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ISHIZAKI SATOSHI\Desktop\管理者資料\"/>
    </mc:Choice>
  </mc:AlternateContent>
  <bookViews>
    <workbookView xWindow="0" yWindow="0" windowWidth="20490" windowHeight="7155" tabRatio="878" firstSheet="6" activeTab="10"/>
  </bookViews>
  <sheets>
    <sheet name="㊤添付資料（月ヶ瀬過年度)" sheetId="10" r:id="rId1"/>
    <sheet name="㊤添付資料（月ヶ瀬現年度)" sheetId="9" r:id="rId2"/>
    <sheet name="㊦添付資料（月ヶ瀬現年度＆過年度)" sheetId="8" r:id="rId3"/>
    <sheet name="㊤添付資料（都祁現年度)" sheetId="11" r:id="rId4"/>
    <sheet name="㊦添付資料（都祁現年度＆過年度)" sheetId="7" r:id="rId5"/>
    <sheet name="㊤添付資料（市内過年度　税8％)" sheetId="15" r:id="rId6"/>
    <sheet name="㊤添付資料（市内過年度　税10％)" sheetId="14" r:id="rId7"/>
    <sheet name="㊤添付資料（市内現年度)" sheetId="13" r:id="rId8"/>
    <sheet name="㊦添付資料（市内現年度＆過年度)" sheetId="6" r:id="rId9"/>
    <sheet name="使い方" sheetId="4" r:id="rId10"/>
    <sheet name="添付資料（元表)" sheetId="5" r:id="rId11"/>
    <sheet name="減額一覧" sheetId="1" r:id="rId12"/>
  </sheets>
  <externalReferences>
    <externalReference r:id="rId13"/>
    <externalReference r:id="rId14"/>
    <externalReference r:id="rId15"/>
  </externalReferences>
  <definedNames>
    <definedName name="_xlnm._FilterDatabase" localSheetId="2" hidden="1">'㊦添付資料（月ヶ瀬現年度＆過年度)'!$A$3:$R$1571</definedName>
    <definedName name="_xlnm._FilterDatabase" localSheetId="8" hidden="1">'㊦添付資料（市内現年度＆過年度)'!$A$3:$R$1571</definedName>
    <definedName name="_xlnm._FilterDatabase" localSheetId="4" hidden="1">'㊦添付資料（都祁現年度＆過年度)'!$A$3:$R$1571</definedName>
    <definedName name="_xlnm._FilterDatabase" localSheetId="11" hidden="1">減額一覧!$A$1:$BS$2</definedName>
    <definedName name="_xlnm._FilterDatabase" localSheetId="0" hidden="1">'㊤添付資料（月ヶ瀬過年度)'!$A$3:$R$1571</definedName>
    <definedName name="_xlnm._FilterDatabase" localSheetId="1" hidden="1">'㊤添付資料（月ヶ瀬現年度)'!$A$3:$R$1571</definedName>
    <definedName name="_xlnm._FilterDatabase" localSheetId="6" hidden="1">'㊤添付資料（市内過年度　税10％)'!$A$3:$R$1571</definedName>
    <definedName name="_xlnm._FilterDatabase" localSheetId="5" hidden="1">'㊤添付資料（市内過年度　税8％)'!$A$3:$R$1571</definedName>
    <definedName name="_xlnm._FilterDatabase" localSheetId="7" hidden="1">'㊤添付資料（市内現年度)'!$A$3:$R$1571</definedName>
    <definedName name="_xlnm._FilterDatabase" localSheetId="3" hidden="1">'㊤添付資料（都祁現年度)'!$A$3:$R$1571</definedName>
    <definedName name="_xlnm._FilterDatabase" localSheetId="10" hidden="1">'添付資料（元表)'!$A$3:$R$1571</definedName>
    <definedName name="_xlnm.Print_Area" localSheetId="2">'㊦添付資料（月ヶ瀬現年度＆過年度)'!$A$1:$L$1580</definedName>
    <definedName name="_xlnm.Print_Area" localSheetId="8">'㊦添付資料（市内現年度＆過年度)'!$A$1:$L$1580</definedName>
    <definedName name="_xlnm.Print_Area" localSheetId="4">'㊦添付資料（都祁現年度＆過年度)'!$A$1:$L$1580</definedName>
    <definedName name="_xlnm.Print_Area" localSheetId="0">'㊤添付資料（月ヶ瀬過年度)'!$A$1:$L$1580</definedName>
    <definedName name="_xlnm.Print_Area" localSheetId="1">'㊤添付資料（月ヶ瀬現年度)'!$A$1:$L$1580</definedName>
    <definedName name="_xlnm.Print_Area" localSheetId="6">'㊤添付資料（市内過年度　税10％)'!$A$1:$L$1580</definedName>
    <definedName name="_xlnm.Print_Area" localSheetId="5">'㊤添付資料（市内過年度　税8％)'!$A$1:$L$1580</definedName>
    <definedName name="_xlnm.Print_Area" localSheetId="7">'㊤添付資料（市内現年度)'!$A$1:$L$1565</definedName>
    <definedName name="_xlnm.Print_Area" localSheetId="3">'㊤添付資料（都祁現年度)'!$A$1:$L$1580</definedName>
    <definedName name="_xlnm.Print_Area" localSheetId="10">'添付資料（元表)'!$A$1:$L$1580</definedName>
    <definedName name="_xlnm.Print_Titles" localSheetId="11">減額一覧!$1:$2</definedName>
    <definedName name="日割り">'[1]上下あり(下水８６円）'!$D$3,'[1]上下あり(下水８６円）'!$D$3,'[1]上下あり(下水８６円）'!$F$3,'[1]上下あり(下水８６円）'!$M$3,'[1]上下あり(下水８６円）'!$R$3,'[1]上下あり(下水８６円）'!$B$6,'[1]上下あり(下水８６円）'!$C$6,'[1]上下あり(下水８６円）'!$F$6,'[1]上下あり(下水８６円）'!$L$6,'[1]上下あり(下水８６円）'!$B$9,'[1]上下あり(下水８６円）'!$C$9,'[1]上下あり(下水８６円）'!$E$9,'[1]上下あり(下水８６円）'!$E$10,'[1]上下あり(下水８６円）'!$E$11,'[1]上下あり(下水８６円）'!$E$12,'[1]上下あり(下水８６円）'!$N$9,'[1]上下あり(下水８６円）'!$N$10,'[1]上下あり(下水８６円）'!$Q$9,'[1]上下あり(下水８６円）'!$Q$10,'[1]上下あり(下水８６円）'!$B$3</definedName>
    <definedName name="入力順">'[2]上下あり(下水８６円）'!$D$3,'[2]上下あり(下水８６円）'!$D$3,'[2]上下あり(下水８６円）'!$F$3,'[2]上下あり(下水８６円）'!$M$3,'[2]上下あり(下水８６円）'!$R$3,'[2]上下あり(下水８６円）'!$B$6,'[2]上下あり(下水８６円）'!$C$6,'[2]上下あり(下水８６円）'!$F$6,'[2]上下あり(下水８６円）'!$L$6,'[2]上下あり(下水８６円）'!$B$9,'[2]上下あり(下水８６円）'!$C$9,'[2]上下あり(下水８６円）'!$E$9,'[2]上下あり(下水８６円）'!$E$10,'[2]上下あり(下水８６円）'!$E$11,'[2]上下あり(下水８６円）'!$E$12,'[2]上下あり(下水８６円）'!$N$9,'[2]上下あり(下水８６円）'!$N$10,'[2]上下あり(下水８６円）'!$Q$9,'[2]上下あり(下水８６円）'!$Q$10,'[2]上下あり(下水８６円）'!$B$3</definedName>
    <definedName name="入力順２">'[3]上下あり(下水８６円）'!$D$3,'[3]上下あり(下水８６円）'!$D$3,'[3]上下あり(下水８６円）'!$F$3,'[3]上下あり(下水８６円）'!$M$3,'[3]上下あり(下水８６円）'!$R$3,'[3]上下あり(下水８６円）'!$B$6,'[3]上下あり(下水８６円）'!$C$6,'[3]上下あり(下水８６円）'!$F$6,'[3]上下あり(下水８６円）'!$L$6,'[3]上下あり(下水８６円）'!$B$9,'[3]上下あり(下水８６円）'!$C$9,'[3]上下あり(下水８６円）'!$E$9,'[3]上下あり(下水８６円）'!$E$10,'[3]上下あり(下水８６円）'!$E$11,'[3]上下あり(下水８６円）'!$E$12,'[3]上下あり(下水８６円）'!$N$9,'[3]上下あり(下水８６円）'!$N$10,'[3]上下あり(下水８６円）'!$Q$9,'[3]上下あり(下水８６円）'!$Q$10,'[3]上下あり(下水８６円）'!$B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571" i="15" l="1"/>
  <c r="L1571" i="15" s="1"/>
  <c r="A1571" i="15"/>
  <c r="S1570" i="15"/>
  <c r="L1570" i="15" s="1"/>
  <c r="A1570" i="15"/>
  <c r="S1569" i="15"/>
  <c r="L1569" i="15" s="1"/>
  <c r="A1569" i="15"/>
  <c r="S1568" i="15"/>
  <c r="L1568" i="15" s="1"/>
  <c r="A1568" i="15"/>
  <c r="S1567" i="15"/>
  <c r="L1567" i="15" s="1"/>
  <c r="A1567" i="15"/>
  <c r="S1566" i="15"/>
  <c r="L1566" i="15" s="1"/>
  <c r="A1566" i="15"/>
  <c r="S1565" i="15"/>
  <c r="L1565" i="15" s="1"/>
  <c r="A1565" i="15"/>
  <c r="S1564" i="15"/>
  <c r="L1564" i="15" s="1"/>
  <c r="A1564" i="15"/>
  <c r="S1563" i="15"/>
  <c r="L1563" i="15" s="1"/>
  <c r="A1563" i="15"/>
  <c r="S1562" i="15"/>
  <c r="L1562" i="15" s="1"/>
  <c r="A1562" i="15"/>
  <c r="S1561" i="15"/>
  <c r="L1561" i="15" s="1"/>
  <c r="A1561" i="15"/>
  <c r="S1560" i="15"/>
  <c r="L1560" i="15" s="1"/>
  <c r="A1560" i="15"/>
  <c r="S1559" i="15"/>
  <c r="L1559" i="15" s="1"/>
  <c r="A1559" i="15"/>
  <c r="S1558" i="15"/>
  <c r="L1558" i="15" s="1"/>
  <c r="A1558" i="15"/>
  <c r="S1557" i="15"/>
  <c r="L1557" i="15"/>
  <c r="A1557" i="15"/>
  <c r="S1556" i="15"/>
  <c r="L1556" i="15"/>
  <c r="A1556" i="15"/>
  <c r="S1555" i="15"/>
  <c r="L1555" i="15" s="1"/>
  <c r="A1555" i="15"/>
  <c r="S1554" i="15"/>
  <c r="L1554" i="15" s="1"/>
  <c r="A1554" i="15"/>
  <c r="S1553" i="15"/>
  <c r="L1553" i="15" s="1"/>
  <c r="A1553" i="15"/>
  <c r="S1552" i="15"/>
  <c r="L1552" i="15" s="1"/>
  <c r="A1552" i="15"/>
  <c r="S1551" i="15"/>
  <c r="L1551" i="15" s="1"/>
  <c r="A1551" i="15"/>
  <c r="S1550" i="15"/>
  <c r="L1550" i="15" s="1"/>
  <c r="A1550" i="15"/>
  <c r="S1549" i="15"/>
  <c r="L1549" i="15" s="1"/>
  <c r="A1549" i="15"/>
  <c r="S1548" i="15"/>
  <c r="L1548" i="15" s="1"/>
  <c r="A1548" i="15"/>
  <c r="S1547" i="15"/>
  <c r="L1547" i="15" s="1"/>
  <c r="A1547" i="15"/>
  <c r="S1546" i="15"/>
  <c r="L1546" i="15" s="1"/>
  <c r="A1546" i="15"/>
  <c r="S1545" i="15"/>
  <c r="L1545" i="15" s="1"/>
  <c r="A1545" i="15"/>
  <c r="S1544" i="15"/>
  <c r="L1544" i="15" s="1"/>
  <c r="A1544" i="15"/>
  <c r="S1543" i="15"/>
  <c r="L1543" i="15" s="1"/>
  <c r="A1543" i="15"/>
  <c r="S1542" i="15"/>
  <c r="L1542" i="15" s="1"/>
  <c r="A1542" i="15"/>
  <c r="S1541" i="15"/>
  <c r="L1541" i="15"/>
  <c r="A1541" i="15"/>
  <c r="S1540" i="15"/>
  <c r="L1540" i="15"/>
  <c r="A1540" i="15"/>
  <c r="S1539" i="15"/>
  <c r="L1539" i="15" s="1"/>
  <c r="A1539" i="15"/>
  <c r="S1538" i="15"/>
  <c r="L1538" i="15" s="1"/>
  <c r="A1538" i="15"/>
  <c r="S1537" i="15"/>
  <c r="L1537" i="15" s="1"/>
  <c r="A1537" i="15"/>
  <c r="S1536" i="15"/>
  <c r="L1536" i="15" s="1"/>
  <c r="A1536" i="15"/>
  <c r="S1535" i="15"/>
  <c r="L1535" i="15" s="1"/>
  <c r="A1535" i="15"/>
  <c r="S1534" i="15"/>
  <c r="L1534" i="15" s="1"/>
  <c r="A1534" i="15"/>
  <c r="S1533" i="15"/>
  <c r="L1533" i="15" s="1"/>
  <c r="A1533" i="15"/>
  <c r="S1532" i="15"/>
  <c r="L1532" i="15" s="1"/>
  <c r="A1532" i="15"/>
  <c r="S1531" i="15"/>
  <c r="L1531" i="15"/>
  <c r="A1531" i="15"/>
  <c r="S1530" i="15"/>
  <c r="L1530" i="15" s="1"/>
  <c r="A1530" i="15"/>
  <c r="S1529" i="15"/>
  <c r="L1529" i="15" s="1"/>
  <c r="A1529" i="15"/>
  <c r="S1528" i="15"/>
  <c r="L1528" i="15"/>
  <c r="A1528" i="15"/>
  <c r="S1527" i="15"/>
  <c r="L1527" i="15" s="1"/>
  <c r="A1527" i="15"/>
  <c r="S1526" i="15"/>
  <c r="L1526" i="15" s="1"/>
  <c r="A1526" i="15"/>
  <c r="S1525" i="15"/>
  <c r="L1525" i="15"/>
  <c r="A1525" i="15"/>
  <c r="S1524" i="15"/>
  <c r="L1524" i="15" s="1"/>
  <c r="A1524" i="15"/>
  <c r="S1523" i="15"/>
  <c r="L1523" i="15" s="1"/>
  <c r="A1523" i="15"/>
  <c r="S1522" i="15"/>
  <c r="L1522" i="15" s="1"/>
  <c r="A1522" i="15"/>
  <c r="S1521" i="15"/>
  <c r="L1521" i="15" s="1"/>
  <c r="A1521" i="15"/>
  <c r="S1520" i="15"/>
  <c r="L1520" i="15" s="1"/>
  <c r="A1520" i="15"/>
  <c r="S1519" i="15"/>
  <c r="L1519" i="15"/>
  <c r="A1519" i="15"/>
  <c r="S1518" i="15"/>
  <c r="L1518" i="15" s="1"/>
  <c r="A1518" i="15"/>
  <c r="S1517" i="15"/>
  <c r="L1517" i="15" s="1"/>
  <c r="A1517" i="15"/>
  <c r="S1516" i="15"/>
  <c r="L1516" i="15"/>
  <c r="A1516" i="15"/>
  <c r="S1515" i="15"/>
  <c r="L1515" i="15" s="1"/>
  <c r="A1515" i="15"/>
  <c r="S1514" i="15"/>
  <c r="L1514" i="15" s="1"/>
  <c r="A1514" i="15"/>
  <c r="S1513" i="15"/>
  <c r="L1513" i="15"/>
  <c r="A1513" i="15"/>
  <c r="S1512" i="15"/>
  <c r="L1512" i="15" s="1"/>
  <c r="A1512" i="15"/>
  <c r="S1511" i="15"/>
  <c r="L1511" i="15" s="1"/>
  <c r="A1511" i="15"/>
  <c r="S1510" i="15"/>
  <c r="L1510" i="15" s="1"/>
  <c r="A1510" i="15"/>
  <c r="S1509" i="15"/>
  <c r="L1509" i="15" s="1"/>
  <c r="A1509" i="15"/>
  <c r="S1508" i="15"/>
  <c r="L1508" i="15" s="1"/>
  <c r="A1508" i="15"/>
  <c r="S1507" i="15"/>
  <c r="L1507" i="15" s="1"/>
  <c r="A1507" i="15"/>
  <c r="S1506" i="15"/>
  <c r="L1506" i="15" s="1"/>
  <c r="A1506" i="15"/>
  <c r="S1505" i="15"/>
  <c r="L1505" i="15" s="1"/>
  <c r="A1505" i="15"/>
  <c r="S1504" i="15"/>
  <c r="L1504" i="15" s="1"/>
  <c r="A1504" i="15"/>
  <c r="S1503" i="15"/>
  <c r="L1503" i="15" s="1"/>
  <c r="A1503" i="15"/>
  <c r="S1502" i="15"/>
  <c r="L1502" i="15" s="1"/>
  <c r="A1502" i="15"/>
  <c r="S1501" i="15"/>
  <c r="L1501" i="15" s="1"/>
  <c r="A1501" i="15"/>
  <c r="S1500" i="15"/>
  <c r="L1500" i="15" s="1"/>
  <c r="A1500" i="15"/>
  <c r="S1499" i="15"/>
  <c r="L1499" i="15"/>
  <c r="A1499" i="15"/>
  <c r="S1498" i="15"/>
  <c r="L1498" i="15" s="1"/>
  <c r="A1498" i="15"/>
  <c r="S1497" i="15"/>
  <c r="L1497" i="15" s="1"/>
  <c r="A1497" i="15"/>
  <c r="S1496" i="15"/>
  <c r="L1496" i="15"/>
  <c r="A1496" i="15"/>
  <c r="S1495" i="15"/>
  <c r="L1495" i="15" s="1"/>
  <c r="A1495" i="15"/>
  <c r="S1494" i="15"/>
  <c r="L1494" i="15" s="1"/>
  <c r="A1494" i="15"/>
  <c r="S1493" i="15"/>
  <c r="L1493" i="15"/>
  <c r="A1493" i="15"/>
  <c r="S1492" i="15"/>
  <c r="L1492" i="15" s="1"/>
  <c r="A1492" i="15"/>
  <c r="S1491" i="15"/>
  <c r="L1491" i="15" s="1"/>
  <c r="A1491" i="15"/>
  <c r="S1490" i="15"/>
  <c r="L1490" i="15" s="1"/>
  <c r="A1490" i="15"/>
  <c r="S1489" i="15"/>
  <c r="L1489" i="15" s="1"/>
  <c r="A1489" i="15"/>
  <c r="S1488" i="15"/>
  <c r="L1488" i="15" s="1"/>
  <c r="A1488" i="15"/>
  <c r="S1487" i="15"/>
  <c r="L1487" i="15"/>
  <c r="A1487" i="15"/>
  <c r="S1486" i="15"/>
  <c r="L1486" i="15" s="1"/>
  <c r="A1486" i="15"/>
  <c r="S1485" i="15"/>
  <c r="L1485" i="15" s="1"/>
  <c r="A1485" i="15"/>
  <c r="S1484" i="15"/>
  <c r="L1484" i="15"/>
  <c r="A1484" i="15"/>
  <c r="S1483" i="15"/>
  <c r="L1483" i="15" s="1"/>
  <c r="A1483" i="15"/>
  <c r="S1482" i="15"/>
  <c r="L1482" i="15" s="1"/>
  <c r="A1482" i="15"/>
  <c r="S1481" i="15"/>
  <c r="L1481" i="15"/>
  <c r="A1481" i="15"/>
  <c r="S1480" i="15"/>
  <c r="L1480" i="15" s="1"/>
  <c r="A1480" i="15"/>
  <c r="S1479" i="15"/>
  <c r="L1479" i="15" s="1"/>
  <c r="A1479" i="15"/>
  <c r="S1478" i="15"/>
  <c r="L1478" i="15" s="1"/>
  <c r="A1478" i="15"/>
  <c r="S1477" i="15"/>
  <c r="L1477" i="15" s="1"/>
  <c r="A1477" i="15"/>
  <c r="S1476" i="15"/>
  <c r="L1476" i="15" s="1"/>
  <c r="A1476" i="15"/>
  <c r="S1475" i="15"/>
  <c r="L1475" i="15" s="1"/>
  <c r="A1475" i="15"/>
  <c r="S1474" i="15"/>
  <c r="L1474" i="15" s="1"/>
  <c r="A1474" i="15"/>
  <c r="S1473" i="15"/>
  <c r="L1473" i="15" s="1"/>
  <c r="A1473" i="15"/>
  <c r="S1472" i="15"/>
  <c r="L1472" i="15" s="1"/>
  <c r="A1472" i="15"/>
  <c r="S1471" i="15"/>
  <c r="L1471" i="15" s="1"/>
  <c r="A1471" i="15"/>
  <c r="S1470" i="15"/>
  <c r="L1470" i="15" s="1"/>
  <c r="A1470" i="15"/>
  <c r="S1469" i="15"/>
  <c r="L1469" i="15" s="1"/>
  <c r="A1469" i="15"/>
  <c r="S1468" i="15"/>
  <c r="L1468" i="15" s="1"/>
  <c r="A1468" i="15"/>
  <c r="S1467" i="15"/>
  <c r="L1467" i="15"/>
  <c r="A1467" i="15"/>
  <c r="S1466" i="15"/>
  <c r="L1466" i="15" s="1"/>
  <c r="A1466" i="15"/>
  <c r="S1465" i="15"/>
  <c r="L1465" i="15" s="1"/>
  <c r="A1465" i="15"/>
  <c r="S1464" i="15"/>
  <c r="L1464" i="15"/>
  <c r="A1464" i="15"/>
  <c r="S1463" i="15"/>
  <c r="L1463" i="15" s="1"/>
  <c r="A1463" i="15"/>
  <c r="S1462" i="15"/>
  <c r="L1462" i="15" s="1"/>
  <c r="A1462" i="15"/>
  <c r="S1461" i="15"/>
  <c r="L1461" i="15"/>
  <c r="A1461" i="15"/>
  <c r="S1460" i="15"/>
  <c r="L1460" i="15" s="1"/>
  <c r="A1460" i="15"/>
  <c r="S1459" i="15"/>
  <c r="L1459" i="15" s="1"/>
  <c r="A1459" i="15"/>
  <c r="S1458" i="15"/>
  <c r="L1458" i="15" s="1"/>
  <c r="A1458" i="15"/>
  <c r="S1457" i="15"/>
  <c r="L1457" i="15" s="1"/>
  <c r="A1457" i="15"/>
  <c r="S1456" i="15"/>
  <c r="L1456" i="15" s="1"/>
  <c r="A1456" i="15"/>
  <c r="S1455" i="15"/>
  <c r="L1455" i="15"/>
  <c r="A1455" i="15"/>
  <c r="S1454" i="15"/>
  <c r="L1454" i="15" s="1"/>
  <c r="A1454" i="15"/>
  <c r="S1453" i="15"/>
  <c r="L1453" i="15" s="1"/>
  <c r="A1453" i="15"/>
  <c r="S1452" i="15"/>
  <c r="L1452" i="15"/>
  <c r="A1452" i="15"/>
  <c r="S1451" i="15"/>
  <c r="L1451" i="15" s="1"/>
  <c r="A1451" i="15"/>
  <c r="S1450" i="15"/>
  <c r="L1450" i="15" s="1"/>
  <c r="A1450" i="15"/>
  <c r="S1449" i="15"/>
  <c r="L1449" i="15"/>
  <c r="A1449" i="15"/>
  <c r="S1448" i="15"/>
  <c r="L1448" i="15" s="1"/>
  <c r="A1448" i="15"/>
  <c r="S1447" i="15"/>
  <c r="L1447" i="15" s="1"/>
  <c r="A1447" i="15"/>
  <c r="S1446" i="15"/>
  <c r="L1446" i="15" s="1"/>
  <c r="A1446" i="15"/>
  <c r="S1445" i="15"/>
  <c r="L1445" i="15" s="1"/>
  <c r="A1445" i="15"/>
  <c r="S1444" i="15"/>
  <c r="L1444" i="15" s="1"/>
  <c r="A1444" i="15"/>
  <c r="S1443" i="15"/>
  <c r="L1443" i="15" s="1"/>
  <c r="A1443" i="15"/>
  <c r="S1442" i="15"/>
  <c r="L1442" i="15" s="1"/>
  <c r="A1442" i="15"/>
  <c r="S1441" i="15"/>
  <c r="L1441" i="15" s="1"/>
  <c r="A1441" i="15"/>
  <c r="S1440" i="15"/>
  <c r="L1440" i="15" s="1"/>
  <c r="A1440" i="15"/>
  <c r="S1439" i="15"/>
  <c r="L1439" i="15" s="1"/>
  <c r="A1439" i="15"/>
  <c r="S1438" i="15"/>
  <c r="L1438" i="15" s="1"/>
  <c r="A1438" i="15"/>
  <c r="S1437" i="15"/>
  <c r="L1437" i="15" s="1"/>
  <c r="A1437" i="15"/>
  <c r="S1436" i="15"/>
  <c r="L1436" i="15" s="1"/>
  <c r="A1436" i="15"/>
  <c r="S1435" i="15"/>
  <c r="L1435" i="15"/>
  <c r="A1435" i="15"/>
  <c r="S1434" i="15"/>
  <c r="L1434" i="15" s="1"/>
  <c r="A1434" i="15"/>
  <c r="S1433" i="15"/>
  <c r="L1433" i="15" s="1"/>
  <c r="A1433" i="15"/>
  <c r="S1432" i="15"/>
  <c r="L1432" i="15"/>
  <c r="A1432" i="15"/>
  <c r="S1431" i="15"/>
  <c r="L1431" i="15" s="1"/>
  <c r="A1431" i="15"/>
  <c r="S1430" i="15"/>
  <c r="L1430" i="15" s="1"/>
  <c r="A1430" i="15"/>
  <c r="S1429" i="15"/>
  <c r="L1429" i="15"/>
  <c r="A1429" i="15"/>
  <c r="S1428" i="15"/>
  <c r="L1428" i="15" s="1"/>
  <c r="A1428" i="15"/>
  <c r="S1427" i="15"/>
  <c r="L1427" i="15" s="1"/>
  <c r="A1427" i="15"/>
  <c r="S1426" i="15"/>
  <c r="L1426" i="15" s="1"/>
  <c r="A1426" i="15"/>
  <c r="S1425" i="15"/>
  <c r="L1425" i="15" s="1"/>
  <c r="A1425" i="15"/>
  <c r="S1424" i="15"/>
  <c r="L1424" i="15" s="1"/>
  <c r="A1424" i="15"/>
  <c r="S1423" i="15"/>
  <c r="L1423" i="15" s="1"/>
  <c r="A1423" i="15"/>
  <c r="S1422" i="15"/>
  <c r="L1422" i="15" s="1"/>
  <c r="A1422" i="15"/>
  <c r="S1421" i="15"/>
  <c r="L1421" i="15" s="1"/>
  <c r="A1421" i="15"/>
  <c r="S1420" i="15"/>
  <c r="L1420" i="15" s="1"/>
  <c r="A1420" i="15"/>
  <c r="S1419" i="15"/>
  <c r="L1419" i="15" s="1"/>
  <c r="A1419" i="15"/>
  <c r="S1418" i="15"/>
  <c r="L1418" i="15" s="1"/>
  <c r="A1418" i="15"/>
  <c r="S1417" i="15"/>
  <c r="L1417" i="15" s="1"/>
  <c r="A1417" i="15"/>
  <c r="S1416" i="15"/>
  <c r="L1416" i="15" s="1"/>
  <c r="A1416" i="15"/>
  <c r="S1415" i="15"/>
  <c r="L1415" i="15" s="1"/>
  <c r="A1415" i="15"/>
  <c r="S1414" i="15"/>
  <c r="L1414" i="15" s="1"/>
  <c r="A1414" i="15"/>
  <c r="S1413" i="15"/>
  <c r="L1413" i="15" s="1"/>
  <c r="A1413" i="15"/>
  <c r="S1412" i="15"/>
  <c r="L1412" i="15" s="1"/>
  <c r="A1412" i="15"/>
  <c r="S1411" i="15"/>
  <c r="L1411" i="15" s="1"/>
  <c r="A1411" i="15"/>
  <c r="S1410" i="15"/>
  <c r="L1410" i="15" s="1"/>
  <c r="A1410" i="15"/>
  <c r="S1409" i="15"/>
  <c r="L1409" i="15" s="1"/>
  <c r="A1409" i="15"/>
  <c r="S1408" i="15"/>
  <c r="L1408" i="15" s="1"/>
  <c r="A1408" i="15"/>
  <c r="S1407" i="15"/>
  <c r="L1407" i="15"/>
  <c r="A1407" i="15"/>
  <c r="S1406" i="15"/>
  <c r="L1406" i="15" s="1"/>
  <c r="A1406" i="15"/>
  <c r="S1405" i="15"/>
  <c r="L1405" i="15" s="1"/>
  <c r="A1405" i="15"/>
  <c r="S1404" i="15"/>
  <c r="L1404" i="15" s="1"/>
  <c r="A1404" i="15"/>
  <c r="S1403" i="15"/>
  <c r="L1403" i="15" s="1"/>
  <c r="A1403" i="15"/>
  <c r="S1402" i="15"/>
  <c r="L1402" i="15" s="1"/>
  <c r="A1402" i="15"/>
  <c r="S1401" i="15"/>
  <c r="L1401" i="15" s="1"/>
  <c r="A1401" i="15"/>
  <c r="S1400" i="15"/>
  <c r="L1400" i="15" s="1"/>
  <c r="A1400" i="15"/>
  <c r="S1399" i="15"/>
  <c r="L1399" i="15"/>
  <c r="A1399" i="15"/>
  <c r="S1398" i="15"/>
  <c r="L1398" i="15" s="1"/>
  <c r="A1398" i="15"/>
  <c r="S1397" i="15"/>
  <c r="L1397" i="15" s="1"/>
  <c r="A1397" i="15"/>
  <c r="S1396" i="15"/>
  <c r="L1396" i="15" s="1"/>
  <c r="A1396" i="15"/>
  <c r="S1395" i="15"/>
  <c r="L1395" i="15" s="1"/>
  <c r="A1395" i="15"/>
  <c r="S1394" i="15"/>
  <c r="L1394" i="15" s="1"/>
  <c r="A1394" i="15"/>
  <c r="S1393" i="15"/>
  <c r="L1393" i="15" s="1"/>
  <c r="A1393" i="15"/>
  <c r="S1392" i="15"/>
  <c r="L1392" i="15" s="1"/>
  <c r="A1392" i="15"/>
  <c r="S1391" i="15"/>
  <c r="L1391" i="15" s="1"/>
  <c r="A1391" i="15"/>
  <c r="S1390" i="15"/>
  <c r="L1390" i="15" s="1"/>
  <c r="A1390" i="15"/>
  <c r="S1389" i="15"/>
  <c r="L1389" i="15" s="1"/>
  <c r="A1389" i="15"/>
  <c r="S1388" i="15"/>
  <c r="L1388" i="15" s="1"/>
  <c r="A1388" i="15"/>
  <c r="S1387" i="15"/>
  <c r="L1387" i="15" s="1"/>
  <c r="A1387" i="15"/>
  <c r="S1386" i="15"/>
  <c r="L1386" i="15" s="1"/>
  <c r="A1386" i="15"/>
  <c r="S1385" i="15"/>
  <c r="L1385" i="15" s="1"/>
  <c r="A1385" i="15"/>
  <c r="S1384" i="15"/>
  <c r="L1384" i="15" s="1"/>
  <c r="A1384" i="15"/>
  <c r="S1383" i="15"/>
  <c r="L1383" i="15" s="1"/>
  <c r="A1383" i="15"/>
  <c r="S1382" i="15"/>
  <c r="L1382" i="15" s="1"/>
  <c r="A1382" i="15"/>
  <c r="S1381" i="15"/>
  <c r="L1381" i="15" s="1"/>
  <c r="A1381" i="15"/>
  <c r="S1380" i="15"/>
  <c r="L1380" i="15" s="1"/>
  <c r="A1380" i="15"/>
  <c r="S1379" i="15"/>
  <c r="L1379" i="15" s="1"/>
  <c r="A1379" i="15"/>
  <c r="S1378" i="15"/>
  <c r="L1378" i="15" s="1"/>
  <c r="A1378" i="15"/>
  <c r="S1377" i="15"/>
  <c r="L1377" i="15" s="1"/>
  <c r="A1377" i="15"/>
  <c r="S1376" i="15"/>
  <c r="L1376" i="15" s="1"/>
  <c r="A1376" i="15"/>
  <c r="S1375" i="15"/>
  <c r="L1375" i="15"/>
  <c r="A1375" i="15"/>
  <c r="S1374" i="15"/>
  <c r="L1374" i="15" s="1"/>
  <c r="A1374" i="15"/>
  <c r="S1373" i="15"/>
  <c r="L1373" i="15" s="1"/>
  <c r="A1373" i="15"/>
  <c r="S1372" i="15"/>
  <c r="L1372" i="15" s="1"/>
  <c r="A1372" i="15"/>
  <c r="S1371" i="15"/>
  <c r="L1371" i="15" s="1"/>
  <c r="A1371" i="15"/>
  <c r="S1370" i="15"/>
  <c r="L1370" i="15" s="1"/>
  <c r="A1370" i="15"/>
  <c r="S1369" i="15"/>
  <c r="L1369" i="15" s="1"/>
  <c r="A1369" i="15"/>
  <c r="S1368" i="15"/>
  <c r="L1368" i="15" s="1"/>
  <c r="A1368" i="15"/>
  <c r="S1367" i="15"/>
  <c r="L1367" i="15"/>
  <c r="A1367" i="15"/>
  <c r="S1366" i="15"/>
  <c r="L1366" i="15" s="1"/>
  <c r="A1366" i="15"/>
  <c r="S1365" i="15"/>
  <c r="L1365" i="15" s="1"/>
  <c r="A1365" i="15"/>
  <c r="S1364" i="15"/>
  <c r="L1364" i="15" s="1"/>
  <c r="A1364" i="15"/>
  <c r="S1363" i="15"/>
  <c r="L1363" i="15" s="1"/>
  <c r="A1363" i="15"/>
  <c r="S1362" i="15"/>
  <c r="L1362" i="15" s="1"/>
  <c r="A1362" i="15"/>
  <c r="S1361" i="15"/>
  <c r="L1361" i="15" s="1"/>
  <c r="A1361" i="15"/>
  <c r="S1360" i="15"/>
  <c r="L1360" i="15" s="1"/>
  <c r="A1360" i="15"/>
  <c r="S1359" i="15"/>
  <c r="L1359" i="15" s="1"/>
  <c r="A1359" i="15"/>
  <c r="S1358" i="15"/>
  <c r="L1358" i="15" s="1"/>
  <c r="A1358" i="15"/>
  <c r="S1357" i="15"/>
  <c r="L1357" i="15" s="1"/>
  <c r="A1357" i="15"/>
  <c r="S1356" i="15"/>
  <c r="L1356" i="15" s="1"/>
  <c r="A1356" i="15"/>
  <c r="S1355" i="15"/>
  <c r="L1355" i="15" s="1"/>
  <c r="A1355" i="15"/>
  <c r="S1354" i="15"/>
  <c r="L1354" i="15" s="1"/>
  <c r="A1354" i="15"/>
  <c r="S1353" i="15"/>
  <c r="L1353" i="15" s="1"/>
  <c r="A1353" i="15"/>
  <c r="S1352" i="15"/>
  <c r="L1352" i="15" s="1"/>
  <c r="A1352" i="15"/>
  <c r="S1351" i="15"/>
  <c r="L1351" i="15" s="1"/>
  <c r="A1351" i="15"/>
  <c r="S1350" i="15"/>
  <c r="L1350" i="15" s="1"/>
  <c r="A1350" i="15"/>
  <c r="S1349" i="15"/>
  <c r="L1349" i="15" s="1"/>
  <c r="A1349" i="15"/>
  <c r="S1348" i="15"/>
  <c r="L1348" i="15" s="1"/>
  <c r="A1348" i="15"/>
  <c r="S1347" i="15"/>
  <c r="L1347" i="15" s="1"/>
  <c r="A1347" i="15"/>
  <c r="S1346" i="15"/>
  <c r="L1346" i="15" s="1"/>
  <c r="A1346" i="15"/>
  <c r="S1345" i="15"/>
  <c r="L1345" i="15" s="1"/>
  <c r="A1345" i="15"/>
  <c r="S1344" i="15"/>
  <c r="L1344" i="15" s="1"/>
  <c r="A1344" i="15"/>
  <c r="S1343" i="15"/>
  <c r="L1343" i="15"/>
  <c r="A1343" i="15"/>
  <c r="S1342" i="15"/>
  <c r="L1342" i="15" s="1"/>
  <c r="A1342" i="15"/>
  <c r="S1341" i="15"/>
  <c r="L1341" i="15" s="1"/>
  <c r="A1341" i="15"/>
  <c r="S1340" i="15"/>
  <c r="L1340" i="15" s="1"/>
  <c r="A1340" i="15"/>
  <c r="S1339" i="15"/>
  <c r="L1339" i="15" s="1"/>
  <c r="A1339" i="15"/>
  <c r="S1338" i="15"/>
  <c r="L1338" i="15" s="1"/>
  <c r="A1338" i="15"/>
  <c r="S1337" i="15"/>
  <c r="L1337" i="15" s="1"/>
  <c r="A1337" i="15"/>
  <c r="S1336" i="15"/>
  <c r="L1336" i="15" s="1"/>
  <c r="A1336" i="15"/>
  <c r="S1335" i="15"/>
  <c r="L1335" i="15"/>
  <c r="A1335" i="15"/>
  <c r="S1334" i="15"/>
  <c r="L1334" i="15" s="1"/>
  <c r="A1334" i="15"/>
  <c r="S1333" i="15"/>
  <c r="L1333" i="15" s="1"/>
  <c r="A1333" i="15"/>
  <c r="S1332" i="15"/>
  <c r="L1332" i="15" s="1"/>
  <c r="A1332" i="15"/>
  <c r="S1331" i="15"/>
  <c r="L1331" i="15" s="1"/>
  <c r="A1331" i="15"/>
  <c r="S1330" i="15"/>
  <c r="L1330" i="15" s="1"/>
  <c r="A1330" i="15"/>
  <c r="S1329" i="15"/>
  <c r="L1329" i="15" s="1"/>
  <c r="A1329" i="15"/>
  <c r="S1328" i="15"/>
  <c r="L1328" i="15" s="1"/>
  <c r="A1328" i="15"/>
  <c r="S1327" i="15"/>
  <c r="L1327" i="15" s="1"/>
  <c r="A1327" i="15"/>
  <c r="S1326" i="15"/>
  <c r="L1326" i="15" s="1"/>
  <c r="A1326" i="15"/>
  <c r="S1325" i="15"/>
  <c r="L1325" i="15" s="1"/>
  <c r="A1325" i="15"/>
  <c r="S1324" i="15"/>
  <c r="L1324" i="15" s="1"/>
  <c r="A1324" i="15"/>
  <c r="S1323" i="15"/>
  <c r="L1323" i="15" s="1"/>
  <c r="A1323" i="15"/>
  <c r="S1322" i="15"/>
  <c r="L1322" i="15" s="1"/>
  <c r="A1322" i="15"/>
  <c r="S1321" i="15"/>
  <c r="L1321" i="15" s="1"/>
  <c r="A1321" i="15"/>
  <c r="S1320" i="15"/>
  <c r="L1320" i="15" s="1"/>
  <c r="A1320" i="15"/>
  <c r="S1319" i="15"/>
  <c r="L1319" i="15" s="1"/>
  <c r="A1319" i="15"/>
  <c r="S1318" i="15"/>
  <c r="L1318" i="15" s="1"/>
  <c r="A1318" i="15"/>
  <c r="S1317" i="15"/>
  <c r="L1317" i="15" s="1"/>
  <c r="A1317" i="15"/>
  <c r="S1316" i="15"/>
  <c r="L1316" i="15" s="1"/>
  <c r="A1316" i="15"/>
  <c r="S1315" i="15"/>
  <c r="L1315" i="15" s="1"/>
  <c r="A1315" i="15"/>
  <c r="S1314" i="15"/>
  <c r="L1314" i="15" s="1"/>
  <c r="A1314" i="15"/>
  <c r="S1313" i="15"/>
  <c r="L1313" i="15" s="1"/>
  <c r="A1313" i="15"/>
  <c r="S1312" i="15"/>
  <c r="L1312" i="15" s="1"/>
  <c r="A1312" i="15"/>
  <c r="S1311" i="15"/>
  <c r="L1311" i="15"/>
  <c r="A1311" i="15"/>
  <c r="S1310" i="15"/>
  <c r="L1310" i="15" s="1"/>
  <c r="A1310" i="15"/>
  <c r="S1309" i="15"/>
  <c r="L1309" i="15" s="1"/>
  <c r="A1309" i="15"/>
  <c r="S1308" i="15"/>
  <c r="L1308" i="15" s="1"/>
  <c r="A1308" i="15"/>
  <c r="S1307" i="15"/>
  <c r="L1307" i="15" s="1"/>
  <c r="A1307" i="15"/>
  <c r="S1306" i="15"/>
  <c r="L1306" i="15" s="1"/>
  <c r="A1306" i="15"/>
  <c r="S1305" i="15"/>
  <c r="L1305" i="15" s="1"/>
  <c r="A1305" i="15"/>
  <c r="S1304" i="15"/>
  <c r="L1304" i="15" s="1"/>
  <c r="A1304" i="15"/>
  <c r="S1303" i="15"/>
  <c r="L1303" i="15"/>
  <c r="A1303" i="15"/>
  <c r="S1302" i="15"/>
  <c r="L1302" i="15" s="1"/>
  <c r="A1302" i="15"/>
  <c r="S1301" i="15"/>
  <c r="L1301" i="15" s="1"/>
  <c r="A1301" i="15"/>
  <c r="S1300" i="15"/>
  <c r="L1300" i="15" s="1"/>
  <c r="A1300" i="15"/>
  <c r="S1299" i="15"/>
  <c r="L1299" i="15" s="1"/>
  <c r="A1299" i="15"/>
  <c r="S1298" i="15"/>
  <c r="L1298" i="15" s="1"/>
  <c r="A1298" i="15"/>
  <c r="S1297" i="15"/>
  <c r="L1297" i="15" s="1"/>
  <c r="A1297" i="15"/>
  <c r="S1296" i="15"/>
  <c r="L1296" i="15" s="1"/>
  <c r="A1296" i="15"/>
  <c r="S1295" i="15"/>
  <c r="L1295" i="15" s="1"/>
  <c r="A1295" i="15"/>
  <c r="S1294" i="15"/>
  <c r="L1294" i="15" s="1"/>
  <c r="A1294" i="15"/>
  <c r="S1293" i="15"/>
  <c r="L1293" i="15" s="1"/>
  <c r="A1293" i="15"/>
  <c r="S1292" i="15"/>
  <c r="L1292" i="15" s="1"/>
  <c r="A1292" i="15"/>
  <c r="S1291" i="15"/>
  <c r="L1291" i="15" s="1"/>
  <c r="A1291" i="15"/>
  <c r="S1290" i="15"/>
  <c r="L1290" i="15" s="1"/>
  <c r="A1290" i="15"/>
  <c r="S1289" i="15"/>
  <c r="L1289" i="15" s="1"/>
  <c r="A1289" i="15"/>
  <c r="S1288" i="15"/>
  <c r="L1288" i="15" s="1"/>
  <c r="A1288" i="15"/>
  <c r="S1287" i="15"/>
  <c r="L1287" i="15" s="1"/>
  <c r="A1287" i="15"/>
  <c r="S1286" i="15"/>
  <c r="L1286" i="15" s="1"/>
  <c r="A1286" i="15"/>
  <c r="S1285" i="15"/>
  <c r="L1285" i="15" s="1"/>
  <c r="A1285" i="15"/>
  <c r="S1284" i="15"/>
  <c r="L1284" i="15" s="1"/>
  <c r="A1284" i="15"/>
  <c r="S1283" i="15"/>
  <c r="L1283" i="15"/>
  <c r="A1283" i="15"/>
  <c r="S1282" i="15"/>
  <c r="L1282" i="15" s="1"/>
  <c r="A1282" i="15"/>
  <c r="S1281" i="15"/>
  <c r="L1281" i="15" s="1"/>
  <c r="A1281" i="15"/>
  <c r="S1280" i="15"/>
  <c r="L1280" i="15" s="1"/>
  <c r="A1280" i="15"/>
  <c r="S1279" i="15"/>
  <c r="L1279" i="15"/>
  <c r="A1279" i="15"/>
  <c r="S1278" i="15"/>
  <c r="L1278" i="15" s="1"/>
  <c r="A1278" i="15"/>
  <c r="S1277" i="15"/>
  <c r="L1277" i="15" s="1"/>
  <c r="A1277" i="15"/>
  <c r="S1276" i="15"/>
  <c r="L1276" i="15"/>
  <c r="A1276" i="15"/>
  <c r="S1275" i="15"/>
  <c r="L1275" i="15" s="1"/>
  <c r="A1275" i="15"/>
  <c r="S1274" i="15"/>
  <c r="L1274" i="15" s="1"/>
  <c r="A1274" i="15"/>
  <c r="S1273" i="15"/>
  <c r="L1273" i="15" s="1"/>
  <c r="A1273" i="15"/>
  <c r="S1272" i="15"/>
  <c r="L1272" i="15" s="1"/>
  <c r="A1272" i="15"/>
  <c r="S1271" i="15"/>
  <c r="L1271" i="15"/>
  <c r="A1271" i="15"/>
  <c r="S1270" i="15"/>
  <c r="L1270" i="15" s="1"/>
  <c r="A1270" i="15"/>
  <c r="S1269" i="15"/>
  <c r="L1269" i="15" s="1"/>
  <c r="A1269" i="15"/>
  <c r="S1268" i="15"/>
  <c r="L1268" i="15" s="1"/>
  <c r="A1268" i="15"/>
  <c r="S1267" i="15"/>
  <c r="L1267" i="15"/>
  <c r="A1267" i="15"/>
  <c r="S1266" i="15"/>
  <c r="L1266" i="15" s="1"/>
  <c r="A1266" i="15"/>
  <c r="S1265" i="15"/>
  <c r="L1265" i="15" s="1"/>
  <c r="A1265" i="15"/>
  <c r="S1264" i="15"/>
  <c r="L1264" i="15" s="1"/>
  <c r="A1264" i="15"/>
  <c r="S1263" i="15"/>
  <c r="L1263" i="15" s="1"/>
  <c r="A1263" i="15"/>
  <c r="S1262" i="15"/>
  <c r="L1262" i="15" s="1"/>
  <c r="A1262" i="15"/>
  <c r="S1261" i="15"/>
  <c r="L1261" i="15" s="1"/>
  <c r="A1261" i="15"/>
  <c r="S1260" i="15"/>
  <c r="L1260" i="15"/>
  <c r="A1260" i="15"/>
  <c r="S1259" i="15"/>
  <c r="L1259" i="15" s="1"/>
  <c r="A1259" i="15"/>
  <c r="S1258" i="15"/>
  <c r="L1258" i="15" s="1"/>
  <c r="A1258" i="15"/>
  <c r="S1257" i="15"/>
  <c r="L1257" i="15"/>
  <c r="A1257" i="15"/>
  <c r="S1256" i="15"/>
  <c r="L1256" i="15" s="1"/>
  <c r="A1256" i="15"/>
  <c r="S1255" i="15"/>
  <c r="L1255" i="15"/>
  <c r="A1255" i="15"/>
  <c r="S1254" i="15"/>
  <c r="L1254" i="15" s="1"/>
  <c r="A1254" i="15"/>
  <c r="S1253" i="15"/>
  <c r="L1253" i="15" s="1"/>
  <c r="A1253" i="15"/>
  <c r="S1252" i="15"/>
  <c r="L1252" i="15" s="1"/>
  <c r="A1252" i="15"/>
  <c r="S1251" i="15"/>
  <c r="L1251" i="15" s="1"/>
  <c r="A1251" i="15"/>
  <c r="S1250" i="15"/>
  <c r="L1250" i="15" s="1"/>
  <c r="A1250" i="15"/>
  <c r="S1249" i="15"/>
  <c r="L1249" i="15" s="1"/>
  <c r="A1249" i="15"/>
  <c r="S1248" i="15"/>
  <c r="L1248" i="15" s="1"/>
  <c r="A1248" i="15"/>
  <c r="S1247" i="15"/>
  <c r="L1247" i="15" s="1"/>
  <c r="A1247" i="15"/>
  <c r="S1246" i="15"/>
  <c r="L1246" i="15" s="1"/>
  <c r="A1246" i="15"/>
  <c r="S1245" i="15"/>
  <c r="L1245" i="15" s="1"/>
  <c r="A1245" i="15"/>
  <c r="S1244" i="15"/>
  <c r="L1244" i="15" s="1"/>
  <c r="A1244" i="15"/>
  <c r="S1243" i="15"/>
  <c r="L1243" i="15" s="1"/>
  <c r="A1243" i="15"/>
  <c r="S1242" i="15"/>
  <c r="L1242" i="15" s="1"/>
  <c r="A1242" i="15"/>
  <c r="S1241" i="15"/>
  <c r="L1241" i="15"/>
  <c r="A1241" i="15"/>
  <c r="S1240" i="15"/>
  <c r="L1240" i="15" s="1"/>
  <c r="A1240" i="15"/>
  <c r="S1239" i="15"/>
  <c r="L1239" i="15" s="1"/>
  <c r="A1239" i="15"/>
  <c r="S1238" i="15"/>
  <c r="L1238" i="15" s="1"/>
  <c r="A1238" i="15"/>
  <c r="S1237" i="15"/>
  <c r="L1237" i="15" s="1"/>
  <c r="A1237" i="15"/>
  <c r="S1236" i="15"/>
  <c r="L1236" i="15" s="1"/>
  <c r="A1236" i="15"/>
  <c r="S1235" i="15"/>
  <c r="L1235" i="15" s="1"/>
  <c r="A1235" i="15"/>
  <c r="S1234" i="15"/>
  <c r="L1234" i="15" s="1"/>
  <c r="A1234" i="15"/>
  <c r="S1233" i="15"/>
  <c r="L1233" i="15" s="1"/>
  <c r="A1233" i="15"/>
  <c r="S1232" i="15"/>
  <c r="L1232" i="15" s="1"/>
  <c r="A1232" i="15"/>
  <c r="S1231" i="15"/>
  <c r="L1231" i="15"/>
  <c r="A1231" i="15"/>
  <c r="S1230" i="15"/>
  <c r="L1230" i="15" s="1"/>
  <c r="A1230" i="15"/>
  <c r="S1229" i="15"/>
  <c r="L1229" i="15" s="1"/>
  <c r="A1229" i="15"/>
  <c r="S1228" i="15"/>
  <c r="L1228" i="15" s="1"/>
  <c r="A1228" i="15"/>
  <c r="S1227" i="15"/>
  <c r="L1227" i="15" s="1"/>
  <c r="A1227" i="15"/>
  <c r="S1226" i="15"/>
  <c r="L1226" i="15"/>
  <c r="A1226" i="15"/>
  <c r="S1225" i="15"/>
  <c r="L1225" i="15" s="1"/>
  <c r="A1225" i="15"/>
  <c r="S1224" i="15"/>
  <c r="L1224" i="15" s="1"/>
  <c r="A1224" i="15"/>
  <c r="S1223" i="15"/>
  <c r="L1223" i="15" s="1"/>
  <c r="A1223" i="15"/>
  <c r="S1222" i="15"/>
  <c r="L1222" i="15" s="1"/>
  <c r="A1222" i="15"/>
  <c r="S1221" i="15"/>
  <c r="L1221" i="15" s="1"/>
  <c r="A1221" i="15"/>
  <c r="S1220" i="15"/>
  <c r="L1220" i="15" s="1"/>
  <c r="A1220" i="15"/>
  <c r="S1219" i="15"/>
  <c r="L1219" i="15" s="1"/>
  <c r="A1219" i="15"/>
  <c r="S1218" i="15"/>
  <c r="L1218" i="15" s="1"/>
  <c r="A1218" i="15"/>
  <c r="S1217" i="15"/>
  <c r="L1217" i="15" s="1"/>
  <c r="A1217" i="15"/>
  <c r="S1216" i="15"/>
  <c r="L1216" i="15" s="1"/>
  <c r="A1216" i="15"/>
  <c r="S1215" i="15"/>
  <c r="L1215" i="15" s="1"/>
  <c r="A1215" i="15"/>
  <c r="S1214" i="15"/>
  <c r="L1214" i="15"/>
  <c r="A1214" i="15"/>
  <c r="S1213" i="15"/>
  <c r="L1213" i="15" s="1"/>
  <c r="A1213" i="15"/>
  <c r="S1212" i="15"/>
  <c r="L1212" i="15" s="1"/>
  <c r="A1212" i="15"/>
  <c r="S1211" i="15"/>
  <c r="L1211" i="15" s="1"/>
  <c r="A1211" i="15"/>
  <c r="S1210" i="15"/>
  <c r="L1210" i="15" s="1"/>
  <c r="A1210" i="15"/>
  <c r="S1209" i="15"/>
  <c r="L1209" i="15" s="1"/>
  <c r="A1209" i="15"/>
  <c r="S1208" i="15"/>
  <c r="L1208" i="15" s="1"/>
  <c r="A1208" i="15"/>
  <c r="S1207" i="15"/>
  <c r="L1207" i="15"/>
  <c r="A1207" i="15"/>
  <c r="S1206" i="15"/>
  <c r="L1206" i="15"/>
  <c r="A1206" i="15"/>
  <c r="S1205" i="15"/>
  <c r="L1205" i="15" s="1"/>
  <c r="A1205" i="15"/>
  <c r="S1204" i="15"/>
  <c r="L1204" i="15" s="1"/>
  <c r="A1204" i="15"/>
  <c r="S1203" i="15"/>
  <c r="L1203" i="15" s="1"/>
  <c r="A1203" i="15"/>
  <c r="S1202" i="15"/>
  <c r="L1202" i="15"/>
  <c r="A1202" i="15"/>
  <c r="S1201" i="15"/>
  <c r="L1201" i="15" s="1"/>
  <c r="A1201" i="15"/>
  <c r="S1200" i="15"/>
  <c r="L1200" i="15" s="1"/>
  <c r="A1200" i="15"/>
  <c r="S1199" i="15"/>
  <c r="L1199" i="15"/>
  <c r="A1199" i="15"/>
  <c r="S1198" i="15"/>
  <c r="L1198" i="15" s="1"/>
  <c r="A1198" i="15"/>
  <c r="S1197" i="15"/>
  <c r="L1197" i="15" s="1"/>
  <c r="A1197" i="15"/>
  <c r="S1196" i="15"/>
  <c r="L1196" i="15" s="1"/>
  <c r="A1196" i="15"/>
  <c r="S1195" i="15"/>
  <c r="L1195" i="15" s="1"/>
  <c r="A1195" i="15"/>
  <c r="S1194" i="15"/>
  <c r="L1194" i="15"/>
  <c r="A1194" i="15"/>
  <c r="S1193" i="15"/>
  <c r="L1193" i="15" s="1"/>
  <c r="A1193" i="15"/>
  <c r="S1192" i="15"/>
  <c r="L1192" i="15" s="1"/>
  <c r="A1192" i="15"/>
  <c r="S1191" i="15"/>
  <c r="L1191" i="15" s="1"/>
  <c r="A1191" i="15"/>
  <c r="S1190" i="15"/>
  <c r="L1190" i="15" s="1"/>
  <c r="A1190" i="15"/>
  <c r="S1189" i="15"/>
  <c r="L1189" i="15" s="1"/>
  <c r="A1189" i="15"/>
  <c r="S1188" i="15"/>
  <c r="L1188" i="15" s="1"/>
  <c r="A1188" i="15"/>
  <c r="S1187" i="15"/>
  <c r="L1187" i="15" s="1"/>
  <c r="A1187" i="15"/>
  <c r="S1186" i="15"/>
  <c r="L1186" i="15" s="1"/>
  <c r="A1186" i="15"/>
  <c r="S1185" i="15"/>
  <c r="L1185" i="15" s="1"/>
  <c r="A1185" i="15"/>
  <c r="S1184" i="15"/>
  <c r="L1184" i="15" s="1"/>
  <c r="A1184" i="15"/>
  <c r="S1183" i="15"/>
  <c r="L1183" i="15" s="1"/>
  <c r="A1183" i="15"/>
  <c r="S1182" i="15"/>
  <c r="L1182" i="15" s="1"/>
  <c r="A1182" i="15"/>
  <c r="S1181" i="15"/>
  <c r="L1181" i="15" s="1"/>
  <c r="A1181" i="15"/>
  <c r="S1180" i="15"/>
  <c r="L1180" i="15" s="1"/>
  <c r="A1180" i="15"/>
  <c r="S1179" i="15"/>
  <c r="L1179" i="15" s="1"/>
  <c r="A1179" i="15"/>
  <c r="S1178" i="15"/>
  <c r="L1178" i="15"/>
  <c r="A1178" i="15"/>
  <c r="S1177" i="15"/>
  <c r="L1177" i="15" s="1"/>
  <c r="A1177" i="15"/>
  <c r="S1176" i="15"/>
  <c r="L1176" i="15" s="1"/>
  <c r="A1176" i="15"/>
  <c r="S1175" i="15"/>
  <c r="L1175" i="15" s="1"/>
  <c r="A1175" i="15"/>
  <c r="S1174" i="15"/>
  <c r="L1174" i="15"/>
  <c r="A1174" i="15"/>
  <c r="S1173" i="15"/>
  <c r="L1173" i="15" s="1"/>
  <c r="A1173" i="15"/>
  <c r="S1172" i="15"/>
  <c r="L1172" i="15" s="1"/>
  <c r="A1172" i="15"/>
  <c r="S1171" i="15"/>
  <c r="L1171" i="15" s="1"/>
  <c r="A1171" i="15"/>
  <c r="S1170" i="15"/>
  <c r="L1170" i="15" s="1"/>
  <c r="A1170" i="15"/>
  <c r="S1169" i="15"/>
  <c r="L1169" i="15" s="1"/>
  <c r="A1169" i="15"/>
  <c r="S1168" i="15"/>
  <c r="L1168" i="15" s="1"/>
  <c r="A1168" i="15"/>
  <c r="S1167" i="15"/>
  <c r="L1167" i="15" s="1"/>
  <c r="A1167" i="15"/>
  <c r="S1166" i="15"/>
  <c r="L1166" i="15" s="1"/>
  <c r="A1166" i="15"/>
  <c r="S1165" i="15"/>
  <c r="L1165" i="15" s="1"/>
  <c r="A1165" i="15"/>
  <c r="S1164" i="15"/>
  <c r="L1164" i="15" s="1"/>
  <c r="A1164" i="15"/>
  <c r="S1163" i="15"/>
  <c r="L1163" i="15" s="1"/>
  <c r="A1163" i="15"/>
  <c r="S1162" i="15"/>
  <c r="L1162" i="15" s="1"/>
  <c r="A1162" i="15"/>
  <c r="S1161" i="15"/>
  <c r="L1161" i="15" s="1"/>
  <c r="A1161" i="15"/>
  <c r="S1160" i="15"/>
  <c r="L1160" i="15" s="1"/>
  <c r="A1160" i="15"/>
  <c r="S1159" i="15"/>
  <c r="L1159" i="15" s="1"/>
  <c r="A1159" i="15"/>
  <c r="S1158" i="15"/>
  <c r="L1158" i="15"/>
  <c r="A1158" i="15"/>
  <c r="S1157" i="15"/>
  <c r="L1157" i="15" s="1"/>
  <c r="A1157" i="15"/>
  <c r="S1156" i="15"/>
  <c r="L1156" i="15" s="1"/>
  <c r="A1156" i="15"/>
  <c r="S1155" i="15"/>
  <c r="L1155" i="15" s="1"/>
  <c r="A1155" i="15"/>
  <c r="S1154" i="15"/>
  <c r="L1154" i="15"/>
  <c r="A1154" i="15"/>
  <c r="S1153" i="15"/>
  <c r="L1153" i="15" s="1"/>
  <c r="A1153" i="15"/>
  <c r="S1152" i="15"/>
  <c r="L1152" i="15" s="1"/>
  <c r="A1152" i="15"/>
  <c r="S1151" i="15"/>
  <c r="L1151" i="15" s="1"/>
  <c r="A1151" i="15"/>
  <c r="S1150" i="15"/>
  <c r="L1150" i="15" s="1"/>
  <c r="A1150" i="15"/>
  <c r="S1149" i="15"/>
  <c r="L1149" i="15" s="1"/>
  <c r="A1149" i="15"/>
  <c r="S1148" i="15"/>
  <c r="L1148" i="15" s="1"/>
  <c r="A1148" i="15"/>
  <c r="S1147" i="15"/>
  <c r="L1147" i="15" s="1"/>
  <c r="A1147" i="15"/>
  <c r="S1146" i="15"/>
  <c r="L1146" i="15" s="1"/>
  <c r="A1146" i="15"/>
  <c r="S1145" i="15"/>
  <c r="L1145" i="15" s="1"/>
  <c r="A1145" i="15"/>
  <c r="S1144" i="15"/>
  <c r="L1144" i="15" s="1"/>
  <c r="A1144" i="15"/>
  <c r="S1143" i="15"/>
  <c r="L1143" i="15" s="1"/>
  <c r="A1143" i="15"/>
  <c r="S1142" i="15"/>
  <c r="L1142" i="15" s="1"/>
  <c r="A1142" i="15"/>
  <c r="S1141" i="15"/>
  <c r="L1141" i="15" s="1"/>
  <c r="A1141" i="15"/>
  <c r="S1140" i="15"/>
  <c r="L1140" i="15" s="1"/>
  <c r="A1140" i="15"/>
  <c r="S1139" i="15"/>
  <c r="L1139" i="15" s="1"/>
  <c r="A1139" i="15"/>
  <c r="S1138" i="15"/>
  <c r="L1138" i="15"/>
  <c r="A1138" i="15"/>
  <c r="S1137" i="15"/>
  <c r="L1137" i="15" s="1"/>
  <c r="A1137" i="15"/>
  <c r="S1136" i="15"/>
  <c r="L1136" i="15" s="1"/>
  <c r="A1136" i="15"/>
  <c r="S1135" i="15"/>
  <c r="L1135" i="15" s="1"/>
  <c r="A1135" i="15"/>
  <c r="S1134" i="15"/>
  <c r="L1134" i="15" s="1"/>
  <c r="A1134" i="15"/>
  <c r="S1133" i="15"/>
  <c r="L1133" i="15" s="1"/>
  <c r="A1133" i="15"/>
  <c r="S1132" i="15"/>
  <c r="L1132" i="15" s="1"/>
  <c r="A1132" i="15"/>
  <c r="S1131" i="15"/>
  <c r="L1131" i="15" s="1"/>
  <c r="A1131" i="15"/>
  <c r="S1130" i="15"/>
  <c r="L1130" i="15"/>
  <c r="A1130" i="15"/>
  <c r="S1129" i="15"/>
  <c r="L1129" i="15" s="1"/>
  <c r="A1129" i="15"/>
  <c r="S1128" i="15"/>
  <c r="L1128" i="15" s="1"/>
  <c r="A1128" i="15"/>
  <c r="S1127" i="15"/>
  <c r="L1127" i="15" s="1"/>
  <c r="A1127" i="15"/>
  <c r="S1126" i="15"/>
  <c r="L1126" i="15" s="1"/>
  <c r="A1126" i="15"/>
  <c r="S1125" i="15"/>
  <c r="L1125" i="15" s="1"/>
  <c r="A1125" i="15"/>
  <c r="S1124" i="15"/>
  <c r="L1124" i="15" s="1"/>
  <c r="A1124" i="15"/>
  <c r="S1123" i="15"/>
  <c r="L1123" i="15" s="1"/>
  <c r="A1123" i="15"/>
  <c r="S1122" i="15"/>
  <c r="L1122" i="15" s="1"/>
  <c r="A1122" i="15"/>
  <c r="S1121" i="15"/>
  <c r="L1121" i="15" s="1"/>
  <c r="A1121" i="15"/>
  <c r="S1120" i="15"/>
  <c r="L1120" i="15" s="1"/>
  <c r="A1120" i="15"/>
  <c r="S1119" i="15"/>
  <c r="L1119" i="15" s="1"/>
  <c r="A1119" i="15"/>
  <c r="S1118" i="15"/>
  <c r="L1118" i="15" s="1"/>
  <c r="A1118" i="15"/>
  <c r="S1117" i="15"/>
  <c r="L1117" i="15" s="1"/>
  <c r="A1117" i="15"/>
  <c r="S1116" i="15"/>
  <c r="L1116" i="15" s="1"/>
  <c r="A1116" i="15"/>
  <c r="S1115" i="15"/>
  <c r="L1115" i="15" s="1"/>
  <c r="A1115" i="15"/>
  <c r="S1114" i="15"/>
  <c r="L1114" i="15" s="1"/>
  <c r="A1114" i="15"/>
  <c r="S1113" i="15"/>
  <c r="L1113" i="15" s="1"/>
  <c r="A1113" i="15"/>
  <c r="S1112" i="15"/>
  <c r="L1112" i="15" s="1"/>
  <c r="A1112" i="15"/>
  <c r="S1111" i="15"/>
  <c r="L1111" i="15" s="1"/>
  <c r="A1111" i="15"/>
  <c r="S1110" i="15"/>
  <c r="L1110" i="15"/>
  <c r="A1110" i="15"/>
  <c r="S1109" i="15"/>
  <c r="L1109" i="15" s="1"/>
  <c r="A1109" i="15"/>
  <c r="S1108" i="15"/>
  <c r="L1108" i="15" s="1"/>
  <c r="A1108" i="15"/>
  <c r="S1107" i="15"/>
  <c r="L1107" i="15" s="1"/>
  <c r="A1107" i="15"/>
  <c r="S1106" i="15"/>
  <c r="L1106" i="15" s="1"/>
  <c r="A1106" i="15"/>
  <c r="S1105" i="15"/>
  <c r="L1105" i="15" s="1"/>
  <c r="A1105" i="15"/>
  <c r="S1104" i="15"/>
  <c r="L1104" i="15" s="1"/>
  <c r="A1104" i="15"/>
  <c r="S1103" i="15"/>
  <c r="L1103" i="15" s="1"/>
  <c r="A1103" i="15"/>
  <c r="S1102" i="15"/>
  <c r="L1102" i="15" s="1"/>
  <c r="A1102" i="15"/>
  <c r="S1101" i="15"/>
  <c r="L1101" i="15" s="1"/>
  <c r="A1101" i="15"/>
  <c r="S1100" i="15"/>
  <c r="L1100" i="15" s="1"/>
  <c r="A1100" i="15"/>
  <c r="S1099" i="15"/>
  <c r="L1099" i="15" s="1"/>
  <c r="A1099" i="15"/>
  <c r="S1098" i="15"/>
  <c r="L1098" i="15"/>
  <c r="A1098" i="15"/>
  <c r="S1097" i="15"/>
  <c r="L1097" i="15" s="1"/>
  <c r="A1097" i="15"/>
  <c r="S1096" i="15"/>
  <c r="L1096" i="15" s="1"/>
  <c r="A1096" i="15"/>
  <c r="S1095" i="15"/>
  <c r="L1095" i="15" s="1"/>
  <c r="A1095" i="15"/>
  <c r="S1094" i="15"/>
  <c r="L1094" i="15" s="1"/>
  <c r="A1094" i="15"/>
  <c r="S1093" i="15"/>
  <c r="L1093" i="15" s="1"/>
  <c r="A1093" i="15"/>
  <c r="S1092" i="15"/>
  <c r="L1092" i="15" s="1"/>
  <c r="A1092" i="15"/>
  <c r="S1091" i="15"/>
  <c r="L1091" i="15" s="1"/>
  <c r="A1091" i="15"/>
  <c r="S1090" i="15"/>
  <c r="L1090" i="15" s="1"/>
  <c r="A1090" i="15"/>
  <c r="S1089" i="15"/>
  <c r="L1089" i="15" s="1"/>
  <c r="A1089" i="15"/>
  <c r="S1088" i="15"/>
  <c r="L1088" i="15" s="1"/>
  <c r="A1088" i="15"/>
  <c r="S1087" i="15"/>
  <c r="L1087" i="15" s="1"/>
  <c r="A1087" i="15"/>
  <c r="S1086" i="15"/>
  <c r="L1086" i="15" s="1"/>
  <c r="A1086" i="15"/>
  <c r="S1085" i="15"/>
  <c r="L1085" i="15" s="1"/>
  <c r="A1085" i="15"/>
  <c r="S1084" i="15"/>
  <c r="L1084" i="15" s="1"/>
  <c r="A1084" i="15"/>
  <c r="S1083" i="15"/>
  <c r="L1083" i="15" s="1"/>
  <c r="A1083" i="15"/>
  <c r="S1082" i="15"/>
  <c r="L1082" i="15"/>
  <c r="A1082" i="15"/>
  <c r="S1081" i="15"/>
  <c r="L1081" i="15" s="1"/>
  <c r="A1081" i="15"/>
  <c r="S1080" i="15"/>
  <c r="L1080" i="15" s="1"/>
  <c r="A1080" i="15"/>
  <c r="S1079" i="15"/>
  <c r="L1079" i="15" s="1"/>
  <c r="A1079" i="15"/>
  <c r="S1078" i="15"/>
  <c r="L1078" i="15" s="1"/>
  <c r="A1078" i="15"/>
  <c r="S1077" i="15"/>
  <c r="L1077" i="15" s="1"/>
  <c r="A1077" i="15"/>
  <c r="S1076" i="15"/>
  <c r="L1076" i="15" s="1"/>
  <c r="A1076" i="15"/>
  <c r="S1075" i="15"/>
  <c r="L1075" i="15" s="1"/>
  <c r="A1075" i="15"/>
  <c r="S1074" i="15"/>
  <c r="L1074" i="15"/>
  <c r="A1074" i="15"/>
  <c r="S1073" i="15"/>
  <c r="L1073" i="15" s="1"/>
  <c r="A1073" i="15"/>
  <c r="S1072" i="15"/>
  <c r="L1072" i="15" s="1"/>
  <c r="A1072" i="15"/>
  <c r="S1071" i="15"/>
  <c r="L1071" i="15" s="1"/>
  <c r="A1071" i="15"/>
  <c r="S1070" i="15"/>
  <c r="L1070" i="15" s="1"/>
  <c r="A1070" i="15"/>
  <c r="S1069" i="15"/>
  <c r="L1069" i="15" s="1"/>
  <c r="A1069" i="15"/>
  <c r="S1068" i="15"/>
  <c r="L1068" i="15" s="1"/>
  <c r="A1068" i="15"/>
  <c r="S1067" i="15"/>
  <c r="L1067" i="15" s="1"/>
  <c r="A1067" i="15"/>
  <c r="S1066" i="15"/>
  <c r="L1066" i="15" s="1"/>
  <c r="A1066" i="15"/>
  <c r="S1065" i="15"/>
  <c r="L1065" i="15" s="1"/>
  <c r="A1065" i="15"/>
  <c r="S1064" i="15"/>
  <c r="L1064" i="15" s="1"/>
  <c r="A1064" i="15"/>
  <c r="S1063" i="15"/>
  <c r="L1063" i="15" s="1"/>
  <c r="A1063" i="15"/>
  <c r="S1062" i="15"/>
  <c r="L1062" i="15" s="1"/>
  <c r="A1062" i="15"/>
  <c r="S1061" i="15"/>
  <c r="L1061" i="15" s="1"/>
  <c r="A1061" i="15"/>
  <c r="S1060" i="15"/>
  <c r="L1060" i="15" s="1"/>
  <c r="A1060" i="15"/>
  <c r="S1059" i="15"/>
  <c r="L1059" i="15" s="1"/>
  <c r="A1059" i="15"/>
  <c r="S1058" i="15"/>
  <c r="L1058" i="15" s="1"/>
  <c r="A1058" i="15"/>
  <c r="S1057" i="15"/>
  <c r="L1057" i="15" s="1"/>
  <c r="A1057" i="15"/>
  <c r="S1056" i="15"/>
  <c r="L1056" i="15" s="1"/>
  <c r="A1056" i="15"/>
  <c r="S1055" i="15"/>
  <c r="L1055" i="15" s="1"/>
  <c r="A1055" i="15"/>
  <c r="S1054" i="15"/>
  <c r="L1054" i="15" s="1"/>
  <c r="A1054" i="15"/>
  <c r="S1053" i="15"/>
  <c r="L1053" i="15" s="1"/>
  <c r="A1053" i="15"/>
  <c r="S1052" i="15"/>
  <c r="L1052" i="15" s="1"/>
  <c r="A1052" i="15"/>
  <c r="S1051" i="15"/>
  <c r="L1051" i="15" s="1"/>
  <c r="A1051" i="15"/>
  <c r="S1050" i="15"/>
  <c r="L1050" i="15" s="1"/>
  <c r="A1050" i="15"/>
  <c r="S1049" i="15"/>
  <c r="L1049" i="15" s="1"/>
  <c r="A1049" i="15"/>
  <c r="S1048" i="15"/>
  <c r="L1048" i="15" s="1"/>
  <c r="A1048" i="15"/>
  <c r="S1047" i="15"/>
  <c r="L1047" i="15" s="1"/>
  <c r="A1047" i="15"/>
  <c r="S1046" i="15"/>
  <c r="L1046" i="15"/>
  <c r="A1046" i="15"/>
  <c r="S1045" i="15"/>
  <c r="L1045" i="15" s="1"/>
  <c r="A1045" i="15"/>
  <c r="S1044" i="15"/>
  <c r="L1044" i="15" s="1"/>
  <c r="A1044" i="15"/>
  <c r="S1043" i="15"/>
  <c r="L1043" i="15" s="1"/>
  <c r="A1043" i="15"/>
  <c r="S1042" i="15"/>
  <c r="L1042" i="15" s="1"/>
  <c r="A1042" i="15"/>
  <c r="S1041" i="15"/>
  <c r="L1041" i="15" s="1"/>
  <c r="A1041" i="15"/>
  <c r="S1040" i="15"/>
  <c r="L1040" i="15" s="1"/>
  <c r="A1040" i="15"/>
  <c r="S1039" i="15"/>
  <c r="L1039" i="15" s="1"/>
  <c r="A1039" i="15"/>
  <c r="S1038" i="15"/>
  <c r="L1038" i="15" s="1"/>
  <c r="A1038" i="15"/>
  <c r="S1037" i="15"/>
  <c r="L1037" i="15" s="1"/>
  <c r="A1037" i="15"/>
  <c r="S1036" i="15"/>
  <c r="L1036" i="15" s="1"/>
  <c r="A1036" i="15"/>
  <c r="S1035" i="15"/>
  <c r="L1035" i="15" s="1"/>
  <c r="A1035" i="15"/>
  <c r="S1034" i="15"/>
  <c r="L1034" i="15"/>
  <c r="A1034" i="15"/>
  <c r="S1033" i="15"/>
  <c r="L1033" i="15" s="1"/>
  <c r="A1033" i="15"/>
  <c r="S1032" i="15"/>
  <c r="L1032" i="15" s="1"/>
  <c r="A1032" i="15"/>
  <c r="S1031" i="15"/>
  <c r="L1031" i="15" s="1"/>
  <c r="A1031" i="15"/>
  <c r="S1030" i="15"/>
  <c r="L1030" i="15" s="1"/>
  <c r="A1030" i="15"/>
  <c r="S1029" i="15"/>
  <c r="L1029" i="15" s="1"/>
  <c r="A1029" i="15"/>
  <c r="S1028" i="15"/>
  <c r="L1028" i="15" s="1"/>
  <c r="A1028" i="15"/>
  <c r="S1027" i="15"/>
  <c r="L1027" i="15" s="1"/>
  <c r="A1027" i="15"/>
  <c r="S1026" i="15"/>
  <c r="L1026" i="15" s="1"/>
  <c r="A1026" i="15"/>
  <c r="S1025" i="15"/>
  <c r="L1025" i="15" s="1"/>
  <c r="A1025" i="15"/>
  <c r="S1024" i="15"/>
  <c r="L1024" i="15" s="1"/>
  <c r="A1024" i="15"/>
  <c r="S1023" i="15"/>
  <c r="L1023" i="15" s="1"/>
  <c r="A1023" i="15"/>
  <c r="S1022" i="15"/>
  <c r="L1022" i="15" s="1"/>
  <c r="A1022" i="15"/>
  <c r="S1021" i="15"/>
  <c r="L1021" i="15" s="1"/>
  <c r="A1021" i="15"/>
  <c r="S1020" i="15"/>
  <c r="L1020" i="15" s="1"/>
  <c r="A1020" i="15"/>
  <c r="S1019" i="15"/>
  <c r="L1019" i="15" s="1"/>
  <c r="A1019" i="15"/>
  <c r="S1018" i="15"/>
  <c r="L1018" i="15"/>
  <c r="A1018" i="15"/>
  <c r="S1017" i="15"/>
  <c r="L1017" i="15" s="1"/>
  <c r="A1017" i="15"/>
  <c r="S1016" i="15"/>
  <c r="L1016" i="15" s="1"/>
  <c r="A1016" i="15"/>
  <c r="S1015" i="15"/>
  <c r="L1015" i="15" s="1"/>
  <c r="A1015" i="15"/>
  <c r="S1014" i="15"/>
  <c r="L1014" i="15" s="1"/>
  <c r="A1014" i="15"/>
  <c r="S1013" i="15"/>
  <c r="L1013" i="15" s="1"/>
  <c r="A1013" i="15"/>
  <c r="S1012" i="15"/>
  <c r="L1012" i="15" s="1"/>
  <c r="A1012" i="15"/>
  <c r="S1011" i="15"/>
  <c r="L1011" i="15" s="1"/>
  <c r="A1011" i="15"/>
  <c r="S1010" i="15"/>
  <c r="L1010" i="15"/>
  <c r="A1010" i="15"/>
  <c r="S1009" i="15"/>
  <c r="L1009" i="15" s="1"/>
  <c r="A1009" i="15"/>
  <c r="S1008" i="15"/>
  <c r="L1008" i="15" s="1"/>
  <c r="A1008" i="15"/>
  <c r="S1007" i="15"/>
  <c r="L1007" i="15" s="1"/>
  <c r="A1007" i="15"/>
  <c r="S1006" i="15"/>
  <c r="L1006" i="15" s="1"/>
  <c r="A1006" i="15"/>
  <c r="S1005" i="15"/>
  <c r="L1005" i="15" s="1"/>
  <c r="A1005" i="15"/>
  <c r="S1004" i="15"/>
  <c r="L1004" i="15" s="1"/>
  <c r="A1004" i="15"/>
  <c r="S1003" i="15"/>
  <c r="L1003" i="15" s="1"/>
  <c r="A1003" i="15"/>
  <c r="S1002" i="15"/>
  <c r="L1002" i="15" s="1"/>
  <c r="A1002" i="15"/>
  <c r="S1001" i="15"/>
  <c r="L1001" i="15" s="1"/>
  <c r="A1001" i="15"/>
  <c r="S1000" i="15"/>
  <c r="L1000" i="15" s="1"/>
  <c r="A1000" i="15"/>
  <c r="S999" i="15"/>
  <c r="L999" i="15" s="1"/>
  <c r="A999" i="15"/>
  <c r="S998" i="15"/>
  <c r="L998" i="15" s="1"/>
  <c r="A998" i="15"/>
  <c r="S997" i="15"/>
  <c r="L997" i="15" s="1"/>
  <c r="A997" i="15"/>
  <c r="S996" i="15"/>
  <c r="L996" i="15" s="1"/>
  <c r="A996" i="15"/>
  <c r="S995" i="15"/>
  <c r="L995" i="15"/>
  <c r="A995" i="15"/>
  <c r="S994" i="15"/>
  <c r="L994" i="15" s="1"/>
  <c r="A994" i="15"/>
  <c r="S993" i="15"/>
  <c r="L993" i="15" s="1"/>
  <c r="A993" i="15"/>
  <c r="S992" i="15"/>
  <c r="L992" i="15"/>
  <c r="A992" i="15"/>
  <c r="S991" i="15"/>
  <c r="L991" i="15" s="1"/>
  <c r="A991" i="15"/>
  <c r="S990" i="15"/>
  <c r="L990" i="15" s="1"/>
  <c r="A990" i="15"/>
  <c r="S989" i="15"/>
  <c r="L989" i="15" s="1"/>
  <c r="A989" i="15"/>
  <c r="S988" i="15"/>
  <c r="L988" i="15"/>
  <c r="A988" i="15"/>
  <c r="S987" i="15"/>
  <c r="L987" i="15" s="1"/>
  <c r="A987" i="15"/>
  <c r="S986" i="15"/>
  <c r="L986" i="15" s="1"/>
  <c r="A986" i="15"/>
  <c r="S985" i="15"/>
  <c r="L985" i="15" s="1"/>
  <c r="A985" i="15"/>
  <c r="S984" i="15"/>
  <c r="L984" i="15" s="1"/>
  <c r="A984" i="15"/>
  <c r="S983" i="15"/>
  <c r="L983" i="15" s="1"/>
  <c r="A983" i="15"/>
  <c r="S982" i="15"/>
  <c r="L982" i="15" s="1"/>
  <c r="A982" i="15"/>
  <c r="S981" i="15"/>
  <c r="L981" i="15" s="1"/>
  <c r="A981" i="15"/>
  <c r="S980" i="15"/>
  <c r="L980" i="15" s="1"/>
  <c r="A980" i="15"/>
  <c r="S979" i="15"/>
  <c r="L979" i="15" s="1"/>
  <c r="A979" i="15"/>
  <c r="S978" i="15"/>
  <c r="L978" i="15" s="1"/>
  <c r="A978" i="15"/>
  <c r="S977" i="15"/>
  <c r="L977" i="15" s="1"/>
  <c r="A977" i="15"/>
  <c r="S976" i="15"/>
  <c r="L976" i="15" s="1"/>
  <c r="A976" i="15"/>
  <c r="S975" i="15"/>
  <c r="L975" i="15" s="1"/>
  <c r="A975" i="15"/>
  <c r="S974" i="15"/>
  <c r="L974" i="15" s="1"/>
  <c r="A974" i="15"/>
  <c r="S973" i="15"/>
  <c r="L973" i="15" s="1"/>
  <c r="A973" i="15"/>
  <c r="S972" i="15"/>
  <c r="L972" i="15"/>
  <c r="A972" i="15"/>
  <c r="S971" i="15"/>
  <c r="L971" i="15" s="1"/>
  <c r="A971" i="15"/>
  <c r="S970" i="15"/>
  <c r="L970" i="15" s="1"/>
  <c r="A970" i="15"/>
  <c r="S969" i="15"/>
  <c r="L969" i="15" s="1"/>
  <c r="A969" i="15"/>
  <c r="S968" i="15"/>
  <c r="L968" i="15" s="1"/>
  <c r="A968" i="15"/>
  <c r="S967" i="15"/>
  <c r="L967" i="15" s="1"/>
  <c r="A967" i="15"/>
  <c r="S966" i="15"/>
  <c r="L966" i="15" s="1"/>
  <c r="A966" i="15"/>
  <c r="S965" i="15"/>
  <c r="L965" i="15" s="1"/>
  <c r="A965" i="15"/>
  <c r="S964" i="15"/>
  <c r="L964" i="15"/>
  <c r="A964" i="15"/>
  <c r="S963" i="15"/>
  <c r="L963" i="15" s="1"/>
  <c r="A963" i="15"/>
  <c r="S962" i="15"/>
  <c r="L962" i="15" s="1"/>
  <c r="A962" i="15"/>
  <c r="S961" i="15"/>
  <c r="L961" i="15" s="1"/>
  <c r="A961" i="15"/>
  <c r="S960" i="15"/>
  <c r="L960" i="15" s="1"/>
  <c r="A960" i="15"/>
  <c r="S959" i="15"/>
  <c r="L959" i="15" s="1"/>
  <c r="A959" i="15"/>
  <c r="S958" i="15"/>
  <c r="L958" i="15" s="1"/>
  <c r="A958" i="15"/>
  <c r="S957" i="15"/>
  <c r="L957" i="15" s="1"/>
  <c r="A957" i="15"/>
  <c r="S956" i="15"/>
  <c r="L956" i="15" s="1"/>
  <c r="A956" i="15"/>
  <c r="S955" i="15"/>
  <c r="L955" i="15" s="1"/>
  <c r="A955" i="15"/>
  <c r="S954" i="15"/>
  <c r="L954" i="15" s="1"/>
  <c r="A954" i="15"/>
  <c r="S953" i="15"/>
  <c r="L953" i="15" s="1"/>
  <c r="A953" i="15"/>
  <c r="S952" i="15"/>
  <c r="L952" i="15" s="1"/>
  <c r="A952" i="15"/>
  <c r="S951" i="15"/>
  <c r="L951" i="15" s="1"/>
  <c r="A951" i="15"/>
  <c r="S950" i="15"/>
  <c r="L950" i="15" s="1"/>
  <c r="A950" i="15"/>
  <c r="S949" i="15"/>
  <c r="L949" i="15" s="1"/>
  <c r="A949" i="15"/>
  <c r="S948" i="15"/>
  <c r="L948" i="15" s="1"/>
  <c r="A948" i="15"/>
  <c r="S947" i="15"/>
  <c r="L947" i="15" s="1"/>
  <c r="A947" i="15"/>
  <c r="S946" i="15"/>
  <c r="L946" i="15" s="1"/>
  <c r="A946" i="15"/>
  <c r="S945" i="15"/>
  <c r="L945" i="15" s="1"/>
  <c r="A945" i="15"/>
  <c r="S944" i="15"/>
  <c r="L944" i="15" s="1"/>
  <c r="A944" i="15"/>
  <c r="S943" i="15"/>
  <c r="L943" i="15" s="1"/>
  <c r="A943" i="15"/>
  <c r="S942" i="15"/>
  <c r="L942" i="15" s="1"/>
  <c r="A942" i="15"/>
  <c r="S941" i="15"/>
  <c r="L941" i="15" s="1"/>
  <c r="A941" i="15"/>
  <c r="S940" i="15"/>
  <c r="L940" i="15"/>
  <c r="A940" i="15"/>
  <c r="S939" i="15"/>
  <c r="L939" i="15" s="1"/>
  <c r="A939" i="15"/>
  <c r="S938" i="15"/>
  <c r="L938" i="15" s="1"/>
  <c r="A938" i="15"/>
  <c r="S937" i="15"/>
  <c r="L937" i="15" s="1"/>
  <c r="A937" i="15"/>
  <c r="S936" i="15"/>
  <c r="L936" i="15" s="1"/>
  <c r="A936" i="15"/>
  <c r="S935" i="15"/>
  <c r="L935" i="15" s="1"/>
  <c r="A935" i="15"/>
  <c r="S934" i="15"/>
  <c r="L934" i="15" s="1"/>
  <c r="A934" i="15"/>
  <c r="S933" i="15"/>
  <c r="L933" i="15" s="1"/>
  <c r="A933" i="15"/>
  <c r="S932" i="15"/>
  <c r="L932" i="15"/>
  <c r="A932" i="15"/>
  <c r="S931" i="15"/>
  <c r="L931" i="15" s="1"/>
  <c r="A931" i="15"/>
  <c r="S930" i="15"/>
  <c r="L930" i="15" s="1"/>
  <c r="A930" i="15"/>
  <c r="S929" i="15"/>
  <c r="L929" i="15" s="1"/>
  <c r="A929" i="15"/>
  <c r="S928" i="15"/>
  <c r="L928" i="15" s="1"/>
  <c r="A928" i="15"/>
  <c r="S927" i="15"/>
  <c r="L927" i="15" s="1"/>
  <c r="A927" i="15"/>
  <c r="S926" i="15"/>
  <c r="L926" i="15" s="1"/>
  <c r="A926" i="15"/>
  <c r="S925" i="15"/>
  <c r="L925" i="15" s="1"/>
  <c r="A925" i="15"/>
  <c r="S924" i="15"/>
  <c r="L924" i="15" s="1"/>
  <c r="A924" i="15"/>
  <c r="S923" i="15"/>
  <c r="L923" i="15" s="1"/>
  <c r="A923" i="15"/>
  <c r="S922" i="15"/>
  <c r="L922" i="15" s="1"/>
  <c r="A922" i="15"/>
  <c r="S921" i="15"/>
  <c r="L921" i="15" s="1"/>
  <c r="A921" i="15"/>
  <c r="S920" i="15"/>
  <c r="L920" i="15" s="1"/>
  <c r="A920" i="15"/>
  <c r="S919" i="15"/>
  <c r="L919" i="15" s="1"/>
  <c r="A919" i="15"/>
  <c r="S918" i="15"/>
  <c r="L918" i="15" s="1"/>
  <c r="A918" i="15"/>
  <c r="S917" i="15"/>
  <c r="L917" i="15" s="1"/>
  <c r="A917" i="15"/>
  <c r="S916" i="15"/>
  <c r="L916" i="15" s="1"/>
  <c r="A916" i="15"/>
  <c r="S915" i="15"/>
  <c r="L915" i="15" s="1"/>
  <c r="A915" i="15"/>
  <c r="S914" i="15"/>
  <c r="L914" i="15" s="1"/>
  <c r="A914" i="15"/>
  <c r="S913" i="15"/>
  <c r="L913" i="15" s="1"/>
  <c r="A913" i="15"/>
  <c r="S912" i="15"/>
  <c r="L912" i="15" s="1"/>
  <c r="A912" i="15"/>
  <c r="S911" i="15"/>
  <c r="L911" i="15" s="1"/>
  <c r="A911" i="15"/>
  <c r="S910" i="15"/>
  <c r="L910" i="15" s="1"/>
  <c r="A910" i="15"/>
  <c r="S909" i="15"/>
  <c r="L909" i="15" s="1"/>
  <c r="A909" i="15"/>
  <c r="S908" i="15"/>
  <c r="L908" i="15"/>
  <c r="A908" i="15"/>
  <c r="S907" i="15"/>
  <c r="L907" i="15" s="1"/>
  <c r="A907" i="15"/>
  <c r="S906" i="15"/>
  <c r="L906" i="15" s="1"/>
  <c r="A906" i="15"/>
  <c r="S905" i="15"/>
  <c r="L905" i="15" s="1"/>
  <c r="A905" i="15"/>
  <c r="S904" i="15"/>
  <c r="L904" i="15"/>
  <c r="A904" i="15"/>
  <c r="S903" i="15"/>
  <c r="L903" i="15" s="1"/>
  <c r="A903" i="15"/>
  <c r="S902" i="15"/>
  <c r="L902" i="15" s="1"/>
  <c r="A902" i="15"/>
  <c r="S901" i="15"/>
  <c r="L901" i="15" s="1"/>
  <c r="A901" i="15"/>
  <c r="S900" i="15"/>
  <c r="L900" i="15" s="1"/>
  <c r="A900" i="15"/>
  <c r="S899" i="15"/>
  <c r="L899" i="15" s="1"/>
  <c r="A899" i="15"/>
  <c r="S898" i="15"/>
  <c r="L898" i="15" s="1"/>
  <c r="A898" i="15"/>
  <c r="S897" i="15"/>
  <c r="L897" i="15" s="1"/>
  <c r="A897" i="15"/>
  <c r="S896" i="15"/>
  <c r="L896" i="15" s="1"/>
  <c r="A896" i="15"/>
  <c r="S895" i="15"/>
  <c r="L895" i="15" s="1"/>
  <c r="A895" i="15"/>
  <c r="S894" i="15"/>
  <c r="L894" i="15" s="1"/>
  <c r="A894" i="15"/>
  <c r="S893" i="15"/>
  <c r="L893" i="15" s="1"/>
  <c r="A893" i="15"/>
  <c r="S892" i="15"/>
  <c r="L892" i="15"/>
  <c r="A892" i="15"/>
  <c r="S891" i="15"/>
  <c r="L891" i="15" s="1"/>
  <c r="A891" i="15"/>
  <c r="S890" i="15"/>
  <c r="L890" i="15" s="1"/>
  <c r="A890" i="15"/>
  <c r="S889" i="15"/>
  <c r="L889" i="15" s="1"/>
  <c r="A889" i="15"/>
  <c r="S888" i="15"/>
  <c r="L888" i="15"/>
  <c r="A888" i="15"/>
  <c r="S887" i="15"/>
  <c r="L887" i="15" s="1"/>
  <c r="A887" i="15"/>
  <c r="S886" i="15"/>
  <c r="L886" i="15" s="1"/>
  <c r="A886" i="15"/>
  <c r="S885" i="15"/>
  <c r="L885" i="15" s="1"/>
  <c r="A885" i="15"/>
  <c r="S884" i="15"/>
  <c r="L884" i="15" s="1"/>
  <c r="T884" i="15" s="1"/>
  <c r="A884" i="15"/>
  <c r="S883" i="15"/>
  <c r="L883" i="15"/>
  <c r="T883" i="15" s="1"/>
  <c r="A883" i="15"/>
  <c r="S882" i="15"/>
  <c r="L882" i="15" s="1"/>
  <c r="T882" i="15" s="1"/>
  <c r="A882" i="15"/>
  <c r="S881" i="15"/>
  <c r="L881" i="15" s="1"/>
  <c r="T881" i="15" s="1"/>
  <c r="A881" i="15"/>
  <c r="S880" i="15"/>
  <c r="L880" i="15" s="1"/>
  <c r="A880" i="15"/>
  <c r="S879" i="15"/>
  <c r="L879" i="15" s="1"/>
  <c r="A879" i="15"/>
  <c r="H878" i="15"/>
  <c r="G878" i="15"/>
  <c r="C878" i="15"/>
  <c r="S878" i="15" s="1"/>
  <c r="L878" i="15" s="1"/>
  <c r="T878" i="15" s="1"/>
  <c r="A878" i="15"/>
  <c r="K878" i="15" s="1"/>
  <c r="K873" i="15"/>
  <c r="H873" i="15"/>
  <c r="G873" i="15"/>
  <c r="C873" i="15"/>
  <c r="S873" i="15" s="1"/>
  <c r="L873" i="15" s="1"/>
  <c r="T873" i="15" s="1"/>
  <c r="K868" i="15"/>
  <c r="H868" i="15"/>
  <c r="G868" i="15"/>
  <c r="O868" i="15" s="1"/>
  <c r="C868" i="15"/>
  <c r="S868" i="15" s="1"/>
  <c r="L868" i="15" s="1"/>
  <c r="T868" i="15" s="1"/>
  <c r="K863" i="15"/>
  <c r="H863" i="15"/>
  <c r="G863" i="15"/>
  <c r="N863" i="15" s="1"/>
  <c r="C863" i="15"/>
  <c r="S863" i="15" s="1"/>
  <c r="L863" i="15" s="1"/>
  <c r="T863" i="15" s="1"/>
  <c r="H858" i="15"/>
  <c r="G858" i="15"/>
  <c r="C858" i="15"/>
  <c r="S858" i="15" s="1"/>
  <c r="L858" i="15" s="1"/>
  <c r="T858" i="15" s="1"/>
  <c r="A858" i="15"/>
  <c r="K858" i="15" s="1"/>
  <c r="K853" i="15"/>
  <c r="H853" i="15"/>
  <c r="G853" i="15"/>
  <c r="N853" i="15" s="1"/>
  <c r="C853" i="15"/>
  <c r="S853" i="15" s="1"/>
  <c r="L853" i="15" s="1"/>
  <c r="T853" i="15" s="1"/>
  <c r="K848" i="15"/>
  <c r="H848" i="15"/>
  <c r="G848" i="15"/>
  <c r="C848" i="15"/>
  <c r="S848" i="15" s="1"/>
  <c r="L848" i="15" s="1"/>
  <c r="T848" i="15" s="1"/>
  <c r="K843" i="15"/>
  <c r="H843" i="15"/>
  <c r="G843" i="15"/>
  <c r="O843" i="15" s="1"/>
  <c r="C843" i="15"/>
  <c r="S843" i="15" s="1"/>
  <c r="L843" i="15" s="1"/>
  <c r="T843" i="15" s="1"/>
  <c r="H838" i="15"/>
  <c r="G838" i="15"/>
  <c r="C838" i="15"/>
  <c r="S838" i="15" s="1"/>
  <c r="L838" i="15" s="1"/>
  <c r="T838" i="15" s="1"/>
  <c r="A838" i="15"/>
  <c r="K838" i="15" s="1"/>
  <c r="K833" i="15"/>
  <c r="H833" i="15"/>
  <c r="G833" i="15"/>
  <c r="N833" i="15" s="1"/>
  <c r="C833" i="15"/>
  <c r="S833" i="15" s="1"/>
  <c r="L833" i="15" s="1"/>
  <c r="T833" i="15" s="1"/>
  <c r="K828" i="15"/>
  <c r="H828" i="15"/>
  <c r="G828" i="15"/>
  <c r="C828" i="15"/>
  <c r="S828" i="15" s="1"/>
  <c r="L828" i="15" s="1"/>
  <c r="T828" i="15" s="1"/>
  <c r="K823" i="15"/>
  <c r="H823" i="15"/>
  <c r="G823" i="15"/>
  <c r="O823" i="15" s="1"/>
  <c r="C823" i="15"/>
  <c r="S823" i="15" s="1"/>
  <c r="L823" i="15" s="1"/>
  <c r="T823" i="15" s="1"/>
  <c r="H818" i="15"/>
  <c r="G818" i="15"/>
  <c r="N818" i="15" s="1"/>
  <c r="C818" i="15"/>
  <c r="S818" i="15" s="1"/>
  <c r="L818" i="15" s="1"/>
  <c r="T818" i="15" s="1"/>
  <c r="A818" i="15"/>
  <c r="K818" i="15" s="1"/>
  <c r="K813" i="15"/>
  <c r="H813" i="15"/>
  <c r="G813" i="15"/>
  <c r="C813" i="15"/>
  <c r="S813" i="15" s="1"/>
  <c r="L813" i="15" s="1"/>
  <c r="T813" i="15" s="1"/>
  <c r="K808" i="15"/>
  <c r="H808" i="15"/>
  <c r="N808" i="15" s="1"/>
  <c r="G808" i="15"/>
  <c r="C808" i="15"/>
  <c r="S808" i="15" s="1"/>
  <c r="L808" i="15" s="1"/>
  <c r="T808" i="15" s="1"/>
  <c r="N803" i="15"/>
  <c r="K803" i="15"/>
  <c r="H803" i="15"/>
  <c r="G803" i="15"/>
  <c r="C803" i="15"/>
  <c r="S803" i="15" s="1"/>
  <c r="L803" i="15" s="1"/>
  <c r="T803" i="15" s="1"/>
  <c r="H798" i="15"/>
  <c r="G798" i="15"/>
  <c r="C798" i="15"/>
  <c r="S798" i="15" s="1"/>
  <c r="L798" i="15" s="1"/>
  <c r="T798" i="15" s="1"/>
  <c r="A798" i="15"/>
  <c r="K798" i="15" s="1"/>
  <c r="K793" i="15"/>
  <c r="H793" i="15"/>
  <c r="G793" i="15"/>
  <c r="C793" i="15"/>
  <c r="S793" i="15" s="1"/>
  <c r="L793" i="15" s="1"/>
  <c r="T793" i="15" s="1"/>
  <c r="N788" i="15"/>
  <c r="K788" i="15"/>
  <c r="H788" i="15"/>
  <c r="G788" i="15"/>
  <c r="O788" i="15" s="1"/>
  <c r="C788" i="15"/>
  <c r="S788" i="15" s="1"/>
  <c r="L788" i="15" s="1"/>
  <c r="T788" i="15" s="1"/>
  <c r="K783" i="15"/>
  <c r="H783" i="15"/>
  <c r="G783" i="15"/>
  <c r="C783" i="15"/>
  <c r="S783" i="15" s="1"/>
  <c r="L783" i="15" s="1"/>
  <c r="T783" i="15" s="1"/>
  <c r="H778" i="15"/>
  <c r="G778" i="15"/>
  <c r="C778" i="15"/>
  <c r="S778" i="15" s="1"/>
  <c r="L778" i="15" s="1"/>
  <c r="T778" i="15" s="1"/>
  <c r="A778" i="15"/>
  <c r="K778" i="15" s="1"/>
  <c r="K773" i="15"/>
  <c r="H773" i="15"/>
  <c r="G773" i="15"/>
  <c r="C773" i="15"/>
  <c r="S773" i="15" s="1"/>
  <c r="L773" i="15" s="1"/>
  <c r="T773" i="15" s="1"/>
  <c r="K768" i="15"/>
  <c r="H768" i="15"/>
  <c r="G768" i="15"/>
  <c r="C768" i="15"/>
  <c r="S768" i="15" s="1"/>
  <c r="L768" i="15" s="1"/>
  <c r="T768" i="15" s="1"/>
  <c r="K763" i="15"/>
  <c r="H763" i="15"/>
  <c r="G763" i="15"/>
  <c r="C763" i="15"/>
  <c r="S763" i="15" s="1"/>
  <c r="L763" i="15" s="1"/>
  <c r="T763" i="15" s="1"/>
  <c r="H758" i="15"/>
  <c r="N758" i="15" s="1"/>
  <c r="G758" i="15"/>
  <c r="C758" i="15"/>
  <c r="S758" i="15" s="1"/>
  <c r="L758" i="15" s="1"/>
  <c r="T758" i="15" s="1"/>
  <c r="A758" i="15"/>
  <c r="K758" i="15" s="1"/>
  <c r="K753" i="15"/>
  <c r="H753" i="15"/>
  <c r="G753" i="15"/>
  <c r="N753" i="15" s="1"/>
  <c r="C753" i="15"/>
  <c r="S753" i="15" s="1"/>
  <c r="L753" i="15" s="1"/>
  <c r="T753" i="15" s="1"/>
  <c r="K748" i="15"/>
  <c r="H748" i="15"/>
  <c r="G748" i="15"/>
  <c r="O748" i="15" s="1"/>
  <c r="C748" i="15"/>
  <c r="S748" i="15" s="1"/>
  <c r="L748" i="15" s="1"/>
  <c r="T748" i="15" s="1"/>
  <c r="K743" i="15"/>
  <c r="H743" i="15"/>
  <c r="G743" i="15"/>
  <c r="O743" i="15" s="1"/>
  <c r="C743" i="15"/>
  <c r="S743" i="15" s="1"/>
  <c r="L743" i="15" s="1"/>
  <c r="T743" i="15" s="1"/>
  <c r="H738" i="15"/>
  <c r="G738" i="15"/>
  <c r="C738" i="15"/>
  <c r="S738" i="15" s="1"/>
  <c r="L738" i="15" s="1"/>
  <c r="T738" i="15" s="1"/>
  <c r="A738" i="15"/>
  <c r="K738" i="15" s="1"/>
  <c r="K733" i="15"/>
  <c r="H733" i="15"/>
  <c r="G733" i="15"/>
  <c r="C733" i="15"/>
  <c r="S733" i="15" s="1"/>
  <c r="L733" i="15" s="1"/>
  <c r="T733" i="15" s="1"/>
  <c r="K728" i="15"/>
  <c r="H728" i="15"/>
  <c r="G728" i="15"/>
  <c r="C728" i="15"/>
  <c r="S728" i="15" s="1"/>
  <c r="L728" i="15" s="1"/>
  <c r="T728" i="15" s="1"/>
  <c r="K723" i="15"/>
  <c r="H723" i="15"/>
  <c r="G723" i="15"/>
  <c r="N723" i="15" s="1"/>
  <c r="C723" i="15"/>
  <c r="S723" i="15" s="1"/>
  <c r="L723" i="15" s="1"/>
  <c r="T723" i="15" s="1"/>
  <c r="H718" i="15"/>
  <c r="G718" i="15"/>
  <c r="O718" i="15" s="1"/>
  <c r="C718" i="15"/>
  <c r="S718" i="15" s="1"/>
  <c r="L718" i="15" s="1"/>
  <c r="T718" i="15" s="1"/>
  <c r="A718" i="15"/>
  <c r="K718" i="15" s="1"/>
  <c r="K713" i="15"/>
  <c r="H713" i="15"/>
  <c r="G713" i="15"/>
  <c r="C713" i="15"/>
  <c r="S713" i="15" s="1"/>
  <c r="L713" i="15" s="1"/>
  <c r="T713" i="15" s="1"/>
  <c r="K708" i="15"/>
  <c r="H708" i="15"/>
  <c r="G708" i="15"/>
  <c r="C708" i="15"/>
  <c r="S708" i="15" s="1"/>
  <c r="L708" i="15" s="1"/>
  <c r="T708" i="15" s="1"/>
  <c r="K703" i="15"/>
  <c r="H703" i="15"/>
  <c r="G703" i="15"/>
  <c r="C703" i="15"/>
  <c r="S703" i="15" s="1"/>
  <c r="L703" i="15" s="1"/>
  <c r="T703" i="15" s="1"/>
  <c r="L698" i="15"/>
  <c r="T698" i="15" s="1"/>
  <c r="H698" i="15"/>
  <c r="O698" i="15" s="1"/>
  <c r="G698" i="15"/>
  <c r="C698" i="15"/>
  <c r="S698" i="15" s="1"/>
  <c r="A698" i="15"/>
  <c r="K698" i="15" s="1"/>
  <c r="K693" i="15"/>
  <c r="H693" i="15"/>
  <c r="G693" i="15"/>
  <c r="N693" i="15" s="1"/>
  <c r="C693" i="15"/>
  <c r="S693" i="15" s="1"/>
  <c r="L693" i="15" s="1"/>
  <c r="T693" i="15" s="1"/>
  <c r="K688" i="15"/>
  <c r="H688" i="15"/>
  <c r="G688" i="15"/>
  <c r="C688" i="15"/>
  <c r="S688" i="15" s="1"/>
  <c r="L688" i="15" s="1"/>
  <c r="T688" i="15" s="1"/>
  <c r="K683" i="15"/>
  <c r="H683" i="15"/>
  <c r="G683" i="15"/>
  <c r="C683" i="15"/>
  <c r="S683" i="15" s="1"/>
  <c r="L683" i="15" s="1"/>
  <c r="T683" i="15" s="1"/>
  <c r="H678" i="15"/>
  <c r="G678" i="15"/>
  <c r="O678" i="15" s="1"/>
  <c r="C678" i="15"/>
  <c r="S678" i="15" s="1"/>
  <c r="L678" i="15" s="1"/>
  <c r="T678" i="15" s="1"/>
  <c r="A678" i="15"/>
  <c r="K678" i="15" s="1"/>
  <c r="K673" i="15"/>
  <c r="H673" i="15"/>
  <c r="G673" i="15"/>
  <c r="O673" i="15" s="1"/>
  <c r="C673" i="15"/>
  <c r="S673" i="15" s="1"/>
  <c r="L673" i="15" s="1"/>
  <c r="T673" i="15" s="1"/>
  <c r="K668" i="15"/>
  <c r="H668" i="15"/>
  <c r="G668" i="15"/>
  <c r="O668" i="15" s="1"/>
  <c r="C668" i="15"/>
  <c r="S668" i="15" s="1"/>
  <c r="L668" i="15" s="1"/>
  <c r="T668" i="15" s="1"/>
  <c r="K663" i="15"/>
  <c r="H663" i="15"/>
  <c r="G663" i="15"/>
  <c r="C663" i="15"/>
  <c r="S663" i="15" s="1"/>
  <c r="L663" i="15" s="1"/>
  <c r="T663" i="15" s="1"/>
  <c r="H658" i="15"/>
  <c r="G658" i="15"/>
  <c r="O658" i="15" s="1"/>
  <c r="C658" i="15"/>
  <c r="S658" i="15" s="1"/>
  <c r="L658" i="15" s="1"/>
  <c r="T658" i="15" s="1"/>
  <c r="A658" i="15"/>
  <c r="K658" i="15" s="1"/>
  <c r="K653" i="15"/>
  <c r="H653" i="15"/>
  <c r="G653" i="15"/>
  <c r="C653" i="15"/>
  <c r="S653" i="15" s="1"/>
  <c r="L653" i="15" s="1"/>
  <c r="T653" i="15" s="1"/>
  <c r="K648" i="15"/>
  <c r="H648" i="15"/>
  <c r="G648" i="15"/>
  <c r="C648" i="15"/>
  <c r="S648" i="15" s="1"/>
  <c r="L648" i="15" s="1"/>
  <c r="T648" i="15" s="1"/>
  <c r="K643" i="15"/>
  <c r="H643" i="15"/>
  <c r="G643" i="15"/>
  <c r="C643" i="15"/>
  <c r="S643" i="15" s="1"/>
  <c r="L643" i="15" s="1"/>
  <c r="T643" i="15" s="1"/>
  <c r="S638" i="15"/>
  <c r="L638" i="15" s="1"/>
  <c r="T638" i="15" s="1"/>
  <c r="H638" i="15"/>
  <c r="G638" i="15"/>
  <c r="C638" i="15"/>
  <c r="A638" i="15"/>
  <c r="K638" i="15" s="1"/>
  <c r="K633" i="15"/>
  <c r="H633" i="15"/>
  <c r="N633" i="15" s="1"/>
  <c r="G633" i="15"/>
  <c r="C633" i="15"/>
  <c r="S633" i="15" s="1"/>
  <c r="L633" i="15" s="1"/>
  <c r="T633" i="15" s="1"/>
  <c r="K628" i="15"/>
  <c r="H628" i="15"/>
  <c r="G628" i="15"/>
  <c r="O628" i="15" s="1"/>
  <c r="C628" i="15"/>
  <c r="S628" i="15" s="1"/>
  <c r="L628" i="15" s="1"/>
  <c r="T628" i="15" s="1"/>
  <c r="K623" i="15"/>
  <c r="H623" i="15"/>
  <c r="G623" i="15"/>
  <c r="O623" i="15" s="1"/>
  <c r="C623" i="15"/>
  <c r="S623" i="15" s="1"/>
  <c r="L623" i="15" s="1"/>
  <c r="T623" i="15" s="1"/>
  <c r="H618" i="15"/>
  <c r="O618" i="15" s="1"/>
  <c r="G618" i="15"/>
  <c r="C618" i="15"/>
  <c r="S618" i="15" s="1"/>
  <c r="L618" i="15" s="1"/>
  <c r="T618" i="15" s="1"/>
  <c r="A618" i="15"/>
  <c r="K618" i="15" s="1"/>
  <c r="K613" i="15"/>
  <c r="H613" i="15"/>
  <c r="G613" i="15"/>
  <c r="C613" i="15"/>
  <c r="S613" i="15" s="1"/>
  <c r="L613" i="15" s="1"/>
  <c r="T613" i="15" s="1"/>
  <c r="K608" i="15"/>
  <c r="H608" i="15"/>
  <c r="G608" i="15"/>
  <c r="C608" i="15"/>
  <c r="S608" i="15" s="1"/>
  <c r="L608" i="15" s="1"/>
  <c r="T608" i="15" s="1"/>
  <c r="K603" i="15"/>
  <c r="H603" i="15"/>
  <c r="G603" i="15"/>
  <c r="C603" i="15"/>
  <c r="S603" i="15" s="1"/>
  <c r="L603" i="15" s="1"/>
  <c r="T603" i="15" s="1"/>
  <c r="H598" i="15"/>
  <c r="G598" i="15"/>
  <c r="C598" i="15"/>
  <c r="S598" i="15" s="1"/>
  <c r="L598" i="15" s="1"/>
  <c r="T598" i="15" s="1"/>
  <c r="A598" i="15"/>
  <c r="K598" i="15" s="1"/>
  <c r="K593" i="15"/>
  <c r="H593" i="15"/>
  <c r="G593" i="15"/>
  <c r="O593" i="15" s="1"/>
  <c r="C593" i="15"/>
  <c r="S593" i="15" s="1"/>
  <c r="L593" i="15" s="1"/>
  <c r="T593" i="15" s="1"/>
  <c r="K588" i="15"/>
  <c r="H588" i="15"/>
  <c r="G588" i="15"/>
  <c r="O588" i="15" s="1"/>
  <c r="C588" i="15"/>
  <c r="S588" i="15" s="1"/>
  <c r="L588" i="15" s="1"/>
  <c r="T588" i="15" s="1"/>
  <c r="K583" i="15"/>
  <c r="H583" i="15"/>
  <c r="G583" i="15"/>
  <c r="C583" i="15"/>
  <c r="S583" i="15" s="1"/>
  <c r="L583" i="15" s="1"/>
  <c r="T583" i="15" s="1"/>
  <c r="H578" i="15"/>
  <c r="G578" i="15"/>
  <c r="C578" i="15"/>
  <c r="S578" i="15" s="1"/>
  <c r="L578" i="15" s="1"/>
  <c r="T578" i="15" s="1"/>
  <c r="A578" i="15"/>
  <c r="K578" i="15" s="1"/>
  <c r="K573" i="15"/>
  <c r="H573" i="15"/>
  <c r="G573" i="15"/>
  <c r="N573" i="15" s="1"/>
  <c r="C573" i="15"/>
  <c r="S573" i="15" s="1"/>
  <c r="L573" i="15" s="1"/>
  <c r="T573" i="15" s="1"/>
  <c r="K568" i="15"/>
  <c r="H568" i="15"/>
  <c r="G568" i="15"/>
  <c r="O568" i="15" s="1"/>
  <c r="C568" i="15"/>
  <c r="S568" i="15" s="1"/>
  <c r="L568" i="15" s="1"/>
  <c r="T568" i="15" s="1"/>
  <c r="K563" i="15"/>
  <c r="H563" i="15"/>
  <c r="G563" i="15"/>
  <c r="O563" i="15" s="1"/>
  <c r="C563" i="15"/>
  <c r="S563" i="15" s="1"/>
  <c r="L563" i="15" s="1"/>
  <c r="T563" i="15" s="1"/>
  <c r="K558" i="15"/>
  <c r="H558" i="15"/>
  <c r="G558" i="15"/>
  <c r="N558" i="15" s="1"/>
  <c r="C558" i="15"/>
  <c r="S558" i="15" s="1"/>
  <c r="L558" i="15" s="1"/>
  <c r="T558" i="15" s="1"/>
  <c r="K553" i="15"/>
  <c r="H553" i="15"/>
  <c r="G553" i="15"/>
  <c r="C553" i="15"/>
  <c r="S553" i="15" s="1"/>
  <c r="L553" i="15" s="1"/>
  <c r="T553" i="15" s="1"/>
  <c r="K548" i="15"/>
  <c r="H548" i="15"/>
  <c r="G548" i="15"/>
  <c r="O548" i="15" s="1"/>
  <c r="C548" i="15"/>
  <c r="S548" i="15" s="1"/>
  <c r="L548" i="15" s="1"/>
  <c r="T548" i="15" s="1"/>
  <c r="K543" i="15"/>
  <c r="H543" i="15"/>
  <c r="G543" i="15"/>
  <c r="C543" i="15"/>
  <c r="S543" i="15" s="1"/>
  <c r="L543" i="15" s="1"/>
  <c r="T543" i="15" s="1"/>
  <c r="K538" i="15"/>
  <c r="H538" i="15"/>
  <c r="G538" i="15"/>
  <c r="C538" i="15"/>
  <c r="S538" i="15" s="1"/>
  <c r="L538" i="15" s="1"/>
  <c r="T538" i="15" s="1"/>
  <c r="K533" i="15"/>
  <c r="H533" i="15"/>
  <c r="G533" i="15"/>
  <c r="C533" i="15"/>
  <c r="S533" i="15" s="1"/>
  <c r="L533" i="15" s="1"/>
  <c r="T533" i="15" s="1"/>
  <c r="K528" i="15"/>
  <c r="H528" i="15"/>
  <c r="O528" i="15" s="1"/>
  <c r="G528" i="15"/>
  <c r="C528" i="15"/>
  <c r="S528" i="15" s="1"/>
  <c r="L528" i="15" s="1"/>
  <c r="T528" i="15" s="1"/>
  <c r="K523" i="15"/>
  <c r="H523" i="15"/>
  <c r="G523" i="15"/>
  <c r="C523" i="15"/>
  <c r="S523" i="15" s="1"/>
  <c r="L523" i="15" s="1"/>
  <c r="T523" i="15" s="1"/>
  <c r="K518" i="15"/>
  <c r="H518" i="15"/>
  <c r="G518" i="15"/>
  <c r="C518" i="15"/>
  <c r="S518" i="15" s="1"/>
  <c r="L518" i="15" s="1"/>
  <c r="T518" i="15" s="1"/>
  <c r="K513" i="15"/>
  <c r="H513" i="15"/>
  <c r="G513" i="15"/>
  <c r="C513" i="15"/>
  <c r="S513" i="15" s="1"/>
  <c r="L513" i="15" s="1"/>
  <c r="T513" i="15" s="1"/>
  <c r="K508" i="15"/>
  <c r="H508" i="15"/>
  <c r="G508" i="15"/>
  <c r="C508" i="15"/>
  <c r="S508" i="15" s="1"/>
  <c r="L508" i="15" s="1"/>
  <c r="T508" i="15" s="1"/>
  <c r="K503" i="15"/>
  <c r="H503" i="15"/>
  <c r="G503" i="15"/>
  <c r="C503" i="15"/>
  <c r="S503" i="15" s="1"/>
  <c r="L503" i="15" s="1"/>
  <c r="T503" i="15" s="1"/>
  <c r="K498" i="15"/>
  <c r="H498" i="15"/>
  <c r="O498" i="15" s="1"/>
  <c r="G498" i="15"/>
  <c r="C498" i="15"/>
  <c r="S498" i="15" s="1"/>
  <c r="L498" i="15" s="1"/>
  <c r="T498" i="15" s="1"/>
  <c r="N493" i="15"/>
  <c r="K493" i="15"/>
  <c r="H493" i="15"/>
  <c r="G493" i="15"/>
  <c r="C493" i="15"/>
  <c r="S493" i="15" s="1"/>
  <c r="L493" i="15" s="1"/>
  <c r="T493" i="15" s="1"/>
  <c r="K488" i="15"/>
  <c r="H488" i="15"/>
  <c r="G488" i="15"/>
  <c r="C488" i="15"/>
  <c r="S488" i="15" s="1"/>
  <c r="L488" i="15" s="1"/>
  <c r="T488" i="15" s="1"/>
  <c r="K483" i="15"/>
  <c r="H483" i="15"/>
  <c r="G483" i="15"/>
  <c r="C483" i="15"/>
  <c r="S483" i="15" s="1"/>
  <c r="L483" i="15" s="1"/>
  <c r="T483" i="15" s="1"/>
  <c r="K478" i="15"/>
  <c r="H478" i="15"/>
  <c r="G478" i="15"/>
  <c r="C478" i="15"/>
  <c r="S478" i="15" s="1"/>
  <c r="L478" i="15" s="1"/>
  <c r="T478" i="15" s="1"/>
  <c r="K473" i="15"/>
  <c r="H473" i="15"/>
  <c r="G473" i="15"/>
  <c r="C473" i="15"/>
  <c r="S473" i="15" s="1"/>
  <c r="L473" i="15" s="1"/>
  <c r="T473" i="15" s="1"/>
  <c r="O468" i="15"/>
  <c r="K468" i="15"/>
  <c r="H468" i="15"/>
  <c r="G468" i="15"/>
  <c r="C468" i="15"/>
  <c r="S468" i="15" s="1"/>
  <c r="L468" i="15" s="1"/>
  <c r="T468" i="15" s="1"/>
  <c r="K463" i="15"/>
  <c r="H463" i="15"/>
  <c r="G463" i="15"/>
  <c r="O463" i="15" s="1"/>
  <c r="C463" i="15"/>
  <c r="S463" i="15" s="1"/>
  <c r="L463" i="15" s="1"/>
  <c r="T463" i="15" s="1"/>
  <c r="K458" i="15"/>
  <c r="H458" i="15"/>
  <c r="G458" i="15"/>
  <c r="N458" i="15" s="1"/>
  <c r="C458" i="15"/>
  <c r="S458" i="15" s="1"/>
  <c r="L458" i="15" s="1"/>
  <c r="T458" i="15" s="1"/>
  <c r="K453" i="15"/>
  <c r="H453" i="15"/>
  <c r="G453" i="15"/>
  <c r="N453" i="15" s="1"/>
  <c r="C453" i="15"/>
  <c r="S453" i="15" s="1"/>
  <c r="L453" i="15" s="1"/>
  <c r="T453" i="15" s="1"/>
  <c r="K448" i="15"/>
  <c r="H448" i="15"/>
  <c r="G448" i="15"/>
  <c r="C448" i="15"/>
  <c r="S448" i="15" s="1"/>
  <c r="L448" i="15" s="1"/>
  <c r="T448" i="15" s="1"/>
  <c r="K443" i="15"/>
  <c r="C443" i="15"/>
  <c r="S443" i="15" s="1"/>
  <c r="L443" i="15" s="1"/>
  <c r="T443" i="15" s="1"/>
  <c r="K438" i="15"/>
  <c r="H438" i="15"/>
  <c r="G438" i="15"/>
  <c r="C438" i="15"/>
  <c r="S438" i="15" s="1"/>
  <c r="L438" i="15" s="1"/>
  <c r="T438" i="15" s="1"/>
  <c r="N433" i="15"/>
  <c r="K433" i="15"/>
  <c r="H433" i="15"/>
  <c r="G433" i="15"/>
  <c r="C433" i="15"/>
  <c r="S433" i="15" s="1"/>
  <c r="L433" i="15" s="1"/>
  <c r="T433" i="15" s="1"/>
  <c r="K428" i="15"/>
  <c r="H428" i="15"/>
  <c r="G428" i="15"/>
  <c r="C428" i="15"/>
  <c r="S428" i="15" s="1"/>
  <c r="L428" i="15" s="1"/>
  <c r="T428" i="15" s="1"/>
  <c r="K423" i="15"/>
  <c r="H423" i="15"/>
  <c r="G423" i="15"/>
  <c r="O423" i="15" s="1"/>
  <c r="C423" i="15"/>
  <c r="S423" i="15" s="1"/>
  <c r="L423" i="15" s="1"/>
  <c r="T423" i="15" s="1"/>
  <c r="K418" i="15"/>
  <c r="H418" i="15"/>
  <c r="G418" i="15"/>
  <c r="N418" i="15" s="1"/>
  <c r="C418" i="15"/>
  <c r="S418" i="15" s="1"/>
  <c r="L418" i="15" s="1"/>
  <c r="T418" i="15" s="1"/>
  <c r="K413" i="15"/>
  <c r="H413" i="15"/>
  <c r="G413" i="15"/>
  <c r="C413" i="15"/>
  <c r="S413" i="15" s="1"/>
  <c r="L413" i="15" s="1"/>
  <c r="T413" i="15" s="1"/>
  <c r="K408" i="15"/>
  <c r="H408" i="15"/>
  <c r="G408" i="15"/>
  <c r="O408" i="15" s="1"/>
  <c r="C408" i="15"/>
  <c r="S408" i="15" s="1"/>
  <c r="L408" i="15" s="1"/>
  <c r="T408" i="15" s="1"/>
  <c r="K403" i="15"/>
  <c r="H403" i="15"/>
  <c r="G403" i="15"/>
  <c r="O403" i="15" s="1"/>
  <c r="C403" i="15"/>
  <c r="S403" i="15" s="1"/>
  <c r="L403" i="15" s="1"/>
  <c r="T403" i="15" s="1"/>
  <c r="K398" i="15"/>
  <c r="H398" i="15"/>
  <c r="G398" i="15"/>
  <c r="N398" i="15" s="1"/>
  <c r="C398" i="15"/>
  <c r="S398" i="15" s="1"/>
  <c r="L398" i="15" s="1"/>
  <c r="T398" i="15" s="1"/>
  <c r="K393" i="15"/>
  <c r="H393" i="15"/>
  <c r="G393" i="15"/>
  <c r="C393" i="15"/>
  <c r="S393" i="15" s="1"/>
  <c r="L393" i="15" s="1"/>
  <c r="T393" i="15" s="1"/>
  <c r="K388" i="15"/>
  <c r="H388" i="15"/>
  <c r="G388" i="15"/>
  <c r="O388" i="15" s="1"/>
  <c r="C388" i="15"/>
  <c r="S388" i="15" s="1"/>
  <c r="L388" i="15" s="1"/>
  <c r="T388" i="15" s="1"/>
  <c r="K383" i="15"/>
  <c r="H383" i="15"/>
  <c r="G383" i="15"/>
  <c r="C383" i="15"/>
  <c r="S383" i="15" s="1"/>
  <c r="L383" i="15" s="1"/>
  <c r="T383" i="15" s="1"/>
  <c r="K378" i="15"/>
  <c r="C378" i="15"/>
  <c r="S378" i="15" s="1"/>
  <c r="L378" i="15" s="1"/>
  <c r="T378" i="15" s="1"/>
  <c r="K373" i="15"/>
  <c r="H373" i="15"/>
  <c r="G373" i="15"/>
  <c r="N373" i="15" s="1"/>
  <c r="C373" i="15"/>
  <c r="S373" i="15" s="1"/>
  <c r="L373" i="15" s="1"/>
  <c r="T373" i="15" s="1"/>
  <c r="K368" i="15"/>
  <c r="H368" i="15"/>
  <c r="G368" i="15"/>
  <c r="O368" i="15" s="1"/>
  <c r="C368" i="15"/>
  <c r="S368" i="15" s="1"/>
  <c r="L368" i="15" s="1"/>
  <c r="T368" i="15" s="1"/>
  <c r="K363" i="15"/>
  <c r="H363" i="15"/>
  <c r="G363" i="15"/>
  <c r="O363" i="15" s="1"/>
  <c r="C363" i="15"/>
  <c r="S363" i="15" s="1"/>
  <c r="L363" i="15" s="1"/>
  <c r="T363" i="15" s="1"/>
  <c r="K358" i="15"/>
  <c r="H358" i="15"/>
  <c r="G358" i="15"/>
  <c r="C358" i="15"/>
  <c r="S358" i="15" s="1"/>
  <c r="L358" i="15" s="1"/>
  <c r="T358" i="15" s="1"/>
  <c r="K353" i="15"/>
  <c r="H353" i="15"/>
  <c r="G353" i="15"/>
  <c r="C353" i="15"/>
  <c r="S353" i="15" s="1"/>
  <c r="L353" i="15" s="1"/>
  <c r="T353" i="15" s="1"/>
  <c r="K348" i="15"/>
  <c r="H348" i="15"/>
  <c r="G348" i="15"/>
  <c r="C348" i="15"/>
  <c r="S348" i="15" s="1"/>
  <c r="L348" i="15" s="1"/>
  <c r="T348" i="15" s="1"/>
  <c r="K343" i="15"/>
  <c r="H343" i="15"/>
  <c r="G343" i="15"/>
  <c r="C343" i="15"/>
  <c r="S343" i="15" s="1"/>
  <c r="L343" i="15" s="1"/>
  <c r="T343" i="15" s="1"/>
  <c r="K338" i="15"/>
  <c r="H338" i="15"/>
  <c r="G338" i="15"/>
  <c r="C338" i="15"/>
  <c r="S338" i="15" s="1"/>
  <c r="L338" i="15" s="1"/>
  <c r="T338" i="15" s="1"/>
  <c r="K333" i="15"/>
  <c r="H333" i="15"/>
  <c r="G333" i="15"/>
  <c r="O333" i="15" s="1"/>
  <c r="C333" i="15"/>
  <c r="S333" i="15" s="1"/>
  <c r="L333" i="15" s="1"/>
  <c r="T333" i="15" s="1"/>
  <c r="K328" i="15"/>
  <c r="H328" i="15"/>
  <c r="G328" i="15"/>
  <c r="O328" i="15" s="1"/>
  <c r="C328" i="15"/>
  <c r="S328" i="15" s="1"/>
  <c r="L328" i="15" s="1"/>
  <c r="T328" i="15" s="1"/>
  <c r="K323" i="15"/>
  <c r="H323" i="15"/>
  <c r="G323" i="15"/>
  <c r="O323" i="15" s="1"/>
  <c r="C323" i="15"/>
  <c r="S323" i="15" s="1"/>
  <c r="L323" i="15" s="1"/>
  <c r="T323" i="15" s="1"/>
  <c r="K318" i="15"/>
  <c r="H318" i="15"/>
  <c r="G318" i="15"/>
  <c r="O318" i="15" s="1"/>
  <c r="C318" i="15"/>
  <c r="S318" i="15" s="1"/>
  <c r="L318" i="15" s="1"/>
  <c r="T318" i="15" s="1"/>
  <c r="K313" i="15"/>
  <c r="H313" i="15"/>
  <c r="G313" i="15"/>
  <c r="C313" i="15"/>
  <c r="S313" i="15" s="1"/>
  <c r="L313" i="15" s="1"/>
  <c r="T313" i="15" s="1"/>
  <c r="K308" i="15"/>
  <c r="H308" i="15"/>
  <c r="G308" i="15"/>
  <c r="C308" i="15"/>
  <c r="S308" i="15" s="1"/>
  <c r="L308" i="15" s="1"/>
  <c r="T308" i="15" s="1"/>
  <c r="K303" i="15"/>
  <c r="H303" i="15"/>
  <c r="G303" i="15"/>
  <c r="C303" i="15"/>
  <c r="S303" i="15" s="1"/>
  <c r="L303" i="15" s="1"/>
  <c r="T303" i="15" s="1"/>
  <c r="K298" i="15"/>
  <c r="H298" i="15"/>
  <c r="G298" i="15"/>
  <c r="C298" i="15"/>
  <c r="S298" i="15" s="1"/>
  <c r="L298" i="15" s="1"/>
  <c r="T298" i="15" s="1"/>
  <c r="K293" i="15"/>
  <c r="H293" i="15"/>
  <c r="G293" i="15"/>
  <c r="O293" i="15" s="1"/>
  <c r="C293" i="15"/>
  <c r="S293" i="15" s="1"/>
  <c r="L293" i="15" s="1"/>
  <c r="T293" i="15" s="1"/>
  <c r="K288" i="15"/>
  <c r="H288" i="15"/>
  <c r="G288" i="15"/>
  <c r="O288" i="15" s="1"/>
  <c r="C288" i="15"/>
  <c r="S288" i="15" s="1"/>
  <c r="L288" i="15" s="1"/>
  <c r="T288" i="15" s="1"/>
  <c r="K283" i="15"/>
  <c r="H283" i="15"/>
  <c r="G283" i="15"/>
  <c r="N283" i="15" s="1"/>
  <c r="C283" i="15"/>
  <c r="S283" i="15" s="1"/>
  <c r="L283" i="15" s="1"/>
  <c r="T283" i="15" s="1"/>
  <c r="K278" i="15"/>
  <c r="H278" i="15"/>
  <c r="G278" i="15"/>
  <c r="C278" i="15"/>
  <c r="S278" i="15" s="1"/>
  <c r="L278" i="15" s="1"/>
  <c r="T278" i="15" s="1"/>
  <c r="K273" i="15"/>
  <c r="H273" i="15"/>
  <c r="G273" i="15"/>
  <c r="C273" i="15"/>
  <c r="S273" i="15" s="1"/>
  <c r="L273" i="15" s="1"/>
  <c r="T273" i="15" s="1"/>
  <c r="K268" i="15"/>
  <c r="H268" i="15"/>
  <c r="G268" i="15"/>
  <c r="C268" i="15"/>
  <c r="S268" i="15" s="1"/>
  <c r="L268" i="15" s="1"/>
  <c r="T268" i="15" s="1"/>
  <c r="N263" i="15"/>
  <c r="K263" i="15"/>
  <c r="H263" i="15"/>
  <c r="G263" i="15"/>
  <c r="C263" i="15"/>
  <c r="S263" i="15" s="1"/>
  <c r="L263" i="15" s="1"/>
  <c r="T263" i="15" s="1"/>
  <c r="O258" i="15"/>
  <c r="K258" i="15"/>
  <c r="H258" i="15"/>
  <c r="G258" i="15"/>
  <c r="C258" i="15"/>
  <c r="S258" i="15" s="1"/>
  <c r="L258" i="15" s="1"/>
  <c r="T258" i="15" s="1"/>
  <c r="K253" i="15"/>
  <c r="H253" i="15"/>
  <c r="G253" i="15"/>
  <c r="O253" i="15" s="1"/>
  <c r="C253" i="15"/>
  <c r="S253" i="15" s="1"/>
  <c r="L253" i="15" s="1"/>
  <c r="T253" i="15" s="1"/>
  <c r="K248" i="15"/>
  <c r="H248" i="15"/>
  <c r="G248" i="15"/>
  <c r="N248" i="15" s="1"/>
  <c r="C248" i="15"/>
  <c r="S248" i="15" s="1"/>
  <c r="L248" i="15" s="1"/>
  <c r="T248" i="15" s="1"/>
  <c r="K243" i="15"/>
  <c r="H243" i="15"/>
  <c r="G243" i="15"/>
  <c r="O243" i="15" s="1"/>
  <c r="C243" i="15"/>
  <c r="S243" i="15" s="1"/>
  <c r="L243" i="15" s="1"/>
  <c r="T243" i="15" s="1"/>
  <c r="K238" i="15"/>
  <c r="H238" i="15"/>
  <c r="G238" i="15"/>
  <c r="C238" i="15"/>
  <c r="S238" i="15" s="1"/>
  <c r="L238" i="15" s="1"/>
  <c r="T238" i="15" s="1"/>
  <c r="K233" i="15"/>
  <c r="H233" i="15"/>
  <c r="G233" i="15"/>
  <c r="C233" i="15"/>
  <c r="S233" i="15" s="1"/>
  <c r="L233" i="15" s="1"/>
  <c r="T233" i="15" s="1"/>
  <c r="K228" i="15"/>
  <c r="H228" i="15"/>
  <c r="G228" i="15"/>
  <c r="C228" i="15"/>
  <c r="S228" i="15" s="1"/>
  <c r="L228" i="15" s="1"/>
  <c r="T228" i="15" s="1"/>
  <c r="K223" i="15"/>
  <c r="H223" i="15"/>
  <c r="G223" i="15"/>
  <c r="O223" i="15" s="1"/>
  <c r="C223" i="15"/>
  <c r="S223" i="15" s="1"/>
  <c r="L223" i="15" s="1"/>
  <c r="T223" i="15" s="1"/>
  <c r="K218" i="15"/>
  <c r="H218" i="15"/>
  <c r="G218" i="15"/>
  <c r="O218" i="15" s="1"/>
  <c r="C218" i="15"/>
  <c r="S218" i="15" s="1"/>
  <c r="L218" i="15" s="1"/>
  <c r="T218" i="15" s="1"/>
  <c r="K213" i="15"/>
  <c r="H213" i="15"/>
  <c r="G213" i="15"/>
  <c r="C213" i="15"/>
  <c r="S213" i="15" s="1"/>
  <c r="L213" i="15" s="1"/>
  <c r="T213" i="15" s="1"/>
  <c r="K208" i="15"/>
  <c r="H208" i="15"/>
  <c r="G208" i="15"/>
  <c r="C208" i="15"/>
  <c r="S208" i="15" s="1"/>
  <c r="L208" i="15" s="1"/>
  <c r="T208" i="15" s="1"/>
  <c r="K203" i="15"/>
  <c r="C203" i="15"/>
  <c r="S203" i="15" s="1"/>
  <c r="L203" i="15" s="1"/>
  <c r="T203" i="15" s="1"/>
  <c r="K198" i="15"/>
  <c r="C198" i="15"/>
  <c r="S198" i="15" s="1"/>
  <c r="L198" i="15" s="1"/>
  <c r="T198" i="15" s="1"/>
  <c r="K193" i="15"/>
  <c r="H193" i="15"/>
  <c r="G193" i="15"/>
  <c r="C193" i="15"/>
  <c r="S193" i="15" s="1"/>
  <c r="L193" i="15" s="1"/>
  <c r="T193" i="15" s="1"/>
  <c r="K188" i="15"/>
  <c r="H188" i="15"/>
  <c r="G188" i="15"/>
  <c r="C188" i="15"/>
  <c r="S188" i="15" s="1"/>
  <c r="L188" i="15" s="1"/>
  <c r="T188" i="15" s="1"/>
  <c r="K183" i="15"/>
  <c r="H183" i="15"/>
  <c r="G183" i="15"/>
  <c r="C183" i="15"/>
  <c r="S183" i="15" s="1"/>
  <c r="L183" i="15" s="1"/>
  <c r="T183" i="15" s="1"/>
  <c r="K178" i="15"/>
  <c r="H178" i="15"/>
  <c r="O178" i="15" s="1"/>
  <c r="G178" i="15"/>
  <c r="C178" i="15"/>
  <c r="S178" i="15" s="1"/>
  <c r="L178" i="15" s="1"/>
  <c r="T178" i="15" s="1"/>
  <c r="K173" i="15"/>
  <c r="H173" i="15"/>
  <c r="G173" i="15"/>
  <c r="C173" i="15"/>
  <c r="S173" i="15" s="1"/>
  <c r="L173" i="15" s="1"/>
  <c r="T173" i="15" s="1"/>
  <c r="K168" i="15"/>
  <c r="C168" i="15"/>
  <c r="S168" i="15" s="1"/>
  <c r="L168" i="15" s="1"/>
  <c r="T168" i="15" s="1"/>
  <c r="K163" i="15"/>
  <c r="H163" i="15"/>
  <c r="G163" i="15"/>
  <c r="O163" i="15" s="1"/>
  <c r="C163" i="15"/>
  <c r="S163" i="15" s="1"/>
  <c r="L163" i="15" s="1"/>
  <c r="T163" i="15" s="1"/>
  <c r="K158" i="15"/>
  <c r="H158" i="15"/>
  <c r="G158" i="15"/>
  <c r="C158" i="15"/>
  <c r="S158" i="15" s="1"/>
  <c r="L158" i="15" s="1"/>
  <c r="T158" i="15" s="1"/>
  <c r="K153" i="15"/>
  <c r="H153" i="15"/>
  <c r="G153" i="15"/>
  <c r="C153" i="15"/>
  <c r="S153" i="15" s="1"/>
  <c r="L153" i="15" s="1"/>
  <c r="T153" i="15" s="1"/>
  <c r="K148" i="15"/>
  <c r="H148" i="15"/>
  <c r="G148" i="15"/>
  <c r="C148" i="15"/>
  <c r="S148" i="15" s="1"/>
  <c r="L148" i="15" s="1"/>
  <c r="T148" i="15" s="1"/>
  <c r="K143" i="15"/>
  <c r="H143" i="15"/>
  <c r="G143" i="15"/>
  <c r="N143" i="15" s="1"/>
  <c r="C143" i="15"/>
  <c r="S143" i="15" s="1"/>
  <c r="L143" i="15" s="1"/>
  <c r="T143" i="15" s="1"/>
  <c r="K138" i="15"/>
  <c r="H138" i="15"/>
  <c r="G138" i="15"/>
  <c r="C138" i="15"/>
  <c r="S138" i="15" s="1"/>
  <c r="L138" i="15" s="1"/>
  <c r="T138" i="15" s="1"/>
  <c r="K133" i="15"/>
  <c r="H133" i="15"/>
  <c r="G133" i="15"/>
  <c r="C133" i="15"/>
  <c r="S133" i="15" s="1"/>
  <c r="L133" i="15" s="1"/>
  <c r="T133" i="15" s="1"/>
  <c r="K128" i="15"/>
  <c r="H128" i="15"/>
  <c r="O128" i="15" s="1"/>
  <c r="G128" i="15"/>
  <c r="C128" i="15"/>
  <c r="S128" i="15" s="1"/>
  <c r="L128" i="15" s="1"/>
  <c r="T128" i="15" s="1"/>
  <c r="N123" i="15"/>
  <c r="K123" i="15"/>
  <c r="H123" i="15"/>
  <c r="G123" i="15"/>
  <c r="O123" i="15" s="1"/>
  <c r="C123" i="15"/>
  <c r="S123" i="15" s="1"/>
  <c r="L123" i="15" s="1"/>
  <c r="T123" i="15" s="1"/>
  <c r="K118" i="15"/>
  <c r="H118" i="15"/>
  <c r="G118" i="15"/>
  <c r="C118" i="15"/>
  <c r="S118" i="15" s="1"/>
  <c r="L118" i="15" s="1"/>
  <c r="T118" i="15" s="1"/>
  <c r="K113" i="15"/>
  <c r="H113" i="15"/>
  <c r="G113" i="15"/>
  <c r="O113" i="15" s="1"/>
  <c r="C113" i="15"/>
  <c r="S113" i="15" s="1"/>
  <c r="L113" i="15" s="1"/>
  <c r="T113" i="15" s="1"/>
  <c r="K108" i="15"/>
  <c r="H108" i="15"/>
  <c r="G108" i="15"/>
  <c r="N108" i="15" s="1"/>
  <c r="C108" i="15"/>
  <c r="S108" i="15" s="1"/>
  <c r="L108" i="15" s="1"/>
  <c r="T108" i="15" s="1"/>
  <c r="N103" i="15"/>
  <c r="K103" i="15"/>
  <c r="H103" i="15"/>
  <c r="G103" i="15"/>
  <c r="C103" i="15"/>
  <c r="S103" i="15" s="1"/>
  <c r="L103" i="15" s="1"/>
  <c r="T103" i="15" s="1"/>
  <c r="K98" i="15"/>
  <c r="H98" i="15"/>
  <c r="G98" i="15"/>
  <c r="C98" i="15"/>
  <c r="S98" i="15" s="1"/>
  <c r="L98" i="15" s="1"/>
  <c r="T98" i="15" s="1"/>
  <c r="K93" i="15"/>
  <c r="C93" i="15"/>
  <c r="S93" i="15" s="1"/>
  <c r="L93" i="15" s="1"/>
  <c r="T93" i="15" s="1"/>
  <c r="K88" i="15"/>
  <c r="C88" i="15"/>
  <c r="S88" i="15" s="1"/>
  <c r="L88" i="15" s="1"/>
  <c r="T88" i="15" s="1"/>
  <c r="K83" i="15"/>
  <c r="H83" i="15"/>
  <c r="G83" i="15"/>
  <c r="O83" i="15" s="1"/>
  <c r="C83" i="15"/>
  <c r="S83" i="15" s="1"/>
  <c r="L83" i="15" s="1"/>
  <c r="T83" i="15" s="1"/>
  <c r="K78" i="15"/>
  <c r="H78" i="15"/>
  <c r="G78" i="15"/>
  <c r="N78" i="15" s="1"/>
  <c r="C78" i="15"/>
  <c r="S78" i="15" s="1"/>
  <c r="L78" i="15" s="1"/>
  <c r="T78" i="15" s="1"/>
  <c r="K73" i="15"/>
  <c r="H73" i="15"/>
  <c r="G73" i="15"/>
  <c r="C73" i="15"/>
  <c r="S73" i="15" s="1"/>
  <c r="L73" i="15" s="1"/>
  <c r="T73" i="15" s="1"/>
  <c r="K68" i="15"/>
  <c r="H68" i="15"/>
  <c r="G68" i="15"/>
  <c r="C68" i="15"/>
  <c r="S68" i="15" s="1"/>
  <c r="L68" i="15" s="1"/>
  <c r="T68" i="15" s="1"/>
  <c r="K63" i="15"/>
  <c r="H63" i="15"/>
  <c r="G63" i="15"/>
  <c r="C63" i="15"/>
  <c r="S63" i="15" s="1"/>
  <c r="L63" i="15" s="1"/>
  <c r="T63" i="15" s="1"/>
  <c r="K58" i="15"/>
  <c r="H58" i="15"/>
  <c r="G58" i="15"/>
  <c r="C58" i="15"/>
  <c r="S58" i="15" s="1"/>
  <c r="L58" i="15" s="1"/>
  <c r="T58" i="15" s="1"/>
  <c r="K53" i="15"/>
  <c r="C53" i="15"/>
  <c r="S53" i="15" s="1"/>
  <c r="L53" i="15" s="1"/>
  <c r="T53" i="15" s="1"/>
  <c r="K48" i="15"/>
  <c r="H48" i="15"/>
  <c r="G48" i="15"/>
  <c r="C48" i="15"/>
  <c r="S48" i="15" s="1"/>
  <c r="L48" i="15" s="1"/>
  <c r="T48" i="15" s="1"/>
  <c r="K43" i="15"/>
  <c r="H43" i="15"/>
  <c r="G43" i="15"/>
  <c r="O43" i="15" s="1"/>
  <c r="C43" i="15"/>
  <c r="S43" i="15" s="1"/>
  <c r="L43" i="15" s="1"/>
  <c r="T43" i="15" s="1"/>
  <c r="K38" i="15"/>
  <c r="H38" i="15"/>
  <c r="G38" i="15"/>
  <c r="N38" i="15" s="1"/>
  <c r="C38" i="15"/>
  <c r="S38" i="15" s="1"/>
  <c r="L38" i="15" s="1"/>
  <c r="T38" i="15" s="1"/>
  <c r="K33" i="15"/>
  <c r="H33" i="15"/>
  <c r="G33" i="15"/>
  <c r="N33" i="15" s="1"/>
  <c r="C33" i="15"/>
  <c r="S33" i="15" s="1"/>
  <c r="L33" i="15" s="1"/>
  <c r="T33" i="15" s="1"/>
  <c r="K28" i="15"/>
  <c r="H28" i="15"/>
  <c r="G28" i="15"/>
  <c r="N28" i="15" s="1"/>
  <c r="C28" i="15"/>
  <c r="S28" i="15" s="1"/>
  <c r="L28" i="15" s="1"/>
  <c r="T28" i="15" s="1"/>
  <c r="K23" i="15"/>
  <c r="H23" i="15"/>
  <c r="G23" i="15"/>
  <c r="O23" i="15" s="1"/>
  <c r="C23" i="15"/>
  <c r="S23" i="15" s="1"/>
  <c r="L23" i="15" s="1"/>
  <c r="T23" i="15" s="1"/>
  <c r="K18" i="15"/>
  <c r="H18" i="15"/>
  <c r="G18" i="15"/>
  <c r="N18" i="15" s="1"/>
  <c r="C18" i="15"/>
  <c r="S18" i="15" s="1"/>
  <c r="L18" i="15" s="1"/>
  <c r="T18" i="15" s="1"/>
  <c r="K13" i="15"/>
  <c r="C13" i="15"/>
  <c r="S13" i="15" s="1"/>
  <c r="L13" i="15" s="1"/>
  <c r="T13" i="15" s="1"/>
  <c r="K8" i="15"/>
  <c r="H8" i="15"/>
  <c r="G8" i="15"/>
  <c r="C8" i="15"/>
  <c r="S8" i="15" s="1"/>
  <c r="L8" i="15" s="1"/>
  <c r="T8" i="15" s="1"/>
  <c r="B1" i="15"/>
  <c r="S1571" i="14"/>
  <c r="L1571" i="14" s="1"/>
  <c r="A1571" i="14"/>
  <c r="S1570" i="14"/>
  <c r="L1570" i="14" s="1"/>
  <c r="A1570" i="14"/>
  <c r="S1569" i="14"/>
  <c r="L1569" i="14" s="1"/>
  <c r="A1569" i="14"/>
  <c r="S1568" i="14"/>
  <c r="L1568" i="14" s="1"/>
  <c r="A1568" i="14"/>
  <c r="S1567" i="14"/>
  <c r="L1567" i="14" s="1"/>
  <c r="A1567" i="14"/>
  <c r="S1566" i="14"/>
  <c r="L1566" i="14" s="1"/>
  <c r="A1566" i="14"/>
  <c r="S1565" i="14"/>
  <c r="L1565" i="14" s="1"/>
  <c r="A1565" i="14"/>
  <c r="S1564" i="14"/>
  <c r="L1564" i="14" s="1"/>
  <c r="A1564" i="14"/>
  <c r="S1563" i="14"/>
  <c r="L1563" i="14" s="1"/>
  <c r="A1563" i="14"/>
  <c r="S1562" i="14"/>
  <c r="L1562" i="14" s="1"/>
  <c r="A1562" i="14"/>
  <c r="S1561" i="14"/>
  <c r="L1561" i="14" s="1"/>
  <c r="A1561" i="14"/>
  <c r="S1560" i="14"/>
  <c r="L1560" i="14" s="1"/>
  <c r="A1560" i="14"/>
  <c r="S1559" i="14"/>
  <c r="L1559" i="14" s="1"/>
  <c r="A1559" i="14"/>
  <c r="S1558" i="14"/>
  <c r="L1558" i="14" s="1"/>
  <c r="A1558" i="14"/>
  <c r="S1557" i="14"/>
  <c r="L1557" i="14" s="1"/>
  <c r="A1557" i="14"/>
  <c r="S1556" i="14"/>
  <c r="L1556" i="14" s="1"/>
  <c r="A1556" i="14"/>
  <c r="S1555" i="14"/>
  <c r="L1555" i="14" s="1"/>
  <c r="A1555" i="14"/>
  <c r="S1554" i="14"/>
  <c r="L1554" i="14" s="1"/>
  <c r="A1554" i="14"/>
  <c r="S1553" i="14"/>
  <c r="L1553" i="14" s="1"/>
  <c r="A1553" i="14"/>
  <c r="S1552" i="14"/>
  <c r="L1552" i="14" s="1"/>
  <c r="A1552" i="14"/>
  <c r="S1551" i="14"/>
  <c r="L1551" i="14" s="1"/>
  <c r="A1551" i="14"/>
  <c r="S1550" i="14"/>
  <c r="L1550" i="14" s="1"/>
  <c r="A1550" i="14"/>
  <c r="S1549" i="14"/>
  <c r="L1549" i="14" s="1"/>
  <c r="A1549" i="14"/>
  <c r="S1548" i="14"/>
  <c r="L1548" i="14" s="1"/>
  <c r="A1548" i="14"/>
  <c r="S1547" i="14"/>
  <c r="L1547" i="14" s="1"/>
  <c r="A1547" i="14"/>
  <c r="S1546" i="14"/>
  <c r="L1546" i="14" s="1"/>
  <c r="A1546" i="14"/>
  <c r="S1545" i="14"/>
  <c r="L1545" i="14" s="1"/>
  <c r="A1545" i="14"/>
  <c r="S1544" i="14"/>
  <c r="L1544" i="14" s="1"/>
  <c r="A1544" i="14"/>
  <c r="S1543" i="14"/>
  <c r="L1543" i="14" s="1"/>
  <c r="A1543" i="14"/>
  <c r="S1542" i="14"/>
  <c r="L1542" i="14" s="1"/>
  <c r="A1542" i="14"/>
  <c r="S1541" i="14"/>
  <c r="L1541" i="14" s="1"/>
  <c r="A1541" i="14"/>
  <c r="S1540" i="14"/>
  <c r="L1540" i="14" s="1"/>
  <c r="A1540" i="14"/>
  <c r="S1539" i="14"/>
  <c r="L1539" i="14" s="1"/>
  <c r="A1539" i="14"/>
  <c r="S1538" i="14"/>
  <c r="L1538" i="14" s="1"/>
  <c r="A1538" i="14"/>
  <c r="S1537" i="14"/>
  <c r="L1537" i="14" s="1"/>
  <c r="A1537" i="14"/>
  <c r="S1536" i="14"/>
  <c r="L1536" i="14" s="1"/>
  <c r="A1536" i="14"/>
  <c r="S1535" i="14"/>
  <c r="L1535" i="14" s="1"/>
  <c r="A1535" i="14"/>
  <c r="S1534" i="14"/>
  <c r="L1534" i="14" s="1"/>
  <c r="A1534" i="14"/>
  <c r="S1533" i="14"/>
  <c r="L1533" i="14" s="1"/>
  <c r="A1533" i="14"/>
  <c r="S1532" i="14"/>
  <c r="L1532" i="14" s="1"/>
  <c r="A1532" i="14"/>
  <c r="S1531" i="14"/>
  <c r="L1531" i="14" s="1"/>
  <c r="A1531" i="14"/>
  <c r="S1530" i="14"/>
  <c r="L1530" i="14" s="1"/>
  <c r="A1530" i="14"/>
  <c r="S1529" i="14"/>
  <c r="L1529" i="14" s="1"/>
  <c r="A1529" i="14"/>
  <c r="S1528" i="14"/>
  <c r="L1528" i="14" s="1"/>
  <c r="A1528" i="14"/>
  <c r="S1527" i="14"/>
  <c r="L1527" i="14" s="1"/>
  <c r="A1527" i="14"/>
  <c r="S1526" i="14"/>
  <c r="L1526" i="14" s="1"/>
  <c r="A1526" i="14"/>
  <c r="S1525" i="14"/>
  <c r="L1525" i="14" s="1"/>
  <c r="A1525" i="14"/>
  <c r="S1524" i="14"/>
  <c r="L1524" i="14" s="1"/>
  <c r="A1524" i="14"/>
  <c r="S1523" i="14"/>
  <c r="L1523" i="14" s="1"/>
  <c r="A1523" i="14"/>
  <c r="S1522" i="14"/>
  <c r="L1522" i="14" s="1"/>
  <c r="A1522" i="14"/>
  <c r="S1521" i="14"/>
  <c r="L1521" i="14" s="1"/>
  <c r="A1521" i="14"/>
  <c r="S1520" i="14"/>
  <c r="L1520" i="14" s="1"/>
  <c r="A1520" i="14"/>
  <c r="S1519" i="14"/>
  <c r="L1519" i="14" s="1"/>
  <c r="A1519" i="14"/>
  <c r="S1518" i="14"/>
  <c r="L1518" i="14" s="1"/>
  <c r="A1518" i="14"/>
  <c r="S1517" i="14"/>
  <c r="L1517" i="14" s="1"/>
  <c r="A1517" i="14"/>
  <c r="S1516" i="14"/>
  <c r="L1516" i="14" s="1"/>
  <c r="A1516" i="14"/>
  <c r="S1515" i="14"/>
  <c r="L1515" i="14" s="1"/>
  <c r="A1515" i="14"/>
  <c r="S1514" i="14"/>
  <c r="L1514" i="14" s="1"/>
  <c r="A1514" i="14"/>
  <c r="S1513" i="14"/>
  <c r="L1513" i="14" s="1"/>
  <c r="A1513" i="14"/>
  <c r="S1512" i="14"/>
  <c r="L1512" i="14" s="1"/>
  <c r="A1512" i="14"/>
  <c r="S1511" i="14"/>
  <c r="L1511" i="14" s="1"/>
  <c r="A1511" i="14"/>
  <c r="S1510" i="14"/>
  <c r="L1510" i="14" s="1"/>
  <c r="A1510" i="14"/>
  <c r="S1509" i="14"/>
  <c r="L1509" i="14" s="1"/>
  <c r="A1509" i="14"/>
  <c r="S1508" i="14"/>
  <c r="L1508" i="14" s="1"/>
  <c r="A1508" i="14"/>
  <c r="S1507" i="14"/>
  <c r="L1507" i="14" s="1"/>
  <c r="A1507" i="14"/>
  <c r="S1506" i="14"/>
  <c r="L1506" i="14" s="1"/>
  <c r="A1506" i="14"/>
  <c r="S1505" i="14"/>
  <c r="L1505" i="14" s="1"/>
  <c r="A1505" i="14"/>
  <c r="S1504" i="14"/>
  <c r="L1504" i="14" s="1"/>
  <c r="A1504" i="14"/>
  <c r="S1503" i="14"/>
  <c r="L1503" i="14" s="1"/>
  <c r="A1503" i="14"/>
  <c r="S1502" i="14"/>
  <c r="L1502" i="14" s="1"/>
  <c r="A1502" i="14"/>
  <c r="S1501" i="14"/>
  <c r="L1501" i="14" s="1"/>
  <c r="A1501" i="14"/>
  <c r="S1500" i="14"/>
  <c r="L1500" i="14" s="1"/>
  <c r="A1500" i="14"/>
  <c r="S1499" i="14"/>
  <c r="L1499" i="14" s="1"/>
  <c r="A1499" i="14"/>
  <c r="S1498" i="14"/>
  <c r="L1498" i="14" s="1"/>
  <c r="A1498" i="14"/>
  <c r="S1497" i="14"/>
  <c r="L1497" i="14" s="1"/>
  <c r="A1497" i="14"/>
  <c r="S1496" i="14"/>
  <c r="L1496" i="14" s="1"/>
  <c r="A1496" i="14"/>
  <c r="S1495" i="14"/>
  <c r="L1495" i="14" s="1"/>
  <c r="A1495" i="14"/>
  <c r="S1494" i="14"/>
  <c r="L1494" i="14" s="1"/>
  <c r="A1494" i="14"/>
  <c r="S1493" i="14"/>
  <c r="L1493" i="14" s="1"/>
  <c r="A1493" i="14"/>
  <c r="S1492" i="14"/>
  <c r="L1492" i="14" s="1"/>
  <c r="A1492" i="14"/>
  <c r="S1491" i="14"/>
  <c r="L1491" i="14" s="1"/>
  <c r="A1491" i="14"/>
  <c r="S1490" i="14"/>
  <c r="L1490" i="14" s="1"/>
  <c r="A1490" i="14"/>
  <c r="S1489" i="14"/>
  <c r="L1489" i="14" s="1"/>
  <c r="A1489" i="14"/>
  <c r="S1488" i="14"/>
  <c r="L1488" i="14" s="1"/>
  <c r="A1488" i="14"/>
  <c r="S1487" i="14"/>
  <c r="L1487" i="14" s="1"/>
  <c r="A1487" i="14"/>
  <c r="S1486" i="14"/>
  <c r="L1486" i="14" s="1"/>
  <c r="A1486" i="14"/>
  <c r="S1485" i="14"/>
  <c r="L1485" i="14" s="1"/>
  <c r="A1485" i="14"/>
  <c r="S1484" i="14"/>
  <c r="L1484" i="14" s="1"/>
  <c r="A1484" i="14"/>
  <c r="S1483" i="14"/>
  <c r="L1483" i="14" s="1"/>
  <c r="A1483" i="14"/>
  <c r="S1482" i="14"/>
  <c r="L1482" i="14" s="1"/>
  <c r="A1482" i="14"/>
  <c r="S1481" i="14"/>
  <c r="L1481" i="14" s="1"/>
  <c r="A1481" i="14"/>
  <c r="S1480" i="14"/>
  <c r="L1480" i="14" s="1"/>
  <c r="A1480" i="14"/>
  <c r="S1479" i="14"/>
  <c r="L1479" i="14" s="1"/>
  <c r="A1479" i="14"/>
  <c r="S1478" i="14"/>
  <c r="L1478" i="14" s="1"/>
  <c r="A1478" i="14"/>
  <c r="S1477" i="14"/>
  <c r="L1477" i="14" s="1"/>
  <c r="A1477" i="14"/>
  <c r="S1476" i="14"/>
  <c r="L1476" i="14" s="1"/>
  <c r="A1476" i="14"/>
  <c r="S1475" i="14"/>
  <c r="L1475" i="14" s="1"/>
  <c r="A1475" i="14"/>
  <c r="S1474" i="14"/>
  <c r="L1474" i="14" s="1"/>
  <c r="A1474" i="14"/>
  <c r="S1473" i="14"/>
  <c r="L1473" i="14" s="1"/>
  <c r="A1473" i="14"/>
  <c r="S1472" i="14"/>
  <c r="L1472" i="14" s="1"/>
  <c r="A1472" i="14"/>
  <c r="S1471" i="14"/>
  <c r="L1471" i="14" s="1"/>
  <c r="A1471" i="14"/>
  <c r="S1470" i="14"/>
  <c r="L1470" i="14" s="1"/>
  <c r="A1470" i="14"/>
  <c r="S1469" i="14"/>
  <c r="L1469" i="14" s="1"/>
  <c r="A1469" i="14"/>
  <c r="S1468" i="14"/>
  <c r="L1468" i="14" s="1"/>
  <c r="A1468" i="14"/>
  <c r="S1467" i="14"/>
  <c r="L1467" i="14" s="1"/>
  <c r="A1467" i="14"/>
  <c r="S1466" i="14"/>
  <c r="L1466" i="14" s="1"/>
  <c r="A1466" i="14"/>
  <c r="S1465" i="14"/>
  <c r="L1465" i="14" s="1"/>
  <c r="A1465" i="14"/>
  <c r="S1464" i="14"/>
  <c r="L1464" i="14" s="1"/>
  <c r="A1464" i="14"/>
  <c r="S1463" i="14"/>
  <c r="L1463" i="14" s="1"/>
  <c r="A1463" i="14"/>
  <c r="S1462" i="14"/>
  <c r="L1462" i="14" s="1"/>
  <c r="A1462" i="14"/>
  <c r="S1461" i="14"/>
  <c r="L1461" i="14" s="1"/>
  <c r="A1461" i="14"/>
  <c r="S1460" i="14"/>
  <c r="L1460" i="14" s="1"/>
  <c r="A1460" i="14"/>
  <c r="S1459" i="14"/>
  <c r="L1459" i="14" s="1"/>
  <c r="A1459" i="14"/>
  <c r="S1458" i="14"/>
  <c r="L1458" i="14" s="1"/>
  <c r="A1458" i="14"/>
  <c r="S1457" i="14"/>
  <c r="L1457" i="14" s="1"/>
  <c r="A1457" i="14"/>
  <c r="S1456" i="14"/>
  <c r="L1456" i="14" s="1"/>
  <c r="A1456" i="14"/>
  <c r="S1455" i="14"/>
  <c r="L1455" i="14" s="1"/>
  <c r="A1455" i="14"/>
  <c r="S1454" i="14"/>
  <c r="L1454" i="14" s="1"/>
  <c r="A1454" i="14"/>
  <c r="S1453" i="14"/>
  <c r="L1453" i="14" s="1"/>
  <c r="A1453" i="14"/>
  <c r="S1452" i="14"/>
  <c r="L1452" i="14" s="1"/>
  <c r="A1452" i="14"/>
  <c r="S1451" i="14"/>
  <c r="L1451" i="14" s="1"/>
  <c r="A1451" i="14"/>
  <c r="S1450" i="14"/>
  <c r="L1450" i="14" s="1"/>
  <c r="A1450" i="14"/>
  <c r="S1449" i="14"/>
  <c r="L1449" i="14" s="1"/>
  <c r="A1449" i="14"/>
  <c r="S1448" i="14"/>
  <c r="L1448" i="14" s="1"/>
  <c r="A1448" i="14"/>
  <c r="S1447" i="14"/>
  <c r="L1447" i="14" s="1"/>
  <c r="A1447" i="14"/>
  <c r="S1446" i="14"/>
  <c r="L1446" i="14" s="1"/>
  <c r="A1446" i="14"/>
  <c r="S1445" i="14"/>
  <c r="L1445" i="14" s="1"/>
  <c r="A1445" i="14"/>
  <c r="S1444" i="14"/>
  <c r="L1444" i="14" s="1"/>
  <c r="A1444" i="14"/>
  <c r="S1443" i="14"/>
  <c r="L1443" i="14" s="1"/>
  <c r="A1443" i="14"/>
  <c r="S1442" i="14"/>
  <c r="L1442" i="14" s="1"/>
  <c r="A1442" i="14"/>
  <c r="S1441" i="14"/>
  <c r="L1441" i="14" s="1"/>
  <c r="A1441" i="14"/>
  <c r="S1440" i="14"/>
  <c r="L1440" i="14" s="1"/>
  <c r="A1440" i="14"/>
  <c r="S1439" i="14"/>
  <c r="L1439" i="14" s="1"/>
  <c r="A1439" i="14"/>
  <c r="S1438" i="14"/>
  <c r="L1438" i="14" s="1"/>
  <c r="A1438" i="14"/>
  <c r="S1437" i="14"/>
  <c r="L1437" i="14" s="1"/>
  <c r="A1437" i="14"/>
  <c r="S1436" i="14"/>
  <c r="L1436" i="14" s="1"/>
  <c r="A1436" i="14"/>
  <c r="S1435" i="14"/>
  <c r="L1435" i="14" s="1"/>
  <c r="A1435" i="14"/>
  <c r="S1434" i="14"/>
  <c r="L1434" i="14" s="1"/>
  <c r="A1434" i="14"/>
  <c r="S1433" i="14"/>
  <c r="L1433" i="14" s="1"/>
  <c r="A1433" i="14"/>
  <c r="S1432" i="14"/>
  <c r="L1432" i="14" s="1"/>
  <c r="A1432" i="14"/>
  <c r="S1431" i="14"/>
  <c r="L1431" i="14" s="1"/>
  <c r="A1431" i="14"/>
  <c r="S1430" i="14"/>
  <c r="L1430" i="14" s="1"/>
  <c r="A1430" i="14"/>
  <c r="S1429" i="14"/>
  <c r="L1429" i="14" s="1"/>
  <c r="A1429" i="14"/>
  <c r="S1428" i="14"/>
  <c r="L1428" i="14" s="1"/>
  <c r="A1428" i="14"/>
  <c r="S1427" i="14"/>
  <c r="L1427" i="14" s="1"/>
  <c r="A1427" i="14"/>
  <c r="S1426" i="14"/>
  <c r="L1426" i="14" s="1"/>
  <c r="A1426" i="14"/>
  <c r="S1425" i="14"/>
  <c r="L1425" i="14" s="1"/>
  <c r="A1425" i="14"/>
  <c r="S1424" i="14"/>
  <c r="L1424" i="14" s="1"/>
  <c r="A1424" i="14"/>
  <c r="S1423" i="14"/>
  <c r="L1423" i="14" s="1"/>
  <c r="A1423" i="14"/>
  <c r="S1422" i="14"/>
  <c r="L1422" i="14" s="1"/>
  <c r="A1422" i="14"/>
  <c r="S1421" i="14"/>
  <c r="L1421" i="14" s="1"/>
  <c r="A1421" i="14"/>
  <c r="S1420" i="14"/>
  <c r="L1420" i="14" s="1"/>
  <c r="A1420" i="14"/>
  <c r="S1419" i="14"/>
  <c r="L1419" i="14" s="1"/>
  <c r="A1419" i="14"/>
  <c r="S1418" i="14"/>
  <c r="L1418" i="14" s="1"/>
  <c r="A1418" i="14"/>
  <c r="S1417" i="14"/>
  <c r="L1417" i="14" s="1"/>
  <c r="A1417" i="14"/>
  <c r="S1416" i="14"/>
  <c r="L1416" i="14" s="1"/>
  <c r="A1416" i="14"/>
  <c r="S1415" i="14"/>
  <c r="L1415" i="14" s="1"/>
  <c r="A1415" i="14"/>
  <c r="S1414" i="14"/>
  <c r="L1414" i="14" s="1"/>
  <c r="A1414" i="14"/>
  <c r="S1413" i="14"/>
  <c r="L1413" i="14" s="1"/>
  <c r="A1413" i="14"/>
  <c r="S1412" i="14"/>
  <c r="L1412" i="14" s="1"/>
  <c r="A1412" i="14"/>
  <c r="S1411" i="14"/>
  <c r="L1411" i="14" s="1"/>
  <c r="A1411" i="14"/>
  <c r="S1410" i="14"/>
  <c r="L1410" i="14" s="1"/>
  <c r="A1410" i="14"/>
  <c r="S1409" i="14"/>
  <c r="L1409" i="14" s="1"/>
  <c r="A1409" i="14"/>
  <c r="S1408" i="14"/>
  <c r="L1408" i="14" s="1"/>
  <c r="A1408" i="14"/>
  <c r="S1407" i="14"/>
  <c r="L1407" i="14" s="1"/>
  <c r="A1407" i="14"/>
  <c r="S1406" i="14"/>
  <c r="L1406" i="14" s="1"/>
  <c r="A1406" i="14"/>
  <c r="S1405" i="14"/>
  <c r="L1405" i="14" s="1"/>
  <c r="A1405" i="14"/>
  <c r="S1404" i="14"/>
  <c r="L1404" i="14" s="1"/>
  <c r="A1404" i="14"/>
  <c r="S1403" i="14"/>
  <c r="L1403" i="14" s="1"/>
  <c r="A1403" i="14"/>
  <c r="S1402" i="14"/>
  <c r="L1402" i="14" s="1"/>
  <c r="A1402" i="14"/>
  <c r="S1401" i="14"/>
  <c r="L1401" i="14" s="1"/>
  <c r="A1401" i="14"/>
  <c r="S1400" i="14"/>
  <c r="L1400" i="14" s="1"/>
  <c r="A1400" i="14"/>
  <c r="S1399" i="14"/>
  <c r="L1399" i="14" s="1"/>
  <c r="A1399" i="14"/>
  <c r="S1398" i="14"/>
  <c r="L1398" i="14" s="1"/>
  <c r="A1398" i="14"/>
  <c r="S1397" i="14"/>
  <c r="L1397" i="14" s="1"/>
  <c r="A1397" i="14"/>
  <c r="S1396" i="14"/>
  <c r="L1396" i="14" s="1"/>
  <c r="A1396" i="14"/>
  <c r="S1395" i="14"/>
  <c r="L1395" i="14" s="1"/>
  <c r="A1395" i="14"/>
  <c r="S1394" i="14"/>
  <c r="L1394" i="14" s="1"/>
  <c r="A1394" i="14"/>
  <c r="S1393" i="14"/>
  <c r="L1393" i="14" s="1"/>
  <c r="A1393" i="14"/>
  <c r="S1392" i="14"/>
  <c r="L1392" i="14" s="1"/>
  <c r="A1392" i="14"/>
  <c r="S1391" i="14"/>
  <c r="L1391" i="14" s="1"/>
  <c r="A1391" i="14"/>
  <c r="S1390" i="14"/>
  <c r="L1390" i="14" s="1"/>
  <c r="A1390" i="14"/>
  <c r="S1389" i="14"/>
  <c r="L1389" i="14" s="1"/>
  <c r="A1389" i="14"/>
  <c r="S1388" i="14"/>
  <c r="L1388" i="14" s="1"/>
  <c r="A1388" i="14"/>
  <c r="S1387" i="14"/>
  <c r="L1387" i="14" s="1"/>
  <c r="A1387" i="14"/>
  <c r="S1386" i="14"/>
  <c r="L1386" i="14" s="1"/>
  <c r="A1386" i="14"/>
  <c r="S1385" i="14"/>
  <c r="L1385" i="14" s="1"/>
  <c r="A1385" i="14"/>
  <c r="S1384" i="14"/>
  <c r="L1384" i="14" s="1"/>
  <c r="A1384" i="14"/>
  <c r="S1383" i="14"/>
  <c r="L1383" i="14" s="1"/>
  <c r="A1383" i="14"/>
  <c r="S1382" i="14"/>
  <c r="L1382" i="14" s="1"/>
  <c r="A1382" i="14"/>
  <c r="S1381" i="14"/>
  <c r="L1381" i="14" s="1"/>
  <c r="A1381" i="14"/>
  <c r="S1380" i="14"/>
  <c r="L1380" i="14" s="1"/>
  <c r="A1380" i="14"/>
  <c r="S1379" i="14"/>
  <c r="L1379" i="14" s="1"/>
  <c r="A1379" i="14"/>
  <c r="S1378" i="14"/>
  <c r="L1378" i="14" s="1"/>
  <c r="A1378" i="14"/>
  <c r="S1377" i="14"/>
  <c r="L1377" i="14" s="1"/>
  <c r="A1377" i="14"/>
  <c r="S1376" i="14"/>
  <c r="L1376" i="14" s="1"/>
  <c r="A1376" i="14"/>
  <c r="S1375" i="14"/>
  <c r="L1375" i="14" s="1"/>
  <c r="A1375" i="14"/>
  <c r="S1374" i="14"/>
  <c r="L1374" i="14" s="1"/>
  <c r="A1374" i="14"/>
  <c r="S1373" i="14"/>
  <c r="L1373" i="14" s="1"/>
  <c r="A1373" i="14"/>
  <c r="S1372" i="14"/>
  <c r="L1372" i="14" s="1"/>
  <c r="A1372" i="14"/>
  <c r="S1371" i="14"/>
  <c r="L1371" i="14" s="1"/>
  <c r="A1371" i="14"/>
  <c r="S1370" i="14"/>
  <c r="L1370" i="14" s="1"/>
  <c r="A1370" i="14"/>
  <c r="S1369" i="14"/>
  <c r="L1369" i="14" s="1"/>
  <c r="A1369" i="14"/>
  <c r="S1368" i="14"/>
  <c r="L1368" i="14" s="1"/>
  <c r="A1368" i="14"/>
  <c r="S1367" i="14"/>
  <c r="L1367" i="14" s="1"/>
  <c r="A1367" i="14"/>
  <c r="S1366" i="14"/>
  <c r="L1366" i="14" s="1"/>
  <c r="A1366" i="14"/>
  <c r="S1365" i="14"/>
  <c r="L1365" i="14" s="1"/>
  <c r="A1365" i="14"/>
  <c r="S1364" i="14"/>
  <c r="L1364" i="14" s="1"/>
  <c r="A1364" i="14"/>
  <c r="S1363" i="14"/>
  <c r="L1363" i="14" s="1"/>
  <c r="A1363" i="14"/>
  <c r="S1362" i="14"/>
  <c r="L1362" i="14" s="1"/>
  <c r="A1362" i="14"/>
  <c r="S1361" i="14"/>
  <c r="L1361" i="14" s="1"/>
  <c r="A1361" i="14"/>
  <c r="S1360" i="14"/>
  <c r="L1360" i="14" s="1"/>
  <c r="A1360" i="14"/>
  <c r="S1359" i="14"/>
  <c r="L1359" i="14" s="1"/>
  <c r="A1359" i="14"/>
  <c r="S1358" i="14"/>
  <c r="L1358" i="14" s="1"/>
  <c r="A1358" i="14"/>
  <c r="S1357" i="14"/>
  <c r="L1357" i="14" s="1"/>
  <c r="A1357" i="14"/>
  <c r="S1356" i="14"/>
  <c r="L1356" i="14" s="1"/>
  <c r="A1356" i="14"/>
  <c r="S1355" i="14"/>
  <c r="L1355" i="14" s="1"/>
  <c r="A1355" i="14"/>
  <c r="S1354" i="14"/>
  <c r="L1354" i="14" s="1"/>
  <c r="A1354" i="14"/>
  <c r="S1353" i="14"/>
  <c r="L1353" i="14" s="1"/>
  <c r="A1353" i="14"/>
  <c r="S1352" i="14"/>
  <c r="L1352" i="14" s="1"/>
  <c r="A1352" i="14"/>
  <c r="S1351" i="14"/>
  <c r="L1351" i="14" s="1"/>
  <c r="A1351" i="14"/>
  <c r="S1350" i="14"/>
  <c r="L1350" i="14" s="1"/>
  <c r="A1350" i="14"/>
  <c r="S1349" i="14"/>
  <c r="L1349" i="14" s="1"/>
  <c r="A1349" i="14"/>
  <c r="S1348" i="14"/>
  <c r="L1348" i="14" s="1"/>
  <c r="A1348" i="14"/>
  <c r="S1347" i="14"/>
  <c r="L1347" i="14" s="1"/>
  <c r="A1347" i="14"/>
  <c r="S1346" i="14"/>
  <c r="L1346" i="14" s="1"/>
  <c r="A1346" i="14"/>
  <c r="S1345" i="14"/>
  <c r="L1345" i="14" s="1"/>
  <c r="A1345" i="14"/>
  <c r="S1344" i="14"/>
  <c r="L1344" i="14" s="1"/>
  <c r="A1344" i="14"/>
  <c r="S1343" i="14"/>
  <c r="L1343" i="14" s="1"/>
  <c r="A1343" i="14"/>
  <c r="S1342" i="14"/>
  <c r="L1342" i="14" s="1"/>
  <c r="A1342" i="14"/>
  <c r="S1341" i="14"/>
  <c r="L1341" i="14" s="1"/>
  <c r="A1341" i="14"/>
  <c r="S1340" i="14"/>
  <c r="L1340" i="14" s="1"/>
  <c r="A1340" i="14"/>
  <c r="S1339" i="14"/>
  <c r="L1339" i="14" s="1"/>
  <c r="A1339" i="14"/>
  <c r="S1338" i="14"/>
  <c r="L1338" i="14" s="1"/>
  <c r="A1338" i="14"/>
  <c r="S1337" i="14"/>
  <c r="L1337" i="14" s="1"/>
  <c r="A1337" i="14"/>
  <c r="S1336" i="14"/>
  <c r="L1336" i="14" s="1"/>
  <c r="A1336" i="14"/>
  <c r="S1335" i="14"/>
  <c r="L1335" i="14" s="1"/>
  <c r="A1335" i="14"/>
  <c r="S1334" i="14"/>
  <c r="L1334" i="14" s="1"/>
  <c r="A1334" i="14"/>
  <c r="S1333" i="14"/>
  <c r="L1333" i="14" s="1"/>
  <c r="A1333" i="14"/>
  <c r="S1332" i="14"/>
  <c r="L1332" i="14" s="1"/>
  <c r="A1332" i="14"/>
  <c r="S1331" i="14"/>
  <c r="L1331" i="14" s="1"/>
  <c r="A1331" i="14"/>
  <c r="S1330" i="14"/>
  <c r="L1330" i="14" s="1"/>
  <c r="A1330" i="14"/>
  <c r="S1329" i="14"/>
  <c r="L1329" i="14" s="1"/>
  <c r="A1329" i="14"/>
  <c r="S1328" i="14"/>
  <c r="L1328" i="14" s="1"/>
  <c r="A1328" i="14"/>
  <c r="S1327" i="14"/>
  <c r="L1327" i="14" s="1"/>
  <c r="A1327" i="14"/>
  <c r="S1326" i="14"/>
  <c r="L1326" i="14" s="1"/>
  <c r="A1326" i="14"/>
  <c r="S1325" i="14"/>
  <c r="L1325" i="14" s="1"/>
  <c r="A1325" i="14"/>
  <c r="S1324" i="14"/>
  <c r="L1324" i="14" s="1"/>
  <c r="A1324" i="14"/>
  <c r="S1323" i="14"/>
  <c r="L1323" i="14" s="1"/>
  <c r="A1323" i="14"/>
  <c r="S1322" i="14"/>
  <c r="L1322" i="14" s="1"/>
  <c r="A1322" i="14"/>
  <c r="S1321" i="14"/>
  <c r="L1321" i="14" s="1"/>
  <c r="A1321" i="14"/>
  <c r="S1320" i="14"/>
  <c r="L1320" i="14" s="1"/>
  <c r="A1320" i="14"/>
  <c r="S1319" i="14"/>
  <c r="L1319" i="14" s="1"/>
  <c r="A1319" i="14"/>
  <c r="S1318" i="14"/>
  <c r="L1318" i="14" s="1"/>
  <c r="A1318" i="14"/>
  <c r="S1317" i="14"/>
  <c r="L1317" i="14" s="1"/>
  <c r="A1317" i="14"/>
  <c r="S1316" i="14"/>
  <c r="L1316" i="14" s="1"/>
  <c r="A1316" i="14"/>
  <c r="S1315" i="14"/>
  <c r="L1315" i="14" s="1"/>
  <c r="A1315" i="14"/>
  <c r="S1314" i="14"/>
  <c r="L1314" i="14" s="1"/>
  <c r="A1314" i="14"/>
  <c r="S1313" i="14"/>
  <c r="L1313" i="14" s="1"/>
  <c r="A1313" i="14"/>
  <c r="S1312" i="14"/>
  <c r="L1312" i="14" s="1"/>
  <c r="A1312" i="14"/>
  <c r="S1311" i="14"/>
  <c r="L1311" i="14" s="1"/>
  <c r="A1311" i="14"/>
  <c r="S1310" i="14"/>
  <c r="L1310" i="14" s="1"/>
  <c r="A1310" i="14"/>
  <c r="S1309" i="14"/>
  <c r="L1309" i="14" s="1"/>
  <c r="A1309" i="14"/>
  <c r="S1308" i="14"/>
  <c r="L1308" i="14" s="1"/>
  <c r="A1308" i="14"/>
  <c r="S1307" i="14"/>
  <c r="L1307" i="14" s="1"/>
  <c r="A1307" i="14"/>
  <c r="S1306" i="14"/>
  <c r="L1306" i="14" s="1"/>
  <c r="A1306" i="14"/>
  <c r="S1305" i="14"/>
  <c r="L1305" i="14" s="1"/>
  <c r="A1305" i="14"/>
  <c r="S1304" i="14"/>
  <c r="L1304" i="14" s="1"/>
  <c r="A1304" i="14"/>
  <c r="S1303" i="14"/>
  <c r="L1303" i="14" s="1"/>
  <c r="A1303" i="14"/>
  <c r="S1302" i="14"/>
  <c r="L1302" i="14" s="1"/>
  <c r="A1302" i="14"/>
  <c r="S1301" i="14"/>
  <c r="L1301" i="14" s="1"/>
  <c r="A1301" i="14"/>
  <c r="S1300" i="14"/>
  <c r="L1300" i="14" s="1"/>
  <c r="A1300" i="14"/>
  <c r="S1299" i="14"/>
  <c r="L1299" i="14" s="1"/>
  <c r="A1299" i="14"/>
  <c r="S1298" i="14"/>
  <c r="L1298" i="14" s="1"/>
  <c r="A1298" i="14"/>
  <c r="S1297" i="14"/>
  <c r="L1297" i="14" s="1"/>
  <c r="A1297" i="14"/>
  <c r="S1296" i="14"/>
  <c r="L1296" i="14" s="1"/>
  <c r="A1296" i="14"/>
  <c r="S1295" i="14"/>
  <c r="L1295" i="14" s="1"/>
  <c r="A1295" i="14"/>
  <c r="S1294" i="14"/>
  <c r="L1294" i="14" s="1"/>
  <c r="A1294" i="14"/>
  <c r="S1293" i="14"/>
  <c r="L1293" i="14" s="1"/>
  <c r="A1293" i="14"/>
  <c r="S1292" i="14"/>
  <c r="L1292" i="14" s="1"/>
  <c r="A1292" i="14"/>
  <c r="S1291" i="14"/>
  <c r="L1291" i="14" s="1"/>
  <c r="A1291" i="14"/>
  <c r="S1290" i="14"/>
  <c r="L1290" i="14" s="1"/>
  <c r="A1290" i="14"/>
  <c r="S1289" i="14"/>
  <c r="L1289" i="14" s="1"/>
  <c r="A1289" i="14"/>
  <c r="S1288" i="14"/>
  <c r="L1288" i="14" s="1"/>
  <c r="A1288" i="14"/>
  <c r="S1287" i="14"/>
  <c r="L1287" i="14" s="1"/>
  <c r="A1287" i="14"/>
  <c r="S1286" i="14"/>
  <c r="L1286" i="14" s="1"/>
  <c r="A1286" i="14"/>
  <c r="S1285" i="14"/>
  <c r="L1285" i="14" s="1"/>
  <c r="A1285" i="14"/>
  <c r="S1284" i="14"/>
  <c r="L1284" i="14" s="1"/>
  <c r="A1284" i="14"/>
  <c r="S1283" i="14"/>
  <c r="L1283" i="14" s="1"/>
  <c r="A1283" i="14"/>
  <c r="S1282" i="14"/>
  <c r="L1282" i="14" s="1"/>
  <c r="A1282" i="14"/>
  <c r="S1281" i="14"/>
  <c r="L1281" i="14" s="1"/>
  <c r="A1281" i="14"/>
  <c r="S1280" i="14"/>
  <c r="L1280" i="14" s="1"/>
  <c r="A1280" i="14"/>
  <c r="S1279" i="14"/>
  <c r="L1279" i="14" s="1"/>
  <c r="A1279" i="14"/>
  <c r="S1278" i="14"/>
  <c r="L1278" i="14" s="1"/>
  <c r="A1278" i="14"/>
  <c r="S1277" i="14"/>
  <c r="L1277" i="14" s="1"/>
  <c r="A1277" i="14"/>
  <c r="S1276" i="14"/>
  <c r="L1276" i="14" s="1"/>
  <c r="A1276" i="14"/>
  <c r="S1275" i="14"/>
  <c r="L1275" i="14" s="1"/>
  <c r="A1275" i="14"/>
  <c r="S1274" i="14"/>
  <c r="L1274" i="14" s="1"/>
  <c r="A1274" i="14"/>
  <c r="S1273" i="14"/>
  <c r="L1273" i="14" s="1"/>
  <c r="A1273" i="14"/>
  <c r="S1272" i="14"/>
  <c r="L1272" i="14" s="1"/>
  <c r="A1272" i="14"/>
  <c r="S1271" i="14"/>
  <c r="L1271" i="14" s="1"/>
  <c r="A1271" i="14"/>
  <c r="S1270" i="14"/>
  <c r="L1270" i="14" s="1"/>
  <c r="A1270" i="14"/>
  <c r="S1269" i="14"/>
  <c r="L1269" i="14" s="1"/>
  <c r="A1269" i="14"/>
  <c r="S1268" i="14"/>
  <c r="L1268" i="14" s="1"/>
  <c r="A1268" i="14"/>
  <c r="S1267" i="14"/>
  <c r="L1267" i="14" s="1"/>
  <c r="A1267" i="14"/>
  <c r="S1266" i="14"/>
  <c r="L1266" i="14" s="1"/>
  <c r="A1266" i="14"/>
  <c r="S1265" i="14"/>
  <c r="L1265" i="14" s="1"/>
  <c r="A1265" i="14"/>
  <c r="S1264" i="14"/>
  <c r="L1264" i="14" s="1"/>
  <c r="A1264" i="14"/>
  <c r="S1263" i="14"/>
  <c r="L1263" i="14" s="1"/>
  <c r="A1263" i="14"/>
  <c r="S1262" i="14"/>
  <c r="L1262" i="14" s="1"/>
  <c r="A1262" i="14"/>
  <c r="S1261" i="14"/>
  <c r="L1261" i="14" s="1"/>
  <c r="A1261" i="14"/>
  <c r="S1260" i="14"/>
  <c r="L1260" i="14" s="1"/>
  <c r="A1260" i="14"/>
  <c r="S1259" i="14"/>
  <c r="L1259" i="14" s="1"/>
  <c r="A1259" i="14"/>
  <c r="S1258" i="14"/>
  <c r="L1258" i="14" s="1"/>
  <c r="A1258" i="14"/>
  <c r="S1257" i="14"/>
  <c r="L1257" i="14" s="1"/>
  <c r="A1257" i="14"/>
  <c r="S1256" i="14"/>
  <c r="L1256" i="14" s="1"/>
  <c r="A1256" i="14"/>
  <c r="S1255" i="14"/>
  <c r="L1255" i="14" s="1"/>
  <c r="A1255" i="14"/>
  <c r="S1254" i="14"/>
  <c r="L1254" i="14" s="1"/>
  <c r="A1254" i="14"/>
  <c r="S1253" i="14"/>
  <c r="L1253" i="14" s="1"/>
  <c r="A1253" i="14"/>
  <c r="S1252" i="14"/>
  <c r="L1252" i="14" s="1"/>
  <c r="A1252" i="14"/>
  <c r="S1251" i="14"/>
  <c r="L1251" i="14" s="1"/>
  <c r="A1251" i="14"/>
  <c r="S1250" i="14"/>
  <c r="L1250" i="14" s="1"/>
  <c r="A1250" i="14"/>
  <c r="S1249" i="14"/>
  <c r="L1249" i="14" s="1"/>
  <c r="A1249" i="14"/>
  <c r="S1248" i="14"/>
  <c r="L1248" i="14" s="1"/>
  <c r="A1248" i="14"/>
  <c r="S1247" i="14"/>
  <c r="L1247" i="14" s="1"/>
  <c r="A1247" i="14"/>
  <c r="S1246" i="14"/>
  <c r="L1246" i="14" s="1"/>
  <c r="A1246" i="14"/>
  <c r="S1245" i="14"/>
  <c r="L1245" i="14" s="1"/>
  <c r="A1245" i="14"/>
  <c r="S1244" i="14"/>
  <c r="L1244" i="14" s="1"/>
  <c r="A1244" i="14"/>
  <c r="S1243" i="14"/>
  <c r="L1243" i="14" s="1"/>
  <c r="A1243" i="14"/>
  <c r="S1242" i="14"/>
  <c r="L1242" i="14" s="1"/>
  <c r="A1242" i="14"/>
  <c r="S1241" i="14"/>
  <c r="L1241" i="14" s="1"/>
  <c r="A1241" i="14"/>
  <c r="S1240" i="14"/>
  <c r="L1240" i="14" s="1"/>
  <c r="A1240" i="14"/>
  <c r="S1239" i="14"/>
  <c r="L1239" i="14" s="1"/>
  <c r="A1239" i="14"/>
  <c r="S1238" i="14"/>
  <c r="L1238" i="14" s="1"/>
  <c r="A1238" i="14"/>
  <c r="S1237" i="14"/>
  <c r="L1237" i="14" s="1"/>
  <c r="A1237" i="14"/>
  <c r="S1236" i="14"/>
  <c r="L1236" i="14" s="1"/>
  <c r="A1236" i="14"/>
  <c r="S1235" i="14"/>
  <c r="L1235" i="14" s="1"/>
  <c r="A1235" i="14"/>
  <c r="S1234" i="14"/>
  <c r="L1234" i="14" s="1"/>
  <c r="A1234" i="14"/>
  <c r="S1233" i="14"/>
  <c r="L1233" i="14" s="1"/>
  <c r="A1233" i="14"/>
  <c r="S1232" i="14"/>
  <c r="L1232" i="14" s="1"/>
  <c r="A1232" i="14"/>
  <c r="S1231" i="14"/>
  <c r="L1231" i="14" s="1"/>
  <c r="A1231" i="14"/>
  <c r="S1230" i="14"/>
  <c r="L1230" i="14" s="1"/>
  <c r="A1230" i="14"/>
  <c r="S1229" i="14"/>
  <c r="L1229" i="14" s="1"/>
  <c r="A1229" i="14"/>
  <c r="S1228" i="14"/>
  <c r="L1228" i="14" s="1"/>
  <c r="A1228" i="14"/>
  <c r="S1227" i="14"/>
  <c r="L1227" i="14" s="1"/>
  <c r="A1227" i="14"/>
  <c r="S1226" i="14"/>
  <c r="L1226" i="14" s="1"/>
  <c r="A1226" i="14"/>
  <c r="S1225" i="14"/>
  <c r="L1225" i="14" s="1"/>
  <c r="A1225" i="14"/>
  <c r="S1224" i="14"/>
  <c r="L1224" i="14" s="1"/>
  <c r="A1224" i="14"/>
  <c r="S1223" i="14"/>
  <c r="L1223" i="14" s="1"/>
  <c r="A1223" i="14"/>
  <c r="S1222" i="14"/>
  <c r="L1222" i="14" s="1"/>
  <c r="A1222" i="14"/>
  <c r="S1221" i="14"/>
  <c r="L1221" i="14" s="1"/>
  <c r="A1221" i="14"/>
  <c r="S1220" i="14"/>
  <c r="L1220" i="14" s="1"/>
  <c r="A1220" i="14"/>
  <c r="S1219" i="14"/>
  <c r="L1219" i="14" s="1"/>
  <c r="A1219" i="14"/>
  <c r="S1218" i="14"/>
  <c r="L1218" i="14" s="1"/>
  <c r="A1218" i="14"/>
  <c r="S1217" i="14"/>
  <c r="L1217" i="14" s="1"/>
  <c r="A1217" i="14"/>
  <c r="S1216" i="14"/>
  <c r="L1216" i="14" s="1"/>
  <c r="A1216" i="14"/>
  <c r="S1215" i="14"/>
  <c r="L1215" i="14" s="1"/>
  <c r="A1215" i="14"/>
  <c r="S1214" i="14"/>
  <c r="L1214" i="14" s="1"/>
  <c r="A1214" i="14"/>
  <c r="S1213" i="14"/>
  <c r="L1213" i="14" s="1"/>
  <c r="A1213" i="14"/>
  <c r="S1212" i="14"/>
  <c r="L1212" i="14" s="1"/>
  <c r="A1212" i="14"/>
  <c r="S1211" i="14"/>
  <c r="L1211" i="14" s="1"/>
  <c r="A1211" i="14"/>
  <c r="S1210" i="14"/>
  <c r="L1210" i="14" s="1"/>
  <c r="A1210" i="14"/>
  <c r="S1209" i="14"/>
  <c r="L1209" i="14" s="1"/>
  <c r="A1209" i="14"/>
  <c r="S1208" i="14"/>
  <c r="L1208" i="14" s="1"/>
  <c r="A1208" i="14"/>
  <c r="S1207" i="14"/>
  <c r="L1207" i="14" s="1"/>
  <c r="A1207" i="14"/>
  <c r="S1206" i="14"/>
  <c r="L1206" i="14" s="1"/>
  <c r="A1206" i="14"/>
  <c r="S1205" i="14"/>
  <c r="L1205" i="14" s="1"/>
  <c r="A1205" i="14"/>
  <c r="S1204" i="14"/>
  <c r="L1204" i="14" s="1"/>
  <c r="A1204" i="14"/>
  <c r="S1203" i="14"/>
  <c r="L1203" i="14" s="1"/>
  <c r="A1203" i="14"/>
  <c r="S1202" i="14"/>
  <c r="L1202" i="14" s="1"/>
  <c r="A1202" i="14"/>
  <c r="S1201" i="14"/>
  <c r="L1201" i="14" s="1"/>
  <c r="A1201" i="14"/>
  <c r="S1200" i="14"/>
  <c r="L1200" i="14" s="1"/>
  <c r="A1200" i="14"/>
  <c r="S1199" i="14"/>
  <c r="L1199" i="14" s="1"/>
  <c r="A1199" i="14"/>
  <c r="S1198" i="14"/>
  <c r="L1198" i="14" s="1"/>
  <c r="A1198" i="14"/>
  <c r="S1197" i="14"/>
  <c r="L1197" i="14" s="1"/>
  <c r="A1197" i="14"/>
  <c r="S1196" i="14"/>
  <c r="L1196" i="14" s="1"/>
  <c r="A1196" i="14"/>
  <c r="S1195" i="14"/>
  <c r="L1195" i="14" s="1"/>
  <c r="A1195" i="14"/>
  <c r="S1194" i="14"/>
  <c r="L1194" i="14" s="1"/>
  <c r="A1194" i="14"/>
  <c r="S1193" i="14"/>
  <c r="L1193" i="14" s="1"/>
  <c r="A1193" i="14"/>
  <c r="S1192" i="14"/>
  <c r="L1192" i="14" s="1"/>
  <c r="A1192" i="14"/>
  <c r="S1191" i="14"/>
  <c r="L1191" i="14" s="1"/>
  <c r="A1191" i="14"/>
  <c r="S1190" i="14"/>
  <c r="L1190" i="14" s="1"/>
  <c r="A1190" i="14"/>
  <c r="S1189" i="14"/>
  <c r="L1189" i="14" s="1"/>
  <c r="A1189" i="14"/>
  <c r="S1188" i="14"/>
  <c r="L1188" i="14" s="1"/>
  <c r="A1188" i="14"/>
  <c r="S1187" i="14"/>
  <c r="L1187" i="14" s="1"/>
  <c r="A1187" i="14"/>
  <c r="S1186" i="14"/>
  <c r="L1186" i="14" s="1"/>
  <c r="A1186" i="14"/>
  <c r="S1185" i="14"/>
  <c r="L1185" i="14" s="1"/>
  <c r="A1185" i="14"/>
  <c r="S1184" i="14"/>
  <c r="L1184" i="14" s="1"/>
  <c r="A1184" i="14"/>
  <c r="S1183" i="14"/>
  <c r="L1183" i="14" s="1"/>
  <c r="A1183" i="14"/>
  <c r="S1182" i="14"/>
  <c r="L1182" i="14" s="1"/>
  <c r="A1182" i="14"/>
  <c r="S1181" i="14"/>
  <c r="L1181" i="14" s="1"/>
  <c r="A1181" i="14"/>
  <c r="S1180" i="14"/>
  <c r="L1180" i="14" s="1"/>
  <c r="A1180" i="14"/>
  <c r="S1179" i="14"/>
  <c r="L1179" i="14" s="1"/>
  <c r="A1179" i="14"/>
  <c r="S1178" i="14"/>
  <c r="L1178" i="14" s="1"/>
  <c r="A1178" i="14"/>
  <c r="S1177" i="14"/>
  <c r="L1177" i="14" s="1"/>
  <c r="A1177" i="14"/>
  <c r="S1176" i="14"/>
  <c r="L1176" i="14" s="1"/>
  <c r="A1176" i="14"/>
  <c r="S1175" i="14"/>
  <c r="L1175" i="14" s="1"/>
  <c r="A1175" i="14"/>
  <c r="S1174" i="14"/>
  <c r="L1174" i="14" s="1"/>
  <c r="A1174" i="14"/>
  <c r="S1173" i="14"/>
  <c r="L1173" i="14" s="1"/>
  <c r="A1173" i="14"/>
  <c r="S1172" i="14"/>
  <c r="L1172" i="14" s="1"/>
  <c r="A1172" i="14"/>
  <c r="S1171" i="14"/>
  <c r="L1171" i="14" s="1"/>
  <c r="A1171" i="14"/>
  <c r="S1170" i="14"/>
  <c r="L1170" i="14" s="1"/>
  <c r="A1170" i="14"/>
  <c r="S1169" i="14"/>
  <c r="L1169" i="14" s="1"/>
  <c r="A1169" i="14"/>
  <c r="S1168" i="14"/>
  <c r="L1168" i="14" s="1"/>
  <c r="A1168" i="14"/>
  <c r="S1167" i="14"/>
  <c r="L1167" i="14" s="1"/>
  <c r="A1167" i="14"/>
  <c r="S1166" i="14"/>
  <c r="L1166" i="14" s="1"/>
  <c r="A1166" i="14"/>
  <c r="S1165" i="14"/>
  <c r="L1165" i="14" s="1"/>
  <c r="A1165" i="14"/>
  <c r="S1164" i="14"/>
  <c r="L1164" i="14" s="1"/>
  <c r="A1164" i="14"/>
  <c r="S1163" i="14"/>
  <c r="L1163" i="14" s="1"/>
  <c r="A1163" i="14"/>
  <c r="S1162" i="14"/>
  <c r="L1162" i="14" s="1"/>
  <c r="A1162" i="14"/>
  <c r="S1161" i="14"/>
  <c r="L1161" i="14" s="1"/>
  <c r="A1161" i="14"/>
  <c r="S1160" i="14"/>
  <c r="L1160" i="14" s="1"/>
  <c r="A1160" i="14"/>
  <c r="S1159" i="14"/>
  <c r="L1159" i="14" s="1"/>
  <c r="A1159" i="14"/>
  <c r="S1158" i="14"/>
  <c r="L1158" i="14" s="1"/>
  <c r="A1158" i="14"/>
  <c r="S1157" i="14"/>
  <c r="L1157" i="14" s="1"/>
  <c r="A1157" i="14"/>
  <c r="S1156" i="14"/>
  <c r="L1156" i="14" s="1"/>
  <c r="A1156" i="14"/>
  <c r="S1155" i="14"/>
  <c r="L1155" i="14" s="1"/>
  <c r="A1155" i="14"/>
  <c r="S1154" i="14"/>
  <c r="L1154" i="14" s="1"/>
  <c r="A1154" i="14"/>
  <c r="S1153" i="14"/>
  <c r="L1153" i="14" s="1"/>
  <c r="A1153" i="14"/>
  <c r="S1152" i="14"/>
  <c r="L1152" i="14" s="1"/>
  <c r="A1152" i="14"/>
  <c r="S1151" i="14"/>
  <c r="L1151" i="14" s="1"/>
  <c r="A1151" i="14"/>
  <c r="S1150" i="14"/>
  <c r="L1150" i="14" s="1"/>
  <c r="A1150" i="14"/>
  <c r="S1149" i="14"/>
  <c r="L1149" i="14" s="1"/>
  <c r="A1149" i="14"/>
  <c r="S1148" i="14"/>
  <c r="L1148" i="14" s="1"/>
  <c r="A1148" i="14"/>
  <c r="S1147" i="14"/>
  <c r="L1147" i="14" s="1"/>
  <c r="A1147" i="14"/>
  <c r="S1146" i="14"/>
  <c r="L1146" i="14" s="1"/>
  <c r="A1146" i="14"/>
  <c r="S1145" i="14"/>
  <c r="L1145" i="14" s="1"/>
  <c r="A1145" i="14"/>
  <c r="S1144" i="14"/>
  <c r="L1144" i="14" s="1"/>
  <c r="A1144" i="14"/>
  <c r="S1143" i="14"/>
  <c r="L1143" i="14" s="1"/>
  <c r="A1143" i="14"/>
  <c r="S1142" i="14"/>
  <c r="L1142" i="14" s="1"/>
  <c r="A1142" i="14"/>
  <c r="S1141" i="14"/>
  <c r="L1141" i="14" s="1"/>
  <c r="A1141" i="14"/>
  <c r="S1140" i="14"/>
  <c r="L1140" i="14" s="1"/>
  <c r="A1140" i="14"/>
  <c r="S1139" i="14"/>
  <c r="L1139" i="14" s="1"/>
  <c r="A1139" i="14"/>
  <c r="S1138" i="14"/>
  <c r="L1138" i="14" s="1"/>
  <c r="A1138" i="14"/>
  <c r="S1137" i="14"/>
  <c r="L1137" i="14" s="1"/>
  <c r="A1137" i="14"/>
  <c r="S1136" i="14"/>
  <c r="L1136" i="14" s="1"/>
  <c r="A1136" i="14"/>
  <c r="S1135" i="14"/>
  <c r="L1135" i="14" s="1"/>
  <c r="A1135" i="14"/>
  <c r="S1134" i="14"/>
  <c r="L1134" i="14" s="1"/>
  <c r="A1134" i="14"/>
  <c r="S1133" i="14"/>
  <c r="L1133" i="14" s="1"/>
  <c r="A1133" i="14"/>
  <c r="S1132" i="14"/>
  <c r="L1132" i="14" s="1"/>
  <c r="A1132" i="14"/>
  <c r="S1131" i="14"/>
  <c r="L1131" i="14" s="1"/>
  <c r="A1131" i="14"/>
  <c r="S1130" i="14"/>
  <c r="L1130" i="14" s="1"/>
  <c r="A1130" i="14"/>
  <c r="S1129" i="14"/>
  <c r="L1129" i="14" s="1"/>
  <c r="A1129" i="14"/>
  <c r="S1128" i="14"/>
  <c r="L1128" i="14" s="1"/>
  <c r="A1128" i="14"/>
  <c r="S1127" i="14"/>
  <c r="L1127" i="14" s="1"/>
  <c r="A1127" i="14"/>
  <c r="S1126" i="14"/>
  <c r="L1126" i="14" s="1"/>
  <c r="A1126" i="14"/>
  <c r="S1125" i="14"/>
  <c r="L1125" i="14" s="1"/>
  <c r="A1125" i="14"/>
  <c r="S1124" i="14"/>
  <c r="L1124" i="14" s="1"/>
  <c r="A1124" i="14"/>
  <c r="S1123" i="14"/>
  <c r="L1123" i="14" s="1"/>
  <c r="A1123" i="14"/>
  <c r="S1122" i="14"/>
  <c r="L1122" i="14" s="1"/>
  <c r="A1122" i="14"/>
  <c r="S1121" i="14"/>
  <c r="L1121" i="14" s="1"/>
  <c r="A1121" i="14"/>
  <c r="S1120" i="14"/>
  <c r="L1120" i="14" s="1"/>
  <c r="A1120" i="14"/>
  <c r="S1119" i="14"/>
  <c r="L1119" i="14" s="1"/>
  <c r="A1119" i="14"/>
  <c r="S1118" i="14"/>
  <c r="L1118" i="14" s="1"/>
  <c r="A1118" i="14"/>
  <c r="S1117" i="14"/>
  <c r="L1117" i="14" s="1"/>
  <c r="A1117" i="14"/>
  <c r="S1116" i="14"/>
  <c r="L1116" i="14" s="1"/>
  <c r="A1116" i="14"/>
  <c r="S1115" i="14"/>
  <c r="L1115" i="14" s="1"/>
  <c r="A1115" i="14"/>
  <c r="S1114" i="14"/>
  <c r="L1114" i="14" s="1"/>
  <c r="A1114" i="14"/>
  <c r="S1113" i="14"/>
  <c r="L1113" i="14" s="1"/>
  <c r="A1113" i="14"/>
  <c r="S1112" i="14"/>
  <c r="L1112" i="14" s="1"/>
  <c r="A1112" i="14"/>
  <c r="S1111" i="14"/>
  <c r="L1111" i="14" s="1"/>
  <c r="A1111" i="14"/>
  <c r="S1110" i="14"/>
  <c r="L1110" i="14" s="1"/>
  <c r="A1110" i="14"/>
  <c r="S1109" i="14"/>
  <c r="L1109" i="14" s="1"/>
  <c r="A1109" i="14"/>
  <c r="S1108" i="14"/>
  <c r="L1108" i="14" s="1"/>
  <c r="A1108" i="14"/>
  <c r="S1107" i="14"/>
  <c r="L1107" i="14" s="1"/>
  <c r="A1107" i="14"/>
  <c r="S1106" i="14"/>
  <c r="L1106" i="14" s="1"/>
  <c r="A1106" i="14"/>
  <c r="S1105" i="14"/>
  <c r="L1105" i="14" s="1"/>
  <c r="A1105" i="14"/>
  <c r="S1104" i="14"/>
  <c r="L1104" i="14" s="1"/>
  <c r="A1104" i="14"/>
  <c r="S1103" i="14"/>
  <c r="L1103" i="14" s="1"/>
  <c r="A1103" i="14"/>
  <c r="S1102" i="14"/>
  <c r="L1102" i="14" s="1"/>
  <c r="A1102" i="14"/>
  <c r="S1101" i="14"/>
  <c r="L1101" i="14" s="1"/>
  <c r="A1101" i="14"/>
  <c r="S1100" i="14"/>
  <c r="L1100" i="14" s="1"/>
  <c r="A1100" i="14"/>
  <c r="S1099" i="14"/>
  <c r="L1099" i="14" s="1"/>
  <c r="A1099" i="14"/>
  <c r="S1098" i="14"/>
  <c r="L1098" i="14" s="1"/>
  <c r="A1098" i="14"/>
  <c r="S1097" i="14"/>
  <c r="L1097" i="14" s="1"/>
  <c r="A1097" i="14"/>
  <c r="S1096" i="14"/>
  <c r="L1096" i="14" s="1"/>
  <c r="A1096" i="14"/>
  <c r="S1095" i="14"/>
  <c r="L1095" i="14" s="1"/>
  <c r="A1095" i="14"/>
  <c r="S1094" i="14"/>
  <c r="L1094" i="14" s="1"/>
  <c r="A1094" i="14"/>
  <c r="S1093" i="14"/>
  <c r="L1093" i="14" s="1"/>
  <c r="A1093" i="14"/>
  <c r="S1092" i="14"/>
  <c r="L1092" i="14" s="1"/>
  <c r="A1092" i="14"/>
  <c r="S1091" i="14"/>
  <c r="L1091" i="14" s="1"/>
  <c r="A1091" i="14"/>
  <c r="S1090" i="14"/>
  <c r="L1090" i="14" s="1"/>
  <c r="A1090" i="14"/>
  <c r="S1089" i="14"/>
  <c r="L1089" i="14" s="1"/>
  <c r="A1089" i="14"/>
  <c r="S1088" i="14"/>
  <c r="L1088" i="14" s="1"/>
  <c r="A1088" i="14"/>
  <c r="S1087" i="14"/>
  <c r="L1087" i="14" s="1"/>
  <c r="A1087" i="14"/>
  <c r="S1086" i="14"/>
  <c r="L1086" i="14" s="1"/>
  <c r="A1086" i="14"/>
  <c r="S1085" i="14"/>
  <c r="L1085" i="14" s="1"/>
  <c r="A1085" i="14"/>
  <c r="S1084" i="14"/>
  <c r="L1084" i="14" s="1"/>
  <c r="A1084" i="14"/>
  <c r="S1083" i="14"/>
  <c r="L1083" i="14" s="1"/>
  <c r="A1083" i="14"/>
  <c r="S1082" i="14"/>
  <c r="L1082" i="14" s="1"/>
  <c r="A1082" i="14"/>
  <c r="S1081" i="14"/>
  <c r="L1081" i="14" s="1"/>
  <c r="A1081" i="14"/>
  <c r="S1080" i="14"/>
  <c r="L1080" i="14" s="1"/>
  <c r="A1080" i="14"/>
  <c r="S1079" i="14"/>
  <c r="L1079" i="14" s="1"/>
  <c r="A1079" i="14"/>
  <c r="S1078" i="14"/>
  <c r="L1078" i="14" s="1"/>
  <c r="A1078" i="14"/>
  <c r="S1077" i="14"/>
  <c r="L1077" i="14" s="1"/>
  <c r="A1077" i="14"/>
  <c r="S1076" i="14"/>
  <c r="L1076" i="14" s="1"/>
  <c r="A1076" i="14"/>
  <c r="S1075" i="14"/>
  <c r="L1075" i="14" s="1"/>
  <c r="A1075" i="14"/>
  <c r="S1074" i="14"/>
  <c r="L1074" i="14"/>
  <c r="A1074" i="14"/>
  <c r="S1073" i="14"/>
  <c r="L1073" i="14" s="1"/>
  <c r="A1073" i="14"/>
  <c r="S1072" i="14"/>
  <c r="L1072" i="14" s="1"/>
  <c r="A1072" i="14"/>
  <c r="S1071" i="14"/>
  <c r="L1071" i="14" s="1"/>
  <c r="A1071" i="14"/>
  <c r="S1070" i="14"/>
  <c r="L1070" i="14" s="1"/>
  <c r="A1070" i="14"/>
  <c r="S1069" i="14"/>
  <c r="L1069" i="14" s="1"/>
  <c r="A1069" i="14"/>
  <c r="S1068" i="14"/>
  <c r="L1068" i="14" s="1"/>
  <c r="A1068" i="14"/>
  <c r="S1067" i="14"/>
  <c r="L1067" i="14" s="1"/>
  <c r="A1067" i="14"/>
  <c r="S1066" i="14"/>
  <c r="L1066" i="14" s="1"/>
  <c r="A1066" i="14"/>
  <c r="S1065" i="14"/>
  <c r="L1065" i="14" s="1"/>
  <c r="A1065" i="14"/>
  <c r="S1064" i="14"/>
  <c r="L1064" i="14" s="1"/>
  <c r="A1064" i="14"/>
  <c r="S1063" i="14"/>
  <c r="L1063" i="14" s="1"/>
  <c r="A1063" i="14"/>
  <c r="S1062" i="14"/>
  <c r="L1062" i="14" s="1"/>
  <c r="A1062" i="14"/>
  <c r="S1061" i="14"/>
  <c r="L1061" i="14" s="1"/>
  <c r="A1061" i="14"/>
  <c r="S1060" i="14"/>
  <c r="L1060" i="14" s="1"/>
  <c r="A1060" i="14"/>
  <c r="S1059" i="14"/>
  <c r="L1059" i="14" s="1"/>
  <c r="A1059" i="14"/>
  <c r="S1058" i="14"/>
  <c r="L1058" i="14" s="1"/>
  <c r="A1058" i="14"/>
  <c r="S1057" i="14"/>
  <c r="L1057" i="14" s="1"/>
  <c r="A1057" i="14"/>
  <c r="S1056" i="14"/>
  <c r="L1056" i="14" s="1"/>
  <c r="A1056" i="14"/>
  <c r="S1055" i="14"/>
  <c r="L1055" i="14" s="1"/>
  <c r="A1055" i="14"/>
  <c r="S1054" i="14"/>
  <c r="L1054" i="14" s="1"/>
  <c r="A1054" i="14"/>
  <c r="S1053" i="14"/>
  <c r="L1053" i="14"/>
  <c r="A1053" i="14"/>
  <c r="S1052" i="14"/>
  <c r="L1052" i="14" s="1"/>
  <c r="A1052" i="14"/>
  <c r="S1051" i="14"/>
  <c r="L1051" i="14" s="1"/>
  <c r="A1051" i="14"/>
  <c r="S1050" i="14"/>
  <c r="L1050" i="14" s="1"/>
  <c r="A1050" i="14"/>
  <c r="S1049" i="14"/>
  <c r="L1049" i="14" s="1"/>
  <c r="A1049" i="14"/>
  <c r="S1048" i="14"/>
  <c r="L1048" i="14" s="1"/>
  <c r="A1048" i="14"/>
  <c r="S1047" i="14"/>
  <c r="L1047" i="14" s="1"/>
  <c r="A1047" i="14"/>
  <c r="S1046" i="14"/>
  <c r="L1046" i="14" s="1"/>
  <c r="A1046" i="14"/>
  <c r="S1045" i="14"/>
  <c r="L1045" i="14" s="1"/>
  <c r="A1045" i="14"/>
  <c r="S1044" i="14"/>
  <c r="L1044" i="14" s="1"/>
  <c r="A1044" i="14"/>
  <c r="S1043" i="14"/>
  <c r="L1043" i="14" s="1"/>
  <c r="A1043" i="14"/>
  <c r="S1042" i="14"/>
  <c r="L1042" i="14" s="1"/>
  <c r="A1042" i="14"/>
  <c r="S1041" i="14"/>
  <c r="L1041" i="14" s="1"/>
  <c r="A1041" i="14"/>
  <c r="S1040" i="14"/>
  <c r="L1040" i="14" s="1"/>
  <c r="A1040" i="14"/>
  <c r="S1039" i="14"/>
  <c r="L1039" i="14" s="1"/>
  <c r="A1039" i="14"/>
  <c r="S1038" i="14"/>
  <c r="L1038" i="14" s="1"/>
  <c r="A1038" i="14"/>
  <c r="S1037" i="14"/>
  <c r="L1037" i="14" s="1"/>
  <c r="A1037" i="14"/>
  <c r="S1036" i="14"/>
  <c r="L1036" i="14" s="1"/>
  <c r="A1036" i="14"/>
  <c r="S1035" i="14"/>
  <c r="L1035" i="14" s="1"/>
  <c r="A1035" i="14"/>
  <c r="S1034" i="14"/>
  <c r="L1034" i="14" s="1"/>
  <c r="A1034" i="14"/>
  <c r="S1033" i="14"/>
  <c r="L1033" i="14" s="1"/>
  <c r="A1033" i="14"/>
  <c r="S1032" i="14"/>
  <c r="L1032" i="14" s="1"/>
  <c r="A1032" i="14"/>
  <c r="S1031" i="14"/>
  <c r="L1031" i="14" s="1"/>
  <c r="A1031" i="14"/>
  <c r="S1030" i="14"/>
  <c r="L1030" i="14" s="1"/>
  <c r="A1030" i="14"/>
  <c r="S1029" i="14"/>
  <c r="L1029" i="14" s="1"/>
  <c r="A1029" i="14"/>
  <c r="S1028" i="14"/>
  <c r="L1028" i="14" s="1"/>
  <c r="A1028" i="14"/>
  <c r="S1027" i="14"/>
  <c r="L1027" i="14" s="1"/>
  <c r="A1027" i="14"/>
  <c r="S1026" i="14"/>
  <c r="L1026" i="14" s="1"/>
  <c r="A1026" i="14"/>
  <c r="S1025" i="14"/>
  <c r="L1025" i="14" s="1"/>
  <c r="A1025" i="14"/>
  <c r="S1024" i="14"/>
  <c r="L1024" i="14" s="1"/>
  <c r="A1024" i="14"/>
  <c r="S1023" i="14"/>
  <c r="L1023" i="14" s="1"/>
  <c r="A1023" i="14"/>
  <c r="S1022" i="14"/>
  <c r="L1022" i="14" s="1"/>
  <c r="A1022" i="14"/>
  <c r="S1021" i="14"/>
  <c r="L1021" i="14" s="1"/>
  <c r="A1021" i="14"/>
  <c r="S1020" i="14"/>
  <c r="L1020" i="14" s="1"/>
  <c r="A1020" i="14"/>
  <c r="S1019" i="14"/>
  <c r="L1019" i="14" s="1"/>
  <c r="A1019" i="14"/>
  <c r="S1018" i="14"/>
  <c r="L1018" i="14" s="1"/>
  <c r="A1018" i="14"/>
  <c r="S1017" i="14"/>
  <c r="L1017" i="14" s="1"/>
  <c r="A1017" i="14"/>
  <c r="S1016" i="14"/>
  <c r="L1016" i="14" s="1"/>
  <c r="A1016" i="14"/>
  <c r="S1015" i="14"/>
  <c r="L1015" i="14" s="1"/>
  <c r="A1015" i="14"/>
  <c r="S1014" i="14"/>
  <c r="L1014" i="14" s="1"/>
  <c r="A1014" i="14"/>
  <c r="S1013" i="14"/>
  <c r="L1013" i="14" s="1"/>
  <c r="A1013" i="14"/>
  <c r="S1012" i="14"/>
  <c r="L1012" i="14" s="1"/>
  <c r="A1012" i="14"/>
  <c r="S1011" i="14"/>
  <c r="L1011" i="14" s="1"/>
  <c r="A1011" i="14"/>
  <c r="S1010" i="14"/>
  <c r="L1010" i="14" s="1"/>
  <c r="A1010" i="14"/>
  <c r="S1009" i="14"/>
  <c r="L1009" i="14" s="1"/>
  <c r="A1009" i="14"/>
  <c r="S1008" i="14"/>
  <c r="L1008" i="14" s="1"/>
  <c r="A1008" i="14"/>
  <c r="S1007" i="14"/>
  <c r="L1007" i="14" s="1"/>
  <c r="A1007" i="14"/>
  <c r="S1006" i="14"/>
  <c r="L1006" i="14" s="1"/>
  <c r="A1006" i="14"/>
  <c r="S1005" i="14"/>
  <c r="L1005" i="14" s="1"/>
  <c r="A1005" i="14"/>
  <c r="S1004" i="14"/>
  <c r="L1004" i="14" s="1"/>
  <c r="A1004" i="14"/>
  <c r="S1003" i="14"/>
  <c r="L1003" i="14" s="1"/>
  <c r="A1003" i="14"/>
  <c r="S1002" i="14"/>
  <c r="L1002" i="14" s="1"/>
  <c r="A1002" i="14"/>
  <c r="S1001" i="14"/>
  <c r="L1001" i="14" s="1"/>
  <c r="A1001" i="14"/>
  <c r="S1000" i="14"/>
  <c r="L1000" i="14" s="1"/>
  <c r="A1000" i="14"/>
  <c r="S999" i="14"/>
  <c r="L999" i="14" s="1"/>
  <c r="A999" i="14"/>
  <c r="S998" i="14"/>
  <c r="L998" i="14" s="1"/>
  <c r="A998" i="14"/>
  <c r="S997" i="14"/>
  <c r="L997" i="14" s="1"/>
  <c r="A997" i="14"/>
  <c r="S996" i="14"/>
  <c r="L996" i="14" s="1"/>
  <c r="A996" i="14"/>
  <c r="S995" i="14"/>
  <c r="L995" i="14" s="1"/>
  <c r="A995" i="14"/>
  <c r="S994" i="14"/>
  <c r="L994" i="14" s="1"/>
  <c r="A994" i="14"/>
  <c r="S993" i="14"/>
  <c r="L993" i="14" s="1"/>
  <c r="A993" i="14"/>
  <c r="S992" i="14"/>
  <c r="L992" i="14" s="1"/>
  <c r="A992" i="14"/>
  <c r="S991" i="14"/>
  <c r="L991" i="14" s="1"/>
  <c r="A991" i="14"/>
  <c r="S990" i="14"/>
  <c r="L990" i="14" s="1"/>
  <c r="A990" i="14"/>
  <c r="S989" i="14"/>
  <c r="L989" i="14" s="1"/>
  <c r="A989" i="14"/>
  <c r="S988" i="14"/>
  <c r="L988" i="14" s="1"/>
  <c r="A988" i="14"/>
  <c r="S987" i="14"/>
  <c r="L987" i="14" s="1"/>
  <c r="A987" i="14"/>
  <c r="S986" i="14"/>
  <c r="L986" i="14" s="1"/>
  <c r="A986" i="14"/>
  <c r="S985" i="14"/>
  <c r="L985" i="14" s="1"/>
  <c r="A985" i="14"/>
  <c r="S984" i="14"/>
  <c r="L984" i="14" s="1"/>
  <c r="A984" i="14"/>
  <c r="S983" i="14"/>
  <c r="L983" i="14" s="1"/>
  <c r="A983" i="14"/>
  <c r="S982" i="14"/>
  <c r="L982" i="14" s="1"/>
  <c r="A982" i="14"/>
  <c r="S981" i="14"/>
  <c r="L981" i="14" s="1"/>
  <c r="A981" i="14"/>
  <c r="S980" i="14"/>
  <c r="L980" i="14" s="1"/>
  <c r="A980" i="14"/>
  <c r="S979" i="14"/>
  <c r="L979" i="14" s="1"/>
  <c r="A979" i="14"/>
  <c r="S978" i="14"/>
  <c r="L978" i="14" s="1"/>
  <c r="A978" i="14"/>
  <c r="S977" i="14"/>
  <c r="L977" i="14" s="1"/>
  <c r="A977" i="14"/>
  <c r="S976" i="14"/>
  <c r="L976" i="14" s="1"/>
  <c r="A976" i="14"/>
  <c r="S975" i="14"/>
  <c r="L975" i="14" s="1"/>
  <c r="A975" i="14"/>
  <c r="S974" i="14"/>
  <c r="L974" i="14" s="1"/>
  <c r="A974" i="14"/>
  <c r="S973" i="14"/>
  <c r="L973" i="14" s="1"/>
  <c r="A973" i="14"/>
  <c r="S972" i="14"/>
  <c r="L972" i="14" s="1"/>
  <c r="A972" i="14"/>
  <c r="S971" i="14"/>
  <c r="L971" i="14" s="1"/>
  <c r="A971" i="14"/>
  <c r="S970" i="14"/>
  <c r="L970" i="14" s="1"/>
  <c r="A970" i="14"/>
  <c r="S969" i="14"/>
  <c r="L969" i="14" s="1"/>
  <c r="A969" i="14"/>
  <c r="S968" i="14"/>
  <c r="L968" i="14" s="1"/>
  <c r="A968" i="14"/>
  <c r="S967" i="14"/>
  <c r="L967" i="14" s="1"/>
  <c r="A967" i="14"/>
  <c r="S966" i="14"/>
  <c r="L966" i="14" s="1"/>
  <c r="A966" i="14"/>
  <c r="S965" i="14"/>
  <c r="L965" i="14" s="1"/>
  <c r="A965" i="14"/>
  <c r="S964" i="14"/>
  <c r="L964" i="14" s="1"/>
  <c r="A964" i="14"/>
  <c r="S963" i="14"/>
  <c r="L963" i="14" s="1"/>
  <c r="A963" i="14"/>
  <c r="S962" i="14"/>
  <c r="L962" i="14" s="1"/>
  <c r="A962" i="14"/>
  <c r="S961" i="14"/>
  <c r="L961" i="14" s="1"/>
  <c r="A961" i="14"/>
  <c r="S960" i="14"/>
  <c r="L960" i="14" s="1"/>
  <c r="A960" i="14"/>
  <c r="S959" i="14"/>
  <c r="L959" i="14" s="1"/>
  <c r="A959" i="14"/>
  <c r="S958" i="14"/>
  <c r="L958" i="14" s="1"/>
  <c r="A958" i="14"/>
  <c r="S957" i="14"/>
  <c r="L957" i="14" s="1"/>
  <c r="A957" i="14"/>
  <c r="S956" i="14"/>
  <c r="L956" i="14" s="1"/>
  <c r="A956" i="14"/>
  <c r="S955" i="14"/>
  <c r="L955" i="14" s="1"/>
  <c r="A955" i="14"/>
  <c r="S954" i="14"/>
  <c r="L954" i="14" s="1"/>
  <c r="A954" i="14"/>
  <c r="S953" i="14"/>
  <c r="L953" i="14" s="1"/>
  <c r="A953" i="14"/>
  <c r="S952" i="14"/>
  <c r="L952" i="14" s="1"/>
  <c r="A952" i="14"/>
  <c r="S951" i="14"/>
  <c r="L951" i="14" s="1"/>
  <c r="A951" i="14"/>
  <c r="S950" i="14"/>
  <c r="L950" i="14" s="1"/>
  <c r="A950" i="14"/>
  <c r="S949" i="14"/>
  <c r="L949" i="14" s="1"/>
  <c r="A949" i="14"/>
  <c r="S948" i="14"/>
  <c r="L948" i="14" s="1"/>
  <c r="A948" i="14"/>
  <c r="S947" i="14"/>
  <c r="L947" i="14" s="1"/>
  <c r="A947" i="14"/>
  <c r="S946" i="14"/>
  <c r="L946" i="14" s="1"/>
  <c r="A946" i="14"/>
  <c r="S945" i="14"/>
  <c r="L945" i="14" s="1"/>
  <c r="A945" i="14"/>
  <c r="S944" i="14"/>
  <c r="L944" i="14" s="1"/>
  <c r="A944" i="14"/>
  <c r="S943" i="14"/>
  <c r="L943" i="14" s="1"/>
  <c r="A943" i="14"/>
  <c r="S942" i="14"/>
  <c r="L942" i="14" s="1"/>
  <c r="A942" i="14"/>
  <c r="S941" i="14"/>
  <c r="L941" i="14" s="1"/>
  <c r="A941" i="14"/>
  <c r="S940" i="14"/>
  <c r="L940" i="14" s="1"/>
  <c r="A940" i="14"/>
  <c r="S939" i="14"/>
  <c r="L939" i="14" s="1"/>
  <c r="A939" i="14"/>
  <c r="S938" i="14"/>
  <c r="L938" i="14" s="1"/>
  <c r="A938" i="14"/>
  <c r="S937" i="14"/>
  <c r="L937" i="14" s="1"/>
  <c r="A937" i="14"/>
  <c r="S936" i="14"/>
  <c r="L936" i="14" s="1"/>
  <c r="A936" i="14"/>
  <c r="S935" i="14"/>
  <c r="L935" i="14" s="1"/>
  <c r="A935" i="14"/>
  <c r="S934" i="14"/>
  <c r="L934" i="14" s="1"/>
  <c r="A934" i="14"/>
  <c r="S933" i="14"/>
  <c r="L933" i="14" s="1"/>
  <c r="A933" i="14"/>
  <c r="S932" i="14"/>
  <c r="L932" i="14" s="1"/>
  <c r="A932" i="14"/>
  <c r="S931" i="14"/>
  <c r="L931" i="14" s="1"/>
  <c r="A931" i="14"/>
  <c r="S930" i="14"/>
  <c r="L930" i="14" s="1"/>
  <c r="A930" i="14"/>
  <c r="S929" i="14"/>
  <c r="L929" i="14" s="1"/>
  <c r="A929" i="14"/>
  <c r="S928" i="14"/>
  <c r="L928" i="14" s="1"/>
  <c r="A928" i="14"/>
  <c r="S927" i="14"/>
  <c r="L927" i="14" s="1"/>
  <c r="A927" i="14"/>
  <c r="S926" i="14"/>
  <c r="L926" i="14" s="1"/>
  <c r="A926" i="14"/>
  <c r="S925" i="14"/>
  <c r="L925" i="14" s="1"/>
  <c r="A925" i="14"/>
  <c r="S924" i="14"/>
  <c r="L924" i="14" s="1"/>
  <c r="A924" i="14"/>
  <c r="S923" i="14"/>
  <c r="L923" i="14" s="1"/>
  <c r="A923" i="14"/>
  <c r="S922" i="14"/>
  <c r="L922" i="14" s="1"/>
  <c r="A922" i="14"/>
  <c r="S921" i="14"/>
  <c r="L921" i="14" s="1"/>
  <c r="A921" i="14"/>
  <c r="S920" i="14"/>
  <c r="L920" i="14" s="1"/>
  <c r="A920" i="14"/>
  <c r="S919" i="14"/>
  <c r="L919" i="14" s="1"/>
  <c r="A919" i="14"/>
  <c r="S918" i="14"/>
  <c r="L918" i="14" s="1"/>
  <c r="A918" i="14"/>
  <c r="S917" i="14"/>
  <c r="L917" i="14" s="1"/>
  <c r="A917" i="14"/>
  <c r="S916" i="14"/>
  <c r="L916" i="14" s="1"/>
  <c r="A916" i="14"/>
  <c r="S915" i="14"/>
  <c r="L915" i="14" s="1"/>
  <c r="A915" i="14"/>
  <c r="S914" i="14"/>
  <c r="L914" i="14" s="1"/>
  <c r="A914" i="14"/>
  <c r="S913" i="14"/>
  <c r="L913" i="14" s="1"/>
  <c r="A913" i="14"/>
  <c r="S912" i="14"/>
  <c r="L912" i="14" s="1"/>
  <c r="A912" i="14"/>
  <c r="S911" i="14"/>
  <c r="L911" i="14" s="1"/>
  <c r="A911" i="14"/>
  <c r="S910" i="14"/>
  <c r="L910" i="14" s="1"/>
  <c r="A910" i="14"/>
  <c r="S909" i="14"/>
  <c r="L909" i="14" s="1"/>
  <c r="A909" i="14"/>
  <c r="S908" i="14"/>
  <c r="L908" i="14" s="1"/>
  <c r="A908" i="14"/>
  <c r="S907" i="14"/>
  <c r="L907" i="14" s="1"/>
  <c r="A907" i="14"/>
  <c r="S906" i="14"/>
  <c r="L906" i="14" s="1"/>
  <c r="A906" i="14"/>
  <c r="S905" i="14"/>
  <c r="L905" i="14" s="1"/>
  <c r="A905" i="14"/>
  <c r="S904" i="14"/>
  <c r="L904" i="14" s="1"/>
  <c r="A904" i="14"/>
  <c r="S903" i="14"/>
  <c r="L903" i="14" s="1"/>
  <c r="A903" i="14"/>
  <c r="S902" i="14"/>
  <c r="L902" i="14" s="1"/>
  <c r="A902" i="14"/>
  <c r="S901" i="14"/>
  <c r="L901" i="14" s="1"/>
  <c r="A901" i="14"/>
  <c r="S900" i="14"/>
  <c r="L900" i="14" s="1"/>
  <c r="A900" i="14"/>
  <c r="S899" i="14"/>
  <c r="L899" i="14" s="1"/>
  <c r="A899" i="14"/>
  <c r="S898" i="14"/>
  <c r="L898" i="14" s="1"/>
  <c r="A898" i="14"/>
  <c r="S897" i="14"/>
  <c r="L897" i="14" s="1"/>
  <c r="A897" i="14"/>
  <c r="S896" i="14"/>
  <c r="L896" i="14" s="1"/>
  <c r="A896" i="14"/>
  <c r="S895" i="14"/>
  <c r="L895" i="14" s="1"/>
  <c r="A895" i="14"/>
  <c r="S894" i="14"/>
  <c r="L894" i="14" s="1"/>
  <c r="A894" i="14"/>
  <c r="S893" i="14"/>
  <c r="L893" i="14" s="1"/>
  <c r="A893" i="14"/>
  <c r="S892" i="14"/>
  <c r="L892" i="14" s="1"/>
  <c r="A892" i="14"/>
  <c r="S891" i="14"/>
  <c r="L891" i="14" s="1"/>
  <c r="A891" i="14"/>
  <c r="S890" i="14"/>
  <c r="L890" i="14" s="1"/>
  <c r="A890" i="14"/>
  <c r="S889" i="14"/>
  <c r="L889" i="14" s="1"/>
  <c r="A889" i="14"/>
  <c r="S888" i="14"/>
  <c r="L888" i="14" s="1"/>
  <c r="A888" i="14"/>
  <c r="S887" i="14"/>
  <c r="L887" i="14" s="1"/>
  <c r="A887" i="14"/>
  <c r="S886" i="14"/>
  <c r="L886" i="14" s="1"/>
  <c r="A886" i="14"/>
  <c r="S885" i="14"/>
  <c r="L885" i="14" s="1"/>
  <c r="A885" i="14"/>
  <c r="S884" i="14"/>
  <c r="L884" i="14" s="1"/>
  <c r="T884" i="14" s="1"/>
  <c r="A884" i="14"/>
  <c r="S883" i="14"/>
  <c r="L883" i="14" s="1"/>
  <c r="T883" i="14" s="1"/>
  <c r="A883" i="14"/>
  <c r="S882" i="14"/>
  <c r="L882" i="14" s="1"/>
  <c r="T882" i="14" s="1"/>
  <c r="A882" i="14"/>
  <c r="S881" i="14"/>
  <c r="L881" i="14" s="1"/>
  <c r="T881" i="14" s="1"/>
  <c r="A881" i="14"/>
  <c r="S880" i="14"/>
  <c r="L880" i="14" s="1"/>
  <c r="A880" i="14"/>
  <c r="S879" i="14"/>
  <c r="L879" i="14" s="1"/>
  <c r="A879" i="14"/>
  <c r="H878" i="14"/>
  <c r="G878" i="14"/>
  <c r="C878" i="14"/>
  <c r="S878" i="14" s="1"/>
  <c r="L878" i="14" s="1"/>
  <c r="T878" i="14" s="1"/>
  <c r="A878" i="14"/>
  <c r="K878" i="14" s="1"/>
  <c r="K873" i="14"/>
  <c r="H873" i="14"/>
  <c r="G873" i="14"/>
  <c r="C873" i="14"/>
  <c r="S873" i="14" s="1"/>
  <c r="L873" i="14" s="1"/>
  <c r="T873" i="14" s="1"/>
  <c r="K868" i="14"/>
  <c r="H868" i="14"/>
  <c r="G868" i="14"/>
  <c r="C868" i="14"/>
  <c r="S868" i="14" s="1"/>
  <c r="L868" i="14" s="1"/>
  <c r="T868" i="14" s="1"/>
  <c r="K863" i="14"/>
  <c r="H863" i="14"/>
  <c r="G863" i="14"/>
  <c r="C863" i="14"/>
  <c r="S863" i="14" s="1"/>
  <c r="L863" i="14" s="1"/>
  <c r="T863" i="14" s="1"/>
  <c r="H858" i="14"/>
  <c r="G858" i="14"/>
  <c r="C858" i="14"/>
  <c r="S858" i="14" s="1"/>
  <c r="L858" i="14" s="1"/>
  <c r="T858" i="14" s="1"/>
  <c r="A858" i="14"/>
  <c r="K858" i="14" s="1"/>
  <c r="K853" i="14"/>
  <c r="H853" i="14"/>
  <c r="G853" i="14"/>
  <c r="C853" i="14"/>
  <c r="S853" i="14" s="1"/>
  <c r="L853" i="14" s="1"/>
  <c r="T853" i="14" s="1"/>
  <c r="K848" i="14"/>
  <c r="H848" i="14"/>
  <c r="G848" i="14"/>
  <c r="C848" i="14"/>
  <c r="S848" i="14" s="1"/>
  <c r="L848" i="14" s="1"/>
  <c r="T848" i="14" s="1"/>
  <c r="K843" i="14"/>
  <c r="H843" i="14"/>
  <c r="G843" i="14"/>
  <c r="C843" i="14"/>
  <c r="S843" i="14" s="1"/>
  <c r="L843" i="14" s="1"/>
  <c r="T843" i="14" s="1"/>
  <c r="H838" i="14"/>
  <c r="G838" i="14"/>
  <c r="C838" i="14"/>
  <c r="S838" i="14" s="1"/>
  <c r="L838" i="14" s="1"/>
  <c r="T838" i="14" s="1"/>
  <c r="A838" i="14"/>
  <c r="K838" i="14" s="1"/>
  <c r="K833" i="14"/>
  <c r="H833" i="14"/>
  <c r="G833" i="14"/>
  <c r="C833" i="14"/>
  <c r="S833" i="14" s="1"/>
  <c r="L833" i="14" s="1"/>
  <c r="T833" i="14" s="1"/>
  <c r="K828" i="14"/>
  <c r="H828" i="14"/>
  <c r="G828" i="14"/>
  <c r="C828" i="14"/>
  <c r="S828" i="14" s="1"/>
  <c r="L828" i="14" s="1"/>
  <c r="T828" i="14" s="1"/>
  <c r="K823" i="14"/>
  <c r="H823" i="14"/>
  <c r="G823" i="14"/>
  <c r="C823" i="14"/>
  <c r="S823" i="14" s="1"/>
  <c r="L823" i="14" s="1"/>
  <c r="T823" i="14" s="1"/>
  <c r="H818" i="14"/>
  <c r="G818" i="14"/>
  <c r="C818" i="14"/>
  <c r="S818" i="14" s="1"/>
  <c r="L818" i="14" s="1"/>
  <c r="T818" i="14" s="1"/>
  <c r="A818" i="14"/>
  <c r="K818" i="14" s="1"/>
  <c r="K813" i="14"/>
  <c r="H813" i="14"/>
  <c r="G813" i="14"/>
  <c r="C813" i="14"/>
  <c r="S813" i="14" s="1"/>
  <c r="L813" i="14" s="1"/>
  <c r="T813" i="14" s="1"/>
  <c r="K808" i="14"/>
  <c r="H808" i="14"/>
  <c r="G808" i="14"/>
  <c r="C808" i="14"/>
  <c r="S808" i="14" s="1"/>
  <c r="L808" i="14" s="1"/>
  <c r="T808" i="14" s="1"/>
  <c r="K803" i="14"/>
  <c r="H803" i="14"/>
  <c r="G803" i="14"/>
  <c r="C803" i="14"/>
  <c r="S803" i="14" s="1"/>
  <c r="L803" i="14" s="1"/>
  <c r="T803" i="14" s="1"/>
  <c r="H798" i="14"/>
  <c r="G798" i="14"/>
  <c r="C798" i="14"/>
  <c r="S798" i="14" s="1"/>
  <c r="L798" i="14" s="1"/>
  <c r="T798" i="14" s="1"/>
  <c r="A798" i="14"/>
  <c r="K798" i="14" s="1"/>
  <c r="K793" i="14"/>
  <c r="H793" i="14"/>
  <c r="G793" i="14"/>
  <c r="C793" i="14"/>
  <c r="S793" i="14" s="1"/>
  <c r="L793" i="14" s="1"/>
  <c r="T793" i="14" s="1"/>
  <c r="K788" i="14"/>
  <c r="H788" i="14"/>
  <c r="G788" i="14"/>
  <c r="C788" i="14"/>
  <c r="S788" i="14" s="1"/>
  <c r="L788" i="14" s="1"/>
  <c r="T788" i="14" s="1"/>
  <c r="K783" i="14"/>
  <c r="H783" i="14"/>
  <c r="G783" i="14"/>
  <c r="C783" i="14"/>
  <c r="S783" i="14" s="1"/>
  <c r="L783" i="14" s="1"/>
  <c r="T783" i="14" s="1"/>
  <c r="H778" i="14"/>
  <c r="G778" i="14"/>
  <c r="C778" i="14"/>
  <c r="S778" i="14" s="1"/>
  <c r="L778" i="14" s="1"/>
  <c r="T778" i="14" s="1"/>
  <c r="A778" i="14"/>
  <c r="K778" i="14" s="1"/>
  <c r="K773" i="14"/>
  <c r="H773" i="14"/>
  <c r="G773" i="14"/>
  <c r="C773" i="14"/>
  <c r="S773" i="14" s="1"/>
  <c r="L773" i="14" s="1"/>
  <c r="T773" i="14" s="1"/>
  <c r="K768" i="14"/>
  <c r="H768" i="14"/>
  <c r="G768" i="14"/>
  <c r="C768" i="14"/>
  <c r="S768" i="14" s="1"/>
  <c r="L768" i="14" s="1"/>
  <c r="T768" i="14" s="1"/>
  <c r="K763" i="14"/>
  <c r="H763" i="14"/>
  <c r="G763" i="14"/>
  <c r="C763" i="14"/>
  <c r="S763" i="14" s="1"/>
  <c r="L763" i="14" s="1"/>
  <c r="T763" i="14" s="1"/>
  <c r="H758" i="14"/>
  <c r="G758" i="14"/>
  <c r="C758" i="14"/>
  <c r="S758" i="14" s="1"/>
  <c r="L758" i="14" s="1"/>
  <c r="T758" i="14" s="1"/>
  <c r="A758" i="14"/>
  <c r="K758" i="14" s="1"/>
  <c r="K753" i="14"/>
  <c r="H753" i="14"/>
  <c r="G753" i="14"/>
  <c r="C753" i="14"/>
  <c r="S753" i="14" s="1"/>
  <c r="L753" i="14" s="1"/>
  <c r="T753" i="14" s="1"/>
  <c r="K748" i="14"/>
  <c r="H748" i="14"/>
  <c r="G748" i="14"/>
  <c r="C748" i="14"/>
  <c r="S748" i="14" s="1"/>
  <c r="L748" i="14" s="1"/>
  <c r="T748" i="14" s="1"/>
  <c r="K743" i="14"/>
  <c r="H743" i="14"/>
  <c r="G743" i="14"/>
  <c r="C743" i="14"/>
  <c r="S743" i="14" s="1"/>
  <c r="L743" i="14" s="1"/>
  <c r="T743" i="14" s="1"/>
  <c r="H738" i="14"/>
  <c r="G738" i="14"/>
  <c r="C738" i="14"/>
  <c r="S738" i="14" s="1"/>
  <c r="L738" i="14" s="1"/>
  <c r="T738" i="14" s="1"/>
  <c r="A738" i="14"/>
  <c r="K738" i="14" s="1"/>
  <c r="K733" i="14"/>
  <c r="H733" i="14"/>
  <c r="G733" i="14"/>
  <c r="C733" i="14"/>
  <c r="S733" i="14" s="1"/>
  <c r="L733" i="14" s="1"/>
  <c r="T733" i="14" s="1"/>
  <c r="K728" i="14"/>
  <c r="H728" i="14"/>
  <c r="G728" i="14"/>
  <c r="C728" i="14"/>
  <c r="S728" i="14" s="1"/>
  <c r="L728" i="14" s="1"/>
  <c r="T728" i="14" s="1"/>
  <c r="K723" i="14"/>
  <c r="H723" i="14"/>
  <c r="G723" i="14"/>
  <c r="C723" i="14"/>
  <c r="S723" i="14" s="1"/>
  <c r="L723" i="14" s="1"/>
  <c r="T723" i="14" s="1"/>
  <c r="H718" i="14"/>
  <c r="G718" i="14"/>
  <c r="C718" i="14"/>
  <c r="S718" i="14" s="1"/>
  <c r="L718" i="14" s="1"/>
  <c r="T718" i="14" s="1"/>
  <c r="A718" i="14"/>
  <c r="K718" i="14" s="1"/>
  <c r="K713" i="14"/>
  <c r="H713" i="14"/>
  <c r="G713" i="14"/>
  <c r="C713" i="14"/>
  <c r="S713" i="14" s="1"/>
  <c r="L713" i="14" s="1"/>
  <c r="T713" i="14" s="1"/>
  <c r="K708" i="14"/>
  <c r="H708" i="14"/>
  <c r="G708" i="14"/>
  <c r="C708" i="14"/>
  <c r="S708" i="14" s="1"/>
  <c r="L708" i="14" s="1"/>
  <c r="T708" i="14" s="1"/>
  <c r="K703" i="14"/>
  <c r="H703" i="14"/>
  <c r="G703" i="14"/>
  <c r="C703" i="14"/>
  <c r="S703" i="14" s="1"/>
  <c r="L703" i="14" s="1"/>
  <c r="T703" i="14" s="1"/>
  <c r="H698" i="14"/>
  <c r="G698" i="14"/>
  <c r="C698" i="14"/>
  <c r="S698" i="14" s="1"/>
  <c r="L698" i="14" s="1"/>
  <c r="T698" i="14" s="1"/>
  <c r="A698" i="14"/>
  <c r="K698" i="14" s="1"/>
  <c r="K693" i="14"/>
  <c r="H693" i="14"/>
  <c r="G693" i="14"/>
  <c r="C693" i="14"/>
  <c r="S693" i="14" s="1"/>
  <c r="L693" i="14" s="1"/>
  <c r="T693" i="14" s="1"/>
  <c r="K688" i="14"/>
  <c r="H688" i="14"/>
  <c r="G688" i="14"/>
  <c r="C688" i="14"/>
  <c r="S688" i="14" s="1"/>
  <c r="L688" i="14" s="1"/>
  <c r="T688" i="14" s="1"/>
  <c r="K683" i="14"/>
  <c r="H683" i="14"/>
  <c r="G683" i="14"/>
  <c r="C683" i="14"/>
  <c r="S683" i="14" s="1"/>
  <c r="L683" i="14" s="1"/>
  <c r="T683" i="14" s="1"/>
  <c r="H678" i="14"/>
  <c r="G678" i="14"/>
  <c r="C678" i="14"/>
  <c r="S678" i="14" s="1"/>
  <c r="L678" i="14" s="1"/>
  <c r="T678" i="14" s="1"/>
  <c r="A678" i="14"/>
  <c r="K678" i="14" s="1"/>
  <c r="K673" i="14"/>
  <c r="H673" i="14"/>
  <c r="G673" i="14"/>
  <c r="C673" i="14"/>
  <c r="S673" i="14" s="1"/>
  <c r="L673" i="14" s="1"/>
  <c r="T673" i="14" s="1"/>
  <c r="K668" i="14"/>
  <c r="H668" i="14"/>
  <c r="G668" i="14"/>
  <c r="C668" i="14"/>
  <c r="S668" i="14" s="1"/>
  <c r="L668" i="14" s="1"/>
  <c r="T668" i="14" s="1"/>
  <c r="K663" i="14"/>
  <c r="H663" i="14"/>
  <c r="G663" i="14"/>
  <c r="C663" i="14"/>
  <c r="S663" i="14" s="1"/>
  <c r="L663" i="14" s="1"/>
  <c r="T663" i="14" s="1"/>
  <c r="H658" i="14"/>
  <c r="G658" i="14"/>
  <c r="C658" i="14"/>
  <c r="S658" i="14" s="1"/>
  <c r="L658" i="14" s="1"/>
  <c r="T658" i="14" s="1"/>
  <c r="A658" i="14"/>
  <c r="K658" i="14" s="1"/>
  <c r="K653" i="14"/>
  <c r="H653" i="14"/>
  <c r="G653" i="14"/>
  <c r="C653" i="14"/>
  <c r="S653" i="14" s="1"/>
  <c r="L653" i="14" s="1"/>
  <c r="T653" i="14" s="1"/>
  <c r="K648" i="14"/>
  <c r="H648" i="14"/>
  <c r="G648" i="14"/>
  <c r="C648" i="14"/>
  <c r="S648" i="14" s="1"/>
  <c r="L648" i="14" s="1"/>
  <c r="T648" i="14" s="1"/>
  <c r="K643" i="14"/>
  <c r="H643" i="14"/>
  <c r="G643" i="14"/>
  <c r="C643" i="14"/>
  <c r="S643" i="14" s="1"/>
  <c r="L643" i="14" s="1"/>
  <c r="T643" i="14" s="1"/>
  <c r="H638" i="14"/>
  <c r="G638" i="14"/>
  <c r="C638" i="14"/>
  <c r="S638" i="14" s="1"/>
  <c r="L638" i="14" s="1"/>
  <c r="T638" i="14" s="1"/>
  <c r="A638" i="14"/>
  <c r="K638" i="14" s="1"/>
  <c r="K633" i="14"/>
  <c r="H633" i="14"/>
  <c r="G633" i="14"/>
  <c r="C633" i="14"/>
  <c r="S633" i="14" s="1"/>
  <c r="L633" i="14" s="1"/>
  <c r="T633" i="14" s="1"/>
  <c r="K628" i="14"/>
  <c r="H628" i="14"/>
  <c r="G628" i="14"/>
  <c r="C628" i="14"/>
  <c r="S628" i="14" s="1"/>
  <c r="L628" i="14" s="1"/>
  <c r="T628" i="14" s="1"/>
  <c r="K623" i="14"/>
  <c r="H623" i="14"/>
  <c r="G623" i="14"/>
  <c r="C623" i="14"/>
  <c r="S623" i="14" s="1"/>
  <c r="L623" i="14" s="1"/>
  <c r="T623" i="14" s="1"/>
  <c r="H618" i="14"/>
  <c r="G618" i="14"/>
  <c r="C618" i="14"/>
  <c r="S618" i="14" s="1"/>
  <c r="L618" i="14" s="1"/>
  <c r="T618" i="14" s="1"/>
  <c r="A618" i="14"/>
  <c r="K618" i="14" s="1"/>
  <c r="K613" i="14"/>
  <c r="H613" i="14"/>
  <c r="G613" i="14"/>
  <c r="C613" i="14"/>
  <c r="S613" i="14" s="1"/>
  <c r="L613" i="14" s="1"/>
  <c r="T613" i="14" s="1"/>
  <c r="K608" i="14"/>
  <c r="H608" i="14"/>
  <c r="G608" i="14"/>
  <c r="C608" i="14"/>
  <c r="S608" i="14" s="1"/>
  <c r="L608" i="14" s="1"/>
  <c r="T608" i="14" s="1"/>
  <c r="K603" i="14"/>
  <c r="H603" i="14"/>
  <c r="G603" i="14"/>
  <c r="C603" i="14"/>
  <c r="S603" i="14" s="1"/>
  <c r="L603" i="14" s="1"/>
  <c r="T603" i="14" s="1"/>
  <c r="H598" i="14"/>
  <c r="G598" i="14"/>
  <c r="C598" i="14"/>
  <c r="S598" i="14" s="1"/>
  <c r="L598" i="14" s="1"/>
  <c r="T598" i="14" s="1"/>
  <c r="A598" i="14"/>
  <c r="K598" i="14" s="1"/>
  <c r="K593" i="14"/>
  <c r="H593" i="14"/>
  <c r="G593" i="14"/>
  <c r="C593" i="14"/>
  <c r="S593" i="14" s="1"/>
  <c r="L593" i="14" s="1"/>
  <c r="T593" i="14" s="1"/>
  <c r="K588" i="14"/>
  <c r="H588" i="14"/>
  <c r="G588" i="14"/>
  <c r="C588" i="14"/>
  <c r="S588" i="14" s="1"/>
  <c r="L588" i="14" s="1"/>
  <c r="T588" i="14" s="1"/>
  <c r="K583" i="14"/>
  <c r="H583" i="14"/>
  <c r="G583" i="14"/>
  <c r="C583" i="14"/>
  <c r="S583" i="14" s="1"/>
  <c r="L583" i="14" s="1"/>
  <c r="T583" i="14" s="1"/>
  <c r="H578" i="14"/>
  <c r="G578" i="14"/>
  <c r="C578" i="14"/>
  <c r="S578" i="14" s="1"/>
  <c r="L578" i="14" s="1"/>
  <c r="T578" i="14" s="1"/>
  <c r="A578" i="14"/>
  <c r="K578" i="14" s="1"/>
  <c r="K573" i="14"/>
  <c r="H573" i="14"/>
  <c r="G573" i="14"/>
  <c r="C573" i="14"/>
  <c r="S573" i="14" s="1"/>
  <c r="L573" i="14" s="1"/>
  <c r="T573" i="14" s="1"/>
  <c r="K568" i="14"/>
  <c r="H568" i="14"/>
  <c r="G568" i="14"/>
  <c r="C568" i="14"/>
  <c r="S568" i="14" s="1"/>
  <c r="L568" i="14" s="1"/>
  <c r="T568" i="14" s="1"/>
  <c r="K563" i="14"/>
  <c r="H563" i="14"/>
  <c r="G563" i="14"/>
  <c r="C563" i="14"/>
  <c r="S563" i="14" s="1"/>
  <c r="L563" i="14" s="1"/>
  <c r="T563" i="14" s="1"/>
  <c r="K558" i="14"/>
  <c r="C558" i="14"/>
  <c r="S558" i="14" s="1"/>
  <c r="L558" i="14" s="1"/>
  <c r="T558" i="14" s="1"/>
  <c r="K553" i="14"/>
  <c r="C553" i="14"/>
  <c r="S553" i="14" s="1"/>
  <c r="L553" i="14" s="1"/>
  <c r="T553" i="14" s="1"/>
  <c r="K548" i="14"/>
  <c r="C548" i="14"/>
  <c r="S548" i="14" s="1"/>
  <c r="L548" i="14" s="1"/>
  <c r="T548" i="14" s="1"/>
  <c r="K543" i="14"/>
  <c r="H543" i="14"/>
  <c r="G543" i="14"/>
  <c r="C543" i="14"/>
  <c r="S543" i="14" s="1"/>
  <c r="L543" i="14" s="1"/>
  <c r="T543" i="14" s="1"/>
  <c r="K538" i="14"/>
  <c r="C538" i="14"/>
  <c r="S538" i="14" s="1"/>
  <c r="L538" i="14" s="1"/>
  <c r="T538" i="14" s="1"/>
  <c r="K533" i="14"/>
  <c r="C533" i="14"/>
  <c r="S533" i="14" s="1"/>
  <c r="L533" i="14" s="1"/>
  <c r="T533" i="14" s="1"/>
  <c r="K528" i="14"/>
  <c r="C528" i="14"/>
  <c r="S528" i="14" s="1"/>
  <c r="L528" i="14" s="1"/>
  <c r="T528" i="14" s="1"/>
  <c r="K523" i="14"/>
  <c r="C523" i="14"/>
  <c r="S523" i="14" s="1"/>
  <c r="L523" i="14" s="1"/>
  <c r="T523" i="14" s="1"/>
  <c r="K518" i="14"/>
  <c r="C518" i="14"/>
  <c r="S518" i="14" s="1"/>
  <c r="L518" i="14" s="1"/>
  <c r="T518" i="14" s="1"/>
  <c r="K513" i="14"/>
  <c r="H513" i="14"/>
  <c r="G513" i="14"/>
  <c r="C513" i="14"/>
  <c r="S513" i="14" s="1"/>
  <c r="L513" i="14" s="1"/>
  <c r="T513" i="14" s="1"/>
  <c r="K508" i="14"/>
  <c r="H508" i="14"/>
  <c r="G508" i="14"/>
  <c r="C508" i="14"/>
  <c r="S508" i="14" s="1"/>
  <c r="L508" i="14" s="1"/>
  <c r="T508" i="14" s="1"/>
  <c r="K503" i="14"/>
  <c r="C503" i="14"/>
  <c r="S503" i="14" s="1"/>
  <c r="L503" i="14" s="1"/>
  <c r="T503" i="14" s="1"/>
  <c r="K498" i="14"/>
  <c r="C498" i="14"/>
  <c r="S498" i="14" s="1"/>
  <c r="L498" i="14" s="1"/>
  <c r="T498" i="14" s="1"/>
  <c r="K493" i="14"/>
  <c r="C493" i="14"/>
  <c r="S493" i="14" s="1"/>
  <c r="L493" i="14" s="1"/>
  <c r="T493" i="14" s="1"/>
  <c r="K488" i="14"/>
  <c r="C488" i="14"/>
  <c r="S488" i="14" s="1"/>
  <c r="L488" i="14" s="1"/>
  <c r="T488" i="14" s="1"/>
  <c r="K483" i="14"/>
  <c r="C483" i="14"/>
  <c r="S483" i="14" s="1"/>
  <c r="L483" i="14" s="1"/>
  <c r="T483" i="14" s="1"/>
  <c r="K478" i="14"/>
  <c r="C478" i="14"/>
  <c r="S478" i="14" s="1"/>
  <c r="L478" i="14" s="1"/>
  <c r="T478" i="14" s="1"/>
  <c r="K473" i="14"/>
  <c r="C473" i="14"/>
  <c r="S473" i="14" s="1"/>
  <c r="L473" i="14" s="1"/>
  <c r="T473" i="14" s="1"/>
  <c r="K468" i="14"/>
  <c r="C468" i="14"/>
  <c r="S468" i="14" s="1"/>
  <c r="L468" i="14" s="1"/>
  <c r="T468" i="14" s="1"/>
  <c r="K463" i="14"/>
  <c r="H463" i="14"/>
  <c r="G463" i="14"/>
  <c r="C463" i="14"/>
  <c r="S463" i="14" s="1"/>
  <c r="L463" i="14" s="1"/>
  <c r="T463" i="14" s="1"/>
  <c r="K458" i="14"/>
  <c r="C458" i="14"/>
  <c r="S458" i="14" s="1"/>
  <c r="L458" i="14" s="1"/>
  <c r="T458" i="14" s="1"/>
  <c r="K453" i="14"/>
  <c r="C453" i="14"/>
  <c r="S453" i="14" s="1"/>
  <c r="L453" i="14" s="1"/>
  <c r="T453" i="14" s="1"/>
  <c r="K448" i="14"/>
  <c r="H448" i="14"/>
  <c r="G448" i="14"/>
  <c r="C448" i="14"/>
  <c r="S448" i="14" s="1"/>
  <c r="L448" i="14" s="1"/>
  <c r="T448" i="14" s="1"/>
  <c r="K443" i="14"/>
  <c r="C443" i="14"/>
  <c r="S443" i="14" s="1"/>
  <c r="L443" i="14" s="1"/>
  <c r="T443" i="14" s="1"/>
  <c r="K438" i="14"/>
  <c r="C438" i="14"/>
  <c r="S438" i="14" s="1"/>
  <c r="L438" i="14" s="1"/>
  <c r="T438" i="14" s="1"/>
  <c r="K433" i="14"/>
  <c r="C433" i="14"/>
  <c r="S433" i="14" s="1"/>
  <c r="L433" i="14" s="1"/>
  <c r="T433" i="14" s="1"/>
  <c r="K428" i="14"/>
  <c r="C428" i="14"/>
  <c r="S428" i="14" s="1"/>
  <c r="L428" i="14" s="1"/>
  <c r="T428" i="14" s="1"/>
  <c r="K423" i="14"/>
  <c r="C423" i="14"/>
  <c r="S423" i="14" s="1"/>
  <c r="L423" i="14" s="1"/>
  <c r="T423" i="14" s="1"/>
  <c r="K418" i="14"/>
  <c r="C418" i="14"/>
  <c r="S418" i="14" s="1"/>
  <c r="L418" i="14" s="1"/>
  <c r="T418" i="14" s="1"/>
  <c r="K413" i="14"/>
  <c r="C413" i="14"/>
  <c r="S413" i="14" s="1"/>
  <c r="L413" i="14" s="1"/>
  <c r="T413" i="14" s="1"/>
  <c r="K408" i="14"/>
  <c r="C408" i="14"/>
  <c r="S408" i="14" s="1"/>
  <c r="L408" i="14" s="1"/>
  <c r="T408" i="14" s="1"/>
  <c r="K403" i="14"/>
  <c r="C403" i="14"/>
  <c r="S403" i="14" s="1"/>
  <c r="L403" i="14" s="1"/>
  <c r="T403" i="14" s="1"/>
  <c r="K398" i="14"/>
  <c r="C398" i="14"/>
  <c r="S398" i="14" s="1"/>
  <c r="L398" i="14" s="1"/>
  <c r="T398" i="14" s="1"/>
  <c r="K393" i="14"/>
  <c r="C393" i="14"/>
  <c r="S393" i="14" s="1"/>
  <c r="L393" i="14" s="1"/>
  <c r="T393" i="14" s="1"/>
  <c r="K388" i="14"/>
  <c r="C388" i="14"/>
  <c r="S388" i="14" s="1"/>
  <c r="L388" i="14" s="1"/>
  <c r="T388" i="14" s="1"/>
  <c r="K383" i="14"/>
  <c r="C383" i="14"/>
  <c r="S383" i="14" s="1"/>
  <c r="L383" i="14" s="1"/>
  <c r="T383" i="14" s="1"/>
  <c r="K378" i="14"/>
  <c r="C378" i="14"/>
  <c r="S378" i="14" s="1"/>
  <c r="L378" i="14" s="1"/>
  <c r="T378" i="14" s="1"/>
  <c r="K373" i="14"/>
  <c r="C373" i="14"/>
  <c r="S373" i="14" s="1"/>
  <c r="L373" i="14" s="1"/>
  <c r="T373" i="14" s="1"/>
  <c r="K368" i="14"/>
  <c r="C368" i="14"/>
  <c r="S368" i="14" s="1"/>
  <c r="L368" i="14" s="1"/>
  <c r="T368" i="14" s="1"/>
  <c r="K363" i="14"/>
  <c r="C363" i="14"/>
  <c r="S363" i="14" s="1"/>
  <c r="L363" i="14" s="1"/>
  <c r="T363" i="14" s="1"/>
  <c r="K358" i="14"/>
  <c r="C358" i="14"/>
  <c r="S358" i="14" s="1"/>
  <c r="L358" i="14" s="1"/>
  <c r="T358" i="14" s="1"/>
  <c r="K353" i="14"/>
  <c r="C353" i="14"/>
  <c r="S353" i="14" s="1"/>
  <c r="L353" i="14" s="1"/>
  <c r="T353" i="14" s="1"/>
  <c r="K348" i="14"/>
  <c r="C348" i="14"/>
  <c r="S348" i="14" s="1"/>
  <c r="L348" i="14" s="1"/>
  <c r="T348" i="14" s="1"/>
  <c r="K343" i="14"/>
  <c r="C343" i="14"/>
  <c r="S343" i="14" s="1"/>
  <c r="L343" i="14" s="1"/>
  <c r="T343" i="14" s="1"/>
  <c r="K338" i="14"/>
  <c r="C338" i="14"/>
  <c r="S338" i="14" s="1"/>
  <c r="L338" i="14" s="1"/>
  <c r="T338" i="14" s="1"/>
  <c r="K333" i="14"/>
  <c r="C333" i="14"/>
  <c r="S333" i="14" s="1"/>
  <c r="L333" i="14" s="1"/>
  <c r="T333" i="14" s="1"/>
  <c r="K328" i="14"/>
  <c r="C328" i="14"/>
  <c r="S328" i="14" s="1"/>
  <c r="L328" i="14" s="1"/>
  <c r="T328" i="14" s="1"/>
  <c r="K323" i="14"/>
  <c r="C323" i="14"/>
  <c r="S323" i="14" s="1"/>
  <c r="L323" i="14" s="1"/>
  <c r="T323" i="14" s="1"/>
  <c r="K318" i="14"/>
  <c r="C318" i="14"/>
  <c r="S318" i="14" s="1"/>
  <c r="L318" i="14" s="1"/>
  <c r="T318" i="14" s="1"/>
  <c r="K313" i="14"/>
  <c r="C313" i="14"/>
  <c r="S313" i="14" s="1"/>
  <c r="L313" i="14" s="1"/>
  <c r="T313" i="14" s="1"/>
  <c r="K308" i="14"/>
  <c r="C308" i="14"/>
  <c r="S308" i="14" s="1"/>
  <c r="L308" i="14" s="1"/>
  <c r="T308" i="14" s="1"/>
  <c r="K303" i="14"/>
  <c r="C303" i="14"/>
  <c r="S303" i="14" s="1"/>
  <c r="L303" i="14" s="1"/>
  <c r="T303" i="14" s="1"/>
  <c r="K298" i="14"/>
  <c r="C298" i="14"/>
  <c r="S298" i="14" s="1"/>
  <c r="L298" i="14" s="1"/>
  <c r="T298" i="14" s="1"/>
  <c r="K293" i="14"/>
  <c r="C293" i="14"/>
  <c r="S293" i="14" s="1"/>
  <c r="L293" i="14" s="1"/>
  <c r="T293" i="14" s="1"/>
  <c r="K288" i="14"/>
  <c r="C288" i="14"/>
  <c r="S288" i="14" s="1"/>
  <c r="L288" i="14" s="1"/>
  <c r="T288" i="14" s="1"/>
  <c r="K283" i="14"/>
  <c r="C283" i="14"/>
  <c r="S283" i="14" s="1"/>
  <c r="L283" i="14" s="1"/>
  <c r="T283" i="14" s="1"/>
  <c r="K278" i="14"/>
  <c r="C278" i="14"/>
  <c r="S278" i="14" s="1"/>
  <c r="L278" i="14" s="1"/>
  <c r="T278" i="14" s="1"/>
  <c r="K273" i="14"/>
  <c r="C273" i="14"/>
  <c r="S273" i="14" s="1"/>
  <c r="L273" i="14" s="1"/>
  <c r="T273" i="14" s="1"/>
  <c r="K268" i="14"/>
  <c r="C268" i="14"/>
  <c r="S268" i="14" s="1"/>
  <c r="L268" i="14" s="1"/>
  <c r="T268" i="14" s="1"/>
  <c r="K263" i="14"/>
  <c r="C263" i="14"/>
  <c r="S263" i="14" s="1"/>
  <c r="L263" i="14" s="1"/>
  <c r="T263" i="14" s="1"/>
  <c r="K258" i="14"/>
  <c r="C258" i="14"/>
  <c r="S258" i="14" s="1"/>
  <c r="L258" i="14" s="1"/>
  <c r="T258" i="14" s="1"/>
  <c r="K253" i="14"/>
  <c r="C253" i="14"/>
  <c r="S253" i="14" s="1"/>
  <c r="L253" i="14" s="1"/>
  <c r="T253" i="14" s="1"/>
  <c r="K248" i="14"/>
  <c r="C248" i="14"/>
  <c r="S248" i="14" s="1"/>
  <c r="L248" i="14" s="1"/>
  <c r="T248" i="14" s="1"/>
  <c r="K243" i="14"/>
  <c r="C243" i="14"/>
  <c r="S243" i="14" s="1"/>
  <c r="L243" i="14" s="1"/>
  <c r="T243" i="14" s="1"/>
  <c r="K238" i="14"/>
  <c r="C238" i="14"/>
  <c r="S238" i="14" s="1"/>
  <c r="L238" i="14" s="1"/>
  <c r="T238" i="14" s="1"/>
  <c r="K233" i="14"/>
  <c r="C233" i="14"/>
  <c r="S233" i="14" s="1"/>
  <c r="L233" i="14" s="1"/>
  <c r="T233" i="14" s="1"/>
  <c r="K228" i="14"/>
  <c r="C228" i="14"/>
  <c r="S228" i="14" s="1"/>
  <c r="L228" i="14" s="1"/>
  <c r="T228" i="14" s="1"/>
  <c r="K223" i="14"/>
  <c r="C223" i="14"/>
  <c r="S223" i="14" s="1"/>
  <c r="L223" i="14" s="1"/>
  <c r="T223" i="14" s="1"/>
  <c r="K218" i="14"/>
  <c r="C218" i="14"/>
  <c r="S218" i="14" s="1"/>
  <c r="L218" i="14" s="1"/>
  <c r="T218" i="14" s="1"/>
  <c r="K213" i="14"/>
  <c r="C213" i="14"/>
  <c r="S213" i="14" s="1"/>
  <c r="L213" i="14" s="1"/>
  <c r="T213" i="14" s="1"/>
  <c r="K208" i="14"/>
  <c r="C208" i="14"/>
  <c r="S208" i="14" s="1"/>
  <c r="L208" i="14" s="1"/>
  <c r="T208" i="14" s="1"/>
  <c r="K203" i="14"/>
  <c r="C203" i="14"/>
  <c r="S203" i="14" s="1"/>
  <c r="L203" i="14" s="1"/>
  <c r="T203" i="14" s="1"/>
  <c r="K198" i="14"/>
  <c r="C198" i="14"/>
  <c r="S198" i="14" s="1"/>
  <c r="L198" i="14" s="1"/>
  <c r="T198" i="14" s="1"/>
  <c r="K193" i="14"/>
  <c r="C193" i="14"/>
  <c r="S193" i="14" s="1"/>
  <c r="L193" i="14" s="1"/>
  <c r="T193" i="14" s="1"/>
  <c r="K188" i="14"/>
  <c r="C188" i="14"/>
  <c r="S188" i="14" s="1"/>
  <c r="L188" i="14" s="1"/>
  <c r="T188" i="14" s="1"/>
  <c r="K183" i="14"/>
  <c r="C183" i="14"/>
  <c r="S183" i="14" s="1"/>
  <c r="L183" i="14" s="1"/>
  <c r="T183" i="14" s="1"/>
  <c r="K178" i="14"/>
  <c r="C178" i="14"/>
  <c r="S178" i="14" s="1"/>
  <c r="L178" i="14" s="1"/>
  <c r="T178" i="14" s="1"/>
  <c r="K173" i="14"/>
  <c r="C173" i="14"/>
  <c r="S173" i="14" s="1"/>
  <c r="L173" i="14" s="1"/>
  <c r="T173" i="14" s="1"/>
  <c r="K168" i="14"/>
  <c r="C168" i="14"/>
  <c r="S168" i="14" s="1"/>
  <c r="L168" i="14" s="1"/>
  <c r="T168" i="14" s="1"/>
  <c r="K163" i="14"/>
  <c r="C163" i="14"/>
  <c r="S163" i="14" s="1"/>
  <c r="L163" i="14" s="1"/>
  <c r="T163" i="14" s="1"/>
  <c r="K158" i="14"/>
  <c r="C158" i="14"/>
  <c r="S158" i="14" s="1"/>
  <c r="L158" i="14" s="1"/>
  <c r="T158" i="14" s="1"/>
  <c r="K153" i="14"/>
  <c r="C153" i="14"/>
  <c r="S153" i="14" s="1"/>
  <c r="L153" i="14" s="1"/>
  <c r="T153" i="14" s="1"/>
  <c r="K148" i="14"/>
  <c r="C148" i="14"/>
  <c r="S148" i="14" s="1"/>
  <c r="L148" i="14" s="1"/>
  <c r="T148" i="14" s="1"/>
  <c r="K143" i="14"/>
  <c r="C143" i="14"/>
  <c r="S143" i="14" s="1"/>
  <c r="L143" i="14" s="1"/>
  <c r="T143" i="14" s="1"/>
  <c r="K138" i="14"/>
  <c r="C138" i="14"/>
  <c r="S138" i="14" s="1"/>
  <c r="L138" i="14" s="1"/>
  <c r="T138" i="14" s="1"/>
  <c r="K133" i="14"/>
  <c r="C133" i="14"/>
  <c r="S133" i="14" s="1"/>
  <c r="L133" i="14" s="1"/>
  <c r="T133" i="14" s="1"/>
  <c r="K128" i="14"/>
  <c r="C128" i="14"/>
  <c r="S128" i="14" s="1"/>
  <c r="L128" i="14" s="1"/>
  <c r="T128" i="14" s="1"/>
  <c r="K123" i="14"/>
  <c r="C123" i="14"/>
  <c r="S123" i="14" s="1"/>
  <c r="L123" i="14" s="1"/>
  <c r="T123" i="14" s="1"/>
  <c r="K118" i="14"/>
  <c r="C118" i="14"/>
  <c r="S118" i="14" s="1"/>
  <c r="L118" i="14" s="1"/>
  <c r="T118" i="14" s="1"/>
  <c r="K113" i="14"/>
  <c r="C113" i="14"/>
  <c r="S113" i="14" s="1"/>
  <c r="L113" i="14" s="1"/>
  <c r="T113" i="14" s="1"/>
  <c r="K108" i="14"/>
  <c r="C108" i="14"/>
  <c r="S108" i="14" s="1"/>
  <c r="L108" i="14" s="1"/>
  <c r="T108" i="14" s="1"/>
  <c r="K103" i="14"/>
  <c r="C103" i="14"/>
  <c r="S103" i="14" s="1"/>
  <c r="L103" i="14" s="1"/>
  <c r="T103" i="14" s="1"/>
  <c r="K98" i="14"/>
  <c r="C98" i="14"/>
  <c r="S98" i="14" s="1"/>
  <c r="L98" i="14" s="1"/>
  <c r="T98" i="14" s="1"/>
  <c r="K93" i="14"/>
  <c r="C93" i="14"/>
  <c r="S93" i="14" s="1"/>
  <c r="L93" i="14" s="1"/>
  <c r="T93" i="14" s="1"/>
  <c r="K88" i="14"/>
  <c r="C88" i="14"/>
  <c r="S88" i="14" s="1"/>
  <c r="L88" i="14" s="1"/>
  <c r="T88" i="14" s="1"/>
  <c r="K83" i="14"/>
  <c r="C83" i="14"/>
  <c r="S83" i="14" s="1"/>
  <c r="L83" i="14" s="1"/>
  <c r="T83" i="14" s="1"/>
  <c r="K78" i="14"/>
  <c r="C78" i="14"/>
  <c r="S78" i="14" s="1"/>
  <c r="L78" i="14" s="1"/>
  <c r="T78" i="14" s="1"/>
  <c r="K73" i="14"/>
  <c r="C73" i="14"/>
  <c r="S73" i="14" s="1"/>
  <c r="L73" i="14" s="1"/>
  <c r="T73" i="14" s="1"/>
  <c r="K68" i="14"/>
  <c r="C68" i="14"/>
  <c r="S68" i="14" s="1"/>
  <c r="L68" i="14" s="1"/>
  <c r="T68" i="14" s="1"/>
  <c r="K63" i="14"/>
  <c r="C63" i="14"/>
  <c r="S63" i="14" s="1"/>
  <c r="L63" i="14" s="1"/>
  <c r="T63" i="14" s="1"/>
  <c r="L58" i="14"/>
  <c r="T58" i="14" s="1"/>
  <c r="K58" i="14"/>
  <c r="C58" i="14"/>
  <c r="S58" i="14" s="1"/>
  <c r="K53" i="14"/>
  <c r="C53" i="14"/>
  <c r="S53" i="14" s="1"/>
  <c r="L53" i="14" s="1"/>
  <c r="T53" i="14" s="1"/>
  <c r="K48" i="14"/>
  <c r="C48" i="14"/>
  <c r="S48" i="14" s="1"/>
  <c r="L48" i="14" s="1"/>
  <c r="T48" i="14" s="1"/>
  <c r="K43" i="14"/>
  <c r="C43" i="14"/>
  <c r="S43" i="14" s="1"/>
  <c r="L43" i="14" s="1"/>
  <c r="T43" i="14" s="1"/>
  <c r="K38" i="14"/>
  <c r="C38" i="14"/>
  <c r="S38" i="14" s="1"/>
  <c r="L38" i="14" s="1"/>
  <c r="T38" i="14" s="1"/>
  <c r="K33" i="14"/>
  <c r="C33" i="14"/>
  <c r="S33" i="14" s="1"/>
  <c r="L33" i="14" s="1"/>
  <c r="T33" i="14" s="1"/>
  <c r="K28" i="14"/>
  <c r="C28" i="14"/>
  <c r="S28" i="14" s="1"/>
  <c r="L28" i="14" s="1"/>
  <c r="T28" i="14" s="1"/>
  <c r="K23" i="14"/>
  <c r="C23" i="14"/>
  <c r="S23" i="14" s="1"/>
  <c r="L23" i="14" s="1"/>
  <c r="T23" i="14" s="1"/>
  <c r="K18" i="14"/>
  <c r="C18" i="14"/>
  <c r="S18" i="14" s="1"/>
  <c r="L18" i="14" s="1"/>
  <c r="T18" i="14" s="1"/>
  <c r="K13" i="14"/>
  <c r="C13" i="14"/>
  <c r="S13" i="14" s="1"/>
  <c r="L13" i="14" s="1"/>
  <c r="T13" i="14" s="1"/>
  <c r="K8" i="14"/>
  <c r="C8" i="14"/>
  <c r="S8" i="14" s="1"/>
  <c r="L8" i="14" s="1"/>
  <c r="T8" i="14" s="1"/>
  <c r="B1" i="14"/>
  <c r="S1571" i="13"/>
  <c r="L1571" i="13" s="1"/>
  <c r="A1571" i="13"/>
  <c r="S1570" i="13"/>
  <c r="L1570" i="13" s="1"/>
  <c r="A1570" i="13"/>
  <c r="S1569" i="13"/>
  <c r="L1569" i="13" s="1"/>
  <c r="A1569" i="13"/>
  <c r="S1568" i="13"/>
  <c r="L1568" i="13" s="1"/>
  <c r="A1568" i="13"/>
  <c r="S1567" i="13"/>
  <c r="L1567" i="13" s="1"/>
  <c r="A1567" i="13"/>
  <c r="S1566" i="13"/>
  <c r="L1566" i="13" s="1"/>
  <c r="A1566" i="13"/>
  <c r="S1565" i="13"/>
  <c r="L1565" i="13" s="1"/>
  <c r="A1565" i="13"/>
  <c r="S1564" i="13"/>
  <c r="L1564" i="13" s="1"/>
  <c r="A1564" i="13"/>
  <c r="S1563" i="13"/>
  <c r="L1563" i="13" s="1"/>
  <c r="A1563" i="13"/>
  <c r="S1562" i="13"/>
  <c r="L1562" i="13" s="1"/>
  <c r="A1562" i="13"/>
  <c r="S1561" i="13"/>
  <c r="L1561" i="13" s="1"/>
  <c r="A1561" i="13"/>
  <c r="S1560" i="13"/>
  <c r="L1560" i="13" s="1"/>
  <c r="A1560" i="13"/>
  <c r="S1559" i="13"/>
  <c r="L1559" i="13" s="1"/>
  <c r="A1559" i="13"/>
  <c r="S1558" i="13"/>
  <c r="L1558" i="13" s="1"/>
  <c r="A1558" i="13"/>
  <c r="S1557" i="13"/>
  <c r="L1557" i="13" s="1"/>
  <c r="A1557" i="13"/>
  <c r="S1556" i="13"/>
  <c r="L1556" i="13" s="1"/>
  <c r="A1556" i="13"/>
  <c r="S1555" i="13"/>
  <c r="L1555" i="13" s="1"/>
  <c r="A1555" i="13"/>
  <c r="S1554" i="13"/>
  <c r="L1554" i="13" s="1"/>
  <c r="A1554" i="13"/>
  <c r="S1553" i="13"/>
  <c r="L1553" i="13" s="1"/>
  <c r="A1553" i="13"/>
  <c r="S1552" i="13"/>
  <c r="L1552" i="13" s="1"/>
  <c r="A1552" i="13"/>
  <c r="S1551" i="13"/>
  <c r="L1551" i="13" s="1"/>
  <c r="A1551" i="13"/>
  <c r="S1550" i="13"/>
  <c r="L1550" i="13" s="1"/>
  <c r="A1550" i="13"/>
  <c r="S1549" i="13"/>
  <c r="L1549" i="13" s="1"/>
  <c r="A1549" i="13"/>
  <c r="S1548" i="13"/>
  <c r="L1548" i="13" s="1"/>
  <c r="A1548" i="13"/>
  <c r="S1547" i="13"/>
  <c r="L1547" i="13" s="1"/>
  <c r="A1547" i="13"/>
  <c r="S1546" i="13"/>
  <c r="L1546" i="13" s="1"/>
  <c r="A1546" i="13"/>
  <c r="S1545" i="13"/>
  <c r="L1545" i="13" s="1"/>
  <c r="A1545" i="13"/>
  <c r="S1544" i="13"/>
  <c r="L1544" i="13" s="1"/>
  <c r="A1544" i="13"/>
  <c r="S1543" i="13"/>
  <c r="L1543" i="13" s="1"/>
  <c r="A1543" i="13"/>
  <c r="S1542" i="13"/>
  <c r="L1542" i="13" s="1"/>
  <c r="A1542" i="13"/>
  <c r="S1541" i="13"/>
  <c r="L1541" i="13" s="1"/>
  <c r="A1541" i="13"/>
  <c r="S1540" i="13"/>
  <c r="L1540" i="13" s="1"/>
  <c r="A1540" i="13"/>
  <c r="S1539" i="13"/>
  <c r="L1539" i="13" s="1"/>
  <c r="A1539" i="13"/>
  <c r="S1538" i="13"/>
  <c r="L1538" i="13" s="1"/>
  <c r="A1538" i="13"/>
  <c r="S1537" i="13"/>
  <c r="L1537" i="13" s="1"/>
  <c r="A1537" i="13"/>
  <c r="S1536" i="13"/>
  <c r="L1536" i="13" s="1"/>
  <c r="A1536" i="13"/>
  <c r="S1535" i="13"/>
  <c r="L1535" i="13" s="1"/>
  <c r="A1535" i="13"/>
  <c r="S1534" i="13"/>
  <c r="L1534" i="13" s="1"/>
  <c r="A1534" i="13"/>
  <c r="S1533" i="13"/>
  <c r="L1533" i="13" s="1"/>
  <c r="A1533" i="13"/>
  <c r="S1532" i="13"/>
  <c r="L1532" i="13" s="1"/>
  <c r="A1532" i="13"/>
  <c r="S1531" i="13"/>
  <c r="L1531" i="13" s="1"/>
  <c r="A1531" i="13"/>
  <c r="S1530" i="13"/>
  <c r="L1530" i="13" s="1"/>
  <c r="A1530" i="13"/>
  <c r="S1529" i="13"/>
  <c r="L1529" i="13" s="1"/>
  <c r="A1529" i="13"/>
  <c r="S1528" i="13"/>
  <c r="L1528" i="13" s="1"/>
  <c r="A1528" i="13"/>
  <c r="S1527" i="13"/>
  <c r="L1527" i="13"/>
  <c r="A1527" i="13"/>
  <c r="S1526" i="13"/>
  <c r="L1526" i="13" s="1"/>
  <c r="A1526" i="13"/>
  <c r="S1525" i="13"/>
  <c r="L1525" i="13" s="1"/>
  <c r="A1525" i="13"/>
  <c r="S1524" i="13"/>
  <c r="L1524" i="13" s="1"/>
  <c r="A1524" i="13"/>
  <c r="S1523" i="13"/>
  <c r="L1523" i="13" s="1"/>
  <c r="A1523" i="13"/>
  <c r="S1522" i="13"/>
  <c r="L1522" i="13" s="1"/>
  <c r="A1522" i="13"/>
  <c r="S1521" i="13"/>
  <c r="L1521" i="13" s="1"/>
  <c r="A1521" i="13"/>
  <c r="S1520" i="13"/>
  <c r="L1520" i="13" s="1"/>
  <c r="A1520" i="13"/>
  <c r="S1519" i="13"/>
  <c r="L1519" i="13" s="1"/>
  <c r="A1519" i="13"/>
  <c r="S1518" i="13"/>
  <c r="L1518" i="13" s="1"/>
  <c r="A1518" i="13"/>
  <c r="S1517" i="13"/>
  <c r="L1517" i="13" s="1"/>
  <c r="A1517" i="13"/>
  <c r="S1516" i="13"/>
  <c r="L1516" i="13" s="1"/>
  <c r="A1516" i="13"/>
  <c r="S1515" i="13"/>
  <c r="L1515" i="13" s="1"/>
  <c r="A1515" i="13"/>
  <c r="S1514" i="13"/>
  <c r="L1514" i="13" s="1"/>
  <c r="A1514" i="13"/>
  <c r="S1513" i="13"/>
  <c r="L1513" i="13" s="1"/>
  <c r="A1513" i="13"/>
  <c r="S1512" i="13"/>
  <c r="L1512" i="13" s="1"/>
  <c r="A1512" i="13"/>
  <c r="S1511" i="13"/>
  <c r="L1511" i="13" s="1"/>
  <c r="A1511" i="13"/>
  <c r="S1510" i="13"/>
  <c r="L1510" i="13" s="1"/>
  <c r="A1510" i="13"/>
  <c r="S1509" i="13"/>
  <c r="L1509" i="13" s="1"/>
  <c r="A1509" i="13"/>
  <c r="S1508" i="13"/>
  <c r="L1508" i="13" s="1"/>
  <c r="A1508" i="13"/>
  <c r="S1507" i="13"/>
  <c r="L1507" i="13" s="1"/>
  <c r="A1507" i="13"/>
  <c r="S1506" i="13"/>
  <c r="L1506" i="13" s="1"/>
  <c r="A1506" i="13"/>
  <c r="S1505" i="13"/>
  <c r="L1505" i="13" s="1"/>
  <c r="A1505" i="13"/>
  <c r="S1504" i="13"/>
  <c r="L1504" i="13" s="1"/>
  <c r="A1504" i="13"/>
  <c r="S1503" i="13"/>
  <c r="L1503" i="13" s="1"/>
  <c r="A1503" i="13"/>
  <c r="S1502" i="13"/>
  <c r="L1502" i="13" s="1"/>
  <c r="A1502" i="13"/>
  <c r="S1501" i="13"/>
  <c r="L1501" i="13" s="1"/>
  <c r="A1501" i="13"/>
  <c r="S1500" i="13"/>
  <c r="L1500" i="13" s="1"/>
  <c r="A1500" i="13"/>
  <c r="S1499" i="13"/>
  <c r="L1499" i="13" s="1"/>
  <c r="A1499" i="13"/>
  <c r="S1498" i="13"/>
  <c r="L1498" i="13" s="1"/>
  <c r="A1498" i="13"/>
  <c r="S1497" i="13"/>
  <c r="L1497" i="13" s="1"/>
  <c r="A1497" i="13"/>
  <c r="S1496" i="13"/>
  <c r="L1496" i="13" s="1"/>
  <c r="A1496" i="13"/>
  <c r="S1495" i="13"/>
  <c r="L1495" i="13" s="1"/>
  <c r="A1495" i="13"/>
  <c r="S1494" i="13"/>
  <c r="L1494" i="13" s="1"/>
  <c r="A1494" i="13"/>
  <c r="S1493" i="13"/>
  <c r="L1493" i="13"/>
  <c r="A1493" i="13"/>
  <c r="S1492" i="13"/>
  <c r="L1492" i="13" s="1"/>
  <c r="A1492" i="13"/>
  <c r="S1491" i="13"/>
  <c r="L1491" i="13" s="1"/>
  <c r="A1491" i="13"/>
  <c r="S1490" i="13"/>
  <c r="L1490" i="13" s="1"/>
  <c r="A1490" i="13"/>
  <c r="S1489" i="13"/>
  <c r="L1489" i="13" s="1"/>
  <c r="A1489" i="13"/>
  <c r="S1488" i="13"/>
  <c r="L1488" i="13" s="1"/>
  <c r="A1488" i="13"/>
  <c r="S1487" i="13"/>
  <c r="L1487" i="13" s="1"/>
  <c r="A1487" i="13"/>
  <c r="S1486" i="13"/>
  <c r="L1486" i="13" s="1"/>
  <c r="A1486" i="13"/>
  <c r="S1485" i="13"/>
  <c r="L1485" i="13" s="1"/>
  <c r="A1485" i="13"/>
  <c r="S1484" i="13"/>
  <c r="L1484" i="13" s="1"/>
  <c r="A1484" i="13"/>
  <c r="S1483" i="13"/>
  <c r="L1483" i="13" s="1"/>
  <c r="A1483" i="13"/>
  <c r="S1482" i="13"/>
  <c r="L1482" i="13" s="1"/>
  <c r="A1482" i="13"/>
  <c r="S1481" i="13"/>
  <c r="L1481" i="13" s="1"/>
  <c r="A1481" i="13"/>
  <c r="S1480" i="13"/>
  <c r="L1480" i="13" s="1"/>
  <c r="A1480" i="13"/>
  <c r="S1479" i="13"/>
  <c r="L1479" i="13" s="1"/>
  <c r="A1479" i="13"/>
  <c r="S1478" i="13"/>
  <c r="L1478" i="13" s="1"/>
  <c r="A1478" i="13"/>
  <c r="S1477" i="13"/>
  <c r="L1477" i="13" s="1"/>
  <c r="A1477" i="13"/>
  <c r="S1476" i="13"/>
  <c r="L1476" i="13" s="1"/>
  <c r="A1476" i="13"/>
  <c r="S1475" i="13"/>
  <c r="L1475" i="13" s="1"/>
  <c r="A1475" i="13"/>
  <c r="S1474" i="13"/>
  <c r="L1474" i="13" s="1"/>
  <c r="A1474" i="13"/>
  <c r="S1473" i="13"/>
  <c r="L1473" i="13" s="1"/>
  <c r="A1473" i="13"/>
  <c r="S1472" i="13"/>
  <c r="L1472" i="13" s="1"/>
  <c r="A1472" i="13"/>
  <c r="S1471" i="13"/>
  <c r="L1471" i="13" s="1"/>
  <c r="A1471" i="13"/>
  <c r="S1470" i="13"/>
  <c r="L1470" i="13" s="1"/>
  <c r="A1470" i="13"/>
  <c r="S1469" i="13"/>
  <c r="L1469" i="13" s="1"/>
  <c r="A1469" i="13"/>
  <c r="S1468" i="13"/>
  <c r="L1468" i="13" s="1"/>
  <c r="A1468" i="13"/>
  <c r="S1467" i="13"/>
  <c r="L1467" i="13" s="1"/>
  <c r="A1467" i="13"/>
  <c r="S1466" i="13"/>
  <c r="L1466" i="13" s="1"/>
  <c r="A1466" i="13"/>
  <c r="S1465" i="13"/>
  <c r="L1465" i="13" s="1"/>
  <c r="A1465" i="13"/>
  <c r="S1464" i="13"/>
  <c r="L1464" i="13" s="1"/>
  <c r="A1464" i="13"/>
  <c r="S1463" i="13"/>
  <c r="L1463" i="13" s="1"/>
  <c r="A1463" i="13"/>
  <c r="S1462" i="13"/>
  <c r="L1462" i="13" s="1"/>
  <c r="A1462" i="13"/>
  <c r="S1461" i="13"/>
  <c r="L1461" i="13" s="1"/>
  <c r="A1461" i="13"/>
  <c r="S1460" i="13"/>
  <c r="L1460" i="13" s="1"/>
  <c r="A1460" i="13"/>
  <c r="S1459" i="13"/>
  <c r="L1459" i="13" s="1"/>
  <c r="A1459" i="13"/>
  <c r="S1458" i="13"/>
  <c r="L1458" i="13" s="1"/>
  <c r="A1458" i="13"/>
  <c r="S1457" i="13"/>
  <c r="L1457" i="13" s="1"/>
  <c r="A1457" i="13"/>
  <c r="S1456" i="13"/>
  <c r="L1456" i="13" s="1"/>
  <c r="A1456" i="13"/>
  <c r="S1455" i="13"/>
  <c r="L1455" i="13" s="1"/>
  <c r="A1455" i="13"/>
  <c r="S1454" i="13"/>
  <c r="L1454" i="13" s="1"/>
  <c r="A1454" i="13"/>
  <c r="S1453" i="13"/>
  <c r="L1453" i="13" s="1"/>
  <c r="A1453" i="13"/>
  <c r="S1452" i="13"/>
  <c r="L1452" i="13" s="1"/>
  <c r="A1452" i="13"/>
  <c r="S1451" i="13"/>
  <c r="L1451" i="13" s="1"/>
  <c r="A1451" i="13"/>
  <c r="S1450" i="13"/>
  <c r="L1450" i="13" s="1"/>
  <c r="A1450" i="13"/>
  <c r="S1449" i="13"/>
  <c r="L1449" i="13" s="1"/>
  <c r="A1449" i="13"/>
  <c r="S1448" i="13"/>
  <c r="L1448" i="13" s="1"/>
  <c r="A1448" i="13"/>
  <c r="S1447" i="13"/>
  <c r="L1447" i="13" s="1"/>
  <c r="A1447" i="13"/>
  <c r="S1446" i="13"/>
  <c r="L1446" i="13" s="1"/>
  <c r="A1446" i="13"/>
  <c r="S1445" i="13"/>
  <c r="L1445" i="13" s="1"/>
  <c r="A1445" i="13"/>
  <c r="S1444" i="13"/>
  <c r="L1444" i="13" s="1"/>
  <c r="A1444" i="13"/>
  <c r="S1443" i="13"/>
  <c r="L1443" i="13" s="1"/>
  <c r="A1443" i="13"/>
  <c r="S1442" i="13"/>
  <c r="L1442" i="13" s="1"/>
  <c r="A1442" i="13"/>
  <c r="S1441" i="13"/>
  <c r="L1441" i="13" s="1"/>
  <c r="A1441" i="13"/>
  <c r="S1440" i="13"/>
  <c r="L1440" i="13" s="1"/>
  <c r="A1440" i="13"/>
  <c r="S1439" i="13"/>
  <c r="L1439" i="13" s="1"/>
  <c r="A1439" i="13"/>
  <c r="S1438" i="13"/>
  <c r="L1438" i="13" s="1"/>
  <c r="A1438" i="13"/>
  <c r="S1437" i="13"/>
  <c r="L1437" i="13" s="1"/>
  <c r="A1437" i="13"/>
  <c r="S1436" i="13"/>
  <c r="L1436" i="13" s="1"/>
  <c r="A1436" i="13"/>
  <c r="S1435" i="13"/>
  <c r="L1435" i="13" s="1"/>
  <c r="A1435" i="13"/>
  <c r="S1434" i="13"/>
  <c r="L1434" i="13" s="1"/>
  <c r="A1434" i="13"/>
  <c r="S1433" i="13"/>
  <c r="L1433" i="13" s="1"/>
  <c r="A1433" i="13"/>
  <c r="S1432" i="13"/>
  <c r="L1432" i="13" s="1"/>
  <c r="A1432" i="13"/>
  <c r="S1431" i="13"/>
  <c r="L1431" i="13" s="1"/>
  <c r="A1431" i="13"/>
  <c r="S1430" i="13"/>
  <c r="L1430" i="13" s="1"/>
  <c r="A1430" i="13"/>
  <c r="S1429" i="13"/>
  <c r="L1429" i="13" s="1"/>
  <c r="A1429" i="13"/>
  <c r="S1428" i="13"/>
  <c r="L1428" i="13" s="1"/>
  <c r="A1428" i="13"/>
  <c r="S1427" i="13"/>
  <c r="L1427" i="13" s="1"/>
  <c r="A1427" i="13"/>
  <c r="S1426" i="13"/>
  <c r="L1426" i="13" s="1"/>
  <c r="A1426" i="13"/>
  <c r="S1425" i="13"/>
  <c r="L1425" i="13" s="1"/>
  <c r="A1425" i="13"/>
  <c r="S1424" i="13"/>
  <c r="L1424" i="13" s="1"/>
  <c r="A1424" i="13"/>
  <c r="S1423" i="13"/>
  <c r="L1423" i="13" s="1"/>
  <c r="A1423" i="13"/>
  <c r="S1422" i="13"/>
  <c r="L1422" i="13" s="1"/>
  <c r="A1422" i="13"/>
  <c r="S1421" i="13"/>
  <c r="L1421" i="13" s="1"/>
  <c r="A1421" i="13"/>
  <c r="S1420" i="13"/>
  <c r="L1420" i="13" s="1"/>
  <c r="A1420" i="13"/>
  <c r="S1419" i="13"/>
  <c r="L1419" i="13" s="1"/>
  <c r="A1419" i="13"/>
  <c r="S1418" i="13"/>
  <c r="L1418" i="13" s="1"/>
  <c r="A1418" i="13"/>
  <c r="S1417" i="13"/>
  <c r="L1417" i="13" s="1"/>
  <c r="A1417" i="13"/>
  <c r="S1416" i="13"/>
  <c r="L1416" i="13" s="1"/>
  <c r="A1416" i="13"/>
  <c r="S1415" i="13"/>
  <c r="L1415" i="13" s="1"/>
  <c r="A1415" i="13"/>
  <c r="S1414" i="13"/>
  <c r="L1414" i="13" s="1"/>
  <c r="A1414" i="13"/>
  <c r="S1413" i="13"/>
  <c r="L1413" i="13" s="1"/>
  <c r="A1413" i="13"/>
  <c r="S1412" i="13"/>
  <c r="L1412" i="13" s="1"/>
  <c r="A1412" i="13"/>
  <c r="S1411" i="13"/>
  <c r="L1411" i="13" s="1"/>
  <c r="A1411" i="13"/>
  <c r="S1410" i="13"/>
  <c r="L1410" i="13" s="1"/>
  <c r="A1410" i="13"/>
  <c r="S1409" i="13"/>
  <c r="L1409" i="13" s="1"/>
  <c r="A1409" i="13"/>
  <c r="S1408" i="13"/>
  <c r="L1408" i="13" s="1"/>
  <c r="A1408" i="13"/>
  <c r="S1407" i="13"/>
  <c r="L1407" i="13"/>
  <c r="A1407" i="13"/>
  <c r="S1406" i="13"/>
  <c r="L1406" i="13" s="1"/>
  <c r="A1406" i="13"/>
  <c r="S1405" i="13"/>
  <c r="L1405" i="13" s="1"/>
  <c r="A1405" i="13"/>
  <c r="S1404" i="13"/>
  <c r="L1404" i="13" s="1"/>
  <c r="A1404" i="13"/>
  <c r="S1403" i="13"/>
  <c r="L1403" i="13" s="1"/>
  <c r="A1403" i="13"/>
  <c r="S1402" i="13"/>
  <c r="L1402" i="13" s="1"/>
  <c r="A1402" i="13"/>
  <c r="S1401" i="13"/>
  <c r="L1401" i="13" s="1"/>
  <c r="A1401" i="13"/>
  <c r="S1400" i="13"/>
  <c r="L1400" i="13" s="1"/>
  <c r="A1400" i="13"/>
  <c r="S1399" i="13"/>
  <c r="L1399" i="13" s="1"/>
  <c r="A1399" i="13"/>
  <c r="S1398" i="13"/>
  <c r="L1398" i="13" s="1"/>
  <c r="A1398" i="13"/>
  <c r="S1397" i="13"/>
  <c r="L1397" i="13" s="1"/>
  <c r="A1397" i="13"/>
  <c r="S1396" i="13"/>
  <c r="L1396" i="13" s="1"/>
  <c r="A1396" i="13"/>
  <c r="S1395" i="13"/>
  <c r="L1395" i="13" s="1"/>
  <c r="A1395" i="13"/>
  <c r="S1394" i="13"/>
  <c r="L1394" i="13" s="1"/>
  <c r="A1394" i="13"/>
  <c r="S1393" i="13"/>
  <c r="L1393" i="13" s="1"/>
  <c r="A1393" i="13"/>
  <c r="S1392" i="13"/>
  <c r="L1392" i="13" s="1"/>
  <c r="A1392" i="13"/>
  <c r="S1391" i="13"/>
  <c r="L1391" i="13" s="1"/>
  <c r="A1391" i="13"/>
  <c r="S1390" i="13"/>
  <c r="L1390" i="13" s="1"/>
  <c r="A1390" i="13"/>
  <c r="S1389" i="13"/>
  <c r="L1389" i="13" s="1"/>
  <c r="A1389" i="13"/>
  <c r="S1388" i="13"/>
  <c r="L1388" i="13" s="1"/>
  <c r="A1388" i="13"/>
  <c r="S1387" i="13"/>
  <c r="L1387" i="13" s="1"/>
  <c r="A1387" i="13"/>
  <c r="S1386" i="13"/>
  <c r="L1386" i="13" s="1"/>
  <c r="A1386" i="13"/>
  <c r="S1385" i="13"/>
  <c r="L1385" i="13" s="1"/>
  <c r="A1385" i="13"/>
  <c r="S1384" i="13"/>
  <c r="L1384" i="13" s="1"/>
  <c r="A1384" i="13"/>
  <c r="S1383" i="13"/>
  <c r="L1383" i="13" s="1"/>
  <c r="A1383" i="13"/>
  <c r="S1382" i="13"/>
  <c r="L1382" i="13" s="1"/>
  <c r="A1382" i="13"/>
  <c r="S1381" i="13"/>
  <c r="L1381" i="13" s="1"/>
  <c r="A1381" i="13"/>
  <c r="S1380" i="13"/>
  <c r="L1380" i="13" s="1"/>
  <c r="A1380" i="13"/>
  <c r="S1379" i="13"/>
  <c r="L1379" i="13" s="1"/>
  <c r="A1379" i="13"/>
  <c r="S1378" i="13"/>
  <c r="L1378" i="13" s="1"/>
  <c r="A1378" i="13"/>
  <c r="S1377" i="13"/>
  <c r="L1377" i="13" s="1"/>
  <c r="A1377" i="13"/>
  <c r="S1376" i="13"/>
  <c r="L1376" i="13" s="1"/>
  <c r="A1376" i="13"/>
  <c r="S1375" i="13"/>
  <c r="L1375" i="13" s="1"/>
  <c r="A1375" i="13"/>
  <c r="S1374" i="13"/>
  <c r="L1374" i="13" s="1"/>
  <c r="A1374" i="13"/>
  <c r="S1373" i="13"/>
  <c r="L1373" i="13" s="1"/>
  <c r="A1373" i="13"/>
  <c r="S1372" i="13"/>
  <c r="L1372" i="13" s="1"/>
  <c r="A1372" i="13"/>
  <c r="S1371" i="13"/>
  <c r="L1371" i="13" s="1"/>
  <c r="A1371" i="13"/>
  <c r="S1370" i="13"/>
  <c r="L1370" i="13" s="1"/>
  <c r="A1370" i="13"/>
  <c r="S1369" i="13"/>
  <c r="L1369" i="13" s="1"/>
  <c r="A1369" i="13"/>
  <c r="S1368" i="13"/>
  <c r="L1368" i="13" s="1"/>
  <c r="A1368" i="13"/>
  <c r="S1367" i="13"/>
  <c r="L1367" i="13" s="1"/>
  <c r="A1367" i="13"/>
  <c r="S1366" i="13"/>
  <c r="L1366" i="13" s="1"/>
  <c r="A1366" i="13"/>
  <c r="S1365" i="13"/>
  <c r="L1365" i="13" s="1"/>
  <c r="A1365" i="13"/>
  <c r="S1364" i="13"/>
  <c r="L1364" i="13" s="1"/>
  <c r="A1364" i="13"/>
  <c r="S1363" i="13"/>
  <c r="L1363" i="13" s="1"/>
  <c r="A1363" i="13"/>
  <c r="S1362" i="13"/>
  <c r="L1362" i="13" s="1"/>
  <c r="A1362" i="13"/>
  <c r="S1361" i="13"/>
  <c r="L1361" i="13" s="1"/>
  <c r="A1361" i="13"/>
  <c r="S1360" i="13"/>
  <c r="L1360" i="13" s="1"/>
  <c r="A1360" i="13"/>
  <c r="S1359" i="13"/>
  <c r="L1359" i="13" s="1"/>
  <c r="A1359" i="13"/>
  <c r="S1358" i="13"/>
  <c r="L1358" i="13" s="1"/>
  <c r="A1358" i="13"/>
  <c r="S1357" i="13"/>
  <c r="L1357" i="13" s="1"/>
  <c r="A1357" i="13"/>
  <c r="S1356" i="13"/>
  <c r="L1356" i="13" s="1"/>
  <c r="A1356" i="13"/>
  <c r="S1355" i="13"/>
  <c r="L1355" i="13" s="1"/>
  <c r="A1355" i="13"/>
  <c r="S1354" i="13"/>
  <c r="L1354" i="13" s="1"/>
  <c r="A1354" i="13"/>
  <c r="S1353" i="13"/>
  <c r="L1353" i="13" s="1"/>
  <c r="A1353" i="13"/>
  <c r="S1352" i="13"/>
  <c r="L1352" i="13" s="1"/>
  <c r="A1352" i="13"/>
  <c r="S1351" i="13"/>
  <c r="L1351" i="13"/>
  <c r="A1351" i="13"/>
  <c r="S1350" i="13"/>
  <c r="L1350" i="13" s="1"/>
  <c r="A1350" i="13"/>
  <c r="S1349" i="13"/>
  <c r="L1349" i="13" s="1"/>
  <c r="A1349" i="13"/>
  <c r="S1348" i="13"/>
  <c r="L1348" i="13" s="1"/>
  <c r="A1348" i="13"/>
  <c r="S1347" i="13"/>
  <c r="L1347" i="13" s="1"/>
  <c r="A1347" i="13"/>
  <c r="S1346" i="13"/>
  <c r="L1346" i="13" s="1"/>
  <c r="A1346" i="13"/>
  <c r="S1345" i="13"/>
  <c r="L1345" i="13" s="1"/>
  <c r="A1345" i="13"/>
  <c r="S1344" i="13"/>
  <c r="L1344" i="13" s="1"/>
  <c r="A1344" i="13"/>
  <c r="S1343" i="13"/>
  <c r="L1343" i="13" s="1"/>
  <c r="A1343" i="13"/>
  <c r="S1342" i="13"/>
  <c r="L1342" i="13" s="1"/>
  <c r="A1342" i="13"/>
  <c r="S1341" i="13"/>
  <c r="L1341" i="13" s="1"/>
  <c r="A1341" i="13"/>
  <c r="S1340" i="13"/>
  <c r="L1340" i="13" s="1"/>
  <c r="A1340" i="13"/>
  <c r="S1339" i="13"/>
  <c r="L1339" i="13" s="1"/>
  <c r="A1339" i="13"/>
  <c r="S1338" i="13"/>
  <c r="L1338" i="13" s="1"/>
  <c r="A1338" i="13"/>
  <c r="S1337" i="13"/>
  <c r="L1337" i="13" s="1"/>
  <c r="A1337" i="13"/>
  <c r="S1336" i="13"/>
  <c r="L1336" i="13" s="1"/>
  <c r="A1336" i="13"/>
  <c r="S1335" i="13"/>
  <c r="L1335" i="13" s="1"/>
  <c r="A1335" i="13"/>
  <c r="S1334" i="13"/>
  <c r="L1334" i="13" s="1"/>
  <c r="A1334" i="13"/>
  <c r="S1333" i="13"/>
  <c r="L1333" i="13" s="1"/>
  <c r="A1333" i="13"/>
  <c r="S1332" i="13"/>
  <c r="L1332" i="13" s="1"/>
  <c r="A1332" i="13"/>
  <c r="S1331" i="13"/>
  <c r="L1331" i="13" s="1"/>
  <c r="A1331" i="13"/>
  <c r="S1330" i="13"/>
  <c r="L1330" i="13" s="1"/>
  <c r="A1330" i="13"/>
  <c r="S1329" i="13"/>
  <c r="L1329" i="13" s="1"/>
  <c r="A1329" i="13"/>
  <c r="S1328" i="13"/>
  <c r="L1328" i="13" s="1"/>
  <c r="A1328" i="13"/>
  <c r="S1327" i="13"/>
  <c r="L1327" i="13" s="1"/>
  <c r="A1327" i="13"/>
  <c r="S1326" i="13"/>
  <c r="L1326" i="13" s="1"/>
  <c r="A1326" i="13"/>
  <c r="S1325" i="13"/>
  <c r="L1325" i="13" s="1"/>
  <c r="A1325" i="13"/>
  <c r="S1324" i="13"/>
  <c r="L1324" i="13" s="1"/>
  <c r="A1324" i="13"/>
  <c r="S1323" i="13"/>
  <c r="L1323" i="13" s="1"/>
  <c r="A1323" i="13"/>
  <c r="S1322" i="13"/>
  <c r="L1322" i="13" s="1"/>
  <c r="A1322" i="13"/>
  <c r="S1321" i="13"/>
  <c r="L1321" i="13"/>
  <c r="A1321" i="13"/>
  <c r="S1320" i="13"/>
  <c r="L1320" i="13" s="1"/>
  <c r="A1320" i="13"/>
  <c r="S1319" i="13"/>
  <c r="L1319" i="13" s="1"/>
  <c r="A1319" i="13"/>
  <c r="S1318" i="13"/>
  <c r="L1318" i="13" s="1"/>
  <c r="A1318" i="13"/>
  <c r="S1317" i="13"/>
  <c r="L1317" i="13" s="1"/>
  <c r="A1317" i="13"/>
  <c r="S1316" i="13"/>
  <c r="L1316" i="13" s="1"/>
  <c r="A1316" i="13"/>
  <c r="S1315" i="13"/>
  <c r="L1315" i="13" s="1"/>
  <c r="A1315" i="13"/>
  <c r="S1314" i="13"/>
  <c r="L1314" i="13" s="1"/>
  <c r="A1314" i="13"/>
  <c r="S1313" i="13"/>
  <c r="L1313" i="13" s="1"/>
  <c r="A1313" i="13"/>
  <c r="S1312" i="13"/>
  <c r="L1312" i="13" s="1"/>
  <c r="A1312" i="13"/>
  <c r="S1311" i="13"/>
  <c r="L1311" i="13" s="1"/>
  <c r="A1311" i="13"/>
  <c r="S1310" i="13"/>
  <c r="L1310" i="13" s="1"/>
  <c r="A1310" i="13"/>
  <c r="S1309" i="13"/>
  <c r="L1309" i="13" s="1"/>
  <c r="A1309" i="13"/>
  <c r="S1308" i="13"/>
  <c r="L1308" i="13" s="1"/>
  <c r="A1308" i="13"/>
  <c r="S1307" i="13"/>
  <c r="L1307" i="13" s="1"/>
  <c r="A1307" i="13"/>
  <c r="S1306" i="13"/>
  <c r="L1306" i="13" s="1"/>
  <c r="A1306" i="13"/>
  <c r="S1305" i="13"/>
  <c r="L1305" i="13" s="1"/>
  <c r="A1305" i="13"/>
  <c r="S1304" i="13"/>
  <c r="L1304" i="13" s="1"/>
  <c r="A1304" i="13"/>
  <c r="S1303" i="13"/>
  <c r="L1303" i="13" s="1"/>
  <c r="A1303" i="13"/>
  <c r="S1302" i="13"/>
  <c r="L1302" i="13" s="1"/>
  <c r="A1302" i="13"/>
  <c r="S1301" i="13"/>
  <c r="L1301" i="13" s="1"/>
  <c r="A1301" i="13"/>
  <c r="S1300" i="13"/>
  <c r="L1300" i="13" s="1"/>
  <c r="A1300" i="13"/>
  <c r="S1299" i="13"/>
  <c r="L1299" i="13" s="1"/>
  <c r="A1299" i="13"/>
  <c r="S1298" i="13"/>
  <c r="L1298" i="13" s="1"/>
  <c r="A1298" i="13"/>
  <c r="S1297" i="13"/>
  <c r="L1297" i="13" s="1"/>
  <c r="A1297" i="13"/>
  <c r="S1296" i="13"/>
  <c r="L1296" i="13" s="1"/>
  <c r="A1296" i="13"/>
  <c r="S1295" i="13"/>
  <c r="L1295" i="13" s="1"/>
  <c r="A1295" i="13"/>
  <c r="S1294" i="13"/>
  <c r="L1294" i="13" s="1"/>
  <c r="A1294" i="13"/>
  <c r="S1293" i="13"/>
  <c r="L1293" i="13" s="1"/>
  <c r="A1293" i="13"/>
  <c r="S1292" i="13"/>
  <c r="L1292" i="13" s="1"/>
  <c r="A1292" i="13"/>
  <c r="S1291" i="13"/>
  <c r="L1291" i="13" s="1"/>
  <c r="A1291" i="13"/>
  <c r="S1290" i="13"/>
  <c r="L1290" i="13" s="1"/>
  <c r="A1290" i="13"/>
  <c r="S1289" i="13"/>
  <c r="L1289" i="13" s="1"/>
  <c r="A1289" i="13"/>
  <c r="S1288" i="13"/>
  <c r="L1288" i="13" s="1"/>
  <c r="A1288" i="13"/>
  <c r="S1287" i="13"/>
  <c r="L1287" i="13" s="1"/>
  <c r="A1287" i="13"/>
  <c r="S1286" i="13"/>
  <c r="L1286" i="13" s="1"/>
  <c r="A1286" i="13"/>
  <c r="S1285" i="13"/>
  <c r="L1285" i="13" s="1"/>
  <c r="A1285" i="13"/>
  <c r="S1284" i="13"/>
  <c r="L1284" i="13" s="1"/>
  <c r="A1284" i="13"/>
  <c r="S1283" i="13"/>
  <c r="L1283" i="13" s="1"/>
  <c r="A1283" i="13"/>
  <c r="S1282" i="13"/>
  <c r="L1282" i="13" s="1"/>
  <c r="A1282" i="13"/>
  <c r="S1281" i="13"/>
  <c r="L1281" i="13" s="1"/>
  <c r="A1281" i="13"/>
  <c r="S1280" i="13"/>
  <c r="L1280" i="13" s="1"/>
  <c r="A1280" i="13"/>
  <c r="S1279" i="13"/>
  <c r="L1279" i="13" s="1"/>
  <c r="A1279" i="13"/>
  <c r="S1278" i="13"/>
  <c r="L1278" i="13" s="1"/>
  <c r="A1278" i="13"/>
  <c r="S1277" i="13"/>
  <c r="L1277" i="13" s="1"/>
  <c r="A1277" i="13"/>
  <c r="S1276" i="13"/>
  <c r="L1276" i="13" s="1"/>
  <c r="A1276" i="13"/>
  <c r="S1275" i="13"/>
  <c r="L1275" i="13" s="1"/>
  <c r="A1275" i="13"/>
  <c r="S1274" i="13"/>
  <c r="L1274" i="13" s="1"/>
  <c r="A1274" i="13"/>
  <c r="S1273" i="13"/>
  <c r="L1273" i="13" s="1"/>
  <c r="A1273" i="13"/>
  <c r="S1272" i="13"/>
  <c r="L1272" i="13" s="1"/>
  <c r="A1272" i="13"/>
  <c r="S1271" i="13"/>
  <c r="L1271" i="13" s="1"/>
  <c r="A1271" i="13"/>
  <c r="S1270" i="13"/>
  <c r="L1270" i="13" s="1"/>
  <c r="A1270" i="13"/>
  <c r="S1269" i="13"/>
  <c r="L1269" i="13" s="1"/>
  <c r="A1269" i="13"/>
  <c r="S1268" i="13"/>
  <c r="L1268" i="13" s="1"/>
  <c r="A1268" i="13"/>
  <c r="S1267" i="13"/>
  <c r="L1267" i="13" s="1"/>
  <c r="A1267" i="13"/>
  <c r="S1266" i="13"/>
  <c r="L1266" i="13" s="1"/>
  <c r="A1266" i="13"/>
  <c r="S1265" i="13"/>
  <c r="L1265" i="13"/>
  <c r="A1265" i="13"/>
  <c r="S1264" i="13"/>
  <c r="L1264" i="13" s="1"/>
  <c r="A1264" i="13"/>
  <c r="S1263" i="13"/>
  <c r="L1263" i="13" s="1"/>
  <c r="A1263" i="13"/>
  <c r="S1262" i="13"/>
  <c r="L1262" i="13" s="1"/>
  <c r="A1262" i="13"/>
  <c r="S1261" i="13"/>
  <c r="L1261" i="13" s="1"/>
  <c r="A1261" i="13"/>
  <c r="S1260" i="13"/>
  <c r="L1260" i="13" s="1"/>
  <c r="A1260" i="13"/>
  <c r="S1259" i="13"/>
  <c r="L1259" i="13" s="1"/>
  <c r="A1259" i="13"/>
  <c r="S1258" i="13"/>
  <c r="L1258" i="13" s="1"/>
  <c r="A1258" i="13"/>
  <c r="S1257" i="13"/>
  <c r="L1257" i="13" s="1"/>
  <c r="A1257" i="13"/>
  <c r="S1256" i="13"/>
  <c r="L1256" i="13" s="1"/>
  <c r="A1256" i="13"/>
  <c r="S1255" i="13"/>
  <c r="L1255" i="13" s="1"/>
  <c r="A1255" i="13"/>
  <c r="S1254" i="13"/>
  <c r="L1254" i="13" s="1"/>
  <c r="A1254" i="13"/>
  <c r="S1253" i="13"/>
  <c r="L1253" i="13" s="1"/>
  <c r="A1253" i="13"/>
  <c r="S1252" i="13"/>
  <c r="L1252" i="13" s="1"/>
  <c r="A1252" i="13"/>
  <c r="S1251" i="13"/>
  <c r="L1251" i="13" s="1"/>
  <c r="A1251" i="13"/>
  <c r="S1250" i="13"/>
  <c r="L1250" i="13" s="1"/>
  <c r="A1250" i="13"/>
  <c r="S1249" i="13"/>
  <c r="L1249" i="13" s="1"/>
  <c r="A1249" i="13"/>
  <c r="S1248" i="13"/>
  <c r="L1248" i="13" s="1"/>
  <c r="A1248" i="13"/>
  <c r="S1247" i="13"/>
  <c r="L1247" i="13" s="1"/>
  <c r="A1247" i="13"/>
  <c r="S1246" i="13"/>
  <c r="L1246" i="13" s="1"/>
  <c r="A1246" i="13"/>
  <c r="S1245" i="13"/>
  <c r="L1245" i="13" s="1"/>
  <c r="A1245" i="13"/>
  <c r="S1244" i="13"/>
  <c r="L1244" i="13" s="1"/>
  <c r="A1244" i="13"/>
  <c r="S1243" i="13"/>
  <c r="L1243" i="13" s="1"/>
  <c r="A1243" i="13"/>
  <c r="S1242" i="13"/>
  <c r="L1242" i="13" s="1"/>
  <c r="A1242" i="13"/>
  <c r="S1241" i="13"/>
  <c r="L1241" i="13" s="1"/>
  <c r="A1241" i="13"/>
  <c r="S1240" i="13"/>
  <c r="L1240" i="13" s="1"/>
  <c r="A1240" i="13"/>
  <c r="S1239" i="13"/>
  <c r="L1239" i="13" s="1"/>
  <c r="A1239" i="13"/>
  <c r="S1238" i="13"/>
  <c r="L1238" i="13" s="1"/>
  <c r="A1238" i="13"/>
  <c r="S1237" i="13"/>
  <c r="L1237" i="13"/>
  <c r="A1237" i="13"/>
  <c r="S1236" i="13"/>
  <c r="L1236" i="13" s="1"/>
  <c r="A1236" i="13"/>
  <c r="S1235" i="13"/>
  <c r="L1235" i="13" s="1"/>
  <c r="A1235" i="13"/>
  <c r="S1234" i="13"/>
  <c r="L1234" i="13" s="1"/>
  <c r="A1234" i="13"/>
  <c r="S1233" i="13"/>
  <c r="L1233" i="13" s="1"/>
  <c r="A1233" i="13"/>
  <c r="S1232" i="13"/>
  <c r="L1232" i="13" s="1"/>
  <c r="A1232" i="13"/>
  <c r="S1231" i="13"/>
  <c r="L1231" i="13" s="1"/>
  <c r="A1231" i="13"/>
  <c r="S1230" i="13"/>
  <c r="L1230" i="13" s="1"/>
  <c r="A1230" i="13"/>
  <c r="S1229" i="13"/>
  <c r="L1229" i="13" s="1"/>
  <c r="A1229" i="13"/>
  <c r="S1228" i="13"/>
  <c r="L1228" i="13" s="1"/>
  <c r="A1228" i="13"/>
  <c r="S1227" i="13"/>
  <c r="L1227" i="13" s="1"/>
  <c r="A1227" i="13"/>
  <c r="S1226" i="13"/>
  <c r="L1226" i="13" s="1"/>
  <c r="A1226" i="13"/>
  <c r="S1225" i="13"/>
  <c r="L1225" i="13" s="1"/>
  <c r="A1225" i="13"/>
  <c r="S1224" i="13"/>
  <c r="L1224" i="13" s="1"/>
  <c r="A1224" i="13"/>
  <c r="S1223" i="13"/>
  <c r="L1223" i="13" s="1"/>
  <c r="A1223" i="13"/>
  <c r="S1222" i="13"/>
  <c r="L1222" i="13" s="1"/>
  <c r="A1222" i="13"/>
  <c r="S1221" i="13"/>
  <c r="L1221" i="13" s="1"/>
  <c r="A1221" i="13"/>
  <c r="S1220" i="13"/>
  <c r="L1220" i="13" s="1"/>
  <c r="A1220" i="13"/>
  <c r="S1219" i="13"/>
  <c r="L1219" i="13" s="1"/>
  <c r="A1219" i="13"/>
  <c r="S1218" i="13"/>
  <c r="L1218" i="13" s="1"/>
  <c r="A1218" i="13"/>
  <c r="S1217" i="13"/>
  <c r="L1217" i="13" s="1"/>
  <c r="A1217" i="13"/>
  <c r="S1216" i="13"/>
  <c r="L1216" i="13" s="1"/>
  <c r="A1216" i="13"/>
  <c r="S1215" i="13"/>
  <c r="L1215" i="13" s="1"/>
  <c r="A1215" i="13"/>
  <c r="S1214" i="13"/>
  <c r="L1214" i="13" s="1"/>
  <c r="A1214" i="13"/>
  <c r="S1213" i="13"/>
  <c r="L1213" i="13" s="1"/>
  <c r="A1213" i="13"/>
  <c r="S1212" i="13"/>
  <c r="L1212" i="13" s="1"/>
  <c r="A1212" i="13"/>
  <c r="S1211" i="13"/>
  <c r="L1211" i="13" s="1"/>
  <c r="A1211" i="13"/>
  <c r="S1210" i="13"/>
  <c r="L1210" i="13" s="1"/>
  <c r="A1210" i="13"/>
  <c r="S1209" i="13"/>
  <c r="L1209" i="13" s="1"/>
  <c r="A1209" i="13"/>
  <c r="S1208" i="13"/>
  <c r="L1208" i="13" s="1"/>
  <c r="A1208" i="13"/>
  <c r="S1207" i="13"/>
  <c r="L1207" i="13" s="1"/>
  <c r="A1207" i="13"/>
  <c r="S1206" i="13"/>
  <c r="L1206" i="13" s="1"/>
  <c r="A1206" i="13"/>
  <c r="S1205" i="13"/>
  <c r="L1205" i="13" s="1"/>
  <c r="A1205" i="13"/>
  <c r="S1204" i="13"/>
  <c r="L1204" i="13" s="1"/>
  <c r="A1204" i="13"/>
  <c r="S1203" i="13"/>
  <c r="L1203" i="13" s="1"/>
  <c r="A1203" i="13"/>
  <c r="S1202" i="13"/>
  <c r="L1202" i="13" s="1"/>
  <c r="A1202" i="13"/>
  <c r="S1201" i="13"/>
  <c r="L1201" i="13" s="1"/>
  <c r="A1201" i="13"/>
  <c r="S1200" i="13"/>
  <c r="L1200" i="13" s="1"/>
  <c r="A1200" i="13"/>
  <c r="S1199" i="13"/>
  <c r="L1199" i="13" s="1"/>
  <c r="A1199" i="13"/>
  <c r="S1198" i="13"/>
  <c r="L1198" i="13" s="1"/>
  <c r="A1198" i="13"/>
  <c r="S1197" i="13"/>
  <c r="L1197" i="13" s="1"/>
  <c r="A1197" i="13"/>
  <c r="S1196" i="13"/>
  <c r="L1196" i="13" s="1"/>
  <c r="A1196" i="13"/>
  <c r="S1195" i="13"/>
  <c r="L1195" i="13" s="1"/>
  <c r="A1195" i="13"/>
  <c r="S1194" i="13"/>
  <c r="L1194" i="13" s="1"/>
  <c r="A1194" i="13"/>
  <c r="S1193" i="13"/>
  <c r="L1193" i="13" s="1"/>
  <c r="A1193" i="13"/>
  <c r="S1192" i="13"/>
  <c r="L1192" i="13" s="1"/>
  <c r="A1192" i="13"/>
  <c r="S1191" i="13"/>
  <c r="L1191" i="13" s="1"/>
  <c r="A1191" i="13"/>
  <c r="S1190" i="13"/>
  <c r="L1190" i="13" s="1"/>
  <c r="A1190" i="13"/>
  <c r="S1189" i="13"/>
  <c r="L1189" i="13" s="1"/>
  <c r="A1189" i="13"/>
  <c r="S1188" i="13"/>
  <c r="L1188" i="13" s="1"/>
  <c r="A1188" i="13"/>
  <c r="S1187" i="13"/>
  <c r="L1187" i="13" s="1"/>
  <c r="A1187" i="13"/>
  <c r="S1186" i="13"/>
  <c r="L1186" i="13" s="1"/>
  <c r="A1186" i="13"/>
  <c r="S1185" i="13"/>
  <c r="L1185" i="13" s="1"/>
  <c r="A1185" i="13"/>
  <c r="S1184" i="13"/>
  <c r="L1184" i="13" s="1"/>
  <c r="A1184" i="13"/>
  <c r="S1183" i="13"/>
  <c r="L1183" i="13" s="1"/>
  <c r="A1183" i="13"/>
  <c r="S1182" i="13"/>
  <c r="L1182" i="13"/>
  <c r="A1182" i="13"/>
  <c r="S1181" i="13"/>
  <c r="L1181" i="13" s="1"/>
  <c r="A1181" i="13"/>
  <c r="S1180" i="13"/>
  <c r="L1180" i="13" s="1"/>
  <c r="A1180" i="13"/>
  <c r="S1179" i="13"/>
  <c r="L1179" i="13"/>
  <c r="A1179" i="13"/>
  <c r="S1178" i="13"/>
  <c r="L1178" i="13" s="1"/>
  <c r="A1178" i="13"/>
  <c r="S1177" i="13"/>
  <c r="L1177" i="13" s="1"/>
  <c r="A1177" i="13"/>
  <c r="S1176" i="13"/>
  <c r="L1176" i="13" s="1"/>
  <c r="A1176" i="13"/>
  <c r="S1175" i="13"/>
  <c r="L1175" i="13" s="1"/>
  <c r="A1175" i="13"/>
  <c r="S1174" i="13"/>
  <c r="L1174" i="13" s="1"/>
  <c r="A1174" i="13"/>
  <c r="S1173" i="13"/>
  <c r="L1173" i="13" s="1"/>
  <c r="A1173" i="13"/>
  <c r="S1172" i="13"/>
  <c r="L1172" i="13" s="1"/>
  <c r="A1172" i="13"/>
  <c r="S1171" i="13"/>
  <c r="L1171" i="13" s="1"/>
  <c r="A1171" i="13"/>
  <c r="S1170" i="13"/>
  <c r="L1170" i="13" s="1"/>
  <c r="A1170" i="13"/>
  <c r="S1169" i="13"/>
  <c r="L1169" i="13" s="1"/>
  <c r="A1169" i="13"/>
  <c r="S1168" i="13"/>
  <c r="L1168" i="13" s="1"/>
  <c r="A1168" i="13"/>
  <c r="S1167" i="13"/>
  <c r="L1167" i="13" s="1"/>
  <c r="A1167" i="13"/>
  <c r="S1166" i="13"/>
  <c r="L1166" i="13" s="1"/>
  <c r="A1166" i="13"/>
  <c r="S1165" i="13"/>
  <c r="L1165" i="13" s="1"/>
  <c r="A1165" i="13"/>
  <c r="S1164" i="13"/>
  <c r="L1164" i="13" s="1"/>
  <c r="A1164" i="13"/>
  <c r="S1163" i="13"/>
  <c r="L1163" i="13" s="1"/>
  <c r="A1163" i="13"/>
  <c r="S1162" i="13"/>
  <c r="L1162" i="13" s="1"/>
  <c r="A1162" i="13"/>
  <c r="S1161" i="13"/>
  <c r="L1161" i="13" s="1"/>
  <c r="A1161" i="13"/>
  <c r="S1160" i="13"/>
  <c r="L1160" i="13" s="1"/>
  <c r="A1160" i="13"/>
  <c r="S1159" i="13"/>
  <c r="L1159" i="13" s="1"/>
  <c r="A1159" i="13"/>
  <c r="S1158" i="13"/>
  <c r="L1158" i="13" s="1"/>
  <c r="A1158" i="13"/>
  <c r="S1157" i="13"/>
  <c r="L1157" i="13"/>
  <c r="A1157" i="13"/>
  <c r="S1156" i="13"/>
  <c r="L1156" i="13" s="1"/>
  <c r="A1156" i="13"/>
  <c r="S1155" i="13"/>
  <c r="L1155" i="13" s="1"/>
  <c r="A1155" i="13"/>
  <c r="S1154" i="13"/>
  <c r="L1154" i="13"/>
  <c r="A1154" i="13"/>
  <c r="S1153" i="13"/>
  <c r="L1153" i="13" s="1"/>
  <c r="A1153" i="13"/>
  <c r="S1152" i="13"/>
  <c r="L1152" i="13" s="1"/>
  <c r="A1152" i="13"/>
  <c r="S1151" i="13"/>
  <c r="L1151" i="13" s="1"/>
  <c r="A1151" i="13"/>
  <c r="S1150" i="13"/>
  <c r="L1150" i="13" s="1"/>
  <c r="A1150" i="13"/>
  <c r="S1149" i="13"/>
  <c r="L1149" i="13" s="1"/>
  <c r="A1149" i="13"/>
  <c r="S1148" i="13"/>
  <c r="L1148" i="13" s="1"/>
  <c r="A1148" i="13"/>
  <c r="S1147" i="13"/>
  <c r="L1147" i="13" s="1"/>
  <c r="A1147" i="13"/>
  <c r="S1146" i="13"/>
  <c r="L1146" i="13" s="1"/>
  <c r="A1146" i="13"/>
  <c r="S1145" i="13"/>
  <c r="L1145" i="13" s="1"/>
  <c r="A1145" i="13"/>
  <c r="S1144" i="13"/>
  <c r="L1144" i="13" s="1"/>
  <c r="A1144" i="13"/>
  <c r="S1143" i="13"/>
  <c r="L1143" i="13" s="1"/>
  <c r="A1143" i="13"/>
  <c r="S1142" i="13"/>
  <c r="L1142" i="13" s="1"/>
  <c r="A1142" i="13"/>
  <c r="S1141" i="13"/>
  <c r="L1141" i="13" s="1"/>
  <c r="A1141" i="13"/>
  <c r="S1140" i="13"/>
  <c r="L1140" i="13" s="1"/>
  <c r="A1140" i="13"/>
  <c r="S1139" i="13"/>
  <c r="L1139" i="13" s="1"/>
  <c r="A1139" i="13"/>
  <c r="S1138" i="13"/>
  <c r="L1138" i="13" s="1"/>
  <c r="A1138" i="13"/>
  <c r="S1137" i="13"/>
  <c r="L1137" i="13" s="1"/>
  <c r="A1137" i="13"/>
  <c r="S1136" i="13"/>
  <c r="L1136" i="13" s="1"/>
  <c r="A1136" i="13"/>
  <c r="S1135" i="13"/>
  <c r="L1135" i="13" s="1"/>
  <c r="A1135" i="13"/>
  <c r="S1134" i="13"/>
  <c r="L1134" i="13" s="1"/>
  <c r="A1134" i="13"/>
  <c r="S1133" i="13"/>
  <c r="L1133" i="13" s="1"/>
  <c r="A1133" i="13"/>
  <c r="S1132" i="13"/>
  <c r="L1132" i="13" s="1"/>
  <c r="A1132" i="13"/>
  <c r="S1131" i="13"/>
  <c r="L1131" i="13" s="1"/>
  <c r="A1131" i="13"/>
  <c r="S1130" i="13"/>
  <c r="L1130" i="13" s="1"/>
  <c r="A1130" i="13"/>
  <c r="S1129" i="13"/>
  <c r="L1129" i="13" s="1"/>
  <c r="A1129" i="13"/>
  <c r="S1128" i="13"/>
  <c r="L1128" i="13" s="1"/>
  <c r="A1128" i="13"/>
  <c r="S1127" i="13"/>
  <c r="L1127" i="13" s="1"/>
  <c r="A1127" i="13"/>
  <c r="S1126" i="13"/>
  <c r="L1126" i="13" s="1"/>
  <c r="A1126" i="13"/>
  <c r="S1125" i="13"/>
  <c r="L1125" i="13" s="1"/>
  <c r="A1125" i="13"/>
  <c r="S1124" i="13"/>
  <c r="L1124" i="13" s="1"/>
  <c r="A1124" i="13"/>
  <c r="S1123" i="13"/>
  <c r="L1123" i="13" s="1"/>
  <c r="A1123" i="13"/>
  <c r="S1122" i="13"/>
  <c r="L1122" i="13" s="1"/>
  <c r="A1122" i="13"/>
  <c r="S1121" i="13"/>
  <c r="L1121" i="13" s="1"/>
  <c r="A1121" i="13"/>
  <c r="S1120" i="13"/>
  <c r="L1120" i="13" s="1"/>
  <c r="A1120" i="13"/>
  <c r="S1119" i="13"/>
  <c r="L1119" i="13" s="1"/>
  <c r="A1119" i="13"/>
  <c r="S1118" i="13"/>
  <c r="L1118" i="13" s="1"/>
  <c r="A1118" i="13"/>
  <c r="S1117" i="13"/>
  <c r="L1117" i="13" s="1"/>
  <c r="A1117" i="13"/>
  <c r="S1116" i="13"/>
  <c r="L1116" i="13" s="1"/>
  <c r="A1116" i="13"/>
  <c r="S1115" i="13"/>
  <c r="L1115" i="13" s="1"/>
  <c r="A1115" i="13"/>
  <c r="S1114" i="13"/>
  <c r="L1114" i="13" s="1"/>
  <c r="A1114" i="13"/>
  <c r="S1113" i="13"/>
  <c r="L1113" i="13" s="1"/>
  <c r="A1113" i="13"/>
  <c r="S1112" i="13"/>
  <c r="L1112" i="13" s="1"/>
  <c r="A1112" i="13"/>
  <c r="S1111" i="13"/>
  <c r="L1111" i="13" s="1"/>
  <c r="A1111" i="13"/>
  <c r="S1110" i="13"/>
  <c r="L1110" i="13" s="1"/>
  <c r="A1110" i="13"/>
  <c r="S1109" i="13"/>
  <c r="L1109" i="13" s="1"/>
  <c r="A1109" i="13"/>
  <c r="S1108" i="13"/>
  <c r="L1108" i="13" s="1"/>
  <c r="A1108" i="13"/>
  <c r="S1107" i="13"/>
  <c r="L1107" i="13" s="1"/>
  <c r="A1107" i="13"/>
  <c r="S1106" i="13"/>
  <c r="L1106" i="13" s="1"/>
  <c r="A1106" i="13"/>
  <c r="S1105" i="13"/>
  <c r="L1105" i="13" s="1"/>
  <c r="A1105" i="13"/>
  <c r="S1104" i="13"/>
  <c r="L1104" i="13" s="1"/>
  <c r="A1104" i="13"/>
  <c r="S1103" i="13"/>
  <c r="L1103" i="13" s="1"/>
  <c r="A1103" i="13"/>
  <c r="S1102" i="13"/>
  <c r="L1102" i="13" s="1"/>
  <c r="A1102" i="13"/>
  <c r="S1101" i="13"/>
  <c r="L1101" i="13" s="1"/>
  <c r="A1101" i="13"/>
  <c r="S1100" i="13"/>
  <c r="L1100" i="13" s="1"/>
  <c r="A1100" i="13"/>
  <c r="S1099" i="13"/>
  <c r="L1099" i="13" s="1"/>
  <c r="A1099" i="13"/>
  <c r="S1098" i="13"/>
  <c r="L1098" i="13" s="1"/>
  <c r="A1098" i="13"/>
  <c r="S1097" i="13"/>
  <c r="L1097" i="13" s="1"/>
  <c r="A1097" i="13"/>
  <c r="S1096" i="13"/>
  <c r="L1096" i="13" s="1"/>
  <c r="A1096" i="13"/>
  <c r="S1095" i="13"/>
  <c r="L1095" i="13" s="1"/>
  <c r="A1095" i="13"/>
  <c r="S1094" i="13"/>
  <c r="L1094" i="13" s="1"/>
  <c r="A1094" i="13"/>
  <c r="S1093" i="13"/>
  <c r="L1093" i="13" s="1"/>
  <c r="A1093" i="13"/>
  <c r="S1092" i="13"/>
  <c r="L1092" i="13" s="1"/>
  <c r="A1092" i="13"/>
  <c r="S1091" i="13"/>
  <c r="L1091" i="13" s="1"/>
  <c r="A1091" i="13"/>
  <c r="S1090" i="13"/>
  <c r="L1090" i="13" s="1"/>
  <c r="A1090" i="13"/>
  <c r="S1089" i="13"/>
  <c r="L1089" i="13" s="1"/>
  <c r="A1089" i="13"/>
  <c r="S1088" i="13"/>
  <c r="L1088" i="13" s="1"/>
  <c r="A1088" i="13"/>
  <c r="S1087" i="13"/>
  <c r="L1087" i="13" s="1"/>
  <c r="A1087" i="13"/>
  <c r="S1086" i="13"/>
  <c r="L1086" i="13" s="1"/>
  <c r="A1086" i="13"/>
  <c r="S1085" i="13"/>
  <c r="L1085" i="13" s="1"/>
  <c r="A1085" i="13"/>
  <c r="S1084" i="13"/>
  <c r="L1084" i="13" s="1"/>
  <c r="A1084" i="13"/>
  <c r="S1083" i="13"/>
  <c r="L1083" i="13" s="1"/>
  <c r="A1083" i="13"/>
  <c r="S1082" i="13"/>
  <c r="L1082" i="13" s="1"/>
  <c r="A1082" i="13"/>
  <c r="S1081" i="13"/>
  <c r="L1081" i="13" s="1"/>
  <c r="A1081" i="13"/>
  <c r="S1080" i="13"/>
  <c r="L1080" i="13" s="1"/>
  <c r="A1080" i="13"/>
  <c r="S1079" i="13"/>
  <c r="L1079" i="13" s="1"/>
  <c r="A1079" i="13"/>
  <c r="S1078" i="13"/>
  <c r="L1078" i="13" s="1"/>
  <c r="A1078" i="13"/>
  <c r="S1077" i="13"/>
  <c r="L1077" i="13" s="1"/>
  <c r="A1077" i="13"/>
  <c r="S1076" i="13"/>
  <c r="L1076" i="13" s="1"/>
  <c r="A1076" i="13"/>
  <c r="S1075" i="13"/>
  <c r="L1075" i="13" s="1"/>
  <c r="A1075" i="13"/>
  <c r="S1074" i="13"/>
  <c r="L1074" i="13" s="1"/>
  <c r="A1074" i="13"/>
  <c r="S1073" i="13"/>
  <c r="L1073" i="13" s="1"/>
  <c r="A1073" i="13"/>
  <c r="S1072" i="13"/>
  <c r="L1072" i="13" s="1"/>
  <c r="A1072" i="13"/>
  <c r="S1071" i="13"/>
  <c r="L1071" i="13" s="1"/>
  <c r="A1071" i="13"/>
  <c r="S1070" i="13"/>
  <c r="L1070" i="13" s="1"/>
  <c r="A1070" i="13"/>
  <c r="S1069" i="13"/>
  <c r="L1069" i="13" s="1"/>
  <c r="A1069" i="13"/>
  <c r="S1068" i="13"/>
  <c r="L1068" i="13" s="1"/>
  <c r="A1068" i="13"/>
  <c r="S1067" i="13"/>
  <c r="L1067" i="13" s="1"/>
  <c r="A1067" i="13"/>
  <c r="S1066" i="13"/>
  <c r="L1066" i="13" s="1"/>
  <c r="A1066" i="13"/>
  <c r="S1065" i="13"/>
  <c r="L1065" i="13" s="1"/>
  <c r="A1065" i="13"/>
  <c r="S1064" i="13"/>
  <c r="L1064" i="13" s="1"/>
  <c r="A1064" i="13"/>
  <c r="S1063" i="13"/>
  <c r="L1063" i="13" s="1"/>
  <c r="A1063" i="13"/>
  <c r="S1062" i="13"/>
  <c r="L1062" i="13" s="1"/>
  <c r="A1062" i="13"/>
  <c r="S1061" i="13"/>
  <c r="L1061" i="13" s="1"/>
  <c r="A1061" i="13"/>
  <c r="S1060" i="13"/>
  <c r="L1060" i="13" s="1"/>
  <c r="A1060" i="13"/>
  <c r="S1059" i="13"/>
  <c r="L1059" i="13" s="1"/>
  <c r="A1059" i="13"/>
  <c r="S1058" i="13"/>
  <c r="L1058" i="13" s="1"/>
  <c r="A1058" i="13"/>
  <c r="S1057" i="13"/>
  <c r="L1057" i="13" s="1"/>
  <c r="A1057" i="13"/>
  <c r="S1056" i="13"/>
  <c r="L1056" i="13" s="1"/>
  <c r="A1056" i="13"/>
  <c r="S1055" i="13"/>
  <c r="L1055" i="13" s="1"/>
  <c r="A1055" i="13"/>
  <c r="S1054" i="13"/>
  <c r="L1054" i="13" s="1"/>
  <c r="A1054" i="13"/>
  <c r="S1053" i="13"/>
  <c r="L1053" i="13" s="1"/>
  <c r="A1053" i="13"/>
  <c r="S1052" i="13"/>
  <c r="L1052" i="13" s="1"/>
  <c r="A1052" i="13"/>
  <c r="S1051" i="13"/>
  <c r="L1051" i="13" s="1"/>
  <c r="A1051" i="13"/>
  <c r="S1050" i="13"/>
  <c r="L1050" i="13" s="1"/>
  <c r="A1050" i="13"/>
  <c r="S1049" i="13"/>
  <c r="L1049" i="13" s="1"/>
  <c r="A1049" i="13"/>
  <c r="S1048" i="13"/>
  <c r="L1048" i="13" s="1"/>
  <c r="A1048" i="13"/>
  <c r="S1047" i="13"/>
  <c r="L1047" i="13" s="1"/>
  <c r="A1047" i="13"/>
  <c r="S1046" i="13"/>
  <c r="L1046" i="13" s="1"/>
  <c r="A1046" i="13"/>
  <c r="S1045" i="13"/>
  <c r="L1045" i="13" s="1"/>
  <c r="A1045" i="13"/>
  <c r="S1044" i="13"/>
  <c r="L1044" i="13" s="1"/>
  <c r="A1044" i="13"/>
  <c r="S1043" i="13"/>
  <c r="L1043" i="13" s="1"/>
  <c r="A1043" i="13"/>
  <c r="S1042" i="13"/>
  <c r="L1042" i="13" s="1"/>
  <c r="A1042" i="13"/>
  <c r="S1041" i="13"/>
  <c r="L1041" i="13"/>
  <c r="A1041" i="13"/>
  <c r="S1040" i="13"/>
  <c r="L1040" i="13" s="1"/>
  <c r="A1040" i="13"/>
  <c r="S1039" i="13"/>
  <c r="L1039" i="13" s="1"/>
  <c r="A1039" i="13"/>
  <c r="S1038" i="13"/>
  <c r="L1038" i="13"/>
  <c r="A1038" i="13"/>
  <c r="S1037" i="13"/>
  <c r="L1037" i="13" s="1"/>
  <c r="A1037" i="13"/>
  <c r="S1036" i="13"/>
  <c r="L1036" i="13" s="1"/>
  <c r="A1036" i="13"/>
  <c r="S1035" i="13"/>
  <c r="L1035" i="13" s="1"/>
  <c r="A1035" i="13"/>
  <c r="S1034" i="13"/>
  <c r="L1034" i="13" s="1"/>
  <c r="A1034" i="13"/>
  <c r="S1033" i="13"/>
  <c r="L1033" i="13" s="1"/>
  <c r="A1033" i="13"/>
  <c r="S1032" i="13"/>
  <c r="L1032" i="13" s="1"/>
  <c r="A1032" i="13"/>
  <c r="S1031" i="13"/>
  <c r="L1031" i="13" s="1"/>
  <c r="A1031" i="13"/>
  <c r="S1030" i="13"/>
  <c r="L1030" i="13" s="1"/>
  <c r="A1030" i="13"/>
  <c r="S1029" i="13"/>
  <c r="L1029" i="13" s="1"/>
  <c r="A1029" i="13"/>
  <c r="S1028" i="13"/>
  <c r="L1028" i="13" s="1"/>
  <c r="A1028" i="13"/>
  <c r="S1027" i="13"/>
  <c r="L1027" i="13" s="1"/>
  <c r="A1027" i="13"/>
  <c r="S1026" i="13"/>
  <c r="L1026" i="13" s="1"/>
  <c r="A1026" i="13"/>
  <c r="S1025" i="13"/>
  <c r="L1025" i="13" s="1"/>
  <c r="A1025" i="13"/>
  <c r="S1024" i="13"/>
  <c r="L1024" i="13" s="1"/>
  <c r="A1024" i="13"/>
  <c r="S1023" i="13"/>
  <c r="L1023" i="13" s="1"/>
  <c r="A1023" i="13"/>
  <c r="S1022" i="13"/>
  <c r="L1022" i="13" s="1"/>
  <c r="A1022" i="13"/>
  <c r="S1021" i="13"/>
  <c r="L1021" i="13" s="1"/>
  <c r="A1021" i="13"/>
  <c r="S1020" i="13"/>
  <c r="L1020" i="13" s="1"/>
  <c r="A1020" i="13"/>
  <c r="S1019" i="13"/>
  <c r="L1019" i="13" s="1"/>
  <c r="A1019" i="13"/>
  <c r="S1018" i="13"/>
  <c r="L1018" i="13" s="1"/>
  <c r="A1018" i="13"/>
  <c r="S1017" i="13"/>
  <c r="L1017" i="13" s="1"/>
  <c r="A1017" i="13"/>
  <c r="S1016" i="13"/>
  <c r="L1016" i="13" s="1"/>
  <c r="A1016" i="13"/>
  <c r="S1015" i="13"/>
  <c r="L1015" i="13" s="1"/>
  <c r="A1015" i="13"/>
  <c r="S1014" i="13"/>
  <c r="L1014" i="13" s="1"/>
  <c r="A1014" i="13"/>
  <c r="S1013" i="13"/>
  <c r="L1013" i="13" s="1"/>
  <c r="A1013" i="13"/>
  <c r="S1012" i="13"/>
  <c r="L1012" i="13" s="1"/>
  <c r="A1012" i="13"/>
  <c r="S1011" i="13"/>
  <c r="L1011" i="13" s="1"/>
  <c r="A1011" i="13"/>
  <c r="S1010" i="13"/>
  <c r="L1010" i="13" s="1"/>
  <c r="A1010" i="13"/>
  <c r="S1009" i="13"/>
  <c r="L1009" i="13" s="1"/>
  <c r="A1009" i="13"/>
  <c r="S1008" i="13"/>
  <c r="L1008" i="13" s="1"/>
  <c r="A1008" i="13"/>
  <c r="S1007" i="13"/>
  <c r="L1007" i="13" s="1"/>
  <c r="A1007" i="13"/>
  <c r="S1006" i="13"/>
  <c r="L1006" i="13" s="1"/>
  <c r="A1006" i="13"/>
  <c r="S1005" i="13"/>
  <c r="L1005" i="13" s="1"/>
  <c r="A1005" i="13"/>
  <c r="S1004" i="13"/>
  <c r="L1004" i="13" s="1"/>
  <c r="A1004" i="13"/>
  <c r="S1003" i="13"/>
  <c r="L1003" i="13" s="1"/>
  <c r="A1003" i="13"/>
  <c r="S1002" i="13"/>
  <c r="L1002" i="13" s="1"/>
  <c r="A1002" i="13"/>
  <c r="S1001" i="13"/>
  <c r="L1001" i="13" s="1"/>
  <c r="A1001" i="13"/>
  <c r="S1000" i="13"/>
  <c r="L1000" i="13" s="1"/>
  <c r="A1000" i="13"/>
  <c r="S999" i="13"/>
  <c r="L999" i="13" s="1"/>
  <c r="A999" i="13"/>
  <c r="S998" i="13"/>
  <c r="L998" i="13" s="1"/>
  <c r="A998" i="13"/>
  <c r="S997" i="13"/>
  <c r="L997" i="13" s="1"/>
  <c r="A997" i="13"/>
  <c r="S996" i="13"/>
  <c r="L996" i="13" s="1"/>
  <c r="A996" i="13"/>
  <c r="S995" i="13"/>
  <c r="L995" i="13" s="1"/>
  <c r="A995" i="13"/>
  <c r="S994" i="13"/>
  <c r="L994" i="13" s="1"/>
  <c r="A994" i="13"/>
  <c r="S993" i="13"/>
  <c r="L993" i="13" s="1"/>
  <c r="A993" i="13"/>
  <c r="S992" i="13"/>
  <c r="L992" i="13" s="1"/>
  <c r="A992" i="13"/>
  <c r="S991" i="13"/>
  <c r="L991" i="13" s="1"/>
  <c r="A991" i="13"/>
  <c r="S990" i="13"/>
  <c r="L990" i="13" s="1"/>
  <c r="A990" i="13"/>
  <c r="S989" i="13"/>
  <c r="L989" i="13" s="1"/>
  <c r="A989" i="13"/>
  <c r="S988" i="13"/>
  <c r="L988" i="13" s="1"/>
  <c r="A988" i="13"/>
  <c r="S987" i="13"/>
  <c r="L987" i="13" s="1"/>
  <c r="A987" i="13"/>
  <c r="S986" i="13"/>
  <c r="L986" i="13" s="1"/>
  <c r="A986" i="13"/>
  <c r="S985" i="13"/>
  <c r="L985" i="13" s="1"/>
  <c r="A985" i="13"/>
  <c r="S984" i="13"/>
  <c r="L984" i="13" s="1"/>
  <c r="A984" i="13"/>
  <c r="S983" i="13"/>
  <c r="L983" i="13" s="1"/>
  <c r="A983" i="13"/>
  <c r="S982" i="13"/>
  <c r="L982" i="13" s="1"/>
  <c r="A982" i="13"/>
  <c r="S981" i="13"/>
  <c r="L981" i="13" s="1"/>
  <c r="A981" i="13"/>
  <c r="S980" i="13"/>
  <c r="L980" i="13" s="1"/>
  <c r="A980" i="13"/>
  <c r="S979" i="13"/>
  <c r="L979" i="13" s="1"/>
  <c r="A979" i="13"/>
  <c r="S978" i="13"/>
  <c r="L978" i="13" s="1"/>
  <c r="A978" i="13"/>
  <c r="S977" i="13"/>
  <c r="L977" i="13" s="1"/>
  <c r="A977" i="13"/>
  <c r="S976" i="13"/>
  <c r="L976" i="13" s="1"/>
  <c r="A976" i="13"/>
  <c r="S975" i="13"/>
  <c r="L975" i="13" s="1"/>
  <c r="A975" i="13"/>
  <c r="S974" i="13"/>
  <c r="L974" i="13" s="1"/>
  <c r="A974" i="13"/>
  <c r="S973" i="13"/>
  <c r="L973" i="13" s="1"/>
  <c r="A973" i="13"/>
  <c r="S972" i="13"/>
  <c r="L972" i="13" s="1"/>
  <c r="A972" i="13"/>
  <c r="S971" i="13"/>
  <c r="L971" i="13" s="1"/>
  <c r="A971" i="13"/>
  <c r="S970" i="13"/>
  <c r="L970" i="13" s="1"/>
  <c r="A970" i="13"/>
  <c r="S969" i="13"/>
  <c r="L969" i="13" s="1"/>
  <c r="A969" i="13"/>
  <c r="S968" i="13"/>
  <c r="L968" i="13" s="1"/>
  <c r="A968" i="13"/>
  <c r="S967" i="13"/>
  <c r="L967" i="13" s="1"/>
  <c r="A967" i="13"/>
  <c r="S966" i="13"/>
  <c r="L966" i="13" s="1"/>
  <c r="A966" i="13"/>
  <c r="S965" i="13"/>
  <c r="L965" i="13" s="1"/>
  <c r="A965" i="13"/>
  <c r="S964" i="13"/>
  <c r="L964" i="13" s="1"/>
  <c r="A964" i="13"/>
  <c r="S963" i="13"/>
  <c r="L963" i="13" s="1"/>
  <c r="A963" i="13"/>
  <c r="S962" i="13"/>
  <c r="L962" i="13" s="1"/>
  <c r="A962" i="13"/>
  <c r="S961" i="13"/>
  <c r="L961" i="13" s="1"/>
  <c r="A961" i="13"/>
  <c r="S960" i="13"/>
  <c r="L960" i="13" s="1"/>
  <c r="A960" i="13"/>
  <c r="S959" i="13"/>
  <c r="L959" i="13" s="1"/>
  <c r="A959" i="13"/>
  <c r="S958" i="13"/>
  <c r="L958" i="13" s="1"/>
  <c r="A958" i="13"/>
  <c r="S957" i="13"/>
  <c r="L957" i="13" s="1"/>
  <c r="A957" i="13"/>
  <c r="S956" i="13"/>
  <c r="L956" i="13" s="1"/>
  <c r="A956" i="13"/>
  <c r="S955" i="13"/>
  <c r="L955" i="13" s="1"/>
  <c r="A955" i="13"/>
  <c r="S954" i="13"/>
  <c r="L954" i="13" s="1"/>
  <c r="A954" i="13"/>
  <c r="S953" i="13"/>
  <c r="L953" i="13" s="1"/>
  <c r="A953" i="13"/>
  <c r="S952" i="13"/>
  <c r="L952" i="13" s="1"/>
  <c r="A952" i="13"/>
  <c r="S951" i="13"/>
  <c r="L951" i="13" s="1"/>
  <c r="A951" i="13"/>
  <c r="S950" i="13"/>
  <c r="L950" i="13" s="1"/>
  <c r="A950" i="13"/>
  <c r="S949" i="13"/>
  <c r="L949" i="13" s="1"/>
  <c r="A949" i="13"/>
  <c r="S948" i="13"/>
  <c r="L948" i="13" s="1"/>
  <c r="A948" i="13"/>
  <c r="S947" i="13"/>
  <c r="L947" i="13" s="1"/>
  <c r="A947" i="13"/>
  <c r="S946" i="13"/>
  <c r="L946" i="13" s="1"/>
  <c r="A946" i="13"/>
  <c r="S945" i="13"/>
  <c r="L945" i="13" s="1"/>
  <c r="A945" i="13"/>
  <c r="S944" i="13"/>
  <c r="L944" i="13" s="1"/>
  <c r="A944" i="13"/>
  <c r="S943" i="13"/>
  <c r="L943" i="13" s="1"/>
  <c r="A943" i="13"/>
  <c r="S942" i="13"/>
  <c r="L942" i="13" s="1"/>
  <c r="A942" i="13"/>
  <c r="S941" i="13"/>
  <c r="L941" i="13" s="1"/>
  <c r="A941" i="13"/>
  <c r="S940" i="13"/>
  <c r="L940" i="13" s="1"/>
  <c r="A940" i="13"/>
  <c r="S939" i="13"/>
  <c r="L939" i="13" s="1"/>
  <c r="A939" i="13"/>
  <c r="S938" i="13"/>
  <c r="L938" i="13" s="1"/>
  <c r="A938" i="13"/>
  <c r="S937" i="13"/>
  <c r="L937" i="13" s="1"/>
  <c r="A937" i="13"/>
  <c r="S936" i="13"/>
  <c r="L936" i="13" s="1"/>
  <c r="A936" i="13"/>
  <c r="S935" i="13"/>
  <c r="L935" i="13" s="1"/>
  <c r="A935" i="13"/>
  <c r="S934" i="13"/>
  <c r="L934" i="13" s="1"/>
  <c r="A934" i="13"/>
  <c r="S933" i="13"/>
  <c r="L933" i="13" s="1"/>
  <c r="A933" i="13"/>
  <c r="S932" i="13"/>
  <c r="L932" i="13" s="1"/>
  <c r="A932" i="13"/>
  <c r="S931" i="13"/>
  <c r="L931" i="13" s="1"/>
  <c r="A931" i="13"/>
  <c r="S930" i="13"/>
  <c r="L930" i="13" s="1"/>
  <c r="A930" i="13"/>
  <c r="S929" i="13"/>
  <c r="L929" i="13" s="1"/>
  <c r="A929" i="13"/>
  <c r="S928" i="13"/>
  <c r="L928" i="13" s="1"/>
  <c r="A928" i="13"/>
  <c r="S927" i="13"/>
  <c r="L927" i="13" s="1"/>
  <c r="A927" i="13"/>
  <c r="S926" i="13"/>
  <c r="L926" i="13" s="1"/>
  <c r="A926" i="13"/>
  <c r="S925" i="13"/>
  <c r="L925" i="13" s="1"/>
  <c r="A925" i="13"/>
  <c r="S924" i="13"/>
  <c r="L924" i="13" s="1"/>
  <c r="A924" i="13"/>
  <c r="S923" i="13"/>
  <c r="L923" i="13" s="1"/>
  <c r="A923" i="13"/>
  <c r="S922" i="13"/>
  <c r="L922" i="13" s="1"/>
  <c r="A922" i="13"/>
  <c r="S921" i="13"/>
  <c r="L921" i="13" s="1"/>
  <c r="A921" i="13"/>
  <c r="S920" i="13"/>
  <c r="L920" i="13" s="1"/>
  <c r="A920" i="13"/>
  <c r="S919" i="13"/>
  <c r="L919" i="13" s="1"/>
  <c r="A919" i="13"/>
  <c r="S918" i="13"/>
  <c r="L918" i="13" s="1"/>
  <c r="A918" i="13"/>
  <c r="S917" i="13"/>
  <c r="L917" i="13" s="1"/>
  <c r="A917" i="13"/>
  <c r="S916" i="13"/>
  <c r="L916" i="13" s="1"/>
  <c r="A916" i="13"/>
  <c r="S915" i="13"/>
  <c r="L915" i="13" s="1"/>
  <c r="A915" i="13"/>
  <c r="S914" i="13"/>
  <c r="L914" i="13" s="1"/>
  <c r="A914" i="13"/>
  <c r="S913" i="13"/>
  <c r="L913" i="13" s="1"/>
  <c r="A913" i="13"/>
  <c r="S912" i="13"/>
  <c r="L912" i="13" s="1"/>
  <c r="A912" i="13"/>
  <c r="S911" i="13"/>
  <c r="L911" i="13" s="1"/>
  <c r="A911" i="13"/>
  <c r="S910" i="13"/>
  <c r="L910" i="13" s="1"/>
  <c r="A910" i="13"/>
  <c r="S909" i="13"/>
  <c r="L909" i="13" s="1"/>
  <c r="A909" i="13"/>
  <c r="S908" i="13"/>
  <c r="L908" i="13" s="1"/>
  <c r="A908" i="13"/>
  <c r="S907" i="13"/>
  <c r="L907" i="13" s="1"/>
  <c r="A907" i="13"/>
  <c r="S906" i="13"/>
  <c r="L906" i="13" s="1"/>
  <c r="A906" i="13"/>
  <c r="S905" i="13"/>
  <c r="L905" i="13" s="1"/>
  <c r="A905" i="13"/>
  <c r="S904" i="13"/>
  <c r="L904" i="13" s="1"/>
  <c r="A904" i="13"/>
  <c r="S903" i="13"/>
  <c r="L903" i="13" s="1"/>
  <c r="A903" i="13"/>
  <c r="S902" i="13"/>
  <c r="L902" i="13" s="1"/>
  <c r="A902" i="13"/>
  <c r="S901" i="13"/>
  <c r="L901" i="13" s="1"/>
  <c r="A901" i="13"/>
  <c r="S900" i="13"/>
  <c r="L900" i="13" s="1"/>
  <c r="A900" i="13"/>
  <c r="S899" i="13"/>
  <c r="L899" i="13" s="1"/>
  <c r="A899" i="13"/>
  <c r="S898" i="13"/>
  <c r="L898" i="13" s="1"/>
  <c r="A898" i="13"/>
  <c r="S897" i="13"/>
  <c r="L897" i="13" s="1"/>
  <c r="A897" i="13"/>
  <c r="S896" i="13"/>
  <c r="L896" i="13" s="1"/>
  <c r="A896" i="13"/>
  <c r="S895" i="13"/>
  <c r="L895" i="13" s="1"/>
  <c r="A895" i="13"/>
  <c r="S894" i="13"/>
  <c r="L894" i="13" s="1"/>
  <c r="A894" i="13"/>
  <c r="S893" i="13"/>
  <c r="L893" i="13" s="1"/>
  <c r="A893" i="13"/>
  <c r="S892" i="13"/>
  <c r="L892" i="13" s="1"/>
  <c r="A892" i="13"/>
  <c r="S891" i="13"/>
  <c r="L891" i="13" s="1"/>
  <c r="A891" i="13"/>
  <c r="S890" i="13"/>
  <c r="L890" i="13" s="1"/>
  <c r="A890" i="13"/>
  <c r="S889" i="13"/>
  <c r="L889" i="13" s="1"/>
  <c r="A889" i="13"/>
  <c r="S888" i="13"/>
  <c r="L888" i="13" s="1"/>
  <c r="A888" i="13"/>
  <c r="S887" i="13"/>
  <c r="L887" i="13" s="1"/>
  <c r="A887" i="13"/>
  <c r="S886" i="13"/>
  <c r="L886" i="13" s="1"/>
  <c r="A886" i="13"/>
  <c r="S885" i="13"/>
  <c r="L885" i="13" s="1"/>
  <c r="A885" i="13"/>
  <c r="S884" i="13"/>
  <c r="L884" i="13" s="1"/>
  <c r="T884" i="13" s="1"/>
  <c r="A884" i="13"/>
  <c r="S883" i="13"/>
  <c r="L883" i="13" s="1"/>
  <c r="T883" i="13" s="1"/>
  <c r="A883" i="13"/>
  <c r="S882" i="13"/>
  <c r="L882" i="13" s="1"/>
  <c r="T882" i="13" s="1"/>
  <c r="A882" i="13"/>
  <c r="S881" i="13"/>
  <c r="L881" i="13" s="1"/>
  <c r="T881" i="13" s="1"/>
  <c r="A881" i="13"/>
  <c r="S880" i="13"/>
  <c r="L880" i="13" s="1"/>
  <c r="A880" i="13"/>
  <c r="S879" i="13"/>
  <c r="L879" i="13" s="1"/>
  <c r="A879" i="13"/>
  <c r="H878" i="13"/>
  <c r="G878" i="13"/>
  <c r="C878" i="13"/>
  <c r="S878" i="13" s="1"/>
  <c r="L878" i="13" s="1"/>
  <c r="T878" i="13" s="1"/>
  <c r="A878" i="13"/>
  <c r="K878" i="13" s="1"/>
  <c r="K873" i="13"/>
  <c r="H873" i="13"/>
  <c r="G873" i="13"/>
  <c r="C873" i="13"/>
  <c r="S873" i="13" s="1"/>
  <c r="L873" i="13" s="1"/>
  <c r="T873" i="13" s="1"/>
  <c r="K868" i="13"/>
  <c r="H868" i="13"/>
  <c r="G868" i="13"/>
  <c r="C868" i="13"/>
  <c r="S868" i="13" s="1"/>
  <c r="L868" i="13" s="1"/>
  <c r="T868" i="13" s="1"/>
  <c r="K863" i="13"/>
  <c r="H863" i="13"/>
  <c r="G863" i="13"/>
  <c r="C863" i="13"/>
  <c r="S863" i="13" s="1"/>
  <c r="L863" i="13" s="1"/>
  <c r="T863" i="13" s="1"/>
  <c r="H858" i="13"/>
  <c r="G858" i="13"/>
  <c r="C858" i="13"/>
  <c r="S858" i="13" s="1"/>
  <c r="L858" i="13" s="1"/>
  <c r="T858" i="13" s="1"/>
  <c r="A858" i="13"/>
  <c r="K858" i="13" s="1"/>
  <c r="K853" i="13"/>
  <c r="H853" i="13"/>
  <c r="G853" i="13"/>
  <c r="C853" i="13"/>
  <c r="S853" i="13" s="1"/>
  <c r="L853" i="13" s="1"/>
  <c r="T853" i="13" s="1"/>
  <c r="K848" i="13"/>
  <c r="H848" i="13"/>
  <c r="G848" i="13"/>
  <c r="C848" i="13"/>
  <c r="S848" i="13" s="1"/>
  <c r="L848" i="13" s="1"/>
  <c r="T848" i="13" s="1"/>
  <c r="K843" i="13"/>
  <c r="H843" i="13"/>
  <c r="G843" i="13"/>
  <c r="C843" i="13"/>
  <c r="S843" i="13" s="1"/>
  <c r="L843" i="13" s="1"/>
  <c r="T843" i="13" s="1"/>
  <c r="H838" i="13"/>
  <c r="G838" i="13"/>
  <c r="C838" i="13"/>
  <c r="S838" i="13" s="1"/>
  <c r="L838" i="13" s="1"/>
  <c r="T838" i="13" s="1"/>
  <c r="A838" i="13"/>
  <c r="K838" i="13" s="1"/>
  <c r="K833" i="13"/>
  <c r="H833" i="13"/>
  <c r="G833" i="13"/>
  <c r="C833" i="13"/>
  <c r="S833" i="13" s="1"/>
  <c r="L833" i="13" s="1"/>
  <c r="T833" i="13" s="1"/>
  <c r="K828" i="13"/>
  <c r="H828" i="13"/>
  <c r="G828" i="13"/>
  <c r="C828" i="13"/>
  <c r="S828" i="13" s="1"/>
  <c r="L828" i="13" s="1"/>
  <c r="T828" i="13" s="1"/>
  <c r="K823" i="13"/>
  <c r="H823" i="13"/>
  <c r="G823" i="13"/>
  <c r="C823" i="13"/>
  <c r="S823" i="13" s="1"/>
  <c r="L823" i="13" s="1"/>
  <c r="T823" i="13" s="1"/>
  <c r="H818" i="13"/>
  <c r="G818" i="13"/>
  <c r="C818" i="13"/>
  <c r="S818" i="13" s="1"/>
  <c r="L818" i="13" s="1"/>
  <c r="T818" i="13" s="1"/>
  <c r="A818" i="13"/>
  <c r="K818" i="13" s="1"/>
  <c r="K813" i="13"/>
  <c r="H813" i="13"/>
  <c r="O813" i="13" s="1"/>
  <c r="G813" i="13"/>
  <c r="C813" i="13"/>
  <c r="S813" i="13" s="1"/>
  <c r="L813" i="13" s="1"/>
  <c r="T813" i="13" s="1"/>
  <c r="K808" i="13"/>
  <c r="H808" i="13"/>
  <c r="G808" i="13"/>
  <c r="C808" i="13"/>
  <c r="S808" i="13" s="1"/>
  <c r="L808" i="13" s="1"/>
  <c r="T808" i="13" s="1"/>
  <c r="K803" i="13"/>
  <c r="H803" i="13"/>
  <c r="G803" i="13"/>
  <c r="C803" i="13"/>
  <c r="S803" i="13" s="1"/>
  <c r="L803" i="13" s="1"/>
  <c r="T803" i="13" s="1"/>
  <c r="H798" i="13"/>
  <c r="G798" i="13"/>
  <c r="C798" i="13"/>
  <c r="S798" i="13" s="1"/>
  <c r="L798" i="13" s="1"/>
  <c r="T798" i="13" s="1"/>
  <c r="A798" i="13"/>
  <c r="K798" i="13" s="1"/>
  <c r="K793" i="13"/>
  <c r="H793" i="13"/>
  <c r="G793" i="13"/>
  <c r="C793" i="13"/>
  <c r="S793" i="13" s="1"/>
  <c r="L793" i="13" s="1"/>
  <c r="T793" i="13" s="1"/>
  <c r="K788" i="13"/>
  <c r="H788" i="13"/>
  <c r="G788" i="13"/>
  <c r="C788" i="13"/>
  <c r="S788" i="13" s="1"/>
  <c r="L788" i="13" s="1"/>
  <c r="T788" i="13" s="1"/>
  <c r="K783" i="13"/>
  <c r="H783" i="13"/>
  <c r="G783" i="13"/>
  <c r="C783" i="13"/>
  <c r="S783" i="13" s="1"/>
  <c r="L783" i="13" s="1"/>
  <c r="T783" i="13" s="1"/>
  <c r="H778" i="13"/>
  <c r="G778" i="13"/>
  <c r="C778" i="13"/>
  <c r="S778" i="13" s="1"/>
  <c r="L778" i="13" s="1"/>
  <c r="T778" i="13" s="1"/>
  <c r="A778" i="13"/>
  <c r="K778" i="13" s="1"/>
  <c r="K773" i="13"/>
  <c r="H773" i="13"/>
  <c r="G773" i="13"/>
  <c r="C773" i="13"/>
  <c r="S773" i="13" s="1"/>
  <c r="L773" i="13" s="1"/>
  <c r="T773" i="13" s="1"/>
  <c r="K768" i="13"/>
  <c r="H768" i="13"/>
  <c r="G768" i="13"/>
  <c r="C768" i="13"/>
  <c r="S768" i="13" s="1"/>
  <c r="L768" i="13" s="1"/>
  <c r="T768" i="13" s="1"/>
  <c r="K763" i="13"/>
  <c r="H763" i="13"/>
  <c r="O763" i="13" s="1"/>
  <c r="G763" i="13"/>
  <c r="C763" i="13"/>
  <c r="S763" i="13" s="1"/>
  <c r="L763" i="13" s="1"/>
  <c r="T763" i="13" s="1"/>
  <c r="S758" i="13"/>
  <c r="L758" i="13" s="1"/>
  <c r="T758" i="13" s="1"/>
  <c r="H758" i="13"/>
  <c r="G758" i="13"/>
  <c r="C758" i="13"/>
  <c r="A758" i="13"/>
  <c r="K758" i="13" s="1"/>
  <c r="K753" i="13"/>
  <c r="H753" i="13"/>
  <c r="G753" i="13"/>
  <c r="C753" i="13"/>
  <c r="S753" i="13" s="1"/>
  <c r="L753" i="13" s="1"/>
  <c r="T753" i="13" s="1"/>
  <c r="K748" i="13"/>
  <c r="H748" i="13"/>
  <c r="G748" i="13"/>
  <c r="C748" i="13"/>
  <c r="S748" i="13" s="1"/>
  <c r="L748" i="13" s="1"/>
  <c r="T748" i="13" s="1"/>
  <c r="K743" i="13"/>
  <c r="H743" i="13"/>
  <c r="G743" i="13"/>
  <c r="C743" i="13"/>
  <c r="S743" i="13" s="1"/>
  <c r="L743" i="13" s="1"/>
  <c r="T743" i="13" s="1"/>
  <c r="H738" i="13"/>
  <c r="G738" i="13"/>
  <c r="C738" i="13"/>
  <c r="S738" i="13" s="1"/>
  <c r="L738" i="13" s="1"/>
  <c r="T738" i="13" s="1"/>
  <c r="A738" i="13"/>
  <c r="K738" i="13" s="1"/>
  <c r="K733" i="13"/>
  <c r="H733" i="13"/>
  <c r="G733" i="13"/>
  <c r="C733" i="13"/>
  <c r="S733" i="13" s="1"/>
  <c r="L733" i="13" s="1"/>
  <c r="T733" i="13" s="1"/>
  <c r="K728" i="13"/>
  <c r="H728" i="13"/>
  <c r="G728" i="13"/>
  <c r="C728" i="13"/>
  <c r="S728" i="13" s="1"/>
  <c r="L728" i="13" s="1"/>
  <c r="T728" i="13" s="1"/>
  <c r="K723" i="13"/>
  <c r="H723" i="13"/>
  <c r="G723" i="13"/>
  <c r="C723" i="13"/>
  <c r="S723" i="13" s="1"/>
  <c r="L723" i="13" s="1"/>
  <c r="T723" i="13" s="1"/>
  <c r="H718" i="13"/>
  <c r="G718" i="13"/>
  <c r="C718" i="13"/>
  <c r="S718" i="13" s="1"/>
  <c r="L718" i="13" s="1"/>
  <c r="T718" i="13" s="1"/>
  <c r="A718" i="13"/>
  <c r="K718" i="13" s="1"/>
  <c r="K713" i="13"/>
  <c r="H713" i="13"/>
  <c r="G713" i="13"/>
  <c r="C713" i="13"/>
  <c r="S713" i="13" s="1"/>
  <c r="L713" i="13" s="1"/>
  <c r="T713" i="13" s="1"/>
  <c r="K708" i="13"/>
  <c r="H708" i="13"/>
  <c r="G708" i="13"/>
  <c r="C708" i="13"/>
  <c r="S708" i="13" s="1"/>
  <c r="L708" i="13" s="1"/>
  <c r="T708" i="13" s="1"/>
  <c r="K703" i="13"/>
  <c r="H703" i="13"/>
  <c r="G703" i="13"/>
  <c r="C703" i="13"/>
  <c r="S703" i="13" s="1"/>
  <c r="L703" i="13" s="1"/>
  <c r="T703" i="13" s="1"/>
  <c r="H698" i="13"/>
  <c r="G698" i="13"/>
  <c r="C698" i="13"/>
  <c r="S698" i="13" s="1"/>
  <c r="L698" i="13" s="1"/>
  <c r="T698" i="13" s="1"/>
  <c r="A698" i="13"/>
  <c r="K698" i="13" s="1"/>
  <c r="K693" i="13"/>
  <c r="H693" i="13"/>
  <c r="G693" i="13"/>
  <c r="C693" i="13"/>
  <c r="S693" i="13" s="1"/>
  <c r="L693" i="13" s="1"/>
  <c r="T693" i="13" s="1"/>
  <c r="K688" i="13"/>
  <c r="H688" i="13"/>
  <c r="G688" i="13"/>
  <c r="C688" i="13"/>
  <c r="S688" i="13" s="1"/>
  <c r="L688" i="13" s="1"/>
  <c r="T688" i="13" s="1"/>
  <c r="K683" i="13"/>
  <c r="H683" i="13"/>
  <c r="G683" i="13"/>
  <c r="C683" i="13"/>
  <c r="S683" i="13" s="1"/>
  <c r="L683" i="13" s="1"/>
  <c r="T683" i="13" s="1"/>
  <c r="H678" i="13"/>
  <c r="G678" i="13"/>
  <c r="C678" i="13"/>
  <c r="S678" i="13" s="1"/>
  <c r="L678" i="13" s="1"/>
  <c r="T678" i="13" s="1"/>
  <c r="A678" i="13"/>
  <c r="K678" i="13" s="1"/>
  <c r="K673" i="13"/>
  <c r="H673" i="13"/>
  <c r="G673" i="13"/>
  <c r="N673" i="13" s="1"/>
  <c r="C673" i="13"/>
  <c r="S673" i="13" s="1"/>
  <c r="L673" i="13" s="1"/>
  <c r="T673" i="13" s="1"/>
  <c r="K668" i="13"/>
  <c r="H668" i="13"/>
  <c r="G668" i="13"/>
  <c r="C668" i="13"/>
  <c r="S668" i="13" s="1"/>
  <c r="L668" i="13" s="1"/>
  <c r="T668" i="13" s="1"/>
  <c r="K663" i="13"/>
  <c r="H663" i="13"/>
  <c r="G663" i="13"/>
  <c r="C663" i="13"/>
  <c r="S663" i="13" s="1"/>
  <c r="L663" i="13" s="1"/>
  <c r="T663" i="13" s="1"/>
  <c r="H658" i="13"/>
  <c r="G658" i="13"/>
  <c r="C658" i="13"/>
  <c r="S658" i="13" s="1"/>
  <c r="L658" i="13" s="1"/>
  <c r="T658" i="13" s="1"/>
  <c r="A658" i="13"/>
  <c r="K658" i="13" s="1"/>
  <c r="K653" i="13"/>
  <c r="H653" i="13"/>
  <c r="G653" i="13"/>
  <c r="C653" i="13"/>
  <c r="S653" i="13" s="1"/>
  <c r="L653" i="13" s="1"/>
  <c r="T653" i="13" s="1"/>
  <c r="K648" i="13"/>
  <c r="H648" i="13"/>
  <c r="G648" i="13"/>
  <c r="C648" i="13"/>
  <c r="S648" i="13" s="1"/>
  <c r="L648" i="13" s="1"/>
  <c r="T648" i="13" s="1"/>
  <c r="K643" i="13"/>
  <c r="H643" i="13"/>
  <c r="G643" i="13"/>
  <c r="C643" i="13"/>
  <c r="S643" i="13" s="1"/>
  <c r="L643" i="13" s="1"/>
  <c r="T643" i="13" s="1"/>
  <c r="H638" i="13"/>
  <c r="G638" i="13"/>
  <c r="C638" i="13"/>
  <c r="S638" i="13" s="1"/>
  <c r="L638" i="13" s="1"/>
  <c r="T638" i="13" s="1"/>
  <c r="A638" i="13"/>
  <c r="K638" i="13" s="1"/>
  <c r="K633" i="13"/>
  <c r="H633" i="13"/>
  <c r="G633" i="13"/>
  <c r="C633" i="13"/>
  <c r="S633" i="13" s="1"/>
  <c r="L633" i="13" s="1"/>
  <c r="T633" i="13" s="1"/>
  <c r="K628" i="13"/>
  <c r="H628" i="13"/>
  <c r="G628" i="13"/>
  <c r="C628" i="13"/>
  <c r="S628" i="13" s="1"/>
  <c r="L628" i="13" s="1"/>
  <c r="T628" i="13" s="1"/>
  <c r="K623" i="13"/>
  <c r="H623" i="13"/>
  <c r="G623" i="13"/>
  <c r="C623" i="13"/>
  <c r="S623" i="13" s="1"/>
  <c r="L623" i="13" s="1"/>
  <c r="T623" i="13" s="1"/>
  <c r="H618" i="13"/>
  <c r="G618" i="13"/>
  <c r="C618" i="13"/>
  <c r="S618" i="13" s="1"/>
  <c r="L618" i="13" s="1"/>
  <c r="T618" i="13" s="1"/>
  <c r="A618" i="13"/>
  <c r="K618" i="13" s="1"/>
  <c r="K613" i="13"/>
  <c r="H613" i="13"/>
  <c r="G613" i="13"/>
  <c r="C613" i="13"/>
  <c r="S613" i="13" s="1"/>
  <c r="L613" i="13" s="1"/>
  <c r="T613" i="13" s="1"/>
  <c r="K608" i="13"/>
  <c r="H608" i="13"/>
  <c r="G608" i="13"/>
  <c r="C608" i="13"/>
  <c r="S608" i="13" s="1"/>
  <c r="L608" i="13" s="1"/>
  <c r="T608" i="13" s="1"/>
  <c r="K603" i="13"/>
  <c r="H603" i="13"/>
  <c r="G603" i="13"/>
  <c r="O603" i="13" s="1"/>
  <c r="C603" i="13"/>
  <c r="S603" i="13" s="1"/>
  <c r="L603" i="13" s="1"/>
  <c r="T603" i="13" s="1"/>
  <c r="H598" i="13"/>
  <c r="G598" i="13"/>
  <c r="C598" i="13"/>
  <c r="S598" i="13" s="1"/>
  <c r="L598" i="13" s="1"/>
  <c r="T598" i="13" s="1"/>
  <c r="A598" i="13"/>
  <c r="K598" i="13" s="1"/>
  <c r="K593" i="13"/>
  <c r="H593" i="13"/>
  <c r="G593" i="13"/>
  <c r="C593" i="13"/>
  <c r="S593" i="13" s="1"/>
  <c r="L593" i="13" s="1"/>
  <c r="T593" i="13" s="1"/>
  <c r="K588" i="13"/>
  <c r="H588" i="13"/>
  <c r="G588" i="13"/>
  <c r="C588" i="13"/>
  <c r="S588" i="13" s="1"/>
  <c r="L588" i="13" s="1"/>
  <c r="T588" i="13" s="1"/>
  <c r="K583" i="13"/>
  <c r="H583" i="13"/>
  <c r="G583" i="13"/>
  <c r="C583" i="13"/>
  <c r="S583" i="13" s="1"/>
  <c r="L583" i="13" s="1"/>
  <c r="T583" i="13" s="1"/>
  <c r="H578" i="13"/>
  <c r="G578" i="13"/>
  <c r="C578" i="13"/>
  <c r="S578" i="13" s="1"/>
  <c r="L578" i="13" s="1"/>
  <c r="T578" i="13" s="1"/>
  <c r="A578" i="13"/>
  <c r="K578" i="13" s="1"/>
  <c r="K573" i="13"/>
  <c r="H573" i="13"/>
  <c r="G573" i="13"/>
  <c r="C573" i="13"/>
  <c r="S573" i="13" s="1"/>
  <c r="L573" i="13" s="1"/>
  <c r="T573" i="13" s="1"/>
  <c r="K568" i="13"/>
  <c r="H568" i="13"/>
  <c r="G568" i="13"/>
  <c r="C568" i="13"/>
  <c r="S568" i="13" s="1"/>
  <c r="L568" i="13" s="1"/>
  <c r="T568" i="13" s="1"/>
  <c r="K563" i="13"/>
  <c r="H563" i="13"/>
  <c r="G563" i="13"/>
  <c r="C563" i="13"/>
  <c r="S563" i="13" s="1"/>
  <c r="L563" i="13" s="1"/>
  <c r="T563" i="13" s="1"/>
  <c r="K558" i="13"/>
  <c r="C558" i="13"/>
  <c r="S558" i="13" s="1"/>
  <c r="L558" i="13" s="1"/>
  <c r="T558" i="13" s="1"/>
  <c r="K553" i="13"/>
  <c r="C553" i="13"/>
  <c r="S553" i="13" s="1"/>
  <c r="L553" i="13" s="1"/>
  <c r="T553" i="13" s="1"/>
  <c r="K548" i="13"/>
  <c r="C548" i="13"/>
  <c r="S548" i="13" s="1"/>
  <c r="L548" i="13" s="1"/>
  <c r="T548" i="13" s="1"/>
  <c r="K543" i="13"/>
  <c r="H543" i="13"/>
  <c r="G543" i="13"/>
  <c r="C543" i="13"/>
  <c r="S543" i="13" s="1"/>
  <c r="L543" i="13" s="1"/>
  <c r="T543" i="13" s="1"/>
  <c r="K538" i="13"/>
  <c r="C538" i="13"/>
  <c r="S538" i="13" s="1"/>
  <c r="L538" i="13" s="1"/>
  <c r="T538" i="13" s="1"/>
  <c r="K533" i="13"/>
  <c r="C533" i="13"/>
  <c r="S533" i="13" s="1"/>
  <c r="L533" i="13" s="1"/>
  <c r="T533" i="13" s="1"/>
  <c r="K528" i="13"/>
  <c r="C528" i="13"/>
  <c r="S528" i="13" s="1"/>
  <c r="L528" i="13" s="1"/>
  <c r="T528" i="13" s="1"/>
  <c r="K523" i="13"/>
  <c r="C523" i="13"/>
  <c r="S523" i="13" s="1"/>
  <c r="L523" i="13" s="1"/>
  <c r="T523" i="13" s="1"/>
  <c r="K518" i="13"/>
  <c r="C518" i="13"/>
  <c r="S518" i="13" s="1"/>
  <c r="L518" i="13" s="1"/>
  <c r="T518" i="13" s="1"/>
  <c r="K513" i="13"/>
  <c r="H513" i="13"/>
  <c r="G513" i="13"/>
  <c r="C513" i="13"/>
  <c r="S513" i="13" s="1"/>
  <c r="L513" i="13" s="1"/>
  <c r="T513" i="13" s="1"/>
  <c r="K508" i="13"/>
  <c r="H508" i="13"/>
  <c r="G508" i="13"/>
  <c r="C508" i="13"/>
  <c r="S508" i="13" s="1"/>
  <c r="L508" i="13" s="1"/>
  <c r="T508" i="13" s="1"/>
  <c r="K503" i="13"/>
  <c r="C503" i="13"/>
  <c r="S503" i="13" s="1"/>
  <c r="L503" i="13" s="1"/>
  <c r="T503" i="13" s="1"/>
  <c r="K498" i="13"/>
  <c r="C498" i="13"/>
  <c r="S498" i="13" s="1"/>
  <c r="L498" i="13" s="1"/>
  <c r="T498" i="13" s="1"/>
  <c r="K493" i="13"/>
  <c r="C493" i="13"/>
  <c r="S493" i="13" s="1"/>
  <c r="L493" i="13" s="1"/>
  <c r="T493" i="13" s="1"/>
  <c r="K488" i="13"/>
  <c r="C488" i="13"/>
  <c r="S488" i="13" s="1"/>
  <c r="L488" i="13" s="1"/>
  <c r="T488" i="13" s="1"/>
  <c r="K483" i="13"/>
  <c r="C483" i="13"/>
  <c r="S483" i="13" s="1"/>
  <c r="L483" i="13" s="1"/>
  <c r="T483" i="13" s="1"/>
  <c r="K478" i="13"/>
  <c r="C478" i="13"/>
  <c r="S478" i="13" s="1"/>
  <c r="L478" i="13" s="1"/>
  <c r="T478" i="13" s="1"/>
  <c r="K473" i="13"/>
  <c r="C473" i="13"/>
  <c r="S473" i="13" s="1"/>
  <c r="L473" i="13" s="1"/>
  <c r="T473" i="13" s="1"/>
  <c r="K468" i="13"/>
  <c r="C468" i="13"/>
  <c r="S468" i="13" s="1"/>
  <c r="L468" i="13" s="1"/>
  <c r="T468" i="13" s="1"/>
  <c r="K463" i="13"/>
  <c r="H463" i="13"/>
  <c r="G463" i="13"/>
  <c r="C463" i="13"/>
  <c r="S463" i="13" s="1"/>
  <c r="L463" i="13" s="1"/>
  <c r="T463" i="13" s="1"/>
  <c r="K458" i="13"/>
  <c r="C458" i="13"/>
  <c r="S458" i="13" s="1"/>
  <c r="L458" i="13" s="1"/>
  <c r="T458" i="13" s="1"/>
  <c r="K453" i="13"/>
  <c r="C453" i="13"/>
  <c r="S453" i="13" s="1"/>
  <c r="L453" i="13" s="1"/>
  <c r="T453" i="13" s="1"/>
  <c r="K448" i="13"/>
  <c r="H448" i="13"/>
  <c r="G448" i="13"/>
  <c r="C448" i="13"/>
  <c r="S448" i="13" s="1"/>
  <c r="L448" i="13" s="1"/>
  <c r="T448" i="13" s="1"/>
  <c r="K443" i="13"/>
  <c r="C443" i="13"/>
  <c r="S443" i="13" s="1"/>
  <c r="L443" i="13" s="1"/>
  <c r="T443" i="13" s="1"/>
  <c r="K438" i="13"/>
  <c r="C438" i="13"/>
  <c r="S438" i="13" s="1"/>
  <c r="L438" i="13" s="1"/>
  <c r="T438" i="13" s="1"/>
  <c r="K433" i="13"/>
  <c r="C433" i="13"/>
  <c r="S433" i="13" s="1"/>
  <c r="L433" i="13" s="1"/>
  <c r="T433" i="13" s="1"/>
  <c r="K428" i="13"/>
  <c r="C428" i="13"/>
  <c r="S428" i="13" s="1"/>
  <c r="L428" i="13" s="1"/>
  <c r="T428" i="13" s="1"/>
  <c r="K423" i="13"/>
  <c r="C423" i="13"/>
  <c r="S423" i="13" s="1"/>
  <c r="L423" i="13" s="1"/>
  <c r="T423" i="13" s="1"/>
  <c r="K418" i="13"/>
  <c r="C418" i="13"/>
  <c r="S418" i="13" s="1"/>
  <c r="L418" i="13" s="1"/>
  <c r="T418" i="13" s="1"/>
  <c r="K413" i="13"/>
  <c r="C413" i="13"/>
  <c r="S413" i="13" s="1"/>
  <c r="L413" i="13" s="1"/>
  <c r="T413" i="13" s="1"/>
  <c r="K408" i="13"/>
  <c r="C408" i="13"/>
  <c r="S408" i="13" s="1"/>
  <c r="L408" i="13" s="1"/>
  <c r="T408" i="13" s="1"/>
  <c r="K403" i="13"/>
  <c r="C403" i="13"/>
  <c r="S403" i="13" s="1"/>
  <c r="L403" i="13" s="1"/>
  <c r="T403" i="13" s="1"/>
  <c r="K398" i="13"/>
  <c r="C398" i="13"/>
  <c r="S398" i="13" s="1"/>
  <c r="L398" i="13" s="1"/>
  <c r="T398" i="13" s="1"/>
  <c r="K393" i="13"/>
  <c r="C393" i="13"/>
  <c r="S393" i="13" s="1"/>
  <c r="L393" i="13" s="1"/>
  <c r="T393" i="13" s="1"/>
  <c r="K388" i="13"/>
  <c r="C388" i="13"/>
  <c r="S388" i="13" s="1"/>
  <c r="L388" i="13" s="1"/>
  <c r="T388" i="13" s="1"/>
  <c r="K383" i="13"/>
  <c r="C383" i="13"/>
  <c r="S383" i="13" s="1"/>
  <c r="L383" i="13" s="1"/>
  <c r="T383" i="13" s="1"/>
  <c r="K378" i="13"/>
  <c r="C378" i="13"/>
  <c r="S378" i="13" s="1"/>
  <c r="L378" i="13" s="1"/>
  <c r="T378" i="13" s="1"/>
  <c r="K373" i="13"/>
  <c r="C373" i="13"/>
  <c r="S373" i="13" s="1"/>
  <c r="L373" i="13" s="1"/>
  <c r="T373" i="13" s="1"/>
  <c r="K368" i="13"/>
  <c r="C368" i="13"/>
  <c r="S368" i="13" s="1"/>
  <c r="L368" i="13" s="1"/>
  <c r="T368" i="13" s="1"/>
  <c r="K363" i="13"/>
  <c r="C363" i="13"/>
  <c r="S363" i="13" s="1"/>
  <c r="L363" i="13" s="1"/>
  <c r="T363" i="13" s="1"/>
  <c r="K358" i="13"/>
  <c r="C358" i="13"/>
  <c r="S358" i="13" s="1"/>
  <c r="L358" i="13" s="1"/>
  <c r="T358" i="13" s="1"/>
  <c r="K353" i="13"/>
  <c r="C353" i="13"/>
  <c r="S353" i="13" s="1"/>
  <c r="L353" i="13" s="1"/>
  <c r="T353" i="13" s="1"/>
  <c r="K348" i="13"/>
  <c r="C348" i="13"/>
  <c r="S348" i="13" s="1"/>
  <c r="L348" i="13" s="1"/>
  <c r="T348" i="13" s="1"/>
  <c r="K343" i="13"/>
  <c r="C343" i="13"/>
  <c r="S343" i="13" s="1"/>
  <c r="L343" i="13" s="1"/>
  <c r="T343" i="13" s="1"/>
  <c r="K338" i="13"/>
  <c r="C338" i="13"/>
  <c r="S338" i="13" s="1"/>
  <c r="L338" i="13" s="1"/>
  <c r="T338" i="13" s="1"/>
  <c r="K333" i="13"/>
  <c r="C333" i="13"/>
  <c r="S333" i="13" s="1"/>
  <c r="L333" i="13" s="1"/>
  <c r="T333" i="13" s="1"/>
  <c r="K328" i="13"/>
  <c r="C328" i="13"/>
  <c r="S328" i="13" s="1"/>
  <c r="L328" i="13" s="1"/>
  <c r="T328" i="13" s="1"/>
  <c r="K323" i="13"/>
  <c r="C323" i="13"/>
  <c r="S323" i="13" s="1"/>
  <c r="L323" i="13" s="1"/>
  <c r="T323" i="13" s="1"/>
  <c r="K318" i="13"/>
  <c r="C318" i="13"/>
  <c r="S318" i="13" s="1"/>
  <c r="L318" i="13" s="1"/>
  <c r="T318" i="13" s="1"/>
  <c r="K313" i="13"/>
  <c r="C313" i="13"/>
  <c r="S313" i="13" s="1"/>
  <c r="L313" i="13" s="1"/>
  <c r="T313" i="13" s="1"/>
  <c r="K308" i="13"/>
  <c r="C308" i="13"/>
  <c r="S308" i="13" s="1"/>
  <c r="L308" i="13" s="1"/>
  <c r="T308" i="13" s="1"/>
  <c r="K303" i="13"/>
  <c r="C303" i="13"/>
  <c r="S303" i="13" s="1"/>
  <c r="L303" i="13" s="1"/>
  <c r="T303" i="13" s="1"/>
  <c r="K298" i="13"/>
  <c r="C298" i="13"/>
  <c r="S298" i="13" s="1"/>
  <c r="L298" i="13" s="1"/>
  <c r="T298" i="13" s="1"/>
  <c r="K293" i="13"/>
  <c r="C293" i="13"/>
  <c r="S293" i="13" s="1"/>
  <c r="L293" i="13" s="1"/>
  <c r="T293" i="13" s="1"/>
  <c r="K288" i="13"/>
  <c r="C288" i="13"/>
  <c r="S288" i="13" s="1"/>
  <c r="L288" i="13" s="1"/>
  <c r="T288" i="13" s="1"/>
  <c r="K283" i="13"/>
  <c r="C283" i="13"/>
  <c r="S283" i="13" s="1"/>
  <c r="L283" i="13" s="1"/>
  <c r="T283" i="13" s="1"/>
  <c r="K278" i="13"/>
  <c r="C278" i="13"/>
  <c r="S278" i="13" s="1"/>
  <c r="L278" i="13" s="1"/>
  <c r="T278" i="13" s="1"/>
  <c r="K273" i="13"/>
  <c r="C273" i="13"/>
  <c r="S273" i="13" s="1"/>
  <c r="L273" i="13" s="1"/>
  <c r="T273" i="13" s="1"/>
  <c r="K268" i="13"/>
  <c r="C268" i="13"/>
  <c r="S268" i="13" s="1"/>
  <c r="L268" i="13" s="1"/>
  <c r="T268" i="13" s="1"/>
  <c r="K263" i="13"/>
  <c r="C263" i="13"/>
  <c r="S263" i="13" s="1"/>
  <c r="L263" i="13" s="1"/>
  <c r="T263" i="13" s="1"/>
  <c r="K258" i="13"/>
  <c r="C258" i="13"/>
  <c r="S258" i="13" s="1"/>
  <c r="L258" i="13" s="1"/>
  <c r="T258" i="13" s="1"/>
  <c r="K253" i="13"/>
  <c r="C253" i="13"/>
  <c r="S253" i="13" s="1"/>
  <c r="L253" i="13" s="1"/>
  <c r="T253" i="13" s="1"/>
  <c r="K248" i="13"/>
  <c r="C248" i="13"/>
  <c r="S248" i="13" s="1"/>
  <c r="L248" i="13" s="1"/>
  <c r="T248" i="13" s="1"/>
  <c r="K243" i="13"/>
  <c r="C243" i="13"/>
  <c r="S243" i="13" s="1"/>
  <c r="L243" i="13" s="1"/>
  <c r="T243" i="13" s="1"/>
  <c r="K238" i="13"/>
  <c r="C238" i="13"/>
  <c r="S238" i="13" s="1"/>
  <c r="L238" i="13" s="1"/>
  <c r="T238" i="13" s="1"/>
  <c r="K233" i="13"/>
  <c r="C233" i="13"/>
  <c r="S233" i="13" s="1"/>
  <c r="L233" i="13" s="1"/>
  <c r="T233" i="13" s="1"/>
  <c r="K228" i="13"/>
  <c r="C228" i="13"/>
  <c r="S228" i="13" s="1"/>
  <c r="L228" i="13" s="1"/>
  <c r="T228" i="13" s="1"/>
  <c r="K223" i="13"/>
  <c r="C223" i="13"/>
  <c r="S223" i="13" s="1"/>
  <c r="L223" i="13" s="1"/>
  <c r="T223" i="13" s="1"/>
  <c r="K218" i="13"/>
  <c r="C218" i="13"/>
  <c r="S218" i="13" s="1"/>
  <c r="L218" i="13" s="1"/>
  <c r="T218" i="13" s="1"/>
  <c r="K213" i="13"/>
  <c r="C213" i="13"/>
  <c r="S213" i="13" s="1"/>
  <c r="L213" i="13" s="1"/>
  <c r="T213" i="13" s="1"/>
  <c r="K208" i="13"/>
  <c r="C208" i="13"/>
  <c r="S208" i="13" s="1"/>
  <c r="L208" i="13" s="1"/>
  <c r="T208" i="13" s="1"/>
  <c r="K203" i="13"/>
  <c r="C203" i="13"/>
  <c r="S203" i="13" s="1"/>
  <c r="L203" i="13" s="1"/>
  <c r="T203" i="13" s="1"/>
  <c r="K198" i="13"/>
  <c r="C198" i="13"/>
  <c r="S198" i="13" s="1"/>
  <c r="L198" i="13" s="1"/>
  <c r="T198" i="13" s="1"/>
  <c r="K193" i="13"/>
  <c r="C193" i="13"/>
  <c r="S193" i="13" s="1"/>
  <c r="L193" i="13" s="1"/>
  <c r="T193" i="13" s="1"/>
  <c r="K188" i="13"/>
  <c r="C188" i="13"/>
  <c r="S188" i="13" s="1"/>
  <c r="L188" i="13" s="1"/>
  <c r="T188" i="13" s="1"/>
  <c r="K183" i="13"/>
  <c r="C183" i="13"/>
  <c r="S183" i="13" s="1"/>
  <c r="L183" i="13" s="1"/>
  <c r="T183" i="13" s="1"/>
  <c r="K178" i="13"/>
  <c r="C178" i="13"/>
  <c r="S178" i="13" s="1"/>
  <c r="L178" i="13" s="1"/>
  <c r="T178" i="13" s="1"/>
  <c r="K173" i="13"/>
  <c r="C173" i="13"/>
  <c r="S173" i="13" s="1"/>
  <c r="L173" i="13" s="1"/>
  <c r="T173" i="13" s="1"/>
  <c r="L168" i="13"/>
  <c r="T168" i="13" s="1"/>
  <c r="K168" i="13"/>
  <c r="C168" i="13"/>
  <c r="S168" i="13" s="1"/>
  <c r="K163" i="13"/>
  <c r="C163" i="13"/>
  <c r="S163" i="13" s="1"/>
  <c r="L163" i="13" s="1"/>
  <c r="T163" i="13" s="1"/>
  <c r="K158" i="13"/>
  <c r="C158" i="13"/>
  <c r="S158" i="13" s="1"/>
  <c r="L158" i="13" s="1"/>
  <c r="T158" i="13" s="1"/>
  <c r="K153" i="13"/>
  <c r="C153" i="13"/>
  <c r="S153" i="13" s="1"/>
  <c r="L153" i="13" s="1"/>
  <c r="T153" i="13" s="1"/>
  <c r="K148" i="13"/>
  <c r="C148" i="13"/>
  <c r="S148" i="13" s="1"/>
  <c r="L148" i="13" s="1"/>
  <c r="T148" i="13" s="1"/>
  <c r="K143" i="13"/>
  <c r="C143" i="13"/>
  <c r="S143" i="13" s="1"/>
  <c r="L143" i="13" s="1"/>
  <c r="T143" i="13" s="1"/>
  <c r="K138" i="13"/>
  <c r="C138" i="13"/>
  <c r="S138" i="13" s="1"/>
  <c r="L138" i="13" s="1"/>
  <c r="T138" i="13" s="1"/>
  <c r="K133" i="13"/>
  <c r="C133" i="13"/>
  <c r="S133" i="13" s="1"/>
  <c r="L133" i="13" s="1"/>
  <c r="T133" i="13" s="1"/>
  <c r="K128" i="13"/>
  <c r="C128" i="13"/>
  <c r="S128" i="13" s="1"/>
  <c r="L128" i="13" s="1"/>
  <c r="T128" i="13" s="1"/>
  <c r="K123" i="13"/>
  <c r="C123" i="13"/>
  <c r="S123" i="13" s="1"/>
  <c r="L123" i="13" s="1"/>
  <c r="T123" i="13" s="1"/>
  <c r="K118" i="13"/>
  <c r="C118" i="13"/>
  <c r="S118" i="13" s="1"/>
  <c r="L118" i="13" s="1"/>
  <c r="T118" i="13" s="1"/>
  <c r="K113" i="13"/>
  <c r="C113" i="13"/>
  <c r="S113" i="13" s="1"/>
  <c r="L113" i="13" s="1"/>
  <c r="T113" i="13" s="1"/>
  <c r="K108" i="13"/>
  <c r="C108" i="13"/>
  <c r="S108" i="13" s="1"/>
  <c r="L108" i="13" s="1"/>
  <c r="T108" i="13" s="1"/>
  <c r="K103" i="13"/>
  <c r="C103" i="13"/>
  <c r="S103" i="13" s="1"/>
  <c r="L103" i="13" s="1"/>
  <c r="T103" i="13" s="1"/>
  <c r="K98" i="13"/>
  <c r="C98" i="13"/>
  <c r="S98" i="13" s="1"/>
  <c r="L98" i="13" s="1"/>
  <c r="T98" i="13" s="1"/>
  <c r="K93" i="13"/>
  <c r="C93" i="13"/>
  <c r="S93" i="13" s="1"/>
  <c r="L93" i="13" s="1"/>
  <c r="T93" i="13" s="1"/>
  <c r="K88" i="13"/>
  <c r="C88" i="13"/>
  <c r="S88" i="13" s="1"/>
  <c r="L88" i="13" s="1"/>
  <c r="T88" i="13" s="1"/>
  <c r="K83" i="13"/>
  <c r="C83" i="13"/>
  <c r="S83" i="13" s="1"/>
  <c r="L83" i="13" s="1"/>
  <c r="T83" i="13" s="1"/>
  <c r="K78" i="13"/>
  <c r="C78" i="13"/>
  <c r="S78" i="13" s="1"/>
  <c r="L78" i="13" s="1"/>
  <c r="T78" i="13" s="1"/>
  <c r="K73" i="13"/>
  <c r="C73" i="13"/>
  <c r="S73" i="13" s="1"/>
  <c r="L73" i="13" s="1"/>
  <c r="T73" i="13" s="1"/>
  <c r="K68" i="13"/>
  <c r="C68" i="13"/>
  <c r="S68" i="13" s="1"/>
  <c r="L68" i="13" s="1"/>
  <c r="T68" i="13" s="1"/>
  <c r="K63" i="13"/>
  <c r="C63" i="13"/>
  <c r="S63" i="13" s="1"/>
  <c r="L63" i="13" s="1"/>
  <c r="T63" i="13" s="1"/>
  <c r="K58" i="13"/>
  <c r="C58" i="13"/>
  <c r="S58" i="13" s="1"/>
  <c r="L58" i="13" s="1"/>
  <c r="T58" i="13" s="1"/>
  <c r="K53" i="13"/>
  <c r="C53" i="13"/>
  <c r="S53" i="13" s="1"/>
  <c r="L53" i="13" s="1"/>
  <c r="T53" i="13" s="1"/>
  <c r="K48" i="13"/>
  <c r="C48" i="13"/>
  <c r="S48" i="13" s="1"/>
  <c r="L48" i="13" s="1"/>
  <c r="T48" i="13" s="1"/>
  <c r="K43" i="13"/>
  <c r="C43" i="13"/>
  <c r="S43" i="13" s="1"/>
  <c r="L43" i="13" s="1"/>
  <c r="T43" i="13" s="1"/>
  <c r="K38" i="13"/>
  <c r="C38" i="13"/>
  <c r="S38" i="13" s="1"/>
  <c r="L38" i="13" s="1"/>
  <c r="T38" i="13" s="1"/>
  <c r="K33" i="13"/>
  <c r="C33" i="13"/>
  <c r="S33" i="13" s="1"/>
  <c r="L33" i="13" s="1"/>
  <c r="T33" i="13" s="1"/>
  <c r="K28" i="13"/>
  <c r="C28" i="13"/>
  <c r="S28" i="13" s="1"/>
  <c r="L28" i="13" s="1"/>
  <c r="T28" i="13" s="1"/>
  <c r="K23" i="13"/>
  <c r="C23" i="13"/>
  <c r="S23" i="13" s="1"/>
  <c r="L23" i="13" s="1"/>
  <c r="T23" i="13" s="1"/>
  <c r="K18" i="13"/>
  <c r="C18" i="13"/>
  <c r="S18" i="13" s="1"/>
  <c r="L18" i="13" s="1"/>
  <c r="T18" i="13" s="1"/>
  <c r="K13" i="13"/>
  <c r="C13" i="13"/>
  <c r="S13" i="13" s="1"/>
  <c r="L13" i="13" s="1"/>
  <c r="T13" i="13" s="1"/>
  <c r="K8" i="13"/>
  <c r="C8" i="13"/>
  <c r="S8" i="13" s="1"/>
  <c r="L8" i="13" s="1"/>
  <c r="T8" i="13" s="1"/>
  <c r="B1" i="13"/>
  <c r="S1571" i="11"/>
  <c r="L1571" i="11" s="1"/>
  <c r="A1571" i="11"/>
  <c r="S1570" i="11"/>
  <c r="L1570" i="11" s="1"/>
  <c r="A1570" i="11"/>
  <c r="S1569" i="11"/>
  <c r="L1569" i="11"/>
  <c r="A1569" i="11"/>
  <c r="S1568" i="11"/>
  <c r="L1568" i="11" s="1"/>
  <c r="A1568" i="11"/>
  <c r="S1567" i="11"/>
  <c r="L1567" i="11" s="1"/>
  <c r="A1567" i="11"/>
  <c r="S1566" i="11"/>
  <c r="L1566" i="11" s="1"/>
  <c r="A1566" i="11"/>
  <c r="S1565" i="11"/>
  <c r="L1565" i="11"/>
  <c r="A1565" i="11"/>
  <c r="S1564" i="11"/>
  <c r="L1564" i="11" s="1"/>
  <c r="A1564" i="11"/>
  <c r="S1563" i="11"/>
  <c r="L1563" i="11" s="1"/>
  <c r="A1563" i="11"/>
  <c r="S1562" i="11"/>
  <c r="L1562" i="11" s="1"/>
  <c r="A1562" i="11"/>
  <c r="S1561" i="11"/>
  <c r="L1561" i="11"/>
  <c r="A1561" i="11"/>
  <c r="S1560" i="11"/>
  <c r="L1560" i="11" s="1"/>
  <c r="A1560" i="11"/>
  <c r="S1559" i="11"/>
  <c r="L1559" i="11" s="1"/>
  <c r="A1559" i="11"/>
  <c r="S1558" i="11"/>
  <c r="L1558" i="11" s="1"/>
  <c r="A1558" i="11"/>
  <c r="S1557" i="11"/>
  <c r="L1557" i="11"/>
  <c r="A1557" i="11"/>
  <c r="S1556" i="11"/>
  <c r="L1556" i="11" s="1"/>
  <c r="A1556" i="11"/>
  <c r="S1555" i="11"/>
  <c r="L1555" i="11" s="1"/>
  <c r="A1555" i="11"/>
  <c r="S1554" i="11"/>
  <c r="L1554" i="11" s="1"/>
  <c r="A1554" i="11"/>
  <c r="S1553" i="11"/>
  <c r="L1553" i="11"/>
  <c r="A1553" i="11"/>
  <c r="S1552" i="11"/>
  <c r="L1552" i="11" s="1"/>
  <c r="A1552" i="11"/>
  <c r="S1551" i="11"/>
  <c r="L1551" i="11" s="1"/>
  <c r="A1551" i="11"/>
  <c r="S1550" i="11"/>
  <c r="L1550" i="11" s="1"/>
  <c r="A1550" i="11"/>
  <c r="S1549" i="11"/>
  <c r="L1549" i="11"/>
  <c r="A1549" i="11"/>
  <c r="S1548" i="11"/>
  <c r="L1548" i="11" s="1"/>
  <c r="A1548" i="11"/>
  <c r="S1547" i="11"/>
  <c r="L1547" i="11" s="1"/>
  <c r="A1547" i="11"/>
  <c r="S1546" i="11"/>
  <c r="L1546" i="11" s="1"/>
  <c r="A1546" i="11"/>
  <c r="S1545" i="11"/>
  <c r="L1545" i="11"/>
  <c r="A1545" i="11"/>
  <c r="S1544" i="11"/>
  <c r="L1544" i="11" s="1"/>
  <c r="A1544" i="11"/>
  <c r="S1543" i="11"/>
  <c r="L1543" i="11" s="1"/>
  <c r="A1543" i="11"/>
  <c r="S1542" i="11"/>
  <c r="L1542" i="11" s="1"/>
  <c r="A1542" i="11"/>
  <c r="S1541" i="11"/>
  <c r="L1541" i="11"/>
  <c r="A1541" i="11"/>
  <c r="S1540" i="11"/>
  <c r="L1540" i="11" s="1"/>
  <c r="A1540" i="11"/>
  <c r="S1539" i="11"/>
  <c r="L1539" i="11" s="1"/>
  <c r="A1539" i="11"/>
  <c r="S1538" i="11"/>
  <c r="L1538" i="11" s="1"/>
  <c r="A1538" i="11"/>
  <c r="S1537" i="11"/>
  <c r="L1537" i="11"/>
  <c r="A1537" i="11"/>
  <c r="S1536" i="11"/>
  <c r="L1536" i="11" s="1"/>
  <c r="A1536" i="11"/>
  <c r="S1535" i="11"/>
  <c r="L1535" i="11" s="1"/>
  <c r="A1535" i="11"/>
  <c r="S1534" i="11"/>
  <c r="L1534" i="11" s="1"/>
  <c r="A1534" i="11"/>
  <c r="S1533" i="11"/>
  <c r="L1533" i="11"/>
  <c r="A1533" i="11"/>
  <c r="S1532" i="11"/>
  <c r="L1532" i="11" s="1"/>
  <c r="A1532" i="11"/>
  <c r="S1531" i="11"/>
  <c r="L1531" i="11"/>
  <c r="A1531" i="11"/>
  <c r="S1530" i="11"/>
  <c r="L1530" i="11" s="1"/>
  <c r="A1530" i="11"/>
  <c r="S1529" i="11"/>
  <c r="L1529" i="11"/>
  <c r="A1529" i="11"/>
  <c r="S1528" i="11"/>
  <c r="L1528" i="11" s="1"/>
  <c r="A1528" i="11"/>
  <c r="S1527" i="11"/>
  <c r="L1527" i="11"/>
  <c r="A1527" i="11"/>
  <c r="S1526" i="11"/>
  <c r="L1526" i="11" s="1"/>
  <c r="A1526" i="11"/>
  <c r="S1525" i="11"/>
  <c r="L1525" i="11"/>
  <c r="A1525" i="11"/>
  <c r="S1524" i="11"/>
  <c r="L1524" i="11" s="1"/>
  <c r="A1524" i="11"/>
  <c r="S1523" i="11"/>
  <c r="L1523" i="11"/>
  <c r="A1523" i="11"/>
  <c r="S1522" i="11"/>
  <c r="L1522" i="11" s="1"/>
  <c r="A1522" i="11"/>
  <c r="S1521" i="11"/>
  <c r="L1521" i="11"/>
  <c r="A1521" i="11"/>
  <c r="S1520" i="11"/>
  <c r="L1520" i="11" s="1"/>
  <c r="A1520" i="11"/>
  <c r="S1519" i="11"/>
  <c r="L1519" i="11"/>
  <c r="A1519" i="11"/>
  <c r="S1518" i="11"/>
  <c r="L1518" i="11" s="1"/>
  <c r="A1518" i="11"/>
  <c r="S1517" i="11"/>
  <c r="L1517" i="11"/>
  <c r="A1517" i="11"/>
  <c r="S1516" i="11"/>
  <c r="L1516" i="11" s="1"/>
  <c r="A1516" i="11"/>
  <c r="S1515" i="11"/>
  <c r="L1515" i="11"/>
  <c r="A1515" i="11"/>
  <c r="S1514" i="11"/>
  <c r="L1514" i="11" s="1"/>
  <c r="A1514" i="11"/>
  <c r="S1513" i="11"/>
  <c r="L1513" i="11"/>
  <c r="A1513" i="11"/>
  <c r="S1512" i="11"/>
  <c r="L1512" i="11" s="1"/>
  <c r="A1512" i="11"/>
  <c r="S1511" i="11"/>
  <c r="L1511" i="11"/>
  <c r="A1511" i="11"/>
  <c r="S1510" i="11"/>
  <c r="L1510" i="11" s="1"/>
  <c r="A1510" i="11"/>
  <c r="S1509" i="11"/>
  <c r="L1509" i="11"/>
  <c r="A1509" i="11"/>
  <c r="S1508" i="11"/>
  <c r="L1508" i="11" s="1"/>
  <c r="A1508" i="11"/>
  <c r="S1507" i="11"/>
  <c r="L1507" i="11"/>
  <c r="A1507" i="11"/>
  <c r="S1506" i="11"/>
  <c r="L1506" i="11" s="1"/>
  <c r="A1506" i="11"/>
  <c r="S1505" i="11"/>
  <c r="L1505" i="11"/>
  <c r="A1505" i="11"/>
  <c r="S1504" i="11"/>
  <c r="L1504" i="11" s="1"/>
  <c r="A1504" i="11"/>
  <c r="S1503" i="11"/>
  <c r="L1503" i="11"/>
  <c r="A1503" i="11"/>
  <c r="S1502" i="11"/>
  <c r="L1502" i="11" s="1"/>
  <c r="A1502" i="11"/>
  <c r="S1501" i="11"/>
  <c r="L1501" i="11"/>
  <c r="A1501" i="11"/>
  <c r="S1500" i="11"/>
  <c r="L1500" i="11" s="1"/>
  <c r="A1500" i="11"/>
  <c r="S1499" i="11"/>
  <c r="L1499" i="11"/>
  <c r="A1499" i="11"/>
  <c r="S1498" i="11"/>
  <c r="L1498" i="11" s="1"/>
  <c r="A1498" i="11"/>
  <c r="S1497" i="11"/>
  <c r="L1497" i="11"/>
  <c r="A1497" i="11"/>
  <c r="S1496" i="11"/>
  <c r="L1496" i="11" s="1"/>
  <c r="A1496" i="11"/>
  <c r="S1495" i="11"/>
  <c r="L1495" i="11"/>
  <c r="A1495" i="11"/>
  <c r="S1494" i="11"/>
  <c r="L1494" i="11" s="1"/>
  <c r="A1494" i="11"/>
  <c r="S1493" i="11"/>
  <c r="L1493" i="11"/>
  <c r="A1493" i="11"/>
  <c r="S1492" i="11"/>
  <c r="L1492" i="11" s="1"/>
  <c r="A1492" i="11"/>
  <c r="S1491" i="11"/>
  <c r="L1491" i="11"/>
  <c r="A1491" i="11"/>
  <c r="S1490" i="11"/>
  <c r="L1490" i="11" s="1"/>
  <c r="A1490" i="11"/>
  <c r="S1489" i="11"/>
  <c r="L1489" i="11"/>
  <c r="A1489" i="11"/>
  <c r="S1488" i="11"/>
  <c r="L1488" i="11" s="1"/>
  <c r="A1488" i="11"/>
  <c r="S1487" i="11"/>
  <c r="L1487" i="11"/>
  <c r="A1487" i="11"/>
  <c r="S1486" i="11"/>
  <c r="L1486" i="11" s="1"/>
  <c r="A1486" i="11"/>
  <c r="S1485" i="11"/>
  <c r="L1485" i="11"/>
  <c r="A1485" i="11"/>
  <c r="S1484" i="11"/>
  <c r="L1484" i="11" s="1"/>
  <c r="A1484" i="11"/>
  <c r="S1483" i="11"/>
  <c r="L1483" i="11"/>
  <c r="A1483" i="11"/>
  <c r="S1482" i="11"/>
  <c r="L1482" i="11" s="1"/>
  <c r="A1482" i="11"/>
  <c r="S1481" i="11"/>
  <c r="L1481" i="11"/>
  <c r="A1481" i="11"/>
  <c r="S1480" i="11"/>
  <c r="L1480" i="11" s="1"/>
  <c r="A1480" i="11"/>
  <c r="S1479" i="11"/>
  <c r="L1479" i="11"/>
  <c r="A1479" i="11"/>
  <c r="S1478" i="11"/>
  <c r="L1478" i="11" s="1"/>
  <c r="A1478" i="11"/>
  <c r="S1477" i="11"/>
  <c r="L1477" i="11"/>
  <c r="A1477" i="11"/>
  <c r="S1476" i="11"/>
  <c r="L1476" i="11" s="1"/>
  <c r="A1476" i="11"/>
  <c r="S1475" i="11"/>
  <c r="L1475" i="11"/>
  <c r="A1475" i="11"/>
  <c r="S1474" i="11"/>
  <c r="L1474" i="11" s="1"/>
  <c r="A1474" i="11"/>
  <c r="S1473" i="11"/>
  <c r="L1473" i="11"/>
  <c r="A1473" i="11"/>
  <c r="S1472" i="11"/>
  <c r="L1472" i="11" s="1"/>
  <c r="A1472" i="11"/>
  <c r="S1471" i="11"/>
  <c r="L1471" i="11"/>
  <c r="A1471" i="11"/>
  <c r="S1470" i="11"/>
  <c r="L1470" i="11" s="1"/>
  <c r="A1470" i="11"/>
  <c r="S1469" i="11"/>
  <c r="L1469" i="11"/>
  <c r="A1469" i="11"/>
  <c r="S1468" i="11"/>
  <c r="L1468" i="11" s="1"/>
  <c r="A1468" i="11"/>
  <c r="S1467" i="11"/>
  <c r="L1467" i="11"/>
  <c r="A1467" i="11"/>
  <c r="S1466" i="11"/>
  <c r="L1466" i="11" s="1"/>
  <c r="A1466" i="11"/>
  <c r="S1465" i="11"/>
  <c r="L1465" i="11"/>
  <c r="A1465" i="11"/>
  <c r="S1464" i="11"/>
  <c r="L1464" i="11" s="1"/>
  <c r="A1464" i="11"/>
  <c r="S1463" i="11"/>
  <c r="L1463" i="11"/>
  <c r="A1463" i="11"/>
  <c r="S1462" i="11"/>
  <c r="L1462" i="11" s="1"/>
  <c r="A1462" i="11"/>
  <c r="S1461" i="11"/>
  <c r="L1461" i="11"/>
  <c r="A1461" i="11"/>
  <c r="S1460" i="11"/>
  <c r="L1460" i="11" s="1"/>
  <c r="A1460" i="11"/>
  <c r="S1459" i="11"/>
  <c r="L1459" i="11"/>
  <c r="A1459" i="11"/>
  <c r="S1458" i="11"/>
  <c r="L1458" i="11" s="1"/>
  <c r="A1458" i="11"/>
  <c r="S1457" i="11"/>
  <c r="L1457" i="11"/>
  <c r="A1457" i="11"/>
  <c r="S1456" i="11"/>
  <c r="L1456" i="11" s="1"/>
  <c r="A1456" i="11"/>
  <c r="S1455" i="11"/>
  <c r="L1455" i="11"/>
  <c r="A1455" i="11"/>
  <c r="S1454" i="11"/>
  <c r="L1454" i="11" s="1"/>
  <c r="A1454" i="11"/>
  <c r="S1453" i="11"/>
  <c r="L1453" i="11"/>
  <c r="A1453" i="11"/>
  <c r="S1452" i="11"/>
  <c r="L1452" i="11" s="1"/>
  <c r="A1452" i="11"/>
  <c r="S1451" i="11"/>
  <c r="L1451" i="11"/>
  <c r="A1451" i="11"/>
  <c r="S1450" i="11"/>
  <c r="L1450" i="11" s="1"/>
  <c r="A1450" i="11"/>
  <c r="S1449" i="11"/>
  <c r="L1449" i="11"/>
  <c r="A1449" i="11"/>
  <c r="S1448" i="11"/>
  <c r="L1448" i="11" s="1"/>
  <c r="A1448" i="11"/>
  <c r="S1447" i="11"/>
  <c r="L1447" i="11"/>
  <c r="A1447" i="11"/>
  <c r="S1446" i="11"/>
  <c r="L1446" i="11" s="1"/>
  <c r="A1446" i="11"/>
  <c r="S1445" i="11"/>
  <c r="L1445" i="11"/>
  <c r="A1445" i="11"/>
  <c r="S1444" i="11"/>
  <c r="L1444" i="11" s="1"/>
  <c r="A1444" i="11"/>
  <c r="S1443" i="11"/>
  <c r="L1443" i="11"/>
  <c r="A1443" i="11"/>
  <c r="S1442" i="11"/>
  <c r="L1442" i="11" s="1"/>
  <c r="A1442" i="11"/>
  <c r="S1441" i="11"/>
  <c r="L1441" i="11"/>
  <c r="A1441" i="11"/>
  <c r="S1440" i="11"/>
  <c r="L1440" i="11" s="1"/>
  <c r="A1440" i="11"/>
  <c r="S1439" i="11"/>
  <c r="L1439" i="11"/>
  <c r="A1439" i="11"/>
  <c r="S1438" i="11"/>
  <c r="L1438" i="11" s="1"/>
  <c r="A1438" i="11"/>
  <c r="S1437" i="11"/>
  <c r="L1437" i="11"/>
  <c r="A1437" i="11"/>
  <c r="S1436" i="11"/>
  <c r="L1436" i="11" s="1"/>
  <c r="A1436" i="11"/>
  <c r="S1435" i="11"/>
  <c r="L1435" i="11"/>
  <c r="A1435" i="11"/>
  <c r="S1434" i="11"/>
  <c r="L1434" i="11" s="1"/>
  <c r="A1434" i="11"/>
  <c r="S1433" i="11"/>
  <c r="L1433" i="11"/>
  <c r="A1433" i="11"/>
  <c r="S1432" i="11"/>
  <c r="L1432" i="11" s="1"/>
  <c r="A1432" i="11"/>
  <c r="S1431" i="11"/>
  <c r="L1431" i="11"/>
  <c r="A1431" i="11"/>
  <c r="S1430" i="11"/>
  <c r="L1430" i="11" s="1"/>
  <c r="A1430" i="11"/>
  <c r="S1429" i="11"/>
  <c r="L1429" i="11"/>
  <c r="A1429" i="11"/>
  <c r="S1428" i="11"/>
  <c r="L1428" i="11" s="1"/>
  <c r="A1428" i="11"/>
  <c r="S1427" i="11"/>
  <c r="L1427" i="11"/>
  <c r="A1427" i="11"/>
  <c r="S1426" i="11"/>
  <c r="L1426" i="11" s="1"/>
  <c r="A1426" i="11"/>
  <c r="S1425" i="11"/>
  <c r="L1425" i="11"/>
  <c r="A1425" i="11"/>
  <c r="S1424" i="11"/>
  <c r="L1424" i="11" s="1"/>
  <c r="A1424" i="11"/>
  <c r="S1423" i="11"/>
  <c r="L1423" i="11"/>
  <c r="A1423" i="11"/>
  <c r="S1422" i="11"/>
  <c r="L1422" i="11" s="1"/>
  <c r="A1422" i="11"/>
  <c r="S1421" i="11"/>
  <c r="L1421" i="11"/>
  <c r="A1421" i="11"/>
  <c r="S1420" i="11"/>
  <c r="L1420" i="11" s="1"/>
  <c r="A1420" i="11"/>
  <c r="S1419" i="11"/>
  <c r="L1419" i="11"/>
  <c r="A1419" i="11"/>
  <c r="S1418" i="11"/>
  <c r="L1418" i="11" s="1"/>
  <c r="A1418" i="11"/>
  <c r="S1417" i="11"/>
  <c r="L1417" i="11"/>
  <c r="A1417" i="11"/>
  <c r="S1416" i="11"/>
  <c r="L1416" i="11" s="1"/>
  <c r="A1416" i="11"/>
  <c r="S1415" i="11"/>
  <c r="L1415" i="11"/>
  <c r="A1415" i="11"/>
  <c r="S1414" i="11"/>
  <c r="L1414" i="11" s="1"/>
  <c r="A1414" i="11"/>
  <c r="S1413" i="11"/>
  <c r="L1413" i="11"/>
  <c r="A1413" i="11"/>
  <c r="S1412" i="11"/>
  <c r="L1412" i="11" s="1"/>
  <c r="A1412" i="11"/>
  <c r="S1411" i="11"/>
  <c r="L1411" i="11"/>
  <c r="A1411" i="11"/>
  <c r="S1410" i="11"/>
  <c r="L1410" i="11" s="1"/>
  <c r="A1410" i="11"/>
  <c r="S1409" i="11"/>
  <c r="L1409" i="11"/>
  <c r="A1409" i="11"/>
  <c r="S1408" i="11"/>
  <c r="L1408" i="11" s="1"/>
  <c r="A1408" i="11"/>
  <c r="S1407" i="11"/>
  <c r="L1407" i="11"/>
  <c r="A1407" i="11"/>
  <c r="S1406" i="11"/>
  <c r="L1406" i="11" s="1"/>
  <c r="A1406" i="11"/>
  <c r="S1405" i="11"/>
  <c r="L1405" i="11"/>
  <c r="A1405" i="11"/>
  <c r="S1404" i="11"/>
  <c r="L1404" i="11" s="1"/>
  <c r="A1404" i="11"/>
  <c r="S1403" i="11"/>
  <c r="L1403" i="11"/>
  <c r="A1403" i="11"/>
  <c r="S1402" i="11"/>
  <c r="L1402" i="11" s="1"/>
  <c r="A1402" i="11"/>
  <c r="S1401" i="11"/>
  <c r="L1401" i="11"/>
  <c r="A1401" i="11"/>
  <c r="S1400" i="11"/>
  <c r="L1400" i="11" s="1"/>
  <c r="A1400" i="11"/>
  <c r="S1399" i="11"/>
  <c r="L1399" i="11"/>
  <c r="A1399" i="11"/>
  <c r="S1398" i="11"/>
  <c r="L1398" i="11" s="1"/>
  <c r="A1398" i="11"/>
  <c r="S1397" i="11"/>
  <c r="L1397" i="11"/>
  <c r="A1397" i="11"/>
  <c r="S1396" i="11"/>
  <c r="L1396" i="11" s="1"/>
  <c r="A1396" i="11"/>
  <c r="S1395" i="11"/>
  <c r="L1395" i="11"/>
  <c r="A1395" i="11"/>
  <c r="S1394" i="11"/>
  <c r="L1394" i="11" s="1"/>
  <c r="A1394" i="11"/>
  <c r="S1393" i="11"/>
  <c r="L1393" i="11"/>
  <c r="A1393" i="11"/>
  <c r="S1392" i="11"/>
  <c r="L1392" i="11" s="1"/>
  <c r="A1392" i="11"/>
  <c r="S1391" i="11"/>
  <c r="L1391" i="11"/>
  <c r="A1391" i="11"/>
  <c r="S1390" i="11"/>
  <c r="L1390" i="11" s="1"/>
  <c r="A1390" i="11"/>
  <c r="S1389" i="11"/>
  <c r="L1389" i="11"/>
  <c r="A1389" i="11"/>
  <c r="S1388" i="11"/>
  <c r="L1388" i="11" s="1"/>
  <c r="A1388" i="11"/>
  <c r="S1387" i="11"/>
  <c r="L1387" i="11"/>
  <c r="A1387" i="11"/>
  <c r="S1386" i="11"/>
  <c r="L1386" i="11" s="1"/>
  <c r="A1386" i="11"/>
  <c r="S1385" i="11"/>
  <c r="L1385" i="11"/>
  <c r="A1385" i="11"/>
  <c r="S1384" i="11"/>
  <c r="L1384" i="11" s="1"/>
  <c r="A1384" i="11"/>
  <c r="S1383" i="11"/>
  <c r="L1383" i="11"/>
  <c r="A1383" i="11"/>
  <c r="S1382" i="11"/>
  <c r="L1382" i="11" s="1"/>
  <c r="A1382" i="11"/>
  <c r="S1381" i="11"/>
  <c r="L1381" i="11"/>
  <c r="A1381" i="11"/>
  <c r="S1380" i="11"/>
  <c r="L1380" i="11" s="1"/>
  <c r="A1380" i="11"/>
  <c r="S1379" i="11"/>
  <c r="L1379" i="11"/>
  <c r="A1379" i="11"/>
  <c r="S1378" i="11"/>
  <c r="L1378" i="11" s="1"/>
  <c r="A1378" i="11"/>
  <c r="S1377" i="11"/>
  <c r="L1377" i="11"/>
  <c r="A1377" i="11"/>
  <c r="S1376" i="11"/>
  <c r="L1376" i="11" s="1"/>
  <c r="A1376" i="11"/>
  <c r="S1375" i="11"/>
  <c r="L1375" i="11"/>
  <c r="A1375" i="11"/>
  <c r="S1374" i="11"/>
  <c r="L1374" i="11" s="1"/>
  <c r="A1374" i="11"/>
  <c r="S1373" i="11"/>
  <c r="L1373" i="11"/>
  <c r="A1373" i="11"/>
  <c r="S1372" i="11"/>
  <c r="L1372" i="11" s="1"/>
  <c r="A1372" i="11"/>
  <c r="S1371" i="11"/>
  <c r="L1371" i="11"/>
  <c r="A1371" i="11"/>
  <c r="S1370" i="11"/>
  <c r="L1370" i="11" s="1"/>
  <c r="A1370" i="11"/>
  <c r="S1369" i="11"/>
  <c r="L1369" i="11"/>
  <c r="A1369" i="11"/>
  <c r="S1368" i="11"/>
  <c r="L1368" i="11" s="1"/>
  <c r="A1368" i="11"/>
  <c r="S1367" i="11"/>
  <c r="L1367" i="11"/>
  <c r="A1367" i="11"/>
  <c r="S1366" i="11"/>
  <c r="L1366" i="11" s="1"/>
  <c r="A1366" i="11"/>
  <c r="S1365" i="11"/>
  <c r="L1365" i="11"/>
  <c r="A1365" i="11"/>
  <c r="S1364" i="11"/>
  <c r="L1364" i="11" s="1"/>
  <c r="A1364" i="11"/>
  <c r="S1363" i="11"/>
  <c r="L1363" i="11"/>
  <c r="A1363" i="11"/>
  <c r="S1362" i="11"/>
  <c r="L1362" i="11" s="1"/>
  <c r="A1362" i="11"/>
  <c r="S1361" i="11"/>
  <c r="L1361" i="11"/>
  <c r="A1361" i="11"/>
  <c r="S1360" i="11"/>
  <c r="L1360" i="11" s="1"/>
  <c r="A1360" i="11"/>
  <c r="S1359" i="11"/>
  <c r="L1359" i="11"/>
  <c r="A1359" i="11"/>
  <c r="S1358" i="11"/>
  <c r="L1358" i="11" s="1"/>
  <c r="A1358" i="11"/>
  <c r="S1357" i="11"/>
  <c r="L1357" i="11"/>
  <c r="A1357" i="11"/>
  <c r="S1356" i="11"/>
  <c r="L1356" i="11" s="1"/>
  <c r="A1356" i="11"/>
  <c r="S1355" i="11"/>
  <c r="L1355" i="11"/>
  <c r="A1355" i="11"/>
  <c r="S1354" i="11"/>
  <c r="L1354" i="11" s="1"/>
  <c r="A1354" i="11"/>
  <c r="S1353" i="11"/>
  <c r="L1353" i="11"/>
  <c r="A1353" i="11"/>
  <c r="S1352" i="11"/>
  <c r="L1352" i="11" s="1"/>
  <c r="A1352" i="11"/>
  <c r="S1351" i="11"/>
  <c r="L1351" i="11"/>
  <c r="A1351" i="11"/>
  <c r="S1350" i="11"/>
  <c r="L1350" i="11" s="1"/>
  <c r="A1350" i="11"/>
  <c r="S1349" i="11"/>
  <c r="L1349" i="11"/>
  <c r="A1349" i="11"/>
  <c r="S1348" i="11"/>
  <c r="L1348" i="11" s="1"/>
  <c r="A1348" i="11"/>
  <c r="S1347" i="11"/>
  <c r="L1347" i="11"/>
  <c r="A1347" i="11"/>
  <c r="S1346" i="11"/>
  <c r="L1346" i="11" s="1"/>
  <c r="A1346" i="11"/>
  <c r="S1345" i="11"/>
  <c r="L1345" i="11"/>
  <c r="A1345" i="11"/>
  <c r="S1344" i="11"/>
  <c r="L1344" i="11" s="1"/>
  <c r="A1344" i="11"/>
  <c r="S1343" i="11"/>
  <c r="L1343" i="11"/>
  <c r="A1343" i="11"/>
  <c r="S1342" i="11"/>
  <c r="L1342" i="11" s="1"/>
  <c r="A1342" i="11"/>
  <c r="S1341" i="11"/>
  <c r="L1341" i="11"/>
  <c r="A1341" i="11"/>
  <c r="S1340" i="11"/>
  <c r="L1340" i="11" s="1"/>
  <c r="A1340" i="11"/>
  <c r="S1339" i="11"/>
  <c r="L1339" i="11"/>
  <c r="A1339" i="11"/>
  <c r="S1338" i="11"/>
  <c r="L1338" i="11" s="1"/>
  <c r="A1338" i="11"/>
  <c r="S1337" i="11"/>
  <c r="L1337" i="11"/>
  <c r="A1337" i="11"/>
  <c r="S1336" i="11"/>
  <c r="L1336" i="11" s="1"/>
  <c r="A1336" i="11"/>
  <c r="S1335" i="11"/>
  <c r="L1335" i="11"/>
  <c r="A1335" i="11"/>
  <c r="S1334" i="11"/>
  <c r="L1334" i="11" s="1"/>
  <c r="A1334" i="11"/>
  <c r="S1333" i="11"/>
  <c r="L1333" i="11"/>
  <c r="A1333" i="11"/>
  <c r="S1332" i="11"/>
  <c r="L1332" i="11" s="1"/>
  <c r="A1332" i="11"/>
  <c r="S1331" i="11"/>
  <c r="L1331" i="11"/>
  <c r="A1331" i="11"/>
  <c r="S1330" i="11"/>
  <c r="L1330" i="11" s="1"/>
  <c r="A1330" i="11"/>
  <c r="S1329" i="11"/>
  <c r="L1329" i="11"/>
  <c r="A1329" i="11"/>
  <c r="S1328" i="11"/>
  <c r="L1328" i="11" s="1"/>
  <c r="A1328" i="11"/>
  <c r="S1327" i="11"/>
  <c r="L1327" i="11"/>
  <c r="A1327" i="11"/>
  <c r="S1326" i="11"/>
  <c r="L1326" i="11" s="1"/>
  <c r="A1326" i="11"/>
  <c r="S1325" i="11"/>
  <c r="L1325" i="11"/>
  <c r="A1325" i="11"/>
  <c r="S1324" i="11"/>
  <c r="L1324" i="11" s="1"/>
  <c r="A1324" i="11"/>
  <c r="S1323" i="11"/>
  <c r="L1323" i="11"/>
  <c r="A1323" i="11"/>
  <c r="S1322" i="11"/>
  <c r="L1322" i="11" s="1"/>
  <c r="A1322" i="11"/>
  <c r="S1321" i="11"/>
  <c r="L1321" i="11"/>
  <c r="A1321" i="11"/>
  <c r="S1320" i="11"/>
  <c r="L1320" i="11" s="1"/>
  <c r="A1320" i="11"/>
  <c r="S1319" i="11"/>
  <c r="L1319" i="11"/>
  <c r="A1319" i="11"/>
  <c r="S1318" i="11"/>
  <c r="L1318" i="11" s="1"/>
  <c r="A1318" i="11"/>
  <c r="S1317" i="11"/>
  <c r="L1317" i="11"/>
  <c r="A1317" i="11"/>
  <c r="S1316" i="11"/>
  <c r="L1316" i="11" s="1"/>
  <c r="A1316" i="11"/>
  <c r="S1315" i="11"/>
  <c r="L1315" i="11"/>
  <c r="A1315" i="11"/>
  <c r="S1314" i="11"/>
  <c r="L1314" i="11" s="1"/>
  <c r="A1314" i="11"/>
  <c r="S1313" i="11"/>
  <c r="L1313" i="11"/>
  <c r="A1313" i="11"/>
  <c r="S1312" i="11"/>
  <c r="L1312" i="11" s="1"/>
  <c r="A1312" i="11"/>
  <c r="S1311" i="11"/>
  <c r="L1311" i="11"/>
  <c r="A1311" i="11"/>
  <c r="S1310" i="11"/>
  <c r="L1310" i="11" s="1"/>
  <c r="A1310" i="11"/>
  <c r="S1309" i="11"/>
  <c r="L1309" i="11"/>
  <c r="A1309" i="11"/>
  <c r="S1308" i="11"/>
  <c r="L1308" i="11" s="1"/>
  <c r="A1308" i="11"/>
  <c r="S1307" i="11"/>
  <c r="L1307" i="11"/>
  <c r="A1307" i="11"/>
  <c r="S1306" i="11"/>
  <c r="L1306" i="11" s="1"/>
  <c r="A1306" i="11"/>
  <c r="S1305" i="11"/>
  <c r="L1305" i="11"/>
  <c r="A1305" i="11"/>
  <c r="S1304" i="11"/>
  <c r="L1304" i="11" s="1"/>
  <c r="A1304" i="11"/>
  <c r="S1303" i="11"/>
  <c r="L1303" i="11"/>
  <c r="A1303" i="11"/>
  <c r="S1302" i="11"/>
  <c r="L1302" i="11" s="1"/>
  <c r="A1302" i="11"/>
  <c r="S1301" i="11"/>
  <c r="L1301" i="11"/>
  <c r="A1301" i="11"/>
  <c r="S1300" i="11"/>
  <c r="L1300" i="11" s="1"/>
  <c r="A1300" i="11"/>
  <c r="S1299" i="11"/>
  <c r="L1299" i="11"/>
  <c r="A1299" i="11"/>
  <c r="S1298" i="11"/>
  <c r="L1298" i="11" s="1"/>
  <c r="A1298" i="11"/>
  <c r="S1297" i="11"/>
  <c r="L1297" i="11"/>
  <c r="A1297" i="11"/>
  <c r="S1296" i="11"/>
  <c r="L1296" i="11" s="1"/>
  <c r="A1296" i="11"/>
  <c r="S1295" i="11"/>
  <c r="L1295" i="11"/>
  <c r="A1295" i="11"/>
  <c r="S1294" i="11"/>
  <c r="L1294" i="11" s="1"/>
  <c r="A1294" i="11"/>
  <c r="S1293" i="11"/>
  <c r="L1293" i="11"/>
  <c r="A1293" i="11"/>
  <c r="S1292" i="11"/>
  <c r="L1292" i="11" s="1"/>
  <c r="A1292" i="11"/>
  <c r="S1291" i="11"/>
  <c r="L1291" i="11"/>
  <c r="A1291" i="11"/>
  <c r="S1290" i="11"/>
  <c r="L1290" i="11" s="1"/>
  <c r="A1290" i="11"/>
  <c r="S1289" i="11"/>
  <c r="L1289" i="11"/>
  <c r="A1289" i="11"/>
  <c r="S1288" i="11"/>
  <c r="L1288" i="11" s="1"/>
  <c r="A1288" i="11"/>
  <c r="S1287" i="11"/>
  <c r="L1287" i="11"/>
  <c r="A1287" i="11"/>
  <c r="S1286" i="11"/>
  <c r="L1286" i="11" s="1"/>
  <c r="A1286" i="11"/>
  <c r="S1285" i="11"/>
  <c r="L1285" i="11"/>
  <c r="A1285" i="11"/>
  <c r="S1284" i="11"/>
  <c r="L1284" i="11" s="1"/>
  <c r="A1284" i="11"/>
  <c r="S1283" i="11"/>
  <c r="L1283" i="11"/>
  <c r="A1283" i="11"/>
  <c r="S1282" i="11"/>
  <c r="L1282" i="11" s="1"/>
  <c r="A1282" i="11"/>
  <c r="S1281" i="11"/>
  <c r="L1281" i="11"/>
  <c r="A1281" i="11"/>
  <c r="S1280" i="11"/>
  <c r="L1280" i="11" s="1"/>
  <c r="A1280" i="11"/>
  <c r="S1279" i="11"/>
  <c r="L1279" i="11"/>
  <c r="A1279" i="11"/>
  <c r="S1278" i="11"/>
  <c r="L1278" i="11" s="1"/>
  <c r="A1278" i="11"/>
  <c r="S1277" i="11"/>
  <c r="L1277" i="11"/>
  <c r="A1277" i="11"/>
  <c r="S1276" i="11"/>
  <c r="L1276" i="11" s="1"/>
  <c r="A1276" i="11"/>
  <c r="S1275" i="11"/>
  <c r="L1275" i="11"/>
  <c r="A1275" i="11"/>
  <c r="S1274" i="11"/>
  <c r="L1274" i="11" s="1"/>
  <c r="A1274" i="11"/>
  <c r="S1273" i="11"/>
  <c r="L1273" i="11"/>
  <c r="A1273" i="11"/>
  <c r="S1272" i="11"/>
  <c r="L1272" i="11" s="1"/>
  <c r="A1272" i="11"/>
  <c r="S1271" i="11"/>
  <c r="L1271" i="11"/>
  <c r="A1271" i="11"/>
  <c r="S1270" i="11"/>
  <c r="L1270" i="11" s="1"/>
  <c r="A1270" i="11"/>
  <c r="S1269" i="11"/>
  <c r="L1269" i="11"/>
  <c r="A1269" i="11"/>
  <c r="S1268" i="11"/>
  <c r="L1268" i="11" s="1"/>
  <c r="A1268" i="11"/>
  <c r="S1267" i="11"/>
  <c r="L1267" i="11"/>
  <c r="A1267" i="11"/>
  <c r="S1266" i="11"/>
  <c r="L1266" i="11" s="1"/>
  <c r="A1266" i="11"/>
  <c r="S1265" i="11"/>
  <c r="L1265" i="11"/>
  <c r="A1265" i="11"/>
  <c r="S1264" i="11"/>
  <c r="L1264" i="11" s="1"/>
  <c r="A1264" i="11"/>
  <c r="S1263" i="11"/>
  <c r="L1263" i="11"/>
  <c r="A1263" i="11"/>
  <c r="S1262" i="11"/>
  <c r="L1262" i="11" s="1"/>
  <c r="A1262" i="11"/>
  <c r="S1261" i="11"/>
  <c r="L1261" i="11"/>
  <c r="A1261" i="11"/>
  <c r="S1260" i="11"/>
  <c r="L1260" i="11" s="1"/>
  <c r="A1260" i="11"/>
  <c r="S1259" i="11"/>
  <c r="L1259" i="11"/>
  <c r="A1259" i="11"/>
  <c r="S1258" i="11"/>
  <c r="L1258" i="11" s="1"/>
  <c r="A1258" i="11"/>
  <c r="S1257" i="11"/>
  <c r="L1257" i="11"/>
  <c r="A1257" i="11"/>
  <c r="S1256" i="11"/>
  <c r="L1256" i="11" s="1"/>
  <c r="A1256" i="11"/>
  <c r="S1255" i="11"/>
  <c r="L1255" i="11"/>
  <c r="A1255" i="11"/>
  <c r="S1254" i="11"/>
  <c r="L1254" i="11" s="1"/>
  <c r="A1254" i="11"/>
  <c r="S1253" i="11"/>
  <c r="L1253" i="11"/>
  <c r="A1253" i="11"/>
  <c r="S1252" i="11"/>
  <c r="L1252" i="11" s="1"/>
  <c r="A1252" i="11"/>
  <c r="S1251" i="11"/>
  <c r="L1251" i="11"/>
  <c r="A1251" i="11"/>
  <c r="S1250" i="11"/>
  <c r="L1250" i="11" s="1"/>
  <c r="A1250" i="11"/>
  <c r="S1249" i="11"/>
  <c r="L1249" i="11"/>
  <c r="A1249" i="11"/>
  <c r="S1248" i="11"/>
  <c r="L1248" i="11" s="1"/>
  <c r="A1248" i="11"/>
  <c r="S1247" i="11"/>
  <c r="L1247" i="11"/>
  <c r="A1247" i="11"/>
  <c r="S1246" i="11"/>
  <c r="L1246" i="11" s="1"/>
  <c r="A1246" i="11"/>
  <c r="S1245" i="11"/>
  <c r="L1245" i="11"/>
  <c r="A1245" i="11"/>
  <c r="S1244" i="11"/>
  <c r="L1244" i="11" s="1"/>
  <c r="A1244" i="11"/>
  <c r="S1243" i="11"/>
  <c r="L1243" i="11"/>
  <c r="A1243" i="11"/>
  <c r="S1242" i="11"/>
  <c r="L1242" i="11" s="1"/>
  <c r="A1242" i="11"/>
  <c r="S1241" i="11"/>
  <c r="L1241" i="11"/>
  <c r="A1241" i="11"/>
  <c r="S1240" i="11"/>
  <c r="L1240" i="11" s="1"/>
  <c r="A1240" i="11"/>
  <c r="S1239" i="11"/>
  <c r="L1239" i="11"/>
  <c r="A1239" i="11"/>
  <c r="S1238" i="11"/>
  <c r="L1238" i="11" s="1"/>
  <c r="A1238" i="11"/>
  <c r="S1237" i="11"/>
  <c r="L1237" i="11"/>
  <c r="A1237" i="11"/>
  <c r="S1236" i="11"/>
  <c r="L1236" i="11" s="1"/>
  <c r="A1236" i="11"/>
  <c r="S1235" i="11"/>
  <c r="L1235" i="11"/>
  <c r="A1235" i="11"/>
  <c r="S1234" i="11"/>
  <c r="L1234" i="11" s="1"/>
  <c r="A1234" i="11"/>
  <c r="S1233" i="11"/>
  <c r="L1233" i="11"/>
  <c r="A1233" i="11"/>
  <c r="S1232" i="11"/>
  <c r="L1232" i="11" s="1"/>
  <c r="A1232" i="11"/>
  <c r="S1231" i="11"/>
  <c r="L1231" i="11" s="1"/>
  <c r="A1231" i="11"/>
  <c r="S1230" i="11"/>
  <c r="L1230" i="11" s="1"/>
  <c r="A1230" i="11"/>
  <c r="S1229" i="11"/>
  <c r="L1229" i="11"/>
  <c r="A1229" i="11"/>
  <c r="S1228" i="11"/>
  <c r="L1228" i="11"/>
  <c r="A1228" i="11"/>
  <c r="S1227" i="11"/>
  <c r="L1227" i="11" s="1"/>
  <c r="A1227" i="11"/>
  <c r="S1226" i="11"/>
  <c r="L1226" i="11" s="1"/>
  <c r="A1226" i="11"/>
  <c r="S1225" i="11"/>
  <c r="L1225" i="11"/>
  <c r="A1225" i="11"/>
  <c r="S1224" i="11"/>
  <c r="L1224" i="11"/>
  <c r="A1224" i="11"/>
  <c r="S1223" i="11"/>
  <c r="L1223" i="11" s="1"/>
  <c r="A1223" i="11"/>
  <c r="S1222" i="11"/>
  <c r="L1222" i="11" s="1"/>
  <c r="A1222" i="11"/>
  <c r="S1221" i="11"/>
  <c r="L1221" i="11"/>
  <c r="A1221" i="11"/>
  <c r="S1220" i="11"/>
  <c r="L1220" i="11"/>
  <c r="A1220" i="11"/>
  <c r="S1219" i="11"/>
  <c r="L1219" i="11" s="1"/>
  <c r="A1219" i="11"/>
  <c r="S1218" i="11"/>
  <c r="L1218" i="11" s="1"/>
  <c r="A1218" i="11"/>
  <c r="S1217" i="11"/>
  <c r="L1217" i="11"/>
  <c r="A1217" i="11"/>
  <c r="S1216" i="11"/>
  <c r="L1216" i="11"/>
  <c r="A1216" i="11"/>
  <c r="S1215" i="11"/>
  <c r="L1215" i="11" s="1"/>
  <c r="A1215" i="11"/>
  <c r="S1214" i="11"/>
  <c r="L1214" i="11" s="1"/>
  <c r="A1214" i="11"/>
  <c r="S1213" i="11"/>
  <c r="L1213" i="11"/>
  <c r="A1213" i="11"/>
  <c r="S1212" i="11"/>
  <c r="L1212" i="11"/>
  <c r="A1212" i="11"/>
  <c r="S1211" i="11"/>
  <c r="L1211" i="11" s="1"/>
  <c r="A1211" i="11"/>
  <c r="S1210" i="11"/>
  <c r="L1210" i="11" s="1"/>
  <c r="A1210" i="11"/>
  <c r="S1209" i="11"/>
  <c r="L1209" i="11"/>
  <c r="A1209" i="11"/>
  <c r="S1208" i="11"/>
  <c r="L1208" i="11"/>
  <c r="A1208" i="11"/>
  <c r="S1207" i="11"/>
  <c r="L1207" i="11" s="1"/>
  <c r="A1207" i="11"/>
  <c r="S1206" i="11"/>
  <c r="L1206" i="11" s="1"/>
  <c r="A1206" i="11"/>
  <c r="S1205" i="11"/>
  <c r="L1205" i="11"/>
  <c r="A1205" i="11"/>
  <c r="S1204" i="11"/>
  <c r="L1204" i="11"/>
  <c r="A1204" i="11"/>
  <c r="S1203" i="11"/>
  <c r="L1203" i="11" s="1"/>
  <c r="A1203" i="11"/>
  <c r="S1202" i="11"/>
  <c r="L1202" i="11" s="1"/>
  <c r="A1202" i="11"/>
  <c r="S1201" i="11"/>
  <c r="L1201" i="11"/>
  <c r="A1201" i="11"/>
  <c r="S1200" i="11"/>
  <c r="L1200" i="11"/>
  <c r="A1200" i="11"/>
  <c r="S1199" i="11"/>
  <c r="L1199" i="11" s="1"/>
  <c r="A1199" i="11"/>
  <c r="S1198" i="11"/>
  <c r="L1198" i="11" s="1"/>
  <c r="A1198" i="11"/>
  <c r="S1197" i="11"/>
  <c r="L1197" i="11"/>
  <c r="A1197" i="11"/>
  <c r="S1196" i="11"/>
  <c r="L1196" i="11"/>
  <c r="A1196" i="11"/>
  <c r="S1195" i="11"/>
  <c r="L1195" i="11" s="1"/>
  <c r="A1195" i="11"/>
  <c r="S1194" i="11"/>
  <c r="L1194" i="11" s="1"/>
  <c r="A1194" i="11"/>
  <c r="S1193" i="11"/>
  <c r="L1193" i="11"/>
  <c r="A1193" i="11"/>
  <c r="S1192" i="11"/>
  <c r="L1192" i="11"/>
  <c r="A1192" i="11"/>
  <c r="S1191" i="11"/>
  <c r="L1191" i="11" s="1"/>
  <c r="A1191" i="11"/>
  <c r="S1190" i="11"/>
  <c r="L1190" i="11" s="1"/>
  <c r="A1190" i="11"/>
  <c r="S1189" i="11"/>
  <c r="L1189" i="11"/>
  <c r="A1189" i="11"/>
  <c r="S1188" i="11"/>
  <c r="L1188" i="11"/>
  <c r="A1188" i="11"/>
  <c r="S1187" i="11"/>
  <c r="L1187" i="11" s="1"/>
  <c r="A1187" i="11"/>
  <c r="S1186" i="11"/>
  <c r="L1186" i="11" s="1"/>
  <c r="A1186" i="11"/>
  <c r="S1185" i="11"/>
  <c r="L1185" i="11"/>
  <c r="A1185" i="11"/>
  <c r="S1184" i="11"/>
  <c r="L1184" i="11"/>
  <c r="A1184" i="11"/>
  <c r="S1183" i="11"/>
  <c r="L1183" i="11" s="1"/>
  <c r="A1183" i="11"/>
  <c r="S1182" i="11"/>
  <c r="L1182" i="11" s="1"/>
  <c r="A1182" i="11"/>
  <c r="S1181" i="11"/>
  <c r="L1181" i="11"/>
  <c r="A1181" i="11"/>
  <c r="S1180" i="11"/>
  <c r="L1180" i="11"/>
  <c r="A1180" i="11"/>
  <c r="S1179" i="11"/>
  <c r="L1179" i="11" s="1"/>
  <c r="A1179" i="11"/>
  <c r="S1178" i="11"/>
  <c r="L1178" i="11" s="1"/>
  <c r="A1178" i="11"/>
  <c r="S1177" i="11"/>
  <c r="L1177" i="11"/>
  <c r="A1177" i="11"/>
  <c r="S1176" i="11"/>
  <c r="L1176" i="11"/>
  <c r="A1176" i="11"/>
  <c r="S1175" i="11"/>
  <c r="L1175" i="11" s="1"/>
  <c r="A1175" i="11"/>
  <c r="S1174" i="11"/>
  <c r="L1174" i="11" s="1"/>
  <c r="A1174" i="11"/>
  <c r="S1173" i="11"/>
  <c r="L1173" i="11"/>
  <c r="A1173" i="11"/>
  <c r="S1172" i="11"/>
  <c r="L1172" i="11"/>
  <c r="A1172" i="11"/>
  <c r="S1171" i="11"/>
  <c r="L1171" i="11" s="1"/>
  <c r="A1171" i="11"/>
  <c r="S1170" i="11"/>
  <c r="L1170" i="11" s="1"/>
  <c r="A1170" i="11"/>
  <c r="S1169" i="11"/>
  <c r="L1169" i="11"/>
  <c r="A1169" i="11"/>
  <c r="S1168" i="11"/>
  <c r="L1168" i="11"/>
  <c r="A1168" i="11"/>
  <c r="S1167" i="11"/>
  <c r="L1167" i="11" s="1"/>
  <c r="A1167" i="11"/>
  <c r="S1166" i="11"/>
  <c r="L1166" i="11" s="1"/>
  <c r="A1166" i="11"/>
  <c r="S1165" i="11"/>
  <c r="L1165" i="11"/>
  <c r="A1165" i="11"/>
  <c r="S1164" i="11"/>
  <c r="L1164" i="11"/>
  <c r="A1164" i="11"/>
  <c r="S1163" i="11"/>
  <c r="L1163" i="11" s="1"/>
  <c r="A1163" i="11"/>
  <c r="S1162" i="11"/>
  <c r="L1162" i="11" s="1"/>
  <c r="A1162" i="11"/>
  <c r="S1161" i="11"/>
  <c r="L1161" i="11"/>
  <c r="A1161" i="11"/>
  <c r="S1160" i="11"/>
  <c r="L1160" i="11"/>
  <c r="A1160" i="11"/>
  <c r="S1159" i="11"/>
  <c r="L1159" i="11" s="1"/>
  <c r="A1159" i="11"/>
  <c r="S1158" i="11"/>
  <c r="L1158" i="11" s="1"/>
  <c r="A1158" i="11"/>
  <c r="S1157" i="11"/>
  <c r="L1157" i="11"/>
  <c r="A1157" i="11"/>
  <c r="S1156" i="11"/>
  <c r="L1156" i="11"/>
  <c r="A1156" i="11"/>
  <c r="S1155" i="11"/>
  <c r="L1155" i="11" s="1"/>
  <c r="A1155" i="11"/>
  <c r="S1154" i="11"/>
  <c r="L1154" i="11" s="1"/>
  <c r="A1154" i="11"/>
  <c r="S1153" i="11"/>
  <c r="L1153" i="11"/>
  <c r="A1153" i="11"/>
  <c r="S1152" i="11"/>
  <c r="L1152" i="11"/>
  <c r="A1152" i="11"/>
  <c r="S1151" i="11"/>
  <c r="L1151" i="11" s="1"/>
  <c r="A1151" i="11"/>
  <c r="S1150" i="11"/>
  <c r="L1150" i="11" s="1"/>
  <c r="A1150" i="11"/>
  <c r="S1149" i="11"/>
  <c r="L1149" i="11"/>
  <c r="A1149" i="11"/>
  <c r="S1148" i="11"/>
  <c r="L1148" i="11"/>
  <c r="A1148" i="11"/>
  <c r="S1147" i="11"/>
  <c r="L1147" i="11" s="1"/>
  <c r="A1147" i="11"/>
  <c r="S1146" i="11"/>
  <c r="L1146" i="11" s="1"/>
  <c r="A1146" i="11"/>
  <c r="S1145" i="11"/>
  <c r="L1145" i="11"/>
  <c r="A1145" i="11"/>
  <c r="S1144" i="11"/>
  <c r="L1144" i="11"/>
  <c r="A1144" i="11"/>
  <c r="S1143" i="11"/>
  <c r="L1143" i="11" s="1"/>
  <c r="A1143" i="11"/>
  <c r="S1142" i="11"/>
  <c r="L1142" i="11" s="1"/>
  <c r="A1142" i="11"/>
  <c r="S1141" i="11"/>
  <c r="L1141" i="11"/>
  <c r="A1141" i="11"/>
  <c r="S1140" i="11"/>
  <c r="L1140" i="11"/>
  <c r="A1140" i="11"/>
  <c r="S1139" i="11"/>
  <c r="L1139" i="11" s="1"/>
  <c r="A1139" i="11"/>
  <c r="S1138" i="11"/>
  <c r="L1138" i="11" s="1"/>
  <c r="A1138" i="11"/>
  <c r="S1137" i="11"/>
  <c r="L1137" i="11"/>
  <c r="A1137" i="11"/>
  <c r="S1136" i="11"/>
  <c r="L1136" i="11"/>
  <c r="A1136" i="11"/>
  <c r="S1135" i="11"/>
  <c r="L1135" i="11" s="1"/>
  <c r="A1135" i="11"/>
  <c r="S1134" i="11"/>
  <c r="L1134" i="11" s="1"/>
  <c r="A1134" i="11"/>
  <c r="S1133" i="11"/>
  <c r="L1133" i="11"/>
  <c r="A1133" i="11"/>
  <c r="S1132" i="11"/>
  <c r="L1132" i="11"/>
  <c r="A1132" i="11"/>
  <c r="S1131" i="11"/>
  <c r="L1131" i="11" s="1"/>
  <c r="A1131" i="11"/>
  <c r="S1130" i="11"/>
  <c r="L1130" i="11" s="1"/>
  <c r="A1130" i="11"/>
  <c r="S1129" i="11"/>
  <c r="L1129" i="11"/>
  <c r="A1129" i="11"/>
  <c r="S1128" i="11"/>
  <c r="L1128" i="11"/>
  <c r="A1128" i="11"/>
  <c r="S1127" i="11"/>
  <c r="L1127" i="11" s="1"/>
  <c r="A1127" i="11"/>
  <c r="S1126" i="11"/>
  <c r="L1126" i="11" s="1"/>
  <c r="A1126" i="11"/>
  <c r="S1125" i="11"/>
  <c r="L1125" i="11"/>
  <c r="A1125" i="11"/>
  <c r="S1124" i="11"/>
  <c r="L1124" i="11"/>
  <c r="A1124" i="11"/>
  <c r="S1123" i="11"/>
  <c r="L1123" i="11" s="1"/>
  <c r="A1123" i="11"/>
  <c r="S1122" i="11"/>
  <c r="L1122" i="11" s="1"/>
  <c r="A1122" i="11"/>
  <c r="S1121" i="11"/>
  <c r="L1121" i="11"/>
  <c r="A1121" i="11"/>
  <c r="S1120" i="11"/>
  <c r="L1120" i="11"/>
  <c r="A1120" i="11"/>
  <c r="S1119" i="11"/>
  <c r="L1119" i="11" s="1"/>
  <c r="A1119" i="11"/>
  <c r="S1118" i="11"/>
  <c r="L1118" i="11" s="1"/>
  <c r="A1118" i="11"/>
  <c r="S1117" i="11"/>
  <c r="L1117" i="11"/>
  <c r="A1117" i="11"/>
  <c r="S1116" i="11"/>
  <c r="L1116" i="11"/>
  <c r="A1116" i="11"/>
  <c r="S1115" i="11"/>
  <c r="L1115" i="11" s="1"/>
  <c r="A1115" i="11"/>
  <c r="S1114" i="11"/>
  <c r="L1114" i="11" s="1"/>
  <c r="A1114" i="11"/>
  <c r="S1113" i="11"/>
  <c r="L1113" i="11"/>
  <c r="A1113" i="11"/>
  <c r="S1112" i="11"/>
  <c r="L1112" i="11"/>
  <c r="A1112" i="11"/>
  <c r="S1111" i="11"/>
  <c r="L1111" i="11" s="1"/>
  <c r="A1111" i="11"/>
  <c r="S1110" i="11"/>
  <c r="L1110" i="11" s="1"/>
  <c r="A1110" i="11"/>
  <c r="S1109" i="11"/>
  <c r="L1109" i="11"/>
  <c r="A1109" i="11"/>
  <c r="S1108" i="11"/>
  <c r="L1108" i="11"/>
  <c r="A1108" i="11"/>
  <c r="S1107" i="11"/>
  <c r="L1107" i="11" s="1"/>
  <c r="A1107" i="11"/>
  <c r="S1106" i="11"/>
  <c r="L1106" i="11" s="1"/>
  <c r="A1106" i="11"/>
  <c r="S1105" i="11"/>
  <c r="L1105" i="11" s="1"/>
  <c r="A1105" i="11"/>
  <c r="S1104" i="11"/>
  <c r="L1104" i="11"/>
  <c r="A1104" i="11"/>
  <c r="S1103" i="11"/>
  <c r="L1103" i="11" s="1"/>
  <c r="A1103" i="11"/>
  <c r="S1102" i="11"/>
  <c r="L1102" i="11" s="1"/>
  <c r="A1102" i="11"/>
  <c r="S1101" i="11"/>
  <c r="L1101" i="11" s="1"/>
  <c r="A1101" i="11"/>
  <c r="S1100" i="11"/>
  <c r="L1100" i="11"/>
  <c r="A1100" i="11"/>
  <c r="S1099" i="11"/>
  <c r="L1099" i="11" s="1"/>
  <c r="A1099" i="11"/>
  <c r="S1098" i="11"/>
  <c r="L1098" i="11" s="1"/>
  <c r="A1098" i="11"/>
  <c r="S1097" i="11"/>
  <c r="L1097" i="11" s="1"/>
  <c r="A1097" i="11"/>
  <c r="S1096" i="11"/>
  <c r="L1096" i="11"/>
  <c r="A1096" i="11"/>
  <c r="S1095" i="11"/>
  <c r="L1095" i="11" s="1"/>
  <c r="A1095" i="11"/>
  <c r="S1094" i="11"/>
  <c r="L1094" i="11" s="1"/>
  <c r="A1094" i="11"/>
  <c r="S1093" i="11"/>
  <c r="L1093" i="11" s="1"/>
  <c r="A1093" i="11"/>
  <c r="S1092" i="11"/>
  <c r="L1092" i="11"/>
  <c r="A1092" i="11"/>
  <c r="S1091" i="11"/>
  <c r="L1091" i="11" s="1"/>
  <c r="A1091" i="11"/>
  <c r="S1090" i="11"/>
  <c r="L1090" i="11" s="1"/>
  <c r="A1090" i="11"/>
  <c r="S1089" i="11"/>
  <c r="L1089" i="11" s="1"/>
  <c r="A1089" i="11"/>
  <c r="S1088" i="11"/>
  <c r="L1088" i="11"/>
  <c r="A1088" i="11"/>
  <c r="S1087" i="11"/>
  <c r="L1087" i="11" s="1"/>
  <c r="A1087" i="11"/>
  <c r="S1086" i="11"/>
  <c r="L1086" i="11" s="1"/>
  <c r="A1086" i="11"/>
  <c r="S1085" i="11"/>
  <c r="L1085" i="11" s="1"/>
  <c r="A1085" i="11"/>
  <c r="S1084" i="11"/>
  <c r="L1084" i="11"/>
  <c r="A1084" i="11"/>
  <c r="S1083" i="11"/>
  <c r="L1083" i="11" s="1"/>
  <c r="A1083" i="11"/>
  <c r="S1082" i="11"/>
  <c r="L1082" i="11" s="1"/>
  <c r="A1082" i="11"/>
  <c r="S1081" i="11"/>
  <c r="L1081" i="11" s="1"/>
  <c r="A1081" i="11"/>
  <c r="S1080" i="11"/>
  <c r="L1080" i="11"/>
  <c r="A1080" i="11"/>
  <c r="S1079" i="11"/>
  <c r="L1079" i="11" s="1"/>
  <c r="A1079" i="11"/>
  <c r="S1078" i="11"/>
  <c r="L1078" i="11" s="1"/>
  <c r="A1078" i="11"/>
  <c r="S1077" i="11"/>
  <c r="L1077" i="11" s="1"/>
  <c r="A1077" i="11"/>
  <c r="S1076" i="11"/>
  <c r="L1076" i="11"/>
  <c r="A1076" i="11"/>
  <c r="S1075" i="11"/>
  <c r="L1075" i="11" s="1"/>
  <c r="A1075" i="11"/>
  <c r="S1074" i="11"/>
  <c r="L1074" i="11" s="1"/>
  <c r="A1074" i="11"/>
  <c r="S1073" i="11"/>
  <c r="L1073" i="11" s="1"/>
  <c r="A1073" i="11"/>
  <c r="S1072" i="11"/>
  <c r="L1072" i="11"/>
  <c r="A1072" i="11"/>
  <c r="S1071" i="11"/>
  <c r="L1071" i="11" s="1"/>
  <c r="A1071" i="11"/>
  <c r="S1070" i="11"/>
  <c r="L1070" i="11" s="1"/>
  <c r="A1070" i="11"/>
  <c r="S1069" i="11"/>
  <c r="L1069" i="11" s="1"/>
  <c r="A1069" i="11"/>
  <c r="S1068" i="11"/>
  <c r="L1068" i="11"/>
  <c r="A1068" i="11"/>
  <c r="S1067" i="11"/>
  <c r="L1067" i="11" s="1"/>
  <c r="A1067" i="11"/>
  <c r="S1066" i="11"/>
  <c r="L1066" i="11" s="1"/>
  <c r="A1066" i="11"/>
  <c r="S1065" i="11"/>
  <c r="L1065" i="11" s="1"/>
  <c r="A1065" i="11"/>
  <c r="S1064" i="11"/>
  <c r="L1064" i="11"/>
  <c r="A1064" i="11"/>
  <c r="S1063" i="11"/>
  <c r="L1063" i="11" s="1"/>
  <c r="A1063" i="11"/>
  <c r="S1062" i="11"/>
  <c r="L1062" i="11" s="1"/>
  <c r="A1062" i="11"/>
  <c r="S1061" i="11"/>
  <c r="L1061" i="11" s="1"/>
  <c r="A1061" i="11"/>
  <c r="S1060" i="11"/>
  <c r="L1060" i="11"/>
  <c r="A1060" i="11"/>
  <c r="S1059" i="11"/>
  <c r="L1059" i="11" s="1"/>
  <c r="A1059" i="11"/>
  <c r="S1058" i="11"/>
  <c r="L1058" i="11" s="1"/>
  <c r="A1058" i="11"/>
  <c r="S1057" i="11"/>
  <c r="L1057" i="11" s="1"/>
  <c r="A1057" i="11"/>
  <c r="S1056" i="11"/>
  <c r="L1056" i="11"/>
  <c r="A1056" i="11"/>
  <c r="S1055" i="11"/>
  <c r="L1055" i="11" s="1"/>
  <c r="A1055" i="11"/>
  <c r="S1054" i="11"/>
  <c r="L1054" i="11" s="1"/>
  <c r="A1054" i="11"/>
  <c r="S1053" i="11"/>
  <c r="L1053" i="11" s="1"/>
  <c r="A1053" i="11"/>
  <c r="S1052" i="11"/>
  <c r="L1052" i="11"/>
  <c r="A1052" i="11"/>
  <c r="S1051" i="11"/>
  <c r="L1051" i="11" s="1"/>
  <c r="A1051" i="11"/>
  <c r="S1050" i="11"/>
  <c r="L1050" i="11" s="1"/>
  <c r="A1050" i="11"/>
  <c r="S1049" i="11"/>
  <c r="L1049" i="11" s="1"/>
  <c r="A1049" i="11"/>
  <c r="S1048" i="11"/>
  <c r="L1048" i="11"/>
  <c r="A1048" i="11"/>
  <c r="S1047" i="11"/>
  <c r="L1047" i="11" s="1"/>
  <c r="A1047" i="11"/>
  <c r="S1046" i="11"/>
  <c r="L1046" i="11" s="1"/>
  <c r="A1046" i="11"/>
  <c r="S1045" i="11"/>
  <c r="L1045" i="11" s="1"/>
  <c r="A1045" i="11"/>
  <c r="S1044" i="11"/>
  <c r="L1044" i="11"/>
  <c r="A1044" i="11"/>
  <c r="S1043" i="11"/>
  <c r="L1043" i="11" s="1"/>
  <c r="A1043" i="11"/>
  <c r="S1042" i="11"/>
  <c r="L1042" i="11" s="1"/>
  <c r="A1042" i="11"/>
  <c r="S1041" i="11"/>
  <c r="L1041" i="11" s="1"/>
  <c r="A1041" i="11"/>
  <c r="S1040" i="11"/>
  <c r="L1040" i="11"/>
  <c r="A1040" i="11"/>
  <c r="S1039" i="11"/>
  <c r="L1039" i="11" s="1"/>
  <c r="A1039" i="11"/>
  <c r="S1038" i="11"/>
  <c r="L1038" i="11" s="1"/>
  <c r="A1038" i="11"/>
  <c r="S1037" i="11"/>
  <c r="L1037" i="11" s="1"/>
  <c r="A1037" i="11"/>
  <c r="S1036" i="11"/>
  <c r="L1036" i="11"/>
  <c r="A1036" i="11"/>
  <c r="S1035" i="11"/>
  <c r="L1035" i="11" s="1"/>
  <c r="A1035" i="11"/>
  <c r="S1034" i="11"/>
  <c r="L1034" i="11" s="1"/>
  <c r="A1034" i="11"/>
  <c r="S1033" i="11"/>
  <c r="L1033" i="11" s="1"/>
  <c r="A1033" i="11"/>
  <c r="S1032" i="11"/>
  <c r="L1032" i="11"/>
  <c r="A1032" i="11"/>
  <c r="S1031" i="11"/>
  <c r="L1031" i="11" s="1"/>
  <c r="A1031" i="11"/>
  <c r="S1030" i="11"/>
  <c r="L1030" i="11" s="1"/>
  <c r="A1030" i="11"/>
  <c r="S1029" i="11"/>
  <c r="L1029" i="11" s="1"/>
  <c r="A1029" i="11"/>
  <c r="S1028" i="11"/>
  <c r="L1028" i="11"/>
  <c r="A1028" i="11"/>
  <c r="S1027" i="11"/>
  <c r="L1027" i="11" s="1"/>
  <c r="A1027" i="11"/>
  <c r="S1026" i="11"/>
  <c r="L1026" i="11" s="1"/>
  <c r="A1026" i="11"/>
  <c r="S1025" i="11"/>
  <c r="L1025" i="11" s="1"/>
  <c r="A1025" i="11"/>
  <c r="S1024" i="11"/>
  <c r="L1024" i="11"/>
  <c r="A1024" i="11"/>
  <c r="S1023" i="11"/>
  <c r="L1023" i="11" s="1"/>
  <c r="A1023" i="11"/>
  <c r="S1022" i="11"/>
  <c r="L1022" i="11" s="1"/>
  <c r="A1022" i="11"/>
  <c r="S1021" i="11"/>
  <c r="L1021" i="11" s="1"/>
  <c r="A1021" i="11"/>
  <c r="S1020" i="11"/>
  <c r="L1020" i="11"/>
  <c r="A1020" i="11"/>
  <c r="S1019" i="11"/>
  <c r="L1019" i="11" s="1"/>
  <c r="A1019" i="11"/>
  <c r="S1018" i="11"/>
  <c r="L1018" i="11" s="1"/>
  <c r="A1018" i="11"/>
  <c r="S1017" i="11"/>
  <c r="L1017" i="11" s="1"/>
  <c r="A1017" i="11"/>
  <c r="S1016" i="11"/>
  <c r="L1016" i="11"/>
  <c r="A1016" i="11"/>
  <c r="S1015" i="11"/>
  <c r="L1015" i="11" s="1"/>
  <c r="A1015" i="11"/>
  <c r="S1014" i="11"/>
  <c r="L1014" i="11" s="1"/>
  <c r="A1014" i="11"/>
  <c r="S1013" i="11"/>
  <c r="L1013" i="11" s="1"/>
  <c r="A1013" i="11"/>
  <c r="S1012" i="11"/>
  <c r="L1012" i="11"/>
  <c r="A1012" i="11"/>
  <c r="S1011" i="11"/>
  <c r="L1011" i="11" s="1"/>
  <c r="A1011" i="11"/>
  <c r="S1010" i="11"/>
  <c r="L1010" i="11" s="1"/>
  <c r="A1010" i="11"/>
  <c r="S1009" i="11"/>
  <c r="L1009" i="11" s="1"/>
  <c r="A1009" i="11"/>
  <c r="S1008" i="11"/>
  <c r="L1008" i="11"/>
  <c r="A1008" i="11"/>
  <c r="S1007" i="11"/>
  <c r="L1007" i="11" s="1"/>
  <c r="A1007" i="11"/>
  <c r="S1006" i="11"/>
  <c r="L1006" i="11" s="1"/>
  <c r="A1006" i="11"/>
  <c r="S1005" i="11"/>
  <c r="L1005" i="11" s="1"/>
  <c r="A1005" i="11"/>
  <c r="S1004" i="11"/>
  <c r="L1004" i="11"/>
  <c r="A1004" i="11"/>
  <c r="S1003" i="11"/>
  <c r="L1003" i="11" s="1"/>
  <c r="A1003" i="11"/>
  <c r="S1002" i="11"/>
  <c r="L1002" i="11" s="1"/>
  <c r="A1002" i="11"/>
  <c r="S1001" i="11"/>
  <c r="L1001" i="11" s="1"/>
  <c r="A1001" i="11"/>
  <c r="S1000" i="11"/>
  <c r="L1000" i="11"/>
  <c r="A1000" i="11"/>
  <c r="S999" i="11"/>
  <c r="L999" i="11" s="1"/>
  <c r="A999" i="11"/>
  <c r="S998" i="11"/>
  <c r="L998" i="11" s="1"/>
  <c r="A998" i="11"/>
  <c r="S997" i="11"/>
  <c r="L997" i="11" s="1"/>
  <c r="A997" i="11"/>
  <c r="S996" i="11"/>
  <c r="L996" i="11"/>
  <c r="A996" i="11"/>
  <c r="S995" i="11"/>
  <c r="L995" i="11" s="1"/>
  <c r="A995" i="11"/>
  <c r="S994" i="11"/>
  <c r="L994" i="11" s="1"/>
  <c r="A994" i="11"/>
  <c r="S993" i="11"/>
  <c r="L993" i="11" s="1"/>
  <c r="A993" i="11"/>
  <c r="S992" i="11"/>
  <c r="L992" i="11"/>
  <c r="A992" i="11"/>
  <c r="S991" i="11"/>
  <c r="L991" i="11" s="1"/>
  <c r="A991" i="11"/>
  <c r="S990" i="11"/>
  <c r="L990" i="11" s="1"/>
  <c r="A990" i="11"/>
  <c r="S989" i="11"/>
  <c r="L989" i="11" s="1"/>
  <c r="A989" i="11"/>
  <c r="S988" i="11"/>
  <c r="L988" i="11"/>
  <c r="A988" i="11"/>
  <c r="S987" i="11"/>
  <c r="L987" i="11" s="1"/>
  <c r="A987" i="11"/>
  <c r="S986" i="11"/>
  <c r="L986" i="11" s="1"/>
  <c r="A986" i="11"/>
  <c r="S985" i="11"/>
  <c r="L985" i="11" s="1"/>
  <c r="A985" i="11"/>
  <c r="S984" i="11"/>
  <c r="L984" i="11"/>
  <c r="A984" i="11"/>
  <c r="S983" i="11"/>
  <c r="L983" i="11" s="1"/>
  <c r="A983" i="11"/>
  <c r="S982" i="11"/>
  <c r="L982" i="11" s="1"/>
  <c r="A982" i="11"/>
  <c r="S981" i="11"/>
  <c r="L981" i="11" s="1"/>
  <c r="A981" i="11"/>
  <c r="S980" i="11"/>
  <c r="L980" i="11"/>
  <c r="A980" i="11"/>
  <c r="S979" i="11"/>
  <c r="L979" i="11" s="1"/>
  <c r="A979" i="11"/>
  <c r="S978" i="11"/>
  <c r="L978" i="11" s="1"/>
  <c r="A978" i="11"/>
  <c r="S977" i="11"/>
  <c r="L977" i="11" s="1"/>
  <c r="A977" i="11"/>
  <c r="S976" i="11"/>
  <c r="L976" i="11"/>
  <c r="A976" i="11"/>
  <c r="S975" i="11"/>
  <c r="L975" i="11" s="1"/>
  <c r="A975" i="11"/>
  <c r="S974" i="11"/>
  <c r="L974" i="11" s="1"/>
  <c r="A974" i="11"/>
  <c r="S973" i="11"/>
  <c r="L973" i="11" s="1"/>
  <c r="A973" i="11"/>
  <c r="S972" i="11"/>
  <c r="L972" i="11"/>
  <c r="A972" i="11"/>
  <c r="S971" i="11"/>
  <c r="L971" i="11" s="1"/>
  <c r="A971" i="11"/>
  <c r="S970" i="11"/>
  <c r="L970" i="11" s="1"/>
  <c r="A970" i="11"/>
  <c r="S969" i="11"/>
  <c r="L969" i="11" s="1"/>
  <c r="A969" i="11"/>
  <c r="S968" i="11"/>
  <c r="L968" i="11"/>
  <c r="A968" i="11"/>
  <c r="S967" i="11"/>
  <c r="L967" i="11" s="1"/>
  <c r="A967" i="11"/>
  <c r="S966" i="11"/>
  <c r="L966" i="11" s="1"/>
  <c r="A966" i="11"/>
  <c r="S965" i="11"/>
  <c r="L965" i="11" s="1"/>
  <c r="A965" i="11"/>
  <c r="S964" i="11"/>
  <c r="L964" i="11"/>
  <c r="A964" i="11"/>
  <c r="S963" i="11"/>
  <c r="L963" i="11" s="1"/>
  <c r="A963" i="11"/>
  <c r="S962" i="11"/>
  <c r="L962" i="11" s="1"/>
  <c r="A962" i="11"/>
  <c r="S961" i="11"/>
  <c r="L961" i="11" s="1"/>
  <c r="A961" i="11"/>
  <c r="S960" i="11"/>
  <c r="L960" i="11"/>
  <c r="A960" i="11"/>
  <c r="S959" i="11"/>
  <c r="L959" i="11" s="1"/>
  <c r="A959" i="11"/>
  <c r="S958" i="11"/>
  <c r="L958" i="11" s="1"/>
  <c r="A958" i="11"/>
  <c r="S957" i="11"/>
  <c r="L957" i="11" s="1"/>
  <c r="A957" i="11"/>
  <c r="S956" i="11"/>
  <c r="L956" i="11"/>
  <c r="A956" i="11"/>
  <c r="S955" i="11"/>
  <c r="L955" i="11" s="1"/>
  <c r="A955" i="11"/>
  <c r="S954" i="11"/>
  <c r="L954" i="11" s="1"/>
  <c r="A954" i="11"/>
  <c r="S953" i="11"/>
  <c r="L953" i="11" s="1"/>
  <c r="A953" i="11"/>
  <c r="S952" i="11"/>
  <c r="L952" i="11"/>
  <c r="A952" i="11"/>
  <c r="S951" i="11"/>
  <c r="L951" i="11" s="1"/>
  <c r="A951" i="11"/>
  <c r="S950" i="11"/>
  <c r="L950" i="11" s="1"/>
  <c r="A950" i="11"/>
  <c r="S949" i="11"/>
  <c r="L949" i="11" s="1"/>
  <c r="A949" i="11"/>
  <c r="S948" i="11"/>
  <c r="L948" i="11"/>
  <c r="A948" i="11"/>
  <c r="S947" i="11"/>
  <c r="L947" i="11" s="1"/>
  <c r="A947" i="11"/>
  <c r="S946" i="11"/>
  <c r="L946" i="11" s="1"/>
  <c r="A946" i="11"/>
  <c r="S945" i="11"/>
  <c r="L945" i="11" s="1"/>
  <c r="A945" i="11"/>
  <c r="S944" i="11"/>
  <c r="L944" i="11"/>
  <c r="A944" i="11"/>
  <c r="S943" i="11"/>
  <c r="L943" i="11" s="1"/>
  <c r="A943" i="11"/>
  <c r="S942" i="11"/>
  <c r="L942" i="11" s="1"/>
  <c r="A942" i="11"/>
  <c r="S941" i="11"/>
  <c r="L941" i="11" s="1"/>
  <c r="A941" i="11"/>
  <c r="S940" i="11"/>
  <c r="L940" i="11"/>
  <c r="A940" i="11"/>
  <c r="S939" i="11"/>
  <c r="L939" i="11" s="1"/>
  <c r="A939" i="11"/>
  <c r="S938" i="11"/>
  <c r="L938" i="11" s="1"/>
  <c r="A938" i="11"/>
  <c r="S937" i="11"/>
  <c r="L937" i="11" s="1"/>
  <c r="A937" i="11"/>
  <c r="S936" i="11"/>
  <c r="L936" i="11"/>
  <c r="A936" i="11"/>
  <c r="S935" i="11"/>
  <c r="L935" i="11" s="1"/>
  <c r="A935" i="11"/>
  <c r="S934" i="11"/>
  <c r="L934" i="11" s="1"/>
  <c r="A934" i="11"/>
  <c r="S933" i="11"/>
  <c r="L933" i="11"/>
  <c r="A933" i="11"/>
  <c r="S932" i="11"/>
  <c r="L932" i="11"/>
  <c r="A932" i="11"/>
  <c r="S931" i="11"/>
  <c r="L931" i="11" s="1"/>
  <c r="A931" i="11"/>
  <c r="S930" i="11"/>
  <c r="L930" i="11"/>
  <c r="A930" i="11"/>
  <c r="S929" i="11"/>
  <c r="L929" i="11" s="1"/>
  <c r="A929" i="11"/>
  <c r="S928" i="11"/>
  <c r="L928" i="11"/>
  <c r="A928" i="11"/>
  <c r="S927" i="11"/>
  <c r="L927" i="11" s="1"/>
  <c r="A927" i="11"/>
  <c r="S926" i="11"/>
  <c r="L926" i="11" s="1"/>
  <c r="A926" i="11"/>
  <c r="S925" i="11"/>
  <c r="L925" i="11"/>
  <c r="A925" i="11"/>
  <c r="S924" i="11"/>
  <c r="L924" i="11"/>
  <c r="A924" i="11"/>
  <c r="S923" i="11"/>
  <c r="L923" i="11" s="1"/>
  <c r="A923" i="11"/>
  <c r="S922" i="11"/>
  <c r="L922" i="11"/>
  <c r="A922" i="11"/>
  <c r="S921" i="11"/>
  <c r="L921" i="11" s="1"/>
  <c r="A921" i="11"/>
  <c r="S920" i="11"/>
  <c r="L920" i="11"/>
  <c r="A920" i="11"/>
  <c r="S919" i="11"/>
  <c r="L919" i="11" s="1"/>
  <c r="A919" i="11"/>
  <c r="S918" i="11"/>
  <c r="L918" i="11" s="1"/>
  <c r="A918" i="11"/>
  <c r="S917" i="11"/>
  <c r="L917" i="11"/>
  <c r="A917" i="11"/>
  <c r="S916" i="11"/>
  <c r="L916" i="11"/>
  <c r="A916" i="11"/>
  <c r="S915" i="11"/>
  <c r="L915" i="11" s="1"/>
  <c r="A915" i="11"/>
  <c r="S914" i="11"/>
  <c r="L914" i="11"/>
  <c r="A914" i="11"/>
  <c r="S913" i="11"/>
  <c r="L913" i="11" s="1"/>
  <c r="A913" i="11"/>
  <c r="S912" i="11"/>
  <c r="L912" i="11"/>
  <c r="A912" i="11"/>
  <c r="S911" i="11"/>
  <c r="L911" i="11" s="1"/>
  <c r="A911" i="11"/>
  <c r="S910" i="11"/>
  <c r="L910" i="11" s="1"/>
  <c r="A910" i="11"/>
  <c r="S909" i="11"/>
  <c r="L909" i="11"/>
  <c r="A909" i="11"/>
  <c r="S908" i="11"/>
  <c r="L908" i="11"/>
  <c r="A908" i="11"/>
  <c r="S907" i="11"/>
  <c r="L907" i="11" s="1"/>
  <c r="A907" i="11"/>
  <c r="S906" i="11"/>
  <c r="L906" i="11"/>
  <c r="A906" i="11"/>
  <c r="S905" i="11"/>
  <c r="L905" i="11" s="1"/>
  <c r="A905" i="11"/>
  <c r="S904" i="11"/>
  <c r="L904" i="11"/>
  <c r="A904" i="11"/>
  <c r="S903" i="11"/>
  <c r="L903" i="11" s="1"/>
  <c r="A903" i="11"/>
  <c r="S902" i="11"/>
  <c r="L902" i="11" s="1"/>
  <c r="A902" i="11"/>
  <c r="S901" i="11"/>
  <c r="L901" i="11"/>
  <c r="A901" i="11"/>
  <c r="S900" i="11"/>
  <c r="L900" i="11"/>
  <c r="A900" i="11"/>
  <c r="S899" i="11"/>
  <c r="L899" i="11" s="1"/>
  <c r="A899" i="11"/>
  <c r="S898" i="11"/>
  <c r="L898" i="11"/>
  <c r="A898" i="11"/>
  <c r="S897" i="11"/>
  <c r="L897" i="11" s="1"/>
  <c r="A897" i="11"/>
  <c r="S896" i="11"/>
  <c r="L896" i="11"/>
  <c r="A896" i="11"/>
  <c r="S895" i="11"/>
  <c r="L895" i="11" s="1"/>
  <c r="A895" i="11"/>
  <c r="S894" i="11"/>
  <c r="L894" i="11" s="1"/>
  <c r="A894" i="11"/>
  <c r="S893" i="11"/>
  <c r="L893" i="11"/>
  <c r="A893" i="11"/>
  <c r="S892" i="11"/>
  <c r="L892" i="11" s="1"/>
  <c r="A892" i="11"/>
  <c r="S891" i="11"/>
  <c r="L891" i="11"/>
  <c r="A891" i="11"/>
  <c r="S890" i="11"/>
  <c r="L890" i="11" s="1"/>
  <c r="A890" i="11"/>
  <c r="S889" i="11"/>
  <c r="L889" i="11"/>
  <c r="A889" i="11"/>
  <c r="S888" i="11"/>
  <c r="L888" i="11" s="1"/>
  <c r="A888" i="11"/>
  <c r="S887" i="11"/>
  <c r="L887" i="11"/>
  <c r="A887" i="11"/>
  <c r="S886" i="11"/>
  <c r="L886" i="11" s="1"/>
  <c r="A886" i="11"/>
  <c r="S885" i="11"/>
  <c r="L885" i="11"/>
  <c r="A885" i="11"/>
  <c r="S884" i="11"/>
  <c r="L884" i="11"/>
  <c r="T884" i="11" s="1"/>
  <c r="A884" i="11"/>
  <c r="S883" i="11"/>
  <c r="L883" i="11"/>
  <c r="T883" i="11" s="1"/>
  <c r="A883" i="11"/>
  <c r="S882" i="11"/>
  <c r="L882" i="11"/>
  <c r="T882" i="11" s="1"/>
  <c r="A882" i="11"/>
  <c r="T881" i="11"/>
  <c r="S881" i="11"/>
  <c r="L881" i="11"/>
  <c r="A881" i="11"/>
  <c r="S880" i="11"/>
  <c r="L880" i="11"/>
  <c r="A880" i="11"/>
  <c r="S879" i="11"/>
  <c r="L879" i="11"/>
  <c r="A879" i="11"/>
  <c r="L878" i="11"/>
  <c r="T878" i="11" s="1"/>
  <c r="H878" i="11"/>
  <c r="O878" i="11" s="1"/>
  <c r="G878" i="11"/>
  <c r="C878" i="11"/>
  <c r="S878" i="11" s="1"/>
  <c r="A878" i="11"/>
  <c r="K878" i="11" s="1"/>
  <c r="O873" i="11"/>
  <c r="K873" i="11"/>
  <c r="H873" i="11"/>
  <c r="G873" i="11"/>
  <c r="N873" i="11" s="1"/>
  <c r="C873" i="11"/>
  <c r="S873" i="11" s="1"/>
  <c r="L873" i="11" s="1"/>
  <c r="T873" i="11" s="1"/>
  <c r="S868" i="11"/>
  <c r="L868" i="11" s="1"/>
  <c r="T868" i="11" s="1"/>
  <c r="K868" i="11"/>
  <c r="H868" i="11"/>
  <c r="G868" i="11"/>
  <c r="O868" i="11" s="1"/>
  <c r="C868" i="11"/>
  <c r="S863" i="11"/>
  <c r="L863" i="11" s="1"/>
  <c r="T863" i="11" s="1"/>
  <c r="K863" i="11"/>
  <c r="H863" i="11"/>
  <c r="O863" i="11" s="1"/>
  <c r="G863" i="11"/>
  <c r="C863" i="11"/>
  <c r="H858" i="11"/>
  <c r="G858" i="11"/>
  <c r="O858" i="11" s="1"/>
  <c r="C858" i="11"/>
  <c r="S858" i="11" s="1"/>
  <c r="L858" i="11" s="1"/>
  <c r="T858" i="11" s="1"/>
  <c r="A858" i="11"/>
  <c r="K858" i="11" s="1"/>
  <c r="S853" i="11"/>
  <c r="L853" i="11" s="1"/>
  <c r="T853" i="11" s="1"/>
  <c r="O853" i="11"/>
  <c r="K853" i="11"/>
  <c r="H853" i="11"/>
  <c r="G853" i="11"/>
  <c r="N853" i="11" s="1"/>
  <c r="C853" i="11"/>
  <c r="S848" i="11"/>
  <c r="L848" i="11" s="1"/>
  <c r="T848" i="11" s="1"/>
  <c r="K848" i="11"/>
  <c r="H848" i="11"/>
  <c r="O848" i="11" s="1"/>
  <c r="G848" i="11"/>
  <c r="N848" i="11" s="1"/>
  <c r="C848" i="11"/>
  <c r="K843" i="11"/>
  <c r="H843" i="11"/>
  <c r="G843" i="11"/>
  <c r="O843" i="11" s="1"/>
  <c r="C843" i="11"/>
  <c r="S843" i="11" s="1"/>
  <c r="L843" i="11" s="1"/>
  <c r="T843" i="11" s="1"/>
  <c r="N838" i="11"/>
  <c r="H838" i="11"/>
  <c r="G838" i="11"/>
  <c r="O838" i="11" s="1"/>
  <c r="C838" i="11"/>
  <c r="S838" i="11" s="1"/>
  <c r="L838" i="11" s="1"/>
  <c r="T838" i="11" s="1"/>
  <c r="A838" i="11"/>
  <c r="K838" i="11" s="1"/>
  <c r="S833" i="11"/>
  <c r="L833" i="11" s="1"/>
  <c r="T833" i="11" s="1"/>
  <c r="K833" i="11"/>
  <c r="H833" i="11"/>
  <c r="O833" i="11" s="1"/>
  <c r="G833" i="11"/>
  <c r="C833" i="11"/>
  <c r="K828" i="11"/>
  <c r="H828" i="11"/>
  <c r="G828" i="11"/>
  <c r="C828" i="11"/>
  <c r="S828" i="11" s="1"/>
  <c r="L828" i="11" s="1"/>
  <c r="T828" i="11" s="1"/>
  <c r="K823" i="11"/>
  <c r="H823" i="11"/>
  <c r="G823" i="11"/>
  <c r="O823" i="11" s="1"/>
  <c r="C823" i="11"/>
  <c r="S823" i="11" s="1"/>
  <c r="L823" i="11" s="1"/>
  <c r="T823" i="11" s="1"/>
  <c r="H818" i="11"/>
  <c r="O818" i="11" s="1"/>
  <c r="G818" i="11"/>
  <c r="C818" i="11"/>
  <c r="S818" i="11" s="1"/>
  <c r="L818" i="11" s="1"/>
  <c r="T818" i="11" s="1"/>
  <c r="A818" i="11"/>
  <c r="K818" i="11" s="1"/>
  <c r="S813" i="11"/>
  <c r="L813" i="11" s="1"/>
  <c r="T813" i="11" s="1"/>
  <c r="K813" i="11"/>
  <c r="H813" i="11"/>
  <c r="G813" i="11"/>
  <c r="O813" i="11" s="1"/>
  <c r="C813" i="11"/>
  <c r="S808" i="11"/>
  <c r="L808" i="11" s="1"/>
  <c r="T808" i="11" s="1"/>
  <c r="K808" i="11"/>
  <c r="H808" i="11"/>
  <c r="G808" i="11"/>
  <c r="O808" i="11" s="1"/>
  <c r="C808" i="11"/>
  <c r="N803" i="11"/>
  <c r="K803" i="11"/>
  <c r="H803" i="11"/>
  <c r="G803" i="11"/>
  <c r="O803" i="11" s="1"/>
  <c r="C803" i="11"/>
  <c r="S803" i="11" s="1"/>
  <c r="L803" i="11" s="1"/>
  <c r="T803" i="11" s="1"/>
  <c r="S798" i="11"/>
  <c r="L798" i="11" s="1"/>
  <c r="T798" i="11" s="1"/>
  <c r="H798" i="11"/>
  <c r="G798" i="11"/>
  <c r="C798" i="11"/>
  <c r="A798" i="11"/>
  <c r="K798" i="11" s="1"/>
  <c r="K793" i="11"/>
  <c r="H793" i="11"/>
  <c r="G793" i="11"/>
  <c r="O793" i="11" s="1"/>
  <c r="C793" i="11"/>
  <c r="S793" i="11" s="1"/>
  <c r="L793" i="11" s="1"/>
  <c r="T793" i="11" s="1"/>
  <c r="K788" i="11"/>
  <c r="H788" i="11"/>
  <c r="G788" i="11"/>
  <c r="O788" i="11" s="1"/>
  <c r="C788" i="11"/>
  <c r="S788" i="11" s="1"/>
  <c r="L788" i="11" s="1"/>
  <c r="T788" i="11" s="1"/>
  <c r="S783" i="11"/>
  <c r="L783" i="11" s="1"/>
  <c r="T783" i="11" s="1"/>
  <c r="K783" i="11"/>
  <c r="H783" i="11"/>
  <c r="G783" i="11"/>
  <c r="N783" i="11" s="1"/>
  <c r="C783" i="11"/>
  <c r="S778" i="11"/>
  <c r="L778" i="11" s="1"/>
  <c r="T778" i="11" s="1"/>
  <c r="H778" i="11"/>
  <c r="O778" i="11" s="1"/>
  <c r="G778" i="11"/>
  <c r="C778" i="11"/>
  <c r="A778" i="11"/>
  <c r="K778" i="11" s="1"/>
  <c r="S773" i="11"/>
  <c r="L773" i="11" s="1"/>
  <c r="T773" i="11" s="1"/>
  <c r="O773" i="11"/>
  <c r="K773" i="11"/>
  <c r="H773" i="11"/>
  <c r="G773" i="11"/>
  <c r="N773" i="11" s="1"/>
  <c r="C773" i="11"/>
  <c r="S768" i="11"/>
  <c r="L768" i="11" s="1"/>
  <c r="T768" i="11" s="1"/>
  <c r="K768" i="11"/>
  <c r="H768" i="11"/>
  <c r="G768" i="11"/>
  <c r="O768" i="11" s="1"/>
  <c r="C768" i="11"/>
  <c r="K763" i="11"/>
  <c r="H763" i="11"/>
  <c r="G763" i="11"/>
  <c r="O763" i="11" s="1"/>
  <c r="C763" i="11"/>
  <c r="S763" i="11" s="1"/>
  <c r="L763" i="11" s="1"/>
  <c r="T763" i="11" s="1"/>
  <c r="H758" i="11"/>
  <c r="G758" i="11"/>
  <c r="O758" i="11" s="1"/>
  <c r="C758" i="11"/>
  <c r="S758" i="11" s="1"/>
  <c r="L758" i="11" s="1"/>
  <c r="T758" i="11" s="1"/>
  <c r="A758" i="11"/>
  <c r="K758" i="11" s="1"/>
  <c r="K753" i="11"/>
  <c r="H753" i="11"/>
  <c r="G753" i="11"/>
  <c r="O753" i="11" s="1"/>
  <c r="C753" i="11"/>
  <c r="S753" i="11" s="1"/>
  <c r="L753" i="11" s="1"/>
  <c r="T753" i="11" s="1"/>
  <c r="S748" i="11"/>
  <c r="L748" i="11" s="1"/>
  <c r="T748" i="11" s="1"/>
  <c r="K748" i="11"/>
  <c r="H748" i="11"/>
  <c r="O748" i="11" s="1"/>
  <c r="G748" i="11"/>
  <c r="N748" i="11" s="1"/>
  <c r="C748" i="11"/>
  <c r="K743" i="11"/>
  <c r="H743" i="11"/>
  <c r="G743" i="11"/>
  <c r="O743" i="11" s="1"/>
  <c r="C743" i="11"/>
  <c r="S743" i="11" s="1"/>
  <c r="L743" i="11" s="1"/>
  <c r="T743" i="11" s="1"/>
  <c r="H738" i="11"/>
  <c r="G738" i="11"/>
  <c r="N738" i="11" s="1"/>
  <c r="C738" i="11"/>
  <c r="S738" i="11" s="1"/>
  <c r="L738" i="11" s="1"/>
  <c r="T738" i="11" s="1"/>
  <c r="A738" i="11"/>
  <c r="K738" i="11" s="1"/>
  <c r="S733" i="11"/>
  <c r="L733" i="11" s="1"/>
  <c r="T733" i="11" s="1"/>
  <c r="K733" i="11"/>
  <c r="H733" i="11"/>
  <c r="O733" i="11" s="1"/>
  <c r="G733" i="11"/>
  <c r="N733" i="11" s="1"/>
  <c r="C733" i="11"/>
  <c r="K728" i="11"/>
  <c r="H728" i="11"/>
  <c r="G728" i="11"/>
  <c r="O728" i="11" s="1"/>
  <c r="C728" i="11"/>
  <c r="S728" i="11" s="1"/>
  <c r="L728" i="11" s="1"/>
  <c r="T728" i="11" s="1"/>
  <c r="K723" i="11"/>
  <c r="H723" i="11"/>
  <c r="G723" i="11"/>
  <c r="O723" i="11" s="1"/>
  <c r="C723" i="11"/>
  <c r="S723" i="11" s="1"/>
  <c r="L723" i="11" s="1"/>
  <c r="T723" i="11" s="1"/>
  <c r="O718" i="11"/>
  <c r="N718" i="11"/>
  <c r="H718" i="11"/>
  <c r="G718" i="11"/>
  <c r="C718" i="11"/>
  <c r="S718" i="11" s="1"/>
  <c r="L718" i="11" s="1"/>
  <c r="T718" i="11" s="1"/>
  <c r="A718" i="11"/>
  <c r="K718" i="11" s="1"/>
  <c r="S713" i="11"/>
  <c r="L713" i="11" s="1"/>
  <c r="T713" i="11" s="1"/>
  <c r="K713" i="11"/>
  <c r="H713" i="11"/>
  <c r="G713" i="11"/>
  <c r="O713" i="11" s="1"/>
  <c r="C713" i="11"/>
  <c r="K708" i="11"/>
  <c r="H708" i="11"/>
  <c r="G708" i="11"/>
  <c r="O708" i="11" s="1"/>
  <c r="C708" i="11"/>
  <c r="S708" i="11" s="1"/>
  <c r="L708" i="11" s="1"/>
  <c r="T708" i="11" s="1"/>
  <c r="K703" i="11"/>
  <c r="H703" i="11"/>
  <c r="N703" i="11" s="1"/>
  <c r="G703" i="11"/>
  <c r="O703" i="11" s="1"/>
  <c r="C703" i="11"/>
  <c r="S703" i="11" s="1"/>
  <c r="L703" i="11" s="1"/>
  <c r="T703" i="11" s="1"/>
  <c r="S698" i="11"/>
  <c r="L698" i="11" s="1"/>
  <c r="T698" i="11" s="1"/>
  <c r="H698" i="11"/>
  <c r="O698" i="11" s="1"/>
  <c r="G698" i="11"/>
  <c r="C698" i="11"/>
  <c r="A698" i="11"/>
  <c r="K698" i="11" s="1"/>
  <c r="K693" i="11"/>
  <c r="H693" i="11"/>
  <c r="G693" i="11"/>
  <c r="O693" i="11" s="1"/>
  <c r="C693" i="11"/>
  <c r="S693" i="11" s="1"/>
  <c r="L693" i="11" s="1"/>
  <c r="T693" i="11" s="1"/>
  <c r="K688" i="11"/>
  <c r="H688" i="11"/>
  <c r="G688" i="11"/>
  <c r="N688" i="11" s="1"/>
  <c r="C688" i="11"/>
  <c r="S688" i="11" s="1"/>
  <c r="L688" i="11" s="1"/>
  <c r="T688" i="11" s="1"/>
  <c r="S683" i="11"/>
  <c r="L683" i="11" s="1"/>
  <c r="T683" i="11" s="1"/>
  <c r="K683" i="11"/>
  <c r="H683" i="11"/>
  <c r="G683" i="11"/>
  <c r="O683" i="11" s="1"/>
  <c r="C683" i="11"/>
  <c r="S678" i="11"/>
  <c r="L678" i="11" s="1"/>
  <c r="T678" i="11" s="1"/>
  <c r="H678" i="11"/>
  <c r="O678" i="11" s="1"/>
  <c r="G678" i="11"/>
  <c r="N678" i="11" s="1"/>
  <c r="C678" i="11"/>
  <c r="A678" i="11"/>
  <c r="K678" i="11" s="1"/>
  <c r="K673" i="11"/>
  <c r="H673" i="11"/>
  <c r="G673" i="11"/>
  <c r="N673" i="11" s="1"/>
  <c r="C673" i="11"/>
  <c r="S673" i="11" s="1"/>
  <c r="L673" i="11" s="1"/>
  <c r="T673" i="11" s="1"/>
  <c r="K668" i="11"/>
  <c r="H668" i="11"/>
  <c r="O668" i="11" s="1"/>
  <c r="G668" i="11"/>
  <c r="N668" i="11" s="1"/>
  <c r="C668" i="11"/>
  <c r="S668" i="11" s="1"/>
  <c r="L668" i="11" s="1"/>
  <c r="T668" i="11" s="1"/>
  <c r="S663" i="11"/>
  <c r="L663" i="11" s="1"/>
  <c r="T663" i="11" s="1"/>
  <c r="K663" i="11"/>
  <c r="H663" i="11"/>
  <c r="O663" i="11" s="1"/>
  <c r="G663" i="11"/>
  <c r="N663" i="11" s="1"/>
  <c r="C663" i="11"/>
  <c r="H658" i="11"/>
  <c r="G658" i="11"/>
  <c r="O658" i="11" s="1"/>
  <c r="C658" i="11"/>
  <c r="S658" i="11" s="1"/>
  <c r="L658" i="11" s="1"/>
  <c r="T658" i="11" s="1"/>
  <c r="A658" i="11"/>
  <c r="K658" i="11" s="1"/>
  <c r="K653" i="11"/>
  <c r="H653" i="11"/>
  <c r="O653" i="11" s="1"/>
  <c r="G653" i="11"/>
  <c r="N653" i="11" s="1"/>
  <c r="C653" i="11"/>
  <c r="S653" i="11" s="1"/>
  <c r="L653" i="11" s="1"/>
  <c r="T653" i="11" s="1"/>
  <c r="S648" i="11"/>
  <c r="L648" i="11" s="1"/>
  <c r="T648" i="11" s="1"/>
  <c r="K648" i="11"/>
  <c r="H648" i="11"/>
  <c r="O648" i="11" s="1"/>
  <c r="G648" i="11"/>
  <c r="N648" i="11" s="1"/>
  <c r="C648" i="11"/>
  <c r="K643" i="11"/>
  <c r="H643" i="11"/>
  <c r="G643" i="11"/>
  <c r="O643" i="11" s="1"/>
  <c r="C643" i="11"/>
  <c r="S643" i="11" s="1"/>
  <c r="L643" i="11" s="1"/>
  <c r="T643" i="11" s="1"/>
  <c r="H638" i="11"/>
  <c r="G638" i="11"/>
  <c r="N638" i="11" s="1"/>
  <c r="C638" i="11"/>
  <c r="S638" i="11" s="1"/>
  <c r="L638" i="11" s="1"/>
  <c r="T638" i="11" s="1"/>
  <c r="A638" i="11"/>
  <c r="K638" i="11" s="1"/>
  <c r="S633" i="11"/>
  <c r="L633" i="11" s="1"/>
  <c r="T633" i="11" s="1"/>
  <c r="O633" i="11"/>
  <c r="K633" i="11"/>
  <c r="H633" i="11"/>
  <c r="G633" i="11"/>
  <c r="N633" i="11" s="1"/>
  <c r="C633" i="11"/>
  <c r="S628" i="11"/>
  <c r="L628" i="11" s="1"/>
  <c r="T628" i="11" s="1"/>
  <c r="K628" i="11"/>
  <c r="H628" i="11"/>
  <c r="G628" i="11"/>
  <c r="O628" i="11" s="1"/>
  <c r="C628" i="11"/>
  <c r="K623" i="11"/>
  <c r="H623" i="11"/>
  <c r="G623" i="11"/>
  <c r="N623" i="11" s="1"/>
  <c r="C623" i="11"/>
  <c r="S623" i="11" s="1"/>
  <c r="L623" i="11" s="1"/>
  <c r="T623" i="11" s="1"/>
  <c r="O618" i="11"/>
  <c r="N618" i="11"/>
  <c r="H618" i="11"/>
  <c r="G618" i="11"/>
  <c r="C618" i="11"/>
  <c r="S618" i="11" s="1"/>
  <c r="L618" i="11" s="1"/>
  <c r="T618" i="11" s="1"/>
  <c r="A618" i="11"/>
  <c r="K618" i="11" s="1"/>
  <c r="S613" i="11"/>
  <c r="L613" i="11" s="1"/>
  <c r="T613" i="11" s="1"/>
  <c r="K613" i="11"/>
  <c r="H613" i="11"/>
  <c r="O613" i="11" s="1"/>
  <c r="G613" i="11"/>
  <c r="N613" i="11" s="1"/>
  <c r="C613" i="11"/>
  <c r="K608" i="11"/>
  <c r="H608" i="11"/>
  <c r="O608" i="11" s="1"/>
  <c r="G608" i="11"/>
  <c r="N608" i="11" s="1"/>
  <c r="C608" i="11"/>
  <c r="S608" i="11" s="1"/>
  <c r="L608" i="11" s="1"/>
  <c r="T608" i="11" s="1"/>
  <c r="K603" i="11"/>
  <c r="H603" i="11"/>
  <c r="G603" i="11"/>
  <c r="N603" i="11" s="1"/>
  <c r="C603" i="11"/>
  <c r="S603" i="11" s="1"/>
  <c r="L603" i="11" s="1"/>
  <c r="T603" i="11" s="1"/>
  <c r="H598" i="11"/>
  <c r="O598" i="11" s="1"/>
  <c r="G598" i="11"/>
  <c r="N598" i="11" s="1"/>
  <c r="C598" i="11"/>
  <c r="S598" i="11" s="1"/>
  <c r="L598" i="11" s="1"/>
  <c r="T598" i="11" s="1"/>
  <c r="A598" i="11"/>
  <c r="K598" i="11" s="1"/>
  <c r="K593" i="11"/>
  <c r="H593" i="11"/>
  <c r="O593" i="11" s="1"/>
  <c r="G593" i="11"/>
  <c r="N593" i="11" s="1"/>
  <c r="C593" i="11"/>
  <c r="S593" i="11" s="1"/>
  <c r="L593" i="11" s="1"/>
  <c r="T593" i="11" s="1"/>
  <c r="K588" i="11"/>
  <c r="H588" i="11"/>
  <c r="G588" i="11"/>
  <c r="N588" i="11" s="1"/>
  <c r="C588" i="11"/>
  <c r="S588" i="11" s="1"/>
  <c r="L588" i="11" s="1"/>
  <c r="T588" i="11" s="1"/>
  <c r="K583" i="11"/>
  <c r="H583" i="11"/>
  <c r="O583" i="11" s="1"/>
  <c r="G583" i="11"/>
  <c r="N583" i="11" s="1"/>
  <c r="C583" i="11"/>
  <c r="S583" i="11" s="1"/>
  <c r="L583" i="11" s="1"/>
  <c r="T583" i="11" s="1"/>
  <c r="S578" i="11"/>
  <c r="L578" i="11" s="1"/>
  <c r="T578" i="11" s="1"/>
  <c r="H578" i="11"/>
  <c r="G578" i="11"/>
  <c r="O578" i="11" s="1"/>
  <c r="C578" i="11"/>
  <c r="A578" i="11"/>
  <c r="K578" i="11" s="1"/>
  <c r="K573" i="11"/>
  <c r="H573" i="11"/>
  <c r="G573" i="11"/>
  <c r="N573" i="11" s="1"/>
  <c r="C573" i="11"/>
  <c r="S573" i="11" s="1"/>
  <c r="L573" i="11" s="1"/>
  <c r="T573" i="11" s="1"/>
  <c r="K568" i="11"/>
  <c r="H568" i="11"/>
  <c r="O568" i="11" s="1"/>
  <c r="G568" i="11"/>
  <c r="N568" i="11" s="1"/>
  <c r="C568" i="11"/>
  <c r="S568" i="11" s="1"/>
  <c r="L568" i="11" s="1"/>
  <c r="T568" i="11" s="1"/>
  <c r="S563" i="11"/>
  <c r="L563" i="11" s="1"/>
  <c r="T563" i="11" s="1"/>
  <c r="K563" i="11"/>
  <c r="H563" i="11"/>
  <c r="G563" i="11"/>
  <c r="O563" i="11" s="1"/>
  <c r="C563" i="11"/>
  <c r="K558" i="11"/>
  <c r="H558" i="11"/>
  <c r="O558" i="11" s="1"/>
  <c r="G558" i="11"/>
  <c r="N558" i="11" s="1"/>
  <c r="C558" i="11"/>
  <c r="S558" i="11" s="1"/>
  <c r="L558" i="11" s="1"/>
  <c r="T558" i="11" s="1"/>
  <c r="S553" i="11"/>
  <c r="L553" i="11" s="1"/>
  <c r="T553" i="11" s="1"/>
  <c r="K553" i="11"/>
  <c r="C553" i="11"/>
  <c r="K548" i="11"/>
  <c r="C548" i="11"/>
  <c r="S548" i="11" s="1"/>
  <c r="L548" i="11" s="1"/>
  <c r="T548" i="11" s="1"/>
  <c r="S543" i="11"/>
  <c r="L543" i="11" s="1"/>
  <c r="T543" i="11" s="1"/>
  <c r="K543" i="11"/>
  <c r="H543" i="11"/>
  <c r="G543" i="11"/>
  <c r="O543" i="11" s="1"/>
  <c r="C543" i="11"/>
  <c r="K538" i="11"/>
  <c r="H538" i="11"/>
  <c r="O538" i="11" s="1"/>
  <c r="G538" i="11"/>
  <c r="N538" i="11" s="1"/>
  <c r="C538" i="11"/>
  <c r="S538" i="11" s="1"/>
  <c r="L538" i="11" s="1"/>
  <c r="T538" i="11" s="1"/>
  <c r="K533" i="11"/>
  <c r="H533" i="11"/>
  <c r="G533" i="11"/>
  <c r="N533" i="11" s="1"/>
  <c r="C533" i="11"/>
  <c r="S533" i="11" s="1"/>
  <c r="L533" i="11" s="1"/>
  <c r="T533" i="11" s="1"/>
  <c r="K528" i="11"/>
  <c r="H528" i="11"/>
  <c r="O528" i="11" s="1"/>
  <c r="G528" i="11"/>
  <c r="C528" i="11"/>
  <c r="S528" i="11" s="1"/>
  <c r="L528" i="11" s="1"/>
  <c r="T528" i="11" s="1"/>
  <c r="S523" i="11"/>
  <c r="L523" i="11" s="1"/>
  <c r="T523" i="11" s="1"/>
  <c r="K523" i="11"/>
  <c r="H523" i="11"/>
  <c r="O523" i="11" s="1"/>
  <c r="G523" i="11"/>
  <c r="N523" i="11" s="1"/>
  <c r="C523" i="11"/>
  <c r="K518" i="11"/>
  <c r="H518" i="11"/>
  <c r="G518" i="11"/>
  <c r="O518" i="11" s="1"/>
  <c r="C518" i="11"/>
  <c r="S518" i="11" s="1"/>
  <c r="L518" i="11" s="1"/>
  <c r="T518" i="11" s="1"/>
  <c r="K513" i="11"/>
  <c r="H513" i="11"/>
  <c r="G513" i="11"/>
  <c r="N513" i="11" s="1"/>
  <c r="C513" i="11"/>
  <c r="S513" i="11" s="1"/>
  <c r="L513" i="11" s="1"/>
  <c r="T513" i="11" s="1"/>
  <c r="S508" i="11"/>
  <c r="L508" i="11" s="1"/>
  <c r="T508" i="11" s="1"/>
  <c r="K508" i="11"/>
  <c r="H508" i="11"/>
  <c r="O508" i="11" s="1"/>
  <c r="G508" i="11"/>
  <c r="N508" i="11" s="1"/>
  <c r="C508" i="11"/>
  <c r="S503" i="11"/>
  <c r="L503" i="11" s="1"/>
  <c r="T503" i="11" s="1"/>
  <c r="K503" i="11"/>
  <c r="H503" i="11"/>
  <c r="O503" i="11" s="1"/>
  <c r="G503" i="11"/>
  <c r="N503" i="11" s="1"/>
  <c r="C503" i="11"/>
  <c r="K498" i="11"/>
  <c r="H498" i="11"/>
  <c r="G498" i="11"/>
  <c r="O498" i="11" s="1"/>
  <c r="C498" i="11"/>
  <c r="S498" i="11" s="1"/>
  <c r="L498" i="11" s="1"/>
  <c r="T498" i="11" s="1"/>
  <c r="K493" i="11"/>
  <c r="H493" i="11"/>
  <c r="G493" i="11"/>
  <c r="N493" i="11" s="1"/>
  <c r="C493" i="11"/>
  <c r="S493" i="11" s="1"/>
  <c r="L493" i="11" s="1"/>
  <c r="T493" i="11" s="1"/>
  <c r="K488" i="11"/>
  <c r="H488" i="11"/>
  <c r="O488" i="11" s="1"/>
  <c r="G488" i="11"/>
  <c r="N488" i="11" s="1"/>
  <c r="C488" i="11"/>
  <c r="S488" i="11" s="1"/>
  <c r="L488" i="11" s="1"/>
  <c r="T488" i="11" s="1"/>
  <c r="S483" i="11"/>
  <c r="L483" i="11" s="1"/>
  <c r="T483" i="11" s="1"/>
  <c r="K483" i="11"/>
  <c r="H483" i="11"/>
  <c r="O483" i="11" s="1"/>
  <c r="G483" i="11"/>
  <c r="N483" i="11" s="1"/>
  <c r="C483" i="11"/>
  <c r="K478" i="11"/>
  <c r="H478" i="11"/>
  <c r="G478" i="11"/>
  <c r="O478" i="11" s="1"/>
  <c r="C478" i="11"/>
  <c r="S478" i="11" s="1"/>
  <c r="L478" i="11" s="1"/>
  <c r="T478" i="11" s="1"/>
  <c r="K473" i="11"/>
  <c r="H473" i="11"/>
  <c r="G473" i="11"/>
  <c r="N473" i="11" s="1"/>
  <c r="C473" i="11"/>
  <c r="S473" i="11" s="1"/>
  <c r="L473" i="11" s="1"/>
  <c r="T473" i="11" s="1"/>
  <c r="K468" i="11"/>
  <c r="H468" i="11"/>
  <c r="O468" i="11" s="1"/>
  <c r="G468" i="11"/>
  <c r="N468" i="11" s="1"/>
  <c r="C468" i="11"/>
  <c r="S468" i="11" s="1"/>
  <c r="L468" i="11" s="1"/>
  <c r="T468" i="11" s="1"/>
  <c r="S463" i="11"/>
  <c r="L463" i="11" s="1"/>
  <c r="T463" i="11" s="1"/>
  <c r="K463" i="11"/>
  <c r="H463" i="11"/>
  <c r="O463" i="11" s="1"/>
  <c r="G463" i="11"/>
  <c r="N463" i="11" s="1"/>
  <c r="C463" i="11"/>
  <c r="K458" i="11"/>
  <c r="H458" i="11"/>
  <c r="G458" i="11"/>
  <c r="O458" i="11" s="1"/>
  <c r="C458" i="11"/>
  <c r="S458" i="11" s="1"/>
  <c r="L458" i="11" s="1"/>
  <c r="T458" i="11" s="1"/>
  <c r="K453" i="11"/>
  <c r="H453" i="11"/>
  <c r="G453" i="11"/>
  <c r="N453" i="11" s="1"/>
  <c r="C453" i="11"/>
  <c r="S453" i="11" s="1"/>
  <c r="L453" i="11" s="1"/>
  <c r="T453" i="11" s="1"/>
  <c r="K448" i="11"/>
  <c r="H448" i="11"/>
  <c r="O448" i="11" s="1"/>
  <c r="G448" i="11"/>
  <c r="N448" i="11" s="1"/>
  <c r="C448" i="11"/>
  <c r="S448" i="11" s="1"/>
  <c r="L448" i="11" s="1"/>
  <c r="T448" i="11" s="1"/>
  <c r="S443" i="11"/>
  <c r="L443" i="11" s="1"/>
  <c r="T443" i="11" s="1"/>
  <c r="K443" i="11"/>
  <c r="H443" i="11"/>
  <c r="O443" i="11" s="1"/>
  <c r="G443" i="11"/>
  <c r="N443" i="11" s="1"/>
  <c r="C443" i="11"/>
  <c r="K438" i="11"/>
  <c r="H438" i="11"/>
  <c r="G438" i="11"/>
  <c r="O438" i="11" s="1"/>
  <c r="C438" i="11"/>
  <c r="S438" i="11" s="1"/>
  <c r="L438" i="11" s="1"/>
  <c r="T438" i="11" s="1"/>
  <c r="K433" i="11"/>
  <c r="H433" i="11"/>
  <c r="G433" i="11"/>
  <c r="O433" i="11" s="1"/>
  <c r="C433" i="11"/>
  <c r="S433" i="11" s="1"/>
  <c r="L433" i="11" s="1"/>
  <c r="T433" i="11" s="1"/>
  <c r="K428" i="11"/>
  <c r="H428" i="11"/>
  <c r="G428" i="11"/>
  <c r="O428" i="11" s="1"/>
  <c r="C428" i="11"/>
  <c r="S428" i="11" s="1"/>
  <c r="L428" i="11" s="1"/>
  <c r="T428" i="11" s="1"/>
  <c r="S423" i="11"/>
  <c r="L423" i="11" s="1"/>
  <c r="T423" i="11" s="1"/>
  <c r="K423" i="11"/>
  <c r="H423" i="11"/>
  <c r="O423" i="11" s="1"/>
  <c r="G423" i="11"/>
  <c r="N423" i="11" s="1"/>
  <c r="C423" i="11"/>
  <c r="K418" i="11"/>
  <c r="H418" i="11"/>
  <c r="G418" i="11"/>
  <c r="O418" i="11" s="1"/>
  <c r="C418" i="11"/>
  <c r="S418" i="11" s="1"/>
  <c r="L418" i="11" s="1"/>
  <c r="T418" i="11" s="1"/>
  <c r="K413" i="11"/>
  <c r="H413" i="11"/>
  <c r="G413" i="11"/>
  <c r="O413" i="11" s="1"/>
  <c r="C413" i="11"/>
  <c r="S413" i="11" s="1"/>
  <c r="L413" i="11" s="1"/>
  <c r="T413" i="11" s="1"/>
  <c r="N408" i="11"/>
  <c r="K408" i="11"/>
  <c r="H408" i="11"/>
  <c r="G408" i="11"/>
  <c r="O408" i="11" s="1"/>
  <c r="C408" i="11"/>
  <c r="S408" i="11" s="1"/>
  <c r="L408" i="11" s="1"/>
  <c r="T408" i="11" s="1"/>
  <c r="S403" i="11"/>
  <c r="L403" i="11" s="1"/>
  <c r="T403" i="11" s="1"/>
  <c r="O403" i="11"/>
  <c r="K403" i="11"/>
  <c r="H403" i="11"/>
  <c r="G403" i="11"/>
  <c r="N403" i="11" s="1"/>
  <c r="C403" i="11"/>
  <c r="K398" i="11"/>
  <c r="H398" i="11"/>
  <c r="G398" i="11"/>
  <c r="O398" i="11" s="1"/>
  <c r="C398" i="11"/>
  <c r="S398" i="11" s="1"/>
  <c r="L398" i="11" s="1"/>
  <c r="T398" i="11" s="1"/>
  <c r="K393" i="11"/>
  <c r="H393" i="11"/>
  <c r="G393" i="11"/>
  <c r="O393" i="11" s="1"/>
  <c r="C393" i="11"/>
  <c r="S393" i="11" s="1"/>
  <c r="L393" i="11" s="1"/>
  <c r="T393" i="11" s="1"/>
  <c r="K388" i="11"/>
  <c r="H388" i="11"/>
  <c r="G388" i="11"/>
  <c r="O388" i="11" s="1"/>
  <c r="C388" i="11"/>
  <c r="S388" i="11" s="1"/>
  <c r="L388" i="11" s="1"/>
  <c r="T388" i="11" s="1"/>
  <c r="S383" i="11"/>
  <c r="L383" i="11" s="1"/>
  <c r="T383" i="11" s="1"/>
  <c r="K383" i="11"/>
  <c r="H383" i="11"/>
  <c r="G383" i="11"/>
  <c r="O383" i="11" s="1"/>
  <c r="C383" i="11"/>
  <c r="K378" i="11"/>
  <c r="H378" i="11"/>
  <c r="G378" i="11"/>
  <c r="N378" i="11" s="1"/>
  <c r="C378" i="11"/>
  <c r="S378" i="11" s="1"/>
  <c r="L378" i="11" s="1"/>
  <c r="T378" i="11" s="1"/>
  <c r="S373" i="11"/>
  <c r="L373" i="11" s="1"/>
  <c r="T373" i="11" s="1"/>
  <c r="K373" i="11"/>
  <c r="H373" i="11"/>
  <c r="G373" i="11"/>
  <c r="O373" i="11" s="1"/>
  <c r="C373" i="11"/>
  <c r="S368" i="11"/>
  <c r="L368" i="11" s="1"/>
  <c r="T368" i="11" s="1"/>
  <c r="K368" i="11"/>
  <c r="H368" i="11"/>
  <c r="O368" i="11" s="1"/>
  <c r="G368" i="11"/>
  <c r="N368" i="11" s="1"/>
  <c r="C368" i="11"/>
  <c r="K363" i="11"/>
  <c r="H363" i="11"/>
  <c r="G363" i="11"/>
  <c r="O363" i="11" s="1"/>
  <c r="C363" i="11"/>
  <c r="S363" i="11" s="1"/>
  <c r="L363" i="11" s="1"/>
  <c r="T363" i="11" s="1"/>
  <c r="K358" i="11"/>
  <c r="H358" i="11"/>
  <c r="G358" i="11"/>
  <c r="N358" i="11" s="1"/>
  <c r="C358" i="11"/>
  <c r="S358" i="11" s="1"/>
  <c r="L358" i="11" s="1"/>
  <c r="T358" i="11" s="1"/>
  <c r="K353" i="11"/>
  <c r="H353" i="11"/>
  <c r="G353" i="11"/>
  <c r="O353" i="11" s="1"/>
  <c r="C353" i="11"/>
  <c r="S353" i="11" s="1"/>
  <c r="L353" i="11" s="1"/>
  <c r="T353" i="11" s="1"/>
  <c r="S348" i="11"/>
  <c r="L348" i="11" s="1"/>
  <c r="T348" i="11" s="1"/>
  <c r="K348" i="11"/>
  <c r="H348" i="11"/>
  <c r="O348" i="11" s="1"/>
  <c r="G348" i="11"/>
  <c r="N348" i="11" s="1"/>
  <c r="C348" i="11"/>
  <c r="K343" i="11"/>
  <c r="H343" i="11"/>
  <c r="G343" i="11"/>
  <c r="O343" i="11" s="1"/>
  <c r="C343" i="11"/>
  <c r="S343" i="11" s="1"/>
  <c r="L343" i="11" s="1"/>
  <c r="T343" i="11" s="1"/>
  <c r="K338" i="11"/>
  <c r="H338" i="11"/>
  <c r="G338" i="11"/>
  <c r="N338" i="11" s="1"/>
  <c r="C338" i="11"/>
  <c r="S338" i="11" s="1"/>
  <c r="L338" i="11" s="1"/>
  <c r="T338" i="11" s="1"/>
  <c r="K333" i="11"/>
  <c r="H333" i="11"/>
  <c r="G333" i="11"/>
  <c r="O333" i="11" s="1"/>
  <c r="C333" i="11"/>
  <c r="S333" i="11" s="1"/>
  <c r="L333" i="11" s="1"/>
  <c r="T333" i="11" s="1"/>
  <c r="S328" i="11"/>
  <c r="L328" i="11" s="1"/>
  <c r="T328" i="11" s="1"/>
  <c r="K328" i="11"/>
  <c r="H328" i="11"/>
  <c r="O328" i="11" s="1"/>
  <c r="G328" i="11"/>
  <c r="N328" i="11" s="1"/>
  <c r="C328" i="11"/>
  <c r="K323" i="11"/>
  <c r="H323" i="11"/>
  <c r="G323" i="11"/>
  <c r="O323" i="11" s="1"/>
  <c r="C323" i="11"/>
  <c r="S323" i="11" s="1"/>
  <c r="L323" i="11" s="1"/>
  <c r="T323" i="11" s="1"/>
  <c r="K318" i="11"/>
  <c r="H318" i="11"/>
  <c r="G318" i="11"/>
  <c r="N318" i="11" s="1"/>
  <c r="C318" i="11"/>
  <c r="S318" i="11" s="1"/>
  <c r="L318" i="11" s="1"/>
  <c r="T318" i="11" s="1"/>
  <c r="K313" i="11"/>
  <c r="H313" i="11"/>
  <c r="G313" i="11"/>
  <c r="O313" i="11" s="1"/>
  <c r="C313" i="11"/>
  <c r="S313" i="11" s="1"/>
  <c r="L313" i="11" s="1"/>
  <c r="T313" i="11" s="1"/>
  <c r="S308" i="11"/>
  <c r="L308" i="11" s="1"/>
  <c r="T308" i="11" s="1"/>
  <c r="K308" i="11"/>
  <c r="H308" i="11"/>
  <c r="O308" i="11" s="1"/>
  <c r="G308" i="11"/>
  <c r="N308" i="11" s="1"/>
  <c r="C308" i="11"/>
  <c r="S303" i="11"/>
  <c r="L303" i="11" s="1"/>
  <c r="T303" i="11" s="1"/>
  <c r="K303" i="11"/>
  <c r="H303" i="11"/>
  <c r="G303" i="11"/>
  <c r="O303" i="11" s="1"/>
  <c r="C303" i="11"/>
  <c r="K298" i="11"/>
  <c r="H298" i="11"/>
  <c r="G298" i="11"/>
  <c r="O298" i="11" s="1"/>
  <c r="C298" i="11"/>
  <c r="S298" i="11" s="1"/>
  <c r="L298" i="11" s="1"/>
  <c r="T298" i="11" s="1"/>
  <c r="N293" i="11"/>
  <c r="K293" i="11"/>
  <c r="H293" i="11"/>
  <c r="G293" i="11"/>
  <c r="O293" i="11" s="1"/>
  <c r="C293" i="11"/>
  <c r="S293" i="11" s="1"/>
  <c r="L293" i="11" s="1"/>
  <c r="T293" i="11" s="1"/>
  <c r="S288" i="11"/>
  <c r="L288" i="11" s="1"/>
  <c r="T288" i="11" s="1"/>
  <c r="O288" i="11"/>
  <c r="K288" i="11"/>
  <c r="H288" i="11"/>
  <c r="G288" i="11"/>
  <c r="N288" i="11" s="1"/>
  <c r="C288" i="11"/>
  <c r="K283" i="11"/>
  <c r="H283" i="11"/>
  <c r="G283" i="11"/>
  <c r="O283" i="11" s="1"/>
  <c r="C283" i="11"/>
  <c r="S283" i="11" s="1"/>
  <c r="L283" i="11" s="1"/>
  <c r="T283" i="11" s="1"/>
  <c r="K278" i="11"/>
  <c r="H278" i="11"/>
  <c r="G278" i="11"/>
  <c r="O278" i="11" s="1"/>
  <c r="C278" i="11"/>
  <c r="S278" i="11" s="1"/>
  <c r="L278" i="11" s="1"/>
  <c r="T278" i="11" s="1"/>
  <c r="K273" i="11"/>
  <c r="H273" i="11"/>
  <c r="G273" i="11"/>
  <c r="O273" i="11" s="1"/>
  <c r="C273" i="11"/>
  <c r="S273" i="11" s="1"/>
  <c r="L273" i="11" s="1"/>
  <c r="T273" i="11" s="1"/>
  <c r="S268" i="11"/>
  <c r="L268" i="11" s="1"/>
  <c r="T268" i="11" s="1"/>
  <c r="K268" i="11"/>
  <c r="H268" i="11"/>
  <c r="O268" i="11" s="1"/>
  <c r="G268" i="11"/>
  <c r="C268" i="11"/>
  <c r="S263" i="11"/>
  <c r="L263" i="11" s="1"/>
  <c r="T263" i="11" s="1"/>
  <c r="K263" i="11"/>
  <c r="H263" i="11"/>
  <c r="G263" i="11"/>
  <c r="O263" i="11" s="1"/>
  <c r="C263" i="11"/>
  <c r="K258" i="11"/>
  <c r="H258" i="11"/>
  <c r="G258" i="11"/>
  <c r="O258" i="11" s="1"/>
  <c r="C258" i="11"/>
  <c r="S258" i="11" s="1"/>
  <c r="L258" i="11" s="1"/>
  <c r="T258" i="11" s="1"/>
  <c r="N253" i="11"/>
  <c r="K253" i="11"/>
  <c r="H253" i="11"/>
  <c r="G253" i="11"/>
  <c r="O253" i="11" s="1"/>
  <c r="C253" i="11"/>
  <c r="S253" i="11" s="1"/>
  <c r="L253" i="11" s="1"/>
  <c r="T253" i="11" s="1"/>
  <c r="K248" i="11"/>
  <c r="H248" i="11"/>
  <c r="G248" i="11"/>
  <c r="O248" i="11" s="1"/>
  <c r="C248" i="11"/>
  <c r="S248" i="11" s="1"/>
  <c r="L248" i="11" s="1"/>
  <c r="T248" i="11" s="1"/>
  <c r="K243" i="11"/>
  <c r="H243" i="11"/>
  <c r="G243" i="11"/>
  <c r="O243" i="11" s="1"/>
  <c r="C243" i="11"/>
  <c r="S243" i="11" s="1"/>
  <c r="L243" i="11" s="1"/>
  <c r="T243" i="11" s="1"/>
  <c r="K238" i="11"/>
  <c r="H238" i="11"/>
  <c r="O238" i="11" s="1"/>
  <c r="G238" i="11"/>
  <c r="N238" i="11" s="1"/>
  <c r="C238" i="11"/>
  <c r="S238" i="11" s="1"/>
  <c r="L238" i="11" s="1"/>
  <c r="T238" i="11" s="1"/>
  <c r="S233" i="11"/>
  <c r="L233" i="11" s="1"/>
  <c r="T233" i="11" s="1"/>
  <c r="K233" i="11"/>
  <c r="H233" i="11"/>
  <c r="O233" i="11" s="1"/>
  <c r="G233" i="11"/>
  <c r="N233" i="11" s="1"/>
  <c r="C233" i="11"/>
  <c r="K228" i="11"/>
  <c r="H228" i="11"/>
  <c r="G228" i="11"/>
  <c r="O228" i="11" s="1"/>
  <c r="C228" i="11"/>
  <c r="S228" i="11" s="1"/>
  <c r="L228" i="11" s="1"/>
  <c r="T228" i="11" s="1"/>
  <c r="N223" i="11"/>
  <c r="K223" i="11"/>
  <c r="H223" i="11"/>
  <c r="G223" i="11"/>
  <c r="O223" i="11" s="1"/>
  <c r="C223" i="11"/>
  <c r="S223" i="11" s="1"/>
  <c r="L223" i="11" s="1"/>
  <c r="T223" i="11" s="1"/>
  <c r="K218" i="11"/>
  <c r="H218" i="11"/>
  <c r="O218" i="11" s="1"/>
  <c r="G218" i="11"/>
  <c r="C218" i="11"/>
  <c r="S218" i="11" s="1"/>
  <c r="L218" i="11" s="1"/>
  <c r="T218" i="11" s="1"/>
  <c r="S213" i="11"/>
  <c r="L213" i="11" s="1"/>
  <c r="T213" i="11" s="1"/>
  <c r="K213" i="11"/>
  <c r="H213" i="11"/>
  <c r="O213" i="11" s="1"/>
  <c r="G213" i="11"/>
  <c r="N213" i="11" s="1"/>
  <c r="C213" i="11"/>
  <c r="K208" i="11"/>
  <c r="H208" i="11"/>
  <c r="G208" i="11"/>
  <c r="O208" i="11" s="1"/>
  <c r="C208" i="11"/>
  <c r="S208" i="11" s="1"/>
  <c r="L208" i="11" s="1"/>
  <c r="T208" i="11" s="1"/>
  <c r="K203" i="11"/>
  <c r="H203" i="11"/>
  <c r="G203" i="11"/>
  <c r="O203" i="11" s="1"/>
  <c r="C203" i="11"/>
  <c r="S203" i="11" s="1"/>
  <c r="L203" i="11" s="1"/>
  <c r="T203" i="11" s="1"/>
  <c r="K198" i="11"/>
  <c r="H198" i="11"/>
  <c r="G198" i="11"/>
  <c r="O198" i="11" s="1"/>
  <c r="C198" i="11"/>
  <c r="S198" i="11" s="1"/>
  <c r="L198" i="11" s="1"/>
  <c r="T198" i="11" s="1"/>
  <c r="S193" i="11"/>
  <c r="L193" i="11" s="1"/>
  <c r="T193" i="11" s="1"/>
  <c r="O193" i="11"/>
  <c r="K193" i="11"/>
  <c r="H193" i="11"/>
  <c r="G193" i="11"/>
  <c r="N193" i="11" s="1"/>
  <c r="C193" i="11"/>
  <c r="K188" i="11"/>
  <c r="H188" i="11"/>
  <c r="G188" i="11"/>
  <c r="O188" i="11" s="1"/>
  <c r="C188" i="11"/>
  <c r="S188" i="11" s="1"/>
  <c r="L188" i="11" s="1"/>
  <c r="T188" i="11" s="1"/>
  <c r="K183" i="11"/>
  <c r="H183" i="11"/>
  <c r="G183" i="11"/>
  <c r="O183" i="11" s="1"/>
  <c r="C183" i="11"/>
  <c r="S183" i="11" s="1"/>
  <c r="L183" i="11" s="1"/>
  <c r="T183" i="11" s="1"/>
  <c r="K178" i="11"/>
  <c r="H178" i="11"/>
  <c r="G178" i="11"/>
  <c r="N178" i="11" s="1"/>
  <c r="C178" i="11"/>
  <c r="S178" i="11" s="1"/>
  <c r="L178" i="11" s="1"/>
  <c r="T178" i="11" s="1"/>
  <c r="S173" i="11"/>
  <c r="L173" i="11" s="1"/>
  <c r="T173" i="11" s="1"/>
  <c r="K173" i="11"/>
  <c r="H173" i="11"/>
  <c r="O173" i="11" s="1"/>
  <c r="G173" i="11"/>
  <c r="N173" i="11" s="1"/>
  <c r="C173" i="11"/>
  <c r="K168" i="11"/>
  <c r="H168" i="11"/>
  <c r="G168" i="11"/>
  <c r="O168" i="11" s="1"/>
  <c r="C168" i="11"/>
  <c r="S168" i="11" s="1"/>
  <c r="L168" i="11" s="1"/>
  <c r="T168" i="11" s="1"/>
  <c r="K163" i="11"/>
  <c r="H163" i="11"/>
  <c r="G163" i="11"/>
  <c r="O163" i="11" s="1"/>
  <c r="C163" i="11"/>
  <c r="S163" i="11" s="1"/>
  <c r="L163" i="11" s="1"/>
  <c r="T163" i="11" s="1"/>
  <c r="K158" i="11"/>
  <c r="H158" i="11"/>
  <c r="G158" i="11"/>
  <c r="O158" i="11" s="1"/>
  <c r="C158" i="11"/>
  <c r="S158" i="11" s="1"/>
  <c r="L158" i="11" s="1"/>
  <c r="T158" i="11" s="1"/>
  <c r="S153" i="11"/>
  <c r="L153" i="11" s="1"/>
  <c r="T153" i="11" s="1"/>
  <c r="O153" i="11"/>
  <c r="K153" i="11"/>
  <c r="H153" i="11"/>
  <c r="G153" i="11"/>
  <c r="N153" i="11" s="1"/>
  <c r="C153" i="11"/>
  <c r="K148" i="11"/>
  <c r="H148" i="11"/>
  <c r="G148" i="11"/>
  <c r="O148" i="11" s="1"/>
  <c r="C148" i="11"/>
  <c r="S148" i="11" s="1"/>
  <c r="L148" i="11" s="1"/>
  <c r="T148" i="11" s="1"/>
  <c r="K143" i="11"/>
  <c r="H143" i="11"/>
  <c r="G143" i="11"/>
  <c r="O143" i="11" s="1"/>
  <c r="C143" i="11"/>
  <c r="S143" i="11" s="1"/>
  <c r="L143" i="11" s="1"/>
  <c r="T143" i="11" s="1"/>
  <c r="K138" i="11"/>
  <c r="H138" i="11"/>
  <c r="G138" i="11"/>
  <c r="N138" i="11" s="1"/>
  <c r="C138" i="11"/>
  <c r="S138" i="11" s="1"/>
  <c r="L138" i="11" s="1"/>
  <c r="T138" i="11" s="1"/>
  <c r="S133" i="11"/>
  <c r="L133" i="11" s="1"/>
  <c r="T133" i="11" s="1"/>
  <c r="K133" i="11"/>
  <c r="H133" i="11"/>
  <c r="O133" i="11" s="1"/>
  <c r="G133" i="11"/>
  <c r="N133" i="11" s="1"/>
  <c r="C133" i="11"/>
  <c r="K128" i="11"/>
  <c r="H128" i="11"/>
  <c r="G128" i="11"/>
  <c r="O128" i="11" s="1"/>
  <c r="C128" i="11"/>
  <c r="S128" i="11" s="1"/>
  <c r="L128" i="11" s="1"/>
  <c r="T128" i="11" s="1"/>
  <c r="K123" i="11"/>
  <c r="H123" i="11"/>
  <c r="G123" i="11"/>
  <c r="O123" i="11" s="1"/>
  <c r="C123" i="11"/>
  <c r="S123" i="11" s="1"/>
  <c r="L123" i="11" s="1"/>
  <c r="T123" i="11" s="1"/>
  <c r="K118" i="11"/>
  <c r="H118" i="11"/>
  <c r="G118" i="11"/>
  <c r="O118" i="11" s="1"/>
  <c r="C118" i="11"/>
  <c r="S118" i="11" s="1"/>
  <c r="L118" i="11" s="1"/>
  <c r="T118" i="11" s="1"/>
  <c r="S113" i="11"/>
  <c r="L113" i="11" s="1"/>
  <c r="T113" i="11" s="1"/>
  <c r="O113" i="11"/>
  <c r="K113" i="11"/>
  <c r="H113" i="11"/>
  <c r="G113" i="11"/>
  <c r="N113" i="11" s="1"/>
  <c r="C113" i="11"/>
  <c r="K108" i="11"/>
  <c r="H108" i="11"/>
  <c r="G108" i="11"/>
  <c r="O108" i="11" s="1"/>
  <c r="C108" i="11"/>
  <c r="S108" i="11" s="1"/>
  <c r="L108" i="11" s="1"/>
  <c r="T108" i="11" s="1"/>
  <c r="K103" i="11"/>
  <c r="H103" i="11"/>
  <c r="G103" i="11"/>
  <c r="O103" i="11" s="1"/>
  <c r="C103" i="11"/>
  <c r="S103" i="11" s="1"/>
  <c r="L103" i="11" s="1"/>
  <c r="T103" i="11" s="1"/>
  <c r="K98" i="11"/>
  <c r="H98" i="11"/>
  <c r="G98" i="11"/>
  <c r="N98" i="11" s="1"/>
  <c r="C98" i="11"/>
  <c r="S98" i="11" s="1"/>
  <c r="L98" i="11" s="1"/>
  <c r="T98" i="11" s="1"/>
  <c r="S93" i="11"/>
  <c r="L93" i="11" s="1"/>
  <c r="T93" i="11" s="1"/>
  <c r="K93" i="11"/>
  <c r="H93" i="11"/>
  <c r="N93" i="11" s="1"/>
  <c r="G93" i="11"/>
  <c r="O93" i="11" s="1"/>
  <c r="C93" i="11"/>
  <c r="S88" i="11"/>
  <c r="L88" i="11" s="1"/>
  <c r="T88" i="11" s="1"/>
  <c r="K88" i="11"/>
  <c r="H88" i="11"/>
  <c r="G88" i="11"/>
  <c r="O88" i="11" s="1"/>
  <c r="C88" i="11"/>
  <c r="K83" i="11"/>
  <c r="H83" i="11"/>
  <c r="O83" i="11" s="1"/>
  <c r="G83" i="11"/>
  <c r="N83" i="11" s="1"/>
  <c r="C83" i="11"/>
  <c r="S83" i="11" s="1"/>
  <c r="L83" i="11" s="1"/>
  <c r="T83" i="11" s="1"/>
  <c r="S78" i="11"/>
  <c r="L78" i="11" s="1"/>
  <c r="T78" i="11" s="1"/>
  <c r="K78" i="11"/>
  <c r="H78" i="11"/>
  <c r="G78" i="11"/>
  <c r="N78" i="11" s="1"/>
  <c r="C78" i="11"/>
  <c r="K73" i="11"/>
  <c r="H73" i="11"/>
  <c r="O73" i="11" s="1"/>
  <c r="G73" i="11"/>
  <c r="N73" i="11" s="1"/>
  <c r="C73" i="11"/>
  <c r="S73" i="11" s="1"/>
  <c r="L73" i="11" s="1"/>
  <c r="T73" i="11" s="1"/>
  <c r="S68" i="11"/>
  <c r="L68" i="11" s="1"/>
  <c r="T68" i="11" s="1"/>
  <c r="K68" i="11"/>
  <c r="H68" i="11"/>
  <c r="G68" i="11"/>
  <c r="O68" i="11" s="1"/>
  <c r="C68" i="11"/>
  <c r="K63" i="11"/>
  <c r="H63" i="11"/>
  <c r="O63" i="11" s="1"/>
  <c r="G63" i="11"/>
  <c r="N63" i="11" s="1"/>
  <c r="C63" i="11"/>
  <c r="S63" i="11" s="1"/>
  <c r="L63" i="11" s="1"/>
  <c r="T63" i="11" s="1"/>
  <c r="S58" i="11"/>
  <c r="L58" i="11" s="1"/>
  <c r="T58" i="11" s="1"/>
  <c r="K58" i="11"/>
  <c r="H58" i="11"/>
  <c r="G58" i="11"/>
  <c r="N58" i="11" s="1"/>
  <c r="C58" i="11"/>
  <c r="K53" i="11"/>
  <c r="H53" i="11"/>
  <c r="O53" i="11" s="1"/>
  <c r="G53" i="11"/>
  <c r="N53" i="11" s="1"/>
  <c r="C53" i="11"/>
  <c r="S53" i="11" s="1"/>
  <c r="L53" i="11" s="1"/>
  <c r="T53" i="11" s="1"/>
  <c r="S48" i="11"/>
  <c r="L48" i="11" s="1"/>
  <c r="T48" i="11" s="1"/>
  <c r="K48" i="11"/>
  <c r="H48" i="11"/>
  <c r="G48" i="11"/>
  <c r="O48" i="11" s="1"/>
  <c r="C48" i="11"/>
  <c r="K43" i="11"/>
  <c r="H43" i="11"/>
  <c r="O43" i="11" s="1"/>
  <c r="G43" i="11"/>
  <c r="N43" i="11" s="1"/>
  <c r="C43" i="11"/>
  <c r="S43" i="11" s="1"/>
  <c r="L43" i="11" s="1"/>
  <c r="T43" i="11" s="1"/>
  <c r="S38" i="11"/>
  <c r="L38" i="11" s="1"/>
  <c r="T38" i="11" s="1"/>
  <c r="K38" i="11"/>
  <c r="H38" i="11"/>
  <c r="G38" i="11"/>
  <c r="O38" i="11" s="1"/>
  <c r="C38" i="11"/>
  <c r="O33" i="11"/>
  <c r="K33" i="11"/>
  <c r="H33" i="11"/>
  <c r="G33" i="11"/>
  <c r="N33" i="11" s="1"/>
  <c r="C33" i="11"/>
  <c r="S33" i="11" s="1"/>
  <c r="L33" i="11" s="1"/>
  <c r="T33" i="11" s="1"/>
  <c r="S28" i="11"/>
  <c r="L28" i="11" s="1"/>
  <c r="T28" i="11" s="1"/>
  <c r="K28" i="11"/>
  <c r="H28" i="11"/>
  <c r="G28" i="11"/>
  <c r="O28" i="11" s="1"/>
  <c r="C28" i="11"/>
  <c r="K23" i="11"/>
  <c r="H23" i="11"/>
  <c r="G23" i="11"/>
  <c r="O23" i="11" s="1"/>
  <c r="C23" i="11"/>
  <c r="S23" i="11" s="1"/>
  <c r="L23" i="11" s="1"/>
  <c r="T23" i="11" s="1"/>
  <c r="N18" i="11"/>
  <c r="K18" i="11"/>
  <c r="H18" i="11"/>
  <c r="G18" i="11"/>
  <c r="O18" i="11" s="1"/>
  <c r="C18" i="11"/>
  <c r="S18" i="11" s="1"/>
  <c r="L18" i="11" s="1"/>
  <c r="T18" i="11" s="1"/>
  <c r="K13" i="11"/>
  <c r="H13" i="11"/>
  <c r="O13" i="11" s="1"/>
  <c r="G13" i="11"/>
  <c r="C13" i="11"/>
  <c r="S13" i="11" s="1"/>
  <c r="L13" i="11" s="1"/>
  <c r="T13" i="11" s="1"/>
  <c r="S8" i="11"/>
  <c r="L8" i="11" s="1"/>
  <c r="T8" i="11" s="1"/>
  <c r="K8" i="11"/>
  <c r="H8" i="11"/>
  <c r="G8" i="11"/>
  <c r="O8" i="11" s="1"/>
  <c r="C8" i="11"/>
  <c r="B1" i="11"/>
  <c r="S1571" i="10"/>
  <c r="L1571" i="10" s="1"/>
  <c r="A1571" i="10"/>
  <c r="S1570" i="10"/>
  <c r="L1570" i="10" s="1"/>
  <c r="A1570" i="10"/>
  <c r="S1569" i="10"/>
  <c r="L1569" i="10" s="1"/>
  <c r="A1569" i="10"/>
  <c r="S1568" i="10"/>
  <c r="L1568" i="10" s="1"/>
  <c r="A1568" i="10"/>
  <c r="S1567" i="10"/>
  <c r="L1567" i="10" s="1"/>
  <c r="A1567" i="10"/>
  <c r="S1566" i="10"/>
  <c r="L1566" i="10" s="1"/>
  <c r="A1566" i="10"/>
  <c r="S1565" i="10"/>
  <c r="L1565" i="10"/>
  <c r="A1565" i="10"/>
  <c r="S1564" i="10"/>
  <c r="L1564" i="10" s="1"/>
  <c r="A1564" i="10"/>
  <c r="S1563" i="10"/>
  <c r="L1563" i="10" s="1"/>
  <c r="A1563" i="10"/>
  <c r="S1562" i="10"/>
  <c r="L1562" i="10" s="1"/>
  <c r="A1562" i="10"/>
  <c r="S1561" i="10"/>
  <c r="L1561" i="10" s="1"/>
  <c r="A1561" i="10"/>
  <c r="S1560" i="10"/>
  <c r="L1560" i="10" s="1"/>
  <c r="A1560" i="10"/>
  <c r="S1559" i="10"/>
  <c r="L1559" i="10" s="1"/>
  <c r="A1559" i="10"/>
  <c r="S1558" i="10"/>
  <c r="L1558" i="10" s="1"/>
  <c r="A1558" i="10"/>
  <c r="S1557" i="10"/>
  <c r="L1557" i="10"/>
  <c r="A1557" i="10"/>
  <c r="S1556" i="10"/>
  <c r="L1556" i="10"/>
  <c r="A1556" i="10"/>
  <c r="S1555" i="10"/>
  <c r="L1555" i="10" s="1"/>
  <c r="A1555" i="10"/>
  <c r="S1554" i="10"/>
  <c r="L1554" i="10" s="1"/>
  <c r="A1554" i="10"/>
  <c r="S1553" i="10"/>
  <c r="L1553" i="10" s="1"/>
  <c r="A1553" i="10"/>
  <c r="S1552" i="10"/>
  <c r="L1552" i="10"/>
  <c r="A1552" i="10"/>
  <c r="S1551" i="10"/>
  <c r="L1551" i="10" s="1"/>
  <c r="A1551" i="10"/>
  <c r="S1550" i="10"/>
  <c r="L1550" i="10" s="1"/>
  <c r="A1550" i="10"/>
  <c r="S1549" i="10"/>
  <c r="L1549" i="10"/>
  <c r="A1549" i="10"/>
  <c r="S1548" i="10"/>
  <c r="L1548" i="10"/>
  <c r="A1548" i="10"/>
  <c r="S1547" i="10"/>
  <c r="L1547" i="10" s="1"/>
  <c r="A1547" i="10"/>
  <c r="S1546" i="10"/>
  <c r="L1546" i="10" s="1"/>
  <c r="A1546" i="10"/>
  <c r="S1545" i="10"/>
  <c r="L1545" i="10" s="1"/>
  <c r="A1545" i="10"/>
  <c r="S1544" i="10"/>
  <c r="L1544" i="10"/>
  <c r="A1544" i="10"/>
  <c r="S1543" i="10"/>
  <c r="L1543" i="10" s="1"/>
  <c r="A1543" i="10"/>
  <c r="S1542" i="10"/>
  <c r="L1542" i="10" s="1"/>
  <c r="A1542" i="10"/>
  <c r="S1541" i="10"/>
  <c r="L1541" i="10"/>
  <c r="A1541" i="10"/>
  <c r="S1540" i="10"/>
  <c r="L1540" i="10"/>
  <c r="A1540" i="10"/>
  <c r="S1539" i="10"/>
  <c r="L1539" i="10" s="1"/>
  <c r="A1539" i="10"/>
  <c r="S1538" i="10"/>
  <c r="L1538" i="10" s="1"/>
  <c r="A1538" i="10"/>
  <c r="S1537" i="10"/>
  <c r="L1537" i="10" s="1"/>
  <c r="A1537" i="10"/>
  <c r="S1536" i="10"/>
  <c r="L1536" i="10"/>
  <c r="A1536" i="10"/>
  <c r="S1535" i="10"/>
  <c r="L1535" i="10" s="1"/>
  <c r="A1535" i="10"/>
  <c r="S1534" i="10"/>
  <c r="L1534" i="10" s="1"/>
  <c r="A1534" i="10"/>
  <c r="S1533" i="10"/>
  <c r="L1533" i="10"/>
  <c r="A1533" i="10"/>
  <c r="S1532" i="10"/>
  <c r="L1532" i="10"/>
  <c r="A1532" i="10"/>
  <c r="S1531" i="10"/>
  <c r="L1531" i="10" s="1"/>
  <c r="A1531" i="10"/>
  <c r="S1530" i="10"/>
  <c r="L1530" i="10" s="1"/>
  <c r="A1530" i="10"/>
  <c r="S1529" i="10"/>
  <c r="L1529" i="10" s="1"/>
  <c r="A1529" i="10"/>
  <c r="S1528" i="10"/>
  <c r="L1528" i="10" s="1"/>
  <c r="A1528" i="10"/>
  <c r="S1527" i="10"/>
  <c r="L1527" i="10" s="1"/>
  <c r="A1527" i="10"/>
  <c r="S1526" i="10"/>
  <c r="L1526" i="10" s="1"/>
  <c r="A1526" i="10"/>
  <c r="S1525" i="10"/>
  <c r="L1525" i="10"/>
  <c r="A1525" i="10"/>
  <c r="S1524" i="10"/>
  <c r="L1524" i="10"/>
  <c r="A1524" i="10"/>
  <c r="S1523" i="10"/>
  <c r="L1523" i="10" s="1"/>
  <c r="A1523" i="10"/>
  <c r="S1522" i="10"/>
  <c r="L1522" i="10" s="1"/>
  <c r="A1522" i="10"/>
  <c r="S1521" i="10"/>
  <c r="L1521" i="10" s="1"/>
  <c r="A1521" i="10"/>
  <c r="S1520" i="10"/>
  <c r="L1520" i="10"/>
  <c r="A1520" i="10"/>
  <c r="S1519" i="10"/>
  <c r="L1519" i="10" s="1"/>
  <c r="A1519" i="10"/>
  <c r="S1518" i="10"/>
  <c r="L1518" i="10" s="1"/>
  <c r="A1518" i="10"/>
  <c r="S1517" i="10"/>
  <c r="L1517" i="10"/>
  <c r="A1517" i="10"/>
  <c r="S1516" i="10"/>
  <c r="L1516" i="10"/>
  <c r="A1516" i="10"/>
  <c r="S1515" i="10"/>
  <c r="L1515" i="10" s="1"/>
  <c r="A1515" i="10"/>
  <c r="S1514" i="10"/>
  <c r="L1514" i="10" s="1"/>
  <c r="A1514" i="10"/>
  <c r="S1513" i="10"/>
  <c r="L1513" i="10" s="1"/>
  <c r="A1513" i="10"/>
  <c r="S1512" i="10"/>
  <c r="L1512" i="10"/>
  <c r="A1512" i="10"/>
  <c r="S1511" i="10"/>
  <c r="L1511" i="10" s="1"/>
  <c r="A1511" i="10"/>
  <c r="S1510" i="10"/>
  <c r="L1510" i="10" s="1"/>
  <c r="A1510" i="10"/>
  <c r="S1509" i="10"/>
  <c r="L1509" i="10"/>
  <c r="A1509" i="10"/>
  <c r="S1508" i="10"/>
  <c r="L1508" i="10"/>
  <c r="A1508" i="10"/>
  <c r="S1507" i="10"/>
  <c r="L1507" i="10" s="1"/>
  <c r="A1507" i="10"/>
  <c r="S1506" i="10"/>
  <c r="L1506" i="10" s="1"/>
  <c r="A1506" i="10"/>
  <c r="S1505" i="10"/>
  <c r="L1505" i="10" s="1"/>
  <c r="A1505" i="10"/>
  <c r="S1504" i="10"/>
  <c r="L1504" i="10"/>
  <c r="A1504" i="10"/>
  <c r="S1503" i="10"/>
  <c r="L1503" i="10" s="1"/>
  <c r="A1503" i="10"/>
  <c r="S1502" i="10"/>
  <c r="L1502" i="10" s="1"/>
  <c r="A1502" i="10"/>
  <c r="S1501" i="10"/>
  <c r="L1501" i="10"/>
  <c r="A1501" i="10"/>
  <c r="S1500" i="10"/>
  <c r="L1500" i="10"/>
  <c r="A1500" i="10"/>
  <c r="S1499" i="10"/>
  <c r="L1499" i="10" s="1"/>
  <c r="A1499" i="10"/>
  <c r="S1498" i="10"/>
  <c r="L1498" i="10" s="1"/>
  <c r="A1498" i="10"/>
  <c r="S1497" i="10"/>
  <c r="L1497" i="10" s="1"/>
  <c r="A1497" i="10"/>
  <c r="S1496" i="10"/>
  <c r="L1496" i="10" s="1"/>
  <c r="A1496" i="10"/>
  <c r="S1495" i="10"/>
  <c r="L1495" i="10" s="1"/>
  <c r="A1495" i="10"/>
  <c r="S1494" i="10"/>
  <c r="L1494" i="10" s="1"/>
  <c r="A1494" i="10"/>
  <c r="S1493" i="10"/>
  <c r="L1493" i="10"/>
  <c r="A1493" i="10"/>
  <c r="S1492" i="10"/>
  <c r="L1492" i="10"/>
  <c r="A1492" i="10"/>
  <c r="S1491" i="10"/>
  <c r="L1491" i="10" s="1"/>
  <c r="A1491" i="10"/>
  <c r="S1490" i="10"/>
  <c r="L1490" i="10" s="1"/>
  <c r="A1490" i="10"/>
  <c r="S1489" i="10"/>
  <c r="L1489" i="10" s="1"/>
  <c r="A1489" i="10"/>
  <c r="S1488" i="10"/>
  <c r="L1488" i="10"/>
  <c r="A1488" i="10"/>
  <c r="S1487" i="10"/>
  <c r="L1487" i="10" s="1"/>
  <c r="A1487" i="10"/>
  <c r="S1486" i="10"/>
  <c r="L1486" i="10" s="1"/>
  <c r="A1486" i="10"/>
  <c r="S1485" i="10"/>
  <c r="L1485" i="10"/>
  <c r="A1485" i="10"/>
  <c r="S1484" i="10"/>
  <c r="L1484" i="10"/>
  <c r="A1484" i="10"/>
  <c r="S1483" i="10"/>
  <c r="L1483" i="10" s="1"/>
  <c r="A1483" i="10"/>
  <c r="S1482" i="10"/>
  <c r="L1482" i="10" s="1"/>
  <c r="A1482" i="10"/>
  <c r="S1481" i="10"/>
  <c r="L1481" i="10" s="1"/>
  <c r="A1481" i="10"/>
  <c r="S1480" i="10"/>
  <c r="L1480" i="10"/>
  <c r="A1480" i="10"/>
  <c r="S1479" i="10"/>
  <c r="L1479" i="10" s="1"/>
  <c r="A1479" i="10"/>
  <c r="S1478" i="10"/>
  <c r="L1478" i="10" s="1"/>
  <c r="A1478" i="10"/>
  <c r="S1477" i="10"/>
  <c r="L1477" i="10"/>
  <c r="A1477" i="10"/>
  <c r="S1476" i="10"/>
  <c r="L1476" i="10"/>
  <c r="A1476" i="10"/>
  <c r="S1475" i="10"/>
  <c r="L1475" i="10" s="1"/>
  <c r="A1475" i="10"/>
  <c r="S1474" i="10"/>
  <c r="L1474" i="10" s="1"/>
  <c r="A1474" i="10"/>
  <c r="S1473" i="10"/>
  <c r="L1473" i="10" s="1"/>
  <c r="A1473" i="10"/>
  <c r="S1472" i="10"/>
  <c r="L1472" i="10"/>
  <c r="A1472" i="10"/>
  <c r="S1471" i="10"/>
  <c r="L1471" i="10" s="1"/>
  <c r="A1471" i="10"/>
  <c r="S1470" i="10"/>
  <c r="L1470" i="10" s="1"/>
  <c r="A1470" i="10"/>
  <c r="S1469" i="10"/>
  <c r="L1469" i="10"/>
  <c r="A1469" i="10"/>
  <c r="S1468" i="10"/>
  <c r="L1468" i="10"/>
  <c r="A1468" i="10"/>
  <c r="S1467" i="10"/>
  <c r="L1467" i="10" s="1"/>
  <c r="A1467" i="10"/>
  <c r="S1466" i="10"/>
  <c r="L1466" i="10" s="1"/>
  <c r="A1466" i="10"/>
  <c r="S1465" i="10"/>
  <c r="L1465" i="10" s="1"/>
  <c r="A1465" i="10"/>
  <c r="S1464" i="10"/>
  <c r="L1464" i="10" s="1"/>
  <c r="A1464" i="10"/>
  <c r="S1463" i="10"/>
  <c r="L1463" i="10" s="1"/>
  <c r="A1463" i="10"/>
  <c r="S1462" i="10"/>
  <c r="L1462" i="10" s="1"/>
  <c r="A1462" i="10"/>
  <c r="S1461" i="10"/>
  <c r="L1461" i="10"/>
  <c r="A1461" i="10"/>
  <c r="S1460" i="10"/>
  <c r="L1460" i="10"/>
  <c r="A1460" i="10"/>
  <c r="S1459" i="10"/>
  <c r="L1459" i="10" s="1"/>
  <c r="A1459" i="10"/>
  <c r="S1458" i="10"/>
  <c r="L1458" i="10" s="1"/>
  <c r="A1458" i="10"/>
  <c r="S1457" i="10"/>
  <c r="L1457" i="10" s="1"/>
  <c r="A1457" i="10"/>
  <c r="S1456" i="10"/>
  <c r="L1456" i="10"/>
  <c r="A1456" i="10"/>
  <c r="S1455" i="10"/>
  <c r="L1455" i="10" s="1"/>
  <c r="A1455" i="10"/>
  <c r="S1454" i="10"/>
  <c r="L1454" i="10" s="1"/>
  <c r="A1454" i="10"/>
  <c r="S1453" i="10"/>
  <c r="L1453" i="10"/>
  <c r="A1453" i="10"/>
  <c r="S1452" i="10"/>
  <c r="L1452" i="10"/>
  <c r="A1452" i="10"/>
  <c r="S1451" i="10"/>
  <c r="L1451" i="10" s="1"/>
  <c r="A1451" i="10"/>
  <c r="S1450" i="10"/>
  <c r="L1450" i="10" s="1"/>
  <c r="A1450" i="10"/>
  <c r="S1449" i="10"/>
  <c r="L1449" i="10" s="1"/>
  <c r="A1449" i="10"/>
  <c r="S1448" i="10"/>
  <c r="L1448" i="10"/>
  <c r="A1448" i="10"/>
  <c r="S1447" i="10"/>
  <c r="L1447" i="10" s="1"/>
  <c r="A1447" i="10"/>
  <c r="S1446" i="10"/>
  <c r="L1446" i="10" s="1"/>
  <c r="A1446" i="10"/>
  <c r="S1445" i="10"/>
  <c r="L1445" i="10"/>
  <c r="A1445" i="10"/>
  <c r="S1444" i="10"/>
  <c r="L1444" i="10"/>
  <c r="A1444" i="10"/>
  <c r="S1443" i="10"/>
  <c r="L1443" i="10" s="1"/>
  <c r="A1443" i="10"/>
  <c r="S1442" i="10"/>
  <c r="L1442" i="10" s="1"/>
  <c r="A1442" i="10"/>
  <c r="S1441" i="10"/>
  <c r="L1441" i="10" s="1"/>
  <c r="A1441" i="10"/>
  <c r="S1440" i="10"/>
  <c r="L1440" i="10"/>
  <c r="A1440" i="10"/>
  <c r="S1439" i="10"/>
  <c r="L1439" i="10" s="1"/>
  <c r="A1439" i="10"/>
  <c r="S1438" i="10"/>
  <c r="L1438" i="10" s="1"/>
  <c r="A1438" i="10"/>
  <c r="S1437" i="10"/>
  <c r="L1437" i="10"/>
  <c r="A1437" i="10"/>
  <c r="S1436" i="10"/>
  <c r="L1436" i="10"/>
  <c r="A1436" i="10"/>
  <c r="S1435" i="10"/>
  <c r="L1435" i="10" s="1"/>
  <c r="A1435" i="10"/>
  <c r="S1434" i="10"/>
  <c r="L1434" i="10" s="1"/>
  <c r="A1434" i="10"/>
  <c r="S1433" i="10"/>
  <c r="L1433" i="10" s="1"/>
  <c r="A1433" i="10"/>
  <c r="S1432" i="10"/>
  <c r="L1432" i="10" s="1"/>
  <c r="A1432" i="10"/>
  <c r="S1431" i="10"/>
  <c r="L1431" i="10" s="1"/>
  <c r="A1431" i="10"/>
  <c r="S1430" i="10"/>
  <c r="L1430" i="10" s="1"/>
  <c r="A1430" i="10"/>
  <c r="S1429" i="10"/>
  <c r="L1429" i="10"/>
  <c r="A1429" i="10"/>
  <c r="S1428" i="10"/>
  <c r="L1428" i="10"/>
  <c r="A1428" i="10"/>
  <c r="S1427" i="10"/>
  <c r="L1427" i="10" s="1"/>
  <c r="A1427" i="10"/>
  <c r="S1426" i="10"/>
  <c r="L1426" i="10" s="1"/>
  <c r="A1426" i="10"/>
  <c r="S1425" i="10"/>
  <c r="L1425" i="10" s="1"/>
  <c r="A1425" i="10"/>
  <c r="S1424" i="10"/>
  <c r="L1424" i="10"/>
  <c r="A1424" i="10"/>
  <c r="S1423" i="10"/>
  <c r="L1423" i="10" s="1"/>
  <c r="A1423" i="10"/>
  <c r="S1422" i="10"/>
  <c r="L1422" i="10" s="1"/>
  <c r="A1422" i="10"/>
  <c r="S1421" i="10"/>
  <c r="L1421" i="10"/>
  <c r="A1421" i="10"/>
  <c r="S1420" i="10"/>
  <c r="L1420" i="10"/>
  <c r="A1420" i="10"/>
  <c r="S1419" i="10"/>
  <c r="L1419" i="10" s="1"/>
  <c r="A1419" i="10"/>
  <c r="S1418" i="10"/>
  <c r="L1418" i="10" s="1"/>
  <c r="A1418" i="10"/>
  <c r="S1417" i="10"/>
  <c r="L1417" i="10" s="1"/>
  <c r="A1417" i="10"/>
  <c r="S1416" i="10"/>
  <c r="L1416" i="10"/>
  <c r="A1416" i="10"/>
  <c r="S1415" i="10"/>
  <c r="L1415" i="10" s="1"/>
  <c r="A1415" i="10"/>
  <c r="S1414" i="10"/>
  <c r="L1414" i="10" s="1"/>
  <c r="A1414" i="10"/>
  <c r="S1413" i="10"/>
  <c r="L1413" i="10"/>
  <c r="A1413" i="10"/>
  <c r="S1412" i="10"/>
  <c r="L1412" i="10"/>
  <c r="A1412" i="10"/>
  <c r="S1411" i="10"/>
  <c r="L1411" i="10" s="1"/>
  <c r="A1411" i="10"/>
  <c r="S1410" i="10"/>
  <c r="L1410" i="10" s="1"/>
  <c r="A1410" i="10"/>
  <c r="S1409" i="10"/>
  <c r="L1409" i="10" s="1"/>
  <c r="A1409" i="10"/>
  <c r="S1408" i="10"/>
  <c r="L1408" i="10"/>
  <c r="A1408" i="10"/>
  <c r="S1407" i="10"/>
  <c r="L1407" i="10" s="1"/>
  <c r="A1407" i="10"/>
  <c r="S1406" i="10"/>
  <c r="L1406" i="10" s="1"/>
  <c r="A1406" i="10"/>
  <c r="S1405" i="10"/>
  <c r="L1405" i="10"/>
  <c r="A1405" i="10"/>
  <c r="S1404" i="10"/>
  <c r="L1404" i="10" s="1"/>
  <c r="A1404" i="10"/>
  <c r="S1403" i="10"/>
  <c r="L1403" i="10" s="1"/>
  <c r="A1403" i="10"/>
  <c r="S1402" i="10"/>
  <c r="L1402" i="10" s="1"/>
  <c r="A1402" i="10"/>
  <c r="S1401" i="10"/>
  <c r="L1401" i="10" s="1"/>
  <c r="A1401" i="10"/>
  <c r="S1400" i="10"/>
  <c r="L1400" i="10"/>
  <c r="A1400" i="10"/>
  <c r="S1399" i="10"/>
  <c r="L1399" i="10" s="1"/>
  <c r="A1399" i="10"/>
  <c r="S1398" i="10"/>
  <c r="L1398" i="10" s="1"/>
  <c r="A1398" i="10"/>
  <c r="S1397" i="10"/>
  <c r="L1397" i="10" s="1"/>
  <c r="A1397" i="10"/>
  <c r="S1396" i="10"/>
  <c r="L1396" i="10" s="1"/>
  <c r="A1396" i="10"/>
  <c r="S1395" i="10"/>
  <c r="L1395" i="10" s="1"/>
  <c r="A1395" i="10"/>
  <c r="S1394" i="10"/>
  <c r="L1394" i="10" s="1"/>
  <c r="A1394" i="10"/>
  <c r="S1393" i="10"/>
  <c r="L1393" i="10" s="1"/>
  <c r="A1393" i="10"/>
  <c r="S1392" i="10"/>
  <c r="L1392" i="10" s="1"/>
  <c r="A1392" i="10"/>
  <c r="S1391" i="10"/>
  <c r="L1391" i="10" s="1"/>
  <c r="A1391" i="10"/>
  <c r="S1390" i="10"/>
  <c r="L1390" i="10" s="1"/>
  <c r="A1390" i="10"/>
  <c r="S1389" i="10"/>
  <c r="L1389" i="10"/>
  <c r="A1389" i="10"/>
  <c r="S1388" i="10"/>
  <c r="L1388" i="10"/>
  <c r="A1388" i="10"/>
  <c r="S1387" i="10"/>
  <c r="L1387" i="10" s="1"/>
  <c r="A1387" i="10"/>
  <c r="S1386" i="10"/>
  <c r="L1386" i="10" s="1"/>
  <c r="A1386" i="10"/>
  <c r="S1385" i="10"/>
  <c r="L1385" i="10" s="1"/>
  <c r="A1385" i="10"/>
  <c r="S1384" i="10"/>
  <c r="L1384" i="10"/>
  <c r="A1384" i="10"/>
  <c r="S1383" i="10"/>
  <c r="L1383" i="10" s="1"/>
  <c r="A1383" i="10"/>
  <c r="S1382" i="10"/>
  <c r="L1382" i="10" s="1"/>
  <c r="A1382" i="10"/>
  <c r="S1381" i="10"/>
  <c r="L1381" i="10"/>
  <c r="A1381" i="10"/>
  <c r="S1380" i="10"/>
  <c r="L1380" i="10"/>
  <c r="A1380" i="10"/>
  <c r="S1379" i="10"/>
  <c r="L1379" i="10" s="1"/>
  <c r="A1379" i="10"/>
  <c r="S1378" i="10"/>
  <c r="L1378" i="10" s="1"/>
  <c r="A1378" i="10"/>
  <c r="S1377" i="10"/>
  <c r="L1377" i="10" s="1"/>
  <c r="A1377" i="10"/>
  <c r="S1376" i="10"/>
  <c r="L1376" i="10"/>
  <c r="A1376" i="10"/>
  <c r="S1375" i="10"/>
  <c r="L1375" i="10" s="1"/>
  <c r="A1375" i="10"/>
  <c r="S1374" i="10"/>
  <c r="L1374" i="10" s="1"/>
  <c r="A1374" i="10"/>
  <c r="S1373" i="10"/>
  <c r="L1373" i="10"/>
  <c r="A1373" i="10"/>
  <c r="S1372" i="10"/>
  <c r="L1372" i="10" s="1"/>
  <c r="A1372" i="10"/>
  <c r="S1371" i="10"/>
  <c r="L1371" i="10" s="1"/>
  <c r="A1371" i="10"/>
  <c r="S1370" i="10"/>
  <c r="L1370" i="10" s="1"/>
  <c r="A1370" i="10"/>
  <c r="S1369" i="10"/>
  <c r="L1369" i="10" s="1"/>
  <c r="A1369" i="10"/>
  <c r="S1368" i="10"/>
  <c r="L1368" i="10"/>
  <c r="A1368" i="10"/>
  <c r="S1367" i="10"/>
  <c r="L1367" i="10" s="1"/>
  <c r="A1367" i="10"/>
  <c r="S1366" i="10"/>
  <c r="L1366" i="10" s="1"/>
  <c r="A1366" i="10"/>
  <c r="S1365" i="10"/>
  <c r="L1365" i="10" s="1"/>
  <c r="A1365" i="10"/>
  <c r="S1364" i="10"/>
  <c r="L1364" i="10"/>
  <c r="A1364" i="10"/>
  <c r="S1363" i="10"/>
  <c r="L1363" i="10" s="1"/>
  <c r="A1363" i="10"/>
  <c r="S1362" i="10"/>
  <c r="L1362" i="10" s="1"/>
  <c r="A1362" i="10"/>
  <c r="S1361" i="10"/>
  <c r="L1361" i="10" s="1"/>
  <c r="A1361" i="10"/>
  <c r="S1360" i="10"/>
  <c r="L1360" i="10" s="1"/>
  <c r="A1360" i="10"/>
  <c r="S1359" i="10"/>
  <c r="L1359" i="10" s="1"/>
  <c r="A1359" i="10"/>
  <c r="S1358" i="10"/>
  <c r="L1358" i="10" s="1"/>
  <c r="A1358" i="10"/>
  <c r="S1357" i="10"/>
  <c r="L1357" i="10" s="1"/>
  <c r="A1357" i="10"/>
  <c r="S1356" i="10"/>
  <c r="L1356" i="10"/>
  <c r="A1356" i="10"/>
  <c r="S1355" i="10"/>
  <c r="L1355" i="10" s="1"/>
  <c r="A1355" i="10"/>
  <c r="S1354" i="10"/>
  <c r="L1354" i="10" s="1"/>
  <c r="A1354" i="10"/>
  <c r="S1353" i="10"/>
  <c r="L1353" i="10" s="1"/>
  <c r="A1353" i="10"/>
  <c r="S1352" i="10"/>
  <c r="L1352" i="10" s="1"/>
  <c r="A1352" i="10"/>
  <c r="S1351" i="10"/>
  <c r="L1351" i="10" s="1"/>
  <c r="A1351" i="10"/>
  <c r="S1350" i="10"/>
  <c r="L1350" i="10" s="1"/>
  <c r="A1350" i="10"/>
  <c r="S1349" i="10"/>
  <c r="L1349" i="10"/>
  <c r="A1349" i="10"/>
  <c r="S1348" i="10"/>
  <c r="L1348" i="10"/>
  <c r="A1348" i="10"/>
  <c r="S1347" i="10"/>
  <c r="L1347" i="10" s="1"/>
  <c r="A1347" i="10"/>
  <c r="S1346" i="10"/>
  <c r="L1346" i="10" s="1"/>
  <c r="A1346" i="10"/>
  <c r="S1345" i="10"/>
  <c r="L1345" i="10" s="1"/>
  <c r="A1345" i="10"/>
  <c r="S1344" i="10"/>
  <c r="L1344" i="10"/>
  <c r="A1344" i="10"/>
  <c r="S1343" i="10"/>
  <c r="L1343" i="10" s="1"/>
  <c r="A1343" i="10"/>
  <c r="S1342" i="10"/>
  <c r="L1342" i="10" s="1"/>
  <c r="A1342" i="10"/>
  <c r="S1341" i="10"/>
  <c r="L1341" i="10"/>
  <c r="A1341" i="10"/>
  <c r="S1340" i="10"/>
  <c r="L1340" i="10" s="1"/>
  <c r="A1340" i="10"/>
  <c r="S1339" i="10"/>
  <c r="L1339" i="10" s="1"/>
  <c r="A1339" i="10"/>
  <c r="S1338" i="10"/>
  <c r="L1338" i="10" s="1"/>
  <c r="A1338" i="10"/>
  <c r="S1337" i="10"/>
  <c r="L1337" i="10" s="1"/>
  <c r="A1337" i="10"/>
  <c r="S1336" i="10"/>
  <c r="L1336" i="10"/>
  <c r="A1336" i="10"/>
  <c r="S1335" i="10"/>
  <c r="L1335" i="10" s="1"/>
  <c r="A1335" i="10"/>
  <c r="S1334" i="10"/>
  <c r="L1334" i="10" s="1"/>
  <c r="A1334" i="10"/>
  <c r="S1333" i="10"/>
  <c r="L1333" i="10" s="1"/>
  <c r="A1333" i="10"/>
  <c r="S1332" i="10"/>
  <c r="L1332" i="10"/>
  <c r="A1332" i="10"/>
  <c r="S1331" i="10"/>
  <c r="L1331" i="10" s="1"/>
  <c r="A1331" i="10"/>
  <c r="S1330" i="10"/>
  <c r="L1330" i="10" s="1"/>
  <c r="A1330" i="10"/>
  <c r="S1329" i="10"/>
  <c r="L1329" i="10" s="1"/>
  <c r="A1329" i="10"/>
  <c r="S1328" i="10"/>
  <c r="L1328" i="10"/>
  <c r="A1328" i="10"/>
  <c r="S1327" i="10"/>
  <c r="L1327" i="10" s="1"/>
  <c r="A1327" i="10"/>
  <c r="S1326" i="10"/>
  <c r="L1326" i="10" s="1"/>
  <c r="A1326" i="10"/>
  <c r="S1325" i="10"/>
  <c r="L1325" i="10"/>
  <c r="A1325" i="10"/>
  <c r="S1324" i="10"/>
  <c r="L1324" i="10"/>
  <c r="A1324" i="10"/>
  <c r="S1323" i="10"/>
  <c r="L1323" i="10" s="1"/>
  <c r="A1323" i="10"/>
  <c r="S1322" i="10"/>
  <c r="L1322" i="10" s="1"/>
  <c r="A1322" i="10"/>
  <c r="S1321" i="10"/>
  <c r="L1321" i="10" s="1"/>
  <c r="A1321" i="10"/>
  <c r="S1320" i="10"/>
  <c r="L1320" i="10"/>
  <c r="A1320" i="10"/>
  <c r="S1319" i="10"/>
  <c r="L1319" i="10" s="1"/>
  <c r="A1319" i="10"/>
  <c r="S1318" i="10"/>
  <c r="L1318" i="10" s="1"/>
  <c r="A1318" i="10"/>
  <c r="S1317" i="10"/>
  <c r="L1317" i="10"/>
  <c r="A1317" i="10"/>
  <c r="S1316" i="10"/>
  <c r="L1316" i="10" s="1"/>
  <c r="A1316" i="10"/>
  <c r="S1315" i="10"/>
  <c r="L1315" i="10" s="1"/>
  <c r="A1315" i="10"/>
  <c r="S1314" i="10"/>
  <c r="L1314" i="10" s="1"/>
  <c r="A1314" i="10"/>
  <c r="S1313" i="10"/>
  <c r="L1313" i="10" s="1"/>
  <c r="A1313" i="10"/>
  <c r="S1312" i="10"/>
  <c r="L1312" i="10"/>
  <c r="A1312" i="10"/>
  <c r="S1311" i="10"/>
  <c r="L1311" i="10" s="1"/>
  <c r="A1311" i="10"/>
  <c r="S1310" i="10"/>
  <c r="L1310" i="10" s="1"/>
  <c r="A1310" i="10"/>
  <c r="S1309" i="10"/>
  <c r="L1309" i="10" s="1"/>
  <c r="A1309" i="10"/>
  <c r="S1308" i="10"/>
  <c r="L1308" i="10"/>
  <c r="A1308" i="10"/>
  <c r="S1307" i="10"/>
  <c r="L1307" i="10" s="1"/>
  <c r="A1307" i="10"/>
  <c r="S1306" i="10"/>
  <c r="L1306" i="10" s="1"/>
  <c r="A1306" i="10"/>
  <c r="S1305" i="10"/>
  <c r="L1305" i="10" s="1"/>
  <c r="A1305" i="10"/>
  <c r="S1304" i="10"/>
  <c r="L1304" i="10" s="1"/>
  <c r="A1304" i="10"/>
  <c r="S1303" i="10"/>
  <c r="L1303" i="10" s="1"/>
  <c r="A1303" i="10"/>
  <c r="S1302" i="10"/>
  <c r="L1302" i="10" s="1"/>
  <c r="A1302" i="10"/>
  <c r="S1301" i="10"/>
  <c r="L1301" i="10" s="1"/>
  <c r="A1301" i="10"/>
  <c r="S1300" i="10"/>
  <c r="L1300" i="10"/>
  <c r="A1300" i="10"/>
  <c r="S1299" i="10"/>
  <c r="L1299" i="10" s="1"/>
  <c r="A1299" i="10"/>
  <c r="S1298" i="10"/>
  <c r="L1298" i="10" s="1"/>
  <c r="A1298" i="10"/>
  <c r="S1297" i="10"/>
  <c r="L1297" i="10" s="1"/>
  <c r="A1297" i="10"/>
  <c r="S1296" i="10"/>
  <c r="L1296" i="10"/>
  <c r="A1296" i="10"/>
  <c r="S1295" i="10"/>
  <c r="L1295" i="10" s="1"/>
  <c r="A1295" i="10"/>
  <c r="S1294" i="10"/>
  <c r="L1294" i="10" s="1"/>
  <c r="A1294" i="10"/>
  <c r="S1293" i="10"/>
  <c r="L1293" i="10"/>
  <c r="A1293" i="10"/>
  <c r="S1292" i="10"/>
  <c r="L1292" i="10" s="1"/>
  <c r="A1292" i="10"/>
  <c r="S1291" i="10"/>
  <c r="L1291" i="10" s="1"/>
  <c r="A1291" i="10"/>
  <c r="S1290" i="10"/>
  <c r="L1290" i="10" s="1"/>
  <c r="A1290" i="10"/>
  <c r="S1289" i="10"/>
  <c r="L1289" i="10" s="1"/>
  <c r="A1289" i="10"/>
  <c r="S1288" i="10"/>
  <c r="L1288" i="10"/>
  <c r="A1288" i="10"/>
  <c r="S1287" i="10"/>
  <c r="L1287" i="10" s="1"/>
  <c r="A1287" i="10"/>
  <c r="S1286" i="10"/>
  <c r="L1286" i="10" s="1"/>
  <c r="A1286" i="10"/>
  <c r="S1285" i="10"/>
  <c r="L1285" i="10" s="1"/>
  <c r="A1285" i="10"/>
  <c r="S1284" i="10"/>
  <c r="L1284" i="10"/>
  <c r="A1284" i="10"/>
  <c r="S1283" i="10"/>
  <c r="L1283" i="10" s="1"/>
  <c r="A1283" i="10"/>
  <c r="S1282" i="10"/>
  <c r="L1282" i="10" s="1"/>
  <c r="A1282" i="10"/>
  <c r="S1281" i="10"/>
  <c r="L1281" i="10" s="1"/>
  <c r="A1281" i="10"/>
  <c r="S1280" i="10"/>
  <c r="L1280" i="10" s="1"/>
  <c r="A1280" i="10"/>
  <c r="S1279" i="10"/>
  <c r="L1279" i="10" s="1"/>
  <c r="A1279" i="10"/>
  <c r="S1278" i="10"/>
  <c r="L1278" i="10" s="1"/>
  <c r="A1278" i="10"/>
  <c r="S1277" i="10"/>
  <c r="L1277" i="10" s="1"/>
  <c r="A1277" i="10"/>
  <c r="S1276" i="10"/>
  <c r="L1276" i="10"/>
  <c r="A1276" i="10"/>
  <c r="S1275" i="10"/>
  <c r="L1275" i="10" s="1"/>
  <c r="A1275" i="10"/>
  <c r="S1274" i="10"/>
  <c r="L1274" i="10" s="1"/>
  <c r="A1274" i="10"/>
  <c r="S1273" i="10"/>
  <c r="L1273" i="10" s="1"/>
  <c r="A1273" i="10"/>
  <c r="S1272" i="10"/>
  <c r="L1272" i="10"/>
  <c r="A1272" i="10"/>
  <c r="S1271" i="10"/>
  <c r="L1271" i="10" s="1"/>
  <c r="A1271" i="10"/>
  <c r="S1270" i="10"/>
  <c r="L1270" i="10" s="1"/>
  <c r="A1270" i="10"/>
  <c r="S1269" i="10"/>
  <c r="L1269" i="10" s="1"/>
  <c r="A1269" i="10"/>
  <c r="S1268" i="10"/>
  <c r="L1268" i="10"/>
  <c r="A1268" i="10"/>
  <c r="S1267" i="10"/>
  <c r="L1267" i="10" s="1"/>
  <c r="A1267" i="10"/>
  <c r="S1266" i="10"/>
  <c r="L1266" i="10" s="1"/>
  <c r="A1266" i="10"/>
  <c r="S1265" i="10"/>
  <c r="L1265" i="10" s="1"/>
  <c r="A1265" i="10"/>
  <c r="S1264" i="10"/>
  <c r="L1264" i="10" s="1"/>
  <c r="A1264" i="10"/>
  <c r="S1263" i="10"/>
  <c r="L1263" i="10" s="1"/>
  <c r="A1263" i="10"/>
  <c r="S1262" i="10"/>
  <c r="L1262" i="10" s="1"/>
  <c r="A1262" i="10"/>
  <c r="S1261" i="10"/>
  <c r="L1261" i="10" s="1"/>
  <c r="A1261" i="10"/>
  <c r="S1260" i="10"/>
  <c r="L1260" i="10"/>
  <c r="A1260" i="10"/>
  <c r="S1259" i="10"/>
  <c r="L1259" i="10" s="1"/>
  <c r="A1259" i="10"/>
  <c r="S1258" i="10"/>
  <c r="L1258" i="10" s="1"/>
  <c r="A1258" i="10"/>
  <c r="S1257" i="10"/>
  <c r="L1257" i="10" s="1"/>
  <c r="A1257" i="10"/>
  <c r="S1256" i="10"/>
  <c r="L1256" i="10" s="1"/>
  <c r="A1256" i="10"/>
  <c r="S1255" i="10"/>
  <c r="L1255" i="10" s="1"/>
  <c r="A1255" i="10"/>
  <c r="S1254" i="10"/>
  <c r="L1254" i="10" s="1"/>
  <c r="A1254" i="10"/>
  <c r="S1253" i="10"/>
  <c r="L1253" i="10"/>
  <c r="A1253" i="10"/>
  <c r="S1252" i="10"/>
  <c r="L1252" i="10"/>
  <c r="A1252" i="10"/>
  <c r="S1251" i="10"/>
  <c r="L1251" i="10" s="1"/>
  <c r="A1251" i="10"/>
  <c r="S1250" i="10"/>
  <c r="L1250" i="10" s="1"/>
  <c r="A1250" i="10"/>
  <c r="S1249" i="10"/>
  <c r="L1249" i="10" s="1"/>
  <c r="A1249" i="10"/>
  <c r="S1248" i="10"/>
  <c r="L1248" i="10"/>
  <c r="A1248" i="10"/>
  <c r="S1247" i="10"/>
  <c r="L1247" i="10" s="1"/>
  <c r="A1247" i="10"/>
  <c r="S1246" i="10"/>
  <c r="L1246" i="10" s="1"/>
  <c r="A1246" i="10"/>
  <c r="S1245" i="10"/>
  <c r="L1245" i="10" s="1"/>
  <c r="A1245" i="10"/>
  <c r="S1244" i="10"/>
  <c r="L1244" i="10" s="1"/>
  <c r="A1244" i="10"/>
  <c r="S1243" i="10"/>
  <c r="L1243" i="10" s="1"/>
  <c r="A1243" i="10"/>
  <c r="S1242" i="10"/>
  <c r="L1242" i="10" s="1"/>
  <c r="A1242" i="10"/>
  <c r="S1241" i="10"/>
  <c r="L1241" i="10" s="1"/>
  <c r="A1241" i="10"/>
  <c r="S1240" i="10"/>
  <c r="L1240" i="10" s="1"/>
  <c r="A1240" i="10"/>
  <c r="S1239" i="10"/>
  <c r="L1239" i="10" s="1"/>
  <c r="A1239" i="10"/>
  <c r="S1238" i="10"/>
  <c r="L1238" i="10" s="1"/>
  <c r="A1238" i="10"/>
  <c r="S1237" i="10"/>
  <c r="L1237" i="10" s="1"/>
  <c r="A1237" i="10"/>
  <c r="S1236" i="10"/>
  <c r="L1236" i="10"/>
  <c r="A1236" i="10"/>
  <c r="S1235" i="10"/>
  <c r="L1235" i="10" s="1"/>
  <c r="A1235" i="10"/>
  <c r="S1234" i="10"/>
  <c r="L1234" i="10" s="1"/>
  <c r="A1234" i="10"/>
  <c r="S1233" i="10"/>
  <c r="L1233" i="10" s="1"/>
  <c r="A1233" i="10"/>
  <c r="S1232" i="10"/>
  <c r="L1232" i="10"/>
  <c r="A1232" i="10"/>
  <c r="S1231" i="10"/>
  <c r="L1231" i="10" s="1"/>
  <c r="A1231" i="10"/>
  <c r="S1230" i="10"/>
  <c r="L1230" i="10" s="1"/>
  <c r="A1230" i="10"/>
  <c r="S1229" i="10"/>
  <c r="L1229" i="10"/>
  <c r="A1229" i="10"/>
  <c r="S1228" i="10"/>
  <c r="L1228" i="10"/>
  <c r="A1228" i="10"/>
  <c r="S1227" i="10"/>
  <c r="L1227" i="10" s="1"/>
  <c r="A1227" i="10"/>
  <c r="S1226" i="10"/>
  <c r="L1226" i="10"/>
  <c r="A1226" i="10"/>
  <c r="S1225" i="10"/>
  <c r="L1225" i="10" s="1"/>
  <c r="A1225" i="10"/>
  <c r="S1224" i="10"/>
  <c r="L1224" i="10" s="1"/>
  <c r="A1224" i="10"/>
  <c r="S1223" i="10"/>
  <c r="L1223" i="10" s="1"/>
  <c r="A1223" i="10"/>
  <c r="S1222" i="10"/>
  <c r="L1222" i="10" s="1"/>
  <c r="A1222" i="10"/>
  <c r="S1221" i="10"/>
  <c r="L1221" i="10" s="1"/>
  <c r="A1221" i="10"/>
  <c r="S1220" i="10"/>
  <c r="L1220" i="10"/>
  <c r="A1220" i="10"/>
  <c r="S1219" i="10"/>
  <c r="L1219" i="10" s="1"/>
  <c r="A1219" i="10"/>
  <c r="S1218" i="10"/>
  <c r="L1218" i="10" s="1"/>
  <c r="A1218" i="10"/>
  <c r="S1217" i="10"/>
  <c r="L1217" i="10" s="1"/>
  <c r="A1217" i="10"/>
  <c r="S1216" i="10"/>
  <c r="L1216" i="10"/>
  <c r="A1216" i="10"/>
  <c r="S1215" i="10"/>
  <c r="L1215" i="10" s="1"/>
  <c r="A1215" i="10"/>
  <c r="S1214" i="10"/>
  <c r="L1214" i="10" s="1"/>
  <c r="A1214" i="10"/>
  <c r="S1213" i="10"/>
  <c r="L1213" i="10"/>
  <c r="A1213" i="10"/>
  <c r="S1212" i="10"/>
  <c r="L1212" i="10"/>
  <c r="A1212" i="10"/>
  <c r="S1211" i="10"/>
  <c r="L1211" i="10" s="1"/>
  <c r="A1211" i="10"/>
  <c r="S1210" i="10"/>
  <c r="L1210" i="10"/>
  <c r="A1210" i="10"/>
  <c r="S1209" i="10"/>
  <c r="L1209" i="10" s="1"/>
  <c r="A1209" i="10"/>
  <c r="S1208" i="10"/>
  <c r="L1208" i="10" s="1"/>
  <c r="A1208" i="10"/>
  <c r="S1207" i="10"/>
  <c r="L1207" i="10" s="1"/>
  <c r="A1207" i="10"/>
  <c r="S1206" i="10"/>
  <c r="L1206" i="10" s="1"/>
  <c r="A1206" i="10"/>
  <c r="S1205" i="10"/>
  <c r="L1205" i="10" s="1"/>
  <c r="A1205" i="10"/>
  <c r="S1204" i="10"/>
  <c r="L1204" i="10"/>
  <c r="A1204" i="10"/>
  <c r="S1203" i="10"/>
  <c r="L1203" i="10" s="1"/>
  <c r="A1203" i="10"/>
  <c r="S1202" i="10"/>
  <c r="L1202" i="10" s="1"/>
  <c r="A1202" i="10"/>
  <c r="S1201" i="10"/>
  <c r="L1201" i="10" s="1"/>
  <c r="A1201" i="10"/>
  <c r="S1200" i="10"/>
  <c r="L1200" i="10" s="1"/>
  <c r="A1200" i="10"/>
  <c r="S1199" i="10"/>
  <c r="L1199" i="10" s="1"/>
  <c r="A1199" i="10"/>
  <c r="S1198" i="10"/>
  <c r="L1198" i="10" s="1"/>
  <c r="A1198" i="10"/>
  <c r="S1197" i="10"/>
  <c r="L1197" i="10"/>
  <c r="A1197" i="10"/>
  <c r="S1196" i="10"/>
  <c r="L1196" i="10"/>
  <c r="A1196" i="10"/>
  <c r="S1195" i="10"/>
  <c r="L1195" i="10" s="1"/>
  <c r="A1195" i="10"/>
  <c r="S1194" i="10"/>
  <c r="L1194" i="10"/>
  <c r="A1194" i="10"/>
  <c r="S1193" i="10"/>
  <c r="L1193" i="10" s="1"/>
  <c r="A1193" i="10"/>
  <c r="S1192" i="10"/>
  <c r="L1192" i="10" s="1"/>
  <c r="A1192" i="10"/>
  <c r="S1191" i="10"/>
  <c r="L1191" i="10" s="1"/>
  <c r="A1191" i="10"/>
  <c r="S1190" i="10"/>
  <c r="L1190" i="10" s="1"/>
  <c r="A1190" i="10"/>
  <c r="S1189" i="10"/>
  <c r="L1189" i="10" s="1"/>
  <c r="A1189" i="10"/>
  <c r="S1188" i="10"/>
  <c r="L1188" i="10"/>
  <c r="A1188" i="10"/>
  <c r="S1187" i="10"/>
  <c r="L1187" i="10" s="1"/>
  <c r="A1187" i="10"/>
  <c r="S1186" i="10"/>
  <c r="L1186" i="10" s="1"/>
  <c r="A1186" i="10"/>
  <c r="S1185" i="10"/>
  <c r="L1185" i="10" s="1"/>
  <c r="A1185" i="10"/>
  <c r="S1184" i="10"/>
  <c r="L1184" i="10"/>
  <c r="A1184" i="10"/>
  <c r="S1183" i="10"/>
  <c r="L1183" i="10" s="1"/>
  <c r="A1183" i="10"/>
  <c r="S1182" i="10"/>
  <c r="L1182" i="10" s="1"/>
  <c r="A1182" i="10"/>
  <c r="S1181" i="10"/>
  <c r="L1181" i="10" s="1"/>
  <c r="A1181" i="10"/>
  <c r="S1180" i="10"/>
  <c r="L1180" i="10"/>
  <c r="A1180" i="10"/>
  <c r="S1179" i="10"/>
  <c r="L1179" i="10" s="1"/>
  <c r="A1179" i="10"/>
  <c r="S1178" i="10"/>
  <c r="L1178" i="10" s="1"/>
  <c r="A1178" i="10"/>
  <c r="S1177" i="10"/>
  <c r="L1177" i="10" s="1"/>
  <c r="A1177" i="10"/>
  <c r="S1176" i="10"/>
  <c r="L1176" i="10" s="1"/>
  <c r="A1176" i="10"/>
  <c r="S1175" i="10"/>
  <c r="L1175" i="10" s="1"/>
  <c r="A1175" i="10"/>
  <c r="S1174" i="10"/>
  <c r="L1174" i="10" s="1"/>
  <c r="A1174" i="10"/>
  <c r="S1173" i="10"/>
  <c r="L1173" i="10" s="1"/>
  <c r="A1173" i="10"/>
  <c r="S1172" i="10"/>
  <c r="L1172" i="10"/>
  <c r="A1172" i="10"/>
  <c r="S1171" i="10"/>
  <c r="L1171" i="10" s="1"/>
  <c r="A1171" i="10"/>
  <c r="S1170" i="10"/>
  <c r="L1170" i="10" s="1"/>
  <c r="A1170" i="10"/>
  <c r="S1169" i="10"/>
  <c r="L1169" i="10" s="1"/>
  <c r="A1169" i="10"/>
  <c r="S1168" i="10"/>
  <c r="L1168" i="10"/>
  <c r="A1168" i="10"/>
  <c r="S1167" i="10"/>
  <c r="L1167" i="10" s="1"/>
  <c r="A1167" i="10"/>
  <c r="S1166" i="10"/>
  <c r="L1166" i="10" s="1"/>
  <c r="A1166" i="10"/>
  <c r="S1165" i="10"/>
  <c r="L1165" i="10"/>
  <c r="A1165" i="10"/>
  <c r="S1164" i="10"/>
  <c r="L1164" i="10"/>
  <c r="A1164" i="10"/>
  <c r="S1163" i="10"/>
  <c r="L1163" i="10" s="1"/>
  <c r="A1163" i="10"/>
  <c r="S1162" i="10"/>
  <c r="L1162" i="10"/>
  <c r="A1162" i="10"/>
  <c r="S1161" i="10"/>
  <c r="L1161" i="10" s="1"/>
  <c r="A1161" i="10"/>
  <c r="S1160" i="10"/>
  <c r="L1160" i="10" s="1"/>
  <c r="A1160" i="10"/>
  <c r="S1159" i="10"/>
  <c r="L1159" i="10" s="1"/>
  <c r="A1159" i="10"/>
  <c r="S1158" i="10"/>
  <c r="L1158" i="10" s="1"/>
  <c r="A1158" i="10"/>
  <c r="S1157" i="10"/>
  <c r="L1157" i="10" s="1"/>
  <c r="A1157" i="10"/>
  <c r="S1156" i="10"/>
  <c r="L1156" i="10"/>
  <c r="A1156" i="10"/>
  <c r="S1155" i="10"/>
  <c r="L1155" i="10" s="1"/>
  <c r="A1155" i="10"/>
  <c r="S1154" i="10"/>
  <c r="L1154" i="10" s="1"/>
  <c r="A1154" i="10"/>
  <c r="S1153" i="10"/>
  <c r="L1153" i="10" s="1"/>
  <c r="A1153" i="10"/>
  <c r="S1152" i="10"/>
  <c r="L1152" i="10"/>
  <c r="A1152" i="10"/>
  <c r="S1151" i="10"/>
  <c r="L1151" i="10" s="1"/>
  <c r="A1151" i="10"/>
  <c r="S1150" i="10"/>
  <c r="L1150" i="10" s="1"/>
  <c r="A1150" i="10"/>
  <c r="S1149" i="10"/>
  <c r="L1149" i="10"/>
  <c r="A1149" i="10"/>
  <c r="S1148" i="10"/>
  <c r="L1148" i="10"/>
  <c r="A1148" i="10"/>
  <c r="S1147" i="10"/>
  <c r="L1147" i="10" s="1"/>
  <c r="A1147" i="10"/>
  <c r="S1146" i="10"/>
  <c r="L1146" i="10"/>
  <c r="A1146" i="10"/>
  <c r="S1145" i="10"/>
  <c r="L1145" i="10" s="1"/>
  <c r="A1145" i="10"/>
  <c r="S1144" i="10"/>
  <c r="L1144" i="10" s="1"/>
  <c r="A1144" i="10"/>
  <c r="S1143" i="10"/>
  <c r="L1143" i="10" s="1"/>
  <c r="A1143" i="10"/>
  <c r="S1142" i="10"/>
  <c r="L1142" i="10" s="1"/>
  <c r="A1142" i="10"/>
  <c r="S1141" i="10"/>
  <c r="L1141" i="10" s="1"/>
  <c r="A1141" i="10"/>
  <c r="S1140" i="10"/>
  <c r="L1140" i="10"/>
  <c r="A1140" i="10"/>
  <c r="S1139" i="10"/>
  <c r="L1139" i="10" s="1"/>
  <c r="A1139" i="10"/>
  <c r="S1138" i="10"/>
  <c r="L1138" i="10" s="1"/>
  <c r="A1138" i="10"/>
  <c r="S1137" i="10"/>
  <c r="L1137" i="10" s="1"/>
  <c r="A1137" i="10"/>
  <c r="S1136" i="10"/>
  <c r="L1136" i="10" s="1"/>
  <c r="A1136" i="10"/>
  <c r="S1135" i="10"/>
  <c r="L1135" i="10" s="1"/>
  <c r="A1135" i="10"/>
  <c r="S1134" i="10"/>
  <c r="L1134" i="10" s="1"/>
  <c r="A1134" i="10"/>
  <c r="S1133" i="10"/>
  <c r="L1133" i="10"/>
  <c r="A1133" i="10"/>
  <c r="S1132" i="10"/>
  <c r="L1132" i="10"/>
  <c r="A1132" i="10"/>
  <c r="S1131" i="10"/>
  <c r="L1131" i="10" s="1"/>
  <c r="A1131" i="10"/>
  <c r="S1130" i="10"/>
  <c r="L1130" i="10"/>
  <c r="A1130" i="10"/>
  <c r="S1129" i="10"/>
  <c r="L1129" i="10" s="1"/>
  <c r="A1129" i="10"/>
  <c r="S1128" i="10"/>
  <c r="L1128" i="10" s="1"/>
  <c r="A1128" i="10"/>
  <c r="S1127" i="10"/>
  <c r="L1127" i="10" s="1"/>
  <c r="A1127" i="10"/>
  <c r="S1126" i="10"/>
  <c r="L1126" i="10" s="1"/>
  <c r="A1126" i="10"/>
  <c r="S1125" i="10"/>
  <c r="L1125" i="10" s="1"/>
  <c r="A1125" i="10"/>
  <c r="S1124" i="10"/>
  <c r="L1124" i="10"/>
  <c r="A1124" i="10"/>
  <c r="S1123" i="10"/>
  <c r="L1123" i="10" s="1"/>
  <c r="A1123" i="10"/>
  <c r="S1122" i="10"/>
  <c r="L1122" i="10" s="1"/>
  <c r="A1122" i="10"/>
  <c r="S1121" i="10"/>
  <c r="L1121" i="10" s="1"/>
  <c r="A1121" i="10"/>
  <c r="S1120" i="10"/>
  <c r="L1120" i="10"/>
  <c r="A1120" i="10"/>
  <c r="S1119" i="10"/>
  <c r="L1119" i="10" s="1"/>
  <c r="A1119" i="10"/>
  <c r="S1118" i="10"/>
  <c r="L1118" i="10" s="1"/>
  <c r="A1118" i="10"/>
  <c r="S1117" i="10"/>
  <c r="L1117" i="10" s="1"/>
  <c r="A1117" i="10"/>
  <c r="S1116" i="10"/>
  <c r="L1116" i="10"/>
  <c r="A1116" i="10"/>
  <c r="S1115" i="10"/>
  <c r="L1115" i="10" s="1"/>
  <c r="A1115" i="10"/>
  <c r="S1114" i="10"/>
  <c r="L1114" i="10" s="1"/>
  <c r="A1114" i="10"/>
  <c r="S1113" i="10"/>
  <c r="L1113" i="10" s="1"/>
  <c r="A1113" i="10"/>
  <c r="S1112" i="10"/>
  <c r="L1112" i="10" s="1"/>
  <c r="A1112" i="10"/>
  <c r="S1111" i="10"/>
  <c r="L1111" i="10" s="1"/>
  <c r="A1111" i="10"/>
  <c r="S1110" i="10"/>
  <c r="L1110" i="10" s="1"/>
  <c r="A1110" i="10"/>
  <c r="S1109" i="10"/>
  <c r="L1109" i="10" s="1"/>
  <c r="A1109" i="10"/>
  <c r="S1108" i="10"/>
  <c r="L1108" i="10"/>
  <c r="A1108" i="10"/>
  <c r="S1107" i="10"/>
  <c r="L1107" i="10" s="1"/>
  <c r="A1107" i="10"/>
  <c r="S1106" i="10"/>
  <c r="L1106" i="10" s="1"/>
  <c r="A1106" i="10"/>
  <c r="S1105" i="10"/>
  <c r="L1105" i="10" s="1"/>
  <c r="A1105" i="10"/>
  <c r="S1104" i="10"/>
  <c r="L1104" i="10"/>
  <c r="A1104" i="10"/>
  <c r="S1103" i="10"/>
  <c r="L1103" i="10" s="1"/>
  <c r="A1103" i="10"/>
  <c r="S1102" i="10"/>
  <c r="L1102" i="10" s="1"/>
  <c r="A1102" i="10"/>
  <c r="S1101" i="10"/>
  <c r="L1101" i="10"/>
  <c r="A1101" i="10"/>
  <c r="S1100" i="10"/>
  <c r="L1100" i="10" s="1"/>
  <c r="A1100" i="10"/>
  <c r="S1099" i="10"/>
  <c r="L1099" i="10" s="1"/>
  <c r="A1099" i="10"/>
  <c r="S1098" i="10"/>
  <c r="L1098" i="10"/>
  <c r="A1098" i="10"/>
  <c r="S1097" i="10"/>
  <c r="L1097" i="10" s="1"/>
  <c r="A1097" i="10"/>
  <c r="S1096" i="10"/>
  <c r="L1096" i="10" s="1"/>
  <c r="A1096" i="10"/>
  <c r="S1095" i="10"/>
  <c r="L1095" i="10" s="1"/>
  <c r="A1095" i="10"/>
  <c r="S1094" i="10"/>
  <c r="L1094" i="10" s="1"/>
  <c r="A1094" i="10"/>
  <c r="S1093" i="10"/>
  <c r="L1093" i="10" s="1"/>
  <c r="A1093" i="10"/>
  <c r="S1092" i="10"/>
  <c r="L1092" i="10"/>
  <c r="A1092" i="10"/>
  <c r="S1091" i="10"/>
  <c r="L1091" i="10" s="1"/>
  <c r="A1091" i="10"/>
  <c r="S1090" i="10"/>
  <c r="L1090" i="10" s="1"/>
  <c r="A1090" i="10"/>
  <c r="S1089" i="10"/>
  <c r="L1089" i="10" s="1"/>
  <c r="A1089" i="10"/>
  <c r="S1088" i="10"/>
  <c r="L1088" i="10"/>
  <c r="A1088" i="10"/>
  <c r="S1087" i="10"/>
  <c r="L1087" i="10" s="1"/>
  <c r="A1087" i="10"/>
  <c r="S1086" i="10"/>
  <c r="L1086" i="10" s="1"/>
  <c r="A1086" i="10"/>
  <c r="S1085" i="10"/>
  <c r="L1085" i="10"/>
  <c r="A1085" i="10"/>
  <c r="S1084" i="10"/>
  <c r="L1084" i="10"/>
  <c r="A1084" i="10"/>
  <c r="S1083" i="10"/>
  <c r="L1083" i="10" s="1"/>
  <c r="A1083" i="10"/>
  <c r="S1082" i="10"/>
  <c r="L1082" i="10"/>
  <c r="A1082" i="10"/>
  <c r="S1081" i="10"/>
  <c r="L1081" i="10" s="1"/>
  <c r="A1081" i="10"/>
  <c r="S1080" i="10"/>
  <c r="L1080" i="10" s="1"/>
  <c r="A1080" i="10"/>
  <c r="S1079" i="10"/>
  <c r="L1079" i="10" s="1"/>
  <c r="A1079" i="10"/>
  <c r="S1078" i="10"/>
  <c r="L1078" i="10" s="1"/>
  <c r="A1078" i="10"/>
  <c r="S1077" i="10"/>
  <c r="L1077" i="10" s="1"/>
  <c r="A1077" i="10"/>
  <c r="S1076" i="10"/>
  <c r="L1076" i="10"/>
  <c r="A1076" i="10"/>
  <c r="S1075" i="10"/>
  <c r="L1075" i="10" s="1"/>
  <c r="A1075" i="10"/>
  <c r="S1074" i="10"/>
  <c r="L1074" i="10" s="1"/>
  <c r="A1074" i="10"/>
  <c r="S1073" i="10"/>
  <c r="L1073" i="10" s="1"/>
  <c r="A1073" i="10"/>
  <c r="S1072" i="10"/>
  <c r="L1072" i="10" s="1"/>
  <c r="A1072" i="10"/>
  <c r="S1071" i="10"/>
  <c r="L1071" i="10" s="1"/>
  <c r="A1071" i="10"/>
  <c r="S1070" i="10"/>
  <c r="L1070" i="10" s="1"/>
  <c r="A1070" i="10"/>
  <c r="S1069" i="10"/>
  <c r="L1069" i="10"/>
  <c r="A1069" i="10"/>
  <c r="S1068" i="10"/>
  <c r="L1068" i="10"/>
  <c r="A1068" i="10"/>
  <c r="S1067" i="10"/>
  <c r="L1067" i="10" s="1"/>
  <c r="A1067" i="10"/>
  <c r="S1066" i="10"/>
  <c r="L1066" i="10"/>
  <c r="A1066" i="10"/>
  <c r="S1065" i="10"/>
  <c r="L1065" i="10" s="1"/>
  <c r="A1065" i="10"/>
  <c r="S1064" i="10"/>
  <c r="L1064" i="10" s="1"/>
  <c r="A1064" i="10"/>
  <c r="S1063" i="10"/>
  <c r="L1063" i="10" s="1"/>
  <c r="A1063" i="10"/>
  <c r="S1062" i="10"/>
  <c r="L1062" i="10" s="1"/>
  <c r="A1062" i="10"/>
  <c r="S1061" i="10"/>
  <c r="L1061" i="10" s="1"/>
  <c r="A1061" i="10"/>
  <c r="S1060" i="10"/>
  <c r="L1060" i="10"/>
  <c r="A1060" i="10"/>
  <c r="S1059" i="10"/>
  <c r="L1059" i="10" s="1"/>
  <c r="A1059" i="10"/>
  <c r="S1058" i="10"/>
  <c r="L1058" i="10" s="1"/>
  <c r="A1058" i="10"/>
  <c r="S1057" i="10"/>
  <c r="L1057" i="10" s="1"/>
  <c r="A1057" i="10"/>
  <c r="S1056" i="10"/>
  <c r="L1056" i="10"/>
  <c r="A1056" i="10"/>
  <c r="S1055" i="10"/>
  <c r="L1055" i="10" s="1"/>
  <c r="A1055" i="10"/>
  <c r="S1054" i="10"/>
  <c r="L1054" i="10" s="1"/>
  <c r="A1054" i="10"/>
  <c r="S1053" i="10"/>
  <c r="L1053" i="10" s="1"/>
  <c r="A1053" i="10"/>
  <c r="S1052" i="10"/>
  <c r="L1052" i="10"/>
  <c r="A1052" i="10"/>
  <c r="S1051" i="10"/>
  <c r="L1051" i="10" s="1"/>
  <c r="A1051" i="10"/>
  <c r="S1050" i="10"/>
  <c r="L1050" i="10" s="1"/>
  <c r="A1050" i="10"/>
  <c r="S1049" i="10"/>
  <c r="L1049" i="10" s="1"/>
  <c r="A1049" i="10"/>
  <c r="S1048" i="10"/>
  <c r="L1048" i="10" s="1"/>
  <c r="A1048" i="10"/>
  <c r="S1047" i="10"/>
  <c r="L1047" i="10" s="1"/>
  <c r="A1047" i="10"/>
  <c r="S1046" i="10"/>
  <c r="L1046" i="10" s="1"/>
  <c r="A1046" i="10"/>
  <c r="S1045" i="10"/>
  <c r="L1045" i="10" s="1"/>
  <c r="A1045" i="10"/>
  <c r="S1044" i="10"/>
  <c r="L1044" i="10"/>
  <c r="A1044" i="10"/>
  <c r="S1043" i="10"/>
  <c r="L1043" i="10" s="1"/>
  <c r="A1043" i="10"/>
  <c r="S1042" i="10"/>
  <c r="L1042" i="10" s="1"/>
  <c r="A1042" i="10"/>
  <c r="S1041" i="10"/>
  <c r="L1041" i="10" s="1"/>
  <c r="A1041" i="10"/>
  <c r="S1040" i="10"/>
  <c r="L1040" i="10"/>
  <c r="A1040" i="10"/>
  <c r="S1039" i="10"/>
  <c r="L1039" i="10" s="1"/>
  <c r="A1039" i="10"/>
  <c r="S1038" i="10"/>
  <c r="L1038" i="10" s="1"/>
  <c r="A1038" i="10"/>
  <c r="S1037" i="10"/>
  <c r="L1037" i="10"/>
  <c r="A1037" i="10"/>
  <c r="S1036" i="10"/>
  <c r="L1036" i="10" s="1"/>
  <c r="A1036" i="10"/>
  <c r="S1035" i="10"/>
  <c r="L1035" i="10" s="1"/>
  <c r="A1035" i="10"/>
  <c r="S1034" i="10"/>
  <c r="L1034" i="10"/>
  <c r="A1034" i="10"/>
  <c r="S1033" i="10"/>
  <c r="L1033" i="10" s="1"/>
  <c r="A1033" i="10"/>
  <c r="S1032" i="10"/>
  <c r="L1032" i="10" s="1"/>
  <c r="A1032" i="10"/>
  <c r="S1031" i="10"/>
  <c r="L1031" i="10" s="1"/>
  <c r="A1031" i="10"/>
  <c r="S1030" i="10"/>
  <c r="L1030" i="10" s="1"/>
  <c r="A1030" i="10"/>
  <c r="S1029" i="10"/>
  <c r="L1029" i="10" s="1"/>
  <c r="A1029" i="10"/>
  <c r="S1028" i="10"/>
  <c r="L1028" i="10"/>
  <c r="A1028" i="10"/>
  <c r="S1027" i="10"/>
  <c r="L1027" i="10" s="1"/>
  <c r="A1027" i="10"/>
  <c r="S1026" i="10"/>
  <c r="L1026" i="10" s="1"/>
  <c r="A1026" i="10"/>
  <c r="S1025" i="10"/>
  <c r="L1025" i="10" s="1"/>
  <c r="A1025" i="10"/>
  <c r="S1024" i="10"/>
  <c r="L1024" i="10"/>
  <c r="A1024" i="10"/>
  <c r="S1023" i="10"/>
  <c r="L1023" i="10" s="1"/>
  <c r="A1023" i="10"/>
  <c r="S1022" i="10"/>
  <c r="L1022" i="10" s="1"/>
  <c r="A1022" i="10"/>
  <c r="S1021" i="10"/>
  <c r="L1021" i="10"/>
  <c r="A1021" i="10"/>
  <c r="S1020" i="10"/>
  <c r="L1020" i="10"/>
  <c r="A1020" i="10"/>
  <c r="S1019" i="10"/>
  <c r="L1019" i="10" s="1"/>
  <c r="A1019" i="10"/>
  <c r="S1018" i="10"/>
  <c r="L1018" i="10"/>
  <c r="A1018" i="10"/>
  <c r="S1017" i="10"/>
  <c r="L1017" i="10" s="1"/>
  <c r="A1017" i="10"/>
  <c r="S1016" i="10"/>
  <c r="L1016" i="10" s="1"/>
  <c r="A1016" i="10"/>
  <c r="S1015" i="10"/>
  <c r="L1015" i="10" s="1"/>
  <c r="A1015" i="10"/>
  <c r="S1014" i="10"/>
  <c r="L1014" i="10" s="1"/>
  <c r="A1014" i="10"/>
  <c r="S1013" i="10"/>
  <c r="L1013" i="10" s="1"/>
  <c r="A1013" i="10"/>
  <c r="S1012" i="10"/>
  <c r="L1012" i="10"/>
  <c r="A1012" i="10"/>
  <c r="S1011" i="10"/>
  <c r="L1011" i="10" s="1"/>
  <c r="A1011" i="10"/>
  <c r="S1010" i="10"/>
  <c r="L1010" i="10" s="1"/>
  <c r="A1010" i="10"/>
  <c r="S1009" i="10"/>
  <c r="L1009" i="10" s="1"/>
  <c r="A1009" i="10"/>
  <c r="S1008" i="10"/>
  <c r="L1008" i="10" s="1"/>
  <c r="A1008" i="10"/>
  <c r="S1007" i="10"/>
  <c r="L1007" i="10" s="1"/>
  <c r="A1007" i="10"/>
  <c r="S1006" i="10"/>
  <c r="L1006" i="10" s="1"/>
  <c r="A1006" i="10"/>
  <c r="S1005" i="10"/>
  <c r="L1005" i="10"/>
  <c r="A1005" i="10"/>
  <c r="S1004" i="10"/>
  <c r="L1004" i="10"/>
  <c r="A1004" i="10"/>
  <c r="S1003" i="10"/>
  <c r="L1003" i="10" s="1"/>
  <c r="A1003" i="10"/>
  <c r="S1002" i="10"/>
  <c r="L1002" i="10"/>
  <c r="A1002" i="10"/>
  <c r="S1001" i="10"/>
  <c r="L1001" i="10" s="1"/>
  <c r="A1001" i="10"/>
  <c r="S1000" i="10"/>
  <c r="L1000" i="10" s="1"/>
  <c r="A1000" i="10"/>
  <c r="S999" i="10"/>
  <c r="L999" i="10" s="1"/>
  <c r="A999" i="10"/>
  <c r="S998" i="10"/>
  <c r="L998" i="10" s="1"/>
  <c r="A998" i="10"/>
  <c r="S997" i="10"/>
  <c r="L997" i="10" s="1"/>
  <c r="A997" i="10"/>
  <c r="S996" i="10"/>
  <c r="L996" i="10"/>
  <c r="A996" i="10"/>
  <c r="S995" i="10"/>
  <c r="L995" i="10" s="1"/>
  <c r="A995" i="10"/>
  <c r="S994" i="10"/>
  <c r="L994" i="10" s="1"/>
  <c r="A994" i="10"/>
  <c r="S993" i="10"/>
  <c r="L993" i="10" s="1"/>
  <c r="A993" i="10"/>
  <c r="S992" i="10"/>
  <c r="L992" i="10"/>
  <c r="A992" i="10"/>
  <c r="S991" i="10"/>
  <c r="L991" i="10" s="1"/>
  <c r="A991" i="10"/>
  <c r="S990" i="10"/>
  <c r="L990" i="10" s="1"/>
  <c r="A990" i="10"/>
  <c r="S989" i="10"/>
  <c r="L989" i="10"/>
  <c r="A989" i="10"/>
  <c r="S988" i="10"/>
  <c r="L988" i="10" s="1"/>
  <c r="A988" i="10"/>
  <c r="S987" i="10"/>
  <c r="L987" i="10" s="1"/>
  <c r="A987" i="10"/>
  <c r="S986" i="10"/>
  <c r="L986" i="10"/>
  <c r="A986" i="10"/>
  <c r="S985" i="10"/>
  <c r="L985" i="10" s="1"/>
  <c r="A985" i="10"/>
  <c r="S984" i="10"/>
  <c r="L984" i="10" s="1"/>
  <c r="A984" i="10"/>
  <c r="S983" i="10"/>
  <c r="L983" i="10" s="1"/>
  <c r="A983" i="10"/>
  <c r="S982" i="10"/>
  <c r="L982" i="10" s="1"/>
  <c r="A982" i="10"/>
  <c r="S981" i="10"/>
  <c r="L981" i="10" s="1"/>
  <c r="A981" i="10"/>
  <c r="S980" i="10"/>
  <c r="L980" i="10" s="1"/>
  <c r="A980" i="10"/>
  <c r="S979" i="10"/>
  <c r="L979" i="10"/>
  <c r="A979" i="10"/>
  <c r="S978" i="10"/>
  <c r="L978" i="10" s="1"/>
  <c r="A978" i="10"/>
  <c r="S977" i="10"/>
  <c r="L977" i="10" s="1"/>
  <c r="A977" i="10"/>
  <c r="S976" i="10"/>
  <c r="L976" i="10" s="1"/>
  <c r="A976" i="10"/>
  <c r="S975" i="10"/>
  <c r="L975" i="10" s="1"/>
  <c r="A975" i="10"/>
  <c r="S974" i="10"/>
  <c r="L974" i="10"/>
  <c r="A974" i="10"/>
  <c r="S973" i="10"/>
  <c r="L973" i="10" s="1"/>
  <c r="A973" i="10"/>
  <c r="S972" i="10"/>
  <c r="L972" i="10" s="1"/>
  <c r="A972" i="10"/>
  <c r="S971" i="10"/>
  <c r="L971" i="10" s="1"/>
  <c r="A971" i="10"/>
  <c r="S970" i="10"/>
  <c r="L970" i="10"/>
  <c r="A970" i="10"/>
  <c r="S969" i="10"/>
  <c r="L969" i="10" s="1"/>
  <c r="A969" i="10"/>
  <c r="S968" i="10"/>
  <c r="L968" i="10" s="1"/>
  <c r="A968" i="10"/>
  <c r="S967" i="10"/>
  <c r="L967" i="10" s="1"/>
  <c r="A967" i="10"/>
  <c r="S966" i="10"/>
  <c r="L966" i="10" s="1"/>
  <c r="A966" i="10"/>
  <c r="S965" i="10"/>
  <c r="L965" i="10" s="1"/>
  <c r="A965" i="10"/>
  <c r="S964" i="10"/>
  <c r="L964" i="10" s="1"/>
  <c r="A964" i="10"/>
  <c r="S963" i="10"/>
  <c r="L963" i="10" s="1"/>
  <c r="A963" i="10"/>
  <c r="S962" i="10"/>
  <c r="L962" i="10" s="1"/>
  <c r="A962" i="10"/>
  <c r="S961" i="10"/>
  <c r="L961" i="10" s="1"/>
  <c r="A961" i="10"/>
  <c r="S960" i="10"/>
  <c r="L960" i="10" s="1"/>
  <c r="A960" i="10"/>
  <c r="S959" i="10"/>
  <c r="L959" i="10" s="1"/>
  <c r="A959" i="10"/>
  <c r="S958" i="10"/>
  <c r="L958" i="10"/>
  <c r="A958" i="10"/>
  <c r="S957" i="10"/>
  <c r="L957" i="10" s="1"/>
  <c r="A957" i="10"/>
  <c r="S956" i="10"/>
  <c r="L956" i="10" s="1"/>
  <c r="A956" i="10"/>
  <c r="S955" i="10"/>
  <c r="L955" i="10" s="1"/>
  <c r="A955" i="10"/>
  <c r="S954" i="10"/>
  <c r="L954" i="10"/>
  <c r="A954" i="10"/>
  <c r="S953" i="10"/>
  <c r="L953" i="10" s="1"/>
  <c r="A953" i="10"/>
  <c r="S952" i="10"/>
  <c r="L952" i="10" s="1"/>
  <c r="A952" i="10"/>
  <c r="S951" i="10"/>
  <c r="L951" i="10" s="1"/>
  <c r="A951" i="10"/>
  <c r="S950" i="10"/>
  <c r="L950" i="10"/>
  <c r="A950" i="10"/>
  <c r="S949" i="10"/>
  <c r="L949" i="10" s="1"/>
  <c r="A949" i="10"/>
  <c r="S948" i="10"/>
  <c r="L948" i="10" s="1"/>
  <c r="A948" i="10"/>
  <c r="S947" i="10"/>
  <c r="L947" i="10"/>
  <c r="A947" i="10"/>
  <c r="S946" i="10"/>
  <c r="L946" i="10"/>
  <c r="A946" i="10"/>
  <c r="S945" i="10"/>
  <c r="L945" i="10" s="1"/>
  <c r="A945" i="10"/>
  <c r="S944" i="10"/>
  <c r="L944" i="10" s="1"/>
  <c r="A944" i="10"/>
  <c r="S943" i="10"/>
  <c r="L943" i="10" s="1"/>
  <c r="A943" i="10"/>
  <c r="S942" i="10"/>
  <c r="L942" i="10"/>
  <c r="A942" i="10"/>
  <c r="S941" i="10"/>
  <c r="L941" i="10" s="1"/>
  <c r="A941" i="10"/>
  <c r="S940" i="10"/>
  <c r="L940" i="10" s="1"/>
  <c r="A940" i="10"/>
  <c r="S939" i="10"/>
  <c r="L939" i="10" s="1"/>
  <c r="A939" i="10"/>
  <c r="S938" i="10"/>
  <c r="L938" i="10"/>
  <c r="A938" i="10"/>
  <c r="S937" i="10"/>
  <c r="L937" i="10" s="1"/>
  <c r="A937" i="10"/>
  <c r="S936" i="10"/>
  <c r="L936" i="10" s="1"/>
  <c r="A936" i="10"/>
  <c r="S935" i="10"/>
  <c r="L935" i="10" s="1"/>
  <c r="A935" i="10"/>
  <c r="S934" i="10"/>
  <c r="L934" i="10" s="1"/>
  <c r="A934" i="10"/>
  <c r="S933" i="10"/>
  <c r="L933" i="10" s="1"/>
  <c r="A933" i="10"/>
  <c r="S932" i="10"/>
  <c r="L932" i="10" s="1"/>
  <c r="A932" i="10"/>
  <c r="S931" i="10"/>
  <c r="L931" i="10" s="1"/>
  <c r="A931" i="10"/>
  <c r="S930" i="10"/>
  <c r="L930" i="10"/>
  <c r="A930" i="10"/>
  <c r="S929" i="10"/>
  <c r="L929" i="10" s="1"/>
  <c r="A929" i="10"/>
  <c r="S928" i="10"/>
  <c r="L928" i="10" s="1"/>
  <c r="A928" i="10"/>
  <c r="S927" i="10"/>
  <c r="L927" i="10" s="1"/>
  <c r="A927" i="10"/>
  <c r="S926" i="10"/>
  <c r="L926" i="10"/>
  <c r="A926" i="10"/>
  <c r="S925" i="10"/>
  <c r="L925" i="10" s="1"/>
  <c r="A925" i="10"/>
  <c r="S924" i="10"/>
  <c r="L924" i="10" s="1"/>
  <c r="A924" i="10"/>
  <c r="S923" i="10"/>
  <c r="L923" i="10"/>
  <c r="A923" i="10"/>
  <c r="S922" i="10"/>
  <c r="L922" i="10" s="1"/>
  <c r="A922" i="10"/>
  <c r="S921" i="10"/>
  <c r="L921" i="10" s="1"/>
  <c r="A921" i="10"/>
  <c r="S920" i="10"/>
  <c r="L920" i="10" s="1"/>
  <c r="A920" i="10"/>
  <c r="S919" i="10"/>
  <c r="L919" i="10" s="1"/>
  <c r="A919" i="10"/>
  <c r="S918" i="10"/>
  <c r="L918" i="10"/>
  <c r="A918" i="10"/>
  <c r="S917" i="10"/>
  <c r="L917" i="10" s="1"/>
  <c r="A917" i="10"/>
  <c r="S916" i="10"/>
  <c r="L916" i="10" s="1"/>
  <c r="A916" i="10"/>
  <c r="S915" i="10"/>
  <c r="L915" i="10" s="1"/>
  <c r="A915" i="10"/>
  <c r="S914" i="10"/>
  <c r="L914" i="10" s="1"/>
  <c r="A914" i="10"/>
  <c r="S913" i="10"/>
  <c r="L913" i="10" s="1"/>
  <c r="A913" i="10"/>
  <c r="S912" i="10"/>
  <c r="L912" i="10" s="1"/>
  <c r="A912" i="10"/>
  <c r="S911" i="10"/>
  <c r="L911" i="10" s="1"/>
  <c r="A911" i="10"/>
  <c r="S910" i="10"/>
  <c r="L910" i="10"/>
  <c r="A910" i="10"/>
  <c r="S909" i="10"/>
  <c r="L909" i="10" s="1"/>
  <c r="A909" i="10"/>
  <c r="S908" i="10"/>
  <c r="L908" i="10" s="1"/>
  <c r="A908" i="10"/>
  <c r="S907" i="10"/>
  <c r="L907" i="10" s="1"/>
  <c r="A907" i="10"/>
  <c r="S906" i="10"/>
  <c r="L906" i="10"/>
  <c r="A906" i="10"/>
  <c r="S905" i="10"/>
  <c r="L905" i="10" s="1"/>
  <c r="A905" i="10"/>
  <c r="S904" i="10"/>
  <c r="L904" i="10" s="1"/>
  <c r="A904" i="10"/>
  <c r="S903" i="10"/>
  <c r="L903" i="10" s="1"/>
  <c r="A903" i="10"/>
  <c r="S902" i="10"/>
  <c r="L902" i="10"/>
  <c r="A902" i="10"/>
  <c r="S901" i="10"/>
  <c r="L901" i="10" s="1"/>
  <c r="A901" i="10"/>
  <c r="S900" i="10"/>
  <c r="L900" i="10" s="1"/>
  <c r="A900" i="10"/>
  <c r="S899" i="10"/>
  <c r="L899" i="10" s="1"/>
  <c r="A899" i="10"/>
  <c r="S898" i="10"/>
  <c r="L898" i="10" s="1"/>
  <c r="A898" i="10"/>
  <c r="S897" i="10"/>
  <c r="L897" i="10" s="1"/>
  <c r="A897" i="10"/>
  <c r="S896" i="10"/>
  <c r="L896" i="10" s="1"/>
  <c r="A896" i="10"/>
  <c r="S895" i="10"/>
  <c r="L895" i="10" s="1"/>
  <c r="A895" i="10"/>
  <c r="S894" i="10"/>
  <c r="L894" i="10"/>
  <c r="A894" i="10"/>
  <c r="S893" i="10"/>
  <c r="L893" i="10" s="1"/>
  <c r="A893" i="10"/>
  <c r="S892" i="10"/>
  <c r="L892" i="10" s="1"/>
  <c r="A892" i="10"/>
  <c r="S891" i="10"/>
  <c r="L891" i="10" s="1"/>
  <c r="A891" i="10"/>
  <c r="S890" i="10"/>
  <c r="L890" i="10"/>
  <c r="A890" i="10"/>
  <c r="S889" i="10"/>
  <c r="L889" i="10" s="1"/>
  <c r="A889" i="10"/>
  <c r="S888" i="10"/>
  <c r="L888" i="10" s="1"/>
  <c r="A888" i="10"/>
  <c r="S887" i="10"/>
  <c r="L887" i="10" s="1"/>
  <c r="A887" i="10"/>
  <c r="S886" i="10"/>
  <c r="L886" i="10" s="1"/>
  <c r="A886" i="10"/>
  <c r="S885" i="10"/>
  <c r="L885" i="10" s="1"/>
  <c r="A885" i="10"/>
  <c r="S884" i="10"/>
  <c r="L884" i="10" s="1"/>
  <c r="T884" i="10" s="1"/>
  <c r="A884" i="10"/>
  <c r="S883" i="10"/>
  <c r="L883" i="10" s="1"/>
  <c r="T883" i="10" s="1"/>
  <c r="A883" i="10"/>
  <c r="S882" i="10"/>
  <c r="L882" i="10" s="1"/>
  <c r="T882" i="10" s="1"/>
  <c r="A882" i="10"/>
  <c r="T881" i="10"/>
  <c r="S881" i="10"/>
  <c r="L881" i="10" s="1"/>
  <c r="A881" i="10"/>
  <c r="S880" i="10"/>
  <c r="L880" i="10" s="1"/>
  <c r="A880" i="10"/>
  <c r="S879" i="10"/>
  <c r="L879" i="10" s="1"/>
  <c r="A879" i="10"/>
  <c r="H878" i="10"/>
  <c r="G878" i="10"/>
  <c r="O878" i="10" s="1"/>
  <c r="C878" i="10"/>
  <c r="S878" i="10" s="1"/>
  <c r="L878" i="10" s="1"/>
  <c r="T878" i="10" s="1"/>
  <c r="A878" i="10"/>
  <c r="K878" i="10" s="1"/>
  <c r="O873" i="10"/>
  <c r="K873" i="10"/>
  <c r="H873" i="10"/>
  <c r="G873" i="10"/>
  <c r="N873" i="10" s="1"/>
  <c r="C873" i="10"/>
  <c r="S873" i="10" s="1"/>
  <c r="L873" i="10" s="1"/>
  <c r="T873" i="10" s="1"/>
  <c r="K868" i="10"/>
  <c r="H868" i="10"/>
  <c r="G868" i="10"/>
  <c r="O868" i="10" s="1"/>
  <c r="C868" i="10"/>
  <c r="S868" i="10" s="1"/>
  <c r="L868" i="10" s="1"/>
  <c r="T868" i="10" s="1"/>
  <c r="K863" i="10"/>
  <c r="H863" i="10"/>
  <c r="G863" i="10"/>
  <c r="O863" i="10" s="1"/>
  <c r="C863" i="10"/>
  <c r="S863" i="10" s="1"/>
  <c r="L863" i="10" s="1"/>
  <c r="T863" i="10" s="1"/>
  <c r="H858" i="10"/>
  <c r="G858" i="10"/>
  <c r="C858" i="10"/>
  <c r="S858" i="10" s="1"/>
  <c r="L858" i="10" s="1"/>
  <c r="T858" i="10" s="1"/>
  <c r="A858" i="10"/>
  <c r="K858" i="10" s="1"/>
  <c r="K853" i="10"/>
  <c r="H853" i="10"/>
  <c r="G853" i="10"/>
  <c r="C853" i="10"/>
  <c r="S853" i="10" s="1"/>
  <c r="L853" i="10" s="1"/>
  <c r="T853" i="10" s="1"/>
  <c r="O848" i="10"/>
  <c r="K848" i="10"/>
  <c r="H848" i="10"/>
  <c r="G848" i="10"/>
  <c r="N848" i="10" s="1"/>
  <c r="C848" i="10"/>
  <c r="S848" i="10" s="1"/>
  <c r="L848" i="10" s="1"/>
  <c r="T848" i="10" s="1"/>
  <c r="K843" i="10"/>
  <c r="H843" i="10"/>
  <c r="G843" i="10"/>
  <c r="C843" i="10"/>
  <c r="S843" i="10" s="1"/>
  <c r="L843" i="10" s="1"/>
  <c r="T843" i="10" s="1"/>
  <c r="H838" i="10"/>
  <c r="G838" i="10"/>
  <c r="N838" i="10" s="1"/>
  <c r="C838" i="10"/>
  <c r="S838" i="10" s="1"/>
  <c r="L838" i="10" s="1"/>
  <c r="T838" i="10" s="1"/>
  <c r="A838" i="10"/>
  <c r="K838" i="10" s="1"/>
  <c r="K833" i="10"/>
  <c r="H833" i="10"/>
  <c r="N833" i="10" s="1"/>
  <c r="G833" i="10"/>
  <c r="C833" i="10"/>
  <c r="S833" i="10" s="1"/>
  <c r="L833" i="10" s="1"/>
  <c r="T833" i="10" s="1"/>
  <c r="O828" i="10"/>
  <c r="K828" i="10"/>
  <c r="H828" i="10"/>
  <c r="G828" i="10"/>
  <c r="N828" i="10" s="1"/>
  <c r="C828" i="10"/>
  <c r="S828" i="10" s="1"/>
  <c r="L828" i="10" s="1"/>
  <c r="T828" i="10" s="1"/>
  <c r="K823" i="10"/>
  <c r="H823" i="10"/>
  <c r="G823" i="10"/>
  <c r="N823" i="10" s="1"/>
  <c r="C823" i="10"/>
  <c r="S823" i="10" s="1"/>
  <c r="L823" i="10" s="1"/>
  <c r="T823" i="10" s="1"/>
  <c r="H818" i="10"/>
  <c r="G818" i="10"/>
  <c r="O818" i="10" s="1"/>
  <c r="C818" i="10"/>
  <c r="S818" i="10" s="1"/>
  <c r="L818" i="10" s="1"/>
  <c r="T818" i="10" s="1"/>
  <c r="A818" i="10"/>
  <c r="K818" i="10" s="1"/>
  <c r="K813" i="10"/>
  <c r="H813" i="10"/>
  <c r="N813" i="10" s="1"/>
  <c r="G813" i="10"/>
  <c r="C813" i="10"/>
  <c r="S813" i="10" s="1"/>
  <c r="L813" i="10" s="1"/>
  <c r="T813" i="10" s="1"/>
  <c r="K808" i="10"/>
  <c r="H808" i="10"/>
  <c r="G808" i="10"/>
  <c r="O808" i="10" s="1"/>
  <c r="C808" i="10"/>
  <c r="S808" i="10" s="1"/>
  <c r="L808" i="10" s="1"/>
  <c r="T808" i="10" s="1"/>
  <c r="O803" i="10"/>
  <c r="K803" i="10"/>
  <c r="H803" i="10"/>
  <c r="G803" i="10"/>
  <c r="C803" i="10"/>
  <c r="S803" i="10" s="1"/>
  <c r="L803" i="10" s="1"/>
  <c r="T803" i="10" s="1"/>
  <c r="H798" i="10"/>
  <c r="G798" i="10"/>
  <c r="O798" i="10" s="1"/>
  <c r="C798" i="10"/>
  <c r="S798" i="10" s="1"/>
  <c r="L798" i="10" s="1"/>
  <c r="T798" i="10" s="1"/>
  <c r="A798" i="10"/>
  <c r="K798" i="10" s="1"/>
  <c r="K793" i="10"/>
  <c r="H793" i="10"/>
  <c r="G793" i="10"/>
  <c r="C793" i="10"/>
  <c r="S793" i="10" s="1"/>
  <c r="L793" i="10" s="1"/>
  <c r="T793" i="10" s="1"/>
  <c r="K788" i="10"/>
  <c r="H788" i="10"/>
  <c r="G788" i="10"/>
  <c r="N788" i="10" s="1"/>
  <c r="C788" i="10"/>
  <c r="S788" i="10" s="1"/>
  <c r="L788" i="10" s="1"/>
  <c r="T788" i="10" s="1"/>
  <c r="K783" i="10"/>
  <c r="H783" i="10"/>
  <c r="G783" i="10"/>
  <c r="O783" i="10" s="1"/>
  <c r="C783" i="10"/>
  <c r="S783" i="10" s="1"/>
  <c r="L783" i="10" s="1"/>
  <c r="T783" i="10" s="1"/>
  <c r="N778" i="10"/>
  <c r="H778" i="10"/>
  <c r="G778" i="10"/>
  <c r="O778" i="10" s="1"/>
  <c r="C778" i="10"/>
  <c r="S778" i="10" s="1"/>
  <c r="L778" i="10" s="1"/>
  <c r="T778" i="10" s="1"/>
  <c r="A778" i="10"/>
  <c r="K778" i="10" s="1"/>
  <c r="K773" i="10"/>
  <c r="H773" i="10"/>
  <c r="G773" i="10"/>
  <c r="N773" i="10" s="1"/>
  <c r="C773" i="10"/>
  <c r="S773" i="10" s="1"/>
  <c r="L773" i="10" s="1"/>
  <c r="T773" i="10" s="1"/>
  <c r="K768" i="10"/>
  <c r="H768" i="10"/>
  <c r="G768" i="10"/>
  <c r="O768" i="10" s="1"/>
  <c r="C768" i="10"/>
  <c r="S768" i="10" s="1"/>
  <c r="L768" i="10" s="1"/>
  <c r="T768" i="10" s="1"/>
  <c r="K763" i="10"/>
  <c r="H763" i="10"/>
  <c r="N763" i="10" s="1"/>
  <c r="G763" i="10"/>
  <c r="C763" i="10"/>
  <c r="S763" i="10" s="1"/>
  <c r="L763" i="10" s="1"/>
  <c r="T763" i="10" s="1"/>
  <c r="H758" i="10"/>
  <c r="O758" i="10" s="1"/>
  <c r="G758" i="10"/>
  <c r="C758" i="10"/>
  <c r="S758" i="10" s="1"/>
  <c r="L758" i="10" s="1"/>
  <c r="T758" i="10" s="1"/>
  <c r="A758" i="10"/>
  <c r="K758" i="10" s="1"/>
  <c r="K753" i="10"/>
  <c r="H753" i="10"/>
  <c r="G753" i="10"/>
  <c r="O753" i="10" s="1"/>
  <c r="C753" i="10"/>
  <c r="S753" i="10" s="1"/>
  <c r="L753" i="10" s="1"/>
  <c r="T753" i="10" s="1"/>
  <c r="K748" i="10"/>
  <c r="H748" i="10"/>
  <c r="G748" i="10"/>
  <c r="O748" i="10" s="1"/>
  <c r="C748" i="10"/>
  <c r="S748" i="10" s="1"/>
  <c r="L748" i="10" s="1"/>
  <c r="T748" i="10" s="1"/>
  <c r="O743" i="10"/>
  <c r="K743" i="10"/>
  <c r="H743" i="10"/>
  <c r="G743" i="10"/>
  <c r="N743" i="10" s="1"/>
  <c r="C743" i="10"/>
  <c r="S743" i="10" s="1"/>
  <c r="L743" i="10" s="1"/>
  <c r="T743" i="10" s="1"/>
  <c r="H738" i="10"/>
  <c r="G738" i="10"/>
  <c r="N738" i="10" s="1"/>
  <c r="C738" i="10"/>
  <c r="S738" i="10" s="1"/>
  <c r="L738" i="10" s="1"/>
  <c r="T738" i="10" s="1"/>
  <c r="A738" i="10"/>
  <c r="K738" i="10" s="1"/>
  <c r="K733" i="10"/>
  <c r="H733" i="10"/>
  <c r="G733" i="10"/>
  <c r="O733" i="10" s="1"/>
  <c r="C733" i="10"/>
  <c r="S733" i="10" s="1"/>
  <c r="L733" i="10" s="1"/>
  <c r="T733" i="10" s="1"/>
  <c r="K728" i="10"/>
  <c r="H728" i="10"/>
  <c r="N728" i="10" s="1"/>
  <c r="G728" i="10"/>
  <c r="C728" i="10"/>
  <c r="S728" i="10" s="1"/>
  <c r="L728" i="10" s="1"/>
  <c r="T728" i="10" s="1"/>
  <c r="O723" i="10"/>
  <c r="K723" i="10"/>
  <c r="H723" i="10"/>
  <c r="G723" i="10"/>
  <c r="C723" i="10"/>
  <c r="S723" i="10" s="1"/>
  <c r="L723" i="10" s="1"/>
  <c r="T723" i="10" s="1"/>
  <c r="H718" i="10"/>
  <c r="G718" i="10"/>
  <c r="N718" i="10" s="1"/>
  <c r="C718" i="10"/>
  <c r="S718" i="10" s="1"/>
  <c r="L718" i="10" s="1"/>
  <c r="T718" i="10" s="1"/>
  <c r="A718" i="10"/>
  <c r="K718" i="10" s="1"/>
  <c r="K713" i="10"/>
  <c r="H713" i="10"/>
  <c r="G713" i="10"/>
  <c r="C713" i="10"/>
  <c r="S713" i="10" s="1"/>
  <c r="L713" i="10" s="1"/>
  <c r="T713" i="10" s="1"/>
  <c r="K708" i="10"/>
  <c r="H708" i="10"/>
  <c r="G708" i="10"/>
  <c r="C708" i="10"/>
  <c r="S708" i="10" s="1"/>
  <c r="L708" i="10" s="1"/>
  <c r="T708" i="10" s="1"/>
  <c r="K703" i="10"/>
  <c r="H703" i="10"/>
  <c r="O703" i="10" s="1"/>
  <c r="G703" i="10"/>
  <c r="C703" i="10"/>
  <c r="S703" i="10" s="1"/>
  <c r="L703" i="10" s="1"/>
  <c r="T703" i="10" s="1"/>
  <c r="L698" i="10"/>
  <c r="T698" i="10" s="1"/>
  <c r="H698" i="10"/>
  <c r="G698" i="10"/>
  <c r="C698" i="10"/>
  <c r="S698" i="10" s="1"/>
  <c r="A698" i="10"/>
  <c r="K698" i="10" s="1"/>
  <c r="K693" i="10"/>
  <c r="H693" i="10"/>
  <c r="G693" i="10"/>
  <c r="C693" i="10"/>
  <c r="S693" i="10" s="1"/>
  <c r="L693" i="10" s="1"/>
  <c r="T693" i="10" s="1"/>
  <c r="K688" i="10"/>
  <c r="H688" i="10"/>
  <c r="G688" i="10"/>
  <c r="O688" i="10" s="1"/>
  <c r="C688" i="10"/>
  <c r="S688" i="10" s="1"/>
  <c r="L688" i="10" s="1"/>
  <c r="T688" i="10" s="1"/>
  <c r="K683" i="10"/>
  <c r="H683" i="10"/>
  <c r="G683" i="10"/>
  <c r="O683" i="10" s="1"/>
  <c r="C683" i="10"/>
  <c r="S683" i="10" s="1"/>
  <c r="L683" i="10" s="1"/>
  <c r="T683" i="10" s="1"/>
  <c r="H678" i="10"/>
  <c r="G678" i="10"/>
  <c r="C678" i="10"/>
  <c r="S678" i="10" s="1"/>
  <c r="L678" i="10" s="1"/>
  <c r="T678" i="10" s="1"/>
  <c r="A678" i="10"/>
  <c r="K678" i="10" s="1"/>
  <c r="K673" i="10"/>
  <c r="H673" i="10"/>
  <c r="G673" i="10"/>
  <c r="C673" i="10"/>
  <c r="S673" i="10" s="1"/>
  <c r="L673" i="10" s="1"/>
  <c r="T673" i="10" s="1"/>
  <c r="K668" i="10"/>
  <c r="H668" i="10"/>
  <c r="G668" i="10"/>
  <c r="C668" i="10"/>
  <c r="S668" i="10" s="1"/>
  <c r="L668" i="10" s="1"/>
  <c r="T668" i="10" s="1"/>
  <c r="K663" i="10"/>
  <c r="H663" i="10"/>
  <c r="G663" i="10"/>
  <c r="C663" i="10"/>
  <c r="S663" i="10" s="1"/>
  <c r="L663" i="10" s="1"/>
  <c r="T663" i="10" s="1"/>
  <c r="O658" i="10"/>
  <c r="H658" i="10"/>
  <c r="G658" i="10"/>
  <c r="N658" i="10" s="1"/>
  <c r="C658" i="10"/>
  <c r="S658" i="10" s="1"/>
  <c r="L658" i="10" s="1"/>
  <c r="T658" i="10" s="1"/>
  <c r="A658" i="10"/>
  <c r="K658" i="10" s="1"/>
  <c r="K653" i="10"/>
  <c r="H653" i="10"/>
  <c r="G653" i="10"/>
  <c r="O653" i="10" s="1"/>
  <c r="C653" i="10"/>
  <c r="S653" i="10" s="1"/>
  <c r="L653" i="10" s="1"/>
  <c r="T653" i="10" s="1"/>
  <c r="K648" i="10"/>
  <c r="H648" i="10"/>
  <c r="G648" i="10"/>
  <c r="O648" i="10" s="1"/>
  <c r="C648" i="10"/>
  <c r="S648" i="10" s="1"/>
  <c r="L648" i="10" s="1"/>
  <c r="T648" i="10" s="1"/>
  <c r="K643" i="10"/>
  <c r="H643" i="10"/>
  <c r="G643" i="10"/>
  <c r="O643" i="10" s="1"/>
  <c r="C643" i="10"/>
  <c r="S643" i="10" s="1"/>
  <c r="L643" i="10" s="1"/>
  <c r="T643" i="10" s="1"/>
  <c r="H638" i="10"/>
  <c r="G638" i="10"/>
  <c r="N638" i="10" s="1"/>
  <c r="C638" i="10"/>
  <c r="S638" i="10" s="1"/>
  <c r="L638" i="10" s="1"/>
  <c r="T638" i="10" s="1"/>
  <c r="A638" i="10"/>
  <c r="K638" i="10" s="1"/>
  <c r="K633" i="10"/>
  <c r="H633" i="10"/>
  <c r="G633" i="10"/>
  <c r="C633" i="10"/>
  <c r="S633" i="10" s="1"/>
  <c r="L633" i="10" s="1"/>
  <c r="T633" i="10" s="1"/>
  <c r="K628" i="10"/>
  <c r="H628" i="10"/>
  <c r="G628" i="10"/>
  <c r="C628" i="10"/>
  <c r="S628" i="10" s="1"/>
  <c r="L628" i="10" s="1"/>
  <c r="T628" i="10" s="1"/>
  <c r="N623" i="10"/>
  <c r="K623" i="10"/>
  <c r="H623" i="10"/>
  <c r="G623" i="10"/>
  <c r="C623" i="10"/>
  <c r="S623" i="10" s="1"/>
  <c r="L623" i="10" s="1"/>
  <c r="T623" i="10" s="1"/>
  <c r="H618" i="10"/>
  <c r="G618" i="10"/>
  <c r="N618" i="10" s="1"/>
  <c r="C618" i="10"/>
  <c r="S618" i="10" s="1"/>
  <c r="L618" i="10" s="1"/>
  <c r="T618" i="10" s="1"/>
  <c r="A618" i="10"/>
  <c r="K618" i="10" s="1"/>
  <c r="K613" i="10"/>
  <c r="H613" i="10"/>
  <c r="G613" i="10"/>
  <c r="C613" i="10"/>
  <c r="S613" i="10" s="1"/>
  <c r="L613" i="10" s="1"/>
  <c r="T613" i="10" s="1"/>
  <c r="N608" i="10"/>
  <c r="K608" i="10"/>
  <c r="H608" i="10"/>
  <c r="G608" i="10"/>
  <c r="C608" i="10"/>
  <c r="S608" i="10" s="1"/>
  <c r="L608" i="10" s="1"/>
  <c r="T608" i="10" s="1"/>
  <c r="K603" i="10"/>
  <c r="H603" i="10"/>
  <c r="O603" i="10" s="1"/>
  <c r="G603" i="10"/>
  <c r="C603" i="10"/>
  <c r="S603" i="10" s="1"/>
  <c r="L603" i="10" s="1"/>
  <c r="T603" i="10" s="1"/>
  <c r="H598" i="10"/>
  <c r="G598" i="10"/>
  <c r="C598" i="10"/>
  <c r="S598" i="10" s="1"/>
  <c r="L598" i="10" s="1"/>
  <c r="T598" i="10" s="1"/>
  <c r="A598" i="10"/>
  <c r="K598" i="10" s="1"/>
  <c r="K593" i="10"/>
  <c r="H593" i="10"/>
  <c r="G593" i="10"/>
  <c r="N593" i="10" s="1"/>
  <c r="C593" i="10"/>
  <c r="S593" i="10" s="1"/>
  <c r="L593" i="10" s="1"/>
  <c r="T593" i="10" s="1"/>
  <c r="S588" i="10"/>
  <c r="L588" i="10" s="1"/>
  <c r="T588" i="10" s="1"/>
  <c r="K588" i="10"/>
  <c r="H588" i="10"/>
  <c r="G588" i="10"/>
  <c r="N588" i="10" s="1"/>
  <c r="C588" i="10"/>
  <c r="K583" i="10"/>
  <c r="H583" i="10"/>
  <c r="G583" i="10"/>
  <c r="O583" i="10" s="1"/>
  <c r="C583" i="10"/>
  <c r="S583" i="10" s="1"/>
  <c r="L583" i="10" s="1"/>
  <c r="T583" i="10" s="1"/>
  <c r="H578" i="10"/>
  <c r="G578" i="10"/>
  <c r="C578" i="10"/>
  <c r="S578" i="10" s="1"/>
  <c r="L578" i="10" s="1"/>
  <c r="T578" i="10" s="1"/>
  <c r="A578" i="10"/>
  <c r="K578" i="10" s="1"/>
  <c r="S573" i="10"/>
  <c r="L573" i="10" s="1"/>
  <c r="T573" i="10" s="1"/>
  <c r="K573" i="10"/>
  <c r="H573" i="10"/>
  <c r="G573" i="10"/>
  <c r="O573" i="10" s="1"/>
  <c r="C573" i="10"/>
  <c r="K568" i="10"/>
  <c r="H568" i="10"/>
  <c r="O568" i="10" s="1"/>
  <c r="G568" i="10"/>
  <c r="C568" i="10"/>
  <c r="S568" i="10" s="1"/>
  <c r="L568" i="10" s="1"/>
  <c r="T568" i="10" s="1"/>
  <c r="K563" i="10"/>
  <c r="H563" i="10"/>
  <c r="G563" i="10"/>
  <c r="C563" i="10"/>
  <c r="S563" i="10" s="1"/>
  <c r="L563" i="10" s="1"/>
  <c r="T563" i="10" s="1"/>
  <c r="K558" i="10"/>
  <c r="C558" i="10"/>
  <c r="S558" i="10" s="1"/>
  <c r="L558" i="10" s="1"/>
  <c r="T558" i="10" s="1"/>
  <c r="K553" i="10"/>
  <c r="H553" i="10"/>
  <c r="G553" i="10"/>
  <c r="N553" i="10" s="1"/>
  <c r="C553" i="10"/>
  <c r="S553" i="10" s="1"/>
  <c r="L553" i="10" s="1"/>
  <c r="T553" i="10" s="1"/>
  <c r="K548" i="10"/>
  <c r="H548" i="10"/>
  <c r="O548" i="10" s="1"/>
  <c r="G548" i="10"/>
  <c r="C548" i="10"/>
  <c r="S548" i="10" s="1"/>
  <c r="L548" i="10" s="1"/>
  <c r="T548" i="10" s="1"/>
  <c r="K543" i="10"/>
  <c r="H543" i="10"/>
  <c r="G543" i="10"/>
  <c r="C543" i="10"/>
  <c r="S543" i="10" s="1"/>
  <c r="L543" i="10" s="1"/>
  <c r="T543" i="10" s="1"/>
  <c r="K538" i="10"/>
  <c r="H538" i="10"/>
  <c r="G538" i="10"/>
  <c r="O538" i="10" s="1"/>
  <c r="C538" i="10"/>
  <c r="S538" i="10" s="1"/>
  <c r="L538" i="10" s="1"/>
  <c r="T538" i="10" s="1"/>
  <c r="S533" i="10"/>
  <c r="L533" i="10" s="1"/>
  <c r="T533" i="10" s="1"/>
  <c r="K533" i="10"/>
  <c r="H533" i="10"/>
  <c r="G533" i="10"/>
  <c r="N533" i="10" s="1"/>
  <c r="C533" i="10"/>
  <c r="K528" i="10"/>
  <c r="H528" i="10"/>
  <c r="O528" i="10" s="1"/>
  <c r="G528" i="10"/>
  <c r="C528" i="10"/>
  <c r="S528" i="10" s="1"/>
  <c r="L528" i="10" s="1"/>
  <c r="T528" i="10" s="1"/>
  <c r="K523" i="10"/>
  <c r="H523" i="10"/>
  <c r="G523" i="10"/>
  <c r="C523" i="10"/>
  <c r="S523" i="10" s="1"/>
  <c r="L523" i="10" s="1"/>
  <c r="T523" i="10" s="1"/>
  <c r="K518" i="10"/>
  <c r="H518" i="10"/>
  <c r="G518" i="10"/>
  <c r="O518" i="10" s="1"/>
  <c r="C518" i="10"/>
  <c r="S518" i="10" s="1"/>
  <c r="L518" i="10" s="1"/>
  <c r="T518" i="10" s="1"/>
  <c r="K513" i="10"/>
  <c r="H513" i="10"/>
  <c r="O513" i="10" s="1"/>
  <c r="G513" i="10"/>
  <c r="C513" i="10"/>
  <c r="S513" i="10" s="1"/>
  <c r="L513" i="10" s="1"/>
  <c r="T513" i="10" s="1"/>
  <c r="K508" i="10"/>
  <c r="H508" i="10"/>
  <c r="G508" i="10"/>
  <c r="N508" i="10" s="1"/>
  <c r="C508" i="10"/>
  <c r="S508" i="10" s="1"/>
  <c r="L508" i="10" s="1"/>
  <c r="T508" i="10" s="1"/>
  <c r="K503" i="10"/>
  <c r="H503" i="10"/>
  <c r="G503" i="10"/>
  <c r="O503" i="10" s="1"/>
  <c r="C503" i="10"/>
  <c r="S503" i="10" s="1"/>
  <c r="L503" i="10" s="1"/>
  <c r="T503" i="10" s="1"/>
  <c r="K498" i="10"/>
  <c r="H498" i="10"/>
  <c r="N498" i="10" s="1"/>
  <c r="G498" i="10"/>
  <c r="C498" i="10"/>
  <c r="S498" i="10" s="1"/>
  <c r="L498" i="10" s="1"/>
  <c r="T498" i="10" s="1"/>
  <c r="O493" i="10"/>
  <c r="K493" i="10"/>
  <c r="H493" i="10"/>
  <c r="G493" i="10"/>
  <c r="C493" i="10"/>
  <c r="S493" i="10" s="1"/>
  <c r="L493" i="10" s="1"/>
  <c r="T493" i="10" s="1"/>
  <c r="K488" i="10"/>
  <c r="H488" i="10"/>
  <c r="G488" i="10"/>
  <c r="N488" i="10" s="1"/>
  <c r="C488" i="10"/>
  <c r="S488" i="10" s="1"/>
  <c r="L488" i="10" s="1"/>
  <c r="T488" i="10" s="1"/>
  <c r="K483" i="10"/>
  <c r="H483" i="10"/>
  <c r="G483" i="10"/>
  <c r="O483" i="10" s="1"/>
  <c r="C483" i="10"/>
  <c r="S483" i="10" s="1"/>
  <c r="L483" i="10" s="1"/>
  <c r="T483" i="10" s="1"/>
  <c r="K478" i="10"/>
  <c r="H478" i="10"/>
  <c r="N478" i="10" s="1"/>
  <c r="G478" i="10"/>
  <c r="C478" i="10"/>
  <c r="S478" i="10" s="1"/>
  <c r="L478" i="10" s="1"/>
  <c r="T478" i="10" s="1"/>
  <c r="K473" i="10"/>
  <c r="H473" i="10"/>
  <c r="G473" i="10"/>
  <c r="N473" i="10" s="1"/>
  <c r="C473" i="10"/>
  <c r="S473" i="10" s="1"/>
  <c r="L473" i="10" s="1"/>
  <c r="T473" i="10" s="1"/>
  <c r="K468" i="10"/>
  <c r="H468" i="10"/>
  <c r="O468" i="10" s="1"/>
  <c r="G468" i="10"/>
  <c r="C468" i="10"/>
  <c r="S468" i="10" s="1"/>
  <c r="L468" i="10" s="1"/>
  <c r="T468" i="10" s="1"/>
  <c r="K463" i="10"/>
  <c r="H463" i="10"/>
  <c r="G463" i="10"/>
  <c r="N463" i="10" s="1"/>
  <c r="C463" i="10"/>
  <c r="S463" i="10" s="1"/>
  <c r="L463" i="10" s="1"/>
  <c r="T463" i="10" s="1"/>
  <c r="K458" i="10"/>
  <c r="H458" i="10"/>
  <c r="G458" i="10"/>
  <c r="C458" i="10"/>
  <c r="S458" i="10" s="1"/>
  <c r="L458" i="10" s="1"/>
  <c r="T458" i="10" s="1"/>
  <c r="K453" i="10"/>
  <c r="H453" i="10"/>
  <c r="O453" i="10" s="1"/>
  <c r="G453" i="10"/>
  <c r="C453" i="10"/>
  <c r="S453" i="10" s="1"/>
  <c r="L453" i="10" s="1"/>
  <c r="T453" i="10" s="1"/>
  <c r="N448" i="10"/>
  <c r="K448" i="10"/>
  <c r="H448" i="10"/>
  <c r="G448" i="10"/>
  <c r="C448" i="10"/>
  <c r="S448" i="10" s="1"/>
  <c r="L448" i="10" s="1"/>
  <c r="T448" i="10" s="1"/>
  <c r="K443" i="10"/>
  <c r="H443" i="10"/>
  <c r="G443" i="10"/>
  <c r="N443" i="10" s="1"/>
  <c r="C443" i="10"/>
  <c r="S443" i="10" s="1"/>
  <c r="L443" i="10" s="1"/>
  <c r="T443" i="10" s="1"/>
  <c r="K438" i="10"/>
  <c r="H438" i="10"/>
  <c r="G438" i="10"/>
  <c r="C438" i="10"/>
  <c r="S438" i="10" s="1"/>
  <c r="L438" i="10" s="1"/>
  <c r="T438" i="10" s="1"/>
  <c r="K433" i="10"/>
  <c r="H433" i="10"/>
  <c r="O433" i="10" s="1"/>
  <c r="G433" i="10"/>
  <c r="C433" i="10"/>
  <c r="S433" i="10" s="1"/>
  <c r="L433" i="10" s="1"/>
  <c r="T433" i="10" s="1"/>
  <c r="K428" i="10"/>
  <c r="H428" i="10"/>
  <c r="G428" i="10"/>
  <c r="O428" i="10" s="1"/>
  <c r="C428" i="10"/>
  <c r="S428" i="10" s="1"/>
  <c r="L428" i="10" s="1"/>
  <c r="T428" i="10" s="1"/>
  <c r="K423" i="10"/>
  <c r="H423" i="10"/>
  <c r="G423" i="10"/>
  <c r="C423" i="10"/>
  <c r="S423" i="10" s="1"/>
  <c r="L423" i="10" s="1"/>
  <c r="T423" i="10" s="1"/>
  <c r="S418" i="10"/>
  <c r="L418" i="10" s="1"/>
  <c r="T418" i="10" s="1"/>
  <c r="K418" i="10"/>
  <c r="H418" i="10"/>
  <c r="G418" i="10"/>
  <c r="O418" i="10" s="1"/>
  <c r="C418" i="10"/>
  <c r="K413" i="10"/>
  <c r="H413" i="10"/>
  <c r="O413" i="10" s="1"/>
  <c r="G413" i="10"/>
  <c r="C413" i="10"/>
  <c r="S413" i="10" s="1"/>
  <c r="L413" i="10" s="1"/>
  <c r="T413" i="10" s="1"/>
  <c r="K408" i="10"/>
  <c r="H408" i="10"/>
  <c r="G408" i="10"/>
  <c r="O408" i="10" s="1"/>
  <c r="C408" i="10"/>
  <c r="S408" i="10" s="1"/>
  <c r="L408" i="10" s="1"/>
  <c r="T408" i="10" s="1"/>
  <c r="K403" i="10"/>
  <c r="H403" i="10"/>
  <c r="G403" i="10"/>
  <c r="C403" i="10"/>
  <c r="S403" i="10" s="1"/>
  <c r="L403" i="10" s="1"/>
  <c r="T403" i="10" s="1"/>
  <c r="S398" i="10"/>
  <c r="L398" i="10" s="1"/>
  <c r="T398" i="10" s="1"/>
  <c r="K398" i="10"/>
  <c r="H398" i="10"/>
  <c r="G398" i="10"/>
  <c r="O398" i="10" s="1"/>
  <c r="C398" i="10"/>
  <c r="K393" i="10"/>
  <c r="H393" i="10"/>
  <c r="O393" i="10" s="1"/>
  <c r="G393" i="10"/>
  <c r="C393" i="10"/>
  <c r="S393" i="10" s="1"/>
  <c r="L393" i="10" s="1"/>
  <c r="T393" i="10" s="1"/>
  <c r="K388" i="10"/>
  <c r="H388" i="10"/>
  <c r="G388" i="10"/>
  <c r="C388" i="10"/>
  <c r="S388" i="10" s="1"/>
  <c r="L388" i="10" s="1"/>
  <c r="T388" i="10" s="1"/>
  <c r="K383" i="10"/>
  <c r="H383" i="10"/>
  <c r="G383" i="10"/>
  <c r="C383" i="10"/>
  <c r="S383" i="10" s="1"/>
  <c r="L383" i="10" s="1"/>
  <c r="T383" i="10" s="1"/>
  <c r="S378" i="10"/>
  <c r="L378" i="10" s="1"/>
  <c r="T378" i="10" s="1"/>
  <c r="K378" i="10"/>
  <c r="H378" i="10"/>
  <c r="G378" i="10"/>
  <c r="O378" i="10" s="1"/>
  <c r="C378" i="10"/>
  <c r="K373" i="10"/>
  <c r="H373" i="10"/>
  <c r="O373" i="10" s="1"/>
  <c r="G373" i="10"/>
  <c r="C373" i="10"/>
  <c r="S373" i="10" s="1"/>
  <c r="L373" i="10" s="1"/>
  <c r="T373" i="10" s="1"/>
  <c r="K368" i="10"/>
  <c r="H368" i="10"/>
  <c r="G368" i="10"/>
  <c r="O368" i="10" s="1"/>
  <c r="C368" i="10"/>
  <c r="S368" i="10" s="1"/>
  <c r="L368" i="10" s="1"/>
  <c r="T368" i="10" s="1"/>
  <c r="K363" i="10"/>
  <c r="H363" i="10"/>
  <c r="G363" i="10"/>
  <c r="C363" i="10"/>
  <c r="S363" i="10" s="1"/>
  <c r="L363" i="10" s="1"/>
  <c r="T363" i="10" s="1"/>
  <c r="S358" i="10"/>
  <c r="L358" i="10" s="1"/>
  <c r="T358" i="10" s="1"/>
  <c r="K358" i="10"/>
  <c r="H358" i="10"/>
  <c r="G358" i="10"/>
  <c r="O358" i="10" s="1"/>
  <c r="C358" i="10"/>
  <c r="K353" i="10"/>
  <c r="H353" i="10"/>
  <c r="O353" i="10" s="1"/>
  <c r="G353" i="10"/>
  <c r="C353" i="10"/>
  <c r="S353" i="10" s="1"/>
  <c r="L353" i="10" s="1"/>
  <c r="T353" i="10" s="1"/>
  <c r="K348" i="10"/>
  <c r="H348" i="10"/>
  <c r="G348" i="10"/>
  <c r="C348" i="10"/>
  <c r="S348" i="10" s="1"/>
  <c r="L348" i="10" s="1"/>
  <c r="T348" i="10" s="1"/>
  <c r="K343" i="10"/>
  <c r="H343" i="10"/>
  <c r="G343" i="10"/>
  <c r="C343" i="10"/>
  <c r="S343" i="10" s="1"/>
  <c r="L343" i="10" s="1"/>
  <c r="T343" i="10" s="1"/>
  <c r="S338" i="10"/>
  <c r="L338" i="10" s="1"/>
  <c r="T338" i="10" s="1"/>
  <c r="K338" i="10"/>
  <c r="H338" i="10"/>
  <c r="G338" i="10"/>
  <c r="O338" i="10" s="1"/>
  <c r="C338" i="10"/>
  <c r="K333" i="10"/>
  <c r="H333" i="10"/>
  <c r="O333" i="10" s="1"/>
  <c r="G333" i="10"/>
  <c r="C333" i="10"/>
  <c r="S333" i="10" s="1"/>
  <c r="L333" i="10" s="1"/>
  <c r="T333" i="10" s="1"/>
  <c r="K328" i="10"/>
  <c r="H328" i="10"/>
  <c r="G328" i="10"/>
  <c r="C328" i="10"/>
  <c r="S328" i="10" s="1"/>
  <c r="L328" i="10" s="1"/>
  <c r="T328" i="10" s="1"/>
  <c r="K323" i="10"/>
  <c r="H323" i="10"/>
  <c r="G323" i="10"/>
  <c r="C323" i="10"/>
  <c r="S323" i="10" s="1"/>
  <c r="L323" i="10" s="1"/>
  <c r="T323" i="10" s="1"/>
  <c r="S318" i="10"/>
  <c r="L318" i="10" s="1"/>
  <c r="T318" i="10" s="1"/>
  <c r="K318" i="10"/>
  <c r="H318" i="10"/>
  <c r="G318" i="10"/>
  <c r="O318" i="10" s="1"/>
  <c r="C318" i="10"/>
  <c r="K313" i="10"/>
  <c r="H313" i="10"/>
  <c r="O313" i="10" s="1"/>
  <c r="G313" i="10"/>
  <c r="C313" i="10"/>
  <c r="S313" i="10" s="1"/>
  <c r="L313" i="10" s="1"/>
  <c r="T313" i="10" s="1"/>
  <c r="K308" i="10"/>
  <c r="H308" i="10"/>
  <c r="G308" i="10"/>
  <c r="C308" i="10"/>
  <c r="S308" i="10" s="1"/>
  <c r="L308" i="10" s="1"/>
  <c r="T308" i="10" s="1"/>
  <c r="K303" i="10"/>
  <c r="H303" i="10"/>
  <c r="G303" i="10"/>
  <c r="C303" i="10"/>
  <c r="S303" i="10" s="1"/>
  <c r="L303" i="10" s="1"/>
  <c r="T303" i="10" s="1"/>
  <c r="K298" i="10"/>
  <c r="H298" i="10"/>
  <c r="G298" i="10"/>
  <c r="C298" i="10"/>
  <c r="S298" i="10" s="1"/>
  <c r="L298" i="10" s="1"/>
  <c r="T298" i="10" s="1"/>
  <c r="K293" i="10"/>
  <c r="H293" i="10"/>
  <c r="G293" i="10"/>
  <c r="C293" i="10"/>
  <c r="S293" i="10" s="1"/>
  <c r="L293" i="10" s="1"/>
  <c r="T293" i="10" s="1"/>
  <c r="K288" i="10"/>
  <c r="H288" i="10"/>
  <c r="O288" i="10" s="1"/>
  <c r="G288" i="10"/>
  <c r="C288" i="10"/>
  <c r="S288" i="10" s="1"/>
  <c r="L288" i="10" s="1"/>
  <c r="T288" i="10" s="1"/>
  <c r="K283" i="10"/>
  <c r="H283" i="10"/>
  <c r="G283" i="10"/>
  <c r="N283" i="10" s="1"/>
  <c r="C283" i="10"/>
  <c r="S283" i="10" s="1"/>
  <c r="L283" i="10" s="1"/>
  <c r="T283" i="10" s="1"/>
  <c r="K278" i="10"/>
  <c r="H278" i="10"/>
  <c r="G278" i="10"/>
  <c r="O278" i="10" s="1"/>
  <c r="C278" i="10"/>
  <c r="S278" i="10" s="1"/>
  <c r="L278" i="10" s="1"/>
  <c r="T278" i="10" s="1"/>
  <c r="N273" i="10"/>
  <c r="K273" i="10"/>
  <c r="H273" i="10"/>
  <c r="G273" i="10"/>
  <c r="C273" i="10"/>
  <c r="S273" i="10" s="1"/>
  <c r="L273" i="10" s="1"/>
  <c r="T273" i="10" s="1"/>
  <c r="K268" i="10"/>
  <c r="H268" i="10"/>
  <c r="O268" i="10" s="1"/>
  <c r="G268" i="10"/>
  <c r="C268" i="10"/>
  <c r="S268" i="10" s="1"/>
  <c r="L268" i="10" s="1"/>
  <c r="T268" i="10" s="1"/>
  <c r="K263" i="10"/>
  <c r="H263" i="10"/>
  <c r="G263" i="10"/>
  <c r="C263" i="10"/>
  <c r="S263" i="10" s="1"/>
  <c r="L263" i="10" s="1"/>
  <c r="T263" i="10" s="1"/>
  <c r="N258" i="10"/>
  <c r="K258" i="10"/>
  <c r="H258" i="10"/>
  <c r="G258" i="10"/>
  <c r="C258" i="10"/>
  <c r="S258" i="10" s="1"/>
  <c r="L258" i="10" s="1"/>
  <c r="T258" i="10" s="1"/>
  <c r="K253" i="10"/>
  <c r="H253" i="10"/>
  <c r="O253" i="10" s="1"/>
  <c r="G253" i="10"/>
  <c r="C253" i="10"/>
  <c r="S253" i="10" s="1"/>
  <c r="L253" i="10" s="1"/>
  <c r="T253" i="10" s="1"/>
  <c r="K248" i="10"/>
  <c r="H248" i="10"/>
  <c r="G248" i="10"/>
  <c r="O248" i="10" s="1"/>
  <c r="C248" i="10"/>
  <c r="S248" i="10" s="1"/>
  <c r="L248" i="10" s="1"/>
  <c r="T248" i="10" s="1"/>
  <c r="K243" i="10"/>
  <c r="H243" i="10"/>
  <c r="G243" i="10"/>
  <c r="O243" i="10" s="1"/>
  <c r="C243" i="10"/>
  <c r="S243" i="10" s="1"/>
  <c r="L243" i="10" s="1"/>
  <c r="T243" i="10" s="1"/>
  <c r="K238" i="10"/>
  <c r="H238" i="10"/>
  <c r="G238" i="10"/>
  <c r="C238" i="10"/>
  <c r="S238" i="10" s="1"/>
  <c r="L238" i="10" s="1"/>
  <c r="T238" i="10" s="1"/>
  <c r="K233" i="10"/>
  <c r="H233" i="10"/>
  <c r="G233" i="10"/>
  <c r="C233" i="10"/>
  <c r="S233" i="10" s="1"/>
  <c r="L233" i="10" s="1"/>
  <c r="T233" i="10" s="1"/>
  <c r="K228" i="10"/>
  <c r="H228" i="10"/>
  <c r="G228" i="10"/>
  <c r="O228" i="10" s="1"/>
  <c r="C228" i="10"/>
  <c r="S228" i="10" s="1"/>
  <c r="L228" i="10" s="1"/>
  <c r="T228" i="10" s="1"/>
  <c r="K223" i="10"/>
  <c r="H223" i="10"/>
  <c r="G223" i="10"/>
  <c r="O223" i="10" s="1"/>
  <c r="C223" i="10"/>
  <c r="S223" i="10" s="1"/>
  <c r="L223" i="10" s="1"/>
  <c r="T223" i="10" s="1"/>
  <c r="K218" i="10"/>
  <c r="H218" i="10"/>
  <c r="O218" i="10" s="1"/>
  <c r="G218" i="10"/>
  <c r="C218" i="10"/>
  <c r="S218" i="10" s="1"/>
  <c r="L218" i="10" s="1"/>
  <c r="T218" i="10" s="1"/>
  <c r="O213" i="10"/>
  <c r="K213" i="10"/>
  <c r="H213" i="10"/>
  <c r="G213" i="10"/>
  <c r="C213" i="10"/>
  <c r="S213" i="10" s="1"/>
  <c r="L213" i="10" s="1"/>
  <c r="T213" i="10" s="1"/>
  <c r="K208" i="10"/>
  <c r="H208" i="10"/>
  <c r="G208" i="10"/>
  <c r="O208" i="10" s="1"/>
  <c r="C208" i="10"/>
  <c r="S208" i="10" s="1"/>
  <c r="L208" i="10" s="1"/>
  <c r="T208" i="10" s="1"/>
  <c r="K203" i="10"/>
  <c r="H203" i="10"/>
  <c r="G203" i="10"/>
  <c r="O203" i="10" s="1"/>
  <c r="C203" i="10"/>
  <c r="S203" i="10" s="1"/>
  <c r="L203" i="10" s="1"/>
  <c r="T203" i="10" s="1"/>
  <c r="K198" i="10"/>
  <c r="H198" i="10"/>
  <c r="G198" i="10"/>
  <c r="O198" i="10" s="1"/>
  <c r="C198" i="10"/>
  <c r="S198" i="10" s="1"/>
  <c r="L198" i="10" s="1"/>
  <c r="T198" i="10" s="1"/>
  <c r="K193" i="10"/>
  <c r="H193" i="10"/>
  <c r="O193" i="10" s="1"/>
  <c r="G193" i="10"/>
  <c r="C193" i="10"/>
  <c r="S193" i="10" s="1"/>
  <c r="L193" i="10" s="1"/>
  <c r="T193" i="10" s="1"/>
  <c r="K188" i="10"/>
  <c r="H188" i="10"/>
  <c r="O188" i="10" s="1"/>
  <c r="G188" i="10"/>
  <c r="C188" i="10"/>
  <c r="S188" i="10" s="1"/>
  <c r="L188" i="10" s="1"/>
  <c r="T188" i="10" s="1"/>
  <c r="K183" i="10"/>
  <c r="H183" i="10"/>
  <c r="G183" i="10"/>
  <c r="C183" i="10"/>
  <c r="S183" i="10" s="1"/>
  <c r="L183" i="10" s="1"/>
  <c r="T183" i="10" s="1"/>
  <c r="K178" i="10"/>
  <c r="H178" i="10"/>
  <c r="G178" i="10"/>
  <c r="O178" i="10" s="1"/>
  <c r="C178" i="10"/>
  <c r="S178" i="10" s="1"/>
  <c r="L178" i="10" s="1"/>
  <c r="T178" i="10" s="1"/>
  <c r="K173" i="10"/>
  <c r="H173" i="10"/>
  <c r="O173" i="10" s="1"/>
  <c r="G173" i="10"/>
  <c r="C173" i="10"/>
  <c r="S173" i="10" s="1"/>
  <c r="L173" i="10" s="1"/>
  <c r="T173" i="10" s="1"/>
  <c r="K168" i="10"/>
  <c r="H168" i="10"/>
  <c r="O168" i="10" s="1"/>
  <c r="G168" i="10"/>
  <c r="C168" i="10"/>
  <c r="S168" i="10" s="1"/>
  <c r="L168" i="10" s="1"/>
  <c r="T168" i="10" s="1"/>
  <c r="K163" i="10"/>
  <c r="H163" i="10"/>
  <c r="G163" i="10"/>
  <c r="C163" i="10"/>
  <c r="S163" i="10" s="1"/>
  <c r="L163" i="10" s="1"/>
  <c r="T163" i="10" s="1"/>
  <c r="K158" i="10"/>
  <c r="H158" i="10"/>
  <c r="G158" i="10"/>
  <c r="N158" i="10" s="1"/>
  <c r="C158" i="10"/>
  <c r="S158" i="10" s="1"/>
  <c r="L158" i="10" s="1"/>
  <c r="T158" i="10" s="1"/>
  <c r="K153" i="10"/>
  <c r="H153" i="10"/>
  <c r="O153" i="10" s="1"/>
  <c r="G153" i="10"/>
  <c r="C153" i="10"/>
  <c r="S153" i="10" s="1"/>
  <c r="L153" i="10" s="1"/>
  <c r="T153" i="10" s="1"/>
  <c r="K148" i="10"/>
  <c r="H148" i="10"/>
  <c r="G148" i="10"/>
  <c r="C148" i="10"/>
  <c r="S148" i="10" s="1"/>
  <c r="L148" i="10" s="1"/>
  <c r="T148" i="10" s="1"/>
  <c r="K143" i="10"/>
  <c r="H143" i="10"/>
  <c r="G143" i="10"/>
  <c r="O143" i="10" s="1"/>
  <c r="C143" i="10"/>
  <c r="S143" i="10" s="1"/>
  <c r="L143" i="10" s="1"/>
  <c r="T143" i="10" s="1"/>
  <c r="K138" i="10"/>
  <c r="H138" i="10"/>
  <c r="G138" i="10"/>
  <c r="C138" i="10"/>
  <c r="S138" i="10" s="1"/>
  <c r="L138" i="10" s="1"/>
  <c r="T138" i="10" s="1"/>
  <c r="K133" i="10"/>
  <c r="H133" i="10"/>
  <c r="O133" i="10" s="1"/>
  <c r="G133" i="10"/>
  <c r="C133" i="10"/>
  <c r="S133" i="10" s="1"/>
  <c r="L133" i="10" s="1"/>
  <c r="T133" i="10" s="1"/>
  <c r="K128" i="10"/>
  <c r="H128" i="10"/>
  <c r="G128" i="10"/>
  <c r="C128" i="10"/>
  <c r="S128" i="10" s="1"/>
  <c r="L128" i="10" s="1"/>
  <c r="T128" i="10" s="1"/>
  <c r="K123" i="10"/>
  <c r="H123" i="10"/>
  <c r="G123" i="10"/>
  <c r="C123" i="10"/>
  <c r="S123" i="10" s="1"/>
  <c r="L123" i="10" s="1"/>
  <c r="T123" i="10" s="1"/>
  <c r="K118" i="10"/>
  <c r="H118" i="10"/>
  <c r="G118" i="10"/>
  <c r="C118" i="10"/>
  <c r="S118" i="10" s="1"/>
  <c r="L118" i="10" s="1"/>
  <c r="T118" i="10" s="1"/>
  <c r="K113" i="10"/>
  <c r="H113" i="10"/>
  <c r="O113" i="10" s="1"/>
  <c r="G113" i="10"/>
  <c r="C113" i="10"/>
  <c r="S113" i="10" s="1"/>
  <c r="L113" i="10" s="1"/>
  <c r="T113" i="10" s="1"/>
  <c r="K108" i="10"/>
  <c r="H108" i="10"/>
  <c r="G108" i="10"/>
  <c r="O108" i="10" s="1"/>
  <c r="C108" i="10"/>
  <c r="S108" i="10" s="1"/>
  <c r="L108" i="10" s="1"/>
  <c r="T108" i="10" s="1"/>
  <c r="K103" i="10"/>
  <c r="H103" i="10"/>
  <c r="G103" i="10"/>
  <c r="O103" i="10" s="1"/>
  <c r="C103" i="10"/>
  <c r="S103" i="10" s="1"/>
  <c r="L103" i="10" s="1"/>
  <c r="T103" i="10" s="1"/>
  <c r="K98" i="10"/>
  <c r="H98" i="10"/>
  <c r="G98" i="10"/>
  <c r="O98" i="10" s="1"/>
  <c r="C98" i="10"/>
  <c r="S98" i="10" s="1"/>
  <c r="L98" i="10" s="1"/>
  <c r="T98" i="10" s="1"/>
  <c r="K93" i="10"/>
  <c r="H93" i="10"/>
  <c r="O93" i="10" s="1"/>
  <c r="G93" i="10"/>
  <c r="C93" i="10"/>
  <c r="S93" i="10" s="1"/>
  <c r="L93" i="10" s="1"/>
  <c r="T93" i="10" s="1"/>
  <c r="K88" i="10"/>
  <c r="H88" i="10"/>
  <c r="G88" i="10"/>
  <c r="C88" i="10"/>
  <c r="S88" i="10" s="1"/>
  <c r="L88" i="10" s="1"/>
  <c r="T88" i="10" s="1"/>
  <c r="K83" i="10"/>
  <c r="H83" i="10"/>
  <c r="G83" i="10"/>
  <c r="C83" i="10"/>
  <c r="S83" i="10" s="1"/>
  <c r="L83" i="10" s="1"/>
  <c r="T83" i="10" s="1"/>
  <c r="K78" i="10"/>
  <c r="H78" i="10"/>
  <c r="G78" i="10"/>
  <c r="C78" i="10"/>
  <c r="S78" i="10" s="1"/>
  <c r="L78" i="10" s="1"/>
  <c r="T78" i="10" s="1"/>
  <c r="K73" i="10"/>
  <c r="H73" i="10"/>
  <c r="O73" i="10" s="1"/>
  <c r="G73" i="10"/>
  <c r="C73" i="10"/>
  <c r="S73" i="10" s="1"/>
  <c r="L73" i="10" s="1"/>
  <c r="T73" i="10" s="1"/>
  <c r="K68" i="10"/>
  <c r="H68" i="10"/>
  <c r="G68" i="10"/>
  <c r="N68" i="10" s="1"/>
  <c r="C68" i="10"/>
  <c r="S68" i="10" s="1"/>
  <c r="L68" i="10" s="1"/>
  <c r="T68" i="10" s="1"/>
  <c r="K63" i="10"/>
  <c r="H63" i="10"/>
  <c r="G63" i="10"/>
  <c r="O63" i="10" s="1"/>
  <c r="C63" i="10"/>
  <c r="S63" i="10" s="1"/>
  <c r="L63" i="10" s="1"/>
  <c r="T63" i="10" s="1"/>
  <c r="K58" i="10"/>
  <c r="H58" i="10"/>
  <c r="G58" i="10"/>
  <c r="O58" i="10" s="1"/>
  <c r="C58" i="10"/>
  <c r="S58" i="10" s="1"/>
  <c r="L58" i="10" s="1"/>
  <c r="T58" i="10" s="1"/>
  <c r="K53" i="10"/>
  <c r="H53" i="10"/>
  <c r="O53" i="10" s="1"/>
  <c r="G53" i="10"/>
  <c r="C53" i="10"/>
  <c r="S53" i="10" s="1"/>
  <c r="L53" i="10" s="1"/>
  <c r="T53" i="10" s="1"/>
  <c r="K48" i="10"/>
  <c r="H48" i="10"/>
  <c r="G48" i="10"/>
  <c r="C48" i="10"/>
  <c r="S48" i="10" s="1"/>
  <c r="L48" i="10" s="1"/>
  <c r="T48" i="10" s="1"/>
  <c r="K43" i="10"/>
  <c r="H43" i="10"/>
  <c r="G43" i="10"/>
  <c r="C43" i="10"/>
  <c r="S43" i="10" s="1"/>
  <c r="L43" i="10" s="1"/>
  <c r="T43" i="10" s="1"/>
  <c r="K38" i="10"/>
  <c r="H38" i="10"/>
  <c r="G38" i="10"/>
  <c r="N38" i="10" s="1"/>
  <c r="C38" i="10"/>
  <c r="S38" i="10" s="1"/>
  <c r="L38" i="10" s="1"/>
  <c r="T38" i="10" s="1"/>
  <c r="K33" i="10"/>
  <c r="H33" i="10"/>
  <c r="G33" i="10"/>
  <c r="O33" i="10" s="1"/>
  <c r="C33" i="10"/>
  <c r="S33" i="10" s="1"/>
  <c r="L33" i="10" s="1"/>
  <c r="T33" i="10" s="1"/>
  <c r="K28" i="10"/>
  <c r="H28" i="10"/>
  <c r="G28" i="10"/>
  <c r="N28" i="10" s="1"/>
  <c r="C28" i="10"/>
  <c r="S28" i="10" s="1"/>
  <c r="L28" i="10" s="1"/>
  <c r="T28" i="10" s="1"/>
  <c r="K23" i="10"/>
  <c r="H23" i="10"/>
  <c r="G23" i="10"/>
  <c r="O23" i="10" s="1"/>
  <c r="C23" i="10"/>
  <c r="S23" i="10" s="1"/>
  <c r="L23" i="10" s="1"/>
  <c r="T23" i="10" s="1"/>
  <c r="K18" i="10"/>
  <c r="H18" i="10"/>
  <c r="O18" i="10" s="1"/>
  <c r="G18" i="10"/>
  <c r="C18" i="10"/>
  <c r="S18" i="10" s="1"/>
  <c r="L18" i="10" s="1"/>
  <c r="T18" i="10" s="1"/>
  <c r="K13" i="10"/>
  <c r="H13" i="10"/>
  <c r="G13" i="10"/>
  <c r="C13" i="10"/>
  <c r="S13" i="10" s="1"/>
  <c r="L13" i="10" s="1"/>
  <c r="T13" i="10" s="1"/>
  <c r="K8" i="10"/>
  <c r="H8" i="10"/>
  <c r="G8" i="10"/>
  <c r="C8" i="10"/>
  <c r="S8" i="10" s="1"/>
  <c r="L8" i="10" s="1"/>
  <c r="T8" i="10" s="1"/>
  <c r="B1" i="10"/>
  <c r="S1571" i="9"/>
  <c r="L1571" i="9" s="1"/>
  <c r="A1571" i="9"/>
  <c r="S1570" i="9"/>
  <c r="L1570" i="9" s="1"/>
  <c r="A1570" i="9"/>
  <c r="S1569" i="9"/>
  <c r="L1569" i="9"/>
  <c r="A1569" i="9"/>
  <c r="S1568" i="9"/>
  <c r="L1568" i="9" s="1"/>
  <c r="A1568" i="9"/>
  <c r="S1567" i="9"/>
  <c r="L1567" i="9" s="1"/>
  <c r="A1567" i="9"/>
  <c r="S1566" i="9"/>
  <c r="L1566" i="9" s="1"/>
  <c r="A1566" i="9"/>
  <c r="S1565" i="9"/>
  <c r="L1565" i="9"/>
  <c r="A1565" i="9"/>
  <c r="S1564" i="9"/>
  <c r="L1564" i="9" s="1"/>
  <c r="A1564" i="9"/>
  <c r="S1563" i="9"/>
  <c r="L1563" i="9" s="1"/>
  <c r="A1563" i="9"/>
  <c r="S1562" i="9"/>
  <c r="L1562" i="9" s="1"/>
  <c r="A1562" i="9"/>
  <c r="S1561" i="9"/>
  <c r="L1561" i="9"/>
  <c r="A1561" i="9"/>
  <c r="S1560" i="9"/>
  <c r="L1560" i="9" s="1"/>
  <c r="A1560" i="9"/>
  <c r="S1559" i="9"/>
  <c r="L1559" i="9" s="1"/>
  <c r="A1559" i="9"/>
  <c r="S1558" i="9"/>
  <c r="L1558" i="9" s="1"/>
  <c r="A1558" i="9"/>
  <c r="S1557" i="9"/>
  <c r="L1557" i="9"/>
  <c r="A1557" i="9"/>
  <c r="S1556" i="9"/>
  <c r="L1556" i="9" s="1"/>
  <c r="A1556" i="9"/>
  <c r="S1555" i="9"/>
  <c r="L1555" i="9" s="1"/>
  <c r="A1555" i="9"/>
  <c r="S1554" i="9"/>
  <c r="L1554" i="9" s="1"/>
  <c r="A1554" i="9"/>
  <c r="S1553" i="9"/>
  <c r="L1553" i="9"/>
  <c r="A1553" i="9"/>
  <c r="S1552" i="9"/>
  <c r="L1552" i="9" s="1"/>
  <c r="A1552" i="9"/>
  <c r="S1551" i="9"/>
  <c r="L1551" i="9" s="1"/>
  <c r="A1551" i="9"/>
  <c r="S1550" i="9"/>
  <c r="L1550" i="9" s="1"/>
  <c r="A1550" i="9"/>
  <c r="S1549" i="9"/>
  <c r="L1549" i="9"/>
  <c r="A1549" i="9"/>
  <c r="S1548" i="9"/>
  <c r="L1548" i="9" s="1"/>
  <c r="A1548" i="9"/>
  <c r="S1547" i="9"/>
  <c r="L1547" i="9" s="1"/>
  <c r="A1547" i="9"/>
  <c r="S1546" i="9"/>
  <c r="L1546" i="9" s="1"/>
  <c r="A1546" i="9"/>
  <c r="S1545" i="9"/>
  <c r="L1545" i="9"/>
  <c r="A1545" i="9"/>
  <c r="S1544" i="9"/>
  <c r="L1544" i="9" s="1"/>
  <c r="A1544" i="9"/>
  <c r="S1543" i="9"/>
  <c r="L1543" i="9" s="1"/>
  <c r="A1543" i="9"/>
  <c r="S1542" i="9"/>
  <c r="L1542" i="9" s="1"/>
  <c r="A1542" i="9"/>
  <c r="S1541" i="9"/>
  <c r="L1541" i="9"/>
  <c r="A1541" i="9"/>
  <c r="S1540" i="9"/>
  <c r="L1540" i="9" s="1"/>
  <c r="A1540" i="9"/>
  <c r="S1539" i="9"/>
  <c r="L1539" i="9" s="1"/>
  <c r="A1539" i="9"/>
  <c r="S1538" i="9"/>
  <c r="L1538" i="9" s="1"/>
  <c r="A1538" i="9"/>
  <c r="S1537" i="9"/>
  <c r="L1537" i="9"/>
  <c r="A1537" i="9"/>
  <c r="S1536" i="9"/>
  <c r="L1536" i="9" s="1"/>
  <c r="A1536" i="9"/>
  <c r="S1535" i="9"/>
  <c r="L1535" i="9" s="1"/>
  <c r="A1535" i="9"/>
  <c r="S1534" i="9"/>
  <c r="L1534" i="9" s="1"/>
  <c r="A1534" i="9"/>
  <c r="S1533" i="9"/>
  <c r="L1533" i="9"/>
  <c r="A1533" i="9"/>
  <c r="S1532" i="9"/>
  <c r="L1532" i="9" s="1"/>
  <c r="A1532" i="9"/>
  <c r="S1531" i="9"/>
  <c r="L1531" i="9" s="1"/>
  <c r="A1531" i="9"/>
  <c r="S1530" i="9"/>
  <c r="L1530" i="9" s="1"/>
  <c r="A1530" i="9"/>
  <c r="S1529" i="9"/>
  <c r="L1529" i="9"/>
  <c r="A1529" i="9"/>
  <c r="S1528" i="9"/>
  <c r="L1528" i="9" s="1"/>
  <c r="A1528" i="9"/>
  <c r="S1527" i="9"/>
  <c r="L1527" i="9" s="1"/>
  <c r="A1527" i="9"/>
  <c r="S1526" i="9"/>
  <c r="L1526" i="9" s="1"/>
  <c r="A1526" i="9"/>
  <c r="S1525" i="9"/>
  <c r="L1525" i="9"/>
  <c r="A1525" i="9"/>
  <c r="S1524" i="9"/>
  <c r="L1524" i="9" s="1"/>
  <c r="A1524" i="9"/>
  <c r="S1523" i="9"/>
  <c r="L1523" i="9" s="1"/>
  <c r="A1523" i="9"/>
  <c r="S1522" i="9"/>
  <c r="L1522" i="9" s="1"/>
  <c r="A1522" i="9"/>
  <c r="S1521" i="9"/>
  <c r="L1521" i="9"/>
  <c r="A1521" i="9"/>
  <c r="S1520" i="9"/>
  <c r="L1520" i="9" s="1"/>
  <c r="A1520" i="9"/>
  <c r="S1519" i="9"/>
  <c r="L1519" i="9" s="1"/>
  <c r="A1519" i="9"/>
  <c r="S1518" i="9"/>
  <c r="L1518" i="9" s="1"/>
  <c r="A1518" i="9"/>
  <c r="S1517" i="9"/>
  <c r="L1517" i="9"/>
  <c r="A1517" i="9"/>
  <c r="S1516" i="9"/>
  <c r="L1516" i="9" s="1"/>
  <c r="A1516" i="9"/>
  <c r="S1515" i="9"/>
  <c r="L1515" i="9" s="1"/>
  <c r="A1515" i="9"/>
  <c r="S1514" i="9"/>
  <c r="L1514" i="9" s="1"/>
  <c r="A1514" i="9"/>
  <c r="S1513" i="9"/>
  <c r="L1513" i="9"/>
  <c r="A1513" i="9"/>
  <c r="S1512" i="9"/>
  <c r="L1512" i="9" s="1"/>
  <c r="A1512" i="9"/>
  <c r="S1511" i="9"/>
  <c r="L1511" i="9" s="1"/>
  <c r="A1511" i="9"/>
  <c r="S1510" i="9"/>
  <c r="L1510" i="9" s="1"/>
  <c r="A1510" i="9"/>
  <c r="S1509" i="9"/>
  <c r="L1509" i="9"/>
  <c r="A1509" i="9"/>
  <c r="S1508" i="9"/>
  <c r="L1508" i="9" s="1"/>
  <c r="A1508" i="9"/>
  <c r="S1507" i="9"/>
  <c r="L1507" i="9" s="1"/>
  <c r="A1507" i="9"/>
  <c r="S1506" i="9"/>
  <c r="L1506" i="9" s="1"/>
  <c r="A1506" i="9"/>
  <c r="S1505" i="9"/>
  <c r="L1505" i="9"/>
  <c r="A1505" i="9"/>
  <c r="S1504" i="9"/>
  <c r="L1504" i="9" s="1"/>
  <c r="A1504" i="9"/>
  <c r="S1503" i="9"/>
  <c r="L1503" i="9" s="1"/>
  <c r="A1503" i="9"/>
  <c r="S1502" i="9"/>
  <c r="L1502" i="9" s="1"/>
  <c r="A1502" i="9"/>
  <c r="S1501" i="9"/>
  <c r="L1501" i="9"/>
  <c r="A1501" i="9"/>
  <c r="S1500" i="9"/>
  <c r="L1500" i="9" s="1"/>
  <c r="A1500" i="9"/>
  <c r="S1499" i="9"/>
  <c r="L1499" i="9" s="1"/>
  <c r="A1499" i="9"/>
  <c r="S1498" i="9"/>
  <c r="L1498" i="9" s="1"/>
  <c r="A1498" i="9"/>
  <c r="S1497" i="9"/>
  <c r="L1497" i="9"/>
  <c r="A1497" i="9"/>
  <c r="S1496" i="9"/>
  <c r="L1496" i="9" s="1"/>
  <c r="A1496" i="9"/>
  <c r="S1495" i="9"/>
  <c r="L1495" i="9" s="1"/>
  <c r="A1495" i="9"/>
  <c r="S1494" i="9"/>
  <c r="L1494" i="9" s="1"/>
  <c r="A1494" i="9"/>
  <c r="S1493" i="9"/>
  <c r="L1493" i="9"/>
  <c r="A1493" i="9"/>
  <c r="S1492" i="9"/>
  <c r="L1492" i="9" s="1"/>
  <c r="A1492" i="9"/>
  <c r="S1491" i="9"/>
  <c r="L1491" i="9" s="1"/>
  <c r="A1491" i="9"/>
  <c r="S1490" i="9"/>
  <c r="L1490" i="9" s="1"/>
  <c r="A1490" i="9"/>
  <c r="S1489" i="9"/>
  <c r="L1489" i="9"/>
  <c r="A1489" i="9"/>
  <c r="S1488" i="9"/>
  <c r="L1488" i="9" s="1"/>
  <c r="A1488" i="9"/>
  <c r="S1487" i="9"/>
  <c r="L1487" i="9" s="1"/>
  <c r="A1487" i="9"/>
  <c r="S1486" i="9"/>
  <c r="L1486" i="9" s="1"/>
  <c r="A1486" i="9"/>
  <c r="S1485" i="9"/>
  <c r="L1485" i="9"/>
  <c r="A1485" i="9"/>
  <c r="S1484" i="9"/>
  <c r="L1484" i="9" s="1"/>
  <c r="A1484" i="9"/>
  <c r="S1483" i="9"/>
  <c r="L1483" i="9" s="1"/>
  <c r="A1483" i="9"/>
  <c r="S1482" i="9"/>
  <c r="L1482" i="9" s="1"/>
  <c r="A1482" i="9"/>
  <c r="S1481" i="9"/>
  <c r="L1481" i="9"/>
  <c r="A1481" i="9"/>
  <c r="S1480" i="9"/>
  <c r="L1480" i="9" s="1"/>
  <c r="A1480" i="9"/>
  <c r="S1479" i="9"/>
  <c r="L1479" i="9" s="1"/>
  <c r="A1479" i="9"/>
  <c r="S1478" i="9"/>
  <c r="L1478" i="9" s="1"/>
  <c r="A1478" i="9"/>
  <c r="S1477" i="9"/>
  <c r="L1477" i="9"/>
  <c r="A1477" i="9"/>
  <c r="S1476" i="9"/>
  <c r="L1476" i="9" s="1"/>
  <c r="A1476" i="9"/>
  <c r="S1475" i="9"/>
  <c r="L1475" i="9" s="1"/>
  <c r="A1475" i="9"/>
  <c r="S1474" i="9"/>
  <c r="L1474" i="9" s="1"/>
  <c r="A1474" i="9"/>
  <c r="S1473" i="9"/>
  <c r="L1473" i="9"/>
  <c r="A1473" i="9"/>
  <c r="S1472" i="9"/>
  <c r="L1472" i="9" s="1"/>
  <c r="A1472" i="9"/>
  <c r="S1471" i="9"/>
  <c r="L1471" i="9" s="1"/>
  <c r="A1471" i="9"/>
  <c r="S1470" i="9"/>
  <c r="L1470" i="9" s="1"/>
  <c r="A1470" i="9"/>
  <c r="S1469" i="9"/>
  <c r="L1469" i="9"/>
  <c r="A1469" i="9"/>
  <c r="S1468" i="9"/>
  <c r="L1468" i="9" s="1"/>
  <c r="A1468" i="9"/>
  <c r="S1467" i="9"/>
  <c r="L1467" i="9" s="1"/>
  <c r="A1467" i="9"/>
  <c r="S1466" i="9"/>
  <c r="L1466" i="9" s="1"/>
  <c r="A1466" i="9"/>
  <c r="S1465" i="9"/>
  <c r="L1465" i="9"/>
  <c r="A1465" i="9"/>
  <c r="S1464" i="9"/>
  <c r="L1464" i="9" s="1"/>
  <c r="A1464" i="9"/>
  <c r="S1463" i="9"/>
  <c r="L1463" i="9" s="1"/>
  <c r="A1463" i="9"/>
  <c r="S1462" i="9"/>
  <c r="L1462" i="9" s="1"/>
  <c r="A1462" i="9"/>
  <c r="S1461" i="9"/>
  <c r="L1461" i="9"/>
  <c r="A1461" i="9"/>
  <c r="S1460" i="9"/>
  <c r="L1460" i="9" s="1"/>
  <c r="A1460" i="9"/>
  <c r="S1459" i="9"/>
  <c r="L1459" i="9" s="1"/>
  <c r="A1459" i="9"/>
  <c r="S1458" i="9"/>
  <c r="L1458" i="9" s="1"/>
  <c r="A1458" i="9"/>
  <c r="S1457" i="9"/>
  <c r="L1457" i="9"/>
  <c r="A1457" i="9"/>
  <c r="S1456" i="9"/>
  <c r="L1456" i="9" s="1"/>
  <c r="A1456" i="9"/>
  <c r="S1455" i="9"/>
  <c r="L1455" i="9" s="1"/>
  <c r="A1455" i="9"/>
  <c r="S1454" i="9"/>
  <c r="L1454" i="9" s="1"/>
  <c r="A1454" i="9"/>
  <c r="S1453" i="9"/>
  <c r="L1453" i="9"/>
  <c r="A1453" i="9"/>
  <c r="S1452" i="9"/>
  <c r="L1452" i="9" s="1"/>
  <c r="A1452" i="9"/>
  <c r="S1451" i="9"/>
  <c r="L1451" i="9" s="1"/>
  <c r="A1451" i="9"/>
  <c r="S1450" i="9"/>
  <c r="L1450" i="9" s="1"/>
  <c r="A1450" i="9"/>
  <c r="S1449" i="9"/>
  <c r="L1449" i="9"/>
  <c r="A1449" i="9"/>
  <c r="S1448" i="9"/>
  <c r="L1448" i="9" s="1"/>
  <c r="A1448" i="9"/>
  <c r="S1447" i="9"/>
  <c r="L1447" i="9" s="1"/>
  <c r="A1447" i="9"/>
  <c r="S1446" i="9"/>
  <c r="L1446" i="9" s="1"/>
  <c r="A1446" i="9"/>
  <c r="S1445" i="9"/>
  <c r="L1445" i="9"/>
  <c r="A1445" i="9"/>
  <c r="S1444" i="9"/>
  <c r="L1444" i="9" s="1"/>
  <c r="A1444" i="9"/>
  <c r="S1443" i="9"/>
  <c r="L1443" i="9" s="1"/>
  <c r="A1443" i="9"/>
  <c r="S1442" i="9"/>
  <c r="L1442" i="9" s="1"/>
  <c r="A1442" i="9"/>
  <c r="S1441" i="9"/>
  <c r="L1441" i="9"/>
  <c r="A1441" i="9"/>
  <c r="S1440" i="9"/>
  <c r="L1440" i="9" s="1"/>
  <c r="A1440" i="9"/>
  <c r="S1439" i="9"/>
  <c r="L1439" i="9" s="1"/>
  <c r="A1439" i="9"/>
  <c r="S1438" i="9"/>
  <c r="L1438" i="9" s="1"/>
  <c r="A1438" i="9"/>
  <c r="S1437" i="9"/>
  <c r="L1437" i="9"/>
  <c r="A1437" i="9"/>
  <c r="S1436" i="9"/>
  <c r="L1436" i="9" s="1"/>
  <c r="A1436" i="9"/>
  <c r="S1435" i="9"/>
  <c r="L1435" i="9" s="1"/>
  <c r="A1435" i="9"/>
  <c r="S1434" i="9"/>
  <c r="L1434" i="9" s="1"/>
  <c r="A1434" i="9"/>
  <c r="S1433" i="9"/>
  <c r="L1433" i="9"/>
  <c r="A1433" i="9"/>
  <c r="S1432" i="9"/>
  <c r="L1432" i="9" s="1"/>
  <c r="A1432" i="9"/>
  <c r="S1431" i="9"/>
  <c r="L1431" i="9" s="1"/>
  <c r="A1431" i="9"/>
  <c r="S1430" i="9"/>
  <c r="L1430" i="9" s="1"/>
  <c r="A1430" i="9"/>
  <c r="S1429" i="9"/>
  <c r="L1429" i="9"/>
  <c r="A1429" i="9"/>
  <c r="S1428" i="9"/>
  <c r="L1428" i="9" s="1"/>
  <c r="A1428" i="9"/>
  <c r="S1427" i="9"/>
  <c r="L1427" i="9" s="1"/>
  <c r="A1427" i="9"/>
  <c r="S1426" i="9"/>
  <c r="L1426" i="9" s="1"/>
  <c r="A1426" i="9"/>
  <c r="S1425" i="9"/>
  <c r="L1425" i="9"/>
  <c r="A1425" i="9"/>
  <c r="S1424" i="9"/>
  <c r="L1424" i="9" s="1"/>
  <c r="A1424" i="9"/>
  <c r="S1423" i="9"/>
  <c r="L1423" i="9" s="1"/>
  <c r="A1423" i="9"/>
  <c r="S1422" i="9"/>
  <c r="L1422" i="9" s="1"/>
  <c r="A1422" i="9"/>
  <c r="S1421" i="9"/>
  <c r="L1421" i="9"/>
  <c r="A1421" i="9"/>
  <c r="S1420" i="9"/>
  <c r="L1420" i="9" s="1"/>
  <c r="A1420" i="9"/>
  <c r="S1419" i="9"/>
  <c r="L1419" i="9" s="1"/>
  <c r="A1419" i="9"/>
  <c r="S1418" i="9"/>
  <c r="L1418" i="9" s="1"/>
  <c r="A1418" i="9"/>
  <c r="S1417" i="9"/>
  <c r="L1417" i="9"/>
  <c r="A1417" i="9"/>
  <c r="S1416" i="9"/>
  <c r="L1416" i="9" s="1"/>
  <c r="A1416" i="9"/>
  <c r="S1415" i="9"/>
  <c r="L1415" i="9" s="1"/>
  <c r="A1415" i="9"/>
  <c r="S1414" i="9"/>
  <c r="L1414" i="9" s="1"/>
  <c r="A1414" i="9"/>
  <c r="S1413" i="9"/>
  <c r="L1413" i="9"/>
  <c r="A1413" i="9"/>
  <c r="S1412" i="9"/>
  <c r="L1412" i="9" s="1"/>
  <c r="A1412" i="9"/>
  <c r="S1411" i="9"/>
  <c r="L1411" i="9" s="1"/>
  <c r="A1411" i="9"/>
  <c r="S1410" i="9"/>
  <c r="L1410" i="9" s="1"/>
  <c r="A1410" i="9"/>
  <c r="S1409" i="9"/>
  <c r="L1409" i="9"/>
  <c r="A1409" i="9"/>
  <c r="S1408" i="9"/>
  <c r="L1408" i="9" s="1"/>
  <c r="A1408" i="9"/>
  <c r="S1407" i="9"/>
  <c r="L1407" i="9" s="1"/>
  <c r="A1407" i="9"/>
  <c r="S1406" i="9"/>
  <c r="L1406" i="9" s="1"/>
  <c r="A1406" i="9"/>
  <c r="S1405" i="9"/>
  <c r="L1405" i="9"/>
  <c r="A1405" i="9"/>
  <c r="S1404" i="9"/>
  <c r="L1404" i="9" s="1"/>
  <c r="A1404" i="9"/>
  <c r="S1403" i="9"/>
  <c r="L1403" i="9" s="1"/>
  <c r="A1403" i="9"/>
  <c r="S1402" i="9"/>
  <c r="L1402" i="9" s="1"/>
  <c r="A1402" i="9"/>
  <c r="S1401" i="9"/>
  <c r="L1401" i="9"/>
  <c r="A1401" i="9"/>
  <c r="S1400" i="9"/>
  <c r="L1400" i="9" s="1"/>
  <c r="A1400" i="9"/>
  <c r="S1399" i="9"/>
  <c r="L1399" i="9" s="1"/>
  <c r="A1399" i="9"/>
  <c r="S1398" i="9"/>
  <c r="L1398" i="9" s="1"/>
  <c r="A1398" i="9"/>
  <c r="S1397" i="9"/>
  <c r="L1397" i="9"/>
  <c r="A1397" i="9"/>
  <c r="S1396" i="9"/>
  <c r="L1396" i="9" s="1"/>
  <c r="A1396" i="9"/>
  <c r="S1395" i="9"/>
  <c r="L1395" i="9" s="1"/>
  <c r="A1395" i="9"/>
  <c r="S1394" i="9"/>
  <c r="L1394" i="9" s="1"/>
  <c r="A1394" i="9"/>
  <c r="S1393" i="9"/>
  <c r="L1393" i="9"/>
  <c r="A1393" i="9"/>
  <c r="S1392" i="9"/>
  <c r="L1392" i="9" s="1"/>
  <c r="A1392" i="9"/>
  <c r="S1391" i="9"/>
  <c r="L1391" i="9" s="1"/>
  <c r="A1391" i="9"/>
  <c r="S1390" i="9"/>
  <c r="L1390" i="9" s="1"/>
  <c r="A1390" i="9"/>
  <c r="S1389" i="9"/>
  <c r="L1389" i="9"/>
  <c r="A1389" i="9"/>
  <c r="S1388" i="9"/>
  <c r="L1388" i="9" s="1"/>
  <c r="A1388" i="9"/>
  <c r="S1387" i="9"/>
  <c r="L1387" i="9" s="1"/>
  <c r="A1387" i="9"/>
  <c r="S1386" i="9"/>
  <c r="L1386" i="9" s="1"/>
  <c r="A1386" i="9"/>
  <c r="S1385" i="9"/>
  <c r="L1385" i="9"/>
  <c r="A1385" i="9"/>
  <c r="S1384" i="9"/>
  <c r="L1384" i="9" s="1"/>
  <c r="A1384" i="9"/>
  <c r="S1383" i="9"/>
  <c r="L1383" i="9" s="1"/>
  <c r="A1383" i="9"/>
  <c r="S1382" i="9"/>
  <c r="L1382" i="9" s="1"/>
  <c r="A1382" i="9"/>
  <c r="S1381" i="9"/>
  <c r="L1381" i="9"/>
  <c r="A1381" i="9"/>
  <c r="S1380" i="9"/>
  <c r="L1380" i="9" s="1"/>
  <c r="A1380" i="9"/>
  <c r="S1379" i="9"/>
  <c r="L1379" i="9" s="1"/>
  <c r="A1379" i="9"/>
  <c r="S1378" i="9"/>
  <c r="L1378" i="9" s="1"/>
  <c r="A1378" i="9"/>
  <c r="S1377" i="9"/>
  <c r="L1377" i="9"/>
  <c r="A1377" i="9"/>
  <c r="S1376" i="9"/>
  <c r="L1376" i="9" s="1"/>
  <c r="A1376" i="9"/>
  <c r="S1375" i="9"/>
  <c r="L1375" i="9" s="1"/>
  <c r="A1375" i="9"/>
  <c r="S1374" i="9"/>
  <c r="L1374" i="9" s="1"/>
  <c r="A1374" i="9"/>
  <c r="S1373" i="9"/>
  <c r="L1373" i="9"/>
  <c r="A1373" i="9"/>
  <c r="S1372" i="9"/>
  <c r="L1372" i="9" s="1"/>
  <c r="A1372" i="9"/>
  <c r="S1371" i="9"/>
  <c r="L1371" i="9" s="1"/>
  <c r="A1371" i="9"/>
  <c r="S1370" i="9"/>
  <c r="L1370" i="9" s="1"/>
  <c r="A1370" i="9"/>
  <c r="S1369" i="9"/>
  <c r="L1369" i="9"/>
  <c r="A1369" i="9"/>
  <c r="S1368" i="9"/>
  <c r="L1368" i="9" s="1"/>
  <c r="A1368" i="9"/>
  <c r="S1367" i="9"/>
  <c r="L1367" i="9" s="1"/>
  <c r="A1367" i="9"/>
  <c r="S1366" i="9"/>
  <c r="L1366" i="9" s="1"/>
  <c r="A1366" i="9"/>
  <c r="S1365" i="9"/>
  <c r="L1365" i="9"/>
  <c r="A1365" i="9"/>
  <c r="S1364" i="9"/>
  <c r="L1364" i="9" s="1"/>
  <c r="A1364" i="9"/>
  <c r="S1363" i="9"/>
  <c r="L1363" i="9" s="1"/>
  <c r="A1363" i="9"/>
  <c r="S1362" i="9"/>
  <c r="L1362" i="9" s="1"/>
  <c r="A1362" i="9"/>
  <c r="S1361" i="9"/>
  <c r="L1361" i="9"/>
  <c r="A1361" i="9"/>
  <c r="S1360" i="9"/>
  <c r="L1360" i="9" s="1"/>
  <c r="A1360" i="9"/>
  <c r="S1359" i="9"/>
  <c r="L1359" i="9" s="1"/>
  <c r="A1359" i="9"/>
  <c r="S1358" i="9"/>
  <c r="L1358" i="9" s="1"/>
  <c r="A1358" i="9"/>
  <c r="S1357" i="9"/>
  <c r="L1357" i="9"/>
  <c r="A1357" i="9"/>
  <c r="S1356" i="9"/>
  <c r="L1356" i="9" s="1"/>
  <c r="A1356" i="9"/>
  <c r="S1355" i="9"/>
  <c r="L1355" i="9" s="1"/>
  <c r="A1355" i="9"/>
  <c r="S1354" i="9"/>
  <c r="L1354" i="9" s="1"/>
  <c r="A1354" i="9"/>
  <c r="S1353" i="9"/>
  <c r="L1353" i="9"/>
  <c r="A1353" i="9"/>
  <c r="S1352" i="9"/>
  <c r="L1352" i="9" s="1"/>
  <c r="A1352" i="9"/>
  <c r="S1351" i="9"/>
  <c r="L1351" i="9" s="1"/>
  <c r="A1351" i="9"/>
  <c r="S1350" i="9"/>
  <c r="L1350" i="9" s="1"/>
  <c r="A1350" i="9"/>
  <c r="S1349" i="9"/>
  <c r="L1349" i="9"/>
  <c r="A1349" i="9"/>
  <c r="S1348" i="9"/>
  <c r="L1348" i="9" s="1"/>
  <c r="A1348" i="9"/>
  <c r="S1347" i="9"/>
  <c r="L1347" i="9" s="1"/>
  <c r="A1347" i="9"/>
  <c r="S1346" i="9"/>
  <c r="L1346" i="9" s="1"/>
  <c r="A1346" i="9"/>
  <c r="S1345" i="9"/>
  <c r="L1345" i="9"/>
  <c r="A1345" i="9"/>
  <c r="S1344" i="9"/>
  <c r="L1344" i="9" s="1"/>
  <c r="A1344" i="9"/>
  <c r="S1343" i="9"/>
  <c r="L1343" i="9" s="1"/>
  <c r="A1343" i="9"/>
  <c r="S1342" i="9"/>
  <c r="L1342" i="9" s="1"/>
  <c r="A1342" i="9"/>
  <c r="S1341" i="9"/>
  <c r="L1341" i="9"/>
  <c r="A1341" i="9"/>
  <c r="S1340" i="9"/>
  <c r="L1340" i="9" s="1"/>
  <c r="A1340" i="9"/>
  <c r="S1339" i="9"/>
  <c r="L1339" i="9" s="1"/>
  <c r="A1339" i="9"/>
  <c r="S1338" i="9"/>
  <c r="L1338" i="9" s="1"/>
  <c r="A1338" i="9"/>
  <c r="S1337" i="9"/>
  <c r="L1337" i="9"/>
  <c r="A1337" i="9"/>
  <c r="S1336" i="9"/>
  <c r="L1336" i="9" s="1"/>
  <c r="A1336" i="9"/>
  <c r="S1335" i="9"/>
  <c r="L1335" i="9" s="1"/>
  <c r="A1335" i="9"/>
  <c r="S1334" i="9"/>
  <c r="L1334" i="9" s="1"/>
  <c r="A1334" i="9"/>
  <c r="S1333" i="9"/>
  <c r="L1333" i="9"/>
  <c r="A1333" i="9"/>
  <c r="S1332" i="9"/>
  <c r="L1332" i="9" s="1"/>
  <c r="A1332" i="9"/>
  <c r="S1331" i="9"/>
  <c r="L1331" i="9" s="1"/>
  <c r="A1331" i="9"/>
  <c r="S1330" i="9"/>
  <c r="L1330" i="9" s="1"/>
  <c r="A1330" i="9"/>
  <c r="S1329" i="9"/>
  <c r="L1329" i="9"/>
  <c r="A1329" i="9"/>
  <c r="S1328" i="9"/>
  <c r="L1328" i="9" s="1"/>
  <c r="A1328" i="9"/>
  <c r="S1327" i="9"/>
  <c r="L1327" i="9" s="1"/>
  <c r="A1327" i="9"/>
  <c r="S1326" i="9"/>
  <c r="L1326" i="9" s="1"/>
  <c r="A1326" i="9"/>
  <c r="S1325" i="9"/>
  <c r="L1325" i="9"/>
  <c r="A1325" i="9"/>
  <c r="S1324" i="9"/>
  <c r="L1324" i="9" s="1"/>
  <c r="A1324" i="9"/>
  <c r="S1323" i="9"/>
  <c r="L1323" i="9" s="1"/>
  <c r="A1323" i="9"/>
  <c r="S1322" i="9"/>
  <c r="L1322" i="9" s="1"/>
  <c r="A1322" i="9"/>
  <c r="S1321" i="9"/>
  <c r="L1321" i="9"/>
  <c r="A1321" i="9"/>
  <c r="S1320" i="9"/>
  <c r="L1320" i="9" s="1"/>
  <c r="A1320" i="9"/>
  <c r="S1319" i="9"/>
  <c r="L1319" i="9" s="1"/>
  <c r="A1319" i="9"/>
  <c r="S1318" i="9"/>
  <c r="L1318" i="9" s="1"/>
  <c r="A1318" i="9"/>
  <c r="S1317" i="9"/>
  <c r="L1317" i="9"/>
  <c r="A1317" i="9"/>
  <c r="S1316" i="9"/>
  <c r="L1316" i="9" s="1"/>
  <c r="A1316" i="9"/>
  <c r="S1315" i="9"/>
  <c r="L1315" i="9" s="1"/>
  <c r="A1315" i="9"/>
  <c r="S1314" i="9"/>
  <c r="L1314" i="9" s="1"/>
  <c r="A1314" i="9"/>
  <c r="S1313" i="9"/>
  <c r="L1313" i="9"/>
  <c r="A1313" i="9"/>
  <c r="S1312" i="9"/>
  <c r="L1312" i="9" s="1"/>
  <c r="A1312" i="9"/>
  <c r="S1311" i="9"/>
  <c r="L1311" i="9" s="1"/>
  <c r="A1311" i="9"/>
  <c r="S1310" i="9"/>
  <c r="L1310" i="9" s="1"/>
  <c r="A1310" i="9"/>
  <c r="S1309" i="9"/>
  <c r="L1309" i="9"/>
  <c r="A1309" i="9"/>
  <c r="S1308" i="9"/>
  <c r="L1308" i="9" s="1"/>
  <c r="A1308" i="9"/>
  <c r="S1307" i="9"/>
  <c r="L1307" i="9" s="1"/>
  <c r="A1307" i="9"/>
  <c r="S1306" i="9"/>
  <c r="L1306" i="9" s="1"/>
  <c r="A1306" i="9"/>
  <c r="S1305" i="9"/>
  <c r="L1305" i="9"/>
  <c r="A1305" i="9"/>
  <c r="S1304" i="9"/>
  <c r="L1304" i="9" s="1"/>
  <c r="A1304" i="9"/>
  <c r="S1303" i="9"/>
  <c r="L1303" i="9" s="1"/>
  <c r="A1303" i="9"/>
  <c r="S1302" i="9"/>
  <c r="L1302" i="9" s="1"/>
  <c r="A1302" i="9"/>
  <c r="S1301" i="9"/>
  <c r="L1301" i="9"/>
  <c r="A1301" i="9"/>
  <c r="S1300" i="9"/>
  <c r="L1300" i="9" s="1"/>
  <c r="A1300" i="9"/>
  <c r="S1299" i="9"/>
  <c r="L1299" i="9" s="1"/>
  <c r="A1299" i="9"/>
  <c r="S1298" i="9"/>
  <c r="L1298" i="9" s="1"/>
  <c r="A1298" i="9"/>
  <c r="S1297" i="9"/>
  <c r="L1297" i="9"/>
  <c r="A1297" i="9"/>
  <c r="S1296" i="9"/>
  <c r="L1296" i="9" s="1"/>
  <c r="A1296" i="9"/>
  <c r="S1295" i="9"/>
  <c r="L1295" i="9" s="1"/>
  <c r="A1295" i="9"/>
  <c r="S1294" i="9"/>
  <c r="L1294" i="9" s="1"/>
  <c r="A1294" i="9"/>
  <c r="S1293" i="9"/>
  <c r="L1293" i="9"/>
  <c r="A1293" i="9"/>
  <c r="S1292" i="9"/>
  <c r="L1292" i="9" s="1"/>
  <c r="A1292" i="9"/>
  <c r="S1291" i="9"/>
  <c r="L1291" i="9" s="1"/>
  <c r="A1291" i="9"/>
  <c r="S1290" i="9"/>
  <c r="L1290" i="9" s="1"/>
  <c r="A1290" i="9"/>
  <c r="S1289" i="9"/>
  <c r="L1289" i="9"/>
  <c r="A1289" i="9"/>
  <c r="S1288" i="9"/>
  <c r="L1288" i="9" s="1"/>
  <c r="A1288" i="9"/>
  <c r="S1287" i="9"/>
  <c r="L1287" i="9" s="1"/>
  <c r="A1287" i="9"/>
  <c r="S1286" i="9"/>
  <c r="L1286" i="9" s="1"/>
  <c r="A1286" i="9"/>
  <c r="S1285" i="9"/>
  <c r="L1285" i="9"/>
  <c r="A1285" i="9"/>
  <c r="S1284" i="9"/>
  <c r="L1284" i="9" s="1"/>
  <c r="A1284" i="9"/>
  <c r="S1283" i="9"/>
  <c r="L1283" i="9" s="1"/>
  <c r="A1283" i="9"/>
  <c r="S1282" i="9"/>
  <c r="L1282" i="9" s="1"/>
  <c r="A1282" i="9"/>
  <c r="S1281" i="9"/>
  <c r="L1281" i="9"/>
  <c r="A1281" i="9"/>
  <c r="S1280" i="9"/>
  <c r="L1280" i="9" s="1"/>
  <c r="A1280" i="9"/>
  <c r="S1279" i="9"/>
  <c r="L1279" i="9" s="1"/>
  <c r="A1279" i="9"/>
  <c r="S1278" i="9"/>
  <c r="L1278" i="9" s="1"/>
  <c r="A1278" i="9"/>
  <c r="S1277" i="9"/>
  <c r="L1277" i="9"/>
  <c r="A1277" i="9"/>
  <c r="S1276" i="9"/>
  <c r="L1276" i="9" s="1"/>
  <c r="A1276" i="9"/>
  <c r="S1275" i="9"/>
  <c r="L1275" i="9" s="1"/>
  <c r="A1275" i="9"/>
  <c r="S1274" i="9"/>
  <c r="L1274" i="9" s="1"/>
  <c r="A1274" i="9"/>
  <c r="S1273" i="9"/>
  <c r="L1273" i="9"/>
  <c r="A1273" i="9"/>
  <c r="S1272" i="9"/>
  <c r="L1272" i="9" s="1"/>
  <c r="A1272" i="9"/>
  <c r="S1271" i="9"/>
  <c r="L1271" i="9" s="1"/>
  <c r="A1271" i="9"/>
  <c r="S1270" i="9"/>
  <c r="L1270" i="9" s="1"/>
  <c r="A1270" i="9"/>
  <c r="S1269" i="9"/>
  <c r="L1269" i="9"/>
  <c r="A1269" i="9"/>
  <c r="S1268" i="9"/>
  <c r="L1268" i="9" s="1"/>
  <c r="A1268" i="9"/>
  <c r="S1267" i="9"/>
  <c r="L1267" i="9" s="1"/>
  <c r="A1267" i="9"/>
  <c r="S1266" i="9"/>
  <c r="L1266" i="9" s="1"/>
  <c r="A1266" i="9"/>
  <c r="S1265" i="9"/>
  <c r="L1265" i="9"/>
  <c r="A1265" i="9"/>
  <c r="S1264" i="9"/>
  <c r="L1264" i="9" s="1"/>
  <c r="A1264" i="9"/>
  <c r="S1263" i="9"/>
  <c r="L1263" i="9" s="1"/>
  <c r="A1263" i="9"/>
  <c r="S1262" i="9"/>
  <c r="L1262" i="9" s="1"/>
  <c r="A1262" i="9"/>
  <c r="S1261" i="9"/>
  <c r="L1261" i="9"/>
  <c r="A1261" i="9"/>
  <c r="S1260" i="9"/>
  <c r="L1260" i="9" s="1"/>
  <c r="A1260" i="9"/>
  <c r="S1259" i="9"/>
  <c r="L1259" i="9" s="1"/>
  <c r="A1259" i="9"/>
  <c r="S1258" i="9"/>
  <c r="L1258" i="9" s="1"/>
  <c r="A1258" i="9"/>
  <c r="S1257" i="9"/>
  <c r="L1257" i="9"/>
  <c r="A1257" i="9"/>
  <c r="S1256" i="9"/>
  <c r="L1256" i="9" s="1"/>
  <c r="A1256" i="9"/>
  <c r="S1255" i="9"/>
  <c r="L1255" i="9" s="1"/>
  <c r="A1255" i="9"/>
  <c r="S1254" i="9"/>
  <c r="L1254" i="9" s="1"/>
  <c r="A1254" i="9"/>
  <c r="S1253" i="9"/>
  <c r="L1253" i="9"/>
  <c r="A1253" i="9"/>
  <c r="S1252" i="9"/>
  <c r="L1252" i="9" s="1"/>
  <c r="A1252" i="9"/>
  <c r="S1251" i="9"/>
  <c r="L1251" i="9" s="1"/>
  <c r="A1251" i="9"/>
  <c r="S1250" i="9"/>
  <c r="L1250" i="9" s="1"/>
  <c r="A1250" i="9"/>
  <c r="S1249" i="9"/>
  <c r="L1249" i="9"/>
  <c r="A1249" i="9"/>
  <c r="S1248" i="9"/>
  <c r="L1248" i="9" s="1"/>
  <c r="A1248" i="9"/>
  <c r="S1247" i="9"/>
  <c r="L1247" i="9" s="1"/>
  <c r="A1247" i="9"/>
  <c r="S1246" i="9"/>
  <c r="L1246" i="9" s="1"/>
  <c r="A1246" i="9"/>
  <c r="S1245" i="9"/>
  <c r="L1245" i="9"/>
  <c r="A1245" i="9"/>
  <c r="S1244" i="9"/>
  <c r="L1244" i="9" s="1"/>
  <c r="A1244" i="9"/>
  <c r="S1243" i="9"/>
  <c r="L1243" i="9" s="1"/>
  <c r="A1243" i="9"/>
  <c r="S1242" i="9"/>
  <c r="L1242" i="9" s="1"/>
  <c r="A1242" i="9"/>
  <c r="S1241" i="9"/>
  <c r="L1241" i="9"/>
  <c r="A1241" i="9"/>
  <c r="S1240" i="9"/>
  <c r="L1240" i="9" s="1"/>
  <c r="A1240" i="9"/>
  <c r="S1239" i="9"/>
  <c r="L1239" i="9" s="1"/>
  <c r="A1239" i="9"/>
  <c r="S1238" i="9"/>
  <c r="L1238" i="9" s="1"/>
  <c r="A1238" i="9"/>
  <c r="S1237" i="9"/>
  <c r="L1237" i="9"/>
  <c r="A1237" i="9"/>
  <c r="S1236" i="9"/>
  <c r="L1236" i="9" s="1"/>
  <c r="A1236" i="9"/>
  <c r="S1235" i="9"/>
  <c r="L1235" i="9" s="1"/>
  <c r="A1235" i="9"/>
  <c r="S1234" i="9"/>
  <c r="L1234" i="9" s="1"/>
  <c r="A1234" i="9"/>
  <c r="S1233" i="9"/>
  <c r="L1233" i="9"/>
  <c r="A1233" i="9"/>
  <c r="S1232" i="9"/>
  <c r="L1232" i="9" s="1"/>
  <c r="A1232" i="9"/>
  <c r="S1231" i="9"/>
  <c r="L1231" i="9" s="1"/>
  <c r="A1231" i="9"/>
  <c r="S1230" i="9"/>
  <c r="L1230" i="9" s="1"/>
  <c r="A1230" i="9"/>
  <c r="S1229" i="9"/>
  <c r="L1229" i="9" s="1"/>
  <c r="A1229" i="9"/>
  <c r="S1228" i="9"/>
  <c r="L1228" i="9"/>
  <c r="A1228" i="9"/>
  <c r="S1227" i="9"/>
  <c r="L1227" i="9" s="1"/>
  <c r="A1227" i="9"/>
  <c r="S1226" i="9"/>
  <c r="L1226" i="9" s="1"/>
  <c r="A1226" i="9"/>
  <c r="S1225" i="9"/>
  <c r="L1225" i="9" s="1"/>
  <c r="A1225" i="9"/>
  <c r="S1224" i="9"/>
  <c r="L1224" i="9"/>
  <c r="A1224" i="9"/>
  <c r="S1223" i="9"/>
  <c r="L1223" i="9" s="1"/>
  <c r="A1223" i="9"/>
  <c r="S1222" i="9"/>
  <c r="L1222" i="9" s="1"/>
  <c r="A1222" i="9"/>
  <c r="S1221" i="9"/>
  <c r="L1221" i="9" s="1"/>
  <c r="A1221" i="9"/>
  <c r="S1220" i="9"/>
  <c r="L1220" i="9"/>
  <c r="A1220" i="9"/>
  <c r="S1219" i="9"/>
  <c r="L1219" i="9" s="1"/>
  <c r="A1219" i="9"/>
  <c r="S1218" i="9"/>
  <c r="L1218" i="9" s="1"/>
  <c r="A1218" i="9"/>
  <c r="S1217" i="9"/>
  <c r="L1217" i="9" s="1"/>
  <c r="A1217" i="9"/>
  <c r="S1216" i="9"/>
  <c r="L1216" i="9"/>
  <c r="A1216" i="9"/>
  <c r="S1215" i="9"/>
  <c r="L1215" i="9" s="1"/>
  <c r="A1215" i="9"/>
  <c r="S1214" i="9"/>
  <c r="L1214" i="9" s="1"/>
  <c r="A1214" i="9"/>
  <c r="S1213" i="9"/>
  <c r="L1213" i="9" s="1"/>
  <c r="A1213" i="9"/>
  <c r="S1212" i="9"/>
  <c r="L1212" i="9"/>
  <c r="A1212" i="9"/>
  <c r="S1211" i="9"/>
  <c r="L1211" i="9" s="1"/>
  <c r="A1211" i="9"/>
  <c r="S1210" i="9"/>
  <c r="L1210" i="9" s="1"/>
  <c r="A1210" i="9"/>
  <c r="S1209" i="9"/>
  <c r="L1209" i="9" s="1"/>
  <c r="A1209" i="9"/>
  <c r="S1208" i="9"/>
  <c r="L1208" i="9"/>
  <c r="A1208" i="9"/>
  <c r="S1207" i="9"/>
  <c r="L1207" i="9" s="1"/>
  <c r="A1207" i="9"/>
  <c r="S1206" i="9"/>
  <c r="L1206" i="9" s="1"/>
  <c r="A1206" i="9"/>
  <c r="S1205" i="9"/>
  <c r="L1205" i="9" s="1"/>
  <c r="A1205" i="9"/>
  <c r="S1204" i="9"/>
  <c r="L1204" i="9"/>
  <c r="A1204" i="9"/>
  <c r="S1203" i="9"/>
  <c r="L1203" i="9" s="1"/>
  <c r="A1203" i="9"/>
  <c r="S1202" i="9"/>
  <c r="L1202" i="9" s="1"/>
  <c r="A1202" i="9"/>
  <c r="S1201" i="9"/>
  <c r="L1201" i="9" s="1"/>
  <c r="A1201" i="9"/>
  <c r="S1200" i="9"/>
  <c r="L1200" i="9"/>
  <c r="A1200" i="9"/>
  <c r="S1199" i="9"/>
  <c r="L1199" i="9" s="1"/>
  <c r="A1199" i="9"/>
  <c r="S1198" i="9"/>
  <c r="L1198" i="9" s="1"/>
  <c r="A1198" i="9"/>
  <c r="S1197" i="9"/>
  <c r="L1197" i="9" s="1"/>
  <c r="A1197" i="9"/>
  <c r="S1196" i="9"/>
  <c r="L1196" i="9"/>
  <c r="A1196" i="9"/>
  <c r="S1195" i="9"/>
  <c r="L1195" i="9" s="1"/>
  <c r="A1195" i="9"/>
  <c r="S1194" i="9"/>
  <c r="L1194" i="9" s="1"/>
  <c r="A1194" i="9"/>
  <c r="S1193" i="9"/>
  <c r="L1193" i="9" s="1"/>
  <c r="A1193" i="9"/>
  <c r="S1192" i="9"/>
  <c r="L1192" i="9"/>
  <c r="A1192" i="9"/>
  <c r="S1191" i="9"/>
  <c r="L1191" i="9" s="1"/>
  <c r="A1191" i="9"/>
  <c r="S1190" i="9"/>
  <c r="L1190" i="9" s="1"/>
  <c r="A1190" i="9"/>
  <c r="S1189" i="9"/>
  <c r="L1189" i="9" s="1"/>
  <c r="A1189" i="9"/>
  <c r="S1188" i="9"/>
  <c r="L1188" i="9"/>
  <c r="A1188" i="9"/>
  <c r="S1187" i="9"/>
  <c r="L1187" i="9" s="1"/>
  <c r="A1187" i="9"/>
  <c r="S1186" i="9"/>
  <c r="L1186" i="9" s="1"/>
  <c r="A1186" i="9"/>
  <c r="S1185" i="9"/>
  <c r="L1185" i="9" s="1"/>
  <c r="A1185" i="9"/>
  <c r="S1184" i="9"/>
  <c r="L1184" i="9"/>
  <c r="A1184" i="9"/>
  <c r="S1183" i="9"/>
  <c r="L1183" i="9" s="1"/>
  <c r="A1183" i="9"/>
  <c r="S1182" i="9"/>
  <c r="L1182" i="9" s="1"/>
  <c r="A1182" i="9"/>
  <c r="S1181" i="9"/>
  <c r="L1181" i="9" s="1"/>
  <c r="A1181" i="9"/>
  <c r="S1180" i="9"/>
  <c r="L1180" i="9"/>
  <c r="A1180" i="9"/>
  <c r="S1179" i="9"/>
  <c r="L1179" i="9" s="1"/>
  <c r="A1179" i="9"/>
  <c r="S1178" i="9"/>
  <c r="L1178" i="9" s="1"/>
  <c r="A1178" i="9"/>
  <c r="S1177" i="9"/>
  <c r="L1177" i="9" s="1"/>
  <c r="A1177" i="9"/>
  <c r="S1176" i="9"/>
  <c r="L1176" i="9"/>
  <c r="A1176" i="9"/>
  <c r="S1175" i="9"/>
  <c r="L1175" i="9" s="1"/>
  <c r="A1175" i="9"/>
  <c r="S1174" i="9"/>
  <c r="L1174" i="9" s="1"/>
  <c r="A1174" i="9"/>
  <c r="S1173" i="9"/>
  <c r="L1173" i="9" s="1"/>
  <c r="A1173" i="9"/>
  <c r="S1172" i="9"/>
  <c r="L1172" i="9"/>
  <c r="A1172" i="9"/>
  <c r="S1171" i="9"/>
  <c r="L1171" i="9" s="1"/>
  <c r="A1171" i="9"/>
  <c r="S1170" i="9"/>
  <c r="L1170" i="9" s="1"/>
  <c r="A1170" i="9"/>
  <c r="S1169" i="9"/>
  <c r="L1169" i="9" s="1"/>
  <c r="A1169" i="9"/>
  <c r="S1168" i="9"/>
  <c r="L1168" i="9"/>
  <c r="A1168" i="9"/>
  <c r="S1167" i="9"/>
  <c r="L1167" i="9" s="1"/>
  <c r="A1167" i="9"/>
  <c r="S1166" i="9"/>
  <c r="L1166" i="9" s="1"/>
  <c r="A1166" i="9"/>
  <c r="S1165" i="9"/>
  <c r="L1165" i="9" s="1"/>
  <c r="A1165" i="9"/>
  <c r="S1164" i="9"/>
  <c r="L1164" i="9"/>
  <c r="A1164" i="9"/>
  <c r="S1163" i="9"/>
  <c r="L1163" i="9" s="1"/>
  <c r="A1163" i="9"/>
  <c r="S1162" i="9"/>
  <c r="L1162" i="9" s="1"/>
  <c r="A1162" i="9"/>
  <c r="S1161" i="9"/>
  <c r="L1161" i="9" s="1"/>
  <c r="A1161" i="9"/>
  <c r="S1160" i="9"/>
  <c r="L1160" i="9"/>
  <c r="A1160" i="9"/>
  <c r="S1159" i="9"/>
  <c r="L1159" i="9" s="1"/>
  <c r="A1159" i="9"/>
  <c r="S1158" i="9"/>
  <c r="L1158" i="9" s="1"/>
  <c r="A1158" i="9"/>
  <c r="S1157" i="9"/>
  <c r="L1157" i="9" s="1"/>
  <c r="A1157" i="9"/>
  <c r="S1156" i="9"/>
  <c r="L1156" i="9"/>
  <c r="A1156" i="9"/>
  <c r="S1155" i="9"/>
  <c r="L1155" i="9" s="1"/>
  <c r="A1155" i="9"/>
  <c r="S1154" i="9"/>
  <c r="L1154" i="9" s="1"/>
  <c r="A1154" i="9"/>
  <c r="S1153" i="9"/>
  <c r="L1153" i="9" s="1"/>
  <c r="A1153" i="9"/>
  <c r="S1152" i="9"/>
  <c r="L1152" i="9"/>
  <c r="A1152" i="9"/>
  <c r="S1151" i="9"/>
  <c r="L1151" i="9" s="1"/>
  <c r="A1151" i="9"/>
  <c r="S1150" i="9"/>
  <c r="L1150" i="9" s="1"/>
  <c r="A1150" i="9"/>
  <c r="S1149" i="9"/>
  <c r="L1149" i="9" s="1"/>
  <c r="A1149" i="9"/>
  <c r="S1148" i="9"/>
  <c r="L1148" i="9"/>
  <c r="A1148" i="9"/>
  <c r="S1147" i="9"/>
  <c r="L1147" i="9" s="1"/>
  <c r="A1147" i="9"/>
  <c r="S1146" i="9"/>
  <c r="L1146" i="9" s="1"/>
  <c r="A1146" i="9"/>
  <c r="S1145" i="9"/>
  <c r="L1145" i="9" s="1"/>
  <c r="A1145" i="9"/>
  <c r="S1144" i="9"/>
  <c r="L1144" i="9"/>
  <c r="A1144" i="9"/>
  <c r="S1143" i="9"/>
  <c r="L1143" i="9" s="1"/>
  <c r="A1143" i="9"/>
  <c r="S1142" i="9"/>
  <c r="L1142" i="9" s="1"/>
  <c r="A1142" i="9"/>
  <c r="S1141" i="9"/>
  <c r="L1141" i="9" s="1"/>
  <c r="A1141" i="9"/>
  <c r="S1140" i="9"/>
  <c r="L1140" i="9"/>
  <c r="A1140" i="9"/>
  <c r="S1139" i="9"/>
  <c r="L1139" i="9" s="1"/>
  <c r="A1139" i="9"/>
  <c r="S1138" i="9"/>
  <c r="L1138" i="9" s="1"/>
  <c r="A1138" i="9"/>
  <c r="S1137" i="9"/>
  <c r="L1137" i="9" s="1"/>
  <c r="A1137" i="9"/>
  <c r="S1136" i="9"/>
  <c r="L1136" i="9"/>
  <c r="A1136" i="9"/>
  <c r="S1135" i="9"/>
  <c r="L1135" i="9" s="1"/>
  <c r="A1135" i="9"/>
  <c r="S1134" i="9"/>
  <c r="L1134" i="9" s="1"/>
  <c r="A1134" i="9"/>
  <c r="S1133" i="9"/>
  <c r="L1133" i="9" s="1"/>
  <c r="A1133" i="9"/>
  <c r="S1132" i="9"/>
  <c r="L1132" i="9"/>
  <c r="A1132" i="9"/>
  <c r="S1131" i="9"/>
  <c r="L1131" i="9" s="1"/>
  <c r="A1131" i="9"/>
  <c r="S1130" i="9"/>
  <c r="L1130" i="9" s="1"/>
  <c r="A1130" i="9"/>
  <c r="S1129" i="9"/>
  <c r="L1129" i="9" s="1"/>
  <c r="A1129" i="9"/>
  <c r="S1128" i="9"/>
  <c r="L1128" i="9"/>
  <c r="A1128" i="9"/>
  <c r="S1127" i="9"/>
  <c r="L1127" i="9" s="1"/>
  <c r="A1127" i="9"/>
  <c r="S1126" i="9"/>
  <c r="L1126" i="9" s="1"/>
  <c r="A1126" i="9"/>
  <c r="S1125" i="9"/>
  <c r="L1125" i="9" s="1"/>
  <c r="A1125" i="9"/>
  <c r="S1124" i="9"/>
  <c r="L1124" i="9"/>
  <c r="A1124" i="9"/>
  <c r="S1123" i="9"/>
  <c r="L1123" i="9" s="1"/>
  <c r="A1123" i="9"/>
  <c r="S1122" i="9"/>
  <c r="L1122" i="9" s="1"/>
  <c r="A1122" i="9"/>
  <c r="S1121" i="9"/>
  <c r="L1121" i="9" s="1"/>
  <c r="A1121" i="9"/>
  <c r="S1120" i="9"/>
  <c r="L1120" i="9"/>
  <c r="A1120" i="9"/>
  <c r="S1119" i="9"/>
  <c r="L1119" i="9" s="1"/>
  <c r="A1119" i="9"/>
  <c r="S1118" i="9"/>
  <c r="L1118" i="9" s="1"/>
  <c r="A1118" i="9"/>
  <c r="S1117" i="9"/>
  <c r="L1117" i="9" s="1"/>
  <c r="A1117" i="9"/>
  <c r="S1116" i="9"/>
  <c r="L1116" i="9"/>
  <c r="A1116" i="9"/>
  <c r="S1115" i="9"/>
  <c r="L1115" i="9" s="1"/>
  <c r="A1115" i="9"/>
  <c r="S1114" i="9"/>
  <c r="L1114" i="9" s="1"/>
  <c r="A1114" i="9"/>
  <c r="S1113" i="9"/>
  <c r="L1113" i="9" s="1"/>
  <c r="A1113" i="9"/>
  <c r="S1112" i="9"/>
  <c r="L1112" i="9"/>
  <c r="A1112" i="9"/>
  <c r="S1111" i="9"/>
  <c r="L1111" i="9" s="1"/>
  <c r="A1111" i="9"/>
  <c r="S1110" i="9"/>
  <c r="L1110" i="9" s="1"/>
  <c r="A1110" i="9"/>
  <c r="S1109" i="9"/>
  <c r="L1109" i="9" s="1"/>
  <c r="A1109" i="9"/>
  <c r="S1108" i="9"/>
  <c r="L1108" i="9"/>
  <c r="A1108" i="9"/>
  <c r="S1107" i="9"/>
  <c r="L1107" i="9" s="1"/>
  <c r="A1107" i="9"/>
  <c r="S1106" i="9"/>
  <c r="L1106" i="9" s="1"/>
  <c r="A1106" i="9"/>
  <c r="S1105" i="9"/>
  <c r="L1105" i="9" s="1"/>
  <c r="A1105" i="9"/>
  <c r="S1104" i="9"/>
  <c r="L1104" i="9"/>
  <c r="A1104" i="9"/>
  <c r="S1103" i="9"/>
  <c r="L1103" i="9" s="1"/>
  <c r="A1103" i="9"/>
  <c r="S1102" i="9"/>
  <c r="L1102" i="9" s="1"/>
  <c r="A1102" i="9"/>
  <c r="S1101" i="9"/>
  <c r="L1101" i="9" s="1"/>
  <c r="A1101" i="9"/>
  <c r="S1100" i="9"/>
  <c r="L1100" i="9"/>
  <c r="A1100" i="9"/>
  <c r="S1099" i="9"/>
  <c r="L1099" i="9" s="1"/>
  <c r="A1099" i="9"/>
  <c r="S1098" i="9"/>
  <c r="L1098" i="9" s="1"/>
  <c r="A1098" i="9"/>
  <c r="S1097" i="9"/>
  <c r="L1097" i="9" s="1"/>
  <c r="A1097" i="9"/>
  <c r="S1096" i="9"/>
  <c r="L1096" i="9"/>
  <c r="A1096" i="9"/>
  <c r="S1095" i="9"/>
  <c r="L1095" i="9" s="1"/>
  <c r="A1095" i="9"/>
  <c r="S1094" i="9"/>
  <c r="L1094" i="9" s="1"/>
  <c r="A1094" i="9"/>
  <c r="S1093" i="9"/>
  <c r="L1093" i="9" s="1"/>
  <c r="A1093" i="9"/>
  <c r="S1092" i="9"/>
  <c r="L1092" i="9"/>
  <c r="A1092" i="9"/>
  <c r="S1091" i="9"/>
  <c r="L1091" i="9" s="1"/>
  <c r="A1091" i="9"/>
  <c r="S1090" i="9"/>
  <c r="L1090" i="9" s="1"/>
  <c r="A1090" i="9"/>
  <c r="S1089" i="9"/>
  <c r="L1089" i="9" s="1"/>
  <c r="A1089" i="9"/>
  <c r="S1088" i="9"/>
  <c r="L1088" i="9"/>
  <c r="A1088" i="9"/>
  <c r="S1087" i="9"/>
  <c r="L1087" i="9" s="1"/>
  <c r="A1087" i="9"/>
  <c r="S1086" i="9"/>
  <c r="L1086" i="9" s="1"/>
  <c r="A1086" i="9"/>
  <c r="S1085" i="9"/>
  <c r="L1085" i="9" s="1"/>
  <c r="A1085" i="9"/>
  <c r="S1084" i="9"/>
  <c r="L1084" i="9"/>
  <c r="A1084" i="9"/>
  <c r="S1083" i="9"/>
  <c r="L1083" i="9" s="1"/>
  <c r="A1083" i="9"/>
  <c r="S1082" i="9"/>
  <c r="L1082" i="9" s="1"/>
  <c r="A1082" i="9"/>
  <c r="S1081" i="9"/>
  <c r="L1081" i="9" s="1"/>
  <c r="A1081" i="9"/>
  <c r="S1080" i="9"/>
  <c r="L1080" i="9"/>
  <c r="A1080" i="9"/>
  <c r="S1079" i="9"/>
  <c r="L1079" i="9" s="1"/>
  <c r="A1079" i="9"/>
  <c r="S1078" i="9"/>
  <c r="L1078" i="9" s="1"/>
  <c r="A1078" i="9"/>
  <c r="S1077" i="9"/>
  <c r="L1077" i="9" s="1"/>
  <c r="A1077" i="9"/>
  <c r="S1076" i="9"/>
  <c r="L1076" i="9"/>
  <c r="A1076" i="9"/>
  <c r="S1075" i="9"/>
  <c r="L1075" i="9" s="1"/>
  <c r="A1075" i="9"/>
  <c r="S1074" i="9"/>
  <c r="L1074" i="9" s="1"/>
  <c r="A1074" i="9"/>
  <c r="S1073" i="9"/>
  <c r="L1073" i="9" s="1"/>
  <c r="A1073" i="9"/>
  <c r="S1072" i="9"/>
  <c r="L1072" i="9"/>
  <c r="A1072" i="9"/>
  <c r="S1071" i="9"/>
  <c r="L1071" i="9" s="1"/>
  <c r="A1071" i="9"/>
  <c r="S1070" i="9"/>
  <c r="L1070" i="9" s="1"/>
  <c r="A1070" i="9"/>
  <c r="S1069" i="9"/>
  <c r="L1069" i="9" s="1"/>
  <c r="A1069" i="9"/>
  <c r="S1068" i="9"/>
  <c r="L1068" i="9"/>
  <c r="A1068" i="9"/>
  <c r="S1067" i="9"/>
  <c r="L1067" i="9" s="1"/>
  <c r="A1067" i="9"/>
  <c r="S1066" i="9"/>
  <c r="L1066" i="9" s="1"/>
  <c r="A1066" i="9"/>
  <c r="S1065" i="9"/>
  <c r="L1065" i="9" s="1"/>
  <c r="A1065" i="9"/>
  <c r="S1064" i="9"/>
  <c r="L1064" i="9"/>
  <c r="A1064" i="9"/>
  <c r="S1063" i="9"/>
  <c r="L1063" i="9" s="1"/>
  <c r="A1063" i="9"/>
  <c r="S1062" i="9"/>
  <c r="L1062" i="9" s="1"/>
  <c r="A1062" i="9"/>
  <c r="S1061" i="9"/>
  <c r="L1061" i="9" s="1"/>
  <c r="A1061" i="9"/>
  <c r="S1060" i="9"/>
  <c r="L1060" i="9"/>
  <c r="A1060" i="9"/>
  <c r="S1059" i="9"/>
  <c r="L1059" i="9" s="1"/>
  <c r="A1059" i="9"/>
  <c r="S1058" i="9"/>
  <c r="L1058" i="9" s="1"/>
  <c r="A1058" i="9"/>
  <c r="S1057" i="9"/>
  <c r="L1057" i="9" s="1"/>
  <c r="A1057" i="9"/>
  <c r="S1056" i="9"/>
  <c r="L1056" i="9"/>
  <c r="A1056" i="9"/>
  <c r="S1055" i="9"/>
  <c r="L1055" i="9" s="1"/>
  <c r="A1055" i="9"/>
  <c r="S1054" i="9"/>
  <c r="L1054" i="9" s="1"/>
  <c r="A1054" i="9"/>
  <c r="S1053" i="9"/>
  <c r="L1053" i="9" s="1"/>
  <c r="A1053" i="9"/>
  <c r="S1052" i="9"/>
  <c r="L1052" i="9"/>
  <c r="A1052" i="9"/>
  <c r="S1051" i="9"/>
  <c r="L1051" i="9" s="1"/>
  <c r="A1051" i="9"/>
  <c r="S1050" i="9"/>
  <c r="L1050" i="9" s="1"/>
  <c r="A1050" i="9"/>
  <c r="S1049" i="9"/>
  <c r="L1049" i="9" s="1"/>
  <c r="A1049" i="9"/>
  <c r="S1048" i="9"/>
  <c r="L1048" i="9"/>
  <c r="A1048" i="9"/>
  <c r="S1047" i="9"/>
  <c r="L1047" i="9" s="1"/>
  <c r="A1047" i="9"/>
  <c r="S1046" i="9"/>
  <c r="L1046" i="9" s="1"/>
  <c r="A1046" i="9"/>
  <c r="S1045" i="9"/>
  <c r="L1045" i="9" s="1"/>
  <c r="A1045" i="9"/>
  <c r="S1044" i="9"/>
  <c r="L1044" i="9"/>
  <c r="A1044" i="9"/>
  <c r="S1043" i="9"/>
  <c r="L1043" i="9" s="1"/>
  <c r="A1043" i="9"/>
  <c r="S1042" i="9"/>
  <c r="L1042" i="9" s="1"/>
  <c r="A1042" i="9"/>
  <c r="S1041" i="9"/>
  <c r="L1041" i="9" s="1"/>
  <c r="A1041" i="9"/>
  <c r="S1040" i="9"/>
  <c r="L1040" i="9"/>
  <c r="A1040" i="9"/>
  <c r="S1039" i="9"/>
  <c r="L1039" i="9" s="1"/>
  <c r="A1039" i="9"/>
  <c r="S1038" i="9"/>
  <c r="L1038" i="9" s="1"/>
  <c r="A1038" i="9"/>
  <c r="S1037" i="9"/>
  <c r="L1037" i="9" s="1"/>
  <c r="A1037" i="9"/>
  <c r="S1036" i="9"/>
  <c r="L1036" i="9"/>
  <c r="A1036" i="9"/>
  <c r="S1035" i="9"/>
  <c r="L1035" i="9" s="1"/>
  <c r="A1035" i="9"/>
  <c r="S1034" i="9"/>
  <c r="L1034" i="9" s="1"/>
  <c r="A1034" i="9"/>
  <c r="S1033" i="9"/>
  <c r="L1033" i="9" s="1"/>
  <c r="A1033" i="9"/>
  <c r="S1032" i="9"/>
  <c r="L1032" i="9"/>
  <c r="A1032" i="9"/>
  <c r="S1031" i="9"/>
  <c r="L1031" i="9" s="1"/>
  <c r="A1031" i="9"/>
  <c r="S1030" i="9"/>
  <c r="L1030" i="9" s="1"/>
  <c r="A1030" i="9"/>
  <c r="S1029" i="9"/>
  <c r="L1029" i="9" s="1"/>
  <c r="A1029" i="9"/>
  <c r="S1028" i="9"/>
  <c r="L1028" i="9"/>
  <c r="A1028" i="9"/>
  <c r="S1027" i="9"/>
  <c r="L1027" i="9" s="1"/>
  <c r="A1027" i="9"/>
  <c r="S1026" i="9"/>
  <c r="L1026" i="9" s="1"/>
  <c r="A1026" i="9"/>
  <c r="S1025" i="9"/>
  <c r="L1025" i="9" s="1"/>
  <c r="A1025" i="9"/>
  <c r="S1024" i="9"/>
  <c r="L1024" i="9"/>
  <c r="A1024" i="9"/>
  <c r="S1023" i="9"/>
  <c r="L1023" i="9" s="1"/>
  <c r="A1023" i="9"/>
  <c r="S1022" i="9"/>
  <c r="L1022" i="9" s="1"/>
  <c r="A1022" i="9"/>
  <c r="S1021" i="9"/>
  <c r="L1021" i="9" s="1"/>
  <c r="A1021" i="9"/>
  <c r="S1020" i="9"/>
  <c r="L1020" i="9"/>
  <c r="A1020" i="9"/>
  <c r="S1019" i="9"/>
  <c r="L1019" i="9" s="1"/>
  <c r="A1019" i="9"/>
  <c r="S1018" i="9"/>
  <c r="L1018" i="9" s="1"/>
  <c r="A1018" i="9"/>
  <c r="S1017" i="9"/>
  <c r="L1017" i="9" s="1"/>
  <c r="A1017" i="9"/>
  <c r="S1016" i="9"/>
  <c r="L1016" i="9"/>
  <c r="A1016" i="9"/>
  <c r="S1015" i="9"/>
  <c r="L1015" i="9" s="1"/>
  <c r="A1015" i="9"/>
  <c r="S1014" i="9"/>
  <c r="L1014" i="9" s="1"/>
  <c r="A1014" i="9"/>
  <c r="S1013" i="9"/>
  <c r="L1013" i="9" s="1"/>
  <c r="A1013" i="9"/>
  <c r="S1012" i="9"/>
  <c r="L1012" i="9"/>
  <c r="A1012" i="9"/>
  <c r="S1011" i="9"/>
  <c r="L1011" i="9" s="1"/>
  <c r="A1011" i="9"/>
  <c r="S1010" i="9"/>
  <c r="L1010" i="9" s="1"/>
  <c r="A1010" i="9"/>
  <c r="S1009" i="9"/>
  <c r="L1009" i="9" s="1"/>
  <c r="A1009" i="9"/>
  <c r="S1008" i="9"/>
  <c r="L1008" i="9"/>
  <c r="A1008" i="9"/>
  <c r="S1007" i="9"/>
  <c r="L1007" i="9" s="1"/>
  <c r="A1007" i="9"/>
  <c r="S1006" i="9"/>
  <c r="L1006" i="9" s="1"/>
  <c r="A1006" i="9"/>
  <c r="S1005" i="9"/>
  <c r="L1005" i="9" s="1"/>
  <c r="A1005" i="9"/>
  <c r="S1004" i="9"/>
  <c r="L1004" i="9"/>
  <c r="A1004" i="9"/>
  <c r="S1003" i="9"/>
  <c r="L1003" i="9" s="1"/>
  <c r="A1003" i="9"/>
  <c r="S1002" i="9"/>
  <c r="L1002" i="9" s="1"/>
  <c r="A1002" i="9"/>
  <c r="S1001" i="9"/>
  <c r="L1001" i="9" s="1"/>
  <c r="A1001" i="9"/>
  <c r="S1000" i="9"/>
  <c r="L1000" i="9"/>
  <c r="A1000" i="9"/>
  <c r="S999" i="9"/>
  <c r="L999" i="9" s="1"/>
  <c r="A999" i="9"/>
  <c r="S998" i="9"/>
  <c r="L998" i="9" s="1"/>
  <c r="A998" i="9"/>
  <c r="S997" i="9"/>
  <c r="L997" i="9" s="1"/>
  <c r="A997" i="9"/>
  <c r="S996" i="9"/>
  <c r="L996" i="9"/>
  <c r="A996" i="9"/>
  <c r="S995" i="9"/>
  <c r="L995" i="9" s="1"/>
  <c r="A995" i="9"/>
  <c r="S994" i="9"/>
  <c r="L994" i="9" s="1"/>
  <c r="A994" i="9"/>
  <c r="S993" i="9"/>
  <c r="L993" i="9" s="1"/>
  <c r="A993" i="9"/>
  <c r="S992" i="9"/>
  <c r="L992" i="9"/>
  <c r="A992" i="9"/>
  <c r="S991" i="9"/>
  <c r="L991" i="9" s="1"/>
  <c r="A991" i="9"/>
  <c r="S990" i="9"/>
  <c r="L990" i="9" s="1"/>
  <c r="A990" i="9"/>
  <c r="S989" i="9"/>
  <c r="L989" i="9" s="1"/>
  <c r="A989" i="9"/>
  <c r="S988" i="9"/>
  <c r="L988" i="9"/>
  <c r="A988" i="9"/>
  <c r="S987" i="9"/>
  <c r="L987" i="9" s="1"/>
  <c r="A987" i="9"/>
  <c r="S986" i="9"/>
  <c r="L986" i="9" s="1"/>
  <c r="A986" i="9"/>
  <c r="S985" i="9"/>
  <c r="L985" i="9" s="1"/>
  <c r="A985" i="9"/>
  <c r="S984" i="9"/>
  <c r="L984" i="9"/>
  <c r="A984" i="9"/>
  <c r="S983" i="9"/>
  <c r="L983" i="9" s="1"/>
  <c r="A983" i="9"/>
  <c r="S982" i="9"/>
  <c r="L982" i="9" s="1"/>
  <c r="A982" i="9"/>
  <c r="S981" i="9"/>
  <c r="L981" i="9" s="1"/>
  <c r="A981" i="9"/>
  <c r="S980" i="9"/>
  <c r="L980" i="9"/>
  <c r="A980" i="9"/>
  <c r="S979" i="9"/>
  <c r="L979" i="9" s="1"/>
  <c r="A979" i="9"/>
  <c r="S978" i="9"/>
  <c r="L978" i="9" s="1"/>
  <c r="A978" i="9"/>
  <c r="S977" i="9"/>
  <c r="L977" i="9" s="1"/>
  <c r="A977" i="9"/>
  <c r="S976" i="9"/>
  <c r="L976" i="9"/>
  <c r="A976" i="9"/>
  <c r="S975" i="9"/>
  <c r="L975" i="9" s="1"/>
  <c r="A975" i="9"/>
  <c r="S974" i="9"/>
  <c r="L974" i="9" s="1"/>
  <c r="A974" i="9"/>
  <c r="S973" i="9"/>
  <c r="L973" i="9" s="1"/>
  <c r="A973" i="9"/>
  <c r="S972" i="9"/>
  <c r="L972" i="9"/>
  <c r="A972" i="9"/>
  <c r="S971" i="9"/>
  <c r="L971" i="9" s="1"/>
  <c r="A971" i="9"/>
  <c r="S970" i="9"/>
  <c r="L970" i="9" s="1"/>
  <c r="A970" i="9"/>
  <c r="S969" i="9"/>
  <c r="L969" i="9" s="1"/>
  <c r="A969" i="9"/>
  <c r="S968" i="9"/>
  <c r="L968" i="9"/>
  <c r="A968" i="9"/>
  <c r="S967" i="9"/>
  <c r="L967" i="9" s="1"/>
  <c r="A967" i="9"/>
  <c r="S966" i="9"/>
  <c r="L966" i="9" s="1"/>
  <c r="A966" i="9"/>
  <c r="S965" i="9"/>
  <c r="L965" i="9" s="1"/>
  <c r="A965" i="9"/>
  <c r="S964" i="9"/>
  <c r="L964" i="9"/>
  <c r="A964" i="9"/>
  <c r="S963" i="9"/>
  <c r="L963" i="9" s="1"/>
  <c r="A963" i="9"/>
  <c r="S962" i="9"/>
  <c r="L962" i="9" s="1"/>
  <c r="A962" i="9"/>
  <c r="S961" i="9"/>
  <c r="L961" i="9" s="1"/>
  <c r="A961" i="9"/>
  <c r="S960" i="9"/>
  <c r="L960" i="9"/>
  <c r="A960" i="9"/>
  <c r="S959" i="9"/>
  <c r="L959" i="9" s="1"/>
  <c r="A959" i="9"/>
  <c r="S958" i="9"/>
  <c r="L958" i="9" s="1"/>
  <c r="A958" i="9"/>
  <c r="S957" i="9"/>
  <c r="L957" i="9" s="1"/>
  <c r="A957" i="9"/>
  <c r="S956" i="9"/>
  <c r="L956" i="9"/>
  <c r="A956" i="9"/>
  <c r="S955" i="9"/>
  <c r="L955" i="9" s="1"/>
  <c r="A955" i="9"/>
  <c r="S954" i="9"/>
  <c r="L954" i="9" s="1"/>
  <c r="A954" i="9"/>
  <c r="S953" i="9"/>
  <c r="L953" i="9" s="1"/>
  <c r="A953" i="9"/>
  <c r="S952" i="9"/>
  <c r="L952" i="9"/>
  <c r="A952" i="9"/>
  <c r="S951" i="9"/>
  <c r="L951" i="9" s="1"/>
  <c r="A951" i="9"/>
  <c r="S950" i="9"/>
  <c r="L950" i="9" s="1"/>
  <c r="A950" i="9"/>
  <c r="S949" i="9"/>
  <c r="L949" i="9" s="1"/>
  <c r="A949" i="9"/>
  <c r="S948" i="9"/>
  <c r="L948" i="9"/>
  <c r="A948" i="9"/>
  <c r="S947" i="9"/>
  <c r="L947" i="9" s="1"/>
  <c r="A947" i="9"/>
  <c r="S946" i="9"/>
  <c r="L946" i="9" s="1"/>
  <c r="A946" i="9"/>
  <c r="S945" i="9"/>
  <c r="L945" i="9" s="1"/>
  <c r="A945" i="9"/>
  <c r="S944" i="9"/>
  <c r="L944" i="9"/>
  <c r="A944" i="9"/>
  <c r="S943" i="9"/>
  <c r="L943" i="9" s="1"/>
  <c r="A943" i="9"/>
  <c r="S942" i="9"/>
  <c r="L942" i="9" s="1"/>
  <c r="A942" i="9"/>
  <c r="S941" i="9"/>
  <c r="L941" i="9" s="1"/>
  <c r="A941" i="9"/>
  <c r="S940" i="9"/>
  <c r="L940" i="9"/>
  <c r="A940" i="9"/>
  <c r="S939" i="9"/>
  <c r="L939" i="9" s="1"/>
  <c r="A939" i="9"/>
  <c r="S938" i="9"/>
  <c r="L938" i="9" s="1"/>
  <c r="A938" i="9"/>
  <c r="S937" i="9"/>
  <c r="L937" i="9" s="1"/>
  <c r="A937" i="9"/>
  <c r="S936" i="9"/>
  <c r="L936" i="9"/>
  <c r="A936" i="9"/>
  <c r="S935" i="9"/>
  <c r="L935" i="9" s="1"/>
  <c r="A935" i="9"/>
  <c r="S934" i="9"/>
  <c r="L934" i="9" s="1"/>
  <c r="A934" i="9"/>
  <c r="S933" i="9"/>
  <c r="L933" i="9" s="1"/>
  <c r="A933" i="9"/>
  <c r="S932" i="9"/>
  <c r="L932" i="9"/>
  <c r="A932" i="9"/>
  <c r="S931" i="9"/>
  <c r="L931" i="9" s="1"/>
  <c r="A931" i="9"/>
  <c r="S930" i="9"/>
  <c r="L930" i="9" s="1"/>
  <c r="A930" i="9"/>
  <c r="S929" i="9"/>
  <c r="L929" i="9" s="1"/>
  <c r="A929" i="9"/>
  <c r="S928" i="9"/>
  <c r="L928" i="9"/>
  <c r="A928" i="9"/>
  <c r="S927" i="9"/>
  <c r="L927" i="9" s="1"/>
  <c r="A927" i="9"/>
  <c r="S926" i="9"/>
  <c r="L926" i="9" s="1"/>
  <c r="A926" i="9"/>
  <c r="S925" i="9"/>
  <c r="L925" i="9" s="1"/>
  <c r="A925" i="9"/>
  <c r="S924" i="9"/>
  <c r="L924" i="9"/>
  <c r="A924" i="9"/>
  <c r="S923" i="9"/>
  <c r="L923" i="9" s="1"/>
  <c r="A923" i="9"/>
  <c r="S922" i="9"/>
  <c r="L922" i="9" s="1"/>
  <c r="A922" i="9"/>
  <c r="S921" i="9"/>
  <c r="L921" i="9" s="1"/>
  <c r="A921" i="9"/>
  <c r="S920" i="9"/>
  <c r="L920" i="9"/>
  <c r="A920" i="9"/>
  <c r="S919" i="9"/>
  <c r="L919" i="9" s="1"/>
  <c r="A919" i="9"/>
  <c r="S918" i="9"/>
  <c r="L918" i="9" s="1"/>
  <c r="A918" i="9"/>
  <c r="S917" i="9"/>
  <c r="L917" i="9" s="1"/>
  <c r="A917" i="9"/>
  <c r="S916" i="9"/>
  <c r="L916" i="9"/>
  <c r="A916" i="9"/>
  <c r="S915" i="9"/>
  <c r="L915" i="9" s="1"/>
  <c r="A915" i="9"/>
  <c r="S914" i="9"/>
  <c r="L914" i="9" s="1"/>
  <c r="A914" i="9"/>
  <c r="S913" i="9"/>
  <c r="L913" i="9" s="1"/>
  <c r="A913" i="9"/>
  <c r="S912" i="9"/>
  <c r="L912" i="9"/>
  <c r="A912" i="9"/>
  <c r="S911" i="9"/>
  <c r="L911" i="9" s="1"/>
  <c r="A911" i="9"/>
  <c r="S910" i="9"/>
  <c r="L910" i="9" s="1"/>
  <c r="A910" i="9"/>
  <c r="S909" i="9"/>
  <c r="L909" i="9" s="1"/>
  <c r="A909" i="9"/>
  <c r="S908" i="9"/>
  <c r="L908" i="9"/>
  <c r="A908" i="9"/>
  <c r="S907" i="9"/>
  <c r="L907" i="9" s="1"/>
  <c r="A907" i="9"/>
  <c r="S906" i="9"/>
  <c r="L906" i="9" s="1"/>
  <c r="A906" i="9"/>
  <c r="S905" i="9"/>
  <c r="L905" i="9" s="1"/>
  <c r="A905" i="9"/>
  <c r="S904" i="9"/>
  <c r="L904" i="9"/>
  <c r="A904" i="9"/>
  <c r="S903" i="9"/>
  <c r="L903" i="9" s="1"/>
  <c r="A903" i="9"/>
  <c r="S902" i="9"/>
  <c r="L902" i="9" s="1"/>
  <c r="A902" i="9"/>
  <c r="S901" i="9"/>
  <c r="L901" i="9" s="1"/>
  <c r="A901" i="9"/>
  <c r="S900" i="9"/>
  <c r="L900" i="9"/>
  <c r="A900" i="9"/>
  <c r="S899" i="9"/>
  <c r="L899" i="9" s="1"/>
  <c r="A899" i="9"/>
  <c r="S898" i="9"/>
  <c r="L898" i="9" s="1"/>
  <c r="A898" i="9"/>
  <c r="S897" i="9"/>
  <c r="L897" i="9" s="1"/>
  <c r="A897" i="9"/>
  <c r="S896" i="9"/>
  <c r="L896" i="9"/>
  <c r="A896" i="9"/>
  <c r="S895" i="9"/>
  <c r="L895" i="9" s="1"/>
  <c r="A895" i="9"/>
  <c r="S894" i="9"/>
  <c r="L894" i="9" s="1"/>
  <c r="A894" i="9"/>
  <c r="S893" i="9"/>
  <c r="L893" i="9"/>
  <c r="A893" i="9"/>
  <c r="S892" i="9"/>
  <c r="L892" i="9" s="1"/>
  <c r="A892" i="9"/>
  <c r="S891" i="9"/>
  <c r="L891" i="9" s="1"/>
  <c r="A891" i="9"/>
  <c r="S890" i="9"/>
  <c r="L890" i="9" s="1"/>
  <c r="A890" i="9"/>
  <c r="S889" i="9"/>
  <c r="L889" i="9"/>
  <c r="A889" i="9"/>
  <c r="S888" i="9"/>
  <c r="L888" i="9" s="1"/>
  <c r="A888" i="9"/>
  <c r="S887" i="9"/>
  <c r="L887" i="9"/>
  <c r="A887" i="9"/>
  <c r="S886" i="9"/>
  <c r="L886" i="9" s="1"/>
  <c r="A886" i="9"/>
  <c r="S885" i="9"/>
  <c r="L885" i="9" s="1"/>
  <c r="A885" i="9"/>
  <c r="S884" i="9"/>
  <c r="L884" i="9"/>
  <c r="T884" i="9" s="1"/>
  <c r="A884" i="9"/>
  <c r="S883" i="9"/>
  <c r="L883" i="9"/>
  <c r="T883" i="9" s="1"/>
  <c r="A883" i="9"/>
  <c r="S882" i="9"/>
  <c r="L882" i="9"/>
  <c r="T882" i="9" s="1"/>
  <c r="A882" i="9"/>
  <c r="S881" i="9"/>
  <c r="L881" i="9" s="1"/>
  <c r="T881" i="9" s="1"/>
  <c r="A881" i="9"/>
  <c r="S880" i="9"/>
  <c r="L880" i="9" s="1"/>
  <c r="A880" i="9"/>
  <c r="S879" i="9"/>
  <c r="L879" i="9"/>
  <c r="A879" i="9"/>
  <c r="H878" i="9"/>
  <c r="G878" i="9"/>
  <c r="C878" i="9"/>
  <c r="S878" i="9" s="1"/>
  <c r="L878" i="9" s="1"/>
  <c r="T878" i="9" s="1"/>
  <c r="A878" i="9"/>
  <c r="K878" i="9" s="1"/>
  <c r="K873" i="9"/>
  <c r="H873" i="9"/>
  <c r="G873" i="9"/>
  <c r="N873" i="9" s="1"/>
  <c r="C873" i="9"/>
  <c r="S873" i="9" s="1"/>
  <c r="L873" i="9" s="1"/>
  <c r="T873" i="9" s="1"/>
  <c r="K868" i="9"/>
  <c r="H868" i="9"/>
  <c r="G868" i="9"/>
  <c r="C868" i="9"/>
  <c r="S868" i="9" s="1"/>
  <c r="L868" i="9" s="1"/>
  <c r="T868" i="9" s="1"/>
  <c r="K863" i="9"/>
  <c r="H863" i="9"/>
  <c r="O863" i="9" s="1"/>
  <c r="G863" i="9"/>
  <c r="C863" i="9"/>
  <c r="S863" i="9" s="1"/>
  <c r="L863" i="9" s="1"/>
  <c r="T863" i="9" s="1"/>
  <c r="N858" i="9"/>
  <c r="H858" i="9"/>
  <c r="G858" i="9"/>
  <c r="O858" i="9" s="1"/>
  <c r="C858" i="9"/>
  <c r="S858" i="9" s="1"/>
  <c r="L858" i="9" s="1"/>
  <c r="T858" i="9" s="1"/>
  <c r="A858" i="9"/>
  <c r="K858" i="9" s="1"/>
  <c r="K853" i="9"/>
  <c r="H853" i="9"/>
  <c r="G853" i="9"/>
  <c r="C853" i="9"/>
  <c r="S853" i="9" s="1"/>
  <c r="L853" i="9" s="1"/>
  <c r="T853" i="9" s="1"/>
  <c r="K848" i="9"/>
  <c r="H848" i="9"/>
  <c r="G848" i="9"/>
  <c r="C848" i="9"/>
  <c r="S848" i="9" s="1"/>
  <c r="L848" i="9" s="1"/>
  <c r="T848" i="9" s="1"/>
  <c r="K843" i="9"/>
  <c r="H843" i="9"/>
  <c r="G843" i="9"/>
  <c r="C843" i="9"/>
  <c r="S843" i="9" s="1"/>
  <c r="L843" i="9" s="1"/>
  <c r="T843" i="9" s="1"/>
  <c r="H838" i="9"/>
  <c r="O838" i="9" s="1"/>
  <c r="G838" i="9"/>
  <c r="C838" i="9"/>
  <c r="S838" i="9" s="1"/>
  <c r="L838" i="9" s="1"/>
  <c r="T838" i="9" s="1"/>
  <c r="A838" i="9"/>
  <c r="K838" i="9" s="1"/>
  <c r="O833" i="9"/>
  <c r="K833" i="9"/>
  <c r="H833" i="9"/>
  <c r="G833" i="9"/>
  <c r="C833" i="9"/>
  <c r="S833" i="9" s="1"/>
  <c r="L833" i="9" s="1"/>
  <c r="T833" i="9" s="1"/>
  <c r="K828" i="9"/>
  <c r="H828" i="9"/>
  <c r="G828" i="9"/>
  <c r="C828" i="9"/>
  <c r="S828" i="9" s="1"/>
  <c r="L828" i="9" s="1"/>
  <c r="T828" i="9" s="1"/>
  <c r="K823" i="9"/>
  <c r="H823" i="9"/>
  <c r="G823" i="9"/>
  <c r="N823" i="9" s="1"/>
  <c r="C823" i="9"/>
  <c r="S823" i="9" s="1"/>
  <c r="L823" i="9" s="1"/>
  <c r="T823" i="9" s="1"/>
  <c r="H818" i="9"/>
  <c r="G818" i="9"/>
  <c r="N818" i="9" s="1"/>
  <c r="C818" i="9"/>
  <c r="S818" i="9" s="1"/>
  <c r="L818" i="9" s="1"/>
  <c r="T818" i="9" s="1"/>
  <c r="A818" i="9"/>
  <c r="K818" i="9" s="1"/>
  <c r="S813" i="9"/>
  <c r="L813" i="9" s="1"/>
  <c r="T813" i="9" s="1"/>
  <c r="K813" i="9"/>
  <c r="H813" i="9"/>
  <c r="G813" i="9"/>
  <c r="O813" i="9" s="1"/>
  <c r="C813" i="9"/>
  <c r="K808" i="9"/>
  <c r="H808" i="9"/>
  <c r="G808" i="9"/>
  <c r="C808" i="9"/>
  <c r="S808" i="9" s="1"/>
  <c r="L808" i="9" s="1"/>
  <c r="T808" i="9" s="1"/>
  <c r="K803" i="9"/>
  <c r="H803" i="9"/>
  <c r="G803" i="9"/>
  <c r="C803" i="9"/>
  <c r="S803" i="9" s="1"/>
  <c r="L803" i="9" s="1"/>
  <c r="T803" i="9" s="1"/>
  <c r="H798" i="9"/>
  <c r="G798" i="9"/>
  <c r="C798" i="9"/>
  <c r="S798" i="9" s="1"/>
  <c r="L798" i="9" s="1"/>
  <c r="T798" i="9" s="1"/>
  <c r="A798" i="9"/>
  <c r="K798" i="9" s="1"/>
  <c r="K793" i="9"/>
  <c r="H793" i="9"/>
  <c r="O793" i="9" s="1"/>
  <c r="G793" i="9"/>
  <c r="C793" i="9"/>
  <c r="S793" i="9" s="1"/>
  <c r="L793" i="9" s="1"/>
  <c r="T793" i="9" s="1"/>
  <c r="K788" i="9"/>
  <c r="H788" i="9"/>
  <c r="G788" i="9"/>
  <c r="C788" i="9"/>
  <c r="S788" i="9" s="1"/>
  <c r="L788" i="9" s="1"/>
  <c r="T788" i="9" s="1"/>
  <c r="K783" i="9"/>
  <c r="H783" i="9"/>
  <c r="G783" i="9"/>
  <c r="C783" i="9"/>
  <c r="S783" i="9" s="1"/>
  <c r="L783" i="9" s="1"/>
  <c r="T783" i="9" s="1"/>
  <c r="O778" i="9"/>
  <c r="H778" i="9"/>
  <c r="G778" i="9"/>
  <c r="N778" i="9" s="1"/>
  <c r="C778" i="9"/>
  <c r="S778" i="9" s="1"/>
  <c r="L778" i="9" s="1"/>
  <c r="T778" i="9" s="1"/>
  <c r="A778" i="9"/>
  <c r="K778" i="9" s="1"/>
  <c r="K773" i="9"/>
  <c r="H773" i="9"/>
  <c r="G773" i="9"/>
  <c r="C773" i="9"/>
  <c r="S773" i="9" s="1"/>
  <c r="L773" i="9" s="1"/>
  <c r="T773" i="9" s="1"/>
  <c r="K768" i="9"/>
  <c r="H768" i="9"/>
  <c r="G768" i="9"/>
  <c r="C768" i="9"/>
  <c r="S768" i="9" s="1"/>
  <c r="L768" i="9" s="1"/>
  <c r="T768" i="9" s="1"/>
  <c r="K763" i="9"/>
  <c r="H763" i="9"/>
  <c r="O763" i="9" s="1"/>
  <c r="G763" i="9"/>
  <c r="C763" i="9"/>
  <c r="S763" i="9" s="1"/>
  <c r="L763" i="9" s="1"/>
  <c r="T763" i="9" s="1"/>
  <c r="H758" i="9"/>
  <c r="O758" i="9" s="1"/>
  <c r="G758" i="9"/>
  <c r="C758" i="9"/>
  <c r="S758" i="9" s="1"/>
  <c r="L758" i="9" s="1"/>
  <c r="T758" i="9" s="1"/>
  <c r="A758" i="9"/>
  <c r="K758" i="9" s="1"/>
  <c r="K753" i="9"/>
  <c r="H753" i="9"/>
  <c r="G753" i="9"/>
  <c r="C753" i="9"/>
  <c r="S753" i="9" s="1"/>
  <c r="L753" i="9" s="1"/>
  <c r="T753" i="9" s="1"/>
  <c r="S748" i="9"/>
  <c r="L748" i="9" s="1"/>
  <c r="T748" i="9" s="1"/>
  <c r="K748" i="9"/>
  <c r="H748" i="9"/>
  <c r="G748" i="9"/>
  <c r="N748" i="9" s="1"/>
  <c r="C748" i="9"/>
  <c r="K743" i="9"/>
  <c r="H743" i="9"/>
  <c r="G743" i="9"/>
  <c r="C743" i="9"/>
  <c r="S743" i="9" s="1"/>
  <c r="L743" i="9" s="1"/>
  <c r="T743" i="9" s="1"/>
  <c r="O738" i="9"/>
  <c r="H738" i="9"/>
  <c r="G738" i="9"/>
  <c r="N738" i="9" s="1"/>
  <c r="C738" i="9"/>
  <c r="S738" i="9" s="1"/>
  <c r="L738" i="9" s="1"/>
  <c r="T738" i="9" s="1"/>
  <c r="A738" i="9"/>
  <c r="K738" i="9" s="1"/>
  <c r="K733" i="9"/>
  <c r="H733" i="9"/>
  <c r="G733" i="9"/>
  <c r="O733" i="9" s="1"/>
  <c r="C733" i="9"/>
  <c r="S733" i="9" s="1"/>
  <c r="L733" i="9" s="1"/>
  <c r="T733" i="9" s="1"/>
  <c r="K728" i="9"/>
  <c r="H728" i="9"/>
  <c r="G728" i="9"/>
  <c r="O728" i="9" s="1"/>
  <c r="C728" i="9"/>
  <c r="S728" i="9" s="1"/>
  <c r="L728" i="9" s="1"/>
  <c r="T728" i="9" s="1"/>
  <c r="K723" i="9"/>
  <c r="H723" i="9"/>
  <c r="G723" i="9"/>
  <c r="C723" i="9"/>
  <c r="S723" i="9" s="1"/>
  <c r="L723" i="9" s="1"/>
  <c r="T723" i="9" s="1"/>
  <c r="H718" i="9"/>
  <c r="G718" i="9"/>
  <c r="O718" i="9" s="1"/>
  <c r="C718" i="9"/>
  <c r="S718" i="9" s="1"/>
  <c r="L718" i="9" s="1"/>
  <c r="T718" i="9" s="1"/>
  <c r="A718" i="9"/>
  <c r="K718" i="9" s="1"/>
  <c r="K713" i="9"/>
  <c r="H713" i="9"/>
  <c r="G713" i="9"/>
  <c r="O713" i="9" s="1"/>
  <c r="C713" i="9"/>
  <c r="S713" i="9" s="1"/>
  <c r="L713" i="9" s="1"/>
  <c r="T713" i="9" s="1"/>
  <c r="K708" i="9"/>
  <c r="H708" i="9"/>
  <c r="O708" i="9" s="1"/>
  <c r="G708" i="9"/>
  <c r="C708" i="9"/>
  <c r="S708" i="9" s="1"/>
  <c r="L708" i="9" s="1"/>
  <c r="T708" i="9" s="1"/>
  <c r="K703" i="9"/>
  <c r="H703" i="9"/>
  <c r="G703" i="9"/>
  <c r="O703" i="9" s="1"/>
  <c r="C703" i="9"/>
  <c r="S703" i="9" s="1"/>
  <c r="L703" i="9" s="1"/>
  <c r="T703" i="9" s="1"/>
  <c r="H698" i="9"/>
  <c r="G698" i="9"/>
  <c r="O698" i="9" s="1"/>
  <c r="C698" i="9"/>
  <c r="S698" i="9" s="1"/>
  <c r="L698" i="9" s="1"/>
  <c r="T698" i="9" s="1"/>
  <c r="A698" i="9"/>
  <c r="K698" i="9" s="1"/>
  <c r="K693" i="9"/>
  <c r="H693" i="9"/>
  <c r="G693" i="9"/>
  <c r="C693" i="9"/>
  <c r="S693" i="9" s="1"/>
  <c r="L693" i="9" s="1"/>
  <c r="T693" i="9" s="1"/>
  <c r="K688" i="9"/>
  <c r="H688" i="9"/>
  <c r="G688" i="9"/>
  <c r="O688" i="9" s="1"/>
  <c r="C688" i="9"/>
  <c r="S688" i="9" s="1"/>
  <c r="L688" i="9" s="1"/>
  <c r="T688" i="9" s="1"/>
  <c r="K683" i="9"/>
  <c r="H683" i="9"/>
  <c r="G683" i="9"/>
  <c r="O683" i="9" s="1"/>
  <c r="C683" i="9"/>
  <c r="S683" i="9" s="1"/>
  <c r="L683" i="9" s="1"/>
  <c r="T683" i="9" s="1"/>
  <c r="O678" i="9"/>
  <c r="H678" i="9"/>
  <c r="G678" i="9"/>
  <c r="N678" i="9" s="1"/>
  <c r="C678" i="9"/>
  <c r="S678" i="9" s="1"/>
  <c r="L678" i="9" s="1"/>
  <c r="T678" i="9" s="1"/>
  <c r="A678" i="9"/>
  <c r="K678" i="9" s="1"/>
  <c r="K673" i="9"/>
  <c r="H673" i="9"/>
  <c r="G673" i="9"/>
  <c r="C673" i="9"/>
  <c r="S673" i="9" s="1"/>
  <c r="L673" i="9" s="1"/>
  <c r="T673" i="9" s="1"/>
  <c r="K668" i="9"/>
  <c r="H668" i="9"/>
  <c r="G668" i="9"/>
  <c r="C668" i="9"/>
  <c r="S668" i="9" s="1"/>
  <c r="L668" i="9" s="1"/>
  <c r="T668" i="9" s="1"/>
  <c r="K663" i="9"/>
  <c r="H663" i="9"/>
  <c r="G663" i="9"/>
  <c r="C663" i="9"/>
  <c r="S663" i="9" s="1"/>
  <c r="L663" i="9" s="1"/>
  <c r="T663" i="9" s="1"/>
  <c r="H658" i="9"/>
  <c r="O658" i="9" s="1"/>
  <c r="G658" i="9"/>
  <c r="C658" i="9"/>
  <c r="S658" i="9" s="1"/>
  <c r="L658" i="9" s="1"/>
  <c r="T658" i="9" s="1"/>
  <c r="A658" i="9"/>
  <c r="K658" i="9" s="1"/>
  <c r="K653" i="9"/>
  <c r="H653" i="9"/>
  <c r="G653" i="9"/>
  <c r="C653" i="9"/>
  <c r="S653" i="9" s="1"/>
  <c r="L653" i="9" s="1"/>
  <c r="T653" i="9" s="1"/>
  <c r="K648" i="9"/>
  <c r="H648" i="9"/>
  <c r="G648" i="9"/>
  <c r="C648" i="9"/>
  <c r="S648" i="9" s="1"/>
  <c r="L648" i="9" s="1"/>
  <c r="T648" i="9" s="1"/>
  <c r="K643" i="9"/>
  <c r="H643" i="9"/>
  <c r="G643" i="9"/>
  <c r="O643" i="9" s="1"/>
  <c r="C643" i="9"/>
  <c r="S643" i="9" s="1"/>
  <c r="L643" i="9" s="1"/>
  <c r="T643" i="9" s="1"/>
  <c r="H638" i="9"/>
  <c r="G638" i="9"/>
  <c r="O638" i="9" s="1"/>
  <c r="C638" i="9"/>
  <c r="S638" i="9" s="1"/>
  <c r="L638" i="9" s="1"/>
  <c r="T638" i="9" s="1"/>
  <c r="A638" i="9"/>
  <c r="K638" i="9" s="1"/>
  <c r="K633" i="9"/>
  <c r="H633" i="9"/>
  <c r="G633" i="9"/>
  <c r="O633" i="9" s="1"/>
  <c r="C633" i="9"/>
  <c r="S633" i="9" s="1"/>
  <c r="L633" i="9" s="1"/>
  <c r="T633" i="9" s="1"/>
  <c r="K628" i="9"/>
  <c r="H628" i="9"/>
  <c r="G628" i="9"/>
  <c r="O628" i="9" s="1"/>
  <c r="C628" i="9"/>
  <c r="S628" i="9" s="1"/>
  <c r="L628" i="9" s="1"/>
  <c r="T628" i="9" s="1"/>
  <c r="K623" i="9"/>
  <c r="H623" i="9"/>
  <c r="O623" i="9" s="1"/>
  <c r="G623" i="9"/>
  <c r="N623" i="9" s="1"/>
  <c r="C623" i="9"/>
  <c r="S623" i="9" s="1"/>
  <c r="L623" i="9" s="1"/>
  <c r="T623" i="9" s="1"/>
  <c r="H618" i="9"/>
  <c r="G618" i="9"/>
  <c r="C618" i="9"/>
  <c r="S618" i="9" s="1"/>
  <c r="L618" i="9" s="1"/>
  <c r="T618" i="9" s="1"/>
  <c r="A618" i="9"/>
  <c r="K618" i="9" s="1"/>
  <c r="K613" i="9"/>
  <c r="H613" i="9"/>
  <c r="N613" i="9" s="1"/>
  <c r="G613" i="9"/>
  <c r="C613" i="9"/>
  <c r="S613" i="9" s="1"/>
  <c r="L613" i="9" s="1"/>
  <c r="T613" i="9" s="1"/>
  <c r="K608" i="9"/>
  <c r="H608" i="9"/>
  <c r="G608" i="9"/>
  <c r="N608" i="9" s="1"/>
  <c r="C608" i="9"/>
  <c r="S608" i="9" s="1"/>
  <c r="L608" i="9" s="1"/>
  <c r="T608" i="9" s="1"/>
  <c r="K603" i="9"/>
  <c r="H603" i="9"/>
  <c r="G603" i="9"/>
  <c r="N603" i="9" s="1"/>
  <c r="C603" i="9"/>
  <c r="S603" i="9" s="1"/>
  <c r="L603" i="9" s="1"/>
  <c r="T603" i="9" s="1"/>
  <c r="H598" i="9"/>
  <c r="G598" i="9"/>
  <c r="C598" i="9"/>
  <c r="S598" i="9" s="1"/>
  <c r="L598" i="9" s="1"/>
  <c r="T598" i="9" s="1"/>
  <c r="A598" i="9"/>
  <c r="K598" i="9" s="1"/>
  <c r="K593" i="9"/>
  <c r="H593" i="9"/>
  <c r="O593" i="9" s="1"/>
  <c r="G593" i="9"/>
  <c r="C593" i="9"/>
  <c r="S593" i="9" s="1"/>
  <c r="L593" i="9" s="1"/>
  <c r="T593" i="9" s="1"/>
  <c r="K588" i="9"/>
  <c r="H588" i="9"/>
  <c r="O588" i="9" s="1"/>
  <c r="G588" i="9"/>
  <c r="C588" i="9"/>
  <c r="S588" i="9" s="1"/>
  <c r="L588" i="9" s="1"/>
  <c r="T588" i="9" s="1"/>
  <c r="K583" i="9"/>
  <c r="H583" i="9"/>
  <c r="G583" i="9"/>
  <c r="C583" i="9"/>
  <c r="S583" i="9" s="1"/>
  <c r="L583" i="9" s="1"/>
  <c r="T583" i="9" s="1"/>
  <c r="H578" i="9"/>
  <c r="O578" i="9" s="1"/>
  <c r="G578" i="9"/>
  <c r="N578" i="9" s="1"/>
  <c r="C578" i="9"/>
  <c r="S578" i="9" s="1"/>
  <c r="L578" i="9" s="1"/>
  <c r="T578" i="9" s="1"/>
  <c r="A578" i="9"/>
  <c r="K578" i="9" s="1"/>
  <c r="K573" i="9"/>
  <c r="H573" i="9"/>
  <c r="O573" i="9" s="1"/>
  <c r="G573" i="9"/>
  <c r="C573" i="9"/>
  <c r="S573" i="9" s="1"/>
  <c r="L573" i="9" s="1"/>
  <c r="T573" i="9" s="1"/>
  <c r="K568" i="9"/>
  <c r="H568" i="9"/>
  <c r="G568" i="9"/>
  <c r="C568" i="9"/>
  <c r="S568" i="9" s="1"/>
  <c r="L568" i="9" s="1"/>
  <c r="T568" i="9" s="1"/>
  <c r="K563" i="9"/>
  <c r="H563" i="9"/>
  <c r="G563" i="9"/>
  <c r="C563" i="9"/>
  <c r="S563" i="9" s="1"/>
  <c r="L563" i="9" s="1"/>
  <c r="T563" i="9" s="1"/>
  <c r="K558" i="9"/>
  <c r="C558" i="9"/>
  <c r="S558" i="9" s="1"/>
  <c r="L558" i="9" s="1"/>
  <c r="T558" i="9" s="1"/>
  <c r="K553" i="9"/>
  <c r="H553" i="9"/>
  <c r="O553" i="9" s="1"/>
  <c r="G553" i="9"/>
  <c r="C553" i="9"/>
  <c r="S553" i="9" s="1"/>
  <c r="L553" i="9" s="1"/>
  <c r="T553" i="9" s="1"/>
  <c r="K548" i="9"/>
  <c r="H548" i="9"/>
  <c r="G548" i="9"/>
  <c r="C548" i="9"/>
  <c r="S548" i="9" s="1"/>
  <c r="L548" i="9" s="1"/>
  <c r="T548" i="9" s="1"/>
  <c r="K543" i="9"/>
  <c r="H543" i="9"/>
  <c r="G543" i="9"/>
  <c r="C543" i="9"/>
  <c r="S543" i="9" s="1"/>
  <c r="L543" i="9" s="1"/>
  <c r="T543" i="9" s="1"/>
  <c r="K538" i="9"/>
  <c r="H538" i="9"/>
  <c r="G538" i="9"/>
  <c r="C538" i="9"/>
  <c r="S538" i="9" s="1"/>
  <c r="L538" i="9" s="1"/>
  <c r="T538" i="9" s="1"/>
  <c r="K533" i="9"/>
  <c r="H533" i="9"/>
  <c r="G533" i="9"/>
  <c r="N533" i="9" s="1"/>
  <c r="C533" i="9"/>
  <c r="S533" i="9" s="1"/>
  <c r="L533" i="9" s="1"/>
  <c r="T533" i="9" s="1"/>
  <c r="K528" i="9"/>
  <c r="H528" i="9"/>
  <c r="G528" i="9"/>
  <c r="O528" i="9" s="1"/>
  <c r="C528" i="9"/>
  <c r="S528" i="9" s="1"/>
  <c r="L528" i="9" s="1"/>
  <c r="T528" i="9" s="1"/>
  <c r="K523" i="9"/>
  <c r="H523" i="9"/>
  <c r="O523" i="9" s="1"/>
  <c r="G523" i="9"/>
  <c r="C523" i="9"/>
  <c r="S523" i="9" s="1"/>
  <c r="L523" i="9" s="1"/>
  <c r="T523" i="9" s="1"/>
  <c r="K518" i="9"/>
  <c r="H518" i="9"/>
  <c r="G518" i="9"/>
  <c r="C518" i="9"/>
  <c r="S518" i="9" s="1"/>
  <c r="L518" i="9" s="1"/>
  <c r="T518" i="9" s="1"/>
  <c r="K513" i="9"/>
  <c r="H513" i="9"/>
  <c r="G513" i="9"/>
  <c r="C513" i="9"/>
  <c r="S513" i="9" s="1"/>
  <c r="L513" i="9" s="1"/>
  <c r="T513" i="9" s="1"/>
  <c r="K508" i="9"/>
  <c r="H508" i="9"/>
  <c r="G508" i="9"/>
  <c r="C508" i="9"/>
  <c r="S508" i="9" s="1"/>
  <c r="L508" i="9" s="1"/>
  <c r="T508" i="9" s="1"/>
  <c r="K503" i="9"/>
  <c r="H503" i="9"/>
  <c r="G503" i="9"/>
  <c r="N503" i="9" s="1"/>
  <c r="C503" i="9"/>
  <c r="S503" i="9" s="1"/>
  <c r="L503" i="9" s="1"/>
  <c r="T503" i="9" s="1"/>
  <c r="K498" i="9"/>
  <c r="H498" i="9"/>
  <c r="G498" i="9"/>
  <c r="O498" i="9" s="1"/>
  <c r="C498" i="9"/>
  <c r="S498" i="9" s="1"/>
  <c r="L498" i="9" s="1"/>
  <c r="T498" i="9" s="1"/>
  <c r="K493" i="9"/>
  <c r="H493" i="9"/>
  <c r="G493" i="9"/>
  <c r="N493" i="9" s="1"/>
  <c r="C493" i="9"/>
  <c r="S493" i="9" s="1"/>
  <c r="L493" i="9" s="1"/>
  <c r="T493" i="9" s="1"/>
  <c r="K488" i="9"/>
  <c r="H488" i="9"/>
  <c r="G488" i="9"/>
  <c r="O488" i="9" s="1"/>
  <c r="C488" i="9"/>
  <c r="S488" i="9" s="1"/>
  <c r="L488" i="9" s="1"/>
  <c r="T488" i="9" s="1"/>
  <c r="K483" i="9"/>
  <c r="H483" i="9"/>
  <c r="O483" i="9" s="1"/>
  <c r="G483" i="9"/>
  <c r="C483" i="9"/>
  <c r="S483" i="9" s="1"/>
  <c r="L483" i="9" s="1"/>
  <c r="T483" i="9" s="1"/>
  <c r="K478" i="9"/>
  <c r="H478" i="9"/>
  <c r="G478" i="9"/>
  <c r="C478" i="9"/>
  <c r="S478" i="9" s="1"/>
  <c r="L478" i="9" s="1"/>
  <c r="T478" i="9" s="1"/>
  <c r="K473" i="9"/>
  <c r="H473" i="9"/>
  <c r="G473" i="9"/>
  <c r="C473" i="9"/>
  <c r="S473" i="9" s="1"/>
  <c r="L473" i="9" s="1"/>
  <c r="T473" i="9" s="1"/>
  <c r="K468" i="9"/>
  <c r="H468" i="9"/>
  <c r="G468" i="9"/>
  <c r="C468" i="9"/>
  <c r="S468" i="9" s="1"/>
  <c r="L468" i="9" s="1"/>
  <c r="T468" i="9" s="1"/>
  <c r="K463" i="9"/>
  <c r="H463" i="9"/>
  <c r="G463" i="9"/>
  <c r="C463" i="9"/>
  <c r="S463" i="9" s="1"/>
  <c r="L463" i="9" s="1"/>
  <c r="T463" i="9" s="1"/>
  <c r="K458" i="9"/>
  <c r="H458" i="9"/>
  <c r="G458" i="9"/>
  <c r="C458" i="9"/>
  <c r="S458" i="9" s="1"/>
  <c r="L458" i="9" s="1"/>
  <c r="T458" i="9" s="1"/>
  <c r="K453" i="9"/>
  <c r="H453" i="9"/>
  <c r="G453" i="9"/>
  <c r="C453" i="9"/>
  <c r="S453" i="9" s="1"/>
  <c r="L453" i="9" s="1"/>
  <c r="T453" i="9" s="1"/>
  <c r="K448" i="9"/>
  <c r="H448" i="9"/>
  <c r="G448" i="9"/>
  <c r="O448" i="9" s="1"/>
  <c r="C448" i="9"/>
  <c r="S448" i="9" s="1"/>
  <c r="L448" i="9" s="1"/>
  <c r="T448" i="9" s="1"/>
  <c r="S443" i="9"/>
  <c r="L443" i="9" s="1"/>
  <c r="T443" i="9" s="1"/>
  <c r="K443" i="9"/>
  <c r="H443" i="9"/>
  <c r="G443" i="9"/>
  <c r="O443" i="9" s="1"/>
  <c r="C443" i="9"/>
  <c r="K438" i="9"/>
  <c r="H438" i="9"/>
  <c r="G438" i="9"/>
  <c r="C438" i="9"/>
  <c r="S438" i="9" s="1"/>
  <c r="L438" i="9" s="1"/>
  <c r="T438" i="9" s="1"/>
  <c r="K433" i="9"/>
  <c r="H433" i="9"/>
  <c r="G433" i="9"/>
  <c r="C433" i="9"/>
  <c r="S433" i="9" s="1"/>
  <c r="L433" i="9" s="1"/>
  <c r="T433" i="9" s="1"/>
  <c r="K428" i="9"/>
  <c r="H428" i="9"/>
  <c r="G428" i="9"/>
  <c r="C428" i="9"/>
  <c r="S428" i="9" s="1"/>
  <c r="L428" i="9" s="1"/>
  <c r="T428" i="9" s="1"/>
  <c r="K423" i="9"/>
  <c r="H423" i="9"/>
  <c r="G423" i="9"/>
  <c r="C423" i="9"/>
  <c r="S423" i="9" s="1"/>
  <c r="L423" i="9" s="1"/>
  <c r="T423" i="9" s="1"/>
  <c r="K418" i="9"/>
  <c r="H418" i="9"/>
  <c r="G418" i="9"/>
  <c r="C418" i="9"/>
  <c r="S418" i="9" s="1"/>
  <c r="L418" i="9" s="1"/>
  <c r="T418" i="9" s="1"/>
  <c r="K413" i="9"/>
  <c r="H413" i="9"/>
  <c r="O413" i="9" s="1"/>
  <c r="G413" i="9"/>
  <c r="C413" i="9"/>
  <c r="S413" i="9" s="1"/>
  <c r="L413" i="9" s="1"/>
  <c r="T413" i="9" s="1"/>
  <c r="K408" i="9"/>
  <c r="H408" i="9"/>
  <c r="G408" i="9"/>
  <c r="N408" i="9" s="1"/>
  <c r="C408" i="9"/>
  <c r="S408" i="9" s="1"/>
  <c r="L408" i="9" s="1"/>
  <c r="T408" i="9" s="1"/>
  <c r="K403" i="9"/>
  <c r="H403" i="9"/>
  <c r="G403" i="9"/>
  <c r="N403" i="9" s="1"/>
  <c r="C403" i="9"/>
  <c r="S403" i="9" s="1"/>
  <c r="L403" i="9" s="1"/>
  <c r="T403" i="9" s="1"/>
  <c r="K398" i="9"/>
  <c r="H398" i="9"/>
  <c r="G398" i="9"/>
  <c r="N398" i="9" s="1"/>
  <c r="C398" i="9"/>
  <c r="S398" i="9" s="1"/>
  <c r="L398" i="9" s="1"/>
  <c r="T398" i="9" s="1"/>
  <c r="K393" i="9"/>
  <c r="H393" i="9"/>
  <c r="G393" i="9"/>
  <c r="N393" i="9" s="1"/>
  <c r="C393" i="9"/>
  <c r="S393" i="9" s="1"/>
  <c r="L393" i="9" s="1"/>
  <c r="T393" i="9" s="1"/>
  <c r="K388" i="9"/>
  <c r="H388" i="9"/>
  <c r="O388" i="9" s="1"/>
  <c r="G388" i="9"/>
  <c r="C388" i="9"/>
  <c r="S388" i="9" s="1"/>
  <c r="L388" i="9" s="1"/>
  <c r="T388" i="9" s="1"/>
  <c r="K383" i="9"/>
  <c r="H383" i="9"/>
  <c r="O383" i="9" s="1"/>
  <c r="G383" i="9"/>
  <c r="C383" i="9"/>
  <c r="S383" i="9" s="1"/>
  <c r="L383" i="9" s="1"/>
  <c r="T383" i="9" s="1"/>
  <c r="K378" i="9"/>
  <c r="H378" i="9"/>
  <c r="G378" i="9"/>
  <c r="C378" i="9"/>
  <c r="S378" i="9" s="1"/>
  <c r="L378" i="9" s="1"/>
  <c r="T378" i="9" s="1"/>
  <c r="K373" i="9"/>
  <c r="H373" i="9"/>
  <c r="O373" i="9" s="1"/>
  <c r="G373" i="9"/>
  <c r="C373" i="9"/>
  <c r="S373" i="9" s="1"/>
  <c r="L373" i="9" s="1"/>
  <c r="T373" i="9" s="1"/>
  <c r="K368" i="9"/>
  <c r="H368" i="9"/>
  <c r="G368" i="9"/>
  <c r="N368" i="9" s="1"/>
  <c r="C368" i="9"/>
  <c r="S368" i="9" s="1"/>
  <c r="L368" i="9" s="1"/>
  <c r="T368" i="9" s="1"/>
  <c r="K363" i="9"/>
  <c r="H363" i="9"/>
  <c r="G363" i="9"/>
  <c r="O363" i="9" s="1"/>
  <c r="C363" i="9"/>
  <c r="S363" i="9" s="1"/>
  <c r="L363" i="9" s="1"/>
  <c r="T363" i="9" s="1"/>
  <c r="K358" i="9"/>
  <c r="H358" i="9"/>
  <c r="G358" i="9"/>
  <c r="N358" i="9" s="1"/>
  <c r="C358" i="9"/>
  <c r="S358" i="9" s="1"/>
  <c r="L358" i="9" s="1"/>
  <c r="T358" i="9" s="1"/>
  <c r="K353" i="9"/>
  <c r="H353" i="9"/>
  <c r="G353" i="9"/>
  <c r="N353" i="9" s="1"/>
  <c r="C353" i="9"/>
  <c r="S353" i="9" s="1"/>
  <c r="L353" i="9" s="1"/>
  <c r="T353" i="9" s="1"/>
  <c r="K348" i="9"/>
  <c r="H348" i="9"/>
  <c r="O348" i="9" s="1"/>
  <c r="G348" i="9"/>
  <c r="C348" i="9"/>
  <c r="S348" i="9" s="1"/>
  <c r="L348" i="9" s="1"/>
  <c r="T348" i="9" s="1"/>
  <c r="K343" i="9"/>
  <c r="H343" i="9"/>
  <c r="G343" i="9"/>
  <c r="C343" i="9"/>
  <c r="S343" i="9" s="1"/>
  <c r="L343" i="9" s="1"/>
  <c r="T343" i="9" s="1"/>
  <c r="K338" i="9"/>
  <c r="H338" i="9"/>
  <c r="G338" i="9"/>
  <c r="C338" i="9"/>
  <c r="S338" i="9" s="1"/>
  <c r="L338" i="9" s="1"/>
  <c r="T338" i="9" s="1"/>
  <c r="K333" i="9"/>
  <c r="H333" i="9"/>
  <c r="G333" i="9"/>
  <c r="C333" i="9"/>
  <c r="S333" i="9" s="1"/>
  <c r="L333" i="9" s="1"/>
  <c r="T333" i="9" s="1"/>
  <c r="K328" i="9"/>
  <c r="H328" i="9"/>
  <c r="G328" i="9"/>
  <c r="C328" i="9"/>
  <c r="S328" i="9" s="1"/>
  <c r="L328" i="9" s="1"/>
  <c r="T328" i="9" s="1"/>
  <c r="K323" i="9"/>
  <c r="H323" i="9"/>
  <c r="G323" i="9"/>
  <c r="O323" i="9" s="1"/>
  <c r="C323" i="9"/>
  <c r="S323" i="9" s="1"/>
  <c r="L323" i="9" s="1"/>
  <c r="T323" i="9" s="1"/>
  <c r="K318" i="9"/>
  <c r="H318" i="9"/>
  <c r="G318" i="9"/>
  <c r="O318" i="9" s="1"/>
  <c r="C318" i="9"/>
  <c r="S318" i="9" s="1"/>
  <c r="L318" i="9" s="1"/>
  <c r="T318" i="9" s="1"/>
  <c r="N313" i="9"/>
  <c r="K313" i="9"/>
  <c r="H313" i="9"/>
  <c r="G313" i="9"/>
  <c r="C313" i="9"/>
  <c r="S313" i="9" s="1"/>
  <c r="L313" i="9" s="1"/>
  <c r="T313" i="9" s="1"/>
  <c r="K308" i="9"/>
  <c r="H308" i="9"/>
  <c r="O308" i="9" s="1"/>
  <c r="G308" i="9"/>
  <c r="C308" i="9"/>
  <c r="S308" i="9" s="1"/>
  <c r="L308" i="9" s="1"/>
  <c r="T308" i="9" s="1"/>
  <c r="K303" i="9"/>
  <c r="H303" i="9"/>
  <c r="G303" i="9"/>
  <c r="O303" i="9" s="1"/>
  <c r="C303" i="9"/>
  <c r="S303" i="9" s="1"/>
  <c r="L303" i="9" s="1"/>
  <c r="T303" i="9" s="1"/>
  <c r="K298" i="9"/>
  <c r="H298" i="9"/>
  <c r="G298" i="9"/>
  <c r="O298" i="9" s="1"/>
  <c r="C298" i="9"/>
  <c r="S298" i="9" s="1"/>
  <c r="L298" i="9" s="1"/>
  <c r="T298" i="9" s="1"/>
  <c r="K293" i="9"/>
  <c r="H293" i="9"/>
  <c r="G293" i="9"/>
  <c r="O293" i="9" s="1"/>
  <c r="C293" i="9"/>
  <c r="S293" i="9" s="1"/>
  <c r="L293" i="9" s="1"/>
  <c r="T293" i="9" s="1"/>
  <c r="K288" i="9"/>
  <c r="H288" i="9"/>
  <c r="O288" i="9" s="1"/>
  <c r="G288" i="9"/>
  <c r="C288" i="9"/>
  <c r="S288" i="9" s="1"/>
  <c r="L288" i="9" s="1"/>
  <c r="T288" i="9" s="1"/>
  <c r="K283" i="9"/>
  <c r="H283" i="9"/>
  <c r="O283" i="9" s="1"/>
  <c r="G283" i="9"/>
  <c r="C283" i="9"/>
  <c r="S283" i="9" s="1"/>
  <c r="L283" i="9" s="1"/>
  <c r="T283" i="9" s="1"/>
  <c r="K278" i="9"/>
  <c r="H278" i="9"/>
  <c r="G278" i="9"/>
  <c r="C278" i="9"/>
  <c r="S278" i="9" s="1"/>
  <c r="L278" i="9" s="1"/>
  <c r="T278" i="9" s="1"/>
  <c r="K273" i="9"/>
  <c r="H273" i="9"/>
  <c r="G273" i="9"/>
  <c r="C273" i="9"/>
  <c r="S273" i="9" s="1"/>
  <c r="L273" i="9" s="1"/>
  <c r="T273" i="9" s="1"/>
  <c r="K268" i="9"/>
  <c r="H268" i="9"/>
  <c r="G268" i="9"/>
  <c r="N268" i="9" s="1"/>
  <c r="C268" i="9"/>
  <c r="S268" i="9" s="1"/>
  <c r="L268" i="9" s="1"/>
  <c r="T268" i="9" s="1"/>
  <c r="K263" i="9"/>
  <c r="H263" i="9"/>
  <c r="G263" i="9"/>
  <c r="N263" i="9" s="1"/>
  <c r="C263" i="9"/>
  <c r="S263" i="9" s="1"/>
  <c r="L263" i="9" s="1"/>
  <c r="T263" i="9" s="1"/>
  <c r="K258" i="9"/>
  <c r="H258" i="9"/>
  <c r="G258" i="9"/>
  <c r="N258" i="9" s="1"/>
  <c r="C258" i="9"/>
  <c r="S258" i="9" s="1"/>
  <c r="L258" i="9" s="1"/>
  <c r="T258" i="9" s="1"/>
  <c r="K253" i="9"/>
  <c r="H253" i="9"/>
  <c r="G253" i="9"/>
  <c r="O253" i="9" s="1"/>
  <c r="C253" i="9"/>
  <c r="S253" i="9" s="1"/>
  <c r="L253" i="9" s="1"/>
  <c r="T253" i="9" s="1"/>
  <c r="K248" i="9"/>
  <c r="H248" i="9"/>
  <c r="O248" i="9" s="1"/>
  <c r="G248" i="9"/>
  <c r="C248" i="9"/>
  <c r="S248" i="9" s="1"/>
  <c r="L248" i="9" s="1"/>
  <c r="T248" i="9" s="1"/>
  <c r="K243" i="9"/>
  <c r="H243" i="9"/>
  <c r="G243" i="9"/>
  <c r="C243" i="9"/>
  <c r="S243" i="9" s="1"/>
  <c r="L243" i="9" s="1"/>
  <c r="T243" i="9" s="1"/>
  <c r="K238" i="9"/>
  <c r="H238" i="9"/>
  <c r="G238" i="9"/>
  <c r="C238" i="9"/>
  <c r="S238" i="9" s="1"/>
  <c r="L238" i="9" s="1"/>
  <c r="T238" i="9" s="1"/>
  <c r="K233" i="9"/>
  <c r="H233" i="9"/>
  <c r="G233" i="9"/>
  <c r="C233" i="9"/>
  <c r="S233" i="9" s="1"/>
  <c r="L233" i="9" s="1"/>
  <c r="T233" i="9" s="1"/>
  <c r="K228" i="9"/>
  <c r="H228" i="9"/>
  <c r="G228" i="9"/>
  <c r="N228" i="9" s="1"/>
  <c r="C228" i="9"/>
  <c r="S228" i="9" s="1"/>
  <c r="L228" i="9" s="1"/>
  <c r="T228" i="9" s="1"/>
  <c r="K223" i="9"/>
  <c r="H223" i="9"/>
  <c r="G223" i="9"/>
  <c r="O223" i="9" s="1"/>
  <c r="C223" i="9"/>
  <c r="S223" i="9" s="1"/>
  <c r="L223" i="9" s="1"/>
  <c r="T223" i="9" s="1"/>
  <c r="K218" i="9"/>
  <c r="H218" i="9"/>
  <c r="G218" i="9"/>
  <c r="N218" i="9" s="1"/>
  <c r="C218" i="9"/>
  <c r="S218" i="9" s="1"/>
  <c r="L218" i="9" s="1"/>
  <c r="T218" i="9" s="1"/>
  <c r="K213" i="9"/>
  <c r="H213" i="9"/>
  <c r="G213" i="9"/>
  <c r="O213" i="9" s="1"/>
  <c r="C213" i="9"/>
  <c r="S213" i="9" s="1"/>
  <c r="L213" i="9" s="1"/>
  <c r="T213" i="9" s="1"/>
  <c r="K208" i="9"/>
  <c r="H208" i="9"/>
  <c r="O208" i="9" s="1"/>
  <c r="G208" i="9"/>
  <c r="C208" i="9"/>
  <c r="S208" i="9" s="1"/>
  <c r="L208" i="9" s="1"/>
  <c r="T208" i="9" s="1"/>
  <c r="K203" i="9"/>
  <c r="H203" i="9"/>
  <c r="G203" i="9"/>
  <c r="C203" i="9"/>
  <c r="S203" i="9" s="1"/>
  <c r="L203" i="9" s="1"/>
  <c r="T203" i="9" s="1"/>
  <c r="K198" i="9"/>
  <c r="H198" i="9"/>
  <c r="G198" i="9"/>
  <c r="C198" i="9"/>
  <c r="S198" i="9" s="1"/>
  <c r="L198" i="9" s="1"/>
  <c r="T198" i="9" s="1"/>
  <c r="K193" i="9"/>
  <c r="H193" i="9"/>
  <c r="G193" i="9"/>
  <c r="C193" i="9"/>
  <c r="S193" i="9" s="1"/>
  <c r="L193" i="9" s="1"/>
  <c r="T193" i="9" s="1"/>
  <c r="K188" i="9"/>
  <c r="H188" i="9"/>
  <c r="G188" i="9"/>
  <c r="N188" i="9" s="1"/>
  <c r="C188" i="9"/>
  <c r="S188" i="9" s="1"/>
  <c r="L188" i="9" s="1"/>
  <c r="T188" i="9" s="1"/>
  <c r="K183" i="9"/>
  <c r="H183" i="9"/>
  <c r="G183" i="9"/>
  <c r="O183" i="9" s="1"/>
  <c r="C183" i="9"/>
  <c r="S183" i="9" s="1"/>
  <c r="L183" i="9" s="1"/>
  <c r="T183" i="9" s="1"/>
  <c r="K178" i="9"/>
  <c r="H178" i="9"/>
  <c r="G178" i="9"/>
  <c r="N178" i="9" s="1"/>
  <c r="C178" i="9"/>
  <c r="S178" i="9" s="1"/>
  <c r="L178" i="9" s="1"/>
  <c r="T178" i="9" s="1"/>
  <c r="K173" i="9"/>
  <c r="H173" i="9"/>
  <c r="G173" i="9"/>
  <c r="O173" i="9" s="1"/>
  <c r="C173" i="9"/>
  <c r="S173" i="9" s="1"/>
  <c r="L173" i="9" s="1"/>
  <c r="T173" i="9" s="1"/>
  <c r="K168" i="9"/>
  <c r="H168" i="9"/>
  <c r="O168" i="9" s="1"/>
  <c r="G168" i="9"/>
  <c r="C168" i="9"/>
  <c r="S168" i="9" s="1"/>
  <c r="L168" i="9" s="1"/>
  <c r="T168" i="9" s="1"/>
  <c r="K163" i="9"/>
  <c r="H163" i="9"/>
  <c r="G163" i="9"/>
  <c r="C163" i="9"/>
  <c r="S163" i="9" s="1"/>
  <c r="L163" i="9" s="1"/>
  <c r="T163" i="9" s="1"/>
  <c r="K158" i="9"/>
  <c r="H158" i="9"/>
  <c r="G158" i="9"/>
  <c r="C158" i="9"/>
  <c r="S158" i="9" s="1"/>
  <c r="L158" i="9" s="1"/>
  <c r="T158" i="9" s="1"/>
  <c r="K153" i="9"/>
  <c r="H153" i="9"/>
  <c r="G153" i="9"/>
  <c r="O153" i="9" s="1"/>
  <c r="C153" i="9"/>
  <c r="S153" i="9" s="1"/>
  <c r="L153" i="9" s="1"/>
  <c r="T153" i="9" s="1"/>
  <c r="S148" i="9"/>
  <c r="L148" i="9" s="1"/>
  <c r="T148" i="9" s="1"/>
  <c r="K148" i="9"/>
  <c r="H148" i="9"/>
  <c r="G148" i="9"/>
  <c r="C148" i="9"/>
  <c r="K143" i="9"/>
  <c r="H143" i="9"/>
  <c r="G143" i="9"/>
  <c r="C143" i="9"/>
  <c r="S143" i="9" s="1"/>
  <c r="L143" i="9" s="1"/>
  <c r="T143" i="9" s="1"/>
  <c r="K138" i="9"/>
  <c r="H138" i="9"/>
  <c r="G138" i="9"/>
  <c r="C138" i="9"/>
  <c r="S138" i="9" s="1"/>
  <c r="L138" i="9" s="1"/>
  <c r="T138" i="9" s="1"/>
  <c r="K133" i="9"/>
  <c r="H133" i="9"/>
  <c r="G133" i="9"/>
  <c r="C133" i="9"/>
  <c r="S133" i="9" s="1"/>
  <c r="L133" i="9" s="1"/>
  <c r="T133" i="9" s="1"/>
  <c r="K128" i="9"/>
  <c r="H128" i="9"/>
  <c r="G128" i="9"/>
  <c r="C128" i="9"/>
  <c r="S128" i="9" s="1"/>
  <c r="L128" i="9" s="1"/>
  <c r="T128" i="9" s="1"/>
  <c r="K123" i="9"/>
  <c r="H123" i="9"/>
  <c r="G123" i="9"/>
  <c r="O123" i="9" s="1"/>
  <c r="C123" i="9"/>
  <c r="S123" i="9" s="1"/>
  <c r="L123" i="9" s="1"/>
  <c r="T123" i="9" s="1"/>
  <c r="K118" i="9"/>
  <c r="H118" i="9"/>
  <c r="O118" i="9" s="1"/>
  <c r="G118" i="9"/>
  <c r="C118" i="9"/>
  <c r="S118" i="9" s="1"/>
  <c r="L118" i="9" s="1"/>
  <c r="T118" i="9" s="1"/>
  <c r="K113" i="9"/>
  <c r="H113" i="9"/>
  <c r="G113" i="9"/>
  <c r="O113" i="9" s="1"/>
  <c r="C113" i="9"/>
  <c r="S113" i="9" s="1"/>
  <c r="L113" i="9" s="1"/>
  <c r="T113" i="9" s="1"/>
  <c r="K108" i="9"/>
  <c r="H108" i="9"/>
  <c r="G108" i="9"/>
  <c r="N108" i="9" s="1"/>
  <c r="C108" i="9"/>
  <c r="S108" i="9" s="1"/>
  <c r="L108" i="9" s="1"/>
  <c r="T108" i="9" s="1"/>
  <c r="K103" i="9"/>
  <c r="H103" i="9"/>
  <c r="G103" i="9"/>
  <c r="O103" i="9" s="1"/>
  <c r="C103" i="9"/>
  <c r="S103" i="9" s="1"/>
  <c r="L103" i="9" s="1"/>
  <c r="T103" i="9" s="1"/>
  <c r="K98" i="9"/>
  <c r="H98" i="9"/>
  <c r="O98" i="9" s="1"/>
  <c r="G98" i="9"/>
  <c r="C98" i="9"/>
  <c r="S98" i="9" s="1"/>
  <c r="L98" i="9" s="1"/>
  <c r="T98" i="9" s="1"/>
  <c r="K93" i="9"/>
  <c r="H93" i="9"/>
  <c r="G93" i="9"/>
  <c r="O93" i="9" s="1"/>
  <c r="C93" i="9"/>
  <c r="S93" i="9" s="1"/>
  <c r="L93" i="9" s="1"/>
  <c r="T93" i="9" s="1"/>
  <c r="K88" i="9"/>
  <c r="H88" i="9"/>
  <c r="G88" i="9"/>
  <c r="N88" i="9" s="1"/>
  <c r="C88" i="9"/>
  <c r="S88" i="9" s="1"/>
  <c r="L88" i="9" s="1"/>
  <c r="T88" i="9" s="1"/>
  <c r="K83" i="9"/>
  <c r="H83" i="9"/>
  <c r="G83" i="9"/>
  <c r="O83" i="9" s="1"/>
  <c r="C83" i="9"/>
  <c r="S83" i="9" s="1"/>
  <c r="L83" i="9" s="1"/>
  <c r="T83" i="9" s="1"/>
  <c r="K78" i="9"/>
  <c r="H78" i="9"/>
  <c r="O78" i="9" s="1"/>
  <c r="G78" i="9"/>
  <c r="C78" i="9"/>
  <c r="S78" i="9" s="1"/>
  <c r="L78" i="9" s="1"/>
  <c r="T78" i="9" s="1"/>
  <c r="K73" i="9"/>
  <c r="H73" i="9"/>
  <c r="G73" i="9"/>
  <c r="C73" i="9"/>
  <c r="S73" i="9" s="1"/>
  <c r="L73" i="9" s="1"/>
  <c r="T73" i="9" s="1"/>
  <c r="K68" i="9"/>
  <c r="H68" i="9"/>
  <c r="G68" i="9"/>
  <c r="C68" i="9"/>
  <c r="S68" i="9" s="1"/>
  <c r="L68" i="9" s="1"/>
  <c r="T68" i="9" s="1"/>
  <c r="K63" i="9"/>
  <c r="H63" i="9"/>
  <c r="G63" i="9"/>
  <c r="C63" i="9"/>
  <c r="S63" i="9" s="1"/>
  <c r="L63" i="9" s="1"/>
  <c r="T63" i="9" s="1"/>
  <c r="K58" i="9"/>
  <c r="H58" i="9"/>
  <c r="G58" i="9"/>
  <c r="N58" i="9" s="1"/>
  <c r="C58" i="9"/>
  <c r="S58" i="9" s="1"/>
  <c r="L58" i="9" s="1"/>
  <c r="T58" i="9" s="1"/>
  <c r="K53" i="9"/>
  <c r="H53" i="9"/>
  <c r="G53" i="9"/>
  <c r="O53" i="9" s="1"/>
  <c r="C53" i="9"/>
  <c r="S53" i="9" s="1"/>
  <c r="L53" i="9" s="1"/>
  <c r="T53" i="9" s="1"/>
  <c r="K48" i="9"/>
  <c r="H48" i="9"/>
  <c r="G48" i="9"/>
  <c r="N48" i="9" s="1"/>
  <c r="C48" i="9"/>
  <c r="S48" i="9" s="1"/>
  <c r="L48" i="9" s="1"/>
  <c r="T48" i="9" s="1"/>
  <c r="K43" i="9"/>
  <c r="H43" i="9"/>
  <c r="G43" i="9"/>
  <c r="N43" i="9" s="1"/>
  <c r="C43" i="9"/>
  <c r="S43" i="9" s="1"/>
  <c r="L43" i="9" s="1"/>
  <c r="T43" i="9" s="1"/>
  <c r="K38" i="9"/>
  <c r="H38" i="9"/>
  <c r="O38" i="9" s="1"/>
  <c r="G38" i="9"/>
  <c r="C38" i="9"/>
  <c r="S38" i="9" s="1"/>
  <c r="L38" i="9" s="1"/>
  <c r="T38" i="9" s="1"/>
  <c r="K33" i="9"/>
  <c r="H33" i="9"/>
  <c r="G33" i="9"/>
  <c r="C33" i="9"/>
  <c r="S33" i="9" s="1"/>
  <c r="L33" i="9" s="1"/>
  <c r="T33" i="9" s="1"/>
  <c r="K28" i="9"/>
  <c r="H28" i="9"/>
  <c r="G28" i="9"/>
  <c r="C28" i="9"/>
  <c r="S28" i="9" s="1"/>
  <c r="L28" i="9" s="1"/>
  <c r="T28" i="9" s="1"/>
  <c r="K23" i="9"/>
  <c r="H23" i="9"/>
  <c r="O23" i="9" s="1"/>
  <c r="G23" i="9"/>
  <c r="C23" i="9"/>
  <c r="S23" i="9" s="1"/>
  <c r="L23" i="9" s="1"/>
  <c r="T23" i="9" s="1"/>
  <c r="K18" i="9"/>
  <c r="H18" i="9"/>
  <c r="G18" i="9"/>
  <c r="N18" i="9" s="1"/>
  <c r="C18" i="9"/>
  <c r="S18" i="9" s="1"/>
  <c r="L18" i="9" s="1"/>
  <c r="T18" i="9" s="1"/>
  <c r="K13" i="9"/>
  <c r="H13" i="9"/>
  <c r="G13" i="9"/>
  <c r="O13" i="9" s="1"/>
  <c r="C13" i="9"/>
  <c r="S13" i="9" s="1"/>
  <c r="L13" i="9" s="1"/>
  <c r="T13" i="9" s="1"/>
  <c r="K8" i="9"/>
  <c r="H8" i="9"/>
  <c r="G8" i="9"/>
  <c r="N8" i="9" s="1"/>
  <c r="C8" i="9"/>
  <c r="S8" i="9" s="1"/>
  <c r="L8" i="9" s="1"/>
  <c r="T8" i="9" s="1"/>
  <c r="B1" i="9"/>
  <c r="S1571" i="8"/>
  <c r="L1571" i="8" s="1"/>
  <c r="A1571" i="8"/>
  <c r="S1570" i="8"/>
  <c r="L1570" i="8" s="1"/>
  <c r="A1570" i="8"/>
  <c r="S1569" i="8"/>
  <c r="L1569" i="8" s="1"/>
  <c r="A1569" i="8"/>
  <c r="S1568" i="8"/>
  <c r="L1568" i="8" s="1"/>
  <c r="A1568" i="8"/>
  <c r="S1567" i="8"/>
  <c r="L1567" i="8" s="1"/>
  <c r="A1567" i="8"/>
  <c r="S1566" i="8"/>
  <c r="L1566" i="8" s="1"/>
  <c r="A1566" i="8"/>
  <c r="S1565" i="8"/>
  <c r="L1565" i="8" s="1"/>
  <c r="A1565" i="8"/>
  <c r="S1564" i="8"/>
  <c r="L1564" i="8" s="1"/>
  <c r="A1564" i="8"/>
  <c r="S1563" i="8"/>
  <c r="L1563" i="8" s="1"/>
  <c r="A1563" i="8"/>
  <c r="S1562" i="8"/>
  <c r="L1562" i="8" s="1"/>
  <c r="A1562" i="8"/>
  <c r="S1561" i="8"/>
  <c r="L1561" i="8" s="1"/>
  <c r="A1561" i="8"/>
  <c r="S1560" i="8"/>
  <c r="L1560" i="8" s="1"/>
  <c r="A1560" i="8"/>
  <c r="S1559" i="8"/>
  <c r="L1559" i="8" s="1"/>
  <c r="A1559" i="8"/>
  <c r="S1558" i="8"/>
  <c r="L1558" i="8" s="1"/>
  <c r="A1558" i="8"/>
  <c r="S1557" i="8"/>
  <c r="L1557" i="8" s="1"/>
  <c r="A1557" i="8"/>
  <c r="S1556" i="8"/>
  <c r="L1556" i="8" s="1"/>
  <c r="A1556" i="8"/>
  <c r="S1555" i="8"/>
  <c r="L1555" i="8" s="1"/>
  <c r="A1555" i="8"/>
  <c r="S1554" i="8"/>
  <c r="L1554" i="8" s="1"/>
  <c r="A1554" i="8"/>
  <c r="S1553" i="8"/>
  <c r="L1553" i="8" s="1"/>
  <c r="A1553" i="8"/>
  <c r="S1552" i="8"/>
  <c r="L1552" i="8" s="1"/>
  <c r="A1552" i="8"/>
  <c r="S1551" i="8"/>
  <c r="L1551" i="8" s="1"/>
  <c r="A1551" i="8"/>
  <c r="S1550" i="8"/>
  <c r="L1550" i="8" s="1"/>
  <c r="A1550" i="8"/>
  <c r="S1549" i="8"/>
  <c r="L1549" i="8" s="1"/>
  <c r="A1549" i="8"/>
  <c r="S1548" i="8"/>
  <c r="L1548" i="8" s="1"/>
  <c r="A1548" i="8"/>
  <c r="S1547" i="8"/>
  <c r="L1547" i="8"/>
  <c r="A1547" i="8"/>
  <c r="S1546" i="8"/>
  <c r="L1546" i="8" s="1"/>
  <c r="A1546" i="8"/>
  <c r="S1545" i="8"/>
  <c r="L1545" i="8" s="1"/>
  <c r="A1545" i="8"/>
  <c r="S1544" i="8"/>
  <c r="L1544" i="8" s="1"/>
  <c r="A1544" i="8"/>
  <c r="S1543" i="8"/>
  <c r="L1543" i="8" s="1"/>
  <c r="A1543" i="8"/>
  <c r="S1542" i="8"/>
  <c r="L1542" i="8" s="1"/>
  <c r="A1542" i="8"/>
  <c r="S1541" i="8"/>
  <c r="L1541" i="8" s="1"/>
  <c r="A1541" i="8"/>
  <c r="S1540" i="8"/>
  <c r="L1540" i="8" s="1"/>
  <c r="A1540" i="8"/>
  <c r="S1539" i="8"/>
  <c r="L1539" i="8" s="1"/>
  <c r="A1539" i="8"/>
  <c r="S1538" i="8"/>
  <c r="L1538" i="8" s="1"/>
  <c r="A1538" i="8"/>
  <c r="S1537" i="8"/>
  <c r="L1537" i="8" s="1"/>
  <c r="A1537" i="8"/>
  <c r="S1536" i="8"/>
  <c r="L1536" i="8" s="1"/>
  <c r="A1536" i="8"/>
  <c r="S1535" i="8"/>
  <c r="L1535" i="8" s="1"/>
  <c r="A1535" i="8"/>
  <c r="S1534" i="8"/>
  <c r="L1534" i="8" s="1"/>
  <c r="A1534" i="8"/>
  <c r="S1533" i="8"/>
  <c r="L1533" i="8" s="1"/>
  <c r="A1533" i="8"/>
  <c r="S1532" i="8"/>
  <c r="L1532" i="8" s="1"/>
  <c r="A1532" i="8"/>
  <c r="S1531" i="8"/>
  <c r="L1531" i="8"/>
  <c r="A1531" i="8"/>
  <c r="S1530" i="8"/>
  <c r="L1530" i="8" s="1"/>
  <c r="A1530" i="8"/>
  <c r="S1529" i="8"/>
  <c r="L1529" i="8" s="1"/>
  <c r="A1529" i="8"/>
  <c r="S1528" i="8"/>
  <c r="L1528" i="8" s="1"/>
  <c r="A1528" i="8"/>
  <c r="S1527" i="8"/>
  <c r="L1527" i="8" s="1"/>
  <c r="A1527" i="8"/>
  <c r="S1526" i="8"/>
  <c r="L1526" i="8" s="1"/>
  <c r="A1526" i="8"/>
  <c r="S1525" i="8"/>
  <c r="L1525" i="8" s="1"/>
  <c r="A1525" i="8"/>
  <c r="S1524" i="8"/>
  <c r="L1524" i="8" s="1"/>
  <c r="A1524" i="8"/>
  <c r="S1523" i="8"/>
  <c r="L1523" i="8" s="1"/>
  <c r="A1523" i="8"/>
  <c r="S1522" i="8"/>
  <c r="L1522" i="8" s="1"/>
  <c r="A1522" i="8"/>
  <c r="S1521" i="8"/>
  <c r="L1521" i="8" s="1"/>
  <c r="A1521" i="8"/>
  <c r="S1520" i="8"/>
  <c r="L1520" i="8" s="1"/>
  <c r="A1520" i="8"/>
  <c r="S1519" i="8"/>
  <c r="L1519" i="8" s="1"/>
  <c r="A1519" i="8"/>
  <c r="S1518" i="8"/>
  <c r="L1518" i="8" s="1"/>
  <c r="A1518" i="8"/>
  <c r="S1517" i="8"/>
  <c r="L1517" i="8" s="1"/>
  <c r="A1517" i="8"/>
  <c r="S1516" i="8"/>
  <c r="L1516" i="8" s="1"/>
  <c r="A1516" i="8"/>
  <c r="S1515" i="8"/>
  <c r="L1515" i="8" s="1"/>
  <c r="A1515" i="8"/>
  <c r="S1514" i="8"/>
  <c r="L1514" i="8" s="1"/>
  <c r="A1514" i="8"/>
  <c r="S1513" i="8"/>
  <c r="L1513" i="8" s="1"/>
  <c r="A1513" i="8"/>
  <c r="S1512" i="8"/>
  <c r="L1512" i="8" s="1"/>
  <c r="A1512" i="8"/>
  <c r="S1511" i="8"/>
  <c r="L1511" i="8"/>
  <c r="A1511" i="8"/>
  <c r="S1510" i="8"/>
  <c r="L1510" i="8" s="1"/>
  <c r="A1510" i="8"/>
  <c r="S1509" i="8"/>
  <c r="L1509" i="8" s="1"/>
  <c r="A1509" i="8"/>
  <c r="S1508" i="8"/>
  <c r="L1508" i="8"/>
  <c r="A1508" i="8"/>
  <c r="S1507" i="8"/>
  <c r="L1507" i="8" s="1"/>
  <c r="A1507" i="8"/>
  <c r="S1506" i="8"/>
  <c r="L1506" i="8" s="1"/>
  <c r="A1506" i="8"/>
  <c r="S1505" i="8"/>
  <c r="L1505" i="8" s="1"/>
  <c r="A1505" i="8"/>
  <c r="S1504" i="8"/>
  <c r="L1504" i="8" s="1"/>
  <c r="A1504" i="8"/>
  <c r="S1503" i="8"/>
  <c r="L1503" i="8" s="1"/>
  <c r="A1503" i="8"/>
  <c r="S1502" i="8"/>
  <c r="L1502" i="8" s="1"/>
  <c r="A1502" i="8"/>
  <c r="S1501" i="8"/>
  <c r="L1501" i="8" s="1"/>
  <c r="A1501" i="8"/>
  <c r="S1500" i="8"/>
  <c r="L1500" i="8"/>
  <c r="A1500" i="8"/>
  <c r="S1499" i="8"/>
  <c r="L1499" i="8" s="1"/>
  <c r="A1499" i="8"/>
  <c r="S1498" i="8"/>
  <c r="L1498" i="8" s="1"/>
  <c r="A1498" i="8"/>
  <c r="S1497" i="8"/>
  <c r="L1497" i="8" s="1"/>
  <c r="A1497" i="8"/>
  <c r="S1496" i="8"/>
  <c r="L1496" i="8" s="1"/>
  <c r="A1496" i="8"/>
  <c r="S1495" i="8"/>
  <c r="L1495" i="8" s="1"/>
  <c r="A1495" i="8"/>
  <c r="S1494" i="8"/>
  <c r="L1494" i="8" s="1"/>
  <c r="A1494" i="8"/>
  <c r="S1493" i="8"/>
  <c r="L1493" i="8" s="1"/>
  <c r="A1493" i="8"/>
  <c r="S1492" i="8"/>
  <c r="L1492" i="8" s="1"/>
  <c r="A1492" i="8"/>
  <c r="S1491" i="8"/>
  <c r="L1491" i="8"/>
  <c r="A1491" i="8"/>
  <c r="S1490" i="8"/>
  <c r="L1490" i="8" s="1"/>
  <c r="A1490" i="8"/>
  <c r="S1489" i="8"/>
  <c r="L1489" i="8" s="1"/>
  <c r="A1489" i="8"/>
  <c r="S1488" i="8"/>
  <c r="L1488" i="8" s="1"/>
  <c r="A1488" i="8"/>
  <c r="S1487" i="8"/>
  <c r="L1487" i="8" s="1"/>
  <c r="A1487" i="8"/>
  <c r="S1486" i="8"/>
  <c r="L1486" i="8" s="1"/>
  <c r="A1486" i="8"/>
  <c r="S1485" i="8"/>
  <c r="L1485" i="8" s="1"/>
  <c r="A1485" i="8"/>
  <c r="S1484" i="8"/>
  <c r="L1484" i="8" s="1"/>
  <c r="A1484" i="8"/>
  <c r="S1483" i="8"/>
  <c r="L1483" i="8" s="1"/>
  <c r="A1483" i="8"/>
  <c r="S1482" i="8"/>
  <c r="L1482" i="8" s="1"/>
  <c r="A1482" i="8"/>
  <c r="S1481" i="8"/>
  <c r="L1481" i="8" s="1"/>
  <c r="A1481" i="8"/>
  <c r="S1480" i="8"/>
  <c r="L1480" i="8"/>
  <c r="A1480" i="8"/>
  <c r="S1479" i="8"/>
  <c r="L1479" i="8" s="1"/>
  <c r="A1479" i="8"/>
  <c r="S1478" i="8"/>
  <c r="L1478" i="8" s="1"/>
  <c r="A1478" i="8"/>
  <c r="S1477" i="8"/>
  <c r="L1477" i="8" s="1"/>
  <c r="A1477" i="8"/>
  <c r="S1476" i="8"/>
  <c r="L1476" i="8" s="1"/>
  <c r="A1476" i="8"/>
  <c r="S1475" i="8"/>
  <c r="L1475" i="8"/>
  <c r="A1475" i="8"/>
  <c r="S1474" i="8"/>
  <c r="L1474" i="8" s="1"/>
  <c r="A1474" i="8"/>
  <c r="S1473" i="8"/>
  <c r="L1473" i="8" s="1"/>
  <c r="A1473" i="8"/>
  <c r="S1472" i="8"/>
  <c r="L1472" i="8" s="1"/>
  <c r="A1472" i="8"/>
  <c r="S1471" i="8"/>
  <c r="L1471" i="8" s="1"/>
  <c r="A1471" i="8"/>
  <c r="S1470" i="8"/>
  <c r="L1470" i="8" s="1"/>
  <c r="A1470" i="8"/>
  <c r="S1469" i="8"/>
  <c r="L1469" i="8"/>
  <c r="A1469" i="8"/>
  <c r="S1468" i="8"/>
  <c r="L1468" i="8" s="1"/>
  <c r="A1468" i="8"/>
  <c r="S1467" i="8"/>
  <c r="L1467" i="8" s="1"/>
  <c r="A1467" i="8"/>
  <c r="S1466" i="8"/>
  <c r="L1466" i="8" s="1"/>
  <c r="A1466" i="8"/>
  <c r="S1465" i="8"/>
  <c r="L1465" i="8" s="1"/>
  <c r="A1465" i="8"/>
  <c r="S1464" i="8"/>
  <c r="L1464" i="8"/>
  <c r="A1464" i="8"/>
  <c r="S1463" i="8"/>
  <c r="L1463" i="8" s="1"/>
  <c r="A1463" i="8"/>
  <c r="S1462" i="8"/>
  <c r="L1462" i="8" s="1"/>
  <c r="A1462" i="8"/>
  <c r="S1461" i="8"/>
  <c r="L1461" i="8" s="1"/>
  <c r="A1461" i="8"/>
  <c r="S1460" i="8"/>
  <c r="L1460" i="8" s="1"/>
  <c r="A1460" i="8"/>
  <c r="S1459" i="8"/>
  <c r="L1459" i="8" s="1"/>
  <c r="A1459" i="8"/>
  <c r="S1458" i="8"/>
  <c r="L1458" i="8" s="1"/>
  <c r="A1458" i="8"/>
  <c r="S1457" i="8"/>
  <c r="L1457" i="8" s="1"/>
  <c r="A1457" i="8"/>
  <c r="S1456" i="8"/>
  <c r="L1456" i="8" s="1"/>
  <c r="A1456" i="8"/>
  <c r="S1455" i="8"/>
  <c r="L1455" i="8" s="1"/>
  <c r="A1455" i="8"/>
  <c r="S1454" i="8"/>
  <c r="L1454" i="8" s="1"/>
  <c r="A1454" i="8"/>
  <c r="S1453" i="8"/>
  <c r="L1453" i="8"/>
  <c r="A1453" i="8"/>
  <c r="S1452" i="8"/>
  <c r="L1452" i="8" s="1"/>
  <c r="A1452" i="8"/>
  <c r="S1451" i="8"/>
  <c r="L1451" i="8" s="1"/>
  <c r="A1451" i="8"/>
  <c r="S1450" i="8"/>
  <c r="L1450" i="8" s="1"/>
  <c r="A1450" i="8"/>
  <c r="S1449" i="8"/>
  <c r="L1449" i="8" s="1"/>
  <c r="A1449" i="8"/>
  <c r="S1448" i="8"/>
  <c r="L1448" i="8" s="1"/>
  <c r="A1448" i="8"/>
  <c r="S1447" i="8"/>
  <c r="L1447" i="8" s="1"/>
  <c r="A1447" i="8"/>
  <c r="S1446" i="8"/>
  <c r="L1446" i="8" s="1"/>
  <c r="A1446" i="8"/>
  <c r="S1445" i="8"/>
  <c r="L1445" i="8" s="1"/>
  <c r="A1445" i="8"/>
  <c r="S1444" i="8"/>
  <c r="L1444" i="8" s="1"/>
  <c r="A1444" i="8"/>
  <c r="S1443" i="8"/>
  <c r="L1443" i="8" s="1"/>
  <c r="A1443" i="8"/>
  <c r="S1442" i="8"/>
  <c r="L1442" i="8" s="1"/>
  <c r="A1442" i="8"/>
  <c r="S1441" i="8"/>
  <c r="L1441" i="8" s="1"/>
  <c r="A1441" i="8"/>
  <c r="S1440" i="8"/>
  <c r="L1440" i="8" s="1"/>
  <c r="A1440" i="8"/>
  <c r="S1439" i="8"/>
  <c r="L1439" i="8" s="1"/>
  <c r="A1439" i="8"/>
  <c r="S1438" i="8"/>
  <c r="L1438" i="8" s="1"/>
  <c r="A1438" i="8"/>
  <c r="S1437" i="8"/>
  <c r="L1437" i="8" s="1"/>
  <c r="A1437" i="8"/>
  <c r="S1436" i="8"/>
  <c r="L1436" i="8" s="1"/>
  <c r="A1436" i="8"/>
  <c r="S1435" i="8"/>
  <c r="L1435" i="8" s="1"/>
  <c r="A1435" i="8"/>
  <c r="S1434" i="8"/>
  <c r="L1434" i="8" s="1"/>
  <c r="A1434" i="8"/>
  <c r="S1433" i="8"/>
  <c r="L1433" i="8" s="1"/>
  <c r="A1433" i="8"/>
  <c r="S1432" i="8"/>
  <c r="L1432" i="8" s="1"/>
  <c r="A1432" i="8"/>
  <c r="S1431" i="8"/>
  <c r="L1431" i="8" s="1"/>
  <c r="A1431" i="8"/>
  <c r="S1430" i="8"/>
  <c r="L1430" i="8" s="1"/>
  <c r="A1430" i="8"/>
  <c r="S1429" i="8"/>
  <c r="L1429" i="8" s="1"/>
  <c r="A1429" i="8"/>
  <c r="S1428" i="8"/>
  <c r="L1428" i="8" s="1"/>
  <c r="A1428" i="8"/>
  <c r="S1427" i="8"/>
  <c r="L1427" i="8"/>
  <c r="A1427" i="8"/>
  <c r="S1426" i="8"/>
  <c r="L1426" i="8" s="1"/>
  <c r="A1426" i="8"/>
  <c r="S1425" i="8"/>
  <c r="L1425" i="8" s="1"/>
  <c r="A1425" i="8"/>
  <c r="S1424" i="8"/>
  <c r="L1424" i="8" s="1"/>
  <c r="A1424" i="8"/>
  <c r="S1423" i="8"/>
  <c r="L1423" i="8" s="1"/>
  <c r="A1423" i="8"/>
  <c r="S1422" i="8"/>
  <c r="L1422" i="8" s="1"/>
  <c r="A1422" i="8"/>
  <c r="S1421" i="8"/>
  <c r="L1421" i="8" s="1"/>
  <c r="A1421" i="8"/>
  <c r="S1420" i="8"/>
  <c r="L1420" i="8" s="1"/>
  <c r="A1420" i="8"/>
  <c r="S1419" i="8"/>
  <c r="L1419" i="8" s="1"/>
  <c r="A1419" i="8"/>
  <c r="S1418" i="8"/>
  <c r="L1418" i="8" s="1"/>
  <c r="A1418" i="8"/>
  <c r="S1417" i="8"/>
  <c r="L1417" i="8" s="1"/>
  <c r="A1417" i="8"/>
  <c r="S1416" i="8"/>
  <c r="L1416" i="8"/>
  <c r="A1416" i="8"/>
  <c r="S1415" i="8"/>
  <c r="L1415" i="8" s="1"/>
  <c r="A1415" i="8"/>
  <c r="S1414" i="8"/>
  <c r="L1414" i="8" s="1"/>
  <c r="A1414" i="8"/>
  <c r="S1413" i="8"/>
  <c r="L1413" i="8" s="1"/>
  <c r="A1413" i="8"/>
  <c r="S1412" i="8"/>
  <c r="L1412" i="8" s="1"/>
  <c r="A1412" i="8"/>
  <c r="S1411" i="8"/>
  <c r="L1411" i="8"/>
  <c r="A1411" i="8"/>
  <c r="S1410" i="8"/>
  <c r="L1410" i="8" s="1"/>
  <c r="A1410" i="8"/>
  <c r="S1409" i="8"/>
  <c r="L1409" i="8" s="1"/>
  <c r="A1409" i="8"/>
  <c r="S1408" i="8"/>
  <c r="L1408" i="8" s="1"/>
  <c r="A1408" i="8"/>
  <c r="S1407" i="8"/>
  <c r="L1407" i="8" s="1"/>
  <c r="A1407" i="8"/>
  <c r="S1406" i="8"/>
  <c r="L1406" i="8" s="1"/>
  <c r="A1406" i="8"/>
  <c r="S1405" i="8"/>
  <c r="L1405" i="8"/>
  <c r="A1405" i="8"/>
  <c r="S1404" i="8"/>
  <c r="L1404" i="8" s="1"/>
  <c r="A1404" i="8"/>
  <c r="S1403" i="8"/>
  <c r="L1403" i="8" s="1"/>
  <c r="A1403" i="8"/>
  <c r="S1402" i="8"/>
  <c r="L1402" i="8" s="1"/>
  <c r="A1402" i="8"/>
  <c r="S1401" i="8"/>
  <c r="L1401" i="8" s="1"/>
  <c r="A1401" i="8"/>
  <c r="S1400" i="8"/>
  <c r="L1400" i="8"/>
  <c r="A1400" i="8"/>
  <c r="S1399" i="8"/>
  <c r="L1399" i="8" s="1"/>
  <c r="A1399" i="8"/>
  <c r="S1398" i="8"/>
  <c r="L1398" i="8" s="1"/>
  <c r="A1398" i="8"/>
  <c r="S1397" i="8"/>
  <c r="L1397" i="8" s="1"/>
  <c r="A1397" i="8"/>
  <c r="S1396" i="8"/>
  <c r="L1396" i="8" s="1"/>
  <c r="A1396" i="8"/>
  <c r="S1395" i="8"/>
  <c r="L1395" i="8" s="1"/>
  <c r="A1395" i="8"/>
  <c r="S1394" i="8"/>
  <c r="L1394" i="8" s="1"/>
  <c r="A1394" i="8"/>
  <c r="S1393" i="8"/>
  <c r="L1393" i="8" s="1"/>
  <c r="A1393" i="8"/>
  <c r="S1392" i="8"/>
  <c r="L1392" i="8" s="1"/>
  <c r="A1392" i="8"/>
  <c r="S1391" i="8"/>
  <c r="L1391" i="8" s="1"/>
  <c r="A1391" i="8"/>
  <c r="S1390" i="8"/>
  <c r="L1390" i="8" s="1"/>
  <c r="A1390" i="8"/>
  <c r="S1389" i="8"/>
  <c r="L1389" i="8"/>
  <c r="A1389" i="8"/>
  <c r="S1388" i="8"/>
  <c r="L1388" i="8" s="1"/>
  <c r="A1388" i="8"/>
  <c r="S1387" i="8"/>
  <c r="L1387" i="8" s="1"/>
  <c r="A1387" i="8"/>
  <c r="S1386" i="8"/>
  <c r="L1386" i="8" s="1"/>
  <c r="A1386" i="8"/>
  <c r="S1385" i="8"/>
  <c r="L1385" i="8" s="1"/>
  <c r="A1385" i="8"/>
  <c r="S1384" i="8"/>
  <c r="L1384" i="8" s="1"/>
  <c r="A1384" i="8"/>
  <c r="S1383" i="8"/>
  <c r="L1383" i="8" s="1"/>
  <c r="A1383" i="8"/>
  <c r="S1382" i="8"/>
  <c r="L1382" i="8" s="1"/>
  <c r="A1382" i="8"/>
  <c r="S1381" i="8"/>
  <c r="L1381" i="8" s="1"/>
  <c r="A1381" i="8"/>
  <c r="S1380" i="8"/>
  <c r="L1380" i="8" s="1"/>
  <c r="A1380" i="8"/>
  <c r="S1379" i="8"/>
  <c r="L1379" i="8" s="1"/>
  <c r="A1379" i="8"/>
  <c r="S1378" i="8"/>
  <c r="L1378" i="8" s="1"/>
  <c r="A1378" i="8"/>
  <c r="S1377" i="8"/>
  <c r="L1377" i="8" s="1"/>
  <c r="A1377" i="8"/>
  <c r="S1376" i="8"/>
  <c r="L1376" i="8" s="1"/>
  <c r="A1376" i="8"/>
  <c r="S1375" i="8"/>
  <c r="L1375" i="8" s="1"/>
  <c r="A1375" i="8"/>
  <c r="S1374" i="8"/>
  <c r="L1374" i="8" s="1"/>
  <c r="A1374" i="8"/>
  <c r="S1373" i="8"/>
  <c r="L1373" i="8" s="1"/>
  <c r="A1373" i="8"/>
  <c r="S1372" i="8"/>
  <c r="L1372" i="8" s="1"/>
  <c r="A1372" i="8"/>
  <c r="S1371" i="8"/>
  <c r="L1371" i="8" s="1"/>
  <c r="A1371" i="8"/>
  <c r="S1370" i="8"/>
  <c r="L1370" i="8" s="1"/>
  <c r="A1370" i="8"/>
  <c r="S1369" i="8"/>
  <c r="L1369" i="8" s="1"/>
  <c r="A1369" i="8"/>
  <c r="S1368" i="8"/>
  <c r="L1368" i="8" s="1"/>
  <c r="A1368" i="8"/>
  <c r="S1367" i="8"/>
  <c r="L1367" i="8" s="1"/>
  <c r="A1367" i="8"/>
  <c r="S1366" i="8"/>
  <c r="L1366" i="8" s="1"/>
  <c r="A1366" i="8"/>
  <c r="S1365" i="8"/>
  <c r="L1365" i="8" s="1"/>
  <c r="A1365" i="8"/>
  <c r="S1364" i="8"/>
  <c r="L1364" i="8" s="1"/>
  <c r="A1364" i="8"/>
  <c r="S1363" i="8"/>
  <c r="L1363" i="8"/>
  <c r="A1363" i="8"/>
  <c r="S1362" i="8"/>
  <c r="L1362" i="8" s="1"/>
  <c r="A1362" i="8"/>
  <c r="S1361" i="8"/>
  <c r="L1361" i="8" s="1"/>
  <c r="A1361" i="8"/>
  <c r="S1360" i="8"/>
  <c r="L1360" i="8" s="1"/>
  <c r="A1360" i="8"/>
  <c r="S1359" i="8"/>
  <c r="L1359" i="8" s="1"/>
  <c r="A1359" i="8"/>
  <c r="S1358" i="8"/>
  <c r="L1358" i="8" s="1"/>
  <c r="A1358" i="8"/>
  <c r="S1357" i="8"/>
  <c r="L1357" i="8" s="1"/>
  <c r="A1357" i="8"/>
  <c r="S1356" i="8"/>
  <c r="L1356" i="8" s="1"/>
  <c r="A1356" i="8"/>
  <c r="S1355" i="8"/>
  <c r="L1355" i="8" s="1"/>
  <c r="A1355" i="8"/>
  <c r="S1354" i="8"/>
  <c r="L1354" i="8" s="1"/>
  <c r="A1354" i="8"/>
  <c r="S1353" i="8"/>
  <c r="L1353" i="8" s="1"/>
  <c r="A1353" i="8"/>
  <c r="S1352" i="8"/>
  <c r="L1352" i="8"/>
  <c r="A1352" i="8"/>
  <c r="S1351" i="8"/>
  <c r="L1351" i="8" s="1"/>
  <c r="A1351" i="8"/>
  <c r="S1350" i="8"/>
  <c r="L1350" i="8" s="1"/>
  <c r="A1350" i="8"/>
  <c r="S1349" i="8"/>
  <c r="L1349" i="8" s="1"/>
  <c r="A1349" i="8"/>
  <c r="S1348" i="8"/>
  <c r="L1348" i="8" s="1"/>
  <c r="A1348" i="8"/>
  <c r="S1347" i="8"/>
  <c r="L1347" i="8"/>
  <c r="A1347" i="8"/>
  <c r="S1346" i="8"/>
  <c r="L1346" i="8" s="1"/>
  <c r="A1346" i="8"/>
  <c r="S1345" i="8"/>
  <c r="L1345" i="8" s="1"/>
  <c r="A1345" i="8"/>
  <c r="S1344" i="8"/>
  <c r="L1344" i="8" s="1"/>
  <c r="A1344" i="8"/>
  <c r="S1343" i="8"/>
  <c r="L1343" i="8" s="1"/>
  <c r="A1343" i="8"/>
  <c r="S1342" i="8"/>
  <c r="L1342" i="8" s="1"/>
  <c r="A1342" i="8"/>
  <c r="S1341" i="8"/>
  <c r="L1341" i="8"/>
  <c r="A1341" i="8"/>
  <c r="S1340" i="8"/>
  <c r="L1340" i="8" s="1"/>
  <c r="A1340" i="8"/>
  <c r="S1339" i="8"/>
  <c r="L1339" i="8" s="1"/>
  <c r="A1339" i="8"/>
  <c r="S1338" i="8"/>
  <c r="L1338" i="8" s="1"/>
  <c r="A1338" i="8"/>
  <c r="S1337" i="8"/>
  <c r="L1337" i="8" s="1"/>
  <c r="A1337" i="8"/>
  <c r="S1336" i="8"/>
  <c r="L1336" i="8"/>
  <c r="A1336" i="8"/>
  <c r="S1335" i="8"/>
  <c r="L1335" i="8" s="1"/>
  <c r="A1335" i="8"/>
  <c r="S1334" i="8"/>
  <c r="L1334" i="8" s="1"/>
  <c r="A1334" i="8"/>
  <c r="S1333" i="8"/>
  <c r="L1333" i="8" s="1"/>
  <c r="A1333" i="8"/>
  <c r="S1332" i="8"/>
  <c r="L1332" i="8" s="1"/>
  <c r="A1332" i="8"/>
  <c r="S1331" i="8"/>
  <c r="L1331" i="8" s="1"/>
  <c r="A1331" i="8"/>
  <c r="S1330" i="8"/>
  <c r="L1330" i="8" s="1"/>
  <c r="A1330" i="8"/>
  <c r="S1329" i="8"/>
  <c r="L1329" i="8" s="1"/>
  <c r="A1329" i="8"/>
  <c r="S1328" i="8"/>
  <c r="L1328" i="8" s="1"/>
  <c r="A1328" i="8"/>
  <c r="S1327" i="8"/>
  <c r="L1327" i="8" s="1"/>
  <c r="A1327" i="8"/>
  <c r="S1326" i="8"/>
  <c r="L1326" i="8" s="1"/>
  <c r="A1326" i="8"/>
  <c r="S1325" i="8"/>
  <c r="L1325" i="8"/>
  <c r="A1325" i="8"/>
  <c r="S1324" i="8"/>
  <c r="L1324" i="8" s="1"/>
  <c r="A1324" i="8"/>
  <c r="S1323" i="8"/>
  <c r="L1323" i="8" s="1"/>
  <c r="A1323" i="8"/>
  <c r="S1322" i="8"/>
  <c r="L1322" i="8" s="1"/>
  <c r="A1322" i="8"/>
  <c r="S1321" i="8"/>
  <c r="L1321" i="8" s="1"/>
  <c r="A1321" i="8"/>
  <c r="S1320" i="8"/>
  <c r="L1320" i="8" s="1"/>
  <c r="A1320" i="8"/>
  <c r="S1319" i="8"/>
  <c r="L1319" i="8" s="1"/>
  <c r="A1319" i="8"/>
  <c r="S1318" i="8"/>
  <c r="L1318" i="8" s="1"/>
  <c r="A1318" i="8"/>
  <c r="S1317" i="8"/>
  <c r="L1317" i="8" s="1"/>
  <c r="A1317" i="8"/>
  <c r="S1316" i="8"/>
  <c r="L1316" i="8" s="1"/>
  <c r="A1316" i="8"/>
  <c r="S1315" i="8"/>
  <c r="L1315" i="8" s="1"/>
  <c r="A1315" i="8"/>
  <c r="S1314" i="8"/>
  <c r="L1314" i="8" s="1"/>
  <c r="A1314" i="8"/>
  <c r="S1313" i="8"/>
  <c r="L1313" i="8" s="1"/>
  <c r="A1313" i="8"/>
  <c r="S1312" i="8"/>
  <c r="L1312" i="8" s="1"/>
  <c r="A1312" i="8"/>
  <c r="S1311" i="8"/>
  <c r="L1311" i="8" s="1"/>
  <c r="A1311" i="8"/>
  <c r="S1310" i="8"/>
  <c r="L1310" i="8" s="1"/>
  <c r="A1310" i="8"/>
  <c r="S1309" i="8"/>
  <c r="L1309" i="8" s="1"/>
  <c r="A1309" i="8"/>
  <c r="S1308" i="8"/>
  <c r="L1308" i="8" s="1"/>
  <c r="A1308" i="8"/>
  <c r="S1307" i="8"/>
  <c r="L1307" i="8" s="1"/>
  <c r="A1307" i="8"/>
  <c r="S1306" i="8"/>
  <c r="L1306" i="8" s="1"/>
  <c r="A1306" i="8"/>
  <c r="S1305" i="8"/>
  <c r="L1305" i="8" s="1"/>
  <c r="A1305" i="8"/>
  <c r="S1304" i="8"/>
  <c r="L1304" i="8" s="1"/>
  <c r="A1304" i="8"/>
  <c r="S1303" i="8"/>
  <c r="L1303" i="8" s="1"/>
  <c r="A1303" i="8"/>
  <c r="S1302" i="8"/>
  <c r="L1302" i="8" s="1"/>
  <c r="A1302" i="8"/>
  <c r="S1301" i="8"/>
  <c r="L1301" i="8" s="1"/>
  <c r="A1301" i="8"/>
  <c r="S1300" i="8"/>
  <c r="L1300" i="8" s="1"/>
  <c r="A1300" i="8"/>
  <c r="S1299" i="8"/>
  <c r="L1299" i="8"/>
  <c r="A1299" i="8"/>
  <c r="S1298" i="8"/>
  <c r="L1298" i="8" s="1"/>
  <c r="A1298" i="8"/>
  <c r="S1297" i="8"/>
  <c r="L1297" i="8" s="1"/>
  <c r="A1297" i="8"/>
  <c r="S1296" i="8"/>
  <c r="L1296" i="8" s="1"/>
  <c r="A1296" i="8"/>
  <c r="S1295" i="8"/>
  <c r="L1295" i="8" s="1"/>
  <c r="A1295" i="8"/>
  <c r="S1294" i="8"/>
  <c r="L1294" i="8" s="1"/>
  <c r="A1294" i="8"/>
  <c r="S1293" i="8"/>
  <c r="L1293" i="8" s="1"/>
  <c r="A1293" i="8"/>
  <c r="S1292" i="8"/>
  <c r="L1292" i="8" s="1"/>
  <c r="A1292" i="8"/>
  <c r="S1291" i="8"/>
  <c r="L1291" i="8" s="1"/>
  <c r="A1291" i="8"/>
  <c r="S1290" i="8"/>
  <c r="L1290" i="8" s="1"/>
  <c r="A1290" i="8"/>
  <c r="S1289" i="8"/>
  <c r="L1289" i="8" s="1"/>
  <c r="A1289" i="8"/>
  <c r="S1288" i="8"/>
  <c r="L1288" i="8"/>
  <c r="A1288" i="8"/>
  <c r="S1287" i="8"/>
  <c r="L1287" i="8" s="1"/>
  <c r="A1287" i="8"/>
  <c r="S1286" i="8"/>
  <c r="L1286" i="8" s="1"/>
  <c r="A1286" i="8"/>
  <c r="S1285" i="8"/>
  <c r="L1285" i="8" s="1"/>
  <c r="A1285" i="8"/>
  <c r="S1284" i="8"/>
  <c r="L1284" i="8" s="1"/>
  <c r="A1284" i="8"/>
  <c r="S1283" i="8"/>
  <c r="L1283" i="8"/>
  <c r="A1283" i="8"/>
  <c r="S1282" i="8"/>
  <c r="L1282" i="8" s="1"/>
  <c r="A1282" i="8"/>
  <c r="S1281" i="8"/>
  <c r="L1281" i="8" s="1"/>
  <c r="A1281" i="8"/>
  <c r="S1280" i="8"/>
  <c r="L1280" i="8" s="1"/>
  <c r="A1280" i="8"/>
  <c r="S1279" i="8"/>
  <c r="L1279" i="8" s="1"/>
  <c r="A1279" i="8"/>
  <c r="S1278" i="8"/>
  <c r="L1278" i="8" s="1"/>
  <c r="A1278" i="8"/>
  <c r="S1277" i="8"/>
  <c r="L1277" i="8"/>
  <c r="A1277" i="8"/>
  <c r="S1276" i="8"/>
  <c r="L1276" i="8" s="1"/>
  <c r="A1276" i="8"/>
  <c r="S1275" i="8"/>
  <c r="L1275" i="8" s="1"/>
  <c r="A1275" i="8"/>
  <c r="S1274" i="8"/>
  <c r="L1274" i="8" s="1"/>
  <c r="A1274" i="8"/>
  <c r="S1273" i="8"/>
  <c r="L1273" i="8" s="1"/>
  <c r="A1273" i="8"/>
  <c r="S1272" i="8"/>
  <c r="L1272" i="8"/>
  <c r="A1272" i="8"/>
  <c r="S1271" i="8"/>
  <c r="L1271" i="8" s="1"/>
  <c r="A1271" i="8"/>
  <c r="S1270" i="8"/>
  <c r="L1270" i="8" s="1"/>
  <c r="A1270" i="8"/>
  <c r="S1269" i="8"/>
  <c r="L1269" i="8" s="1"/>
  <c r="A1269" i="8"/>
  <c r="S1268" i="8"/>
  <c r="L1268" i="8" s="1"/>
  <c r="A1268" i="8"/>
  <c r="S1267" i="8"/>
  <c r="L1267" i="8" s="1"/>
  <c r="A1267" i="8"/>
  <c r="S1266" i="8"/>
  <c r="L1266" i="8" s="1"/>
  <c r="A1266" i="8"/>
  <c r="S1265" i="8"/>
  <c r="L1265" i="8" s="1"/>
  <c r="A1265" i="8"/>
  <c r="S1264" i="8"/>
  <c r="L1264" i="8" s="1"/>
  <c r="A1264" i="8"/>
  <c r="S1263" i="8"/>
  <c r="L1263" i="8" s="1"/>
  <c r="A1263" i="8"/>
  <c r="S1262" i="8"/>
  <c r="L1262" i="8" s="1"/>
  <c r="A1262" i="8"/>
  <c r="S1261" i="8"/>
  <c r="L1261" i="8"/>
  <c r="A1261" i="8"/>
  <c r="S1260" i="8"/>
  <c r="L1260" i="8" s="1"/>
  <c r="A1260" i="8"/>
  <c r="S1259" i="8"/>
  <c r="L1259" i="8" s="1"/>
  <c r="A1259" i="8"/>
  <c r="S1258" i="8"/>
  <c r="L1258" i="8" s="1"/>
  <c r="A1258" i="8"/>
  <c r="S1257" i="8"/>
  <c r="L1257" i="8" s="1"/>
  <c r="A1257" i="8"/>
  <c r="S1256" i="8"/>
  <c r="L1256" i="8" s="1"/>
  <c r="A1256" i="8"/>
  <c r="S1255" i="8"/>
  <c r="L1255" i="8" s="1"/>
  <c r="A1255" i="8"/>
  <c r="S1254" i="8"/>
  <c r="L1254" i="8" s="1"/>
  <c r="A1254" i="8"/>
  <c r="S1253" i="8"/>
  <c r="L1253" i="8" s="1"/>
  <c r="A1253" i="8"/>
  <c r="S1252" i="8"/>
  <c r="L1252" i="8" s="1"/>
  <c r="A1252" i="8"/>
  <c r="S1251" i="8"/>
  <c r="L1251" i="8" s="1"/>
  <c r="A1251" i="8"/>
  <c r="S1250" i="8"/>
  <c r="L1250" i="8" s="1"/>
  <c r="A1250" i="8"/>
  <c r="S1249" i="8"/>
  <c r="L1249" i="8" s="1"/>
  <c r="A1249" i="8"/>
  <c r="S1248" i="8"/>
  <c r="L1248" i="8" s="1"/>
  <c r="A1248" i="8"/>
  <c r="S1247" i="8"/>
  <c r="L1247" i="8" s="1"/>
  <c r="A1247" i="8"/>
  <c r="S1246" i="8"/>
  <c r="L1246" i="8" s="1"/>
  <c r="A1246" i="8"/>
  <c r="S1245" i="8"/>
  <c r="L1245" i="8" s="1"/>
  <c r="A1245" i="8"/>
  <c r="S1244" i="8"/>
  <c r="L1244" i="8" s="1"/>
  <c r="A1244" i="8"/>
  <c r="S1243" i="8"/>
  <c r="L1243" i="8" s="1"/>
  <c r="A1243" i="8"/>
  <c r="S1242" i="8"/>
  <c r="L1242" i="8" s="1"/>
  <c r="A1242" i="8"/>
  <c r="S1241" i="8"/>
  <c r="L1241" i="8" s="1"/>
  <c r="A1241" i="8"/>
  <c r="S1240" i="8"/>
  <c r="L1240" i="8" s="1"/>
  <c r="A1240" i="8"/>
  <c r="S1239" i="8"/>
  <c r="L1239" i="8" s="1"/>
  <c r="A1239" i="8"/>
  <c r="S1238" i="8"/>
  <c r="L1238" i="8" s="1"/>
  <c r="A1238" i="8"/>
  <c r="S1237" i="8"/>
  <c r="L1237" i="8" s="1"/>
  <c r="A1237" i="8"/>
  <c r="S1236" i="8"/>
  <c r="L1236" i="8" s="1"/>
  <c r="A1236" i="8"/>
  <c r="S1235" i="8"/>
  <c r="L1235" i="8"/>
  <c r="A1235" i="8"/>
  <c r="S1234" i="8"/>
  <c r="L1234" i="8" s="1"/>
  <c r="A1234" i="8"/>
  <c r="S1233" i="8"/>
  <c r="L1233" i="8" s="1"/>
  <c r="A1233" i="8"/>
  <c r="S1232" i="8"/>
  <c r="L1232" i="8" s="1"/>
  <c r="A1232" i="8"/>
  <c r="S1231" i="8"/>
  <c r="L1231" i="8" s="1"/>
  <c r="A1231" i="8"/>
  <c r="S1230" i="8"/>
  <c r="L1230" i="8"/>
  <c r="A1230" i="8"/>
  <c r="S1229" i="8"/>
  <c r="L1229" i="8" s="1"/>
  <c r="A1229" i="8"/>
  <c r="S1228" i="8"/>
  <c r="L1228" i="8" s="1"/>
  <c r="A1228" i="8"/>
  <c r="S1227" i="8"/>
  <c r="L1227" i="8" s="1"/>
  <c r="A1227" i="8"/>
  <c r="S1226" i="8"/>
  <c r="L1226" i="8" s="1"/>
  <c r="A1226" i="8"/>
  <c r="S1225" i="8"/>
  <c r="L1225" i="8" s="1"/>
  <c r="A1225" i="8"/>
  <c r="S1224" i="8"/>
  <c r="L1224" i="8"/>
  <c r="A1224" i="8"/>
  <c r="S1223" i="8"/>
  <c r="L1223" i="8" s="1"/>
  <c r="A1223" i="8"/>
  <c r="S1222" i="8"/>
  <c r="L1222" i="8" s="1"/>
  <c r="A1222" i="8"/>
  <c r="S1221" i="8"/>
  <c r="L1221" i="8" s="1"/>
  <c r="A1221" i="8"/>
  <c r="S1220" i="8"/>
  <c r="L1220" i="8" s="1"/>
  <c r="A1220" i="8"/>
  <c r="S1219" i="8"/>
  <c r="L1219" i="8" s="1"/>
  <c r="A1219" i="8"/>
  <c r="S1218" i="8"/>
  <c r="L1218" i="8" s="1"/>
  <c r="A1218" i="8"/>
  <c r="S1217" i="8"/>
  <c r="L1217" i="8" s="1"/>
  <c r="A1217" i="8"/>
  <c r="S1216" i="8"/>
  <c r="L1216" i="8" s="1"/>
  <c r="A1216" i="8"/>
  <c r="S1215" i="8"/>
  <c r="L1215" i="8" s="1"/>
  <c r="A1215" i="8"/>
  <c r="S1214" i="8"/>
  <c r="L1214" i="8" s="1"/>
  <c r="A1214" i="8"/>
  <c r="S1213" i="8"/>
  <c r="L1213" i="8" s="1"/>
  <c r="A1213" i="8"/>
  <c r="S1212" i="8"/>
  <c r="L1212" i="8" s="1"/>
  <c r="A1212" i="8"/>
  <c r="S1211" i="8"/>
  <c r="L1211" i="8" s="1"/>
  <c r="A1211" i="8"/>
  <c r="S1210" i="8"/>
  <c r="L1210" i="8" s="1"/>
  <c r="A1210" i="8"/>
  <c r="S1209" i="8"/>
  <c r="L1209" i="8" s="1"/>
  <c r="A1209" i="8"/>
  <c r="S1208" i="8"/>
  <c r="L1208" i="8" s="1"/>
  <c r="A1208" i="8"/>
  <c r="S1207" i="8"/>
  <c r="L1207" i="8" s="1"/>
  <c r="A1207" i="8"/>
  <c r="S1206" i="8"/>
  <c r="L1206" i="8"/>
  <c r="A1206" i="8"/>
  <c r="S1205" i="8"/>
  <c r="L1205" i="8" s="1"/>
  <c r="A1205" i="8"/>
  <c r="S1204" i="8"/>
  <c r="L1204" i="8" s="1"/>
  <c r="A1204" i="8"/>
  <c r="S1203" i="8"/>
  <c r="L1203" i="8" s="1"/>
  <c r="A1203" i="8"/>
  <c r="S1202" i="8"/>
  <c r="L1202" i="8" s="1"/>
  <c r="A1202" i="8"/>
  <c r="S1201" i="8"/>
  <c r="L1201" i="8" s="1"/>
  <c r="A1201" i="8"/>
  <c r="S1200" i="8"/>
  <c r="L1200" i="8"/>
  <c r="A1200" i="8"/>
  <c r="S1199" i="8"/>
  <c r="L1199" i="8" s="1"/>
  <c r="A1199" i="8"/>
  <c r="S1198" i="8"/>
  <c r="L1198" i="8" s="1"/>
  <c r="A1198" i="8"/>
  <c r="S1197" i="8"/>
  <c r="L1197" i="8" s="1"/>
  <c r="A1197" i="8"/>
  <c r="S1196" i="8"/>
  <c r="L1196" i="8" s="1"/>
  <c r="A1196" i="8"/>
  <c r="S1195" i="8"/>
  <c r="L1195" i="8" s="1"/>
  <c r="A1195" i="8"/>
  <c r="S1194" i="8"/>
  <c r="L1194" i="8" s="1"/>
  <c r="A1194" i="8"/>
  <c r="S1193" i="8"/>
  <c r="L1193" i="8" s="1"/>
  <c r="A1193" i="8"/>
  <c r="S1192" i="8"/>
  <c r="L1192" i="8" s="1"/>
  <c r="A1192" i="8"/>
  <c r="S1191" i="8"/>
  <c r="L1191" i="8" s="1"/>
  <c r="A1191" i="8"/>
  <c r="S1190" i="8"/>
  <c r="L1190" i="8" s="1"/>
  <c r="A1190" i="8"/>
  <c r="S1189" i="8"/>
  <c r="L1189" i="8" s="1"/>
  <c r="A1189" i="8"/>
  <c r="S1188" i="8"/>
  <c r="L1188" i="8" s="1"/>
  <c r="A1188" i="8"/>
  <c r="S1187" i="8"/>
  <c r="L1187" i="8" s="1"/>
  <c r="A1187" i="8"/>
  <c r="S1186" i="8"/>
  <c r="L1186" i="8" s="1"/>
  <c r="A1186" i="8"/>
  <c r="S1185" i="8"/>
  <c r="L1185" i="8" s="1"/>
  <c r="A1185" i="8"/>
  <c r="S1184" i="8"/>
  <c r="L1184" i="8"/>
  <c r="A1184" i="8"/>
  <c r="S1183" i="8"/>
  <c r="L1183" i="8" s="1"/>
  <c r="A1183" i="8"/>
  <c r="S1182" i="8"/>
  <c r="L1182" i="8" s="1"/>
  <c r="A1182" i="8"/>
  <c r="S1181" i="8"/>
  <c r="L1181" i="8" s="1"/>
  <c r="A1181" i="8"/>
  <c r="S1180" i="8"/>
  <c r="L1180" i="8" s="1"/>
  <c r="A1180" i="8"/>
  <c r="S1179" i="8"/>
  <c r="L1179" i="8" s="1"/>
  <c r="A1179" i="8"/>
  <c r="S1178" i="8"/>
  <c r="L1178" i="8" s="1"/>
  <c r="A1178" i="8"/>
  <c r="S1177" i="8"/>
  <c r="L1177" i="8" s="1"/>
  <c r="A1177" i="8"/>
  <c r="S1176" i="8"/>
  <c r="L1176" i="8"/>
  <c r="A1176" i="8"/>
  <c r="S1175" i="8"/>
  <c r="L1175" i="8" s="1"/>
  <c r="A1175" i="8"/>
  <c r="S1174" i="8"/>
  <c r="L1174" i="8" s="1"/>
  <c r="A1174" i="8"/>
  <c r="S1173" i="8"/>
  <c r="L1173" i="8" s="1"/>
  <c r="A1173" i="8"/>
  <c r="S1172" i="8"/>
  <c r="L1172" i="8" s="1"/>
  <c r="A1172" i="8"/>
  <c r="S1171" i="8"/>
  <c r="L1171" i="8" s="1"/>
  <c r="A1171" i="8"/>
  <c r="S1170" i="8"/>
  <c r="L1170" i="8" s="1"/>
  <c r="A1170" i="8"/>
  <c r="S1169" i="8"/>
  <c r="L1169" i="8" s="1"/>
  <c r="A1169" i="8"/>
  <c r="S1168" i="8"/>
  <c r="L1168" i="8" s="1"/>
  <c r="A1168" i="8"/>
  <c r="S1167" i="8"/>
  <c r="L1167" i="8" s="1"/>
  <c r="A1167" i="8"/>
  <c r="S1166" i="8"/>
  <c r="L1166" i="8" s="1"/>
  <c r="A1166" i="8"/>
  <c r="S1165" i="8"/>
  <c r="L1165" i="8" s="1"/>
  <c r="A1165" i="8"/>
  <c r="S1164" i="8"/>
  <c r="L1164" i="8" s="1"/>
  <c r="A1164" i="8"/>
  <c r="S1163" i="8"/>
  <c r="L1163" i="8" s="1"/>
  <c r="A1163" i="8"/>
  <c r="S1162" i="8"/>
  <c r="L1162" i="8" s="1"/>
  <c r="A1162" i="8"/>
  <c r="S1161" i="8"/>
  <c r="L1161" i="8" s="1"/>
  <c r="A1161" i="8"/>
  <c r="S1160" i="8"/>
  <c r="L1160" i="8"/>
  <c r="A1160" i="8"/>
  <c r="S1159" i="8"/>
  <c r="L1159" i="8" s="1"/>
  <c r="A1159" i="8"/>
  <c r="S1158" i="8"/>
  <c r="L1158" i="8" s="1"/>
  <c r="A1158" i="8"/>
  <c r="S1157" i="8"/>
  <c r="L1157" i="8" s="1"/>
  <c r="A1157" i="8"/>
  <c r="S1156" i="8"/>
  <c r="L1156" i="8"/>
  <c r="A1156" i="8"/>
  <c r="S1155" i="8"/>
  <c r="L1155" i="8" s="1"/>
  <c r="A1155" i="8"/>
  <c r="S1154" i="8"/>
  <c r="L1154" i="8" s="1"/>
  <c r="A1154" i="8"/>
  <c r="S1153" i="8"/>
  <c r="L1153" i="8" s="1"/>
  <c r="A1153" i="8"/>
  <c r="S1152" i="8"/>
  <c r="L1152" i="8" s="1"/>
  <c r="A1152" i="8"/>
  <c r="S1151" i="8"/>
  <c r="L1151" i="8" s="1"/>
  <c r="A1151" i="8"/>
  <c r="S1150" i="8"/>
  <c r="L1150" i="8" s="1"/>
  <c r="A1150" i="8"/>
  <c r="S1149" i="8"/>
  <c r="L1149" i="8" s="1"/>
  <c r="A1149" i="8"/>
  <c r="S1148" i="8"/>
  <c r="L1148" i="8" s="1"/>
  <c r="A1148" i="8"/>
  <c r="S1147" i="8"/>
  <c r="L1147" i="8" s="1"/>
  <c r="A1147" i="8"/>
  <c r="S1146" i="8"/>
  <c r="L1146" i="8" s="1"/>
  <c r="A1146" i="8"/>
  <c r="S1145" i="8"/>
  <c r="L1145" i="8" s="1"/>
  <c r="A1145" i="8"/>
  <c r="S1144" i="8"/>
  <c r="L1144" i="8" s="1"/>
  <c r="A1144" i="8"/>
  <c r="S1143" i="8"/>
  <c r="L1143" i="8" s="1"/>
  <c r="A1143" i="8"/>
  <c r="S1142" i="8"/>
  <c r="L1142" i="8" s="1"/>
  <c r="A1142" i="8"/>
  <c r="S1141" i="8"/>
  <c r="L1141" i="8" s="1"/>
  <c r="A1141" i="8"/>
  <c r="S1140" i="8"/>
  <c r="L1140" i="8" s="1"/>
  <c r="A1140" i="8"/>
  <c r="S1139" i="8"/>
  <c r="L1139" i="8" s="1"/>
  <c r="A1139" i="8"/>
  <c r="S1138" i="8"/>
  <c r="L1138" i="8" s="1"/>
  <c r="A1138" i="8"/>
  <c r="S1137" i="8"/>
  <c r="L1137" i="8" s="1"/>
  <c r="A1137" i="8"/>
  <c r="S1136" i="8"/>
  <c r="L1136" i="8"/>
  <c r="A1136" i="8"/>
  <c r="S1135" i="8"/>
  <c r="L1135" i="8" s="1"/>
  <c r="A1135" i="8"/>
  <c r="S1134" i="8"/>
  <c r="L1134" i="8" s="1"/>
  <c r="A1134" i="8"/>
  <c r="S1133" i="8"/>
  <c r="L1133" i="8" s="1"/>
  <c r="A1133" i="8"/>
  <c r="S1132" i="8"/>
  <c r="L1132" i="8"/>
  <c r="A1132" i="8"/>
  <c r="S1131" i="8"/>
  <c r="L1131" i="8" s="1"/>
  <c r="A1131" i="8"/>
  <c r="S1130" i="8"/>
  <c r="L1130" i="8" s="1"/>
  <c r="A1130" i="8"/>
  <c r="S1129" i="8"/>
  <c r="L1129" i="8" s="1"/>
  <c r="A1129" i="8"/>
  <c r="S1128" i="8"/>
  <c r="L1128" i="8" s="1"/>
  <c r="A1128" i="8"/>
  <c r="S1127" i="8"/>
  <c r="L1127" i="8" s="1"/>
  <c r="A1127" i="8"/>
  <c r="S1126" i="8"/>
  <c r="L1126" i="8" s="1"/>
  <c r="A1126" i="8"/>
  <c r="S1125" i="8"/>
  <c r="L1125" i="8" s="1"/>
  <c r="A1125" i="8"/>
  <c r="S1124" i="8"/>
  <c r="L1124" i="8" s="1"/>
  <c r="A1124" i="8"/>
  <c r="S1123" i="8"/>
  <c r="L1123" i="8" s="1"/>
  <c r="A1123" i="8"/>
  <c r="S1122" i="8"/>
  <c r="L1122" i="8" s="1"/>
  <c r="A1122" i="8"/>
  <c r="S1121" i="8"/>
  <c r="L1121" i="8" s="1"/>
  <c r="A1121" i="8"/>
  <c r="S1120" i="8"/>
  <c r="L1120" i="8" s="1"/>
  <c r="A1120" i="8"/>
  <c r="S1119" i="8"/>
  <c r="L1119" i="8" s="1"/>
  <c r="A1119" i="8"/>
  <c r="S1118" i="8"/>
  <c r="L1118" i="8" s="1"/>
  <c r="A1118" i="8"/>
  <c r="S1117" i="8"/>
  <c r="L1117" i="8" s="1"/>
  <c r="A1117" i="8"/>
  <c r="S1116" i="8"/>
  <c r="L1116" i="8" s="1"/>
  <c r="A1116" i="8"/>
  <c r="S1115" i="8"/>
  <c r="L1115" i="8" s="1"/>
  <c r="A1115" i="8"/>
  <c r="S1114" i="8"/>
  <c r="L1114" i="8" s="1"/>
  <c r="A1114" i="8"/>
  <c r="S1113" i="8"/>
  <c r="L1113" i="8" s="1"/>
  <c r="A1113" i="8"/>
  <c r="S1112" i="8"/>
  <c r="L1112" i="8"/>
  <c r="A1112" i="8"/>
  <c r="S1111" i="8"/>
  <c r="L1111" i="8" s="1"/>
  <c r="A1111" i="8"/>
  <c r="S1110" i="8"/>
  <c r="L1110" i="8" s="1"/>
  <c r="A1110" i="8"/>
  <c r="S1109" i="8"/>
  <c r="L1109" i="8" s="1"/>
  <c r="A1109" i="8"/>
  <c r="S1108" i="8"/>
  <c r="L1108" i="8"/>
  <c r="A1108" i="8"/>
  <c r="S1107" i="8"/>
  <c r="L1107" i="8" s="1"/>
  <c r="A1107" i="8"/>
  <c r="S1106" i="8"/>
  <c r="L1106" i="8" s="1"/>
  <c r="A1106" i="8"/>
  <c r="S1105" i="8"/>
  <c r="L1105" i="8" s="1"/>
  <c r="A1105" i="8"/>
  <c r="S1104" i="8"/>
  <c r="L1104" i="8" s="1"/>
  <c r="A1104" i="8"/>
  <c r="S1103" i="8"/>
  <c r="L1103" i="8" s="1"/>
  <c r="A1103" i="8"/>
  <c r="S1102" i="8"/>
  <c r="L1102" i="8" s="1"/>
  <c r="A1102" i="8"/>
  <c r="S1101" i="8"/>
  <c r="L1101" i="8" s="1"/>
  <c r="A1101" i="8"/>
  <c r="S1100" i="8"/>
  <c r="L1100" i="8" s="1"/>
  <c r="A1100" i="8"/>
  <c r="S1099" i="8"/>
  <c r="L1099" i="8" s="1"/>
  <c r="A1099" i="8"/>
  <c r="S1098" i="8"/>
  <c r="L1098" i="8" s="1"/>
  <c r="A1098" i="8"/>
  <c r="S1097" i="8"/>
  <c r="L1097" i="8" s="1"/>
  <c r="A1097" i="8"/>
  <c r="S1096" i="8"/>
  <c r="L1096" i="8" s="1"/>
  <c r="A1096" i="8"/>
  <c r="S1095" i="8"/>
  <c r="L1095" i="8" s="1"/>
  <c r="A1095" i="8"/>
  <c r="S1094" i="8"/>
  <c r="L1094" i="8" s="1"/>
  <c r="A1094" i="8"/>
  <c r="S1093" i="8"/>
  <c r="L1093" i="8" s="1"/>
  <c r="A1093" i="8"/>
  <c r="S1092" i="8"/>
  <c r="L1092" i="8"/>
  <c r="A1092" i="8"/>
  <c r="S1091" i="8"/>
  <c r="L1091" i="8" s="1"/>
  <c r="A1091" i="8"/>
  <c r="S1090" i="8"/>
  <c r="L1090" i="8" s="1"/>
  <c r="A1090" i="8"/>
  <c r="S1089" i="8"/>
  <c r="L1089" i="8" s="1"/>
  <c r="A1089" i="8"/>
  <c r="S1088" i="8"/>
  <c r="L1088" i="8" s="1"/>
  <c r="A1088" i="8"/>
  <c r="S1087" i="8"/>
  <c r="L1087" i="8" s="1"/>
  <c r="A1087" i="8"/>
  <c r="S1086" i="8"/>
  <c r="L1086" i="8"/>
  <c r="A1086" i="8"/>
  <c r="S1085" i="8"/>
  <c r="L1085" i="8" s="1"/>
  <c r="A1085" i="8"/>
  <c r="S1084" i="8"/>
  <c r="L1084" i="8" s="1"/>
  <c r="A1084" i="8"/>
  <c r="S1083" i="8"/>
  <c r="L1083" i="8" s="1"/>
  <c r="A1083" i="8"/>
  <c r="S1082" i="8"/>
  <c r="L1082" i="8" s="1"/>
  <c r="A1082" i="8"/>
  <c r="S1081" i="8"/>
  <c r="L1081" i="8" s="1"/>
  <c r="A1081" i="8"/>
  <c r="S1080" i="8"/>
  <c r="L1080" i="8" s="1"/>
  <c r="A1080" i="8"/>
  <c r="S1079" i="8"/>
  <c r="L1079" i="8" s="1"/>
  <c r="A1079" i="8"/>
  <c r="S1078" i="8"/>
  <c r="L1078" i="8" s="1"/>
  <c r="A1078" i="8"/>
  <c r="S1077" i="8"/>
  <c r="L1077" i="8" s="1"/>
  <c r="A1077" i="8"/>
  <c r="S1076" i="8"/>
  <c r="L1076" i="8" s="1"/>
  <c r="A1076" i="8"/>
  <c r="S1075" i="8"/>
  <c r="L1075" i="8" s="1"/>
  <c r="A1075" i="8"/>
  <c r="S1074" i="8"/>
  <c r="L1074" i="8" s="1"/>
  <c r="A1074" i="8"/>
  <c r="S1073" i="8"/>
  <c r="L1073" i="8" s="1"/>
  <c r="A1073" i="8"/>
  <c r="S1072" i="8"/>
  <c r="L1072" i="8" s="1"/>
  <c r="A1072" i="8"/>
  <c r="S1071" i="8"/>
  <c r="L1071" i="8" s="1"/>
  <c r="A1071" i="8"/>
  <c r="S1070" i="8"/>
  <c r="L1070" i="8" s="1"/>
  <c r="A1070" i="8"/>
  <c r="S1069" i="8"/>
  <c r="L1069" i="8" s="1"/>
  <c r="A1069" i="8"/>
  <c r="S1068" i="8"/>
  <c r="L1068" i="8"/>
  <c r="A1068" i="8"/>
  <c r="S1067" i="8"/>
  <c r="L1067" i="8" s="1"/>
  <c r="A1067" i="8"/>
  <c r="S1066" i="8"/>
  <c r="L1066" i="8" s="1"/>
  <c r="A1066" i="8"/>
  <c r="S1065" i="8"/>
  <c r="L1065" i="8" s="1"/>
  <c r="A1065" i="8"/>
  <c r="S1064" i="8"/>
  <c r="L1064" i="8" s="1"/>
  <c r="A1064" i="8"/>
  <c r="S1063" i="8"/>
  <c r="L1063" i="8" s="1"/>
  <c r="A1063" i="8"/>
  <c r="S1062" i="8"/>
  <c r="L1062" i="8"/>
  <c r="A1062" i="8"/>
  <c r="S1061" i="8"/>
  <c r="L1061" i="8" s="1"/>
  <c r="A1061" i="8"/>
  <c r="S1060" i="8"/>
  <c r="L1060" i="8" s="1"/>
  <c r="A1060" i="8"/>
  <c r="S1059" i="8"/>
  <c r="L1059" i="8" s="1"/>
  <c r="A1059" i="8"/>
  <c r="S1058" i="8"/>
  <c r="L1058" i="8" s="1"/>
  <c r="A1058" i="8"/>
  <c r="S1057" i="8"/>
  <c r="L1057" i="8" s="1"/>
  <c r="A1057" i="8"/>
  <c r="S1056" i="8"/>
  <c r="L1056" i="8" s="1"/>
  <c r="A1056" i="8"/>
  <c r="S1055" i="8"/>
  <c r="L1055" i="8" s="1"/>
  <c r="A1055" i="8"/>
  <c r="S1054" i="8"/>
  <c r="L1054" i="8" s="1"/>
  <c r="A1054" i="8"/>
  <c r="S1053" i="8"/>
  <c r="L1053" i="8" s="1"/>
  <c r="A1053" i="8"/>
  <c r="S1052" i="8"/>
  <c r="L1052" i="8" s="1"/>
  <c r="A1052" i="8"/>
  <c r="S1051" i="8"/>
  <c r="L1051" i="8" s="1"/>
  <c r="A1051" i="8"/>
  <c r="S1050" i="8"/>
  <c r="L1050" i="8" s="1"/>
  <c r="A1050" i="8"/>
  <c r="S1049" i="8"/>
  <c r="L1049" i="8" s="1"/>
  <c r="A1049" i="8"/>
  <c r="S1048" i="8"/>
  <c r="L1048" i="8" s="1"/>
  <c r="A1048" i="8"/>
  <c r="S1047" i="8"/>
  <c r="L1047" i="8" s="1"/>
  <c r="A1047" i="8"/>
  <c r="S1046" i="8"/>
  <c r="L1046" i="8" s="1"/>
  <c r="A1046" i="8"/>
  <c r="S1045" i="8"/>
  <c r="L1045" i="8" s="1"/>
  <c r="A1045" i="8"/>
  <c r="S1044" i="8"/>
  <c r="L1044" i="8"/>
  <c r="A1044" i="8"/>
  <c r="S1043" i="8"/>
  <c r="L1043" i="8" s="1"/>
  <c r="A1043" i="8"/>
  <c r="S1042" i="8"/>
  <c r="L1042" i="8" s="1"/>
  <c r="A1042" i="8"/>
  <c r="S1041" i="8"/>
  <c r="L1041" i="8" s="1"/>
  <c r="A1041" i="8"/>
  <c r="S1040" i="8"/>
  <c r="L1040" i="8" s="1"/>
  <c r="A1040" i="8"/>
  <c r="S1039" i="8"/>
  <c r="L1039" i="8" s="1"/>
  <c r="A1039" i="8"/>
  <c r="S1038" i="8"/>
  <c r="L1038" i="8"/>
  <c r="A1038" i="8"/>
  <c r="S1037" i="8"/>
  <c r="L1037" i="8" s="1"/>
  <c r="A1037" i="8"/>
  <c r="S1036" i="8"/>
  <c r="L1036" i="8" s="1"/>
  <c r="A1036" i="8"/>
  <c r="S1035" i="8"/>
  <c r="L1035" i="8"/>
  <c r="A1035" i="8"/>
  <c r="S1034" i="8"/>
  <c r="L1034" i="8" s="1"/>
  <c r="A1034" i="8"/>
  <c r="S1033" i="8"/>
  <c r="L1033" i="8" s="1"/>
  <c r="A1033" i="8"/>
  <c r="S1032" i="8"/>
  <c r="L1032" i="8" s="1"/>
  <c r="A1032" i="8"/>
  <c r="S1031" i="8"/>
  <c r="L1031" i="8" s="1"/>
  <c r="A1031" i="8"/>
  <c r="S1030" i="8"/>
  <c r="L1030" i="8" s="1"/>
  <c r="A1030" i="8"/>
  <c r="S1029" i="8"/>
  <c r="L1029" i="8" s="1"/>
  <c r="A1029" i="8"/>
  <c r="S1028" i="8"/>
  <c r="L1028" i="8" s="1"/>
  <c r="A1028" i="8"/>
  <c r="S1027" i="8"/>
  <c r="L1027" i="8" s="1"/>
  <c r="A1027" i="8"/>
  <c r="S1026" i="8"/>
  <c r="L1026" i="8" s="1"/>
  <c r="A1026" i="8"/>
  <c r="S1025" i="8"/>
  <c r="L1025" i="8" s="1"/>
  <c r="A1025" i="8"/>
  <c r="S1024" i="8"/>
  <c r="L1024" i="8" s="1"/>
  <c r="A1024" i="8"/>
  <c r="S1023" i="8"/>
  <c r="L1023" i="8" s="1"/>
  <c r="A1023" i="8"/>
  <c r="S1022" i="8"/>
  <c r="L1022" i="8" s="1"/>
  <c r="A1022" i="8"/>
  <c r="S1021" i="8"/>
  <c r="L1021" i="8" s="1"/>
  <c r="A1021" i="8"/>
  <c r="S1020" i="8"/>
  <c r="L1020" i="8" s="1"/>
  <c r="A1020" i="8"/>
  <c r="S1019" i="8"/>
  <c r="L1019" i="8"/>
  <c r="A1019" i="8"/>
  <c r="S1018" i="8"/>
  <c r="L1018" i="8" s="1"/>
  <c r="A1018" i="8"/>
  <c r="S1017" i="8"/>
  <c r="L1017" i="8" s="1"/>
  <c r="A1017" i="8"/>
  <c r="S1016" i="8"/>
  <c r="L1016" i="8" s="1"/>
  <c r="A1016" i="8"/>
  <c r="S1015" i="8"/>
  <c r="L1015" i="8" s="1"/>
  <c r="A1015" i="8"/>
  <c r="S1014" i="8"/>
  <c r="L1014" i="8" s="1"/>
  <c r="A1014" i="8"/>
  <c r="S1013" i="8"/>
  <c r="L1013" i="8" s="1"/>
  <c r="A1013" i="8"/>
  <c r="S1012" i="8"/>
  <c r="L1012" i="8" s="1"/>
  <c r="A1012" i="8"/>
  <c r="S1011" i="8"/>
  <c r="L1011" i="8" s="1"/>
  <c r="A1011" i="8"/>
  <c r="S1010" i="8"/>
  <c r="L1010" i="8" s="1"/>
  <c r="A1010" i="8"/>
  <c r="S1009" i="8"/>
  <c r="L1009" i="8" s="1"/>
  <c r="A1009" i="8"/>
  <c r="S1008" i="8"/>
  <c r="L1008" i="8" s="1"/>
  <c r="A1008" i="8"/>
  <c r="S1007" i="8"/>
  <c r="L1007" i="8" s="1"/>
  <c r="A1007" i="8"/>
  <c r="S1006" i="8"/>
  <c r="L1006" i="8" s="1"/>
  <c r="A1006" i="8"/>
  <c r="S1005" i="8"/>
  <c r="L1005" i="8" s="1"/>
  <c r="A1005" i="8"/>
  <c r="S1004" i="8"/>
  <c r="L1004" i="8" s="1"/>
  <c r="A1004" i="8"/>
  <c r="S1003" i="8"/>
  <c r="L1003" i="8"/>
  <c r="A1003" i="8"/>
  <c r="S1002" i="8"/>
  <c r="L1002" i="8" s="1"/>
  <c r="A1002" i="8"/>
  <c r="S1001" i="8"/>
  <c r="L1001" i="8" s="1"/>
  <c r="A1001" i="8"/>
  <c r="S1000" i="8"/>
  <c r="L1000" i="8" s="1"/>
  <c r="A1000" i="8"/>
  <c r="S999" i="8"/>
  <c r="L999" i="8"/>
  <c r="A999" i="8"/>
  <c r="S998" i="8"/>
  <c r="L998" i="8" s="1"/>
  <c r="A998" i="8"/>
  <c r="S997" i="8"/>
  <c r="L997" i="8" s="1"/>
  <c r="A997" i="8"/>
  <c r="S996" i="8"/>
  <c r="L996" i="8"/>
  <c r="A996" i="8"/>
  <c r="S995" i="8"/>
  <c r="L995" i="8" s="1"/>
  <c r="A995" i="8"/>
  <c r="S994" i="8"/>
  <c r="L994" i="8" s="1"/>
  <c r="A994" i="8"/>
  <c r="S993" i="8"/>
  <c r="L993" i="8" s="1"/>
  <c r="A993" i="8"/>
  <c r="S992" i="8"/>
  <c r="L992" i="8" s="1"/>
  <c r="A992" i="8"/>
  <c r="S991" i="8"/>
  <c r="L991" i="8" s="1"/>
  <c r="A991" i="8"/>
  <c r="S990" i="8"/>
  <c r="L990" i="8" s="1"/>
  <c r="A990" i="8"/>
  <c r="S989" i="8"/>
  <c r="L989" i="8" s="1"/>
  <c r="A989" i="8"/>
  <c r="S988" i="8"/>
  <c r="L988" i="8" s="1"/>
  <c r="A988" i="8"/>
  <c r="S987" i="8"/>
  <c r="L987" i="8" s="1"/>
  <c r="A987" i="8"/>
  <c r="S986" i="8"/>
  <c r="L986" i="8" s="1"/>
  <c r="A986" i="8"/>
  <c r="S985" i="8"/>
  <c r="L985" i="8"/>
  <c r="A985" i="8"/>
  <c r="S984" i="8"/>
  <c r="L984" i="8" s="1"/>
  <c r="A984" i="8"/>
  <c r="S983" i="8"/>
  <c r="L983" i="8" s="1"/>
  <c r="A983" i="8"/>
  <c r="S982" i="8"/>
  <c r="L982" i="8" s="1"/>
  <c r="A982" i="8"/>
  <c r="S981" i="8"/>
  <c r="L981" i="8" s="1"/>
  <c r="A981" i="8"/>
  <c r="S980" i="8"/>
  <c r="L980" i="8" s="1"/>
  <c r="A980" i="8"/>
  <c r="S979" i="8"/>
  <c r="L979" i="8" s="1"/>
  <c r="A979" i="8"/>
  <c r="S978" i="8"/>
  <c r="L978" i="8" s="1"/>
  <c r="A978" i="8"/>
  <c r="S977" i="8"/>
  <c r="L977" i="8" s="1"/>
  <c r="A977" i="8"/>
  <c r="S976" i="8"/>
  <c r="L976" i="8" s="1"/>
  <c r="A976" i="8"/>
  <c r="S975" i="8"/>
  <c r="L975" i="8" s="1"/>
  <c r="A975" i="8"/>
  <c r="S974" i="8"/>
  <c r="L974" i="8" s="1"/>
  <c r="A974" i="8"/>
  <c r="S973" i="8"/>
  <c r="L973" i="8" s="1"/>
  <c r="A973" i="8"/>
  <c r="S972" i="8"/>
  <c r="L972" i="8" s="1"/>
  <c r="A972" i="8"/>
  <c r="S971" i="8"/>
  <c r="L971" i="8" s="1"/>
  <c r="A971" i="8"/>
  <c r="S970" i="8"/>
  <c r="L970" i="8" s="1"/>
  <c r="A970" i="8"/>
  <c r="S969" i="8"/>
  <c r="L969" i="8" s="1"/>
  <c r="A969" i="8"/>
  <c r="S968" i="8"/>
  <c r="L968" i="8" s="1"/>
  <c r="A968" i="8"/>
  <c r="S967" i="8"/>
  <c r="L967" i="8" s="1"/>
  <c r="A967" i="8"/>
  <c r="S966" i="8"/>
  <c r="L966" i="8" s="1"/>
  <c r="A966" i="8"/>
  <c r="S965" i="8"/>
  <c r="L965" i="8" s="1"/>
  <c r="A965" i="8"/>
  <c r="S964" i="8"/>
  <c r="L964" i="8" s="1"/>
  <c r="A964" i="8"/>
  <c r="S963" i="8"/>
  <c r="L963" i="8"/>
  <c r="A963" i="8"/>
  <c r="S962" i="8"/>
  <c r="L962" i="8" s="1"/>
  <c r="A962" i="8"/>
  <c r="S961" i="8"/>
  <c r="L961" i="8" s="1"/>
  <c r="A961" i="8"/>
  <c r="S960" i="8"/>
  <c r="L960" i="8"/>
  <c r="A960" i="8"/>
  <c r="S959" i="8"/>
  <c r="L959" i="8" s="1"/>
  <c r="A959" i="8"/>
  <c r="S958" i="8"/>
  <c r="L958" i="8" s="1"/>
  <c r="A958" i="8"/>
  <c r="S957" i="8"/>
  <c r="L957" i="8" s="1"/>
  <c r="A957" i="8"/>
  <c r="S956" i="8"/>
  <c r="L956" i="8" s="1"/>
  <c r="A956" i="8"/>
  <c r="S955" i="8"/>
  <c r="L955" i="8" s="1"/>
  <c r="A955" i="8"/>
  <c r="S954" i="8"/>
  <c r="L954" i="8" s="1"/>
  <c r="A954" i="8"/>
  <c r="S953" i="8"/>
  <c r="L953" i="8" s="1"/>
  <c r="A953" i="8"/>
  <c r="S952" i="8"/>
  <c r="L952" i="8" s="1"/>
  <c r="A952" i="8"/>
  <c r="S951" i="8"/>
  <c r="L951" i="8" s="1"/>
  <c r="A951" i="8"/>
  <c r="S950" i="8"/>
  <c r="L950" i="8" s="1"/>
  <c r="A950" i="8"/>
  <c r="S949" i="8"/>
  <c r="L949" i="8" s="1"/>
  <c r="A949" i="8"/>
  <c r="S948" i="8"/>
  <c r="L948" i="8" s="1"/>
  <c r="A948" i="8"/>
  <c r="S947" i="8"/>
  <c r="L947" i="8" s="1"/>
  <c r="A947" i="8"/>
  <c r="S946" i="8"/>
  <c r="L946" i="8" s="1"/>
  <c r="A946" i="8"/>
  <c r="S945" i="8"/>
  <c r="L945" i="8" s="1"/>
  <c r="A945" i="8"/>
  <c r="S944" i="8"/>
  <c r="L944" i="8" s="1"/>
  <c r="A944" i="8"/>
  <c r="S943" i="8"/>
  <c r="L943" i="8"/>
  <c r="A943" i="8"/>
  <c r="S942" i="8"/>
  <c r="L942" i="8" s="1"/>
  <c r="A942" i="8"/>
  <c r="S941" i="8"/>
  <c r="L941" i="8" s="1"/>
  <c r="A941" i="8"/>
  <c r="S940" i="8"/>
  <c r="L940" i="8" s="1"/>
  <c r="A940" i="8"/>
  <c r="S939" i="8"/>
  <c r="L939" i="8" s="1"/>
  <c r="A939" i="8"/>
  <c r="S938" i="8"/>
  <c r="L938" i="8" s="1"/>
  <c r="A938" i="8"/>
  <c r="S937" i="8"/>
  <c r="L937" i="8" s="1"/>
  <c r="A937" i="8"/>
  <c r="S936" i="8"/>
  <c r="L936" i="8"/>
  <c r="A936" i="8"/>
  <c r="S935" i="8"/>
  <c r="L935" i="8" s="1"/>
  <c r="A935" i="8"/>
  <c r="S934" i="8"/>
  <c r="L934" i="8" s="1"/>
  <c r="A934" i="8"/>
  <c r="S933" i="8"/>
  <c r="L933" i="8" s="1"/>
  <c r="A933" i="8"/>
  <c r="S932" i="8"/>
  <c r="L932" i="8" s="1"/>
  <c r="A932" i="8"/>
  <c r="S931" i="8"/>
  <c r="L931" i="8"/>
  <c r="A931" i="8"/>
  <c r="S930" i="8"/>
  <c r="L930" i="8" s="1"/>
  <c r="A930" i="8"/>
  <c r="S929" i="8"/>
  <c r="L929" i="8" s="1"/>
  <c r="A929" i="8"/>
  <c r="S928" i="8"/>
  <c r="L928" i="8" s="1"/>
  <c r="A928" i="8"/>
  <c r="S927" i="8"/>
  <c r="L927" i="8" s="1"/>
  <c r="A927" i="8"/>
  <c r="S926" i="8"/>
  <c r="L926" i="8" s="1"/>
  <c r="A926" i="8"/>
  <c r="S925" i="8"/>
  <c r="L925" i="8" s="1"/>
  <c r="A925" i="8"/>
  <c r="S924" i="8"/>
  <c r="L924" i="8" s="1"/>
  <c r="A924" i="8"/>
  <c r="S923" i="8"/>
  <c r="L923" i="8" s="1"/>
  <c r="A923" i="8"/>
  <c r="S922" i="8"/>
  <c r="L922" i="8" s="1"/>
  <c r="A922" i="8"/>
  <c r="S921" i="8"/>
  <c r="L921" i="8" s="1"/>
  <c r="A921" i="8"/>
  <c r="S920" i="8"/>
  <c r="L920" i="8" s="1"/>
  <c r="A920" i="8"/>
  <c r="S919" i="8"/>
  <c r="L919" i="8" s="1"/>
  <c r="A919" i="8"/>
  <c r="S918" i="8"/>
  <c r="L918" i="8" s="1"/>
  <c r="A918" i="8"/>
  <c r="S917" i="8"/>
  <c r="L917" i="8" s="1"/>
  <c r="A917" i="8"/>
  <c r="S916" i="8"/>
  <c r="L916" i="8" s="1"/>
  <c r="A916" i="8"/>
  <c r="S915" i="8"/>
  <c r="L915" i="8" s="1"/>
  <c r="A915" i="8"/>
  <c r="S914" i="8"/>
  <c r="L914" i="8" s="1"/>
  <c r="A914" i="8"/>
  <c r="S913" i="8"/>
  <c r="L913" i="8"/>
  <c r="A913" i="8"/>
  <c r="S912" i="8"/>
  <c r="L912" i="8" s="1"/>
  <c r="A912" i="8"/>
  <c r="S911" i="8"/>
  <c r="L911" i="8" s="1"/>
  <c r="A911" i="8"/>
  <c r="S910" i="8"/>
  <c r="L910" i="8" s="1"/>
  <c r="A910" i="8"/>
  <c r="S909" i="8"/>
  <c r="L909" i="8" s="1"/>
  <c r="A909" i="8"/>
  <c r="S908" i="8"/>
  <c r="L908" i="8" s="1"/>
  <c r="A908" i="8"/>
  <c r="S907" i="8"/>
  <c r="L907" i="8" s="1"/>
  <c r="A907" i="8"/>
  <c r="S906" i="8"/>
  <c r="L906" i="8" s="1"/>
  <c r="A906" i="8"/>
  <c r="S905" i="8"/>
  <c r="L905" i="8" s="1"/>
  <c r="A905" i="8"/>
  <c r="S904" i="8"/>
  <c r="L904" i="8" s="1"/>
  <c r="A904" i="8"/>
  <c r="S903" i="8"/>
  <c r="L903" i="8" s="1"/>
  <c r="A903" i="8"/>
  <c r="S902" i="8"/>
  <c r="L902" i="8" s="1"/>
  <c r="A902" i="8"/>
  <c r="S901" i="8"/>
  <c r="L901" i="8" s="1"/>
  <c r="A901" i="8"/>
  <c r="S900" i="8"/>
  <c r="L900" i="8" s="1"/>
  <c r="A900" i="8"/>
  <c r="S899" i="8"/>
  <c r="L899" i="8" s="1"/>
  <c r="A899" i="8"/>
  <c r="S898" i="8"/>
  <c r="L898" i="8" s="1"/>
  <c r="A898" i="8"/>
  <c r="S897" i="8"/>
  <c r="L897" i="8" s="1"/>
  <c r="A897" i="8"/>
  <c r="S896" i="8"/>
  <c r="L896" i="8" s="1"/>
  <c r="A896" i="8"/>
  <c r="S895" i="8"/>
  <c r="L895" i="8" s="1"/>
  <c r="A895" i="8"/>
  <c r="S894" i="8"/>
  <c r="L894" i="8" s="1"/>
  <c r="A894" i="8"/>
  <c r="S893" i="8"/>
  <c r="L893" i="8" s="1"/>
  <c r="A893" i="8"/>
  <c r="S892" i="8"/>
  <c r="L892" i="8" s="1"/>
  <c r="A892" i="8"/>
  <c r="S891" i="8"/>
  <c r="L891" i="8" s="1"/>
  <c r="A891" i="8"/>
  <c r="S890" i="8"/>
  <c r="L890" i="8" s="1"/>
  <c r="A890" i="8"/>
  <c r="S889" i="8"/>
  <c r="L889" i="8" s="1"/>
  <c r="A889" i="8"/>
  <c r="S888" i="8"/>
  <c r="L888" i="8" s="1"/>
  <c r="A888" i="8"/>
  <c r="S887" i="8"/>
  <c r="L887" i="8"/>
  <c r="A887" i="8"/>
  <c r="S886" i="8"/>
  <c r="L886" i="8" s="1"/>
  <c r="A886" i="8"/>
  <c r="S885" i="8"/>
  <c r="L885" i="8" s="1"/>
  <c r="A885" i="8"/>
  <c r="S884" i="8"/>
  <c r="L884" i="8" s="1"/>
  <c r="T884" i="8" s="1"/>
  <c r="A884" i="8"/>
  <c r="S883" i="8"/>
  <c r="L883" i="8" s="1"/>
  <c r="T883" i="8" s="1"/>
  <c r="A883" i="8"/>
  <c r="S882" i="8"/>
  <c r="L882" i="8" s="1"/>
  <c r="T882" i="8" s="1"/>
  <c r="A882" i="8"/>
  <c r="S881" i="8"/>
  <c r="L881" i="8" s="1"/>
  <c r="T881" i="8" s="1"/>
  <c r="A881" i="8"/>
  <c r="S880" i="8"/>
  <c r="L880" i="8" s="1"/>
  <c r="A880" i="8"/>
  <c r="S879" i="8"/>
  <c r="L879" i="8" s="1"/>
  <c r="A879" i="8"/>
  <c r="C878" i="8"/>
  <c r="S878" i="8" s="1"/>
  <c r="L878" i="8" s="1"/>
  <c r="T878" i="8" s="1"/>
  <c r="A878" i="8"/>
  <c r="K878" i="8" s="1"/>
  <c r="K873" i="8"/>
  <c r="C873" i="8"/>
  <c r="S873" i="8" s="1"/>
  <c r="L873" i="8" s="1"/>
  <c r="T873" i="8" s="1"/>
  <c r="S868" i="8"/>
  <c r="L868" i="8" s="1"/>
  <c r="T868" i="8" s="1"/>
  <c r="K868" i="8"/>
  <c r="C868" i="8"/>
  <c r="K863" i="8"/>
  <c r="C863" i="8"/>
  <c r="S863" i="8" s="1"/>
  <c r="L863" i="8" s="1"/>
  <c r="T863" i="8" s="1"/>
  <c r="C858" i="8"/>
  <c r="S858" i="8" s="1"/>
  <c r="L858" i="8" s="1"/>
  <c r="T858" i="8" s="1"/>
  <c r="A858" i="8"/>
  <c r="K858" i="8" s="1"/>
  <c r="K853" i="8"/>
  <c r="C853" i="8"/>
  <c r="S853" i="8" s="1"/>
  <c r="L853" i="8" s="1"/>
  <c r="T853" i="8" s="1"/>
  <c r="K848" i="8"/>
  <c r="C848" i="8"/>
  <c r="S848" i="8" s="1"/>
  <c r="L848" i="8" s="1"/>
  <c r="T848" i="8" s="1"/>
  <c r="K843" i="8"/>
  <c r="C843" i="8"/>
  <c r="S843" i="8" s="1"/>
  <c r="L843" i="8" s="1"/>
  <c r="T843" i="8" s="1"/>
  <c r="C838" i="8"/>
  <c r="S838" i="8" s="1"/>
  <c r="L838" i="8" s="1"/>
  <c r="T838" i="8" s="1"/>
  <c r="A838" i="8"/>
  <c r="K838" i="8" s="1"/>
  <c r="K833" i="8"/>
  <c r="C833" i="8"/>
  <c r="S833" i="8" s="1"/>
  <c r="L833" i="8" s="1"/>
  <c r="T833" i="8" s="1"/>
  <c r="K828" i="8"/>
  <c r="C828" i="8"/>
  <c r="S828" i="8" s="1"/>
  <c r="L828" i="8" s="1"/>
  <c r="T828" i="8" s="1"/>
  <c r="K823" i="8"/>
  <c r="C823" i="8"/>
  <c r="S823" i="8" s="1"/>
  <c r="L823" i="8" s="1"/>
  <c r="T823" i="8" s="1"/>
  <c r="S818" i="8"/>
  <c r="L818" i="8" s="1"/>
  <c r="T818" i="8" s="1"/>
  <c r="C818" i="8"/>
  <c r="A818" i="8"/>
  <c r="K818" i="8" s="1"/>
  <c r="K813" i="8"/>
  <c r="C813" i="8"/>
  <c r="S813" i="8" s="1"/>
  <c r="L813" i="8" s="1"/>
  <c r="T813" i="8" s="1"/>
  <c r="K808" i="8"/>
  <c r="C808" i="8"/>
  <c r="S808" i="8" s="1"/>
  <c r="L808" i="8" s="1"/>
  <c r="T808" i="8" s="1"/>
  <c r="S803" i="8"/>
  <c r="L803" i="8" s="1"/>
  <c r="T803" i="8" s="1"/>
  <c r="K803" i="8"/>
  <c r="C803" i="8"/>
  <c r="C798" i="8"/>
  <c r="S798" i="8" s="1"/>
  <c r="L798" i="8" s="1"/>
  <c r="T798" i="8" s="1"/>
  <c r="A798" i="8"/>
  <c r="K798" i="8" s="1"/>
  <c r="K793" i="8"/>
  <c r="C793" i="8"/>
  <c r="S793" i="8" s="1"/>
  <c r="L793" i="8" s="1"/>
  <c r="T793" i="8" s="1"/>
  <c r="K788" i="8"/>
  <c r="C788" i="8"/>
  <c r="S788" i="8" s="1"/>
  <c r="L788" i="8" s="1"/>
  <c r="T788" i="8" s="1"/>
  <c r="K783" i="8"/>
  <c r="C783" i="8"/>
  <c r="S783" i="8" s="1"/>
  <c r="L783" i="8" s="1"/>
  <c r="T783" i="8" s="1"/>
  <c r="C778" i="8"/>
  <c r="S778" i="8" s="1"/>
  <c r="L778" i="8" s="1"/>
  <c r="T778" i="8" s="1"/>
  <c r="A778" i="8"/>
  <c r="K778" i="8" s="1"/>
  <c r="K773" i="8"/>
  <c r="C773" i="8"/>
  <c r="S773" i="8" s="1"/>
  <c r="L773" i="8" s="1"/>
  <c r="T773" i="8" s="1"/>
  <c r="K768" i="8"/>
  <c r="C768" i="8"/>
  <c r="S768" i="8" s="1"/>
  <c r="L768" i="8" s="1"/>
  <c r="T768" i="8" s="1"/>
  <c r="K763" i="8"/>
  <c r="C763" i="8"/>
  <c r="S763" i="8" s="1"/>
  <c r="L763" i="8" s="1"/>
  <c r="T763" i="8" s="1"/>
  <c r="C758" i="8"/>
  <c r="S758" i="8" s="1"/>
  <c r="L758" i="8" s="1"/>
  <c r="T758" i="8" s="1"/>
  <c r="A758" i="8"/>
  <c r="K758" i="8" s="1"/>
  <c r="K753" i="8"/>
  <c r="C753" i="8"/>
  <c r="S753" i="8" s="1"/>
  <c r="L753" i="8" s="1"/>
  <c r="T753" i="8" s="1"/>
  <c r="K748" i="8"/>
  <c r="C748" i="8"/>
  <c r="S748" i="8" s="1"/>
  <c r="L748" i="8" s="1"/>
  <c r="T748" i="8" s="1"/>
  <c r="K743" i="8"/>
  <c r="C743" i="8"/>
  <c r="S743" i="8" s="1"/>
  <c r="L743" i="8" s="1"/>
  <c r="T743" i="8" s="1"/>
  <c r="C738" i="8"/>
  <c r="S738" i="8" s="1"/>
  <c r="L738" i="8" s="1"/>
  <c r="T738" i="8" s="1"/>
  <c r="A738" i="8"/>
  <c r="K738" i="8" s="1"/>
  <c r="K733" i="8"/>
  <c r="C733" i="8"/>
  <c r="S733" i="8" s="1"/>
  <c r="L733" i="8" s="1"/>
  <c r="T733" i="8" s="1"/>
  <c r="K728" i="8"/>
  <c r="C728" i="8"/>
  <c r="S728" i="8" s="1"/>
  <c r="L728" i="8" s="1"/>
  <c r="T728" i="8" s="1"/>
  <c r="K723" i="8"/>
  <c r="C723" i="8"/>
  <c r="S723" i="8" s="1"/>
  <c r="L723" i="8" s="1"/>
  <c r="T723" i="8" s="1"/>
  <c r="C718" i="8"/>
  <c r="S718" i="8" s="1"/>
  <c r="L718" i="8" s="1"/>
  <c r="T718" i="8" s="1"/>
  <c r="A718" i="8"/>
  <c r="K718" i="8" s="1"/>
  <c r="K713" i="8"/>
  <c r="C713" i="8"/>
  <c r="S713" i="8" s="1"/>
  <c r="L713" i="8" s="1"/>
  <c r="T713" i="8" s="1"/>
  <c r="K708" i="8"/>
  <c r="C708" i="8"/>
  <c r="S708" i="8" s="1"/>
  <c r="L708" i="8" s="1"/>
  <c r="T708" i="8" s="1"/>
  <c r="K703" i="8"/>
  <c r="C703" i="8"/>
  <c r="S703" i="8" s="1"/>
  <c r="L703" i="8" s="1"/>
  <c r="T703" i="8" s="1"/>
  <c r="C698" i="8"/>
  <c r="S698" i="8" s="1"/>
  <c r="L698" i="8" s="1"/>
  <c r="T698" i="8" s="1"/>
  <c r="A698" i="8"/>
  <c r="K698" i="8" s="1"/>
  <c r="K693" i="8"/>
  <c r="C693" i="8"/>
  <c r="S693" i="8" s="1"/>
  <c r="L693" i="8" s="1"/>
  <c r="T693" i="8" s="1"/>
  <c r="K688" i="8"/>
  <c r="C688" i="8"/>
  <c r="S688" i="8" s="1"/>
  <c r="L688" i="8" s="1"/>
  <c r="T688" i="8" s="1"/>
  <c r="K683" i="8"/>
  <c r="C683" i="8"/>
  <c r="S683" i="8" s="1"/>
  <c r="L683" i="8" s="1"/>
  <c r="T683" i="8" s="1"/>
  <c r="C678" i="8"/>
  <c r="S678" i="8" s="1"/>
  <c r="L678" i="8" s="1"/>
  <c r="T678" i="8" s="1"/>
  <c r="A678" i="8"/>
  <c r="K678" i="8" s="1"/>
  <c r="K673" i="8"/>
  <c r="C673" i="8"/>
  <c r="S673" i="8" s="1"/>
  <c r="L673" i="8" s="1"/>
  <c r="T673" i="8" s="1"/>
  <c r="K668" i="8"/>
  <c r="C668" i="8"/>
  <c r="S668" i="8" s="1"/>
  <c r="L668" i="8" s="1"/>
  <c r="T668" i="8" s="1"/>
  <c r="K663" i="8"/>
  <c r="C663" i="8"/>
  <c r="S663" i="8" s="1"/>
  <c r="L663" i="8" s="1"/>
  <c r="T663" i="8" s="1"/>
  <c r="C658" i="8"/>
  <c r="S658" i="8" s="1"/>
  <c r="L658" i="8" s="1"/>
  <c r="T658" i="8" s="1"/>
  <c r="A658" i="8"/>
  <c r="K658" i="8" s="1"/>
  <c r="K653" i="8"/>
  <c r="C653" i="8"/>
  <c r="S653" i="8" s="1"/>
  <c r="L653" i="8" s="1"/>
  <c r="T653" i="8" s="1"/>
  <c r="K648" i="8"/>
  <c r="C648" i="8"/>
  <c r="S648" i="8" s="1"/>
  <c r="L648" i="8" s="1"/>
  <c r="T648" i="8" s="1"/>
  <c r="S643" i="8"/>
  <c r="L643" i="8" s="1"/>
  <c r="T643" i="8" s="1"/>
  <c r="K643" i="8"/>
  <c r="C643" i="8"/>
  <c r="C638" i="8"/>
  <c r="S638" i="8" s="1"/>
  <c r="L638" i="8" s="1"/>
  <c r="T638" i="8" s="1"/>
  <c r="A638" i="8"/>
  <c r="K638" i="8" s="1"/>
  <c r="K633" i="8"/>
  <c r="C633" i="8"/>
  <c r="S633" i="8" s="1"/>
  <c r="L633" i="8" s="1"/>
  <c r="T633" i="8" s="1"/>
  <c r="K628" i="8"/>
  <c r="C628" i="8"/>
  <c r="S628" i="8" s="1"/>
  <c r="L628" i="8" s="1"/>
  <c r="T628" i="8" s="1"/>
  <c r="K623" i="8"/>
  <c r="C623" i="8"/>
  <c r="S623" i="8" s="1"/>
  <c r="L623" i="8" s="1"/>
  <c r="T623" i="8" s="1"/>
  <c r="C618" i="8"/>
  <c r="S618" i="8" s="1"/>
  <c r="L618" i="8" s="1"/>
  <c r="T618" i="8" s="1"/>
  <c r="A618" i="8"/>
  <c r="K618" i="8" s="1"/>
  <c r="K613" i="8"/>
  <c r="C613" i="8"/>
  <c r="S613" i="8" s="1"/>
  <c r="L613" i="8" s="1"/>
  <c r="T613" i="8" s="1"/>
  <c r="K608" i="8"/>
  <c r="C608" i="8"/>
  <c r="S608" i="8" s="1"/>
  <c r="L608" i="8" s="1"/>
  <c r="T608" i="8" s="1"/>
  <c r="K603" i="8"/>
  <c r="C603" i="8"/>
  <c r="S603" i="8" s="1"/>
  <c r="L603" i="8" s="1"/>
  <c r="T603" i="8" s="1"/>
  <c r="C598" i="8"/>
  <c r="S598" i="8" s="1"/>
  <c r="L598" i="8" s="1"/>
  <c r="T598" i="8" s="1"/>
  <c r="A598" i="8"/>
  <c r="K598" i="8" s="1"/>
  <c r="K593" i="8"/>
  <c r="C593" i="8"/>
  <c r="S593" i="8" s="1"/>
  <c r="L593" i="8" s="1"/>
  <c r="T593" i="8" s="1"/>
  <c r="S588" i="8"/>
  <c r="L588" i="8" s="1"/>
  <c r="T588" i="8" s="1"/>
  <c r="K588" i="8"/>
  <c r="C588" i="8"/>
  <c r="K583" i="8"/>
  <c r="C583" i="8"/>
  <c r="S583" i="8" s="1"/>
  <c r="L583" i="8" s="1"/>
  <c r="T583" i="8" s="1"/>
  <c r="C578" i="8"/>
  <c r="S578" i="8" s="1"/>
  <c r="L578" i="8" s="1"/>
  <c r="T578" i="8" s="1"/>
  <c r="A578" i="8"/>
  <c r="K578" i="8" s="1"/>
  <c r="S573" i="8"/>
  <c r="L573" i="8" s="1"/>
  <c r="T573" i="8" s="1"/>
  <c r="K573" i="8"/>
  <c r="C573" i="8"/>
  <c r="K568" i="8"/>
  <c r="C568" i="8"/>
  <c r="S568" i="8" s="1"/>
  <c r="L568" i="8" s="1"/>
  <c r="T568" i="8" s="1"/>
  <c r="K563" i="8"/>
  <c r="C563" i="8"/>
  <c r="S563" i="8" s="1"/>
  <c r="L563" i="8" s="1"/>
  <c r="T563" i="8" s="1"/>
  <c r="K558" i="8"/>
  <c r="C558" i="8"/>
  <c r="S558" i="8" s="1"/>
  <c r="L558" i="8" s="1"/>
  <c r="T558" i="8" s="1"/>
  <c r="K553" i="8"/>
  <c r="C553" i="8"/>
  <c r="S553" i="8" s="1"/>
  <c r="L553" i="8" s="1"/>
  <c r="T553" i="8" s="1"/>
  <c r="K548" i="8"/>
  <c r="C548" i="8"/>
  <c r="S548" i="8" s="1"/>
  <c r="L548" i="8" s="1"/>
  <c r="T548" i="8" s="1"/>
  <c r="K543" i="8"/>
  <c r="C543" i="8"/>
  <c r="S543" i="8" s="1"/>
  <c r="L543" i="8" s="1"/>
  <c r="T543" i="8" s="1"/>
  <c r="K538" i="8"/>
  <c r="C538" i="8"/>
  <c r="S538" i="8" s="1"/>
  <c r="L538" i="8" s="1"/>
  <c r="T538" i="8" s="1"/>
  <c r="K533" i="8"/>
  <c r="C533" i="8"/>
  <c r="S533" i="8" s="1"/>
  <c r="L533" i="8" s="1"/>
  <c r="T533" i="8" s="1"/>
  <c r="K528" i="8"/>
  <c r="C528" i="8"/>
  <c r="S528" i="8" s="1"/>
  <c r="L528" i="8" s="1"/>
  <c r="T528" i="8" s="1"/>
  <c r="K523" i="8"/>
  <c r="C523" i="8"/>
  <c r="S523" i="8" s="1"/>
  <c r="L523" i="8" s="1"/>
  <c r="T523" i="8" s="1"/>
  <c r="K518" i="8"/>
  <c r="C518" i="8"/>
  <c r="S518" i="8" s="1"/>
  <c r="L518" i="8" s="1"/>
  <c r="T518" i="8" s="1"/>
  <c r="K513" i="8"/>
  <c r="C513" i="8"/>
  <c r="S513" i="8" s="1"/>
  <c r="L513" i="8" s="1"/>
  <c r="T513" i="8" s="1"/>
  <c r="K508" i="8"/>
  <c r="C508" i="8"/>
  <c r="S508" i="8" s="1"/>
  <c r="L508" i="8" s="1"/>
  <c r="T508" i="8" s="1"/>
  <c r="K503" i="8"/>
  <c r="C503" i="8"/>
  <c r="S503" i="8" s="1"/>
  <c r="L503" i="8" s="1"/>
  <c r="T503" i="8" s="1"/>
  <c r="K498" i="8"/>
  <c r="C498" i="8"/>
  <c r="S498" i="8" s="1"/>
  <c r="L498" i="8" s="1"/>
  <c r="T498" i="8" s="1"/>
  <c r="K493" i="8"/>
  <c r="C493" i="8"/>
  <c r="S493" i="8" s="1"/>
  <c r="L493" i="8" s="1"/>
  <c r="T493" i="8" s="1"/>
  <c r="S488" i="8"/>
  <c r="L488" i="8" s="1"/>
  <c r="T488" i="8" s="1"/>
  <c r="K488" i="8"/>
  <c r="C488" i="8"/>
  <c r="K483" i="8"/>
  <c r="C483" i="8"/>
  <c r="S483" i="8" s="1"/>
  <c r="L483" i="8" s="1"/>
  <c r="T483" i="8" s="1"/>
  <c r="K478" i="8"/>
  <c r="C478" i="8"/>
  <c r="S478" i="8" s="1"/>
  <c r="L478" i="8" s="1"/>
  <c r="T478" i="8" s="1"/>
  <c r="K473" i="8"/>
  <c r="C473" i="8"/>
  <c r="S473" i="8" s="1"/>
  <c r="L473" i="8" s="1"/>
  <c r="T473" i="8" s="1"/>
  <c r="K468" i="8"/>
  <c r="C468" i="8"/>
  <c r="S468" i="8" s="1"/>
  <c r="L468" i="8" s="1"/>
  <c r="T468" i="8" s="1"/>
  <c r="K463" i="8"/>
  <c r="C463" i="8"/>
  <c r="S463" i="8" s="1"/>
  <c r="L463" i="8" s="1"/>
  <c r="T463" i="8" s="1"/>
  <c r="K458" i="8"/>
  <c r="C458" i="8"/>
  <c r="S458" i="8" s="1"/>
  <c r="L458" i="8" s="1"/>
  <c r="T458" i="8" s="1"/>
  <c r="K453" i="8"/>
  <c r="C453" i="8"/>
  <c r="S453" i="8" s="1"/>
  <c r="L453" i="8" s="1"/>
  <c r="T453" i="8" s="1"/>
  <c r="K448" i="8"/>
  <c r="C448" i="8"/>
  <c r="S448" i="8" s="1"/>
  <c r="L448" i="8" s="1"/>
  <c r="T448" i="8" s="1"/>
  <c r="K443" i="8"/>
  <c r="C443" i="8"/>
  <c r="S443" i="8" s="1"/>
  <c r="L443" i="8" s="1"/>
  <c r="T443" i="8" s="1"/>
  <c r="K438" i="8"/>
  <c r="C438" i="8"/>
  <c r="S438" i="8" s="1"/>
  <c r="L438" i="8" s="1"/>
  <c r="T438" i="8" s="1"/>
  <c r="K433" i="8"/>
  <c r="C433" i="8"/>
  <c r="S433" i="8" s="1"/>
  <c r="L433" i="8" s="1"/>
  <c r="T433" i="8" s="1"/>
  <c r="K428" i="8"/>
  <c r="C428" i="8"/>
  <c r="S428" i="8" s="1"/>
  <c r="L428" i="8" s="1"/>
  <c r="T428" i="8" s="1"/>
  <c r="S423" i="8"/>
  <c r="L423" i="8" s="1"/>
  <c r="T423" i="8" s="1"/>
  <c r="K423" i="8"/>
  <c r="C423" i="8"/>
  <c r="K418" i="8"/>
  <c r="C418" i="8"/>
  <c r="S418" i="8" s="1"/>
  <c r="L418" i="8" s="1"/>
  <c r="T418" i="8" s="1"/>
  <c r="K413" i="8"/>
  <c r="C413" i="8"/>
  <c r="S413" i="8" s="1"/>
  <c r="L413" i="8" s="1"/>
  <c r="T413" i="8" s="1"/>
  <c r="K408" i="8"/>
  <c r="C408" i="8"/>
  <c r="S408" i="8" s="1"/>
  <c r="L408" i="8" s="1"/>
  <c r="T408" i="8" s="1"/>
  <c r="K403" i="8"/>
  <c r="C403" i="8"/>
  <c r="S403" i="8" s="1"/>
  <c r="L403" i="8" s="1"/>
  <c r="T403" i="8" s="1"/>
  <c r="K398" i="8"/>
  <c r="C398" i="8"/>
  <c r="S398" i="8" s="1"/>
  <c r="L398" i="8" s="1"/>
  <c r="T398" i="8" s="1"/>
  <c r="K393" i="8"/>
  <c r="C393" i="8"/>
  <c r="S393" i="8" s="1"/>
  <c r="L393" i="8" s="1"/>
  <c r="T393" i="8" s="1"/>
  <c r="S388" i="8"/>
  <c r="L388" i="8" s="1"/>
  <c r="T388" i="8" s="1"/>
  <c r="K388" i="8"/>
  <c r="C388" i="8"/>
  <c r="K383" i="8"/>
  <c r="C383" i="8"/>
  <c r="S383" i="8" s="1"/>
  <c r="L383" i="8" s="1"/>
  <c r="T383" i="8" s="1"/>
  <c r="K378" i="8"/>
  <c r="C378" i="8"/>
  <c r="S378" i="8" s="1"/>
  <c r="L378" i="8" s="1"/>
  <c r="T378" i="8" s="1"/>
  <c r="K373" i="8"/>
  <c r="C373" i="8"/>
  <c r="S373" i="8" s="1"/>
  <c r="L373" i="8" s="1"/>
  <c r="T373" i="8" s="1"/>
  <c r="K368" i="8"/>
  <c r="C368" i="8"/>
  <c r="S368" i="8" s="1"/>
  <c r="L368" i="8" s="1"/>
  <c r="T368" i="8" s="1"/>
  <c r="K363" i="8"/>
  <c r="C363" i="8"/>
  <c r="S363" i="8" s="1"/>
  <c r="L363" i="8" s="1"/>
  <c r="T363" i="8" s="1"/>
  <c r="K358" i="8"/>
  <c r="C358" i="8"/>
  <c r="S358" i="8" s="1"/>
  <c r="L358" i="8" s="1"/>
  <c r="T358" i="8" s="1"/>
  <c r="K353" i="8"/>
  <c r="C353" i="8"/>
  <c r="S353" i="8" s="1"/>
  <c r="L353" i="8" s="1"/>
  <c r="T353" i="8" s="1"/>
  <c r="K348" i="8"/>
  <c r="C348" i="8"/>
  <c r="S348" i="8" s="1"/>
  <c r="L348" i="8" s="1"/>
  <c r="T348" i="8" s="1"/>
  <c r="K343" i="8"/>
  <c r="C343" i="8"/>
  <c r="S343" i="8" s="1"/>
  <c r="L343" i="8" s="1"/>
  <c r="T343" i="8" s="1"/>
  <c r="K338" i="8"/>
  <c r="C338" i="8"/>
  <c r="S338" i="8" s="1"/>
  <c r="L338" i="8" s="1"/>
  <c r="T338" i="8" s="1"/>
  <c r="K333" i="8"/>
  <c r="C333" i="8"/>
  <c r="S333" i="8" s="1"/>
  <c r="L333" i="8" s="1"/>
  <c r="T333" i="8" s="1"/>
  <c r="K328" i="8"/>
  <c r="C328" i="8"/>
  <c r="S328" i="8" s="1"/>
  <c r="L328" i="8" s="1"/>
  <c r="T328" i="8" s="1"/>
  <c r="K323" i="8"/>
  <c r="C323" i="8"/>
  <c r="S323" i="8" s="1"/>
  <c r="L323" i="8" s="1"/>
  <c r="T323" i="8" s="1"/>
  <c r="K318" i="8"/>
  <c r="C318" i="8"/>
  <c r="S318" i="8" s="1"/>
  <c r="L318" i="8" s="1"/>
  <c r="T318" i="8" s="1"/>
  <c r="K313" i="8"/>
  <c r="C313" i="8"/>
  <c r="S313" i="8" s="1"/>
  <c r="L313" i="8" s="1"/>
  <c r="T313" i="8" s="1"/>
  <c r="K308" i="8"/>
  <c r="C308" i="8"/>
  <c r="S308" i="8" s="1"/>
  <c r="L308" i="8" s="1"/>
  <c r="T308" i="8" s="1"/>
  <c r="K303" i="8"/>
  <c r="C303" i="8"/>
  <c r="S303" i="8" s="1"/>
  <c r="L303" i="8" s="1"/>
  <c r="T303" i="8" s="1"/>
  <c r="K298" i="8"/>
  <c r="C298" i="8"/>
  <c r="S298" i="8" s="1"/>
  <c r="L298" i="8" s="1"/>
  <c r="T298" i="8" s="1"/>
  <c r="K293" i="8"/>
  <c r="C293" i="8"/>
  <c r="S293" i="8" s="1"/>
  <c r="L293" i="8" s="1"/>
  <c r="T293" i="8" s="1"/>
  <c r="K288" i="8"/>
  <c r="C288" i="8"/>
  <c r="S288" i="8" s="1"/>
  <c r="L288" i="8" s="1"/>
  <c r="T288" i="8" s="1"/>
  <c r="K283" i="8"/>
  <c r="C283" i="8"/>
  <c r="S283" i="8" s="1"/>
  <c r="L283" i="8" s="1"/>
  <c r="T283" i="8" s="1"/>
  <c r="K278" i="8"/>
  <c r="C278" i="8"/>
  <c r="S278" i="8" s="1"/>
  <c r="L278" i="8" s="1"/>
  <c r="T278" i="8" s="1"/>
  <c r="K273" i="8"/>
  <c r="C273" i="8"/>
  <c r="S273" i="8" s="1"/>
  <c r="L273" i="8" s="1"/>
  <c r="T273" i="8" s="1"/>
  <c r="K268" i="8"/>
  <c r="C268" i="8"/>
  <c r="S268" i="8" s="1"/>
  <c r="L268" i="8" s="1"/>
  <c r="T268" i="8" s="1"/>
  <c r="K263" i="8"/>
  <c r="C263" i="8"/>
  <c r="S263" i="8" s="1"/>
  <c r="L263" i="8" s="1"/>
  <c r="T263" i="8" s="1"/>
  <c r="K258" i="8"/>
  <c r="C258" i="8"/>
  <c r="S258" i="8" s="1"/>
  <c r="L258" i="8" s="1"/>
  <c r="T258" i="8" s="1"/>
  <c r="K253" i="8"/>
  <c r="C253" i="8"/>
  <c r="S253" i="8" s="1"/>
  <c r="L253" i="8" s="1"/>
  <c r="T253" i="8" s="1"/>
  <c r="K248" i="8"/>
  <c r="C248" i="8"/>
  <c r="S248" i="8" s="1"/>
  <c r="L248" i="8" s="1"/>
  <c r="T248" i="8" s="1"/>
  <c r="S243" i="8"/>
  <c r="L243" i="8" s="1"/>
  <c r="T243" i="8" s="1"/>
  <c r="K243" i="8"/>
  <c r="C243" i="8"/>
  <c r="K238" i="8"/>
  <c r="C238" i="8"/>
  <c r="S238" i="8" s="1"/>
  <c r="L238" i="8" s="1"/>
  <c r="T238" i="8" s="1"/>
  <c r="K233" i="8"/>
  <c r="C233" i="8"/>
  <c r="S233" i="8" s="1"/>
  <c r="L233" i="8" s="1"/>
  <c r="T233" i="8" s="1"/>
  <c r="K228" i="8"/>
  <c r="C228" i="8"/>
  <c r="S228" i="8" s="1"/>
  <c r="L228" i="8" s="1"/>
  <c r="T228" i="8" s="1"/>
  <c r="K223" i="8"/>
  <c r="C223" i="8"/>
  <c r="S223" i="8" s="1"/>
  <c r="L223" i="8" s="1"/>
  <c r="T223" i="8" s="1"/>
  <c r="K218" i="8"/>
  <c r="C218" i="8"/>
  <c r="S218" i="8" s="1"/>
  <c r="L218" i="8" s="1"/>
  <c r="T218" i="8" s="1"/>
  <c r="K213" i="8"/>
  <c r="C213" i="8"/>
  <c r="S213" i="8" s="1"/>
  <c r="L213" i="8" s="1"/>
  <c r="T213" i="8" s="1"/>
  <c r="K208" i="8"/>
  <c r="C208" i="8"/>
  <c r="S208" i="8" s="1"/>
  <c r="L208" i="8" s="1"/>
  <c r="T208" i="8" s="1"/>
  <c r="K203" i="8"/>
  <c r="C203" i="8"/>
  <c r="S203" i="8" s="1"/>
  <c r="L203" i="8" s="1"/>
  <c r="T203" i="8" s="1"/>
  <c r="S198" i="8"/>
  <c r="L198" i="8" s="1"/>
  <c r="T198" i="8" s="1"/>
  <c r="K198" i="8"/>
  <c r="C198" i="8"/>
  <c r="K193" i="8"/>
  <c r="C193" i="8"/>
  <c r="S193" i="8" s="1"/>
  <c r="L193" i="8" s="1"/>
  <c r="T193" i="8" s="1"/>
  <c r="K188" i="8"/>
  <c r="C188" i="8"/>
  <c r="S188" i="8" s="1"/>
  <c r="L188" i="8" s="1"/>
  <c r="T188" i="8" s="1"/>
  <c r="K183" i="8"/>
  <c r="C183" i="8"/>
  <c r="S183" i="8" s="1"/>
  <c r="L183" i="8" s="1"/>
  <c r="T183" i="8" s="1"/>
  <c r="K178" i="8"/>
  <c r="C178" i="8"/>
  <c r="S178" i="8" s="1"/>
  <c r="L178" i="8" s="1"/>
  <c r="T178" i="8" s="1"/>
  <c r="K173" i="8"/>
  <c r="C173" i="8"/>
  <c r="S173" i="8" s="1"/>
  <c r="L173" i="8" s="1"/>
  <c r="T173" i="8" s="1"/>
  <c r="K168" i="8"/>
  <c r="C168" i="8"/>
  <c r="S168" i="8" s="1"/>
  <c r="L168" i="8" s="1"/>
  <c r="T168" i="8" s="1"/>
  <c r="K163" i="8"/>
  <c r="C163" i="8"/>
  <c r="S163" i="8" s="1"/>
  <c r="L163" i="8" s="1"/>
  <c r="T163" i="8" s="1"/>
  <c r="K158" i="8"/>
  <c r="C158" i="8"/>
  <c r="S158" i="8" s="1"/>
  <c r="L158" i="8" s="1"/>
  <c r="T158" i="8" s="1"/>
  <c r="K153" i="8"/>
  <c r="C153" i="8"/>
  <c r="S153" i="8" s="1"/>
  <c r="L153" i="8" s="1"/>
  <c r="T153" i="8" s="1"/>
  <c r="K148" i="8"/>
  <c r="C148" i="8"/>
  <c r="S148" i="8" s="1"/>
  <c r="L148" i="8" s="1"/>
  <c r="T148" i="8" s="1"/>
  <c r="K143" i="8"/>
  <c r="C143" i="8"/>
  <c r="S143" i="8" s="1"/>
  <c r="L143" i="8" s="1"/>
  <c r="T143" i="8" s="1"/>
  <c r="K138" i="8"/>
  <c r="C138" i="8"/>
  <c r="S138" i="8" s="1"/>
  <c r="L138" i="8" s="1"/>
  <c r="T138" i="8" s="1"/>
  <c r="K133" i="8"/>
  <c r="C133" i="8"/>
  <c r="S133" i="8" s="1"/>
  <c r="L133" i="8" s="1"/>
  <c r="T133" i="8" s="1"/>
  <c r="K128" i="8"/>
  <c r="C128" i="8"/>
  <c r="S128" i="8" s="1"/>
  <c r="L128" i="8" s="1"/>
  <c r="T128" i="8" s="1"/>
  <c r="K123" i="8"/>
  <c r="C123" i="8"/>
  <c r="S123" i="8" s="1"/>
  <c r="L123" i="8" s="1"/>
  <c r="T123" i="8" s="1"/>
  <c r="K118" i="8"/>
  <c r="C118" i="8"/>
  <c r="S118" i="8" s="1"/>
  <c r="L118" i="8" s="1"/>
  <c r="T118" i="8" s="1"/>
  <c r="K113" i="8"/>
  <c r="C113" i="8"/>
  <c r="S113" i="8" s="1"/>
  <c r="L113" i="8" s="1"/>
  <c r="T113" i="8" s="1"/>
  <c r="K108" i="8"/>
  <c r="C108" i="8"/>
  <c r="S108" i="8" s="1"/>
  <c r="L108" i="8" s="1"/>
  <c r="T108" i="8" s="1"/>
  <c r="K103" i="8"/>
  <c r="C103" i="8"/>
  <c r="S103" i="8" s="1"/>
  <c r="L103" i="8" s="1"/>
  <c r="T103" i="8" s="1"/>
  <c r="K98" i="8"/>
  <c r="C98" i="8"/>
  <c r="S98" i="8" s="1"/>
  <c r="L98" i="8" s="1"/>
  <c r="T98" i="8" s="1"/>
  <c r="K93" i="8"/>
  <c r="C93" i="8"/>
  <c r="S93" i="8" s="1"/>
  <c r="L93" i="8" s="1"/>
  <c r="T93" i="8" s="1"/>
  <c r="K88" i="8"/>
  <c r="C88" i="8"/>
  <c r="S88" i="8" s="1"/>
  <c r="L88" i="8" s="1"/>
  <c r="T88" i="8" s="1"/>
  <c r="K83" i="8"/>
  <c r="C83" i="8"/>
  <c r="S83" i="8" s="1"/>
  <c r="L83" i="8" s="1"/>
  <c r="T83" i="8" s="1"/>
  <c r="K78" i="8"/>
  <c r="C78" i="8"/>
  <c r="S78" i="8" s="1"/>
  <c r="L78" i="8" s="1"/>
  <c r="T78" i="8" s="1"/>
  <c r="K73" i="8"/>
  <c r="C73" i="8"/>
  <c r="S73" i="8" s="1"/>
  <c r="L73" i="8" s="1"/>
  <c r="T73" i="8" s="1"/>
  <c r="K68" i="8"/>
  <c r="C68" i="8"/>
  <c r="S68" i="8" s="1"/>
  <c r="L68" i="8" s="1"/>
  <c r="T68" i="8" s="1"/>
  <c r="K63" i="8"/>
  <c r="C63" i="8"/>
  <c r="S63" i="8" s="1"/>
  <c r="L63" i="8" s="1"/>
  <c r="T63" i="8" s="1"/>
  <c r="K58" i="8"/>
  <c r="C58" i="8"/>
  <c r="S58" i="8" s="1"/>
  <c r="L58" i="8" s="1"/>
  <c r="T58" i="8" s="1"/>
  <c r="K53" i="8"/>
  <c r="C53" i="8"/>
  <c r="S53" i="8" s="1"/>
  <c r="L53" i="8" s="1"/>
  <c r="T53" i="8" s="1"/>
  <c r="K48" i="8"/>
  <c r="C48" i="8"/>
  <c r="S48" i="8" s="1"/>
  <c r="L48" i="8" s="1"/>
  <c r="T48" i="8" s="1"/>
  <c r="K43" i="8"/>
  <c r="C43" i="8"/>
  <c r="S43" i="8" s="1"/>
  <c r="L43" i="8" s="1"/>
  <c r="T43" i="8" s="1"/>
  <c r="K38" i="8"/>
  <c r="C38" i="8"/>
  <c r="S38" i="8" s="1"/>
  <c r="L38" i="8" s="1"/>
  <c r="T38" i="8" s="1"/>
  <c r="K33" i="8"/>
  <c r="C33" i="8"/>
  <c r="S33" i="8" s="1"/>
  <c r="L33" i="8" s="1"/>
  <c r="T33" i="8" s="1"/>
  <c r="K28" i="8"/>
  <c r="C28" i="8"/>
  <c r="S28" i="8" s="1"/>
  <c r="L28" i="8" s="1"/>
  <c r="T28" i="8" s="1"/>
  <c r="K23" i="8"/>
  <c r="C23" i="8"/>
  <c r="S23" i="8" s="1"/>
  <c r="L23" i="8" s="1"/>
  <c r="T23" i="8" s="1"/>
  <c r="K18" i="8"/>
  <c r="C18" i="8"/>
  <c r="S18" i="8" s="1"/>
  <c r="L18" i="8" s="1"/>
  <c r="T18" i="8" s="1"/>
  <c r="K13" i="8"/>
  <c r="C13" i="8"/>
  <c r="S13" i="8" s="1"/>
  <c r="L13" i="8" s="1"/>
  <c r="T13" i="8" s="1"/>
  <c r="K8" i="8"/>
  <c r="C8" i="8"/>
  <c r="S8" i="8" s="1"/>
  <c r="L8" i="8" s="1"/>
  <c r="T8" i="8" s="1"/>
  <c r="B1" i="8"/>
  <c r="S1571" i="7"/>
  <c r="L1571" i="7" s="1"/>
  <c r="A1571" i="7"/>
  <c r="S1570" i="7"/>
  <c r="L1570" i="7" s="1"/>
  <c r="A1570" i="7"/>
  <c r="S1569" i="7"/>
  <c r="L1569" i="7"/>
  <c r="A1569" i="7"/>
  <c r="S1568" i="7"/>
  <c r="L1568" i="7" s="1"/>
  <c r="A1568" i="7"/>
  <c r="S1567" i="7"/>
  <c r="L1567" i="7" s="1"/>
  <c r="A1567" i="7"/>
  <c r="S1566" i="7"/>
  <c r="L1566" i="7" s="1"/>
  <c r="A1566" i="7"/>
  <c r="S1565" i="7"/>
  <c r="L1565" i="7" s="1"/>
  <c r="A1565" i="7"/>
  <c r="S1564" i="7"/>
  <c r="L1564" i="7" s="1"/>
  <c r="A1564" i="7"/>
  <c r="S1563" i="7"/>
  <c r="L1563" i="7" s="1"/>
  <c r="A1563" i="7"/>
  <c r="S1562" i="7"/>
  <c r="L1562" i="7" s="1"/>
  <c r="A1562" i="7"/>
  <c r="S1561" i="7"/>
  <c r="L1561" i="7"/>
  <c r="A1561" i="7"/>
  <c r="S1560" i="7"/>
  <c r="L1560" i="7" s="1"/>
  <c r="A1560" i="7"/>
  <c r="S1559" i="7"/>
  <c r="L1559" i="7" s="1"/>
  <c r="A1559" i="7"/>
  <c r="S1558" i="7"/>
  <c r="L1558" i="7" s="1"/>
  <c r="A1558" i="7"/>
  <c r="S1557" i="7"/>
  <c r="L1557" i="7"/>
  <c r="A1557" i="7"/>
  <c r="S1556" i="7"/>
  <c r="L1556" i="7" s="1"/>
  <c r="A1556" i="7"/>
  <c r="S1555" i="7"/>
  <c r="L1555" i="7" s="1"/>
  <c r="A1555" i="7"/>
  <c r="S1554" i="7"/>
  <c r="L1554" i="7" s="1"/>
  <c r="A1554" i="7"/>
  <c r="S1553" i="7"/>
  <c r="L1553" i="7"/>
  <c r="A1553" i="7"/>
  <c r="S1552" i="7"/>
  <c r="L1552" i="7" s="1"/>
  <c r="A1552" i="7"/>
  <c r="S1551" i="7"/>
  <c r="L1551" i="7" s="1"/>
  <c r="A1551" i="7"/>
  <c r="S1550" i="7"/>
  <c r="L1550" i="7" s="1"/>
  <c r="A1550" i="7"/>
  <c r="S1549" i="7"/>
  <c r="L1549" i="7" s="1"/>
  <c r="A1549" i="7"/>
  <c r="S1548" i="7"/>
  <c r="L1548" i="7" s="1"/>
  <c r="A1548" i="7"/>
  <c r="S1547" i="7"/>
  <c r="L1547" i="7" s="1"/>
  <c r="A1547" i="7"/>
  <c r="S1546" i="7"/>
  <c r="L1546" i="7" s="1"/>
  <c r="A1546" i="7"/>
  <c r="S1545" i="7"/>
  <c r="L1545" i="7"/>
  <c r="A1545" i="7"/>
  <c r="S1544" i="7"/>
  <c r="L1544" i="7" s="1"/>
  <c r="A1544" i="7"/>
  <c r="S1543" i="7"/>
  <c r="L1543" i="7" s="1"/>
  <c r="A1543" i="7"/>
  <c r="S1542" i="7"/>
  <c r="L1542" i="7" s="1"/>
  <c r="A1542" i="7"/>
  <c r="S1541" i="7"/>
  <c r="L1541" i="7"/>
  <c r="A1541" i="7"/>
  <c r="S1540" i="7"/>
  <c r="L1540" i="7" s="1"/>
  <c r="A1540" i="7"/>
  <c r="S1539" i="7"/>
  <c r="L1539" i="7" s="1"/>
  <c r="A1539" i="7"/>
  <c r="S1538" i="7"/>
  <c r="L1538" i="7" s="1"/>
  <c r="A1538" i="7"/>
  <c r="S1537" i="7"/>
  <c r="L1537" i="7"/>
  <c r="A1537" i="7"/>
  <c r="S1536" i="7"/>
  <c r="L1536" i="7" s="1"/>
  <c r="A1536" i="7"/>
  <c r="S1535" i="7"/>
  <c r="L1535" i="7" s="1"/>
  <c r="A1535" i="7"/>
  <c r="S1534" i="7"/>
  <c r="L1534" i="7" s="1"/>
  <c r="A1534" i="7"/>
  <c r="S1533" i="7"/>
  <c r="L1533" i="7" s="1"/>
  <c r="A1533" i="7"/>
  <c r="S1532" i="7"/>
  <c r="L1532" i="7" s="1"/>
  <c r="A1532" i="7"/>
  <c r="S1531" i="7"/>
  <c r="L1531" i="7"/>
  <c r="A1531" i="7"/>
  <c r="S1530" i="7"/>
  <c r="L1530" i="7" s="1"/>
  <c r="A1530" i="7"/>
  <c r="S1529" i="7"/>
  <c r="L1529" i="7" s="1"/>
  <c r="A1529" i="7"/>
  <c r="S1528" i="7"/>
  <c r="L1528" i="7" s="1"/>
  <c r="A1528" i="7"/>
  <c r="S1527" i="7"/>
  <c r="L1527" i="7" s="1"/>
  <c r="A1527" i="7"/>
  <c r="S1526" i="7"/>
  <c r="L1526" i="7" s="1"/>
  <c r="A1526" i="7"/>
  <c r="S1525" i="7"/>
  <c r="L1525" i="7"/>
  <c r="A1525" i="7"/>
  <c r="S1524" i="7"/>
  <c r="L1524" i="7" s="1"/>
  <c r="A1524" i="7"/>
  <c r="S1523" i="7"/>
  <c r="L1523" i="7" s="1"/>
  <c r="A1523" i="7"/>
  <c r="S1522" i="7"/>
  <c r="L1522" i="7" s="1"/>
  <c r="A1522" i="7"/>
  <c r="S1521" i="7"/>
  <c r="L1521" i="7" s="1"/>
  <c r="A1521" i="7"/>
  <c r="S1520" i="7"/>
  <c r="L1520" i="7"/>
  <c r="A1520" i="7"/>
  <c r="S1519" i="7"/>
  <c r="L1519" i="7" s="1"/>
  <c r="A1519" i="7"/>
  <c r="S1518" i="7"/>
  <c r="L1518" i="7" s="1"/>
  <c r="A1518" i="7"/>
  <c r="S1517" i="7"/>
  <c r="L1517" i="7"/>
  <c r="A1517" i="7"/>
  <c r="S1516" i="7"/>
  <c r="L1516" i="7" s="1"/>
  <c r="A1516" i="7"/>
  <c r="S1515" i="7"/>
  <c r="L1515" i="7"/>
  <c r="A1515" i="7"/>
  <c r="S1514" i="7"/>
  <c r="L1514" i="7" s="1"/>
  <c r="A1514" i="7"/>
  <c r="S1513" i="7"/>
  <c r="L1513" i="7" s="1"/>
  <c r="A1513" i="7"/>
  <c r="S1512" i="7"/>
  <c r="L1512" i="7"/>
  <c r="A1512" i="7"/>
  <c r="S1511" i="7"/>
  <c r="L1511" i="7" s="1"/>
  <c r="A1511" i="7"/>
  <c r="S1510" i="7"/>
  <c r="L1510" i="7" s="1"/>
  <c r="A1510" i="7"/>
  <c r="S1509" i="7"/>
  <c r="L1509" i="7"/>
  <c r="A1509" i="7"/>
  <c r="S1508" i="7"/>
  <c r="L1508" i="7" s="1"/>
  <c r="A1508" i="7"/>
  <c r="S1507" i="7"/>
  <c r="L1507" i="7"/>
  <c r="A1507" i="7"/>
  <c r="S1506" i="7"/>
  <c r="L1506" i="7" s="1"/>
  <c r="A1506" i="7"/>
  <c r="S1505" i="7"/>
  <c r="L1505" i="7" s="1"/>
  <c r="A1505" i="7"/>
  <c r="S1504" i="7"/>
  <c r="L1504" i="7"/>
  <c r="A1504" i="7"/>
  <c r="S1503" i="7"/>
  <c r="L1503" i="7" s="1"/>
  <c r="A1503" i="7"/>
  <c r="S1502" i="7"/>
  <c r="L1502" i="7" s="1"/>
  <c r="A1502" i="7"/>
  <c r="S1501" i="7"/>
  <c r="L1501" i="7" s="1"/>
  <c r="A1501" i="7"/>
  <c r="S1500" i="7"/>
  <c r="L1500" i="7" s="1"/>
  <c r="A1500" i="7"/>
  <c r="S1499" i="7"/>
  <c r="L1499" i="7"/>
  <c r="A1499" i="7"/>
  <c r="S1498" i="7"/>
  <c r="L1498" i="7" s="1"/>
  <c r="A1498" i="7"/>
  <c r="S1497" i="7"/>
  <c r="L1497" i="7" s="1"/>
  <c r="A1497" i="7"/>
  <c r="S1496" i="7"/>
  <c r="L1496" i="7" s="1"/>
  <c r="A1496" i="7"/>
  <c r="S1495" i="7"/>
  <c r="L1495" i="7" s="1"/>
  <c r="A1495" i="7"/>
  <c r="S1494" i="7"/>
  <c r="L1494" i="7" s="1"/>
  <c r="A1494" i="7"/>
  <c r="S1493" i="7"/>
  <c r="L1493" i="7"/>
  <c r="A1493" i="7"/>
  <c r="S1492" i="7"/>
  <c r="L1492" i="7" s="1"/>
  <c r="A1492" i="7"/>
  <c r="S1491" i="7"/>
  <c r="L1491" i="7" s="1"/>
  <c r="A1491" i="7"/>
  <c r="S1490" i="7"/>
  <c r="L1490" i="7" s="1"/>
  <c r="A1490" i="7"/>
  <c r="S1489" i="7"/>
  <c r="L1489" i="7" s="1"/>
  <c r="A1489" i="7"/>
  <c r="S1488" i="7"/>
  <c r="L1488" i="7"/>
  <c r="A1488" i="7"/>
  <c r="S1487" i="7"/>
  <c r="L1487" i="7" s="1"/>
  <c r="A1487" i="7"/>
  <c r="S1486" i="7"/>
  <c r="L1486" i="7" s="1"/>
  <c r="A1486" i="7"/>
  <c r="S1485" i="7"/>
  <c r="L1485" i="7"/>
  <c r="A1485" i="7"/>
  <c r="S1484" i="7"/>
  <c r="L1484" i="7" s="1"/>
  <c r="A1484" i="7"/>
  <c r="S1483" i="7"/>
  <c r="L1483" i="7"/>
  <c r="A1483" i="7"/>
  <c r="S1482" i="7"/>
  <c r="L1482" i="7" s="1"/>
  <c r="A1482" i="7"/>
  <c r="S1481" i="7"/>
  <c r="L1481" i="7" s="1"/>
  <c r="A1481" i="7"/>
  <c r="S1480" i="7"/>
  <c r="L1480" i="7"/>
  <c r="A1480" i="7"/>
  <c r="S1479" i="7"/>
  <c r="L1479" i="7" s="1"/>
  <c r="A1479" i="7"/>
  <c r="S1478" i="7"/>
  <c r="L1478" i="7" s="1"/>
  <c r="A1478" i="7"/>
  <c r="S1477" i="7"/>
  <c r="L1477" i="7"/>
  <c r="A1477" i="7"/>
  <c r="S1476" i="7"/>
  <c r="L1476" i="7" s="1"/>
  <c r="A1476" i="7"/>
  <c r="S1475" i="7"/>
  <c r="L1475" i="7"/>
  <c r="A1475" i="7"/>
  <c r="S1474" i="7"/>
  <c r="L1474" i="7" s="1"/>
  <c r="A1474" i="7"/>
  <c r="S1473" i="7"/>
  <c r="L1473" i="7" s="1"/>
  <c r="A1473" i="7"/>
  <c r="S1472" i="7"/>
  <c r="L1472" i="7"/>
  <c r="A1472" i="7"/>
  <c r="S1471" i="7"/>
  <c r="L1471" i="7" s="1"/>
  <c r="A1471" i="7"/>
  <c r="S1470" i="7"/>
  <c r="L1470" i="7" s="1"/>
  <c r="A1470" i="7"/>
  <c r="S1469" i="7"/>
  <c r="L1469" i="7" s="1"/>
  <c r="A1469" i="7"/>
  <c r="S1468" i="7"/>
  <c r="L1468" i="7" s="1"/>
  <c r="A1468" i="7"/>
  <c r="S1467" i="7"/>
  <c r="L1467" i="7"/>
  <c r="A1467" i="7"/>
  <c r="S1466" i="7"/>
  <c r="L1466" i="7" s="1"/>
  <c r="A1466" i="7"/>
  <c r="S1465" i="7"/>
  <c r="L1465" i="7" s="1"/>
  <c r="A1465" i="7"/>
  <c r="S1464" i="7"/>
  <c r="L1464" i="7" s="1"/>
  <c r="A1464" i="7"/>
  <c r="S1463" i="7"/>
  <c r="L1463" i="7" s="1"/>
  <c r="A1463" i="7"/>
  <c r="S1462" i="7"/>
  <c r="L1462" i="7" s="1"/>
  <c r="A1462" i="7"/>
  <c r="S1461" i="7"/>
  <c r="L1461" i="7"/>
  <c r="A1461" i="7"/>
  <c r="S1460" i="7"/>
  <c r="L1460" i="7" s="1"/>
  <c r="A1460" i="7"/>
  <c r="S1459" i="7"/>
  <c r="L1459" i="7" s="1"/>
  <c r="A1459" i="7"/>
  <c r="S1458" i="7"/>
  <c r="L1458" i="7" s="1"/>
  <c r="A1458" i="7"/>
  <c r="S1457" i="7"/>
  <c r="L1457" i="7" s="1"/>
  <c r="A1457" i="7"/>
  <c r="S1456" i="7"/>
  <c r="L1456" i="7"/>
  <c r="A1456" i="7"/>
  <c r="S1455" i="7"/>
  <c r="L1455" i="7" s="1"/>
  <c r="A1455" i="7"/>
  <c r="S1454" i="7"/>
  <c r="L1454" i="7" s="1"/>
  <c r="A1454" i="7"/>
  <c r="S1453" i="7"/>
  <c r="L1453" i="7"/>
  <c r="A1453" i="7"/>
  <c r="S1452" i="7"/>
  <c r="L1452" i="7" s="1"/>
  <c r="A1452" i="7"/>
  <c r="S1451" i="7"/>
  <c r="L1451" i="7"/>
  <c r="A1451" i="7"/>
  <c r="S1450" i="7"/>
  <c r="L1450" i="7" s="1"/>
  <c r="A1450" i="7"/>
  <c r="S1449" i="7"/>
  <c r="L1449" i="7" s="1"/>
  <c r="A1449" i="7"/>
  <c r="S1448" i="7"/>
  <c r="L1448" i="7"/>
  <c r="A1448" i="7"/>
  <c r="S1447" i="7"/>
  <c r="L1447" i="7" s="1"/>
  <c r="A1447" i="7"/>
  <c r="S1446" i="7"/>
  <c r="L1446" i="7" s="1"/>
  <c r="A1446" i="7"/>
  <c r="S1445" i="7"/>
  <c r="L1445" i="7"/>
  <c r="A1445" i="7"/>
  <c r="S1444" i="7"/>
  <c r="L1444" i="7" s="1"/>
  <c r="A1444" i="7"/>
  <c r="S1443" i="7"/>
  <c r="L1443" i="7"/>
  <c r="A1443" i="7"/>
  <c r="S1442" i="7"/>
  <c r="L1442" i="7" s="1"/>
  <c r="A1442" i="7"/>
  <c r="S1441" i="7"/>
  <c r="L1441" i="7" s="1"/>
  <c r="A1441" i="7"/>
  <c r="S1440" i="7"/>
  <c r="L1440" i="7"/>
  <c r="A1440" i="7"/>
  <c r="S1439" i="7"/>
  <c r="L1439" i="7" s="1"/>
  <c r="A1439" i="7"/>
  <c r="S1438" i="7"/>
  <c r="L1438" i="7" s="1"/>
  <c r="A1438" i="7"/>
  <c r="S1437" i="7"/>
  <c r="L1437" i="7" s="1"/>
  <c r="A1437" i="7"/>
  <c r="S1436" i="7"/>
  <c r="L1436" i="7" s="1"/>
  <c r="A1436" i="7"/>
  <c r="S1435" i="7"/>
  <c r="L1435" i="7"/>
  <c r="A1435" i="7"/>
  <c r="S1434" i="7"/>
  <c r="L1434" i="7" s="1"/>
  <c r="A1434" i="7"/>
  <c r="S1433" i="7"/>
  <c r="L1433" i="7" s="1"/>
  <c r="A1433" i="7"/>
  <c r="S1432" i="7"/>
  <c r="L1432" i="7" s="1"/>
  <c r="A1432" i="7"/>
  <c r="S1431" i="7"/>
  <c r="L1431" i="7" s="1"/>
  <c r="A1431" i="7"/>
  <c r="S1430" i="7"/>
  <c r="L1430" i="7" s="1"/>
  <c r="A1430" i="7"/>
  <c r="S1429" i="7"/>
  <c r="L1429" i="7"/>
  <c r="A1429" i="7"/>
  <c r="S1428" i="7"/>
  <c r="L1428" i="7" s="1"/>
  <c r="A1428" i="7"/>
  <c r="S1427" i="7"/>
  <c r="L1427" i="7" s="1"/>
  <c r="A1427" i="7"/>
  <c r="S1426" i="7"/>
  <c r="L1426" i="7" s="1"/>
  <c r="A1426" i="7"/>
  <c r="S1425" i="7"/>
  <c r="L1425" i="7" s="1"/>
  <c r="A1425" i="7"/>
  <c r="S1424" i="7"/>
  <c r="L1424" i="7" s="1"/>
  <c r="A1424" i="7"/>
  <c r="S1423" i="7"/>
  <c r="L1423" i="7"/>
  <c r="A1423" i="7"/>
  <c r="S1422" i="7"/>
  <c r="L1422" i="7" s="1"/>
  <c r="A1422" i="7"/>
  <c r="S1421" i="7"/>
  <c r="L1421" i="7" s="1"/>
  <c r="A1421" i="7"/>
  <c r="S1420" i="7"/>
  <c r="L1420" i="7" s="1"/>
  <c r="A1420" i="7"/>
  <c r="S1419" i="7"/>
  <c r="L1419" i="7" s="1"/>
  <c r="A1419" i="7"/>
  <c r="S1418" i="7"/>
  <c r="L1418" i="7" s="1"/>
  <c r="A1418" i="7"/>
  <c r="S1417" i="7"/>
  <c r="L1417" i="7" s="1"/>
  <c r="A1417" i="7"/>
  <c r="S1416" i="7"/>
  <c r="L1416" i="7"/>
  <c r="A1416" i="7"/>
  <c r="S1415" i="7"/>
  <c r="L1415" i="7" s="1"/>
  <c r="A1415" i="7"/>
  <c r="S1414" i="7"/>
  <c r="L1414" i="7" s="1"/>
  <c r="A1414" i="7"/>
  <c r="S1413" i="7"/>
  <c r="L1413" i="7" s="1"/>
  <c r="A1413" i="7"/>
  <c r="S1412" i="7"/>
  <c r="L1412" i="7" s="1"/>
  <c r="A1412" i="7"/>
  <c r="S1411" i="7"/>
  <c r="L1411" i="7" s="1"/>
  <c r="A1411" i="7"/>
  <c r="S1410" i="7"/>
  <c r="L1410" i="7" s="1"/>
  <c r="A1410" i="7"/>
  <c r="S1409" i="7"/>
  <c r="L1409" i="7" s="1"/>
  <c r="A1409" i="7"/>
  <c r="S1408" i="7"/>
  <c r="L1408" i="7"/>
  <c r="A1408" i="7"/>
  <c r="S1407" i="7"/>
  <c r="L1407" i="7" s="1"/>
  <c r="A1407" i="7"/>
  <c r="S1406" i="7"/>
  <c r="L1406" i="7" s="1"/>
  <c r="A1406" i="7"/>
  <c r="S1405" i="7"/>
  <c r="L1405" i="7"/>
  <c r="A1405" i="7"/>
  <c r="S1404" i="7"/>
  <c r="L1404" i="7" s="1"/>
  <c r="A1404" i="7"/>
  <c r="S1403" i="7"/>
  <c r="L1403" i="7" s="1"/>
  <c r="A1403" i="7"/>
  <c r="S1402" i="7"/>
  <c r="L1402" i="7" s="1"/>
  <c r="A1402" i="7"/>
  <c r="S1401" i="7"/>
  <c r="L1401" i="7" s="1"/>
  <c r="A1401" i="7"/>
  <c r="S1400" i="7"/>
  <c r="L1400" i="7"/>
  <c r="A1400" i="7"/>
  <c r="S1399" i="7"/>
  <c r="L1399" i="7" s="1"/>
  <c r="A1399" i="7"/>
  <c r="S1398" i="7"/>
  <c r="L1398" i="7" s="1"/>
  <c r="A1398" i="7"/>
  <c r="S1397" i="7"/>
  <c r="L1397" i="7" s="1"/>
  <c r="A1397" i="7"/>
  <c r="S1396" i="7"/>
  <c r="L1396" i="7" s="1"/>
  <c r="A1396" i="7"/>
  <c r="S1395" i="7"/>
  <c r="L1395" i="7" s="1"/>
  <c r="A1395" i="7"/>
  <c r="S1394" i="7"/>
  <c r="L1394" i="7" s="1"/>
  <c r="A1394" i="7"/>
  <c r="S1393" i="7"/>
  <c r="L1393" i="7" s="1"/>
  <c r="A1393" i="7"/>
  <c r="S1392" i="7"/>
  <c r="L1392" i="7"/>
  <c r="A1392" i="7"/>
  <c r="S1391" i="7"/>
  <c r="L1391" i="7" s="1"/>
  <c r="A1391" i="7"/>
  <c r="S1390" i="7"/>
  <c r="L1390" i="7" s="1"/>
  <c r="A1390" i="7"/>
  <c r="S1389" i="7"/>
  <c r="L1389" i="7"/>
  <c r="A1389" i="7"/>
  <c r="S1388" i="7"/>
  <c r="L1388" i="7" s="1"/>
  <c r="A1388" i="7"/>
  <c r="S1387" i="7"/>
  <c r="L1387" i="7" s="1"/>
  <c r="A1387" i="7"/>
  <c r="S1386" i="7"/>
  <c r="L1386" i="7" s="1"/>
  <c r="A1386" i="7"/>
  <c r="S1385" i="7"/>
  <c r="L1385" i="7" s="1"/>
  <c r="A1385" i="7"/>
  <c r="S1384" i="7"/>
  <c r="L1384" i="7"/>
  <c r="A1384" i="7"/>
  <c r="S1383" i="7"/>
  <c r="L1383" i="7" s="1"/>
  <c r="A1383" i="7"/>
  <c r="S1382" i="7"/>
  <c r="L1382" i="7" s="1"/>
  <c r="A1382" i="7"/>
  <c r="S1381" i="7"/>
  <c r="L1381" i="7" s="1"/>
  <c r="A1381" i="7"/>
  <c r="S1380" i="7"/>
  <c r="L1380" i="7" s="1"/>
  <c r="A1380" i="7"/>
  <c r="S1379" i="7"/>
  <c r="L1379" i="7" s="1"/>
  <c r="A1379" i="7"/>
  <c r="S1378" i="7"/>
  <c r="L1378" i="7" s="1"/>
  <c r="A1378" i="7"/>
  <c r="S1377" i="7"/>
  <c r="L1377" i="7" s="1"/>
  <c r="A1377" i="7"/>
  <c r="S1376" i="7"/>
  <c r="L1376" i="7"/>
  <c r="A1376" i="7"/>
  <c r="S1375" i="7"/>
  <c r="L1375" i="7" s="1"/>
  <c r="A1375" i="7"/>
  <c r="S1374" i="7"/>
  <c r="L1374" i="7" s="1"/>
  <c r="A1374" i="7"/>
  <c r="S1373" i="7"/>
  <c r="L1373" i="7" s="1"/>
  <c r="A1373" i="7"/>
  <c r="S1372" i="7"/>
  <c r="L1372" i="7" s="1"/>
  <c r="A1372" i="7"/>
  <c r="S1371" i="7"/>
  <c r="L1371" i="7" s="1"/>
  <c r="A1371" i="7"/>
  <c r="S1370" i="7"/>
  <c r="L1370" i="7" s="1"/>
  <c r="A1370" i="7"/>
  <c r="S1369" i="7"/>
  <c r="L1369" i="7" s="1"/>
  <c r="A1369" i="7"/>
  <c r="S1368" i="7"/>
  <c r="L1368" i="7"/>
  <c r="A1368" i="7"/>
  <c r="S1367" i="7"/>
  <c r="L1367" i="7" s="1"/>
  <c r="A1367" i="7"/>
  <c r="S1366" i="7"/>
  <c r="L1366" i="7" s="1"/>
  <c r="A1366" i="7"/>
  <c r="S1365" i="7"/>
  <c r="L1365" i="7" s="1"/>
  <c r="A1365" i="7"/>
  <c r="S1364" i="7"/>
  <c r="L1364" i="7" s="1"/>
  <c r="A1364" i="7"/>
  <c r="S1363" i="7"/>
  <c r="L1363" i="7" s="1"/>
  <c r="A1363" i="7"/>
  <c r="S1362" i="7"/>
  <c r="L1362" i="7" s="1"/>
  <c r="A1362" i="7"/>
  <c r="S1361" i="7"/>
  <c r="L1361" i="7" s="1"/>
  <c r="A1361" i="7"/>
  <c r="S1360" i="7"/>
  <c r="L1360" i="7"/>
  <c r="A1360" i="7"/>
  <c r="S1359" i="7"/>
  <c r="L1359" i="7" s="1"/>
  <c r="A1359" i="7"/>
  <c r="S1358" i="7"/>
  <c r="L1358" i="7" s="1"/>
  <c r="A1358" i="7"/>
  <c r="S1357" i="7"/>
  <c r="L1357" i="7" s="1"/>
  <c r="A1357" i="7"/>
  <c r="S1356" i="7"/>
  <c r="L1356" i="7" s="1"/>
  <c r="A1356" i="7"/>
  <c r="S1355" i="7"/>
  <c r="L1355" i="7" s="1"/>
  <c r="A1355" i="7"/>
  <c r="S1354" i="7"/>
  <c r="L1354" i="7" s="1"/>
  <c r="A1354" i="7"/>
  <c r="S1353" i="7"/>
  <c r="L1353" i="7" s="1"/>
  <c r="A1353" i="7"/>
  <c r="S1352" i="7"/>
  <c r="L1352" i="7"/>
  <c r="A1352" i="7"/>
  <c r="S1351" i="7"/>
  <c r="L1351" i="7" s="1"/>
  <c r="A1351" i="7"/>
  <c r="S1350" i="7"/>
  <c r="L1350" i="7" s="1"/>
  <c r="A1350" i="7"/>
  <c r="S1349" i="7"/>
  <c r="L1349" i="7" s="1"/>
  <c r="A1349" i="7"/>
  <c r="S1348" i="7"/>
  <c r="L1348" i="7" s="1"/>
  <c r="A1348" i="7"/>
  <c r="S1347" i="7"/>
  <c r="L1347" i="7" s="1"/>
  <c r="A1347" i="7"/>
  <c r="S1346" i="7"/>
  <c r="L1346" i="7" s="1"/>
  <c r="A1346" i="7"/>
  <c r="S1345" i="7"/>
  <c r="L1345" i="7" s="1"/>
  <c r="A1345" i="7"/>
  <c r="S1344" i="7"/>
  <c r="L1344" i="7"/>
  <c r="A1344" i="7"/>
  <c r="S1343" i="7"/>
  <c r="L1343" i="7" s="1"/>
  <c r="A1343" i="7"/>
  <c r="S1342" i="7"/>
  <c r="L1342" i="7" s="1"/>
  <c r="A1342" i="7"/>
  <c r="S1341" i="7"/>
  <c r="L1341" i="7" s="1"/>
  <c r="A1341" i="7"/>
  <c r="S1340" i="7"/>
  <c r="L1340" i="7" s="1"/>
  <c r="A1340" i="7"/>
  <c r="S1339" i="7"/>
  <c r="L1339" i="7" s="1"/>
  <c r="A1339" i="7"/>
  <c r="S1338" i="7"/>
  <c r="L1338" i="7" s="1"/>
  <c r="A1338" i="7"/>
  <c r="S1337" i="7"/>
  <c r="L1337" i="7" s="1"/>
  <c r="A1337" i="7"/>
  <c r="S1336" i="7"/>
  <c r="L1336" i="7"/>
  <c r="A1336" i="7"/>
  <c r="S1335" i="7"/>
  <c r="L1335" i="7" s="1"/>
  <c r="A1335" i="7"/>
  <c r="S1334" i="7"/>
  <c r="L1334" i="7" s="1"/>
  <c r="A1334" i="7"/>
  <c r="S1333" i="7"/>
  <c r="L1333" i="7" s="1"/>
  <c r="A1333" i="7"/>
  <c r="S1332" i="7"/>
  <c r="L1332" i="7" s="1"/>
  <c r="A1332" i="7"/>
  <c r="S1331" i="7"/>
  <c r="L1331" i="7" s="1"/>
  <c r="A1331" i="7"/>
  <c r="S1330" i="7"/>
  <c r="L1330" i="7" s="1"/>
  <c r="A1330" i="7"/>
  <c r="S1329" i="7"/>
  <c r="L1329" i="7" s="1"/>
  <c r="A1329" i="7"/>
  <c r="S1328" i="7"/>
  <c r="L1328" i="7"/>
  <c r="A1328" i="7"/>
  <c r="S1327" i="7"/>
  <c r="L1327" i="7" s="1"/>
  <c r="A1327" i="7"/>
  <c r="S1326" i="7"/>
  <c r="L1326" i="7" s="1"/>
  <c r="A1326" i="7"/>
  <c r="S1325" i="7"/>
  <c r="L1325" i="7" s="1"/>
  <c r="A1325" i="7"/>
  <c r="S1324" i="7"/>
  <c r="L1324" i="7" s="1"/>
  <c r="A1324" i="7"/>
  <c r="S1323" i="7"/>
  <c r="L1323" i="7" s="1"/>
  <c r="A1323" i="7"/>
  <c r="S1322" i="7"/>
  <c r="L1322" i="7" s="1"/>
  <c r="A1322" i="7"/>
  <c r="S1321" i="7"/>
  <c r="L1321" i="7" s="1"/>
  <c r="A1321" i="7"/>
  <c r="S1320" i="7"/>
  <c r="L1320" i="7"/>
  <c r="A1320" i="7"/>
  <c r="S1319" i="7"/>
  <c r="L1319" i="7" s="1"/>
  <c r="A1319" i="7"/>
  <c r="S1318" i="7"/>
  <c r="L1318" i="7" s="1"/>
  <c r="A1318" i="7"/>
  <c r="S1317" i="7"/>
  <c r="L1317" i="7" s="1"/>
  <c r="A1317" i="7"/>
  <c r="S1316" i="7"/>
  <c r="L1316" i="7" s="1"/>
  <c r="A1316" i="7"/>
  <c r="S1315" i="7"/>
  <c r="L1315" i="7" s="1"/>
  <c r="A1315" i="7"/>
  <c r="S1314" i="7"/>
  <c r="L1314" i="7" s="1"/>
  <c r="A1314" i="7"/>
  <c r="S1313" i="7"/>
  <c r="L1313" i="7" s="1"/>
  <c r="A1313" i="7"/>
  <c r="S1312" i="7"/>
  <c r="L1312" i="7"/>
  <c r="A1312" i="7"/>
  <c r="S1311" i="7"/>
  <c r="L1311" i="7" s="1"/>
  <c r="A1311" i="7"/>
  <c r="S1310" i="7"/>
  <c r="L1310" i="7" s="1"/>
  <c r="A1310" i="7"/>
  <c r="S1309" i="7"/>
  <c r="L1309" i="7" s="1"/>
  <c r="A1309" i="7"/>
  <c r="S1308" i="7"/>
  <c r="L1308" i="7" s="1"/>
  <c r="A1308" i="7"/>
  <c r="S1307" i="7"/>
  <c r="L1307" i="7" s="1"/>
  <c r="A1307" i="7"/>
  <c r="S1306" i="7"/>
  <c r="L1306" i="7" s="1"/>
  <c r="A1306" i="7"/>
  <c r="S1305" i="7"/>
  <c r="L1305" i="7" s="1"/>
  <c r="A1305" i="7"/>
  <c r="S1304" i="7"/>
  <c r="L1304" i="7"/>
  <c r="A1304" i="7"/>
  <c r="S1303" i="7"/>
  <c r="L1303" i="7" s="1"/>
  <c r="A1303" i="7"/>
  <c r="S1302" i="7"/>
  <c r="L1302" i="7" s="1"/>
  <c r="A1302" i="7"/>
  <c r="S1301" i="7"/>
  <c r="L1301" i="7" s="1"/>
  <c r="A1301" i="7"/>
  <c r="S1300" i="7"/>
  <c r="L1300" i="7" s="1"/>
  <c r="A1300" i="7"/>
  <c r="S1299" i="7"/>
  <c r="L1299" i="7" s="1"/>
  <c r="A1299" i="7"/>
  <c r="S1298" i="7"/>
  <c r="L1298" i="7" s="1"/>
  <c r="A1298" i="7"/>
  <c r="S1297" i="7"/>
  <c r="L1297" i="7" s="1"/>
  <c r="A1297" i="7"/>
  <c r="S1296" i="7"/>
  <c r="L1296" i="7"/>
  <c r="A1296" i="7"/>
  <c r="S1295" i="7"/>
  <c r="L1295" i="7" s="1"/>
  <c r="A1295" i="7"/>
  <c r="S1294" i="7"/>
  <c r="L1294" i="7" s="1"/>
  <c r="A1294" i="7"/>
  <c r="S1293" i="7"/>
  <c r="L1293" i="7" s="1"/>
  <c r="A1293" i="7"/>
  <c r="S1292" i="7"/>
  <c r="L1292" i="7" s="1"/>
  <c r="A1292" i="7"/>
  <c r="S1291" i="7"/>
  <c r="L1291" i="7" s="1"/>
  <c r="A1291" i="7"/>
  <c r="S1290" i="7"/>
  <c r="L1290" i="7" s="1"/>
  <c r="A1290" i="7"/>
  <c r="S1289" i="7"/>
  <c r="L1289" i="7" s="1"/>
  <c r="A1289" i="7"/>
  <c r="S1288" i="7"/>
  <c r="L1288" i="7"/>
  <c r="A1288" i="7"/>
  <c r="S1287" i="7"/>
  <c r="L1287" i="7" s="1"/>
  <c r="A1287" i="7"/>
  <c r="S1286" i="7"/>
  <c r="L1286" i="7" s="1"/>
  <c r="A1286" i="7"/>
  <c r="S1285" i="7"/>
  <c r="L1285" i="7" s="1"/>
  <c r="A1285" i="7"/>
  <c r="S1284" i="7"/>
  <c r="L1284" i="7" s="1"/>
  <c r="A1284" i="7"/>
  <c r="S1283" i="7"/>
  <c r="L1283" i="7" s="1"/>
  <c r="A1283" i="7"/>
  <c r="S1282" i="7"/>
  <c r="L1282" i="7" s="1"/>
  <c r="A1282" i="7"/>
  <c r="S1281" i="7"/>
  <c r="L1281" i="7" s="1"/>
  <c r="A1281" i="7"/>
  <c r="S1280" i="7"/>
  <c r="L1280" i="7"/>
  <c r="A1280" i="7"/>
  <c r="S1279" i="7"/>
  <c r="L1279" i="7" s="1"/>
  <c r="A1279" i="7"/>
  <c r="S1278" i="7"/>
  <c r="L1278" i="7" s="1"/>
  <c r="A1278" i="7"/>
  <c r="S1277" i="7"/>
  <c r="L1277" i="7" s="1"/>
  <c r="A1277" i="7"/>
  <c r="S1276" i="7"/>
  <c r="L1276" i="7" s="1"/>
  <c r="A1276" i="7"/>
  <c r="S1275" i="7"/>
  <c r="L1275" i="7" s="1"/>
  <c r="A1275" i="7"/>
  <c r="S1274" i="7"/>
  <c r="L1274" i="7" s="1"/>
  <c r="A1274" i="7"/>
  <c r="S1273" i="7"/>
  <c r="L1273" i="7" s="1"/>
  <c r="A1273" i="7"/>
  <c r="S1272" i="7"/>
  <c r="L1272" i="7"/>
  <c r="A1272" i="7"/>
  <c r="S1271" i="7"/>
  <c r="L1271" i="7" s="1"/>
  <c r="A1271" i="7"/>
  <c r="S1270" i="7"/>
  <c r="L1270" i="7" s="1"/>
  <c r="A1270" i="7"/>
  <c r="S1269" i="7"/>
  <c r="L1269" i="7" s="1"/>
  <c r="A1269" i="7"/>
  <c r="S1268" i="7"/>
  <c r="L1268" i="7" s="1"/>
  <c r="A1268" i="7"/>
  <c r="S1267" i="7"/>
  <c r="L1267" i="7" s="1"/>
  <c r="A1267" i="7"/>
  <c r="S1266" i="7"/>
  <c r="L1266" i="7" s="1"/>
  <c r="A1266" i="7"/>
  <c r="S1265" i="7"/>
  <c r="L1265" i="7" s="1"/>
  <c r="A1265" i="7"/>
  <c r="S1264" i="7"/>
  <c r="L1264" i="7"/>
  <c r="A1264" i="7"/>
  <c r="S1263" i="7"/>
  <c r="L1263" i="7" s="1"/>
  <c r="A1263" i="7"/>
  <c r="S1262" i="7"/>
  <c r="L1262" i="7" s="1"/>
  <c r="A1262" i="7"/>
  <c r="S1261" i="7"/>
  <c r="L1261" i="7" s="1"/>
  <c r="A1261" i="7"/>
  <c r="S1260" i="7"/>
  <c r="L1260" i="7" s="1"/>
  <c r="A1260" i="7"/>
  <c r="S1259" i="7"/>
  <c r="L1259" i="7" s="1"/>
  <c r="A1259" i="7"/>
  <c r="S1258" i="7"/>
  <c r="L1258" i="7" s="1"/>
  <c r="A1258" i="7"/>
  <c r="S1257" i="7"/>
  <c r="L1257" i="7" s="1"/>
  <c r="A1257" i="7"/>
  <c r="S1256" i="7"/>
  <c r="L1256" i="7"/>
  <c r="A1256" i="7"/>
  <c r="S1255" i="7"/>
  <c r="L1255" i="7" s="1"/>
  <c r="A1255" i="7"/>
  <c r="S1254" i="7"/>
  <c r="L1254" i="7" s="1"/>
  <c r="A1254" i="7"/>
  <c r="S1253" i="7"/>
  <c r="L1253" i="7" s="1"/>
  <c r="A1253" i="7"/>
  <c r="S1252" i="7"/>
  <c r="L1252" i="7" s="1"/>
  <c r="A1252" i="7"/>
  <c r="S1251" i="7"/>
  <c r="L1251" i="7" s="1"/>
  <c r="A1251" i="7"/>
  <c r="S1250" i="7"/>
  <c r="L1250" i="7" s="1"/>
  <c r="A1250" i="7"/>
  <c r="S1249" i="7"/>
  <c r="L1249" i="7" s="1"/>
  <c r="A1249" i="7"/>
  <c r="S1248" i="7"/>
  <c r="L1248" i="7"/>
  <c r="A1248" i="7"/>
  <c r="S1247" i="7"/>
  <c r="L1247" i="7" s="1"/>
  <c r="A1247" i="7"/>
  <c r="S1246" i="7"/>
  <c r="L1246" i="7" s="1"/>
  <c r="A1246" i="7"/>
  <c r="S1245" i="7"/>
  <c r="L1245" i="7" s="1"/>
  <c r="A1245" i="7"/>
  <c r="S1244" i="7"/>
  <c r="L1244" i="7" s="1"/>
  <c r="A1244" i="7"/>
  <c r="S1243" i="7"/>
  <c r="L1243" i="7" s="1"/>
  <c r="A1243" i="7"/>
  <c r="S1242" i="7"/>
  <c r="L1242" i="7" s="1"/>
  <c r="A1242" i="7"/>
  <c r="S1241" i="7"/>
  <c r="L1241" i="7" s="1"/>
  <c r="A1241" i="7"/>
  <c r="S1240" i="7"/>
  <c r="L1240" i="7"/>
  <c r="A1240" i="7"/>
  <c r="S1239" i="7"/>
  <c r="L1239" i="7" s="1"/>
  <c r="A1239" i="7"/>
  <c r="S1238" i="7"/>
  <c r="L1238" i="7" s="1"/>
  <c r="A1238" i="7"/>
  <c r="S1237" i="7"/>
  <c r="L1237" i="7" s="1"/>
  <c r="A1237" i="7"/>
  <c r="S1236" i="7"/>
  <c r="L1236" i="7" s="1"/>
  <c r="A1236" i="7"/>
  <c r="S1235" i="7"/>
  <c r="L1235" i="7" s="1"/>
  <c r="A1235" i="7"/>
  <c r="S1234" i="7"/>
  <c r="L1234" i="7" s="1"/>
  <c r="A1234" i="7"/>
  <c r="S1233" i="7"/>
  <c r="L1233" i="7" s="1"/>
  <c r="A1233" i="7"/>
  <c r="S1232" i="7"/>
  <c r="L1232" i="7"/>
  <c r="A1232" i="7"/>
  <c r="S1231" i="7"/>
  <c r="L1231" i="7" s="1"/>
  <c r="A1231" i="7"/>
  <c r="S1230" i="7"/>
  <c r="L1230" i="7" s="1"/>
  <c r="A1230" i="7"/>
  <c r="S1229" i="7"/>
  <c r="L1229" i="7" s="1"/>
  <c r="A1229" i="7"/>
  <c r="S1228" i="7"/>
  <c r="L1228" i="7" s="1"/>
  <c r="A1228" i="7"/>
  <c r="S1227" i="7"/>
  <c r="L1227" i="7" s="1"/>
  <c r="A1227" i="7"/>
  <c r="S1226" i="7"/>
  <c r="L1226" i="7" s="1"/>
  <c r="A1226" i="7"/>
  <c r="S1225" i="7"/>
  <c r="L1225" i="7" s="1"/>
  <c r="A1225" i="7"/>
  <c r="S1224" i="7"/>
  <c r="L1224" i="7"/>
  <c r="A1224" i="7"/>
  <c r="S1223" i="7"/>
  <c r="L1223" i="7" s="1"/>
  <c r="A1223" i="7"/>
  <c r="S1222" i="7"/>
  <c r="L1222" i="7" s="1"/>
  <c r="A1222" i="7"/>
  <c r="S1221" i="7"/>
  <c r="L1221" i="7" s="1"/>
  <c r="A1221" i="7"/>
  <c r="S1220" i="7"/>
  <c r="L1220" i="7" s="1"/>
  <c r="A1220" i="7"/>
  <c r="S1219" i="7"/>
  <c r="L1219" i="7" s="1"/>
  <c r="A1219" i="7"/>
  <c r="S1218" i="7"/>
  <c r="L1218" i="7" s="1"/>
  <c r="A1218" i="7"/>
  <c r="S1217" i="7"/>
  <c r="L1217" i="7" s="1"/>
  <c r="A1217" i="7"/>
  <c r="S1216" i="7"/>
  <c r="L1216" i="7"/>
  <c r="A1216" i="7"/>
  <c r="S1215" i="7"/>
  <c r="L1215" i="7" s="1"/>
  <c r="A1215" i="7"/>
  <c r="S1214" i="7"/>
  <c r="L1214" i="7" s="1"/>
  <c r="A1214" i="7"/>
  <c r="S1213" i="7"/>
  <c r="L1213" i="7" s="1"/>
  <c r="A1213" i="7"/>
  <c r="S1212" i="7"/>
  <c r="L1212" i="7" s="1"/>
  <c r="A1212" i="7"/>
  <c r="S1211" i="7"/>
  <c r="L1211" i="7" s="1"/>
  <c r="A1211" i="7"/>
  <c r="S1210" i="7"/>
  <c r="L1210" i="7" s="1"/>
  <c r="A1210" i="7"/>
  <c r="S1209" i="7"/>
  <c r="L1209" i="7" s="1"/>
  <c r="A1209" i="7"/>
  <c r="S1208" i="7"/>
  <c r="L1208" i="7"/>
  <c r="A1208" i="7"/>
  <c r="S1207" i="7"/>
  <c r="L1207" i="7" s="1"/>
  <c r="A1207" i="7"/>
  <c r="S1206" i="7"/>
  <c r="L1206" i="7" s="1"/>
  <c r="A1206" i="7"/>
  <c r="S1205" i="7"/>
  <c r="L1205" i="7" s="1"/>
  <c r="A1205" i="7"/>
  <c r="S1204" i="7"/>
  <c r="L1204" i="7" s="1"/>
  <c r="A1204" i="7"/>
  <c r="S1203" i="7"/>
  <c r="L1203" i="7" s="1"/>
  <c r="A1203" i="7"/>
  <c r="S1202" i="7"/>
  <c r="L1202" i="7" s="1"/>
  <c r="A1202" i="7"/>
  <c r="S1201" i="7"/>
  <c r="L1201" i="7" s="1"/>
  <c r="A1201" i="7"/>
  <c r="S1200" i="7"/>
  <c r="L1200" i="7"/>
  <c r="A1200" i="7"/>
  <c r="S1199" i="7"/>
  <c r="L1199" i="7" s="1"/>
  <c r="A1199" i="7"/>
  <c r="S1198" i="7"/>
  <c r="L1198" i="7" s="1"/>
  <c r="A1198" i="7"/>
  <c r="S1197" i="7"/>
  <c r="L1197" i="7" s="1"/>
  <c r="A1197" i="7"/>
  <c r="S1196" i="7"/>
  <c r="L1196" i="7" s="1"/>
  <c r="A1196" i="7"/>
  <c r="S1195" i="7"/>
  <c r="L1195" i="7" s="1"/>
  <c r="A1195" i="7"/>
  <c r="S1194" i="7"/>
  <c r="L1194" i="7" s="1"/>
  <c r="A1194" i="7"/>
  <c r="S1193" i="7"/>
  <c r="L1193" i="7" s="1"/>
  <c r="A1193" i="7"/>
  <c r="S1192" i="7"/>
  <c r="L1192" i="7"/>
  <c r="A1192" i="7"/>
  <c r="S1191" i="7"/>
  <c r="L1191" i="7" s="1"/>
  <c r="A1191" i="7"/>
  <c r="S1190" i="7"/>
  <c r="L1190" i="7" s="1"/>
  <c r="A1190" i="7"/>
  <c r="S1189" i="7"/>
  <c r="L1189" i="7" s="1"/>
  <c r="A1189" i="7"/>
  <c r="S1188" i="7"/>
  <c r="L1188" i="7" s="1"/>
  <c r="A1188" i="7"/>
  <c r="S1187" i="7"/>
  <c r="L1187" i="7" s="1"/>
  <c r="A1187" i="7"/>
  <c r="S1186" i="7"/>
  <c r="L1186" i="7" s="1"/>
  <c r="A1186" i="7"/>
  <c r="S1185" i="7"/>
  <c r="L1185" i="7" s="1"/>
  <c r="A1185" i="7"/>
  <c r="S1184" i="7"/>
  <c r="L1184" i="7"/>
  <c r="A1184" i="7"/>
  <c r="S1183" i="7"/>
  <c r="L1183" i="7" s="1"/>
  <c r="A1183" i="7"/>
  <c r="S1182" i="7"/>
  <c r="L1182" i="7" s="1"/>
  <c r="A1182" i="7"/>
  <c r="S1181" i="7"/>
  <c r="L1181" i="7" s="1"/>
  <c r="A1181" i="7"/>
  <c r="S1180" i="7"/>
  <c r="L1180" i="7" s="1"/>
  <c r="A1180" i="7"/>
  <c r="S1179" i="7"/>
  <c r="L1179" i="7" s="1"/>
  <c r="A1179" i="7"/>
  <c r="S1178" i="7"/>
  <c r="L1178" i="7" s="1"/>
  <c r="A1178" i="7"/>
  <c r="S1177" i="7"/>
  <c r="L1177" i="7" s="1"/>
  <c r="A1177" i="7"/>
  <c r="S1176" i="7"/>
  <c r="L1176" i="7"/>
  <c r="A1176" i="7"/>
  <c r="S1175" i="7"/>
  <c r="L1175" i="7" s="1"/>
  <c r="A1175" i="7"/>
  <c r="S1174" i="7"/>
  <c r="L1174" i="7" s="1"/>
  <c r="A1174" i="7"/>
  <c r="S1173" i="7"/>
  <c r="L1173" i="7" s="1"/>
  <c r="A1173" i="7"/>
  <c r="S1172" i="7"/>
  <c r="L1172" i="7" s="1"/>
  <c r="A1172" i="7"/>
  <c r="S1171" i="7"/>
  <c r="L1171" i="7" s="1"/>
  <c r="A1171" i="7"/>
  <c r="S1170" i="7"/>
  <c r="L1170" i="7" s="1"/>
  <c r="A1170" i="7"/>
  <c r="S1169" i="7"/>
  <c r="L1169" i="7" s="1"/>
  <c r="A1169" i="7"/>
  <c r="S1168" i="7"/>
  <c r="L1168" i="7"/>
  <c r="A1168" i="7"/>
  <c r="S1167" i="7"/>
  <c r="L1167" i="7" s="1"/>
  <c r="A1167" i="7"/>
  <c r="S1166" i="7"/>
  <c r="L1166" i="7" s="1"/>
  <c r="A1166" i="7"/>
  <c r="S1165" i="7"/>
  <c r="L1165" i="7" s="1"/>
  <c r="A1165" i="7"/>
  <c r="S1164" i="7"/>
  <c r="L1164" i="7" s="1"/>
  <c r="A1164" i="7"/>
  <c r="S1163" i="7"/>
  <c r="L1163" i="7" s="1"/>
  <c r="A1163" i="7"/>
  <c r="S1162" i="7"/>
  <c r="L1162" i="7" s="1"/>
  <c r="A1162" i="7"/>
  <c r="S1161" i="7"/>
  <c r="L1161" i="7" s="1"/>
  <c r="A1161" i="7"/>
  <c r="S1160" i="7"/>
  <c r="L1160" i="7"/>
  <c r="A1160" i="7"/>
  <c r="S1159" i="7"/>
  <c r="L1159" i="7" s="1"/>
  <c r="A1159" i="7"/>
  <c r="S1158" i="7"/>
  <c r="L1158" i="7" s="1"/>
  <c r="A1158" i="7"/>
  <c r="S1157" i="7"/>
  <c r="L1157" i="7" s="1"/>
  <c r="A1157" i="7"/>
  <c r="S1156" i="7"/>
  <c r="L1156" i="7" s="1"/>
  <c r="A1156" i="7"/>
  <c r="S1155" i="7"/>
  <c r="L1155" i="7" s="1"/>
  <c r="A1155" i="7"/>
  <c r="S1154" i="7"/>
  <c r="L1154" i="7" s="1"/>
  <c r="A1154" i="7"/>
  <c r="S1153" i="7"/>
  <c r="L1153" i="7" s="1"/>
  <c r="A1153" i="7"/>
  <c r="S1152" i="7"/>
  <c r="L1152" i="7"/>
  <c r="A1152" i="7"/>
  <c r="S1151" i="7"/>
  <c r="L1151" i="7" s="1"/>
  <c r="A1151" i="7"/>
  <c r="S1150" i="7"/>
  <c r="L1150" i="7" s="1"/>
  <c r="A1150" i="7"/>
  <c r="S1149" i="7"/>
  <c r="L1149" i="7" s="1"/>
  <c r="A1149" i="7"/>
  <c r="S1148" i="7"/>
  <c r="L1148" i="7" s="1"/>
  <c r="A1148" i="7"/>
  <c r="S1147" i="7"/>
  <c r="L1147" i="7" s="1"/>
  <c r="A1147" i="7"/>
  <c r="S1146" i="7"/>
  <c r="L1146" i="7" s="1"/>
  <c r="A1146" i="7"/>
  <c r="S1145" i="7"/>
  <c r="L1145" i="7" s="1"/>
  <c r="A1145" i="7"/>
  <c r="S1144" i="7"/>
  <c r="L1144" i="7"/>
  <c r="A1144" i="7"/>
  <c r="S1143" i="7"/>
  <c r="L1143" i="7" s="1"/>
  <c r="A1143" i="7"/>
  <c r="S1142" i="7"/>
  <c r="L1142" i="7" s="1"/>
  <c r="A1142" i="7"/>
  <c r="S1141" i="7"/>
  <c r="L1141" i="7" s="1"/>
  <c r="A1141" i="7"/>
  <c r="S1140" i="7"/>
  <c r="L1140" i="7" s="1"/>
  <c r="A1140" i="7"/>
  <c r="S1139" i="7"/>
  <c r="L1139" i="7" s="1"/>
  <c r="A1139" i="7"/>
  <c r="S1138" i="7"/>
  <c r="L1138" i="7" s="1"/>
  <c r="A1138" i="7"/>
  <c r="S1137" i="7"/>
  <c r="L1137" i="7" s="1"/>
  <c r="A1137" i="7"/>
  <c r="S1136" i="7"/>
  <c r="L1136" i="7"/>
  <c r="A1136" i="7"/>
  <c r="S1135" i="7"/>
  <c r="L1135" i="7" s="1"/>
  <c r="A1135" i="7"/>
  <c r="S1134" i="7"/>
  <c r="L1134" i="7" s="1"/>
  <c r="A1134" i="7"/>
  <c r="S1133" i="7"/>
  <c r="L1133" i="7" s="1"/>
  <c r="A1133" i="7"/>
  <c r="S1132" i="7"/>
  <c r="L1132" i="7" s="1"/>
  <c r="A1132" i="7"/>
  <c r="S1131" i="7"/>
  <c r="L1131" i="7" s="1"/>
  <c r="A1131" i="7"/>
  <c r="S1130" i="7"/>
  <c r="L1130" i="7" s="1"/>
  <c r="A1130" i="7"/>
  <c r="S1129" i="7"/>
  <c r="L1129" i="7" s="1"/>
  <c r="A1129" i="7"/>
  <c r="S1128" i="7"/>
  <c r="L1128" i="7"/>
  <c r="A1128" i="7"/>
  <c r="S1127" i="7"/>
  <c r="L1127" i="7" s="1"/>
  <c r="A1127" i="7"/>
  <c r="S1126" i="7"/>
  <c r="L1126" i="7" s="1"/>
  <c r="A1126" i="7"/>
  <c r="S1125" i="7"/>
  <c r="L1125" i="7" s="1"/>
  <c r="A1125" i="7"/>
  <c r="S1124" i="7"/>
  <c r="L1124" i="7" s="1"/>
  <c r="A1124" i="7"/>
  <c r="S1123" i="7"/>
  <c r="L1123" i="7" s="1"/>
  <c r="A1123" i="7"/>
  <c r="S1122" i="7"/>
  <c r="L1122" i="7" s="1"/>
  <c r="A1122" i="7"/>
  <c r="S1121" i="7"/>
  <c r="L1121" i="7" s="1"/>
  <c r="A1121" i="7"/>
  <c r="S1120" i="7"/>
  <c r="L1120" i="7"/>
  <c r="A1120" i="7"/>
  <c r="S1119" i="7"/>
  <c r="L1119" i="7" s="1"/>
  <c r="A1119" i="7"/>
  <c r="S1118" i="7"/>
  <c r="L1118" i="7" s="1"/>
  <c r="A1118" i="7"/>
  <c r="S1117" i="7"/>
  <c r="L1117" i="7" s="1"/>
  <c r="A1117" i="7"/>
  <c r="S1116" i="7"/>
  <c r="L1116" i="7" s="1"/>
  <c r="A1116" i="7"/>
  <c r="S1115" i="7"/>
  <c r="L1115" i="7" s="1"/>
  <c r="A1115" i="7"/>
  <c r="S1114" i="7"/>
  <c r="L1114" i="7" s="1"/>
  <c r="A1114" i="7"/>
  <c r="S1113" i="7"/>
  <c r="L1113" i="7" s="1"/>
  <c r="A1113" i="7"/>
  <c r="S1112" i="7"/>
  <c r="L1112" i="7"/>
  <c r="A1112" i="7"/>
  <c r="S1111" i="7"/>
  <c r="L1111" i="7" s="1"/>
  <c r="A1111" i="7"/>
  <c r="S1110" i="7"/>
  <c r="L1110" i="7" s="1"/>
  <c r="A1110" i="7"/>
  <c r="S1109" i="7"/>
  <c r="L1109" i="7" s="1"/>
  <c r="A1109" i="7"/>
  <c r="S1108" i="7"/>
  <c r="L1108" i="7" s="1"/>
  <c r="A1108" i="7"/>
  <c r="S1107" i="7"/>
  <c r="L1107" i="7" s="1"/>
  <c r="A1107" i="7"/>
  <c r="S1106" i="7"/>
  <c r="L1106" i="7" s="1"/>
  <c r="A1106" i="7"/>
  <c r="S1105" i="7"/>
  <c r="L1105" i="7" s="1"/>
  <c r="A1105" i="7"/>
  <c r="S1104" i="7"/>
  <c r="L1104" i="7"/>
  <c r="A1104" i="7"/>
  <c r="S1103" i="7"/>
  <c r="L1103" i="7" s="1"/>
  <c r="A1103" i="7"/>
  <c r="S1102" i="7"/>
  <c r="L1102" i="7" s="1"/>
  <c r="A1102" i="7"/>
  <c r="S1101" i="7"/>
  <c r="L1101" i="7" s="1"/>
  <c r="A1101" i="7"/>
  <c r="S1100" i="7"/>
  <c r="L1100" i="7" s="1"/>
  <c r="A1100" i="7"/>
  <c r="S1099" i="7"/>
  <c r="L1099" i="7" s="1"/>
  <c r="A1099" i="7"/>
  <c r="S1098" i="7"/>
  <c r="L1098" i="7" s="1"/>
  <c r="A1098" i="7"/>
  <c r="S1097" i="7"/>
  <c r="L1097" i="7" s="1"/>
  <c r="A1097" i="7"/>
  <c r="S1096" i="7"/>
  <c r="L1096" i="7"/>
  <c r="A1096" i="7"/>
  <c r="S1095" i="7"/>
  <c r="L1095" i="7" s="1"/>
  <c r="A1095" i="7"/>
  <c r="S1094" i="7"/>
  <c r="L1094" i="7" s="1"/>
  <c r="A1094" i="7"/>
  <c r="S1093" i="7"/>
  <c r="L1093" i="7" s="1"/>
  <c r="A1093" i="7"/>
  <c r="S1092" i="7"/>
  <c r="L1092" i="7" s="1"/>
  <c r="A1092" i="7"/>
  <c r="S1091" i="7"/>
  <c r="L1091" i="7" s="1"/>
  <c r="A1091" i="7"/>
  <c r="S1090" i="7"/>
  <c r="L1090" i="7" s="1"/>
  <c r="A1090" i="7"/>
  <c r="S1089" i="7"/>
  <c r="L1089" i="7" s="1"/>
  <c r="A1089" i="7"/>
  <c r="S1088" i="7"/>
  <c r="L1088" i="7"/>
  <c r="A1088" i="7"/>
  <c r="S1087" i="7"/>
  <c r="L1087" i="7" s="1"/>
  <c r="A1087" i="7"/>
  <c r="S1086" i="7"/>
  <c r="L1086" i="7" s="1"/>
  <c r="A1086" i="7"/>
  <c r="S1085" i="7"/>
  <c r="L1085" i="7" s="1"/>
  <c r="A1085" i="7"/>
  <c r="S1084" i="7"/>
  <c r="L1084" i="7" s="1"/>
  <c r="A1084" i="7"/>
  <c r="S1083" i="7"/>
  <c r="L1083" i="7" s="1"/>
  <c r="A1083" i="7"/>
  <c r="S1082" i="7"/>
  <c r="L1082" i="7" s="1"/>
  <c r="A1082" i="7"/>
  <c r="S1081" i="7"/>
  <c r="L1081" i="7" s="1"/>
  <c r="A1081" i="7"/>
  <c r="S1080" i="7"/>
  <c r="L1080" i="7"/>
  <c r="A1080" i="7"/>
  <c r="S1079" i="7"/>
  <c r="L1079" i="7" s="1"/>
  <c r="A1079" i="7"/>
  <c r="S1078" i="7"/>
  <c r="L1078" i="7" s="1"/>
  <c r="A1078" i="7"/>
  <c r="S1077" i="7"/>
  <c r="L1077" i="7" s="1"/>
  <c r="A1077" i="7"/>
  <c r="S1076" i="7"/>
  <c r="L1076" i="7" s="1"/>
  <c r="A1076" i="7"/>
  <c r="S1075" i="7"/>
  <c r="L1075" i="7" s="1"/>
  <c r="A1075" i="7"/>
  <c r="S1074" i="7"/>
  <c r="L1074" i="7" s="1"/>
  <c r="A1074" i="7"/>
  <c r="S1073" i="7"/>
  <c r="L1073" i="7" s="1"/>
  <c r="A1073" i="7"/>
  <c r="S1072" i="7"/>
  <c r="L1072" i="7"/>
  <c r="A1072" i="7"/>
  <c r="S1071" i="7"/>
  <c r="L1071" i="7" s="1"/>
  <c r="A1071" i="7"/>
  <c r="S1070" i="7"/>
  <c r="L1070" i="7" s="1"/>
  <c r="A1070" i="7"/>
  <c r="S1069" i="7"/>
  <c r="L1069" i="7" s="1"/>
  <c r="A1069" i="7"/>
  <c r="S1068" i="7"/>
  <c r="L1068" i="7" s="1"/>
  <c r="A1068" i="7"/>
  <c r="S1067" i="7"/>
  <c r="L1067" i="7" s="1"/>
  <c r="A1067" i="7"/>
  <c r="S1066" i="7"/>
  <c r="L1066" i="7" s="1"/>
  <c r="A1066" i="7"/>
  <c r="S1065" i="7"/>
  <c r="L1065" i="7" s="1"/>
  <c r="A1065" i="7"/>
  <c r="S1064" i="7"/>
  <c r="L1064" i="7"/>
  <c r="A1064" i="7"/>
  <c r="S1063" i="7"/>
  <c r="L1063" i="7" s="1"/>
  <c r="A1063" i="7"/>
  <c r="S1062" i="7"/>
  <c r="L1062" i="7" s="1"/>
  <c r="A1062" i="7"/>
  <c r="S1061" i="7"/>
  <c r="L1061" i="7" s="1"/>
  <c r="A1061" i="7"/>
  <c r="S1060" i="7"/>
  <c r="L1060" i="7" s="1"/>
  <c r="A1060" i="7"/>
  <c r="S1059" i="7"/>
  <c r="L1059" i="7" s="1"/>
  <c r="A1059" i="7"/>
  <c r="S1058" i="7"/>
  <c r="L1058" i="7" s="1"/>
  <c r="A1058" i="7"/>
  <c r="S1057" i="7"/>
  <c r="L1057" i="7" s="1"/>
  <c r="A1057" i="7"/>
  <c r="S1056" i="7"/>
  <c r="L1056" i="7"/>
  <c r="A1056" i="7"/>
  <c r="S1055" i="7"/>
  <c r="L1055" i="7" s="1"/>
  <c r="A1055" i="7"/>
  <c r="S1054" i="7"/>
  <c r="L1054" i="7" s="1"/>
  <c r="A1054" i="7"/>
  <c r="S1053" i="7"/>
  <c r="L1053" i="7" s="1"/>
  <c r="A1053" i="7"/>
  <c r="S1052" i="7"/>
  <c r="L1052" i="7" s="1"/>
  <c r="A1052" i="7"/>
  <c r="S1051" i="7"/>
  <c r="L1051" i="7" s="1"/>
  <c r="A1051" i="7"/>
  <c r="S1050" i="7"/>
  <c r="L1050" i="7" s="1"/>
  <c r="A1050" i="7"/>
  <c r="S1049" i="7"/>
  <c r="L1049" i="7" s="1"/>
  <c r="A1049" i="7"/>
  <c r="S1048" i="7"/>
  <c r="L1048" i="7"/>
  <c r="A1048" i="7"/>
  <c r="S1047" i="7"/>
  <c r="L1047" i="7" s="1"/>
  <c r="A1047" i="7"/>
  <c r="S1046" i="7"/>
  <c r="L1046" i="7" s="1"/>
  <c r="A1046" i="7"/>
  <c r="S1045" i="7"/>
  <c r="L1045" i="7" s="1"/>
  <c r="A1045" i="7"/>
  <c r="S1044" i="7"/>
  <c r="L1044" i="7" s="1"/>
  <c r="A1044" i="7"/>
  <c r="S1043" i="7"/>
  <c r="L1043" i="7" s="1"/>
  <c r="A1043" i="7"/>
  <c r="S1042" i="7"/>
  <c r="L1042" i="7" s="1"/>
  <c r="A1042" i="7"/>
  <c r="S1041" i="7"/>
  <c r="L1041" i="7" s="1"/>
  <c r="A1041" i="7"/>
  <c r="S1040" i="7"/>
  <c r="L1040" i="7"/>
  <c r="A1040" i="7"/>
  <c r="S1039" i="7"/>
  <c r="L1039" i="7" s="1"/>
  <c r="A1039" i="7"/>
  <c r="S1038" i="7"/>
  <c r="L1038" i="7" s="1"/>
  <c r="A1038" i="7"/>
  <c r="S1037" i="7"/>
  <c r="L1037" i="7" s="1"/>
  <c r="A1037" i="7"/>
  <c r="S1036" i="7"/>
  <c r="L1036" i="7" s="1"/>
  <c r="A1036" i="7"/>
  <c r="S1035" i="7"/>
  <c r="L1035" i="7" s="1"/>
  <c r="A1035" i="7"/>
  <c r="S1034" i="7"/>
  <c r="L1034" i="7" s="1"/>
  <c r="A1034" i="7"/>
  <c r="S1033" i="7"/>
  <c r="L1033" i="7" s="1"/>
  <c r="A1033" i="7"/>
  <c r="S1032" i="7"/>
  <c r="L1032" i="7"/>
  <c r="A1032" i="7"/>
  <c r="S1031" i="7"/>
  <c r="L1031" i="7" s="1"/>
  <c r="A1031" i="7"/>
  <c r="S1030" i="7"/>
  <c r="L1030" i="7" s="1"/>
  <c r="A1030" i="7"/>
  <c r="S1029" i="7"/>
  <c r="L1029" i="7" s="1"/>
  <c r="A1029" i="7"/>
  <c r="S1028" i="7"/>
  <c r="L1028" i="7" s="1"/>
  <c r="A1028" i="7"/>
  <c r="S1027" i="7"/>
  <c r="L1027" i="7" s="1"/>
  <c r="A1027" i="7"/>
  <c r="S1026" i="7"/>
  <c r="L1026" i="7" s="1"/>
  <c r="A1026" i="7"/>
  <c r="S1025" i="7"/>
  <c r="L1025" i="7" s="1"/>
  <c r="A1025" i="7"/>
  <c r="S1024" i="7"/>
  <c r="L1024" i="7"/>
  <c r="A1024" i="7"/>
  <c r="S1023" i="7"/>
  <c r="L1023" i="7" s="1"/>
  <c r="A1023" i="7"/>
  <c r="S1022" i="7"/>
  <c r="L1022" i="7" s="1"/>
  <c r="A1022" i="7"/>
  <c r="S1021" i="7"/>
  <c r="L1021" i="7" s="1"/>
  <c r="A1021" i="7"/>
  <c r="S1020" i="7"/>
  <c r="L1020" i="7" s="1"/>
  <c r="A1020" i="7"/>
  <c r="S1019" i="7"/>
  <c r="L1019" i="7" s="1"/>
  <c r="A1019" i="7"/>
  <c r="S1018" i="7"/>
  <c r="L1018" i="7" s="1"/>
  <c r="A1018" i="7"/>
  <c r="S1017" i="7"/>
  <c r="L1017" i="7" s="1"/>
  <c r="A1017" i="7"/>
  <c r="S1016" i="7"/>
  <c r="L1016" i="7"/>
  <c r="A1016" i="7"/>
  <c r="S1015" i="7"/>
  <c r="L1015" i="7" s="1"/>
  <c r="A1015" i="7"/>
  <c r="S1014" i="7"/>
  <c r="L1014" i="7" s="1"/>
  <c r="A1014" i="7"/>
  <c r="S1013" i="7"/>
  <c r="L1013" i="7" s="1"/>
  <c r="A1013" i="7"/>
  <c r="S1012" i="7"/>
  <c r="L1012" i="7" s="1"/>
  <c r="A1012" i="7"/>
  <c r="S1011" i="7"/>
  <c r="L1011" i="7" s="1"/>
  <c r="A1011" i="7"/>
  <c r="S1010" i="7"/>
  <c r="L1010" i="7" s="1"/>
  <c r="A1010" i="7"/>
  <c r="S1009" i="7"/>
  <c r="L1009" i="7" s="1"/>
  <c r="A1009" i="7"/>
  <c r="S1008" i="7"/>
  <c r="L1008" i="7"/>
  <c r="A1008" i="7"/>
  <c r="S1007" i="7"/>
  <c r="L1007" i="7" s="1"/>
  <c r="A1007" i="7"/>
  <c r="S1006" i="7"/>
  <c r="L1006" i="7" s="1"/>
  <c r="A1006" i="7"/>
  <c r="S1005" i="7"/>
  <c r="L1005" i="7" s="1"/>
  <c r="A1005" i="7"/>
  <c r="S1004" i="7"/>
  <c r="L1004" i="7" s="1"/>
  <c r="A1004" i="7"/>
  <c r="S1003" i="7"/>
  <c r="L1003" i="7" s="1"/>
  <c r="A1003" i="7"/>
  <c r="S1002" i="7"/>
  <c r="L1002" i="7" s="1"/>
  <c r="A1002" i="7"/>
  <c r="S1001" i="7"/>
  <c r="L1001" i="7" s="1"/>
  <c r="A1001" i="7"/>
  <c r="S1000" i="7"/>
  <c r="L1000" i="7"/>
  <c r="A1000" i="7"/>
  <c r="S999" i="7"/>
  <c r="L999" i="7" s="1"/>
  <c r="A999" i="7"/>
  <c r="S998" i="7"/>
  <c r="L998" i="7" s="1"/>
  <c r="A998" i="7"/>
  <c r="S997" i="7"/>
  <c r="L997" i="7" s="1"/>
  <c r="A997" i="7"/>
  <c r="S996" i="7"/>
  <c r="L996" i="7" s="1"/>
  <c r="A996" i="7"/>
  <c r="S995" i="7"/>
  <c r="L995" i="7" s="1"/>
  <c r="A995" i="7"/>
  <c r="S994" i="7"/>
  <c r="L994" i="7" s="1"/>
  <c r="A994" i="7"/>
  <c r="S993" i="7"/>
  <c r="L993" i="7" s="1"/>
  <c r="A993" i="7"/>
  <c r="S992" i="7"/>
  <c r="L992" i="7"/>
  <c r="A992" i="7"/>
  <c r="S991" i="7"/>
  <c r="L991" i="7" s="1"/>
  <c r="A991" i="7"/>
  <c r="S990" i="7"/>
  <c r="L990" i="7" s="1"/>
  <c r="A990" i="7"/>
  <c r="S989" i="7"/>
  <c r="L989" i="7" s="1"/>
  <c r="A989" i="7"/>
  <c r="S988" i="7"/>
  <c r="L988" i="7" s="1"/>
  <c r="A988" i="7"/>
  <c r="S987" i="7"/>
  <c r="L987" i="7" s="1"/>
  <c r="A987" i="7"/>
  <c r="S986" i="7"/>
  <c r="L986" i="7" s="1"/>
  <c r="A986" i="7"/>
  <c r="S985" i="7"/>
  <c r="L985" i="7" s="1"/>
  <c r="A985" i="7"/>
  <c r="S984" i="7"/>
  <c r="L984" i="7" s="1"/>
  <c r="A984" i="7"/>
  <c r="S983" i="7"/>
  <c r="L983" i="7"/>
  <c r="A983" i="7"/>
  <c r="S982" i="7"/>
  <c r="L982" i="7" s="1"/>
  <c r="A982" i="7"/>
  <c r="S981" i="7"/>
  <c r="L981" i="7" s="1"/>
  <c r="A981" i="7"/>
  <c r="S980" i="7"/>
  <c r="L980" i="7" s="1"/>
  <c r="A980" i="7"/>
  <c r="S979" i="7"/>
  <c r="L979" i="7" s="1"/>
  <c r="A979" i="7"/>
  <c r="S978" i="7"/>
  <c r="L978" i="7" s="1"/>
  <c r="A978" i="7"/>
  <c r="S977" i="7"/>
  <c r="L977" i="7" s="1"/>
  <c r="A977" i="7"/>
  <c r="S976" i="7"/>
  <c r="L976" i="7" s="1"/>
  <c r="A976" i="7"/>
  <c r="S975" i="7"/>
  <c r="L975" i="7" s="1"/>
  <c r="A975" i="7"/>
  <c r="S974" i="7"/>
  <c r="L974" i="7" s="1"/>
  <c r="A974" i="7"/>
  <c r="S973" i="7"/>
  <c r="L973" i="7" s="1"/>
  <c r="A973" i="7"/>
  <c r="S972" i="7"/>
  <c r="L972" i="7" s="1"/>
  <c r="A972" i="7"/>
  <c r="S971" i="7"/>
  <c r="L971" i="7" s="1"/>
  <c r="A971" i="7"/>
  <c r="S970" i="7"/>
  <c r="L970" i="7" s="1"/>
  <c r="A970" i="7"/>
  <c r="S969" i="7"/>
  <c r="L969" i="7" s="1"/>
  <c r="A969" i="7"/>
  <c r="S968" i="7"/>
  <c r="L968" i="7" s="1"/>
  <c r="A968" i="7"/>
  <c r="S967" i="7"/>
  <c r="L967" i="7"/>
  <c r="A967" i="7"/>
  <c r="S966" i="7"/>
  <c r="L966" i="7" s="1"/>
  <c r="A966" i="7"/>
  <c r="S965" i="7"/>
  <c r="L965" i="7" s="1"/>
  <c r="A965" i="7"/>
  <c r="S964" i="7"/>
  <c r="L964" i="7" s="1"/>
  <c r="A964" i="7"/>
  <c r="S963" i="7"/>
  <c r="L963" i="7" s="1"/>
  <c r="A963" i="7"/>
  <c r="S962" i="7"/>
  <c r="L962" i="7" s="1"/>
  <c r="A962" i="7"/>
  <c r="S961" i="7"/>
  <c r="L961" i="7" s="1"/>
  <c r="A961" i="7"/>
  <c r="S960" i="7"/>
  <c r="L960" i="7" s="1"/>
  <c r="A960" i="7"/>
  <c r="S959" i="7"/>
  <c r="L959" i="7" s="1"/>
  <c r="A959" i="7"/>
  <c r="S958" i="7"/>
  <c r="L958" i="7" s="1"/>
  <c r="A958" i="7"/>
  <c r="S957" i="7"/>
  <c r="L957" i="7" s="1"/>
  <c r="A957" i="7"/>
  <c r="S956" i="7"/>
  <c r="L956" i="7" s="1"/>
  <c r="A956" i="7"/>
  <c r="S955" i="7"/>
  <c r="L955" i="7" s="1"/>
  <c r="A955" i="7"/>
  <c r="S954" i="7"/>
  <c r="L954" i="7" s="1"/>
  <c r="A954" i="7"/>
  <c r="S953" i="7"/>
  <c r="L953" i="7" s="1"/>
  <c r="A953" i="7"/>
  <c r="S952" i="7"/>
  <c r="L952" i="7" s="1"/>
  <c r="A952" i="7"/>
  <c r="S951" i="7"/>
  <c r="L951" i="7"/>
  <c r="A951" i="7"/>
  <c r="S950" i="7"/>
  <c r="L950" i="7" s="1"/>
  <c r="A950" i="7"/>
  <c r="S949" i="7"/>
  <c r="L949" i="7" s="1"/>
  <c r="A949" i="7"/>
  <c r="S948" i="7"/>
  <c r="L948" i="7" s="1"/>
  <c r="A948" i="7"/>
  <c r="S947" i="7"/>
  <c r="L947" i="7" s="1"/>
  <c r="A947" i="7"/>
  <c r="S946" i="7"/>
  <c r="L946" i="7" s="1"/>
  <c r="A946" i="7"/>
  <c r="S945" i="7"/>
  <c r="L945" i="7" s="1"/>
  <c r="A945" i="7"/>
  <c r="S944" i="7"/>
  <c r="L944" i="7" s="1"/>
  <c r="A944" i="7"/>
  <c r="S943" i="7"/>
  <c r="L943" i="7" s="1"/>
  <c r="A943" i="7"/>
  <c r="S942" i="7"/>
  <c r="L942" i="7" s="1"/>
  <c r="A942" i="7"/>
  <c r="S941" i="7"/>
  <c r="L941" i="7" s="1"/>
  <c r="A941" i="7"/>
  <c r="S940" i="7"/>
  <c r="L940" i="7" s="1"/>
  <c r="A940" i="7"/>
  <c r="S939" i="7"/>
  <c r="L939" i="7" s="1"/>
  <c r="A939" i="7"/>
  <c r="S938" i="7"/>
  <c r="L938" i="7" s="1"/>
  <c r="A938" i="7"/>
  <c r="S937" i="7"/>
  <c r="L937" i="7" s="1"/>
  <c r="A937" i="7"/>
  <c r="S936" i="7"/>
  <c r="L936" i="7" s="1"/>
  <c r="A936" i="7"/>
  <c r="S935" i="7"/>
  <c r="L935" i="7" s="1"/>
  <c r="A935" i="7"/>
  <c r="S934" i="7"/>
  <c r="L934" i="7" s="1"/>
  <c r="A934" i="7"/>
  <c r="S933" i="7"/>
  <c r="L933" i="7" s="1"/>
  <c r="A933" i="7"/>
  <c r="S932" i="7"/>
  <c r="L932" i="7" s="1"/>
  <c r="A932" i="7"/>
  <c r="S931" i="7"/>
  <c r="L931" i="7" s="1"/>
  <c r="A931" i="7"/>
  <c r="S930" i="7"/>
  <c r="L930" i="7" s="1"/>
  <c r="A930" i="7"/>
  <c r="S929" i="7"/>
  <c r="L929" i="7" s="1"/>
  <c r="A929" i="7"/>
  <c r="S928" i="7"/>
  <c r="L928" i="7" s="1"/>
  <c r="A928" i="7"/>
  <c r="S927" i="7"/>
  <c r="L927" i="7"/>
  <c r="A927" i="7"/>
  <c r="S926" i="7"/>
  <c r="L926" i="7" s="1"/>
  <c r="A926" i="7"/>
  <c r="S925" i="7"/>
  <c r="L925" i="7" s="1"/>
  <c r="A925" i="7"/>
  <c r="S924" i="7"/>
  <c r="L924" i="7" s="1"/>
  <c r="A924" i="7"/>
  <c r="S923" i="7"/>
  <c r="L923" i="7"/>
  <c r="A923" i="7"/>
  <c r="S922" i="7"/>
  <c r="L922" i="7" s="1"/>
  <c r="A922" i="7"/>
  <c r="S921" i="7"/>
  <c r="L921" i="7" s="1"/>
  <c r="A921" i="7"/>
  <c r="S920" i="7"/>
  <c r="L920" i="7" s="1"/>
  <c r="A920" i="7"/>
  <c r="S919" i="7"/>
  <c r="L919" i="7" s="1"/>
  <c r="A919" i="7"/>
  <c r="S918" i="7"/>
  <c r="L918" i="7" s="1"/>
  <c r="A918" i="7"/>
  <c r="S917" i="7"/>
  <c r="L917" i="7" s="1"/>
  <c r="A917" i="7"/>
  <c r="S916" i="7"/>
  <c r="L916" i="7" s="1"/>
  <c r="A916" i="7"/>
  <c r="S915" i="7"/>
  <c r="L915" i="7" s="1"/>
  <c r="A915" i="7"/>
  <c r="S914" i="7"/>
  <c r="L914" i="7" s="1"/>
  <c r="A914" i="7"/>
  <c r="S913" i="7"/>
  <c r="L913" i="7" s="1"/>
  <c r="A913" i="7"/>
  <c r="S912" i="7"/>
  <c r="L912" i="7" s="1"/>
  <c r="A912" i="7"/>
  <c r="S911" i="7"/>
  <c r="L911" i="7" s="1"/>
  <c r="A911" i="7"/>
  <c r="S910" i="7"/>
  <c r="L910" i="7" s="1"/>
  <c r="A910" i="7"/>
  <c r="S909" i="7"/>
  <c r="L909" i="7" s="1"/>
  <c r="A909" i="7"/>
  <c r="S908" i="7"/>
  <c r="L908" i="7" s="1"/>
  <c r="A908" i="7"/>
  <c r="S907" i="7"/>
  <c r="L907" i="7"/>
  <c r="A907" i="7"/>
  <c r="S906" i="7"/>
  <c r="L906" i="7" s="1"/>
  <c r="A906" i="7"/>
  <c r="S905" i="7"/>
  <c r="L905" i="7" s="1"/>
  <c r="A905" i="7"/>
  <c r="S904" i="7"/>
  <c r="L904" i="7" s="1"/>
  <c r="A904" i="7"/>
  <c r="S903" i="7"/>
  <c r="L903" i="7" s="1"/>
  <c r="A903" i="7"/>
  <c r="S902" i="7"/>
  <c r="L902" i="7" s="1"/>
  <c r="A902" i="7"/>
  <c r="S901" i="7"/>
  <c r="L901" i="7" s="1"/>
  <c r="A901" i="7"/>
  <c r="S900" i="7"/>
  <c r="L900" i="7" s="1"/>
  <c r="A900" i="7"/>
  <c r="S899" i="7"/>
  <c r="L899" i="7" s="1"/>
  <c r="A899" i="7"/>
  <c r="S898" i="7"/>
  <c r="L898" i="7" s="1"/>
  <c r="A898" i="7"/>
  <c r="S897" i="7"/>
  <c r="L897" i="7" s="1"/>
  <c r="A897" i="7"/>
  <c r="S896" i="7"/>
  <c r="L896" i="7" s="1"/>
  <c r="A896" i="7"/>
  <c r="S895" i="7"/>
  <c r="L895" i="7" s="1"/>
  <c r="A895" i="7"/>
  <c r="S894" i="7"/>
  <c r="L894" i="7" s="1"/>
  <c r="A894" i="7"/>
  <c r="S893" i="7"/>
  <c r="L893" i="7" s="1"/>
  <c r="A893" i="7"/>
  <c r="S892" i="7"/>
  <c r="L892" i="7" s="1"/>
  <c r="A892" i="7"/>
  <c r="S891" i="7"/>
  <c r="L891" i="7"/>
  <c r="A891" i="7"/>
  <c r="S890" i="7"/>
  <c r="L890" i="7" s="1"/>
  <c r="A890" i="7"/>
  <c r="S889" i="7"/>
  <c r="L889" i="7" s="1"/>
  <c r="A889" i="7"/>
  <c r="S888" i="7"/>
  <c r="L888" i="7" s="1"/>
  <c r="A888" i="7"/>
  <c r="S887" i="7"/>
  <c r="L887" i="7"/>
  <c r="A887" i="7"/>
  <c r="S886" i="7"/>
  <c r="L886" i="7" s="1"/>
  <c r="A886" i="7"/>
  <c r="S885" i="7"/>
  <c r="L885" i="7" s="1"/>
  <c r="A885" i="7"/>
  <c r="S884" i="7"/>
  <c r="L884" i="7" s="1"/>
  <c r="T884" i="7" s="1"/>
  <c r="A884" i="7"/>
  <c r="S883" i="7"/>
  <c r="L883" i="7" s="1"/>
  <c r="T883" i="7" s="1"/>
  <c r="A883" i="7"/>
  <c r="S882" i="7"/>
  <c r="L882" i="7"/>
  <c r="T882" i="7" s="1"/>
  <c r="A882" i="7"/>
  <c r="S881" i="7"/>
  <c r="L881" i="7" s="1"/>
  <c r="T881" i="7" s="1"/>
  <c r="A881" i="7"/>
  <c r="S880" i="7"/>
  <c r="L880" i="7" s="1"/>
  <c r="A880" i="7"/>
  <c r="S879" i="7"/>
  <c r="L879" i="7" s="1"/>
  <c r="A879" i="7"/>
  <c r="C878" i="7"/>
  <c r="S878" i="7" s="1"/>
  <c r="L878" i="7" s="1"/>
  <c r="T878" i="7" s="1"/>
  <c r="A878" i="7"/>
  <c r="K878" i="7" s="1"/>
  <c r="K873" i="7"/>
  <c r="C873" i="7"/>
  <c r="S873" i="7" s="1"/>
  <c r="L873" i="7" s="1"/>
  <c r="T873" i="7" s="1"/>
  <c r="K868" i="7"/>
  <c r="C868" i="7"/>
  <c r="S868" i="7" s="1"/>
  <c r="L868" i="7" s="1"/>
  <c r="T868" i="7" s="1"/>
  <c r="K863" i="7"/>
  <c r="C863" i="7"/>
  <c r="S863" i="7" s="1"/>
  <c r="L863" i="7" s="1"/>
  <c r="T863" i="7" s="1"/>
  <c r="C858" i="7"/>
  <c r="S858" i="7" s="1"/>
  <c r="L858" i="7" s="1"/>
  <c r="T858" i="7" s="1"/>
  <c r="A858" i="7"/>
  <c r="K858" i="7" s="1"/>
  <c r="K853" i="7"/>
  <c r="C853" i="7"/>
  <c r="S853" i="7" s="1"/>
  <c r="L853" i="7" s="1"/>
  <c r="T853" i="7" s="1"/>
  <c r="S848" i="7"/>
  <c r="L848" i="7" s="1"/>
  <c r="T848" i="7" s="1"/>
  <c r="K848" i="7"/>
  <c r="C848" i="7"/>
  <c r="L843" i="7"/>
  <c r="T843" i="7" s="1"/>
  <c r="K843" i="7"/>
  <c r="C843" i="7"/>
  <c r="S843" i="7" s="1"/>
  <c r="C838" i="7"/>
  <c r="S838" i="7" s="1"/>
  <c r="L838" i="7" s="1"/>
  <c r="T838" i="7" s="1"/>
  <c r="A838" i="7"/>
  <c r="K838" i="7" s="1"/>
  <c r="K833" i="7"/>
  <c r="C833" i="7"/>
  <c r="S833" i="7" s="1"/>
  <c r="L833" i="7" s="1"/>
  <c r="T833" i="7" s="1"/>
  <c r="K828" i="7"/>
  <c r="C828" i="7"/>
  <c r="S828" i="7" s="1"/>
  <c r="L828" i="7" s="1"/>
  <c r="T828" i="7" s="1"/>
  <c r="K823" i="7"/>
  <c r="C823" i="7"/>
  <c r="S823" i="7" s="1"/>
  <c r="L823" i="7" s="1"/>
  <c r="T823" i="7" s="1"/>
  <c r="C818" i="7"/>
  <c r="S818" i="7" s="1"/>
  <c r="L818" i="7" s="1"/>
  <c r="T818" i="7" s="1"/>
  <c r="A818" i="7"/>
  <c r="K818" i="7" s="1"/>
  <c r="S813" i="7"/>
  <c r="L813" i="7" s="1"/>
  <c r="T813" i="7" s="1"/>
  <c r="K813" i="7"/>
  <c r="C813" i="7"/>
  <c r="K808" i="7"/>
  <c r="C808" i="7"/>
  <c r="S808" i="7" s="1"/>
  <c r="L808" i="7" s="1"/>
  <c r="T808" i="7" s="1"/>
  <c r="K803" i="7"/>
  <c r="C803" i="7"/>
  <c r="S803" i="7" s="1"/>
  <c r="L803" i="7" s="1"/>
  <c r="T803" i="7" s="1"/>
  <c r="C798" i="7"/>
  <c r="S798" i="7" s="1"/>
  <c r="L798" i="7" s="1"/>
  <c r="T798" i="7" s="1"/>
  <c r="A798" i="7"/>
  <c r="K798" i="7" s="1"/>
  <c r="K793" i="7"/>
  <c r="C793" i="7"/>
  <c r="S793" i="7" s="1"/>
  <c r="L793" i="7" s="1"/>
  <c r="T793" i="7" s="1"/>
  <c r="K788" i="7"/>
  <c r="C788" i="7"/>
  <c r="S788" i="7" s="1"/>
  <c r="L788" i="7" s="1"/>
  <c r="T788" i="7" s="1"/>
  <c r="K783" i="7"/>
  <c r="C783" i="7"/>
  <c r="S783" i="7" s="1"/>
  <c r="L783" i="7" s="1"/>
  <c r="T783" i="7" s="1"/>
  <c r="C778" i="7"/>
  <c r="S778" i="7" s="1"/>
  <c r="L778" i="7" s="1"/>
  <c r="T778" i="7" s="1"/>
  <c r="A778" i="7"/>
  <c r="K778" i="7" s="1"/>
  <c r="K773" i="7"/>
  <c r="C773" i="7"/>
  <c r="S773" i="7" s="1"/>
  <c r="L773" i="7" s="1"/>
  <c r="T773" i="7" s="1"/>
  <c r="S768" i="7"/>
  <c r="L768" i="7" s="1"/>
  <c r="T768" i="7" s="1"/>
  <c r="K768" i="7"/>
  <c r="C768" i="7"/>
  <c r="S763" i="7"/>
  <c r="L763" i="7" s="1"/>
  <c r="T763" i="7" s="1"/>
  <c r="K763" i="7"/>
  <c r="C763" i="7"/>
  <c r="C758" i="7"/>
  <c r="S758" i="7" s="1"/>
  <c r="L758" i="7" s="1"/>
  <c r="T758" i="7" s="1"/>
  <c r="A758" i="7"/>
  <c r="K758" i="7" s="1"/>
  <c r="K753" i="7"/>
  <c r="C753" i="7"/>
  <c r="S753" i="7" s="1"/>
  <c r="L753" i="7" s="1"/>
  <c r="T753" i="7" s="1"/>
  <c r="K748" i="7"/>
  <c r="C748" i="7"/>
  <c r="S748" i="7" s="1"/>
  <c r="L748" i="7" s="1"/>
  <c r="T748" i="7" s="1"/>
  <c r="K743" i="7"/>
  <c r="C743" i="7"/>
  <c r="S743" i="7" s="1"/>
  <c r="L743" i="7" s="1"/>
  <c r="T743" i="7" s="1"/>
  <c r="C738" i="7"/>
  <c r="S738" i="7" s="1"/>
  <c r="L738" i="7" s="1"/>
  <c r="T738" i="7" s="1"/>
  <c r="A738" i="7"/>
  <c r="K738" i="7" s="1"/>
  <c r="K733" i="7"/>
  <c r="C733" i="7"/>
  <c r="S733" i="7" s="1"/>
  <c r="L733" i="7" s="1"/>
  <c r="T733" i="7" s="1"/>
  <c r="K728" i="7"/>
  <c r="C728" i="7"/>
  <c r="S728" i="7" s="1"/>
  <c r="L728" i="7" s="1"/>
  <c r="T728" i="7" s="1"/>
  <c r="K723" i="7"/>
  <c r="C723" i="7"/>
  <c r="S723" i="7" s="1"/>
  <c r="L723" i="7" s="1"/>
  <c r="T723" i="7" s="1"/>
  <c r="C718" i="7"/>
  <c r="S718" i="7" s="1"/>
  <c r="L718" i="7" s="1"/>
  <c r="T718" i="7" s="1"/>
  <c r="A718" i="7"/>
  <c r="K718" i="7" s="1"/>
  <c r="L713" i="7"/>
  <c r="T713" i="7" s="1"/>
  <c r="K713" i="7"/>
  <c r="C713" i="7"/>
  <c r="S713" i="7" s="1"/>
  <c r="K708" i="7"/>
  <c r="C708" i="7"/>
  <c r="S708" i="7" s="1"/>
  <c r="L708" i="7" s="1"/>
  <c r="T708" i="7" s="1"/>
  <c r="K703" i="7"/>
  <c r="C703" i="7"/>
  <c r="S703" i="7" s="1"/>
  <c r="L703" i="7" s="1"/>
  <c r="T703" i="7" s="1"/>
  <c r="C698" i="7"/>
  <c r="S698" i="7" s="1"/>
  <c r="L698" i="7" s="1"/>
  <c r="T698" i="7" s="1"/>
  <c r="A698" i="7"/>
  <c r="K698" i="7" s="1"/>
  <c r="K693" i="7"/>
  <c r="C693" i="7"/>
  <c r="S693" i="7" s="1"/>
  <c r="L693" i="7" s="1"/>
  <c r="T693" i="7" s="1"/>
  <c r="K688" i="7"/>
  <c r="C688" i="7"/>
  <c r="S688" i="7" s="1"/>
  <c r="L688" i="7" s="1"/>
  <c r="T688" i="7" s="1"/>
  <c r="K683" i="7"/>
  <c r="C683" i="7"/>
  <c r="S683" i="7" s="1"/>
  <c r="L683" i="7" s="1"/>
  <c r="T683" i="7" s="1"/>
  <c r="C678" i="7"/>
  <c r="S678" i="7" s="1"/>
  <c r="L678" i="7" s="1"/>
  <c r="T678" i="7" s="1"/>
  <c r="A678" i="7"/>
  <c r="K678" i="7" s="1"/>
  <c r="K673" i="7"/>
  <c r="C673" i="7"/>
  <c r="S673" i="7" s="1"/>
  <c r="L673" i="7" s="1"/>
  <c r="T673" i="7" s="1"/>
  <c r="K668" i="7"/>
  <c r="C668" i="7"/>
  <c r="S668" i="7" s="1"/>
  <c r="L668" i="7" s="1"/>
  <c r="T668" i="7" s="1"/>
  <c r="K663" i="7"/>
  <c r="C663" i="7"/>
  <c r="S663" i="7" s="1"/>
  <c r="L663" i="7" s="1"/>
  <c r="T663" i="7" s="1"/>
  <c r="C658" i="7"/>
  <c r="S658" i="7" s="1"/>
  <c r="L658" i="7" s="1"/>
  <c r="T658" i="7" s="1"/>
  <c r="A658" i="7"/>
  <c r="K658" i="7" s="1"/>
  <c r="K653" i="7"/>
  <c r="C653" i="7"/>
  <c r="S653" i="7" s="1"/>
  <c r="L653" i="7" s="1"/>
  <c r="T653" i="7" s="1"/>
  <c r="S648" i="7"/>
  <c r="L648" i="7" s="1"/>
  <c r="T648" i="7" s="1"/>
  <c r="K648" i="7"/>
  <c r="C648" i="7"/>
  <c r="K643" i="7"/>
  <c r="C643" i="7"/>
  <c r="S643" i="7" s="1"/>
  <c r="L643" i="7" s="1"/>
  <c r="T643" i="7" s="1"/>
  <c r="C638" i="7"/>
  <c r="S638" i="7" s="1"/>
  <c r="L638" i="7" s="1"/>
  <c r="T638" i="7" s="1"/>
  <c r="A638" i="7"/>
  <c r="K638" i="7" s="1"/>
  <c r="S633" i="7"/>
  <c r="L633" i="7" s="1"/>
  <c r="T633" i="7" s="1"/>
  <c r="K633" i="7"/>
  <c r="C633" i="7"/>
  <c r="K628" i="7"/>
  <c r="C628" i="7"/>
  <c r="S628" i="7" s="1"/>
  <c r="L628" i="7" s="1"/>
  <c r="T628" i="7" s="1"/>
  <c r="K623" i="7"/>
  <c r="C623" i="7"/>
  <c r="S623" i="7" s="1"/>
  <c r="L623" i="7" s="1"/>
  <c r="T623" i="7" s="1"/>
  <c r="C618" i="7"/>
  <c r="S618" i="7" s="1"/>
  <c r="L618" i="7" s="1"/>
  <c r="T618" i="7" s="1"/>
  <c r="A618" i="7"/>
  <c r="K618" i="7" s="1"/>
  <c r="K613" i="7"/>
  <c r="C613" i="7"/>
  <c r="S613" i="7" s="1"/>
  <c r="L613" i="7" s="1"/>
  <c r="T613" i="7" s="1"/>
  <c r="K608" i="7"/>
  <c r="C608" i="7"/>
  <c r="S608" i="7" s="1"/>
  <c r="L608" i="7" s="1"/>
  <c r="T608" i="7" s="1"/>
  <c r="K603" i="7"/>
  <c r="C603" i="7"/>
  <c r="S603" i="7" s="1"/>
  <c r="L603" i="7" s="1"/>
  <c r="T603" i="7" s="1"/>
  <c r="C598" i="7"/>
  <c r="S598" i="7" s="1"/>
  <c r="L598" i="7" s="1"/>
  <c r="T598" i="7" s="1"/>
  <c r="A598" i="7"/>
  <c r="K598" i="7" s="1"/>
  <c r="K593" i="7"/>
  <c r="C593" i="7"/>
  <c r="S593" i="7" s="1"/>
  <c r="L593" i="7" s="1"/>
  <c r="T593" i="7" s="1"/>
  <c r="K588" i="7"/>
  <c r="C588" i="7"/>
  <c r="S588" i="7" s="1"/>
  <c r="L588" i="7" s="1"/>
  <c r="T588" i="7" s="1"/>
  <c r="K583" i="7"/>
  <c r="C583" i="7"/>
  <c r="S583" i="7" s="1"/>
  <c r="L583" i="7" s="1"/>
  <c r="T583" i="7" s="1"/>
  <c r="C578" i="7"/>
  <c r="S578" i="7" s="1"/>
  <c r="L578" i="7" s="1"/>
  <c r="T578" i="7" s="1"/>
  <c r="A578" i="7"/>
  <c r="K578" i="7" s="1"/>
  <c r="K573" i="7"/>
  <c r="C573" i="7"/>
  <c r="S573" i="7" s="1"/>
  <c r="L573" i="7" s="1"/>
  <c r="T573" i="7" s="1"/>
  <c r="S568" i="7"/>
  <c r="L568" i="7" s="1"/>
  <c r="T568" i="7" s="1"/>
  <c r="K568" i="7"/>
  <c r="C568" i="7"/>
  <c r="S563" i="7"/>
  <c r="L563" i="7" s="1"/>
  <c r="T563" i="7" s="1"/>
  <c r="K563" i="7"/>
  <c r="C563" i="7"/>
  <c r="K558" i="7"/>
  <c r="C558" i="7"/>
  <c r="S558" i="7" s="1"/>
  <c r="L558" i="7" s="1"/>
  <c r="T558" i="7" s="1"/>
  <c r="K553" i="7"/>
  <c r="C553" i="7"/>
  <c r="S553" i="7" s="1"/>
  <c r="L553" i="7" s="1"/>
  <c r="T553" i="7" s="1"/>
  <c r="K548" i="7"/>
  <c r="C548" i="7"/>
  <c r="S548" i="7" s="1"/>
  <c r="L548" i="7" s="1"/>
  <c r="T548" i="7" s="1"/>
  <c r="K543" i="7"/>
  <c r="C543" i="7"/>
  <c r="S543" i="7" s="1"/>
  <c r="L543" i="7" s="1"/>
  <c r="T543" i="7" s="1"/>
  <c r="S538" i="7"/>
  <c r="L538" i="7" s="1"/>
  <c r="T538" i="7" s="1"/>
  <c r="K538" i="7"/>
  <c r="C538" i="7"/>
  <c r="K533" i="7"/>
  <c r="C533" i="7"/>
  <c r="S533" i="7" s="1"/>
  <c r="L533" i="7" s="1"/>
  <c r="T533" i="7" s="1"/>
  <c r="K528" i="7"/>
  <c r="C528" i="7"/>
  <c r="S528" i="7" s="1"/>
  <c r="L528" i="7" s="1"/>
  <c r="T528" i="7" s="1"/>
  <c r="K523" i="7"/>
  <c r="C523" i="7"/>
  <c r="S523" i="7" s="1"/>
  <c r="L523" i="7" s="1"/>
  <c r="T523" i="7" s="1"/>
  <c r="K518" i="7"/>
  <c r="C518" i="7"/>
  <c r="S518" i="7" s="1"/>
  <c r="L518" i="7" s="1"/>
  <c r="T518" i="7" s="1"/>
  <c r="K513" i="7"/>
  <c r="C513" i="7"/>
  <c r="S513" i="7" s="1"/>
  <c r="L513" i="7" s="1"/>
  <c r="T513" i="7" s="1"/>
  <c r="K508" i="7"/>
  <c r="C508" i="7"/>
  <c r="S508" i="7" s="1"/>
  <c r="L508" i="7" s="1"/>
  <c r="T508" i="7" s="1"/>
  <c r="K503" i="7"/>
  <c r="C503" i="7"/>
  <c r="S503" i="7" s="1"/>
  <c r="L503" i="7" s="1"/>
  <c r="T503" i="7" s="1"/>
  <c r="K498" i="7"/>
  <c r="C498" i="7"/>
  <c r="S498" i="7" s="1"/>
  <c r="L498" i="7" s="1"/>
  <c r="T498" i="7" s="1"/>
  <c r="S493" i="7"/>
  <c r="L493" i="7" s="1"/>
  <c r="T493" i="7" s="1"/>
  <c r="K493" i="7"/>
  <c r="C493" i="7"/>
  <c r="S488" i="7"/>
  <c r="L488" i="7" s="1"/>
  <c r="T488" i="7" s="1"/>
  <c r="K488" i="7"/>
  <c r="C488" i="7"/>
  <c r="K483" i="7"/>
  <c r="C483" i="7"/>
  <c r="S483" i="7" s="1"/>
  <c r="L483" i="7" s="1"/>
  <c r="T483" i="7" s="1"/>
  <c r="K478" i="7"/>
  <c r="C478" i="7"/>
  <c r="S478" i="7" s="1"/>
  <c r="L478" i="7" s="1"/>
  <c r="T478" i="7" s="1"/>
  <c r="K473" i="7"/>
  <c r="C473" i="7"/>
  <c r="S473" i="7" s="1"/>
  <c r="L473" i="7" s="1"/>
  <c r="T473" i="7" s="1"/>
  <c r="K468" i="7"/>
  <c r="C468" i="7"/>
  <c r="S468" i="7" s="1"/>
  <c r="L468" i="7" s="1"/>
  <c r="T468" i="7" s="1"/>
  <c r="K463" i="7"/>
  <c r="C463" i="7"/>
  <c r="S463" i="7" s="1"/>
  <c r="L463" i="7" s="1"/>
  <c r="T463" i="7" s="1"/>
  <c r="K458" i="7"/>
  <c r="C458" i="7"/>
  <c r="S458" i="7" s="1"/>
  <c r="L458" i="7" s="1"/>
  <c r="T458" i="7" s="1"/>
  <c r="K453" i="7"/>
  <c r="C453" i="7"/>
  <c r="S453" i="7" s="1"/>
  <c r="L453" i="7" s="1"/>
  <c r="T453" i="7" s="1"/>
  <c r="K448" i="7"/>
  <c r="C448" i="7"/>
  <c r="S448" i="7" s="1"/>
  <c r="L448" i="7" s="1"/>
  <c r="T448" i="7" s="1"/>
  <c r="K443" i="7"/>
  <c r="C443" i="7"/>
  <c r="S443" i="7" s="1"/>
  <c r="L443" i="7" s="1"/>
  <c r="T443" i="7" s="1"/>
  <c r="K438" i="7"/>
  <c r="C438" i="7"/>
  <c r="S438" i="7" s="1"/>
  <c r="L438" i="7" s="1"/>
  <c r="T438" i="7" s="1"/>
  <c r="K433" i="7"/>
  <c r="C433" i="7"/>
  <c r="S433" i="7" s="1"/>
  <c r="L433" i="7" s="1"/>
  <c r="T433" i="7" s="1"/>
  <c r="K428" i="7"/>
  <c r="C428" i="7"/>
  <c r="S428" i="7" s="1"/>
  <c r="L428" i="7" s="1"/>
  <c r="T428" i="7" s="1"/>
  <c r="K423" i="7"/>
  <c r="C423" i="7"/>
  <c r="S423" i="7" s="1"/>
  <c r="L423" i="7" s="1"/>
  <c r="T423" i="7" s="1"/>
  <c r="K418" i="7"/>
  <c r="C418" i="7"/>
  <c r="S418" i="7" s="1"/>
  <c r="L418" i="7" s="1"/>
  <c r="T418" i="7" s="1"/>
  <c r="S413" i="7"/>
  <c r="L413" i="7" s="1"/>
  <c r="T413" i="7" s="1"/>
  <c r="K413" i="7"/>
  <c r="C413" i="7"/>
  <c r="S408" i="7"/>
  <c r="L408" i="7" s="1"/>
  <c r="T408" i="7" s="1"/>
  <c r="K408" i="7"/>
  <c r="C408" i="7"/>
  <c r="K403" i="7"/>
  <c r="C403" i="7"/>
  <c r="S403" i="7" s="1"/>
  <c r="L403" i="7" s="1"/>
  <c r="T403" i="7" s="1"/>
  <c r="K398" i="7"/>
  <c r="C398" i="7"/>
  <c r="S398" i="7" s="1"/>
  <c r="L398" i="7" s="1"/>
  <c r="T398" i="7" s="1"/>
  <c r="K393" i="7"/>
  <c r="C393" i="7"/>
  <c r="S393" i="7" s="1"/>
  <c r="L393" i="7" s="1"/>
  <c r="T393" i="7" s="1"/>
  <c r="K388" i="7"/>
  <c r="C388" i="7"/>
  <c r="S388" i="7" s="1"/>
  <c r="L388" i="7" s="1"/>
  <c r="T388" i="7" s="1"/>
  <c r="K383" i="7"/>
  <c r="C383" i="7"/>
  <c r="S383" i="7" s="1"/>
  <c r="L383" i="7" s="1"/>
  <c r="T383" i="7" s="1"/>
  <c r="K378" i="7"/>
  <c r="C378" i="7"/>
  <c r="S378" i="7" s="1"/>
  <c r="L378" i="7" s="1"/>
  <c r="T378" i="7" s="1"/>
  <c r="K373" i="7"/>
  <c r="C373" i="7"/>
  <c r="S373" i="7" s="1"/>
  <c r="L373" i="7" s="1"/>
  <c r="T373" i="7" s="1"/>
  <c r="K368" i="7"/>
  <c r="C368" i="7"/>
  <c r="S368" i="7" s="1"/>
  <c r="L368" i="7" s="1"/>
  <c r="T368" i="7" s="1"/>
  <c r="K363" i="7"/>
  <c r="C363" i="7"/>
  <c r="S363" i="7" s="1"/>
  <c r="L363" i="7" s="1"/>
  <c r="T363" i="7" s="1"/>
  <c r="K358" i="7"/>
  <c r="C358" i="7"/>
  <c r="S358" i="7" s="1"/>
  <c r="L358" i="7" s="1"/>
  <c r="T358" i="7" s="1"/>
  <c r="S353" i="7"/>
  <c r="L353" i="7" s="1"/>
  <c r="T353" i="7" s="1"/>
  <c r="K353" i="7"/>
  <c r="C353" i="7"/>
  <c r="K348" i="7"/>
  <c r="C348" i="7"/>
  <c r="S348" i="7" s="1"/>
  <c r="L348" i="7" s="1"/>
  <c r="T348" i="7" s="1"/>
  <c r="K343" i="7"/>
  <c r="C343" i="7"/>
  <c r="S343" i="7" s="1"/>
  <c r="L343" i="7" s="1"/>
  <c r="T343" i="7" s="1"/>
  <c r="K338" i="7"/>
  <c r="C338" i="7"/>
  <c r="S338" i="7" s="1"/>
  <c r="L338" i="7" s="1"/>
  <c r="T338" i="7" s="1"/>
  <c r="K333" i="7"/>
  <c r="C333" i="7"/>
  <c r="S333" i="7" s="1"/>
  <c r="L333" i="7" s="1"/>
  <c r="T333" i="7" s="1"/>
  <c r="K328" i="7"/>
  <c r="C328" i="7"/>
  <c r="S328" i="7" s="1"/>
  <c r="L328" i="7" s="1"/>
  <c r="T328" i="7" s="1"/>
  <c r="S323" i="7"/>
  <c r="L323" i="7" s="1"/>
  <c r="T323" i="7" s="1"/>
  <c r="K323" i="7"/>
  <c r="C323" i="7"/>
  <c r="K318" i="7"/>
  <c r="C318" i="7"/>
  <c r="S318" i="7" s="1"/>
  <c r="L318" i="7" s="1"/>
  <c r="T318" i="7" s="1"/>
  <c r="K313" i="7"/>
  <c r="C313" i="7"/>
  <c r="S313" i="7" s="1"/>
  <c r="L313" i="7" s="1"/>
  <c r="T313" i="7" s="1"/>
  <c r="K308" i="7"/>
  <c r="C308" i="7"/>
  <c r="S308" i="7" s="1"/>
  <c r="L308" i="7" s="1"/>
  <c r="T308" i="7" s="1"/>
  <c r="K303" i="7"/>
  <c r="C303" i="7"/>
  <c r="S303" i="7" s="1"/>
  <c r="L303" i="7" s="1"/>
  <c r="T303" i="7" s="1"/>
  <c r="L298" i="7"/>
  <c r="T298" i="7" s="1"/>
  <c r="K298" i="7"/>
  <c r="C298" i="7"/>
  <c r="S298" i="7" s="1"/>
  <c r="K293" i="7"/>
  <c r="C293" i="7"/>
  <c r="S293" i="7" s="1"/>
  <c r="L293" i="7" s="1"/>
  <c r="T293" i="7" s="1"/>
  <c r="K288" i="7"/>
  <c r="C288" i="7"/>
  <c r="S288" i="7" s="1"/>
  <c r="L288" i="7" s="1"/>
  <c r="T288" i="7" s="1"/>
  <c r="K283" i="7"/>
  <c r="C283" i="7"/>
  <c r="S283" i="7" s="1"/>
  <c r="L283" i="7" s="1"/>
  <c r="T283" i="7" s="1"/>
  <c r="K278" i="7"/>
  <c r="C278" i="7"/>
  <c r="S278" i="7" s="1"/>
  <c r="L278" i="7" s="1"/>
  <c r="T278" i="7" s="1"/>
  <c r="K273" i="7"/>
  <c r="C273" i="7"/>
  <c r="S273" i="7" s="1"/>
  <c r="L273" i="7" s="1"/>
  <c r="T273" i="7" s="1"/>
  <c r="K268" i="7"/>
  <c r="C268" i="7"/>
  <c r="S268" i="7" s="1"/>
  <c r="L268" i="7" s="1"/>
  <c r="T268" i="7" s="1"/>
  <c r="S263" i="7"/>
  <c r="L263" i="7" s="1"/>
  <c r="T263" i="7" s="1"/>
  <c r="K263" i="7"/>
  <c r="C263" i="7"/>
  <c r="K258" i="7"/>
  <c r="C258" i="7"/>
  <c r="S258" i="7" s="1"/>
  <c r="L258" i="7" s="1"/>
  <c r="T258" i="7" s="1"/>
  <c r="K253" i="7"/>
  <c r="C253" i="7"/>
  <c r="S253" i="7" s="1"/>
  <c r="L253" i="7" s="1"/>
  <c r="T253" i="7" s="1"/>
  <c r="K248" i="7"/>
  <c r="C248" i="7"/>
  <c r="S248" i="7" s="1"/>
  <c r="L248" i="7" s="1"/>
  <c r="T248" i="7" s="1"/>
  <c r="K243" i="7"/>
  <c r="C243" i="7"/>
  <c r="S243" i="7" s="1"/>
  <c r="L243" i="7" s="1"/>
  <c r="T243" i="7" s="1"/>
  <c r="K238" i="7"/>
  <c r="C238" i="7"/>
  <c r="S238" i="7" s="1"/>
  <c r="L238" i="7" s="1"/>
  <c r="T238" i="7" s="1"/>
  <c r="K233" i="7"/>
  <c r="C233" i="7"/>
  <c r="S233" i="7" s="1"/>
  <c r="L233" i="7" s="1"/>
  <c r="T233" i="7" s="1"/>
  <c r="K228" i="7"/>
  <c r="C228" i="7"/>
  <c r="S228" i="7" s="1"/>
  <c r="L228" i="7" s="1"/>
  <c r="T228" i="7" s="1"/>
  <c r="K223" i="7"/>
  <c r="C223" i="7"/>
  <c r="S223" i="7" s="1"/>
  <c r="L223" i="7" s="1"/>
  <c r="T223" i="7" s="1"/>
  <c r="K218" i="7"/>
  <c r="C218" i="7"/>
  <c r="S218" i="7" s="1"/>
  <c r="L218" i="7" s="1"/>
  <c r="T218" i="7" s="1"/>
  <c r="K213" i="7"/>
  <c r="C213" i="7"/>
  <c r="S213" i="7" s="1"/>
  <c r="L213" i="7" s="1"/>
  <c r="T213" i="7" s="1"/>
  <c r="K208" i="7"/>
  <c r="C208" i="7"/>
  <c r="S208" i="7" s="1"/>
  <c r="L208" i="7" s="1"/>
  <c r="T208" i="7" s="1"/>
  <c r="K203" i="7"/>
  <c r="C203" i="7"/>
  <c r="S203" i="7" s="1"/>
  <c r="L203" i="7" s="1"/>
  <c r="T203" i="7" s="1"/>
  <c r="K198" i="7"/>
  <c r="C198" i="7"/>
  <c r="S198" i="7" s="1"/>
  <c r="L198" i="7" s="1"/>
  <c r="T198" i="7" s="1"/>
  <c r="K193" i="7"/>
  <c r="C193" i="7"/>
  <c r="S193" i="7" s="1"/>
  <c r="L193" i="7" s="1"/>
  <c r="T193" i="7" s="1"/>
  <c r="K188" i="7"/>
  <c r="C188" i="7"/>
  <c r="S188" i="7" s="1"/>
  <c r="L188" i="7" s="1"/>
  <c r="T188" i="7" s="1"/>
  <c r="K183" i="7"/>
  <c r="C183" i="7"/>
  <c r="S183" i="7" s="1"/>
  <c r="L183" i="7" s="1"/>
  <c r="T183" i="7" s="1"/>
  <c r="K178" i="7"/>
  <c r="C178" i="7"/>
  <c r="S178" i="7" s="1"/>
  <c r="L178" i="7" s="1"/>
  <c r="T178" i="7" s="1"/>
  <c r="K173" i="7"/>
  <c r="C173" i="7"/>
  <c r="S173" i="7" s="1"/>
  <c r="L173" i="7" s="1"/>
  <c r="T173" i="7" s="1"/>
  <c r="K168" i="7"/>
  <c r="C168" i="7"/>
  <c r="S168" i="7" s="1"/>
  <c r="L168" i="7" s="1"/>
  <c r="T168" i="7" s="1"/>
  <c r="K163" i="7"/>
  <c r="C163" i="7"/>
  <c r="S163" i="7" s="1"/>
  <c r="L163" i="7" s="1"/>
  <c r="T163" i="7" s="1"/>
  <c r="K158" i="7"/>
  <c r="C158" i="7"/>
  <c r="S158" i="7" s="1"/>
  <c r="L158" i="7" s="1"/>
  <c r="T158" i="7" s="1"/>
  <c r="K153" i="7"/>
  <c r="C153" i="7"/>
  <c r="S153" i="7" s="1"/>
  <c r="L153" i="7" s="1"/>
  <c r="T153" i="7" s="1"/>
  <c r="K148" i="7"/>
  <c r="C148" i="7"/>
  <c r="S148" i="7" s="1"/>
  <c r="L148" i="7" s="1"/>
  <c r="T148" i="7" s="1"/>
  <c r="K143" i="7"/>
  <c r="C143" i="7"/>
  <c r="S143" i="7" s="1"/>
  <c r="L143" i="7" s="1"/>
  <c r="T143" i="7" s="1"/>
  <c r="K138" i="7"/>
  <c r="C138" i="7"/>
  <c r="S138" i="7" s="1"/>
  <c r="L138" i="7" s="1"/>
  <c r="T138" i="7" s="1"/>
  <c r="K133" i="7"/>
  <c r="C133" i="7"/>
  <c r="S133" i="7" s="1"/>
  <c r="L133" i="7" s="1"/>
  <c r="T133" i="7" s="1"/>
  <c r="L128" i="7"/>
  <c r="T128" i="7" s="1"/>
  <c r="K128" i="7"/>
  <c r="C128" i="7"/>
  <c r="S128" i="7" s="1"/>
  <c r="K123" i="7"/>
  <c r="C123" i="7"/>
  <c r="S123" i="7" s="1"/>
  <c r="L123" i="7" s="1"/>
  <c r="T123" i="7" s="1"/>
  <c r="K118" i="7"/>
  <c r="C118" i="7"/>
  <c r="S118" i="7" s="1"/>
  <c r="L118" i="7" s="1"/>
  <c r="T118" i="7" s="1"/>
  <c r="S113" i="7"/>
  <c r="L113" i="7" s="1"/>
  <c r="T113" i="7" s="1"/>
  <c r="K113" i="7"/>
  <c r="C113" i="7"/>
  <c r="K108" i="7"/>
  <c r="C108" i="7"/>
  <c r="S108" i="7" s="1"/>
  <c r="L108" i="7" s="1"/>
  <c r="T108" i="7" s="1"/>
  <c r="K103" i="7"/>
  <c r="C103" i="7"/>
  <c r="S103" i="7" s="1"/>
  <c r="L103" i="7" s="1"/>
  <c r="T103" i="7" s="1"/>
  <c r="K98" i="7"/>
  <c r="C98" i="7"/>
  <c r="S98" i="7" s="1"/>
  <c r="L98" i="7" s="1"/>
  <c r="T98" i="7" s="1"/>
  <c r="K93" i="7"/>
  <c r="C93" i="7"/>
  <c r="S93" i="7" s="1"/>
  <c r="L93" i="7" s="1"/>
  <c r="T93" i="7" s="1"/>
  <c r="K88" i="7"/>
  <c r="C88" i="7"/>
  <c r="S88" i="7" s="1"/>
  <c r="L88" i="7" s="1"/>
  <c r="T88" i="7" s="1"/>
  <c r="S83" i="7"/>
  <c r="L83" i="7" s="1"/>
  <c r="T83" i="7" s="1"/>
  <c r="K83" i="7"/>
  <c r="C83" i="7"/>
  <c r="K78" i="7"/>
  <c r="C78" i="7"/>
  <c r="S78" i="7" s="1"/>
  <c r="L78" i="7" s="1"/>
  <c r="T78" i="7" s="1"/>
  <c r="K73" i="7"/>
  <c r="C73" i="7"/>
  <c r="S73" i="7" s="1"/>
  <c r="L73" i="7" s="1"/>
  <c r="T73" i="7" s="1"/>
  <c r="K68" i="7"/>
  <c r="C68" i="7"/>
  <c r="S68" i="7" s="1"/>
  <c r="L68" i="7" s="1"/>
  <c r="T68" i="7" s="1"/>
  <c r="K63" i="7"/>
  <c r="C63" i="7"/>
  <c r="S63" i="7" s="1"/>
  <c r="L63" i="7" s="1"/>
  <c r="T63" i="7" s="1"/>
  <c r="K58" i="7"/>
  <c r="C58" i="7"/>
  <c r="S58" i="7" s="1"/>
  <c r="L58" i="7" s="1"/>
  <c r="T58" i="7" s="1"/>
  <c r="K53" i="7"/>
  <c r="C53" i="7"/>
  <c r="S53" i="7" s="1"/>
  <c r="L53" i="7" s="1"/>
  <c r="T53" i="7" s="1"/>
  <c r="K48" i="7"/>
  <c r="C48" i="7"/>
  <c r="S48" i="7" s="1"/>
  <c r="L48" i="7" s="1"/>
  <c r="T48" i="7" s="1"/>
  <c r="K43" i="7"/>
  <c r="C43" i="7"/>
  <c r="S43" i="7" s="1"/>
  <c r="L43" i="7" s="1"/>
  <c r="T43" i="7" s="1"/>
  <c r="K38" i="7"/>
  <c r="C38" i="7"/>
  <c r="S38" i="7" s="1"/>
  <c r="L38" i="7" s="1"/>
  <c r="T38" i="7" s="1"/>
  <c r="S33" i="7"/>
  <c r="L33" i="7" s="1"/>
  <c r="T33" i="7" s="1"/>
  <c r="K33" i="7"/>
  <c r="C33" i="7"/>
  <c r="K28" i="7"/>
  <c r="C28" i="7"/>
  <c r="S28" i="7" s="1"/>
  <c r="L28" i="7" s="1"/>
  <c r="T28" i="7" s="1"/>
  <c r="K23" i="7"/>
  <c r="C23" i="7"/>
  <c r="S23" i="7" s="1"/>
  <c r="L23" i="7" s="1"/>
  <c r="T23" i="7" s="1"/>
  <c r="K18" i="7"/>
  <c r="C18" i="7"/>
  <c r="S18" i="7" s="1"/>
  <c r="L18" i="7" s="1"/>
  <c r="T18" i="7" s="1"/>
  <c r="K13" i="7"/>
  <c r="C13" i="7"/>
  <c r="S13" i="7" s="1"/>
  <c r="L13" i="7" s="1"/>
  <c r="T13" i="7" s="1"/>
  <c r="K8" i="7"/>
  <c r="C8" i="7"/>
  <c r="S8" i="7" s="1"/>
  <c r="L8" i="7" s="1"/>
  <c r="T8" i="7" s="1"/>
  <c r="B1" i="7"/>
  <c r="S1571" i="6"/>
  <c r="L1571" i="6" s="1"/>
  <c r="A1571" i="6"/>
  <c r="S1570" i="6"/>
  <c r="L1570" i="6" s="1"/>
  <c r="A1570" i="6"/>
  <c r="S1569" i="6"/>
  <c r="L1569" i="6" s="1"/>
  <c r="A1569" i="6"/>
  <c r="S1568" i="6"/>
  <c r="L1568" i="6" s="1"/>
  <c r="A1568" i="6"/>
  <c r="S1567" i="6"/>
  <c r="L1567" i="6" s="1"/>
  <c r="A1567" i="6"/>
  <c r="S1566" i="6"/>
  <c r="L1566" i="6" s="1"/>
  <c r="A1566" i="6"/>
  <c r="S1565" i="6"/>
  <c r="L1565" i="6" s="1"/>
  <c r="A1565" i="6"/>
  <c r="S1564" i="6"/>
  <c r="L1564" i="6" s="1"/>
  <c r="A1564" i="6"/>
  <c r="S1563" i="6"/>
  <c r="L1563" i="6" s="1"/>
  <c r="A1563" i="6"/>
  <c r="S1562" i="6"/>
  <c r="L1562" i="6" s="1"/>
  <c r="A1562" i="6"/>
  <c r="S1561" i="6"/>
  <c r="L1561" i="6" s="1"/>
  <c r="A1561" i="6"/>
  <c r="S1560" i="6"/>
  <c r="L1560" i="6" s="1"/>
  <c r="A1560" i="6"/>
  <c r="S1559" i="6"/>
  <c r="L1559" i="6" s="1"/>
  <c r="A1559" i="6"/>
  <c r="S1558" i="6"/>
  <c r="L1558" i="6" s="1"/>
  <c r="A1558" i="6"/>
  <c r="S1557" i="6"/>
  <c r="L1557" i="6" s="1"/>
  <c r="A1557" i="6"/>
  <c r="S1556" i="6"/>
  <c r="L1556" i="6" s="1"/>
  <c r="A1556" i="6"/>
  <c r="S1555" i="6"/>
  <c r="L1555" i="6" s="1"/>
  <c r="A1555" i="6"/>
  <c r="S1554" i="6"/>
  <c r="L1554" i="6" s="1"/>
  <c r="A1554" i="6"/>
  <c r="S1553" i="6"/>
  <c r="L1553" i="6" s="1"/>
  <c r="A1553" i="6"/>
  <c r="S1552" i="6"/>
  <c r="L1552" i="6" s="1"/>
  <c r="A1552" i="6"/>
  <c r="S1551" i="6"/>
  <c r="L1551" i="6" s="1"/>
  <c r="A1551" i="6"/>
  <c r="S1550" i="6"/>
  <c r="L1550" i="6" s="1"/>
  <c r="A1550" i="6"/>
  <c r="S1549" i="6"/>
  <c r="L1549" i="6" s="1"/>
  <c r="A1549" i="6"/>
  <c r="S1548" i="6"/>
  <c r="L1548" i="6" s="1"/>
  <c r="A1548" i="6"/>
  <c r="S1547" i="6"/>
  <c r="L1547" i="6" s="1"/>
  <c r="A1547" i="6"/>
  <c r="S1546" i="6"/>
  <c r="L1546" i="6" s="1"/>
  <c r="A1546" i="6"/>
  <c r="S1545" i="6"/>
  <c r="L1545" i="6"/>
  <c r="A1545" i="6"/>
  <c r="S1544" i="6"/>
  <c r="L1544" i="6" s="1"/>
  <c r="A1544" i="6"/>
  <c r="S1543" i="6"/>
  <c r="L1543" i="6" s="1"/>
  <c r="A1543" i="6"/>
  <c r="S1542" i="6"/>
  <c r="L1542" i="6" s="1"/>
  <c r="A1542" i="6"/>
  <c r="S1541" i="6"/>
  <c r="L1541" i="6" s="1"/>
  <c r="A1541" i="6"/>
  <c r="S1540" i="6"/>
  <c r="L1540" i="6" s="1"/>
  <c r="A1540" i="6"/>
  <c r="S1539" i="6"/>
  <c r="L1539" i="6" s="1"/>
  <c r="A1539" i="6"/>
  <c r="S1538" i="6"/>
  <c r="L1538" i="6" s="1"/>
  <c r="A1538" i="6"/>
  <c r="S1537" i="6"/>
  <c r="L1537" i="6" s="1"/>
  <c r="A1537" i="6"/>
  <c r="S1536" i="6"/>
  <c r="L1536" i="6" s="1"/>
  <c r="A1536" i="6"/>
  <c r="S1535" i="6"/>
  <c r="L1535" i="6" s="1"/>
  <c r="A1535" i="6"/>
  <c r="S1534" i="6"/>
  <c r="L1534" i="6" s="1"/>
  <c r="A1534" i="6"/>
  <c r="S1533" i="6"/>
  <c r="L1533" i="6" s="1"/>
  <c r="A1533" i="6"/>
  <c r="S1532" i="6"/>
  <c r="L1532" i="6" s="1"/>
  <c r="A1532" i="6"/>
  <c r="S1531" i="6"/>
  <c r="L1531" i="6" s="1"/>
  <c r="A1531" i="6"/>
  <c r="S1530" i="6"/>
  <c r="L1530" i="6" s="1"/>
  <c r="A1530" i="6"/>
  <c r="S1529" i="6"/>
  <c r="L1529" i="6" s="1"/>
  <c r="A1529" i="6"/>
  <c r="S1528" i="6"/>
  <c r="L1528" i="6"/>
  <c r="A1528" i="6"/>
  <c r="S1527" i="6"/>
  <c r="L1527" i="6" s="1"/>
  <c r="A1527" i="6"/>
  <c r="S1526" i="6"/>
  <c r="L1526" i="6" s="1"/>
  <c r="A1526" i="6"/>
  <c r="S1525" i="6"/>
  <c r="L1525" i="6" s="1"/>
  <c r="A1525" i="6"/>
  <c r="S1524" i="6"/>
  <c r="L1524" i="6" s="1"/>
  <c r="A1524" i="6"/>
  <c r="S1523" i="6"/>
  <c r="L1523" i="6" s="1"/>
  <c r="A1523" i="6"/>
  <c r="S1522" i="6"/>
  <c r="L1522" i="6" s="1"/>
  <c r="A1522" i="6"/>
  <c r="S1521" i="6"/>
  <c r="L1521" i="6" s="1"/>
  <c r="A1521" i="6"/>
  <c r="S1520" i="6"/>
  <c r="L1520" i="6" s="1"/>
  <c r="A1520" i="6"/>
  <c r="S1519" i="6"/>
  <c r="L1519" i="6" s="1"/>
  <c r="A1519" i="6"/>
  <c r="S1518" i="6"/>
  <c r="L1518" i="6" s="1"/>
  <c r="A1518" i="6"/>
  <c r="S1517" i="6"/>
  <c r="L1517" i="6" s="1"/>
  <c r="A1517" i="6"/>
  <c r="S1516" i="6"/>
  <c r="L1516" i="6" s="1"/>
  <c r="A1516" i="6"/>
  <c r="S1515" i="6"/>
  <c r="L1515" i="6" s="1"/>
  <c r="A1515" i="6"/>
  <c r="S1514" i="6"/>
  <c r="L1514" i="6" s="1"/>
  <c r="A1514" i="6"/>
  <c r="S1513" i="6"/>
  <c r="L1513" i="6" s="1"/>
  <c r="A1513" i="6"/>
  <c r="S1512" i="6"/>
  <c r="L1512" i="6" s="1"/>
  <c r="A1512" i="6"/>
  <c r="S1511" i="6"/>
  <c r="L1511" i="6"/>
  <c r="A1511" i="6"/>
  <c r="S1510" i="6"/>
  <c r="L1510" i="6" s="1"/>
  <c r="A1510" i="6"/>
  <c r="S1509" i="6"/>
  <c r="L1509" i="6" s="1"/>
  <c r="A1509" i="6"/>
  <c r="S1508" i="6"/>
  <c r="L1508" i="6"/>
  <c r="A1508" i="6"/>
  <c r="S1507" i="6"/>
  <c r="L1507" i="6" s="1"/>
  <c r="A1507" i="6"/>
  <c r="S1506" i="6"/>
  <c r="L1506" i="6" s="1"/>
  <c r="A1506" i="6"/>
  <c r="S1505" i="6"/>
  <c r="L1505" i="6" s="1"/>
  <c r="A1505" i="6"/>
  <c r="S1504" i="6"/>
  <c r="L1504" i="6" s="1"/>
  <c r="A1504" i="6"/>
  <c r="S1503" i="6"/>
  <c r="L1503" i="6" s="1"/>
  <c r="A1503" i="6"/>
  <c r="S1502" i="6"/>
  <c r="L1502" i="6" s="1"/>
  <c r="A1502" i="6"/>
  <c r="S1501" i="6"/>
  <c r="L1501" i="6" s="1"/>
  <c r="A1501" i="6"/>
  <c r="S1500" i="6"/>
  <c r="L1500" i="6" s="1"/>
  <c r="A1500" i="6"/>
  <c r="S1499" i="6"/>
  <c r="L1499" i="6"/>
  <c r="A1499" i="6"/>
  <c r="S1498" i="6"/>
  <c r="L1498" i="6" s="1"/>
  <c r="A1498" i="6"/>
  <c r="S1497" i="6"/>
  <c r="L1497" i="6" s="1"/>
  <c r="A1497" i="6"/>
  <c r="S1496" i="6"/>
  <c r="L1496" i="6" s="1"/>
  <c r="A1496" i="6"/>
  <c r="S1495" i="6"/>
  <c r="L1495" i="6" s="1"/>
  <c r="A1495" i="6"/>
  <c r="S1494" i="6"/>
  <c r="L1494" i="6" s="1"/>
  <c r="A1494" i="6"/>
  <c r="S1493" i="6"/>
  <c r="L1493" i="6" s="1"/>
  <c r="A1493" i="6"/>
  <c r="S1492" i="6"/>
  <c r="L1492" i="6" s="1"/>
  <c r="A1492" i="6"/>
  <c r="S1491" i="6"/>
  <c r="L1491" i="6" s="1"/>
  <c r="A1491" i="6"/>
  <c r="S1490" i="6"/>
  <c r="L1490" i="6" s="1"/>
  <c r="A1490" i="6"/>
  <c r="S1489" i="6"/>
  <c r="L1489" i="6" s="1"/>
  <c r="A1489" i="6"/>
  <c r="S1488" i="6"/>
  <c r="L1488" i="6" s="1"/>
  <c r="A1488" i="6"/>
  <c r="S1487" i="6"/>
  <c r="L1487" i="6" s="1"/>
  <c r="A1487" i="6"/>
  <c r="S1486" i="6"/>
  <c r="L1486" i="6" s="1"/>
  <c r="A1486" i="6"/>
  <c r="S1485" i="6"/>
  <c r="L1485" i="6" s="1"/>
  <c r="A1485" i="6"/>
  <c r="S1484" i="6"/>
  <c r="L1484" i="6" s="1"/>
  <c r="A1484" i="6"/>
  <c r="S1483" i="6"/>
  <c r="L1483" i="6" s="1"/>
  <c r="A1483" i="6"/>
  <c r="S1482" i="6"/>
  <c r="L1482" i="6" s="1"/>
  <c r="A1482" i="6"/>
  <c r="S1481" i="6"/>
  <c r="L1481" i="6" s="1"/>
  <c r="A1481" i="6"/>
  <c r="S1480" i="6"/>
  <c r="L1480" i="6" s="1"/>
  <c r="A1480" i="6"/>
  <c r="S1479" i="6"/>
  <c r="L1479" i="6" s="1"/>
  <c r="A1479" i="6"/>
  <c r="S1478" i="6"/>
  <c r="L1478" i="6" s="1"/>
  <c r="A1478" i="6"/>
  <c r="S1477" i="6"/>
  <c r="L1477" i="6" s="1"/>
  <c r="A1477" i="6"/>
  <c r="S1476" i="6"/>
  <c r="L1476" i="6" s="1"/>
  <c r="A1476" i="6"/>
  <c r="S1475" i="6"/>
  <c r="L1475" i="6" s="1"/>
  <c r="A1475" i="6"/>
  <c r="S1474" i="6"/>
  <c r="L1474" i="6" s="1"/>
  <c r="A1474" i="6"/>
  <c r="S1473" i="6"/>
  <c r="L1473" i="6"/>
  <c r="A1473" i="6"/>
  <c r="S1472" i="6"/>
  <c r="L1472" i="6" s="1"/>
  <c r="A1472" i="6"/>
  <c r="S1471" i="6"/>
  <c r="L1471" i="6" s="1"/>
  <c r="A1471" i="6"/>
  <c r="S1470" i="6"/>
  <c r="L1470" i="6" s="1"/>
  <c r="A1470" i="6"/>
  <c r="S1469" i="6"/>
  <c r="L1469" i="6" s="1"/>
  <c r="A1469" i="6"/>
  <c r="S1468" i="6"/>
  <c r="L1468" i="6" s="1"/>
  <c r="A1468" i="6"/>
  <c r="S1467" i="6"/>
  <c r="L1467" i="6" s="1"/>
  <c r="A1467" i="6"/>
  <c r="S1466" i="6"/>
  <c r="L1466" i="6" s="1"/>
  <c r="A1466" i="6"/>
  <c r="S1465" i="6"/>
  <c r="L1465" i="6" s="1"/>
  <c r="A1465" i="6"/>
  <c r="S1464" i="6"/>
  <c r="L1464" i="6"/>
  <c r="A1464" i="6"/>
  <c r="S1463" i="6"/>
  <c r="L1463" i="6" s="1"/>
  <c r="A1463" i="6"/>
  <c r="S1462" i="6"/>
  <c r="L1462" i="6" s="1"/>
  <c r="A1462" i="6"/>
  <c r="S1461" i="6"/>
  <c r="L1461" i="6"/>
  <c r="A1461" i="6"/>
  <c r="S1460" i="6"/>
  <c r="L1460" i="6" s="1"/>
  <c r="A1460" i="6"/>
  <c r="S1459" i="6"/>
  <c r="L1459" i="6" s="1"/>
  <c r="A1459" i="6"/>
  <c r="S1458" i="6"/>
  <c r="L1458" i="6" s="1"/>
  <c r="A1458" i="6"/>
  <c r="S1457" i="6"/>
  <c r="L1457" i="6" s="1"/>
  <c r="A1457" i="6"/>
  <c r="S1456" i="6"/>
  <c r="L1456" i="6" s="1"/>
  <c r="A1456" i="6"/>
  <c r="S1455" i="6"/>
  <c r="L1455" i="6" s="1"/>
  <c r="A1455" i="6"/>
  <c r="S1454" i="6"/>
  <c r="L1454" i="6" s="1"/>
  <c r="A1454" i="6"/>
  <c r="S1453" i="6"/>
  <c r="L1453" i="6" s="1"/>
  <c r="A1453" i="6"/>
  <c r="S1452" i="6"/>
  <c r="L1452" i="6" s="1"/>
  <c r="A1452" i="6"/>
  <c r="S1451" i="6"/>
  <c r="L1451" i="6" s="1"/>
  <c r="A1451" i="6"/>
  <c r="S1450" i="6"/>
  <c r="L1450" i="6" s="1"/>
  <c r="A1450" i="6"/>
  <c r="S1449" i="6"/>
  <c r="L1449" i="6" s="1"/>
  <c r="A1449" i="6"/>
  <c r="S1448" i="6"/>
  <c r="L1448" i="6" s="1"/>
  <c r="A1448" i="6"/>
  <c r="S1447" i="6"/>
  <c r="L1447" i="6"/>
  <c r="A1447" i="6"/>
  <c r="S1446" i="6"/>
  <c r="L1446" i="6" s="1"/>
  <c r="A1446" i="6"/>
  <c r="S1445" i="6"/>
  <c r="L1445" i="6" s="1"/>
  <c r="A1445" i="6"/>
  <c r="S1444" i="6"/>
  <c r="L1444" i="6"/>
  <c r="A1444" i="6"/>
  <c r="S1443" i="6"/>
  <c r="L1443" i="6" s="1"/>
  <c r="A1443" i="6"/>
  <c r="S1442" i="6"/>
  <c r="L1442" i="6" s="1"/>
  <c r="A1442" i="6"/>
  <c r="S1441" i="6"/>
  <c r="L1441" i="6" s="1"/>
  <c r="A1441" i="6"/>
  <c r="S1440" i="6"/>
  <c r="L1440" i="6" s="1"/>
  <c r="A1440" i="6"/>
  <c r="S1439" i="6"/>
  <c r="L1439" i="6" s="1"/>
  <c r="A1439" i="6"/>
  <c r="S1438" i="6"/>
  <c r="L1438" i="6" s="1"/>
  <c r="A1438" i="6"/>
  <c r="S1437" i="6"/>
  <c r="L1437" i="6" s="1"/>
  <c r="A1437" i="6"/>
  <c r="S1436" i="6"/>
  <c r="L1436" i="6" s="1"/>
  <c r="A1436" i="6"/>
  <c r="S1435" i="6"/>
  <c r="L1435" i="6"/>
  <c r="A1435" i="6"/>
  <c r="S1434" i="6"/>
  <c r="L1434" i="6" s="1"/>
  <c r="A1434" i="6"/>
  <c r="S1433" i="6"/>
  <c r="L1433" i="6" s="1"/>
  <c r="A1433" i="6"/>
  <c r="S1432" i="6"/>
  <c r="L1432" i="6" s="1"/>
  <c r="A1432" i="6"/>
  <c r="S1431" i="6"/>
  <c r="L1431" i="6" s="1"/>
  <c r="A1431" i="6"/>
  <c r="S1430" i="6"/>
  <c r="L1430" i="6" s="1"/>
  <c r="A1430" i="6"/>
  <c r="S1429" i="6"/>
  <c r="L1429" i="6" s="1"/>
  <c r="A1429" i="6"/>
  <c r="S1428" i="6"/>
  <c r="L1428" i="6" s="1"/>
  <c r="A1428" i="6"/>
  <c r="S1427" i="6"/>
  <c r="L1427" i="6" s="1"/>
  <c r="A1427" i="6"/>
  <c r="S1426" i="6"/>
  <c r="L1426" i="6" s="1"/>
  <c r="A1426" i="6"/>
  <c r="S1425" i="6"/>
  <c r="L1425" i="6" s="1"/>
  <c r="A1425" i="6"/>
  <c r="S1424" i="6"/>
  <c r="L1424" i="6" s="1"/>
  <c r="A1424" i="6"/>
  <c r="S1423" i="6"/>
  <c r="L1423" i="6" s="1"/>
  <c r="A1423" i="6"/>
  <c r="S1422" i="6"/>
  <c r="L1422" i="6" s="1"/>
  <c r="A1422" i="6"/>
  <c r="S1421" i="6"/>
  <c r="L1421" i="6" s="1"/>
  <c r="A1421" i="6"/>
  <c r="S1420" i="6"/>
  <c r="L1420" i="6" s="1"/>
  <c r="A1420" i="6"/>
  <c r="S1419" i="6"/>
  <c r="L1419" i="6" s="1"/>
  <c r="A1419" i="6"/>
  <c r="S1418" i="6"/>
  <c r="L1418" i="6" s="1"/>
  <c r="A1418" i="6"/>
  <c r="S1417" i="6"/>
  <c r="L1417" i="6" s="1"/>
  <c r="A1417" i="6"/>
  <c r="S1416" i="6"/>
  <c r="L1416" i="6" s="1"/>
  <c r="A1416" i="6"/>
  <c r="S1415" i="6"/>
  <c r="L1415" i="6" s="1"/>
  <c r="A1415" i="6"/>
  <c r="S1414" i="6"/>
  <c r="L1414" i="6" s="1"/>
  <c r="A1414" i="6"/>
  <c r="S1413" i="6"/>
  <c r="L1413" i="6" s="1"/>
  <c r="A1413" i="6"/>
  <c r="S1412" i="6"/>
  <c r="L1412" i="6"/>
  <c r="A1412" i="6"/>
  <c r="S1411" i="6"/>
  <c r="L1411" i="6"/>
  <c r="A1411" i="6"/>
  <c r="S1410" i="6"/>
  <c r="L1410" i="6" s="1"/>
  <c r="A1410" i="6"/>
  <c r="S1409" i="6"/>
  <c r="L1409" i="6"/>
  <c r="A1409" i="6"/>
  <c r="S1408" i="6"/>
  <c r="L1408" i="6" s="1"/>
  <c r="A1408" i="6"/>
  <c r="S1407" i="6"/>
  <c r="L1407" i="6" s="1"/>
  <c r="A1407" i="6"/>
  <c r="S1406" i="6"/>
  <c r="L1406" i="6" s="1"/>
  <c r="A1406" i="6"/>
  <c r="S1405" i="6"/>
  <c r="L1405" i="6" s="1"/>
  <c r="A1405" i="6"/>
  <c r="S1404" i="6"/>
  <c r="L1404" i="6"/>
  <c r="A1404" i="6"/>
  <c r="S1403" i="6"/>
  <c r="L1403" i="6" s="1"/>
  <c r="A1403" i="6"/>
  <c r="S1402" i="6"/>
  <c r="L1402" i="6" s="1"/>
  <c r="A1402" i="6"/>
  <c r="S1401" i="6"/>
  <c r="L1401" i="6" s="1"/>
  <c r="A1401" i="6"/>
  <c r="S1400" i="6"/>
  <c r="L1400" i="6" s="1"/>
  <c r="A1400" i="6"/>
  <c r="S1399" i="6"/>
  <c r="L1399" i="6" s="1"/>
  <c r="A1399" i="6"/>
  <c r="S1398" i="6"/>
  <c r="L1398" i="6" s="1"/>
  <c r="A1398" i="6"/>
  <c r="S1397" i="6"/>
  <c r="L1397" i="6" s="1"/>
  <c r="A1397" i="6"/>
  <c r="S1396" i="6"/>
  <c r="L1396" i="6" s="1"/>
  <c r="A1396" i="6"/>
  <c r="S1395" i="6"/>
  <c r="L1395" i="6" s="1"/>
  <c r="A1395" i="6"/>
  <c r="S1394" i="6"/>
  <c r="L1394" i="6" s="1"/>
  <c r="A1394" i="6"/>
  <c r="S1393" i="6"/>
  <c r="L1393" i="6" s="1"/>
  <c r="A1393" i="6"/>
  <c r="S1392" i="6"/>
  <c r="L1392" i="6" s="1"/>
  <c r="A1392" i="6"/>
  <c r="S1391" i="6"/>
  <c r="L1391" i="6" s="1"/>
  <c r="A1391" i="6"/>
  <c r="S1390" i="6"/>
  <c r="L1390" i="6" s="1"/>
  <c r="A1390" i="6"/>
  <c r="S1389" i="6"/>
  <c r="L1389" i="6" s="1"/>
  <c r="A1389" i="6"/>
  <c r="S1388" i="6"/>
  <c r="L1388" i="6" s="1"/>
  <c r="A1388" i="6"/>
  <c r="S1387" i="6"/>
  <c r="L1387" i="6"/>
  <c r="A1387" i="6"/>
  <c r="S1386" i="6"/>
  <c r="L1386" i="6" s="1"/>
  <c r="A1386" i="6"/>
  <c r="S1385" i="6"/>
  <c r="L1385" i="6" s="1"/>
  <c r="A1385" i="6"/>
  <c r="S1384" i="6"/>
  <c r="L1384" i="6" s="1"/>
  <c r="A1384" i="6"/>
  <c r="S1383" i="6"/>
  <c r="L1383" i="6" s="1"/>
  <c r="A1383" i="6"/>
  <c r="S1382" i="6"/>
  <c r="L1382" i="6" s="1"/>
  <c r="A1382" i="6"/>
  <c r="S1381" i="6"/>
  <c r="L1381" i="6" s="1"/>
  <c r="A1381" i="6"/>
  <c r="S1380" i="6"/>
  <c r="L1380" i="6" s="1"/>
  <c r="A1380" i="6"/>
  <c r="S1379" i="6"/>
  <c r="L1379" i="6" s="1"/>
  <c r="A1379" i="6"/>
  <c r="S1378" i="6"/>
  <c r="L1378" i="6" s="1"/>
  <c r="A1378" i="6"/>
  <c r="S1377" i="6"/>
  <c r="L1377" i="6" s="1"/>
  <c r="A1377" i="6"/>
  <c r="S1376" i="6"/>
  <c r="L1376" i="6" s="1"/>
  <c r="A1376" i="6"/>
  <c r="S1375" i="6"/>
  <c r="L1375" i="6" s="1"/>
  <c r="A1375" i="6"/>
  <c r="S1374" i="6"/>
  <c r="L1374" i="6" s="1"/>
  <c r="A1374" i="6"/>
  <c r="S1373" i="6"/>
  <c r="L1373" i="6" s="1"/>
  <c r="A1373" i="6"/>
  <c r="S1372" i="6"/>
  <c r="L1372" i="6" s="1"/>
  <c r="A1372" i="6"/>
  <c r="S1371" i="6"/>
  <c r="L1371" i="6" s="1"/>
  <c r="A1371" i="6"/>
  <c r="S1370" i="6"/>
  <c r="L1370" i="6" s="1"/>
  <c r="A1370" i="6"/>
  <c r="S1369" i="6"/>
  <c r="L1369" i="6"/>
  <c r="A1369" i="6"/>
  <c r="S1368" i="6"/>
  <c r="L1368" i="6" s="1"/>
  <c r="A1368" i="6"/>
  <c r="S1367" i="6"/>
  <c r="L1367" i="6" s="1"/>
  <c r="A1367" i="6"/>
  <c r="S1366" i="6"/>
  <c r="L1366" i="6" s="1"/>
  <c r="A1366" i="6"/>
  <c r="S1365" i="6"/>
  <c r="L1365" i="6" s="1"/>
  <c r="A1365" i="6"/>
  <c r="S1364" i="6"/>
  <c r="L1364" i="6" s="1"/>
  <c r="A1364" i="6"/>
  <c r="S1363" i="6"/>
  <c r="L1363" i="6" s="1"/>
  <c r="A1363" i="6"/>
  <c r="S1362" i="6"/>
  <c r="L1362" i="6" s="1"/>
  <c r="A1362" i="6"/>
  <c r="S1361" i="6"/>
  <c r="L1361" i="6" s="1"/>
  <c r="A1361" i="6"/>
  <c r="S1360" i="6"/>
  <c r="L1360" i="6" s="1"/>
  <c r="A1360" i="6"/>
  <c r="S1359" i="6"/>
  <c r="L1359" i="6" s="1"/>
  <c r="A1359" i="6"/>
  <c r="S1358" i="6"/>
  <c r="L1358" i="6" s="1"/>
  <c r="A1358" i="6"/>
  <c r="S1357" i="6"/>
  <c r="L1357" i="6" s="1"/>
  <c r="A1357" i="6"/>
  <c r="S1356" i="6"/>
  <c r="L1356" i="6" s="1"/>
  <c r="A1356" i="6"/>
  <c r="S1355" i="6"/>
  <c r="L1355" i="6" s="1"/>
  <c r="A1355" i="6"/>
  <c r="S1354" i="6"/>
  <c r="L1354" i="6" s="1"/>
  <c r="A1354" i="6"/>
  <c r="S1353" i="6"/>
  <c r="L1353" i="6" s="1"/>
  <c r="A1353" i="6"/>
  <c r="S1352" i="6"/>
  <c r="L1352" i="6" s="1"/>
  <c r="A1352" i="6"/>
  <c r="S1351" i="6"/>
  <c r="L1351" i="6" s="1"/>
  <c r="A1351" i="6"/>
  <c r="S1350" i="6"/>
  <c r="L1350" i="6" s="1"/>
  <c r="A1350" i="6"/>
  <c r="S1349" i="6"/>
  <c r="L1349" i="6" s="1"/>
  <c r="A1349" i="6"/>
  <c r="S1348" i="6"/>
  <c r="L1348" i="6"/>
  <c r="A1348" i="6"/>
  <c r="S1347" i="6"/>
  <c r="L1347" i="6"/>
  <c r="A1347" i="6"/>
  <c r="S1346" i="6"/>
  <c r="L1346" i="6" s="1"/>
  <c r="A1346" i="6"/>
  <c r="S1345" i="6"/>
  <c r="L1345" i="6"/>
  <c r="A1345" i="6"/>
  <c r="S1344" i="6"/>
  <c r="L1344" i="6" s="1"/>
  <c r="A1344" i="6"/>
  <c r="S1343" i="6"/>
  <c r="L1343" i="6" s="1"/>
  <c r="A1343" i="6"/>
  <c r="S1342" i="6"/>
  <c r="L1342" i="6" s="1"/>
  <c r="A1342" i="6"/>
  <c r="S1341" i="6"/>
  <c r="L1341" i="6" s="1"/>
  <c r="A1341" i="6"/>
  <c r="S1340" i="6"/>
  <c r="L1340" i="6"/>
  <c r="A1340" i="6"/>
  <c r="S1339" i="6"/>
  <c r="L1339" i="6" s="1"/>
  <c r="A1339" i="6"/>
  <c r="S1338" i="6"/>
  <c r="L1338" i="6" s="1"/>
  <c r="A1338" i="6"/>
  <c r="S1337" i="6"/>
  <c r="L1337" i="6" s="1"/>
  <c r="A1337" i="6"/>
  <c r="S1336" i="6"/>
  <c r="L1336" i="6" s="1"/>
  <c r="A1336" i="6"/>
  <c r="S1335" i="6"/>
  <c r="L1335" i="6" s="1"/>
  <c r="A1335" i="6"/>
  <c r="S1334" i="6"/>
  <c r="L1334" i="6" s="1"/>
  <c r="A1334" i="6"/>
  <c r="S1333" i="6"/>
  <c r="L1333" i="6" s="1"/>
  <c r="A1333" i="6"/>
  <c r="S1332" i="6"/>
  <c r="L1332" i="6" s="1"/>
  <c r="A1332" i="6"/>
  <c r="S1331" i="6"/>
  <c r="L1331" i="6" s="1"/>
  <c r="A1331" i="6"/>
  <c r="S1330" i="6"/>
  <c r="L1330" i="6" s="1"/>
  <c r="A1330" i="6"/>
  <c r="S1329" i="6"/>
  <c r="L1329" i="6" s="1"/>
  <c r="A1329" i="6"/>
  <c r="S1328" i="6"/>
  <c r="L1328" i="6" s="1"/>
  <c r="A1328" i="6"/>
  <c r="S1327" i="6"/>
  <c r="L1327" i="6" s="1"/>
  <c r="A1327" i="6"/>
  <c r="S1326" i="6"/>
  <c r="L1326" i="6" s="1"/>
  <c r="A1326" i="6"/>
  <c r="S1325" i="6"/>
  <c r="L1325" i="6" s="1"/>
  <c r="A1325" i="6"/>
  <c r="S1324" i="6"/>
  <c r="L1324" i="6" s="1"/>
  <c r="A1324" i="6"/>
  <c r="S1323" i="6"/>
  <c r="L1323" i="6" s="1"/>
  <c r="A1323" i="6"/>
  <c r="S1322" i="6"/>
  <c r="L1322" i="6" s="1"/>
  <c r="A1322" i="6"/>
  <c r="S1321" i="6"/>
  <c r="L1321" i="6" s="1"/>
  <c r="A1321" i="6"/>
  <c r="S1320" i="6"/>
  <c r="L1320" i="6" s="1"/>
  <c r="A1320" i="6"/>
  <c r="S1319" i="6"/>
  <c r="L1319" i="6" s="1"/>
  <c r="A1319" i="6"/>
  <c r="S1318" i="6"/>
  <c r="L1318" i="6" s="1"/>
  <c r="A1318" i="6"/>
  <c r="S1317" i="6"/>
  <c r="L1317" i="6" s="1"/>
  <c r="A1317" i="6"/>
  <c r="S1316" i="6"/>
  <c r="L1316" i="6"/>
  <c r="A1316" i="6"/>
  <c r="S1315" i="6"/>
  <c r="L1315" i="6" s="1"/>
  <c r="A1315" i="6"/>
  <c r="S1314" i="6"/>
  <c r="L1314" i="6" s="1"/>
  <c r="A1314" i="6"/>
  <c r="S1313" i="6"/>
  <c r="L1313" i="6"/>
  <c r="A1313" i="6"/>
  <c r="S1312" i="6"/>
  <c r="L1312" i="6" s="1"/>
  <c r="A1312" i="6"/>
  <c r="S1311" i="6"/>
  <c r="L1311" i="6" s="1"/>
  <c r="A1311" i="6"/>
  <c r="S1310" i="6"/>
  <c r="L1310" i="6" s="1"/>
  <c r="A1310" i="6"/>
  <c r="S1309" i="6"/>
  <c r="L1309" i="6" s="1"/>
  <c r="A1309" i="6"/>
  <c r="S1308" i="6"/>
  <c r="L1308" i="6" s="1"/>
  <c r="A1308" i="6"/>
  <c r="S1307" i="6"/>
  <c r="L1307" i="6" s="1"/>
  <c r="A1307" i="6"/>
  <c r="S1306" i="6"/>
  <c r="L1306" i="6" s="1"/>
  <c r="A1306" i="6"/>
  <c r="S1305" i="6"/>
  <c r="L1305" i="6"/>
  <c r="A1305" i="6"/>
  <c r="S1304" i="6"/>
  <c r="L1304" i="6" s="1"/>
  <c r="A1304" i="6"/>
  <c r="S1303" i="6"/>
  <c r="L1303" i="6" s="1"/>
  <c r="A1303" i="6"/>
  <c r="S1302" i="6"/>
  <c r="L1302" i="6" s="1"/>
  <c r="A1302" i="6"/>
  <c r="S1301" i="6"/>
  <c r="L1301" i="6" s="1"/>
  <c r="A1301" i="6"/>
  <c r="S1300" i="6"/>
  <c r="L1300" i="6" s="1"/>
  <c r="A1300" i="6"/>
  <c r="S1299" i="6"/>
  <c r="L1299" i="6" s="1"/>
  <c r="A1299" i="6"/>
  <c r="S1298" i="6"/>
  <c r="L1298" i="6" s="1"/>
  <c r="A1298" i="6"/>
  <c r="S1297" i="6"/>
  <c r="L1297" i="6" s="1"/>
  <c r="A1297" i="6"/>
  <c r="S1296" i="6"/>
  <c r="L1296" i="6" s="1"/>
  <c r="A1296" i="6"/>
  <c r="S1295" i="6"/>
  <c r="L1295" i="6" s="1"/>
  <c r="A1295" i="6"/>
  <c r="S1294" i="6"/>
  <c r="L1294" i="6" s="1"/>
  <c r="A1294" i="6"/>
  <c r="S1293" i="6"/>
  <c r="L1293" i="6" s="1"/>
  <c r="A1293" i="6"/>
  <c r="S1292" i="6"/>
  <c r="L1292" i="6" s="1"/>
  <c r="A1292" i="6"/>
  <c r="S1291" i="6"/>
  <c r="L1291" i="6" s="1"/>
  <c r="A1291" i="6"/>
  <c r="S1290" i="6"/>
  <c r="L1290" i="6" s="1"/>
  <c r="A1290" i="6"/>
  <c r="S1289" i="6"/>
  <c r="L1289" i="6" s="1"/>
  <c r="A1289" i="6"/>
  <c r="S1288" i="6"/>
  <c r="L1288" i="6" s="1"/>
  <c r="A1288" i="6"/>
  <c r="S1287" i="6"/>
  <c r="L1287" i="6" s="1"/>
  <c r="A1287" i="6"/>
  <c r="S1286" i="6"/>
  <c r="L1286" i="6" s="1"/>
  <c r="A1286" i="6"/>
  <c r="S1285" i="6"/>
  <c r="L1285" i="6" s="1"/>
  <c r="A1285" i="6"/>
  <c r="S1284" i="6"/>
  <c r="L1284" i="6"/>
  <c r="A1284" i="6"/>
  <c r="S1283" i="6"/>
  <c r="L1283" i="6" s="1"/>
  <c r="A1283" i="6"/>
  <c r="S1282" i="6"/>
  <c r="L1282" i="6" s="1"/>
  <c r="A1282" i="6"/>
  <c r="S1281" i="6"/>
  <c r="L1281" i="6"/>
  <c r="A1281" i="6"/>
  <c r="S1280" i="6"/>
  <c r="L1280" i="6" s="1"/>
  <c r="A1280" i="6"/>
  <c r="S1279" i="6"/>
  <c r="L1279" i="6" s="1"/>
  <c r="A1279" i="6"/>
  <c r="S1278" i="6"/>
  <c r="L1278" i="6" s="1"/>
  <c r="A1278" i="6"/>
  <c r="S1277" i="6"/>
  <c r="L1277" i="6" s="1"/>
  <c r="A1277" i="6"/>
  <c r="S1276" i="6"/>
  <c r="L1276" i="6" s="1"/>
  <c r="A1276" i="6"/>
  <c r="S1275" i="6"/>
  <c r="L1275" i="6" s="1"/>
  <c r="A1275" i="6"/>
  <c r="S1274" i="6"/>
  <c r="L1274" i="6" s="1"/>
  <c r="A1274" i="6"/>
  <c r="S1273" i="6"/>
  <c r="L1273" i="6"/>
  <c r="A1273" i="6"/>
  <c r="S1272" i="6"/>
  <c r="L1272" i="6" s="1"/>
  <c r="A1272" i="6"/>
  <c r="S1271" i="6"/>
  <c r="L1271" i="6" s="1"/>
  <c r="A1271" i="6"/>
  <c r="S1270" i="6"/>
  <c r="L1270" i="6" s="1"/>
  <c r="A1270" i="6"/>
  <c r="S1269" i="6"/>
  <c r="L1269" i="6" s="1"/>
  <c r="A1269" i="6"/>
  <c r="S1268" i="6"/>
  <c r="L1268" i="6" s="1"/>
  <c r="A1268" i="6"/>
  <c r="S1267" i="6"/>
  <c r="L1267" i="6" s="1"/>
  <c r="A1267" i="6"/>
  <c r="S1266" i="6"/>
  <c r="L1266" i="6" s="1"/>
  <c r="A1266" i="6"/>
  <c r="S1265" i="6"/>
  <c r="L1265" i="6" s="1"/>
  <c r="A1265" i="6"/>
  <c r="S1264" i="6"/>
  <c r="L1264" i="6" s="1"/>
  <c r="A1264" i="6"/>
  <c r="S1263" i="6"/>
  <c r="L1263" i="6" s="1"/>
  <c r="A1263" i="6"/>
  <c r="S1262" i="6"/>
  <c r="L1262" i="6" s="1"/>
  <c r="A1262" i="6"/>
  <c r="S1261" i="6"/>
  <c r="L1261" i="6" s="1"/>
  <c r="A1261" i="6"/>
  <c r="S1260" i="6"/>
  <c r="L1260" i="6" s="1"/>
  <c r="A1260" i="6"/>
  <c r="S1259" i="6"/>
  <c r="L1259" i="6" s="1"/>
  <c r="A1259" i="6"/>
  <c r="S1258" i="6"/>
  <c r="L1258" i="6" s="1"/>
  <c r="A1258" i="6"/>
  <c r="S1257" i="6"/>
  <c r="L1257" i="6" s="1"/>
  <c r="A1257" i="6"/>
  <c r="S1256" i="6"/>
  <c r="L1256" i="6" s="1"/>
  <c r="A1256" i="6"/>
  <c r="S1255" i="6"/>
  <c r="L1255" i="6" s="1"/>
  <c r="A1255" i="6"/>
  <c r="S1254" i="6"/>
  <c r="L1254" i="6" s="1"/>
  <c r="A1254" i="6"/>
  <c r="S1253" i="6"/>
  <c r="L1253" i="6" s="1"/>
  <c r="A1253" i="6"/>
  <c r="S1252" i="6"/>
  <c r="L1252" i="6"/>
  <c r="A1252" i="6"/>
  <c r="S1251" i="6"/>
  <c r="L1251" i="6" s="1"/>
  <c r="A1251" i="6"/>
  <c r="S1250" i="6"/>
  <c r="L1250" i="6" s="1"/>
  <c r="A1250" i="6"/>
  <c r="S1249" i="6"/>
  <c r="L1249" i="6"/>
  <c r="A1249" i="6"/>
  <c r="S1248" i="6"/>
  <c r="L1248" i="6" s="1"/>
  <c r="A1248" i="6"/>
  <c r="S1247" i="6"/>
  <c r="L1247" i="6" s="1"/>
  <c r="A1247" i="6"/>
  <c r="S1246" i="6"/>
  <c r="L1246" i="6" s="1"/>
  <c r="A1246" i="6"/>
  <c r="S1245" i="6"/>
  <c r="L1245" i="6" s="1"/>
  <c r="A1245" i="6"/>
  <c r="S1244" i="6"/>
  <c r="L1244" i="6" s="1"/>
  <c r="A1244" i="6"/>
  <c r="S1243" i="6"/>
  <c r="L1243" i="6" s="1"/>
  <c r="A1243" i="6"/>
  <c r="S1242" i="6"/>
  <c r="L1242" i="6" s="1"/>
  <c r="A1242" i="6"/>
  <c r="S1241" i="6"/>
  <c r="L1241" i="6"/>
  <c r="A1241" i="6"/>
  <c r="S1240" i="6"/>
  <c r="L1240" i="6" s="1"/>
  <c r="A1240" i="6"/>
  <c r="S1239" i="6"/>
  <c r="L1239" i="6" s="1"/>
  <c r="A1239" i="6"/>
  <c r="S1238" i="6"/>
  <c r="L1238" i="6" s="1"/>
  <c r="A1238" i="6"/>
  <c r="S1237" i="6"/>
  <c r="L1237" i="6" s="1"/>
  <c r="A1237" i="6"/>
  <c r="S1236" i="6"/>
  <c r="L1236" i="6" s="1"/>
  <c r="A1236" i="6"/>
  <c r="S1235" i="6"/>
  <c r="L1235" i="6" s="1"/>
  <c r="A1235" i="6"/>
  <c r="S1234" i="6"/>
  <c r="L1234" i="6" s="1"/>
  <c r="A1234" i="6"/>
  <c r="S1233" i="6"/>
  <c r="L1233" i="6" s="1"/>
  <c r="A1233" i="6"/>
  <c r="S1232" i="6"/>
  <c r="L1232" i="6" s="1"/>
  <c r="A1232" i="6"/>
  <c r="S1231" i="6"/>
  <c r="L1231" i="6" s="1"/>
  <c r="A1231" i="6"/>
  <c r="S1230" i="6"/>
  <c r="L1230" i="6" s="1"/>
  <c r="A1230" i="6"/>
  <c r="S1229" i="6"/>
  <c r="L1229" i="6" s="1"/>
  <c r="A1229" i="6"/>
  <c r="S1228" i="6"/>
  <c r="L1228" i="6" s="1"/>
  <c r="A1228" i="6"/>
  <c r="S1227" i="6"/>
  <c r="L1227" i="6" s="1"/>
  <c r="A1227" i="6"/>
  <c r="S1226" i="6"/>
  <c r="L1226" i="6" s="1"/>
  <c r="A1226" i="6"/>
  <c r="S1225" i="6"/>
  <c r="L1225" i="6"/>
  <c r="A1225" i="6"/>
  <c r="S1224" i="6"/>
  <c r="L1224" i="6" s="1"/>
  <c r="A1224" i="6"/>
  <c r="S1223" i="6"/>
  <c r="L1223" i="6" s="1"/>
  <c r="A1223" i="6"/>
  <c r="S1222" i="6"/>
  <c r="L1222" i="6" s="1"/>
  <c r="A1222" i="6"/>
  <c r="S1221" i="6"/>
  <c r="L1221" i="6" s="1"/>
  <c r="A1221" i="6"/>
  <c r="S1220" i="6"/>
  <c r="L1220" i="6" s="1"/>
  <c r="A1220" i="6"/>
  <c r="S1219" i="6"/>
  <c r="L1219" i="6" s="1"/>
  <c r="A1219" i="6"/>
  <c r="S1218" i="6"/>
  <c r="L1218" i="6" s="1"/>
  <c r="A1218" i="6"/>
  <c r="S1217" i="6"/>
  <c r="L1217" i="6"/>
  <c r="A1217" i="6"/>
  <c r="S1216" i="6"/>
  <c r="L1216" i="6" s="1"/>
  <c r="A1216" i="6"/>
  <c r="S1215" i="6"/>
  <c r="L1215" i="6" s="1"/>
  <c r="A1215" i="6"/>
  <c r="S1214" i="6"/>
  <c r="L1214" i="6" s="1"/>
  <c r="A1214" i="6"/>
  <c r="S1213" i="6"/>
  <c r="L1213" i="6" s="1"/>
  <c r="A1213" i="6"/>
  <c r="S1212" i="6"/>
  <c r="L1212" i="6" s="1"/>
  <c r="A1212" i="6"/>
  <c r="S1211" i="6"/>
  <c r="L1211" i="6"/>
  <c r="A1211" i="6"/>
  <c r="S1210" i="6"/>
  <c r="L1210" i="6" s="1"/>
  <c r="A1210" i="6"/>
  <c r="S1209" i="6"/>
  <c r="L1209" i="6" s="1"/>
  <c r="A1209" i="6"/>
  <c r="S1208" i="6"/>
  <c r="L1208" i="6" s="1"/>
  <c r="A1208" i="6"/>
  <c r="S1207" i="6"/>
  <c r="L1207" i="6" s="1"/>
  <c r="A1207" i="6"/>
  <c r="S1206" i="6"/>
  <c r="L1206" i="6" s="1"/>
  <c r="A1206" i="6"/>
  <c r="S1205" i="6"/>
  <c r="L1205" i="6" s="1"/>
  <c r="A1205" i="6"/>
  <c r="S1204" i="6"/>
  <c r="L1204" i="6" s="1"/>
  <c r="A1204" i="6"/>
  <c r="S1203" i="6"/>
  <c r="L1203" i="6" s="1"/>
  <c r="A1203" i="6"/>
  <c r="S1202" i="6"/>
  <c r="L1202" i="6" s="1"/>
  <c r="A1202" i="6"/>
  <c r="S1201" i="6"/>
  <c r="L1201" i="6"/>
  <c r="A1201" i="6"/>
  <c r="S1200" i="6"/>
  <c r="L1200" i="6" s="1"/>
  <c r="A1200" i="6"/>
  <c r="S1199" i="6"/>
  <c r="L1199" i="6" s="1"/>
  <c r="A1199" i="6"/>
  <c r="S1198" i="6"/>
  <c r="L1198" i="6" s="1"/>
  <c r="A1198" i="6"/>
  <c r="S1197" i="6"/>
  <c r="L1197" i="6" s="1"/>
  <c r="A1197" i="6"/>
  <c r="S1196" i="6"/>
  <c r="L1196" i="6" s="1"/>
  <c r="A1196" i="6"/>
  <c r="S1195" i="6"/>
  <c r="L1195" i="6"/>
  <c r="A1195" i="6"/>
  <c r="S1194" i="6"/>
  <c r="L1194" i="6" s="1"/>
  <c r="A1194" i="6"/>
  <c r="S1193" i="6"/>
  <c r="L1193" i="6"/>
  <c r="A1193" i="6"/>
  <c r="S1192" i="6"/>
  <c r="L1192" i="6" s="1"/>
  <c r="A1192" i="6"/>
  <c r="S1191" i="6"/>
  <c r="L1191" i="6" s="1"/>
  <c r="A1191" i="6"/>
  <c r="S1190" i="6"/>
  <c r="L1190" i="6" s="1"/>
  <c r="A1190" i="6"/>
  <c r="S1189" i="6"/>
  <c r="L1189" i="6" s="1"/>
  <c r="A1189" i="6"/>
  <c r="S1188" i="6"/>
  <c r="L1188" i="6" s="1"/>
  <c r="A1188" i="6"/>
  <c r="S1187" i="6"/>
  <c r="L1187" i="6" s="1"/>
  <c r="A1187" i="6"/>
  <c r="S1186" i="6"/>
  <c r="L1186" i="6" s="1"/>
  <c r="A1186" i="6"/>
  <c r="S1185" i="6"/>
  <c r="L1185" i="6" s="1"/>
  <c r="A1185" i="6"/>
  <c r="S1184" i="6"/>
  <c r="L1184" i="6" s="1"/>
  <c r="A1184" i="6"/>
  <c r="S1183" i="6"/>
  <c r="L1183" i="6" s="1"/>
  <c r="A1183" i="6"/>
  <c r="S1182" i="6"/>
  <c r="L1182" i="6" s="1"/>
  <c r="A1182" i="6"/>
  <c r="S1181" i="6"/>
  <c r="L1181" i="6" s="1"/>
  <c r="A1181" i="6"/>
  <c r="S1180" i="6"/>
  <c r="L1180" i="6" s="1"/>
  <c r="A1180" i="6"/>
  <c r="S1179" i="6"/>
  <c r="L1179" i="6"/>
  <c r="A1179" i="6"/>
  <c r="S1178" i="6"/>
  <c r="L1178" i="6" s="1"/>
  <c r="A1178" i="6"/>
  <c r="S1177" i="6"/>
  <c r="L1177" i="6"/>
  <c r="A1177" i="6"/>
  <c r="S1176" i="6"/>
  <c r="L1176" i="6" s="1"/>
  <c r="A1176" i="6"/>
  <c r="S1175" i="6"/>
  <c r="L1175" i="6" s="1"/>
  <c r="A1175" i="6"/>
  <c r="S1174" i="6"/>
  <c r="L1174" i="6" s="1"/>
  <c r="A1174" i="6"/>
  <c r="S1173" i="6"/>
  <c r="L1173" i="6" s="1"/>
  <c r="A1173" i="6"/>
  <c r="S1172" i="6"/>
  <c r="L1172" i="6" s="1"/>
  <c r="A1172" i="6"/>
  <c r="S1171" i="6"/>
  <c r="L1171" i="6" s="1"/>
  <c r="A1171" i="6"/>
  <c r="S1170" i="6"/>
  <c r="L1170" i="6" s="1"/>
  <c r="A1170" i="6"/>
  <c r="S1169" i="6"/>
  <c r="L1169" i="6"/>
  <c r="A1169" i="6"/>
  <c r="S1168" i="6"/>
  <c r="L1168" i="6" s="1"/>
  <c r="A1168" i="6"/>
  <c r="S1167" i="6"/>
  <c r="L1167" i="6" s="1"/>
  <c r="A1167" i="6"/>
  <c r="S1166" i="6"/>
  <c r="L1166" i="6" s="1"/>
  <c r="A1166" i="6"/>
  <c r="S1165" i="6"/>
  <c r="L1165" i="6" s="1"/>
  <c r="A1165" i="6"/>
  <c r="S1164" i="6"/>
  <c r="L1164" i="6" s="1"/>
  <c r="A1164" i="6"/>
  <c r="S1163" i="6"/>
  <c r="L1163" i="6" s="1"/>
  <c r="A1163" i="6"/>
  <c r="S1162" i="6"/>
  <c r="L1162" i="6" s="1"/>
  <c r="A1162" i="6"/>
  <c r="S1161" i="6"/>
  <c r="L1161" i="6"/>
  <c r="A1161" i="6"/>
  <c r="S1160" i="6"/>
  <c r="L1160" i="6" s="1"/>
  <c r="A1160" i="6"/>
  <c r="S1159" i="6"/>
  <c r="L1159" i="6" s="1"/>
  <c r="A1159" i="6"/>
  <c r="S1158" i="6"/>
  <c r="L1158" i="6" s="1"/>
  <c r="A1158" i="6"/>
  <c r="S1157" i="6"/>
  <c r="L1157" i="6" s="1"/>
  <c r="A1157" i="6"/>
  <c r="S1156" i="6"/>
  <c r="L1156" i="6" s="1"/>
  <c r="A1156" i="6"/>
  <c r="S1155" i="6"/>
  <c r="L1155" i="6" s="1"/>
  <c r="A1155" i="6"/>
  <c r="S1154" i="6"/>
  <c r="L1154" i="6" s="1"/>
  <c r="A1154" i="6"/>
  <c r="S1153" i="6"/>
  <c r="L1153" i="6"/>
  <c r="A1153" i="6"/>
  <c r="S1152" i="6"/>
  <c r="L1152" i="6" s="1"/>
  <c r="A1152" i="6"/>
  <c r="S1151" i="6"/>
  <c r="L1151" i="6" s="1"/>
  <c r="A1151" i="6"/>
  <c r="S1150" i="6"/>
  <c r="L1150" i="6" s="1"/>
  <c r="A1150" i="6"/>
  <c r="S1149" i="6"/>
  <c r="L1149" i="6" s="1"/>
  <c r="A1149" i="6"/>
  <c r="S1148" i="6"/>
  <c r="L1148" i="6" s="1"/>
  <c r="A1148" i="6"/>
  <c r="S1147" i="6"/>
  <c r="L1147" i="6"/>
  <c r="A1147" i="6"/>
  <c r="S1146" i="6"/>
  <c r="L1146" i="6" s="1"/>
  <c r="A1146" i="6"/>
  <c r="S1145" i="6"/>
  <c r="L1145" i="6" s="1"/>
  <c r="A1145" i="6"/>
  <c r="S1144" i="6"/>
  <c r="L1144" i="6" s="1"/>
  <c r="A1144" i="6"/>
  <c r="S1143" i="6"/>
  <c r="L1143" i="6" s="1"/>
  <c r="A1143" i="6"/>
  <c r="S1142" i="6"/>
  <c r="L1142" i="6" s="1"/>
  <c r="A1142" i="6"/>
  <c r="S1141" i="6"/>
  <c r="L1141" i="6" s="1"/>
  <c r="A1141" i="6"/>
  <c r="S1140" i="6"/>
  <c r="L1140" i="6" s="1"/>
  <c r="A1140" i="6"/>
  <c r="S1139" i="6"/>
  <c r="L1139" i="6" s="1"/>
  <c r="A1139" i="6"/>
  <c r="S1138" i="6"/>
  <c r="L1138" i="6" s="1"/>
  <c r="A1138" i="6"/>
  <c r="S1137" i="6"/>
  <c r="L1137" i="6"/>
  <c r="A1137" i="6"/>
  <c r="S1136" i="6"/>
  <c r="L1136" i="6" s="1"/>
  <c r="A1136" i="6"/>
  <c r="S1135" i="6"/>
  <c r="L1135" i="6" s="1"/>
  <c r="A1135" i="6"/>
  <c r="S1134" i="6"/>
  <c r="L1134" i="6" s="1"/>
  <c r="A1134" i="6"/>
  <c r="S1133" i="6"/>
  <c r="L1133" i="6" s="1"/>
  <c r="A1133" i="6"/>
  <c r="S1132" i="6"/>
  <c r="L1132" i="6" s="1"/>
  <c r="A1132" i="6"/>
  <c r="S1131" i="6"/>
  <c r="L1131" i="6"/>
  <c r="A1131" i="6"/>
  <c r="S1130" i="6"/>
  <c r="L1130" i="6" s="1"/>
  <c r="A1130" i="6"/>
  <c r="S1129" i="6"/>
  <c r="L1129" i="6"/>
  <c r="A1129" i="6"/>
  <c r="S1128" i="6"/>
  <c r="L1128" i="6" s="1"/>
  <c r="A1128" i="6"/>
  <c r="S1127" i="6"/>
  <c r="L1127" i="6" s="1"/>
  <c r="A1127" i="6"/>
  <c r="S1126" i="6"/>
  <c r="L1126" i="6" s="1"/>
  <c r="A1126" i="6"/>
  <c r="S1125" i="6"/>
  <c r="L1125" i="6" s="1"/>
  <c r="A1125" i="6"/>
  <c r="S1124" i="6"/>
  <c r="L1124" i="6" s="1"/>
  <c r="A1124" i="6"/>
  <c r="S1123" i="6"/>
  <c r="L1123" i="6" s="1"/>
  <c r="A1123" i="6"/>
  <c r="S1122" i="6"/>
  <c r="L1122" i="6" s="1"/>
  <c r="A1122" i="6"/>
  <c r="S1121" i="6"/>
  <c r="L1121" i="6" s="1"/>
  <c r="A1121" i="6"/>
  <c r="S1120" i="6"/>
  <c r="L1120" i="6" s="1"/>
  <c r="A1120" i="6"/>
  <c r="S1119" i="6"/>
  <c r="L1119" i="6" s="1"/>
  <c r="A1119" i="6"/>
  <c r="S1118" i="6"/>
  <c r="L1118" i="6" s="1"/>
  <c r="A1118" i="6"/>
  <c r="S1117" i="6"/>
  <c r="L1117" i="6" s="1"/>
  <c r="A1117" i="6"/>
  <c r="S1116" i="6"/>
  <c r="L1116" i="6" s="1"/>
  <c r="A1116" i="6"/>
  <c r="S1115" i="6"/>
  <c r="L1115" i="6"/>
  <c r="A1115" i="6"/>
  <c r="S1114" i="6"/>
  <c r="L1114" i="6" s="1"/>
  <c r="A1114" i="6"/>
  <c r="S1113" i="6"/>
  <c r="L1113" i="6"/>
  <c r="A1113" i="6"/>
  <c r="S1112" i="6"/>
  <c r="L1112" i="6" s="1"/>
  <c r="A1112" i="6"/>
  <c r="S1111" i="6"/>
  <c r="L1111" i="6" s="1"/>
  <c r="A1111" i="6"/>
  <c r="S1110" i="6"/>
  <c r="L1110" i="6" s="1"/>
  <c r="A1110" i="6"/>
  <c r="S1109" i="6"/>
  <c r="L1109" i="6" s="1"/>
  <c r="A1109" i="6"/>
  <c r="S1108" i="6"/>
  <c r="L1108" i="6" s="1"/>
  <c r="A1108" i="6"/>
  <c r="S1107" i="6"/>
  <c r="L1107" i="6" s="1"/>
  <c r="A1107" i="6"/>
  <c r="S1106" i="6"/>
  <c r="L1106" i="6" s="1"/>
  <c r="A1106" i="6"/>
  <c r="S1105" i="6"/>
  <c r="L1105" i="6"/>
  <c r="A1105" i="6"/>
  <c r="S1104" i="6"/>
  <c r="L1104" i="6" s="1"/>
  <c r="A1104" i="6"/>
  <c r="S1103" i="6"/>
  <c r="L1103" i="6" s="1"/>
  <c r="A1103" i="6"/>
  <c r="S1102" i="6"/>
  <c r="L1102" i="6" s="1"/>
  <c r="A1102" i="6"/>
  <c r="S1101" i="6"/>
  <c r="L1101" i="6" s="1"/>
  <c r="A1101" i="6"/>
  <c r="S1100" i="6"/>
  <c r="L1100" i="6" s="1"/>
  <c r="A1100" i="6"/>
  <c r="S1099" i="6"/>
  <c r="L1099" i="6" s="1"/>
  <c r="A1099" i="6"/>
  <c r="S1098" i="6"/>
  <c r="L1098" i="6" s="1"/>
  <c r="A1098" i="6"/>
  <c r="S1097" i="6"/>
  <c r="L1097" i="6"/>
  <c r="A1097" i="6"/>
  <c r="S1096" i="6"/>
  <c r="L1096" i="6" s="1"/>
  <c r="A1096" i="6"/>
  <c r="S1095" i="6"/>
  <c r="L1095" i="6" s="1"/>
  <c r="A1095" i="6"/>
  <c r="S1094" i="6"/>
  <c r="L1094" i="6" s="1"/>
  <c r="A1094" i="6"/>
  <c r="S1093" i="6"/>
  <c r="L1093" i="6" s="1"/>
  <c r="A1093" i="6"/>
  <c r="S1092" i="6"/>
  <c r="L1092" i="6" s="1"/>
  <c r="A1092" i="6"/>
  <c r="S1091" i="6"/>
  <c r="L1091" i="6" s="1"/>
  <c r="A1091" i="6"/>
  <c r="S1090" i="6"/>
  <c r="L1090" i="6" s="1"/>
  <c r="A1090" i="6"/>
  <c r="S1089" i="6"/>
  <c r="L1089" i="6" s="1"/>
  <c r="A1089" i="6"/>
  <c r="S1088" i="6"/>
  <c r="L1088" i="6" s="1"/>
  <c r="A1088" i="6"/>
  <c r="S1087" i="6"/>
  <c r="L1087" i="6" s="1"/>
  <c r="A1087" i="6"/>
  <c r="S1086" i="6"/>
  <c r="L1086" i="6" s="1"/>
  <c r="A1086" i="6"/>
  <c r="S1085" i="6"/>
  <c r="L1085" i="6" s="1"/>
  <c r="A1085" i="6"/>
  <c r="S1084" i="6"/>
  <c r="L1084" i="6" s="1"/>
  <c r="A1084" i="6"/>
  <c r="S1083" i="6"/>
  <c r="L1083" i="6"/>
  <c r="A1083" i="6"/>
  <c r="S1082" i="6"/>
  <c r="L1082" i="6" s="1"/>
  <c r="A1082" i="6"/>
  <c r="S1081" i="6"/>
  <c r="L1081" i="6"/>
  <c r="A1081" i="6"/>
  <c r="S1080" i="6"/>
  <c r="L1080" i="6" s="1"/>
  <c r="A1080" i="6"/>
  <c r="S1079" i="6"/>
  <c r="L1079" i="6" s="1"/>
  <c r="A1079" i="6"/>
  <c r="S1078" i="6"/>
  <c r="L1078" i="6" s="1"/>
  <c r="A1078" i="6"/>
  <c r="S1077" i="6"/>
  <c r="L1077" i="6" s="1"/>
  <c r="A1077" i="6"/>
  <c r="S1076" i="6"/>
  <c r="L1076" i="6" s="1"/>
  <c r="A1076" i="6"/>
  <c r="S1075" i="6"/>
  <c r="L1075" i="6" s="1"/>
  <c r="A1075" i="6"/>
  <c r="S1074" i="6"/>
  <c r="L1074" i="6" s="1"/>
  <c r="A1074" i="6"/>
  <c r="S1073" i="6"/>
  <c r="L1073" i="6" s="1"/>
  <c r="A1073" i="6"/>
  <c r="S1072" i="6"/>
  <c r="L1072" i="6" s="1"/>
  <c r="A1072" i="6"/>
  <c r="S1071" i="6"/>
  <c r="L1071" i="6" s="1"/>
  <c r="A1071" i="6"/>
  <c r="S1070" i="6"/>
  <c r="L1070" i="6" s="1"/>
  <c r="A1070" i="6"/>
  <c r="S1069" i="6"/>
  <c r="L1069" i="6" s="1"/>
  <c r="A1069" i="6"/>
  <c r="S1068" i="6"/>
  <c r="L1068" i="6" s="1"/>
  <c r="A1068" i="6"/>
  <c r="S1067" i="6"/>
  <c r="L1067" i="6" s="1"/>
  <c r="A1067" i="6"/>
  <c r="S1066" i="6"/>
  <c r="L1066" i="6" s="1"/>
  <c r="A1066" i="6"/>
  <c r="S1065" i="6"/>
  <c r="L1065" i="6"/>
  <c r="A1065" i="6"/>
  <c r="S1064" i="6"/>
  <c r="L1064" i="6" s="1"/>
  <c r="A1064" i="6"/>
  <c r="S1063" i="6"/>
  <c r="L1063" i="6" s="1"/>
  <c r="A1063" i="6"/>
  <c r="S1062" i="6"/>
  <c r="L1062" i="6" s="1"/>
  <c r="A1062" i="6"/>
  <c r="S1061" i="6"/>
  <c r="L1061" i="6" s="1"/>
  <c r="A1061" i="6"/>
  <c r="S1060" i="6"/>
  <c r="L1060" i="6" s="1"/>
  <c r="A1060" i="6"/>
  <c r="S1059" i="6"/>
  <c r="L1059" i="6"/>
  <c r="A1059" i="6"/>
  <c r="S1058" i="6"/>
  <c r="L1058" i="6" s="1"/>
  <c r="A1058" i="6"/>
  <c r="S1057" i="6"/>
  <c r="L1057" i="6" s="1"/>
  <c r="A1057" i="6"/>
  <c r="S1056" i="6"/>
  <c r="L1056" i="6" s="1"/>
  <c r="A1056" i="6"/>
  <c r="S1055" i="6"/>
  <c r="L1055" i="6" s="1"/>
  <c r="A1055" i="6"/>
  <c r="S1054" i="6"/>
  <c r="L1054" i="6" s="1"/>
  <c r="A1054" i="6"/>
  <c r="S1053" i="6"/>
  <c r="L1053" i="6" s="1"/>
  <c r="A1053" i="6"/>
  <c r="S1052" i="6"/>
  <c r="L1052" i="6" s="1"/>
  <c r="A1052" i="6"/>
  <c r="S1051" i="6"/>
  <c r="L1051" i="6"/>
  <c r="A1051" i="6"/>
  <c r="S1050" i="6"/>
  <c r="L1050" i="6" s="1"/>
  <c r="A1050" i="6"/>
  <c r="S1049" i="6"/>
  <c r="L1049" i="6" s="1"/>
  <c r="A1049" i="6"/>
  <c r="S1048" i="6"/>
  <c r="L1048" i="6" s="1"/>
  <c r="A1048" i="6"/>
  <c r="S1047" i="6"/>
  <c r="L1047" i="6" s="1"/>
  <c r="A1047" i="6"/>
  <c r="S1046" i="6"/>
  <c r="L1046" i="6" s="1"/>
  <c r="A1046" i="6"/>
  <c r="S1045" i="6"/>
  <c r="L1045" i="6" s="1"/>
  <c r="A1045" i="6"/>
  <c r="S1044" i="6"/>
  <c r="L1044" i="6" s="1"/>
  <c r="A1044" i="6"/>
  <c r="S1043" i="6"/>
  <c r="L1043" i="6" s="1"/>
  <c r="A1043" i="6"/>
  <c r="S1042" i="6"/>
  <c r="L1042" i="6" s="1"/>
  <c r="A1042" i="6"/>
  <c r="S1041" i="6"/>
  <c r="L1041" i="6" s="1"/>
  <c r="A1041" i="6"/>
  <c r="S1040" i="6"/>
  <c r="L1040" i="6" s="1"/>
  <c r="A1040" i="6"/>
  <c r="S1039" i="6"/>
  <c r="L1039" i="6" s="1"/>
  <c r="A1039" i="6"/>
  <c r="S1038" i="6"/>
  <c r="L1038" i="6" s="1"/>
  <c r="A1038" i="6"/>
  <c r="S1037" i="6"/>
  <c r="L1037" i="6" s="1"/>
  <c r="A1037" i="6"/>
  <c r="S1036" i="6"/>
  <c r="L1036" i="6" s="1"/>
  <c r="A1036" i="6"/>
  <c r="S1035" i="6"/>
  <c r="L1035" i="6"/>
  <c r="A1035" i="6"/>
  <c r="S1034" i="6"/>
  <c r="L1034" i="6" s="1"/>
  <c r="A1034" i="6"/>
  <c r="S1033" i="6"/>
  <c r="L1033" i="6"/>
  <c r="A1033" i="6"/>
  <c r="S1032" i="6"/>
  <c r="L1032" i="6" s="1"/>
  <c r="A1032" i="6"/>
  <c r="S1031" i="6"/>
  <c r="L1031" i="6" s="1"/>
  <c r="A1031" i="6"/>
  <c r="S1030" i="6"/>
  <c r="L1030" i="6" s="1"/>
  <c r="A1030" i="6"/>
  <c r="S1029" i="6"/>
  <c r="L1029" i="6" s="1"/>
  <c r="A1029" i="6"/>
  <c r="S1028" i="6"/>
  <c r="L1028" i="6" s="1"/>
  <c r="A1028" i="6"/>
  <c r="S1027" i="6"/>
  <c r="L1027" i="6" s="1"/>
  <c r="A1027" i="6"/>
  <c r="S1026" i="6"/>
  <c r="L1026" i="6" s="1"/>
  <c r="A1026" i="6"/>
  <c r="S1025" i="6"/>
  <c r="L1025" i="6" s="1"/>
  <c r="A1025" i="6"/>
  <c r="S1024" i="6"/>
  <c r="L1024" i="6" s="1"/>
  <c r="A1024" i="6"/>
  <c r="S1023" i="6"/>
  <c r="L1023" i="6" s="1"/>
  <c r="A1023" i="6"/>
  <c r="S1022" i="6"/>
  <c r="L1022" i="6" s="1"/>
  <c r="A1022" i="6"/>
  <c r="S1021" i="6"/>
  <c r="L1021" i="6" s="1"/>
  <c r="A1021" i="6"/>
  <c r="S1020" i="6"/>
  <c r="L1020" i="6" s="1"/>
  <c r="A1020" i="6"/>
  <c r="S1019" i="6"/>
  <c r="L1019" i="6"/>
  <c r="A1019" i="6"/>
  <c r="S1018" i="6"/>
  <c r="L1018" i="6" s="1"/>
  <c r="A1018" i="6"/>
  <c r="S1017" i="6"/>
  <c r="L1017" i="6" s="1"/>
  <c r="A1017" i="6"/>
  <c r="S1016" i="6"/>
  <c r="L1016" i="6" s="1"/>
  <c r="A1016" i="6"/>
  <c r="S1015" i="6"/>
  <c r="L1015" i="6" s="1"/>
  <c r="A1015" i="6"/>
  <c r="S1014" i="6"/>
  <c r="L1014" i="6" s="1"/>
  <c r="A1014" i="6"/>
  <c r="S1013" i="6"/>
  <c r="L1013" i="6" s="1"/>
  <c r="A1013" i="6"/>
  <c r="S1012" i="6"/>
  <c r="L1012" i="6" s="1"/>
  <c r="A1012" i="6"/>
  <c r="S1011" i="6"/>
  <c r="L1011" i="6" s="1"/>
  <c r="A1011" i="6"/>
  <c r="S1010" i="6"/>
  <c r="L1010" i="6" s="1"/>
  <c r="A1010" i="6"/>
  <c r="S1009" i="6"/>
  <c r="L1009" i="6"/>
  <c r="A1009" i="6"/>
  <c r="S1008" i="6"/>
  <c r="L1008" i="6" s="1"/>
  <c r="A1008" i="6"/>
  <c r="S1007" i="6"/>
  <c r="L1007" i="6" s="1"/>
  <c r="A1007" i="6"/>
  <c r="S1006" i="6"/>
  <c r="L1006" i="6" s="1"/>
  <c r="A1006" i="6"/>
  <c r="S1005" i="6"/>
  <c r="L1005" i="6"/>
  <c r="A1005" i="6"/>
  <c r="S1004" i="6"/>
  <c r="L1004" i="6" s="1"/>
  <c r="A1004" i="6"/>
  <c r="S1003" i="6"/>
  <c r="L1003" i="6" s="1"/>
  <c r="A1003" i="6"/>
  <c r="S1002" i="6"/>
  <c r="L1002" i="6"/>
  <c r="A1002" i="6"/>
  <c r="S1001" i="6"/>
  <c r="L1001" i="6" s="1"/>
  <c r="A1001" i="6"/>
  <c r="S1000" i="6"/>
  <c r="L1000" i="6" s="1"/>
  <c r="A1000" i="6"/>
  <c r="S999" i="6"/>
  <c r="L999" i="6" s="1"/>
  <c r="A999" i="6"/>
  <c r="S998" i="6"/>
  <c r="L998" i="6" s="1"/>
  <c r="A998" i="6"/>
  <c r="S997" i="6"/>
  <c r="L997" i="6" s="1"/>
  <c r="A997" i="6"/>
  <c r="S996" i="6"/>
  <c r="L996" i="6" s="1"/>
  <c r="A996" i="6"/>
  <c r="S995" i="6"/>
  <c r="L995" i="6" s="1"/>
  <c r="A995" i="6"/>
  <c r="S994" i="6"/>
  <c r="L994" i="6" s="1"/>
  <c r="A994" i="6"/>
  <c r="S993" i="6"/>
  <c r="L993" i="6" s="1"/>
  <c r="A993" i="6"/>
  <c r="S992" i="6"/>
  <c r="L992" i="6" s="1"/>
  <c r="A992" i="6"/>
  <c r="S991" i="6"/>
  <c r="L991" i="6"/>
  <c r="A991" i="6"/>
  <c r="S990" i="6"/>
  <c r="L990" i="6" s="1"/>
  <c r="A990" i="6"/>
  <c r="S989" i="6"/>
  <c r="L989" i="6" s="1"/>
  <c r="A989" i="6"/>
  <c r="S988" i="6"/>
  <c r="L988" i="6" s="1"/>
  <c r="A988" i="6"/>
  <c r="S987" i="6"/>
  <c r="L987" i="6" s="1"/>
  <c r="A987" i="6"/>
  <c r="S986" i="6"/>
  <c r="L986" i="6" s="1"/>
  <c r="A986" i="6"/>
  <c r="S985" i="6"/>
  <c r="L985" i="6" s="1"/>
  <c r="A985" i="6"/>
  <c r="S984" i="6"/>
  <c r="L984" i="6" s="1"/>
  <c r="A984" i="6"/>
  <c r="S983" i="6"/>
  <c r="L983" i="6" s="1"/>
  <c r="A983" i="6"/>
  <c r="S982" i="6"/>
  <c r="L982" i="6"/>
  <c r="A982" i="6"/>
  <c r="S981" i="6"/>
  <c r="L981" i="6" s="1"/>
  <c r="A981" i="6"/>
  <c r="S980" i="6"/>
  <c r="L980" i="6" s="1"/>
  <c r="A980" i="6"/>
  <c r="S979" i="6"/>
  <c r="L979" i="6" s="1"/>
  <c r="A979" i="6"/>
  <c r="S978" i="6"/>
  <c r="L978" i="6"/>
  <c r="A978" i="6"/>
  <c r="S977" i="6"/>
  <c r="L977" i="6" s="1"/>
  <c r="A977" i="6"/>
  <c r="S976" i="6"/>
  <c r="L976" i="6" s="1"/>
  <c r="A976" i="6"/>
  <c r="S975" i="6"/>
  <c r="L975" i="6"/>
  <c r="A975" i="6"/>
  <c r="S974" i="6"/>
  <c r="L974" i="6" s="1"/>
  <c r="A974" i="6"/>
  <c r="S973" i="6"/>
  <c r="L973" i="6" s="1"/>
  <c r="A973" i="6"/>
  <c r="S972" i="6"/>
  <c r="L972" i="6" s="1"/>
  <c r="A972" i="6"/>
  <c r="S971" i="6"/>
  <c r="L971" i="6" s="1"/>
  <c r="A971" i="6"/>
  <c r="S970" i="6"/>
  <c r="L970" i="6" s="1"/>
  <c r="A970" i="6"/>
  <c r="S969" i="6"/>
  <c r="L969" i="6" s="1"/>
  <c r="A969" i="6"/>
  <c r="S968" i="6"/>
  <c r="L968" i="6" s="1"/>
  <c r="A968" i="6"/>
  <c r="S967" i="6"/>
  <c r="L967" i="6" s="1"/>
  <c r="A967" i="6"/>
  <c r="S966" i="6"/>
  <c r="L966" i="6" s="1"/>
  <c r="A966" i="6"/>
  <c r="S965" i="6"/>
  <c r="L965" i="6" s="1"/>
  <c r="A965" i="6"/>
  <c r="S964" i="6"/>
  <c r="L964" i="6" s="1"/>
  <c r="A964" i="6"/>
  <c r="S963" i="6"/>
  <c r="L963" i="6" s="1"/>
  <c r="A963" i="6"/>
  <c r="S962" i="6"/>
  <c r="L962" i="6"/>
  <c r="A962" i="6"/>
  <c r="S961" i="6"/>
  <c r="L961" i="6" s="1"/>
  <c r="A961" i="6"/>
  <c r="S960" i="6"/>
  <c r="L960" i="6" s="1"/>
  <c r="A960" i="6"/>
  <c r="S959" i="6"/>
  <c r="L959" i="6" s="1"/>
  <c r="A959" i="6"/>
  <c r="S958" i="6"/>
  <c r="L958" i="6" s="1"/>
  <c r="A958" i="6"/>
  <c r="S957" i="6"/>
  <c r="L957" i="6" s="1"/>
  <c r="A957" i="6"/>
  <c r="S956" i="6"/>
  <c r="L956" i="6"/>
  <c r="A956" i="6"/>
  <c r="S955" i="6"/>
  <c r="L955" i="6" s="1"/>
  <c r="A955" i="6"/>
  <c r="S954" i="6"/>
  <c r="L954" i="6" s="1"/>
  <c r="A954" i="6"/>
  <c r="S953" i="6"/>
  <c r="L953" i="6" s="1"/>
  <c r="A953" i="6"/>
  <c r="S952" i="6"/>
  <c r="L952" i="6" s="1"/>
  <c r="A952" i="6"/>
  <c r="S951" i="6"/>
  <c r="L951" i="6"/>
  <c r="A951" i="6"/>
  <c r="S950" i="6"/>
  <c r="L950" i="6" s="1"/>
  <c r="A950" i="6"/>
  <c r="S949" i="6"/>
  <c r="L949" i="6" s="1"/>
  <c r="A949" i="6"/>
  <c r="S948" i="6"/>
  <c r="L948" i="6" s="1"/>
  <c r="A948" i="6"/>
  <c r="S947" i="6"/>
  <c r="L947" i="6" s="1"/>
  <c r="A947" i="6"/>
  <c r="S946" i="6"/>
  <c r="L946" i="6"/>
  <c r="A946" i="6"/>
  <c r="S945" i="6"/>
  <c r="L945" i="6" s="1"/>
  <c r="A945" i="6"/>
  <c r="S944" i="6"/>
  <c r="L944" i="6" s="1"/>
  <c r="A944" i="6"/>
  <c r="S943" i="6"/>
  <c r="L943" i="6" s="1"/>
  <c r="A943" i="6"/>
  <c r="S942" i="6"/>
  <c r="L942" i="6" s="1"/>
  <c r="A942" i="6"/>
  <c r="S941" i="6"/>
  <c r="L941" i="6" s="1"/>
  <c r="A941" i="6"/>
  <c r="S940" i="6"/>
  <c r="L940" i="6"/>
  <c r="A940" i="6"/>
  <c r="S939" i="6"/>
  <c r="L939" i="6" s="1"/>
  <c r="A939" i="6"/>
  <c r="S938" i="6"/>
  <c r="L938" i="6" s="1"/>
  <c r="A938" i="6"/>
  <c r="S937" i="6"/>
  <c r="L937" i="6" s="1"/>
  <c r="A937" i="6"/>
  <c r="S936" i="6"/>
  <c r="L936" i="6" s="1"/>
  <c r="A936" i="6"/>
  <c r="S935" i="6"/>
  <c r="L935" i="6" s="1"/>
  <c r="A935" i="6"/>
  <c r="S934" i="6"/>
  <c r="L934" i="6" s="1"/>
  <c r="A934" i="6"/>
  <c r="S933" i="6"/>
  <c r="L933" i="6" s="1"/>
  <c r="A933" i="6"/>
  <c r="S932" i="6"/>
  <c r="L932" i="6" s="1"/>
  <c r="A932" i="6"/>
  <c r="S931" i="6"/>
  <c r="L931" i="6"/>
  <c r="A931" i="6"/>
  <c r="S930" i="6"/>
  <c r="L930" i="6"/>
  <c r="A930" i="6"/>
  <c r="S929" i="6"/>
  <c r="L929" i="6" s="1"/>
  <c r="A929" i="6"/>
  <c r="S928" i="6"/>
  <c r="L928" i="6"/>
  <c r="A928" i="6"/>
  <c r="S927" i="6"/>
  <c r="L927" i="6"/>
  <c r="A927" i="6"/>
  <c r="S926" i="6"/>
  <c r="L926" i="6" s="1"/>
  <c r="A926" i="6"/>
  <c r="S925" i="6"/>
  <c r="L925" i="6" s="1"/>
  <c r="A925" i="6"/>
  <c r="S924" i="6"/>
  <c r="L924" i="6"/>
  <c r="A924" i="6"/>
  <c r="S923" i="6"/>
  <c r="L923" i="6" s="1"/>
  <c r="A923" i="6"/>
  <c r="S922" i="6"/>
  <c r="L922" i="6" s="1"/>
  <c r="A922" i="6"/>
  <c r="S921" i="6"/>
  <c r="L921" i="6" s="1"/>
  <c r="A921" i="6"/>
  <c r="S920" i="6"/>
  <c r="L920" i="6" s="1"/>
  <c r="A920" i="6"/>
  <c r="S919" i="6"/>
  <c r="L919" i="6" s="1"/>
  <c r="A919" i="6"/>
  <c r="S918" i="6"/>
  <c r="L918" i="6"/>
  <c r="A918" i="6"/>
  <c r="S917" i="6"/>
  <c r="L917" i="6" s="1"/>
  <c r="A917" i="6"/>
  <c r="S916" i="6"/>
  <c r="L916" i="6" s="1"/>
  <c r="A916" i="6"/>
  <c r="S915" i="6"/>
  <c r="L915" i="6"/>
  <c r="A915" i="6"/>
  <c r="S914" i="6"/>
  <c r="L914" i="6" s="1"/>
  <c r="A914" i="6"/>
  <c r="S913" i="6"/>
  <c r="L913" i="6" s="1"/>
  <c r="A913" i="6"/>
  <c r="S912" i="6"/>
  <c r="L912" i="6" s="1"/>
  <c r="A912" i="6"/>
  <c r="S911" i="6"/>
  <c r="L911" i="6" s="1"/>
  <c r="A911" i="6"/>
  <c r="S910" i="6"/>
  <c r="L910" i="6" s="1"/>
  <c r="A910" i="6"/>
  <c r="S909" i="6"/>
  <c r="L909" i="6" s="1"/>
  <c r="A909" i="6"/>
  <c r="S908" i="6"/>
  <c r="L908" i="6"/>
  <c r="A908" i="6"/>
  <c r="S907" i="6"/>
  <c r="L907" i="6" s="1"/>
  <c r="A907" i="6"/>
  <c r="S906" i="6"/>
  <c r="L906" i="6" s="1"/>
  <c r="A906" i="6"/>
  <c r="S905" i="6"/>
  <c r="L905" i="6" s="1"/>
  <c r="A905" i="6"/>
  <c r="S904" i="6"/>
  <c r="L904" i="6" s="1"/>
  <c r="A904" i="6"/>
  <c r="S903" i="6"/>
  <c r="L903" i="6" s="1"/>
  <c r="A903" i="6"/>
  <c r="S902" i="6"/>
  <c r="L902" i="6"/>
  <c r="A902" i="6"/>
  <c r="S901" i="6"/>
  <c r="L901" i="6" s="1"/>
  <c r="A901" i="6"/>
  <c r="S900" i="6"/>
  <c r="L900" i="6" s="1"/>
  <c r="A900" i="6"/>
  <c r="S899" i="6"/>
  <c r="L899" i="6"/>
  <c r="A899" i="6"/>
  <c r="S898" i="6"/>
  <c r="L898" i="6" s="1"/>
  <c r="A898" i="6"/>
  <c r="S897" i="6"/>
  <c r="L897" i="6" s="1"/>
  <c r="A897" i="6"/>
  <c r="S896" i="6"/>
  <c r="L896" i="6" s="1"/>
  <c r="A896" i="6"/>
  <c r="S895" i="6"/>
  <c r="L895" i="6" s="1"/>
  <c r="A895" i="6"/>
  <c r="S894" i="6"/>
  <c r="L894" i="6" s="1"/>
  <c r="A894" i="6"/>
  <c r="S893" i="6"/>
  <c r="L893" i="6" s="1"/>
  <c r="A893" i="6"/>
  <c r="S892" i="6"/>
  <c r="L892" i="6" s="1"/>
  <c r="A892" i="6"/>
  <c r="S891" i="6"/>
  <c r="L891" i="6" s="1"/>
  <c r="A891" i="6"/>
  <c r="S890" i="6"/>
  <c r="L890" i="6" s="1"/>
  <c r="A890" i="6"/>
  <c r="S889" i="6"/>
  <c r="L889" i="6" s="1"/>
  <c r="A889" i="6"/>
  <c r="S888" i="6"/>
  <c r="L888" i="6" s="1"/>
  <c r="A888" i="6"/>
  <c r="S887" i="6"/>
  <c r="L887" i="6" s="1"/>
  <c r="A887" i="6"/>
  <c r="S886" i="6"/>
  <c r="L886" i="6"/>
  <c r="A886" i="6"/>
  <c r="S885" i="6"/>
  <c r="L885" i="6" s="1"/>
  <c r="A885" i="6"/>
  <c r="S884" i="6"/>
  <c r="L884" i="6" s="1"/>
  <c r="T884" i="6" s="1"/>
  <c r="A884" i="6"/>
  <c r="S883" i="6"/>
  <c r="L883" i="6" s="1"/>
  <c r="T883" i="6" s="1"/>
  <c r="A883" i="6"/>
  <c r="S882" i="6"/>
  <c r="L882" i="6" s="1"/>
  <c r="T882" i="6" s="1"/>
  <c r="A882" i="6"/>
  <c r="S881" i="6"/>
  <c r="L881" i="6" s="1"/>
  <c r="T881" i="6" s="1"/>
  <c r="A881" i="6"/>
  <c r="S880" i="6"/>
  <c r="L880" i="6" s="1"/>
  <c r="A880" i="6"/>
  <c r="S879" i="6"/>
  <c r="L879" i="6" s="1"/>
  <c r="A879" i="6"/>
  <c r="C878" i="6"/>
  <c r="S878" i="6" s="1"/>
  <c r="L878" i="6" s="1"/>
  <c r="T878" i="6" s="1"/>
  <c r="A878" i="6"/>
  <c r="K878" i="6" s="1"/>
  <c r="K873" i="6"/>
  <c r="C873" i="6"/>
  <c r="S873" i="6" s="1"/>
  <c r="L873" i="6" s="1"/>
  <c r="T873" i="6" s="1"/>
  <c r="K868" i="6"/>
  <c r="C868" i="6"/>
  <c r="S868" i="6" s="1"/>
  <c r="L868" i="6" s="1"/>
  <c r="T868" i="6" s="1"/>
  <c r="K863" i="6"/>
  <c r="C863" i="6"/>
  <c r="S863" i="6" s="1"/>
  <c r="L863" i="6" s="1"/>
  <c r="T863" i="6" s="1"/>
  <c r="C858" i="6"/>
  <c r="S858" i="6" s="1"/>
  <c r="L858" i="6" s="1"/>
  <c r="T858" i="6" s="1"/>
  <c r="A858" i="6"/>
  <c r="K858" i="6" s="1"/>
  <c r="K853" i="6"/>
  <c r="C853" i="6"/>
  <c r="S853" i="6" s="1"/>
  <c r="L853" i="6" s="1"/>
  <c r="T853" i="6" s="1"/>
  <c r="K848" i="6"/>
  <c r="C848" i="6"/>
  <c r="S848" i="6" s="1"/>
  <c r="L848" i="6" s="1"/>
  <c r="T848" i="6" s="1"/>
  <c r="K843" i="6"/>
  <c r="C843" i="6"/>
  <c r="S843" i="6" s="1"/>
  <c r="L843" i="6" s="1"/>
  <c r="T843" i="6" s="1"/>
  <c r="C838" i="6"/>
  <c r="S838" i="6" s="1"/>
  <c r="L838" i="6" s="1"/>
  <c r="T838" i="6" s="1"/>
  <c r="A838" i="6"/>
  <c r="K838" i="6" s="1"/>
  <c r="K833" i="6"/>
  <c r="C833" i="6"/>
  <c r="S833" i="6" s="1"/>
  <c r="L833" i="6" s="1"/>
  <c r="T833" i="6" s="1"/>
  <c r="K828" i="6"/>
  <c r="C828" i="6"/>
  <c r="S828" i="6" s="1"/>
  <c r="L828" i="6" s="1"/>
  <c r="T828" i="6" s="1"/>
  <c r="K823" i="6"/>
  <c r="C823" i="6"/>
  <c r="S823" i="6" s="1"/>
  <c r="L823" i="6" s="1"/>
  <c r="T823" i="6" s="1"/>
  <c r="C818" i="6"/>
  <c r="S818" i="6" s="1"/>
  <c r="L818" i="6" s="1"/>
  <c r="T818" i="6" s="1"/>
  <c r="A818" i="6"/>
  <c r="K818" i="6" s="1"/>
  <c r="K813" i="6"/>
  <c r="C813" i="6"/>
  <c r="S813" i="6" s="1"/>
  <c r="L813" i="6" s="1"/>
  <c r="T813" i="6" s="1"/>
  <c r="K808" i="6"/>
  <c r="C808" i="6"/>
  <c r="S808" i="6" s="1"/>
  <c r="L808" i="6" s="1"/>
  <c r="T808" i="6" s="1"/>
  <c r="K803" i="6"/>
  <c r="C803" i="6"/>
  <c r="S803" i="6" s="1"/>
  <c r="L803" i="6" s="1"/>
  <c r="T803" i="6" s="1"/>
  <c r="C798" i="6"/>
  <c r="S798" i="6" s="1"/>
  <c r="L798" i="6" s="1"/>
  <c r="T798" i="6" s="1"/>
  <c r="A798" i="6"/>
  <c r="K798" i="6" s="1"/>
  <c r="K793" i="6"/>
  <c r="C793" i="6"/>
  <c r="S793" i="6" s="1"/>
  <c r="L793" i="6" s="1"/>
  <c r="T793" i="6" s="1"/>
  <c r="K788" i="6"/>
  <c r="C788" i="6"/>
  <c r="S788" i="6" s="1"/>
  <c r="L788" i="6" s="1"/>
  <c r="T788" i="6" s="1"/>
  <c r="K783" i="6"/>
  <c r="C783" i="6"/>
  <c r="S783" i="6" s="1"/>
  <c r="L783" i="6" s="1"/>
  <c r="T783" i="6" s="1"/>
  <c r="C778" i="6"/>
  <c r="S778" i="6" s="1"/>
  <c r="L778" i="6" s="1"/>
  <c r="T778" i="6" s="1"/>
  <c r="A778" i="6"/>
  <c r="K778" i="6" s="1"/>
  <c r="K773" i="6"/>
  <c r="C773" i="6"/>
  <c r="S773" i="6" s="1"/>
  <c r="L773" i="6" s="1"/>
  <c r="T773" i="6" s="1"/>
  <c r="K768" i="6"/>
  <c r="C768" i="6"/>
  <c r="S768" i="6" s="1"/>
  <c r="L768" i="6" s="1"/>
  <c r="T768" i="6" s="1"/>
  <c r="K763" i="6"/>
  <c r="C763" i="6"/>
  <c r="S763" i="6" s="1"/>
  <c r="L763" i="6" s="1"/>
  <c r="T763" i="6" s="1"/>
  <c r="C758" i="6"/>
  <c r="S758" i="6" s="1"/>
  <c r="L758" i="6" s="1"/>
  <c r="T758" i="6" s="1"/>
  <c r="A758" i="6"/>
  <c r="K758" i="6" s="1"/>
  <c r="S753" i="6"/>
  <c r="L753" i="6" s="1"/>
  <c r="T753" i="6" s="1"/>
  <c r="K753" i="6"/>
  <c r="C753" i="6"/>
  <c r="K748" i="6"/>
  <c r="C748" i="6"/>
  <c r="S748" i="6" s="1"/>
  <c r="L748" i="6" s="1"/>
  <c r="T748" i="6" s="1"/>
  <c r="K743" i="6"/>
  <c r="C743" i="6"/>
  <c r="S743" i="6" s="1"/>
  <c r="L743" i="6" s="1"/>
  <c r="T743" i="6" s="1"/>
  <c r="C738" i="6"/>
  <c r="S738" i="6" s="1"/>
  <c r="L738" i="6" s="1"/>
  <c r="T738" i="6" s="1"/>
  <c r="A738" i="6"/>
  <c r="K738" i="6" s="1"/>
  <c r="K733" i="6"/>
  <c r="C733" i="6"/>
  <c r="S733" i="6" s="1"/>
  <c r="L733" i="6" s="1"/>
  <c r="T733" i="6" s="1"/>
  <c r="K728" i="6"/>
  <c r="C728" i="6"/>
  <c r="S728" i="6" s="1"/>
  <c r="L728" i="6" s="1"/>
  <c r="T728" i="6" s="1"/>
  <c r="K723" i="6"/>
  <c r="C723" i="6"/>
  <c r="S723" i="6" s="1"/>
  <c r="L723" i="6" s="1"/>
  <c r="T723" i="6" s="1"/>
  <c r="C718" i="6"/>
  <c r="S718" i="6" s="1"/>
  <c r="L718" i="6" s="1"/>
  <c r="T718" i="6" s="1"/>
  <c r="A718" i="6"/>
  <c r="K718" i="6" s="1"/>
  <c r="K713" i="6"/>
  <c r="C713" i="6"/>
  <c r="S713" i="6" s="1"/>
  <c r="L713" i="6" s="1"/>
  <c r="T713" i="6" s="1"/>
  <c r="K708" i="6"/>
  <c r="C708" i="6"/>
  <c r="S708" i="6" s="1"/>
  <c r="L708" i="6" s="1"/>
  <c r="T708" i="6" s="1"/>
  <c r="K703" i="6"/>
  <c r="C703" i="6"/>
  <c r="S703" i="6" s="1"/>
  <c r="L703" i="6" s="1"/>
  <c r="T703" i="6" s="1"/>
  <c r="C698" i="6"/>
  <c r="S698" i="6" s="1"/>
  <c r="L698" i="6" s="1"/>
  <c r="T698" i="6" s="1"/>
  <c r="A698" i="6"/>
  <c r="K698" i="6" s="1"/>
  <c r="K693" i="6"/>
  <c r="C693" i="6"/>
  <c r="S693" i="6" s="1"/>
  <c r="L693" i="6" s="1"/>
  <c r="T693" i="6" s="1"/>
  <c r="K688" i="6"/>
  <c r="C688" i="6"/>
  <c r="S688" i="6" s="1"/>
  <c r="L688" i="6" s="1"/>
  <c r="T688" i="6" s="1"/>
  <c r="K683" i="6"/>
  <c r="C683" i="6"/>
  <c r="S683" i="6" s="1"/>
  <c r="L683" i="6" s="1"/>
  <c r="T683" i="6" s="1"/>
  <c r="C678" i="6"/>
  <c r="S678" i="6" s="1"/>
  <c r="L678" i="6" s="1"/>
  <c r="T678" i="6" s="1"/>
  <c r="A678" i="6"/>
  <c r="K678" i="6" s="1"/>
  <c r="K673" i="6"/>
  <c r="C673" i="6"/>
  <c r="S673" i="6" s="1"/>
  <c r="L673" i="6" s="1"/>
  <c r="T673" i="6" s="1"/>
  <c r="K668" i="6"/>
  <c r="C668" i="6"/>
  <c r="S668" i="6" s="1"/>
  <c r="L668" i="6" s="1"/>
  <c r="T668" i="6" s="1"/>
  <c r="K663" i="6"/>
  <c r="C663" i="6"/>
  <c r="S663" i="6" s="1"/>
  <c r="L663" i="6" s="1"/>
  <c r="T663" i="6" s="1"/>
  <c r="C658" i="6"/>
  <c r="S658" i="6" s="1"/>
  <c r="L658" i="6" s="1"/>
  <c r="T658" i="6" s="1"/>
  <c r="A658" i="6"/>
  <c r="K658" i="6" s="1"/>
  <c r="K653" i="6"/>
  <c r="C653" i="6"/>
  <c r="S653" i="6" s="1"/>
  <c r="L653" i="6" s="1"/>
  <c r="T653" i="6" s="1"/>
  <c r="K648" i="6"/>
  <c r="C648" i="6"/>
  <c r="S648" i="6" s="1"/>
  <c r="L648" i="6" s="1"/>
  <c r="T648" i="6" s="1"/>
  <c r="K643" i="6"/>
  <c r="C643" i="6"/>
  <c r="S643" i="6" s="1"/>
  <c r="L643" i="6" s="1"/>
  <c r="T643" i="6" s="1"/>
  <c r="S638" i="6"/>
  <c r="L638" i="6" s="1"/>
  <c r="T638" i="6" s="1"/>
  <c r="C638" i="6"/>
  <c r="A638" i="6"/>
  <c r="K638" i="6" s="1"/>
  <c r="K633" i="6"/>
  <c r="C633" i="6"/>
  <c r="S633" i="6" s="1"/>
  <c r="L633" i="6" s="1"/>
  <c r="T633" i="6" s="1"/>
  <c r="K628" i="6"/>
  <c r="C628" i="6"/>
  <c r="S628" i="6" s="1"/>
  <c r="L628" i="6" s="1"/>
  <c r="T628" i="6" s="1"/>
  <c r="S623" i="6"/>
  <c r="L623" i="6" s="1"/>
  <c r="T623" i="6" s="1"/>
  <c r="K623" i="6"/>
  <c r="C623" i="6"/>
  <c r="C618" i="6"/>
  <c r="S618" i="6" s="1"/>
  <c r="L618" i="6" s="1"/>
  <c r="T618" i="6" s="1"/>
  <c r="A618" i="6"/>
  <c r="K618" i="6" s="1"/>
  <c r="S613" i="6"/>
  <c r="L613" i="6" s="1"/>
  <c r="T613" i="6" s="1"/>
  <c r="K613" i="6"/>
  <c r="C613" i="6"/>
  <c r="K608" i="6"/>
  <c r="C608" i="6"/>
  <c r="S608" i="6" s="1"/>
  <c r="L608" i="6" s="1"/>
  <c r="T608" i="6" s="1"/>
  <c r="K603" i="6"/>
  <c r="C603" i="6"/>
  <c r="S603" i="6" s="1"/>
  <c r="L603" i="6" s="1"/>
  <c r="T603" i="6" s="1"/>
  <c r="C598" i="6"/>
  <c r="S598" i="6" s="1"/>
  <c r="L598" i="6" s="1"/>
  <c r="T598" i="6" s="1"/>
  <c r="A598" i="6"/>
  <c r="K598" i="6" s="1"/>
  <c r="K593" i="6"/>
  <c r="C593" i="6"/>
  <c r="S593" i="6" s="1"/>
  <c r="L593" i="6" s="1"/>
  <c r="T593" i="6" s="1"/>
  <c r="K588" i="6"/>
  <c r="C588" i="6"/>
  <c r="S588" i="6" s="1"/>
  <c r="L588" i="6" s="1"/>
  <c r="T588" i="6" s="1"/>
  <c r="K583" i="6"/>
  <c r="C583" i="6"/>
  <c r="S583" i="6" s="1"/>
  <c r="L583" i="6" s="1"/>
  <c r="T583" i="6" s="1"/>
  <c r="C578" i="6"/>
  <c r="S578" i="6" s="1"/>
  <c r="L578" i="6" s="1"/>
  <c r="T578" i="6" s="1"/>
  <c r="A578" i="6"/>
  <c r="K578" i="6" s="1"/>
  <c r="K573" i="6"/>
  <c r="C573" i="6"/>
  <c r="S573" i="6" s="1"/>
  <c r="L573" i="6" s="1"/>
  <c r="T573" i="6" s="1"/>
  <c r="K568" i="6"/>
  <c r="C568" i="6"/>
  <c r="S568" i="6" s="1"/>
  <c r="L568" i="6" s="1"/>
  <c r="T568" i="6" s="1"/>
  <c r="K563" i="6"/>
  <c r="C563" i="6"/>
  <c r="S563" i="6" s="1"/>
  <c r="L563" i="6" s="1"/>
  <c r="T563" i="6" s="1"/>
  <c r="K558" i="6"/>
  <c r="C558" i="6"/>
  <c r="S558" i="6" s="1"/>
  <c r="L558" i="6" s="1"/>
  <c r="T558" i="6" s="1"/>
  <c r="K553" i="6"/>
  <c r="C553" i="6"/>
  <c r="S553" i="6" s="1"/>
  <c r="L553" i="6" s="1"/>
  <c r="T553" i="6" s="1"/>
  <c r="S548" i="6"/>
  <c r="L548" i="6" s="1"/>
  <c r="T548" i="6" s="1"/>
  <c r="K548" i="6"/>
  <c r="C548" i="6"/>
  <c r="K543" i="6"/>
  <c r="C543" i="6"/>
  <c r="S543" i="6" s="1"/>
  <c r="L543" i="6" s="1"/>
  <c r="T543" i="6" s="1"/>
  <c r="K538" i="6"/>
  <c r="C538" i="6"/>
  <c r="S538" i="6" s="1"/>
  <c r="L538" i="6" s="1"/>
  <c r="T538" i="6" s="1"/>
  <c r="K533" i="6"/>
  <c r="C533" i="6"/>
  <c r="S533" i="6" s="1"/>
  <c r="L533" i="6" s="1"/>
  <c r="T533" i="6" s="1"/>
  <c r="K528" i="6"/>
  <c r="C528" i="6"/>
  <c r="S528" i="6" s="1"/>
  <c r="L528" i="6" s="1"/>
  <c r="T528" i="6" s="1"/>
  <c r="K523" i="6"/>
  <c r="C523" i="6"/>
  <c r="S523" i="6" s="1"/>
  <c r="L523" i="6" s="1"/>
  <c r="T523" i="6" s="1"/>
  <c r="K518" i="6"/>
  <c r="C518" i="6"/>
  <c r="S518" i="6" s="1"/>
  <c r="L518" i="6" s="1"/>
  <c r="T518" i="6" s="1"/>
  <c r="K513" i="6"/>
  <c r="C513" i="6"/>
  <c r="S513" i="6" s="1"/>
  <c r="L513" i="6" s="1"/>
  <c r="T513" i="6" s="1"/>
  <c r="K508" i="6"/>
  <c r="C508" i="6"/>
  <c r="S508" i="6" s="1"/>
  <c r="L508" i="6" s="1"/>
  <c r="T508" i="6" s="1"/>
  <c r="K503" i="6"/>
  <c r="C503" i="6"/>
  <c r="S503" i="6" s="1"/>
  <c r="L503" i="6" s="1"/>
  <c r="T503" i="6" s="1"/>
  <c r="K498" i="6"/>
  <c r="C498" i="6"/>
  <c r="S498" i="6" s="1"/>
  <c r="L498" i="6" s="1"/>
  <c r="T498" i="6" s="1"/>
  <c r="K493" i="6"/>
  <c r="C493" i="6"/>
  <c r="S493" i="6" s="1"/>
  <c r="L493" i="6" s="1"/>
  <c r="T493" i="6" s="1"/>
  <c r="K488" i="6"/>
  <c r="C488" i="6"/>
  <c r="S488" i="6" s="1"/>
  <c r="L488" i="6" s="1"/>
  <c r="T488" i="6" s="1"/>
  <c r="K483" i="6"/>
  <c r="C483" i="6"/>
  <c r="S483" i="6" s="1"/>
  <c r="L483" i="6" s="1"/>
  <c r="T483" i="6" s="1"/>
  <c r="K478" i="6"/>
  <c r="C478" i="6"/>
  <c r="S478" i="6" s="1"/>
  <c r="L478" i="6" s="1"/>
  <c r="T478" i="6" s="1"/>
  <c r="K473" i="6"/>
  <c r="C473" i="6"/>
  <c r="S473" i="6" s="1"/>
  <c r="L473" i="6" s="1"/>
  <c r="T473" i="6" s="1"/>
  <c r="K468" i="6"/>
  <c r="C468" i="6"/>
  <c r="S468" i="6" s="1"/>
  <c r="L468" i="6" s="1"/>
  <c r="T468" i="6" s="1"/>
  <c r="K463" i="6"/>
  <c r="C463" i="6"/>
  <c r="S463" i="6" s="1"/>
  <c r="L463" i="6" s="1"/>
  <c r="T463" i="6" s="1"/>
  <c r="K458" i="6"/>
  <c r="C458" i="6"/>
  <c r="S458" i="6" s="1"/>
  <c r="L458" i="6" s="1"/>
  <c r="T458" i="6" s="1"/>
  <c r="K453" i="6"/>
  <c r="C453" i="6"/>
  <c r="S453" i="6" s="1"/>
  <c r="L453" i="6" s="1"/>
  <c r="T453" i="6" s="1"/>
  <c r="K448" i="6"/>
  <c r="C448" i="6"/>
  <c r="S448" i="6" s="1"/>
  <c r="L448" i="6" s="1"/>
  <c r="T448" i="6" s="1"/>
  <c r="K443" i="6"/>
  <c r="C443" i="6"/>
  <c r="S443" i="6" s="1"/>
  <c r="L443" i="6" s="1"/>
  <c r="T443" i="6" s="1"/>
  <c r="K438" i="6"/>
  <c r="C438" i="6"/>
  <c r="S438" i="6" s="1"/>
  <c r="L438" i="6" s="1"/>
  <c r="T438" i="6" s="1"/>
  <c r="K433" i="6"/>
  <c r="C433" i="6"/>
  <c r="S433" i="6" s="1"/>
  <c r="L433" i="6" s="1"/>
  <c r="T433" i="6" s="1"/>
  <c r="K428" i="6"/>
  <c r="C428" i="6"/>
  <c r="S428" i="6" s="1"/>
  <c r="L428" i="6" s="1"/>
  <c r="T428" i="6" s="1"/>
  <c r="K423" i="6"/>
  <c r="C423" i="6"/>
  <c r="S423" i="6" s="1"/>
  <c r="L423" i="6" s="1"/>
  <c r="T423" i="6" s="1"/>
  <c r="K418" i="6"/>
  <c r="C418" i="6"/>
  <c r="S418" i="6" s="1"/>
  <c r="L418" i="6" s="1"/>
  <c r="T418" i="6" s="1"/>
  <c r="K413" i="6"/>
  <c r="C413" i="6"/>
  <c r="S413" i="6" s="1"/>
  <c r="L413" i="6" s="1"/>
  <c r="T413" i="6" s="1"/>
  <c r="K408" i="6"/>
  <c r="C408" i="6"/>
  <c r="S408" i="6" s="1"/>
  <c r="L408" i="6" s="1"/>
  <c r="T408" i="6" s="1"/>
  <c r="S403" i="6"/>
  <c r="L403" i="6" s="1"/>
  <c r="T403" i="6" s="1"/>
  <c r="K403" i="6"/>
  <c r="C403" i="6"/>
  <c r="K398" i="6"/>
  <c r="C398" i="6"/>
  <c r="S398" i="6" s="1"/>
  <c r="L398" i="6" s="1"/>
  <c r="T398" i="6" s="1"/>
  <c r="K393" i="6"/>
  <c r="C393" i="6"/>
  <c r="S393" i="6" s="1"/>
  <c r="L393" i="6" s="1"/>
  <c r="T393" i="6" s="1"/>
  <c r="K388" i="6"/>
  <c r="C388" i="6"/>
  <c r="S388" i="6" s="1"/>
  <c r="L388" i="6" s="1"/>
  <c r="T388" i="6" s="1"/>
  <c r="K383" i="6"/>
  <c r="C383" i="6"/>
  <c r="S383" i="6" s="1"/>
  <c r="L383" i="6" s="1"/>
  <c r="T383" i="6" s="1"/>
  <c r="S378" i="6"/>
  <c r="L378" i="6" s="1"/>
  <c r="T378" i="6" s="1"/>
  <c r="K378" i="6"/>
  <c r="C378" i="6"/>
  <c r="K373" i="6"/>
  <c r="C373" i="6"/>
  <c r="S373" i="6" s="1"/>
  <c r="L373" i="6" s="1"/>
  <c r="T373" i="6" s="1"/>
  <c r="K368" i="6"/>
  <c r="C368" i="6"/>
  <c r="S368" i="6" s="1"/>
  <c r="L368" i="6" s="1"/>
  <c r="T368" i="6" s="1"/>
  <c r="K363" i="6"/>
  <c r="C363" i="6"/>
  <c r="S363" i="6" s="1"/>
  <c r="L363" i="6" s="1"/>
  <c r="T363" i="6" s="1"/>
  <c r="K358" i="6"/>
  <c r="C358" i="6"/>
  <c r="S358" i="6" s="1"/>
  <c r="L358" i="6" s="1"/>
  <c r="T358" i="6" s="1"/>
  <c r="K353" i="6"/>
  <c r="C353" i="6"/>
  <c r="S353" i="6" s="1"/>
  <c r="L353" i="6" s="1"/>
  <c r="T353" i="6" s="1"/>
  <c r="K348" i="6"/>
  <c r="C348" i="6"/>
  <c r="S348" i="6" s="1"/>
  <c r="L348" i="6" s="1"/>
  <c r="T348" i="6" s="1"/>
  <c r="K343" i="6"/>
  <c r="C343" i="6"/>
  <c r="S343" i="6" s="1"/>
  <c r="L343" i="6" s="1"/>
  <c r="T343" i="6" s="1"/>
  <c r="K338" i="6"/>
  <c r="C338" i="6"/>
  <c r="S338" i="6" s="1"/>
  <c r="L338" i="6" s="1"/>
  <c r="T338" i="6" s="1"/>
  <c r="S333" i="6"/>
  <c r="L333" i="6" s="1"/>
  <c r="T333" i="6" s="1"/>
  <c r="K333" i="6"/>
  <c r="C333" i="6"/>
  <c r="K328" i="6"/>
  <c r="C328" i="6"/>
  <c r="S328" i="6" s="1"/>
  <c r="L328" i="6" s="1"/>
  <c r="T328" i="6" s="1"/>
  <c r="K323" i="6"/>
  <c r="C323" i="6"/>
  <c r="S323" i="6" s="1"/>
  <c r="L323" i="6" s="1"/>
  <c r="T323" i="6" s="1"/>
  <c r="K318" i="6"/>
  <c r="C318" i="6"/>
  <c r="S318" i="6" s="1"/>
  <c r="L318" i="6" s="1"/>
  <c r="T318" i="6" s="1"/>
  <c r="K313" i="6"/>
  <c r="C313" i="6"/>
  <c r="S313" i="6" s="1"/>
  <c r="L313" i="6" s="1"/>
  <c r="T313" i="6" s="1"/>
  <c r="K308" i="6"/>
  <c r="C308" i="6"/>
  <c r="S308" i="6" s="1"/>
  <c r="L308" i="6" s="1"/>
  <c r="T308" i="6" s="1"/>
  <c r="K303" i="6"/>
  <c r="C303" i="6"/>
  <c r="S303" i="6" s="1"/>
  <c r="L303" i="6" s="1"/>
  <c r="T303" i="6" s="1"/>
  <c r="K298" i="6"/>
  <c r="C298" i="6"/>
  <c r="S298" i="6" s="1"/>
  <c r="L298" i="6" s="1"/>
  <c r="T298" i="6" s="1"/>
  <c r="K293" i="6"/>
  <c r="C293" i="6"/>
  <c r="S293" i="6" s="1"/>
  <c r="L293" i="6" s="1"/>
  <c r="T293" i="6" s="1"/>
  <c r="K288" i="6"/>
  <c r="C288" i="6"/>
  <c r="S288" i="6" s="1"/>
  <c r="L288" i="6" s="1"/>
  <c r="T288" i="6" s="1"/>
  <c r="K283" i="6"/>
  <c r="C283" i="6"/>
  <c r="S283" i="6" s="1"/>
  <c r="L283" i="6" s="1"/>
  <c r="T283" i="6" s="1"/>
  <c r="K278" i="6"/>
  <c r="C278" i="6"/>
  <c r="S278" i="6" s="1"/>
  <c r="L278" i="6" s="1"/>
  <c r="T278" i="6" s="1"/>
  <c r="K273" i="6"/>
  <c r="C273" i="6"/>
  <c r="S273" i="6" s="1"/>
  <c r="L273" i="6" s="1"/>
  <c r="T273" i="6" s="1"/>
  <c r="K268" i="6"/>
  <c r="C268" i="6"/>
  <c r="S268" i="6" s="1"/>
  <c r="L268" i="6" s="1"/>
  <c r="T268" i="6" s="1"/>
  <c r="K263" i="6"/>
  <c r="C263" i="6"/>
  <c r="S263" i="6" s="1"/>
  <c r="L263" i="6" s="1"/>
  <c r="T263" i="6" s="1"/>
  <c r="K258" i="6"/>
  <c r="C258" i="6"/>
  <c r="S258" i="6" s="1"/>
  <c r="L258" i="6" s="1"/>
  <c r="T258" i="6" s="1"/>
  <c r="K253" i="6"/>
  <c r="C253" i="6"/>
  <c r="S253" i="6" s="1"/>
  <c r="L253" i="6" s="1"/>
  <c r="T253" i="6" s="1"/>
  <c r="K248" i="6"/>
  <c r="C248" i="6"/>
  <c r="S248" i="6" s="1"/>
  <c r="L248" i="6" s="1"/>
  <c r="T248" i="6" s="1"/>
  <c r="K243" i="6"/>
  <c r="C243" i="6"/>
  <c r="S243" i="6" s="1"/>
  <c r="L243" i="6" s="1"/>
  <c r="T243" i="6" s="1"/>
  <c r="S238" i="6"/>
  <c r="L238" i="6" s="1"/>
  <c r="T238" i="6" s="1"/>
  <c r="K238" i="6"/>
  <c r="C238" i="6"/>
  <c r="K233" i="6"/>
  <c r="C233" i="6"/>
  <c r="S233" i="6" s="1"/>
  <c r="L233" i="6" s="1"/>
  <c r="T233" i="6" s="1"/>
  <c r="K228" i="6"/>
  <c r="C228" i="6"/>
  <c r="S228" i="6" s="1"/>
  <c r="L228" i="6" s="1"/>
  <c r="T228" i="6" s="1"/>
  <c r="K223" i="6"/>
  <c r="C223" i="6"/>
  <c r="S223" i="6" s="1"/>
  <c r="L223" i="6" s="1"/>
  <c r="T223" i="6" s="1"/>
  <c r="K218" i="6"/>
  <c r="C218" i="6"/>
  <c r="S218" i="6" s="1"/>
  <c r="L218" i="6" s="1"/>
  <c r="T218" i="6" s="1"/>
  <c r="K213" i="6"/>
  <c r="C213" i="6"/>
  <c r="S213" i="6" s="1"/>
  <c r="L213" i="6" s="1"/>
  <c r="T213" i="6" s="1"/>
  <c r="K208" i="6"/>
  <c r="C208" i="6"/>
  <c r="S208" i="6" s="1"/>
  <c r="L208" i="6" s="1"/>
  <c r="T208" i="6" s="1"/>
  <c r="K203" i="6"/>
  <c r="C203" i="6"/>
  <c r="S203" i="6" s="1"/>
  <c r="L203" i="6" s="1"/>
  <c r="T203" i="6" s="1"/>
  <c r="K198" i="6"/>
  <c r="C198" i="6"/>
  <c r="S198" i="6" s="1"/>
  <c r="L198" i="6" s="1"/>
  <c r="T198" i="6" s="1"/>
  <c r="K193" i="6"/>
  <c r="C193" i="6"/>
  <c r="S193" i="6" s="1"/>
  <c r="L193" i="6" s="1"/>
  <c r="T193" i="6" s="1"/>
  <c r="K188" i="6"/>
  <c r="C188" i="6"/>
  <c r="S188" i="6" s="1"/>
  <c r="L188" i="6" s="1"/>
  <c r="T188" i="6" s="1"/>
  <c r="K183" i="6"/>
  <c r="C183" i="6"/>
  <c r="S183" i="6" s="1"/>
  <c r="L183" i="6" s="1"/>
  <c r="T183" i="6" s="1"/>
  <c r="K178" i="6"/>
  <c r="C178" i="6"/>
  <c r="S178" i="6" s="1"/>
  <c r="L178" i="6" s="1"/>
  <c r="T178" i="6" s="1"/>
  <c r="K173" i="6"/>
  <c r="C173" i="6"/>
  <c r="S173" i="6" s="1"/>
  <c r="L173" i="6" s="1"/>
  <c r="T173" i="6" s="1"/>
  <c r="K168" i="6"/>
  <c r="C168" i="6"/>
  <c r="S168" i="6" s="1"/>
  <c r="L168" i="6" s="1"/>
  <c r="T168" i="6" s="1"/>
  <c r="K163" i="6"/>
  <c r="C163" i="6"/>
  <c r="S163" i="6" s="1"/>
  <c r="L163" i="6" s="1"/>
  <c r="T163" i="6" s="1"/>
  <c r="K158" i="6"/>
  <c r="C158" i="6"/>
  <c r="S158" i="6" s="1"/>
  <c r="L158" i="6" s="1"/>
  <c r="T158" i="6" s="1"/>
  <c r="K153" i="6"/>
  <c r="C153" i="6"/>
  <c r="S153" i="6" s="1"/>
  <c r="L153" i="6" s="1"/>
  <c r="T153" i="6" s="1"/>
  <c r="S148" i="6"/>
  <c r="L148" i="6" s="1"/>
  <c r="T148" i="6" s="1"/>
  <c r="K148" i="6"/>
  <c r="C148" i="6"/>
  <c r="K143" i="6"/>
  <c r="C143" i="6"/>
  <c r="S143" i="6" s="1"/>
  <c r="L143" i="6" s="1"/>
  <c r="T143" i="6" s="1"/>
  <c r="K138" i="6"/>
  <c r="C138" i="6"/>
  <c r="S138" i="6" s="1"/>
  <c r="L138" i="6" s="1"/>
  <c r="T138" i="6" s="1"/>
  <c r="K133" i="6"/>
  <c r="C133" i="6"/>
  <c r="S133" i="6" s="1"/>
  <c r="L133" i="6" s="1"/>
  <c r="T133" i="6" s="1"/>
  <c r="K128" i="6"/>
  <c r="C128" i="6"/>
  <c r="S128" i="6" s="1"/>
  <c r="L128" i="6" s="1"/>
  <c r="T128" i="6" s="1"/>
  <c r="K123" i="6"/>
  <c r="C123" i="6"/>
  <c r="S123" i="6" s="1"/>
  <c r="L123" i="6" s="1"/>
  <c r="T123" i="6" s="1"/>
  <c r="K118" i="6"/>
  <c r="C118" i="6"/>
  <c r="S118" i="6" s="1"/>
  <c r="L118" i="6" s="1"/>
  <c r="T118" i="6" s="1"/>
  <c r="K113" i="6"/>
  <c r="C113" i="6"/>
  <c r="S113" i="6" s="1"/>
  <c r="L113" i="6" s="1"/>
  <c r="T113" i="6" s="1"/>
  <c r="K108" i="6"/>
  <c r="C108" i="6"/>
  <c r="S108" i="6" s="1"/>
  <c r="L108" i="6" s="1"/>
  <c r="T108" i="6" s="1"/>
  <c r="K103" i="6"/>
  <c r="C103" i="6"/>
  <c r="S103" i="6" s="1"/>
  <c r="L103" i="6" s="1"/>
  <c r="T103" i="6" s="1"/>
  <c r="K98" i="6"/>
  <c r="C98" i="6"/>
  <c r="S98" i="6" s="1"/>
  <c r="L98" i="6" s="1"/>
  <c r="T98" i="6" s="1"/>
  <c r="K93" i="6"/>
  <c r="C93" i="6"/>
  <c r="S93" i="6" s="1"/>
  <c r="L93" i="6" s="1"/>
  <c r="T93" i="6" s="1"/>
  <c r="K88" i="6"/>
  <c r="C88" i="6"/>
  <c r="S88" i="6" s="1"/>
  <c r="L88" i="6" s="1"/>
  <c r="T88" i="6" s="1"/>
  <c r="K83" i="6"/>
  <c r="C83" i="6"/>
  <c r="S83" i="6" s="1"/>
  <c r="L83" i="6" s="1"/>
  <c r="T83" i="6" s="1"/>
  <c r="K78" i="6"/>
  <c r="C78" i="6"/>
  <c r="S78" i="6" s="1"/>
  <c r="L78" i="6" s="1"/>
  <c r="T78" i="6" s="1"/>
  <c r="K73" i="6"/>
  <c r="C73" i="6"/>
  <c r="S73" i="6" s="1"/>
  <c r="L73" i="6" s="1"/>
  <c r="T73" i="6" s="1"/>
  <c r="K68" i="6"/>
  <c r="C68" i="6"/>
  <c r="S68" i="6" s="1"/>
  <c r="L68" i="6" s="1"/>
  <c r="T68" i="6" s="1"/>
  <c r="K63" i="6"/>
  <c r="C63" i="6"/>
  <c r="S63" i="6" s="1"/>
  <c r="L63" i="6" s="1"/>
  <c r="T63" i="6" s="1"/>
  <c r="K58" i="6"/>
  <c r="C58" i="6"/>
  <c r="S58" i="6" s="1"/>
  <c r="L58" i="6" s="1"/>
  <c r="T58" i="6" s="1"/>
  <c r="K53" i="6"/>
  <c r="C53" i="6"/>
  <c r="S53" i="6" s="1"/>
  <c r="L53" i="6" s="1"/>
  <c r="T53" i="6" s="1"/>
  <c r="K48" i="6"/>
  <c r="C48" i="6"/>
  <c r="S48" i="6" s="1"/>
  <c r="L48" i="6" s="1"/>
  <c r="T48" i="6" s="1"/>
  <c r="K43" i="6"/>
  <c r="C43" i="6"/>
  <c r="S43" i="6" s="1"/>
  <c r="L43" i="6" s="1"/>
  <c r="T43" i="6" s="1"/>
  <c r="K38" i="6"/>
  <c r="C38" i="6"/>
  <c r="S38" i="6" s="1"/>
  <c r="L38" i="6" s="1"/>
  <c r="T38" i="6" s="1"/>
  <c r="K33" i="6"/>
  <c r="C33" i="6"/>
  <c r="S33" i="6" s="1"/>
  <c r="L33" i="6" s="1"/>
  <c r="T33" i="6" s="1"/>
  <c r="K28" i="6"/>
  <c r="C28" i="6"/>
  <c r="S28" i="6" s="1"/>
  <c r="L28" i="6" s="1"/>
  <c r="T28" i="6" s="1"/>
  <c r="S23" i="6"/>
  <c r="L23" i="6" s="1"/>
  <c r="T23" i="6" s="1"/>
  <c r="K23" i="6"/>
  <c r="C23" i="6"/>
  <c r="K18" i="6"/>
  <c r="C18" i="6"/>
  <c r="S18" i="6" s="1"/>
  <c r="L18" i="6" s="1"/>
  <c r="T18" i="6" s="1"/>
  <c r="K13" i="6"/>
  <c r="C13" i="6"/>
  <c r="S13" i="6" s="1"/>
  <c r="L13" i="6" s="1"/>
  <c r="T13" i="6" s="1"/>
  <c r="S8" i="6"/>
  <c r="L8" i="6" s="1"/>
  <c r="T8" i="6" s="1"/>
  <c r="K8" i="6"/>
  <c r="C8" i="6"/>
  <c r="B1" i="6"/>
  <c r="O58" i="15" l="1"/>
  <c r="O68" i="15"/>
  <c r="O148" i="15"/>
  <c r="O208" i="15"/>
  <c r="O298" i="15"/>
  <c r="N393" i="15"/>
  <c r="O828" i="15"/>
  <c r="O48" i="15"/>
  <c r="O98" i="15"/>
  <c r="O228" i="15"/>
  <c r="O263" i="15"/>
  <c r="O338" i="15"/>
  <c r="O353" i="15"/>
  <c r="O428" i="15"/>
  <c r="N438" i="15"/>
  <c r="O448" i="15"/>
  <c r="N478" i="15"/>
  <c r="O483" i="15"/>
  <c r="N488" i="15"/>
  <c r="O493" i="15"/>
  <c r="O598" i="15"/>
  <c r="N738" i="15"/>
  <c r="O768" i="15"/>
  <c r="O778" i="15"/>
  <c r="O793" i="15"/>
  <c r="O803" i="15"/>
  <c r="O818" i="15"/>
  <c r="N848" i="15"/>
  <c r="O878" i="15"/>
  <c r="N8" i="15"/>
  <c r="O138" i="15"/>
  <c r="O143" i="15"/>
  <c r="O173" i="15"/>
  <c r="N183" i="15"/>
  <c r="N188" i="15"/>
  <c r="O193" i="15"/>
  <c r="N223" i="15"/>
  <c r="N268" i="15"/>
  <c r="O273" i="15"/>
  <c r="O283" i="15"/>
  <c r="N323" i="15"/>
  <c r="N388" i="15"/>
  <c r="O398" i="15"/>
  <c r="O508" i="15"/>
  <c r="N518" i="15"/>
  <c r="O523" i="15"/>
  <c r="N533" i="15"/>
  <c r="O538" i="15"/>
  <c r="N543" i="15"/>
  <c r="N548" i="15"/>
  <c r="O573" i="15"/>
  <c r="O643" i="15"/>
  <c r="O648" i="15"/>
  <c r="O653" i="15"/>
  <c r="N678" i="15"/>
  <c r="O713" i="15"/>
  <c r="O723" i="15"/>
  <c r="N798" i="15"/>
  <c r="O18" i="15"/>
  <c r="O78" i="15"/>
  <c r="O108" i="15"/>
  <c r="O158" i="15"/>
  <c r="O238" i="15"/>
  <c r="O248" i="15"/>
  <c r="O268" i="15"/>
  <c r="O358" i="15"/>
  <c r="O438" i="15"/>
  <c r="O478" i="15"/>
  <c r="O543" i="15"/>
  <c r="O708" i="15"/>
  <c r="O8" i="15"/>
  <c r="O28" i="15"/>
  <c r="N58" i="15"/>
  <c r="O63" i="15"/>
  <c r="N98" i="15"/>
  <c r="O103" i="15"/>
  <c r="O118" i="15"/>
  <c r="O188" i="15"/>
  <c r="O278" i="15"/>
  <c r="O373" i="15"/>
  <c r="O418" i="15"/>
  <c r="N428" i="15"/>
  <c r="O433" i="15"/>
  <c r="O458" i="15"/>
  <c r="O488" i="15"/>
  <c r="O583" i="15"/>
  <c r="O603" i="15"/>
  <c r="O608" i="15"/>
  <c r="O613" i="15"/>
  <c r="O633" i="15"/>
  <c r="N658" i="15"/>
  <c r="O738" i="15"/>
  <c r="O753" i="15"/>
  <c r="O783" i="15"/>
  <c r="O798" i="15"/>
  <c r="O813" i="15"/>
  <c r="N878" i="15"/>
  <c r="O38" i="15"/>
  <c r="N48" i="15"/>
  <c r="N68" i="15"/>
  <c r="N73" i="15"/>
  <c r="N128" i="15"/>
  <c r="O133" i="15"/>
  <c r="N148" i="15"/>
  <c r="O153" i="15"/>
  <c r="N163" i="15"/>
  <c r="O183" i="15"/>
  <c r="N208" i="15"/>
  <c r="O213" i="15"/>
  <c r="N228" i="15"/>
  <c r="O233" i="15"/>
  <c r="N298" i="15"/>
  <c r="O303" i="15"/>
  <c r="O308" i="15"/>
  <c r="O313" i="15"/>
  <c r="N338" i="15"/>
  <c r="O348" i="15"/>
  <c r="N353" i="15"/>
  <c r="O393" i="15"/>
  <c r="N448" i="15"/>
  <c r="O453" i="15"/>
  <c r="N498" i="15"/>
  <c r="O503" i="15"/>
  <c r="O518" i="15"/>
  <c r="N528" i="15"/>
  <c r="O533" i="15"/>
  <c r="O558" i="15"/>
  <c r="O578" i="15"/>
  <c r="N588" i="15"/>
  <c r="N618" i="15"/>
  <c r="O638" i="15"/>
  <c r="N643" i="15"/>
  <c r="O663" i="15"/>
  <c r="O683" i="15"/>
  <c r="O688" i="15"/>
  <c r="O693" i="15"/>
  <c r="N698" i="15"/>
  <c r="O703" i="15"/>
  <c r="N713" i="15"/>
  <c r="O733" i="15"/>
  <c r="N743" i="15"/>
  <c r="O758" i="15"/>
  <c r="O763" i="15"/>
  <c r="N768" i="15"/>
  <c r="O808" i="15"/>
  <c r="N828" i="15"/>
  <c r="O833" i="15"/>
  <c r="O838" i="15"/>
  <c r="O853" i="15"/>
  <c r="O858" i="15"/>
  <c r="O873" i="15"/>
  <c r="O663" i="14"/>
  <c r="O693" i="14"/>
  <c r="N873" i="14"/>
  <c r="O798" i="14"/>
  <c r="O578" i="14"/>
  <c r="O603" i="14"/>
  <c r="O658" i="14"/>
  <c r="N713" i="14"/>
  <c r="N723" i="14"/>
  <c r="N763" i="14"/>
  <c r="O768" i="14"/>
  <c r="O783" i="14"/>
  <c r="O788" i="14"/>
  <c r="N803" i="14"/>
  <c r="O828" i="14"/>
  <c r="N833" i="14"/>
  <c r="N843" i="14"/>
  <c r="O33" i="15"/>
  <c r="O73" i="15"/>
  <c r="N138" i="15"/>
  <c r="N218" i="15"/>
  <c r="O343" i="15"/>
  <c r="N343" i="15"/>
  <c r="O553" i="15"/>
  <c r="N553" i="15"/>
  <c r="N23" i="15"/>
  <c r="N43" i="15"/>
  <c r="N63" i="15"/>
  <c r="N83" i="15"/>
  <c r="O413" i="15"/>
  <c r="N413" i="15"/>
  <c r="N118" i="15"/>
  <c r="N158" i="15"/>
  <c r="N178" i="15"/>
  <c r="N238" i="15"/>
  <c r="N243" i="15"/>
  <c r="N258" i="15"/>
  <c r="N303" i="15"/>
  <c r="N318" i="15"/>
  <c r="N363" i="15"/>
  <c r="O473" i="15"/>
  <c r="N473" i="15"/>
  <c r="N113" i="15"/>
  <c r="N133" i="15"/>
  <c r="N153" i="15"/>
  <c r="N173" i="15"/>
  <c r="N193" i="15"/>
  <c r="N213" i="15"/>
  <c r="N233" i="15"/>
  <c r="O383" i="15"/>
  <c r="N383" i="15"/>
  <c r="N278" i="15"/>
  <c r="N358" i="15"/>
  <c r="O513" i="15"/>
  <c r="N513" i="15"/>
  <c r="N288" i="15"/>
  <c r="N308" i="15"/>
  <c r="N328" i="15"/>
  <c r="N348" i="15"/>
  <c r="N368" i="15"/>
  <c r="N253" i="15"/>
  <c r="N273" i="15"/>
  <c r="N293" i="15"/>
  <c r="N313" i="15"/>
  <c r="N333" i="15"/>
  <c r="N408" i="15"/>
  <c r="N468" i="15"/>
  <c r="N508" i="15"/>
  <c r="N538" i="15"/>
  <c r="N593" i="15"/>
  <c r="N608" i="15"/>
  <c r="N403" i="15"/>
  <c r="N423" i="15"/>
  <c r="N463" i="15"/>
  <c r="N483" i="15"/>
  <c r="N503" i="15"/>
  <c r="N523" i="15"/>
  <c r="N603" i="15"/>
  <c r="N563" i="15"/>
  <c r="N578" i="15"/>
  <c r="N613" i="15"/>
  <c r="N568" i="15"/>
  <c r="N583" i="15"/>
  <c r="N598" i="15"/>
  <c r="N628" i="15"/>
  <c r="N648" i="15"/>
  <c r="N663" i="15"/>
  <c r="O728" i="15"/>
  <c r="N728" i="15"/>
  <c r="N653" i="15"/>
  <c r="N668" i="15"/>
  <c r="N683" i="15"/>
  <c r="N623" i="15"/>
  <c r="N638" i="15"/>
  <c r="N673" i="15"/>
  <c r="N688" i="15"/>
  <c r="N708" i="15"/>
  <c r="O773" i="15"/>
  <c r="N733" i="15"/>
  <c r="N748" i="15"/>
  <c r="N763" i="15"/>
  <c r="N703" i="15"/>
  <c r="N718" i="15"/>
  <c r="N773" i="15"/>
  <c r="N783" i="15"/>
  <c r="N793" i="15"/>
  <c r="N778" i="15"/>
  <c r="N813" i="15"/>
  <c r="N843" i="15"/>
  <c r="O863" i="15"/>
  <c r="N868" i="15"/>
  <c r="N823" i="15"/>
  <c r="N838" i="15"/>
  <c r="O848" i="15"/>
  <c r="N858" i="15"/>
  <c r="N873" i="15"/>
  <c r="N618" i="14"/>
  <c r="O648" i="14"/>
  <c r="O653" i="14"/>
  <c r="N728" i="14"/>
  <c r="O463" i="14"/>
  <c r="O513" i="14"/>
  <c r="N573" i="14"/>
  <c r="O583" i="14"/>
  <c r="N668" i="14"/>
  <c r="O683" i="14"/>
  <c r="O723" i="14"/>
  <c r="N758" i="14"/>
  <c r="O778" i="14"/>
  <c r="O808" i="14"/>
  <c r="N633" i="14"/>
  <c r="N653" i="14"/>
  <c r="N698" i="14"/>
  <c r="O708" i="14"/>
  <c r="O718" i="14"/>
  <c r="O858" i="14"/>
  <c r="O873" i="14"/>
  <c r="O688" i="13"/>
  <c r="O693" i="13"/>
  <c r="O703" i="13"/>
  <c r="O448" i="13"/>
  <c r="O583" i="13"/>
  <c r="O588" i="13"/>
  <c r="O593" i="13"/>
  <c r="O873" i="13"/>
  <c r="O578" i="13"/>
  <c r="O818" i="13"/>
  <c r="O878" i="13"/>
  <c r="O748" i="14"/>
  <c r="O543" i="14"/>
  <c r="O773" i="14"/>
  <c r="O448" i="14"/>
  <c r="O573" i="14"/>
  <c r="O608" i="14"/>
  <c r="O613" i="14"/>
  <c r="O633" i="14"/>
  <c r="O638" i="14"/>
  <c r="N663" i="14"/>
  <c r="O688" i="14"/>
  <c r="O703" i="14"/>
  <c r="N708" i="14"/>
  <c r="O743" i="14"/>
  <c r="N768" i="14"/>
  <c r="O793" i="14"/>
  <c r="N808" i="14"/>
  <c r="O838" i="14"/>
  <c r="O848" i="14"/>
  <c r="N858" i="14"/>
  <c r="O588" i="14"/>
  <c r="O673" i="14"/>
  <c r="O698" i="14"/>
  <c r="O733" i="14"/>
  <c r="N853" i="14"/>
  <c r="O853" i="14"/>
  <c r="N463" i="14"/>
  <c r="O508" i="14"/>
  <c r="N578" i="14"/>
  <c r="O598" i="14"/>
  <c r="N603" i="14"/>
  <c r="O618" i="14"/>
  <c r="N658" i="14"/>
  <c r="O668" i="14"/>
  <c r="O678" i="14"/>
  <c r="N693" i="14"/>
  <c r="O713" i="14"/>
  <c r="O728" i="14"/>
  <c r="O738" i="14"/>
  <c r="O753" i="14"/>
  <c r="N788" i="14"/>
  <c r="O813" i="14"/>
  <c r="O843" i="14"/>
  <c r="O868" i="14"/>
  <c r="N448" i="14"/>
  <c r="N513" i="14"/>
  <c r="O563" i="14"/>
  <c r="O568" i="14"/>
  <c r="N608" i="14"/>
  <c r="O623" i="14"/>
  <c r="O628" i="14"/>
  <c r="N638" i="14"/>
  <c r="N683" i="14"/>
  <c r="N743" i="14"/>
  <c r="O763" i="14"/>
  <c r="N783" i="14"/>
  <c r="N798" i="14"/>
  <c r="O833" i="14"/>
  <c r="O863" i="14"/>
  <c r="O573" i="13"/>
  <c r="O543" i="13"/>
  <c r="O683" i="13"/>
  <c r="O723" i="13"/>
  <c r="O728" i="13"/>
  <c r="O743" i="13"/>
  <c r="N748" i="13"/>
  <c r="O623" i="13"/>
  <c r="O628" i="13"/>
  <c r="O633" i="13"/>
  <c r="O823" i="13"/>
  <c r="O843" i="13"/>
  <c r="O513" i="13"/>
  <c r="O798" i="13"/>
  <c r="O698" i="13"/>
  <c r="O848" i="13"/>
  <c r="O853" i="13"/>
  <c r="O563" i="13"/>
  <c r="O568" i="13"/>
  <c r="O598" i="13"/>
  <c r="O608" i="13"/>
  <c r="O638" i="13"/>
  <c r="O718" i="13"/>
  <c r="O733" i="13"/>
  <c r="O738" i="13"/>
  <c r="N768" i="13"/>
  <c r="O773" i="13"/>
  <c r="O803" i="13"/>
  <c r="O808" i="13"/>
  <c r="N813" i="13"/>
  <c r="N573" i="13"/>
  <c r="N588" i="13"/>
  <c r="N598" i="13"/>
  <c r="N603" i="13"/>
  <c r="O618" i="13"/>
  <c r="N623" i="13"/>
  <c r="N638" i="13"/>
  <c r="O648" i="13"/>
  <c r="O653" i="13"/>
  <c r="O678" i="13"/>
  <c r="N683" i="13"/>
  <c r="N698" i="13"/>
  <c r="N703" i="13"/>
  <c r="N733" i="13"/>
  <c r="O748" i="13"/>
  <c r="O753" i="13"/>
  <c r="O778" i="13"/>
  <c r="O783" i="13"/>
  <c r="O788" i="13"/>
  <c r="O793" i="13"/>
  <c r="O828" i="13"/>
  <c r="O833" i="13"/>
  <c r="O863" i="13"/>
  <c r="O868" i="13"/>
  <c r="N873" i="13"/>
  <c r="O508" i="13"/>
  <c r="N513" i="13"/>
  <c r="N593" i="13"/>
  <c r="N608" i="13"/>
  <c r="N628" i="13"/>
  <c r="O663" i="13"/>
  <c r="O668" i="13"/>
  <c r="O673" i="13"/>
  <c r="N688" i="13"/>
  <c r="O708" i="13"/>
  <c r="O713" i="13"/>
  <c r="N718" i="13"/>
  <c r="O758" i="13"/>
  <c r="O768" i="13"/>
  <c r="N798" i="13"/>
  <c r="N803" i="13"/>
  <c r="N818" i="13"/>
  <c r="O838" i="13"/>
  <c r="N843" i="13"/>
  <c r="O593" i="14"/>
  <c r="N543" i="14"/>
  <c r="N508" i="14"/>
  <c r="N593" i="14"/>
  <c r="N563" i="14"/>
  <c r="N588" i="14"/>
  <c r="N623" i="14"/>
  <c r="N613" i="14"/>
  <c r="N568" i="14"/>
  <c r="N583" i="14"/>
  <c r="N598" i="14"/>
  <c r="N648" i="14"/>
  <c r="N628" i="14"/>
  <c r="O643" i="14"/>
  <c r="N643" i="14"/>
  <c r="N673" i="14"/>
  <c r="N678" i="14"/>
  <c r="N688" i="14"/>
  <c r="N718" i="14"/>
  <c r="N738" i="14"/>
  <c r="N748" i="14"/>
  <c r="N753" i="14"/>
  <c r="N703" i="14"/>
  <c r="N733" i="14"/>
  <c r="O758" i="14"/>
  <c r="N773" i="14"/>
  <c r="N793" i="14"/>
  <c r="O823" i="14"/>
  <c r="N823" i="14"/>
  <c r="O803" i="14"/>
  <c r="N818" i="14"/>
  <c r="O818" i="14"/>
  <c r="N813" i="14"/>
  <c r="N778" i="14"/>
  <c r="N848" i="14"/>
  <c r="O878" i="14"/>
  <c r="N878" i="14"/>
  <c r="N828" i="14"/>
  <c r="N838" i="14"/>
  <c r="N863" i="14"/>
  <c r="N868" i="14"/>
  <c r="N613" i="13"/>
  <c r="O613" i="13"/>
  <c r="O463" i="13"/>
  <c r="N463" i="13"/>
  <c r="O658" i="13"/>
  <c r="N658" i="13"/>
  <c r="N448" i="13"/>
  <c r="N508" i="13"/>
  <c r="O643" i="13"/>
  <c r="N643" i="13"/>
  <c r="N543" i="13"/>
  <c r="N563" i="13"/>
  <c r="N578" i="13"/>
  <c r="N568" i="13"/>
  <c r="N583" i="13"/>
  <c r="N633" i="13"/>
  <c r="N648" i="13"/>
  <c r="N663" i="13"/>
  <c r="N618" i="13"/>
  <c r="N653" i="13"/>
  <c r="N668" i="13"/>
  <c r="N693" i="13"/>
  <c r="N753" i="13"/>
  <c r="N708" i="13"/>
  <c r="N723" i="13"/>
  <c r="N738" i="13"/>
  <c r="N678" i="13"/>
  <c r="N713" i="13"/>
  <c r="N728" i="13"/>
  <c r="N743" i="13"/>
  <c r="N763" i="13"/>
  <c r="N778" i="13"/>
  <c r="N773" i="13"/>
  <c r="N808" i="13"/>
  <c r="N858" i="13"/>
  <c r="O858" i="13"/>
  <c r="N758" i="13"/>
  <c r="N788" i="13"/>
  <c r="N783" i="13"/>
  <c r="N793" i="13"/>
  <c r="N848" i="13"/>
  <c r="N833" i="13"/>
  <c r="N828" i="13"/>
  <c r="N823" i="13"/>
  <c r="N838" i="13"/>
  <c r="N868" i="13"/>
  <c r="N878" i="13"/>
  <c r="N853" i="13"/>
  <c r="N863" i="13"/>
  <c r="N13" i="11"/>
  <c r="N103" i="11"/>
  <c r="O138" i="11"/>
  <c r="O178" i="11"/>
  <c r="N183" i="11"/>
  <c r="N38" i="11"/>
  <c r="N143" i="11"/>
  <c r="N23" i="11"/>
  <c r="O58" i="11"/>
  <c r="O78" i="11"/>
  <c r="N118" i="11"/>
  <c r="N158" i="11"/>
  <c r="N198" i="11"/>
  <c r="N243" i="11"/>
  <c r="O98" i="11"/>
  <c r="N8" i="11"/>
  <c r="N28" i="11"/>
  <c r="N48" i="11"/>
  <c r="N68" i="11"/>
  <c r="N88" i="11"/>
  <c r="N123" i="11"/>
  <c r="N163" i="11"/>
  <c r="N203" i="11"/>
  <c r="N218" i="11"/>
  <c r="N108" i="11"/>
  <c r="N128" i="11"/>
  <c r="N148" i="11"/>
  <c r="N168" i="11"/>
  <c r="N188" i="11"/>
  <c r="N208" i="11"/>
  <c r="N228" i="11"/>
  <c r="N248" i="11"/>
  <c r="N258" i="11"/>
  <c r="N298" i="11"/>
  <c r="N273" i="11"/>
  <c r="N313" i="11"/>
  <c r="N268" i="11"/>
  <c r="N278" i="11"/>
  <c r="N263" i="11"/>
  <c r="N283" i="11"/>
  <c r="N303" i="11"/>
  <c r="O318" i="11"/>
  <c r="N323" i="11"/>
  <c r="O338" i="11"/>
  <c r="N343" i="11"/>
  <c r="O358" i="11"/>
  <c r="N363" i="11"/>
  <c r="O378" i="11"/>
  <c r="N383" i="11"/>
  <c r="N413" i="11"/>
  <c r="N388" i="11"/>
  <c r="N428" i="11"/>
  <c r="N333" i="11"/>
  <c r="N353" i="11"/>
  <c r="N373" i="11"/>
  <c r="N393" i="11"/>
  <c r="N433" i="11"/>
  <c r="N398" i="11"/>
  <c r="N418" i="11"/>
  <c r="N438" i="11"/>
  <c r="O453" i="11"/>
  <c r="N458" i="11"/>
  <c r="O473" i="11"/>
  <c r="N478" i="11"/>
  <c r="O493" i="11"/>
  <c r="N498" i="11"/>
  <c r="O513" i="11"/>
  <c r="N518" i="11"/>
  <c r="N528" i="11"/>
  <c r="O533" i="11"/>
  <c r="O573" i="11"/>
  <c r="O588" i="11"/>
  <c r="O603" i="11"/>
  <c r="N543" i="11"/>
  <c r="N563" i="11"/>
  <c r="N578" i="11"/>
  <c r="O623" i="11"/>
  <c r="N628" i="11"/>
  <c r="O638" i="11"/>
  <c r="N643" i="11"/>
  <c r="N658" i="11"/>
  <c r="O673" i="11"/>
  <c r="O688" i="11"/>
  <c r="N693" i="11"/>
  <c r="N698" i="11"/>
  <c r="N708" i="11"/>
  <c r="N683" i="11"/>
  <c r="N723" i="11"/>
  <c r="N713" i="11"/>
  <c r="N728" i="11"/>
  <c r="O738" i="11"/>
  <c r="N743" i="11"/>
  <c r="N758" i="11"/>
  <c r="O798" i="11"/>
  <c r="N798" i="11"/>
  <c r="N763" i="11"/>
  <c r="N788" i="11"/>
  <c r="N778" i="11"/>
  <c r="O783" i="11"/>
  <c r="N753" i="11"/>
  <c r="N768" i="11"/>
  <c r="N818" i="11"/>
  <c r="N793" i="11"/>
  <c r="N808" i="11"/>
  <c r="N823" i="11"/>
  <c r="N813" i="11"/>
  <c r="O828" i="11"/>
  <c r="N828" i="11"/>
  <c r="N833" i="11"/>
  <c r="N868" i="11"/>
  <c r="N843" i="11"/>
  <c r="N858" i="11"/>
  <c r="N863" i="11"/>
  <c r="N878" i="11"/>
  <c r="O38" i="10"/>
  <c r="O43" i="10"/>
  <c r="O48" i="10"/>
  <c r="O78" i="10"/>
  <c r="O83" i="10"/>
  <c r="O88" i="10"/>
  <c r="O118" i="10"/>
  <c r="O123" i="10"/>
  <c r="O128" i="10"/>
  <c r="N133" i="10"/>
  <c r="N143" i="10"/>
  <c r="O163" i="10"/>
  <c r="N168" i="10"/>
  <c r="N173" i="10"/>
  <c r="N213" i="10"/>
  <c r="O233" i="10"/>
  <c r="O238" i="10"/>
  <c r="O258" i="10"/>
  <c r="O273" i="10"/>
  <c r="O283" i="10"/>
  <c r="O293" i="10"/>
  <c r="O448" i="10"/>
  <c r="N468" i="10"/>
  <c r="O488" i="10"/>
  <c r="N493" i="10"/>
  <c r="O508" i="10"/>
  <c r="N513" i="10"/>
  <c r="N518" i="10"/>
  <c r="N538" i="10"/>
  <c r="O553" i="10"/>
  <c r="O608" i="10"/>
  <c r="O623" i="10"/>
  <c r="O708" i="10"/>
  <c r="O773" i="10"/>
  <c r="O823" i="10"/>
  <c r="O843" i="10"/>
  <c r="O618" i="10"/>
  <c r="O638" i="10"/>
  <c r="O693" i="10"/>
  <c r="O718" i="10"/>
  <c r="O738" i="10"/>
  <c r="N798" i="10"/>
  <c r="O838" i="10"/>
  <c r="N8" i="10"/>
  <c r="O13" i="10"/>
  <c r="N18" i="10"/>
  <c r="O68" i="10"/>
  <c r="N73" i="10"/>
  <c r="N113" i="10"/>
  <c r="O138" i="10"/>
  <c r="O148" i="10"/>
  <c r="N153" i="10"/>
  <c r="O158" i="10"/>
  <c r="O183" i="10"/>
  <c r="N188" i="10"/>
  <c r="N218" i="10"/>
  <c r="O263" i="10"/>
  <c r="N268" i="10"/>
  <c r="N288" i="10"/>
  <c r="O303" i="10"/>
  <c r="N313" i="10"/>
  <c r="N318" i="10"/>
  <c r="O323" i="10"/>
  <c r="N333" i="10"/>
  <c r="N338" i="10"/>
  <c r="O343" i="10"/>
  <c r="N353" i="10"/>
  <c r="N358" i="10"/>
  <c r="O363" i="10"/>
  <c r="N373" i="10"/>
  <c r="N378" i="10"/>
  <c r="O383" i="10"/>
  <c r="N393" i="10"/>
  <c r="N398" i="10"/>
  <c r="O403" i="10"/>
  <c r="N413" i="10"/>
  <c r="N418" i="10"/>
  <c r="O423" i="10"/>
  <c r="O443" i="10"/>
  <c r="O463" i="10"/>
  <c r="O473" i="10"/>
  <c r="O478" i="10"/>
  <c r="O498" i="10"/>
  <c r="O523" i="10"/>
  <c r="N528" i="10"/>
  <c r="O533" i="10"/>
  <c r="O543" i="10"/>
  <c r="N548" i="10"/>
  <c r="O563" i="10"/>
  <c r="N568" i="10"/>
  <c r="O578" i="10"/>
  <c r="O588" i="10"/>
  <c r="O598" i="10"/>
  <c r="O613" i="10"/>
  <c r="O628" i="10"/>
  <c r="O633" i="10"/>
  <c r="O668" i="10"/>
  <c r="O673" i="10"/>
  <c r="O698" i="10"/>
  <c r="N703" i="10"/>
  <c r="O728" i="10"/>
  <c r="N758" i="10"/>
  <c r="O763" i="10"/>
  <c r="O788" i="10"/>
  <c r="O793" i="10"/>
  <c r="O813" i="10"/>
  <c r="O833" i="10"/>
  <c r="O853" i="10"/>
  <c r="N148" i="9"/>
  <c r="O148" i="9"/>
  <c r="O43" i="9"/>
  <c r="O58" i="9"/>
  <c r="O63" i="9"/>
  <c r="N68" i="9"/>
  <c r="O73" i="9"/>
  <c r="N78" i="9"/>
  <c r="N118" i="9"/>
  <c r="N153" i="9"/>
  <c r="O188" i="9"/>
  <c r="O193" i="9"/>
  <c r="N198" i="9"/>
  <c r="O203" i="9"/>
  <c r="N208" i="9"/>
  <c r="O263" i="9"/>
  <c r="O268" i="9"/>
  <c r="O273" i="9"/>
  <c r="N278" i="9"/>
  <c r="N283" i="9"/>
  <c r="N288" i="9"/>
  <c r="O313" i="9"/>
  <c r="O353" i="9"/>
  <c r="O368" i="9"/>
  <c r="N373" i="9"/>
  <c r="N378" i="9"/>
  <c r="N383" i="9"/>
  <c r="N388" i="9"/>
  <c r="O423" i="9"/>
  <c r="O428" i="9"/>
  <c r="O433" i="9"/>
  <c r="O438" i="9"/>
  <c r="O453" i="9"/>
  <c r="O458" i="9"/>
  <c r="O503" i="9"/>
  <c r="O508" i="9"/>
  <c r="N513" i="9"/>
  <c r="O518" i="9"/>
  <c r="N523" i="9"/>
  <c r="O583" i="9"/>
  <c r="N588" i="9"/>
  <c r="O618" i="9"/>
  <c r="O648" i="9"/>
  <c r="O653" i="9"/>
  <c r="O723" i="9"/>
  <c r="O808" i="9"/>
  <c r="O823" i="9"/>
  <c r="O828" i="9"/>
  <c r="N833" i="9"/>
  <c r="O848" i="9"/>
  <c r="O873" i="9"/>
  <c r="N708" i="9"/>
  <c r="N728" i="9"/>
  <c r="O753" i="9"/>
  <c r="O783" i="9"/>
  <c r="O788" i="9"/>
  <c r="O878" i="9"/>
  <c r="O18" i="9"/>
  <c r="N23" i="9"/>
  <c r="N28" i="9"/>
  <c r="O33" i="9"/>
  <c r="N38" i="9"/>
  <c r="N98" i="9"/>
  <c r="N128" i="9"/>
  <c r="O133" i="9"/>
  <c r="O138" i="9"/>
  <c r="O143" i="9"/>
  <c r="O158" i="9"/>
  <c r="O163" i="9"/>
  <c r="N168" i="9"/>
  <c r="O228" i="9"/>
  <c r="O233" i="9"/>
  <c r="N238" i="9"/>
  <c r="O243" i="9"/>
  <c r="N248" i="9"/>
  <c r="N308" i="9"/>
  <c r="O328" i="9"/>
  <c r="O333" i="9"/>
  <c r="O338" i="9"/>
  <c r="O343" i="9"/>
  <c r="N348" i="9"/>
  <c r="O393" i="9"/>
  <c r="O403" i="9"/>
  <c r="O408" i="9"/>
  <c r="N413" i="9"/>
  <c r="O418" i="9"/>
  <c r="N448" i="9"/>
  <c r="O463" i="9"/>
  <c r="O468" i="9"/>
  <c r="N473" i="9"/>
  <c r="O478" i="9"/>
  <c r="N483" i="9"/>
  <c r="O538" i="9"/>
  <c r="O543" i="9"/>
  <c r="O548" i="9"/>
  <c r="N553" i="9"/>
  <c r="O563" i="9"/>
  <c r="O568" i="9"/>
  <c r="N573" i="9"/>
  <c r="N598" i="9"/>
  <c r="O603" i="9"/>
  <c r="O608" i="9"/>
  <c r="O613" i="9"/>
  <c r="N643" i="9"/>
  <c r="N658" i="9"/>
  <c r="O663" i="9"/>
  <c r="O668" i="9"/>
  <c r="O673" i="9"/>
  <c r="O693" i="9"/>
  <c r="O743" i="9"/>
  <c r="O748" i="9"/>
  <c r="N758" i="9"/>
  <c r="O768" i="9"/>
  <c r="O773" i="9"/>
  <c r="O803" i="9"/>
  <c r="N813" i="9"/>
  <c r="O818" i="9"/>
  <c r="N838" i="9"/>
  <c r="O868" i="9"/>
  <c r="O8" i="10"/>
  <c r="N13" i="10"/>
  <c r="O28" i="10"/>
  <c r="N33" i="10"/>
  <c r="N58" i="10"/>
  <c r="N98" i="10"/>
  <c r="N163" i="10"/>
  <c r="N178" i="10"/>
  <c r="N223" i="10"/>
  <c r="N53" i="10"/>
  <c r="N63" i="10"/>
  <c r="N93" i="10"/>
  <c r="N103" i="10"/>
  <c r="N183" i="10"/>
  <c r="N23" i="10"/>
  <c r="N78" i="10"/>
  <c r="N118" i="10"/>
  <c r="N138" i="10"/>
  <c r="N43" i="10"/>
  <c r="N83" i="10"/>
  <c r="N123" i="10"/>
  <c r="N48" i="10"/>
  <c r="N88" i="10"/>
  <c r="N108" i="10"/>
  <c r="N128" i="10"/>
  <c r="N148" i="10"/>
  <c r="N198" i="10"/>
  <c r="N238" i="10"/>
  <c r="N253" i="10"/>
  <c r="N263" i="10"/>
  <c r="N193" i="10"/>
  <c r="N203" i="10"/>
  <c r="N233" i="10"/>
  <c r="N243" i="10"/>
  <c r="N208" i="10"/>
  <c r="N228" i="10"/>
  <c r="N248" i="10"/>
  <c r="N278" i="10"/>
  <c r="O328" i="10"/>
  <c r="N328" i="10"/>
  <c r="O298" i="10"/>
  <c r="N298" i="10"/>
  <c r="O348" i="10"/>
  <c r="N348" i="10"/>
  <c r="N293" i="10"/>
  <c r="O308" i="10"/>
  <c r="N308" i="10"/>
  <c r="O388" i="10"/>
  <c r="N388" i="10"/>
  <c r="O458" i="10"/>
  <c r="N458" i="10"/>
  <c r="N323" i="10"/>
  <c r="N363" i="10"/>
  <c r="N368" i="10"/>
  <c r="N403" i="10"/>
  <c r="N408" i="10"/>
  <c r="O438" i="10"/>
  <c r="N438" i="10"/>
  <c r="N303" i="10"/>
  <c r="N343" i="10"/>
  <c r="N383" i="10"/>
  <c r="N423" i="10"/>
  <c r="N433" i="10"/>
  <c r="N573" i="10"/>
  <c r="O593" i="10"/>
  <c r="O663" i="10"/>
  <c r="N663" i="10"/>
  <c r="N428" i="10"/>
  <c r="N453" i="10"/>
  <c r="N483" i="10"/>
  <c r="N503" i="10"/>
  <c r="N523" i="10"/>
  <c r="N543" i="10"/>
  <c r="N563" i="10"/>
  <c r="N578" i="10"/>
  <c r="O713" i="10"/>
  <c r="N713" i="10"/>
  <c r="N603" i="10"/>
  <c r="N628" i="10"/>
  <c r="N643" i="10"/>
  <c r="N613" i="10"/>
  <c r="O678" i="10"/>
  <c r="N678" i="10"/>
  <c r="N583" i="10"/>
  <c r="N598" i="10"/>
  <c r="N633" i="10"/>
  <c r="N648" i="10"/>
  <c r="N693" i="10"/>
  <c r="N708" i="10"/>
  <c r="N653" i="10"/>
  <c r="N668" i="10"/>
  <c r="N683" i="10"/>
  <c r="N698" i="10"/>
  <c r="N723" i="10"/>
  <c r="N733" i="10"/>
  <c r="N748" i="10"/>
  <c r="N803" i="10"/>
  <c r="N673" i="10"/>
  <c r="N688" i="10"/>
  <c r="N753" i="10"/>
  <c r="N768" i="10"/>
  <c r="N783" i="10"/>
  <c r="N793" i="10"/>
  <c r="N808" i="10"/>
  <c r="N818" i="10"/>
  <c r="N843" i="10"/>
  <c r="O858" i="10"/>
  <c r="N858" i="10"/>
  <c r="N878" i="10"/>
  <c r="N863" i="10"/>
  <c r="N853" i="10"/>
  <c r="N868" i="10"/>
  <c r="O8" i="9"/>
  <c r="N13" i="9"/>
  <c r="O28" i="9"/>
  <c r="N33" i="9"/>
  <c r="O48" i="9"/>
  <c r="N53" i="9"/>
  <c r="O68" i="9"/>
  <c r="N73" i="9"/>
  <c r="O88" i="9"/>
  <c r="N93" i="9"/>
  <c r="O108" i="9"/>
  <c r="N113" i="9"/>
  <c r="O128" i="9"/>
  <c r="N133" i="9"/>
  <c r="N138" i="9"/>
  <c r="N63" i="9"/>
  <c r="N83" i="9"/>
  <c r="N103" i="9"/>
  <c r="N123" i="9"/>
  <c r="N158" i="9"/>
  <c r="N143" i="9"/>
  <c r="N163" i="9"/>
  <c r="O178" i="9"/>
  <c r="N183" i="9"/>
  <c r="O198" i="9"/>
  <c r="N203" i="9"/>
  <c r="O218" i="9"/>
  <c r="N223" i="9"/>
  <c r="O238" i="9"/>
  <c r="N243" i="9"/>
  <c r="O258" i="9"/>
  <c r="O278" i="9"/>
  <c r="N333" i="9"/>
  <c r="N298" i="9"/>
  <c r="N328" i="9"/>
  <c r="N338" i="9"/>
  <c r="N173" i="9"/>
  <c r="N193" i="9"/>
  <c r="N213" i="9"/>
  <c r="N233" i="9"/>
  <c r="N253" i="9"/>
  <c r="N273" i="9"/>
  <c r="N293" i="9"/>
  <c r="N318" i="9"/>
  <c r="N303" i="9"/>
  <c r="N323" i="9"/>
  <c r="N343" i="9"/>
  <c r="O358" i="9"/>
  <c r="N363" i="9"/>
  <c r="O378" i="9"/>
  <c r="O398" i="9"/>
  <c r="N443" i="9"/>
  <c r="N453" i="9"/>
  <c r="N428" i="9"/>
  <c r="N468" i="9"/>
  <c r="N423" i="9"/>
  <c r="N433" i="9"/>
  <c r="N463" i="9"/>
  <c r="N418" i="9"/>
  <c r="N438" i="9"/>
  <c r="N458" i="9"/>
  <c r="O473" i="9"/>
  <c r="N478" i="9"/>
  <c r="O493" i="9"/>
  <c r="N498" i="9"/>
  <c r="O513" i="9"/>
  <c r="N518" i="9"/>
  <c r="O533" i="9"/>
  <c r="N543" i="9"/>
  <c r="N583" i="9"/>
  <c r="N538" i="9"/>
  <c r="N548" i="9"/>
  <c r="N563" i="9"/>
  <c r="N488" i="9"/>
  <c r="N508" i="9"/>
  <c r="N528" i="9"/>
  <c r="N568" i="9"/>
  <c r="N593" i="9"/>
  <c r="O598" i="9"/>
  <c r="N638" i="9"/>
  <c r="N648" i="9"/>
  <c r="N628" i="9"/>
  <c r="N633" i="9"/>
  <c r="N663" i="9"/>
  <c r="N618" i="9"/>
  <c r="N653" i="9"/>
  <c r="N668" i="9"/>
  <c r="N693" i="9"/>
  <c r="N698" i="9"/>
  <c r="N723" i="9"/>
  <c r="N733" i="9"/>
  <c r="N713" i="9"/>
  <c r="N683" i="9"/>
  <c r="N673" i="9"/>
  <c r="N688" i="9"/>
  <c r="N703" i="9"/>
  <c r="N718" i="9"/>
  <c r="N763" i="9"/>
  <c r="N783" i="9"/>
  <c r="N753" i="9"/>
  <c r="O798" i="9"/>
  <c r="N798" i="9"/>
  <c r="N743" i="9"/>
  <c r="N768" i="9"/>
  <c r="N793" i="9"/>
  <c r="N773" i="9"/>
  <c r="N788" i="9"/>
  <c r="N803" i="9"/>
  <c r="N808" i="9"/>
  <c r="O843" i="9"/>
  <c r="N843" i="9"/>
  <c r="N878" i="9"/>
  <c r="O853" i="9"/>
  <c r="N853" i="9"/>
  <c r="N828" i="9"/>
  <c r="N868" i="9"/>
  <c r="N848" i="9"/>
  <c r="N863" i="9"/>
  <c r="B866" i="15"/>
  <c r="B877" i="15"/>
  <c r="B850" i="15"/>
  <c r="B831" i="15"/>
  <c r="B876" i="15"/>
  <c r="B840" i="15"/>
  <c r="B817" i="15"/>
  <c r="B854" i="15"/>
  <c r="B827" i="15"/>
  <c r="B837" i="15"/>
  <c r="B815" i="15"/>
  <c r="B806" i="15"/>
  <c r="B787" i="15"/>
  <c r="B819" i="15"/>
  <c r="B801" i="15"/>
  <c r="B782" i="15"/>
  <c r="B821" i="15"/>
  <c r="B800" i="15"/>
  <c r="B861" i="15"/>
  <c r="B765" i="15"/>
  <c r="B746" i="15"/>
  <c r="B727" i="15"/>
  <c r="B704" i="15"/>
  <c r="B764" i="15"/>
  <c r="B745" i="15"/>
  <c r="B726" i="15"/>
  <c r="B707" i="15"/>
  <c r="B781" i="15"/>
  <c r="B756" i="15"/>
  <c r="B737" i="15"/>
  <c r="B714" i="15"/>
  <c r="B695" i="15"/>
  <c r="B762" i="15"/>
  <c r="B689" i="15"/>
  <c r="B670" i="15"/>
  <c r="B651" i="15"/>
  <c r="B632" i="15"/>
  <c r="B751" i="15"/>
  <c r="B684" i="15"/>
  <c r="B665" i="15"/>
  <c r="B646" i="15"/>
  <c r="B627" i="15"/>
  <c r="B705" i="15"/>
  <c r="B676" i="15"/>
  <c r="B657" i="15"/>
  <c r="B634" i="15"/>
  <c r="B629" i="15"/>
  <c r="B611" i="15"/>
  <c r="B592" i="15"/>
  <c r="B569" i="15"/>
  <c r="B656" i="15"/>
  <c r="B610" i="15"/>
  <c r="B591" i="15"/>
  <c r="B572" i="15"/>
  <c r="B720" i="15"/>
  <c r="B667" i="15"/>
  <c r="B617" i="15"/>
  <c r="B594" i="15"/>
  <c r="B575" i="15"/>
  <c r="B555" i="15"/>
  <c r="B652" i="15"/>
  <c r="B570" i="15"/>
  <c r="B544" i="15"/>
  <c r="B524" i="15"/>
  <c r="B504" i="15"/>
  <c r="B484" i="15"/>
  <c r="B464" i="15"/>
  <c r="B444" i="15"/>
  <c r="B424" i="15"/>
  <c r="B404" i="15"/>
  <c r="B384" i="15"/>
  <c r="B539" i="15"/>
  <c r="B519" i="15"/>
  <c r="B499" i="15"/>
  <c r="B479" i="15"/>
  <c r="B459" i="15"/>
  <c r="B439" i="15"/>
  <c r="B419" i="15"/>
  <c r="B630" i="15"/>
  <c r="B566" i="15"/>
  <c r="B534" i="15"/>
  <c r="B514" i="15"/>
  <c r="B494" i="15"/>
  <c r="B474" i="15"/>
  <c r="B454" i="15"/>
  <c r="B434" i="15"/>
  <c r="B414" i="15"/>
  <c r="B394" i="15"/>
  <c r="B604" i="15"/>
  <c r="B399" i="15"/>
  <c r="B382" i="15"/>
  <c r="B362" i="15"/>
  <c r="B342" i="15"/>
  <c r="B322" i="15"/>
  <c r="B302" i="15"/>
  <c r="B282" i="15"/>
  <c r="B262" i="15"/>
  <c r="B242" i="15"/>
  <c r="B509" i="15"/>
  <c r="B469" i="15"/>
  <c r="B425" i="15"/>
  <c r="B389" i="15"/>
  <c r="B369" i="15"/>
  <c r="B349" i="15"/>
  <c r="B329" i="15"/>
  <c r="B309" i="15"/>
  <c r="B289" i="15"/>
  <c r="B269" i="15"/>
  <c r="B249" i="15"/>
  <c r="B376" i="15"/>
  <c r="B356" i="15"/>
  <c r="B336" i="15"/>
  <c r="B316" i="15"/>
  <c r="B296" i="15"/>
  <c r="B276" i="15"/>
  <c r="B256" i="15"/>
  <c r="B481" i="15"/>
  <c r="B375" i="15"/>
  <c r="B307" i="15"/>
  <c r="B247" i="15"/>
  <c r="B222" i="15"/>
  <c r="B202" i="15"/>
  <c r="B182" i="15"/>
  <c r="B162" i="15"/>
  <c r="B142" i="15"/>
  <c r="B122" i="15"/>
  <c r="B102" i="15"/>
  <c r="B862" i="15"/>
  <c r="B871" i="15"/>
  <c r="B846" i="15"/>
  <c r="B875" i="15"/>
  <c r="B869" i="15"/>
  <c r="B834" i="15"/>
  <c r="B809" i="15"/>
  <c r="B845" i="15"/>
  <c r="B852" i="15"/>
  <c r="B830" i="15"/>
  <c r="B811" i="15"/>
  <c r="B802" i="15"/>
  <c r="B874" i="15"/>
  <c r="B855" i="15"/>
  <c r="B864" i="15"/>
  <c r="B842" i="15"/>
  <c r="B867" i="15"/>
  <c r="B859" i="15"/>
  <c r="B824" i="15"/>
  <c r="B872" i="15"/>
  <c r="B839" i="15"/>
  <c r="B849" i="15"/>
  <c r="B826" i="15"/>
  <c r="B836" i="15"/>
  <c r="B795" i="15"/>
  <c r="B776" i="15"/>
  <c r="B812" i="15"/>
  <c r="B790" i="15"/>
  <c r="B841" i="15"/>
  <c r="B810" i="15"/>
  <c r="B789" i="15"/>
  <c r="B775" i="15"/>
  <c r="B754" i="15"/>
  <c r="B735" i="15"/>
  <c r="B716" i="15"/>
  <c r="B697" i="15"/>
  <c r="B757" i="15"/>
  <c r="B734" i="15"/>
  <c r="B715" i="15"/>
  <c r="B696" i="15"/>
  <c r="B767" i="15"/>
  <c r="B744" i="15"/>
  <c r="B725" i="15"/>
  <c r="B706" i="15"/>
  <c r="B780" i="15"/>
  <c r="B709" i="15"/>
  <c r="B681" i="15"/>
  <c r="B662" i="15"/>
  <c r="B639" i="15"/>
  <c r="B807" i="15"/>
  <c r="B717" i="15"/>
  <c r="B677" i="15"/>
  <c r="B654" i="15"/>
  <c r="B635" i="15"/>
  <c r="B739" i="15"/>
  <c r="B687" i="15"/>
  <c r="B664" i="15"/>
  <c r="B645" i="15"/>
  <c r="B686" i="15"/>
  <c r="B622" i="15"/>
  <c r="B599" i="15"/>
  <c r="B580" i="15"/>
  <c r="B561" i="15"/>
  <c r="B621" i="15"/>
  <c r="B602" i="15"/>
  <c r="B579" i="15"/>
  <c r="B560" i="15"/>
  <c r="B682" i="15"/>
  <c r="B644" i="15"/>
  <c r="B605" i="15"/>
  <c r="B586" i="15"/>
  <c r="B567" i="15"/>
  <c r="B747" i="15"/>
  <c r="B612" i="15"/>
  <c r="B554" i="15"/>
  <c r="B536" i="15"/>
  <c r="B516" i="15"/>
  <c r="B496" i="15"/>
  <c r="B476" i="15"/>
  <c r="B456" i="15"/>
  <c r="B436" i="15"/>
  <c r="B416" i="15"/>
  <c r="B396" i="15"/>
  <c r="B551" i="15"/>
  <c r="B531" i="15"/>
  <c r="B511" i="15"/>
  <c r="B491" i="15"/>
  <c r="B471" i="15"/>
  <c r="B451" i="15"/>
  <c r="B431" i="15"/>
  <c r="B411" i="15"/>
  <c r="B600" i="15"/>
  <c r="B546" i="15"/>
  <c r="B526" i="15"/>
  <c r="B506" i="15"/>
  <c r="B486" i="15"/>
  <c r="B466" i="15"/>
  <c r="B446" i="15"/>
  <c r="B426" i="15"/>
  <c r="B406" i="15"/>
  <c r="B386" i="15"/>
  <c r="B545" i="15"/>
  <c r="B391" i="15"/>
  <c r="B370" i="15"/>
  <c r="B350" i="15"/>
  <c r="B330" i="15"/>
  <c r="B310" i="15"/>
  <c r="B290" i="15"/>
  <c r="B270" i="15"/>
  <c r="B250" i="15"/>
  <c r="B525" i="15"/>
  <c r="B485" i="15"/>
  <c r="B445" i="15"/>
  <c r="B409" i="15"/>
  <c r="B381" i="15"/>
  <c r="B361" i="15"/>
  <c r="B341" i="15"/>
  <c r="B321" i="15"/>
  <c r="B301" i="15"/>
  <c r="B281" i="15"/>
  <c r="B261" i="15"/>
  <c r="B541" i="15"/>
  <c r="B364" i="15"/>
  <c r="B344" i="15"/>
  <c r="B324" i="15"/>
  <c r="B304" i="15"/>
  <c r="B284" i="15"/>
  <c r="B264" i="15"/>
  <c r="B244" i="15"/>
  <c r="B457" i="15"/>
  <c r="B351" i="15"/>
  <c r="B271" i="15"/>
  <c r="B230" i="15"/>
  <c r="B210" i="15"/>
  <c r="B190" i="15"/>
  <c r="B170" i="15"/>
  <c r="B150" i="15"/>
  <c r="B130" i="15"/>
  <c r="B110" i="15"/>
  <c r="B857" i="15"/>
  <c r="B820" i="15"/>
  <c r="B822" i="15"/>
  <c r="B772" i="15"/>
  <c r="B786" i="15"/>
  <c r="B804" i="15"/>
  <c r="B769" i="15"/>
  <c r="B731" i="15"/>
  <c r="B774" i="15"/>
  <c r="B730" i="15"/>
  <c r="B796" i="15"/>
  <c r="B740" i="15"/>
  <c r="B702" i="15"/>
  <c r="B701" i="15"/>
  <c r="B655" i="15"/>
  <c r="B777" i="15"/>
  <c r="B669" i="15"/>
  <c r="B631" i="15"/>
  <c r="B679" i="15"/>
  <c r="B641" i="15"/>
  <c r="B615" i="15"/>
  <c r="B577" i="15"/>
  <c r="B614" i="15"/>
  <c r="B576" i="15"/>
  <c r="B675" i="15"/>
  <c r="B601" i="15"/>
  <c r="B559" i="15"/>
  <c r="B597" i="15"/>
  <c r="B532" i="15"/>
  <c r="B492" i="15"/>
  <c r="B452" i="15"/>
  <c r="B412" i="15"/>
  <c r="B547" i="15"/>
  <c r="B507" i="15"/>
  <c r="B467" i="15"/>
  <c r="B427" i="15"/>
  <c r="B574" i="15"/>
  <c r="B522" i="15"/>
  <c r="B482" i="15"/>
  <c r="B442" i="15"/>
  <c r="B402" i="15"/>
  <c r="B537" i="15"/>
  <c r="B366" i="15"/>
  <c r="B326" i="15"/>
  <c r="B286" i="15"/>
  <c r="B246" i="15"/>
  <c r="B477" i="15"/>
  <c r="B401" i="15"/>
  <c r="B357" i="15"/>
  <c r="B317" i="15"/>
  <c r="B277" i="15"/>
  <c r="B380" i="15"/>
  <c r="B340" i="15"/>
  <c r="B300" i="15"/>
  <c r="B260" i="15"/>
  <c r="B397" i="15"/>
  <c r="B255" i="15"/>
  <c r="B206" i="15"/>
  <c r="B166" i="15"/>
  <c r="B126" i="15"/>
  <c r="B421" i="15"/>
  <c r="B295" i="15"/>
  <c r="B229" i="15"/>
  <c r="B209" i="15"/>
  <c r="B189" i="15"/>
  <c r="B169" i="15"/>
  <c r="B149" i="15"/>
  <c r="B129" i="15"/>
  <c r="B109" i="15"/>
  <c r="B505" i="15"/>
  <c r="B371" i="15"/>
  <c r="B311" i="15"/>
  <c r="B251" i="15"/>
  <c r="B224" i="15"/>
  <c r="B204" i="15"/>
  <c r="B184" i="15"/>
  <c r="B164" i="15"/>
  <c r="B144" i="15"/>
  <c r="B835" i="15"/>
  <c r="B865" i="15"/>
  <c r="B825" i="15"/>
  <c r="B816" i="15"/>
  <c r="B856" i="15"/>
  <c r="B797" i="15"/>
  <c r="B761" i="15"/>
  <c r="B719" i="15"/>
  <c r="B760" i="15"/>
  <c r="B722" i="15"/>
  <c r="B771" i="15"/>
  <c r="B729" i="15"/>
  <c r="B784" i="15"/>
  <c r="B685" i="15"/>
  <c r="B647" i="15"/>
  <c r="B724" i="15"/>
  <c r="B661" i="15"/>
  <c r="B766" i="15"/>
  <c r="B672" i="15"/>
  <c r="B799" i="15"/>
  <c r="B607" i="15"/>
  <c r="B565" i="15"/>
  <c r="B606" i="15"/>
  <c r="B564" i="15"/>
  <c r="B659" i="15"/>
  <c r="B590" i="15"/>
  <c r="B755" i="15"/>
  <c r="B562" i="15"/>
  <c r="B520" i="15"/>
  <c r="B480" i="15"/>
  <c r="B440" i="15"/>
  <c r="B400" i="15"/>
  <c r="B535" i="15"/>
  <c r="B495" i="15"/>
  <c r="B455" i="15"/>
  <c r="B415" i="15"/>
  <c r="B550" i="15"/>
  <c r="B510" i="15"/>
  <c r="B470" i="15"/>
  <c r="B430" i="15"/>
  <c r="B390" i="15"/>
  <c r="B395" i="15"/>
  <c r="B354" i="15"/>
  <c r="B314" i="15"/>
  <c r="B274" i="15"/>
  <c r="B549" i="15"/>
  <c r="B461" i="15"/>
  <c r="B385" i="15"/>
  <c r="B345" i="15"/>
  <c r="B305" i="15"/>
  <c r="B265" i="15"/>
  <c r="B372" i="15"/>
  <c r="B332" i="15"/>
  <c r="B292" i="15"/>
  <c r="B252" i="15"/>
  <c r="B367" i="15"/>
  <c r="B234" i="15"/>
  <c r="B194" i="15"/>
  <c r="B154" i="15"/>
  <c r="B114" i="15"/>
  <c r="B405" i="15"/>
  <c r="B287" i="15"/>
  <c r="B225" i="15"/>
  <c r="B205" i="15"/>
  <c r="B185" i="15"/>
  <c r="B165" i="15"/>
  <c r="B145" i="15"/>
  <c r="B125" i="15"/>
  <c r="B626" i="15"/>
  <c r="B497" i="15"/>
  <c r="B355" i="15"/>
  <c r="B275" i="15"/>
  <c r="B240" i="15"/>
  <c r="B220" i="15"/>
  <c r="B200" i="15"/>
  <c r="B180" i="15"/>
  <c r="B160" i="15"/>
  <c r="B140" i="15"/>
  <c r="B120" i="15"/>
  <c r="B359" i="15"/>
  <c r="B207" i="15"/>
  <c r="B171" i="15"/>
  <c r="B135" i="15"/>
  <c r="B100" i="15"/>
  <c r="B80" i="15"/>
  <c r="B60" i="15"/>
  <c r="B40" i="15"/>
  <c r="B20" i="15"/>
  <c r="B327" i="15"/>
  <c r="B65" i="15"/>
  <c r="B9" i="15"/>
  <c r="B95" i="15"/>
  <c r="B75" i="15"/>
  <c r="B55" i="15"/>
  <c r="B35" i="15"/>
  <c r="B15" i="15"/>
  <c r="B199" i="15"/>
  <c r="B41" i="15"/>
  <c r="B227" i="15"/>
  <c r="B175" i="15"/>
  <c r="B131" i="15"/>
  <c r="B101" i="15"/>
  <c r="B82" i="15"/>
  <c r="B62" i="15"/>
  <c r="B42" i="15"/>
  <c r="B22" i="15"/>
  <c r="B97" i="15"/>
  <c r="B37" i="15"/>
  <c r="B872" i="14"/>
  <c r="B877" i="14"/>
  <c r="B850" i="14"/>
  <c r="B831" i="14"/>
  <c r="B869" i="14"/>
  <c r="B852" i="14"/>
  <c r="B829" i="14"/>
  <c r="B810" i="14"/>
  <c r="B791" i="14"/>
  <c r="B845" i="14"/>
  <c r="B851" i="14"/>
  <c r="B816" i="14"/>
  <c r="B839" i="14"/>
  <c r="B830" i="14"/>
  <c r="B815" i="14"/>
  <c r="B794" i="14"/>
  <c r="B771" i="14"/>
  <c r="B804" i="14"/>
  <c r="B777" i="14"/>
  <c r="B870" i="15"/>
  <c r="B860" i="15"/>
  <c r="B832" i="15"/>
  <c r="B791" i="15"/>
  <c r="B805" i="15"/>
  <c r="B829" i="15"/>
  <c r="B785" i="15"/>
  <c r="B750" i="15"/>
  <c r="B712" i="15"/>
  <c r="B749" i="15"/>
  <c r="B711" i="15"/>
  <c r="B759" i="15"/>
  <c r="B721" i="15"/>
  <c r="B770" i="15"/>
  <c r="B674" i="15"/>
  <c r="B636" i="15"/>
  <c r="B692" i="15"/>
  <c r="B650" i="15"/>
  <c r="B732" i="15"/>
  <c r="B660" i="15"/>
  <c r="B671" i="15"/>
  <c r="B596" i="15"/>
  <c r="B557" i="15"/>
  <c r="B595" i="15"/>
  <c r="B556" i="15"/>
  <c r="B620" i="15"/>
  <c r="B582" i="15"/>
  <c r="B694" i="15"/>
  <c r="B552" i="15"/>
  <c r="B512" i="15"/>
  <c r="B472" i="15"/>
  <c r="B432" i="15"/>
  <c r="B392" i="15"/>
  <c r="B527" i="15"/>
  <c r="B487" i="15"/>
  <c r="B447" i="15"/>
  <c r="B407" i="15"/>
  <c r="B542" i="15"/>
  <c r="B502" i="15"/>
  <c r="B462" i="15"/>
  <c r="B422" i="15"/>
  <c r="B619" i="15"/>
  <c r="B387" i="15"/>
  <c r="B346" i="15"/>
  <c r="B306" i="15"/>
  <c r="B266" i="15"/>
  <c r="B517" i="15"/>
  <c r="B441" i="15"/>
  <c r="B377" i="15"/>
  <c r="B337" i="15"/>
  <c r="B297" i="15"/>
  <c r="B257" i="15"/>
  <c r="B360" i="15"/>
  <c r="B320" i="15"/>
  <c r="B280" i="15"/>
  <c r="B489" i="15"/>
  <c r="B315" i="15"/>
  <c r="B226" i="15"/>
  <c r="B186" i="15"/>
  <c r="B146" i="15"/>
  <c r="B106" i="15"/>
  <c r="B339" i="15"/>
  <c r="B241" i="15"/>
  <c r="B221" i="15"/>
  <c r="B201" i="15"/>
  <c r="B181" i="15"/>
  <c r="B161" i="15"/>
  <c r="B141" i="15"/>
  <c r="B121" i="15"/>
  <c r="B529" i="15"/>
  <c r="B449" i="15"/>
  <c r="B347" i="15"/>
  <c r="B267" i="15"/>
  <c r="B236" i="15"/>
  <c r="B216" i="15"/>
  <c r="B196" i="15"/>
  <c r="B176" i="15"/>
  <c r="B156" i="15"/>
  <c r="B136" i="15"/>
  <c r="B116" i="15"/>
  <c r="B239" i="15"/>
  <c r="B195" i="15"/>
  <c r="B167" i="15"/>
  <c r="B127" i="15"/>
  <c r="B96" i="15"/>
  <c r="B76" i="15"/>
  <c r="B56" i="15"/>
  <c r="B36" i="15"/>
  <c r="B16" i="15"/>
  <c r="B299" i="15"/>
  <c r="B57" i="15"/>
  <c r="B589" i="15"/>
  <c r="B91" i="15"/>
  <c r="B71" i="15"/>
  <c r="B51" i="15"/>
  <c r="B31" i="15"/>
  <c r="B11" i="15"/>
  <c r="B89" i="15"/>
  <c r="B17" i="15"/>
  <c r="B219" i="15"/>
  <c r="B155" i="15"/>
  <c r="B115" i="15"/>
  <c r="B94" i="15"/>
  <c r="B74" i="15"/>
  <c r="B54" i="15"/>
  <c r="B34" i="15"/>
  <c r="B14" i="15"/>
  <c r="B85" i="15"/>
  <c r="B29" i="15"/>
  <c r="B864" i="14"/>
  <c r="B870" i="14"/>
  <c r="B846" i="14"/>
  <c r="B861" i="14"/>
  <c r="B867" i="14"/>
  <c r="B847" i="14"/>
  <c r="B825" i="14"/>
  <c r="B806" i="14"/>
  <c r="B787" i="14"/>
  <c r="B866" i="14"/>
  <c r="B844" i="14"/>
  <c r="B809" i="14"/>
  <c r="B874" i="14"/>
  <c r="B826" i="14"/>
  <c r="B812" i="14"/>
  <c r="B786" i="14"/>
  <c r="B767" i="14"/>
  <c r="B790" i="14"/>
  <c r="B844" i="15"/>
  <c r="B792" i="15"/>
  <c r="B699" i="15"/>
  <c r="B666" i="15"/>
  <c r="B691" i="15"/>
  <c r="B640" i="15"/>
  <c r="B571" i="15"/>
  <c r="B460" i="15"/>
  <c r="B475" i="15"/>
  <c r="B490" i="15"/>
  <c r="B374" i="15"/>
  <c r="B501" i="15"/>
  <c r="B285" i="15"/>
  <c r="B272" i="15"/>
  <c r="B174" i="15"/>
  <c r="B237" i="15"/>
  <c r="B157" i="15"/>
  <c r="B379" i="15"/>
  <c r="B212" i="15"/>
  <c r="B132" i="15"/>
  <c r="B231" i="15"/>
  <c r="B159" i="15"/>
  <c r="B92" i="15"/>
  <c r="B52" i="15"/>
  <c r="B12" i="15"/>
  <c r="B49" i="15"/>
  <c r="B87" i="15"/>
  <c r="B47" i="15"/>
  <c r="B7" i="15"/>
  <c r="B5" i="15"/>
  <c r="B147" i="15"/>
  <c r="B90" i="15"/>
  <c r="B50" i="15"/>
  <c r="B10" i="15"/>
  <c r="B25" i="15"/>
  <c r="B862" i="14"/>
  <c r="B849" i="14"/>
  <c r="B840" i="14"/>
  <c r="B802" i="14"/>
  <c r="B859" i="14"/>
  <c r="B801" i="14"/>
  <c r="B819" i="14"/>
  <c r="B780" i="14"/>
  <c r="B784" i="14"/>
  <c r="B800" i="14"/>
  <c r="B827" i="14"/>
  <c r="B789" i="14"/>
  <c r="B762" i="14"/>
  <c r="B746" i="14"/>
  <c r="B727" i="14"/>
  <c r="B704" i="14"/>
  <c r="B792" i="14"/>
  <c r="B752" i="14"/>
  <c r="B729" i="14"/>
  <c r="B710" i="14"/>
  <c r="B691" i="14"/>
  <c r="B724" i="14"/>
  <c r="B749" i="14"/>
  <c r="B711" i="14"/>
  <c r="B675" i="14"/>
  <c r="B656" i="14"/>
  <c r="B637" i="14"/>
  <c r="B732" i="14"/>
  <c r="B734" i="14"/>
  <c r="B699" i="14"/>
  <c r="B684" i="14"/>
  <c r="B665" i="14"/>
  <c r="B646" i="14"/>
  <c r="B701" i="14"/>
  <c r="B685" i="14"/>
  <c r="B647" i="14"/>
  <c r="B649" i="14"/>
  <c r="B607" i="14"/>
  <c r="B584" i="14"/>
  <c r="B565" i="14"/>
  <c r="B679" i="14"/>
  <c r="B630" i="14"/>
  <c r="B614" i="14"/>
  <c r="B595" i="14"/>
  <c r="B576" i="14"/>
  <c r="B556" i="14"/>
  <c r="B657" i="14"/>
  <c r="B676" i="14"/>
  <c r="B617" i="14"/>
  <c r="B601" i="14"/>
  <c r="B549" i="14"/>
  <c r="B529" i="14"/>
  <c r="B509" i="14"/>
  <c r="B634" i="14"/>
  <c r="B600" i="14"/>
  <c r="B566" i="14"/>
  <c r="B536" i="14"/>
  <c r="B516" i="14"/>
  <c r="B590" i="14"/>
  <c r="B526" i="14"/>
  <c r="B507" i="14"/>
  <c r="B491" i="14"/>
  <c r="B471" i="14"/>
  <c r="B451" i="14"/>
  <c r="B546" i="14"/>
  <c r="B510" i="14"/>
  <c r="B486" i="14"/>
  <c r="B466" i="14"/>
  <c r="B446" i="14"/>
  <c r="B426" i="14"/>
  <c r="B406" i="14"/>
  <c r="B386" i="14"/>
  <c r="B366" i="14"/>
  <c r="B581" i="14"/>
  <c r="B530" i="14"/>
  <c r="B481" i="14"/>
  <c r="B461" i="14"/>
  <c r="B441" i="14"/>
  <c r="B421" i="14"/>
  <c r="B401" i="14"/>
  <c r="B381" i="14"/>
  <c r="B361" i="14"/>
  <c r="B559" i="14"/>
  <c r="B476" i="14"/>
  <c r="B452" i="14"/>
  <c r="B416" i="14"/>
  <c r="B376" i="14"/>
  <c r="B345" i="14"/>
  <c r="B325" i="14"/>
  <c r="B305" i="14"/>
  <c r="B285" i="14"/>
  <c r="B496" i="14"/>
  <c r="B779" i="15"/>
  <c r="B742" i="15"/>
  <c r="B752" i="15"/>
  <c r="B624" i="15"/>
  <c r="B649" i="15"/>
  <c r="B587" i="15"/>
  <c r="B637" i="15"/>
  <c r="B420" i="15"/>
  <c r="B435" i="15"/>
  <c r="B450" i="15"/>
  <c r="B334" i="15"/>
  <c r="B417" i="15"/>
  <c r="B245" i="15"/>
  <c r="B465" i="15"/>
  <c r="B134" i="15"/>
  <c r="B217" i="15"/>
  <c r="B137" i="15"/>
  <c r="B319" i="15"/>
  <c r="B192" i="15"/>
  <c r="B124" i="15"/>
  <c r="B215" i="15"/>
  <c r="B151" i="15"/>
  <c r="B84" i="15"/>
  <c r="B44" i="15"/>
  <c r="B4" i="15"/>
  <c r="B21" i="15"/>
  <c r="B79" i="15"/>
  <c r="B39" i="15"/>
  <c r="B335" i="15"/>
  <c r="B235" i="15"/>
  <c r="B139" i="15"/>
  <c r="B86" i="15"/>
  <c r="B46" i="15"/>
  <c r="B6" i="15"/>
  <c r="B876" i="14"/>
  <c r="B856" i="14"/>
  <c r="B875" i="14"/>
  <c r="B834" i="14"/>
  <c r="B795" i="14"/>
  <c r="B855" i="14"/>
  <c r="B796" i="14"/>
  <c r="B832" i="14"/>
  <c r="B775" i="14"/>
  <c r="B782" i="14"/>
  <c r="B781" i="14"/>
  <c r="B820" i="14"/>
  <c r="B774" i="14"/>
  <c r="B761" i="14"/>
  <c r="B742" i="14"/>
  <c r="B719" i="14"/>
  <c r="B700" i="14"/>
  <c r="B785" i="14"/>
  <c r="B744" i="14"/>
  <c r="B725" i="14"/>
  <c r="B706" i="14"/>
  <c r="B755" i="14"/>
  <c r="B720" i="14"/>
  <c r="B745" i="14"/>
  <c r="B707" i="14"/>
  <c r="B671" i="14"/>
  <c r="B652" i="14"/>
  <c r="B764" i="14"/>
  <c r="B709" i="14"/>
  <c r="B730" i="14"/>
  <c r="B696" i="14"/>
  <c r="B680" i="14"/>
  <c r="B661" i="14"/>
  <c r="B642" i="14"/>
  <c r="B674" i="14"/>
  <c r="B681" i="14"/>
  <c r="B629" i="14"/>
  <c r="B622" i="14"/>
  <c r="B599" i="14"/>
  <c r="B580" i="14"/>
  <c r="B561" i="14"/>
  <c r="B672" i="14"/>
  <c r="B627" i="14"/>
  <c r="B610" i="14"/>
  <c r="B591" i="14"/>
  <c r="B572" i="14"/>
  <c r="B552" i="14"/>
  <c r="B641" i="14"/>
  <c r="B639" i="14"/>
  <c r="B612" i="14"/>
  <c r="B575" i="14"/>
  <c r="B545" i="14"/>
  <c r="B525" i="14"/>
  <c r="B505" i="14"/>
  <c r="B626" i="14"/>
  <c r="B597" i="14"/>
  <c r="B562" i="14"/>
  <c r="B532" i="14"/>
  <c r="B512" i="14"/>
  <c r="B585" i="14"/>
  <c r="B519" i="14"/>
  <c r="B502" i="14"/>
  <c r="B487" i="14"/>
  <c r="B467" i="14"/>
  <c r="B589" i="14"/>
  <c r="B542" i="14"/>
  <c r="B506" i="14"/>
  <c r="B482" i="14"/>
  <c r="B462" i="14"/>
  <c r="B442" i="14"/>
  <c r="B422" i="14"/>
  <c r="B402" i="14"/>
  <c r="B382" i="14"/>
  <c r="B362" i="14"/>
  <c r="B551" i="14"/>
  <c r="B497" i="14"/>
  <c r="B477" i="14"/>
  <c r="B457" i="14"/>
  <c r="B437" i="14"/>
  <c r="B417" i="14"/>
  <c r="B397" i="14"/>
  <c r="B377" i="14"/>
  <c r="B357" i="14"/>
  <c r="B534" i="14"/>
  <c r="B472" i="14"/>
  <c r="B439" i="14"/>
  <c r="B399" i="14"/>
  <c r="B359" i="14"/>
  <c r="B341" i="14"/>
  <c r="B321" i="14"/>
  <c r="B301" i="14"/>
  <c r="B281" i="14"/>
  <c r="B492" i="14"/>
  <c r="B851" i="15"/>
  <c r="B794" i="15"/>
  <c r="B700" i="15"/>
  <c r="B710" i="15"/>
  <c r="B680" i="15"/>
  <c r="B625" i="15"/>
  <c r="B690" i="15"/>
  <c r="B540" i="15"/>
  <c r="B585" i="15"/>
  <c r="B616" i="15"/>
  <c r="B410" i="15"/>
  <c r="B294" i="15"/>
  <c r="B365" i="15"/>
  <c r="B352" i="15"/>
  <c r="B279" i="15"/>
  <c r="B429" i="15"/>
  <c r="B197" i="15"/>
  <c r="B117" i="15"/>
  <c r="B259" i="15"/>
  <c r="B172" i="15"/>
  <c r="B112" i="15"/>
  <c r="B187" i="15"/>
  <c r="B119" i="15"/>
  <c r="B72" i="15"/>
  <c r="B32" i="15"/>
  <c r="B291" i="15"/>
  <c r="B437" i="15"/>
  <c r="B67" i="15"/>
  <c r="B27" i="15"/>
  <c r="B61" i="15"/>
  <c r="B211" i="15"/>
  <c r="B107" i="15"/>
  <c r="B70" i="15"/>
  <c r="B30" i="15"/>
  <c r="B81" i="15"/>
  <c r="B860" i="14"/>
  <c r="B842" i="14"/>
  <c r="B865" i="14"/>
  <c r="B821" i="14"/>
  <c r="B779" i="14"/>
  <c r="B836" i="14"/>
  <c r="B841" i="14"/>
  <c r="B805" i="14"/>
  <c r="B824" i="14"/>
  <c r="B769" i="14"/>
  <c r="B776" i="14"/>
  <c r="B817" i="14"/>
  <c r="B770" i="14"/>
  <c r="B754" i="14"/>
  <c r="B735" i="14"/>
  <c r="B716" i="14"/>
  <c r="B697" i="14"/>
  <c r="B759" i="14"/>
  <c r="B740" i="14"/>
  <c r="B721" i="14"/>
  <c r="B702" i="14"/>
  <c r="B751" i="14"/>
  <c r="B717" i="14"/>
  <c r="B741" i="14"/>
  <c r="B686" i="14"/>
  <c r="B667" i="14"/>
  <c r="B644" i="14"/>
  <c r="B739" i="14"/>
  <c r="B705" i="14"/>
  <c r="B726" i="14"/>
  <c r="B692" i="14"/>
  <c r="B677" i="14"/>
  <c r="B654" i="14"/>
  <c r="B635" i="14"/>
  <c r="B670" i="14"/>
  <c r="B655" i="14"/>
  <c r="B625" i="14"/>
  <c r="B616" i="14"/>
  <c r="B596" i="14"/>
  <c r="B577" i="14"/>
  <c r="B557" i="14"/>
  <c r="B666" i="14"/>
  <c r="B620" i="14"/>
  <c r="B606" i="14"/>
  <c r="B587" i="14"/>
  <c r="B564" i="14"/>
  <c r="B664" i="14"/>
  <c r="B636" i="14"/>
  <c r="B632" i="14"/>
  <c r="B609" i="14"/>
  <c r="B571" i="14"/>
  <c r="B541" i="14"/>
  <c r="B521" i="14"/>
  <c r="B501" i="14"/>
  <c r="B619" i="14"/>
  <c r="B574" i="14"/>
  <c r="B544" i="14"/>
  <c r="B524" i="14"/>
  <c r="B504" i="14"/>
  <c r="B555" i="14"/>
  <c r="B515" i="14"/>
  <c r="B499" i="14"/>
  <c r="B479" i="14"/>
  <c r="B459" i="14"/>
  <c r="B582" i="14"/>
  <c r="B531" i="14"/>
  <c r="B494" i="14"/>
  <c r="B474" i="14"/>
  <c r="B454" i="14"/>
  <c r="B434" i="14"/>
  <c r="B414" i="14"/>
  <c r="B394" i="14"/>
  <c r="B374" i="14"/>
  <c r="B354" i="14"/>
  <c r="B539" i="14"/>
  <c r="B489" i="14"/>
  <c r="B469" i="14"/>
  <c r="B449" i="14"/>
  <c r="B429" i="14"/>
  <c r="B409" i="14"/>
  <c r="B389" i="14"/>
  <c r="B369" i="14"/>
  <c r="B484" i="14"/>
  <c r="B522" i="14"/>
  <c r="B460" i="14"/>
  <c r="B432" i="14"/>
  <c r="B392" i="14"/>
  <c r="B352" i="14"/>
  <c r="B337" i="14"/>
  <c r="B317" i="14"/>
  <c r="B297" i="14"/>
  <c r="B277" i="14"/>
  <c r="B431" i="14"/>
  <c r="B814" i="15"/>
  <c r="B584" i="15"/>
  <c r="B530" i="15"/>
  <c r="B312" i="15"/>
  <c r="B521" i="15"/>
  <c r="B179" i="15"/>
  <c r="B69" i="15"/>
  <c r="B45" i="15"/>
  <c r="B26" i="15"/>
  <c r="B854" i="14"/>
  <c r="B837" i="14"/>
  <c r="B772" i="14"/>
  <c r="B731" i="14"/>
  <c r="B737" i="14"/>
  <c r="B760" i="14"/>
  <c r="B640" i="14"/>
  <c r="B690" i="14"/>
  <c r="B689" i="14"/>
  <c r="B592" i="14"/>
  <c r="B615" i="14"/>
  <c r="B662" i="14"/>
  <c r="B567" i="14"/>
  <c r="B604" i="14"/>
  <c r="B500" i="14"/>
  <c r="B475" i="14"/>
  <c r="B490" i="14"/>
  <c r="B410" i="14"/>
  <c r="B535" i="14"/>
  <c r="B425" i="14"/>
  <c r="B586" i="14"/>
  <c r="B387" i="14"/>
  <c r="B289" i="14"/>
  <c r="B415" i="14"/>
  <c r="B375" i="14"/>
  <c r="B332" i="14"/>
  <c r="B312" i="14"/>
  <c r="B292" i="14"/>
  <c r="B272" i="14"/>
  <c r="B252" i="14"/>
  <c r="B550" i="14"/>
  <c r="B419" i="14"/>
  <c r="B379" i="14"/>
  <c r="B351" i="14"/>
  <c r="B331" i="14"/>
  <c r="B311" i="14"/>
  <c r="B291" i="14"/>
  <c r="B271" i="14"/>
  <c r="B251" i="14"/>
  <c r="B435" i="14"/>
  <c r="B355" i="14"/>
  <c r="B270" i="14"/>
  <c r="B230" i="14"/>
  <c r="B210" i="14"/>
  <c r="B190" i="14"/>
  <c r="B170" i="14"/>
  <c r="B150" i="14"/>
  <c r="B130" i="14"/>
  <c r="B110" i="14"/>
  <c r="B346" i="14"/>
  <c r="B322" i="14"/>
  <c r="B257" i="14"/>
  <c r="B221" i="14"/>
  <c r="B201" i="14"/>
  <c r="B181" i="14"/>
  <c r="B161" i="14"/>
  <c r="B141" i="14"/>
  <c r="B121" i="14"/>
  <c r="B294" i="14"/>
  <c r="B245" i="14"/>
  <c r="B216" i="14"/>
  <c r="B196" i="14"/>
  <c r="B176" i="14"/>
  <c r="B156" i="14"/>
  <c r="B136" i="14"/>
  <c r="B116" i="14"/>
  <c r="B96" i="14"/>
  <c r="B76" i="14"/>
  <c r="B444" i="14"/>
  <c r="B364" i="14"/>
  <c r="B286" i="14"/>
  <c r="B242" i="14"/>
  <c r="B227" i="14"/>
  <c r="B207" i="14"/>
  <c r="B187" i="14"/>
  <c r="B167" i="14"/>
  <c r="B147" i="14"/>
  <c r="B127" i="14"/>
  <c r="B107" i="14"/>
  <c r="B87" i="14"/>
  <c r="B67" i="14"/>
  <c r="B69" i="14"/>
  <c r="B47" i="14"/>
  <c r="B27" i="14"/>
  <c r="B7" i="14"/>
  <c r="B85" i="14"/>
  <c r="B50" i="14"/>
  <c r="B30" i="14"/>
  <c r="B10" i="14"/>
  <c r="B77" i="14"/>
  <c r="B41" i="14"/>
  <c r="B21" i="14"/>
  <c r="B81" i="14"/>
  <c r="B56" i="14"/>
  <c r="B36" i="14"/>
  <c r="B16" i="14"/>
  <c r="B869" i="13"/>
  <c r="B872" i="13"/>
  <c r="B850" i="13"/>
  <c r="B857" i="13"/>
  <c r="B839" i="13"/>
  <c r="B820" i="13"/>
  <c r="B852" i="13"/>
  <c r="B827" i="13"/>
  <c r="B855" i="13"/>
  <c r="B810" i="13"/>
  <c r="B791" i="13"/>
  <c r="B840" i="13"/>
  <c r="B805" i="13"/>
  <c r="B786" i="13"/>
  <c r="B830" i="13"/>
  <c r="B821" i="13"/>
  <c r="B775" i="13"/>
  <c r="B756" i="13"/>
  <c r="B799" i="13"/>
  <c r="B770" i="13"/>
  <c r="B785" i="13"/>
  <c r="B769" i="13"/>
  <c r="B741" i="15"/>
  <c r="B609" i="15"/>
  <c r="B581" i="15"/>
  <c r="B214" i="15"/>
  <c r="B232" i="15"/>
  <c r="B111" i="15"/>
  <c r="B99" i="15"/>
  <c r="B191" i="15"/>
  <c r="B77" i="15"/>
  <c r="B814" i="14"/>
  <c r="B797" i="14"/>
  <c r="B799" i="14"/>
  <c r="B712" i="14"/>
  <c r="B714" i="14"/>
  <c r="B715" i="14"/>
  <c r="B736" i="14"/>
  <c r="B669" i="14"/>
  <c r="B651" i="14"/>
  <c r="B569" i="14"/>
  <c r="B602" i="14"/>
  <c r="B694" i="14"/>
  <c r="B537" i="14"/>
  <c r="B570" i="14"/>
  <c r="B547" i="14"/>
  <c r="B455" i="14"/>
  <c r="B470" i="14"/>
  <c r="B390" i="14"/>
  <c r="B485" i="14"/>
  <c r="B405" i="14"/>
  <c r="B480" i="14"/>
  <c r="B349" i="14"/>
  <c r="B527" i="14"/>
  <c r="B391" i="14"/>
  <c r="B344" i="14"/>
  <c r="B324" i="14"/>
  <c r="B304" i="14"/>
  <c r="B284" i="14"/>
  <c r="B264" i="14"/>
  <c r="B244" i="14"/>
  <c r="B464" i="14"/>
  <c r="B412" i="14"/>
  <c r="B372" i="14"/>
  <c r="B347" i="14"/>
  <c r="B327" i="14"/>
  <c r="B307" i="14"/>
  <c r="B287" i="14"/>
  <c r="B267" i="14"/>
  <c r="B247" i="14"/>
  <c r="B400" i="14"/>
  <c r="B310" i="14"/>
  <c r="B265" i="14"/>
  <c r="B226" i="14"/>
  <c r="B206" i="14"/>
  <c r="B186" i="14"/>
  <c r="B166" i="14"/>
  <c r="B146" i="14"/>
  <c r="B126" i="14"/>
  <c r="B106" i="14"/>
  <c r="B342" i="14"/>
  <c r="B274" i="14"/>
  <c r="B246" i="14"/>
  <c r="B217" i="14"/>
  <c r="B197" i="14"/>
  <c r="B177" i="14"/>
  <c r="B157" i="14"/>
  <c r="B137" i="14"/>
  <c r="B117" i="14"/>
  <c r="B261" i="14"/>
  <c r="B232" i="14"/>
  <c r="B212" i="14"/>
  <c r="B192" i="14"/>
  <c r="B172" i="14"/>
  <c r="B152" i="14"/>
  <c r="B132" i="14"/>
  <c r="B112" i="14"/>
  <c r="B92" i="14"/>
  <c r="B72" i="14"/>
  <c r="B411" i="14"/>
  <c r="B334" i="14"/>
  <c r="B282" i="14"/>
  <c r="B237" i="14"/>
  <c r="B219" i="14"/>
  <c r="B199" i="14"/>
  <c r="B179" i="14"/>
  <c r="B159" i="14"/>
  <c r="B139" i="14"/>
  <c r="B119" i="14"/>
  <c r="B99" i="14"/>
  <c r="B79" i="14"/>
  <c r="B59" i="14"/>
  <c r="B62" i="14"/>
  <c r="B39" i="14"/>
  <c r="B19" i="14"/>
  <c r="B101" i="14"/>
  <c r="B61" i="14"/>
  <c r="B46" i="14"/>
  <c r="B26" i="14"/>
  <c r="B6" i="14"/>
  <c r="B66" i="14"/>
  <c r="B37" i="14"/>
  <c r="B17" i="14"/>
  <c r="B74" i="14"/>
  <c r="B52" i="14"/>
  <c r="B32" i="14"/>
  <c r="B12" i="14"/>
  <c r="B865" i="13"/>
  <c r="B866" i="13"/>
  <c r="B846" i="13"/>
  <c r="B867" i="13"/>
  <c r="B836" i="13"/>
  <c r="B817" i="13"/>
  <c r="B842" i="13"/>
  <c r="B819" i="13"/>
  <c r="B849" i="13"/>
  <c r="B806" i="13"/>
  <c r="B787" i="13"/>
  <c r="B837" i="13"/>
  <c r="B801" i="13"/>
  <c r="B782" i="13"/>
  <c r="B826" i="13"/>
  <c r="B804" i="13"/>
  <c r="B771" i="13"/>
  <c r="B862" i="13"/>
  <c r="B796" i="13"/>
  <c r="B766" i="13"/>
  <c r="B781" i="13"/>
  <c r="B765" i="13"/>
  <c r="B764" i="13"/>
  <c r="B740" i="13"/>
  <c r="B721" i="13"/>
  <c r="B702" i="13"/>
  <c r="B679" i="13"/>
  <c r="B772" i="13"/>
  <c r="B739" i="13"/>
  <c r="B720" i="13"/>
  <c r="B701" i="13"/>
  <c r="B682" i="13"/>
  <c r="B754" i="13"/>
  <c r="B735" i="13"/>
  <c r="B716" i="13"/>
  <c r="B684" i="13"/>
  <c r="B665" i="13"/>
  <c r="B646" i="13"/>
  <c r="B627" i="13"/>
  <c r="B745" i="13"/>
  <c r="B700" i="13"/>
  <c r="B664" i="13"/>
  <c r="B645" i="13"/>
  <c r="B626" i="13"/>
  <c r="B749" i="13"/>
  <c r="B696" i="13"/>
  <c r="B659" i="13"/>
  <c r="B689" i="13"/>
  <c r="B620" i="13"/>
  <c r="B596" i="13"/>
  <c r="B577" i="13"/>
  <c r="B557" i="13"/>
  <c r="B537" i="13"/>
  <c r="B640" i="13"/>
  <c r="B606" i="13"/>
  <c r="B587" i="13"/>
  <c r="B564" i="13"/>
  <c r="B544" i="13"/>
  <c r="B655" i="13"/>
  <c r="B632" i="13"/>
  <c r="B594" i="13"/>
  <c r="B575" i="13"/>
  <c r="B555" i="13"/>
  <c r="B736" i="15"/>
  <c r="B500" i="15"/>
  <c r="B254" i="15"/>
  <c r="B331" i="15"/>
  <c r="B152" i="15"/>
  <c r="B64" i="15"/>
  <c r="B59" i="15"/>
  <c r="B105" i="15"/>
  <c r="B857" i="14"/>
  <c r="B871" i="14"/>
  <c r="B811" i="14"/>
  <c r="B766" i="14"/>
  <c r="B807" i="14"/>
  <c r="B695" i="14"/>
  <c r="B682" i="14"/>
  <c r="B757" i="14"/>
  <c r="B650" i="14"/>
  <c r="B621" i="14"/>
  <c r="B687" i="14"/>
  <c r="B579" i="14"/>
  <c r="B624" i="14"/>
  <c r="B517" i="14"/>
  <c r="B540" i="14"/>
  <c r="B511" i="14"/>
  <c r="B554" i="14"/>
  <c r="B450" i="14"/>
  <c r="B370" i="14"/>
  <c r="B465" i="14"/>
  <c r="B385" i="14"/>
  <c r="B456" i="14"/>
  <c r="B329" i="14"/>
  <c r="B424" i="14"/>
  <c r="B384" i="14"/>
  <c r="B340" i="14"/>
  <c r="B320" i="14"/>
  <c r="B300" i="14"/>
  <c r="B280" i="14"/>
  <c r="B260" i="14"/>
  <c r="B240" i="14"/>
  <c r="B447" i="14"/>
  <c r="B407" i="14"/>
  <c r="B367" i="14"/>
  <c r="B339" i="14"/>
  <c r="B319" i="14"/>
  <c r="B299" i="14"/>
  <c r="B279" i="14"/>
  <c r="B259" i="14"/>
  <c r="B239" i="14"/>
  <c r="B395" i="14"/>
  <c r="B306" i="14"/>
  <c r="B241" i="14"/>
  <c r="B222" i="14"/>
  <c r="B202" i="14"/>
  <c r="B182" i="14"/>
  <c r="B162" i="14"/>
  <c r="B142" i="14"/>
  <c r="B122" i="14"/>
  <c r="B102" i="14"/>
  <c r="B330" i="14"/>
  <c r="B269" i="14"/>
  <c r="B229" i="14"/>
  <c r="B209" i="14"/>
  <c r="B189" i="14"/>
  <c r="B169" i="14"/>
  <c r="B149" i="14"/>
  <c r="B129" i="14"/>
  <c r="B109" i="14"/>
  <c r="B254" i="14"/>
  <c r="B224" i="14"/>
  <c r="B204" i="14"/>
  <c r="B184" i="14"/>
  <c r="B164" i="14"/>
  <c r="B144" i="14"/>
  <c r="B124" i="14"/>
  <c r="B104" i="14"/>
  <c r="B84" i="14"/>
  <c r="B64" i="14"/>
  <c r="B404" i="14"/>
  <c r="B314" i="14"/>
  <c r="B266" i="14"/>
  <c r="B235" i="14"/>
  <c r="B215" i="14"/>
  <c r="B195" i="14"/>
  <c r="B175" i="14"/>
  <c r="B155" i="14"/>
  <c r="B135" i="14"/>
  <c r="B115" i="14"/>
  <c r="B95" i="14"/>
  <c r="B75" i="14"/>
  <c r="B97" i="14"/>
  <c r="B55" i="14"/>
  <c r="B35" i="14"/>
  <c r="B15" i="14"/>
  <c r="B94" i="14"/>
  <c r="B57" i="14"/>
  <c r="B42" i="14"/>
  <c r="B22" i="14"/>
  <c r="B89" i="14"/>
  <c r="B49" i="14"/>
  <c r="B29" i="14"/>
  <c r="B9" i="14"/>
  <c r="B70" i="14"/>
  <c r="B44" i="14"/>
  <c r="B24" i="14"/>
  <c r="B4" i="14"/>
  <c r="B861" i="13"/>
  <c r="B859" i="13"/>
  <c r="B871" i="13"/>
  <c r="B860" i="13"/>
  <c r="B832" i="13"/>
  <c r="B870" i="13"/>
  <c r="B835" i="13"/>
  <c r="B816" i="13"/>
  <c r="B841" i="13"/>
  <c r="B802" i="13"/>
  <c r="B847" i="13"/>
  <c r="B814" i="13"/>
  <c r="B794" i="13"/>
  <c r="B851" i="13"/>
  <c r="B822" i="13"/>
  <c r="B800" i="13"/>
  <c r="B767" i="13"/>
  <c r="B829" i="13"/>
  <c r="B792" i="13"/>
  <c r="B762" i="13"/>
  <c r="B780" i="13"/>
  <c r="B761" i="13"/>
  <c r="B757" i="13"/>
  <c r="B737" i="13"/>
  <c r="B714" i="13"/>
  <c r="B695" i="13"/>
  <c r="B676" i="13"/>
  <c r="B755" i="13"/>
  <c r="B736" i="13"/>
  <c r="B717" i="13"/>
  <c r="B694" i="13"/>
  <c r="B675" i="13"/>
  <c r="B750" i="13"/>
  <c r="B731" i="13"/>
  <c r="B712" i="13"/>
  <c r="B680" i="13"/>
  <c r="B661" i="13"/>
  <c r="B642" i="13"/>
  <c r="B619" i="13"/>
  <c r="B730" i="13"/>
  <c r="B697" i="13"/>
  <c r="B660" i="13"/>
  <c r="B641" i="13"/>
  <c r="B622" i="13"/>
  <c r="B734" i="13"/>
  <c r="B692" i="13"/>
  <c r="B656" i="13"/>
  <c r="B685" i="13"/>
  <c r="B617" i="13"/>
  <c r="B592" i="13"/>
  <c r="B569" i="13"/>
  <c r="B549" i="13"/>
  <c r="B529" i="13"/>
  <c r="B637" i="13"/>
  <c r="B602" i="13"/>
  <c r="B579" i="13"/>
  <c r="B560" i="13"/>
  <c r="B540" i="13"/>
  <c r="B647" i="13"/>
  <c r="B609" i="13"/>
  <c r="B590" i="13"/>
  <c r="B571" i="13"/>
  <c r="B847" i="15"/>
  <c r="B642" i="15"/>
  <c r="B515" i="15"/>
  <c r="B325" i="15"/>
  <c r="B177" i="15"/>
  <c r="B104" i="15"/>
  <c r="B24" i="15"/>
  <c r="B19" i="15"/>
  <c r="B66" i="15"/>
  <c r="B835" i="14"/>
  <c r="B822" i="14"/>
  <c r="B765" i="14"/>
  <c r="B750" i="14"/>
  <c r="B756" i="14"/>
  <c r="B747" i="14"/>
  <c r="B659" i="14"/>
  <c r="B722" i="14"/>
  <c r="B631" i="14"/>
  <c r="B611" i="14"/>
  <c r="B645" i="14"/>
  <c r="B560" i="14"/>
  <c r="B605" i="14"/>
  <c r="B660" i="14"/>
  <c r="B520" i="14"/>
  <c r="B495" i="14"/>
  <c r="B514" i="14"/>
  <c r="B430" i="14"/>
  <c r="B594" i="14"/>
  <c r="B445" i="14"/>
  <c r="B365" i="14"/>
  <c r="B427" i="14"/>
  <c r="B309" i="14"/>
  <c r="B420" i="14"/>
  <c r="B380" i="14"/>
  <c r="B336" i="14"/>
  <c r="B316" i="14"/>
  <c r="B296" i="14"/>
  <c r="B276" i="14"/>
  <c r="B256" i="14"/>
  <c r="B236" i="14"/>
  <c r="B436" i="14"/>
  <c r="B396" i="14"/>
  <c r="B356" i="14"/>
  <c r="B335" i="14"/>
  <c r="B315" i="14"/>
  <c r="B295" i="14"/>
  <c r="B275" i="14"/>
  <c r="B255" i="14"/>
  <c r="B440" i="14"/>
  <c r="B360" i="14"/>
  <c r="B302" i="14"/>
  <c r="B234" i="14"/>
  <c r="B214" i="14"/>
  <c r="B194" i="14"/>
  <c r="B174" i="14"/>
  <c r="B154" i="14"/>
  <c r="B134" i="14"/>
  <c r="B114" i="14"/>
  <c r="B350" i="14"/>
  <c r="B326" i="14"/>
  <c r="B262" i="14"/>
  <c r="B225" i="14"/>
  <c r="B205" i="14"/>
  <c r="B185" i="14"/>
  <c r="B165" i="14"/>
  <c r="B145" i="14"/>
  <c r="B125" i="14"/>
  <c r="B105" i="14"/>
  <c r="B250" i="14"/>
  <c r="B220" i="14"/>
  <c r="B200" i="14"/>
  <c r="B180" i="14"/>
  <c r="B160" i="14"/>
  <c r="B140" i="14"/>
  <c r="B120" i="14"/>
  <c r="B100" i="14"/>
  <c r="B80" i="14"/>
  <c r="B60" i="14"/>
  <c r="B371" i="14"/>
  <c r="B290" i="14"/>
  <c r="B249" i="14"/>
  <c r="B231" i="14"/>
  <c r="B211" i="14"/>
  <c r="B191" i="14"/>
  <c r="B171" i="14"/>
  <c r="B151" i="14"/>
  <c r="B131" i="14"/>
  <c r="B111" i="14"/>
  <c r="B91" i="14"/>
  <c r="B71" i="14"/>
  <c r="B86" i="14"/>
  <c r="B51" i="14"/>
  <c r="B31" i="14"/>
  <c r="B11" i="14"/>
  <c r="B90" i="14"/>
  <c r="B54" i="14"/>
  <c r="B34" i="14"/>
  <c r="B14" i="14"/>
  <c r="B82" i="14"/>
  <c r="B45" i="14"/>
  <c r="B25" i="14"/>
  <c r="B5" i="14"/>
  <c r="B65" i="14"/>
  <c r="B40" i="14"/>
  <c r="B20" i="14"/>
  <c r="B877" i="13"/>
  <c r="B874" i="13"/>
  <c r="B854" i="13"/>
  <c r="B864" i="13"/>
  <c r="B845" i="13"/>
  <c r="B824" i="13"/>
  <c r="B856" i="13"/>
  <c r="B831" i="13"/>
  <c r="B876" i="13"/>
  <c r="B815" i="13"/>
  <c r="B795" i="13"/>
  <c r="B844" i="13"/>
  <c r="B809" i="13"/>
  <c r="B790" i="13"/>
  <c r="B834" i="13"/>
  <c r="B812" i="13"/>
  <c r="B797" i="13"/>
  <c r="B759" i="13"/>
  <c r="B825" i="13"/>
  <c r="B774" i="13"/>
  <c r="B789" i="13"/>
  <c r="B777" i="13"/>
  <c r="B875" i="13"/>
  <c r="B752" i="13"/>
  <c r="B729" i="13"/>
  <c r="B710" i="13"/>
  <c r="B691" i="13"/>
  <c r="B807" i="13"/>
  <c r="B751" i="13"/>
  <c r="B732" i="13"/>
  <c r="B709" i="13"/>
  <c r="B690" i="13"/>
  <c r="B811" i="13"/>
  <c r="B746" i="13"/>
  <c r="B727" i="13"/>
  <c r="B715" i="13"/>
  <c r="B677" i="13"/>
  <c r="B654" i="13"/>
  <c r="B635" i="13"/>
  <c r="B616" i="13"/>
  <c r="B722" i="13"/>
  <c r="B674" i="13"/>
  <c r="B657" i="13"/>
  <c r="B634" i="13"/>
  <c r="B615" i="13"/>
  <c r="B711" i="13"/>
  <c r="B671" i="13"/>
  <c r="B652" i="13"/>
  <c r="B651" i="13"/>
  <c r="B607" i="13"/>
  <c r="B584" i="13"/>
  <c r="B565" i="13"/>
  <c r="B545" i="13"/>
  <c r="B681" i="13"/>
  <c r="B614" i="13"/>
  <c r="B595" i="13"/>
  <c r="B576" i="13"/>
  <c r="B556" i="13"/>
  <c r="B536" i="13"/>
  <c r="B639" i="13"/>
  <c r="B605" i="13"/>
  <c r="B586" i="13"/>
  <c r="B567" i="13"/>
  <c r="B547" i="13"/>
  <c r="B779" i="13"/>
  <c r="B687" i="13"/>
  <c r="B705" i="13"/>
  <c r="B719" i="13"/>
  <c r="B631" i="13"/>
  <c r="B649" i="13"/>
  <c r="B667" i="13"/>
  <c r="B580" i="13"/>
  <c r="B610" i="13"/>
  <c r="B532" i="13"/>
  <c r="B559" i="13"/>
  <c r="B589" i="13"/>
  <c r="B522" i="13"/>
  <c r="B502" i="13"/>
  <c r="B482" i="13"/>
  <c r="B462" i="13"/>
  <c r="B442" i="13"/>
  <c r="B422" i="13"/>
  <c r="B402" i="13"/>
  <c r="B382" i="13"/>
  <c r="B581" i="13"/>
  <c r="B525" i="13"/>
  <c r="B505" i="13"/>
  <c r="B485" i="13"/>
  <c r="B465" i="13"/>
  <c r="B445" i="13"/>
  <c r="B425" i="13"/>
  <c r="B405" i="13"/>
  <c r="B385" i="13"/>
  <c r="B741" i="13"/>
  <c r="B539" i="13"/>
  <c r="B516" i="13"/>
  <c r="B496" i="13"/>
  <c r="B476" i="13"/>
  <c r="B456" i="13"/>
  <c r="B436" i="13"/>
  <c r="B416" i="13"/>
  <c r="B396" i="13"/>
  <c r="B376" i="13"/>
  <c r="B507" i="13"/>
  <c r="B379" i="13"/>
  <c r="B356" i="13"/>
  <c r="B336" i="13"/>
  <c r="B316" i="13"/>
  <c r="B296" i="13"/>
  <c r="B276" i="13"/>
  <c r="B256" i="13"/>
  <c r="B236" i="13"/>
  <c r="B459" i="13"/>
  <c r="B371" i="13"/>
  <c r="B351" i="13"/>
  <c r="B331" i="13"/>
  <c r="B311" i="13"/>
  <c r="B291" i="13"/>
  <c r="B271" i="13"/>
  <c r="B251" i="13"/>
  <c r="B585" i="13"/>
  <c r="B511" i="13"/>
  <c r="B467" i="13"/>
  <c r="B387" i="13"/>
  <c r="B362" i="13"/>
  <c r="B342" i="13"/>
  <c r="B322" i="13"/>
  <c r="B302" i="13"/>
  <c r="B282" i="13"/>
  <c r="B262" i="13"/>
  <c r="B242" i="13"/>
  <c r="B325" i="13"/>
  <c r="B245" i="13"/>
  <c r="B226" i="13"/>
  <c r="B206" i="13"/>
  <c r="B186" i="13"/>
  <c r="B166" i="13"/>
  <c r="B146" i="13"/>
  <c r="B126" i="13"/>
  <c r="B106" i="13"/>
  <c r="B86" i="13"/>
  <c r="B66" i="13"/>
  <c r="B46" i="13"/>
  <c r="B26" i="13"/>
  <c r="B6" i="13"/>
  <c r="B411" i="13"/>
  <c r="B337" i="13"/>
  <c r="B257" i="13"/>
  <c r="B221" i="13"/>
  <c r="B201" i="13"/>
  <c r="B181" i="13"/>
  <c r="B161" i="13"/>
  <c r="B141" i="13"/>
  <c r="B121" i="13"/>
  <c r="B101" i="13"/>
  <c r="B81" i="13"/>
  <c r="B61" i="13"/>
  <c r="B41" i="13"/>
  <c r="B21" i="13"/>
  <c r="B562" i="13"/>
  <c r="B365" i="13"/>
  <c r="B285" i="13"/>
  <c r="B224" i="13"/>
  <c r="B204" i="13"/>
  <c r="B184" i="13"/>
  <c r="B164" i="13"/>
  <c r="B144" i="13"/>
  <c r="B124" i="13"/>
  <c r="B104" i="13"/>
  <c r="B84" i="13"/>
  <c r="B64" i="13"/>
  <c r="B44" i="13"/>
  <c r="B24" i="13"/>
  <c r="B4" i="13"/>
  <c r="B179" i="13"/>
  <c r="B99" i="13"/>
  <c r="B301" i="13"/>
  <c r="B171" i="13"/>
  <c r="B91" i="13"/>
  <c r="B297" i="13"/>
  <c r="B187" i="13"/>
  <c r="B107" i="13"/>
  <c r="B159" i="13"/>
  <c r="B79" i="13"/>
  <c r="B15" i="13"/>
  <c r="B51" i="13"/>
  <c r="B27" i="13"/>
  <c r="B877" i="11"/>
  <c r="B870" i="11"/>
  <c r="B852" i="11"/>
  <c r="B829" i="11"/>
  <c r="B851" i="11"/>
  <c r="B832" i="11"/>
  <c r="B860" i="11"/>
  <c r="B841" i="11"/>
  <c r="B825" i="11"/>
  <c r="B824" i="11"/>
  <c r="B826" i="11"/>
  <c r="B801" i="11"/>
  <c r="B782" i="11"/>
  <c r="B812" i="11"/>
  <c r="B789" i="11"/>
  <c r="B830" i="11"/>
  <c r="B802" i="11"/>
  <c r="B765" i="11"/>
  <c r="B780" i="11"/>
  <c r="B760" i="11"/>
  <c r="B756" i="11"/>
  <c r="B735" i="11"/>
  <c r="B755" i="11"/>
  <c r="B734" i="11"/>
  <c r="B775" i="11"/>
  <c r="B744" i="11"/>
  <c r="B725" i="11"/>
  <c r="B706" i="11"/>
  <c r="B795" i="11"/>
  <c r="B766" i="11"/>
  <c r="B739" i="11"/>
  <c r="B720" i="11"/>
  <c r="B701" i="11"/>
  <c r="B692" i="11"/>
  <c r="B669" i="11"/>
  <c r="B650" i="11"/>
  <c r="B631" i="11"/>
  <c r="B722" i="11"/>
  <c r="B687" i="11"/>
  <c r="B664" i="11"/>
  <c r="B645" i="11"/>
  <c r="B712" i="11"/>
  <c r="B682" i="11"/>
  <c r="B659" i="11"/>
  <c r="B640" i="11"/>
  <c r="B621" i="11"/>
  <c r="B707" i="11"/>
  <c r="B674" i="11"/>
  <c r="B655" i="11"/>
  <c r="B636" i="11"/>
  <c r="B634" i="11"/>
  <c r="B599" i="11"/>
  <c r="B580" i="11"/>
  <c r="B561" i="11"/>
  <c r="B541" i="11"/>
  <c r="B610" i="11"/>
  <c r="B591" i="11"/>
  <c r="B572" i="11"/>
  <c r="B552" i="11"/>
  <c r="B532" i="11"/>
  <c r="B605" i="11"/>
  <c r="B586" i="11"/>
  <c r="B567" i="11"/>
  <c r="B547" i="11"/>
  <c r="B630" i="11"/>
  <c r="B604" i="11"/>
  <c r="B585" i="11"/>
  <c r="B566" i="11"/>
  <c r="B546" i="11"/>
  <c r="B529" i="11"/>
  <c r="B509" i="11"/>
  <c r="B489" i="11"/>
  <c r="B469" i="11"/>
  <c r="B449" i="11"/>
  <c r="B512" i="11"/>
  <c r="B492" i="11"/>
  <c r="B472" i="11"/>
  <c r="B452" i="11"/>
  <c r="B527" i="11"/>
  <c r="B507" i="11"/>
  <c r="B487" i="11"/>
  <c r="B467" i="11"/>
  <c r="B447" i="11"/>
  <c r="B427" i="11"/>
  <c r="B407" i="11"/>
  <c r="B387" i="11"/>
  <c r="B510" i="11"/>
  <c r="B490" i="11"/>
  <c r="B470" i="11"/>
  <c r="B450" i="11"/>
  <c r="B430" i="11"/>
  <c r="B410" i="11"/>
  <c r="B390" i="11"/>
  <c r="B420" i="11"/>
  <c r="B374" i="11"/>
  <c r="B354" i="11"/>
  <c r="B334" i="11"/>
  <c r="B409" i="11"/>
  <c r="B381" i="11"/>
  <c r="B361" i="11"/>
  <c r="B341" i="11"/>
  <c r="B321" i="11"/>
  <c r="B432" i="11"/>
  <c r="B392" i="11"/>
  <c r="B372" i="11"/>
  <c r="B352" i="11"/>
  <c r="B332" i="11"/>
  <c r="B312" i="11"/>
  <c r="B292" i="11"/>
  <c r="B272" i="11"/>
  <c r="B252" i="11"/>
  <c r="B417" i="11"/>
  <c r="B375" i="11"/>
  <c r="B355" i="11"/>
  <c r="B335" i="11"/>
  <c r="B315" i="11"/>
  <c r="B295" i="11"/>
  <c r="B275" i="11"/>
  <c r="B255" i="11"/>
  <c r="B297" i="11"/>
  <c r="B282" i="11"/>
  <c r="B242" i="11"/>
  <c r="B222" i="11"/>
  <c r="B281" i="11"/>
  <c r="B241" i="11"/>
  <c r="B221" i="11"/>
  <c r="B201" i="11"/>
  <c r="B181" i="11"/>
  <c r="B161" i="11"/>
  <c r="B141" i="11"/>
  <c r="B121" i="11"/>
  <c r="B101" i="11"/>
  <c r="B744" i="13"/>
  <c r="B784" i="13"/>
  <c r="B686" i="13"/>
  <c r="B707" i="13"/>
  <c r="B612" i="13"/>
  <c r="B630" i="13"/>
  <c r="B644" i="13"/>
  <c r="B561" i="13"/>
  <c r="B591" i="13"/>
  <c r="B636" i="13"/>
  <c r="B551" i="13"/>
  <c r="B574" i="13"/>
  <c r="B514" i="13"/>
  <c r="B494" i="13"/>
  <c r="B474" i="13"/>
  <c r="B454" i="13"/>
  <c r="B434" i="13"/>
  <c r="B414" i="13"/>
  <c r="B394" i="13"/>
  <c r="B629" i="13"/>
  <c r="B566" i="13"/>
  <c r="B521" i="13"/>
  <c r="B501" i="13"/>
  <c r="B481" i="13"/>
  <c r="B461" i="13"/>
  <c r="B441" i="13"/>
  <c r="B421" i="13"/>
  <c r="B401" i="13"/>
  <c r="B381" i="13"/>
  <c r="B670" i="13"/>
  <c r="B531" i="13"/>
  <c r="B512" i="13"/>
  <c r="B492" i="13"/>
  <c r="B472" i="13"/>
  <c r="B452" i="13"/>
  <c r="B432" i="13"/>
  <c r="B412" i="13"/>
  <c r="B392" i="13"/>
  <c r="B546" i="13"/>
  <c r="B435" i="13"/>
  <c r="B372" i="13"/>
  <c r="B352" i="13"/>
  <c r="B332" i="13"/>
  <c r="B312" i="13"/>
  <c r="B292" i="13"/>
  <c r="B272" i="13"/>
  <c r="B252" i="13"/>
  <c r="B600" i="13"/>
  <c r="B447" i="13"/>
  <c r="B367" i="13"/>
  <c r="B347" i="13"/>
  <c r="B327" i="13"/>
  <c r="B307" i="13"/>
  <c r="B287" i="13"/>
  <c r="B267" i="13"/>
  <c r="B247" i="13"/>
  <c r="B535" i="13"/>
  <c r="B499" i="13"/>
  <c r="B419" i="13"/>
  <c r="B374" i="13"/>
  <c r="B354" i="13"/>
  <c r="B334" i="13"/>
  <c r="B314" i="13"/>
  <c r="B294" i="13"/>
  <c r="B274" i="13"/>
  <c r="B254" i="13"/>
  <c r="B491" i="13"/>
  <c r="B321" i="13"/>
  <c r="B241" i="13"/>
  <c r="B222" i="13"/>
  <c r="B202" i="13"/>
  <c r="B182" i="13"/>
  <c r="B162" i="13"/>
  <c r="B142" i="13"/>
  <c r="B122" i="13"/>
  <c r="B102" i="13"/>
  <c r="B82" i="13"/>
  <c r="B62" i="13"/>
  <c r="B42" i="13"/>
  <c r="B22" i="13"/>
  <c r="B495" i="13"/>
  <c r="B369" i="13"/>
  <c r="B289" i="13"/>
  <c r="B234" i="13"/>
  <c r="B217" i="13"/>
  <c r="B197" i="13"/>
  <c r="B177" i="13"/>
  <c r="B157" i="13"/>
  <c r="B137" i="13"/>
  <c r="B117" i="13"/>
  <c r="B97" i="13"/>
  <c r="B77" i="13"/>
  <c r="B57" i="13"/>
  <c r="B37" i="13"/>
  <c r="B17" i="13"/>
  <c r="B439" i="13"/>
  <c r="B361" i="13"/>
  <c r="B281" i="13"/>
  <c r="B220" i="13"/>
  <c r="B200" i="13"/>
  <c r="B180" i="13"/>
  <c r="B160" i="13"/>
  <c r="B140" i="13"/>
  <c r="B120" i="13"/>
  <c r="B100" i="13"/>
  <c r="B80" i="13"/>
  <c r="B60" i="13"/>
  <c r="B40" i="13"/>
  <c r="B20" i="13"/>
  <c r="B570" i="13"/>
  <c r="B155" i="13"/>
  <c r="B75" i="13"/>
  <c r="B249" i="13"/>
  <c r="B167" i="13"/>
  <c r="B87" i="13"/>
  <c r="B219" i="13"/>
  <c r="B139" i="13"/>
  <c r="B215" i="13"/>
  <c r="B135" i="13"/>
  <c r="B19" i="13"/>
  <c r="B11" i="13"/>
  <c r="B47" i="13"/>
  <c r="B875" i="11"/>
  <c r="B869" i="11"/>
  <c r="B866" i="11"/>
  <c r="B844" i="11"/>
  <c r="B864" i="11"/>
  <c r="B847" i="11"/>
  <c r="B861" i="11"/>
  <c r="B857" i="11"/>
  <c r="B834" i="11"/>
  <c r="B821" i="11"/>
  <c r="B820" i="11"/>
  <c r="B815" i="11"/>
  <c r="B794" i="11"/>
  <c r="B835" i="11"/>
  <c r="B804" i="11"/>
  <c r="B785" i="11"/>
  <c r="B819" i="11"/>
  <c r="B784" i="11"/>
  <c r="B761" i="11"/>
  <c r="B776" i="11"/>
  <c r="B757" i="11"/>
  <c r="B750" i="11"/>
  <c r="B822" i="11"/>
  <c r="B749" i="11"/>
  <c r="B730" i="11"/>
  <c r="B771" i="11"/>
  <c r="B740" i="11"/>
  <c r="B721" i="11"/>
  <c r="B702" i="11"/>
  <c r="B787" i="11"/>
  <c r="B762" i="11"/>
  <c r="B736" i="11"/>
  <c r="B717" i="11"/>
  <c r="B704" i="11"/>
  <c r="B684" i="11"/>
  <c r="B665" i="11"/>
  <c r="B646" i="11"/>
  <c r="B627" i="11"/>
  <c r="B699" i="11"/>
  <c r="B679" i="11"/>
  <c r="B660" i="11"/>
  <c r="B641" i="11"/>
  <c r="B694" i="11"/>
  <c r="B675" i="11"/>
  <c r="B656" i="11"/>
  <c r="B637" i="11"/>
  <c r="B731" i="11"/>
  <c r="B689" i="11"/>
  <c r="B670" i="11"/>
  <c r="B651" i="11"/>
  <c r="B632" i="11"/>
  <c r="B615" i="11"/>
  <c r="B596" i="11"/>
  <c r="B577" i="11"/>
  <c r="B557" i="11"/>
  <c r="B537" i="11"/>
  <c r="B606" i="11"/>
  <c r="B587" i="11"/>
  <c r="B564" i="11"/>
  <c r="B544" i="11"/>
  <c r="B619" i="11"/>
  <c r="B601" i="11"/>
  <c r="B582" i="11"/>
  <c r="B559" i="11"/>
  <c r="B539" i="11"/>
  <c r="B622" i="11"/>
  <c r="B600" i="11"/>
  <c r="B581" i="11"/>
  <c r="B562" i="11"/>
  <c r="B542" i="11"/>
  <c r="B525" i="11"/>
  <c r="B505" i="11"/>
  <c r="B485" i="11"/>
  <c r="B465" i="11"/>
  <c r="B524" i="11"/>
  <c r="B504" i="11"/>
  <c r="B484" i="11"/>
  <c r="B464" i="11"/>
  <c r="B444" i="11"/>
  <c r="B519" i="11"/>
  <c r="B499" i="11"/>
  <c r="B479" i="11"/>
  <c r="B459" i="11"/>
  <c r="B439" i="11"/>
  <c r="B419" i="11"/>
  <c r="B399" i="11"/>
  <c r="B526" i="11"/>
  <c r="B506" i="11"/>
  <c r="B486" i="11"/>
  <c r="B466" i="11"/>
  <c r="B446" i="11"/>
  <c r="B426" i="11"/>
  <c r="B406" i="11"/>
  <c r="B386" i="11"/>
  <c r="B416" i="11"/>
  <c r="B370" i="11"/>
  <c r="B350" i="11"/>
  <c r="B330" i="11"/>
  <c r="B405" i="11"/>
  <c r="B377" i="11"/>
  <c r="B357" i="11"/>
  <c r="B337" i="11"/>
  <c r="B317" i="11"/>
  <c r="B404" i="11"/>
  <c r="B384" i="11"/>
  <c r="B364" i="11"/>
  <c r="B344" i="11"/>
  <c r="B324" i="11"/>
  <c r="B304" i="11"/>
  <c r="B284" i="11"/>
  <c r="B264" i="11"/>
  <c r="B429" i="11"/>
  <c r="B389" i="11"/>
  <c r="B371" i="11"/>
  <c r="B351" i="11"/>
  <c r="B331" i="11"/>
  <c r="B311" i="11"/>
  <c r="B291" i="11"/>
  <c r="B271" i="11"/>
  <c r="B309" i="11"/>
  <c r="B294" i="11"/>
  <c r="B254" i="11"/>
  <c r="B234" i="11"/>
  <c r="B214" i="11"/>
  <c r="B277" i="11"/>
  <c r="B237" i="11"/>
  <c r="B217" i="11"/>
  <c r="B197" i="11"/>
  <c r="B177" i="11"/>
  <c r="B157" i="11"/>
  <c r="B137" i="11"/>
  <c r="B117" i="11"/>
  <c r="B97" i="11"/>
  <c r="B725" i="13"/>
  <c r="B747" i="13"/>
  <c r="B760" i="13"/>
  <c r="B669" i="13"/>
  <c r="B704" i="13"/>
  <c r="B611" i="13"/>
  <c r="B624" i="13"/>
  <c r="B541" i="13"/>
  <c r="B572" i="13"/>
  <c r="B601" i="13"/>
  <c r="B726" i="13"/>
  <c r="B534" i="13"/>
  <c r="B510" i="13"/>
  <c r="B490" i="13"/>
  <c r="B470" i="13"/>
  <c r="B450" i="13"/>
  <c r="B430" i="13"/>
  <c r="B410" i="13"/>
  <c r="B390" i="13"/>
  <c r="B625" i="13"/>
  <c r="B554" i="13"/>
  <c r="B517" i="13"/>
  <c r="B497" i="13"/>
  <c r="B477" i="13"/>
  <c r="B457" i="13"/>
  <c r="B437" i="13"/>
  <c r="B417" i="13"/>
  <c r="B397" i="13"/>
  <c r="B377" i="13"/>
  <c r="B662" i="13"/>
  <c r="B524" i="13"/>
  <c r="B504" i="13"/>
  <c r="B484" i="13"/>
  <c r="B464" i="13"/>
  <c r="B444" i="13"/>
  <c r="B424" i="13"/>
  <c r="B404" i="13"/>
  <c r="B384" i="13"/>
  <c r="B527" i="13"/>
  <c r="B431" i="13"/>
  <c r="B364" i="13"/>
  <c r="B344" i="13"/>
  <c r="B324" i="13"/>
  <c r="B304" i="13"/>
  <c r="B284" i="13"/>
  <c r="B264" i="13"/>
  <c r="B244" i="13"/>
  <c r="B550" i="13"/>
  <c r="B399" i="13"/>
  <c r="B359" i="13"/>
  <c r="B339" i="13"/>
  <c r="B319" i="13"/>
  <c r="B299" i="13"/>
  <c r="B279" i="13"/>
  <c r="B259" i="13"/>
  <c r="B239" i="13"/>
  <c r="B530" i="13"/>
  <c r="B475" i="13"/>
  <c r="B395" i="13"/>
  <c r="B370" i="13"/>
  <c r="B350" i="13"/>
  <c r="B330" i="13"/>
  <c r="B310" i="13"/>
  <c r="B290" i="13"/>
  <c r="B270" i="13"/>
  <c r="B250" i="13"/>
  <c r="B451" i="13"/>
  <c r="B317" i="13"/>
  <c r="B237" i="13"/>
  <c r="B214" i="13"/>
  <c r="B194" i="13"/>
  <c r="B174" i="13"/>
  <c r="B154" i="13"/>
  <c r="B134" i="13"/>
  <c r="B114" i="13"/>
  <c r="B94" i="13"/>
  <c r="B74" i="13"/>
  <c r="B54" i="13"/>
  <c r="B34" i="13"/>
  <c r="B14" i="13"/>
  <c r="B487" i="13"/>
  <c r="B345" i="13"/>
  <c r="B265" i="13"/>
  <c r="B229" i="13"/>
  <c r="B209" i="13"/>
  <c r="B189" i="13"/>
  <c r="B169" i="13"/>
  <c r="B149" i="13"/>
  <c r="B129" i="13"/>
  <c r="B109" i="13"/>
  <c r="B89" i="13"/>
  <c r="B69" i="13"/>
  <c r="B49" i="13"/>
  <c r="B29" i="13"/>
  <c r="B9" i="13"/>
  <c r="B415" i="13"/>
  <c r="B357" i="13"/>
  <c r="B277" i="13"/>
  <c r="B216" i="13"/>
  <c r="B196" i="13"/>
  <c r="B176" i="13"/>
  <c r="B156" i="13"/>
  <c r="B136" i="13"/>
  <c r="B116" i="13"/>
  <c r="B96" i="13"/>
  <c r="B76" i="13"/>
  <c r="B56" i="13"/>
  <c r="B36" i="13"/>
  <c r="B16" i="13"/>
  <c r="B231" i="13"/>
  <c r="B151" i="13"/>
  <c r="B71" i="13"/>
  <c r="B199" i="13"/>
  <c r="B119" i="13"/>
  <c r="B329" i="13"/>
  <c r="B195" i="13"/>
  <c r="B115" i="13"/>
  <c r="B211" i="13"/>
  <c r="B131" i="13"/>
  <c r="B59" i="13"/>
  <c r="B7" i="13"/>
  <c r="B35" i="13"/>
  <c r="B871" i="11"/>
  <c r="B865" i="11"/>
  <c r="B859" i="11"/>
  <c r="B840" i="11"/>
  <c r="B862" i="11"/>
  <c r="B839" i="11"/>
  <c r="B876" i="11"/>
  <c r="B849" i="11"/>
  <c r="B850" i="11"/>
  <c r="B814" i="11"/>
  <c r="B817" i="11"/>
  <c r="B809" i="11"/>
  <c r="B790" i="11"/>
  <c r="B831" i="11"/>
  <c r="B800" i="11"/>
  <c r="B781" i="11"/>
  <c r="B810" i="11"/>
  <c r="B777" i="11"/>
  <c r="B754" i="11"/>
  <c r="B772" i="11"/>
  <c r="B792" i="11"/>
  <c r="B746" i="11"/>
  <c r="B807" i="11"/>
  <c r="B745" i="11"/>
  <c r="B796" i="11"/>
  <c r="B767" i="11"/>
  <c r="B737" i="11"/>
  <c r="B714" i="11"/>
  <c r="B695" i="11"/>
  <c r="B774" i="11"/>
  <c r="B751" i="11"/>
  <c r="B732" i="11"/>
  <c r="B709" i="11"/>
  <c r="B700" i="11"/>
  <c r="B680" i="11"/>
  <c r="B661" i="11"/>
  <c r="B642" i="11"/>
  <c r="B727" i="11"/>
  <c r="B696" i="11"/>
  <c r="B676" i="11"/>
  <c r="B657" i="11"/>
  <c r="B719" i="11"/>
  <c r="B690" i="11"/>
  <c r="B671" i="11"/>
  <c r="B652" i="11"/>
  <c r="B629" i="11"/>
  <c r="B715" i="11"/>
  <c r="B685" i="11"/>
  <c r="B666" i="11"/>
  <c r="B647" i="11"/>
  <c r="B624" i="11"/>
  <c r="B611" i="11"/>
  <c r="B592" i="11"/>
  <c r="B569" i="11"/>
  <c r="B549" i="11"/>
  <c r="B626" i="11"/>
  <c r="B602" i="11"/>
  <c r="B579" i="11"/>
  <c r="B560" i="11"/>
  <c r="B540" i="11"/>
  <c r="B617" i="11"/>
  <c r="B594" i="11"/>
  <c r="B575" i="11"/>
  <c r="B555" i="11"/>
  <c r="B535" i="11"/>
  <c r="B616" i="11"/>
  <c r="B597" i="11"/>
  <c r="B574" i="11"/>
  <c r="B554" i="11"/>
  <c r="B534" i="11"/>
  <c r="B521" i="11"/>
  <c r="B501" i="11"/>
  <c r="B481" i="11"/>
  <c r="B461" i="11"/>
  <c r="B520" i="11"/>
  <c r="B500" i="11"/>
  <c r="B480" i="11"/>
  <c r="B460" i="11"/>
  <c r="B440" i="11"/>
  <c r="B515" i="11"/>
  <c r="B495" i="11"/>
  <c r="B475" i="11"/>
  <c r="B455" i="11"/>
  <c r="B435" i="11"/>
  <c r="B415" i="11"/>
  <c r="B395" i="11"/>
  <c r="B522" i="11"/>
  <c r="B502" i="11"/>
  <c r="B482" i="11"/>
  <c r="B462" i="11"/>
  <c r="B442" i="11"/>
  <c r="B422" i="11"/>
  <c r="B402" i="11"/>
  <c r="B441" i="11"/>
  <c r="B412" i="11"/>
  <c r="B366" i="11"/>
  <c r="B346" i="11"/>
  <c r="B326" i="11"/>
  <c r="B401" i="11"/>
  <c r="B369" i="11"/>
  <c r="B349" i="11"/>
  <c r="B329" i="11"/>
  <c r="B445" i="11"/>
  <c r="B400" i="11"/>
  <c r="B380" i="11"/>
  <c r="B360" i="11"/>
  <c r="B340" i="11"/>
  <c r="B320" i="11"/>
  <c r="B300" i="11"/>
  <c r="B280" i="11"/>
  <c r="B260" i="11"/>
  <c r="B425" i="11"/>
  <c r="B385" i="11"/>
  <c r="B367" i="11"/>
  <c r="B347" i="11"/>
  <c r="B327" i="11"/>
  <c r="B307" i="11"/>
  <c r="B287" i="11"/>
  <c r="B267" i="11"/>
  <c r="B305" i="11"/>
  <c r="B290" i="11"/>
  <c r="B250" i="11"/>
  <c r="B230" i="11"/>
  <c r="B289" i="11"/>
  <c r="B249" i="11"/>
  <c r="B229" i="11"/>
  <c r="B209" i="11"/>
  <c r="B189" i="11"/>
  <c r="B169" i="11"/>
  <c r="B149" i="11"/>
  <c r="B129" i="11"/>
  <c r="B109" i="11"/>
  <c r="B314" i="11"/>
  <c r="B706" i="13"/>
  <c r="B724" i="13"/>
  <c r="B742" i="13"/>
  <c r="B650" i="13"/>
  <c r="B672" i="13"/>
  <c r="B699" i="13"/>
  <c r="B599" i="13"/>
  <c r="B666" i="13"/>
  <c r="B552" i="13"/>
  <c r="B582" i="13"/>
  <c r="B604" i="13"/>
  <c r="B526" i="13"/>
  <c r="B506" i="13"/>
  <c r="B486" i="13"/>
  <c r="B466" i="13"/>
  <c r="B446" i="13"/>
  <c r="B426" i="13"/>
  <c r="B406" i="13"/>
  <c r="B386" i="13"/>
  <c r="B597" i="13"/>
  <c r="B542" i="13"/>
  <c r="B509" i="13"/>
  <c r="B489" i="13"/>
  <c r="B469" i="13"/>
  <c r="B449" i="13"/>
  <c r="B429" i="13"/>
  <c r="B409" i="13"/>
  <c r="B389" i="13"/>
  <c r="B776" i="13"/>
  <c r="B621" i="13"/>
  <c r="B520" i="13"/>
  <c r="B500" i="13"/>
  <c r="B480" i="13"/>
  <c r="B460" i="13"/>
  <c r="B440" i="13"/>
  <c r="B420" i="13"/>
  <c r="B400" i="13"/>
  <c r="B380" i="13"/>
  <c r="B515" i="13"/>
  <c r="B427" i="13"/>
  <c r="B360" i="13"/>
  <c r="B340" i="13"/>
  <c r="B320" i="13"/>
  <c r="B300" i="13"/>
  <c r="B280" i="13"/>
  <c r="B260" i="13"/>
  <c r="B240" i="13"/>
  <c r="B479" i="13"/>
  <c r="B375" i="13"/>
  <c r="B355" i="13"/>
  <c r="B335" i="13"/>
  <c r="B315" i="13"/>
  <c r="B295" i="13"/>
  <c r="B275" i="13"/>
  <c r="B255" i="13"/>
  <c r="B235" i="13"/>
  <c r="B519" i="13"/>
  <c r="B471" i="13"/>
  <c r="B391" i="13"/>
  <c r="B366" i="13"/>
  <c r="B346" i="13"/>
  <c r="B326" i="13"/>
  <c r="B306" i="13"/>
  <c r="B286" i="13"/>
  <c r="B266" i="13"/>
  <c r="B246" i="13"/>
  <c r="B349" i="13"/>
  <c r="B269" i="13"/>
  <c r="B230" i="13"/>
  <c r="B210" i="13"/>
  <c r="B190" i="13"/>
  <c r="B170" i="13"/>
  <c r="B150" i="13"/>
  <c r="B130" i="13"/>
  <c r="B110" i="13"/>
  <c r="B90" i="13"/>
  <c r="B70" i="13"/>
  <c r="B50" i="13"/>
  <c r="B30" i="13"/>
  <c r="B10" i="13"/>
  <c r="B455" i="13"/>
  <c r="B341" i="13"/>
  <c r="B261" i="13"/>
  <c r="B225" i="13"/>
  <c r="B205" i="13"/>
  <c r="B185" i="13"/>
  <c r="B165" i="13"/>
  <c r="B145" i="13"/>
  <c r="B125" i="13"/>
  <c r="B105" i="13"/>
  <c r="B85" i="13"/>
  <c r="B65" i="13"/>
  <c r="B45" i="13"/>
  <c r="B25" i="13"/>
  <c r="B5" i="13"/>
  <c r="B407" i="13"/>
  <c r="B309" i="13"/>
  <c r="B232" i="13"/>
  <c r="B212" i="13"/>
  <c r="B192" i="13"/>
  <c r="B172" i="13"/>
  <c r="B152" i="13"/>
  <c r="B132" i="13"/>
  <c r="B112" i="13"/>
  <c r="B92" i="13"/>
  <c r="B72" i="13"/>
  <c r="B52" i="13"/>
  <c r="B32" i="13"/>
  <c r="B12" i="13"/>
  <c r="B227" i="13"/>
  <c r="B147" i="13"/>
  <c r="B67" i="13"/>
  <c r="B175" i="13"/>
  <c r="B95" i="13"/>
  <c r="B305" i="13"/>
  <c r="B191" i="13"/>
  <c r="B111" i="13"/>
  <c r="B207" i="13"/>
  <c r="B127" i="13"/>
  <c r="B39" i="13"/>
  <c r="B55" i="13"/>
  <c r="B31" i="13"/>
  <c r="B867" i="11"/>
  <c r="B874" i="11"/>
  <c r="B856" i="11"/>
  <c r="B837" i="11"/>
  <c r="B855" i="11"/>
  <c r="B836" i="11"/>
  <c r="B872" i="11"/>
  <c r="B845" i="11"/>
  <c r="B842" i="11"/>
  <c r="B854" i="11"/>
  <c r="B846" i="11"/>
  <c r="B805" i="11"/>
  <c r="B786" i="11"/>
  <c r="B827" i="11"/>
  <c r="B797" i="11"/>
  <c r="B816" i="11"/>
  <c r="B806" i="11"/>
  <c r="B769" i="11"/>
  <c r="B799" i="11"/>
  <c r="B764" i="11"/>
  <c r="B759" i="11"/>
  <c r="B742" i="11"/>
  <c r="B791" i="11"/>
  <c r="B741" i="11"/>
  <c r="B779" i="11"/>
  <c r="B752" i="11"/>
  <c r="B729" i="11"/>
  <c r="B710" i="11"/>
  <c r="B811" i="11"/>
  <c r="B770" i="11"/>
  <c r="B747" i="11"/>
  <c r="B724" i="11"/>
  <c r="B705" i="11"/>
  <c r="B697" i="11"/>
  <c r="B677" i="11"/>
  <c r="B654" i="11"/>
  <c r="B635" i="11"/>
  <c r="B726" i="11"/>
  <c r="B691" i="11"/>
  <c r="B672" i="11"/>
  <c r="B649" i="11"/>
  <c r="B716" i="11"/>
  <c r="B686" i="11"/>
  <c r="B667" i="11"/>
  <c r="B644" i="11"/>
  <c r="B625" i="11"/>
  <c r="B711" i="11"/>
  <c r="B681" i="11"/>
  <c r="B662" i="11"/>
  <c r="B639" i="11"/>
  <c r="B620" i="11"/>
  <c r="B607" i="11"/>
  <c r="B584" i="11"/>
  <c r="B565" i="11"/>
  <c r="B545" i="11"/>
  <c r="B614" i="11"/>
  <c r="B595" i="11"/>
  <c r="B576" i="11"/>
  <c r="B556" i="11"/>
  <c r="B536" i="11"/>
  <c r="B609" i="11"/>
  <c r="B590" i="11"/>
  <c r="B571" i="11"/>
  <c r="B551" i="11"/>
  <c r="B531" i="11"/>
  <c r="B612" i="11"/>
  <c r="B589" i="11"/>
  <c r="B570" i="11"/>
  <c r="B550" i="11"/>
  <c r="B530" i="11"/>
  <c r="B517" i="11"/>
  <c r="B497" i="11"/>
  <c r="B477" i="11"/>
  <c r="B457" i="11"/>
  <c r="B516" i="11"/>
  <c r="B496" i="11"/>
  <c r="B476" i="11"/>
  <c r="B456" i="11"/>
  <c r="B436" i="11"/>
  <c r="B511" i="11"/>
  <c r="B491" i="11"/>
  <c r="B471" i="11"/>
  <c r="B451" i="11"/>
  <c r="B431" i="11"/>
  <c r="B411" i="11"/>
  <c r="B391" i="11"/>
  <c r="B514" i="11"/>
  <c r="B494" i="11"/>
  <c r="B474" i="11"/>
  <c r="B454" i="11"/>
  <c r="B434" i="11"/>
  <c r="B414" i="11"/>
  <c r="B394" i="11"/>
  <c r="B424" i="11"/>
  <c r="B382" i="11"/>
  <c r="B362" i="11"/>
  <c r="B342" i="11"/>
  <c r="B322" i="11"/>
  <c r="B397" i="11"/>
  <c r="B365" i="11"/>
  <c r="B345" i="11"/>
  <c r="B325" i="11"/>
  <c r="B437" i="11"/>
  <c r="B396" i="11"/>
  <c r="B376" i="11"/>
  <c r="B356" i="11"/>
  <c r="B336" i="11"/>
  <c r="B316" i="11"/>
  <c r="B296" i="11"/>
  <c r="B276" i="11"/>
  <c r="B256" i="11"/>
  <c r="B421" i="11"/>
  <c r="B379" i="11"/>
  <c r="B359" i="11"/>
  <c r="B339" i="11"/>
  <c r="B319" i="11"/>
  <c r="B299" i="11"/>
  <c r="B279" i="11"/>
  <c r="B259" i="11"/>
  <c r="B301" i="11"/>
  <c r="B286" i="11"/>
  <c r="B246" i="11"/>
  <c r="B226" i="11"/>
  <c r="B285" i="11"/>
  <c r="B245" i="11"/>
  <c r="B225" i="11"/>
  <c r="B205" i="11"/>
  <c r="B185" i="11"/>
  <c r="B165" i="11"/>
  <c r="B145" i="11"/>
  <c r="B125" i="11"/>
  <c r="B105" i="11"/>
  <c r="B310" i="11"/>
  <c r="B306" i="11"/>
  <c r="B266" i="11"/>
  <c r="B236" i="11"/>
  <c r="B216" i="11"/>
  <c r="B196" i="11"/>
  <c r="B176" i="11"/>
  <c r="B156" i="11"/>
  <c r="B136" i="11"/>
  <c r="B116" i="11"/>
  <c r="B96" i="11"/>
  <c r="B194" i="11"/>
  <c r="B154" i="11"/>
  <c r="B114" i="11"/>
  <c r="B89" i="11"/>
  <c r="B69" i="11"/>
  <c r="B49" i="11"/>
  <c r="B29" i="11"/>
  <c r="B9" i="11"/>
  <c r="B107" i="11"/>
  <c r="B70" i="11"/>
  <c r="B207" i="11"/>
  <c r="B167" i="11"/>
  <c r="B127" i="11"/>
  <c r="B84" i="11"/>
  <c r="B64" i="11"/>
  <c r="B44" i="11"/>
  <c r="B24" i="11"/>
  <c r="B4" i="11"/>
  <c r="B257" i="11"/>
  <c r="B206" i="11"/>
  <c r="B166" i="11"/>
  <c r="B126" i="11"/>
  <c r="B87" i="11"/>
  <c r="B67" i="11"/>
  <c r="B47" i="11"/>
  <c r="B27" i="11"/>
  <c r="B7" i="11"/>
  <c r="B46" i="11"/>
  <c r="B239" i="11"/>
  <c r="B191" i="11"/>
  <c r="B147" i="11"/>
  <c r="B10" i="11"/>
  <c r="B6" i="11"/>
  <c r="B861" i="10"/>
  <c r="B872" i="10"/>
  <c r="B875" i="10"/>
  <c r="B849" i="10"/>
  <c r="B832" i="10"/>
  <c r="B855" i="10"/>
  <c r="B831" i="10"/>
  <c r="B851" i="10"/>
  <c r="B822" i="10"/>
  <c r="B801" i="10"/>
  <c r="B829" i="10"/>
  <c r="B812" i="10"/>
  <c r="B841" i="10"/>
  <c r="B791" i="10"/>
  <c r="B774" i="10"/>
  <c r="B755" i="10"/>
  <c r="B870" i="10"/>
  <c r="B784" i="10"/>
  <c r="B765" i="10"/>
  <c r="B746" i="10"/>
  <c r="B727" i="10"/>
  <c r="B840" i="10"/>
  <c r="B795" i="10"/>
  <c r="B772" i="10"/>
  <c r="B749" i="10"/>
  <c r="B730" i="10"/>
  <c r="B799" i="10"/>
  <c r="B729" i="10"/>
  <c r="B704" i="10"/>
  <c r="B685" i="10"/>
  <c r="B666" i="10"/>
  <c r="B837" i="10"/>
  <c r="B724" i="10"/>
  <c r="B711" i="10"/>
  <c r="B692" i="10"/>
  <c r="B669" i="10"/>
  <c r="B650" i="10"/>
  <c r="B737" i="10"/>
  <c r="B702" i="10"/>
  <c r="B679" i="10"/>
  <c r="B660" i="10"/>
  <c r="B657" i="10"/>
  <c r="B631" i="10"/>
  <c r="B709" i="10"/>
  <c r="B656" i="10"/>
  <c r="B641" i="10"/>
  <c r="B622" i="10"/>
  <c r="B599" i="10"/>
  <c r="B736" i="10"/>
  <c r="B640" i="10"/>
  <c r="B621" i="10"/>
  <c r="B602" i="10"/>
  <c r="B744" i="10"/>
  <c r="B600" i="10"/>
  <c r="B569" i="10"/>
  <c r="B549" i="10"/>
  <c r="B529" i="10"/>
  <c r="B509" i="10"/>
  <c r="B489" i="10"/>
  <c r="B469" i="10"/>
  <c r="B449" i="10"/>
  <c r="B429" i="10"/>
  <c r="B616" i="10"/>
  <c r="B586" i="10"/>
  <c r="B572" i="10"/>
  <c r="B552" i="10"/>
  <c r="B532" i="10"/>
  <c r="B512" i="10"/>
  <c r="B492" i="10"/>
  <c r="B472" i="10"/>
  <c r="B585" i="10"/>
  <c r="B567" i="10"/>
  <c r="B547" i="10"/>
  <c r="B527" i="10"/>
  <c r="B507" i="10"/>
  <c r="B487" i="10"/>
  <c r="B467" i="10"/>
  <c r="B447" i="10"/>
  <c r="B690" i="10"/>
  <c r="B570" i="10"/>
  <c r="B466" i="10"/>
  <c r="B421" i="10"/>
  <c r="B401" i="10"/>
  <c r="B381" i="10"/>
  <c r="B361" i="10"/>
  <c r="B341" i="10"/>
  <c r="B321" i="10"/>
  <c r="B301" i="10"/>
  <c r="B550" i="10"/>
  <c r="B502" i="10"/>
  <c r="B554" i="10"/>
  <c r="B450" i="10"/>
  <c r="B419" i="10"/>
  <c r="B399" i="10"/>
  <c r="B379" i="10"/>
  <c r="B359" i="10"/>
  <c r="B339" i="10"/>
  <c r="B319" i="10"/>
  <c r="B299" i="10"/>
  <c r="B404" i="10"/>
  <c r="B364" i="10"/>
  <c r="B324" i="10"/>
  <c r="B530" i="10"/>
  <c r="B456" i="10"/>
  <c r="B394" i="10"/>
  <c r="B354" i="10"/>
  <c r="B682" i="10"/>
  <c r="B424" i="10"/>
  <c r="B384" i="10"/>
  <c r="B344" i="10"/>
  <c r="B304" i="10"/>
  <c r="B287" i="10"/>
  <c r="B444" i="10"/>
  <c r="B281" i="10"/>
  <c r="B414" i="10"/>
  <c r="B326" i="10"/>
  <c r="B275" i="10"/>
  <c r="B366" i="10"/>
  <c r="B290" i="10"/>
  <c r="B270" i="10"/>
  <c r="B269" i="10"/>
  <c r="B249" i="10"/>
  <c r="B229" i="10"/>
  <c r="B209" i="10"/>
  <c r="B374" i="10"/>
  <c r="B285" i="10"/>
  <c r="B252" i="10"/>
  <c r="B232" i="10"/>
  <c r="B212" i="10"/>
  <c r="B192" i="10"/>
  <c r="B234" i="10"/>
  <c r="B194" i="10"/>
  <c r="B174" i="10"/>
  <c r="B154" i="10"/>
  <c r="B134" i="10"/>
  <c r="B242" i="10"/>
  <c r="B207" i="10"/>
  <c r="B177" i="10"/>
  <c r="B157" i="10"/>
  <c r="B137" i="10"/>
  <c r="B117" i="10"/>
  <c r="B97" i="10"/>
  <c r="B77" i="10"/>
  <c r="B57" i="10"/>
  <c r="B277" i="10"/>
  <c r="B210" i="10"/>
  <c r="B180" i="10"/>
  <c r="B160" i="10"/>
  <c r="B140" i="10"/>
  <c r="B120" i="10"/>
  <c r="B100" i="10"/>
  <c r="B80" i="10"/>
  <c r="B60" i="10"/>
  <c r="B227" i="10"/>
  <c r="B131" i="10"/>
  <c r="B91" i="10"/>
  <c r="B51" i="10"/>
  <c r="B32" i="10"/>
  <c r="B12" i="10"/>
  <c r="B195" i="10"/>
  <c r="B130" i="10"/>
  <c r="B90" i="10"/>
  <c r="B50" i="10"/>
  <c r="B35" i="10"/>
  <c r="B15" i="10"/>
  <c r="B199" i="10"/>
  <c r="B119" i="10"/>
  <c r="B79" i="10"/>
  <c r="B34" i="10"/>
  <c r="B14" i="10"/>
  <c r="B171" i="10"/>
  <c r="B106" i="10"/>
  <c r="B66" i="10"/>
  <c r="B25" i="10"/>
  <c r="B5" i="10"/>
  <c r="B859" i="9"/>
  <c r="B840" i="9"/>
  <c r="B866" i="9"/>
  <c r="B865" i="9"/>
  <c r="B846" i="9"/>
  <c r="B864" i="9"/>
  <c r="B847" i="9"/>
  <c r="B830" i="9"/>
  <c r="B810" i="9"/>
  <c r="B834" i="9"/>
  <c r="B827" i="9"/>
  <c r="B860" i="9"/>
  <c r="B800" i="9"/>
  <c r="B781" i="9"/>
  <c r="B817" i="9"/>
  <c r="B792" i="9"/>
  <c r="B769" i="9"/>
  <c r="B806" i="9"/>
  <c r="B772" i="9"/>
  <c r="B752" i="9"/>
  <c r="B801" i="9"/>
  <c r="B762" i="9"/>
  <c r="B794" i="9"/>
  <c r="B786" i="9"/>
  <c r="B791" i="9"/>
  <c r="B742" i="9"/>
  <c r="B719" i="9"/>
  <c r="B700" i="9"/>
  <c r="B681" i="9"/>
  <c r="B782" i="9"/>
  <c r="B734" i="9"/>
  <c r="B715" i="9"/>
  <c r="B696" i="9"/>
  <c r="B677" i="9"/>
  <c r="B695" i="9"/>
  <c r="B720" i="9"/>
  <c r="B686" i="9"/>
  <c r="B714" i="9"/>
  <c r="B302" i="11"/>
  <c r="B262" i="11"/>
  <c r="B232" i="11"/>
  <c r="B212" i="11"/>
  <c r="B192" i="11"/>
  <c r="B172" i="11"/>
  <c r="B152" i="11"/>
  <c r="B132" i="11"/>
  <c r="B112" i="11"/>
  <c r="B247" i="11"/>
  <c r="B190" i="11"/>
  <c r="B150" i="11"/>
  <c r="B110" i="11"/>
  <c r="B85" i="11"/>
  <c r="B65" i="11"/>
  <c r="B45" i="11"/>
  <c r="B25" i="11"/>
  <c r="B5" i="11"/>
  <c r="B86" i="11"/>
  <c r="B54" i="11"/>
  <c r="B179" i="11"/>
  <c r="B139" i="11"/>
  <c r="B99" i="11"/>
  <c r="B80" i="11"/>
  <c r="B60" i="11"/>
  <c r="B40" i="11"/>
  <c r="B20" i="11"/>
  <c r="B90" i="11"/>
  <c r="B251" i="11"/>
  <c r="B202" i="11"/>
  <c r="B162" i="11"/>
  <c r="B122" i="11"/>
  <c r="B79" i="11"/>
  <c r="B59" i="11"/>
  <c r="B39" i="11"/>
  <c r="B19" i="11"/>
  <c r="B115" i="11"/>
  <c r="B269" i="11"/>
  <c r="B231" i="11"/>
  <c r="B187" i="11"/>
  <c r="B119" i="11"/>
  <c r="B34" i="11"/>
  <c r="B877" i="10"/>
  <c r="B854" i="10"/>
  <c r="B864" i="10"/>
  <c r="B871" i="10"/>
  <c r="B847" i="10"/>
  <c r="B824" i="10"/>
  <c r="B846" i="10"/>
  <c r="B827" i="10"/>
  <c r="B834" i="10"/>
  <c r="B815" i="10"/>
  <c r="B794" i="10"/>
  <c r="B825" i="10"/>
  <c r="B866" i="10"/>
  <c r="B811" i="10"/>
  <c r="B789" i="10"/>
  <c r="B770" i="10"/>
  <c r="B751" i="10"/>
  <c r="B810" i="10"/>
  <c r="B780" i="10"/>
  <c r="B761" i="10"/>
  <c r="B742" i="10"/>
  <c r="B719" i="10"/>
  <c r="B817" i="10"/>
  <c r="B787" i="10"/>
  <c r="B764" i="10"/>
  <c r="B745" i="10"/>
  <c r="B726" i="10"/>
  <c r="B786" i="10"/>
  <c r="B725" i="10"/>
  <c r="B700" i="10"/>
  <c r="B681" i="10"/>
  <c r="B662" i="10"/>
  <c r="B775" i="10"/>
  <c r="B720" i="10"/>
  <c r="B707" i="10"/>
  <c r="B684" i="10"/>
  <c r="B665" i="10"/>
  <c r="B790" i="10"/>
  <c r="B714" i="10"/>
  <c r="B695" i="10"/>
  <c r="B676" i="10"/>
  <c r="B792" i="10"/>
  <c r="B646" i="10"/>
  <c r="B627" i="10"/>
  <c r="B701" i="10"/>
  <c r="B652" i="10"/>
  <c r="B634" i="10"/>
  <c r="B615" i="10"/>
  <c r="B596" i="10"/>
  <c r="B675" i="10"/>
  <c r="B637" i="10"/>
  <c r="B614" i="10"/>
  <c r="B595" i="10"/>
  <c r="B620" i="10"/>
  <c r="B597" i="10"/>
  <c r="B565" i="10"/>
  <c r="B545" i="10"/>
  <c r="B525" i="10"/>
  <c r="B505" i="10"/>
  <c r="B485" i="10"/>
  <c r="B465" i="10"/>
  <c r="B445" i="10"/>
  <c r="B425" i="10"/>
  <c r="B612" i="10"/>
  <c r="B582" i="10"/>
  <c r="B564" i="10"/>
  <c r="B544" i="10"/>
  <c r="B524" i="10"/>
  <c r="B504" i="10"/>
  <c r="B484" i="10"/>
  <c r="B639" i="10"/>
  <c r="B581" i="10"/>
  <c r="B559" i="10"/>
  <c r="B539" i="10"/>
  <c r="B519" i="10"/>
  <c r="B499" i="10"/>
  <c r="B479" i="10"/>
  <c r="B459" i="10"/>
  <c r="B439" i="10"/>
  <c r="B632" i="10"/>
  <c r="B562" i="10"/>
  <c r="B462" i="10"/>
  <c r="B417" i="10"/>
  <c r="B397" i="10"/>
  <c r="B377" i="10"/>
  <c r="B357" i="10"/>
  <c r="B337" i="10"/>
  <c r="B317" i="10"/>
  <c r="B297" i="10"/>
  <c r="B542" i="10"/>
  <c r="B486" i="10"/>
  <c r="B514" i="10"/>
  <c r="B446" i="10"/>
  <c r="B415" i="10"/>
  <c r="B395" i="10"/>
  <c r="B375" i="10"/>
  <c r="B355" i="10"/>
  <c r="B335" i="10"/>
  <c r="B315" i="10"/>
  <c r="B295" i="10"/>
  <c r="B400" i="10"/>
  <c r="B360" i="10"/>
  <c r="B320" i="10"/>
  <c r="B522" i="10"/>
  <c r="B440" i="10"/>
  <c r="B390" i="10"/>
  <c r="B350" i="10"/>
  <c r="B605" i="10"/>
  <c r="B420" i="10"/>
  <c r="B380" i="10"/>
  <c r="B340" i="10"/>
  <c r="B300" i="10"/>
  <c r="B490" i="10"/>
  <c r="B436" i="10"/>
  <c r="B280" i="10"/>
  <c r="B410" i="10"/>
  <c r="B310" i="10"/>
  <c r="B271" i="10"/>
  <c r="B322" i="10"/>
  <c r="B330" i="10"/>
  <c r="B266" i="10"/>
  <c r="B265" i="10"/>
  <c r="B245" i="10"/>
  <c r="B225" i="10"/>
  <c r="B205" i="10"/>
  <c r="B362" i="10"/>
  <c r="B264" i="10"/>
  <c r="B244" i="10"/>
  <c r="B224" i="10"/>
  <c r="B204" i="10"/>
  <c r="B255" i="10"/>
  <c r="B230" i="10"/>
  <c r="B190" i="10"/>
  <c r="B170" i="10"/>
  <c r="B150" i="10"/>
  <c r="B254" i="10"/>
  <c r="B219" i="10"/>
  <c r="B189" i="10"/>
  <c r="B169" i="10"/>
  <c r="B149" i="10"/>
  <c r="B129" i="10"/>
  <c r="B109" i="10"/>
  <c r="B89" i="10"/>
  <c r="B69" i="10"/>
  <c r="B49" i="10"/>
  <c r="B262" i="10"/>
  <c r="B206" i="10"/>
  <c r="B176" i="10"/>
  <c r="B156" i="10"/>
  <c r="B136" i="10"/>
  <c r="B116" i="10"/>
  <c r="B96" i="10"/>
  <c r="B76" i="10"/>
  <c r="B56" i="10"/>
  <c r="B187" i="10"/>
  <c r="B127" i="10"/>
  <c r="B87" i="10"/>
  <c r="B47" i="10"/>
  <c r="B24" i="10"/>
  <c r="B4" i="10"/>
  <c r="B175" i="10"/>
  <c r="B126" i="10"/>
  <c r="B86" i="10"/>
  <c r="B46" i="10"/>
  <c r="B31" i="10"/>
  <c r="B11" i="10"/>
  <c r="B191" i="10"/>
  <c r="B115" i="10"/>
  <c r="B75" i="10"/>
  <c r="B30" i="10"/>
  <c r="B10" i="10"/>
  <c r="B135" i="10"/>
  <c r="B102" i="10"/>
  <c r="B62" i="10"/>
  <c r="B21" i="10"/>
  <c r="B875" i="9"/>
  <c r="B856" i="9"/>
  <c r="B837" i="9"/>
  <c r="B862" i="9"/>
  <c r="B861" i="9"/>
  <c r="B842" i="9"/>
  <c r="B857" i="9"/>
  <c r="B832" i="9"/>
  <c r="B825" i="9"/>
  <c r="B876" i="9"/>
  <c r="B829" i="9"/>
  <c r="B819" i="9"/>
  <c r="B849" i="9"/>
  <c r="B797" i="9"/>
  <c r="B774" i="9"/>
  <c r="B807" i="9"/>
  <c r="B784" i="9"/>
  <c r="B822" i="9"/>
  <c r="B802" i="9"/>
  <c r="B767" i="9"/>
  <c r="B744" i="9"/>
  <c r="B775" i="9"/>
  <c r="B755" i="9"/>
  <c r="B787" i="9"/>
  <c r="B764" i="9"/>
  <c r="B754" i="9"/>
  <c r="B735" i="9"/>
  <c r="B716" i="9"/>
  <c r="B697" i="9"/>
  <c r="B674" i="9"/>
  <c r="B749" i="9"/>
  <c r="B730" i="9"/>
  <c r="B711" i="9"/>
  <c r="B692" i="9"/>
  <c r="B729" i="9"/>
  <c r="B691" i="9"/>
  <c r="B717" i="9"/>
  <c r="B682" i="9"/>
  <c r="B274" i="11"/>
  <c r="B244" i="11"/>
  <c r="B224" i="11"/>
  <c r="B204" i="11"/>
  <c r="B184" i="11"/>
  <c r="B164" i="11"/>
  <c r="B144" i="11"/>
  <c r="B124" i="11"/>
  <c r="B104" i="11"/>
  <c r="B219" i="11"/>
  <c r="B186" i="11"/>
  <c r="B146" i="11"/>
  <c r="B106" i="11"/>
  <c r="B81" i="11"/>
  <c r="B61" i="11"/>
  <c r="B41" i="11"/>
  <c r="B21" i="11"/>
  <c r="B159" i="11"/>
  <c r="B82" i="11"/>
  <c r="B235" i="11"/>
  <c r="B175" i="11"/>
  <c r="B135" i="11"/>
  <c r="B95" i="11"/>
  <c r="B76" i="11"/>
  <c r="B56" i="11"/>
  <c r="B36" i="11"/>
  <c r="B16" i="11"/>
  <c r="B66" i="11"/>
  <c r="B215" i="11"/>
  <c r="B174" i="11"/>
  <c r="B134" i="11"/>
  <c r="B94" i="11"/>
  <c r="B75" i="11"/>
  <c r="B55" i="11"/>
  <c r="B35" i="11"/>
  <c r="B15" i="11"/>
  <c r="B62" i="11"/>
  <c r="B265" i="11"/>
  <c r="B199" i="11"/>
  <c r="B155" i="11"/>
  <c r="B30" i="11"/>
  <c r="B26" i="11"/>
  <c r="B869" i="10"/>
  <c r="B850" i="10"/>
  <c r="B860" i="10"/>
  <c r="B867" i="10"/>
  <c r="B839" i="10"/>
  <c r="B820" i="10"/>
  <c r="B842" i="10"/>
  <c r="B819" i="10"/>
  <c r="B830" i="10"/>
  <c r="B809" i="10"/>
  <c r="B856" i="10"/>
  <c r="B821" i="10"/>
  <c r="B859" i="10"/>
  <c r="B804" i="10"/>
  <c r="B785" i="10"/>
  <c r="B766" i="10"/>
  <c r="B747" i="10"/>
  <c r="B802" i="10"/>
  <c r="B777" i="10"/>
  <c r="B754" i="10"/>
  <c r="B735" i="10"/>
  <c r="B716" i="10"/>
  <c r="B807" i="10"/>
  <c r="B779" i="10"/>
  <c r="B760" i="10"/>
  <c r="B741" i="10"/>
  <c r="B722" i="10"/>
  <c r="B759" i="10"/>
  <c r="B721" i="10"/>
  <c r="B697" i="10"/>
  <c r="B674" i="10"/>
  <c r="B655" i="10"/>
  <c r="B767" i="10"/>
  <c r="B717" i="10"/>
  <c r="B699" i="10"/>
  <c r="B680" i="10"/>
  <c r="B661" i="10"/>
  <c r="B782" i="10"/>
  <c r="B710" i="10"/>
  <c r="B691" i="10"/>
  <c r="B672" i="10"/>
  <c r="B694" i="10"/>
  <c r="B642" i="10"/>
  <c r="B771" i="10"/>
  <c r="B686" i="10"/>
  <c r="B649" i="10"/>
  <c r="B630" i="10"/>
  <c r="B611" i="10"/>
  <c r="B592" i="10"/>
  <c r="B667" i="10"/>
  <c r="B629" i="10"/>
  <c r="B610" i="10"/>
  <c r="B591" i="10"/>
  <c r="B617" i="10"/>
  <c r="B580" i="10"/>
  <c r="B561" i="10"/>
  <c r="B541" i="10"/>
  <c r="B521" i="10"/>
  <c r="B501" i="10"/>
  <c r="B481" i="10"/>
  <c r="B461" i="10"/>
  <c r="B441" i="10"/>
  <c r="B636" i="10"/>
  <c r="B594" i="10"/>
  <c r="B579" i="10"/>
  <c r="B560" i="10"/>
  <c r="B540" i="10"/>
  <c r="B520" i="10"/>
  <c r="B500" i="10"/>
  <c r="B480" i="10"/>
  <c r="B609" i="10"/>
  <c r="B575" i="10"/>
  <c r="B555" i="10"/>
  <c r="B535" i="10"/>
  <c r="B515" i="10"/>
  <c r="B495" i="10"/>
  <c r="B475" i="10"/>
  <c r="B455" i="10"/>
  <c r="B435" i="10"/>
  <c r="B624" i="10"/>
  <c r="B534" i="10"/>
  <c r="B434" i="10"/>
  <c r="B409" i="10"/>
  <c r="B389" i="10"/>
  <c r="B369" i="10"/>
  <c r="B349" i="10"/>
  <c r="B329" i="10"/>
  <c r="B309" i="10"/>
  <c r="B647" i="10"/>
  <c r="B526" i="10"/>
  <c r="B705" i="10"/>
  <c r="B474" i="10"/>
  <c r="B442" i="10"/>
  <c r="B411" i="10"/>
  <c r="B391" i="10"/>
  <c r="B371" i="10"/>
  <c r="B351" i="10"/>
  <c r="B331" i="10"/>
  <c r="B311" i="10"/>
  <c r="B546" i="10"/>
  <c r="B396" i="10"/>
  <c r="B356" i="10"/>
  <c r="B316" i="10"/>
  <c r="B482" i="10"/>
  <c r="B432" i="10"/>
  <c r="B386" i="10"/>
  <c r="B346" i="10"/>
  <c r="B506" i="10"/>
  <c r="B416" i="10"/>
  <c r="B376" i="10"/>
  <c r="B336" i="10"/>
  <c r="B296" i="10"/>
  <c r="B460" i="10"/>
  <c r="B402" i="10"/>
  <c r="B276" i="10"/>
  <c r="B406" i="10"/>
  <c r="B286" i="10"/>
  <c r="B267" i="10"/>
  <c r="B306" i="10"/>
  <c r="B314" i="10"/>
  <c r="B284" i="10"/>
  <c r="B261" i="10"/>
  <c r="B241" i="10"/>
  <c r="B221" i="10"/>
  <c r="B201" i="10"/>
  <c r="B294" i="10"/>
  <c r="B260" i="10"/>
  <c r="B240" i="10"/>
  <c r="B220" i="10"/>
  <c r="B200" i="10"/>
  <c r="B251" i="10"/>
  <c r="B226" i="10"/>
  <c r="B186" i="10"/>
  <c r="B166" i="10"/>
  <c r="B146" i="10"/>
  <c r="B250" i="10"/>
  <c r="B215" i="10"/>
  <c r="B185" i="10"/>
  <c r="B165" i="10"/>
  <c r="B145" i="10"/>
  <c r="B125" i="10"/>
  <c r="B105" i="10"/>
  <c r="B85" i="10"/>
  <c r="B65" i="10"/>
  <c r="B45" i="10"/>
  <c r="B239" i="10"/>
  <c r="B202" i="10"/>
  <c r="B172" i="10"/>
  <c r="B152" i="10"/>
  <c r="B132" i="10"/>
  <c r="B112" i="10"/>
  <c r="B92" i="10"/>
  <c r="B72" i="10"/>
  <c r="B52" i="10"/>
  <c r="B159" i="10"/>
  <c r="B99" i="10"/>
  <c r="B59" i="10"/>
  <c r="B40" i="10"/>
  <c r="B20" i="10"/>
  <c r="B235" i="10"/>
  <c r="B167" i="10"/>
  <c r="B122" i="10"/>
  <c r="B82" i="10"/>
  <c r="B42" i="10"/>
  <c r="B27" i="10"/>
  <c r="B7" i="10"/>
  <c r="B155" i="10"/>
  <c r="B111" i="10"/>
  <c r="B71" i="10"/>
  <c r="B26" i="10"/>
  <c r="B6" i="10"/>
  <c r="B114" i="10"/>
  <c r="B74" i="10"/>
  <c r="B37" i="10"/>
  <c r="B17" i="10"/>
  <c r="B871" i="9"/>
  <c r="B852" i="9"/>
  <c r="B874" i="9"/>
  <c r="B877" i="9"/>
  <c r="B854" i="9"/>
  <c r="B835" i="9"/>
  <c r="B855" i="9"/>
  <c r="B841" i="9"/>
  <c r="B821" i="9"/>
  <c r="B845" i="9"/>
  <c r="B824" i="9"/>
  <c r="B816" i="9"/>
  <c r="B831" i="9"/>
  <c r="B789" i="9"/>
  <c r="B770" i="9"/>
  <c r="B799" i="9"/>
  <c r="B780" i="9"/>
  <c r="B815" i="9"/>
  <c r="B779" i="9"/>
  <c r="B759" i="9"/>
  <c r="B809" i="9"/>
  <c r="B771" i="9"/>
  <c r="B751" i="9"/>
  <c r="B765" i="9"/>
  <c r="B760" i="9"/>
  <c r="B750" i="9"/>
  <c r="B731" i="9"/>
  <c r="B712" i="9"/>
  <c r="B689" i="9"/>
  <c r="B795" i="9"/>
  <c r="B745" i="9"/>
  <c r="B726" i="9"/>
  <c r="B707" i="9"/>
  <c r="B684" i="9"/>
  <c r="B725" i="9"/>
  <c r="B687" i="9"/>
  <c r="B694" i="9"/>
  <c r="B740" i="9"/>
  <c r="B270" i="11"/>
  <c r="B240" i="11"/>
  <c r="B220" i="11"/>
  <c r="B200" i="11"/>
  <c r="B180" i="11"/>
  <c r="B160" i="11"/>
  <c r="B140" i="11"/>
  <c r="B120" i="11"/>
  <c r="B100" i="11"/>
  <c r="B211" i="11"/>
  <c r="B182" i="11"/>
  <c r="B142" i="11"/>
  <c r="B102" i="11"/>
  <c r="B77" i="11"/>
  <c r="B57" i="11"/>
  <c r="B37" i="11"/>
  <c r="B17" i="11"/>
  <c r="B111" i="11"/>
  <c r="B74" i="11"/>
  <c r="B227" i="11"/>
  <c r="B171" i="11"/>
  <c r="B131" i="11"/>
  <c r="B92" i="11"/>
  <c r="B72" i="11"/>
  <c r="B52" i="11"/>
  <c r="B32" i="11"/>
  <c r="B12" i="11"/>
  <c r="B42" i="11"/>
  <c r="B210" i="11"/>
  <c r="B170" i="11"/>
  <c r="B130" i="11"/>
  <c r="B91" i="11"/>
  <c r="B71" i="11"/>
  <c r="B51" i="11"/>
  <c r="B31" i="11"/>
  <c r="B11" i="11"/>
  <c r="B50" i="11"/>
  <c r="B261" i="11"/>
  <c r="B195" i="11"/>
  <c r="B151" i="11"/>
  <c r="B22" i="11"/>
  <c r="B14" i="11"/>
  <c r="B865" i="10"/>
  <c r="B876" i="10"/>
  <c r="B857" i="10"/>
  <c r="B862" i="10"/>
  <c r="B836" i="10"/>
  <c r="B874" i="10"/>
  <c r="B835" i="10"/>
  <c r="B816" i="10"/>
  <c r="B826" i="10"/>
  <c r="B805" i="10"/>
  <c r="B852" i="10"/>
  <c r="B814" i="10"/>
  <c r="B845" i="10"/>
  <c r="B797" i="10"/>
  <c r="B781" i="10"/>
  <c r="B762" i="10"/>
  <c r="B739" i="10"/>
  <c r="B796" i="10"/>
  <c r="B769" i="10"/>
  <c r="B750" i="10"/>
  <c r="B731" i="10"/>
  <c r="B844" i="10"/>
  <c r="B800" i="10"/>
  <c r="B776" i="10"/>
  <c r="B757" i="10"/>
  <c r="B734" i="10"/>
  <c r="B806" i="10"/>
  <c r="B752" i="10"/>
  <c r="B712" i="10"/>
  <c r="B689" i="10"/>
  <c r="B670" i="10"/>
  <c r="B651" i="10"/>
  <c r="B740" i="10"/>
  <c r="B715" i="10"/>
  <c r="B696" i="10"/>
  <c r="B677" i="10"/>
  <c r="B654" i="10"/>
  <c r="B756" i="10"/>
  <c r="B706" i="10"/>
  <c r="B687" i="10"/>
  <c r="B664" i="10"/>
  <c r="B671" i="10"/>
  <c r="B635" i="10"/>
  <c r="B732" i="10"/>
  <c r="B659" i="10"/>
  <c r="B645" i="10"/>
  <c r="B626" i="10"/>
  <c r="B607" i="10"/>
  <c r="B584" i="10"/>
  <c r="B644" i="10"/>
  <c r="B625" i="10"/>
  <c r="B606" i="10"/>
  <c r="B587" i="10"/>
  <c r="B604" i="10"/>
  <c r="B577" i="10"/>
  <c r="B557" i="10"/>
  <c r="B537" i="10"/>
  <c r="B517" i="10"/>
  <c r="B497" i="10"/>
  <c r="B477" i="10"/>
  <c r="B457" i="10"/>
  <c r="B437" i="10"/>
  <c r="B619" i="10"/>
  <c r="B590" i="10"/>
  <c r="B576" i="10"/>
  <c r="B556" i="10"/>
  <c r="B536" i="10"/>
  <c r="B516" i="10"/>
  <c r="B496" i="10"/>
  <c r="B476" i="10"/>
  <c r="B589" i="10"/>
  <c r="B571" i="10"/>
  <c r="B551" i="10"/>
  <c r="B531" i="10"/>
  <c r="B511" i="10"/>
  <c r="B491" i="10"/>
  <c r="B471" i="10"/>
  <c r="B451" i="10"/>
  <c r="B431" i="10"/>
  <c r="B601" i="10"/>
  <c r="B494" i="10"/>
  <c r="B430" i="10"/>
  <c r="B405" i="10"/>
  <c r="B385" i="10"/>
  <c r="B365" i="10"/>
  <c r="B345" i="10"/>
  <c r="B325" i="10"/>
  <c r="B305" i="10"/>
  <c r="B574" i="10"/>
  <c r="B510" i="10"/>
  <c r="B566" i="10"/>
  <c r="B454" i="10"/>
  <c r="B426" i="10"/>
  <c r="B407" i="10"/>
  <c r="B387" i="10"/>
  <c r="B367" i="10"/>
  <c r="B347" i="10"/>
  <c r="B327" i="10"/>
  <c r="B307" i="10"/>
  <c r="B470" i="10"/>
  <c r="B392" i="10"/>
  <c r="B352" i="10"/>
  <c r="B312" i="10"/>
  <c r="B464" i="10"/>
  <c r="B422" i="10"/>
  <c r="B382" i="10"/>
  <c r="B342" i="10"/>
  <c r="B427" i="10"/>
  <c r="B412" i="10"/>
  <c r="B372" i="10"/>
  <c r="B332" i="10"/>
  <c r="B291" i="10"/>
  <c r="B452" i="10"/>
  <c r="B289" i="10"/>
  <c r="B272" i="10"/>
  <c r="B334" i="10"/>
  <c r="B279" i="10"/>
  <c r="B370" i="10"/>
  <c r="B302" i="10"/>
  <c r="B274" i="10"/>
  <c r="B282" i="10"/>
  <c r="B257" i="10"/>
  <c r="B237" i="10"/>
  <c r="B217" i="10"/>
  <c r="B197" i="10"/>
  <c r="B292" i="10"/>
  <c r="B256" i="10"/>
  <c r="B236" i="10"/>
  <c r="B216" i="10"/>
  <c r="B196" i="10"/>
  <c r="B247" i="10"/>
  <c r="B222" i="10"/>
  <c r="B182" i="10"/>
  <c r="B162" i="10"/>
  <c r="B142" i="10"/>
  <c r="B246" i="10"/>
  <c r="B211" i="10"/>
  <c r="B181" i="10"/>
  <c r="B161" i="10"/>
  <c r="B141" i="10"/>
  <c r="B121" i="10"/>
  <c r="B101" i="10"/>
  <c r="B81" i="10"/>
  <c r="B61" i="10"/>
  <c r="B41" i="10"/>
  <c r="B214" i="10"/>
  <c r="B184" i="10"/>
  <c r="B164" i="10"/>
  <c r="B144" i="10"/>
  <c r="B124" i="10"/>
  <c r="B104" i="10"/>
  <c r="B84" i="10"/>
  <c r="B64" i="10"/>
  <c r="B44" i="10"/>
  <c r="B151" i="10"/>
  <c r="B95" i="10"/>
  <c r="B55" i="10"/>
  <c r="B36" i="10"/>
  <c r="B16" i="10"/>
  <c r="B231" i="10"/>
  <c r="B139" i="10"/>
  <c r="B94" i="10"/>
  <c r="B54" i="10"/>
  <c r="B39" i="10"/>
  <c r="B19" i="10"/>
  <c r="B259" i="10"/>
  <c r="B147" i="10"/>
  <c r="B107" i="10"/>
  <c r="B67" i="10"/>
  <c r="B22" i="10"/>
  <c r="B179" i="10"/>
  <c r="B110" i="10"/>
  <c r="B70" i="10"/>
  <c r="B29" i="10"/>
  <c r="B9" i="10"/>
  <c r="B867" i="9"/>
  <c r="B844" i="9"/>
  <c r="B870" i="9"/>
  <c r="B869" i="9"/>
  <c r="B850" i="9"/>
  <c r="B872" i="9"/>
  <c r="B851" i="9"/>
  <c r="B836" i="9"/>
  <c r="B814" i="9"/>
  <c r="B839" i="9"/>
  <c r="B820" i="9"/>
  <c r="B812" i="9"/>
  <c r="B804" i="9"/>
  <c r="B785" i="9"/>
  <c r="B826" i="9"/>
  <c r="B796" i="9"/>
  <c r="B777" i="9"/>
  <c r="B811" i="9"/>
  <c r="B776" i="9"/>
  <c r="B756" i="9"/>
  <c r="B805" i="9"/>
  <c r="B766" i="9"/>
  <c r="B747" i="9"/>
  <c r="B761" i="9"/>
  <c r="B757" i="9"/>
  <c r="B746" i="9"/>
  <c r="B727" i="9"/>
  <c r="B704" i="9"/>
  <c r="B685" i="9"/>
  <c r="B790" i="9"/>
  <c r="B741" i="9"/>
  <c r="B722" i="9"/>
  <c r="B699" i="9"/>
  <c r="B680" i="9"/>
  <c r="B721" i="9"/>
  <c r="B724" i="9"/>
  <c r="B690" i="9"/>
  <c r="B737" i="9"/>
  <c r="B710" i="9"/>
  <c r="B676" i="9"/>
  <c r="B654" i="9"/>
  <c r="B635" i="9"/>
  <c r="B616" i="9"/>
  <c r="B709" i="9"/>
  <c r="B672" i="9"/>
  <c r="B649" i="9"/>
  <c r="B630" i="9"/>
  <c r="B671" i="9"/>
  <c r="B624" i="9"/>
  <c r="B606" i="9"/>
  <c r="B644" i="9"/>
  <c r="B609" i="9"/>
  <c r="B666" i="9"/>
  <c r="B632" i="9"/>
  <c r="B597" i="9"/>
  <c r="B574" i="9"/>
  <c r="B554" i="9"/>
  <c r="B659" i="9"/>
  <c r="B625" i="9"/>
  <c r="B599" i="9"/>
  <c r="B580" i="9"/>
  <c r="B561" i="9"/>
  <c r="B541" i="9"/>
  <c r="B586" i="9"/>
  <c r="B540" i="9"/>
  <c r="B521" i="9"/>
  <c r="B501" i="9"/>
  <c r="B481" i="9"/>
  <c r="B576" i="9"/>
  <c r="B532" i="9"/>
  <c r="B512" i="9"/>
  <c r="B492" i="9"/>
  <c r="B472" i="9"/>
  <c r="B556" i="9"/>
  <c r="B519" i="9"/>
  <c r="B499" i="9"/>
  <c r="B479" i="9"/>
  <c r="B459" i="9"/>
  <c r="B439" i="9"/>
  <c r="B419" i="9"/>
  <c r="B564" i="9"/>
  <c r="B547" i="9"/>
  <c r="B522" i="9"/>
  <c r="B502" i="9"/>
  <c r="B482" i="9"/>
  <c r="B462" i="9"/>
  <c r="B442" i="9"/>
  <c r="B422" i="9"/>
  <c r="B452" i="9"/>
  <c r="B414" i="9"/>
  <c r="B394" i="9"/>
  <c r="B374" i="9"/>
  <c r="B354" i="9"/>
  <c r="B445" i="9"/>
  <c r="B405" i="9"/>
  <c r="B385" i="9"/>
  <c r="B365" i="9"/>
  <c r="B345" i="9"/>
  <c r="B436" i="9"/>
  <c r="B400" i="9"/>
  <c r="B380" i="9"/>
  <c r="B360" i="9"/>
  <c r="B340" i="9"/>
  <c r="B320" i="9"/>
  <c r="B300" i="9"/>
  <c r="B457" i="9"/>
  <c r="B417" i="9"/>
  <c r="B395" i="9"/>
  <c r="B375" i="9"/>
  <c r="B355" i="9"/>
  <c r="B335" i="9"/>
  <c r="B315" i="9"/>
  <c r="B342" i="9"/>
  <c r="B322" i="9"/>
  <c r="B282" i="9"/>
  <c r="B262" i="9"/>
  <c r="B242" i="9"/>
  <c r="B222" i="9"/>
  <c r="B202" i="9"/>
  <c r="B182" i="9"/>
  <c r="B329" i="9"/>
  <c r="B289" i="9"/>
  <c r="B269" i="9"/>
  <c r="B249" i="9"/>
  <c r="B229" i="9"/>
  <c r="B209" i="9"/>
  <c r="B189" i="9"/>
  <c r="B169" i="9"/>
  <c r="B306" i="9"/>
  <c r="B280" i="9"/>
  <c r="B260" i="9"/>
  <c r="B240" i="9"/>
  <c r="B220" i="9"/>
  <c r="B200" i="9"/>
  <c r="B180" i="9"/>
  <c r="B160" i="9"/>
  <c r="B140" i="9"/>
  <c r="B309" i="9"/>
  <c r="B295" i="9"/>
  <c r="B275" i="9"/>
  <c r="B255" i="9"/>
  <c r="B235" i="9"/>
  <c r="B215" i="9"/>
  <c r="B195" i="9"/>
  <c r="B175" i="9"/>
  <c r="B155" i="9"/>
  <c r="B135" i="9"/>
  <c r="B130" i="9"/>
  <c r="B112" i="9"/>
  <c r="B92" i="9"/>
  <c r="B72" i="9"/>
  <c r="B52" i="9"/>
  <c r="B32" i="9"/>
  <c r="B12" i="9"/>
  <c r="B129" i="9"/>
  <c r="B111" i="9"/>
  <c r="B91" i="9"/>
  <c r="B71" i="9"/>
  <c r="B51" i="9"/>
  <c r="B31" i="9"/>
  <c r="B11" i="9"/>
  <c r="B146" i="9"/>
  <c r="B114" i="9"/>
  <c r="B94" i="9"/>
  <c r="B74" i="9"/>
  <c r="B54" i="9"/>
  <c r="B34" i="9"/>
  <c r="B14" i="9"/>
  <c r="B145" i="9"/>
  <c r="B121" i="9"/>
  <c r="B101" i="9"/>
  <c r="B81" i="9"/>
  <c r="B61" i="9"/>
  <c r="B41" i="9"/>
  <c r="B21" i="9"/>
  <c r="B875" i="8"/>
  <c r="B856" i="8"/>
  <c r="B865" i="8"/>
  <c r="B846" i="8"/>
  <c r="B877" i="8"/>
  <c r="B869" i="8"/>
  <c r="B834" i="8"/>
  <c r="B857" i="8"/>
  <c r="B829" i="8"/>
  <c r="B799" i="8"/>
  <c r="B847" i="8"/>
  <c r="B814" i="8"/>
  <c r="B795" i="8"/>
  <c r="B835" i="8"/>
  <c r="B809" i="8"/>
  <c r="B819" i="8"/>
  <c r="B776" i="8"/>
  <c r="B757" i="8"/>
  <c r="B734" i="8"/>
  <c r="B715" i="8"/>
  <c r="B775" i="8"/>
  <c r="B756" i="8"/>
  <c r="B737" i="8"/>
  <c r="B714" i="8"/>
  <c r="B797" i="8"/>
  <c r="B785" i="8"/>
  <c r="B766" i="8"/>
  <c r="B747" i="8"/>
  <c r="B724" i="8"/>
  <c r="B780" i="8"/>
  <c r="B719" i="8"/>
  <c r="B689" i="8"/>
  <c r="B670" i="8"/>
  <c r="B651" i="8"/>
  <c r="B735" i="8"/>
  <c r="B711" i="8"/>
  <c r="B692" i="8"/>
  <c r="B669" i="8"/>
  <c r="B650" i="8"/>
  <c r="B742" i="8"/>
  <c r="B702" i="8"/>
  <c r="B679" i="8"/>
  <c r="B660" i="8"/>
  <c r="B694" i="8"/>
  <c r="B645" i="8"/>
  <c r="B626" i="8"/>
  <c r="B607" i="8"/>
  <c r="B584" i="8"/>
  <c r="B565" i="8"/>
  <c r="B545" i="8"/>
  <c r="B682" i="8"/>
  <c r="B640" i="8"/>
  <c r="B621" i="8"/>
  <c r="B602" i="8"/>
  <c r="B579" i="8"/>
  <c r="B560" i="8"/>
  <c r="B709" i="8"/>
  <c r="B624" i="8"/>
  <c r="B605" i="8"/>
  <c r="B586" i="8"/>
  <c r="B574" i="8"/>
  <c r="B550" i="8"/>
  <c r="B524" i="8"/>
  <c r="B504" i="8"/>
  <c r="B484" i="8"/>
  <c r="B464" i="8"/>
  <c r="B444" i="8"/>
  <c r="B424" i="8"/>
  <c r="B659" i="8"/>
  <c r="B571" i="8"/>
  <c r="B535" i="8"/>
  <c r="B515" i="8"/>
  <c r="B495" i="8"/>
  <c r="B475" i="8"/>
  <c r="B455" i="8"/>
  <c r="B435" i="8"/>
  <c r="B415" i="8"/>
  <c r="B701" i="8"/>
  <c r="B534" i="8"/>
  <c r="B514" i="8"/>
  <c r="B494" i="8"/>
  <c r="B474" i="8"/>
  <c r="B454" i="8"/>
  <c r="B434" i="8"/>
  <c r="B414" i="8"/>
  <c r="B631" i="8"/>
  <c r="B461" i="8"/>
  <c r="B400" i="8"/>
  <c r="B376" i="8"/>
  <c r="B356" i="8"/>
  <c r="B336" i="8"/>
  <c r="B316" i="8"/>
  <c r="B296" i="8"/>
  <c r="B276" i="8"/>
  <c r="B627" i="8"/>
  <c r="B505" i="8"/>
  <c r="B481" i="8"/>
  <c r="B397" i="8"/>
  <c r="B379" i="8"/>
  <c r="B359" i="8"/>
  <c r="B339" i="8"/>
  <c r="B319" i="8"/>
  <c r="B299" i="8"/>
  <c r="B279" i="8"/>
  <c r="B259" i="8"/>
  <c r="B525" i="8"/>
  <c r="B425" i="8"/>
  <c r="B394" i="8"/>
  <c r="B374" i="8"/>
  <c r="B354" i="8"/>
  <c r="B334" i="8"/>
  <c r="B314" i="8"/>
  <c r="B294" i="8"/>
  <c r="B274" i="8"/>
  <c r="B551" i="8"/>
  <c r="B341" i="8"/>
  <c r="B261" i="8"/>
  <c r="B239" i="8"/>
  <c r="B219" i="8"/>
  <c r="B706" i="9"/>
  <c r="B669" i="9"/>
  <c r="B650" i="9"/>
  <c r="B631" i="9"/>
  <c r="B739" i="9"/>
  <c r="B705" i="9"/>
  <c r="B664" i="9"/>
  <c r="B645" i="9"/>
  <c r="B626" i="9"/>
  <c r="B655" i="9"/>
  <c r="B620" i="9"/>
  <c r="B602" i="9"/>
  <c r="B640" i="9"/>
  <c r="B605" i="9"/>
  <c r="B662" i="9"/>
  <c r="B612" i="9"/>
  <c r="B589" i="9"/>
  <c r="B570" i="9"/>
  <c r="B550" i="9"/>
  <c r="B656" i="9"/>
  <c r="B621" i="9"/>
  <c r="B596" i="9"/>
  <c r="B577" i="9"/>
  <c r="B557" i="9"/>
  <c r="B537" i="9"/>
  <c r="B582" i="9"/>
  <c r="B536" i="9"/>
  <c r="B517" i="9"/>
  <c r="B497" i="9"/>
  <c r="B477" i="9"/>
  <c r="B572" i="9"/>
  <c r="B524" i="9"/>
  <c r="B504" i="9"/>
  <c r="B484" i="9"/>
  <c r="B575" i="9"/>
  <c r="B552" i="9"/>
  <c r="B515" i="9"/>
  <c r="B495" i="9"/>
  <c r="B475" i="9"/>
  <c r="B455" i="9"/>
  <c r="B435" i="9"/>
  <c r="B415" i="9"/>
  <c r="B560" i="9"/>
  <c r="B534" i="9"/>
  <c r="B514" i="9"/>
  <c r="B494" i="9"/>
  <c r="B474" i="9"/>
  <c r="B454" i="9"/>
  <c r="B434" i="9"/>
  <c r="B464" i="9"/>
  <c r="B424" i="9"/>
  <c r="B410" i="9"/>
  <c r="B390" i="9"/>
  <c r="B370" i="9"/>
  <c r="B350" i="9"/>
  <c r="B441" i="9"/>
  <c r="B401" i="9"/>
  <c r="B381" i="9"/>
  <c r="B361" i="9"/>
  <c r="B341" i="9"/>
  <c r="B432" i="9"/>
  <c r="B396" i="9"/>
  <c r="B376" i="9"/>
  <c r="B356" i="9"/>
  <c r="B336" i="9"/>
  <c r="B316" i="9"/>
  <c r="B296" i="9"/>
  <c r="B429" i="9"/>
  <c r="B411" i="9"/>
  <c r="B391" i="9"/>
  <c r="B371" i="9"/>
  <c r="B351" i="9"/>
  <c r="B331" i="9"/>
  <c r="B311" i="9"/>
  <c r="B334" i="9"/>
  <c r="B294" i="9"/>
  <c r="B274" i="9"/>
  <c r="B254" i="9"/>
  <c r="B234" i="9"/>
  <c r="B214" i="9"/>
  <c r="B194" i="9"/>
  <c r="B174" i="9"/>
  <c r="B325" i="9"/>
  <c r="B285" i="9"/>
  <c r="B265" i="9"/>
  <c r="B245" i="9"/>
  <c r="B225" i="9"/>
  <c r="B205" i="9"/>
  <c r="B185" i="9"/>
  <c r="B165" i="9"/>
  <c r="B302" i="9"/>
  <c r="B276" i="9"/>
  <c r="B256" i="9"/>
  <c r="B236" i="9"/>
  <c r="B216" i="9"/>
  <c r="B196" i="9"/>
  <c r="B176" i="9"/>
  <c r="B156" i="9"/>
  <c r="B136" i="9"/>
  <c r="B305" i="9"/>
  <c r="B291" i="9"/>
  <c r="B271" i="9"/>
  <c r="B251" i="9"/>
  <c r="B231" i="9"/>
  <c r="B211" i="9"/>
  <c r="B191" i="9"/>
  <c r="B171" i="9"/>
  <c r="B151" i="9"/>
  <c r="B131" i="9"/>
  <c r="B124" i="9"/>
  <c r="B104" i="9"/>
  <c r="B84" i="9"/>
  <c r="B64" i="9"/>
  <c r="B44" i="9"/>
  <c r="B24" i="9"/>
  <c r="B4" i="9"/>
  <c r="B127" i="9"/>
  <c r="B107" i="9"/>
  <c r="B87" i="9"/>
  <c r="B67" i="9"/>
  <c r="B47" i="9"/>
  <c r="B27" i="9"/>
  <c r="B7" i="9"/>
  <c r="B142" i="9"/>
  <c r="B110" i="9"/>
  <c r="B90" i="9"/>
  <c r="B70" i="9"/>
  <c r="B50" i="9"/>
  <c r="B30" i="9"/>
  <c r="B10" i="9"/>
  <c r="B141" i="9"/>
  <c r="B117" i="9"/>
  <c r="B97" i="9"/>
  <c r="B77" i="9"/>
  <c r="B57" i="9"/>
  <c r="B37" i="9"/>
  <c r="B17" i="9"/>
  <c r="B871" i="8"/>
  <c r="B852" i="8"/>
  <c r="B862" i="8"/>
  <c r="B839" i="8"/>
  <c r="B870" i="8"/>
  <c r="B860" i="8"/>
  <c r="B830" i="8"/>
  <c r="B845" i="8"/>
  <c r="B815" i="8"/>
  <c r="B796" i="8"/>
  <c r="B842" i="8"/>
  <c r="B810" i="8"/>
  <c r="B791" i="8"/>
  <c r="B826" i="8"/>
  <c r="B805" i="8"/>
  <c r="B804" i="8"/>
  <c r="B772" i="8"/>
  <c r="B749" i="8"/>
  <c r="B730" i="8"/>
  <c r="B831" i="8"/>
  <c r="B771" i="8"/>
  <c r="B752" i="8"/>
  <c r="B729" i="8"/>
  <c r="B816" i="8"/>
  <c r="B794" i="8"/>
  <c r="B781" i="8"/>
  <c r="B762" i="8"/>
  <c r="B739" i="8"/>
  <c r="B720" i="8"/>
  <c r="B777" i="8"/>
  <c r="B704" i="8"/>
  <c r="B685" i="8"/>
  <c r="B666" i="8"/>
  <c r="B647" i="8"/>
  <c r="B731" i="8"/>
  <c r="B707" i="8"/>
  <c r="B684" i="8"/>
  <c r="B665" i="8"/>
  <c r="B646" i="8"/>
  <c r="B712" i="8"/>
  <c r="B695" i="8"/>
  <c r="B676" i="8"/>
  <c r="B657" i="8"/>
  <c r="B675" i="8"/>
  <c r="B641" i="8"/>
  <c r="B622" i="8"/>
  <c r="B599" i="8"/>
  <c r="B580" i="8"/>
  <c r="B561" i="8"/>
  <c r="B784" i="8"/>
  <c r="B656" i="8"/>
  <c r="B637" i="8"/>
  <c r="B614" i="8"/>
  <c r="B595" i="8"/>
  <c r="B576" i="8"/>
  <c r="B556" i="8"/>
  <c r="B639" i="8"/>
  <c r="B620" i="8"/>
  <c r="B601" i="8"/>
  <c r="B582" i="8"/>
  <c r="B566" i="8"/>
  <c r="B540" i="8"/>
  <c r="B520" i="8"/>
  <c r="B500" i="8"/>
  <c r="B480" i="8"/>
  <c r="B460" i="8"/>
  <c r="B440" i="8"/>
  <c r="B420" i="8"/>
  <c r="B619" i="8"/>
  <c r="B554" i="8"/>
  <c r="B531" i="8"/>
  <c r="B511" i="8"/>
  <c r="B491" i="8"/>
  <c r="B471" i="8"/>
  <c r="B451" i="8"/>
  <c r="B431" i="8"/>
  <c r="B411" i="8"/>
  <c r="B570" i="8"/>
  <c r="B530" i="8"/>
  <c r="B510" i="8"/>
  <c r="B490" i="8"/>
  <c r="B470" i="8"/>
  <c r="B450" i="8"/>
  <c r="B430" i="8"/>
  <c r="B410" i="8"/>
  <c r="B585" i="8"/>
  <c r="B457" i="8"/>
  <c r="B392" i="8"/>
  <c r="B372" i="8"/>
  <c r="B352" i="8"/>
  <c r="B332" i="8"/>
  <c r="B312" i="8"/>
  <c r="B292" i="8"/>
  <c r="B272" i="8"/>
  <c r="B600" i="8"/>
  <c r="B501" i="8"/>
  <c r="B477" i="8"/>
  <c r="B395" i="8"/>
  <c r="B375" i="8"/>
  <c r="B355" i="8"/>
  <c r="B335" i="8"/>
  <c r="B315" i="8"/>
  <c r="B295" i="8"/>
  <c r="B275" i="8"/>
  <c r="B616" i="8"/>
  <c r="B521" i="8"/>
  <c r="B421" i="8"/>
  <c r="B390" i="8"/>
  <c r="B370" i="8"/>
  <c r="B350" i="8"/>
  <c r="B330" i="8"/>
  <c r="B310" i="8"/>
  <c r="B290" i="8"/>
  <c r="B270" i="8"/>
  <c r="B541" i="8"/>
  <c r="B337" i="8"/>
  <c r="B255" i="8"/>
  <c r="B235" i="8"/>
  <c r="B215" i="8"/>
  <c r="B702" i="9"/>
  <c r="B665" i="9"/>
  <c r="B646" i="9"/>
  <c r="B627" i="9"/>
  <c r="B736" i="9"/>
  <c r="B701" i="9"/>
  <c r="B660" i="9"/>
  <c r="B641" i="9"/>
  <c r="B622" i="9"/>
  <c r="B651" i="9"/>
  <c r="B617" i="9"/>
  <c r="B595" i="9"/>
  <c r="B637" i="9"/>
  <c r="B601" i="9"/>
  <c r="B639" i="9"/>
  <c r="B604" i="9"/>
  <c r="B585" i="9"/>
  <c r="B566" i="9"/>
  <c r="B546" i="9"/>
  <c r="B652" i="9"/>
  <c r="B611" i="9"/>
  <c r="B592" i="9"/>
  <c r="B569" i="9"/>
  <c r="B549" i="9"/>
  <c r="B594" i="9"/>
  <c r="B559" i="9"/>
  <c r="B529" i="9"/>
  <c r="B509" i="9"/>
  <c r="B489" i="9"/>
  <c r="B469" i="9"/>
  <c r="B539" i="9"/>
  <c r="B520" i="9"/>
  <c r="B500" i="9"/>
  <c r="B480" i="9"/>
  <c r="B571" i="9"/>
  <c r="B531" i="9"/>
  <c r="B511" i="9"/>
  <c r="B491" i="9"/>
  <c r="B471" i="9"/>
  <c r="B451" i="9"/>
  <c r="B431" i="9"/>
  <c r="B591" i="9"/>
  <c r="B555" i="9"/>
  <c r="B530" i="9"/>
  <c r="B510" i="9"/>
  <c r="B490" i="9"/>
  <c r="B470" i="9"/>
  <c r="B450" i="9"/>
  <c r="B430" i="9"/>
  <c r="B460" i="9"/>
  <c r="B420" i="9"/>
  <c r="B406" i="9"/>
  <c r="B386" i="9"/>
  <c r="B366" i="9"/>
  <c r="B346" i="9"/>
  <c r="B437" i="9"/>
  <c r="B397" i="9"/>
  <c r="B377" i="9"/>
  <c r="B357" i="9"/>
  <c r="B444" i="9"/>
  <c r="B412" i="9"/>
  <c r="B392" i="9"/>
  <c r="B372" i="9"/>
  <c r="B352" i="9"/>
  <c r="B332" i="9"/>
  <c r="B312" i="9"/>
  <c r="B465" i="9"/>
  <c r="B425" i="9"/>
  <c r="B407" i="9"/>
  <c r="B387" i="9"/>
  <c r="B367" i="9"/>
  <c r="B347" i="9"/>
  <c r="B327" i="9"/>
  <c r="B307" i="9"/>
  <c r="B330" i="9"/>
  <c r="B290" i="9"/>
  <c r="B270" i="9"/>
  <c r="B250" i="9"/>
  <c r="B230" i="9"/>
  <c r="B210" i="9"/>
  <c r="B190" i="9"/>
  <c r="B170" i="9"/>
  <c r="B321" i="9"/>
  <c r="B281" i="9"/>
  <c r="B261" i="9"/>
  <c r="B241" i="9"/>
  <c r="B221" i="9"/>
  <c r="B201" i="9"/>
  <c r="B181" i="9"/>
  <c r="B314" i="9"/>
  <c r="B292" i="9"/>
  <c r="B272" i="9"/>
  <c r="B252" i="9"/>
  <c r="B232" i="9"/>
  <c r="B212" i="9"/>
  <c r="B192" i="9"/>
  <c r="B172" i="9"/>
  <c r="B152" i="9"/>
  <c r="B132" i="9"/>
  <c r="B301" i="9"/>
  <c r="B287" i="9"/>
  <c r="B267" i="9"/>
  <c r="B247" i="9"/>
  <c r="B227" i="9"/>
  <c r="B207" i="9"/>
  <c r="B187" i="9"/>
  <c r="B167" i="9"/>
  <c r="B147" i="9"/>
  <c r="B162" i="9"/>
  <c r="B120" i="9"/>
  <c r="B100" i="9"/>
  <c r="B80" i="9"/>
  <c r="B60" i="9"/>
  <c r="B40" i="9"/>
  <c r="B20" i="9"/>
  <c r="B161" i="9"/>
  <c r="B119" i="9"/>
  <c r="B99" i="9"/>
  <c r="B79" i="9"/>
  <c r="B59" i="9"/>
  <c r="B39" i="9"/>
  <c r="B19" i="9"/>
  <c r="B154" i="9"/>
  <c r="B126" i="9"/>
  <c r="B106" i="9"/>
  <c r="B86" i="9"/>
  <c r="B66" i="9"/>
  <c r="B46" i="9"/>
  <c r="B26" i="9"/>
  <c r="B6" i="9"/>
  <c r="B137" i="9"/>
  <c r="B109" i="9"/>
  <c r="B89" i="9"/>
  <c r="B69" i="9"/>
  <c r="B49" i="9"/>
  <c r="B29" i="9"/>
  <c r="B9" i="9"/>
  <c r="B867" i="8"/>
  <c r="B844" i="8"/>
  <c r="B855" i="8"/>
  <c r="B836" i="8"/>
  <c r="B864" i="8"/>
  <c r="B851" i="8"/>
  <c r="B874" i="8"/>
  <c r="B827" i="8"/>
  <c r="B811" i="8"/>
  <c r="B792" i="8"/>
  <c r="B837" i="8"/>
  <c r="B806" i="8"/>
  <c r="B866" i="8"/>
  <c r="B820" i="8"/>
  <c r="B801" i="8"/>
  <c r="B787" i="8"/>
  <c r="B764" i="8"/>
  <c r="B745" i="8"/>
  <c r="B726" i="8"/>
  <c r="B786" i="8"/>
  <c r="B767" i="8"/>
  <c r="B744" i="8"/>
  <c r="B725" i="8"/>
  <c r="B812" i="8"/>
  <c r="B790" i="8"/>
  <c r="B774" i="8"/>
  <c r="B755" i="8"/>
  <c r="B736" i="8"/>
  <c r="B717" i="8"/>
  <c r="B765" i="8"/>
  <c r="B700" i="8"/>
  <c r="B681" i="8"/>
  <c r="B662" i="8"/>
  <c r="B850" i="8"/>
  <c r="B727" i="8"/>
  <c r="B699" i="8"/>
  <c r="B680" i="8"/>
  <c r="B661" i="8"/>
  <c r="B750" i="8"/>
  <c r="B710" i="8"/>
  <c r="B691" i="8"/>
  <c r="B672" i="8"/>
  <c r="B649" i="8"/>
  <c r="B671" i="8"/>
  <c r="B634" i="8"/>
  <c r="B615" i="8"/>
  <c r="B596" i="8"/>
  <c r="B577" i="8"/>
  <c r="B557" i="8"/>
  <c r="B690" i="8"/>
  <c r="B652" i="8"/>
  <c r="B629" i="8"/>
  <c r="B610" i="8"/>
  <c r="B591" i="8"/>
  <c r="B572" i="8"/>
  <c r="B552" i="8"/>
  <c r="B636" i="8"/>
  <c r="B617" i="8"/>
  <c r="B594" i="8"/>
  <c r="B575" i="8"/>
  <c r="B559" i="8"/>
  <c r="B536" i="8"/>
  <c r="B516" i="8"/>
  <c r="B496" i="8"/>
  <c r="B476" i="8"/>
  <c r="B456" i="8"/>
  <c r="B436" i="8"/>
  <c r="B416" i="8"/>
  <c r="B604" i="8"/>
  <c r="B547" i="8"/>
  <c r="B527" i="8"/>
  <c r="B507" i="8"/>
  <c r="B487" i="8"/>
  <c r="B467" i="8"/>
  <c r="B447" i="8"/>
  <c r="B427" i="8"/>
  <c r="B407" i="8"/>
  <c r="B546" i="8"/>
  <c r="B526" i="8"/>
  <c r="B506" i="8"/>
  <c r="B486" i="8"/>
  <c r="B466" i="8"/>
  <c r="B446" i="8"/>
  <c r="B426" i="8"/>
  <c r="B406" i="8"/>
  <c r="B509" i="8"/>
  <c r="B409" i="8"/>
  <c r="B384" i="8"/>
  <c r="B364" i="8"/>
  <c r="B344" i="8"/>
  <c r="B324" i="8"/>
  <c r="B304" i="8"/>
  <c r="B284" i="8"/>
  <c r="B264" i="8"/>
  <c r="B562" i="8"/>
  <c r="B497" i="8"/>
  <c r="B429" i="8"/>
  <c r="B391" i="8"/>
  <c r="B371" i="8"/>
  <c r="B351" i="8"/>
  <c r="B331" i="8"/>
  <c r="B311" i="8"/>
  <c r="B291" i="8"/>
  <c r="B271" i="8"/>
  <c r="B597" i="8"/>
  <c r="B517" i="8"/>
  <c r="B417" i="8"/>
  <c r="B386" i="8"/>
  <c r="B366" i="8"/>
  <c r="B346" i="8"/>
  <c r="B326" i="8"/>
  <c r="B306" i="8"/>
  <c r="B286" i="8"/>
  <c r="B266" i="8"/>
  <c r="B489" i="8"/>
  <c r="B289" i="8"/>
  <c r="B251" i="8"/>
  <c r="B231" i="8"/>
  <c r="B679" i="9"/>
  <c r="B661" i="9"/>
  <c r="B642" i="9"/>
  <c r="B619" i="9"/>
  <c r="B732" i="9"/>
  <c r="B675" i="9"/>
  <c r="B657" i="9"/>
  <c r="B634" i="9"/>
  <c r="B615" i="9"/>
  <c r="B647" i="9"/>
  <c r="B610" i="9"/>
  <c r="B667" i="9"/>
  <c r="B614" i="9"/>
  <c r="B670" i="9"/>
  <c r="B636" i="9"/>
  <c r="B600" i="9"/>
  <c r="B581" i="9"/>
  <c r="B562" i="9"/>
  <c r="B542" i="9"/>
  <c r="B629" i="9"/>
  <c r="B607" i="9"/>
  <c r="B584" i="9"/>
  <c r="B565" i="9"/>
  <c r="B545" i="9"/>
  <c r="B590" i="9"/>
  <c r="B544" i="9"/>
  <c r="B525" i="9"/>
  <c r="B505" i="9"/>
  <c r="B485" i="9"/>
  <c r="B579" i="9"/>
  <c r="B535" i="9"/>
  <c r="B516" i="9"/>
  <c r="B496" i="9"/>
  <c r="B476" i="9"/>
  <c r="B567" i="9"/>
  <c r="B527" i="9"/>
  <c r="B507" i="9"/>
  <c r="B487" i="9"/>
  <c r="B467" i="9"/>
  <c r="B447" i="9"/>
  <c r="B427" i="9"/>
  <c r="B587" i="9"/>
  <c r="B551" i="9"/>
  <c r="B526" i="9"/>
  <c r="B506" i="9"/>
  <c r="B486" i="9"/>
  <c r="B466" i="9"/>
  <c r="B446" i="9"/>
  <c r="B426" i="9"/>
  <c r="B456" i="9"/>
  <c r="B416" i="9"/>
  <c r="B402" i="9"/>
  <c r="B382" i="9"/>
  <c r="B362" i="9"/>
  <c r="B449" i="9"/>
  <c r="B409" i="9"/>
  <c r="B389" i="9"/>
  <c r="B369" i="9"/>
  <c r="B349" i="9"/>
  <c r="B440" i="9"/>
  <c r="B404" i="9"/>
  <c r="B384" i="9"/>
  <c r="B364" i="9"/>
  <c r="B344" i="9"/>
  <c r="B324" i="9"/>
  <c r="B304" i="9"/>
  <c r="B461" i="9"/>
  <c r="B421" i="9"/>
  <c r="B399" i="9"/>
  <c r="B379" i="9"/>
  <c r="B359" i="9"/>
  <c r="B339" i="9"/>
  <c r="B319" i="9"/>
  <c r="B299" i="9"/>
  <c r="B326" i="9"/>
  <c r="B286" i="9"/>
  <c r="B266" i="9"/>
  <c r="B246" i="9"/>
  <c r="B226" i="9"/>
  <c r="B206" i="9"/>
  <c r="B186" i="9"/>
  <c r="B166" i="9"/>
  <c r="B317" i="9"/>
  <c r="B277" i="9"/>
  <c r="B257" i="9"/>
  <c r="B237" i="9"/>
  <c r="B217" i="9"/>
  <c r="B197" i="9"/>
  <c r="B177" i="9"/>
  <c r="B310" i="9"/>
  <c r="B284" i="9"/>
  <c r="B264" i="9"/>
  <c r="B244" i="9"/>
  <c r="B224" i="9"/>
  <c r="B204" i="9"/>
  <c r="B184" i="9"/>
  <c r="B164" i="9"/>
  <c r="B144" i="9"/>
  <c r="B337" i="9"/>
  <c r="B297" i="9"/>
  <c r="B279" i="9"/>
  <c r="B259" i="9"/>
  <c r="B239" i="9"/>
  <c r="B219" i="9"/>
  <c r="B199" i="9"/>
  <c r="B179" i="9"/>
  <c r="B159" i="9"/>
  <c r="B139" i="9"/>
  <c r="B134" i="9"/>
  <c r="B116" i="9"/>
  <c r="B96" i="9"/>
  <c r="B76" i="9"/>
  <c r="B56" i="9"/>
  <c r="B36" i="9"/>
  <c r="B16" i="9"/>
  <c r="B157" i="9"/>
  <c r="B115" i="9"/>
  <c r="B95" i="9"/>
  <c r="B75" i="9"/>
  <c r="B55" i="9"/>
  <c r="B35" i="9"/>
  <c r="B15" i="9"/>
  <c r="B150" i="9"/>
  <c r="B122" i="9"/>
  <c r="B102" i="9"/>
  <c r="B82" i="9"/>
  <c r="B62" i="9"/>
  <c r="B42" i="9"/>
  <c r="B22" i="9"/>
  <c r="B149" i="9"/>
  <c r="B125" i="9"/>
  <c r="B105" i="9"/>
  <c r="B85" i="9"/>
  <c r="B65" i="9"/>
  <c r="B45" i="9"/>
  <c r="B25" i="9"/>
  <c r="B5" i="9"/>
  <c r="B859" i="8"/>
  <c r="B872" i="8"/>
  <c r="B849" i="8"/>
  <c r="B832" i="8"/>
  <c r="B876" i="8"/>
  <c r="B841" i="8"/>
  <c r="B861" i="8"/>
  <c r="B824" i="8"/>
  <c r="B807" i="8"/>
  <c r="B854" i="8"/>
  <c r="B821" i="8"/>
  <c r="B802" i="8"/>
  <c r="B840" i="8"/>
  <c r="B817" i="8"/>
  <c r="B822" i="8"/>
  <c r="B779" i="8"/>
  <c r="B760" i="8"/>
  <c r="B741" i="8"/>
  <c r="B722" i="8"/>
  <c r="B782" i="8"/>
  <c r="B759" i="8"/>
  <c r="B740" i="8"/>
  <c r="B721" i="8"/>
  <c r="B800" i="8"/>
  <c r="B789" i="8"/>
  <c r="B770" i="8"/>
  <c r="B751" i="8"/>
  <c r="B732" i="8"/>
  <c r="B825" i="8"/>
  <c r="B761" i="8"/>
  <c r="B697" i="8"/>
  <c r="B674" i="8"/>
  <c r="B655" i="8"/>
  <c r="B754" i="8"/>
  <c r="B716" i="8"/>
  <c r="B696" i="8"/>
  <c r="B677" i="8"/>
  <c r="B654" i="8"/>
  <c r="B746" i="8"/>
  <c r="B706" i="8"/>
  <c r="B687" i="8"/>
  <c r="B664" i="8"/>
  <c r="B769" i="8"/>
  <c r="B667" i="8"/>
  <c r="B630" i="8"/>
  <c r="B611" i="8"/>
  <c r="B592" i="8"/>
  <c r="B569" i="8"/>
  <c r="B549" i="8"/>
  <c r="B686" i="8"/>
  <c r="B644" i="8"/>
  <c r="B625" i="8"/>
  <c r="B606" i="8"/>
  <c r="B587" i="8"/>
  <c r="B564" i="8"/>
  <c r="B544" i="8"/>
  <c r="B632" i="8"/>
  <c r="B609" i="8"/>
  <c r="B590" i="8"/>
  <c r="B642" i="8"/>
  <c r="B555" i="8"/>
  <c r="B532" i="8"/>
  <c r="B512" i="8"/>
  <c r="B492" i="8"/>
  <c r="B472" i="8"/>
  <c r="B452" i="8"/>
  <c r="B432" i="8"/>
  <c r="B412" i="8"/>
  <c r="B589" i="8"/>
  <c r="B539" i="8"/>
  <c r="B519" i="8"/>
  <c r="B499" i="8"/>
  <c r="B479" i="8"/>
  <c r="B459" i="8"/>
  <c r="B439" i="8"/>
  <c r="B419" i="8"/>
  <c r="B399" i="8"/>
  <c r="B542" i="8"/>
  <c r="B522" i="8"/>
  <c r="B502" i="8"/>
  <c r="B482" i="8"/>
  <c r="B462" i="8"/>
  <c r="B442" i="8"/>
  <c r="B422" i="8"/>
  <c r="B402" i="8"/>
  <c r="B465" i="8"/>
  <c r="B405" i="8"/>
  <c r="B380" i="8"/>
  <c r="B360" i="8"/>
  <c r="B340" i="8"/>
  <c r="B320" i="8"/>
  <c r="B300" i="8"/>
  <c r="B280" i="8"/>
  <c r="B635" i="8"/>
  <c r="B529" i="8"/>
  <c r="B485" i="8"/>
  <c r="B404" i="8"/>
  <c r="B387" i="8"/>
  <c r="B367" i="8"/>
  <c r="B347" i="8"/>
  <c r="B327" i="8"/>
  <c r="B307" i="8"/>
  <c r="B287" i="8"/>
  <c r="B267" i="8"/>
  <c r="B567" i="8"/>
  <c r="B449" i="8"/>
  <c r="B396" i="8"/>
  <c r="B382" i="8"/>
  <c r="B362" i="8"/>
  <c r="B342" i="8"/>
  <c r="B322" i="8"/>
  <c r="B302" i="8"/>
  <c r="B282" i="8"/>
  <c r="B262" i="8"/>
  <c r="B345" i="8"/>
  <c r="B265" i="8"/>
  <c r="B247" i="8"/>
  <c r="B227" i="8"/>
  <c r="B211" i="8"/>
  <c r="B191" i="8"/>
  <c r="B171" i="8"/>
  <c r="B151" i="8"/>
  <c r="B131" i="8"/>
  <c r="B401" i="8"/>
  <c r="B365" i="8"/>
  <c r="B285" i="8"/>
  <c r="B254" i="8"/>
  <c r="B234" i="8"/>
  <c r="B214" i="8"/>
  <c r="B194" i="8"/>
  <c r="B174" i="8"/>
  <c r="B154" i="8"/>
  <c r="B134" i="8"/>
  <c r="B705" i="8"/>
  <c r="B305" i="8"/>
  <c r="B249" i="8"/>
  <c r="B229" i="8"/>
  <c r="B209" i="8"/>
  <c r="B189" i="8"/>
  <c r="B169" i="8"/>
  <c r="B149" i="8"/>
  <c r="B325" i="8"/>
  <c r="B109" i="8"/>
  <c r="B89" i="8"/>
  <c r="B69" i="8"/>
  <c r="B49" i="8"/>
  <c r="B29" i="8"/>
  <c r="B9" i="8"/>
  <c r="B160" i="8"/>
  <c r="B66" i="8"/>
  <c r="B581" i="8"/>
  <c r="B224" i="8"/>
  <c r="B144" i="8"/>
  <c r="B116" i="8"/>
  <c r="B96" i="8"/>
  <c r="B76" i="8"/>
  <c r="B56" i="8"/>
  <c r="B36" i="8"/>
  <c r="B16" i="8"/>
  <c r="B321" i="8"/>
  <c r="B196" i="8"/>
  <c r="B124" i="8"/>
  <c r="B90" i="8"/>
  <c r="B34" i="8"/>
  <c r="B269" i="8"/>
  <c r="B120" i="8"/>
  <c r="B99" i="8"/>
  <c r="B79" i="8"/>
  <c r="B59" i="8"/>
  <c r="B39" i="8"/>
  <c r="B19" i="8"/>
  <c r="B389" i="8"/>
  <c r="B220" i="8"/>
  <c r="B106" i="8"/>
  <c r="B22" i="8"/>
  <c r="B875" i="7"/>
  <c r="B869" i="7"/>
  <c r="B845" i="7"/>
  <c r="B826" i="7"/>
  <c r="B877" i="7"/>
  <c r="B851" i="7"/>
  <c r="B870" i="7"/>
  <c r="B821" i="7"/>
  <c r="B802" i="7"/>
  <c r="B831" i="7"/>
  <c r="B809" i="7"/>
  <c r="B846" i="7"/>
  <c r="B819" i="7"/>
  <c r="B800" i="7"/>
  <c r="B782" i="7"/>
  <c r="B844" i="7"/>
  <c r="B789" i="7"/>
  <c r="B796" i="7"/>
  <c r="B777" i="7"/>
  <c r="B760" i="7"/>
  <c r="B741" i="7"/>
  <c r="B722" i="7"/>
  <c r="B699" i="7"/>
  <c r="B811" i="7"/>
  <c r="B756" i="7"/>
  <c r="B737" i="7"/>
  <c r="B714" i="7"/>
  <c r="B695" i="7"/>
  <c r="B776" i="7"/>
  <c r="B755" i="7"/>
  <c r="B736" i="7"/>
  <c r="B717" i="7"/>
  <c r="B694" i="7"/>
  <c r="B676" i="7"/>
  <c r="B657" i="7"/>
  <c r="B634" i="7"/>
  <c r="B795" i="7"/>
  <c r="B719" i="7"/>
  <c r="B682" i="7"/>
  <c r="B659" i="7"/>
  <c r="B640" i="7"/>
  <c r="B621" i="7"/>
  <c r="B727" i="7"/>
  <c r="B697" i="7"/>
  <c r="B674" i="7"/>
  <c r="B655" i="7"/>
  <c r="B636" i="7"/>
  <c r="B650" i="7"/>
  <c r="B611" i="7"/>
  <c r="B592" i="7"/>
  <c r="B774" i="7"/>
  <c r="B614" i="7"/>
  <c r="B595" i="7"/>
  <c r="B576" i="7"/>
  <c r="B556" i="7"/>
  <c r="B661" i="7"/>
  <c r="B620" i="7"/>
  <c r="B601" i="7"/>
  <c r="B582" i="7"/>
  <c r="B559" i="7"/>
  <c r="B597" i="7"/>
  <c r="B545" i="7"/>
  <c r="B525" i="7"/>
  <c r="B505" i="7"/>
  <c r="B485" i="7"/>
  <c r="B465" i="7"/>
  <c r="B445" i="7"/>
  <c r="B425" i="7"/>
  <c r="B405" i="7"/>
  <c r="B616" i="7"/>
  <c r="B544" i="7"/>
  <c r="B524" i="7"/>
  <c r="B504" i="7"/>
  <c r="B484" i="7"/>
  <c r="B464" i="7"/>
  <c r="B444" i="7"/>
  <c r="B424" i="7"/>
  <c r="B404" i="7"/>
  <c r="B654" i="7"/>
  <c r="B557" i="7"/>
  <c r="B535" i="7"/>
  <c r="B515" i="7"/>
  <c r="B495" i="7"/>
  <c r="B475" i="7"/>
  <c r="B455" i="7"/>
  <c r="B435" i="7"/>
  <c r="B415" i="7"/>
  <c r="B510" i="7"/>
  <c r="B486" i="7"/>
  <c r="B462" i="7"/>
  <c r="B430" i="7"/>
  <c r="B406" i="7"/>
  <c r="B384" i="7"/>
  <c r="B364" i="7"/>
  <c r="B344" i="7"/>
  <c r="B324" i="7"/>
  <c r="B304" i="7"/>
  <c r="B284" i="7"/>
  <c r="B264" i="7"/>
  <c r="B391" i="7"/>
  <c r="B371" i="7"/>
  <c r="B351" i="7"/>
  <c r="B331" i="7"/>
  <c r="B311" i="7"/>
  <c r="B291" i="7"/>
  <c r="B271" i="7"/>
  <c r="B550" i="7"/>
  <c r="B494" i="7"/>
  <c r="B414" i="7"/>
  <c r="B382" i="7"/>
  <c r="B362" i="7"/>
  <c r="B342" i="7"/>
  <c r="B322" i="7"/>
  <c r="B302" i="7"/>
  <c r="B282" i="7"/>
  <c r="B262" i="7"/>
  <c r="B281" i="7"/>
  <c r="B250" i="7"/>
  <c r="B230" i="7"/>
  <c r="B210" i="7"/>
  <c r="B190" i="7"/>
  <c r="B170" i="7"/>
  <c r="B150" i="7"/>
  <c r="B130" i="7"/>
  <c r="B389" i="7"/>
  <c r="B305" i="7"/>
  <c r="B249" i="7"/>
  <c r="B229" i="7"/>
  <c r="B209" i="7"/>
  <c r="B189" i="7"/>
  <c r="B169" i="7"/>
  <c r="B149" i="7"/>
  <c r="B129" i="7"/>
  <c r="B385" i="7"/>
  <c r="B361" i="7"/>
  <c r="B337" i="7"/>
  <c r="B269" i="7"/>
  <c r="B240" i="7"/>
  <c r="B220" i="7"/>
  <c r="B200" i="7"/>
  <c r="B180" i="7"/>
  <c r="B160" i="7"/>
  <c r="B140" i="7"/>
  <c r="B227" i="7"/>
  <c r="B195" i="7"/>
  <c r="B171" i="7"/>
  <c r="B147" i="7"/>
  <c r="B112" i="7"/>
  <c r="B92" i="7"/>
  <c r="B72" i="7"/>
  <c r="B52" i="7"/>
  <c r="B32" i="7"/>
  <c r="B12" i="7"/>
  <c r="B131" i="7"/>
  <c r="B29" i="7"/>
  <c r="B522" i="7"/>
  <c r="B111" i="7"/>
  <c r="B91" i="7"/>
  <c r="B71" i="7"/>
  <c r="B51" i="7"/>
  <c r="B31" i="7"/>
  <c r="B11" i="7"/>
  <c r="B120" i="7"/>
  <c r="B65" i="7"/>
  <c r="B17" i="7"/>
  <c r="B219" i="7"/>
  <c r="B139" i="7"/>
  <c r="B110" i="7"/>
  <c r="B90" i="7"/>
  <c r="B70" i="7"/>
  <c r="B50" i="7"/>
  <c r="B30" i="7"/>
  <c r="B10" i="7"/>
  <c r="B101" i="7"/>
  <c r="B41" i="7"/>
  <c r="B864" i="6"/>
  <c r="B845" i="6"/>
  <c r="B850" i="6"/>
  <c r="B874" i="6"/>
  <c r="B871" i="6"/>
  <c r="B844" i="6"/>
  <c r="B834" i="6"/>
  <c r="B816" i="6"/>
  <c r="B870" i="6"/>
  <c r="B822" i="6"/>
  <c r="B877" i="6"/>
  <c r="B825" i="6"/>
  <c r="B806" i="6"/>
  <c r="B836" i="6"/>
  <c r="B787" i="6"/>
  <c r="B799" i="6"/>
  <c r="B782" i="6"/>
  <c r="B859" i="6"/>
  <c r="B789" i="6"/>
  <c r="B770" i="6"/>
  <c r="B765" i="6"/>
  <c r="B746" i="6"/>
  <c r="B727" i="6"/>
  <c r="B704" i="6"/>
  <c r="B207" i="8"/>
  <c r="B187" i="8"/>
  <c r="B167" i="8"/>
  <c r="B147" i="8"/>
  <c r="B127" i="8"/>
  <c r="B385" i="8"/>
  <c r="B361" i="8"/>
  <c r="B281" i="8"/>
  <c r="B250" i="8"/>
  <c r="B230" i="8"/>
  <c r="B210" i="8"/>
  <c r="B190" i="8"/>
  <c r="B170" i="8"/>
  <c r="B150" i="8"/>
  <c r="B130" i="8"/>
  <c r="B469" i="8"/>
  <c r="B301" i="8"/>
  <c r="B245" i="8"/>
  <c r="B225" i="8"/>
  <c r="B205" i="8"/>
  <c r="B185" i="8"/>
  <c r="B165" i="8"/>
  <c r="B145" i="8"/>
  <c r="B317" i="8"/>
  <c r="B105" i="8"/>
  <c r="B85" i="8"/>
  <c r="B65" i="8"/>
  <c r="B45" i="8"/>
  <c r="B25" i="8"/>
  <c r="B5" i="8"/>
  <c r="B152" i="8"/>
  <c r="B62" i="8"/>
  <c r="B445" i="8"/>
  <c r="B204" i="8"/>
  <c r="B137" i="8"/>
  <c r="B112" i="8"/>
  <c r="B92" i="8"/>
  <c r="B72" i="8"/>
  <c r="B52" i="8"/>
  <c r="B32" i="8"/>
  <c r="B12" i="8"/>
  <c r="B236" i="8"/>
  <c r="B180" i="8"/>
  <c r="B114" i="8"/>
  <c r="B54" i="8"/>
  <c r="B30" i="8"/>
  <c r="B136" i="8"/>
  <c r="B115" i="8"/>
  <c r="B95" i="8"/>
  <c r="B75" i="8"/>
  <c r="B55" i="8"/>
  <c r="B35" i="8"/>
  <c r="B15" i="8"/>
  <c r="B252" i="8"/>
  <c r="B200" i="8"/>
  <c r="B94" i="8"/>
  <c r="B10" i="8"/>
  <c r="B871" i="7"/>
  <c r="B864" i="7"/>
  <c r="B841" i="7"/>
  <c r="B860" i="7"/>
  <c r="B866" i="7"/>
  <c r="B847" i="7"/>
  <c r="B865" i="7"/>
  <c r="B814" i="7"/>
  <c r="B862" i="7"/>
  <c r="B824" i="7"/>
  <c r="B805" i="7"/>
  <c r="B840" i="7"/>
  <c r="B816" i="7"/>
  <c r="B794" i="7"/>
  <c r="B775" i="7"/>
  <c r="B822" i="7"/>
  <c r="B785" i="7"/>
  <c r="B792" i="7"/>
  <c r="B769" i="7"/>
  <c r="B757" i="7"/>
  <c r="B734" i="7"/>
  <c r="B715" i="7"/>
  <c r="B696" i="7"/>
  <c r="B807" i="7"/>
  <c r="B752" i="7"/>
  <c r="B729" i="7"/>
  <c r="B710" i="7"/>
  <c r="B691" i="7"/>
  <c r="B770" i="7"/>
  <c r="B751" i="7"/>
  <c r="B732" i="7"/>
  <c r="B709" i="7"/>
  <c r="B791" i="7"/>
  <c r="B672" i="7"/>
  <c r="B649" i="7"/>
  <c r="B630" i="7"/>
  <c r="B787" i="7"/>
  <c r="B704" i="7"/>
  <c r="B675" i="7"/>
  <c r="B656" i="7"/>
  <c r="B637" i="7"/>
  <c r="B754" i="7"/>
  <c r="B716" i="7"/>
  <c r="B689" i="7"/>
  <c r="B670" i="7"/>
  <c r="B651" i="7"/>
  <c r="B632" i="7"/>
  <c r="B646" i="7"/>
  <c r="B607" i="7"/>
  <c r="B584" i="7"/>
  <c r="B750" i="7"/>
  <c r="B610" i="7"/>
  <c r="B591" i="7"/>
  <c r="B572" i="7"/>
  <c r="B552" i="7"/>
  <c r="B635" i="7"/>
  <c r="B617" i="7"/>
  <c r="B594" i="7"/>
  <c r="B575" i="7"/>
  <c r="B555" i="7"/>
  <c r="B574" i="7"/>
  <c r="B541" i="7"/>
  <c r="B521" i="7"/>
  <c r="B501" i="7"/>
  <c r="B481" i="7"/>
  <c r="B461" i="7"/>
  <c r="B441" i="7"/>
  <c r="B421" i="7"/>
  <c r="B401" i="7"/>
  <c r="B612" i="7"/>
  <c r="B540" i="7"/>
  <c r="B520" i="7"/>
  <c r="B500" i="7"/>
  <c r="B480" i="7"/>
  <c r="B460" i="7"/>
  <c r="B440" i="7"/>
  <c r="B420" i="7"/>
  <c r="B400" i="7"/>
  <c r="B589" i="7"/>
  <c r="B551" i="7"/>
  <c r="B531" i="7"/>
  <c r="B511" i="7"/>
  <c r="B491" i="7"/>
  <c r="B471" i="7"/>
  <c r="B451" i="7"/>
  <c r="B431" i="7"/>
  <c r="B411" i="7"/>
  <c r="B506" i="7"/>
  <c r="B482" i="7"/>
  <c r="B450" i="7"/>
  <c r="B426" i="7"/>
  <c r="B399" i="7"/>
  <c r="B380" i="7"/>
  <c r="B360" i="7"/>
  <c r="B340" i="7"/>
  <c r="B320" i="7"/>
  <c r="B300" i="7"/>
  <c r="B280" i="7"/>
  <c r="B561" i="7"/>
  <c r="B387" i="7"/>
  <c r="B367" i="7"/>
  <c r="B347" i="7"/>
  <c r="B327" i="7"/>
  <c r="B307" i="7"/>
  <c r="B287" i="7"/>
  <c r="B267" i="7"/>
  <c r="B546" i="7"/>
  <c r="B474" i="7"/>
  <c r="B394" i="7"/>
  <c r="B374" i="7"/>
  <c r="B354" i="7"/>
  <c r="B334" i="7"/>
  <c r="B314" i="7"/>
  <c r="B294" i="7"/>
  <c r="B274" i="7"/>
  <c r="B585" i="7"/>
  <c r="B277" i="7"/>
  <c r="B246" i="7"/>
  <c r="B226" i="7"/>
  <c r="B206" i="7"/>
  <c r="B186" i="7"/>
  <c r="B166" i="7"/>
  <c r="B146" i="7"/>
  <c r="B126" i="7"/>
  <c r="B369" i="7"/>
  <c r="B301" i="7"/>
  <c r="B245" i="7"/>
  <c r="B225" i="7"/>
  <c r="B205" i="7"/>
  <c r="B185" i="7"/>
  <c r="B165" i="7"/>
  <c r="B145" i="7"/>
  <c r="B125" i="7"/>
  <c r="B381" i="7"/>
  <c r="B357" i="7"/>
  <c r="B325" i="7"/>
  <c r="B256" i="7"/>
  <c r="B236" i="7"/>
  <c r="B216" i="7"/>
  <c r="B196" i="7"/>
  <c r="B176" i="7"/>
  <c r="B156" i="7"/>
  <c r="B265" i="7"/>
  <c r="B215" i="7"/>
  <c r="B191" i="7"/>
  <c r="B167" i="7"/>
  <c r="B136" i="7"/>
  <c r="B104" i="7"/>
  <c r="B84" i="7"/>
  <c r="B64" i="7"/>
  <c r="B44" i="7"/>
  <c r="B24" i="7"/>
  <c r="B4" i="7"/>
  <c r="B105" i="7"/>
  <c r="B25" i="7"/>
  <c r="B261" i="7"/>
  <c r="B107" i="7"/>
  <c r="B87" i="7"/>
  <c r="B67" i="7"/>
  <c r="B47" i="7"/>
  <c r="B27" i="7"/>
  <c r="B7" i="7"/>
  <c r="B109" i="7"/>
  <c r="B57" i="7"/>
  <c r="B5" i="7"/>
  <c r="B199" i="7"/>
  <c r="B132" i="7"/>
  <c r="B106" i="7"/>
  <c r="B86" i="7"/>
  <c r="B66" i="7"/>
  <c r="B46" i="7"/>
  <c r="B26" i="7"/>
  <c r="B6" i="7"/>
  <c r="B85" i="7"/>
  <c r="B37" i="7"/>
  <c r="B860" i="6"/>
  <c r="B875" i="6"/>
  <c r="B847" i="6"/>
  <c r="B865" i="6"/>
  <c r="B861" i="6"/>
  <c r="B842" i="6"/>
  <c r="B831" i="6"/>
  <c r="B812" i="6"/>
  <c r="B846" i="6"/>
  <c r="B815" i="6"/>
  <c r="B867" i="6"/>
  <c r="B821" i="6"/>
  <c r="B802" i="6"/>
  <c r="B805" i="6"/>
  <c r="B779" i="6"/>
  <c r="B794" i="6"/>
  <c r="B775" i="6"/>
  <c r="B824" i="6"/>
  <c r="B785" i="6"/>
  <c r="B766" i="6"/>
  <c r="B761" i="6"/>
  <c r="B742" i="6"/>
  <c r="B719" i="6"/>
  <c r="B700" i="6"/>
  <c r="B199" i="8"/>
  <c r="B179" i="8"/>
  <c r="B159" i="8"/>
  <c r="B139" i="8"/>
  <c r="B119" i="8"/>
  <c r="B381" i="8"/>
  <c r="B357" i="8"/>
  <c r="B277" i="8"/>
  <c r="B246" i="8"/>
  <c r="B226" i="8"/>
  <c r="B206" i="8"/>
  <c r="B186" i="8"/>
  <c r="B166" i="8"/>
  <c r="B146" i="8"/>
  <c r="B126" i="8"/>
  <c r="B441" i="8"/>
  <c r="B297" i="8"/>
  <c r="B241" i="8"/>
  <c r="B221" i="8"/>
  <c r="B201" i="8"/>
  <c r="B181" i="8"/>
  <c r="B161" i="8"/>
  <c r="B612" i="8"/>
  <c r="B140" i="8"/>
  <c r="B101" i="8"/>
  <c r="B81" i="8"/>
  <c r="B61" i="8"/>
  <c r="B41" i="8"/>
  <c r="B21" i="8"/>
  <c r="B256" i="8"/>
  <c r="B82" i="8"/>
  <c r="B42" i="8"/>
  <c r="B369" i="8"/>
  <c r="B184" i="8"/>
  <c r="B132" i="8"/>
  <c r="B104" i="8"/>
  <c r="B84" i="8"/>
  <c r="B64" i="8"/>
  <c r="B44" i="8"/>
  <c r="B24" i="8"/>
  <c r="B4" i="8"/>
  <c r="B216" i="8"/>
  <c r="B156" i="8"/>
  <c r="B110" i="8"/>
  <c r="B50" i="8"/>
  <c r="B14" i="8"/>
  <c r="B129" i="8"/>
  <c r="B111" i="8"/>
  <c r="B91" i="8"/>
  <c r="B71" i="8"/>
  <c r="B51" i="8"/>
  <c r="B31" i="8"/>
  <c r="B11" i="8"/>
  <c r="B240" i="8"/>
  <c r="B176" i="8"/>
  <c r="B86" i="8"/>
  <c r="B876" i="7"/>
  <c r="B867" i="7"/>
  <c r="B861" i="7"/>
  <c r="B834" i="7"/>
  <c r="B856" i="7"/>
  <c r="B857" i="7"/>
  <c r="B839" i="7"/>
  <c r="B832" i="7"/>
  <c r="B810" i="7"/>
  <c r="B842" i="7"/>
  <c r="B820" i="7"/>
  <c r="B801" i="7"/>
  <c r="B835" i="7"/>
  <c r="B812" i="7"/>
  <c r="B790" i="7"/>
  <c r="B771" i="7"/>
  <c r="B799" i="7"/>
  <c r="B781" i="7"/>
  <c r="B784" i="7"/>
  <c r="B850" i="7"/>
  <c r="B749" i="7"/>
  <c r="B730" i="7"/>
  <c r="B711" i="7"/>
  <c r="B692" i="7"/>
  <c r="B772" i="7"/>
  <c r="B744" i="7"/>
  <c r="B725" i="7"/>
  <c r="B706" i="7"/>
  <c r="B815" i="7"/>
  <c r="B766" i="7"/>
  <c r="B747" i="7"/>
  <c r="B724" i="7"/>
  <c r="B705" i="7"/>
  <c r="B687" i="7"/>
  <c r="B664" i="7"/>
  <c r="B645" i="7"/>
  <c r="B626" i="7"/>
  <c r="B765" i="7"/>
  <c r="B690" i="7"/>
  <c r="B671" i="7"/>
  <c r="B652" i="7"/>
  <c r="B629" i="7"/>
  <c r="B735" i="7"/>
  <c r="B712" i="7"/>
  <c r="B685" i="7"/>
  <c r="B666" i="7"/>
  <c r="B647" i="7"/>
  <c r="B624" i="7"/>
  <c r="B642" i="7"/>
  <c r="B599" i="7"/>
  <c r="B580" i="7"/>
  <c r="B742" i="7"/>
  <c r="B606" i="7"/>
  <c r="B587" i="7"/>
  <c r="B564" i="7"/>
  <c r="B684" i="7"/>
  <c r="B631" i="7"/>
  <c r="B609" i="7"/>
  <c r="B590" i="7"/>
  <c r="B571" i="7"/>
  <c r="B619" i="7"/>
  <c r="B566" i="7"/>
  <c r="B537" i="7"/>
  <c r="B517" i="7"/>
  <c r="B497" i="7"/>
  <c r="B477" i="7"/>
  <c r="B457" i="7"/>
  <c r="B437" i="7"/>
  <c r="B417" i="7"/>
  <c r="B397" i="7"/>
  <c r="B570" i="7"/>
  <c r="B536" i="7"/>
  <c r="B516" i="7"/>
  <c r="B496" i="7"/>
  <c r="B476" i="7"/>
  <c r="B456" i="7"/>
  <c r="B436" i="7"/>
  <c r="B416" i="7"/>
  <c r="B396" i="7"/>
  <c r="B569" i="7"/>
  <c r="B547" i="7"/>
  <c r="B527" i="7"/>
  <c r="B507" i="7"/>
  <c r="B487" i="7"/>
  <c r="B467" i="7"/>
  <c r="B447" i="7"/>
  <c r="B427" i="7"/>
  <c r="B407" i="7"/>
  <c r="B502" i="7"/>
  <c r="B470" i="7"/>
  <c r="B446" i="7"/>
  <c r="B422" i="7"/>
  <c r="B395" i="7"/>
  <c r="B376" i="7"/>
  <c r="B356" i="7"/>
  <c r="B336" i="7"/>
  <c r="B316" i="7"/>
  <c r="B296" i="7"/>
  <c r="B276" i="7"/>
  <c r="B554" i="7"/>
  <c r="B379" i="7"/>
  <c r="B359" i="7"/>
  <c r="B339" i="7"/>
  <c r="B319" i="7"/>
  <c r="B299" i="7"/>
  <c r="B279" i="7"/>
  <c r="B259" i="7"/>
  <c r="B542" i="7"/>
  <c r="B454" i="7"/>
  <c r="B390" i="7"/>
  <c r="B370" i="7"/>
  <c r="B350" i="7"/>
  <c r="B330" i="7"/>
  <c r="B310" i="7"/>
  <c r="B290" i="7"/>
  <c r="B270" i="7"/>
  <c r="B309" i="7"/>
  <c r="B260" i="7"/>
  <c r="B242" i="7"/>
  <c r="B222" i="7"/>
  <c r="B202" i="7"/>
  <c r="B182" i="7"/>
  <c r="B162" i="7"/>
  <c r="B142" i="7"/>
  <c r="B122" i="7"/>
  <c r="B349" i="7"/>
  <c r="B297" i="7"/>
  <c r="B241" i="7"/>
  <c r="B221" i="7"/>
  <c r="B201" i="7"/>
  <c r="B181" i="7"/>
  <c r="B161" i="7"/>
  <c r="B141" i="7"/>
  <c r="B121" i="7"/>
  <c r="B377" i="7"/>
  <c r="B345" i="7"/>
  <c r="B321" i="7"/>
  <c r="B252" i="7"/>
  <c r="B232" i="7"/>
  <c r="B212" i="7"/>
  <c r="B192" i="7"/>
  <c r="B172" i="7"/>
  <c r="B152" i="7"/>
  <c r="B235" i="7"/>
  <c r="B211" i="7"/>
  <c r="B187" i="7"/>
  <c r="B155" i="7"/>
  <c r="B119" i="7"/>
  <c r="B100" i="7"/>
  <c r="B80" i="7"/>
  <c r="B60" i="7"/>
  <c r="B40" i="7"/>
  <c r="B20" i="7"/>
  <c r="B289" i="7"/>
  <c r="B81" i="7"/>
  <c r="B21" i="7"/>
  <c r="B135" i="7"/>
  <c r="B99" i="7"/>
  <c r="B79" i="7"/>
  <c r="B59" i="7"/>
  <c r="B39" i="7"/>
  <c r="B19" i="7"/>
  <c r="B251" i="7"/>
  <c r="B97" i="7"/>
  <c r="B49" i="7"/>
  <c r="B530" i="7"/>
  <c r="B179" i="7"/>
  <c r="B127" i="7"/>
  <c r="B102" i="7"/>
  <c r="B82" i="7"/>
  <c r="B62" i="7"/>
  <c r="B42" i="7"/>
  <c r="B22" i="7"/>
  <c r="B247" i="7"/>
  <c r="B77" i="7"/>
  <c r="B876" i="6"/>
  <c r="B857" i="6"/>
  <c r="B869" i="6"/>
  <c r="B840" i="6"/>
  <c r="B862" i="6"/>
  <c r="B855" i="6"/>
  <c r="B835" i="6"/>
  <c r="B827" i="6"/>
  <c r="B804" i="6"/>
  <c r="B830" i="6"/>
  <c r="B811" i="6"/>
  <c r="B851" i="6"/>
  <c r="B814" i="6"/>
  <c r="B854" i="6"/>
  <c r="B795" i="6"/>
  <c r="B776" i="6"/>
  <c r="B790" i="6"/>
  <c r="B771" i="6"/>
  <c r="B809" i="6"/>
  <c r="B781" i="6"/>
  <c r="B796" i="6"/>
  <c r="B754" i="6"/>
  <c r="B735" i="6"/>
  <c r="B716" i="6"/>
  <c r="B697" i="6"/>
  <c r="B195" i="8"/>
  <c r="B175" i="8"/>
  <c r="B155" i="8"/>
  <c r="B135" i="8"/>
  <c r="B537" i="8"/>
  <c r="B377" i="8"/>
  <c r="B309" i="8"/>
  <c r="B260" i="8"/>
  <c r="B242" i="8"/>
  <c r="B222" i="8"/>
  <c r="B202" i="8"/>
  <c r="B182" i="8"/>
  <c r="B162" i="8"/>
  <c r="B142" i="8"/>
  <c r="B122" i="8"/>
  <c r="B329" i="8"/>
  <c r="B257" i="8"/>
  <c r="B237" i="8"/>
  <c r="B217" i="8"/>
  <c r="B197" i="8"/>
  <c r="B177" i="8"/>
  <c r="B157" i="8"/>
  <c r="B437" i="8"/>
  <c r="B117" i="8"/>
  <c r="B97" i="8"/>
  <c r="B77" i="8"/>
  <c r="B57" i="8"/>
  <c r="B37" i="8"/>
  <c r="B17" i="8"/>
  <c r="B192" i="8"/>
  <c r="B70" i="8"/>
  <c r="B26" i="8"/>
  <c r="B244" i="8"/>
  <c r="B164" i="8"/>
  <c r="B121" i="8"/>
  <c r="B100" i="8"/>
  <c r="B80" i="8"/>
  <c r="B60" i="8"/>
  <c r="B40" i="8"/>
  <c r="B20" i="8"/>
  <c r="B349" i="8"/>
  <c r="B212" i="8"/>
  <c r="B141" i="8"/>
  <c r="B102" i="8"/>
  <c r="B46" i="8"/>
  <c r="B6" i="8"/>
  <c r="B125" i="8"/>
  <c r="B107" i="8"/>
  <c r="B87" i="8"/>
  <c r="B67" i="8"/>
  <c r="B47" i="8"/>
  <c r="B27" i="8"/>
  <c r="B7" i="8"/>
  <c r="B232" i="8"/>
  <c r="B172" i="8"/>
  <c r="B74" i="8"/>
  <c r="B872" i="7"/>
  <c r="B859" i="7"/>
  <c r="B849" i="7"/>
  <c r="B830" i="7"/>
  <c r="B852" i="7"/>
  <c r="B855" i="7"/>
  <c r="B836" i="7"/>
  <c r="B825" i="7"/>
  <c r="B806" i="7"/>
  <c r="B837" i="7"/>
  <c r="B817" i="7"/>
  <c r="B854" i="7"/>
  <c r="B829" i="7"/>
  <c r="B804" i="7"/>
  <c r="B786" i="7"/>
  <c r="B767" i="7"/>
  <c r="B797" i="7"/>
  <c r="B827" i="7"/>
  <c r="B780" i="7"/>
  <c r="B764" i="7"/>
  <c r="B745" i="7"/>
  <c r="B726" i="7"/>
  <c r="B707" i="7"/>
  <c r="B874" i="7"/>
  <c r="B759" i="7"/>
  <c r="B740" i="7"/>
  <c r="B721" i="7"/>
  <c r="B702" i="7"/>
  <c r="B779" i="7"/>
  <c r="B762" i="7"/>
  <c r="B739" i="7"/>
  <c r="B720" i="7"/>
  <c r="B701" i="7"/>
  <c r="B679" i="7"/>
  <c r="B660" i="7"/>
  <c r="B641" i="7"/>
  <c r="B622" i="7"/>
  <c r="B761" i="7"/>
  <c r="B686" i="7"/>
  <c r="B667" i="7"/>
  <c r="B644" i="7"/>
  <c r="B625" i="7"/>
  <c r="B731" i="7"/>
  <c r="B700" i="7"/>
  <c r="B681" i="7"/>
  <c r="B662" i="7"/>
  <c r="B639" i="7"/>
  <c r="B746" i="7"/>
  <c r="B615" i="7"/>
  <c r="B596" i="7"/>
  <c r="B577" i="7"/>
  <c r="B669" i="7"/>
  <c r="B602" i="7"/>
  <c r="B579" i="7"/>
  <c r="B560" i="7"/>
  <c r="B665" i="7"/>
  <c r="B627" i="7"/>
  <c r="B605" i="7"/>
  <c r="B586" i="7"/>
  <c r="B567" i="7"/>
  <c r="B600" i="7"/>
  <c r="B549" i="7"/>
  <c r="B529" i="7"/>
  <c r="B509" i="7"/>
  <c r="B489" i="7"/>
  <c r="B469" i="7"/>
  <c r="B449" i="7"/>
  <c r="B429" i="7"/>
  <c r="B409" i="7"/>
  <c r="B680" i="7"/>
  <c r="B565" i="7"/>
  <c r="B532" i="7"/>
  <c r="B512" i="7"/>
  <c r="B492" i="7"/>
  <c r="B472" i="7"/>
  <c r="B452" i="7"/>
  <c r="B432" i="7"/>
  <c r="B412" i="7"/>
  <c r="B677" i="7"/>
  <c r="B562" i="7"/>
  <c r="B539" i="7"/>
  <c r="B519" i="7"/>
  <c r="B499" i="7"/>
  <c r="B479" i="7"/>
  <c r="B459" i="7"/>
  <c r="B439" i="7"/>
  <c r="B419" i="7"/>
  <c r="B604" i="7"/>
  <c r="B490" i="7"/>
  <c r="B466" i="7"/>
  <c r="B442" i="7"/>
  <c r="B410" i="7"/>
  <c r="B392" i="7"/>
  <c r="B372" i="7"/>
  <c r="B352" i="7"/>
  <c r="B332" i="7"/>
  <c r="B312" i="7"/>
  <c r="B292" i="7"/>
  <c r="B272" i="7"/>
  <c r="B534" i="7"/>
  <c r="B375" i="7"/>
  <c r="B355" i="7"/>
  <c r="B335" i="7"/>
  <c r="B315" i="7"/>
  <c r="B295" i="7"/>
  <c r="B275" i="7"/>
  <c r="B581" i="7"/>
  <c r="B514" i="7"/>
  <c r="B434" i="7"/>
  <c r="B386" i="7"/>
  <c r="B366" i="7"/>
  <c r="B346" i="7"/>
  <c r="B326" i="7"/>
  <c r="B306" i="7"/>
  <c r="B286" i="7"/>
  <c r="B266" i="7"/>
  <c r="B285" i="7"/>
  <c r="B254" i="7"/>
  <c r="B234" i="7"/>
  <c r="B214" i="7"/>
  <c r="B194" i="7"/>
  <c r="B174" i="7"/>
  <c r="B154" i="7"/>
  <c r="B134" i="7"/>
  <c r="B402" i="7"/>
  <c r="B329" i="7"/>
  <c r="B257" i="7"/>
  <c r="B237" i="7"/>
  <c r="B217" i="7"/>
  <c r="B197" i="7"/>
  <c r="B177" i="7"/>
  <c r="B157" i="7"/>
  <c r="B137" i="7"/>
  <c r="B526" i="7"/>
  <c r="B365" i="7"/>
  <c r="B341" i="7"/>
  <c r="B317" i="7"/>
  <c r="B244" i="7"/>
  <c r="B224" i="7"/>
  <c r="B204" i="7"/>
  <c r="B184" i="7"/>
  <c r="B164" i="7"/>
  <c r="B144" i="7"/>
  <c r="B231" i="7"/>
  <c r="B207" i="7"/>
  <c r="B175" i="7"/>
  <c r="B151" i="7"/>
  <c r="B116" i="7"/>
  <c r="B96" i="7"/>
  <c r="B76" i="7"/>
  <c r="B56" i="7"/>
  <c r="B36" i="7"/>
  <c r="B16" i="7"/>
  <c r="B255" i="7"/>
  <c r="B61" i="7"/>
  <c r="B9" i="7"/>
  <c r="B115" i="7"/>
  <c r="B95" i="7"/>
  <c r="B75" i="7"/>
  <c r="B55" i="7"/>
  <c r="B35" i="7"/>
  <c r="B15" i="7"/>
  <c r="B124" i="7"/>
  <c r="B89" i="7"/>
  <c r="B45" i="7"/>
  <c r="B239" i="7"/>
  <c r="B159" i="7"/>
  <c r="B114" i="7"/>
  <c r="B94" i="7"/>
  <c r="B74" i="7"/>
  <c r="B54" i="7"/>
  <c r="B34" i="7"/>
  <c r="B14" i="7"/>
  <c r="B117" i="7"/>
  <c r="B69" i="7"/>
  <c r="B872" i="6"/>
  <c r="B849" i="6"/>
  <c r="B866" i="6"/>
  <c r="B837" i="6"/>
  <c r="B856" i="6"/>
  <c r="B852" i="6"/>
  <c r="B839" i="6"/>
  <c r="B819" i="6"/>
  <c r="B800" i="6"/>
  <c r="B826" i="6"/>
  <c r="B807" i="6"/>
  <c r="B829" i="6"/>
  <c r="B810" i="6"/>
  <c r="B841" i="6"/>
  <c r="B791" i="6"/>
  <c r="B772" i="6"/>
  <c r="B786" i="6"/>
  <c r="B767" i="6"/>
  <c r="B797" i="6"/>
  <c r="B774" i="6"/>
  <c r="B792" i="6"/>
  <c r="B750" i="6"/>
  <c r="B731" i="6"/>
  <c r="B712" i="6"/>
  <c r="B689" i="6"/>
  <c r="B760" i="6"/>
  <c r="B741" i="6"/>
  <c r="B722" i="6"/>
  <c r="B699" i="6"/>
  <c r="B784" i="6"/>
  <c r="B744" i="6"/>
  <c r="B725" i="6"/>
  <c r="B706" i="6"/>
  <c r="B817" i="6"/>
  <c r="B751" i="6"/>
  <c r="B720" i="6"/>
  <c r="B684" i="6"/>
  <c r="B665" i="6"/>
  <c r="B646" i="6"/>
  <c r="B627" i="6"/>
  <c r="B676" i="6"/>
  <c r="B657" i="6"/>
  <c r="B634" i="6"/>
  <c r="B762" i="6"/>
  <c r="B687" i="6"/>
  <c r="B667" i="6"/>
  <c r="B644" i="6"/>
  <c r="B625" i="6"/>
  <c r="B662" i="6"/>
  <c r="B602" i="6"/>
  <c r="B579" i="6"/>
  <c r="B560" i="6"/>
  <c r="B690" i="6"/>
  <c r="B609" i="6"/>
  <c r="B590" i="6"/>
  <c r="B571" i="6"/>
  <c r="B551" i="6"/>
  <c r="B681" i="6"/>
  <c r="B600" i="6"/>
  <c r="B581" i="6"/>
  <c r="B562" i="6"/>
  <c r="B636" i="6"/>
  <c r="B532" i="6"/>
  <c r="B512" i="6"/>
  <c r="B492" i="6"/>
  <c r="B472" i="6"/>
  <c r="B452" i="6"/>
  <c r="B432" i="6"/>
  <c r="B412" i="6"/>
  <c r="B392" i="6"/>
  <c r="B599" i="6"/>
  <c r="B541" i="6"/>
  <c r="B527" i="6"/>
  <c r="B507" i="6"/>
  <c r="B487" i="6"/>
  <c r="B467" i="6"/>
  <c r="B447" i="6"/>
  <c r="B427" i="6"/>
  <c r="B407" i="6"/>
  <c r="B387" i="6"/>
  <c r="B526" i="6"/>
  <c r="B506" i="6"/>
  <c r="B486" i="6"/>
  <c r="B466" i="6"/>
  <c r="B446" i="6"/>
  <c r="B426" i="6"/>
  <c r="B406" i="6"/>
  <c r="B386" i="6"/>
  <c r="B505" i="6"/>
  <c r="B425" i="6"/>
  <c r="B374" i="6"/>
  <c r="B354" i="6"/>
  <c r="B334" i="6"/>
  <c r="B314" i="6"/>
  <c r="B294" i="6"/>
  <c r="B274" i="6"/>
  <c r="B254" i="6"/>
  <c r="B620" i="6"/>
  <c r="B537" i="6"/>
  <c r="B469" i="6"/>
  <c r="B389" i="6"/>
  <c r="B365" i="6"/>
  <c r="B345" i="6"/>
  <c r="B325" i="6"/>
  <c r="B305" i="6"/>
  <c r="B285" i="6"/>
  <c r="B265" i="6"/>
  <c r="B245" i="6"/>
  <c r="B489" i="6"/>
  <c r="B409" i="6"/>
  <c r="B372" i="6"/>
  <c r="B352" i="6"/>
  <c r="B332" i="6"/>
  <c r="B312" i="6"/>
  <c r="B292" i="6"/>
  <c r="B272" i="6"/>
  <c r="B252" i="6"/>
  <c r="B405" i="6"/>
  <c r="B319" i="6"/>
  <c r="B241" i="6"/>
  <c r="B221" i="6"/>
  <c r="B201" i="6"/>
  <c r="B181" i="6"/>
  <c r="B161" i="6"/>
  <c r="B141" i="6"/>
  <c r="B121" i="6"/>
  <c r="B485" i="6"/>
  <c r="B367" i="6"/>
  <c r="B224" i="6"/>
  <c r="B204" i="6"/>
  <c r="B184" i="6"/>
  <c r="B164" i="6"/>
  <c r="B144" i="6"/>
  <c r="B529" i="6"/>
  <c r="B335" i="6"/>
  <c r="B311" i="6"/>
  <c r="B287" i="6"/>
  <c r="B255" i="6"/>
  <c r="B235" i="6"/>
  <c r="B215" i="6"/>
  <c r="B195" i="6"/>
  <c r="B175" i="6"/>
  <c r="B155" i="6"/>
  <c r="B135" i="6"/>
  <c r="B115" i="6"/>
  <c r="B244" i="6"/>
  <c r="B100" i="6"/>
  <c r="B80" i="6"/>
  <c r="B60" i="6"/>
  <c r="B40" i="6"/>
  <c r="B20" i="6"/>
  <c r="B30" i="6"/>
  <c r="B10" i="6"/>
  <c r="B61" i="6"/>
  <c r="B154" i="6"/>
  <c r="B55" i="6"/>
  <c r="B9" i="6"/>
  <c r="B112" i="6"/>
  <c r="B37" i="6"/>
  <c r="B86" i="6"/>
  <c r="B105" i="6"/>
  <c r="B832" i="6"/>
  <c r="B757" i="6"/>
  <c r="B734" i="6"/>
  <c r="B715" i="6"/>
  <c r="B696" i="6"/>
  <c r="B759" i="6"/>
  <c r="B740" i="6"/>
  <c r="B721" i="6"/>
  <c r="B702" i="6"/>
  <c r="B801" i="6"/>
  <c r="B747" i="6"/>
  <c r="B717" i="6"/>
  <c r="B680" i="6"/>
  <c r="B661" i="6"/>
  <c r="B642" i="6"/>
  <c r="B619" i="6"/>
  <c r="B672" i="6"/>
  <c r="B649" i="6"/>
  <c r="B630" i="6"/>
  <c r="B739" i="6"/>
  <c r="B682" i="6"/>
  <c r="B659" i="6"/>
  <c r="B640" i="6"/>
  <c r="B621" i="6"/>
  <c r="B614" i="6"/>
  <c r="B595" i="6"/>
  <c r="B576" i="6"/>
  <c r="B556" i="6"/>
  <c r="B639" i="6"/>
  <c r="B605" i="6"/>
  <c r="B586" i="6"/>
  <c r="B567" i="6"/>
  <c r="B547" i="6"/>
  <c r="B616" i="6"/>
  <c r="B597" i="6"/>
  <c r="B574" i="6"/>
  <c r="B554" i="6"/>
  <c r="B542" i="6"/>
  <c r="B524" i="6"/>
  <c r="B504" i="6"/>
  <c r="B484" i="6"/>
  <c r="B464" i="6"/>
  <c r="B444" i="6"/>
  <c r="B424" i="6"/>
  <c r="B404" i="6"/>
  <c r="B384" i="6"/>
  <c r="B584" i="6"/>
  <c r="B539" i="6"/>
  <c r="B519" i="6"/>
  <c r="B499" i="6"/>
  <c r="B479" i="6"/>
  <c r="B459" i="6"/>
  <c r="B439" i="6"/>
  <c r="B419" i="6"/>
  <c r="B399" i="6"/>
  <c r="B651" i="6"/>
  <c r="B522" i="6"/>
  <c r="B502" i="6"/>
  <c r="B482" i="6"/>
  <c r="B462" i="6"/>
  <c r="B442" i="6"/>
  <c r="B422" i="6"/>
  <c r="B402" i="6"/>
  <c r="B655" i="6"/>
  <c r="B501" i="6"/>
  <c r="B421" i="6"/>
  <c r="B370" i="6"/>
  <c r="B350" i="6"/>
  <c r="B330" i="6"/>
  <c r="B310" i="6"/>
  <c r="B290" i="6"/>
  <c r="B270" i="6"/>
  <c r="B250" i="6"/>
  <c r="B592" i="6"/>
  <c r="B525" i="6"/>
  <c r="B445" i="6"/>
  <c r="B381" i="6"/>
  <c r="B361" i="6"/>
  <c r="B341" i="6"/>
  <c r="B321" i="6"/>
  <c r="B301" i="6"/>
  <c r="B281" i="6"/>
  <c r="B261" i="6"/>
  <c r="B611" i="6"/>
  <c r="B465" i="6"/>
  <c r="B385" i="6"/>
  <c r="B364" i="6"/>
  <c r="B344" i="6"/>
  <c r="B324" i="6"/>
  <c r="B304" i="6"/>
  <c r="B284" i="6"/>
  <c r="B264" i="6"/>
  <c r="B615" i="6"/>
  <c r="B397" i="6"/>
  <c r="B299" i="6"/>
  <c r="B237" i="6"/>
  <c r="B217" i="6"/>
  <c r="B197" i="6"/>
  <c r="B177" i="6"/>
  <c r="B157" i="6"/>
  <c r="B137" i="6"/>
  <c r="B117" i="6"/>
  <c r="B477" i="6"/>
  <c r="B240" i="6"/>
  <c r="B220" i="6"/>
  <c r="B200" i="6"/>
  <c r="B180" i="6"/>
  <c r="B160" i="6"/>
  <c r="B140" i="6"/>
  <c r="B355" i="6"/>
  <c r="B331" i="6"/>
  <c r="B307" i="6"/>
  <c r="B275" i="6"/>
  <c r="B251" i="6"/>
  <c r="B231" i="6"/>
  <c r="B211" i="6"/>
  <c r="B191" i="6"/>
  <c r="B171" i="6"/>
  <c r="B151" i="6"/>
  <c r="B131" i="6"/>
  <c r="B111" i="6"/>
  <c r="B120" i="6"/>
  <c r="B96" i="6"/>
  <c r="B76" i="6"/>
  <c r="B56" i="6"/>
  <c r="B36" i="6"/>
  <c r="B16" i="6"/>
  <c r="B26" i="6"/>
  <c r="B6" i="6"/>
  <c r="B45" i="6"/>
  <c r="B647" i="6"/>
  <c r="B214" i="6"/>
  <c r="B134" i="6"/>
  <c r="B91" i="6"/>
  <c r="B71" i="6"/>
  <c r="B51" i="6"/>
  <c r="B31" i="6"/>
  <c r="B11" i="6"/>
  <c r="B77" i="6"/>
  <c r="B190" i="6"/>
  <c r="B106" i="6"/>
  <c r="B25" i="6"/>
  <c r="B769" i="6"/>
  <c r="B749" i="6"/>
  <c r="B730" i="6"/>
  <c r="B711" i="6"/>
  <c r="B692" i="6"/>
  <c r="B756" i="6"/>
  <c r="B737" i="6"/>
  <c r="B714" i="6"/>
  <c r="B695" i="6"/>
  <c r="B777" i="6"/>
  <c r="B736" i="6"/>
  <c r="B705" i="6"/>
  <c r="B677" i="6"/>
  <c r="B654" i="6"/>
  <c r="B635" i="6"/>
  <c r="B694" i="6"/>
  <c r="B664" i="6"/>
  <c r="B645" i="6"/>
  <c r="B626" i="6"/>
  <c r="B724" i="6"/>
  <c r="B675" i="6"/>
  <c r="B656" i="6"/>
  <c r="B637" i="6"/>
  <c r="B670" i="6"/>
  <c r="B610" i="6"/>
  <c r="B591" i="6"/>
  <c r="B572" i="6"/>
  <c r="B552" i="6"/>
  <c r="B624" i="6"/>
  <c r="B601" i="6"/>
  <c r="B582" i="6"/>
  <c r="B559" i="6"/>
  <c r="B686" i="6"/>
  <c r="B612" i="6"/>
  <c r="B589" i="6"/>
  <c r="B570" i="6"/>
  <c r="B550" i="6"/>
  <c r="B540" i="6"/>
  <c r="B520" i="6"/>
  <c r="B500" i="6"/>
  <c r="B480" i="6"/>
  <c r="B460" i="6"/>
  <c r="B440" i="6"/>
  <c r="B420" i="6"/>
  <c r="B400" i="6"/>
  <c r="B780" i="6"/>
  <c r="B569" i="6"/>
  <c r="B535" i="6"/>
  <c r="B515" i="6"/>
  <c r="B495" i="6"/>
  <c r="B475" i="6"/>
  <c r="B455" i="6"/>
  <c r="B435" i="6"/>
  <c r="B415" i="6"/>
  <c r="B395" i="6"/>
  <c r="B534" i="6"/>
  <c r="B514" i="6"/>
  <c r="B494" i="6"/>
  <c r="B474" i="6"/>
  <c r="B454" i="6"/>
  <c r="B434" i="6"/>
  <c r="B414" i="6"/>
  <c r="B394" i="6"/>
  <c r="B596" i="6"/>
  <c r="B497" i="6"/>
  <c r="B417" i="6"/>
  <c r="B366" i="6"/>
  <c r="B346" i="6"/>
  <c r="B326" i="6"/>
  <c r="B306" i="6"/>
  <c r="B286" i="6"/>
  <c r="B266" i="6"/>
  <c r="B246" i="6"/>
  <c r="B561" i="6"/>
  <c r="B521" i="6"/>
  <c r="B441" i="6"/>
  <c r="B377" i="6"/>
  <c r="B357" i="6"/>
  <c r="B337" i="6"/>
  <c r="B317" i="6"/>
  <c r="B297" i="6"/>
  <c r="B277" i="6"/>
  <c r="B257" i="6"/>
  <c r="B565" i="6"/>
  <c r="B461" i="6"/>
  <c r="B380" i="6"/>
  <c r="B360" i="6"/>
  <c r="B340" i="6"/>
  <c r="B320" i="6"/>
  <c r="B300" i="6"/>
  <c r="B280" i="6"/>
  <c r="B260" i="6"/>
  <c r="B509" i="6"/>
  <c r="B359" i="6"/>
  <c r="B279" i="6"/>
  <c r="B229" i="6"/>
  <c r="B209" i="6"/>
  <c r="B189" i="6"/>
  <c r="B169" i="6"/>
  <c r="B149" i="6"/>
  <c r="B129" i="6"/>
  <c r="B109" i="6"/>
  <c r="B375" i="6"/>
  <c r="B236" i="6"/>
  <c r="B216" i="6"/>
  <c r="B196" i="6"/>
  <c r="B176" i="6"/>
  <c r="B156" i="6"/>
  <c r="B136" i="6"/>
  <c r="B351" i="6"/>
  <c r="B327" i="6"/>
  <c r="B295" i="6"/>
  <c r="B271" i="6"/>
  <c r="B247" i="6"/>
  <c r="B227" i="6"/>
  <c r="B207" i="6"/>
  <c r="B187" i="6"/>
  <c r="B167" i="6"/>
  <c r="B147" i="6"/>
  <c r="B127" i="6"/>
  <c r="B107" i="6"/>
  <c r="B114" i="6"/>
  <c r="B92" i="6"/>
  <c r="B72" i="6"/>
  <c r="B52" i="6"/>
  <c r="B32" i="6"/>
  <c r="B12" i="6"/>
  <c r="B22" i="6"/>
  <c r="B110" i="6"/>
  <c r="B29" i="6"/>
  <c r="B401" i="6"/>
  <c r="B194" i="6"/>
  <c r="B124" i="6"/>
  <c r="B87" i="6"/>
  <c r="B67" i="6"/>
  <c r="B47" i="6"/>
  <c r="B27" i="6"/>
  <c r="B7" i="6"/>
  <c r="B65" i="6"/>
  <c r="B242" i="6"/>
  <c r="B210" i="6"/>
  <c r="B186" i="6"/>
  <c r="B162" i="6"/>
  <c r="B130" i="6"/>
  <c r="B102" i="6"/>
  <c r="B82" i="6"/>
  <c r="B62" i="6"/>
  <c r="B42" i="6"/>
  <c r="B89" i="6"/>
  <c r="B57" i="6"/>
  <c r="B21" i="6"/>
  <c r="B234" i="6"/>
  <c r="B75" i="6"/>
  <c r="B15" i="6"/>
  <c r="B226" i="6"/>
  <c r="B170" i="6"/>
  <c r="B70" i="6"/>
  <c r="B116" i="6"/>
  <c r="B222" i="6"/>
  <c r="B166" i="6"/>
  <c r="B66" i="6"/>
  <c r="B69" i="6"/>
  <c r="B764" i="6"/>
  <c r="B745" i="6"/>
  <c r="B726" i="6"/>
  <c r="B707" i="6"/>
  <c r="B820" i="6"/>
  <c r="B752" i="6"/>
  <c r="B729" i="6"/>
  <c r="B710" i="6"/>
  <c r="B691" i="6"/>
  <c r="B755" i="6"/>
  <c r="B732" i="6"/>
  <c r="B701" i="6"/>
  <c r="B669" i="6"/>
  <c r="B650" i="6"/>
  <c r="B631" i="6"/>
  <c r="B679" i="6"/>
  <c r="B660" i="6"/>
  <c r="B641" i="6"/>
  <c r="B622" i="6"/>
  <c r="B709" i="6"/>
  <c r="B671" i="6"/>
  <c r="B652" i="6"/>
  <c r="B629" i="6"/>
  <c r="B666" i="6"/>
  <c r="B606" i="6"/>
  <c r="B587" i="6"/>
  <c r="B564" i="6"/>
  <c r="B544" i="6"/>
  <c r="B617" i="6"/>
  <c r="B594" i="6"/>
  <c r="B575" i="6"/>
  <c r="B555" i="6"/>
  <c r="B685" i="6"/>
  <c r="B604" i="6"/>
  <c r="B585" i="6"/>
  <c r="B566" i="6"/>
  <c r="B546" i="6"/>
  <c r="B536" i="6"/>
  <c r="B516" i="6"/>
  <c r="B496" i="6"/>
  <c r="B476" i="6"/>
  <c r="B456" i="6"/>
  <c r="B436" i="6"/>
  <c r="B416" i="6"/>
  <c r="B396" i="6"/>
  <c r="B632" i="6"/>
  <c r="B549" i="6"/>
  <c r="B531" i="6"/>
  <c r="B511" i="6"/>
  <c r="B491" i="6"/>
  <c r="B471" i="6"/>
  <c r="B451" i="6"/>
  <c r="B431" i="6"/>
  <c r="B411" i="6"/>
  <c r="B391" i="6"/>
  <c r="B530" i="6"/>
  <c r="B510" i="6"/>
  <c r="B490" i="6"/>
  <c r="B470" i="6"/>
  <c r="B450" i="6"/>
  <c r="B430" i="6"/>
  <c r="B410" i="6"/>
  <c r="B390" i="6"/>
  <c r="B577" i="6"/>
  <c r="B449" i="6"/>
  <c r="B382" i="6"/>
  <c r="B362" i="6"/>
  <c r="B342" i="6"/>
  <c r="B322" i="6"/>
  <c r="B302" i="6"/>
  <c r="B282" i="6"/>
  <c r="B262" i="6"/>
  <c r="B674" i="6"/>
  <c r="B545" i="6"/>
  <c r="B517" i="6"/>
  <c r="B437" i="6"/>
  <c r="B369" i="6"/>
  <c r="B349" i="6"/>
  <c r="B329" i="6"/>
  <c r="B309" i="6"/>
  <c r="B289" i="6"/>
  <c r="B269" i="6"/>
  <c r="B249" i="6"/>
  <c r="B557" i="6"/>
  <c r="B457" i="6"/>
  <c r="B376" i="6"/>
  <c r="B356" i="6"/>
  <c r="B336" i="6"/>
  <c r="B316" i="6"/>
  <c r="B296" i="6"/>
  <c r="B276" i="6"/>
  <c r="B256" i="6"/>
  <c r="B481" i="6"/>
  <c r="B339" i="6"/>
  <c r="B259" i="6"/>
  <c r="B225" i="6"/>
  <c r="B205" i="6"/>
  <c r="B185" i="6"/>
  <c r="B165" i="6"/>
  <c r="B145" i="6"/>
  <c r="B125" i="6"/>
  <c r="B580" i="6"/>
  <c r="B371" i="6"/>
  <c r="B232" i="6"/>
  <c r="B212" i="6"/>
  <c r="B192" i="6"/>
  <c r="B172" i="6"/>
  <c r="B152" i="6"/>
  <c r="B132" i="6"/>
  <c r="B347" i="6"/>
  <c r="B315" i="6"/>
  <c r="B291" i="6"/>
  <c r="B267" i="6"/>
  <c r="B239" i="6"/>
  <c r="B219" i="6"/>
  <c r="B199" i="6"/>
  <c r="B179" i="6"/>
  <c r="B159" i="6"/>
  <c r="B139" i="6"/>
  <c r="B119" i="6"/>
  <c r="B429" i="6"/>
  <c r="B104" i="6"/>
  <c r="B84" i="6"/>
  <c r="B64" i="6"/>
  <c r="B44" i="6"/>
  <c r="B24" i="6"/>
  <c r="B4" i="6"/>
  <c r="B14" i="6"/>
  <c r="B97" i="6"/>
  <c r="B17" i="6"/>
  <c r="B379" i="6"/>
  <c r="B174" i="6"/>
  <c r="B99" i="6"/>
  <c r="B79" i="6"/>
  <c r="B59" i="6"/>
  <c r="B39" i="6"/>
  <c r="B19" i="6"/>
  <c r="B34" i="6"/>
  <c r="B49" i="6"/>
  <c r="B230" i="6"/>
  <c r="B206" i="6"/>
  <c r="B182" i="6"/>
  <c r="B150" i="6"/>
  <c r="B126" i="6"/>
  <c r="B94" i="6"/>
  <c r="B74" i="6"/>
  <c r="B54" i="6"/>
  <c r="B122" i="6"/>
  <c r="B85" i="6"/>
  <c r="B41" i="6"/>
  <c r="B5" i="6"/>
  <c r="B95" i="6"/>
  <c r="B35" i="6"/>
  <c r="B101" i="6"/>
  <c r="B202" i="6"/>
  <c r="B146" i="6"/>
  <c r="B90" i="6"/>
  <c r="B50" i="6"/>
  <c r="B81" i="6"/>
  <c r="B607" i="6"/>
  <c r="B142" i="6"/>
  <c r="B46" i="6"/>
  <c r="I607" i="6" l="1"/>
  <c r="D607" i="6"/>
  <c r="E607" i="6"/>
  <c r="G607" i="6"/>
  <c r="Q607" i="6" s="1"/>
  <c r="A607" i="6"/>
  <c r="C607" i="6"/>
  <c r="S607" i="6" s="1"/>
  <c r="L607" i="6" s="1"/>
  <c r="T607" i="6" s="1"/>
  <c r="O607" i="6"/>
  <c r="H607" i="6"/>
  <c r="R607" i="6" s="1"/>
  <c r="F607" i="6"/>
  <c r="I122" i="6"/>
  <c r="C122" i="6"/>
  <c r="S122" i="6" s="1"/>
  <c r="L122" i="6" s="1"/>
  <c r="T122" i="6" s="1"/>
  <c r="E122" i="6"/>
  <c r="H122" i="6"/>
  <c r="R122" i="6" s="1"/>
  <c r="A122" i="6"/>
  <c r="F122" i="6"/>
  <c r="D122" i="6"/>
  <c r="O122" i="6"/>
  <c r="G122" i="6"/>
  <c r="Q122" i="6" s="1"/>
  <c r="I182" i="6"/>
  <c r="D182" i="6"/>
  <c r="E182" i="6"/>
  <c r="G182" i="6"/>
  <c r="Q182" i="6" s="1"/>
  <c r="A182" i="6"/>
  <c r="C182" i="6"/>
  <c r="S182" i="6" s="1"/>
  <c r="L182" i="6" s="1"/>
  <c r="T182" i="6" s="1"/>
  <c r="H182" i="6"/>
  <c r="R182" i="6" s="1"/>
  <c r="F182" i="6"/>
  <c r="O182" i="6"/>
  <c r="A230" i="6"/>
  <c r="C230" i="6"/>
  <c r="S230" i="6" s="1"/>
  <c r="L230" i="6" s="1"/>
  <c r="T230" i="6" s="1"/>
  <c r="O230" i="6"/>
  <c r="H230" i="6"/>
  <c r="R230" i="6" s="1"/>
  <c r="F230" i="6"/>
  <c r="I230" i="6"/>
  <c r="D230" i="6"/>
  <c r="E230" i="6"/>
  <c r="G230" i="6"/>
  <c r="Q230" i="6" s="1"/>
  <c r="I267" i="6"/>
  <c r="D267" i="6"/>
  <c r="E267" i="6"/>
  <c r="G267" i="6"/>
  <c r="Q267" i="6" s="1"/>
  <c r="A267" i="6"/>
  <c r="C267" i="6"/>
  <c r="S267" i="6" s="1"/>
  <c r="L267" i="6" s="1"/>
  <c r="T267" i="6" s="1"/>
  <c r="O267" i="6"/>
  <c r="H267" i="6"/>
  <c r="R267" i="6" s="1"/>
  <c r="F267" i="6"/>
  <c r="A291" i="6"/>
  <c r="C291" i="6"/>
  <c r="S291" i="6" s="1"/>
  <c r="L291" i="6" s="1"/>
  <c r="T291" i="6" s="1"/>
  <c r="O291" i="6"/>
  <c r="H291" i="6"/>
  <c r="R291" i="6" s="1"/>
  <c r="F291" i="6"/>
  <c r="I291" i="6"/>
  <c r="D291" i="6"/>
  <c r="E291" i="6"/>
  <c r="G291" i="6"/>
  <c r="Q291" i="6" s="1"/>
  <c r="E347" i="6"/>
  <c r="G347" i="6"/>
  <c r="Q347" i="6" s="1"/>
  <c r="A347" i="6"/>
  <c r="C347" i="6"/>
  <c r="S347" i="6" s="1"/>
  <c r="L347" i="6" s="1"/>
  <c r="T347" i="6" s="1"/>
  <c r="O347" i="6"/>
  <c r="H347" i="6"/>
  <c r="R347" i="6" s="1"/>
  <c r="F347" i="6"/>
  <c r="I347" i="6"/>
  <c r="D347" i="6"/>
  <c r="G192" i="6"/>
  <c r="Q192" i="6" s="1"/>
  <c r="I192" i="6"/>
  <c r="D192" i="6"/>
  <c r="C192" i="6"/>
  <c r="S192" i="6" s="1"/>
  <c r="L192" i="6" s="1"/>
  <c r="T192" i="6" s="1"/>
  <c r="E192" i="6"/>
  <c r="F192" i="6"/>
  <c r="A192" i="6"/>
  <c r="O192" i="6"/>
  <c r="H192" i="6"/>
  <c r="R192" i="6" s="1"/>
  <c r="O232" i="6"/>
  <c r="H232" i="6"/>
  <c r="R232" i="6" s="1"/>
  <c r="G232" i="6"/>
  <c r="Q232" i="6" s="1"/>
  <c r="I232" i="6"/>
  <c r="D232" i="6"/>
  <c r="C232" i="6"/>
  <c r="S232" i="6" s="1"/>
  <c r="L232" i="6" s="1"/>
  <c r="T232" i="6" s="1"/>
  <c r="E232" i="6"/>
  <c r="A232" i="6"/>
  <c r="K232" i="6" s="1"/>
  <c r="F232" i="6"/>
  <c r="A580" i="6"/>
  <c r="C580" i="6"/>
  <c r="S580" i="6" s="1"/>
  <c r="L580" i="6" s="1"/>
  <c r="T580" i="6" s="1"/>
  <c r="O580" i="6"/>
  <c r="H580" i="6"/>
  <c r="R580" i="6" s="1"/>
  <c r="F580" i="6"/>
  <c r="I580" i="6"/>
  <c r="D580" i="6"/>
  <c r="E580" i="6"/>
  <c r="G580" i="6"/>
  <c r="Q580" i="6" s="1"/>
  <c r="A481" i="6"/>
  <c r="C481" i="6"/>
  <c r="S481" i="6" s="1"/>
  <c r="L481" i="6" s="1"/>
  <c r="T481" i="6" s="1"/>
  <c r="O481" i="6"/>
  <c r="H481" i="6"/>
  <c r="R481" i="6" s="1"/>
  <c r="F481" i="6"/>
  <c r="I481" i="6"/>
  <c r="D481" i="6"/>
  <c r="E481" i="6"/>
  <c r="G481" i="6"/>
  <c r="Q481" i="6" s="1"/>
  <c r="C276" i="6"/>
  <c r="S276" i="6" s="1"/>
  <c r="L276" i="6" s="1"/>
  <c r="T276" i="6" s="1"/>
  <c r="A276" i="6"/>
  <c r="H276" i="6"/>
  <c r="R276" i="6" s="1"/>
  <c r="F276" i="6"/>
  <c r="O276" i="6"/>
  <c r="D276" i="6"/>
  <c r="I276" i="6"/>
  <c r="E276" i="6"/>
  <c r="G276" i="6"/>
  <c r="Q276" i="6" s="1"/>
  <c r="D296" i="6"/>
  <c r="I296" i="6"/>
  <c r="G296" i="6"/>
  <c r="Q296" i="6" s="1"/>
  <c r="E296" i="6"/>
  <c r="C296" i="6"/>
  <c r="S296" i="6" s="1"/>
  <c r="L296" i="6" s="1"/>
  <c r="T296" i="6" s="1"/>
  <c r="A296" i="6"/>
  <c r="F296" i="6"/>
  <c r="O296" i="6"/>
  <c r="H296" i="6"/>
  <c r="R296" i="6" s="1"/>
  <c r="G336" i="6"/>
  <c r="Q336" i="6" s="1"/>
  <c r="E336" i="6"/>
  <c r="C336" i="6"/>
  <c r="S336" i="6" s="1"/>
  <c r="L336" i="6" s="1"/>
  <c r="T336" i="6" s="1"/>
  <c r="A336" i="6"/>
  <c r="H336" i="6"/>
  <c r="R336" i="6" s="1"/>
  <c r="F336" i="6"/>
  <c r="O336" i="6"/>
  <c r="I336" i="6"/>
  <c r="D336" i="6"/>
  <c r="H356" i="6"/>
  <c r="R356" i="6" s="1"/>
  <c r="F356" i="6"/>
  <c r="O356" i="6"/>
  <c r="D356" i="6"/>
  <c r="I356" i="6"/>
  <c r="G356" i="6"/>
  <c r="Q356" i="6" s="1"/>
  <c r="E356" i="6"/>
  <c r="A356" i="6"/>
  <c r="C356" i="6"/>
  <c r="S356" i="6" s="1"/>
  <c r="L356" i="6" s="1"/>
  <c r="T356" i="6" s="1"/>
  <c r="E457" i="6"/>
  <c r="G457" i="6"/>
  <c r="Q457" i="6" s="1"/>
  <c r="A457" i="6"/>
  <c r="C457" i="6"/>
  <c r="S457" i="6" s="1"/>
  <c r="L457" i="6" s="1"/>
  <c r="T457" i="6" s="1"/>
  <c r="O457" i="6"/>
  <c r="H457" i="6"/>
  <c r="R457" i="6" s="1"/>
  <c r="F457" i="6"/>
  <c r="D457" i="6"/>
  <c r="I457" i="6"/>
  <c r="A437" i="6"/>
  <c r="C437" i="6"/>
  <c r="S437" i="6" s="1"/>
  <c r="L437" i="6" s="1"/>
  <c r="T437" i="6" s="1"/>
  <c r="O437" i="6"/>
  <c r="H437" i="6"/>
  <c r="R437" i="6" s="1"/>
  <c r="F437" i="6"/>
  <c r="I437" i="6"/>
  <c r="D437" i="6"/>
  <c r="E437" i="6"/>
  <c r="G437" i="6"/>
  <c r="Q437" i="6" s="1"/>
  <c r="O517" i="6"/>
  <c r="H517" i="6"/>
  <c r="R517" i="6" s="1"/>
  <c r="F517" i="6"/>
  <c r="I517" i="6"/>
  <c r="D517" i="6"/>
  <c r="E517" i="6"/>
  <c r="G517" i="6"/>
  <c r="Q517" i="6" s="1"/>
  <c r="C517" i="6"/>
  <c r="S517" i="6" s="1"/>
  <c r="L517" i="6" s="1"/>
  <c r="T517" i="6" s="1"/>
  <c r="A517" i="6"/>
  <c r="E674" i="6"/>
  <c r="G674" i="6"/>
  <c r="A674" i="6"/>
  <c r="C674" i="6"/>
  <c r="S674" i="6" s="1"/>
  <c r="L674" i="6" s="1"/>
  <c r="T674" i="6" s="1"/>
  <c r="O674" i="6"/>
  <c r="H674" i="6"/>
  <c r="R674" i="6" s="1"/>
  <c r="F674" i="6"/>
  <c r="I674" i="6"/>
  <c r="D674" i="6"/>
  <c r="F262" i="6"/>
  <c r="A262" i="6"/>
  <c r="C262" i="6"/>
  <c r="S262" i="6" s="1"/>
  <c r="L262" i="6" s="1"/>
  <c r="T262" i="6" s="1"/>
  <c r="O262" i="6"/>
  <c r="H262" i="6"/>
  <c r="R262" i="6" s="1"/>
  <c r="I262" i="6"/>
  <c r="D262" i="6"/>
  <c r="E262" i="6"/>
  <c r="G262" i="6"/>
  <c r="Q262" i="6" s="1"/>
  <c r="I282" i="6"/>
  <c r="D282" i="6"/>
  <c r="E282" i="6"/>
  <c r="G282" i="6"/>
  <c r="Q282" i="6" s="1"/>
  <c r="F282" i="6"/>
  <c r="A282" i="6"/>
  <c r="C282" i="6"/>
  <c r="S282" i="6" s="1"/>
  <c r="L282" i="6" s="1"/>
  <c r="T282" i="6" s="1"/>
  <c r="O282" i="6"/>
  <c r="H282" i="6"/>
  <c r="R282" i="6" s="1"/>
  <c r="O322" i="6"/>
  <c r="H322" i="6"/>
  <c r="R322" i="6" s="1"/>
  <c r="I322" i="6"/>
  <c r="D322" i="6"/>
  <c r="E322" i="6"/>
  <c r="G322" i="6"/>
  <c r="Q322" i="6" s="1"/>
  <c r="A322" i="6"/>
  <c r="K322" i="6" s="1"/>
  <c r="C322" i="6"/>
  <c r="S322" i="6" s="1"/>
  <c r="L322" i="6" s="1"/>
  <c r="T322" i="6" s="1"/>
  <c r="F322" i="6"/>
  <c r="G382" i="6"/>
  <c r="Q382" i="6" s="1"/>
  <c r="D382" i="6"/>
  <c r="E382" i="6"/>
  <c r="H382" i="6"/>
  <c r="R382" i="6" s="1"/>
  <c r="F382" i="6"/>
  <c r="A382" i="6"/>
  <c r="C382" i="6"/>
  <c r="S382" i="6" s="1"/>
  <c r="L382" i="6" s="1"/>
  <c r="T382" i="6" s="1"/>
  <c r="I382" i="6"/>
  <c r="O382" i="6"/>
  <c r="A577" i="6"/>
  <c r="K577" i="6" s="1"/>
  <c r="C577" i="6"/>
  <c r="S577" i="6" s="1"/>
  <c r="L577" i="6" s="1"/>
  <c r="T577" i="6" s="1"/>
  <c r="O577" i="6"/>
  <c r="H577" i="6"/>
  <c r="R577" i="6" s="1"/>
  <c r="F577" i="6"/>
  <c r="I577" i="6"/>
  <c r="D577" i="6"/>
  <c r="E577" i="6"/>
  <c r="G577" i="6"/>
  <c r="Q577" i="6" s="1"/>
  <c r="H450" i="6"/>
  <c r="R450" i="6" s="1"/>
  <c r="F450" i="6"/>
  <c r="E450" i="6"/>
  <c r="D450" i="6"/>
  <c r="A450" i="6"/>
  <c r="G450" i="6"/>
  <c r="Q450" i="6" s="1"/>
  <c r="O450" i="6"/>
  <c r="I450" i="6"/>
  <c r="C450" i="6"/>
  <c r="S450" i="6" s="1"/>
  <c r="L450" i="6" s="1"/>
  <c r="T450" i="6" s="1"/>
  <c r="G510" i="6"/>
  <c r="Q510" i="6" s="1"/>
  <c r="I510" i="6"/>
  <c r="C510" i="6"/>
  <c r="S510" i="6" s="1"/>
  <c r="L510" i="6" s="1"/>
  <c r="T510" i="6" s="1"/>
  <c r="E510" i="6"/>
  <c r="H510" i="6"/>
  <c r="R510" i="6" s="1"/>
  <c r="F510" i="6"/>
  <c r="A510" i="6"/>
  <c r="N510" i="6" s="1"/>
  <c r="O510" i="6"/>
  <c r="D510" i="6"/>
  <c r="O431" i="6"/>
  <c r="H431" i="6"/>
  <c r="R431" i="6" s="1"/>
  <c r="G431" i="6"/>
  <c r="Q431" i="6" s="1"/>
  <c r="I431" i="6"/>
  <c r="D431" i="6"/>
  <c r="C431" i="6"/>
  <c r="S431" i="6" s="1"/>
  <c r="L431" i="6" s="1"/>
  <c r="T431" i="6" s="1"/>
  <c r="E431" i="6"/>
  <c r="A431" i="6"/>
  <c r="F431" i="6"/>
  <c r="C451" i="6"/>
  <c r="S451" i="6" s="1"/>
  <c r="L451" i="6" s="1"/>
  <c r="T451" i="6" s="1"/>
  <c r="E451" i="6"/>
  <c r="F451" i="6"/>
  <c r="A451" i="6"/>
  <c r="O451" i="6"/>
  <c r="H451" i="6"/>
  <c r="R451" i="6" s="1"/>
  <c r="I451" i="6"/>
  <c r="D451" i="6"/>
  <c r="G451" i="6"/>
  <c r="Q451" i="6" s="1"/>
  <c r="G511" i="6"/>
  <c r="Q511" i="6" s="1"/>
  <c r="I511" i="6"/>
  <c r="D511" i="6"/>
  <c r="C511" i="6"/>
  <c r="S511" i="6" s="1"/>
  <c r="L511" i="6" s="1"/>
  <c r="T511" i="6" s="1"/>
  <c r="E511" i="6"/>
  <c r="F511" i="6"/>
  <c r="A511" i="6"/>
  <c r="H511" i="6"/>
  <c r="R511" i="6" s="1"/>
  <c r="O511" i="6"/>
  <c r="C531" i="6"/>
  <c r="S531" i="6" s="1"/>
  <c r="L531" i="6" s="1"/>
  <c r="T531" i="6" s="1"/>
  <c r="E531" i="6"/>
  <c r="F531" i="6"/>
  <c r="A531" i="6"/>
  <c r="O531" i="6"/>
  <c r="H531" i="6"/>
  <c r="R531" i="6" s="1"/>
  <c r="G531" i="6"/>
  <c r="Q531" i="6" s="1"/>
  <c r="I531" i="6"/>
  <c r="D531" i="6"/>
  <c r="A632" i="6"/>
  <c r="C632" i="6"/>
  <c r="S632" i="6" s="1"/>
  <c r="L632" i="6" s="1"/>
  <c r="T632" i="6" s="1"/>
  <c r="O632" i="6"/>
  <c r="H632" i="6"/>
  <c r="R632" i="6" s="1"/>
  <c r="F632" i="6"/>
  <c r="I632" i="6"/>
  <c r="D632" i="6"/>
  <c r="G632" i="6"/>
  <c r="Q632" i="6" s="1"/>
  <c r="E632" i="6"/>
  <c r="O456" i="6"/>
  <c r="H456" i="6"/>
  <c r="R456" i="6" s="1"/>
  <c r="I456" i="6"/>
  <c r="D456" i="6"/>
  <c r="E456" i="6"/>
  <c r="G456" i="6"/>
  <c r="Q456" i="6" s="1"/>
  <c r="F456" i="6"/>
  <c r="A456" i="6"/>
  <c r="C456" i="6"/>
  <c r="S456" i="6" s="1"/>
  <c r="L456" i="6" s="1"/>
  <c r="T456" i="6" s="1"/>
  <c r="O516" i="6"/>
  <c r="H516" i="6"/>
  <c r="R516" i="6" s="1"/>
  <c r="I516" i="6"/>
  <c r="D516" i="6"/>
  <c r="E516" i="6"/>
  <c r="G516" i="6"/>
  <c r="Q516" i="6" s="1"/>
  <c r="F516" i="6"/>
  <c r="C516" i="6"/>
  <c r="S516" i="6" s="1"/>
  <c r="L516" i="6" s="1"/>
  <c r="T516" i="6" s="1"/>
  <c r="A516" i="6"/>
  <c r="G566" i="6"/>
  <c r="Q566" i="6" s="1"/>
  <c r="I566" i="6"/>
  <c r="C566" i="6"/>
  <c r="S566" i="6" s="1"/>
  <c r="L566" i="6" s="1"/>
  <c r="T566" i="6" s="1"/>
  <c r="E566" i="6"/>
  <c r="H566" i="6"/>
  <c r="R566" i="6" s="1"/>
  <c r="F566" i="6"/>
  <c r="A566" i="6"/>
  <c r="D566" i="6"/>
  <c r="O566" i="6"/>
  <c r="G585" i="6"/>
  <c r="Q585" i="6" s="1"/>
  <c r="A585" i="6"/>
  <c r="N585" i="6" s="1"/>
  <c r="C585" i="6"/>
  <c r="S585" i="6" s="1"/>
  <c r="L585" i="6" s="1"/>
  <c r="T585" i="6" s="1"/>
  <c r="O585" i="6"/>
  <c r="H585" i="6"/>
  <c r="R585" i="6" s="1"/>
  <c r="F585" i="6"/>
  <c r="I585" i="6"/>
  <c r="E585" i="6"/>
  <c r="D585" i="6"/>
  <c r="G604" i="6"/>
  <c r="Q604" i="6" s="1"/>
  <c r="O604" i="6"/>
  <c r="C604" i="6"/>
  <c r="S604" i="6" s="1"/>
  <c r="L604" i="6" s="1"/>
  <c r="T604" i="6" s="1"/>
  <c r="I604" i="6"/>
  <c r="H604" i="6"/>
  <c r="R604" i="6" s="1"/>
  <c r="F604" i="6"/>
  <c r="E604" i="6"/>
  <c r="A604" i="6"/>
  <c r="D604" i="6"/>
  <c r="E685" i="6"/>
  <c r="G685" i="6"/>
  <c r="Q685" i="6" s="1"/>
  <c r="A685" i="6"/>
  <c r="C685" i="6"/>
  <c r="S685" i="6" s="1"/>
  <c r="L685" i="6" s="1"/>
  <c r="T685" i="6" s="1"/>
  <c r="O685" i="6"/>
  <c r="H685" i="6"/>
  <c r="R685" i="6" s="1"/>
  <c r="F685" i="6"/>
  <c r="I685" i="6"/>
  <c r="D685" i="6"/>
  <c r="G575" i="6"/>
  <c r="Q575" i="6" s="1"/>
  <c r="I575" i="6"/>
  <c r="D575" i="6"/>
  <c r="C575" i="6"/>
  <c r="S575" i="6" s="1"/>
  <c r="L575" i="6" s="1"/>
  <c r="T575" i="6" s="1"/>
  <c r="E575" i="6"/>
  <c r="F575" i="6"/>
  <c r="A575" i="6"/>
  <c r="K575" i="6" s="1"/>
  <c r="H575" i="6"/>
  <c r="R575" i="6" s="1"/>
  <c r="O575" i="6"/>
  <c r="G594" i="6"/>
  <c r="I594" i="6"/>
  <c r="D594" i="6"/>
  <c r="C594" i="6"/>
  <c r="S594" i="6" s="1"/>
  <c r="L594" i="6" s="1"/>
  <c r="T594" i="6" s="1"/>
  <c r="E594" i="6"/>
  <c r="F594" i="6"/>
  <c r="A594" i="6"/>
  <c r="H594" i="6"/>
  <c r="O594" i="6"/>
  <c r="O617" i="6"/>
  <c r="I617" i="6"/>
  <c r="D617" i="6"/>
  <c r="G617" i="6"/>
  <c r="Q617" i="6" s="1"/>
  <c r="E617" i="6"/>
  <c r="C617" i="6"/>
  <c r="S617" i="6" s="1"/>
  <c r="L617" i="6" s="1"/>
  <c r="T617" i="6" s="1"/>
  <c r="A617" i="6"/>
  <c r="F617" i="6"/>
  <c r="H617" i="6"/>
  <c r="R617" i="6" s="1"/>
  <c r="I564" i="6"/>
  <c r="D564" i="6"/>
  <c r="E564" i="6"/>
  <c r="G564" i="6"/>
  <c r="Q564" i="6" s="1"/>
  <c r="F564" i="6"/>
  <c r="A564" i="6"/>
  <c r="C564" i="6"/>
  <c r="S564" i="6" s="1"/>
  <c r="L564" i="6" s="1"/>
  <c r="T564" i="6" s="1"/>
  <c r="O564" i="6"/>
  <c r="H564" i="6"/>
  <c r="I587" i="6"/>
  <c r="D587" i="6"/>
  <c r="E587" i="6"/>
  <c r="C587" i="6"/>
  <c r="S587" i="6" s="1"/>
  <c r="L587" i="6" s="1"/>
  <c r="T587" i="6" s="1"/>
  <c r="F587" i="6"/>
  <c r="A587" i="6"/>
  <c r="G587" i="6"/>
  <c r="Q587" i="6" s="1"/>
  <c r="H587" i="6"/>
  <c r="R587" i="6" s="1"/>
  <c r="O587" i="6"/>
  <c r="I606" i="6"/>
  <c r="D606" i="6"/>
  <c r="E606" i="6"/>
  <c r="G606" i="6"/>
  <c r="Q606" i="6" s="1"/>
  <c r="F606" i="6"/>
  <c r="A606" i="6"/>
  <c r="C606" i="6"/>
  <c r="S606" i="6" s="1"/>
  <c r="L606" i="6" s="1"/>
  <c r="T606" i="6" s="1"/>
  <c r="H606" i="6"/>
  <c r="R606" i="6" s="1"/>
  <c r="O606" i="6"/>
  <c r="E666" i="6"/>
  <c r="G666" i="6"/>
  <c r="Q666" i="6" s="1"/>
  <c r="A666" i="6"/>
  <c r="C666" i="6"/>
  <c r="S666" i="6" s="1"/>
  <c r="L666" i="6" s="1"/>
  <c r="T666" i="6" s="1"/>
  <c r="O666" i="6"/>
  <c r="H666" i="6"/>
  <c r="R666" i="6" s="1"/>
  <c r="F666" i="6"/>
  <c r="I666" i="6"/>
  <c r="D666" i="6"/>
  <c r="G629" i="6"/>
  <c r="O629" i="6"/>
  <c r="C629" i="6"/>
  <c r="S629" i="6" s="1"/>
  <c r="L629" i="6" s="1"/>
  <c r="T629" i="6" s="1"/>
  <c r="I629" i="6"/>
  <c r="H629" i="6"/>
  <c r="F629" i="6"/>
  <c r="E629" i="6"/>
  <c r="D629" i="6"/>
  <c r="A629" i="6"/>
  <c r="G652" i="6"/>
  <c r="Q652" i="6" s="1"/>
  <c r="I652" i="6"/>
  <c r="C652" i="6"/>
  <c r="S652" i="6" s="1"/>
  <c r="L652" i="6" s="1"/>
  <c r="T652" i="6" s="1"/>
  <c r="E652" i="6"/>
  <c r="H652" i="6"/>
  <c r="R652" i="6" s="1"/>
  <c r="F652" i="6"/>
  <c r="A652" i="6"/>
  <c r="N652" i="6" s="1"/>
  <c r="D652" i="6"/>
  <c r="O652" i="6"/>
  <c r="G671" i="6"/>
  <c r="Q671" i="6" s="1"/>
  <c r="O671" i="6"/>
  <c r="C671" i="6"/>
  <c r="S671" i="6" s="1"/>
  <c r="L671" i="6" s="1"/>
  <c r="T671" i="6" s="1"/>
  <c r="I671" i="6"/>
  <c r="H671" i="6"/>
  <c r="R671" i="6" s="1"/>
  <c r="F671" i="6"/>
  <c r="E671" i="6"/>
  <c r="A671" i="6"/>
  <c r="D671" i="6"/>
  <c r="E709" i="6"/>
  <c r="G709" i="6"/>
  <c r="A709" i="6"/>
  <c r="C709" i="6"/>
  <c r="S709" i="6" s="1"/>
  <c r="L709" i="6" s="1"/>
  <c r="T709" i="6" s="1"/>
  <c r="O709" i="6"/>
  <c r="H709" i="6"/>
  <c r="F709" i="6"/>
  <c r="I709" i="6"/>
  <c r="D709" i="6"/>
  <c r="F622" i="6"/>
  <c r="A622" i="6"/>
  <c r="O622" i="6"/>
  <c r="H622" i="6"/>
  <c r="R622" i="6" s="1"/>
  <c r="G622" i="6"/>
  <c r="Q622" i="6" s="1"/>
  <c r="I622" i="6"/>
  <c r="D622" i="6"/>
  <c r="C622" i="6"/>
  <c r="S622" i="6" s="1"/>
  <c r="L622" i="6" s="1"/>
  <c r="T622" i="6" s="1"/>
  <c r="E622" i="6"/>
  <c r="F641" i="6"/>
  <c r="A641" i="6"/>
  <c r="O641" i="6"/>
  <c r="D641" i="6"/>
  <c r="G641" i="6"/>
  <c r="Q641" i="6" s="1"/>
  <c r="I641" i="6"/>
  <c r="H641" i="6"/>
  <c r="R641" i="6" s="1"/>
  <c r="E641" i="6"/>
  <c r="C641" i="6"/>
  <c r="S641" i="6" s="1"/>
  <c r="L641" i="6" s="1"/>
  <c r="T641" i="6" s="1"/>
  <c r="F660" i="6"/>
  <c r="A660" i="6"/>
  <c r="K660" i="6" s="1"/>
  <c r="O660" i="6"/>
  <c r="D660" i="6"/>
  <c r="G660" i="6"/>
  <c r="Q660" i="6" s="1"/>
  <c r="I660" i="6"/>
  <c r="H660" i="6"/>
  <c r="R660" i="6" s="1"/>
  <c r="E660" i="6"/>
  <c r="C660" i="6"/>
  <c r="S660" i="6" s="1"/>
  <c r="L660" i="6" s="1"/>
  <c r="T660" i="6" s="1"/>
  <c r="F679" i="6"/>
  <c r="A679" i="6"/>
  <c r="O679" i="6"/>
  <c r="H679" i="6"/>
  <c r="G679" i="6"/>
  <c r="Q679" i="6" s="1"/>
  <c r="I679" i="6"/>
  <c r="D679" i="6"/>
  <c r="C679" i="6"/>
  <c r="S679" i="6" s="1"/>
  <c r="L679" i="6" s="1"/>
  <c r="T679" i="6" s="1"/>
  <c r="E679" i="6"/>
  <c r="I631" i="6"/>
  <c r="D631" i="6"/>
  <c r="E631" i="6"/>
  <c r="G631" i="6"/>
  <c r="Q631" i="6" s="1"/>
  <c r="F631" i="6"/>
  <c r="A631" i="6"/>
  <c r="C631" i="6"/>
  <c r="S631" i="6" s="1"/>
  <c r="L631" i="6" s="1"/>
  <c r="T631" i="6" s="1"/>
  <c r="O631" i="6"/>
  <c r="H631" i="6"/>
  <c r="R631" i="6" s="1"/>
  <c r="I650" i="6"/>
  <c r="D650" i="6"/>
  <c r="E650" i="6"/>
  <c r="G650" i="6"/>
  <c r="Q650" i="6" s="1"/>
  <c r="F650" i="6"/>
  <c r="A650" i="6"/>
  <c r="C650" i="6"/>
  <c r="S650" i="6" s="1"/>
  <c r="L650" i="6" s="1"/>
  <c r="T650" i="6" s="1"/>
  <c r="O650" i="6"/>
  <c r="H650" i="6"/>
  <c r="R650" i="6" s="1"/>
  <c r="I669" i="6"/>
  <c r="D669" i="6"/>
  <c r="E669" i="6"/>
  <c r="C669" i="6"/>
  <c r="S669" i="6" s="1"/>
  <c r="L669" i="6" s="1"/>
  <c r="T669" i="6" s="1"/>
  <c r="F669" i="6"/>
  <c r="A669" i="6"/>
  <c r="G669" i="6"/>
  <c r="H669" i="6"/>
  <c r="O669" i="6"/>
  <c r="E701" i="6"/>
  <c r="G701" i="6"/>
  <c r="Q701" i="6" s="1"/>
  <c r="A701" i="6"/>
  <c r="C701" i="6"/>
  <c r="S701" i="6" s="1"/>
  <c r="L701" i="6" s="1"/>
  <c r="T701" i="6" s="1"/>
  <c r="O701" i="6"/>
  <c r="H701" i="6"/>
  <c r="R701" i="6" s="1"/>
  <c r="F701" i="6"/>
  <c r="I701" i="6"/>
  <c r="D701" i="6"/>
  <c r="E732" i="6"/>
  <c r="G732" i="6"/>
  <c r="Q732" i="6" s="1"/>
  <c r="A732" i="6"/>
  <c r="C732" i="6"/>
  <c r="S732" i="6" s="1"/>
  <c r="L732" i="6" s="1"/>
  <c r="T732" i="6" s="1"/>
  <c r="O732" i="6"/>
  <c r="H732" i="6"/>
  <c r="R732" i="6" s="1"/>
  <c r="F732" i="6"/>
  <c r="I732" i="6"/>
  <c r="D732" i="6"/>
  <c r="E755" i="6"/>
  <c r="G755" i="6"/>
  <c r="Q755" i="6" s="1"/>
  <c r="A755" i="6"/>
  <c r="N755" i="6" s="1"/>
  <c r="C755" i="6"/>
  <c r="S755" i="6" s="1"/>
  <c r="L755" i="6" s="1"/>
  <c r="T755" i="6" s="1"/>
  <c r="O755" i="6"/>
  <c r="H755" i="6"/>
  <c r="R755" i="6" s="1"/>
  <c r="F755" i="6"/>
  <c r="D755" i="6"/>
  <c r="I755" i="6"/>
  <c r="G691" i="6"/>
  <c r="Q691" i="6" s="1"/>
  <c r="I691" i="6"/>
  <c r="C691" i="6"/>
  <c r="S691" i="6" s="1"/>
  <c r="L691" i="6" s="1"/>
  <c r="T691" i="6" s="1"/>
  <c r="E691" i="6"/>
  <c r="H691" i="6"/>
  <c r="R691" i="6" s="1"/>
  <c r="F691" i="6"/>
  <c r="A691" i="6"/>
  <c r="O691" i="6"/>
  <c r="D691" i="6"/>
  <c r="G710" i="6"/>
  <c r="Q710" i="6" s="1"/>
  <c r="E710" i="6"/>
  <c r="C710" i="6"/>
  <c r="S710" i="6" s="1"/>
  <c r="L710" i="6" s="1"/>
  <c r="T710" i="6" s="1"/>
  <c r="A710" i="6"/>
  <c r="H710" i="6"/>
  <c r="R710" i="6" s="1"/>
  <c r="F710" i="6"/>
  <c r="O710" i="6"/>
  <c r="D710" i="6"/>
  <c r="I710" i="6"/>
  <c r="G729" i="6"/>
  <c r="A729" i="6"/>
  <c r="C729" i="6"/>
  <c r="S729" i="6" s="1"/>
  <c r="L729" i="6" s="1"/>
  <c r="T729" i="6" s="1"/>
  <c r="O729" i="6"/>
  <c r="H729" i="6"/>
  <c r="F729" i="6"/>
  <c r="I729" i="6"/>
  <c r="D729" i="6"/>
  <c r="E729" i="6"/>
  <c r="G752" i="6"/>
  <c r="Q752" i="6" s="1"/>
  <c r="O752" i="6"/>
  <c r="C752" i="6"/>
  <c r="S752" i="6" s="1"/>
  <c r="L752" i="6" s="1"/>
  <c r="T752" i="6" s="1"/>
  <c r="I752" i="6"/>
  <c r="H752" i="6"/>
  <c r="R752" i="6" s="1"/>
  <c r="F752" i="6"/>
  <c r="E752" i="6"/>
  <c r="D752" i="6"/>
  <c r="A752" i="6"/>
  <c r="E820" i="6"/>
  <c r="G820" i="6"/>
  <c r="Q820" i="6" s="1"/>
  <c r="A820" i="6"/>
  <c r="C820" i="6"/>
  <c r="S820" i="6" s="1"/>
  <c r="L820" i="6" s="1"/>
  <c r="T820" i="6" s="1"/>
  <c r="O820" i="6"/>
  <c r="H820" i="6"/>
  <c r="R820" i="6" s="1"/>
  <c r="F820" i="6"/>
  <c r="D820" i="6"/>
  <c r="I820" i="6"/>
  <c r="F707" i="6"/>
  <c r="A707" i="6"/>
  <c r="O707" i="6"/>
  <c r="H707" i="6"/>
  <c r="R707" i="6" s="1"/>
  <c r="G707" i="6"/>
  <c r="Q707" i="6" s="1"/>
  <c r="I707" i="6"/>
  <c r="D707" i="6"/>
  <c r="C707" i="6"/>
  <c r="S707" i="6" s="1"/>
  <c r="L707" i="6" s="1"/>
  <c r="T707" i="6" s="1"/>
  <c r="E707" i="6"/>
  <c r="F726" i="6"/>
  <c r="A726" i="6"/>
  <c r="O726" i="6"/>
  <c r="H726" i="6"/>
  <c r="R726" i="6" s="1"/>
  <c r="G726" i="6"/>
  <c r="Q726" i="6" s="1"/>
  <c r="I726" i="6"/>
  <c r="D726" i="6"/>
  <c r="C726" i="6"/>
  <c r="S726" i="6" s="1"/>
  <c r="L726" i="6" s="1"/>
  <c r="T726" i="6" s="1"/>
  <c r="E726" i="6"/>
  <c r="F745" i="6"/>
  <c r="A745" i="6"/>
  <c r="O745" i="6"/>
  <c r="D745" i="6"/>
  <c r="G745" i="6"/>
  <c r="Q745" i="6" s="1"/>
  <c r="I745" i="6"/>
  <c r="H745" i="6"/>
  <c r="R745" i="6" s="1"/>
  <c r="E745" i="6"/>
  <c r="C745" i="6"/>
  <c r="S745" i="6" s="1"/>
  <c r="L745" i="6" s="1"/>
  <c r="T745" i="6" s="1"/>
  <c r="F764" i="6"/>
  <c r="A764" i="6"/>
  <c r="K764" i="6" s="1"/>
  <c r="O764" i="6"/>
  <c r="H764" i="6"/>
  <c r="G764" i="6"/>
  <c r="I764" i="6"/>
  <c r="D764" i="6"/>
  <c r="E764" i="6"/>
  <c r="C764" i="6"/>
  <c r="S764" i="6" s="1"/>
  <c r="L764" i="6" s="1"/>
  <c r="T764" i="6" s="1"/>
  <c r="O116" i="6"/>
  <c r="H116" i="6"/>
  <c r="R116" i="6" s="1"/>
  <c r="I116" i="6"/>
  <c r="F116" i="6"/>
  <c r="G116" i="6"/>
  <c r="Q116" i="6" s="1"/>
  <c r="E116" i="6"/>
  <c r="D116" i="6"/>
  <c r="C116" i="6"/>
  <c r="S116" i="6" s="1"/>
  <c r="L116" i="6" s="1"/>
  <c r="T116" i="6" s="1"/>
  <c r="A116" i="6"/>
  <c r="O226" i="6"/>
  <c r="H226" i="6"/>
  <c r="R226" i="6" s="1"/>
  <c r="F226" i="6"/>
  <c r="I226" i="6"/>
  <c r="D226" i="6"/>
  <c r="E226" i="6"/>
  <c r="G226" i="6"/>
  <c r="Q226" i="6" s="1"/>
  <c r="C226" i="6"/>
  <c r="S226" i="6" s="1"/>
  <c r="L226" i="6" s="1"/>
  <c r="T226" i="6" s="1"/>
  <c r="A226" i="6"/>
  <c r="A57" i="6"/>
  <c r="G57" i="6"/>
  <c r="Q57" i="6" s="1"/>
  <c r="O57" i="6"/>
  <c r="F57" i="6"/>
  <c r="C57" i="6"/>
  <c r="S57" i="6" s="1"/>
  <c r="L57" i="6" s="1"/>
  <c r="T57" i="6" s="1"/>
  <c r="I57" i="6"/>
  <c r="H57" i="6"/>
  <c r="R57" i="6" s="1"/>
  <c r="D57" i="6"/>
  <c r="E57" i="6"/>
  <c r="H42" i="6"/>
  <c r="R42" i="6" s="1"/>
  <c r="C42" i="6"/>
  <c r="S42" i="6" s="1"/>
  <c r="L42" i="6" s="1"/>
  <c r="T42" i="6" s="1"/>
  <c r="E42" i="6"/>
  <c r="D42" i="6"/>
  <c r="F42" i="6"/>
  <c r="A42" i="6"/>
  <c r="N42" i="6" s="1"/>
  <c r="O42" i="6"/>
  <c r="G42" i="6"/>
  <c r="Q42" i="6" s="1"/>
  <c r="I42" i="6"/>
  <c r="G102" i="6"/>
  <c r="Q102" i="6" s="1"/>
  <c r="O102" i="6"/>
  <c r="H102" i="6"/>
  <c r="R102" i="6" s="1"/>
  <c r="C102" i="6"/>
  <c r="S102" i="6" s="1"/>
  <c r="L102" i="6" s="1"/>
  <c r="T102" i="6" s="1"/>
  <c r="E102" i="6"/>
  <c r="D102" i="6"/>
  <c r="I102" i="6"/>
  <c r="F102" i="6"/>
  <c r="A102" i="6"/>
  <c r="E242" i="6"/>
  <c r="G242" i="6"/>
  <c r="Q242" i="6" s="1"/>
  <c r="A242" i="6"/>
  <c r="C242" i="6"/>
  <c r="S242" i="6" s="1"/>
  <c r="L242" i="6" s="1"/>
  <c r="T242" i="6" s="1"/>
  <c r="O242" i="6"/>
  <c r="H242" i="6"/>
  <c r="R242" i="6" s="1"/>
  <c r="F242" i="6"/>
  <c r="I242" i="6"/>
  <c r="D242" i="6"/>
  <c r="G7" i="6"/>
  <c r="Q7" i="6" s="1"/>
  <c r="O7" i="6"/>
  <c r="D7" i="6"/>
  <c r="C7" i="6"/>
  <c r="S7" i="6" s="1"/>
  <c r="L7" i="6" s="1"/>
  <c r="T7" i="6" s="1"/>
  <c r="I7" i="6"/>
  <c r="H7" i="6"/>
  <c r="R7" i="6" s="1"/>
  <c r="E7" i="6"/>
  <c r="A7" i="6"/>
  <c r="F7" i="6"/>
  <c r="D47" i="6"/>
  <c r="E47" i="6"/>
  <c r="G47" i="6"/>
  <c r="Q47" i="6" s="1"/>
  <c r="F47" i="6"/>
  <c r="A47" i="6"/>
  <c r="C47" i="6"/>
  <c r="S47" i="6" s="1"/>
  <c r="L47" i="6" s="1"/>
  <c r="T47" i="6" s="1"/>
  <c r="O47" i="6"/>
  <c r="H47" i="6"/>
  <c r="R47" i="6" s="1"/>
  <c r="I47" i="6"/>
  <c r="F67" i="6"/>
  <c r="E67" i="6"/>
  <c r="D67" i="6"/>
  <c r="A67" i="6"/>
  <c r="G67" i="6"/>
  <c r="Q67" i="6" s="1"/>
  <c r="O67" i="6"/>
  <c r="H67" i="6"/>
  <c r="R67" i="6" s="1"/>
  <c r="I67" i="6"/>
  <c r="C67" i="6"/>
  <c r="S67" i="6" s="1"/>
  <c r="L67" i="6" s="1"/>
  <c r="T67" i="6" s="1"/>
  <c r="I401" i="6"/>
  <c r="D401" i="6"/>
  <c r="E401" i="6"/>
  <c r="G401" i="6"/>
  <c r="Q401" i="6" s="1"/>
  <c r="A401" i="6"/>
  <c r="C401" i="6"/>
  <c r="S401" i="6" s="1"/>
  <c r="L401" i="6" s="1"/>
  <c r="T401" i="6" s="1"/>
  <c r="O401" i="6"/>
  <c r="F401" i="6"/>
  <c r="H401" i="6"/>
  <c r="R401" i="6" s="1"/>
  <c r="O32" i="6"/>
  <c r="D32" i="6"/>
  <c r="I32" i="6"/>
  <c r="C32" i="6"/>
  <c r="S32" i="6" s="1"/>
  <c r="L32" i="6" s="1"/>
  <c r="T32" i="6" s="1"/>
  <c r="F32" i="6"/>
  <c r="E32" i="6"/>
  <c r="H32" i="6"/>
  <c r="R32" i="6" s="1"/>
  <c r="G32" i="6"/>
  <c r="Q32" i="6" s="1"/>
  <c r="A32" i="6"/>
  <c r="F72" i="6"/>
  <c r="E72" i="6"/>
  <c r="C72" i="6"/>
  <c r="S72" i="6" s="1"/>
  <c r="L72" i="6" s="1"/>
  <c r="T72" i="6" s="1"/>
  <c r="G72" i="6"/>
  <c r="Q72" i="6" s="1"/>
  <c r="A72" i="6"/>
  <c r="O72" i="6"/>
  <c r="H72" i="6"/>
  <c r="R72" i="6" s="1"/>
  <c r="I72" i="6"/>
  <c r="D72" i="6"/>
  <c r="O107" i="6"/>
  <c r="I107" i="6"/>
  <c r="H107" i="6"/>
  <c r="R107" i="6" s="1"/>
  <c r="E107" i="6"/>
  <c r="A107" i="6"/>
  <c r="D107" i="6"/>
  <c r="G107" i="6"/>
  <c r="Q107" i="6" s="1"/>
  <c r="C107" i="6"/>
  <c r="S107" i="6" s="1"/>
  <c r="L107" i="6" s="1"/>
  <c r="T107" i="6" s="1"/>
  <c r="F107" i="6"/>
  <c r="D207" i="6"/>
  <c r="I207" i="6"/>
  <c r="G207" i="6"/>
  <c r="Q207" i="6" s="1"/>
  <c r="O207" i="6"/>
  <c r="C207" i="6"/>
  <c r="S207" i="6" s="1"/>
  <c r="L207" i="6" s="1"/>
  <c r="T207" i="6" s="1"/>
  <c r="E207" i="6"/>
  <c r="F207" i="6"/>
  <c r="A207" i="6"/>
  <c r="N207" i="6" s="1"/>
  <c r="H207" i="6"/>
  <c r="R207" i="6" s="1"/>
  <c r="H227" i="6"/>
  <c r="R227" i="6" s="1"/>
  <c r="F227" i="6"/>
  <c r="A227" i="6"/>
  <c r="D227" i="6"/>
  <c r="I227" i="6"/>
  <c r="G227" i="6"/>
  <c r="Q227" i="6" s="1"/>
  <c r="O227" i="6"/>
  <c r="C227" i="6"/>
  <c r="S227" i="6" s="1"/>
  <c r="L227" i="6" s="1"/>
  <c r="T227" i="6" s="1"/>
  <c r="E227" i="6"/>
  <c r="E247" i="6"/>
  <c r="F247" i="6"/>
  <c r="A247" i="6"/>
  <c r="C247" i="6"/>
  <c r="S247" i="6" s="1"/>
  <c r="L247" i="6" s="1"/>
  <c r="T247" i="6" s="1"/>
  <c r="O247" i="6"/>
  <c r="H247" i="6"/>
  <c r="R247" i="6" s="1"/>
  <c r="G247" i="6"/>
  <c r="Q247" i="6" s="1"/>
  <c r="D247" i="6"/>
  <c r="I247" i="6"/>
  <c r="O271" i="6"/>
  <c r="H271" i="6"/>
  <c r="R271" i="6" s="1"/>
  <c r="F271" i="6"/>
  <c r="I271" i="6"/>
  <c r="D271" i="6"/>
  <c r="E271" i="6"/>
  <c r="G271" i="6"/>
  <c r="Q271" i="6" s="1"/>
  <c r="C271" i="6"/>
  <c r="S271" i="6" s="1"/>
  <c r="L271" i="6" s="1"/>
  <c r="T271" i="6" s="1"/>
  <c r="A271" i="6"/>
  <c r="K271" i="6" s="1"/>
  <c r="I327" i="6"/>
  <c r="D327" i="6"/>
  <c r="E327" i="6"/>
  <c r="G327" i="6"/>
  <c r="Q327" i="6" s="1"/>
  <c r="A327" i="6"/>
  <c r="C327" i="6"/>
  <c r="S327" i="6" s="1"/>
  <c r="L327" i="6" s="1"/>
  <c r="T327" i="6" s="1"/>
  <c r="O327" i="6"/>
  <c r="H327" i="6"/>
  <c r="R327" i="6" s="1"/>
  <c r="F327" i="6"/>
  <c r="C176" i="6"/>
  <c r="S176" i="6" s="1"/>
  <c r="L176" i="6" s="1"/>
  <c r="T176" i="6" s="1"/>
  <c r="E176" i="6"/>
  <c r="F176" i="6"/>
  <c r="A176" i="6"/>
  <c r="O176" i="6"/>
  <c r="D176" i="6"/>
  <c r="H176" i="6"/>
  <c r="R176" i="6" s="1"/>
  <c r="G176" i="6"/>
  <c r="Q176" i="6" s="1"/>
  <c r="I176" i="6"/>
  <c r="F236" i="6"/>
  <c r="A236" i="6"/>
  <c r="K236" i="6" s="1"/>
  <c r="O236" i="6"/>
  <c r="D236" i="6"/>
  <c r="G236" i="6"/>
  <c r="Q236" i="6" s="1"/>
  <c r="I236" i="6"/>
  <c r="H236" i="6"/>
  <c r="R236" i="6" s="1"/>
  <c r="C236" i="6"/>
  <c r="S236" i="6" s="1"/>
  <c r="L236" i="6" s="1"/>
  <c r="T236" i="6" s="1"/>
  <c r="E236" i="6"/>
  <c r="E509" i="6"/>
  <c r="G509" i="6"/>
  <c r="A509" i="6"/>
  <c r="C509" i="6"/>
  <c r="S509" i="6" s="1"/>
  <c r="L509" i="6" s="1"/>
  <c r="T509" i="6" s="1"/>
  <c r="O509" i="6"/>
  <c r="H509" i="6"/>
  <c r="F509" i="6"/>
  <c r="I509" i="6"/>
  <c r="D509" i="6"/>
  <c r="I461" i="6"/>
  <c r="D461" i="6"/>
  <c r="E461" i="6"/>
  <c r="G461" i="6"/>
  <c r="Q461" i="6" s="1"/>
  <c r="A461" i="6"/>
  <c r="C461" i="6"/>
  <c r="S461" i="6" s="1"/>
  <c r="L461" i="6" s="1"/>
  <c r="T461" i="6" s="1"/>
  <c r="O461" i="6"/>
  <c r="H461" i="6"/>
  <c r="R461" i="6" s="1"/>
  <c r="F461" i="6"/>
  <c r="A565" i="6"/>
  <c r="C565" i="6"/>
  <c r="S565" i="6" s="1"/>
  <c r="L565" i="6" s="1"/>
  <c r="T565" i="6" s="1"/>
  <c r="O565" i="6"/>
  <c r="H565" i="6"/>
  <c r="R565" i="6" s="1"/>
  <c r="F565" i="6"/>
  <c r="I565" i="6"/>
  <c r="D565" i="6"/>
  <c r="G565" i="6"/>
  <c r="Q565" i="6" s="1"/>
  <c r="E565" i="6"/>
  <c r="C277" i="6"/>
  <c r="S277" i="6" s="1"/>
  <c r="L277" i="6" s="1"/>
  <c r="T277" i="6" s="1"/>
  <c r="E277" i="6"/>
  <c r="F277" i="6"/>
  <c r="A277" i="6"/>
  <c r="O277" i="6"/>
  <c r="H277" i="6"/>
  <c r="R277" i="6" s="1"/>
  <c r="D277" i="6"/>
  <c r="G277" i="6"/>
  <c r="Q277" i="6" s="1"/>
  <c r="I277" i="6"/>
  <c r="G297" i="6"/>
  <c r="Q297" i="6" s="1"/>
  <c r="I297" i="6"/>
  <c r="D297" i="6"/>
  <c r="C297" i="6"/>
  <c r="S297" i="6" s="1"/>
  <c r="L297" i="6" s="1"/>
  <c r="T297" i="6" s="1"/>
  <c r="E297" i="6"/>
  <c r="F297" i="6"/>
  <c r="A297" i="6"/>
  <c r="O297" i="6"/>
  <c r="H297" i="6"/>
  <c r="R297" i="6" s="1"/>
  <c r="F337" i="6"/>
  <c r="A337" i="6"/>
  <c r="O337" i="6"/>
  <c r="H337" i="6"/>
  <c r="R337" i="6" s="1"/>
  <c r="G337" i="6"/>
  <c r="Q337" i="6" s="1"/>
  <c r="I337" i="6"/>
  <c r="D337" i="6"/>
  <c r="C337" i="6"/>
  <c r="S337" i="6" s="1"/>
  <c r="L337" i="6" s="1"/>
  <c r="T337" i="6" s="1"/>
  <c r="E337" i="6"/>
  <c r="C357" i="6"/>
  <c r="S357" i="6" s="1"/>
  <c r="L357" i="6" s="1"/>
  <c r="T357" i="6" s="1"/>
  <c r="E357" i="6"/>
  <c r="F357" i="6"/>
  <c r="A357" i="6"/>
  <c r="O357" i="6"/>
  <c r="H357" i="6"/>
  <c r="R357" i="6" s="1"/>
  <c r="I357" i="6"/>
  <c r="D357" i="6"/>
  <c r="G357" i="6"/>
  <c r="Q357" i="6" s="1"/>
  <c r="E441" i="6"/>
  <c r="G441" i="6"/>
  <c r="Q441" i="6" s="1"/>
  <c r="A441" i="6"/>
  <c r="C441" i="6"/>
  <c r="S441" i="6" s="1"/>
  <c r="L441" i="6" s="1"/>
  <c r="T441" i="6" s="1"/>
  <c r="O441" i="6"/>
  <c r="H441" i="6"/>
  <c r="R441" i="6" s="1"/>
  <c r="F441" i="6"/>
  <c r="I441" i="6"/>
  <c r="D441" i="6"/>
  <c r="A521" i="6"/>
  <c r="C521" i="6"/>
  <c r="S521" i="6" s="1"/>
  <c r="L521" i="6" s="1"/>
  <c r="T521" i="6" s="1"/>
  <c r="O521" i="6"/>
  <c r="H521" i="6"/>
  <c r="R521" i="6" s="1"/>
  <c r="F521" i="6"/>
  <c r="I521" i="6"/>
  <c r="D521" i="6"/>
  <c r="E521" i="6"/>
  <c r="G521" i="6"/>
  <c r="Q521" i="6" s="1"/>
  <c r="I561" i="6"/>
  <c r="D561" i="6"/>
  <c r="E561" i="6"/>
  <c r="G561" i="6"/>
  <c r="Q561" i="6" s="1"/>
  <c r="A561" i="6"/>
  <c r="C561" i="6"/>
  <c r="S561" i="6" s="1"/>
  <c r="L561" i="6" s="1"/>
  <c r="T561" i="6" s="1"/>
  <c r="O561" i="6"/>
  <c r="F561" i="6"/>
  <c r="H561" i="6"/>
  <c r="R561" i="6" s="1"/>
  <c r="O246" i="6"/>
  <c r="G246" i="6"/>
  <c r="Q246" i="6" s="1"/>
  <c r="I246" i="6"/>
  <c r="D246" i="6"/>
  <c r="E246" i="6"/>
  <c r="C246" i="6"/>
  <c r="S246" i="6" s="1"/>
  <c r="L246" i="6" s="1"/>
  <c r="T246" i="6" s="1"/>
  <c r="H246" i="6"/>
  <c r="R246" i="6" s="1"/>
  <c r="A246" i="6"/>
  <c r="F246" i="6"/>
  <c r="E266" i="6"/>
  <c r="G266" i="6"/>
  <c r="Q266" i="6" s="1"/>
  <c r="F266" i="6"/>
  <c r="A266" i="6"/>
  <c r="C266" i="6"/>
  <c r="S266" i="6" s="1"/>
  <c r="L266" i="6" s="1"/>
  <c r="T266" i="6" s="1"/>
  <c r="O266" i="6"/>
  <c r="H266" i="6"/>
  <c r="R266" i="6" s="1"/>
  <c r="D266" i="6"/>
  <c r="I266" i="6"/>
  <c r="F346" i="6"/>
  <c r="A346" i="6"/>
  <c r="C346" i="6"/>
  <c r="S346" i="6" s="1"/>
  <c r="L346" i="6" s="1"/>
  <c r="T346" i="6" s="1"/>
  <c r="O346" i="6"/>
  <c r="H346" i="6"/>
  <c r="R346" i="6" s="1"/>
  <c r="I346" i="6"/>
  <c r="D346" i="6"/>
  <c r="E346" i="6"/>
  <c r="G346" i="6"/>
  <c r="Q346" i="6" s="1"/>
  <c r="E366" i="6"/>
  <c r="G366" i="6"/>
  <c r="Q366" i="6" s="1"/>
  <c r="F366" i="6"/>
  <c r="A366" i="6"/>
  <c r="C366" i="6"/>
  <c r="S366" i="6" s="1"/>
  <c r="L366" i="6" s="1"/>
  <c r="T366" i="6" s="1"/>
  <c r="O366" i="6"/>
  <c r="H366" i="6"/>
  <c r="R366" i="6" s="1"/>
  <c r="I366" i="6"/>
  <c r="D366" i="6"/>
  <c r="I497" i="6"/>
  <c r="D497" i="6"/>
  <c r="E497" i="6"/>
  <c r="G497" i="6"/>
  <c r="Q497" i="6" s="1"/>
  <c r="A497" i="6"/>
  <c r="C497" i="6"/>
  <c r="S497" i="6" s="1"/>
  <c r="L497" i="6" s="1"/>
  <c r="T497" i="6" s="1"/>
  <c r="O497" i="6"/>
  <c r="H497" i="6"/>
  <c r="R497" i="6" s="1"/>
  <c r="F497" i="6"/>
  <c r="E596" i="6"/>
  <c r="G596" i="6"/>
  <c r="Q596" i="6" s="1"/>
  <c r="A596" i="6"/>
  <c r="C596" i="6"/>
  <c r="S596" i="6" s="1"/>
  <c r="L596" i="6" s="1"/>
  <c r="T596" i="6" s="1"/>
  <c r="O596" i="6"/>
  <c r="H596" i="6"/>
  <c r="R596" i="6" s="1"/>
  <c r="F596" i="6"/>
  <c r="D596" i="6"/>
  <c r="I596" i="6"/>
  <c r="C434" i="6"/>
  <c r="S434" i="6" s="1"/>
  <c r="L434" i="6" s="1"/>
  <c r="T434" i="6" s="1"/>
  <c r="A434" i="6"/>
  <c r="H434" i="6"/>
  <c r="F434" i="6"/>
  <c r="O434" i="6"/>
  <c r="D434" i="6"/>
  <c r="I434" i="6"/>
  <c r="E434" i="6"/>
  <c r="G434" i="6"/>
  <c r="Q434" i="6" s="1"/>
  <c r="O515" i="6"/>
  <c r="H515" i="6"/>
  <c r="R515" i="6" s="1"/>
  <c r="G515" i="6"/>
  <c r="Q515" i="6" s="1"/>
  <c r="I515" i="6"/>
  <c r="D515" i="6"/>
  <c r="C515" i="6"/>
  <c r="S515" i="6" s="1"/>
  <c r="L515" i="6" s="1"/>
  <c r="T515" i="6" s="1"/>
  <c r="E515" i="6"/>
  <c r="F515" i="6"/>
  <c r="A515" i="6"/>
  <c r="E569" i="6"/>
  <c r="G569" i="6"/>
  <c r="A569" i="6"/>
  <c r="N569" i="6" s="1"/>
  <c r="C569" i="6"/>
  <c r="S569" i="6" s="1"/>
  <c r="L569" i="6" s="1"/>
  <c r="T569" i="6" s="1"/>
  <c r="O569" i="6"/>
  <c r="H569" i="6"/>
  <c r="F569" i="6"/>
  <c r="I569" i="6"/>
  <c r="D569" i="6"/>
  <c r="E780" i="6"/>
  <c r="G780" i="6"/>
  <c r="Q780" i="6" s="1"/>
  <c r="A780" i="6"/>
  <c r="C780" i="6"/>
  <c r="S780" i="6" s="1"/>
  <c r="L780" i="6" s="1"/>
  <c r="T780" i="6" s="1"/>
  <c r="O780" i="6"/>
  <c r="H780" i="6"/>
  <c r="R780" i="6" s="1"/>
  <c r="F780" i="6"/>
  <c r="I780" i="6"/>
  <c r="D780" i="6"/>
  <c r="O400" i="6"/>
  <c r="H400" i="6"/>
  <c r="R400" i="6" s="1"/>
  <c r="I400" i="6"/>
  <c r="D400" i="6"/>
  <c r="E400" i="6"/>
  <c r="G400" i="6"/>
  <c r="Q400" i="6" s="1"/>
  <c r="A400" i="6"/>
  <c r="C400" i="6"/>
  <c r="S400" i="6" s="1"/>
  <c r="L400" i="6" s="1"/>
  <c r="T400" i="6" s="1"/>
  <c r="F400" i="6"/>
  <c r="F460" i="6"/>
  <c r="A460" i="6"/>
  <c r="C460" i="6"/>
  <c r="S460" i="6" s="1"/>
  <c r="L460" i="6" s="1"/>
  <c r="T460" i="6" s="1"/>
  <c r="O460" i="6"/>
  <c r="H460" i="6"/>
  <c r="R460" i="6" s="1"/>
  <c r="I460" i="6"/>
  <c r="D460" i="6"/>
  <c r="G460" i="6"/>
  <c r="Q460" i="6" s="1"/>
  <c r="E460" i="6"/>
  <c r="E540" i="6"/>
  <c r="G540" i="6"/>
  <c r="Q540" i="6" s="1"/>
  <c r="F540" i="6"/>
  <c r="A540" i="6"/>
  <c r="C540" i="6"/>
  <c r="S540" i="6" s="1"/>
  <c r="L540" i="6" s="1"/>
  <c r="T540" i="6" s="1"/>
  <c r="O540" i="6"/>
  <c r="H540" i="6"/>
  <c r="R540" i="6" s="1"/>
  <c r="I540" i="6"/>
  <c r="D540" i="6"/>
  <c r="H550" i="6"/>
  <c r="R550" i="6" s="1"/>
  <c r="F550" i="6"/>
  <c r="I550" i="6"/>
  <c r="D550" i="6"/>
  <c r="E550" i="6"/>
  <c r="G550" i="6"/>
  <c r="Q550" i="6" s="1"/>
  <c r="A550" i="6"/>
  <c r="C550" i="6"/>
  <c r="S550" i="6" s="1"/>
  <c r="L550" i="6" s="1"/>
  <c r="T550" i="6" s="1"/>
  <c r="O550" i="6"/>
  <c r="D570" i="6"/>
  <c r="E570" i="6"/>
  <c r="G570" i="6"/>
  <c r="Q570" i="6" s="1"/>
  <c r="A570" i="6"/>
  <c r="C570" i="6"/>
  <c r="S570" i="6" s="1"/>
  <c r="L570" i="6" s="1"/>
  <c r="T570" i="6" s="1"/>
  <c r="O570" i="6"/>
  <c r="F570" i="6"/>
  <c r="I570" i="6"/>
  <c r="H570" i="6"/>
  <c r="R570" i="6" s="1"/>
  <c r="D589" i="6"/>
  <c r="A589" i="6"/>
  <c r="G589" i="6"/>
  <c r="O589" i="6"/>
  <c r="C589" i="6"/>
  <c r="S589" i="6" s="1"/>
  <c r="L589" i="6" s="1"/>
  <c r="T589" i="6" s="1"/>
  <c r="I589" i="6"/>
  <c r="H589" i="6"/>
  <c r="F589" i="6"/>
  <c r="E589" i="6"/>
  <c r="D612" i="6"/>
  <c r="O612" i="6"/>
  <c r="G612" i="6"/>
  <c r="Q612" i="6" s="1"/>
  <c r="I612" i="6"/>
  <c r="C612" i="6"/>
  <c r="S612" i="6" s="1"/>
  <c r="L612" i="6" s="1"/>
  <c r="T612" i="6" s="1"/>
  <c r="E612" i="6"/>
  <c r="H612" i="6"/>
  <c r="R612" i="6" s="1"/>
  <c r="F612" i="6"/>
  <c r="A612" i="6"/>
  <c r="I686" i="6"/>
  <c r="D686" i="6"/>
  <c r="E686" i="6"/>
  <c r="G686" i="6"/>
  <c r="Q686" i="6" s="1"/>
  <c r="A686" i="6"/>
  <c r="F686" i="6"/>
  <c r="C686" i="6"/>
  <c r="S686" i="6" s="1"/>
  <c r="L686" i="6" s="1"/>
  <c r="T686" i="6" s="1"/>
  <c r="O686" i="6"/>
  <c r="H686" i="6"/>
  <c r="R686" i="6" s="1"/>
  <c r="O559" i="6"/>
  <c r="H559" i="6"/>
  <c r="G559" i="6"/>
  <c r="I559" i="6"/>
  <c r="D559" i="6"/>
  <c r="C559" i="6"/>
  <c r="S559" i="6" s="1"/>
  <c r="L559" i="6" s="1"/>
  <c r="T559" i="6" s="1"/>
  <c r="E559" i="6"/>
  <c r="A559" i="6"/>
  <c r="F559" i="6"/>
  <c r="O582" i="6"/>
  <c r="H582" i="6"/>
  <c r="R582" i="6" s="1"/>
  <c r="G582" i="6"/>
  <c r="Q582" i="6" s="1"/>
  <c r="I582" i="6"/>
  <c r="D582" i="6"/>
  <c r="C582" i="6"/>
  <c r="S582" i="6" s="1"/>
  <c r="L582" i="6" s="1"/>
  <c r="T582" i="6" s="1"/>
  <c r="E582" i="6"/>
  <c r="F582" i="6"/>
  <c r="A582" i="6"/>
  <c r="O601" i="6"/>
  <c r="D601" i="6"/>
  <c r="G601" i="6"/>
  <c r="Q601" i="6" s="1"/>
  <c r="I601" i="6"/>
  <c r="H601" i="6"/>
  <c r="R601" i="6" s="1"/>
  <c r="C601" i="6"/>
  <c r="S601" i="6" s="1"/>
  <c r="L601" i="6" s="1"/>
  <c r="T601" i="6" s="1"/>
  <c r="E601" i="6"/>
  <c r="F601" i="6"/>
  <c r="A601" i="6"/>
  <c r="A624" i="6"/>
  <c r="C624" i="6"/>
  <c r="S624" i="6" s="1"/>
  <c r="L624" i="6" s="1"/>
  <c r="T624" i="6" s="1"/>
  <c r="O624" i="6"/>
  <c r="H624" i="6"/>
  <c r="F624" i="6"/>
  <c r="I624" i="6"/>
  <c r="D624" i="6"/>
  <c r="E624" i="6"/>
  <c r="G624" i="6"/>
  <c r="F552" i="6"/>
  <c r="A552" i="6"/>
  <c r="G552" i="6"/>
  <c r="Q552" i="6" s="1"/>
  <c r="O552" i="6"/>
  <c r="H552" i="6"/>
  <c r="R552" i="6" s="1"/>
  <c r="I552" i="6"/>
  <c r="D552" i="6"/>
  <c r="E552" i="6"/>
  <c r="C552" i="6"/>
  <c r="S552" i="6" s="1"/>
  <c r="L552" i="6" s="1"/>
  <c r="T552" i="6" s="1"/>
  <c r="O572" i="6"/>
  <c r="H572" i="6"/>
  <c r="R572" i="6" s="1"/>
  <c r="I572" i="6"/>
  <c r="D572" i="6"/>
  <c r="E572" i="6"/>
  <c r="C572" i="6"/>
  <c r="S572" i="6" s="1"/>
  <c r="L572" i="6" s="1"/>
  <c r="T572" i="6" s="1"/>
  <c r="A572" i="6"/>
  <c r="G572" i="6"/>
  <c r="Q572" i="6" s="1"/>
  <c r="F572" i="6"/>
  <c r="O591" i="6"/>
  <c r="H591" i="6"/>
  <c r="R591" i="6" s="1"/>
  <c r="I591" i="6"/>
  <c r="D591" i="6"/>
  <c r="E591" i="6"/>
  <c r="G591" i="6"/>
  <c r="Q591" i="6" s="1"/>
  <c r="F591" i="6"/>
  <c r="A591" i="6"/>
  <c r="C591" i="6"/>
  <c r="S591" i="6" s="1"/>
  <c r="L591" i="6" s="1"/>
  <c r="T591" i="6" s="1"/>
  <c r="O610" i="6"/>
  <c r="H610" i="6"/>
  <c r="R610" i="6" s="1"/>
  <c r="I610" i="6"/>
  <c r="D610" i="6"/>
  <c r="E610" i="6"/>
  <c r="G610" i="6"/>
  <c r="Q610" i="6" s="1"/>
  <c r="F610" i="6"/>
  <c r="A610" i="6"/>
  <c r="C610" i="6"/>
  <c r="S610" i="6" s="1"/>
  <c r="L610" i="6" s="1"/>
  <c r="T610" i="6" s="1"/>
  <c r="I670" i="6"/>
  <c r="D670" i="6"/>
  <c r="E670" i="6"/>
  <c r="G670" i="6"/>
  <c r="Q670" i="6" s="1"/>
  <c r="A670" i="6"/>
  <c r="N670" i="6" s="1"/>
  <c r="C670" i="6"/>
  <c r="S670" i="6" s="1"/>
  <c r="L670" i="6" s="1"/>
  <c r="T670" i="6" s="1"/>
  <c r="F670" i="6"/>
  <c r="O670" i="6"/>
  <c r="H670" i="6"/>
  <c r="R670" i="6" s="1"/>
  <c r="D637" i="6"/>
  <c r="O637" i="6"/>
  <c r="G637" i="6"/>
  <c r="Q637" i="6" s="1"/>
  <c r="I637" i="6"/>
  <c r="C637" i="6"/>
  <c r="S637" i="6" s="1"/>
  <c r="L637" i="6" s="1"/>
  <c r="T637" i="6" s="1"/>
  <c r="E637" i="6"/>
  <c r="F637" i="6"/>
  <c r="A637" i="6"/>
  <c r="N637" i="6" s="1"/>
  <c r="H637" i="6"/>
  <c r="R637" i="6" s="1"/>
  <c r="D656" i="6"/>
  <c r="O656" i="6"/>
  <c r="G656" i="6"/>
  <c r="Q656" i="6" s="1"/>
  <c r="I656" i="6"/>
  <c r="C656" i="6"/>
  <c r="S656" i="6" s="1"/>
  <c r="L656" i="6" s="1"/>
  <c r="T656" i="6" s="1"/>
  <c r="E656" i="6"/>
  <c r="H656" i="6"/>
  <c r="R656" i="6" s="1"/>
  <c r="F656" i="6"/>
  <c r="A656" i="6"/>
  <c r="D675" i="6"/>
  <c r="O675" i="6"/>
  <c r="G675" i="6"/>
  <c r="Q675" i="6" s="1"/>
  <c r="I675" i="6"/>
  <c r="C675" i="6"/>
  <c r="S675" i="6" s="1"/>
  <c r="L675" i="6" s="1"/>
  <c r="T675" i="6" s="1"/>
  <c r="E675" i="6"/>
  <c r="H675" i="6"/>
  <c r="R675" i="6" s="1"/>
  <c r="A675" i="6"/>
  <c r="F675" i="6"/>
  <c r="I724" i="6"/>
  <c r="D724" i="6"/>
  <c r="E724" i="6"/>
  <c r="G724" i="6"/>
  <c r="A724" i="6"/>
  <c r="C724" i="6"/>
  <c r="S724" i="6" s="1"/>
  <c r="L724" i="6" s="1"/>
  <c r="T724" i="6" s="1"/>
  <c r="F724" i="6"/>
  <c r="H724" i="6"/>
  <c r="O724" i="6"/>
  <c r="C626" i="6"/>
  <c r="S626" i="6" s="1"/>
  <c r="L626" i="6" s="1"/>
  <c r="T626" i="6" s="1"/>
  <c r="E626" i="6"/>
  <c r="F626" i="6"/>
  <c r="A626" i="6"/>
  <c r="O626" i="6"/>
  <c r="D626" i="6"/>
  <c r="I626" i="6"/>
  <c r="H626" i="6"/>
  <c r="R626" i="6" s="1"/>
  <c r="G626" i="6"/>
  <c r="Q626" i="6" s="1"/>
  <c r="C645" i="6"/>
  <c r="S645" i="6" s="1"/>
  <c r="L645" i="6" s="1"/>
  <c r="T645" i="6" s="1"/>
  <c r="E645" i="6"/>
  <c r="F645" i="6"/>
  <c r="A645" i="6"/>
  <c r="O645" i="6"/>
  <c r="H645" i="6"/>
  <c r="R645" i="6" s="1"/>
  <c r="G645" i="6"/>
  <c r="Q645" i="6" s="1"/>
  <c r="I645" i="6"/>
  <c r="D645" i="6"/>
  <c r="C664" i="6"/>
  <c r="S664" i="6" s="1"/>
  <c r="L664" i="6" s="1"/>
  <c r="T664" i="6" s="1"/>
  <c r="E664" i="6"/>
  <c r="F664" i="6"/>
  <c r="A664" i="6"/>
  <c r="O664" i="6"/>
  <c r="D664" i="6"/>
  <c r="G664" i="6"/>
  <c r="I664" i="6"/>
  <c r="H664" i="6"/>
  <c r="I694" i="6"/>
  <c r="D694" i="6"/>
  <c r="E694" i="6"/>
  <c r="G694" i="6"/>
  <c r="A694" i="6"/>
  <c r="C694" i="6"/>
  <c r="S694" i="6" s="1"/>
  <c r="L694" i="6" s="1"/>
  <c r="T694" i="6" s="1"/>
  <c r="F694" i="6"/>
  <c r="O694" i="6"/>
  <c r="H694" i="6"/>
  <c r="R694" i="6" s="1"/>
  <c r="O635" i="6"/>
  <c r="H635" i="6"/>
  <c r="R635" i="6" s="1"/>
  <c r="I635" i="6"/>
  <c r="D635" i="6"/>
  <c r="E635" i="6"/>
  <c r="G635" i="6"/>
  <c r="Q635" i="6" s="1"/>
  <c r="A635" i="6"/>
  <c r="C635" i="6"/>
  <c r="S635" i="6" s="1"/>
  <c r="L635" i="6" s="1"/>
  <c r="T635" i="6" s="1"/>
  <c r="F635" i="6"/>
  <c r="O654" i="6"/>
  <c r="H654" i="6"/>
  <c r="I654" i="6"/>
  <c r="D654" i="6"/>
  <c r="E654" i="6"/>
  <c r="G654" i="6"/>
  <c r="F654" i="6"/>
  <c r="A654" i="6"/>
  <c r="C654" i="6"/>
  <c r="S654" i="6" s="1"/>
  <c r="L654" i="6" s="1"/>
  <c r="T654" i="6" s="1"/>
  <c r="O677" i="6"/>
  <c r="H677" i="6"/>
  <c r="R677" i="6" s="1"/>
  <c r="I677" i="6"/>
  <c r="D677" i="6"/>
  <c r="E677" i="6"/>
  <c r="G677" i="6"/>
  <c r="Q677" i="6" s="1"/>
  <c r="F677" i="6"/>
  <c r="C677" i="6"/>
  <c r="S677" i="6" s="1"/>
  <c r="L677" i="6" s="1"/>
  <c r="T677" i="6" s="1"/>
  <c r="A677" i="6"/>
  <c r="I705" i="6"/>
  <c r="D705" i="6"/>
  <c r="E705" i="6"/>
  <c r="G705" i="6"/>
  <c r="Q705" i="6" s="1"/>
  <c r="A705" i="6"/>
  <c r="N705" i="6" s="1"/>
  <c r="C705" i="6"/>
  <c r="S705" i="6" s="1"/>
  <c r="L705" i="6" s="1"/>
  <c r="T705" i="6" s="1"/>
  <c r="F705" i="6"/>
  <c r="H705" i="6"/>
  <c r="R705" i="6" s="1"/>
  <c r="O705" i="6"/>
  <c r="I736" i="6"/>
  <c r="D736" i="6"/>
  <c r="E736" i="6"/>
  <c r="G736" i="6"/>
  <c r="Q736" i="6" s="1"/>
  <c r="A736" i="6"/>
  <c r="C736" i="6"/>
  <c r="S736" i="6" s="1"/>
  <c r="L736" i="6" s="1"/>
  <c r="T736" i="6" s="1"/>
  <c r="H736" i="6"/>
  <c r="R736" i="6" s="1"/>
  <c r="F736" i="6"/>
  <c r="O736" i="6"/>
  <c r="I777" i="6"/>
  <c r="D777" i="6"/>
  <c r="E777" i="6"/>
  <c r="G777" i="6"/>
  <c r="Q777" i="6" s="1"/>
  <c r="A777" i="6"/>
  <c r="C777" i="6"/>
  <c r="S777" i="6" s="1"/>
  <c r="L777" i="6" s="1"/>
  <c r="T777" i="6" s="1"/>
  <c r="O777" i="6"/>
  <c r="H777" i="6"/>
  <c r="R777" i="6" s="1"/>
  <c r="F777" i="6"/>
  <c r="D695" i="6"/>
  <c r="E695" i="6"/>
  <c r="G695" i="6"/>
  <c r="Q695" i="6" s="1"/>
  <c r="A695" i="6"/>
  <c r="C695" i="6"/>
  <c r="S695" i="6" s="1"/>
  <c r="L695" i="6" s="1"/>
  <c r="T695" i="6" s="1"/>
  <c r="O695" i="6"/>
  <c r="H695" i="6"/>
  <c r="R695" i="6" s="1"/>
  <c r="F695" i="6"/>
  <c r="I695" i="6"/>
  <c r="D714" i="6"/>
  <c r="E714" i="6"/>
  <c r="G714" i="6"/>
  <c r="A714" i="6"/>
  <c r="C714" i="6"/>
  <c r="S714" i="6" s="1"/>
  <c r="L714" i="6" s="1"/>
  <c r="T714" i="6" s="1"/>
  <c r="O714" i="6"/>
  <c r="I714" i="6"/>
  <c r="H714" i="6"/>
  <c r="F714" i="6"/>
  <c r="D737" i="6"/>
  <c r="A737" i="6"/>
  <c r="G737" i="6"/>
  <c r="Q737" i="6" s="1"/>
  <c r="O737" i="6"/>
  <c r="C737" i="6"/>
  <c r="S737" i="6" s="1"/>
  <c r="L737" i="6" s="1"/>
  <c r="T737" i="6" s="1"/>
  <c r="I737" i="6"/>
  <c r="F737" i="6"/>
  <c r="E737" i="6"/>
  <c r="H737" i="6"/>
  <c r="R737" i="6" s="1"/>
  <c r="D756" i="6"/>
  <c r="A756" i="6"/>
  <c r="G756" i="6"/>
  <c r="Q756" i="6" s="1"/>
  <c r="O756" i="6"/>
  <c r="C756" i="6"/>
  <c r="S756" i="6" s="1"/>
  <c r="L756" i="6" s="1"/>
  <c r="T756" i="6" s="1"/>
  <c r="I756" i="6"/>
  <c r="H756" i="6"/>
  <c r="R756" i="6" s="1"/>
  <c r="F756" i="6"/>
  <c r="E756" i="6"/>
  <c r="C692" i="6"/>
  <c r="S692" i="6" s="1"/>
  <c r="L692" i="6" s="1"/>
  <c r="T692" i="6" s="1"/>
  <c r="E692" i="6"/>
  <c r="F692" i="6"/>
  <c r="A692" i="6"/>
  <c r="O692" i="6"/>
  <c r="H692" i="6"/>
  <c r="R692" i="6" s="1"/>
  <c r="G692" i="6"/>
  <c r="Q692" i="6" s="1"/>
  <c r="D692" i="6"/>
  <c r="I692" i="6"/>
  <c r="C711" i="6"/>
  <c r="S711" i="6" s="1"/>
  <c r="L711" i="6" s="1"/>
  <c r="T711" i="6" s="1"/>
  <c r="E711" i="6"/>
  <c r="F711" i="6"/>
  <c r="A711" i="6"/>
  <c r="O711" i="6"/>
  <c r="H711" i="6"/>
  <c r="R711" i="6" s="1"/>
  <c r="D711" i="6"/>
  <c r="I711" i="6"/>
  <c r="G711" i="6"/>
  <c r="Q711" i="6" s="1"/>
  <c r="C730" i="6"/>
  <c r="S730" i="6" s="1"/>
  <c r="L730" i="6" s="1"/>
  <c r="T730" i="6" s="1"/>
  <c r="E730" i="6"/>
  <c r="F730" i="6"/>
  <c r="A730" i="6"/>
  <c r="K730" i="6" s="1"/>
  <c r="O730" i="6"/>
  <c r="D730" i="6"/>
  <c r="I730" i="6"/>
  <c r="H730" i="6"/>
  <c r="R730" i="6" s="1"/>
  <c r="G730" i="6"/>
  <c r="Q730" i="6" s="1"/>
  <c r="C749" i="6"/>
  <c r="S749" i="6" s="1"/>
  <c r="L749" i="6" s="1"/>
  <c r="T749" i="6" s="1"/>
  <c r="E749" i="6"/>
  <c r="F749" i="6"/>
  <c r="A749" i="6"/>
  <c r="O749" i="6"/>
  <c r="D749" i="6"/>
  <c r="G749" i="6"/>
  <c r="Q749" i="6" s="1"/>
  <c r="I749" i="6"/>
  <c r="H749" i="6"/>
  <c r="I769" i="6"/>
  <c r="D769" i="6"/>
  <c r="E769" i="6"/>
  <c r="G769" i="6"/>
  <c r="A769" i="6"/>
  <c r="C769" i="6"/>
  <c r="S769" i="6" s="1"/>
  <c r="L769" i="6" s="1"/>
  <c r="T769" i="6" s="1"/>
  <c r="O769" i="6"/>
  <c r="H769" i="6"/>
  <c r="F769" i="6"/>
  <c r="E106" i="6"/>
  <c r="F106" i="6"/>
  <c r="A106" i="6"/>
  <c r="H106" i="6"/>
  <c r="R106" i="6" s="1"/>
  <c r="O106" i="6"/>
  <c r="G106" i="6"/>
  <c r="Q106" i="6" s="1"/>
  <c r="D106" i="6"/>
  <c r="I106" i="6"/>
  <c r="C106" i="6"/>
  <c r="S106" i="6" s="1"/>
  <c r="L106" i="6" s="1"/>
  <c r="T106" i="6" s="1"/>
  <c r="O647" i="6"/>
  <c r="H647" i="6"/>
  <c r="R647" i="6" s="1"/>
  <c r="F647" i="6"/>
  <c r="I647" i="6"/>
  <c r="D647" i="6"/>
  <c r="E647" i="6"/>
  <c r="G647" i="6"/>
  <c r="Q647" i="6" s="1"/>
  <c r="A647" i="6"/>
  <c r="N647" i="6" s="1"/>
  <c r="C647" i="6"/>
  <c r="S647" i="6" s="1"/>
  <c r="L647" i="6" s="1"/>
  <c r="T647" i="6" s="1"/>
  <c r="G6" i="6"/>
  <c r="Q6" i="6" s="1"/>
  <c r="F6" i="6"/>
  <c r="H6" i="6"/>
  <c r="R6" i="6" s="1"/>
  <c r="C6" i="6"/>
  <c r="S6" i="6" s="1"/>
  <c r="L6" i="6" s="1"/>
  <c r="T6" i="6" s="1"/>
  <c r="O6" i="6"/>
  <c r="D6" i="6"/>
  <c r="I6" i="6"/>
  <c r="E6" i="6"/>
  <c r="A6" i="6"/>
  <c r="C56" i="6"/>
  <c r="S56" i="6" s="1"/>
  <c r="L56" i="6" s="1"/>
  <c r="T56" i="6" s="1"/>
  <c r="A56" i="6"/>
  <c r="O56" i="6"/>
  <c r="G56" i="6"/>
  <c r="Q56" i="6" s="1"/>
  <c r="I56" i="6"/>
  <c r="H56" i="6"/>
  <c r="R56" i="6" s="1"/>
  <c r="D56" i="6"/>
  <c r="E56" i="6"/>
  <c r="F56" i="6"/>
  <c r="G191" i="6"/>
  <c r="Q191" i="6" s="1"/>
  <c r="O191" i="6"/>
  <c r="C191" i="6"/>
  <c r="S191" i="6" s="1"/>
  <c r="L191" i="6" s="1"/>
  <c r="T191" i="6" s="1"/>
  <c r="E191" i="6"/>
  <c r="H191" i="6"/>
  <c r="R191" i="6" s="1"/>
  <c r="F191" i="6"/>
  <c r="A191" i="6"/>
  <c r="D191" i="6"/>
  <c r="I191" i="6"/>
  <c r="C231" i="6"/>
  <c r="S231" i="6" s="1"/>
  <c r="L231" i="6" s="1"/>
  <c r="T231" i="6" s="1"/>
  <c r="O231" i="6"/>
  <c r="H231" i="6"/>
  <c r="R231" i="6" s="1"/>
  <c r="F231" i="6"/>
  <c r="A231" i="6"/>
  <c r="D231" i="6"/>
  <c r="I231" i="6"/>
  <c r="G231" i="6"/>
  <c r="Q231" i="6" s="1"/>
  <c r="E231" i="6"/>
  <c r="E307" i="6"/>
  <c r="G307" i="6"/>
  <c r="Q307" i="6" s="1"/>
  <c r="A307" i="6"/>
  <c r="N307" i="6" s="1"/>
  <c r="C307" i="6"/>
  <c r="S307" i="6" s="1"/>
  <c r="L307" i="6" s="1"/>
  <c r="T307" i="6" s="1"/>
  <c r="O307" i="6"/>
  <c r="H307" i="6"/>
  <c r="R307" i="6" s="1"/>
  <c r="F307" i="6"/>
  <c r="D307" i="6"/>
  <c r="I307" i="6"/>
  <c r="O331" i="6"/>
  <c r="H331" i="6"/>
  <c r="R331" i="6" s="1"/>
  <c r="F331" i="6"/>
  <c r="I331" i="6"/>
  <c r="D331" i="6"/>
  <c r="E331" i="6"/>
  <c r="G331" i="6"/>
  <c r="Q331" i="6" s="1"/>
  <c r="A331" i="6"/>
  <c r="C331" i="6"/>
  <c r="S331" i="6" s="1"/>
  <c r="L331" i="6" s="1"/>
  <c r="T331" i="6" s="1"/>
  <c r="D117" i="6"/>
  <c r="E117" i="6"/>
  <c r="G117" i="6"/>
  <c r="Q117" i="6" s="1"/>
  <c r="C117" i="6"/>
  <c r="S117" i="6" s="1"/>
  <c r="L117" i="6" s="1"/>
  <c r="T117" i="6" s="1"/>
  <c r="F117" i="6"/>
  <c r="I117" i="6"/>
  <c r="A117" i="6"/>
  <c r="H117" i="6"/>
  <c r="R117" i="6" s="1"/>
  <c r="O117" i="6"/>
  <c r="O177" i="6"/>
  <c r="H177" i="6"/>
  <c r="R177" i="6" s="1"/>
  <c r="I177" i="6"/>
  <c r="D177" i="6"/>
  <c r="E177" i="6"/>
  <c r="C177" i="6"/>
  <c r="S177" i="6" s="1"/>
  <c r="L177" i="6" s="1"/>
  <c r="T177" i="6" s="1"/>
  <c r="F177" i="6"/>
  <c r="A177" i="6"/>
  <c r="K177" i="6" s="1"/>
  <c r="G177" i="6"/>
  <c r="Q177" i="6" s="1"/>
  <c r="E217" i="6"/>
  <c r="C217" i="6"/>
  <c r="S217" i="6" s="1"/>
  <c r="L217" i="6" s="1"/>
  <c r="T217" i="6" s="1"/>
  <c r="F217" i="6"/>
  <c r="A217" i="6"/>
  <c r="G217" i="6"/>
  <c r="Q217" i="6" s="1"/>
  <c r="O217" i="6"/>
  <c r="H217" i="6"/>
  <c r="R217" i="6" s="1"/>
  <c r="I217" i="6"/>
  <c r="D217" i="6"/>
  <c r="I237" i="6"/>
  <c r="D237" i="6"/>
  <c r="E237" i="6"/>
  <c r="C237" i="6"/>
  <c r="S237" i="6" s="1"/>
  <c r="L237" i="6" s="1"/>
  <c r="T237" i="6" s="1"/>
  <c r="F237" i="6"/>
  <c r="A237" i="6"/>
  <c r="K237" i="6" s="1"/>
  <c r="G237" i="6"/>
  <c r="Q237" i="6" s="1"/>
  <c r="H237" i="6"/>
  <c r="R237" i="6" s="1"/>
  <c r="O237" i="6"/>
  <c r="I397" i="6"/>
  <c r="D397" i="6"/>
  <c r="E397" i="6"/>
  <c r="G397" i="6"/>
  <c r="Q397" i="6" s="1"/>
  <c r="A397" i="6"/>
  <c r="N397" i="6" s="1"/>
  <c r="C397" i="6"/>
  <c r="S397" i="6" s="1"/>
  <c r="L397" i="6" s="1"/>
  <c r="T397" i="6" s="1"/>
  <c r="O397" i="6"/>
  <c r="F397" i="6"/>
  <c r="H397" i="6"/>
  <c r="R397" i="6" s="1"/>
  <c r="I615" i="6"/>
  <c r="D615" i="6"/>
  <c r="E615" i="6"/>
  <c r="G615" i="6"/>
  <c r="Q615" i="6" s="1"/>
  <c r="A615" i="6"/>
  <c r="C615" i="6"/>
  <c r="S615" i="6" s="1"/>
  <c r="L615" i="6" s="1"/>
  <c r="T615" i="6" s="1"/>
  <c r="F615" i="6"/>
  <c r="H615" i="6"/>
  <c r="R615" i="6" s="1"/>
  <c r="O615" i="6"/>
  <c r="O465" i="6"/>
  <c r="H465" i="6"/>
  <c r="R465" i="6" s="1"/>
  <c r="F465" i="6"/>
  <c r="I465" i="6"/>
  <c r="D465" i="6"/>
  <c r="E465" i="6"/>
  <c r="G465" i="6"/>
  <c r="Q465" i="6" s="1"/>
  <c r="A465" i="6"/>
  <c r="C465" i="6"/>
  <c r="S465" i="6" s="1"/>
  <c r="L465" i="6" s="1"/>
  <c r="T465" i="6" s="1"/>
  <c r="E611" i="6"/>
  <c r="G611" i="6"/>
  <c r="Q611" i="6" s="1"/>
  <c r="A611" i="6"/>
  <c r="C611" i="6"/>
  <c r="S611" i="6" s="1"/>
  <c r="L611" i="6" s="1"/>
  <c r="T611" i="6" s="1"/>
  <c r="O611" i="6"/>
  <c r="H611" i="6"/>
  <c r="R611" i="6" s="1"/>
  <c r="F611" i="6"/>
  <c r="I611" i="6"/>
  <c r="D611" i="6"/>
  <c r="O321" i="6"/>
  <c r="H321" i="6"/>
  <c r="R321" i="6" s="1"/>
  <c r="G321" i="6"/>
  <c r="Q321" i="6" s="1"/>
  <c r="I321" i="6"/>
  <c r="D321" i="6"/>
  <c r="C321" i="6"/>
  <c r="S321" i="6" s="1"/>
  <c r="L321" i="6" s="1"/>
  <c r="T321" i="6" s="1"/>
  <c r="E321" i="6"/>
  <c r="A321" i="6"/>
  <c r="F321" i="6"/>
  <c r="G381" i="6"/>
  <c r="Q381" i="6" s="1"/>
  <c r="I381" i="6"/>
  <c r="D381" i="6"/>
  <c r="C381" i="6"/>
  <c r="S381" i="6" s="1"/>
  <c r="L381" i="6" s="1"/>
  <c r="T381" i="6" s="1"/>
  <c r="E381" i="6"/>
  <c r="F381" i="6"/>
  <c r="A381" i="6"/>
  <c r="H381" i="6"/>
  <c r="R381" i="6" s="1"/>
  <c r="O381" i="6"/>
  <c r="I445" i="6"/>
  <c r="D445" i="6"/>
  <c r="E445" i="6"/>
  <c r="G445" i="6"/>
  <c r="Q445" i="6" s="1"/>
  <c r="A445" i="6"/>
  <c r="C445" i="6"/>
  <c r="S445" i="6" s="1"/>
  <c r="L445" i="6" s="1"/>
  <c r="T445" i="6" s="1"/>
  <c r="O445" i="6"/>
  <c r="H445" i="6"/>
  <c r="R445" i="6" s="1"/>
  <c r="F445" i="6"/>
  <c r="E525" i="6"/>
  <c r="G525" i="6"/>
  <c r="Q525" i="6" s="1"/>
  <c r="A525" i="6"/>
  <c r="C525" i="6"/>
  <c r="S525" i="6" s="1"/>
  <c r="L525" i="6" s="1"/>
  <c r="T525" i="6" s="1"/>
  <c r="O525" i="6"/>
  <c r="H525" i="6"/>
  <c r="R525" i="6" s="1"/>
  <c r="F525" i="6"/>
  <c r="D525" i="6"/>
  <c r="I525" i="6"/>
  <c r="O592" i="6"/>
  <c r="H592" i="6"/>
  <c r="R592" i="6" s="1"/>
  <c r="F592" i="6"/>
  <c r="I592" i="6"/>
  <c r="D592" i="6"/>
  <c r="E592" i="6"/>
  <c r="G592" i="6"/>
  <c r="Q592" i="6" s="1"/>
  <c r="A592" i="6"/>
  <c r="C592" i="6"/>
  <c r="S592" i="6" s="1"/>
  <c r="L592" i="6" s="1"/>
  <c r="T592" i="6" s="1"/>
  <c r="I655" i="6"/>
  <c r="D655" i="6"/>
  <c r="E655" i="6"/>
  <c r="G655" i="6"/>
  <c r="Q655" i="6" s="1"/>
  <c r="A655" i="6"/>
  <c r="C655" i="6"/>
  <c r="S655" i="6" s="1"/>
  <c r="L655" i="6" s="1"/>
  <c r="T655" i="6" s="1"/>
  <c r="O655" i="6"/>
  <c r="H655" i="6"/>
  <c r="R655" i="6" s="1"/>
  <c r="F655" i="6"/>
  <c r="C402" i="6"/>
  <c r="S402" i="6" s="1"/>
  <c r="L402" i="6" s="1"/>
  <c r="T402" i="6" s="1"/>
  <c r="E402" i="6"/>
  <c r="H402" i="6"/>
  <c r="R402" i="6" s="1"/>
  <c r="F402" i="6"/>
  <c r="A402" i="6"/>
  <c r="D402" i="6"/>
  <c r="O402" i="6"/>
  <c r="I402" i="6"/>
  <c r="G402" i="6"/>
  <c r="Q402" i="6" s="1"/>
  <c r="D422" i="6"/>
  <c r="A422" i="6"/>
  <c r="K422" i="6" s="1"/>
  <c r="G422" i="6"/>
  <c r="Q422" i="6" s="1"/>
  <c r="O422" i="6"/>
  <c r="C422" i="6"/>
  <c r="S422" i="6" s="1"/>
  <c r="L422" i="6" s="1"/>
  <c r="T422" i="6" s="1"/>
  <c r="I422" i="6"/>
  <c r="E422" i="6"/>
  <c r="H422" i="6"/>
  <c r="R422" i="6" s="1"/>
  <c r="F422" i="6"/>
  <c r="G442" i="6"/>
  <c r="Q442" i="6" s="1"/>
  <c r="A442" i="6"/>
  <c r="C442" i="6"/>
  <c r="S442" i="6" s="1"/>
  <c r="L442" i="6" s="1"/>
  <c r="T442" i="6" s="1"/>
  <c r="O442" i="6"/>
  <c r="H442" i="6"/>
  <c r="R442" i="6" s="1"/>
  <c r="F442" i="6"/>
  <c r="I442" i="6"/>
  <c r="D442" i="6"/>
  <c r="E442" i="6"/>
  <c r="C462" i="6"/>
  <c r="S462" i="6" s="1"/>
  <c r="L462" i="6" s="1"/>
  <c r="T462" i="6" s="1"/>
  <c r="A462" i="6"/>
  <c r="H462" i="6"/>
  <c r="R462" i="6" s="1"/>
  <c r="F462" i="6"/>
  <c r="O462" i="6"/>
  <c r="D462" i="6"/>
  <c r="I462" i="6"/>
  <c r="G462" i="6"/>
  <c r="Q462" i="6" s="1"/>
  <c r="E462" i="6"/>
  <c r="D482" i="6"/>
  <c r="O482" i="6"/>
  <c r="G482" i="6"/>
  <c r="Q482" i="6" s="1"/>
  <c r="I482" i="6"/>
  <c r="C482" i="6"/>
  <c r="S482" i="6" s="1"/>
  <c r="L482" i="6" s="1"/>
  <c r="T482" i="6" s="1"/>
  <c r="E482" i="6"/>
  <c r="H482" i="6"/>
  <c r="R482" i="6" s="1"/>
  <c r="F482" i="6"/>
  <c r="A482" i="6"/>
  <c r="D522" i="6"/>
  <c r="E522" i="6"/>
  <c r="G522" i="6"/>
  <c r="Q522" i="6" s="1"/>
  <c r="A522" i="6"/>
  <c r="C522" i="6"/>
  <c r="S522" i="6" s="1"/>
  <c r="L522" i="6" s="1"/>
  <c r="T522" i="6" s="1"/>
  <c r="O522" i="6"/>
  <c r="H522" i="6"/>
  <c r="R522" i="6" s="1"/>
  <c r="I522" i="6"/>
  <c r="F522" i="6"/>
  <c r="A651" i="6"/>
  <c r="C651" i="6"/>
  <c r="S651" i="6" s="1"/>
  <c r="L651" i="6" s="1"/>
  <c r="T651" i="6" s="1"/>
  <c r="O651" i="6"/>
  <c r="H651" i="6"/>
  <c r="R651" i="6" s="1"/>
  <c r="F651" i="6"/>
  <c r="I651" i="6"/>
  <c r="D651" i="6"/>
  <c r="E651" i="6"/>
  <c r="G651" i="6"/>
  <c r="Q651" i="6" s="1"/>
  <c r="G459" i="6"/>
  <c r="I459" i="6"/>
  <c r="D459" i="6"/>
  <c r="C459" i="6"/>
  <c r="S459" i="6" s="1"/>
  <c r="L459" i="6" s="1"/>
  <c r="T459" i="6" s="1"/>
  <c r="E459" i="6"/>
  <c r="F459" i="6"/>
  <c r="A459" i="6"/>
  <c r="O459" i="6"/>
  <c r="H459" i="6"/>
  <c r="G539" i="6"/>
  <c r="I539" i="6"/>
  <c r="D539" i="6"/>
  <c r="C539" i="6"/>
  <c r="S539" i="6" s="1"/>
  <c r="L539" i="6" s="1"/>
  <c r="T539" i="6" s="1"/>
  <c r="E539" i="6"/>
  <c r="F539" i="6"/>
  <c r="A539" i="6"/>
  <c r="O539" i="6"/>
  <c r="H539" i="6"/>
  <c r="I584" i="6"/>
  <c r="D584" i="6"/>
  <c r="E584" i="6"/>
  <c r="G584" i="6"/>
  <c r="A584" i="6"/>
  <c r="C584" i="6"/>
  <c r="S584" i="6" s="1"/>
  <c r="L584" i="6" s="1"/>
  <c r="T584" i="6" s="1"/>
  <c r="F584" i="6"/>
  <c r="O584" i="6"/>
  <c r="H584" i="6"/>
  <c r="E444" i="6"/>
  <c r="G444" i="6"/>
  <c r="F444" i="6"/>
  <c r="A444" i="6"/>
  <c r="C444" i="6"/>
  <c r="S444" i="6" s="1"/>
  <c r="L444" i="6" s="1"/>
  <c r="T444" i="6" s="1"/>
  <c r="O444" i="6"/>
  <c r="H444" i="6"/>
  <c r="I444" i="6"/>
  <c r="D444" i="6"/>
  <c r="E504" i="6"/>
  <c r="C504" i="6"/>
  <c r="S504" i="6" s="1"/>
  <c r="L504" i="6" s="1"/>
  <c r="T504" i="6" s="1"/>
  <c r="F504" i="6"/>
  <c r="A504" i="6"/>
  <c r="K504" i="6" s="1"/>
  <c r="G504" i="6"/>
  <c r="O504" i="6"/>
  <c r="H504" i="6"/>
  <c r="I504" i="6"/>
  <c r="D504" i="6"/>
  <c r="G542" i="6"/>
  <c r="Q542" i="6" s="1"/>
  <c r="F542" i="6"/>
  <c r="C542" i="6"/>
  <c r="S542" i="6" s="1"/>
  <c r="L542" i="6" s="1"/>
  <c r="T542" i="6" s="1"/>
  <c r="O542" i="6"/>
  <c r="H542" i="6"/>
  <c r="R542" i="6" s="1"/>
  <c r="I542" i="6"/>
  <c r="E542" i="6"/>
  <c r="D542" i="6"/>
  <c r="A542" i="6"/>
  <c r="H574" i="6"/>
  <c r="F574" i="6"/>
  <c r="E574" i="6"/>
  <c r="D574" i="6"/>
  <c r="A574" i="6"/>
  <c r="G574" i="6"/>
  <c r="Q574" i="6" s="1"/>
  <c r="O574" i="6"/>
  <c r="C574" i="6"/>
  <c r="S574" i="6" s="1"/>
  <c r="L574" i="6" s="1"/>
  <c r="T574" i="6" s="1"/>
  <c r="I574" i="6"/>
  <c r="H597" i="6"/>
  <c r="R597" i="6" s="1"/>
  <c r="F597" i="6"/>
  <c r="A597" i="6"/>
  <c r="D597" i="6"/>
  <c r="O597" i="6"/>
  <c r="G597" i="6"/>
  <c r="Q597" i="6" s="1"/>
  <c r="I597" i="6"/>
  <c r="E597" i="6"/>
  <c r="C597" i="6"/>
  <c r="S597" i="6" s="1"/>
  <c r="L597" i="6" s="1"/>
  <c r="T597" i="6" s="1"/>
  <c r="H616" i="6"/>
  <c r="R616" i="6" s="1"/>
  <c r="F616" i="6"/>
  <c r="A616" i="6"/>
  <c r="D616" i="6"/>
  <c r="O616" i="6"/>
  <c r="G616" i="6"/>
  <c r="Q616" i="6" s="1"/>
  <c r="I616" i="6"/>
  <c r="C616" i="6"/>
  <c r="S616" i="6" s="1"/>
  <c r="L616" i="6" s="1"/>
  <c r="T616" i="6" s="1"/>
  <c r="E616" i="6"/>
  <c r="F567" i="6"/>
  <c r="A567" i="6"/>
  <c r="O567" i="6"/>
  <c r="H567" i="6"/>
  <c r="R567" i="6" s="1"/>
  <c r="G567" i="6"/>
  <c r="Q567" i="6" s="1"/>
  <c r="I567" i="6"/>
  <c r="D567" i="6"/>
  <c r="C567" i="6"/>
  <c r="S567" i="6" s="1"/>
  <c r="L567" i="6" s="1"/>
  <c r="T567" i="6" s="1"/>
  <c r="E567" i="6"/>
  <c r="F586" i="6"/>
  <c r="A586" i="6"/>
  <c r="O586" i="6"/>
  <c r="D586" i="6"/>
  <c r="G586" i="6"/>
  <c r="Q586" i="6" s="1"/>
  <c r="I586" i="6"/>
  <c r="H586" i="6"/>
  <c r="R586" i="6" s="1"/>
  <c r="C586" i="6"/>
  <c r="S586" i="6" s="1"/>
  <c r="L586" i="6" s="1"/>
  <c r="T586" i="6" s="1"/>
  <c r="E586" i="6"/>
  <c r="F605" i="6"/>
  <c r="A605" i="6"/>
  <c r="O605" i="6"/>
  <c r="H605" i="6"/>
  <c r="R605" i="6" s="1"/>
  <c r="G605" i="6"/>
  <c r="Q605" i="6" s="1"/>
  <c r="I605" i="6"/>
  <c r="D605" i="6"/>
  <c r="E605" i="6"/>
  <c r="C605" i="6"/>
  <c r="S605" i="6" s="1"/>
  <c r="L605" i="6" s="1"/>
  <c r="T605" i="6" s="1"/>
  <c r="E639" i="6"/>
  <c r="G639" i="6"/>
  <c r="A639" i="6"/>
  <c r="C639" i="6"/>
  <c r="S639" i="6" s="1"/>
  <c r="L639" i="6" s="1"/>
  <c r="T639" i="6" s="1"/>
  <c r="O639" i="6"/>
  <c r="H639" i="6"/>
  <c r="F639" i="6"/>
  <c r="I639" i="6"/>
  <c r="D639" i="6"/>
  <c r="F576" i="6"/>
  <c r="A576" i="6"/>
  <c r="C576" i="6"/>
  <c r="S576" i="6" s="1"/>
  <c r="L576" i="6" s="1"/>
  <c r="T576" i="6" s="1"/>
  <c r="O576" i="6"/>
  <c r="H576" i="6"/>
  <c r="R576" i="6" s="1"/>
  <c r="I576" i="6"/>
  <c r="D576" i="6"/>
  <c r="E576" i="6"/>
  <c r="G576" i="6"/>
  <c r="Q576" i="6" s="1"/>
  <c r="F595" i="6"/>
  <c r="A595" i="6"/>
  <c r="K595" i="6" s="1"/>
  <c r="C595" i="6"/>
  <c r="S595" i="6" s="1"/>
  <c r="L595" i="6" s="1"/>
  <c r="T595" i="6" s="1"/>
  <c r="O595" i="6"/>
  <c r="H595" i="6"/>
  <c r="R595" i="6" s="1"/>
  <c r="I595" i="6"/>
  <c r="D595" i="6"/>
  <c r="G595" i="6"/>
  <c r="Q595" i="6" s="1"/>
  <c r="E595" i="6"/>
  <c r="F614" i="6"/>
  <c r="A614" i="6"/>
  <c r="C614" i="6"/>
  <c r="S614" i="6" s="1"/>
  <c r="L614" i="6" s="1"/>
  <c r="T614" i="6" s="1"/>
  <c r="O614" i="6"/>
  <c r="H614" i="6"/>
  <c r="R614" i="6" s="1"/>
  <c r="I614" i="6"/>
  <c r="D614" i="6"/>
  <c r="E614" i="6"/>
  <c r="G614" i="6"/>
  <c r="Q614" i="6" s="1"/>
  <c r="H621" i="6"/>
  <c r="R621" i="6" s="1"/>
  <c r="F621" i="6"/>
  <c r="A621" i="6"/>
  <c r="D621" i="6"/>
  <c r="O621" i="6"/>
  <c r="G621" i="6"/>
  <c r="Q621" i="6" s="1"/>
  <c r="I621" i="6"/>
  <c r="C621" i="6"/>
  <c r="S621" i="6" s="1"/>
  <c r="L621" i="6" s="1"/>
  <c r="T621" i="6" s="1"/>
  <c r="E621" i="6"/>
  <c r="H640" i="6"/>
  <c r="R640" i="6" s="1"/>
  <c r="F640" i="6"/>
  <c r="I640" i="6"/>
  <c r="D640" i="6"/>
  <c r="E640" i="6"/>
  <c r="G640" i="6"/>
  <c r="Q640" i="6" s="1"/>
  <c r="A640" i="6"/>
  <c r="N640" i="6" s="1"/>
  <c r="O640" i="6"/>
  <c r="C640" i="6"/>
  <c r="S640" i="6" s="1"/>
  <c r="L640" i="6" s="1"/>
  <c r="T640" i="6" s="1"/>
  <c r="H659" i="6"/>
  <c r="F659" i="6"/>
  <c r="I659" i="6"/>
  <c r="D659" i="6"/>
  <c r="E659" i="6"/>
  <c r="G659" i="6"/>
  <c r="Q659" i="6" s="1"/>
  <c r="A659" i="6"/>
  <c r="O659" i="6"/>
  <c r="C659" i="6"/>
  <c r="S659" i="6" s="1"/>
  <c r="L659" i="6" s="1"/>
  <c r="T659" i="6" s="1"/>
  <c r="H682" i="6"/>
  <c r="R682" i="6" s="1"/>
  <c r="F682" i="6"/>
  <c r="O682" i="6"/>
  <c r="D682" i="6"/>
  <c r="I682" i="6"/>
  <c r="G682" i="6"/>
  <c r="Q682" i="6" s="1"/>
  <c r="E682" i="6"/>
  <c r="C682" i="6"/>
  <c r="S682" i="6" s="1"/>
  <c r="L682" i="6" s="1"/>
  <c r="T682" i="6" s="1"/>
  <c r="A682" i="6"/>
  <c r="O739" i="6"/>
  <c r="H739" i="6"/>
  <c r="F739" i="6"/>
  <c r="I739" i="6"/>
  <c r="D739" i="6"/>
  <c r="E739" i="6"/>
  <c r="G739" i="6"/>
  <c r="A739" i="6"/>
  <c r="C739" i="6"/>
  <c r="S739" i="6" s="1"/>
  <c r="L739" i="6" s="1"/>
  <c r="T739" i="6" s="1"/>
  <c r="G630" i="6"/>
  <c r="Q630" i="6" s="1"/>
  <c r="I630" i="6"/>
  <c r="D630" i="6"/>
  <c r="C630" i="6"/>
  <c r="S630" i="6" s="1"/>
  <c r="L630" i="6" s="1"/>
  <c r="T630" i="6" s="1"/>
  <c r="E630" i="6"/>
  <c r="F630" i="6"/>
  <c r="A630" i="6"/>
  <c r="O630" i="6"/>
  <c r="H630" i="6"/>
  <c r="R630" i="6" s="1"/>
  <c r="G649" i="6"/>
  <c r="I649" i="6"/>
  <c r="D649" i="6"/>
  <c r="C649" i="6"/>
  <c r="S649" i="6" s="1"/>
  <c r="L649" i="6" s="1"/>
  <c r="T649" i="6" s="1"/>
  <c r="E649" i="6"/>
  <c r="F649" i="6"/>
  <c r="A649" i="6"/>
  <c r="H649" i="6"/>
  <c r="O649" i="6"/>
  <c r="G672" i="6"/>
  <c r="Q672" i="6" s="1"/>
  <c r="I672" i="6"/>
  <c r="D672" i="6"/>
  <c r="C672" i="6"/>
  <c r="S672" i="6" s="1"/>
  <c r="L672" i="6" s="1"/>
  <c r="T672" i="6" s="1"/>
  <c r="E672" i="6"/>
  <c r="F672" i="6"/>
  <c r="A672" i="6"/>
  <c r="O672" i="6"/>
  <c r="H672" i="6"/>
  <c r="R672" i="6" s="1"/>
  <c r="F619" i="6"/>
  <c r="A619" i="6"/>
  <c r="C619" i="6"/>
  <c r="S619" i="6" s="1"/>
  <c r="L619" i="6" s="1"/>
  <c r="T619" i="6" s="1"/>
  <c r="O619" i="6"/>
  <c r="H619" i="6"/>
  <c r="I619" i="6"/>
  <c r="D619" i="6"/>
  <c r="E619" i="6"/>
  <c r="G619" i="6"/>
  <c r="F642" i="6"/>
  <c r="A642" i="6"/>
  <c r="G642" i="6"/>
  <c r="Q642" i="6" s="1"/>
  <c r="O642" i="6"/>
  <c r="H642" i="6"/>
  <c r="R642" i="6" s="1"/>
  <c r="I642" i="6"/>
  <c r="D642" i="6"/>
  <c r="C642" i="6"/>
  <c r="S642" i="6" s="1"/>
  <c r="L642" i="6" s="1"/>
  <c r="T642" i="6" s="1"/>
  <c r="E642" i="6"/>
  <c r="F661" i="6"/>
  <c r="A661" i="6"/>
  <c r="G661" i="6"/>
  <c r="Q661" i="6" s="1"/>
  <c r="O661" i="6"/>
  <c r="H661" i="6"/>
  <c r="R661" i="6" s="1"/>
  <c r="I661" i="6"/>
  <c r="D661" i="6"/>
  <c r="C661" i="6"/>
  <c r="S661" i="6" s="1"/>
  <c r="L661" i="6" s="1"/>
  <c r="T661" i="6" s="1"/>
  <c r="E661" i="6"/>
  <c r="F680" i="6"/>
  <c r="A680" i="6"/>
  <c r="C680" i="6"/>
  <c r="S680" i="6" s="1"/>
  <c r="L680" i="6" s="1"/>
  <c r="T680" i="6" s="1"/>
  <c r="O680" i="6"/>
  <c r="H680" i="6"/>
  <c r="R680" i="6" s="1"/>
  <c r="I680" i="6"/>
  <c r="D680" i="6"/>
  <c r="E680" i="6"/>
  <c r="G680" i="6"/>
  <c r="Q680" i="6" s="1"/>
  <c r="O717" i="6"/>
  <c r="H717" i="6"/>
  <c r="R717" i="6" s="1"/>
  <c r="F717" i="6"/>
  <c r="I717" i="6"/>
  <c r="D717" i="6"/>
  <c r="E717" i="6"/>
  <c r="G717" i="6"/>
  <c r="Q717" i="6" s="1"/>
  <c r="A717" i="6"/>
  <c r="N717" i="6" s="1"/>
  <c r="C717" i="6"/>
  <c r="S717" i="6" s="1"/>
  <c r="L717" i="6" s="1"/>
  <c r="T717" i="6" s="1"/>
  <c r="O747" i="6"/>
  <c r="H747" i="6"/>
  <c r="R747" i="6" s="1"/>
  <c r="F747" i="6"/>
  <c r="I747" i="6"/>
  <c r="D747" i="6"/>
  <c r="E747" i="6"/>
  <c r="G747" i="6"/>
  <c r="Q747" i="6" s="1"/>
  <c r="A747" i="6"/>
  <c r="C747" i="6"/>
  <c r="S747" i="6" s="1"/>
  <c r="L747" i="6" s="1"/>
  <c r="T747" i="6" s="1"/>
  <c r="O801" i="6"/>
  <c r="G801" i="6"/>
  <c r="Q801" i="6" s="1"/>
  <c r="D801" i="6"/>
  <c r="I801" i="6"/>
  <c r="C801" i="6"/>
  <c r="S801" i="6" s="1"/>
  <c r="L801" i="6" s="1"/>
  <c r="T801" i="6" s="1"/>
  <c r="E801" i="6"/>
  <c r="H801" i="6"/>
  <c r="R801" i="6" s="1"/>
  <c r="F801" i="6"/>
  <c r="A801" i="6"/>
  <c r="H702" i="6"/>
  <c r="R702" i="6" s="1"/>
  <c r="F702" i="6"/>
  <c r="E702" i="6"/>
  <c r="D702" i="6"/>
  <c r="A702" i="6"/>
  <c r="N702" i="6" s="1"/>
  <c r="G702" i="6"/>
  <c r="Q702" i="6" s="1"/>
  <c r="O702" i="6"/>
  <c r="C702" i="6"/>
  <c r="S702" i="6" s="1"/>
  <c r="L702" i="6" s="1"/>
  <c r="T702" i="6" s="1"/>
  <c r="I702" i="6"/>
  <c r="H721" i="6"/>
  <c r="R721" i="6" s="1"/>
  <c r="F721" i="6"/>
  <c r="E721" i="6"/>
  <c r="D721" i="6"/>
  <c r="A721" i="6"/>
  <c r="G721" i="6"/>
  <c r="Q721" i="6" s="1"/>
  <c r="O721" i="6"/>
  <c r="C721" i="6"/>
  <c r="S721" i="6" s="1"/>
  <c r="L721" i="6" s="1"/>
  <c r="T721" i="6" s="1"/>
  <c r="I721" i="6"/>
  <c r="H740" i="6"/>
  <c r="R740" i="6" s="1"/>
  <c r="F740" i="6"/>
  <c r="O740" i="6"/>
  <c r="D740" i="6"/>
  <c r="I740" i="6"/>
  <c r="G740" i="6"/>
  <c r="Q740" i="6" s="1"/>
  <c r="E740" i="6"/>
  <c r="A740" i="6"/>
  <c r="C740" i="6"/>
  <c r="S740" i="6" s="1"/>
  <c r="L740" i="6" s="1"/>
  <c r="T740" i="6" s="1"/>
  <c r="H759" i="6"/>
  <c r="F759" i="6"/>
  <c r="A759" i="6"/>
  <c r="D759" i="6"/>
  <c r="O759" i="6"/>
  <c r="G759" i="6"/>
  <c r="Q759" i="6" s="1"/>
  <c r="I759" i="6"/>
  <c r="E759" i="6"/>
  <c r="C759" i="6"/>
  <c r="S759" i="6" s="1"/>
  <c r="L759" i="6" s="1"/>
  <c r="T759" i="6" s="1"/>
  <c r="G696" i="6"/>
  <c r="Q696" i="6" s="1"/>
  <c r="I696" i="6"/>
  <c r="H696" i="6"/>
  <c r="R696" i="6" s="1"/>
  <c r="C696" i="6"/>
  <c r="S696" i="6" s="1"/>
  <c r="L696" i="6" s="1"/>
  <c r="T696" i="6" s="1"/>
  <c r="E696" i="6"/>
  <c r="F696" i="6"/>
  <c r="A696" i="6"/>
  <c r="O696" i="6"/>
  <c r="D696" i="6"/>
  <c r="G715" i="6"/>
  <c r="Q715" i="6" s="1"/>
  <c r="I715" i="6"/>
  <c r="H715" i="6"/>
  <c r="R715" i="6" s="1"/>
  <c r="C715" i="6"/>
  <c r="S715" i="6" s="1"/>
  <c r="L715" i="6" s="1"/>
  <c r="T715" i="6" s="1"/>
  <c r="E715" i="6"/>
  <c r="F715" i="6"/>
  <c r="A715" i="6"/>
  <c r="O715" i="6"/>
  <c r="D715" i="6"/>
  <c r="G734" i="6"/>
  <c r="I734" i="6"/>
  <c r="H734" i="6"/>
  <c r="R734" i="6" s="1"/>
  <c r="C734" i="6"/>
  <c r="S734" i="6" s="1"/>
  <c r="L734" i="6" s="1"/>
  <c r="T734" i="6" s="1"/>
  <c r="E734" i="6"/>
  <c r="F734" i="6"/>
  <c r="A734" i="6"/>
  <c r="O734" i="6"/>
  <c r="D734" i="6"/>
  <c r="G757" i="6"/>
  <c r="Q757" i="6" s="1"/>
  <c r="I757" i="6"/>
  <c r="D757" i="6"/>
  <c r="C757" i="6"/>
  <c r="S757" i="6" s="1"/>
  <c r="L757" i="6" s="1"/>
  <c r="T757" i="6" s="1"/>
  <c r="E757" i="6"/>
  <c r="F757" i="6"/>
  <c r="A757" i="6"/>
  <c r="H757" i="6"/>
  <c r="R757" i="6" s="1"/>
  <c r="O757" i="6"/>
  <c r="O832" i="6"/>
  <c r="H832" i="6"/>
  <c r="R832" i="6" s="1"/>
  <c r="F832" i="6"/>
  <c r="I832" i="6"/>
  <c r="D832" i="6"/>
  <c r="E832" i="6"/>
  <c r="G832" i="6"/>
  <c r="Q832" i="6" s="1"/>
  <c r="A832" i="6"/>
  <c r="C832" i="6"/>
  <c r="S832" i="6" s="1"/>
  <c r="L832" i="6" s="1"/>
  <c r="T832" i="6" s="1"/>
  <c r="O37" i="6"/>
  <c r="F37" i="6"/>
  <c r="C37" i="6"/>
  <c r="S37" i="6" s="1"/>
  <c r="L37" i="6" s="1"/>
  <c r="T37" i="6" s="1"/>
  <c r="I37" i="6"/>
  <c r="H37" i="6"/>
  <c r="R37" i="6" s="1"/>
  <c r="E37" i="6"/>
  <c r="D37" i="6"/>
  <c r="A37" i="6"/>
  <c r="N37" i="6" s="1"/>
  <c r="G37" i="6"/>
  <c r="Q37" i="6" s="1"/>
  <c r="A335" i="6"/>
  <c r="C335" i="6"/>
  <c r="S335" i="6" s="1"/>
  <c r="L335" i="6" s="1"/>
  <c r="T335" i="6" s="1"/>
  <c r="O335" i="6"/>
  <c r="H335" i="6"/>
  <c r="R335" i="6" s="1"/>
  <c r="F335" i="6"/>
  <c r="I335" i="6"/>
  <c r="D335" i="6"/>
  <c r="G335" i="6"/>
  <c r="Q335" i="6" s="1"/>
  <c r="E335" i="6"/>
  <c r="I367" i="6"/>
  <c r="D367" i="6"/>
  <c r="E367" i="6"/>
  <c r="G367" i="6"/>
  <c r="Q367" i="6" s="1"/>
  <c r="A367" i="6"/>
  <c r="C367" i="6"/>
  <c r="S367" i="6" s="1"/>
  <c r="L367" i="6" s="1"/>
  <c r="T367" i="6" s="1"/>
  <c r="H367" i="6"/>
  <c r="R367" i="6" s="1"/>
  <c r="F367" i="6"/>
  <c r="O367" i="6"/>
  <c r="O485" i="6"/>
  <c r="H485" i="6"/>
  <c r="R485" i="6" s="1"/>
  <c r="F485" i="6"/>
  <c r="I485" i="6"/>
  <c r="D485" i="6"/>
  <c r="E485" i="6"/>
  <c r="G485" i="6"/>
  <c r="Q485" i="6" s="1"/>
  <c r="C485" i="6"/>
  <c r="S485" i="6" s="1"/>
  <c r="L485" i="6" s="1"/>
  <c r="T485" i="6" s="1"/>
  <c r="A485" i="6"/>
  <c r="N485" i="6" s="1"/>
  <c r="F181" i="6"/>
  <c r="A181" i="6"/>
  <c r="C181" i="6"/>
  <c r="S181" i="6" s="1"/>
  <c r="L181" i="6" s="1"/>
  <c r="T181" i="6" s="1"/>
  <c r="O181" i="6"/>
  <c r="H181" i="6"/>
  <c r="R181" i="6" s="1"/>
  <c r="I181" i="6"/>
  <c r="D181" i="6"/>
  <c r="G181" i="6"/>
  <c r="Q181" i="6" s="1"/>
  <c r="E181" i="6"/>
  <c r="O405" i="6"/>
  <c r="H405" i="6"/>
  <c r="R405" i="6" s="1"/>
  <c r="F405" i="6"/>
  <c r="I405" i="6"/>
  <c r="D405" i="6"/>
  <c r="E405" i="6"/>
  <c r="G405" i="6"/>
  <c r="Q405" i="6" s="1"/>
  <c r="A405" i="6"/>
  <c r="C405" i="6"/>
  <c r="S405" i="6" s="1"/>
  <c r="L405" i="6" s="1"/>
  <c r="T405" i="6" s="1"/>
  <c r="H272" i="6"/>
  <c r="R272" i="6" s="1"/>
  <c r="F272" i="6"/>
  <c r="O272" i="6"/>
  <c r="D272" i="6"/>
  <c r="I272" i="6"/>
  <c r="G272" i="6"/>
  <c r="Q272" i="6" s="1"/>
  <c r="E272" i="6"/>
  <c r="C272" i="6"/>
  <c r="S272" i="6" s="1"/>
  <c r="L272" i="6" s="1"/>
  <c r="T272" i="6" s="1"/>
  <c r="A272" i="6"/>
  <c r="G292" i="6"/>
  <c r="Q292" i="6" s="1"/>
  <c r="E292" i="6"/>
  <c r="C292" i="6"/>
  <c r="S292" i="6" s="1"/>
  <c r="L292" i="6" s="1"/>
  <c r="T292" i="6" s="1"/>
  <c r="A292" i="6"/>
  <c r="H292" i="6"/>
  <c r="R292" i="6" s="1"/>
  <c r="F292" i="6"/>
  <c r="O292" i="6"/>
  <c r="D292" i="6"/>
  <c r="I292" i="6"/>
  <c r="H312" i="6"/>
  <c r="R312" i="6" s="1"/>
  <c r="F312" i="6"/>
  <c r="O312" i="6"/>
  <c r="D312" i="6"/>
  <c r="I312" i="6"/>
  <c r="G312" i="6"/>
  <c r="Q312" i="6" s="1"/>
  <c r="E312" i="6"/>
  <c r="C312" i="6"/>
  <c r="S312" i="6" s="1"/>
  <c r="L312" i="6" s="1"/>
  <c r="T312" i="6" s="1"/>
  <c r="A312" i="6"/>
  <c r="C332" i="6"/>
  <c r="S332" i="6" s="1"/>
  <c r="L332" i="6" s="1"/>
  <c r="T332" i="6" s="1"/>
  <c r="A332" i="6"/>
  <c r="H332" i="6"/>
  <c r="R332" i="6" s="1"/>
  <c r="F332" i="6"/>
  <c r="O332" i="6"/>
  <c r="D332" i="6"/>
  <c r="I332" i="6"/>
  <c r="G332" i="6"/>
  <c r="Q332" i="6" s="1"/>
  <c r="E332" i="6"/>
  <c r="D352" i="6"/>
  <c r="I352" i="6"/>
  <c r="G352" i="6"/>
  <c r="Q352" i="6" s="1"/>
  <c r="E352" i="6"/>
  <c r="C352" i="6"/>
  <c r="S352" i="6" s="1"/>
  <c r="L352" i="6" s="1"/>
  <c r="T352" i="6" s="1"/>
  <c r="A352" i="6"/>
  <c r="K352" i="6" s="1"/>
  <c r="H352" i="6"/>
  <c r="R352" i="6" s="1"/>
  <c r="F352" i="6"/>
  <c r="O352" i="6"/>
  <c r="C372" i="6"/>
  <c r="S372" i="6" s="1"/>
  <c r="L372" i="6" s="1"/>
  <c r="T372" i="6" s="1"/>
  <c r="O372" i="6"/>
  <c r="H372" i="6"/>
  <c r="R372" i="6" s="1"/>
  <c r="F372" i="6"/>
  <c r="I372" i="6"/>
  <c r="D372" i="6"/>
  <c r="E372" i="6"/>
  <c r="G372" i="6"/>
  <c r="Q372" i="6" s="1"/>
  <c r="A372" i="6"/>
  <c r="A620" i="6"/>
  <c r="C620" i="6"/>
  <c r="S620" i="6" s="1"/>
  <c r="L620" i="6" s="1"/>
  <c r="T620" i="6" s="1"/>
  <c r="O620" i="6"/>
  <c r="H620" i="6"/>
  <c r="R620" i="6" s="1"/>
  <c r="F620" i="6"/>
  <c r="I620" i="6"/>
  <c r="D620" i="6"/>
  <c r="E620" i="6"/>
  <c r="G620" i="6"/>
  <c r="Q620" i="6" s="1"/>
  <c r="O505" i="6"/>
  <c r="H505" i="6"/>
  <c r="R505" i="6" s="1"/>
  <c r="F505" i="6"/>
  <c r="I505" i="6"/>
  <c r="D505" i="6"/>
  <c r="E505" i="6"/>
  <c r="G505" i="6"/>
  <c r="Q505" i="6" s="1"/>
  <c r="C505" i="6"/>
  <c r="S505" i="6" s="1"/>
  <c r="L505" i="6" s="1"/>
  <c r="T505" i="6" s="1"/>
  <c r="A505" i="6"/>
  <c r="H386" i="6"/>
  <c r="R386" i="6" s="1"/>
  <c r="F386" i="6"/>
  <c r="O386" i="6"/>
  <c r="D386" i="6"/>
  <c r="I386" i="6"/>
  <c r="G386" i="6"/>
  <c r="Q386" i="6" s="1"/>
  <c r="E386" i="6"/>
  <c r="C386" i="6"/>
  <c r="S386" i="6" s="1"/>
  <c r="L386" i="6" s="1"/>
  <c r="T386" i="6" s="1"/>
  <c r="A386" i="6"/>
  <c r="G406" i="6"/>
  <c r="Q406" i="6" s="1"/>
  <c r="I406" i="6"/>
  <c r="C406" i="6"/>
  <c r="S406" i="6" s="1"/>
  <c r="L406" i="6" s="1"/>
  <c r="T406" i="6" s="1"/>
  <c r="E406" i="6"/>
  <c r="H406" i="6"/>
  <c r="R406" i="6" s="1"/>
  <c r="F406" i="6"/>
  <c r="A406" i="6"/>
  <c r="D406" i="6"/>
  <c r="O406" i="6"/>
  <c r="H426" i="6"/>
  <c r="R426" i="6" s="1"/>
  <c r="F426" i="6"/>
  <c r="E426" i="6"/>
  <c r="D426" i="6"/>
  <c r="A426" i="6"/>
  <c r="G426" i="6"/>
  <c r="Q426" i="6" s="1"/>
  <c r="O426" i="6"/>
  <c r="C426" i="6"/>
  <c r="S426" i="6" s="1"/>
  <c r="L426" i="6" s="1"/>
  <c r="T426" i="6" s="1"/>
  <c r="I426" i="6"/>
  <c r="D446" i="6"/>
  <c r="E446" i="6"/>
  <c r="G446" i="6"/>
  <c r="Q446" i="6" s="1"/>
  <c r="A446" i="6"/>
  <c r="C446" i="6"/>
  <c r="S446" i="6" s="1"/>
  <c r="L446" i="6" s="1"/>
  <c r="T446" i="6" s="1"/>
  <c r="O446" i="6"/>
  <c r="F446" i="6"/>
  <c r="I446" i="6"/>
  <c r="H446" i="6"/>
  <c r="R446" i="6" s="1"/>
  <c r="G466" i="6"/>
  <c r="Q466" i="6" s="1"/>
  <c r="E466" i="6"/>
  <c r="C466" i="6"/>
  <c r="S466" i="6" s="1"/>
  <c r="L466" i="6" s="1"/>
  <c r="T466" i="6" s="1"/>
  <c r="A466" i="6"/>
  <c r="H466" i="6"/>
  <c r="R466" i="6" s="1"/>
  <c r="F466" i="6"/>
  <c r="O466" i="6"/>
  <c r="D466" i="6"/>
  <c r="I466" i="6"/>
  <c r="H486" i="6"/>
  <c r="R486" i="6" s="1"/>
  <c r="F486" i="6"/>
  <c r="A486" i="6"/>
  <c r="D486" i="6"/>
  <c r="O486" i="6"/>
  <c r="G486" i="6"/>
  <c r="Q486" i="6" s="1"/>
  <c r="I486" i="6"/>
  <c r="E486" i="6"/>
  <c r="C486" i="6"/>
  <c r="S486" i="6" s="1"/>
  <c r="L486" i="6" s="1"/>
  <c r="T486" i="6" s="1"/>
  <c r="C506" i="6"/>
  <c r="S506" i="6" s="1"/>
  <c r="L506" i="6" s="1"/>
  <c r="T506" i="6" s="1"/>
  <c r="I506" i="6"/>
  <c r="H506" i="6"/>
  <c r="R506" i="6" s="1"/>
  <c r="F506" i="6"/>
  <c r="E506" i="6"/>
  <c r="D506" i="6"/>
  <c r="A506" i="6"/>
  <c r="G506" i="6"/>
  <c r="Q506" i="6" s="1"/>
  <c r="O506" i="6"/>
  <c r="H526" i="6"/>
  <c r="R526" i="6" s="1"/>
  <c r="F526" i="6"/>
  <c r="I526" i="6"/>
  <c r="D526" i="6"/>
  <c r="E526" i="6"/>
  <c r="G526" i="6"/>
  <c r="Q526" i="6" s="1"/>
  <c r="A526" i="6"/>
  <c r="N526" i="6" s="1"/>
  <c r="C526" i="6"/>
  <c r="S526" i="6" s="1"/>
  <c r="L526" i="6" s="1"/>
  <c r="T526" i="6" s="1"/>
  <c r="O526" i="6"/>
  <c r="F387" i="6"/>
  <c r="A387" i="6"/>
  <c r="K387" i="6" s="1"/>
  <c r="O387" i="6"/>
  <c r="H387" i="6"/>
  <c r="R387" i="6" s="1"/>
  <c r="G387" i="6"/>
  <c r="Q387" i="6" s="1"/>
  <c r="I387" i="6"/>
  <c r="D387" i="6"/>
  <c r="C387" i="6"/>
  <c r="S387" i="6" s="1"/>
  <c r="L387" i="6" s="1"/>
  <c r="T387" i="6" s="1"/>
  <c r="E387" i="6"/>
  <c r="C407" i="6"/>
  <c r="S407" i="6" s="1"/>
  <c r="L407" i="6" s="1"/>
  <c r="T407" i="6" s="1"/>
  <c r="E407" i="6"/>
  <c r="F407" i="6"/>
  <c r="A407" i="6"/>
  <c r="O407" i="6"/>
  <c r="H407" i="6"/>
  <c r="R407" i="6" s="1"/>
  <c r="D407" i="6"/>
  <c r="I407" i="6"/>
  <c r="G407" i="6"/>
  <c r="Q407" i="6" s="1"/>
  <c r="G427" i="6"/>
  <c r="Q427" i="6" s="1"/>
  <c r="I427" i="6"/>
  <c r="D427" i="6"/>
  <c r="C427" i="6"/>
  <c r="S427" i="6" s="1"/>
  <c r="L427" i="6" s="1"/>
  <c r="T427" i="6" s="1"/>
  <c r="E427" i="6"/>
  <c r="F427" i="6"/>
  <c r="A427" i="6"/>
  <c r="O427" i="6"/>
  <c r="H427" i="6"/>
  <c r="R427" i="6" s="1"/>
  <c r="F447" i="6"/>
  <c r="A447" i="6"/>
  <c r="O447" i="6"/>
  <c r="D447" i="6"/>
  <c r="G447" i="6"/>
  <c r="Q447" i="6" s="1"/>
  <c r="I447" i="6"/>
  <c r="H447" i="6"/>
  <c r="R447" i="6" s="1"/>
  <c r="C447" i="6"/>
  <c r="S447" i="6" s="1"/>
  <c r="L447" i="6" s="1"/>
  <c r="T447" i="6" s="1"/>
  <c r="E447" i="6"/>
  <c r="O467" i="6"/>
  <c r="H467" i="6"/>
  <c r="R467" i="6" s="1"/>
  <c r="G467" i="6"/>
  <c r="Q467" i="6" s="1"/>
  <c r="I467" i="6"/>
  <c r="D467" i="6"/>
  <c r="C467" i="6"/>
  <c r="S467" i="6" s="1"/>
  <c r="L467" i="6" s="1"/>
  <c r="T467" i="6" s="1"/>
  <c r="E467" i="6"/>
  <c r="F467" i="6"/>
  <c r="A467" i="6"/>
  <c r="F487" i="6"/>
  <c r="A487" i="6"/>
  <c r="O487" i="6"/>
  <c r="H487" i="6"/>
  <c r="R487" i="6" s="1"/>
  <c r="G487" i="6"/>
  <c r="Q487" i="6" s="1"/>
  <c r="I487" i="6"/>
  <c r="D487" i="6"/>
  <c r="E487" i="6"/>
  <c r="C487" i="6"/>
  <c r="S487" i="6" s="1"/>
  <c r="L487" i="6" s="1"/>
  <c r="T487" i="6" s="1"/>
  <c r="C507" i="6"/>
  <c r="S507" i="6" s="1"/>
  <c r="L507" i="6" s="1"/>
  <c r="T507" i="6" s="1"/>
  <c r="E507" i="6"/>
  <c r="F507" i="6"/>
  <c r="A507" i="6"/>
  <c r="O507" i="6"/>
  <c r="H507" i="6"/>
  <c r="R507" i="6" s="1"/>
  <c r="G507" i="6"/>
  <c r="Q507" i="6" s="1"/>
  <c r="I507" i="6"/>
  <c r="D507" i="6"/>
  <c r="F527" i="6"/>
  <c r="A527" i="6"/>
  <c r="O527" i="6"/>
  <c r="D527" i="6"/>
  <c r="G527" i="6"/>
  <c r="Q527" i="6" s="1"/>
  <c r="I527" i="6"/>
  <c r="H527" i="6"/>
  <c r="R527" i="6" s="1"/>
  <c r="E527" i="6"/>
  <c r="C527" i="6"/>
  <c r="S527" i="6" s="1"/>
  <c r="L527" i="6" s="1"/>
  <c r="T527" i="6" s="1"/>
  <c r="A541" i="6"/>
  <c r="G541" i="6"/>
  <c r="Q541" i="6" s="1"/>
  <c r="O541" i="6"/>
  <c r="H541" i="6"/>
  <c r="R541" i="6" s="1"/>
  <c r="F541" i="6"/>
  <c r="I541" i="6"/>
  <c r="D541" i="6"/>
  <c r="C541" i="6"/>
  <c r="S541" i="6" s="1"/>
  <c r="L541" i="6" s="1"/>
  <c r="T541" i="6" s="1"/>
  <c r="E541" i="6"/>
  <c r="O599" i="6"/>
  <c r="H599" i="6"/>
  <c r="F599" i="6"/>
  <c r="I599" i="6"/>
  <c r="D599" i="6"/>
  <c r="E599" i="6"/>
  <c r="G599" i="6"/>
  <c r="A599" i="6"/>
  <c r="C599" i="6"/>
  <c r="S599" i="6" s="1"/>
  <c r="L599" i="6" s="1"/>
  <c r="T599" i="6" s="1"/>
  <c r="F432" i="6"/>
  <c r="A432" i="6"/>
  <c r="C432" i="6"/>
  <c r="S432" i="6" s="1"/>
  <c r="L432" i="6" s="1"/>
  <c r="T432" i="6" s="1"/>
  <c r="O432" i="6"/>
  <c r="H432" i="6"/>
  <c r="R432" i="6" s="1"/>
  <c r="I432" i="6"/>
  <c r="D432" i="6"/>
  <c r="G432" i="6"/>
  <c r="Q432" i="6" s="1"/>
  <c r="E432" i="6"/>
  <c r="I452" i="6"/>
  <c r="D452" i="6"/>
  <c r="E452" i="6"/>
  <c r="G452" i="6"/>
  <c r="Q452" i="6" s="1"/>
  <c r="F452" i="6"/>
  <c r="A452" i="6"/>
  <c r="C452" i="6"/>
  <c r="S452" i="6" s="1"/>
  <c r="L452" i="6" s="1"/>
  <c r="T452" i="6" s="1"/>
  <c r="O452" i="6"/>
  <c r="H452" i="6"/>
  <c r="R452" i="6" s="1"/>
  <c r="I512" i="6"/>
  <c r="D512" i="6"/>
  <c r="E512" i="6"/>
  <c r="G512" i="6"/>
  <c r="Q512" i="6" s="1"/>
  <c r="F512" i="6"/>
  <c r="A512" i="6"/>
  <c r="K512" i="6" s="1"/>
  <c r="C512" i="6"/>
  <c r="S512" i="6" s="1"/>
  <c r="L512" i="6" s="1"/>
  <c r="T512" i="6" s="1"/>
  <c r="H512" i="6"/>
  <c r="R512" i="6" s="1"/>
  <c r="O512" i="6"/>
  <c r="F532" i="6"/>
  <c r="A532" i="6"/>
  <c r="C532" i="6"/>
  <c r="S532" i="6" s="1"/>
  <c r="L532" i="6" s="1"/>
  <c r="T532" i="6" s="1"/>
  <c r="O532" i="6"/>
  <c r="H532" i="6"/>
  <c r="R532" i="6" s="1"/>
  <c r="I532" i="6"/>
  <c r="D532" i="6"/>
  <c r="E532" i="6"/>
  <c r="G532" i="6"/>
  <c r="Q532" i="6" s="1"/>
  <c r="I636" i="6"/>
  <c r="D636" i="6"/>
  <c r="E636" i="6"/>
  <c r="G636" i="6"/>
  <c r="Q636" i="6" s="1"/>
  <c r="A636" i="6"/>
  <c r="C636" i="6"/>
  <c r="S636" i="6" s="1"/>
  <c r="L636" i="6" s="1"/>
  <c r="T636" i="6" s="1"/>
  <c r="F636" i="6"/>
  <c r="H636" i="6"/>
  <c r="R636" i="6" s="1"/>
  <c r="O636" i="6"/>
  <c r="C562" i="6"/>
  <c r="S562" i="6" s="1"/>
  <c r="L562" i="6" s="1"/>
  <c r="T562" i="6" s="1"/>
  <c r="E562" i="6"/>
  <c r="H562" i="6"/>
  <c r="R562" i="6" s="1"/>
  <c r="F562" i="6"/>
  <c r="A562" i="6"/>
  <c r="D562" i="6"/>
  <c r="O562" i="6"/>
  <c r="I562" i="6"/>
  <c r="G562" i="6"/>
  <c r="Q562" i="6" s="1"/>
  <c r="C581" i="6"/>
  <c r="S581" i="6" s="1"/>
  <c r="L581" i="6" s="1"/>
  <c r="T581" i="6" s="1"/>
  <c r="E581" i="6"/>
  <c r="H581" i="6"/>
  <c r="R581" i="6" s="1"/>
  <c r="F581" i="6"/>
  <c r="A581" i="6"/>
  <c r="D581" i="6"/>
  <c r="O581" i="6"/>
  <c r="G581" i="6"/>
  <c r="Q581" i="6" s="1"/>
  <c r="I581" i="6"/>
  <c r="C600" i="6"/>
  <c r="S600" i="6" s="1"/>
  <c r="L600" i="6" s="1"/>
  <c r="T600" i="6" s="1"/>
  <c r="O600" i="6"/>
  <c r="H600" i="6"/>
  <c r="R600" i="6" s="1"/>
  <c r="F600" i="6"/>
  <c r="I600" i="6"/>
  <c r="D600" i="6"/>
  <c r="E600" i="6"/>
  <c r="G600" i="6"/>
  <c r="Q600" i="6" s="1"/>
  <c r="A600" i="6"/>
  <c r="N600" i="6" s="1"/>
  <c r="A681" i="6"/>
  <c r="C681" i="6"/>
  <c r="S681" i="6" s="1"/>
  <c r="L681" i="6" s="1"/>
  <c r="T681" i="6" s="1"/>
  <c r="O681" i="6"/>
  <c r="H681" i="6"/>
  <c r="R681" i="6" s="1"/>
  <c r="F681" i="6"/>
  <c r="I681" i="6"/>
  <c r="D681" i="6"/>
  <c r="G681" i="6"/>
  <c r="Q681" i="6" s="1"/>
  <c r="E681" i="6"/>
  <c r="G551" i="6"/>
  <c r="Q551" i="6" s="1"/>
  <c r="I551" i="6"/>
  <c r="H551" i="6"/>
  <c r="R551" i="6" s="1"/>
  <c r="C551" i="6"/>
  <c r="S551" i="6" s="1"/>
  <c r="L551" i="6" s="1"/>
  <c r="T551" i="6" s="1"/>
  <c r="E551" i="6"/>
  <c r="F551" i="6"/>
  <c r="A551" i="6"/>
  <c r="O551" i="6"/>
  <c r="D551" i="6"/>
  <c r="C571" i="6"/>
  <c r="S571" i="6" s="1"/>
  <c r="L571" i="6" s="1"/>
  <c r="T571" i="6" s="1"/>
  <c r="E571" i="6"/>
  <c r="F571" i="6"/>
  <c r="A571" i="6"/>
  <c r="O571" i="6"/>
  <c r="D571" i="6"/>
  <c r="I571" i="6"/>
  <c r="H571" i="6"/>
  <c r="R571" i="6" s="1"/>
  <c r="G571" i="6"/>
  <c r="Q571" i="6" s="1"/>
  <c r="C590" i="6"/>
  <c r="S590" i="6" s="1"/>
  <c r="L590" i="6" s="1"/>
  <c r="T590" i="6" s="1"/>
  <c r="E590" i="6"/>
  <c r="F590" i="6"/>
  <c r="A590" i="6"/>
  <c r="O590" i="6"/>
  <c r="H590" i="6"/>
  <c r="R590" i="6" s="1"/>
  <c r="G590" i="6"/>
  <c r="Q590" i="6" s="1"/>
  <c r="I590" i="6"/>
  <c r="D590" i="6"/>
  <c r="C609" i="6"/>
  <c r="S609" i="6" s="1"/>
  <c r="L609" i="6" s="1"/>
  <c r="T609" i="6" s="1"/>
  <c r="E609" i="6"/>
  <c r="F609" i="6"/>
  <c r="A609" i="6"/>
  <c r="O609" i="6"/>
  <c r="H609" i="6"/>
  <c r="G609" i="6"/>
  <c r="D609" i="6"/>
  <c r="I609" i="6"/>
  <c r="I690" i="6"/>
  <c r="D690" i="6"/>
  <c r="E690" i="6"/>
  <c r="G690" i="6"/>
  <c r="Q690" i="6" s="1"/>
  <c r="A690" i="6"/>
  <c r="C690" i="6"/>
  <c r="S690" i="6" s="1"/>
  <c r="L690" i="6" s="1"/>
  <c r="T690" i="6" s="1"/>
  <c r="F690" i="6"/>
  <c r="H690" i="6"/>
  <c r="R690" i="6" s="1"/>
  <c r="O690" i="6"/>
  <c r="E560" i="6"/>
  <c r="G560" i="6"/>
  <c r="Q560" i="6" s="1"/>
  <c r="F560" i="6"/>
  <c r="A560" i="6"/>
  <c r="C560" i="6"/>
  <c r="S560" i="6" s="1"/>
  <c r="L560" i="6" s="1"/>
  <c r="T560" i="6" s="1"/>
  <c r="O560" i="6"/>
  <c r="H560" i="6"/>
  <c r="R560" i="6" s="1"/>
  <c r="D560" i="6"/>
  <c r="I560" i="6"/>
  <c r="E579" i="6"/>
  <c r="G579" i="6"/>
  <c r="F579" i="6"/>
  <c r="A579" i="6"/>
  <c r="C579" i="6"/>
  <c r="S579" i="6" s="1"/>
  <c r="L579" i="6" s="1"/>
  <c r="T579" i="6" s="1"/>
  <c r="O579" i="6"/>
  <c r="H579" i="6"/>
  <c r="I579" i="6"/>
  <c r="D579" i="6"/>
  <c r="E602" i="6"/>
  <c r="C602" i="6"/>
  <c r="S602" i="6" s="1"/>
  <c r="L602" i="6" s="1"/>
  <c r="T602" i="6" s="1"/>
  <c r="F602" i="6"/>
  <c r="A602" i="6"/>
  <c r="G602" i="6"/>
  <c r="Q602" i="6" s="1"/>
  <c r="O602" i="6"/>
  <c r="H602" i="6"/>
  <c r="R602" i="6" s="1"/>
  <c r="I602" i="6"/>
  <c r="D602" i="6"/>
  <c r="A662" i="6"/>
  <c r="C662" i="6"/>
  <c r="S662" i="6" s="1"/>
  <c r="L662" i="6" s="1"/>
  <c r="T662" i="6" s="1"/>
  <c r="O662" i="6"/>
  <c r="H662" i="6"/>
  <c r="R662" i="6" s="1"/>
  <c r="F662" i="6"/>
  <c r="I662" i="6"/>
  <c r="D662" i="6"/>
  <c r="G662" i="6"/>
  <c r="Q662" i="6" s="1"/>
  <c r="E662" i="6"/>
  <c r="C625" i="6"/>
  <c r="S625" i="6" s="1"/>
  <c r="L625" i="6" s="1"/>
  <c r="T625" i="6" s="1"/>
  <c r="O625" i="6"/>
  <c r="H625" i="6"/>
  <c r="R625" i="6" s="1"/>
  <c r="F625" i="6"/>
  <c r="I625" i="6"/>
  <c r="D625" i="6"/>
  <c r="E625" i="6"/>
  <c r="A625" i="6"/>
  <c r="G625" i="6"/>
  <c r="Q625" i="6" s="1"/>
  <c r="C644" i="6"/>
  <c r="S644" i="6" s="1"/>
  <c r="L644" i="6" s="1"/>
  <c r="T644" i="6" s="1"/>
  <c r="I644" i="6"/>
  <c r="H644" i="6"/>
  <c r="F644" i="6"/>
  <c r="E644" i="6"/>
  <c r="D644" i="6"/>
  <c r="A644" i="6"/>
  <c r="G644" i="6"/>
  <c r="O644" i="6"/>
  <c r="C667" i="6"/>
  <c r="S667" i="6" s="1"/>
  <c r="L667" i="6" s="1"/>
  <c r="T667" i="6" s="1"/>
  <c r="I667" i="6"/>
  <c r="H667" i="6"/>
  <c r="R667" i="6" s="1"/>
  <c r="F667" i="6"/>
  <c r="E667" i="6"/>
  <c r="D667" i="6"/>
  <c r="A667" i="6"/>
  <c r="G667" i="6"/>
  <c r="Q667" i="6" s="1"/>
  <c r="O667" i="6"/>
  <c r="C687" i="6"/>
  <c r="S687" i="6" s="1"/>
  <c r="L687" i="6" s="1"/>
  <c r="T687" i="6" s="1"/>
  <c r="A687" i="6"/>
  <c r="H687" i="6"/>
  <c r="R687" i="6" s="1"/>
  <c r="F687" i="6"/>
  <c r="I687" i="6"/>
  <c r="D687" i="6"/>
  <c r="O687" i="6"/>
  <c r="G687" i="6"/>
  <c r="Q687" i="6" s="1"/>
  <c r="E687" i="6"/>
  <c r="A762" i="6"/>
  <c r="C762" i="6"/>
  <c r="S762" i="6" s="1"/>
  <c r="L762" i="6" s="1"/>
  <c r="T762" i="6" s="1"/>
  <c r="O762" i="6"/>
  <c r="H762" i="6"/>
  <c r="R762" i="6" s="1"/>
  <c r="F762" i="6"/>
  <c r="I762" i="6"/>
  <c r="D762" i="6"/>
  <c r="G762" i="6"/>
  <c r="Q762" i="6" s="1"/>
  <c r="E762" i="6"/>
  <c r="O634" i="6"/>
  <c r="H634" i="6"/>
  <c r="G634" i="6"/>
  <c r="I634" i="6"/>
  <c r="D634" i="6"/>
  <c r="C634" i="6"/>
  <c r="S634" i="6" s="1"/>
  <c r="L634" i="6" s="1"/>
  <c r="T634" i="6" s="1"/>
  <c r="E634" i="6"/>
  <c r="F634" i="6"/>
  <c r="A634" i="6"/>
  <c r="K634" i="6" s="1"/>
  <c r="O657" i="6"/>
  <c r="H657" i="6"/>
  <c r="R657" i="6" s="1"/>
  <c r="G657" i="6"/>
  <c r="Q657" i="6" s="1"/>
  <c r="I657" i="6"/>
  <c r="D657" i="6"/>
  <c r="C657" i="6"/>
  <c r="S657" i="6" s="1"/>
  <c r="L657" i="6" s="1"/>
  <c r="T657" i="6" s="1"/>
  <c r="E657" i="6"/>
  <c r="F657" i="6"/>
  <c r="A657" i="6"/>
  <c r="O676" i="6"/>
  <c r="H676" i="6"/>
  <c r="R676" i="6" s="1"/>
  <c r="G676" i="6"/>
  <c r="Q676" i="6" s="1"/>
  <c r="I676" i="6"/>
  <c r="D676" i="6"/>
  <c r="C676" i="6"/>
  <c r="S676" i="6" s="1"/>
  <c r="L676" i="6" s="1"/>
  <c r="T676" i="6" s="1"/>
  <c r="E676" i="6"/>
  <c r="A676" i="6"/>
  <c r="F676" i="6"/>
  <c r="E627" i="6"/>
  <c r="C627" i="6"/>
  <c r="S627" i="6" s="1"/>
  <c r="L627" i="6" s="1"/>
  <c r="T627" i="6" s="1"/>
  <c r="F627" i="6"/>
  <c r="A627" i="6"/>
  <c r="G627" i="6"/>
  <c r="Q627" i="6" s="1"/>
  <c r="O627" i="6"/>
  <c r="H627" i="6"/>
  <c r="R627" i="6" s="1"/>
  <c r="D627" i="6"/>
  <c r="I627" i="6"/>
  <c r="E646" i="6"/>
  <c r="G646" i="6"/>
  <c r="Q646" i="6" s="1"/>
  <c r="F646" i="6"/>
  <c r="A646" i="6"/>
  <c r="C646" i="6"/>
  <c r="S646" i="6" s="1"/>
  <c r="L646" i="6" s="1"/>
  <c r="T646" i="6" s="1"/>
  <c r="O646" i="6"/>
  <c r="H646" i="6"/>
  <c r="R646" i="6" s="1"/>
  <c r="I646" i="6"/>
  <c r="D646" i="6"/>
  <c r="E665" i="6"/>
  <c r="C665" i="6"/>
  <c r="S665" i="6" s="1"/>
  <c r="L665" i="6" s="1"/>
  <c r="T665" i="6" s="1"/>
  <c r="F665" i="6"/>
  <c r="A665" i="6"/>
  <c r="K665" i="6" s="1"/>
  <c r="G665" i="6"/>
  <c r="Q665" i="6" s="1"/>
  <c r="O665" i="6"/>
  <c r="H665" i="6"/>
  <c r="R665" i="6" s="1"/>
  <c r="I665" i="6"/>
  <c r="D665" i="6"/>
  <c r="E684" i="6"/>
  <c r="G684" i="6"/>
  <c r="F684" i="6"/>
  <c r="A684" i="6"/>
  <c r="C684" i="6"/>
  <c r="S684" i="6" s="1"/>
  <c r="L684" i="6" s="1"/>
  <c r="T684" i="6" s="1"/>
  <c r="O684" i="6"/>
  <c r="H684" i="6"/>
  <c r="R684" i="6" s="1"/>
  <c r="I684" i="6"/>
  <c r="D684" i="6"/>
  <c r="A720" i="6"/>
  <c r="C720" i="6"/>
  <c r="S720" i="6" s="1"/>
  <c r="L720" i="6" s="1"/>
  <c r="T720" i="6" s="1"/>
  <c r="O720" i="6"/>
  <c r="H720" i="6"/>
  <c r="R720" i="6" s="1"/>
  <c r="F720" i="6"/>
  <c r="I720" i="6"/>
  <c r="D720" i="6"/>
  <c r="G720" i="6"/>
  <c r="Q720" i="6" s="1"/>
  <c r="E720" i="6"/>
  <c r="A751" i="6"/>
  <c r="C751" i="6"/>
  <c r="S751" i="6" s="1"/>
  <c r="L751" i="6" s="1"/>
  <c r="T751" i="6" s="1"/>
  <c r="O751" i="6"/>
  <c r="H751" i="6"/>
  <c r="R751" i="6" s="1"/>
  <c r="F751" i="6"/>
  <c r="I751" i="6"/>
  <c r="D751" i="6"/>
  <c r="E751" i="6"/>
  <c r="G751" i="6"/>
  <c r="Q751" i="6" s="1"/>
  <c r="A817" i="6"/>
  <c r="C817" i="6"/>
  <c r="S817" i="6" s="1"/>
  <c r="L817" i="6" s="1"/>
  <c r="T817" i="6" s="1"/>
  <c r="O817" i="6"/>
  <c r="H817" i="6"/>
  <c r="R817" i="6" s="1"/>
  <c r="F817" i="6"/>
  <c r="I817" i="6"/>
  <c r="D817" i="6"/>
  <c r="E817" i="6"/>
  <c r="G817" i="6"/>
  <c r="Q817" i="6" s="1"/>
  <c r="C706" i="6"/>
  <c r="S706" i="6" s="1"/>
  <c r="L706" i="6" s="1"/>
  <c r="T706" i="6" s="1"/>
  <c r="I706" i="6"/>
  <c r="H706" i="6"/>
  <c r="R706" i="6" s="1"/>
  <c r="F706" i="6"/>
  <c r="E706" i="6"/>
  <c r="D706" i="6"/>
  <c r="A706" i="6"/>
  <c r="N706" i="6" s="1"/>
  <c r="O706" i="6"/>
  <c r="G706" i="6"/>
  <c r="Q706" i="6" s="1"/>
  <c r="C725" i="6"/>
  <c r="S725" i="6" s="1"/>
  <c r="L725" i="6" s="1"/>
  <c r="T725" i="6" s="1"/>
  <c r="A725" i="6"/>
  <c r="H725" i="6"/>
  <c r="R725" i="6" s="1"/>
  <c r="F725" i="6"/>
  <c r="O725" i="6"/>
  <c r="D725" i="6"/>
  <c r="I725" i="6"/>
  <c r="E725" i="6"/>
  <c r="G725" i="6"/>
  <c r="Q725" i="6" s="1"/>
  <c r="C744" i="6"/>
  <c r="S744" i="6" s="1"/>
  <c r="L744" i="6" s="1"/>
  <c r="T744" i="6" s="1"/>
  <c r="O744" i="6"/>
  <c r="H744" i="6"/>
  <c r="F744" i="6"/>
  <c r="I744" i="6"/>
  <c r="D744" i="6"/>
  <c r="E744" i="6"/>
  <c r="G744" i="6"/>
  <c r="A744" i="6"/>
  <c r="A784" i="6"/>
  <c r="C784" i="6"/>
  <c r="S784" i="6" s="1"/>
  <c r="L784" i="6" s="1"/>
  <c r="T784" i="6" s="1"/>
  <c r="O784" i="6"/>
  <c r="H784" i="6"/>
  <c r="R784" i="6" s="1"/>
  <c r="F784" i="6"/>
  <c r="I784" i="6"/>
  <c r="D784" i="6"/>
  <c r="E784" i="6"/>
  <c r="G784" i="6"/>
  <c r="O699" i="6"/>
  <c r="D699" i="6"/>
  <c r="G699" i="6"/>
  <c r="Q699" i="6" s="1"/>
  <c r="I699" i="6"/>
  <c r="H699" i="6"/>
  <c r="C699" i="6"/>
  <c r="S699" i="6" s="1"/>
  <c r="L699" i="6" s="1"/>
  <c r="T699" i="6" s="1"/>
  <c r="E699" i="6"/>
  <c r="F699" i="6"/>
  <c r="A699" i="6"/>
  <c r="O722" i="6"/>
  <c r="H722" i="6"/>
  <c r="R722" i="6" s="1"/>
  <c r="G722" i="6"/>
  <c r="Q722" i="6" s="1"/>
  <c r="I722" i="6"/>
  <c r="D722" i="6"/>
  <c r="C722" i="6"/>
  <c r="S722" i="6" s="1"/>
  <c r="L722" i="6" s="1"/>
  <c r="T722" i="6" s="1"/>
  <c r="E722" i="6"/>
  <c r="A722" i="6"/>
  <c r="F722" i="6"/>
  <c r="O741" i="6"/>
  <c r="H741" i="6"/>
  <c r="R741" i="6" s="1"/>
  <c r="G741" i="6"/>
  <c r="Q741" i="6" s="1"/>
  <c r="I741" i="6"/>
  <c r="D741" i="6"/>
  <c r="C741" i="6"/>
  <c r="S741" i="6" s="1"/>
  <c r="L741" i="6" s="1"/>
  <c r="T741" i="6" s="1"/>
  <c r="E741" i="6"/>
  <c r="F741" i="6"/>
  <c r="A741" i="6"/>
  <c r="K741" i="6" s="1"/>
  <c r="O760" i="6"/>
  <c r="H760" i="6"/>
  <c r="R760" i="6" s="1"/>
  <c r="G760" i="6"/>
  <c r="Q760" i="6" s="1"/>
  <c r="I760" i="6"/>
  <c r="D760" i="6"/>
  <c r="C760" i="6"/>
  <c r="S760" i="6" s="1"/>
  <c r="L760" i="6" s="1"/>
  <c r="T760" i="6" s="1"/>
  <c r="E760" i="6"/>
  <c r="F760" i="6"/>
  <c r="A760" i="6"/>
  <c r="E689" i="6"/>
  <c r="G689" i="6"/>
  <c r="F689" i="6"/>
  <c r="A689" i="6"/>
  <c r="C689" i="6"/>
  <c r="S689" i="6" s="1"/>
  <c r="L689" i="6" s="1"/>
  <c r="T689" i="6" s="1"/>
  <c r="O689" i="6"/>
  <c r="H689" i="6"/>
  <c r="R689" i="6" s="1"/>
  <c r="D689" i="6"/>
  <c r="I689" i="6"/>
  <c r="E712" i="6"/>
  <c r="G712" i="6"/>
  <c r="Q712" i="6" s="1"/>
  <c r="F712" i="6"/>
  <c r="A712" i="6"/>
  <c r="C712" i="6"/>
  <c r="S712" i="6" s="1"/>
  <c r="L712" i="6" s="1"/>
  <c r="T712" i="6" s="1"/>
  <c r="O712" i="6"/>
  <c r="H712" i="6"/>
  <c r="R712" i="6" s="1"/>
  <c r="D712" i="6"/>
  <c r="I712" i="6"/>
  <c r="E731" i="6"/>
  <c r="C731" i="6"/>
  <c r="S731" i="6" s="1"/>
  <c r="L731" i="6" s="1"/>
  <c r="T731" i="6" s="1"/>
  <c r="F731" i="6"/>
  <c r="A731" i="6"/>
  <c r="G731" i="6"/>
  <c r="Q731" i="6" s="1"/>
  <c r="O731" i="6"/>
  <c r="H731" i="6"/>
  <c r="R731" i="6" s="1"/>
  <c r="I731" i="6"/>
  <c r="D731" i="6"/>
  <c r="E750" i="6"/>
  <c r="C750" i="6"/>
  <c r="S750" i="6" s="1"/>
  <c r="L750" i="6" s="1"/>
  <c r="T750" i="6" s="1"/>
  <c r="F750" i="6"/>
  <c r="A750" i="6"/>
  <c r="K750" i="6" s="1"/>
  <c r="G750" i="6"/>
  <c r="Q750" i="6" s="1"/>
  <c r="O750" i="6"/>
  <c r="H750" i="6"/>
  <c r="R750" i="6" s="1"/>
  <c r="I750" i="6"/>
  <c r="D750" i="6"/>
  <c r="A792" i="6"/>
  <c r="C792" i="6"/>
  <c r="S792" i="6" s="1"/>
  <c r="L792" i="6" s="1"/>
  <c r="T792" i="6" s="1"/>
  <c r="O792" i="6"/>
  <c r="H792" i="6"/>
  <c r="R792" i="6" s="1"/>
  <c r="F792" i="6"/>
  <c r="I792" i="6"/>
  <c r="D792" i="6"/>
  <c r="E792" i="6"/>
  <c r="G792" i="6"/>
  <c r="Q792" i="6" s="1"/>
  <c r="C774" i="6"/>
  <c r="S774" i="6" s="1"/>
  <c r="L774" i="6" s="1"/>
  <c r="T774" i="6" s="1"/>
  <c r="I774" i="6"/>
  <c r="H774" i="6"/>
  <c r="F774" i="6"/>
  <c r="E774" i="6"/>
  <c r="D774" i="6"/>
  <c r="A774" i="6"/>
  <c r="O774" i="6"/>
  <c r="G774" i="6"/>
  <c r="C797" i="6"/>
  <c r="S797" i="6" s="1"/>
  <c r="L797" i="6" s="1"/>
  <c r="T797" i="6" s="1"/>
  <c r="I797" i="6"/>
  <c r="H797" i="6"/>
  <c r="R797" i="6" s="1"/>
  <c r="F797" i="6"/>
  <c r="E797" i="6"/>
  <c r="D797" i="6"/>
  <c r="A797" i="6"/>
  <c r="G797" i="6"/>
  <c r="Q797" i="6" s="1"/>
  <c r="O797" i="6"/>
  <c r="O767" i="6"/>
  <c r="H767" i="6"/>
  <c r="R767" i="6" s="1"/>
  <c r="G767" i="6"/>
  <c r="Q767" i="6" s="1"/>
  <c r="I767" i="6"/>
  <c r="D767" i="6"/>
  <c r="C767" i="6"/>
  <c r="S767" i="6" s="1"/>
  <c r="L767" i="6" s="1"/>
  <c r="T767" i="6" s="1"/>
  <c r="E767" i="6"/>
  <c r="F767" i="6"/>
  <c r="A767" i="6"/>
  <c r="O786" i="6"/>
  <c r="H786" i="6"/>
  <c r="R786" i="6" s="1"/>
  <c r="G786" i="6"/>
  <c r="Q786" i="6" s="1"/>
  <c r="I786" i="6"/>
  <c r="D786" i="6"/>
  <c r="C786" i="6"/>
  <c r="S786" i="6" s="1"/>
  <c r="L786" i="6" s="1"/>
  <c r="T786" i="6" s="1"/>
  <c r="E786" i="6"/>
  <c r="A786" i="6"/>
  <c r="F786" i="6"/>
  <c r="E772" i="6"/>
  <c r="C772" i="6"/>
  <c r="S772" i="6" s="1"/>
  <c r="L772" i="6" s="1"/>
  <c r="T772" i="6" s="1"/>
  <c r="F772" i="6"/>
  <c r="A772" i="6"/>
  <c r="G772" i="6"/>
  <c r="Q772" i="6" s="1"/>
  <c r="O772" i="6"/>
  <c r="H772" i="6"/>
  <c r="R772" i="6" s="1"/>
  <c r="D772" i="6"/>
  <c r="I772" i="6"/>
  <c r="E791" i="6"/>
  <c r="C791" i="6"/>
  <c r="S791" i="6" s="1"/>
  <c r="L791" i="6" s="1"/>
  <c r="T791" i="6" s="1"/>
  <c r="F791" i="6"/>
  <c r="A791" i="6"/>
  <c r="G791" i="6"/>
  <c r="Q791" i="6" s="1"/>
  <c r="O791" i="6"/>
  <c r="H791" i="6"/>
  <c r="R791" i="6" s="1"/>
  <c r="I791" i="6"/>
  <c r="D791" i="6"/>
  <c r="A841" i="6"/>
  <c r="F841" i="6"/>
  <c r="O841" i="6"/>
  <c r="G841" i="6"/>
  <c r="Q841" i="6" s="1"/>
  <c r="D841" i="6"/>
  <c r="I841" i="6"/>
  <c r="C841" i="6"/>
  <c r="S841" i="6" s="1"/>
  <c r="L841" i="6" s="1"/>
  <c r="T841" i="6" s="1"/>
  <c r="E841" i="6"/>
  <c r="H841" i="6"/>
  <c r="R841" i="6" s="1"/>
  <c r="C810" i="6"/>
  <c r="S810" i="6" s="1"/>
  <c r="L810" i="6" s="1"/>
  <c r="T810" i="6" s="1"/>
  <c r="A810" i="6"/>
  <c r="H810" i="6"/>
  <c r="R810" i="6" s="1"/>
  <c r="F810" i="6"/>
  <c r="O810" i="6"/>
  <c r="D810" i="6"/>
  <c r="I810" i="6"/>
  <c r="G810" i="6"/>
  <c r="Q810" i="6" s="1"/>
  <c r="E810" i="6"/>
  <c r="C829" i="6"/>
  <c r="S829" i="6" s="1"/>
  <c r="L829" i="6" s="1"/>
  <c r="T829" i="6" s="1"/>
  <c r="I829" i="6"/>
  <c r="H829" i="6"/>
  <c r="F829" i="6"/>
  <c r="E829" i="6"/>
  <c r="D829" i="6"/>
  <c r="A829" i="6"/>
  <c r="O829" i="6"/>
  <c r="G829" i="6"/>
  <c r="O807" i="6"/>
  <c r="H807" i="6"/>
  <c r="R807" i="6" s="1"/>
  <c r="G807" i="6"/>
  <c r="Q807" i="6" s="1"/>
  <c r="I807" i="6"/>
  <c r="D807" i="6"/>
  <c r="C807" i="6"/>
  <c r="S807" i="6" s="1"/>
  <c r="L807" i="6" s="1"/>
  <c r="T807" i="6" s="1"/>
  <c r="E807" i="6"/>
  <c r="F807" i="6"/>
  <c r="A807" i="6"/>
  <c r="N807" i="6" s="1"/>
  <c r="G826" i="6"/>
  <c r="Q826" i="6" s="1"/>
  <c r="C826" i="6"/>
  <c r="S826" i="6" s="1"/>
  <c r="L826" i="6" s="1"/>
  <c r="T826" i="6" s="1"/>
  <c r="E826" i="6"/>
  <c r="F826" i="6"/>
  <c r="A826" i="6"/>
  <c r="I826" i="6"/>
  <c r="H826" i="6"/>
  <c r="R826" i="6" s="1"/>
  <c r="D826" i="6"/>
  <c r="O826" i="6"/>
  <c r="H800" i="6"/>
  <c r="R800" i="6" s="1"/>
  <c r="G800" i="6"/>
  <c r="Q800" i="6" s="1"/>
  <c r="D800" i="6"/>
  <c r="O800" i="6"/>
  <c r="F800" i="6"/>
  <c r="C800" i="6"/>
  <c r="S800" i="6" s="1"/>
  <c r="L800" i="6" s="1"/>
  <c r="T800" i="6" s="1"/>
  <c r="I800" i="6"/>
  <c r="A800" i="6"/>
  <c r="E800" i="6"/>
  <c r="O819" i="6"/>
  <c r="H819" i="6"/>
  <c r="R819" i="6" s="1"/>
  <c r="I819" i="6"/>
  <c r="D819" i="6"/>
  <c r="A819" i="6"/>
  <c r="G819" i="6"/>
  <c r="Q819" i="6" s="1"/>
  <c r="F819" i="6"/>
  <c r="C819" i="6"/>
  <c r="S819" i="6" s="1"/>
  <c r="L819" i="6" s="1"/>
  <c r="T819" i="6" s="1"/>
  <c r="E819" i="6"/>
  <c r="C839" i="6"/>
  <c r="S839" i="6" s="1"/>
  <c r="L839" i="6" s="1"/>
  <c r="T839" i="6" s="1"/>
  <c r="A839" i="6"/>
  <c r="O839" i="6"/>
  <c r="H839" i="6"/>
  <c r="G839" i="6"/>
  <c r="Q839" i="6" s="1"/>
  <c r="D839" i="6"/>
  <c r="I839" i="6"/>
  <c r="E839" i="6"/>
  <c r="F839" i="6"/>
  <c r="C852" i="6"/>
  <c r="S852" i="6" s="1"/>
  <c r="L852" i="6" s="1"/>
  <c r="T852" i="6" s="1"/>
  <c r="O852" i="6"/>
  <c r="E852" i="6"/>
  <c r="H852" i="6"/>
  <c r="R852" i="6" s="1"/>
  <c r="D852" i="6"/>
  <c r="F852" i="6"/>
  <c r="G852" i="6"/>
  <c r="Q852" i="6" s="1"/>
  <c r="A852" i="6"/>
  <c r="N852" i="6" s="1"/>
  <c r="I852" i="6"/>
  <c r="C856" i="6"/>
  <c r="S856" i="6" s="1"/>
  <c r="L856" i="6" s="1"/>
  <c r="T856" i="6" s="1"/>
  <c r="H856" i="6"/>
  <c r="R856" i="6" s="1"/>
  <c r="I856" i="6"/>
  <c r="F856" i="6"/>
  <c r="G856" i="6"/>
  <c r="Q856" i="6" s="1"/>
  <c r="E856" i="6"/>
  <c r="D856" i="6"/>
  <c r="O856" i="6"/>
  <c r="A856" i="6"/>
  <c r="H837" i="6"/>
  <c r="R837" i="6" s="1"/>
  <c r="E837" i="6"/>
  <c r="D837" i="6"/>
  <c r="C837" i="6"/>
  <c r="S837" i="6" s="1"/>
  <c r="L837" i="6" s="1"/>
  <c r="T837" i="6" s="1"/>
  <c r="O837" i="6"/>
  <c r="I837" i="6"/>
  <c r="F837" i="6"/>
  <c r="A837" i="6"/>
  <c r="G837" i="6"/>
  <c r="Q837" i="6" s="1"/>
  <c r="D866" i="6"/>
  <c r="A866" i="6"/>
  <c r="O866" i="6"/>
  <c r="E866" i="6"/>
  <c r="H866" i="6"/>
  <c r="R866" i="6" s="1"/>
  <c r="C866" i="6"/>
  <c r="S866" i="6" s="1"/>
  <c r="L866" i="6" s="1"/>
  <c r="T866" i="6" s="1"/>
  <c r="G866" i="6"/>
  <c r="Q866" i="6" s="1"/>
  <c r="F866" i="6"/>
  <c r="I866" i="6"/>
  <c r="O849" i="6"/>
  <c r="A849" i="6"/>
  <c r="H849" i="6"/>
  <c r="E849" i="6"/>
  <c r="G849" i="6"/>
  <c r="D849" i="6"/>
  <c r="F849" i="6"/>
  <c r="I849" i="6"/>
  <c r="C849" i="6"/>
  <c r="S849" i="6" s="1"/>
  <c r="L849" i="6" s="1"/>
  <c r="T849" i="6" s="1"/>
  <c r="I872" i="6"/>
  <c r="C872" i="6"/>
  <c r="S872" i="6" s="1"/>
  <c r="L872" i="6" s="1"/>
  <c r="T872" i="6" s="1"/>
  <c r="D872" i="6"/>
  <c r="G872" i="6"/>
  <c r="Q872" i="6" s="1"/>
  <c r="F872" i="6"/>
  <c r="E872" i="6"/>
  <c r="O872" i="6"/>
  <c r="H872" i="6"/>
  <c r="R872" i="6" s="1"/>
  <c r="A872" i="6"/>
  <c r="E117" i="7"/>
  <c r="C117" i="7"/>
  <c r="S117" i="7" s="1"/>
  <c r="L117" i="7" s="1"/>
  <c r="T117" i="7" s="1"/>
  <c r="G117" i="7"/>
  <c r="Q117" i="7" s="1"/>
  <c r="A117" i="7"/>
  <c r="H117" i="7"/>
  <c r="R117" i="7" s="1"/>
  <c r="F117" i="7"/>
  <c r="D117" i="7"/>
  <c r="O117" i="7"/>
  <c r="I117" i="7"/>
  <c r="O56" i="7"/>
  <c r="C56" i="7"/>
  <c r="S56" i="7" s="1"/>
  <c r="L56" i="7" s="1"/>
  <c r="T56" i="7" s="1"/>
  <c r="I56" i="7"/>
  <c r="H56" i="7"/>
  <c r="R56" i="7" s="1"/>
  <c r="F56" i="7"/>
  <c r="E56" i="7"/>
  <c r="D56" i="7"/>
  <c r="G56" i="7"/>
  <c r="Q56" i="7" s="1"/>
  <c r="A56" i="7"/>
  <c r="K56" i="7" s="1"/>
  <c r="F116" i="7"/>
  <c r="E116" i="7"/>
  <c r="D116" i="7"/>
  <c r="G116" i="7"/>
  <c r="Q116" i="7" s="1"/>
  <c r="A116" i="7"/>
  <c r="O116" i="7"/>
  <c r="C116" i="7"/>
  <c r="S116" i="7" s="1"/>
  <c r="L116" i="7" s="1"/>
  <c r="T116" i="7" s="1"/>
  <c r="I116" i="7"/>
  <c r="H116" i="7"/>
  <c r="R116" i="7" s="1"/>
  <c r="E207" i="7"/>
  <c r="G207" i="7"/>
  <c r="Q207" i="7" s="1"/>
  <c r="A207" i="7"/>
  <c r="C207" i="7"/>
  <c r="S207" i="7" s="1"/>
  <c r="L207" i="7" s="1"/>
  <c r="T207" i="7" s="1"/>
  <c r="O207" i="7"/>
  <c r="H207" i="7"/>
  <c r="R207" i="7" s="1"/>
  <c r="F207" i="7"/>
  <c r="I207" i="7"/>
  <c r="D207" i="7"/>
  <c r="O231" i="7"/>
  <c r="H231" i="7"/>
  <c r="R231" i="7" s="1"/>
  <c r="F231" i="7"/>
  <c r="I231" i="7"/>
  <c r="D231" i="7"/>
  <c r="E231" i="7"/>
  <c r="G231" i="7"/>
  <c r="Q231" i="7" s="1"/>
  <c r="C231" i="7"/>
  <c r="S231" i="7" s="1"/>
  <c r="L231" i="7" s="1"/>
  <c r="T231" i="7" s="1"/>
  <c r="A231" i="7"/>
  <c r="A526" i="7"/>
  <c r="N526" i="7" s="1"/>
  <c r="C526" i="7"/>
  <c r="S526" i="7" s="1"/>
  <c r="L526" i="7" s="1"/>
  <c r="T526" i="7" s="1"/>
  <c r="O526" i="7"/>
  <c r="H526" i="7"/>
  <c r="R526" i="7" s="1"/>
  <c r="F526" i="7"/>
  <c r="I526" i="7"/>
  <c r="D526" i="7"/>
  <c r="G526" i="7"/>
  <c r="Q526" i="7" s="1"/>
  <c r="E526" i="7"/>
  <c r="F177" i="7"/>
  <c r="A177" i="7"/>
  <c r="O177" i="7"/>
  <c r="H177" i="7"/>
  <c r="R177" i="7" s="1"/>
  <c r="G177" i="7"/>
  <c r="Q177" i="7" s="1"/>
  <c r="I177" i="7"/>
  <c r="D177" i="7"/>
  <c r="C177" i="7"/>
  <c r="S177" i="7" s="1"/>
  <c r="L177" i="7" s="1"/>
  <c r="T177" i="7" s="1"/>
  <c r="E177" i="7"/>
  <c r="G217" i="7"/>
  <c r="Q217" i="7" s="1"/>
  <c r="I217" i="7"/>
  <c r="H217" i="7"/>
  <c r="R217" i="7" s="1"/>
  <c r="C217" i="7"/>
  <c r="S217" i="7" s="1"/>
  <c r="L217" i="7" s="1"/>
  <c r="T217" i="7" s="1"/>
  <c r="E217" i="7"/>
  <c r="F217" i="7"/>
  <c r="A217" i="7"/>
  <c r="O217" i="7"/>
  <c r="D217" i="7"/>
  <c r="O237" i="7"/>
  <c r="D237" i="7"/>
  <c r="G237" i="7"/>
  <c r="Q237" i="7" s="1"/>
  <c r="I237" i="7"/>
  <c r="H237" i="7"/>
  <c r="R237" i="7" s="1"/>
  <c r="C237" i="7"/>
  <c r="S237" i="7" s="1"/>
  <c r="L237" i="7" s="1"/>
  <c r="T237" i="7" s="1"/>
  <c r="E237" i="7"/>
  <c r="F237" i="7"/>
  <c r="A237" i="7"/>
  <c r="I402" i="7"/>
  <c r="D402" i="7"/>
  <c r="E402" i="7"/>
  <c r="G402" i="7"/>
  <c r="Q402" i="7" s="1"/>
  <c r="A402" i="7"/>
  <c r="F402" i="7"/>
  <c r="O402" i="7"/>
  <c r="H402" i="7"/>
  <c r="R402" i="7" s="1"/>
  <c r="C402" i="7"/>
  <c r="S402" i="7" s="1"/>
  <c r="L402" i="7" s="1"/>
  <c r="T402" i="7" s="1"/>
  <c r="C266" i="7"/>
  <c r="S266" i="7" s="1"/>
  <c r="L266" i="7" s="1"/>
  <c r="T266" i="7" s="1"/>
  <c r="E266" i="7"/>
  <c r="H266" i="7"/>
  <c r="R266" i="7" s="1"/>
  <c r="F266" i="7"/>
  <c r="A266" i="7"/>
  <c r="D266" i="7"/>
  <c r="O266" i="7"/>
  <c r="I266" i="7"/>
  <c r="G266" i="7"/>
  <c r="Q266" i="7" s="1"/>
  <c r="H346" i="7"/>
  <c r="R346" i="7" s="1"/>
  <c r="F346" i="7"/>
  <c r="O346" i="7"/>
  <c r="D346" i="7"/>
  <c r="I346" i="7"/>
  <c r="G346" i="7"/>
  <c r="Q346" i="7" s="1"/>
  <c r="E346" i="7"/>
  <c r="C346" i="7"/>
  <c r="S346" i="7" s="1"/>
  <c r="L346" i="7" s="1"/>
  <c r="T346" i="7" s="1"/>
  <c r="A346" i="7"/>
  <c r="C366" i="7"/>
  <c r="S366" i="7" s="1"/>
  <c r="L366" i="7" s="1"/>
  <c r="T366" i="7" s="1"/>
  <c r="A366" i="7"/>
  <c r="N366" i="7" s="1"/>
  <c r="H366" i="7"/>
  <c r="R366" i="7" s="1"/>
  <c r="F366" i="7"/>
  <c r="O366" i="7"/>
  <c r="D366" i="7"/>
  <c r="I366" i="7"/>
  <c r="G366" i="7"/>
  <c r="Q366" i="7" s="1"/>
  <c r="E366" i="7"/>
  <c r="D386" i="7"/>
  <c r="I386" i="7"/>
  <c r="G386" i="7"/>
  <c r="Q386" i="7" s="1"/>
  <c r="E386" i="7"/>
  <c r="C386" i="7"/>
  <c r="S386" i="7" s="1"/>
  <c r="L386" i="7" s="1"/>
  <c r="T386" i="7" s="1"/>
  <c r="A386" i="7"/>
  <c r="H386" i="7"/>
  <c r="R386" i="7" s="1"/>
  <c r="F386" i="7"/>
  <c r="O386" i="7"/>
  <c r="O434" i="7"/>
  <c r="H434" i="7"/>
  <c r="F434" i="7"/>
  <c r="I434" i="7"/>
  <c r="D434" i="7"/>
  <c r="E434" i="7"/>
  <c r="G434" i="7"/>
  <c r="C434" i="7"/>
  <c r="S434" i="7" s="1"/>
  <c r="L434" i="7" s="1"/>
  <c r="T434" i="7" s="1"/>
  <c r="A434" i="7"/>
  <c r="I581" i="7"/>
  <c r="D581" i="7"/>
  <c r="E581" i="7"/>
  <c r="G581" i="7"/>
  <c r="Q581" i="7" s="1"/>
  <c r="A581" i="7"/>
  <c r="C581" i="7"/>
  <c r="S581" i="7" s="1"/>
  <c r="L581" i="7" s="1"/>
  <c r="T581" i="7" s="1"/>
  <c r="O581" i="7"/>
  <c r="H581" i="7"/>
  <c r="R581" i="7" s="1"/>
  <c r="F581" i="7"/>
  <c r="F335" i="7"/>
  <c r="A335" i="7"/>
  <c r="O335" i="7"/>
  <c r="H335" i="7"/>
  <c r="R335" i="7" s="1"/>
  <c r="G335" i="7"/>
  <c r="Q335" i="7" s="1"/>
  <c r="I335" i="7"/>
  <c r="D335" i="7"/>
  <c r="C335" i="7"/>
  <c r="S335" i="7" s="1"/>
  <c r="L335" i="7" s="1"/>
  <c r="T335" i="7" s="1"/>
  <c r="E335" i="7"/>
  <c r="O272" i="7"/>
  <c r="H272" i="7"/>
  <c r="R272" i="7" s="1"/>
  <c r="I272" i="7"/>
  <c r="D272" i="7"/>
  <c r="E272" i="7"/>
  <c r="G272" i="7"/>
  <c r="Q272" i="7" s="1"/>
  <c r="F272" i="7"/>
  <c r="A272" i="7"/>
  <c r="C272" i="7"/>
  <c r="S272" i="7" s="1"/>
  <c r="L272" i="7" s="1"/>
  <c r="T272" i="7" s="1"/>
  <c r="E292" i="7"/>
  <c r="G292" i="7"/>
  <c r="Q292" i="7" s="1"/>
  <c r="F292" i="7"/>
  <c r="A292" i="7"/>
  <c r="K292" i="7" s="1"/>
  <c r="C292" i="7"/>
  <c r="S292" i="7" s="1"/>
  <c r="L292" i="7" s="1"/>
  <c r="T292" i="7" s="1"/>
  <c r="O292" i="7"/>
  <c r="H292" i="7"/>
  <c r="R292" i="7" s="1"/>
  <c r="I292" i="7"/>
  <c r="D292" i="7"/>
  <c r="O312" i="7"/>
  <c r="H312" i="7"/>
  <c r="R312" i="7" s="1"/>
  <c r="I312" i="7"/>
  <c r="D312" i="7"/>
  <c r="E312" i="7"/>
  <c r="G312" i="7"/>
  <c r="Q312" i="7" s="1"/>
  <c r="F312" i="7"/>
  <c r="A312" i="7"/>
  <c r="C312" i="7"/>
  <c r="S312" i="7" s="1"/>
  <c r="L312" i="7" s="1"/>
  <c r="T312" i="7" s="1"/>
  <c r="F332" i="7"/>
  <c r="A332" i="7"/>
  <c r="G332" i="7"/>
  <c r="Q332" i="7" s="1"/>
  <c r="O332" i="7"/>
  <c r="H332" i="7"/>
  <c r="R332" i="7" s="1"/>
  <c r="I332" i="7"/>
  <c r="D332" i="7"/>
  <c r="E332" i="7"/>
  <c r="C332" i="7"/>
  <c r="S332" i="7" s="1"/>
  <c r="L332" i="7" s="1"/>
  <c r="T332" i="7" s="1"/>
  <c r="I352" i="7"/>
  <c r="D352" i="7"/>
  <c r="E352" i="7"/>
  <c r="C352" i="7"/>
  <c r="S352" i="7" s="1"/>
  <c r="L352" i="7" s="1"/>
  <c r="T352" i="7" s="1"/>
  <c r="F352" i="7"/>
  <c r="A352" i="7"/>
  <c r="G352" i="7"/>
  <c r="Q352" i="7" s="1"/>
  <c r="O352" i="7"/>
  <c r="H352" i="7"/>
  <c r="R352" i="7" s="1"/>
  <c r="F372" i="7"/>
  <c r="A372" i="7"/>
  <c r="G372" i="7"/>
  <c r="Q372" i="7" s="1"/>
  <c r="O372" i="7"/>
  <c r="H372" i="7"/>
  <c r="R372" i="7" s="1"/>
  <c r="I372" i="7"/>
  <c r="D372" i="7"/>
  <c r="E372" i="7"/>
  <c r="C372" i="7"/>
  <c r="S372" i="7" s="1"/>
  <c r="L372" i="7" s="1"/>
  <c r="T372" i="7" s="1"/>
  <c r="O442" i="7"/>
  <c r="H442" i="7"/>
  <c r="R442" i="7" s="1"/>
  <c r="F442" i="7"/>
  <c r="I442" i="7"/>
  <c r="D442" i="7"/>
  <c r="E442" i="7"/>
  <c r="G442" i="7"/>
  <c r="Q442" i="7" s="1"/>
  <c r="A442" i="7"/>
  <c r="C442" i="7"/>
  <c r="S442" i="7" s="1"/>
  <c r="L442" i="7" s="1"/>
  <c r="T442" i="7" s="1"/>
  <c r="O466" i="7"/>
  <c r="H466" i="7"/>
  <c r="R466" i="7" s="1"/>
  <c r="F466" i="7"/>
  <c r="I466" i="7"/>
  <c r="D466" i="7"/>
  <c r="E466" i="7"/>
  <c r="G466" i="7"/>
  <c r="Q466" i="7" s="1"/>
  <c r="C466" i="7"/>
  <c r="S466" i="7" s="1"/>
  <c r="L466" i="7" s="1"/>
  <c r="T466" i="7" s="1"/>
  <c r="A466" i="7"/>
  <c r="A604" i="7"/>
  <c r="C604" i="7"/>
  <c r="S604" i="7" s="1"/>
  <c r="L604" i="7" s="1"/>
  <c r="T604" i="7" s="1"/>
  <c r="O604" i="7"/>
  <c r="H604" i="7"/>
  <c r="F604" i="7"/>
  <c r="I604" i="7"/>
  <c r="D604" i="7"/>
  <c r="E604" i="7"/>
  <c r="G604" i="7"/>
  <c r="Q604" i="7" s="1"/>
  <c r="D459" i="7"/>
  <c r="E459" i="7"/>
  <c r="G459" i="7"/>
  <c r="A459" i="7"/>
  <c r="C459" i="7"/>
  <c r="S459" i="7" s="1"/>
  <c r="L459" i="7" s="1"/>
  <c r="T459" i="7" s="1"/>
  <c r="O459" i="7"/>
  <c r="F459" i="7"/>
  <c r="I459" i="7"/>
  <c r="H459" i="7"/>
  <c r="D539" i="7"/>
  <c r="O539" i="7"/>
  <c r="G539" i="7"/>
  <c r="Q539" i="7" s="1"/>
  <c r="I539" i="7"/>
  <c r="C539" i="7"/>
  <c r="S539" i="7" s="1"/>
  <c r="L539" i="7" s="1"/>
  <c r="T539" i="7" s="1"/>
  <c r="E539" i="7"/>
  <c r="H539" i="7"/>
  <c r="F539" i="7"/>
  <c r="A539" i="7"/>
  <c r="C562" i="7"/>
  <c r="S562" i="7" s="1"/>
  <c r="L562" i="7" s="1"/>
  <c r="T562" i="7" s="1"/>
  <c r="I562" i="7"/>
  <c r="H562" i="7"/>
  <c r="R562" i="7" s="1"/>
  <c r="F562" i="7"/>
  <c r="A562" i="7"/>
  <c r="D562" i="7"/>
  <c r="O562" i="7"/>
  <c r="G562" i="7"/>
  <c r="Q562" i="7" s="1"/>
  <c r="E562" i="7"/>
  <c r="A677" i="7"/>
  <c r="C677" i="7"/>
  <c r="S677" i="7" s="1"/>
  <c r="L677" i="7" s="1"/>
  <c r="T677" i="7" s="1"/>
  <c r="O677" i="7"/>
  <c r="H677" i="7"/>
  <c r="R677" i="7" s="1"/>
  <c r="F677" i="7"/>
  <c r="I677" i="7"/>
  <c r="D677" i="7"/>
  <c r="G677" i="7"/>
  <c r="Q677" i="7" s="1"/>
  <c r="E677" i="7"/>
  <c r="C432" i="7"/>
  <c r="S432" i="7" s="1"/>
  <c r="L432" i="7" s="1"/>
  <c r="T432" i="7" s="1"/>
  <c r="E432" i="7"/>
  <c r="F432" i="7"/>
  <c r="A432" i="7"/>
  <c r="O432" i="7"/>
  <c r="H432" i="7"/>
  <c r="R432" i="7" s="1"/>
  <c r="I432" i="7"/>
  <c r="D432" i="7"/>
  <c r="G432" i="7"/>
  <c r="Q432" i="7" s="1"/>
  <c r="O452" i="7"/>
  <c r="H452" i="7"/>
  <c r="R452" i="7" s="1"/>
  <c r="G452" i="7"/>
  <c r="Q452" i="7" s="1"/>
  <c r="I452" i="7"/>
  <c r="D452" i="7"/>
  <c r="C452" i="7"/>
  <c r="S452" i="7" s="1"/>
  <c r="L452" i="7" s="1"/>
  <c r="T452" i="7" s="1"/>
  <c r="E452" i="7"/>
  <c r="F452" i="7"/>
  <c r="A452" i="7"/>
  <c r="O512" i="7"/>
  <c r="H512" i="7"/>
  <c r="R512" i="7" s="1"/>
  <c r="G512" i="7"/>
  <c r="Q512" i="7" s="1"/>
  <c r="I512" i="7"/>
  <c r="D512" i="7"/>
  <c r="C512" i="7"/>
  <c r="S512" i="7" s="1"/>
  <c r="L512" i="7" s="1"/>
  <c r="T512" i="7" s="1"/>
  <c r="E512" i="7"/>
  <c r="F512" i="7"/>
  <c r="A512" i="7"/>
  <c r="C532" i="7"/>
  <c r="S532" i="7" s="1"/>
  <c r="L532" i="7" s="1"/>
  <c r="T532" i="7" s="1"/>
  <c r="E532" i="7"/>
  <c r="F532" i="7"/>
  <c r="A532" i="7"/>
  <c r="O532" i="7"/>
  <c r="H532" i="7"/>
  <c r="R532" i="7" s="1"/>
  <c r="G532" i="7"/>
  <c r="Q532" i="7" s="1"/>
  <c r="I532" i="7"/>
  <c r="D532" i="7"/>
  <c r="A565" i="7"/>
  <c r="G565" i="7"/>
  <c r="Q565" i="7" s="1"/>
  <c r="O565" i="7"/>
  <c r="H565" i="7"/>
  <c r="R565" i="7" s="1"/>
  <c r="F565" i="7"/>
  <c r="I565" i="7"/>
  <c r="D565" i="7"/>
  <c r="E565" i="7"/>
  <c r="C565" i="7"/>
  <c r="S565" i="7" s="1"/>
  <c r="L565" i="7" s="1"/>
  <c r="T565" i="7" s="1"/>
  <c r="A680" i="7"/>
  <c r="C680" i="7"/>
  <c r="S680" i="7" s="1"/>
  <c r="L680" i="7" s="1"/>
  <c r="T680" i="7" s="1"/>
  <c r="O680" i="7"/>
  <c r="H680" i="7"/>
  <c r="R680" i="7" s="1"/>
  <c r="F680" i="7"/>
  <c r="I680" i="7"/>
  <c r="D680" i="7"/>
  <c r="G680" i="7"/>
  <c r="Q680" i="7" s="1"/>
  <c r="E680" i="7"/>
  <c r="O509" i="7"/>
  <c r="H509" i="7"/>
  <c r="R509" i="7" s="1"/>
  <c r="I509" i="7"/>
  <c r="D509" i="7"/>
  <c r="E509" i="7"/>
  <c r="C509" i="7"/>
  <c r="S509" i="7" s="1"/>
  <c r="L509" i="7" s="1"/>
  <c r="T509" i="7" s="1"/>
  <c r="G509" i="7"/>
  <c r="F509" i="7"/>
  <c r="A509" i="7"/>
  <c r="I600" i="7"/>
  <c r="D600" i="7"/>
  <c r="E600" i="7"/>
  <c r="G600" i="7"/>
  <c r="Q600" i="7" s="1"/>
  <c r="A600" i="7"/>
  <c r="C600" i="7"/>
  <c r="S600" i="7" s="1"/>
  <c r="L600" i="7" s="1"/>
  <c r="T600" i="7" s="1"/>
  <c r="O600" i="7"/>
  <c r="H600" i="7"/>
  <c r="R600" i="7" s="1"/>
  <c r="F600" i="7"/>
  <c r="F567" i="7"/>
  <c r="O567" i="7"/>
  <c r="I567" i="7"/>
  <c r="E567" i="7"/>
  <c r="G567" i="7"/>
  <c r="Q567" i="7" s="1"/>
  <c r="A567" i="7"/>
  <c r="D567" i="7"/>
  <c r="H567" i="7"/>
  <c r="R567" i="7" s="1"/>
  <c r="C567" i="7"/>
  <c r="S567" i="7" s="1"/>
  <c r="L567" i="7" s="1"/>
  <c r="T567" i="7" s="1"/>
  <c r="G586" i="7"/>
  <c r="Q586" i="7" s="1"/>
  <c r="I586" i="7"/>
  <c r="C586" i="7"/>
  <c r="S586" i="7" s="1"/>
  <c r="L586" i="7" s="1"/>
  <c r="T586" i="7" s="1"/>
  <c r="E586" i="7"/>
  <c r="H586" i="7"/>
  <c r="R586" i="7" s="1"/>
  <c r="F586" i="7"/>
  <c r="A586" i="7"/>
  <c r="K586" i="7" s="1"/>
  <c r="D586" i="7"/>
  <c r="O586" i="7"/>
  <c r="G605" i="7"/>
  <c r="Q605" i="7" s="1"/>
  <c r="I605" i="7"/>
  <c r="C605" i="7"/>
  <c r="S605" i="7" s="1"/>
  <c r="L605" i="7" s="1"/>
  <c r="T605" i="7" s="1"/>
  <c r="E605" i="7"/>
  <c r="H605" i="7"/>
  <c r="R605" i="7" s="1"/>
  <c r="F605" i="7"/>
  <c r="A605" i="7"/>
  <c r="D605" i="7"/>
  <c r="O605" i="7"/>
  <c r="E627" i="7"/>
  <c r="G627" i="7"/>
  <c r="Q627" i="7" s="1"/>
  <c r="A627" i="7"/>
  <c r="C627" i="7"/>
  <c r="S627" i="7" s="1"/>
  <c r="L627" i="7" s="1"/>
  <c r="T627" i="7" s="1"/>
  <c r="O627" i="7"/>
  <c r="H627" i="7"/>
  <c r="R627" i="7" s="1"/>
  <c r="F627" i="7"/>
  <c r="I627" i="7"/>
  <c r="D627" i="7"/>
  <c r="E665" i="7"/>
  <c r="G665" i="7"/>
  <c r="Q665" i="7" s="1"/>
  <c r="A665" i="7"/>
  <c r="C665" i="7"/>
  <c r="S665" i="7" s="1"/>
  <c r="L665" i="7" s="1"/>
  <c r="T665" i="7" s="1"/>
  <c r="O665" i="7"/>
  <c r="H665" i="7"/>
  <c r="R665" i="7" s="1"/>
  <c r="F665" i="7"/>
  <c r="D665" i="7"/>
  <c r="I665" i="7"/>
  <c r="E560" i="7"/>
  <c r="D560" i="7"/>
  <c r="F560" i="7"/>
  <c r="A560" i="7"/>
  <c r="C560" i="7"/>
  <c r="S560" i="7" s="1"/>
  <c r="L560" i="7" s="1"/>
  <c r="T560" i="7" s="1"/>
  <c r="O560" i="7"/>
  <c r="H560" i="7"/>
  <c r="R560" i="7" s="1"/>
  <c r="I560" i="7"/>
  <c r="G560" i="7"/>
  <c r="Q560" i="7" s="1"/>
  <c r="O579" i="7"/>
  <c r="H579" i="7"/>
  <c r="R579" i="7" s="1"/>
  <c r="G579" i="7"/>
  <c r="I579" i="7"/>
  <c r="D579" i="7"/>
  <c r="C579" i="7"/>
  <c r="S579" i="7" s="1"/>
  <c r="L579" i="7" s="1"/>
  <c r="T579" i="7" s="1"/>
  <c r="E579" i="7"/>
  <c r="A579" i="7"/>
  <c r="F579" i="7"/>
  <c r="O602" i="7"/>
  <c r="H602" i="7"/>
  <c r="R602" i="7" s="1"/>
  <c r="G602" i="7"/>
  <c r="Q602" i="7" s="1"/>
  <c r="I602" i="7"/>
  <c r="D602" i="7"/>
  <c r="C602" i="7"/>
  <c r="S602" i="7" s="1"/>
  <c r="L602" i="7" s="1"/>
  <c r="T602" i="7" s="1"/>
  <c r="E602" i="7"/>
  <c r="F602" i="7"/>
  <c r="A602" i="7"/>
  <c r="A669" i="7"/>
  <c r="C669" i="7"/>
  <c r="S669" i="7" s="1"/>
  <c r="L669" i="7" s="1"/>
  <c r="T669" i="7" s="1"/>
  <c r="O669" i="7"/>
  <c r="H669" i="7"/>
  <c r="F669" i="7"/>
  <c r="I669" i="7"/>
  <c r="D669" i="7"/>
  <c r="E669" i="7"/>
  <c r="G669" i="7"/>
  <c r="E577" i="7"/>
  <c r="G577" i="7"/>
  <c r="Q577" i="7" s="1"/>
  <c r="F577" i="7"/>
  <c r="A577" i="7"/>
  <c r="C577" i="7"/>
  <c r="S577" i="7" s="1"/>
  <c r="L577" i="7" s="1"/>
  <c r="T577" i="7" s="1"/>
  <c r="O577" i="7"/>
  <c r="H577" i="7"/>
  <c r="R577" i="7" s="1"/>
  <c r="I577" i="7"/>
  <c r="D577" i="7"/>
  <c r="E596" i="7"/>
  <c r="C596" i="7"/>
  <c r="S596" i="7" s="1"/>
  <c r="L596" i="7" s="1"/>
  <c r="T596" i="7" s="1"/>
  <c r="F596" i="7"/>
  <c r="A596" i="7"/>
  <c r="G596" i="7"/>
  <c r="Q596" i="7" s="1"/>
  <c r="O596" i="7"/>
  <c r="H596" i="7"/>
  <c r="R596" i="7" s="1"/>
  <c r="D596" i="7"/>
  <c r="I596" i="7"/>
  <c r="E615" i="7"/>
  <c r="G615" i="7"/>
  <c r="Q615" i="7" s="1"/>
  <c r="F615" i="7"/>
  <c r="A615" i="7"/>
  <c r="C615" i="7"/>
  <c r="S615" i="7" s="1"/>
  <c r="L615" i="7" s="1"/>
  <c r="T615" i="7" s="1"/>
  <c r="O615" i="7"/>
  <c r="H615" i="7"/>
  <c r="R615" i="7" s="1"/>
  <c r="I615" i="7"/>
  <c r="D615" i="7"/>
  <c r="A746" i="7"/>
  <c r="C746" i="7"/>
  <c r="S746" i="7" s="1"/>
  <c r="L746" i="7" s="1"/>
  <c r="T746" i="7" s="1"/>
  <c r="O746" i="7"/>
  <c r="H746" i="7"/>
  <c r="R746" i="7" s="1"/>
  <c r="F746" i="7"/>
  <c r="I746" i="7"/>
  <c r="D746" i="7"/>
  <c r="E746" i="7"/>
  <c r="G746" i="7"/>
  <c r="Q746" i="7" s="1"/>
  <c r="C639" i="7"/>
  <c r="S639" i="7" s="1"/>
  <c r="L639" i="7" s="1"/>
  <c r="T639" i="7" s="1"/>
  <c r="O639" i="7"/>
  <c r="H639" i="7"/>
  <c r="R639" i="7" s="1"/>
  <c r="F639" i="7"/>
  <c r="I639" i="7"/>
  <c r="D639" i="7"/>
  <c r="E639" i="7"/>
  <c r="G639" i="7"/>
  <c r="A639" i="7"/>
  <c r="C662" i="7"/>
  <c r="S662" i="7" s="1"/>
  <c r="L662" i="7" s="1"/>
  <c r="T662" i="7" s="1"/>
  <c r="A662" i="7"/>
  <c r="H662" i="7"/>
  <c r="R662" i="7" s="1"/>
  <c r="F662" i="7"/>
  <c r="O662" i="7"/>
  <c r="D662" i="7"/>
  <c r="I662" i="7"/>
  <c r="E662" i="7"/>
  <c r="G662" i="7"/>
  <c r="Q662" i="7" s="1"/>
  <c r="C681" i="7"/>
  <c r="S681" i="7" s="1"/>
  <c r="L681" i="7" s="1"/>
  <c r="T681" i="7" s="1"/>
  <c r="E681" i="7"/>
  <c r="H681" i="7"/>
  <c r="R681" i="7" s="1"/>
  <c r="F681" i="7"/>
  <c r="A681" i="7"/>
  <c r="D681" i="7"/>
  <c r="O681" i="7"/>
  <c r="G681" i="7"/>
  <c r="Q681" i="7" s="1"/>
  <c r="I681" i="7"/>
  <c r="A700" i="7"/>
  <c r="C700" i="7"/>
  <c r="S700" i="7" s="1"/>
  <c r="L700" i="7" s="1"/>
  <c r="T700" i="7" s="1"/>
  <c r="O700" i="7"/>
  <c r="H700" i="7"/>
  <c r="R700" i="7" s="1"/>
  <c r="F700" i="7"/>
  <c r="I700" i="7"/>
  <c r="D700" i="7"/>
  <c r="E700" i="7"/>
  <c r="G700" i="7"/>
  <c r="Q700" i="7" s="1"/>
  <c r="A731" i="7"/>
  <c r="C731" i="7"/>
  <c r="S731" i="7" s="1"/>
  <c r="L731" i="7" s="1"/>
  <c r="T731" i="7" s="1"/>
  <c r="O731" i="7"/>
  <c r="H731" i="7"/>
  <c r="R731" i="7" s="1"/>
  <c r="F731" i="7"/>
  <c r="I731" i="7"/>
  <c r="D731" i="7"/>
  <c r="E731" i="7"/>
  <c r="G731" i="7"/>
  <c r="Q731" i="7" s="1"/>
  <c r="O625" i="7"/>
  <c r="H625" i="7"/>
  <c r="R625" i="7" s="1"/>
  <c r="G625" i="7"/>
  <c r="Q625" i="7" s="1"/>
  <c r="I625" i="7"/>
  <c r="D625" i="7"/>
  <c r="C625" i="7"/>
  <c r="S625" i="7" s="1"/>
  <c r="L625" i="7" s="1"/>
  <c r="T625" i="7" s="1"/>
  <c r="E625" i="7"/>
  <c r="A625" i="7"/>
  <c r="F625" i="7"/>
  <c r="O644" i="7"/>
  <c r="D644" i="7"/>
  <c r="G644" i="7"/>
  <c r="I644" i="7"/>
  <c r="H644" i="7"/>
  <c r="R644" i="7" s="1"/>
  <c r="C644" i="7"/>
  <c r="S644" i="7" s="1"/>
  <c r="L644" i="7" s="1"/>
  <c r="T644" i="7" s="1"/>
  <c r="E644" i="7"/>
  <c r="F644" i="7"/>
  <c r="A644" i="7"/>
  <c r="N644" i="7" s="1"/>
  <c r="O667" i="7"/>
  <c r="H667" i="7"/>
  <c r="R667" i="7" s="1"/>
  <c r="G667" i="7"/>
  <c r="Q667" i="7" s="1"/>
  <c r="I667" i="7"/>
  <c r="D667" i="7"/>
  <c r="C667" i="7"/>
  <c r="S667" i="7" s="1"/>
  <c r="L667" i="7" s="1"/>
  <c r="T667" i="7" s="1"/>
  <c r="E667" i="7"/>
  <c r="F667" i="7"/>
  <c r="A667" i="7"/>
  <c r="O686" i="7"/>
  <c r="H686" i="7"/>
  <c r="R686" i="7" s="1"/>
  <c r="G686" i="7"/>
  <c r="Q686" i="7" s="1"/>
  <c r="I686" i="7"/>
  <c r="D686" i="7"/>
  <c r="C686" i="7"/>
  <c r="S686" i="7" s="1"/>
  <c r="L686" i="7" s="1"/>
  <c r="T686" i="7" s="1"/>
  <c r="E686" i="7"/>
  <c r="F686" i="7"/>
  <c r="A686" i="7"/>
  <c r="A761" i="7"/>
  <c r="C761" i="7"/>
  <c r="S761" i="7" s="1"/>
  <c r="L761" i="7" s="1"/>
  <c r="T761" i="7" s="1"/>
  <c r="O761" i="7"/>
  <c r="H761" i="7"/>
  <c r="R761" i="7" s="1"/>
  <c r="F761" i="7"/>
  <c r="E761" i="7"/>
  <c r="D761" i="7"/>
  <c r="G761" i="7"/>
  <c r="Q761" i="7" s="1"/>
  <c r="I761" i="7"/>
  <c r="E622" i="7"/>
  <c r="G622" i="7"/>
  <c r="Q622" i="7" s="1"/>
  <c r="F622" i="7"/>
  <c r="A622" i="7"/>
  <c r="C622" i="7"/>
  <c r="S622" i="7" s="1"/>
  <c r="L622" i="7" s="1"/>
  <c r="T622" i="7" s="1"/>
  <c r="D622" i="7"/>
  <c r="O622" i="7"/>
  <c r="I622" i="7"/>
  <c r="H622" i="7"/>
  <c r="R622" i="7" s="1"/>
  <c r="E641" i="7"/>
  <c r="C641" i="7"/>
  <c r="S641" i="7" s="1"/>
  <c r="L641" i="7" s="1"/>
  <c r="T641" i="7" s="1"/>
  <c r="F641" i="7"/>
  <c r="A641" i="7"/>
  <c r="G641" i="7"/>
  <c r="Q641" i="7" s="1"/>
  <c r="I641" i="7"/>
  <c r="H641" i="7"/>
  <c r="R641" i="7" s="1"/>
  <c r="D641" i="7"/>
  <c r="O641" i="7"/>
  <c r="E660" i="7"/>
  <c r="G660" i="7"/>
  <c r="Q660" i="7" s="1"/>
  <c r="F660" i="7"/>
  <c r="A660" i="7"/>
  <c r="C660" i="7"/>
  <c r="S660" i="7" s="1"/>
  <c r="L660" i="7" s="1"/>
  <c r="T660" i="7" s="1"/>
  <c r="D660" i="7"/>
  <c r="O660" i="7"/>
  <c r="I660" i="7"/>
  <c r="H660" i="7"/>
  <c r="R660" i="7" s="1"/>
  <c r="E679" i="7"/>
  <c r="G679" i="7"/>
  <c r="Q679" i="7" s="1"/>
  <c r="F679" i="7"/>
  <c r="A679" i="7"/>
  <c r="C679" i="7"/>
  <c r="S679" i="7" s="1"/>
  <c r="L679" i="7" s="1"/>
  <c r="T679" i="7" s="1"/>
  <c r="I679" i="7"/>
  <c r="H679" i="7"/>
  <c r="D679" i="7"/>
  <c r="O679" i="7"/>
  <c r="C701" i="7"/>
  <c r="S701" i="7" s="1"/>
  <c r="L701" i="7" s="1"/>
  <c r="T701" i="7" s="1"/>
  <c r="A701" i="7"/>
  <c r="H701" i="7"/>
  <c r="R701" i="7" s="1"/>
  <c r="F701" i="7"/>
  <c r="O701" i="7"/>
  <c r="E701" i="7"/>
  <c r="D701" i="7"/>
  <c r="G701" i="7"/>
  <c r="Q701" i="7" s="1"/>
  <c r="I701" i="7"/>
  <c r="C720" i="7"/>
  <c r="S720" i="7" s="1"/>
  <c r="L720" i="7" s="1"/>
  <c r="T720" i="7" s="1"/>
  <c r="O720" i="7"/>
  <c r="H720" i="7"/>
  <c r="R720" i="7" s="1"/>
  <c r="F720" i="7"/>
  <c r="I720" i="7"/>
  <c r="G720" i="7"/>
  <c r="Q720" i="7" s="1"/>
  <c r="E720" i="7"/>
  <c r="A720" i="7"/>
  <c r="D720" i="7"/>
  <c r="C739" i="7"/>
  <c r="S739" i="7" s="1"/>
  <c r="L739" i="7" s="1"/>
  <c r="T739" i="7" s="1"/>
  <c r="I739" i="7"/>
  <c r="H739" i="7"/>
  <c r="R739" i="7" s="1"/>
  <c r="F739" i="7"/>
  <c r="E739" i="7"/>
  <c r="O739" i="7"/>
  <c r="D739" i="7"/>
  <c r="G739" i="7"/>
  <c r="A739" i="7"/>
  <c r="C762" i="7"/>
  <c r="S762" i="7" s="1"/>
  <c r="L762" i="7" s="1"/>
  <c r="T762" i="7" s="1"/>
  <c r="O762" i="7"/>
  <c r="H762" i="7"/>
  <c r="R762" i="7" s="1"/>
  <c r="F762" i="7"/>
  <c r="I762" i="7"/>
  <c r="G762" i="7"/>
  <c r="Q762" i="7" s="1"/>
  <c r="E762" i="7"/>
  <c r="A762" i="7"/>
  <c r="D762" i="7"/>
  <c r="A779" i="7"/>
  <c r="C779" i="7"/>
  <c r="S779" i="7" s="1"/>
  <c r="L779" i="7" s="1"/>
  <c r="T779" i="7" s="1"/>
  <c r="O779" i="7"/>
  <c r="H779" i="7"/>
  <c r="F779" i="7"/>
  <c r="G779" i="7"/>
  <c r="I779" i="7"/>
  <c r="E779" i="7"/>
  <c r="D779" i="7"/>
  <c r="O702" i="7"/>
  <c r="H702" i="7"/>
  <c r="R702" i="7" s="1"/>
  <c r="G702" i="7"/>
  <c r="Q702" i="7" s="1"/>
  <c r="I702" i="7"/>
  <c r="D702" i="7"/>
  <c r="F702" i="7"/>
  <c r="E702" i="7"/>
  <c r="A702" i="7"/>
  <c r="C702" i="7"/>
  <c r="S702" i="7" s="1"/>
  <c r="L702" i="7" s="1"/>
  <c r="T702" i="7" s="1"/>
  <c r="O721" i="7"/>
  <c r="D721" i="7"/>
  <c r="G721" i="7"/>
  <c r="Q721" i="7" s="1"/>
  <c r="I721" i="7"/>
  <c r="H721" i="7"/>
  <c r="R721" i="7" s="1"/>
  <c r="A721" i="7"/>
  <c r="C721" i="7"/>
  <c r="S721" i="7" s="1"/>
  <c r="L721" i="7" s="1"/>
  <c r="T721" i="7" s="1"/>
  <c r="F721" i="7"/>
  <c r="E721" i="7"/>
  <c r="O740" i="7"/>
  <c r="H740" i="7"/>
  <c r="R740" i="7" s="1"/>
  <c r="G740" i="7"/>
  <c r="Q740" i="7" s="1"/>
  <c r="I740" i="7"/>
  <c r="D740" i="7"/>
  <c r="F740" i="7"/>
  <c r="E740" i="7"/>
  <c r="A740" i="7"/>
  <c r="C740" i="7"/>
  <c r="S740" i="7" s="1"/>
  <c r="L740" i="7" s="1"/>
  <c r="T740" i="7" s="1"/>
  <c r="O759" i="7"/>
  <c r="H759" i="7"/>
  <c r="G759" i="7"/>
  <c r="I759" i="7"/>
  <c r="D759" i="7"/>
  <c r="A759" i="7"/>
  <c r="C759" i="7"/>
  <c r="S759" i="7" s="1"/>
  <c r="L759" i="7" s="1"/>
  <c r="T759" i="7" s="1"/>
  <c r="F759" i="7"/>
  <c r="E759" i="7"/>
  <c r="C874" i="7"/>
  <c r="S874" i="7" s="1"/>
  <c r="L874" i="7" s="1"/>
  <c r="T874" i="7" s="1"/>
  <c r="O874" i="7"/>
  <c r="H874" i="7"/>
  <c r="I874" i="7"/>
  <c r="E874" i="7"/>
  <c r="G874" i="7"/>
  <c r="A874" i="7"/>
  <c r="F874" i="7"/>
  <c r="D874" i="7"/>
  <c r="I707" i="7"/>
  <c r="D707" i="7"/>
  <c r="E707" i="7"/>
  <c r="C707" i="7"/>
  <c r="S707" i="7" s="1"/>
  <c r="L707" i="7" s="1"/>
  <c r="T707" i="7" s="1"/>
  <c r="F707" i="7"/>
  <c r="A707" i="7"/>
  <c r="G707" i="7"/>
  <c r="Q707" i="7" s="1"/>
  <c r="O707" i="7"/>
  <c r="H707" i="7"/>
  <c r="R707" i="7" s="1"/>
  <c r="I726" i="7"/>
  <c r="D726" i="7"/>
  <c r="E726" i="7"/>
  <c r="G726" i="7"/>
  <c r="Q726" i="7" s="1"/>
  <c r="F726" i="7"/>
  <c r="A726" i="7"/>
  <c r="K726" i="7" s="1"/>
  <c r="C726" i="7"/>
  <c r="S726" i="7" s="1"/>
  <c r="L726" i="7" s="1"/>
  <c r="T726" i="7" s="1"/>
  <c r="O726" i="7"/>
  <c r="H726" i="7"/>
  <c r="R726" i="7" s="1"/>
  <c r="I745" i="7"/>
  <c r="D745" i="7"/>
  <c r="E745" i="7"/>
  <c r="G745" i="7"/>
  <c r="Q745" i="7" s="1"/>
  <c r="F745" i="7"/>
  <c r="A745" i="7"/>
  <c r="C745" i="7"/>
  <c r="S745" i="7" s="1"/>
  <c r="L745" i="7" s="1"/>
  <c r="T745" i="7" s="1"/>
  <c r="H745" i="7"/>
  <c r="R745" i="7" s="1"/>
  <c r="O745" i="7"/>
  <c r="I764" i="7"/>
  <c r="D764" i="7"/>
  <c r="E764" i="7"/>
  <c r="G764" i="7"/>
  <c r="Q764" i="7" s="1"/>
  <c r="F764" i="7"/>
  <c r="A764" i="7"/>
  <c r="C764" i="7"/>
  <c r="S764" i="7" s="1"/>
  <c r="L764" i="7" s="1"/>
  <c r="T764" i="7" s="1"/>
  <c r="O764" i="7"/>
  <c r="H764" i="7"/>
  <c r="G780" i="7"/>
  <c r="Q780" i="7" s="1"/>
  <c r="E780" i="7"/>
  <c r="C780" i="7"/>
  <c r="S780" i="7" s="1"/>
  <c r="L780" i="7" s="1"/>
  <c r="T780" i="7" s="1"/>
  <c r="A780" i="7"/>
  <c r="H780" i="7"/>
  <c r="R780" i="7" s="1"/>
  <c r="F780" i="7"/>
  <c r="O780" i="7"/>
  <c r="D780" i="7"/>
  <c r="I780" i="7"/>
  <c r="E827" i="7"/>
  <c r="H827" i="7"/>
  <c r="R827" i="7" s="1"/>
  <c r="A827" i="7"/>
  <c r="C827" i="7"/>
  <c r="S827" i="7" s="1"/>
  <c r="L827" i="7" s="1"/>
  <c r="T827" i="7" s="1"/>
  <c r="O827" i="7"/>
  <c r="F827" i="7"/>
  <c r="G827" i="7"/>
  <c r="Q827" i="7" s="1"/>
  <c r="D827" i="7"/>
  <c r="I827" i="7"/>
  <c r="F797" i="7"/>
  <c r="A797" i="7"/>
  <c r="O797" i="7"/>
  <c r="H797" i="7"/>
  <c r="R797" i="7" s="1"/>
  <c r="G797" i="7"/>
  <c r="Q797" i="7" s="1"/>
  <c r="I797" i="7"/>
  <c r="D797" i="7"/>
  <c r="E797" i="7"/>
  <c r="C797" i="7"/>
  <c r="S797" i="7" s="1"/>
  <c r="L797" i="7" s="1"/>
  <c r="T797" i="7" s="1"/>
  <c r="D767" i="7"/>
  <c r="A767" i="7"/>
  <c r="I767" i="7"/>
  <c r="E767" i="7"/>
  <c r="F767" i="7"/>
  <c r="C767" i="7"/>
  <c r="S767" i="7" s="1"/>
  <c r="L767" i="7" s="1"/>
  <c r="T767" i="7" s="1"/>
  <c r="O767" i="7"/>
  <c r="H767" i="7"/>
  <c r="R767" i="7" s="1"/>
  <c r="G767" i="7"/>
  <c r="Q767" i="7" s="1"/>
  <c r="I786" i="7"/>
  <c r="D786" i="7"/>
  <c r="E786" i="7"/>
  <c r="G786" i="7"/>
  <c r="Q786" i="7" s="1"/>
  <c r="F786" i="7"/>
  <c r="A786" i="7"/>
  <c r="C786" i="7"/>
  <c r="S786" i="7" s="1"/>
  <c r="L786" i="7" s="1"/>
  <c r="T786" i="7" s="1"/>
  <c r="O786" i="7"/>
  <c r="H786" i="7"/>
  <c r="R786" i="7" s="1"/>
  <c r="G804" i="7"/>
  <c r="F804" i="7"/>
  <c r="C804" i="7"/>
  <c r="S804" i="7" s="1"/>
  <c r="L804" i="7" s="1"/>
  <c r="T804" i="7" s="1"/>
  <c r="O804" i="7"/>
  <c r="H804" i="7"/>
  <c r="I804" i="7"/>
  <c r="E804" i="7"/>
  <c r="D804" i="7"/>
  <c r="A804" i="7"/>
  <c r="E829" i="7"/>
  <c r="H829" i="7"/>
  <c r="I829" i="7"/>
  <c r="A829" i="7"/>
  <c r="G829" i="7"/>
  <c r="Q829" i="7" s="1"/>
  <c r="D829" i="7"/>
  <c r="F829" i="7"/>
  <c r="O829" i="7"/>
  <c r="C829" i="7"/>
  <c r="S829" i="7" s="1"/>
  <c r="L829" i="7" s="1"/>
  <c r="T829" i="7" s="1"/>
  <c r="E854" i="7"/>
  <c r="G854" i="7"/>
  <c r="A854" i="7"/>
  <c r="C854" i="7"/>
  <c r="S854" i="7" s="1"/>
  <c r="L854" i="7" s="1"/>
  <c r="T854" i="7" s="1"/>
  <c r="O854" i="7"/>
  <c r="H854" i="7"/>
  <c r="F854" i="7"/>
  <c r="I854" i="7"/>
  <c r="D854" i="7"/>
  <c r="F817" i="7"/>
  <c r="A817" i="7"/>
  <c r="O817" i="7"/>
  <c r="H817" i="7"/>
  <c r="R817" i="7" s="1"/>
  <c r="G817" i="7"/>
  <c r="Q817" i="7" s="1"/>
  <c r="I817" i="7"/>
  <c r="D817" i="7"/>
  <c r="C817" i="7"/>
  <c r="S817" i="7" s="1"/>
  <c r="L817" i="7" s="1"/>
  <c r="T817" i="7" s="1"/>
  <c r="E817" i="7"/>
  <c r="O837" i="7"/>
  <c r="D837" i="7"/>
  <c r="I837" i="7"/>
  <c r="H837" i="7"/>
  <c r="R837" i="7" s="1"/>
  <c r="G837" i="7"/>
  <c r="Q837" i="7" s="1"/>
  <c r="E837" i="7"/>
  <c r="F837" i="7"/>
  <c r="A837" i="7"/>
  <c r="C837" i="7"/>
  <c r="S837" i="7" s="1"/>
  <c r="L837" i="7" s="1"/>
  <c r="T837" i="7" s="1"/>
  <c r="I806" i="7"/>
  <c r="G806" i="7"/>
  <c r="Q806" i="7" s="1"/>
  <c r="E806" i="7"/>
  <c r="D806" i="7"/>
  <c r="F806" i="7"/>
  <c r="A806" i="7"/>
  <c r="C806" i="7"/>
  <c r="S806" i="7" s="1"/>
  <c r="L806" i="7" s="1"/>
  <c r="T806" i="7" s="1"/>
  <c r="H806" i="7"/>
  <c r="R806" i="7" s="1"/>
  <c r="O806" i="7"/>
  <c r="I825" i="7"/>
  <c r="D825" i="7"/>
  <c r="E825" i="7"/>
  <c r="G825" i="7"/>
  <c r="Q825" i="7" s="1"/>
  <c r="F825" i="7"/>
  <c r="A825" i="7"/>
  <c r="C825" i="7"/>
  <c r="S825" i="7" s="1"/>
  <c r="L825" i="7" s="1"/>
  <c r="T825" i="7" s="1"/>
  <c r="O825" i="7"/>
  <c r="H825" i="7"/>
  <c r="R825" i="7" s="1"/>
  <c r="F836" i="7"/>
  <c r="I836" i="7"/>
  <c r="O836" i="7"/>
  <c r="A836" i="7"/>
  <c r="H836" i="7"/>
  <c r="R836" i="7" s="1"/>
  <c r="E836" i="7"/>
  <c r="G836" i="7"/>
  <c r="Q836" i="7" s="1"/>
  <c r="D836" i="7"/>
  <c r="C836" i="7"/>
  <c r="S836" i="7" s="1"/>
  <c r="L836" i="7" s="1"/>
  <c r="T836" i="7" s="1"/>
  <c r="G855" i="7"/>
  <c r="Q855" i="7" s="1"/>
  <c r="E855" i="7"/>
  <c r="C855" i="7"/>
  <c r="S855" i="7" s="1"/>
  <c r="L855" i="7" s="1"/>
  <c r="T855" i="7" s="1"/>
  <c r="A855" i="7"/>
  <c r="H855" i="7"/>
  <c r="R855" i="7" s="1"/>
  <c r="F855" i="7"/>
  <c r="O855" i="7"/>
  <c r="D855" i="7"/>
  <c r="I855" i="7"/>
  <c r="F852" i="7"/>
  <c r="A852" i="7"/>
  <c r="O852" i="7"/>
  <c r="H852" i="7"/>
  <c r="R852" i="7" s="1"/>
  <c r="G852" i="7"/>
  <c r="Q852" i="7" s="1"/>
  <c r="I852" i="7"/>
  <c r="D852" i="7"/>
  <c r="E852" i="7"/>
  <c r="C852" i="7"/>
  <c r="S852" i="7" s="1"/>
  <c r="L852" i="7" s="1"/>
  <c r="T852" i="7" s="1"/>
  <c r="D830" i="7"/>
  <c r="G830" i="7"/>
  <c r="Q830" i="7" s="1"/>
  <c r="O830" i="7"/>
  <c r="A830" i="7"/>
  <c r="F830" i="7"/>
  <c r="H830" i="7"/>
  <c r="R830" i="7" s="1"/>
  <c r="E830" i="7"/>
  <c r="I830" i="7"/>
  <c r="C830" i="7"/>
  <c r="S830" i="7" s="1"/>
  <c r="L830" i="7" s="1"/>
  <c r="T830" i="7" s="1"/>
  <c r="D849" i="7"/>
  <c r="O849" i="7"/>
  <c r="I849" i="7"/>
  <c r="E849" i="7"/>
  <c r="F849" i="7"/>
  <c r="A849" i="7"/>
  <c r="C849" i="7"/>
  <c r="S849" i="7" s="1"/>
  <c r="L849" i="7" s="1"/>
  <c r="T849" i="7" s="1"/>
  <c r="H849" i="7"/>
  <c r="G849" i="7"/>
  <c r="D859" i="7"/>
  <c r="G859" i="7"/>
  <c r="Q859" i="7" s="1"/>
  <c r="O859" i="7"/>
  <c r="A859" i="7"/>
  <c r="F859" i="7"/>
  <c r="H859" i="7"/>
  <c r="R859" i="7" s="1"/>
  <c r="E859" i="7"/>
  <c r="C859" i="7"/>
  <c r="S859" i="7" s="1"/>
  <c r="L859" i="7" s="1"/>
  <c r="T859" i="7" s="1"/>
  <c r="I859" i="7"/>
  <c r="I872" i="7"/>
  <c r="D872" i="7"/>
  <c r="E872" i="7"/>
  <c r="C872" i="7"/>
  <c r="S872" i="7" s="1"/>
  <c r="L872" i="7" s="1"/>
  <c r="T872" i="7" s="1"/>
  <c r="F872" i="7"/>
  <c r="A872" i="7"/>
  <c r="H872" i="7"/>
  <c r="R872" i="7" s="1"/>
  <c r="G872" i="7"/>
  <c r="Q872" i="7" s="1"/>
  <c r="O872" i="7"/>
  <c r="A232" i="8"/>
  <c r="C232" i="8"/>
  <c r="S232" i="8" s="1"/>
  <c r="L232" i="8" s="1"/>
  <c r="T232" i="8" s="1"/>
  <c r="O232" i="8"/>
  <c r="H232" i="8"/>
  <c r="R232" i="8" s="1"/>
  <c r="F232" i="8"/>
  <c r="I232" i="8"/>
  <c r="D232" i="8"/>
  <c r="E232" i="8"/>
  <c r="G232" i="8"/>
  <c r="Q232" i="8" s="1"/>
  <c r="O7" i="8"/>
  <c r="C7" i="8"/>
  <c r="S7" i="8" s="1"/>
  <c r="L7" i="8" s="1"/>
  <c r="T7" i="8" s="1"/>
  <c r="I7" i="8"/>
  <c r="F7" i="8"/>
  <c r="H7" i="8"/>
  <c r="R7" i="8" s="1"/>
  <c r="A7" i="8"/>
  <c r="E7" i="8"/>
  <c r="D7" i="8"/>
  <c r="G7" i="8"/>
  <c r="Q7" i="8" s="1"/>
  <c r="D47" i="8"/>
  <c r="F47" i="8"/>
  <c r="G47" i="8"/>
  <c r="Q47" i="8" s="1"/>
  <c r="O47" i="8"/>
  <c r="C47" i="8"/>
  <c r="S47" i="8" s="1"/>
  <c r="L47" i="8" s="1"/>
  <c r="T47" i="8" s="1"/>
  <c r="I47" i="8"/>
  <c r="H47" i="8"/>
  <c r="R47" i="8" s="1"/>
  <c r="A47" i="8"/>
  <c r="E47" i="8"/>
  <c r="H67" i="8"/>
  <c r="R67" i="8" s="1"/>
  <c r="G67" i="8"/>
  <c r="Q67" i="8" s="1"/>
  <c r="A67" i="8"/>
  <c r="D67" i="8"/>
  <c r="C67" i="8"/>
  <c r="S67" i="8" s="1"/>
  <c r="L67" i="8" s="1"/>
  <c r="T67" i="8" s="1"/>
  <c r="O67" i="8"/>
  <c r="I67" i="8"/>
  <c r="E67" i="8"/>
  <c r="F67" i="8"/>
  <c r="C107" i="8"/>
  <c r="S107" i="8" s="1"/>
  <c r="L107" i="8" s="1"/>
  <c r="T107" i="8" s="1"/>
  <c r="I107" i="8"/>
  <c r="H107" i="8"/>
  <c r="R107" i="8" s="1"/>
  <c r="A107" i="8"/>
  <c r="E107" i="8"/>
  <c r="D107" i="8"/>
  <c r="F107" i="8"/>
  <c r="G107" i="8"/>
  <c r="Q107" i="8" s="1"/>
  <c r="O107" i="8"/>
  <c r="E6" i="8"/>
  <c r="D6" i="8"/>
  <c r="A6" i="8"/>
  <c r="G6" i="8"/>
  <c r="Q6" i="8" s="1"/>
  <c r="O6" i="8"/>
  <c r="F6" i="8"/>
  <c r="C6" i="8"/>
  <c r="S6" i="8" s="1"/>
  <c r="L6" i="8" s="1"/>
  <c r="T6" i="8" s="1"/>
  <c r="I6" i="8"/>
  <c r="H6" i="8"/>
  <c r="R6" i="8" s="1"/>
  <c r="I102" i="8"/>
  <c r="H102" i="8"/>
  <c r="R102" i="8" s="1"/>
  <c r="E102" i="8"/>
  <c r="D102" i="8"/>
  <c r="A102" i="8"/>
  <c r="G102" i="8"/>
  <c r="Q102" i="8" s="1"/>
  <c r="O102" i="8"/>
  <c r="F102" i="8"/>
  <c r="C102" i="8"/>
  <c r="S102" i="8" s="1"/>
  <c r="L102" i="8" s="1"/>
  <c r="T102" i="8" s="1"/>
  <c r="A192" i="8"/>
  <c r="C192" i="8"/>
  <c r="S192" i="8" s="1"/>
  <c r="L192" i="8" s="1"/>
  <c r="T192" i="8" s="1"/>
  <c r="O192" i="8"/>
  <c r="H192" i="8"/>
  <c r="R192" i="8" s="1"/>
  <c r="F192" i="8"/>
  <c r="I192" i="8"/>
  <c r="D192" i="8"/>
  <c r="E192" i="8"/>
  <c r="G192" i="8"/>
  <c r="Q192" i="8" s="1"/>
  <c r="I37" i="8"/>
  <c r="H37" i="8"/>
  <c r="R37" i="8" s="1"/>
  <c r="E37" i="8"/>
  <c r="D37" i="8"/>
  <c r="F37" i="8"/>
  <c r="A37" i="8"/>
  <c r="C37" i="8"/>
  <c r="S37" i="8" s="1"/>
  <c r="L37" i="8" s="1"/>
  <c r="T37" i="8" s="1"/>
  <c r="O37" i="8"/>
  <c r="G37" i="8"/>
  <c r="Q37" i="8" s="1"/>
  <c r="C57" i="8"/>
  <c r="S57" i="8" s="1"/>
  <c r="L57" i="8" s="1"/>
  <c r="T57" i="8" s="1"/>
  <c r="A57" i="8"/>
  <c r="O57" i="8"/>
  <c r="H57" i="8"/>
  <c r="R57" i="8" s="1"/>
  <c r="I57" i="8"/>
  <c r="D57" i="8"/>
  <c r="F57" i="8"/>
  <c r="E57" i="8"/>
  <c r="G57" i="8"/>
  <c r="Q57" i="8" s="1"/>
  <c r="F117" i="8"/>
  <c r="E117" i="8"/>
  <c r="D117" i="8"/>
  <c r="G117" i="8"/>
  <c r="Q117" i="8" s="1"/>
  <c r="A117" i="8"/>
  <c r="O117" i="8"/>
  <c r="C117" i="8"/>
  <c r="S117" i="8" s="1"/>
  <c r="L117" i="8" s="1"/>
  <c r="T117" i="8" s="1"/>
  <c r="I117" i="8"/>
  <c r="H117" i="8"/>
  <c r="R117" i="8" s="1"/>
  <c r="A437" i="8"/>
  <c r="C437" i="8"/>
  <c r="S437" i="8" s="1"/>
  <c r="L437" i="8" s="1"/>
  <c r="T437" i="8" s="1"/>
  <c r="O437" i="8"/>
  <c r="H437" i="8"/>
  <c r="R437" i="8" s="1"/>
  <c r="F437" i="8"/>
  <c r="I437" i="8"/>
  <c r="D437" i="8"/>
  <c r="E437" i="8"/>
  <c r="G437" i="8"/>
  <c r="Q437" i="8" s="1"/>
  <c r="D177" i="8"/>
  <c r="O177" i="8"/>
  <c r="G177" i="8"/>
  <c r="Q177" i="8" s="1"/>
  <c r="A177" i="8"/>
  <c r="C177" i="8"/>
  <c r="S177" i="8" s="1"/>
  <c r="L177" i="8" s="1"/>
  <c r="T177" i="8" s="1"/>
  <c r="I177" i="8"/>
  <c r="H177" i="8"/>
  <c r="R177" i="8" s="1"/>
  <c r="F177" i="8"/>
  <c r="E177" i="8"/>
  <c r="C217" i="8"/>
  <c r="S217" i="8" s="1"/>
  <c r="L217" i="8" s="1"/>
  <c r="T217" i="8" s="1"/>
  <c r="I217" i="8"/>
  <c r="H217" i="8"/>
  <c r="R217" i="8" s="1"/>
  <c r="F217" i="8"/>
  <c r="E217" i="8"/>
  <c r="D217" i="8"/>
  <c r="O217" i="8"/>
  <c r="G217" i="8"/>
  <c r="Q217" i="8" s="1"/>
  <c r="A217" i="8"/>
  <c r="G237" i="8"/>
  <c r="Q237" i="8" s="1"/>
  <c r="A237" i="8"/>
  <c r="C237" i="8"/>
  <c r="S237" i="8" s="1"/>
  <c r="L237" i="8" s="1"/>
  <c r="T237" i="8" s="1"/>
  <c r="I237" i="8"/>
  <c r="H237" i="8"/>
  <c r="R237" i="8" s="1"/>
  <c r="F237" i="8"/>
  <c r="E237" i="8"/>
  <c r="D237" i="8"/>
  <c r="O237" i="8"/>
  <c r="F122" i="8"/>
  <c r="E122" i="8"/>
  <c r="D122" i="8"/>
  <c r="H122" i="8"/>
  <c r="R122" i="8" s="1"/>
  <c r="G122" i="8"/>
  <c r="Q122" i="8" s="1"/>
  <c r="I122" i="8"/>
  <c r="O122" i="8"/>
  <c r="C122" i="8"/>
  <c r="S122" i="8" s="1"/>
  <c r="L122" i="8" s="1"/>
  <c r="T122" i="8" s="1"/>
  <c r="A122" i="8"/>
  <c r="C182" i="8"/>
  <c r="S182" i="8" s="1"/>
  <c r="L182" i="8" s="1"/>
  <c r="T182" i="8" s="1"/>
  <c r="E182" i="8"/>
  <c r="F182" i="8"/>
  <c r="A182" i="8"/>
  <c r="O182" i="8"/>
  <c r="H182" i="8"/>
  <c r="R182" i="8" s="1"/>
  <c r="G182" i="8"/>
  <c r="Q182" i="8" s="1"/>
  <c r="I182" i="8"/>
  <c r="D182" i="8"/>
  <c r="F242" i="8"/>
  <c r="A242" i="8"/>
  <c r="O242" i="8"/>
  <c r="H242" i="8"/>
  <c r="R242" i="8" s="1"/>
  <c r="G242" i="8"/>
  <c r="Q242" i="8" s="1"/>
  <c r="I242" i="8"/>
  <c r="D242" i="8"/>
  <c r="C242" i="8"/>
  <c r="S242" i="8" s="1"/>
  <c r="L242" i="8" s="1"/>
  <c r="T242" i="8" s="1"/>
  <c r="E242" i="8"/>
  <c r="I697" i="6"/>
  <c r="D697" i="6"/>
  <c r="E697" i="6"/>
  <c r="C697" i="6"/>
  <c r="S697" i="6" s="1"/>
  <c r="L697" i="6" s="1"/>
  <c r="T697" i="6" s="1"/>
  <c r="F697" i="6"/>
  <c r="A697" i="6"/>
  <c r="K697" i="6" s="1"/>
  <c r="G697" i="6"/>
  <c r="Q697" i="6" s="1"/>
  <c r="O697" i="6"/>
  <c r="H697" i="6"/>
  <c r="R697" i="6" s="1"/>
  <c r="I716" i="6"/>
  <c r="D716" i="6"/>
  <c r="E716" i="6"/>
  <c r="C716" i="6"/>
  <c r="S716" i="6" s="1"/>
  <c r="L716" i="6" s="1"/>
  <c r="T716" i="6" s="1"/>
  <c r="F716" i="6"/>
  <c r="A716" i="6"/>
  <c r="G716" i="6"/>
  <c r="Q716" i="6" s="1"/>
  <c r="O716" i="6"/>
  <c r="H716" i="6"/>
  <c r="R716" i="6" s="1"/>
  <c r="I735" i="6"/>
  <c r="D735" i="6"/>
  <c r="E735" i="6"/>
  <c r="C735" i="6"/>
  <c r="S735" i="6" s="1"/>
  <c r="L735" i="6" s="1"/>
  <c r="T735" i="6" s="1"/>
  <c r="F735" i="6"/>
  <c r="A735" i="6"/>
  <c r="G735" i="6"/>
  <c r="Q735" i="6" s="1"/>
  <c r="O735" i="6"/>
  <c r="H735" i="6"/>
  <c r="R735" i="6" s="1"/>
  <c r="I754" i="6"/>
  <c r="D754" i="6"/>
  <c r="E754" i="6"/>
  <c r="C754" i="6"/>
  <c r="S754" i="6" s="1"/>
  <c r="L754" i="6" s="1"/>
  <c r="T754" i="6" s="1"/>
  <c r="F754" i="6"/>
  <c r="A754" i="6"/>
  <c r="G754" i="6"/>
  <c r="Q754" i="6" s="1"/>
  <c r="H754" i="6"/>
  <c r="O754" i="6"/>
  <c r="E796" i="6"/>
  <c r="G796" i="6"/>
  <c r="Q796" i="6" s="1"/>
  <c r="A796" i="6"/>
  <c r="C796" i="6"/>
  <c r="S796" i="6" s="1"/>
  <c r="L796" i="6" s="1"/>
  <c r="T796" i="6" s="1"/>
  <c r="O796" i="6"/>
  <c r="H796" i="6"/>
  <c r="R796" i="6" s="1"/>
  <c r="F796" i="6"/>
  <c r="I796" i="6"/>
  <c r="D796" i="6"/>
  <c r="G781" i="6"/>
  <c r="Q781" i="6" s="1"/>
  <c r="I781" i="6"/>
  <c r="C781" i="6"/>
  <c r="S781" i="6" s="1"/>
  <c r="L781" i="6" s="1"/>
  <c r="T781" i="6" s="1"/>
  <c r="E781" i="6"/>
  <c r="H781" i="6"/>
  <c r="R781" i="6" s="1"/>
  <c r="F781" i="6"/>
  <c r="A781" i="6"/>
  <c r="D781" i="6"/>
  <c r="O781" i="6"/>
  <c r="E809" i="6"/>
  <c r="G809" i="6"/>
  <c r="A809" i="6"/>
  <c r="C809" i="6"/>
  <c r="S809" i="6" s="1"/>
  <c r="L809" i="6" s="1"/>
  <c r="T809" i="6" s="1"/>
  <c r="O809" i="6"/>
  <c r="H809" i="6"/>
  <c r="F809" i="6"/>
  <c r="D809" i="6"/>
  <c r="I809" i="6"/>
  <c r="F771" i="6"/>
  <c r="A771" i="6"/>
  <c r="O771" i="6"/>
  <c r="D771" i="6"/>
  <c r="G771" i="6"/>
  <c r="Q771" i="6" s="1"/>
  <c r="I771" i="6"/>
  <c r="H771" i="6"/>
  <c r="R771" i="6" s="1"/>
  <c r="E771" i="6"/>
  <c r="C771" i="6"/>
  <c r="S771" i="6" s="1"/>
  <c r="L771" i="6" s="1"/>
  <c r="T771" i="6" s="1"/>
  <c r="F790" i="6"/>
  <c r="A790" i="6"/>
  <c r="K790" i="6" s="1"/>
  <c r="O790" i="6"/>
  <c r="D790" i="6"/>
  <c r="G790" i="6"/>
  <c r="Q790" i="6" s="1"/>
  <c r="I790" i="6"/>
  <c r="H790" i="6"/>
  <c r="R790" i="6" s="1"/>
  <c r="C790" i="6"/>
  <c r="S790" i="6" s="1"/>
  <c r="L790" i="6" s="1"/>
  <c r="T790" i="6" s="1"/>
  <c r="E790" i="6"/>
  <c r="I776" i="6"/>
  <c r="D776" i="6"/>
  <c r="E776" i="6"/>
  <c r="G776" i="6"/>
  <c r="Q776" i="6" s="1"/>
  <c r="F776" i="6"/>
  <c r="A776" i="6"/>
  <c r="C776" i="6"/>
  <c r="S776" i="6" s="1"/>
  <c r="L776" i="6" s="1"/>
  <c r="T776" i="6" s="1"/>
  <c r="O776" i="6"/>
  <c r="H776" i="6"/>
  <c r="R776" i="6" s="1"/>
  <c r="I795" i="6"/>
  <c r="D795" i="6"/>
  <c r="E795" i="6"/>
  <c r="C795" i="6"/>
  <c r="S795" i="6" s="1"/>
  <c r="L795" i="6" s="1"/>
  <c r="T795" i="6" s="1"/>
  <c r="F795" i="6"/>
  <c r="A795" i="6"/>
  <c r="G795" i="6"/>
  <c r="Q795" i="6" s="1"/>
  <c r="O795" i="6"/>
  <c r="H795" i="6"/>
  <c r="R795" i="6" s="1"/>
  <c r="E854" i="6"/>
  <c r="H854" i="6"/>
  <c r="A854" i="6"/>
  <c r="C854" i="6"/>
  <c r="S854" i="6" s="1"/>
  <c r="L854" i="6" s="1"/>
  <c r="T854" i="6" s="1"/>
  <c r="O854" i="6"/>
  <c r="F854" i="6"/>
  <c r="G854" i="6"/>
  <c r="Q854" i="6" s="1"/>
  <c r="D854" i="6"/>
  <c r="I854" i="6"/>
  <c r="G814" i="6"/>
  <c r="O814" i="6"/>
  <c r="C814" i="6"/>
  <c r="S814" i="6" s="1"/>
  <c r="L814" i="6" s="1"/>
  <c r="T814" i="6" s="1"/>
  <c r="I814" i="6"/>
  <c r="H814" i="6"/>
  <c r="F814" i="6"/>
  <c r="E814" i="6"/>
  <c r="D814" i="6"/>
  <c r="A814" i="6"/>
  <c r="F851" i="6"/>
  <c r="C851" i="6"/>
  <c r="S851" i="6" s="1"/>
  <c r="L851" i="6" s="1"/>
  <c r="T851" i="6" s="1"/>
  <c r="A851" i="6"/>
  <c r="O851" i="6"/>
  <c r="H851" i="6"/>
  <c r="R851" i="6" s="1"/>
  <c r="E851" i="6"/>
  <c r="G851" i="6"/>
  <c r="Q851" i="6" s="1"/>
  <c r="D851" i="6"/>
  <c r="I851" i="6"/>
  <c r="F811" i="6"/>
  <c r="A811" i="6"/>
  <c r="O811" i="6"/>
  <c r="H811" i="6"/>
  <c r="R811" i="6" s="1"/>
  <c r="G811" i="6"/>
  <c r="Q811" i="6" s="1"/>
  <c r="I811" i="6"/>
  <c r="D811" i="6"/>
  <c r="E811" i="6"/>
  <c r="C811" i="6"/>
  <c r="S811" i="6" s="1"/>
  <c r="L811" i="6" s="1"/>
  <c r="T811" i="6" s="1"/>
  <c r="G830" i="6"/>
  <c r="Q830" i="6" s="1"/>
  <c r="I830" i="6"/>
  <c r="D830" i="6"/>
  <c r="C830" i="6"/>
  <c r="S830" i="6" s="1"/>
  <c r="L830" i="6" s="1"/>
  <c r="T830" i="6" s="1"/>
  <c r="E830" i="6"/>
  <c r="O830" i="6"/>
  <c r="A830" i="6"/>
  <c r="N830" i="6" s="1"/>
  <c r="H830" i="6"/>
  <c r="R830" i="6" s="1"/>
  <c r="F830" i="6"/>
  <c r="F804" i="6"/>
  <c r="I804" i="6"/>
  <c r="E804" i="6"/>
  <c r="H804" i="6"/>
  <c r="A804" i="6"/>
  <c r="O804" i="6"/>
  <c r="D804" i="6"/>
  <c r="C804" i="6"/>
  <c r="S804" i="6" s="1"/>
  <c r="L804" i="6" s="1"/>
  <c r="T804" i="6" s="1"/>
  <c r="G804" i="6"/>
  <c r="F827" i="6"/>
  <c r="A827" i="6"/>
  <c r="C827" i="6"/>
  <c r="S827" i="6" s="1"/>
  <c r="L827" i="6" s="1"/>
  <c r="T827" i="6" s="1"/>
  <c r="O827" i="6"/>
  <c r="H827" i="6"/>
  <c r="R827" i="6" s="1"/>
  <c r="E827" i="6"/>
  <c r="D827" i="6"/>
  <c r="G827" i="6"/>
  <c r="Q827" i="6" s="1"/>
  <c r="I827" i="6"/>
  <c r="H835" i="6"/>
  <c r="R835" i="6" s="1"/>
  <c r="A835" i="6"/>
  <c r="C835" i="6"/>
  <c r="S835" i="6" s="1"/>
  <c r="L835" i="6" s="1"/>
  <c r="T835" i="6" s="1"/>
  <c r="D835" i="6"/>
  <c r="G835" i="6"/>
  <c r="Q835" i="6" s="1"/>
  <c r="E835" i="6"/>
  <c r="F835" i="6"/>
  <c r="I835" i="6"/>
  <c r="O835" i="6"/>
  <c r="H855" i="6"/>
  <c r="R855" i="6" s="1"/>
  <c r="C855" i="6"/>
  <c r="S855" i="6" s="1"/>
  <c r="L855" i="6" s="1"/>
  <c r="T855" i="6" s="1"/>
  <c r="F855" i="6"/>
  <c r="D855" i="6"/>
  <c r="O855" i="6"/>
  <c r="I855" i="6"/>
  <c r="G855" i="6"/>
  <c r="Q855" i="6" s="1"/>
  <c r="A855" i="6"/>
  <c r="E855" i="6"/>
  <c r="H862" i="6"/>
  <c r="R862" i="6" s="1"/>
  <c r="O862" i="6"/>
  <c r="E862" i="6"/>
  <c r="D862" i="6"/>
  <c r="G862" i="6"/>
  <c r="Q862" i="6" s="1"/>
  <c r="A862" i="6"/>
  <c r="K862" i="6" s="1"/>
  <c r="I862" i="6"/>
  <c r="C862" i="6"/>
  <c r="S862" i="6" s="1"/>
  <c r="L862" i="6" s="1"/>
  <c r="T862" i="6" s="1"/>
  <c r="F862" i="6"/>
  <c r="F840" i="6"/>
  <c r="A840" i="6"/>
  <c r="C840" i="6"/>
  <c r="S840" i="6" s="1"/>
  <c r="L840" i="6" s="1"/>
  <c r="T840" i="6" s="1"/>
  <c r="H840" i="6"/>
  <c r="R840" i="6" s="1"/>
  <c r="G840" i="6"/>
  <c r="Q840" i="6" s="1"/>
  <c r="I840" i="6"/>
  <c r="O840" i="6"/>
  <c r="E840" i="6"/>
  <c r="D840" i="6"/>
  <c r="O869" i="6"/>
  <c r="G869" i="6"/>
  <c r="H869" i="6"/>
  <c r="I869" i="6"/>
  <c r="F869" i="6"/>
  <c r="C869" i="6"/>
  <c r="S869" i="6" s="1"/>
  <c r="L869" i="6" s="1"/>
  <c r="T869" i="6" s="1"/>
  <c r="E869" i="6"/>
  <c r="A869" i="6"/>
  <c r="D869" i="6"/>
  <c r="F857" i="6"/>
  <c r="G857" i="6"/>
  <c r="Q857" i="6" s="1"/>
  <c r="D857" i="6"/>
  <c r="O857" i="6"/>
  <c r="A857" i="6"/>
  <c r="C857" i="6"/>
  <c r="S857" i="6" s="1"/>
  <c r="L857" i="6" s="1"/>
  <c r="T857" i="6" s="1"/>
  <c r="E857" i="6"/>
  <c r="I857" i="6"/>
  <c r="H857" i="6"/>
  <c r="R857" i="6" s="1"/>
  <c r="F876" i="6"/>
  <c r="I876" i="6"/>
  <c r="O876" i="6"/>
  <c r="G876" i="6"/>
  <c r="Q876" i="6" s="1"/>
  <c r="D876" i="6"/>
  <c r="C876" i="6"/>
  <c r="S876" i="6" s="1"/>
  <c r="L876" i="6" s="1"/>
  <c r="T876" i="6" s="1"/>
  <c r="A876" i="6"/>
  <c r="E876" i="6"/>
  <c r="H876" i="6"/>
  <c r="R876" i="6" s="1"/>
  <c r="E247" i="7"/>
  <c r="G247" i="7"/>
  <c r="Q247" i="7" s="1"/>
  <c r="A247" i="7"/>
  <c r="C247" i="7"/>
  <c r="S247" i="7" s="1"/>
  <c r="L247" i="7" s="1"/>
  <c r="T247" i="7" s="1"/>
  <c r="O247" i="7"/>
  <c r="H247" i="7"/>
  <c r="R247" i="7" s="1"/>
  <c r="F247" i="7"/>
  <c r="I247" i="7"/>
  <c r="D247" i="7"/>
  <c r="H42" i="7"/>
  <c r="R42" i="7" s="1"/>
  <c r="C42" i="7"/>
  <c r="S42" i="7" s="1"/>
  <c r="L42" i="7" s="1"/>
  <c r="T42" i="7" s="1"/>
  <c r="I42" i="7"/>
  <c r="D42" i="7"/>
  <c r="A42" i="7"/>
  <c r="E42" i="7"/>
  <c r="F42" i="7"/>
  <c r="O42" i="7"/>
  <c r="G42" i="7"/>
  <c r="Q42" i="7" s="1"/>
  <c r="C102" i="7"/>
  <c r="S102" i="7" s="1"/>
  <c r="L102" i="7" s="1"/>
  <c r="T102" i="7" s="1"/>
  <c r="F102" i="7"/>
  <c r="H102" i="7"/>
  <c r="R102" i="7" s="1"/>
  <c r="O102" i="7"/>
  <c r="A102" i="7"/>
  <c r="D102" i="7"/>
  <c r="I102" i="7"/>
  <c r="G102" i="7"/>
  <c r="Q102" i="7" s="1"/>
  <c r="E102" i="7"/>
  <c r="G192" i="7"/>
  <c r="Q192" i="7" s="1"/>
  <c r="O192" i="7"/>
  <c r="C192" i="7"/>
  <c r="S192" i="7" s="1"/>
  <c r="L192" i="7" s="1"/>
  <c r="T192" i="7" s="1"/>
  <c r="I192" i="7"/>
  <c r="H192" i="7"/>
  <c r="R192" i="7" s="1"/>
  <c r="F192" i="7"/>
  <c r="E192" i="7"/>
  <c r="A192" i="7"/>
  <c r="D192" i="7"/>
  <c r="D232" i="7"/>
  <c r="A232" i="7"/>
  <c r="G232" i="7"/>
  <c r="Q232" i="7" s="1"/>
  <c r="O232" i="7"/>
  <c r="C232" i="7"/>
  <c r="S232" i="7" s="1"/>
  <c r="L232" i="7" s="1"/>
  <c r="T232" i="7" s="1"/>
  <c r="E232" i="7"/>
  <c r="H232" i="7"/>
  <c r="R232" i="7" s="1"/>
  <c r="F232" i="7"/>
  <c r="I232" i="7"/>
  <c r="A321" i="7"/>
  <c r="C321" i="7"/>
  <c r="S321" i="7" s="1"/>
  <c r="L321" i="7" s="1"/>
  <c r="T321" i="7" s="1"/>
  <c r="O321" i="7"/>
  <c r="H321" i="7"/>
  <c r="R321" i="7" s="1"/>
  <c r="F321" i="7"/>
  <c r="I321" i="7"/>
  <c r="D321" i="7"/>
  <c r="E321" i="7"/>
  <c r="G321" i="7"/>
  <c r="Q321" i="7" s="1"/>
  <c r="C181" i="7"/>
  <c r="S181" i="7" s="1"/>
  <c r="L181" i="7" s="1"/>
  <c r="T181" i="7" s="1"/>
  <c r="E181" i="7"/>
  <c r="F181" i="7"/>
  <c r="A181" i="7"/>
  <c r="O181" i="7"/>
  <c r="H181" i="7"/>
  <c r="R181" i="7" s="1"/>
  <c r="I181" i="7"/>
  <c r="D181" i="7"/>
  <c r="G181" i="7"/>
  <c r="Q181" i="7" s="1"/>
  <c r="E297" i="7"/>
  <c r="G297" i="7"/>
  <c r="Q297" i="7" s="1"/>
  <c r="A297" i="7"/>
  <c r="C297" i="7"/>
  <c r="S297" i="7" s="1"/>
  <c r="L297" i="7" s="1"/>
  <c r="T297" i="7" s="1"/>
  <c r="O297" i="7"/>
  <c r="H297" i="7"/>
  <c r="R297" i="7" s="1"/>
  <c r="F297" i="7"/>
  <c r="I297" i="7"/>
  <c r="D297" i="7"/>
  <c r="F122" i="7"/>
  <c r="A122" i="7"/>
  <c r="H122" i="7"/>
  <c r="R122" i="7" s="1"/>
  <c r="O122" i="7"/>
  <c r="G122" i="7"/>
  <c r="Q122" i="7" s="1"/>
  <c r="I122" i="7"/>
  <c r="D122" i="7"/>
  <c r="C122" i="7"/>
  <c r="S122" i="7" s="1"/>
  <c r="L122" i="7" s="1"/>
  <c r="T122" i="7" s="1"/>
  <c r="E122" i="7"/>
  <c r="E182" i="7"/>
  <c r="G182" i="7"/>
  <c r="Q182" i="7" s="1"/>
  <c r="F182" i="7"/>
  <c r="A182" i="7"/>
  <c r="C182" i="7"/>
  <c r="S182" i="7" s="1"/>
  <c r="L182" i="7" s="1"/>
  <c r="T182" i="7" s="1"/>
  <c r="O182" i="7"/>
  <c r="H182" i="7"/>
  <c r="R182" i="7" s="1"/>
  <c r="I182" i="7"/>
  <c r="D182" i="7"/>
  <c r="F242" i="7"/>
  <c r="A242" i="7"/>
  <c r="C242" i="7"/>
  <c r="S242" i="7" s="1"/>
  <c r="L242" i="7" s="1"/>
  <c r="T242" i="7" s="1"/>
  <c r="O242" i="7"/>
  <c r="H242" i="7"/>
  <c r="R242" i="7" s="1"/>
  <c r="I242" i="7"/>
  <c r="D242" i="7"/>
  <c r="E242" i="7"/>
  <c r="G242" i="7"/>
  <c r="Q242" i="7" s="1"/>
  <c r="A542" i="7"/>
  <c r="C542" i="7"/>
  <c r="S542" i="7" s="1"/>
  <c r="L542" i="7" s="1"/>
  <c r="T542" i="7" s="1"/>
  <c r="O542" i="7"/>
  <c r="H542" i="7"/>
  <c r="R542" i="7" s="1"/>
  <c r="F542" i="7"/>
  <c r="I542" i="7"/>
  <c r="D542" i="7"/>
  <c r="E542" i="7"/>
  <c r="G542" i="7"/>
  <c r="Q542" i="7" s="1"/>
  <c r="F276" i="7"/>
  <c r="A276" i="7"/>
  <c r="G276" i="7"/>
  <c r="Q276" i="7" s="1"/>
  <c r="O276" i="7"/>
  <c r="H276" i="7"/>
  <c r="R276" i="7" s="1"/>
  <c r="I276" i="7"/>
  <c r="D276" i="7"/>
  <c r="C276" i="7"/>
  <c r="S276" i="7" s="1"/>
  <c r="L276" i="7" s="1"/>
  <c r="T276" i="7" s="1"/>
  <c r="E276" i="7"/>
  <c r="I296" i="7"/>
  <c r="D296" i="7"/>
  <c r="E296" i="7"/>
  <c r="G296" i="7"/>
  <c r="Q296" i="7" s="1"/>
  <c r="F296" i="7"/>
  <c r="A296" i="7"/>
  <c r="C296" i="7"/>
  <c r="S296" i="7" s="1"/>
  <c r="L296" i="7" s="1"/>
  <c r="T296" i="7" s="1"/>
  <c r="H296" i="7"/>
  <c r="R296" i="7" s="1"/>
  <c r="O296" i="7"/>
  <c r="E336" i="7"/>
  <c r="G336" i="7"/>
  <c r="Q336" i="7" s="1"/>
  <c r="F336" i="7"/>
  <c r="A336" i="7"/>
  <c r="C336" i="7"/>
  <c r="S336" i="7" s="1"/>
  <c r="L336" i="7" s="1"/>
  <c r="T336" i="7" s="1"/>
  <c r="O336" i="7"/>
  <c r="H336" i="7"/>
  <c r="R336" i="7" s="1"/>
  <c r="I336" i="7"/>
  <c r="D336" i="7"/>
  <c r="O356" i="7"/>
  <c r="H356" i="7"/>
  <c r="R356" i="7" s="1"/>
  <c r="I356" i="7"/>
  <c r="D356" i="7"/>
  <c r="E356" i="7"/>
  <c r="G356" i="7"/>
  <c r="Q356" i="7" s="1"/>
  <c r="C356" i="7"/>
  <c r="S356" i="7" s="1"/>
  <c r="L356" i="7" s="1"/>
  <c r="T356" i="7" s="1"/>
  <c r="F356" i="7"/>
  <c r="A356" i="7"/>
  <c r="E422" i="7"/>
  <c r="G422" i="7"/>
  <c r="Q422" i="7" s="1"/>
  <c r="A422" i="7"/>
  <c r="C422" i="7"/>
  <c r="S422" i="7" s="1"/>
  <c r="L422" i="7" s="1"/>
  <c r="T422" i="7" s="1"/>
  <c r="O422" i="7"/>
  <c r="H422" i="7"/>
  <c r="R422" i="7" s="1"/>
  <c r="F422" i="7"/>
  <c r="I422" i="7"/>
  <c r="D422" i="7"/>
  <c r="A446" i="7"/>
  <c r="C446" i="7"/>
  <c r="S446" i="7" s="1"/>
  <c r="L446" i="7" s="1"/>
  <c r="T446" i="7" s="1"/>
  <c r="O446" i="7"/>
  <c r="H446" i="7"/>
  <c r="R446" i="7" s="1"/>
  <c r="F446" i="7"/>
  <c r="I446" i="7"/>
  <c r="D446" i="7"/>
  <c r="E446" i="7"/>
  <c r="G446" i="7"/>
  <c r="Q446" i="7" s="1"/>
  <c r="G407" i="7"/>
  <c r="Q407" i="7" s="1"/>
  <c r="O407" i="7"/>
  <c r="C407" i="7"/>
  <c r="S407" i="7" s="1"/>
  <c r="L407" i="7" s="1"/>
  <c r="T407" i="7" s="1"/>
  <c r="I407" i="7"/>
  <c r="H407" i="7"/>
  <c r="R407" i="7" s="1"/>
  <c r="F407" i="7"/>
  <c r="E407" i="7"/>
  <c r="D407" i="7"/>
  <c r="A407" i="7"/>
  <c r="D427" i="7"/>
  <c r="A427" i="7"/>
  <c r="G427" i="7"/>
  <c r="Q427" i="7" s="1"/>
  <c r="O427" i="7"/>
  <c r="C427" i="7"/>
  <c r="S427" i="7" s="1"/>
  <c r="L427" i="7" s="1"/>
  <c r="T427" i="7" s="1"/>
  <c r="I427" i="7"/>
  <c r="E427" i="7"/>
  <c r="H427" i="7"/>
  <c r="R427" i="7" s="1"/>
  <c r="F427" i="7"/>
  <c r="C447" i="7"/>
  <c r="S447" i="7" s="1"/>
  <c r="L447" i="7" s="1"/>
  <c r="T447" i="7" s="1"/>
  <c r="I447" i="7"/>
  <c r="H447" i="7"/>
  <c r="R447" i="7" s="1"/>
  <c r="F447" i="7"/>
  <c r="E447" i="7"/>
  <c r="D447" i="7"/>
  <c r="A447" i="7"/>
  <c r="O447" i="7"/>
  <c r="G447" i="7"/>
  <c r="Q447" i="7" s="1"/>
  <c r="H467" i="7"/>
  <c r="R467" i="7" s="1"/>
  <c r="F467" i="7"/>
  <c r="E467" i="7"/>
  <c r="D467" i="7"/>
  <c r="A467" i="7"/>
  <c r="G467" i="7"/>
  <c r="Q467" i="7" s="1"/>
  <c r="O467" i="7"/>
  <c r="C467" i="7"/>
  <c r="S467" i="7" s="1"/>
  <c r="L467" i="7" s="1"/>
  <c r="T467" i="7" s="1"/>
  <c r="I467" i="7"/>
  <c r="C487" i="7"/>
  <c r="S487" i="7" s="1"/>
  <c r="L487" i="7" s="1"/>
  <c r="T487" i="7" s="1"/>
  <c r="I487" i="7"/>
  <c r="H487" i="7"/>
  <c r="R487" i="7" s="1"/>
  <c r="F487" i="7"/>
  <c r="E487" i="7"/>
  <c r="D487" i="7"/>
  <c r="A487" i="7"/>
  <c r="G487" i="7"/>
  <c r="Q487" i="7" s="1"/>
  <c r="O487" i="7"/>
  <c r="G507" i="7"/>
  <c r="Q507" i="7" s="1"/>
  <c r="O507" i="7"/>
  <c r="C507" i="7"/>
  <c r="S507" i="7" s="1"/>
  <c r="L507" i="7" s="1"/>
  <c r="T507" i="7" s="1"/>
  <c r="I507" i="7"/>
  <c r="H507" i="7"/>
  <c r="R507" i="7" s="1"/>
  <c r="F507" i="7"/>
  <c r="E507" i="7"/>
  <c r="D507" i="7"/>
  <c r="A507" i="7"/>
  <c r="C527" i="7"/>
  <c r="S527" i="7" s="1"/>
  <c r="L527" i="7" s="1"/>
  <c r="T527" i="7" s="1"/>
  <c r="E527" i="7"/>
  <c r="H527" i="7"/>
  <c r="R527" i="7" s="1"/>
  <c r="F527" i="7"/>
  <c r="A527" i="7"/>
  <c r="D527" i="7"/>
  <c r="O527" i="7"/>
  <c r="G527" i="7"/>
  <c r="Q527" i="7" s="1"/>
  <c r="I527" i="7"/>
  <c r="E569" i="7"/>
  <c r="F569" i="7"/>
  <c r="A569" i="7"/>
  <c r="C569" i="7"/>
  <c r="S569" i="7" s="1"/>
  <c r="L569" i="7" s="1"/>
  <c r="T569" i="7" s="1"/>
  <c r="O569" i="7"/>
  <c r="H569" i="7"/>
  <c r="G569" i="7"/>
  <c r="I569" i="7"/>
  <c r="D569" i="7"/>
  <c r="F456" i="7"/>
  <c r="A456" i="7"/>
  <c r="O456" i="7"/>
  <c r="H456" i="7"/>
  <c r="R456" i="7" s="1"/>
  <c r="G456" i="7"/>
  <c r="Q456" i="7" s="1"/>
  <c r="I456" i="7"/>
  <c r="D456" i="7"/>
  <c r="C456" i="7"/>
  <c r="S456" i="7" s="1"/>
  <c r="L456" i="7" s="1"/>
  <c r="T456" i="7" s="1"/>
  <c r="E456" i="7"/>
  <c r="F516" i="7"/>
  <c r="A516" i="7"/>
  <c r="O516" i="7"/>
  <c r="H516" i="7"/>
  <c r="R516" i="7" s="1"/>
  <c r="G516" i="7"/>
  <c r="Q516" i="7" s="1"/>
  <c r="I516" i="7"/>
  <c r="D516" i="7"/>
  <c r="E516" i="7"/>
  <c r="C516" i="7"/>
  <c r="S516" i="7" s="1"/>
  <c r="L516" i="7" s="1"/>
  <c r="T516" i="7" s="1"/>
  <c r="G570" i="7"/>
  <c r="Q570" i="7" s="1"/>
  <c r="I570" i="7"/>
  <c r="C570" i="7"/>
  <c r="S570" i="7" s="1"/>
  <c r="L570" i="7" s="1"/>
  <c r="T570" i="7" s="1"/>
  <c r="A570" i="7"/>
  <c r="H570" i="7"/>
  <c r="R570" i="7" s="1"/>
  <c r="O570" i="7"/>
  <c r="F570" i="7"/>
  <c r="D570" i="7"/>
  <c r="E570" i="7"/>
  <c r="I397" i="7"/>
  <c r="G397" i="7"/>
  <c r="Q397" i="7" s="1"/>
  <c r="E397" i="7"/>
  <c r="D397" i="7"/>
  <c r="F397" i="7"/>
  <c r="A397" i="7"/>
  <c r="C397" i="7"/>
  <c r="S397" i="7" s="1"/>
  <c r="L397" i="7" s="1"/>
  <c r="T397" i="7" s="1"/>
  <c r="O397" i="7"/>
  <c r="H397" i="7"/>
  <c r="R397" i="7" s="1"/>
  <c r="E437" i="7"/>
  <c r="G437" i="7"/>
  <c r="Q437" i="7" s="1"/>
  <c r="F437" i="7"/>
  <c r="A437" i="7"/>
  <c r="C437" i="7"/>
  <c r="S437" i="7" s="1"/>
  <c r="L437" i="7" s="1"/>
  <c r="T437" i="7" s="1"/>
  <c r="O437" i="7"/>
  <c r="H437" i="7"/>
  <c r="R437" i="7" s="1"/>
  <c r="I437" i="7"/>
  <c r="D437" i="7"/>
  <c r="F457" i="7"/>
  <c r="A457" i="7"/>
  <c r="C457" i="7"/>
  <c r="S457" i="7" s="1"/>
  <c r="L457" i="7" s="1"/>
  <c r="T457" i="7" s="1"/>
  <c r="O457" i="7"/>
  <c r="H457" i="7"/>
  <c r="R457" i="7" s="1"/>
  <c r="I457" i="7"/>
  <c r="D457" i="7"/>
  <c r="G457" i="7"/>
  <c r="Q457" i="7" s="1"/>
  <c r="E457" i="7"/>
  <c r="E497" i="7"/>
  <c r="G497" i="7"/>
  <c r="Q497" i="7" s="1"/>
  <c r="F497" i="7"/>
  <c r="A497" i="7"/>
  <c r="C497" i="7"/>
  <c r="S497" i="7" s="1"/>
  <c r="L497" i="7" s="1"/>
  <c r="T497" i="7" s="1"/>
  <c r="O497" i="7"/>
  <c r="H497" i="7"/>
  <c r="R497" i="7" s="1"/>
  <c r="I497" i="7"/>
  <c r="D497" i="7"/>
  <c r="F517" i="7"/>
  <c r="A517" i="7"/>
  <c r="C517" i="7"/>
  <c r="S517" i="7" s="1"/>
  <c r="L517" i="7" s="1"/>
  <c r="T517" i="7" s="1"/>
  <c r="O517" i="7"/>
  <c r="H517" i="7"/>
  <c r="R517" i="7" s="1"/>
  <c r="I517" i="7"/>
  <c r="D517" i="7"/>
  <c r="E517" i="7"/>
  <c r="G517" i="7"/>
  <c r="Q517" i="7" s="1"/>
  <c r="H566" i="7"/>
  <c r="R566" i="7" s="1"/>
  <c r="I566" i="7"/>
  <c r="E566" i="7"/>
  <c r="D566" i="7"/>
  <c r="A566" i="7"/>
  <c r="G566" i="7"/>
  <c r="Q566" i="7" s="1"/>
  <c r="F566" i="7"/>
  <c r="C566" i="7"/>
  <c r="S566" i="7" s="1"/>
  <c r="L566" i="7" s="1"/>
  <c r="T566" i="7" s="1"/>
  <c r="O566" i="7"/>
  <c r="O619" i="7"/>
  <c r="H619" i="7"/>
  <c r="R619" i="7" s="1"/>
  <c r="F619" i="7"/>
  <c r="I619" i="7"/>
  <c r="D619" i="7"/>
  <c r="E619" i="7"/>
  <c r="G619" i="7"/>
  <c r="C619" i="7"/>
  <c r="S619" i="7" s="1"/>
  <c r="L619" i="7" s="1"/>
  <c r="T619" i="7" s="1"/>
  <c r="A619" i="7"/>
  <c r="C571" i="7"/>
  <c r="S571" i="7" s="1"/>
  <c r="L571" i="7" s="1"/>
  <c r="T571" i="7" s="1"/>
  <c r="A571" i="7"/>
  <c r="F571" i="7"/>
  <c r="H571" i="7"/>
  <c r="R571" i="7" s="1"/>
  <c r="D571" i="7"/>
  <c r="O571" i="7"/>
  <c r="G571" i="7"/>
  <c r="Q571" i="7" s="1"/>
  <c r="I571" i="7"/>
  <c r="E571" i="7"/>
  <c r="D590" i="7"/>
  <c r="I590" i="7"/>
  <c r="G590" i="7"/>
  <c r="Q590" i="7" s="1"/>
  <c r="E590" i="7"/>
  <c r="C590" i="7"/>
  <c r="S590" i="7" s="1"/>
  <c r="L590" i="7" s="1"/>
  <c r="T590" i="7" s="1"/>
  <c r="A590" i="7"/>
  <c r="O590" i="7"/>
  <c r="H590" i="7"/>
  <c r="R590" i="7" s="1"/>
  <c r="F590" i="7"/>
  <c r="D609" i="7"/>
  <c r="I609" i="7"/>
  <c r="G609" i="7"/>
  <c r="Q609" i="7" s="1"/>
  <c r="E609" i="7"/>
  <c r="C609" i="7"/>
  <c r="S609" i="7" s="1"/>
  <c r="L609" i="7" s="1"/>
  <c r="T609" i="7" s="1"/>
  <c r="A609" i="7"/>
  <c r="F609" i="7"/>
  <c r="O609" i="7"/>
  <c r="H609" i="7"/>
  <c r="I631" i="7"/>
  <c r="D631" i="7"/>
  <c r="E631" i="7"/>
  <c r="G631" i="7"/>
  <c r="Q631" i="7" s="1"/>
  <c r="A631" i="7"/>
  <c r="C631" i="7"/>
  <c r="S631" i="7" s="1"/>
  <c r="L631" i="7" s="1"/>
  <c r="T631" i="7" s="1"/>
  <c r="O631" i="7"/>
  <c r="H631" i="7"/>
  <c r="R631" i="7" s="1"/>
  <c r="F631" i="7"/>
  <c r="I684" i="7"/>
  <c r="D684" i="7"/>
  <c r="E684" i="7"/>
  <c r="G684" i="7"/>
  <c r="A684" i="7"/>
  <c r="N684" i="7" s="1"/>
  <c r="C684" i="7"/>
  <c r="S684" i="7" s="1"/>
  <c r="L684" i="7" s="1"/>
  <c r="T684" i="7" s="1"/>
  <c r="O684" i="7"/>
  <c r="H684" i="7"/>
  <c r="F684" i="7"/>
  <c r="I564" i="7"/>
  <c r="C564" i="7"/>
  <c r="S564" i="7" s="1"/>
  <c r="L564" i="7" s="1"/>
  <c r="T564" i="7" s="1"/>
  <c r="E564" i="7"/>
  <c r="H564" i="7"/>
  <c r="R564" i="7" s="1"/>
  <c r="F564" i="7"/>
  <c r="A564" i="7"/>
  <c r="G564" i="7"/>
  <c r="O564" i="7"/>
  <c r="D564" i="7"/>
  <c r="F587" i="7"/>
  <c r="A587" i="7"/>
  <c r="O587" i="7"/>
  <c r="H587" i="7"/>
  <c r="R587" i="7" s="1"/>
  <c r="G587" i="7"/>
  <c r="Q587" i="7" s="1"/>
  <c r="I587" i="7"/>
  <c r="D587" i="7"/>
  <c r="C587" i="7"/>
  <c r="S587" i="7" s="1"/>
  <c r="L587" i="7" s="1"/>
  <c r="T587" i="7" s="1"/>
  <c r="E587" i="7"/>
  <c r="F606" i="7"/>
  <c r="A606" i="7"/>
  <c r="O606" i="7"/>
  <c r="H606" i="7"/>
  <c r="R606" i="7" s="1"/>
  <c r="G606" i="7"/>
  <c r="Q606" i="7" s="1"/>
  <c r="I606" i="7"/>
  <c r="D606" i="7"/>
  <c r="C606" i="7"/>
  <c r="S606" i="7" s="1"/>
  <c r="L606" i="7" s="1"/>
  <c r="T606" i="7" s="1"/>
  <c r="E606" i="7"/>
  <c r="E742" i="7"/>
  <c r="G742" i="7"/>
  <c r="Q742" i="7" s="1"/>
  <c r="A742" i="7"/>
  <c r="C742" i="7"/>
  <c r="S742" i="7" s="1"/>
  <c r="L742" i="7" s="1"/>
  <c r="T742" i="7" s="1"/>
  <c r="O742" i="7"/>
  <c r="H742" i="7"/>
  <c r="R742" i="7" s="1"/>
  <c r="F742" i="7"/>
  <c r="D742" i="7"/>
  <c r="I742" i="7"/>
  <c r="I580" i="7"/>
  <c r="D580" i="7"/>
  <c r="E580" i="7"/>
  <c r="G580" i="7"/>
  <c r="Q580" i="7" s="1"/>
  <c r="F580" i="7"/>
  <c r="A580" i="7"/>
  <c r="C580" i="7"/>
  <c r="S580" i="7" s="1"/>
  <c r="L580" i="7" s="1"/>
  <c r="T580" i="7" s="1"/>
  <c r="O580" i="7"/>
  <c r="H580" i="7"/>
  <c r="R580" i="7" s="1"/>
  <c r="I599" i="7"/>
  <c r="D599" i="7"/>
  <c r="E599" i="7"/>
  <c r="C599" i="7"/>
  <c r="S599" i="7" s="1"/>
  <c r="L599" i="7" s="1"/>
  <c r="T599" i="7" s="1"/>
  <c r="F599" i="7"/>
  <c r="A599" i="7"/>
  <c r="G599" i="7"/>
  <c r="Q599" i="7" s="1"/>
  <c r="O599" i="7"/>
  <c r="H599" i="7"/>
  <c r="E642" i="7"/>
  <c r="G642" i="7"/>
  <c r="Q642" i="7" s="1"/>
  <c r="A642" i="7"/>
  <c r="C642" i="7"/>
  <c r="S642" i="7" s="1"/>
  <c r="L642" i="7" s="1"/>
  <c r="T642" i="7" s="1"/>
  <c r="O642" i="7"/>
  <c r="H642" i="7"/>
  <c r="R642" i="7" s="1"/>
  <c r="F642" i="7"/>
  <c r="I642" i="7"/>
  <c r="D642" i="7"/>
  <c r="G624" i="7"/>
  <c r="Q624" i="7" s="1"/>
  <c r="I624" i="7"/>
  <c r="C624" i="7"/>
  <c r="S624" i="7" s="1"/>
  <c r="L624" i="7" s="1"/>
  <c r="T624" i="7" s="1"/>
  <c r="E624" i="7"/>
  <c r="H624" i="7"/>
  <c r="R624" i="7" s="1"/>
  <c r="F624" i="7"/>
  <c r="A624" i="7"/>
  <c r="O624" i="7"/>
  <c r="D624" i="7"/>
  <c r="G647" i="7"/>
  <c r="Q647" i="7" s="1"/>
  <c r="O647" i="7"/>
  <c r="C647" i="7"/>
  <c r="S647" i="7" s="1"/>
  <c r="L647" i="7" s="1"/>
  <c r="T647" i="7" s="1"/>
  <c r="I647" i="7"/>
  <c r="H647" i="7"/>
  <c r="R647" i="7" s="1"/>
  <c r="F647" i="7"/>
  <c r="E647" i="7"/>
  <c r="D647" i="7"/>
  <c r="A647" i="7"/>
  <c r="G666" i="7"/>
  <c r="Q666" i="7" s="1"/>
  <c r="E666" i="7"/>
  <c r="C666" i="7"/>
  <c r="S666" i="7" s="1"/>
  <c r="L666" i="7" s="1"/>
  <c r="T666" i="7" s="1"/>
  <c r="A666" i="7"/>
  <c r="H666" i="7"/>
  <c r="R666" i="7" s="1"/>
  <c r="F666" i="7"/>
  <c r="O666" i="7"/>
  <c r="D666" i="7"/>
  <c r="I666" i="7"/>
  <c r="G685" i="7"/>
  <c r="Q685" i="7" s="1"/>
  <c r="E685" i="7"/>
  <c r="C685" i="7"/>
  <c r="S685" i="7" s="1"/>
  <c r="L685" i="7" s="1"/>
  <c r="T685" i="7" s="1"/>
  <c r="A685" i="7"/>
  <c r="H685" i="7"/>
  <c r="R685" i="7" s="1"/>
  <c r="F685" i="7"/>
  <c r="O685" i="7"/>
  <c r="D685" i="7"/>
  <c r="I685" i="7"/>
  <c r="E712" i="7"/>
  <c r="G712" i="7"/>
  <c r="Q712" i="7" s="1"/>
  <c r="A712" i="7"/>
  <c r="C712" i="7"/>
  <c r="S712" i="7" s="1"/>
  <c r="L712" i="7" s="1"/>
  <c r="T712" i="7" s="1"/>
  <c r="O712" i="7"/>
  <c r="H712" i="7"/>
  <c r="R712" i="7" s="1"/>
  <c r="F712" i="7"/>
  <c r="D712" i="7"/>
  <c r="I712" i="7"/>
  <c r="E735" i="7"/>
  <c r="G735" i="7"/>
  <c r="Q735" i="7" s="1"/>
  <c r="A735" i="7"/>
  <c r="C735" i="7"/>
  <c r="S735" i="7" s="1"/>
  <c r="L735" i="7" s="1"/>
  <c r="T735" i="7" s="1"/>
  <c r="O735" i="7"/>
  <c r="H735" i="7"/>
  <c r="R735" i="7" s="1"/>
  <c r="F735" i="7"/>
  <c r="I735" i="7"/>
  <c r="D735" i="7"/>
  <c r="F629" i="7"/>
  <c r="A629" i="7"/>
  <c r="O629" i="7"/>
  <c r="H629" i="7"/>
  <c r="G629" i="7"/>
  <c r="I629" i="7"/>
  <c r="D629" i="7"/>
  <c r="C629" i="7"/>
  <c r="S629" i="7" s="1"/>
  <c r="L629" i="7" s="1"/>
  <c r="T629" i="7" s="1"/>
  <c r="E629" i="7"/>
  <c r="F652" i="7"/>
  <c r="A652" i="7"/>
  <c r="N652" i="7" s="1"/>
  <c r="O652" i="7"/>
  <c r="H652" i="7"/>
  <c r="R652" i="7" s="1"/>
  <c r="G652" i="7"/>
  <c r="Q652" i="7" s="1"/>
  <c r="I652" i="7"/>
  <c r="D652" i="7"/>
  <c r="C652" i="7"/>
  <c r="S652" i="7" s="1"/>
  <c r="L652" i="7" s="1"/>
  <c r="T652" i="7" s="1"/>
  <c r="E652" i="7"/>
  <c r="F671" i="7"/>
  <c r="A671" i="7"/>
  <c r="O671" i="7"/>
  <c r="D671" i="7"/>
  <c r="G671" i="7"/>
  <c r="Q671" i="7" s="1"/>
  <c r="I671" i="7"/>
  <c r="H671" i="7"/>
  <c r="R671" i="7" s="1"/>
  <c r="E671" i="7"/>
  <c r="C671" i="7"/>
  <c r="S671" i="7" s="1"/>
  <c r="L671" i="7" s="1"/>
  <c r="T671" i="7" s="1"/>
  <c r="C690" i="7"/>
  <c r="S690" i="7" s="1"/>
  <c r="L690" i="7" s="1"/>
  <c r="T690" i="7" s="1"/>
  <c r="A690" i="7"/>
  <c r="O690" i="7"/>
  <c r="D690" i="7"/>
  <c r="H690" i="7"/>
  <c r="R690" i="7" s="1"/>
  <c r="F690" i="7"/>
  <c r="I690" i="7"/>
  <c r="G690" i="7"/>
  <c r="Q690" i="7" s="1"/>
  <c r="E690" i="7"/>
  <c r="E765" i="7"/>
  <c r="G765" i="7"/>
  <c r="Q765" i="7" s="1"/>
  <c r="A765" i="7"/>
  <c r="K765" i="7" s="1"/>
  <c r="C765" i="7"/>
  <c r="S765" i="7" s="1"/>
  <c r="L765" i="7" s="1"/>
  <c r="T765" i="7" s="1"/>
  <c r="I765" i="7"/>
  <c r="H765" i="7"/>
  <c r="R765" i="7" s="1"/>
  <c r="D765" i="7"/>
  <c r="F765" i="7"/>
  <c r="O765" i="7"/>
  <c r="I626" i="7"/>
  <c r="D626" i="7"/>
  <c r="E626" i="7"/>
  <c r="G626" i="7"/>
  <c r="Q626" i="7" s="1"/>
  <c r="H626" i="7"/>
  <c r="R626" i="7" s="1"/>
  <c r="F626" i="7"/>
  <c r="C626" i="7"/>
  <c r="S626" i="7" s="1"/>
  <c r="L626" i="7" s="1"/>
  <c r="T626" i="7" s="1"/>
  <c r="O626" i="7"/>
  <c r="A626" i="7"/>
  <c r="I645" i="7"/>
  <c r="D645" i="7"/>
  <c r="E645" i="7"/>
  <c r="C645" i="7"/>
  <c r="S645" i="7" s="1"/>
  <c r="L645" i="7" s="1"/>
  <c r="T645" i="7" s="1"/>
  <c r="O645" i="7"/>
  <c r="A645" i="7"/>
  <c r="H645" i="7"/>
  <c r="R645" i="7" s="1"/>
  <c r="G645" i="7"/>
  <c r="Q645" i="7" s="1"/>
  <c r="F645" i="7"/>
  <c r="I664" i="7"/>
  <c r="D664" i="7"/>
  <c r="E664" i="7"/>
  <c r="G664" i="7"/>
  <c r="Q664" i="7" s="1"/>
  <c r="H664" i="7"/>
  <c r="F664" i="7"/>
  <c r="C664" i="7"/>
  <c r="S664" i="7" s="1"/>
  <c r="L664" i="7" s="1"/>
  <c r="T664" i="7" s="1"/>
  <c r="O664" i="7"/>
  <c r="A664" i="7"/>
  <c r="I687" i="7"/>
  <c r="D687" i="7"/>
  <c r="E687" i="7"/>
  <c r="G687" i="7"/>
  <c r="Q687" i="7" s="1"/>
  <c r="O687" i="7"/>
  <c r="A687" i="7"/>
  <c r="H687" i="7"/>
  <c r="R687" i="7" s="1"/>
  <c r="F687" i="7"/>
  <c r="C687" i="7"/>
  <c r="S687" i="7" s="1"/>
  <c r="L687" i="7" s="1"/>
  <c r="T687" i="7" s="1"/>
  <c r="G705" i="7"/>
  <c r="Q705" i="7" s="1"/>
  <c r="A705" i="7"/>
  <c r="C705" i="7"/>
  <c r="S705" i="7" s="1"/>
  <c r="L705" i="7" s="1"/>
  <c r="T705" i="7" s="1"/>
  <c r="O705" i="7"/>
  <c r="E705" i="7"/>
  <c r="H705" i="7"/>
  <c r="R705" i="7" s="1"/>
  <c r="I705" i="7"/>
  <c r="D705" i="7"/>
  <c r="F705" i="7"/>
  <c r="G724" i="7"/>
  <c r="Q724" i="7" s="1"/>
  <c r="I724" i="7"/>
  <c r="C724" i="7"/>
  <c r="S724" i="7" s="1"/>
  <c r="L724" i="7" s="1"/>
  <c r="T724" i="7" s="1"/>
  <c r="E724" i="7"/>
  <c r="D724" i="7"/>
  <c r="F724" i="7"/>
  <c r="O724" i="7"/>
  <c r="H724" i="7"/>
  <c r="A724" i="7"/>
  <c r="G747" i="7"/>
  <c r="Q747" i="7" s="1"/>
  <c r="I747" i="7"/>
  <c r="C747" i="7"/>
  <c r="S747" i="7" s="1"/>
  <c r="L747" i="7" s="1"/>
  <c r="T747" i="7" s="1"/>
  <c r="E747" i="7"/>
  <c r="O747" i="7"/>
  <c r="H747" i="7"/>
  <c r="R747" i="7" s="1"/>
  <c r="A747" i="7"/>
  <c r="D747" i="7"/>
  <c r="F747" i="7"/>
  <c r="G766" i="7"/>
  <c r="Q766" i="7" s="1"/>
  <c r="A766" i="7"/>
  <c r="C766" i="7"/>
  <c r="S766" i="7" s="1"/>
  <c r="L766" i="7" s="1"/>
  <c r="T766" i="7" s="1"/>
  <c r="O766" i="7"/>
  <c r="D766" i="7"/>
  <c r="F766" i="7"/>
  <c r="E766" i="7"/>
  <c r="H766" i="7"/>
  <c r="R766" i="7" s="1"/>
  <c r="I766" i="7"/>
  <c r="E815" i="7"/>
  <c r="G815" i="7"/>
  <c r="Q815" i="7" s="1"/>
  <c r="A815" i="7"/>
  <c r="C815" i="7"/>
  <c r="S815" i="7" s="1"/>
  <c r="L815" i="7" s="1"/>
  <c r="T815" i="7" s="1"/>
  <c r="D815" i="7"/>
  <c r="O815" i="7"/>
  <c r="F815" i="7"/>
  <c r="I815" i="7"/>
  <c r="H815" i="7"/>
  <c r="R815" i="7" s="1"/>
  <c r="F706" i="7"/>
  <c r="A706" i="7"/>
  <c r="O706" i="7"/>
  <c r="D706" i="7"/>
  <c r="C706" i="7"/>
  <c r="S706" i="7" s="1"/>
  <c r="L706" i="7" s="1"/>
  <c r="T706" i="7" s="1"/>
  <c r="I706" i="7"/>
  <c r="E706" i="7"/>
  <c r="H706" i="7"/>
  <c r="R706" i="7" s="1"/>
  <c r="G706" i="7"/>
  <c r="Q706" i="7" s="1"/>
  <c r="F725" i="7"/>
  <c r="A725" i="7"/>
  <c r="O725" i="7"/>
  <c r="H725" i="7"/>
  <c r="R725" i="7" s="1"/>
  <c r="E725" i="7"/>
  <c r="G725" i="7"/>
  <c r="Q725" i="7" s="1"/>
  <c r="D725" i="7"/>
  <c r="C725" i="7"/>
  <c r="S725" i="7" s="1"/>
  <c r="L725" i="7" s="1"/>
  <c r="T725" i="7" s="1"/>
  <c r="I725" i="7"/>
  <c r="F744" i="7"/>
  <c r="A744" i="7"/>
  <c r="O744" i="7"/>
  <c r="H744" i="7"/>
  <c r="C744" i="7"/>
  <c r="S744" i="7" s="1"/>
  <c r="L744" i="7" s="1"/>
  <c r="T744" i="7" s="1"/>
  <c r="I744" i="7"/>
  <c r="E744" i="7"/>
  <c r="G744" i="7"/>
  <c r="D744" i="7"/>
  <c r="E772" i="7"/>
  <c r="D772" i="7"/>
  <c r="A772" i="7"/>
  <c r="H772" i="7"/>
  <c r="R772" i="7" s="1"/>
  <c r="C772" i="7"/>
  <c r="S772" i="7" s="1"/>
  <c r="L772" i="7" s="1"/>
  <c r="T772" i="7" s="1"/>
  <c r="O772" i="7"/>
  <c r="F772" i="7"/>
  <c r="I772" i="7"/>
  <c r="G772" i="7"/>
  <c r="Q772" i="7" s="1"/>
  <c r="I692" i="7"/>
  <c r="D692" i="7"/>
  <c r="E692" i="7"/>
  <c r="G692" i="7"/>
  <c r="Q692" i="7" s="1"/>
  <c r="O692" i="7"/>
  <c r="A692" i="7"/>
  <c r="H692" i="7"/>
  <c r="R692" i="7" s="1"/>
  <c r="F692" i="7"/>
  <c r="C692" i="7"/>
  <c r="S692" i="7" s="1"/>
  <c r="L692" i="7" s="1"/>
  <c r="T692" i="7" s="1"/>
  <c r="O711" i="7"/>
  <c r="H711" i="7"/>
  <c r="R711" i="7" s="1"/>
  <c r="I711" i="7"/>
  <c r="D711" i="7"/>
  <c r="E711" i="7"/>
  <c r="G711" i="7"/>
  <c r="Q711" i="7" s="1"/>
  <c r="A711" i="7"/>
  <c r="C711" i="7"/>
  <c r="S711" i="7" s="1"/>
  <c r="L711" i="7" s="1"/>
  <c r="T711" i="7" s="1"/>
  <c r="F711" i="7"/>
  <c r="O730" i="7"/>
  <c r="H730" i="7"/>
  <c r="R730" i="7" s="1"/>
  <c r="I730" i="7"/>
  <c r="D730" i="7"/>
  <c r="E730" i="7"/>
  <c r="G730" i="7"/>
  <c r="Q730" i="7" s="1"/>
  <c r="F730" i="7"/>
  <c r="A730" i="7"/>
  <c r="C730" i="7"/>
  <c r="S730" i="7" s="1"/>
  <c r="L730" i="7" s="1"/>
  <c r="T730" i="7" s="1"/>
  <c r="O749" i="7"/>
  <c r="H749" i="7"/>
  <c r="R749" i="7" s="1"/>
  <c r="I749" i="7"/>
  <c r="D749" i="7"/>
  <c r="E749" i="7"/>
  <c r="G749" i="7"/>
  <c r="Q749" i="7" s="1"/>
  <c r="F749" i="7"/>
  <c r="C749" i="7"/>
  <c r="S749" i="7" s="1"/>
  <c r="L749" i="7" s="1"/>
  <c r="T749" i="7" s="1"/>
  <c r="A749" i="7"/>
  <c r="I850" i="7"/>
  <c r="C850" i="7"/>
  <c r="S850" i="7" s="1"/>
  <c r="L850" i="7" s="1"/>
  <c r="T850" i="7" s="1"/>
  <c r="E850" i="7"/>
  <c r="H850" i="7"/>
  <c r="R850" i="7" s="1"/>
  <c r="A850" i="7"/>
  <c r="N850" i="7" s="1"/>
  <c r="F850" i="7"/>
  <c r="D850" i="7"/>
  <c r="G850" i="7"/>
  <c r="Q850" i="7" s="1"/>
  <c r="O850" i="7"/>
  <c r="D784" i="7"/>
  <c r="A784" i="7"/>
  <c r="G784" i="7"/>
  <c r="O784" i="7"/>
  <c r="C784" i="7"/>
  <c r="S784" i="7" s="1"/>
  <c r="L784" i="7" s="1"/>
  <c r="T784" i="7" s="1"/>
  <c r="I784" i="7"/>
  <c r="F784" i="7"/>
  <c r="E784" i="7"/>
  <c r="H784" i="7"/>
  <c r="C781" i="7"/>
  <c r="S781" i="7" s="1"/>
  <c r="L781" i="7" s="1"/>
  <c r="T781" i="7" s="1"/>
  <c r="E781" i="7"/>
  <c r="F781" i="7"/>
  <c r="A781" i="7"/>
  <c r="O781" i="7"/>
  <c r="H781" i="7"/>
  <c r="R781" i="7" s="1"/>
  <c r="G781" i="7"/>
  <c r="Q781" i="7" s="1"/>
  <c r="I781" i="7"/>
  <c r="D781" i="7"/>
  <c r="I799" i="7"/>
  <c r="D799" i="7"/>
  <c r="E799" i="7"/>
  <c r="C799" i="7"/>
  <c r="S799" i="7" s="1"/>
  <c r="L799" i="7" s="1"/>
  <c r="T799" i="7" s="1"/>
  <c r="A799" i="7"/>
  <c r="G799" i="7"/>
  <c r="Q799" i="7" s="1"/>
  <c r="O799" i="7"/>
  <c r="H799" i="7"/>
  <c r="F799" i="7"/>
  <c r="H771" i="7"/>
  <c r="R771" i="7" s="1"/>
  <c r="C771" i="7"/>
  <c r="S771" i="7" s="1"/>
  <c r="L771" i="7" s="1"/>
  <c r="T771" i="7" s="1"/>
  <c r="D771" i="7"/>
  <c r="I771" i="7"/>
  <c r="O771" i="7"/>
  <c r="A771" i="7"/>
  <c r="G771" i="7"/>
  <c r="Q771" i="7" s="1"/>
  <c r="F771" i="7"/>
  <c r="E771" i="7"/>
  <c r="O790" i="7"/>
  <c r="H790" i="7"/>
  <c r="R790" i="7" s="1"/>
  <c r="I790" i="7"/>
  <c r="D790" i="7"/>
  <c r="E790" i="7"/>
  <c r="G790" i="7"/>
  <c r="Q790" i="7" s="1"/>
  <c r="A790" i="7"/>
  <c r="C790" i="7"/>
  <c r="S790" i="7" s="1"/>
  <c r="L790" i="7" s="1"/>
  <c r="T790" i="7" s="1"/>
  <c r="F790" i="7"/>
  <c r="D812" i="7"/>
  <c r="O812" i="7"/>
  <c r="G812" i="7"/>
  <c r="Q812" i="7" s="1"/>
  <c r="I812" i="7"/>
  <c r="C812" i="7"/>
  <c r="S812" i="7" s="1"/>
  <c r="L812" i="7" s="1"/>
  <c r="T812" i="7" s="1"/>
  <c r="E812" i="7"/>
  <c r="H812" i="7"/>
  <c r="R812" i="7" s="1"/>
  <c r="F812" i="7"/>
  <c r="A812" i="7"/>
  <c r="I835" i="7"/>
  <c r="C835" i="7"/>
  <c r="S835" i="7" s="1"/>
  <c r="L835" i="7" s="1"/>
  <c r="T835" i="7" s="1"/>
  <c r="E835" i="7"/>
  <c r="F835" i="7"/>
  <c r="A835" i="7"/>
  <c r="D835" i="7"/>
  <c r="O835" i="7"/>
  <c r="H835" i="7"/>
  <c r="R835" i="7" s="1"/>
  <c r="G835" i="7"/>
  <c r="Q835" i="7" s="1"/>
  <c r="C801" i="7"/>
  <c r="S801" i="7" s="1"/>
  <c r="L801" i="7" s="1"/>
  <c r="T801" i="7" s="1"/>
  <c r="H801" i="7"/>
  <c r="R801" i="7" s="1"/>
  <c r="F801" i="7"/>
  <c r="O801" i="7"/>
  <c r="I801" i="7"/>
  <c r="E801" i="7"/>
  <c r="D801" i="7"/>
  <c r="A801" i="7"/>
  <c r="G801" i="7"/>
  <c r="Q801" i="7" s="1"/>
  <c r="C820" i="7"/>
  <c r="S820" i="7" s="1"/>
  <c r="L820" i="7" s="1"/>
  <c r="T820" i="7" s="1"/>
  <c r="E820" i="7"/>
  <c r="F820" i="7"/>
  <c r="A820" i="7"/>
  <c r="O820" i="7"/>
  <c r="H820" i="7"/>
  <c r="R820" i="7" s="1"/>
  <c r="I820" i="7"/>
  <c r="D820" i="7"/>
  <c r="G820" i="7"/>
  <c r="Q820" i="7" s="1"/>
  <c r="I842" i="7"/>
  <c r="C842" i="7"/>
  <c r="S842" i="7" s="1"/>
  <c r="L842" i="7" s="1"/>
  <c r="T842" i="7" s="1"/>
  <c r="E842" i="7"/>
  <c r="D842" i="7"/>
  <c r="A842" i="7"/>
  <c r="H842" i="7"/>
  <c r="R842" i="7" s="1"/>
  <c r="O842" i="7"/>
  <c r="G842" i="7"/>
  <c r="Q842" i="7" s="1"/>
  <c r="F842" i="7"/>
  <c r="O810" i="7"/>
  <c r="H810" i="7"/>
  <c r="R810" i="7" s="1"/>
  <c r="I810" i="7"/>
  <c r="C810" i="7"/>
  <c r="S810" i="7" s="1"/>
  <c r="L810" i="7" s="1"/>
  <c r="T810" i="7" s="1"/>
  <c r="E810" i="7"/>
  <c r="G810" i="7"/>
  <c r="Q810" i="7" s="1"/>
  <c r="F810" i="7"/>
  <c r="A810" i="7"/>
  <c r="D810" i="7"/>
  <c r="D832" i="7"/>
  <c r="A832" i="7"/>
  <c r="O832" i="7"/>
  <c r="E832" i="7"/>
  <c r="G832" i="7"/>
  <c r="Q832" i="7" s="1"/>
  <c r="I832" i="7"/>
  <c r="C832" i="7"/>
  <c r="S832" i="7" s="1"/>
  <c r="L832" i="7" s="1"/>
  <c r="T832" i="7" s="1"/>
  <c r="H832" i="7"/>
  <c r="R832" i="7" s="1"/>
  <c r="F832" i="7"/>
  <c r="D839" i="7"/>
  <c r="E839" i="7"/>
  <c r="F839" i="7"/>
  <c r="C839" i="7"/>
  <c r="S839" i="7" s="1"/>
  <c r="L839" i="7" s="1"/>
  <c r="T839" i="7" s="1"/>
  <c r="G839" i="7"/>
  <c r="I839" i="7"/>
  <c r="O839" i="7"/>
  <c r="A839" i="7"/>
  <c r="H839" i="7"/>
  <c r="I857" i="7"/>
  <c r="H857" i="7"/>
  <c r="R857" i="7" s="1"/>
  <c r="E857" i="7"/>
  <c r="C857" i="7"/>
  <c r="S857" i="7" s="1"/>
  <c r="L857" i="7" s="1"/>
  <c r="T857" i="7" s="1"/>
  <c r="A857" i="7"/>
  <c r="G857" i="7"/>
  <c r="Q857" i="7" s="1"/>
  <c r="O857" i="7"/>
  <c r="D857" i="7"/>
  <c r="F857" i="7"/>
  <c r="C856" i="7"/>
  <c r="S856" i="7" s="1"/>
  <c r="L856" i="7" s="1"/>
  <c r="T856" i="7" s="1"/>
  <c r="E856" i="7"/>
  <c r="F856" i="7"/>
  <c r="A856" i="7"/>
  <c r="O856" i="7"/>
  <c r="H856" i="7"/>
  <c r="R856" i="7" s="1"/>
  <c r="G856" i="7"/>
  <c r="Q856" i="7" s="1"/>
  <c r="D856" i="7"/>
  <c r="I856" i="7"/>
  <c r="H834" i="7"/>
  <c r="R834" i="7" s="1"/>
  <c r="E834" i="7"/>
  <c r="D834" i="7"/>
  <c r="C834" i="7"/>
  <c r="S834" i="7" s="1"/>
  <c r="L834" i="7" s="1"/>
  <c r="T834" i="7" s="1"/>
  <c r="G834" i="7"/>
  <c r="Q834" i="7" s="1"/>
  <c r="I834" i="7"/>
  <c r="A834" i="7"/>
  <c r="O834" i="7"/>
  <c r="F834" i="7"/>
  <c r="D861" i="7"/>
  <c r="A861" i="7"/>
  <c r="O861" i="7"/>
  <c r="E861" i="7"/>
  <c r="G861" i="7"/>
  <c r="Q861" i="7" s="1"/>
  <c r="C861" i="7"/>
  <c r="S861" i="7" s="1"/>
  <c r="L861" i="7" s="1"/>
  <c r="T861" i="7" s="1"/>
  <c r="F861" i="7"/>
  <c r="I861" i="7"/>
  <c r="H861" i="7"/>
  <c r="R861" i="7" s="1"/>
  <c r="C867" i="7"/>
  <c r="S867" i="7" s="1"/>
  <c r="L867" i="7" s="1"/>
  <c r="T867" i="7" s="1"/>
  <c r="D867" i="7"/>
  <c r="F867" i="7"/>
  <c r="I867" i="7"/>
  <c r="O867" i="7"/>
  <c r="A867" i="7"/>
  <c r="G867" i="7"/>
  <c r="Q867" i="7" s="1"/>
  <c r="E867" i="7"/>
  <c r="H867" i="7"/>
  <c r="R867" i="7" s="1"/>
  <c r="O876" i="7"/>
  <c r="G876" i="7"/>
  <c r="Q876" i="7" s="1"/>
  <c r="I876" i="7"/>
  <c r="D876" i="7"/>
  <c r="E876" i="7"/>
  <c r="C876" i="7"/>
  <c r="S876" i="7" s="1"/>
  <c r="L876" i="7" s="1"/>
  <c r="T876" i="7" s="1"/>
  <c r="F876" i="7"/>
  <c r="A876" i="7"/>
  <c r="H876" i="7"/>
  <c r="R876" i="7" s="1"/>
  <c r="O176" i="8"/>
  <c r="H176" i="8"/>
  <c r="R176" i="8" s="1"/>
  <c r="F176" i="8"/>
  <c r="I176" i="8"/>
  <c r="D176" i="8"/>
  <c r="E176" i="8"/>
  <c r="G176" i="8"/>
  <c r="Q176" i="8" s="1"/>
  <c r="A176" i="8"/>
  <c r="C176" i="8"/>
  <c r="S176" i="8" s="1"/>
  <c r="L176" i="8" s="1"/>
  <c r="T176" i="8" s="1"/>
  <c r="O42" i="8"/>
  <c r="H42" i="8"/>
  <c r="R42" i="8" s="1"/>
  <c r="F42" i="8"/>
  <c r="I42" i="8"/>
  <c r="D42" i="8"/>
  <c r="E42" i="8"/>
  <c r="G42" i="8"/>
  <c r="Q42" i="8" s="1"/>
  <c r="A42" i="8"/>
  <c r="C42" i="8"/>
  <c r="S42" i="8" s="1"/>
  <c r="L42" i="8" s="1"/>
  <c r="T42" i="8" s="1"/>
  <c r="E612" i="8"/>
  <c r="G612" i="8"/>
  <c r="Q612" i="8" s="1"/>
  <c r="A612" i="8"/>
  <c r="C612" i="8"/>
  <c r="S612" i="8" s="1"/>
  <c r="L612" i="8" s="1"/>
  <c r="T612" i="8" s="1"/>
  <c r="O612" i="8"/>
  <c r="H612" i="8"/>
  <c r="R612" i="8" s="1"/>
  <c r="F612" i="8"/>
  <c r="I612" i="8"/>
  <c r="D612" i="8"/>
  <c r="H181" i="8"/>
  <c r="R181" i="8" s="1"/>
  <c r="F181" i="8"/>
  <c r="A181" i="8"/>
  <c r="D181" i="8"/>
  <c r="O181" i="8"/>
  <c r="G181" i="8"/>
  <c r="Q181" i="8" s="1"/>
  <c r="I181" i="8"/>
  <c r="C181" i="8"/>
  <c r="S181" i="8" s="1"/>
  <c r="L181" i="8" s="1"/>
  <c r="T181" i="8" s="1"/>
  <c r="E181" i="8"/>
  <c r="I297" i="8"/>
  <c r="D297" i="8"/>
  <c r="E297" i="8"/>
  <c r="G297" i="8"/>
  <c r="Q297" i="8" s="1"/>
  <c r="A297" i="8"/>
  <c r="N297" i="8" s="1"/>
  <c r="C297" i="8"/>
  <c r="S297" i="8" s="1"/>
  <c r="L297" i="8" s="1"/>
  <c r="T297" i="8" s="1"/>
  <c r="O297" i="8"/>
  <c r="H297" i="8"/>
  <c r="R297" i="8" s="1"/>
  <c r="F297" i="8"/>
  <c r="O441" i="8"/>
  <c r="H441" i="8"/>
  <c r="R441" i="8" s="1"/>
  <c r="F441" i="8"/>
  <c r="I441" i="8"/>
  <c r="D441" i="8"/>
  <c r="E441" i="8"/>
  <c r="G441" i="8"/>
  <c r="Q441" i="8" s="1"/>
  <c r="A441" i="8"/>
  <c r="C441" i="8"/>
  <c r="S441" i="8" s="1"/>
  <c r="L441" i="8" s="1"/>
  <c r="T441" i="8" s="1"/>
  <c r="G226" i="8"/>
  <c r="Q226" i="8" s="1"/>
  <c r="I226" i="8"/>
  <c r="H226" i="8"/>
  <c r="R226" i="8" s="1"/>
  <c r="C226" i="8"/>
  <c r="S226" i="8" s="1"/>
  <c r="L226" i="8" s="1"/>
  <c r="T226" i="8" s="1"/>
  <c r="E226" i="8"/>
  <c r="F226" i="8"/>
  <c r="A226" i="8"/>
  <c r="O226" i="8"/>
  <c r="D226" i="8"/>
  <c r="C246" i="8"/>
  <c r="S246" i="8" s="1"/>
  <c r="L246" i="8" s="1"/>
  <c r="T246" i="8" s="1"/>
  <c r="E246" i="8"/>
  <c r="F246" i="8"/>
  <c r="A246" i="8"/>
  <c r="O246" i="8"/>
  <c r="D246" i="8"/>
  <c r="G246" i="8"/>
  <c r="Q246" i="8" s="1"/>
  <c r="I246" i="8"/>
  <c r="H246" i="8"/>
  <c r="R246" i="8" s="1"/>
  <c r="O277" i="8"/>
  <c r="H277" i="8"/>
  <c r="R277" i="8" s="1"/>
  <c r="F277" i="8"/>
  <c r="I277" i="8"/>
  <c r="D277" i="8"/>
  <c r="E277" i="8"/>
  <c r="G277" i="8"/>
  <c r="Q277" i="8" s="1"/>
  <c r="A277" i="8"/>
  <c r="C277" i="8"/>
  <c r="S277" i="8" s="1"/>
  <c r="L277" i="8" s="1"/>
  <c r="T277" i="8" s="1"/>
  <c r="A357" i="8"/>
  <c r="C357" i="8"/>
  <c r="S357" i="8" s="1"/>
  <c r="L357" i="8" s="1"/>
  <c r="T357" i="8" s="1"/>
  <c r="O357" i="8"/>
  <c r="H357" i="8"/>
  <c r="R357" i="8" s="1"/>
  <c r="F357" i="8"/>
  <c r="I357" i="8"/>
  <c r="D357" i="8"/>
  <c r="E357" i="8"/>
  <c r="G357" i="8"/>
  <c r="Q357" i="8" s="1"/>
  <c r="E381" i="8"/>
  <c r="G381" i="8"/>
  <c r="Q381" i="8" s="1"/>
  <c r="A381" i="8"/>
  <c r="C381" i="8"/>
  <c r="S381" i="8" s="1"/>
  <c r="L381" i="8" s="1"/>
  <c r="T381" i="8" s="1"/>
  <c r="O381" i="8"/>
  <c r="H381" i="8"/>
  <c r="R381" i="8" s="1"/>
  <c r="F381" i="8"/>
  <c r="I381" i="8"/>
  <c r="D381" i="8"/>
  <c r="O700" i="6"/>
  <c r="H700" i="6"/>
  <c r="R700" i="6" s="1"/>
  <c r="I700" i="6"/>
  <c r="D700" i="6"/>
  <c r="E700" i="6"/>
  <c r="C700" i="6"/>
  <c r="S700" i="6" s="1"/>
  <c r="L700" i="6" s="1"/>
  <c r="T700" i="6" s="1"/>
  <c r="G700" i="6"/>
  <c r="Q700" i="6" s="1"/>
  <c r="F700" i="6"/>
  <c r="A700" i="6"/>
  <c r="O719" i="6"/>
  <c r="H719" i="6"/>
  <c r="I719" i="6"/>
  <c r="D719" i="6"/>
  <c r="E719" i="6"/>
  <c r="C719" i="6"/>
  <c r="S719" i="6" s="1"/>
  <c r="L719" i="6" s="1"/>
  <c r="T719" i="6" s="1"/>
  <c r="A719" i="6"/>
  <c r="G719" i="6"/>
  <c r="F719" i="6"/>
  <c r="O742" i="6"/>
  <c r="H742" i="6"/>
  <c r="R742" i="6" s="1"/>
  <c r="I742" i="6"/>
  <c r="D742" i="6"/>
  <c r="E742" i="6"/>
  <c r="G742" i="6"/>
  <c r="Q742" i="6" s="1"/>
  <c r="F742" i="6"/>
  <c r="A742" i="6"/>
  <c r="K742" i="6" s="1"/>
  <c r="C742" i="6"/>
  <c r="S742" i="6" s="1"/>
  <c r="L742" i="6" s="1"/>
  <c r="T742" i="6" s="1"/>
  <c r="O761" i="6"/>
  <c r="H761" i="6"/>
  <c r="R761" i="6" s="1"/>
  <c r="I761" i="6"/>
  <c r="D761" i="6"/>
  <c r="E761" i="6"/>
  <c r="G761" i="6"/>
  <c r="Q761" i="6" s="1"/>
  <c r="F761" i="6"/>
  <c r="C761" i="6"/>
  <c r="S761" i="6" s="1"/>
  <c r="L761" i="6" s="1"/>
  <c r="T761" i="6" s="1"/>
  <c r="A761" i="6"/>
  <c r="C766" i="6"/>
  <c r="S766" i="6" s="1"/>
  <c r="L766" i="6" s="1"/>
  <c r="T766" i="6" s="1"/>
  <c r="A766" i="6"/>
  <c r="K766" i="6" s="1"/>
  <c r="F766" i="6"/>
  <c r="H766" i="6"/>
  <c r="R766" i="6" s="1"/>
  <c r="D766" i="6"/>
  <c r="O766" i="6"/>
  <c r="E766" i="6"/>
  <c r="I766" i="6"/>
  <c r="G766" i="6"/>
  <c r="Q766" i="6" s="1"/>
  <c r="D785" i="6"/>
  <c r="I785" i="6"/>
  <c r="G785" i="6"/>
  <c r="Q785" i="6" s="1"/>
  <c r="E785" i="6"/>
  <c r="C785" i="6"/>
  <c r="S785" i="6" s="1"/>
  <c r="L785" i="6" s="1"/>
  <c r="T785" i="6" s="1"/>
  <c r="A785" i="6"/>
  <c r="F785" i="6"/>
  <c r="O785" i="6"/>
  <c r="H785" i="6"/>
  <c r="R785" i="6" s="1"/>
  <c r="I824" i="6"/>
  <c r="D824" i="6"/>
  <c r="E824" i="6"/>
  <c r="G824" i="6"/>
  <c r="Q824" i="6" s="1"/>
  <c r="A824" i="6"/>
  <c r="C824" i="6"/>
  <c r="S824" i="6" s="1"/>
  <c r="L824" i="6" s="1"/>
  <c r="T824" i="6" s="1"/>
  <c r="O824" i="6"/>
  <c r="H824" i="6"/>
  <c r="R824" i="6" s="1"/>
  <c r="F824" i="6"/>
  <c r="C775" i="6"/>
  <c r="S775" i="6" s="1"/>
  <c r="L775" i="6" s="1"/>
  <c r="T775" i="6" s="1"/>
  <c r="E775" i="6"/>
  <c r="F775" i="6"/>
  <c r="A775" i="6"/>
  <c r="O775" i="6"/>
  <c r="H775" i="6"/>
  <c r="R775" i="6" s="1"/>
  <c r="G775" i="6"/>
  <c r="Q775" i="6" s="1"/>
  <c r="I775" i="6"/>
  <c r="D775" i="6"/>
  <c r="C794" i="6"/>
  <c r="S794" i="6" s="1"/>
  <c r="L794" i="6" s="1"/>
  <c r="T794" i="6" s="1"/>
  <c r="E794" i="6"/>
  <c r="F794" i="6"/>
  <c r="A794" i="6"/>
  <c r="O794" i="6"/>
  <c r="D794" i="6"/>
  <c r="H794" i="6"/>
  <c r="G794" i="6"/>
  <c r="I794" i="6"/>
  <c r="O779" i="6"/>
  <c r="H779" i="6"/>
  <c r="I779" i="6"/>
  <c r="D779" i="6"/>
  <c r="E779" i="6"/>
  <c r="G779" i="6"/>
  <c r="A779" i="6"/>
  <c r="C779" i="6"/>
  <c r="S779" i="6" s="1"/>
  <c r="L779" i="6" s="1"/>
  <c r="T779" i="6" s="1"/>
  <c r="F779" i="6"/>
  <c r="I805" i="6"/>
  <c r="G805" i="6"/>
  <c r="Q805" i="6" s="1"/>
  <c r="E805" i="6"/>
  <c r="C805" i="6"/>
  <c r="S805" i="6" s="1"/>
  <c r="L805" i="6" s="1"/>
  <c r="T805" i="6" s="1"/>
  <c r="A805" i="6"/>
  <c r="F805" i="6"/>
  <c r="O805" i="6"/>
  <c r="H805" i="6"/>
  <c r="R805" i="6" s="1"/>
  <c r="D805" i="6"/>
  <c r="D802" i="6"/>
  <c r="E802" i="6"/>
  <c r="F802" i="6"/>
  <c r="C802" i="6"/>
  <c r="S802" i="6" s="1"/>
  <c r="L802" i="6" s="1"/>
  <c r="T802" i="6" s="1"/>
  <c r="G802" i="6"/>
  <c r="Q802" i="6" s="1"/>
  <c r="I802" i="6"/>
  <c r="H802" i="6"/>
  <c r="R802" i="6" s="1"/>
  <c r="A802" i="6"/>
  <c r="O802" i="6"/>
  <c r="D821" i="6"/>
  <c r="O821" i="6"/>
  <c r="G821" i="6"/>
  <c r="Q821" i="6" s="1"/>
  <c r="I821" i="6"/>
  <c r="C821" i="6"/>
  <c r="S821" i="6" s="1"/>
  <c r="L821" i="6" s="1"/>
  <c r="T821" i="6" s="1"/>
  <c r="E821" i="6"/>
  <c r="A821" i="6"/>
  <c r="F821" i="6"/>
  <c r="H821" i="6"/>
  <c r="R821" i="6" s="1"/>
  <c r="C867" i="6"/>
  <c r="S867" i="6" s="1"/>
  <c r="L867" i="6" s="1"/>
  <c r="T867" i="6" s="1"/>
  <c r="I867" i="6"/>
  <c r="F867" i="6"/>
  <c r="D867" i="6"/>
  <c r="A867" i="6"/>
  <c r="N867" i="6" s="1"/>
  <c r="O867" i="6"/>
  <c r="E867" i="6"/>
  <c r="H867" i="6"/>
  <c r="R867" i="6" s="1"/>
  <c r="G867" i="6"/>
  <c r="Q867" i="6" s="1"/>
  <c r="C815" i="6"/>
  <c r="S815" i="6" s="1"/>
  <c r="L815" i="6" s="1"/>
  <c r="T815" i="6" s="1"/>
  <c r="E815" i="6"/>
  <c r="F815" i="6"/>
  <c r="A815" i="6"/>
  <c r="N815" i="6" s="1"/>
  <c r="O815" i="6"/>
  <c r="H815" i="6"/>
  <c r="R815" i="6" s="1"/>
  <c r="G815" i="6"/>
  <c r="Q815" i="6" s="1"/>
  <c r="I815" i="6"/>
  <c r="D815" i="6"/>
  <c r="A846" i="6"/>
  <c r="D846" i="6"/>
  <c r="O846" i="6"/>
  <c r="H846" i="6"/>
  <c r="R846" i="6" s="1"/>
  <c r="G846" i="6"/>
  <c r="Q846" i="6" s="1"/>
  <c r="E846" i="6"/>
  <c r="C846" i="6"/>
  <c r="S846" i="6" s="1"/>
  <c r="L846" i="6" s="1"/>
  <c r="T846" i="6" s="1"/>
  <c r="F846" i="6"/>
  <c r="I846" i="6"/>
  <c r="E812" i="6"/>
  <c r="G812" i="6"/>
  <c r="Q812" i="6" s="1"/>
  <c r="F812" i="6"/>
  <c r="A812" i="6"/>
  <c r="C812" i="6"/>
  <c r="S812" i="6" s="1"/>
  <c r="L812" i="6" s="1"/>
  <c r="T812" i="6" s="1"/>
  <c r="D812" i="6"/>
  <c r="O812" i="6"/>
  <c r="I812" i="6"/>
  <c r="H812" i="6"/>
  <c r="R812" i="6" s="1"/>
  <c r="E831" i="6"/>
  <c r="G831" i="6"/>
  <c r="Q831" i="6" s="1"/>
  <c r="F831" i="6"/>
  <c r="A831" i="6"/>
  <c r="C831" i="6"/>
  <c r="S831" i="6" s="1"/>
  <c r="L831" i="6" s="1"/>
  <c r="T831" i="6" s="1"/>
  <c r="I831" i="6"/>
  <c r="H831" i="6"/>
  <c r="R831" i="6" s="1"/>
  <c r="D831" i="6"/>
  <c r="O831" i="6"/>
  <c r="G842" i="6"/>
  <c r="Q842" i="6" s="1"/>
  <c r="I842" i="6"/>
  <c r="H842" i="6"/>
  <c r="R842" i="6" s="1"/>
  <c r="O842" i="6"/>
  <c r="A842" i="6"/>
  <c r="C842" i="6"/>
  <c r="S842" i="6" s="1"/>
  <c r="L842" i="6" s="1"/>
  <c r="T842" i="6" s="1"/>
  <c r="D842" i="6"/>
  <c r="F842" i="6"/>
  <c r="E842" i="6"/>
  <c r="A861" i="6"/>
  <c r="G861" i="6"/>
  <c r="Q861" i="6" s="1"/>
  <c r="O861" i="6"/>
  <c r="D861" i="6"/>
  <c r="F861" i="6"/>
  <c r="E861" i="6"/>
  <c r="H861" i="6"/>
  <c r="R861" i="6" s="1"/>
  <c r="C861" i="6"/>
  <c r="S861" i="6" s="1"/>
  <c r="L861" i="6" s="1"/>
  <c r="T861" i="6" s="1"/>
  <c r="I861" i="6"/>
  <c r="A865" i="6"/>
  <c r="F865" i="6"/>
  <c r="O865" i="6"/>
  <c r="H865" i="6"/>
  <c r="R865" i="6" s="1"/>
  <c r="D865" i="6"/>
  <c r="G865" i="6"/>
  <c r="Q865" i="6" s="1"/>
  <c r="I865" i="6"/>
  <c r="E865" i="6"/>
  <c r="C865" i="6"/>
  <c r="S865" i="6" s="1"/>
  <c r="L865" i="6" s="1"/>
  <c r="T865" i="6" s="1"/>
  <c r="G847" i="6"/>
  <c r="Q847" i="6" s="1"/>
  <c r="C847" i="6"/>
  <c r="S847" i="6" s="1"/>
  <c r="L847" i="6" s="1"/>
  <c r="T847" i="6" s="1"/>
  <c r="H847" i="6"/>
  <c r="R847" i="6" s="1"/>
  <c r="E847" i="6"/>
  <c r="A847" i="6"/>
  <c r="N847" i="6" s="1"/>
  <c r="O847" i="6"/>
  <c r="I847" i="6"/>
  <c r="F847" i="6"/>
  <c r="D847" i="6"/>
  <c r="H875" i="6"/>
  <c r="R875" i="6" s="1"/>
  <c r="D875" i="6"/>
  <c r="G875" i="6"/>
  <c r="Q875" i="6" s="1"/>
  <c r="F875" i="6"/>
  <c r="I875" i="6"/>
  <c r="E875" i="6"/>
  <c r="C875" i="6"/>
  <c r="S875" i="6" s="1"/>
  <c r="L875" i="6" s="1"/>
  <c r="T875" i="6" s="1"/>
  <c r="O875" i="6"/>
  <c r="A875" i="6"/>
  <c r="D860" i="6"/>
  <c r="A860" i="6"/>
  <c r="F860" i="6"/>
  <c r="O860" i="6"/>
  <c r="G860" i="6"/>
  <c r="Q860" i="6" s="1"/>
  <c r="I860" i="6"/>
  <c r="H860" i="6"/>
  <c r="R860" i="6" s="1"/>
  <c r="C860" i="6"/>
  <c r="S860" i="6" s="1"/>
  <c r="L860" i="6" s="1"/>
  <c r="T860" i="6" s="1"/>
  <c r="E860" i="6"/>
  <c r="O37" i="7"/>
  <c r="H37" i="7"/>
  <c r="R37" i="7" s="1"/>
  <c r="C37" i="7"/>
  <c r="S37" i="7" s="1"/>
  <c r="L37" i="7" s="1"/>
  <c r="T37" i="7" s="1"/>
  <c r="I37" i="7"/>
  <c r="D37" i="7"/>
  <c r="E37" i="7"/>
  <c r="F37" i="7"/>
  <c r="A37" i="7"/>
  <c r="G37" i="7"/>
  <c r="Q37" i="7" s="1"/>
  <c r="D6" i="7"/>
  <c r="C6" i="7"/>
  <c r="S6" i="7" s="1"/>
  <c r="L6" i="7" s="1"/>
  <c r="T6" i="7" s="1"/>
  <c r="O6" i="7"/>
  <c r="E6" i="7"/>
  <c r="A6" i="7"/>
  <c r="F6" i="7"/>
  <c r="H6" i="7"/>
  <c r="R6" i="7" s="1"/>
  <c r="G6" i="7"/>
  <c r="Q6" i="7" s="1"/>
  <c r="I6" i="7"/>
  <c r="I106" i="7"/>
  <c r="A106" i="7"/>
  <c r="G106" i="7"/>
  <c r="Q106" i="7" s="1"/>
  <c r="F106" i="7"/>
  <c r="H106" i="7"/>
  <c r="R106" i="7" s="1"/>
  <c r="C106" i="7"/>
  <c r="S106" i="7" s="1"/>
  <c r="L106" i="7" s="1"/>
  <c r="T106" i="7" s="1"/>
  <c r="E106" i="7"/>
  <c r="O106" i="7"/>
  <c r="D106" i="7"/>
  <c r="I57" i="7"/>
  <c r="D57" i="7"/>
  <c r="E57" i="7"/>
  <c r="G57" i="7"/>
  <c r="Q57" i="7" s="1"/>
  <c r="A57" i="7"/>
  <c r="C57" i="7"/>
  <c r="S57" i="7" s="1"/>
  <c r="L57" i="7" s="1"/>
  <c r="T57" i="7" s="1"/>
  <c r="O57" i="7"/>
  <c r="H57" i="7"/>
  <c r="R57" i="7" s="1"/>
  <c r="F57" i="7"/>
  <c r="G7" i="7"/>
  <c r="Q7" i="7" s="1"/>
  <c r="H7" i="7"/>
  <c r="R7" i="7" s="1"/>
  <c r="A7" i="7"/>
  <c r="C7" i="7"/>
  <c r="S7" i="7" s="1"/>
  <c r="L7" i="7" s="1"/>
  <c r="T7" i="7" s="1"/>
  <c r="O7" i="7"/>
  <c r="D7" i="7"/>
  <c r="I7" i="7"/>
  <c r="F7" i="7"/>
  <c r="E7" i="7"/>
  <c r="F47" i="7"/>
  <c r="A47" i="7"/>
  <c r="G47" i="7"/>
  <c r="Q47" i="7" s="1"/>
  <c r="O47" i="7"/>
  <c r="H47" i="7"/>
  <c r="R47" i="7" s="1"/>
  <c r="C47" i="7"/>
  <c r="S47" i="7" s="1"/>
  <c r="L47" i="7" s="1"/>
  <c r="T47" i="7" s="1"/>
  <c r="I47" i="7"/>
  <c r="D47" i="7"/>
  <c r="E47" i="7"/>
  <c r="F67" i="7"/>
  <c r="E67" i="7"/>
  <c r="D67" i="7"/>
  <c r="A67" i="7"/>
  <c r="G67" i="7"/>
  <c r="Q67" i="7" s="1"/>
  <c r="O67" i="7"/>
  <c r="H67" i="7"/>
  <c r="R67" i="7" s="1"/>
  <c r="C67" i="7"/>
  <c r="S67" i="7" s="1"/>
  <c r="L67" i="7" s="1"/>
  <c r="T67" i="7" s="1"/>
  <c r="I67" i="7"/>
  <c r="C107" i="7"/>
  <c r="S107" i="7" s="1"/>
  <c r="L107" i="7" s="1"/>
  <c r="T107" i="7" s="1"/>
  <c r="I107" i="7"/>
  <c r="F107" i="7"/>
  <c r="E107" i="7"/>
  <c r="D107" i="7"/>
  <c r="A107" i="7"/>
  <c r="H107" i="7"/>
  <c r="R107" i="7" s="1"/>
  <c r="G107" i="7"/>
  <c r="Q107" i="7" s="1"/>
  <c r="O107" i="7"/>
  <c r="A191" i="7"/>
  <c r="C191" i="7"/>
  <c r="S191" i="7" s="1"/>
  <c r="L191" i="7" s="1"/>
  <c r="T191" i="7" s="1"/>
  <c r="O191" i="7"/>
  <c r="H191" i="7"/>
  <c r="R191" i="7" s="1"/>
  <c r="F191" i="7"/>
  <c r="I191" i="7"/>
  <c r="D191" i="7"/>
  <c r="E191" i="7"/>
  <c r="G191" i="7"/>
  <c r="Q191" i="7" s="1"/>
  <c r="C176" i="7"/>
  <c r="S176" i="7" s="1"/>
  <c r="L176" i="7" s="1"/>
  <c r="T176" i="7" s="1"/>
  <c r="I176" i="7"/>
  <c r="H176" i="7"/>
  <c r="R176" i="7" s="1"/>
  <c r="F176" i="7"/>
  <c r="E176" i="7"/>
  <c r="D176" i="7"/>
  <c r="A176" i="7"/>
  <c r="G176" i="7"/>
  <c r="Q176" i="7" s="1"/>
  <c r="O176" i="7"/>
  <c r="H236" i="7"/>
  <c r="R236" i="7" s="1"/>
  <c r="F236" i="7"/>
  <c r="I236" i="7"/>
  <c r="D236" i="7"/>
  <c r="A236" i="7"/>
  <c r="G236" i="7"/>
  <c r="Q236" i="7" s="1"/>
  <c r="E236" i="7"/>
  <c r="C236" i="7"/>
  <c r="S236" i="7" s="1"/>
  <c r="L236" i="7" s="1"/>
  <c r="T236" i="7" s="1"/>
  <c r="O236" i="7"/>
  <c r="I357" i="7"/>
  <c r="D357" i="7"/>
  <c r="E357" i="7"/>
  <c r="G357" i="7"/>
  <c r="Q357" i="7" s="1"/>
  <c r="A357" i="7"/>
  <c r="C357" i="7"/>
  <c r="S357" i="7" s="1"/>
  <c r="L357" i="7" s="1"/>
  <c r="T357" i="7" s="1"/>
  <c r="F357" i="7"/>
  <c r="O357" i="7"/>
  <c r="H357" i="7"/>
  <c r="R357" i="7" s="1"/>
  <c r="O381" i="7"/>
  <c r="H381" i="7"/>
  <c r="R381" i="7" s="1"/>
  <c r="F381" i="7"/>
  <c r="I381" i="7"/>
  <c r="D381" i="7"/>
  <c r="E381" i="7"/>
  <c r="G381" i="7"/>
  <c r="Q381" i="7" s="1"/>
  <c r="A381" i="7"/>
  <c r="C381" i="7"/>
  <c r="S381" i="7" s="1"/>
  <c r="L381" i="7" s="1"/>
  <c r="T381" i="7" s="1"/>
  <c r="I226" i="7"/>
  <c r="D226" i="7"/>
  <c r="E226" i="7"/>
  <c r="C226" i="7"/>
  <c r="S226" i="7" s="1"/>
  <c r="L226" i="7" s="1"/>
  <c r="T226" i="7" s="1"/>
  <c r="F226" i="7"/>
  <c r="A226" i="7"/>
  <c r="G226" i="7"/>
  <c r="Q226" i="7" s="1"/>
  <c r="H226" i="7"/>
  <c r="R226" i="7" s="1"/>
  <c r="O226" i="7"/>
  <c r="E246" i="7"/>
  <c r="C246" i="7"/>
  <c r="S246" i="7" s="1"/>
  <c r="L246" i="7" s="1"/>
  <c r="T246" i="7" s="1"/>
  <c r="F246" i="7"/>
  <c r="A246" i="7"/>
  <c r="K246" i="7" s="1"/>
  <c r="G246" i="7"/>
  <c r="Q246" i="7" s="1"/>
  <c r="O246" i="7"/>
  <c r="H246" i="7"/>
  <c r="R246" i="7" s="1"/>
  <c r="I246" i="7"/>
  <c r="D246" i="7"/>
  <c r="E277" i="7"/>
  <c r="G277" i="7"/>
  <c r="Q277" i="7" s="1"/>
  <c r="A277" i="7"/>
  <c r="C277" i="7"/>
  <c r="S277" i="7" s="1"/>
  <c r="L277" i="7" s="1"/>
  <c r="T277" i="7" s="1"/>
  <c r="O277" i="7"/>
  <c r="H277" i="7"/>
  <c r="R277" i="7" s="1"/>
  <c r="F277" i="7"/>
  <c r="I277" i="7"/>
  <c r="D277" i="7"/>
  <c r="I585" i="7"/>
  <c r="D585" i="7"/>
  <c r="E585" i="7"/>
  <c r="G585" i="7"/>
  <c r="Q585" i="7" s="1"/>
  <c r="A585" i="7"/>
  <c r="C585" i="7"/>
  <c r="S585" i="7" s="1"/>
  <c r="L585" i="7" s="1"/>
  <c r="T585" i="7" s="1"/>
  <c r="F585" i="7"/>
  <c r="O585" i="7"/>
  <c r="H585" i="7"/>
  <c r="R585" i="7" s="1"/>
  <c r="G267" i="7"/>
  <c r="Q267" i="7" s="1"/>
  <c r="I267" i="7"/>
  <c r="D267" i="7"/>
  <c r="C267" i="7"/>
  <c r="S267" i="7" s="1"/>
  <c r="L267" i="7" s="1"/>
  <c r="T267" i="7" s="1"/>
  <c r="E267" i="7"/>
  <c r="F267" i="7"/>
  <c r="A267" i="7"/>
  <c r="O267" i="7"/>
  <c r="H267" i="7"/>
  <c r="R267" i="7" s="1"/>
  <c r="C307" i="7"/>
  <c r="S307" i="7" s="1"/>
  <c r="L307" i="7" s="1"/>
  <c r="T307" i="7" s="1"/>
  <c r="E307" i="7"/>
  <c r="F307" i="7"/>
  <c r="A307" i="7"/>
  <c r="K307" i="7" s="1"/>
  <c r="O307" i="7"/>
  <c r="D307" i="7"/>
  <c r="H307" i="7"/>
  <c r="R307" i="7" s="1"/>
  <c r="G307" i="7"/>
  <c r="Q307" i="7" s="1"/>
  <c r="I307" i="7"/>
  <c r="G327" i="7"/>
  <c r="Q327" i="7" s="1"/>
  <c r="I327" i="7"/>
  <c r="D327" i="7"/>
  <c r="C327" i="7"/>
  <c r="S327" i="7" s="1"/>
  <c r="L327" i="7" s="1"/>
  <c r="T327" i="7" s="1"/>
  <c r="E327" i="7"/>
  <c r="F327" i="7"/>
  <c r="A327" i="7"/>
  <c r="O327" i="7"/>
  <c r="H327" i="7"/>
  <c r="R327" i="7" s="1"/>
  <c r="C347" i="7"/>
  <c r="S347" i="7" s="1"/>
  <c r="L347" i="7" s="1"/>
  <c r="T347" i="7" s="1"/>
  <c r="E347" i="7"/>
  <c r="F347" i="7"/>
  <c r="A347" i="7"/>
  <c r="O347" i="7"/>
  <c r="H347" i="7"/>
  <c r="R347" i="7" s="1"/>
  <c r="I347" i="7"/>
  <c r="D347" i="7"/>
  <c r="G347" i="7"/>
  <c r="Q347" i="7" s="1"/>
  <c r="G367" i="7"/>
  <c r="Q367" i="7" s="1"/>
  <c r="I367" i="7"/>
  <c r="D367" i="7"/>
  <c r="C367" i="7"/>
  <c r="S367" i="7" s="1"/>
  <c r="L367" i="7" s="1"/>
  <c r="T367" i="7" s="1"/>
  <c r="E367" i="7"/>
  <c r="F367" i="7"/>
  <c r="A367" i="7"/>
  <c r="O367" i="7"/>
  <c r="H367" i="7"/>
  <c r="R367" i="7" s="1"/>
  <c r="O387" i="7"/>
  <c r="H387" i="7"/>
  <c r="R387" i="7" s="1"/>
  <c r="G387" i="7"/>
  <c r="Q387" i="7" s="1"/>
  <c r="I387" i="7"/>
  <c r="D387" i="7"/>
  <c r="C387" i="7"/>
  <c r="S387" i="7" s="1"/>
  <c r="L387" i="7" s="1"/>
  <c r="T387" i="7" s="1"/>
  <c r="E387" i="7"/>
  <c r="F387" i="7"/>
  <c r="A387" i="7"/>
  <c r="E561" i="7"/>
  <c r="G561" i="7"/>
  <c r="Q561" i="7" s="1"/>
  <c r="A561" i="7"/>
  <c r="N561" i="7" s="1"/>
  <c r="F561" i="7"/>
  <c r="O561" i="7"/>
  <c r="H561" i="7"/>
  <c r="R561" i="7" s="1"/>
  <c r="C561" i="7"/>
  <c r="S561" i="7" s="1"/>
  <c r="L561" i="7" s="1"/>
  <c r="T561" i="7" s="1"/>
  <c r="I561" i="7"/>
  <c r="D561" i="7"/>
  <c r="I426" i="7"/>
  <c r="D426" i="7"/>
  <c r="E426" i="7"/>
  <c r="G426" i="7"/>
  <c r="Q426" i="7" s="1"/>
  <c r="A426" i="7"/>
  <c r="C426" i="7"/>
  <c r="S426" i="7" s="1"/>
  <c r="L426" i="7" s="1"/>
  <c r="T426" i="7" s="1"/>
  <c r="H426" i="7"/>
  <c r="R426" i="7" s="1"/>
  <c r="F426" i="7"/>
  <c r="O426" i="7"/>
  <c r="E450" i="7"/>
  <c r="G450" i="7"/>
  <c r="Q450" i="7" s="1"/>
  <c r="A450" i="7"/>
  <c r="C450" i="7"/>
  <c r="S450" i="7" s="1"/>
  <c r="L450" i="7" s="1"/>
  <c r="T450" i="7" s="1"/>
  <c r="O450" i="7"/>
  <c r="H450" i="7"/>
  <c r="R450" i="7" s="1"/>
  <c r="F450" i="7"/>
  <c r="I450" i="7"/>
  <c r="D450" i="7"/>
  <c r="A482" i="7"/>
  <c r="C482" i="7"/>
  <c r="S482" i="7" s="1"/>
  <c r="L482" i="7" s="1"/>
  <c r="T482" i="7" s="1"/>
  <c r="O482" i="7"/>
  <c r="H482" i="7"/>
  <c r="R482" i="7" s="1"/>
  <c r="F482" i="7"/>
  <c r="I482" i="7"/>
  <c r="D482" i="7"/>
  <c r="E482" i="7"/>
  <c r="G482" i="7"/>
  <c r="Q482" i="7" s="1"/>
  <c r="I506" i="7"/>
  <c r="D506" i="7"/>
  <c r="E506" i="7"/>
  <c r="G506" i="7"/>
  <c r="Q506" i="7" s="1"/>
  <c r="A506" i="7"/>
  <c r="C506" i="7"/>
  <c r="S506" i="7" s="1"/>
  <c r="L506" i="7" s="1"/>
  <c r="T506" i="7" s="1"/>
  <c r="O506" i="7"/>
  <c r="H506" i="7"/>
  <c r="R506" i="7" s="1"/>
  <c r="F506" i="7"/>
  <c r="H431" i="7"/>
  <c r="R431" i="7" s="1"/>
  <c r="F431" i="7"/>
  <c r="E431" i="7"/>
  <c r="D431" i="7"/>
  <c r="A431" i="7"/>
  <c r="G431" i="7"/>
  <c r="Q431" i="7" s="1"/>
  <c r="O431" i="7"/>
  <c r="C431" i="7"/>
  <c r="S431" i="7" s="1"/>
  <c r="L431" i="7" s="1"/>
  <c r="T431" i="7" s="1"/>
  <c r="I431" i="7"/>
  <c r="G451" i="7"/>
  <c r="Q451" i="7" s="1"/>
  <c r="O451" i="7"/>
  <c r="C451" i="7"/>
  <c r="S451" i="7" s="1"/>
  <c r="L451" i="7" s="1"/>
  <c r="T451" i="7" s="1"/>
  <c r="I451" i="7"/>
  <c r="H451" i="7"/>
  <c r="R451" i="7" s="1"/>
  <c r="F451" i="7"/>
  <c r="E451" i="7"/>
  <c r="D451" i="7"/>
  <c r="A451" i="7"/>
  <c r="D511" i="7"/>
  <c r="A511" i="7"/>
  <c r="G511" i="7"/>
  <c r="Q511" i="7" s="1"/>
  <c r="O511" i="7"/>
  <c r="C511" i="7"/>
  <c r="S511" i="7" s="1"/>
  <c r="L511" i="7" s="1"/>
  <c r="T511" i="7" s="1"/>
  <c r="I511" i="7"/>
  <c r="H511" i="7"/>
  <c r="R511" i="7" s="1"/>
  <c r="F511" i="7"/>
  <c r="E511" i="7"/>
  <c r="G531" i="7"/>
  <c r="Q531" i="7" s="1"/>
  <c r="I531" i="7"/>
  <c r="C531" i="7"/>
  <c r="S531" i="7" s="1"/>
  <c r="L531" i="7" s="1"/>
  <c r="T531" i="7" s="1"/>
  <c r="E531" i="7"/>
  <c r="H531" i="7"/>
  <c r="R531" i="7" s="1"/>
  <c r="F531" i="7"/>
  <c r="A531" i="7"/>
  <c r="K531" i="7" s="1"/>
  <c r="O531" i="7"/>
  <c r="D531" i="7"/>
  <c r="H551" i="7"/>
  <c r="R551" i="7" s="1"/>
  <c r="F551" i="7"/>
  <c r="O551" i="7"/>
  <c r="D551" i="7"/>
  <c r="I551" i="7"/>
  <c r="G551" i="7"/>
  <c r="Q551" i="7" s="1"/>
  <c r="E551" i="7"/>
  <c r="C551" i="7"/>
  <c r="S551" i="7" s="1"/>
  <c r="L551" i="7" s="1"/>
  <c r="T551" i="7" s="1"/>
  <c r="A551" i="7"/>
  <c r="I589" i="7"/>
  <c r="D589" i="7"/>
  <c r="E589" i="7"/>
  <c r="G589" i="7"/>
  <c r="A589" i="7"/>
  <c r="C589" i="7"/>
  <c r="S589" i="7" s="1"/>
  <c r="L589" i="7" s="1"/>
  <c r="T589" i="7" s="1"/>
  <c r="F589" i="7"/>
  <c r="O589" i="7"/>
  <c r="H589" i="7"/>
  <c r="R589" i="7" s="1"/>
  <c r="F400" i="7"/>
  <c r="O400" i="7"/>
  <c r="I400" i="7"/>
  <c r="E400" i="7"/>
  <c r="G400" i="7"/>
  <c r="Q400" i="7" s="1"/>
  <c r="A400" i="7"/>
  <c r="D400" i="7"/>
  <c r="C400" i="7"/>
  <c r="S400" i="7" s="1"/>
  <c r="L400" i="7" s="1"/>
  <c r="T400" i="7" s="1"/>
  <c r="H400" i="7"/>
  <c r="R400" i="7" s="1"/>
  <c r="C460" i="7"/>
  <c r="S460" i="7" s="1"/>
  <c r="L460" i="7" s="1"/>
  <c r="T460" i="7" s="1"/>
  <c r="E460" i="7"/>
  <c r="F460" i="7"/>
  <c r="A460" i="7"/>
  <c r="O460" i="7"/>
  <c r="D460" i="7"/>
  <c r="G460" i="7"/>
  <c r="Q460" i="7" s="1"/>
  <c r="I460" i="7"/>
  <c r="H460" i="7"/>
  <c r="R460" i="7" s="1"/>
  <c r="G540" i="7"/>
  <c r="Q540" i="7" s="1"/>
  <c r="I540" i="7"/>
  <c r="D540" i="7"/>
  <c r="C540" i="7"/>
  <c r="S540" i="7" s="1"/>
  <c r="L540" i="7" s="1"/>
  <c r="T540" i="7" s="1"/>
  <c r="E540" i="7"/>
  <c r="F540" i="7"/>
  <c r="A540" i="7"/>
  <c r="O540" i="7"/>
  <c r="H540" i="7"/>
  <c r="R540" i="7" s="1"/>
  <c r="I612" i="7"/>
  <c r="D612" i="7"/>
  <c r="E612" i="7"/>
  <c r="G612" i="7"/>
  <c r="Q612" i="7" s="1"/>
  <c r="A612" i="7"/>
  <c r="C612" i="7"/>
  <c r="S612" i="7" s="1"/>
  <c r="L612" i="7" s="1"/>
  <c r="T612" i="7" s="1"/>
  <c r="F612" i="7"/>
  <c r="O612" i="7"/>
  <c r="H612" i="7"/>
  <c r="R612" i="7" s="1"/>
  <c r="O401" i="7"/>
  <c r="H401" i="7"/>
  <c r="R401" i="7" s="1"/>
  <c r="I401" i="7"/>
  <c r="G401" i="7"/>
  <c r="Q401" i="7" s="1"/>
  <c r="E401" i="7"/>
  <c r="D401" i="7"/>
  <c r="A401" i="7"/>
  <c r="C401" i="7"/>
  <c r="S401" i="7" s="1"/>
  <c r="L401" i="7" s="1"/>
  <c r="T401" i="7" s="1"/>
  <c r="F401" i="7"/>
  <c r="I441" i="7"/>
  <c r="D441" i="7"/>
  <c r="E441" i="7"/>
  <c r="C441" i="7"/>
  <c r="S441" i="7" s="1"/>
  <c r="L441" i="7" s="1"/>
  <c r="T441" i="7" s="1"/>
  <c r="F441" i="7"/>
  <c r="A441" i="7"/>
  <c r="G441" i="7"/>
  <c r="Q441" i="7" s="1"/>
  <c r="O441" i="7"/>
  <c r="H441" i="7"/>
  <c r="R441" i="7" s="1"/>
  <c r="E461" i="7"/>
  <c r="C461" i="7"/>
  <c r="S461" i="7" s="1"/>
  <c r="L461" i="7" s="1"/>
  <c r="T461" i="7" s="1"/>
  <c r="F461" i="7"/>
  <c r="A461" i="7"/>
  <c r="G461" i="7"/>
  <c r="Q461" i="7" s="1"/>
  <c r="O461" i="7"/>
  <c r="H461" i="7"/>
  <c r="R461" i="7" s="1"/>
  <c r="I461" i="7"/>
  <c r="D461" i="7"/>
  <c r="O481" i="7"/>
  <c r="H481" i="7"/>
  <c r="R481" i="7" s="1"/>
  <c r="I481" i="7"/>
  <c r="D481" i="7"/>
  <c r="E481" i="7"/>
  <c r="C481" i="7"/>
  <c r="S481" i="7" s="1"/>
  <c r="L481" i="7" s="1"/>
  <c r="T481" i="7" s="1"/>
  <c r="F481" i="7"/>
  <c r="A481" i="7"/>
  <c r="G481" i="7"/>
  <c r="Q481" i="7" s="1"/>
  <c r="E521" i="7"/>
  <c r="G521" i="7"/>
  <c r="Q521" i="7" s="1"/>
  <c r="F521" i="7"/>
  <c r="A521" i="7"/>
  <c r="N521" i="7" s="1"/>
  <c r="C521" i="7"/>
  <c r="S521" i="7" s="1"/>
  <c r="L521" i="7" s="1"/>
  <c r="T521" i="7" s="1"/>
  <c r="O521" i="7"/>
  <c r="H521" i="7"/>
  <c r="R521" i="7" s="1"/>
  <c r="D521" i="7"/>
  <c r="I521" i="7"/>
  <c r="O541" i="7"/>
  <c r="H541" i="7"/>
  <c r="R541" i="7" s="1"/>
  <c r="I541" i="7"/>
  <c r="D541" i="7"/>
  <c r="E541" i="7"/>
  <c r="G541" i="7"/>
  <c r="Q541" i="7" s="1"/>
  <c r="A541" i="7"/>
  <c r="K541" i="7" s="1"/>
  <c r="C541" i="7"/>
  <c r="S541" i="7" s="1"/>
  <c r="L541" i="7" s="1"/>
  <c r="T541" i="7" s="1"/>
  <c r="F541" i="7"/>
  <c r="A574" i="7"/>
  <c r="C574" i="7"/>
  <c r="S574" i="7" s="1"/>
  <c r="L574" i="7" s="1"/>
  <c r="T574" i="7" s="1"/>
  <c r="O574" i="7"/>
  <c r="H574" i="7"/>
  <c r="F574" i="7"/>
  <c r="I574" i="7"/>
  <c r="D574" i="7"/>
  <c r="E574" i="7"/>
  <c r="G574" i="7"/>
  <c r="H575" i="7"/>
  <c r="R575" i="7" s="1"/>
  <c r="F575" i="7"/>
  <c r="E575" i="7"/>
  <c r="D575" i="7"/>
  <c r="A575" i="7"/>
  <c r="N575" i="7" s="1"/>
  <c r="G575" i="7"/>
  <c r="Q575" i="7" s="1"/>
  <c r="O575" i="7"/>
  <c r="C575" i="7"/>
  <c r="S575" i="7" s="1"/>
  <c r="L575" i="7" s="1"/>
  <c r="T575" i="7" s="1"/>
  <c r="I575" i="7"/>
  <c r="H594" i="7"/>
  <c r="F594" i="7"/>
  <c r="I594" i="7"/>
  <c r="D594" i="7"/>
  <c r="E594" i="7"/>
  <c r="G594" i="7"/>
  <c r="A594" i="7"/>
  <c r="C594" i="7"/>
  <c r="S594" i="7" s="1"/>
  <c r="L594" i="7" s="1"/>
  <c r="T594" i="7" s="1"/>
  <c r="O594" i="7"/>
  <c r="H617" i="7"/>
  <c r="R617" i="7" s="1"/>
  <c r="F617" i="7"/>
  <c r="I617" i="7"/>
  <c r="D617" i="7"/>
  <c r="E617" i="7"/>
  <c r="G617" i="7"/>
  <c r="Q617" i="7" s="1"/>
  <c r="A617" i="7"/>
  <c r="N617" i="7" s="1"/>
  <c r="C617" i="7"/>
  <c r="S617" i="7" s="1"/>
  <c r="L617" i="7" s="1"/>
  <c r="T617" i="7" s="1"/>
  <c r="O617" i="7"/>
  <c r="O635" i="7"/>
  <c r="H635" i="7"/>
  <c r="R635" i="7" s="1"/>
  <c r="F635" i="7"/>
  <c r="I635" i="7"/>
  <c r="D635" i="7"/>
  <c r="E635" i="7"/>
  <c r="G635" i="7"/>
  <c r="Q635" i="7" s="1"/>
  <c r="C635" i="7"/>
  <c r="S635" i="7" s="1"/>
  <c r="L635" i="7" s="1"/>
  <c r="T635" i="7" s="1"/>
  <c r="A635" i="7"/>
  <c r="F552" i="7"/>
  <c r="A552" i="7"/>
  <c r="H552" i="7"/>
  <c r="R552" i="7" s="1"/>
  <c r="O552" i="7"/>
  <c r="G552" i="7"/>
  <c r="Q552" i="7" s="1"/>
  <c r="I552" i="7"/>
  <c r="D552" i="7"/>
  <c r="E552" i="7"/>
  <c r="C552" i="7"/>
  <c r="S552" i="7" s="1"/>
  <c r="L552" i="7" s="1"/>
  <c r="T552" i="7" s="1"/>
  <c r="O572" i="7"/>
  <c r="C572" i="7"/>
  <c r="S572" i="7" s="1"/>
  <c r="L572" i="7" s="1"/>
  <c r="T572" i="7" s="1"/>
  <c r="I572" i="7"/>
  <c r="H572" i="7"/>
  <c r="R572" i="7" s="1"/>
  <c r="E572" i="7"/>
  <c r="G572" i="7"/>
  <c r="Q572" i="7" s="1"/>
  <c r="D572" i="7"/>
  <c r="F572" i="7"/>
  <c r="A572" i="7"/>
  <c r="C591" i="7"/>
  <c r="S591" i="7" s="1"/>
  <c r="L591" i="7" s="1"/>
  <c r="T591" i="7" s="1"/>
  <c r="E591" i="7"/>
  <c r="F591" i="7"/>
  <c r="A591" i="7"/>
  <c r="O591" i="7"/>
  <c r="H591" i="7"/>
  <c r="R591" i="7" s="1"/>
  <c r="I591" i="7"/>
  <c r="D591" i="7"/>
  <c r="G591" i="7"/>
  <c r="Q591" i="7" s="1"/>
  <c r="C610" i="7"/>
  <c r="S610" i="7" s="1"/>
  <c r="L610" i="7" s="1"/>
  <c r="T610" i="7" s="1"/>
  <c r="E610" i="7"/>
  <c r="F610" i="7"/>
  <c r="A610" i="7"/>
  <c r="O610" i="7"/>
  <c r="H610" i="7"/>
  <c r="R610" i="7" s="1"/>
  <c r="G610" i="7"/>
  <c r="Q610" i="7" s="1"/>
  <c r="I610" i="7"/>
  <c r="D610" i="7"/>
  <c r="I750" i="7"/>
  <c r="D750" i="7"/>
  <c r="E750" i="7"/>
  <c r="G750" i="7"/>
  <c r="Q750" i="7" s="1"/>
  <c r="A750" i="7"/>
  <c r="N750" i="7" s="1"/>
  <c r="C750" i="7"/>
  <c r="S750" i="7" s="1"/>
  <c r="L750" i="7" s="1"/>
  <c r="T750" i="7" s="1"/>
  <c r="O750" i="7"/>
  <c r="H750" i="7"/>
  <c r="R750" i="7" s="1"/>
  <c r="F750" i="7"/>
  <c r="O584" i="7"/>
  <c r="H584" i="7"/>
  <c r="I584" i="7"/>
  <c r="D584" i="7"/>
  <c r="E584" i="7"/>
  <c r="G584" i="7"/>
  <c r="C584" i="7"/>
  <c r="S584" i="7" s="1"/>
  <c r="L584" i="7" s="1"/>
  <c r="T584" i="7" s="1"/>
  <c r="F584" i="7"/>
  <c r="A584" i="7"/>
  <c r="O607" i="7"/>
  <c r="H607" i="7"/>
  <c r="R607" i="7" s="1"/>
  <c r="I607" i="7"/>
  <c r="D607" i="7"/>
  <c r="E607" i="7"/>
  <c r="G607" i="7"/>
  <c r="Q607" i="7" s="1"/>
  <c r="A607" i="7"/>
  <c r="C607" i="7"/>
  <c r="S607" i="7" s="1"/>
  <c r="L607" i="7" s="1"/>
  <c r="T607" i="7" s="1"/>
  <c r="F607" i="7"/>
  <c r="I646" i="7"/>
  <c r="D646" i="7"/>
  <c r="E646" i="7"/>
  <c r="G646" i="7"/>
  <c r="Q646" i="7" s="1"/>
  <c r="A646" i="7"/>
  <c r="C646" i="7"/>
  <c r="S646" i="7" s="1"/>
  <c r="L646" i="7" s="1"/>
  <c r="T646" i="7" s="1"/>
  <c r="O646" i="7"/>
  <c r="H646" i="7"/>
  <c r="R646" i="7" s="1"/>
  <c r="F646" i="7"/>
  <c r="D632" i="7"/>
  <c r="I632" i="7"/>
  <c r="G632" i="7"/>
  <c r="Q632" i="7" s="1"/>
  <c r="E632" i="7"/>
  <c r="C632" i="7"/>
  <c r="S632" i="7" s="1"/>
  <c r="L632" i="7" s="1"/>
  <c r="T632" i="7" s="1"/>
  <c r="A632" i="7"/>
  <c r="H632" i="7"/>
  <c r="R632" i="7" s="1"/>
  <c r="F632" i="7"/>
  <c r="O632" i="7"/>
  <c r="D651" i="7"/>
  <c r="A651" i="7"/>
  <c r="G651" i="7"/>
  <c r="Q651" i="7" s="1"/>
  <c r="O651" i="7"/>
  <c r="C651" i="7"/>
  <c r="S651" i="7" s="1"/>
  <c r="L651" i="7" s="1"/>
  <c r="T651" i="7" s="1"/>
  <c r="I651" i="7"/>
  <c r="E651" i="7"/>
  <c r="H651" i="7"/>
  <c r="R651" i="7" s="1"/>
  <c r="F651" i="7"/>
  <c r="D670" i="7"/>
  <c r="E670" i="7"/>
  <c r="G670" i="7"/>
  <c r="Q670" i="7" s="1"/>
  <c r="A670" i="7"/>
  <c r="C670" i="7"/>
  <c r="S670" i="7" s="1"/>
  <c r="L670" i="7" s="1"/>
  <c r="T670" i="7" s="1"/>
  <c r="O670" i="7"/>
  <c r="F670" i="7"/>
  <c r="I670" i="7"/>
  <c r="H670" i="7"/>
  <c r="R670" i="7" s="1"/>
  <c r="D689" i="7"/>
  <c r="E689" i="7"/>
  <c r="G689" i="7"/>
  <c r="A689" i="7"/>
  <c r="C689" i="7"/>
  <c r="S689" i="7" s="1"/>
  <c r="L689" i="7" s="1"/>
  <c r="T689" i="7" s="1"/>
  <c r="O689" i="7"/>
  <c r="H689" i="7"/>
  <c r="F689" i="7"/>
  <c r="I689" i="7"/>
  <c r="I716" i="7"/>
  <c r="D716" i="7"/>
  <c r="E716" i="7"/>
  <c r="G716" i="7"/>
  <c r="Q716" i="7" s="1"/>
  <c r="A716" i="7"/>
  <c r="C716" i="7"/>
  <c r="S716" i="7" s="1"/>
  <c r="L716" i="7" s="1"/>
  <c r="T716" i="7" s="1"/>
  <c r="O716" i="7"/>
  <c r="H716" i="7"/>
  <c r="R716" i="7" s="1"/>
  <c r="F716" i="7"/>
  <c r="I754" i="7"/>
  <c r="D754" i="7"/>
  <c r="E754" i="7"/>
  <c r="G754" i="7"/>
  <c r="Q754" i="7" s="1"/>
  <c r="A754" i="7"/>
  <c r="C754" i="7"/>
  <c r="S754" i="7" s="1"/>
  <c r="L754" i="7" s="1"/>
  <c r="T754" i="7" s="1"/>
  <c r="F754" i="7"/>
  <c r="O754" i="7"/>
  <c r="H754" i="7"/>
  <c r="C637" i="7"/>
  <c r="S637" i="7" s="1"/>
  <c r="L637" i="7" s="1"/>
  <c r="T637" i="7" s="1"/>
  <c r="E637" i="7"/>
  <c r="F637" i="7"/>
  <c r="A637" i="7"/>
  <c r="O637" i="7"/>
  <c r="H637" i="7"/>
  <c r="R637" i="7" s="1"/>
  <c r="I637" i="7"/>
  <c r="D637" i="7"/>
  <c r="G637" i="7"/>
  <c r="Q637" i="7" s="1"/>
  <c r="C656" i="7"/>
  <c r="S656" i="7" s="1"/>
  <c r="L656" i="7" s="1"/>
  <c r="T656" i="7" s="1"/>
  <c r="E656" i="7"/>
  <c r="F656" i="7"/>
  <c r="A656" i="7"/>
  <c r="O656" i="7"/>
  <c r="H656" i="7"/>
  <c r="R656" i="7" s="1"/>
  <c r="G656" i="7"/>
  <c r="Q656" i="7" s="1"/>
  <c r="I656" i="7"/>
  <c r="D656" i="7"/>
  <c r="C675" i="7"/>
  <c r="S675" i="7" s="1"/>
  <c r="L675" i="7" s="1"/>
  <c r="T675" i="7" s="1"/>
  <c r="E675" i="7"/>
  <c r="F675" i="7"/>
  <c r="A675" i="7"/>
  <c r="O675" i="7"/>
  <c r="H675" i="7"/>
  <c r="R675" i="7" s="1"/>
  <c r="G675" i="7"/>
  <c r="Q675" i="7" s="1"/>
  <c r="I675" i="7"/>
  <c r="D675" i="7"/>
  <c r="I704" i="7"/>
  <c r="D704" i="7"/>
  <c r="E704" i="7"/>
  <c r="G704" i="7"/>
  <c r="Q704" i="7" s="1"/>
  <c r="H704" i="7"/>
  <c r="C704" i="7"/>
  <c r="S704" i="7" s="1"/>
  <c r="L704" i="7" s="1"/>
  <c r="T704" i="7" s="1"/>
  <c r="O704" i="7"/>
  <c r="F704" i="7"/>
  <c r="A704" i="7"/>
  <c r="I787" i="7"/>
  <c r="D787" i="7"/>
  <c r="E787" i="7"/>
  <c r="G787" i="7"/>
  <c r="Q787" i="7" s="1"/>
  <c r="O787" i="7"/>
  <c r="F787" i="7"/>
  <c r="A787" i="7"/>
  <c r="H787" i="7"/>
  <c r="R787" i="7" s="1"/>
  <c r="C787" i="7"/>
  <c r="S787" i="7" s="1"/>
  <c r="L787" i="7" s="1"/>
  <c r="T787" i="7" s="1"/>
  <c r="O630" i="7"/>
  <c r="H630" i="7"/>
  <c r="R630" i="7" s="1"/>
  <c r="I630" i="7"/>
  <c r="D630" i="7"/>
  <c r="A630" i="7"/>
  <c r="G630" i="7"/>
  <c r="Q630" i="7" s="1"/>
  <c r="F630" i="7"/>
  <c r="C630" i="7"/>
  <c r="S630" i="7" s="1"/>
  <c r="L630" i="7" s="1"/>
  <c r="T630" i="7" s="1"/>
  <c r="E630" i="7"/>
  <c r="O649" i="7"/>
  <c r="H649" i="7"/>
  <c r="I649" i="7"/>
  <c r="D649" i="7"/>
  <c r="F649" i="7"/>
  <c r="G649" i="7"/>
  <c r="E649" i="7"/>
  <c r="A649" i="7"/>
  <c r="C649" i="7"/>
  <c r="S649" i="7" s="1"/>
  <c r="L649" i="7" s="1"/>
  <c r="T649" i="7" s="1"/>
  <c r="O672" i="7"/>
  <c r="H672" i="7"/>
  <c r="R672" i="7" s="1"/>
  <c r="I672" i="7"/>
  <c r="D672" i="7"/>
  <c r="A672" i="7"/>
  <c r="C672" i="7"/>
  <c r="S672" i="7" s="1"/>
  <c r="L672" i="7" s="1"/>
  <c r="T672" i="7" s="1"/>
  <c r="F672" i="7"/>
  <c r="G672" i="7"/>
  <c r="Q672" i="7" s="1"/>
  <c r="E672" i="7"/>
  <c r="I791" i="7"/>
  <c r="D791" i="7"/>
  <c r="E791" i="7"/>
  <c r="G791" i="7"/>
  <c r="Q791" i="7" s="1"/>
  <c r="O791" i="7"/>
  <c r="F791" i="7"/>
  <c r="A791" i="7"/>
  <c r="H791" i="7"/>
  <c r="R791" i="7" s="1"/>
  <c r="C791" i="7"/>
  <c r="S791" i="7" s="1"/>
  <c r="L791" i="7" s="1"/>
  <c r="T791" i="7" s="1"/>
  <c r="D709" i="7"/>
  <c r="O709" i="7"/>
  <c r="G709" i="7"/>
  <c r="I709" i="7"/>
  <c r="F709" i="7"/>
  <c r="E709" i="7"/>
  <c r="H709" i="7"/>
  <c r="A709" i="7"/>
  <c r="C709" i="7"/>
  <c r="S709" i="7" s="1"/>
  <c r="L709" i="7" s="1"/>
  <c r="T709" i="7" s="1"/>
  <c r="D732" i="7"/>
  <c r="I732" i="7"/>
  <c r="G732" i="7"/>
  <c r="Q732" i="7" s="1"/>
  <c r="E732" i="7"/>
  <c r="H732" i="7"/>
  <c r="R732" i="7" s="1"/>
  <c r="O732" i="7"/>
  <c r="C732" i="7"/>
  <c r="S732" i="7" s="1"/>
  <c r="L732" i="7" s="1"/>
  <c r="T732" i="7" s="1"/>
  <c r="F732" i="7"/>
  <c r="A732" i="7"/>
  <c r="D751" i="7"/>
  <c r="O751" i="7"/>
  <c r="G751" i="7"/>
  <c r="Q751" i="7" s="1"/>
  <c r="I751" i="7"/>
  <c r="F751" i="7"/>
  <c r="E751" i="7"/>
  <c r="H751" i="7"/>
  <c r="R751" i="7" s="1"/>
  <c r="A751" i="7"/>
  <c r="K751" i="7" s="1"/>
  <c r="C751" i="7"/>
  <c r="S751" i="7" s="1"/>
  <c r="L751" i="7" s="1"/>
  <c r="T751" i="7" s="1"/>
  <c r="C770" i="7"/>
  <c r="S770" i="7" s="1"/>
  <c r="L770" i="7" s="1"/>
  <c r="T770" i="7" s="1"/>
  <c r="A770" i="7"/>
  <c r="O770" i="7"/>
  <c r="F770" i="7"/>
  <c r="G770" i="7"/>
  <c r="Q770" i="7" s="1"/>
  <c r="H770" i="7"/>
  <c r="R770" i="7" s="1"/>
  <c r="I770" i="7"/>
  <c r="E770" i="7"/>
  <c r="D770" i="7"/>
  <c r="C691" i="7"/>
  <c r="S691" i="7" s="1"/>
  <c r="L691" i="7" s="1"/>
  <c r="T691" i="7" s="1"/>
  <c r="E691" i="7"/>
  <c r="F691" i="7"/>
  <c r="A691" i="7"/>
  <c r="I691" i="7"/>
  <c r="H691" i="7"/>
  <c r="R691" i="7" s="1"/>
  <c r="G691" i="7"/>
  <c r="Q691" i="7" s="1"/>
  <c r="D691" i="7"/>
  <c r="O691" i="7"/>
  <c r="C710" i="7"/>
  <c r="S710" i="7" s="1"/>
  <c r="L710" i="7" s="1"/>
  <c r="T710" i="7" s="1"/>
  <c r="E710" i="7"/>
  <c r="F710" i="7"/>
  <c r="A710" i="7"/>
  <c r="G710" i="7"/>
  <c r="Q710" i="7" s="1"/>
  <c r="D710" i="7"/>
  <c r="O710" i="7"/>
  <c r="I710" i="7"/>
  <c r="H710" i="7"/>
  <c r="R710" i="7" s="1"/>
  <c r="C729" i="7"/>
  <c r="S729" i="7" s="1"/>
  <c r="L729" i="7" s="1"/>
  <c r="T729" i="7" s="1"/>
  <c r="E729" i="7"/>
  <c r="F729" i="7"/>
  <c r="A729" i="7"/>
  <c r="K729" i="7" s="1"/>
  <c r="I729" i="7"/>
  <c r="H729" i="7"/>
  <c r="G729" i="7"/>
  <c r="D729" i="7"/>
  <c r="O729" i="7"/>
  <c r="C752" i="7"/>
  <c r="S752" i="7" s="1"/>
  <c r="L752" i="7" s="1"/>
  <c r="T752" i="7" s="1"/>
  <c r="E752" i="7"/>
  <c r="F752" i="7"/>
  <c r="A752" i="7"/>
  <c r="G752" i="7"/>
  <c r="Q752" i="7" s="1"/>
  <c r="D752" i="7"/>
  <c r="O752" i="7"/>
  <c r="I752" i="7"/>
  <c r="H752" i="7"/>
  <c r="R752" i="7" s="1"/>
  <c r="I807" i="7"/>
  <c r="D807" i="7"/>
  <c r="E807" i="7"/>
  <c r="G807" i="7"/>
  <c r="Q807" i="7" s="1"/>
  <c r="H807" i="7"/>
  <c r="R807" i="7" s="1"/>
  <c r="F807" i="7"/>
  <c r="O807" i="7"/>
  <c r="C807" i="7"/>
  <c r="S807" i="7" s="1"/>
  <c r="L807" i="7" s="1"/>
  <c r="T807" i="7" s="1"/>
  <c r="A807" i="7"/>
  <c r="O696" i="7"/>
  <c r="H696" i="7"/>
  <c r="R696" i="7" s="1"/>
  <c r="I696" i="7"/>
  <c r="D696" i="7"/>
  <c r="F696" i="7"/>
  <c r="C696" i="7"/>
  <c r="S696" i="7" s="1"/>
  <c r="L696" i="7" s="1"/>
  <c r="T696" i="7" s="1"/>
  <c r="E696" i="7"/>
  <c r="A696" i="7"/>
  <c r="G696" i="7"/>
  <c r="Q696" i="7" s="1"/>
  <c r="F715" i="7"/>
  <c r="A715" i="7"/>
  <c r="C715" i="7"/>
  <c r="S715" i="7" s="1"/>
  <c r="L715" i="7" s="1"/>
  <c r="T715" i="7" s="1"/>
  <c r="O715" i="7"/>
  <c r="H715" i="7"/>
  <c r="R715" i="7" s="1"/>
  <c r="I715" i="7"/>
  <c r="D715" i="7"/>
  <c r="G715" i="7"/>
  <c r="Q715" i="7" s="1"/>
  <c r="E715" i="7"/>
  <c r="F734" i="7"/>
  <c r="A734" i="7"/>
  <c r="C734" i="7"/>
  <c r="S734" i="7" s="1"/>
  <c r="L734" i="7" s="1"/>
  <c r="T734" i="7" s="1"/>
  <c r="O734" i="7"/>
  <c r="H734" i="7"/>
  <c r="I734" i="7"/>
  <c r="D734" i="7"/>
  <c r="G734" i="7"/>
  <c r="E734" i="7"/>
  <c r="F757" i="7"/>
  <c r="A757" i="7"/>
  <c r="C757" i="7"/>
  <c r="S757" i="7" s="1"/>
  <c r="L757" i="7" s="1"/>
  <c r="T757" i="7" s="1"/>
  <c r="O757" i="7"/>
  <c r="H757" i="7"/>
  <c r="R757" i="7" s="1"/>
  <c r="I757" i="7"/>
  <c r="D757" i="7"/>
  <c r="E757" i="7"/>
  <c r="G757" i="7"/>
  <c r="Q757" i="7" s="1"/>
  <c r="H769" i="7"/>
  <c r="R769" i="7" s="1"/>
  <c r="O769" i="7"/>
  <c r="A769" i="7"/>
  <c r="D769" i="7"/>
  <c r="E769" i="7"/>
  <c r="F769" i="7"/>
  <c r="C769" i="7"/>
  <c r="S769" i="7" s="1"/>
  <c r="L769" i="7" s="1"/>
  <c r="T769" i="7" s="1"/>
  <c r="G769" i="7"/>
  <c r="I769" i="7"/>
  <c r="H792" i="7"/>
  <c r="R792" i="7" s="1"/>
  <c r="F792" i="7"/>
  <c r="A792" i="7"/>
  <c r="D792" i="7"/>
  <c r="O792" i="7"/>
  <c r="G792" i="7"/>
  <c r="Q792" i="7" s="1"/>
  <c r="I792" i="7"/>
  <c r="C792" i="7"/>
  <c r="S792" i="7" s="1"/>
  <c r="L792" i="7" s="1"/>
  <c r="T792" i="7" s="1"/>
  <c r="E792" i="7"/>
  <c r="G785" i="7"/>
  <c r="Q785" i="7" s="1"/>
  <c r="I785" i="7"/>
  <c r="D785" i="7"/>
  <c r="C785" i="7"/>
  <c r="S785" i="7" s="1"/>
  <c r="L785" i="7" s="1"/>
  <c r="T785" i="7" s="1"/>
  <c r="E785" i="7"/>
  <c r="F785" i="7"/>
  <c r="A785" i="7"/>
  <c r="H785" i="7"/>
  <c r="R785" i="7" s="1"/>
  <c r="O785" i="7"/>
  <c r="O822" i="7"/>
  <c r="H822" i="7"/>
  <c r="R822" i="7" s="1"/>
  <c r="F822" i="7"/>
  <c r="I822" i="7"/>
  <c r="D822" i="7"/>
  <c r="E822" i="7"/>
  <c r="G822" i="7"/>
  <c r="Q822" i="7" s="1"/>
  <c r="A822" i="7"/>
  <c r="C822" i="7"/>
  <c r="S822" i="7" s="1"/>
  <c r="L822" i="7" s="1"/>
  <c r="T822" i="7" s="1"/>
  <c r="F775" i="7"/>
  <c r="O775" i="7"/>
  <c r="A775" i="7"/>
  <c r="H775" i="7"/>
  <c r="R775" i="7" s="1"/>
  <c r="E775" i="7"/>
  <c r="D775" i="7"/>
  <c r="C775" i="7"/>
  <c r="S775" i="7" s="1"/>
  <c r="L775" i="7" s="1"/>
  <c r="T775" i="7" s="1"/>
  <c r="G775" i="7"/>
  <c r="Q775" i="7" s="1"/>
  <c r="I775" i="7"/>
  <c r="F794" i="7"/>
  <c r="A794" i="7"/>
  <c r="C794" i="7"/>
  <c r="S794" i="7" s="1"/>
  <c r="L794" i="7" s="1"/>
  <c r="T794" i="7" s="1"/>
  <c r="O794" i="7"/>
  <c r="H794" i="7"/>
  <c r="I794" i="7"/>
  <c r="D794" i="7"/>
  <c r="G794" i="7"/>
  <c r="Q794" i="7" s="1"/>
  <c r="E794" i="7"/>
  <c r="H816" i="7"/>
  <c r="R816" i="7" s="1"/>
  <c r="F816" i="7"/>
  <c r="A816" i="7"/>
  <c r="N816" i="7" s="1"/>
  <c r="D816" i="7"/>
  <c r="O816" i="7"/>
  <c r="G816" i="7"/>
  <c r="Q816" i="7" s="1"/>
  <c r="I816" i="7"/>
  <c r="E816" i="7"/>
  <c r="C816" i="7"/>
  <c r="S816" i="7" s="1"/>
  <c r="L816" i="7" s="1"/>
  <c r="T816" i="7" s="1"/>
  <c r="G840" i="7"/>
  <c r="Q840" i="7" s="1"/>
  <c r="E840" i="7"/>
  <c r="H840" i="7"/>
  <c r="R840" i="7" s="1"/>
  <c r="C840" i="7"/>
  <c r="S840" i="7" s="1"/>
  <c r="L840" i="7" s="1"/>
  <c r="T840" i="7" s="1"/>
  <c r="A840" i="7"/>
  <c r="O840" i="7"/>
  <c r="F840" i="7"/>
  <c r="I840" i="7"/>
  <c r="D840" i="7"/>
  <c r="G805" i="7"/>
  <c r="Q805" i="7" s="1"/>
  <c r="A805" i="7"/>
  <c r="D805" i="7"/>
  <c r="C805" i="7"/>
  <c r="S805" i="7" s="1"/>
  <c r="L805" i="7" s="1"/>
  <c r="T805" i="7" s="1"/>
  <c r="H805" i="7"/>
  <c r="R805" i="7" s="1"/>
  <c r="F805" i="7"/>
  <c r="O805" i="7"/>
  <c r="I805" i="7"/>
  <c r="E805" i="7"/>
  <c r="G824" i="7"/>
  <c r="I824" i="7"/>
  <c r="D824" i="7"/>
  <c r="C824" i="7"/>
  <c r="S824" i="7" s="1"/>
  <c r="L824" i="7" s="1"/>
  <c r="T824" i="7" s="1"/>
  <c r="E824" i="7"/>
  <c r="F824" i="7"/>
  <c r="A824" i="7"/>
  <c r="O824" i="7"/>
  <c r="H824" i="7"/>
  <c r="G862" i="7"/>
  <c r="Q862" i="7" s="1"/>
  <c r="E862" i="7"/>
  <c r="O862" i="7"/>
  <c r="C862" i="7"/>
  <c r="S862" i="7" s="1"/>
  <c r="L862" i="7" s="1"/>
  <c r="T862" i="7" s="1"/>
  <c r="I862" i="7"/>
  <c r="F862" i="7"/>
  <c r="D862" i="7"/>
  <c r="H862" i="7"/>
  <c r="R862" i="7" s="1"/>
  <c r="A862" i="7"/>
  <c r="F814" i="7"/>
  <c r="A814" i="7"/>
  <c r="C814" i="7"/>
  <c r="S814" i="7" s="1"/>
  <c r="L814" i="7" s="1"/>
  <c r="T814" i="7" s="1"/>
  <c r="O814" i="7"/>
  <c r="H814" i="7"/>
  <c r="I814" i="7"/>
  <c r="D814" i="7"/>
  <c r="E814" i="7"/>
  <c r="G814" i="7"/>
  <c r="O865" i="7"/>
  <c r="D865" i="7"/>
  <c r="C865" i="7"/>
  <c r="S865" i="7" s="1"/>
  <c r="L865" i="7" s="1"/>
  <c r="T865" i="7" s="1"/>
  <c r="I865" i="7"/>
  <c r="G865" i="7"/>
  <c r="Q865" i="7" s="1"/>
  <c r="E865" i="7"/>
  <c r="A865" i="7"/>
  <c r="H865" i="7"/>
  <c r="R865" i="7" s="1"/>
  <c r="F865" i="7"/>
  <c r="H847" i="7"/>
  <c r="R847" i="7" s="1"/>
  <c r="E847" i="7"/>
  <c r="G847" i="7"/>
  <c r="Q847" i="7" s="1"/>
  <c r="D847" i="7"/>
  <c r="C847" i="7"/>
  <c r="S847" i="7" s="1"/>
  <c r="L847" i="7" s="1"/>
  <c r="T847" i="7" s="1"/>
  <c r="F847" i="7"/>
  <c r="I847" i="7"/>
  <c r="A847" i="7"/>
  <c r="N847" i="7" s="1"/>
  <c r="O847" i="7"/>
  <c r="H866" i="7"/>
  <c r="R866" i="7" s="1"/>
  <c r="F866" i="7"/>
  <c r="A866" i="7"/>
  <c r="D866" i="7"/>
  <c r="O866" i="7"/>
  <c r="G866" i="7"/>
  <c r="Q866" i="7" s="1"/>
  <c r="E866" i="7"/>
  <c r="I866" i="7"/>
  <c r="C866" i="7"/>
  <c r="S866" i="7" s="1"/>
  <c r="L866" i="7" s="1"/>
  <c r="T866" i="7" s="1"/>
  <c r="O860" i="7"/>
  <c r="H860" i="7"/>
  <c r="R860" i="7" s="1"/>
  <c r="D860" i="7"/>
  <c r="I860" i="7"/>
  <c r="C860" i="7"/>
  <c r="S860" i="7" s="1"/>
  <c r="L860" i="7" s="1"/>
  <c r="T860" i="7" s="1"/>
  <c r="E860" i="7"/>
  <c r="G860" i="7"/>
  <c r="Q860" i="7" s="1"/>
  <c r="A860" i="7"/>
  <c r="F860" i="7"/>
  <c r="F841" i="7"/>
  <c r="E841" i="7"/>
  <c r="G841" i="7"/>
  <c r="Q841" i="7" s="1"/>
  <c r="H841" i="7"/>
  <c r="R841" i="7" s="1"/>
  <c r="C841" i="7"/>
  <c r="S841" i="7" s="1"/>
  <c r="L841" i="7" s="1"/>
  <c r="T841" i="7" s="1"/>
  <c r="D841" i="7"/>
  <c r="I841" i="7"/>
  <c r="O841" i="7"/>
  <c r="A841" i="7"/>
  <c r="K841" i="7" s="1"/>
  <c r="O864" i="7"/>
  <c r="G864" i="7"/>
  <c r="C864" i="7"/>
  <c r="S864" i="7" s="1"/>
  <c r="L864" i="7" s="1"/>
  <c r="T864" i="7" s="1"/>
  <c r="I864" i="7"/>
  <c r="F864" i="7"/>
  <c r="E864" i="7"/>
  <c r="D864" i="7"/>
  <c r="A864" i="7"/>
  <c r="H864" i="7"/>
  <c r="G871" i="7"/>
  <c r="Q871" i="7" s="1"/>
  <c r="O871" i="7"/>
  <c r="A871" i="7"/>
  <c r="C871" i="7"/>
  <c r="S871" i="7" s="1"/>
  <c r="L871" i="7" s="1"/>
  <c r="T871" i="7" s="1"/>
  <c r="E871" i="7"/>
  <c r="F871" i="7"/>
  <c r="D871" i="7"/>
  <c r="I871" i="7"/>
  <c r="H871" i="7"/>
  <c r="R871" i="7" s="1"/>
  <c r="O236" i="8"/>
  <c r="H236" i="8"/>
  <c r="R236" i="8" s="1"/>
  <c r="F236" i="8"/>
  <c r="I236" i="8"/>
  <c r="D236" i="8"/>
  <c r="E236" i="8"/>
  <c r="G236" i="8"/>
  <c r="Q236" i="8" s="1"/>
  <c r="A236" i="8"/>
  <c r="C236" i="8"/>
  <c r="S236" i="8" s="1"/>
  <c r="L236" i="8" s="1"/>
  <c r="T236" i="8" s="1"/>
  <c r="F32" i="8"/>
  <c r="E32" i="8"/>
  <c r="H32" i="8"/>
  <c r="R32" i="8" s="1"/>
  <c r="A32" i="8"/>
  <c r="G32" i="8"/>
  <c r="Q32" i="8" s="1"/>
  <c r="O32" i="8"/>
  <c r="D32" i="8"/>
  <c r="C32" i="8"/>
  <c r="S32" i="8" s="1"/>
  <c r="L32" i="8" s="1"/>
  <c r="T32" i="8" s="1"/>
  <c r="I32" i="8"/>
  <c r="G72" i="8"/>
  <c r="Q72" i="8" s="1"/>
  <c r="O72" i="8"/>
  <c r="D72" i="8"/>
  <c r="C72" i="8"/>
  <c r="S72" i="8" s="1"/>
  <c r="L72" i="8" s="1"/>
  <c r="T72" i="8" s="1"/>
  <c r="I72" i="8"/>
  <c r="H72" i="8"/>
  <c r="R72" i="8" s="1"/>
  <c r="E72" i="8"/>
  <c r="F72" i="8"/>
  <c r="A72" i="8"/>
  <c r="E445" i="8"/>
  <c r="G445" i="8"/>
  <c r="Q445" i="8" s="1"/>
  <c r="A445" i="8"/>
  <c r="C445" i="8"/>
  <c r="S445" i="8" s="1"/>
  <c r="L445" i="8" s="1"/>
  <c r="T445" i="8" s="1"/>
  <c r="O445" i="8"/>
  <c r="H445" i="8"/>
  <c r="R445" i="8" s="1"/>
  <c r="F445" i="8"/>
  <c r="I445" i="8"/>
  <c r="D445" i="8"/>
  <c r="O230" i="8"/>
  <c r="D230" i="8"/>
  <c r="G230" i="8"/>
  <c r="Q230" i="8" s="1"/>
  <c r="I230" i="8"/>
  <c r="H230" i="8"/>
  <c r="R230" i="8" s="1"/>
  <c r="C230" i="8"/>
  <c r="S230" i="8" s="1"/>
  <c r="L230" i="8" s="1"/>
  <c r="T230" i="8" s="1"/>
  <c r="E230" i="8"/>
  <c r="F230" i="8"/>
  <c r="A230" i="8"/>
  <c r="E207" i="8"/>
  <c r="C207" i="8"/>
  <c r="S207" i="8" s="1"/>
  <c r="L207" i="8" s="1"/>
  <c r="T207" i="8" s="1"/>
  <c r="F207" i="8"/>
  <c r="A207" i="8"/>
  <c r="G207" i="8"/>
  <c r="Q207" i="8" s="1"/>
  <c r="O207" i="8"/>
  <c r="H207" i="8"/>
  <c r="R207" i="8" s="1"/>
  <c r="I207" i="8"/>
  <c r="D207" i="8"/>
  <c r="F704" i="6"/>
  <c r="A704" i="6"/>
  <c r="G704" i="6"/>
  <c r="O704" i="6"/>
  <c r="H704" i="6"/>
  <c r="I704" i="6"/>
  <c r="D704" i="6"/>
  <c r="E704" i="6"/>
  <c r="C704" i="6"/>
  <c r="S704" i="6" s="1"/>
  <c r="L704" i="6" s="1"/>
  <c r="T704" i="6" s="1"/>
  <c r="F727" i="6"/>
  <c r="A727" i="6"/>
  <c r="C727" i="6"/>
  <c r="S727" i="6" s="1"/>
  <c r="L727" i="6" s="1"/>
  <c r="T727" i="6" s="1"/>
  <c r="O727" i="6"/>
  <c r="H727" i="6"/>
  <c r="R727" i="6" s="1"/>
  <c r="I727" i="6"/>
  <c r="D727" i="6"/>
  <c r="G727" i="6"/>
  <c r="Q727" i="6" s="1"/>
  <c r="E727" i="6"/>
  <c r="F746" i="6"/>
  <c r="A746" i="6"/>
  <c r="K746" i="6" s="1"/>
  <c r="G746" i="6"/>
  <c r="Q746" i="6" s="1"/>
  <c r="O746" i="6"/>
  <c r="H746" i="6"/>
  <c r="R746" i="6" s="1"/>
  <c r="I746" i="6"/>
  <c r="D746" i="6"/>
  <c r="C746" i="6"/>
  <c r="S746" i="6" s="1"/>
  <c r="L746" i="6" s="1"/>
  <c r="T746" i="6" s="1"/>
  <c r="E746" i="6"/>
  <c r="G765" i="6"/>
  <c r="Q765" i="6" s="1"/>
  <c r="F765" i="6"/>
  <c r="D765" i="6"/>
  <c r="C765" i="6"/>
  <c r="S765" i="6" s="1"/>
  <c r="L765" i="6" s="1"/>
  <c r="T765" i="6" s="1"/>
  <c r="A765" i="6"/>
  <c r="O765" i="6"/>
  <c r="E765" i="6"/>
  <c r="H765" i="6"/>
  <c r="R765" i="6" s="1"/>
  <c r="I765" i="6"/>
  <c r="H770" i="6"/>
  <c r="R770" i="6" s="1"/>
  <c r="F770" i="6"/>
  <c r="I770" i="6"/>
  <c r="D770" i="6"/>
  <c r="E770" i="6"/>
  <c r="G770" i="6"/>
  <c r="Q770" i="6" s="1"/>
  <c r="A770" i="6"/>
  <c r="C770" i="6"/>
  <c r="S770" i="6" s="1"/>
  <c r="L770" i="6" s="1"/>
  <c r="T770" i="6" s="1"/>
  <c r="O770" i="6"/>
  <c r="H789" i="6"/>
  <c r="F789" i="6"/>
  <c r="I789" i="6"/>
  <c r="D789" i="6"/>
  <c r="E789" i="6"/>
  <c r="G789" i="6"/>
  <c r="A789" i="6"/>
  <c r="N789" i="6" s="1"/>
  <c r="C789" i="6"/>
  <c r="S789" i="6" s="1"/>
  <c r="L789" i="6" s="1"/>
  <c r="T789" i="6" s="1"/>
  <c r="O789" i="6"/>
  <c r="G859" i="6"/>
  <c r="E859" i="6"/>
  <c r="H859" i="6"/>
  <c r="C859" i="6"/>
  <c r="S859" i="6" s="1"/>
  <c r="L859" i="6" s="1"/>
  <c r="T859" i="6" s="1"/>
  <c r="I859" i="6"/>
  <c r="F859" i="6"/>
  <c r="D859" i="6"/>
  <c r="O859" i="6"/>
  <c r="A859" i="6"/>
  <c r="G782" i="6"/>
  <c r="Q782" i="6" s="1"/>
  <c r="I782" i="6"/>
  <c r="D782" i="6"/>
  <c r="C782" i="6"/>
  <c r="S782" i="6" s="1"/>
  <c r="L782" i="6" s="1"/>
  <c r="T782" i="6" s="1"/>
  <c r="E782" i="6"/>
  <c r="F782" i="6"/>
  <c r="A782" i="6"/>
  <c r="O782" i="6"/>
  <c r="H782" i="6"/>
  <c r="R782" i="6" s="1"/>
  <c r="G799" i="6"/>
  <c r="D799" i="6"/>
  <c r="E799" i="6"/>
  <c r="C799" i="6"/>
  <c r="S799" i="6" s="1"/>
  <c r="L799" i="6" s="1"/>
  <c r="T799" i="6" s="1"/>
  <c r="H799" i="6"/>
  <c r="O799" i="6"/>
  <c r="F799" i="6"/>
  <c r="I799" i="6"/>
  <c r="A799" i="6"/>
  <c r="F787" i="6"/>
  <c r="A787" i="6"/>
  <c r="C787" i="6"/>
  <c r="S787" i="6" s="1"/>
  <c r="L787" i="6" s="1"/>
  <c r="T787" i="6" s="1"/>
  <c r="O787" i="6"/>
  <c r="H787" i="6"/>
  <c r="R787" i="6" s="1"/>
  <c r="I787" i="6"/>
  <c r="D787" i="6"/>
  <c r="G787" i="6"/>
  <c r="Q787" i="6" s="1"/>
  <c r="E787" i="6"/>
  <c r="G836" i="6"/>
  <c r="Q836" i="6" s="1"/>
  <c r="E836" i="6"/>
  <c r="D836" i="6"/>
  <c r="C836" i="6"/>
  <c r="S836" i="6" s="1"/>
  <c r="L836" i="6" s="1"/>
  <c r="T836" i="6" s="1"/>
  <c r="A836" i="6"/>
  <c r="O836" i="6"/>
  <c r="H836" i="6"/>
  <c r="R836" i="6" s="1"/>
  <c r="F836" i="6"/>
  <c r="I836" i="6"/>
  <c r="H806" i="6"/>
  <c r="R806" i="6" s="1"/>
  <c r="F806" i="6"/>
  <c r="A806" i="6"/>
  <c r="D806" i="6"/>
  <c r="O806" i="6"/>
  <c r="G806" i="6"/>
  <c r="Q806" i="6" s="1"/>
  <c r="I806" i="6"/>
  <c r="C806" i="6"/>
  <c r="S806" i="6" s="1"/>
  <c r="L806" i="6" s="1"/>
  <c r="T806" i="6" s="1"/>
  <c r="E806" i="6"/>
  <c r="H825" i="6"/>
  <c r="R825" i="6" s="1"/>
  <c r="F825" i="6"/>
  <c r="O825" i="6"/>
  <c r="D825" i="6"/>
  <c r="I825" i="6"/>
  <c r="G825" i="6"/>
  <c r="Q825" i="6" s="1"/>
  <c r="E825" i="6"/>
  <c r="C825" i="6"/>
  <c r="S825" i="6" s="1"/>
  <c r="L825" i="6" s="1"/>
  <c r="T825" i="6" s="1"/>
  <c r="A825" i="6"/>
  <c r="O877" i="6"/>
  <c r="F877" i="6"/>
  <c r="G877" i="6"/>
  <c r="Q877" i="6" s="1"/>
  <c r="I877" i="6"/>
  <c r="D877" i="6"/>
  <c r="E877" i="6"/>
  <c r="H877" i="6"/>
  <c r="R877" i="6" s="1"/>
  <c r="A877" i="6"/>
  <c r="C877" i="6"/>
  <c r="S877" i="6" s="1"/>
  <c r="L877" i="6" s="1"/>
  <c r="T877" i="6" s="1"/>
  <c r="G822" i="6"/>
  <c r="Q822" i="6" s="1"/>
  <c r="I822" i="6"/>
  <c r="D822" i="6"/>
  <c r="C822" i="6"/>
  <c r="S822" i="6" s="1"/>
  <c r="L822" i="6" s="1"/>
  <c r="T822" i="6" s="1"/>
  <c r="E822" i="6"/>
  <c r="F822" i="6"/>
  <c r="A822" i="6"/>
  <c r="H822" i="6"/>
  <c r="R822" i="6" s="1"/>
  <c r="O822" i="6"/>
  <c r="F870" i="6"/>
  <c r="C870" i="6"/>
  <c r="S870" i="6" s="1"/>
  <c r="L870" i="6" s="1"/>
  <c r="T870" i="6" s="1"/>
  <c r="A870" i="6"/>
  <c r="G870" i="6"/>
  <c r="Q870" i="6" s="1"/>
  <c r="D870" i="6"/>
  <c r="E870" i="6"/>
  <c r="I870" i="6"/>
  <c r="H870" i="6"/>
  <c r="R870" i="6" s="1"/>
  <c r="O870" i="6"/>
  <c r="I816" i="6"/>
  <c r="D816" i="6"/>
  <c r="E816" i="6"/>
  <c r="G816" i="6"/>
  <c r="Q816" i="6" s="1"/>
  <c r="H816" i="6"/>
  <c r="R816" i="6" s="1"/>
  <c r="F816" i="6"/>
  <c r="C816" i="6"/>
  <c r="S816" i="6" s="1"/>
  <c r="L816" i="6" s="1"/>
  <c r="T816" i="6" s="1"/>
  <c r="O816" i="6"/>
  <c r="A816" i="6"/>
  <c r="E834" i="6"/>
  <c r="H834" i="6"/>
  <c r="A834" i="6"/>
  <c r="K834" i="6" s="1"/>
  <c r="F834" i="6"/>
  <c r="I834" i="6"/>
  <c r="G834" i="6"/>
  <c r="C834" i="6"/>
  <c r="S834" i="6" s="1"/>
  <c r="L834" i="6" s="1"/>
  <c r="T834" i="6" s="1"/>
  <c r="D834" i="6"/>
  <c r="O834" i="6"/>
  <c r="E844" i="6"/>
  <c r="D844" i="6"/>
  <c r="O844" i="6"/>
  <c r="A844" i="6"/>
  <c r="F844" i="6"/>
  <c r="G844" i="6"/>
  <c r="Q844" i="6" s="1"/>
  <c r="I844" i="6"/>
  <c r="C844" i="6"/>
  <c r="S844" i="6" s="1"/>
  <c r="L844" i="6" s="1"/>
  <c r="T844" i="6" s="1"/>
  <c r="H844" i="6"/>
  <c r="E871" i="6"/>
  <c r="H871" i="6"/>
  <c r="R871" i="6" s="1"/>
  <c r="I871" i="6"/>
  <c r="F871" i="6"/>
  <c r="C871" i="6"/>
  <c r="S871" i="6" s="1"/>
  <c r="L871" i="6" s="1"/>
  <c r="T871" i="6" s="1"/>
  <c r="D871" i="6"/>
  <c r="O871" i="6"/>
  <c r="G871" i="6"/>
  <c r="Q871" i="6" s="1"/>
  <c r="A871" i="6"/>
  <c r="K871" i="6" s="1"/>
  <c r="I874" i="6"/>
  <c r="F874" i="6"/>
  <c r="C874" i="6"/>
  <c r="S874" i="6" s="1"/>
  <c r="L874" i="6" s="1"/>
  <c r="T874" i="6" s="1"/>
  <c r="A874" i="6"/>
  <c r="G874" i="6"/>
  <c r="H874" i="6"/>
  <c r="E874" i="6"/>
  <c r="D874" i="6"/>
  <c r="O874" i="6"/>
  <c r="E850" i="6"/>
  <c r="D850" i="6"/>
  <c r="A850" i="6"/>
  <c r="N850" i="6" s="1"/>
  <c r="H850" i="6"/>
  <c r="R850" i="6" s="1"/>
  <c r="I850" i="6"/>
  <c r="G850" i="6"/>
  <c r="Q850" i="6" s="1"/>
  <c r="F850" i="6"/>
  <c r="O850" i="6"/>
  <c r="C850" i="6"/>
  <c r="S850" i="6" s="1"/>
  <c r="L850" i="6" s="1"/>
  <c r="T850" i="6" s="1"/>
  <c r="D845" i="6"/>
  <c r="E845" i="6"/>
  <c r="G845" i="6"/>
  <c r="Q845" i="6" s="1"/>
  <c r="C845" i="6"/>
  <c r="S845" i="6" s="1"/>
  <c r="L845" i="6" s="1"/>
  <c r="T845" i="6" s="1"/>
  <c r="H845" i="6"/>
  <c r="R845" i="6" s="1"/>
  <c r="F845" i="6"/>
  <c r="O845" i="6"/>
  <c r="I845" i="6"/>
  <c r="A845" i="6"/>
  <c r="D864" i="6"/>
  <c r="G864" i="6"/>
  <c r="O864" i="6"/>
  <c r="A864" i="6"/>
  <c r="I864" i="6"/>
  <c r="H864" i="6"/>
  <c r="C864" i="6"/>
  <c r="S864" i="6" s="1"/>
  <c r="L864" i="6" s="1"/>
  <c r="T864" i="6" s="1"/>
  <c r="F864" i="6"/>
  <c r="E864" i="6"/>
  <c r="O522" i="7"/>
  <c r="H522" i="7"/>
  <c r="R522" i="7" s="1"/>
  <c r="F522" i="7"/>
  <c r="I522" i="7"/>
  <c r="D522" i="7"/>
  <c r="E522" i="7"/>
  <c r="G522" i="7"/>
  <c r="Q522" i="7" s="1"/>
  <c r="A522" i="7"/>
  <c r="N522" i="7" s="1"/>
  <c r="C522" i="7"/>
  <c r="S522" i="7" s="1"/>
  <c r="L522" i="7" s="1"/>
  <c r="T522" i="7" s="1"/>
  <c r="I32" i="7"/>
  <c r="D32" i="7"/>
  <c r="F32" i="7"/>
  <c r="E32" i="7"/>
  <c r="G32" i="7"/>
  <c r="Q32" i="7" s="1"/>
  <c r="C32" i="7"/>
  <c r="S32" i="7" s="1"/>
  <c r="L32" i="7" s="1"/>
  <c r="T32" i="7" s="1"/>
  <c r="A32" i="7"/>
  <c r="H32" i="7"/>
  <c r="R32" i="7" s="1"/>
  <c r="O32" i="7"/>
  <c r="G72" i="7"/>
  <c r="Q72" i="7" s="1"/>
  <c r="A72" i="7"/>
  <c r="K72" i="7" s="1"/>
  <c r="O72" i="7"/>
  <c r="C72" i="7"/>
  <c r="S72" i="7" s="1"/>
  <c r="L72" i="7" s="1"/>
  <c r="T72" i="7" s="1"/>
  <c r="I72" i="7"/>
  <c r="H72" i="7"/>
  <c r="R72" i="7" s="1"/>
  <c r="E72" i="7"/>
  <c r="D72" i="7"/>
  <c r="F72" i="7"/>
  <c r="I227" i="7"/>
  <c r="D227" i="7"/>
  <c r="E227" i="7"/>
  <c r="G227" i="7"/>
  <c r="Q227" i="7" s="1"/>
  <c r="A227" i="7"/>
  <c r="N227" i="7" s="1"/>
  <c r="C227" i="7"/>
  <c r="S227" i="7" s="1"/>
  <c r="L227" i="7" s="1"/>
  <c r="T227" i="7" s="1"/>
  <c r="O227" i="7"/>
  <c r="H227" i="7"/>
  <c r="R227" i="7" s="1"/>
  <c r="F227" i="7"/>
  <c r="E337" i="7"/>
  <c r="G337" i="7"/>
  <c r="Q337" i="7" s="1"/>
  <c r="A337" i="7"/>
  <c r="C337" i="7"/>
  <c r="S337" i="7" s="1"/>
  <c r="L337" i="7" s="1"/>
  <c r="T337" i="7" s="1"/>
  <c r="O337" i="7"/>
  <c r="H337" i="7"/>
  <c r="R337" i="7" s="1"/>
  <c r="F337" i="7"/>
  <c r="I337" i="7"/>
  <c r="D337" i="7"/>
  <c r="O230" i="7"/>
  <c r="H230" i="7"/>
  <c r="R230" i="7" s="1"/>
  <c r="I230" i="7"/>
  <c r="D230" i="7"/>
  <c r="E230" i="7"/>
  <c r="C230" i="7"/>
  <c r="S230" i="7" s="1"/>
  <c r="L230" i="7" s="1"/>
  <c r="T230" i="7" s="1"/>
  <c r="F230" i="7"/>
  <c r="A230" i="7"/>
  <c r="G230" i="7"/>
  <c r="Q230" i="7" s="1"/>
  <c r="G262" i="7"/>
  <c r="Q262" i="7" s="1"/>
  <c r="O262" i="7"/>
  <c r="I262" i="7"/>
  <c r="C262" i="7"/>
  <c r="S262" i="7" s="1"/>
  <c r="L262" i="7" s="1"/>
  <c r="T262" i="7" s="1"/>
  <c r="E262" i="7"/>
  <c r="F262" i="7"/>
  <c r="D262" i="7"/>
  <c r="H262" i="7"/>
  <c r="R262" i="7" s="1"/>
  <c r="A262" i="7"/>
  <c r="G282" i="7"/>
  <c r="Q282" i="7" s="1"/>
  <c r="O282" i="7"/>
  <c r="C282" i="7"/>
  <c r="S282" i="7" s="1"/>
  <c r="L282" i="7" s="1"/>
  <c r="T282" i="7" s="1"/>
  <c r="I282" i="7"/>
  <c r="H282" i="7"/>
  <c r="R282" i="7" s="1"/>
  <c r="F282" i="7"/>
  <c r="E282" i="7"/>
  <c r="D282" i="7"/>
  <c r="A282" i="7"/>
  <c r="N282" i="7" s="1"/>
  <c r="D322" i="7"/>
  <c r="I322" i="7"/>
  <c r="G322" i="7"/>
  <c r="Q322" i="7" s="1"/>
  <c r="E322" i="7"/>
  <c r="C322" i="7"/>
  <c r="S322" i="7" s="1"/>
  <c r="L322" i="7" s="1"/>
  <c r="T322" i="7" s="1"/>
  <c r="A322" i="7"/>
  <c r="F322" i="7"/>
  <c r="O322" i="7"/>
  <c r="H322" i="7"/>
  <c r="R322" i="7" s="1"/>
  <c r="G382" i="7"/>
  <c r="Q382" i="7" s="1"/>
  <c r="E382" i="7"/>
  <c r="C382" i="7"/>
  <c r="S382" i="7" s="1"/>
  <c r="L382" i="7" s="1"/>
  <c r="T382" i="7" s="1"/>
  <c r="A382" i="7"/>
  <c r="H382" i="7"/>
  <c r="R382" i="7" s="1"/>
  <c r="F382" i="7"/>
  <c r="O382" i="7"/>
  <c r="D382" i="7"/>
  <c r="I382" i="7"/>
  <c r="E550" i="7"/>
  <c r="G550" i="7"/>
  <c r="Q550" i="7" s="1"/>
  <c r="A550" i="7"/>
  <c r="C550" i="7"/>
  <c r="S550" i="7" s="1"/>
  <c r="L550" i="7" s="1"/>
  <c r="T550" i="7" s="1"/>
  <c r="O550" i="7"/>
  <c r="H550" i="7"/>
  <c r="R550" i="7" s="1"/>
  <c r="F550" i="7"/>
  <c r="D550" i="7"/>
  <c r="I550" i="7"/>
  <c r="O271" i="7"/>
  <c r="H271" i="7"/>
  <c r="R271" i="7" s="1"/>
  <c r="G271" i="7"/>
  <c r="Q271" i="7" s="1"/>
  <c r="I271" i="7"/>
  <c r="D271" i="7"/>
  <c r="C271" i="7"/>
  <c r="S271" i="7" s="1"/>
  <c r="L271" i="7" s="1"/>
  <c r="T271" i="7" s="1"/>
  <c r="E271" i="7"/>
  <c r="F271" i="7"/>
  <c r="A271" i="7"/>
  <c r="F291" i="7"/>
  <c r="A291" i="7"/>
  <c r="O291" i="7"/>
  <c r="H291" i="7"/>
  <c r="R291" i="7" s="1"/>
  <c r="G291" i="7"/>
  <c r="Q291" i="7" s="1"/>
  <c r="I291" i="7"/>
  <c r="D291" i="7"/>
  <c r="C291" i="7"/>
  <c r="S291" i="7" s="1"/>
  <c r="L291" i="7" s="1"/>
  <c r="T291" i="7" s="1"/>
  <c r="E291" i="7"/>
  <c r="O331" i="7"/>
  <c r="D331" i="7"/>
  <c r="G331" i="7"/>
  <c r="Q331" i="7" s="1"/>
  <c r="I331" i="7"/>
  <c r="H331" i="7"/>
  <c r="R331" i="7" s="1"/>
  <c r="C331" i="7"/>
  <c r="S331" i="7" s="1"/>
  <c r="L331" i="7" s="1"/>
  <c r="T331" i="7" s="1"/>
  <c r="E331" i="7"/>
  <c r="A331" i="7"/>
  <c r="F331" i="7"/>
  <c r="A406" i="7"/>
  <c r="C406" i="7"/>
  <c r="S406" i="7" s="1"/>
  <c r="L406" i="7" s="1"/>
  <c r="T406" i="7" s="1"/>
  <c r="O406" i="7"/>
  <c r="H406" i="7"/>
  <c r="R406" i="7" s="1"/>
  <c r="F406" i="7"/>
  <c r="I406" i="7"/>
  <c r="D406" i="7"/>
  <c r="G406" i="7"/>
  <c r="Q406" i="7" s="1"/>
  <c r="E406" i="7"/>
  <c r="I462" i="7"/>
  <c r="D462" i="7"/>
  <c r="E462" i="7"/>
  <c r="G462" i="7"/>
  <c r="Q462" i="7" s="1"/>
  <c r="A462" i="7"/>
  <c r="N462" i="7" s="1"/>
  <c r="C462" i="7"/>
  <c r="S462" i="7" s="1"/>
  <c r="L462" i="7" s="1"/>
  <c r="T462" i="7" s="1"/>
  <c r="O462" i="7"/>
  <c r="H462" i="7"/>
  <c r="R462" i="7" s="1"/>
  <c r="F462" i="7"/>
  <c r="E486" i="7"/>
  <c r="G486" i="7"/>
  <c r="Q486" i="7" s="1"/>
  <c r="A486" i="7"/>
  <c r="C486" i="7"/>
  <c r="S486" i="7" s="1"/>
  <c r="L486" i="7" s="1"/>
  <c r="T486" i="7" s="1"/>
  <c r="O486" i="7"/>
  <c r="H486" i="7"/>
  <c r="R486" i="7" s="1"/>
  <c r="F486" i="7"/>
  <c r="D486" i="7"/>
  <c r="I486" i="7"/>
  <c r="O510" i="7"/>
  <c r="H510" i="7"/>
  <c r="R510" i="7" s="1"/>
  <c r="F510" i="7"/>
  <c r="I510" i="7"/>
  <c r="D510" i="7"/>
  <c r="E510" i="7"/>
  <c r="G510" i="7"/>
  <c r="Q510" i="7" s="1"/>
  <c r="A510" i="7"/>
  <c r="C510" i="7"/>
  <c r="S510" i="7" s="1"/>
  <c r="L510" i="7" s="1"/>
  <c r="T510" i="7" s="1"/>
  <c r="H515" i="7"/>
  <c r="R515" i="7" s="1"/>
  <c r="F515" i="7"/>
  <c r="O515" i="7"/>
  <c r="D515" i="7"/>
  <c r="I515" i="7"/>
  <c r="G515" i="7"/>
  <c r="Q515" i="7" s="1"/>
  <c r="E515" i="7"/>
  <c r="A515" i="7"/>
  <c r="C515" i="7"/>
  <c r="S515" i="7" s="1"/>
  <c r="L515" i="7" s="1"/>
  <c r="T515" i="7" s="1"/>
  <c r="O654" i="7"/>
  <c r="H654" i="7"/>
  <c r="F654" i="7"/>
  <c r="I654" i="7"/>
  <c r="D654" i="7"/>
  <c r="E654" i="7"/>
  <c r="G654" i="7"/>
  <c r="A654" i="7"/>
  <c r="C654" i="7"/>
  <c r="S654" i="7" s="1"/>
  <c r="L654" i="7" s="1"/>
  <c r="T654" i="7" s="1"/>
  <c r="G444" i="7"/>
  <c r="I444" i="7"/>
  <c r="H444" i="7"/>
  <c r="C444" i="7"/>
  <c r="S444" i="7" s="1"/>
  <c r="L444" i="7" s="1"/>
  <c r="T444" i="7" s="1"/>
  <c r="E444" i="7"/>
  <c r="F444" i="7"/>
  <c r="A444" i="7"/>
  <c r="O444" i="7"/>
  <c r="D444" i="7"/>
  <c r="G504" i="7"/>
  <c r="I504" i="7"/>
  <c r="H504" i="7"/>
  <c r="R504" i="7" s="1"/>
  <c r="C504" i="7"/>
  <c r="S504" i="7" s="1"/>
  <c r="L504" i="7" s="1"/>
  <c r="T504" i="7" s="1"/>
  <c r="E504" i="7"/>
  <c r="F504" i="7"/>
  <c r="A504" i="7"/>
  <c r="K504" i="7" s="1"/>
  <c r="D504" i="7"/>
  <c r="O504" i="7"/>
  <c r="O616" i="7"/>
  <c r="H616" i="7"/>
  <c r="R616" i="7" s="1"/>
  <c r="F616" i="7"/>
  <c r="I616" i="7"/>
  <c r="D616" i="7"/>
  <c r="E616" i="7"/>
  <c r="G616" i="7"/>
  <c r="Q616" i="7" s="1"/>
  <c r="A616" i="7"/>
  <c r="C616" i="7"/>
  <c r="S616" i="7" s="1"/>
  <c r="L616" i="7" s="1"/>
  <c r="T616" i="7" s="1"/>
  <c r="F405" i="7"/>
  <c r="A405" i="7"/>
  <c r="G405" i="7"/>
  <c r="Q405" i="7" s="1"/>
  <c r="O405" i="7"/>
  <c r="H405" i="7"/>
  <c r="R405" i="7" s="1"/>
  <c r="I405" i="7"/>
  <c r="D405" i="7"/>
  <c r="E405" i="7"/>
  <c r="C405" i="7"/>
  <c r="S405" i="7" s="1"/>
  <c r="L405" i="7" s="1"/>
  <c r="T405" i="7" s="1"/>
  <c r="O445" i="7"/>
  <c r="H445" i="7"/>
  <c r="R445" i="7" s="1"/>
  <c r="I445" i="7"/>
  <c r="D445" i="7"/>
  <c r="E445" i="7"/>
  <c r="C445" i="7"/>
  <c r="S445" i="7" s="1"/>
  <c r="L445" i="7" s="1"/>
  <c r="T445" i="7" s="1"/>
  <c r="F445" i="7"/>
  <c r="A445" i="7"/>
  <c r="N445" i="7" s="1"/>
  <c r="G445" i="7"/>
  <c r="Q445" i="7" s="1"/>
  <c r="I465" i="7"/>
  <c r="D465" i="7"/>
  <c r="E465" i="7"/>
  <c r="C465" i="7"/>
  <c r="S465" i="7" s="1"/>
  <c r="L465" i="7" s="1"/>
  <c r="T465" i="7" s="1"/>
  <c r="F465" i="7"/>
  <c r="A465" i="7"/>
  <c r="G465" i="7"/>
  <c r="Q465" i="7" s="1"/>
  <c r="H465" i="7"/>
  <c r="R465" i="7" s="1"/>
  <c r="O465" i="7"/>
  <c r="F485" i="7"/>
  <c r="A485" i="7"/>
  <c r="N485" i="7" s="1"/>
  <c r="G485" i="7"/>
  <c r="Q485" i="7" s="1"/>
  <c r="O485" i="7"/>
  <c r="H485" i="7"/>
  <c r="R485" i="7" s="1"/>
  <c r="I485" i="7"/>
  <c r="D485" i="7"/>
  <c r="E485" i="7"/>
  <c r="C485" i="7"/>
  <c r="S485" i="7" s="1"/>
  <c r="L485" i="7" s="1"/>
  <c r="T485" i="7" s="1"/>
  <c r="I505" i="7"/>
  <c r="D505" i="7"/>
  <c r="E505" i="7"/>
  <c r="C505" i="7"/>
  <c r="S505" i="7" s="1"/>
  <c r="L505" i="7" s="1"/>
  <c r="T505" i="7" s="1"/>
  <c r="F505" i="7"/>
  <c r="A505" i="7"/>
  <c r="G505" i="7"/>
  <c r="Q505" i="7" s="1"/>
  <c r="O505" i="7"/>
  <c r="H505" i="7"/>
  <c r="R505" i="7" s="1"/>
  <c r="I525" i="7"/>
  <c r="D525" i="7"/>
  <c r="E525" i="7"/>
  <c r="G525" i="7"/>
  <c r="Q525" i="7" s="1"/>
  <c r="F525" i="7"/>
  <c r="A525" i="7"/>
  <c r="C525" i="7"/>
  <c r="S525" i="7" s="1"/>
  <c r="L525" i="7" s="1"/>
  <c r="T525" i="7" s="1"/>
  <c r="O525" i="7"/>
  <c r="H525" i="7"/>
  <c r="R525" i="7" s="1"/>
  <c r="E597" i="7"/>
  <c r="G597" i="7"/>
  <c r="Q597" i="7" s="1"/>
  <c r="A597" i="7"/>
  <c r="C597" i="7"/>
  <c r="S597" i="7" s="1"/>
  <c r="L597" i="7" s="1"/>
  <c r="T597" i="7" s="1"/>
  <c r="O597" i="7"/>
  <c r="H597" i="7"/>
  <c r="R597" i="7" s="1"/>
  <c r="F597" i="7"/>
  <c r="I597" i="7"/>
  <c r="D597" i="7"/>
  <c r="I559" i="7"/>
  <c r="E559" i="7"/>
  <c r="G559" i="7"/>
  <c r="A559" i="7"/>
  <c r="D559" i="7"/>
  <c r="C559" i="7"/>
  <c r="S559" i="7" s="1"/>
  <c r="L559" i="7" s="1"/>
  <c r="T559" i="7" s="1"/>
  <c r="H559" i="7"/>
  <c r="F559" i="7"/>
  <c r="O559" i="7"/>
  <c r="C582" i="7"/>
  <c r="S582" i="7" s="1"/>
  <c r="L582" i="7" s="1"/>
  <c r="T582" i="7" s="1"/>
  <c r="E582" i="7"/>
  <c r="H582" i="7"/>
  <c r="R582" i="7" s="1"/>
  <c r="F582" i="7"/>
  <c r="A582" i="7"/>
  <c r="K582" i="7" s="1"/>
  <c r="D582" i="7"/>
  <c r="O582" i="7"/>
  <c r="G582" i="7"/>
  <c r="Q582" i="7" s="1"/>
  <c r="I582" i="7"/>
  <c r="C601" i="7"/>
  <c r="S601" i="7" s="1"/>
  <c r="L601" i="7" s="1"/>
  <c r="T601" i="7" s="1"/>
  <c r="I601" i="7"/>
  <c r="H601" i="7"/>
  <c r="R601" i="7" s="1"/>
  <c r="F601" i="7"/>
  <c r="E601" i="7"/>
  <c r="D601" i="7"/>
  <c r="A601" i="7"/>
  <c r="O601" i="7"/>
  <c r="G601" i="7"/>
  <c r="Q601" i="7" s="1"/>
  <c r="G620" i="7"/>
  <c r="Q620" i="7" s="1"/>
  <c r="A620" i="7"/>
  <c r="H620" i="7"/>
  <c r="R620" i="7" s="1"/>
  <c r="C620" i="7"/>
  <c r="S620" i="7" s="1"/>
  <c r="L620" i="7" s="1"/>
  <c r="T620" i="7" s="1"/>
  <c r="E620" i="7"/>
  <c r="I620" i="7"/>
  <c r="O620" i="7"/>
  <c r="D620" i="7"/>
  <c r="F620" i="7"/>
  <c r="A661" i="7"/>
  <c r="C661" i="7"/>
  <c r="S661" i="7" s="1"/>
  <c r="L661" i="7" s="1"/>
  <c r="T661" i="7" s="1"/>
  <c r="O661" i="7"/>
  <c r="H661" i="7"/>
  <c r="R661" i="7" s="1"/>
  <c r="F661" i="7"/>
  <c r="I661" i="7"/>
  <c r="D661" i="7"/>
  <c r="E661" i="7"/>
  <c r="G661" i="7"/>
  <c r="Q661" i="7" s="1"/>
  <c r="G576" i="7"/>
  <c r="Q576" i="7" s="1"/>
  <c r="I576" i="7"/>
  <c r="D576" i="7"/>
  <c r="C576" i="7"/>
  <c r="S576" i="7" s="1"/>
  <c r="L576" i="7" s="1"/>
  <c r="T576" i="7" s="1"/>
  <c r="E576" i="7"/>
  <c r="F576" i="7"/>
  <c r="A576" i="7"/>
  <c r="O576" i="7"/>
  <c r="H576" i="7"/>
  <c r="R576" i="7" s="1"/>
  <c r="G595" i="7"/>
  <c r="Q595" i="7" s="1"/>
  <c r="I595" i="7"/>
  <c r="H595" i="7"/>
  <c r="R595" i="7" s="1"/>
  <c r="C595" i="7"/>
  <c r="S595" i="7" s="1"/>
  <c r="L595" i="7" s="1"/>
  <c r="T595" i="7" s="1"/>
  <c r="E595" i="7"/>
  <c r="F595" i="7"/>
  <c r="A595" i="7"/>
  <c r="O595" i="7"/>
  <c r="D595" i="7"/>
  <c r="G614" i="7"/>
  <c r="I614" i="7"/>
  <c r="D614" i="7"/>
  <c r="C614" i="7"/>
  <c r="S614" i="7" s="1"/>
  <c r="L614" i="7" s="1"/>
  <c r="T614" i="7" s="1"/>
  <c r="E614" i="7"/>
  <c r="F614" i="7"/>
  <c r="A614" i="7"/>
  <c r="H614" i="7"/>
  <c r="O614" i="7"/>
  <c r="G774" i="7"/>
  <c r="E774" i="7"/>
  <c r="D774" i="7"/>
  <c r="C774" i="7"/>
  <c r="S774" i="7" s="1"/>
  <c r="L774" i="7" s="1"/>
  <c r="T774" i="7" s="1"/>
  <c r="A774" i="7"/>
  <c r="O774" i="7"/>
  <c r="H774" i="7"/>
  <c r="I774" i="7"/>
  <c r="F774" i="7"/>
  <c r="F592" i="7"/>
  <c r="A592" i="7"/>
  <c r="C592" i="7"/>
  <c r="S592" i="7" s="1"/>
  <c r="L592" i="7" s="1"/>
  <c r="T592" i="7" s="1"/>
  <c r="O592" i="7"/>
  <c r="H592" i="7"/>
  <c r="R592" i="7" s="1"/>
  <c r="I592" i="7"/>
  <c r="D592" i="7"/>
  <c r="E592" i="7"/>
  <c r="G592" i="7"/>
  <c r="Q592" i="7" s="1"/>
  <c r="F611" i="7"/>
  <c r="A611" i="7"/>
  <c r="C611" i="7"/>
  <c r="S611" i="7" s="1"/>
  <c r="L611" i="7" s="1"/>
  <c r="T611" i="7" s="1"/>
  <c r="O611" i="7"/>
  <c r="H611" i="7"/>
  <c r="R611" i="7" s="1"/>
  <c r="I611" i="7"/>
  <c r="D611" i="7"/>
  <c r="E611" i="7"/>
  <c r="G611" i="7"/>
  <c r="Q611" i="7" s="1"/>
  <c r="O650" i="7"/>
  <c r="H650" i="7"/>
  <c r="R650" i="7" s="1"/>
  <c r="F650" i="7"/>
  <c r="I650" i="7"/>
  <c r="D650" i="7"/>
  <c r="E650" i="7"/>
  <c r="G650" i="7"/>
  <c r="Q650" i="7" s="1"/>
  <c r="C650" i="7"/>
  <c r="S650" i="7" s="1"/>
  <c r="L650" i="7" s="1"/>
  <c r="T650" i="7" s="1"/>
  <c r="A650" i="7"/>
  <c r="H636" i="7"/>
  <c r="R636" i="7" s="1"/>
  <c r="F636" i="7"/>
  <c r="O636" i="7"/>
  <c r="D636" i="7"/>
  <c r="I636" i="7"/>
  <c r="G636" i="7"/>
  <c r="Q636" i="7" s="1"/>
  <c r="E636" i="7"/>
  <c r="C636" i="7"/>
  <c r="S636" i="7" s="1"/>
  <c r="L636" i="7" s="1"/>
  <c r="T636" i="7" s="1"/>
  <c r="A636" i="7"/>
  <c r="H655" i="7"/>
  <c r="R655" i="7" s="1"/>
  <c r="F655" i="7"/>
  <c r="A655" i="7"/>
  <c r="D655" i="7"/>
  <c r="O655" i="7"/>
  <c r="G655" i="7"/>
  <c r="Q655" i="7" s="1"/>
  <c r="I655" i="7"/>
  <c r="C655" i="7"/>
  <c r="S655" i="7" s="1"/>
  <c r="L655" i="7" s="1"/>
  <c r="T655" i="7" s="1"/>
  <c r="E655" i="7"/>
  <c r="H674" i="7"/>
  <c r="F674" i="7"/>
  <c r="E674" i="7"/>
  <c r="D674" i="7"/>
  <c r="A674" i="7"/>
  <c r="G674" i="7"/>
  <c r="O674" i="7"/>
  <c r="C674" i="7"/>
  <c r="S674" i="7" s="1"/>
  <c r="L674" i="7" s="1"/>
  <c r="T674" i="7" s="1"/>
  <c r="I674" i="7"/>
  <c r="O697" i="7"/>
  <c r="H697" i="7"/>
  <c r="R697" i="7" s="1"/>
  <c r="F697" i="7"/>
  <c r="I697" i="7"/>
  <c r="D697" i="7"/>
  <c r="E697" i="7"/>
  <c r="G697" i="7"/>
  <c r="Q697" i="7" s="1"/>
  <c r="C697" i="7"/>
  <c r="S697" i="7" s="1"/>
  <c r="L697" i="7" s="1"/>
  <c r="T697" i="7" s="1"/>
  <c r="A697" i="7"/>
  <c r="O727" i="7"/>
  <c r="H727" i="7"/>
  <c r="R727" i="7" s="1"/>
  <c r="F727" i="7"/>
  <c r="I727" i="7"/>
  <c r="D727" i="7"/>
  <c r="E727" i="7"/>
  <c r="G727" i="7"/>
  <c r="Q727" i="7" s="1"/>
  <c r="A727" i="7"/>
  <c r="C727" i="7"/>
  <c r="S727" i="7" s="1"/>
  <c r="L727" i="7" s="1"/>
  <c r="T727" i="7" s="1"/>
  <c r="G621" i="7"/>
  <c r="Q621" i="7" s="1"/>
  <c r="O621" i="7"/>
  <c r="A621" i="7"/>
  <c r="C621" i="7"/>
  <c r="S621" i="7" s="1"/>
  <c r="L621" i="7" s="1"/>
  <c r="T621" i="7" s="1"/>
  <c r="E621" i="7"/>
  <c r="F621" i="7"/>
  <c r="D621" i="7"/>
  <c r="H621" i="7"/>
  <c r="R621" i="7" s="1"/>
  <c r="I621" i="7"/>
  <c r="G640" i="7"/>
  <c r="Q640" i="7" s="1"/>
  <c r="I640" i="7"/>
  <c r="H640" i="7"/>
  <c r="R640" i="7" s="1"/>
  <c r="C640" i="7"/>
  <c r="S640" i="7" s="1"/>
  <c r="L640" i="7" s="1"/>
  <c r="T640" i="7" s="1"/>
  <c r="E640" i="7"/>
  <c r="F640" i="7"/>
  <c r="A640" i="7"/>
  <c r="O640" i="7"/>
  <c r="D640" i="7"/>
  <c r="G659" i="7"/>
  <c r="I659" i="7"/>
  <c r="D659" i="7"/>
  <c r="C659" i="7"/>
  <c r="S659" i="7" s="1"/>
  <c r="L659" i="7" s="1"/>
  <c r="T659" i="7" s="1"/>
  <c r="E659" i="7"/>
  <c r="F659" i="7"/>
  <c r="A659" i="7"/>
  <c r="H659" i="7"/>
  <c r="O659" i="7"/>
  <c r="G682" i="7"/>
  <c r="Q682" i="7" s="1"/>
  <c r="I682" i="7"/>
  <c r="D682" i="7"/>
  <c r="C682" i="7"/>
  <c r="S682" i="7" s="1"/>
  <c r="L682" i="7" s="1"/>
  <c r="T682" i="7" s="1"/>
  <c r="E682" i="7"/>
  <c r="F682" i="7"/>
  <c r="A682" i="7"/>
  <c r="O682" i="7"/>
  <c r="H682" i="7"/>
  <c r="R682" i="7" s="1"/>
  <c r="O719" i="7"/>
  <c r="H719" i="7"/>
  <c r="F719" i="7"/>
  <c r="I719" i="7"/>
  <c r="D719" i="7"/>
  <c r="A719" i="7"/>
  <c r="G719" i="7"/>
  <c r="C719" i="7"/>
  <c r="S719" i="7" s="1"/>
  <c r="L719" i="7" s="1"/>
  <c r="T719" i="7" s="1"/>
  <c r="E719" i="7"/>
  <c r="O795" i="7"/>
  <c r="H795" i="7"/>
  <c r="R795" i="7" s="1"/>
  <c r="F795" i="7"/>
  <c r="I795" i="7"/>
  <c r="D795" i="7"/>
  <c r="C795" i="7"/>
  <c r="S795" i="7" s="1"/>
  <c r="L795" i="7" s="1"/>
  <c r="T795" i="7" s="1"/>
  <c r="E795" i="7"/>
  <c r="A795" i="7"/>
  <c r="G795" i="7"/>
  <c r="Q795" i="7" s="1"/>
  <c r="F634" i="7"/>
  <c r="A634" i="7"/>
  <c r="C634" i="7"/>
  <c r="S634" i="7" s="1"/>
  <c r="L634" i="7" s="1"/>
  <c r="T634" i="7" s="1"/>
  <c r="O634" i="7"/>
  <c r="H634" i="7"/>
  <c r="E634" i="7"/>
  <c r="D634" i="7"/>
  <c r="G634" i="7"/>
  <c r="I634" i="7"/>
  <c r="F657" i="7"/>
  <c r="A657" i="7"/>
  <c r="C657" i="7"/>
  <c r="S657" i="7" s="1"/>
  <c r="L657" i="7" s="1"/>
  <c r="T657" i="7" s="1"/>
  <c r="O657" i="7"/>
  <c r="H657" i="7"/>
  <c r="R657" i="7" s="1"/>
  <c r="G657" i="7"/>
  <c r="Q657" i="7" s="1"/>
  <c r="I657" i="7"/>
  <c r="E657" i="7"/>
  <c r="D657" i="7"/>
  <c r="F676" i="7"/>
  <c r="A676" i="7"/>
  <c r="C676" i="7"/>
  <c r="S676" i="7" s="1"/>
  <c r="L676" i="7" s="1"/>
  <c r="T676" i="7" s="1"/>
  <c r="O676" i="7"/>
  <c r="H676" i="7"/>
  <c r="R676" i="7" s="1"/>
  <c r="E676" i="7"/>
  <c r="D676" i="7"/>
  <c r="G676" i="7"/>
  <c r="Q676" i="7" s="1"/>
  <c r="I676" i="7"/>
  <c r="H694" i="7"/>
  <c r="F694" i="7"/>
  <c r="A694" i="7"/>
  <c r="D694" i="7"/>
  <c r="O694" i="7"/>
  <c r="E694" i="7"/>
  <c r="G694" i="7"/>
  <c r="C694" i="7"/>
  <c r="S694" i="7" s="1"/>
  <c r="L694" i="7" s="1"/>
  <c r="T694" i="7" s="1"/>
  <c r="I694" i="7"/>
  <c r="H717" i="7"/>
  <c r="R717" i="7" s="1"/>
  <c r="F717" i="7"/>
  <c r="O717" i="7"/>
  <c r="D717" i="7"/>
  <c r="I717" i="7"/>
  <c r="C717" i="7"/>
  <c r="S717" i="7" s="1"/>
  <c r="L717" i="7" s="1"/>
  <c r="T717" i="7" s="1"/>
  <c r="E717" i="7"/>
  <c r="A717" i="7"/>
  <c r="G717" i="7"/>
  <c r="Q717" i="7" s="1"/>
  <c r="H736" i="7"/>
  <c r="R736" i="7" s="1"/>
  <c r="F736" i="7"/>
  <c r="O736" i="7"/>
  <c r="D736" i="7"/>
  <c r="I736" i="7"/>
  <c r="A736" i="7"/>
  <c r="K736" i="7" s="1"/>
  <c r="G736" i="7"/>
  <c r="Q736" i="7" s="1"/>
  <c r="C736" i="7"/>
  <c r="S736" i="7" s="1"/>
  <c r="L736" i="7" s="1"/>
  <c r="T736" i="7" s="1"/>
  <c r="E736" i="7"/>
  <c r="H755" i="7"/>
  <c r="R755" i="7" s="1"/>
  <c r="F755" i="7"/>
  <c r="O755" i="7"/>
  <c r="D755" i="7"/>
  <c r="I755" i="7"/>
  <c r="C755" i="7"/>
  <c r="S755" i="7" s="1"/>
  <c r="L755" i="7" s="1"/>
  <c r="T755" i="7" s="1"/>
  <c r="E755" i="7"/>
  <c r="A755" i="7"/>
  <c r="G755" i="7"/>
  <c r="Q755" i="7" s="1"/>
  <c r="O776" i="7"/>
  <c r="G776" i="7"/>
  <c r="Q776" i="7" s="1"/>
  <c r="H776" i="7"/>
  <c r="R776" i="7" s="1"/>
  <c r="I776" i="7"/>
  <c r="C776" i="7"/>
  <c r="S776" i="7" s="1"/>
  <c r="L776" i="7" s="1"/>
  <c r="T776" i="7" s="1"/>
  <c r="D776" i="7"/>
  <c r="E776" i="7"/>
  <c r="A776" i="7"/>
  <c r="N776" i="7" s="1"/>
  <c r="F776" i="7"/>
  <c r="G695" i="7"/>
  <c r="Q695" i="7" s="1"/>
  <c r="I695" i="7"/>
  <c r="D695" i="7"/>
  <c r="C695" i="7"/>
  <c r="S695" i="7" s="1"/>
  <c r="L695" i="7" s="1"/>
  <c r="T695" i="7" s="1"/>
  <c r="E695" i="7"/>
  <c r="O695" i="7"/>
  <c r="A695" i="7"/>
  <c r="K695" i="7" s="1"/>
  <c r="H695" i="7"/>
  <c r="R695" i="7" s="1"/>
  <c r="F695" i="7"/>
  <c r="G714" i="7"/>
  <c r="I714" i="7"/>
  <c r="D714" i="7"/>
  <c r="C714" i="7"/>
  <c r="S714" i="7" s="1"/>
  <c r="L714" i="7" s="1"/>
  <c r="T714" i="7" s="1"/>
  <c r="E714" i="7"/>
  <c r="H714" i="7"/>
  <c r="R714" i="7" s="1"/>
  <c r="F714" i="7"/>
  <c r="O714" i="7"/>
  <c r="A714" i="7"/>
  <c r="G737" i="7"/>
  <c r="Q737" i="7" s="1"/>
  <c r="I737" i="7"/>
  <c r="D737" i="7"/>
  <c r="C737" i="7"/>
  <c r="S737" i="7" s="1"/>
  <c r="L737" i="7" s="1"/>
  <c r="T737" i="7" s="1"/>
  <c r="E737" i="7"/>
  <c r="O737" i="7"/>
  <c r="A737" i="7"/>
  <c r="H737" i="7"/>
  <c r="R737" i="7" s="1"/>
  <c r="F737" i="7"/>
  <c r="G756" i="7"/>
  <c r="Q756" i="7" s="1"/>
  <c r="I756" i="7"/>
  <c r="D756" i="7"/>
  <c r="C756" i="7"/>
  <c r="S756" i="7" s="1"/>
  <c r="L756" i="7" s="1"/>
  <c r="T756" i="7" s="1"/>
  <c r="E756" i="7"/>
  <c r="H756" i="7"/>
  <c r="R756" i="7" s="1"/>
  <c r="F756" i="7"/>
  <c r="O756" i="7"/>
  <c r="A756" i="7"/>
  <c r="O811" i="7"/>
  <c r="H811" i="7"/>
  <c r="R811" i="7" s="1"/>
  <c r="F811" i="7"/>
  <c r="I811" i="7"/>
  <c r="D811" i="7"/>
  <c r="A811" i="7"/>
  <c r="G811" i="7"/>
  <c r="Q811" i="7" s="1"/>
  <c r="C811" i="7"/>
  <c r="S811" i="7" s="1"/>
  <c r="L811" i="7" s="1"/>
  <c r="T811" i="7" s="1"/>
  <c r="E811" i="7"/>
  <c r="F699" i="7"/>
  <c r="A699" i="7"/>
  <c r="O699" i="7"/>
  <c r="H699" i="7"/>
  <c r="G699" i="7"/>
  <c r="I699" i="7"/>
  <c r="C699" i="7"/>
  <c r="S699" i="7" s="1"/>
  <c r="L699" i="7" s="1"/>
  <c r="T699" i="7" s="1"/>
  <c r="E699" i="7"/>
  <c r="D699" i="7"/>
  <c r="E722" i="7"/>
  <c r="C722" i="7"/>
  <c r="S722" i="7" s="1"/>
  <c r="L722" i="7" s="1"/>
  <c r="T722" i="7" s="1"/>
  <c r="F722" i="7"/>
  <c r="A722" i="7"/>
  <c r="G722" i="7"/>
  <c r="Q722" i="7" s="1"/>
  <c r="O722" i="7"/>
  <c r="H722" i="7"/>
  <c r="R722" i="7" s="1"/>
  <c r="I722" i="7"/>
  <c r="D722" i="7"/>
  <c r="E741" i="7"/>
  <c r="G741" i="7"/>
  <c r="Q741" i="7" s="1"/>
  <c r="F741" i="7"/>
  <c r="A741" i="7"/>
  <c r="C741" i="7"/>
  <c r="S741" i="7" s="1"/>
  <c r="L741" i="7" s="1"/>
  <c r="T741" i="7" s="1"/>
  <c r="O741" i="7"/>
  <c r="H741" i="7"/>
  <c r="R741" i="7" s="1"/>
  <c r="I741" i="7"/>
  <c r="D741" i="7"/>
  <c r="E760" i="7"/>
  <c r="G760" i="7"/>
  <c r="Q760" i="7" s="1"/>
  <c r="F760" i="7"/>
  <c r="A760" i="7"/>
  <c r="C760" i="7"/>
  <c r="S760" i="7" s="1"/>
  <c r="L760" i="7" s="1"/>
  <c r="T760" i="7" s="1"/>
  <c r="O760" i="7"/>
  <c r="H760" i="7"/>
  <c r="R760" i="7" s="1"/>
  <c r="I760" i="7"/>
  <c r="D760" i="7"/>
  <c r="O777" i="7"/>
  <c r="A777" i="7"/>
  <c r="N777" i="7" s="1"/>
  <c r="H777" i="7"/>
  <c r="R777" i="7" s="1"/>
  <c r="E777" i="7"/>
  <c r="G777" i="7"/>
  <c r="Q777" i="7" s="1"/>
  <c r="D777" i="7"/>
  <c r="C777" i="7"/>
  <c r="S777" i="7" s="1"/>
  <c r="L777" i="7" s="1"/>
  <c r="T777" i="7" s="1"/>
  <c r="I777" i="7"/>
  <c r="F777" i="7"/>
  <c r="C796" i="7"/>
  <c r="S796" i="7" s="1"/>
  <c r="L796" i="7" s="1"/>
  <c r="T796" i="7" s="1"/>
  <c r="E796" i="7"/>
  <c r="H796" i="7"/>
  <c r="R796" i="7" s="1"/>
  <c r="F796" i="7"/>
  <c r="A796" i="7"/>
  <c r="K796" i="7" s="1"/>
  <c r="D796" i="7"/>
  <c r="O796" i="7"/>
  <c r="G796" i="7"/>
  <c r="Q796" i="7" s="1"/>
  <c r="I796" i="7"/>
  <c r="O789" i="7"/>
  <c r="H789" i="7"/>
  <c r="G789" i="7"/>
  <c r="I789" i="7"/>
  <c r="D789" i="7"/>
  <c r="C789" i="7"/>
  <c r="S789" i="7" s="1"/>
  <c r="L789" i="7" s="1"/>
  <c r="T789" i="7" s="1"/>
  <c r="E789" i="7"/>
  <c r="F789" i="7"/>
  <c r="A789" i="7"/>
  <c r="I844" i="7"/>
  <c r="F844" i="7"/>
  <c r="G844" i="7"/>
  <c r="Q844" i="7" s="1"/>
  <c r="E844" i="7"/>
  <c r="D844" i="7"/>
  <c r="C844" i="7"/>
  <c r="S844" i="7" s="1"/>
  <c r="L844" i="7" s="1"/>
  <c r="T844" i="7" s="1"/>
  <c r="A844" i="7"/>
  <c r="H844" i="7"/>
  <c r="O844" i="7"/>
  <c r="E782" i="7"/>
  <c r="G782" i="7"/>
  <c r="Q782" i="7" s="1"/>
  <c r="F782" i="7"/>
  <c r="A782" i="7"/>
  <c r="C782" i="7"/>
  <c r="S782" i="7" s="1"/>
  <c r="L782" i="7" s="1"/>
  <c r="T782" i="7" s="1"/>
  <c r="O782" i="7"/>
  <c r="H782" i="7"/>
  <c r="R782" i="7" s="1"/>
  <c r="D782" i="7"/>
  <c r="I782" i="7"/>
  <c r="C800" i="7"/>
  <c r="S800" i="7" s="1"/>
  <c r="L800" i="7" s="1"/>
  <c r="T800" i="7" s="1"/>
  <c r="E800" i="7"/>
  <c r="H800" i="7"/>
  <c r="R800" i="7" s="1"/>
  <c r="I800" i="7"/>
  <c r="O800" i="7"/>
  <c r="D800" i="7"/>
  <c r="A800" i="7"/>
  <c r="G800" i="7"/>
  <c r="Q800" i="7" s="1"/>
  <c r="F800" i="7"/>
  <c r="C819" i="7"/>
  <c r="S819" i="7" s="1"/>
  <c r="L819" i="7" s="1"/>
  <c r="T819" i="7" s="1"/>
  <c r="A819" i="7"/>
  <c r="H819" i="7"/>
  <c r="F819" i="7"/>
  <c r="O819" i="7"/>
  <c r="D819" i="7"/>
  <c r="I819" i="7"/>
  <c r="G819" i="7"/>
  <c r="Q819" i="7" s="1"/>
  <c r="E819" i="7"/>
  <c r="A846" i="7"/>
  <c r="D846" i="7"/>
  <c r="O846" i="7"/>
  <c r="G846" i="7"/>
  <c r="Q846" i="7" s="1"/>
  <c r="H846" i="7"/>
  <c r="R846" i="7" s="1"/>
  <c r="I846" i="7"/>
  <c r="C846" i="7"/>
  <c r="S846" i="7" s="1"/>
  <c r="L846" i="7" s="1"/>
  <c r="T846" i="7" s="1"/>
  <c r="E846" i="7"/>
  <c r="F846" i="7"/>
  <c r="D809" i="7"/>
  <c r="E809" i="7"/>
  <c r="G809" i="7"/>
  <c r="I809" i="7"/>
  <c r="O809" i="7"/>
  <c r="C809" i="7"/>
  <c r="S809" i="7" s="1"/>
  <c r="L809" i="7" s="1"/>
  <c r="T809" i="7" s="1"/>
  <c r="A809" i="7"/>
  <c r="H809" i="7"/>
  <c r="F809" i="7"/>
  <c r="A831" i="7"/>
  <c r="K831" i="7" s="1"/>
  <c r="F831" i="7"/>
  <c r="O831" i="7"/>
  <c r="H831" i="7"/>
  <c r="R831" i="7" s="1"/>
  <c r="D831" i="7"/>
  <c r="I831" i="7"/>
  <c r="C831" i="7"/>
  <c r="S831" i="7" s="1"/>
  <c r="L831" i="7" s="1"/>
  <c r="T831" i="7" s="1"/>
  <c r="E831" i="7"/>
  <c r="G831" i="7"/>
  <c r="Q831" i="7" s="1"/>
  <c r="E802" i="7"/>
  <c r="D802" i="7"/>
  <c r="F802" i="7"/>
  <c r="A802" i="7"/>
  <c r="K802" i="7" s="1"/>
  <c r="C802" i="7"/>
  <c r="S802" i="7" s="1"/>
  <c r="L802" i="7" s="1"/>
  <c r="T802" i="7" s="1"/>
  <c r="O802" i="7"/>
  <c r="H802" i="7"/>
  <c r="R802" i="7" s="1"/>
  <c r="I802" i="7"/>
  <c r="G802" i="7"/>
  <c r="Q802" i="7" s="1"/>
  <c r="E821" i="7"/>
  <c r="G821" i="7"/>
  <c r="Q821" i="7" s="1"/>
  <c r="F821" i="7"/>
  <c r="A821" i="7"/>
  <c r="C821" i="7"/>
  <c r="S821" i="7" s="1"/>
  <c r="L821" i="7" s="1"/>
  <c r="T821" i="7" s="1"/>
  <c r="O821" i="7"/>
  <c r="H821" i="7"/>
  <c r="R821" i="7" s="1"/>
  <c r="D821" i="7"/>
  <c r="I821" i="7"/>
  <c r="C870" i="7"/>
  <c r="S870" i="7" s="1"/>
  <c r="L870" i="7" s="1"/>
  <c r="T870" i="7" s="1"/>
  <c r="O870" i="7"/>
  <c r="H870" i="7"/>
  <c r="R870" i="7" s="1"/>
  <c r="I870" i="7"/>
  <c r="E870" i="7"/>
  <c r="D870" i="7"/>
  <c r="A870" i="7"/>
  <c r="F870" i="7"/>
  <c r="G870" i="7"/>
  <c r="Q870" i="7" s="1"/>
  <c r="G851" i="7"/>
  <c r="Q851" i="7" s="1"/>
  <c r="I851" i="7"/>
  <c r="H851" i="7"/>
  <c r="R851" i="7" s="1"/>
  <c r="O851" i="7"/>
  <c r="A851" i="7"/>
  <c r="D851" i="7"/>
  <c r="E851" i="7"/>
  <c r="F851" i="7"/>
  <c r="C851" i="7"/>
  <c r="S851" i="7" s="1"/>
  <c r="L851" i="7" s="1"/>
  <c r="T851" i="7" s="1"/>
  <c r="A877" i="7"/>
  <c r="C877" i="7"/>
  <c r="S877" i="7" s="1"/>
  <c r="L877" i="7" s="1"/>
  <c r="T877" i="7" s="1"/>
  <c r="O877" i="7"/>
  <c r="H877" i="7"/>
  <c r="R877" i="7" s="1"/>
  <c r="G877" i="7"/>
  <c r="Q877" i="7" s="1"/>
  <c r="I877" i="7"/>
  <c r="D877" i="7"/>
  <c r="E877" i="7"/>
  <c r="F877" i="7"/>
  <c r="E826" i="7"/>
  <c r="C826" i="7"/>
  <c r="S826" i="7" s="1"/>
  <c r="L826" i="7" s="1"/>
  <c r="T826" i="7" s="1"/>
  <c r="F826" i="7"/>
  <c r="I826" i="7"/>
  <c r="O826" i="7"/>
  <c r="G826" i="7"/>
  <c r="Q826" i="7" s="1"/>
  <c r="D826" i="7"/>
  <c r="A826" i="7"/>
  <c r="H826" i="7"/>
  <c r="R826" i="7" s="1"/>
  <c r="G845" i="7"/>
  <c r="Q845" i="7" s="1"/>
  <c r="I845" i="7"/>
  <c r="F845" i="7"/>
  <c r="O845" i="7"/>
  <c r="A845" i="7"/>
  <c r="H845" i="7"/>
  <c r="R845" i="7" s="1"/>
  <c r="E845" i="7"/>
  <c r="C845" i="7"/>
  <c r="S845" i="7" s="1"/>
  <c r="L845" i="7" s="1"/>
  <c r="T845" i="7" s="1"/>
  <c r="D845" i="7"/>
  <c r="A869" i="7"/>
  <c r="F869" i="7"/>
  <c r="O869" i="7"/>
  <c r="H869" i="7"/>
  <c r="C869" i="7"/>
  <c r="S869" i="7" s="1"/>
  <c r="L869" i="7" s="1"/>
  <c r="T869" i="7" s="1"/>
  <c r="I869" i="7"/>
  <c r="D869" i="7"/>
  <c r="E869" i="7"/>
  <c r="G869" i="7"/>
  <c r="Q869" i="7" s="1"/>
  <c r="H875" i="7"/>
  <c r="R875" i="7" s="1"/>
  <c r="I875" i="7"/>
  <c r="G875" i="7"/>
  <c r="Q875" i="7" s="1"/>
  <c r="O875" i="7"/>
  <c r="A875" i="7"/>
  <c r="C875" i="7"/>
  <c r="S875" i="7" s="1"/>
  <c r="L875" i="7" s="1"/>
  <c r="T875" i="7" s="1"/>
  <c r="E875" i="7"/>
  <c r="F875" i="7"/>
  <c r="D875" i="7"/>
  <c r="I106" i="8"/>
  <c r="H106" i="8"/>
  <c r="R106" i="8" s="1"/>
  <c r="E106" i="8"/>
  <c r="D106" i="8"/>
  <c r="A106" i="8"/>
  <c r="G106" i="8"/>
  <c r="Q106" i="8" s="1"/>
  <c r="O106" i="8"/>
  <c r="F106" i="8"/>
  <c r="C106" i="8"/>
  <c r="S106" i="8" s="1"/>
  <c r="L106" i="8" s="1"/>
  <c r="T106" i="8" s="1"/>
  <c r="A321" i="8"/>
  <c r="C321" i="8"/>
  <c r="S321" i="8" s="1"/>
  <c r="L321" i="8" s="1"/>
  <c r="T321" i="8" s="1"/>
  <c r="O321" i="8"/>
  <c r="H321" i="8"/>
  <c r="R321" i="8" s="1"/>
  <c r="F321" i="8"/>
  <c r="I321" i="8"/>
  <c r="D321" i="8"/>
  <c r="E321" i="8"/>
  <c r="G321" i="8"/>
  <c r="Q321" i="8" s="1"/>
  <c r="C56" i="8"/>
  <c r="S56" i="8" s="1"/>
  <c r="L56" i="8" s="1"/>
  <c r="T56" i="8" s="1"/>
  <c r="I56" i="8"/>
  <c r="H56" i="8"/>
  <c r="R56" i="8" s="1"/>
  <c r="E56" i="8"/>
  <c r="F56" i="8"/>
  <c r="A56" i="8"/>
  <c r="G56" i="8"/>
  <c r="Q56" i="8" s="1"/>
  <c r="O56" i="8"/>
  <c r="D56" i="8"/>
  <c r="H116" i="8"/>
  <c r="R116" i="8" s="1"/>
  <c r="A116" i="8"/>
  <c r="G116" i="8"/>
  <c r="Q116" i="8" s="1"/>
  <c r="O116" i="8"/>
  <c r="D116" i="8"/>
  <c r="C116" i="8"/>
  <c r="S116" i="8" s="1"/>
  <c r="L116" i="8" s="1"/>
  <c r="T116" i="8" s="1"/>
  <c r="I116" i="8"/>
  <c r="F116" i="8"/>
  <c r="E116" i="8"/>
  <c r="I581" i="8"/>
  <c r="D581" i="8"/>
  <c r="E581" i="8"/>
  <c r="G581" i="8"/>
  <c r="Q581" i="8" s="1"/>
  <c r="A581" i="8"/>
  <c r="C581" i="8"/>
  <c r="S581" i="8" s="1"/>
  <c r="L581" i="8" s="1"/>
  <c r="T581" i="8" s="1"/>
  <c r="O581" i="8"/>
  <c r="H581" i="8"/>
  <c r="R581" i="8" s="1"/>
  <c r="F581" i="8"/>
  <c r="A705" i="8"/>
  <c r="C705" i="8"/>
  <c r="S705" i="8" s="1"/>
  <c r="L705" i="8" s="1"/>
  <c r="T705" i="8" s="1"/>
  <c r="O705" i="8"/>
  <c r="H705" i="8"/>
  <c r="R705" i="8" s="1"/>
  <c r="F705" i="8"/>
  <c r="I705" i="8"/>
  <c r="D705" i="8"/>
  <c r="E705" i="8"/>
  <c r="G705" i="8"/>
  <c r="Q705" i="8" s="1"/>
  <c r="D401" i="8"/>
  <c r="A401" i="8"/>
  <c r="G401" i="8"/>
  <c r="Q401" i="8" s="1"/>
  <c r="F401" i="8"/>
  <c r="C401" i="8"/>
  <c r="S401" i="8" s="1"/>
  <c r="L401" i="8" s="1"/>
  <c r="T401" i="8" s="1"/>
  <c r="O401" i="8"/>
  <c r="H401" i="8"/>
  <c r="R401" i="8" s="1"/>
  <c r="I401" i="8"/>
  <c r="E401" i="8"/>
  <c r="F191" i="8"/>
  <c r="A191" i="8"/>
  <c r="G191" i="8"/>
  <c r="Q191" i="8" s="1"/>
  <c r="O191" i="8"/>
  <c r="H191" i="8"/>
  <c r="R191" i="8" s="1"/>
  <c r="I191" i="8"/>
  <c r="D191" i="8"/>
  <c r="E191" i="8"/>
  <c r="C191" i="8"/>
  <c r="S191" i="8" s="1"/>
  <c r="L191" i="8" s="1"/>
  <c r="T191" i="8" s="1"/>
  <c r="I227" i="8"/>
  <c r="D227" i="8"/>
  <c r="E227" i="8"/>
  <c r="C227" i="8"/>
  <c r="S227" i="8" s="1"/>
  <c r="L227" i="8" s="1"/>
  <c r="T227" i="8" s="1"/>
  <c r="F227" i="8"/>
  <c r="A227" i="8"/>
  <c r="G227" i="8"/>
  <c r="Q227" i="8" s="1"/>
  <c r="O227" i="8"/>
  <c r="H227" i="8"/>
  <c r="R227" i="8" s="1"/>
  <c r="F247" i="8"/>
  <c r="A247" i="8"/>
  <c r="G247" i="8"/>
  <c r="Q247" i="8" s="1"/>
  <c r="O247" i="8"/>
  <c r="H247" i="8"/>
  <c r="R247" i="8" s="1"/>
  <c r="I247" i="8"/>
  <c r="D247" i="8"/>
  <c r="E247" i="8"/>
  <c r="C247" i="8"/>
  <c r="S247" i="8" s="1"/>
  <c r="L247" i="8" s="1"/>
  <c r="T247" i="8" s="1"/>
  <c r="G262" i="8"/>
  <c r="Q262" i="8" s="1"/>
  <c r="A262" i="8"/>
  <c r="D262" i="8"/>
  <c r="C262" i="8"/>
  <c r="S262" i="8" s="1"/>
  <c r="L262" i="8" s="1"/>
  <c r="T262" i="8" s="1"/>
  <c r="H262" i="8"/>
  <c r="R262" i="8" s="1"/>
  <c r="F262" i="8"/>
  <c r="O262" i="8"/>
  <c r="I262" i="8"/>
  <c r="E262" i="8"/>
  <c r="G282" i="8"/>
  <c r="Q282" i="8" s="1"/>
  <c r="A282" i="8"/>
  <c r="C282" i="8"/>
  <c r="S282" i="8" s="1"/>
  <c r="L282" i="8" s="1"/>
  <c r="T282" i="8" s="1"/>
  <c r="O282" i="8"/>
  <c r="H282" i="8"/>
  <c r="R282" i="8" s="1"/>
  <c r="F282" i="8"/>
  <c r="I282" i="8"/>
  <c r="D282" i="8"/>
  <c r="E282" i="8"/>
  <c r="D322" i="8"/>
  <c r="O322" i="8"/>
  <c r="G322" i="8"/>
  <c r="Q322" i="8" s="1"/>
  <c r="I322" i="8"/>
  <c r="C322" i="8"/>
  <c r="S322" i="8" s="1"/>
  <c r="L322" i="8" s="1"/>
  <c r="T322" i="8" s="1"/>
  <c r="E322" i="8"/>
  <c r="H322" i="8"/>
  <c r="R322" i="8" s="1"/>
  <c r="F322" i="8"/>
  <c r="A322" i="8"/>
  <c r="G382" i="8"/>
  <c r="Q382" i="8" s="1"/>
  <c r="A382" i="8"/>
  <c r="C382" i="8"/>
  <c r="S382" i="8" s="1"/>
  <c r="L382" i="8" s="1"/>
  <c r="T382" i="8" s="1"/>
  <c r="O382" i="8"/>
  <c r="H382" i="8"/>
  <c r="R382" i="8" s="1"/>
  <c r="F382" i="8"/>
  <c r="I382" i="8"/>
  <c r="D382" i="8"/>
  <c r="E382" i="8"/>
  <c r="D567" i="8"/>
  <c r="A567" i="8"/>
  <c r="G567" i="8"/>
  <c r="Q567" i="8" s="1"/>
  <c r="F567" i="8"/>
  <c r="C567" i="8"/>
  <c r="S567" i="8" s="1"/>
  <c r="L567" i="8" s="1"/>
  <c r="T567" i="8" s="1"/>
  <c r="O567" i="8"/>
  <c r="H567" i="8"/>
  <c r="R567" i="8" s="1"/>
  <c r="I567" i="8"/>
  <c r="E567" i="8"/>
  <c r="F267" i="8"/>
  <c r="A267" i="8"/>
  <c r="O267" i="8"/>
  <c r="H267" i="8"/>
  <c r="R267" i="8" s="1"/>
  <c r="G267" i="8"/>
  <c r="Q267" i="8" s="1"/>
  <c r="I267" i="8"/>
  <c r="D267" i="8"/>
  <c r="C267" i="8"/>
  <c r="S267" i="8" s="1"/>
  <c r="L267" i="8" s="1"/>
  <c r="T267" i="8" s="1"/>
  <c r="E267" i="8"/>
  <c r="O307" i="8"/>
  <c r="H307" i="8"/>
  <c r="R307" i="8" s="1"/>
  <c r="G307" i="8"/>
  <c r="Q307" i="8" s="1"/>
  <c r="I307" i="8"/>
  <c r="D307" i="8"/>
  <c r="C307" i="8"/>
  <c r="S307" i="8" s="1"/>
  <c r="L307" i="8" s="1"/>
  <c r="T307" i="8" s="1"/>
  <c r="E307" i="8"/>
  <c r="F307" i="8"/>
  <c r="A307" i="8"/>
  <c r="F327" i="8"/>
  <c r="A327" i="8"/>
  <c r="K327" i="8" s="1"/>
  <c r="O327" i="8"/>
  <c r="H327" i="8"/>
  <c r="R327" i="8" s="1"/>
  <c r="G327" i="8"/>
  <c r="Q327" i="8" s="1"/>
  <c r="I327" i="8"/>
  <c r="D327" i="8"/>
  <c r="C327" i="8"/>
  <c r="S327" i="8" s="1"/>
  <c r="L327" i="8" s="1"/>
  <c r="T327" i="8" s="1"/>
  <c r="E327" i="8"/>
  <c r="O347" i="8"/>
  <c r="H347" i="8"/>
  <c r="R347" i="8" s="1"/>
  <c r="G347" i="8"/>
  <c r="Q347" i="8" s="1"/>
  <c r="I347" i="8"/>
  <c r="D347" i="8"/>
  <c r="C347" i="8"/>
  <c r="S347" i="8" s="1"/>
  <c r="L347" i="8" s="1"/>
  <c r="T347" i="8" s="1"/>
  <c r="E347" i="8"/>
  <c r="F347" i="8"/>
  <c r="A347" i="8"/>
  <c r="N347" i="8" s="1"/>
  <c r="F367" i="8"/>
  <c r="A367" i="8"/>
  <c r="O367" i="8"/>
  <c r="D367" i="8"/>
  <c r="G367" i="8"/>
  <c r="Q367" i="8" s="1"/>
  <c r="I367" i="8"/>
  <c r="H367" i="8"/>
  <c r="R367" i="8" s="1"/>
  <c r="C367" i="8"/>
  <c r="S367" i="8" s="1"/>
  <c r="L367" i="8" s="1"/>
  <c r="T367" i="8" s="1"/>
  <c r="E367" i="8"/>
  <c r="C387" i="8"/>
  <c r="S387" i="8" s="1"/>
  <c r="L387" i="8" s="1"/>
  <c r="T387" i="8" s="1"/>
  <c r="E387" i="8"/>
  <c r="F387" i="8"/>
  <c r="A387" i="8"/>
  <c r="O387" i="8"/>
  <c r="D387" i="8"/>
  <c r="G387" i="8"/>
  <c r="Q387" i="8" s="1"/>
  <c r="I387" i="8"/>
  <c r="H387" i="8"/>
  <c r="R387" i="8" s="1"/>
  <c r="E485" i="8"/>
  <c r="G485" i="8"/>
  <c r="Q485" i="8" s="1"/>
  <c r="A485" i="8"/>
  <c r="C485" i="8"/>
  <c r="S485" i="8" s="1"/>
  <c r="L485" i="8" s="1"/>
  <c r="T485" i="8" s="1"/>
  <c r="O485" i="8"/>
  <c r="H485" i="8"/>
  <c r="R485" i="8" s="1"/>
  <c r="F485" i="8"/>
  <c r="I485" i="8"/>
  <c r="D485" i="8"/>
  <c r="E635" i="8"/>
  <c r="G635" i="8"/>
  <c r="Q635" i="8" s="1"/>
  <c r="A635" i="8"/>
  <c r="C635" i="8"/>
  <c r="S635" i="8" s="1"/>
  <c r="L635" i="8" s="1"/>
  <c r="T635" i="8" s="1"/>
  <c r="O635" i="8"/>
  <c r="H635" i="8"/>
  <c r="R635" i="8" s="1"/>
  <c r="F635" i="8"/>
  <c r="I635" i="8"/>
  <c r="D635" i="8"/>
  <c r="G405" i="8"/>
  <c r="Q405" i="8" s="1"/>
  <c r="F405" i="8"/>
  <c r="C405" i="8"/>
  <c r="S405" i="8" s="1"/>
  <c r="L405" i="8" s="1"/>
  <c r="T405" i="8" s="1"/>
  <c r="O405" i="8"/>
  <c r="H405" i="8"/>
  <c r="R405" i="8" s="1"/>
  <c r="I405" i="8"/>
  <c r="E405" i="8"/>
  <c r="D405" i="8"/>
  <c r="A405" i="8"/>
  <c r="A465" i="8"/>
  <c r="C465" i="8"/>
  <c r="S465" i="8" s="1"/>
  <c r="L465" i="8" s="1"/>
  <c r="T465" i="8" s="1"/>
  <c r="O465" i="8"/>
  <c r="H465" i="8"/>
  <c r="R465" i="8" s="1"/>
  <c r="F465" i="8"/>
  <c r="I465" i="8"/>
  <c r="D465" i="8"/>
  <c r="G465" i="8"/>
  <c r="Q465" i="8" s="1"/>
  <c r="E465" i="8"/>
  <c r="H402" i="8"/>
  <c r="R402" i="8" s="1"/>
  <c r="I402" i="8"/>
  <c r="G402" i="8"/>
  <c r="Q402" i="8" s="1"/>
  <c r="O402" i="8"/>
  <c r="A402" i="8"/>
  <c r="C402" i="8"/>
  <c r="S402" i="8" s="1"/>
  <c r="L402" i="8" s="1"/>
  <c r="T402" i="8" s="1"/>
  <c r="E402" i="8"/>
  <c r="F402" i="8"/>
  <c r="D402" i="8"/>
  <c r="D422" i="8"/>
  <c r="I422" i="8"/>
  <c r="G422" i="8"/>
  <c r="Q422" i="8" s="1"/>
  <c r="E422" i="8"/>
  <c r="C422" i="8"/>
  <c r="S422" i="8" s="1"/>
  <c r="L422" i="8" s="1"/>
  <c r="T422" i="8" s="1"/>
  <c r="A422" i="8"/>
  <c r="H422" i="8"/>
  <c r="R422" i="8" s="1"/>
  <c r="F422" i="8"/>
  <c r="O422" i="8"/>
  <c r="G442" i="8"/>
  <c r="Q442" i="8" s="1"/>
  <c r="I442" i="8"/>
  <c r="C442" i="8"/>
  <c r="S442" i="8" s="1"/>
  <c r="L442" i="8" s="1"/>
  <c r="T442" i="8" s="1"/>
  <c r="E442" i="8"/>
  <c r="H442" i="8"/>
  <c r="R442" i="8" s="1"/>
  <c r="F442" i="8"/>
  <c r="A442" i="8"/>
  <c r="O442" i="8"/>
  <c r="D442" i="8"/>
  <c r="C462" i="8"/>
  <c r="S462" i="8" s="1"/>
  <c r="L462" i="8" s="1"/>
  <c r="T462" i="8" s="1"/>
  <c r="I462" i="8"/>
  <c r="H462" i="8"/>
  <c r="R462" i="8" s="1"/>
  <c r="F462" i="8"/>
  <c r="E462" i="8"/>
  <c r="D462" i="8"/>
  <c r="A462" i="8"/>
  <c r="N462" i="8" s="1"/>
  <c r="G462" i="8"/>
  <c r="Q462" i="8" s="1"/>
  <c r="O462" i="8"/>
  <c r="D482" i="8"/>
  <c r="E482" i="8"/>
  <c r="G482" i="8"/>
  <c r="Q482" i="8" s="1"/>
  <c r="A482" i="8"/>
  <c r="C482" i="8"/>
  <c r="S482" i="8" s="1"/>
  <c r="L482" i="8" s="1"/>
  <c r="T482" i="8" s="1"/>
  <c r="O482" i="8"/>
  <c r="I482" i="8"/>
  <c r="H482" i="8"/>
  <c r="R482" i="8" s="1"/>
  <c r="F482" i="8"/>
  <c r="D522" i="8"/>
  <c r="I522" i="8"/>
  <c r="G522" i="8"/>
  <c r="Q522" i="8" s="1"/>
  <c r="E522" i="8"/>
  <c r="C522" i="8"/>
  <c r="S522" i="8" s="1"/>
  <c r="L522" i="8" s="1"/>
  <c r="T522" i="8" s="1"/>
  <c r="A522" i="8"/>
  <c r="F522" i="8"/>
  <c r="O522" i="8"/>
  <c r="H522" i="8"/>
  <c r="R522" i="8" s="1"/>
  <c r="C542" i="8"/>
  <c r="S542" i="8" s="1"/>
  <c r="L542" i="8" s="1"/>
  <c r="T542" i="8" s="1"/>
  <c r="E542" i="8"/>
  <c r="H542" i="8"/>
  <c r="R542" i="8" s="1"/>
  <c r="F542" i="8"/>
  <c r="A542" i="8"/>
  <c r="D542" i="8"/>
  <c r="O542" i="8"/>
  <c r="G542" i="8"/>
  <c r="Q542" i="8" s="1"/>
  <c r="I542" i="8"/>
  <c r="O459" i="8"/>
  <c r="D459" i="8"/>
  <c r="G459" i="8"/>
  <c r="Q459" i="8" s="1"/>
  <c r="I459" i="8"/>
  <c r="H459" i="8"/>
  <c r="C459" i="8"/>
  <c r="S459" i="8" s="1"/>
  <c r="L459" i="8" s="1"/>
  <c r="T459" i="8" s="1"/>
  <c r="E459" i="8"/>
  <c r="F459" i="8"/>
  <c r="A459" i="8"/>
  <c r="O539" i="8"/>
  <c r="H539" i="8"/>
  <c r="R539" i="8" s="1"/>
  <c r="G539" i="8"/>
  <c r="I539" i="8"/>
  <c r="D539" i="8"/>
  <c r="C539" i="8"/>
  <c r="S539" i="8" s="1"/>
  <c r="L539" i="8" s="1"/>
  <c r="T539" i="8" s="1"/>
  <c r="E539" i="8"/>
  <c r="F539" i="8"/>
  <c r="A539" i="8"/>
  <c r="I589" i="8"/>
  <c r="D589" i="8"/>
  <c r="E589" i="8"/>
  <c r="G589" i="8"/>
  <c r="A589" i="8"/>
  <c r="C589" i="8"/>
  <c r="S589" i="8" s="1"/>
  <c r="L589" i="8" s="1"/>
  <c r="T589" i="8" s="1"/>
  <c r="O589" i="8"/>
  <c r="H589" i="8"/>
  <c r="F589" i="8"/>
  <c r="O432" i="8"/>
  <c r="H432" i="8"/>
  <c r="R432" i="8" s="1"/>
  <c r="I432" i="8"/>
  <c r="D432" i="8"/>
  <c r="E432" i="8"/>
  <c r="C432" i="8"/>
  <c r="S432" i="8" s="1"/>
  <c r="L432" i="8" s="1"/>
  <c r="T432" i="8" s="1"/>
  <c r="F432" i="8"/>
  <c r="A432" i="8"/>
  <c r="K432" i="8" s="1"/>
  <c r="G432" i="8"/>
  <c r="Q432" i="8" s="1"/>
  <c r="E452" i="8"/>
  <c r="G452" i="8"/>
  <c r="Q452" i="8" s="1"/>
  <c r="F452" i="8"/>
  <c r="A452" i="8"/>
  <c r="C452" i="8"/>
  <c r="S452" i="8" s="1"/>
  <c r="L452" i="8" s="1"/>
  <c r="T452" i="8" s="1"/>
  <c r="O452" i="8"/>
  <c r="H452" i="8"/>
  <c r="R452" i="8" s="1"/>
  <c r="I452" i="8"/>
  <c r="D452" i="8"/>
  <c r="E512" i="8"/>
  <c r="G512" i="8"/>
  <c r="Q512" i="8" s="1"/>
  <c r="F512" i="8"/>
  <c r="A512" i="8"/>
  <c r="C512" i="8"/>
  <c r="S512" i="8" s="1"/>
  <c r="L512" i="8" s="1"/>
  <c r="T512" i="8" s="1"/>
  <c r="O512" i="8"/>
  <c r="H512" i="8"/>
  <c r="R512" i="8" s="1"/>
  <c r="D512" i="8"/>
  <c r="I512" i="8"/>
  <c r="O532" i="8"/>
  <c r="H532" i="8"/>
  <c r="R532" i="8" s="1"/>
  <c r="I532" i="8"/>
  <c r="D532" i="8"/>
  <c r="E532" i="8"/>
  <c r="C532" i="8"/>
  <c r="S532" i="8" s="1"/>
  <c r="L532" i="8" s="1"/>
  <c r="T532" i="8" s="1"/>
  <c r="A532" i="8"/>
  <c r="G532" i="8"/>
  <c r="Q532" i="8" s="1"/>
  <c r="F532" i="8"/>
  <c r="H642" i="8"/>
  <c r="R642" i="8" s="1"/>
  <c r="D642" i="8"/>
  <c r="G642" i="8"/>
  <c r="Q642" i="8" s="1"/>
  <c r="A642" i="8"/>
  <c r="K642" i="8" s="1"/>
  <c r="I642" i="8"/>
  <c r="C642" i="8"/>
  <c r="S642" i="8" s="1"/>
  <c r="L642" i="8" s="1"/>
  <c r="T642" i="8" s="1"/>
  <c r="O642" i="8"/>
  <c r="F642" i="8"/>
  <c r="E642" i="8"/>
  <c r="C590" i="8"/>
  <c r="S590" i="8" s="1"/>
  <c r="L590" i="8" s="1"/>
  <c r="T590" i="8" s="1"/>
  <c r="O590" i="8"/>
  <c r="H590" i="8"/>
  <c r="R590" i="8" s="1"/>
  <c r="F590" i="8"/>
  <c r="I590" i="8"/>
  <c r="D590" i="8"/>
  <c r="E590" i="8"/>
  <c r="G590" i="8"/>
  <c r="Q590" i="8" s="1"/>
  <c r="A590" i="8"/>
  <c r="C609" i="8"/>
  <c r="S609" i="8" s="1"/>
  <c r="L609" i="8" s="1"/>
  <c r="T609" i="8" s="1"/>
  <c r="I609" i="8"/>
  <c r="H609" i="8"/>
  <c r="F609" i="8"/>
  <c r="E609" i="8"/>
  <c r="D609" i="8"/>
  <c r="A609" i="8"/>
  <c r="O609" i="8"/>
  <c r="G609" i="8"/>
  <c r="C632" i="8"/>
  <c r="S632" i="8" s="1"/>
  <c r="L632" i="8" s="1"/>
  <c r="T632" i="8" s="1"/>
  <c r="E632" i="8"/>
  <c r="H632" i="8"/>
  <c r="R632" i="8" s="1"/>
  <c r="F632" i="8"/>
  <c r="A632" i="8"/>
  <c r="D632" i="8"/>
  <c r="O632" i="8"/>
  <c r="G632" i="8"/>
  <c r="Q632" i="8" s="1"/>
  <c r="I632" i="8"/>
  <c r="C564" i="8"/>
  <c r="S564" i="8" s="1"/>
  <c r="L564" i="8" s="1"/>
  <c r="T564" i="8" s="1"/>
  <c r="A564" i="8"/>
  <c r="F564" i="8"/>
  <c r="H564" i="8"/>
  <c r="R564" i="8" s="1"/>
  <c r="D564" i="8"/>
  <c r="E564" i="8"/>
  <c r="G564" i="8"/>
  <c r="I564" i="8"/>
  <c r="O564" i="8"/>
  <c r="C587" i="8"/>
  <c r="S587" i="8" s="1"/>
  <c r="L587" i="8" s="1"/>
  <c r="T587" i="8" s="1"/>
  <c r="E587" i="8"/>
  <c r="F587" i="8"/>
  <c r="A587" i="8"/>
  <c r="O587" i="8"/>
  <c r="H587" i="8"/>
  <c r="R587" i="8" s="1"/>
  <c r="D587" i="8"/>
  <c r="G587" i="8"/>
  <c r="Q587" i="8" s="1"/>
  <c r="I587" i="8"/>
  <c r="C606" i="8"/>
  <c r="S606" i="8" s="1"/>
  <c r="L606" i="8" s="1"/>
  <c r="T606" i="8" s="1"/>
  <c r="E606" i="8"/>
  <c r="F606" i="8"/>
  <c r="A606" i="8"/>
  <c r="O606" i="8"/>
  <c r="D606" i="8"/>
  <c r="I606" i="8"/>
  <c r="H606" i="8"/>
  <c r="R606" i="8" s="1"/>
  <c r="G606" i="8"/>
  <c r="Q606" i="8" s="1"/>
  <c r="C625" i="8"/>
  <c r="S625" i="8" s="1"/>
  <c r="L625" i="8" s="1"/>
  <c r="T625" i="8" s="1"/>
  <c r="E625" i="8"/>
  <c r="F625" i="8"/>
  <c r="A625" i="8"/>
  <c r="O625" i="8"/>
  <c r="H625" i="8"/>
  <c r="R625" i="8" s="1"/>
  <c r="G625" i="8"/>
  <c r="Q625" i="8" s="1"/>
  <c r="I625" i="8"/>
  <c r="D625" i="8"/>
  <c r="I644" i="8"/>
  <c r="D644" i="8"/>
  <c r="E644" i="8"/>
  <c r="C644" i="8"/>
  <c r="S644" i="8" s="1"/>
  <c r="L644" i="8" s="1"/>
  <c r="T644" i="8" s="1"/>
  <c r="A644" i="8"/>
  <c r="G644" i="8"/>
  <c r="O644" i="8"/>
  <c r="H644" i="8"/>
  <c r="R644" i="8" s="1"/>
  <c r="F644" i="8"/>
  <c r="I686" i="8"/>
  <c r="D686" i="8"/>
  <c r="E686" i="8"/>
  <c r="G686" i="8"/>
  <c r="Q686" i="8" s="1"/>
  <c r="A686" i="8"/>
  <c r="C686" i="8"/>
  <c r="S686" i="8" s="1"/>
  <c r="L686" i="8" s="1"/>
  <c r="T686" i="8" s="1"/>
  <c r="F686" i="8"/>
  <c r="O686" i="8"/>
  <c r="H686" i="8"/>
  <c r="R686" i="8" s="1"/>
  <c r="F569" i="8"/>
  <c r="A569" i="8"/>
  <c r="N569" i="8" s="1"/>
  <c r="H569" i="8"/>
  <c r="O569" i="8"/>
  <c r="G569" i="8"/>
  <c r="I569" i="8"/>
  <c r="D569" i="8"/>
  <c r="E569" i="8"/>
  <c r="C569" i="8"/>
  <c r="S569" i="8" s="1"/>
  <c r="L569" i="8" s="1"/>
  <c r="T569" i="8" s="1"/>
  <c r="F592" i="8"/>
  <c r="A592" i="8"/>
  <c r="G592" i="8"/>
  <c r="Q592" i="8" s="1"/>
  <c r="O592" i="8"/>
  <c r="H592" i="8"/>
  <c r="R592" i="8" s="1"/>
  <c r="I592" i="8"/>
  <c r="D592" i="8"/>
  <c r="C592" i="8"/>
  <c r="S592" i="8" s="1"/>
  <c r="L592" i="8" s="1"/>
  <c r="T592" i="8" s="1"/>
  <c r="E592" i="8"/>
  <c r="F611" i="8"/>
  <c r="A611" i="8"/>
  <c r="C611" i="8"/>
  <c r="S611" i="8" s="1"/>
  <c r="L611" i="8" s="1"/>
  <c r="T611" i="8" s="1"/>
  <c r="O611" i="8"/>
  <c r="H611" i="8"/>
  <c r="R611" i="8" s="1"/>
  <c r="I611" i="8"/>
  <c r="D611" i="8"/>
  <c r="E611" i="8"/>
  <c r="G611" i="8"/>
  <c r="Q611" i="8" s="1"/>
  <c r="F630" i="8"/>
  <c r="A630" i="8"/>
  <c r="C630" i="8"/>
  <c r="S630" i="8" s="1"/>
  <c r="L630" i="8" s="1"/>
  <c r="T630" i="8" s="1"/>
  <c r="O630" i="8"/>
  <c r="H630" i="8"/>
  <c r="R630" i="8" s="1"/>
  <c r="I630" i="8"/>
  <c r="D630" i="8"/>
  <c r="E630" i="8"/>
  <c r="G630" i="8"/>
  <c r="Q630" i="8" s="1"/>
  <c r="O667" i="8"/>
  <c r="H667" i="8"/>
  <c r="R667" i="8" s="1"/>
  <c r="F667" i="8"/>
  <c r="I667" i="8"/>
  <c r="D667" i="8"/>
  <c r="E667" i="8"/>
  <c r="G667" i="8"/>
  <c r="Q667" i="8" s="1"/>
  <c r="A667" i="8"/>
  <c r="C667" i="8"/>
  <c r="S667" i="8" s="1"/>
  <c r="L667" i="8" s="1"/>
  <c r="T667" i="8" s="1"/>
  <c r="O769" i="8"/>
  <c r="H769" i="8"/>
  <c r="F769" i="8"/>
  <c r="I769" i="8"/>
  <c r="D769" i="8"/>
  <c r="E769" i="8"/>
  <c r="G769" i="8"/>
  <c r="C769" i="8"/>
  <c r="S769" i="8" s="1"/>
  <c r="L769" i="8" s="1"/>
  <c r="T769" i="8" s="1"/>
  <c r="A769" i="8"/>
  <c r="K769" i="8" s="1"/>
  <c r="H664" i="8"/>
  <c r="F664" i="8"/>
  <c r="I664" i="8"/>
  <c r="D664" i="8"/>
  <c r="E664" i="8"/>
  <c r="G664" i="8"/>
  <c r="A664" i="8"/>
  <c r="C664" i="8"/>
  <c r="S664" i="8" s="1"/>
  <c r="L664" i="8" s="1"/>
  <c r="T664" i="8" s="1"/>
  <c r="O664" i="8"/>
  <c r="H687" i="8"/>
  <c r="R687" i="8" s="1"/>
  <c r="F687" i="8"/>
  <c r="I687" i="8"/>
  <c r="D687" i="8"/>
  <c r="E687" i="8"/>
  <c r="G687" i="8"/>
  <c r="Q687" i="8" s="1"/>
  <c r="A687" i="8"/>
  <c r="N687" i="8" s="1"/>
  <c r="C687" i="8"/>
  <c r="S687" i="8" s="1"/>
  <c r="L687" i="8" s="1"/>
  <c r="T687" i="8" s="1"/>
  <c r="O687" i="8"/>
  <c r="H706" i="8"/>
  <c r="R706" i="8" s="1"/>
  <c r="F706" i="8"/>
  <c r="A706" i="8"/>
  <c r="D706" i="8"/>
  <c r="O706" i="8"/>
  <c r="G706" i="8"/>
  <c r="Q706" i="8" s="1"/>
  <c r="I706" i="8"/>
  <c r="C706" i="8"/>
  <c r="S706" i="8" s="1"/>
  <c r="L706" i="8" s="1"/>
  <c r="T706" i="8" s="1"/>
  <c r="E706" i="8"/>
  <c r="O746" i="8"/>
  <c r="H746" i="8"/>
  <c r="R746" i="8" s="1"/>
  <c r="F746" i="8"/>
  <c r="I746" i="8"/>
  <c r="D746" i="8"/>
  <c r="E746" i="8"/>
  <c r="G746" i="8"/>
  <c r="Q746" i="8" s="1"/>
  <c r="C746" i="8"/>
  <c r="S746" i="8" s="1"/>
  <c r="L746" i="8" s="1"/>
  <c r="T746" i="8" s="1"/>
  <c r="A746" i="8"/>
  <c r="G654" i="8"/>
  <c r="I654" i="8"/>
  <c r="D654" i="8"/>
  <c r="C654" i="8"/>
  <c r="S654" i="8" s="1"/>
  <c r="L654" i="8" s="1"/>
  <c r="T654" i="8" s="1"/>
  <c r="E654" i="8"/>
  <c r="F654" i="8"/>
  <c r="A654" i="8"/>
  <c r="O654" i="8"/>
  <c r="H654" i="8"/>
  <c r="G677" i="8"/>
  <c r="Q677" i="8" s="1"/>
  <c r="I677" i="8"/>
  <c r="D677" i="8"/>
  <c r="C677" i="8"/>
  <c r="S677" i="8" s="1"/>
  <c r="L677" i="8" s="1"/>
  <c r="T677" i="8" s="1"/>
  <c r="E677" i="8"/>
  <c r="F677" i="8"/>
  <c r="A677" i="8"/>
  <c r="N677" i="8" s="1"/>
  <c r="O677" i="8"/>
  <c r="H677" i="8"/>
  <c r="R677" i="8" s="1"/>
  <c r="G696" i="8"/>
  <c r="Q696" i="8" s="1"/>
  <c r="I696" i="8"/>
  <c r="D696" i="8"/>
  <c r="C696" i="8"/>
  <c r="S696" i="8" s="1"/>
  <c r="L696" i="8" s="1"/>
  <c r="T696" i="8" s="1"/>
  <c r="E696" i="8"/>
  <c r="F696" i="8"/>
  <c r="A696" i="8"/>
  <c r="O696" i="8"/>
  <c r="H696" i="8"/>
  <c r="R696" i="8" s="1"/>
  <c r="O716" i="8"/>
  <c r="H716" i="8"/>
  <c r="R716" i="8" s="1"/>
  <c r="F716" i="8"/>
  <c r="I716" i="8"/>
  <c r="D716" i="8"/>
  <c r="E716" i="8"/>
  <c r="G716" i="8"/>
  <c r="Q716" i="8" s="1"/>
  <c r="C716" i="8"/>
  <c r="S716" i="8" s="1"/>
  <c r="L716" i="8" s="1"/>
  <c r="T716" i="8" s="1"/>
  <c r="A716" i="8"/>
  <c r="K716" i="8" s="1"/>
  <c r="O754" i="8"/>
  <c r="H754" i="8"/>
  <c r="F754" i="8"/>
  <c r="I754" i="8"/>
  <c r="D754" i="8"/>
  <c r="E754" i="8"/>
  <c r="G754" i="8"/>
  <c r="A754" i="8"/>
  <c r="C754" i="8"/>
  <c r="S754" i="8" s="1"/>
  <c r="L754" i="8" s="1"/>
  <c r="T754" i="8" s="1"/>
  <c r="F655" i="8"/>
  <c r="A655" i="8"/>
  <c r="C655" i="8"/>
  <c r="S655" i="8" s="1"/>
  <c r="L655" i="8" s="1"/>
  <c r="T655" i="8" s="1"/>
  <c r="O655" i="8"/>
  <c r="H655" i="8"/>
  <c r="R655" i="8" s="1"/>
  <c r="I655" i="8"/>
  <c r="D655" i="8"/>
  <c r="E655" i="8"/>
  <c r="G655" i="8"/>
  <c r="Q655" i="8" s="1"/>
  <c r="F674" i="8"/>
  <c r="A674" i="8"/>
  <c r="K674" i="8" s="1"/>
  <c r="G674" i="8"/>
  <c r="O674" i="8"/>
  <c r="H674" i="8"/>
  <c r="I674" i="8"/>
  <c r="D674" i="8"/>
  <c r="E674" i="8"/>
  <c r="C674" i="8"/>
  <c r="S674" i="8" s="1"/>
  <c r="L674" i="8" s="1"/>
  <c r="T674" i="8" s="1"/>
  <c r="F697" i="8"/>
  <c r="A697" i="8"/>
  <c r="C697" i="8"/>
  <c r="S697" i="8" s="1"/>
  <c r="L697" i="8" s="1"/>
  <c r="T697" i="8" s="1"/>
  <c r="O697" i="8"/>
  <c r="H697" i="8"/>
  <c r="R697" i="8" s="1"/>
  <c r="I697" i="8"/>
  <c r="D697" i="8"/>
  <c r="G697" i="8"/>
  <c r="Q697" i="8" s="1"/>
  <c r="E697" i="8"/>
  <c r="O761" i="8"/>
  <c r="H761" i="8"/>
  <c r="R761" i="8" s="1"/>
  <c r="F761" i="8"/>
  <c r="I761" i="8"/>
  <c r="D761" i="8"/>
  <c r="E761" i="8"/>
  <c r="G761" i="8"/>
  <c r="Q761" i="8" s="1"/>
  <c r="A761" i="8"/>
  <c r="C761" i="8"/>
  <c r="S761" i="8" s="1"/>
  <c r="L761" i="8" s="1"/>
  <c r="T761" i="8" s="1"/>
  <c r="O825" i="8"/>
  <c r="F825" i="8"/>
  <c r="G825" i="8"/>
  <c r="Q825" i="8" s="1"/>
  <c r="I825" i="8"/>
  <c r="D825" i="8"/>
  <c r="E825" i="8"/>
  <c r="H825" i="8"/>
  <c r="R825" i="8" s="1"/>
  <c r="A825" i="8"/>
  <c r="C825" i="8"/>
  <c r="S825" i="8" s="1"/>
  <c r="L825" i="8" s="1"/>
  <c r="T825" i="8" s="1"/>
  <c r="H732" i="8"/>
  <c r="R732" i="8" s="1"/>
  <c r="F732" i="8"/>
  <c r="I732" i="8"/>
  <c r="D732" i="8"/>
  <c r="E732" i="8"/>
  <c r="G732" i="8"/>
  <c r="Q732" i="8" s="1"/>
  <c r="A732" i="8"/>
  <c r="C732" i="8"/>
  <c r="S732" i="8" s="1"/>
  <c r="L732" i="8" s="1"/>
  <c r="T732" i="8" s="1"/>
  <c r="O732" i="8"/>
  <c r="H751" i="8"/>
  <c r="R751" i="8" s="1"/>
  <c r="F751" i="8"/>
  <c r="O751" i="8"/>
  <c r="D751" i="8"/>
  <c r="I751" i="8"/>
  <c r="G751" i="8"/>
  <c r="Q751" i="8" s="1"/>
  <c r="E751" i="8"/>
  <c r="A751" i="8"/>
  <c r="C751" i="8"/>
  <c r="S751" i="8" s="1"/>
  <c r="L751" i="8" s="1"/>
  <c r="T751" i="8" s="1"/>
  <c r="H770" i="8"/>
  <c r="R770" i="8" s="1"/>
  <c r="F770" i="8"/>
  <c r="A770" i="8"/>
  <c r="D770" i="8"/>
  <c r="O770" i="8"/>
  <c r="G770" i="8"/>
  <c r="Q770" i="8" s="1"/>
  <c r="I770" i="8"/>
  <c r="C770" i="8"/>
  <c r="S770" i="8" s="1"/>
  <c r="L770" i="8" s="1"/>
  <c r="T770" i="8" s="1"/>
  <c r="E770" i="8"/>
  <c r="H789" i="8"/>
  <c r="F789" i="8"/>
  <c r="I789" i="8"/>
  <c r="D789" i="8"/>
  <c r="E789" i="8"/>
  <c r="G789" i="8"/>
  <c r="A789" i="8"/>
  <c r="N789" i="8" s="1"/>
  <c r="C789" i="8"/>
  <c r="S789" i="8" s="1"/>
  <c r="L789" i="8" s="1"/>
  <c r="T789" i="8" s="1"/>
  <c r="O789" i="8"/>
  <c r="O800" i="8"/>
  <c r="H800" i="8"/>
  <c r="R800" i="8" s="1"/>
  <c r="F800" i="8"/>
  <c r="I800" i="8"/>
  <c r="D800" i="8"/>
  <c r="E800" i="8"/>
  <c r="G800" i="8"/>
  <c r="Q800" i="8" s="1"/>
  <c r="A800" i="8"/>
  <c r="C800" i="8"/>
  <c r="S800" i="8" s="1"/>
  <c r="L800" i="8" s="1"/>
  <c r="T800" i="8" s="1"/>
  <c r="G721" i="8"/>
  <c r="Q721" i="8" s="1"/>
  <c r="I721" i="8"/>
  <c r="D721" i="8"/>
  <c r="C721" i="8"/>
  <c r="S721" i="8" s="1"/>
  <c r="L721" i="8" s="1"/>
  <c r="T721" i="8" s="1"/>
  <c r="E721" i="8"/>
  <c r="F721" i="8"/>
  <c r="A721" i="8"/>
  <c r="H721" i="8"/>
  <c r="R721" i="8" s="1"/>
  <c r="O721" i="8"/>
  <c r="G740" i="8"/>
  <c r="Q740" i="8" s="1"/>
  <c r="I740" i="8"/>
  <c r="D740" i="8"/>
  <c r="C740" i="8"/>
  <c r="S740" i="8" s="1"/>
  <c r="L740" i="8" s="1"/>
  <c r="T740" i="8" s="1"/>
  <c r="E740" i="8"/>
  <c r="F740" i="8"/>
  <c r="A740" i="8"/>
  <c r="O740" i="8"/>
  <c r="H740" i="8"/>
  <c r="R740" i="8" s="1"/>
  <c r="G759" i="8"/>
  <c r="I759" i="8"/>
  <c r="H759" i="8"/>
  <c r="R759" i="8" s="1"/>
  <c r="C759" i="8"/>
  <c r="S759" i="8" s="1"/>
  <c r="L759" i="8" s="1"/>
  <c r="T759" i="8" s="1"/>
  <c r="E759" i="8"/>
  <c r="F759" i="8"/>
  <c r="A759" i="8"/>
  <c r="O759" i="8"/>
  <c r="D759" i="8"/>
  <c r="G782" i="8"/>
  <c r="Q782" i="8" s="1"/>
  <c r="I782" i="8"/>
  <c r="D782" i="8"/>
  <c r="C782" i="8"/>
  <c r="S782" i="8" s="1"/>
  <c r="L782" i="8" s="1"/>
  <c r="T782" i="8" s="1"/>
  <c r="E782" i="8"/>
  <c r="F782" i="8"/>
  <c r="A782" i="8"/>
  <c r="O782" i="8"/>
  <c r="H782" i="8"/>
  <c r="R782" i="8" s="1"/>
  <c r="F722" i="8"/>
  <c r="A722" i="8"/>
  <c r="C722" i="8"/>
  <c r="S722" i="8" s="1"/>
  <c r="L722" i="8" s="1"/>
  <c r="T722" i="8" s="1"/>
  <c r="O722" i="8"/>
  <c r="H722" i="8"/>
  <c r="R722" i="8" s="1"/>
  <c r="I722" i="8"/>
  <c r="D722" i="8"/>
  <c r="G722" i="8"/>
  <c r="Q722" i="8" s="1"/>
  <c r="E722" i="8"/>
  <c r="F741" i="8"/>
  <c r="A741" i="8"/>
  <c r="C741" i="8"/>
  <c r="S741" i="8" s="1"/>
  <c r="L741" i="8" s="1"/>
  <c r="T741" i="8" s="1"/>
  <c r="O741" i="8"/>
  <c r="H741" i="8"/>
  <c r="R741" i="8" s="1"/>
  <c r="I741" i="8"/>
  <c r="D741" i="8"/>
  <c r="E741" i="8"/>
  <c r="G741" i="8"/>
  <c r="Q741" i="8" s="1"/>
  <c r="F760" i="8"/>
  <c r="A760" i="8"/>
  <c r="G760" i="8"/>
  <c r="Q760" i="8" s="1"/>
  <c r="O760" i="8"/>
  <c r="H760" i="8"/>
  <c r="R760" i="8" s="1"/>
  <c r="I760" i="8"/>
  <c r="D760" i="8"/>
  <c r="E760" i="8"/>
  <c r="C760" i="8"/>
  <c r="S760" i="8" s="1"/>
  <c r="L760" i="8" s="1"/>
  <c r="T760" i="8" s="1"/>
  <c r="F779" i="8"/>
  <c r="A779" i="8"/>
  <c r="N779" i="8" s="1"/>
  <c r="G779" i="8"/>
  <c r="O779" i="8"/>
  <c r="H779" i="8"/>
  <c r="I779" i="8"/>
  <c r="D779" i="8"/>
  <c r="E779" i="8"/>
  <c r="C779" i="8"/>
  <c r="S779" i="8" s="1"/>
  <c r="L779" i="8" s="1"/>
  <c r="T779" i="8" s="1"/>
  <c r="H822" i="8"/>
  <c r="R822" i="8" s="1"/>
  <c r="E822" i="8"/>
  <c r="G822" i="8"/>
  <c r="Q822" i="8" s="1"/>
  <c r="D822" i="8"/>
  <c r="I822" i="8"/>
  <c r="F822" i="8"/>
  <c r="C822" i="8"/>
  <c r="S822" i="8" s="1"/>
  <c r="L822" i="8" s="1"/>
  <c r="T822" i="8" s="1"/>
  <c r="O822" i="8"/>
  <c r="A822" i="8"/>
  <c r="H817" i="8"/>
  <c r="R817" i="8" s="1"/>
  <c r="F817" i="8"/>
  <c r="O817" i="8"/>
  <c r="D817" i="8"/>
  <c r="I817" i="8"/>
  <c r="G817" i="8"/>
  <c r="Q817" i="8" s="1"/>
  <c r="E817" i="8"/>
  <c r="C817" i="8"/>
  <c r="S817" i="8" s="1"/>
  <c r="L817" i="8" s="1"/>
  <c r="T817" i="8" s="1"/>
  <c r="A817" i="8"/>
  <c r="O840" i="8"/>
  <c r="G840" i="8"/>
  <c r="Q840" i="8" s="1"/>
  <c r="D840" i="8"/>
  <c r="I840" i="8"/>
  <c r="C840" i="8"/>
  <c r="S840" i="8" s="1"/>
  <c r="L840" i="8" s="1"/>
  <c r="T840" i="8" s="1"/>
  <c r="E840" i="8"/>
  <c r="F840" i="8"/>
  <c r="A840" i="8"/>
  <c r="H840" i="8"/>
  <c r="R840" i="8" s="1"/>
  <c r="G802" i="8"/>
  <c r="Q802" i="8" s="1"/>
  <c r="I802" i="8"/>
  <c r="D802" i="8"/>
  <c r="C802" i="8"/>
  <c r="S802" i="8" s="1"/>
  <c r="L802" i="8" s="1"/>
  <c r="T802" i="8" s="1"/>
  <c r="E802" i="8"/>
  <c r="F802" i="8"/>
  <c r="A802" i="8"/>
  <c r="O802" i="8"/>
  <c r="H802" i="8"/>
  <c r="R802" i="8" s="1"/>
  <c r="O821" i="8"/>
  <c r="F821" i="8"/>
  <c r="D821" i="8"/>
  <c r="I821" i="8"/>
  <c r="E821" i="8"/>
  <c r="G821" i="8"/>
  <c r="Q821" i="8" s="1"/>
  <c r="A821" i="8"/>
  <c r="H821" i="8"/>
  <c r="R821" i="8" s="1"/>
  <c r="C821" i="8"/>
  <c r="S821" i="8" s="1"/>
  <c r="L821" i="8" s="1"/>
  <c r="T821" i="8" s="1"/>
  <c r="H854" i="8"/>
  <c r="F854" i="8"/>
  <c r="O854" i="8"/>
  <c r="D854" i="8"/>
  <c r="A854" i="8"/>
  <c r="I854" i="8"/>
  <c r="G854" i="8"/>
  <c r="C854" i="8"/>
  <c r="S854" i="8" s="1"/>
  <c r="L854" i="8" s="1"/>
  <c r="T854" i="8" s="1"/>
  <c r="E854" i="8"/>
  <c r="F807" i="8"/>
  <c r="A807" i="8"/>
  <c r="C807" i="8"/>
  <c r="S807" i="8" s="1"/>
  <c r="L807" i="8" s="1"/>
  <c r="T807" i="8" s="1"/>
  <c r="O807" i="8"/>
  <c r="H807" i="8"/>
  <c r="R807" i="8" s="1"/>
  <c r="I807" i="8"/>
  <c r="D807" i="8"/>
  <c r="E807" i="8"/>
  <c r="G807" i="8"/>
  <c r="Q807" i="8" s="1"/>
  <c r="F824" i="8"/>
  <c r="I824" i="8"/>
  <c r="C824" i="8"/>
  <c r="S824" i="8" s="1"/>
  <c r="L824" i="8" s="1"/>
  <c r="T824" i="8" s="1"/>
  <c r="G824" i="8"/>
  <c r="D824" i="8"/>
  <c r="A824" i="8"/>
  <c r="N824" i="8" s="1"/>
  <c r="O824" i="8"/>
  <c r="E824" i="8"/>
  <c r="H824" i="8"/>
  <c r="R824" i="8" s="1"/>
  <c r="H861" i="8"/>
  <c r="R861" i="8" s="1"/>
  <c r="O861" i="8"/>
  <c r="E861" i="8"/>
  <c r="D861" i="8"/>
  <c r="G861" i="8"/>
  <c r="Q861" i="8" s="1"/>
  <c r="I861" i="8"/>
  <c r="F861" i="8"/>
  <c r="A861" i="8"/>
  <c r="C861" i="8"/>
  <c r="S861" i="8" s="1"/>
  <c r="L861" i="8" s="1"/>
  <c r="T861" i="8" s="1"/>
  <c r="H841" i="8"/>
  <c r="R841" i="8" s="1"/>
  <c r="E841" i="8"/>
  <c r="C841" i="8"/>
  <c r="S841" i="8" s="1"/>
  <c r="L841" i="8" s="1"/>
  <c r="T841" i="8" s="1"/>
  <c r="D841" i="8"/>
  <c r="A841" i="8"/>
  <c r="F841" i="8"/>
  <c r="I841" i="8"/>
  <c r="O841" i="8"/>
  <c r="G841" i="8"/>
  <c r="Q841" i="8" s="1"/>
  <c r="O876" i="8"/>
  <c r="D876" i="8"/>
  <c r="F876" i="8"/>
  <c r="I876" i="8"/>
  <c r="H876" i="8"/>
  <c r="R876" i="8" s="1"/>
  <c r="E876" i="8"/>
  <c r="C876" i="8"/>
  <c r="S876" i="8" s="1"/>
  <c r="L876" i="8" s="1"/>
  <c r="T876" i="8" s="1"/>
  <c r="A876" i="8"/>
  <c r="G876" i="8"/>
  <c r="Q876" i="8" s="1"/>
  <c r="F832" i="8"/>
  <c r="E832" i="8"/>
  <c r="G832" i="8"/>
  <c r="Q832" i="8" s="1"/>
  <c r="H832" i="8"/>
  <c r="R832" i="8" s="1"/>
  <c r="O832" i="8"/>
  <c r="D832" i="8"/>
  <c r="A832" i="8"/>
  <c r="C832" i="8"/>
  <c r="S832" i="8" s="1"/>
  <c r="L832" i="8" s="1"/>
  <c r="T832" i="8" s="1"/>
  <c r="I832" i="8"/>
  <c r="O849" i="8"/>
  <c r="G849" i="8"/>
  <c r="H849" i="8"/>
  <c r="I849" i="8"/>
  <c r="D849" i="8"/>
  <c r="E849" i="8"/>
  <c r="F849" i="8"/>
  <c r="C849" i="8"/>
  <c r="S849" i="8" s="1"/>
  <c r="L849" i="8" s="1"/>
  <c r="T849" i="8" s="1"/>
  <c r="A849" i="8"/>
  <c r="O872" i="8"/>
  <c r="G872" i="8"/>
  <c r="Q872" i="8" s="1"/>
  <c r="C872" i="8"/>
  <c r="S872" i="8" s="1"/>
  <c r="L872" i="8" s="1"/>
  <c r="T872" i="8" s="1"/>
  <c r="I872" i="8"/>
  <c r="F872" i="8"/>
  <c r="E872" i="8"/>
  <c r="D872" i="8"/>
  <c r="A872" i="8"/>
  <c r="H872" i="8"/>
  <c r="R872" i="8" s="1"/>
  <c r="F859" i="8"/>
  <c r="C859" i="8"/>
  <c r="S859" i="8" s="1"/>
  <c r="L859" i="8" s="1"/>
  <c r="T859" i="8" s="1"/>
  <c r="I859" i="8"/>
  <c r="E859" i="8"/>
  <c r="D859" i="8"/>
  <c r="O859" i="8"/>
  <c r="A859" i="8"/>
  <c r="H859" i="8"/>
  <c r="G859" i="8"/>
  <c r="G42" i="9"/>
  <c r="Q42" i="9" s="1"/>
  <c r="I42" i="9"/>
  <c r="C42" i="9"/>
  <c r="S42" i="9" s="1"/>
  <c r="L42" i="9" s="1"/>
  <c r="T42" i="9" s="1"/>
  <c r="E42" i="9"/>
  <c r="H42" i="9"/>
  <c r="R42" i="9" s="1"/>
  <c r="F42" i="9"/>
  <c r="A42" i="9"/>
  <c r="D42" i="9"/>
  <c r="O42" i="9"/>
  <c r="D102" i="9"/>
  <c r="O102" i="9"/>
  <c r="G102" i="9"/>
  <c r="Q102" i="9" s="1"/>
  <c r="I102" i="9"/>
  <c r="C102" i="9"/>
  <c r="S102" i="9" s="1"/>
  <c r="L102" i="9" s="1"/>
  <c r="T102" i="9" s="1"/>
  <c r="E102" i="9"/>
  <c r="H102" i="9"/>
  <c r="R102" i="9" s="1"/>
  <c r="F102" i="9"/>
  <c r="A102" i="9"/>
  <c r="K102" i="9" s="1"/>
  <c r="C122" i="9"/>
  <c r="S122" i="9" s="1"/>
  <c r="L122" i="9" s="1"/>
  <c r="T122" i="9" s="1"/>
  <c r="E122" i="9"/>
  <c r="H122" i="9"/>
  <c r="R122" i="9" s="1"/>
  <c r="F122" i="9"/>
  <c r="A122" i="9"/>
  <c r="D122" i="9"/>
  <c r="O122" i="9"/>
  <c r="G122" i="9"/>
  <c r="Q122" i="9" s="1"/>
  <c r="I122" i="9"/>
  <c r="O56" i="9"/>
  <c r="H56" i="9"/>
  <c r="R56" i="9" s="1"/>
  <c r="I56" i="9"/>
  <c r="D56" i="9"/>
  <c r="E56" i="9"/>
  <c r="G56" i="9"/>
  <c r="Q56" i="9" s="1"/>
  <c r="F56" i="9"/>
  <c r="A56" i="9"/>
  <c r="C56" i="9"/>
  <c r="S56" i="9" s="1"/>
  <c r="L56" i="9" s="1"/>
  <c r="T56" i="9" s="1"/>
  <c r="E116" i="9"/>
  <c r="G116" i="9"/>
  <c r="Q116" i="9" s="1"/>
  <c r="F116" i="9"/>
  <c r="A116" i="9"/>
  <c r="C116" i="9"/>
  <c r="S116" i="9" s="1"/>
  <c r="L116" i="9" s="1"/>
  <c r="T116" i="9" s="1"/>
  <c r="O116" i="9"/>
  <c r="H116" i="9"/>
  <c r="R116" i="9" s="1"/>
  <c r="I116" i="9"/>
  <c r="D116" i="9"/>
  <c r="E297" i="9"/>
  <c r="G297" i="9"/>
  <c r="Q297" i="9" s="1"/>
  <c r="A297" i="9"/>
  <c r="F297" i="9"/>
  <c r="O297" i="9"/>
  <c r="H297" i="9"/>
  <c r="R297" i="9" s="1"/>
  <c r="C297" i="9"/>
  <c r="S297" i="9" s="1"/>
  <c r="L297" i="9" s="1"/>
  <c r="T297" i="9" s="1"/>
  <c r="I297" i="9"/>
  <c r="D297" i="9"/>
  <c r="I337" i="9"/>
  <c r="D337" i="9"/>
  <c r="E337" i="9"/>
  <c r="G337" i="9"/>
  <c r="Q337" i="9" s="1"/>
  <c r="A337" i="9"/>
  <c r="N337" i="9" s="1"/>
  <c r="F337" i="9"/>
  <c r="O337" i="9"/>
  <c r="H337" i="9"/>
  <c r="R337" i="9" s="1"/>
  <c r="C337" i="9"/>
  <c r="S337" i="9" s="1"/>
  <c r="L337" i="9" s="1"/>
  <c r="T337" i="9" s="1"/>
  <c r="C177" i="9"/>
  <c r="S177" i="9" s="1"/>
  <c r="L177" i="9" s="1"/>
  <c r="T177" i="9" s="1"/>
  <c r="E177" i="9"/>
  <c r="F177" i="9"/>
  <c r="A177" i="9"/>
  <c r="N177" i="9" s="1"/>
  <c r="O177" i="9"/>
  <c r="H177" i="9"/>
  <c r="R177" i="9" s="1"/>
  <c r="G177" i="9"/>
  <c r="Q177" i="9" s="1"/>
  <c r="I177" i="9"/>
  <c r="D177" i="9"/>
  <c r="O217" i="9"/>
  <c r="H217" i="9"/>
  <c r="R217" i="9" s="1"/>
  <c r="G217" i="9"/>
  <c r="Q217" i="9" s="1"/>
  <c r="I217" i="9"/>
  <c r="D217" i="9"/>
  <c r="C217" i="9"/>
  <c r="S217" i="9" s="1"/>
  <c r="L217" i="9" s="1"/>
  <c r="T217" i="9" s="1"/>
  <c r="E217" i="9"/>
  <c r="F217" i="9"/>
  <c r="A217" i="9"/>
  <c r="F237" i="9"/>
  <c r="A237" i="9"/>
  <c r="N237" i="9" s="1"/>
  <c r="O237" i="9"/>
  <c r="H237" i="9"/>
  <c r="R237" i="9" s="1"/>
  <c r="G237" i="9"/>
  <c r="Q237" i="9" s="1"/>
  <c r="I237" i="9"/>
  <c r="D237" i="9"/>
  <c r="C237" i="9"/>
  <c r="S237" i="9" s="1"/>
  <c r="L237" i="9" s="1"/>
  <c r="T237" i="9" s="1"/>
  <c r="E237" i="9"/>
  <c r="C277" i="9"/>
  <c r="S277" i="9" s="1"/>
  <c r="L277" i="9" s="1"/>
  <c r="T277" i="9" s="1"/>
  <c r="E277" i="9"/>
  <c r="F277" i="9"/>
  <c r="A277" i="9"/>
  <c r="K277" i="9" s="1"/>
  <c r="O277" i="9"/>
  <c r="H277" i="9"/>
  <c r="R277" i="9" s="1"/>
  <c r="G277" i="9"/>
  <c r="Q277" i="9" s="1"/>
  <c r="I277" i="9"/>
  <c r="D277" i="9"/>
  <c r="I226" i="9"/>
  <c r="D226" i="9"/>
  <c r="E226" i="9"/>
  <c r="G226" i="9"/>
  <c r="Q226" i="9" s="1"/>
  <c r="F226" i="9"/>
  <c r="A226" i="9"/>
  <c r="N226" i="9" s="1"/>
  <c r="C226" i="9"/>
  <c r="S226" i="9" s="1"/>
  <c r="L226" i="9" s="1"/>
  <c r="T226" i="9" s="1"/>
  <c r="O226" i="9"/>
  <c r="H226" i="9"/>
  <c r="R226" i="9" s="1"/>
  <c r="E246" i="9"/>
  <c r="G246" i="9"/>
  <c r="Q246" i="9" s="1"/>
  <c r="F246" i="9"/>
  <c r="A246" i="9"/>
  <c r="C246" i="9"/>
  <c r="S246" i="9" s="1"/>
  <c r="L246" i="9" s="1"/>
  <c r="T246" i="9" s="1"/>
  <c r="O246" i="9"/>
  <c r="H246" i="9"/>
  <c r="R246" i="9" s="1"/>
  <c r="I246" i="9"/>
  <c r="D246" i="9"/>
  <c r="O266" i="9"/>
  <c r="H266" i="9"/>
  <c r="R266" i="9" s="1"/>
  <c r="I266" i="9"/>
  <c r="D266" i="9"/>
  <c r="E266" i="9"/>
  <c r="G266" i="9"/>
  <c r="Q266" i="9" s="1"/>
  <c r="F266" i="9"/>
  <c r="A266" i="9"/>
  <c r="N266" i="9" s="1"/>
  <c r="C266" i="9"/>
  <c r="S266" i="9" s="1"/>
  <c r="L266" i="9" s="1"/>
  <c r="T266" i="9" s="1"/>
  <c r="D461" i="9"/>
  <c r="A461" i="9"/>
  <c r="G461" i="9"/>
  <c r="Q461" i="9" s="1"/>
  <c r="F461" i="9"/>
  <c r="C461" i="9"/>
  <c r="S461" i="9" s="1"/>
  <c r="L461" i="9" s="1"/>
  <c r="T461" i="9" s="1"/>
  <c r="O461" i="9"/>
  <c r="H461" i="9"/>
  <c r="R461" i="9" s="1"/>
  <c r="I461" i="9"/>
  <c r="E461" i="9"/>
  <c r="E382" i="9"/>
  <c r="G382" i="9"/>
  <c r="Q382" i="9" s="1"/>
  <c r="F382" i="9"/>
  <c r="A382" i="9"/>
  <c r="C382" i="9"/>
  <c r="S382" i="9" s="1"/>
  <c r="L382" i="9" s="1"/>
  <c r="T382" i="9" s="1"/>
  <c r="O382" i="9"/>
  <c r="H382" i="9"/>
  <c r="R382" i="9" s="1"/>
  <c r="I382" i="9"/>
  <c r="D382" i="9"/>
  <c r="O402" i="9"/>
  <c r="H402" i="9"/>
  <c r="R402" i="9" s="1"/>
  <c r="I402" i="9"/>
  <c r="D402" i="9"/>
  <c r="E402" i="9"/>
  <c r="G402" i="9"/>
  <c r="Q402" i="9" s="1"/>
  <c r="F402" i="9"/>
  <c r="A402" i="9"/>
  <c r="C402" i="9"/>
  <c r="S402" i="9" s="1"/>
  <c r="L402" i="9" s="1"/>
  <c r="T402" i="9" s="1"/>
  <c r="E456" i="9"/>
  <c r="G456" i="9"/>
  <c r="Q456" i="9" s="1"/>
  <c r="A456" i="9"/>
  <c r="F456" i="9"/>
  <c r="O456" i="9"/>
  <c r="H456" i="9"/>
  <c r="R456" i="9" s="1"/>
  <c r="C456" i="9"/>
  <c r="S456" i="9" s="1"/>
  <c r="L456" i="9" s="1"/>
  <c r="T456" i="9" s="1"/>
  <c r="I456" i="9"/>
  <c r="D456" i="9"/>
  <c r="H426" i="9"/>
  <c r="R426" i="9" s="1"/>
  <c r="I426" i="9"/>
  <c r="G426" i="9"/>
  <c r="Q426" i="9" s="1"/>
  <c r="O426" i="9"/>
  <c r="A426" i="9"/>
  <c r="C426" i="9"/>
  <c r="S426" i="9" s="1"/>
  <c r="L426" i="9" s="1"/>
  <c r="T426" i="9" s="1"/>
  <c r="E426" i="9"/>
  <c r="F426" i="9"/>
  <c r="D426" i="9"/>
  <c r="G446" i="9"/>
  <c r="Q446" i="9" s="1"/>
  <c r="I446" i="9"/>
  <c r="E446" i="9"/>
  <c r="C446" i="9"/>
  <c r="S446" i="9" s="1"/>
  <c r="L446" i="9" s="1"/>
  <c r="T446" i="9" s="1"/>
  <c r="A446" i="9"/>
  <c r="F446" i="9"/>
  <c r="H446" i="9"/>
  <c r="R446" i="9" s="1"/>
  <c r="D446" i="9"/>
  <c r="O446" i="9"/>
  <c r="C466" i="9"/>
  <c r="S466" i="9" s="1"/>
  <c r="L466" i="9" s="1"/>
  <c r="T466" i="9" s="1"/>
  <c r="E466" i="9"/>
  <c r="F466" i="9"/>
  <c r="D466" i="9"/>
  <c r="H466" i="9"/>
  <c r="R466" i="9" s="1"/>
  <c r="I466" i="9"/>
  <c r="G466" i="9"/>
  <c r="Q466" i="9" s="1"/>
  <c r="O466" i="9"/>
  <c r="A466" i="9"/>
  <c r="A486" i="9"/>
  <c r="C486" i="9"/>
  <c r="S486" i="9" s="1"/>
  <c r="L486" i="9" s="1"/>
  <c r="T486" i="9" s="1"/>
  <c r="O486" i="9"/>
  <c r="H486" i="9"/>
  <c r="R486" i="9" s="1"/>
  <c r="F486" i="9"/>
  <c r="I486" i="9"/>
  <c r="D486" i="9"/>
  <c r="E486" i="9"/>
  <c r="G486" i="9"/>
  <c r="Q486" i="9" s="1"/>
  <c r="E506" i="9"/>
  <c r="G506" i="9"/>
  <c r="Q506" i="9" s="1"/>
  <c r="A506" i="9"/>
  <c r="C506" i="9"/>
  <c r="S506" i="9" s="1"/>
  <c r="L506" i="9" s="1"/>
  <c r="T506" i="9" s="1"/>
  <c r="O506" i="9"/>
  <c r="H506" i="9"/>
  <c r="R506" i="9" s="1"/>
  <c r="F506" i="9"/>
  <c r="I506" i="9"/>
  <c r="D506" i="9"/>
  <c r="A526" i="9"/>
  <c r="C526" i="9"/>
  <c r="S526" i="9" s="1"/>
  <c r="L526" i="9" s="1"/>
  <c r="T526" i="9" s="1"/>
  <c r="O526" i="9"/>
  <c r="H526" i="9"/>
  <c r="R526" i="9" s="1"/>
  <c r="F526" i="9"/>
  <c r="I526" i="9"/>
  <c r="D526" i="9"/>
  <c r="E526" i="9"/>
  <c r="G526" i="9"/>
  <c r="Q526" i="9" s="1"/>
  <c r="E551" i="9"/>
  <c r="G551" i="9"/>
  <c r="Q551" i="9" s="1"/>
  <c r="A551" i="9"/>
  <c r="K551" i="9" s="1"/>
  <c r="F551" i="9"/>
  <c r="O551" i="9"/>
  <c r="H551" i="9"/>
  <c r="R551" i="9" s="1"/>
  <c r="C551" i="9"/>
  <c r="S551" i="9" s="1"/>
  <c r="L551" i="9" s="1"/>
  <c r="T551" i="9" s="1"/>
  <c r="I551" i="9"/>
  <c r="D551" i="9"/>
  <c r="C587" i="9"/>
  <c r="S587" i="9" s="1"/>
  <c r="L587" i="9" s="1"/>
  <c r="T587" i="9" s="1"/>
  <c r="O587" i="9"/>
  <c r="H587" i="9"/>
  <c r="R587" i="9" s="1"/>
  <c r="I587" i="9"/>
  <c r="E587" i="9"/>
  <c r="D587" i="9"/>
  <c r="A587" i="9"/>
  <c r="G587" i="9"/>
  <c r="Q587" i="9" s="1"/>
  <c r="F587" i="9"/>
  <c r="O427" i="9"/>
  <c r="G427" i="9"/>
  <c r="Q427" i="9" s="1"/>
  <c r="I427" i="9"/>
  <c r="D427" i="9"/>
  <c r="E427" i="9"/>
  <c r="C427" i="9"/>
  <c r="S427" i="9" s="1"/>
  <c r="L427" i="9" s="1"/>
  <c r="T427" i="9" s="1"/>
  <c r="F427" i="9"/>
  <c r="A427" i="9"/>
  <c r="H427" i="9"/>
  <c r="R427" i="9" s="1"/>
  <c r="E447" i="9"/>
  <c r="G447" i="9"/>
  <c r="Q447" i="9" s="1"/>
  <c r="F447" i="9"/>
  <c r="A447" i="9"/>
  <c r="D447" i="9"/>
  <c r="O447" i="9"/>
  <c r="C447" i="9"/>
  <c r="S447" i="9" s="1"/>
  <c r="L447" i="9" s="1"/>
  <c r="T447" i="9" s="1"/>
  <c r="I447" i="9"/>
  <c r="H447" i="9"/>
  <c r="R447" i="9" s="1"/>
  <c r="F467" i="9"/>
  <c r="A467" i="9"/>
  <c r="K467" i="9" s="1"/>
  <c r="H467" i="9"/>
  <c r="R467" i="9" s="1"/>
  <c r="O467" i="9"/>
  <c r="G467" i="9"/>
  <c r="Q467" i="9" s="1"/>
  <c r="I467" i="9"/>
  <c r="D467" i="9"/>
  <c r="E467" i="9"/>
  <c r="C467" i="9"/>
  <c r="S467" i="9" s="1"/>
  <c r="L467" i="9" s="1"/>
  <c r="T467" i="9" s="1"/>
  <c r="C487" i="9"/>
  <c r="S487" i="9" s="1"/>
  <c r="L487" i="9" s="1"/>
  <c r="T487" i="9" s="1"/>
  <c r="E487" i="9"/>
  <c r="H487" i="9"/>
  <c r="R487" i="9" s="1"/>
  <c r="F487" i="9"/>
  <c r="A487" i="9"/>
  <c r="D487" i="9"/>
  <c r="O487" i="9"/>
  <c r="G487" i="9"/>
  <c r="Q487" i="9" s="1"/>
  <c r="I487" i="9"/>
  <c r="G507" i="9"/>
  <c r="Q507" i="9" s="1"/>
  <c r="I507" i="9"/>
  <c r="C507" i="9"/>
  <c r="S507" i="9" s="1"/>
  <c r="L507" i="9" s="1"/>
  <c r="T507" i="9" s="1"/>
  <c r="E507" i="9"/>
  <c r="H507" i="9"/>
  <c r="R507" i="9" s="1"/>
  <c r="F507" i="9"/>
  <c r="A507" i="9"/>
  <c r="D507" i="9"/>
  <c r="O507" i="9"/>
  <c r="C527" i="9"/>
  <c r="S527" i="9" s="1"/>
  <c r="L527" i="9" s="1"/>
  <c r="T527" i="9" s="1"/>
  <c r="E527" i="9"/>
  <c r="H527" i="9"/>
  <c r="R527" i="9" s="1"/>
  <c r="F527" i="9"/>
  <c r="A527" i="9"/>
  <c r="D527" i="9"/>
  <c r="O527" i="9"/>
  <c r="G527" i="9"/>
  <c r="Q527" i="9" s="1"/>
  <c r="I527" i="9"/>
  <c r="O567" i="9"/>
  <c r="H567" i="9"/>
  <c r="R567" i="9" s="1"/>
  <c r="G567" i="9"/>
  <c r="Q567" i="9" s="1"/>
  <c r="I567" i="9"/>
  <c r="D567" i="9"/>
  <c r="E567" i="9"/>
  <c r="F567" i="9"/>
  <c r="A567" i="9"/>
  <c r="C567" i="9"/>
  <c r="S567" i="9" s="1"/>
  <c r="L567" i="9" s="1"/>
  <c r="T567" i="9" s="1"/>
  <c r="O516" i="9"/>
  <c r="H516" i="9"/>
  <c r="R516" i="9" s="1"/>
  <c r="G516" i="9"/>
  <c r="Q516" i="9" s="1"/>
  <c r="I516" i="9"/>
  <c r="D516" i="9"/>
  <c r="C516" i="9"/>
  <c r="S516" i="9" s="1"/>
  <c r="L516" i="9" s="1"/>
  <c r="T516" i="9" s="1"/>
  <c r="E516" i="9"/>
  <c r="F516" i="9"/>
  <c r="A516" i="9"/>
  <c r="G579" i="9"/>
  <c r="Q579" i="9" s="1"/>
  <c r="I579" i="9"/>
  <c r="C579" i="9"/>
  <c r="S579" i="9" s="1"/>
  <c r="L579" i="9" s="1"/>
  <c r="T579" i="9" s="1"/>
  <c r="A579" i="9"/>
  <c r="H579" i="9"/>
  <c r="R579" i="9" s="1"/>
  <c r="O579" i="9"/>
  <c r="F579" i="9"/>
  <c r="D579" i="9"/>
  <c r="E579" i="9"/>
  <c r="F485" i="9"/>
  <c r="A485" i="9"/>
  <c r="C485" i="9"/>
  <c r="S485" i="9" s="1"/>
  <c r="L485" i="9" s="1"/>
  <c r="T485" i="9" s="1"/>
  <c r="O485" i="9"/>
  <c r="H485" i="9"/>
  <c r="R485" i="9" s="1"/>
  <c r="I485" i="9"/>
  <c r="D485" i="9"/>
  <c r="E485" i="9"/>
  <c r="G485" i="9"/>
  <c r="Q485" i="9" s="1"/>
  <c r="I505" i="9"/>
  <c r="D505" i="9"/>
  <c r="E505" i="9"/>
  <c r="G505" i="9"/>
  <c r="Q505" i="9" s="1"/>
  <c r="F505" i="9"/>
  <c r="A505" i="9"/>
  <c r="K505" i="9" s="1"/>
  <c r="C505" i="9"/>
  <c r="S505" i="9" s="1"/>
  <c r="L505" i="9" s="1"/>
  <c r="T505" i="9" s="1"/>
  <c r="O505" i="9"/>
  <c r="H505" i="9"/>
  <c r="R505" i="9" s="1"/>
  <c r="I525" i="9"/>
  <c r="D525" i="9"/>
  <c r="E525" i="9"/>
  <c r="G525" i="9"/>
  <c r="Q525" i="9" s="1"/>
  <c r="F525" i="9"/>
  <c r="A525" i="9"/>
  <c r="C525" i="9"/>
  <c r="S525" i="9" s="1"/>
  <c r="L525" i="9" s="1"/>
  <c r="T525" i="9" s="1"/>
  <c r="O525" i="9"/>
  <c r="H525" i="9"/>
  <c r="R525" i="9" s="1"/>
  <c r="I590" i="9"/>
  <c r="D590" i="9"/>
  <c r="E590" i="9"/>
  <c r="G590" i="9"/>
  <c r="Q590" i="9" s="1"/>
  <c r="A590" i="9"/>
  <c r="K590" i="9" s="1"/>
  <c r="F590" i="9"/>
  <c r="O590" i="9"/>
  <c r="H590" i="9"/>
  <c r="R590" i="9" s="1"/>
  <c r="C590" i="9"/>
  <c r="S590" i="9" s="1"/>
  <c r="L590" i="9" s="1"/>
  <c r="T590" i="9" s="1"/>
  <c r="C565" i="9"/>
  <c r="S565" i="9" s="1"/>
  <c r="L565" i="9" s="1"/>
  <c r="T565" i="9" s="1"/>
  <c r="E565" i="9"/>
  <c r="F565" i="9"/>
  <c r="D565" i="9"/>
  <c r="H565" i="9"/>
  <c r="R565" i="9" s="1"/>
  <c r="I565" i="9"/>
  <c r="G565" i="9"/>
  <c r="Q565" i="9" s="1"/>
  <c r="O565" i="9"/>
  <c r="A565" i="9"/>
  <c r="C584" i="9"/>
  <c r="S584" i="9" s="1"/>
  <c r="L584" i="9" s="1"/>
  <c r="T584" i="9" s="1"/>
  <c r="A584" i="9"/>
  <c r="F584" i="9"/>
  <c r="H584" i="9"/>
  <c r="R584" i="9" s="1"/>
  <c r="D584" i="9"/>
  <c r="O584" i="9"/>
  <c r="G584" i="9"/>
  <c r="Q584" i="9" s="1"/>
  <c r="I584" i="9"/>
  <c r="E584" i="9"/>
  <c r="I607" i="9"/>
  <c r="D607" i="9"/>
  <c r="E607" i="9"/>
  <c r="G607" i="9"/>
  <c r="Q607" i="9" s="1"/>
  <c r="A607" i="9"/>
  <c r="N607" i="9" s="1"/>
  <c r="C607" i="9"/>
  <c r="S607" i="9" s="1"/>
  <c r="L607" i="9" s="1"/>
  <c r="T607" i="9" s="1"/>
  <c r="O607" i="9"/>
  <c r="H607" i="9"/>
  <c r="R607" i="9" s="1"/>
  <c r="F607" i="9"/>
  <c r="D629" i="9"/>
  <c r="A629" i="9"/>
  <c r="G629" i="9"/>
  <c r="Q629" i="9" s="1"/>
  <c r="F629" i="9"/>
  <c r="C629" i="9"/>
  <c r="S629" i="9" s="1"/>
  <c r="L629" i="9" s="1"/>
  <c r="T629" i="9" s="1"/>
  <c r="O629" i="9"/>
  <c r="H629" i="9"/>
  <c r="R629" i="9" s="1"/>
  <c r="I629" i="9"/>
  <c r="E629" i="9"/>
  <c r="O542" i="9"/>
  <c r="H542" i="9"/>
  <c r="R542" i="9" s="1"/>
  <c r="I542" i="9"/>
  <c r="G542" i="9"/>
  <c r="Q542" i="9" s="1"/>
  <c r="E542" i="9"/>
  <c r="D542" i="9"/>
  <c r="F542" i="9"/>
  <c r="A542" i="9"/>
  <c r="C542" i="9"/>
  <c r="S542" i="9" s="1"/>
  <c r="L542" i="9" s="1"/>
  <c r="T542" i="9" s="1"/>
  <c r="E562" i="9"/>
  <c r="C562" i="9"/>
  <c r="S562" i="9" s="1"/>
  <c r="L562" i="9" s="1"/>
  <c r="T562" i="9" s="1"/>
  <c r="F562" i="9"/>
  <c r="A562" i="9"/>
  <c r="H562" i="9"/>
  <c r="R562" i="9" s="1"/>
  <c r="O562" i="9"/>
  <c r="G562" i="9"/>
  <c r="Q562" i="9" s="1"/>
  <c r="I562" i="9"/>
  <c r="D562" i="9"/>
  <c r="E581" i="9"/>
  <c r="G581" i="9"/>
  <c r="Q581" i="9" s="1"/>
  <c r="F581" i="9"/>
  <c r="A581" i="9"/>
  <c r="D581" i="9"/>
  <c r="O581" i="9"/>
  <c r="C581" i="9"/>
  <c r="S581" i="9" s="1"/>
  <c r="L581" i="9" s="1"/>
  <c r="T581" i="9" s="1"/>
  <c r="I581" i="9"/>
  <c r="H581" i="9"/>
  <c r="R581" i="9" s="1"/>
  <c r="C600" i="9"/>
  <c r="S600" i="9" s="1"/>
  <c r="L600" i="9" s="1"/>
  <c r="T600" i="9" s="1"/>
  <c r="E600" i="9"/>
  <c r="H600" i="9"/>
  <c r="R600" i="9" s="1"/>
  <c r="F600" i="9"/>
  <c r="A600" i="9"/>
  <c r="D600" i="9"/>
  <c r="O600" i="9"/>
  <c r="G600" i="9"/>
  <c r="Q600" i="9" s="1"/>
  <c r="I600" i="9"/>
  <c r="A636" i="9"/>
  <c r="C636" i="9"/>
  <c r="S636" i="9" s="1"/>
  <c r="L636" i="9" s="1"/>
  <c r="T636" i="9" s="1"/>
  <c r="O636" i="9"/>
  <c r="H636" i="9"/>
  <c r="R636" i="9" s="1"/>
  <c r="G636" i="9"/>
  <c r="Q636" i="9" s="1"/>
  <c r="I636" i="9"/>
  <c r="D636" i="9"/>
  <c r="E636" i="9"/>
  <c r="F636" i="9"/>
  <c r="A670" i="9"/>
  <c r="C670" i="9"/>
  <c r="S670" i="9" s="1"/>
  <c r="L670" i="9" s="1"/>
  <c r="T670" i="9" s="1"/>
  <c r="O670" i="9"/>
  <c r="H670" i="9"/>
  <c r="R670" i="9" s="1"/>
  <c r="G670" i="9"/>
  <c r="Q670" i="9" s="1"/>
  <c r="I670" i="9"/>
  <c r="D670" i="9"/>
  <c r="E670" i="9"/>
  <c r="F670" i="9"/>
  <c r="C614" i="9"/>
  <c r="S614" i="9" s="1"/>
  <c r="L614" i="9" s="1"/>
  <c r="T614" i="9" s="1"/>
  <c r="A614" i="9"/>
  <c r="K614" i="9" s="1"/>
  <c r="H614" i="9"/>
  <c r="R614" i="9" s="1"/>
  <c r="O614" i="9"/>
  <c r="F614" i="9"/>
  <c r="D614" i="9"/>
  <c r="E614" i="9"/>
  <c r="G614" i="9"/>
  <c r="Q614" i="9" s="1"/>
  <c r="I614" i="9"/>
  <c r="C667" i="9"/>
  <c r="S667" i="9" s="1"/>
  <c r="L667" i="9" s="1"/>
  <c r="T667" i="9" s="1"/>
  <c r="A667" i="9"/>
  <c r="H667" i="9"/>
  <c r="R667" i="9" s="1"/>
  <c r="O667" i="9"/>
  <c r="F667" i="9"/>
  <c r="D667" i="9"/>
  <c r="E667" i="9"/>
  <c r="G667" i="9"/>
  <c r="Q667" i="9" s="1"/>
  <c r="I667" i="9"/>
  <c r="E610" i="9"/>
  <c r="G610" i="9"/>
  <c r="Q610" i="9" s="1"/>
  <c r="F610" i="9"/>
  <c r="A610" i="9"/>
  <c r="C610" i="9"/>
  <c r="S610" i="9" s="1"/>
  <c r="L610" i="9" s="1"/>
  <c r="T610" i="9" s="1"/>
  <c r="O610" i="9"/>
  <c r="H610" i="9"/>
  <c r="R610" i="9" s="1"/>
  <c r="I610" i="9"/>
  <c r="D610" i="9"/>
  <c r="A647" i="9"/>
  <c r="F647" i="9"/>
  <c r="O647" i="9"/>
  <c r="H647" i="9"/>
  <c r="R647" i="9" s="1"/>
  <c r="C647" i="9"/>
  <c r="S647" i="9" s="1"/>
  <c r="L647" i="9" s="1"/>
  <c r="T647" i="9" s="1"/>
  <c r="I647" i="9"/>
  <c r="D647" i="9"/>
  <c r="E647" i="9"/>
  <c r="G647" i="9"/>
  <c r="Q647" i="9" s="1"/>
  <c r="D615" i="9"/>
  <c r="O615" i="9"/>
  <c r="G615" i="9"/>
  <c r="Q615" i="9" s="1"/>
  <c r="I615" i="9"/>
  <c r="E615" i="9"/>
  <c r="C615" i="9"/>
  <c r="S615" i="9" s="1"/>
  <c r="L615" i="9" s="1"/>
  <c r="T615" i="9" s="1"/>
  <c r="A615" i="9"/>
  <c r="F615" i="9"/>
  <c r="H615" i="9"/>
  <c r="R615" i="9" s="1"/>
  <c r="H634" i="9"/>
  <c r="R634" i="9" s="1"/>
  <c r="I634" i="9"/>
  <c r="G634" i="9"/>
  <c r="Q634" i="9" s="1"/>
  <c r="O634" i="9"/>
  <c r="A634" i="9"/>
  <c r="K634" i="9" s="1"/>
  <c r="C634" i="9"/>
  <c r="S634" i="9" s="1"/>
  <c r="L634" i="9" s="1"/>
  <c r="T634" i="9" s="1"/>
  <c r="E634" i="9"/>
  <c r="F634" i="9"/>
  <c r="D634" i="9"/>
  <c r="H657" i="9"/>
  <c r="R657" i="9" s="1"/>
  <c r="I657" i="9"/>
  <c r="G657" i="9"/>
  <c r="Q657" i="9" s="1"/>
  <c r="O657" i="9"/>
  <c r="A657" i="9"/>
  <c r="C657" i="9"/>
  <c r="S657" i="9" s="1"/>
  <c r="L657" i="9" s="1"/>
  <c r="T657" i="9" s="1"/>
  <c r="E657" i="9"/>
  <c r="F657" i="9"/>
  <c r="D657" i="9"/>
  <c r="A675" i="9"/>
  <c r="F675" i="9"/>
  <c r="O675" i="9"/>
  <c r="H675" i="9"/>
  <c r="R675" i="9" s="1"/>
  <c r="C675" i="9"/>
  <c r="S675" i="9" s="1"/>
  <c r="L675" i="9" s="1"/>
  <c r="T675" i="9" s="1"/>
  <c r="I675" i="9"/>
  <c r="D675" i="9"/>
  <c r="E675" i="9"/>
  <c r="G675" i="9"/>
  <c r="Q675" i="9" s="1"/>
  <c r="A732" i="9"/>
  <c r="F732" i="9"/>
  <c r="O732" i="9"/>
  <c r="H732" i="9"/>
  <c r="R732" i="9" s="1"/>
  <c r="C732" i="9"/>
  <c r="S732" i="9" s="1"/>
  <c r="L732" i="9" s="1"/>
  <c r="T732" i="9" s="1"/>
  <c r="I732" i="9"/>
  <c r="D732" i="9"/>
  <c r="E732" i="9"/>
  <c r="G732" i="9"/>
  <c r="Q732" i="9" s="1"/>
  <c r="E619" i="9"/>
  <c r="G619" i="9"/>
  <c r="Q619" i="9" s="1"/>
  <c r="F619" i="9"/>
  <c r="A619" i="9"/>
  <c r="D619" i="9"/>
  <c r="O619" i="9"/>
  <c r="C619" i="9"/>
  <c r="S619" i="9" s="1"/>
  <c r="L619" i="9" s="1"/>
  <c r="T619" i="9" s="1"/>
  <c r="I619" i="9"/>
  <c r="H619" i="9"/>
  <c r="R619" i="9" s="1"/>
  <c r="E642" i="9"/>
  <c r="G642" i="9"/>
  <c r="Q642" i="9" s="1"/>
  <c r="F642" i="9"/>
  <c r="A642" i="9"/>
  <c r="K642" i="9" s="1"/>
  <c r="D642" i="9"/>
  <c r="O642" i="9"/>
  <c r="C642" i="9"/>
  <c r="S642" i="9" s="1"/>
  <c r="L642" i="9" s="1"/>
  <c r="T642" i="9" s="1"/>
  <c r="I642" i="9"/>
  <c r="H642" i="9"/>
  <c r="R642" i="9" s="1"/>
  <c r="E661" i="9"/>
  <c r="C661" i="9"/>
  <c r="S661" i="9" s="1"/>
  <c r="L661" i="9" s="1"/>
  <c r="T661" i="9" s="1"/>
  <c r="F661" i="9"/>
  <c r="A661" i="9"/>
  <c r="H661" i="9"/>
  <c r="R661" i="9" s="1"/>
  <c r="O661" i="9"/>
  <c r="G661" i="9"/>
  <c r="Q661" i="9" s="1"/>
  <c r="I661" i="9"/>
  <c r="D661" i="9"/>
  <c r="C679" i="9"/>
  <c r="S679" i="9" s="1"/>
  <c r="L679" i="9" s="1"/>
  <c r="T679" i="9" s="1"/>
  <c r="I679" i="9"/>
  <c r="H679" i="9"/>
  <c r="R679" i="9" s="1"/>
  <c r="F679" i="9"/>
  <c r="A679" i="9"/>
  <c r="N679" i="9" s="1"/>
  <c r="D679" i="9"/>
  <c r="O679" i="9"/>
  <c r="G679" i="9"/>
  <c r="Q679" i="9" s="1"/>
  <c r="E679" i="9"/>
  <c r="O231" i="8"/>
  <c r="H231" i="8"/>
  <c r="R231" i="8" s="1"/>
  <c r="I231" i="8"/>
  <c r="D231" i="8"/>
  <c r="E231" i="8"/>
  <c r="C231" i="8"/>
  <c r="S231" i="8" s="1"/>
  <c r="L231" i="8" s="1"/>
  <c r="T231" i="8" s="1"/>
  <c r="F231" i="8"/>
  <c r="A231" i="8"/>
  <c r="N231" i="8" s="1"/>
  <c r="G231" i="8"/>
  <c r="Q231" i="8" s="1"/>
  <c r="C266" i="8"/>
  <c r="S266" i="8" s="1"/>
  <c r="L266" i="8" s="1"/>
  <c r="T266" i="8" s="1"/>
  <c r="I266" i="8"/>
  <c r="H266" i="8"/>
  <c r="R266" i="8" s="1"/>
  <c r="F266" i="8"/>
  <c r="E266" i="8"/>
  <c r="D266" i="8"/>
  <c r="A266" i="8"/>
  <c r="K266" i="8" s="1"/>
  <c r="G266" i="8"/>
  <c r="Q266" i="8" s="1"/>
  <c r="O266" i="8"/>
  <c r="H346" i="8"/>
  <c r="R346" i="8" s="1"/>
  <c r="F346" i="8"/>
  <c r="E346" i="8"/>
  <c r="D346" i="8"/>
  <c r="A346" i="8"/>
  <c r="G346" i="8"/>
  <c r="Q346" i="8" s="1"/>
  <c r="O346" i="8"/>
  <c r="C346" i="8"/>
  <c r="S346" i="8" s="1"/>
  <c r="L346" i="8" s="1"/>
  <c r="T346" i="8" s="1"/>
  <c r="I346" i="8"/>
  <c r="C366" i="8"/>
  <c r="S366" i="8" s="1"/>
  <c r="L366" i="8" s="1"/>
  <c r="T366" i="8" s="1"/>
  <c r="O366" i="8"/>
  <c r="H366" i="8"/>
  <c r="R366" i="8" s="1"/>
  <c r="F366" i="8"/>
  <c r="I366" i="8"/>
  <c r="D366" i="8"/>
  <c r="E366" i="8"/>
  <c r="G366" i="8"/>
  <c r="Q366" i="8" s="1"/>
  <c r="A366" i="8"/>
  <c r="D386" i="8"/>
  <c r="E386" i="8"/>
  <c r="G386" i="8"/>
  <c r="Q386" i="8" s="1"/>
  <c r="A386" i="8"/>
  <c r="K386" i="8" s="1"/>
  <c r="C386" i="8"/>
  <c r="S386" i="8" s="1"/>
  <c r="L386" i="8" s="1"/>
  <c r="T386" i="8" s="1"/>
  <c r="O386" i="8"/>
  <c r="H386" i="8"/>
  <c r="R386" i="8" s="1"/>
  <c r="F386" i="8"/>
  <c r="I386" i="8"/>
  <c r="O517" i="8"/>
  <c r="H517" i="8"/>
  <c r="R517" i="8" s="1"/>
  <c r="F517" i="8"/>
  <c r="I517" i="8"/>
  <c r="D517" i="8"/>
  <c r="E517" i="8"/>
  <c r="G517" i="8"/>
  <c r="Q517" i="8" s="1"/>
  <c r="A517" i="8"/>
  <c r="C517" i="8"/>
  <c r="S517" i="8" s="1"/>
  <c r="L517" i="8" s="1"/>
  <c r="T517" i="8" s="1"/>
  <c r="O597" i="8"/>
  <c r="H597" i="8"/>
  <c r="R597" i="8" s="1"/>
  <c r="F597" i="8"/>
  <c r="I597" i="8"/>
  <c r="D597" i="8"/>
  <c r="E597" i="8"/>
  <c r="G597" i="8"/>
  <c r="Q597" i="8" s="1"/>
  <c r="A597" i="8"/>
  <c r="C597" i="8"/>
  <c r="S597" i="8" s="1"/>
  <c r="L597" i="8" s="1"/>
  <c r="T597" i="8" s="1"/>
  <c r="C271" i="8"/>
  <c r="S271" i="8" s="1"/>
  <c r="L271" i="8" s="1"/>
  <c r="T271" i="8" s="1"/>
  <c r="E271" i="8"/>
  <c r="F271" i="8"/>
  <c r="A271" i="8"/>
  <c r="O271" i="8"/>
  <c r="H271" i="8"/>
  <c r="R271" i="8" s="1"/>
  <c r="G271" i="8"/>
  <c r="Q271" i="8" s="1"/>
  <c r="I271" i="8"/>
  <c r="D271" i="8"/>
  <c r="G291" i="8"/>
  <c r="Q291" i="8" s="1"/>
  <c r="I291" i="8"/>
  <c r="D291" i="8"/>
  <c r="C291" i="8"/>
  <c r="S291" i="8" s="1"/>
  <c r="L291" i="8" s="1"/>
  <c r="T291" i="8" s="1"/>
  <c r="E291" i="8"/>
  <c r="F291" i="8"/>
  <c r="A291" i="8"/>
  <c r="O291" i="8"/>
  <c r="H291" i="8"/>
  <c r="R291" i="8" s="1"/>
  <c r="C331" i="8"/>
  <c r="S331" i="8" s="1"/>
  <c r="L331" i="8" s="1"/>
  <c r="T331" i="8" s="1"/>
  <c r="E331" i="8"/>
  <c r="F331" i="8"/>
  <c r="A331" i="8"/>
  <c r="O331" i="8"/>
  <c r="H331" i="8"/>
  <c r="R331" i="8" s="1"/>
  <c r="G331" i="8"/>
  <c r="Q331" i="8" s="1"/>
  <c r="I331" i="8"/>
  <c r="D331" i="8"/>
  <c r="I497" i="8"/>
  <c r="D497" i="8"/>
  <c r="E497" i="8"/>
  <c r="G497" i="8"/>
  <c r="Q497" i="8" s="1"/>
  <c r="A497" i="8"/>
  <c r="C497" i="8"/>
  <c r="S497" i="8" s="1"/>
  <c r="L497" i="8" s="1"/>
  <c r="T497" i="8" s="1"/>
  <c r="O497" i="8"/>
  <c r="H497" i="8"/>
  <c r="R497" i="8" s="1"/>
  <c r="F497" i="8"/>
  <c r="I562" i="8"/>
  <c r="D562" i="8"/>
  <c r="E562" i="8"/>
  <c r="G562" i="8"/>
  <c r="Q562" i="8" s="1"/>
  <c r="A562" i="8"/>
  <c r="N562" i="8" s="1"/>
  <c r="F562" i="8"/>
  <c r="C562" i="8"/>
  <c r="S562" i="8" s="1"/>
  <c r="L562" i="8" s="1"/>
  <c r="T562" i="8" s="1"/>
  <c r="O562" i="8"/>
  <c r="H562" i="8"/>
  <c r="R562" i="8" s="1"/>
  <c r="E509" i="8"/>
  <c r="G509" i="8"/>
  <c r="A509" i="8"/>
  <c r="C509" i="8"/>
  <c r="S509" i="8" s="1"/>
  <c r="L509" i="8" s="1"/>
  <c r="T509" i="8" s="1"/>
  <c r="O509" i="8"/>
  <c r="H509" i="8"/>
  <c r="F509" i="8"/>
  <c r="I509" i="8"/>
  <c r="D509" i="8"/>
  <c r="F406" i="8"/>
  <c r="O406" i="8"/>
  <c r="I406" i="8"/>
  <c r="E406" i="8"/>
  <c r="G406" i="8"/>
  <c r="Q406" i="8" s="1"/>
  <c r="A406" i="8"/>
  <c r="D406" i="8"/>
  <c r="C406" i="8"/>
  <c r="S406" i="8" s="1"/>
  <c r="L406" i="8" s="1"/>
  <c r="T406" i="8" s="1"/>
  <c r="H406" i="8"/>
  <c r="R406" i="8" s="1"/>
  <c r="H426" i="8"/>
  <c r="R426" i="8" s="1"/>
  <c r="F426" i="8"/>
  <c r="O426" i="8"/>
  <c r="D426" i="8"/>
  <c r="I426" i="8"/>
  <c r="G426" i="8"/>
  <c r="Q426" i="8" s="1"/>
  <c r="E426" i="8"/>
  <c r="A426" i="8"/>
  <c r="C426" i="8"/>
  <c r="S426" i="8" s="1"/>
  <c r="L426" i="8" s="1"/>
  <c r="T426" i="8" s="1"/>
  <c r="D446" i="8"/>
  <c r="O446" i="8"/>
  <c r="G446" i="8"/>
  <c r="Q446" i="8" s="1"/>
  <c r="I446" i="8"/>
  <c r="C446" i="8"/>
  <c r="S446" i="8" s="1"/>
  <c r="L446" i="8" s="1"/>
  <c r="T446" i="8" s="1"/>
  <c r="E446" i="8"/>
  <c r="H446" i="8"/>
  <c r="R446" i="8" s="1"/>
  <c r="F446" i="8"/>
  <c r="A446" i="8"/>
  <c r="N446" i="8" s="1"/>
  <c r="G466" i="8"/>
  <c r="Q466" i="8" s="1"/>
  <c r="O466" i="8"/>
  <c r="C466" i="8"/>
  <c r="S466" i="8" s="1"/>
  <c r="L466" i="8" s="1"/>
  <c r="T466" i="8" s="1"/>
  <c r="I466" i="8"/>
  <c r="H466" i="8"/>
  <c r="R466" i="8" s="1"/>
  <c r="F466" i="8"/>
  <c r="E466" i="8"/>
  <c r="D466" i="8"/>
  <c r="A466" i="8"/>
  <c r="H486" i="8"/>
  <c r="R486" i="8" s="1"/>
  <c r="F486" i="8"/>
  <c r="I486" i="8"/>
  <c r="D486" i="8"/>
  <c r="E486" i="8"/>
  <c r="G486" i="8"/>
  <c r="Q486" i="8" s="1"/>
  <c r="A486" i="8"/>
  <c r="K486" i="8" s="1"/>
  <c r="C486" i="8"/>
  <c r="S486" i="8" s="1"/>
  <c r="L486" i="8" s="1"/>
  <c r="T486" i="8" s="1"/>
  <c r="O486" i="8"/>
  <c r="C506" i="8"/>
  <c r="S506" i="8" s="1"/>
  <c r="L506" i="8" s="1"/>
  <c r="T506" i="8" s="1"/>
  <c r="O506" i="8"/>
  <c r="H506" i="8"/>
  <c r="R506" i="8" s="1"/>
  <c r="F506" i="8"/>
  <c r="I506" i="8"/>
  <c r="D506" i="8"/>
  <c r="E506" i="8"/>
  <c r="A506" i="8"/>
  <c r="G506" i="8"/>
  <c r="Q506" i="8" s="1"/>
  <c r="H526" i="8"/>
  <c r="R526" i="8" s="1"/>
  <c r="F526" i="8"/>
  <c r="O526" i="8"/>
  <c r="D526" i="8"/>
  <c r="I526" i="8"/>
  <c r="G526" i="8"/>
  <c r="Q526" i="8" s="1"/>
  <c r="E526" i="8"/>
  <c r="C526" i="8"/>
  <c r="S526" i="8" s="1"/>
  <c r="L526" i="8" s="1"/>
  <c r="T526" i="8" s="1"/>
  <c r="A526" i="8"/>
  <c r="F407" i="8"/>
  <c r="A407" i="8"/>
  <c r="C407" i="8"/>
  <c r="S407" i="8" s="1"/>
  <c r="L407" i="8" s="1"/>
  <c r="T407" i="8" s="1"/>
  <c r="O407" i="8"/>
  <c r="H407" i="8"/>
  <c r="R407" i="8" s="1"/>
  <c r="I407" i="8"/>
  <c r="G407" i="8"/>
  <c r="Q407" i="8" s="1"/>
  <c r="D407" i="8"/>
  <c r="E407" i="8"/>
  <c r="O427" i="8"/>
  <c r="H427" i="8"/>
  <c r="R427" i="8" s="1"/>
  <c r="G427" i="8"/>
  <c r="Q427" i="8" s="1"/>
  <c r="I427" i="8"/>
  <c r="D427" i="8"/>
  <c r="C427" i="8"/>
  <c r="S427" i="8" s="1"/>
  <c r="L427" i="8" s="1"/>
  <c r="T427" i="8" s="1"/>
  <c r="E427" i="8"/>
  <c r="F427" i="8"/>
  <c r="A427" i="8"/>
  <c r="C447" i="8"/>
  <c r="S447" i="8" s="1"/>
  <c r="L447" i="8" s="1"/>
  <c r="T447" i="8" s="1"/>
  <c r="E447" i="8"/>
  <c r="F447" i="8"/>
  <c r="A447" i="8"/>
  <c r="O447" i="8"/>
  <c r="H447" i="8"/>
  <c r="R447" i="8" s="1"/>
  <c r="G447" i="8"/>
  <c r="Q447" i="8" s="1"/>
  <c r="I447" i="8"/>
  <c r="D447" i="8"/>
  <c r="F467" i="8"/>
  <c r="A467" i="8"/>
  <c r="O467" i="8"/>
  <c r="H467" i="8"/>
  <c r="R467" i="8" s="1"/>
  <c r="G467" i="8"/>
  <c r="Q467" i="8" s="1"/>
  <c r="I467" i="8"/>
  <c r="D467" i="8"/>
  <c r="C467" i="8"/>
  <c r="S467" i="8" s="1"/>
  <c r="L467" i="8" s="1"/>
  <c r="T467" i="8" s="1"/>
  <c r="E467" i="8"/>
  <c r="C487" i="8"/>
  <c r="S487" i="8" s="1"/>
  <c r="L487" i="8" s="1"/>
  <c r="T487" i="8" s="1"/>
  <c r="E487" i="8"/>
  <c r="F487" i="8"/>
  <c r="A487" i="8"/>
  <c r="O487" i="8"/>
  <c r="D487" i="8"/>
  <c r="H487" i="8"/>
  <c r="R487" i="8" s="1"/>
  <c r="G487" i="8"/>
  <c r="Q487" i="8" s="1"/>
  <c r="I487" i="8"/>
  <c r="G507" i="8"/>
  <c r="Q507" i="8" s="1"/>
  <c r="I507" i="8"/>
  <c r="H507" i="8"/>
  <c r="R507" i="8" s="1"/>
  <c r="C507" i="8"/>
  <c r="S507" i="8" s="1"/>
  <c r="L507" i="8" s="1"/>
  <c r="T507" i="8" s="1"/>
  <c r="E507" i="8"/>
  <c r="F507" i="8"/>
  <c r="A507" i="8"/>
  <c r="O507" i="8"/>
  <c r="D507" i="8"/>
  <c r="C527" i="8"/>
  <c r="S527" i="8" s="1"/>
  <c r="L527" i="8" s="1"/>
  <c r="T527" i="8" s="1"/>
  <c r="E527" i="8"/>
  <c r="F527" i="8"/>
  <c r="A527" i="8"/>
  <c r="O527" i="8"/>
  <c r="H527" i="8"/>
  <c r="R527" i="8" s="1"/>
  <c r="I527" i="8"/>
  <c r="D527" i="8"/>
  <c r="G527" i="8"/>
  <c r="Q527" i="8" s="1"/>
  <c r="O604" i="8"/>
  <c r="H604" i="8"/>
  <c r="F604" i="8"/>
  <c r="I604" i="8"/>
  <c r="D604" i="8"/>
  <c r="E604" i="8"/>
  <c r="G604" i="8"/>
  <c r="C604" i="8"/>
  <c r="S604" i="8" s="1"/>
  <c r="L604" i="8" s="1"/>
  <c r="T604" i="8" s="1"/>
  <c r="A604" i="8"/>
  <c r="I456" i="8"/>
  <c r="D456" i="8"/>
  <c r="E456" i="8"/>
  <c r="C456" i="8"/>
  <c r="S456" i="8" s="1"/>
  <c r="L456" i="8" s="1"/>
  <c r="T456" i="8" s="1"/>
  <c r="F456" i="8"/>
  <c r="A456" i="8"/>
  <c r="G456" i="8"/>
  <c r="Q456" i="8" s="1"/>
  <c r="O456" i="8"/>
  <c r="H456" i="8"/>
  <c r="R456" i="8" s="1"/>
  <c r="I516" i="8"/>
  <c r="D516" i="8"/>
  <c r="E516" i="8"/>
  <c r="G516" i="8"/>
  <c r="Q516" i="8" s="1"/>
  <c r="F516" i="8"/>
  <c r="A516" i="8"/>
  <c r="C516" i="8"/>
  <c r="S516" i="8" s="1"/>
  <c r="L516" i="8" s="1"/>
  <c r="T516" i="8" s="1"/>
  <c r="O516" i="8"/>
  <c r="H516" i="8"/>
  <c r="R516" i="8" s="1"/>
  <c r="G559" i="8"/>
  <c r="F559" i="8"/>
  <c r="C559" i="8"/>
  <c r="S559" i="8" s="1"/>
  <c r="L559" i="8" s="1"/>
  <c r="T559" i="8" s="1"/>
  <c r="O559" i="8"/>
  <c r="H559" i="8"/>
  <c r="I559" i="8"/>
  <c r="E559" i="8"/>
  <c r="D559" i="8"/>
  <c r="A559" i="8"/>
  <c r="G575" i="8"/>
  <c r="Q575" i="8" s="1"/>
  <c r="O575" i="8"/>
  <c r="C575" i="8"/>
  <c r="S575" i="8" s="1"/>
  <c r="L575" i="8" s="1"/>
  <c r="T575" i="8" s="1"/>
  <c r="I575" i="8"/>
  <c r="H575" i="8"/>
  <c r="R575" i="8" s="1"/>
  <c r="F575" i="8"/>
  <c r="E575" i="8"/>
  <c r="A575" i="8"/>
  <c r="D575" i="8"/>
  <c r="G594" i="8"/>
  <c r="O594" i="8"/>
  <c r="C594" i="8"/>
  <c r="S594" i="8" s="1"/>
  <c r="L594" i="8" s="1"/>
  <c r="T594" i="8" s="1"/>
  <c r="I594" i="8"/>
  <c r="H594" i="8"/>
  <c r="F594" i="8"/>
  <c r="E594" i="8"/>
  <c r="D594" i="8"/>
  <c r="A594" i="8"/>
  <c r="G617" i="8"/>
  <c r="Q617" i="8" s="1"/>
  <c r="I617" i="8"/>
  <c r="C617" i="8"/>
  <c r="S617" i="8" s="1"/>
  <c r="L617" i="8" s="1"/>
  <c r="T617" i="8" s="1"/>
  <c r="E617" i="8"/>
  <c r="H617" i="8"/>
  <c r="R617" i="8" s="1"/>
  <c r="F617" i="8"/>
  <c r="A617" i="8"/>
  <c r="K617" i="8" s="1"/>
  <c r="D617" i="8"/>
  <c r="O617" i="8"/>
  <c r="G636" i="8"/>
  <c r="Q636" i="8" s="1"/>
  <c r="I636" i="8"/>
  <c r="C636" i="8"/>
  <c r="S636" i="8" s="1"/>
  <c r="L636" i="8" s="1"/>
  <c r="T636" i="8" s="1"/>
  <c r="E636" i="8"/>
  <c r="H636" i="8"/>
  <c r="R636" i="8" s="1"/>
  <c r="F636" i="8"/>
  <c r="A636" i="8"/>
  <c r="D636" i="8"/>
  <c r="O636" i="8"/>
  <c r="H552" i="8"/>
  <c r="R552" i="8" s="1"/>
  <c r="I552" i="8"/>
  <c r="G552" i="8"/>
  <c r="Q552" i="8" s="1"/>
  <c r="O552" i="8"/>
  <c r="A552" i="8"/>
  <c r="N552" i="8" s="1"/>
  <c r="C552" i="8"/>
  <c r="S552" i="8" s="1"/>
  <c r="L552" i="8" s="1"/>
  <c r="T552" i="8" s="1"/>
  <c r="E552" i="8"/>
  <c r="F552" i="8"/>
  <c r="D552" i="8"/>
  <c r="G572" i="8"/>
  <c r="Q572" i="8" s="1"/>
  <c r="I572" i="8"/>
  <c r="D572" i="8"/>
  <c r="C572" i="8"/>
  <c r="S572" i="8" s="1"/>
  <c r="L572" i="8" s="1"/>
  <c r="T572" i="8" s="1"/>
  <c r="E572" i="8"/>
  <c r="F572" i="8"/>
  <c r="A572" i="8"/>
  <c r="O572" i="8"/>
  <c r="H572" i="8"/>
  <c r="R572" i="8" s="1"/>
  <c r="G591" i="8"/>
  <c r="Q591" i="8" s="1"/>
  <c r="I591" i="8"/>
  <c r="H591" i="8"/>
  <c r="R591" i="8" s="1"/>
  <c r="C591" i="8"/>
  <c r="S591" i="8" s="1"/>
  <c r="L591" i="8" s="1"/>
  <c r="T591" i="8" s="1"/>
  <c r="E591" i="8"/>
  <c r="F591" i="8"/>
  <c r="A591" i="8"/>
  <c r="O591" i="8"/>
  <c r="D591" i="8"/>
  <c r="G610" i="8"/>
  <c r="Q610" i="8" s="1"/>
  <c r="I610" i="8"/>
  <c r="D610" i="8"/>
  <c r="C610" i="8"/>
  <c r="S610" i="8" s="1"/>
  <c r="L610" i="8" s="1"/>
  <c r="T610" i="8" s="1"/>
  <c r="E610" i="8"/>
  <c r="F610" i="8"/>
  <c r="A610" i="8"/>
  <c r="N610" i="8" s="1"/>
  <c r="O610" i="8"/>
  <c r="H610" i="8"/>
  <c r="R610" i="8" s="1"/>
  <c r="G629" i="8"/>
  <c r="Q629" i="8" s="1"/>
  <c r="I629" i="8"/>
  <c r="D629" i="8"/>
  <c r="C629" i="8"/>
  <c r="S629" i="8" s="1"/>
  <c r="L629" i="8" s="1"/>
  <c r="T629" i="8" s="1"/>
  <c r="E629" i="8"/>
  <c r="F629" i="8"/>
  <c r="A629" i="8"/>
  <c r="H629" i="8"/>
  <c r="O629" i="8"/>
  <c r="O652" i="8"/>
  <c r="H652" i="8"/>
  <c r="R652" i="8" s="1"/>
  <c r="F652" i="8"/>
  <c r="I652" i="8"/>
  <c r="D652" i="8"/>
  <c r="E652" i="8"/>
  <c r="G652" i="8"/>
  <c r="Q652" i="8" s="1"/>
  <c r="A652" i="8"/>
  <c r="N652" i="8" s="1"/>
  <c r="C652" i="8"/>
  <c r="S652" i="8" s="1"/>
  <c r="L652" i="8" s="1"/>
  <c r="T652" i="8" s="1"/>
  <c r="O690" i="8"/>
  <c r="H690" i="8"/>
  <c r="R690" i="8" s="1"/>
  <c r="F690" i="8"/>
  <c r="I690" i="8"/>
  <c r="D690" i="8"/>
  <c r="E690" i="8"/>
  <c r="G690" i="8"/>
  <c r="Q690" i="8" s="1"/>
  <c r="A690" i="8"/>
  <c r="C690" i="8"/>
  <c r="S690" i="8" s="1"/>
  <c r="L690" i="8" s="1"/>
  <c r="T690" i="8" s="1"/>
  <c r="E577" i="8"/>
  <c r="G577" i="8"/>
  <c r="Q577" i="8" s="1"/>
  <c r="F577" i="8"/>
  <c r="A577" i="8"/>
  <c r="C577" i="8"/>
  <c r="S577" i="8" s="1"/>
  <c r="L577" i="8" s="1"/>
  <c r="T577" i="8" s="1"/>
  <c r="O577" i="8"/>
  <c r="H577" i="8"/>
  <c r="R577" i="8" s="1"/>
  <c r="I577" i="8"/>
  <c r="D577" i="8"/>
  <c r="E596" i="8"/>
  <c r="G596" i="8"/>
  <c r="Q596" i="8" s="1"/>
  <c r="F596" i="8"/>
  <c r="A596" i="8"/>
  <c r="C596" i="8"/>
  <c r="S596" i="8" s="1"/>
  <c r="L596" i="8" s="1"/>
  <c r="T596" i="8" s="1"/>
  <c r="O596" i="8"/>
  <c r="H596" i="8"/>
  <c r="R596" i="8" s="1"/>
  <c r="I596" i="8"/>
  <c r="D596" i="8"/>
  <c r="E615" i="8"/>
  <c r="G615" i="8"/>
  <c r="Q615" i="8" s="1"/>
  <c r="F615" i="8"/>
  <c r="A615" i="8"/>
  <c r="N615" i="8" s="1"/>
  <c r="C615" i="8"/>
  <c r="S615" i="8" s="1"/>
  <c r="L615" i="8" s="1"/>
  <c r="T615" i="8" s="1"/>
  <c r="O615" i="8"/>
  <c r="H615" i="8"/>
  <c r="R615" i="8" s="1"/>
  <c r="I615" i="8"/>
  <c r="D615" i="8"/>
  <c r="E634" i="8"/>
  <c r="G634" i="8"/>
  <c r="F634" i="8"/>
  <c r="A634" i="8"/>
  <c r="C634" i="8"/>
  <c r="S634" i="8" s="1"/>
  <c r="L634" i="8" s="1"/>
  <c r="T634" i="8" s="1"/>
  <c r="O634" i="8"/>
  <c r="H634" i="8"/>
  <c r="R634" i="8" s="1"/>
  <c r="D634" i="8"/>
  <c r="I634" i="8"/>
  <c r="A671" i="8"/>
  <c r="C671" i="8"/>
  <c r="S671" i="8" s="1"/>
  <c r="L671" i="8" s="1"/>
  <c r="T671" i="8" s="1"/>
  <c r="O671" i="8"/>
  <c r="H671" i="8"/>
  <c r="R671" i="8" s="1"/>
  <c r="F671" i="8"/>
  <c r="I671" i="8"/>
  <c r="D671" i="8"/>
  <c r="E671" i="8"/>
  <c r="G671" i="8"/>
  <c r="Q671" i="8" s="1"/>
  <c r="C649" i="8"/>
  <c r="S649" i="8" s="1"/>
  <c r="L649" i="8" s="1"/>
  <c r="T649" i="8" s="1"/>
  <c r="A649" i="8"/>
  <c r="H649" i="8"/>
  <c r="F649" i="8"/>
  <c r="O649" i="8"/>
  <c r="D649" i="8"/>
  <c r="I649" i="8"/>
  <c r="G649" i="8"/>
  <c r="E649" i="8"/>
  <c r="C672" i="8"/>
  <c r="S672" i="8" s="1"/>
  <c r="L672" i="8" s="1"/>
  <c r="T672" i="8" s="1"/>
  <c r="I672" i="8"/>
  <c r="H672" i="8"/>
  <c r="R672" i="8" s="1"/>
  <c r="F672" i="8"/>
  <c r="E672" i="8"/>
  <c r="D672" i="8"/>
  <c r="A672" i="8"/>
  <c r="G672" i="8"/>
  <c r="Q672" i="8" s="1"/>
  <c r="O672" i="8"/>
  <c r="C691" i="8"/>
  <c r="S691" i="8" s="1"/>
  <c r="L691" i="8" s="1"/>
  <c r="T691" i="8" s="1"/>
  <c r="O691" i="8"/>
  <c r="H691" i="8"/>
  <c r="R691" i="8" s="1"/>
  <c r="F691" i="8"/>
  <c r="I691" i="8"/>
  <c r="D691" i="8"/>
  <c r="E691" i="8"/>
  <c r="A691" i="8"/>
  <c r="K691" i="8" s="1"/>
  <c r="G691" i="8"/>
  <c r="Q691" i="8" s="1"/>
  <c r="C710" i="8"/>
  <c r="S710" i="8" s="1"/>
  <c r="L710" i="8" s="1"/>
  <c r="T710" i="8" s="1"/>
  <c r="A710" i="8"/>
  <c r="H710" i="8"/>
  <c r="R710" i="8" s="1"/>
  <c r="F710" i="8"/>
  <c r="O710" i="8"/>
  <c r="D710" i="8"/>
  <c r="I710" i="8"/>
  <c r="G710" i="8"/>
  <c r="Q710" i="8" s="1"/>
  <c r="E710" i="8"/>
  <c r="A750" i="8"/>
  <c r="N750" i="8" s="1"/>
  <c r="C750" i="8"/>
  <c r="S750" i="8" s="1"/>
  <c r="L750" i="8" s="1"/>
  <c r="T750" i="8" s="1"/>
  <c r="O750" i="8"/>
  <c r="H750" i="8"/>
  <c r="R750" i="8" s="1"/>
  <c r="F750" i="8"/>
  <c r="I750" i="8"/>
  <c r="D750" i="8"/>
  <c r="E750" i="8"/>
  <c r="G750" i="8"/>
  <c r="Q750" i="8" s="1"/>
  <c r="O661" i="8"/>
  <c r="H661" i="8"/>
  <c r="R661" i="8" s="1"/>
  <c r="G661" i="8"/>
  <c r="Q661" i="8" s="1"/>
  <c r="I661" i="8"/>
  <c r="D661" i="8"/>
  <c r="C661" i="8"/>
  <c r="S661" i="8" s="1"/>
  <c r="L661" i="8" s="1"/>
  <c r="T661" i="8" s="1"/>
  <c r="E661" i="8"/>
  <c r="F661" i="8"/>
  <c r="A661" i="8"/>
  <c r="N661" i="8" s="1"/>
  <c r="O680" i="8"/>
  <c r="H680" i="8"/>
  <c r="R680" i="8" s="1"/>
  <c r="G680" i="8"/>
  <c r="Q680" i="8" s="1"/>
  <c r="I680" i="8"/>
  <c r="D680" i="8"/>
  <c r="C680" i="8"/>
  <c r="S680" i="8" s="1"/>
  <c r="L680" i="8" s="1"/>
  <c r="T680" i="8" s="1"/>
  <c r="E680" i="8"/>
  <c r="A680" i="8"/>
  <c r="F680" i="8"/>
  <c r="O699" i="8"/>
  <c r="H699" i="8"/>
  <c r="R699" i="8" s="1"/>
  <c r="G699" i="8"/>
  <c r="I699" i="8"/>
  <c r="D699" i="8"/>
  <c r="C699" i="8"/>
  <c r="S699" i="8" s="1"/>
  <c r="L699" i="8" s="1"/>
  <c r="T699" i="8" s="1"/>
  <c r="E699" i="8"/>
  <c r="F699" i="8"/>
  <c r="A699" i="8"/>
  <c r="A727" i="8"/>
  <c r="C727" i="8"/>
  <c r="S727" i="8" s="1"/>
  <c r="L727" i="8" s="1"/>
  <c r="T727" i="8" s="1"/>
  <c r="O727" i="8"/>
  <c r="H727" i="8"/>
  <c r="R727" i="8" s="1"/>
  <c r="F727" i="8"/>
  <c r="I727" i="8"/>
  <c r="D727" i="8"/>
  <c r="E727" i="8"/>
  <c r="G727" i="8"/>
  <c r="Q727" i="8" s="1"/>
  <c r="A850" i="8"/>
  <c r="O850" i="8"/>
  <c r="H850" i="8"/>
  <c r="R850" i="8" s="1"/>
  <c r="I850" i="8"/>
  <c r="E850" i="8"/>
  <c r="D850" i="8"/>
  <c r="C850" i="8"/>
  <c r="S850" i="8" s="1"/>
  <c r="L850" i="8" s="1"/>
  <c r="T850" i="8" s="1"/>
  <c r="F850" i="8"/>
  <c r="G850" i="8"/>
  <c r="Q850" i="8" s="1"/>
  <c r="E662" i="8"/>
  <c r="G662" i="8"/>
  <c r="Q662" i="8" s="1"/>
  <c r="F662" i="8"/>
  <c r="A662" i="8"/>
  <c r="C662" i="8"/>
  <c r="S662" i="8" s="1"/>
  <c r="L662" i="8" s="1"/>
  <c r="T662" i="8" s="1"/>
  <c r="O662" i="8"/>
  <c r="H662" i="8"/>
  <c r="R662" i="8" s="1"/>
  <c r="D662" i="8"/>
  <c r="I662" i="8"/>
  <c r="E681" i="8"/>
  <c r="G681" i="8"/>
  <c r="Q681" i="8" s="1"/>
  <c r="F681" i="8"/>
  <c r="A681" i="8"/>
  <c r="C681" i="8"/>
  <c r="S681" i="8" s="1"/>
  <c r="L681" i="8" s="1"/>
  <c r="T681" i="8" s="1"/>
  <c r="O681" i="8"/>
  <c r="H681" i="8"/>
  <c r="R681" i="8" s="1"/>
  <c r="I681" i="8"/>
  <c r="D681" i="8"/>
  <c r="E700" i="8"/>
  <c r="G700" i="8"/>
  <c r="Q700" i="8" s="1"/>
  <c r="F700" i="8"/>
  <c r="A700" i="8"/>
  <c r="C700" i="8"/>
  <c r="S700" i="8" s="1"/>
  <c r="L700" i="8" s="1"/>
  <c r="T700" i="8" s="1"/>
  <c r="O700" i="8"/>
  <c r="H700" i="8"/>
  <c r="R700" i="8" s="1"/>
  <c r="I700" i="8"/>
  <c r="D700" i="8"/>
  <c r="A765" i="8"/>
  <c r="C765" i="8"/>
  <c r="S765" i="8" s="1"/>
  <c r="L765" i="8" s="1"/>
  <c r="T765" i="8" s="1"/>
  <c r="O765" i="8"/>
  <c r="H765" i="8"/>
  <c r="R765" i="8" s="1"/>
  <c r="F765" i="8"/>
  <c r="I765" i="8"/>
  <c r="D765" i="8"/>
  <c r="E765" i="8"/>
  <c r="G765" i="8"/>
  <c r="Q765" i="8" s="1"/>
  <c r="C717" i="8"/>
  <c r="S717" i="8" s="1"/>
  <c r="L717" i="8" s="1"/>
  <c r="T717" i="8" s="1"/>
  <c r="O717" i="8"/>
  <c r="H717" i="8"/>
  <c r="R717" i="8" s="1"/>
  <c r="F717" i="8"/>
  <c r="I717" i="8"/>
  <c r="D717" i="8"/>
  <c r="E717" i="8"/>
  <c r="A717" i="8"/>
  <c r="G717" i="8"/>
  <c r="Q717" i="8" s="1"/>
  <c r="C736" i="8"/>
  <c r="S736" i="8" s="1"/>
  <c r="L736" i="8" s="1"/>
  <c r="T736" i="8" s="1"/>
  <c r="O736" i="8"/>
  <c r="H736" i="8"/>
  <c r="R736" i="8" s="1"/>
  <c r="F736" i="8"/>
  <c r="I736" i="8"/>
  <c r="D736" i="8"/>
  <c r="E736" i="8"/>
  <c r="G736" i="8"/>
  <c r="Q736" i="8" s="1"/>
  <c r="A736" i="8"/>
  <c r="K736" i="8" s="1"/>
  <c r="C755" i="8"/>
  <c r="S755" i="8" s="1"/>
  <c r="L755" i="8" s="1"/>
  <c r="T755" i="8" s="1"/>
  <c r="O755" i="8"/>
  <c r="H755" i="8"/>
  <c r="R755" i="8" s="1"/>
  <c r="F755" i="8"/>
  <c r="I755" i="8"/>
  <c r="D755" i="8"/>
  <c r="E755" i="8"/>
  <c r="G755" i="8"/>
  <c r="Q755" i="8" s="1"/>
  <c r="A755" i="8"/>
  <c r="K755" i="8" s="1"/>
  <c r="C774" i="8"/>
  <c r="S774" i="8" s="1"/>
  <c r="L774" i="8" s="1"/>
  <c r="T774" i="8" s="1"/>
  <c r="O774" i="8"/>
  <c r="H774" i="8"/>
  <c r="F774" i="8"/>
  <c r="I774" i="8"/>
  <c r="D774" i="8"/>
  <c r="E774" i="8"/>
  <c r="G774" i="8"/>
  <c r="Q774" i="8" s="1"/>
  <c r="A774" i="8"/>
  <c r="C790" i="8"/>
  <c r="S790" i="8" s="1"/>
  <c r="L790" i="8" s="1"/>
  <c r="T790" i="8" s="1"/>
  <c r="I790" i="8"/>
  <c r="H790" i="8"/>
  <c r="R790" i="8" s="1"/>
  <c r="F790" i="8"/>
  <c r="A790" i="8"/>
  <c r="D790" i="8"/>
  <c r="O790" i="8"/>
  <c r="E790" i="8"/>
  <c r="G790" i="8"/>
  <c r="Q790" i="8" s="1"/>
  <c r="A812" i="8"/>
  <c r="C812" i="8"/>
  <c r="S812" i="8" s="1"/>
  <c r="L812" i="8" s="1"/>
  <c r="T812" i="8" s="1"/>
  <c r="O812" i="8"/>
  <c r="H812" i="8"/>
  <c r="R812" i="8" s="1"/>
  <c r="F812" i="8"/>
  <c r="I812" i="8"/>
  <c r="D812" i="8"/>
  <c r="E812" i="8"/>
  <c r="G812" i="8"/>
  <c r="Q812" i="8" s="1"/>
  <c r="O725" i="8"/>
  <c r="H725" i="8"/>
  <c r="R725" i="8" s="1"/>
  <c r="G725" i="8"/>
  <c r="Q725" i="8" s="1"/>
  <c r="I725" i="8"/>
  <c r="D725" i="8"/>
  <c r="C725" i="8"/>
  <c r="S725" i="8" s="1"/>
  <c r="L725" i="8" s="1"/>
  <c r="T725" i="8" s="1"/>
  <c r="E725" i="8"/>
  <c r="F725" i="8"/>
  <c r="A725" i="8"/>
  <c r="O744" i="8"/>
  <c r="H744" i="8"/>
  <c r="G744" i="8"/>
  <c r="I744" i="8"/>
  <c r="D744" i="8"/>
  <c r="C744" i="8"/>
  <c r="S744" i="8" s="1"/>
  <c r="L744" i="8" s="1"/>
  <c r="T744" i="8" s="1"/>
  <c r="E744" i="8"/>
  <c r="F744" i="8"/>
  <c r="A744" i="8"/>
  <c r="N744" i="8" s="1"/>
  <c r="O767" i="8"/>
  <c r="H767" i="8"/>
  <c r="R767" i="8" s="1"/>
  <c r="G767" i="8"/>
  <c r="Q767" i="8" s="1"/>
  <c r="I767" i="8"/>
  <c r="D767" i="8"/>
  <c r="C767" i="8"/>
  <c r="S767" i="8" s="1"/>
  <c r="L767" i="8" s="1"/>
  <c r="T767" i="8" s="1"/>
  <c r="E767" i="8"/>
  <c r="A767" i="8"/>
  <c r="F767" i="8"/>
  <c r="O786" i="8"/>
  <c r="H786" i="8"/>
  <c r="R786" i="8" s="1"/>
  <c r="G786" i="8"/>
  <c r="Q786" i="8" s="1"/>
  <c r="I786" i="8"/>
  <c r="D786" i="8"/>
  <c r="C786" i="8"/>
  <c r="S786" i="8" s="1"/>
  <c r="L786" i="8" s="1"/>
  <c r="T786" i="8" s="1"/>
  <c r="E786" i="8"/>
  <c r="F786" i="8"/>
  <c r="A786" i="8"/>
  <c r="E726" i="8"/>
  <c r="G726" i="8"/>
  <c r="Q726" i="8" s="1"/>
  <c r="F726" i="8"/>
  <c r="A726" i="8"/>
  <c r="C726" i="8"/>
  <c r="S726" i="8" s="1"/>
  <c r="L726" i="8" s="1"/>
  <c r="T726" i="8" s="1"/>
  <c r="O726" i="8"/>
  <c r="H726" i="8"/>
  <c r="R726" i="8" s="1"/>
  <c r="I726" i="8"/>
  <c r="D726" i="8"/>
  <c r="E745" i="8"/>
  <c r="G745" i="8"/>
  <c r="Q745" i="8" s="1"/>
  <c r="F745" i="8"/>
  <c r="A745" i="8"/>
  <c r="K745" i="8" s="1"/>
  <c r="C745" i="8"/>
  <c r="S745" i="8" s="1"/>
  <c r="L745" i="8" s="1"/>
  <c r="T745" i="8" s="1"/>
  <c r="O745" i="8"/>
  <c r="H745" i="8"/>
  <c r="R745" i="8" s="1"/>
  <c r="I745" i="8"/>
  <c r="D745" i="8"/>
  <c r="E764" i="8"/>
  <c r="C764" i="8"/>
  <c r="S764" i="8" s="1"/>
  <c r="L764" i="8" s="1"/>
  <c r="T764" i="8" s="1"/>
  <c r="F764" i="8"/>
  <c r="A764" i="8"/>
  <c r="N764" i="8" s="1"/>
  <c r="G764" i="8"/>
  <c r="O764" i="8"/>
  <c r="H764" i="8"/>
  <c r="R764" i="8" s="1"/>
  <c r="D764" i="8"/>
  <c r="I764" i="8"/>
  <c r="E787" i="8"/>
  <c r="G787" i="8"/>
  <c r="Q787" i="8" s="1"/>
  <c r="F787" i="8"/>
  <c r="A787" i="8"/>
  <c r="C787" i="8"/>
  <c r="S787" i="8" s="1"/>
  <c r="L787" i="8" s="1"/>
  <c r="T787" i="8" s="1"/>
  <c r="O787" i="8"/>
  <c r="H787" i="8"/>
  <c r="R787" i="8" s="1"/>
  <c r="I787" i="8"/>
  <c r="D787" i="8"/>
  <c r="C801" i="8"/>
  <c r="S801" i="8" s="1"/>
  <c r="L801" i="8" s="1"/>
  <c r="T801" i="8" s="1"/>
  <c r="A801" i="8"/>
  <c r="K801" i="8" s="1"/>
  <c r="H801" i="8"/>
  <c r="R801" i="8" s="1"/>
  <c r="F801" i="8"/>
  <c r="O801" i="8"/>
  <c r="D801" i="8"/>
  <c r="I801" i="8"/>
  <c r="G801" i="8"/>
  <c r="Q801" i="8" s="1"/>
  <c r="E801" i="8"/>
  <c r="C820" i="8"/>
  <c r="S820" i="8" s="1"/>
  <c r="L820" i="8" s="1"/>
  <c r="T820" i="8" s="1"/>
  <c r="I820" i="8"/>
  <c r="H820" i="8"/>
  <c r="R820" i="8" s="1"/>
  <c r="F820" i="8"/>
  <c r="E820" i="8"/>
  <c r="D820" i="8"/>
  <c r="A820" i="8"/>
  <c r="G820" i="8"/>
  <c r="Q820" i="8" s="1"/>
  <c r="O820" i="8"/>
  <c r="A866" i="8"/>
  <c r="O866" i="8"/>
  <c r="G866" i="8"/>
  <c r="Q866" i="8" s="1"/>
  <c r="E866" i="8"/>
  <c r="H866" i="8"/>
  <c r="R866" i="8" s="1"/>
  <c r="C866" i="8"/>
  <c r="S866" i="8" s="1"/>
  <c r="L866" i="8" s="1"/>
  <c r="T866" i="8" s="1"/>
  <c r="I866" i="8"/>
  <c r="D866" i="8"/>
  <c r="F866" i="8"/>
  <c r="O806" i="8"/>
  <c r="H806" i="8"/>
  <c r="R806" i="8" s="1"/>
  <c r="G806" i="8"/>
  <c r="Q806" i="8" s="1"/>
  <c r="I806" i="8"/>
  <c r="D806" i="8"/>
  <c r="C806" i="8"/>
  <c r="S806" i="8" s="1"/>
  <c r="L806" i="8" s="1"/>
  <c r="T806" i="8" s="1"/>
  <c r="E806" i="8"/>
  <c r="F806" i="8"/>
  <c r="A806" i="8"/>
  <c r="K806" i="8" s="1"/>
  <c r="A837" i="8"/>
  <c r="N837" i="8" s="1"/>
  <c r="F837" i="8"/>
  <c r="O837" i="8"/>
  <c r="G837" i="8"/>
  <c r="Q837" i="8" s="1"/>
  <c r="H837" i="8"/>
  <c r="R837" i="8" s="1"/>
  <c r="I837" i="8"/>
  <c r="C837" i="8"/>
  <c r="S837" i="8" s="1"/>
  <c r="L837" i="8" s="1"/>
  <c r="T837" i="8" s="1"/>
  <c r="E837" i="8"/>
  <c r="D837" i="8"/>
  <c r="E792" i="8"/>
  <c r="H792" i="8"/>
  <c r="R792" i="8" s="1"/>
  <c r="F792" i="8"/>
  <c r="A792" i="8"/>
  <c r="G792" i="8"/>
  <c r="Q792" i="8" s="1"/>
  <c r="O792" i="8"/>
  <c r="D792" i="8"/>
  <c r="I792" i="8"/>
  <c r="C792" i="8"/>
  <c r="S792" i="8" s="1"/>
  <c r="L792" i="8" s="1"/>
  <c r="T792" i="8" s="1"/>
  <c r="E811" i="8"/>
  <c r="G811" i="8"/>
  <c r="Q811" i="8" s="1"/>
  <c r="F811" i="8"/>
  <c r="A811" i="8"/>
  <c r="C811" i="8"/>
  <c r="S811" i="8" s="1"/>
  <c r="L811" i="8" s="1"/>
  <c r="T811" i="8" s="1"/>
  <c r="O811" i="8"/>
  <c r="H811" i="8"/>
  <c r="R811" i="8" s="1"/>
  <c r="D811" i="8"/>
  <c r="I811" i="8"/>
  <c r="I827" i="8"/>
  <c r="F827" i="8"/>
  <c r="G827" i="8"/>
  <c r="Q827" i="8" s="1"/>
  <c r="E827" i="8"/>
  <c r="D827" i="8"/>
  <c r="C827" i="8"/>
  <c r="S827" i="8" s="1"/>
  <c r="L827" i="8" s="1"/>
  <c r="T827" i="8" s="1"/>
  <c r="A827" i="8"/>
  <c r="K827" i="8" s="1"/>
  <c r="O827" i="8"/>
  <c r="H827" i="8"/>
  <c r="R827" i="8" s="1"/>
  <c r="A874" i="8"/>
  <c r="N874" i="8" s="1"/>
  <c r="O874" i="8"/>
  <c r="G874" i="8"/>
  <c r="E874" i="8"/>
  <c r="H874" i="8"/>
  <c r="R874" i="8" s="1"/>
  <c r="C874" i="8"/>
  <c r="S874" i="8" s="1"/>
  <c r="L874" i="8" s="1"/>
  <c r="T874" i="8" s="1"/>
  <c r="I874" i="8"/>
  <c r="F874" i="8"/>
  <c r="D874" i="8"/>
  <c r="O851" i="8"/>
  <c r="I851" i="8"/>
  <c r="G851" i="8"/>
  <c r="Q851" i="8" s="1"/>
  <c r="H851" i="8"/>
  <c r="R851" i="8" s="1"/>
  <c r="F851" i="8"/>
  <c r="C851" i="8"/>
  <c r="S851" i="8" s="1"/>
  <c r="L851" i="8" s="1"/>
  <c r="T851" i="8" s="1"/>
  <c r="D851" i="8"/>
  <c r="E851" i="8"/>
  <c r="A851" i="8"/>
  <c r="A864" i="8"/>
  <c r="F864" i="8"/>
  <c r="O864" i="8"/>
  <c r="H864" i="8"/>
  <c r="D864" i="8"/>
  <c r="I864" i="8"/>
  <c r="C864" i="8"/>
  <c r="S864" i="8" s="1"/>
  <c r="L864" i="8" s="1"/>
  <c r="T864" i="8" s="1"/>
  <c r="G864" i="8"/>
  <c r="E864" i="8"/>
  <c r="O836" i="8"/>
  <c r="G836" i="8"/>
  <c r="Q836" i="8" s="1"/>
  <c r="F836" i="8"/>
  <c r="E836" i="8"/>
  <c r="C836" i="8"/>
  <c r="S836" i="8" s="1"/>
  <c r="L836" i="8" s="1"/>
  <c r="T836" i="8" s="1"/>
  <c r="H836" i="8"/>
  <c r="R836" i="8" s="1"/>
  <c r="A836" i="8"/>
  <c r="D836" i="8"/>
  <c r="I836" i="8"/>
  <c r="H855" i="8"/>
  <c r="R855" i="8" s="1"/>
  <c r="I855" i="8"/>
  <c r="G855" i="8"/>
  <c r="Q855" i="8" s="1"/>
  <c r="E855" i="8"/>
  <c r="F855" i="8"/>
  <c r="C855" i="8"/>
  <c r="S855" i="8" s="1"/>
  <c r="L855" i="8" s="1"/>
  <c r="T855" i="8" s="1"/>
  <c r="D855" i="8"/>
  <c r="O855" i="8"/>
  <c r="A855" i="8"/>
  <c r="G844" i="8"/>
  <c r="H844" i="8"/>
  <c r="F844" i="8"/>
  <c r="A844" i="8"/>
  <c r="C844" i="8"/>
  <c r="S844" i="8" s="1"/>
  <c r="L844" i="8" s="1"/>
  <c r="T844" i="8" s="1"/>
  <c r="I844" i="8"/>
  <c r="E844" i="8"/>
  <c r="D844" i="8"/>
  <c r="O844" i="8"/>
  <c r="D867" i="8"/>
  <c r="A867" i="8"/>
  <c r="F867" i="8"/>
  <c r="O867" i="8"/>
  <c r="G867" i="8"/>
  <c r="Q867" i="8" s="1"/>
  <c r="E867" i="8"/>
  <c r="H867" i="8"/>
  <c r="R867" i="8" s="1"/>
  <c r="C867" i="8"/>
  <c r="S867" i="8" s="1"/>
  <c r="L867" i="8" s="1"/>
  <c r="T867" i="8" s="1"/>
  <c r="I867" i="8"/>
  <c r="C6" i="9"/>
  <c r="S6" i="9" s="1"/>
  <c r="L6" i="9" s="1"/>
  <c r="T6" i="9" s="1"/>
  <c r="E6" i="9"/>
  <c r="H6" i="9"/>
  <c r="R6" i="9" s="1"/>
  <c r="F6" i="9"/>
  <c r="A6" i="9"/>
  <c r="D6" i="9"/>
  <c r="O6" i="9"/>
  <c r="G6" i="9"/>
  <c r="Q6" i="9" s="1"/>
  <c r="I6" i="9"/>
  <c r="H106" i="9"/>
  <c r="R106" i="9" s="1"/>
  <c r="F106" i="9"/>
  <c r="A106" i="9"/>
  <c r="D106" i="9"/>
  <c r="O106" i="9"/>
  <c r="G106" i="9"/>
  <c r="Q106" i="9" s="1"/>
  <c r="I106" i="9"/>
  <c r="C106" i="9"/>
  <c r="S106" i="9" s="1"/>
  <c r="L106" i="9" s="1"/>
  <c r="T106" i="9" s="1"/>
  <c r="E106" i="9"/>
  <c r="I207" i="9"/>
  <c r="D207" i="9"/>
  <c r="E207" i="9"/>
  <c r="G207" i="9"/>
  <c r="Q207" i="9" s="1"/>
  <c r="A207" i="9"/>
  <c r="N207" i="9" s="1"/>
  <c r="C207" i="9"/>
  <c r="S207" i="9" s="1"/>
  <c r="L207" i="9" s="1"/>
  <c r="T207" i="9" s="1"/>
  <c r="O207" i="9"/>
  <c r="H207" i="9"/>
  <c r="R207" i="9" s="1"/>
  <c r="F207" i="9"/>
  <c r="O227" i="9"/>
  <c r="H227" i="9"/>
  <c r="R227" i="9" s="1"/>
  <c r="F227" i="9"/>
  <c r="I227" i="9"/>
  <c r="D227" i="9"/>
  <c r="E227" i="9"/>
  <c r="G227" i="9"/>
  <c r="Q227" i="9" s="1"/>
  <c r="A227" i="9"/>
  <c r="C227" i="9"/>
  <c r="S227" i="9" s="1"/>
  <c r="L227" i="9" s="1"/>
  <c r="T227" i="9" s="1"/>
  <c r="E247" i="9"/>
  <c r="G247" i="9"/>
  <c r="Q247" i="9" s="1"/>
  <c r="A247" i="9"/>
  <c r="N247" i="9" s="1"/>
  <c r="C247" i="9"/>
  <c r="S247" i="9" s="1"/>
  <c r="L247" i="9" s="1"/>
  <c r="T247" i="9" s="1"/>
  <c r="O247" i="9"/>
  <c r="H247" i="9"/>
  <c r="R247" i="9" s="1"/>
  <c r="F247" i="9"/>
  <c r="I247" i="9"/>
  <c r="D247" i="9"/>
  <c r="I267" i="9"/>
  <c r="D267" i="9"/>
  <c r="E267" i="9"/>
  <c r="G267" i="9"/>
  <c r="Q267" i="9" s="1"/>
  <c r="A267" i="9"/>
  <c r="N267" i="9" s="1"/>
  <c r="C267" i="9"/>
  <c r="S267" i="9" s="1"/>
  <c r="L267" i="9" s="1"/>
  <c r="T267" i="9" s="1"/>
  <c r="O267" i="9"/>
  <c r="H267" i="9"/>
  <c r="R267" i="9" s="1"/>
  <c r="F267" i="9"/>
  <c r="C192" i="9"/>
  <c r="S192" i="9" s="1"/>
  <c r="L192" i="9" s="1"/>
  <c r="T192" i="9" s="1"/>
  <c r="E192" i="9"/>
  <c r="H192" i="9"/>
  <c r="R192" i="9" s="1"/>
  <c r="F192" i="9"/>
  <c r="A192" i="9"/>
  <c r="D192" i="9"/>
  <c r="O192" i="9"/>
  <c r="G192" i="9"/>
  <c r="Q192" i="9" s="1"/>
  <c r="I192" i="9"/>
  <c r="G232" i="9"/>
  <c r="Q232" i="9" s="1"/>
  <c r="I232" i="9"/>
  <c r="C232" i="9"/>
  <c r="S232" i="9" s="1"/>
  <c r="L232" i="9" s="1"/>
  <c r="T232" i="9" s="1"/>
  <c r="E232" i="9"/>
  <c r="H232" i="9"/>
  <c r="R232" i="9" s="1"/>
  <c r="F232" i="9"/>
  <c r="A232" i="9"/>
  <c r="D232" i="9"/>
  <c r="O232" i="9"/>
  <c r="H272" i="9"/>
  <c r="R272" i="9" s="1"/>
  <c r="F272" i="9"/>
  <c r="A272" i="9"/>
  <c r="K272" i="9" s="1"/>
  <c r="D272" i="9"/>
  <c r="O272" i="9"/>
  <c r="G272" i="9"/>
  <c r="Q272" i="9" s="1"/>
  <c r="I272" i="9"/>
  <c r="C272" i="9"/>
  <c r="S272" i="9" s="1"/>
  <c r="L272" i="9" s="1"/>
  <c r="T272" i="9" s="1"/>
  <c r="E272" i="9"/>
  <c r="G292" i="9"/>
  <c r="Q292" i="9" s="1"/>
  <c r="I292" i="9"/>
  <c r="C292" i="9"/>
  <c r="S292" i="9" s="1"/>
  <c r="L292" i="9" s="1"/>
  <c r="T292" i="9" s="1"/>
  <c r="E292" i="9"/>
  <c r="H292" i="9"/>
  <c r="R292" i="9" s="1"/>
  <c r="F292" i="9"/>
  <c r="A292" i="9"/>
  <c r="D292" i="9"/>
  <c r="O292" i="9"/>
  <c r="G181" i="9"/>
  <c r="Q181" i="9" s="1"/>
  <c r="I181" i="9"/>
  <c r="D181" i="9"/>
  <c r="C181" i="9"/>
  <c r="S181" i="9" s="1"/>
  <c r="L181" i="9" s="1"/>
  <c r="T181" i="9" s="1"/>
  <c r="E181" i="9"/>
  <c r="F181" i="9"/>
  <c r="A181" i="9"/>
  <c r="O181" i="9"/>
  <c r="H181" i="9"/>
  <c r="R181" i="9" s="1"/>
  <c r="O321" i="9"/>
  <c r="H321" i="9"/>
  <c r="R321" i="9" s="1"/>
  <c r="F321" i="9"/>
  <c r="I321" i="9"/>
  <c r="D321" i="9"/>
  <c r="E321" i="9"/>
  <c r="C321" i="9"/>
  <c r="S321" i="9" s="1"/>
  <c r="L321" i="9" s="1"/>
  <c r="T321" i="9" s="1"/>
  <c r="A321" i="9"/>
  <c r="G321" i="9"/>
  <c r="Q321" i="9" s="1"/>
  <c r="O230" i="9"/>
  <c r="H230" i="9"/>
  <c r="R230" i="9" s="1"/>
  <c r="I230" i="9"/>
  <c r="D230" i="9"/>
  <c r="E230" i="9"/>
  <c r="G230" i="9"/>
  <c r="Q230" i="9" s="1"/>
  <c r="F230" i="9"/>
  <c r="A230" i="9"/>
  <c r="C230" i="9"/>
  <c r="S230" i="9" s="1"/>
  <c r="L230" i="9" s="1"/>
  <c r="T230" i="9" s="1"/>
  <c r="F307" i="9"/>
  <c r="I307" i="9"/>
  <c r="O307" i="9"/>
  <c r="A307" i="9"/>
  <c r="G307" i="9"/>
  <c r="Q307" i="9" s="1"/>
  <c r="E307" i="9"/>
  <c r="H307" i="9"/>
  <c r="R307" i="9" s="1"/>
  <c r="C307" i="9"/>
  <c r="S307" i="9" s="1"/>
  <c r="L307" i="9" s="1"/>
  <c r="T307" i="9" s="1"/>
  <c r="D307" i="9"/>
  <c r="C327" i="9"/>
  <c r="S327" i="9" s="1"/>
  <c r="L327" i="9" s="1"/>
  <c r="T327" i="9" s="1"/>
  <c r="H327" i="9"/>
  <c r="R327" i="9" s="1"/>
  <c r="F327" i="9"/>
  <c r="O327" i="9"/>
  <c r="I327" i="9"/>
  <c r="E327" i="9"/>
  <c r="G327" i="9"/>
  <c r="Q327" i="9" s="1"/>
  <c r="A327" i="9"/>
  <c r="D327" i="9"/>
  <c r="E347" i="9"/>
  <c r="G347" i="9"/>
  <c r="Q347" i="9" s="1"/>
  <c r="A347" i="9"/>
  <c r="C347" i="9"/>
  <c r="S347" i="9" s="1"/>
  <c r="L347" i="9" s="1"/>
  <c r="T347" i="9" s="1"/>
  <c r="O347" i="9"/>
  <c r="H347" i="9"/>
  <c r="R347" i="9" s="1"/>
  <c r="F347" i="9"/>
  <c r="I347" i="9"/>
  <c r="D347" i="9"/>
  <c r="I367" i="9"/>
  <c r="D367" i="9"/>
  <c r="E367" i="9"/>
  <c r="G367" i="9"/>
  <c r="Q367" i="9" s="1"/>
  <c r="A367" i="9"/>
  <c r="N367" i="9" s="1"/>
  <c r="C367" i="9"/>
  <c r="S367" i="9" s="1"/>
  <c r="L367" i="9" s="1"/>
  <c r="T367" i="9" s="1"/>
  <c r="O367" i="9"/>
  <c r="H367" i="9"/>
  <c r="R367" i="9" s="1"/>
  <c r="F367" i="9"/>
  <c r="O387" i="9"/>
  <c r="H387" i="9"/>
  <c r="R387" i="9" s="1"/>
  <c r="F387" i="9"/>
  <c r="I387" i="9"/>
  <c r="D387" i="9"/>
  <c r="E387" i="9"/>
  <c r="G387" i="9"/>
  <c r="Q387" i="9" s="1"/>
  <c r="A387" i="9"/>
  <c r="C387" i="9"/>
  <c r="S387" i="9" s="1"/>
  <c r="L387" i="9" s="1"/>
  <c r="T387" i="9" s="1"/>
  <c r="A407" i="9"/>
  <c r="C407" i="9"/>
  <c r="S407" i="9" s="1"/>
  <c r="L407" i="9" s="1"/>
  <c r="T407" i="9" s="1"/>
  <c r="O407" i="9"/>
  <c r="H407" i="9"/>
  <c r="R407" i="9" s="1"/>
  <c r="F407" i="9"/>
  <c r="I407" i="9"/>
  <c r="D407" i="9"/>
  <c r="E407" i="9"/>
  <c r="G407" i="9"/>
  <c r="Q407" i="9" s="1"/>
  <c r="H465" i="9"/>
  <c r="R465" i="9" s="1"/>
  <c r="I465" i="9"/>
  <c r="E465" i="9"/>
  <c r="D465" i="9"/>
  <c r="A465" i="9"/>
  <c r="G465" i="9"/>
  <c r="Q465" i="9" s="1"/>
  <c r="F465" i="9"/>
  <c r="C465" i="9"/>
  <c r="S465" i="9" s="1"/>
  <c r="L465" i="9" s="1"/>
  <c r="T465" i="9" s="1"/>
  <c r="O465" i="9"/>
  <c r="I312" i="9"/>
  <c r="C312" i="9"/>
  <c r="S312" i="9" s="1"/>
  <c r="L312" i="9" s="1"/>
  <c r="T312" i="9" s="1"/>
  <c r="E312" i="9"/>
  <c r="H312" i="9"/>
  <c r="R312" i="9" s="1"/>
  <c r="F312" i="9"/>
  <c r="A312" i="9"/>
  <c r="G312" i="9"/>
  <c r="Q312" i="9" s="1"/>
  <c r="O312" i="9"/>
  <c r="D312" i="9"/>
  <c r="O332" i="9"/>
  <c r="H332" i="9"/>
  <c r="R332" i="9" s="1"/>
  <c r="I332" i="9"/>
  <c r="G332" i="9"/>
  <c r="Q332" i="9" s="1"/>
  <c r="E332" i="9"/>
  <c r="D332" i="9"/>
  <c r="F332" i="9"/>
  <c r="A332" i="9"/>
  <c r="C332" i="9"/>
  <c r="S332" i="9" s="1"/>
  <c r="L332" i="9" s="1"/>
  <c r="T332" i="9" s="1"/>
  <c r="C352" i="9"/>
  <c r="S352" i="9" s="1"/>
  <c r="L352" i="9" s="1"/>
  <c r="T352" i="9" s="1"/>
  <c r="E352" i="9"/>
  <c r="H352" i="9"/>
  <c r="R352" i="9" s="1"/>
  <c r="F352" i="9"/>
  <c r="A352" i="9"/>
  <c r="K352" i="9" s="1"/>
  <c r="D352" i="9"/>
  <c r="O352" i="9"/>
  <c r="G352" i="9"/>
  <c r="Q352" i="9" s="1"/>
  <c r="I352" i="9"/>
  <c r="D372" i="9"/>
  <c r="O372" i="9"/>
  <c r="G372" i="9"/>
  <c r="Q372" i="9" s="1"/>
  <c r="I372" i="9"/>
  <c r="C372" i="9"/>
  <c r="S372" i="9" s="1"/>
  <c r="L372" i="9" s="1"/>
  <c r="T372" i="9" s="1"/>
  <c r="E372" i="9"/>
  <c r="H372" i="9"/>
  <c r="R372" i="9" s="1"/>
  <c r="F372" i="9"/>
  <c r="A372" i="9"/>
  <c r="E444" i="9"/>
  <c r="F444" i="9"/>
  <c r="A444" i="9"/>
  <c r="C444" i="9"/>
  <c r="S444" i="9" s="1"/>
  <c r="L444" i="9" s="1"/>
  <c r="T444" i="9" s="1"/>
  <c r="O444" i="9"/>
  <c r="H444" i="9"/>
  <c r="R444" i="9" s="1"/>
  <c r="G444" i="9"/>
  <c r="Q444" i="9" s="1"/>
  <c r="I444" i="9"/>
  <c r="D444" i="9"/>
  <c r="C357" i="9"/>
  <c r="S357" i="9" s="1"/>
  <c r="L357" i="9" s="1"/>
  <c r="T357" i="9" s="1"/>
  <c r="E357" i="9"/>
  <c r="F357" i="9"/>
  <c r="A357" i="9"/>
  <c r="K357" i="9" s="1"/>
  <c r="O357" i="9"/>
  <c r="H357" i="9"/>
  <c r="R357" i="9" s="1"/>
  <c r="G357" i="9"/>
  <c r="Q357" i="9" s="1"/>
  <c r="I357" i="9"/>
  <c r="D357" i="9"/>
  <c r="O397" i="9"/>
  <c r="H397" i="9"/>
  <c r="R397" i="9" s="1"/>
  <c r="G397" i="9"/>
  <c r="Q397" i="9" s="1"/>
  <c r="I397" i="9"/>
  <c r="D397" i="9"/>
  <c r="C397" i="9"/>
  <c r="S397" i="9" s="1"/>
  <c r="L397" i="9" s="1"/>
  <c r="T397" i="9" s="1"/>
  <c r="E397" i="9"/>
  <c r="F397" i="9"/>
  <c r="A397" i="9"/>
  <c r="N397" i="9" s="1"/>
  <c r="H437" i="9"/>
  <c r="R437" i="9" s="1"/>
  <c r="O437" i="9"/>
  <c r="F437" i="9"/>
  <c r="D437" i="9"/>
  <c r="E437" i="9"/>
  <c r="G437" i="9"/>
  <c r="Q437" i="9" s="1"/>
  <c r="I437" i="9"/>
  <c r="C437" i="9"/>
  <c r="S437" i="9" s="1"/>
  <c r="L437" i="9" s="1"/>
  <c r="T437" i="9" s="1"/>
  <c r="A437" i="9"/>
  <c r="O346" i="9"/>
  <c r="H346" i="9"/>
  <c r="R346" i="9" s="1"/>
  <c r="I346" i="9"/>
  <c r="D346" i="9"/>
  <c r="E346" i="9"/>
  <c r="G346" i="9"/>
  <c r="Q346" i="9" s="1"/>
  <c r="F346" i="9"/>
  <c r="A346" i="9"/>
  <c r="C346" i="9"/>
  <c r="S346" i="9" s="1"/>
  <c r="L346" i="9" s="1"/>
  <c r="T346" i="9" s="1"/>
  <c r="F366" i="9"/>
  <c r="A366" i="9"/>
  <c r="C366" i="9"/>
  <c r="S366" i="9" s="1"/>
  <c r="L366" i="9" s="1"/>
  <c r="T366" i="9" s="1"/>
  <c r="O366" i="9"/>
  <c r="H366" i="9"/>
  <c r="R366" i="9" s="1"/>
  <c r="I366" i="9"/>
  <c r="D366" i="9"/>
  <c r="E366" i="9"/>
  <c r="G366" i="9"/>
  <c r="Q366" i="9" s="1"/>
  <c r="I386" i="9"/>
  <c r="D386" i="9"/>
  <c r="E386" i="9"/>
  <c r="G386" i="9"/>
  <c r="Q386" i="9" s="1"/>
  <c r="F386" i="9"/>
  <c r="A386" i="9"/>
  <c r="C386" i="9"/>
  <c r="S386" i="9" s="1"/>
  <c r="L386" i="9" s="1"/>
  <c r="T386" i="9" s="1"/>
  <c r="O386" i="9"/>
  <c r="H386" i="9"/>
  <c r="R386" i="9" s="1"/>
  <c r="F406" i="9"/>
  <c r="A406" i="9"/>
  <c r="K406" i="9" s="1"/>
  <c r="C406" i="9"/>
  <c r="S406" i="9" s="1"/>
  <c r="L406" i="9" s="1"/>
  <c r="T406" i="9" s="1"/>
  <c r="O406" i="9"/>
  <c r="H406" i="9"/>
  <c r="R406" i="9" s="1"/>
  <c r="I406" i="9"/>
  <c r="D406" i="9"/>
  <c r="E406" i="9"/>
  <c r="G406" i="9"/>
  <c r="Q406" i="9" s="1"/>
  <c r="I460" i="9"/>
  <c r="D460" i="9"/>
  <c r="E460" i="9"/>
  <c r="G460" i="9"/>
  <c r="Q460" i="9" s="1"/>
  <c r="A460" i="9"/>
  <c r="N460" i="9" s="1"/>
  <c r="F460" i="9"/>
  <c r="O460" i="9"/>
  <c r="H460" i="9"/>
  <c r="R460" i="9" s="1"/>
  <c r="C460" i="9"/>
  <c r="S460" i="9" s="1"/>
  <c r="L460" i="9" s="1"/>
  <c r="T460" i="9" s="1"/>
  <c r="D450" i="9"/>
  <c r="O450" i="9"/>
  <c r="G450" i="9"/>
  <c r="Q450" i="9" s="1"/>
  <c r="I450" i="9"/>
  <c r="E450" i="9"/>
  <c r="C450" i="9"/>
  <c r="S450" i="9" s="1"/>
  <c r="L450" i="9" s="1"/>
  <c r="T450" i="9" s="1"/>
  <c r="A450" i="9"/>
  <c r="F450" i="9"/>
  <c r="H450" i="9"/>
  <c r="R450" i="9" s="1"/>
  <c r="I510" i="9"/>
  <c r="D510" i="9"/>
  <c r="E510" i="9"/>
  <c r="G510" i="9"/>
  <c r="Q510" i="9" s="1"/>
  <c r="A510" i="9"/>
  <c r="C510" i="9"/>
  <c r="S510" i="9" s="1"/>
  <c r="L510" i="9" s="1"/>
  <c r="T510" i="9" s="1"/>
  <c r="O510" i="9"/>
  <c r="H510" i="9"/>
  <c r="R510" i="9" s="1"/>
  <c r="F510" i="9"/>
  <c r="G591" i="9"/>
  <c r="Q591" i="9" s="1"/>
  <c r="F591" i="9"/>
  <c r="C591" i="9"/>
  <c r="S591" i="9" s="1"/>
  <c r="L591" i="9" s="1"/>
  <c r="T591" i="9" s="1"/>
  <c r="O591" i="9"/>
  <c r="H591" i="9"/>
  <c r="R591" i="9" s="1"/>
  <c r="I591" i="9"/>
  <c r="E591" i="9"/>
  <c r="D591" i="9"/>
  <c r="A591" i="9"/>
  <c r="F431" i="9"/>
  <c r="A431" i="9"/>
  <c r="N431" i="9" s="1"/>
  <c r="H431" i="9"/>
  <c r="R431" i="9" s="1"/>
  <c r="O431" i="9"/>
  <c r="G431" i="9"/>
  <c r="Q431" i="9" s="1"/>
  <c r="I431" i="9"/>
  <c r="D431" i="9"/>
  <c r="E431" i="9"/>
  <c r="C431" i="9"/>
  <c r="S431" i="9" s="1"/>
  <c r="L431" i="9" s="1"/>
  <c r="T431" i="9" s="1"/>
  <c r="I451" i="9"/>
  <c r="H451" i="9"/>
  <c r="R451" i="9" s="1"/>
  <c r="E451" i="9"/>
  <c r="G451" i="9"/>
  <c r="Q451" i="9" s="1"/>
  <c r="F451" i="9"/>
  <c r="A451" i="9"/>
  <c r="D451" i="9"/>
  <c r="O451" i="9"/>
  <c r="C451" i="9"/>
  <c r="S451" i="9" s="1"/>
  <c r="L451" i="9" s="1"/>
  <c r="T451" i="9" s="1"/>
  <c r="D511" i="9"/>
  <c r="O511" i="9"/>
  <c r="G511" i="9"/>
  <c r="Q511" i="9" s="1"/>
  <c r="I511" i="9"/>
  <c r="C511" i="9"/>
  <c r="S511" i="9" s="1"/>
  <c r="L511" i="9" s="1"/>
  <c r="T511" i="9" s="1"/>
  <c r="E511" i="9"/>
  <c r="H511" i="9"/>
  <c r="R511" i="9" s="1"/>
  <c r="F511" i="9"/>
  <c r="A511" i="9"/>
  <c r="K511" i="9" s="1"/>
  <c r="G531" i="9"/>
  <c r="Q531" i="9" s="1"/>
  <c r="I531" i="9"/>
  <c r="C531" i="9"/>
  <c r="S531" i="9" s="1"/>
  <c r="L531" i="9" s="1"/>
  <c r="T531" i="9" s="1"/>
  <c r="E531" i="9"/>
  <c r="H531" i="9"/>
  <c r="R531" i="9" s="1"/>
  <c r="F531" i="9"/>
  <c r="A531" i="9"/>
  <c r="D531" i="9"/>
  <c r="O531" i="9"/>
  <c r="A571" i="9"/>
  <c r="C571" i="9"/>
  <c r="S571" i="9" s="1"/>
  <c r="L571" i="9" s="1"/>
  <c r="T571" i="9" s="1"/>
  <c r="O571" i="9"/>
  <c r="H571" i="9"/>
  <c r="R571" i="9" s="1"/>
  <c r="G571" i="9"/>
  <c r="Q571" i="9" s="1"/>
  <c r="I571" i="9"/>
  <c r="D571" i="9"/>
  <c r="E571" i="9"/>
  <c r="F571" i="9"/>
  <c r="I539" i="9"/>
  <c r="D539" i="9"/>
  <c r="E539" i="9"/>
  <c r="C539" i="9"/>
  <c r="S539" i="9" s="1"/>
  <c r="L539" i="9" s="1"/>
  <c r="T539" i="9" s="1"/>
  <c r="A539" i="9"/>
  <c r="G539" i="9"/>
  <c r="Q539" i="9" s="1"/>
  <c r="O539" i="9"/>
  <c r="H539" i="9"/>
  <c r="R539" i="9" s="1"/>
  <c r="F539" i="9"/>
  <c r="O509" i="9"/>
  <c r="H509" i="9"/>
  <c r="R509" i="9" s="1"/>
  <c r="I509" i="9"/>
  <c r="D509" i="9"/>
  <c r="E509" i="9"/>
  <c r="G509" i="9"/>
  <c r="Q509" i="9" s="1"/>
  <c r="F509" i="9"/>
  <c r="A509" i="9"/>
  <c r="N509" i="9" s="1"/>
  <c r="C509" i="9"/>
  <c r="S509" i="9" s="1"/>
  <c r="L509" i="9" s="1"/>
  <c r="T509" i="9" s="1"/>
  <c r="O559" i="9"/>
  <c r="H559" i="9"/>
  <c r="R559" i="9" s="1"/>
  <c r="C559" i="9"/>
  <c r="S559" i="9" s="1"/>
  <c r="L559" i="9" s="1"/>
  <c r="T559" i="9" s="1"/>
  <c r="I559" i="9"/>
  <c r="D559" i="9"/>
  <c r="E559" i="9"/>
  <c r="G559" i="9"/>
  <c r="Q559" i="9" s="1"/>
  <c r="A559" i="9"/>
  <c r="F559" i="9"/>
  <c r="O594" i="9"/>
  <c r="H594" i="9"/>
  <c r="R594" i="9" s="1"/>
  <c r="C594" i="9"/>
  <c r="S594" i="9" s="1"/>
  <c r="L594" i="9" s="1"/>
  <c r="T594" i="9" s="1"/>
  <c r="I594" i="9"/>
  <c r="D594" i="9"/>
  <c r="E594" i="9"/>
  <c r="G594" i="9"/>
  <c r="Q594" i="9" s="1"/>
  <c r="A594" i="9"/>
  <c r="F594" i="9"/>
  <c r="G569" i="9"/>
  <c r="Q569" i="9" s="1"/>
  <c r="O569" i="9"/>
  <c r="A569" i="9"/>
  <c r="C569" i="9"/>
  <c r="S569" i="9" s="1"/>
  <c r="L569" i="9" s="1"/>
  <c r="T569" i="9" s="1"/>
  <c r="E569" i="9"/>
  <c r="F569" i="9"/>
  <c r="D569" i="9"/>
  <c r="H569" i="9"/>
  <c r="R569" i="9" s="1"/>
  <c r="I569" i="9"/>
  <c r="G592" i="9"/>
  <c r="Q592" i="9" s="1"/>
  <c r="O592" i="9"/>
  <c r="A592" i="9"/>
  <c r="C592" i="9"/>
  <c r="S592" i="9" s="1"/>
  <c r="L592" i="9" s="1"/>
  <c r="T592" i="9" s="1"/>
  <c r="E592" i="9"/>
  <c r="F592" i="9"/>
  <c r="D592" i="9"/>
  <c r="H592" i="9"/>
  <c r="R592" i="9" s="1"/>
  <c r="I592" i="9"/>
  <c r="O611" i="9"/>
  <c r="H611" i="9"/>
  <c r="R611" i="9" s="1"/>
  <c r="F611" i="9"/>
  <c r="I611" i="9"/>
  <c r="D611" i="9"/>
  <c r="E611" i="9"/>
  <c r="G611" i="9"/>
  <c r="Q611" i="9" s="1"/>
  <c r="A611" i="9"/>
  <c r="N611" i="9" s="1"/>
  <c r="C611" i="9"/>
  <c r="S611" i="9" s="1"/>
  <c r="L611" i="9" s="1"/>
  <c r="T611" i="9" s="1"/>
  <c r="H652" i="9"/>
  <c r="R652" i="9" s="1"/>
  <c r="I652" i="9"/>
  <c r="E652" i="9"/>
  <c r="D652" i="9"/>
  <c r="A652" i="9"/>
  <c r="N652" i="9" s="1"/>
  <c r="G652" i="9"/>
  <c r="Q652" i="9" s="1"/>
  <c r="F652" i="9"/>
  <c r="C652" i="9"/>
  <c r="S652" i="9" s="1"/>
  <c r="L652" i="9" s="1"/>
  <c r="T652" i="9" s="1"/>
  <c r="O652" i="9"/>
  <c r="I566" i="9"/>
  <c r="D566" i="9"/>
  <c r="E566" i="9"/>
  <c r="C566" i="9"/>
  <c r="S566" i="9" s="1"/>
  <c r="L566" i="9" s="1"/>
  <c r="T566" i="9" s="1"/>
  <c r="F566" i="9"/>
  <c r="A566" i="9"/>
  <c r="H566" i="9"/>
  <c r="R566" i="9" s="1"/>
  <c r="O566" i="9"/>
  <c r="G566" i="9"/>
  <c r="Q566" i="9" s="1"/>
  <c r="I585" i="9"/>
  <c r="H585" i="9"/>
  <c r="R585" i="9" s="1"/>
  <c r="E585" i="9"/>
  <c r="G585" i="9"/>
  <c r="Q585" i="9" s="1"/>
  <c r="F585" i="9"/>
  <c r="A585" i="9"/>
  <c r="D585" i="9"/>
  <c r="O585" i="9"/>
  <c r="C585" i="9"/>
  <c r="S585" i="9" s="1"/>
  <c r="L585" i="9" s="1"/>
  <c r="T585" i="9" s="1"/>
  <c r="G604" i="9"/>
  <c r="Q604" i="9" s="1"/>
  <c r="I604" i="9"/>
  <c r="C604" i="9"/>
  <c r="S604" i="9" s="1"/>
  <c r="L604" i="9" s="1"/>
  <c r="T604" i="9" s="1"/>
  <c r="E604" i="9"/>
  <c r="H604" i="9"/>
  <c r="R604" i="9" s="1"/>
  <c r="F604" i="9"/>
  <c r="A604" i="9"/>
  <c r="N604" i="9" s="1"/>
  <c r="D604" i="9"/>
  <c r="O604" i="9"/>
  <c r="E639" i="9"/>
  <c r="F639" i="9"/>
  <c r="A639" i="9"/>
  <c r="C639" i="9"/>
  <c r="S639" i="9" s="1"/>
  <c r="L639" i="9" s="1"/>
  <c r="T639" i="9" s="1"/>
  <c r="O639" i="9"/>
  <c r="H639" i="9"/>
  <c r="R639" i="9" s="1"/>
  <c r="G639" i="9"/>
  <c r="Q639" i="9" s="1"/>
  <c r="I639" i="9"/>
  <c r="D639" i="9"/>
  <c r="F601" i="9"/>
  <c r="A601" i="9"/>
  <c r="K601" i="9" s="1"/>
  <c r="O601" i="9"/>
  <c r="H601" i="9"/>
  <c r="R601" i="9" s="1"/>
  <c r="G601" i="9"/>
  <c r="Q601" i="9" s="1"/>
  <c r="I601" i="9"/>
  <c r="D601" i="9"/>
  <c r="C601" i="9"/>
  <c r="S601" i="9" s="1"/>
  <c r="L601" i="9" s="1"/>
  <c r="T601" i="9" s="1"/>
  <c r="E601" i="9"/>
  <c r="G637" i="9"/>
  <c r="Q637" i="9" s="1"/>
  <c r="I637" i="9"/>
  <c r="C637" i="9"/>
  <c r="S637" i="9" s="1"/>
  <c r="L637" i="9" s="1"/>
  <c r="T637" i="9" s="1"/>
  <c r="A637" i="9"/>
  <c r="H637" i="9"/>
  <c r="R637" i="9" s="1"/>
  <c r="O637" i="9"/>
  <c r="F637" i="9"/>
  <c r="D637" i="9"/>
  <c r="E637" i="9"/>
  <c r="I595" i="9"/>
  <c r="D595" i="9"/>
  <c r="E595" i="9"/>
  <c r="G595" i="9"/>
  <c r="Q595" i="9" s="1"/>
  <c r="F595" i="9"/>
  <c r="A595" i="9"/>
  <c r="C595" i="9"/>
  <c r="S595" i="9" s="1"/>
  <c r="L595" i="9" s="1"/>
  <c r="T595" i="9" s="1"/>
  <c r="O595" i="9"/>
  <c r="H595" i="9"/>
  <c r="R595" i="9" s="1"/>
  <c r="E617" i="9"/>
  <c r="G617" i="9"/>
  <c r="Q617" i="9" s="1"/>
  <c r="A617" i="9"/>
  <c r="N617" i="9" s="1"/>
  <c r="F617" i="9"/>
  <c r="O617" i="9"/>
  <c r="H617" i="9"/>
  <c r="R617" i="9" s="1"/>
  <c r="C617" i="9"/>
  <c r="S617" i="9" s="1"/>
  <c r="L617" i="9" s="1"/>
  <c r="T617" i="9" s="1"/>
  <c r="I617" i="9"/>
  <c r="D617" i="9"/>
  <c r="E651" i="9"/>
  <c r="G651" i="9"/>
  <c r="Q651" i="9" s="1"/>
  <c r="A651" i="9"/>
  <c r="F651" i="9"/>
  <c r="O651" i="9"/>
  <c r="H651" i="9"/>
  <c r="R651" i="9" s="1"/>
  <c r="C651" i="9"/>
  <c r="S651" i="9" s="1"/>
  <c r="L651" i="9" s="1"/>
  <c r="T651" i="9" s="1"/>
  <c r="I651" i="9"/>
  <c r="D651" i="9"/>
  <c r="F622" i="9"/>
  <c r="D622" i="9"/>
  <c r="H622" i="9"/>
  <c r="R622" i="9" s="1"/>
  <c r="I622" i="9"/>
  <c r="G622" i="9"/>
  <c r="Q622" i="9" s="1"/>
  <c r="O622" i="9"/>
  <c r="A622" i="9"/>
  <c r="C622" i="9"/>
  <c r="S622" i="9" s="1"/>
  <c r="L622" i="9" s="1"/>
  <c r="T622" i="9" s="1"/>
  <c r="E622" i="9"/>
  <c r="F641" i="9"/>
  <c r="H641" i="9"/>
  <c r="R641" i="9" s="1"/>
  <c r="D641" i="9"/>
  <c r="O641" i="9"/>
  <c r="G641" i="9"/>
  <c r="Q641" i="9" s="1"/>
  <c r="I641" i="9"/>
  <c r="E641" i="9"/>
  <c r="C641" i="9"/>
  <c r="S641" i="9" s="1"/>
  <c r="L641" i="9" s="1"/>
  <c r="T641" i="9" s="1"/>
  <c r="A641" i="9"/>
  <c r="F660" i="9"/>
  <c r="D660" i="9"/>
  <c r="H660" i="9"/>
  <c r="R660" i="9" s="1"/>
  <c r="I660" i="9"/>
  <c r="G660" i="9"/>
  <c r="Q660" i="9" s="1"/>
  <c r="O660" i="9"/>
  <c r="A660" i="9"/>
  <c r="K660" i="9" s="1"/>
  <c r="C660" i="9"/>
  <c r="S660" i="9" s="1"/>
  <c r="L660" i="9" s="1"/>
  <c r="T660" i="9" s="1"/>
  <c r="E660" i="9"/>
  <c r="E701" i="9"/>
  <c r="G701" i="9"/>
  <c r="Q701" i="9" s="1"/>
  <c r="A701" i="9"/>
  <c r="F701" i="9"/>
  <c r="O701" i="9"/>
  <c r="H701" i="9"/>
  <c r="R701" i="9" s="1"/>
  <c r="C701" i="9"/>
  <c r="S701" i="9" s="1"/>
  <c r="L701" i="9" s="1"/>
  <c r="T701" i="9" s="1"/>
  <c r="I701" i="9"/>
  <c r="D701" i="9"/>
  <c r="E736" i="9"/>
  <c r="G736" i="9"/>
  <c r="Q736" i="9" s="1"/>
  <c r="A736" i="9"/>
  <c r="F736" i="9"/>
  <c r="O736" i="9"/>
  <c r="H736" i="9"/>
  <c r="R736" i="9" s="1"/>
  <c r="C736" i="9"/>
  <c r="S736" i="9" s="1"/>
  <c r="L736" i="9" s="1"/>
  <c r="T736" i="9" s="1"/>
  <c r="I736" i="9"/>
  <c r="D736" i="9"/>
  <c r="I627" i="9"/>
  <c r="D627" i="9"/>
  <c r="E627" i="9"/>
  <c r="C627" i="9"/>
  <c r="S627" i="9" s="1"/>
  <c r="L627" i="9" s="1"/>
  <c r="T627" i="9" s="1"/>
  <c r="F627" i="9"/>
  <c r="A627" i="9"/>
  <c r="H627" i="9"/>
  <c r="R627" i="9" s="1"/>
  <c r="O627" i="9"/>
  <c r="G627" i="9"/>
  <c r="Q627" i="9" s="1"/>
  <c r="I646" i="9"/>
  <c r="H646" i="9"/>
  <c r="R646" i="9" s="1"/>
  <c r="E646" i="9"/>
  <c r="G646" i="9"/>
  <c r="Q646" i="9" s="1"/>
  <c r="F646" i="9"/>
  <c r="A646" i="9"/>
  <c r="N646" i="9" s="1"/>
  <c r="D646" i="9"/>
  <c r="O646" i="9"/>
  <c r="C646" i="9"/>
  <c r="S646" i="9" s="1"/>
  <c r="L646" i="9" s="1"/>
  <c r="T646" i="9" s="1"/>
  <c r="I665" i="9"/>
  <c r="D665" i="9"/>
  <c r="E665" i="9"/>
  <c r="C665" i="9"/>
  <c r="S665" i="9" s="1"/>
  <c r="L665" i="9" s="1"/>
  <c r="T665" i="9" s="1"/>
  <c r="F665" i="9"/>
  <c r="A665" i="9"/>
  <c r="K665" i="9" s="1"/>
  <c r="H665" i="9"/>
  <c r="R665" i="9" s="1"/>
  <c r="O665" i="9"/>
  <c r="G665" i="9"/>
  <c r="Q665" i="9" s="1"/>
  <c r="G702" i="9"/>
  <c r="Q702" i="9" s="1"/>
  <c r="E702" i="9"/>
  <c r="C702" i="9"/>
  <c r="S702" i="9" s="1"/>
  <c r="L702" i="9" s="1"/>
  <c r="T702" i="9" s="1"/>
  <c r="I702" i="9"/>
  <c r="H702" i="9"/>
  <c r="R702" i="9" s="1"/>
  <c r="F702" i="9"/>
  <c r="A702" i="9"/>
  <c r="D702" i="9"/>
  <c r="O702" i="9"/>
  <c r="A337" i="8"/>
  <c r="C337" i="8"/>
  <c r="S337" i="8" s="1"/>
  <c r="L337" i="8" s="1"/>
  <c r="T337" i="8" s="1"/>
  <c r="O337" i="8"/>
  <c r="H337" i="8"/>
  <c r="R337" i="8" s="1"/>
  <c r="F337" i="8"/>
  <c r="I337" i="8"/>
  <c r="D337" i="8"/>
  <c r="E337" i="8"/>
  <c r="G337" i="8"/>
  <c r="Q337" i="8" s="1"/>
  <c r="E541" i="8"/>
  <c r="G541" i="8"/>
  <c r="Q541" i="8" s="1"/>
  <c r="A541" i="8"/>
  <c r="N541" i="8" s="1"/>
  <c r="C541" i="8"/>
  <c r="S541" i="8" s="1"/>
  <c r="L541" i="8" s="1"/>
  <c r="T541" i="8" s="1"/>
  <c r="O541" i="8"/>
  <c r="H541" i="8"/>
  <c r="R541" i="8" s="1"/>
  <c r="F541" i="8"/>
  <c r="I541" i="8"/>
  <c r="D541" i="8"/>
  <c r="A521" i="8"/>
  <c r="N521" i="8" s="1"/>
  <c r="C521" i="8"/>
  <c r="S521" i="8" s="1"/>
  <c r="L521" i="8" s="1"/>
  <c r="T521" i="8" s="1"/>
  <c r="O521" i="8"/>
  <c r="H521" i="8"/>
  <c r="R521" i="8" s="1"/>
  <c r="F521" i="8"/>
  <c r="I521" i="8"/>
  <c r="D521" i="8"/>
  <c r="E521" i="8"/>
  <c r="G521" i="8"/>
  <c r="Q521" i="8" s="1"/>
  <c r="A616" i="8"/>
  <c r="N616" i="8" s="1"/>
  <c r="C616" i="8"/>
  <c r="S616" i="8" s="1"/>
  <c r="L616" i="8" s="1"/>
  <c r="T616" i="8" s="1"/>
  <c r="O616" i="8"/>
  <c r="H616" i="8"/>
  <c r="R616" i="8" s="1"/>
  <c r="F616" i="8"/>
  <c r="I616" i="8"/>
  <c r="D616" i="8"/>
  <c r="E616" i="8"/>
  <c r="G616" i="8"/>
  <c r="Q616" i="8" s="1"/>
  <c r="G335" i="8"/>
  <c r="Q335" i="8" s="1"/>
  <c r="I335" i="8"/>
  <c r="H335" i="8"/>
  <c r="R335" i="8" s="1"/>
  <c r="C335" i="8"/>
  <c r="S335" i="8" s="1"/>
  <c r="L335" i="8" s="1"/>
  <c r="T335" i="8" s="1"/>
  <c r="E335" i="8"/>
  <c r="F335" i="8"/>
  <c r="A335" i="8"/>
  <c r="K335" i="8" s="1"/>
  <c r="O335" i="8"/>
  <c r="D335" i="8"/>
  <c r="O600" i="8"/>
  <c r="H600" i="8"/>
  <c r="R600" i="8" s="1"/>
  <c r="F600" i="8"/>
  <c r="I600" i="8"/>
  <c r="D600" i="8"/>
  <c r="E600" i="8"/>
  <c r="G600" i="8"/>
  <c r="Q600" i="8" s="1"/>
  <c r="A600" i="8"/>
  <c r="C600" i="8"/>
  <c r="S600" i="8" s="1"/>
  <c r="L600" i="8" s="1"/>
  <c r="T600" i="8" s="1"/>
  <c r="O272" i="8"/>
  <c r="H272" i="8"/>
  <c r="R272" i="8" s="1"/>
  <c r="I272" i="8"/>
  <c r="D272" i="8"/>
  <c r="E272" i="8"/>
  <c r="G272" i="8"/>
  <c r="Q272" i="8" s="1"/>
  <c r="A272" i="8"/>
  <c r="C272" i="8"/>
  <c r="S272" i="8" s="1"/>
  <c r="L272" i="8" s="1"/>
  <c r="T272" i="8" s="1"/>
  <c r="F272" i="8"/>
  <c r="E292" i="8"/>
  <c r="G292" i="8"/>
  <c r="Q292" i="8" s="1"/>
  <c r="F292" i="8"/>
  <c r="A292" i="8"/>
  <c r="N292" i="8" s="1"/>
  <c r="C292" i="8"/>
  <c r="S292" i="8" s="1"/>
  <c r="L292" i="8" s="1"/>
  <c r="T292" i="8" s="1"/>
  <c r="O292" i="8"/>
  <c r="H292" i="8"/>
  <c r="R292" i="8" s="1"/>
  <c r="I292" i="8"/>
  <c r="D292" i="8"/>
  <c r="O312" i="8"/>
  <c r="H312" i="8"/>
  <c r="R312" i="8" s="1"/>
  <c r="I312" i="8"/>
  <c r="D312" i="8"/>
  <c r="E312" i="8"/>
  <c r="C312" i="8"/>
  <c r="S312" i="8" s="1"/>
  <c r="L312" i="8" s="1"/>
  <c r="T312" i="8" s="1"/>
  <c r="F312" i="8"/>
  <c r="A312" i="8"/>
  <c r="G312" i="8"/>
  <c r="Q312" i="8" s="1"/>
  <c r="F332" i="8"/>
  <c r="A332" i="8"/>
  <c r="C332" i="8"/>
  <c r="S332" i="8" s="1"/>
  <c r="L332" i="8" s="1"/>
  <c r="T332" i="8" s="1"/>
  <c r="O332" i="8"/>
  <c r="H332" i="8"/>
  <c r="R332" i="8" s="1"/>
  <c r="I332" i="8"/>
  <c r="D332" i="8"/>
  <c r="G332" i="8"/>
  <c r="Q332" i="8" s="1"/>
  <c r="E332" i="8"/>
  <c r="I352" i="8"/>
  <c r="D352" i="8"/>
  <c r="E352" i="8"/>
  <c r="G352" i="8"/>
  <c r="Q352" i="8" s="1"/>
  <c r="F352" i="8"/>
  <c r="A352" i="8"/>
  <c r="K352" i="8" s="1"/>
  <c r="C352" i="8"/>
  <c r="S352" i="8" s="1"/>
  <c r="L352" i="8" s="1"/>
  <c r="T352" i="8" s="1"/>
  <c r="H352" i="8"/>
  <c r="R352" i="8" s="1"/>
  <c r="O352" i="8"/>
  <c r="F372" i="8"/>
  <c r="A372" i="8"/>
  <c r="C372" i="8"/>
  <c r="S372" i="8" s="1"/>
  <c r="L372" i="8" s="1"/>
  <c r="T372" i="8" s="1"/>
  <c r="O372" i="8"/>
  <c r="H372" i="8"/>
  <c r="R372" i="8" s="1"/>
  <c r="I372" i="8"/>
  <c r="D372" i="8"/>
  <c r="E372" i="8"/>
  <c r="G372" i="8"/>
  <c r="Q372" i="8" s="1"/>
  <c r="I457" i="8"/>
  <c r="D457" i="8"/>
  <c r="E457" i="8"/>
  <c r="G457" i="8"/>
  <c r="Q457" i="8" s="1"/>
  <c r="A457" i="8"/>
  <c r="C457" i="8"/>
  <c r="S457" i="8" s="1"/>
  <c r="L457" i="8" s="1"/>
  <c r="T457" i="8" s="1"/>
  <c r="F457" i="8"/>
  <c r="O457" i="8"/>
  <c r="H457" i="8"/>
  <c r="R457" i="8" s="1"/>
  <c r="I585" i="8"/>
  <c r="D585" i="8"/>
  <c r="E585" i="8"/>
  <c r="G585" i="8"/>
  <c r="Q585" i="8" s="1"/>
  <c r="A585" i="8"/>
  <c r="C585" i="8"/>
  <c r="S585" i="8" s="1"/>
  <c r="L585" i="8" s="1"/>
  <c r="T585" i="8" s="1"/>
  <c r="H585" i="8"/>
  <c r="R585" i="8" s="1"/>
  <c r="F585" i="8"/>
  <c r="O585" i="8"/>
  <c r="H450" i="8"/>
  <c r="R450" i="8" s="1"/>
  <c r="F450" i="8"/>
  <c r="O450" i="8"/>
  <c r="D450" i="8"/>
  <c r="I450" i="8"/>
  <c r="G450" i="8"/>
  <c r="Q450" i="8" s="1"/>
  <c r="E450" i="8"/>
  <c r="C450" i="8"/>
  <c r="S450" i="8" s="1"/>
  <c r="L450" i="8" s="1"/>
  <c r="T450" i="8" s="1"/>
  <c r="A450" i="8"/>
  <c r="K450" i="8" s="1"/>
  <c r="G510" i="8"/>
  <c r="Q510" i="8" s="1"/>
  <c r="O510" i="8"/>
  <c r="C510" i="8"/>
  <c r="S510" i="8" s="1"/>
  <c r="L510" i="8" s="1"/>
  <c r="T510" i="8" s="1"/>
  <c r="I510" i="8"/>
  <c r="H510" i="8"/>
  <c r="R510" i="8" s="1"/>
  <c r="F510" i="8"/>
  <c r="E510" i="8"/>
  <c r="D510" i="8"/>
  <c r="A510" i="8"/>
  <c r="E570" i="8"/>
  <c r="F570" i="8"/>
  <c r="A570" i="8"/>
  <c r="K570" i="8" s="1"/>
  <c r="C570" i="8"/>
  <c r="S570" i="8" s="1"/>
  <c r="L570" i="8" s="1"/>
  <c r="T570" i="8" s="1"/>
  <c r="O570" i="8"/>
  <c r="H570" i="8"/>
  <c r="R570" i="8" s="1"/>
  <c r="G570" i="8"/>
  <c r="Q570" i="8" s="1"/>
  <c r="I570" i="8"/>
  <c r="D570" i="8"/>
  <c r="F431" i="8"/>
  <c r="A431" i="8"/>
  <c r="K431" i="8" s="1"/>
  <c r="O431" i="8"/>
  <c r="D431" i="8"/>
  <c r="G431" i="8"/>
  <c r="Q431" i="8" s="1"/>
  <c r="I431" i="8"/>
  <c r="H431" i="8"/>
  <c r="R431" i="8" s="1"/>
  <c r="E431" i="8"/>
  <c r="C431" i="8"/>
  <c r="S431" i="8" s="1"/>
  <c r="L431" i="8" s="1"/>
  <c r="T431" i="8" s="1"/>
  <c r="G451" i="8"/>
  <c r="Q451" i="8" s="1"/>
  <c r="I451" i="8"/>
  <c r="D451" i="8"/>
  <c r="C451" i="8"/>
  <c r="S451" i="8" s="1"/>
  <c r="L451" i="8" s="1"/>
  <c r="T451" i="8" s="1"/>
  <c r="E451" i="8"/>
  <c r="F451" i="8"/>
  <c r="A451" i="8"/>
  <c r="O451" i="8"/>
  <c r="H451" i="8"/>
  <c r="R451" i="8" s="1"/>
  <c r="O511" i="8"/>
  <c r="H511" i="8"/>
  <c r="R511" i="8" s="1"/>
  <c r="G511" i="8"/>
  <c r="Q511" i="8" s="1"/>
  <c r="I511" i="8"/>
  <c r="D511" i="8"/>
  <c r="C511" i="8"/>
  <c r="S511" i="8" s="1"/>
  <c r="L511" i="8" s="1"/>
  <c r="T511" i="8" s="1"/>
  <c r="E511" i="8"/>
  <c r="A511" i="8"/>
  <c r="K511" i="8" s="1"/>
  <c r="F511" i="8"/>
  <c r="G531" i="8"/>
  <c r="Q531" i="8" s="1"/>
  <c r="I531" i="8"/>
  <c r="H531" i="8"/>
  <c r="R531" i="8" s="1"/>
  <c r="C531" i="8"/>
  <c r="S531" i="8" s="1"/>
  <c r="L531" i="8" s="1"/>
  <c r="T531" i="8" s="1"/>
  <c r="E531" i="8"/>
  <c r="F531" i="8"/>
  <c r="A531" i="8"/>
  <c r="N531" i="8" s="1"/>
  <c r="O531" i="8"/>
  <c r="D531" i="8"/>
  <c r="A619" i="8"/>
  <c r="C619" i="8"/>
  <c r="S619" i="8" s="1"/>
  <c r="L619" i="8" s="1"/>
  <c r="T619" i="8" s="1"/>
  <c r="O619" i="8"/>
  <c r="H619" i="8"/>
  <c r="F619" i="8"/>
  <c r="I619" i="8"/>
  <c r="D619" i="8"/>
  <c r="E619" i="8"/>
  <c r="G619" i="8"/>
  <c r="O460" i="8"/>
  <c r="H460" i="8"/>
  <c r="R460" i="8" s="1"/>
  <c r="I460" i="8"/>
  <c r="D460" i="8"/>
  <c r="E460" i="8"/>
  <c r="C460" i="8"/>
  <c r="S460" i="8" s="1"/>
  <c r="L460" i="8" s="1"/>
  <c r="T460" i="8" s="1"/>
  <c r="G460" i="8"/>
  <c r="Q460" i="8" s="1"/>
  <c r="F460" i="8"/>
  <c r="A460" i="8"/>
  <c r="F540" i="8"/>
  <c r="A540" i="8"/>
  <c r="C540" i="8"/>
  <c r="S540" i="8" s="1"/>
  <c r="L540" i="8" s="1"/>
  <c r="T540" i="8" s="1"/>
  <c r="O540" i="8"/>
  <c r="H540" i="8"/>
  <c r="R540" i="8" s="1"/>
  <c r="I540" i="8"/>
  <c r="D540" i="8"/>
  <c r="E540" i="8"/>
  <c r="G540" i="8"/>
  <c r="Q540" i="8" s="1"/>
  <c r="I566" i="8"/>
  <c r="D566" i="8"/>
  <c r="E566" i="8"/>
  <c r="G566" i="8"/>
  <c r="Q566" i="8" s="1"/>
  <c r="A566" i="8"/>
  <c r="F566" i="8"/>
  <c r="O566" i="8"/>
  <c r="H566" i="8"/>
  <c r="R566" i="8" s="1"/>
  <c r="C566" i="8"/>
  <c r="S566" i="8" s="1"/>
  <c r="L566" i="8" s="1"/>
  <c r="T566" i="8" s="1"/>
  <c r="D582" i="8"/>
  <c r="O582" i="8"/>
  <c r="G582" i="8"/>
  <c r="Q582" i="8" s="1"/>
  <c r="I582" i="8"/>
  <c r="C582" i="8"/>
  <c r="S582" i="8" s="1"/>
  <c r="L582" i="8" s="1"/>
  <c r="T582" i="8" s="1"/>
  <c r="E582" i="8"/>
  <c r="H582" i="8"/>
  <c r="R582" i="8" s="1"/>
  <c r="F582" i="8"/>
  <c r="A582" i="8"/>
  <c r="N582" i="8" s="1"/>
  <c r="D601" i="8"/>
  <c r="O601" i="8"/>
  <c r="G601" i="8"/>
  <c r="Q601" i="8" s="1"/>
  <c r="I601" i="8"/>
  <c r="C601" i="8"/>
  <c r="S601" i="8" s="1"/>
  <c r="L601" i="8" s="1"/>
  <c r="T601" i="8" s="1"/>
  <c r="E601" i="8"/>
  <c r="A601" i="8"/>
  <c r="H601" i="8"/>
  <c r="R601" i="8" s="1"/>
  <c r="F601" i="8"/>
  <c r="D620" i="8"/>
  <c r="E620" i="8"/>
  <c r="G620" i="8"/>
  <c r="Q620" i="8" s="1"/>
  <c r="A620" i="8"/>
  <c r="N620" i="8" s="1"/>
  <c r="C620" i="8"/>
  <c r="S620" i="8" s="1"/>
  <c r="L620" i="8" s="1"/>
  <c r="T620" i="8" s="1"/>
  <c r="O620" i="8"/>
  <c r="F620" i="8"/>
  <c r="I620" i="8"/>
  <c r="H620" i="8"/>
  <c r="R620" i="8" s="1"/>
  <c r="D639" i="8"/>
  <c r="E639" i="8"/>
  <c r="G639" i="8"/>
  <c r="Q639" i="8" s="1"/>
  <c r="A639" i="8"/>
  <c r="N639" i="8" s="1"/>
  <c r="C639" i="8"/>
  <c r="S639" i="8" s="1"/>
  <c r="L639" i="8" s="1"/>
  <c r="T639" i="8" s="1"/>
  <c r="O639" i="8"/>
  <c r="H639" i="8"/>
  <c r="R639" i="8" s="1"/>
  <c r="F639" i="8"/>
  <c r="I639" i="8"/>
  <c r="O576" i="8"/>
  <c r="H576" i="8"/>
  <c r="R576" i="8" s="1"/>
  <c r="G576" i="8"/>
  <c r="Q576" i="8" s="1"/>
  <c r="I576" i="8"/>
  <c r="D576" i="8"/>
  <c r="C576" i="8"/>
  <c r="S576" i="8" s="1"/>
  <c r="L576" i="8" s="1"/>
  <c r="T576" i="8" s="1"/>
  <c r="E576" i="8"/>
  <c r="F576" i="8"/>
  <c r="A576" i="8"/>
  <c r="O595" i="8"/>
  <c r="H595" i="8"/>
  <c r="R595" i="8" s="1"/>
  <c r="G595" i="8"/>
  <c r="Q595" i="8" s="1"/>
  <c r="I595" i="8"/>
  <c r="D595" i="8"/>
  <c r="C595" i="8"/>
  <c r="S595" i="8" s="1"/>
  <c r="L595" i="8" s="1"/>
  <c r="T595" i="8" s="1"/>
  <c r="E595" i="8"/>
  <c r="A595" i="8"/>
  <c r="K595" i="8" s="1"/>
  <c r="F595" i="8"/>
  <c r="O614" i="8"/>
  <c r="H614" i="8"/>
  <c r="G614" i="8"/>
  <c r="I614" i="8"/>
  <c r="D614" i="8"/>
  <c r="C614" i="8"/>
  <c r="S614" i="8" s="1"/>
  <c r="L614" i="8" s="1"/>
  <c r="T614" i="8" s="1"/>
  <c r="E614" i="8"/>
  <c r="F614" i="8"/>
  <c r="A614" i="8"/>
  <c r="O637" i="8"/>
  <c r="H637" i="8"/>
  <c r="R637" i="8" s="1"/>
  <c r="G637" i="8"/>
  <c r="Q637" i="8" s="1"/>
  <c r="I637" i="8"/>
  <c r="D637" i="8"/>
  <c r="C637" i="8"/>
  <c r="S637" i="8" s="1"/>
  <c r="L637" i="8" s="1"/>
  <c r="T637" i="8" s="1"/>
  <c r="E637" i="8"/>
  <c r="F637" i="8"/>
  <c r="A637" i="8"/>
  <c r="A656" i="8"/>
  <c r="K656" i="8" s="1"/>
  <c r="C656" i="8"/>
  <c r="S656" i="8" s="1"/>
  <c r="L656" i="8" s="1"/>
  <c r="T656" i="8" s="1"/>
  <c r="O656" i="8"/>
  <c r="H656" i="8"/>
  <c r="R656" i="8" s="1"/>
  <c r="F656" i="8"/>
  <c r="I656" i="8"/>
  <c r="D656" i="8"/>
  <c r="E656" i="8"/>
  <c r="G656" i="8"/>
  <c r="Q656" i="8" s="1"/>
  <c r="A784" i="8"/>
  <c r="N784" i="8" s="1"/>
  <c r="C784" i="8"/>
  <c r="S784" i="8" s="1"/>
  <c r="L784" i="8" s="1"/>
  <c r="T784" i="8" s="1"/>
  <c r="O784" i="8"/>
  <c r="H784" i="8"/>
  <c r="R784" i="8" s="1"/>
  <c r="F784" i="8"/>
  <c r="I784" i="8"/>
  <c r="D784" i="8"/>
  <c r="G784" i="8"/>
  <c r="Q784" i="8" s="1"/>
  <c r="E784" i="8"/>
  <c r="I561" i="8"/>
  <c r="G561" i="8"/>
  <c r="Q561" i="8" s="1"/>
  <c r="E561" i="8"/>
  <c r="D561" i="8"/>
  <c r="F561" i="8"/>
  <c r="A561" i="8"/>
  <c r="C561" i="8"/>
  <c r="S561" i="8" s="1"/>
  <c r="L561" i="8" s="1"/>
  <c r="T561" i="8" s="1"/>
  <c r="O561" i="8"/>
  <c r="H561" i="8"/>
  <c r="R561" i="8" s="1"/>
  <c r="I580" i="8"/>
  <c r="D580" i="8"/>
  <c r="E580" i="8"/>
  <c r="G580" i="8"/>
  <c r="Q580" i="8" s="1"/>
  <c r="F580" i="8"/>
  <c r="A580" i="8"/>
  <c r="N580" i="8" s="1"/>
  <c r="C580" i="8"/>
  <c r="S580" i="8" s="1"/>
  <c r="L580" i="8" s="1"/>
  <c r="T580" i="8" s="1"/>
  <c r="O580" i="8"/>
  <c r="H580" i="8"/>
  <c r="R580" i="8" s="1"/>
  <c r="I599" i="8"/>
  <c r="D599" i="8"/>
  <c r="E599" i="8"/>
  <c r="G599" i="8"/>
  <c r="F599" i="8"/>
  <c r="A599" i="8"/>
  <c r="K599" i="8" s="1"/>
  <c r="C599" i="8"/>
  <c r="S599" i="8" s="1"/>
  <c r="L599" i="8" s="1"/>
  <c r="T599" i="8" s="1"/>
  <c r="H599" i="8"/>
  <c r="O599" i="8"/>
  <c r="I622" i="8"/>
  <c r="D622" i="8"/>
  <c r="E622" i="8"/>
  <c r="C622" i="8"/>
  <c r="S622" i="8" s="1"/>
  <c r="L622" i="8" s="1"/>
  <c r="T622" i="8" s="1"/>
  <c r="F622" i="8"/>
  <c r="A622" i="8"/>
  <c r="G622" i="8"/>
  <c r="Q622" i="8" s="1"/>
  <c r="O622" i="8"/>
  <c r="H622" i="8"/>
  <c r="R622" i="8" s="1"/>
  <c r="I641" i="8"/>
  <c r="D641" i="8"/>
  <c r="E641" i="8"/>
  <c r="C641" i="8"/>
  <c r="S641" i="8" s="1"/>
  <c r="L641" i="8" s="1"/>
  <c r="T641" i="8" s="1"/>
  <c r="F641" i="8"/>
  <c r="A641" i="8"/>
  <c r="G641" i="8"/>
  <c r="Q641" i="8" s="1"/>
  <c r="O641" i="8"/>
  <c r="H641" i="8"/>
  <c r="R641" i="8" s="1"/>
  <c r="E675" i="8"/>
  <c r="G675" i="8"/>
  <c r="Q675" i="8" s="1"/>
  <c r="A675" i="8"/>
  <c r="K675" i="8" s="1"/>
  <c r="C675" i="8"/>
  <c r="S675" i="8" s="1"/>
  <c r="L675" i="8" s="1"/>
  <c r="T675" i="8" s="1"/>
  <c r="O675" i="8"/>
  <c r="H675" i="8"/>
  <c r="R675" i="8" s="1"/>
  <c r="F675" i="8"/>
  <c r="I675" i="8"/>
  <c r="D675" i="8"/>
  <c r="G657" i="8"/>
  <c r="Q657" i="8" s="1"/>
  <c r="A657" i="8"/>
  <c r="N657" i="8" s="1"/>
  <c r="C657" i="8"/>
  <c r="S657" i="8" s="1"/>
  <c r="L657" i="8" s="1"/>
  <c r="T657" i="8" s="1"/>
  <c r="O657" i="8"/>
  <c r="H657" i="8"/>
  <c r="R657" i="8" s="1"/>
  <c r="F657" i="8"/>
  <c r="I657" i="8"/>
  <c r="E657" i="8"/>
  <c r="D657" i="8"/>
  <c r="G676" i="8"/>
  <c r="Q676" i="8" s="1"/>
  <c r="O676" i="8"/>
  <c r="C676" i="8"/>
  <c r="S676" i="8" s="1"/>
  <c r="L676" i="8" s="1"/>
  <c r="T676" i="8" s="1"/>
  <c r="I676" i="8"/>
  <c r="H676" i="8"/>
  <c r="R676" i="8" s="1"/>
  <c r="F676" i="8"/>
  <c r="E676" i="8"/>
  <c r="D676" i="8"/>
  <c r="A676" i="8"/>
  <c r="G695" i="8"/>
  <c r="Q695" i="8" s="1"/>
  <c r="O695" i="8"/>
  <c r="C695" i="8"/>
  <c r="S695" i="8" s="1"/>
  <c r="L695" i="8" s="1"/>
  <c r="T695" i="8" s="1"/>
  <c r="I695" i="8"/>
  <c r="H695" i="8"/>
  <c r="R695" i="8" s="1"/>
  <c r="F695" i="8"/>
  <c r="E695" i="8"/>
  <c r="D695" i="8"/>
  <c r="A695" i="8"/>
  <c r="E712" i="8"/>
  <c r="C712" i="8"/>
  <c r="S712" i="8" s="1"/>
  <c r="L712" i="8" s="1"/>
  <c r="T712" i="8" s="1"/>
  <c r="A712" i="8"/>
  <c r="K712" i="8" s="1"/>
  <c r="F712" i="8"/>
  <c r="O712" i="8"/>
  <c r="H712" i="8"/>
  <c r="R712" i="8" s="1"/>
  <c r="D712" i="8"/>
  <c r="I712" i="8"/>
  <c r="G712" i="8"/>
  <c r="Q712" i="8" s="1"/>
  <c r="F646" i="8"/>
  <c r="H646" i="8"/>
  <c r="R646" i="8" s="1"/>
  <c r="O646" i="8"/>
  <c r="E646" i="8"/>
  <c r="G646" i="8"/>
  <c r="Q646" i="8" s="1"/>
  <c r="I646" i="8"/>
  <c r="D646" i="8"/>
  <c r="A646" i="8"/>
  <c r="C646" i="8"/>
  <c r="S646" i="8" s="1"/>
  <c r="L646" i="8" s="1"/>
  <c r="T646" i="8" s="1"/>
  <c r="F665" i="8"/>
  <c r="A665" i="8"/>
  <c r="N665" i="8" s="1"/>
  <c r="O665" i="8"/>
  <c r="D665" i="8"/>
  <c r="G665" i="8"/>
  <c r="Q665" i="8" s="1"/>
  <c r="I665" i="8"/>
  <c r="H665" i="8"/>
  <c r="R665" i="8" s="1"/>
  <c r="C665" i="8"/>
  <c r="S665" i="8" s="1"/>
  <c r="L665" i="8" s="1"/>
  <c r="T665" i="8" s="1"/>
  <c r="E665" i="8"/>
  <c r="F684" i="8"/>
  <c r="A684" i="8"/>
  <c r="O684" i="8"/>
  <c r="H684" i="8"/>
  <c r="R684" i="8" s="1"/>
  <c r="G684" i="8"/>
  <c r="I684" i="8"/>
  <c r="D684" i="8"/>
  <c r="C684" i="8"/>
  <c r="S684" i="8" s="1"/>
  <c r="L684" i="8" s="1"/>
  <c r="T684" i="8" s="1"/>
  <c r="E684" i="8"/>
  <c r="F707" i="8"/>
  <c r="A707" i="8"/>
  <c r="K707" i="8" s="1"/>
  <c r="O707" i="8"/>
  <c r="H707" i="8"/>
  <c r="R707" i="8" s="1"/>
  <c r="G707" i="8"/>
  <c r="Q707" i="8" s="1"/>
  <c r="I707" i="8"/>
  <c r="D707" i="8"/>
  <c r="C707" i="8"/>
  <c r="S707" i="8" s="1"/>
  <c r="L707" i="8" s="1"/>
  <c r="T707" i="8" s="1"/>
  <c r="E707" i="8"/>
  <c r="E731" i="8"/>
  <c r="G731" i="8"/>
  <c r="Q731" i="8" s="1"/>
  <c r="A731" i="8"/>
  <c r="K731" i="8" s="1"/>
  <c r="C731" i="8"/>
  <c r="S731" i="8" s="1"/>
  <c r="L731" i="8" s="1"/>
  <c r="T731" i="8" s="1"/>
  <c r="O731" i="8"/>
  <c r="H731" i="8"/>
  <c r="R731" i="8" s="1"/>
  <c r="F731" i="8"/>
  <c r="D731" i="8"/>
  <c r="I731" i="8"/>
  <c r="I647" i="8"/>
  <c r="D647" i="8"/>
  <c r="E647" i="8"/>
  <c r="G647" i="8"/>
  <c r="Q647" i="8" s="1"/>
  <c r="F647" i="8"/>
  <c r="A647" i="8"/>
  <c r="C647" i="8"/>
  <c r="S647" i="8" s="1"/>
  <c r="L647" i="8" s="1"/>
  <c r="T647" i="8" s="1"/>
  <c r="O647" i="8"/>
  <c r="H647" i="8"/>
  <c r="R647" i="8" s="1"/>
  <c r="I666" i="8"/>
  <c r="D666" i="8"/>
  <c r="E666" i="8"/>
  <c r="C666" i="8"/>
  <c r="S666" i="8" s="1"/>
  <c r="L666" i="8" s="1"/>
  <c r="T666" i="8" s="1"/>
  <c r="F666" i="8"/>
  <c r="A666" i="8"/>
  <c r="G666" i="8"/>
  <c r="Q666" i="8" s="1"/>
  <c r="O666" i="8"/>
  <c r="H666" i="8"/>
  <c r="R666" i="8" s="1"/>
  <c r="I685" i="8"/>
  <c r="D685" i="8"/>
  <c r="E685" i="8"/>
  <c r="G685" i="8"/>
  <c r="Q685" i="8" s="1"/>
  <c r="F685" i="8"/>
  <c r="A685" i="8"/>
  <c r="K685" i="8" s="1"/>
  <c r="C685" i="8"/>
  <c r="S685" i="8" s="1"/>
  <c r="L685" i="8" s="1"/>
  <c r="T685" i="8" s="1"/>
  <c r="O685" i="8"/>
  <c r="H685" i="8"/>
  <c r="R685" i="8" s="1"/>
  <c r="I704" i="8"/>
  <c r="D704" i="8"/>
  <c r="E704" i="8"/>
  <c r="G704" i="8"/>
  <c r="F704" i="8"/>
  <c r="A704" i="8"/>
  <c r="N704" i="8" s="1"/>
  <c r="C704" i="8"/>
  <c r="S704" i="8" s="1"/>
  <c r="L704" i="8" s="1"/>
  <c r="T704" i="8" s="1"/>
  <c r="H704" i="8"/>
  <c r="O704" i="8"/>
  <c r="E777" i="8"/>
  <c r="G777" i="8"/>
  <c r="Q777" i="8" s="1"/>
  <c r="A777" i="8"/>
  <c r="C777" i="8"/>
  <c r="S777" i="8" s="1"/>
  <c r="L777" i="8" s="1"/>
  <c r="T777" i="8" s="1"/>
  <c r="O777" i="8"/>
  <c r="H777" i="8"/>
  <c r="R777" i="8" s="1"/>
  <c r="F777" i="8"/>
  <c r="I777" i="8"/>
  <c r="D777" i="8"/>
  <c r="G720" i="8"/>
  <c r="Q720" i="8" s="1"/>
  <c r="O720" i="8"/>
  <c r="C720" i="8"/>
  <c r="S720" i="8" s="1"/>
  <c r="L720" i="8" s="1"/>
  <c r="T720" i="8" s="1"/>
  <c r="I720" i="8"/>
  <c r="H720" i="8"/>
  <c r="R720" i="8" s="1"/>
  <c r="F720" i="8"/>
  <c r="E720" i="8"/>
  <c r="D720" i="8"/>
  <c r="A720" i="8"/>
  <c r="N720" i="8" s="1"/>
  <c r="G739" i="8"/>
  <c r="I739" i="8"/>
  <c r="C739" i="8"/>
  <c r="S739" i="8" s="1"/>
  <c r="L739" i="8" s="1"/>
  <c r="T739" i="8" s="1"/>
  <c r="E739" i="8"/>
  <c r="H739" i="8"/>
  <c r="F739" i="8"/>
  <c r="A739" i="8"/>
  <c r="K739" i="8" s="1"/>
  <c r="D739" i="8"/>
  <c r="O739" i="8"/>
  <c r="G762" i="8"/>
  <c r="Q762" i="8" s="1"/>
  <c r="O762" i="8"/>
  <c r="C762" i="8"/>
  <c r="S762" i="8" s="1"/>
  <c r="L762" i="8" s="1"/>
  <c r="T762" i="8" s="1"/>
  <c r="I762" i="8"/>
  <c r="H762" i="8"/>
  <c r="R762" i="8" s="1"/>
  <c r="F762" i="8"/>
  <c r="E762" i="8"/>
  <c r="A762" i="8"/>
  <c r="D762" i="8"/>
  <c r="G781" i="8"/>
  <c r="Q781" i="8" s="1"/>
  <c r="O781" i="8"/>
  <c r="C781" i="8"/>
  <c r="S781" i="8" s="1"/>
  <c r="L781" i="8" s="1"/>
  <c r="T781" i="8" s="1"/>
  <c r="I781" i="8"/>
  <c r="H781" i="8"/>
  <c r="R781" i="8" s="1"/>
  <c r="F781" i="8"/>
  <c r="E781" i="8"/>
  <c r="D781" i="8"/>
  <c r="A781" i="8"/>
  <c r="G794" i="8"/>
  <c r="E794" i="8"/>
  <c r="C794" i="8"/>
  <c r="S794" i="8" s="1"/>
  <c r="L794" i="8" s="1"/>
  <c r="T794" i="8" s="1"/>
  <c r="I794" i="8"/>
  <c r="H794" i="8"/>
  <c r="F794" i="8"/>
  <c r="A794" i="8"/>
  <c r="K794" i="8" s="1"/>
  <c r="D794" i="8"/>
  <c r="O794" i="8"/>
  <c r="E816" i="8"/>
  <c r="G816" i="8"/>
  <c r="Q816" i="8" s="1"/>
  <c r="A816" i="8"/>
  <c r="N816" i="8" s="1"/>
  <c r="C816" i="8"/>
  <c r="S816" i="8" s="1"/>
  <c r="L816" i="8" s="1"/>
  <c r="T816" i="8" s="1"/>
  <c r="O816" i="8"/>
  <c r="H816" i="8"/>
  <c r="R816" i="8" s="1"/>
  <c r="F816" i="8"/>
  <c r="I816" i="8"/>
  <c r="D816" i="8"/>
  <c r="F729" i="8"/>
  <c r="A729" i="8"/>
  <c r="N729" i="8" s="1"/>
  <c r="O729" i="8"/>
  <c r="H729" i="8"/>
  <c r="G729" i="8"/>
  <c r="Q729" i="8" s="1"/>
  <c r="I729" i="8"/>
  <c r="D729" i="8"/>
  <c r="E729" i="8"/>
  <c r="C729" i="8"/>
  <c r="S729" i="8" s="1"/>
  <c r="L729" i="8" s="1"/>
  <c r="T729" i="8" s="1"/>
  <c r="F752" i="8"/>
  <c r="A752" i="8"/>
  <c r="K752" i="8" s="1"/>
  <c r="O752" i="8"/>
  <c r="H752" i="8"/>
  <c r="R752" i="8" s="1"/>
  <c r="G752" i="8"/>
  <c r="Q752" i="8" s="1"/>
  <c r="I752" i="8"/>
  <c r="D752" i="8"/>
  <c r="C752" i="8"/>
  <c r="S752" i="8" s="1"/>
  <c r="L752" i="8" s="1"/>
  <c r="T752" i="8" s="1"/>
  <c r="E752" i="8"/>
  <c r="F771" i="8"/>
  <c r="A771" i="8"/>
  <c r="O771" i="8"/>
  <c r="H771" i="8"/>
  <c r="R771" i="8" s="1"/>
  <c r="G771" i="8"/>
  <c r="Q771" i="8" s="1"/>
  <c r="I771" i="8"/>
  <c r="D771" i="8"/>
  <c r="C771" i="8"/>
  <c r="S771" i="8" s="1"/>
  <c r="L771" i="8" s="1"/>
  <c r="T771" i="8" s="1"/>
  <c r="E771" i="8"/>
  <c r="O831" i="8"/>
  <c r="D831" i="8"/>
  <c r="I831" i="8"/>
  <c r="H831" i="8"/>
  <c r="R831" i="8" s="1"/>
  <c r="G831" i="8"/>
  <c r="Q831" i="8" s="1"/>
  <c r="E831" i="8"/>
  <c r="F831" i="8"/>
  <c r="C831" i="8"/>
  <c r="S831" i="8" s="1"/>
  <c r="L831" i="8" s="1"/>
  <c r="T831" i="8" s="1"/>
  <c r="A831" i="8"/>
  <c r="I730" i="8"/>
  <c r="D730" i="8"/>
  <c r="E730" i="8"/>
  <c r="G730" i="8"/>
  <c r="Q730" i="8" s="1"/>
  <c r="F730" i="8"/>
  <c r="A730" i="8"/>
  <c r="K730" i="8" s="1"/>
  <c r="C730" i="8"/>
  <c r="S730" i="8" s="1"/>
  <c r="L730" i="8" s="1"/>
  <c r="T730" i="8" s="1"/>
  <c r="H730" i="8"/>
  <c r="R730" i="8" s="1"/>
  <c r="O730" i="8"/>
  <c r="I749" i="8"/>
  <c r="D749" i="8"/>
  <c r="E749" i="8"/>
  <c r="G749" i="8"/>
  <c r="Q749" i="8" s="1"/>
  <c r="F749" i="8"/>
  <c r="A749" i="8"/>
  <c r="C749" i="8"/>
  <c r="S749" i="8" s="1"/>
  <c r="L749" i="8" s="1"/>
  <c r="T749" i="8" s="1"/>
  <c r="O749" i="8"/>
  <c r="H749" i="8"/>
  <c r="R749" i="8" s="1"/>
  <c r="I772" i="8"/>
  <c r="D772" i="8"/>
  <c r="E772" i="8"/>
  <c r="G772" i="8"/>
  <c r="Q772" i="8" s="1"/>
  <c r="F772" i="8"/>
  <c r="A772" i="8"/>
  <c r="C772" i="8"/>
  <c r="S772" i="8" s="1"/>
  <c r="L772" i="8" s="1"/>
  <c r="T772" i="8" s="1"/>
  <c r="O772" i="8"/>
  <c r="H772" i="8"/>
  <c r="R772" i="8" s="1"/>
  <c r="E804" i="8"/>
  <c r="G804" i="8"/>
  <c r="Q804" i="8" s="1"/>
  <c r="A804" i="8"/>
  <c r="C804" i="8"/>
  <c r="S804" i="8" s="1"/>
  <c r="L804" i="8" s="1"/>
  <c r="T804" i="8" s="1"/>
  <c r="O804" i="8"/>
  <c r="H804" i="8"/>
  <c r="R804" i="8" s="1"/>
  <c r="F804" i="8"/>
  <c r="I804" i="8"/>
  <c r="D804" i="8"/>
  <c r="G805" i="8"/>
  <c r="Q805" i="8" s="1"/>
  <c r="O805" i="8"/>
  <c r="C805" i="8"/>
  <c r="S805" i="8" s="1"/>
  <c r="L805" i="8" s="1"/>
  <c r="T805" i="8" s="1"/>
  <c r="I805" i="8"/>
  <c r="H805" i="8"/>
  <c r="R805" i="8" s="1"/>
  <c r="F805" i="8"/>
  <c r="E805" i="8"/>
  <c r="A805" i="8"/>
  <c r="D805" i="8"/>
  <c r="E826" i="8"/>
  <c r="G826" i="8"/>
  <c r="Q826" i="8" s="1"/>
  <c r="I826" i="8"/>
  <c r="A826" i="8"/>
  <c r="K826" i="8" s="1"/>
  <c r="H826" i="8"/>
  <c r="R826" i="8" s="1"/>
  <c r="C826" i="8"/>
  <c r="S826" i="8" s="1"/>
  <c r="L826" i="8" s="1"/>
  <c r="T826" i="8" s="1"/>
  <c r="F826" i="8"/>
  <c r="D826" i="8"/>
  <c r="O826" i="8"/>
  <c r="F791" i="8"/>
  <c r="I791" i="8"/>
  <c r="O791" i="8"/>
  <c r="A791" i="8"/>
  <c r="K791" i="8" s="1"/>
  <c r="G791" i="8"/>
  <c r="Q791" i="8" s="1"/>
  <c r="E791" i="8"/>
  <c r="H791" i="8"/>
  <c r="R791" i="8" s="1"/>
  <c r="C791" i="8"/>
  <c r="S791" i="8" s="1"/>
  <c r="L791" i="8" s="1"/>
  <c r="T791" i="8" s="1"/>
  <c r="D791" i="8"/>
  <c r="F810" i="8"/>
  <c r="A810" i="8"/>
  <c r="K810" i="8" s="1"/>
  <c r="O810" i="8"/>
  <c r="H810" i="8"/>
  <c r="R810" i="8" s="1"/>
  <c r="G810" i="8"/>
  <c r="Q810" i="8" s="1"/>
  <c r="I810" i="8"/>
  <c r="D810" i="8"/>
  <c r="C810" i="8"/>
  <c r="S810" i="8" s="1"/>
  <c r="L810" i="8" s="1"/>
  <c r="T810" i="8" s="1"/>
  <c r="E810" i="8"/>
  <c r="O842" i="8"/>
  <c r="D842" i="8"/>
  <c r="I842" i="8"/>
  <c r="F842" i="8"/>
  <c r="G842" i="8"/>
  <c r="Q842" i="8" s="1"/>
  <c r="E842" i="8"/>
  <c r="H842" i="8"/>
  <c r="R842" i="8" s="1"/>
  <c r="A842" i="8"/>
  <c r="C842" i="8"/>
  <c r="S842" i="8" s="1"/>
  <c r="L842" i="8" s="1"/>
  <c r="T842" i="8" s="1"/>
  <c r="I796" i="8"/>
  <c r="C796" i="8"/>
  <c r="S796" i="8" s="1"/>
  <c r="L796" i="8" s="1"/>
  <c r="T796" i="8" s="1"/>
  <c r="E796" i="8"/>
  <c r="H796" i="8"/>
  <c r="R796" i="8" s="1"/>
  <c r="F796" i="8"/>
  <c r="A796" i="8"/>
  <c r="G796" i="8"/>
  <c r="Q796" i="8" s="1"/>
  <c r="O796" i="8"/>
  <c r="D796" i="8"/>
  <c r="I815" i="8"/>
  <c r="D815" i="8"/>
  <c r="E815" i="8"/>
  <c r="G815" i="8"/>
  <c r="Q815" i="8" s="1"/>
  <c r="F815" i="8"/>
  <c r="A815" i="8"/>
  <c r="C815" i="8"/>
  <c r="S815" i="8" s="1"/>
  <c r="L815" i="8" s="1"/>
  <c r="T815" i="8" s="1"/>
  <c r="O815" i="8"/>
  <c r="H815" i="8"/>
  <c r="R815" i="8" s="1"/>
  <c r="E845" i="8"/>
  <c r="F845" i="8"/>
  <c r="A845" i="8"/>
  <c r="N845" i="8" s="1"/>
  <c r="G845" i="8"/>
  <c r="Q845" i="8" s="1"/>
  <c r="O845" i="8"/>
  <c r="H845" i="8"/>
  <c r="R845" i="8" s="1"/>
  <c r="D845" i="8"/>
  <c r="I845" i="8"/>
  <c r="C845" i="8"/>
  <c r="S845" i="8" s="1"/>
  <c r="L845" i="8" s="1"/>
  <c r="T845" i="8" s="1"/>
  <c r="F830" i="8"/>
  <c r="C830" i="8"/>
  <c r="S830" i="8" s="1"/>
  <c r="L830" i="8" s="1"/>
  <c r="T830" i="8" s="1"/>
  <c r="O830" i="8"/>
  <c r="A830" i="8"/>
  <c r="H830" i="8"/>
  <c r="R830" i="8" s="1"/>
  <c r="E830" i="8"/>
  <c r="I830" i="8"/>
  <c r="G830" i="8"/>
  <c r="Q830" i="8" s="1"/>
  <c r="D830" i="8"/>
  <c r="E860" i="8"/>
  <c r="H860" i="8"/>
  <c r="R860" i="8" s="1"/>
  <c r="A860" i="8"/>
  <c r="F860" i="8"/>
  <c r="O860" i="8"/>
  <c r="D860" i="8"/>
  <c r="C860" i="8"/>
  <c r="S860" i="8" s="1"/>
  <c r="L860" i="8" s="1"/>
  <c r="T860" i="8" s="1"/>
  <c r="I860" i="8"/>
  <c r="G860" i="8"/>
  <c r="Q860" i="8" s="1"/>
  <c r="I870" i="8"/>
  <c r="F870" i="8"/>
  <c r="D870" i="8"/>
  <c r="A870" i="8"/>
  <c r="K870" i="8" s="1"/>
  <c r="G870" i="8"/>
  <c r="Q870" i="8" s="1"/>
  <c r="O870" i="8"/>
  <c r="E870" i="8"/>
  <c r="C870" i="8"/>
  <c r="S870" i="8" s="1"/>
  <c r="L870" i="8" s="1"/>
  <c r="T870" i="8" s="1"/>
  <c r="H870" i="8"/>
  <c r="R870" i="8" s="1"/>
  <c r="D839" i="8"/>
  <c r="A839" i="8"/>
  <c r="N839" i="8" s="1"/>
  <c r="G839" i="8"/>
  <c r="Q839" i="8" s="1"/>
  <c r="I839" i="8"/>
  <c r="F839" i="8"/>
  <c r="O839" i="8"/>
  <c r="E839" i="8"/>
  <c r="H839" i="8"/>
  <c r="C839" i="8"/>
  <c r="S839" i="8" s="1"/>
  <c r="L839" i="8" s="1"/>
  <c r="T839" i="8" s="1"/>
  <c r="O862" i="8"/>
  <c r="E862" i="8"/>
  <c r="H862" i="8"/>
  <c r="R862" i="8" s="1"/>
  <c r="D862" i="8"/>
  <c r="G862" i="8"/>
  <c r="Q862" i="8" s="1"/>
  <c r="F862" i="8"/>
  <c r="I862" i="8"/>
  <c r="A862" i="8"/>
  <c r="C862" i="8"/>
  <c r="S862" i="8" s="1"/>
  <c r="L862" i="8" s="1"/>
  <c r="T862" i="8" s="1"/>
  <c r="D852" i="8"/>
  <c r="E852" i="8"/>
  <c r="G852" i="8"/>
  <c r="Q852" i="8" s="1"/>
  <c r="C852" i="8"/>
  <c r="S852" i="8" s="1"/>
  <c r="L852" i="8" s="1"/>
  <c r="T852" i="8" s="1"/>
  <c r="F852" i="8"/>
  <c r="A852" i="8"/>
  <c r="N852" i="8" s="1"/>
  <c r="O852" i="8"/>
  <c r="I852" i="8"/>
  <c r="H852" i="8"/>
  <c r="R852" i="8" s="1"/>
  <c r="H871" i="8"/>
  <c r="R871" i="8" s="1"/>
  <c r="E871" i="8"/>
  <c r="C871" i="8"/>
  <c r="S871" i="8" s="1"/>
  <c r="L871" i="8" s="1"/>
  <c r="T871" i="8" s="1"/>
  <c r="I871" i="8"/>
  <c r="F871" i="8"/>
  <c r="G871" i="8"/>
  <c r="Q871" i="8" s="1"/>
  <c r="D871" i="8"/>
  <c r="O871" i="8"/>
  <c r="A871" i="8"/>
  <c r="K871" i="8" s="1"/>
  <c r="E37" i="9"/>
  <c r="G37" i="9"/>
  <c r="Q37" i="9" s="1"/>
  <c r="A37" i="9"/>
  <c r="C37" i="9"/>
  <c r="S37" i="9" s="1"/>
  <c r="L37" i="9" s="1"/>
  <c r="T37" i="9" s="1"/>
  <c r="O37" i="9"/>
  <c r="H37" i="9"/>
  <c r="R37" i="9" s="1"/>
  <c r="F37" i="9"/>
  <c r="I37" i="9"/>
  <c r="D37" i="9"/>
  <c r="I57" i="9"/>
  <c r="D57" i="9"/>
  <c r="E57" i="9"/>
  <c r="G57" i="9"/>
  <c r="Q57" i="9" s="1"/>
  <c r="A57" i="9"/>
  <c r="C57" i="9"/>
  <c r="S57" i="9" s="1"/>
  <c r="L57" i="9" s="1"/>
  <c r="T57" i="9" s="1"/>
  <c r="O57" i="9"/>
  <c r="H57" i="9"/>
  <c r="R57" i="9" s="1"/>
  <c r="F57" i="9"/>
  <c r="O117" i="9"/>
  <c r="H117" i="9"/>
  <c r="R117" i="9" s="1"/>
  <c r="F117" i="9"/>
  <c r="I117" i="9"/>
  <c r="D117" i="9"/>
  <c r="E117" i="9"/>
  <c r="G117" i="9"/>
  <c r="Q117" i="9" s="1"/>
  <c r="A117" i="9"/>
  <c r="K117" i="9" s="1"/>
  <c r="C117" i="9"/>
  <c r="S117" i="9" s="1"/>
  <c r="L117" i="9" s="1"/>
  <c r="T117" i="9" s="1"/>
  <c r="F7" i="9"/>
  <c r="A7" i="9"/>
  <c r="O7" i="9"/>
  <c r="H7" i="9"/>
  <c r="R7" i="9" s="1"/>
  <c r="G7" i="9"/>
  <c r="Q7" i="9" s="1"/>
  <c r="I7" i="9"/>
  <c r="D7" i="9"/>
  <c r="C7" i="9"/>
  <c r="S7" i="9" s="1"/>
  <c r="L7" i="9" s="1"/>
  <c r="T7" i="9" s="1"/>
  <c r="E7" i="9"/>
  <c r="C47" i="9"/>
  <c r="S47" i="9" s="1"/>
  <c r="L47" i="9" s="1"/>
  <c r="T47" i="9" s="1"/>
  <c r="E47" i="9"/>
  <c r="F47" i="9"/>
  <c r="A47" i="9"/>
  <c r="K47" i="9" s="1"/>
  <c r="O47" i="9"/>
  <c r="H47" i="9"/>
  <c r="R47" i="9" s="1"/>
  <c r="G47" i="9"/>
  <c r="Q47" i="9" s="1"/>
  <c r="I47" i="9"/>
  <c r="D47" i="9"/>
  <c r="G67" i="9"/>
  <c r="Q67" i="9" s="1"/>
  <c r="I67" i="9"/>
  <c r="D67" i="9"/>
  <c r="C67" i="9"/>
  <c r="S67" i="9" s="1"/>
  <c r="L67" i="9" s="1"/>
  <c r="T67" i="9" s="1"/>
  <c r="E67" i="9"/>
  <c r="F67" i="9"/>
  <c r="A67" i="9"/>
  <c r="O67" i="9"/>
  <c r="H67" i="9"/>
  <c r="R67" i="9" s="1"/>
  <c r="O107" i="9"/>
  <c r="H107" i="9"/>
  <c r="R107" i="9" s="1"/>
  <c r="G107" i="9"/>
  <c r="Q107" i="9" s="1"/>
  <c r="I107" i="9"/>
  <c r="D107" i="9"/>
  <c r="C107" i="9"/>
  <c r="S107" i="9" s="1"/>
  <c r="L107" i="9" s="1"/>
  <c r="T107" i="9" s="1"/>
  <c r="E107" i="9"/>
  <c r="F107" i="9"/>
  <c r="A107" i="9"/>
  <c r="E191" i="9"/>
  <c r="G191" i="9"/>
  <c r="Q191" i="9" s="1"/>
  <c r="A191" i="9"/>
  <c r="C191" i="9"/>
  <c r="S191" i="9" s="1"/>
  <c r="L191" i="9" s="1"/>
  <c r="T191" i="9" s="1"/>
  <c r="O191" i="9"/>
  <c r="H191" i="9"/>
  <c r="R191" i="9" s="1"/>
  <c r="F191" i="9"/>
  <c r="I191" i="9"/>
  <c r="D191" i="9"/>
  <c r="A231" i="9"/>
  <c r="C231" i="9"/>
  <c r="S231" i="9" s="1"/>
  <c r="L231" i="9" s="1"/>
  <c r="T231" i="9" s="1"/>
  <c r="O231" i="9"/>
  <c r="H231" i="9"/>
  <c r="R231" i="9" s="1"/>
  <c r="F231" i="9"/>
  <c r="I231" i="9"/>
  <c r="D231" i="9"/>
  <c r="E231" i="9"/>
  <c r="G231" i="9"/>
  <c r="Q231" i="9" s="1"/>
  <c r="O271" i="9"/>
  <c r="H271" i="9"/>
  <c r="R271" i="9" s="1"/>
  <c r="F271" i="9"/>
  <c r="I271" i="9"/>
  <c r="D271" i="9"/>
  <c r="E271" i="9"/>
  <c r="G271" i="9"/>
  <c r="Q271" i="9" s="1"/>
  <c r="A271" i="9"/>
  <c r="C271" i="9"/>
  <c r="S271" i="9" s="1"/>
  <c r="L271" i="9" s="1"/>
  <c r="T271" i="9" s="1"/>
  <c r="A291" i="9"/>
  <c r="N291" i="9" s="1"/>
  <c r="C291" i="9"/>
  <c r="S291" i="9" s="1"/>
  <c r="L291" i="9" s="1"/>
  <c r="T291" i="9" s="1"/>
  <c r="O291" i="9"/>
  <c r="H291" i="9"/>
  <c r="R291" i="9" s="1"/>
  <c r="F291" i="9"/>
  <c r="I291" i="9"/>
  <c r="D291" i="9"/>
  <c r="E291" i="9"/>
  <c r="G291" i="9"/>
  <c r="Q291" i="9" s="1"/>
  <c r="H176" i="9"/>
  <c r="R176" i="9" s="1"/>
  <c r="F176" i="9"/>
  <c r="A176" i="9"/>
  <c r="N176" i="9" s="1"/>
  <c r="D176" i="9"/>
  <c r="O176" i="9"/>
  <c r="G176" i="9"/>
  <c r="Q176" i="9" s="1"/>
  <c r="I176" i="9"/>
  <c r="C176" i="9"/>
  <c r="S176" i="9" s="1"/>
  <c r="L176" i="9" s="1"/>
  <c r="T176" i="9" s="1"/>
  <c r="E176" i="9"/>
  <c r="D236" i="9"/>
  <c r="O236" i="9"/>
  <c r="G236" i="9"/>
  <c r="Q236" i="9" s="1"/>
  <c r="I236" i="9"/>
  <c r="C236" i="9"/>
  <c r="S236" i="9" s="1"/>
  <c r="L236" i="9" s="1"/>
  <c r="T236" i="9" s="1"/>
  <c r="E236" i="9"/>
  <c r="H236" i="9"/>
  <c r="R236" i="9" s="1"/>
  <c r="F236" i="9"/>
  <c r="A236" i="9"/>
  <c r="C276" i="9"/>
  <c r="S276" i="9" s="1"/>
  <c r="L276" i="9" s="1"/>
  <c r="T276" i="9" s="1"/>
  <c r="E276" i="9"/>
  <c r="H276" i="9"/>
  <c r="R276" i="9" s="1"/>
  <c r="F276" i="9"/>
  <c r="A276" i="9"/>
  <c r="N276" i="9" s="1"/>
  <c r="D276" i="9"/>
  <c r="O276" i="9"/>
  <c r="G276" i="9"/>
  <c r="Q276" i="9" s="1"/>
  <c r="I276" i="9"/>
  <c r="G331" i="9"/>
  <c r="Q331" i="9" s="1"/>
  <c r="A331" i="9"/>
  <c r="K331" i="9" s="1"/>
  <c r="D331" i="9"/>
  <c r="C331" i="9"/>
  <c r="S331" i="9" s="1"/>
  <c r="L331" i="9" s="1"/>
  <c r="T331" i="9" s="1"/>
  <c r="H331" i="9"/>
  <c r="R331" i="9" s="1"/>
  <c r="F331" i="9"/>
  <c r="O331" i="9"/>
  <c r="I331" i="9"/>
  <c r="E331" i="9"/>
  <c r="E296" i="9"/>
  <c r="D296" i="9"/>
  <c r="F296" i="9"/>
  <c r="A296" i="9"/>
  <c r="C296" i="9"/>
  <c r="S296" i="9" s="1"/>
  <c r="L296" i="9" s="1"/>
  <c r="T296" i="9" s="1"/>
  <c r="O296" i="9"/>
  <c r="H296" i="9"/>
  <c r="R296" i="9" s="1"/>
  <c r="I296" i="9"/>
  <c r="G296" i="9"/>
  <c r="Q296" i="9" s="1"/>
  <c r="F336" i="9"/>
  <c r="A336" i="9"/>
  <c r="K336" i="9" s="1"/>
  <c r="C336" i="9"/>
  <c r="S336" i="9" s="1"/>
  <c r="L336" i="9" s="1"/>
  <c r="T336" i="9" s="1"/>
  <c r="O336" i="9"/>
  <c r="H336" i="9"/>
  <c r="R336" i="9" s="1"/>
  <c r="I336" i="9"/>
  <c r="G336" i="9"/>
  <c r="Q336" i="9" s="1"/>
  <c r="E336" i="9"/>
  <c r="D336" i="9"/>
  <c r="G356" i="9"/>
  <c r="Q356" i="9" s="1"/>
  <c r="I356" i="9"/>
  <c r="C356" i="9"/>
  <c r="S356" i="9" s="1"/>
  <c r="L356" i="9" s="1"/>
  <c r="T356" i="9" s="1"/>
  <c r="E356" i="9"/>
  <c r="H356" i="9"/>
  <c r="R356" i="9" s="1"/>
  <c r="F356" i="9"/>
  <c r="A356" i="9"/>
  <c r="N356" i="9" s="1"/>
  <c r="D356" i="9"/>
  <c r="O356" i="9"/>
  <c r="A432" i="9"/>
  <c r="N432" i="9" s="1"/>
  <c r="C432" i="9"/>
  <c r="S432" i="9" s="1"/>
  <c r="L432" i="9" s="1"/>
  <c r="T432" i="9" s="1"/>
  <c r="O432" i="9"/>
  <c r="H432" i="9"/>
  <c r="R432" i="9" s="1"/>
  <c r="G432" i="9"/>
  <c r="Q432" i="9" s="1"/>
  <c r="I432" i="9"/>
  <c r="D432" i="9"/>
  <c r="E432" i="9"/>
  <c r="F432" i="9"/>
  <c r="G381" i="9"/>
  <c r="Q381" i="9" s="1"/>
  <c r="I381" i="9"/>
  <c r="D381" i="9"/>
  <c r="C381" i="9"/>
  <c r="S381" i="9" s="1"/>
  <c r="L381" i="9" s="1"/>
  <c r="T381" i="9" s="1"/>
  <c r="E381" i="9"/>
  <c r="F381" i="9"/>
  <c r="A381" i="9"/>
  <c r="O381" i="9"/>
  <c r="H381" i="9"/>
  <c r="R381" i="9" s="1"/>
  <c r="F401" i="9"/>
  <c r="A401" i="9"/>
  <c r="K401" i="9" s="1"/>
  <c r="O401" i="9"/>
  <c r="H401" i="9"/>
  <c r="R401" i="9" s="1"/>
  <c r="G401" i="9"/>
  <c r="Q401" i="9" s="1"/>
  <c r="I401" i="9"/>
  <c r="D401" i="9"/>
  <c r="C401" i="9"/>
  <c r="S401" i="9" s="1"/>
  <c r="L401" i="9" s="1"/>
  <c r="T401" i="9" s="1"/>
  <c r="E401" i="9"/>
  <c r="C441" i="9"/>
  <c r="S441" i="9" s="1"/>
  <c r="L441" i="9" s="1"/>
  <c r="T441" i="9" s="1"/>
  <c r="A441" i="9"/>
  <c r="H441" i="9"/>
  <c r="R441" i="9" s="1"/>
  <c r="O441" i="9"/>
  <c r="F441" i="9"/>
  <c r="D441" i="9"/>
  <c r="E441" i="9"/>
  <c r="G441" i="9"/>
  <c r="Q441" i="9" s="1"/>
  <c r="I441" i="9"/>
  <c r="F434" i="9"/>
  <c r="D434" i="9"/>
  <c r="H434" i="9"/>
  <c r="R434" i="9" s="1"/>
  <c r="I434" i="9"/>
  <c r="G434" i="9"/>
  <c r="Q434" i="9" s="1"/>
  <c r="O434" i="9"/>
  <c r="A434" i="9"/>
  <c r="C434" i="9"/>
  <c r="S434" i="9" s="1"/>
  <c r="L434" i="9" s="1"/>
  <c r="T434" i="9" s="1"/>
  <c r="E434" i="9"/>
  <c r="D560" i="9"/>
  <c r="A560" i="9"/>
  <c r="G560" i="9"/>
  <c r="Q560" i="9" s="1"/>
  <c r="F560" i="9"/>
  <c r="C560" i="9"/>
  <c r="S560" i="9" s="1"/>
  <c r="L560" i="9" s="1"/>
  <c r="T560" i="9" s="1"/>
  <c r="O560" i="9"/>
  <c r="H560" i="9"/>
  <c r="R560" i="9" s="1"/>
  <c r="I560" i="9"/>
  <c r="E560" i="9"/>
  <c r="H515" i="9"/>
  <c r="R515" i="9" s="1"/>
  <c r="F515" i="9"/>
  <c r="A515" i="9"/>
  <c r="D515" i="9"/>
  <c r="O515" i="9"/>
  <c r="G515" i="9"/>
  <c r="Q515" i="9" s="1"/>
  <c r="I515" i="9"/>
  <c r="C515" i="9"/>
  <c r="S515" i="9" s="1"/>
  <c r="L515" i="9" s="1"/>
  <c r="T515" i="9" s="1"/>
  <c r="E515" i="9"/>
  <c r="D552" i="9"/>
  <c r="O552" i="9"/>
  <c r="G552" i="9"/>
  <c r="Q552" i="9" s="1"/>
  <c r="E552" i="9"/>
  <c r="C552" i="9"/>
  <c r="S552" i="9" s="1"/>
  <c r="L552" i="9" s="1"/>
  <c r="T552" i="9" s="1"/>
  <c r="I552" i="9"/>
  <c r="H552" i="9"/>
  <c r="R552" i="9" s="1"/>
  <c r="F552" i="9"/>
  <c r="A552" i="9"/>
  <c r="N552" i="9" s="1"/>
  <c r="E575" i="9"/>
  <c r="F575" i="9"/>
  <c r="A575" i="9"/>
  <c r="C575" i="9"/>
  <c r="S575" i="9" s="1"/>
  <c r="L575" i="9" s="1"/>
  <c r="T575" i="9" s="1"/>
  <c r="O575" i="9"/>
  <c r="H575" i="9"/>
  <c r="R575" i="9" s="1"/>
  <c r="G575" i="9"/>
  <c r="Q575" i="9" s="1"/>
  <c r="I575" i="9"/>
  <c r="D575" i="9"/>
  <c r="C504" i="9"/>
  <c r="S504" i="9" s="1"/>
  <c r="L504" i="9" s="1"/>
  <c r="T504" i="9" s="1"/>
  <c r="E504" i="9"/>
  <c r="F504" i="9"/>
  <c r="A504" i="9"/>
  <c r="N504" i="9" s="1"/>
  <c r="O504" i="9"/>
  <c r="H504" i="9"/>
  <c r="R504" i="9" s="1"/>
  <c r="G504" i="9"/>
  <c r="Q504" i="9" s="1"/>
  <c r="I504" i="9"/>
  <c r="D504" i="9"/>
  <c r="H572" i="9"/>
  <c r="R572" i="9" s="1"/>
  <c r="O572" i="9"/>
  <c r="F572" i="9"/>
  <c r="D572" i="9"/>
  <c r="E572" i="9"/>
  <c r="G572" i="9"/>
  <c r="Q572" i="9" s="1"/>
  <c r="I572" i="9"/>
  <c r="C572" i="9"/>
  <c r="S572" i="9" s="1"/>
  <c r="L572" i="9" s="1"/>
  <c r="T572" i="9" s="1"/>
  <c r="A572" i="9"/>
  <c r="E497" i="9"/>
  <c r="G497" i="9"/>
  <c r="Q497" i="9" s="1"/>
  <c r="F497" i="9"/>
  <c r="A497" i="9"/>
  <c r="C497" i="9"/>
  <c r="S497" i="9" s="1"/>
  <c r="L497" i="9" s="1"/>
  <c r="T497" i="9" s="1"/>
  <c r="O497" i="9"/>
  <c r="H497" i="9"/>
  <c r="R497" i="9" s="1"/>
  <c r="I497" i="9"/>
  <c r="D497" i="9"/>
  <c r="F517" i="9"/>
  <c r="A517" i="9"/>
  <c r="N517" i="9" s="1"/>
  <c r="C517" i="9"/>
  <c r="S517" i="9" s="1"/>
  <c r="L517" i="9" s="1"/>
  <c r="T517" i="9" s="1"/>
  <c r="O517" i="9"/>
  <c r="H517" i="9"/>
  <c r="R517" i="9" s="1"/>
  <c r="I517" i="9"/>
  <c r="D517" i="9"/>
  <c r="E517" i="9"/>
  <c r="G517" i="9"/>
  <c r="Q517" i="9" s="1"/>
  <c r="A582" i="9"/>
  <c r="F582" i="9"/>
  <c r="O582" i="9"/>
  <c r="H582" i="9"/>
  <c r="R582" i="9" s="1"/>
  <c r="C582" i="9"/>
  <c r="S582" i="9" s="1"/>
  <c r="L582" i="9" s="1"/>
  <c r="T582" i="9" s="1"/>
  <c r="I582" i="9"/>
  <c r="D582" i="9"/>
  <c r="E582" i="9"/>
  <c r="G582" i="9"/>
  <c r="Q582" i="9" s="1"/>
  <c r="D577" i="9"/>
  <c r="O577" i="9"/>
  <c r="G577" i="9"/>
  <c r="Q577" i="9" s="1"/>
  <c r="I577" i="9"/>
  <c r="E577" i="9"/>
  <c r="C577" i="9"/>
  <c r="S577" i="9" s="1"/>
  <c r="L577" i="9" s="1"/>
  <c r="T577" i="9" s="1"/>
  <c r="A577" i="9"/>
  <c r="F577" i="9"/>
  <c r="H577" i="9"/>
  <c r="R577" i="9" s="1"/>
  <c r="A596" i="9"/>
  <c r="K596" i="9" s="1"/>
  <c r="C596" i="9"/>
  <c r="S596" i="9" s="1"/>
  <c r="L596" i="9" s="1"/>
  <c r="T596" i="9" s="1"/>
  <c r="O596" i="9"/>
  <c r="H596" i="9"/>
  <c r="R596" i="9" s="1"/>
  <c r="F596" i="9"/>
  <c r="I596" i="9"/>
  <c r="D596" i="9"/>
  <c r="E596" i="9"/>
  <c r="G596" i="9"/>
  <c r="Q596" i="9" s="1"/>
  <c r="C621" i="9"/>
  <c r="S621" i="9" s="1"/>
  <c r="L621" i="9" s="1"/>
  <c r="T621" i="9" s="1"/>
  <c r="O621" i="9"/>
  <c r="H621" i="9"/>
  <c r="R621" i="9" s="1"/>
  <c r="I621" i="9"/>
  <c r="E621" i="9"/>
  <c r="D621" i="9"/>
  <c r="A621" i="9"/>
  <c r="G621" i="9"/>
  <c r="Q621" i="9" s="1"/>
  <c r="F621" i="9"/>
  <c r="C656" i="9"/>
  <c r="S656" i="9" s="1"/>
  <c r="L656" i="9" s="1"/>
  <c r="T656" i="9" s="1"/>
  <c r="O656" i="9"/>
  <c r="H656" i="9"/>
  <c r="R656" i="9" s="1"/>
  <c r="I656" i="9"/>
  <c r="E656" i="9"/>
  <c r="D656" i="9"/>
  <c r="A656" i="9"/>
  <c r="G656" i="9"/>
  <c r="Q656" i="9" s="1"/>
  <c r="F656" i="9"/>
  <c r="F550" i="9"/>
  <c r="A550" i="9"/>
  <c r="C550" i="9"/>
  <c r="S550" i="9" s="1"/>
  <c r="L550" i="9" s="1"/>
  <c r="T550" i="9" s="1"/>
  <c r="O550" i="9"/>
  <c r="H550" i="9"/>
  <c r="R550" i="9" s="1"/>
  <c r="I550" i="9"/>
  <c r="G550" i="9"/>
  <c r="Q550" i="9" s="1"/>
  <c r="E550" i="9"/>
  <c r="D550" i="9"/>
  <c r="O570" i="9"/>
  <c r="G570" i="9"/>
  <c r="Q570" i="9" s="1"/>
  <c r="I570" i="9"/>
  <c r="D570" i="9"/>
  <c r="E570" i="9"/>
  <c r="C570" i="9"/>
  <c r="S570" i="9" s="1"/>
  <c r="L570" i="9" s="1"/>
  <c r="T570" i="9" s="1"/>
  <c r="F570" i="9"/>
  <c r="A570" i="9"/>
  <c r="H570" i="9"/>
  <c r="R570" i="9" s="1"/>
  <c r="O589" i="9"/>
  <c r="C589" i="9"/>
  <c r="S589" i="9" s="1"/>
  <c r="L589" i="9" s="1"/>
  <c r="T589" i="9" s="1"/>
  <c r="I589" i="9"/>
  <c r="H589" i="9"/>
  <c r="R589" i="9" s="1"/>
  <c r="E589" i="9"/>
  <c r="G589" i="9"/>
  <c r="Q589" i="9" s="1"/>
  <c r="F589" i="9"/>
  <c r="A589" i="9"/>
  <c r="D589" i="9"/>
  <c r="D612" i="9"/>
  <c r="O612" i="9"/>
  <c r="G612" i="9"/>
  <c r="Q612" i="9" s="1"/>
  <c r="I612" i="9"/>
  <c r="C612" i="9"/>
  <c r="S612" i="9" s="1"/>
  <c r="L612" i="9" s="1"/>
  <c r="T612" i="9" s="1"/>
  <c r="E612" i="9"/>
  <c r="H612" i="9"/>
  <c r="R612" i="9" s="1"/>
  <c r="F612" i="9"/>
  <c r="A612" i="9"/>
  <c r="K612" i="9" s="1"/>
  <c r="I662" i="9"/>
  <c r="D662" i="9"/>
  <c r="E662" i="9"/>
  <c r="F662" i="9"/>
  <c r="A662" i="9"/>
  <c r="C662" i="9"/>
  <c r="S662" i="9" s="1"/>
  <c r="L662" i="9" s="1"/>
  <c r="T662" i="9" s="1"/>
  <c r="O662" i="9"/>
  <c r="H662" i="9"/>
  <c r="R662" i="9" s="1"/>
  <c r="G662" i="9"/>
  <c r="Q662" i="9" s="1"/>
  <c r="C605" i="9"/>
  <c r="S605" i="9" s="1"/>
  <c r="L605" i="9" s="1"/>
  <c r="T605" i="9" s="1"/>
  <c r="E605" i="9"/>
  <c r="F605" i="9"/>
  <c r="A605" i="9"/>
  <c r="O605" i="9"/>
  <c r="H605" i="9"/>
  <c r="R605" i="9" s="1"/>
  <c r="G605" i="9"/>
  <c r="Q605" i="9" s="1"/>
  <c r="I605" i="9"/>
  <c r="D605" i="9"/>
  <c r="D640" i="9"/>
  <c r="E640" i="9"/>
  <c r="G640" i="9"/>
  <c r="Q640" i="9" s="1"/>
  <c r="I640" i="9"/>
  <c r="C640" i="9"/>
  <c r="S640" i="9" s="1"/>
  <c r="L640" i="9" s="1"/>
  <c r="T640" i="9" s="1"/>
  <c r="A640" i="9"/>
  <c r="H640" i="9"/>
  <c r="R640" i="9" s="1"/>
  <c r="O640" i="9"/>
  <c r="F640" i="9"/>
  <c r="O602" i="9"/>
  <c r="H602" i="9"/>
  <c r="R602" i="9" s="1"/>
  <c r="I602" i="9"/>
  <c r="D602" i="9"/>
  <c r="E602" i="9"/>
  <c r="G602" i="9"/>
  <c r="Q602" i="9" s="1"/>
  <c r="F602" i="9"/>
  <c r="A602" i="9"/>
  <c r="C602" i="9"/>
  <c r="S602" i="9" s="1"/>
  <c r="L602" i="9" s="1"/>
  <c r="T602" i="9" s="1"/>
  <c r="I620" i="9"/>
  <c r="D620" i="9"/>
  <c r="E620" i="9"/>
  <c r="G620" i="9"/>
  <c r="Q620" i="9" s="1"/>
  <c r="A620" i="9"/>
  <c r="F620" i="9"/>
  <c r="O620" i="9"/>
  <c r="H620" i="9"/>
  <c r="R620" i="9" s="1"/>
  <c r="C620" i="9"/>
  <c r="S620" i="9" s="1"/>
  <c r="L620" i="9" s="1"/>
  <c r="T620" i="9" s="1"/>
  <c r="I655" i="9"/>
  <c r="D655" i="9"/>
  <c r="E655" i="9"/>
  <c r="G655" i="9"/>
  <c r="Q655" i="9" s="1"/>
  <c r="A655" i="9"/>
  <c r="F655" i="9"/>
  <c r="O655" i="9"/>
  <c r="H655" i="9"/>
  <c r="R655" i="9" s="1"/>
  <c r="C655" i="9"/>
  <c r="S655" i="9" s="1"/>
  <c r="L655" i="9" s="1"/>
  <c r="T655" i="9" s="1"/>
  <c r="C626" i="9"/>
  <c r="S626" i="9" s="1"/>
  <c r="L626" i="9" s="1"/>
  <c r="T626" i="9" s="1"/>
  <c r="E626" i="9"/>
  <c r="F626" i="9"/>
  <c r="D626" i="9"/>
  <c r="H626" i="9"/>
  <c r="R626" i="9" s="1"/>
  <c r="I626" i="9"/>
  <c r="G626" i="9"/>
  <c r="Q626" i="9" s="1"/>
  <c r="O626" i="9"/>
  <c r="A626" i="9"/>
  <c r="K626" i="9" s="1"/>
  <c r="C645" i="9"/>
  <c r="S645" i="9" s="1"/>
  <c r="L645" i="9" s="1"/>
  <c r="T645" i="9" s="1"/>
  <c r="A645" i="9"/>
  <c r="F645" i="9"/>
  <c r="H645" i="9"/>
  <c r="R645" i="9" s="1"/>
  <c r="D645" i="9"/>
  <c r="O645" i="9"/>
  <c r="G645" i="9"/>
  <c r="Q645" i="9" s="1"/>
  <c r="I645" i="9"/>
  <c r="E645" i="9"/>
  <c r="C664" i="9"/>
  <c r="S664" i="9" s="1"/>
  <c r="L664" i="9" s="1"/>
  <c r="T664" i="9" s="1"/>
  <c r="E664" i="9"/>
  <c r="F664" i="9"/>
  <c r="D664" i="9"/>
  <c r="H664" i="9"/>
  <c r="R664" i="9" s="1"/>
  <c r="I664" i="9"/>
  <c r="G664" i="9"/>
  <c r="Q664" i="9" s="1"/>
  <c r="O664" i="9"/>
  <c r="A664" i="9"/>
  <c r="I705" i="9"/>
  <c r="D705" i="9"/>
  <c r="E705" i="9"/>
  <c r="G705" i="9"/>
  <c r="Q705" i="9" s="1"/>
  <c r="A705" i="9"/>
  <c r="F705" i="9"/>
  <c r="O705" i="9"/>
  <c r="H705" i="9"/>
  <c r="R705" i="9" s="1"/>
  <c r="C705" i="9"/>
  <c r="S705" i="9" s="1"/>
  <c r="L705" i="9" s="1"/>
  <c r="T705" i="9" s="1"/>
  <c r="I739" i="9"/>
  <c r="D739" i="9"/>
  <c r="E739" i="9"/>
  <c r="G739" i="9"/>
  <c r="Q739" i="9" s="1"/>
  <c r="A739" i="9"/>
  <c r="F739" i="9"/>
  <c r="O739" i="9"/>
  <c r="H739" i="9"/>
  <c r="R739" i="9" s="1"/>
  <c r="C739" i="9"/>
  <c r="S739" i="9" s="1"/>
  <c r="L739" i="9" s="1"/>
  <c r="T739" i="9" s="1"/>
  <c r="O631" i="9"/>
  <c r="G631" i="9"/>
  <c r="Q631" i="9" s="1"/>
  <c r="I631" i="9"/>
  <c r="D631" i="9"/>
  <c r="E631" i="9"/>
  <c r="C631" i="9"/>
  <c r="S631" i="9" s="1"/>
  <c r="L631" i="9" s="1"/>
  <c r="T631" i="9" s="1"/>
  <c r="F631" i="9"/>
  <c r="A631" i="9"/>
  <c r="H631" i="9"/>
  <c r="R631" i="9" s="1"/>
  <c r="O650" i="9"/>
  <c r="C650" i="9"/>
  <c r="S650" i="9" s="1"/>
  <c r="L650" i="9" s="1"/>
  <c r="T650" i="9" s="1"/>
  <c r="I650" i="9"/>
  <c r="H650" i="9"/>
  <c r="R650" i="9" s="1"/>
  <c r="E650" i="9"/>
  <c r="G650" i="9"/>
  <c r="Q650" i="9" s="1"/>
  <c r="F650" i="9"/>
  <c r="A650" i="9"/>
  <c r="K650" i="9" s="1"/>
  <c r="D650" i="9"/>
  <c r="O669" i="9"/>
  <c r="G669" i="9"/>
  <c r="Q669" i="9" s="1"/>
  <c r="I669" i="9"/>
  <c r="D669" i="9"/>
  <c r="E669" i="9"/>
  <c r="C669" i="9"/>
  <c r="S669" i="9" s="1"/>
  <c r="L669" i="9" s="1"/>
  <c r="T669" i="9" s="1"/>
  <c r="F669" i="9"/>
  <c r="A669" i="9"/>
  <c r="H669" i="9"/>
  <c r="R669" i="9" s="1"/>
  <c r="D706" i="9"/>
  <c r="O706" i="9"/>
  <c r="G706" i="9"/>
  <c r="Q706" i="9" s="1"/>
  <c r="E706" i="9"/>
  <c r="C706" i="9"/>
  <c r="S706" i="9" s="1"/>
  <c r="L706" i="9" s="1"/>
  <c r="T706" i="9" s="1"/>
  <c r="I706" i="9"/>
  <c r="H706" i="9"/>
  <c r="R706" i="9" s="1"/>
  <c r="F706" i="9"/>
  <c r="A706" i="9"/>
  <c r="K706" i="9" s="1"/>
  <c r="D551" i="8"/>
  <c r="A551" i="8"/>
  <c r="G551" i="8"/>
  <c r="Q551" i="8" s="1"/>
  <c r="F551" i="8"/>
  <c r="C551" i="8"/>
  <c r="S551" i="8" s="1"/>
  <c r="L551" i="8" s="1"/>
  <c r="T551" i="8" s="1"/>
  <c r="O551" i="8"/>
  <c r="H551" i="8"/>
  <c r="R551" i="8" s="1"/>
  <c r="I551" i="8"/>
  <c r="E551" i="8"/>
  <c r="E525" i="8"/>
  <c r="G525" i="8"/>
  <c r="Q525" i="8" s="1"/>
  <c r="A525" i="8"/>
  <c r="K525" i="8" s="1"/>
  <c r="C525" i="8"/>
  <c r="S525" i="8" s="1"/>
  <c r="L525" i="8" s="1"/>
  <c r="T525" i="8" s="1"/>
  <c r="O525" i="8"/>
  <c r="H525" i="8"/>
  <c r="R525" i="8" s="1"/>
  <c r="F525" i="8"/>
  <c r="I525" i="8"/>
  <c r="D525" i="8"/>
  <c r="H397" i="8"/>
  <c r="R397" i="8" s="1"/>
  <c r="O397" i="8"/>
  <c r="F397" i="8"/>
  <c r="D397" i="8"/>
  <c r="E397" i="8"/>
  <c r="G397" i="8"/>
  <c r="Q397" i="8" s="1"/>
  <c r="I397" i="8"/>
  <c r="C397" i="8"/>
  <c r="S397" i="8" s="1"/>
  <c r="L397" i="8" s="1"/>
  <c r="T397" i="8" s="1"/>
  <c r="A397" i="8"/>
  <c r="K397" i="8" s="1"/>
  <c r="A481" i="8"/>
  <c r="K481" i="8" s="1"/>
  <c r="C481" i="8"/>
  <c r="S481" i="8" s="1"/>
  <c r="L481" i="8" s="1"/>
  <c r="T481" i="8" s="1"/>
  <c r="O481" i="8"/>
  <c r="H481" i="8"/>
  <c r="R481" i="8" s="1"/>
  <c r="F481" i="8"/>
  <c r="I481" i="8"/>
  <c r="D481" i="8"/>
  <c r="E481" i="8"/>
  <c r="G481" i="8"/>
  <c r="Q481" i="8" s="1"/>
  <c r="O505" i="8"/>
  <c r="I505" i="8"/>
  <c r="E505" i="8"/>
  <c r="G505" i="8"/>
  <c r="Q505" i="8" s="1"/>
  <c r="A505" i="8"/>
  <c r="N505" i="8" s="1"/>
  <c r="C505" i="8"/>
  <c r="S505" i="8" s="1"/>
  <c r="L505" i="8" s="1"/>
  <c r="T505" i="8" s="1"/>
  <c r="H505" i="8"/>
  <c r="R505" i="8" s="1"/>
  <c r="F505" i="8"/>
  <c r="D505" i="8"/>
  <c r="A627" i="8"/>
  <c r="C627" i="8"/>
  <c r="S627" i="8" s="1"/>
  <c r="L627" i="8" s="1"/>
  <c r="T627" i="8" s="1"/>
  <c r="O627" i="8"/>
  <c r="H627" i="8"/>
  <c r="R627" i="8" s="1"/>
  <c r="F627" i="8"/>
  <c r="I627" i="8"/>
  <c r="D627" i="8"/>
  <c r="G627" i="8"/>
  <c r="Q627" i="8" s="1"/>
  <c r="E627" i="8"/>
  <c r="F276" i="8"/>
  <c r="A276" i="8"/>
  <c r="N276" i="8" s="1"/>
  <c r="C276" i="8"/>
  <c r="S276" i="8" s="1"/>
  <c r="L276" i="8" s="1"/>
  <c r="T276" i="8" s="1"/>
  <c r="O276" i="8"/>
  <c r="H276" i="8"/>
  <c r="R276" i="8" s="1"/>
  <c r="I276" i="8"/>
  <c r="D276" i="8"/>
  <c r="E276" i="8"/>
  <c r="G276" i="8"/>
  <c r="Q276" i="8" s="1"/>
  <c r="I296" i="8"/>
  <c r="D296" i="8"/>
  <c r="E296" i="8"/>
  <c r="G296" i="8"/>
  <c r="Q296" i="8" s="1"/>
  <c r="F296" i="8"/>
  <c r="A296" i="8"/>
  <c r="N296" i="8" s="1"/>
  <c r="C296" i="8"/>
  <c r="S296" i="8" s="1"/>
  <c r="L296" i="8" s="1"/>
  <c r="T296" i="8" s="1"/>
  <c r="O296" i="8"/>
  <c r="H296" i="8"/>
  <c r="R296" i="8" s="1"/>
  <c r="E336" i="8"/>
  <c r="C336" i="8"/>
  <c r="S336" i="8" s="1"/>
  <c r="L336" i="8" s="1"/>
  <c r="T336" i="8" s="1"/>
  <c r="F336" i="8"/>
  <c r="A336" i="8"/>
  <c r="N336" i="8" s="1"/>
  <c r="G336" i="8"/>
  <c r="Q336" i="8" s="1"/>
  <c r="O336" i="8"/>
  <c r="H336" i="8"/>
  <c r="R336" i="8" s="1"/>
  <c r="I336" i="8"/>
  <c r="D336" i="8"/>
  <c r="O356" i="8"/>
  <c r="H356" i="8"/>
  <c r="R356" i="8" s="1"/>
  <c r="I356" i="8"/>
  <c r="D356" i="8"/>
  <c r="E356" i="8"/>
  <c r="G356" i="8"/>
  <c r="Q356" i="8" s="1"/>
  <c r="F356" i="8"/>
  <c r="A356" i="8"/>
  <c r="C356" i="8"/>
  <c r="S356" i="8" s="1"/>
  <c r="L356" i="8" s="1"/>
  <c r="T356" i="8" s="1"/>
  <c r="A400" i="8"/>
  <c r="N400" i="8" s="1"/>
  <c r="F400" i="8"/>
  <c r="O400" i="8"/>
  <c r="H400" i="8"/>
  <c r="R400" i="8" s="1"/>
  <c r="C400" i="8"/>
  <c r="S400" i="8" s="1"/>
  <c r="L400" i="8" s="1"/>
  <c r="T400" i="8" s="1"/>
  <c r="I400" i="8"/>
  <c r="D400" i="8"/>
  <c r="E400" i="8"/>
  <c r="G400" i="8"/>
  <c r="Q400" i="8" s="1"/>
  <c r="O461" i="8"/>
  <c r="H461" i="8"/>
  <c r="R461" i="8" s="1"/>
  <c r="F461" i="8"/>
  <c r="I461" i="8"/>
  <c r="D461" i="8"/>
  <c r="E461" i="8"/>
  <c r="G461" i="8"/>
  <c r="Q461" i="8" s="1"/>
  <c r="A461" i="8"/>
  <c r="K461" i="8" s="1"/>
  <c r="C461" i="8"/>
  <c r="S461" i="8" s="1"/>
  <c r="L461" i="8" s="1"/>
  <c r="T461" i="8" s="1"/>
  <c r="O631" i="8"/>
  <c r="H631" i="8"/>
  <c r="R631" i="8" s="1"/>
  <c r="F631" i="8"/>
  <c r="I631" i="8"/>
  <c r="D631" i="8"/>
  <c r="E631" i="8"/>
  <c r="G631" i="8"/>
  <c r="Q631" i="8" s="1"/>
  <c r="A631" i="8"/>
  <c r="N631" i="8" s="1"/>
  <c r="C631" i="8"/>
  <c r="S631" i="8" s="1"/>
  <c r="L631" i="8" s="1"/>
  <c r="T631" i="8" s="1"/>
  <c r="C434" i="8"/>
  <c r="S434" i="8" s="1"/>
  <c r="L434" i="8" s="1"/>
  <c r="T434" i="8" s="1"/>
  <c r="I434" i="8"/>
  <c r="H434" i="8"/>
  <c r="R434" i="8" s="1"/>
  <c r="F434" i="8"/>
  <c r="E434" i="8"/>
  <c r="D434" i="8"/>
  <c r="A434" i="8"/>
  <c r="G434" i="8"/>
  <c r="O434" i="8"/>
  <c r="I701" i="8"/>
  <c r="D701" i="8"/>
  <c r="E701" i="8"/>
  <c r="G701" i="8"/>
  <c r="Q701" i="8" s="1"/>
  <c r="A701" i="8"/>
  <c r="N701" i="8" s="1"/>
  <c r="C701" i="8"/>
  <c r="S701" i="8" s="1"/>
  <c r="L701" i="8" s="1"/>
  <c r="T701" i="8" s="1"/>
  <c r="O701" i="8"/>
  <c r="H701" i="8"/>
  <c r="R701" i="8" s="1"/>
  <c r="F701" i="8"/>
  <c r="F515" i="8"/>
  <c r="A515" i="8"/>
  <c r="O515" i="8"/>
  <c r="H515" i="8"/>
  <c r="R515" i="8" s="1"/>
  <c r="G515" i="8"/>
  <c r="Q515" i="8" s="1"/>
  <c r="I515" i="8"/>
  <c r="D515" i="8"/>
  <c r="C515" i="8"/>
  <c r="S515" i="8" s="1"/>
  <c r="L515" i="8" s="1"/>
  <c r="T515" i="8" s="1"/>
  <c r="E515" i="8"/>
  <c r="G571" i="8"/>
  <c r="Q571" i="8" s="1"/>
  <c r="I571" i="8"/>
  <c r="C571" i="8"/>
  <c r="S571" i="8" s="1"/>
  <c r="L571" i="8" s="1"/>
  <c r="T571" i="8" s="1"/>
  <c r="A571" i="8"/>
  <c r="H571" i="8"/>
  <c r="R571" i="8" s="1"/>
  <c r="O571" i="8"/>
  <c r="F571" i="8"/>
  <c r="D571" i="8"/>
  <c r="E571" i="8"/>
  <c r="E659" i="8"/>
  <c r="G659" i="8"/>
  <c r="Q659" i="8" s="1"/>
  <c r="A659" i="8"/>
  <c r="K659" i="8" s="1"/>
  <c r="C659" i="8"/>
  <c r="S659" i="8" s="1"/>
  <c r="L659" i="8" s="1"/>
  <c r="T659" i="8" s="1"/>
  <c r="O659" i="8"/>
  <c r="H659" i="8"/>
  <c r="R659" i="8" s="1"/>
  <c r="F659" i="8"/>
  <c r="D659" i="8"/>
  <c r="I659" i="8"/>
  <c r="F444" i="8"/>
  <c r="A444" i="8"/>
  <c r="C444" i="8"/>
  <c r="S444" i="8" s="1"/>
  <c r="L444" i="8" s="1"/>
  <c r="T444" i="8" s="1"/>
  <c r="O444" i="8"/>
  <c r="H444" i="8"/>
  <c r="R444" i="8" s="1"/>
  <c r="I444" i="8"/>
  <c r="D444" i="8"/>
  <c r="E444" i="8"/>
  <c r="G444" i="8"/>
  <c r="Q444" i="8" s="1"/>
  <c r="F504" i="8"/>
  <c r="A504" i="8"/>
  <c r="C504" i="8"/>
  <c r="S504" i="8" s="1"/>
  <c r="L504" i="8" s="1"/>
  <c r="T504" i="8" s="1"/>
  <c r="O504" i="8"/>
  <c r="H504" i="8"/>
  <c r="R504" i="8" s="1"/>
  <c r="I504" i="8"/>
  <c r="D504" i="8"/>
  <c r="E504" i="8"/>
  <c r="G504" i="8"/>
  <c r="Q504" i="8" s="1"/>
  <c r="A550" i="8"/>
  <c r="K550" i="8" s="1"/>
  <c r="F550" i="8"/>
  <c r="O550" i="8"/>
  <c r="H550" i="8"/>
  <c r="R550" i="8" s="1"/>
  <c r="C550" i="8"/>
  <c r="S550" i="8" s="1"/>
  <c r="L550" i="8" s="1"/>
  <c r="T550" i="8" s="1"/>
  <c r="I550" i="8"/>
  <c r="D550" i="8"/>
  <c r="E550" i="8"/>
  <c r="G550" i="8"/>
  <c r="Q550" i="8" s="1"/>
  <c r="O574" i="8"/>
  <c r="H574" i="8"/>
  <c r="R574" i="8" s="1"/>
  <c r="F574" i="8"/>
  <c r="I574" i="8"/>
  <c r="D574" i="8"/>
  <c r="E574" i="8"/>
  <c r="G574" i="8"/>
  <c r="Q574" i="8" s="1"/>
  <c r="C574" i="8"/>
  <c r="S574" i="8" s="1"/>
  <c r="L574" i="8" s="1"/>
  <c r="T574" i="8" s="1"/>
  <c r="A574" i="8"/>
  <c r="H586" i="8"/>
  <c r="R586" i="8" s="1"/>
  <c r="F586" i="8"/>
  <c r="A586" i="8"/>
  <c r="D586" i="8"/>
  <c r="O586" i="8"/>
  <c r="G586" i="8"/>
  <c r="Q586" i="8" s="1"/>
  <c r="I586" i="8"/>
  <c r="C586" i="8"/>
  <c r="S586" i="8" s="1"/>
  <c r="L586" i="8" s="1"/>
  <c r="T586" i="8" s="1"/>
  <c r="E586" i="8"/>
  <c r="H605" i="8"/>
  <c r="R605" i="8" s="1"/>
  <c r="F605" i="8"/>
  <c r="I605" i="8"/>
  <c r="D605" i="8"/>
  <c r="E605" i="8"/>
  <c r="G605" i="8"/>
  <c r="Q605" i="8" s="1"/>
  <c r="A605" i="8"/>
  <c r="C605" i="8"/>
  <c r="S605" i="8" s="1"/>
  <c r="L605" i="8" s="1"/>
  <c r="T605" i="8" s="1"/>
  <c r="O605" i="8"/>
  <c r="H624" i="8"/>
  <c r="F624" i="8"/>
  <c r="E624" i="8"/>
  <c r="D624" i="8"/>
  <c r="A624" i="8"/>
  <c r="K624" i="8" s="1"/>
  <c r="G624" i="8"/>
  <c r="O624" i="8"/>
  <c r="C624" i="8"/>
  <c r="S624" i="8" s="1"/>
  <c r="L624" i="8" s="1"/>
  <c r="T624" i="8" s="1"/>
  <c r="I624" i="8"/>
  <c r="O709" i="8"/>
  <c r="H709" i="8"/>
  <c r="R709" i="8" s="1"/>
  <c r="F709" i="8"/>
  <c r="I709" i="8"/>
  <c r="D709" i="8"/>
  <c r="E709" i="8"/>
  <c r="G709" i="8"/>
  <c r="Q709" i="8" s="1"/>
  <c r="C709" i="8"/>
  <c r="S709" i="8" s="1"/>
  <c r="L709" i="8" s="1"/>
  <c r="T709" i="8" s="1"/>
  <c r="A709" i="8"/>
  <c r="F560" i="8"/>
  <c r="O560" i="8"/>
  <c r="I560" i="8"/>
  <c r="E560" i="8"/>
  <c r="G560" i="8"/>
  <c r="Q560" i="8" s="1"/>
  <c r="A560" i="8"/>
  <c r="N560" i="8" s="1"/>
  <c r="D560" i="8"/>
  <c r="H560" i="8"/>
  <c r="R560" i="8" s="1"/>
  <c r="C560" i="8"/>
  <c r="S560" i="8" s="1"/>
  <c r="L560" i="8" s="1"/>
  <c r="T560" i="8" s="1"/>
  <c r="F579" i="8"/>
  <c r="A579" i="8"/>
  <c r="O579" i="8"/>
  <c r="H579" i="8"/>
  <c r="R579" i="8" s="1"/>
  <c r="G579" i="8"/>
  <c r="Q579" i="8" s="1"/>
  <c r="I579" i="8"/>
  <c r="D579" i="8"/>
  <c r="C579" i="8"/>
  <c r="S579" i="8" s="1"/>
  <c r="L579" i="8" s="1"/>
  <c r="T579" i="8" s="1"/>
  <c r="E579" i="8"/>
  <c r="F602" i="8"/>
  <c r="A602" i="8"/>
  <c r="O602" i="8"/>
  <c r="H602" i="8"/>
  <c r="R602" i="8" s="1"/>
  <c r="G602" i="8"/>
  <c r="Q602" i="8" s="1"/>
  <c r="I602" i="8"/>
  <c r="D602" i="8"/>
  <c r="C602" i="8"/>
  <c r="S602" i="8" s="1"/>
  <c r="L602" i="8" s="1"/>
  <c r="T602" i="8" s="1"/>
  <c r="E602" i="8"/>
  <c r="F621" i="8"/>
  <c r="A621" i="8"/>
  <c r="N621" i="8" s="1"/>
  <c r="O621" i="8"/>
  <c r="D621" i="8"/>
  <c r="G621" i="8"/>
  <c r="Q621" i="8" s="1"/>
  <c r="I621" i="8"/>
  <c r="H621" i="8"/>
  <c r="R621" i="8" s="1"/>
  <c r="C621" i="8"/>
  <c r="S621" i="8" s="1"/>
  <c r="L621" i="8" s="1"/>
  <c r="T621" i="8" s="1"/>
  <c r="E621" i="8"/>
  <c r="F640" i="8"/>
  <c r="A640" i="8"/>
  <c r="K640" i="8" s="1"/>
  <c r="O640" i="8"/>
  <c r="D640" i="8"/>
  <c r="G640" i="8"/>
  <c r="Q640" i="8" s="1"/>
  <c r="I640" i="8"/>
  <c r="H640" i="8"/>
  <c r="R640" i="8" s="1"/>
  <c r="E640" i="8"/>
  <c r="C640" i="8"/>
  <c r="S640" i="8" s="1"/>
  <c r="L640" i="8" s="1"/>
  <c r="T640" i="8" s="1"/>
  <c r="E682" i="8"/>
  <c r="G682" i="8"/>
  <c r="Q682" i="8" s="1"/>
  <c r="A682" i="8"/>
  <c r="C682" i="8"/>
  <c r="S682" i="8" s="1"/>
  <c r="L682" i="8" s="1"/>
  <c r="T682" i="8" s="1"/>
  <c r="O682" i="8"/>
  <c r="H682" i="8"/>
  <c r="R682" i="8" s="1"/>
  <c r="F682" i="8"/>
  <c r="I682" i="8"/>
  <c r="D682" i="8"/>
  <c r="O565" i="8"/>
  <c r="C565" i="8"/>
  <c r="S565" i="8" s="1"/>
  <c r="L565" i="8" s="1"/>
  <c r="T565" i="8" s="1"/>
  <c r="I565" i="8"/>
  <c r="H565" i="8"/>
  <c r="R565" i="8" s="1"/>
  <c r="E565" i="8"/>
  <c r="G565" i="8"/>
  <c r="Q565" i="8" s="1"/>
  <c r="A565" i="8"/>
  <c r="N565" i="8" s="1"/>
  <c r="D565" i="8"/>
  <c r="F565" i="8"/>
  <c r="O584" i="8"/>
  <c r="H584" i="8"/>
  <c r="R584" i="8" s="1"/>
  <c r="I584" i="8"/>
  <c r="D584" i="8"/>
  <c r="E584" i="8"/>
  <c r="G584" i="8"/>
  <c r="F584" i="8"/>
  <c r="A584" i="8"/>
  <c r="C584" i="8"/>
  <c r="S584" i="8" s="1"/>
  <c r="L584" i="8" s="1"/>
  <c r="T584" i="8" s="1"/>
  <c r="O607" i="8"/>
  <c r="H607" i="8"/>
  <c r="R607" i="8" s="1"/>
  <c r="I607" i="8"/>
  <c r="D607" i="8"/>
  <c r="E607" i="8"/>
  <c r="C607" i="8"/>
  <c r="S607" i="8" s="1"/>
  <c r="L607" i="8" s="1"/>
  <c r="T607" i="8" s="1"/>
  <c r="F607" i="8"/>
  <c r="A607" i="8"/>
  <c r="G607" i="8"/>
  <c r="Q607" i="8" s="1"/>
  <c r="O626" i="8"/>
  <c r="H626" i="8"/>
  <c r="R626" i="8" s="1"/>
  <c r="I626" i="8"/>
  <c r="D626" i="8"/>
  <c r="E626" i="8"/>
  <c r="G626" i="8"/>
  <c r="Q626" i="8" s="1"/>
  <c r="C626" i="8"/>
  <c r="S626" i="8" s="1"/>
  <c r="L626" i="8" s="1"/>
  <c r="T626" i="8" s="1"/>
  <c r="F626" i="8"/>
  <c r="A626" i="8"/>
  <c r="D645" i="8"/>
  <c r="A645" i="8"/>
  <c r="G645" i="8"/>
  <c r="Q645" i="8" s="1"/>
  <c r="F645" i="8"/>
  <c r="C645" i="8"/>
  <c r="S645" i="8" s="1"/>
  <c r="L645" i="8" s="1"/>
  <c r="T645" i="8" s="1"/>
  <c r="O645" i="8"/>
  <c r="I645" i="8"/>
  <c r="E645" i="8"/>
  <c r="H645" i="8"/>
  <c r="R645" i="8" s="1"/>
  <c r="I694" i="8"/>
  <c r="D694" i="8"/>
  <c r="E694" i="8"/>
  <c r="G694" i="8"/>
  <c r="A694" i="8"/>
  <c r="C694" i="8"/>
  <c r="S694" i="8" s="1"/>
  <c r="L694" i="8" s="1"/>
  <c r="T694" i="8" s="1"/>
  <c r="O694" i="8"/>
  <c r="H694" i="8"/>
  <c r="F694" i="8"/>
  <c r="D660" i="8"/>
  <c r="O660" i="8"/>
  <c r="G660" i="8"/>
  <c r="Q660" i="8" s="1"/>
  <c r="I660" i="8"/>
  <c r="C660" i="8"/>
  <c r="S660" i="8" s="1"/>
  <c r="L660" i="8" s="1"/>
  <c r="T660" i="8" s="1"/>
  <c r="E660" i="8"/>
  <c r="H660" i="8"/>
  <c r="R660" i="8" s="1"/>
  <c r="F660" i="8"/>
  <c r="A660" i="8"/>
  <c r="N660" i="8" s="1"/>
  <c r="D679" i="8"/>
  <c r="I679" i="8"/>
  <c r="G679" i="8"/>
  <c r="E679" i="8"/>
  <c r="C679" i="8"/>
  <c r="S679" i="8" s="1"/>
  <c r="L679" i="8" s="1"/>
  <c r="T679" i="8" s="1"/>
  <c r="A679" i="8"/>
  <c r="O679" i="8"/>
  <c r="H679" i="8"/>
  <c r="R679" i="8" s="1"/>
  <c r="F679" i="8"/>
  <c r="D702" i="8"/>
  <c r="O702" i="8"/>
  <c r="G702" i="8"/>
  <c r="Q702" i="8" s="1"/>
  <c r="I702" i="8"/>
  <c r="C702" i="8"/>
  <c r="S702" i="8" s="1"/>
  <c r="L702" i="8" s="1"/>
  <c r="T702" i="8" s="1"/>
  <c r="E702" i="8"/>
  <c r="F702" i="8"/>
  <c r="A702" i="8"/>
  <c r="H702" i="8"/>
  <c r="R702" i="8" s="1"/>
  <c r="I742" i="8"/>
  <c r="D742" i="8"/>
  <c r="E742" i="8"/>
  <c r="G742" i="8"/>
  <c r="Q742" i="8" s="1"/>
  <c r="A742" i="8"/>
  <c r="C742" i="8"/>
  <c r="S742" i="8" s="1"/>
  <c r="L742" i="8" s="1"/>
  <c r="T742" i="8" s="1"/>
  <c r="O742" i="8"/>
  <c r="H742" i="8"/>
  <c r="R742" i="8" s="1"/>
  <c r="F742" i="8"/>
  <c r="C650" i="8"/>
  <c r="S650" i="8" s="1"/>
  <c r="L650" i="8" s="1"/>
  <c r="T650" i="8" s="1"/>
  <c r="E650" i="8"/>
  <c r="F650" i="8"/>
  <c r="A650" i="8"/>
  <c r="O650" i="8"/>
  <c r="H650" i="8"/>
  <c r="R650" i="8" s="1"/>
  <c r="G650" i="8"/>
  <c r="Q650" i="8" s="1"/>
  <c r="I650" i="8"/>
  <c r="D650" i="8"/>
  <c r="C669" i="8"/>
  <c r="S669" i="8" s="1"/>
  <c r="L669" i="8" s="1"/>
  <c r="T669" i="8" s="1"/>
  <c r="E669" i="8"/>
  <c r="F669" i="8"/>
  <c r="A669" i="8"/>
  <c r="N669" i="8" s="1"/>
  <c r="O669" i="8"/>
  <c r="D669" i="8"/>
  <c r="H669" i="8"/>
  <c r="G669" i="8"/>
  <c r="Q669" i="8" s="1"/>
  <c r="I669" i="8"/>
  <c r="C692" i="8"/>
  <c r="S692" i="8" s="1"/>
  <c r="L692" i="8" s="1"/>
  <c r="T692" i="8" s="1"/>
  <c r="E692" i="8"/>
  <c r="F692" i="8"/>
  <c r="A692" i="8"/>
  <c r="N692" i="8" s="1"/>
  <c r="O692" i="8"/>
  <c r="D692" i="8"/>
  <c r="I692" i="8"/>
  <c r="H692" i="8"/>
  <c r="R692" i="8" s="1"/>
  <c r="G692" i="8"/>
  <c r="Q692" i="8" s="1"/>
  <c r="D711" i="8"/>
  <c r="G711" i="8"/>
  <c r="Q711" i="8" s="1"/>
  <c r="I711" i="8"/>
  <c r="F711" i="8"/>
  <c r="C711" i="8"/>
  <c r="S711" i="8" s="1"/>
  <c r="L711" i="8" s="1"/>
  <c r="T711" i="8" s="1"/>
  <c r="A711" i="8"/>
  <c r="K711" i="8" s="1"/>
  <c r="H711" i="8"/>
  <c r="R711" i="8" s="1"/>
  <c r="O711" i="8"/>
  <c r="E711" i="8"/>
  <c r="I735" i="8"/>
  <c r="D735" i="8"/>
  <c r="E735" i="8"/>
  <c r="G735" i="8"/>
  <c r="Q735" i="8" s="1"/>
  <c r="A735" i="8"/>
  <c r="N735" i="8" s="1"/>
  <c r="C735" i="8"/>
  <c r="S735" i="8" s="1"/>
  <c r="L735" i="8" s="1"/>
  <c r="T735" i="8" s="1"/>
  <c r="O735" i="8"/>
  <c r="H735" i="8"/>
  <c r="R735" i="8" s="1"/>
  <c r="F735" i="8"/>
  <c r="O651" i="8"/>
  <c r="H651" i="8"/>
  <c r="R651" i="8" s="1"/>
  <c r="I651" i="8"/>
  <c r="D651" i="8"/>
  <c r="E651" i="8"/>
  <c r="G651" i="8"/>
  <c r="Q651" i="8" s="1"/>
  <c r="C651" i="8"/>
  <c r="S651" i="8" s="1"/>
  <c r="L651" i="8" s="1"/>
  <c r="T651" i="8" s="1"/>
  <c r="F651" i="8"/>
  <c r="A651" i="8"/>
  <c r="O670" i="8"/>
  <c r="H670" i="8"/>
  <c r="R670" i="8" s="1"/>
  <c r="I670" i="8"/>
  <c r="D670" i="8"/>
  <c r="E670" i="8"/>
  <c r="C670" i="8"/>
  <c r="S670" i="8" s="1"/>
  <c r="L670" i="8" s="1"/>
  <c r="T670" i="8" s="1"/>
  <c r="A670" i="8"/>
  <c r="N670" i="8" s="1"/>
  <c r="G670" i="8"/>
  <c r="Q670" i="8" s="1"/>
  <c r="F670" i="8"/>
  <c r="O689" i="8"/>
  <c r="H689" i="8"/>
  <c r="I689" i="8"/>
  <c r="D689" i="8"/>
  <c r="E689" i="8"/>
  <c r="G689" i="8"/>
  <c r="Q689" i="8" s="1"/>
  <c r="F689" i="8"/>
  <c r="A689" i="8"/>
  <c r="C689" i="8"/>
  <c r="S689" i="8" s="1"/>
  <c r="L689" i="8" s="1"/>
  <c r="T689" i="8" s="1"/>
  <c r="I719" i="8"/>
  <c r="D719" i="8"/>
  <c r="E719" i="8"/>
  <c r="G719" i="8"/>
  <c r="A719" i="8"/>
  <c r="N719" i="8" s="1"/>
  <c r="C719" i="8"/>
  <c r="S719" i="8" s="1"/>
  <c r="L719" i="8" s="1"/>
  <c r="T719" i="8" s="1"/>
  <c r="O719" i="8"/>
  <c r="H719" i="8"/>
  <c r="F719" i="8"/>
  <c r="I780" i="8"/>
  <c r="D780" i="8"/>
  <c r="E780" i="8"/>
  <c r="G780" i="8"/>
  <c r="Q780" i="8" s="1"/>
  <c r="A780" i="8"/>
  <c r="K780" i="8" s="1"/>
  <c r="C780" i="8"/>
  <c r="S780" i="8" s="1"/>
  <c r="L780" i="8" s="1"/>
  <c r="T780" i="8" s="1"/>
  <c r="F780" i="8"/>
  <c r="O780" i="8"/>
  <c r="H780" i="8"/>
  <c r="R780" i="8" s="1"/>
  <c r="D724" i="8"/>
  <c r="I724" i="8"/>
  <c r="G724" i="8"/>
  <c r="Q724" i="8" s="1"/>
  <c r="E724" i="8"/>
  <c r="C724" i="8"/>
  <c r="S724" i="8" s="1"/>
  <c r="L724" i="8" s="1"/>
  <c r="T724" i="8" s="1"/>
  <c r="A724" i="8"/>
  <c r="F724" i="8"/>
  <c r="O724" i="8"/>
  <c r="H724" i="8"/>
  <c r="D747" i="8"/>
  <c r="I747" i="8"/>
  <c r="G747" i="8"/>
  <c r="Q747" i="8" s="1"/>
  <c r="E747" i="8"/>
  <c r="C747" i="8"/>
  <c r="S747" i="8" s="1"/>
  <c r="L747" i="8" s="1"/>
  <c r="T747" i="8" s="1"/>
  <c r="A747" i="8"/>
  <c r="N747" i="8" s="1"/>
  <c r="H747" i="8"/>
  <c r="R747" i="8" s="1"/>
  <c r="F747" i="8"/>
  <c r="O747" i="8"/>
  <c r="D766" i="8"/>
  <c r="A766" i="8"/>
  <c r="N766" i="8" s="1"/>
  <c r="G766" i="8"/>
  <c r="Q766" i="8" s="1"/>
  <c r="O766" i="8"/>
  <c r="C766" i="8"/>
  <c r="S766" i="8" s="1"/>
  <c r="L766" i="8" s="1"/>
  <c r="T766" i="8" s="1"/>
  <c r="I766" i="8"/>
  <c r="H766" i="8"/>
  <c r="R766" i="8" s="1"/>
  <c r="F766" i="8"/>
  <c r="E766" i="8"/>
  <c r="D785" i="8"/>
  <c r="O785" i="8"/>
  <c r="G785" i="8"/>
  <c r="Q785" i="8" s="1"/>
  <c r="I785" i="8"/>
  <c r="C785" i="8"/>
  <c r="S785" i="8" s="1"/>
  <c r="L785" i="8" s="1"/>
  <c r="T785" i="8" s="1"/>
  <c r="E785" i="8"/>
  <c r="A785" i="8"/>
  <c r="H785" i="8"/>
  <c r="R785" i="8" s="1"/>
  <c r="F785" i="8"/>
  <c r="I797" i="8"/>
  <c r="D797" i="8"/>
  <c r="E797" i="8"/>
  <c r="G797" i="8"/>
  <c r="Q797" i="8" s="1"/>
  <c r="A797" i="8"/>
  <c r="C797" i="8"/>
  <c r="S797" i="8" s="1"/>
  <c r="L797" i="8" s="1"/>
  <c r="T797" i="8" s="1"/>
  <c r="H797" i="8"/>
  <c r="R797" i="8" s="1"/>
  <c r="F797" i="8"/>
  <c r="O797" i="8"/>
  <c r="C714" i="8"/>
  <c r="S714" i="8" s="1"/>
  <c r="L714" i="8" s="1"/>
  <c r="T714" i="8" s="1"/>
  <c r="E714" i="8"/>
  <c r="F714" i="8"/>
  <c r="A714" i="8"/>
  <c r="O714" i="8"/>
  <c r="H714" i="8"/>
  <c r="G714" i="8"/>
  <c r="Q714" i="8" s="1"/>
  <c r="I714" i="8"/>
  <c r="D714" i="8"/>
  <c r="C737" i="8"/>
  <c r="S737" i="8" s="1"/>
  <c r="L737" i="8" s="1"/>
  <c r="T737" i="8" s="1"/>
  <c r="E737" i="8"/>
  <c r="F737" i="8"/>
  <c r="A737" i="8"/>
  <c r="O737" i="8"/>
  <c r="D737" i="8"/>
  <c r="G737" i="8"/>
  <c r="Q737" i="8" s="1"/>
  <c r="I737" i="8"/>
  <c r="H737" i="8"/>
  <c r="R737" i="8" s="1"/>
  <c r="C756" i="8"/>
  <c r="S756" i="8" s="1"/>
  <c r="L756" i="8" s="1"/>
  <c r="T756" i="8" s="1"/>
  <c r="E756" i="8"/>
  <c r="F756" i="8"/>
  <c r="A756" i="8"/>
  <c r="K756" i="8" s="1"/>
  <c r="O756" i="8"/>
  <c r="D756" i="8"/>
  <c r="H756" i="8"/>
  <c r="R756" i="8" s="1"/>
  <c r="G756" i="8"/>
  <c r="Q756" i="8" s="1"/>
  <c r="I756" i="8"/>
  <c r="C775" i="8"/>
  <c r="S775" i="8" s="1"/>
  <c r="L775" i="8" s="1"/>
  <c r="T775" i="8" s="1"/>
  <c r="E775" i="8"/>
  <c r="F775" i="8"/>
  <c r="A775" i="8"/>
  <c r="K775" i="8" s="1"/>
  <c r="O775" i="8"/>
  <c r="D775" i="8"/>
  <c r="I775" i="8"/>
  <c r="H775" i="8"/>
  <c r="R775" i="8" s="1"/>
  <c r="G775" i="8"/>
  <c r="Q775" i="8" s="1"/>
  <c r="O715" i="8"/>
  <c r="H715" i="8"/>
  <c r="R715" i="8" s="1"/>
  <c r="I715" i="8"/>
  <c r="D715" i="8"/>
  <c r="E715" i="8"/>
  <c r="G715" i="8"/>
  <c r="Q715" i="8" s="1"/>
  <c r="F715" i="8"/>
  <c r="A715" i="8"/>
  <c r="N715" i="8" s="1"/>
  <c r="C715" i="8"/>
  <c r="S715" i="8" s="1"/>
  <c r="L715" i="8" s="1"/>
  <c r="T715" i="8" s="1"/>
  <c r="O734" i="8"/>
  <c r="H734" i="8"/>
  <c r="R734" i="8" s="1"/>
  <c r="I734" i="8"/>
  <c r="D734" i="8"/>
  <c r="E734" i="8"/>
  <c r="G734" i="8"/>
  <c r="Q734" i="8" s="1"/>
  <c r="F734" i="8"/>
  <c r="A734" i="8"/>
  <c r="C734" i="8"/>
  <c r="S734" i="8" s="1"/>
  <c r="L734" i="8" s="1"/>
  <c r="T734" i="8" s="1"/>
  <c r="O757" i="8"/>
  <c r="H757" i="8"/>
  <c r="R757" i="8" s="1"/>
  <c r="I757" i="8"/>
  <c r="D757" i="8"/>
  <c r="E757" i="8"/>
  <c r="C757" i="8"/>
  <c r="S757" i="8" s="1"/>
  <c r="L757" i="8" s="1"/>
  <c r="T757" i="8" s="1"/>
  <c r="G757" i="8"/>
  <c r="Q757" i="8" s="1"/>
  <c r="F757" i="8"/>
  <c r="A757" i="8"/>
  <c r="N757" i="8" s="1"/>
  <c r="O776" i="8"/>
  <c r="H776" i="8"/>
  <c r="R776" i="8" s="1"/>
  <c r="I776" i="8"/>
  <c r="D776" i="8"/>
  <c r="E776" i="8"/>
  <c r="C776" i="8"/>
  <c r="S776" i="8" s="1"/>
  <c r="L776" i="8" s="1"/>
  <c r="T776" i="8" s="1"/>
  <c r="A776" i="8"/>
  <c r="K776" i="8" s="1"/>
  <c r="G776" i="8"/>
  <c r="Q776" i="8" s="1"/>
  <c r="F776" i="8"/>
  <c r="I819" i="8"/>
  <c r="D819" i="8"/>
  <c r="E819" i="8"/>
  <c r="G819" i="8"/>
  <c r="Q819" i="8" s="1"/>
  <c r="A819" i="8"/>
  <c r="C819" i="8"/>
  <c r="S819" i="8" s="1"/>
  <c r="L819" i="8" s="1"/>
  <c r="T819" i="8" s="1"/>
  <c r="O819" i="8"/>
  <c r="H819" i="8"/>
  <c r="F819" i="8"/>
  <c r="D809" i="8"/>
  <c r="O809" i="8"/>
  <c r="G809" i="8"/>
  <c r="I809" i="8"/>
  <c r="C809" i="8"/>
  <c r="S809" i="8" s="1"/>
  <c r="L809" i="8" s="1"/>
  <c r="T809" i="8" s="1"/>
  <c r="E809" i="8"/>
  <c r="H809" i="8"/>
  <c r="F809" i="8"/>
  <c r="A809" i="8"/>
  <c r="N809" i="8" s="1"/>
  <c r="C835" i="8"/>
  <c r="S835" i="8" s="1"/>
  <c r="L835" i="8" s="1"/>
  <c r="T835" i="8" s="1"/>
  <c r="A835" i="8"/>
  <c r="O835" i="8"/>
  <c r="F835" i="8"/>
  <c r="I835" i="8"/>
  <c r="H835" i="8"/>
  <c r="R835" i="8" s="1"/>
  <c r="D835" i="8"/>
  <c r="G835" i="8"/>
  <c r="Q835" i="8" s="1"/>
  <c r="E835" i="8"/>
  <c r="C795" i="8"/>
  <c r="S795" i="8" s="1"/>
  <c r="L795" i="8" s="1"/>
  <c r="T795" i="8" s="1"/>
  <c r="D795" i="8"/>
  <c r="F795" i="8"/>
  <c r="I795" i="8"/>
  <c r="O795" i="8"/>
  <c r="A795" i="8"/>
  <c r="E795" i="8"/>
  <c r="H795" i="8"/>
  <c r="R795" i="8" s="1"/>
  <c r="G795" i="8"/>
  <c r="Q795" i="8" s="1"/>
  <c r="C814" i="8"/>
  <c r="S814" i="8" s="1"/>
  <c r="L814" i="8" s="1"/>
  <c r="T814" i="8" s="1"/>
  <c r="E814" i="8"/>
  <c r="F814" i="8"/>
  <c r="A814" i="8"/>
  <c r="O814" i="8"/>
  <c r="H814" i="8"/>
  <c r="R814" i="8" s="1"/>
  <c r="G814" i="8"/>
  <c r="Q814" i="8" s="1"/>
  <c r="I814" i="8"/>
  <c r="D814" i="8"/>
  <c r="C847" i="8"/>
  <c r="S847" i="8" s="1"/>
  <c r="L847" i="8" s="1"/>
  <c r="T847" i="8" s="1"/>
  <c r="D847" i="8"/>
  <c r="F847" i="8"/>
  <c r="H847" i="8"/>
  <c r="R847" i="8" s="1"/>
  <c r="A847" i="8"/>
  <c r="N847" i="8" s="1"/>
  <c r="E847" i="8"/>
  <c r="G847" i="8"/>
  <c r="Q847" i="8" s="1"/>
  <c r="I847" i="8"/>
  <c r="O847" i="8"/>
  <c r="O799" i="8"/>
  <c r="H799" i="8"/>
  <c r="R799" i="8" s="1"/>
  <c r="I799" i="8"/>
  <c r="D799" i="8"/>
  <c r="E799" i="8"/>
  <c r="G799" i="8"/>
  <c r="C799" i="8"/>
  <c r="S799" i="8" s="1"/>
  <c r="L799" i="8" s="1"/>
  <c r="T799" i="8" s="1"/>
  <c r="F799" i="8"/>
  <c r="A799" i="8"/>
  <c r="I829" i="8"/>
  <c r="C829" i="8"/>
  <c r="S829" i="8" s="1"/>
  <c r="L829" i="8" s="1"/>
  <c r="T829" i="8" s="1"/>
  <c r="E829" i="8"/>
  <c r="F829" i="8"/>
  <c r="A829" i="8"/>
  <c r="N829" i="8" s="1"/>
  <c r="H829" i="8"/>
  <c r="G829" i="8"/>
  <c r="Q829" i="8" s="1"/>
  <c r="D829" i="8"/>
  <c r="O829" i="8"/>
  <c r="I857" i="8"/>
  <c r="H857" i="8"/>
  <c r="R857" i="8" s="1"/>
  <c r="E857" i="8"/>
  <c r="C857" i="8"/>
  <c r="S857" i="8" s="1"/>
  <c r="L857" i="8" s="1"/>
  <c r="T857" i="8" s="1"/>
  <c r="A857" i="8"/>
  <c r="G857" i="8"/>
  <c r="Q857" i="8" s="1"/>
  <c r="O857" i="8"/>
  <c r="F857" i="8"/>
  <c r="D857" i="8"/>
  <c r="D834" i="8"/>
  <c r="C834" i="8"/>
  <c r="S834" i="8" s="1"/>
  <c r="L834" i="8" s="1"/>
  <c r="T834" i="8" s="1"/>
  <c r="F834" i="8"/>
  <c r="A834" i="8"/>
  <c r="G834" i="8"/>
  <c r="I834" i="8"/>
  <c r="H834" i="8"/>
  <c r="O834" i="8"/>
  <c r="E834" i="8"/>
  <c r="D869" i="8"/>
  <c r="O869" i="8"/>
  <c r="E869" i="8"/>
  <c r="G869" i="8"/>
  <c r="Q869" i="8" s="1"/>
  <c r="I869" i="8"/>
  <c r="F869" i="8"/>
  <c r="A869" i="8"/>
  <c r="H869" i="8"/>
  <c r="C869" i="8"/>
  <c r="S869" i="8" s="1"/>
  <c r="L869" i="8" s="1"/>
  <c r="T869" i="8" s="1"/>
  <c r="D877" i="8"/>
  <c r="G877" i="8"/>
  <c r="Q877" i="8" s="1"/>
  <c r="I877" i="8"/>
  <c r="F877" i="8"/>
  <c r="C877" i="8"/>
  <c r="S877" i="8" s="1"/>
  <c r="L877" i="8" s="1"/>
  <c r="T877" i="8" s="1"/>
  <c r="A877" i="8"/>
  <c r="O877" i="8"/>
  <c r="E877" i="8"/>
  <c r="H877" i="8"/>
  <c r="R877" i="8" s="1"/>
  <c r="D846" i="8"/>
  <c r="F846" i="8"/>
  <c r="O846" i="8"/>
  <c r="C846" i="8"/>
  <c r="S846" i="8" s="1"/>
  <c r="L846" i="8" s="1"/>
  <c r="T846" i="8" s="1"/>
  <c r="G846" i="8"/>
  <c r="Q846" i="8" s="1"/>
  <c r="A846" i="8"/>
  <c r="K846" i="8" s="1"/>
  <c r="H846" i="8"/>
  <c r="R846" i="8" s="1"/>
  <c r="E846" i="8"/>
  <c r="I846" i="8"/>
  <c r="D865" i="8"/>
  <c r="A865" i="8"/>
  <c r="K865" i="8" s="1"/>
  <c r="O865" i="8"/>
  <c r="E865" i="8"/>
  <c r="G865" i="8"/>
  <c r="Q865" i="8" s="1"/>
  <c r="I865" i="8"/>
  <c r="H865" i="8"/>
  <c r="R865" i="8" s="1"/>
  <c r="F865" i="8"/>
  <c r="C865" i="8"/>
  <c r="S865" i="8" s="1"/>
  <c r="L865" i="8" s="1"/>
  <c r="T865" i="8" s="1"/>
  <c r="G856" i="8"/>
  <c r="Q856" i="8" s="1"/>
  <c r="H856" i="8"/>
  <c r="R856" i="8" s="1"/>
  <c r="A856" i="8"/>
  <c r="E856" i="8"/>
  <c r="I856" i="8"/>
  <c r="O856" i="8"/>
  <c r="C856" i="8"/>
  <c r="S856" i="8" s="1"/>
  <c r="L856" i="8" s="1"/>
  <c r="T856" i="8" s="1"/>
  <c r="F856" i="8"/>
  <c r="D856" i="8"/>
  <c r="E875" i="8"/>
  <c r="H875" i="8"/>
  <c r="R875" i="8" s="1"/>
  <c r="I875" i="8"/>
  <c r="C875" i="8"/>
  <c r="S875" i="8" s="1"/>
  <c r="L875" i="8" s="1"/>
  <c r="T875" i="8" s="1"/>
  <c r="D875" i="8"/>
  <c r="G875" i="8"/>
  <c r="Q875" i="8" s="1"/>
  <c r="O875" i="8"/>
  <c r="A875" i="8"/>
  <c r="F875" i="8"/>
  <c r="I32" i="9"/>
  <c r="D32" i="9"/>
  <c r="E32" i="9"/>
  <c r="G32" i="9"/>
  <c r="Q32" i="9" s="1"/>
  <c r="F32" i="9"/>
  <c r="A32" i="9"/>
  <c r="N32" i="9" s="1"/>
  <c r="C32" i="9"/>
  <c r="S32" i="9" s="1"/>
  <c r="L32" i="9" s="1"/>
  <c r="T32" i="9" s="1"/>
  <c r="O32" i="9"/>
  <c r="H32" i="9"/>
  <c r="R32" i="9" s="1"/>
  <c r="F72" i="9"/>
  <c r="A72" i="9"/>
  <c r="N72" i="9" s="1"/>
  <c r="C72" i="9"/>
  <c r="S72" i="9" s="1"/>
  <c r="L72" i="9" s="1"/>
  <c r="T72" i="9" s="1"/>
  <c r="O72" i="9"/>
  <c r="H72" i="9"/>
  <c r="R72" i="9" s="1"/>
  <c r="I72" i="9"/>
  <c r="D72" i="9"/>
  <c r="E72" i="9"/>
  <c r="G72" i="9"/>
  <c r="Q72" i="9" s="1"/>
  <c r="E182" i="9"/>
  <c r="G182" i="9"/>
  <c r="Q182" i="9" s="1"/>
  <c r="F182" i="9"/>
  <c r="A182" i="9"/>
  <c r="K182" i="9" s="1"/>
  <c r="C182" i="9"/>
  <c r="S182" i="9" s="1"/>
  <c r="L182" i="9" s="1"/>
  <c r="T182" i="9" s="1"/>
  <c r="O182" i="9"/>
  <c r="H182" i="9"/>
  <c r="R182" i="9" s="1"/>
  <c r="I182" i="9"/>
  <c r="D182" i="9"/>
  <c r="F242" i="9"/>
  <c r="A242" i="9"/>
  <c r="C242" i="9"/>
  <c r="S242" i="9" s="1"/>
  <c r="L242" i="9" s="1"/>
  <c r="T242" i="9" s="1"/>
  <c r="O242" i="9"/>
  <c r="H242" i="9"/>
  <c r="R242" i="9" s="1"/>
  <c r="I242" i="9"/>
  <c r="D242" i="9"/>
  <c r="E242" i="9"/>
  <c r="G242" i="9"/>
  <c r="Q242" i="9" s="1"/>
  <c r="I262" i="9"/>
  <c r="D262" i="9"/>
  <c r="E262" i="9"/>
  <c r="G262" i="9"/>
  <c r="Q262" i="9" s="1"/>
  <c r="F262" i="9"/>
  <c r="A262" i="9"/>
  <c r="K262" i="9" s="1"/>
  <c r="C262" i="9"/>
  <c r="S262" i="9" s="1"/>
  <c r="L262" i="9" s="1"/>
  <c r="T262" i="9" s="1"/>
  <c r="O262" i="9"/>
  <c r="H262" i="9"/>
  <c r="R262" i="9" s="1"/>
  <c r="F282" i="9"/>
  <c r="A282" i="9"/>
  <c r="C282" i="9"/>
  <c r="S282" i="9" s="1"/>
  <c r="L282" i="9" s="1"/>
  <c r="T282" i="9" s="1"/>
  <c r="O282" i="9"/>
  <c r="H282" i="9"/>
  <c r="R282" i="9" s="1"/>
  <c r="I282" i="9"/>
  <c r="D282" i="9"/>
  <c r="E282" i="9"/>
  <c r="G282" i="9"/>
  <c r="Q282" i="9" s="1"/>
  <c r="C322" i="9"/>
  <c r="S322" i="9" s="1"/>
  <c r="L322" i="9" s="1"/>
  <c r="T322" i="9" s="1"/>
  <c r="O322" i="9"/>
  <c r="H322" i="9"/>
  <c r="R322" i="9" s="1"/>
  <c r="I322" i="9"/>
  <c r="E322" i="9"/>
  <c r="D322" i="9"/>
  <c r="A322" i="9"/>
  <c r="G322" i="9"/>
  <c r="Q322" i="9" s="1"/>
  <c r="F322" i="9"/>
  <c r="I335" i="9"/>
  <c r="E335" i="9"/>
  <c r="G335" i="9"/>
  <c r="Q335" i="9" s="1"/>
  <c r="A335" i="9"/>
  <c r="D335" i="9"/>
  <c r="C335" i="9"/>
  <c r="S335" i="9" s="1"/>
  <c r="L335" i="9" s="1"/>
  <c r="T335" i="9" s="1"/>
  <c r="H335" i="9"/>
  <c r="R335" i="9" s="1"/>
  <c r="F335" i="9"/>
  <c r="O335" i="9"/>
  <c r="G457" i="9"/>
  <c r="Q457" i="9" s="1"/>
  <c r="F457" i="9"/>
  <c r="C457" i="9"/>
  <c r="S457" i="9" s="1"/>
  <c r="L457" i="9" s="1"/>
  <c r="T457" i="9" s="1"/>
  <c r="O457" i="9"/>
  <c r="H457" i="9"/>
  <c r="R457" i="9" s="1"/>
  <c r="I457" i="9"/>
  <c r="E457" i="9"/>
  <c r="D457" i="9"/>
  <c r="A457" i="9"/>
  <c r="H400" i="9"/>
  <c r="R400" i="9" s="1"/>
  <c r="F400" i="9"/>
  <c r="A400" i="9"/>
  <c r="N400" i="9" s="1"/>
  <c r="D400" i="9"/>
  <c r="O400" i="9"/>
  <c r="G400" i="9"/>
  <c r="Q400" i="9" s="1"/>
  <c r="I400" i="9"/>
  <c r="C400" i="9"/>
  <c r="S400" i="9" s="1"/>
  <c r="L400" i="9" s="1"/>
  <c r="T400" i="9" s="1"/>
  <c r="E400" i="9"/>
  <c r="C405" i="9"/>
  <c r="S405" i="9" s="1"/>
  <c r="L405" i="9" s="1"/>
  <c r="T405" i="9" s="1"/>
  <c r="E405" i="9"/>
  <c r="F405" i="9"/>
  <c r="A405" i="9"/>
  <c r="K405" i="9" s="1"/>
  <c r="O405" i="9"/>
  <c r="H405" i="9"/>
  <c r="R405" i="9" s="1"/>
  <c r="G405" i="9"/>
  <c r="Q405" i="9" s="1"/>
  <c r="I405" i="9"/>
  <c r="D405" i="9"/>
  <c r="G445" i="9"/>
  <c r="Q445" i="9" s="1"/>
  <c r="I445" i="9"/>
  <c r="C445" i="9"/>
  <c r="S445" i="9" s="1"/>
  <c r="L445" i="9" s="1"/>
  <c r="T445" i="9" s="1"/>
  <c r="A445" i="9"/>
  <c r="H445" i="9"/>
  <c r="R445" i="9" s="1"/>
  <c r="O445" i="9"/>
  <c r="F445" i="9"/>
  <c r="D445" i="9"/>
  <c r="E445" i="9"/>
  <c r="A452" i="9"/>
  <c r="F452" i="9"/>
  <c r="O452" i="9"/>
  <c r="H452" i="9"/>
  <c r="R452" i="9" s="1"/>
  <c r="C452" i="9"/>
  <c r="S452" i="9" s="1"/>
  <c r="L452" i="9" s="1"/>
  <c r="T452" i="9" s="1"/>
  <c r="I452" i="9"/>
  <c r="D452" i="9"/>
  <c r="E452" i="9"/>
  <c r="G452" i="9"/>
  <c r="Q452" i="9" s="1"/>
  <c r="G422" i="9"/>
  <c r="Q422" i="9" s="1"/>
  <c r="O422" i="9"/>
  <c r="A422" i="9"/>
  <c r="N422" i="9" s="1"/>
  <c r="C422" i="9"/>
  <c r="S422" i="9" s="1"/>
  <c r="L422" i="9" s="1"/>
  <c r="T422" i="9" s="1"/>
  <c r="E422" i="9"/>
  <c r="F422" i="9"/>
  <c r="D422" i="9"/>
  <c r="H422" i="9"/>
  <c r="R422" i="9" s="1"/>
  <c r="I422" i="9"/>
  <c r="C442" i="9"/>
  <c r="S442" i="9" s="1"/>
  <c r="L442" i="9" s="1"/>
  <c r="T442" i="9" s="1"/>
  <c r="A442" i="9"/>
  <c r="K442" i="9" s="1"/>
  <c r="F442" i="9"/>
  <c r="H442" i="9"/>
  <c r="R442" i="9" s="1"/>
  <c r="D442" i="9"/>
  <c r="O442" i="9"/>
  <c r="G442" i="9"/>
  <c r="Q442" i="9" s="1"/>
  <c r="I442" i="9"/>
  <c r="E442" i="9"/>
  <c r="F462" i="9"/>
  <c r="D462" i="9"/>
  <c r="H462" i="9"/>
  <c r="R462" i="9" s="1"/>
  <c r="I462" i="9"/>
  <c r="G462" i="9"/>
  <c r="Q462" i="9" s="1"/>
  <c r="O462" i="9"/>
  <c r="A462" i="9"/>
  <c r="K462" i="9" s="1"/>
  <c r="C462" i="9"/>
  <c r="S462" i="9" s="1"/>
  <c r="L462" i="9" s="1"/>
  <c r="T462" i="9" s="1"/>
  <c r="E462" i="9"/>
  <c r="O482" i="9"/>
  <c r="H482" i="9"/>
  <c r="R482" i="9" s="1"/>
  <c r="F482" i="9"/>
  <c r="I482" i="9"/>
  <c r="D482" i="9"/>
  <c r="E482" i="9"/>
  <c r="G482" i="9"/>
  <c r="Q482" i="9" s="1"/>
  <c r="A482" i="9"/>
  <c r="N482" i="9" s="1"/>
  <c r="C482" i="9"/>
  <c r="S482" i="9" s="1"/>
  <c r="L482" i="9" s="1"/>
  <c r="T482" i="9" s="1"/>
  <c r="O522" i="9"/>
  <c r="H522" i="9"/>
  <c r="R522" i="9" s="1"/>
  <c r="F522" i="9"/>
  <c r="I522" i="9"/>
  <c r="D522" i="9"/>
  <c r="E522" i="9"/>
  <c r="G522" i="9"/>
  <c r="Q522" i="9" s="1"/>
  <c r="A522" i="9"/>
  <c r="C522" i="9"/>
  <c r="S522" i="9" s="1"/>
  <c r="L522" i="9" s="1"/>
  <c r="T522" i="9" s="1"/>
  <c r="H564" i="9"/>
  <c r="R564" i="9" s="1"/>
  <c r="I564" i="9"/>
  <c r="E564" i="9"/>
  <c r="D564" i="9"/>
  <c r="A564" i="9"/>
  <c r="K564" i="9" s="1"/>
  <c r="G564" i="9"/>
  <c r="Q564" i="9" s="1"/>
  <c r="F564" i="9"/>
  <c r="C564" i="9"/>
  <c r="S564" i="9" s="1"/>
  <c r="L564" i="9" s="1"/>
  <c r="T564" i="9" s="1"/>
  <c r="O564" i="9"/>
  <c r="O459" i="9"/>
  <c r="C459" i="9"/>
  <c r="S459" i="9" s="1"/>
  <c r="L459" i="9" s="1"/>
  <c r="T459" i="9" s="1"/>
  <c r="I459" i="9"/>
  <c r="H459" i="9"/>
  <c r="R459" i="9" s="1"/>
  <c r="E459" i="9"/>
  <c r="G459" i="9"/>
  <c r="Q459" i="9" s="1"/>
  <c r="F459" i="9"/>
  <c r="A459" i="9"/>
  <c r="D459" i="9"/>
  <c r="G512" i="9"/>
  <c r="Q512" i="9" s="1"/>
  <c r="I512" i="9"/>
  <c r="D512" i="9"/>
  <c r="C512" i="9"/>
  <c r="S512" i="9" s="1"/>
  <c r="L512" i="9" s="1"/>
  <c r="T512" i="9" s="1"/>
  <c r="E512" i="9"/>
  <c r="F512" i="9"/>
  <c r="A512" i="9"/>
  <c r="O512" i="9"/>
  <c r="H512" i="9"/>
  <c r="R512" i="9" s="1"/>
  <c r="F532" i="9"/>
  <c r="A532" i="9"/>
  <c r="O532" i="9"/>
  <c r="H532" i="9"/>
  <c r="R532" i="9" s="1"/>
  <c r="G532" i="9"/>
  <c r="Q532" i="9" s="1"/>
  <c r="I532" i="9"/>
  <c r="D532" i="9"/>
  <c r="C532" i="9"/>
  <c r="S532" i="9" s="1"/>
  <c r="L532" i="9" s="1"/>
  <c r="T532" i="9" s="1"/>
  <c r="E532" i="9"/>
  <c r="C576" i="9"/>
  <c r="S576" i="9" s="1"/>
  <c r="L576" i="9" s="1"/>
  <c r="T576" i="9" s="1"/>
  <c r="A576" i="9"/>
  <c r="K576" i="9" s="1"/>
  <c r="H576" i="9"/>
  <c r="R576" i="9" s="1"/>
  <c r="O576" i="9"/>
  <c r="F576" i="9"/>
  <c r="D576" i="9"/>
  <c r="E576" i="9"/>
  <c r="G576" i="9"/>
  <c r="Q576" i="9" s="1"/>
  <c r="I576" i="9"/>
  <c r="O481" i="9"/>
  <c r="H481" i="9"/>
  <c r="R481" i="9" s="1"/>
  <c r="I481" i="9"/>
  <c r="D481" i="9"/>
  <c r="E481" i="9"/>
  <c r="G481" i="9"/>
  <c r="Q481" i="9" s="1"/>
  <c r="F481" i="9"/>
  <c r="A481" i="9"/>
  <c r="K481" i="9" s="1"/>
  <c r="C481" i="9"/>
  <c r="S481" i="9" s="1"/>
  <c r="L481" i="9" s="1"/>
  <c r="T481" i="9" s="1"/>
  <c r="E521" i="9"/>
  <c r="G521" i="9"/>
  <c r="Q521" i="9" s="1"/>
  <c r="F521" i="9"/>
  <c r="A521" i="9"/>
  <c r="K521" i="9" s="1"/>
  <c r="C521" i="9"/>
  <c r="S521" i="9" s="1"/>
  <c r="L521" i="9" s="1"/>
  <c r="T521" i="9" s="1"/>
  <c r="O521" i="9"/>
  <c r="H521" i="9"/>
  <c r="R521" i="9" s="1"/>
  <c r="I521" i="9"/>
  <c r="D521" i="9"/>
  <c r="D540" i="9"/>
  <c r="A540" i="9"/>
  <c r="G540" i="9"/>
  <c r="Q540" i="9" s="1"/>
  <c r="F540" i="9"/>
  <c r="C540" i="9"/>
  <c r="S540" i="9" s="1"/>
  <c r="L540" i="9" s="1"/>
  <c r="T540" i="9" s="1"/>
  <c r="O540" i="9"/>
  <c r="H540" i="9"/>
  <c r="R540" i="9" s="1"/>
  <c r="I540" i="9"/>
  <c r="E540" i="9"/>
  <c r="E586" i="9"/>
  <c r="G586" i="9"/>
  <c r="Q586" i="9" s="1"/>
  <c r="A586" i="9"/>
  <c r="F586" i="9"/>
  <c r="O586" i="9"/>
  <c r="H586" i="9"/>
  <c r="R586" i="9" s="1"/>
  <c r="C586" i="9"/>
  <c r="S586" i="9" s="1"/>
  <c r="L586" i="9" s="1"/>
  <c r="T586" i="9" s="1"/>
  <c r="I586" i="9"/>
  <c r="D586" i="9"/>
  <c r="I541" i="9"/>
  <c r="E541" i="9"/>
  <c r="G541" i="9"/>
  <c r="Q541" i="9" s="1"/>
  <c r="A541" i="9"/>
  <c r="D541" i="9"/>
  <c r="C541" i="9"/>
  <c r="S541" i="9" s="1"/>
  <c r="L541" i="9" s="1"/>
  <c r="T541" i="9" s="1"/>
  <c r="H541" i="9"/>
  <c r="R541" i="9" s="1"/>
  <c r="F541" i="9"/>
  <c r="O541" i="9"/>
  <c r="F561" i="9"/>
  <c r="D561" i="9"/>
  <c r="H561" i="9"/>
  <c r="R561" i="9" s="1"/>
  <c r="I561" i="9"/>
  <c r="G561" i="9"/>
  <c r="Q561" i="9" s="1"/>
  <c r="O561" i="9"/>
  <c r="A561" i="9"/>
  <c r="C561" i="9"/>
  <c r="S561" i="9" s="1"/>
  <c r="L561" i="9" s="1"/>
  <c r="T561" i="9" s="1"/>
  <c r="E561" i="9"/>
  <c r="F580" i="9"/>
  <c r="H580" i="9"/>
  <c r="R580" i="9" s="1"/>
  <c r="D580" i="9"/>
  <c r="O580" i="9"/>
  <c r="G580" i="9"/>
  <c r="Q580" i="9" s="1"/>
  <c r="I580" i="9"/>
  <c r="E580" i="9"/>
  <c r="C580" i="9"/>
  <c r="S580" i="9" s="1"/>
  <c r="L580" i="9" s="1"/>
  <c r="T580" i="9" s="1"/>
  <c r="A580" i="9"/>
  <c r="K580" i="9" s="1"/>
  <c r="E599" i="9"/>
  <c r="G599" i="9"/>
  <c r="Q599" i="9" s="1"/>
  <c r="A599" i="9"/>
  <c r="C599" i="9"/>
  <c r="S599" i="9" s="1"/>
  <c r="L599" i="9" s="1"/>
  <c r="T599" i="9" s="1"/>
  <c r="O599" i="9"/>
  <c r="H599" i="9"/>
  <c r="R599" i="9" s="1"/>
  <c r="F599" i="9"/>
  <c r="I599" i="9"/>
  <c r="D599" i="9"/>
  <c r="G625" i="9"/>
  <c r="Q625" i="9" s="1"/>
  <c r="F625" i="9"/>
  <c r="C625" i="9"/>
  <c r="S625" i="9" s="1"/>
  <c r="L625" i="9" s="1"/>
  <c r="T625" i="9" s="1"/>
  <c r="O625" i="9"/>
  <c r="H625" i="9"/>
  <c r="R625" i="9" s="1"/>
  <c r="I625" i="9"/>
  <c r="E625" i="9"/>
  <c r="D625" i="9"/>
  <c r="A625" i="9"/>
  <c r="K625" i="9" s="1"/>
  <c r="G659" i="9"/>
  <c r="Q659" i="9" s="1"/>
  <c r="F659" i="9"/>
  <c r="C659" i="9"/>
  <c r="S659" i="9" s="1"/>
  <c r="L659" i="9" s="1"/>
  <c r="T659" i="9" s="1"/>
  <c r="O659" i="9"/>
  <c r="H659" i="9"/>
  <c r="R659" i="9" s="1"/>
  <c r="I659" i="9"/>
  <c r="E659" i="9"/>
  <c r="D659" i="9"/>
  <c r="A659" i="9"/>
  <c r="F574" i="9"/>
  <c r="A574" i="9"/>
  <c r="H574" i="9"/>
  <c r="R574" i="9" s="1"/>
  <c r="O574" i="9"/>
  <c r="G574" i="9"/>
  <c r="Q574" i="9" s="1"/>
  <c r="I574" i="9"/>
  <c r="D574" i="9"/>
  <c r="E574" i="9"/>
  <c r="C574" i="9"/>
  <c r="S574" i="9" s="1"/>
  <c r="L574" i="9" s="1"/>
  <c r="T574" i="9" s="1"/>
  <c r="H597" i="9"/>
  <c r="R597" i="9" s="1"/>
  <c r="F597" i="9"/>
  <c r="A597" i="9"/>
  <c r="D597" i="9"/>
  <c r="O597" i="9"/>
  <c r="G597" i="9"/>
  <c r="Q597" i="9" s="1"/>
  <c r="I597" i="9"/>
  <c r="C597" i="9"/>
  <c r="S597" i="9" s="1"/>
  <c r="L597" i="9" s="1"/>
  <c r="T597" i="9" s="1"/>
  <c r="E597" i="9"/>
  <c r="O632" i="9"/>
  <c r="H632" i="9"/>
  <c r="R632" i="9" s="1"/>
  <c r="G632" i="9"/>
  <c r="Q632" i="9" s="1"/>
  <c r="I632" i="9"/>
  <c r="D632" i="9"/>
  <c r="E632" i="9"/>
  <c r="F632" i="9"/>
  <c r="A632" i="9"/>
  <c r="C632" i="9"/>
  <c r="S632" i="9" s="1"/>
  <c r="L632" i="9" s="1"/>
  <c r="T632" i="9" s="1"/>
  <c r="O666" i="9"/>
  <c r="H666" i="9"/>
  <c r="R666" i="9" s="1"/>
  <c r="G666" i="9"/>
  <c r="Q666" i="9" s="1"/>
  <c r="I666" i="9"/>
  <c r="D666" i="9"/>
  <c r="E666" i="9"/>
  <c r="F666" i="9"/>
  <c r="A666" i="9"/>
  <c r="N666" i="9" s="1"/>
  <c r="C666" i="9"/>
  <c r="S666" i="9" s="1"/>
  <c r="L666" i="9" s="1"/>
  <c r="T666" i="9" s="1"/>
  <c r="G609" i="9"/>
  <c r="Q609" i="9" s="1"/>
  <c r="I609" i="9"/>
  <c r="D609" i="9"/>
  <c r="C609" i="9"/>
  <c r="S609" i="9" s="1"/>
  <c r="L609" i="9" s="1"/>
  <c r="T609" i="9" s="1"/>
  <c r="E609" i="9"/>
  <c r="F609" i="9"/>
  <c r="A609" i="9"/>
  <c r="K609" i="9" s="1"/>
  <c r="O609" i="9"/>
  <c r="H609" i="9"/>
  <c r="R609" i="9" s="1"/>
  <c r="H644" i="9"/>
  <c r="R644" i="9" s="1"/>
  <c r="O644" i="9"/>
  <c r="F644" i="9"/>
  <c r="D644" i="9"/>
  <c r="E644" i="9"/>
  <c r="G644" i="9"/>
  <c r="Q644" i="9" s="1"/>
  <c r="I644" i="9"/>
  <c r="C644" i="9"/>
  <c r="S644" i="9" s="1"/>
  <c r="L644" i="9" s="1"/>
  <c r="T644" i="9" s="1"/>
  <c r="A644" i="9"/>
  <c r="F606" i="9"/>
  <c r="A606" i="9"/>
  <c r="C606" i="9"/>
  <c r="S606" i="9" s="1"/>
  <c r="L606" i="9" s="1"/>
  <c r="T606" i="9" s="1"/>
  <c r="O606" i="9"/>
  <c r="H606" i="9"/>
  <c r="R606" i="9" s="1"/>
  <c r="I606" i="9"/>
  <c r="D606" i="9"/>
  <c r="E606" i="9"/>
  <c r="G606" i="9"/>
  <c r="Q606" i="9" s="1"/>
  <c r="O624" i="9"/>
  <c r="H624" i="9"/>
  <c r="R624" i="9" s="1"/>
  <c r="C624" i="9"/>
  <c r="S624" i="9" s="1"/>
  <c r="L624" i="9" s="1"/>
  <c r="T624" i="9" s="1"/>
  <c r="I624" i="9"/>
  <c r="D624" i="9"/>
  <c r="E624" i="9"/>
  <c r="G624" i="9"/>
  <c r="Q624" i="9" s="1"/>
  <c r="A624" i="9"/>
  <c r="K624" i="9" s="1"/>
  <c r="F624" i="9"/>
  <c r="O671" i="9"/>
  <c r="H671" i="9"/>
  <c r="R671" i="9" s="1"/>
  <c r="F671" i="9"/>
  <c r="I671" i="9"/>
  <c r="D671" i="9"/>
  <c r="E671" i="9"/>
  <c r="G671" i="9"/>
  <c r="Q671" i="9" s="1"/>
  <c r="A671" i="9"/>
  <c r="C671" i="9"/>
  <c r="S671" i="9" s="1"/>
  <c r="L671" i="9" s="1"/>
  <c r="T671" i="9" s="1"/>
  <c r="G630" i="9"/>
  <c r="Q630" i="9" s="1"/>
  <c r="O630" i="9"/>
  <c r="A630" i="9"/>
  <c r="C630" i="9"/>
  <c r="S630" i="9" s="1"/>
  <c r="L630" i="9" s="1"/>
  <c r="T630" i="9" s="1"/>
  <c r="E630" i="9"/>
  <c r="F630" i="9"/>
  <c r="D630" i="9"/>
  <c r="H630" i="9"/>
  <c r="R630" i="9" s="1"/>
  <c r="I630" i="9"/>
  <c r="G649" i="9"/>
  <c r="Q649" i="9" s="1"/>
  <c r="I649" i="9"/>
  <c r="E649" i="9"/>
  <c r="C649" i="9"/>
  <c r="S649" i="9" s="1"/>
  <c r="L649" i="9" s="1"/>
  <c r="T649" i="9" s="1"/>
  <c r="A649" i="9"/>
  <c r="N649" i="9" s="1"/>
  <c r="F649" i="9"/>
  <c r="H649" i="9"/>
  <c r="R649" i="9" s="1"/>
  <c r="D649" i="9"/>
  <c r="O649" i="9"/>
  <c r="H672" i="9"/>
  <c r="R672" i="9" s="1"/>
  <c r="A672" i="9"/>
  <c r="K672" i="9" s="1"/>
  <c r="I672" i="9"/>
  <c r="G672" i="9"/>
  <c r="Q672" i="9" s="1"/>
  <c r="O672" i="9"/>
  <c r="C672" i="9"/>
  <c r="S672" i="9" s="1"/>
  <c r="L672" i="9" s="1"/>
  <c r="T672" i="9" s="1"/>
  <c r="E672" i="9"/>
  <c r="F672" i="9"/>
  <c r="D672" i="9"/>
  <c r="O709" i="9"/>
  <c r="H709" i="9"/>
  <c r="R709" i="9" s="1"/>
  <c r="C709" i="9"/>
  <c r="S709" i="9" s="1"/>
  <c r="L709" i="9" s="1"/>
  <c r="T709" i="9" s="1"/>
  <c r="I709" i="9"/>
  <c r="D709" i="9"/>
  <c r="E709" i="9"/>
  <c r="G709" i="9"/>
  <c r="Q709" i="9" s="1"/>
  <c r="A709" i="9"/>
  <c r="F709" i="9"/>
  <c r="F616" i="9"/>
  <c r="A616" i="9"/>
  <c r="D616" i="9"/>
  <c r="O616" i="9"/>
  <c r="C616" i="9"/>
  <c r="S616" i="9" s="1"/>
  <c r="L616" i="9" s="1"/>
  <c r="T616" i="9" s="1"/>
  <c r="I616" i="9"/>
  <c r="H616" i="9"/>
  <c r="R616" i="9" s="1"/>
  <c r="E616" i="9"/>
  <c r="G616" i="9"/>
  <c r="Q616" i="9" s="1"/>
  <c r="F635" i="9"/>
  <c r="A635" i="9"/>
  <c r="H635" i="9"/>
  <c r="R635" i="9" s="1"/>
  <c r="O635" i="9"/>
  <c r="G635" i="9"/>
  <c r="Q635" i="9" s="1"/>
  <c r="I635" i="9"/>
  <c r="D635" i="9"/>
  <c r="E635" i="9"/>
  <c r="C635" i="9"/>
  <c r="S635" i="9" s="1"/>
  <c r="L635" i="9" s="1"/>
  <c r="T635" i="9" s="1"/>
  <c r="F654" i="9"/>
  <c r="A654" i="9"/>
  <c r="K654" i="9" s="1"/>
  <c r="D654" i="9"/>
  <c r="O654" i="9"/>
  <c r="C654" i="9"/>
  <c r="S654" i="9" s="1"/>
  <c r="L654" i="9" s="1"/>
  <c r="T654" i="9" s="1"/>
  <c r="I654" i="9"/>
  <c r="H654" i="9"/>
  <c r="R654" i="9" s="1"/>
  <c r="E654" i="9"/>
  <c r="G654" i="9"/>
  <c r="Q654" i="9" s="1"/>
  <c r="H676" i="9"/>
  <c r="R676" i="9" s="1"/>
  <c r="F676" i="9"/>
  <c r="A676" i="9"/>
  <c r="D676" i="9"/>
  <c r="O676" i="9"/>
  <c r="G676" i="9"/>
  <c r="Q676" i="9" s="1"/>
  <c r="E676" i="9"/>
  <c r="C676" i="9"/>
  <c r="S676" i="9" s="1"/>
  <c r="L676" i="9" s="1"/>
  <c r="T676" i="9" s="1"/>
  <c r="I676" i="9"/>
  <c r="H710" i="9"/>
  <c r="R710" i="9" s="1"/>
  <c r="F710" i="9"/>
  <c r="A710" i="9"/>
  <c r="D710" i="9"/>
  <c r="O710" i="9"/>
  <c r="G710" i="9"/>
  <c r="Q710" i="9" s="1"/>
  <c r="E710" i="9"/>
  <c r="C710" i="9"/>
  <c r="S710" i="9" s="1"/>
  <c r="L710" i="9" s="1"/>
  <c r="T710" i="9" s="1"/>
  <c r="I710" i="9"/>
  <c r="G737" i="9"/>
  <c r="Q737" i="9" s="1"/>
  <c r="E737" i="9"/>
  <c r="C737" i="9"/>
  <c r="S737" i="9" s="1"/>
  <c r="L737" i="9" s="1"/>
  <c r="T737" i="9" s="1"/>
  <c r="I737" i="9"/>
  <c r="H737" i="9"/>
  <c r="R737" i="9" s="1"/>
  <c r="F737" i="9"/>
  <c r="A737" i="9"/>
  <c r="D737" i="9"/>
  <c r="O737" i="9"/>
  <c r="E690" i="9"/>
  <c r="C690" i="9"/>
  <c r="S690" i="9" s="1"/>
  <c r="L690" i="9" s="1"/>
  <c r="T690" i="9" s="1"/>
  <c r="A690" i="9"/>
  <c r="G690" i="9"/>
  <c r="Q690" i="9" s="1"/>
  <c r="O690" i="9"/>
  <c r="H690" i="9"/>
  <c r="R690" i="9" s="1"/>
  <c r="F690" i="9"/>
  <c r="I690" i="9"/>
  <c r="D690" i="9"/>
  <c r="E724" i="9"/>
  <c r="C724" i="9"/>
  <c r="S724" i="9" s="1"/>
  <c r="L724" i="9" s="1"/>
  <c r="T724" i="9" s="1"/>
  <c r="A724" i="9"/>
  <c r="K724" i="9" s="1"/>
  <c r="G724" i="9"/>
  <c r="Q724" i="9" s="1"/>
  <c r="O724" i="9"/>
  <c r="H724" i="9"/>
  <c r="R724" i="9" s="1"/>
  <c r="F724" i="9"/>
  <c r="I724" i="9"/>
  <c r="D724" i="9"/>
  <c r="G721" i="9"/>
  <c r="Q721" i="9" s="1"/>
  <c r="F721" i="9"/>
  <c r="C721" i="9"/>
  <c r="S721" i="9" s="1"/>
  <c r="L721" i="9" s="1"/>
  <c r="T721" i="9" s="1"/>
  <c r="O721" i="9"/>
  <c r="H721" i="9"/>
  <c r="R721" i="9" s="1"/>
  <c r="I721" i="9"/>
  <c r="E721" i="9"/>
  <c r="D721" i="9"/>
  <c r="A721" i="9"/>
  <c r="F680" i="9"/>
  <c r="I680" i="9"/>
  <c r="O680" i="9"/>
  <c r="A680" i="9"/>
  <c r="G680" i="9"/>
  <c r="Q680" i="9" s="1"/>
  <c r="E680" i="9"/>
  <c r="H680" i="9"/>
  <c r="R680" i="9" s="1"/>
  <c r="C680" i="9"/>
  <c r="S680" i="9" s="1"/>
  <c r="L680" i="9" s="1"/>
  <c r="T680" i="9" s="1"/>
  <c r="D680" i="9"/>
  <c r="F699" i="9"/>
  <c r="O699" i="9"/>
  <c r="I699" i="9"/>
  <c r="E699" i="9"/>
  <c r="G699" i="9"/>
  <c r="Q699" i="9" s="1"/>
  <c r="A699" i="9"/>
  <c r="D699" i="9"/>
  <c r="C699" i="9"/>
  <c r="S699" i="9" s="1"/>
  <c r="L699" i="9" s="1"/>
  <c r="T699" i="9" s="1"/>
  <c r="H699" i="9"/>
  <c r="R699" i="9" s="1"/>
  <c r="F722" i="9"/>
  <c r="O722" i="9"/>
  <c r="I722" i="9"/>
  <c r="E722" i="9"/>
  <c r="G722" i="9"/>
  <c r="Q722" i="9" s="1"/>
  <c r="A722" i="9"/>
  <c r="D722" i="9"/>
  <c r="C722" i="9"/>
  <c r="S722" i="9" s="1"/>
  <c r="L722" i="9" s="1"/>
  <c r="T722" i="9" s="1"/>
  <c r="H722" i="9"/>
  <c r="R722" i="9" s="1"/>
  <c r="F741" i="9"/>
  <c r="I741" i="9"/>
  <c r="O741" i="9"/>
  <c r="A741" i="9"/>
  <c r="G741" i="9"/>
  <c r="Q741" i="9" s="1"/>
  <c r="E741" i="9"/>
  <c r="H741" i="9"/>
  <c r="R741" i="9" s="1"/>
  <c r="C741" i="9"/>
  <c r="S741" i="9" s="1"/>
  <c r="L741" i="9" s="1"/>
  <c r="T741" i="9" s="1"/>
  <c r="D741" i="9"/>
  <c r="E790" i="9"/>
  <c r="G790" i="9"/>
  <c r="Q790" i="9" s="1"/>
  <c r="A790" i="9"/>
  <c r="N790" i="9" s="1"/>
  <c r="F790" i="9"/>
  <c r="O790" i="9"/>
  <c r="H790" i="9"/>
  <c r="R790" i="9" s="1"/>
  <c r="C790" i="9"/>
  <c r="S790" i="9" s="1"/>
  <c r="L790" i="9" s="1"/>
  <c r="T790" i="9" s="1"/>
  <c r="I790" i="9"/>
  <c r="D790" i="9"/>
  <c r="I685" i="9"/>
  <c r="C685" i="9"/>
  <c r="S685" i="9" s="1"/>
  <c r="L685" i="9" s="1"/>
  <c r="T685" i="9" s="1"/>
  <c r="E685" i="9"/>
  <c r="H685" i="9"/>
  <c r="R685" i="9" s="1"/>
  <c r="F685" i="9"/>
  <c r="A685" i="9"/>
  <c r="N685" i="9" s="1"/>
  <c r="G685" i="9"/>
  <c r="Q685" i="9" s="1"/>
  <c r="O685" i="9"/>
  <c r="D685" i="9"/>
  <c r="I704" i="9"/>
  <c r="G704" i="9"/>
  <c r="Q704" i="9" s="1"/>
  <c r="E704" i="9"/>
  <c r="D704" i="9"/>
  <c r="F704" i="9"/>
  <c r="A704" i="9"/>
  <c r="C704" i="9"/>
  <c r="S704" i="9" s="1"/>
  <c r="L704" i="9" s="1"/>
  <c r="T704" i="9" s="1"/>
  <c r="O704" i="9"/>
  <c r="H704" i="9"/>
  <c r="R704" i="9" s="1"/>
  <c r="I727" i="9"/>
  <c r="G727" i="9"/>
  <c r="Q727" i="9" s="1"/>
  <c r="E727" i="9"/>
  <c r="D727" i="9"/>
  <c r="F727" i="9"/>
  <c r="A727" i="9"/>
  <c r="K727" i="9" s="1"/>
  <c r="C727" i="9"/>
  <c r="S727" i="9" s="1"/>
  <c r="L727" i="9" s="1"/>
  <c r="T727" i="9" s="1"/>
  <c r="O727" i="9"/>
  <c r="H727" i="9"/>
  <c r="R727" i="9" s="1"/>
  <c r="G746" i="9"/>
  <c r="Q746" i="9" s="1"/>
  <c r="E746" i="9"/>
  <c r="C746" i="9"/>
  <c r="S746" i="9" s="1"/>
  <c r="L746" i="9" s="1"/>
  <c r="T746" i="9" s="1"/>
  <c r="I746" i="9"/>
  <c r="H746" i="9"/>
  <c r="R746" i="9" s="1"/>
  <c r="F746" i="9"/>
  <c r="A746" i="9"/>
  <c r="K746" i="9" s="1"/>
  <c r="D746" i="9"/>
  <c r="O746" i="9"/>
  <c r="E757" i="9"/>
  <c r="C757" i="9"/>
  <c r="S757" i="9" s="1"/>
  <c r="L757" i="9" s="1"/>
  <c r="T757" i="9" s="1"/>
  <c r="A757" i="9"/>
  <c r="G757" i="9"/>
  <c r="Q757" i="9" s="1"/>
  <c r="O757" i="9"/>
  <c r="H757" i="9"/>
  <c r="R757" i="9" s="1"/>
  <c r="F757" i="9"/>
  <c r="I757" i="9"/>
  <c r="D757" i="9"/>
  <c r="G761" i="9"/>
  <c r="Q761" i="9" s="1"/>
  <c r="F761" i="9"/>
  <c r="C761" i="9"/>
  <c r="S761" i="9" s="1"/>
  <c r="L761" i="9" s="1"/>
  <c r="T761" i="9" s="1"/>
  <c r="O761" i="9"/>
  <c r="H761" i="9"/>
  <c r="R761" i="9" s="1"/>
  <c r="I761" i="9"/>
  <c r="E761" i="9"/>
  <c r="D761" i="9"/>
  <c r="A761" i="9"/>
  <c r="F747" i="9"/>
  <c r="I747" i="9"/>
  <c r="O747" i="9"/>
  <c r="A747" i="9"/>
  <c r="G747" i="9"/>
  <c r="Q747" i="9" s="1"/>
  <c r="E747" i="9"/>
  <c r="H747" i="9"/>
  <c r="R747" i="9" s="1"/>
  <c r="C747" i="9"/>
  <c r="S747" i="9" s="1"/>
  <c r="L747" i="9" s="1"/>
  <c r="T747" i="9" s="1"/>
  <c r="D747" i="9"/>
  <c r="F766" i="9"/>
  <c r="O766" i="9"/>
  <c r="I766" i="9"/>
  <c r="E766" i="9"/>
  <c r="G766" i="9"/>
  <c r="Q766" i="9" s="1"/>
  <c r="A766" i="9"/>
  <c r="D766" i="9"/>
  <c r="C766" i="9"/>
  <c r="S766" i="9" s="1"/>
  <c r="L766" i="9" s="1"/>
  <c r="T766" i="9" s="1"/>
  <c r="H766" i="9"/>
  <c r="R766" i="9" s="1"/>
  <c r="E805" i="9"/>
  <c r="C805" i="9"/>
  <c r="S805" i="9" s="1"/>
  <c r="L805" i="9" s="1"/>
  <c r="T805" i="9" s="1"/>
  <c r="A805" i="9"/>
  <c r="G805" i="9"/>
  <c r="Q805" i="9" s="1"/>
  <c r="O805" i="9"/>
  <c r="H805" i="9"/>
  <c r="R805" i="9" s="1"/>
  <c r="F805" i="9"/>
  <c r="I805" i="9"/>
  <c r="D805" i="9"/>
  <c r="I756" i="9"/>
  <c r="C756" i="9"/>
  <c r="S756" i="9" s="1"/>
  <c r="L756" i="9" s="1"/>
  <c r="T756" i="9" s="1"/>
  <c r="E756" i="9"/>
  <c r="H756" i="9"/>
  <c r="R756" i="9" s="1"/>
  <c r="F756" i="9"/>
  <c r="A756" i="9"/>
  <c r="G756" i="9"/>
  <c r="Q756" i="9" s="1"/>
  <c r="O756" i="9"/>
  <c r="D756" i="9"/>
  <c r="G776" i="9"/>
  <c r="Q776" i="9" s="1"/>
  <c r="F776" i="9"/>
  <c r="C776" i="9"/>
  <c r="S776" i="9" s="1"/>
  <c r="L776" i="9" s="1"/>
  <c r="T776" i="9" s="1"/>
  <c r="E776" i="9"/>
  <c r="H776" i="9"/>
  <c r="R776" i="9" s="1"/>
  <c r="I776" i="9"/>
  <c r="O776" i="9"/>
  <c r="D776" i="9"/>
  <c r="A776" i="9"/>
  <c r="E811" i="9"/>
  <c r="F811" i="9"/>
  <c r="A811" i="9"/>
  <c r="D811" i="9"/>
  <c r="O811" i="9"/>
  <c r="G811" i="9"/>
  <c r="Q811" i="9" s="1"/>
  <c r="H811" i="9"/>
  <c r="R811" i="9" s="1"/>
  <c r="I811" i="9"/>
  <c r="C811" i="9"/>
  <c r="S811" i="9" s="1"/>
  <c r="L811" i="9" s="1"/>
  <c r="T811" i="9" s="1"/>
  <c r="F777" i="9"/>
  <c r="E777" i="9"/>
  <c r="I777" i="9"/>
  <c r="D777" i="9"/>
  <c r="G777" i="9"/>
  <c r="Q777" i="9" s="1"/>
  <c r="A777" i="9"/>
  <c r="K777" i="9" s="1"/>
  <c r="O777" i="9"/>
  <c r="C777" i="9"/>
  <c r="S777" i="9" s="1"/>
  <c r="L777" i="9" s="1"/>
  <c r="T777" i="9" s="1"/>
  <c r="H777" i="9"/>
  <c r="R777" i="9" s="1"/>
  <c r="F796" i="9"/>
  <c r="I796" i="9"/>
  <c r="O796" i="9"/>
  <c r="H796" i="9"/>
  <c r="R796" i="9" s="1"/>
  <c r="G796" i="9"/>
  <c r="Q796" i="9" s="1"/>
  <c r="E796" i="9"/>
  <c r="A796" i="9"/>
  <c r="C796" i="9"/>
  <c r="S796" i="9" s="1"/>
  <c r="L796" i="9" s="1"/>
  <c r="T796" i="9" s="1"/>
  <c r="D796" i="9"/>
  <c r="E826" i="9"/>
  <c r="G826" i="9"/>
  <c r="Q826" i="9" s="1"/>
  <c r="A826" i="9"/>
  <c r="C826" i="9"/>
  <c r="S826" i="9" s="1"/>
  <c r="L826" i="9" s="1"/>
  <c r="T826" i="9" s="1"/>
  <c r="O826" i="9"/>
  <c r="H826" i="9"/>
  <c r="R826" i="9" s="1"/>
  <c r="F826" i="9"/>
  <c r="I826" i="9"/>
  <c r="D826" i="9"/>
  <c r="I785" i="9"/>
  <c r="G785" i="9"/>
  <c r="Q785" i="9" s="1"/>
  <c r="E785" i="9"/>
  <c r="D785" i="9"/>
  <c r="F785" i="9"/>
  <c r="A785" i="9"/>
  <c r="C785" i="9"/>
  <c r="S785" i="9" s="1"/>
  <c r="L785" i="9" s="1"/>
  <c r="T785" i="9" s="1"/>
  <c r="O785" i="9"/>
  <c r="H785" i="9"/>
  <c r="R785" i="9" s="1"/>
  <c r="I804" i="9"/>
  <c r="C804" i="9"/>
  <c r="S804" i="9" s="1"/>
  <c r="L804" i="9" s="1"/>
  <c r="T804" i="9" s="1"/>
  <c r="E804" i="9"/>
  <c r="H804" i="9"/>
  <c r="R804" i="9" s="1"/>
  <c r="F804" i="9"/>
  <c r="A804" i="9"/>
  <c r="N804" i="9" s="1"/>
  <c r="G804" i="9"/>
  <c r="Q804" i="9" s="1"/>
  <c r="O804" i="9"/>
  <c r="D804" i="9"/>
  <c r="F812" i="9"/>
  <c r="A812" i="9"/>
  <c r="O812" i="9"/>
  <c r="G812" i="9"/>
  <c r="Q812" i="9" s="1"/>
  <c r="H812" i="9"/>
  <c r="R812" i="9" s="1"/>
  <c r="E812" i="9"/>
  <c r="I812" i="9"/>
  <c r="D812" i="9"/>
  <c r="C812" i="9"/>
  <c r="S812" i="9" s="1"/>
  <c r="L812" i="9" s="1"/>
  <c r="T812" i="9" s="1"/>
  <c r="F820" i="9"/>
  <c r="A820" i="9"/>
  <c r="K820" i="9" s="1"/>
  <c r="O820" i="9"/>
  <c r="D820" i="9"/>
  <c r="G820" i="9"/>
  <c r="Q820" i="9" s="1"/>
  <c r="I820" i="9"/>
  <c r="H820" i="9"/>
  <c r="R820" i="9" s="1"/>
  <c r="C820" i="9"/>
  <c r="S820" i="9" s="1"/>
  <c r="L820" i="9" s="1"/>
  <c r="T820" i="9" s="1"/>
  <c r="E820" i="9"/>
  <c r="O839" i="9"/>
  <c r="F839" i="9"/>
  <c r="I839" i="9"/>
  <c r="D839" i="9"/>
  <c r="G839" i="9"/>
  <c r="Q839" i="9" s="1"/>
  <c r="E839" i="9"/>
  <c r="H839" i="9"/>
  <c r="R839" i="9" s="1"/>
  <c r="C839" i="9"/>
  <c r="S839" i="9" s="1"/>
  <c r="L839" i="9" s="1"/>
  <c r="T839" i="9" s="1"/>
  <c r="A839" i="9"/>
  <c r="D814" i="9"/>
  <c r="C814" i="9"/>
  <c r="S814" i="9" s="1"/>
  <c r="L814" i="9" s="1"/>
  <c r="T814" i="9" s="1"/>
  <c r="G814" i="9"/>
  <c r="Q814" i="9" s="1"/>
  <c r="A814" i="9"/>
  <c r="N814" i="9" s="1"/>
  <c r="F814" i="9"/>
  <c r="O814" i="9"/>
  <c r="I814" i="9"/>
  <c r="H814" i="9"/>
  <c r="R814" i="9" s="1"/>
  <c r="E814" i="9"/>
  <c r="O836" i="9"/>
  <c r="F836" i="9"/>
  <c r="I836" i="9"/>
  <c r="H836" i="9"/>
  <c r="R836" i="9" s="1"/>
  <c r="G836" i="9"/>
  <c r="Q836" i="9" s="1"/>
  <c r="E836" i="9"/>
  <c r="D836" i="9"/>
  <c r="C836" i="9"/>
  <c r="S836" i="9" s="1"/>
  <c r="L836" i="9" s="1"/>
  <c r="T836" i="9" s="1"/>
  <c r="A836" i="9"/>
  <c r="O851" i="9"/>
  <c r="D851" i="9"/>
  <c r="I851" i="9"/>
  <c r="H851" i="9"/>
  <c r="R851" i="9" s="1"/>
  <c r="G851" i="9"/>
  <c r="Q851" i="9" s="1"/>
  <c r="E851" i="9"/>
  <c r="F851" i="9"/>
  <c r="C851" i="9"/>
  <c r="S851" i="9" s="1"/>
  <c r="L851" i="9" s="1"/>
  <c r="T851" i="9" s="1"/>
  <c r="A851" i="9"/>
  <c r="E872" i="9"/>
  <c r="G872" i="9"/>
  <c r="Q872" i="9" s="1"/>
  <c r="A872" i="9"/>
  <c r="C872" i="9"/>
  <c r="S872" i="9" s="1"/>
  <c r="L872" i="9" s="1"/>
  <c r="T872" i="9" s="1"/>
  <c r="O872" i="9"/>
  <c r="H872" i="9"/>
  <c r="R872" i="9" s="1"/>
  <c r="F872" i="9"/>
  <c r="I872" i="9"/>
  <c r="D872" i="9"/>
  <c r="F850" i="9"/>
  <c r="I850" i="9"/>
  <c r="O850" i="9"/>
  <c r="G850" i="9"/>
  <c r="Q850" i="9" s="1"/>
  <c r="H850" i="9"/>
  <c r="R850" i="9" s="1"/>
  <c r="E850" i="9"/>
  <c r="A850" i="9"/>
  <c r="D850" i="9"/>
  <c r="C850" i="9"/>
  <c r="S850" i="9" s="1"/>
  <c r="L850" i="9" s="1"/>
  <c r="T850" i="9" s="1"/>
  <c r="G869" i="9"/>
  <c r="Q869" i="9" s="1"/>
  <c r="A869" i="9"/>
  <c r="C869" i="9"/>
  <c r="S869" i="9" s="1"/>
  <c r="L869" i="9" s="1"/>
  <c r="T869" i="9" s="1"/>
  <c r="O869" i="9"/>
  <c r="H869" i="9"/>
  <c r="R869" i="9" s="1"/>
  <c r="F869" i="9"/>
  <c r="I869" i="9"/>
  <c r="D869" i="9"/>
  <c r="E869" i="9"/>
  <c r="F870" i="9"/>
  <c r="A870" i="9"/>
  <c r="O870" i="9"/>
  <c r="D870" i="9"/>
  <c r="G870" i="9"/>
  <c r="Q870" i="9" s="1"/>
  <c r="I870" i="9"/>
  <c r="H870" i="9"/>
  <c r="R870" i="9" s="1"/>
  <c r="C870" i="9"/>
  <c r="S870" i="9" s="1"/>
  <c r="L870" i="9" s="1"/>
  <c r="T870" i="9" s="1"/>
  <c r="E870" i="9"/>
  <c r="D844" i="9"/>
  <c r="I844" i="9"/>
  <c r="G844" i="9"/>
  <c r="Q844" i="9" s="1"/>
  <c r="C844" i="9"/>
  <c r="S844" i="9" s="1"/>
  <c r="L844" i="9" s="1"/>
  <c r="T844" i="9" s="1"/>
  <c r="F844" i="9"/>
  <c r="O844" i="9"/>
  <c r="A844" i="9"/>
  <c r="N844" i="9" s="1"/>
  <c r="H844" i="9"/>
  <c r="R844" i="9" s="1"/>
  <c r="E844" i="9"/>
  <c r="I867" i="9"/>
  <c r="D867" i="9"/>
  <c r="E867" i="9"/>
  <c r="G867" i="9"/>
  <c r="Q867" i="9" s="1"/>
  <c r="F867" i="9"/>
  <c r="A867" i="9"/>
  <c r="C867" i="9"/>
  <c r="S867" i="9" s="1"/>
  <c r="L867" i="9" s="1"/>
  <c r="T867" i="9" s="1"/>
  <c r="O867" i="9"/>
  <c r="H867" i="9"/>
  <c r="R867" i="9" s="1"/>
  <c r="D67" i="10"/>
  <c r="O67" i="10"/>
  <c r="G67" i="10"/>
  <c r="Q67" i="10" s="1"/>
  <c r="E67" i="10"/>
  <c r="C67" i="10"/>
  <c r="S67" i="10" s="1"/>
  <c r="L67" i="10" s="1"/>
  <c r="T67" i="10" s="1"/>
  <c r="I67" i="10"/>
  <c r="H67" i="10"/>
  <c r="R67" i="10" s="1"/>
  <c r="F67" i="10"/>
  <c r="A67" i="10"/>
  <c r="N67" i="10" s="1"/>
  <c r="H107" i="10"/>
  <c r="R107" i="10" s="1"/>
  <c r="F107" i="10"/>
  <c r="A107" i="10"/>
  <c r="D107" i="10"/>
  <c r="O107" i="10"/>
  <c r="G107" i="10"/>
  <c r="Q107" i="10" s="1"/>
  <c r="E107" i="10"/>
  <c r="C107" i="10"/>
  <c r="S107" i="10" s="1"/>
  <c r="L107" i="10" s="1"/>
  <c r="T107" i="10" s="1"/>
  <c r="I107" i="10"/>
  <c r="C231" i="10"/>
  <c r="S231" i="10" s="1"/>
  <c r="L231" i="10" s="1"/>
  <c r="T231" i="10" s="1"/>
  <c r="O231" i="10"/>
  <c r="H231" i="10"/>
  <c r="R231" i="10" s="1"/>
  <c r="I231" i="10"/>
  <c r="E231" i="10"/>
  <c r="D231" i="10"/>
  <c r="A231" i="10"/>
  <c r="N231" i="10" s="1"/>
  <c r="G231" i="10"/>
  <c r="Q231" i="10" s="1"/>
  <c r="F231" i="10"/>
  <c r="F181" i="10"/>
  <c r="A181" i="10"/>
  <c r="K181" i="10" s="1"/>
  <c r="O181" i="10"/>
  <c r="H181" i="10"/>
  <c r="R181" i="10" s="1"/>
  <c r="G181" i="10"/>
  <c r="Q181" i="10" s="1"/>
  <c r="I181" i="10"/>
  <c r="D181" i="10"/>
  <c r="C181" i="10"/>
  <c r="S181" i="10" s="1"/>
  <c r="L181" i="10" s="1"/>
  <c r="T181" i="10" s="1"/>
  <c r="E181" i="10"/>
  <c r="A246" i="10"/>
  <c r="G246" i="10"/>
  <c r="Q246" i="10" s="1"/>
  <c r="O246" i="10"/>
  <c r="H246" i="10"/>
  <c r="R246" i="10" s="1"/>
  <c r="F246" i="10"/>
  <c r="I246" i="10"/>
  <c r="D246" i="10"/>
  <c r="E246" i="10"/>
  <c r="C246" i="10"/>
  <c r="S246" i="10" s="1"/>
  <c r="L246" i="10" s="1"/>
  <c r="T246" i="10" s="1"/>
  <c r="I182" i="10"/>
  <c r="D182" i="10"/>
  <c r="E182" i="10"/>
  <c r="G182" i="10"/>
  <c r="Q182" i="10" s="1"/>
  <c r="F182" i="10"/>
  <c r="A182" i="10"/>
  <c r="C182" i="10"/>
  <c r="S182" i="10" s="1"/>
  <c r="L182" i="10" s="1"/>
  <c r="T182" i="10" s="1"/>
  <c r="O182" i="10"/>
  <c r="H182" i="10"/>
  <c r="R182" i="10" s="1"/>
  <c r="C247" i="10"/>
  <c r="S247" i="10" s="1"/>
  <c r="L247" i="10" s="1"/>
  <c r="T247" i="10" s="1"/>
  <c r="O247" i="10"/>
  <c r="H247" i="10"/>
  <c r="R247" i="10" s="1"/>
  <c r="I247" i="10"/>
  <c r="E247" i="10"/>
  <c r="D247" i="10"/>
  <c r="A247" i="10"/>
  <c r="K247" i="10" s="1"/>
  <c r="G247" i="10"/>
  <c r="Q247" i="10" s="1"/>
  <c r="F247" i="10"/>
  <c r="G236" i="10"/>
  <c r="Q236" i="10" s="1"/>
  <c r="O236" i="10"/>
  <c r="A236" i="10"/>
  <c r="C236" i="10"/>
  <c r="S236" i="10" s="1"/>
  <c r="L236" i="10" s="1"/>
  <c r="T236" i="10" s="1"/>
  <c r="E236" i="10"/>
  <c r="F236" i="10"/>
  <c r="D236" i="10"/>
  <c r="H236" i="10"/>
  <c r="R236" i="10" s="1"/>
  <c r="I236" i="10"/>
  <c r="A292" i="10"/>
  <c r="N292" i="10" s="1"/>
  <c r="G292" i="10"/>
  <c r="Q292" i="10" s="1"/>
  <c r="O292" i="10"/>
  <c r="D292" i="10"/>
  <c r="F292" i="10"/>
  <c r="I292" i="10"/>
  <c r="H292" i="10"/>
  <c r="R292" i="10" s="1"/>
  <c r="E292" i="10"/>
  <c r="C292" i="10"/>
  <c r="S292" i="10" s="1"/>
  <c r="L292" i="10" s="1"/>
  <c r="T292" i="10" s="1"/>
  <c r="I217" i="10"/>
  <c r="H217" i="10"/>
  <c r="R217" i="10" s="1"/>
  <c r="E217" i="10"/>
  <c r="G217" i="10"/>
  <c r="Q217" i="10" s="1"/>
  <c r="F217" i="10"/>
  <c r="A217" i="10"/>
  <c r="D217" i="10"/>
  <c r="O217" i="10"/>
  <c r="C217" i="10"/>
  <c r="S217" i="10" s="1"/>
  <c r="L217" i="10" s="1"/>
  <c r="T217" i="10" s="1"/>
  <c r="O237" i="10"/>
  <c r="G237" i="10"/>
  <c r="Q237" i="10" s="1"/>
  <c r="I237" i="10"/>
  <c r="D237" i="10"/>
  <c r="E237" i="10"/>
  <c r="C237" i="10"/>
  <c r="S237" i="10" s="1"/>
  <c r="L237" i="10" s="1"/>
  <c r="T237" i="10" s="1"/>
  <c r="F237" i="10"/>
  <c r="A237" i="10"/>
  <c r="H237" i="10"/>
  <c r="R237" i="10" s="1"/>
  <c r="G282" i="10"/>
  <c r="Q282" i="10" s="1"/>
  <c r="E282" i="10"/>
  <c r="H282" i="10"/>
  <c r="R282" i="10" s="1"/>
  <c r="C282" i="10"/>
  <c r="S282" i="10" s="1"/>
  <c r="L282" i="10" s="1"/>
  <c r="T282" i="10" s="1"/>
  <c r="D282" i="10"/>
  <c r="F282" i="10"/>
  <c r="O282" i="10"/>
  <c r="A282" i="10"/>
  <c r="I282" i="10"/>
  <c r="O272" i="10"/>
  <c r="H272" i="10"/>
  <c r="R272" i="10" s="1"/>
  <c r="I272" i="10"/>
  <c r="G272" i="10"/>
  <c r="Q272" i="10" s="1"/>
  <c r="E272" i="10"/>
  <c r="D272" i="10"/>
  <c r="F272" i="10"/>
  <c r="A272" i="10"/>
  <c r="C272" i="10"/>
  <c r="S272" i="10" s="1"/>
  <c r="L272" i="10" s="1"/>
  <c r="T272" i="10" s="1"/>
  <c r="C452" i="10"/>
  <c r="S452" i="10" s="1"/>
  <c r="L452" i="10" s="1"/>
  <c r="T452" i="10" s="1"/>
  <c r="A452" i="10"/>
  <c r="K452" i="10" s="1"/>
  <c r="O452" i="10"/>
  <c r="D452" i="10"/>
  <c r="I452" i="10"/>
  <c r="H452" i="10"/>
  <c r="R452" i="10" s="1"/>
  <c r="G452" i="10"/>
  <c r="Q452" i="10" s="1"/>
  <c r="E452" i="10"/>
  <c r="F452" i="10"/>
  <c r="D291" i="10"/>
  <c r="A291" i="10"/>
  <c r="F291" i="10"/>
  <c r="G291" i="10"/>
  <c r="Q291" i="10" s="1"/>
  <c r="H291" i="10"/>
  <c r="R291" i="10" s="1"/>
  <c r="E291" i="10"/>
  <c r="O291" i="10"/>
  <c r="I291" i="10"/>
  <c r="C291" i="10"/>
  <c r="S291" i="10" s="1"/>
  <c r="L291" i="10" s="1"/>
  <c r="T291" i="10" s="1"/>
  <c r="C332" i="10"/>
  <c r="S332" i="10" s="1"/>
  <c r="L332" i="10" s="1"/>
  <c r="T332" i="10" s="1"/>
  <c r="A332" i="10"/>
  <c r="O332" i="10"/>
  <c r="F332" i="10"/>
  <c r="I332" i="10"/>
  <c r="H332" i="10"/>
  <c r="R332" i="10" s="1"/>
  <c r="G332" i="10"/>
  <c r="Q332" i="10" s="1"/>
  <c r="E332" i="10"/>
  <c r="D332" i="10"/>
  <c r="I372" i="10"/>
  <c r="D372" i="10"/>
  <c r="G372" i="10"/>
  <c r="Q372" i="10" s="1"/>
  <c r="E372" i="10"/>
  <c r="H372" i="10"/>
  <c r="R372" i="10" s="1"/>
  <c r="C372" i="10"/>
  <c r="S372" i="10" s="1"/>
  <c r="L372" i="10" s="1"/>
  <c r="T372" i="10" s="1"/>
  <c r="A372" i="10"/>
  <c r="O372" i="10"/>
  <c r="F372" i="10"/>
  <c r="I427" i="10"/>
  <c r="G427" i="10"/>
  <c r="Q427" i="10" s="1"/>
  <c r="C427" i="10"/>
  <c r="S427" i="10" s="1"/>
  <c r="L427" i="10" s="1"/>
  <c r="T427" i="10" s="1"/>
  <c r="E427" i="10"/>
  <c r="H427" i="10"/>
  <c r="R427" i="10" s="1"/>
  <c r="F427" i="10"/>
  <c r="O427" i="10"/>
  <c r="D427" i="10"/>
  <c r="A427" i="10"/>
  <c r="I382" i="10"/>
  <c r="C382" i="10"/>
  <c r="S382" i="10" s="1"/>
  <c r="L382" i="10" s="1"/>
  <c r="T382" i="10" s="1"/>
  <c r="E382" i="10"/>
  <c r="D382" i="10"/>
  <c r="A382" i="10"/>
  <c r="K382" i="10" s="1"/>
  <c r="H382" i="10"/>
  <c r="R382" i="10" s="1"/>
  <c r="O382" i="10"/>
  <c r="G382" i="10"/>
  <c r="Q382" i="10" s="1"/>
  <c r="F382" i="10"/>
  <c r="A422" i="10"/>
  <c r="H422" i="10"/>
  <c r="R422" i="10" s="1"/>
  <c r="O422" i="10"/>
  <c r="G422" i="10"/>
  <c r="Q422" i="10" s="1"/>
  <c r="F422" i="10"/>
  <c r="I422" i="10"/>
  <c r="C422" i="10"/>
  <c r="S422" i="10" s="1"/>
  <c r="L422" i="10" s="1"/>
  <c r="T422" i="10" s="1"/>
  <c r="E422" i="10"/>
  <c r="D422" i="10"/>
  <c r="O312" i="10"/>
  <c r="F312" i="10"/>
  <c r="I312" i="10"/>
  <c r="D312" i="10"/>
  <c r="G312" i="10"/>
  <c r="Q312" i="10" s="1"/>
  <c r="E312" i="10"/>
  <c r="H312" i="10"/>
  <c r="R312" i="10" s="1"/>
  <c r="C312" i="10"/>
  <c r="S312" i="10" s="1"/>
  <c r="L312" i="10" s="1"/>
  <c r="T312" i="10" s="1"/>
  <c r="A312" i="10"/>
  <c r="C352" i="10"/>
  <c r="S352" i="10" s="1"/>
  <c r="L352" i="10" s="1"/>
  <c r="T352" i="10" s="1"/>
  <c r="A352" i="10"/>
  <c r="O352" i="10"/>
  <c r="H352" i="10"/>
  <c r="R352" i="10" s="1"/>
  <c r="I352" i="10"/>
  <c r="F352" i="10"/>
  <c r="G352" i="10"/>
  <c r="Q352" i="10" s="1"/>
  <c r="E352" i="10"/>
  <c r="D352" i="10"/>
  <c r="F307" i="10"/>
  <c r="I307" i="10"/>
  <c r="C307" i="10"/>
  <c r="S307" i="10" s="1"/>
  <c r="L307" i="10" s="1"/>
  <c r="T307" i="10" s="1"/>
  <c r="E307" i="10"/>
  <c r="H307" i="10"/>
  <c r="R307" i="10" s="1"/>
  <c r="G307" i="10"/>
  <c r="Q307" i="10" s="1"/>
  <c r="A307" i="10"/>
  <c r="K307" i="10" s="1"/>
  <c r="D307" i="10"/>
  <c r="O307" i="10"/>
  <c r="D327" i="10"/>
  <c r="E327" i="10"/>
  <c r="F327" i="10"/>
  <c r="A327" i="10"/>
  <c r="N327" i="10" s="1"/>
  <c r="G327" i="10"/>
  <c r="Q327" i="10" s="1"/>
  <c r="O327" i="10"/>
  <c r="H327" i="10"/>
  <c r="R327" i="10" s="1"/>
  <c r="C327" i="10"/>
  <c r="S327" i="10" s="1"/>
  <c r="L327" i="10" s="1"/>
  <c r="T327" i="10" s="1"/>
  <c r="I327" i="10"/>
  <c r="F347" i="10"/>
  <c r="G347" i="10"/>
  <c r="Q347" i="10" s="1"/>
  <c r="C347" i="10"/>
  <c r="S347" i="10" s="1"/>
  <c r="L347" i="10" s="1"/>
  <c r="T347" i="10" s="1"/>
  <c r="O347" i="10"/>
  <c r="H347" i="10"/>
  <c r="R347" i="10" s="1"/>
  <c r="I347" i="10"/>
  <c r="E347" i="10"/>
  <c r="D347" i="10"/>
  <c r="A347" i="10"/>
  <c r="D367" i="10"/>
  <c r="E367" i="10"/>
  <c r="F367" i="10"/>
  <c r="C367" i="10"/>
  <c r="S367" i="10" s="1"/>
  <c r="L367" i="10" s="1"/>
  <c r="T367" i="10" s="1"/>
  <c r="G367" i="10"/>
  <c r="Q367" i="10" s="1"/>
  <c r="I367" i="10"/>
  <c r="H367" i="10"/>
  <c r="R367" i="10" s="1"/>
  <c r="O367" i="10"/>
  <c r="A367" i="10"/>
  <c r="H387" i="10"/>
  <c r="R387" i="10" s="1"/>
  <c r="I387" i="10"/>
  <c r="O387" i="10"/>
  <c r="D387" i="10"/>
  <c r="A387" i="10"/>
  <c r="K387" i="10" s="1"/>
  <c r="F387" i="10"/>
  <c r="G387" i="10"/>
  <c r="Q387" i="10" s="1"/>
  <c r="C387" i="10"/>
  <c r="S387" i="10" s="1"/>
  <c r="L387" i="10" s="1"/>
  <c r="T387" i="10" s="1"/>
  <c r="E387" i="10"/>
  <c r="G407" i="10"/>
  <c r="Q407" i="10" s="1"/>
  <c r="A407" i="10"/>
  <c r="K407" i="10" s="1"/>
  <c r="H407" i="10"/>
  <c r="R407" i="10" s="1"/>
  <c r="O407" i="10"/>
  <c r="I407" i="10"/>
  <c r="D407" i="10"/>
  <c r="E407" i="10"/>
  <c r="F407" i="10"/>
  <c r="C407" i="10"/>
  <c r="S407" i="10" s="1"/>
  <c r="L407" i="10" s="1"/>
  <c r="T407" i="10" s="1"/>
  <c r="E426" i="10"/>
  <c r="C426" i="10"/>
  <c r="S426" i="10" s="1"/>
  <c r="L426" i="10" s="1"/>
  <c r="T426" i="10" s="1"/>
  <c r="A426" i="10"/>
  <c r="H426" i="10"/>
  <c r="R426" i="10" s="1"/>
  <c r="O426" i="10"/>
  <c r="D426" i="10"/>
  <c r="F426" i="10"/>
  <c r="I426" i="10"/>
  <c r="G426" i="10"/>
  <c r="Q426" i="10" s="1"/>
  <c r="E566" i="10"/>
  <c r="G566" i="10"/>
  <c r="Q566" i="10" s="1"/>
  <c r="A566" i="10"/>
  <c r="C566" i="10"/>
  <c r="S566" i="10" s="1"/>
  <c r="L566" i="10" s="1"/>
  <c r="T566" i="10" s="1"/>
  <c r="O566" i="10"/>
  <c r="H566" i="10"/>
  <c r="R566" i="10" s="1"/>
  <c r="F566" i="10"/>
  <c r="I566" i="10"/>
  <c r="D566" i="10"/>
  <c r="A510" i="10"/>
  <c r="C510" i="10"/>
  <c r="S510" i="10" s="1"/>
  <c r="L510" i="10" s="1"/>
  <c r="T510" i="10" s="1"/>
  <c r="O510" i="10"/>
  <c r="H510" i="10"/>
  <c r="R510" i="10" s="1"/>
  <c r="F510" i="10"/>
  <c r="I510" i="10"/>
  <c r="D510" i="10"/>
  <c r="E510" i="10"/>
  <c r="G510" i="10"/>
  <c r="Q510" i="10" s="1"/>
  <c r="A574" i="10"/>
  <c r="C574" i="10"/>
  <c r="S574" i="10" s="1"/>
  <c r="L574" i="10" s="1"/>
  <c r="T574" i="10" s="1"/>
  <c r="O574" i="10"/>
  <c r="H574" i="10"/>
  <c r="R574" i="10" s="1"/>
  <c r="F574" i="10"/>
  <c r="I574" i="10"/>
  <c r="D574" i="10"/>
  <c r="E574" i="10"/>
  <c r="G574" i="10"/>
  <c r="Q574" i="10" s="1"/>
  <c r="D405" i="10"/>
  <c r="O405" i="10"/>
  <c r="I405" i="10"/>
  <c r="E405" i="10"/>
  <c r="F405" i="10"/>
  <c r="A405" i="10"/>
  <c r="C405" i="10"/>
  <c r="S405" i="10" s="1"/>
  <c r="L405" i="10" s="1"/>
  <c r="T405" i="10" s="1"/>
  <c r="H405" i="10"/>
  <c r="R405" i="10" s="1"/>
  <c r="G405" i="10"/>
  <c r="Q405" i="10" s="1"/>
  <c r="H601" i="10"/>
  <c r="R601" i="10" s="1"/>
  <c r="I601" i="10"/>
  <c r="E601" i="10"/>
  <c r="D601" i="10"/>
  <c r="A601" i="10"/>
  <c r="G601" i="10"/>
  <c r="Q601" i="10" s="1"/>
  <c r="F601" i="10"/>
  <c r="C601" i="10"/>
  <c r="S601" i="10" s="1"/>
  <c r="L601" i="10" s="1"/>
  <c r="T601" i="10" s="1"/>
  <c r="O601" i="10"/>
  <c r="H431" i="10"/>
  <c r="R431" i="10" s="1"/>
  <c r="A431" i="10"/>
  <c r="C431" i="10"/>
  <c r="S431" i="10" s="1"/>
  <c r="L431" i="10" s="1"/>
  <c r="T431" i="10" s="1"/>
  <c r="D431" i="10"/>
  <c r="O431" i="10"/>
  <c r="F431" i="10"/>
  <c r="E431" i="10"/>
  <c r="I431" i="10"/>
  <c r="G431" i="10"/>
  <c r="Q431" i="10" s="1"/>
  <c r="F451" i="10"/>
  <c r="A451" i="10"/>
  <c r="N451" i="10" s="1"/>
  <c r="O451" i="10"/>
  <c r="G451" i="10"/>
  <c r="Q451" i="10" s="1"/>
  <c r="H451" i="10"/>
  <c r="R451" i="10" s="1"/>
  <c r="E451" i="10"/>
  <c r="C451" i="10"/>
  <c r="S451" i="10" s="1"/>
  <c r="L451" i="10" s="1"/>
  <c r="T451" i="10" s="1"/>
  <c r="D451" i="10"/>
  <c r="I451" i="10"/>
  <c r="D511" i="10"/>
  <c r="E511" i="10"/>
  <c r="G511" i="10"/>
  <c r="Q511" i="10" s="1"/>
  <c r="A511" i="10"/>
  <c r="C511" i="10"/>
  <c r="S511" i="10" s="1"/>
  <c r="L511" i="10" s="1"/>
  <c r="T511" i="10" s="1"/>
  <c r="O511" i="10"/>
  <c r="H511" i="10"/>
  <c r="R511" i="10" s="1"/>
  <c r="F511" i="10"/>
  <c r="I511" i="10"/>
  <c r="G531" i="10"/>
  <c r="Q531" i="10" s="1"/>
  <c r="I531" i="10"/>
  <c r="C531" i="10"/>
  <c r="S531" i="10" s="1"/>
  <c r="L531" i="10" s="1"/>
  <c r="T531" i="10" s="1"/>
  <c r="E531" i="10"/>
  <c r="H531" i="10"/>
  <c r="R531" i="10" s="1"/>
  <c r="F531" i="10"/>
  <c r="A531" i="10"/>
  <c r="D531" i="10"/>
  <c r="O531" i="10"/>
  <c r="H551" i="10"/>
  <c r="R551" i="10" s="1"/>
  <c r="F551" i="10"/>
  <c r="I551" i="10"/>
  <c r="D551" i="10"/>
  <c r="E551" i="10"/>
  <c r="G551" i="10"/>
  <c r="Q551" i="10" s="1"/>
  <c r="A551" i="10"/>
  <c r="C551" i="10"/>
  <c r="S551" i="10" s="1"/>
  <c r="L551" i="10" s="1"/>
  <c r="T551" i="10" s="1"/>
  <c r="O551" i="10"/>
  <c r="D571" i="10"/>
  <c r="A571" i="10"/>
  <c r="N571" i="10" s="1"/>
  <c r="G571" i="10"/>
  <c r="Q571" i="10" s="1"/>
  <c r="O571" i="10"/>
  <c r="C571" i="10"/>
  <c r="S571" i="10" s="1"/>
  <c r="L571" i="10" s="1"/>
  <c r="T571" i="10" s="1"/>
  <c r="I571" i="10"/>
  <c r="H571" i="10"/>
  <c r="R571" i="10" s="1"/>
  <c r="F571" i="10"/>
  <c r="E571" i="10"/>
  <c r="I589" i="10"/>
  <c r="D589" i="10"/>
  <c r="E589" i="10"/>
  <c r="F589" i="10"/>
  <c r="A589" i="10"/>
  <c r="K589" i="10" s="1"/>
  <c r="C589" i="10"/>
  <c r="S589" i="10" s="1"/>
  <c r="L589" i="10" s="1"/>
  <c r="T589" i="10" s="1"/>
  <c r="O589" i="10"/>
  <c r="H589" i="10"/>
  <c r="R589" i="10" s="1"/>
  <c r="G589" i="10"/>
  <c r="Q589" i="10" s="1"/>
  <c r="G516" i="10"/>
  <c r="Q516" i="10" s="1"/>
  <c r="I516" i="10"/>
  <c r="D516" i="10"/>
  <c r="C516" i="10"/>
  <c r="S516" i="10" s="1"/>
  <c r="L516" i="10" s="1"/>
  <c r="T516" i="10" s="1"/>
  <c r="E516" i="10"/>
  <c r="F516" i="10"/>
  <c r="A516" i="10"/>
  <c r="O516" i="10"/>
  <c r="H516" i="10"/>
  <c r="R516" i="10" s="1"/>
  <c r="C576" i="10"/>
  <c r="S576" i="10" s="1"/>
  <c r="L576" i="10" s="1"/>
  <c r="T576" i="10" s="1"/>
  <c r="E576" i="10"/>
  <c r="F576" i="10"/>
  <c r="A576" i="10"/>
  <c r="O576" i="10"/>
  <c r="D576" i="10"/>
  <c r="G576" i="10"/>
  <c r="Q576" i="10" s="1"/>
  <c r="I576" i="10"/>
  <c r="H576" i="10"/>
  <c r="R576" i="10" s="1"/>
  <c r="D590" i="10"/>
  <c r="E590" i="10"/>
  <c r="G590" i="10"/>
  <c r="Q590" i="10" s="1"/>
  <c r="I590" i="10"/>
  <c r="C590" i="10"/>
  <c r="S590" i="10" s="1"/>
  <c r="L590" i="10" s="1"/>
  <c r="T590" i="10" s="1"/>
  <c r="A590" i="10"/>
  <c r="H590" i="10"/>
  <c r="R590" i="10" s="1"/>
  <c r="O590" i="10"/>
  <c r="F590" i="10"/>
  <c r="I619" i="10"/>
  <c r="D619" i="10"/>
  <c r="E619" i="10"/>
  <c r="C619" i="10"/>
  <c r="S619" i="10" s="1"/>
  <c r="L619" i="10" s="1"/>
  <c r="T619" i="10" s="1"/>
  <c r="A619" i="10"/>
  <c r="N619" i="10" s="1"/>
  <c r="G619" i="10"/>
  <c r="Q619" i="10" s="1"/>
  <c r="O619" i="10"/>
  <c r="H619" i="10"/>
  <c r="R619" i="10" s="1"/>
  <c r="F619" i="10"/>
  <c r="G437" i="10"/>
  <c r="Q437" i="10" s="1"/>
  <c r="E437" i="10"/>
  <c r="F437" i="10"/>
  <c r="C437" i="10"/>
  <c r="S437" i="10" s="1"/>
  <c r="L437" i="10" s="1"/>
  <c r="T437" i="10" s="1"/>
  <c r="A437" i="10"/>
  <c r="H437" i="10"/>
  <c r="R437" i="10" s="1"/>
  <c r="O437" i="10"/>
  <c r="D437" i="10"/>
  <c r="I437" i="10"/>
  <c r="F457" i="10"/>
  <c r="G457" i="10"/>
  <c r="Q457" i="10" s="1"/>
  <c r="I457" i="10"/>
  <c r="H457" i="10"/>
  <c r="R457" i="10" s="1"/>
  <c r="E457" i="10"/>
  <c r="D457" i="10"/>
  <c r="A457" i="10"/>
  <c r="N457" i="10" s="1"/>
  <c r="C457" i="10"/>
  <c r="S457" i="10" s="1"/>
  <c r="L457" i="10" s="1"/>
  <c r="T457" i="10" s="1"/>
  <c r="O457" i="10"/>
  <c r="E497" i="10"/>
  <c r="G497" i="10"/>
  <c r="Q497" i="10" s="1"/>
  <c r="F497" i="10"/>
  <c r="A497" i="10"/>
  <c r="K497" i="10" s="1"/>
  <c r="C497" i="10"/>
  <c r="S497" i="10" s="1"/>
  <c r="L497" i="10" s="1"/>
  <c r="T497" i="10" s="1"/>
  <c r="O497" i="10"/>
  <c r="H497" i="10"/>
  <c r="R497" i="10" s="1"/>
  <c r="I497" i="10"/>
  <c r="D497" i="10"/>
  <c r="F517" i="10"/>
  <c r="A517" i="10"/>
  <c r="C517" i="10"/>
  <c r="S517" i="10" s="1"/>
  <c r="L517" i="10" s="1"/>
  <c r="T517" i="10" s="1"/>
  <c r="O517" i="10"/>
  <c r="H517" i="10"/>
  <c r="R517" i="10" s="1"/>
  <c r="I517" i="10"/>
  <c r="D517" i="10"/>
  <c r="E517" i="10"/>
  <c r="G517" i="10"/>
  <c r="Q517" i="10" s="1"/>
  <c r="O577" i="10"/>
  <c r="H577" i="10"/>
  <c r="R577" i="10" s="1"/>
  <c r="I577" i="10"/>
  <c r="D577" i="10"/>
  <c r="E577" i="10"/>
  <c r="C577" i="10"/>
  <c r="S577" i="10" s="1"/>
  <c r="L577" i="10" s="1"/>
  <c r="T577" i="10" s="1"/>
  <c r="F577" i="10"/>
  <c r="A577" i="10"/>
  <c r="K577" i="10" s="1"/>
  <c r="G577" i="10"/>
  <c r="Q577" i="10" s="1"/>
  <c r="I604" i="10"/>
  <c r="D604" i="10"/>
  <c r="E604" i="10"/>
  <c r="G604" i="10"/>
  <c r="Q604" i="10" s="1"/>
  <c r="A604" i="10"/>
  <c r="F604" i="10"/>
  <c r="O604" i="10"/>
  <c r="H604" i="10"/>
  <c r="R604" i="10" s="1"/>
  <c r="C604" i="10"/>
  <c r="S604" i="10" s="1"/>
  <c r="L604" i="10" s="1"/>
  <c r="T604" i="10" s="1"/>
  <c r="C587" i="10"/>
  <c r="S587" i="10" s="1"/>
  <c r="L587" i="10" s="1"/>
  <c r="T587" i="10" s="1"/>
  <c r="A587" i="10"/>
  <c r="F587" i="10"/>
  <c r="H587" i="10"/>
  <c r="R587" i="10" s="1"/>
  <c r="D587" i="10"/>
  <c r="O587" i="10"/>
  <c r="G587" i="10"/>
  <c r="Q587" i="10" s="1"/>
  <c r="I587" i="10"/>
  <c r="E587" i="10"/>
  <c r="C606" i="10"/>
  <c r="S606" i="10" s="1"/>
  <c r="L606" i="10" s="1"/>
  <c r="T606" i="10" s="1"/>
  <c r="E606" i="10"/>
  <c r="F606" i="10"/>
  <c r="D606" i="10"/>
  <c r="H606" i="10"/>
  <c r="R606" i="10" s="1"/>
  <c r="I606" i="10"/>
  <c r="G606" i="10"/>
  <c r="Q606" i="10" s="1"/>
  <c r="O606" i="10"/>
  <c r="A606" i="10"/>
  <c r="N606" i="10" s="1"/>
  <c r="D625" i="10"/>
  <c r="I625" i="10"/>
  <c r="G625" i="10"/>
  <c r="Q625" i="10" s="1"/>
  <c r="E625" i="10"/>
  <c r="C625" i="10"/>
  <c r="S625" i="10" s="1"/>
  <c r="L625" i="10" s="1"/>
  <c r="T625" i="10" s="1"/>
  <c r="A625" i="10"/>
  <c r="H625" i="10"/>
  <c r="R625" i="10" s="1"/>
  <c r="F625" i="10"/>
  <c r="O625" i="10"/>
  <c r="D644" i="10"/>
  <c r="A644" i="10"/>
  <c r="G644" i="10"/>
  <c r="Q644" i="10" s="1"/>
  <c r="O644" i="10"/>
  <c r="C644" i="10"/>
  <c r="S644" i="10" s="1"/>
  <c r="L644" i="10" s="1"/>
  <c r="T644" i="10" s="1"/>
  <c r="I644" i="10"/>
  <c r="H644" i="10"/>
  <c r="R644" i="10" s="1"/>
  <c r="F644" i="10"/>
  <c r="E644" i="10"/>
  <c r="O584" i="10"/>
  <c r="G584" i="10"/>
  <c r="Q584" i="10" s="1"/>
  <c r="I584" i="10"/>
  <c r="D584" i="10"/>
  <c r="E584" i="10"/>
  <c r="C584" i="10"/>
  <c r="S584" i="10" s="1"/>
  <c r="L584" i="10" s="1"/>
  <c r="T584" i="10" s="1"/>
  <c r="F584" i="10"/>
  <c r="A584" i="10"/>
  <c r="K584" i="10" s="1"/>
  <c r="H584" i="10"/>
  <c r="R584" i="10" s="1"/>
  <c r="O607" i="10"/>
  <c r="G607" i="10"/>
  <c r="Q607" i="10" s="1"/>
  <c r="I607" i="10"/>
  <c r="D607" i="10"/>
  <c r="E607" i="10"/>
  <c r="C607" i="10"/>
  <c r="S607" i="10" s="1"/>
  <c r="L607" i="10" s="1"/>
  <c r="T607" i="10" s="1"/>
  <c r="F607" i="10"/>
  <c r="A607" i="10"/>
  <c r="H607" i="10"/>
  <c r="R607" i="10" s="1"/>
  <c r="C626" i="10"/>
  <c r="S626" i="10" s="1"/>
  <c r="L626" i="10" s="1"/>
  <c r="T626" i="10" s="1"/>
  <c r="E626" i="10"/>
  <c r="F626" i="10"/>
  <c r="A626" i="10"/>
  <c r="O626" i="10"/>
  <c r="H626" i="10"/>
  <c r="R626" i="10" s="1"/>
  <c r="G626" i="10"/>
  <c r="Q626" i="10" s="1"/>
  <c r="I626" i="10"/>
  <c r="D626" i="10"/>
  <c r="C645" i="10"/>
  <c r="S645" i="10" s="1"/>
  <c r="L645" i="10" s="1"/>
  <c r="T645" i="10" s="1"/>
  <c r="E645" i="10"/>
  <c r="F645" i="10"/>
  <c r="A645" i="10"/>
  <c r="O645" i="10"/>
  <c r="H645" i="10"/>
  <c r="R645" i="10" s="1"/>
  <c r="G645" i="10"/>
  <c r="Q645" i="10" s="1"/>
  <c r="I645" i="10"/>
  <c r="D645" i="10"/>
  <c r="I659" i="10"/>
  <c r="D659" i="10"/>
  <c r="E659" i="10"/>
  <c r="G659" i="10"/>
  <c r="Q659" i="10" s="1"/>
  <c r="A659" i="10"/>
  <c r="C659" i="10"/>
  <c r="S659" i="10" s="1"/>
  <c r="L659" i="10" s="1"/>
  <c r="T659" i="10" s="1"/>
  <c r="O659" i="10"/>
  <c r="H659" i="10"/>
  <c r="R659" i="10" s="1"/>
  <c r="F659" i="10"/>
  <c r="I732" i="10"/>
  <c r="D732" i="10"/>
  <c r="E732" i="10"/>
  <c r="G732" i="10"/>
  <c r="Q732" i="10" s="1"/>
  <c r="A732" i="10"/>
  <c r="F732" i="10"/>
  <c r="O732" i="10"/>
  <c r="H732" i="10"/>
  <c r="R732" i="10" s="1"/>
  <c r="C732" i="10"/>
  <c r="S732" i="10" s="1"/>
  <c r="L732" i="10" s="1"/>
  <c r="T732" i="10" s="1"/>
  <c r="O635" i="10"/>
  <c r="H635" i="10"/>
  <c r="R635" i="10" s="1"/>
  <c r="I635" i="10"/>
  <c r="D635" i="10"/>
  <c r="E635" i="10"/>
  <c r="G635" i="10"/>
  <c r="Q635" i="10" s="1"/>
  <c r="F635" i="10"/>
  <c r="A635" i="10"/>
  <c r="C635" i="10"/>
  <c r="S635" i="10" s="1"/>
  <c r="L635" i="10" s="1"/>
  <c r="T635" i="10" s="1"/>
  <c r="I671" i="10"/>
  <c r="D671" i="10"/>
  <c r="E671" i="10"/>
  <c r="G671" i="10"/>
  <c r="Q671" i="10" s="1"/>
  <c r="A671" i="10"/>
  <c r="C671" i="10"/>
  <c r="S671" i="10" s="1"/>
  <c r="L671" i="10" s="1"/>
  <c r="T671" i="10" s="1"/>
  <c r="O671" i="10"/>
  <c r="H671" i="10"/>
  <c r="R671" i="10" s="1"/>
  <c r="F671" i="10"/>
  <c r="D664" i="10"/>
  <c r="O664" i="10"/>
  <c r="G664" i="10"/>
  <c r="Q664" i="10" s="1"/>
  <c r="I664" i="10"/>
  <c r="C664" i="10"/>
  <c r="S664" i="10" s="1"/>
  <c r="L664" i="10" s="1"/>
  <c r="T664" i="10" s="1"/>
  <c r="E664" i="10"/>
  <c r="H664" i="10"/>
  <c r="R664" i="10" s="1"/>
  <c r="F664" i="10"/>
  <c r="A664" i="10"/>
  <c r="D687" i="10"/>
  <c r="E687" i="10"/>
  <c r="G687" i="10"/>
  <c r="Q687" i="10" s="1"/>
  <c r="A687" i="10"/>
  <c r="C687" i="10"/>
  <c r="S687" i="10" s="1"/>
  <c r="L687" i="10" s="1"/>
  <c r="T687" i="10" s="1"/>
  <c r="O687" i="10"/>
  <c r="H687" i="10"/>
  <c r="R687" i="10" s="1"/>
  <c r="F687" i="10"/>
  <c r="I687" i="10"/>
  <c r="D706" i="10"/>
  <c r="O706" i="10"/>
  <c r="G706" i="10"/>
  <c r="Q706" i="10" s="1"/>
  <c r="I706" i="10"/>
  <c r="C706" i="10"/>
  <c r="S706" i="10" s="1"/>
  <c r="L706" i="10" s="1"/>
  <c r="T706" i="10" s="1"/>
  <c r="E706" i="10"/>
  <c r="H706" i="10"/>
  <c r="R706" i="10" s="1"/>
  <c r="F706" i="10"/>
  <c r="A706" i="10"/>
  <c r="I756" i="10"/>
  <c r="D756" i="10"/>
  <c r="E756" i="10"/>
  <c r="G756" i="10"/>
  <c r="Q756" i="10" s="1"/>
  <c r="A756" i="10"/>
  <c r="C756" i="10"/>
  <c r="S756" i="10" s="1"/>
  <c r="L756" i="10" s="1"/>
  <c r="T756" i="10" s="1"/>
  <c r="O756" i="10"/>
  <c r="H756" i="10"/>
  <c r="R756" i="10" s="1"/>
  <c r="F756" i="10"/>
  <c r="C654" i="10"/>
  <c r="S654" i="10" s="1"/>
  <c r="L654" i="10" s="1"/>
  <c r="T654" i="10" s="1"/>
  <c r="D654" i="10"/>
  <c r="F654" i="10"/>
  <c r="I654" i="10"/>
  <c r="O654" i="10"/>
  <c r="A654" i="10"/>
  <c r="N654" i="10" s="1"/>
  <c r="G654" i="10"/>
  <c r="Q654" i="10" s="1"/>
  <c r="E654" i="10"/>
  <c r="H654" i="10"/>
  <c r="R654" i="10" s="1"/>
  <c r="C677" i="10"/>
  <c r="S677" i="10" s="1"/>
  <c r="L677" i="10" s="1"/>
  <c r="T677" i="10" s="1"/>
  <c r="E677" i="10"/>
  <c r="F677" i="10"/>
  <c r="O677" i="10"/>
  <c r="H677" i="10"/>
  <c r="R677" i="10" s="1"/>
  <c r="G677" i="10"/>
  <c r="Q677" i="10" s="1"/>
  <c r="I677" i="10"/>
  <c r="D677" i="10"/>
  <c r="A677" i="10"/>
  <c r="K677" i="10" s="1"/>
  <c r="C696" i="10"/>
  <c r="S696" i="10" s="1"/>
  <c r="L696" i="10" s="1"/>
  <c r="T696" i="10" s="1"/>
  <c r="E696" i="10"/>
  <c r="F696" i="10"/>
  <c r="A696" i="10"/>
  <c r="N696" i="10" s="1"/>
  <c r="O696" i="10"/>
  <c r="H696" i="10"/>
  <c r="R696" i="10" s="1"/>
  <c r="G696" i="10"/>
  <c r="Q696" i="10" s="1"/>
  <c r="I696" i="10"/>
  <c r="D696" i="10"/>
  <c r="O715" i="10"/>
  <c r="E715" i="10"/>
  <c r="H715" i="10"/>
  <c r="R715" i="10" s="1"/>
  <c r="A715" i="10"/>
  <c r="K715" i="10" s="1"/>
  <c r="C715" i="10"/>
  <c r="S715" i="10" s="1"/>
  <c r="L715" i="10" s="1"/>
  <c r="T715" i="10" s="1"/>
  <c r="I715" i="10"/>
  <c r="F715" i="10"/>
  <c r="G715" i="10"/>
  <c r="Q715" i="10" s="1"/>
  <c r="D715" i="10"/>
  <c r="I740" i="10"/>
  <c r="D740" i="10"/>
  <c r="E740" i="10"/>
  <c r="G740" i="10"/>
  <c r="Q740" i="10" s="1"/>
  <c r="A740" i="10"/>
  <c r="C740" i="10"/>
  <c r="S740" i="10" s="1"/>
  <c r="L740" i="10" s="1"/>
  <c r="T740" i="10" s="1"/>
  <c r="O740" i="10"/>
  <c r="H740" i="10"/>
  <c r="R740" i="10" s="1"/>
  <c r="F740" i="10"/>
  <c r="O651" i="10"/>
  <c r="D651" i="10"/>
  <c r="I651" i="10"/>
  <c r="C651" i="10"/>
  <c r="S651" i="10" s="1"/>
  <c r="L651" i="10" s="1"/>
  <c r="T651" i="10" s="1"/>
  <c r="E651" i="10"/>
  <c r="H651" i="10"/>
  <c r="R651" i="10" s="1"/>
  <c r="F651" i="10"/>
  <c r="A651" i="10"/>
  <c r="G651" i="10"/>
  <c r="Q651" i="10" s="1"/>
  <c r="O670" i="10"/>
  <c r="H670" i="10"/>
  <c r="R670" i="10" s="1"/>
  <c r="I670" i="10"/>
  <c r="D670" i="10"/>
  <c r="E670" i="10"/>
  <c r="C670" i="10"/>
  <c r="S670" i="10" s="1"/>
  <c r="L670" i="10" s="1"/>
  <c r="T670" i="10" s="1"/>
  <c r="F670" i="10"/>
  <c r="A670" i="10"/>
  <c r="N670" i="10" s="1"/>
  <c r="G670" i="10"/>
  <c r="Q670" i="10" s="1"/>
  <c r="O689" i="10"/>
  <c r="H689" i="10"/>
  <c r="R689" i="10" s="1"/>
  <c r="I689" i="10"/>
  <c r="D689" i="10"/>
  <c r="E689" i="10"/>
  <c r="G689" i="10"/>
  <c r="Q689" i="10" s="1"/>
  <c r="F689" i="10"/>
  <c r="A689" i="10"/>
  <c r="C689" i="10"/>
  <c r="S689" i="10" s="1"/>
  <c r="L689" i="10" s="1"/>
  <c r="T689" i="10" s="1"/>
  <c r="O712" i="10"/>
  <c r="H712" i="10"/>
  <c r="R712" i="10" s="1"/>
  <c r="I712" i="10"/>
  <c r="D712" i="10"/>
  <c r="E712" i="10"/>
  <c r="C712" i="10"/>
  <c r="S712" i="10" s="1"/>
  <c r="L712" i="10" s="1"/>
  <c r="T712" i="10" s="1"/>
  <c r="F712" i="10"/>
  <c r="A712" i="10"/>
  <c r="K712" i="10" s="1"/>
  <c r="G712" i="10"/>
  <c r="Q712" i="10" s="1"/>
  <c r="I752" i="10"/>
  <c r="D752" i="10"/>
  <c r="E752" i="10"/>
  <c r="G752" i="10"/>
  <c r="Q752" i="10" s="1"/>
  <c r="A752" i="10"/>
  <c r="C752" i="10"/>
  <c r="S752" i="10" s="1"/>
  <c r="L752" i="10" s="1"/>
  <c r="T752" i="10" s="1"/>
  <c r="O752" i="10"/>
  <c r="H752" i="10"/>
  <c r="R752" i="10" s="1"/>
  <c r="F752" i="10"/>
  <c r="I806" i="10"/>
  <c r="D806" i="10"/>
  <c r="E806" i="10"/>
  <c r="H806" i="10"/>
  <c r="R806" i="10" s="1"/>
  <c r="A806" i="10"/>
  <c r="C806" i="10"/>
  <c r="S806" i="10" s="1"/>
  <c r="L806" i="10" s="1"/>
  <c r="T806" i="10" s="1"/>
  <c r="O806" i="10"/>
  <c r="F806" i="10"/>
  <c r="G806" i="10"/>
  <c r="Q806" i="10" s="1"/>
  <c r="C734" i="10"/>
  <c r="S734" i="10" s="1"/>
  <c r="L734" i="10" s="1"/>
  <c r="T734" i="10" s="1"/>
  <c r="H734" i="10"/>
  <c r="R734" i="10" s="1"/>
  <c r="F734" i="10"/>
  <c r="O734" i="10"/>
  <c r="I734" i="10"/>
  <c r="E734" i="10"/>
  <c r="G734" i="10"/>
  <c r="Q734" i="10" s="1"/>
  <c r="A734" i="10"/>
  <c r="D734" i="10"/>
  <c r="D757" i="10"/>
  <c r="I757" i="10"/>
  <c r="G757" i="10"/>
  <c r="Q757" i="10" s="1"/>
  <c r="E757" i="10"/>
  <c r="C757" i="10"/>
  <c r="S757" i="10" s="1"/>
  <c r="L757" i="10" s="1"/>
  <c r="T757" i="10" s="1"/>
  <c r="A757" i="10"/>
  <c r="H757" i="10"/>
  <c r="R757" i="10" s="1"/>
  <c r="F757" i="10"/>
  <c r="O757" i="10"/>
  <c r="D776" i="10"/>
  <c r="E776" i="10"/>
  <c r="G776" i="10"/>
  <c r="Q776" i="10" s="1"/>
  <c r="A776" i="10"/>
  <c r="C776" i="10"/>
  <c r="S776" i="10" s="1"/>
  <c r="L776" i="10" s="1"/>
  <c r="T776" i="10" s="1"/>
  <c r="O776" i="10"/>
  <c r="H776" i="10"/>
  <c r="R776" i="10" s="1"/>
  <c r="F776" i="10"/>
  <c r="I776" i="10"/>
  <c r="C800" i="10"/>
  <c r="S800" i="10" s="1"/>
  <c r="L800" i="10" s="1"/>
  <c r="T800" i="10" s="1"/>
  <c r="O800" i="10"/>
  <c r="E800" i="10"/>
  <c r="H800" i="10"/>
  <c r="R800" i="10" s="1"/>
  <c r="I800" i="10"/>
  <c r="F800" i="10"/>
  <c r="G800" i="10"/>
  <c r="Q800" i="10" s="1"/>
  <c r="D800" i="10"/>
  <c r="A800" i="10"/>
  <c r="I844" i="10"/>
  <c r="D844" i="10"/>
  <c r="E844" i="10"/>
  <c r="G844" i="10"/>
  <c r="Q844" i="10" s="1"/>
  <c r="A844" i="10"/>
  <c r="F844" i="10"/>
  <c r="O844" i="10"/>
  <c r="H844" i="10"/>
  <c r="R844" i="10" s="1"/>
  <c r="C844" i="10"/>
  <c r="S844" i="10" s="1"/>
  <c r="L844" i="10" s="1"/>
  <c r="T844" i="10" s="1"/>
  <c r="O731" i="10"/>
  <c r="H731" i="10"/>
  <c r="R731" i="10" s="1"/>
  <c r="I731" i="10"/>
  <c r="G731" i="10"/>
  <c r="Q731" i="10" s="1"/>
  <c r="E731" i="10"/>
  <c r="D731" i="10"/>
  <c r="F731" i="10"/>
  <c r="A731" i="10"/>
  <c r="N731" i="10" s="1"/>
  <c r="C731" i="10"/>
  <c r="S731" i="10" s="1"/>
  <c r="L731" i="10" s="1"/>
  <c r="T731" i="10" s="1"/>
  <c r="C750" i="10"/>
  <c r="S750" i="10" s="1"/>
  <c r="L750" i="10" s="1"/>
  <c r="T750" i="10" s="1"/>
  <c r="E750" i="10"/>
  <c r="F750" i="10"/>
  <c r="A750" i="10"/>
  <c r="O750" i="10"/>
  <c r="D750" i="10"/>
  <c r="G750" i="10"/>
  <c r="Q750" i="10" s="1"/>
  <c r="I750" i="10"/>
  <c r="H750" i="10"/>
  <c r="R750" i="10" s="1"/>
  <c r="C769" i="10"/>
  <c r="S769" i="10" s="1"/>
  <c r="L769" i="10" s="1"/>
  <c r="T769" i="10" s="1"/>
  <c r="E769" i="10"/>
  <c r="F769" i="10"/>
  <c r="A769" i="10"/>
  <c r="O769" i="10"/>
  <c r="H769" i="10"/>
  <c r="R769" i="10" s="1"/>
  <c r="G769" i="10"/>
  <c r="Q769" i="10" s="1"/>
  <c r="I769" i="10"/>
  <c r="D769" i="10"/>
  <c r="D796" i="10"/>
  <c r="G796" i="10"/>
  <c r="Q796" i="10" s="1"/>
  <c r="I796" i="10"/>
  <c r="F796" i="10"/>
  <c r="C796" i="10"/>
  <c r="S796" i="10" s="1"/>
  <c r="L796" i="10" s="1"/>
  <c r="T796" i="10" s="1"/>
  <c r="A796" i="10"/>
  <c r="H796" i="10"/>
  <c r="R796" i="10" s="1"/>
  <c r="O796" i="10"/>
  <c r="E796" i="10"/>
  <c r="O739" i="10"/>
  <c r="H739" i="10"/>
  <c r="R739" i="10" s="1"/>
  <c r="I739" i="10"/>
  <c r="D739" i="10"/>
  <c r="E739" i="10"/>
  <c r="G739" i="10"/>
  <c r="Q739" i="10" s="1"/>
  <c r="F739" i="10"/>
  <c r="A739" i="10"/>
  <c r="K739" i="10" s="1"/>
  <c r="C739" i="10"/>
  <c r="S739" i="10" s="1"/>
  <c r="L739" i="10" s="1"/>
  <c r="T739" i="10" s="1"/>
  <c r="O762" i="10"/>
  <c r="H762" i="10"/>
  <c r="R762" i="10" s="1"/>
  <c r="I762" i="10"/>
  <c r="D762" i="10"/>
  <c r="E762" i="10"/>
  <c r="G762" i="10"/>
  <c r="Q762" i="10" s="1"/>
  <c r="F762" i="10"/>
  <c r="A762" i="10"/>
  <c r="C762" i="10"/>
  <c r="S762" i="10" s="1"/>
  <c r="L762" i="10" s="1"/>
  <c r="T762" i="10" s="1"/>
  <c r="O781" i="10"/>
  <c r="H781" i="10"/>
  <c r="R781" i="10" s="1"/>
  <c r="I781" i="10"/>
  <c r="D781" i="10"/>
  <c r="E781" i="10"/>
  <c r="G781" i="10"/>
  <c r="Q781" i="10" s="1"/>
  <c r="F781" i="10"/>
  <c r="A781" i="10"/>
  <c r="C781" i="10"/>
  <c r="S781" i="10" s="1"/>
  <c r="L781" i="10" s="1"/>
  <c r="T781" i="10" s="1"/>
  <c r="C797" i="10"/>
  <c r="S797" i="10" s="1"/>
  <c r="L797" i="10" s="1"/>
  <c r="T797" i="10" s="1"/>
  <c r="A797" i="10"/>
  <c r="O797" i="10"/>
  <c r="E797" i="10"/>
  <c r="H797" i="10"/>
  <c r="R797" i="10" s="1"/>
  <c r="I797" i="10"/>
  <c r="G797" i="10"/>
  <c r="Q797" i="10" s="1"/>
  <c r="F797" i="10"/>
  <c r="D797" i="10"/>
  <c r="I845" i="10"/>
  <c r="C845" i="10"/>
  <c r="S845" i="10" s="1"/>
  <c r="L845" i="10" s="1"/>
  <c r="T845" i="10" s="1"/>
  <c r="E845" i="10"/>
  <c r="G845" i="10"/>
  <c r="Q845" i="10" s="1"/>
  <c r="D845" i="10"/>
  <c r="F845" i="10"/>
  <c r="O845" i="10"/>
  <c r="H845" i="10"/>
  <c r="R845" i="10" s="1"/>
  <c r="A845" i="10"/>
  <c r="D814" i="10"/>
  <c r="G814" i="10"/>
  <c r="Q814" i="10" s="1"/>
  <c r="I814" i="10"/>
  <c r="F814" i="10"/>
  <c r="C814" i="10"/>
  <c r="S814" i="10" s="1"/>
  <c r="L814" i="10" s="1"/>
  <c r="T814" i="10" s="1"/>
  <c r="A814" i="10"/>
  <c r="H814" i="10"/>
  <c r="R814" i="10" s="1"/>
  <c r="O814" i="10"/>
  <c r="E814" i="10"/>
  <c r="D852" i="10"/>
  <c r="A852" i="10"/>
  <c r="G852" i="10"/>
  <c r="Q852" i="10" s="1"/>
  <c r="I852" i="10"/>
  <c r="C852" i="10"/>
  <c r="S852" i="10" s="1"/>
  <c r="L852" i="10" s="1"/>
  <c r="T852" i="10" s="1"/>
  <c r="E852" i="10"/>
  <c r="H852" i="10"/>
  <c r="R852" i="10" s="1"/>
  <c r="F852" i="10"/>
  <c r="O852" i="10"/>
  <c r="G805" i="10"/>
  <c r="Q805" i="10" s="1"/>
  <c r="D805" i="10"/>
  <c r="A805" i="10"/>
  <c r="N805" i="10" s="1"/>
  <c r="O805" i="10"/>
  <c r="E805" i="10"/>
  <c r="H805" i="10"/>
  <c r="R805" i="10" s="1"/>
  <c r="F805" i="10"/>
  <c r="I805" i="10"/>
  <c r="C805" i="10"/>
  <c r="S805" i="10" s="1"/>
  <c r="L805" i="10" s="1"/>
  <c r="T805" i="10" s="1"/>
  <c r="D826" i="10"/>
  <c r="A826" i="10"/>
  <c r="G826" i="10"/>
  <c r="Q826" i="10" s="1"/>
  <c r="F826" i="10"/>
  <c r="C826" i="10"/>
  <c r="S826" i="10" s="1"/>
  <c r="L826" i="10" s="1"/>
  <c r="T826" i="10" s="1"/>
  <c r="E826" i="10"/>
  <c r="H826" i="10"/>
  <c r="R826" i="10" s="1"/>
  <c r="I826" i="10"/>
  <c r="O826" i="10"/>
  <c r="G816" i="10"/>
  <c r="Q816" i="10" s="1"/>
  <c r="D816" i="10"/>
  <c r="A816" i="10"/>
  <c r="N816" i="10" s="1"/>
  <c r="H816" i="10"/>
  <c r="R816" i="10" s="1"/>
  <c r="E816" i="10"/>
  <c r="C816" i="10"/>
  <c r="S816" i="10" s="1"/>
  <c r="L816" i="10" s="1"/>
  <c r="T816" i="10" s="1"/>
  <c r="F816" i="10"/>
  <c r="I816" i="10"/>
  <c r="O816" i="10"/>
  <c r="C835" i="10"/>
  <c r="S835" i="10" s="1"/>
  <c r="L835" i="10" s="1"/>
  <c r="T835" i="10" s="1"/>
  <c r="H835" i="10"/>
  <c r="R835" i="10" s="1"/>
  <c r="F835" i="10"/>
  <c r="O835" i="10"/>
  <c r="I835" i="10"/>
  <c r="E835" i="10"/>
  <c r="G835" i="10"/>
  <c r="Q835" i="10" s="1"/>
  <c r="A835" i="10"/>
  <c r="N835" i="10" s="1"/>
  <c r="D835" i="10"/>
  <c r="I874" i="10"/>
  <c r="D874" i="10"/>
  <c r="E874" i="10"/>
  <c r="C874" i="10"/>
  <c r="S874" i="10" s="1"/>
  <c r="L874" i="10" s="1"/>
  <c r="T874" i="10" s="1"/>
  <c r="A874" i="10"/>
  <c r="F874" i="10"/>
  <c r="O874" i="10"/>
  <c r="H874" i="10"/>
  <c r="R874" i="10" s="1"/>
  <c r="G874" i="10"/>
  <c r="Q874" i="10" s="1"/>
  <c r="O836" i="10"/>
  <c r="H836" i="10"/>
  <c r="R836" i="10" s="1"/>
  <c r="I836" i="10"/>
  <c r="G836" i="10"/>
  <c r="Q836" i="10" s="1"/>
  <c r="E836" i="10"/>
  <c r="D836" i="10"/>
  <c r="F836" i="10"/>
  <c r="A836" i="10"/>
  <c r="K836" i="10" s="1"/>
  <c r="C836" i="10"/>
  <c r="S836" i="10" s="1"/>
  <c r="L836" i="10" s="1"/>
  <c r="T836" i="10" s="1"/>
  <c r="I862" i="10"/>
  <c r="D862" i="10"/>
  <c r="E862" i="10"/>
  <c r="C862" i="10"/>
  <c r="S862" i="10" s="1"/>
  <c r="L862" i="10" s="1"/>
  <c r="T862" i="10" s="1"/>
  <c r="A862" i="10"/>
  <c r="K862" i="10" s="1"/>
  <c r="F862" i="10"/>
  <c r="O862" i="10"/>
  <c r="H862" i="10"/>
  <c r="R862" i="10" s="1"/>
  <c r="G862" i="10"/>
  <c r="Q862" i="10" s="1"/>
  <c r="C857" i="10"/>
  <c r="S857" i="10" s="1"/>
  <c r="L857" i="10" s="1"/>
  <c r="T857" i="10" s="1"/>
  <c r="A857" i="10"/>
  <c r="F857" i="10"/>
  <c r="I857" i="10"/>
  <c r="O857" i="10"/>
  <c r="H857" i="10"/>
  <c r="R857" i="10" s="1"/>
  <c r="G857" i="10"/>
  <c r="Q857" i="10" s="1"/>
  <c r="E857" i="10"/>
  <c r="D857" i="10"/>
  <c r="C876" i="10"/>
  <c r="S876" i="10" s="1"/>
  <c r="L876" i="10" s="1"/>
  <c r="T876" i="10" s="1"/>
  <c r="O876" i="10"/>
  <c r="F876" i="10"/>
  <c r="D876" i="10"/>
  <c r="I876" i="10"/>
  <c r="H876" i="10"/>
  <c r="R876" i="10" s="1"/>
  <c r="G876" i="10"/>
  <c r="Q876" i="10" s="1"/>
  <c r="A876" i="10"/>
  <c r="E876" i="10"/>
  <c r="O865" i="10"/>
  <c r="D865" i="10"/>
  <c r="I865" i="10"/>
  <c r="G865" i="10"/>
  <c r="Q865" i="10" s="1"/>
  <c r="E865" i="10"/>
  <c r="C865" i="10"/>
  <c r="S865" i="10" s="1"/>
  <c r="L865" i="10" s="1"/>
  <c r="T865" i="10" s="1"/>
  <c r="F865" i="10"/>
  <c r="A865" i="10"/>
  <c r="N865" i="10" s="1"/>
  <c r="H865" i="10"/>
  <c r="R865" i="10" s="1"/>
  <c r="O42" i="11"/>
  <c r="H42" i="11"/>
  <c r="R42" i="11" s="1"/>
  <c r="F42" i="11"/>
  <c r="I42" i="11"/>
  <c r="D42" i="11"/>
  <c r="E42" i="11"/>
  <c r="G42" i="11"/>
  <c r="Q42" i="11" s="1"/>
  <c r="A42" i="11"/>
  <c r="C42" i="11"/>
  <c r="S42" i="11" s="1"/>
  <c r="L42" i="11" s="1"/>
  <c r="T42" i="11" s="1"/>
  <c r="O32" i="11"/>
  <c r="H32" i="11"/>
  <c r="R32" i="11" s="1"/>
  <c r="G32" i="11"/>
  <c r="Q32" i="11" s="1"/>
  <c r="I32" i="11"/>
  <c r="D32" i="11"/>
  <c r="C32" i="11"/>
  <c r="S32" i="11" s="1"/>
  <c r="L32" i="11" s="1"/>
  <c r="T32" i="11" s="1"/>
  <c r="E32" i="11"/>
  <c r="F32" i="11"/>
  <c r="A32" i="11"/>
  <c r="C72" i="11"/>
  <c r="S72" i="11" s="1"/>
  <c r="L72" i="11" s="1"/>
  <c r="T72" i="11" s="1"/>
  <c r="O72" i="11"/>
  <c r="H72" i="11"/>
  <c r="R72" i="11" s="1"/>
  <c r="I72" i="11"/>
  <c r="F72" i="11"/>
  <c r="E72" i="11"/>
  <c r="G72" i="11"/>
  <c r="Q72" i="11" s="1"/>
  <c r="D72" i="11"/>
  <c r="A72" i="11"/>
  <c r="A227" i="11"/>
  <c r="C227" i="11"/>
  <c r="S227" i="11" s="1"/>
  <c r="L227" i="11" s="1"/>
  <c r="T227" i="11" s="1"/>
  <c r="O227" i="11"/>
  <c r="H227" i="11"/>
  <c r="R227" i="11" s="1"/>
  <c r="F227" i="11"/>
  <c r="I227" i="11"/>
  <c r="D227" i="11"/>
  <c r="E227" i="11"/>
  <c r="G227" i="11"/>
  <c r="Q227" i="11" s="1"/>
  <c r="O37" i="11"/>
  <c r="H37" i="11"/>
  <c r="R37" i="11" s="1"/>
  <c r="I37" i="11"/>
  <c r="D37" i="11"/>
  <c r="E37" i="11"/>
  <c r="G37" i="11"/>
  <c r="Q37" i="11" s="1"/>
  <c r="F37" i="11"/>
  <c r="A37" i="11"/>
  <c r="C37" i="11"/>
  <c r="S37" i="11" s="1"/>
  <c r="L37" i="11" s="1"/>
  <c r="T37" i="11" s="1"/>
  <c r="F57" i="11"/>
  <c r="E57" i="11"/>
  <c r="C57" i="11"/>
  <c r="S57" i="11" s="1"/>
  <c r="L57" i="11" s="1"/>
  <c r="T57" i="11" s="1"/>
  <c r="G57" i="11"/>
  <c r="Q57" i="11" s="1"/>
  <c r="A57" i="11"/>
  <c r="O57" i="11"/>
  <c r="H57" i="11"/>
  <c r="R57" i="11" s="1"/>
  <c r="I57" i="11"/>
  <c r="D57" i="11"/>
  <c r="A102" i="11"/>
  <c r="N102" i="11" s="1"/>
  <c r="F102" i="11"/>
  <c r="O102" i="11"/>
  <c r="H102" i="11"/>
  <c r="R102" i="11" s="1"/>
  <c r="C102" i="11"/>
  <c r="S102" i="11" s="1"/>
  <c r="L102" i="11" s="1"/>
  <c r="T102" i="11" s="1"/>
  <c r="I102" i="11"/>
  <c r="D102" i="11"/>
  <c r="E102" i="11"/>
  <c r="G102" i="11"/>
  <c r="Q102" i="11" s="1"/>
  <c r="I182" i="11"/>
  <c r="D182" i="11"/>
  <c r="E182" i="11"/>
  <c r="G182" i="11"/>
  <c r="Q182" i="11" s="1"/>
  <c r="A182" i="11"/>
  <c r="F182" i="11"/>
  <c r="O182" i="11"/>
  <c r="H182" i="11"/>
  <c r="R182" i="11" s="1"/>
  <c r="C182" i="11"/>
  <c r="S182" i="11" s="1"/>
  <c r="L182" i="11" s="1"/>
  <c r="T182" i="11" s="1"/>
  <c r="D740" i="9"/>
  <c r="O740" i="9"/>
  <c r="G740" i="9"/>
  <c r="Q740" i="9" s="1"/>
  <c r="E740" i="9"/>
  <c r="C740" i="9"/>
  <c r="S740" i="9" s="1"/>
  <c r="L740" i="9" s="1"/>
  <c r="T740" i="9" s="1"/>
  <c r="I740" i="9"/>
  <c r="H740" i="9"/>
  <c r="R740" i="9" s="1"/>
  <c r="F740" i="9"/>
  <c r="A740" i="9"/>
  <c r="I694" i="9"/>
  <c r="D694" i="9"/>
  <c r="E694" i="9"/>
  <c r="C694" i="9"/>
  <c r="S694" i="9" s="1"/>
  <c r="L694" i="9" s="1"/>
  <c r="T694" i="9" s="1"/>
  <c r="A694" i="9"/>
  <c r="G694" i="9"/>
  <c r="Q694" i="9" s="1"/>
  <c r="O694" i="9"/>
  <c r="H694" i="9"/>
  <c r="R694" i="9" s="1"/>
  <c r="F694" i="9"/>
  <c r="D687" i="9"/>
  <c r="A687" i="9"/>
  <c r="G687" i="9"/>
  <c r="Q687" i="9" s="1"/>
  <c r="F687" i="9"/>
  <c r="C687" i="9"/>
  <c r="S687" i="9" s="1"/>
  <c r="L687" i="9" s="1"/>
  <c r="T687" i="9" s="1"/>
  <c r="O687" i="9"/>
  <c r="H687" i="9"/>
  <c r="R687" i="9" s="1"/>
  <c r="I687" i="9"/>
  <c r="E687" i="9"/>
  <c r="D725" i="9"/>
  <c r="A725" i="9"/>
  <c r="G725" i="9"/>
  <c r="Q725" i="9" s="1"/>
  <c r="F725" i="9"/>
  <c r="C725" i="9"/>
  <c r="S725" i="9" s="1"/>
  <c r="L725" i="9" s="1"/>
  <c r="T725" i="9" s="1"/>
  <c r="O725" i="9"/>
  <c r="H725" i="9"/>
  <c r="R725" i="9" s="1"/>
  <c r="I725" i="9"/>
  <c r="E725" i="9"/>
  <c r="C684" i="9"/>
  <c r="S684" i="9" s="1"/>
  <c r="L684" i="9" s="1"/>
  <c r="T684" i="9" s="1"/>
  <c r="D684" i="9"/>
  <c r="F684" i="9"/>
  <c r="I684" i="9"/>
  <c r="O684" i="9"/>
  <c r="A684" i="9"/>
  <c r="G684" i="9"/>
  <c r="Q684" i="9" s="1"/>
  <c r="E684" i="9"/>
  <c r="H684" i="9"/>
  <c r="R684" i="9" s="1"/>
  <c r="C707" i="9"/>
  <c r="S707" i="9" s="1"/>
  <c r="L707" i="9" s="1"/>
  <c r="T707" i="9" s="1"/>
  <c r="D707" i="9"/>
  <c r="F707" i="9"/>
  <c r="I707" i="9"/>
  <c r="O707" i="9"/>
  <c r="A707" i="9"/>
  <c r="K707" i="9" s="1"/>
  <c r="G707" i="9"/>
  <c r="Q707" i="9" s="1"/>
  <c r="E707" i="9"/>
  <c r="H707" i="9"/>
  <c r="R707" i="9" s="1"/>
  <c r="C726" i="9"/>
  <c r="S726" i="9" s="1"/>
  <c r="L726" i="9" s="1"/>
  <c r="T726" i="9" s="1"/>
  <c r="H726" i="9"/>
  <c r="R726" i="9" s="1"/>
  <c r="F726" i="9"/>
  <c r="O726" i="9"/>
  <c r="I726" i="9"/>
  <c r="E726" i="9"/>
  <c r="G726" i="9"/>
  <c r="Q726" i="9" s="1"/>
  <c r="A726" i="9"/>
  <c r="D726" i="9"/>
  <c r="I745" i="9"/>
  <c r="D745" i="9"/>
  <c r="E745" i="9"/>
  <c r="F745" i="9"/>
  <c r="A745" i="9"/>
  <c r="C745" i="9"/>
  <c r="S745" i="9" s="1"/>
  <c r="L745" i="9" s="1"/>
  <c r="T745" i="9" s="1"/>
  <c r="O745" i="9"/>
  <c r="H745" i="9"/>
  <c r="R745" i="9" s="1"/>
  <c r="G745" i="9"/>
  <c r="Q745" i="9" s="1"/>
  <c r="D795" i="9"/>
  <c r="O795" i="9"/>
  <c r="G795" i="9"/>
  <c r="Q795" i="9" s="1"/>
  <c r="E795" i="9"/>
  <c r="C795" i="9"/>
  <c r="S795" i="9" s="1"/>
  <c r="L795" i="9" s="1"/>
  <c r="T795" i="9" s="1"/>
  <c r="A795" i="9"/>
  <c r="H795" i="9"/>
  <c r="R795" i="9" s="1"/>
  <c r="F795" i="9"/>
  <c r="I795" i="9"/>
  <c r="O689" i="9"/>
  <c r="D689" i="9"/>
  <c r="I689" i="9"/>
  <c r="C689" i="9"/>
  <c r="S689" i="9" s="1"/>
  <c r="L689" i="9" s="1"/>
  <c r="T689" i="9" s="1"/>
  <c r="E689" i="9"/>
  <c r="H689" i="9"/>
  <c r="R689" i="9" s="1"/>
  <c r="F689" i="9"/>
  <c r="A689" i="9"/>
  <c r="G689" i="9"/>
  <c r="Q689" i="9" s="1"/>
  <c r="O712" i="9"/>
  <c r="D712" i="9"/>
  <c r="I712" i="9"/>
  <c r="C712" i="9"/>
  <c r="S712" i="9" s="1"/>
  <c r="L712" i="9" s="1"/>
  <c r="T712" i="9" s="1"/>
  <c r="E712" i="9"/>
  <c r="H712" i="9"/>
  <c r="R712" i="9" s="1"/>
  <c r="F712" i="9"/>
  <c r="A712" i="9"/>
  <c r="G712" i="9"/>
  <c r="Q712" i="9" s="1"/>
  <c r="O731" i="9"/>
  <c r="H731" i="9"/>
  <c r="R731" i="9" s="1"/>
  <c r="I731" i="9"/>
  <c r="G731" i="9"/>
  <c r="Q731" i="9" s="1"/>
  <c r="E731" i="9"/>
  <c r="D731" i="9"/>
  <c r="F731" i="9"/>
  <c r="A731" i="9"/>
  <c r="K731" i="9" s="1"/>
  <c r="C731" i="9"/>
  <c r="S731" i="9" s="1"/>
  <c r="L731" i="9" s="1"/>
  <c r="T731" i="9" s="1"/>
  <c r="D750" i="9"/>
  <c r="O750" i="9"/>
  <c r="G750" i="9"/>
  <c r="Q750" i="9" s="1"/>
  <c r="E750" i="9"/>
  <c r="C750" i="9"/>
  <c r="S750" i="9" s="1"/>
  <c r="L750" i="9" s="1"/>
  <c r="T750" i="9" s="1"/>
  <c r="I750" i="9"/>
  <c r="H750" i="9"/>
  <c r="R750" i="9" s="1"/>
  <c r="F750" i="9"/>
  <c r="A750" i="9"/>
  <c r="I760" i="9"/>
  <c r="D760" i="9"/>
  <c r="E760" i="9"/>
  <c r="C760" i="9"/>
  <c r="S760" i="9" s="1"/>
  <c r="L760" i="9" s="1"/>
  <c r="T760" i="9" s="1"/>
  <c r="A760" i="9"/>
  <c r="G760" i="9"/>
  <c r="Q760" i="9" s="1"/>
  <c r="O760" i="9"/>
  <c r="H760" i="9"/>
  <c r="R760" i="9" s="1"/>
  <c r="F760" i="9"/>
  <c r="D765" i="9"/>
  <c r="A765" i="9"/>
  <c r="G765" i="9"/>
  <c r="Q765" i="9" s="1"/>
  <c r="F765" i="9"/>
  <c r="C765" i="9"/>
  <c r="S765" i="9" s="1"/>
  <c r="L765" i="9" s="1"/>
  <c r="T765" i="9" s="1"/>
  <c r="O765" i="9"/>
  <c r="H765" i="9"/>
  <c r="R765" i="9" s="1"/>
  <c r="I765" i="9"/>
  <c r="E765" i="9"/>
  <c r="C751" i="9"/>
  <c r="S751" i="9" s="1"/>
  <c r="L751" i="9" s="1"/>
  <c r="T751" i="9" s="1"/>
  <c r="D751" i="9"/>
  <c r="F751" i="9"/>
  <c r="I751" i="9"/>
  <c r="O751" i="9"/>
  <c r="A751" i="9"/>
  <c r="G751" i="9"/>
  <c r="Q751" i="9" s="1"/>
  <c r="E751" i="9"/>
  <c r="H751" i="9"/>
  <c r="R751" i="9" s="1"/>
  <c r="I771" i="9"/>
  <c r="D771" i="9"/>
  <c r="E771" i="9"/>
  <c r="C771" i="9"/>
  <c r="S771" i="9" s="1"/>
  <c r="L771" i="9" s="1"/>
  <c r="T771" i="9" s="1"/>
  <c r="A771" i="9"/>
  <c r="G771" i="9"/>
  <c r="Q771" i="9" s="1"/>
  <c r="O771" i="9"/>
  <c r="H771" i="9"/>
  <c r="R771" i="9" s="1"/>
  <c r="F771" i="9"/>
  <c r="C809" i="9"/>
  <c r="S809" i="9" s="1"/>
  <c r="L809" i="9" s="1"/>
  <c r="T809" i="9" s="1"/>
  <c r="A809" i="9"/>
  <c r="N809" i="9" s="1"/>
  <c r="O809" i="9"/>
  <c r="H809" i="9"/>
  <c r="R809" i="9" s="1"/>
  <c r="I809" i="9"/>
  <c r="F809" i="9"/>
  <c r="G809" i="9"/>
  <c r="Q809" i="9" s="1"/>
  <c r="E809" i="9"/>
  <c r="D809" i="9"/>
  <c r="O759" i="9"/>
  <c r="D759" i="9"/>
  <c r="I759" i="9"/>
  <c r="C759" i="9"/>
  <c r="S759" i="9" s="1"/>
  <c r="L759" i="9" s="1"/>
  <c r="T759" i="9" s="1"/>
  <c r="E759" i="9"/>
  <c r="H759" i="9"/>
  <c r="R759" i="9" s="1"/>
  <c r="F759" i="9"/>
  <c r="A759" i="9"/>
  <c r="G759" i="9"/>
  <c r="Q759" i="9" s="1"/>
  <c r="D779" i="9"/>
  <c r="A779" i="9"/>
  <c r="N779" i="9" s="1"/>
  <c r="G779" i="9"/>
  <c r="Q779" i="9" s="1"/>
  <c r="O779" i="9"/>
  <c r="C779" i="9"/>
  <c r="S779" i="9" s="1"/>
  <c r="L779" i="9" s="1"/>
  <c r="T779" i="9" s="1"/>
  <c r="F779" i="9"/>
  <c r="H779" i="9"/>
  <c r="R779" i="9" s="1"/>
  <c r="I779" i="9"/>
  <c r="E779" i="9"/>
  <c r="I815" i="9"/>
  <c r="C815" i="9"/>
  <c r="S815" i="9" s="1"/>
  <c r="L815" i="9" s="1"/>
  <c r="T815" i="9" s="1"/>
  <c r="E815" i="9"/>
  <c r="F815" i="9"/>
  <c r="A815" i="9"/>
  <c r="D815" i="9"/>
  <c r="O815" i="9"/>
  <c r="G815" i="9"/>
  <c r="Q815" i="9" s="1"/>
  <c r="H815" i="9"/>
  <c r="R815" i="9" s="1"/>
  <c r="C780" i="9"/>
  <c r="S780" i="9" s="1"/>
  <c r="L780" i="9" s="1"/>
  <c r="T780" i="9" s="1"/>
  <c r="H780" i="9"/>
  <c r="R780" i="9" s="1"/>
  <c r="F780" i="9"/>
  <c r="O780" i="9"/>
  <c r="I780" i="9"/>
  <c r="E780" i="9"/>
  <c r="G780" i="9"/>
  <c r="Q780" i="9" s="1"/>
  <c r="A780" i="9"/>
  <c r="D780" i="9"/>
  <c r="C799" i="9"/>
  <c r="S799" i="9" s="1"/>
  <c r="L799" i="9" s="1"/>
  <c r="T799" i="9" s="1"/>
  <c r="D799" i="9"/>
  <c r="F799" i="9"/>
  <c r="H799" i="9"/>
  <c r="R799" i="9" s="1"/>
  <c r="O799" i="9"/>
  <c r="A799" i="9"/>
  <c r="G799" i="9"/>
  <c r="Q799" i="9" s="1"/>
  <c r="E799" i="9"/>
  <c r="I799" i="9"/>
  <c r="O770" i="9"/>
  <c r="D770" i="9"/>
  <c r="I770" i="9"/>
  <c r="C770" i="9"/>
  <c r="S770" i="9" s="1"/>
  <c r="L770" i="9" s="1"/>
  <c r="T770" i="9" s="1"/>
  <c r="E770" i="9"/>
  <c r="H770" i="9"/>
  <c r="R770" i="9" s="1"/>
  <c r="F770" i="9"/>
  <c r="A770" i="9"/>
  <c r="K770" i="9" s="1"/>
  <c r="G770" i="9"/>
  <c r="Q770" i="9" s="1"/>
  <c r="O789" i="9"/>
  <c r="H789" i="9"/>
  <c r="R789" i="9" s="1"/>
  <c r="I789" i="9"/>
  <c r="G789" i="9"/>
  <c r="Q789" i="9" s="1"/>
  <c r="E789" i="9"/>
  <c r="D789" i="9"/>
  <c r="F789" i="9"/>
  <c r="A789" i="9"/>
  <c r="C789" i="9"/>
  <c r="S789" i="9" s="1"/>
  <c r="L789" i="9" s="1"/>
  <c r="T789" i="9" s="1"/>
  <c r="C831" i="9"/>
  <c r="S831" i="9" s="1"/>
  <c r="L831" i="9" s="1"/>
  <c r="T831" i="9" s="1"/>
  <c r="I831" i="9"/>
  <c r="F831" i="9"/>
  <c r="D831" i="9"/>
  <c r="A831" i="9"/>
  <c r="K831" i="9" s="1"/>
  <c r="O831" i="9"/>
  <c r="G831" i="9"/>
  <c r="Q831" i="9" s="1"/>
  <c r="E831" i="9"/>
  <c r="H831" i="9"/>
  <c r="R831" i="9" s="1"/>
  <c r="D816" i="9"/>
  <c r="C816" i="9"/>
  <c r="S816" i="9" s="1"/>
  <c r="L816" i="9" s="1"/>
  <c r="T816" i="9" s="1"/>
  <c r="F816" i="9"/>
  <c r="A816" i="9"/>
  <c r="K816" i="9" s="1"/>
  <c r="O816" i="9"/>
  <c r="G816" i="9"/>
  <c r="Q816" i="9" s="1"/>
  <c r="H816" i="9"/>
  <c r="R816" i="9" s="1"/>
  <c r="E816" i="9"/>
  <c r="I816" i="9"/>
  <c r="C824" i="9"/>
  <c r="S824" i="9" s="1"/>
  <c r="L824" i="9" s="1"/>
  <c r="T824" i="9" s="1"/>
  <c r="E824" i="9"/>
  <c r="F824" i="9"/>
  <c r="A824" i="9"/>
  <c r="K824" i="9" s="1"/>
  <c r="O824" i="9"/>
  <c r="H824" i="9"/>
  <c r="R824" i="9" s="1"/>
  <c r="G824" i="9"/>
  <c r="Q824" i="9" s="1"/>
  <c r="I824" i="9"/>
  <c r="D824" i="9"/>
  <c r="I845" i="9"/>
  <c r="C845" i="9"/>
  <c r="S845" i="9" s="1"/>
  <c r="L845" i="9" s="1"/>
  <c r="T845" i="9" s="1"/>
  <c r="E845" i="9"/>
  <c r="F845" i="9"/>
  <c r="A845" i="9"/>
  <c r="D845" i="9"/>
  <c r="O845" i="9"/>
  <c r="G845" i="9"/>
  <c r="Q845" i="9" s="1"/>
  <c r="H845" i="9"/>
  <c r="R845" i="9" s="1"/>
  <c r="O821" i="9"/>
  <c r="H821" i="9"/>
  <c r="R821" i="9" s="1"/>
  <c r="I821" i="9"/>
  <c r="D821" i="9"/>
  <c r="E821" i="9"/>
  <c r="G821" i="9"/>
  <c r="Q821" i="9" s="1"/>
  <c r="F821" i="9"/>
  <c r="A821" i="9"/>
  <c r="K821" i="9" s="1"/>
  <c r="C821" i="9"/>
  <c r="S821" i="9" s="1"/>
  <c r="L821" i="9" s="1"/>
  <c r="T821" i="9" s="1"/>
  <c r="I841" i="9"/>
  <c r="C841" i="9"/>
  <c r="S841" i="9" s="1"/>
  <c r="L841" i="9" s="1"/>
  <c r="T841" i="9" s="1"/>
  <c r="E841" i="9"/>
  <c r="D841" i="9"/>
  <c r="A841" i="9"/>
  <c r="N841" i="9" s="1"/>
  <c r="H841" i="9"/>
  <c r="R841" i="9" s="1"/>
  <c r="O841" i="9"/>
  <c r="G841" i="9"/>
  <c r="Q841" i="9" s="1"/>
  <c r="F841" i="9"/>
  <c r="C855" i="9"/>
  <c r="S855" i="9" s="1"/>
  <c r="L855" i="9" s="1"/>
  <c r="T855" i="9" s="1"/>
  <c r="A855" i="9"/>
  <c r="O855" i="9"/>
  <c r="D855" i="9"/>
  <c r="I855" i="9"/>
  <c r="F855" i="9"/>
  <c r="G855" i="9"/>
  <c r="Q855" i="9" s="1"/>
  <c r="E855" i="9"/>
  <c r="H855" i="9"/>
  <c r="R855" i="9" s="1"/>
  <c r="D835" i="9"/>
  <c r="E835" i="9"/>
  <c r="F835" i="9"/>
  <c r="O835" i="9"/>
  <c r="G835" i="9"/>
  <c r="Q835" i="9" s="1"/>
  <c r="C835" i="9"/>
  <c r="S835" i="9" s="1"/>
  <c r="L835" i="9" s="1"/>
  <c r="T835" i="9" s="1"/>
  <c r="H835" i="9"/>
  <c r="R835" i="9" s="1"/>
  <c r="I835" i="9"/>
  <c r="A835" i="9"/>
  <c r="D854" i="9"/>
  <c r="C854" i="9"/>
  <c r="S854" i="9" s="1"/>
  <c r="L854" i="9" s="1"/>
  <c r="T854" i="9" s="1"/>
  <c r="F854" i="9"/>
  <c r="G854" i="9"/>
  <c r="Q854" i="9" s="1"/>
  <c r="O854" i="9"/>
  <c r="A854" i="9"/>
  <c r="H854" i="9"/>
  <c r="R854" i="9" s="1"/>
  <c r="E854" i="9"/>
  <c r="I854" i="9"/>
  <c r="D877" i="9"/>
  <c r="I877" i="9"/>
  <c r="G877" i="9"/>
  <c r="Q877" i="9" s="1"/>
  <c r="E877" i="9"/>
  <c r="C877" i="9"/>
  <c r="S877" i="9" s="1"/>
  <c r="L877" i="9" s="1"/>
  <c r="T877" i="9" s="1"/>
  <c r="O877" i="9"/>
  <c r="H877" i="9"/>
  <c r="R877" i="9" s="1"/>
  <c r="F877" i="9"/>
  <c r="A877" i="9"/>
  <c r="N877" i="9" s="1"/>
  <c r="C874" i="9"/>
  <c r="S874" i="9" s="1"/>
  <c r="L874" i="9" s="1"/>
  <c r="T874" i="9" s="1"/>
  <c r="E874" i="9"/>
  <c r="F874" i="9"/>
  <c r="A874" i="9"/>
  <c r="K874" i="9" s="1"/>
  <c r="O874" i="9"/>
  <c r="H874" i="9"/>
  <c r="R874" i="9" s="1"/>
  <c r="G874" i="9"/>
  <c r="Q874" i="9" s="1"/>
  <c r="I874" i="9"/>
  <c r="D874" i="9"/>
  <c r="H852" i="9"/>
  <c r="R852" i="9" s="1"/>
  <c r="A852" i="9"/>
  <c r="D852" i="9"/>
  <c r="O852" i="9"/>
  <c r="C852" i="9"/>
  <c r="S852" i="9" s="1"/>
  <c r="L852" i="9" s="1"/>
  <c r="T852" i="9" s="1"/>
  <c r="G852" i="9"/>
  <c r="Q852" i="9" s="1"/>
  <c r="F852" i="9"/>
  <c r="I852" i="9"/>
  <c r="E852" i="9"/>
  <c r="O871" i="9"/>
  <c r="H871" i="9"/>
  <c r="R871" i="9" s="1"/>
  <c r="I871" i="9"/>
  <c r="D871" i="9"/>
  <c r="E871" i="9"/>
  <c r="C871" i="9"/>
  <c r="S871" i="9" s="1"/>
  <c r="L871" i="9" s="1"/>
  <c r="T871" i="9" s="1"/>
  <c r="F871" i="9"/>
  <c r="A871" i="9"/>
  <c r="G871" i="9"/>
  <c r="Q871" i="9" s="1"/>
  <c r="I37" i="10"/>
  <c r="D37" i="10"/>
  <c r="E37" i="10"/>
  <c r="G37" i="10"/>
  <c r="Q37" i="10" s="1"/>
  <c r="A37" i="10"/>
  <c r="C37" i="10"/>
  <c r="S37" i="10" s="1"/>
  <c r="L37" i="10" s="1"/>
  <c r="T37" i="10" s="1"/>
  <c r="O37" i="10"/>
  <c r="H37" i="10"/>
  <c r="R37" i="10" s="1"/>
  <c r="F37" i="10"/>
  <c r="G6" i="10"/>
  <c r="Q6" i="10" s="1"/>
  <c r="I6" i="10"/>
  <c r="C6" i="10"/>
  <c r="S6" i="10" s="1"/>
  <c r="L6" i="10" s="1"/>
  <c r="T6" i="10" s="1"/>
  <c r="E6" i="10"/>
  <c r="H6" i="10"/>
  <c r="R6" i="10" s="1"/>
  <c r="F6" i="10"/>
  <c r="A6" i="10"/>
  <c r="D6" i="10"/>
  <c r="O6" i="10"/>
  <c r="F7" i="10"/>
  <c r="A7" i="10"/>
  <c r="O7" i="10"/>
  <c r="H7" i="10"/>
  <c r="R7" i="10" s="1"/>
  <c r="G7" i="10"/>
  <c r="Q7" i="10" s="1"/>
  <c r="I7" i="10"/>
  <c r="D7" i="10"/>
  <c r="C7" i="10"/>
  <c r="S7" i="10" s="1"/>
  <c r="L7" i="10" s="1"/>
  <c r="T7" i="10" s="1"/>
  <c r="E7" i="10"/>
  <c r="I42" i="10"/>
  <c r="D42" i="10"/>
  <c r="E42" i="10"/>
  <c r="C42" i="10"/>
  <c r="S42" i="10" s="1"/>
  <c r="L42" i="10" s="1"/>
  <c r="T42" i="10" s="1"/>
  <c r="A42" i="10"/>
  <c r="G42" i="10"/>
  <c r="Q42" i="10" s="1"/>
  <c r="O42" i="10"/>
  <c r="H42" i="10"/>
  <c r="R42" i="10" s="1"/>
  <c r="F42" i="10"/>
  <c r="O122" i="10"/>
  <c r="H122" i="10"/>
  <c r="R122" i="10" s="1"/>
  <c r="F122" i="10"/>
  <c r="I122" i="10"/>
  <c r="D122" i="10"/>
  <c r="E122" i="10"/>
  <c r="C122" i="10"/>
  <c r="S122" i="10" s="1"/>
  <c r="L122" i="10" s="1"/>
  <c r="T122" i="10" s="1"/>
  <c r="A122" i="10"/>
  <c r="G122" i="10"/>
  <c r="Q122" i="10" s="1"/>
  <c r="F72" i="10"/>
  <c r="I72" i="10"/>
  <c r="O72" i="10"/>
  <c r="A72" i="10"/>
  <c r="G72" i="10"/>
  <c r="Q72" i="10" s="1"/>
  <c r="E72" i="10"/>
  <c r="H72" i="10"/>
  <c r="R72" i="10" s="1"/>
  <c r="C72" i="10"/>
  <c r="S72" i="10" s="1"/>
  <c r="L72" i="10" s="1"/>
  <c r="T72" i="10" s="1"/>
  <c r="D72" i="10"/>
  <c r="I226" i="10"/>
  <c r="D226" i="10"/>
  <c r="E226" i="10"/>
  <c r="G226" i="10"/>
  <c r="Q226" i="10" s="1"/>
  <c r="A226" i="10"/>
  <c r="N226" i="10" s="1"/>
  <c r="F226" i="10"/>
  <c r="O226" i="10"/>
  <c r="H226" i="10"/>
  <c r="R226" i="10" s="1"/>
  <c r="C226" i="10"/>
  <c r="S226" i="10" s="1"/>
  <c r="L226" i="10" s="1"/>
  <c r="T226" i="10" s="1"/>
  <c r="G267" i="10"/>
  <c r="Q267" i="10" s="1"/>
  <c r="A267" i="10"/>
  <c r="D267" i="10"/>
  <c r="C267" i="10"/>
  <c r="S267" i="10" s="1"/>
  <c r="L267" i="10" s="1"/>
  <c r="T267" i="10" s="1"/>
  <c r="H267" i="10"/>
  <c r="R267" i="10" s="1"/>
  <c r="F267" i="10"/>
  <c r="O267" i="10"/>
  <c r="I267" i="10"/>
  <c r="E267" i="10"/>
  <c r="E406" i="10"/>
  <c r="H406" i="10"/>
  <c r="R406" i="10" s="1"/>
  <c r="A406" i="10"/>
  <c r="F406" i="10"/>
  <c r="O406" i="10"/>
  <c r="G406" i="10"/>
  <c r="Q406" i="10" s="1"/>
  <c r="D406" i="10"/>
  <c r="I406" i="10"/>
  <c r="C406" i="10"/>
  <c r="S406" i="10" s="1"/>
  <c r="L406" i="10" s="1"/>
  <c r="T406" i="10" s="1"/>
  <c r="F276" i="10"/>
  <c r="A276" i="10"/>
  <c r="C276" i="10"/>
  <c r="S276" i="10" s="1"/>
  <c r="L276" i="10" s="1"/>
  <c r="T276" i="10" s="1"/>
  <c r="O276" i="10"/>
  <c r="H276" i="10"/>
  <c r="R276" i="10" s="1"/>
  <c r="I276" i="10"/>
  <c r="G276" i="10"/>
  <c r="Q276" i="10" s="1"/>
  <c r="E276" i="10"/>
  <c r="D276" i="10"/>
  <c r="A402" i="10"/>
  <c r="F402" i="10"/>
  <c r="O402" i="10"/>
  <c r="G402" i="10"/>
  <c r="Q402" i="10" s="1"/>
  <c r="D402" i="10"/>
  <c r="I402" i="10"/>
  <c r="C402" i="10"/>
  <c r="S402" i="10" s="1"/>
  <c r="L402" i="10" s="1"/>
  <c r="T402" i="10" s="1"/>
  <c r="E402" i="10"/>
  <c r="H402" i="10"/>
  <c r="R402" i="10" s="1"/>
  <c r="G460" i="10"/>
  <c r="Q460" i="10" s="1"/>
  <c r="E460" i="10"/>
  <c r="F460" i="10"/>
  <c r="C460" i="10"/>
  <c r="S460" i="10" s="1"/>
  <c r="L460" i="10" s="1"/>
  <c r="T460" i="10" s="1"/>
  <c r="A460" i="10"/>
  <c r="O460" i="10"/>
  <c r="D460" i="10"/>
  <c r="I460" i="10"/>
  <c r="H460" i="10"/>
  <c r="R460" i="10" s="1"/>
  <c r="O296" i="10"/>
  <c r="D296" i="10"/>
  <c r="I296" i="10"/>
  <c r="F296" i="10"/>
  <c r="G296" i="10"/>
  <c r="Q296" i="10" s="1"/>
  <c r="E296" i="10"/>
  <c r="H296" i="10"/>
  <c r="R296" i="10" s="1"/>
  <c r="C296" i="10"/>
  <c r="S296" i="10" s="1"/>
  <c r="L296" i="10" s="1"/>
  <c r="T296" i="10" s="1"/>
  <c r="A296" i="10"/>
  <c r="K296" i="10" s="1"/>
  <c r="G336" i="10"/>
  <c r="Q336" i="10" s="1"/>
  <c r="E336" i="10"/>
  <c r="H336" i="10"/>
  <c r="R336" i="10" s="1"/>
  <c r="C336" i="10"/>
  <c r="S336" i="10" s="1"/>
  <c r="L336" i="10" s="1"/>
  <c r="T336" i="10" s="1"/>
  <c r="A336" i="10"/>
  <c r="O336" i="10"/>
  <c r="F336" i="10"/>
  <c r="I336" i="10"/>
  <c r="D336" i="10"/>
  <c r="I506" i="10"/>
  <c r="D506" i="10"/>
  <c r="E506" i="10"/>
  <c r="G506" i="10"/>
  <c r="Q506" i="10" s="1"/>
  <c r="A506" i="10"/>
  <c r="C506" i="10"/>
  <c r="S506" i="10" s="1"/>
  <c r="L506" i="10" s="1"/>
  <c r="T506" i="10" s="1"/>
  <c r="O506" i="10"/>
  <c r="H506" i="10"/>
  <c r="R506" i="10" s="1"/>
  <c r="F506" i="10"/>
  <c r="E346" i="10"/>
  <c r="D346" i="10"/>
  <c r="A346" i="10"/>
  <c r="H346" i="10"/>
  <c r="R346" i="10" s="1"/>
  <c r="O346" i="10"/>
  <c r="G346" i="10"/>
  <c r="Q346" i="10" s="1"/>
  <c r="F346" i="10"/>
  <c r="I346" i="10"/>
  <c r="C346" i="10"/>
  <c r="S346" i="10" s="1"/>
  <c r="L346" i="10" s="1"/>
  <c r="T346" i="10" s="1"/>
  <c r="O386" i="10"/>
  <c r="G386" i="10"/>
  <c r="Q386" i="10" s="1"/>
  <c r="F386" i="10"/>
  <c r="I386" i="10"/>
  <c r="C386" i="10"/>
  <c r="S386" i="10" s="1"/>
  <c r="L386" i="10" s="1"/>
  <c r="T386" i="10" s="1"/>
  <c r="E386" i="10"/>
  <c r="D386" i="10"/>
  <c r="A386" i="10"/>
  <c r="H386" i="10"/>
  <c r="R386" i="10" s="1"/>
  <c r="O432" i="10"/>
  <c r="H432" i="10"/>
  <c r="R432" i="10" s="1"/>
  <c r="I432" i="10"/>
  <c r="D432" i="10"/>
  <c r="G432" i="10"/>
  <c r="Q432" i="10" s="1"/>
  <c r="E432" i="10"/>
  <c r="F432" i="10"/>
  <c r="C432" i="10"/>
  <c r="S432" i="10" s="1"/>
  <c r="L432" i="10" s="1"/>
  <c r="T432" i="10" s="1"/>
  <c r="A432" i="10"/>
  <c r="O482" i="10"/>
  <c r="H482" i="10"/>
  <c r="R482" i="10" s="1"/>
  <c r="F482" i="10"/>
  <c r="I482" i="10"/>
  <c r="D482" i="10"/>
  <c r="E482" i="10"/>
  <c r="G482" i="10"/>
  <c r="Q482" i="10" s="1"/>
  <c r="A482" i="10"/>
  <c r="C482" i="10"/>
  <c r="S482" i="10" s="1"/>
  <c r="L482" i="10" s="1"/>
  <c r="T482" i="10" s="1"/>
  <c r="G356" i="10"/>
  <c r="Q356" i="10" s="1"/>
  <c r="E356" i="10"/>
  <c r="D356" i="10"/>
  <c r="C356" i="10"/>
  <c r="S356" i="10" s="1"/>
  <c r="L356" i="10" s="1"/>
  <c r="T356" i="10" s="1"/>
  <c r="A356" i="10"/>
  <c r="K356" i="10" s="1"/>
  <c r="O356" i="10"/>
  <c r="H356" i="10"/>
  <c r="R356" i="10" s="1"/>
  <c r="I356" i="10"/>
  <c r="F356" i="10"/>
  <c r="H331" i="10"/>
  <c r="R331" i="10" s="1"/>
  <c r="C331" i="10"/>
  <c r="S331" i="10" s="1"/>
  <c r="L331" i="10" s="1"/>
  <c r="T331" i="10" s="1"/>
  <c r="A331" i="10"/>
  <c r="D331" i="10"/>
  <c r="O331" i="10"/>
  <c r="F331" i="10"/>
  <c r="I331" i="10"/>
  <c r="G331" i="10"/>
  <c r="Q331" i="10" s="1"/>
  <c r="E331" i="10"/>
  <c r="I442" i="10"/>
  <c r="C442" i="10"/>
  <c r="S442" i="10" s="1"/>
  <c r="L442" i="10" s="1"/>
  <c r="T442" i="10" s="1"/>
  <c r="E442" i="10"/>
  <c r="F442" i="10"/>
  <c r="A442" i="10"/>
  <c r="D442" i="10"/>
  <c r="O442" i="10"/>
  <c r="G442" i="10"/>
  <c r="Q442" i="10" s="1"/>
  <c r="H442" i="10"/>
  <c r="R442" i="10" s="1"/>
  <c r="I705" i="10"/>
  <c r="D705" i="10"/>
  <c r="E705" i="10"/>
  <c r="G705" i="10"/>
  <c r="Q705" i="10" s="1"/>
  <c r="A705" i="10"/>
  <c r="K705" i="10" s="1"/>
  <c r="C705" i="10"/>
  <c r="S705" i="10" s="1"/>
  <c r="L705" i="10" s="1"/>
  <c r="T705" i="10" s="1"/>
  <c r="O705" i="10"/>
  <c r="H705" i="10"/>
  <c r="R705" i="10" s="1"/>
  <c r="F705" i="10"/>
  <c r="E526" i="10"/>
  <c r="G526" i="10"/>
  <c r="Q526" i="10" s="1"/>
  <c r="A526" i="10"/>
  <c r="C526" i="10"/>
  <c r="S526" i="10" s="1"/>
  <c r="L526" i="10" s="1"/>
  <c r="T526" i="10" s="1"/>
  <c r="O526" i="10"/>
  <c r="H526" i="10"/>
  <c r="R526" i="10" s="1"/>
  <c r="F526" i="10"/>
  <c r="I526" i="10"/>
  <c r="D526" i="10"/>
  <c r="E647" i="10"/>
  <c r="G647" i="10"/>
  <c r="Q647" i="10" s="1"/>
  <c r="A647" i="10"/>
  <c r="C647" i="10"/>
  <c r="S647" i="10" s="1"/>
  <c r="L647" i="10" s="1"/>
  <c r="T647" i="10" s="1"/>
  <c r="O647" i="10"/>
  <c r="H647" i="10"/>
  <c r="R647" i="10" s="1"/>
  <c r="F647" i="10"/>
  <c r="I647" i="10"/>
  <c r="D647" i="10"/>
  <c r="I434" i="10"/>
  <c r="C434" i="10"/>
  <c r="S434" i="10" s="1"/>
  <c r="L434" i="10" s="1"/>
  <c r="T434" i="10" s="1"/>
  <c r="E434" i="10"/>
  <c r="F434" i="10"/>
  <c r="A434" i="10"/>
  <c r="H434" i="10"/>
  <c r="R434" i="10" s="1"/>
  <c r="O434" i="10"/>
  <c r="G434" i="10"/>
  <c r="Q434" i="10" s="1"/>
  <c r="D434" i="10"/>
  <c r="D624" i="10"/>
  <c r="F624" i="10"/>
  <c r="O624" i="10"/>
  <c r="G624" i="10"/>
  <c r="Q624" i="10" s="1"/>
  <c r="E624" i="10"/>
  <c r="I624" i="10"/>
  <c r="C624" i="10"/>
  <c r="S624" i="10" s="1"/>
  <c r="L624" i="10" s="1"/>
  <c r="T624" i="10" s="1"/>
  <c r="H624" i="10"/>
  <c r="R624" i="10" s="1"/>
  <c r="A624" i="10"/>
  <c r="H515" i="10"/>
  <c r="R515" i="10" s="1"/>
  <c r="F515" i="10"/>
  <c r="O515" i="10"/>
  <c r="D515" i="10"/>
  <c r="I515" i="10"/>
  <c r="G515" i="10"/>
  <c r="Q515" i="10" s="1"/>
  <c r="E515" i="10"/>
  <c r="C515" i="10"/>
  <c r="S515" i="10" s="1"/>
  <c r="L515" i="10" s="1"/>
  <c r="T515" i="10" s="1"/>
  <c r="A515" i="10"/>
  <c r="H575" i="10"/>
  <c r="R575" i="10" s="1"/>
  <c r="F575" i="10"/>
  <c r="I575" i="10"/>
  <c r="D575" i="10"/>
  <c r="E575" i="10"/>
  <c r="G575" i="10"/>
  <c r="Q575" i="10" s="1"/>
  <c r="A575" i="10"/>
  <c r="C575" i="10"/>
  <c r="S575" i="10" s="1"/>
  <c r="L575" i="10" s="1"/>
  <c r="T575" i="10" s="1"/>
  <c r="O575" i="10"/>
  <c r="H609" i="10"/>
  <c r="R609" i="10" s="1"/>
  <c r="F609" i="10"/>
  <c r="A609" i="10"/>
  <c r="N609" i="10" s="1"/>
  <c r="D609" i="10"/>
  <c r="O609" i="10"/>
  <c r="G609" i="10"/>
  <c r="Q609" i="10" s="1"/>
  <c r="E609" i="10"/>
  <c r="C609" i="10"/>
  <c r="S609" i="10" s="1"/>
  <c r="L609" i="10" s="1"/>
  <c r="T609" i="10" s="1"/>
  <c r="I609" i="10"/>
  <c r="F540" i="10"/>
  <c r="A540" i="10"/>
  <c r="O540" i="10"/>
  <c r="H540" i="10"/>
  <c r="R540" i="10" s="1"/>
  <c r="G540" i="10"/>
  <c r="Q540" i="10" s="1"/>
  <c r="I540" i="10"/>
  <c r="D540" i="10"/>
  <c r="C540" i="10"/>
  <c r="S540" i="10" s="1"/>
  <c r="L540" i="10" s="1"/>
  <c r="T540" i="10" s="1"/>
  <c r="E540" i="10"/>
  <c r="G560" i="10"/>
  <c r="Q560" i="10" s="1"/>
  <c r="I560" i="10"/>
  <c r="H560" i="10"/>
  <c r="R560" i="10" s="1"/>
  <c r="C560" i="10"/>
  <c r="S560" i="10" s="1"/>
  <c r="L560" i="10" s="1"/>
  <c r="T560" i="10" s="1"/>
  <c r="E560" i="10"/>
  <c r="F560" i="10"/>
  <c r="A560" i="10"/>
  <c r="O560" i="10"/>
  <c r="D560" i="10"/>
  <c r="G579" i="10"/>
  <c r="Q579" i="10" s="1"/>
  <c r="I579" i="10"/>
  <c r="D579" i="10"/>
  <c r="C579" i="10"/>
  <c r="S579" i="10" s="1"/>
  <c r="L579" i="10" s="1"/>
  <c r="T579" i="10" s="1"/>
  <c r="E579" i="10"/>
  <c r="F579" i="10"/>
  <c r="A579" i="10"/>
  <c r="N579" i="10" s="1"/>
  <c r="O579" i="10"/>
  <c r="H579" i="10"/>
  <c r="R579" i="10" s="1"/>
  <c r="H594" i="10"/>
  <c r="R594" i="10" s="1"/>
  <c r="O594" i="10"/>
  <c r="F594" i="10"/>
  <c r="D594" i="10"/>
  <c r="E594" i="10"/>
  <c r="G594" i="10"/>
  <c r="Q594" i="10" s="1"/>
  <c r="I594" i="10"/>
  <c r="C594" i="10"/>
  <c r="S594" i="10" s="1"/>
  <c r="L594" i="10" s="1"/>
  <c r="T594" i="10" s="1"/>
  <c r="A594" i="10"/>
  <c r="O636" i="10"/>
  <c r="H636" i="10"/>
  <c r="R636" i="10" s="1"/>
  <c r="F636" i="10"/>
  <c r="I636" i="10"/>
  <c r="D636" i="10"/>
  <c r="E636" i="10"/>
  <c r="G636" i="10"/>
  <c r="Q636" i="10" s="1"/>
  <c r="A636" i="10"/>
  <c r="C636" i="10"/>
  <c r="S636" i="10" s="1"/>
  <c r="L636" i="10" s="1"/>
  <c r="T636" i="10" s="1"/>
  <c r="D441" i="10"/>
  <c r="A441" i="10"/>
  <c r="G441" i="10"/>
  <c r="Q441" i="10" s="1"/>
  <c r="O441" i="10"/>
  <c r="F441" i="10"/>
  <c r="C441" i="10"/>
  <c r="S441" i="10" s="1"/>
  <c r="L441" i="10" s="1"/>
  <c r="T441" i="10" s="1"/>
  <c r="I441" i="10"/>
  <c r="H441" i="10"/>
  <c r="R441" i="10" s="1"/>
  <c r="E441" i="10"/>
  <c r="C461" i="10"/>
  <c r="S461" i="10" s="1"/>
  <c r="L461" i="10" s="1"/>
  <c r="T461" i="10" s="1"/>
  <c r="E461" i="10"/>
  <c r="F461" i="10"/>
  <c r="G461" i="10"/>
  <c r="Q461" i="10" s="1"/>
  <c r="A461" i="10"/>
  <c r="K461" i="10" s="1"/>
  <c r="H461" i="10"/>
  <c r="R461" i="10" s="1"/>
  <c r="O461" i="10"/>
  <c r="D461" i="10"/>
  <c r="I461" i="10"/>
  <c r="O481" i="10"/>
  <c r="H481" i="10"/>
  <c r="R481" i="10" s="1"/>
  <c r="I481" i="10"/>
  <c r="D481" i="10"/>
  <c r="E481" i="10"/>
  <c r="G481" i="10"/>
  <c r="Q481" i="10" s="1"/>
  <c r="F481" i="10"/>
  <c r="A481" i="10"/>
  <c r="N481" i="10" s="1"/>
  <c r="C481" i="10"/>
  <c r="S481" i="10" s="1"/>
  <c r="L481" i="10" s="1"/>
  <c r="T481" i="10" s="1"/>
  <c r="E521" i="10"/>
  <c r="G521" i="10"/>
  <c r="Q521" i="10" s="1"/>
  <c r="F521" i="10"/>
  <c r="A521" i="10"/>
  <c r="C521" i="10"/>
  <c r="S521" i="10" s="1"/>
  <c r="L521" i="10" s="1"/>
  <c r="T521" i="10" s="1"/>
  <c r="O521" i="10"/>
  <c r="H521" i="10"/>
  <c r="R521" i="10" s="1"/>
  <c r="I521" i="10"/>
  <c r="D521" i="10"/>
  <c r="O541" i="10"/>
  <c r="H541" i="10"/>
  <c r="R541" i="10" s="1"/>
  <c r="I541" i="10"/>
  <c r="D541" i="10"/>
  <c r="E541" i="10"/>
  <c r="G541" i="10"/>
  <c r="Q541" i="10" s="1"/>
  <c r="F541" i="10"/>
  <c r="A541" i="10"/>
  <c r="K541" i="10" s="1"/>
  <c r="C541" i="10"/>
  <c r="S541" i="10" s="1"/>
  <c r="L541" i="10" s="1"/>
  <c r="T541" i="10" s="1"/>
  <c r="F561" i="10"/>
  <c r="A561" i="10"/>
  <c r="G561" i="10"/>
  <c r="Q561" i="10" s="1"/>
  <c r="O561" i="10"/>
  <c r="H561" i="10"/>
  <c r="R561" i="10" s="1"/>
  <c r="I561" i="10"/>
  <c r="D561" i="10"/>
  <c r="E561" i="10"/>
  <c r="C561" i="10"/>
  <c r="S561" i="10" s="1"/>
  <c r="L561" i="10" s="1"/>
  <c r="T561" i="10" s="1"/>
  <c r="F580" i="10"/>
  <c r="A580" i="10"/>
  <c r="K580" i="10" s="1"/>
  <c r="C580" i="10"/>
  <c r="S580" i="10" s="1"/>
  <c r="L580" i="10" s="1"/>
  <c r="T580" i="10" s="1"/>
  <c r="O580" i="10"/>
  <c r="H580" i="10"/>
  <c r="R580" i="10" s="1"/>
  <c r="I580" i="10"/>
  <c r="D580" i="10"/>
  <c r="E580" i="10"/>
  <c r="G580" i="10"/>
  <c r="Q580" i="10" s="1"/>
  <c r="H617" i="10"/>
  <c r="R617" i="10" s="1"/>
  <c r="I617" i="10"/>
  <c r="E617" i="10"/>
  <c r="D617" i="10"/>
  <c r="A617" i="10"/>
  <c r="G617" i="10"/>
  <c r="Q617" i="10" s="1"/>
  <c r="F617" i="10"/>
  <c r="C617" i="10"/>
  <c r="S617" i="10" s="1"/>
  <c r="L617" i="10" s="1"/>
  <c r="T617" i="10" s="1"/>
  <c r="O617" i="10"/>
  <c r="G591" i="10"/>
  <c r="Q591" i="10" s="1"/>
  <c r="I591" i="10"/>
  <c r="E591" i="10"/>
  <c r="C591" i="10"/>
  <c r="S591" i="10" s="1"/>
  <c r="L591" i="10" s="1"/>
  <c r="T591" i="10" s="1"/>
  <c r="A591" i="10"/>
  <c r="F591" i="10"/>
  <c r="H591" i="10"/>
  <c r="R591" i="10" s="1"/>
  <c r="D591" i="10"/>
  <c r="O591" i="10"/>
  <c r="G610" i="10"/>
  <c r="Q610" i="10" s="1"/>
  <c r="E610" i="10"/>
  <c r="H610" i="10"/>
  <c r="R610" i="10" s="1"/>
  <c r="C610" i="10"/>
  <c r="S610" i="10" s="1"/>
  <c r="L610" i="10" s="1"/>
  <c r="T610" i="10" s="1"/>
  <c r="D610" i="10"/>
  <c r="F610" i="10"/>
  <c r="I610" i="10"/>
  <c r="O610" i="10"/>
  <c r="A610" i="10"/>
  <c r="N610" i="10" s="1"/>
  <c r="H629" i="10"/>
  <c r="R629" i="10" s="1"/>
  <c r="F629" i="10"/>
  <c r="E629" i="10"/>
  <c r="D629" i="10"/>
  <c r="A629" i="10"/>
  <c r="G629" i="10"/>
  <c r="Q629" i="10" s="1"/>
  <c r="O629" i="10"/>
  <c r="C629" i="10"/>
  <c r="S629" i="10" s="1"/>
  <c r="L629" i="10" s="1"/>
  <c r="T629" i="10" s="1"/>
  <c r="I629" i="10"/>
  <c r="O667" i="10"/>
  <c r="H667" i="10"/>
  <c r="R667" i="10" s="1"/>
  <c r="F667" i="10"/>
  <c r="I667" i="10"/>
  <c r="D667" i="10"/>
  <c r="E667" i="10"/>
  <c r="G667" i="10"/>
  <c r="Q667" i="10" s="1"/>
  <c r="A667" i="10"/>
  <c r="C667" i="10"/>
  <c r="S667" i="10" s="1"/>
  <c r="L667" i="10" s="1"/>
  <c r="T667" i="10" s="1"/>
  <c r="F592" i="10"/>
  <c r="A592" i="10"/>
  <c r="D592" i="10"/>
  <c r="O592" i="10"/>
  <c r="C592" i="10"/>
  <c r="S592" i="10" s="1"/>
  <c r="L592" i="10" s="1"/>
  <c r="T592" i="10" s="1"/>
  <c r="I592" i="10"/>
  <c r="H592" i="10"/>
  <c r="R592" i="10" s="1"/>
  <c r="E592" i="10"/>
  <c r="G592" i="10"/>
  <c r="Q592" i="10" s="1"/>
  <c r="F611" i="10"/>
  <c r="A611" i="10"/>
  <c r="G611" i="10"/>
  <c r="Q611" i="10" s="1"/>
  <c r="O611" i="10"/>
  <c r="D611" i="10"/>
  <c r="I611" i="10"/>
  <c r="C611" i="10"/>
  <c r="S611" i="10" s="1"/>
  <c r="L611" i="10" s="1"/>
  <c r="T611" i="10" s="1"/>
  <c r="E611" i="10"/>
  <c r="H611" i="10"/>
  <c r="R611" i="10" s="1"/>
  <c r="G630" i="10"/>
  <c r="Q630" i="10" s="1"/>
  <c r="I630" i="10"/>
  <c r="D630" i="10"/>
  <c r="C630" i="10"/>
  <c r="S630" i="10" s="1"/>
  <c r="L630" i="10" s="1"/>
  <c r="T630" i="10" s="1"/>
  <c r="E630" i="10"/>
  <c r="F630" i="10"/>
  <c r="A630" i="10"/>
  <c r="K630" i="10" s="1"/>
  <c r="O630" i="10"/>
  <c r="H630" i="10"/>
  <c r="R630" i="10" s="1"/>
  <c r="G649" i="10"/>
  <c r="Q649" i="10" s="1"/>
  <c r="I649" i="10"/>
  <c r="D649" i="10"/>
  <c r="C649" i="10"/>
  <c r="S649" i="10" s="1"/>
  <c r="L649" i="10" s="1"/>
  <c r="T649" i="10" s="1"/>
  <c r="E649" i="10"/>
  <c r="F649" i="10"/>
  <c r="A649" i="10"/>
  <c r="K649" i="10" s="1"/>
  <c r="O649" i="10"/>
  <c r="H649" i="10"/>
  <c r="R649" i="10" s="1"/>
  <c r="O686" i="10"/>
  <c r="H686" i="10"/>
  <c r="R686" i="10" s="1"/>
  <c r="F686" i="10"/>
  <c r="I686" i="10"/>
  <c r="D686" i="10"/>
  <c r="E686" i="10"/>
  <c r="G686" i="10"/>
  <c r="Q686" i="10" s="1"/>
  <c r="A686" i="10"/>
  <c r="C686" i="10"/>
  <c r="S686" i="10" s="1"/>
  <c r="L686" i="10" s="1"/>
  <c r="T686" i="10" s="1"/>
  <c r="O771" i="10"/>
  <c r="H771" i="10"/>
  <c r="R771" i="10" s="1"/>
  <c r="F771" i="10"/>
  <c r="I771" i="10"/>
  <c r="D771" i="10"/>
  <c r="E771" i="10"/>
  <c r="G771" i="10"/>
  <c r="Q771" i="10" s="1"/>
  <c r="A771" i="10"/>
  <c r="C771" i="10"/>
  <c r="S771" i="10" s="1"/>
  <c r="L771" i="10" s="1"/>
  <c r="T771" i="10" s="1"/>
  <c r="F642" i="10"/>
  <c r="A642" i="10"/>
  <c r="C642" i="10"/>
  <c r="S642" i="10" s="1"/>
  <c r="L642" i="10" s="1"/>
  <c r="T642" i="10" s="1"/>
  <c r="O642" i="10"/>
  <c r="H642" i="10"/>
  <c r="R642" i="10" s="1"/>
  <c r="I642" i="10"/>
  <c r="D642" i="10"/>
  <c r="E642" i="10"/>
  <c r="G642" i="10"/>
  <c r="Q642" i="10" s="1"/>
  <c r="O694" i="10"/>
  <c r="H694" i="10"/>
  <c r="R694" i="10" s="1"/>
  <c r="F694" i="10"/>
  <c r="I694" i="10"/>
  <c r="D694" i="10"/>
  <c r="E694" i="10"/>
  <c r="G694" i="10"/>
  <c r="Q694" i="10" s="1"/>
  <c r="A694" i="10"/>
  <c r="C694" i="10"/>
  <c r="S694" i="10" s="1"/>
  <c r="L694" i="10" s="1"/>
  <c r="T694" i="10" s="1"/>
  <c r="H672" i="10"/>
  <c r="R672" i="10" s="1"/>
  <c r="F672" i="10"/>
  <c r="E672" i="10"/>
  <c r="D672" i="10"/>
  <c r="A672" i="10"/>
  <c r="G672" i="10"/>
  <c r="Q672" i="10" s="1"/>
  <c r="O672" i="10"/>
  <c r="C672" i="10"/>
  <c r="S672" i="10" s="1"/>
  <c r="L672" i="10" s="1"/>
  <c r="T672" i="10" s="1"/>
  <c r="I672" i="10"/>
  <c r="H691" i="10"/>
  <c r="R691" i="10" s="1"/>
  <c r="F691" i="10"/>
  <c r="A691" i="10"/>
  <c r="K691" i="10" s="1"/>
  <c r="D691" i="10"/>
  <c r="O691" i="10"/>
  <c r="G691" i="10"/>
  <c r="Q691" i="10" s="1"/>
  <c r="I691" i="10"/>
  <c r="C691" i="10"/>
  <c r="S691" i="10" s="1"/>
  <c r="L691" i="10" s="1"/>
  <c r="T691" i="10" s="1"/>
  <c r="E691" i="10"/>
  <c r="H710" i="10"/>
  <c r="R710" i="10" s="1"/>
  <c r="F710" i="10"/>
  <c r="I710" i="10"/>
  <c r="D710" i="10"/>
  <c r="E710" i="10"/>
  <c r="G710" i="10"/>
  <c r="Q710" i="10" s="1"/>
  <c r="A710" i="10"/>
  <c r="C710" i="10"/>
  <c r="S710" i="10" s="1"/>
  <c r="L710" i="10" s="1"/>
  <c r="T710" i="10" s="1"/>
  <c r="O710" i="10"/>
  <c r="O782" i="10"/>
  <c r="H782" i="10"/>
  <c r="R782" i="10" s="1"/>
  <c r="F782" i="10"/>
  <c r="I782" i="10"/>
  <c r="D782" i="10"/>
  <c r="E782" i="10"/>
  <c r="G782" i="10"/>
  <c r="Q782" i="10" s="1"/>
  <c r="A782" i="10"/>
  <c r="C782" i="10"/>
  <c r="S782" i="10" s="1"/>
  <c r="L782" i="10" s="1"/>
  <c r="T782" i="10" s="1"/>
  <c r="G661" i="10"/>
  <c r="Q661" i="10" s="1"/>
  <c r="I661" i="10"/>
  <c r="H661" i="10"/>
  <c r="R661" i="10" s="1"/>
  <c r="C661" i="10"/>
  <c r="S661" i="10" s="1"/>
  <c r="L661" i="10" s="1"/>
  <c r="T661" i="10" s="1"/>
  <c r="E661" i="10"/>
  <c r="F661" i="10"/>
  <c r="A661" i="10"/>
  <c r="O661" i="10"/>
  <c r="D661" i="10"/>
  <c r="G680" i="10"/>
  <c r="Q680" i="10" s="1"/>
  <c r="I680" i="10"/>
  <c r="D680" i="10"/>
  <c r="C680" i="10"/>
  <c r="S680" i="10" s="1"/>
  <c r="L680" i="10" s="1"/>
  <c r="T680" i="10" s="1"/>
  <c r="E680" i="10"/>
  <c r="F680" i="10"/>
  <c r="A680" i="10"/>
  <c r="N680" i="10" s="1"/>
  <c r="O680" i="10"/>
  <c r="H680" i="10"/>
  <c r="R680" i="10" s="1"/>
  <c r="G699" i="10"/>
  <c r="Q699" i="10" s="1"/>
  <c r="I699" i="10"/>
  <c r="D699" i="10"/>
  <c r="C699" i="10"/>
  <c r="S699" i="10" s="1"/>
  <c r="L699" i="10" s="1"/>
  <c r="T699" i="10" s="1"/>
  <c r="E699" i="10"/>
  <c r="F699" i="10"/>
  <c r="A699" i="10"/>
  <c r="O699" i="10"/>
  <c r="H699" i="10"/>
  <c r="R699" i="10" s="1"/>
  <c r="O717" i="10"/>
  <c r="H717" i="10"/>
  <c r="R717" i="10" s="1"/>
  <c r="F717" i="10"/>
  <c r="I717" i="10"/>
  <c r="D717" i="10"/>
  <c r="E717" i="10"/>
  <c r="C717" i="10"/>
  <c r="S717" i="10" s="1"/>
  <c r="L717" i="10" s="1"/>
  <c r="T717" i="10" s="1"/>
  <c r="A717" i="10"/>
  <c r="G717" i="10"/>
  <c r="Q717" i="10" s="1"/>
  <c r="O767" i="10"/>
  <c r="H767" i="10"/>
  <c r="R767" i="10" s="1"/>
  <c r="F767" i="10"/>
  <c r="I767" i="10"/>
  <c r="D767" i="10"/>
  <c r="E767" i="10"/>
  <c r="G767" i="10"/>
  <c r="Q767" i="10" s="1"/>
  <c r="A767" i="10"/>
  <c r="K767" i="10" s="1"/>
  <c r="C767" i="10"/>
  <c r="S767" i="10" s="1"/>
  <c r="L767" i="10" s="1"/>
  <c r="T767" i="10" s="1"/>
  <c r="F655" i="10"/>
  <c r="A655" i="10"/>
  <c r="G655" i="10"/>
  <c r="Q655" i="10" s="1"/>
  <c r="O655" i="10"/>
  <c r="D655" i="10"/>
  <c r="I655" i="10"/>
  <c r="C655" i="10"/>
  <c r="S655" i="10" s="1"/>
  <c r="L655" i="10" s="1"/>
  <c r="T655" i="10" s="1"/>
  <c r="E655" i="10"/>
  <c r="H655" i="10"/>
  <c r="R655" i="10" s="1"/>
  <c r="F674" i="10"/>
  <c r="A674" i="10"/>
  <c r="K674" i="10" s="1"/>
  <c r="C674" i="10"/>
  <c r="S674" i="10" s="1"/>
  <c r="L674" i="10" s="1"/>
  <c r="T674" i="10" s="1"/>
  <c r="O674" i="10"/>
  <c r="H674" i="10"/>
  <c r="R674" i="10" s="1"/>
  <c r="I674" i="10"/>
  <c r="D674" i="10"/>
  <c r="E674" i="10"/>
  <c r="G674" i="10"/>
  <c r="Q674" i="10" s="1"/>
  <c r="F697" i="10"/>
  <c r="A697" i="10"/>
  <c r="C697" i="10"/>
  <c r="S697" i="10" s="1"/>
  <c r="L697" i="10" s="1"/>
  <c r="T697" i="10" s="1"/>
  <c r="O697" i="10"/>
  <c r="H697" i="10"/>
  <c r="R697" i="10" s="1"/>
  <c r="I697" i="10"/>
  <c r="D697" i="10"/>
  <c r="E697" i="10"/>
  <c r="G697" i="10"/>
  <c r="Q697" i="10" s="1"/>
  <c r="H721" i="10"/>
  <c r="R721" i="10" s="1"/>
  <c r="I721" i="10"/>
  <c r="E721" i="10"/>
  <c r="D721" i="10"/>
  <c r="A721" i="10"/>
  <c r="G721" i="10"/>
  <c r="Q721" i="10" s="1"/>
  <c r="F721" i="10"/>
  <c r="C721" i="10"/>
  <c r="S721" i="10" s="1"/>
  <c r="L721" i="10" s="1"/>
  <c r="T721" i="10" s="1"/>
  <c r="O721" i="10"/>
  <c r="O759" i="10"/>
  <c r="H759" i="10"/>
  <c r="R759" i="10" s="1"/>
  <c r="F759" i="10"/>
  <c r="I759" i="10"/>
  <c r="D759" i="10"/>
  <c r="E759" i="10"/>
  <c r="G759" i="10"/>
  <c r="Q759" i="10" s="1"/>
  <c r="A759" i="10"/>
  <c r="C759" i="10"/>
  <c r="S759" i="10" s="1"/>
  <c r="L759" i="10" s="1"/>
  <c r="T759" i="10" s="1"/>
  <c r="G722" i="10"/>
  <c r="Q722" i="10" s="1"/>
  <c r="A722" i="10"/>
  <c r="N722" i="10" s="1"/>
  <c r="D722" i="10"/>
  <c r="C722" i="10"/>
  <c r="S722" i="10" s="1"/>
  <c r="L722" i="10" s="1"/>
  <c r="T722" i="10" s="1"/>
  <c r="H722" i="10"/>
  <c r="R722" i="10" s="1"/>
  <c r="F722" i="10"/>
  <c r="O722" i="10"/>
  <c r="I722" i="10"/>
  <c r="E722" i="10"/>
  <c r="H741" i="10"/>
  <c r="R741" i="10" s="1"/>
  <c r="F741" i="10"/>
  <c r="I741" i="10"/>
  <c r="D741" i="10"/>
  <c r="E741" i="10"/>
  <c r="G741" i="10"/>
  <c r="Q741" i="10" s="1"/>
  <c r="A741" i="10"/>
  <c r="C741" i="10"/>
  <c r="S741" i="10" s="1"/>
  <c r="L741" i="10" s="1"/>
  <c r="T741" i="10" s="1"/>
  <c r="O741" i="10"/>
  <c r="H760" i="10"/>
  <c r="R760" i="10" s="1"/>
  <c r="F760" i="10"/>
  <c r="E760" i="10"/>
  <c r="D760" i="10"/>
  <c r="A760" i="10"/>
  <c r="G760" i="10"/>
  <c r="Q760" i="10" s="1"/>
  <c r="O760" i="10"/>
  <c r="C760" i="10"/>
  <c r="S760" i="10" s="1"/>
  <c r="L760" i="10" s="1"/>
  <c r="T760" i="10" s="1"/>
  <c r="I760" i="10"/>
  <c r="H779" i="10"/>
  <c r="R779" i="10" s="1"/>
  <c r="F779" i="10"/>
  <c r="A779" i="10"/>
  <c r="D779" i="10"/>
  <c r="O779" i="10"/>
  <c r="G779" i="10"/>
  <c r="Q779" i="10" s="1"/>
  <c r="I779" i="10"/>
  <c r="C779" i="10"/>
  <c r="S779" i="10" s="1"/>
  <c r="L779" i="10" s="1"/>
  <c r="T779" i="10" s="1"/>
  <c r="E779" i="10"/>
  <c r="H807" i="10"/>
  <c r="R807" i="10" s="1"/>
  <c r="I807" i="10"/>
  <c r="A807" i="10"/>
  <c r="D807" i="10"/>
  <c r="C807" i="10"/>
  <c r="S807" i="10" s="1"/>
  <c r="L807" i="10" s="1"/>
  <c r="T807" i="10" s="1"/>
  <c r="O807" i="10"/>
  <c r="G807" i="10"/>
  <c r="Q807" i="10" s="1"/>
  <c r="E807" i="10"/>
  <c r="F807" i="10"/>
  <c r="F716" i="10"/>
  <c r="A716" i="10"/>
  <c r="G716" i="10"/>
  <c r="Q716" i="10" s="1"/>
  <c r="O716" i="10"/>
  <c r="D716" i="10"/>
  <c r="I716" i="10"/>
  <c r="C716" i="10"/>
  <c r="S716" i="10" s="1"/>
  <c r="L716" i="10" s="1"/>
  <c r="T716" i="10" s="1"/>
  <c r="E716" i="10"/>
  <c r="H716" i="10"/>
  <c r="R716" i="10" s="1"/>
  <c r="F735" i="10"/>
  <c r="A735" i="10"/>
  <c r="C735" i="10"/>
  <c r="S735" i="10" s="1"/>
  <c r="L735" i="10" s="1"/>
  <c r="T735" i="10" s="1"/>
  <c r="O735" i="10"/>
  <c r="H735" i="10"/>
  <c r="R735" i="10" s="1"/>
  <c r="I735" i="10"/>
  <c r="G735" i="10"/>
  <c r="Q735" i="10" s="1"/>
  <c r="E735" i="10"/>
  <c r="D735" i="10"/>
  <c r="G754" i="10"/>
  <c r="Q754" i="10" s="1"/>
  <c r="I754" i="10"/>
  <c r="D754" i="10"/>
  <c r="C754" i="10"/>
  <c r="S754" i="10" s="1"/>
  <c r="L754" i="10" s="1"/>
  <c r="T754" i="10" s="1"/>
  <c r="E754" i="10"/>
  <c r="F754" i="10"/>
  <c r="A754" i="10"/>
  <c r="N754" i="10" s="1"/>
  <c r="O754" i="10"/>
  <c r="H754" i="10"/>
  <c r="R754" i="10" s="1"/>
  <c r="G777" i="10"/>
  <c r="Q777" i="10" s="1"/>
  <c r="I777" i="10"/>
  <c r="H777" i="10"/>
  <c r="R777" i="10" s="1"/>
  <c r="C777" i="10"/>
  <c r="S777" i="10" s="1"/>
  <c r="L777" i="10" s="1"/>
  <c r="T777" i="10" s="1"/>
  <c r="E777" i="10"/>
  <c r="F777" i="10"/>
  <c r="A777" i="10"/>
  <c r="O777" i="10"/>
  <c r="D777" i="10"/>
  <c r="O802" i="10"/>
  <c r="H802" i="10"/>
  <c r="R802" i="10" s="1"/>
  <c r="D802" i="10"/>
  <c r="I802" i="10"/>
  <c r="C802" i="10"/>
  <c r="S802" i="10" s="1"/>
  <c r="L802" i="10" s="1"/>
  <c r="T802" i="10" s="1"/>
  <c r="E802" i="10"/>
  <c r="G802" i="10"/>
  <c r="Q802" i="10" s="1"/>
  <c r="A802" i="10"/>
  <c r="F802" i="10"/>
  <c r="F747" i="10"/>
  <c r="A747" i="10"/>
  <c r="C747" i="10"/>
  <c r="S747" i="10" s="1"/>
  <c r="L747" i="10" s="1"/>
  <c r="T747" i="10" s="1"/>
  <c r="O747" i="10"/>
  <c r="H747" i="10"/>
  <c r="R747" i="10" s="1"/>
  <c r="I747" i="10"/>
  <c r="D747" i="10"/>
  <c r="E747" i="10"/>
  <c r="G747" i="10"/>
  <c r="Q747" i="10" s="1"/>
  <c r="F766" i="10"/>
  <c r="A766" i="10"/>
  <c r="C766" i="10"/>
  <c r="S766" i="10" s="1"/>
  <c r="L766" i="10" s="1"/>
  <c r="T766" i="10" s="1"/>
  <c r="O766" i="10"/>
  <c r="H766" i="10"/>
  <c r="R766" i="10" s="1"/>
  <c r="I766" i="10"/>
  <c r="D766" i="10"/>
  <c r="E766" i="10"/>
  <c r="G766" i="10"/>
  <c r="Q766" i="10" s="1"/>
  <c r="F785" i="10"/>
  <c r="A785" i="10"/>
  <c r="G785" i="10"/>
  <c r="Q785" i="10" s="1"/>
  <c r="O785" i="10"/>
  <c r="H785" i="10"/>
  <c r="R785" i="10" s="1"/>
  <c r="I785" i="10"/>
  <c r="D785" i="10"/>
  <c r="E785" i="10"/>
  <c r="C785" i="10"/>
  <c r="S785" i="10" s="1"/>
  <c r="L785" i="10" s="1"/>
  <c r="T785" i="10" s="1"/>
  <c r="G804" i="10"/>
  <c r="Q804" i="10" s="1"/>
  <c r="F804" i="10"/>
  <c r="D804" i="10"/>
  <c r="C804" i="10"/>
  <c r="S804" i="10" s="1"/>
  <c r="L804" i="10" s="1"/>
  <c r="T804" i="10" s="1"/>
  <c r="A804" i="10"/>
  <c r="N804" i="10" s="1"/>
  <c r="O804" i="10"/>
  <c r="E804" i="10"/>
  <c r="H804" i="10"/>
  <c r="R804" i="10" s="1"/>
  <c r="I804" i="10"/>
  <c r="H859" i="10"/>
  <c r="R859" i="10" s="1"/>
  <c r="F859" i="10"/>
  <c r="E859" i="10"/>
  <c r="D859" i="10"/>
  <c r="A859" i="10"/>
  <c r="G859" i="10"/>
  <c r="Q859" i="10" s="1"/>
  <c r="I859" i="10"/>
  <c r="C859" i="10"/>
  <c r="S859" i="10" s="1"/>
  <c r="L859" i="10" s="1"/>
  <c r="T859" i="10" s="1"/>
  <c r="O859" i="10"/>
  <c r="O821" i="10"/>
  <c r="H821" i="10"/>
  <c r="R821" i="10" s="1"/>
  <c r="F821" i="10"/>
  <c r="I821" i="10"/>
  <c r="D821" i="10"/>
  <c r="E821" i="10"/>
  <c r="C821" i="10"/>
  <c r="S821" i="10" s="1"/>
  <c r="L821" i="10" s="1"/>
  <c r="T821" i="10" s="1"/>
  <c r="A821" i="10"/>
  <c r="G821" i="10"/>
  <c r="Q821" i="10" s="1"/>
  <c r="H856" i="10"/>
  <c r="R856" i="10" s="1"/>
  <c r="F856" i="10"/>
  <c r="O856" i="10"/>
  <c r="D856" i="10"/>
  <c r="I856" i="10"/>
  <c r="G856" i="10"/>
  <c r="Q856" i="10" s="1"/>
  <c r="E856" i="10"/>
  <c r="C856" i="10"/>
  <c r="S856" i="10" s="1"/>
  <c r="L856" i="10" s="1"/>
  <c r="T856" i="10" s="1"/>
  <c r="A856" i="10"/>
  <c r="F809" i="10"/>
  <c r="A809" i="10"/>
  <c r="C809" i="10"/>
  <c r="S809" i="10" s="1"/>
  <c r="L809" i="10" s="1"/>
  <c r="T809" i="10" s="1"/>
  <c r="O809" i="10"/>
  <c r="H809" i="10"/>
  <c r="R809" i="10" s="1"/>
  <c r="I809" i="10"/>
  <c r="D809" i="10"/>
  <c r="E809" i="10"/>
  <c r="G809" i="10"/>
  <c r="Q809" i="10" s="1"/>
  <c r="H830" i="10"/>
  <c r="R830" i="10" s="1"/>
  <c r="I830" i="10"/>
  <c r="O830" i="10"/>
  <c r="D830" i="10"/>
  <c r="A830" i="10"/>
  <c r="G830" i="10"/>
  <c r="Q830" i="10" s="1"/>
  <c r="F830" i="10"/>
  <c r="C830" i="10"/>
  <c r="S830" i="10" s="1"/>
  <c r="L830" i="10" s="1"/>
  <c r="T830" i="10" s="1"/>
  <c r="E830" i="10"/>
  <c r="G819" i="10"/>
  <c r="Q819" i="10" s="1"/>
  <c r="E819" i="10"/>
  <c r="H819" i="10"/>
  <c r="R819" i="10" s="1"/>
  <c r="C819" i="10"/>
  <c r="S819" i="10" s="1"/>
  <c r="L819" i="10" s="1"/>
  <c r="T819" i="10" s="1"/>
  <c r="D819" i="10"/>
  <c r="F819" i="10"/>
  <c r="I819" i="10"/>
  <c r="O819" i="10"/>
  <c r="A819" i="10"/>
  <c r="N819" i="10" s="1"/>
  <c r="G842" i="10"/>
  <c r="Q842" i="10" s="1"/>
  <c r="E842" i="10"/>
  <c r="H842" i="10"/>
  <c r="R842" i="10" s="1"/>
  <c r="C842" i="10"/>
  <c r="S842" i="10" s="1"/>
  <c r="L842" i="10" s="1"/>
  <c r="T842" i="10" s="1"/>
  <c r="D842" i="10"/>
  <c r="F842" i="10"/>
  <c r="I842" i="10"/>
  <c r="O842" i="10"/>
  <c r="A842" i="10"/>
  <c r="F820" i="10"/>
  <c r="A820" i="10"/>
  <c r="G820" i="10"/>
  <c r="Q820" i="10" s="1"/>
  <c r="O820" i="10"/>
  <c r="D820" i="10"/>
  <c r="I820" i="10"/>
  <c r="C820" i="10"/>
  <c r="S820" i="10" s="1"/>
  <c r="L820" i="10" s="1"/>
  <c r="T820" i="10" s="1"/>
  <c r="E820" i="10"/>
  <c r="H820" i="10"/>
  <c r="R820" i="10" s="1"/>
  <c r="F839" i="10"/>
  <c r="A839" i="10"/>
  <c r="K839" i="10" s="1"/>
  <c r="C839" i="10"/>
  <c r="S839" i="10" s="1"/>
  <c r="L839" i="10" s="1"/>
  <c r="T839" i="10" s="1"/>
  <c r="O839" i="10"/>
  <c r="H839" i="10"/>
  <c r="R839" i="10" s="1"/>
  <c r="I839" i="10"/>
  <c r="G839" i="10"/>
  <c r="Q839" i="10" s="1"/>
  <c r="E839" i="10"/>
  <c r="D839" i="10"/>
  <c r="H867" i="10"/>
  <c r="R867" i="10" s="1"/>
  <c r="E867" i="10"/>
  <c r="F867" i="10"/>
  <c r="D867" i="10"/>
  <c r="O867" i="10"/>
  <c r="G867" i="10"/>
  <c r="Q867" i="10" s="1"/>
  <c r="A867" i="10"/>
  <c r="N867" i="10" s="1"/>
  <c r="C867" i="10"/>
  <c r="S867" i="10" s="1"/>
  <c r="L867" i="10" s="1"/>
  <c r="T867" i="10" s="1"/>
  <c r="I867" i="10"/>
  <c r="G860" i="10"/>
  <c r="Q860" i="10" s="1"/>
  <c r="E860" i="10"/>
  <c r="H860" i="10"/>
  <c r="R860" i="10" s="1"/>
  <c r="C860" i="10"/>
  <c r="S860" i="10" s="1"/>
  <c r="L860" i="10" s="1"/>
  <c r="T860" i="10" s="1"/>
  <c r="D860" i="10"/>
  <c r="F860" i="10"/>
  <c r="A860" i="10"/>
  <c r="K860" i="10" s="1"/>
  <c r="O860" i="10"/>
  <c r="I860" i="10"/>
  <c r="F850" i="10"/>
  <c r="A850" i="10"/>
  <c r="D850" i="10"/>
  <c r="O850" i="10"/>
  <c r="H850" i="10"/>
  <c r="R850" i="10" s="1"/>
  <c r="I850" i="10"/>
  <c r="C850" i="10"/>
  <c r="S850" i="10" s="1"/>
  <c r="L850" i="10" s="1"/>
  <c r="T850" i="10" s="1"/>
  <c r="E850" i="10"/>
  <c r="G850" i="10"/>
  <c r="Q850" i="10" s="1"/>
  <c r="F869" i="10"/>
  <c r="A869" i="10"/>
  <c r="N869" i="10" s="1"/>
  <c r="G869" i="10"/>
  <c r="Q869" i="10" s="1"/>
  <c r="O869" i="10"/>
  <c r="D869" i="10"/>
  <c r="I869" i="10"/>
  <c r="C869" i="10"/>
  <c r="S869" i="10" s="1"/>
  <c r="L869" i="10" s="1"/>
  <c r="T869" i="10" s="1"/>
  <c r="E869" i="10"/>
  <c r="H869" i="10"/>
  <c r="R869" i="10" s="1"/>
  <c r="H56" i="11"/>
  <c r="R56" i="11" s="1"/>
  <c r="E56" i="11"/>
  <c r="F56" i="11"/>
  <c r="A56" i="11"/>
  <c r="G56" i="11"/>
  <c r="Q56" i="11" s="1"/>
  <c r="O56" i="11"/>
  <c r="D56" i="11"/>
  <c r="C56" i="11"/>
  <c r="S56" i="11" s="1"/>
  <c r="L56" i="11" s="1"/>
  <c r="T56" i="11" s="1"/>
  <c r="I56" i="11"/>
  <c r="E106" i="11"/>
  <c r="G106" i="11"/>
  <c r="Q106" i="11" s="1"/>
  <c r="A106" i="11"/>
  <c r="F106" i="11"/>
  <c r="O106" i="11"/>
  <c r="H106" i="11"/>
  <c r="R106" i="11" s="1"/>
  <c r="C106" i="11"/>
  <c r="S106" i="11" s="1"/>
  <c r="L106" i="11" s="1"/>
  <c r="T106" i="11" s="1"/>
  <c r="I106" i="11"/>
  <c r="D106" i="11"/>
  <c r="O682" i="9"/>
  <c r="H682" i="9"/>
  <c r="R682" i="9" s="1"/>
  <c r="F682" i="9"/>
  <c r="I682" i="9"/>
  <c r="D682" i="9"/>
  <c r="E682" i="9"/>
  <c r="C682" i="9"/>
  <c r="S682" i="9" s="1"/>
  <c r="L682" i="9" s="1"/>
  <c r="T682" i="9" s="1"/>
  <c r="A682" i="9"/>
  <c r="G682" i="9"/>
  <c r="Q682" i="9" s="1"/>
  <c r="O717" i="9"/>
  <c r="H717" i="9"/>
  <c r="R717" i="9" s="1"/>
  <c r="F717" i="9"/>
  <c r="I717" i="9"/>
  <c r="D717" i="9"/>
  <c r="E717" i="9"/>
  <c r="C717" i="9"/>
  <c r="S717" i="9" s="1"/>
  <c r="L717" i="9" s="1"/>
  <c r="T717" i="9" s="1"/>
  <c r="A717" i="9"/>
  <c r="G717" i="9"/>
  <c r="Q717" i="9" s="1"/>
  <c r="H691" i="9"/>
  <c r="R691" i="9" s="1"/>
  <c r="I691" i="9"/>
  <c r="E691" i="9"/>
  <c r="D691" i="9"/>
  <c r="A691" i="9"/>
  <c r="N691" i="9" s="1"/>
  <c r="G691" i="9"/>
  <c r="Q691" i="9" s="1"/>
  <c r="F691" i="9"/>
  <c r="C691" i="9"/>
  <c r="S691" i="9" s="1"/>
  <c r="L691" i="9" s="1"/>
  <c r="T691" i="9" s="1"/>
  <c r="O691" i="9"/>
  <c r="H729" i="9"/>
  <c r="R729" i="9" s="1"/>
  <c r="I729" i="9"/>
  <c r="E729" i="9"/>
  <c r="D729" i="9"/>
  <c r="A729" i="9"/>
  <c r="G729" i="9"/>
  <c r="Q729" i="9" s="1"/>
  <c r="F729" i="9"/>
  <c r="C729" i="9"/>
  <c r="S729" i="9" s="1"/>
  <c r="L729" i="9" s="1"/>
  <c r="T729" i="9" s="1"/>
  <c r="O729" i="9"/>
  <c r="G692" i="9"/>
  <c r="Q692" i="9" s="1"/>
  <c r="A692" i="9"/>
  <c r="D692" i="9"/>
  <c r="C692" i="9"/>
  <c r="S692" i="9" s="1"/>
  <c r="L692" i="9" s="1"/>
  <c r="T692" i="9" s="1"/>
  <c r="H692" i="9"/>
  <c r="R692" i="9" s="1"/>
  <c r="F692" i="9"/>
  <c r="O692" i="9"/>
  <c r="I692" i="9"/>
  <c r="E692" i="9"/>
  <c r="G711" i="9"/>
  <c r="Q711" i="9" s="1"/>
  <c r="E711" i="9"/>
  <c r="H711" i="9"/>
  <c r="R711" i="9" s="1"/>
  <c r="C711" i="9"/>
  <c r="S711" i="9" s="1"/>
  <c r="L711" i="9" s="1"/>
  <c r="T711" i="9" s="1"/>
  <c r="D711" i="9"/>
  <c r="F711" i="9"/>
  <c r="I711" i="9"/>
  <c r="O711" i="9"/>
  <c r="A711" i="9"/>
  <c r="G730" i="9"/>
  <c r="Q730" i="9" s="1"/>
  <c r="A730" i="9"/>
  <c r="D730" i="9"/>
  <c r="C730" i="9"/>
  <c r="S730" i="9" s="1"/>
  <c r="L730" i="9" s="1"/>
  <c r="T730" i="9" s="1"/>
  <c r="H730" i="9"/>
  <c r="R730" i="9" s="1"/>
  <c r="F730" i="9"/>
  <c r="O730" i="9"/>
  <c r="I730" i="9"/>
  <c r="E730" i="9"/>
  <c r="O749" i="9"/>
  <c r="H749" i="9"/>
  <c r="R749" i="9" s="1"/>
  <c r="C749" i="9"/>
  <c r="S749" i="9" s="1"/>
  <c r="L749" i="9" s="1"/>
  <c r="T749" i="9" s="1"/>
  <c r="I749" i="9"/>
  <c r="D749" i="9"/>
  <c r="E749" i="9"/>
  <c r="G749" i="9"/>
  <c r="Q749" i="9" s="1"/>
  <c r="A749" i="9"/>
  <c r="K749" i="9" s="1"/>
  <c r="F749" i="9"/>
  <c r="F674" i="9"/>
  <c r="A674" i="9"/>
  <c r="C674" i="9"/>
  <c r="S674" i="9" s="1"/>
  <c r="L674" i="9" s="1"/>
  <c r="T674" i="9" s="1"/>
  <c r="O674" i="9"/>
  <c r="H674" i="9"/>
  <c r="R674" i="9" s="1"/>
  <c r="I674" i="9"/>
  <c r="G674" i="9"/>
  <c r="Q674" i="9" s="1"/>
  <c r="E674" i="9"/>
  <c r="D674" i="9"/>
  <c r="F697" i="9"/>
  <c r="A697" i="9"/>
  <c r="C697" i="9"/>
  <c r="S697" i="9" s="1"/>
  <c r="L697" i="9" s="1"/>
  <c r="T697" i="9" s="1"/>
  <c r="O697" i="9"/>
  <c r="H697" i="9"/>
  <c r="R697" i="9" s="1"/>
  <c r="I697" i="9"/>
  <c r="G697" i="9"/>
  <c r="Q697" i="9" s="1"/>
  <c r="E697" i="9"/>
  <c r="D697" i="9"/>
  <c r="F716" i="9"/>
  <c r="A716" i="9"/>
  <c r="G716" i="9"/>
  <c r="Q716" i="9" s="1"/>
  <c r="O716" i="9"/>
  <c r="D716" i="9"/>
  <c r="I716" i="9"/>
  <c r="C716" i="9"/>
  <c r="S716" i="9" s="1"/>
  <c r="L716" i="9" s="1"/>
  <c r="T716" i="9" s="1"/>
  <c r="E716" i="9"/>
  <c r="H716" i="9"/>
  <c r="R716" i="9" s="1"/>
  <c r="F735" i="9"/>
  <c r="A735" i="9"/>
  <c r="K735" i="9" s="1"/>
  <c r="C735" i="9"/>
  <c r="S735" i="9" s="1"/>
  <c r="L735" i="9" s="1"/>
  <c r="T735" i="9" s="1"/>
  <c r="O735" i="9"/>
  <c r="H735" i="9"/>
  <c r="R735" i="9" s="1"/>
  <c r="I735" i="9"/>
  <c r="G735" i="9"/>
  <c r="Q735" i="9" s="1"/>
  <c r="E735" i="9"/>
  <c r="D735" i="9"/>
  <c r="H754" i="9"/>
  <c r="R754" i="9" s="1"/>
  <c r="F754" i="9"/>
  <c r="A754" i="9"/>
  <c r="D754" i="9"/>
  <c r="O754" i="9"/>
  <c r="G754" i="9"/>
  <c r="Q754" i="9" s="1"/>
  <c r="E754" i="9"/>
  <c r="C754" i="9"/>
  <c r="S754" i="9" s="1"/>
  <c r="L754" i="9" s="1"/>
  <c r="T754" i="9" s="1"/>
  <c r="I754" i="9"/>
  <c r="O764" i="9"/>
  <c r="H764" i="9"/>
  <c r="R764" i="9" s="1"/>
  <c r="F764" i="9"/>
  <c r="I764" i="9"/>
  <c r="D764" i="9"/>
  <c r="E764" i="9"/>
  <c r="C764" i="9"/>
  <c r="S764" i="9" s="1"/>
  <c r="L764" i="9" s="1"/>
  <c r="T764" i="9" s="1"/>
  <c r="A764" i="9"/>
  <c r="N764" i="9" s="1"/>
  <c r="G764" i="9"/>
  <c r="Q764" i="9" s="1"/>
  <c r="H787" i="9"/>
  <c r="R787" i="9" s="1"/>
  <c r="F787" i="9"/>
  <c r="I787" i="9"/>
  <c r="D787" i="9"/>
  <c r="O787" i="9"/>
  <c r="G787" i="9"/>
  <c r="Q787" i="9" s="1"/>
  <c r="E787" i="9"/>
  <c r="C787" i="9"/>
  <c r="S787" i="9" s="1"/>
  <c r="L787" i="9" s="1"/>
  <c r="T787" i="9" s="1"/>
  <c r="A787" i="9"/>
  <c r="K787" i="9" s="1"/>
  <c r="G755" i="9"/>
  <c r="Q755" i="9" s="1"/>
  <c r="E755" i="9"/>
  <c r="H755" i="9"/>
  <c r="R755" i="9" s="1"/>
  <c r="C755" i="9"/>
  <c r="S755" i="9" s="1"/>
  <c r="L755" i="9" s="1"/>
  <c r="T755" i="9" s="1"/>
  <c r="D755" i="9"/>
  <c r="F755" i="9"/>
  <c r="I755" i="9"/>
  <c r="O755" i="9"/>
  <c r="A755" i="9"/>
  <c r="O775" i="9"/>
  <c r="H775" i="9"/>
  <c r="R775" i="9" s="1"/>
  <c r="F775" i="9"/>
  <c r="I775" i="9"/>
  <c r="D775" i="9"/>
  <c r="E775" i="9"/>
  <c r="C775" i="9"/>
  <c r="S775" i="9" s="1"/>
  <c r="L775" i="9" s="1"/>
  <c r="T775" i="9" s="1"/>
  <c r="A775" i="9"/>
  <c r="G775" i="9"/>
  <c r="Q775" i="9" s="1"/>
  <c r="F744" i="9"/>
  <c r="A744" i="9"/>
  <c r="H744" i="9"/>
  <c r="R744" i="9" s="1"/>
  <c r="O744" i="9"/>
  <c r="G744" i="9"/>
  <c r="Q744" i="9" s="1"/>
  <c r="I744" i="9"/>
  <c r="D744" i="9"/>
  <c r="E744" i="9"/>
  <c r="C744" i="9"/>
  <c r="S744" i="9" s="1"/>
  <c r="L744" i="9" s="1"/>
  <c r="T744" i="9" s="1"/>
  <c r="O767" i="9"/>
  <c r="A767" i="9"/>
  <c r="C767" i="9"/>
  <c r="S767" i="9" s="1"/>
  <c r="L767" i="9" s="1"/>
  <c r="T767" i="9" s="1"/>
  <c r="H767" i="9"/>
  <c r="R767" i="9" s="1"/>
  <c r="I767" i="9"/>
  <c r="F767" i="9"/>
  <c r="G767" i="9"/>
  <c r="Q767" i="9" s="1"/>
  <c r="E767" i="9"/>
  <c r="D767" i="9"/>
  <c r="H802" i="9"/>
  <c r="R802" i="9" s="1"/>
  <c r="I802" i="9"/>
  <c r="F802" i="9"/>
  <c r="D802" i="9"/>
  <c r="A802" i="9"/>
  <c r="G802" i="9"/>
  <c r="Q802" i="9" s="1"/>
  <c r="E802" i="9"/>
  <c r="C802" i="9"/>
  <c r="S802" i="9" s="1"/>
  <c r="L802" i="9" s="1"/>
  <c r="T802" i="9" s="1"/>
  <c r="O802" i="9"/>
  <c r="O822" i="9"/>
  <c r="H822" i="9"/>
  <c r="R822" i="9" s="1"/>
  <c r="F822" i="9"/>
  <c r="I822" i="9"/>
  <c r="D822" i="9"/>
  <c r="E822" i="9"/>
  <c r="G822" i="9"/>
  <c r="Q822" i="9" s="1"/>
  <c r="A822" i="9"/>
  <c r="C822" i="9"/>
  <c r="S822" i="9" s="1"/>
  <c r="L822" i="9" s="1"/>
  <c r="T822" i="9" s="1"/>
  <c r="G784" i="9"/>
  <c r="Q784" i="9" s="1"/>
  <c r="A784" i="9"/>
  <c r="O784" i="9"/>
  <c r="C784" i="9"/>
  <c r="S784" i="9" s="1"/>
  <c r="L784" i="9" s="1"/>
  <c r="T784" i="9" s="1"/>
  <c r="H784" i="9"/>
  <c r="R784" i="9" s="1"/>
  <c r="F784" i="9"/>
  <c r="E784" i="9"/>
  <c r="I784" i="9"/>
  <c r="D784" i="9"/>
  <c r="G807" i="9"/>
  <c r="Q807" i="9" s="1"/>
  <c r="O807" i="9"/>
  <c r="E807" i="9"/>
  <c r="C807" i="9"/>
  <c r="S807" i="9" s="1"/>
  <c r="L807" i="9" s="1"/>
  <c r="T807" i="9" s="1"/>
  <c r="H807" i="9"/>
  <c r="R807" i="9" s="1"/>
  <c r="I807" i="9"/>
  <c r="A807" i="9"/>
  <c r="D807" i="9"/>
  <c r="F807" i="9"/>
  <c r="F774" i="9"/>
  <c r="A774" i="9"/>
  <c r="K774" i="9" s="1"/>
  <c r="G774" i="9"/>
  <c r="Q774" i="9" s="1"/>
  <c r="O774" i="9"/>
  <c r="D774" i="9"/>
  <c r="I774" i="9"/>
  <c r="C774" i="9"/>
  <c r="S774" i="9" s="1"/>
  <c r="L774" i="9" s="1"/>
  <c r="T774" i="9" s="1"/>
  <c r="E774" i="9"/>
  <c r="H774" i="9"/>
  <c r="R774" i="9" s="1"/>
  <c r="F797" i="9"/>
  <c r="A797" i="9"/>
  <c r="G797" i="9"/>
  <c r="Q797" i="9" s="1"/>
  <c r="O797" i="9"/>
  <c r="D797" i="9"/>
  <c r="I797" i="9"/>
  <c r="C797" i="9"/>
  <c r="S797" i="9" s="1"/>
  <c r="L797" i="9" s="1"/>
  <c r="T797" i="9" s="1"/>
  <c r="E797" i="9"/>
  <c r="H797" i="9"/>
  <c r="R797" i="9" s="1"/>
  <c r="O849" i="9"/>
  <c r="G849" i="9"/>
  <c r="Q849" i="9" s="1"/>
  <c r="H849" i="9"/>
  <c r="R849" i="9" s="1"/>
  <c r="I849" i="9"/>
  <c r="C849" i="9"/>
  <c r="S849" i="9" s="1"/>
  <c r="L849" i="9" s="1"/>
  <c r="T849" i="9" s="1"/>
  <c r="E849" i="9"/>
  <c r="F849" i="9"/>
  <c r="A849" i="9"/>
  <c r="N849" i="9" s="1"/>
  <c r="D849" i="9"/>
  <c r="H819" i="9"/>
  <c r="R819" i="9" s="1"/>
  <c r="F819" i="9"/>
  <c r="E819" i="9"/>
  <c r="D819" i="9"/>
  <c r="A819" i="9"/>
  <c r="N819" i="9" s="1"/>
  <c r="G819" i="9"/>
  <c r="Q819" i="9" s="1"/>
  <c r="O819" i="9"/>
  <c r="C819" i="9"/>
  <c r="S819" i="9" s="1"/>
  <c r="L819" i="9" s="1"/>
  <c r="T819" i="9" s="1"/>
  <c r="I819" i="9"/>
  <c r="O829" i="9"/>
  <c r="H829" i="9"/>
  <c r="R829" i="9" s="1"/>
  <c r="D829" i="9"/>
  <c r="I829" i="9"/>
  <c r="C829" i="9"/>
  <c r="S829" i="9" s="1"/>
  <c r="L829" i="9" s="1"/>
  <c r="T829" i="9" s="1"/>
  <c r="E829" i="9"/>
  <c r="G829" i="9"/>
  <c r="Q829" i="9" s="1"/>
  <c r="A829" i="9"/>
  <c r="N829" i="9" s="1"/>
  <c r="F829" i="9"/>
  <c r="O876" i="9"/>
  <c r="H876" i="9"/>
  <c r="R876" i="9" s="1"/>
  <c r="F876" i="9"/>
  <c r="I876" i="9"/>
  <c r="D876" i="9"/>
  <c r="E876" i="9"/>
  <c r="G876" i="9"/>
  <c r="Q876" i="9" s="1"/>
  <c r="A876" i="9"/>
  <c r="C876" i="9"/>
  <c r="S876" i="9" s="1"/>
  <c r="L876" i="9" s="1"/>
  <c r="T876" i="9" s="1"/>
  <c r="F825" i="9"/>
  <c r="A825" i="9"/>
  <c r="K825" i="9" s="1"/>
  <c r="C825" i="9"/>
  <c r="S825" i="9" s="1"/>
  <c r="L825" i="9" s="1"/>
  <c r="T825" i="9" s="1"/>
  <c r="O825" i="9"/>
  <c r="H825" i="9"/>
  <c r="R825" i="9" s="1"/>
  <c r="I825" i="9"/>
  <c r="D825" i="9"/>
  <c r="E825" i="9"/>
  <c r="G825" i="9"/>
  <c r="Q825" i="9" s="1"/>
  <c r="G832" i="9"/>
  <c r="Q832" i="9" s="1"/>
  <c r="E832" i="9"/>
  <c r="A832" i="9"/>
  <c r="N832" i="9" s="1"/>
  <c r="O832" i="9"/>
  <c r="D832" i="9"/>
  <c r="I832" i="9"/>
  <c r="C832" i="9"/>
  <c r="S832" i="9" s="1"/>
  <c r="L832" i="9" s="1"/>
  <c r="T832" i="9" s="1"/>
  <c r="F832" i="9"/>
  <c r="H832" i="9"/>
  <c r="R832" i="9" s="1"/>
  <c r="O857" i="9"/>
  <c r="G857" i="9"/>
  <c r="Q857" i="9" s="1"/>
  <c r="F857" i="9"/>
  <c r="I857" i="9"/>
  <c r="C857" i="9"/>
  <c r="S857" i="9" s="1"/>
  <c r="L857" i="9" s="1"/>
  <c r="T857" i="9" s="1"/>
  <c r="E857" i="9"/>
  <c r="H857" i="9"/>
  <c r="R857" i="9" s="1"/>
  <c r="A857" i="9"/>
  <c r="D857" i="9"/>
  <c r="H842" i="9"/>
  <c r="R842" i="9" s="1"/>
  <c r="G842" i="9"/>
  <c r="Q842" i="9" s="1"/>
  <c r="I842" i="9"/>
  <c r="D842" i="9"/>
  <c r="E842" i="9"/>
  <c r="F842" i="9"/>
  <c r="O842" i="9"/>
  <c r="C842" i="9"/>
  <c r="S842" i="9" s="1"/>
  <c r="L842" i="9" s="1"/>
  <c r="T842" i="9" s="1"/>
  <c r="A842" i="9"/>
  <c r="N842" i="9" s="1"/>
  <c r="H861" i="9"/>
  <c r="R861" i="9" s="1"/>
  <c r="F861" i="9"/>
  <c r="A861" i="9"/>
  <c r="D861" i="9"/>
  <c r="I861" i="9"/>
  <c r="G861" i="9"/>
  <c r="Q861" i="9" s="1"/>
  <c r="E861" i="9"/>
  <c r="C861" i="9"/>
  <c r="S861" i="9" s="1"/>
  <c r="L861" i="9" s="1"/>
  <c r="T861" i="9" s="1"/>
  <c r="O861" i="9"/>
  <c r="G862" i="9"/>
  <c r="Q862" i="9" s="1"/>
  <c r="I862" i="9"/>
  <c r="D862" i="9"/>
  <c r="C862" i="9"/>
  <c r="S862" i="9" s="1"/>
  <c r="L862" i="9" s="1"/>
  <c r="T862" i="9" s="1"/>
  <c r="E862" i="9"/>
  <c r="F862" i="9"/>
  <c r="A862" i="9"/>
  <c r="O862" i="9"/>
  <c r="H862" i="9"/>
  <c r="R862" i="9" s="1"/>
  <c r="F837" i="9"/>
  <c r="E837" i="9"/>
  <c r="I837" i="9"/>
  <c r="H837" i="9"/>
  <c r="R837" i="9" s="1"/>
  <c r="G837" i="9"/>
  <c r="Q837" i="9" s="1"/>
  <c r="D837" i="9"/>
  <c r="C837" i="9"/>
  <c r="S837" i="9" s="1"/>
  <c r="L837" i="9" s="1"/>
  <c r="T837" i="9" s="1"/>
  <c r="O837" i="9"/>
  <c r="A837" i="9"/>
  <c r="F856" i="9"/>
  <c r="I856" i="9"/>
  <c r="G856" i="9"/>
  <c r="Q856" i="9" s="1"/>
  <c r="H856" i="9"/>
  <c r="R856" i="9" s="1"/>
  <c r="A856" i="9"/>
  <c r="K856" i="9" s="1"/>
  <c r="D856" i="9"/>
  <c r="E856" i="9"/>
  <c r="C856" i="9"/>
  <c r="S856" i="9" s="1"/>
  <c r="L856" i="9" s="1"/>
  <c r="T856" i="9" s="1"/>
  <c r="O856" i="9"/>
  <c r="F875" i="9"/>
  <c r="A875" i="9"/>
  <c r="N875" i="9" s="1"/>
  <c r="C875" i="9"/>
  <c r="S875" i="9" s="1"/>
  <c r="L875" i="9" s="1"/>
  <c r="T875" i="9" s="1"/>
  <c r="O875" i="9"/>
  <c r="H875" i="9"/>
  <c r="R875" i="9" s="1"/>
  <c r="I875" i="9"/>
  <c r="D875" i="9"/>
  <c r="E875" i="9"/>
  <c r="G875" i="9"/>
  <c r="Q875" i="9" s="1"/>
  <c r="O102" i="10"/>
  <c r="H102" i="10"/>
  <c r="R102" i="10" s="1"/>
  <c r="C102" i="10"/>
  <c r="S102" i="10" s="1"/>
  <c r="L102" i="10" s="1"/>
  <c r="T102" i="10" s="1"/>
  <c r="I102" i="10"/>
  <c r="D102" i="10"/>
  <c r="E102" i="10"/>
  <c r="G102" i="10"/>
  <c r="Q102" i="10" s="1"/>
  <c r="A102" i="10"/>
  <c r="F102" i="10"/>
  <c r="H191" i="10"/>
  <c r="R191" i="10" s="1"/>
  <c r="C191" i="10"/>
  <c r="S191" i="10" s="1"/>
  <c r="L191" i="10" s="1"/>
  <c r="T191" i="10" s="1"/>
  <c r="I191" i="10"/>
  <c r="D191" i="10"/>
  <c r="F191" i="10"/>
  <c r="E191" i="10"/>
  <c r="O191" i="10"/>
  <c r="A191" i="10"/>
  <c r="G191" i="10"/>
  <c r="Q191" i="10" s="1"/>
  <c r="D47" i="10"/>
  <c r="A47" i="10"/>
  <c r="G47" i="10"/>
  <c r="Q47" i="10" s="1"/>
  <c r="F47" i="10"/>
  <c r="C47" i="10"/>
  <c r="S47" i="10" s="1"/>
  <c r="L47" i="10" s="1"/>
  <c r="T47" i="10" s="1"/>
  <c r="O47" i="10"/>
  <c r="H47" i="10"/>
  <c r="R47" i="10" s="1"/>
  <c r="I47" i="10"/>
  <c r="E47" i="10"/>
  <c r="I56" i="10"/>
  <c r="E56" i="10"/>
  <c r="G56" i="10"/>
  <c r="Q56" i="10" s="1"/>
  <c r="A56" i="10"/>
  <c r="K56" i="10" s="1"/>
  <c r="D56" i="10"/>
  <c r="C56" i="10"/>
  <c r="S56" i="10" s="1"/>
  <c r="L56" i="10" s="1"/>
  <c r="T56" i="10" s="1"/>
  <c r="H56" i="10"/>
  <c r="R56" i="10" s="1"/>
  <c r="F56" i="10"/>
  <c r="O56" i="10"/>
  <c r="C116" i="10"/>
  <c r="S116" i="10" s="1"/>
  <c r="L116" i="10" s="1"/>
  <c r="T116" i="10" s="1"/>
  <c r="D116" i="10"/>
  <c r="F116" i="10"/>
  <c r="I116" i="10"/>
  <c r="O116" i="10"/>
  <c r="A116" i="10"/>
  <c r="G116" i="10"/>
  <c r="Q116" i="10" s="1"/>
  <c r="E116" i="10"/>
  <c r="H116" i="10"/>
  <c r="R116" i="10" s="1"/>
  <c r="H176" i="10"/>
  <c r="R176" i="10" s="1"/>
  <c r="F176" i="10"/>
  <c r="I176" i="10"/>
  <c r="D176" i="10"/>
  <c r="E176" i="10"/>
  <c r="G176" i="10"/>
  <c r="Q176" i="10" s="1"/>
  <c r="A176" i="10"/>
  <c r="C176" i="10"/>
  <c r="S176" i="10" s="1"/>
  <c r="L176" i="10" s="1"/>
  <c r="T176" i="10" s="1"/>
  <c r="O176" i="10"/>
  <c r="A262" i="10"/>
  <c r="N262" i="10" s="1"/>
  <c r="C262" i="10"/>
  <c r="S262" i="10" s="1"/>
  <c r="L262" i="10" s="1"/>
  <c r="T262" i="10" s="1"/>
  <c r="O262" i="10"/>
  <c r="H262" i="10"/>
  <c r="R262" i="10" s="1"/>
  <c r="G262" i="10"/>
  <c r="Q262" i="10" s="1"/>
  <c r="I262" i="10"/>
  <c r="D262" i="10"/>
  <c r="E262" i="10"/>
  <c r="F262" i="10"/>
  <c r="O230" i="10"/>
  <c r="H230" i="10"/>
  <c r="R230" i="10" s="1"/>
  <c r="C230" i="10"/>
  <c r="S230" i="10" s="1"/>
  <c r="L230" i="10" s="1"/>
  <c r="T230" i="10" s="1"/>
  <c r="I230" i="10"/>
  <c r="D230" i="10"/>
  <c r="E230" i="10"/>
  <c r="G230" i="10"/>
  <c r="Q230" i="10" s="1"/>
  <c r="A230" i="10"/>
  <c r="F230" i="10"/>
  <c r="C266" i="10"/>
  <c r="S266" i="10" s="1"/>
  <c r="L266" i="10" s="1"/>
  <c r="T266" i="10" s="1"/>
  <c r="O266" i="10"/>
  <c r="H266" i="10"/>
  <c r="R266" i="10" s="1"/>
  <c r="I266" i="10"/>
  <c r="E266" i="10"/>
  <c r="D266" i="10"/>
  <c r="A266" i="10"/>
  <c r="K266" i="10" s="1"/>
  <c r="G266" i="10"/>
  <c r="Q266" i="10" s="1"/>
  <c r="F266" i="10"/>
  <c r="E322" i="10"/>
  <c r="H322" i="10"/>
  <c r="R322" i="10" s="1"/>
  <c r="A322" i="10"/>
  <c r="D322" i="10"/>
  <c r="O322" i="10"/>
  <c r="G322" i="10"/>
  <c r="Q322" i="10" s="1"/>
  <c r="F322" i="10"/>
  <c r="I322" i="10"/>
  <c r="C322" i="10"/>
  <c r="S322" i="10" s="1"/>
  <c r="L322" i="10" s="1"/>
  <c r="T322" i="10" s="1"/>
  <c r="I271" i="10"/>
  <c r="E271" i="10"/>
  <c r="G271" i="10"/>
  <c r="Q271" i="10" s="1"/>
  <c r="A271" i="10"/>
  <c r="D271" i="10"/>
  <c r="C271" i="10"/>
  <c r="S271" i="10" s="1"/>
  <c r="L271" i="10" s="1"/>
  <c r="T271" i="10" s="1"/>
  <c r="H271" i="10"/>
  <c r="R271" i="10" s="1"/>
  <c r="F271" i="10"/>
  <c r="O271" i="10"/>
  <c r="H605" i="10"/>
  <c r="R605" i="10" s="1"/>
  <c r="I605" i="10"/>
  <c r="E605" i="10"/>
  <c r="D605" i="10"/>
  <c r="A605" i="10"/>
  <c r="G605" i="10"/>
  <c r="Q605" i="10" s="1"/>
  <c r="F605" i="10"/>
  <c r="C605" i="10"/>
  <c r="S605" i="10" s="1"/>
  <c r="L605" i="10" s="1"/>
  <c r="T605" i="10" s="1"/>
  <c r="O605" i="10"/>
  <c r="A522" i="10"/>
  <c r="N522" i="10" s="1"/>
  <c r="C522" i="10"/>
  <c r="S522" i="10" s="1"/>
  <c r="L522" i="10" s="1"/>
  <c r="T522" i="10" s="1"/>
  <c r="O522" i="10"/>
  <c r="H522" i="10"/>
  <c r="R522" i="10" s="1"/>
  <c r="F522" i="10"/>
  <c r="I522" i="10"/>
  <c r="D522" i="10"/>
  <c r="E522" i="10"/>
  <c r="G522" i="10"/>
  <c r="Q522" i="10" s="1"/>
  <c r="I400" i="10"/>
  <c r="F400" i="10"/>
  <c r="G400" i="10"/>
  <c r="Q400" i="10" s="1"/>
  <c r="E400" i="10"/>
  <c r="D400" i="10"/>
  <c r="C400" i="10"/>
  <c r="S400" i="10" s="1"/>
  <c r="L400" i="10" s="1"/>
  <c r="T400" i="10" s="1"/>
  <c r="A400" i="10"/>
  <c r="O400" i="10"/>
  <c r="H400" i="10"/>
  <c r="R400" i="10" s="1"/>
  <c r="G335" i="10"/>
  <c r="Q335" i="10" s="1"/>
  <c r="I335" i="10"/>
  <c r="H335" i="10"/>
  <c r="R335" i="10" s="1"/>
  <c r="O335" i="10"/>
  <c r="A335" i="10"/>
  <c r="D335" i="10"/>
  <c r="E335" i="10"/>
  <c r="F335" i="10"/>
  <c r="C335" i="10"/>
  <c r="S335" i="10" s="1"/>
  <c r="L335" i="10" s="1"/>
  <c r="T335" i="10" s="1"/>
  <c r="O446" i="10"/>
  <c r="G446" i="10"/>
  <c r="Q446" i="10" s="1"/>
  <c r="D446" i="10"/>
  <c r="I446" i="10"/>
  <c r="C446" i="10"/>
  <c r="S446" i="10" s="1"/>
  <c r="L446" i="10" s="1"/>
  <c r="T446" i="10" s="1"/>
  <c r="E446" i="10"/>
  <c r="F446" i="10"/>
  <c r="A446" i="10"/>
  <c r="H446" i="10"/>
  <c r="R446" i="10" s="1"/>
  <c r="O486" i="10"/>
  <c r="H486" i="10"/>
  <c r="R486" i="10" s="1"/>
  <c r="F486" i="10"/>
  <c r="I486" i="10"/>
  <c r="D486" i="10"/>
  <c r="E486" i="10"/>
  <c r="G486" i="10"/>
  <c r="Q486" i="10" s="1"/>
  <c r="A486" i="10"/>
  <c r="C486" i="10"/>
  <c r="S486" i="10" s="1"/>
  <c r="L486" i="10" s="1"/>
  <c r="T486" i="10" s="1"/>
  <c r="I542" i="10"/>
  <c r="D542" i="10"/>
  <c r="E542" i="10"/>
  <c r="G542" i="10"/>
  <c r="Q542" i="10" s="1"/>
  <c r="A542" i="10"/>
  <c r="C542" i="10"/>
  <c r="S542" i="10" s="1"/>
  <c r="L542" i="10" s="1"/>
  <c r="T542" i="10" s="1"/>
  <c r="O542" i="10"/>
  <c r="H542" i="10"/>
  <c r="R542" i="10" s="1"/>
  <c r="F542" i="10"/>
  <c r="H297" i="10"/>
  <c r="R297" i="10" s="1"/>
  <c r="G297" i="10"/>
  <c r="Q297" i="10" s="1"/>
  <c r="D297" i="10"/>
  <c r="E297" i="10"/>
  <c r="I297" i="10"/>
  <c r="C297" i="10"/>
  <c r="S297" i="10" s="1"/>
  <c r="L297" i="10" s="1"/>
  <c r="T297" i="10" s="1"/>
  <c r="F297" i="10"/>
  <c r="A297" i="10"/>
  <c r="O297" i="10"/>
  <c r="O337" i="10"/>
  <c r="A337" i="10"/>
  <c r="N337" i="10" s="1"/>
  <c r="F337" i="10"/>
  <c r="E337" i="10"/>
  <c r="G337" i="10"/>
  <c r="Q337" i="10" s="1"/>
  <c r="H337" i="10"/>
  <c r="R337" i="10" s="1"/>
  <c r="C337" i="10"/>
  <c r="S337" i="10" s="1"/>
  <c r="L337" i="10" s="1"/>
  <c r="T337" i="10" s="1"/>
  <c r="D337" i="10"/>
  <c r="I337" i="10"/>
  <c r="D357" i="10"/>
  <c r="O357" i="10"/>
  <c r="I357" i="10"/>
  <c r="E357" i="10"/>
  <c r="F357" i="10"/>
  <c r="A357" i="10"/>
  <c r="C357" i="10"/>
  <c r="S357" i="10" s="1"/>
  <c r="L357" i="10" s="1"/>
  <c r="T357" i="10" s="1"/>
  <c r="H357" i="10"/>
  <c r="R357" i="10" s="1"/>
  <c r="G357" i="10"/>
  <c r="Q357" i="10" s="1"/>
  <c r="F397" i="10"/>
  <c r="A397" i="10"/>
  <c r="C397" i="10"/>
  <c r="S397" i="10" s="1"/>
  <c r="L397" i="10" s="1"/>
  <c r="T397" i="10" s="1"/>
  <c r="H397" i="10"/>
  <c r="R397" i="10" s="1"/>
  <c r="G397" i="10"/>
  <c r="Q397" i="10" s="1"/>
  <c r="D397" i="10"/>
  <c r="O397" i="10"/>
  <c r="I397" i="10"/>
  <c r="E397" i="10"/>
  <c r="O462" i="10"/>
  <c r="G462" i="10"/>
  <c r="Q462" i="10" s="1"/>
  <c r="D462" i="10"/>
  <c r="I462" i="10"/>
  <c r="C462" i="10"/>
  <c r="S462" i="10" s="1"/>
  <c r="L462" i="10" s="1"/>
  <c r="T462" i="10" s="1"/>
  <c r="E462" i="10"/>
  <c r="F462" i="10"/>
  <c r="A462" i="10"/>
  <c r="H462" i="10"/>
  <c r="R462" i="10" s="1"/>
  <c r="E562" i="10"/>
  <c r="G562" i="10"/>
  <c r="Q562" i="10" s="1"/>
  <c r="A562" i="10"/>
  <c r="C562" i="10"/>
  <c r="S562" i="10" s="1"/>
  <c r="L562" i="10" s="1"/>
  <c r="T562" i="10" s="1"/>
  <c r="O562" i="10"/>
  <c r="H562" i="10"/>
  <c r="R562" i="10" s="1"/>
  <c r="F562" i="10"/>
  <c r="I562" i="10"/>
  <c r="D562" i="10"/>
  <c r="E632" i="10"/>
  <c r="G632" i="10"/>
  <c r="Q632" i="10" s="1"/>
  <c r="A632" i="10"/>
  <c r="C632" i="10"/>
  <c r="S632" i="10" s="1"/>
  <c r="L632" i="10" s="1"/>
  <c r="T632" i="10" s="1"/>
  <c r="O632" i="10"/>
  <c r="H632" i="10"/>
  <c r="R632" i="10" s="1"/>
  <c r="F632" i="10"/>
  <c r="I632" i="10"/>
  <c r="D632" i="10"/>
  <c r="D459" i="10"/>
  <c r="I459" i="10"/>
  <c r="F459" i="10"/>
  <c r="A459" i="10"/>
  <c r="O459" i="10"/>
  <c r="G459" i="10"/>
  <c r="Q459" i="10" s="1"/>
  <c r="H459" i="10"/>
  <c r="R459" i="10" s="1"/>
  <c r="E459" i="10"/>
  <c r="C459" i="10"/>
  <c r="S459" i="10" s="1"/>
  <c r="L459" i="10" s="1"/>
  <c r="T459" i="10" s="1"/>
  <c r="D539" i="10"/>
  <c r="I539" i="10"/>
  <c r="G539" i="10"/>
  <c r="Q539" i="10" s="1"/>
  <c r="E539" i="10"/>
  <c r="C539" i="10"/>
  <c r="S539" i="10" s="1"/>
  <c r="L539" i="10" s="1"/>
  <c r="T539" i="10" s="1"/>
  <c r="A539" i="10"/>
  <c r="H539" i="10"/>
  <c r="R539" i="10" s="1"/>
  <c r="F539" i="10"/>
  <c r="O539" i="10"/>
  <c r="C559" i="10"/>
  <c r="S559" i="10" s="1"/>
  <c r="L559" i="10" s="1"/>
  <c r="T559" i="10" s="1"/>
  <c r="O559" i="10"/>
  <c r="H559" i="10"/>
  <c r="R559" i="10" s="1"/>
  <c r="F559" i="10"/>
  <c r="I559" i="10"/>
  <c r="D559" i="10"/>
  <c r="E559" i="10"/>
  <c r="G559" i="10"/>
  <c r="Q559" i="10" s="1"/>
  <c r="A559" i="10"/>
  <c r="K559" i="10" s="1"/>
  <c r="A581" i="10"/>
  <c r="N581" i="10" s="1"/>
  <c r="C581" i="10"/>
  <c r="S581" i="10" s="1"/>
  <c r="L581" i="10" s="1"/>
  <c r="T581" i="10" s="1"/>
  <c r="O581" i="10"/>
  <c r="H581" i="10"/>
  <c r="R581" i="10" s="1"/>
  <c r="G581" i="10"/>
  <c r="Q581" i="10" s="1"/>
  <c r="I581" i="10"/>
  <c r="D581" i="10"/>
  <c r="E581" i="10"/>
  <c r="F581" i="10"/>
  <c r="A639" i="10"/>
  <c r="C639" i="10"/>
  <c r="S639" i="10" s="1"/>
  <c r="L639" i="10" s="1"/>
  <c r="T639" i="10" s="1"/>
  <c r="O639" i="10"/>
  <c r="H639" i="10"/>
  <c r="R639" i="10" s="1"/>
  <c r="F639" i="10"/>
  <c r="I639" i="10"/>
  <c r="D639" i="10"/>
  <c r="E639" i="10"/>
  <c r="G639" i="10"/>
  <c r="Q639" i="10" s="1"/>
  <c r="F504" i="10"/>
  <c r="A504" i="10"/>
  <c r="O504" i="10"/>
  <c r="H504" i="10"/>
  <c r="R504" i="10" s="1"/>
  <c r="G504" i="10"/>
  <c r="Q504" i="10" s="1"/>
  <c r="I504" i="10"/>
  <c r="D504" i="10"/>
  <c r="C504" i="10"/>
  <c r="S504" i="10" s="1"/>
  <c r="L504" i="10" s="1"/>
  <c r="T504" i="10" s="1"/>
  <c r="E504" i="10"/>
  <c r="O564" i="10"/>
  <c r="H564" i="10"/>
  <c r="R564" i="10" s="1"/>
  <c r="G564" i="10"/>
  <c r="Q564" i="10" s="1"/>
  <c r="I564" i="10"/>
  <c r="D564" i="10"/>
  <c r="C564" i="10"/>
  <c r="S564" i="10" s="1"/>
  <c r="L564" i="10" s="1"/>
  <c r="T564" i="10" s="1"/>
  <c r="E564" i="10"/>
  <c r="F564" i="10"/>
  <c r="A564" i="10"/>
  <c r="C582" i="10"/>
  <c r="S582" i="10" s="1"/>
  <c r="L582" i="10" s="1"/>
  <c r="T582" i="10" s="1"/>
  <c r="A582" i="10"/>
  <c r="H582" i="10"/>
  <c r="R582" i="10" s="1"/>
  <c r="O582" i="10"/>
  <c r="F582" i="10"/>
  <c r="D582" i="10"/>
  <c r="E582" i="10"/>
  <c r="G582" i="10"/>
  <c r="Q582" i="10" s="1"/>
  <c r="I582" i="10"/>
  <c r="A612" i="10"/>
  <c r="G612" i="10"/>
  <c r="Q612" i="10" s="1"/>
  <c r="O612" i="10"/>
  <c r="H612" i="10"/>
  <c r="R612" i="10" s="1"/>
  <c r="F612" i="10"/>
  <c r="I612" i="10"/>
  <c r="D612" i="10"/>
  <c r="E612" i="10"/>
  <c r="C612" i="10"/>
  <c r="S612" i="10" s="1"/>
  <c r="L612" i="10" s="1"/>
  <c r="T612" i="10" s="1"/>
  <c r="H445" i="10"/>
  <c r="R445" i="10" s="1"/>
  <c r="O445" i="10"/>
  <c r="D445" i="10"/>
  <c r="I445" i="10"/>
  <c r="G445" i="10"/>
  <c r="Q445" i="10" s="1"/>
  <c r="E445" i="10"/>
  <c r="F445" i="10"/>
  <c r="C445" i="10"/>
  <c r="S445" i="10" s="1"/>
  <c r="L445" i="10" s="1"/>
  <c r="T445" i="10" s="1"/>
  <c r="A445" i="10"/>
  <c r="K445" i="10" s="1"/>
  <c r="D465" i="10"/>
  <c r="A465" i="10"/>
  <c r="C465" i="10"/>
  <c r="S465" i="10" s="1"/>
  <c r="L465" i="10" s="1"/>
  <c r="T465" i="10" s="1"/>
  <c r="O465" i="10"/>
  <c r="F465" i="10"/>
  <c r="G465" i="10"/>
  <c r="Q465" i="10" s="1"/>
  <c r="I465" i="10"/>
  <c r="H465" i="10"/>
  <c r="R465" i="10" s="1"/>
  <c r="E465" i="10"/>
  <c r="F485" i="10"/>
  <c r="A485" i="10"/>
  <c r="C485" i="10"/>
  <c r="S485" i="10" s="1"/>
  <c r="L485" i="10" s="1"/>
  <c r="T485" i="10" s="1"/>
  <c r="O485" i="10"/>
  <c r="H485" i="10"/>
  <c r="R485" i="10" s="1"/>
  <c r="I485" i="10"/>
  <c r="D485" i="10"/>
  <c r="E485" i="10"/>
  <c r="G485" i="10"/>
  <c r="Q485" i="10" s="1"/>
  <c r="I505" i="10"/>
  <c r="D505" i="10"/>
  <c r="E505" i="10"/>
  <c r="G505" i="10"/>
  <c r="Q505" i="10" s="1"/>
  <c r="F505" i="10"/>
  <c r="A505" i="10"/>
  <c r="N505" i="10" s="1"/>
  <c r="C505" i="10"/>
  <c r="S505" i="10" s="1"/>
  <c r="L505" i="10" s="1"/>
  <c r="T505" i="10" s="1"/>
  <c r="O505" i="10"/>
  <c r="H505" i="10"/>
  <c r="R505" i="10" s="1"/>
  <c r="I525" i="10"/>
  <c r="D525" i="10"/>
  <c r="E525" i="10"/>
  <c r="G525" i="10"/>
  <c r="Q525" i="10" s="1"/>
  <c r="F525" i="10"/>
  <c r="A525" i="10"/>
  <c r="N525" i="10" s="1"/>
  <c r="C525" i="10"/>
  <c r="S525" i="10" s="1"/>
  <c r="L525" i="10" s="1"/>
  <c r="T525" i="10" s="1"/>
  <c r="O525" i="10"/>
  <c r="H525" i="10"/>
  <c r="R525" i="10" s="1"/>
  <c r="E565" i="10"/>
  <c r="G565" i="10"/>
  <c r="Q565" i="10" s="1"/>
  <c r="F565" i="10"/>
  <c r="A565" i="10"/>
  <c r="K565" i="10" s="1"/>
  <c r="C565" i="10"/>
  <c r="S565" i="10" s="1"/>
  <c r="L565" i="10" s="1"/>
  <c r="T565" i="10" s="1"/>
  <c r="O565" i="10"/>
  <c r="H565" i="10"/>
  <c r="R565" i="10" s="1"/>
  <c r="I565" i="10"/>
  <c r="D565" i="10"/>
  <c r="A597" i="10"/>
  <c r="F597" i="10"/>
  <c r="O597" i="10"/>
  <c r="H597" i="10"/>
  <c r="R597" i="10" s="1"/>
  <c r="C597" i="10"/>
  <c r="S597" i="10" s="1"/>
  <c r="L597" i="10" s="1"/>
  <c r="T597" i="10" s="1"/>
  <c r="I597" i="10"/>
  <c r="D597" i="10"/>
  <c r="E597" i="10"/>
  <c r="G597" i="10"/>
  <c r="Q597" i="10" s="1"/>
  <c r="C620" i="10"/>
  <c r="S620" i="10" s="1"/>
  <c r="L620" i="10" s="1"/>
  <c r="T620" i="10" s="1"/>
  <c r="E620" i="10"/>
  <c r="H620" i="10"/>
  <c r="R620" i="10" s="1"/>
  <c r="I620" i="10"/>
  <c r="O620" i="10"/>
  <c r="D620" i="10"/>
  <c r="A620" i="10"/>
  <c r="G620" i="10"/>
  <c r="Q620" i="10" s="1"/>
  <c r="F620" i="10"/>
  <c r="D595" i="10"/>
  <c r="O595" i="10"/>
  <c r="G595" i="10"/>
  <c r="Q595" i="10" s="1"/>
  <c r="I595" i="10"/>
  <c r="E595" i="10"/>
  <c r="C595" i="10"/>
  <c r="S595" i="10" s="1"/>
  <c r="L595" i="10" s="1"/>
  <c r="T595" i="10" s="1"/>
  <c r="A595" i="10"/>
  <c r="F595" i="10"/>
  <c r="H595" i="10"/>
  <c r="R595" i="10" s="1"/>
  <c r="O614" i="10"/>
  <c r="A614" i="10"/>
  <c r="N614" i="10" s="1"/>
  <c r="G614" i="10"/>
  <c r="Q614" i="10" s="1"/>
  <c r="E614" i="10"/>
  <c r="H614" i="10"/>
  <c r="R614" i="10" s="1"/>
  <c r="C614" i="10"/>
  <c r="S614" i="10" s="1"/>
  <c r="L614" i="10" s="1"/>
  <c r="T614" i="10" s="1"/>
  <c r="D614" i="10"/>
  <c r="F614" i="10"/>
  <c r="I614" i="10"/>
  <c r="C637" i="10"/>
  <c r="S637" i="10" s="1"/>
  <c r="L637" i="10" s="1"/>
  <c r="T637" i="10" s="1"/>
  <c r="O637" i="10"/>
  <c r="H637" i="10"/>
  <c r="R637" i="10" s="1"/>
  <c r="F637" i="10"/>
  <c r="I637" i="10"/>
  <c r="D637" i="10"/>
  <c r="E637" i="10"/>
  <c r="G637" i="10"/>
  <c r="Q637" i="10" s="1"/>
  <c r="A637" i="10"/>
  <c r="N637" i="10" s="1"/>
  <c r="A675" i="10"/>
  <c r="C675" i="10"/>
  <c r="S675" i="10" s="1"/>
  <c r="L675" i="10" s="1"/>
  <c r="T675" i="10" s="1"/>
  <c r="O675" i="10"/>
  <c r="H675" i="10"/>
  <c r="R675" i="10" s="1"/>
  <c r="F675" i="10"/>
  <c r="I675" i="10"/>
  <c r="D675" i="10"/>
  <c r="E675" i="10"/>
  <c r="G675" i="10"/>
  <c r="Q675" i="10" s="1"/>
  <c r="E596" i="10"/>
  <c r="G596" i="10"/>
  <c r="Q596" i="10" s="1"/>
  <c r="F596" i="10"/>
  <c r="A596" i="10"/>
  <c r="D596" i="10"/>
  <c r="O596" i="10"/>
  <c r="C596" i="10"/>
  <c r="S596" i="10" s="1"/>
  <c r="L596" i="10" s="1"/>
  <c r="T596" i="10" s="1"/>
  <c r="I596" i="10"/>
  <c r="H596" i="10"/>
  <c r="R596" i="10" s="1"/>
  <c r="E615" i="10"/>
  <c r="H615" i="10"/>
  <c r="R615" i="10" s="1"/>
  <c r="F615" i="10"/>
  <c r="A615" i="10"/>
  <c r="N615" i="10" s="1"/>
  <c r="G615" i="10"/>
  <c r="Q615" i="10" s="1"/>
  <c r="O615" i="10"/>
  <c r="D615" i="10"/>
  <c r="I615" i="10"/>
  <c r="C615" i="10"/>
  <c r="S615" i="10" s="1"/>
  <c r="L615" i="10" s="1"/>
  <c r="T615" i="10" s="1"/>
  <c r="O634" i="10"/>
  <c r="H634" i="10"/>
  <c r="R634" i="10" s="1"/>
  <c r="G634" i="10"/>
  <c r="Q634" i="10" s="1"/>
  <c r="I634" i="10"/>
  <c r="D634" i="10"/>
  <c r="C634" i="10"/>
  <c r="S634" i="10" s="1"/>
  <c r="L634" i="10" s="1"/>
  <c r="T634" i="10" s="1"/>
  <c r="E634" i="10"/>
  <c r="F634" i="10"/>
  <c r="A634" i="10"/>
  <c r="K634" i="10" s="1"/>
  <c r="A652" i="10"/>
  <c r="G652" i="10"/>
  <c r="Q652" i="10" s="1"/>
  <c r="O652" i="10"/>
  <c r="H652" i="10"/>
  <c r="R652" i="10" s="1"/>
  <c r="F652" i="10"/>
  <c r="I652" i="10"/>
  <c r="D652" i="10"/>
  <c r="E652" i="10"/>
  <c r="C652" i="10"/>
  <c r="S652" i="10" s="1"/>
  <c r="L652" i="10" s="1"/>
  <c r="T652" i="10" s="1"/>
  <c r="A701" i="10"/>
  <c r="N701" i="10" s="1"/>
  <c r="C701" i="10"/>
  <c r="S701" i="10" s="1"/>
  <c r="L701" i="10" s="1"/>
  <c r="T701" i="10" s="1"/>
  <c r="O701" i="10"/>
  <c r="H701" i="10"/>
  <c r="R701" i="10" s="1"/>
  <c r="F701" i="10"/>
  <c r="I701" i="10"/>
  <c r="D701" i="10"/>
  <c r="E701" i="10"/>
  <c r="G701" i="10"/>
  <c r="Q701" i="10" s="1"/>
  <c r="E627" i="10"/>
  <c r="G627" i="10"/>
  <c r="Q627" i="10" s="1"/>
  <c r="F627" i="10"/>
  <c r="A627" i="10"/>
  <c r="C627" i="10"/>
  <c r="S627" i="10" s="1"/>
  <c r="L627" i="10" s="1"/>
  <c r="T627" i="10" s="1"/>
  <c r="O627" i="10"/>
  <c r="H627" i="10"/>
  <c r="R627" i="10" s="1"/>
  <c r="I627" i="10"/>
  <c r="D627" i="10"/>
  <c r="E646" i="10"/>
  <c r="G646" i="10"/>
  <c r="Q646" i="10" s="1"/>
  <c r="F646" i="10"/>
  <c r="A646" i="10"/>
  <c r="N646" i="10" s="1"/>
  <c r="C646" i="10"/>
  <c r="S646" i="10" s="1"/>
  <c r="L646" i="10" s="1"/>
  <c r="T646" i="10" s="1"/>
  <c r="O646" i="10"/>
  <c r="H646" i="10"/>
  <c r="R646" i="10" s="1"/>
  <c r="I646" i="10"/>
  <c r="D646" i="10"/>
  <c r="A792" i="10"/>
  <c r="O792" i="10"/>
  <c r="H792" i="10"/>
  <c r="R792" i="10" s="1"/>
  <c r="E792" i="10"/>
  <c r="G792" i="10"/>
  <c r="Q792" i="10" s="1"/>
  <c r="D792" i="10"/>
  <c r="I792" i="10"/>
  <c r="F792" i="10"/>
  <c r="C792" i="10"/>
  <c r="S792" i="10" s="1"/>
  <c r="L792" i="10" s="1"/>
  <c r="T792" i="10" s="1"/>
  <c r="C676" i="10"/>
  <c r="S676" i="10" s="1"/>
  <c r="L676" i="10" s="1"/>
  <c r="T676" i="10" s="1"/>
  <c r="A676" i="10"/>
  <c r="K676" i="10" s="1"/>
  <c r="H676" i="10"/>
  <c r="R676" i="10" s="1"/>
  <c r="F676" i="10"/>
  <c r="O676" i="10"/>
  <c r="D676" i="10"/>
  <c r="I676" i="10"/>
  <c r="G676" i="10"/>
  <c r="Q676" i="10" s="1"/>
  <c r="E676" i="10"/>
  <c r="C695" i="10"/>
  <c r="S695" i="10" s="1"/>
  <c r="L695" i="10" s="1"/>
  <c r="T695" i="10" s="1"/>
  <c r="I695" i="10"/>
  <c r="H695" i="10"/>
  <c r="R695" i="10" s="1"/>
  <c r="F695" i="10"/>
  <c r="E695" i="10"/>
  <c r="D695" i="10"/>
  <c r="A695" i="10"/>
  <c r="G695" i="10"/>
  <c r="Q695" i="10" s="1"/>
  <c r="O695" i="10"/>
  <c r="C714" i="10"/>
  <c r="S714" i="10" s="1"/>
  <c r="L714" i="10" s="1"/>
  <c r="T714" i="10" s="1"/>
  <c r="E714" i="10"/>
  <c r="H714" i="10"/>
  <c r="R714" i="10" s="1"/>
  <c r="F714" i="10"/>
  <c r="A714" i="10"/>
  <c r="N714" i="10" s="1"/>
  <c r="D714" i="10"/>
  <c r="O714" i="10"/>
  <c r="G714" i="10"/>
  <c r="Q714" i="10" s="1"/>
  <c r="I714" i="10"/>
  <c r="A790" i="10"/>
  <c r="C790" i="10"/>
  <c r="S790" i="10" s="1"/>
  <c r="L790" i="10" s="1"/>
  <c r="T790" i="10" s="1"/>
  <c r="O790" i="10"/>
  <c r="H790" i="10"/>
  <c r="R790" i="10" s="1"/>
  <c r="F790" i="10"/>
  <c r="I790" i="10"/>
  <c r="D790" i="10"/>
  <c r="E790" i="10"/>
  <c r="G790" i="10"/>
  <c r="Q790" i="10" s="1"/>
  <c r="O665" i="10"/>
  <c r="H665" i="10"/>
  <c r="R665" i="10" s="1"/>
  <c r="G665" i="10"/>
  <c r="Q665" i="10" s="1"/>
  <c r="I665" i="10"/>
  <c r="D665" i="10"/>
  <c r="C665" i="10"/>
  <c r="S665" i="10" s="1"/>
  <c r="L665" i="10" s="1"/>
  <c r="T665" i="10" s="1"/>
  <c r="E665" i="10"/>
  <c r="F665" i="10"/>
  <c r="A665" i="10"/>
  <c r="K665" i="10" s="1"/>
  <c r="O684" i="10"/>
  <c r="H684" i="10"/>
  <c r="R684" i="10" s="1"/>
  <c r="G684" i="10"/>
  <c r="Q684" i="10" s="1"/>
  <c r="I684" i="10"/>
  <c r="D684" i="10"/>
  <c r="C684" i="10"/>
  <c r="S684" i="10" s="1"/>
  <c r="L684" i="10" s="1"/>
  <c r="T684" i="10" s="1"/>
  <c r="E684" i="10"/>
  <c r="F684" i="10"/>
  <c r="A684" i="10"/>
  <c r="N684" i="10" s="1"/>
  <c r="O707" i="10"/>
  <c r="H707" i="10"/>
  <c r="R707" i="10" s="1"/>
  <c r="G707" i="10"/>
  <c r="Q707" i="10" s="1"/>
  <c r="I707" i="10"/>
  <c r="D707" i="10"/>
  <c r="C707" i="10"/>
  <c r="S707" i="10" s="1"/>
  <c r="L707" i="10" s="1"/>
  <c r="T707" i="10" s="1"/>
  <c r="E707" i="10"/>
  <c r="F707" i="10"/>
  <c r="A707" i="10"/>
  <c r="N707" i="10" s="1"/>
  <c r="A720" i="10"/>
  <c r="G720" i="10"/>
  <c r="Q720" i="10" s="1"/>
  <c r="O720" i="10"/>
  <c r="H720" i="10"/>
  <c r="R720" i="10" s="1"/>
  <c r="F720" i="10"/>
  <c r="I720" i="10"/>
  <c r="D720" i="10"/>
  <c r="E720" i="10"/>
  <c r="C720" i="10"/>
  <c r="S720" i="10" s="1"/>
  <c r="L720" i="10" s="1"/>
  <c r="T720" i="10" s="1"/>
  <c r="A775" i="10"/>
  <c r="N775" i="10" s="1"/>
  <c r="C775" i="10"/>
  <c r="S775" i="10" s="1"/>
  <c r="L775" i="10" s="1"/>
  <c r="T775" i="10" s="1"/>
  <c r="O775" i="10"/>
  <c r="H775" i="10"/>
  <c r="R775" i="10" s="1"/>
  <c r="F775" i="10"/>
  <c r="I775" i="10"/>
  <c r="D775" i="10"/>
  <c r="E775" i="10"/>
  <c r="G775" i="10"/>
  <c r="Q775" i="10" s="1"/>
  <c r="E662" i="10"/>
  <c r="C662" i="10"/>
  <c r="S662" i="10" s="1"/>
  <c r="L662" i="10" s="1"/>
  <c r="T662" i="10" s="1"/>
  <c r="F662" i="10"/>
  <c r="A662" i="10"/>
  <c r="G662" i="10"/>
  <c r="Q662" i="10" s="1"/>
  <c r="O662" i="10"/>
  <c r="H662" i="10"/>
  <c r="R662" i="10" s="1"/>
  <c r="I662" i="10"/>
  <c r="D662" i="10"/>
  <c r="E681" i="10"/>
  <c r="G681" i="10"/>
  <c r="Q681" i="10" s="1"/>
  <c r="F681" i="10"/>
  <c r="A681" i="10"/>
  <c r="C681" i="10"/>
  <c r="S681" i="10" s="1"/>
  <c r="L681" i="10" s="1"/>
  <c r="T681" i="10" s="1"/>
  <c r="O681" i="10"/>
  <c r="H681" i="10"/>
  <c r="R681" i="10" s="1"/>
  <c r="I681" i="10"/>
  <c r="D681" i="10"/>
  <c r="E700" i="10"/>
  <c r="G700" i="10"/>
  <c r="Q700" i="10" s="1"/>
  <c r="F700" i="10"/>
  <c r="A700" i="10"/>
  <c r="N700" i="10" s="1"/>
  <c r="C700" i="10"/>
  <c r="S700" i="10" s="1"/>
  <c r="L700" i="10" s="1"/>
  <c r="T700" i="10" s="1"/>
  <c r="O700" i="10"/>
  <c r="H700" i="10"/>
  <c r="R700" i="10" s="1"/>
  <c r="I700" i="10"/>
  <c r="D700" i="10"/>
  <c r="C725" i="10"/>
  <c r="S725" i="10" s="1"/>
  <c r="L725" i="10" s="1"/>
  <c r="T725" i="10" s="1"/>
  <c r="O725" i="10"/>
  <c r="H725" i="10"/>
  <c r="R725" i="10" s="1"/>
  <c r="I725" i="10"/>
  <c r="E725" i="10"/>
  <c r="D725" i="10"/>
  <c r="A725" i="10"/>
  <c r="N725" i="10" s="1"/>
  <c r="G725" i="10"/>
  <c r="Q725" i="10" s="1"/>
  <c r="F725" i="10"/>
  <c r="A786" i="10"/>
  <c r="K786" i="10" s="1"/>
  <c r="C786" i="10"/>
  <c r="S786" i="10" s="1"/>
  <c r="L786" i="10" s="1"/>
  <c r="T786" i="10" s="1"/>
  <c r="O786" i="10"/>
  <c r="H786" i="10"/>
  <c r="R786" i="10" s="1"/>
  <c r="F786" i="10"/>
  <c r="I786" i="10"/>
  <c r="D786" i="10"/>
  <c r="E786" i="10"/>
  <c r="G786" i="10"/>
  <c r="Q786" i="10" s="1"/>
  <c r="I726" i="10"/>
  <c r="E726" i="10"/>
  <c r="G726" i="10"/>
  <c r="Q726" i="10" s="1"/>
  <c r="A726" i="10"/>
  <c r="N726" i="10" s="1"/>
  <c r="D726" i="10"/>
  <c r="C726" i="10"/>
  <c r="S726" i="10" s="1"/>
  <c r="L726" i="10" s="1"/>
  <c r="T726" i="10" s="1"/>
  <c r="H726" i="10"/>
  <c r="R726" i="10" s="1"/>
  <c r="F726" i="10"/>
  <c r="O726" i="10"/>
  <c r="C745" i="10"/>
  <c r="S745" i="10" s="1"/>
  <c r="L745" i="10" s="1"/>
  <c r="T745" i="10" s="1"/>
  <c r="E745" i="10"/>
  <c r="H745" i="10"/>
  <c r="R745" i="10" s="1"/>
  <c r="F745" i="10"/>
  <c r="A745" i="10"/>
  <c r="D745" i="10"/>
  <c r="O745" i="10"/>
  <c r="G745" i="10"/>
  <c r="Q745" i="10" s="1"/>
  <c r="I745" i="10"/>
  <c r="C764" i="10"/>
  <c r="S764" i="10" s="1"/>
  <c r="L764" i="10" s="1"/>
  <c r="T764" i="10" s="1"/>
  <c r="A764" i="10"/>
  <c r="H764" i="10"/>
  <c r="R764" i="10" s="1"/>
  <c r="F764" i="10"/>
  <c r="O764" i="10"/>
  <c r="D764" i="10"/>
  <c r="I764" i="10"/>
  <c r="G764" i="10"/>
  <c r="Q764" i="10" s="1"/>
  <c r="E764" i="10"/>
  <c r="C787" i="10"/>
  <c r="S787" i="10" s="1"/>
  <c r="L787" i="10" s="1"/>
  <c r="T787" i="10" s="1"/>
  <c r="I787" i="10"/>
  <c r="H787" i="10"/>
  <c r="R787" i="10" s="1"/>
  <c r="F787" i="10"/>
  <c r="E787" i="10"/>
  <c r="D787" i="10"/>
  <c r="A787" i="10"/>
  <c r="G787" i="10"/>
  <c r="Q787" i="10" s="1"/>
  <c r="O787" i="10"/>
  <c r="A817" i="10"/>
  <c r="N817" i="10" s="1"/>
  <c r="C817" i="10"/>
  <c r="S817" i="10" s="1"/>
  <c r="L817" i="10" s="1"/>
  <c r="T817" i="10" s="1"/>
  <c r="O817" i="10"/>
  <c r="F817" i="10"/>
  <c r="G817" i="10"/>
  <c r="Q817" i="10" s="1"/>
  <c r="I817" i="10"/>
  <c r="D817" i="10"/>
  <c r="E817" i="10"/>
  <c r="H817" i="10"/>
  <c r="R817" i="10" s="1"/>
  <c r="E719" i="10"/>
  <c r="H719" i="10"/>
  <c r="R719" i="10" s="1"/>
  <c r="F719" i="10"/>
  <c r="A719" i="10"/>
  <c r="K719" i="10" s="1"/>
  <c r="G719" i="10"/>
  <c r="Q719" i="10" s="1"/>
  <c r="O719" i="10"/>
  <c r="D719" i="10"/>
  <c r="I719" i="10"/>
  <c r="C719" i="10"/>
  <c r="S719" i="10" s="1"/>
  <c r="L719" i="10" s="1"/>
  <c r="T719" i="10" s="1"/>
  <c r="O742" i="10"/>
  <c r="D742" i="10"/>
  <c r="G742" i="10"/>
  <c r="Q742" i="10" s="1"/>
  <c r="I742" i="10"/>
  <c r="H742" i="10"/>
  <c r="R742" i="10" s="1"/>
  <c r="C742" i="10"/>
  <c r="S742" i="10" s="1"/>
  <c r="L742" i="10" s="1"/>
  <c r="T742" i="10" s="1"/>
  <c r="E742" i="10"/>
  <c r="F742" i="10"/>
  <c r="A742" i="10"/>
  <c r="K742" i="10" s="1"/>
  <c r="O761" i="10"/>
  <c r="H761" i="10"/>
  <c r="R761" i="10" s="1"/>
  <c r="G761" i="10"/>
  <c r="Q761" i="10" s="1"/>
  <c r="I761" i="10"/>
  <c r="D761" i="10"/>
  <c r="C761" i="10"/>
  <c r="S761" i="10" s="1"/>
  <c r="L761" i="10" s="1"/>
  <c r="T761" i="10" s="1"/>
  <c r="E761" i="10"/>
  <c r="F761" i="10"/>
  <c r="A761" i="10"/>
  <c r="O780" i="10"/>
  <c r="H780" i="10"/>
  <c r="R780" i="10" s="1"/>
  <c r="G780" i="10"/>
  <c r="Q780" i="10" s="1"/>
  <c r="I780" i="10"/>
  <c r="D780" i="10"/>
  <c r="C780" i="10"/>
  <c r="S780" i="10" s="1"/>
  <c r="L780" i="10" s="1"/>
  <c r="T780" i="10" s="1"/>
  <c r="E780" i="10"/>
  <c r="F780" i="10"/>
  <c r="A780" i="10"/>
  <c r="K780" i="10" s="1"/>
  <c r="A810" i="10"/>
  <c r="C810" i="10"/>
  <c r="S810" i="10" s="1"/>
  <c r="L810" i="10" s="1"/>
  <c r="T810" i="10" s="1"/>
  <c r="O810" i="10"/>
  <c r="H810" i="10"/>
  <c r="R810" i="10" s="1"/>
  <c r="F810" i="10"/>
  <c r="I810" i="10"/>
  <c r="D810" i="10"/>
  <c r="E810" i="10"/>
  <c r="G810" i="10"/>
  <c r="Q810" i="10" s="1"/>
  <c r="E751" i="10"/>
  <c r="C751" i="10"/>
  <c r="S751" i="10" s="1"/>
  <c r="L751" i="10" s="1"/>
  <c r="T751" i="10" s="1"/>
  <c r="F751" i="10"/>
  <c r="A751" i="10"/>
  <c r="G751" i="10"/>
  <c r="Q751" i="10" s="1"/>
  <c r="O751" i="10"/>
  <c r="H751" i="10"/>
  <c r="R751" i="10" s="1"/>
  <c r="I751" i="10"/>
  <c r="D751" i="10"/>
  <c r="E770" i="10"/>
  <c r="G770" i="10"/>
  <c r="Q770" i="10" s="1"/>
  <c r="F770" i="10"/>
  <c r="A770" i="10"/>
  <c r="N770" i="10" s="1"/>
  <c r="C770" i="10"/>
  <c r="S770" i="10" s="1"/>
  <c r="L770" i="10" s="1"/>
  <c r="T770" i="10" s="1"/>
  <c r="O770" i="10"/>
  <c r="H770" i="10"/>
  <c r="R770" i="10" s="1"/>
  <c r="I770" i="10"/>
  <c r="D770" i="10"/>
  <c r="E789" i="10"/>
  <c r="G789" i="10"/>
  <c r="Q789" i="10" s="1"/>
  <c r="F789" i="10"/>
  <c r="A789" i="10"/>
  <c r="N789" i="10" s="1"/>
  <c r="C789" i="10"/>
  <c r="S789" i="10" s="1"/>
  <c r="L789" i="10" s="1"/>
  <c r="T789" i="10" s="1"/>
  <c r="O789" i="10"/>
  <c r="H789" i="10"/>
  <c r="R789" i="10" s="1"/>
  <c r="I789" i="10"/>
  <c r="D789" i="10"/>
  <c r="C811" i="10"/>
  <c r="S811" i="10" s="1"/>
  <c r="L811" i="10" s="1"/>
  <c r="T811" i="10" s="1"/>
  <c r="O811" i="10"/>
  <c r="H811" i="10"/>
  <c r="R811" i="10" s="1"/>
  <c r="F811" i="10"/>
  <c r="I811" i="10"/>
  <c r="D811" i="10"/>
  <c r="E811" i="10"/>
  <c r="G811" i="10"/>
  <c r="Q811" i="10" s="1"/>
  <c r="A811" i="10"/>
  <c r="A866" i="10"/>
  <c r="K866" i="10" s="1"/>
  <c r="G866" i="10"/>
  <c r="Q866" i="10" s="1"/>
  <c r="O866" i="10"/>
  <c r="H866" i="10"/>
  <c r="R866" i="10" s="1"/>
  <c r="F866" i="10"/>
  <c r="I866" i="10"/>
  <c r="D866" i="10"/>
  <c r="E866" i="10"/>
  <c r="C866" i="10"/>
  <c r="S866" i="10" s="1"/>
  <c r="L866" i="10" s="1"/>
  <c r="T866" i="10" s="1"/>
  <c r="A825" i="10"/>
  <c r="G825" i="10"/>
  <c r="Q825" i="10" s="1"/>
  <c r="O825" i="10"/>
  <c r="H825" i="10"/>
  <c r="R825" i="10" s="1"/>
  <c r="F825" i="10"/>
  <c r="I825" i="10"/>
  <c r="D825" i="10"/>
  <c r="E825" i="10"/>
  <c r="C825" i="10"/>
  <c r="S825" i="10" s="1"/>
  <c r="L825" i="10" s="1"/>
  <c r="T825" i="10" s="1"/>
  <c r="D794" i="10"/>
  <c r="G794" i="10"/>
  <c r="Q794" i="10" s="1"/>
  <c r="F794" i="10"/>
  <c r="O794" i="10"/>
  <c r="A794" i="10"/>
  <c r="K794" i="10" s="1"/>
  <c r="E794" i="10"/>
  <c r="H794" i="10"/>
  <c r="R794" i="10" s="1"/>
  <c r="I794" i="10"/>
  <c r="C794" i="10"/>
  <c r="S794" i="10" s="1"/>
  <c r="L794" i="10" s="1"/>
  <c r="T794" i="10" s="1"/>
  <c r="H815" i="10"/>
  <c r="R815" i="10" s="1"/>
  <c r="D815" i="10"/>
  <c r="G815" i="10"/>
  <c r="Q815" i="10" s="1"/>
  <c r="F815" i="10"/>
  <c r="I815" i="10"/>
  <c r="C815" i="10"/>
  <c r="S815" i="10" s="1"/>
  <c r="L815" i="10" s="1"/>
  <c r="T815" i="10" s="1"/>
  <c r="A815" i="10"/>
  <c r="O815" i="10"/>
  <c r="E815" i="10"/>
  <c r="C834" i="10"/>
  <c r="S834" i="10" s="1"/>
  <c r="L834" i="10" s="1"/>
  <c r="T834" i="10" s="1"/>
  <c r="O834" i="10"/>
  <c r="H834" i="10"/>
  <c r="R834" i="10" s="1"/>
  <c r="I834" i="10"/>
  <c r="E834" i="10"/>
  <c r="D834" i="10"/>
  <c r="A834" i="10"/>
  <c r="G834" i="10"/>
  <c r="Q834" i="10" s="1"/>
  <c r="F834" i="10"/>
  <c r="I827" i="10"/>
  <c r="E827" i="10"/>
  <c r="G827" i="10"/>
  <c r="Q827" i="10" s="1"/>
  <c r="A827" i="10"/>
  <c r="D827" i="10"/>
  <c r="C827" i="10"/>
  <c r="S827" i="10" s="1"/>
  <c r="L827" i="10" s="1"/>
  <c r="T827" i="10" s="1"/>
  <c r="H827" i="10"/>
  <c r="R827" i="10" s="1"/>
  <c r="F827" i="10"/>
  <c r="O827" i="10"/>
  <c r="C846" i="10"/>
  <c r="S846" i="10" s="1"/>
  <c r="L846" i="10" s="1"/>
  <c r="T846" i="10" s="1"/>
  <c r="F846" i="10"/>
  <c r="H846" i="10"/>
  <c r="R846" i="10" s="1"/>
  <c r="O846" i="10"/>
  <c r="E846" i="10"/>
  <c r="D846" i="10"/>
  <c r="G846" i="10"/>
  <c r="Q846" i="10" s="1"/>
  <c r="I846" i="10"/>
  <c r="A846" i="10"/>
  <c r="K846" i="10" s="1"/>
  <c r="E824" i="10"/>
  <c r="H824" i="10"/>
  <c r="R824" i="10" s="1"/>
  <c r="F824" i="10"/>
  <c r="A824" i="10"/>
  <c r="K824" i="10" s="1"/>
  <c r="G824" i="10"/>
  <c r="Q824" i="10" s="1"/>
  <c r="O824" i="10"/>
  <c r="D824" i="10"/>
  <c r="I824" i="10"/>
  <c r="C824" i="10"/>
  <c r="S824" i="10" s="1"/>
  <c r="L824" i="10" s="1"/>
  <c r="T824" i="10" s="1"/>
  <c r="H847" i="10"/>
  <c r="R847" i="10" s="1"/>
  <c r="D847" i="10"/>
  <c r="G847" i="10"/>
  <c r="Q847" i="10" s="1"/>
  <c r="F847" i="10"/>
  <c r="I847" i="10"/>
  <c r="C847" i="10"/>
  <c r="S847" i="10" s="1"/>
  <c r="L847" i="10" s="1"/>
  <c r="T847" i="10" s="1"/>
  <c r="A847" i="10"/>
  <c r="O847" i="10"/>
  <c r="E847" i="10"/>
  <c r="C871" i="10"/>
  <c r="S871" i="10" s="1"/>
  <c r="L871" i="10" s="1"/>
  <c r="T871" i="10" s="1"/>
  <c r="E871" i="10"/>
  <c r="H871" i="10"/>
  <c r="R871" i="10" s="1"/>
  <c r="O871" i="10"/>
  <c r="F871" i="10"/>
  <c r="D871" i="10"/>
  <c r="A871" i="10"/>
  <c r="G871" i="10"/>
  <c r="Q871" i="10" s="1"/>
  <c r="I871" i="10"/>
  <c r="O864" i="10"/>
  <c r="D864" i="10"/>
  <c r="G864" i="10"/>
  <c r="Q864" i="10" s="1"/>
  <c r="E864" i="10"/>
  <c r="H864" i="10"/>
  <c r="R864" i="10" s="1"/>
  <c r="C864" i="10"/>
  <c r="S864" i="10" s="1"/>
  <c r="L864" i="10" s="1"/>
  <c r="T864" i="10" s="1"/>
  <c r="A864" i="10"/>
  <c r="N864" i="10" s="1"/>
  <c r="F864" i="10"/>
  <c r="I864" i="10"/>
  <c r="E854" i="10"/>
  <c r="C854" i="10"/>
  <c r="S854" i="10" s="1"/>
  <c r="L854" i="10" s="1"/>
  <c r="T854" i="10" s="1"/>
  <c r="F854" i="10"/>
  <c r="A854" i="10"/>
  <c r="K854" i="10" s="1"/>
  <c r="D854" i="10"/>
  <c r="O854" i="10"/>
  <c r="H854" i="10"/>
  <c r="R854" i="10" s="1"/>
  <c r="I854" i="10"/>
  <c r="G854" i="10"/>
  <c r="Q854" i="10" s="1"/>
  <c r="E877" i="10"/>
  <c r="D877" i="10"/>
  <c r="F877" i="10"/>
  <c r="A877" i="10"/>
  <c r="C877" i="10"/>
  <c r="S877" i="10" s="1"/>
  <c r="L877" i="10" s="1"/>
  <c r="T877" i="10" s="1"/>
  <c r="O877" i="10"/>
  <c r="H877" i="10"/>
  <c r="R877" i="10" s="1"/>
  <c r="I877" i="10"/>
  <c r="G877" i="10"/>
  <c r="Q877" i="10" s="1"/>
  <c r="I231" i="11"/>
  <c r="D231" i="11"/>
  <c r="E231" i="11"/>
  <c r="G231" i="11"/>
  <c r="Q231" i="11" s="1"/>
  <c r="A231" i="11"/>
  <c r="C231" i="11"/>
  <c r="S231" i="11" s="1"/>
  <c r="L231" i="11" s="1"/>
  <c r="T231" i="11" s="1"/>
  <c r="O231" i="11"/>
  <c r="H231" i="11"/>
  <c r="R231" i="11" s="1"/>
  <c r="F231" i="11"/>
  <c r="I122" i="11"/>
  <c r="D122" i="11"/>
  <c r="E122" i="11"/>
  <c r="F122" i="11"/>
  <c r="A122" i="11"/>
  <c r="N122" i="11" s="1"/>
  <c r="C122" i="11"/>
  <c r="S122" i="11" s="1"/>
  <c r="L122" i="11" s="1"/>
  <c r="T122" i="11" s="1"/>
  <c r="O122" i="11"/>
  <c r="H122" i="11"/>
  <c r="R122" i="11" s="1"/>
  <c r="G122" i="11"/>
  <c r="Q122" i="11" s="1"/>
  <c r="O247" i="11"/>
  <c r="H247" i="11"/>
  <c r="R247" i="11" s="1"/>
  <c r="F247" i="11"/>
  <c r="I247" i="11"/>
  <c r="D247" i="11"/>
  <c r="E247" i="11"/>
  <c r="G247" i="11"/>
  <c r="Q247" i="11" s="1"/>
  <c r="A247" i="11"/>
  <c r="K247" i="11" s="1"/>
  <c r="C247" i="11"/>
  <c r="S247" i="11" s="1"/>
  <c r="L247" i="11" s="1"/>
  <c r="T247" i="11" s="1"/>
  <c r="C192" i="11"/>
  <c r="S192" i="11" s="1"/>
  <c r="L192" i="11" s="1"/>
  <c r="T192" i="11" s="1"/>
  <c r="E192" i="11"/>
  <c r="F192" i="11"/>
  <c r="D192" i="11"/>
  <c r="H192" i="11"/>
  <c r="R192" i="11" s="1"/>
  <c r="I192" i="11"/>
  <c r="G192" i="11"/>
  <c r="Q192" i="11" s="1"/>
  <c r="O192" i="11"/>
  <c r="A192" i="11"/>
  <c r="H232" i="11"/>
  <c r="R232" i="11" s="1"/>
  <c r="F232" i="11"/>
  <c r="A232" i="11"/>
  <c r="D232" i="11"/>
  <c r="O232" i="11"/>
  <c r="G232" i="11"/>
  <c r="Q232" i="11" s="1"/>
  <c r="I232" i="11"/>
  <c r="C232" i="11"/>
  <c r="S232" i="11" s="1"/>
  <c r="L232" i="11" s="1"/>
  <c r="T232" i="11" s="1"/>
  <c r="E232" i="11"/>
  <c r="G262" i="11"/>
  <c r="Q262" i="11" s="1"/>
  <c r="E262" i="11"/>
  <c r="C262" i="11"/>
  <c r="S262" i="11" s="1"/>
  <c r="L262" i="11" s="1"/>
  <c r="T262" i="11" s="1"/>
  <c r="I262" i="11"/>
  <c r="H262" i="11"/>
  <c r="R262" i="11" s="1"/>
  <c r="F262" i="11"/>
  <c r="A262" i="11"/>
  <c r="D262" i="11"/>
  <c r="O262" i="11"/>
  <c r="C714" i="9"/>
  <c r="S714" i="9" s="1"/>
  <c r="L714" i="9" s="1"/>
  <c r="T714" i="9" s="1"/>
  <c r="I714" i="9"/>
  <c r="H714" i="9"/>
  <c r="R714" i="9" s="1"/>
  <c r="F714" i="9"/>
  <c r="A714" i="9"/>
  <c r="D714" i="9"/>
  <c r="O714" i="9"/>
  <c r="G714" i="9"/>
  <c r="Q714" i="9" s="1"/>
  <c r="E714" i="9"/>
  <c r="A686" i="9"/>
  <c r="G686" i="9"/>
  <c r="Q686" i="9" s="1"/>
  <c r="O686" i="9"/>
  <c r="H686" i="9"/>
  <c r="R686" i="9" s="1"/>
  <c r="F686" i="9"/>
  <c r="I686" i="9"/>
  <c r="D686" i="9"/>
  <c r="E686" i="9"/>
  <c r="C686" i="9"/>
  <c r="S686" i="9" s="1"/>
  <c r="L686" i="9" s="1"/>
  <c r="T686" i="9" s="1"/>
  <c r="A720" i="9"/>
  <c r="G720" i="9"/>
  <c r="Q720" i="9" s="1"/>
  <c r="O720" i="9"/>
  <c r="H720" i="9"/>
  <c r="R720" i="9" s="1"/>
  <c r="F720" i="9"/>
  <c r="I720" i="9"/>
  <c r="D720" i="9"/>
  <c r="E720" i="9"/>
  <c r="C720" i="9"/>
  <c r="S720" i="9" s="1"/>
  <c r="L720" i="9" s="1"/>
  <c r="T720" i="9" s="1"/>
  <c r="C695" i="9"/>
  <c r="S695" i="9" s="1"/>
  <c r="L695" i="9" s="1"/>
  <c r="T695" i="9" s="1"/>
  <c r="O695" i="9"/>
  <c r="H695" i="9"/>
  <c r="R695" i="9" s="1"/>
  <c r="I695" i="9"/>
  <c r="E695" i="9"/>
  <c r="D695" i="9"/>
  <c r="A695" i="9"/>
  <c r="N695" i="9" s="1"/>
  <c r="G695" i="9"/>
  <c r="Q695" i="9" s="1"/>
  <c r="F695" i="9"/>
  <c r="O677" i="9"/>
  <c r="A677" i="9"/>
  <c r="K677" i="9" s="1"/>
  <c r="G677" i="9"/>
  <c r="Q677" i="9" s="1"/>
  <c r="E677" i="9"/>
  <c r="H677" i="9"/>
  <c r="R677" i="9" s="1"/>
  <c r="C677" i="9"/>
  <c r="S677" i="9" s="1"/>
  <c r="L677" i="9" s="1"/>
  <c r="T677" i="9" s="1"/>
  <c r="D677" i="9"/>
  <c r="F677" i="9"/>
  <c r="I677" i="9"/>
  <c r="I696" i="9"/>
  <c r="E696" i="9"/>
  <c r="G696" i="9"/>
  <c r="Q696" i="9" s="1"/>
  <c r="A696" i="9"/>
  <c r="D696" i="9"/>
  <c r="C696" i="9"/>
  <c r="S696" i="9" s="1"/>
  <c r="L696" i="9" s="1"/>
  <c r="T696" i="9" s="1"/>
  <c r="H696" i="9"/>
  <c r="R696" i="9" s="1"/>
  <c r="F696" i="9"/>
  <c r="O696" i="9"/>
  <c r="O715" i="9"/>
  <c r="A715" i="9"/>
  <c r="N715" i="9" s="1"/>
  <c r="G715" i="9"/>
  <c r="Q715" i="9" s="1"/>
  <c r="E715" i="9"/>
  <c r="H715" i="9"/>
  <c r="R715" i="9" s="1"/>
  <c r="C715" i="9"/>
  <c r="S715" i="9" s="1"/>
  <c r="L715" i="9" s="1"/>
  <c r="T715" i="9" s="1"/>
  <c r="D715" i="9"/>
  <c r="F715" i="9"/>
  <c r="I715" i="9"/>
  <c r="I734" i="9"/>
  <c r="E734" i="9"/>
  <c r="G734" i="9"/>
  <c r="Q734" i="9" s="1"/>
  <c r="A734" i="9"/>
  <c r="D734" i="9"/>
  <c r="C734" i="9"/>
  <c r="S734" i="9" s="1"/>
  <c r="L734" i="9" s="1"/>
  <c r="T734" i="9" s="1"/>
  <c r="H734" i="9"/>
  <c r="R734" i="9" s="1"/>
  <c r="F734" i="9"/>
  <c r="O734" i="9"/>
  <c r="A782" i="9"/>
  <c r="F782" i="9"/>
  <c r="O782" i="9"/>
  <c r="H782" i="9"/>
  <c r="R782" i="9" s="1"/>
  <c r="C782" i="9"/>
  <c r="S782" i="9" s="1"/>
  <c r="L782" i="9" s="1"/>
  <c r="T782" i="9" s="1"/>
  <c r="I782" i="9"/>
  <c r="D782" i="9"/>
  <c r="E782" i="9"/>
  <c r="G782" i="9"/>
  <c r="Q782" i="9" s="1"/>
  <c r="E681" i="9"/>
  <c r="H681" i="9"/>
  <c r="R681" i="9" s="1"/>
  <c r="F681" i="9"/>
  <c r="A681" i="9"/>
  <c r="G681" i="9"/>
  <c r="Q681" i="9" s="1"/>
  <c r="O681" i="9"/>
  <c r="D681" i="9"/>
  <c r="I681" i="9"/>
  <c r="C681" i="9"/>
  <c r="S681" i="9" s="1"/>
  <c r="L681" i="9" s="1"/>
  <c r="T681" i="9" s="1"/>
  <c r="E700" i="9"/>
  <c r="D700" i="9"/>
  <c r="F700" i="9"/>
  <c r="A700" i="9"/>
  <c r="K700" i="9" s="1"/>
  <c r="C700" i="9"/>
  <c r="S700" i="9" s="1"/>
  <c r="L700" i="9" s="1"/>
  <c r="T700" i="9" s="1"/>
  <c r="O700" i="9"/>
  <c r="H700" i="9"/>
  <c r="R700" i="9" s="1"/>
  <c r="I700" i="9"/>
  <c r="G700" i="9"/>
  <c r="Q700" i="9" s="1"/>
  <c r="E719" i="9"/>
  <c r="H719" i="9"/>
  <c r="R719" i="9" s="1"/>
  <c r="F719" i="9"/>
  <c r="A719" i="9"/>
  <c r="K719" i="9" s="1"/>
  <c r="G719" i="9"/>
  <c r="Q719" i="9" s="1"/>
  <c r="O719" i="9"/>
  <c r="D719" i="9"/>
  <c r="I719" i="9"/>
  <c r="C719" i="9"/>
  <c r="S719" i="9" s="1"/>
  <c r="L719" i="9" s="1"/>
  <c r="T719" i="9" s="1"/>
  <c r="E742" i="9"/>
  <c r="H742" i="9"/>
  <c r="R742" i="9" s="1"/>
  <c r="F742" i="9"/>
  <c r="A742" i="9"/>
  <c r="K742" i="9" s="1"/>
  <c r="G742" i="9"/>
  <c r="Q742" i="9" s="1"/>
  <c r="O742" i="9"/>
  <c r="D742" i="9"/>
  <c r="I742" i="9"/>
  <c r="C742" i="9"/>
  <c r="S742" i="9" s="1"/>
  <c r="L742" i="9" s="1"/>
  <c r="T742" i="9" s="1"/>
  <c r="C791" i="9"/>
  <c r="S791" i="9" s="1"/>
  <c r="L791" i="9" s="1"/>
  <c r="T791" i="9" s="1"/>
  <c r="I791" i="9"/>
  <c r="H791" i="9"/>
  <c r="R791" i="9" s="1"/>
  <c r="F791" i="9"/>
  <c r="A791" i="9"/>
  <c r="N791" i="9" s="1"/>
  <c r="D791" i="9"/>
  <c r="O791" i="9"/>
  <c r="G791" i="9"/>
  <c r="Q791" i="9" s="1"/>
  <c r="E791" i="9"/>
  <c r="A786" i="9"/>
  <c r="N786" i="9" s="1"/>
  <c r="F786" i="9"/>
  <c r="O786" i="9"/>
  <c r="H786" i="9"/>
  <c r="R786" i="9" s="1"/>
  <c r="C786" i="9"/>
  <c r="S786" i="9" s="1"/>
  <c r="L786" i="9" s="1"/>
  <c r="T786" i="9" s="1"/>
  <c r="I786" i="9"/>
  <c r="D786" i="9"/>
  <c r="E786" i="9"/>
  <c r="G786" i="9"/>
  <c r="Q786" i="9" s="1"/>
  <c r="A794" i="9"/>
  <c r="F794" i="9"/>
  <c r="O794" i="9"/>
  <c r="H794" i="9"/>
  <c r="R794" i="9" s="1"/>
  <c r="C794" i="9"/>
  <c r="S794" i="9" s="1"/>
  <c r="L794" i="9" s="1"/>
  <c r="T794" i="9" s="1"/>
  <c r="I794" i="9"/>
  <c r="D794" i="9"/>
  <c r="E794" i="9"/>
  <c r="G794" i="9"/>
  <c r="Q794" i="9" s="1"/>
  <c r="I762" i="9"/>
  <c r="E762" i="9"/>
  <c r="G762" i="9"/>
  <c r="Q762" i="9" s="1"/>
  <c r="A762" i="9"/>
  <c r="N762" i="9" s="1"/>
  <c r="D762" i="9"/>
  <c r="C762" i="9"/>
  <c r="S762" i="9" s="1"/>
  <c r="L762" i="9" s="1"/>
  <c r="T762" i="9" s="1"/>
  <c r="H762" i="9"/>
  <c r="R762" i="9" s="1"/>
  <c r="F762" i="9"/>
  <c r="O762" i="9"/>
  <c r="A801" i="9"/>
  <c r="N801" i="9" s="1"/>
  <c r="F801" i="9"/>
  <c r="O801" i="9"/>
  <c r="H801" i="9"/>
  <c r="R801" i="9" s="1"/>
  <c r="G801" i="9"/>
  <c r="Q801" i="9" s="1"/>
  <c r="I801" i="9"/>
  <c r="D801" i="9"/>
  <c r="E801" i="9"/>
  <c r="C801" i="9"/>
  <c r="S801" i="9" s="1"/>
  <c r="L801" i="9" s="1"/>
  <c r="T801" i="9" s="1"/>
  <c r="E752" i="9"/>
  <c r="H752" i="9"/>
  <c r="R752" i="9" s="1"/>
  <c r="F752" i="9"/>
  <c r="A752" i="9"/>
  <c r="G752" i="9"/>
  <c r="Q752" i="9" s="1"/>
  <c r="O752" i="9"/>
  <c r="D752" i="9"/>
  <c r="I752" i="9"/>
  <c r="C752" i="9"/>
  <c r="S752" i="9" s="1"/>
  <c r="L752" i="9" s="1"/>
  <c r="T752" i="9" s="1"/>
  <c r="C772" i="9"/>
  <c r="S772" i="9" s="1"/>
  <c r="L772" i="9" s="1"/>
  <c r="T772" i="9" s="1"/>
  <c r="F772" i="9"/>
  <c r="H772" i="9"/>
  <c r="R772" i="9" s="1"/>
  <c r="I772" i="9"/>
  <c r="E772" i="9"/>
  <c r="D772" i="9"/>
  <c r="A772" i="9"/>
  <c r="K772" i="9" s="1"/>
  <c r="G772" i="9"/>
  <c r="Q772" i="9" s="1"/>
  <c r="O772" i="9"/>
  <c r="C806" i="9"/>
  <c r="S806" i="9" s="1"/>
  <c r="L806" i="9" s="1"/>
  <c r="T806" i="9" s="1"/>
  <c r="F806" i="9"/>
  <c r="H806" i="9"/>
  <c r="R806" i="9" s="1"/>
  <c r="I806" i="9"/>
  <c r="E806" i="9"/>
  <c r="D806" i="9"/>
  <c r="A806" i="9"/>
  <c r="N806" i="9" s="1"/>
  <c r="G806" i="9"/>
  <c r="Q806" i="9" s="1"/>
  <c r="O806" i="9"/>
  <c r="O769" i="9"/>
  <c r="I769" i="9"/>
  <c r="G769" i="9"/>
  <c r="Q769" i="9" s="1"/>
  <c r="E769" i="9"/>
  <c r="H769" i="9"/>
  <c r="R769" i="9" s="1"/>
  <c r="C769" i="9"/>
  <c r="S769" i="9" s="1"/>
  <c r="L769" i="9" s="1"/>
  <c r="T769" i="9" s="1"/>
  <c r="D769" i="9"/>
  <c r="F769" i="9"/>
  <c r="A769" i="9"/>
  <c r="N769" i="9" s="1"/>
  <c r="O792" i="9"/>
  <c r="H792" i="9"/>
  <c r="R792" i="9" s="1"/>
  <c r="G792" i="9"/>
  <c r="Q792" i="9" s="1"/>
  <c r="E792" i="9"/>
  <c r="A792" i="9"/>
  <c r="K792" i="9" s="1"/>
  <c r="C792" i="9"/>
  <c r="S792" i="9" s="1"/>
  <c r="L792" i="9" s="1"/>
  <c r="T792" i="9" s="1"/>
  <c r="D792" i="9"/>
  <c r="F792" i="9"/>
  <c r="I792" i="9"/>
  <c r="I817" i="9"/>
  <c r="H817" i="9"/>
  <c r="R817" i="9" s="1"/>
  <c r="G817" i="9"/>
  <c r="Q817" i="9" s="1"/>
  <c r="E817" i="9"/>
  <c r="F817" i="9"/>
  <c r="C817" i="9"/>
  <c r="S817" i="9" s="1"/>
  <c r="L817" i="9" s="1"/>
  <c r="T817" i="9" s="1"/>
  <c r="A817" i="9"/>
  <c r="K817" i="9" s="1"/>
  <c r="O817" i="9"/>
  <c r="D817" i="9"/>
  <c r="E781" i="9"/>
  <c r="D781" i="9"/>
  <c r="F781" i="9"/>
  <c r="A781" i="9"/>
  <c r="K781" i="9" s="1"/>
  <c r="C781" i="9"/>
  <c r="S781" i="9" s="1"/>
  <c r="L781" i="9" s="1"/>
  <c r="T781" i="9" s="1"/>
  <c r="O781" i="9"/>
  <c r="H781" i="9"/>
  <c r="R781" i="9" s="1"/>
  <c r="I781" i="9"/>
  <c r="G781" i="9"/>
  <c r="Q781" i="9" s="1"/>
  <c r="E800" i="9"/>
  <c r="G800" i="9"/>
  <c r="Q800" i="9" s="1"/>
  <c r="F800" i="9"/>
  <c r="A800" i="9"/>
  <c r="H800" i="9"/>
  <c r="R800" i="9" s="1"/>
  <c r="O800" i="9"/>
  <c r="D800" i="9"/>
  <c r="I800" i="9"/>
  <c r="C800" i="9"/>
  <c r="S800" i="9" s="1"/>
  <c r="L800" i="9" s="1"/>
  <c r="T800" i="9" s="1"/>
  <c r="A860" i="9"/>
  <c r="C860" i="9"/>
  <c r="S860" i="9" s="1"/>
  <c r="L860" i="9" s="1"/>
  <c r="T860" i="9" s="1"/>
  <c r="O860" i="9"/>
  <c r="H860" i="9"/>
  <c r="R860" i="9" s="1"/>
  <c r="F860" i="9"/>
  <c r="I860" i="9"/>
  <c r="D860" i="9"/>
  <c r="E860" i="9"/>
  <c r="G860" i="9"/>
  <c r="Q860" i="9" s="1"/>
  <c r="O827" i="9"/>
  <c r="E827" i="9"/>
  <c r="G827" i="9"/>
  <c r="Q827" i="9" s="1"/>
  <c r="H827" i="9"/>
  <c r="R827" i="9" s="1"/>
  <c r="A827" i="9"/>
  <c r="K827" i="9" s="1"/>
  <c r="I827" i="9"/>
  <c r="C827" i="9"/>
  <c r="S827" i="9" s="1"/>
  <c r="L827" i="9" s="1"/>
  <c r="T827" i="9" s="1"/>
  <c r="D827" i="9"/>
  <c r="F827" i="9"/>
  <c r="A834" i="9"/>
  <c r="D834" i="9"/>
  <c r="O834" i="9"/>
  <c r="G834" i="9"/>
  <c r="Q834" i="9" s="1"/>
  <c r="F834" i="9"/>
  <c r="I834" i="9"/>
  <c r="C834" i="9"/>
  <c r="S834" i="9" s="1"/>
  <c r="L834" i="9" s="1"/>
  <c r="T834" i="9" s="1"/>
  <c r="E834" i="9"/>
  <c r="H834" i="9"/>
  <c r="R834" i="9" s="1"/>
  <c r="G810" i="9"/>
  <c r="Q810" i="9" s="1"/>
  <c r="A810" i="9"/>
  <c r="F810" i="9"/>
  <c r="O810" i="9"/>
  <c r="I810" i="9"/>
  <c r="H810" i="9"/>
  <c r="R810" i="9" s="1"/>
  <c r="E810" i="9"/>
  <c r="D810" i="9"/>
  <c r="C810" i="9"/>
  <c r="S810" i="9" s="1"/>
  <c r="L810" i="9" s="1"/>
  <c r="T810" i="9" s="1"/>
  <c r="G830" i="9"/>
  <c r="Q830" i="9" s="1"/>
  <c r="I830" i="9"/>
  <c r="H830" i="9"/>
  <c r="R830" i="9" s="1"/>
  <c r="F830" i="9"/>
  <c r="C830" i="9"/>
  <c r="S830" i="9" s="1"/>
  <c r="L830" i="9" s="1"/>
  <c r="T830" i="9" s="1"/>
  <c r="D830" i="9"/>
  <c r="A830" i="9"/>
  <c r="O830" i="9"/>
  <c r="E830" i="9"/>
  <c r="I847" i="9"/>
  <c r="F847" i="9"/>
  <c r="G847" i="9"/>
  <c r="Q847" i="9" s="1"/>
  <c r="E847" i="9"/>
  <c r="H847" i="9"/>
  <c r="R847" i="9" s="1"/>
  <c r="C847" i="9"/>
  <c r="S847" i="9" s="1"/>
  <c r="L847" i="9" s="1"/>
  <c r="T847" i="9" s="1"/>
  <c r="A847" i="9"/>
  <c r="N847" i="9" s="1"/>
  <c r="O847" i="9"/>
  <c r="D847" i="9"/>
  <c r="A864" i="9"/>
  <c r="C864" i="9"/>
  <c r="S864" i="9" s="1"/>
  <c r="L864" i="9" s="1"/>
  <c r="T864" i="9" s="1"/>
  <c r="O864" i="9"/>
  <c r="H864" i="9"/>
  <c r="R864" i="9" s="1"/>
  <c r="F864" i="9"/>
  <c r="I864" i="9"/>
  <c r="D864" i="9"/>
  <c r="E864" i="9"/>
  <c r="G864" i="9"/>
  <c r="Q864" i="9" s="1"/>
  <c r="O846" i="9"/>
  <c r="A846" i="9"/>
  <c r="N846" i="9" s="1"/>
  <c r="H846" i="9"/>
  <c r="R846" i="9" s="1"/>
  <c r="E846" i="9"/>
  <c r="I846" i="9"/>
  <c r="D846" i="9"/>
  <c r="C846" i="9"/>
  <c r="S846" i="9" s="1"/>
  <c r="L846" i="9" s="1"/>
  <c r="T846" i="9" s="1"/>
  <c r="F846" i="9"/>
  <c r="G846" i="9"/>
  <c r="Q846" i="9" s="1"/>
  <c r="C865" i="9"/>
  <c r="S865" i="9" s="1"/>
  <c r="L865" i="9" s="1"/>
  <c r="T865" i="9" s="1"/>
  <c r="I865" i="9"/>
  <c r="H865" i="9"/>
  <c r="R865" i="9" s="1"/>
  <c r="F865" i="9"/>
  <c r="E865" i="9"/>
  <c r="D865" i="9"/>
  <c r="A865" i="9"/>
  <c r="G865" i="9"/>
  <c r="Q865" i="9" s="1"/>
  <c r="O865" i="9"/>
  <c r="O866" i="9"/>
  <c r="D866" i="9"/>
  <c r="G866" i="9"/>
  <c r="Q866" i="9" s="1"/>
  <c r="I866" i="9"/>
  <c r="H866" i="9"/>
  <c r="R866" i="9" s="1"/>
  <c r="C866" i="9"/>
  <c r="S866" i="9" s="1"/>
  <c r="L866" i="9" s="1"/>
  <c r="T866" i="9" s="1"/>
  <c r="E866" i="9"/>
  <c r="F866" i="9"/>
  <c r="A866" i="9"/>
  <c r="O840" i="9"/>
  <c r="C840" i="9"/>
  <c r="S840" i="9" s="1"/>
  <c r="L840" i="9" s="1"/>
  <c r="T840" i="9" s="1"/>
  <c r="F840" i="9"/>
  <c r="E840" i="9"/>
  <c r="A840" i="9"/>
  <c r="H840" i="9"/>
  <c r="R840" i="9" s="1"/>
  <c r="I840" i="9"/>
  <c r="D840" i="9"/>
  <c r="G840" i="9"/>
  <c r="Q840" i="9" s="1"/>
  <c r="D859" i="9"/>
  <c r="G859" i="9"/>
  <c r="Q859" i="9" s="1"/>
  <c r="F859" i="9"/>
  <c r="C859" i="9"/>
  <c r="S859" i="9" s="1"/>
  <c r="L859" i="9" s="1"/>
  <c r="T859" i="9" s="1"/>
  <c r="E859" i="9"/>
  <c r="O859" i="9"/>
  <c r="I859" i="9"/>
  <c r="H859" i="9"/>
  <c r="R859" i="9" s="1"/>
  <c r="A859" i="9"/>
  <c r="K859" i="9" s="1"/>
  <c r="A106" i="10"/>
  <c r="F106" i="10"/>
  <c r="O106" i="10"/>
  <c r="H106" i="10"/>
  <c r="R106" i="10" s="1"/>
  <c r="C106" i="10"/>
  <c r="S106" i="10" s="1"/>
  <c r="L106" i="10" s="1"/>
  <c r="T106" i="10" s="1"/>
  <c r="I106" i="10"/>
  <c r="D106" i="10"/>
  <c r="E106" i="10"/>
  <c r="G106" i="10"/>
  <c r="Q106" i="10" s="1"/>
  <c r="I32" i="10"/>
  <c r="D32" i="10"/>
  <c r="E32" i="10"/>
  <c r="G32" i="10"/>
  <c r="Q32" i="10" s="1"/>
  <c r="F32" i="10"/>
  <c r="A32" i="10"/>
  <c r="C32" i="10"/>
  <c r="S32" i="10" s="1"/>
  <c r="L32" i="10" s="1"/>
  <c r="T32" i="10" s="1"/>
  <c r="O32" i="10"/>
  <c r="H32" i="10"/>
  <c r="R32" i="10" s="1"/>
  <c r="H227" i="10"/>
  <c r="R227" i="10" s="1"/>
  <c r="I227" i="10"/>
  <c r="E227" i="10"/>
  <c r="D227" i="10"/>
  <c r="A227" i="10"/>
  <c r="G227" i="10"/>
  <c r="Q227" i="10" s="1"/>
  <c r="F227" i="10"/>
  <c r="C227" i="10"/>
  <c r="S227" i="10" s="1"/>
  <c r="L227" i="10" s="1"/>
  <c r="T227" i="10" s="1"/>
  <c r="O227" i="10"/>
  <c r="E277" i="10"/>
  <c r="G277" i="10"/>
  <c r="Q277" i="10" s="1"/>
  <c r="A277" i="10"/>
  <c r="K277" i="10" s="1"/>
  <c r="F277" i="10"/>
  <c r="O277" i="10"/>
  <c r="H277" i="10"/>
  <c r="R277" i="10" s="1"/>
  <c r="C277" i="10"/>
  <c r="S277" i="10" s="1"/>
  <c r="L277" i="10" s="1"/>
  <c r="T277" i="10" s="1"/>
  <c r="I277" i="10"/>
  <c r="D277" i="10"/>
  <c r="O57" i="10"/>
  <c r="H57" i="10"/>
  <c r="R57" i="10" s="1"/>
  <c r="I57" i="10"/>
  <c r="G57" i="10"/>
  <c r="Q57" i="10" s="1"/>
  <c r="E57" i="10"/>
  <c r="D57" i="10"/>
  <c r="F57" i="10"/>
  <c r="A57" i="10"/>
  <c r="C57" i="10"/>
  <c r="S57" i="10" s="1"/>
  <c r="L57" i="10" s="1"/>
  <c r="T57" i="10" s="1"/>
  <c r="F117" i="10"/>
  <c r="A117" i="10"/>
  <c r="G117" i="10"/>
  <c r="Q117" i="10" s="1"/>
  <c r="O117" i="10"/>
  <c r="D117" i="10"/>
  <c r="I117" i="10"/>
  <c r="C117" i="10"/>
  <c r="S117" i="10" s="1"/>
  <c r="L117" i="10" s="1"/>
  <c r="T117" i="10" s="1"/>
  <c r="E117" i="10"/>
  <c r="H117" i="10"/>
  <c r="R117" i="10" s="1"/>
  <c r="O177" i="10"/>
  <c r="D177" i="10"/>
  <c r="G177" i="10"/>
  <c r="Q177" i="10" s="1"/>
  <c r="I177" i="10"/>
  <c r="H177" i="10"/>
  <c r="R177" i="10" s="1"/>
  <c r="C177" i="10"/>
  <c r="S177" i="10" s="1"/>
  <c r="L177" i="10" s="1"/>
  <c r="T177" i="10" s="1"/>
  <c r="E177" i="10"/>
  <c r="F177" i="10"/>
  <c r="A177" i="10"/>
  <c r="D207" i="10"/>
  <c r="E207" i="10"/>
  <c r="G207" i="10"/>
  <c r="Q207" i="10" s="1"/>
  <c r="I207" i="10"/>
  <c r="C207" i="10"/>
  <c r="S207" i="10" s="1"/>
  <c r="L207" i="10" s="1"/>
  <c r="T207" i="10" s="1"/>
  <c r="A207" i="10"/>
  <c r="K207" i="10" s="1"/>
  <c r="H207" i="10"/>
  <c r="R207" i="10" s="1"/>
  <c r="O207" i="10"/>
  <c r="F207" i="10"/>
  <c r="O242" i="10"/>
  <c r="H242" i="10"/>
  <c r="R242" i="10" s="1"/>
  <c r="F242" i="10"/>
  <c r="I242" i="10"/>
  <c r="D242" i="10"/>
  <c r="E242" i="10"/>
  <c r="C242" i="10"/>
  <c r="S242" i="10" s="1"/>
  <c r="L242" i="10" s="1"/>
  <c r="T242" i="10" s="1"/>
  <c r="A242" i="10"/>
  <c r="K242" i="10" s="1"/>
  <c r="G242" i="10"/>
  <c r="Q242" i="10" s="1"/>
  <c r="F192" i="10"/>
  <c r="D192" i="10"/>
  <c r="H192" i="10"/>
  <c r="R192" i="10" s="1"/>
  <c r="I192" i="10"/>
  <c r="G192" i="10"/>
  <c r="Q192" i="10" s="1"/>
  <c r="O192" i="10"/>
  <c r="A192" i="10"/>
  <c r="N192" i="10" s="1"/>
  <c r="C192" i="10"/>
  <c r="S192" i="10" s="1"/>
  <c r="L192" i="10" s="1"/>
  <c r="T192" i="10" s="1"/>
  <c r="E192" i="10"/>
  <c r="C232" i="10"/>
  <c r="S232" i="10" s="1"/>
  <c r="L232" i="10" s="1"/>
  <c r="T232" i="10" s="1"/>
  <c r="E232" i="10"/>
  <c r="F232" i="10"/>
  <c r="D232" i="10"/>
  <c r="H232" i="10"/>
  <c r="R232" i="10" s="1"/>
  <c r="I232" i="10"/>
  <c r="G232" i="10"/>
  <c r="Q232" i="10" s="1"/>
  <c r="O232" i="10"/>
  <c r="A232" i="10"/>
  <c r="I366" i="10"/>
  <c r="C366" i="10"/>
  <c r="S366" i="10" s="1"/>
  <c r="L366" i="10" s="1"/>
  <c r="T366" i="10" s="1"/>
  <c r="E366" i="10"/>
  <c r="H366" i="10"/>
  <c r="R366" i="10" s="1"/>
  <c r="A366" i="10"/>
  <c r="F366" i="10"/>
  <c r="O366" i="10"/>
  <c r="G366" i="10"/>
  <c r="Q366" i="10" s="1"/>
  <c r="D366" i="10"/>
  <c r="O444" i="10"/>
  <c r="H444" i="10"/>
  <c r="R444" i="10" s="1"/>
  <c r="I444" i="10"/>
  <c r="D444" i="10"/>
  <c r="G444" i="10"/>
  <c r="Q444" i="10" s="1"/>
  <c r="E444" i="10"/>
  <c r="F444" i="10"/>
  <c r="C444" i="10"/>
  <c r="S444" i="10" s="1"/>
  <c r="L444" i="10" s="1"/>
  <c r="T444" i="10" s="1"/>
  <c r="A444" i="10"/>
  <c r="N444" i="10" s="1"/>
  <c r="A682" i="10"/>
  <c r="N682" i="10" s="1"/>
  <c r="C682" i="10"/>
  <c r="S682" i="10" s="1"/>
  <c r="L682" i="10" s="1"/>
  <c r="T682" i="10" s="1"/>
  <c r="O682" i="10"/>
  <c r="H682" i="10"/>
  <c r="R682" i="10" s="1"/>
  <c r="F682" i="10"/>
  <c r="I682" i="10"/>
  <c r="D682" i="10"/>
  <c r="E682" i="10"/>
  <c r="G682" i="10"/>
  <c r="Q682" i="10" s="1"/>
  <c r="C456" i="10"/>
  <c r="S456" i="10" s="1"/>
  <c r="L456" i="10" s="1"/>
  <c r="T456" i="10" s="1"/>
  <c r="A456" i="10"/>
  <c r="O456" i="10"/>
  <c r="D456" i="10"/>
  <c r="I456" i="10"/>
  <c r="H456" i="10"/>
  <c r="R456" i="10" s="1"/>
  <c r="G456" i="10"/>
  <c r="Q456" i="10" s="1"/>
  <c r="E456" i="10"/>
  <c r="F456" i="10"/>
  <c r="A450" i="10"/>
  <c r="K450" i="10" s="1"/>
  <c r="H450" i="10"/>
  <c r="R450" i="10" s="1"/>
  <c r="O450" i="10"/>
  <c r="G450" i="10"/>
  <c r="Q450" i="10" s="1"/>
  <c r="D450" i="10"/>
  <c r="I450" i="10"/>
  <c r="C450" i="10"/>
  <c r="S450" i="10" s="1"/>
  <c r="L450" i="10" s="1"/>
  <c r="T450" i="10" s="1"/>
  <c r="E450" i="10"/>
  <c r="F450" i="10"/>
  <c r="O550" i="10"/>
  <c r="H550" i="10"/>
  <c r="R550" i="10" s="1"/>
  <c r="F550" i="10"/>
  <c r="I550" i="10"/>
  <c r="D550" i="10"/>
  <c r="E550" i="10"/>
  <c r="G550" i="10"/>
  <c r="Q550" i="10" s="1"/>
  <c r="A550" i="10"/>
  <c r="K550" i="10" s="1"/>
  <c r="C550" i="10"/>
  <c r="S550" i="10" s="1"/>
  <c r="L550" i="10" s="1"/>
  <c r="T550" i="10" s="1"/>
  <c r="F321" i="10"/>
  <c r="A321" i="10"/>
  <c r="C321" i="10"/>
  <c r="S321" i="10" s="1"/>
  <c r="L321" i="10" s="1"/>
  <c r="T321" i="10" s="1"/>
  <c r="H321" i="10"/>
  <c r="R321" i="10" s="1"/>
  <c r="O321" i="10"/>
  <c r="D321" i="10"/>
  <c r="E321" i="10"/>
  <c r="I321" i="10"/>
  <c r="G321" i="10"/>
  <c r="Q321" i="10" s="1"/>
  <c r="H381" i="10"/>
  <c r="R381" i="10" s="1"/>
  <c r="C381" i="10"/>
  <c r="S381" i="10" s="1"/>
  <c r="L381" i="10" s="1"/>
  <c r="T381" i="10" s="1"/>
  <c r="D381" i="10"/>
  <c r="I381" i="10"/>
  <c r="O381" i="10"/>
  <c r="A381" i="10"/>
  <c r="F381" i="10"/>
  <c r="E381" i="10"/>
  <c r="G381" i="10"/>
  <c r="Q381" i="10" s="1"/>
  <c r="I401" i="10"/>
  <c r="E401" i="10"/>
  <c r="F401" i="10"/>
  <c r="A401" i="10"/>
  <c r="C401" i="10"/>
  <c r="S401" i="10" s="1"/>
  <c r="L401" i="10" s="1"/>
  <c r="T401" i="10" s="1"/>
  <c r="H401" i="10"/>
  <c r="R401" i="10" s="1"/>
  <c r="G401" i="10"/>
  <c r="Q401" i="10" s="1"/>
  <c r="D401" i="10"/>
  <c r="O401" i="10"/>
  <c r="A466" i="10"/>
  <c r="F466" i="10"/>
  <c r="O466" i="10"/>
  <c r="H466" i="10"/>
  <c r="R466" i="10" s="1"/>
  <c r="D466" i="10"/>
  <c r="I466" i="10"/>
  <c r="G466" i="10"/>
  <c r="Q466" i="10" s="1"/>
  <c r="E466" i="10"/>
  <c r="C466" i="10"/>
  <c r="S466" i="10" s="1"/>
  <c r="L466" i="10" s="1"/>
  <c r="T466" i="10" s="1"/>
  <c r="I570" i="10"/>
  <c r="D570" i="10"/>
  <c r="E570" i="10"/>
  <c r="G570" i="10"/>
  <c r="Q570" i="10" s="1"/>
  <c r="A570" i="10"/>
  <c r="C570" i="10"/>
  <c r="S570" i="10" s="1"/>
  <c r="L570" i="10" s="1"/>
  <c r="T570" i="10" s="1"/>
  <c r="O570" i="10"/>
  <c r="H570" i="10"/>
  <c r="R570" i="10" s="1"/>
  <c r="F570" i="10"/>
  <c r="I690" i="10"/>
  <c r="D690" i="10"/>
  <c r="E690" i="10"/>
  <c r="G690" i="10"/>
  <c r="Q690" i="10" s="1"/>
  <c r="A690" i="10"/>
  <c r="C690" i="10"/>
  <c r="S690" i="10" s="1"/>
  <c r="L690" i="10" s="1"/>
  <c r="T690" i="10" s="1"/>
  <c r="O690" i="10"/>
  <c r="H690" i="10"/>
  <c r="R690" i="10" s="1"/>
  <c r="F690" i="10"/>
  <c r="O447" i="10"/>
  <c r="G447" i="10"/>
  <c r="Q447" i="10" s="1"/>
  <c r="H447" i="10"/>
  <c r="R447" i="10" s="1"/>
  <c r="E447" i="10"/>
  <c r="C447" i="10"/>
  <c r="S447" i="10" s="1"/>
  <c r="L447" i="10" s="1"/>
  <c r="T447" i="10" s="1"/>
  <c r="D447" i="10"/>
  <c r="I447" i="10"/>
  <c r="F447" i="10"/>
  <c r="A447" i="10"/>
  <c r="K447" i="10" s="1"/>
  <c r="H467" i="10"/>
  <c r="R467" i="10" s="1"/>
  <c r="F467" i="10"/>
  <c r="A467" i="10"/>
  <c r="D467" i="10"/>
  <c r="O467" i="10"/>
  <c r="G467" i="10"/>
  <c r="Q467" i="10" s="1"/>
  <c r="E467" i="10"/>
  <c r="C467" i="10"/>
  <c r="S467" i="10" s="1"/>
  <c r="L467" i="10" s="1"/>
  <c r="T467" i="10" s="1"/>
  <c r="I467" i="10"/>
  <c r="C487" i="10"/>
  <c r="S487" i="10" s="1"/>
  <c r="L487" i="10" s="1"/>
  <c r="T487" i="10" s="1"/>
  <c r="O487" i="10"/>
  <c r="H487" i="10"/>
  <c r="R487" i="10" s="1"/>
  <c r="F487" i="10"/>
  <c r="I487" i="10"/>
  <c r="D487" i="10"/>
  <c r="E487" i="10"/>
  <c r="G487" i="10"/>
  <c r="Q487" i="10" s="1"/>
  <c r="A487" i="10"/>
  <c r="G507" i="10"/>
  <c r="Q507" i="10" s="1"/>
  <c r="I507" i="10"/>
  <c r="C507" i="10"/>
  <c r="S507" i="10" s="1"/>
  <c r="L507" i="10" s="1"/>
  <c r="T507" i="10" s="1"/>
  <c r="E507" i="10"/>
  <c r="H507" i="10"/>
  <c r="R507" i="10" s="1"/>
  <c r="F507" i="10"/>
  <c r="A507" i="10"/>
  <c r="D507" i="10"/>
  <c r="O507" i="10"/>
  <c r="C527" i="10"/>
  <c r="S527" i="10" s="1"/>
  <c r="L527" i="10" s="1"/>
  <c r="T527" i="10" s="1"/>
  <c r="O527" i="10"/>
  <c r="H527" i="10"/>
  <c r="R527" i="10" s="1"/>
  <c r="F527" i="10"/>
  <c r="I527" i="10"/>
  <c r="D527" i="10"/>
  <c r="E527" i="10"/>
  <c r="G527" i="10"/>
  <c r="Q527" i="10" s="1"/>
  <c r="A527" i="10"/>
  <c r="G567" i="10"/>
  <c r="Q567" i="10" s="1"/>
  <c r="E567" i="10"/>
  <c r="C567" i="10"/>
  <c r="S567" i="10" s="1"/>
  <c r="L567" i="10" s="1"/>
  <c r="T567" i="10" s="1"/>
  <c r="A567" i="10"/>
  <c r="K567" i="10" s="1"/>
  <c r="H567" i="10"/>
  <c r="R567" i="10" s="1"/>
  <c r="F567" i="10"/>
  <c r="O567" i="10"/>
  <c r="D567" i="10"/>
  <c r="I567" i="10"/>
  <c r="E585" i="10"/>
  <c r="F585" i="10"/>
  <c r="A585" i="10"/>
  <c r="N585" i="10" s="1"/>
  <c r="C585" i="10"/>
  <c r="S585" i="10" s="1"/>
  <c r="L585" i="10" s="1"/>
  <c r="T585" i="10" s="1"/>
  <c r="O585" i="10"/>
  <c r="H585" i="10"/>
  <c r="R585" i="10" s="1"/>
  <c r="G585" i="10"/>
  <c r="Q585" i="10" s="1"/>
  <c r="I585" i="10"/>
  <c r="D585" i="10"/>
  <c r="C512" i="10"/>
  <c r="S512" i="10" s="1"/>
  <c r="L512" i="10" s="1"/>
  <c r="T512" i="10" s="1"/>
  <c r="E512" i="10"/>
  <c r="F512" i="10"/>
  <c r="A512" i="10"/>
  <c r="K512" i="10" s="1"/>
  <c r="O512" i="10"/>
  <c r="D512" i="10"/>
  <c r="G512" i="10"/>
  <c r="Q512" i="10" s="1"/>
  <c r="I512" i="10"/>
  <c r="H512" i="10"/>
  <c r="R512" i="10" s="1"/>
  <c r="O532" i="10"/>
  <c r="H532" i="10"/>
  <c r="R532" i="10" s="1"/>
  <c r="G532" i="10"/>
  <c r="Q532" i="10" s="1"/>
  <c r="I532" i="10"/>
  <c r="D532" i="10"/>
  <c r="C532" i="10"/>
  <c r="S532" i="10" s="1"/>
  <c r="L532" i="10" s="1"/>
  <c r="T532" i="10" s="1"/>
  <c r="E532" i="10"/>
  <c r="F532" i="10"/>
  <c r="A532" i="10"/>
  <c r="C552" i="10"/>
  <c r="S552" i="10" s="1"/>
  <c r="L552" i="10" s="1"/>
  <c r="T552" i="10" s="1"/>
  <c r="E552" i="10"/>
  <c r="F552" i="10"/>
  <c r="A552" i="10"/>
  <c r="N552" i="10" s="1"/>
  <c r="O552" i="10"/>
  <c r="D552" i="10"/>
  <c r="G552" i="10"/>
  <c r="Q552" i="10" s="1"/>
  <c r="I552" i="10"/>
  <c r="H552" i="10"/>
  <c r="R552" i="10" s="1"/>
  <c r="F572" i="10"/>
  <c r="A572" i="10"/>
  <c r="O572" i="10"/>
  <c r="H572" i="10"/>
  <c r="R572" i="10" s="1"/>
  <c r="G572" i="10"/>
  <c r="Q572" i="10" s="1"/>
  <c r="I572" i="10"/>
  <c r="D572" i="10"/>
  <c r="C572" i="10"/>
  <c r="S572" i="10" s="1"/>
  <c r="L572" i="10" s="1"/>
  <c r="T572" i="10" s="1"/>
  <c r="E572" i="10"/>
  <c r="G586" i="10"/>
  <c r="Q586" i="10" s="1"/>
  <c r="I586" i="10"/>
  <c r="C586" i="10"/>
  <c r="S586" i="10" s="1"/>
  <c r="L586" i="10" s="1"/>
  <c r="T586" i="10" s="1"/>
  <c r="A586" i="10"/>
  <c r="H586" i="10"/>
  <c r="R586" i="10" s="1"/>
  <c r="O586" i="10"/>
  <c r="F586" i="10"/>
  <c r="D586" i="10"/>
  <c r="E586" i="10"/>
  <c r="E616" i="10"/>
  <c r="C616" i="10"/>
  <c r="S616" i="10" s="1"/>
  <c r="L616" i="10" s="1"/>
  <c r="T616" i="10" s="1"/>
  <c r="A616" i="10"/>
  <c r="N616" i="10" s="1"/>
  <c r="G616" i="10"/>
  <c r="Q616" i="10" s="1"/>
  <c r="O616" i="10"/>
  <c r="H616" i="10"/>
  <c r="R616" i="10" s="1"/>
  <c r="F616" i="10"/>
  <c r="I616" i="10"/>
  <c r="D616" i="10"/>
  <c r="O509" i="10"/>
  <c r="H509" i="10"/>
  <c r="R509" i="10" s="1"/>
  <c r="I509" i="10"/>
  <c r="D509" i="10"/>
  <c r="E509" i="10"/>
  <c r="G509" i="10"/>
  <c r="Q509" i="10" s="1"/>
  <c r="F509" i="10"/>
  <c r="A509" i="10"/>
  <c r="K509" i="10" s="1"/>
  <c r="C509" i="10"/>
  <c r="S509" i="10" s="1"/>
  <c r="L509" i="10" s="1"/>
  <c r="T509" i="10" s="1"/>
  <c r="I569" i="10"/>
  <c r="D569" i="10"/>
  <c r="E569" i="10"/>
  <c r="C569" i="10"/>
  <c r="S569" i="10" s="1"/>
  <c r="L569" i="10" s="1"/>
  <c r="T569" i="10" s="1"/>
  <c r="F569" i="10"/>
  <c r="A569" i="10"/>
  <c r="G569" i="10"/>
  <c r="Q569" i="10" s="1"/>
  <c r="O569" i="10"/>
  <c r="H569" i="10"/>
  <c r="R569" i="10" s="1"/>
  <c r="E600" i="10"/>
  <c r="G600" i="10"/>
  <c r="Q600" i="10" s="1"/>
  <c r="A600" i="10"/>
  <c r="K600" i="10" s="1"/>
  <c r="F600" i="10"/>
  <c r="O600" i="10"/>
  <c r="H600" i="10"/>
  <c r="R600" i="10" s="1"/>
  <c r="C600" i="10"/>
  <c r="S600" i="10" s="1"/>
  <c r="L600" i="10" s="1"/>
  <c r="T600" i="10" s="1"/>
  <c r="I600" i="10"/>
  <c r="D600" i="10"/>
  <c r="E744" i="10"/>
  <c r="G744" i="10"/>
  <c r="Q744" i="10" s="1"/>
  <c r="A744" i="10"/>
  <c r="N744" i="10" s="1"/>
  <c r="C744" i="10"/>
  <c r="S744" i="10" s="1"/>
  <c r="L744" i="10" s="1"/>
  <c r="T744" i="10" s="1"/>
  <c r="O744" i="10"/>
  <c r="H744" i="10"/>
  <c r="R744" i="10" s="1"/>
  <c r="F744" i="10"/>
  <c r="I744" i="10"/>
  <c r="D744" i="10"/>
  <c r="F602" i="10"/>
  <c r="D602" i="10"/>
  <c r="H602" i="10"/>
  <c r="R602" i="10" s="1"/>
  <c r="I602" i="10"/>
  <c r="G602" i="10"/>
  <c r="Q602" i="10" s="1"/>
  <c r="O602" i="10"/>
  <c r="A602" i="10"/>
  <c r="C602" i="10"/>
  <c r="S602" i="10" s="1"/>
  <c r="L602" i="10" s="1"/>
  <c r="T602" i="10" s="1"/>
  <c r="E602" i="10"/>
  <c r="F621" i="10"/>
  <c r="O621" i="10"/>
  <c r="I621" i="10"/>
  <c r="E621" i="10"/>
  <c r="G621" i="10"/>
  <c r="Q621" i="10" s="1"/>
  <c r="A621" i="10"/>
  <c r="D621" i="10"/>
  <c r="C621" i="10"/>
  <c r="S621" i="10" s="1"/>
  <c r="L621" i="10" s="1"/>
  <c r="T621" i="10" s="1"/>
  <c r="H621" i="10"/>
  <c r="R621" i="10" s="1"/>
  <c r="G640" i="10"/>
  <c r="Q640" i="10" s="1"/>
  <c r="E640" i="10"/>
  <c r="C640" i="10"/>
  <c r="S640" i="10" s="1"/>
  <c r="L640" i="10" s="1"/>
  <c r="T640" i="10" s="1"/>
  <c r="A640" i="10"/>
  <c r="N640" i="10" s="1"/>
  <c r="H640" i="10"/>
  <c r="R640" i="10" s="1"/>
  <c r="F640" i="10"/>
  <c r="O640" i="10"/>
  <c r="D640" i="10"/>
  <c r="I640" i="10"/>
  <c r="E736" i="10"/>
  <c r="G736" i="10"/>
  <c r="Q736" i="10" s="1"/>
  <c r="A736" i="10"/>
  <c r="F736" i="10"/>
  <c r="O736" i="10"/>
  <c r="H736" i="10"/>
  <c r="R736" i="10" s="1"/>
  <c r="C736" i="10"/>
  <c r="S736" i="10" s="1"/>
  <c r="L736" i="10" s="1"/>
  <c r="T736" i="10" s="1"/>
  <c r="I736" i="10"/>
  <c r="D736" i="10"/>
  <c r="I599" i="10"/>
  <c r="H599" i="10"/>
  <c r="R599" i="10" s="1"/>
  <c r="E599" i="10"/>
  <c r="G599" i="10"/>
  <c r="Q599" i="10" s="1"/>
  <c r="F599" i="10"/>
  <c r="A599" i="10"/>
  <c r="K599" i="10" s="1"/>
  <c r="D599" i="10"/>
  <c r="O599" i="10"/>
  <c r="C599" i="10"/>
  <c r="S599" i="10" s="1"/>
  <c r="L599" i="10" s="1"/>
  <c r="T599" i="10" s="1"/>
  <c r="I622" i="10"/>
  <c r="G622" i="10"/>
  <c r="Q622" i="10" s="1"/>
  <c r="E622" i="10"/>
  <c r="D622" i="10"/>
  <c r="F622" i="10"/>
  <c r="A622" i="10"/>
  <c r="C622" i="10"/>
  <c r="S622" i="10" s="1"/>
  <c r="L622" i="10" s="1"/>
  <c r="T622" i="10" s="1"/>
  <c r="O622" i="10"/>
  <c r="H622" i="10"/>
  <c r="R622" i="10" s="1"/>
  <c r="F641" i="10"/>
  <c r="A641" i="10"/>
  <c r="O641" i="10"/>
  <c r="H641" i="10"/>
  <c r="R641" i="10" s="1"/>
  <c r="G641" i="10"/>
  <c r="Q641" i="10" s="1"/>
  <c r="I641" i="10"/>
  <c r="D641" i="10"/>
  <c r="C641" i="10"/>
  <c r="S641" i="10" s="1"/>
  <c r="L641" i="10" s="1"/>
  <c r="T641" i="10" s="1"/>
  <c r="E641" i="10"/>
  <c r="E656" i="10"/>
  <c r="C656" i="10"/>
  <c r="S656" i="10" s="1"/>
  <c r="L656" i="10" s="1"/>
  <c r="T656" i="10" s="1"/>
  <c r="A656" i="10"/>
  <c r="G656" i="10"/>
  <c r="Q656" i="10" s="1"/>
  <c r="O656" i="10"/>
  <c r="H656" i="10"/>
  <c r="R656" i="10" s="1"/>
  <c r="F656" i="10"/>
  <c r="I656" i="10"/>
  <c r="D656" i="10"/>
  <c r="E709" i="10"/>
  <c r="G709" i="10"/>
  <c r="Q709" i="10" s="1"/>
  <c r="A709" i="10"/>
  <c r="C709" i="10"/>
  <c r="S709" i="10" s="1"/>
  <c r="L709" i="10" s="1"/>
  <c r="T709" i="10" s="1"/>
  <c r="O709" i="10"/>
  <c r="H709" i="10"/>
  <c r="R709" i="10" s="1"/>
  <c r="F709" i="10"/>
  <c r="I709" i="10"/>
  <c r="D709" i="10"/>
  <c r="I631" i="10"/>
  <c r="D631" i="10"/>
  <c r="E631" i="10"/>
  <c r="G631" i="10"/>
  <c r="Q631" i="10" s="1"/>
  <c r="F631" i="10"/>
  <c r="A631" i="10"/>
  <c r="C631" i="10"/>
  <c r="S631" i="10" s="1"/>
  <c r="L631" i="10" s="1"/>
  <c r="T631" i="10" s="1"/>
  <c r="O631" i="10"/>
  <c r="H631" i="10"/>
  <c r="R631" i="10" s="1"/>
  <c r="G657" i="10"/>
  <c r="Q657" i="10" s="1"/>
  <c r="F657" i="10"/>
  <c r="C657" i="10"/>
  <c r="S657" i="10" s="1"/>
  <c r="L657" i="10" s="1"/>
  <c r="T657" i="10" s="1"/>
  <c r="E657" i="10"/>
  <c r="H657" i="10"/>
  <c r="R657" i="10" s="1"/>
  <c r="I657" i="10"/>
  <c r="O657" i="10"/>
  <c r="D657" i="10"/>
  <c r="A657" i="10"/>
  <c r="G660" i="10"/>
  <c r="Q660" i="10" s="1"/>
  <c r="A660" i="10"/>
  <c r="C660" i="10"/>
  <c r="S660" i="10" s="1"/>
  <c r="L660" i="10" s="1"/>
  <c r="T660" i="10" s="1"/>
  <c r="O660" i="10"/>
  <c r="H660" i="10"/>
  <c r="R660" i="10" s="1"/>
  <c r="F660" i="10"/>
  <c r="I660" i="10"/>
  <c r="D660" i="10"/>
  <c r="E660" i="10"/>
  <c r="G679" i="10"/>
  <c r="Q679" i="10" s="1"/>
  <c r="O679" i="10"/>
  <c r="C679" i="10"/>
  <c r="S679" i="10" s="1"/>
  <c r="L679" i="10" s="1"/>
  <c r="T679" i="10" s="1"/>
  <c r="I679" i="10"/>
  <c r="H679" i="10"/>
  <c r="R679" i="10" s="1"/>
  <c r="F679" i="10"/>
  <c r="E679" i="10"/>
  <c r="D679" i="10"/>
  <c r="A679" i="10"/>
  <c r="G702" i="10"/>
  <c r="Q702" i="10" s="1"/>
  <c r="A702" i="10"/>
  <c r="C702" i="10"/>
  <c r="S702" i="10" s="1"/>
  <c r="L702" i="10" s="1"/>
  <c r="T702" i="10" s="1"/>
  <c r="O702" i="10"/>
  <c r="H702" i="10"/>
  <c r="R702" i="10" s="1"/>
  <c r="F702" i="10"/>
  <c r="I702" i="10"/>
  <c r="D702" i="10"/>
  <c r="E702" i="10"/>
  <c r="G737" i="10"/>
  <c r="Q737" i="10" s="1"/>
  <c r="E737" i="10"/>
  <c r="C737" i="10"/>
  <c r="S737" i="10" s="1"/>
  <c r="L737" i="10" s="1"/>
  <c r="T737" i="10" s="1"/>
  <c r="A737" i="10"/>
  <c r="H737" i="10"/>
  <c r="R737" i="10" s="1"/>
  <c r="F737" i="10"/>
  <c r="I737" i="10"/>
  <c r="D737" i="10"/>
  <c r="O737" i="10"/>
  <c r="F650" i="10"/>
  <c r="I650" i="10"/>
  <c r="O650" i="10"/>
  <c r="A650" i="10"/>
  <c r="G650" i="10"/>
  <c r="Q650" i="10" s="1"/>
  <c r="E650" i="10"/>
  <c r="H650" i="10"/>
  <c r="R650" i="10" s="1"/>
  <c r="C650" i="10"/>
  <c r="S650" i="10" s="1"/>
  <c r="L650" i="10" s="1"/>
  <c r="T650" i="10" s="1"/>
  <c r="D650" i="10"/>
  <c r="F669" i="10"/>
  <c r="A669" i="10"/>
  <c r="O669" i="10"/>
  <c r="D669" i="10"/>
  <c r="G669" i="10"/>
  <c r="Q669" i="10" s="1"/>
  <c r="I669" i="10"/>
  <c r="H669" i="10"/>
  <c r="R669" i="10" s="1"/>
  <c r="C669" i="10"/>
  <c r="S669" i="10" s="1"/>
  <c r="L669" i="10" s="1"/>
  <c r="T669" i="10" s="1"/>
  <c r="E669" i="10"/>
  <c r="F692" i="10"/>
  <c r="A692" i="10"/>
  <c r="O692" i="10"/>
  <c r="H692" i="10"/>
  <c r="R692" i="10" s="1"/>
  <c r="G692" i="10"/>
  <c r="Q692" i="10" s="1"/>
  <c r="I692" i="10"/>
  <c r="D692" i="10"/>
  <c r="C692" i="10"/>
  <c r="S692" i="10" s="1"/>
  <c r="L692" i="10" s="1"/>
  <c r="T692" i="10" s="1"/>
  <c r="E692" i="10"/>
  <c r="F711" i="10"/>
  <c r="A711" i="10"/>
  <c r="O711" i="10"/>
  <c r="D711" i="10"/>
  <c r="G711" i="10"/>
  <c r="Q711" i="10" s="1"/>
  <c r="I711" i="10"/>
  <c r="H711" i="10"/>
  <c r="R711" i="10" s="1"/>
  <c r="C711" i="10"/>
  <c r="S711" i="10" s="1"/>
  <c r="L711" i="10" s="1"/>
  <c r="T711" i="10" s="1"/>
  <c r="E711" i="10"/>
  <c r="E724" i="10"/>
  <c r="C724" i="10"/>
  <c r="S724" i="10" s="1"/>
  <c r="L724" i="10" s="1"/>
  <c r="T724" i="10" s="1"/>
  <c r="A724" i="10"/>
  <c r="K724" i="10" s="1"/>
  <c r="G724" i="10"/>
  <c r="Q724" i="10" s="1"/>
  <c r="O724" i="10"/>
  <c r="H724" i="10"/>
  <c r="R724" i="10" s="1"/>
  <c r="F724" i="10"/>
  <c r="I724" i="10"/>
  <c r="D724" i="10"/>
  <c r="E837" i="10"/>
  <c r="G837" i="10"/>
  <c r="Q837" i="10" s="1"/>
  <c r="A837" i="10"/>
  <c r="F837" i="10"/>
  <c r="O837" i="10"/>
  <c r="H837" i="10"/>
  <c r="R837" i="10" s="1"/>
  <c r="C837" i="10"/>
  <c r="S837" i="10" s="1"/>
  <c r="L837" i="10" s="1"/>
  <c r="T837" i="10" s="1"/>
  <c r="I837" i="10"/>
  <c r="D837" i="10"/>
  <c r="I666" i="10"/>
  <c r="D666" i="10"/>
  <c r="E666" i="10"/>
  <c r="G666" i="10"/>
  <c r="Q666" i="10" s="1"/>
  <c r="F666" i="10"/>
  <c r="A666" i="10"/>
  <c r="C666" i="10"/>
  <c r="S666" i="10" s="1"/>
  <c r="L666" i="10" s="1"/>
  <c r="T666" i="10" s="1"/>
  <c r="O666" i="10"/>
  <c r="H666" i="10"/>
  <c r="R666" i="10" s="1"/>
  <c r="I685" i="10"/>
  <c r="D685" i="10"/>
  <c r="E685" i="10"/>
  <c r="G685" i="10"/>
  <c r="Q685" i="10" s="1"/>
  <c r="F685" i="10"/>
  <c r="A685" i="10"/>
  <c r="C685" i="10"/>
  <c r="S685" i="10" s="1"/>
  <c r="L685" i="10" s="1"/>
  <c r="T685" i="10" s="1"/>
  <c r="O685" i="10"/>
  <c r="H685" i="10"/>
  <c r="R685" i="10" s="1"/>
  <c r="I704" i="10"/>
  <c r="D704" i="10"/>
  <c r="E704" i="10"/>
  <c r="G704" i="10"/>
  <c r="Q704" i="10" s="1"/>
  <c r="F704" i="10"/>
  <c r="A704" i="10"/>
  <c r="K704" i="10" s="1"/>
  <c r="C704" i="10"/>
  <c r="S704" i="10" s="1"/>
  <c r="L704" i="10" s="1"/>
  <c r="T704" i="10" s="1"/>
  <c r="O704" i="10"/>
  <c r="H704" i="10"/>
  <c r="R704" i="10" s="1"/>
  <c r="G729" i="10"/>
  <c r="Q729" i="10" s="1"/>
  <c r="F729" i="10"/>
  <c r="C729" i="10"/>
  <c r="S729" i="10" s="1"/>
  <c r="L729" i="10" s="1"/>
  <c r="T729" i="10" s="1"/>
  <c r="O729" i="10"/>
  <c r="H729" i="10"/>
  <c r="R729" i="10" s="1"/>
  <c r="I729" i="10"/>
  <c r="E729" i="10"/>
  <c r="D729" i="10"/>
  <c r="A729" i="10"/>
  <c r="K729" i="10" s="1"/>
  <c r="F799" i="10"/>
  <c r="C799" i="10"/>
  <c r="S799" i="10" s="1"/>
  <c r="L799" i="10" s="1"/>
  <c r="T799" i="10" s="1"/>
  <c r="A799" i="10"/>
  <c r="N799" i="10" s="1"/>
  <c r="O799" i="10"/>
  <c r="H799" i="10"/>
  <c r="R799" i="10" s="1"/>
  <c r="E799" i="10"/>
  <c r="G799" i="10"/>
  <c r="Q799" i="10" s="1"/>
  <c r="D799" i="10"/>
  <c r="I799" i="10"/>
  <c r="F730" i="10"/>
  <c r="O730" i="10"/>
  <c r="I730" i="10"/>
  <c r="E730" i="10"/>
  <c r="G730" i="10"/>
  <c r="Q730" i="10" s="1"/>
  <c r="A730" i="10"/>
  <c r="D730" i="10"/>
  <c r="C730" i="10"/>
  <c r="S730" i="10" s="1"/>
  <c r="L730" i="10" s="1"/>
  <c r="T730" i="10" s="1"/>
  <c r="H730" i="10"/>
  <c r="R730" i="10" s="1"/>
  <c r="G749" i="10"/>
  <c r="Q749" i="10" s="1"/>
  <c r="A749" i="10"/>
  <c r="K749" i="10" s="1"/>
  <c r="C749" i="10"/>
  <c r="S749" i="10" s="1"/>
  <c r="L749" i="10" s="1"/>
  <c r="T749" i="10" s="1"/>
  <c r="O749" i="10"/>
  <c r="H749" i="10"/>
  <c r="R749" i="10" s="1"/>
  <c r="F749" i="10"/>
  <c r="I749" i="10"/>
  <c r="D749" i="10"/>
  <c r="E749" i="10"/>
  <c r="G772" i="10"/>
  <c r="Q772" i="10" s="1"/>
  <c r="I772" i="10"/>
  <c r="C772" i="10"/>
  <c r="S772" i="10" s="1"/>
  <c r="L772" i="10" s="1"/>
  <c r="T772" i="10" s="1"/>
  <c r="E772" i="10"/>
  <c r="H772" i="10"/>
  <c r="R772" i="10" s="1"/>
  <c r="F772" i="10"/>
  <c r="A772" i="10"/>
  <c r="D772" i="10"/>
  <c r="O772" i="10"/>
  <c r="E795" i="10"/>
  <c r="C795" i="10"/>
  <c r="S795" i="10" s="1"/>
  <c r="L795" i="10" s="1"/>
  <c r="T795" i="10" s="1"/>
  <c r="A795" i="10"/>
  <c r="G795" i="10"/>
  <c r="Q795" i="10" s="1"/>
  <c r="O795" i="10"/>
  <c r="D795" i="10"/>
  <c r="F795" i="10"/>
  <c r="I795" i="10"/>
  <c r="H795" i="10"/>
  <c r="R795" i="10" s="1"/>
  <c r="E840" i="10"/>
  <c r="G840" i="10"/>
  <c r="Q840" i="10" s="1"/>
  <c r="A840" i="10"/>
  <c r="F840" i="10"/>
  <c r="O840" i="10"/>
  <c r="H840" i="10"/>
  <c r="R840" i="10" s="1"/>
  <c r="C840" i="10"/>
  <c r="S840" i="10" s="1"/>
  <c r="L840" i="10" s="1"/>
  <c r="T840" i="10" s="1"/>
  <c r="I840" i="10"/>
  <c r="D840" i="10"/>
  <c r="I727" i="10"/>
  <c r="G727" i="10"/>
  <c r="Q727" i="10" s="1"/>
  <c r="E727" i="10"/>
  <c r="D727" i="10"/>
  <c r="F727" i="10"/>
  <c r="A727" i="10"/>
  <c r="K727" i="10" s="1"/>
  <c r="C727" i="10"/>
  <c r="S727" i="10" s="1"/>
  <c r="L727" i="10" s="1"/>
  <c r="T727" i="10" s="1"/>
  <c r="O727" i="10"/>
  <c r="H727" i="10"/>
  <c r="R727" i="10" s="1"/>
  <c r="F746" i="10"/>
  <c r="A746" i="10"/>
  <c r="K746" i="10" s="1"/>
  <c r="O746" i="10"/>
  <c r="H746" i="10"/>
  <c r="R746" i="10" s="1"/>
  <c r="G746" i="10"/>
  <c r="Q746" i="10" s="1"/>
  <c r="I746" i="10"/>
  <c r="D746" i="10"/>
  <c r="C746" i="10"/>
  <c r="S746" i="10" s="1"/>
  <c r="L746" i="10" s="1"/>
  <c r="T746" i="10" s="1"/>
  <c r="E746" i="10"/>
  <c r="F765" i="10"/>
  <c r="A765" i="10"/>
  <c r="O765" i="10"/>
  <c r="H765" i="10"/>
  <c r="R765" i="10" s="1"/>
  <c r="G765" i="10"/>
  <c r="Q765" i="10" s="1"/>
  <c r="I765" i="10"/>
  <c r="D765" i="10"/>
  <c r="C765" i="10"/>
  <c r="S765" i="10" s="1"/>
  <c r="L765" i="10" s="1"/>
  <c r="T765" i="10" s="1"/>
  <c r="E765" i="10"/>
  <c r="F784" i="10"/>
  <c r="A784" i="10"/>
  <c r="O784" i="10"/>
  <c r="D784" i="10"/>
  <c r="G784" i="10"/>
  <c r="Q784" i="10" s="1"/>
  <c r="I784" i="10"/>
  <c r="H784" i="10"/>
  <c r="R784" i="10" s="1"/>
  <c r="C784" i="10"/>
  <c r="S784" i="10" s="1"/>
  <c r="L784" i="10" s="1"/>
  <c r="T784" i="10" s="1"/>
  <c r="E784" i="10"/>
  <c r="E870" i="10"/>
  <c r="C870" i="10"/>
  <c r="S870" i="10" s="1"/>
  <c r="L870" i="10" s="1"/>
  <c r="T870" i="10" s="1"/>
  <c r="A870" i="10"/>
  <c r="N870" i="10" s="1"/>
  <c r="G870" i="10"/>
  <c r="Q870" i="10" s="1"/>
  <c r="O870" i="10"/>
  <c r="H870" i="10"/>
  <c r="R870" i="10" s="1"/>
  <c r="F870" i="10"/>
  <c r="I870" i="10"/>
  <c r="D870" i="10"/>
  <c r="I755" i="10"/>
  <c r="D755" i="10"/>
  <c r="E755" i="10"/>
  <c r="G755" i="10"/>
  <c r="Q755" i="10" s="1"/>
  <c r="F755" i="10"/>
  <c r="A755" i="10"/>
  <c r="C755" i="10"/>
  <c r="S755" i="10" s="1"/>
  <c r="L755" i="10" s="1"/>
  <c r="T755" i="10" s="1"/>
  <c r="O755" i="10"/>
  <c r="H755" i="10"/>
  <c r="R755" i="10" s="1"/>
  <c r="I774" i="10"/>
  <c r="D774" i="10"/>
  <c r="E774" i="10"/>
  <c r="G774" i="10"/>
  <c r="Q774" i="10" s="1"/>
  <c r="F774" i="10"/>
  <c r="A774" i="10"/>
  <c r="C774" i="10"/>
  <c r="S774" i="10" s="1"/>
  <c r="L774" i="10" s="1"/>
  <c r="T774" i="10" s="1"/>
  <c r="O774" i="10"/>
  <c r="H774" i="10"/>
  <c r="R774" i="10" s="1"/>
  <c r="E791" i="10"/>
  <c r="D791" i="10"/>
  <c r="A791" i="10"/>
  <c r="H791" i="10"/>
  <c r="R791" i="10" s="1"/>
  <c r="O791" i="10"/>
  <c r="G791" i="10"/>
  <c r="Q791" i="10" s="1"/>
  <c r="C791" i="10"/>
  <c r="S791" i="10" s="1"/>
  <c r="L791" i="10" s="1"/>
  <c r="T791" i="10" s="1"/>
  <c r="I791" i="10"/>
  <c r="F791" i="10"/>
  <c r="G841" i="10"/>
  <c r="Q841" i="10" s="1"/>
  <c r="E841" i="10"/>
  <c r="C841" i="10"/>
  <c r="S841" i="10" s="1"/>
  <c r="L841" i="10" s="1"/>
  <c r="T841" i="10" s="1"/>
  <c r="A841" i="10"/>
  <c r="H841" i="10"/>
  <c r="R841" i="10" s="1"/>
  <c r="F841" i="10"/>
  <c r="I841" i="10"/>
  <c r="D841" i="10"/>
  <c r="O841" i="10"/>
  <c r="F812" i="10"/>
  <c r="A812" i="10"/>
  <c r="N812" i="10" s="1"/>
  <c r="O812" i="10"/>
  <c r="D812" i="10"/>
  <c r="G812" i="10"/>
  <c r="Q812" i="10" s="1"/>
  <c r="I812" i="10"/>
  <c r="H812" i="10"/>
  <c r="R812" i="10" s="1"/>
  <c r="C812" i="10"/>
  <c r="S812" i="10" s="1"/>
  <c r="L812" i="10" s="1"/>
  <c r="T812" i="10" s="1"/>
  <c r="E812" i="10"/>
  <c r="E829" i="10"/>
  <c r="C829" i="10"/>
  <c r="S829" i="10" s="1"/>
  <c r="L829" i="10" s="1"/>
  <c r="T829" i="10" s="1"/>
  <c r="A829" i="10"/>
  <c r="N829" i="10" s="1"/>
  <c r="G829" i="10"/>
  <c r="Q829" i="10" s="1"/>
  <c r="O829" i="10"/>
  <c r="H829" i="10"/>
  <c r="R829" i="10" s="1"/>
  <c r="F829" i="10"/>
  <c r="I829" i="10"/>
  <c r="D829" i="10"/>
  <c r="D801" i="10"/>
  <c r="G801" i="10"/>
  <c r="Q801" i="10" s="1"/>
  <c r="O801" i="10"/>
  <c r="A801" i="10"/>
  <c r="N801" i="10" s="1"/>
  <c r="F801" i="10"/>
  <c r="H801" i="10"/>
  <c r="R801" i="10" s="1"/>
  <c r="E801" i="10"/>
  <c r="I801" i="10"/>
  <c r="C801" i="10"/>
  <c r="S801" i="10" s="1"/>
  <c r="L801" i="10" s="1"/>
  <c r="T801" i="10" s="1"/>
  <c r="G822" i="10"/>
  <c r="Q822" i="10" s="1"/>
  <c r="F822" i="10"/>
  <c r="C822" i="10"/>
  <c r="S822" i="10" s="1"/>
  <c r="L822" i="10" s="1"/>
  <c r="T822" i="10" s="1"/>
  <c r="O822" i="10"/>
  <c r="H822" i="10"/>
  <c r="R822" i="10" s="1"/>
  <c r="I822" i="10"/>
  <c r="E822" i="10"/>
  <c r="D822" i="10"/>
  <c r="A822" i="10"/>
  <c r="K822" i="10" s="1"/>
  <c r="E851" i="10"/>
  <c r="G851" i="10"/>
  <c r="Q851" i="10" s="1"/>
  <c r="A851" i="10"/>
  <c r="F851" i="10"/>
  <c r="O851" i="10"/>
  <c r="H851" i="10"/>
  <c r="R851" i="10" s="1"/>
  <c r="C851" i="10"/>
  <c r="S851" i="10" s="1"/>
  <c r="L851" i="10" s="1"/>
  <c r="T851" i="10" s="1"/>
  <c r="I851" i="10"/>
  <c r="D851" i="10"/>
  <c r="F831" i="10"/>
  <c r="O831" i="10"/>
  <c r="I831" i="10"/>
  <c r="E831" i="10"/>
  <c r="G831" i="10"/>
  <c r="Q831" i="10" s="1"/>
  <c r="A831" i="10"/>
  <c r="D831" i="10"/>
  <c r="C831" i="10"/>
  <c r="S831" i="10" s="1"/>
  <c r="L831" i="10" s="1"/>
  <c r="T831" i="10" s="1"/>
  <c r="H831" i="10"/>
  <c r="R831" i="10" s="1"/>
  <c r="E855" i="10"/>
  <c r="G855" i="10"/>
  <c r="Q855" i="10" s="1"/>
  <c r="A855" i="10"/>
  <c r="C855" i="10"/>
  <c r="S855" i="10" s="1"/>
  <c r="L855" i="10" s="1"/>
  <c r="T855" i="10" s="1"/>
  <c r="O855" i="10"/>
  <c r="H855" i="10"/>
  <c r="R855" i="10" s="1"/>
  <c r="F855" i="10"/>
  <c r="I855" i="10"/>
  <c r="D855" i="10"/>
  <c r="I832" i="10"/>
  <c r="G832" i="10"/>
  <c r="Q832" i="10" s="1"/>
  <c r="E832" i="10"/>
  <c r="D832" i="10"/>
  <c r="F832" i="10"/>
  <c r="A832" i="10"/>
  <c r="C832" i="10"/>
  <c r="S832" i="10" s="1"/>
  <c r="L832" i="10" s="1"/>
  <c r="T832" i="10" s="1"/>
  <c r="O832" i="10"/>
  <c r="H832" i="10"/>
  <c r="R832" i="10" s="1"/>
  <c r="E849" i="10"/>
  <c r="D849" i="10"/>
  <c r="A849" i="10"/>
  <c r="C849" i="10"/>
  <c r="S849" i="10" s="1"/>
  <c r="L849" i="10" s="1"/>
  <c r="T849" i="10" s="1"/>
  <c r="O849" i="10"/>
  <c r="G849" i="10"/>
  <c r="Q849" i="10" s="1"/>
  <c r="H849" i="10"/>
  <c r="R849" i="10" s="1"/>
  <c r="I849" i="10"/>
  <c r="F849" i="10"/>
  <c r="G875" i="10"/>
  <c r="Q875" i="10" s="1"/>
  <c r="O875" i="10"/>
  <c r="C875" i="10"/>
  <c r="S875" i="10" s="1"/>
  <c r="L875" i="10" s="1"/>
  <c r="T875" i="10" s="1"/>
  <c r="E875" i="10"/>
  <c r="H875" i="10"/>
  <c r="R875" i="10" s="1"/>
  <c r="I875" i="10"/>
  <c r="A875" i="10"/>
  <c r="N875" i="10" s="1"/>
  <c r="D875" i="10"/>
  <c r="F875" i="10"/>
  <c r="F872" i="10"/>
  <c r="O872" i="10"/>
  <c r="I872" i="10"/>
  <c r="D872" i="10"/>
  <c r="G872" i="10"/>
  <c r="Q872" i="10" s="1"/>
  <c r="A872" i="10"/>
  <c r="H872" i="10"/>
  <c r="R872" i="10" s="1"/>
  <c r="C872" i="10"/>
  <c r="S872" i="10" s="1"/>
  <c r="L872" i="10" s="1"/>
  <c r="T872" i="10" s="1"/>
  <c r="E872" i="10"/>
  <c r="I861" i="10"/>
  <c r="H861" i="10"/>
  <c r="R861" i="10" s="1"/>
  <c r="E861" i="10"/>
  <c r="G861" i="10"/>
  <c r="Q861" i="10" s="1"/>
  <c r="F861" i="10"/>
  <c r="A861" i="10"/>
  <c r="K861" i="10" s="1"/>
  <c r="C861" i="10"/>
  <c r="S861" i="10" s="1"/>
  <c r="L861" i="10" s="1"/>
  <c r="T861" i="10" s="1"/>
  <c r="O861" i="10"/>
  <c r="D861" i="10"/>
  <c r="A6" i="11"/>
  <c r="C6" i="11"/>
  <c r="S6" i="11" s="1"/>
  <c r="L6" i="11" s="1"/>
  <c r="T6" i="11" s="1"/>
  <c r="O6" i="11"/>
  <c r="H6" i="11"/>
  <c r="R6" i="11" s="1"/>
  <c r="F6" i="11"/>
  <c r="I6" i="11"/>
  <c r="D6" i="11"/>
  <c r="E6" i="11"/>
  <c r="G6" i="11"/>
  <c r="Q6" i="11" s="1"/>
  <c r="G191" i="11"/>
  <c r="Q191" i="11" s="1"/>
  <c r="F191" i="11"/>
  <c r="C191" i="11"/>
  <c r="S191" i="11" s="1"/>
  <c r="L191" i="11" s="1"/>
  <c r="T191" i="11" s="1"/>
  <c r="O191" i="11"/>
  <c r="H191" i="11"/>
  <c r="R191" i="11" s="1"/>
  <c r="I191" i="11"/>
  <c r="E191" i="11"/>
  <c r="D191" i="11"/>
  <c r="A191" i="11"/>
  <c r="H7" i="11"/>
  <c r="R7" i="11" s="1"/>
  <c r="F7" i="11"/>
  <c r="A7" i="11"/>
  <c r="K7" i="11" s="1"/>
  <c r="D7" i="11"/>
  <c r="O7" i="11"/>
  <c r="G7" i="11"/>
  <c r="Q7" i="11" s="1"/>
  <c r="I7" i="11"/>
  <c r="C7" i="11"/>
  <c r="S7" i="11" s="1"/>
  <c r="L7" i="11" s="1"/>
  <c r="T7" i="11" s="1"/>
  <c r="E7" i="11"/>
  <c r="G47" i="11"/>
  <c r="Q47" i="11" s="1"/>
  <c r="I47" i="11"/>
  <c r="H47" i="11"/>
  <c r="R47" i="11" s="1"/>
  <c r="C47" i="11"/>
  <c r="S47" i="11" s="1"/>
  <c r="L47" i="11" s="1"/>
  <c r="T47" i="11" s="1"/>
  <c r="A47" i="11"/>
  <c r="D47" i="11"/>
  <c r="F47" i="11"/>
  <c r="E47" i="11"/>
  <c r="O47" i="11"/>
  <c r="G67" i="11"/>
  <c r="Q67" i="11" s="1"/>
  <c r="A67" i="11"/>
  <c r="N67" i="11" s="1"/>
  <c r="C67" i="11"/>
  <c r="S67" i="11" s="1"/>
  <c r="L67" i="11" s="1"/>
  <c r="T67" i="11" s="1"/>
  <c r="F67" i="11"/>
  <c r="H67" i="11"/>
  <c r="R67" i="11" s="1"/>
  <c r="O67" i="11"/>
  <c r="E67" i="11"/>
  <c r="D67" i="11"/>
  <c r="I67" i="11"/>
  <c r="H207" i="11"/>
  <c r="R207" i="11" s="1"/>
  <c r="O207" i="11"/>
  <c r="F207" i="11"/>
  <c r="D207" i="11"/>
  <c r="E207" i="11"/>
  <c r="G207" i="11"/>
  <c r="Q207" i="11" s="1"/>
  <c r="I207" i="11"/>
  <c r="C207" i="11"/>
  <c r="S207" i="11" s="1"/>
  <c r="L207" i="11" s="1"/>
  <c r="T207" i="11" s="1"/>
  <c r="A207" i="11"/>
  <c r="G107" i="11"/>
  <c r="Q107" i="11" s="1"/>
  <c r="F107" i="11"/>
  <c r="C107" i="11"/>
  <c r="S107" i="11" s="1"/>
  <c r="L107" i="11" s="1"/>
  <c r="T107" i="11" s="1"/>
  <c r="O107" i="11"/>
  <c r="H107" i="11"/>
  <c r="R107" i="11" s="1"/>
  <c r="I107" i="11"/>
  <c r="E107" i="11"/>
  <c r="D107" i="11"/>
  <c r="A107" i="11"/>
  <c r="H116" i="11"/>
  <c r="R116" i="11" s="1"/>
  <c r="D116" i="11"/>
  <c r="G116" i="11"/>
  <c r="Q116" i="11" s="1"/>
  <c r="A116" i="11"/>
  <c r="I116" i="11"/>
  <c r="C116" i="11"/>
  <c r="S116" i="11" s="1"/>
  <c r="L116" i="11" s="1"/>
  <c r="T116" i="11" s="1"/>
  <c r="O116" i="11"/>
  <c r="F116" i="11"/>
  <c r="E116" i="11"/>
  <c r="F176" i="11"/>
  <c r="A176" i="11"/>
  <c r="K176" i="11" s="1"/>
  <c r="D176" i="11"/>
  <c r="H176" i="11"/>
  <c r="R176" i="11" s="1"/>
  <c r="G176" i="11"/>
  <c r="Q176" i="11" s="1"/>
  <c r="E176" i="11"/>
  <c r="O176" i="11"/>
  <c r="C176" i="11"/>
  <c r="S176" i="11" s="1"/>
  <c r="L176" i="11" s="1"/>
  <c r="T176" i="11" s="1"/>
  <c r="I176" i="11"/>
  <c r="C236" i="11"/>
  <c r="S236" i="11" s="1"/>
  <c r="L236" i="11" s="1"/>
  <c r="T236" i="11" s="1"/>
  <c r="O236" i="11"/>
  <c r="H236" i="11"/>
  <c r="R236" i="11" s="1"/>
  <c r="F236" i="11"/>
  <c r="I236" i="11"/>
  <c r="D236" i="11"/>
  <c r="E236" i="11"/>
  <c r="G236" i="11"/>
  <c r="Q236" i="11" s="1"/>
  <c r="A236" i="11"/>
  <c r="D266" i="11"/>
  <c r="C266" i="11"/>
  <c r="S266" i="11" s="1"/>
  <c r="L266" i="11" s="1"/>
  <c r="T266" i="11" s="1"/>
  <c r="H266" i="11"/>
  <c r="R266" i="11" s="1"/>
  <c r="O266" i="11"/>
  <c r="E266" i="11"/>
  <c r="G266" i="11"/>
  <c r="Q266" i="11" s="1"/>
  <c r="I266" i="11"/>
  <c r="F266" i="11"/>
  <c r="A266" i="11"/>
  <c r="I226" i="11"/>
  <c r="D226" i="11"/>
  <c r="E226" i="11"/>
  <c r="G226" i="11"/>
  <c r="Q226" i="11" s="1"/>
  <c r="F226" i="11"/>
  <c r="A226" i="11"/>
  <c r="C226" i="11"/>
  <c r="S226" i="11" s="1"/>
  <c r="L226" i="11" s="1"/>
  <c r="T226" i="11" s="1"/>
  <c r="O226" i="11"/>
  <c r="H226" i="11"/>
  <c r="R226" i="11" s="1"/>
  <c r="E246" i="11"/>
  <c r="C246" i="11"/>
  <c r="S246" i="11" s="1"/>
  <c r="L246" i="11" s="1"/>
  <c r="T246" i="11" s="1"/>
  <c r="F246" i="11"/>
  <c r="A246" i="11"/>
  <c r="G246" i="11"/>
  <c r="Q246" i="11" s="1"/>
  <c r="O246" i="11"/>
  <c r="H246" i="11"/>
  <c r="R246" i="11" s="1"/>
  <c r="I246" i="11"/>
  <c r="D246" i="11"/>
  <c r="I276" i="11"/>
  <c r="C276" i="11"/>
  <c r="S276" i="11" s="1"/>
  <c r="L276" i="11" s="1"/>
  <c r="T276" i="11" s="1"/>
  <c r="E276" i="11"/>
  <c r="H276" i="11"/>
  <c r="R276" i="11" s="1"/>
  <c r="F276" i="11"/>
  <c r="A276" i="11"/>
  <c r="G276" i="11"/>
  <c r="Q276" i="11" s="1"/>
  <c r="O276" i="11"/>
  <c r="D276" i="11"/>
  <c r="F296" i="11"/>
  <c r="A296" i="11"/>
  <c r="D296" i="11"/>
  <c r="O296" i="11"/>
  <c r="C296" i="11"/>
  <c r="S296" i="11" s="1"/>
  <c r="L296" i="11" s="1"/>
  <c r="T296" i="11" s="1"/>
  <c r="I296" i="11"/>
  <c r="H296" i="11"/>
  <c r="R296" i="11" s="1"/>
  <c r="E296" i="11"/>
  <c r="G296" i="11"/>
  <c r="Q296" i="11" s="1"/>
  <c r="D336" i="11"/>
  <c r="O336" i="11"/>
  <c r="G336" i="11"/>
  <c r="Q336" i="11" s="1"/>
  <c r="I336" i="11"/>
  <c r="C336" i="11"/>
  <c r="S336" i="11" s="1"/>
  <c r="L336" i="11" s="1"/>
  <c r="T336" i="11" s="1"/>
  <c r="E336" i="11"/>
  <c r="H336" i="11"/>
  <c r="R336" i="11" s="1"/>
  <c r="F336" i="11"/>
  <c r="A336" i="11"/>
  <c r="N336" i="11" s="1"/>
  <c r="C356" i="11"/>
  <c r="S356" i="11" s="1"/>
  <c r="L356" i="11" s="1"/>
  <c r="T356" i="11" s="1"/>
  <c r="E356" i="11"/>
  <c r="H356" i="11"/>
  <c r="R356" i="11" s="1"/>
  <c r="F356" i="11"/>
  <c r="A356" i="11"/>
  <c r="D356" i="11"/>
  <c r="O356" i="11"/>
  <c r="G356" i="11"/>
  <c r="Q356" i="11" s="1"/>
  <c r="I356" i="11"/>
  <c r="A437" i="11"/>
  <c r="K437" i="11" s="1"/>
  <c r="C437" i="11"/>
  <c r="S437" i="11" s="1"/>
  <c r="L437" i="11" s="1"/>
  <c r="T437" i="11" s="1"/>
  <c r="O437" i="11"/>
  <c r="H437" i="11"/>
  <c r="R437" i="11" s="1"/>
  <c r="F437" i="11"/>
  <c r="I437" i="11"/>
  <c r="D437" i="11"/>
  <c r="E437" i="11"/>
  <c r="G437" i="11"/>
  <c r="Q437" i="11" s="1"/>
  <c r="D397" i="11"/>
  <c r="E397" i="11"/>
  <c r="G397" i="11"/>
  <c r="Q397" i="11" s="1"/>
  <c r="I397" i="11"/>
  <c r="C397" i="11"/>
  <c r="S397" i="11" s="1"/>
  <c r="L397" i="11" s="1"/>
  <c r="T397" i="11" s="1"/>
  <c r="A397" i="11"/>
  <c r="N397" i="11" s="1"/>
  <c r="H397" i="11"/>
  <c r="R397" i="11" s="1"/>
  <c r="O397" i="11"/>
  <c r="F397" i="11"/>
  <c r="I322" i="11"/>
  <c r="D322" i="11"/>
  <c r="E322" i="11"/>
  <c r="G322" i="11"/>
  <c r="Q322" i="11" s="1"/>
  <c r="F322" i="11"/>
  <c r="A322" i="11"/>
  <c r="C322" i="11"/>
  <c r="S322" i="11" s="1"/>
  <c r="L322" i="11" s="1"/>
  <c r="T322" i="11" s="1"/>
  <c r="O322" i="11"/>
  <c r="H322" i="11"/>
  <c r="R322" i="11" s="1"/>
  <c r="E382" i="11"/>
  <c r="G382" i="11"/>
  <c r="Q382" i="11" s="1"/>
  <c r="F382" i="11"/>
  <c r="A382" i="11"/>
  <c r="N382" i="11" s="1"/>
  <c r="C382" i="11"/>
  <c r="S382" i="11" s="1"/>
  <c r="L382" i="11" s="1"/>
  <c r="T382" i="11" s="1"/>
  <c r="O382" i="11"/>
  <c r="H382" i="11"/>
  <c r="R382" i="11" s="1"/>
  <c r="I382" i="11"/>
  <c r="D382" i="11"/>
  <c r="H434" i="11"/>
  <c r="R434" i="11" s="1"/>
  <c r="F434" i="11"/>
  <c r="A434" i="11"/>
  <c r="D434" i="11"/>
  <c r="O434" i="11"/>
  <c r="G434" i="11"/>
  <c r="Q434" i="11" s="1"/>
  <c r="I434" i="11"/>
  <c r="C434" i="11"/>
  <c r="S434" i="11" s="1"/>
  <c r="L434" i="11" s="1"/>
  <c r="T434" i="11" s="1"/>
  <c r="E434" i="11"/>
  <c r="O431" i="11"/>
  <c r="G431" i="11"/>
  <c r="Q431" i="11" s="1"/>
  <c r="I431" i="11"/>
  <c r="D431" i="11"/>
  <c r="E431" i="11"/>
  <c r="C431" i="11"/>
  <c r="S431" i="11" s="1"/>
  <c r="L431" i="11" s="1"/>
  <c r="T431" i="11" s="1"/>
  <c r="F431" i="11"/>
  <c r="A431" i="11"/>
  <c r="H431" i="11"/>
  <c r="R431" i="11" s="1"/>
  <c r="C451" i="11"/>
  <c r="S451" i="11" s="1"/>
  <c r="L451" i="11" s="1"/>
  <c r="T451" i="11" s="1"/>
  <c r="E451" i="11"/>
  <c r="H451" i="11"/>
  <c r="R451" i="11" s="1"/>
  <c r="F451" i="11"/>
  <c r="A451" i="11"/>
  <c r="D451" i="11"/>
  <c r="O451" i="11"/>
  <c r="G451" i="11"/>
  <c r="Q451" i="11" s="1"/>
  <c r="I451" i="11"/>
  <c r="G511" i="11"/>
  <c r="Q511" i="11" s="1"/>
  <c r="I511" i="11"/>
  <c r="C511" i="11"/>
  <c r="S511" i="11" s="1"/>
  <c r="L511" i="11" s="1"/>
  <c r="T511" i="11" s="1"/>
  <c r="E511" i="11"/>
  <c r="H511" i="11"/>
  <c r="R511" i="11" s="1"/>
  <c r="F511" i="11"/>
  <c r="A511" i="11"/>
  <c r="D511" i="11"/>
  <c r="O511" i="11"/>
  <c r="C456" i="11"/>
  <c r="S456" i="11" s="1"/>
  <c r="L456" i="11" s="1"/>
  <c r="T456" i="11" s="1"/>
  <c r="E456" i="11"/>
  <c r="F456" i="11"/>
  <c r="A456" i="11"/>
  <c r="N456" i="11" s="1"/>
  <c r="O456" i="11"/>
  <c r="H456" i="11"/>
  <c r="R456" i="11" s="1"/>
  <c r="G456" i="11"/>
  <c r="Q456" i="11" s="1"/>
  <c r="I456" i="11"/>
  <c r="D456" i="11"/>
  <c r="C516" i="11"/>
  <c r="S516" i="11" s="1"/>
  <c r="L516" i="11" s="1"/>
  <c r="T516" i="11" s="1"/>
  <c r="E516" i="11"/>
  <c r="F516" i="11"/>
  <c r="A516" i="11"/>
  <c r="N516" i="11" s="1"/>
  <c r="O516" i="11"/>
  <c r="H516" i="11"/>
  <c r="R516" i="11" s="1"/>
  <c r="G516" i="11"/>
  <c r="Q516" i="11" s="1"/>
  <c r="I516" i="11"/>
  <c r="D516" i="11"/>
  <c r="F457" i="11"/>
  <c r="A457" i="11"/>
  <c r="C457" i="11"/>
  <c r="S457" i="11" s="1"/>
  <c r="L457" i="11" s="1"/>
  <c r="T457" i="11" s="1"/>
  <c r="O457" i="11"/>
  <c r="H457" i="11"/>
  <c r="R457" i="11" s="1"/>
  <c r="I457" i="11"/>
  <c r="D457" i="11"/>
  <c r="E457" i="11"/>
  <c r="G457" i="11"/>
  <c r="Q457" i="11" s="1"/>
  <c r="E497" i="11"/>
  <c r="G497" i="11"/>
  <c r="Q497" i="11" s="1"/>
  <c r="F497" i="11"/>
  <c r="A497" i="11"/>
  <c r="K497" i="11" s="1"/>
  <c r="C497" i="11"/>
  <c r="S497" i="11" s="1"/>
  <c r="L497" i="11" s="1"/>
  <c r="T497" i="11" s="1"/>
  <c r="O497" i="11"/>
  <c r="H497" i="11"/>
  <c r="R497" i="11" s="1"/>
  <c r="I497" i="11"/>
  <c r="D497" i="11"/>
  <c r="F517" i="11"/>
  <c r="A517" i="11"/>
  <c r="C517" i="11"/>
  <c r="S517" i="11" s="1"/>
  <c r="L517" i="11" s="1"/>
  <c r="T517" i="11" s="1"/>
  <c r="O517" i="11"/>
  <c r="H517" i="11"/>
  <c r="R517" i="11" s="1"/>
  <c r="I517" i="11"/>
  <c r="D517" i="11"/>
  <c r="E517" i="11"/>
  <c r="G517" i="11"/>
  <c r="Q517" i="11" s="1"/>
  <c r="O550" i="11"/>
  <c r="H550" i="11"/>
  <c r="R550" i="11" s="1"/>
  <c r="F550" i="11"/>
  <c r="I550" i="11"/>
  <c r="D550" i="11"/>
  <c r="E550" i="11"/>
  <c r="G550" i="11"/>
  <c r="Q550" i="11" s="1"/>
  <c r="A550" i="11"/>
  <c r="K550" i="11" s="1"/>
  <c r="C550" i="11"/>
  <c r="S550" i="11" s="1"/>
  <c r="L550" i="11" s="1"/>
  <c r="T550" i="11" s="1"/>
  <c r="I570" i="11"/>
  <c r="D570" i="11"/>
  <c r="E570" i="11"/>
  <c r="G570" i="11"/>
  <c r="Q570" i="11" s="1"/>
  <c r="A570" i="11"/>
  <c r="C570" i="11"/>
  <c r="S570" i="11" s="1"/>
  <c r="L570" i="11" s="1"/>
  <c r="T570" i="11" s="1"/>
  <c r="O570" i="11"/>
  <c r="H570" i="11"/>
  <c r="R570" i="11" s="1"/>
  <c r="F570" i="11"/>
  <c r="I589" i="11"/>
  <c r="D589" i="11"/>
  <c r="E589" i="11"/>
  <c r="G589" i="11"/>
  <c r="Q589" i="11" s="1"/>
  <c r="A589" i="11"/>
  <c r="C589" i="11"/>
  <c r="S589" i="11" s="1"/>
  <c r="L589" i="11" s="1"/>
  <c r="T589" i="11" s="1"/>
  <c r="O589" i="11"/>
  <c r="H589" i="11"/>
  <c r="R589" i="11" s="1"/>
  <c r="F589" i="11"/>
  <c r="I612" i="11"/>
  <c r="D612" i="11"/>
  <c r="E612" i="11"/>
  <c r="G612" i="11"/>
  <c r="Q612" i="11" s="1"/>
  <c r="A612" i="11"/>
  <c r="C612" i="11"/>
  <c r="S612" i="11" s="1"/>
  <c r="L612" i="11" s="1"/>
  <c r="T612" i="11" s="1"/>
  <c r="O612" i="11"/>
  <c r="H612" i="11"/>
  <c r="R612" i="11" s="1"/>
  <c r="F612" i="11"/>
  <c r="D531" i="11"/>
  <c r="O531" i="11"/>
  <c r="G531" i="11"/>
  <c r="Q531" i="11" s="1"/>
  <c r="I531" i="11"/>
  <c r="C531" i="11"/>
  <c r="S531" i="11" s="1"/>
  <c r="L531" i="11" s="1"/>
  <c r="T531" i="11" s="1"/>
  <c r="E531" i="11"/>
  <c r="H531" i="11"/>
  <c r="R531" i="11" s="1"/>
  <c r="F531" i="11"/>
  <c r="A531" i="11"/>
  <c r="C551" i="11"/>
  <c r="S551" i="11" s="1"/>
  <c r="L551" i="11" s="1"/>
  <c r="T551" i="11" s="1"/>
  <c r="E551" i="11"/>
  <c r="H551" i="11"/>
  <c r="R551" i="11" s="1"/>
  <c r="F551" i="11"/>
  <c r="A551" i="11"/>
  <c r="D551" i="11"/>
  <c r="O551" i="11"/>
  <c r="G551" i="11"/>
  <c r="Q551" i="11" s="1"/>
  <c r="I551" i="11"/>
  <c r="H571" i="11"/>
  <c r="R571" i="11" s="1"/>
  <c r="F571" i="11"/>
  <c r="A571" i="11"/>
  <c r="D571" i="11"/>
  <c r="O571" i="11"/>
  <c r="G571" i="11"/>
  <c r="Q571" i="11" s="1"/>
  <c r="I571" i="11"/>
  <c r="C571" i="11"/>
  <c r="S571" i="11" s="1"/>
  <c r="L571" i="11" s="1"/>
  <c r="T571" i="11" s="1"/>
  <c r="E571" i="11"/>
  <c r="H590" i="11"/>
  <c r="R590" i="11" s="1"/>
  <c r="F590" i="11"/>
  <c r="A590" i="11"/>
  <c r="D590" i="11"/>
  <c r="O590" i="11"/>
  <c r="G590" i="11"/>
  <c r="Q590" i="11" s="1"/>
  <c r="I590" i="11"/>
  <c r="C590" i="11"/>
  <c r="S590" i="11" s="1"/>
  <c r="L590" i="11" s="1"/>
  <c r="T590" i="11" s="1"/>
  <c r="E590" i="11"/>
  <c r="H609" i="11"/>
  <c r="R609" i="11" s="1"/>
  <c r="F609" i="11"/>
  <c r="A609" i="11"/>
  <c r="D609" i="11"/>
  <c r="O609" i="11"/>
  <c r="G609" i="11"/>
  <c r="Q609" i="11" s="1"/>
  <c r="I609" i="11"/>
  <c r="C609" i="11"/>
  <c r="S609" i="11" s="1"/>
  <c r="L609" i="11" s="1"/>
  <c r="T609" i="11" s="1"/>
  <c r="E609" i="11"/>
  <c r="O576" i="11"/>
  <c r="H576" i="11"/>
  <c r="R576" i="11" s="1"/>
  <c r="G576" i="11"/>
  <c r="Q576" i="11" s="1"/>
  <c r="I576" i="11"/>
  <c r="D576" i="11"/>
  <c r="C576" i="11"/>
  <c r="S576" i="11" s="1"/>
  <c r="L576" i="11" s="1"/>
  <c r="T576" i="11" s="1"/>
  <c r="E576" i="11"/>
  <c r="F576" i="11"/>
  <c r="A576" i="11"/>
  <c r="O595" i="11"/>
  <c r="H595" i="11"/>
  <c r="R595" i="11" s="1"/>
  <c r="G595" i="11"/>
  <c r="Q595" i="11" s="1"/>
  <c r="I595" i="11"/>
  <c r="D595" i="11"/>
  <c r="C595" i="11"/>
  <c r="S595" i="11" s="1"/>
  <c r="L595" i="11" s="1"/>
  <c r="T595" i="11" s="1"/>
  <c r="E595" i="11"/>
  <c r="F595" i="11"/>
  <c r="A595" i="11"/>
  <c r="O614" i="11"/>
  <c r="H614" i="11"/>
  <c r="R614" i="11" s="1"/>
  <c r="G614" i="11"/>
  <c r="Q614" i="11" s="1"/>
  <c r="I614" i="11"/>
  <c r="D614" i="11"/>
  <c r="C614" i="11"/>
  <c r="S614" i="11" s="1"/>
  <c r="L614" i="11" s="1"/>
  <c r="T614" i="11" s="1"/>
  <c r="E614" i="11"/>
  <c r="F614" i="11"/>
  <c r="A614" i="11"/>
  <c r="E565" i="11"/>
  <c r="G565" i="11"/>
  <c r="Q565" i="11" s="1"/>
  <c r="F565" i="11"/>
  <c r="A565" i="11"/>
  <c r="C565" i="11"/>
  <c r="S565" i="11" s="1"/>
  <c r="L565" i="11" s="1"/>
  <c r="T565" i="11" s="1"/>
  <c r="O565" i="11"/>
  <c r="H565" i="11"/>
  <c r="R565" i="11" s="1"/>
  <c r="I565" i="11"/>
  <c r="D565" i="11"/>
  <c r="E584" i="11"/>
  <c r="G584" i="11"/>
  <c r="Q584" i="11" s="1"/>
  <c r="F584" i="11"/>
  <c r="A584" i="11"/>
  <c r="C584" i="11"/>
  <c r="S584" i="11" s="1"/>
  <c r="L584" i="11" s="1"/>
  <c r="T584" i="11" s="1"/>
  <c r="O584" i="11"/>
  <c r="H584" i="11"/>
  <c r="R584" i="11" s="1"/>
  <c r="I584" i="11"/>
  <c r="D584" i="11"/>
  <c r="E607" i="11"/>
  <c r="G607" i="11"/>
  <c r="Q607" i="11" s="1"/>
  <c r="F607" i="11"/>
  <c r="A607" i="11"/>
  <c r="K607" i="11" s="1"/>
  <c r="C607" i="11"/>
  <c r="S607" i="11" s="1"/>
  <c r="L607" i="11" s="1"/>
  <c r="T607" i="11" s="1"/>
  <c r="O607" i="11"/>
  <c r="H607" i="11"/>
  <c r="R607" i="11" s="1"/>
  <c r="I607" i="11"/>
  <c r="D607" i="11"/>
  <c r="A620" i="11"/>
  <c r="H620" i="11"/>
  <c r="R620" i="11" s="1"/>
  <c r="O620" i="11"/>
  <c r="G620" i="11"/>
  <c r="Q620" i="11" s="1"/>
  <c r="D620" i="11"/>
  <c r="I620" i="11"/>
  <c r="C620" i="11"/>
  <c r="S620" i="11" s="1"/>
  <c r="L620" i="11" s="1"/>
  <c r="T620" i="11" s="1"/>
  <c r="E620" i="11"/>
  <c r="F620" i="11"/>
  <c r="A639" i="11"/>
  <c r="C639" i="11"/>
  <c r="S639" i="11" s="1"/>
  <c r="L639" i="11" s="1"/>
  <c r="T639" i="11" s="1"/>
  <c r="O639" i="11"/>
  <c r="H639" i="11"/>
  <c r="R639" i="11" s="1"/>
  <c r="F639" i="11"/>
  <c r="I639" i="11"/>
  <c r="D639" i="11"/>
  <c r="E639" i="11"/>
  <c r="G639" i="11"/>
  <c r="Q639" i="11" s="1"/>
  <c r="A662" i="11"/>
  <c r="N662" i="11" s="1"/>
  <c r="C662" i="11"/>
  <c r="S662" i="11" s="1"/>
  <c r="L662" i="11" s="1"/>
  <c r="T662" i="11" s="1"/>
  <c r="O662" i="11"/>
  <c r="H662" i="11"/>
  <c r="R662" i="11" s="1"/>
  <c r="F662" i="11"/>
  <c r="I662" i="11"/>
  <c r="D662" i="11"/>
  <c r="E662" i="11"/>
  <c r="G662" i="11"/>
  <c r="Q662" i="11" s="1"/>
  <c r="A681" i="11"/>
  <c r="K681" i="11" s="1"/>
  <c r="C681" i="11"/>
  <c r="S681" i="11" s="1"/>
  <c r="L681" i="11" s="1"/>
  <c r="T681" i="11" s="1"/>
  <c r="O681" i="11"/>
  <c r="H681" i="11"/>
  <c r="R681" i="11" s="1"/>
  <c r="F681" i="11"/>
  <c r="I681" i="11"/>
  <c r="D681" i="11"/>
  <c r="E681" i="11"/>
  <c r="G681" i="11"/>
  <c r="Q681" i="11" s="1"/>
  <c r="A711" i="11"/>
  <c r="K711" i="11" s="1"/>
  <c r="F711" i="11"/>
  <c r="O711" i="11"/>
  <c r="H711" i="11"/>
  <c r="R711" i="11" s="1"/>
  <c r="C711" i="11"/>
  <c r="S711" i="11" s="1"/>
  <c r="L711" i="11" s="1"/>
  <c r="T711" i="11" s="1"/>
  <c r="I711" i="11"/>
  <c r="D711" i="11"/>
  <c r="E711" i="11"/>
  <c r="G711" i="11"/>
  <c r="Q711" i="11" s="1"/>
  <c r="O625" i="11"/>
  <c r="G625" i="11"/>
  <c r="Q625" i="11" s="1"/>
  <c r="H625" i="11"/>
  <c r="R625" i="11" s="1"/>
  <c r="I625" i="11"/>
  <c r="C625" i="11"/>
  <c r="S625" i="11" s="1"/>
  <c r="L625" i="11" s="1"/>
  <c r="T625" i="11" s="1"/>
  <c r="D625" i="11"/>
  <c r="E625" i="11"/>
  <c r="F625" i="11"/>
  <c r="A625" i="11"/>
  <c r="C644" i="11"/>
  <c r="S644" i="11" s="1"/>
  <c r="L644" i="11" s="1"/>
  <c r="T644" i="11" s="1"/>
  <c r="E644" i="11"/>
  <c r="H644" i="11"/>
  <c r="R644" i="11" s="1"/>
  <c r="F644" i="11"/>
  <c r="A644" i="11"/>
  <c r="K644" i="11" s="1"/>
  <c r="D644" i="11"/>
  <c r="O644" i="11"/>
  <c r="G644" i="11"/>
  <c r="Q644" i="11" s="1"/>
  <c r="I644" i="11"/>
  <c r="C667" i="11"/>
  <c r="S667" i="11" s="1"/>
  <c r="L667" i="11" s="1"/>
  <c r="T667" i="11" s="1"/>
  <c r="E667" i="11"/>
  <c r="H667" i="11"/>
  <c r="R667" i="11" s="1"/>
  <c r="F667" i="11"/>
  <c r="A667" i="11"/>
  <c r="D667" i="11"/>
  <c r="O667" i="11"/>
  <c r="G667" i="11"/>
  <c r="Q667" i="11" s="1"/>
  <c r="I667" i="11"/>
  <c r="C686" i="11"/>
  <c r="S686" i="11" s="1"/>
  <c r="L686" i="11" s="1"/>
  <c r="T686" i="11" s="1"/>
  <c r="E686" i="11"/>
  <c r="H686" i="11"/>
  <c r="R686" i="11" s="1"/>
  <c r="F686" i="11"/>
  <c r="A686" i="11"/>
  <c r="N686" i="11" s="1"/>
  <c r="D686" i="11"/>
  <c r="O686" i="11"/>
  <c r="G686" i="11"/>
  <c r="Q686" i="11" s="1"/>
  <c r="I686" i="11"/>
  <c r="C716" i="11"/>
  <c r="S716" i="11" s="1"/>
  <c r="L716" i="11" s="1"/>
  <c r="T716" i="11" s="1"/>
  <c r="I716" i="11"/>
  <c r="H716" i="11"/>
  <c r="R716" i="11" s="1"/>
  <c r="F716" i="11"/>
  <c r="A716" i="11"/>
  <c r="D716" i="11"/>
  <c r="O716" i="11"/>
  <c r="G716" i="11"/>
  <c r="Q716" i="11" s="1"/>
  <c r="E716" i="11"/>
  <c r="O649" i="11"/>
  <c r="H649" i="11"/>
  <c r="R649" i="11" s="1"/>
  <c r="G649" i="11"/>
  <c r="Q649" i="11" s="1"/>
  <c r="I649" i="11"/>
  <c r="D649" i="11"/>
  <c r="C649" i="11"/>
  <c r="S649" i="11" s="1"/>
  <c r="L649" i="11" s="1"/>
  <c r="T649" i="11" s="1"/>
  <c r="E649" i="11"/>
  <c r="F649" i="11"/>
  <c r="A649" i="11"/>
  <c r="O672" i="11"/>
  <c r="H672" i="11"/>
  <c r="R672" i="11" s="1"/>
  <c r="G672" i="11"/>
  <c r="Q672" i="11" s="1"/>
  <c r="I672" i="11"/>
  <c r="D672" i="11"/>
  <c r="C672" i="11"/>
  <c r="S672" i="11" s="1"/>
  <c r="L672" i="11" s="1"/>
  <c r="T672" i="11" s="1"/>
  <c r="E672" i="11"/>
  <c r="F672" i="11"/>
  <c r="A672" i="11"/>
  <c r="O691" i="11"/>
  <c r="H691" i="11"/>
  <c r="R691" i="11" s="1"/>
  <c r="G691" i="11"/>
  <c r="Q691" i="11" s="1"/>
  <c r="I691" i="11"/>
  <c r="D691" i="11"/>
  <c r="C691" i="11"/>
  <c r="S691" i="11" s="1"/>
  <c r="L691" i="11" s="1"/>
  <c r="T691" i="11" s="1"/>
  <c r="E691" i="11"/>
  <c r="F691" i="11"/>
  <c r="A691" i="11"/>
  <c r="A726" i="11"/>
  <c r="G726" i="11"/>
  <c r="Q726" i="11" s="1"/>
  <c r="O726" i="11"/>
  <c r="H726" i="11"/>
  <c r="R726" i="11" s="1"/>
  <c r="F726" i="11"/>
  <c r="I726" i="11"/>
  <c r="D726" i="11"/>
  <c r="E726" i="11"/>
  <c r="C726" i="11"/>
  <c r="S726" i="11" s="1"/>
  <c r="L726" i="11" s="1"/>
  <c r="T726" i="11" s="1"/>
  <c r="G635" i="11"/>
  <c r="Q635" i="11" s="1"/>
  <c r="I635" i="11"/>
  <c r="F635" i="11"/>
  <c r="C635" i="11"/>
  <c r="S635" i="11" s="1"/>
  <c r="L635" i="11" s="1"/>
  <c r="T635" i="11" s="1"/>
  <c r="E635" i="11"/>
  <c r="H635" i="11"/>
  <c r="R635" i="11" s="1"/>
  <c r="A635" i="11"/>
  <c r="D635" i="11"/>
  <c r="O635" i="11"/>
  <c r="E654" i="11"/>
  <c r="G654" i="11"/>
  <c r="Q654" i="11" s="1"/>
  <c r="F654" i="11"/>
  <c r="A654" i="11"/>
  <c r="C654" i="11"/>
  <c r="S654" i="11" s="1"/>
  <c r="L654" i="11" s="1"/>
  <c r="T654" i="11" s="1"/>
  <c r="O654" i="11"/>
  <c r="H654" i="11"/>
  <c r="R654" i="11" s="1"/>
  <c r="I654" i="11"/>
  <c r="D654" i="11"/>
  <c r="E677" i="11"/>
  <c r="G677" i="11"/>
  <c r="Q677" i="11" s="1"/>
  <c r="F677" i="11"/>
  <c r="A677" i="11"/>
  <c r="C677" i="11"/>
  <c r="S677" i="11" s="1"/>
  <c r="L677" i="11" s="1"/>
  <c r="T677" i="11" s="1"/>
  <c r="O677" i="11"/>
  <c r="H677" i="11"/>
  <c r="R677" i="11" s="1"/>
  <c r="I677" i="11"/>
  <c r="D677" i="11"/>
  <c r="C697" i="11"/>
  <c r="S697" i="11" s="1"/>
  <c r="L697" i="11" s="1"/>
  <c r="T697" i="11" s="1"/>
  <c r="O697" i="11"/>
  <c r="H697" i="11"/>
  <c r="R697" i="11" s="1"/>
  <c r="I697" i="11"/>
  <c r="E697" i="11"/>
  <c r="D697" i="11"/>
  <c r="A697" i="11"/>
  <c r="G697" i="11"/>
  <c r="Q697" i="11" s="1"/>
  <c r="F697" i="11"/>
  <c r="I705" i="11"/>
  <c r="E705" i="11"/>
  <c r="G705" i="11"/>
  <c r="Q705" i="11" s="1"/>
  <c r="A705" i="11"/>
  <c r="D705" i="11"/>
  <c r="C705" i="11"/>
  <c r="S705" i="11" s="1"/>
  <c r="L705" i="11" s="1"/>
  <c r="T705" i="11" s="1"/>
  <c r="H705" i="11"/>
  <c r="R705" i="11" s="1"/>
  <c r="F705" i="11"/>
  <c r="O705" i="11"/>
  <c r="O724" i="11"/>
  <c r="A724" i="11"/>
  <c r="G724" i="11"/>
  <c r="Q724" i="11" s="1"/>
  <c r="E724" i="11"/>
  <c r="H724" i="11"/>
  <c r="R724" i="11" s="1"/>
  <c r="C724" i="11"/>
  <c r="S724" i="11" s="1"/>
  <c r="L724" i="11" s="1"/>
  <c r="T724" i="11" s="1"/>
  <c r="D724" i="11"/>
  <c r="F724" i="11"/>
  <c r="I724" i="11"/>
  <c r="A747" i="11"/>
  <c r="N747" i="11" s="1"/>
  <c r="C747" i="11"/>
  <c r="S747" i="11" s="1"/>
  <c r="L747" i="11" s="1"/>
  <c r="T747" i="11" s="1"/>
  <c r="O747" i="11"/>
  <c r="H747" i="11"/>
  <c r="R747" i="11" s="1"/>
  <c r="F747" i="11"/>
  <c r="I747" i="11"/>
  <c r="D747" i="11"/>
  <c r="E747" i="11"/>
  <c r="G747" i="11"/>
  <c r="Q747" i="11" s="1"/>
  <c r="A770" i="11"/>
  <c r="F770" i="11"/>
  <c r="O770" i="11"/>
  <c r="H770" i="11"/>
  <c r="R770" i="11" s="1"/>
  <c r="C770" i="11"/>
  <c r="S770" i="11" s="1"/>
  <c r="L770" i="11" s="1"/>
  <c r="T770" i="11" s="1"/>
  <c r="I770" i="11"/>
  <c r="D770" i="11"/>
  <c r="E770" i="11"/>
  <c r="G770" i="11"/>
  <c r="Q770" i="11" s="1"/>
  <c r="C811" i="11"/>
  <c r="S811" i="11" s="1"/>
  <c r="L811" i="11" s="1"/>
  <c r="T811" i="11" s="1"/>
  <c r="O811" i="11"/>
  <c r="H811" i="11"/>
  <c r="R811" i="11" s="1"/>
  <c r="I811" i="11"/>
  <c r="E811" i="11"/>
  <c r="D811" i="11"/>
  <c r="A811" i="11"/>
  <c r="G811" i="11"/>
  <c r="Q811" i="11" s="1"/>
  <c r="F811" i="11"/>
  <c r="E710" i="11"/>
  <c r="D710" i="11"/>
  <c r="F710" i="11"/>
  <c r="A710" i="11"/>
  <c r="N710" i="11" s="1"/>
  <c r="C710" i="11"/>
  <c r="S710" i="11" s="1"/>
  <c r="L710" i="11" s="1"/>
  <c r="T710" i="11" s="1"/>
  <c r="O710" i="11"/>
  <c r="H710" i="11"/>
  <c r="R710" i="11" s="1"/>
  <c r="I710" i="11"/>
  <c r="G710" i="11"/>
  <c r="Q710" i="11" s="1"/>
  <c r="O729" i="11"/>
  <c r="H729" i="11"/>
  <c r="R729" i="11" s="1"/>
  <c r="G729" i="11"/>
  <c r="Q729" i="11" s="1"/>
  <c r="I729" i="11"/>
  <c r="D729" i="11"/>
  <c r="C729" i="11"/>
  <c r="S729" i="11" s="1"/>
  <c r="L729" i="11" s="1"/>
  <c r="T729" i="11" s="1"/>
  <c r="E729" i="11"/>
  <c r="F729" i="11"/>
  <c r="A729" i="11"/>
  <c r="N729" i="11" s="1"/>
  <c r="I752" i="11"/>
  <c r="E752" i="11"/>
  <c r="H752" i="11"/>
  <c r="R752" i="11" s="1"/>
  <c r="C752" i="11"/>
  <c r="S752" i="11" s="1"/>
  <c r="L752" i="11" s="1"/>
  <c r="T752" i="11" s="1"/>
  <c r="A752" i="11"/>
  <c r="G752" i="11"/>
  <c r="Q752" i="11" s="1"/>
  <c r="F752" i="11"/>
  <c r="D752" i="11"/>
  <c r="O752" i="11"/>
  <c r="A779" i="11"/>
  <c r="C779" i="11"/>
  <c r="S779" i="11" s="1"/>
  <c r="L779" i="11" s="1"/>
  <c r="T779" i="11" s="1"/>
  <c r="O779" i="11"/>
  <c r="H779" i="11"/>
  <c r="R779" i="11" s="1"/>
  <c r="G779" i="11"/>
  <c r="Q779" i="11" s="1"/>
  <c r="I779" i="11"/>
  <c r="D779" i="11"/>
  <c r="E779" i="11"/>
  <c r="F779" i="11"/>
  <c r="O741" i="11"/>
  <c r="H741" i="11"/>
  <c r="R741" i="11" s="1"/>
  <c r="G741" i="11"/>
  <c r="Q741" i="11" s="1"/>
  <c r="I741" i="11"/>
  <c r="D741" i="11"/>
  <c r="C741" i="11"/>
  <c r="S741" i="11" s="1"/>
  <c r="L741" i="11" s="1"/>
  <c r="T741" i="11" s="1"/>
  <c r="E741" i="11"/>
  <c r="F741" i="11"/>
  <c r="A741" i="11"/>
  <c r="A791" i="11"/>
  <c r="N791" i="11" s="1"/>
  <c r="F791" i="11"/>
  <c r="O791" i="11"/>
  <c r="H791" i="11"/>
  <c r="R791" i="11" s="1"/>
  <c r="C791" i="11"/>
  <c r="S791" i="11" s="1"/>
  <c r="L791" i="11" s="1"/>
  <c r="T791" i="11" s="1"/>
  <c r="I791" i="11"/>
  <c r="D791" i="11"/>
  <c r="E791" i="11"/>
  <c r="G791" i="11"/>
  <c r="Q791" i="11" s="1"/>
  <c r="E742" i="11"/>
  <c r="G742" i="11"/>
  <c r="Q742" i="11" s="1"/>
  <c r="F742" i="11"/>
  <c r="A742" i="11"/>
  <c r="N742" i="11" s="1"/>
  <c r="C742" i="11"/>
  <c r="S742" i="11" s="1"/>
  <c r="L742" i="11" s="1"/>
  <c r="T742" i="11" s="1"/>
  <c r="O742" i="11"/>
  <c r="H742" i="11"/>
  <c r="R742" i="11" s="1"/>
  <c r="I742" i="11"/>
  <c r="D742" i="11"/>
  <c r="C759" i="11"/>
  <c r="S759" i="11" s="1"/>
  <c r="L759" i="11" s="1"/>
  <c r="T759" i="11" s="1"/>
  <c r="O759" i="11"/>
  <c r="H759" i="11"/>
  <c r="R759" i="11" s="1"/>
  <c r="I759" i="11"/>
  <c r="E759" i="11"/>
  <c r="D759" i="11"/>
  <c r="A759" i="11"/>
  <c r="N759" i="11" s="1"/>
  <c r="G759" i="11"/>
  <c r="Q759" i="11" s="1"/>
  <c r="F759" i="11"/>
  <c r="I764" i="11"/>
  <c r="E764" i="11"/>
  <c r="G764" i="11"/>
  <c r="Q764" i="11" s="1"/>
  <c r="A764" i="11"/>
  <c r="N764" i="11" s="1"/>
  <c r="D764" i="11"/>
  <c r="C764" i="11"/>
  <c r="S764" i="11" s="1"/>
  <c r="L764" i="11" s="1"/>
  <c r="T764" i="11" s="1"/>
  <c r="H764" i="11"/>
  <c r="R764" i="11" s="1"/>
  <c r="F764" i="11"/>
  <c r="O764" i="11"/>
  <c r="C799" i="11"/>
  <c r="S799" i="11" s="1"/>
  <c r="L799" i="11" s="1"/>
  <c r="T799" i="11" s="1"/>
  <c r="I799" i="11"/>
  <c r="H799" i="11"/>
  <c r="R799" i="11" s="1"/>
  <c r="O799" i="11"/>
  <c r="F799" i="11"/>
  <c r="D799" i="11"/>
  <c r="E799" i="11"/>
  <c r="G799" i="11"/>
  <c r="Q799" i="11" s="1"/>
  <c r="A799" i="11"/>
  <c r="K799" i="11" s="1"/>
  <c r="E769" i="11"/>
  <c r="D769" i="11"/>
  <c r="F769" i="11"/>
  <c r="A769" i="11"/>
  <c r="N769" i="11" s="1"/>
  <c r="C769" i="11"/>
  <c r="S769" i="11" s="1"/>
  <c r="L769" i="11" s="1"/>
  <c r="T769" i="11" s="1"/>
  <c r="O769" i="11"/>
  <c r="H769" i="11"/>
  <c r="R769" i="11" s="1"/>
  <c r="I769" i="11"/>
  <c r="G769" i="11"/>
  <c r="Q769" i="11" s="1"/>
  <c r="A806" i="11"/>
  <c r="N806" i="11" s="1"/>
  <c r="F806" i="11"/>
  <c r="O806" i="11"/>
  <c r="H806" i="11"/>
  <c r="R806" i="11" s="1"/>
  <c r="C806" i="11"/>
  <c r="S806" i="11" s="1"/>
  <c r="L806" i="11" s="1"/>
  <c r="T806" i="11" s="1"/>
  <c r="I806" i="11"/>
  <c r="D806" i="11"/>
  <c r="E806" i="11"/>
  <c r="G806" i="11"/>
  <c r="Q806" i="11" s="1"/>
  <c r="C816" i="11"/>
  <c r="S816" i="11" s="1"/>
  <c r="L816" i="11" s="1"/>
  <c r="T816" i="11" s="1"/>
  <c r="E816" i="11"/>
  <c r="H816" i="11"/>
  <c r="R816" i="11" s="1"/>
  <c r="I816" i="11"/>
  <c r="O816" i="11"/>
  <c r="D816" i="11"/>
  <c r="A816" i="11"/>
  <c r="G816" i="11"/>
  <c r="Q816" i="11" s="1"/>
  <c r="F816" i="11"/>
  <c r="O797" i="11"/>
  <c r="G797" i="11"/>
  <c r="Q797" i="11" s="1"/>
  <c r="E797" i="11"/>
  <c r="C797" i="11"/>
  <c r="S797" i="11" s="1"/>
  <c r="L797" i="11" s="1"/>
  <c r="T797" i="11" s="1"/>
  <c r="F797" i="11"/>
  <c r="I797" i="11"/>
  <c r="A797" i="11"/>
  <c r="K797" i="11" s="1"/>
  <c r="D797" i="11"/>
  <c r="H797" i="11"/>
  <c r="R797" i="11" s="1"/>
  <c r="D827" i="11"/>
  <c r="F827" i="11"/>
  <c r="E827" i="11"/>
  <c r="O827" i="11"/>
  <c r="I827" i="11"/>
  <c r="G827" i="11"/>
  <c r="Q827" i="11" s="1"/>
  <c r="H827" i="11"/>
  <c r="R827" i="11" s="1"/>
  <c r="C827" i="11"/>
  <c r="S827" i="11" s="1"/>
  <c r="L827" i="11" s="1"/>
  <c r="T827" i="11" s="1"/>
  <c r="A827" i="11"/>
  <c r="O786" i="11"/>
  <c r="H786" i="11"/>
  <c r="R786" i="11" s="1"/>
  <c r="I786" i="11"/>
  <c r="G786" i="11"/>
  <c r="Q786" i="11" s="1"/>
  <c r="E786" i="11"/>
  <c r="D786" i="11"/>
  <c r="F786" i="11"/>
  <c r="A786" i="11"/>
  <c r="C786" i="11"/>
  <c r="S786" i="11" s="1"/>
  <c r="L786" i="11" s="1"/>
  <c r="T786" i="11" s="1"/>
  <c r="O805" i="11"/>
  <c r="C805" i="11"/>
  <c r="S805" i="11" s="1"/>
  <c r="L805" i="11" s="1"/>
  <c r="T805" i="11" s="1"/>
  <c r="I805" i="11"/>
  <c r="H805" i="11"/>
  <c r="R805" i="11" s="1"/>
  <c r="E805" i="11"/>
  <c r="G805" i="11"/>
  <c r="Q805" i="11" s="1"/>
  <c r="F805" i="11"/>
  <c r="A805" i="11"/>
  <c r="D805" i="11"/>
  <c r="D846" i="11"/>
  <c r="I846" i="11"/>
  <c r="G846" i="11"/>
  <c r="Q846" i="11" s="1"/>
  <c r="E846" i="11"/>
  <c r="C846" i="11"/>
  <c r="S846" i="11" s="1"/>
  <c r="L846" i="11" s="1"/>
  <c r="T846" i="11" s="1"/>
  <c r="A846" i="11"/>
  <c r="H846" i="11"/>
  <c r="R846" i="11" s="1"/>
  <c r="O846" i="11"/>
  <c r="F846" i="11"/>
  <c r="D854" i="11"/>
  <c r="I854" i="11"/>
  <c r="G854" i="11"/>
  <c r="Q854" i="11" s="1"/>
  <c r="E854" i="11"/>
  <c r="C854" i="11"/>
  <c r="S854" i="11" s="1"/>
  <c r="L854" i="11" s="1"/>
  <c r="T854" i="11" s="1"/>
  <c r="A854" i="11"/>
  <c r="N854" i="11" s="1"/>
  <c r="H854" i="11"/>
  <c r="R854" i="11" s="1"/>
  <c r="O854" i="11"/>
  <c r="F854" i="11"/>
  <c r="D842" i="11"/>
  <c r="I842" i="11"/>
  <c r="G842" i="11"/>
  <c r="Q842" i="11" s="1"/>
  <c r="E842" i="11"/>
  <c r="C842" i="11"/>
  <c r="S842" i="11" s="1"/>
  <c r="L842" i="11" s="1"/>
  <c r="T842" i="11" s="1"/>
  <c r="A842" i="11"/>
  <c r="H842" i="11"/>
  <c r="R842" i="11" s="1"/>
  <c r="O842" i="11"/>
  <c r="F842" i="11"/>
  <c r="I845" i="11"/>
  <c r="D845" i="11"/>
  <c r="E845" i="11"/>
  <c r="F845" i="11"/>
  <c r="A845" i="11"/>
  <c r="K845" i="11" s="1"/>
  <c r="G845" i="11"/>
  <c r="Q845" i="11" s="1"/>
  <c r="O845" i="11"/>
  <c r="H845" i="11"/>
  <c r="R845" i="11" s="1"/>
  <c r="C845" i="11"/>
  <c r="S845" i="11" s="1"/>
  <c r="L845" i="11" s="1"/>
  <c r="T845" i="11" s="1"/>
  <c r="I872" i="11"/>
  <c r="C872" i="11"/>
  <c r="S872" i="11" s="1"/>
  <c r="L872" i="11" s="1"/>
  <c r="T872" i="11" s="1"/>
  <c r="E872" i="11"/>
  <c r="H872" i="11"/>
  <c r="R872" i="11" s="1"/>
  <c r="A872" i="11"/>
  <c r="K872" i="11" s="1"/>
  <c r="F872" i="11"/>
  <c r="O872" i="11"/>
  <c r="G872" i="11"/>
  <c r="Q872" i="11" s="1"/>
  <c r="D872" i="11"/>
  <c r="C836" i="11"/>
  <c r="S836" i="11" s="1"/>
  <c r="L836" i="11" s="1"/>
  <c r="T836" i="11" s="1"/>
  <c r="O836" i="11"/>
  <c r="F836" i="11"/>
  <c r="I836" i="11"/>
  <c r="H836" i="11"/>
  <c r="R836" i="11" s="1"/>
  <c r="A836" i="11"/>
  <c r="N836" i="11" s="1"/>
  <c r="G836" i="11"/>
  <c r="Q836" i="11" s="1"/>
  <c r="D836" i="11"/>
  <c r="E836" i="11"/>
  <c r="C855" i="11"/>
  <c r="S855" i="11" s="1"/>
  <c r="L855" i="11" s="1"/>
  <c r="T855" i="11" s="1"/>
  <c r="E855" i="11"/>
  <c r="F855" i="11"/>
  <c r="A855" i="11"/>
  <c r="H855" i="11"/>
  <c r="R855" i="11" s="1"/>
  <c r="I855" i="11"/>
  <c r="G855" i="11"/>
  <c r="Q855" i="11" s="1"/>
  <c r="D855" i="11"/>
  <c r="O855" i="11"/>
  <c r="O837" i="11"/>
  <c r="G837" i="11"/>
  <c r="Q837" i="11" s="1"/>
  <c r="I837" i="11"/>
  <c r="C837" i="11"/>
  <c r="S837" i="11" s="1"/>
  <c r="L837" i="11" s="1"/>
  <c r="T837" i="11" s="1"/>
  <c r="E837" i="11"/>
  <c r="H837" i="11"/>
  <c r="R837" i="11" s="1"/>
  <c r="F837" i="11"/>
  <c r="A837" i="11"/>
  <c r="D837" i="11"/>
  <c r="O856" i="11"/>
  <c r="G856" i="11"/>
  <c r="Q856" i="11" s="1"/>
  <c r="I856" i="11"/>
  <c r="C856" i="11"/>
  <c r="S856" i="11" s="1"/>
  <c r="L856" i="11" s="1"/>
  <c r="T856" i="11" s="1"/>
  <c r="E856" i="11"/>
  <c r="D856" i="11"/>
  <c r="F856" i="11"/>
  <c r="A856" i="11"/>
  <c r="H856" i="11"/>
  <c r="R856" i="11" s="1"/>
  <c r="C874" i="11"/>
  <c r="S874" i="11" s="1"/>
  <c r="L874" i="11" s="1"/>
  <c r="T874" i="11" s="1"/>
  <c r="A874" i="11"/>
  <c r="K874" i="11" s="1"/>
  <c r="O874" i="11"/>
  <c r="H874" i="11"/>
  <c r="R874" i="11" s="1"/>
  <c r="I874" i="11"/>
  <c r="F874" i="11"/>
  <c r="G874" i="11"/>
  <c r="Q874" i="11" s="1"/>
  <c r="E874" i="11"/>
  <c r="D874" i="11"/>
  <c r="H867" i="11"/>
  <c r="R867" i="11" s="1"/>
  <c r="G867" i="11"/>
  <c r="Q867" i="11" s="1"/>
  <c r="D867" i="11"/>
  <c r="O867" i="11"/>
  <c r="I867" i="11"/>
  <c r="E867" i="11"/>
  <c r="F867" i="11"/>
  <c r="A867" i="11"/>
  <c r="C867" i="11"/>
  <c r="S867" i="11" s="1"/>
  <c r="L867" i="11" s="1"/>
  <c r="T867" i="11" s="1"/>
  <c r="I207" i="13"/>
  <c r="D207" i="13"/>
  <c r="E207" i="13"/>
  <c r="G207" i="13"/>
  <c r="Q207" i="13" s="1"/>
  <c r="A207" i="13"/>
  <c r="C207" i="13"/>
  <c r="S207" i="13" s="1"/>
  <c r="L207" i="13" s="1"/>
  <c r="T207" i="13" s="1"/>
  <c r="O207" i="13"/>
  <c r="H207" i="13"/>
  <c r="R207" i="13" s="1"/>
  <c r="F207" i="13"/>
  <c r="A191" i="13"/>
  <c r="C191" i="13"/>
  <c r="S191" i="13" s="1"/>
  <c r="L191" i="13" s="1"/>
  <c r="T191" i="13" s="1"/>
  <c r="O191" i="13"/>
  <c r="H191" i="13"/>
  <c r="R191" i="13" s="1"/>
  <c r="F191" i="13"/>
  <c r="I191" i="13"/>
  <c r="D191" i="13"/>
  <c r="E191" i="13"/>
  <c r="G191" i="13"/>
  <c r="Q191" i="13" s="1"/>
  <c r="I67" i="13"/>
  <c r="D67" i="13"/>
  <c r="E67" i="13"/>
  <c r="G67" i="13"/>
  <c r="Q67" i="13" s="1"/>
  <c r="A67" i="13"/>
  <c r="C67" i="13"/>
  <c r="S67" i="13" s="1"/>
  <c r="L67" i="13" s="1"/>
  <c r="T67" i="13" s="1"/>
  <c r="O67" i="13"/>
  <c r="H67" i="13"/>
  <c r="R67" i="13" s="1"/>
  <c r="F67" i="13"/>
  <c r="O227" i="13"/>
  <c r="H227" i="13"/>
  <c r="R227" i="13" s="1"/>
  <c r="F227" i="13"/>
  <c r="I227" i="13"/>
  <c r="D227" i="13"/>
  <c r="E227" i="13"/>
  <c r="G227" i="13"/>
  <c r="Q227" i="13" s="1"/>
  <c r="A227" i="13"/>
  <c r="C227" i="13"/>
  <c r="S227" i="13" s="1"/>
  <c r="L227" i="13" s="1"/>
  <c r="T227" i="13" s="1"/>
  <c r="D32" i="13"/>
  <c r="I32" i="13"/>
  <c r="G32" i="13"/>
  <c r="Q32" i="13" s="1"/>
  <c r="E32" i="13"/>
  <c r="C32" i="13"/>
  <c r="S32" i="13" s="1"/>
  <c r="L32" i="13" s="1"/>
  <c r="T32" i="13" s="1"/>
  <c r="A32" i="13"/>
  <c r="H32" i="13"/>
  <c r="R32" i="13" s="1"/>
  <c r="F32" i="13"/>
  <c r="O32" i="13"/>
  <c r="C72" i="13"/>
  <c r="S72" i="13" s="1"/>
  <c r="L72" i="13" s="1"/>
  <c r="T72" i="13" s="1"/>
  <c r="I72" i="13"/>
  <c r="H72" i="13"/>
  <c r="R72" i="13" s="1"/>
  <c r="F72" i="13"/>
  <c r="E72" i="13"/>
  <c r="D72" i="13"/>
  <c r="A72" i="13"/>
  <c r="K72" i="13" s="1"/>
  <c r="G72" i="13"/>
  <c r="Q72" i="13" s="1"/>
  <c r="O72" i="13"/>
  <c r="H192" i="13"/>
  <c r="R192" i="13" s="1"/>
  <c r="F192" i="13"/>
  <c r="O192" i="13"/>
  <c r="D192" i="13"/>
  <c r="I192" i="13"/>
  <c r="G192" i="13"/>
  <c r="Q192" i="13" s="1"/>
  <c r="E192" i="13"/>
  <c r="C192" i="13"/>
  <c r="S192" i="13" s="1"/>
  <c r="L192" i="13" s="1"/>
  <c r="T192" i="13" s="1"/>
  <c r="A192" i="13"/>
  <c r="C232" i="13"/>
  <c r="S232" i="13" s="1"/>
  <c r="L232" i="13" s="1"/>
  <c r="T232" i="13" s="1"/>
  <c r="I232" i="13"/>
  <c r="H232" i="13"/>
  <c r="R232" i="13" s="1"/>
  <c r="F232" i="13"/>
  <c r="E232" i="13"/>
  <c r="D232" i="13"/>
  <c r="A232" i="13"/>
  <c r="N232" i="13" s="1"/>
  <c r="G232" i="13"/>
  <c r="Q232" i="13" s="1"/>
  <c r="O232" i="13"/>
  <c r="O407" i="13"/>
  <c r="H407" i="13"/>
  <c r="R407" i="13" s="1"/>
  <c r="F407" i="13"/>
  <c r="I407" i="13"/>
  <c r="D407" i="13"/>
  <c r="E407" i="13"/>
  <c r="G407" i="13"/>
  <c r="Q407" i="13" s="1"/>
  <c r="A407" i="13"/>
  <c r="K407" i="13" s="1"/>
  <c r="C407" i="13"/>
  <c r="S407" i="13" s="1"/>
  <c r="L407" i="13" s="1"/>
  <c r="T407" i="13" s="1"/>
  <c r="E230" i="13"/>
  <c r="C230" i="13"/>
  <c r="S230" i="13" s="1"/>
  <c r="L230" i="13" s="1"/>
  <c r="T230" i="13" s="1"/>
  <c r="F230" i="13"/>
  <c r="A230" i="13"/>
  <c r="G230" i="13"/>
  <c r="Q230" i="13" s="1"/>
  <c r="O230" i="13"/>
  <c r="H230" i="13"/>
  <c r="R230" i="13" s="1"/>
  <c r="I230" i="13"/>
  <c r="D230" i="13"/>
  <c r="G246" i="13"/>
  <c r="Q246" i="13" s="1"/>
  <c r="O246" i="13"/>
  <c r="C246" i="13"/>
  <c r="S246" i="13" s="1"/>
  <c r="L246" i="13" s="1"/>
  <c r="T246" i="13" s="1"/>
  <c r="I246" i="13"/>
  <c r="H246" i="13"/>
  <c r="R246" i="13" s="1"/>
  <c r="F246" i="13"/>
  <c r="E246" i="13"/>
  <c r="D246" i="13"/>
  <c r="A246" i="13"/>
  <c r="H266" i="13"/>
  <c r="R266" i="13" s="1"/>
  <c r="F266" i="13"/>
  <c r="I266" i="13"/>
  <c r="D266" i="13"/>
  <c r="E266" i="13"/>
  <c r="G266" i="13"/>
  <c r="Q266" i="13" s="1"/>
  <c r="A266" i="13"/>
  <c r="C266" i="13"/>
  <c r="S266" i="13" s="1"/>
  <c r="L266" i="13" s="1"/>
  <c r="T266" i="13" s="1"/>
  <c r="O266" i="13"/>
  <c r="D346" i="13"/>
  <c r="E346" i="13"/>
  <c r="G346" i="13"/>
  <c r="Q346" i="13" s="1"/>
  <c r="A346" i="13"/>
  <c r="N346" i="13" s="1"/>
  <c r="C346" i="13"/>
  <c r="S346" i="13" s="1"/>
  <c r="L346" i="13" s="1"/>
  <c r="T346" i="13" s="1"/>
  <c r="O346" i="13"/>
  <c r="H346" i="13"/>
  <c r="R346" i="13" s="1"/>
  <c r="F346" i="13"/>
  <c r="I346" i="13"/>
  <c r="H366" i="13"/>
  <c r="R366" i="13" s="1"/>
  <c r="F366" i="13"/>
  <c r="O366" i="13"/>
  <c r="D366" i="13"/>
  <c r="I366" i="13"/>
  <c r="G366" i="13"/>
  <c r="Q366" i="13" s="1"/>
  <c r="E366" i="13"/>
  <c r="C366" i="13"/>
  <c r="S366" i="13" s="1"/>
  <c r="L366" i="13" s="1"/>
  <c r="T366" i="13" s="1"/>
  <c r="A366" i="13"/>
  <c r="G335" i="13"/>
  <c r="Q335" i="13" s="1"/>
  <c r="I335" i="13"/>
  <c r="D335" i="13"/>
  <c r="C335" i="13"/>
  <c r="S335" i="13" s="1"/>
  <c r="L335" i="13" s="1"/>
  <c r="T335" i="13" s="1"/>
  <c r="E335" i="13"/>
  <c r="F335" i="13"/>
  <c r="A335" i="13"/>
  <c r="O335" i="13"/>
  <c r="H335" i="13"/>
  <c r="R335" i="13" s="1"/>
  <c r="E427" i="13"/>
  <c r="G427" i="13"/>
  <c r="Q427" i="13" s="1"/>
  <c r="A427" i="13"/>
  <c r="N427" i="13" s="1"/>
  <c r="C427" i="13"/>
  <c r="S427" i="13" s="1"/>
  <c r="L427" i="13" s="1"/>
  <c r="T427" i="13" s="1"/>
  <c r="O427" i="13"/>
  <c r="H427" i="13"/>
  <c r="R427" i="13" s="1"/>
  <c r="F427" i="13"/>
  <c r="I427" i="13"/>
  <c r="D427" i="13"/>
  <c r="A515" i="13"/>
  <c r="C515" i="13"/>
  <c r="S515" i="13" s="1"/>
  <c r="L515" i="13" s="1"/>
  <c r="T515" i="13" s="1"/>
  <c r="O515" i="13"/>
  <c r="H515" i="13"/>
  <c r="R515" i="13" s="1"/>
  <c r="F515" i="13"/>
  <c r="I515" i="13"/>
  <c r="D515" i="13"/>
  <c r="E515" i="13"/>
  <c r="G515" i="13"/>
  <c r="Q515" i="13" s="1"/>
  <c r="D400" i="13"/>
  <c r="E400" i="13"/>
  <c r="G400" i="13"/>
  <c r="Q400" i="13" s="1"/>
  <c r="A400" i="13"/>
  <c r="N400" i="13" s="1"/>
  <c r="C400" i="13"/>
  <c r="S400" i="13" s="1"/>
  <c r="L400" i="13" s="1"/>
  <c r="T400" i="13" s="1"/>
  <c r="O400" i="13"/>
  <c r="H400" i="13"/>
  <c r="R400" i="13" s="1"/>
  <c r="F400" i="13"/>
  <c r="I400" i="13"/>
  <c r="H460" i="13"/>
  <c r="R460" i="13" s="1"/>
  <c r="F460" i="13"/>
  <c r="I460" i="13"/>
  <c r="D460" i="13"/>
  <c r="E460" i="13"/>
  <c r="G460" i="13"/>
  <c r="Q460" i="13" s="1"/>
  <c r="A460" i="13"/>
  <c r="C460" i="13"/>
  <c r="S460" i="13" s="1"/>
  <c r="L460" i="13" s="1"/>
  <c r="T460" i="13" s="1"/>
  <c r="O460" i="13"/>
  <c r="G621" i="13"/>
  <c r="Q621" i="13" s="1"/>
  <c r="F621" i="13"/>
  <c r="C621" i="13"/>
  <c r="S621" i="13" s="1"/>
  <c r="L621" i="13" s="1"/>
  <c r="T621" i="13" s="1"/>
  <c r="O621" i="13"/>
  <c r="H621" i="13"/>
  <c r="R621" i="13" s="1"/>
  <c r="I621" i="13"/>
  <c r="E621" i="13"/>
  <c r="D621" i="13"/>
  <c r="A621" i="13"/>
  <c r="N621" i="13" s="1"/>
  <c r="E776" i="13"/>
  <c r="G776" i="13"/>
  <c r="Q776" i="13" s="1"/>
  <c r="A776" i="13"/>
  <c r="C776" i="13"/>
  <c r="S776" i="13" s="1"/>
  <c r="L776" i="13" s="1"/>
  <c r="T776" i="13" s="1"/>
  <c r="O776" i="13"/>
  <c r="H776" i="13"/>
  <c r="R776" i="13" s="1"/>
  <c r="F776" i="13"/>
  <c r="I776" i="13"/>
  <c r="D776" i="13"/>
  <c r="O509" i="13"/>
  <c r="H509" i="13"/>
  <c r="R509" i="13" s="1"/>
  <c r="G509" i="13"/>
  <c r="Q509" i="13" s="1"/>
  <c r="I509" i="13"/>
  <c r="D509" i="13"/>
  <c r="C509" i="13"/>
  <c r="S509" i="13" s="1"/>
  <c r="L509" i="13" s="1"/>
  <c r="T509" i="13" s="1"/>
  <c r="E509" i="13"/>
  <c r="F509" i="13"/>
  <c r="A509" i="13"/>
  <c r="K509" i="13" s="1"/>
  <c r="A542" i="13"/>
  <c r="G542" i="13"/>
  <c r="Q542" i="13" s="1"/>
  <c r="O542" i="13"/>
  <c r="H542" i="13"/>
  <c r="R542" i="13" s="1"/>
  <c r="F542" i="13"/>
  <c r="I542" i="13"/>
  <c r="D542" i="13"/>
  <c r="E542" i="13"/>
  <c r="C542" i="13"/>
  <c r="S542" i="13" s="1"/>
  <c r="L542" i="13" s="1"/>
  <c r="T542" i="13" s="1"/>
  <c r="O597" i="13"/>
  <c r="H597" i="13"/>
  <c r="R597" i="13" s="1"/>
  <c r="F597" i="13"/>
  <c r="I597" i="13"/>
  <c r="D597" i="13"/>
  <c r="E597" i="13"/>
  <c r="G597" i="13"/>
  <c r="Q597" i="13" s="1"/>
  <c r="A597" i="13"/>
  <c r="C597" i="13"/>
  <c r="S597" i="13" s="1"/>
  <c r="L597" i="13" s="1"/>
  <c r="T597" i="13" s="1"/>
  <c r="F386" i="13"/>
  <c r="A386" i="13"/>
  <c r="C386" i="13"/>
  <c r="S386" i="13" s="1"/>
  <c r="L386" i="13" s="1"/>
  <c r="T386" i="13" s="1"/>
  <c r="O386" i="13"/>
  <c r="H386" i="13"/>
  <c r="R386" i="13" s="1"/>
  <c r="I386" i="13"/>
  <c r="D386" i="13"/>
  <c r="E386" i="13"/>
  <c r="G386" i="13"/>
  <c r="Q386" i="13" s="1"/>
  <c r="I406" i="13"/>
  <c r="D406" i="13"/>
  <c r="E406" i="13"/>
  <c r="G406" i="13"/>
  <c r="Q406" i="13" s="1"/>
  <c r="F406" i="13"/>
  <c r="A406" i="13"/>
  <c r="C406" i="13"/>
  <c r="S406" i="13" s="1"/>
  <c r="L406" i="13" s="1"/>
  <c r="T406" i="13" s="1"/>
  <c r="O406" i="13"/>
  <c r="H406" i="13"/>
  <c r="R406" i="13" s="1"/>
  <c r="F426" i="13"/>
  <c r="A426" i="13"/>
  <c r="N426" i="13" s="1"/>
  <c r="G426" i="13"/>
  <c r="Q426" i="13" s="1"/>
  <c r="O426" i="13"/>
  <c r="H426" i="13"/>
  <c r="R426" i="13" s="1"/>
  <c r="I426" i="13"/>
  <c r="D426" i="13"/>
  <c r="E426" i="13"/>
  <c r="C426" i="13"/>
  <c r="S426" i="13" s="1"/>
  <c r="L426" i="13" s="1"/>
  <c r="T426" i="13" s="1"/>
  <c r="O446" i="13"/>
  <c r="H446" i="13"/>
  <c r="R446" i="13" s="1"/>
  <c r="I446" i="13"/>
  <c r="D446" i="13"/>
  <c r="E446" i="13"/>
  <c r="G446" i="13"/>
  <c r="Q446" i="13" s="1"/>
  <c r="F446" i="13"/>
  <c r="A446" i="13"/>
  <c r="C446" i="13"/>
  <c r="S446" i="13" s="1"/>
  <c r="L446" i="13" s="1"/>
  <c r="T446" i="13" s="1"/>
  <c r="I466" i="13"/>
  <c r="D466" i="13"/>
  <c r="E466" i="13"/>
  <c r="G466" i="13"/>
  <c r="Q466" i="13" s="1"/>
  <c r="F466" i="13"/>
  <c r="A466" i="13"/>
  <c r="K466" i="13" s="1"/>
  <c r="C466" i="13"/>
  <c r="S466" i="13" s="1"/>
  <c r="L466" i="13" s="1"/>
  <c r="T466" i="13" s="1"/>
  <c r="O466" i="13"/>
  <c r="H466" i="13"/>
  <c r="R466" i="13" s="1"/>
  <c r="F486" i="13"/>
  <c r="A486" i="13"/>
  <c r="C486" i="13"/>
  <c r="S486" i="13" s="1"/>
  <c r="L486" i="13" s="1"/>
  <c r="T486" i="13" s="1"/>
  <c r="O486" i="13"/>
  <c r="H486" i="13"/>
  <c r="R486" i="13" s="1"/>
  <c r="I486" i="13"/>
  <c r="D486" i="13"/>
  <c r="E486" i="13"/>
  <c r="G486" i="13"/>
  <c r="Q486" i="13" s="1"/>
  <c r="E506" i="13"/>
  <c r="C506" i="13"/>
  <c r="S506" i="13" s="1"/>
  <c r="L506" i="13" s="1"/>
  <c r="T506" i="13" s="1"/>
  <c r="F506" i="13"/>
  <c r="A506" i="13"/>
  <c r="G506" i="13"/>
  <c r="Q506" i="13" s="1"/>
  <c r="O506" i="13"/>
  <c r="H506" i="13"/>
  <c r="R506" i="13" s="1"/>
  <c r="I506" i="13"/>
  <c r="D506" i="13"/>
  <c r="F526" i="13"/>
  <c r="A526" i="13"/>
  <c r="G526" i="13"/>
  <c r="Q526" i="13" s="1"/>
  <c r="O526" i="13"/>
  <c r="H526" i="13"/>
  <c r="R526" i="13" s="1"/>
  <c r="I526" i="13"/>
  <c r="D526" i="13"/>
  <c r="E526" i="13"/>
  <c r="C526" i="13"/>
  <c r="S526" i="13" s="1"/>
  <c r="L526" i="13" s="1"/>
  <c r="T526" i="13" s="1"/>
  <c r="I604" i="13"/>
  <c r="D604" i="13"/>
  <c r="E604" i="13"/>
  <c r="G604" i="13"/>
  <c r="Q604" i="13" s="1"/>
  <c r="A604" i="13"/>
  <c r="C604" i="13"/>
  <c r="S604" i="13" s="1"/>
  <c r="L604" i="13" s="1"/>
  <c r="T604" i="13" s="1"/>
  <c r="O604" i="13"/>
  <c r="H604" i="13"/>
  <c r="R604" i="13" s="1"/>
  <c r="F604" i="13"/>
  <c r="G582" i="13"/>
  <c r="Q582" i="13" s="1"/>
  <c r="A582" i="13"/>
  <c r="C582" i="13"/>
  <c r="S582" i="13" s="1"/>
  <c r="L582" i="13" s="1"/>
  <c r="T582" i="13" s="1"/>
  <c r="O582" i="13"/>
  <c r="H582" i="13"/>
  <c r="R582" i="13" s="1"/>
  <c r="F582" i="13"/>
  <c r="I582" i="13"/>
  <c r="D582" i="13"/>
  <c r="E582" i="13"/>
  <c r="G552" i="13"/>
  <c r="Q552" i="13" s="1"/>
  <c r="I552" i="13"/>
  <c r="D552" i="13"/>
  <c r="C552" i="13"/>
  <c r="S552" i="13" s="1"/>
  <c r="L552" i="13" s="1"/>
  <c r="T552" i="13" s="1"/>
  <c r="E552" i="13"/>
  <c r="F552" i="13"/>
  <c r="A552" i="13"/>
  <c r="O552" i="13"/>
  <c r="H552" i="13"/>
  <c r="R552" i="13" s="1"/>
  <c r="I666" i="13"/>
  <c r="D666" i="13"/>
  <c r="E666" i="13"/>
  <c r="G666" i="13"/>
  <c r="Q666" i="13" s="1"/>
  <c r="A666" i="13"/>
  <c r="N666" i="13" s="1"/>
  <c r="C666" i="13"/>
  <c r="S666" i="13" s="1"/>
  <c r="L666" i="13" s="1"/>
  <c r="T666" i="13" s="1"/>
  <c r="O666" i="13"/>
  <c r="H666" i="13"/>
  <c r="R666" i="13" s="1"/>
  <c r="F666" i="13"/>
  <c r="I599" i="13"/>
  <c r="D599" i="13"/>
  <c r="E599" i="13"/>
  <c r="G599" i="13"/>
  <c r="Q599" i="13" s="1"/>
  <c r="F599" i="13"/>
  <c r="A599" i="13"/>
  <c r="K599" i="13" s="1"/>
  <c r="C599" i="13"/>
  <c r="S599" i="13" s="1"/>
  <c r="L599" i="13" s="1"/>
  <c r="T599" i="13" s="1"/>
  <c r="O599" i="13"/>
  <c r="H599" i="13"/>
  <c r="R599" i="13" s="1"/>
  <c r="E699" i="13"/>
  <c r="F699" i="13"/>
  <c r="A699" i="13"/>
  <c r="C699" i="13"/>
  <c r="S699" i="13" s="1"/>
  <c r="L699" i="13" s="1"/>
  <c r="T699" i="13" s="1"/>
  <c r="O699" i="13"/>
  <c r="H699" i="13"/>
  <c r="R699" i="13" s="1"/>
  <c r="G699" i="13"/>
  <c r="Q699" i="13" s="1"/>
  <c r="I699" i="13"/>
  <c r="D699" i="13"/>
  <c r="C672" i="13"/>
  <c r="S672" i="13" s="1"/>
  <c r="L672" i="13" s="1"/>
  <c r="T672" i="13" s="1"/>
  <c r="A672" i="13"/>
  <c r="N672" i="13" s="1"/>
  <c r="F672" i="13"/>
  <c r="H672" i="13"/>
  <c r="R672" i="13" s="1"/>
  <c r="O672" i="13"/>
  <c r="I672" i="13"/>
  <c r="D672" i="13"/>
  <c r="G672" i="13"/>
  <c r="Q672" i="13" s="1"/>
  <c r="E672" i="13"/>
  <c r="I650" i="13"/>
  <c r="D650" i="13"/>
  <c r="E650" i="13"/>
  <c r="C650" i="13"/>
  <c r="S650" i="13" s="1"/>
  <c r="L650" i="13" s="1"/>
  <c r="T650" i="13" s="1"/>
  <c r="F650" i="13"/>
  <c r="A650" i="13"/>
  <c r="G650" i="13"/>
  <c r="Q650" i="13" s="1"/>
  <c r="O650" i="13"/>
  <c r="H650" i="13"/>
  <c r="R650" i="13" s="1"/>
  <c r="G742" i="13"/>
  <c r="Q742" i="13" s="1"/>
  <c r="I742" i="13"/>
  <c r="C742" i="13"/>
  <c r="S742" i="13" s="1"/>
  <c r="L742" i="13" s="1"/>
  <c r="T742" i="13" s="1"/>
  <c r="E742" i="13"/>
  <c r="H742" i="13"/>
  <c r="R742" i="13" s="1"/>
  <c r="F742" i="13"/>
  <c r="A742" i="13"/>
  <c r="D742" i="13"/>
  <c r="O742" i="13"/>
  <c r="F724" i="13"/>
  <c r="A724" i="13"/>
  <c r="O724" i="13"/>
  <c r="H724" i="13"/>
  <c r="R724" i="13" s="1"/>
  <c r="G724" i="13"/>
  <c r="Q724" i="13" s="1"/>
  <c r="I724" i="13"/>
  <c r="D724" i="13"/>
  <c r="C724" i="13"/>
  <c r="S724" i="13" s="1"/>
  <c r="L724" i="13" s="1"/>
  <c r="T724" i="13" s="1"/>
  <c r="E724" i="13"/>
  <c r="I706" i="13"/>
  <c r="H706" i="13"/>
  <c r="R706" i="13" s="1"/>
  <c r="E706" i="13"/>
  <c r="G706" i="13"/>
  <c r="Q706" i="13" s="1"/>
  <c r="F706" i="13"/>
  <c r="A706" i="13"/>
  <c r="D706" i="13"/>
  <c r="O706" i="13"/>
  <c r="C706" i="13"/>
  <c r="S706" i="13" s="1"/>
  <c r="L706" i="13" s="1"/>
  <c r="T706" i="13" s="1"/>
  <c r="O230" i="11"/>
  <c r="H230" i="11"/>
  <c r="R230" i="11" s="1"/>
  <c r="I230" i="11"/>
  <c r="D230" i="11"/>
  <c r="E230" i="11"/>
  <c r="G230" i="11"/>
  <c r="Q230" i="11" s="1"/>
  <c r="F230" i="11"/>
  <c r="A230" i="11"/>
  <c r="C230" i="11"/>
  <c r="S230" i="11" s="1"/>
  <c r="L230" i="11" s="1"/>
  <c r="T230" i="11" s="1"/>
  <c r="G267" i="11"/>
  <c r="Q267" i="11" s="1"/>
  <c r="E267" i="11"/>
  <c r="H267" i="11"/>
  <c r="R267" i="11" s="1"/>
  <c r="C267" i="11"/>
  <c r="S267" i="11" s="1"/>
  <c r="L267" i="11" s="1"/>
  <c r="T267" i="11" s="1"/>
  <c r="D267" i="11"/>
  <c r="F267" i="11"/>
  <c r="I267" i="11"/>
  <c r="O267" i="11"/>
  <c r="A267" i="11"/>
  <c r="N267" i="11" s="1"/>
  <c r="C307" i="11"/>
  <c r="S307" i="11" s="1"/>
  <c r="L307" i="11" s="1"/>
  <c r="T307" i="11" s="1"/>
  <c r="E307" i="11"/>
  <c r="F307" i="11"/>
  <c r="D307" i="11"/>
  <c r="H307" i="11"/>
  <c r="R307" i="11" s="1"/>
  <c r="I307" i="11"/>
  <c r="G307" i="11"/>
  <c r="Q307" i="11" s="1"/>
  <c r="O307" i="11"/>
  <c r="A307" i="11"/>
  <c r="N307" i="11" s="1"/>
  <c r="O327" i="11"/>
  <c r="H327" i="11"/>
  <c r="R327" i="11" s="1"/>
  <c r="F327" i="11"/>
  <c r="I327" i="11"/>
  <c r="D327" i="11"/>
  <c r="E327" i="11"/>
  <c r="G327" i="11"/>
  <c r="Q327" i="11" s="1"/>
  <c r="A327" i="11"/>
  <c r="K327" i="11" s="1"/>
  <c r="C327" i="11"/>
  <c r="S327" i="11" s="1"/>
  <c r="L327" i="11" s="1"/>
  <c r="T327" i="11" s="1"/>
  <c r="I347" i="11"/>
  <c r="D347" i="11"/>
  <c r="E347" i="11"/>
  <c r="G347" i="11"/>
  <c r="Q347" i="11" s="1"/>
  <c r="A347" i="11"/>
  <c r="C347" i="11"/>
  <c r="S347" i="11" s="1"/>
  <c r="L347" i="11" s="1"/>
  <c r="T347" i="11" s="1"/>
  <c r="O347" i="11"/>
  <c r="H347" i="11"/>
  <c r="R347" i="11" s="1"/>
  <c r="F347" i="11"/>
  <c r="O367" i="11"/>
  <c r="H367" i="11"/>
  <c r="R367" i="11" s="1"/>
  <c r="F367" i="11"/>
  <c r="I367" i="11"/>
  <c r="D367" i="11"/>
  <c r="E367" i="11"/>
  <c r="G367" i="11"/>
  <c r="Q367" i="11" s="1"/>
  <c r="A367" i="11"/>
  <c r="C367" i="11"/>
  <c r="S367" i="11" s="1"/>
  <c r="L367" i="11" s="1"/>
  <c r="T367" i="11" s="1"/>
  <c r="I400" i="11"/>
  <c r="D400" i="11"/>
  <c r="E400" i="11"/>
  <c r="F400" i="11"/>
  <c r="A400" i="11"/>
  <c r="K400" i="11" s="1"/>
  <c r="C400" i="11"/>
  <c r="S400" i="11" s="1"/>
  <c r="L400" i="11" s="1"/>
  <c r="T400" i="11" s="1"/>
  <c r="O400" i="11"/>
  <c r="H400" i="11"/>
  <c r="R400" i="11" s="1"/>
  <c r="G400" i="11"/>
  <c r="Q400" i="11" s="1"/>
  <c r="E445" i="11"/>
  <c r="G445" i="11"/>
  <c r="Q445" i="11" s="1"/>
  <c r="A445" i="11"/>
  <c r="C445" i="11"/>
  <c r="S445" i="11" s="1"/>
  <c r="L445" i="11" s="1"/>
  <c r="T445" i="11" s="1"/>
  <c r="O445" i="11"/>
  <c r="H445" i="11"/>
  <c r="R445" i="11" s="1"/>
  <c r="F445" i="11"/>
  <c r="I445" i="11"/>
  <c r="D445" i="11"/>
  <c r="H401" i="11"/>
  <c r="R401" i="11" s="1"/>
  <c r="O401" i="11"/>
  <c r="F401" i="11"/>
  <c r="D401" i="11"/>
  <c r="E401" i="11"/>
  <c r="G401" i="11"/>
  <c r="Q401" i="11" s="1"/>
  <c r="I401" i="11"/>
  <c r="C401" i="11"/>
  <c r="S401" i="11" s="1"/>
  <c r="L401" i="11" s="1"/>
  <c r="T401" i="11" s="1"/>
  <c r="A401" i="11"/>
  <c r="O346" i="11"/>
  <c r="H346" i="11"/>
  <c r="R346" i="11" s="1"/>
  <c r="I346" i="11"/>
  <c r="D346" i="11"/>
  <c r="E346" i="11"/>
  <c r="G346" i="11"/>
  <c r="Q346" i="11" s="1"/>
  <c r="F346" i="11"/>
  <c r="A346" i="11"/>
  <c r="C346" i="11"/>
  <c r="S346" i="11" s="1"/>
  <c r="L346" i="11" s="1"/>
  <c r="T346" i="11" s="1"/>
  <c r="F366" i="11"/>
  <c r="A366" i="11"/>
  <c r="C366" i="11"/>
  <c r="S366" i="11" s="1"/>
  <c r="L366" i="11" s="1"/>
  <c r="T366" i="11" s="1"/>
  <c r="O366" i="11"/>
  <c r="H366" i="11"/>
  <c r="R366" i="11" s="1"/>
  <c r="I366" i="11"/>
  <c r="D366" i="11"/>
  <c r="E366" i="11"/>
  <c r="G366" i="11"/>
  <c r="Q366" i="11" s="1"/>
  <c r="E441" i="11"/>
  <c r="G441" i="11"/>
  <c r="Q441" i="11" s="1"/>
  <c r="A441" i="11"/>
  <c r="C441" i="11"/>
  <c r="S441" i="11" s="1"/>
  <c r="L441" i="11" s="1"/>
  <c r="T441" i="11" s="1"/>
  <c r="O441" i="11"/>
  <c r="H441" i="11"/>
  <c r="R441" i="11" s="1"/>
  <c r="F441" i="11"/>
  <c r="I441" i="11"/>
  <c r="D441" i="11"/>
  <c r="G402" i="11"/>
  <c r="Q402" i="11" s="1"/>
  <c r="I402" i="11"/>
  <c r="E402" i="11"/>
  <c r="C402" i="11"/>
  <c r="S402" i="11" s="1"/>
  <c r="L402" i="11" s="1"/>
  <c r="T402" i="11" s="1"/>
  <c r="A402" i="11"/>
  <c r="F402" i="11"/>
  <c r="H402" i="11"/>
  <c r="R402" i="11" s="1"/>
  <c r="D402" i="11"/>
  <c r="O402" i="11"/>
  <c r="F422" i="11"/>
  <c r="D422" i="11"/>
  <c r="H422" i="11"/>
  <c r="R422" i="11" s="1"/>
  <c r="I422" i="11"/>
  <c r="G422" i="11"/>
  <c r="Q422" i="11" s="1"/>
  <c r="O422" i="11"/>
  <c r="A422" i="11"/>
  <c r="C422" i="11"/>
  <c r="S422" i="11" s="1"/>
  <c r="L422" i="11" s="1"/>
  <c r="T422" i="11" s="1"/>
  <c r="E422" i="11"/>
  <c r="C442" i="11"/>
  <c r="S442" i="11" s="1"/>
  <c r="L442" i="11" s="1"/>
  <c r="T442" i="11" s="1"/>
  <c r="I442" i="11"/>
  <c r="H442" i="11"/>
  <c r="R442" i="11" s="1"/>
  <c r="F442" i="11"/>
  <c r="E442" i="11"/>
  <c r="D442" i="11"/>
  <c r="A442" i="11"/>
  <c r="K442" i="11" s="1"/>
  <c r="G442" i="11"/>
  <c r="Q442" i="11" s="1"/>
  <c r="O442" i="11"/>
  <c r="O462" i="11"/>
  <c r="H462" i="11"/>
  <c r="R462" i="11" s="1"/>
  <c r="F462" i="11"/>
  <c r="I462" i="11"/>
  <c r="D462" i="11"/>
  <c r="E462" i="11"/>
  <c r="G462" i="11"/>
  <c r="Q462" i="11" s="1"/>
  <c r="A462" i="11"/>
  <c r="C462" i="11"/>
  <c r="S462" i="11" s="1"/>
  <c r="L462" i="11" s="1"/>
  <c r="T462" i="11" s="1"/>
  <c r="E482" i="11"/>
  <c r="G482" i="11"/>
  <c r="Q482" i="11" s="1"/>
  <c r="A482" i="11"/>
  <c r="K482" i="11" s="1"/>
  <c r="C482" i="11"/>
  <c r="S482" i="11" s="1"/>
  <c r="L482" i="11" s="1"/>
  <c r="T482" i="11" s="1"/>
  <c r="O482" i="11"/>
  <c r="H482" i="11"/>
  <c r="R482" i="11" s="1"/>
  <c r="F482" i="11"/>
  <c r="I482" i="11"/>
  <c r="D482" i="11"/>
  <c r="E522" i="11"/>
  <c r="G522" i="11"/>
  <c r="Q522" i="11" s="1"/>
  <c r="A522" i="11"/>
  <c r="C522" i="11"/>
  <c r="S522" i="11" s="1"/>
  <c r="L522" i="11" s="1"/>
  <c r="T522" i="11" s="1"/>
  <c r="O522" i="11"/>
  <c r="H522" i="11"/>
  <c r="R522" i="11" s="1"/>
  <c r="F522" i="11"/>
  <c r="I522" i="11"/>
  <c r="D522" i="11"/>
  <c r="D515" i="11"/>
  <c r="O515" i="11"/>
  <c r="G515" i="11"/>
  <c r="Q515" i="11" s="1"/>
  <c r="I515" i="11"/>
  <c r="C515" i="11"/>
  <c r="S515" i="11" s="1"/>
  <c r="L515" i="11" s="1"/>
  <c r="T515" i="11" s="1"/>
  <c r="E515" i="11"/>
  <c r="H515" i="11"/>
  <c r="R515" i="11" s="1"/>
  <c r="F515" i="11"/>
  <c r="A515" i="11"/>
  <c r="N515" i="11" s="1"/>
  <c r="G460" i="11"/>
  <c r="Q460" i="11" s="1"/>
  <c r="I460" i="11"/>
  <c r="D460" i="11"/>
  <c r="C460" i="11"/>
  <c r="S460" i="11" s="1"/>
  <c r="L460" i="11" s="1"/>
  <c r="T460" i="11" s="1"/>
  <c r="E460" i="11"/>
  <c r="F460" i="11"/>
  <c r="A460" i="11"/>
  <c r="O460" i="11"/>
  <c r="H460" i="11"/>
  <c r="R460" i="11" s="1"/>
  <c r="E461" i="11"/>
  <c r="G461" i="11"/>
  <c r="Q461" i="11" s="1"/>
  <c r="F461" i="11"/>
  <c r="A461" i="11"/>
  <c r="C461" i="11"/>
  <c r="S461" i="11" s="1"/>
  <c r="L461" i="11" s="1"/>
  <c r="T461" i="11" s="1"/>
  <c r="O461" i="11"/>
  <c r="H461" i="11"/>
  <c r="R461" i="11" s="1"/>
  <c r="I461" i="11"/>
  <c r="D461" i="11"/>
  <c r="O481" i="11"/>
  <c r="H481" i="11"/>
  <c r="R481" i="11" s="1"/>
  <c r="I481" i="11"/>
  <c r="D481" i="11"/>
  <c r="E481" i="11"/>
  <c r="G481" i="11"/>
  <c r="Q481" i="11" s="1"/>
  <c r="F481" i="11"/>
  <c r="A481" i="11"/>
  <c r="C481" i="11"/>
  <c r="S481" i="11" s="1"/>
  <c r="L481" i="11" s="1"/>
  <c r="T481" i="11" s="1"/>
  <c r="E521" i="11"/>
  <c r="G521" i="11"/>
  <c r="Q521" i="11" s="1"/>
  <c r="F521" i="11"/>
  <c r="A521" i="11"/>
  <c r="N521" i="11" s="1"/>
  <c r="C521" i="11"/>
  <c r="S521" i="11" s="1"/>
  <c r="L521" i="11" s="1"/>
  <c r="T521" i="11" s="1"/>
  <c r="O521" i="11"/>
  <c r="H521" i="11"/>
  <c r="R521" i="11" s="1"/>
  <c r="I521" i="11"/>
  <c r="D521" i="11"/>
  <c r="O574" i="11"/>
  <c r="H574" i="11"/>
  <c r="R574" i="11" s="1"/>
  <c r="F574" i="11"/>
  <c r="I574" i="11"/>
  <c r="D574" i="11"/>
  <c r="E574" i="11"/>
  <c r="G574" i="11"/>
  <c r="Q574" i="11" s="1"/>
  <c r="A574" i="11"/>
  <c r="N574" i="11" s="1"/>
  <c r="C574" i="11"/>
  <c r="S574" i="11" s="1"/>
  <c r="L574" i="11" s="1"/>
  <c r="T574" i="11" s="1"/>
  <c r="O597" i="11"/>
  <c r="H597" i="11"/>
  <c r="R597" i="11" s="1"/>
  <c r="F597" i="11"/>
  <c r="I597" i="11"/>
  <c r="D597" i="11"/>
  <c r="E597" i="11"/>
  <c r="G597" i="11"/>
  <c r="Q597" i="11" s="1"/>
  <c r="A597" i="11"/>
  <c r="C597" i="11"/>
  <c r="S597" i="11" s="1"/>
  <c r="L597" i="11" s="1"/>
  <c r="T597" i="11" s="1"/>
  <c r="O616" i="11"/>
  <c r="H616" i="11"/>
  <c r="R616" i="11" s="1"/>
  <c r="F616" i="11"/>
  <c r="I616" i="11"/>
  <c r="D616" i="11"/>
  <c r="E616" i="11"/>
  <c r="G616" i="11"/>
  <c r="Q616" i="11" s="1"/>
  <c r="A616" i="11"/>
  <c r="N616" i="11" s="1"/>
  <c r="C616" i="11"/>
  <c r="S616" i="11" s="1"/>
  <c r="L616" i="11" s="1"/>
  <c r="T616" i="11" s="1"/>
  <c r="C575" i="11"/>
  <c r="S575" i="11" s="1"/>
  <c r="L575" i="11" s="1"/>
  <c r="T575" i="11" s="1"/>
  <c r="E575" i="11"/>
  <c r="H575" i="11"/>
  <c r="R575" i="11" s="1"/>
  <c r="F575" i="11"/>
  <c r="A575" i="11"/>
  <c r="N575" i="11" s="1"/>
  <c r="D575" i="11"/>
  <c r="O575" i="11"/>
  <c r="G575" i="11"/>
  <c r="Q575" i="11" s="1"/>
  <c r="I575" i="11"/>
  <c r="C594" i="11"/>
  <c r="S594" i="11" s="1"/>
  <c r="L594" i="11" s="1"/>
  <c r="T594" i="11" s="1"/>
  <c r="E594" i="11"/>
  <c r="H594" i="11"/>
  <c r="R594" i="11" s="1"/>
  <c r="F594" i="11"/>
  <c r="A594" i="11"/>
  <c r="D594" i="11"/>
  <c r="O594" i="11"/>
  <c r="G594" i="11"/>
  <c r="Q594" i="11" s="1"/>
  <c r="I594" i="11"/>
  <c r="O617" i="11"/>
  <c r="E617" i="11"/>
  <c r="G617" i="11"/>
  <c r="Q617" i="11" s="1"/>
  <c r="H617" i="11"/>
  <c r="R617" i="11" s="1"/>
  <c r="A617" i="11"/>
  <c r="I617" i="11"/>
  <c r="C617" i="11"/>
  <c r="S617" i="11" s="1"/>
  <c r="L617" i="11" s="1"/>
  <c r="T617" i="11" s="1"/>
  <c r="D617" i="11"/>
  <c r="F617" i="11"/>
  <c r="G540" i="11"/>
  <c r="Q540" i="11" s="1"/>
  <c r="I540" i="11"/>
  <c r="D540" i="11"/>
  <c r="C540" i="11"/>
  <c r="S540" i="11" s="1"/>
  <c r="L540" i="11" s="1"/>
  <c r="T540" i="11" s="1"/>
  <c r="E540" i="11"/>
  <c r="F540" i="11"/>
  <c r="A540" i="11"/>
  <c r="O540" i="11"/>
  <c r="H540" i="11"/>
  <c r="R540" i="11" s="1"/>
  <c r="F560" i="11"/>
  <c r="A560" i="11"/>
  <c r="O560" i="11"/>
  <c r="H560" i="11"/>
  <c r="R560" i="11" s="1"/>
  <c r="G560" i="11"/>
  <c r="Q560" i="11" s="1"/>
  <c r="I560" i="11"/>
  <c r="D560" i="11"/>
  <c r="C560" i="11"/>
  <c r="S560" i="11" s="1"/>
  <c r="L560" i="11" s="1"/>
  <c r="T560" i="11" s="1"/>
  <c r="E560" i="11"/>
  <c r="F579" i="11"/>
  <c r="A579" i="11"/>
  <c r="O579" i="11"/>
  <c r="H579" i="11"/>
  <c r="R579" i="11" s="1"/>
  <c r="G579" i="11"/>
  <c r="Q579" i="11" s="1"/>
  <c r="I579" i="11"/>
  <c r="D579" i="11"/>
  <c r="C579" i="11"/>
  <c r="S579" i="11" s="1"/>
  <c r="L579" i="11" s="1"/>
  <c r="T579" i="11" s="1"/>
  <c r="E579" i="11"/>
  <c r="F602" i="11"/>
  <c r="A602" i="11"/>
  <c r="N602" i="11" s="1"/>
  <c r="O602" i="11"/>
  <c r="H602" i="11"/>
  <c r="R602" i="11" s="1"/>
  <c r="G602" i="11"/>
  <c r="Q602" i="11" s="1"/>
  <c r="I602" i="11"/>
  <c r="D602" i="11"/>
  <c r="C602" i="11"/>
  <c r="S602" i="11" s="1"/>
  <c r="L602" i="11" s="1"/>
  <c r="T602" i="11" s="1"/>
  <c r="E602" i="11"/>
  <c r="O626" i="11"/>
  <c r="H626" i="11"/>
  <c r="R626" i="11" s="1"/>
  <c r="I626" i="11"/>
  <c r="D626" i="11"/>
  <c r="G626" i="11"/>
  <c r="Q626" i="11" s="1"/>
  <c r="E626" i="11"/>
  <c r="F626" i="11"/>
  <c r="C626" i="11"/>
  <c r="S626" i="11" s="1"/>
  <c r="L626" i="11" s="1"/>
  <c r="T626" i="11" s="1"/>
  <c r="A626" i="11"/>
  <c r="I569" i="11"/>
  <c r="D569" i="11"/>
  <c r="E569" i="11"/>
  <c r="G569" i="11"/>
  <c r="Q569" i="11" s="1"/>
  <c r="F569" i="11"/>
  <c r="A569" i="11"/>
  <c r="C569" i="11"/>
  <c r="S569" i="11" s="1"/>
  <c r="L569" i="11" s="1"/>
  <c r="T569" i="11" s="1"/>
  <c r="O569" i="11"/>
  <c r="H569" i="11"/>
  <c r="R569" i="11" s="1"/>
  <c r="I592" i="11"/>
  <c r="D592" i="11"/>
  <c r="E592" i="11"/>
  <c r="G592" i="11"/>
  <c r="Q592" i="11" s="1"/>
  <c r="F592" i="11"/>
  <c r="A592" i="11"/>
  <c r="C592" i="11"/>
  <c r="S592" i="11" s="1"/>
  <c r="L592" i="11" s="1"/>
  <c r="T592" i="11" s="1"/>
  <c r="O592" i="11"/>
  <c r="H592" i="11"/>
  <c r="R592" i="11" s="1"/>
  <c r="I611" i="11"/>
  <c r="D611" i="11"/>
  <c r="E611" i="11"/>
  <c r="G611" i="11"/>
  <c r="Q611" i="11" s="1"/>
  <c r="F611" i="11"/>
  <c r="A611" i="11"/>
  <c r="C611" i="11"/>
  <c r="S611" i="11" s="1"/>
  <c r="L611" i="11" s="1"/>
  <c r="T611" i="11" s="1"/>
  <c r="O611" i="11"/>
  <c r="H611" i="11"/>
  <c r="R611" i="11" s="1"/>
  <c r="E624" i="11"/>
  <c r="F624" i="11"/>
  <c r="A624" i="11"/>
  <c r="H624" i="11"/>
  <c r="R624" i="11" s="1"/>
  <c r="O624" i="11"/>
  <c r="G624" i="11"/>
  <c r="Q624" i="11" s="1"/>
  <c r="D624" i="11"/>
  <c r="I624" i="11"/>
  <c r="C624" i="11"/>
  <c r="S624" i="11" s="1"/>
  <c r="L624" i="11" s="1"/>
  <c r="T624" i="11" s="1"/>
  <c r="E647" i="11"/>
  <c r="G647" i="11"/>
  <c r="Q647" i="11" s="1"/>
  <c r="A647" i="11"/>
  <c r="C647" i="11"/>
  <c r="S647" i="11" s="1"/>
  <c r="L647" i="11" s="1"/>
  <c r="T647" i="11" s="1"/>
  <c r="O647" i="11"/>
  <c r="H647" i="11"/>
  <c r="R647" i="11" s="1"/>
  <c r="F647" i="11"/>
  <c r="I647" i="11"/>
  <c r="D647" i="11"/>
  <c r="E666" i="11"/>
  <c r="G666" i="11"/>
  <c r="Q666" i="11" s="1"/>
  <c r="A666" i="11"/>
  <c r="C666" i="11"/>
  <c r="S666" i="11" s="1"/>
  <c r="L666" i="11" s="1"/>
  <c r="T666" i="11" s="1"/>
  <c r="O666" i="11"/>
  <c r="H666" i="11"/>
  <c r="R666" i="11" s="1"/>
  <c r="F666" i="11"/>
  <c r="I666" i="11"/>
  <c r="D666" i="11"/>
  <c r="E685" i="11"/>
  <c r="G685" i="11"/>
  <c r="Q685" i="11" s="1"/>
  <c r="A685" i="11"/>
  <c r="K685" i="11" s="1"/>
  <c r="C685" i="11"/>
  <c r="S685" i="11" s="1"/>
  <c r="L685" i="11" s="1"/>
  <c r="T685" i="11" s="1"/>
  <c r="O685" i="11"/>
  <c r="H685" i="11"/>
  <c r="R685" i="11" s="1"/>
  <c r="F685" i="11"/>
  <c r="I685" i="11"/>
  <c r="D685" i="11"/>
  <c r="E715" i="11"/>
  <c r="G715" i="11"/>
  <c r="Q715" i="11" s="1"/>
  <c r="A715" i="11"/>
  <c r="F715" i="11"/>
  <c r="O715" i="11"/>
  <c r="H715" i="11"/>
  <c r="R715" i="11" s="1"/>
  <c r="C715" i="11"/>
  <c r="S715" i="11" s="1"/>
  <c r="L715" i="11" s="1"/>
  <c r="T715" i="11" s="1"/>
  <c r="I715" i="11"/>
  <c r="D715" i="11"/>
  <c r="F629" i="11"/>
  <c r="A629" i="11"/>
  <c r="O629" i="11"/>
  <c r="G629" i="11"/>
  <c r="Q629" i="11" s="1"/>
  <c r="H629" i="11"/>
  <c r="R629" i="11" s="1"/>
  <c r="I629" i="11"/>
  <c r="C629" i="11"/>
  <c r="S629" i="11" s="1"/>
  <c r="L629" i="11" s="1"/>
  <c r="T629" i="11" s="1"/>
  <c r="D629" i="11"/>
  <c r="E629" i="11"/>
  <c r="G652" i="11"/>
  <c r="Q652" i="11" s="1"/>
  <c r="I652" i="11"/>
  <c r="C652" i="11"/>
  <c r="S652" i="11" s="1"/>
  <c r="L652" i="11" s="1"/>
  <c r="T652" i="11" s="1"/>
  <c r="E652" i="11"/>
  <c r="H652" i="11"/>
  <c r="R652" i="11" s="1"/>
  <c r="F652" i="11"/>
  <c r="A652" i="11"/>
  <c r="D652" i="11"/>
  <c r="O652" i="11"/>
  <c r="G671" i="11"/>
  <c r="Q671" i="11" s="1"/>
  <c r="I671" i="11"/>
  <c r="C671" i="11"/>
  <c r="S671" i="11" s="1"/>
  <c r="L671" i="11" s="1"/>
  <c r="T671" i="11" s="1"/>
  <c r="E671" i="11"/>
  <c r="H671" i="11"/>
  <c r="R671" i="11" s="1"/>
  <c r="F671" i="11"/>
  <c r="A671" i="11"/>
  <c r="N671" i="11" s="1"/>
  <c r="D671" i="11"/>
  <c r="O671" i="11"/>
  <c r="G690" i="11"/>
  <c r="Q690" i="11" s="1"/>
  <c r="I690" i="11"/>
  <c r="C690" i="11"/>
  <c r="S690" i="11" s="1"/>
  <c r="L690" i="11" s="1"/>
  <c r="T690" i="11" s="1"/>
  <c r="E690" i="11"/>
  <c r="H690" i="11"/>
  <c r="R690" i="11" s="1"/>
  <c r="F690" i="11"/>
  <c r="A690" i="11"/>
  <c r="D690" i="11"/>
  <c r="O690" i="11"/>
  <c r="G719" i="11"/>
  <c r="Q719" i="11" s="1"/>
  <c r="E719" i="11"/>
  <c r="C719" i="11"/>
  <c r="S719" i="11" s="1"/>
  <c r="L719" i="11" s="1"/>
  <c r="T719" i="11" s="1"/>
  <c r="I719" i="11"/>
  <c r="H719" i="11"/>
  <c r="R719" i="11" s="1"/>
  <c r="F719" i="11"/>
  <c r="A719" i="11"/>
  <c r="D719" i="11"/>
  <c r="O719" i="11"/>
  <c r="F657" i="11"/>
  <c r="A657" i="11"/>
  <c r="O657" i="11"/>
  <c r="H657" i="11"/>
  <c r="R657" i="11" s="1"/>
  <c r="G657" i="11"/>
  <c r="Q657" i="11" s="1"/>
  <c r="I657" i="11"/>
  <c r="D657" i="11"/>
  <c r="C657" i="11"/>
  <c r="S657" i="11" s="1"/>
  <c r="L657" i="11" s="1"/>
  <c r="T657" i="11" s="1"/>
  <c r="E657" i="11"/>
  <c r="F676" i="11"/>
  <c r="A676" i="11"/>
  <c r="N676" i="11" s="1"/>
  <c r="O676" i="11"/>
  <c r="H676" i="11"/>
  <c r="R676" i="11" s="1"/>
  <c r="G676" i="11"/>
  <c r="Q676" i="11" s="1"/>
  <c r="I676" i="11"/>
  <c r="D676" i="11"/>
  <c r="C676" i="11"/>
  <c r="S676" i="11" s="1"/>
  <c r="L676" i="11" s="1"/>
  <c r="T676" i="11" s="1"/>
  <c r="E676" i="11"/>
  <c r="E696" i="11"/>
  <c r="C696" i="11"/>
  <c r="S696" i="11" s="1"/>
  <c r="L696" i="11" s="1"/>
  <c r="T696" i="11" s="1"/>
  <c r="A696" i="11"/>
  <c r="G696" i="11"/>
  <c r="Q696" i="11" s="1"/>
  <c r="O696" i="11"/>
  <c r="H696" i="11"/>
  <c r="R696" i="11" s="1"/>
  <c r="F696" i="11"/>
  <c r="I696" i="11"/>
  <c r="D696" i="11"/>
  <c r="E727" i="11"/>
  <c r="G727" i="11"/>
  <c r="Q727" i="11" s="1"/>
  <c r="A727" i="11"/>
  <c r="N727" i="11" s="1"/>
  <c r="C727" i="11"/>
  <c r="S727" i="11" s="1"/>
  <c r="L727" i="11" s="1"/>
  <c r="T727" i="11" s="1"/>
  <c r="O727" i="11"/>
  <c r="H727" i="11"/>
  <c r="R727" i="11" s="1"/>
  <c r="F727" i="11"/>
  <c r="I727" i="11"/>
  <c r="D727" i="11"/>
  <c r="I642" i="11"/>
  <c r="D642" i="11"/>
  <c r="E642" i="11"/>
  <c r="G642" i="11"/>
  <c r="Q642" i="11" s="1"/>
  <c r="F642" i="11"/>
  <c r="A642" i="11"/>
  <c r="C642" i="11"/>
  <c r="S642" i="11" s="1"/>
  <c r="L642" i="11" s="1"/>
  <c r="T642" i="11" s="1"/>
  <c r="O642" i="11"/>
  <c r="H642" i="11"/>
  <c r="R642" i="11" s="1"/>
  <c r="I661" i="11"/>
  <c r="D661" i="11"/>
  <c r="E661" i="11"/>
  <c r="G661" i="11"/>
  <c r="Q661" i="11" s="1"/>
  <c r="F661" i="11"/>
  <c r="A661" i="11"/>
  <c r="C661" i="11"/>
  <c r="S661" i="11" s="1"/>
  <c r="L661" i="11" s="1"/>
  <c r="T661" i="11" s="1"/>
  <c r="O661" i="11"/>
  <c r="H661" i="11"/>
  <c r="R661" i="11" s="1"/>
  <c r="I680" i="11"/>
  <c r="D680" i="11"/>
  <c r="E680" i="11"/>
  <c r="G680" i="11"/>
  <c r="Q680" i="11" s="1"/>
  <c r="F680" i="11"/>
  <c r="A680" i="11"/>
  <c r="N680" i="11" s="1"/>
  <c r="C680" i="11"/>
  <c r="S680" i="11" s="1"/>
  <c r="L680" i="11" s="1"/>
  <c r="T680" i="11" s="1"/>
  <c r="O680" i="11"/>
  <c r="H680" i="11"/>
  <c r="R680" i="11" s="1"/>
  <c r="G700" i="11"/>
  <c r="Q700" i="11" s="1"/>
  <c r="F700" i="11"/>
  <c r="C700" i="11"/>
  <c r="S700" i="11" s="1"/>
  <c r="L700" i="11" s="1"/>
  <c r="T700" i="11" s="1"/>
  <c r="O700" i="11"/>
  <c r="H700" i="11"/>
  <c r="R700" i="11" s="1"/>
  <c r="I700" i="11"/>
  <c r="E700" i="11"/>
  <c r="D700" i="11"/>
  <c r="A700" i="11"/>
  <c r="N700" i="11" s="1"/>
  <c r="F709" i="11"/>
  <c r="O709" i="11"/>
  <c r="I709" i="11"/>
  <c r="E709" i="11"/>
  <c r="G709" i="11"/>
  <c r="Q709" i="11" s="1"/>
  <c r="A709" i="11"/>
  <c r="D709" i="11"/>
  <c r="C709" i="11"/>
  <c r="S709" i="11" s="1"/>
  <c r="L709" i="11" s="1"/>
  <c r="T709" i="11" s="1"/>
  <c r="H709" i="11"/>
  <c r="R709" i="11" s="1"/>
  <c r="G732" i="11"/>
  <c r="Q732" i="11" s="1"/>
  <c r="I732" i="11"/>
  <c r="C732" i="11"/>
  <c r="S732" i="11" s="1"/>
  <c r="L732" i="11" s="1"/>
  <c r="T732" i="11" s="1"/>
  <c r="E732" i="11"/>
  <c r="H732" i="11"/>
  <c r="R732" i="11" s="1"/>
  <c r="F732" i="11"/>
  <c r="A732" i="11"/>
  <c r="N732" i="11" s="1"/>
  <c r="D732" i="11"/>
  <c r="O732" i="11"/>
  <c r="E751" i="11"/>
  <c r="G751" i="11"/>
  <c r="Q751" i="11" s="1"/>
  <c r="A751" i="11"/>
  <c r="C751" i="11"/>
  <c r="S751" i="11" s="1"/>
  <c r="L751" i="11" s="1"/>
  <c r="T751" i="11" s="1"/>
  <c r="O751" i="11"/>
  <c r="H751" i="11"/>
  <c r="R751" i="11" s="1"/>
  <c r="F751" i="11"/>
  <c r="I751" i="11"/>
  <c r="D751" i="11"/>
  <c r="E774" i="11"/>
  <c r="G774" i="11"/>
  <c r="Q774" i="11" s="1"/>
  <c r="A774" i="11"/>
  <c r="F774" i="11"/>
  <c r="O774" i="11"/>
  <c r="H774" i="11"/>
  <c r="R774" i="11" s="1"/>
  <c r="C774" i="11"/>
  <c r="S774" i="11" s="1"/>
  <c r="L774" i="11" s="1"/>
  <c r="T774" i="11" s="1"/>
  <c r="I774" i="11"/>
  <c r="D774" i="11"/>
  <c r="I695" i="11"/>
  <c r="C695" i="11"/>
  <c r="S695" i="11" s="1"/>
  <c r="L695" i="11" s="1"/>
  <c r="T695" i="11" s="1"/>
  <c r="E695" i="11"/>
  <c r="H695" i="11"/>
  <c r="R695" i="11" s="1"/>
  <c r="F695" i="11"/>
  <c r="A695" i="11"/>
  <c r="N695" i="11" s="1"/>
  <c r="G695" i="11"/>
  <c r="Q695" i="11" s="1"/>
  <c r="O695" i="11"/>
  <c r="D695" i="11"/>
  <c r="I714" i="11"/>
  <c r="G714" i="11"/>
  <c r="Q714" i="11" s="1"/>
  <c r="E714" i="11"/>
  <c r="D714" i="11"/>
  <c r="F714" i="11"/>
  <c r="A714" i="11"/>
  <c r="N714" i="11" s="1"/>
  <c r="C714" i="11"/>
  <c r="S714" i="11" s="1"/>
  <c r="L714" i="11" s="1"/>
  <c r="T714" i="11" s="1"/>
  <c r="O714" i="11"/>
  <c r="H714" i="11"/>
  <c r="R714" i="11" s="1"/>
  <c r="G737" i="11"/>
  <c r="Q737" i="11" s="1"/>
  <c r="I737" i="11"/>
  <c r="C737" i="11"/>
  <c r="S737" i="11" s="1"/>
  <c r="L737" i="11" s="1"/>
  <c r="T737" i="11" s="1"/>
  <c r="E737" i="11"/>
  <c r="H737" i="11"/>
  <c r="R737" i="11" s="1"/>
  <c r="F737" i="11"/>
  <c r="A737" i="11"/>
  <c r="D737" i="11"/>
  <c r="O737" i="11"/>
  <c r="G767" i="11"/>
  <c r="Q767" i="11" s="1"/>
  <c r="E767" i="11"/>
  <c r="C767" i="11"/>
  <c r="S767" i="11" s="1"/>
  <c r="L767" i="11" s="1"/>
  <c r="T767" i="11" s="1"/>
  <c r="I767" i="11"/>
  <c r="H767" i="11"/>
  <c r="R767" i="11" s="1"/>
  <c r="F767" i="11"/>
  <c r="A767" i="11"/>
  <c r="D767" i="11"/>
  <c r="O767" i="11"/>
  <c r="G796" i="11"/>
  <c r="Q796" i="11" s="1"/>
  <c r="E796" i="11"/>
  <c r="C796" i="11"/>
  <c r="S796" i="11" s="1"/>
  <c r="L796" i="11" s="1"/>
  <c r="T796" i="11" s="1"/>
  <c r="I796" i="11"/>
  <c r="H796" i="11"/>
  <c r="R796" i="11" s="1"/>
  <c r="F796" i="11"/>
  <c r="A796" i="11"/>
  <c r="D796" i="11"/>
  <c r="O796" i="11"/>
  <c r="F745" i="11"/>
  <c r="A745" i="11"/>
  <c r="N745" i="11" s="1"/>
  <c r="O745" i="11"/>
  <c r="H745" i="11"/>
  <c r="R745" i="11" s="1"/>
  <c r="G745" i="11"/>
  <c r="Q745" i="11" s="1"/>
  <c r="I745" i="11"/>
  <c r="D745" i="11"/>
  <c r="C745" i="11"/>
  <c r="S745" i="11" s="1"/>
  <c r="L745" i="11" s="1"/>
  <c r="T745" i="11" s="1"/>
  <c r="E745" i="11"/>
  <c r="G807" i="11"/>
  <c r="Q807" i="11" s="1"/>
  <c r="F807" i="11"/>
  <c r="C807" i="11"/>
  <c r="S807" i="11" s="1"/>
  <c r="L807" i="11" s="1"/>
  <c r="T807" i="11" s="1"/>
  <c r="E807" i="11"/>
  <c r="H807" i="11"/>
  <c r="R807" i="11" s="1"/>
  <c r="I807" i="11"/>
  <c r="O807" i="11"/>
  <c r="D807" i="11"/>
  <c r="A807" i="11"/>
  <c r="I746" i="11"/>
  <c r="D746" i="11"/>
  <c r="E746" i="11"/>
  <c r="G746" i="11"/>
  <c r="Q746" i="11" s="1"/>
  <c r="F746" i="11"/>
  <c r="A746" i="11"/>
  <c r="C746" i="11"/>
  <c r="S746" i="11" s="1"/>
  <c r="L746" i="11" s="1"/>
  <c r="T746" i="11" s="1"/>
  <c r="O746" i="11"/>
  <c r="H746" i="11"/>
  <c r="R746" i="11" s="1"/>
  <c r="G792" i="11"/>
  <c r="Q792" i="11" s="1"/>
  <c r="E792" i="11"/>
  <c r="C792" i="11"/>
  <c r="S792" i="11" s="1"/>
  <c r="L792" i="11" s="1"/>
  <c r="T792" i="11" s="1"/>
  <c r="A792" i="11"/>
  <c r="N792" i="11" s="1"/>
  <c r="H792" i="11"/>
  <c r="R792" i="11" s="1"/>
  <c r="F792" i="11"/>
  <c r="I792" i="11"/>
  <c r="D792" i="11"/>
  <c r="O792" i="11"/>
  <c r="F772" i="11"/>
  <c r="I772" i="11"/>
  <c r="O772" i="11"/>
  <c r="A772" i="11"/>
  <c r="G772" i="11"/>
  <c r="Q772" i="11" s="1"/>
  <c r="E772" i="11"/>
  <c r="H772" i="11"/>
  <c r="R772" i="11" s="1"/>
  <c r="C772" i="11"/>
  <c r="S772" i="11" s="1"/>
  <c r="L772" i="11" s="1"/>
  <c r="T772" i="11" s="1"/>
  <c r="D772" i="11"/>
  <c r="I754" i="11"/>
  <c r="C754" i="11"/>
  <c r="S754" i="11" s="1"/>
  <c r="L754" i="11" s="1"/>
  <c r="T754" i="11" s="1"/>
  <c r="E754" i="11"/>
  <c r="H754" i="11"/>
  <c r="R754" i="11" s="1"/>
  <c r="F754" i="11"/>
  <c r="A754" i="11"/>
  <c r="G754" i="11"/>
  <c r="Q754" i="11" s="1"/>
  <c r="O754" i="11"/>
  <c r="D754" i="11"/>
  <c r="O777" i="11"/>
  <c r="E777" i="11"/>
  <c r="G777" i="11"/>
  <c r="Q777" i="11" s="1"/>
  <c r="C777" i="11"/>
  <c r="S777" i="11" s="1"/>
  <c r="L777" i="11" s="1"/>
  <c r="T777" i="11" s="1"/>
  <c r="H777" i="11"/>
  <c r="R777" i="11" s="1"/>
  <c r="F777" i="11"/>
  <c r="I777" i="11"/>
  <c r="D777" i="11"/>
  <c r="A777" i="11"/>
  <c r="E810" i="11"/>
  <c r="G810" i="11"/>
  <c r="Q810" i="11" s="1"/>
  <c r="A810" i="11"/>
  <c r="K810" i="11" s="1"/>
  <c r="F810" i="11"/>
  <c r="O810" i="11"/>
  <c r="H810" i="11"/>
  <c r="R810" i="11" s="1"/>
  <c r="C810" i="11"/>
  <c r="S810" i="11" s="1"/>
  <c r="L810" i="11" s="1"/>
  <c r="T810" i="11" s="1"/>
  <c r="I810" i="11"/>
  <c r="D810" i="11"/>
  <c r="F781" i="11"/>
  <c r="H781" i="11"/>
  <c r="R781" i="11" s="1"/>
  <c r="D781" i="11"/>
  <c r="E781" i="11"/>
  <c r="G781" i="11"/>
  <c r="Q781" i="11" s="1"/>
  <c r="I781" i="11"/>
  <c r="O781" i="11"/>
  <c r="C781" i="11"/>
  <c r="S781" i="11" s="1"/>
  <c r="L781" i="11" s="1"/>
  <c r="T781" i="11" s="1"/>
  <c r="A781" i="11"/>
  <c r="C800" i="11"/>
  <c r="S800" i="11" s="1"/>
  <c r="L800" i="11" s="1"/>
  <c r="T800" i="11" s="1"/>
  <c r="I800" i="11"/>
  <c r="E800" i="11"/>
  <c r="G800" i="11"/>
  <c r="Q800" i="11" s="1"/>
  <c r="A800" i="11"/>
  <c r="F800" i="11"/>
  <c r="O800" i="11"/>
  <c r="D800" i="11"/>
  <c r="H800" i="11"/>
  <c r="R800" i="11" s="1"/>
  <c r="H831" i="11"/>
  <c r="R831" i="11" s="1"/>
  <c r="F831" i="11"/>
  <c r="A831" i="11"/>
  <c r="D831" i="11"/>
  <c r="O831" i="11"/>
  <c r="G831" i="11"/>
  <c r="Q831" i="11" s="1"/>
  <c r="E831" i="11"/>
  <c r="C831" i="11"/>
  <c r="S831" i="11" s="1"/>
  <c r="L831" i="11" s="1"/>
  <c r="T831" i="11" s="1"/>
  <c r="I831" i="11"/>
  <c r="F790" i="11"/>
  <c r="A790" i="11"/>
  <c r="C790" i="11"/>
  <c r="S790" i="11" s="1"/>
  <c r="L790" i="11" s="1"/>
  <c r="T790" i="11" s="1"/>
  <c r="O790" i="11"/>
  <c r="H790" i="11"/>
  <c r="R790" i="11" s="1"/>
  <c r="I790" i="11"/>
  <c r="G790" i="11"/>
  <c r="Q790" i="11" s="1"/>
  <c r="E790" i="11"/>
  <c r="D790" i="11"/>
  <c r="F809" i="11"/>
  <c r="A809" i="11"/>
  <c r="D809" i="11"/>
  <c r="O809" i="11"/>
  <c r="C809" i="11"/>
  <c r="S809" i="11" s="1"/>
  <c r="L809" i="11" s="1"/>
  <c r="T809" i="11" s="1"/>
  <c r="I809" i="11"/>
  <c r="H809" i="11"/>
  <c r="R809" i="11" s="1"/>
  <c r="E809" i="11"/>
  <c r="G809" i="11"/>
  <c r="Q809" i="11" s="1"/>
  <c r="G817" i="11"/>
  <c r="Q817" i="11" s="1"/>
  <c r="O817" i="11"/>
  <c r="D817" i="11"/>
  <c r="C817" i="11"/>
  <c r="S817" i="11" s="1"/>
  <c r="L817" i="11" s="1"/>
  <c r="T817" i="11" s="1"/>
  <c r="E817" i="11"/>
  <c r="F817" i="11"/>
  <c r="A817" i="11"/>
  <c r="H817" i="11"/>
  <c r="R817" i="11" s="1"/>
  <c r="I817" i="11"/>
  <c r="F814" i="11"/>
  <c r="A814" i="11"/>
  <c r="D814" i="11"/>
  <c r="O814" i="11"/>
  <c r="C814" i="11"/>
  <c r="S814" i="11" s="1"/>
  <c r="L814" i="11" s="1"/>
  <c r="T814" i="11" s="1"/>
  <c r="I814" i="11"/>
  <c r="H814" i="11"/>
  <c r="R814" i="11" s="1"/>
  <c r="E814" i="11"/>
  <c r="G814" i="11"/>
  <c r="Q814" i="11" s="1"/>
  <c r="H850" i="11"/>
  <c r="R850" i="11" s="1"/>
  <c r="O850" i="11"/>
  <c r="F850" i="11"/>
  <c r="D850" i="11"/>
  <c r="I850" i="11"/>
  <c r="G850" i="11"/>
  <c r="Q850" i="11" s="1"/>
  <c r="E850" i="11"/>
  <c r="C850" i="11"/>
  <c r="S850" i="11" s="1"/>
  <c r="L850" i="11" s="1"/>
  <c r="T850" i="11" s="1"/>
  <c r="A850" i="11"/>
  <c r="O849" i="11"/>
  <c r="H849" i="11"/>
  <c r="R849" i="11" s="1"/>
  <c r="G849" i="11"/>
  <c r="Q849" i="11" s="1"/>
  <c r="I849" i="11"/>
  <c r="D849" i="11"/>
  <c r="E849" i="11"/>
  <c r="F849" i="11"/>
  <c r="A849" i="11"/>
  <c r="C849" i="11"/>
  <c r="S849" i="11" s="1"/>
  <c r="L849" i="11" s="1"/>
  <c r="T849" i="11" s="1"/>
  <c r="O876" i="11"/>
  <c r="G876" i="11"/>
  <c r="Q876" i="11" s="1"/>
  <c r="D876" i="11"/>
  <c r="I876" i="11"/>
  <c r="C876" i="11"/>
  <c r="S876" i="11" s="1"/>
  <c r="L876" i="11" s="1"/>
  <c r="T876" i="11" s="1"/>
  <c r="E876" i="11"/>
  <c r="H876" i="11"/>
  <c r="R876" i="11" s="1"/>
  <c r="A876" i="11"/>
  <c r="F876" i="11"/>
  <c r="G839" i="11"/>
  <c r="Q839" i="11" s="1"/>
  <c r="D839" i="11"/>
  <c r="I839" i="11"/>
  <c r="C839" i="11"/>
  <c r="S839" i="11" s="1"/>
  <c r="L839" i="11" s="1"/>
  <c r="T839" i="11" s="1"/>
  <c r="E839" i="11"/>
  <c r="F839" i="11"/>
  <c r="A839" i="11"/>
  <c r="N839" i="11" s="1"/>
  <c r="H839" i="11"/>
  <c r="R839" i="11" s="1"/>
  <c r="O839" i="11"/>
  <c r="G862" i="11"/>
  <c r="Q862" i="11" s="1"/>
  <c r="I862" i="11"/>
  <c r="D862" i="11"/>
  <c r="C862" i="11"/>
  <c r="S862" i="11" s="1"/>
  <c r="L862" i="11" s="1"/>
  <c r="T862" i="11" s="1"/>
  <c r="E862" i="11"/>
  <c r="F862" i="11"/>
  <c r="A862" i="11"/>
  <c r="O862" i="11"/>
  <c r="H862" i="11"/>
  <c r="R862" i="11" s="1"/>
  <c r="F840" i="11"/>
  <c r="A840" i="11"/>
  <c r="H840" i="11"/>
  <c r="R840" i="11" s="1"/>
  <c r="O840" i="11"/>
  <c r="G840" i="11"/>
  <c r="Q840" i="11" s="1"/>
  <c r="I840" i="11"/>
  <c r="C840" i="11"/>
  <c r="S840" i="11" s="1"/>
  <c r="L840" i="11" s="1"/>
  <c r="T840" i="11" s="1"/>
  <c r="E840" i="11"/>
  <c r="D840" i="11"/>
  <c r="F859" i="11"/>
  <c r="A859" i="11"/>
  <c r="D859" i="11"/>
  <c r="O859" i="11"/>
  <c r="G859" i="11"/>
  <c r="Q859" i="11" s="1"/>
  <c r="I859" i="11"/>
  <c r="C859" i="11"/>
  <c r="S859" i="11" s="1"/>
  <c r="L859" i="11" s="1"/>
  <c r="T859" i="11" s="1"/>
  <c r="E859" i="11"/>
  <c r="H859" i="11"/>
  <c r="R859" i="11" s="1"/>
  <c r="H865" i="11"/>
  <c r="R865" i="11" s="1"/>
  <c r="I865" i="11"/>
  <c r="E865" i="11"/>
  <c r="D865" i="11"/>
  <c r="A865" i="11"/>
  <c r="N865" i="11" s="1"/>
  <c r="F865" i="11"/>
  <c r="G865" i="11"/>
  <c r="Q865" i="11" s="1"/>
  <c r="C865" i="11"/>
  <c r="S865" i="11" s="1"/>
  <c r="L865" i="11" s="1"/>
  <c r="T865" i="11" s="1"/>
  <c r="O865" i="11"/>
  <c r="F871" i="11"/>
  <c r="A871" i="11"/>
  <c r="C871" i="11"/>
  <c r="S871" i="11" s="1"/>
  <c r="L871" i="11" s="1"/>
  <c r="T871" i="11" s="1"/>
  <c r="H871" i="11"/>
  <c r="R871" i="11" s="1"/>
  <c r="G871" i="11"/>
  <c r="Q871" i="11" s="1"/>
  <c r="D871" i="11"/>
  <c r="O871" i="11"/>
  <c r="I871" i="11"/>
  <c r="E871" i="11"/>
  <c r="E7" i="13"/>
  <c r="G7" i="13"/>
  <c r="Q7" i="13" s="1"/>
  <c r="A7" i="13"/>
  <c r="K7" i="13" s="1"/>
  <c r="C7" i="13"/>
  <c r="S7" i="13" s="1"/>
  <c r="L7" i="13" s="1"/>
  <c r="T7" i="13" s="1"/>
  <c r="O7" i="13"/>
  <c r="H7" i="13"/>
  <c r="R7" i="13" s="1"/>
  <c r="F7" i="13"/>
  <c r="I7" i="13"/>
  <c r="D7" i="13"/>
  <c r="A231" i="13"/>
  <c r="K231" i="13" s="1"/>
  <c r="C231" i="13"/>
  <c r="S231" i="13" s="1"/>
  <c r="L231" i="13" s="1"/>
  <c r="T231" i="13" s="1"/>
  <c r="O231" i="13"/>
  <c r="H231" i="13"/>
  <c r="R231" i="13" s="1"/>
  <c r="F231" i="13"/>
  <c r="I231" i="13"/>
  <c r="D231" i="13"/>
  <c r="E231" i="13"/>
  <c r="G231" i="13"/>
  <c r="Q231" i="13" s="1"/>
  <c r="H56" i="13"/>
  <c r="R56" i="13" s="1"/>
  <c r="F56" i="13"/>
  <c r="O56" i="13"/>
  <c r="D56" i="13"/>
  <c r="I56" i="13"/>
  <c r="G56" i="13"/>
  <c r="Q56" i="13" s="1"/>
  <c r="E56" i="13"/>
  <c r="C56" i="13"/>
  <c r="S56" i="13" s="1"/>
  <c r="L56" i="13" s="1"/>
  <c r="T56" i="13" s="1"/>
  <c r="A56" i="13"/>
  <c r="K56" i="13" s="1"/>
  <c r="G116" i="13"/>
  <c r="Q116" i="13" s="1"/>
  <c r="E116" i="13"/>
  <c r="C116" i="13"/>
  <c r="S116" i="13" s="1"/>
  <c r="L116" i="13" s="1"/>
  <c r="T116" i="13" s="1"/>
  <c r="A116" i="13"/>
  <c r="K116" i="13" s="1"/>
  <c r="H116" i="13"/>
  <c r="R116" i="13" s="1"/>
  <c r="F116" i="13"/>
  <c r="O116" i="13"/>
  <c r="D116" i="13"/>
  <c r="I116" i="13"/>
  <c r="D176" i="13"/>
  <c r="E176" i="13"/>
  <c r="G176" i="13"/>
  <c r="Q176" i="13" s="1"/>
  <c r="A176" i="13"/>
  <c r="C176" i="13"/>
  <c r="S176" i="13" s="1"/>
  <c r="L176" i="13" s="1"/>
  <c r="T176" i="13" s="1"/>
  <c r="O176" i="13"/>
  <c r="H176" i="13"/>
  <c r="R176" i="13" s="1"/>
  <c r="F176" i="13"/>
  <c r="I176" i="13"/>
  <c r="E277" i="13"/>
  <c r="G277" i="13"/>
  <c r="Q277" i="13" s="1"/>
  <c r="A277" i="13"/>
  <c r="C277" i="13"/>
  <c r="S277" i="13" s="1"/>
  <c r="L277" i="13" s="1"/>
  <c r="T277" i="13" s="1"/>
  <c r="O277" i="13"/>
  <c r="H277" i="13"/>
  <c r="R277" i="13" s="1"/>
  <c r="F277" i="13"/>
  <c r="I277" i="13"/>
  <c r="D277" i="13"/>
  <c r="I357" i="13"/>
  <c r="D357" i="13"/>
  <c r="E357" i="13"/>
  <c r="G357" i="13"/>
  <c r="Q357" i="13" s="1"/>
  <c r="A357" i="13"/>
  <c r="K357" i="13" s="1"/>
  <c r="C357" i="13"/>
  <c r="S357" i="13" s="1"/>
  <c r="L357" i="13" s="1"/>
  <c r="T357" i="13" s="1"/>
  <c r="O357" i="13"/>
  <c r="H357" i="13"/>
  <c r="R357" i="13" s="1"/>
  <c r="F357" i="13"/>
  <c r="A487" i="13"/>
  <c r="C487" i="13"/>
  <c r="S487" i="13" s="1"/>
  <c r="L487" i="13" s="1"/>
  <c r="T487" i="13" s="1"/>
  <c r="O487" i="13"/>
  <c r="H487" i="13"/>
  <c r="R487" i="13" s="1"/>
  <c r="F487" i="13"/>
  <c r="I487" i="13"/>
  <c r="D487" i="13"/>
  <c r="E487" i="13"/>
  <c r="G487" i="13"/>
  <c r="Q487" i="13" s="1"/>
  <c r="E237" i="13"/>
  <c r="G237" i="13"/>
  <c r="Q237" i="13" s="1"/>
  <c r="A237" i="13"/>
  <c r="N237" i="13" s="1"/>
  <c r="C237" i="13"/>
  <c r="S237" i="13" s="1"/>
  <c r="L237" i="13" s="1"/>
  <c r="T237" i="13" s="1"/>
  <c r="O237" i="13"/>
  <c r="H237" i="13"/>
  <c r="R237" i="13" s="1"/>
  <c r="F237" i="13"/>
  <c r="I237" i="13"/>
  <c r="D237" i="13"/>
  <c r="O451" i="13"/>
  <c r="H451" i="13"/>
  <c r="R451" i="13" s="1"/>
  <c r="F451" i="13"/>
  <c r="I451" i="13"/>
  <c r="D451" i="13"/>
  <c r="E451" i="13"/>
  <c r="G451" i="13"/>
  <c r="Q451" i="13" s="1"/>
  <c r="A451" i="13"/>
  <c r="C451" i="13"/>
  <c r="S451" i="13" s="1"/>
  <c r="L451" i="13" s="1"/>
  <c r="T451" i="13" s="1"/>
  <c r="A550" i="13"/>
  <c r="K550" i="13" s="1"/>
  <c r="C550" i="13"/>
  <c r="S550" i="13" s="1"/>
  <c r="L550" i="13" s="1"/>
  <c r="T550" i="13" s="1"/>
  <c r="O550" i="13"/>
  <c r="H550" i="13"/>
  <c r="R550" i="13" s="1"/>
  <c r="F550" i="13"/>
  <c r="I550" i="13"/>
  <c r="D550" i="13"/>
  <c r="E550" i="13"/>
  <c r="G550" i="13"/>
  <c r="Q550" i="13" s="1"/>
  <c r="I431" i="13"/>
  <c r="D431" i="13"/>
  <c r="E431" i="13"/>
  <c r="G431" i="13"/>
  <c r="Q431" i="13" s="1"/>
  <c r="A431" i="13"/>
  <c r="C431" i="13"/>
  <c r="S431" i="13" s="1"/>
  <c r="L431" i="13" s="1"/>
  <c r="T431" i="13" s="1"/>
  <c r="O431" i="13"/>
  <c r="H431" i="13"/>
  <c r="R431" i="13" s="1"/>
  <c r="F431" i="13"/>
  <c r="E527" i="13"/>
  <c r="G527" i="13"/>
  <c r="Q527" i="13" s="1"/>
  <c r="A527" i="13"/>
  <c r="K527" i="13" s="1"/>
  <c r="C527" i="13"/>
  <c r="S527" i="13" s="1"/>
  <c r="L527" i="13" s="1"/>
  <c r="T527" i="13" s="1"/>
  <c r="O527" i="13"/>
  <c r="H527" i="13"/>
  <c r="R527" i="13" s="1"/>
  <c r="F527" i="13"/>
  <c r="I527" i="13"/>
  <c r="D527" i="13"/>
  <c r="C444" i="13"/>
  <c r="S444" i="13" s="1"/>
  <c r="L444" i="13" s="1"/>
  <c r="T444" i="13" s="1"/>
  <c r="A444" i="13"/>
  <c r="H444" i="13"/>
  <c r="R444" i="13" s="1"/>
  <c r="F444" i="13"/>
  <c r="O444" i="13"/>
  <c r="D444" i="13"/>
  <c r="I444" i="13"/>
  <c r="G444" i="13"/>
  <c r="Q444" i="13" s="1"/>
  <c r="E444" i="13"/>
  <c r="C504" i="13"/>
  <c r="S504" i="13" s="1"/>
  <c r="L504" i="13" s="1"/>
  <c r="T504" i="13" s="1"/>
  <c r="O504" i="13"/>
  <c r="H504" i="13"/>
  <c r="R504" i="13" s="1"/>
  <c r="F504" i="13"/>
  <c r="I504" i="13"/>
  <c r="D504" i="13"/>
  <c r="E504" i="13"/>
  <c r="G504" i="13"/>
  <c r="Q504" i="13" s="1"/>
  <c r="A504" i="13"/>
  <c r="N504" i="13" s="1"/>
  <c r="I662" i="13"/>
  <c r="D662" i="13"/>
  <c r="E662" i="13"/>
  <c r="G662" i="13"/>
  <c r="Q662" i="13" s="1"/>
  <c r="A662" i="13"/>
  <c r="C662" i="13"/>
  <c r="S662" i="13" s="1"/>
  <c r="L662" i="13" s="1"/>
  <c r="T662" i="13" s="1"/>
  <c r="O662" i="13"/>
  <c r="H662" i="13"/>
  <c r="R662" i="13" s="1"/>
  <c r="F662" i="13"/>
  <c r="G397" i="13"/>
  <c r="Q397" i="13" s="1"/>
  <c r="I397" i="13"/>
  <c r="D397" i="13"/>
  <c r="C397" i="13"/>
  <c r="S397" i="13" s="1"/>
  <c r="L397" i="13" s="1"/>
  <c r="T397" i="13" s="1"/>
  <c r="E397" i="13"/>
  <c r="F397" i="13"/>
  <c r="A397" i="13"/>
  <c r="K397" i="13" s="1"/>
  <c r="O397" i="13"/>
  <c r="H397" i="13"/>
  <c r="R397" i="13" s="1"/>
  <c r="C437" i="13"/>
  <c r="S437" i="13" s="1"/>
  <c r="L437" i="13" s="1"/>
  <c r="T437" i="13" s="1"/>
  <c r="E437" i="13"/>
  <c r="F437" i="13"/>
  <c r="A437" i="13"/>
  <c r="N437" i="13" s="1"/>
  <c r="O437" i="13"/>
  <c r="H437" i="13"/>
  <c r="R437" i="13" s="1"/>
  <c r="G437" i="13"/>
  <c r="Q437" i="13" s="1"/>
  <c r="I437" i="13"/>
  <c r="D437" i="13"/>
  <c r="F457" i="13"/>
  <c r="A457" i="13"/>
  <c r="O457" i="13"/>
  <c r="H457" i="13"/>
  <c r="R457" i="13" s="1"/>
  <c r="G457" i="13"/>
  <c r="Q457" i="13" s="1"/>
  <c r="I457" i="13"/>
  <c r="D457" i="13"/>
  <c r="C457" i="13"/>
  <c r="S457" i="13" s="1"/>
  <c r="L457" i="13" s="1"/>
  <c r="T457" i="13" s="1"/>
  <c r="E457" i="13"/>
  <c r="C497" i="13"/>
  <c r="S497" i="13" s="1"/>
  <c r="L497" i="13" s="1"/>
  <c r="T497" i="13" s="1"/>
  <c r="G497" i="13"/>
  <c r="Q497" i="13" s="1"/>
  <c r="E497" i="13"/>
  <c r="F497" i="13"/>
  <c r="A497" i="13"/>
  <c r="O497" i="13"/>
  <c r="H497" i="13"/>
  <c r="R497" i="13" s="1"/>
  <c r="I497" i="13"/>
  <c r="D497" i="13"/>
  <c r="F517" i="13"/>
  <c r="A517" i="13"/>
  <c r="O517" i="13"/>
  <c r="H517" i="13"/>
  <c r="R517" i="13" s="1"/>
  <c r="G517" i="13"/>
  <c r="Q517" i="13" s="1"/>
  <c r="I517" i="13"/>
  <c r="D517" i="13"/>
  <c r="C517" i="13"/>
  <c r="S517" i="13" s="1"/>
  <c r="L517" i="13" s="1"/>
  <c r="T517" i="13" s="1"/>
  <c r="E517" i="13"/>
  <c r="C625" i="13"/>
  <c r="S625" i="13" s="1"/>
  <c r="L625" i="13" s="1"/>
  <c r="T625" i="13" s="1"/>
  <c r="O625" i="13"/>
  <c r="H625" i="13"/>
  <c r="R625" i="13" s="1"/>
  <c r="I625" i="13"/>
  <c r="E625" i="13"/>
  <c r="D625" i="13"/>
  <c r="A625" i="13"/>
  <c r="G625" i="13"/>
  <c r="Q625" i="13" s="1"/>
  <c r="F625" i="13"/>
  <c r="F450" i="13"/>
  <c r="A450" i="13"/>
  <c r="C450" i="13"/>
  <c r="S450" i="13" s="1"/>
  <c r="L450" i="13" s="1"/>
  <c r="T450" i="13" s="1"/>
  <c r="O450" i="13"/>
  <c r="H450" i="13"/>
  <c r="R450" i="13" s="1"/>
  <c r="I450" i="13"/>
  <c r="D450" i="13"/>
  <c r="E450" i="13"/>
  <c r="G450" i="13"/>
  <c r="Q450" i="13" s="1"/>
  <c r="I510" i="13"/>
  <c r="D510" i="13"/>
  <c r="E510" i="13"/>
  <c r="G510" i="13"/>
  <c r="Q510" i="13" s="1"/>
  <c r="F510" i="13"/>
  <c r="A510" i="13"/>
  <c r="C510" i="13"/>
  <c r="S510" i="13" s="1"/>
  <c r="L510" i="13" s="1"/>
  <c r="T510" i="13" s="1"/>
  <c r="O510" i="13"/>
  <c r="H510" i="13"/>
  <c r="R510" i="13" s="1"/>
  <c r="O726" i="13"/>
  <c r="H726" i="13"/>
  <c r="R726" i="13" s="1"/>
  <c r="F726" i="13"/>
  <c r="I726" i="13"/>
  <c r="D726" i="13"/>
  <c r="E726" i="13"/>
  <c r="G726" i="13"/>
  <c r="Q726" i="13" s="1"/>
  <c r="A726" i="13"/>
  <c r="C726" i="13"/>
  <c r="S726" i="13" s="1"/>
  <c r="L726" i="13" s="1"/>
  <c r="T726" i="13" s="1"/>
  <c r="G601" i="13"/>
  <c r="Q601" i="13" s="1"/>
  <c r="I601" i="13"/>
  <c r="C601" i="13"/>
  <c r="S601" i="13" s="1"/>
  <c r="L601" i="13" s="1"/>
  <c r="T601" i="13" s="1"/>
  <c r="E601" i="13"/>
  <c r="H601" i="13"/>
  <c r="R601" i="13" s="1"/>
  <c r="F601" i="13"/>
  <c r="A601" i="13"/>
  <c r="D601" i="13"/>
  <c r="O601" i="13"/>
  <c r="C572" i="13"/>
  <c r="S572" i="13" s="1"/>
  <c r="L572" i="13" s="1"/>
  <c r="T572" i="13" s="1"/>
  <c r="E572" i="13"/>
  <c r="F572" i="13"/>
  <c r="A572" i="13"/>
  <c r="O572" i="13"/>
  <c r="H572" i="13"/>
  <c r="R572" i="13" s="1"/>
  <c r="G572" i="13"/>
  <c r="Q572" i="13" s="1"/>
  <c r="I572" i="13"/>
  <c r="D572" i="13"/>
  <c r="E541" i="13"/>
  <c r="H541" i="13"/>
  <c r="R541" i="13" s="1"/>
  <c r="F541" i="13"/>
  <c r="A541" i="13"/>
  <c r="N541" i="13" s="1"/>
  <c r="G541" i="13"/>
  <c r="Q541" i="13" s="1"/>
  <c r="O541" i="13"/>
  <c r="D541" i="13"/>
  <c r="I541" i="13"/>
  <c r="C541" i="13"/>
  <c r="S541" i="13" s="1"/>
  <c r="L541" i="13" s="1"/>
  <c r="T541" i="13" s="1"/>
  <c r="E624" i="13"/>
  <c r="G624" i="13"/>
  <c r="Q624" i="13" s="1"/>
  <c r="A624" i="13"/>
  <c r="N624" i="13" s="1"/>
  <c r="F624" i="13"/>
  <c r="O624" i="13"/>
  <c r="H624" i="13"/>
  <c r="R624" i="13" s="1"/>
  <c r="C624" i="13"/>
  <c r="S624" i="13" s="1"/>
  <c r="L624" i="13" s="1"/>
  <c r="T624" i="13" s="1"/>
  <c r="I624" i="13"/>
  <c r="D624" i="13"/>
  <c r="F611" i="13"/>
  <c r="H611" i="13"/>
  <c r="R611" i="13" s="1"/>
  <c r="D611" i="13"/>
  <c r="E611" i="13"/>
  <c r="G611" i="13"/>
  <c r="Q611" i="13" s="1"/>
  <c r="I611" i="13"/>
  <c r="O611" i="13"/>
  <c r="C611" i="13"/>
  <c r="S611" i="13" s="1"/>
  <c r="L611" i="13" s="1"/>
  <c r="T611" i="13" s="1"/>
  <c r="A611" i="13"/>
  <c r="K611" i="13" s="1"/>
  <c r="G704" i="13"/>
  <c r="Q704" i="13" s="1"/>
  <c r="I704" i="13"/>
  <c r="C704" i="13"/>
  <c r="S704" i="13" s="1"/>
  <c r="L704" i="13" s="1"/>
  <c r="T704" i="13" s="1"/>
  <c r="A704" i="13"/>
  <c r="H704" i="13"/>
  <c r="R704" i="13" s="1"/>
  <c r="O704" i="13"/>
  <c r="F704" i="13"/>
  <c r="D704" i="13"/>
  <c r="E704" i="13"/>
  <c r="I669" i="13"/>
  <c r="D669" i="13"/>
  <c r="E669" i="13"/>
  <c r="G669" i="13"/>
  <c r="Q669" i="13" s="1"/>
  <c r="F669" i="13"/>
  <c r="A669" i="13"/>
  <c r="N669" i="13" s="1"/>
  <c r="C669" i="13"/>
  <c r="S669" i="13" s="1"/>
  <c r="L669" i="13" s="1"/>
  <c r="T669" i="13" s="1"/>
  <c r="O669" i="13"/>
  <c r="H669" i="13"/>
  <c r="R669" i="13" s="1"/>
  <c r="E760" i="13"/>
  <c r="G760" i="13"/>
  <c r="Q760" i="13" s="1"/>
  <c r="A760" i="13"/>
  <c r="K760" i="13" s="1"/>
  <c r="C760" i="13"/>
  <c r="S760" i="13" s="1"/>
  <c r="L760" i="13" s="1"/>
  <c r="T760" i="13" s="1"/>
  <c r="O760" i="13"/>
  <c r="H760" i="13"/>
  <c r="R760" i="13" s="1"/>
  <c r="F760" i="13"/>
  <c r="I760" i="13"/>
  <c r="D760" i="13"/>
  <c r="F747" i="13"/>
  <c r="A747" i="13"/>
  <c r="O747" i="13"/>
  <c r="D747" i="13"/>
  <c r="G747" i="13"/>
  <c r="Q747" i="13" s="1"/>
  <c r="I747" i="13"/>
  <c r="H747" i="13"/>
  <c r="R747" i="13" s="1"/>
  <c r="C747" i="13"/>
  <c r="S747" i="13" s="1"/>
  <c r="L747" i="13" s="1"/>
  <c r="T747" i="13" s="1"/>
  <c r="E747" i="13"/>
  <c r="I725" i="13"/>
  <c r="D725" i="13"/>
  <c r="E725" i="13"/>
  <c r="G725" i="13"/>
  <c r="Q725" i="13" s="1"/>
  <c r="F725" i="13"/>
  <c r="A725" i="13"/>
  <c r="C725" i="13"/>
  <c r="S725" i="13" s="1"/>
  <c r="L725" i="13" s="1"/>
  <c r="T725" i="13" s="1"/>
  <c r="O725" i="13"/>
  <c r="H725" i="13"/>
  <c r="R725" i="13" s="1"/>
  <c r="F117" i="11"/>
  <c r="A117" i="11"/>
  <c r="K117" i="11" s="1"/>
  <c r="H117" i="11"/>
  <c r="R117" i="11" s="1"/>
  <c r="O117" i="11"/>
  <c r="G117" i="11"/>
  <c r="Q117" i="11" s="1"/>
  <c r="I117" i="11"/>
  <c r="D117" i="11"/>
  <c r="E117" i="11"/>
  <c r="C117" i="11"/>
  <c r="S117" i="11" s="1"/>
  <c r="L117" i="11" s="1"/>
  <c r="T117" i="11" s="1"/>
  <c r="E177" i="11"/>
  <c r="G177" i="11"/>
  <c r="Q177" i="11" s="1"/>
  <c r="F177" i="11"/>
  <c r="A177" i="11"/>
  <c r="D177" i="11"/>
  <c r="O177" i="11"/>
  <c r="C177" i="11"/>
  <c r="S177" i="11" s="1"/>
  <c r="L177" i="11" s="1"/>
  <c r="T177" i="11" s="1"/>
  <c r="I177" i="11"/>
  <c r="H177" i="11"/>
  <c r="R177" i="11" s="1"/>
  <c r="C217" i="11"/>
  <c r="S217" i="11" s="1"/>
  <c r="L217" i="11" s="1"/>
  <c r="T217" i="11" s="1"/>
  <c r="E217" i="11"/>
  <c r="F217" i="11"/>
  <c r="A217" i="11"/>
  <c r="K217" i="11" s="1"/>
  <c r="O217" i="11"/>
  <c r="H217" i="11"/>
  <c r="R217" i="11" s="1"/>
  <c r="G217" i="11"/>
  <c r="Q217" i="11" s="1"/>
  <c r="I217" i="11"/>
  <c r="D217" i="11"/>
  <c r="G237" i="11"/>
  <c r="Q237" i="11" s="1"/>
  <c r="I237" i="11"/>
  <c r="H237" i="11"/>
  <c r="R237" i="11" s="1"/>
  <c r="C237" i="11"/>
  <c r="S237" i="11" s="1"/>
  <c r="L237" i="11" s="1"/>
  <c r="T237" i="11" s="1"/>
  <c r="E237" i="11"/>
  <c r="F237" i="11"/>
  <c r="A237" i="11"/>
  <c r="N237" i="11" s="1"/>
  <c r="O237" i="11"/>
  <c r="D237" i="11"/>
  <c r="A277" i="11"/>
  <c r="G277" i="11"/>
  <c r="Q277" i="11" s="1"/>
  <c r="O277" i="11"/>
  <c r="H277" i="11"/>
  <c r="R277" i="11" s="1"/>
  <c r="F277" i="11"/>
  <c r="I277" i="11"/>
  <c r="D277" i="11"/>
  <c r="E277" i="11"/>
  <c r="C277" i="11"/>
  <c r="S277" i="11" s="1"/>
  <c r="L277" i="11" s="1"/>
  <c r="T277" i="11" s="1"/>
  <c r="O271" i="11"/>
  <c r="A271" i="11"/>
  <c r="N271" i="11" s="1"/>
  <c r="G271" i="11"/>
  <c r="Q271" i="11" s="1"/>
  <c r="E271" i="11"/>
  <c r="H271" i="11"/>
  <c r="R271" i="11" s="1"/>
  <c r="C271" i="11"/>
  <c r="S271" i="11" s="1"/>
  <c r="L271" i="11" s="1"/>
  <c r="T271" i="11" s="1"/>
  <c r="D271" i="11"/>
  <c r="F271" i="11"/>
  <c r="I271" i="11"/>
  <c r="F291" i="11"/>
  <c r="H291" i="11"/>
  <c r="R291" i="11" s="1"/>
  <c r="D291" i="11"/>
  <c r="O291" i="11"/>
  <c r="G291" i="11"/>
  <c r="Q291" i="11" s="1"/>
  <c r="I291" i="11"/>
  <c r="E291" i="11"/>
  <c r="C291" i="11"/>
  <c r="S291" i="11" s="1"/>
  <c r="L291" i="11" s="1"/>
  <c r="T291" i="11" s="1"/>
  <c r="A291" i="11"/>
  <c r="N291" i="11" s="1"/>
  <c r="A331" i="11"/>
  <c r="K331" i="11" s="1"/>
  <c r="C331" i="11"/>
  <c r="S331" i="11" s="1"/>
  <c r="L331" i="11" s="1"/>
  <c r="T331" i="11" s="1"/>
  <c r="O331" i="11"/>
  <c r="H331" i="11"/>
  <c r="R331" i="11" s="1"/>
  <c r="F331" i="11"/>
  <c r="I331" i="11"/>
  <c r="D331" i="11"/>
  <c r="E331" i="11"/>
  <c r="G331" i="11"/>
  <c r="Q331" i="11" s="1"/>
  <c r="G337" i="11"/>
  <c r="Q337" i="11" s="1"/>
  <c r="I337" i="11"/>
  <c r="D337" i="11"/>
  <c r="C337" i="11"/>
  <c r="S337" i="11" s="1"/>
  <c r="L337" i="11" s="1"/>
  <c r="T337" i="11" s="1"/>
  <c r="E337" i="11"/>
  <c r="F337" i="11"/>
  <c r="A337" i="11"/>
  <c r="N337" i="11" s="1"/>
  <c r="O337" i="11"/>
  <c r="H337" i="11"/>
  <c r="R337" i="11" s="1"/>
  <c r="O357" i="11"/>
  <c r="H357" i="11"/>
  <c r="R357" i="11" s="1"/>
  <c r="G357" i="11"/>
  <c r="Q357" i="11" s="1"/>
  <c r="I357" i="11"/>
  <c r="D357" i="11"/>
  <c r="C357" i="11"/>
  <c r="S357" i="11" s="1"/>
  <c r="L357" i="11" s="1"/>
  <c r="T357" i="11" s="1"/>
  <c r="E357" i="11"/>
  <c r="F357" i="11"/>
  <c r="A357" i="11"/>
  <c r="C405" i="11"/>
  <c r="S405" i="11" s="1"/>
  <c r="L405" i="11" s="1"/>
  <c r="T405" i="11" s="1"/>
  <c r="A405" i="11"/>
  <c r="N405" i="11" s="1"/>
  <c r="H405" i="11"/>
  <c r="R405" i="11" s="1"/>
  <c r="O405" i="11"/>
  <c r="F405" i="11"/>
  <c r="D405" i="11"/>
  <c r="E405" i="11"/>
  <c r="G405" i="11"/>
  <c r="Q405" i="11" s="1"/>
  <c r="I405" i="11"/>
  <c r="C386" i="11"/>
  <c r="S386" i="11" s="1"/>
  <c r="L386" i="11" s="1"/>
  <c r="T386" i="11" s="1"/>
  <c r="E386" i="11"/>
  <c r="F386" i="11"/>
  <c r="D386" i="11"/>
  <c r="H386" i="11"/>
  <c r="R386" i="11" s="1"/>
  <c r="I386" i="11"/>
  <c r="G386" i="11"/>
  <c r="Q386" i="11" s="1"/>
  <c r="O386" i="11"/>
  <c r="A386" i="11"/>
  <c r="K386" i="11" s="1"/>
  <c r="D406" i="11"/>
  <c r="O406" i="11"/>
  <c r="G406" i="11"/>
  <c r="Q406" i="11" s="1"/>
  <c r="I406" i="11"/>
  <c r="E406" i="11"/>
  <c r="C406" i="11"/>
  <c r="S406" i="11" s="1"/>
  <c r="L406" i="11" s="1"/>
  <c r="T406" i="11" s="1"/>
  <c r="A406" i="11"/>
  <c r="F406" i="11"/>
  <c r="H406" i="11"/>
  <c r="R406" i="11" s="1"/>
  <c r="C426" i="11"/>
  <c r="S426" i="11" s="1"/>
  <c r="L426" i="11" s="1"/>
  <c r="T426" i="11" s="1"/>
  <c r="E426" i="11"/>
  <c r="F426" i="11"/>
  <c r="D426" i="11"/>
  <c r="H426" i="11"/>
  <c r="R426" i="11" s="1"/>
  <c r="I426" i="11"/>
  <c r="G426" i="11"/>
  <c r="Q426" i="11" s="1"/>
  <c r="O426" i="11"/>
  <c r="A426" i="11"/>
  <c r="N426" i="11" s="1"/>
  <c r="G446" i="11"/>
  <c r="Q446" i="11" s="1"/>
  <c r="E446" i="11"/>
  <c r="C446" i="11"/>
  <c r="S446" i="11" s="1"/>
  <c r="L446" i="11" s="1"/>
  <c r="T446" i="11" s="1"/>
  <c r="A446" i="11"/>
  <c r="H446" i="11"/>
  <c r="R446" i="11" s="1"/>
  <c r="F446" i="11"/>
  <c r="O446" i="11"/>
  <c r="D446" i="11"/>
  <c r="I446" i="11"/>
  <c r="A466" i="11"/>
  <c r="K466" i="11" s="1"/>
  <c r="C466" i="11"/>
  <c r="S466" i="11" s="1"/>
  <c r="L466" i="11" s="1"/>
  <c r="T466" i="11" s="1"/>
  <c r="O466" i="11"/>
  <c r="H466" i="11"/>
  <c r="R466" i="11" s="1"/>
  <c r="F466" i="11"/>
  <c r="I466" i="11"/>
  <c r="D466" i="11"/>
  <c r="E466" i="11"/>
  <c r="G466" i="11"/>
  <c r="Q466" i="11" s="1"/>
  <c r="I486" i="11"/>
  <c r="D486" i="11"/>
  <c r="E486" i="11"/>
  <c r="G486" i="11"/>
  <c r="Q486" i="11" s="1"/>
  <c r="A486" i="11"/>
  <c r="C486" i="11"/>
  <c r="S486" i="11" s="1"/>
  <c r="L486" i="11" s="1"/>
  <c r="T486" i="11" s="1"/>
  <c r="O486" i="11"/>
  <c r="H486" i="11"/>
  <c r="R486" i="11" s="1"/>
  <c r="F486" i="11"/>
  <c r="O506" i="11"/>
  <c r="H506" i="11"/>
  <c r="R506" i="11" s="1"/>
  <c r="F506" i="11"/>
  <c r="I506" i="11"/>
  <c r="D506" i="11"/>
  <c r="E506" i="11"/>
  <c r="G506" i="11"/>
  <c r="Q506" i="11" s="1"/>
  <c r="A506" i="11"/>
  <c r="C506" i="11"/>
  <c r="S506" i="11" s="1"/>
  <c r="L506" i="11" s="1"/>
  <c r="T506" i="11" s="1"/>
  <c r="I526" i="11"/>
  <c r="D526" i="11"/>
  <c r="E526" i="11"/>
  <c r="G526" i="11"/>
  <c r="Q526" i="11" s="1"/>
  <c r="A526" i="11"/>
  <c r="C526" i="11"/>
  <c r="S526" i="11" s="1"/>
  <c r="L526" i="11" s="1"/>
  <c r="T526" i="11" s="1"/>
  <c r="O526" i="11"/>
  <c r="H526" i="11"/>
  <c r="R526" i="11" s="1"/>
  <c r="F526" i="11"/>
  <c r="G459" i="11"/>
  <c r="Q459" i="11" s="1"/>
  <c r="I459" i="11"/>
  <c r="C459" i="11"/>
  <c r="S459" i="11" s="1"/>
  <c r="L459" i="11" s="1"/>
  <c r="T459" i="11" s="1"/>
  <c r="E459" i="11"/>
  <c r="H459" i="11"/>
  <c r="R459" i="11" s="1"/>
  <c r="F459" i="11"/>
  <c r="A459" i="11"/>
  <c r="D459" i="11"/>
  <c r="O459" i="11"/>
  <c r="E444" i="11"/>
  <c r="G444" i="11"/>
  <c r="Q444" i="11" s="1"/>
  <c r="F444" i="11"/>
  <c r="A444" i="11"/>
  <c r="K444" i="11" s="1"/>
  <c r="C444" i="11"/>
  <c r="S444" i="11" s="1"/>
  <c r="L444" i="11" s="1"/>
  <c r="T444" i="11" s="1"/>
  <c r="O444" i="11"/>
  <c r="H444" i="11"/>
  <c r="R444" i="11" s="1"/>
  <c r="I444" i="11"/>
  <c r="D444" i="11"/>
  <c r="O504" i="11"/>
  <c r="H504" i="11"/>
  <c r="R504" i="11" s="1"/>
  <c r="G504" i="11"/>
  <c r="Q504" i="11" s="1"/>
  <c r="I504" i="11"/>
  <c r="D504" i="11"/>
  <c r="C504" i="11"/>
  <c r="S504" i="11" s="1"/>
  <c r="L504" i="11" s="1"/>
  <c r="T504" i="11" s="1"/>
  <c r="E504" i="11"/>
  <c r="F504" i="11"/>
  <c r="A504" i="11"/>
  <c r="N504" i="11" s="1"/>
  <c r="I465" i="11"/>
  <c r="D465" i="11"/>
  <c r="E465" i="11"/>
  <c r="G465" i="11"/>
  <c r="Q465" i="11" s="1"/>
  <c r="F465" i="11"/>
  <c r="A465" i="11"/>
  <c r="K465" i="11" s="1"/>
  <c r="C465" i="11"/>
  <c r="S465" i="11" s="1"/>
  <c r="L465" i="11" s="1"/>
  <c r="T465" i="11" s="1"/>
  <c r="O465" i="11"/>
  <c r="H465" i="11"/>
  <c r="R465" i="11" s="1"/>
  <c r="F485" i="11"/>
  <c r="A485" i="11"/>
  <c r="C485" i="11"/>
  <c r="S485" i="11" s="1"/>
  <c r="L485" i="11" s="1"/>
  <c r="T485" i="11" s="1"/>
  <c r="O485" i="11"/>
  <c r="H485" i="11"/>
  <c r="R485" i="11" s="1"/>
  <c r="I485" i="11"/>
  <c r="D485" i="11"/>
  <c r="E485" i="11"/>
  <c r="G485" i="11"/>
  <c r="Q485" i="11" s="1"/>
  <c r="I505" i="11"/>
  <c r="D505" i="11"/>
  <c r="E505" i="11"/>
  <c r="G505" i="11"/>
  <c r="Q505" i="11" s="1"/>
  <c r="F505" i="11"/>
  <c r="A505" i="11"/>
  <c r="K505" i="11" s="1"/>
  <c r="C505" i="11"/>
  <c r="S505" i="11" s="1"/>
  <c r="L505" i="11" s="1"/>
  <c r="T505" i="11" s="1"/>
  <c r="O505" i="11"/>
  <c r="H505" i="11"/>
  <c r="R505" i="11" s="1"/>
  <c r="I525" i="11"/>
  <c r="D525" i="11"/>
  <c r="E525" i="11"/>
  <c r="G525" i="11"/>
  <c r="Q525" i="11" s="1"/>
  <c r="F525" i="11"/>
  <c r="A525" i="11"/>
  <c r="C525" i="11"/>
  <c r="S525" i="11" s="1"/>
  <c r="L525" i="11" s="1"/>
  <c r="T525" i="11" s="1"/>
  <c r="O525" i="11"/>
  <c r="H525" i="11"/>
  <c r="R525" i="11" s="1"/>
  <c r="I542" i="11"/>
  <c r="D542" i="11"/>
  <c r="E542" i="11"/>
  <c r="G542" i="11"/>
  <c r="Q542" i="11" s="1"/>
  <c r="A542" i="11"/>
  <c r="C542" i="11"/>
  <c r="S542" i="11" s="1"/>
  <c r="L542" i="11" s="1"/>
  <c r="T542" i="11" s="1"/>
  <c r="O542" i="11"/>
  <c r="H542" i="11"/>
  <c r="R542" i="11" s="1"/>
  <c r="F542" i="11"/>
  <c r="A562" i="11"/>
  <c r="N562" i="11" s="1"/>
  <c r="C562" i="11"/>
  <c r="S562" i="11" s="1"/>
  <c r="L562" i="11" s="1"/>
  <c r="T562" i="11" s="1"/>
  <c r="O562" i="11"/>
  <c r="H562" i="11"/>
  <c r="R562" i="11" s="1"/>
  <c r="F562" i="11"/>
  <c r="I562" i="11"/>
  <c r="D562" i="11"/>
  <c r="E562" i="11"/>
  <c r="G562" i="11"/>
  <c r="Q562" i="11" s="1"/>
  <c r="A581" i="11"/>
  <c r="C581" i="11"/>
  <c r="S581" i="11" s="1"/>
  <c r="L581" i="11" s="1"/>
  <c r="T581" i="11" s="1"/>
  <c r="O581" i="11"/>
  <c r="H581" i="11"/>
  <c r="R581" i="11" s="1"/>
  <c r="F581" i="11"/>
  <c r="I581" i="11"/>
  <c r="D581" i="11"/>
  <c r="E581" i="11"/>
  <c r="G581" i="11"/>
  <c r="Q581" i="11" s="1"/>
  <c r="A600" i="11"/>
  <c r="N600" i="11" s="1"/>
  <c r="C600" i="11"/>
  <c r="S600" i="11" s="1"/>
  <c r="L600" i="11" s="1"/>
  <c r="T600" i="11" s="1"/>
  <c r="O600" i="11"/>
  <c r="H600" i="11"/>
  <c r="R600" i="11" s="1"/>
  <c r="F600" i="11"/>
  <c r="I600" i="11"/>
  <c r="D600" i="11"/>
  <c r="E600" i="11"/>
  <c r="G600" i="11"/>
  <c r="Q600" i="11" s="1"/>
  <c r="I622" i="11"/>
  <c r="D622" i="11"/>
  <c r="G622" i="11"/>
  <c r="Q622" i="11" s="1"/>
  <c r="E622" i="11"/>
  <c r="F622" i="11"/>
  <c r="C622" i="11"/>
  <c r="S622" i="11" s="1"/>
  <c r="L622" i="11" s="1"/>
  <c r="T622" i="11" s="1"/>
  <c r="A622" i="11"/>
  <c r="O622" i="11"/>
  <c r="H622" i="11"/>
  <c r="R622" i="11" s="1"/>
  <c r="H539" i="11"/>
  <c r="R539" i="11" s="1"/>
  <c r="F539" i="11"/>
  <c r="A539" i="11"/>
  <c r="N539" i="11" s="1"/>
  <c r="D539" i="11"/>
  <c r="O539" i="11"/>
  <c r="G539" i="11"/>
  <c r="Q539" i="11" s="1"/>
  <c r="I539" i="11"/>
  <c r="C539" i="11"/>
  <c r="S539" i="11" s="1"/>
  <c r="L539" i="11" s="1"/>
  <c r="T539" i="11" s="1"/>
  <c r="E539" i="11"/>
  <c r="G559" i="11"/>
  <c r="Q559" i="11" s="1"/>
  <c r="I559" i="11"/>
  <c r="C559" i="11"/>
  <c r="S559" i="11" s="1"/>
  <c r="L559" i="11" s="1"/>
  <c r="T559" i="11" s="1"/>
  <c r="E559" i="11"/>
  <c r="H559" i="11"/>
  <c r="R559" i="11" s="1"/>
  <c r="F559" i="11"/>
  <c r="A559" i="11"/>
  <c r="K559" i="11" s="1"/>
  <c r="D559" i="11"/>
  <c r="O559" i="11"/>
  <c r="G582" i="11"/>
  <c r="Q582" i="11" s="1"/>
  <c r="I582" i="11"/>
  <c r="C582" i="11"/>
  <c r="S582" i="11" s="1"/>
  <c r="L582" i="11" s="1"/>
  <c r="T582" i="11" s="1"/>
  <c r="E582" i="11"/>
  <c r="H582" i="11"/>
  <c r="R582" i="11" s="1"/>
  <c r="F582" i="11"/>
  <c r="A582" i="11"/>
  <c r="N582" i="11" s="1"/>
  <c r="D582" i="11"/>
  <c r="O582" i="11"/>
  <c r="G601" i="11"/>
  <c r="Q601" i="11" s="1"/>
  <c r="I601" i="11"/>
  <c r="C601" i="11"/>
  <c r="S601" i="11" s="1"/>
  <c r="L601" i="11" s="1"/>
  <c r="T601" i="11" s="1"/>
  <c r="E601" i="11"/>
  <c r="H601" i="11"/>
  <c r="R601" i="11" s="1"/>
  <c r="F601" i="11"/>
  <c r="A601" i="11"/>
  <c r="D601" i="11"/>
  <c r="O601" i="11"/>
  <c r="G619" i="11"/>
  <c r="Q619" i="11" s="1"/>
  <c r="E619" i="11"/>
  <c r="C619" i="11"/>
  <c r="S619" i="11" s="1"/>
  <c r="L619" i="11" s="1"/>
  <c r="T619" i="11" s="1"/>
  <c r="I619" i="11"/>
  <c r="H619" i="11"/>
  <c r="R619" i="11" s="1"/>
  <c r="F619" i="11"/>
  <c r="A619" i="11"/>
  <c r="N619" i="11" s="1"/>
  <c r="D619" i="11"/>
  <c r="O619" i="11"/>
  <c r="C564" i="11"/>
  <c r="S564" i="11" s="1"/>
  <c r="L564" i="11" s="1"/>
  <c r="T564" i="11" s="1"/>
  <c r="E564" i="11"/>
  <c r="F564" i="11"/>
  <c r="A564" i="11"/>
  <c r="K564" i="11" s="1"/>
  <c r="O564" i="11"/>
  <c r="H564" i="11"/>
  <c r="R564" i="11" s="1"/>
  <c r="G564" i="11"/>
  <c r="Q564" i="11" s="1"/>
  <c r="I564" i="11"/>
  <c r="D564" i="11"/>
  <c r="C587" i="11"/>
  <c r="S587" i="11" s="1"/>
  <c r="L587" i="11" s="1"/>
  <c r="T587" i="11" s="1"/>
  <c r="E587" i="11"/>
  <c r="F587" i="11"/>
  <c r="A587" i="11"/>
  <c r="O587" i="11"/>
  <c r="H587" i="11"/>
  <c r="R587" i="11" s="1"/>
  <c r="G587" i="11"/>
  <c r="Q587" i="11" s="1"/>
  <c r="I587" i="11"/>
  <c r="D587" i="11"/>
  <c r="C606" i="11"/>
  <c r="S606" i="11" s="1"/>
  <c r="L606" i="11" s="1"/>
  <c r="T606" i="11" s="1"/>
  <c r="E606" i="11"/>
  <c r="F606" i="11"/>
  <c r="A606" i="11"/>
  <c r="K606" i="11" s="1"/>
  <c r="O606" i="11"/>
  <c r="H606" i="11"/>
  <c r="R606" i="11" s="1"/>
  <c r="G606" i="11"/>
  <c r="Q606" i="11" s="1"/>
  <c r="I606" i="11"/>
  <c r="D606" i="11"/>
  <c r="O577" i="11"/>
  <c r="H577" i="11"/>
  <c r="R577" i="11" s="1"/>
  <c r="I577" i="11"/>
  <c r="D577" i="11"/>
  <c r="E577" i="11"/>
  <c r="G577" i="11"/>
  <c r="Q577" i="11" s="1"/>
  <c r="F577" i="11"/>
  <c r="A577" i="11"/>
  <c r="N577" i="11" s="1"/>
  <c r="C577" i="11"/>
  <c r="S577" i="11" s="1"/>
  <c r="L577" i="11" s="1"/>
  <c r="T577" i="11" s="1"/>
  <c r="O596" i="11"/>
  <c r="H596" i="11"/>
  <c r="R596" i="11" s="1"/>
  <c r="I596" i="11"/>
  <c r="D596" i="11"/>
  <c r="E596" i="11"/>
  <c r="G596" i="11"/>
  <c r="Q596" i="11" s="1"/>
  <c r="F596" i="11"/>
  <c r="A596" i="11"/>
  <c r="K596" i="11" s="1"/>
  <c r="C596" i="11"/>
  <c r="S596" i="11" s="1"/>
  <c r="L596" i="11" s="1"/>
  <c r="T596" i="11" s="1"/>
  <c r="O615" i="11"/>
  <c r="H615" i="11"/>
  <c r="R615" i="11" s="1"/>
  <c r="I615" i="11"/>
  <c r="D615" i="11"/>
  <c r="E615" i="11"/>
  <c r="G615" i="11"/>
  <c r="Q615" i="11" s="1"/>
  <c r="F615" i="11"/>
  <c r="A615" i="11"/>
  <c r="C615" i="11"/>
  <c r="S615" i="11" s="1"/>
  <c r="L615" i="11" s="1"/>
  <c r="T615" i="11" s="1"/>
  <c r="I632" i="11"/>
  <c r="C632" i="11"/>
  <c r="S632" i="11" s="1"/>
  <c r="L632" i="11" s="1"/>
  <c r="T632" i="11" s="1"/>
  <c r="E632" i="11"/>
  <c r="F632" i="11"/>
  <c r="A632" i="11"/>
  <c r="N632" i="11" s="1"/>
  <c r="H632" i="11"/>
  <c r="R632" i="11" s="1"/>
  <c r="O632" i="11"/>
  <c r="G632" i="11"/>
  <c r="Q632" i="11" s="1"/>
  <c r="D632" i="11"/>
  <c r="I651" i="11"/>
  <c r="D651" i="11"/>
  <c r="E651" i="11"/>
  <c r="G651" i="11"/>
  <c r="Q651" i="11" s="1"/>
  <c r="A651" i="11"/>
  <c r="N651" i="11" s="1"/>
  <c r="C651" i="11"/>
  <c r="S651" i="11" s="1"/>
  <c r="L651" i="11" s="1"/>
  <c r="T651" i="11" s="1"/>
  <c r="O651" i="11"/>
  <c r="H651" i="11"/>
  <c r="R651" i="11" s="1"/>
  <c r="F651" i="11"/>
  <c r="I670" i="11"/>
  <c r="D670" i="11"/>
  <c r="E670" i="11"/>
  <c r="G670" i="11"/>
  <c r="Q670" i="11" s="1"/>
  <c r="A670" i="11"/>
  <c r="C670" i="11"/>
  <c r="S670" i="11" s="1"/>
  <c r="L670" i="11" s="1"/>
  <c r="T670" i="11" s="1"/>
  <c r="O670" i="11"/>
  <c r="H670" i="11"/>
  <c r="R670" i="11" s="1"/>
  <c r="F670" i="11"/>
  <c r="I689" i="11"/>
  <c r="D689" i="11"/>
  <c r="E689" i="11"/>
  <c r="G689" i="11"/>
  <c r="Q689" i="11" s="1"/>
  <c r="A689" i="11"/>
  <c r="K689" i="11" s="1"/>
  <c r="C689" i="11"/>
  <c r="S689" i="11" s="1"/>
  <c r="L689" i="11" s="1"/>
  <c r="T689" i="11" s="1"/>
  <c r="O689" i="11"/>
  <c r="H689" i="11"/>
  <c r="R689" i="11" s="1"/>
  <c r="F689" i="11"/>
  <c r="I731" i="11"/>
  <c r="D731" i="11"/>
  <c r="E731" i="11"/>
  <c r="G731" i="11"/>
  <c r="Q731" i="11" s="1"/>
  <c r="A731" i="11"/>
  <c r="K731" i="11" s="1"/>
  <c r="C731" i="11"/>
  <c r="S731" i="11" s="1"/>
  <c r="L731" i="11" s="1"/>
  <c r="T731" i="11" s="1"/>
  <c r="O731" i="11"/>
  <c r="H731" i="11"/>
  <c r="R731" i="11" s="1"/>
  <c r="F731" i="11"/>
  <c r="D637" i="11"/>
  <c r="I637" i="11"/>
  <c r="G637" i="11"/>
  <c r="Q637" i="11" s="1"/>
  <c r="E637" i="11"/>
  <c r="F637" i="11"/>
  <c r="A637" i="11"/>
  <c r="H637" i="11"/>
  <c r="R637" i="11" s="1"/>
  <c r="O637" i="11"/>
  <c r="C637" i="11"/>
  <c r="S637" i="11" s="1"/>
  <c r="L637" i="11" s="1"/>
  <c r="T637" i="11" s="1"/>
  <c r="D656" i="11"/>
  <c r="O656" i="11"/>
  <c r="G656" i="11"/>
  <c r="Q656" i="11" s="1"/>
  <c r="I656" i="11"/>
  <c r="C656" i="11"/>
  <c r="S656" i="11" s="1"/>
  <c r="L656" i="11" s="1"/>
  <c r="T656" i="11" s="1"/>
  <c r="E656" i="11"/>
  <c r="H656" i="11"/>
  <c r="R656" i="11" s="1"/>
  <c r="F656" i="11"/>
  <c r="A656" i="11"/>
  <c r="D675" i="11"/>
  <c r="O675" i="11"/>
  <c r="G675" i="11"/>
  <c r="Q675" i="11" s="1"/>
  <c r="I675" i="11"/>
  <c r="C675" i="11"/>
  <c r="S675" i="11" s="1"/>
  <c r="L675" i="11" s="1"/>
  <c r="T675" i="11" s="1"/>
  <c r="E675" i="11"/>
  <c r="H675" i="11"/>
  <c r="R675" i="11" s="1"/>
  <c r="F675" i="11"/>
  <c r="A675" i="11"/>
  <c r="K675" i="11" s="1"/>
  <c r="I694" i="11"/>
  <c r="C694" i="11"/>
  <c r="S694" i="11" s="1"/>
  <c r="L694" i="11" s="1"/>
  <c r="T694" i="11" s="1"/>
  <c r="D694" i="11"/>
  <c r="G694" i="11"/>
  <c r="Q694" i="11" s="1"/>
  <c r="O694" i="11"/>
  <c r="E694" i="11"/>
  <c r="F694" i="11"/>
  <c r="H694" i="11"/>
  <c r="R694" i="11" s="1"/>
  <c r="A694" i="11"/>
  <c r="N694" i="11" s="1"/>
  <c r="C641" i="11"/>
  <c r="S641" i="11" s="1"/>
  <c r="L641" i="11" s="1"/>
  <c r="T641" i="11" s="1"/>
  <c r="E641" i="11"/>
  <c r="F641" i="11"/>
  <c r="A641" i="11"/>
  <c r="N641" i="11" s="1"/>
  <c r="O641" i="11"/>
  <c r="H641" i="11"/>
  <c r="R641" i="11" s="1"/>
  <c r="G641" i="11"/>
  <c r="Q641" i="11" s="1"/>
  <c r="I641" i="11"/>
  <c r="D641" i="11"/>
  <c r="C660" i="11"/>
  <c r="S660" i="11" s="1"/>
  <c r="L660" i="11" s="1"/>
  <c r="T660" i="11" s="1"/>
  <c r="E660" i="11"/>
  <c r="F660" i="11"/>
  <c r="A660" i="11"/>
  <c r="O660" i="11"/>
  <c r="H660" i="11"/>
  <c r="R660" i="11" s="1"/>
  <c r="G660" i="11"/>
  <c r="Q660" i="11" s="1"/>
  <c r="I660" i="11"/>
  <c r="D660" i="11"/>
  <c r="C679" i="11"/>
  <c r="S679" i="11" s="1"/>
  <c r="L679" i="11" s="1"/>
  <c r="T679" i="11" s="1"/>
  <c r="E679" i="11"/>
  <c r="F679" i="11"/>
  <c r="A679" i="11"/>
  <c r="O679" i="11"/>
  <c r="H679" i="11"/>
  <c r="R679" i="11" s="1"/>
  <c r="G679" i="11"/>
  <c r="Q679" i="11" s="1"/>
  <c r="I679" i="11"/>
  <c r="D679" i="11"/>
  <c r="I699" i="11"/>
  <c r="D699" i="11"/>
  <c r="E699" i="11"/>
  <c r="C699" i="11"/>
  <c r="S699" i="11" s="1"/>
  <c r="L699" i="11" s="1"/>
  <c r="T699" i="11" s="1"/>
  <c r="A699" i="11"/>
  <c r="G699" i="11"/>
  <c r="Q699" i="11" s="1"/>
  <c r="O699" i="11"/>
  <c r="H699" i="11"/>
  <c r="R699" i="11" s="1"/>
  <c r="F699" i="11"/>
  <c r="H627" i="11"/>
  <c r="R627" i="11" s="1"/>
  <c r="E627" i="11"/>
  <c r="D627" i="11"/>
  <c r="A627" i="11"/>
  <c r="G627" i="11"/>
  <c r="Q627" i="11" s="1"/>
  <c r="O627" i="11"/>
  <c r="F627" i="11"/>
  <c r="C627" i="11"/>
  <c r="S627" i="11" s="1"/>
  <c r="L627" i="11" s="1"/>
  <c r="T627" i="11" s="1"/>
  <c r="I627" i="11"/>
  <c r="O646" i="11"/>
  <c r="H646" i="11"/>
  <c r="R646" i="11" s="1"/>
  <c r="I646" i="11"/>
  <c r="D646" i="11"/>
  <c r="E646" i="11"/>
  <c r="G646" i="11"/>
  <c r="Q646" i="11" s="1"/>
  <c r="F646" i="11"/>
  <c r="A646" i="11"/>
  <c r="K646" i="11" s="1"/>
  <c r="C646" i="11"/>
  <c r="S646" i="11" s="1"/>
  <c r="L646" i="11" s="1"/>
  <c r="T646" i="11" s="1"/>
  <c r="O665" i="11"/>
  <c r="H665" i="11"/>
  <c r="R665" i="11" s="1"/>
  <c r="I665" i="11"/>
  <c r="D665" i="11"/>
  <c r="E665" i="11"/>
  <c r="G665" i="11"/>
  <c r="Q665" i="11" s="1"/>
  <c r="F665" i="11"/>
  <c r="A665" i="11"/>
  <c r="C665" i="11"/>
  <c r="S665" i="11" s="1"/>
  <c r="L665" i="11" s="1"/>
  <c r="T665" i="11" s="1"/>
  <c r="O684" i="11"/>
  <c r="H684" i="11"/>
  <c r="R684" i="11" s="1"/>
  <c r="I684" i="11"/>
  <c r="D684" i="11"/>
  <c r="E684" i="11"/>
  <c r="G684" i="11"/>
  <c r="Q684" i="11" s="1"/>
  <c r="F684" i="11"/>
  <c r="A684" i="11"/>
  <c r="C684" i="11"/>
  <c r="S684" i="11" s="1"/>
  <c r="L684" i="11" s="1"/>
  <c r="T684" i="11" s="1"/>
  <c r="D704" i="11"/>
  <c r="A704" i="11"/>
  <c r="G704" i="11"/>
  <c r="Q704" i="11" s="1"/>
  <c r="F704" i="11"/>
  <c r="C704" i="11"/>
  <c r="S704" i="11" s="1"/>
  <c r="L704" i="11" s="1"/>
  <c r="T704" i="11" s="1"/>
  <c r="O704" i="11"/>
  <c r="H704" i="11"/>
  <c r="R704" i="11" s="1"/>
  <c r="I704" i="11"/>
  <c r="E704" i="11"/>
  <c r="C717" i="11"/>
  <c r="S717" i="11" s="1"/>
  <c r="L717" i="11" s="1"/>
  <c r="T717" i="11" s="1"/>
  <c r="D717" i="11"/>
  <c r="F717" i="11"/>
  <c r="I717" i="11"/>
  <c r="O717" i="11"/>
  <c r="A717" i="11"/>
  <c r="G717" i="11"/>
  <c r="Q717" i="11" s="1"/>
  <c r="E717" i="11"/>
  <c r="H717" i="11"/>
  <c r="R717" i="11" s="1"/>
  <c r="I736" i="11"/>
  <c r="D736" i="11"/>
  <c r="E736" i="11"/>
  <c r="G736" i="11"/>
  <c r="Q736" i="11" s="1"/>
  <c r="A736" i="11"/>
  <c r="K736" i="11" s="1"/>
  <c r="C736" i="11"/>
  <c r="S736" i="11" s="1"/>
  <c r="L736" i="11" s="1"/>
  <c r="T736" i="11" s="1"/>
  <c r="O736" i="11"/>
  <c r="H736" i="11"/>
  <c r="R736" i="11" s="1"/>
  <c r="F736" i="11"/>
  <c r="I762" i="11"/>
  <c r="D762" i="11"/>
  <c r="E762" i="11"/>
  <c r="G762" i="11"/>
  <c r="Q762" i="11" s="1"/>
  <c r="A762" i="11"/>
  <c r="K762" i="11" s="1"/>
  <c r="F762" i="11"/>
  <c r="O762" i="11"/>
  <c r="H762" i="11"/>
  <c r="R762" i="11" s="1"/>
  <c r="C762" i="11"/>
  <c r="S762" i="11" s="1"/>
  <c r="L762" i="11" s="1"/>
  <c r="T762" i="11" s="1"/>
  <c r="I787" i="11"/>
  <c r="D787" i="11"/>
  <c r="E787" i="11"/>
  <c r="G787" i="11"/>
  <c r="Q787" i="11" s="1"/>
  <c r="A787" i="11"/>
  <c r="F787" i="11"/>
  <c r="O787" i="11"/>
  <c r="H787" i="11"/>
  <c r="R787" i="11" s="1"/>
  <c r="C787" i="11"/>
  <c r="S787" i="11" s="1"/>
  <c r="L787" i="11" s="1"/>
  <c r="T787" i="11" s="1"/>
  <c r="O702" i="11"/>
  <c r="H702" i="11"/>
  <c r="R702" i="11" s="1"/>
  <c r="I702" i="11"/>
  <c r="G702" i="11"/>
  <c r="Q702" i="11" s="1"/>
  <c r="E702" i="11"/>
  <c r="D702" i="11"/>
  <c r="F702" i="11"/>
  <c r="A702" i="11"/>
  <c r="K702" i="11" s="1"/>
  <c r="C702" i="11"/>
  <c r="S702" i="11" s="1"/>
  <c r="L702" i="11" s="1"/>
  <c r="T702" i="11" s="1"/>
  <c r="O721" i="11"/>
  <c r="D721" i="11"/>
  <c r="I721" i="11"/>
  <c r="C721" i="11"/>
  <c r="S721" i="11" s="1"/>
  <c r="L721" i="11" s="1"/>
  <c r="T721" i="11" s="1"/>
  <c r="E721" i="11"/>
  <c r="H721" i="11"/>
  <c r="R721" i="11" s="1"/>
  <c r="F721" i="11"/>
  <c r="A721" i="11"/>
  <c r="N721" i="11" s="1"/>
  <c r="G721" i="11"/>
  <c r="Q721" i="11" s="1"/>
  <c r="D740" i="11"/>
  <c r="O740" i="11"/>
  <c r="G740" i="11"/>
  <c r="Q740" i="11" s="1"/>
  <c r="I740" i="11"/>
  <c r="C740" i="11"/>
  <c r="S740" i="11" s="1"/>
  <c r="L740" i="11" s="1"/>
  <c r="T740" i="11" s="1"/>
  <c r="E740" i="11"/>
  <c r="H740" i="11"/>
  <c r="R740" i="11" s="1"/>
  <c r="F740" i="11"/>
  <c r="A740" i="11"/>
  <c r="K740" i="11" s="1"/>
  <c r="D771" i="11"/>
  <c r="O771" i="11"/>
  <c r="G771" i="11"/>
  <c r="Q771" i="11" s="1"/>
  <c r="E771" i="11"/>
  <c r="C771" i="11"/>
  <c r="S771" i="11" s="1"/>
  <c r="L771" i="11" s="1"/>
  <c r="T771" i="11" s="1"/>
  <c r="I771" i="11"/>
  <c r="H771" i="11"/>
  <c r="R771" i="11" s="1"/>
  <c r="F771" i="11"/>
  <c r="A771" i="11"/>
  <c r="N771" i="11" s="1"/>
  <c r="O730" i="11"/>
  <c r="H730" i="11"/>
  <c r="R730" i="11" s="1"/>
  <c r="I730" i="11"/>
  <c r="D730" i="11"/>
  <c r="E730" i="11"/>
  <c r="G730" i="11"/>
  <c r="Q730" i="11" s="1"/>
  <c r="F730" i="11"/>
  <c r="A730" i="11"/>
  <c r="K730" i="11" s="1"/>
  <c r="C730" i="11"/>
  <c r="S730" i="11" s="1"/>
  <c r="L730" i="11" s="1"/>
  <c r="T730" i="11" s="1"/>
  <c r="C749" i="11"/>
  <c r="S749" i="11" s="1"/>
  <c r="L749" i="11" s="1"/>
  <c r="T749" i="11" s="1"/>
  <c r="E749" i="11"/>
  <c r="F749" i="11"/>
  <c r="A749" i="11"/>
  <c r="N749" i="11" s="1"/>
  <c r="O749" i="11"/>
  <c r="H749" i="11"/>
  <c r="R749" i="11" s="1"/>
  <c r="G749" i="11"/>
  <c r="Q749" i="11" s="1"/>
  <c r="I749" i="11"/>
  <c r="D749" i="11"/>
  <c r="I822" i="11"/>
  <c r="D822" i="11"/>
  <c r="E822" i="11"/>
  <c r="F822" i="11"/>
  <c r="A822" i="11"/>
  <c r="C822" i="11"/>
  <c r="S822" i="11" s="1"/>
  <c r="L822" i="11" s="1"/>
  <c r="T822" i="11" s="1"/>
  <c r="O822" i="11"/>
  <c r="H822" i="11"/>
  <c r="R822" i="11" s="1"/>
  <c r="G822" i="11"/>
  <c r="Q822" i="11" s="1"/>
  <c r="O750" i="11"/>
  <c r="H750" i="11"/>
  <c r="R750" i="11" s="1"/>
  <c r="I750" i="11"/>
  <c r="D750" i="11"/>
  <c r="E750" i="11"/>
  <c r="G750" i="11"/>
  <c r="Q750" i="11" s="1"/>
  <c r="F750" i="11"/>
  <c r="A750" i="11"/>
  <c r="N750" i="11" s="1"/>
  <c r="C750" i="11"/>
  <c r="S750" i="11" s="1"/>
  <c r="L750" i="11" s="1"/>
  <c r="T750" i="11" s="1"/>
  <c r="C757" i="11"/>
  <c r="S757" i="11" s="1"/>
  <c r="L757" i="11" s="1"/>
  <c r="T757" i="11" s="1"/>
  <c r="H757" i="11"/>
  <c r="R757" i="11" s="1"/>
  <c r="F757" i="11"/>
  <c r="O757" i="11"/>
  <c r="I757" i="11"/>
  <c r="E757" i="11"/>
  <c r="G757" i="11"/>
  <c r="Q757" i="11" s="1"/>
  <c r="A757" i="11"/>
  <c r="K757" i="11" s="1"/>
  <c r="D757" i="11"/>
  <c r="C776" i="11"/>
  <c r="S776" i="11" s="1"/>
  <c r="L776" i="11" s="1"/>
  <c r="T776" i="11" s="1"/>
  <c r="D776" i="11"/>
  <c r="F776" i="11"/>
  <c r="I776" i="11"/>
  <c r="O776" i="11"/>
  <c r="A776" i="11"/>
  <c r="N776" i="11" s="1"/>
  <c r="G776" i="11"/>
  <c r="Q776" i="11" s="1"/>
  <c r="E776" i="11"/>
  <c r="H776" i="11"/>
  <c r="R776" i="11" s="1"/>
  <c r="O761" i="11"/>
  <c r="H761" i="11"/>
  <c r="R761" i="11" s="1"/>
  <c r="I761" i="11"/>
  <c r="G761" i="11"/>
  <c r="Q761" i="11" s="1"/>
  <c r="E761" i="11"/>
  <c r="D761" i="11"/>
  <c r="F761" i="11"/>
  <c r="A761" i="11"/>
  <c r="N761" i="11" s="1"/>
  <c r="C761" i="11"/>
  <c r="S761" i="11" s="1"/>
  <c r="L761" i="11" s="1"/>
  <c r="T761" i="11" s="1"/>
  <c r="D784" i="11"/>
  <c r="A784" i="11"/>
  <c r="K784" i="11" s="1"/>
  <c r="G784" i="11"/>
  <c r="Q784" i="11" s="1"/>
  <c r="O784" i="11"/>
  <c r="C784" i="11"/>
  <c r="S784" i="11" s="1"/>
  <c r="L784" i="11" s="1"/>
  <c r="T784" i="11" s="1"/>
  <c r="F784" i="11"/>
  <c r="H784" i="11"/>
  <c r="R784" i="11" s="1"/>
  <c r="I784" i="11"/>
  <c r="E784" i="11"/>
  <c r="D819" i="11"/>
  <c r="A819" i="11"/>
  <c r="G819" i="11"/>
  <c r="Q819" i="11" s="1"/>
  <c r="F819" i="11"/>
  <c r="C819" i="11"/>
  <c r="S819" i="11" s="1"/>
  <c r="L819" i="11" s="1"/>
  <c r="T819" i="11" s="1"/>
  <c r="O819" i="11"/>
  <c r="H819" i="11"/>
  <c r="R819" i="11" s="1"/>
  <c r="I819" i="11"/>
  <c r="E819" i="11"/>
  <c r="C785" i="11"/>
  <c r="S785" i="11" s="1"/>
  <c r="L785" i="11" s="1"/>
  <c r="T785" i="11" s="1"/>
  <c r="H785" i="11"/>
  <c r="R785" i="11" s="1"/>
  <c r="F785" i="11"/>
  <c r="O785" i="11"/>
  <c r="I785" i="11"/>
  <c r="E785" i="11"/>
  <c r="G785" i="11"/>
  <c r="Q785" i="11" s="1"/>
  <c r="A785" i="11"/>
  <c r="K785" i="11" s="1"/>
  <c r="D785" i="11"/>
  <c r="D804" i="11"/>
  <c r="E804" i="11"/>
  <c r="G804" i="11"/>
  <c r="Q804" i="11" s="1"/>
  <c r="I804" i="11"/>
  <c r="O804" i="11"/>
  <c r="C804" i="11"/>
  <c r="S804" i="11" s="1"/>
  <c r="L804" i="11" s="1"/>
  <c r="T804" i="11" s="1"/>
  <c r="A804" i="11"/>
  <c r="N804" i="11" s="1"/>
  <c r="F804" i="11"/>
  <c r="H804" i="11"/>
  <c r="R804" i="11" s="1"/>
  <c r="C835" i="11"/>
  <c r="S835" i="11" s="1"/>
  <c r="L835" i="11" s="1"/>
  <c r="T835" i="11" s="1"/>
  <c r="A835" i="11"/>
  <c r="N835" i="11" s="1"/>
  <c r="H835" i="11"/>
  <c r="R835" i="11" s="1"/>
  <c r="O835" i="11"/>
  <c r="F835" i="11"/>
  <c r="D835" i="11"/>
  <c r="I835" i="11"/>
  <c r="G835" i="11"/>
  <c r="Q835" i="11" s="1"/>
  <c r="E835" i="11"/>
  <c r="E794" i="11"/>
  <c r="D794" i="11"/>
  <c r="F794" i="11"/>
  <c r="A794" i="11"/>
  <c r="K794" i="11" s="1"/>
  <c r="C794" i="11"/>
  <c r="S794" i="11" s="1"/>
  <c r="L794" i="11" s="1"/>
  <c r="T794" i="11" s="1"/>
  <c r="O794" i="11"/>
  <c r="H794" i="11"/>
  <c r="R794" i="11" s="1"/>
  <c r="I794" i="11"/>
  <c r="G794" i="11"/>
  <c r="Q794" i="11" s="1"/>
  <c r="A815" i="11"/>
  <c r="F815" i="11"/>
  <c r="O815" i="11"/>
  <c r="H815" i="11"/>
  <c r="R815" i="11" s="1"/>
  <c r="C815" i="11"/>
  <c r="S815" i="11" s="1"/>
  <c r="L815" i="11" s="1"/>
  <c r="T815" i="11" s="1"/>
  <c r="I815" i="11"/>
  <c r="D815" i="11"/>
  <c r="E815" i="11"/>
  <c r="G815" i="11"/>
  <c r="Q815" i="11" s="1"/>
  <c r="H820" i="11"/>
  <c r="R820" i="11" s="1"/>
  <c r="A820" i="11"/>
  <c r="K820" i="11" s="1"/>
  <c r="G820" i="11"/>
  <c r="Q820" i="11" s="1"/>
  <c r="O820" i="11"/>
  <c r="D820" i="11"/>
  <c r="C820" i="11"/>
  <c r="S820" i="11" s="1"/>
  <c r="L820" i="11" s="1"/>
  <c r="T820" i="11" s="1"/>
  <c r="E820" i="11"/>
  <c r="F820" i="11"/>
  <c r="I820" i="11"/>
  <c r="E821" i="11"/>
  <c r="H821" i="11"/>
  <c r="R821" i="11" s="1"/>
  <c r="F821" i="11"/>
  <c r="A821" i="11"/>
  <c r="N821" i="11" s="1"/>
  <c r="C821" i="11"/>
  <c r="S821" i="11" s="1"/>
  <c r="L821" i="11" s="1"/>
  <c r="T821" i="11" s="1"/>
  <c r="O821" i="11"/>
  <c r="G821" i="11"/>
  <c r="Q821" i="11" s="1"/>
  <c r="I821" i="11"/>
  <c r="D821" i="11"/>
  <c r="A834" i="11"/>
  <c r="N834" i="11" s="1"/>
  <c r="C834" i="11"/>
  <c r="S834" i="11" s="1"/>
  <c r="L834" i="11" s="1"/>
  <c r="T834" i="11" s="1"/>
  <c r="O834" i="11"/>
  <c r="H834" i="11"/>
  <c r="R834" i="11" s="1"/>
  <c r="G834" i="11"/>
  <c r="Q834" i="11" s="1"/>
  <c r="I834" i="11"/>
  <c r="D834" i="11"/>
  <c r="E834" i="11"/>
  <c r="F834" i="11"/>
  <c r="A857" i="11"/>
  <c r="K857" i="11" s="1"/>
  <c r="C857" i="11"/>
  <c r="S857" i="11" s="1"/>
  <c r="L857" i="11" s="1"/>
  <c r="T857" i="11" s="1"/>
  <c r="O857" i="11"/>
  <c r="H857" i="11"/>
  <c r="R857" i="11" s="1"/>
  <c r="G857" i="11"/>
  <c r="Q857" i="11" s="1"/>
  <c r="I857" i="11"/>
  <c r="D857" i="11"/>
  <c r="E857" i="11"/>
  <c r="F857" i="11"/>
  <c r="C861" i="11"/>
  <c r="S861" i="11" s="1"/>
  <c r="L861" i="11" s="1"/>
  <c r="T861" i="11" s="1"/>
  <c r="E861" i="11"/>
  <c r="H861" i="11"/>
  <c r="R861" i="11" s="1"/>
  <c r="F861" i="11"/>
  <c r="A861" i="11"/>
  <c r="K861" i="11" s="1"/>
  <c r="D861" i="11"/>
  <c r="O861" i="11"/>
  <c r="G861" i="11"/>
  <c r="Q861" i="11" s="1"/>
  <c r="I861" i="11"/>
  <c r="H847" i="11"/>
  <c r="R847" i="11" s="1"/>
  <c r="A847" i="11"/>
  <c r="K847" i="11" s="1"/>
  <c r="G847" i="11"/>
  <c r="Q847" i="11" s="1"/>
  <c r="D847" i="11"/>
  <c r="O847" i="11"/>
  <c r="C847" i="11"/>
  <c r="S847" i="11" s="1"/>
  <c r="L847" i="11" s="1"/>
  <c r="T847" i="11" s="1"/>
  <c r="I847" i="11"/>
  <c r="F847" i="11"/>
  <c r="E847" i="11"/>
  <c r="A864" i="11"/>
  <c r="N864" i="11" s="1"/>
  <c r="H864" i="11"/>
  <c r="R864" i="11" s="1"/>
  <c r="O864" i="11"/>
  <c r="G864" i="11"/>
  <c r="Q864" i="11" s="1"/>
  <c r="F864" i="11"/>
  <c r="I864" i="11"/>
  <c r="C864" i="11"/>
  <c r="S864" i="11" s="1"/>
  <c r="L864" i="11" s="1"/>
  <c r="T864" i="11" s="1"/>
  <c r="E864" i="11"/>
  <c r="D864" i="11"/>
  <c r="E844" i="11"/>
  <c r="H844" i="11"/>
  <c r="R844" i="11" s="1"/>
  <c r="F844" i="11"/>
  <c r="A844" i="11"/>
  <c r="K844" i="11" s="1"/>
  <c r="D844" i="11"/>
  <c r="O844" i="11"/>
  <c r="G844" i="11"/>
  <c r="Q844" i="11" s="1"/>
  <c r="I844" i="11"/>
  <c r="C844" i="11"/>
  <c r="S844" i="11" s="1"/>
  <c r="L844" i="11" s="1"/>
  <c r="T844" i="11" s="1"/>
  <c r="I866" i="11"/>
  <c r="F866" i="11"/>
  <c r="G866" i="11"/>
  <c r="Q866" i="11" s="1"/>
  <c r="E866" i="11"/>
  <c r="D866" i="11"/>
  <c r="C866" i="11"/>
  <c r="S866" i="11" s="1"/>
  <c r="L866" i="11" s="1"/>
  <c r="T866" i="11" s="1"/>
  <c r="A866" i="11"/>
  <c r="N866" i="11" s="1"/>
  <c r="O866" i="11"/>
  <c r="H866" i="11"/>
  <c r="R866" i="11" s="1"/>
  <c r="C869" i="11"/>
  <c r="S869" i="11" s="1"/>
  <c r="L869" i="11" s="1"/>
  <c r="T869" i="11" s="1"/>
  <c r="O869" i="11"/>
  <c r="H869" i="11"/>
  <c r="R869" i="11" s="1"/>
  <c r="I869" i="11"/>
  <c r="E869" i="11"/>
  <c r="D869" i="11"/>
  <c r="A869" i="11"/>
  <c r="K869" i="11" s="1"/>
  <c r="F869" i="11"/>
  <c r="G869" i="11"/>
  <c r="Q869" i="11" s="1"/>
  <c r="I875" i="11"/>
  <c r="E875" i="11"/>
  <c r="F875" i="11"/>
  <c r="A875" i="11"/>
  <c r="N875" i="11" s="1"/>
  <c r="C875" i="11"/>
  <c r="S875" i="11" s="1"/>
  <c r="L875" i="11" s="1"/>
  <c r="T875" i="11" s="1"/>
  <c r="H875" i="11"/>
  <c r="R875" i="11" s="1"/>
  <c r="G875" i="11"/>
  <c r="Q875" i="11" s="1"/>
  <c r="D875" i="11"/>
  <c r="O875" i="11"/>
  <c r="A47" i="13"/>
  <c r="N47" i="13" s="1"/>
  <c r="C47" i="13"/>
  <c r="S47" i="13" s="1"/>
  <c r="L47" i="13" s="1"/>
  <c r="T47" i="13" s="1"/>
  <c r="O47" i="13"/>
  <c r="H47" i="13"/>
  <c r="R47" i="13" s="1"/>
  <c r="F47" i="13"/>
  <c r="I47" i="13"/>
  <c r="D47" i="13"/>
  <c r="E47" i="13"/>
  <c r="G47" i="13"/>
  <c r="Q47" i="13" s="1"/>
  <c r="E570" i="13"/>
  <c r="G570" i="13"/>
  <c r="Q570" i="13" s="1"/>
  <c r="A570" i="13"/>
  <c r="N570" i="13" s="1"/>
  <c r="C570" i="13"/>
  <c r="S570" i="13" s="1"/>
  <c r="L570" i="13" s="1"/>
  <c r="T570" i="13" s="1"/>
  <c r="O570" i="13"/>
  <c r="H570" i="13"/>
  <c r="R570" i="13" s="1"/>
  <c r="F570" i="13"/>
  <c r="I570" i="13"/>
  <c r="D570" i="13"/>
  <c r="F37" i="13"/>
  <c r="A37" i="13"/>
  <c r="K37" i="13" s="1"/>
  <c r="O37" i="13"/>
  <c r="H37" i="13"/>
  <c r="R37" i="13" s="1"/>
  <c r="G37" i="13"/>
  <c r="Q37" i="13" s="1"/>
  <c r="I37" i="13"/>
  <c r="D37" i="13"/>
  <c r="C37" i="13"/>
  <c r="S37" i="13" s="1"/>
  <c r="L37" i="13" s="1"/>
  <c r="T37" i="13" s="1"/>
  <c r="E37" i="13"/>
  <c r="C57" i="13"/>
  <c r="S57" i="13" s="1"/>
  <c r="L57" i="13" s="1"/>
  <c r="T57" i="13" s="1"/>
  <c r="E57" i="13"/>
  <c r="F57" i="13"/>
  <c r="A57" i="13"/>
  <c r="N57" i="13" s="1"/>
  <c r="O57" i="13"/>
  <c r="H57" i="13"/>
  <c r="R57" i="13" s="1"/>
  <c r="G57" i="13"/>
  <c r="Q57" i="13" s="1"/>
  <c r="I57" i="13"/>
  <c r="D57" i="13"/>
  <c r="G117" i="13"/>
  <c r="Q117" i="13" s="1"/>
  <c r="I117" i="13"/>
  <c r="D117" i="13"/>
  <c r="C117" i="13"/>
  <c r="S117" i="13" s="1"/>
  <c r="L117" i="13" s="1"/>
  <c r="T117" i="13" s="1"/>
  <c r="E117" i="13"/>
  <c r="F117" i="13"/>
  <c r="A117" i="13"/>
  <c r="K117" i="13" s="1"/>
  <c r="O117" i="13"/>
  <c r="H117" i="13"/>
  <c r="R117" i="13" s="1"/>
  <c r="O177" i="13"/>
  <c r="D177" i="13"/>
  <c r="G177" i="13"/>
  <c r="Q177" i="13" s="1"/>
  <c r="I177" i="13"/>
  <c r="H177" i="13"/>
  <c r="R177" i="13" s="1"/>
  <c r="C177" i="13"/>
  <c r="S177" i="13" s="1"/>
  <c r="L177" i="13" s="1"/>
  <c r="T177" i="13" s="1"/>
  <c r="E177" i="13"/>
  <c r="F177" i="13"/>
  <c r="A177" i="13"/>
  <c r="N177" i="13" s="1"/>
  <c r="C217" i="13"/>
  <c r="S217" i="13" s="1"/>
  <c r="L217" i="13" s="1"/>
  <c r="T217" i="13" s="1"/>
  <c r="E217" i="13"/>
  <c r="F217" i="13"/>
  <c r="A217" i="13"/>
  <c r="O217" i="13"/>
  <c r="H217" i="13"/>
  <c r="R217" i="13" s="1"/>
  <c r="G217" i="13"/>
  <c r="Q217" i="13" s="1"/>
  <c r="I217" i="13"/>
  <c r="D217" i="13"/>
  <c r="O42" i="13"/>
  <c r="H42" i="13"/>
  <c r="R42" i="13" s="1"/>
  <c r="I42" i="13"/>
  <c r="D42" i="13"/>
  <c r="E42" i="13"/>
  <c r="C42" i="13"/>
  <c r="S42" i="13" s="1"/>
  <c r="L42" i="13" s="1"/>
  <c r="T42" i="13" s="1"/>
  <c r="F42" i="13"/>
  <c r="A42" i="13"/>
  <c r="N42" i="13" s="1"/>
  <c r="G42" i="13"/>
  <c r="Q42" i="13" s="1"/>
  <c r="F102" i="13"/>
  <c r="A102" i="13"/>
  <c r="C102" i="13"/>
  <c r="S102" i="13" s="1"/>
  <c r="L102" i="13" s="1"/>
  <c r="T102" i="13" s="1"/>
  <c r="O102" i="13"/>
  <c r="H102" i="13"/>
  <c r="R102" i="13" s="1"/>
  <c r="I102" i="13"/>
  <c r="D102" i="13"/>
  <c r="E102" i="13"/>
  <c r="G102" i="13"/>
  <c r="Q102" i="13" s="1"/>
  <c r="I122" i="13"/>
  <c r="D122" i="13"/>
  <c r="E122" i="13"/>
  <c r="C122" i="13"/>
  <c r="S122" i="13" s="1"/>
  <c r="L122" i="13" s="1"/>
  <c r="T122" i="13" s="1"/>
  <c r="F122" i="13"/>
  <c r="A122" i="13"/>
  <c r="K122" i="13" s="1"/>
  <c r="G122" i="13"/>
  <c r="Q122" i="13" s="1"/>
  <c r="O122" i="13"/>
  <c r="H122" i="13"/>
  <c r="R122" i="13" s="1"/>
  <c r="O182" i="13"/>
  <c r="H182" i="13"/>
  <c r="R182" i="13" s="1"/>
  <c r="I182" i="13"/>
  <c r="D182" i="13"/>
  <c r="E182" i="13"/>
  <c r="G182" i="13"/>
  <c r="Q182" i="13" s="1"/>
  <c r="F182" i="13"/>
  <c r="A182" i="13"/>
  <c r="C182" i="13"/>
  <c r="S182" i="13" s="1"/>
  <c r="L182" i="13" s="1"/>
  <c r="T182" i="13" s="1"/>
  <c r="I321" i="13"/>
  <c r="D321" i="13"/>
  <c r="E321" i="13"/>
  <c r="G321" i="13"/>
  <c r="Q321" i="13" s="1"/>
  <c r="A321" i="13"/>
  <c r="N321" i="13" s="1"/>
  <c r="C321" i="13"/>
  <c r="S321" i="13" s="1"/>
  <c r="L321" i="13" s="1"/>
  <c r="T321" i="13" s="1"/>
  <c r="O321" i="13"/>
  <c r="H321" i="13"/>
  <c r="R321" i="13" s="1"/>
  <c r="F321" i="13"/>
  <c r="O247" i="13"/>
  <c r="H247" i="13"/>
  <c r="R247" i="13" s="1"/>
  <c r="G247" i="13"/>
  <c r="Q247" i="13" s="1"/>
  <c r="I247" i="13"/>
  <c r="D247" i="13"/>
  <c r="C247" i="13"/>
  <c r="S247" i="13" s="1"/>
  <c r="L247" i="13" s="1"/>
  <c r="T247" i="13" s="1"/>
  <c r="E247" i="13"/>
  <c r="F247" i="13"/>
  <c r="A247" i="13"/>
  <c r="F267" i="13"/>
  <c r="A267" i="13"/>
  <c r="K267" i="13" s="1"/>
  <c r="O267" i="13"/>
  <c r="D267" i="13"/>
  <c r="G267" i="13"/>
  <c r="Q267" i="13" s="1"/>
  <c r="I267" i="13"/>
  <c r="H267" i="13"/>
  <c r="R267" i="13" s="1"/>
  <c r="C267" i="13"/>
  <c r="S267" i="13" s="1"/>
  <c r="L267" i="13" s="1"/>
  <c r="T267" i="13" s="1"/>
  <c r="E267" i="13"/>
  <c r="O307" i="13"/>
  <c r="H307" i="13"/>
  <c r="R307" i="13" s="1"/>
  <c r="G307" i="13"/>
  <c r="Q307" i="13" s="1"/>
  <c r="I307" i="13"/>
  <c r="D307" i="13"/>
  <c r="C307" i="13"/>
  <c r="S307" i="13" s="1"/>
  <c r="L307" i="13" s="1"/>
  <c r="T307" i="13" s="1"/>
  <c r="E307" i="13"/>
  <c r="F307" i="13"/>
  <c r="A307" i="13"/>
  <c r="N307" i="13" s="1"/>
  <c r="F327" i="13"/>
  <c r="A327" i="13"/>
  <c r="N327" i="13" s="1"/>
  <c r="O327" i="13"/>
  <c r="H327" i="13"/>
  <c r="R327" i="13" s="1"/>
  <c r="G327" i="13"/>
  <c r="Q327" i="13" s="1"/>
  <c r="I327" i="13"/>
  <c r="D327" i="13"/>
  <c r="C327" i="13"/>
  <c r="S327" i="13" s="1"/>
  <c r="L327" i="13" s="1"/>
  <c r="T327" i="13" s="1"/>
  <c r="E327" i="13"/>
  <c r="O347" i="13"/>
  <c r="D347" i="13"/>
  <c r="G347" i="13"/>
  <c r="Q347" i="13" s="1"/>
  <c r="I347" i="13"/>
  <c r="H347" i="13"/>
  <c r="R347" i="13" s="1"/>
  <c r="C347" i="13"/>
  <c r="S347" i="13" s="1"/>
  <c r="L347" i="13" s="1"/>
  <c r="T347" i="13" s="1"/>
  <c r="E347" i="13"/>
  <c r="F347" i="13"/>
  <c r="A347" i="13"/>
  <c r="N347" i="13" s="1"/>
  <c r="F367" i="13"/>
  <c r="A367" i="13"/>
  <c r="N367" i="13" s="1"/>
  <c r="O367" i="13"/>
  <c r="H367" i="13"/>
  <c r="R367" i="13" s="1"/>
  <c r="G367" i="13"/>
  <c r="Q367" i="13" s="1"/>
  <c r="I367" i="13"/>
  <c r="D367" i="13"/>
  <c r="C367" i="13"/>
  <c r="S367" i="13" s="1"/>
  <c r="L367" i="13" s="1"/>
  <c r="T367" i="13" s="1"/>
  <c r="E367" i="13"/>
  <c r="I447" i="13"/>
  <c r="D447" i="13"/>
  <c r="E447" i="13"/>
  <c r="G447" i="13"/>
  <c r="Q447" i="13" s="1"/>
  <c r="A447" i="13"/>
  <c r="N447" i="13" s="1"/>
  <c r="C447" i="13"/>
  <c r="S447" i="13" s="1"/>
  <c r="L447" i="13" s="1"/>
  <c r="T447" i="13" s="1"/>
  <c r="O447" i="13"/>
  <c r="H447" i="13"/>
  <c r="R447" i="13" s="1"/>
  <c r="F447" i="13"/>
  <c r="E600" i="13"/>
  <c r="G600" i="13"/>
  <c r="Q600" i="13" s="1"/>
  <c r="A600" i="13"/>
  <c r="C600" i="13"/>
  <c r="S600" i="13" s="1"/>
  <c r="L600" i="13" s="1"/>
  <c r="T600" i="13" s="1"/>
  <c r="O600" i="13"/>
  <c r="H600" i="13"/>
  <c r="R600" i="13" s="1"/>
  <c r="F600" i="13"/>
  <c r="I600" i="13"/>
  <c r="D600" i="13"/>
  <c r="F272" i="13"/>
  <c r="A272" i="13"/>
  <c r="C272" i="13"/>
  <c r="S272" i="13" s="1"/>
  <c r="L272" i="13" s="1"/>
  <c r="T272" i="13" s="1"/>
  <c r="O272" i="13"/>
  <c r="H272" i="13"/>
  <c r="R272" i="13" s="1"/>
  <c r="I272" i="13"/>
  <c r="D272" i="13"/>
  <c r="E272" i="13"/>
  <c r="G272" i="13"/>
  <c r="Q272" i="13" s="1"/>
  <c r="I292" i="13"/>
  <c r="D292" i="13"/>
  <c r="E292" i="13"/>
  <c r="C292" i="13"/>
  <c r="S292" i="13" s="1"/>
  <c r="L292" i="13" s="1"/>
  <c r="T292" i="13" s="1"/>
  <c r="F292" i="13"/>
  <c r="A292" i="13"/>
  <c r="N292" i="13" s="1"/>
  <c r="G292" i="13"/>
  <c r="Q292" i="13" s="1"/>
  <c r="O292" i="13"/>
  <c r="H292" i="13"/>
  <c r="R292" i="13" s="1"/>
  <c r="F312" i="13"/>
  <c r="A312" i="13"/>
  <c r="N312" i="13" s="1"/>
  <c r="C312" i="13"/>
  <c r="S312" i="13" s="1"/>
  <c r="L312" i="13" s="1"/>
  <c r="T312" i="13" s="1"/>
  <c r="O312" i="13"/>
  <c r="H312" i="13"/>
  <c r="R312" i="13" s="1"/>
  <c r="I312" i="13"/>
  <c r="D312" i="13"/>
  <c r="E312" i="13"/>
  <c r="G312" i="13"/>
  <c r="Q312" i="13" s="1"/>
  <c r="E332" i="13"/>
  <c r="G332" i="13"/>
  <c r="Q332" i="13" s="1"/>
  <c r="F332" i="13"/>
  <c r="A332" i="13"/>
  <c r="N332" i="13" s="1"/>
  <c r="C332" i="13"/>
  <c r="S332" i="13" s="1"/>
  <c r="L332" i="13" s="1"/>
  <c r="T332" i="13" s="1"/>
  <c r="O332" i="13"/>
  <c r="H332" i="13"/>
  <c r="R332" i="13" s="1"/>
  <c r="I332" i="13"/>
  <c r="D332" i="13"/>
  <c r="O352" i="13"/>
  <c r="H352" i="13"/>
  <c r="R352" i="13" s="1"/>
  <c r="I352" i="13"/>
  <c r="D352" i="13"/>
  <c r="E352" i="13"/>
  <c r="G352" i="13"/>
  <c r="Q352" i="13" s="1"/>
  <c r="F352" i="13"/>
  <c r="A352" i="13"/>
  <c r="N352" i="13" s="1"/>
  <c r="C352" i="13"/>
  <c r="S352" i="13" s="1"/>
  <c r="L352" i="13" s="1"/>
  <c r="T352" i="13" s="1"/>
  <c r="E372" i="13"/>
  <c r="C372" i="13"/>
  <c r="S372" i="13" s="1"/>
  <c r="L372" i="13" s="1"/>
  <c r="T372" i="13" s="1"/>
  <c r="F372" i="13"/>
  <c r="A372" i="13"/>
  <c r="K372" i="13" s="1"/>
  <c r="G372" i="13"/>
  <c r="Q372" i="13" s="1"/>
  <c r="O372" i="13"/>
  <c r="H372" i="13"/>
  <c r="R372" i="13" s="1"/>
  <c r="I372" i="13"/>
  <c r="D372" i="13"/>
  <c r="H432" i="13"/>
  <c r="R432" i="13" s="1"/>
  <c r="F432" i="13"/>
  <c r="E432" i="13"/>
  <c r="D432" i="13"/>
  <c r="A432" i="13"/>
  <c r="N432" i="13" s="1"/>
  <c r="G432" i="13"/>
  <c r="Q432" i="13" s="1"/>
  <c r="O432" i="13"/>
  <c r="C432" i="13"/>
  <c r="S432" i="13" s="1"/>
  <c r="L432" i="13" s="1"/>
  <c r="T432" i="13" s="1"/>
  <c r="I432" i="13"/>
  <c r="G452" i="13"/>
  <c r="Q452" i="13" s="1"/>
  <c r="I452" i="13"/>
  <c r="C452" i="13"/>
  <c r="S452" i="13" s="1"/>
  <c r="L452" i="13" s="1"/>
  <c r="T452" i="13" s="1"/>
  <c r="E452" i="13"/>
  <c r="H452" i="13"/>
  <c r="R452" i="13" s="1"/>
  <c r="F452" i="13"/>
  <c r="A452" i="13"/>
  <c r="D452" i="13"/>
  <c r="O452" i="13"/>
  <c r="G512" i="13"/>
  <c r="Q512" i="13" s="1"/>
  <c r="E512" i="13"/>
  <c r="C512" i="13"/>
  <c r="S512" i="13" s="1"/>
  <c r="L512" i="13" s="1"/>
  <c r="T512" i="13" s="1"/>
  <c r="A512" i="13"/>
  <c r="K512" i="13" s="1"/>
  <c r="H512" i="13"/>
  <c r="R512" i="13" s="1"/>
  <c r="F512" i="13"/>
  <c r="O512" i="13"/>
  <c r="D512" i="13"/>
  <c r="I512" i="13"/>
  <c r="H531" i="13"/>
  <c r="R531" i="13" s="1"/>
  <c r="F531" i="13"/>
  <c r="I531" i="13"/>
  <c r="D531" i="13"/>
  <c r="O531" i="13"/>
  <c r="G531" i="13"/>
  <c r="Q531" i="13" s="1"/>
  <c r="E531" i="13"/>
  <c r="C531" i="13"/>
  <c r="S531" i="13" s="1"/>
  <c r="L531" i="13" s="1"/>
  <c r="T531" i="13" s="1"/>
  <c r="A531" i="13"/>
  <c r="O670" i="13"/>
  <c r="H670" i="13"/>
  <c r="R670" i="13" s="1"/>
  <c r="F670" i="13"/>
  <c r="I670" i="13"/>
  <c r="D670" i="13"/>
  <c r="E670" i="13"/>
  <c r="G670" i="13"/>
  <c r="Q670" i="13" s="1"/>
  <c r="A670" i="13"/>
  <c r="C670" i="13"/>
  <c r="S670" i="13" s="1"/>
  <c r="L670" i="13" s="1"/>
  <c r="T670" i="13" s="1"/>
  <c r="C381" i="13"/>
  <c r="S381" i="13" s="1"/>
  <c r="L381" i="13" s="1"/>
  <c r="T381" i="13" s="1"/>
  <c r="E381" i="13"/>
  <c r="F381" i="13"/>
  <c r="A381" i="13"/>
  <c r="N381" i="13" s="1"/>
  <c r="O381" i="13"/>
  <c r="H381" i="13"/>
  <c r="R381" i="13" s="1"/>
  <c r="G381" i="13"/>
  <c r="Q381" i="13" s="1"/>
  <c r="I381" i="13"/>
  <c r="D381" i="13"/>
  <c r="O401" i="13"/>
  <c r="D401" i="13"/>
  <c r="G401" i="13"/>
  <c r="Q401" i="13" s="1"/>
  <c r="I401" i="13"/>
  <c r="H401" i="13"/>
  <c r="R401" i="13" s="1"/>
  <c r="C401" i="13"/>
  <c r="S401" i="13" s="1"/>
  <c r="L401" i="13" s="1"/>
  <c r="T401" i="13" s="1"/>
  <c r="E401" i="13"/>
  <c r="F401" i="13"/>
  <c r="A401" i="13"/>
  <c r="N401" i="13" s="1"/>
  <c r="G441" i="13"/>
  <c r="Q441" i="13" s="1"/>
  <c r="I441" i="13"/>
  <c r="D441" i="13"/>
  <c r="C441" i="13"/>
  <c r="S441" i="13" s="1"/>
  <c r="L441" i="13" s="1"/>
  <c r="T441" i="13" s="1"/>
  <c r="E441" i="13"/>
  <c r="F441" i="13"/>
  <c r="A441" i="13"/>
  <c r="N441" i="13" s="1"/>
  <c r="O441" i="13"/>
  <c r="H441" i="13"/>
  <c r="R441" i="13" s="1"/>
  <c r="C461" i="13"/>
  <c r="S461" i="13" s="1"/>
  <c r="L461" i="13" s="1"/>
  <c r="T461" i="13" s="1"/>
  <c r="E461" i="13"/>
  <c r="F461" i="13"/>
  <c r="A461" i="13"/>
  <c r="O461" i="13"/>
  <c r="D461" i="13"/>
  <c r="G461" i="13"/>
  <c r="Q461" i="13" s="1"/>
  <c r="I461" i="13"/>
  <c r="H461" i="13"/>
  <c r="R461" i="13" s="1"/>
  <c r="O481" i="13"/>
  <c r="D481" i="13"/>
  <c r="G481" i="13"/>
  <c r="Q481" i="13" s="1"/>
  <c r="I481" i="13"/>
  <c r="H481" i="13"/>
  <c r="R481" i="13" s="1"/>
  <c r="C481" i="13"/>
  <c r="S481" i="13" s="1"/>
  <c r="L481" i="13" s="1"/>
  <c r="T481" i="13" s="1"/>
  <c r="E481" i="13"/>
  <c r="F481" i="13"/>
  <c r="A481" i="13"/>
  <c r="K481" i="13" s="1"/>
  <c r="C521" i="13"/>
  <c r="S521" i="13" s="1"/>
  <c r="L521" i="13" s="1"/>
  <c r="T521" i="13" s="1"/>
  <c r="E521" i="13"/>
  <c r="F521" i="13"/>
  <c r="A521" i="13"/>
  <c r="N521" i="13" s="1"/>
  <c r="O521" i="13"/>
  <c r="H521" i="13"/>
  <c r="R521" i="13" s="1"/>
  <c r="G521" i="13"/>
  <c r="Q521" i="13" s="1"/>
  <c r="I521" i="13"/>
  <c r="D521" i="13"/>
  <c r="E566" i="13"/>
  <c r="G566" i="13"/>
  <c r="Q566" i="13" s="1"/>
  <c r="A566" i="13"/>
  <c r="N566" i="13" s="1"/>
  <c r="C566" i="13"/>
  <c r="S566" i="13" s="1"/>
  <c r="L566" i="13" s="1"/>
  <c r="T566" i="13" s="1"/>
  <c r="O566" i="13"/>
  <c r="H566" i="13"/>
  <c r="R566" i="13" s="1"/>
  <c r="F566" i="13"/>
  <c r="I566" i="13"/>
  <c r="D566" i="13"/>
  <c r="G629" i="13"/>
  <c r="Q629" i="13" s="1"/>
  <c r="F629" i="13"/>
  <c r="C629" i="13"/>
  <c r="S629" i="13" s="1"/>
  <c r="L629" i="13" s="1"/>
  <c r="T629" i="13" s="1"/>
  <c r="O629" i="13"/>
  <c r="H629" i="13"/>
  <c r="R629" i="13" s="1"/>
  <c r="I629" i="13"/>
  <c r="E629" i="13"/>
  <c r="D629" i="13"/>
  <c r="A629" i="13"/>
  <c r="N629" i="13" s="1"/>
  <c r="E434" i="13"/>
  <c r="C434" i="13"/>
  <c r="S434" i="13" s="1"/>
  <c r="L434" i="13" s="1"/>
  <c r="T434" i="13" s="1"/>
  <c r="F434" i="13"/>
  <c r="A434" i="13"/>
  <c r="K434" i="13" s="1"/>
  <c r="G434" i="13"/>
  <c r="Q434" i="13" s="1"/>
  <c r="O434" i="13"/>
  <c r="H434" i="13"/>
  <c r="R434" i="13" s="1"/>
  <c r="I434" i="13"/>
  <c r="D434" i="13"/>
  <c r="A574" i="13"/>
  <c r="K574" i="13" s="1"/>
  <c r="C574" i="13"/>
  <c r="S574" i="13" s="1"/>
  <c r="L574" i="13" s="1"/>
  <c r="T574" i="13" s="1"/>
  <c r="O574" i="13"/>
  <c r="H574" i="13"/>
  <c r="R574" i="13" s="1"/>
  <c r="F574" i="13"/>
  <c r="I574" i="13"/>
  <c r="D574" i="13"/>
  <c r="E574" i="13"/>
  <c r="G574" i="13"/>
  <c r="Q574" i="13" s="1"/>
  <c r="C551" i="13"/>
  <c r="S551" i="13" s="1"/>
  <c r="L551" i="13" s="1"/>
  <c r="T551" i="13" s="1"/>
  <c r="E551" i="13"/>
  <c r="H551" i="13"/>
  <c r="R551" i="13" s="1"/>
  <c r="F551" i="13"/>
  <c r="A551" i="13"/>
  <c r="D551" i="13"/>
  <c r="O551" i="13"/>
  <c r="G551" i="13"/>
  <c r="Q551" i="13" s="1"/>
  <c r="I551" i="13"/>
  <c r="E636" i="13"/>
  <c r="F636" i="13"/>
  <c r="A636" i="13"/>
  <c r="K636" i="13" s="1"/>
  <c r="C636" i="13"/>
  <c r="S636" i="13" s="1"/>
  <c r="L636" i="13" s="1"/>
  <c r="T636" i="13" s="1"/>
  <c r="O636" i="13"/>
  <c r="H636" i="13"/>
  <c r="R636" i="13" s="1"/>
  <c r="G636" i="13"/>
  <c r="Q636" i="13" s="1"/>
  <c r="I636" i="13"/>
  <c r="D636" i="13"/>
  <c r="C591" i="13"/>
  <c r="S591" i="13" s="1"/>
  <c r="L591" i="13" s="1"/>
  <c r="T591" i="13" s="1"/>
  <c r="E591" i="13"/>
  <c r="F591" i="13"/>
  <c r="A591" i="13"/>
  <c r="K591" i="13" s="1"/>
  <c r="O591" i="13"/>
  <c r="H591" i="13"/>
  <c r="R591" i="13" s="1"/>
  <c r="G591" i="13"/>
  <c r="Q591" i="13" s="1"/>
  <c r="I591" i="13"/>
  <c r="D591" i="13"/>
  <c r="I561" i="13"/>
  <c r="D561" i="13"/>
  <c r="E561" i="13"/>
  <c r="G561" i="13"/>
  <c r="Q561" i="13" s="1"/>
  <c r="F561" i="13"/>
  <c r="A561" i="13"/>
  <c r="K561" i="13" s="1"/>
  <c r="C561" i="13"/>
  <c r="S561" i="13" s="1"/>
  <c r="L561" i="13" s="1"/>
  <c r="T561" i="13" s="1"/>
  <c r="O561" i="13"/>
  <c r="H561" i="13"/>
  <c r="R561" i="13" s="1"/>
  <c r="G644" i="13"/>
  <c r="Q644" i="13" s="1"/>
  <c r="I644" i="13"/>
  <c r="C644" i="13"/>
  <c r="S644" i="13" s="1"/>
  <c r="L644" i="13" s="1"/>
  <c r="T644" i="13" s="1"/>
  <c r="E644" i="13"/>
  <c r="H644" i="13"/>
  <c r="R644" i="13" s="1"/>
  <c r="F644" i="13"/>
  <c r="A644" i="13"/>
  <c r="K644" i="13" s="1"/>
  <c r="D644" i="13"/>
  <c r="O644" i="13"/>
  <c r="F630" i="13"/>
  <c r="D630" i="13"/>
  <c r="H630" i="13"/>
  <c r="R630" i="13" s="1"/>
  <c r="I630" i="13"/>
  <c r="G630" i="13"/>
  <c r="Q630" i="13" s="1"/>
  <c r="O630" i="13"/>
  <c r="A630" i="13"/>
  <c r="N630" i="13" s="1"/>
  <c r="C630" i="13"/>
  <c r="S630" i="13" s="1"/>
  <c r="L630" i="13" s="1"/>
  <c r="T630" i="13" s="1"/>
  <c r="E630" i="13"/>
  <c r="I612" i="13"/>
  <c r="H612" i="13"/>
  <c r="R612" i="13" s="1"/>
  <c r="E612" i="13"/>
  <c r="G612" i="13"/>
  <c r="Q612" i="13" s="1"/>
  <c r="F612" i="13"/>
  <c r="A612" i="13"/>
  <c r="K612" i="13" s="1"/>
  <c r="D612" i="13"/>
  <c r="O612" i="13"/>
  <c r="C612" i="13"/>
  <c r="S612" i="13" s="1"/>
  <c r="L612" i="13" s="1"/>
  <c r="T612" i="13" s="1"/>
  <c r="E707" i="13"/>
  <c r="G707" i="13"/>
  <c r="Q707" i="13" s="1"/>
  <c r="A707" i="13"/>
  <c r="F707" i="13"/>
  <c r="O707" i="13"/>
  <c r="H707" i="13"/>
  <c r="R707" i="13" s="1"/>
  <c r="C707" i="13"/>
  <c r="S707" i="13" s="1"/>
  <c r="L707" i="13" s="1"/>
  <c r="T707" i="13" s="1"/>
  <c r="I707" i="13"/>
  <c r="D707" i="13"/>
  <c r="F686" i="13"/>
  <c r="D686" i="13"/>
  <c r="H686" i="13"/>
  <c r="R686" i="13" s="1"/>
  <c r="I686" i="13"/>
  <c r="G686" i="13"/>
  <c r="Q686" i="13" s="1"/>
  <c r="O686" i="13"/>
  <c r="A686" i="13"/>
  <c r="N686" i="13" s="1"/>
  <c r="C686" i="13"/>
  <c r="S686" i="13" s="1"/>
  <c r="L686" i="13" s="1"/>
  <c r="T686" i="13" s="1"/>
  <c r="E686" i="13"/>
  <c r="E784" i="13"/>
  <c r="G784" i="13"/>
  <c r="Q784" i="13" s="1"/>
  <c r="A784" i="13"/>
  <c r="N784" i="13" s="1"/>
  <c r="F784" i="13"/>
  <c r="O784" i="13"/>
  <c r="H784" i="13"/>
  <c r="R784" i="13" s="1"/>
  <c r="C784" i="13"/>
  <c r="S784" i="13" s="1"/>
  <c r="L784" i="13" s="1"/>
  <c r="T784" i="13" s="1"/>
  <c r="I784" i="13"/>
  <c r="D784" i="13"/>
  <c r="I744" i="13"/>
  <c r="D744" i="13"/>
  <c r="E744" i="13"/>
  <c r="G744" i="13"/>
  <c r="Q744" i="13" s="1"/>
  <c r="F744" i="13"/>
  <c r="A744" i="13"/>
  <c r="K744" i="13" s="1"/>
  <c r="C744" i="13"/>
  <c r="S744" i="13" s="1"/>
  <c r="L744" i="13" s="1"/>
  <c r="T744" i="13" s="1"/>
  <c r="O744" i="13"/>
  <c r="H744" i="13"/>
  <c r="R744" i="13" s="1"/>
  <c r="I181" i="11"/>
  <c r="H181" i="11"/>
  <c r="R181" i="11" s="1"/>
  <c r="E181" i="11"/>
  <c r="G181" i="11"/>
  <c r="Q181" i="11" s="1"/>
  <c r="F181" i="11"/>
  <c r="A181" i="11"/>
  <c r="N181" i="11" s="1"/>
  <c r="D181" i="11"/>
  <c r="O181" i="11"/>
  <c r="C181" i="11"/>
  <c r="S181" i="11" s="1"/>
  <c r="L181" i="11" s="1"/>
  <c r="T181" i="11" s="1"/>
  <c r="F242" i="11"/>
  <c r="A242" i="11"/>
  <c r="K242" i="11" s="1"/>
  <c r="C242" i="11"/>
  <c r="S242" i="11" s="1"/>
  <c r="L242" i="11" s="1"/>
  <c r="T242" i="11" s="1"/>
  <c r="O242" i="11"/>
  <c r="H242" i="11"/>
  <c r="R242" i="11" s="1"/>
  <c r="I242" i="11"/>
  <c r="D242" i="11"/>
  <c r="E242" i="11"/>
  <c r="G242" i="11"/>
  <c r="Q242" i="11" s="1"/>
  <c r="G282" i="11"/>
  <c r="Q282" i="11" s="1"/>
  <c r="F282" i="11"/>
  <c r="C282" i="11"/>
  <c r="S282" i="11" s="1"/>
  <c r="L282" i="11" s="1"/>
  <c r="T282" i="11" s="1"/>
  <c r="O282" i="11"/>
  <c r="H282" i="11"/>
  <c r="R282" i="11" s="1"/>
  <c r="I282" i="11"/>
  <c r="E282" i="11"/>
  <c r="D282" i="11"/>
  <c r="A282" i="11"/>
  <c r="N282" i="11" s="1"/>
  <c r="I297" i="11"/>
  <c r="D297" i="11"/>
  <c r="E297" i="11"/>
  <c r="G297" i="11"/>
  <c r="Q297" i="11" s="1"/>
  <c r="A297" i="11"/>
  <c r="N297" i="11" s="1"/>
  <c r="F297" i="11"/>
  <c r="O297" i="11"/>
  <c r="H297" i="11"/>
  <c r="R297" i="11" s="1"/>
  <c r="C297" i="11"/>
  <c r="S297" i="11" s="1"/>
  <c r="L297" i="11" s="1"/>
  <c r="T297" i="11" s="1"/>
  <c r="E335" i="11"/>
  <c r="G335" i="11"/>
  <c r="Q335" i="11" s="1"/>
  <c r="A335" i="11"/>
  <c r="N335" i="11" s="1"/>
  <c r="C335" i="11"/>
  <c r="S335" i="11" s="1"/>
  <c r="L335" i="11" s="1"/>
  <c r="T335" i="11" s="1"/>
  <c r="O335" i="11"/>
  <c r="H335" i="11"/>
  <c r="R335" i="11" s="1"/>
  <c r="F335" i="11"/>
  <c r="I335" i="11"/>
  <c r="D335" i="11"/>
  <c r="E272" i="11"/>
  <c r="H272" i="11"/>
  <c r="R272" i="11" s="1"/>
  <c r="F272" i="11"/>
  <c r="A272" i="11"/>
  <c r="N272" i="11" s="1"/>
  <c r="G272" i="11"/>
  <c r="Q272" i="11" s="1"/>
  <c r="O272" i="11"/>
  <c r="D272" i="11"/>
  <c r="I272" i="11"/>
  <c r="C272" i="11"/>
  <c r="S272" i="11" s="1"/>
  <c r="L272" i="11" s="1"/>
  <c r="T272" i="11" s="1"/>
  <c r="O292" i="11"/>
  <c r="C292" i="11"/>
  <c r="S292" i="11" s="1"/>
  <c r="L292" i="11" s="1"/>
  <c r="T292" i="11" s="1"/>
  <c r="I292" i="11"/>
  <c r="H292" i="11"/>
  <c r="R292" i="11" s="1"/>
  <c r="E292" i="11"/>
  <c r="G292" i="11"/>
  <c r="Q292" i="11" s="1"/>
  <c r="F292" i="11"/>
  <c r="A292" i="11"/>
  <c r="N292" i="11" s="1"/>
  <c r="D292" i="11"/>
  <c r="E312" i="11"/>
  <c r="C312" i="11"/>
  <c r="S312" i="11" s="1"/>
  <c r="L312" i="11" s="1"/>
  <c r="T312" i="11" s="1"/>
  <c r="F312" i="11"/>
  <c r="A312" i="11"/>
  <c r="K312" i="11" s="1"/>
  <c r="H312" i="11"/>
  <c r="R312" i="11" s="1"/>
  <c r="O312" i="11"/>
  <c r="G312" i="11"/>
  <c r="Q312" i="11" s="1"/>
  <c r="I312" i="11"/>
  <c r="D312" i="11"/>
  <c r="G332" i="11"/>
  <c r="Q332" i="11" s="1"/>
  <c r="I332" i="11"/>
  <c r="C332" i="11"/>
  <c r="S332" i="11" s="1"/>
  <c r="L332" i="11" s="1"/>
  <c r="T332" i="11" s="1"/>
  <c r="E332" i="11"/>
  <c r="H332" i="11"/>
  <c r="R332" i="11" s="1"/>
  <c r="F332" i="11"/>
  <c r="A332" i="11"/>
  <c r="K332" i="11" s="1"/>
  <c r="D332" i="11"/>
  <c r="O332" i="11"/>
  <c r="H352" i="11"/>
  <c r="R352" i="11" s="1"/>
  <c r="F352" i="11"/>
  <c r="A352" i="11"/>
  <c r="K352" i="11" s="1"/>
  <c r="D352" i="11"/>
  <c r="O352" i="11"/>
  <c r="G352" i="11"/>
  <c r="Q352" i="11" s="1"/>
  <c r="I352" i="11"/>
  <c r="C352" i="11"/>
  <c r="S352" i="11" s="1"/>
  <c r="L352" i="11" s="1"/>
  <c r="T352" i="11" s="1"/>
  <c r="E352" i="11"/>
  <c r="G372" i="11"/>
  <c r="Q372" i="11" s="1"/>
  <c r="I372" i="11"/>
  <c r="C372" i="11"/>
  <c r="S372" i="11" s="1"/>
  <c r="L372" i="11" s="1"/>
  <c r="T372" i="11" s="1"/>
  <c r="E372" i="11"/>
  <c r="H372" i="11"/>
  <c r="R372" i="11" s="1"/>
  <c r="F372" i="11"/>
  <c r="A372" i="11"/>
  <c r="K372" i="11" s="1"/>
  <c r="D372" i="11"/>
  <c r="O372" i="11"/>
  <c r="O432" i="11"/>
  <c r="H432" i="11"/>
  <c r="R432" i="11" s="1"/>
  <c r="G432" i="11"/>
  <c r="Q432" i="11" s="1"/>
  <c r="I432" i="11"/>
  <c r="D432" i="11"/>
  <c r="E432" i="11"/>
  <c r="F432" i="11"/>
  <c r="A432" i="11"/>
  <c r="N432" i="11" s="1"/>
  <c r="C432" i="11"/>
  <c r="S432" i="11" s="1"/>
  <c r="L432" i="11" s="1"/>
  <c r="T432" i="11" s="1"/>
  <c r="C321" i="11"/>
  <c r="S321" i="11" s="1"/>
  <c r="L321" i="11" s="1"/>
  <c r="T321" i="11" s="1"/>
  <c r="E321" i="11"/>
  <c r="F321" i="11"/>
  <c r="A321" i="11"/>
  <c r="N321" i="11" s="1"/>
  <c r="O321" i="11"/>
  <c r="H321" i="11"/>
  <c r="R321" i="11" s="1"/>
  <c r="G321" i="11"/>
  <c r="Q321" i="11" s="1"/>
  <c r="I321" i="11"/>
  <c r="D321" i="11"/>
  <c r="F381" i="11"/>
  <c r="A381" i="11"/>
  <c r="N381" i="11" s="1"/>
  <c r="O381" i="11"/>
  <c r="H381" i="11"/>
  <c r="R381" i="11" s="1"/>
  <c r="G381" i="11"/>
  <c r="Q381" i="11" s="1"/>
  <c r="I381" i="11"/>
  <c r="D381" i="11"/>
  <c r="C381" i="11"/>
  <c r="S381" i="11" s="1"/>
  <c r="L381" i="11" s="1"/>
  <c r="T381" i="11" s="1"/>
  <c r="E381" i="11"/>
  <c r="I450" i="11"/>
  <c r="D450" i="11"/>
  <c r="E450" i="11"/>
  <c r="G450" i="11"/>
  <c r="Q450" i="11" s="1"/>
  <c r="A450" i="11"/>
  <c r="K450" i="11" s="1"/>
  <c r="C450" i="11"/>
  <c r="S450" i="11" s="1"/>
  <c r="L450" i="11" s="1"/>
  <c r="T450" i="11" s="1"/>
  <c r="O450" i="11"/>
  <c r="H450" i="11"/>
  <c r="R450" i="11" s="1"/>
  <c r="F450" i="11"/>
  <c r="A510" i="11"/>
  <c r="N510" i="11" s="1"/>
  <c r="C510" i="11"/>
  <c r="S510" i="11" s="1"/>
  <c r="L510" i="11" s="1"/>
  <c r="T510" i="11" s="1"/>
  <c r="O510" i="11"/>
  <c r="H510" i="11"/>
  <c r="R510" i="11" s="1"/>
  <c r="F510" i="11"/>
  <c r="I510" i="11"/>
  <c r="D510" i="11"/>
  <c r="E510" i="11"/>
  <c r="G510" i="11"/>
  <c r="Q510" i="11" s="1"/>
  <c r="F387" i="11"/>
  <c r="A387" i="11"/>
  <c r="H387" i="11"/>
  <c r="R387" i="11" s="1"/>
  <c r="O387" i="11"/>
  <c r="G387" i="11"/>
  <c r="Q387" i="11" s="1"/>
  <c r="I387" i="11"/>
  <c r="D387" i="11"/>
  <c r="E387" i="11"/>
  <c r="C387" i="11"/>
  <c r="S387" i="11" s="1"/>
  <c r="L387" i="11" s="1"/>
  <c r="T387" i="11" s="1"/>
  <c r="E407" i="11"/>
  <c r="G407" i="11"/>
  <c r="Q407" i="11" s="1"/>
  <c r="F407" i="11"/>
  <c r="A407" i="11"/>
  <c r="K407" i="11" s="1"/>
  <c r="D407" i="11"/>
  <c r="O407" i="11"/>
  <c r="C407" i="11"/>
  <c r="S407" i="11" s="1"/>
  <c r="L407" i="11" s="1"/>
  <c r="T407" i="11" s="1"/>
  <c r="I407" i="11"/>
  <c r="H407" i="11"/>
  <c r="R407" i="11" s="1"/>
  <c r="I427" i="11"/>
  <c r="D427" i="11"/>
  <c r="E427" i="11"/>
  <c r="C427" i="11"/>
  <c r="S427" i="11" s="1"/>
  <c r="L427" i="11" s="1"/>
  <c r="T427" i="11" s="1"/>
  <c r="F427" i="11"/>
  <c r="A427" i="11"/>
  <c r="K427" i="11" s="1"/>
  <c r="H427" i="11"/>
  <c r="R427" i="11" s="1"/>
  <c r="O427" i="11"/>
  <c r="G427" i="11"/>
  <c r="Q427" i="11" s="1"/>
  <c r="G447" i="11"/>
  <c r="Q447" i="11" s="1"/>
  <c r="I447" i="11"/>
  <c r="D447" i="11"/>
  <c r="C447" i="11"/>
  <c r="S447" i="11" s="1"/>
  <c r="L447" i="11" s="1"/>
  <c r="T447" i="11" s="1"/>
  <c r="E447" i="11"/>
  <c r="F447" i="11"/>
  <c r="A447" i="11"/>
  <c r="N447" i="11" s="1"/>
  <c r="O447" i="11"/>
  <c r="H447" i="11"/>
  <c r="R447" i="11" s="1"/>
  <c r="D467" i="11"/>
  <c r="O467" i="11"/>
  <c r="G467" i="11"/>
  <c r="Q467" i="11" s="1"/>
  <c r="I467" i="11"/>
  <c r="C467" i="11"/>
  <c r="S467" i="11" s="1"/>
  <c r="L467" i="11" s="1"/>
  <c r="T467" i="11" s="1"/>
  <c r="E467" i="11"/>
  <c r="H467" i="11"/>
  <c r="R467" i="11" s="1"/>
  <c r="F467" i="11"/>
  <c r="A467" i="11"/>
  <c r="N467" i="11" s="1"/>
  <c r="H487" i="11"/>
  <c r="R487" i="11" s="1"/>
  <c r="F487" i="11"/>
  <c r="A487" i="11"/>
  <c r="N487" i="11" s="1"/>
  <c r="D487" i="11"/>
  <c r="O487" i="11"/>
  <c r="G487" i="11"/>
  <c r="Q487" i="11" s="1"/>
  <c r="I487" i="11"/>
  <c r="C487" i="11"/>
  <c r="S487" i="11" s="1"/>
  <c r="L487" i="11" s="1"/>
  <c r="T487" i="11" s="1"/>
  <c r="E487" i="11"/>
  <c r="C507" i="11"/>
  <c r="S507" i="11" s="1"/>
  <c r="L507" i="11" s="1"/>
  <c r="T507" i="11" s="1"/>
  <c r="E507" i="11"/>
  <c r="H507" i="11"/>
  <c r="R507" i="11" s="1"/>
  <c r="F507" i="11"/>
  <c r="A507" i="11"/>
  <c r="N507" i="11" s="1"/>
  <c r="D507" i="11"/>
  <c r="O507" i="11"/>
  <c r="G507" i="11"/>
  <c r="Q507" i="11" s="1"/>
  <c r="I507" i="11"/>
  <c r="H527" i="11"/>
  <c r="R527" i="11" s="1"/>
  <c r="F527" i="11"/>
  <c r="A527" i="11"/>
  <c r="K527" i="11" s="1"/>
  <c r="D527" i="11"/>
  <c r="O527" i="11"/>
  <c r="G527" i="11"/>
  <c r="Q527" i="11" s="1"/>
  <c r="I527" i="11"/>
  <c r="C527" i="11"/>
  <c r="S527" i="11" s="1"/>
  <c r="L527" i="11" s="1"/>
  <c r="T527" i="11" s="1"/>
  <c r="E527" i="11"/>
  <c r="F452" i="11"/>
  <c r="A452" i="11"/>
  <c r="N452" i="11" s="1"/>
  <c r="O452" i="11"/>
  <c r="H452" i="11"/>
  <c r="R452" i="11" s="1"/>
  <c r="G452" i="11"/>
  <c r="Q452" i="11" s="1"/>
  <c r="I452" i="11"/>
  <c r="D452" i="11"/>
  <c r="C452" i="11"/>
  <c r="S452" i="11" s="1"/>
  <c r="L452" i="11" s="1"/>
  <c r="T452" i="11" s="1"/>
  <c r="E452" i="11"/>
  <c r="F512" i="11"/>
  <c r="A512" i="11"/>
  <c r="N512" i="11" s="1"/>
  <c r="O512" i="11"/>
  <c r="H512" i="11"/>
  <c r="R512" i="11" s="1"/>
  <c r="G512" i="11"/>
  <c r="Q512" i="11" s="1"/>
  <c r="I512" i="11"/>
  <c r="D512" i="11"/>
  <c r="C512" i="11"/>
  <c r="S512" i="11" s="1"/>
  <c r="L512" i="11" s="1"/>
  <c r="T512" i="11" s="1"/>
  <c r="E512" i="11"/>
  <c r="O509" i="11"/>
  <c r="H509" i="11"/>
  <c r="R509" i="11" s="1"/>
  <c r="I509" i="11"/>
  <c r="D509" i="11"/>
  <c r="E509" i="11"/>
  <c r="G509" i="11"/>
  <c r="Q509" i="11" s="1"/>
  <c r="F509" i="11"/>
  <c r="A509" i="11"/>
  <c r="C509" i="11"/>
  <c r="S509" i="11" s="1"/>
  <c r="L509" i="11" s="1"/>
  <c r="T509" i="11" s="1"/>
  <c r="E566" i="11"/>
  <c r="G566" i="11"/>
  <c r="Q566" i="11" s="1"/>
  <c r="A566" i="11"/>
  <c r="K566" i="11" s="1"/>
  <c r="C566" i="11"/>
  <c r="S566" i="11" s="1"/>
  <c r="L566" i="11" s="1"/>
  <c r="T566" i="11" s="1"/>
  <c r="O566" i="11"/>
  <c r="H566" i="11"/>
  <c r="R566" i="11" s="1"/>
  <c r="F566" i="11"/>
  <c r="I566" i="11"/>
  <c r="D566" i="11"/>
  <c r="E585" i="11"/>
  <c r="G585" i="11"/>
  <c r="Q585" i="11" s="1"/>
  <c r="A585" i="11"/>
  <c r="N585" i="11" s="1"/>
  <c r="C585" i="11"/>
  <c r="S585" i="11" s="1"/>
  <c r="L585" i="11" s="1"/>
  <c r="T585" i="11" s="1"/>
  <c r="O585" i="11"/>
  <c r="H585" i="11"/>
  <c r="R585" i="11" s="1"/>
  <c r="F585" i="11"/>
  <c r="I585" i="11"/>
  <c r="D585" i="11"/>
  <c r="E604" i="11"/>
  <c r="G604" i="11"/>
  <c r="Q604" i="11" s="1"/>
  <c r="A604" i="11"/>
  <c r="N604" i="11" s="1"/>
  <c r="C604" i="11"/>
  <c r="S604" i="11" s="1"/>
  <c r="L604" i="11" s="1"/>
  <c r="T604" i="11" s="1"/>
  <c r="O604" i="11"/>
  <c r="H604" i="11"/>
  <c r="R604" i="11" s="1"/>
  <c r="F604" i="11"/>
  <c r="I604" i="11"/>
  <c r="D604" i="11"/>
  <c r="O630" i="11"/>
  <c r="H630" i="11"/>
  <c r="R630" i="11" s="1"/>
  <c r="I630" i="11"/>
  <c r="D630" i="11"/>
  <c r="G630" i="11"/>
  <c r="Q630" i="11" s="1"/>
  <c r="E630" i="11"/>
  <c r="F630" i="11"/>
  <c r="C630" i="11"/>
  <c r="S630" i="11" s="1"/>
  <c r="L630" i="11" s="1"/>
  <c r="T630" i="11" s="1"/>
  <c r="A630" i="11"/>
  <c r="N630" i="11" s="1"/>
  <c r="D567" i="11"/>
  <c r="O567" i="11"/>
  <c r="G567" i="11"/>
  <c r="Q567" i="11" s="1"/>
  <c r="I567" i="11"/>
  <c r="C567" i="11"/>
  <c r="S567" i="11" s="1"/>
  <c r="L567" i="11" s="1"/>
  <c r="T567" i="11" s="1"/>
  <c r="E567" i="11"/>
  <c r="H567" i="11"/>
  <c r="R567" i="11" s="1"/>
  <c r="F567" i="11"/>
  <c r="A567" i="11"/>
  <c r="K567" i="11" s="1"/>
  <c r="D586" i="11"/>
  <c r="O586" i="11"/>
  <c r="G586" i="11"/>
  <c r="Q586" i="11" s="1"/>
  <c r="I586" i="11"/>
  <c r="C586" i="11"/>
  <c r="S586" i="11" s="1"/>
  <c r="L586" i="11" s="1"/>
  <c r="T586" i="11" s="1"/>
  <c r="E586" i="11"/>
  <c r="H586" i="11"/>
  <c r="R586" i="11" s="1"/>
  <c r="F586" i="11"/>
  <c r="A586" i="11"/>
  <c r="K586" i="11" s="1"/>
  <c r="D605" i="11"/>
  <c r="O605" i="11"/>
  <c r="G605" i="11"/>
  <c r="Q605" i="11" s="1"/>
  <c r="I605" i="11"/>
  <c r="C605" i="11"/>
  <c r="S605" i="11" s="1"/>
  <c r="L605" i="11" s="1"/>
  <c r="T605" i="11" s="1"/>
  <c r="E605" i="11"/>
  <c r="H605" i="11"/>
  <c r="R605" i="11" s="1"/>
  <c r="F605" i="11"/>
  <c r="A605" i="11"/>
  <c r="K605" i="11" s="1"/>
  <c r="C532" i="11"/>
  <c r="S532" i="11" s="1"/>
  <c r="L532" i="11" s="1"/>
  <c r="T532" i="11" s="1"/>
  <c r="E532" i="11"/>
  <c r="F532" i="11"/>
  <c r="A532" i="11"/>
  <c r="N532" i="11" s="1"/>
  <c r="O532" i="11"/>
  <c r="H532" i="11"/>
  <c r="R532" i="11" s="1"/>
  <c r="G532" i="11"/>
  <c r="Q532" i="11" s="1"/>
  <c r="I532" i="11"/>
  <c r="D532" i="11"/>
  <c r="O552" i="11"/>
  <c r="H552" i="11"/>
  <c r="R552" i="11" s="1"/>
  <c r="G552" i="11"/>
  <c r="Q552" i="11" s="1"/>
  <c r="I552" i="11"/>
  <c r="D552" i="11"/>
  <c r="C552" i="11"/>
  <c r="S552" i="11" s="1"/>
  <c r="L552" i="11" s="1"/>
  <c r="T552" i="11" s="1"/>
  <c r="E552" i="11"/>
  <c r="F552" i="11"/>
  <c r="A552" i="11"/>
  <c r="N552" i="11" s="1"/>
  <c r="G572" i="11"/>
  <c r="Q572" i="11" s="1"/>
  <c r="I572" i="11"/>
  <c r="D572" i="11"/>
  <c r="C572" i="11"/>
  <c r="S572" i="11" s="1"/>
  <c r="L572" i="11" s="1"/>
  <c r="T572" i="11" s="1"/>
  <c r="E572" i="11"/>
  <c r="F572" i="11"/>
  <c r="A572" i="11"/>
  <c r="N572" i="11" s="1"/>
  <c r="O572" i="11"/>
  <c r="H572" i="11"/>
  <c r="R572" i="11" s="1"/>
  <c r="G591" i="11"/>
  <c r="Q591" i="11" s="1"/>
  <c r="I591" i="11"/>
  <c r="D591" i="11"/>
  <c r="C591" i="11"/>
  <c r="S591" i="11" s="1"/>
  <c r="L591" i="11" s="1"/>
  <c r="T591" i="11" s="1"/>
  <c r="E591" i="11"/>
  <c r="F591" i="11"/>
  <c r="A591" i="11"/>
  <c r="K591" i="11" s="1"/>
  <c r="O591" i="11"/>
  <c r="H591" i="11"/>
  <c r="R591" i="11" s="1"/>
  <c r="G610" i="11"/>
  <c r="Q610" i="11" s="1"/>
  <c r="I610" i="11"/>
  <c r="D610" i="11"/>
  <c r="C610" i="11"/>
  <c r="S610" i="11" s="1"/>
  <c r="L610" i="11" s="1"/>
  <c r="T610" i="11" s="1"/>
  <c r="E610" i="11"/>
  <c r="F610" i="11"/>
  <c r="A610" i="11"/>
  <c r="K610" i="11" s="1"/>
  <c r="O610" i="11"/>
  <c r="H610" i="11"/>
  <c r="R610" i="11" s="1"/>
  <c r="O541" i="11"/>
  <c r="H541" i="11"/>
  <c r="R541" i="11" s="1"/>
  <c r="I541" i="11"/>
  <c r="D541" i="11"/>
  <c r="E541" i="11"/>
  <c r="G541" i="11"/>
  <c r="Q541" i="11" s="1"/>
  <c r="F541" i="11"/>
  <c r="A541" i="11"/>
  <c r="K541" i="11" s="1"/>
  <c r="C541" i="11"/>
  <c r="S541" i="11" s="1"/>
  <c r="L541" i="11" s="1"/>
  <c r="T541" i="11" s="1"/>
  <c r="F561" i="11"/>
  <c r="A561" i="11"/>
  <c r="N561" i="11" s="1"/>
  <c r="C561" i="11"/>
  <c r="S561" i="11" s="1"/>
  <c r="L561" i="11" s="1"/>
  <c r="T561" i="11" s="1"/>
  <c r="O561" i="11"/>
  <c r="H561" i="11"/>
  <c r="R561" i="11" s="1"/>
  <c r="I561" i="11"/>
  <c r="D561" i="11"/>
  <c r="E561" i="11"/>
  <c r="G561" i="11"/>
  <c r="Q561" i="11" s="1"/>
  <c r="F580" i="11"/>
  <c r="A580" i="11"/>
  <c r="K580" i="11" s="1"/>
  <c r="C580" i="11"/>
  <c r="S580" i="11" s="1"/>
  <c r="L580" i="11" s="1"/>
  <c r="T580" i="11" s="1"/>
  <c r="O580" i="11"/>
  <c r="H580" i="11"/>
  <c r="R580" i="11" s="1"/>
  <c r="I580" i="11"/>
  <c r="D580" i="11"/>
  <c r="E580" i="11"/>
  <c r="G580" i="11"/>
  <c r="Q580" i="11" s="1"/>
  <c r="F599" i="11"/>
  <c r="A599" i="11"/>
  <c r="K599" i="11" s="1"/>
  <c r="C599" i="11"/>
  <c r="S599" i="11" s="1"/>
  <c r="L599" i="11" s="1"/>
  <c r="T599" i="11" s="1"/>
  <c r="O599" i="11"/>
  <c r="H599" i="11"/>
  <c r="R599" i="11" s="1"/>
  <c r="I599" i="11"/>
  <c r="D599" i="11"/>
  <c r="E599" i="11"/>
  <c r="G599" i="11"/>
  <c r="Q599" i="11" s="1"/>
  <c r="G634" i="11"/>
  <c r="Q634" i="11" s="1"/>
  <c r="E634" i="11"/>
  <c r="F634" i="11"/>
  <c r="C634" i="11"/>
  <c r="S634" i="11" s="1"/>
  <c r="L634" i="11" s="1"/>
  <c r="T634" i="11" s="1"/>
  <c r="A634" i="11"/>
  <c r="K634" i="11" s="1"/>
  <c r="O634" i="11"/>
  <c r="H634" i="11"/>
  <c r="R634" i="11" s="1"/>
  <c r="I634" i="11"/>
  <c r="D634" i="11"/>
  <c r="O636" i="11"/>
  <c r="G636" i="11"/>
  <c r="Q636" i="11" s="1"/>
  <c r="D636" i="11"/>
  <c r="I636" i="11"/>
  <c r="C636" i="11"/>
  <c r="S636" i="11" s="1"/>
  <c r="L636" i="11" s="1"/>
  <c r="T636" i="11" s="1"/>
  <c r="E636" i="11"/>
  <c r="F636" i="11"/>
  <c r="A636" i="11"/>
  <c r="N636" i="11" s="1"/>
  <c r="H636" i="11"/>
  <c r="R636" i="11" s="1"/>
  <c r="O655" i="11"/>
  <c r="H655" i="11"/>
  <c r="R655" i="11" s="1"/>
  <c r="F655" i="11"/>
  <c r="I655" i="11"/>
  <c r="D655" i="11"/>
  <c r="E655" i="11"/>
  <c r="G655" i="11"/>
  <c r="Q655" i="11" s="1"/>
  <c r="A655" i="11"/>
  <c r="N655" i="11" s="1"/>
  <c r="C655" i="11"/>
  <c r="S655" i="11" s="1"/>
  <c r="L655" i="11" s="1"/>
  <c r="T655" i="11" s="1"/>
  <c r="O674" i="11"/>
  <c r="H674" i="11"/>
  <c r="R674" i="11" s="1"/>
  <c r="F674" i="11"/>
  <c r="I674" i="11"/>
  <c r="D674" i="11"/>
  <c r="E674" i="11"/>
  <c r="G674" i="11"/>
  <c r="Q674" i="11" s="1"/>
  <c r="A674" i="11"/>
  <c r="C674" i="11"/>
  <c r="S674" i="11" s="1"/>
  <c r="L674" i="11" s="1"/>
  <c r="T674" i="11" s="1"/>
  <c r="O707" i="11"/>
  <c r="H707" i="11"/>
  <c r="R707" i="11" s="1"/>
  <c r="C707" i="11"/>
  <c r="S707" i="11" s="1"/>
  <c r="L707" i="11" s="1"/>
  <c r="T707" i="11" s="1"/>
  <c r="I707" i="11"/>
  <c r="D707" i="11"/>
  <c r="E707" i="11"/>
  <c r="G707" i="11"/>
  <c r="Q707" i="11" s="1"/>
  <c r="A707" i="11"/>
  <c r="N707" i="11" s="1"/>
  <c r="F707" i="11"/>
  <c r="H621" i="11"/>
  <c r="R621" i="11" s="1"/>
  <c r="I621" i="11"/>
  <c r="C621" i="11"/>
  <c r="S621" i="11" s="1"/>
  <c r="L621" i="11" s="1"/>
  <c r="T621" i="11" s="1"/>
  <c r="D621" i="11"/>
  <c r="E621" i="11"/>
  <c r="F621" i="11"/>
  <c r="A621" i="11"/>
  <c r="N621" i="11" s="1"/>
  <c r="O621" i="11"/>
  <c r="G621" i="11"/>
  <c r="Q621" i="11" s="1"/>
  <c r="H640" i="11"/>
  <c r="R640" i="11" s="1"/>
  <c r="F640" i="11"/>
  <c r="A640" i="11"/>
  <c r="N640" i="11" s="1"/>
  <c r="D640" i="11"/>
  <c r="O640" i="11"/>
  <c r="G640" i="11"/>
  <c r="Q640" i="11" s="1"/>
  <c r="I640" i="11"/>
  <c r="C640" i="11"/>
  <c r="S640" i="11" s="1"/>
  <c r="L640" i="11" s="1"/>
  <c r="T640" i="11" s="1"/>
  <c r="E640" i="11"/>
  <c r="H659" i="11"/>
  <c r="R659" i="11" s="1"/>
  <c r="F659" i="11"/>
  <c r="A659" i="11"/>
  <c r="N659" i="11" s="1"/>
  <c r="D659" i="11"/>
  <c r="O659" i="11"/>
  <c r="G659" i="11"/>
  <c r="Q659" i="11" s="1"/>
  <c r="I659" i="11"/>
  <c r="C659" i="11"/>
  <c r="S659" i="11" s="1"/>
  <c r="L659" i="11" s="1"/>
  <c r="T659" i="11" s="1"/>
  <c r="E659" i="11"/>
  <c r="H682" i="11"/>
  <c r="R682" i="11" s="1"/>
  <c r="F682" i="11"/>
  <c r="A682" i="11"/>
  <c r="D682" i="11"/>
  <c r="O682" i="11"/>
  <c r="G682" i="11"/>
  <c r="Q682" i="11" s="1"/>
  <c r="I682" i="11"/>
  <c r="C682" i="11"/>
  <c r="S682" i="11" s="1"/>
  <c r="L682" i="11" s="1"/>
  <c r="T682" i="11" s="1"/>
  <c r="E682" i="11"/>
  <c r="H712" i="11"/>
  <c r="R712" i="11" s="1"/>
  <c r="F712" i="11"/>
  <c r="A712" i="11"/>
  <c r="N712" i="11" s="1"/>
  <c r="D712" i="11"/>
  <c r="O712" i="11"/>
  <c r="G712" i="11"/>
  <c r="Q712" i="11" s="1"/>
  <c r="E712" i="11"/>
  <c r="C712" i="11"/>
  <c r="S712" i="11" s="1"/>
  <c r="L712" i="11" s="1"/>
  <c r="T712" i="11" s="1"/>
  <c r="I712" i="11"/>
  <c r="G645" i="11"/>
  <c r="Q645" i="11" s="1"/>
  <c r="I645" i="11"/>
  <c r="D645" i="11"/>
  <c r="C645" i="11"/>
  <c r="S645" i="11" s="1"/>
  <c r="L645" i="11" s="1"/>
  <c r="T645" i="11" s="1"/>
  <c r="E645" i="11"/>
  <c r="F645" i="11"/>
  <c r="A645" i="11"/>
  <c r="K645" i="11" s="1"/>
  <c r="O645" i="11"/>
  <c r="H645" i="11"/>
  <c r="R645" i="11" s="1"/>
  <c r="G664" i="11"/>
  <c r="Q664" i="11" s="1"/>
  <c r="I664" i="11"/>
  <c r="D664" i="11"/>
  <c r="C664" i="11"/>
  <c r="S664" i="11" s="1"/>
  <c r="L664" i="11" s="1"/>
  <c r="T664" i="11" s="1"/>
  <c r="E664" i="11"/>
  <c r="F664" i="11"/>
  <c r="A664" i="11"/>
  <c r="K664" i="11" s="1"/>
  <c r="O664" i="11"/>
  <c r="H664" i="11"/>
  <c r="R664" i="11" s="1"/>
  <c r="G687" i="11"/>
  <c r="Q687" i="11" s="1"/>
  <c r="I687" i="11"/>
  <c r="D687" i="11"/>
  <c r="C687" i="11"/>
  <c r="S687" i="11" s="1"/>
  <c r="L687" i="11" s="1"/>
  <c r="T687" i="11" s="1"/>
  <c r="E687" i="11"/>
  <c r="F687" i="11"/>
  <c r="A687" i="11"/>
  <c r="O687" i="11"/>
  <c r="H687" i="11"/>
  <c r="R687" i="11" s="1"/>
  <c r="O722" i="11"/>
  <c r="H722" i="11"/>
  <c r="R722" i="11" s="1"/>
  <c r="F722" i="11"/>
  <c r="I722" i="11"/>
  <c r="D722" i="11"/>
  <c r="E722" i="11"/>
  <c r="C722" i="11"/>
  <c r="S722" i="11" s="1"/>
  <c r="L722" i="11" s="1"/>
  <c r="T722" i="11" s="1"/>
  <c r="A722" i="11"/>
  <c r="N722" i="11" s="1"/>
  <c r="G722" i="11"/>
  <c r="Q722" i="11" s="1"/>
  <c r="F631" i="11"/>
  <c r="C631" i="11"/>
  <c r="S631" i="11" s="1"/>
  <c r="L631" i="11" s="1"/>
  <c r="T631" i="11" s="1"/>
  <c r="A631" i="11"/>
  <c r="N631" i="11" s="1"/>
  <c r="H631" i="11"/>
  <c r="R631" i="11" s="1"/>
  <c r="O631" i="11"/>
  <c r="D631" i="11"/>
  <c r="I631" i="11"/>
  <c r="G631" i="11"/>
  <c r="Q631" i="11" s="1"/>
  <c r="E631" i="11"/>
  <c r="F650" i="11"/>
  <c r="A650" i="11"/>
  <c r="N650" i="11" s="1"/>
  <c r="C650" i="11"/>
  <c r="S650" i="11" s="1"/>
  <c r="L650" i="11" s="1"/>
  <c r="T650" i="11" s="1"/>
  <c r="O650" i="11"/>
  <c r="H650" i="11"/>
  <c r="R650" i="11" s="1"/>
  <c r="I650" i="11"/>
  <c r="D650" i="11"/>
  <c r="E650" i="11"/>
  <c r="G650" i="11"/>
  <c r="Q650" i="11" s="1"/>
  <c r="F669" i="11"/>
  <c r="A669" i="11"/>
  <c r="K669" i="11" s="1"/>
  <c r="C669" i="11"/>
  <c r="S669" i="11" s="1"/>
  <c r="L669" i="11" s="1"/>
  <c r="T669" i="11" s="1"/>
  <c r="O669" i="11"/>
  <c r="H669" i="11"/>
  <c r="R669" i="11" s="1"/>
  <c r="I669" i="11"/>
  <c r="D669" i="11"/>
  <c r="E669" i="11"/>
  <c r="G669" i="11"/>
  <c r="Q669" i="11" s="1"/>
  <c r="F692" i="11"/>
  <c r="A692" i="11"/>
  <c r="C692" i="11"/>
  <c r="S692" i="11" s="1"/>
  <c r="L692" i="11" s="1"/>
  <c r="T692" i="11" s="1"/>
  <c r="O692" i="11"/>
  <c r="H692" i="11"/>
  <c r="R692" i="11" s="1"/>
  <c r="I692" i="11"/>
  <c r="D692" i="11"/>
  <c r="E692" i="11"/>
  <c r="G692" i="11"/>
  <c r="Q692" i="11" s="1"/>
  <c r="G701" i="11"/>
  <c r="Q701" i="11" s="1"/>
  <c r="A701" i="11"/>
  <c r="K701" i="11" s="1"/>
  <c r="D701" i="11"/>
  <c r="C701" i="11"/>
  <c r="S701" i="11" s="1"/>
  <c r="L701" i="11" s="1"/>
  <c r="T701" i="11" s="1"/>
  <c r="H701" i="11"/>
  <c r="R701" i="11" s="1"/>
  <c r="F701" i="11"/>
  <c r="O701" i="11"/>
  <c r="I701" i="11"/>
  <c r="E701" i="11"/>
  <c r="G720" i="11"/>
  <c r="Q720" i="11" s="1"/>
  <c r="E720" i="11"/>
  <c r="H720" i="11"/>
  <c r="R720" i="11" s="1"/>
  <c r="C720" i="11"/>
  <c r="S720" i="11" s="1"/>
  <c r="L720" i="11" s="1"/>
  <c r="T720" i="11" s="1"/>
  <c r="D720" i="11"/>
  <c r="F720" i="11"/>
  <c r="I720" i="11"/>
  <c r="O720" i="11"/>
  <c r="A720" i="11"/>
  <c r="N720" i="11" s="1"/>
  <c r="O739" i="11"/>
  <c r="H739" i="11"/>
  <c r="R739" i="11" s="1"/>
  <c r="F739" i="11"/>
  <c r="I739" i="11"/>
  <c r="D739" i="11"/>
  <c r="E739" i="11"/>
  <c r="G739" i="11"/>
  <c r="Q739" i="11" s="1"/>
  <c r="A739" i="11"/>
  <c r="N739" i="11" s="1"/>
  <c r="C739" i="11"/>
  <c r="S739" i="11" s="1"/>
  <c r="L739" i="11" s="1"/>
  <c r="T739" i="11" s="1"/>
  <c r="O766" i="11"/>
  <c r="H766" i="11"/>
  <c r="R766" i="11" s="1"/>
  <c r="C766" i="11"/>
  <c r="S766" i="11" s="1"/>
  <c r="L766" i="11" s="1"/>
  <c r="T766" i="11" s="1"/>
  <c r="I766" i="11"/>
  <c r="D766" i="11"/>
  <c r="E766" i="11"/>
  <c r="G766" i="11"/>
  <c r="Q766" i="11" s="1"/>
  <c r="A766" i="11"/>
  <c r="N766" i="11" s="1"/>
  <c r="F766" i="11"/>
  <c r="O795" i="11"/>
  <c r="H795" i="11"/>
  <c r="R795" i="11" s="1"/>
  <c r="C795" i="11"/>
  <c r="S795" i="11" s="1"/>
  <c r="L795" i="11" s="1"/>
  <c r="T795" i="11" s="1"/>
  <c r="I795" i="11"/>
  <c r="D795" i="11"/>
  <c r="E795" i="11"/>
  <c r="G795" i="11"/>
  <c r="Q795" i="11" s="1"/>
  <c r="A795" i="11"/>
  <c r="N795" i="11" s="1"/>
  <c r="F795" i="11"/>
  <c r="F706" i="11"/>
  <c r="A706" i="11"/>
  <c r="N706" i="11" s="1"/>
  <c r="C706" i="11"/>
  <c r="S706" i="11" s="1"/>
  <c r="L706" i="11" s="1"/>
  <c r="T706" i="11" s="1"/>
  <c r="O706" i="11"/>
  <c r="H706" i="11"/>
  <c r="R706" i="11" s="1"/>
  <c r="I706" i="11"/>
  <c r="G706" i="11"/>
  <c r="Q706" i="11" s="1"/>
  <c r="E706" i="11"/>
  <c r="D706" i="11"/>
  <c r="F725" i="11"/>
  <c r="A725" i="11"/>
  <c r="N725" i="11" s="1"/>
  <c r="G725" i="11"/>
  <c r="Q725" i="11" s="1"/>
  <c r="O725" i="11"/>
  <c r="D725" i="11"/>
  <c r="I725" i="11"/>
  <c r="C725" i="11"/>
  <c r="S725" i="11" s="1"/>
  <c r="L725" i="11" s="1"/>
  <c r="T725" i="11" s="1"/>
  <c r="E725" i="11"/>
  <c r="H725" i="11"/>
  <c r="R725" i="11" s="1"/>
  <c r="H744" i="11"/>
  <c r="R744" i="11" s="1"/>
  <c r="F744" i="11"/>
  <c r="A744" i="11"/>
  <c r="N744" i="11" s="1"/>
  <c r="D744" i="11"/>
  <c r="O744" i="11"/>
  <c r="G744" i="11"/>
  <c r="Q744" i="11" s="1"/>
  <c r="I744" i="11"/>
  <c r="C744" i="11"/>
  <c r="S744" i="11" s="1"/>
  <c r="L744" i="11" s="1"/>
  <c r="T744" i="11" s="1"/>
  <c r="E744" i="11"/>
  <c r="H775" i="11"/>
  <c r="R775" i="11" s="1"/>
  <c r="F775" i="11"/>
  <c r="A775" i="11"/>
  <c r="K775" i="11" s="1"/>
  <c r="D775" i="11"/>
  <c r="O775" i="11"/>
  <c r="G775" i="11"/>
  <c r="Q775" i="11" s="1"/>
  <c r="E775" i="11"/>
  <c r="C775" i="11"/>
  <c r="S775" i="11" s="1"/>
  <c r="L775" i="11" s="1"/>
  <c r="T775" i="11" s="1"/>
  <c r="I775" i="11"/>
  <c r="G734" i="11"/>
  <c r="Q734" i="11" s="1"/>
  <c r="I734" i="11"/>
  <c r="D734" i="11"/>
  <c r="C734" i="11"/>
  <c r="S734" i="11" s="1"/>
  <c r="L734" i="11" s="1"/>
  <c r="T734" i="11" s="1"/>
  <c r="E734" i="11"/>
  <c r="F734" i="11"/>
  <c r="A734" i="11"/>
  <c r="K734" i="11" s="1"/>
  <c r="O734" i="11"/>
  <c r="H734" i="11"/>
  <c r="R734" i="11" s="1"/>
  <c r="O755" i="11"/>
  <c r="H755" i="11"/>
  <c r="R755" i="11" s="1"/>
  <c r="F755" i="11"/>
  <c r="I755" i="11"/>
  <c r="D755" i="11"/>
  <c r="E755" i="11"/>
  <c r="C755" i="11"/>
  <c r="S755" i="11" s="1"/>
  <c r="L755" i="11" s="1"/>
  <c r="T755" i="11" s="1"/>
  <c r="A755" i="11"/>
  <c r="N755" i="11" s="1"/>
  <c r="G755" i="11"/>
  <c r="Q755" i="11" s="1"/>
  <c r="F735" i="11"/>
  <c r="A735" i="11"/>
  <c r="N735" i="11" s="1"/>
  <c r="C735" i="11"/>
  <c r="S735" i="11" s="1"/>
  <c r="L735" i="11" s="1"/>
  <c r="T735" i="11" s="1"/>
  <c r="O735" i="11"/>
  <c r="H735" i="11"/>
  <c r="R735" i="11" s="1"/>
  <c r="I735" i="11"/>
  <c r="D735" i="11"/>
  <c r="E735" i="11"/>
  <c r="G735" i="11"/>
  <c r="Q735" i="11" s="1"/>
  <c r="H756" i="11"/>
  <c r="R756" i="11" s="1"/>
  <c r="I756" i="11"/>
  <c r="E756" i="11"/>
  <c r="D756" i="11"/>
  <c r="A756" i="11"/>
  <c r="G756" i="11"/>
  <c r="Q756" i="11" s="1"/>
  <c r="F756" i="11"/>
  <c r="C756" i="11"/>
  <c r="S756" i="11" s="1"/>
  <c r="L756" i="11" s="1"/>
  <c r="T756" i="11" s="1"/>
  <c r="O756" i="11"/>
  <c r="G760" i="11"/>
  <c r="Q760" i="11" s="1"/>
  <c r="A760" i="11"/>
  <c r="K760" i="11" s="1"/>
  <c r="D760" i="11"/>
  <c r="C760" i="11"/>
  <c r="S760" i="11" s="1"/>
  <c r="L760" i="11" s="1"/>
  <c r="T760" i="11" s="1"/>
  <c r="H760" i="11"/>
  <c r="R760" i="11" s="1"/>
  <c r="F760" i="11"/>
  <c r="O760" i="11"/>
  <c r="I760" i="11"/>
  <c r="E760" i="11"/>
  <c r="H780" i="11"/>
  <c r="R780" i="11" s="1"/>
  <c r="O780" i="11"/>
  <c r="A780" i="11"/>
  <c r="K780" i="11" s="1"/>
  <c r="D780" i="11"/>
  <c r="E780" i="11"/>
  <c r="G780" i="11"/>
  <c r="Q780" i="11" s="1"/>
  <c r="I780" i="11"/>
  <c r="C780" i="11"/>
  <c r="S780" i="11" s="1"/>
  <c r="L780" i="11" s="1"/>
  <c r="T780" i="11" s="1"/>
  <c r="F780" i="11"/>
  <c r="F765" i="11"/>
  <c r="A765" i="11"/>
  <c r="C765" i="11"/>
  <c r="S765" i="11" s="1"/>
  <c r="L765" i="11" s="1"/>
  <c r="T765" i="11" s="1"/>
  <c r="O765" i="11"/>
  <c r="H765" i="11"/>
  <c r="R765" i="11" s="1"/>
  <c r="I765" i="11"/>
  <c r="G765" i="11"/>
  <c r="Q765" i="11" s="1"/>
  <c r="E765" i="11"/>
  <c r="D765" i="11"/>
  <c r="O802" i="11"/>
  <c r="H802" i="11"/>
  <c r="R802" i="11" s="1"/>
  <c r="C802" i="11"/>
  <c r="S802" i="11" s="1"/>
  <c r="L802" i="11" s="1"/>
  <c r="T802" i="11" s="1"/>
  <c r="I802" i="11"/>
  <c r="D802" i="11"/>
  <c r="E802" i="11"/>
  <c r="G802" i="11"/>
  <c r="Q802" i="11" s="1"/>
  <c r="A802" i="11"/>
  <c r="N802" i="11" s="1"/>
  <c r="F802" i="11"/>
  <c r="O830" i="11"/>
  <c r="H830" i="11"/>
  <c r="R830" i="11" s="1"/>
  <c r="C830" i="11"/>
  <c r="S830" i="11" s="1"/>
  <c r="L830" i="11" s="1"/>
  <c r="T830" i="11" s="1"/>
  <c r="I830" i="11"/>
  <c r="D830" i="11"/>
  <c r="E830" i="11"/>
  <c r="G830" i="11"/>
  <c r="Q830" i="11" s="1"/>
  <c r="A830" i="11"/>
  <c r="K830" i="11" s="1"/>
  <c r="F830" i="11"/>
  <c r="G789" i="11"/>
  <c r="Q789" i="11" s="1"/>
  <c r="A789" i="11"/>
  <c r="K789" i="11" s="1"/>
  <c r="O789" i="11"/>
  <c r="C789" i="11"/>
  <c r="S789" i="11" s="1"/>
  <c r="L789" i="11" s="1"/>
  <c r="T789" i="11" s="1"/>
  <c r="H789" i="11"/>
  <c r="R789" i="11" s="1"/>
  <c r="F789" i="11"/>
  <c r="E789" i="11"/>
  <c r="I789" i="11"/>
  <c r="D789" i="11"/>
  <c r="F812" i="11"/>
  <c r="I812" i="11"/>
  <c r="H812" i="11"/>
  <c r="R812" i="11" s="1"/>
  <c r="D812" i="11"/>
  <c r="G812" i="11"/>
  <c r="Q812" i="11" s="1"/>
  <c r="O812" i="11"/>
  <c r="A812" i="11"/>
  <c r="N812" i="11" s="1"/>
  <c r="C812" i="11"/>
  <c r="S812" i="11" s="1"/>
  <c r="L812" i="11" s="1"/>
  <c r="T812" i="11" s="1"/>
  <c r="E812" i="11"/>
  <c r="I782" i="11"/>
  <c r="H782" i="11"/>
  <c r="R782" i="11" s="1"/>
  <c r="E782" i="11"/>
  <c r="G782" i="11"/>
  <c r="Q782" i="11" s="1"/>
  <c r="F782" i="11"/>
  <c r="A782" i="11"/>
  <c r="K782" i="11" s="1"/>
  <c r="D782" i="11"/>
  <c r="O782" i="11"/>
  <c r="C782" i="11"/>
  <c r="S782" i="11" s="1"/>
  <c r="L782" i="11" s="1"/>
  <c r="T782" i="11" s="1"/>
  <c r="I801" i="11"/>
  <c r="H801" i="11"/>
  <c r="R801" i="11" s="1"/>
  <c r="E801" i="11"/>
  <c r="G801" i="11"/>
  <c r="Q801" i="11" s="1"/>
  <c r="F801" i="11"/>
  <c r="A801" i="11"/>
  <c r="K801" i="11" s="1"/>
  <c r="D801" i="11"/>
  <c r="O801" i="11"/>
  <c r="C801" i="11"/>
  <c r="S801" i="11" s="1"/>
  <c r="L801" i="11" s="1"/>
  <c r="T801" i="11" s="1"/>
  <c r="E826" i="11"/>
  <c r="H826" i="11"/>
  <c r="R826" i="11" s="1"/>
  <c r="A826" i="11"/>
  <c r="C826" i="11"/>
  <c r="S826" i="11" s="1"/>
  <c r="L826" i="11" s="1"/>
  <c r="T826" i="11" s="1"/>
  <c r="O826" i="11"/>
  <c r="F826" i="11"/>
  <c r="G826" i="11"/>
  <c r="Q826" i="11" s="1"/>
  <c r="I826" i="11"/>
  <c r="D826" i="11"/>
  <c r="F824" i="11"/>
  <c r="A824" i="11"/>
  <c r="H824" i="11"/>
  <c r="R824" i="11" s="1"/>
  <c r="I824" i="11"/>
  <c r="G824" i="11"/>
  <c r="Q824" i="11" s="1"/>
  <c r="O824" i="11"/>
  <c r="D824" i="11"/>
  <c r="C824" i="11"/>
  <c r="S824" i="11" s="1"/>
  <c r="L824" i="11" s="1"/>
  <c r="T824" i="11" s="1"/>
  <c r="E824" i="11"/>
  <c r="E825" i="11"/>
  <c r="O825" i="11"/>
  <c r="A825" i="11"/>
  <c r="K825" i="11" s="1"/>
  <c r="I825" i="11"/>
  <c r="F825" i="11"/>
  <c r="H825" i="11"/>
  <c r="R825" i="11" s="1"/>
  <c r="C825" i="11"/>
  <c r="S825" i="11" s="1"/>
  <c r="L825" i="11" s="1"/>
  <c r="T825" i="11" s="1"/>
  <c r="G825" i="11"/>
  <c r="Q825" i="11" s="1"/>
  <c r="D825" i="11"/>
  <c r="E841" i="11"/>
  <c r="F841" i="11"/>
  <c r="A841" i="11"/>
  <c r="K841" i="11" s="1"/>
  <c r="C841" i="11"/>
  <c r="S841" i="11" s="1"/>
  <c r="L841" i="11" s="1"/>
  <c r="T841" i="11" s="1"/>
  <c r="O841" i="11"/>
  <c r="H841" i="11"/>
  <c r="R841" i="11" s="1"/>
  <c r="G841" i="11"/>
  <c r="Q841" i="11" s="1"/>
  <c r="I841" i="11"/>
  <c r="D841" i="11"/>
  <c r="E860" i="11"/>
  <c r="F860" i="11"/>
  <c r="A860" i="11"/>
  <c r="G860" i="11"/>
  <c r="Q860" i="11" s="1"/>
  <c r="O860" i="11"/>
  <c r="H860" i="11"/>
  <c r="R860" i="11" s="1"/>
  <c r="C860" i="11"/>
  <c r="S860" i="11" s="1"/>
  <c r="L860" i="11" s="1"/>
  <c r="T860" i="11" s="1"/>
  <c r="I860" i="11"/>
  <c r="D860" i="11"/>
  <c r="F832" i="11"/>
  <c r="I832" i="11"/>
  <c r="O832" i="11"/>
  <c r="H832" i="11"/>
  <c r="R832" i="11" s="1"/>
  <c r="G832" i="11"/>
  <c r="Q832" i="11" s="1"/>
  <c r="E832" i="11"/>
  <c r="A832" i="11"/>
  <c r="K832" i="11" s="1"/>
  <c r="C832" i="11"/>
  <c r="S832" i="11" s="1"/>
  <c r="L832" i="11" s="1"/>
  <c r="T832" i="11" s="1"/>
  <c r="D832" i="11"/>
  <c r="F851" i="11"/>
  <c r="O851" i="11"/>
  <c r="H851" i="11"/>
  <c r="R851" i="11" s="1"/>
  <c r="E851" i="11"/>
  <c r="G851" i="11"/>
  <c r="Q851" i="11" s="1"/>
  <c r="D851" i="11"/>
  <c r="I851" i="11"/>
  <c r="C851" i="11"/>
  <c r="S851" i="11" s="1"/>
  <c r="L851" i="11" s="1"/>
  <c r="T851" i="11" s="1"/>
  <c r="A851" i="11"/>
  <c r="N851" i="11" s="1"/>
  <c r="I829" i="11"/>
  <c r="G829" i="11"/>
  <c r="Q829" i="11" s="1"/>
  <c r="E829" i="11"/>
  <c r="D829" i="11"/>
  <c r="F829" i="11"/>
  <c r="A829" i="11"/>
  <c r="K829" i="11" s="1"/>
  <c r="C829" i="11"/>
  <c r="S829" i="11" s="1"/>
  <c r="L829" i="11" s="1"/>
  <c r="T829" i="11" s="1"/>
  <c r="O829" i="11"/>
  <c r="H829" i="11"/>
  <c r="R829" i="11" s="1"/>
  <c r="I852" i="11"/>
  <c r="C852" i="11"/>
  <c r="S852" i="11" s="1"/>
  <c r="L852" i="11" s="1"/>
  <c r="T852" i="11" s="1"/>
  <c r="E852" i="11"/>
  <c r="H852" i="11"/>
  <c r="R852" i="11" s="1"/>
  <c r="F852" i="11"/>
  <c r="A852" i="11"/>
  <c r="K852" i="11" s="1"/>
  <c r="D852" i="11"/>
  <c r="O852" i="11"/>
  <c r="G852" i="11"/>
  <c r="Q852" i="11" s="1"/>
  <c r="O870" i="11"/>
  <c r="H870" i="11"/>
  <c r="R870" i="11" s="1"/>
  <c r="I870" i="11"/>
  <c r="F870" i="11"/>
  <c r="G870" i="11"/>
  <c r="Q870" i="11" s="1"/>
  <c r="E870" i="11"/>
  <c r="D870" i="11"/>
  <c r="C870" i="11"/>
  <c r="S870" i="11" s="1"/>
  <c r="L870" i="11" s="1"/>
  <c r="T870" i="11" s="1"/>
  <c r="A870" i="11"/>
  <c r="K870" i="11" s="1"/>
  <c r="F877" i="11"/>
  <c r="C877" i="11"/>
  <c r="S877" i="11" s="1"/>
  <c r="L877" i="11" s="1"/>
  <c r="T877" i="11" s="1"/>
  <c r="G877" i="11"/>
  <c r="Q877" i="11" s="1"/>
  <c r="I877" i="11"/>
  <c r="H877" i="11"/>
  <c r="R877" i="11" s="1"/>
  <c r="O877" i="11"/>
  <c r="A877" i="11"/>
  <c r="N877" i="11" s="1"/>
  <c r="D877" i="11"/>
  <c r="E877" i="11"/>
  <c r="O107" i="13"/>
  <c r="H107" i="13"/>
  <c r="R107" i="13" s="1"/>
  <c r="F107" i="13"/>
  <c r="I107" i="13"/>
  <c r="D107" i="13"/>
  <c r="E107" i="13"/>
  <c r="G107" i="13"/>
  <c r="Q107" i="13" s="1"/>
  <c r="A107" i="13"/>
  <c r="C107" i="13"/>
  <c r="S107" i="13" s="1"/>
  <c r="L107" i="13" s="1"/>
  <c r="T107" i="13" s="1"/>
  <c r="E297" i="13"/>
  <c r="G297" i="13"/>
  <c r="Q297" i="13" s="1"/>
  <c r="A297" i="13"/>
  <c r="C297" i="13"/>
  <c r="S297" i="13" s="1"/>
  <c r="L297" i="13" s="1"/>
  <c r="T297" i="13" s="1"/>
  <c r="O297" i="13"/>
  <c r="H297" i="13"/>
  <c r="R297" i="13" s="1"/>
  <c r="F297" i="13"/>
  <c r="I297" i="13"/>
  <c r="D297" i="13"/>
  <c r="A562" i="13"/>
  <c r="N562" i="13" s="1"/>
  <c r="C562" i="13"/>
  <c r="S562" i="13" s="1"/>
  <c r="L562" i="13" s="1"/>
  <c r="T562" i="13" s="1"/>
  <c r="O562" i="13"/>
  <c r="H562" i="13"/>
  <c r="R562" i="13" s="1"/>
  <c r="F562" i="13"/>
  <c r="I562" i="13"/>
  <c r="D562" i="13"/>
  <c r="E562" i="13"/>
  <c r="G562" i="13"/>
  <c r="Q562" i="13" s="1"/>
  <c r="F181" i="13"/>
  <c r="A181" i="13"/>
  <c r="N181" i="13" s="1"/>
  <c r="O181" i="13"/>
  <c r="H181" i="13"/>
  <c r="R181" i="13" s="1"/>
  <c r="G181" i="13"/>
  <c r="Q181" i="13" s="1"/>
  <c r="I181" i="13"/>
  <c r="D181" i="13"/>
  <c r="C181" i="13"/>
  <c r="S181" i="13" s="1"/>
  <c r="L181" i="13" s="1"/>
  <c r="T181" i="13" s="1"/>
  <c r="E181" i="13"/>
  <c r="O337" i="13"/>
  <c r="H337" i="13"/>
  <c r="R337" i="13" s="1"/>
  <c r="F337" i="13"/>
  <c r="I337" i="13"/>
  <c r="D337" i="13"/>
  <c r="E337" i="13"/>
  <c r="G337" i="13"/>
  <c r="Q337" i="13" s="1"/>
  <c r="A337" i="13"/>
  <c r="C337" i="13"/>
  <c r="S337" i="13" s="1"/>
  <c r="L337" i="13" s="1"/>
  <c r="T337" i="13" s="1"/>
  <c r="I6" i="13"/>
  <c r="D6" i="13"/>
  <c r="E6" i="13"/>
  <c r="G6" i="13"/>
  <c r="Q6" i="13" s="1"/>
  <c r="F6" i="13"/>
  <c r="A6" i="13"/>
  <c r="K6" i="13" s="1"/>
  <c r="C6" i="13"/>
  <c r="S6" i="13" s="1"/>
  <c r="L6" i="13" s="1"/>
  <c r="T6" i="13" s="1"/>
  <c r="O6" i="13"/>
  <c r="H6" i="13"/>
  <c r="R6" i="13" s="1"/>
  <c r="E106" i="13"/>
  <c r="G106" i="13"/>
  <c r="Q106" i="13" s="1"/>
  <c r="F106" i="13"/>
  <c r="A106" i="13"/>
  <c r="N106" i="13" s="1"/>
  <c r="C106" i="13"/>
  <c r="S106" i="13" s="1"/>
  <c r="L106" i="13" s="1"/>
  <c r="T106" i="13" s="1"/>
  <c r="O106" i="13"/>
  <c r="H106" i="13"/>
  <c r="R106" i="13" s="1"/>
  <c r="I106" i="13"/>
  <c r="D106" i="13"/>
  <c r="F226" i="13"/>
  <c r="A226" i="13"/>
  <c r="N226" i="13" s="1"/>
  <c r="G226" i="13"/>
  <c r="Q226" i="13" s="1"/>
  <c r="O226" i="13"/>
  <c r="H226" i="13"/>
  <c r="R226" i="13" s="1"/>
  <c r="I226" i="13"/>
  <c r="D226" i="13"/>
  <c r="E226" i="13"/>
  <c r="C226" i="13"/>
  <c r="S226" i="13" s="1"/>
  <c r="L226" i="13" s="1"/>
  <c r="T226" i="13" s="1"/>
  <c r="C242" i="13"/>
  <c r="S242" i="13" s="1"/>
  <c r="L242" i="13" s="1"/>
  <c r="T242" i="13" s="1"/>
  <c r="I242" i="13"/>
  <c r="H242" i="13"/>
  <c r="R242" i="13" s="1"/>
  <c r="F242" i="13"/>
  <c r="E242" i="13"/>
  <c r="D242" i="13"/>
  <c r="A242" i="13"/>
  <c r="N242" i="13" s="1"/>
  <c r="G242" i="13"/>
  <c r="Q242" i="13" s="1"/>
  <c r="O242" i="13"/>
  <c r="D262" i="13"/>
  <c r="E262" i="13"/>
  <c r="G262" i="13"/>
  <c r="Q262" i="13" s="1"/>
  <c r="A262" i="13"/>
  <c r="K262" i="13" s="1"/>
  <c r="C262" i="13"/>
  <c r="S262" i="13" s="1"/>
  <c r="L262" i="13" s="1"/>
  <c r="T262" i="13" s="1"/>
  <c r="O262" i="13"/>
  <c r="H262" i="13"/>
  <c r="R262" i="13" s="1"/>
  <c r="F262" i="13"/>
  <c r="I262" i="13"/>
  <c r="C282" i="13"/>
  <c r="S282" i="13" s="1"/>
  <c r="L282" i="13" s="1"/>
  <c r="T282" i="13" s="1"/>
  <c r="A282" i="13"/>
  <c r="H282" i="13"/>
  <c r="R282" i="13" s="1"/>
  <c r="F282" i="13"/>
  <c r="O282" i="13"/>
  <c r="D282" i="13"/>
  <c r="I282" i="13"/>
  <c r="G282" i="13"/>
  <c r="Q282" i="13" s="1"/>
  <c r="E282" i="13"/>
  <c r="G322" i="13"/>
  <c r="Q322" i="13" s="1"/>
  <c r="O322" i="13"/>
  <c r="C322" i="13"/>
  <c r="S322" i="13" s="1"/>
  <c r="L322" i="13" s="1"/>
  <c r="T322" i="13" s="1"/>
  <c r="I322" i="13"/>
  <c r="H322" i="13"/>
  <c r="R322" i="13" s="1"/>
  <c r="F322" i="13"/>
  <c r="E322" i="13"/>
  <c r="D322" i="13"/>
  <c r="A322" i="13"/>
  <c r="A387" i="13"/>
  <c r="K387" i="13" s="1"/>
  <c r="C387" i="13"/>
  <c r="S387" i="13" s="1"/>
  <c r="L387" i="13" s="1"/>
  <c r="T387" i="13" s="1"/>
  <c r="O387" i="13"/>
  <c r="H387" i="13"/>
  <c r="R387" i="13" s="1"/>
  <c r="F387" i="13"/>
  <c r="I387" i="13"/>
  <c r="D387" i="13"/>
  <c r="E387" i="13"/>
  <c r="G387" i="13"/>
  <c r="Q387" i="13" s="1"/>
  <c r="E467" i="13"/>
  <c r="G467" i="13"/>
  <c r="Q467" i="13" s="1"/>
  <c r="A467" i="13"/>
  <c r="C467" i="13"/>
  <c r="S467" i="13" s="1"/>
  <c r="L467" i="13" s="1"/>
  <c r="T467" i="13" s="1"/>
  <c r="O467" i="13"/>
  <c r="H467" i="13"/>
  <c r="R467" i="13" s="1"/>
  <c r="F467" i="13"/>
  <c r="I467" i="13"/>
  <c r="D467" i="13"/>
  <c r="I511" i="13"/>
  <c r="D511" i="13"/>
  <c r="E511" i="13"/>
  <c r="G511" i="13"/>
  <c r="Q511" i="13" s="1"/>
  <c r="A511" i="13"/>
  <c r="N511" i="13" s="1"/>
  <c r="C511" i="13"/>
  <c r="S511" i="13" s="1"/>
  <c r="L511" i="13" s="1"/>
  <c r="T511" i="13" s="1"/>
  <c r="O511" i="13"/>
  <c r="H511" i="13"/>
  <c r="R511" i="13" s="1"/>
  <c r="F511" i="13"/>
  <c r="O585" i="13"/>
  <c r="H585" i="13"/>
  <c r="R585" i="13" s="1"/>
  <c r="F585" i="13"/>
  <c r="I585" i="13"/>
  <c r="D585" i="13"/>
  <c r="E585" i="13"/>
  <c r="G585" i="13"/>
  <c r="Q585" i="13" s="1"/>
  <c r="A585" i="13"/>
  <c r="N585" i="13" s="1"/>
  <c r="C585" i="13"/>
  <c r="S585" i="13" s="1"/>
  <c r="L585" i="13" s="1"/>
  <c r="T585" i="13" s="1"/>
  <c r="C271" i="13"/>
  <c r="S271" i="13" s="1"/>
  <c r="L271" i="13" s="1"/>
  <c r="T271" i="13" s="1"/>
  <c r="E271" i="13"/>
  <c r="F271" i="13"/>
  <c r="A271" i="13"/>
  <c r="N271" i="13" s="1"/>
  <c r="O271" i="13"/>
  <c r="H271" i="13"/>
  <c r="R271" i="13" s="1"/>
  <c r="G271" i="13"/>
  <c r="Q271" i="13" s="1"/>
  <c r="I271" i="13"/>
  <c r="D271" i="13"/>
  <c r="G291" i="13"/>
  <c r="Q291" i="13" s="1"/>
  <c r="I291" i="13"/>
  <c r="H291" i="13"/>
  <c r="R291" i="13" s="1"/>
  <c r="C291" i="13"/>
  <c r="S291" i="13" s="1"/>
  <c r="L291" i="13" s="1"/>
  <c r="T291" i="13" s="1"/>
  <c r="E291" i="13"/>
  <c r="F291" i="13"/>
  <c r="A291" i="13"/>
  <c r="O291" i="13"/>
  <c r="D291" i="13"/>
  <c r="C331" i="13"/>
  <c r="S331" i="13" s="1"/>
  <c r="L331" i="13" s="1"/>
  <c r="T331" i="13" s="1"/>
  <c r="E331" i="13"/>
  <c r="F331" i="13"/>
  <c r="A331" i="13"/>
  <c r="N331" i="13" s="1"/>
  <c r="O331" i="13"/>
  <c r="H331" i="13"/>
  <c r="R331" i="13" s="1"/>
  <c r="G331" i="13"/>
  <c r="Q331" i="13" s="1"/>
  <c r="I331" i="13"/>
  <c r="D331" i="13"/>
  <c r="O459" i="13"/>
  <c r="H459" i="13"/>
  <c r="R459" i="13" s="1"/>
  <c r="F459" i="13"/>
  <c r="I459" i="13"/>
  <c r="D459" i="13"/>
  <c r="E459" i="13"/>
  <c r="G459" i="13"/>
  <c r="Q459" i="13" s="1"/>
  <c r="A459" i="13"/>
  <c r="N459" i="13" s="1"/>
  <c r="C459" i="13"/>
  <c r="S459" i="13" s="1"/>
  <c r="L459" i="13" s="1"/>
  <c r="T459" i="13" s="1"/>
  <c r="O236" i="13"/>
  <c r="H236" i="13"/>
  <c r="R236" i="13" s="1"/>
  <c r="I236" i="13"/>
  <c r="D236" i="13"/>
  <c r="E236" i="13"/>
  <c r="C236" i="13"/>
  <c r="S236" i="13" s="1"/>
  <c r="L236" i="13" s="1"/>
  <c r="T236" i="13" s="1"/>
  <c r="F236" i="13"/>
  <c r="A236" i="13"/>
  <c r="G236" i="13"/>
  <c r="Q236" i="13" s="1"/>
  <c r="E276" i="13"/>
  <c r="G276" i="13"/>
  <c r="Q276" i="13" s="1"/>
  <c r="F276" i="13"/>
  <c r="A276" i="13"/>
  <c r="K276" i="13" s="1"/>
  <c r="C276" i="13"/>
  <c r="S276" i="13" s="1"/>
  <c r="L276" i="13" s="1"/>
  <c r="T276" i="13" s="1"/>
  <c r="O276" i="13"/>
  <c r="H276" i="13"/>
  <c r="R276" i="13" s="1"/>
  <c r="I276" i="13"/>
  <c r="D276" i="13"/>
  <c r="O296" i="13"/>
  <c r="H296" i="13"/>
  <c r="R296" i="13" s="1"/>
  <c r="I296" i="13"/>
  <c r="D296" i="13"/>
  <c r="E296" i="13"/>
  <c r="G296" i="13"/>
  <c r="Q296" i="13" s="1"/>
  <c r="F296" i="13"/>
  <c r="A296" i="13"/>
  <c r="N296" i="13" s="1"/>
  <c r="C296" i="13"/>
  <c r="S296" i="13" s="1"/>
  <c r="L296" i="13" s="1"/>
  <c r="T296" i="13" s="1"/>
  <c r="I336" i="13"/>
  <c r="D336" i="13"/>
  <c r="E336" i="13"/>
  <c r="G336" i="13"/>
  <c r="Q336" i="13" s="1"/>
  <c r="F336" i="13"/>
  <c r="A336" i="13"/>
  <c r="K336" i="13" s="1"/>
  <c r="C336" i="13"/>
  <c r="S336" i="13" s="1"/>
  <c r="L336" i="13" s="1"/>
  <c r="T336" i="13" s="1"/>
  <c r="O336" i="13"/>
  <c r="H336" i="13"/>
  <c r="R336" i="13" s="1"/>
  <c r="F356" i="13"/>
  <c r="A356" i="13"/>
  <c r="K356" i="13" s="1"/>
  <c r="C356" i="13"/>
  <c r="S356" i="13" s="1"/>
  <c r="L356" i="13" s="1"/>
  <c r="T356" i="13" s="1"/>
  <c r="O356" i="13"/>
  <c r="H356" i="13"/>
  <c r="R356" i="13" s="1"/>
  <c r="I356" i="13"/>
  <c r="D356" i="13"/>
  <c r="E356" i="13"/>
  <c r="G356" i="13"/>
  <c r="Q356" i="13" s="1"/>
  <c r="O507" i="13"/>
  <c r="H507" i="13"/>
  <c r="R507" i="13" s="1"/>
  <c r="F507" i="13"/>
  <c r="I507" i="13"/>
  <c r="D507" i="13"/>
  <c r="E507" i="13"/>
  <c r="G507" i="13"/>
  <c r="Q507" i="13" s="1"/>
  <c r="A507" i="13"/>
  <c r="N507" i="13" s="1"/>
  <c r="C507" i="13"/>
  <c r="S507" i="13" s="1"/>
  <c r="L507" i="13" s="1"/>
  <c r="T507" i="13" s="1"/>
  <c r="D456" i="13"/>
  <c r="O456" i="13"/>
  <c r="G456" i="13"/>
  <c r="Q456" i="13" s="1"/>
  <c r="I456" i="13"/>
  <c r="C456" i="13"/>
  <c r="S456" i="13" s="1"/>
  <c r="L456" i="13" s="1"/>
  <c r="T456" i="13" s="1"/>
  <c r="E456" i="13"/>
  <c r="H456" i="13"/>
  <c r="R456" i="13" s="1"/>
  <c r="F456" i="13"/>
  <c r="A456" i="13"/>
  <c r="N456" i="13" s="1"/>
  <c r="D516" i="13"/>
  <c r="A516" i="13"/>
  <c r="K516" i="13" s="1"/>
  <c r="G516" i="13"/>
  <c r="Q516" i="13" s="1"/>
  <c r="O516" i="13"/>
  <c r="C516" i="13"/>
  <c r="S516" i="13" s="1"/>
  <c r="L516" i="13" s="1"/>
  <c r="T516" i="13" s="1"/>
  <c r="I516" i="13"/>
  <c r="H516" i="13"/>
  <c r="R516" i="13" s="1"/>
  <c r="F516" i="13"/>
  <c r="E516" i="13"/>
  <c r="C539" i="13"/>
  <c r="S539" i="13" s="1"/>
  <c r="L539" i="13" s="1"/>
  <c r="T539" i="13" s="1"/>
  <c r="A539" i="13"/>
  <c r="K539" i="13" s="1"/>
  <c r="H539" i="13"/>
  <c r="R539" i="13" s="1"/>
  <c r="F539" i="13"/>
  <c r="I539" i="13"/>
  <c r="D539" i="13"/>
  <c r="O539" i="13"/>
  <c r="G539" i="13"/>
  <c r="Q539" i="13" s="1"/>
  <c r="E539" i="13"/>
  <c r="A741" i="13"/>
  <c r="K741" i="13" s="1"/>
  <c r="C741" i="13"/>
  <c r="S741" i="13" s="1"/>
  <c r="L741" i="13" s="1"/>
  <c r="T741" i="13" s="1"/>
  <c r="O741" i="13"/>
  <c r="H741" i="13"/>
  <c r="R741" i="13" s="1"/>
  <c r="F741" i="13"/>
  <c r="I741" i="13"/>
  <c r="D741" i="13"/>
  <c r="E741" i="13"/>
  <c r="G741" i="13"/>
  <c r="Q741" i="13" s="1"/>
  <c r="F405" i="13"/>
  <c r="A405" i="13"/>
  <c r="O405" i="13"/>
  <c r="H405" i="13"/>
  <c r="R405" i="13" s="1"/>
  <c r="G405" i="13"/>
  <c r="Q405" i="13" s="1"/>
  <c r="I405" i="13"/>
  <c r="D405" i="13"/>
  <c r="C405" i="13"/>
  <c r="S405" i="13" s="1"/>
  <c r="L405" i="13" s="1"/>
  <c r="T405" i="13" s="1"/>
  <c r="E405" i="13"/>
  <c r="O445" i="13"/>
  <c r="H445" i="13"/>
  <c r="R445" i="13" s="1"/>
  <c r="G445" i="13"/>
  <c r="Q445" i="13" s="1"/>
  <c r="I445" i="13"/>
  <c r="D445" i="13"/>
  <c r="C445" i="13"/>
  <c r="S445" i="13" s="1"/>
  <c r="L445" i="13" s="1"/>
  <c r="T445" i="13" s="1"/>
  <c r="E445" i="13"/>
  <c r="F445" i="13"/>
  <c r="A445" i="13"/>
  <c r="G465" i="13"/>
  <c r="Q465" i="13" s="1"/>
  <c r="I465" i="13"/>
  <c r="D465" i="13"/>
  <c r="C465" i="13"/>
  <c r="S465" i="13" s="1"/>
  <c r="L465" i="13" s="1"/>
  <c r="T465" i="13" s="1"/>
  <c r="E465" i="13"/>
  <c r="F465" i="13"/>
  <c r="A465" i="13"/>
  <c r="N465" i="13" s="1"/>
  <c r="O465" i="13"/>
  <c r="H465" i="13"/>
  <c r="R465" i="13" s="1"/>
  <c r="F485" i="13"/>
  <c r="A485" i="13"/>
  <c r="K485" i="13" s="1"/>
  <c r="O485" i="13"/>
  <c r="H485" i="13"/>
  <c r="R485" i="13" s="1"/>
  <c r="G485" i="13"/>
  <c r="Q485" i="13" s="1"/>
  <c r="I485" i="13"/>
  <c r="D485" i="13"/>
  <c r="C485" i="13"/>
  <c r="S485" i="13" s="1"/>
  <c r="L485" i="13" s="1"/>
  <c r="T485" i="13" s="1"/>
  <c r="E485" i="13"/>
  <c r="G505" i="13"/>
  <c r="Q505" i="13" s="1"/>
  <c r="I505" i="13"/>
  <c r="H505" i="13"/>
  <c r="R505" i="13" s="1"/>
  <c r="C505" i="13"/>
  <c r="S505" i="13" s="1"/>
  <c r="L505" i="13" s="1"/>
  <c r="T505" i="13" s="1"/>
  <c r="E505" i="13"/>
  <c r="F505" i="13"/>
  <c r="A505" i="13"/>
  <c r="K505" i="13" s="1"/>
  <c r="O505" i="13"/>
  <c r="D505" i="13"/>
  <c r="G525" i="13"/>
  <c r="Q525" i="13" s="1"/>
  <c r="I525" i="13"/>
  <c r="H525" i="13"/>
  <c r="R525" i="13" s="1"/>
  <c r="C525" i="13"/>
  <c r="S525" i="13" s="1"/>
  <c r="L525" i="13" s="1"/>
  <c r="T525" i="13" s="1"/>
  <c r="E525" i="13"/>
  <c r="F525" i="13"/>
  <c r="A525" i="13"/>
  <c r="K525" i="13" s="1"/>
  <c r="O525" i="13"/>
  <c r="D525" i="13"/>
  <c r="I581" i="13"/>
  <c r="D581" i="13"/>
  <c r="E581" i="13"/>
  <c r="G581" i="13"/>
  <c r="Q581" i="13" s="1"/>
  <c r="A581" i="13"/>
  <c r="N581" i="13" s="1"/>
  <c r="C581" i="13"/>
  <c r="S581" i="13" s="1"/>
  <c r="L581" i="13" s="1"/>
  <c r="T581" i="13" s="1"/>
  <c r="O581" i="13"/>
  <c r="H581" i="13"/>
  <c r="R581" i="13" s="1"/>
  <c r="F581" i="13"/>
  <c r="O382" i="13"/>
  <c r="H382" i="13"/>
  <c r="R382" i="13" s="1"/>
  <c r="I382" i="13"/>
  <c r="D382" i="13"/>
  <c r="E382" i="13"/>
  <c r="G382" i="13"/>
  <c r="Q382" i="13" s="1"/>
  <c r="F382" i="13"/>
  <c r="A382" i="13"/>
  <c r="K382" i="13" s="1"/>
  <c r="C382" i="13"/>
  <c r="S382" i="13" s="1"/>
  <c r="L382" i="13" s="1"/>
  <c r="T382" i="13" s="1"/>
  <c r="E402" i="13"/>
  <c r="C402" i="13"/>
  <c r="S402" i="13" s="1"/>
  <c r="L402" i="13" s="1"/>
  <c r="T402" i="13" s="1"/>
  <c r="F402" i="13"/>
  <c r="A402" i="13"/>
  <c r="N402" i="13" s="1"/>
  <c r="G402" i="13"/>
  <c r="Q402" i="13" s="1"/>
  <c r="O402" i="13"/>
  <c r="H402" i="13"/>
  <c r="R402" i="13" s="1"/>
  <c r="I402" i="13"/>
  <c r="D402" i="13"/>
  <c r="O422" i="13"/>
  <c r="H422" i="13"/>
  <c r="R422" i="13" s="1"/>
  <c r="I422" i="13"/>
  <c r="D422" i="13"/>
  <c r="E422" i="13"/>
  <c r="G422" i="13"/>
  <c r="Q422" i="13" s="1"/>
  <c r="F422" i="13"/>
  <c r="A422" i="13"/>
  <c r="N422" i="13" s="1"/>
  <c r="C422" i="13"/>
  <c r="S422" i="13" s="1"/>
  <c r="L422" i="13" s="1"/>
  <c r="T422" i="13" s="1"/>
  <c r="I442" i="13"/>
  <c r="D442" i="13"/>
  <c r="E442" i="13"/>
  <c r="G442" i="13"/>
  <c r="Q442" i="13" s="1"/>
  <c r="F442" i="13"/>
  <c r="A442" i="13"/>
  <c r="N442" i="13" s="1"/>
  <c r="C442" i="13"/>
  <c r="S442" i="13" s="1"/>
  <c r="L442" i="13" s="1"/>
  <c r="T442" i="13" s="1"/>
  <c r="O442" i="13"/>
  <c r="H442" i="13"/>
  <c r="R442" i="13" s="1"/>
  <c r="E462" i="13"/>
  <c r="C462" i="13"/>
  <c r="S462" i="13" s="1"/>
  <c r="L462" i="13" s="1"/>
  <c r="T462" i="13" s="1"/>
  <c r="F462" i="13"/>
  <c r="A462" i="13"/>
  <c r="K462" i="13" s="1"/>
  <c r="G462" i="13"/>
  <c r="Q462" i="13" s="1"/>
  <c r="O462" i="13"/>
  <c r="H462" i="13"/>
  <c r="R462" i="13" s="1"/>
  <c r="I462" i="13"/>
  <c r="D462" i="13"/>
  <c r="O482" i="13"/>
  <c r="H482" i="13"/>
  <c r="R482" i="13" s="1"/>
  <c r="I482" i="13"/>
  <c r="D482" i="13"/>
  <c r="E482" i="13"/>
  <c r="C482" i="13"/>
  <c r="S482" i="13" s="1"/>
  <c r="L482" i="13" s="1"/>
  <c r="T482" i="13" s="1"/>
  <c r="F482" i="13"/>
  <c r="A482" i="13"/>
  <c r="N482" i="13" s="1"/>
  <c r="G482" i="13"/>
  <c r="Q482" i="13" s="1"/>
  <c r="O522" i="13"/>
  <c r="H522" i="13"/>
  <c r="R522" i="13" s="1"/>
  <c r="I522" i="13"/>
  <c r="D522" i="13"/>
  <c r="E522" i="13"/>
  <c r="G522" i="13"/>
  <c r="Q522" i="13" s="1"/>
  <c r="F522" i="13"/>
  <c r="A522" i="13"/>
  <c r="N522" i="13" s="1"/>
  <c r="C522" i="13"/>
  <c r="S522" i="13" s="1"/>
  <c r="L522" i="13" s="1"/>
  <c r="T522" i="13" s="1"/>
  <c r="E589" i="13"/>
  <c r="G589" i="13"/>
  <c r="Q589" i="13" s="1"/>
  <c r="A589" i="13"/>
  <c r="N589" i="13" s="1"/>
  <c r="C589" i="13"/>
  <c r="S589" i="13" s="1"/>
  <c r="L589" i="13" s="1"/>
  <c r="T589" i="13" s="1"/>
  <c r="O589" i="13"/>
  <c r="H589" i="13"/>
  <c r="R589" i="13" s="1"/>
  <c r="F589" i="13"/>
  <c r="I589" i="13"/>
  <c r="D589" i="13"/>
  <c r="G559" i="13"/>
  <c r="Q559" i="13" s="1"/>
  <c r="O559" i="13"/>
  <c r="C559" i="13"/>
  <c r="S559" i="13" s="1"/>
  <c r="L559" i="13" s="1"/>
  <c r="T559" i="13" s="1"/>
  <c r="I559" i="13"/>
  <c r="H559" i="13"/>
  <c r="R559" i="13" s="1"/>
  <c r="F559" i="13"/>
  <c r="E559" i="13"/>
  <c r="D559" i="13"/>
  <c r="A559" i="13"/>
  <c r="N559" i="13" s="1"/>
  <c r="F532" i="13"/>
  <c r="I532" i="13"/>
  <c r="O532" i="13"/>
  <c r="A532" i="13"/>
  <c r="N532" i="13" s="1"/>
  <c r="G532" i="13"/>
  <c r="Q532" i="13" s="1"/>
  <c r="E532" i="13"/>
  <c r="H532" i="13"/>
  <c r="R532" i="13" s="1"/>
  <c r="C532" i="13"/>
  <c r="S532" i="13" s="1"/>
  <c r="L532" i="13" s="1"/>
  <c r="T532" i="13" s="1"/>
  <c r="D532" i="13"/>
  <c r="D610" i="13"/>
  <c r="E610" i="13"/>
  <c r="G610" i="13"/>
  <c r="Q610" i="13" s="1"/>
  <c r="I610" i="13"/>
  <c r="C610" i="13"/>
  <c r="S610" i="13" s="1"/>
  <c r="L610" i="13" s="1"/>
  <c r="T610" i="13" s="1"/>
  <c r="A610" i="13"/>
  <c r="K610" i="13" s="1"/>
  <c r="H610" i="13"/>
  <c r="R610" i="13" s="1"/>
  <c r="O610" i="13"/>
  <c r="F610" i="13"/>
  <c r="I580" i="13"/>
  <c r="D580" i="13"/>
  <c r="E580" i="13"/>
  <c r="G580" i="13"/>
  <c r="Q580" i="13" s="1"/>
  <c r="F580" i="13"/>
  <c r="A580" i="13"/>
  <c r="K580" i="13" s="1"/>
  <c r="C580" i="13"/>
  <c r="S580" i="13" s="1"/>
  <c r="L580" i="13" s="1"/>
  <c r="T580" i="13" s="1"/>
  <c r="O580" i="13"/>
  <c r="H580" i="13"/>
  <c r="R580" i="13" s="1"/>
  <c r="G667" i="13"/>
  <c r="Q667" i="13" s="1"/>
  <c r="A667" i="13"/>
  <c r="N667" i="13" s="1"/>
  <c r="C667" i="13"/>
  <c r="S667" i="13" s="1"/>
  <c r="L667" i="13" s="1"/>
  <c r="T667" i="13" s="1"/>
  <c r="O667" i="13"/>
  <c r="H667" i="13"/>
  <c r="R667" i="13" s="1"/>
  <c r="F667" i="13"/>
  <c r="I667" i="13"/>
  <c r="D667" i="13"/>
  <c r="E667" i="13"/>
  <c r="F649" i="13"/>
  <c r="A649" i="13"/>
  <c r="O649" i="13"/>
  <c r="D649" i="13"/>
  <c r="G649" i="13"/>
  <c r="Q649" i="13" s="1"/>
  <c r="I649" i="13"/>
  <c r="H649" i="13"/>
  <c r="R649" i="13" s="1"/>
  <c r="C649" i="13"/>
  <c r="S649" i="13" s="1"/>
  <c r="L649" i="13" s="1"/>
  <c r="T649" i="13" s="1"/>
  <c r="E649" i="13"/>
  <c r="I631" i="13"/>
  <c r="D631" i="13"/>
  <c r="E631" i="13"/>
  <c r="C631" i="13"/>
  <c r="S631" i="13" s="1"/>
  <c r="L631" i="13" s="1"/>
  <c r="T631" i="13" s="1"/>
  <c r="F631" i="13"/>
  <c r="A631" i="13"/>
  <c r="K631" i="13" s="1"/>
  <c r="H631" i="13"/>
  <c r="R631" i="13" s="1"/>
  <c r="O631" i="13"/>
  <c r="G631" i="13"/>
  <c r="Q631" i="13" s="1"/>
  <c r="G719" i="13"/>
  <c r="Q719" i="13" s="1"/>
  <c r="E719" i="13"/>
  <c r="C719" i="13"/>
  <c r="S719" i="13" s="1"/>
  <c r="L719" i="13" s="1"/>
  <c r="T719" i="13" s="1"/>
  <c r="A719" i="13"/>
  <c r="H719" i="13"/>
  <c r="R719" i="13" s="1"/>
  <c r="F719" i="13"/>
  <c r="O719" i="13"/>
  <c r="D719" i="13"/>
  <c r="I719" i="13"/>
  <c r="F705" i="13"/>
  <c r="H705" i="13"/>
  <c r="R705" i="13" s="1"/>
  <c r="D705" i="13"/>
  <c r="O705" i="13"/>
  <c r="G705" i="13"/>
  <c r="Q705" i="13" s="1"/>
  <c r="I705" i="13"/>
  <c r="E705" i="13"/>
  <c r="C705" i="13"/>
  <c r="S705" i="13" s="1"/>
  <c r="L705" i="13" s="1"/>
  <c r="T705" i="13" s="1"/>
  <c r="A705" i="13"/>
  <c r="K705" i="13" s="1"/>
  <c r="I687" i="13"/>
  <c r="D687" i="13"/>
  <c r="E687" i="13"/>
  <c r="C687" i="13"/>
  <c r="S687" i="13" s="1"/>
  <c r="L687" i="13" s="1"/>
  <c r="T687" i="13" s="1"/>
  <c r="F687" i="13"/>
  <c r="A687" i="13"/>
  <c r="H687" i="13"/>
  <c r="R687" i="13" s="1"/>
  <c r="O687" i="13"/>
  <c r="G687" i="13"/>
  <c r="Q687" i="13" s="1"/>
  <c r="E779" i="13"/>
  <c r="G779" i="13"/>
  <c r="Q779" i="13" s="1"/>
  <c r="A779" i="13"/>
  <c r="N779" i="13" s="1"/>
  <c r="C779" i="13"/>
  <c r="S779" i="13" s="1"/>
  <c r="L779" i="13" s="1"/>
  <c r="T779" i="13" s="1"/>
  <c r="O779" i="13"/>
  <c r="H779" i="13"/>
  <c r="R779" i="13" s="1"/>
  <c r="F779" i="13"/>
  <c r="I779" i="13"/>
  <c r="D779" i="13"/>
  <c r="D567" i="13"/>
  <c r="E567" i="13"/>
  <c r="G567" i="13"/>
  <c r="Q567" i="13" s="1"/>
  <c r="A567" i="13"/>
  <c r="C567" i="13"/>
  <c r="S567" i="13" s="1"/>
  <c r="L567" i="13" s="1"/>
  <c r="T567" i="13" s="1"/>
  <c r="O567" i="13"/>
  <c r="H567" i="13"/>
  <c r="R567" i="13" s="1"/>
  <c r="F567" i="13"/>
  <c r="I567" i="13"/>
  <c r="D586" i="13"/>
  <c r="O586" i="13"/>
  <c r="G586" i="13"/>
  <c r="Q586" i="13" s="1"/>
  <c r="I586" i="13"/>
  <c r="C586" i="13"/>
  <c r="S586" i="13" s="1"/>
  <c r="L586" i="13" s="1"/>
  <c r="T586" i="13" s="1"/>
  <c r="E586" i="13"/>
  <c r="H586" i="13"/>
  <c r="R586" i="13" s="1"/>
  <c r="F586" i="13"/>
  <c r="A586" i="13"/>
  <c r="K586" i="13" s="1"/>
  <c r="D605" i="13"/>
  <c r="A605" i="13"/>
  <c r="G605" i="13"/>
  <c r="Q605" i="13" s="1"/>
  <c r="O605" i="13"/>
  <c r="C605" i="13"/>
  <c r="S605" i="13" s="1"/>
  <c r="L605" i="13" s="1"/>
  <c r="T605" i="13" s="1"/>
  <c r="I605" i="13"/>
  <c r="H605" i="13"/>
  <c r="R605" i="13" s="1"/>
  <c r="F605" i="13"/>
  <c r="E605" i="13"/>
  <c r="I639" i="13"/>
  <c r="D639" i="13"/>
  <c r="E639" i="13"/>
  <c r="F639" i="13"/>
  <c r="A639" i="13"/>
  <c r="C639" i="13"/>
  <c r="S639" i="13" s="1"/>
  <c r="L639" i="13" s="1"/>
  <c r="T639" i="13" s="1"/>
  <c r="O639" i="13"/>
  <c r="H639" i="13"/>
  <c r="R639" i="13" s="1"/>
  <c r="G639" i="13"/>
  <c r="Q639" i="13" s="1"/>
  <c r="G576" i="13"/>
  <c r="Q576" i="13" s="1"/>
  <c r="I576" i="13"/>
  <c r="D576" i="13"/>
  <c r="C576" i="13"/>
  <c r="S576" i="13" s="1"/>
  <c r="L576" i="13" s="1"/>
  <c r="T576" i="13" s="1"/>
  <c r="E576" i="13"/>
  <c r="F576" i="13"/>
  <c r="A576" i="13"/>
  <c r="K576" i="13" s="1"/>
  <c r="O576" i="13"/>
  <c r="H576" i="13"/>
  <c r="R576" i="13" s="1"/>
  <c r="G595" i="13"/>
  <c r="Q595" i="13" s="1"/>
  <c r="I595" i="13"/>
  <c r="D595" i="13"/>
  <c r="C595" i="13"/>
  <c r="S595" i="13" s="1"/>
  <c r="L595" i="13" s="1"/>
  <c r="T595" i="13" s="1"/>
  <c r="E595" i="13"/>
  <c r="F595" i="13"/>
  <c r="A595" i="13"/>
  <c r="K595" i="13" s="1"/>
  <c r="O595" i="13"/>
  <c r="H595" i="13"/>
  <c r="R595" i="13" s="1"/>
  <c r="H614" i="13"/>
  <c r="R614" i="13" s="1"/>
  <c r="O614" i="13"/>
  <c r="F614" i="13"/>
  <c r="D614" i="13"/>
  <c r="E614" i="13"/>
  <c r="G614" i="13"/>
  <c r="Q614" i="13" s="1"/>
  <c r="I614" i="13"/>
  <c r="C614" i="13"/>
  <c r="S614" i="13" s="1"/>
  <c r="L614" i="13" s="1"/>
  <c r="T614" i="13" s="1"/>
  <c r="A614" i="13"/>
  <c r="K614" i="13" s="1"/>
  <c r="H681" i="13"/>
  <c r="R681" i="13" s="1"/>
  <c r="I681" i="13"/>
  <c r="E681" i="13"/>
  <c r="D681" i="13"/>
  <c r="A681" i="13"/>
  <c r="N681" i="13" s="1"/>
  <c r="G681" i="13"/>
  <c r="Q681" i="13" s="1"/>
  <c r="F681" i="13"/>
  <c r="C681" i="13"/>
  <c r="S681" i="13" s="1"/>
  <c r="L681" i="13" s="1"/>
  <c r="T681" i="13" s="1"/>
  <c r="O681" i="13"/>
  <c r="O565" i="13"/>
  <c r="H565" i="13"/>
  <c r="R565" i="13" s="1"/>
  <c r="I565" i="13"/>
  <c r="D565" i="13"/>
  <c r="E565" i="13"/>
  <c r="G565" i="13"/>
  <c r="Q565" i="13" s="1"/>
  <c r="F565" i="13"/>
  <c r="A565" i="13"/>
  <c r="C565" i="13"/>
  <c r="S565" i="13" s="1"/>
  <c r="L565" i="13" s="1"/>
  <c r="T565" i="13" s="1"/>
  <c r="O584" i="13"/>
  <c r="H584" i="13"/>
  <c r="R584" i="13" s="1"/>
  <c r="I584" i="13"/>
  <c r="D584" i="13"/>
  <c r="E584" i="13"/>
  <c r="G584" i="13"/>
  <c r="Q584" i="13" s="1"/>
  <c r="F584" i="13"/>
  <c r="A584" i="13"/>
  <c r="K584" i="13" s="1"/>
  <c r="C584" i="13"/>
  <c r="S584" i="13" s="1"/>
  <c r="L584" i="13" s="1"/>
  <c r="T584" i="13" s="1"/>
  <c r="O607" i="13"/>
  <c r="H607" i="13"/>
  <c r="R607" i="13" s="1"/>
  <c r="I607" i="13"/>
  <c r="D607" i="13"/>
  <c r="E607" i="13"/>
  <c r="G607" i="13"/>
  <c r="Q607" i="13" s="1"/>
  <c r="F607" i="13"/>
  <c r="A607" i="13"/>
  <c r="K607" i="13" s="1"/>
  <c r="C607" i="13"/>
  <c r="S607" i="13" s="1"/>
  <c r="L607" i="13" s="1"/>
  <c r="T607" i="13" s="1"/>
  <c r="I651" i="13"/>
  <c r="D651" i="13"/>
  <c r="E651" i="13"/>
  <c r="G651" i="13"/>
  <c r="Q651" i="13" s="1"/>
  <c r="A651" i="13"/>
  <c r="C651" i="13"/>
  <c r="S651" i="13" s="1"/>
  <c r="L651" i="13" s="1"/>
  <c r="T651" i="13" s="1"/>
  <c r="O651" i="13"/>
  <c r="H651" i="13"/>
  <c r="R651" i="13" s="1"/>
  <c r="F651" i="13"/>
  <c r="D652" i="13"/>
  <c r="A652" i="13"/>
  <c r="K652" i="13" s="1"/>
  <c r="G652" i="13"/>
  <c r="Q652" i="13" s="1"/>
  <c r="O652" i="13"/>
  <c r="C652" i="13"/>
  <c r="S652" i="13" s="1"/>
  <c r="L652" i="13" s="1"/>
  <c r="T652" i="13" s="1"/>
  <c r="I652" i="13"/>
  <c r="H652" i="13"/>
  <c r="R652" i="13" s="1"/>
  <c r="F652" i="13"/>
  <c r="E652" i="13"/>
  <c r="D671" i="13"/>
  <c r="O671" i="13"/>
  <c r="G671" i="13"/>
  <c r="Q671" i="13" s="1"/>
  <c r="I671" i="13"/>
  <c r="C671" i="13"/>
  <c r="S671" i="13" s="1"/>
  <c r="L671" i="13" s="1"/>
  <c r="T671" i="13" s="1"/>
  <c r="E671" i="13"/>
  <c r="H671" i="13"/>
  <c r="R671" i="13" s="1"/>
  <c r="F671" i="13"/>
  <c r="A671" i="13"/>
  <c r="K671" i="13" s="1"/>
  <c r="I711" i="13"/>
  <c r="D711" i="13"/>
  <c r="E711" i="13"/>
  <c r="G711" i="13"/>
  <c r="Q711" i="13" s="1"/>
  <c r="A711" i="13"/>
  <c r="K711" i="13" s="1"/>
  <c r="C711" i="13"/>
  <c r="S711" i="13" s="1"/>
  <c r="L711" i="13" s="1"/>
  <c r="T711" i="13" s="1"/>
  <c r="O711" i="13"/>
  <c r="H711" i="13"/>
  <c r="R711" i="13" s="1"/>
  <c r="F711" i="13"/>
  <c r="C615" i="13"/>
  <c r="S615" i="13" s="1"/>
  <c r="L615" i="13" s="1"/>
  <c r="T615" i="13" s="1"/>
  <c r="A615" i="13"/>
  <c r="K615" i="13" s="1"/>
  <c r="F615" i="13"/>
  <c r="H615" i="13"/>
  <c r="R615" i="13" s="1"/>
  <c r="D615" i="13"/>
  <c r="O615" i="13"/>
  <c r="G615" i="13"/>
  <c r="Q615" i="13" s="1"/>
  <c r="I615" i="13"/>
  <c r="E615" i="13"/>
  <c r="C634" i="13"/>
  <c r="S634" i="13" s="1"/>
  <c r="L634" i="13" s="1"/>
  <c r="T634" i="13" s="1"/>
  <c r="E634" i="13"/>
  <c r="F634" i="13"/>
  <c r="D634" i="13"/>
  <c r="H634" i="13"/>
  <c r="R634" i="13" s="1"/>
  <c r="A634" i="13"/>
  <c r="K634" i="13" s="1"/>
  <c r="G634" i="13"/>
  <c r="Q634" i="13" s="1"/>
  <c r="O634" i="13"/>
  <c r="I634" i="13"/>
  <c r="C657" i="13"/>
  <c r="S657" i="13" s="1"/>
  <c r="L657" i="13" s="1"/>
  <c r="T657" i="13" s="1"/>
  <c r="E657" i="13"/>
  <c r="F657" i="13"/>
  <c r="A657" i="13"/>
  <c r="K657" i="13" s="1"/>
  <c r="O657" i="13"/>
  <c r="H657" i="13"/>
  <c r="R657" i="13" s="1"/>
  <c r="G657" i="13"/>
  <c r="Q657" i="13" s="1"/>
  <c r="I657" i="13"/>
  <c r="D657" i="13"/>
  <c r="D674" i="13"/>
  <c r="E674" i="13"/>
  <c r="G674" i="13"/>
  <c r="Q674" i="13" s="1"/>
  <c r="I674" i="13"/>
  <c r="C674" i="13"/>
  <c r="S674" i="13" s="1"/>
  <c r="L674" i="13" s="1"/>
  <c r="T674" i="13" s="1"/>
  <c r="A674" i="13"/>
  <c r="H674" i="13"/>
  <c r="R674" i="13" s="1"/>
  <c r="O674" i="13"/>
  <c r="F674" i="13"/>
  <c r="I722" i="13"/>
  <c r="D722" i="13"/>
  <c r="E722" i="13"/>
  <c r="G722" i="13"/>
  <c r="Q722" i="13" s="1"/>
  <c r="A722" i="13"/>
  <c r="C722" i="13"/>
  <c r="S722" i="13" s="1"/>
  <c r="L722" i="13" s="1"/>
  <c r="T722" i="13" s="1"/>
  <c r="O722" i="13"/>
  <c r="H722" i="13"/>
  <c r="R722" i="13" s="1"/>
  <c r="F722" i="13"/>
  <c r="O616" i="13"/>
  <c r="C616" i="13"/>
  <c r="S616" i="13" s="1"/>
  <c r="L616" i="13" s="1"/>
  <c r="T616" i="13" s="1"/>
  <c r="I616" i="13"/>
  <c r="H616" i="13"/>
  <c r="R616" i="13" s="1"/>
  <c r="E616" i="13"/>
  <c r="G616" i="13"/>
  <c r="Q616" i="13" s="1"/>
  <c r="F616" i="13"/>
  <c r="A616" i="13"/>
  <c r="D616" i="13"/>
  <c r="O635" i="13"/>
  <c r="G635" i="13"/>
  <c r="Q635" i="13" s="1"/>
  <c r="I635" i="13"/>
  <c r="D635" i="13"/>
  <c r="E635" i="13"/>
  <c r="C635" i="13"/>
  <c r="S635" i="13" s="1"/>
  <c r="L635" i="13" s="1"/>
  <c r="T635" i="13" s="1"/>
  <c r="F635" i="13"/>
  <c r="A635" i="13"/>
  <c r="K635" i="13" s="1"/>
  <c r="H635" i="13"/>
  <c r="R635" i="13" s="1"/>
  <c r="O654" i="13"/>
  <c r="H654" i="13"/>
  <c r="R654" i="13" s="1"/>
  <c r="I654" i="13"/>
  <c r="D654" i="13"/>
  <c r="E654" i="13"/>
  <c r="G654" i="13"/>
  <c r="Q654" i="13" s="1"/>
  <c r="F654" i="13"/>
  <c r="A654" i="13"/>
  <c r="N654" i="13" s="1"/>
  <c r="C654" i="13"/>
  <c r="S654" i="13" s="1"/>
  <c r="L654" i="13" s="1"/>
  <c r="T654" i="13" s="1"/>
  <c r="I677" i="13"/>
  <c r="D677" i="13"/>
  <c r="E677" i="13"/>
  <c r="G677" i="13"/>
  <c r="Q677" i="13" s="1"/>
  <c r="A677" i="13"/>
  <c r="F677" i="13"/>
  <c r="O677" i="13"/>
  <c r="H677" i="13"/>
  <c r="R677" i="13" s="1"/>
  <c r="C677" i="13"/>
  <c r="S677" i="13" s="1"/>
  <c r="L677" i="13" s="1"/>
  <c r="T677" i="13" s="1"/>
  <c r="I715" i="13"/>
  <c r="D715" i="13"/>
  <c r="E715" i="13"/>
  <c r="G715" i="13"/>
  <c r="Q715" i="13" s="1"/>
  <c r="A715" i="13"/>
  <c r="N715" i="13" s="1"/>
  <c r="C715" i="13"/>
  <c r="S715" i="13" s="1"/>
  <c r="L715" i="13" s="1"/>
  <c r="T715" i="13" s="1"/>
  <c r="O715" i="13"/>
  <c r="H715" i="13"/>
  <c r="R715" i="13" s="1"/>
  <c r="F715" i="13"/>
  <c r="D727" i="13"/>
  <c r="O727" i="13"/>
  <c r="G727" i="13"/>
  <c r="Q727" i="13" s="1"/>
  <c r="I727" i="13"/>
  <c r="C727" i="13"/>
  <c r="S727" i="13" s="1"/>
  <c r="L727" i="13" s="1"/>
  <c r="T727" i="13" s="1"/>
  <c r="E727" i="13"/>
  <c r="H727" i="13"/>
  <c r="R727" i="13" s="1"/>
  <c r="F727" i="13"/>
  <c r="A727" i="13"/>
  <c r="K727" i="13" s="1"/>
  <c r="D746" i="13"/>
  <c r="E746" i="13"/>
  <c r="G746" i="13"/>
  <c r="Q746" i="13" s="1"/>
  <c r="A746" i="13"/>
  <c r="N746" i="13" s="1"/>
  <c r="C746" i="13"/>
  <c r="S746" i="13" s="1"/>
  <c r="L746" i="13" s="1"/>
  <c r="T746" i="13" s="1"/>
  <c r="O746" i="13"/>
  <c r="H746" i="13"/>
  <c r="R746" i="13" s="1"/>
  <c r="F746" i="13"/>
  <c r="I746" i="13"/>
  <c r="I811" i="13"/>
  <c r="D811" i="13"/>
  <c r="E811" i="13"/>
  <c r="G811" i="13"/>
  <c r="Q811" i="13" s="1"/>
  <c r="A811" i="13"/>
  <c r="F811" i="13"/>
  <c r="O811" i="13"/>
  <c r="H811" i="13"/>
  <c r="R811" i="13" s="1"/>
  <c r="C811" i="13"/>
  <c r="S811" i="13" s="1"/>
  <c r="L811" i="13" s="1"/>
  <c r="T811" i="13" s="1"/>
  <c r="C690" i="13"/>
  <c r="S690" i="13" s="1"/>
  <c r="L690" i="13" s="1"/>
  <c r="T690" i="13" s="1"/>
  <c r="E690" i="13"/>
  <c r="F690" i="13"/>
  <c r="D690" i="13"/>
  <c r="H690" i="13"/>
  <c r="R690" i="13" s="1"/>
  <c r="I690" i="13"/>
  <c r="G690" i="13"/>
  <c r="Q690" i="13" s="1"/>
  <c r="O690" i="13"/>
  <c r="A690" i="13"/>
  <c r="K690" i="13" s="1"/>
  <c r="C709" i="13"/>
  <c r="S709" i="13" s="1"/>
  <c r="L709" i="13" s="1"/>
  <c r="T709" i="13" s="1"/>
  <c r="E709" i="13"/>
  <c r="F709" i="13"/>
  <c r="A709" i="13"/>
  <c r="N709" i="13" s="1"/>
  <c r="O709" i="13"/>
  <c r="H709" i="13"/>
  <c r="R709" i="13" s="1"/>
  <c r="G709" i="13"/>
  <c r="Q709" i="13" s="1"/>
  <c r="I709" i="13"/>
  <c r="D709" i="13"/>
  <c r="C732" i="13"/>
  <c r="S732" i="13" s="1"/>
  <c r="L732" i="13" s="1"/>
  <c r="T732" i="13" s="1"/>
  <c r="E732" i="13"/>
  <c r="F732" i="13"/>
  <c r="A732" i="13"/>
  <c r="N732" i="13" s="1"/>
  <c r="O732" i="13"/>
  <c r="D732" i="13"/>
  <c r="G732" i="13"/>
  <c r="Q732" i="13" s="1"/>
  <c r="I732" i="13"/>
  <c r="H732" i="13"/>
  <c r="R732" i="13" s="1"/>
  <c r="C751" i="13"/>
  <c r="S751" i="13" s="1"/>
  <c r="L751" i="13" s="1"/>
  <c r="T751" i="13" s="1"/>
  <c r="E751" i="13"/>
  <c r="F751" i="13"/>
  <c r="A751" i="13"/>
  <c r="N751" i="13" s="1"/>
  <c r="O751" i="13"/>
  <c r="H751" i="13"/>
  <c r="R751" i="13" s="1"/>
  <c r="G751" i="13"/>
  <c r="Q751" i="13" s="1"/>
  <c r="I751" i="13"/>
  <c r="D751" i="13"/>
  <c r="I807" i="13"/>
  <c r="D807" i="13"/>
  <c r="E807" i="13"/>
  <c r="G807" i="13"/>
  <c r="Q807" i="13" s="1"/>
  <c r="A807" i="13"/>
  <c r="N807" i="13" s="1"/>
  <c r="F807" i="13"/>
  <c r="O807" i="13"/>
  <c r="H807" i="13"/>
  <c r="R807" i="13" s="1"/>
  <c r="C807" i="13"/>
  <c r="S807" i="13" s="1"/>
  <c r="L807" i="13" s="1"/>
  <c r="T807" i="13" s="1"/>
  <c r="O691" i="13"/>
  <c r="G691" i="13"/>
  <c r="Q691" i="13" s="1"/>
  <c r="I691" i="13"/>
  <c r="D691" i="13"/>
  <c r="E691" i="13"/>
  <c r="C691" i="13"/>
  <c r="S691" i="13" s="1"/>
  <c r="L691" i="13" s="1"/>
  <c r="T691" i="13" s="1"/>
  <c r="F691" i="13"/>
  <c r="A691" i="13"/>
  <c r="K691" i="13" s="1"/>
  <c r="H691" i="13"/>
  <c r="R691" i="13" s="1"/>
  <c r="O710" i="13"/>
  <c r="H710" i="13"/>
  <c r="R710" i="13" s="1"/>
  <c r="I710" i="13"/>
  <c r="D710" i="13"/>
  <c r="E710" i="13"/>
  <c r="G710" i="13"/>
  <c r="Q710" i="13" s="1"/>
  <c r="F710" i="13"/>
  <c r="A710" i="13"/>
  <c r="N710" i="13" s="1"/>
  <c r="C710" i="13"/>
  <c r="S710" i="13" s="1"/>
  <c r="L710" i="13" s="1"/>
  <c r="T710" i="13" s="1"/>
  <c r="O729" i="13"/>
  <c r="H729" i="13"/>
  <c r="R729" i="13" s="1"/>
  <c r="I729" i="13"/>
  <c r="D729" i="13"/>
  <c r="E729" i="13"/>
  <c r="G729" i="13"/>
  <c r="Q729" i="13" s="1"/>
  <c r="F729" i="13"/>
  <c r="A729" i="13"/>
  <c r="N729" i="13" s="1"/>
  <c r="C729" i="13"/>
  <c r="S729" i="13" s="1"/>
  <c r="L729" i="13" s="1"/>
  <c r="T729" i="13" s="1"/>
  <c r="O752" i="13"/>
  <c r="H752" i="13"/>
  <c r="R752" i="13" s="1"/>
  <c r="I752" i="13"/>
  <c r="D752" i="13"/>
  <c r="E752" i="13"/>
  <c r="G752" i="13"/>
  <c r="Q752" i="13" s="1"/>
  <c r="F752" i="13"/>
  <c r="A752" i="13"/>
  <c r="C752" i="13"/>
  <c r="S752" i="13" s="1"/>
  <c r="L752" i="13" s="1"/>
  <c r="T752" i="13" s="1"/>
  <c r="D875" i="13"/>
  <c r="G875" i="13"/>
  <c r="Q875" i="13" s="1"/>
  <c r="F875" i="13"/>
  <c r="C875" i="13"/>
  <c r="S875" i="13" s="1"/>
  <c r="L875" i="13" s="1"/>
  <c r="T875" i="13" s="1"/>
  <c r="A875" i="13"/>
  <c r="K875" i="13" s="1"/>
  <c r="O875" i="13"/>
  <c r="H875" i="13"/>
  <c r="R875" i="13" s="1"/>
  <c r="E875" i="13"/>
  <c r="I875" i="13"/>
  <c r="D777" i="13"/>
  <c r="O777" i="13"/>
  <c r="G777" i="13"/>
  <c r="Q777" i="13" s="1"/>
  <c r="I777" i="13"/>
  <c r="C777" i="13"/>
  <c r="S777" i="13" s="1"/>
  <c r="L777" i="13" s="1"/>
  <c r="T777" i="13" s="1"/>
  <c r="E777" i="13"/>
  <c r="H777" i="13"/>
  <c r="R777" i="13" s="1"/>
  <c r="F777" i="13"/>
  <c r="A777" i="13"/>
  <c r="K777" i="13" s="1"/>
  <c r="D789" i="13"/>
  <c r="O789" i="13"/>
  <c r="G789" i="13"/>
  <c r="Q789" i="13" s="1"/>
  <c r="E789" i="13"/>
  <c r="C789" i="13"/>
  <c r="S789" i="13" s="1"/>
  <c r="L789" i="13" s="1"/>
  <c r="T789" i="13" s="1"/>
  <c r="A789" i="13"/>
  <c r="K789" i="13" s="1"/>
  <c r="H789" i="13"/>
  <c r="R789" i="13" s="1"/>
  <c r="F789" i="13"/>
  <c r="I789" i="13"/>
  <c r="C774" i="13"/>
  <c r="S774" i="13" s="1"/>
  <c r="L774" i="13" s="1"/>
  <c r="T774" i="13" s="1"/>
  <c r="E774" i="13"/>
  <c r="F774" i="13"/>
  <c r="A774" i="13"/>
  <c r="O774" i="13"/>
  <c r="H774" i="13"/>
  <c r="R774" i="13" s="1"/>
  <c r="G774" i="13"/>
  <c r="Q774" i="13" s="1"/>
  <c r="I774" i="13"/>
  <c r="D774" i="13"/>
  <c r="I825" i="13"/>
  <c r="D825" i="13"/>
  <c r="E825" i="13"/>
  <c r="G825" i="13"/>
  <c r="Q825" i="13" s="1"/>
  <c r="A825" i="13"/>
  <c r="K825" i="13" s="1"/>
  <c r="F825" i="13"/>
  <c r="O825" i="13"/>
  <c r="H825" i="13"/>
  <c r="R825" i="13" s="1"/>
  <c r="C825" i="13"/>
  <c r="S825" i="13" s="1"/>
  <c r="L825" i="13" s="1"/>
  <c r="T825" i="13" s="1"/>
  <c r="O759" i="13"/>
  <c r="H759" i="13"/>
  <c r="R759" i="13" s="1"/>
  <c r="I759" i="13"/>
  <c r="D759" i="13"/>
  <c r="E759" i="13"/>
  <c r="G759" i="13"/>
  <c r="Q759" i="13" s="1"/>
  <c r="F759" i="13"/>
  <c r="A759" i="13"/>
  <c r="K759" i="13" s="1"/>
  <c r="C759" i="13"/>
  <c r="S759" i="13" s="1"/>
  <c r="L759" i="13" s="1"/>
  <c r="T759" i="13" s="1"/>
  <c r="D797" i="13"/>
  <c r="A797" i="13"/>
  <c r="N797" i="13" s="1"/>
  <c r="G797" i="13"/>
  <c r="Q797" i="13" s="1"/>
  <c r="F797" i="13"/>
  <c r="C797" i="13"/>
  <c r="S797" i="13" s="1"/>
  <c r="L797" i="13" s="1"/>
  <c r="T797" i="13" s="1"/>
  <c r="E797" i="13"/>
  <c r="H797" i="13"/>
  <c r="R797" i="13" s="1"/>
  <c r="I797" i="13"/>
  <c r="O797" i="13"/>
  <c r="I812" i="13"/>
  <c r="O812" i="13"/>
  <c r="D812" i="13"/>
  <c r="F812" i="13"/>
  <c r="H812" i="13"/>
  <c r="R812" i="13" s="1"/>
  <c r="E812" i="13"/>
  <c r="G812" i="13"/>
  <c r="Q812" i="13" s="1"/>
  <c r="C812" i="13"/>
  <c r="S812" i="13" s="1"/>
  <c r="L812" i="13" s="1"/>
  <c r="T812" i="13" s="1"/>
  <c r="A812" i="13"/>
  <c r="N812" i="13" s="1"/>
  <c r="D834" i="13"/>
  <c r="O834" i="13"/>
  <c r="G834" i="13"/>
  <c r="Q834" i="13" s="1"/>
  <c r="E834" i="13"/>
  <c r="C834" i="13"/>
  <c r="S834" i="13" s="1"/>
  <c r="L834" i="13" s="1"/>
  <c r="T834" i="13" s="1"/>
  <c r="A834" i="13"/>
  <c r="N834" i="13" s="1"/>
  <c r="H834" i="13"/>
  <c r="R834" i="13" s="1"/>
  <c r="F834" i="13"/>
  <c r="I834" i="13"/>
  <c r="C790" i="13"/>
  <c r="S790" i="13" s="1"/>
  <c r="L790" i="13" s="1"/>
  <c r="T790" i="13" s="1"/>
  <c r="D790" i="13"/>
  <c r="F790" i="13"/>
  <c r="I790" i="13"/>
  <c r="O790" i="13"/>
  <c r="A790" i="13"/>
  <c r="G790" i="13"/>
  <c r="Q790" i="13" s="1"/>
  <c r="E790" i="13"/>
  <c r="H790" i="13"/>
  <c r="R790" i="13" s="1"/>
  <c r="C809" i="13"/>
  <c r="S809" i="13" s="1"/>
  <c r="L809" i="13" s="1"/>
  <c r="T809" i="13" s="1"/>
  <c r="H809" i="13"/>
  <c r="R809" i="13" s="1"/>
  <c r="F809" i="13"/>
  <c r="O809" i="13"/>
  <c r="I809" i="13"/>
  <c r="E809" i="13"/>
  <c r="G809" i="13"/>
  <c r="Q809" i="13" s="1"/>
  <c r="A809" i="13"/>
  <c r="N809" i="13" s="1"/>
  <c r="D809" i="13"/>
  <c r="E844" i="13"/>
  <c r="D844" i="13"/>
  <c r="A844" i="13"/>
  <c r="K844" i="13" s="1"/>
  <c r="C844" i="13"/>
  <c r="S844" i="13" s="1"/>
  <c r="L844" i="13" s="1"/>
  <c r="T844" i="13" s="1"/>
  <c r="O844" i="13"/>
  <c r="G844" i="13"/>
  <c r="Q844" i="13" s="1"/>
  <c r="I844" i="13"/>
  <c r="H844" i="13"/>
  <c r="R844" i="13" s="1"/>
  <c r="F844" i="13"/>
  <c r="O795" i="13"/>
  <c r="D795" i="13"/>
  <c r="I795" i="13"/>
  <c r="C795" i="13"/>
  <c r="S795" i="13" s="1"/>
  <c r="L795" i="13" s="1"/>
  <c r="T795" i="13" s="1"/>
  <c r="E795" i="13"/>
  <c r="H795" i="13"/>
  <c r="R795" i="13" s="1"/>
  <c r="F795" i="13"/>
  <c r="A795" i="13"/>
  <c r="N795" i="13" s="1"/>
  <c r="G795" i="13"/>
  <c r="Q795" i="13" s="1"/>
  <c r="D815" i="13"/>
  <c r="A815" i="13"/>
  <c r="G815" i="13"/>
  <c r="Q815" i="13" s="1"/>
  <c r="F815" i="13"/>
  <c r="C815" i="13"/>
  <c r="S815" i="13" s="1"/>
  <c r="L815" i="13" s="1"/>
  <c r="T815" i="13" s="1"/>
  <c r="E815" i="13"/>
  <c r="H815" i="13"/>
  <c r="R815" i="13" s="1"/>
  <c r="I815" i="13"/>
  <c r="O815" i="13"/>
  <c r="C876" i="13"/>
  <c r="S876" i="13" s="1"/>
  <c r="L876" i="13" s="1"/>
  <c r="T876" i="13" s="1"/>
  <c r="A876" i="13"/>
  <c r="K876" i="13" s="1"/>
  <c r="E876" i="13"/>
  <c r="H876" i="13"/>
  <c r="R876" i="13" s="1"/>
  <c r="I876" i="13"/>
  <c r="O876" i="13"/>
  <c r="G876" i="13"/>
  <c r="Q876" i="13" s="1"/>
  <c r="D876" i="13"/>
  <c r="F876" i="13"/>
  <c r="C831" i="13"/>
  <c r="S831" i="13" s="1"/>
  <c r="L831" i="13" s="1"/>
  <c r="T831" i="13" s="1"/>
  <c r="D831" i="13"/>
  <c r="F831" i="13"/>
  <c r="I831" i="13"/>
  <c r="O831" i="13"/>
  <c r="A831" i="13"/>
  <c r="N831" i="13" s="1"/>
  <c r="G831" i="13"/>
  <c r="Q831" i="13" s="1"/>
  <c r="E831" i="13"/>
  <c r="H831" i="13"/>
  <c r="R831" i="13" s="1"/>
  <c r="D856" i="13"/>
  <c r="F856" i="13"/>
  <c r="E856" i="13"/>
  <c r="O856" i="13"/>
  <c r="I856" i="13"/>
  <c r="A856" i="13"/>
  <c r="K856" i="13" s="1"/>
  <c r="H856" i="13"/>
  <c r="R856" i="13" s="1"/>
  <c r="C856" i="13"/>
  <c r="S856" i="13" s="1"/>
  <c r="L856" i="13" s="1"/>
  <c r="T856" i="13" s="1"/>
  <c r="G856" i="13"/>
  <c r="Q856" i="13" s="1"/>
  <c r="O824" i="13"/>
  <c r="H824" i="13"/>
  <c r="R824" i="13" s="1"/>
  <c r="I824" i="13"/>
  <c r="G824" i="13"/>
  <c r="Q824" i="13" s="1"/>
  <c r="E824" i="13"/>
  <c r="D824" i="13"/>
  <c r="F824" i="13"/>
  <c r="A824" i="13"/>
  <c r="K824" i="13" s="1"/>
  <c r="C824" i="13"/>
  <c r="S824" i="13" s="1"/>
  <c r="L824" i="13" s="1"/>
  <c r="T824" i="13" s="1"/>
  <c r="C845" i="13"/>
  <c r="S845" i="13" s="1"/>
  <c r="L845" i="13" s="1"/>
  <c r="T845" i="13" s="1"/>
  <c r="A845" i="13"/>
  <c r="N845" i="13" s="1"/>
  <c r="O845" i="13"/>
  <c r="E845" i="13"/>
  <c r="H845" i="13"/>
  <c r="R845" i="13" s="1"/>
  <c r="D845" i="13"/>
  <c r="G845" i="13"/>
  <c r="Q845" i="13" s="1"/>
  <c r="F845" i="13"/>
  <c r="I845" i="13"/>
  <c r="C864" i="13"/>
  <c r="S864" i="13" s="1"/>
  <c r="L864" i="13" s="1"/>
  <c r="T864" i="13" s="1"/>
  <c r="H864" i="13"/>
  <c r="R864" i="13" s="1"/>
  <c r="I864" i="13"/>
  <c r="F864" i="13"/>
  <c r="D864" i="13"/>
  <c r="E864" i="13"/>
  <c r="G864" i="13"/>
  <c r="Q864" i="13" s="1"/>
  <c r="O864" i="13"/>
  <c r="A864" i="13"/>
  <c r="K864" i="13" s="1"/>
  <c r="O854" i="13"/>
  <c r="G854" i="13"/>
  <c r="Q854" i="13" s="1"/>
  <c r="I854" i="13"/>
  <c r="D854" i="13"/>
  <c r="E854" i="13"/>
  <c r="C854" i="13"/>
  <c r="S854" i="13" s="1"/>
  <c r="L854" i="13" s="1"/>
  <c r="T854" i="13" s="1"/>
  <c r="F854" i="13"/>
  <c r="A854" i="13"/>
  <c r="N854" i="13" s="1"/>
  <c r="H854" i="13"/>
  <c r="R854" i="13" s="1"/>
  <c r="I874" i="13"/>
  <c r="F874" i="13"/>
  <c r="E874" i="13"/>
  <c r="C874" i="13"/>
  <c r="S874" i="13" s="1"/>
  <c r="L874" i="13" s="1"/>
  <c r="T874" i="13" s="1"/>
  <c r="A874" i="13"/>
  <c r="K874" i="13" s="1"/>
  <c r="H874" i="13"/>
  <c r="R874" i="13" s="1"/>
  <c r="O874" i="13"/>
  <c r="G874" i="13"/>
  <c r="Q874" i="13" s="1"/>
  <c r="D874" i="13"/>
  <c r="I877" i="13"/>
  <c r="C877" i="13"/>
  <c r="S877" i="13" s="1"/>
  <c r="L877" i="13" s="1"/>
  <c r="T877" i="13" s="1"/>
  <c r="D877" i="13"/>
  <c r="E877" i="13"/>
  <c r="O877" i="13"/>
  <c r="A877" i="13"/>
  <c r="N877" i="13" s="1"/>
  <c r="F877" i="13"/>
  <c r="H877" i="13"/>
  <c r="R877" i="13" s="1"/>
  <c r="G877" i="13"/>
  <c r="Q877" i="13" s="1"/>
  <c r="O191" i="14"/>
  <c r="H191" i="14"/>
  <c r="R191" i="14" s="1"/>
  <c r="F191" i="14"/>
  <c r="I191" i="14"/>
  <c r="D191" i="14"/>
  <c r="E191" i="14"/>
  <c r="G191" i="14"/>
  <c r="Q191" i="14" s="1"/>
  <c r="A191" i="14"/>
  <c r="C191" i="14"/>
  <c r="S191" i="14" s="1"/>
  <c r="L191" i="14" s="1"/>
  <c r="T191" i="14" s="1"/>
  <c r="I231" i="14"/>
  <c r="D231" i="14"/>
  <c r="E231" i="14"/>
  <c r="G231" i="14"/>
  <c r="Q231" i="14" s="1"/>
  <c r="A231" i="14"/>
  <c r="N231" i="14" s="1"/>
  <c r="C231" i="14"/>
  <c r="S231" i="14" s="1"/>
  <c r="L231" i="14" s="1"/>
  <c r="T231" i="14" s="1"/>
  <c r="O231" i="14"/>
  <c r="H231" i="14"/>
  <c r="R231" i="14" s="1"/>
  <c r="F231" i="14"/>
  <c r="D262" i="14"/>
  <c r="E262" i="14"/>
  <c r="G262" i="14"/>
  <c r="Q262" i="14" s="1"/>
  <c r="I262" i="14"/>
  <c r="C262" i="14"/>
  <c r="S262" i="14" s="1"/>
  <c r="L262" i="14" s="1"/>
  <c r="T262" i="14" s="1"/>
  <c r="A262" i="14"/>
  <c r="H262" i="14"/>
  <c r="R262" i="14" s="1"/>
  <c r="O262" i="14"/>
  <c r="F262" i="14"/>
  <c r="G335" i="14"/>
  <c r="Q335" i="14" s="1"/>
  <c r="I335" i="14"/>
  <c r="C335" i="14"/>
  <c r="S335" i="14" s="1"/>
  <c r="L335" i="14" s="1"/>
  <c r="T335" i="14" s="1"/>
  <c r="E335" i="14"/>
  <c r="H335" i="14"/>
  <c r="R335" i="14" s="1"/>
  <c r="A335" i="14"/>
  <c r="D335" i="14"/>
  <c r="F335" i="14"/>
  <c r="O335" i="14"/>
  <c r="H356" i="14"/>
  <c r="R356" i="14" s="1"/>
  <c r="F356" i="14"/>
  <c r="A356" i="14"/>
  <c r="K356" i="14" s="1"/>
  <c r="D356" i="14"/>
  <c r="O356" i="14"/>
  <c r="E356" i="14"/>
  <c r="I356" i="14"/>
  <c r="G356" i="14"/>
  <c r="Q356" i="14" s="1"/>
  <c r="C356" i="14"/>
  <c r="S356" i="14" s="1"/>
  <c r="L356" i="14" s="1"/>
  <c r="T356" i="14" s="1"/>
  <c r="I236" i="14"/>
  <c r="G236" i="14"/>
  <c r="Q236" i="14" s="1"/>
  <c r="E236" i="14"/>
  <c r="D236" i="14"/>
  <c r="F236" i="14"/>
  <c r="A236" i="14"/>
  <c r="K236" i="14" s="1"/>
  <c r="C236" i="14"/>
  <c r="S236" i="14" s="1"/>
  <c r="L236" i="14" s="1"/>
  <c r="T236" i="14" s="1"/>
  <c r="O236" i="14"/>
  <c r="H236" i="14"/>
  <c r="R236" i="14" s="1"/>
  <c r="G276" i="14"/>
  <c r="Q276" i="14" s="1"/>
  <c r="I276" i="14"/>
  <c r="H276" i="14"/>
  <c r="R276" i="14" s="1"/>
  <c r="C276" i="14"/>
  <c r="S276" i="14" s="1"/>
  <c r="L276" i="14" s="1"/>
  <c r="T276" i="14" s="1"/>
  <c r="E276" i="14"/>
  <c r="F276" i="14"/>
  <c r="A276" i="14"/>
  <c r="N276" i="14" s="1"/>
  <c r="O276" i="14"/>
  <c r="D276" i="14"/>
  <c r="F296" i="14"/>
  <c r="A296" i="14"/>
  <c r="K296" i="14" s="1"/>
  <c r="O296" i="14"/>
  <c r="H296" i="14"/>
  <c r="R296" i="14" s="1"/>
  <c r="G296" i="14"/>
  <c r="Q296" i="14" s="1"/>
  <c r="I296" i="14"/>
  <c r="D296" i="14"/>
  <c r="C296" i="14"/>
  <c r="S296" i="14" s="1"/>
  <c r="L296" i="14" s="1"/>
  <c r="T296" i="14" s="1"/>
  <c r="E296" i="14"/>
  <c r="O336" i="14"/>
  <c r="H336" i="14"/>
  <c r="R336" i="14" s="1"/>
  <c r="G336" i="14"/>
  <c r="Q336" i="14" s="1"/>
  <c r="I336" i="14"/>
  <c r="D336" i="14"/>
  <c r="C336" i="14"/>
  <c r="S336" i="14" s="1"/>
  <c r="L336" i="14" s="1"/>
  <c r="T336" i="14" s="1"/>
  <c r="E336" i="14"/>
  <c r="F336" i="14"/>
  <c r="A336" i="14"/>
  <c r="K336" i="14" s="1"/>
  <c r="E427" i="14"/>
  <c r="G427" i="14"/>
  <c r="Q427" i="14" s="1"/>
  <c r="A427" i="14"/>
  <c r="F427" i="14"/>
  <c r="O427" i="14"/>
  <c r="H427" i="14"/>
  <c r="R427" i="14" s="1"/>
  <c r="C427" i="14"/>
  <c r="S427" i="14" s="1"/>
  <c r="L427" i="14" s="1"/>
  <c r="T427" i="14" s="1"/>
  <c r="I427" i="14"/>
  <c r="D427" i="14"/>
  <c r="H445" i="14"/>
  <c r="R445" i="14" s="1"/>
  <c r="I445" i="14"/>
  <c r="G445" i="14"/>
  <c r="Q445" i="14" s="1"/>
  <c r="O445" i="14"/>
  <c r="A445" i="14"/>
  <c r="N445" i="14" s="1"/>
  <c r="C445" i="14"/>
  <c r="S445" i="14" s="1"/>
  <c r="L445" i="14" s="1"/>
  <c r="T445" i="14" s="1"/>
  <c r="E445" i="14"/>
  <c r="F445" i="14"/>
  <c r="D445" i="14"/>
  <c r="D594" i="14"/>
  <c r="O594" i="14"/>
  <c r="G594" i="14"/>
  <c r="Q594" i="14" s="1"/>
  <c r="E594" i="14"/>
  <c r="C594" i="14"/>
  <c r="S594" i="14" s="1"/>
  <c r="L594" i="14" s="1"/>
  <c r="T594" i="14" s="1"/>
  <c r="I594" i="14"/>
  <c r="H594" i="14"/>
  <c r="R594" i="14" s="1"/>
  <c r="F594" i="14"/>
  <c r="A594" i="14"/>
  <c r="E660" i="14"/>
  <c r="H660" i="14"/>
  <c r="R660" i="14" s="1"/>
  <c r="A660" i="14"/>
  <c r="K660" i="14" s="1"/>
  <c r="F660" i="14"/>
  <c r="O660" i="14"/>
  <c r="G660" i="14"/>
  <c r="Q660" i="14" s="1"/>
  <c r="D660" i="14"/>
  <c r="I660" i="14"/>
  <c r="C660" i="14"/>
  <c r="S660" i="14" s="1"/>
  <c r="L660" i="14" s="1"/>
  <c r="T660" i="14" s="1"/>
  <c r="C605" i="14"/>
  <c r="S605" i="14" s="1"/>
  <c r="L605" i="14" s="1"/>
  <c r="T605" i="14" s="1"/>
  <c r="I605" i="14"/>
  <c r="H605" i="14"/>
  <c r="R605" i="14" s="1"/>
  <c r="F605" i="14"/>
  <c r="A605" i="14"/>
  <c r="K605" i="14" s="1"/>
  <c r="D605" i="14"/>
  <c r="O605" i="14"/>
  <c r="G605" i="14"/>
  <c r="Q605" i="14" s="1"/>
  <c r="E605" i="14"/>
  <c r="G560" i="14"/>
  <c r="Q560" i="14" s="1"/>
  <c r="E560" i="14"/>
  <c r="A560" i="14"/>
  <c r="N560" i="14" s="1"/>
  <c r="C560" i="14"/>
  <c r="S560" i="14" s="1"/>
  <c r="L560" i="14" s="1"/>
  <c r="T560" i="14" s="1"/>
  <c r="D560" i="14"/>
  <c r="F560" i="14"/>
  <c r="I560" i="14"/>
  <c r="O560" i="14"/>
  <c r="H560" i="14"/>
  <c r="R560" i="14" s="1"/>
  <c r="O645" i="14"/>
  <c r="G645" i="14"/>
  <c r="Q645" i="14" s="1"/>
  <c r="H645" i="14"/>
  <c r="R645" i="14" s="1"/>
  <c r="I645" i="14"/>
  <c r="C645" i="14"/>
  <c r="S645" i="14" s="1"/>
  <c r="L645" i="14" s="1"/>
  <c r="T645" i="14" s="1"/>
  <c r="E645" i="14"/>
  <c r="D645" i="14"/>
  <c r="A645" i="14"/>
  <c r="N645" i="14" s="1"/>
  <c r="F645" i="14"/>
  <c r="F611" i="14"/>
  <c r="A611" i="14"/>
  <c r="N611" i="14" s="1"/>
  <c r="G611" i="14"/>
  <c r="Q611" i="14" s="1"/>
  <c r="O611" i="14"/>
  <c r="D611" i="14"/>
  <c r="I611" i="14"/>
  <c r="C611" i="14"/>
  <c r="S611" i="14" s="1"/>
  <c r="L611" i="14" s="1"/>
  <c r="T611" i="14" s="1"/>
  <c r="E611" i="14"/>
  <c r="H611" i="14"/>
  <c r="R611" i="14" s="1"/>
  <c r="H631" i="14"/>
  <c r="R631" i="14" s="1"/>
  <c r="E631" i="14"/>
  <c r="A631" i="14"/>
  <c r="D631" i="14"/>
  <c r="O631" i="14"/>
  <c r="F631" i="14"/>
  <c r="C631" i="14"/>
  <c r="S631" i="14" s="1"/>
  <c r="L631" i="14" s="1"/>
  <c r="T631" i="14" s="1"/>
  <c r="G631" i="14"/>
  <c r="Q631" i="14" s="1"/>
  <c r="I631" i="14"/>
  <c r="G722" i="14"/>
  <c r="Q722" i="14" s="1"/>
  <c r="E722" i="14"/>
  <c r="D722" i="14"/>
  <c r="C722" i="14"/>
  <c r="S722" i="14" s="1"/>
  <c r="L722" i="14" s="1"/>
  <c r="T722" i="14" s="1"/>
  <c r="A722" i="14"/>
  <c r="N722" i="14" s="1"/>
  <c r="O722" i="14"/>
  <c r="H722" i="14"/>
  <c r="R722" i="14" s="1"/>
  <c r="I722" i="14"/>
  <c r="F722" i="14"/>
  <c r="F659" i="14"/>
  <c r="A659" i="14"/>
  <c r="N659" i="14" s="1"/>
  <c r="G659" i="14"/>
  <c r="Q659" i="14" s="1"/>
  <c r="H659" i="14"/>
  <c r="R659" i="14" s="1"/>
  <c r="E659" i="14"/>
  <c r="D659" i="14"/>
  <c r="O659" i="14"/>
  <c r="I659" i="14"/>
  <c r="C659" i="14"/>
  <c r="S659" i="14" s="1"/>
  <c r="L659" i="14" s="1"/>
  <c r="T659" i="14" s="1"/>
  <c r="O747" i="14"/>
  <c r="G747" i="14"/>
  <c r="Q747" i="14" s="1"/>
  <c r="D747" i="14"/>
  <c r="I747" i="14"/>
  <c r="C747" i="14"/>
  <c r="S747" i="14" s="1"/>
  <c r="L747" i="14" s="1"/>
  <c r="T747" i="14" s="1"/>
  <c r="E747" i="14"/>
  <c r="H747" i="14"/>
  <c r="R747" i="14" s="1"/>
  <c r="A747" i="14"/>
  <c r="F747" i="14"/>
  <c r="O756" i="14"/>
  <c r="D756" i="14"/>
  <c r="C756" i="14"/>
  <c r="S756" i="14" s="1"/>
  <c r="L756" i="14" s="1"/>
  <c r="T756" i="14" s="1"/>
  <c r="I756" i="14"/>
  <c r="F756" i="14"/>
  <c r="E756" i="14"/>
  <c r="A756" i="14"/>
  <c r="H756" i="14"/>
  <c r="R756" i="14" s="1"/>
  <c r="G756" i="14"/>
  <c r="Q756" i="14" s="1"/>
  <c r="F750" i="14"/>
  <c r="I750" i="14"/>
  <c r="E750" i="14"/>
  <c r="H750" i="14"/>
  <c r="R750" i="14" s="1"/>
  <c r="A750" i="14"/>
  <c r="K750" i="14" s="1"/>
  <c r="D750" i="14"/>
  <c r="G750" i="14"/>
  <c r="Q750" i="14" s="1"/>
  <c r="C750" i="14"/>
  <c r="S750" i="14" s="1"/>
  <c r="L750" i="14" s="1"/>
  <c r="T750" i="14" s="1"/>
  <c r="O750" i="14"/>
  <c r="H765" i="14"/>
  <c r="R765" i="14" s="1"/>
  <c r="E765" i="14"/>
  <c r="I765" i="14"/>
  <c r="D765" i="14"/>
  <c r="C765" i="14"/>
  <c r="S765" i="14" s="1"/>
  <c r="L765" i="14" s="1"/>
  <c r="T765" i="14" s="1"/>
  <c r="F765" i="14"/>
  <c r="G765" i="14"/>
  <c r="Q765" i="14" s="1"/>
  <c r="O765" i="14"/>
  <c r="A765" i="14"/>
  <c r="I822" i="14"/>
  <c r="D822" i="14"/>
  <c r="E822" i="14"/>
  <c r="H822" i="14"/>
  <c r="R822" i="14" s="1"/>
  <c r="A822" i="14"/>
  <c r="N822" i="14" s="1"/>
  <c r="C822" i="14"/>
  <c r="S822" i="14" s="1"/>
  <c r="L822" i="14" s="1"/>
  <c r="T822" i="14" s="1"/>
  <c r="O822" i="14"/>
  <c r="G822" i="14"/>
  <c r="Q822" i="14" s="1"/>
  <c r="F822" i="14"/>
  <c r="G835" i="14"/>
  <c r="Q835" i="14" s="1"/>
  <c r="C835" i="14"/>
  <c r="S835" i="14" s="1"/>
  <c r="L835" i="14" s="1"/>
  <c r="T835" i="14" s="1"/>
  <c r="A835" i="14"/>
  <c r="H835" i="14"/>
  <c r="R835" i="14" s="1"/>
  <c r="D835" i="14"/>
  <c r="O835" i="14"/>
  <c r="F835" i="14"/>
  <c r="I835" i="14"/>
  <c r="E835" i="14"/>
  <c r="G177" i="15"/>
  <c r="Q177" i="15" s="1"/>
  <c r="I177" i="15"/>
  <c r="D177" i="15"/>
  <c r="C177" i="15"/>
  <c r="S177" i="15" s="1"/>
  <c r="L177" i="15" s="1"/>
  <c r="T177" i="15" s="1"/>
  <c r="E177" i="15"/>
  <c r="F177" i="15"/>
  <c r="A177" i="15"/>
  <c r="K177" i="15" s="1"/>
  <c r="O177" i="15"/>
  <c r="H177" i="15"/>
  <c r="R177" i="15" s="1"/>
  <c r="G515" i="15"/>
  <c r="Q515" i="15" s="1"/>
  <c r="I515" i="15"/>
  <c r="D515" i="15"/>
  <c r="C515" i="15"/>
  <c r="S515" i="15" s="1"/>
  <c r="L515" i="15" s="1"/>
  <c r="T515" i="15" s="1"/>
  <c r="E515" i="15"/>
  <c r="F515" i="15"/>
  <c r="A515" i="15"/>
  <c r="K515" i="15" s="1"/>
  <c r="O515" i="15"/>
  <c r="H515" i="15"/>
  <c r="R515" i="15" s="1"/>
  <c r="C642" i="15"/>
  <c r="S642" i="15" s="1"/>
  <c r="L642" i="15" s="1"/>
  <c r="T642" i="15" s="1"/>
  <c r="E642" i="15"/>
  <c r="F642" i="15"/>
  <c r="A642" i="15"/>
  <c r="O642" i="15"/>
  <c r="D642" i="15"/>
  <c r="G642" i="15"/>
  <c r="Q642" i="15" s="1"/>
  <c r="I642" i="15"/>
  <c r="H642" i="15"/>
  <c r="R642" i="15" s="1"/>
  <c r="I847" i="15"/>
  <c r="G847" i="15"/>
  <c r="Q847" i="15" s="1"/>
  <c r="H847" i="15"/>
  <c r="R847" i="15" s="1"/>
  <c r="E847" i="15"/>
  <c r="F847" i="15"/>
  <c r="A847" i="15"/>
  <c r="N847" i="15" s="1"/>
  <c r="D847" i="15"/>
  <c r="O847" i="15"/>
  <c r="C847" i="15"/>
  <c r="S847" i="15" s="1"/>
  <c r="L847" i="15" s="1"/>
  <c r="T847" i="15" s="1"/>
  <c r="H571" i="13"/>
  <c r="R571" i="13" s="1"/>
  <c r="F571" i="13"/>
  <c r="A571" i="13"/>
  <c r="K571" i="13" s="1"/>
  <c r="D571" i="13"/>
  <c r="O571" i="13"/>
  <c r="G571" i="13"/>
  <c r="Q571" i="13" s="1"/>
  <c r="I571" i="13"/>
  <c r="C571" i="13"/>
  <c r="S571" i="13" s="1"/>
  <c r="L571" i="13" s="1"/>
  <c r="T571" i="13" s="1"/>
  <c r="E571" i="13"/>
  <c r="H590" i="13"/>
  <c r="R590" i="13" s="1"/>
  <c r="F590" i="13"/>
  <c r="E590" i="13"/>
  <c r="D590" i="13"/>
  <c r="A590" i="13"/>
  <c r="G590" i="13"/>
  <c r="Q590" i="13" s="1"/>
  <c r="O590" i="13"/>
  <c r="C590" i="13"/>
  <c r="S590" i="13" s="1"/>
  <c r="L590" i="13" s="1"/>
  <c r="T590" i="13" s="1"/>
  <c r="I590" i="13"/>
  <c r="O609" i="13"/>
  <c r="G609" i="13"/>
  <c r="Q609" i="13" s="1"/>
  <c r="A609" i="13"/>
  <c r="N609" i="13" s="1"/>
  <c r="I609" i="13"/>
  <c r="C609" i="13"/>
  <c r="S609" i="13" s="1"/>
  <c r="L609" i="13" s="1"/>
  <c r="T609" i="13" s="1"/>
  <c r="H609" i="13"/>
  <c r="R609" i="13" s="1"/>
  <c r="F609" i="13"/>
  <c r="D609" i="13"/>
  <c r="E609" i="13"/>
  <c r="O647" i="13"/>
  <c r="H647" i="13"/>
  <c r="R647" i="13" s="1"/>
  <c r="F647" i="13"/>
  <c r="I647" i="13"/>
  <c r="D647" i="13"/>
  <c r="E647" i="13"/>
  <c r="G647" i="13"/>
  <c r="Q647" i="13" s="1"/>
  <c r="A647" i="13"/>
  <c r="N647" i="13" s="1"/>
  <c r="C647" i="13"/>
  <c r="S647" i="13" s="1"/>
  <c r="L647" i="13" s="1"/>
  <c r="T647" i="13" s="1"/>
  <c r="C540" i="13"/>
  <c r="S540" i="13" s="1"/>
  <c r="L540" i="13" s="1"/>
  <c r="T540" i="13" s="1"/>
  <c r="D540" i="13"/>
  <c r="F540" i="13"/>
  <c r="I540" i="13"/>
  <c r="O540" i="13"/>
  <c r="A540" i="13"/>
  <c r="G540" i="13"/>
  <c r="Q540" i="13" s="1"/>
  <c r="E540" i="13"/>
  <c r="H540" i="13"/>
  <c r="R540" i="13" s="1"/>
  <c r="O560" i="13"/>
  <c r="H560" i="13"/>
  <c r="R560" i="13" s="1"/>
  <c r="G560" i="13"/>
  <c r="Q560" i="13" s="1"/>
  <c r="I560" i="13"/>
  <c r="D560" i="13"/>
  <c r="C560" i="13"/>
  <c r="S560" i="13" s="1"/>
  <c r="L560" i="13" s="1"/>
  <c r="T560" i="13" s="1"/>
  <c r="E560" i="13"/>
  <c r="F560" i="13"/>
  <c r="A560" i="13"/>
  <c r="O579" i="13"/>
  <c r="H579" i="13"/>
  <c r="R579" i="13" s="1"/>
  <c r="G579" i="13"/>
  <c r="Q579" i="13" s="1"/>
  <c r="I579" i="13"/>
  <c r="D579" i="13"/>
  <c r="C579" i="13"/>
  <c r="S579" i="13" s="1"/>
  <c r="L579" i="13" s="1"/>
  <c r="T579" i="13" s="1"/>
  <c r="E579" i="13"/>
  <c r="F579" i="13"/>
  <c r="A579" i="13"/>
  <c r="K579" i="13" s="1"/>
  <c r="O602" i="13"/>
  <c r="H602" i="13"/>
  <c r="R602" i="13" s="1"/>
  <c r="G602" i="13"/>
  <c r="Q602" i="13" s="1"/>
  <c r="I602" i="13"/>
  <c r="D602" i="13"/>
  <c r="C602" i="13"/>
  <c r="S602" i="13" s="1"/>
  <c r="L602" i="13" s="1"/>
  <c r="T602" i="13" s="1"/>
  <c r="E602" i="13"/>
  <c r="F602" i="13"/>
  <c r="A602" i="13"/>
  <c r="N602" i="13" s="1"/>
  <c r="C637" i="13"/>
  <c r="S637" i="13" s="1"/>
  <c r="L637" i="13" s="1"/>
  <c r="T637" i="13" s="1"/>
  <c r="A637" i="13"/>
  <c r="H637" i="13"/>
  <c r="R637" i="13" s="1"/>
  <c r="O637" i="13"/>
  <c r="F637" i="13"/>
  <c r="D637" i="13"/>
  <c r="E637" i="13"/>
  <c r="G637" i="13"/>
  <c r="Q637" i="13" s="1"/>
  <c r="I637" i="13"/>
  <c r="F569" i="13"/>
  <c r="A569" i="13"/>
  <c r="C569" i="13"/>
  <c r="S569" i="13" s="1"/>
  <c r="L569" i="13" s="1"/>
  <c r="T569" i="13" s="1"/>
  <c r="O569" i="13"/>
  <c r="H569" i="13"/>
  <c r="R569" i="13" s="1"/>
  <c r="I569" i="13"/>
  <c r="D569" i="13"/>
  <c r="E569" i="13"/>
  <c r="G569" i="13"/>
  <c r="Q569" i="13" s="1"/>
  <c r="F592" i="13"/>
  <c r="A592" i="13"/>
  <c r="K592" i="13" s="1"/>
  <c r="C592" i="13"/>
  <c r="S592" i="13" s="1"/>
  <c r="L592" i="13" s="1"/>
  <c r="T592" i="13" s="1"/>
  <c r="O592" i="13"/>
  <c r="H592" i="13"/>
  <c r="R592" i="13" s="1"/>
  <c r="I592" i="13"/>
  <c r="D592" i="13"/>
  <c r="E592" i="13"/>
  <c r="G592" i="13"/>
  <c r="Q592" i="13" s="1"/>
  <c r="O617" i="13"/>
  <c r="H617" i="13"/>
  <c r="R617" i="13" s="1"/>
  <c r="C617" i="13"/>
  <c r="S617" i="13" s="1"/>
  <c r="L617" i="13" s="1"/>
  <c r="T617" i="13" s="1"/>
  <c r="I617" i="13"/>
  <c r="D617" i="13"/>
  <c r="E617" i="13"/>
  <c r="G617" i="13"/>
  <c r="Q617" i="13" s="1"/>
  <c r="A617" i="13"/>
  <c r="N617" i="13" s="1"/>
  <c r="F617" i="13"/>
  <c r="H685" i="13"/>
  <c r="R685" i="13" s="1"/>
  <c r="I685" i="13"/>
  <c r="E685" i="13"/>
  <c r="D685" i="13"/>
  <c r="A685" i="13"/>
  <c r="K685" i="13" s="1"/>
  <c r="G685" i="13"/>
  <c r="Q685" i="13" s="1"/>
  <c r="F685" i="13"/>
  <c r="C685" i="13"/>
  <c r="S685" i="13" s="1"/>
  <c r="L685" i="13" s="1"/>
  <c r="T685" i="13" s="1"/>
  <c r="O685" i="13"/>
  <c r="H656" i="13"/>
  <c r="R656" i="13" s="1"/>
  <c r="F656" i="13"/>
  <c r="O656" i="13"/>
  <c r="D656" i="13"/>
  <c r="I656" i="13"/>
  <c r="G656" i="13"/>
  <c r="Q656" i="13" s="1"/>
  <c r="E656" i="13"/>
  <c r="C656" i="13"/>
  <c r="S656" i="13" s="1"/>
  <c r="L656" i="13" s="1"/>
  <c r="T656" i="13" s="1"/>
  <c r="A656" i="13"/>
  <c r="O692" i="13"/>
  <c r="H692" i="13"/>
  <c r="R692" i="13" s="1"/>
  <c r="G692" i="13"/>
  <c r="Q692" i="13" s="1"/>
  <c r="I692" i="13"/>
  <c r="D692" i="13"/>
  <c r="E692" i="13"/>
  <c r="F692" i="13"/>
  <c r="A692" i="13"/>
  <c r="C692" i="13"/>
  <c r="S692" i="13" s="1"/>
  <c r="L692" i="13" s="1"/>
  <c r="T692" i="13" s="1"/>
  <c r="O734" i="13"/>
  <c r="H734" i="13"/>
  <c r="R734" i="13" s="1"/>
  <c r="F734" i="13"/>
  <c r="I734" i="13"/>
  <c r="D734" i="13"/>
  <c r="E734" i="13"/>
  <c r="G734" i="13"/>
  <c r="Q734" i="13" s="1"/>
  <c r="A734" i="13"/>
  <c r="N734" i="13" s="1"/>
  <c r="C734" i="13"/>
  <c r="S734" i="13" s="1"/>
  <c r="L734" i="13" s="1"/>
  <c r="T734" i="13" s="1"/>
  <c r="G622" i="13"/>
  <c r="Q622" i="13" s="1"/>
  <c r="O622" i="13"/>
  <c r="I622" i="13"/>
  <c r="C622" i="13"/>
  <c r="S622" i="13" s="1"/>
  <c r="L622" i="13" s="1"/>
  <c r="T622" i="13" s="1"/>
  <c r="E622" i="13"/>
  <c r="F622" i="13"/>
  <c r="D622" i="13"/>
  <c r="H622" i="13"/>
  <c r="R622" i="13" s="1"/>
  <c r="A622" i="13"/>
  <c r="K622" i="13" s="1"/>
  <c r="G641" i="13"/>
  <c r="Q641" i="13" s="1"/>
  <c r="I641" i="13"/>
  <c r="E641" i="13"/>
  <c r="C641" i="13"/>
  <c r="S641" i="13" s="1"/>
  <c r="L641" i="13" s="1"/>
  <c r="T641" i="13" s="1"/>
  <c r="A641" i="13"/>
  <c r="F641" i="13"/>
  <c r="H641" i="13"/>
  <c r="R641" i="13" s="1"/>
  <c r="D641" i="13"/>
  <c r="O641" i="13"/>
  <c r="G660" i="13"/>
  <c r="Q660" i="13" s="1"/>
  <c r="I660" i="13"/>
  <c r="D660" i="13"/>
  <c r="C660" i="13"/>
  <c r="S660" i="13" s="1"/>
  <c r="L660" i="13" s="1"/>
  <c r="T660" i="13" s="1"/>
  <c r="E660" i="13"/>
  <c r="F660" i="13"/>
  <c r="A660" i="13"/>
  <c r="N660" i="13" s="1"/>
  <c r="O660" i="13"/>
  <c r="H660" i="13"/>
  <c r="R660" i="13" s="1"/>
  <c r="H697" i="13"/>
  <c r="R697" i="13" s="1"/>
  <c r="O697" i="13"/>
  <c r="F697" i="13"/>
  <c r="D697" i="13"/>
  <c r="E697" i="13"/>
  <c r="G697" i="13"/>
  <c r="Q697" i="13" s="1"/>
  <c r="I697" i="13"/>
  <c r="C697" i="13"/>
  <c r="S697" i="13" s="1"/>
  <c r="L697" i="13" s="1"/>
  <c r="T697" i="13" s="1"/>
  <c r="A697" i="13"/>
  <c r="K697" i="13" s="1"/>
  <c r="O730" i="13"/>
  <c r="H730" i="13"/>
  <c r="R730" i="13" s="1"/>
  <c r="F730" i="13"/>
  <c r="I730" i="13"/>
  <c r="D730" i="13"/>
  <c r="E730" i="13"/>
  <c r="G730" i="13"/>
  <c r="Q730" i="13" s="1"/>
  <c r="A730" i="13"/>
  <c r="K730" i="13" s="1"/>
  <c r="C730" i="13"/>
  <c r="S730" i="13" s="1"/>
  <c r="L730" i="13" s="1"/>
  <c r="T730" i="13" s="1"/>
  <c r="F619" i="13"/>
  <c r="A619" i="13"/>
  <c r="K619" i="13" s="1"/>
  <c r="D619" i="13"/>
  <c r="O619" i="13"/>
  <c r="C619" i="13"/>
  <c r="S619" i="13" s="1"/>
  <c r="L619" i="13" s="1"/>
  <c r="T619" i="13" s="1"/>
  <c r="I619" i="13"/>
  <c r="H619" i="13"/>
  <c r="R619" i="13" s="1"/>
  <c r="E619" i="13"/>
  <c r="G619" i="13"/>
  <c r="Q619" i="13" s="1"/>
  <c r="F642" i="13"/>
  <c r="A642" i="13"/>
  <c r="K642" i="13" s="1"/>
  <c r="G642" i="13"/>
  <c r="Q642" i="13" s="1"/>
  <c r="O642" i="13"/>
  <c r="H642" i="13"/>
  <c r="R642" i="13" s="1"/>
  <c r="I642" i="13"/>
  <c r="D642" i="13"/>
  <c r="E642" i="13"/>
  <c r="C642" i="13"/>
  <c r="S642" i="13" s="1"/>
  <c r="L642" i="13" s="1"/>
  <c r="T642" i="13" s="1"/>
  <c r="F661" i="13"/>
  <c r="A661" i="13"/>
  <c r="K661" i="13" s="1"/>
  <c r="C661" i="13"/>
  <c r="S661" i="13" s="1"/>
  <c r="L661" i="13" s="1"/>
  <c r="T661" i="13" s="1"/>
  <c r="O661" i="13"/>
  <c r="H661" i="13"/>
  <c r="R661" i="13" s="1"/>
  <c r="I661" i="13"/>
  <c r="D661" i="13"/>
  <c r="E661" i="13"/>
  <c r="G661" i="13"/>
  <c r="Q661" i="13" s="1"/>
  <c r="O680" i="13"/>
  <c r="H680" i="13"/>
  <c r="R680" i="13" s="1"/>
  <c r="C680" i="13"/>
  <c r="S680" i="13" s="1"/>
  <c r="L680" i="13" s="1"/>
  <c r="T680" i="13" s="1"/>
  <c r="I680" i="13"/>
  <c r="D680" i="13"/>
  <c r="E680" i="13"/>
  <c r="G680" i="13"/>
  <c r="Q680" i="13" s="1"/>
  <c r="A680" i="13"/>
  <c r="K680" i="13" s="1"/>
  <c r="F680" i="13"/>
  <c r="H712" i="13"/>
  <c r="R712" i="13" s="1"/>
  <c r="F712" i="13"/>
  <c r="O712" i="13"/>
  <c r="D712" i="13"/>
  <c r="I712" i="13"/>
  <c r="G712" i="13"/>
  <c r="Q712" i="13" s="1"/>
  <c r="E712" i="13"/>
  <c r="C712" i="13"/>
  <c r="S712" i="13" s="1"/>
  <c r="L712" i="13" s="1"/>
  <c r="T712" i="13" s="1"/>
  <c r="A712" i="13"/>
  <c r="H731" i="13"/>
  <c r="R731" i="13" s="1"/>
  <c r="F731" i="13"/>
  <c r="I731" i="13"/>
  <c r="D731" i="13"/>
  <c r="E731" i="13"/>
  <c r="G731" i="13"/>
  <c r="Q731" i="13" s="1"/>
  <c r="A731" i="13"/>
  <c r="K731" i="13" s="1"/>
  <c r="C731" i="13"/>
  <c r="S731" i="13" s="1"/>
  <c r="L731" i="13" s="1"/>
  <c r="T731" i="13" s="1"/>
  <c r="O731" i="13"/>
  <c r="H750" i="13"/>
  <c r="R750" i="13" s="1"/>
  <c r="F750" i="13"/>
  <c r="O750" i="13"/>
  <c r="D750" i="13"/>
  <c r="I750" i="13"/>
  <c r="G750" i="13"/>
  <c r="Q750" i="13" s="1"/>
  <c r="E750" i="13"/>
  <c r="C750" i="13"/>
  <c r="S750" i="13" s="1"/>
  <c r="L750" i="13" s="1"/>
  <c r="T750" i="13" s="1"/>
  <c r="A750" i="13"/>
  <c r="K750" i="13" s="1"/>
  <c r="G675" i="13"/>
  <c r="Q675" i="13" s="1"/>
  <c r="I675" i="13"/>
  <c r="O675" i="13"/>
  <c r="C675" i="13"/>
  <c r="S675" i="13" s="1"/>
  <c r="L675" i="13" s="1"/>
  <c r="T675" i="13" s="1"/>
  <c r="A675" i="13"/>
  <c r="K675" i="13" s="1"/>
  <c r="F675" i="13"/>
  <c r="H675" i="13"/>
  <c r="R675" i="13" s="1"/>
  <c r="D675" i="13"/>
  <c r="E675" i="13"/>
  <c r="G694" i="13"/>
  <c r="Q694" i="13" s="1"/>
  <c r="O694" i="13"/>
  <c r="A694" i="13"/>
  <c r="K694" i="13" s="1"/>
  <c r="C694" i="13"/>
  <c r="S694" i="13" s="1"/>
  <c r="L694" i="13" s="1"/>
  <c r="T694" i="13" s="1"/>
  <c r="E694" i="13"/>
  <c r="F694" i="13"/>
  <c r="D694" i="13"/>
  <c r="H694" i="13"/>
  <c r="R694" i="13" s="1"/>
  <c r="I694" i="13"/>
  <c r="G717" i="13"/>
  <c r="Q717" i="13" s="1"/>
  <c r="I717" i="13"/>
  <c r="D717" i="13"/>
  <c r="C717" i="13"/>
  <c r="S717" i="13" s="1"/>
  <c r="L717" i="13" s="1"/>
  <c r="T717" i="13" s="1"/>
  <c r="E717" i="13"/>
  <c r="F717" i="13"/>
  <c r="A717" i="13"/>
  <c r="K717" i="13" s="1"/>
  <c r="O717" i="13"/>
  <c r="H717" i="13"/>
  <c r="R717" i="13" s="1"/>
  <c r="G736" i="13"/>
  <c r="Q736" i="13" s="1"/>
  <c r="I736" i="13"/>
  <c r="D736" i="13"/>
  <c r="C736" i="13"/>
  <c r="S736" i="13" s="1"/>
  <c r="L736" i="13" s="1"/>
  <c r="T736" i="13" s="1"/>
  <c r="E736" i="13"/>
  <c r="F736" i="13"/>
  <c r="A736" i="13"/>
  <c r="O736" i="13"/>
  <c r="H736" i="13"/>
  <c r="R736" i="13" s="1"/>
  <c r="F755" i="13"/>
  <c r="C755" i="13"/>
  <c r="S755" i="13" s="1"/>
  <c r="L755" i="13" s="1"/>
  <c r="T755" i="13" s="1"/>
  <c r="D755" i="13"/>
  <c r="O755" i="13"/>
  <c r="H755" i="13"/>
  <c r="R755" i="13" s="1"/>
  <c r="I755" i="13"/>
  <c r="G755" i="13"/>
  <c r="Q755" i="13" s="1"/>
  <c r="E755" i="13"/>
  <c r="A755" i="13"/>
  <c r="K755" i="13" s="1"/>
  <c r="F676" i="13"/>
  <c r="A676" i="13"/>
  <c r="N676" i="13" s="1"/>
  <c r="D676" i="13"/>
  <c r="O676" i="13"/>
  <c r="C676" i="13"/>
  <c r="S676" i="13" s="1"/>
  <c r="L676" i="13" s="1"/>
  <c r="T676" i="13" s="1"/>
  <c r="I676" i="13"/>
  <c r="H676" i="13"/>
  <c r="R676" i="13" s="1"/>
  <c r="E676" i="13"/>
  <c r="G676" i="13"/>
  <c r="Q676" i="13" s="1"/>
  <c r="F695" i="13"/>
  <c r="A695" i="13"/>
  <c r="N695" i="13" s="1"/>
  <c r="H695" i="13"/>
  <c r="R695" i="13" s="1"/>
  <c r="O695" i="13"/>
  <c r="G695" i="13"/>
  <c r="Q695" i="13" s="1"/>
  <c r="I695" i="13"/>
  <c r="D695" i="13"/>
  <c r="E695" i="13"/>
  <c r="C695" i="13"/>
  <c r="S695" i="13" s="1"/>
  <c r="L695" i="13" s="1"/>
  <c r="T695" i="13" s="1"/>
  <c r="F714" i="13"/>
  <c r="A714" i="13"/>
  <c r="K714" i="13" s="1"/>
  <c r="G714" i="13"/>
  <c r="Q714" i="13" s="1"/>
  <c r="O714" i="13"/>
  <c r="H714" i="13"/>
  <c r="R714" i="13" s="1"/>
  <c r="I714" i="13"/>
  <c r="D714" i="13"/>
  <c r="E714" i="13"/>
  <c r="C714" i="13"/>
  <c r="S714" i="13" s="1"/>
  <c r="L714" i="13" s="1"/>
  <c r="T714" i="13" s="1"/>
  <c r="F737" i="13"/>
  <c r="A737" i="13"/>
  <c r="C737" i="13"/>
  <c r="S737" i="13" s="1"/>
  <c r="L737" i="13" s="1"/>
  <c r="T737" i="13" s="1"/>
  <c r="O737" i="13"/>
  <c r="H737" i="13"/>
  <c r="R737" i="13" s="1"/>
  <c r="I737" i="13"/>
  <c r="D737" i="13"/>
  <c r="E737" i="13"/>
  <c r="G737" i="13"/>
  <c r="Q737" i="13" s="1"/>
  <c r="O757" i="13"/>
  <c r="H757" i="13"/>
  <c r="R757" i="13" s="1"/>
  <c r="F757" i="13"/>
  <c r="I757" i="13"/>
  <c r="D757" i="13"/>
  <c r="E757" i="13"/>
  <c r="G757" i="13"/>
  <c r="Q757" i="13" s="1"/>
  <c r="A757" i="13"/>
  <c r="K757" i="13" s="1"/>
  <c r="C757" i="13"/>
  <c r="S757" i="13" s="1"/>
  <c r="L757" i="13" s="1"/>
  <c r="T757" i="13" s="1"/>
  <c r="H761" i="13"/>
  <c r="R761" i="13" s="1"/>
  <c r="F761" i="13"/>
  <c r="O761" i="13"/>
  <c r="D761" i="13"/>
  <c r="I761" i="13"/>
  <c r="G761" i="13"/>
  <c r="Q761" i="13" s="1"/>
  <c r="E761" i="13"/>
  <c r="C761" i="13"/>
  <c r="S761" i="13" s="1"/>
  <c r="L761" i="13" s="1"/>
  <c r="T761" i="13" s="1"/>
  <c r="A761" i="13"/>
  <c r="N761" i="13" s="1"/>
  <c r="H780" i="13"/>
  <c r="R780" i="13" s="1"/>
  <c r="F780" i="13"/>
  <c r="E780" i="13"/>
  <c r="D780" i="13"/>
  <c r="A780" i="13"/>
  <c r="N780" i="13" s="1"/>
  <c r="G780" i="13"/>
  <c r="Q780" i="13" s="1"/>
  <c r="O780" i="13"/>
  <c r="C780" i="13"/>
  <c r="S780" i="13" s="1"/>
  <c r="L780" i="13" s="1"/>
  <c r="T780" i="13" s="1"/>
  <c r="I780" i="13"/>
  <c r="G762" i="13"/>
  <c r="Q762" i="13" s="1"/>
  <c r="I762" i="13"/>
  <c r="D762" i="13"/>
  <c r="C762" i="13"/>
  <c r="S762" i="13" s="1"/>
  <c r="L762" i="13" s="1"/>
  <c r="T762" i="13" s="1"/>
  <c r="E762" i="13"/>
  <c r="F762" i="13"/>
  <c r="A762" i="13"/>
  <c r="K762" i="13" s="1"/>
  <c r="O762" i="13"/>
  <c r="H762" i="13"/>
  <c r="R762" i="13" s="1"/>
  <c r="O792" i="13"/>
  <c r="H792" i="13"/>
  <c r="R792" i="13" s="1"/>
  <c r="F792" i="13"/>
  <c r="I792" i="13"/>
  <c r="D792" i="13"/>
  <c r="E792" i="13"/>
  <c r="C792" i="13"/>
  <c r="S792" i="13" s="1"/>
  <c r="L792" i="13" s="1"/>
  <c r="T792" i="13" s="1"/>
  <c r="A792" i="13"/>
  <c r="K792" i="13" s="1"/>
  <c r="G792" i="13"/>
  <c r="Q792" i="13" s="1"/>
  <c r="O829" i="13"/>
  <c r="H829" i="13"/>
  <c r="R829" i="13" s="1"/>
  <c r="C829" i="13"/>
  <c r="S829" i="13" s="1"/>
  <c r="L829" i="13" s="1"/>
  <c r="T829" i="13" s="1"/>
  <c r="I829" i="13"/>
  <c r="D829" i="13"/>
  <c r="E829" i="13"/>
  <c r="G829" i="13"/>
  <c r="Q829" i="13" s="1"/>
  <c r="A829" i="13"/>
  <c r="F829" i="13"/>
  <c r="F767" i="13"/>
  <c r="A767" i="13"/>
  <c r="N767" i="13" s="1"/>
  <c r="C767" i="13"/>
  <c r="S767" i="13" s="1"/>
  <c r="L767" i="13" s="1"/>
  <c r="T767" i="13" s="1"/>
  <c r="O767" i="13"/>
  <c r="H767" i="13"/>
  <c r="R767" i="13" s="1"/>
  <c r="I767" i="13"/>
  <c r="D767" i="13"/>
  <c r="E767" i="13"/>
  <c r="G767" i="13"/>
  <c r="Q767" i="13" s="1"/>
  <c r="H800" i="13"/>
  <c r="R800" i="13" s="1"/>
  <c r="I800" i="13"/>
  <c r="E800" i="13"/>
  <c r="D800" i="13"/>
  <c r="A800" i="13"/>
  <c r="K800" i="13" s="1"/>
  <c r="G800" i="13"/>
  <c r="Q800" i="13" s="1"/>
  <c r="F800" i="13"/>
  <c r="C800" i="13"/>
  <c r="S800" i="13" s="1"/>
  <c r="L800" i="13" s="1"/>
  <c r="T800" i="13" s="1"/>
  <c r="O800" i="13"/>
  <c r="H822" i="13"/>
  <c r="R822" i="13" s="1"/>
  <c r="F822" i="13"/>
  <c r="A822" i="13"/>
  <c r="N822" i="13" s="1"/>
  <c r="D822" i="13"/>
  <c r="O822" i="13"/>
  <c r="G822" i="13"/>
  <c r="Q822" i="13" s="1"/>
  <c r="E822" i="13"/>
  <c r="C822" i="13"/>
  <c r="S822" i="13" s="1"/>
  <c r="L822" i="13" s="1"/>
  <c r="T822" i="13" s="1"/>
  <c r="I822" i="13"/>
  <c r="O851" i="13"/>
  <c r="H851" i="13"/>
  <c r="R851" i="13" s="1"/>
  <c r="G851" i="13"/>
  <c r="Q851" i="13" s="1"/>
  <c r="I851" i="13"/>
  <c r="D851" i="13"/>
  <c r="E851" i="13"/>
  <c r="F851" i="13"/>
  <c r="A851" i="13"/>
  <c r="C851" i="13"/>
  <c r="S851" i="13" s="1"/>
  <c r="L851" i="13" s="1"/>
  <c r="T851" i="13" s="1"/>
  <c r="G794" i="13"/>
  <c r="Q794" i="13" s="1"/>
  <c r="E794" i="13"/>
  <c r="H794" i="13"/>
  <c r="R794" i="13" s="1"/>
  <c r="C794" i="13"/>
  <c r="S794" i="13" s="1"/>
  <c r="L794" i="13" s="1"/>
  <c r="T794" i="13" s="1"/>
  <c r="D794" i="13"/>
  <c r="F794" i="13"/>
  <c r="I794" i="13"/>
  <c r="O794" i="13"/>
  <c r="A794" i="13"/>
  <c r="K794" i="13" s="1"/>
  <c r="O814" i="13"/>
  <c r="H814" i="13"/>
  <c r="R814" i="13" s="1"/>
  <c r="F814" i="13"/>
  <c r="I814" i="13"/>
  <c r="D814" i="13"/>
  <c r="E814" i="13"/>
  <c r="C814" i="13"/>
  <c r="S814" i="13" s="1"/>
  <c r="L814" i="13" s="1"/>
  <c r="T814" i="13" s="1"/>
  <c r="A814" i="13"/>
  <c r="N814" i="13" s="1"/>
  <c r="G814" i="13"/>
  <c r="Q814" i="13" s="1"/>
  <c r="O847" i="13"/>
  <c r="F847" i="13"/>
  <c r="G847" i="13"/>
  <c r="Q847" i="13" s="1"/>
  <c r="I847" i="13"/>
  <c r="D847" i="13"/>
  <c r="E847" i="13"/>
  <c r="C847" i="13"/>
  <c r="S847" i="13" s="1"/>
  <c r="L847" i="13" s="1"/>
  <c r="T847" i="13" s="1"/>
  <c r="A847" i="13"/>
  <c r="K847" i="13" s="1"/>
  <c r="H847" i="13"/>
  <c r="R847" i="13" s="1"/>
  <c r="F802" i="13"/>
  <c r="A802" i="13"/>
  <c r="K802" i="13" s="1"/>
  <c r="C802" i="13"/>
  <c r="S802" i="13" s="1"/>
  <c r="L802" i="13" s="1"/>
  <c r="T802" i="13" s="1"/>
  <c r="O802" i="13"/>
  <c r="H802" i="13"/>
  <c r="R802" i="13" s="1"/>
  <c r="I802" i="13"/>
  <c r="G802" i="13"/>
  <c r="Q802" i="13" s="1"/>
  <c r="E802" i="13"/>
  <c r="D802" i="13"/>
  <c r="H841" i="13"/>
  <c r="R841" i="13" s="1"/>
  <c r="I841" i="13"/>
  <c r="E841" i="13"/>
  <c r="D841" i="13"/>
  <c r="A841" i="13"/>
  <c r="N841" i="13" s="1"/>
  <c r="G841" i="13"/>
  <c r="Q841" i="13" s="1"/>
  <c r="F841" i="13"/>
  <c r="C841" i="13"/>
  <c r="S841" i="13" s="1"/>
  <c r="L841" i="13" s="1"/>
  <c r="T841" i="13" s="1"/>
  <c r="O841" i="13"/>
  <c r="G816" i="13"/>
  <c r="Q816" i="13" s="1"/>
  <c r="A816" i="13"/>
  <c r="D816" i="13"/>
  <c r="C816" i="13"/>
  <c r="S816" i="13" s="1"/>
  <c r="L816" i="13" s="1"/>
  <c r="T816" i="13" s="1"/>
  <c r="H816" i="13"/>
  <c r="R816" i="13" s="1"/>
  <c r="F816" i="13"/>
  <c r="O816" i="13"/>
  <c r="I816" i="13"/>
  <c r="E816" i="13"/>
  <c r="G835" i="13"/>
  <c r="Q835" i="13" s="1"/>
  <c r="E835" i="13"/>
  <c r="H835" i="13"/>
  <c r="R835" i="13" s="1"/>
  <c r="C835" i="13"/>
  <c r="S835" i="13" s="1"/>
  <c r="L835" i="13" s="1"/>
  <c r="T835" i="13" s="1"/>
  <c r="D835" i="13"/>
  <c r="F835" i="13"/>
  <c r="I835" i="13"/>
  <c r="O835" i="13"/>
  <c r="A835" i="13"/>
  <c r="O870" i="13"/>
  <c r="D870" i="13"/>
  <c r="G870" i="13"/>
  <c r="Q870" i="13" s="1"/>
  <c r="I870" i="13"/>
  <c r="H870" i="13"/>
  <c r="R870" i="13" s="1"/>
  <c r="E870" i="13"/>
  <c r="C870" i="13"/>
  <c r="S870" i="13" s="1"/>
  <c r="L870" i="13" s="1"/>
  <c r="T870" i="13" s="1"/>
  <c r="A870" i="13"/>
  <c r="K870" i="13" s="1"/>
  <c r="F870" i="13"/>
  <c r="F832" i="13"/>
  <c r="A832" i="13"/>
  <c r="K832" i="13" s="1"/>
  <c r="G832" i="13"/>
  <c r="Q832" i="13" s="1"/>
  <c r="O832" i="13"/>
  <c r="D832" i="13"/>
  <c r="I832" i="13"/>
  <c r="C832" i="13"/>
  <c r="S832" i="13" s="1"/>
  <c r="L832" i="13" s="1"/>
  <c r="T832" i="13" s="1"/>
  <c r="E832" i="13"/>
  <c r="H832" i="13"/>
  <c r="R832" i="13" s="1"/>
  <c r="G860" i="13"/>
  <c r="Q860" i="13" s="1"/>
  <c r="E860" i="13"/>
  <c r="D860" i="13"/>
  <c r="C860" i="13"/>
  <c r="S860" i="13" s="1"/>
  <c r="L860" i="13" s="1"/>
  <c r="T860" i="13" s="1"/>
  <c r="O860" i="13"/>
  <c r="F860" i="13"/>
  <c r="I860" i="13"/>
  <c r="A860" i="13"/>
  <c r="N860" i="13" s="1"/>
  <c r="H860" i="13"/>
  <c r="R860" i="13" s="1"/>
  <c r="H871" i="13"/>
  <c r="R871" i="13" s="1"/>
  <c r="O871" i="13"/>
  <c r="A871" i="13"/>
  <c r="N871" i="13" s="1"/>
  <c r="D871" i="13"/>
  <c r="G871" i="13"/>
  <c r="Q871" i="13" s="1"/>
  <c r="I871" i="13"/>
  <c r="F871" i="13"/>
  <c r="C871" i="13"/>
  <c r="S871" i="13" s="1"/>
  <c r="L871" i="13" s="1"/>
  <c r="T871" i="13" s="1"/>
  <c r="E871" i="13"/>
  <c r="H859" i="13"/>
  <c r="R859" i="13" s="1"/>
  <c r="F859" i="13"/>
  <c r="C859" i="13"/>
  <c r="S859" i="13" s="1"/>
  <c r="L859" i="13" s="1"/>
  <c r="T859" i="13" s="1"/>
  <c r="D859" i="13"/>
  <c r="A859" i="13"/>
  <c r="O859" i="13"/>
  <c r="I859" i="13"/>
  <c r="G859" i="13"/>
  <c r="Q859" i="13" s="1"/>
  <c r="E859" i="13"/>
  <c r="F861" i="13"/>
  <c r="G861" i="13"/>
  <c r="Q861" i="13" s="1"/>
  <c r="A861" i="13"/>
  <c r="E861" i="13"/>
  <c r="O861" i="13"/>
  <c r="I861" i="13"/>
  <c r="C861" i="13"/>
  <c r="S861" i="13" s="1"/>
  <c r="L861" i="13" s="1"/>
  <c r="T861" i="13" s="1"/>
  <c r="D861" i="13"/>
  <c r="H861" i="13"/>
  <c r="R861" i="13" s="1"/>
  <c r="F42" i="14"/>
  <c r="A42" i="14"/>
  <c r="O42" i="14"/>
  <c r="H42" i="14"/>
  <c r="R42" i="14" s="1"/>
  <c r="G42" i="14"/>
  <c r="Q42" i="14" s="1"/>
  <c r="I42" i="14"/>
  <c r="D42" i="14"/>
  <c r="C42" i="14"/>
  <c r="S42" i="14" s="1"/>
  <c r="L42" i="14" s="1"/>
  <c r="T42" i="14" s="1"/>
  <c r="E42" i="14"/>
  <c r="I57" i="14"/>
  <c r="C57" i="14"/>
  <c r="S57" i="14" s="1"/>
  <c r="L57" i="14" s="1"/>
  <c r="T57" i="14" s="1"/>
  <c r="E57" i="14"/>
  <c r="G57" i="14"/>
  <c r="Q57" i="14" s="1"/>
  <c r="A57" i="14"/>
  <c r="F57" i="14"/>
  <c r="O57" i="14"/>
  <c r="H57" i="14"/>
  <c r="R57" i="14" s="1"/>
  <c r="D57" i="14"/>
  <c r="G266" i="14"/>
  <c r="Q266" i="14" s="1"/>
  <c r="F266" i="14"/>
  <c r="C266" i="14"/>
  <c r="S266" i="14" s="1"/>
  <c r="L266" i="14" s="1"/>
  <c r="T266" i="14" s="1"/>
  <c r="O266" i="14"/>
  <c r="H266" i="14"/>
  <c r="R266" i="14" s="1"/>
  <c r="I266" i="14"/>
  <c r="E266" i="14"/>
  <c r="D266" i="14"/>
  <c r="A266" i="14"/>
  <c r="N266" i="14" s="1"/>
  <c r="F102" i="14"/>
  <c r="A102" i="14"/>
  <c r="K102" i="14" s="1"/>
  <c r="C102" i="14"/>
  <c r="S102" i="14" s="1"/>
  <c r="L102" i="14" s="1"/>
  <c r="T102" i="14" s="1"/>
  <c r="O102" i="14"/>
  <c r="H102" i="14"/>
  <c r="R102" i="14" s="1"/>
  <c r="D102" i="14"/>
  <c r="G102" i="14"/>
  <c r="Q102" i="14" s="1"/>
  <c r="I102" i="14"/>
  <c r="E102" i="14"/>
  <c r="I122" i="14"/>
  <c r="D122" i="14"/>
  <c r="E122" i="14"/>
  <c r="G122" i="14"/>
  <c r="Q122" i="14" s="1"/>
  <c r="A122" i="14"/>
  <c r="K122" i="14" s="1"/>
  <c r="H122" i="14"/>
  <c r="R122" i="14" s="1"/>
  <c r="F122" i="14"/>
  <c r="C122" i="14"/>
  <c r="S122" i="14" s="1"/>
  <c r="L122" i="14" s="1"/>
  <c r="T122" i="14" s="1"/>
  <c r="O122" i="14"/>
  <c r="O182" i="14"/>
  <c r="H182" i="14"/>
  <c r="R182" i="14" s="1"/>
  <c r="I182" i="14"/>
  <c r="D182" i="14"/>
  <c r="E182" i="14"/>
  <c r="A182" i="14"/>
  <c r="G182" i="14"/>
  <c r="Q182" i="14" s="1"/>
  <c r="F182" i="14"/>
  <c r="C182" i="14"/>
  <c r="S182" i="14" s="1"/>
  <c r="L182" i="14" s="1"/>
  <c r="T182" i="14" s="1"/>
  <c r="A367" i="14"/>
  <c r="N367" i="14" s="1"/>
  <c r="C367" i="14"/>
  <c r="S367" i="14" s="1"/>
  <c r="L367" i="14" s="1"/>
  <c r="T367" i="14" s="1"/>
  <c r="O367" i="14"/>
  <c r="H367" i="14"/>
  <c r="R367" i="14" s="1"/>
  <c r="G367" i="14"/>
  <c r="Q367" i="14" s="1"/>
  <c r="D367" i="14"/>
  <c r="F367" i="14"/>
  <c r="I367" i="14"/>
  <c r="E367" i="14"/>
  <c r="I407" i="14"/>
  <c r="D407" i="14"/>
  <c r="E407" i="14"/>
  <c r="F407" i="14"/>
  <c r="A407" i="14"/>
  <c r="K407" i="14" s="1"/>
  <c r="H407" i="14"/>
  <c r="R407" i="14" s="1"/>
  <c r="C407" i="14"/>
  <c r="S407" i="14" s="1"/>
  <c r="L407" i="14" s="1"/>
  <c r="T407" i="14" s="1"/>
  <c r="O407" i="14"/>
  <c r="G407" i="14"/>
  <c r="Q407" i="14" s="1"/>
  <c r="O447" i="14"/>
  <c r="H447" i="14"/>
  <c r="R447" i="14" s="1"/>
  <c r="G447" i="14"/>
  <c r="Q447" i="14" s="1"/>
  <c r="I447" i="14"/>
  <c r="D447" i="14"/>
  <c r="E447" i="14"/>
  <c r="A447" i="14"/>
  <c r="N447" i="14" s="1"/>
  <c r="F447" i="14"/>
  <c r="C447" i="14"/>
  <c r="S447" i="14" s="1"/>
  <c r="L447" i="14" s="1"/>
  <c r="T447" i="14" s="1"/>
  <c r="A456" i="14"/>
  <c r="C456" i="14"/>
  <c r="S456" i="14" s="1"/>
  <c r="L456" i="14" s="1"/>
  <c r="T456" i="14" s="1"/>
  <c r="O456" i="14"/>
  <c r="H456" i="14"/>
  <c r="R456" i="14" s="1"/>
  <c r="F456" i="14"/>
  <c r="I456" i="14"/>
  <c r="D456" i="14"/>
  <c r="E456" i="14"/>
  <c r="G456" i="14"/>
  <c r="Q456" i="14" s="1"/>
  <c r="H465" i="14"/>
  <c r="R465" i="14" s="1"/>
  <c r="F465" i="14"/>
  <c r="A465" i="14"/>
  <c r="K465" i="14" s="1"/>
  <c r="D465" i="14"/>
  <c r="O465" i="14"/>
  <c r="G465" i="14"/>
  <c r="Q465" i="14" s="1"/>
  <c r="I465" i="14"/>
  <c r="C465" i="14"/>
  <c r="S465" i="14" s="1"/>
  <c r="L465" i="14" s="1"/>
  <c r="T465" i="14" s="1"/>
  <c r="E465" i="14"/>
  <c r="F450" i="14"/>
  <c r="A450" i="14"/>
  <c r="N450" i="14" s="1"/>
  <c r="O450" i="14"/>
  <c r="D450" i="14"/>
  <c r="G450" i="14"/>
  <c r="Q450" i="14" s="1"/>
  <c r="I450" i="14"/>
  <c r="H450" i="14"/>
  <c r="R450" i="14" s="1"/>
  <c r="C450" i="14"/>
  <c r="S450" i="14" s="1"/>
  <c r="L450" i="14" s="1"/>
  <c r="T450" i="14" s="1"/>
  <c r="E450" i="14"/>
  <c r="G511" i="14"/>
  <c r="Q511" i="14" s="1"/>
  <c r="F511" i="14"/>
  <c r="C511" i="14"/>
  <c r="S511" i="14" s="1"/>
  <c r="L511" i="14" s="1"/>
  <c r="T511" i="14" s="1"/>
  <c r="E511" i="14"/>
  <c r="H511" i="14"/>
  <c r="R511" i="14" s="1"/>
  <c r="I511" i="14"/>
  <c r="O511" i="14"/>
  <c r="D511" i="14"/>
  <c r="A511" i="14"/>
  <c r="K511" i="14" s="1"/>
  <c r="C540" i="14"/>
  <c r="S540" i="14" s="1"/>
  <c r="L540" i="14" s="1"/>
  <c r="T540" i="14" s="1"/>
  <c r="D540" i="14"/>
  <c r="F540" i="14"/>
  <c r="I540" i="14"/>
  <c r="O540" i="14"/>
  <c r="A540" i="14"/>
  <c r="K540" i="14" s="1"/>
  <c r="G540" i="14"/>
  <c r="Q540" i="14" s="1"/>
  <c r="E540" i="14"/>
  <c r="H540" i="14"/>
  <c r="R540" i="14" s="1"/>
  <c r="E517" i="14"/>
  <c r="D517" i="14"/>
  <c r="F517" i="14"/>
  <c r="A517" i="14"/>
  <c r="C517" i="14"/>
  <c r="S517" i="14" s="1"/>
  <c r="L517" i="14" s="1"/>
  <c r="T517" i="14" s="1"/>
  <c r="O517" i="14"/>
  <c r="H517" i="14"/>
  <c r="R517" i="14" s="1"/>
  <c r="I517" i="14"/>
  <c r="G517" i="14"/>
  <c r="Q517" i="14" s="1"/>
  <c r="A624" i="14"/>
  <c r="K624" i="14" s="1"/>
  <c r="H624" i="14"/>
  <c r="R624" i="14" s="1"/>
  <c r="G624" i="14"/>
  <c r="Q624" i="14" s="1"/>
  <c r="E624" i="14"/>
  <c r="D624" i="14"/>
  <c r="C624" i="14"/>
  <c r="S624" i="14" s="1"/>
  <c r="L624" i="14" s="1"/>
  <c r="T624" i="14" s="1"/>
  <c r="O624" i="14"/>
  <c r="F624" i="14"/>
  <c r="I624" i="14"/>
  <c r="G579" i="14"/>
  <c r="Q579" i="14" s="1"/>
  <c r="A579" i="14"/>
  <c r="O579" i="14"/>
  <c r="C579" i="14"/>
  <c r="S579" i="14" s="1"/>
  <c r="L579" i="14" s="1"/>
  <c r="T579" i="14" s="1"/>
  <c r="H579" i="14"/>
  <c r="R579" i="14" s="1"/>
  <c r="F579" i="14"/>
  <c r="E579" i="14"/>
  <c r="I579" i="14"/>
  <c r="D579" i="14"/>
  <c r="O687" i="14"/>
  <c r="G687" i="14"/>
  <c r="Q687" i="14" s="1"/>
  <c r="F687" i="14"/>
  <c r="I687" i="14"/>
  <c r="C687" i="14"/>
  <c r="S687" i="14" s="1"/>
  <c r="L687" i="14" s="1"/>
  <c r="T687" i="14" s="1"/>
  <c r="E687" i="14"/>
  <c r="D687" i="14"/>
  <c r="A687" i="14"/>
  <c r="N687" i="14" s="1"/>
  <c r="H687" i="14"/>
  <c r="R687" i="14" s="1"/>
  <c r="F621" i="14"/>
  <c r="G621" i="14"/>
  <c r="Q621" i="14" s="1"/>
  <c r="D621" i="14"/>
  <c r="O621" i="14"/>
  <c r="A621" i="14"/>
  <c r="H621" i="14"/>
  <c r="R621" i="14" s="1"/>
  <c r="I621" i="14"/>
  <c r="C621" i="14"/>
  <c r="S621" i="14" s="1"/>
  <c r="L621" i="14" s="1"/>
  <c r="T621" i="14" s="1"/>
  <c r="E621" i="14"/>
  <c r="H650" i="14"/>
  <c r="R650" i="14" s="1"/>
  <c r="G650" i="14"/>
  <c r="Q650" i="14" s="1"/>
  <c r="I650" i="14"/>
  <c r="D650" i="14"/>
  <c r="E650" i="14"/>
  <c r="F650" i="14"/>
  <c r="O650" i="14"/>
  <c r="C650" i="14"/>
  <c r="S650" i="14" s="1"/>
  <c r="L650" i="14" s="1"/>
  <c r="T650" i="14" s="1"/>
  <c r="A650" i="14"/>
  <c r="K650" i="14" s="1"/>
  <c r="H757" i="14"/>
  <c r="R757" i="14" s="1"/>
  <c r="O757" i="14"/>
  <c r="F757" i="14"/>
  <c r="D757" i="14"/>
  <c r="I757" i="14"/>
  <c r="G757" i="14"/>
  <c r="Q757" i="14" s="1"/>
  <c r="E757" i="14"/>
  <c r="C757" i="14"/>
  <c r="S757" i="14" s="1"/>
  <c r="L757" i="14" s="1"/>
  <c r="T757" i="14" s="1"/>
  <c r="A757" i="14"/>
  <c r="K757" i="14" s="1"/>
  <c r="F682" i="14"/>
  <c r="E682" i="14"/>
  <c r="G682" i="14"/>
  <c r="Q682" i="14" s="1"/>
  <c r="H682" i="14"/>
  <c r="R682" i="14" s="1"/>
  <c r="I682" i="14"/>
  <c r="D682" i="14"/>
  <c r="A682" i="14"/>
  <c r="K682" i="14" s="1"/>
  <c r="O682" i="14"/>
  <c r="C682" i="14"/>
  <c r="S682" i="14" s="1"/>
  <c r="L682" i="14" s="1"/>
  <c r="T682" i="14" s="1"/>
  <c r="H695" i="14"/>
  <c r="R695" i="14" s="1"/>
  <c r="A695" i="14"/>
  <c r="K695" i="14" s="1"/>
  <c r="E695" i="14"/>
  <c r="D695" i="14"/>
  <c r="G695" i="14"/>
  <c r="Q695" i="14" s="1"/>
  <c r="F695" i="14"/>
  <c r="C695" i="14"/>
  <c r="S695" i="14" s="1"/>
  <c r="L695" i="14" s="1"/>
  <c r="T695" i="14" s="1"/>
  <c r="I695" i="14"/>
  <c r="O695" i="14"/>
  <c r="O807" i="14"/>
  <c r="H807" i="14"/>
  <c r="R807" i="14" s="1"/>
  <c r="F807" i="14"/>
  <c r="I807" i="14"/>
  <c r="C807" i="14"/>
  <c r="S807" i="14" s="1"/>
  <c r="L807" i="14" s="1"/>
  <c r="T807" i="14" s="1"/>
  <c r="E807" i="14"/>
  <c r="D807" i="14"/>
  <c r="A807" i="14"/>
  <c r="K807" i="14" s="1"/>
  <c r="G807" i="14"/>
  <c r="Q807" i="14" s="1"/>
  <c r="G766" i="14"/>
  <c r="Q766" i="14" s="1"/>
  <c r="E766" i="14"/>
  <c r="H766" i="14"/>
  <c r="R766" i="14" s="1"/>
  <c r="C766" i="14"/>
  <c r="S766" i="14" s="1"/>
  <c r="L766" i="14" s="1"/>
  <c r="T766" i="14" s="1"/>
  <c r="A766" i="14"/>
  <c r="K766" i="14" s="1"/>
  <c r="O766" i="14"/>
  <c r="D766" i="14"/>
  <c r="I766" i="14"/>
  <c r="F766" i="14"/>
  <c r="I811" i="14"/>
  <c r="D811" i="14"/>
  <c r="E811" i="14"/>
  <c r="H811" i="14"/>
  <c r="R811" i="14" s="1"/>
  <c r="A811" i="14"/>
  <c r="G811" i="14"/>
  <c r="Q811" i="14" s="1"/>
  <c r="O811" i="14"/>
  <c r="F811" i="14"/>
  <c r="C811" i="14"/>
  <c r="S811" i="14" s="1"/>
  <c r="L811" i="14" s="1"/>
  <c r="T811" i="14" s="1"/>
  <c r="C871" i="14"/>
  <c r="S871" i="14" s="1"/>
  <c r="L871" i="14" s="1"/>
  <c r="T871" i="14" s="1"/>
  <c r="E871" i="14"/>
  <c r="F871" i="14"/>
  <c r="D871" i="14"/>
  <c r="A871" i="14"/>
  <c r="I871" i="14"/>
  <c r="G871" i="14"/>
  <c r="Q871" i="14" s="1"/>
  <c r="O871" i="14"/>
  <c r="H871" i="14"/>
  <c r="R871" i="14" s="1"/>
  <c r="G857" i="14"/>
  <c r="Q857" i="14" s="1"/>
  <c r="H857" i="14"/>
  <c r="R857" i="14" s="1"/>
  <c r="A857" i="14"/>
  <c r="O857" i="14"/>
  <c r="I857" i="14"/>
  <c r="E857" i="14"/>
  <c r="F857" i="14"/>
  <c r="C857" i="14"/>
  <c r="S857" i="14" s="1"/>
  <c r="L857" i="14" s="1"/>
  <c r="T857" i="14" s="1"/>
  <c r="D857" i="14"/>
  <c r="O331" i="15"/>
  <c r="H331" i="15"/>
  <c r="R331" i="15" s="1"/>
  <c r="F331" i="15"/>
  <c r="I331" i="15"/>
  <c r="D331" i="15"/>
  <c r="E331" i="15"/>
  <c r="G331" i="15"/>
  <c r="Q331" i="15" s="1"/>
  <c r="A331" i="15"/>
  <c r="K331" i="15" s="1"/>
  <c r="C331" i="15"/>
  <c r="S331" i="15" s="1"/>
  <c r="L331" i="15" s="1"/>
  <c r="T331" i="15" s="1"/>
  <c r="A736" i="15"/>
  <c r="C736" i="15"/>
  <c r="S736" i="15" s="1"/>
  <c r="L736" i="15" s="1"/>
  <c r="T736" i="15" s="1"/>
  <c r="O736" i="15"/>
  <c r="H736" i="15"/>
  <c r="R736" i="15" s="1"/>
  <c r="F736" i="15"/>
  <c r="E736" i="15"/>
  <c r="D736" i="15"/>
  <c r="G736" i="15"/>
  <c r="Q736" i="15" s="1"/>
  <c r="I736" i="15"/>
  <c r="C575" i="13"/>
  <c r="S575" i="13" s="1"/>
  <c r="L575" i="13" s="1"/>
  <c r="T575" i="13" s="1"/>
  <c r="I575" i="13"/>
  <c r="H575" i="13"/>
  <c r="R575" i="13" s="1"/>
  <c r="F575" i="13"/>
  <c r="E575" i="13"/>
  <c r="D575" i="13"/>
  <c r="A575" i="13"/>
  <c r="N575" i="13" s="1"/>
  <c r="G575" i="13"/>
  <c r="Q575" i="13" s="1"/>
  <c r="O575" i="13"/>
  <c r="C594" i="13"/>
  <c r="S594" i="13" s="1"/>
  <c r="L594" i="13" s="1"/>
  <c r="T594" i="13" s="1"/>
  <c r="A594" i="13"/>
  <c r="K594" i="13" s="1"/>
  <c r="H594" i="13"/>
  <c r="R594" i="13" s="1"/>
  <c r="F594" i="13"/>
  <c r="O594" i="13"/>
  <c r="D594" i="13"/>
  <c r="I594" i="13"/>
  <c r="G594" i="13"/>
  <c r="Q594" i="13" s="1"/>
  <c r="E594" i="13"/>
  <c r="A632" i="13"/>
  <c r="N632" i="13" s="1"/>
  <c r="C632" i="13"/>
  <c r="S632" i="13" s="1"/>
  <c r="L632" i="13" s="1"/>
  <c r="T632" i="13" s="1"/>
  <c r="O632" i="13"/>
  <c r="H632" i="13"/>
  <c r="R632" i="13" s="1"/>
  <c r="G632" i="13"/>
  <c r="Q632" i="13" s="1"/>
  <c r="I632" i="13"/>
  <c r="D632" i="13"/>
  <c r="E632" i="13"/>
  <c r="F632" i="13"/>
  <c r="A655" i="13"/>
  <c r="C655" i="13"/>
  <c r="S655" i="13" s="1"/>
  <c r="L655" i="13" s="1"/>
  <c r="T655" i="13" s="1"/>
  <c r="O655" i="13"/>
  <c r="H655" i="13"/>
  <c r="R655" i="13" s="1"/>
  <c r="F655" i="13"/>
  <c r="I655" i="13"/>
  <c r="D655" i="13"/>
  <c r="E655" i="13"/>
  <c r="G655" i="13"/>
  <c r="Q655" i="13" s="1"/>
  <c r="F564" i="13"/>
  <c r="A564" i="13"/>
  <c r="K564" i="13" s="1"/>
  <c r="O564" i="13"/>
  <c r="H564" i="13"/>
  <c r="R564" i="13" s="1"/>
  <c r="G564" i="13"/>
  <c r="Q564" i="13" s="1"/>
  <c r="I564" i="13"/>
  <c r="D564" i="13"/>
  <c r="C564" i="13"/>
  <c r="S564" i="13" s="1"/>
  <c r="L564" i="13" s="1"/>
  <c r="T564" i="13" s="1"/>
  <c r="E564" i="13"/>
  <c r="F587" i="13"/>
  <c r="A587" i="13"/>
  <c r="K587" i="13" s="1"/>
  <c r="O587" i="13"/>
  <c r="H587" i="13"/>
  <c r="R587" i="13" s="1"/>
  <c r="G587" i="13"/>
  <c r="Q587" i="13" s="1"/>
  <c r="I587" i="13"/>
  <c r="D587" i="13"/>
  <c r="C587" i="13"/>
  <c r="S587" i="13" s="1"/>
  <c r="L587" i="13" s="1"/>
  <c r="T587" i="13" s="1"/>
  <c r="E587" i="13"/>
  <c r="F606" i="13"/>
  <c r="A606" i="13"/>
  <c r="O606" i="13"/>
  <c r="H606" i="13"/>
  <c r="R606" i="13" s="1"/>
  <c r="G606" i="13"/>
  <c r="Q606" i="13" s="1"/>
  <c r="I606" i="13"/>
  <c r="D606" i="13"/>
  <c r="C606" i="13"/>
  <c r="S606" i="13" s="1"/>
  <c r="L606" i="13" s="1"/>
  <c r="T606" i="13" s="1"/>
  <c r="E606" i="13"/>
  <c r="G640" i="13"/>
  <c r="Q640" i="13" s="1"/>
  <c r="I640" i="13"/>
  <c r="C640" i="13"/>
  <c r="S640" i="13" s="1"/>
  <c r="L640" i="13" s="1"/>
  <c r="T640" i="13" s="1"/>
  <c r="A640" i="13"/>
  <c r="N640" i="13" s="1"/>
  <c r="H640" i="13"/>
  <c r="R640" i="13" s="1"/>
  <c r="O640" i="13"/>
  <c r="F640" i="13"/>
  <c r="D640" i="13"/>
  <c r="E640" i="13"/>
  <c r="E577" i="13"/>
  <c r="G577" i="13"/>
  <c r="Q577" i="13" s="1"/>
  <c r="F577" i="13"/>
  <c r="A577" i="13"/>
  <c r="C577" i="13"/>
  <c r="S577" i="13" s="1"/>
  <c r="L577" i="13" s="1"/>
  <c r="T577" i="13" s="1"/>
  <c r="O577" i="13"/>
  <c r="H577" i="13"/>
  <c r="R577" i="13" s="1"/>
  <c r="I577" i="13"/>
  <c r="D577" i="13"/>
  <c r="E596" i="13"/>
  <c r="G596" i="13"/>
  <c r="Q596" i="13" s="1"/>
  <c r="F596" i="13"/>
  <c r="A596" i="13"/>
  <c r="N596" i="13" s="1"/>
  <c r="C596" i="13"/>
  <c r="S596" i="13" s="1"/>
  <c r="L596" i="13" s="1"/>
  <c r="T596" i="13" s="1"/>
  <c r="O596" i="13"/>
  <c r="H596" i="13"/>
  <c r="R596" i="13" s="1"/>
  <c r="I596" i="13"/>
  <c r="D596" i="13"/>
  <c r="A620" i="13"/>
  <c r="N620" i="13" s="1"/>
  <c r="F620" i="13"/>
  <c r="O620" i="13"/>
  <c r="H620" i="13"/>
  <c r="R620" i="13" s="1"/>
  <c r="C620" i="13"/>
  <c r="S620" i="13" s="1"/>
  <c r="L620" i="13" s="1"/>
  <c r="T620" i="13" s="1"/>
  <c r="I620" i="13"/>
  <c r="D620" i="13"/>
  <c r="E620" i="13"/>
  <c r="G620" i="13"/>
  <c r="Q620" i="13" s="1"/>
  <c r="C689" i="13"/>
  <c r="S689" i="13" s="1"/>
  <c r="L689" i="13" s="1"/>
  <c r="T689" i="13" s="1"/>
  <c r="O689" i="13"/>
  <c r="H689" i="13"/>
  <c r="R689" i="13" s="1"/>
  <c r="I689" i="13"/>
  <c r="E689" i="13"/>
  <c r="D689" i="13"/>
  <c r="A689" i="13"/>
  <c r="K689" i="13" s="1"/>
  <c r="G689" i="13"/>
  <c r="Q689" i="13" s="1"/>
  <c r="F689" i="13"/>
  <c r="C659" i="13"/>
  <c r="S659" i="13" s="1"/>
  <c r="L659" i="13" s="1"/>
  <c r="T659" i="13" s="1"/>
  <c r="I659" i="13"/>
  <c r="H659" i="13"/>
  <c r="R659" i="13" s="1"/>
  <c r="F659" i="13"/>
  <c r="E659" i="13"/>
  <c r="D659" i="13"/>
  <c r="A659" i="13"/>
  <c r="K659" i="13" s="1"/>
  <c r="G659" i="13"/>
  <c r="Q659" i="13" s="1"/>
  <c r="O659" i="13"/>
  <c r="A696" i="13"/>
  <c r="N696" i="13" s="1"/>
  <c r="C696" i="13"/>
  <c r="S696" i="13" s="1"/>
  <c r="L696" i="13" s="1"/>
  <c r="T696" i="13" s="1"/>
  <c r="O696" i="13"/>
  <c r="H696" i="13"/>
  <c r="R696" i="13" s="1"/>
  <c r="G696" i="13"/>
  <c r="Q696" i="13" s="1"/>
  <c r="I696" i="13"/>
  <c r="D696" i="13"/>
  <c r="E696" i="13"/>
  <c r="F696" i="13"/>
  <c r="A749" i="13"/>
  <c r="N749" i="13" s="1"/>
  <c r="C749" i="13"/>
  <c r="S749" i="13" s="1"/>
  <c r="L749" i="13" s="1"/>
  <c r="T749" i="13" s="1"/>
  <c r="O749" i="13"/>
  <c r="H749" i="13"/>
  <c r="R749" i="13" s="1"/>
  <c r="F749" i="13"/>
  <c r="I749" i="13"/>
  <c r="D749" i="13"/>
  <c r="E749" i="13"/>
  <c r="G749" i="13"/>
  <c r="Q749" i="13" s="1"/>
  <c r="H626" i="13"/>
  <c r="R626" i="13" s="1"/>
  <c r="I626" i="13"/>
  <c r="G626" i="13"/>
  <c r="Q626" i="13" s="1"/>
  <c r="O626" i="13"/>
  <c r="A626" i="13"/>
  <c r="C626" i="13"/>
  <c r="S626" i="13" s="1"/>
  <c r="L626" i="13" s="1"/>
  <c r="T626" i="13" s="1"/>
  <c r="E626" i="13"/>
  <c r="F626" i="13"/>
  <c r="D626" i="13"/>
  <c r="O645" i="13"/>
  <c r="H645" i="13"/>
  <c r="R645" i="13" s="1"/>
  <c r="G645" i="13"/>
  <c r="Q645" i="13" s="1"/>
  <c r="I645" i="13"/>
  <c r="D645" i="13"/>
  <c r="C645" i="13"/>
  <c r="S645" i="13" s="1"/>
  <c r="L645" i="13" s="1"/>
  <c r="T645" i="13" s="1"/>
  <c r="E645" i="13"/>
  <c r="F645" i="13"/>
  <c r="A645" i="13"/>
  <c r="K645" i="13" s="1"/>
  <c r="O664" i="13"/>
  <c r="H664" i="13"/>
  <c r="R664" i="13" s="1"/>
  <c r="G664" i="13"/>
  <c r="Q664" i="13" s="1"/>
  <c r="I664" i="13"/>
  <c r="D664" i="13"/>
  <c r="C664" i="13"/>
  <c r="S664" i="13" s="1"/>
  <c r="L664" i="13" s="1"/>
  <c r="T664" i="13" s="1"/>
  <c r="E664" i="13"/>
  <c r="F664" i="13"/>
  <c r="A664" i="13"/>
  <c r="N664" i="13" s="1"/>
  <c r="C700" i="13"/>
  <c r="S700" i="13" s="1"/>
  <c r="L700" i="13" s="1"/>
  <c r="T700" i="13" s="1"/>
  <c r="A700" i="13"/>
  <c r="H700" i="13"/>
  <c r="R700" i="13" s="1"/>
  <c r="O700" i="13"/>
  <c r="F700" i="13"/>
  <c r="D700" i="13"/>
  <c r="E700" i="13"/>
  <c r="G700" i="13"/>
  <c r="Q700" i="13" s="1"/>
  <c r="I700" i="13"/>
  <c r="A745" i="13"/>
  <c r="C745" i="13"/>
  <c r="S745" i="13" s="1"/>
  <c r="L745" i="13" s="1"/>
  <c r="T745" i="13" s="1"/>
  <c r="O745" i="13"/>
  <c r="H745" i="13"/>
  <c r="R745" i="13" s="1"/>
  <c r="F745" i="13"/>
  <c r="I745" i="13"/>
  <c r="D745" i="13"/>
  <c r="E745" i="13"/>
  <c r="G745" i="13"/>
  <c r="Q745" i="13" s="1"/>
  <c r="E627" i="13"/>
  <c r="C627" i="13"/>
  <c r="S627" i="13" s="1"/>
  <c r="L627" i="13" s="1"/>
  <c r="T627" i="13" s="1"/>
  <c r="F627" i="13"/>
  <c r="A627" i="13"/>
  <c r="K627" i="13" s="1"/>
  <c r="H627" i="13"/>
  <c r="R627" i="13" s="1"/>
  <c r="O627" i="13"/>
  <c r="G627" i="13"/>
  <c r="Q627" i="13" s="1"/>
  <c r="I627" i="13"/>
  <c r="D627" i="13"/>
  <c r="E646" i="13"/>
  <c r="G646" i="13"/>
  <c r="Q646" i="13" s="1"/>
  <c r="F646" i="13"/>
  <c r="A646" i="13"/>
  <c r="K646" i="13" s="1"/>
  <c r="C646" i="13"/>
  <c r="S646" i="13" s="1"/>
  <c r="L646" i="13" s="1"/>
  <c r="T646" i="13" s="1"/>
  <c r="O646" i="13"/>
  <c r="H646" i="13"/>
  <c r="R646" i="13" s="1"/>
  <c r="I646" i="13"/>
  <c r="D646" i="13"/>
  <c r="E665" i="13"/>
  <c r="G665" i="13"/>
  <c r="Q665" i="13" s="1"/>
  <c r="F665" i="13"/>
  <c r="A665" i="13"/>
  <c r="K665" i="13" s="1"/>
  <c r="C665" i="13"/>
  <c r="S665" i="13" s="1"/>
  <c r="L665" i="13" s="1"/>
  <c r="T665" i="13" s="1"/>
  <c r="O665" i="13"/>
  <c r="H665" i="13"/>
  <c r="R665" i="13" s="1"/>
  <c r="I665" i="13"/>
  <c r="D665" i="13"/>
  <c r="A684" i="13"/>
  <c r="F684" i="13"/>
  <c r="O684" i="13"/>
  <c r="H684" i="13"/>
  <c r="R684" i="13" s="1"/>
  <c r="C684" i="13"/>
  <c r="S684" i="13" s="1"/>
  <c r="L684" i="13" s="1"/>
  <c r="T684" i="13" s="1"/>
  <c r="I684" i="13"/>
  <c r="D684" i="13"/>
  <c r="E684" i="13"/>
  <c r="G684" i="13"/>
  <c r="Q684" i="13" s="1"/>
  <c r="C716" i="13"/>
  <c r="S716" i="13" s="1"/>
  <c r="L716" i="13" s="1"/>
  <c r="T716" i="13" s="1"/>
  <c r="I716" i="13"/>
  <c r="H716" i="13"/>
  <c r="R716" i="13" s="1"/>
  <c r="F716" i="13"/>
  <c r="E716" i="13"/>
  <c r="D716" i="13"/>
  <c r="A716" i="13"/>
  <c r="K716" i="13" s="1"/>
  <c r="G716" i="13"/>
  <c r="Q716" i="13" s="1"/>
  <c r="O716" i="13"/>
  <c r="C735" i="13"/>
  <c r="S735" i="13" s="1"/>
  <c r="L735" i="13" s="1"/>
  <c r="T735" i="13" s="1"/>
  <c r="A735" i="13"/>
  <c r="N735" i="13" s="1"/>
  <c r="H735" i="13"/>
  <c r="R735" i="13" s="1"/>
  <c r="F735" i="13"/>
  <c r="O735" i="13"/>
  <c r="D735" i="13"/>
  <c r="I735" i="13"/>
  <c r="G735" i="13"/>
  <c r="Q735" i="13" s="1"/>
  <c r="E735" i="13"/>
  <c r="C754" i="13"/>
  <c r="S754" i="13" s="1"/>
  <c r="L754" i="13" s="1"/>
  <c r="T754" i="13" s="1"/>
  <c r="I754" i="13"/>
  <c r="H754" i="13"/>
  <c r="R754" i="13" s="1"/>
  <c r="F754" i="13"/>
  <c r="E754" i="13"/>
  <c r="D754" i="13"/>
  <c r="A754" i="13"/>
  <c r="N754" i="13" s="1"/>
  <c r="G754" i="13"/>
  <c r="Q754" i="13" s="1"/>
  <c r="O754" i="13"/>
  <c r="H682" i="13"/>
  <c r="R682" i="13" s="1"/>
  <c r="I682" i="13"/>
  <c r="G682" i="13"/>
  <c r="Q682" i="13" s="1"/>
  <c r="O682" i="13"/>
  <c r="A682" i="13"/>
  <c r="C682" i="13"/>
  <c r="S682" i="13" s="1"/>
  <c r="L682" i="13" s="1"/>
  <c r="T682" i="13" s="1"/>
  <c r="E682" i="13"/>
  <c r="F682" i="13"/>
  <c r="D682" i="13"/>
  <c r="D701" i="13"/>
  <c r="O701" i="13"/>
  <c r="G701" i="13"/>
  <c r="Q701" i="13" s="1"/>
  <c r="I701" i="13"/>
  <c r="E701" i="13"/>
  <c r="C701" i="13"/>
  <c r="S701" i="13" s="1"/>
  <c r="L701" i="13" s="1"/>
  <c r="T701" i="13" s="1"/>
  <c r="A701" i="13"/>
  <c r="N701" i="13" s="1"/>
  <c r="F701" i="13"/>
  <c r="H701" i="13"/>
  <c r="R701" i="13" s="1"/>
  <c r="O720" i="13"/>
  <c r="H720" i="13"/>
  <c r="R720" i="13" s="1"/>
  <c r="G720" i="13"/>
  <c r="Q720" i="13" s="1"/>
  <c r="I720" i="13"/>
  <c r="D720" i="13"/>
  <c r="C720" i="13"/>
  <c r="S720" i="13" s="1"/>
  <c r="L720" i="13" s="1"/>
  <c r="T720" i="13" s="1"/>
  <c r="E720" i="13"/>
  <c r="F720" i="13"/>
  <c r="A720" i="13"/>
  <c r="N720" i="13" s="1"/>
  <c r="O739" i="13"/>
  <c r="H739" i="13"/>
  <c r="R739" i="13" s="1"/>
  <c r="G739" i="13"/>
  <c r="Q739" i="13" s="1"/>
  <c r="I739" i="13"/>
  <c r="D739" i="13"/>
  <c r="C739" i="13"/>
  <c r="S739" i="13" s="1"/>
  <c r="L739" i="13" s="1"/>
  <c r="T739" i="13" s="1"/>
  <c r="E739" i="13"/>
  <c r="F739" i="13"/>
  <c r="A739" i="13"/>
  <c r="N739" i="13" s="1"/>
  <c r="A772" i="13"/>
  <c r="C772" i="13"/>
  <c r="S772" i="13" s="1"/>
  <c r="L772" i="13" s="1"/>
  <c r="T772" i="13" s="1"/>
  <c r="O772" i="13"/>
  <c r="H772" i="13"/>
  <c r="R772" i="13" s="1"/>
  <c r="F772" i="13"/>
  <c r="I772" i="13"/>
  <c r="D772" i="13"/>
  <c r="E772" i="13"/>
  <c r="G772" i="13"/>
  <c r="Q772" i="13" s="1"/>
  <c r="E679" i="13"/>
  <c r="G679" i="13"/>
  <c r="Q679" i="13" s="1"/>
  <c r="F679" i="13"/>
  <c r="A679" i="13"/>
  <c r="D679" i="13"/>
  <c r="O679" i="13"/>
  <c r="C679" i="13"/>
  <c r="S679" i="13" s="1"/>
  <c r="L679" i="13" s="1"/>
  <c r="T679" i="13" s="1"/>
  <c r="I679" i="13"/>
  <c r="H679" i="13"/>
  <c r="R679" i="13" s="1"/>
  <c r="E702" i="13"/>
  <c r="G702" i="13"/>
  <c r="Q702" i="13" s="1"/>
  <c r="F702" i="13"/>
  <c r="A702" i="13"/>
  <c r="K702" i="13" s="1"/>
  <c r="D702" i="13"/>
  <c r="O702" i="13"/>
  <c r="C702" i="13"/>
  <c r="S702" i="13" s="1"/>
  <c r="L702" i="13" s="1"/>
  <c r="T702" i="13" s="1"/>
  <c r="I702" i="13"/>
  <c r="H702" i="13"/>
  <c r="R702" i="13" s="1"/>
  <c r="E721" i="13"/>
  <c r="G721" i="13"/>
  <c r="Q721" i="13" s="1"/>
  <c r="F721" i="13"/>
  <c r="A721" i="13"/>
  <c r="K721" i="13" s="1"/>
  <c r="C721" i="13"/>
  <c r="S721" i="13" s="1"/>
  <c r="L721" i="13" s="1"/>
  <c r="T721" i="13" s="1"/>
  <c r="O721" i="13"/>
  <c r="H721" i="13"/>
  <c r="R721" i="13" s="1"/>
  <c r="I721" i="13"/>
  <c r="D721" i="13"/>
  <c r="E740" i="13"/>
  <c r="G740" i="13"/>
  <c r="Q740" i="13" s="1"/>
  <c r="F740" i="13"/>
  <c r="A740" i="13"/>
  <c r="N740" i="13" s="1"/>
  <c r="C740" i="13"/>
  <c r="S740" i="13" s="1"/>
  <c r="L740" i="13" s="1"/>
  <c r="T740" i="13" s="1"/>
  <c r="O740" i="13"/>
  <c r="H740" i="13"/>
  <c r="R740" i="13" s="1"/>
  <c r="I740" i="13"/>
  <c r="D740" i="13"/>
  <c r="A764" i="13"/>
  <c r="N764" i="13" s="1"/>
  <c r="C764" i="13"/>
  <c r="S764" i="13" s="1"/>
  <c r="L764" i="13" s="1"/>
  <c r="T764" i="13" s="1"/>
  <c r="O764" i="13"/>
  <c r="H764" i="13"/>
  <c r="R764" i="13" s="1"/>
  <c r="F764" i="13"/>
  <c r="I764" i="13"/>
  <c r="D764" i="13"/>
  <c r="E764" i="13"/>
  <c r="G764" i="13"/>
  <c r="Q764" i="13" s="1"/>
  <c r="C765" i="13"/>
  <c r="S765" i="13" s="1"/>
  <c r="L765" i="13" s="1"/>
  <c r="T765" i="13" s="1"/>
  <c r="I765" i="13"/>
  <c r="H765" i="13"/>
  <c r="R765" i="13" s="1"/>
  <c r="F765" i="13"/>
  <c r="E765" i="13"/>
  <c r="D765" i="13"/>
  <c r="A765" i="13"/>
  <c r="N765" i="13" s="1"/>
  <c r="G765" i="13"/>
  <c r="Q765" i="13" s="1"/>
  <c r="O765" i="13"/>
  <c r="I781" i="13"/>
  <c r="A781" i="13"/>
  <c r="H781" i="13"/>
  <c r="R781" i="13" s="1"/>
  <c r="C781" i="13"/>
  <c r="S781" i="13" s="1"/>
  <c r="L781" i="13" s="1"/>
  <c r="T781" i="13" s="1"/>
  <c r="F781" i="13"/>
  <c r="D781" i="13"/>
  <c r="O781" i="13"/>
  <c r="E781" i="13"/>
  <c r="G781" i="13"/>
  <c r="Q781" i="13" s="1"/>
  <c r="O766" i="13"/>
  <c r="H766" i="13"/>
  <c r="R766" i="13" s="1"/>
  <c r="G766" i="13"/>
  <c r="Q766" i="13" s="1"/>
  <c r="I766" i="13"/>
  <c r="D766" i="13"/>
  <c r="C766" i="13"/>
  <c r="S766" i="13" s="1"/>
  <c r="L766" i="13" s="1"/>
  <c r="T766" i="13" s="1"/>
  <c r="E766" i="13"/>
  <c r="F766" i="13"/>
  <c r="A766" i="13"/>
  <c r="A796" i="13"/>
  <c r="N796" i="13" s="1"/>
  <c r="G796" i="13"/>
  <c r="Q796" i="13" s="1"/>
  <c r="O796" i="13"/>
  <c r="H796" i="13"/>
  <c r="R796" i="13" s="1"/>
  <c r="F796" i="13"/>
  <c r="I796" i="13"/>
  <c r="D796" i="13"/>
  <c r="E796" i="13"/>
  <c r="C796" i="13"/>
  <c r="S796" i="13" s="1"/>
  <c r="L796" i="13" s="1"/>
  <c r="T796" i="13" s="1"/>
  <c r="A862" i="13"/>
  <c r="K862" i="13" s="1"/>
  <c r="G862" i="13"/>
  <c r="Q862" i="13" s="1"/>
  <c r="O862" i="13"/>
  <c r="D862" i="13"/>
  <c r="F862" i="13"/>
  <c r="I862" i="13"/>
  <c r="H862" i="13"/>
  <c r="R862" i="13" s="1"/>
  <c r="E862" i="13"/>
  <c r="C862" i="13"/>
  <c r="S862" i="13" s="1"/>
  <c r="L862" i="13" s="1"/>
  <c r="T862" i="13" s="1"/>
  <c r="E771" i="13"/>
  <c r="G771" i="13"/>
  <c r="Q771" i="13" s="1"/>
  <c r="F771" i="13"/>
  <c r="A771" i="13"/>
  <c r="K771" i="13" s="1"/>
  <c r="C771" i="13"/>
  <c r="S771" i="13" s="1"/>
  <c r="L771" i="13" s="1"/>
  <c r="T771" i="13" s="1"/>
  <c r="O771" i="13"/>
  <c r="H771" i="13"/>
  <c r="R771" i="13" s="1"/>
  <c r="I771" i="13"/>
  <c r="D771" i="13"/>
  <c r="C804" i="13"/>
  <c r="S804" i="13" s="1"/>
  <c r="L804" i="13" s="1"/>
  <c r="T804" i="13" s="1"/>
  <c r="O804" i="13"/>
  <c r="H804" i="13"/>
  <c r="R804" i="13" s="1"/>
  <c r="I804" i="13"/>
  <c r="E804" i="13"/>
  <c r="D804" i="13"/>
  <c r="A804" i="13"/>
  <c r="K804" i="13" s="1"/>
  <c r="G804" i="13"/>
  <c r="Q804" i="13" s="1"/>
  <c r="F804" i="13"/>
  <c r="C826" i="13"/>
  <c r="S826" i="13" s="1"/>
  <c r="L826" i="13" s="1"/>
  <c r="T826" i="13" s="1"/>
  <c r="I826" i="13"/>
  <c r="H826" i="13"/>
  <c r="R826" i="13" s="1"/>
  <c r="F826" i="13"/>
  <c r="A826" i="13"/>
  <c r="N826" i="13" s="1"/>
  <c r="D826" i="13"/>
  <c r="O826" i="13"/>
  <c r="G826" i="13"/>
  <c r="Q826" i="13" s="1"/>
  <c r="E826" i="13"/>
  <c r="O782" i="13"/>
  <c r="A782" i="13"/>
  <c r="K782" i="13" s="1"/>
  <c r="G782" i="13"/>
  <c r="Q782" i="13" s="1"/>
  <c r="E782" i="13"/>
  <c r="H782" i="13"/>
  <c r="R782" i="13" s="1"/>
  <c r="C782" i="13"/>
  <c r="S782" i="13" s="1"/>
  <c r="L782" i="13" s="1"/>
  <c r="T782" i="13" s="1"/>
  <c r="D782" i="13"/>
  <c r="F782" i="13"/>
  <c r="I782" i="13"/>
  <c r="I801" i="13"/>
  <c r="E801" i="13"/>
  <c r="G801" i="13"/>
  <c r="Q801" i="13" s="1"/>
  <c r="A801" i="13"/>
  <c r="K801" i="13" s="1"/>
  <c r="D801" i="13"/>
  <c r="C801" i="13"/>
  <c r="S801" i="13" s="1"/>
  <c r="L801" i="13" s="1"/>
  <c r="T801" i="13" s="1"/>
  <c r="H801" i="13"/>
  <c r="R801" i="13" s="1"/>
  <c r="F801" i="13"/>
  <c r="O801" i="13"/>
  <c r="A837" i="13"/>
  <c r="G837" i="13"/>
  <c r="Q837" i="13" s="1"/>
  <c r="O837" i="13"/>
  <c r="H837" i="13"/>
  <c r="R837" i="13" s="1"/>
  <c r="F837" i="13"/>
  <c r="I837" i="13"/>
  <c r="D837" i="13"/>
  <c r="E837" i="13"/>
  <c r="C837" i="13"/>
  <c r="S837" i="13" s="1"/>
  <c r="L837" i="13" s="1"/>
  <c r="T837" i="13" s="1"/>
  <c r="E787" i="13"/>
  <c r="H787" i="13"/>
  <c r="R787" i="13" s="1"/>
  <c r="F787" i="13"/>
  <c r="A787" i="13"/>
  <c r="G787" i="13"/>
  <c r="Q787" i="13" s="1"/>
  <c r="O787" i="13"/>
  <c r="D787" i="13"/>
  <c r="I787" i="13"/>
  <c r="C787" i="13"/>
  <c r="S787" i="13" s="1"/>
  <c r="L787" i="13" s="1"/>
  <c r="T787" i="13" s="1"/>
  <c r="E806" i="13"/>
  <c r="D806" i="13"/>
  <c r="F806" i="13"/>
  <c r="A806" i="13"/>
  <c r="K806" i="13" s="1"/>
  <c r="C806" i="13"/>
  <c r="S806" i="13" s="1"/>
  <c r="L806" i="13" s="1"/>
  <c r="T806" i="13" s="1"/>
  <c r="O806" i="13"/>
  <c r="H806" i="13"/>
  <c r="R806" i="13" s="1"/>
  <c r="I806" i="13"/>
  <c r="G806" i="13"/>
  <c r="Q806" i="13" s="1"/>
  <c r="I849" i="13"/>
  <c r="H849" i="13"/>
  <c r="R849" i="13" s="1"/>
  <c r="G849" i="13"/>
  <c r="Q849" i="13" s="1"/>
  <c r="D849" i="13"/>
  <c r="F849" i="13"/>
  <c r="C849" i="13"/>
  <c r="S849" i="13" s="1"/>
  <c r="L849" i="13" s="1"/>
  <c r="T849" i="13" s="1"/>
  <c r="O849" i="13"/>
  <c r="E849" i="13"/>
  <c r="A849" i="13"/>
  <c r="K849" i="13" s="1"/>
  <c r="I819" i="13"/>
  <c r="E819" i="13"/>
  <c r="G819" i="13"/>
  <c r="Q819" i="13" s="1"/>
  <c r="A819" i="13"/>
  <c r="K819" i="13" s="1"/>
  <c r="D819" i="13"/>
  <c r="C819" i="13"/>
  <c r="S819" i="13" s="1"/>
  <c r="L819" i="13" s="1"/>
  <c r="T819" i="13" s="1"/>
  <c r="H819" i="13"/>
  <c r="R819" i="13" s="1"/>
  <c r="F819" i="13"/>
  <c r="O819" i="13"/>
  <c r="I842" i="13"/>
  <c r="E842" i="13"/>
  <c r="G842" i="13"/>
  <c r="Q842" i="13" s="1"/>
  <c r="A842" i="13"/>
  <c r="D842" i="13"/>
  <c r="C842" i="13"/>
  <c r="S842" i="13" s="1"/>
  <c r="L842" i="13" s="1"/>
  <c r="T842" i="13" s="1"/>
  <c r="H842" i="13"/>
  <c r="R842" i="13" s="1"/>
  <c r="F842" i="13"/>
  <c r="O842" i="13"/>
  <c r="E817" i="13"/>
  <c r="D817" i="13"/>
  <c r="F817" i="13"/>
  <c r="A817" i="13"/>
  <c r="K817" i="13" s="1"/>
  <c r="C817" i="13"/>
  <c r="S817" i="13" s="1"/>
  <c r="L817" i="13" s="1"/>
  <c r="T817" i="13" s="1"/>
  <c r="O817" i="13"/>
  <c r="H817" i="13"/>
  <c r="R817" i="13" s="1"/>
  <c r="I817" i="13"/>
  <c r="G817" i="13"/>
  <c r="Q817" i="13" s="1"/>
  <c r="E836" i="13"/>
  <c r="H836" i="13"/>
  <c r="R836" i="13" s="1"/>
  <c r="F836" i="13"/>
  <c r="A836" i="13"/>
  <c r="K836" i="13" s="1"/>
  <c r="G836" i="13"/>
  <c r="Q836" i="13" s="1"/>
  <c r="O836" i="13"/>
  <c r="D836" i="13"/>
  <c r="I836" i="13"/>
  <c r="C836" i="13"/>
  <c r="S836" i="13" s="1"/>
  <c r="L836" i="13" s="1"/>
  <c r="T836" i="13" s="1"/>
  <c r="A867" i="13"/>
  <c r="G867" i="13"/>
  <c r="Q867" i="13" s="1"/>
  <c r="H867" i="13"/>
  <c r="R867" i="13" s="1"/>
  <c r="E867" i="13"/>
  <c r="C867" i="13"/>
  <c r="S867" i="13" s="1"/>
  <c r="L867" i="13" s="1"/>
  <c r="T867" i="13" s="1"/>
  <c r="D867" i="13"/>
  <c r="O867" i="13"/>
  <c r="F867" i="13"/>
  <c r="I867" i="13"/>
  <c r="E846" i="13"/>
  <c r="O846" i="13"/>
  <c r="F846" i="13"/>
  <c r="I846" i="13"/>
  <c r="C846" i="13"/>
  <c r="S846" i="13" s="1"/>
  <c r="L846" i="13" s="1"/>
  <c r="T846" i="13" s="1"/>
  <c r="G846" i="13"/>
  <c r="Q846" i="13" s="1"/>
  <c r="H846" i="13"/>
  <c r="R846" i="13" s="1"/>
  <c r="A846" i="13"/>
  <c r="D846" i="13"/>
  <c r="A866" i="13"/>
  <c r="N866" i="13" s="1"/>
  <c r="D866" i="13"/>
  <c r="O866" i="13"/>
  <c r="G866" i="13"/>
  <c r="Q866" i="13" s="1"/>
  <c r="C866" i="13"/>
  <c r="S866" i="13" s="1"/>
  <c r="L866" i="13" s="1"/>
  <c r="T866" i="13" s="1"/>
  <c r="I866" i="13"/>
  <c r="F866" i="13"/>
  <c r="E866" i="13"/>
  <c r="H866" i="13"/>
  <c r="R866" i="13" s="1"/>
  <c r="C865" i="13"/>
  <c r="S865" i="13" s="1"/>
  <c r="L865" i="13" s="1"/>
  <c r="T865" i="13" s="1"/>
  <c r="I865" i="13"/>
  <c r="F865" i="13"/>
  <c r="G865" i="13"/>
  <c r="Q865" i="13" s="1"/>
  <c r="E865" i="13"/>
  <c r="O865" i="13"/>
  <c r="A865" i="13"/>
  <c r="N865" i="13" s="1"/>
  <c r="H865" i="13"/>
  <c r="R865" i="13" s="1"/>
  <c r="D865" i="13"/>
  <c r="E32" i="14"/>
  <c r="G32" i="14"/>
  <c r="Q32" i="14" s="1"/>
  <c r="A32" i="14"/>
  <c r="N32" i="14" s="1"/>
  <c r="C32" i="14"/>
  <c r="S32" i="14" s="1"/>
  <c r="L32" i="14" s="1"/>
  <c r="T32" i="14" s="1"/>
  <c r="O32" i="14"/>
  <c r="H32" i="14"/>
  <c r="R32" i="14" s="1"/>
  <c r="F32" i="14"/>
  <c r="I32" i="14"/>
  <c r="D32" i="14"/>
  <c r="H37" i="14"/>
  <c r="R37" i="14" s="1"/>
  <c r="F37" i="14"/>
  <c r="A37" i="14"/>
  <c r="N37" i="14" s="1"/>
  <c r="D37" i="14"/>
  <c r="O37" i="14"/>
  <c r="G37" i="14"/>
  <c r="Q37" i="14" s="1"/>
  <c r="I37" i="14"/>
  <c r="C37" i="14"/>
  <c r="S37" i="14" s="1"/>
  <c r="L37" i="14" s="1"/>
  <c r="T37" i="14" s="1"/>
  <c r="E37" i="14"/>
  <c r="O6" i="14"/>
  <c r="H6" i="14"/>
  <c r="R6" i="14" s="1"/>
  <c r="G6" i="14"/>
  <c r="Q6" i="14" s="1"/>
  <c r="I6" i="14"/>
  <c r="D6" i="14"/>
  <c r="C6" i="14"/>
  <c r="S6" i="14" s="1"/>
  <c r="L6" i="14" s="1"/>
  <c r="T6" i="14" s="1"/>
  <c r="E6" i="14"/>
  <c r="F6" i="14"/>
  <c r="A6" i="14"/>
  <c r="N6" i="14" s="1"/>
  <c r="O237" i="14"/>
  <c r="H237" i="14"/>
  <c r="R237" i="14" s="1"/>
  <c r="C237" i="14"/>
  <c r="S237" i="14" s="1"/>
  <c r="L237" i="14" s="1"/>
  <c r="T237" i="14" s="1"/>
  <c r="I237" i="14"/>
  <c r="D237" i="14"/>
  <c r="E237" i="14"/>
  <c r="G237" i="14"/>
  <c r="Q237" i="14" s="1"/>
  <c r="A237" i="14"/>
  <c r="N237" i="14" s="1"/>
  <c r="F237" i="14"/>
  <c r="I282" i="14"/>
  <c r="D282" i="14"/>
  <c r="E282" i="14"/>
  <c r="G282" i="14"/>
  <c r="Q282" i="14" s="1"/>
  <c r="A282" i="14"/>
  <c r="C282" i="14"/>
  <c r="S282" i="14" s="1"/>
  <c r="L282" i="14" s="1"/>
  <c r="T282" i="14" s="1"/>
  <c r="O282" i="14"/>
  <c r="H282" i="14"/>
  <c r="R282" i="14" s="1"/>
  <c r="F282" i="14"/>
  <c r="E72" i="14"/>
  <c r="C72" i="14"/>
  <c r="S72" i="14" s="1"/>
  <c r="L72" i="14" s="1"/>
  <c r="T72" i="14" s="1"/>
  <c r="F72" i="14"/>
  <c r="A72" i="14"/>
  <c r="H72" i="14"/>
  <c r="R72" i="14" s="1"/>
  <c r="O72" i="14"/>
  <c r="G72" i="14"/>
  <c r="Q72" i="14" s="1"/>
  <c r="I72" i="14"/>
  <c r="D72" i="14"/>
  <c r="H192" i="14"/>
  <c r="R192" i="14" s="1"/>
  <c r="F192" i="14"/>
  <c r="A192" i="14"/>
  <c r="D192" i="14"/>
  <c r="O192" i="14"/>
  <c r="G192" i="14"/>
  <c r="Q192" i="14" s="1"/>
  <c r="I192" i="14"/>
  <c r="C192" i="14"/>
  <c r="S192" i="14" s="1"/>
  <c r="L192" i="14" s="1"/>
  <c r="T192" i="14" s="1"/>
  <c r="E192" i="14"/>
  <c r="C232" i="14"/>
  <c r="S232" i="14" s="1"/>
  <c r="L232" i="14" s="1"/>
  <c r="T232" i="14" s="1"/>
  <c r="E232" i="14"/>
  <c r="H232" i="14"/>
  <c r="R232" i="14" s="1"/>
  <c r="F232" i="14"/>
  <c r="A232" i="14"/>
  <c r="N232" i="14" s="1"/>
  <c r="D232" i="14"/>
  <c r="O232" i="14"/>
  <c r="G232" i="14"/>
  <c r="Q232" i="14" s="1"/>
  <c r="I232" i="14"/>
  <c r="F117" i="14"/>
  <c r="A117" i="14"/>
  <c r="N117" i="14" s="1"/>
  <c r="O117" i="14"/>
  <c r="H117" i="14"/>
  <c r="R117" i="14" s="1"/>
  <c r="G117" i="14"/>
  <c r="Q117" i="14" s="1"/>
  <c r="I117" i="14"/>
  <c r="D117" i="14"/>
  <c r="C117" i="14"/>
  <c r="S117" i="14" s="1"/>
  <c r="L117" i="14" s="1"/>
  <c r="T117" i="14" s="1"/>
  <c r="E117" i="14"/>
  <c r="C177" i="14"/>
  <c r="S177" i="14" s="1"/>
  <c r="L177" i="14" s="1"/>
  <c r="T177" i="14" s="1"/>
  <c r="E177" i="14"/>
  <c r="F177" i="14"/>
  <c r="A177" i="14"/>
  <c r="O177" i="14"/>
  <c r="H177" i="14"/>
  <c r="R177" i="14" s="1"/>
  <c r="G177" i="14"/>
  <c r="Q177" i="14" s="1"/>
  <c r="I177" i="14"/>
  <c r="D177" i="14"/>
  <c r="O217" i="14"/>
  <c r="H217" i="14"/>
  <c r="R217" i="14" s="1"/>
  <c r="G217" i="14"/>
  <c r="Q217" i="14" s="1"/>
  <c r="I217" i="14"/>
  <c r="D217" i="14"/>
  <c r="C217" i="14"/>
  <c r="S217" i="14" s="1"/>
  <c r="L217" i="14" s="1"/>
  <c r="T217" i="14" s="1"/>
  <c r="E217" i="14"/>
  <c r="F217" i="14"/>
  <c r="A217" i="14"/>
  <c r="N217" i="14" s="1"/>
  <c r="G246" i="14"/>
  <c r="Q246" i="14" s="1"/>
  <c r="I246" i="14"/>
  <c r="C246" i="14"/>
  <c r="S246" i="14" s="1"/>
  <c r="L246" i="14" s="1"/>
  <c r="T246" i="14" s="1"/>
  <c r="A246" i="14"/>
  <c r="K246" i="14" s="1"/>
  <c r="H246" i="14"/>
  <c r="R246" i="14" s="1"/>
  <c r="O246" i="14"/>
  <c r="F246" i="14"/>
  <c r="D246" i="14"/>
  <c r="E246" i="14"/>
  <c r="E106" i="14"/>
  <c r="G106" i="14"/>
  <c r="Q106" i="14" s="1"/>
  <c r="F106" i="14"/>
  <c r="A106" i="14"/>
  <c r="N106" i="14" s="1"/>
  <c r="C106" i="14"/>
  <c r="S106" i="14" s="1"/>
  <c r="L106" i="14" s="1"/>
  <c r="T106" i="14" s="1"/>
  <c r="H106" i="14"/>
  <c r="R106" i="14" s="1"/>
  <c r="D106" i="14"/>
  <c r="O106" i="14"/>
  <c r="I106" i="14"/>
  <c r="F226" i="14"/>
  <c r="A226" i="14"/>
  <c r="K226" i="14" s="1"/>
  <c r="C226" i="14"/>
  <c r="S226" i="14" s="1"/>
  <c r="L226" i="14" s="1"/>
  <c r="T226" i="14" s="1"/>
  <c r="O226" i="14"/>
  <c r="H226" i="14"/>
  <c r="R226" i="14" s="1"/>
  <c r="I226" i="14"/>
  <c r="E226" i="14"/>
  <c r="D226" i="14"/>
  <c r="G226" i="14"/>
  <c r="Q226" i="14" s="1"/>
  <c r="G400" i="14"/>
  <c r="Q400" i="14" s="1"/>
  <c r="F400" i="14"/>
  <c r="C400" i="14"/>
  <c r="S400" i="14" s="1"/>
  <c r="L400" i="14" s="1"/>
  <c r="T400" i="14" s="1"/>
  <c r="O400" i="14"/>
  <c r="H400" i="14"/>
  <c r="R400" i="14" s="1"/>
  <c r="E400" i="14"/>
  <c r="D400" i="14"/>
  <c r="I400" i="14"/>
  <c r="A400" i="14"/>
  <c r="K400" i="14" s="1"/>
  <c r="C247" i="14"/>
  <c r="S247" i="14" s="1"/>
  <c r="L247" i="14" s="1"/>
  <c r="T247" i="14" s="1"/>
  <c r="A247" i="14"/>
  <c r="F247" i="14"/>
  <c r="H247" i="14"/>
  <c r="R247" i="14" s="1"/>
  <c r="O247" i="14"/>
  <c r="G247" i="14"/>
  <c r="Q247" i="14" s="1"/>
  <c r="E247" i="14"/>
  <c r="D247" i="14"/>
  <c r="I247" i="14"/>
  <c r="G267" i="14"/>
  <c r="Q267" i="14" s="1"/>
  <c r="O267" i="14"/>
  <c r="A267" i="14"/>
  <c r="K267" i="14" s="1"/>
  <c r="C267" i="14"/>
  <c r="S267" i="14" s="1"/>
  <c r="L267" i="14" s="1"/>
  <c r="T267" i="14" s="1"/>
  <c r="E267" i="14"/>
  <c r="D267" i="14"/>
  <c r="I267" i="14"/>
  <c r="F267" i="14"/>
  <c r="H267" i="14"/>
  <c r="R267" i="14" s="1"/>
  <c r="D307" i="14"/>
  <c r="A307" i="14"/>
  <c r="K307" i="14" s="1"/>
  <c r="G307" i="14"/>
  <c r="Q307" i="14" s="1"/>
  <c r="O307" i="14"/>
  <c r="C307" i="14"/>
  <c r="S307" i="14" s="1"/>
  <c r="L307" i="14" s="1"/>
  <c r="T307" i="14" s="1"/>
  <c r="F307" i="14"/>
  <c r="I307" i="14"/>
  <c r="H307" i="14"/>
  <c r="R307" i="14" s="1"/>
  <c r="E307" i="14"/>
  <c r="H327" i="14"/>
  <c r="R327" i="14" s="1"/>
  <c r="F327" i="14"/>
  <c r="I327" i="14"/>
  <c r="D327" i="14"/>
  <c r="E327" i="14"/>
  <c r="G327" i="14"/>
  <c r="Q327" i="14" s="1"/>
  <c r="C327" i="14"/>
  <c r="S327" i="14" s="1"/>
  <c r="L327" i="14" s="1"/>
  <c r="T327" i="14" s="1"/>
  <c r="A327" i="14"/>
  <c r="N327" i="14" s="1"/>
  <c r="O327" i="14"/>
  <c r="D347" i="14"/>
  <c r="E347" i="14"/>
  <c r="G347" i="14"/>
  <c r="Q347" i="14" s="1"/>
  <c r="A347" i="14"/>
  <c r="K347" i="14" s="1"/>
  <c r="O347" i="14"/>
  <c r="H347" i="14"/>
  <c r="R347" i="14" s="1"/>
  <c r="I347" i="14"/>
  <c r="C347" i="14"/>
  <c r="S347" i="14" s="1"/>
  <c r="L347" i="14" s="1"/>
  <c r="T347" i="14" s="1"/>
  <c r="F347" i="14"/>
  <c r="G372" i="14"/>
  <c r="Q372" i="14" s="1"/>
  <c r="E372" i="14"/>
  <c r="C372" i="14"/>
  <c r="S372" i="14" s="1"/>
  <c r="L372" i="14" s="1"/>
  <c r="T372" i="14" s="1"/>
  <c r="I372" i="14"/>
  <c r="F372" i="14"/>
  <c r="O372" i="14"/>
  <c r="H372" i="14"/>
  <c r="R372" i="14" s="1"/>
  <c r="A372" i="14"/>
  <c r="K372" i="14" s="1"/>
  <c r="D372" i="14"/>
  <c r="D527" i="14"/>
  <c r="A527" i="14"/>
  <c r="N527" i="14" s="1"/>
  <c r="G527" i="14"/>
  <c r="Q527" i="14" s="1"/>
  <c r="F527" i="14"/>
  <c r="C527" i="14"/>
  <c r="S527" i="14" s="1"/>
  <c r="L527" i="14" s="1"/>
  <c r="T527" i="14" s="1"/>
  <c r="O527" i="14"/>
  <c r="H527" i="14"/>
  <c r="R527" i="14" s="1"/>
  <c r="I527" i="14"/>
  <c r="E527" i="14"/>
  <c r="F405" i="14"/>
  <c r="D405" i="14"/>
  <c r="H405" i="14"/>
  <c r="R405" i="14" s="1"/>
  <c r="I405" i="14"/>
  <c r="G405" i="14"/>
  <c r="Q405" i="14" s="1"/>
  <c r="O405" i="14"/>
  <c r="A405" i="14"/>
  <c r="C405" i="14"/>
  <c r="S405" i="14" s="1"/>
  <c r="L405" i="14" s="1"/>
  <c r="T405" i="14" s="1"/>
  <c r="E405" i="14"/>
  <c r="G485" i="14"/>
  <c r="Q485" i="14" s="1"/>
  <c r="O485" i="14"/>
  <c r="C485" i="14"/>
  <c r="S485" i="14" s="1"/>
  <c r="L485" i="14" s="1"/>
  <c r="T485" i="14" s="1"/>
  <c r="I485" i="14"/>
  <c r="H485" i="14"/>
  <c r="R485" i="14" s="1"/>
  <c r="F485" i="14"/>
  <c r="E485" i="14"/>
  <c r="D485" i="14"/>
  <c r="A485" i="14"/>
  <c r="K485" i="14" s="1"/>
  <c r="E570" i="14"/>
  <c r="C570" i="14"/>
  <c r="S570" i="14" s="1"/>
  <c r="L570" i="14" s="1"/>
  <c r="T570" i="14" s="1"/>
  <c r="A570" i="14"/>
  <c r="K570" i="14" s="1"/>
  <c r="G570" i="14"/>
  <c r="Q570" i="14" s="1"/>
  <c r="O570" i="14"/>
  <c r="H570" i="14"/>
  <c r="R570" i="14" s="1"/>
  <c r="F570" i="14"/>
  <c r="I570" i="14"/>
  <c r="D570" i="14"/>
  <c r="A694" i="14"/>
  <c r="N694" i="14" s="1"/>
  <c r="D694" i="14"/>
  <c r="O694" i="14"/>
  <c r="G694" i="14"/>
  <c r="Q694" i="14" s="1"/>
  <c r="F694" i="14"/>
  <c r="I694" i="14"/>
  <c r="C694" i="14"/>
  <c r="S694" i="14" s="1"/>
  <c r="L694" i="14" s="1"/>
  <c r="T694" i="14" s="1"/>
  <c r="E694" i="14"/>
  <c r="H694" i="14"/>
  <c r="R694" i="14" s="1"/>
  <c r="G602" i="14"/>
  <c r="Q602" i="14" s="1"/>
  <c r="E602" i="14"/>
  <c r="H602" i="14"/>
  <c r="R602" i="14" s="1"/>
  <c r="C602" i="14"/>
  <c r="S602" i="14" s="1"/>
  <c r="L602" i="14" s="1"/>
  <c r="T602" i="14" s="1"/>
  <c r="D602" i="14"/>
  <c r="F602" i="14"/>
  <c r="I602" i="14"/>
  <c r="O602" i="14"/>
  <c r="A602" i="14"/>
  <c r="K602" i="14" s="1"/>
  <c r="O569" i="14"/>
  <c r="D569" i="14"/>
  <c r="I569" i="14"/>
  <c r="C569" i="14"/>
  <c r="S569" i="14" s="1"/>
  <c r="L569" i="14" s="1"/>
  <c r="T569" i="14" s="1"/>
  <c r="E569" i="14"/>
  <c r="H569" i="14"/>
  <c r="R569" i="14" s="1"/>
  <c r="F569" i="14"/>
  <c r="A569" i="14"/>
  <c r="N569" i="14" s="1"/>
  <c r="G569" i="14"/>
  <c r="Q569" i="14" s="1"/>
  <c r="G651" i="14"/>
  <c r="Q651" i="14" s="1"/>
  <c r="E651" i="14"/>
  <c r="D651" i="14"/>
  <c r="C651" i="14"/>
  <c r="S651" i="14" s="1"/>
  <c r="L651" i="14" s="1"/>
  <c r="T651" i="14" s="1"/>
  <c r="A651" i="14"/>
  <c r="O651" i="14"/>
  <c r="H651" i="14"/>
  <c r="R651" i="14" s="1"/>
  <c r="I651" i="14"/>
  <c r="F651" i="14"/>
  <c r="H669" i="14"/>
  <c r="R669" i="14" s="1"/>
  <c r="G669" i="14"/>
  <c r="Q669" i="14" s="1"/>
  <c r="O669" i="14"/>
  <c r="D669" i="14"/>
  <c r="I669" i="14"/>
  <c r="F669" i="14"/>
  <c r="E669" i="14"/>
  <c r="C669" i="14"/>
  <c r="S669" i="14" s="1"/>
  <c r="L669" i="14" s="1"/>
  <c r="T669" i="14" s="1"/>
  <c r="A669" i="14"/>
  <c r="N669" i="14" s="1"/>
  <c r="O736" i="14"/>
  <c r="G736" i="14"/>
  <c r="Q736" i="14" s="1"/>
  <c r="H736" i="14"/>
  <c r="R736" i="14" s="1"/>
  <c r="I736" i="14"/>
  <c r="C736" i="14"/>
  <c r="S736" i="14" s="1"/>
  <c r="L736" i="14" s="1"/>
  <c r="T736" i="14" s="1"/>
  <c r="E736" i="14"/>
  <c r="F736" i="14"/>
  <c r="A736" i="14"/>
  <c r="N736" i="14" s="1"/>
  <c r="D736" i="14"/>
  <c r="G715" i="14"/>
  <c r="Q715" i="14" s="1"/>
  <c r="E715" i="14"/>
  <c r="F715" i="14"/>
  <c r="C715" i="14"/>
  <c r="S715" i="14" s="1"/>
  <c r="L715" i="14" s="1"/>
  <c r="T715" i="14" s="1"/>
  <c r="A715" i="14"/>
  <c r="K715" i="14" s="1"/>
  <c r="O715" i="14"/>
  <c r="D715" i="14"/>
  <c r="I715" i="14"/>
  <c r="H715" i="14"/>
  <c r="R715" i="14" s="1"/>
  <c r="H714" i="14"/>
  <c r="R714" i="14" s="1"/>
  <c r="E714" i="14"/>
  <c r="G714" i="14"/>
  <c r="Q714" i="14" s="1"/>
  <c r="D714" i="14"/>
  <c r="C714" i="14"/>
  <c r="S714" i="14" s="1"/>
  <c r="L714" i="14" s="1"/>
  <c r="T714" i="14" s="1"/>
  <c r="F714" i="14"/>
  <c r="I714" i="14"/>
  <c r="O714" i="14"/>
  <c r="A714" i="14"/>
  <c r="F712" i="14"/>
  <c r="I712" i="14"/>
  <c r="E712" i="14"/>
  <c r="H712" i="14"/>
  <c r="R712" i="14" s="1"/>
  <c r="A712" i="14"/>
  <c r="K712" i="14" s="1"/>
  <c r="D712" i="14"/>
  <c r="G712" i="14"/>
  <c r="Q712" i="14" s="1"/>
  <c r="C712" i="14"/>
  <c r="S712" i="14" s="1"/>
  <c r="L712" i="14" s="1"/>
  <c r="T712" i="14" s="1"/>
  <c r="O712" i="14"/>
  <c r="O799" i="14"/>
  <c r="D799" i="14"/>
  <c r="H799" i="14"/>
  <c r="R799" i="14" s="1"/>
  <c r="I799" i="14"/>
  <c r="G799" i="14"/>
  <c r="Q799" i="14" s="1"/>
  <c r="E799" i="14"/>
  <c r="C799" i="14"/>
  <c r="S799" i="14" s="1"/>
  <c r="L799" i="14" s="1"/>
  <c r="T799" i="14" s="1"/>
  <c r="A799" i="14"/>
  <c r="F799" i="14"/>
  <c r="D797" i="14"/>
  <c r="O797" i="14"/>
  <c r="F797" i="14"/>
  <c r="E797" i="14"/>
  <c r="A797" i="14"/>
  <c r="K797" i="14" s="1"/>
  <c r="G797" i="14"/>
  <c r="Q797" i="14" s="1"/>
  <c r="H797" i="14"/>
  <c r="R797" i="14" s="1"/>
  <c r="I797" i="14"/>
  <c r="C797" i="14"/>
  <c r="S797" i="14" s="1"/>
  <c r="L797" i="14" s="1"/>
  <c r="T797" i="14" s="1"/>
  <c r="I814" i="14"/>
  <c r="O814" i="14"/>
  <c r="D814" i="14"/>
  <c r="E814" i="14"/>
  <c r="H814" i="14"/>
  <c r="R814" i="14" s="1"/>
  <c r="G814" i="14"/>
  <c r="Q814" i="14" s="1"/>
  <c r="F814" i="14"/>
  <c r="A814" i="14"/>
  <c r="N814" i="14" s="1"/>
  <c r="C814" i="14"/>
  <c r="S814" i="14" s="1"/>
  <c r="L814" i="14" s="1"/>
  <c r="T814" i="14" s="1"/>
  <c r="O191" i="15"/>
  <c r="H191" i="15"/>
  <c r="R191" i="15" s="1"/>
  <c r="F191" i="15"/>
  <c r="I191" i="15"/>
  <c r="D191" i="15"/>
  <c r="E191" i="15"/>
  <c r="G191" i="15"/>
  <c r="Q191" i="15" s="1"/>
  <c r="A191" i="15"/>
  <c r="C191" i="15"/>
  <c r="S191" i="15" s="1"/>
  <c r="L191" i="15" s="1"/>
  <c r="T191" i="15" s="1"/>
  <c r="D232" i="15"/>
  <c r="A232" i="15"/>
  <c r="K232" i="15" s="1"/>
  <c r="G232" i="15"/>
  <c r="Q232" i="15" s="1"/>
  <c r="O232" i="15"/>
  <c r="C232" i="15"/>
  <c r="S232" i="15" s="1"/>
  <c r="L232" i="15" s="1"/>
  <c r="T232" i="15" s="1"/>
  <c r="I232" i="15"/>
  <c r="H232" i="15"/>
  <c r="R232" i="15" s="1"/>
  <c r="F232" i="15"/>
  <c r="E232" i="15"/>
  <c r="I581" i="15"/>
  <c r="D581" i="15"/>
  <c r="E581" i="15"/>
  <c r="G581" i="15"/>
  <c r="Q581" i="15" s="1"/>
  <c r="A581" i="15"/>
  <c r="N581" i="15" s="1"/>
  <c r="C581" i="15"/>
  <c r="S581" i="15" s="1"/>
  <c r="L581" i="15" s="1"/>
  <c r="T581" i="15" s="1"/>
  <c r="O581" i="15"/>
  <c r="H581" i="15"/>
  <c r="R581" i="15" s="1"/>
  <c r="F581" i="15"/>
  <c r="C609" i="15"/>
  <c r="S609" i="15" s="1"/>
  <c r="L609" i="15" s="1"/>
  <c r="T609" i="15" s="1"/>
  <c r="O609" i="15"/>
  <c r="H609" i="15"/>
  <c r="R609" i="15" s="1"/>
  <c r="F609" i="15"/>
  <c r="I609" i="15"/>
  <c r="D609" i="15"/>
  <c r="E609" i="15"/>
  <c r="G609" i="15"/>
  <c r="Q609" i="15" s="1"/>
  <c r="A609" i="15"/>
  <c r="O741" i="15"/>
  <c r="H741" i="15"/>
  <c r="R741" i="15" s="1"/>
  <c r="G741" i="15"/>
  <c r="Q741" i="15" s="1"/>
  <c r="I741" i="15"/>
  <c r="D741" i="15"/>
  <c r="F741" i="15"/>
  <c r="E741" i="15"/>
  <c r="A741" i="15"/>
  <c r="C741" i="15"/>
  <c r="S741" i="15" s="1"/>
  <c r="L741" i="15" s="1"/>
  <c r="T741" i="15" s="1"/>
  <c r="G769" i="13"/>
  <c r="Q769" i="13" s="1"/>
  <c r="E769" i="13"/>
  <c r="C769" i="13"/>
  <c r="S769" i="13" s="1"/>
  <c r="L769" i="13" s="1"/>
  <c r="T769" i="13" s="1"/>
  <c r="A769" i="13"/>
  <c r="N769" i="13" s="1"/>
  <c r="H769" i="13"/>
  <c r="R769" i="13" s="1"/>
  <c r="F769" i="13"/>
  <c r="O769" i="13"/>
  <c r="D769" i="13"/>
  <c r="I769" i="13"/>
  <c r="G785" i="13"/>
  <c r="Q785" i="13" s="1"/>
  <c r="E785" i="13"/>
  <c r="C785" i="13"/>
  <c r="S785" i="13" s="1"/>
  <c r="L785" i="13" s="1"/>
  <c r="T785" i="13" s="1"/>
  <c r="I785" i="13"/>
  <c r="H785" i="13"/>
  <c r="R785" i="13" s="1"/>
  <c r="F785" i="13"/>
  <c r="A785" i="13"/>
  <c r="D785" i="13"/>
  <c r="O785" i="13"/>
  <c r="F770" i="13"/>
  <c r="A770" i="13"/>
  <c r="O770" i="13"/>
  <c r="H770" i="13"/>
  <c r="R770" i="13" s="1"/>
  <c r="G770" i="13"/>
  <c r="Q770" i="13" s="1"/>
  <c r="I770" i="13"/>
  <c r="D770" i="13"/>
  <c r="C770" i="13"/>
  <c r="S770" i="13" s="1"/>
  <c r="L770" i="13" s="1"/>
  <c r="T770" i="13" s="1"/>
  <c r="E770" i="13"/>
  <c r="E799" i="13"/>
  <c r="C799" i="13"/>
  <c r="S799" i="13" s="1"/>
  <c r="L799" i="13" s="1"/>
  <c r="T799" i="13" s="1"/>
  <c r="A799" i="13"/>
  <c r="N799" i="13" s="1"/>
  <c r="G799" i="13"/>
  <c r="Q799" i="13" s="1"/>
  <c r="O799" i="13"/>
  <c r="H799" i="13"/>
  <c r="R799" i="13" s="1"/>
  <c r="F799" i="13"/>
  <c r="I799" i="13"/>
  <c r="D799" i="13"/>
  <c r="I756" i="13"/>
  <c r="D756" i="13"/>
  <c r="E756" i="13"/>
  <c r="C756" i="13"/>
  <c r="S756" i="13" s="1"/>
  <c r="L756" i="13" s="1"/>
  <c r="T756" i="13" s="1"/>
  <c r="F756" i="13"/>
  <c r="A756" i="13"/>
  <c r="N756" i="13" s="1"/>
  <c r="G756" i="13"/>
  <c r="Q756" i="13" s="1"/>
  <c r="O756" i="13"/>
  <c r="H756" i="13"/>
  <c r="R756" i="13" s="1"/>
  <c r="I775" i="13"/>
  <c r="D775" i="13"/>
  <c r="E775" i="13"/>
  <c r="G775" i="13"/>
  <c r="Q775" i="13" s="1"/>
  <c r="F775" i="13"/>
  <c r="A775" i="13"/>
  <c r="C775" i="13"/>
  <c r="S775" i="13" s="1"/>
  <c r="L775" i="13" s="1"/>
  <c r="T775" i="13" s="1"/>
  <c r="O775" i="13"/>
  <c r="H775" i="13"/>
  <c r="R775" i="13" s="1"/>
  <c r="E821" i="13"/>
  <c r="G821" i="13"/>
  <c r="Q821" i="13" s="1"/>
  <c r="A821" i="13"/>
  <c r="N821" i="13" s="1"/>
  <c r="F821" i="13"/>
  <c r="O821" i="13"/>
  <c r="H821" i="13"/>
  <c r="R821" i="13" s="1"/>
  <c r="C821" i="13"/>
  <c r="S821" i="13" s="1"/>
  <c r="L821" i="13" s="1"/>
  <c r="T821" i="13" s="1"/>
  <c r="I821" i="13"/>
  <c r="D821" i="13"/>
  <c r="G830" i="13"/>
  <c r="Q830" i="13" s="1"/>
  <c r="E830" i="13"/>
  <c r="C830" i="13"/>
  <c r="S830" i="13" s="1"/>
  <c r="L830" i="13" s="1"/>
  <c r="T830" i="13" s="1"/>
  <c r="I830" i="13"/>
  <c r="H830" i="13"/>
  <c r="R830" i="13" s="1"/>
  <c r="F830" i="13"/>
  <c r="A830" i="13"/>
  <c r="K830" i="13" s="1"/>
  <c r="D830" i="13"/>
  <c r="O830" i="13"/>
  <c r="F786" i="13"/>
  <c r="I786" i="13"/>
  <c r="O786" i="13"/>
  <c r="A786" i="13"/>
  <c r="N786" i="13" s="1"/>
  <c r="G786" i="13"/>
  <c r="Q786" i="13" s="1"/>
  <c r="E786" i="13"/>
  <c r="H786" i="13"/>
  <c r="R786" i="13" s="1"/>
  <c r="C786" i="13"/>
  <c r="S786" i="13" s="1"/>
  <c r="L786" i="13" s="1"/>
  <c r="T786" i="13" s="1"/>
  <c r="D786" i="13"/>
  <c r="F805" i="13"/>
  <c r="O805" i="13"/>
  <c r="I805" i="13"/>
  <c r="E805" i="13"/>
  <c r="G805" i="13"/>
  <c r="Q805" i="13" s="1"/>
  <c r="A805" i="13"/>
  <c r="D805" i="13"/>
  <c r="C805" i="13"/>
  <c r="S805" i="13" s="1"/>
  <c r="L805" i="13" s="1"/>
  <c r="T805" i="13" s="1"/>
  <c r="H805" i="13"/>
  <c r="R805" i="13" s="1"/>
  <c r="E840" i="13"/>
  <c r="C840" i="13"/>
  <c r="S840" i="13" s="1"/>
  <c r="L840" i="13" s="1"/>
  <c r="T840" i="13" s="1"/>
  <c r="A840" i="13"/>
  <c r="N840" i="13" s="1"/>
  <c r="G840" i="13"/>
  <c r="Q840" i="13" s="1"/>
  <c r="O840" i="13"/>
  <c r="H840" i="13"/>
  <c r="R840" i="13" s="1"/>
  <c r="F840" i="13"/>
  <c r="I840" i="13"/>
  <c r="D840" i="13"/>
  <c r="I791" i="13"/>
  <c r="C791" i="13"/>
  <c r="S791" i="13" s="1"/>
  <c r="L791" i="13" s="1"/>
  <c r="T791" i="13" s="1"/>
  <c r="E791" i="13"/>
  <c r="H791" i="13"/>
  <c r="R791" i="13" s="1"/>
  <c r="F791" i="13"/>
  <c r="A791" i="13"/>
  <c r="N791" i="13" s="1"/>
  <c r="G791" i="13"/>
  <c r="Q791" i="13" s="1"/>
  <c r="O791" i="13"/>
  <c r="D791" i="13"/>
  <c r="I810" i="13"/>
  <c r="G810" i="13"/>
  <c r="Q810" i="13" s="1"/>
  <c r="E810" i="13"/>
  <c r="D810" i="13"/>
  <c r="F810" i="13"/>
  <c r="A810" i="13"/>
  <c r="N810" i="13" s="1"/>
  <c r="C810" i="13"/>
  <c r="S810" i="13" s="1"/>
  <c r="L810" i="13" s="1"/>
  <c r="T810" i="13" s="1"/>
  <c r="O810" i="13"/>
  <c r="H810" i="13"/>
  <c r="R810" i="13" s="1"/>
  <c r="E855" i="13"/>
  <c r="F855" i="13"/>
  <c r="A855" i="13"/>
  <c r="N855" i="13" s="1"/>
  <c r="C855" i="13"/>
  <c r="S855" i="13" s="1"/>
  <c r="L855" i="13" s="1"/>
  <c r="T855" i="13" s="1"/>
  <c r="O855" i="13"/>
  <c r="H855" i="13"/>
  <c r="R855" i="13" s="1"/>
  <c r="G855" i="13"/>
  <c r="Q855" i="13" s="1"/>
  <c r="I855" i="13"/>
  <c r="D855" i="13"/>
  <c r="F827" i="13"/>
  <c r="I827" i="13"/>
  <c r="O827" i="13"/>
  <c r="A827" i="13"/>
  <c r="N827" i="13" s="1"/>
  <c r="G827" i="13"/>
  <c r="Q827" i="13" s="1"/>
  <c r="E827" i="13"/>
  <c r="H827" i="13"/>
  <c r="R827" i="13" s="1"/>
  <c r="C827" i="13"/>
  <c r="S827" i="13" s="1"/>
  <c r="L827" i="13" s="1"/>
  <c r="T827" i="13" s="1"/>
  <c r="D827" i="13"/>
  <c r="G852" i="13"/>
  <c r="Q852" i="13" s="1"/>
  <c r="I852" i="13"/>
  <c r="C852" i="13"/>
  <c r="S852" i="13" s="1"/>
  <c r="L852" i="13" s="1"/>
  <c r="T852" i="13" s="1"/>
  <c r="F852" i="13"/>
  <c r="H852" i="13"/>
  <c r="R852" i="13" s="1"/>
  <c r="O852" i="13"/>
  <c r="A852" i="13"/>
  <c r="K852" i="13" s="1"/>
  <c r="D852" i="13"/>
  <c r="E852" i="13"/>
  <c r="I820" i="13"/>
  <c r="G820" i="13"/>
  <c r="Q820" i="13" s="1"/>
  <c r="E820" i="13"/>
  <c r="D820" i="13"/>
  <c r="F820" i="13"/>
  <c r="A820" i="13"/>
  <c r="N820" i="13" s="1"/>
  <c r="C820" i="13"/>
  <c r="S820" i="13" s="1"/>
  <c r="L820" i="13" s="1"/>
  <c r="T820" i="13" s="1"/>
  <c r="O820" i="13"/>
  <c r="H820" i="13"/>
  <c r="R820" i="13" s="1"/>
  <c r="I839" i="13"/>
  <c r="C839" i="13"/>
  <c r="S839" i="13" s="1"/>
  <c r="L839" i="13" s="1"/>
  <c r="T839" i="13" s="1"/>
  <c r="E839" i="13"/>
  <c r="H839" i="13"/>
  <c r="R839" i="13" s="1"/>
  <c r="F839" i="13"/>
  <c r="A839" i="13"/>
  <c r="G839" i="13"/>
  <c r="Q839" i="13" s="1"/>
  <c r="O839" i="13"/>
  <c r="D839" i="13"/>
  <c r="I857" i="13"/>
  <c r="F857" i="13"/>
  <c r="D857" i="13"/>
  <c r="E857" i="13"/>
  <c r="G857" i="13"/>
  <c r="Q857" i="13" s="1"/>
  <c r="O857" i="13"/>
  <c r="A857" i="13"/>
  <c r="N857" i="13" s="1"/>
  <c r="C857" i="13"/>
  <c r="S857" i="13" s="1"/>
  <c r="L857" i="13" s="1"/>
  <c r="T857" i="13" s="1"/>
  <c r="H857" i="13"/>
  <c r="R857" i="13" s="1"/>
  <c r="I850" i="13"/>
  <c r="D850" i="13"/>
  <c r="E850" i="13"/>
  <c r="H850" i="13"/>
  <c r="R850" i="13" s="1"/>
  <c r="F850" i="13"/>
  <c r="A850" i="13"/>
  <c r="N850" i="13" s="1"/>
  <c r="C850" i="13"/>
  <c r="S850" i="13" s="1"/>
  <c r="L850" i="13" s="1"/>
  <c r="T850" i="13" s="1"/>
  <c r="O850" i="13"/>
  <c r="G850" i="13"/>
  <c r="Q850" i="13" s="1"/>
  <c r="O872" i="13"/>
  <c r="D872" i="13"/>
  <c r="H872" i="13"/>
  <c r="R872" i="13" s="1"/>
  <c r="I872" i="13"/>
  <c r="G872" i="13"/>
  <c r="Q872" i="13" s="1"/>
  <c r="F872" i="13"/>
  <c r="E872" i="13"/>
  <c r="C872" i="13"/>
  <c r="S872" i="13" s="1"/>
  <c r="L872" i="13" s="1"/>
  <c r="T872" i="13" s="1"/>
  <c r="A872" i="13"/>
  <c r="N872" i="13" s="1"/>
  <c r="I869" i="13"/>
  <c r="G869" i="13"/>
  <c r="Q869" i="13" s="1"/>
  <c r="D869" i="13"/>
  <c r="C869" i="13"/>
  <c r="S869" i="13" s="1"/>
  <c r="L869" i="13" s="1"/>
  <c r="T869" i="13" s="1"/>
  <c r="F869" i="13"/>
  <c r="A869" i="13"/>
  <c r="O869" i="13"/>
  <c r="E869" i="13"/>
  <c r="H869" i="13"/>
  <c r="R869" i="13" s="1"/>
  <c r="E56" i="14"/>
  <c r="D56" i="14"/>
  <c r="A56" i="14"/>
  <c r="K56" i="14" s="1"/>
  <c r="G56" i="14"/>
  <c r="Q56" i="14" s="1"/>
  <c r="O56" i="14"/>
  <c r="C56" i="14"/>
  <c r="S56" i="14" s="1"/>
  <c r="L56" i="14" s="1"/>
  <c r="T56" i="14" s="1"/>
  <c r="I56" i="14"/>
  <c r="H56" i="14"/>
  <c r="R56" i="14" s="1"/>
  <c r="F56" i="14"/>
  <c r="F7" i="14"/>
  <c r="A7" i="14"/>
  <c r="N7" i="14" s="1"/>
  <c r="C7" i="14"/>
  <c r="S7" i="14" s="1"/>
  <c r="L7" i="14" s="1"/>
  <c r="T7" i="14" s="1"/>
  <c r="O7" i="14"/>
  <c r="H7" i="14"/>
  <c r="R7" i="14" s="1"/>
  <c r="I7" i="14"/>
  <c r="D7" i="14"/>
  <c r="E7" i="14"/>
  <c r="G7" i="14"/>
  <c r="Q7" i="14" s="1"/>
  <c r="E47" i="14"/>
  <c r="G47" i="14"/>
  <c r="Q47" i="14" s="1"/>
  <c r="F47" i="14"/>
  <c r="A47" i="14"/>
  <c r="K47" i="14" s="1"/>
  <c r="C47" i="14"/>
  <c r="S47" i="14" s="1"/>
  <c r="L47" i="14" s="1"/>
  <c r="T47" i="14" s="1"/>
  <c r="O47" i="14"/>
  <c r="H47" i="14"/>
  <c r="R47" i="14" s="1"/>
  <c r="I47" i="14"/>
  <c r="D47" i="14"/>
  <c r="F67" i="14"/>
  <c r="I67" i="14"/>
  <c r="O67" i="14"/>
  <c r="A67" i="14"/>
  <c r="K67" i="14" s="1"/>
  <c r="G67" i="14"/>
  <c r="Q67" i="14" s="1"/>
  <c r="E67" i="14"/>
  <c r="H67" i="14"/>
  <c r="R67" i="14" s="1"/>
  <c r="C67" i="14"/>
  <c r="S67" i="14" s="1"/>
  <c r="L67" i="14" s="1"/>
  <c r="T67" i="14" s="1"/>
  <c r="D67" i="14"/>
  <c r="I107" i="14"/>
  <c r="D107" i="14"/>
  <c r="E107" i="14"/>
  <c r="G107" i="14"/>
  <c r="Q107" i="14" s="1"/>
  <c r="A107" i="14"/>
  <c r="C107" i="14"/>
  <c r="S107" i="14" s="1"/>
  <c r="L107" i="14" s="1"/>
  <c r="T107" i="14" s="1"/>
  <c r="O107" i="14"/>
  <c r="H107" i="14"/>
  <c r="R107" i="14" s="1"/>
  <c r="F107" i="14"/>
  <c r="A207" i="14"/>
  <c r="K207" i="14" s="1"/>
  <c r="C207" i="14"/>
  <c r="S207" i="14" s="1"/>
  <c r="L207" i="14" s="1"/>
  <c r="T207" i="14" s="1"/>
  <c r="O207" i="14"/>
  <c r="H207" i="14"/>
  <c r="R207" i="14" s="1"/>
  <c r="F207" i="14"/>
  <c r="I207" i="14"/>
  <c r="D207" i="14"/>
  <c r="E207" i="14"/>
  <c r="G207" i="14"/>
  <c r="Q207" i="14" s="1"/>
  <c r="E227" i="14"/>
  <c r="G227" i="14"/>
  <c r="Q227" i="14" s="1"/>
  <c r="A227" i="14"/>
  <c r="C227" i="14"/>
  <c r="S227" i="14" s="1"/>
  <c r="L227" i="14" s="1"/>
  <c r="T227" i="14" s="1"/>
  <c r="O227" i="14"/>
  <c r="H227" i="14"/>
  <c r="R227" i="14" s="1"/>
  <c r="F227" i="14"/>
  <c r="I227" i="14"/>
  <c r="D227" i="14"/>
  <c r="C242" i="14"/>
  <c r="S242" i="14" s="1"/>
  <c r="L242" i="14" s="1"/>
  <c r="T242" i="14" s="1"/>
  <c r="O242" i="14"/>
  <c r="H242" i="14"/>
  <c r="R242" i="14" s="1"/>
  <c r="I242" i="14"/>
  <c r="E242" i="14"/>
  <c r="D242" i="14"/>
  <c r="A242" i="14"/>
  <c r="G242" i="14"/>
  <c r="Q242" i="14" s="1"/>
  <c r="F242" i="14"/>
  <c r="H444" i="14"/>
  <c r="R444" i="14" s="1"/>
  <c r="I444" i="14"/>
  <c r="E444" i="14"/>
  <c r="D444" i="14"/>
  <c r="A444" i="14"/>
  <c r="G444" i="14"/>
  <c r="Q444" i="14" s="1"/>
  <c r="F444" i="14"/>
  <c r="C444" i="14"/>
  <c r="S444" i="14" s="1"/>
  <c r="L444" i="14" s="1"/>
  <c r="T444" i="14" s="1"/>
  <c r="O444" i="14"/>
  <c r="G116" i="14"/>
  <c r="Q116" i="14" s="1"/>
  <c r="I116" i="14"/>
  <c r="C116" i="14"/>
  <c r="S116" i="14" s="1"/>
  <c r="L116" i="14" s="1"/>
  <c r="T116" i="14" s="1"/>
  <c r="E116" i="14"/>
  <c r="H116" i="14"/>
  <c r="R116" i="14" s="1"/>
  <c r="F116" i="14"/>
  <c r="A116" i="14"/>
  <c r="N116" i="14" s="1"/>
  <c r="D116" i="14"/>
  <c r="O116" i="14"/>
  <c r="D176" i="14"/>
  <c r="O176" i="14"/>
  <c r="G176" i="14"/>
  <c r="Q176" i="14" s="1"/>
  <c r="I176" i="14"/>
  <c r="C176" i="14"/>
  <c r="S176" i="14" s="1"/>
  <c r="L176" i="14" s="1"/>
  <c r="T176" i="14" s="1"/>
  <c r="E176" i="14"/>
  <c r="H176" i="14"/>
  <c r="R176" i="14" s="1"/>
  <c r="F176" i="14"/>
  <c r="A176" i="14"/>
  <c r="N176" i="14" s="1"/>
  <c r="G181" i="14"/>
  <c r="Q181" i="14" s="1"/>
  <c r="I181" i="14"/>
  <c r="D181" i="14"/>
  <c r="C181" i="14"/>
  <c r="S181" i="14" s="1"/>
  <c r="L181" i="14" s="1"/>
  <c r="T181" i="14" s="1"/>
  <c r="E181" i="14"/>
  <c r="F181" i="14"/>
  <c r="A181" i="14"/>
  <c r="N181" i="14" s="1"/>
  <c r="O181" i="14"/>
  <c r="H181" i="14"/>
  <c r="R181" i="14" s="1"/>
  <c r="O322" i="14"/>
  <c r="H322" i="14"/>
  <c r="R322" i="14" s="1"/>
  <c r="I322" i="14"/>
  <c r="D322" i="14"/>
  <c r="E322" i="14"/>
  <c r="G322" i="14"/>
  <c r="Q322" i="14" s="1"/>
  <c r="A322" i="14"/>
  <c r="N322" i="14" s="1"/>
  <c r="C322" i="14"/>
  <c r="S322" i="14" s="1"/>
  <c r="L322" i="14" s="1"/>
  <c r="T322" i="14" s="1"/>
  <c r="F322" i="14"/>
  <c r="I346" i="14"/>
  <c r="D346" i="14"/>
  <c r="E346" i="14"/>
  <c r="G346" i="14"/>
  <c r="Q346" i="14" s="1"/>
  <c r="C346" i="14"/>
  <c r="S346" i="14" s="1"/>
  <c r="L346" i="14" s="1"/>
  <c r="T346" i="14" s="1"/>
  <c r="O346" i="14"/>
  <c r="F346" i="14"/>
  <c r="A346" i="14"/>
  <c r="H346" i="14"/>
  <c r="R346" i="14" s="1"/>
  <c r="E230" i="14"/>
  <c r="G230" i="14"/>
  <c r="Q230" i="14" s="1"/>
  <c r="F230" i="14"/>
  <c r="A230" i="14"/>
  <c r="C230" i="14"/>
  <c r="S230" i="14" s="1"/>
  <c r="L230" i="14" s="1"/>
  <c r="T230" i="14" s="1"/>
  <c r="O230" i="14"/>
  <c r="I230" i="14"/>
  <c r="H230" i="14"/>
  <c r="R230" i="14" s="1"/>
  <c r="D230" i="14"/>
  <c r="I271" i="14"/>
  <c r="E271" i="14"/>
  <c r="G271" i="14"/>
  <c r="Q271" i="14" s="1"/>
  <c r="A271" i="14"/>
  <c r="N271" i="14" s="1"/>
  <c r="D271" i="14"/>
  <c r="H271" i="14"/>
  <c r="R271" i="14" s="1"/>
  <c r="O271" i="14"/>
  <c r="C271" i="14"/>
  <c r="S271" i="14" s="1"/>
  <c r="L271" i="14" s="1"/>
  <c r="T271" i="14" s="1"/>
  <c r="F271" i="14"/>
  <c r="G291" i="14"/>
  <c r="Q291" i="14" s="1"/>
  <c r="I291" i="14"/>
  <c r="C291" i="14"/>
  <c r="S291" i="14" s="1"/>
  <c r="L291" i="14" s="1"/>
  <c r="T291" i="14" s="1"/>
  <c r="E291" i="14"/>
  <c r="F291" i="14"/>
  <c r="O291" i="14"/>
  <c r="H291" i="14"/>
  <c r="R291" i="14" s="1"/>
  <c r="A291" i="14"/>
  <c r="K291" i="14" s="1"/>
  <c r="D291" i="14"/>
  <c r="C331" i="14"/>
  <c r="S331" i="14" s="1"/>
  <c r="L331" i="14" s="1"/>
  <c r="T331" i="14" s="1"/>
  <c r="O331" i="14"/>
  <c r="H331" i="14"/>
  <c r="R331" i="14" s="1"/>
  <c r="F331" i="14"/>
  <c r="I331" i="14"/>
  <c r="D331" i="14"/>
  <c r="G331" i="14"/>
  <c r="Q331" i="14" s="1"/>
  <c r="E331" i="14"/>
  <c r="A331" i="14"/>
  <c r="N331" i="14" s="1"/>
  <c r="A550" i="14"/>
  <c r="N550" i="14" s="1"/>
  <c r="O550" i="14"/>
  <c r="H550" i="14"/>
  <c r="R550" i="14" s="1"/>
  <c r="I550" i="14"/>
  <c r="F550" i="14"/>
  <c r="E550" i="14"/>
  <c r="C550" i="14"/>
  <c r="S550" i="14" s="1"/>
  <c r="L550" i="14" s="1"/>
  <c r="T550" i="14" s="1"/>
  <c r="D550" i="14"/>
  <c r="G550" i="14"/>
  <c r="Q550" i="14" s="1"/>
  <c r="O272" i="14"/>
  <c r="H272" i="14"/>
  <c r="R272" i="14" s="1"/>
  <c r="I272" i="14"/>
  <c r="G272" i="14"/>
  <c r="Q272" i="14" s="1"/>
  <c r="E272" i="14"/>
  <c r="D272" i="14"/>
  <c r="F272" i="14"/>
  <c r="A272" i="14"/>
  <c r="N272" i="14" s="1"/>
  <c r="C272" i="14"/>
  <c r="S272" i="14" s="1"/>
  <c r="L272" i="14" s="1"/>
  <c r="T272" i="14" s="1"/>
  <c r="O292" i="14"/>
  <c r="H292" i="14"/>
  <c r="R292" i="14" s="1"/>
  <c r="G292" i="14"/>
  <c r="Q292" i="14" s="1"/>
  <c r="I292" i="14"/>
  <c r="D292" i="14"/>
  <c r="C292" i="14"/>
  <c r="S292" i="14" s="1"/>
  <c r="L292" i="14" s="1"/>
  <c r="T292" i="14" s="1"/>
  <c r="E292" i="14"/>
  <c r="F292" i="14"/>
  <c r="A292" i="14"/>
  <c r="K292" i="14" s="1"/>
  <c r="C312" i="14"/>
  <c r="S312" i="14" s="1"/>
  <c r="L312" i="14" s="1"/>
  <c r="T312" i="14" s="1"/>
  <c r="E312" i="14"/>
  <c r="F312" i="14"/>
  <c r="A312" i="14"/>
  <c r="O312" i="14"/>
  <c r="H312" i="14"/>
  <c r="R312" i="14" s="1"/>
  <c r="G312" i="14"/>
  <c r="Q312" i="14" s="1"/>
  <c r="I312" i="14"/>
  <c r="D312" i="14"/>
  <c r="G332" i="14"/>
  <c r="Q332" i="14" s="1"/>
  <c r="I332" i="14"/>
  <c r="H332" i="14"/>
  <c r="R332" i="14" s="1"/>
  <c r="C332" i="14"/>
  <c r="S332" i="14" s="1"/>
  <c r="L332" i="14" s="1"/>
  <c r="T332" i="14" s="1"/>
  <c r="E332" i="14"/>
  <c r="F332" i="14"/>
  <c r="A332" i="14"/>
  <c r="O332" i="14"/>
  <c r="D332" i="14"/>
  <c r="A387" i="14"/>
  <c r="K387" i="14" s="1"/>
  <c r="F387" i="14"/>
  <c r="O387" i="14"/>
  <c r="H387" i="14"/>
  <c r="R387" i="14" s="1"/>
  <c r="C387" i="14"/>
  <c r="S387" i="14" s="1"/>
  <c r="L387" i="14" s="1"/>
  <c r="T387" i="14" s="1"/>
  <c r="I387" i="14"/>
  <c r="D387" i="14"/>
  <c r="E387" i="14"/>
  <c r="G387" i="14"/>
  <c r="Q387" i="14" s="1"/>
  <c r="C586" i="14"/>
  <c r="S586" i="14" s="1"/>
  <c r="L586" i="14" s="1"/>
  <c r="T586" i="14" s="1"/>
  <c r="A586" i="14"/>
  <c r="H586" i="14"/>
  <c r="R586" i="14" s="1"/>
  <c r="F586" i="14"/>
  <c r="I586" i="14"/>
  <c r="D586" i="14"/>
  <c r="O586" i="14"/>
  <c r="G586" i="14"/>
  <c r="Q586" i="14" s="1"/>
  <c r="E586" i="14"/>
  <c r="E604" i="14"/>
  <c r="G604" i="14"/>
  <c r="Q604" i="14" s="1"/>
  <c r="A604" i="14"/>
  <c r="N604" i="14" s="1"/>
  <c r="F604" i="14"/>
  <c r="O604" i="14"/>
  <c r="H604" i="14"/>
  <c r="R604" i="14" s="1"/>
  <c r="C604" i="14"/>
  <c r="S604" i="14" s="1"/>
  <c r="L604" i="14" s="1"/>
  <c r="T604" i="14" s="1"/>
  <c r="I604" i="14"/>
  <c r="D604" i="14"/>
  <c r="C567" i="14"/>
  <c r="S567" i="14" s="1"/>
  <c r="L567" i="14" s="1"/>
  <c r="T567" i="14" s="1"/>
  <c r="O567" i="14"/>
  <c r="H567" i="14"/>
  <c r="R567" i="14" s="1"/>
  <c r="I567" i="14"/>
  <c r="F567" i="14"/>
  <c r="D567" i="14"/>
  <c r="A567" i="14"/>
  <c r="G567" i="14"/>
  <c r="Q567" i="14" s="1"/>
  <c r="E567" i="14"/>
  <c r="I662" i="14"/>
  <c r="H662" i="14"/>
  <c r="R662" i="14" s="1"/>
  <c r="G662" i="14"/>
  <c r="Q662" i="14" s="1"/>
  <c r="E662" i="14"/>
  <c r="D662" i="14"/>
  <c r="C662" i="14"/>
  <c r="S662" i="14" s="1"/>
  <c r="L662" i="14" s="1"/>
  <c r="T662" i="14" s="1"/>
  <c r="A662" i="14"/>
  <c r="N662" i="14" s="1"/>
  <c r="O662" i="14"/>
  <c r="F662" i="14"/>
  <c r="O615" i="14"/>
  <c r="H615" i="14"/>
  <c r="R615" i="14" s="1"/>
  <c r="D615" i="14"/>
  <c r="I615" i="14"/>
  <c r="C615" i="14"/>
  <c r="S615" i="14" s="1"/>
  <c r="L615" i="14" s="1"/>
  <c r="T615" i="14" s="1"/>
  <c r="E615" i="14"/>
  <c r="G615" i="14"/>
  <c r="Q615" i="14" s="1"/>
  <c r="A615" i="14"/>
  <c r="N615" i="14" s="1"/>
  <c r="F615" i="14"/>
  <c r="F592" i="14"/>
  <c r="A592" i="14"/>
  <c r="N592" i="14" s="1"/>
  <c r="G592" i="14"/>
  <c r="Q592" i="14" s="1"/>
  <c r="O592" i="14"/>
  <c r="D592" i="14"/>
  <c r="I592" i="14"/>
  <c r="C592" i="14"/>
  <c r="S592" i="14" s="1"/>
  <c r="L592" i="14" s="1"/>
  <c r="T592" i="14" s="1"/>
  <c r="E592" i="14"/>
  <c r="H592" i="14"/>
  <c r="R592" i="14" s="1"/>
  <c r="G689" i="14"/>
  <c r="Q689" i="14" s="1"/>
  <c r="E689" i="14"/>
  <c r="D689" i="14"/>
  <c r="C689" i="14"/>
  <c r="S689" i="14" s="1"/>
  <c r="L689" i="14" s="1"/>
  <c r="T689" i="14" s="1"/>
  <c r="A689" i="14"/>
  <c r="N689" i="14" s="1"/>
  <c r="O689" i="14"/>
  <c r="F689" i="14"/>
  <c r="I689" i="14"/>
  <c r="H689" i="14"/>
  <c r="R689" i="14" s="1"/>
  <c r="O690" i="14"/>
  <c r="D690" i="14"/>
  <c r="F690" i="14"/>
  <c r="I690" i="14"/>
  <c r="G690" i="14"/>
  <c r="Q690" i="14" s="1"/>
  <c r="E690" i="14"/>
  <c r="H690" i="14"/>
  <c r="R690" i="14" s="1"/>
  <c r="A690" i="14"/>
  <c r="K690" i="14" s="1"/>
  <c r="C690" i="14"/>
  <c r="S690" i="14" s="1"/>
  <c r="L690" i="14" s="1"/>
  <c r="T690" i="14" s="1"/>
  <c r="F640" i="14"/>
  <c r="E640" i="14"/>
  <c r="G640" i="14"/>
  <c r="Q640" i="14" s="1"/>
  <c r="H640" i="14"/>
  <c r="R640" i="14" s="1"/>
  <c r="C640" i="14"/>
  <c r="S640" i="14" s="1"/>
  <c r="L640" i="14" s="1"/>
  <c r="T640" i="14" s="1"/>
  <c r="D640" i="14"/>
  <c r="A640" i="14"/>
  <c r="N640" i="14" s="1"/>
  <c r="O640" i="14"/>
  <c r="I640" i="14"/>
  <c r="H760" i="14"/>
  <c r="R760" i="14" s="1"/>
  <c r="O760" i="14"/>
  <c r="F760" i="14"/>
  <c r="D760" i="14"/>
  <c r="I760" i="14"/>
  <c r="G760" i="14"/>
  <c r="Q760" i="14" s="1"/>
  <c r="E760" i="14"/>
  <c r="C760" i="14"/>
  <c r="S760" i="14" s="1"/>
  <c r="L760" i="14" s="1"/>
  <c r="T760" i="14" s="1"/>
  <c r="A760" i="14"/>
  <c r="K760" i="14" s="1"/>
  <c r="H737" i="14"/>
  <c r="R737" i="14" s="1"/>
  <c r="E737" i="14"/>
  <c r="G737" i="14"/>
  <c r="Q737" i="14" s="1"/>
  <c r="D737" i="14"/>
  <c r="C737" i="14"/>
  <c r="S737" i="14" s="1"/>
  <c r="L737" i="14" s="1"/>
  <c r="T737" i="14" s="1"/>
  <c r="F737" i="14"/>
  <c r="I737" i="14"/>
  <c r="O737" i="14"/>
  <c r="A737" i="14"/>
  <c r="N737" i="14" s="1"/>
  <c r="F731" i="14"/>
  <c r="O731" i="14"/>
  <c r="A731" i="14"/>
  <c r="N731" i="14" s="1"/>
  <c r="H731" i="14"/>
  <c r="R731" i="14" s="1"/>
  <c r="E731" i="14"/>
  <c r="D731" i="14"/>
  <c r="C731" i="14"/>
  <c r="S731" i="14" s="1"/>
  <c r="L731" i="14" s="1"/>
  <c r="T731" i="14" s="1"/>
  <c r="G731" i="14"/>
  <c r="Q731" i="14" s="1"/>
  <c r="I731" i="14"/>
  <c r="O772" i="14"/>
  <c r="G772" i="14"/>
  <c r="Q772" i="14" s="1"/>
  <c r="D772" i="14"/>
  <c r="I772" i="14"/>
  <c r="C772" i="14"/>
  <c r="S772" i="14" s="1"/>
  <c r="L772" i="14" s="1"/>
  <c r="T772" i="14" s="1"/>
  <c r="E772" i="14"/>
  <c r="H772" i="14"/>
  <c r="R772" i="14" s="1"/>
  <c r="A772" i="14"/>
  <c r="N772" i="14" s="1"/>
  <c r="F772" i="14"/>
  <c r="D837" i="14"/>
  <c r="C837" i="14"/>
  <c r="S837" i="14" s="1"/>
  <c r="L837" i="14" s="1"/>
  <c r="T837" i="14" s="1"/>
  <c r="E837" i="14"/>
  <c r="I837" i="14"/>
  <c r="O837" i="14"/>
  <c r="G837" i="14"/>
  <c r="Q837" i="14" s="1"/>
  <c r="H837" i="14"/>
  <c r="R837" i="14" s="1"/>
  <c r="F837" i="14"/>
  <c r="A837" i="14"/>
  <c r="N837" i="14" s="1"/>
  <c r="I854" i="14"/>
  <c r="C854" i="14"/>
  <c r="S854" i="14" s="1"/>
  <c r="L854" i="14" s="1"/>
  <c r="T854" i="14" s="1"/>
  <c r="E854" i="14"/>
  <c r="H854" i="14"/>
  <c r="R854" i="14" s="1"/>
  <c r="A854" i="14"/>
  <c r="N854" i="14" s="1"/>
  <c r="G854" i="14"/>
  <c r="Q854" i="14" s="1"/>
  <c r="O854" i="14"/>
  <c r="D854" i="14"/>
  <c r="F854" i="14"/>
  <c r="A521" i="15"/>
  <c r="K521" i="15" s="1"/>
  <c r="C521" i="15"/>
  <c r="S521" i="15" s="1"/>
  <c r="L521" i="15" s="1"/>
  <c r="T521" i="15" s="1"/>
  <c r="O521" i="15"/>
  <c r="H521" i="15"/>
  <c r="R521" i="15" s="1"/>
  <c r="F521" i="15"/>
  <c r="I521" i="15"/>
  <c r="D521" i="15"/>
  <c r="E521" i="15"/>
  <c r="G521" i="15"/>
  <c r="Q521" i="15" s="1"/>
  <c r="H312" i="15"/>
  <c r="R312" i="15" s="1"/>
  <c r="F312" i="15"/>
  <c r="O312" i="15"/>
  <c r="D312" i="15"/>
  <c r="I312" i="15"/>
  <c r="G312" i="15"/>
  <c r="Q312" i="15" s="1"/>
  <c r="E312" i="15"/>
  <c r="C312" i="15"/>
  <c r="S312" i="15" s="1"/>
  <c r="L312" i="15" s="1"/>
  <c r="T312" i="15" s="1"/>
  <c r="A312" i="15"/>
  <c r="O584" i="15"/>
  <c r="H584" i="15"/>
  <c r="R584" i="15" s="1"/>
  <c r="I584" i="15"/>
  <c r="D584" i="15"/>
  <c r="E584" i="15"/>
  <c r="G584" i="15"/>
  <c r="Q584" i="15" s="1"/>
  <c r="F584" i="15"/>
  <c r="A584" i="15"/>
  <c r="C584" i="15"/>
  <c r="S584" i="15" s="1"/>
  <c r="L584" i="15" s="1"/>
  <c r="T584" i="15" s="1"/>
  <c r="E814" i="15"/>
  <c r="F814" i="15"/>
  <c r="A814" i="15"/>
  <c r="D814" i="15"/>
  <c r="O814" i="15"/>
  <c r="G814" i="15"/>
  <c r="Q814" i="15" s="1"/>
  <c r="H814" i="15"/>
  <c r="R814" i="15" s="1"/>
  <c r="I814" i="15"/>
  <c r="C814" i="15"/>
  <c r="S814" i="15" s="1"/>
  <c r="L814" i="15" s="1"/>
  <c r="T814" i="15" s="1"/>
  <c r="E431" i="14"/>
  <c r="C431" i="14"/>
  <c r="S431" i="14" s="1"/>
  <c r="L431" i="14" s="1"/>
  <c r="T431" i="14" s="1"/>
  <c r="A431" i="14"/>
  <c r="K431" i="14" s="1"/>
  <c r="G431" i="14"/>
  <c r="Q431" i="14" s="1"/>
  <c r="O431" i="14"/>
  <c r="H431" i="14"/>
  <c r="R431" i="14" s="1"/>
  <c r="F431" i="14"/>
  <c r="I431" i="14"/>
  <c r="D431" i="14"/>
  <c r="F277" i="14"/>
  <c r="A277" i="14"/>
  <c r="K277" i="14" s="1"/>
  <c r="G277" i="14"/>
  <c r="Q277" i="14" s="1"/>
  <c r="O277" i="14"/>
  <c r="H277" i="14"/>
  <c r="R277" i="14" s="1"/>
  <c r="I277" i="14"/>
  <c r="D277" i="14"/>
  <c r="E277" i="14"/>
  <c r="C277" i="14"/>
  <c r="S277" i="14" s="1"/>
  <c r="L277" i="14" s="1"/>
  <c r="T277" i="14" s="1"/>
  <c r="E297" i="14"/>
  <c r="G297" i="14"/>
  <c r="Q297" i="14" s="1"/>
  <c r="F297" i="14"/>
  <c r="A297" i="14"/>
  <c r="N297" i="14" s="1"/>
  <c r="C297" i="14"/>
  <c r="S297" i="14" s="1"/>
  <c r="L297" i="14" s="1"/>
  <c r="T297" i="14" s="1"/>
  <c r="O297" i="14"/>
  <c r="H297" i="14"/>
  <c r="R297" i="14" s="1"/>
  <c r="I297" i="14"/>
  <c r="D297" i="14"/>
  <c r="O337" i="14"/>
  <c r="H337" i="14"/>
  <c r="R337" i="14" s="1"/>
  <c r="I337" i="14"/>
  <c r="D337" i="14"/>
  <c r="E337" i="14"/>
  <c r="G337" i="14"/>
  <c r="Q337" i="14" s="1"/>
  <c r="F337" i="14"/>
  <c r="A337" i="14"/>
  <c r="K337" i="14" s="1"/>
  <c r="C337" i="14"/>
  <c r="S337" i="14" s="1"/>
  <c r="L337" i="14" s="1"/>
  <c r="T337" i="14" s="1"/>
  <c r="H352" i="14"/>
  <c r="R352" i="14" s="1"/>
  <c r="I352" i="14"/>
  <c r="E352" i="14"/>
  <c r="D352" i="14"/>
  <c r="A352" i="14"/>
  <c r="K352" i="14" s="1"/>
  <c r="G352" i="14"/>
  <c r="Q352" i="14" s="1"/>
  <c r="F352" i="14"/>
  <c r="C352" i="14"/>
  <c r="S352" i="14" s="1"/>
  <c r="L352" i="14" s="1"/>
  <c r="T352" i="14" s="1"/>
  <c r="O352" i="14"/>
  <c r="D432" i="14"/>
  <c r="A432" i="14"/>
  <c r="N432" i="14" s="1"/>
  <c r="G432" i="14"/>
  <c r="Q432" i="14" s="1"/>
  <c r="F432" i="14"/>
  <c r="C432" i="14"/>
  <c r="S432" i="14" s="1"/>
  <c r="L432" i="14" s="1"/>
  <c r="T432" i="14" s="1"/>
  <c r="O432" i="14"/>
  <c r="H432" i="14"/>
  <c r="R432" i="14" s="1"/>
  <c r="I432" i="14"/>
  <c r="E432" i="14"/>
  <c r="E460" i="14"/>
  <c r="G460" i="14"/>
  <c r="Q460" i="14" s="1"/>
  <c r="A460" i="14"/>
  <c r="K460" i="14" s="1"/>
  <c r="C460" i="14"/>
  <c r="S460" i="14" s="1"/>
  <c r="L460" i="14" s="1"/>
  <c r="T460" i="14" s="1"/>
  <c r="O460" i="14"/>
  <c r="H460" i="14"/>
  <c r="R460" i="14" s="1"/>
  <c r="F460" i="14"/>
  <c r="I460" i="14"/>
  <c r="D460" i="14"/>
  <c r="I522" i="14"/>
  <c r="D522" i="14"/>
  <c r="E522" i="14"/>
  <c r="G522" i="14"/>
  <c r="Q522" i="14" s="1"/>
  <c r="A522" i="14"/>
  <c r="N522" i="14" s="1"/>
  <c r="F522" i="14"/>
  <c r="O522" i="14"/>
  <c r="H522" i="14"/>
  <c r="R522" i="14" s="1"/>
  <c r="C522" i="14"/>
  <c r="S522" i="14" s="1"/>
  <c r="L522" i="14" s="1"/>
  <c r="T522" i="14" s="1"/>
  <c r="H539" i="14"/>
  <c r="R539" i="14" s="1"/>
  <c r="F539" i="14"/>
  <c r="A539" i="14"/>
  <c r="K539" i="14" s="1"/>
  <c r="D539" i="14"/>
  <c r="O539" i="14"/>
  <c r="G539" i="14"/>
  <c r="Q539" i="14" s="1"/>
  <c r="E539" i="14"/>
  <c r="C539" i="14"/>
  <c r="S539" i="14" s="1"/>
  <c r="L539" i="14" s="1"/>
  <c r="T539" i="14" s="1"/>
  <c r="I539" i="14"/>
  <c r="O434" i="14"/>
  <c r="H434" i="14"/>
  <c r="R434" i="14" s="1"/>
  <c r="I434" i="14"/>
  <c r="G434" i="14"/>
  <c r="Q434" i="14" s="1"/>
  <c r="E434" i="14"/>
  <c r="D434" i="14"/>
  <c r="F434" i="14"/>
  <c r="A434" i="14"/>
  <c r="N434" i="14" s="1"/>
  <c r="C434" i="14"/>
  <c r="S434" i="14" s="1"/>
  <c r="L434" i="14" s="1"/>
  <c r="T434" i="14" s="1"/>
  <c r="C531" i="14"/>
  <c r="S531" i="14" s="1"/>
  <c r="L531" i="14" s="1"/>
  <c r="T531" i="14" s="1"/>
  <c r="A531" i="14"/>
  <c r="K531" i="14" s="1"/>
  <c r="H531" i="14"/>
  <c r="R531" i="14" s="1"/>
  <c r="O531" i="14"/>
  <c r="F531" i="14"/>
  <c r="D531" i="14"/>
  <c r="E531" i="14"/>
  <c r="G531" i="14"/>
  <c r="Q531" i="14" s="1"/>
  <c r="I531" i="14"/>
  <c r="D582" i="14"/>
  <c r="O582" i="14"/>
  <c r="G582" i="14"/>
  <c r="Q582" i="14" s="1"/>
  <c r="E582" i="14"/>
  <c r="C582" i="14"/>
  <c r="S582" i="14" s="1"/>
  <c r="L582" i="14" s="1"/>
  <c r="T582" i="14" s="1"/>
  <c r="I582" i="14"/>
  <c r="H582" i="14"/>
  <c r="R582" i="14" s="1"/>
  <c r="F582" i="14"/>
  <c r="A582" i="14"/>
  <c r="K582" i="14" s="1"/>
  <c r="I459" i="14"/>
  <c r="D459" i="14"/>
  <c r="E459" i="14"/>
  <c r="C459" i="14"/>
  <c r="S459" i="14" s="1"/>
  <c r="L459" i="14" s="1"/>
  <c r="T459" i="14" s="1"/>
  <c r="F459" i="14"/>
  <c r="A459" i="14"/>
  <c r="G459" i="14"/>
  <c r="Q459" i="14" s="1"/>
  <c r="O459" i="14"/>
  <c r="H459" i="14"/>
  <c r="R459" i="14" s="1"/>
  <c r="D515" i="14"/>
  <c r="A515" i="14"/>
  <c r="G515" i="14"/>
  <c r="Q515" i="14" s="1"/>
  <c r="F515" i="14"/>
  <c r="C515" i="14"/>
  <c r="S515" i="14" s="1"/>
  <c r="L515" i="14" s="1"/>
  <c r="T515" i="14" s="1"/>
  <c r="E515" i="14"/>
  <c r="H515" i="14"/>
  <c r="R515" i="14" s="1"/>
  <c r="I515" i="14"/>
  <c r="O515" i="14"/>
  <c r="C504" i="14"/>
  <c r="S504" i="14" s="1"/>
  <c r="L504" i="14" s="1"/>
  <c r="T504" i="14" s="1"/>
  <c r="D504" i="14"/>
  <c r="F504" i="14"/>
  <c r="I504" i="14"/>
  <c r="O504" i="14"/>
  <c r="A504" i="14"/>
  <c r="N504" i="14" s="1"/>
  <c r="G504" i="14"/>
  <c r="Q504" i="14" s="1"/>
  <c r="E504" i="14"/>
  <c r="H504" i="14"/>
  <c r="R504" i="14" s="1"/>
  <c r="I574" i="14"/>
  <c r="D574" i="14"/>
  <c r="E574" i="14"/>
  <c r="C574" i="14"/>
  <c r="S574" i="14" s="1"/>
  <c r="L574" i="14" s="1"/>
  <c r="T574" i="14" s="1"/>
  <c r="A574" i="14"/>
  <c r="K574" i="14" s="1"/>
  <c r="F574" i="14"/>
  <c r="O574" i="14"/>
  <c r="H574" i="14"/>
  <c r="R574" i="14" s="1"/>
  <c r="G574" i="14"/>
  <c r="Q574" i="14" s="1"/>
  <c r="D619" i="14"/>
  <c r="A619" i="14"/>
  <c r="E619" i="14"/>
  <c r="G619" i="14"/>
  <c r="Q619" i="14" s="1"/>
  <c r="I619" i="14"/>
  <c r="F619" i="14"/>
  <c r="H619" i="14"/>
  <c r="R619" i="14" s="1"/>
  <c r="C619" i="14"/>
  <c r="S619" i="14" s="1"/>
  <c r="L619" i="14" s="1"/>
  <c r="T619" i="14" s="1"/>
  <c r="O619" i="14"/>
  <c r="I521" i="14"/>
  <c r="G521" i="14"/>
  <c r="Q521" i="14" s="1"/>
  <c r="E521" i="14"/>
  <c r="D521" i="14"/>
  <c r="F521" i="14"/>
  <c r="A521" i="14"/>
  <c r="N521" i="14" s="1"/>
  <c r="C521" i="14"/>
  <c r="S521" i="14" s="1"/>
  <c r="L521" i="14" s="1"/>
  <c r="T521" i="14" s="1"/>
  <c r="O521" i="14"/>
  <c r="H521" i="14"/>
  <c r="R521" i="14" s="1"/>
  <c r="F541" i="14"/>
  <c r="A541" i="14"/>
  <c r="N541" i="14" s="1"/>
  <c r="G541" i="14"/>
  <c r="Q541" i="14" s="1"/>
  <c r="O541" i="14"/>
  <c r="D541" i="14"/>
  <c r="I541" i="14"/>
  <c r="C541" i="14"/>
  <c r="S541" i="14" s="1"/>
  <c r="L541" i="14" s="1"/>
  <c r="T541" i="14" s="1"/>
  <c r="E541" i="14"/>
  <c r="H541" i="14"/>
  <c r="R541" i="14" s="1"/>
  <c r="G571" i="14"/>
  <c r="Q571" i="14" s="1"/>
  <c r="O571" i="14"/>
  <c r="C571" i="14"/>
  <c r="S571" i="14" s="1"/>
  <c r="L571" i="14" s="1"/>
  <c r="T571" i="14" s="1"/>
  <c r="F571" i="14"/>
  <c r="H571" i="14"/>
  <c r="R571" i="14" s="1"/>
  <c r="I571" i="14"/>
  <c r="E571" i="14"/>
  <c r="D571" i="14"/>
  <c r="A571" i="14"/>
  <c r="K571" i="14" s="1"/>
  <c r="G609" i="14"/>
  <c r="Q609" i="14" s="1"/>
  <c r="E609" i="14"/>
  <c r="C609" i="14"/>
  <c r="S609" i="14" s="1"/>
  <c r="L609" i="14" s="1"/>
  <c r="T609" i="14" s="1"/>
  <c r="I609" i="14"/>
  <c r="H609" i="14"/>
  <c r="R609" i="14" s="1"/>
  <c r="F609" i="14"/>
  <c r="A609" i="14"/>
  <c r="K609" i="14" s="1"/>
  <c r="D609" i="14"/>
  <c r="O609" i="14"/>
  <c r="O632" i="14"/>
  <c r="F632" i="14"/>
  <c r="I632" i="14"/>
  <c r="H632" i="14"/>
  <c r="R632" i="14" s="1"/>
  <c r="G632" i="14"/>
  <c r="Q632" i="14" s="1"/>
  <c r="E632" i="14"/>
  <c r="D632" i="14"/>
  <c r="C632" i="14"/>
  <c r="S632" i="14" s="1"/>
  <c r="L632" i="14" s="1"/>
  <c r="T632" i="14" s="1"/>
  <c r="A632" i="14"/>
  <c r="O636" i="14"/>
  <c r="F636" i="14"/>
  <c r="I636" i="14"/>
  <c r="H636" i="14"/>
  <c r="R636" i="14" s="1"/>
  <c r="G636" i="14"/>
  <c r="Q636" i="14" s="1"/>
  <c r="E636" i="14"/>
  <c r="D636" i="14"/>
  <c r="C636" i="14"/>
  <c r="S636" i="14" s="1"/>
  <c r="L636" i="14" s="1"/>
  <c r="T636" i="14" s="1"/>
  <c r="A636" i="14"/>
  <c r="N636" i="14" s="1"/>
  <c r="E664" i="14"/>
  <c r="H664" i="14"/>
  <c r="R664" i="14" s="1"/>
  <c r="A664" i="14"/>
  <c r="F664" i="14"/>
  <c r="O664" i="14"/>
  <c r="G664" i="14"/>
  <c r="Q664" i="14" s="1"/>
  <c r="D664" i="14"/>
  <c r="I664" i="14"/>
  <c r="C664" i="14"/>
  <c r="S664" i="14" s="1"/>
  <c r="L664" i="14" s="1"/>
  <c r="T664" i="14" s="1"/>
  <c r="O564" i="14"/>
  <c r="A564" i="14"/>
  <c r="G564" i="14"/>
  <c r="Q564" i="14" s="1"/>
  <c r="E564" i="14"/>
  <c r="I564" i="14"/>
  <c r="C564" i="14"/>
  <c r="S564" i="14" s="1"/>
  <c r="L564" i="14" s="1"/>
  <c r="T564" i="14" s="1"/>
  <c r="D564" i="14"/>
  <c r="F564" i="14"/>
  <c r="H564" i="14"/>
  <c r="R564" i="14" s="1"/>
  <c r="O587" i="14"/>
  <c r="H587" i="14"/>
  <c r="R587" i="14" s="1"/>
  <c r="G587" i="14"/>
  <c r="Q587" i="14" s="1"/>
  <c r="E587" i="14"/>
  <c r="A587" i="14"/>
  <c r="C587" i="14"/>
  <c r="S587" i="14" s="1"/>
  <c r="L587" i="14" s="1"/>
  <c r="T587" i="14" s="1"/>
  <c r="D587" i="14"/>
  <c r="F587" i="14"/>
  <c r="I587" i="14"/>
  <c r="O606" i="14"/>
  <c r="A606" i="14"/>
  <c r="N606" i="14" s="1"/>
  <c r="G606" i="14"/>
  <c r="Q606" i="14" s="1"/>
  <c r="E606" i="14"/>
  <c r="H606" i="14"/>
  <c r="R606" i="14" s="1"/>
  <c r="C606" i="14"/>
  <c r="S606" i="14" s="1"/>
  <c r="L606" i="14" s="1"/>
  <c r="T606" i="14" s="1"/>
  <c r="D606" i="14"/>
  <c r="F606" i="14"/>
  <c r="I606" i="14"/>
  <c r="D620" i="14"/>
  <c r="A620" i="14"/>
  <c r="K620" i="14" s="1"/>
  <c r="G620" i="14"/>
  <c r="Q620" i="14" s="1"/>
  <c r="O620" i="14"/>
  <c r="F620" i="14"/>
  <c r="C620" i="14"/>
  <c r="S620" i="14" s="1"/>
  <c r="L620" i="14" s="1"/>
  <c r="T620" i="14" s="1"/>
  <c r="H620" i="14"/>
  <c r="R620" i="14" s="1"/>
  <c r="I620" i="14"/>
  <c r="E620" i="14"/>
  <c r="I666" i="14"/>
  <c r="D666" i="14"/>
  <c r="G666" i="14"/>
  <c r="Q666" i="14" s="1"/>
  <c r="E666" i="14"/>
  <c r="H666" i="14"/>
  <c r="R666" i="14" s="1"/>
  <c r="C666" i="14"/>
  <c r="S666" i="14" s="1"/>
  <c r="L666" i="14" s="1"/>
  <c r="T666" i="14" s="1"/>
  <c r="A666" i="14"/>
  <c r="K666" i="14" s="1"/>
  <c r="O666" i="14"/>
  <c r="F666" i="14"/>
  <c r="F577" i="14"/>
  <c r="A577" i="14"/>
  <c r="K577" i="14" s="1"/>
  <c r="D577" i="14"/>
  <c r="O577" i="14"/>
  <c r="H577" i="14"/>
  <c r="R577" i="14" s="1"/>
  <c r="I577" i="14"/>
  <c r="G577" i="14"/>
  <c r="Q577" i="14" s="1"/>
  <c r="E577" i="14"/>
  <c r="C577" i="14"/>
  <c r="S577" i="14" s="1"/>
  <c r="L577" i="14" s="1"/>
  <c r="T577" i="14" s="1"/>
  <c r="E596" i="14"/>
  <c r="H596" i="14"/>
  <c r="R596" i="14" s="1"/>
  <c r="F596" i="14"/>
  <c r="A596" i="14"/>
  <c r="G596" i="14"/>
  <c r="Q596" i="14" s="1"/>
  <c r="O596" i="14"/>
  <c r="D596" i="14"/>
  <c r="I596" i="14"/>
  <c r="C596" i="14"/>
  <c r="S596" i="14" s="1"/>
  <c r="L596" i="14" s="1"/>
  <c r="T596" i="14" s="1"/>
  <c r="G616" i="14"/>
  <c r="Q616" i="14" s="1"/>
  <c r="E616" i="14"/>
  <c r="H616" i="14"/>
  <c r="R616" i="14" s="1"/>
  <c r="F616" i="14"/>
  <c r="C616" i="14"/>
  <c r="S616" i="14" s="1"/>
  <c r="L616" i="14" s="1"/>
  <c r="T616" i="14" s="1"/>
  <c r="D616" i="14"/>
  <c r="A616" i="14"/>
  <c r="O616" i="14"/>
  <c r="I616" i="14"/>
  <c r="D625" i="14"/>
  <c r="A625" i="14"/>
  <c r="F625" i="14"/>
  <c r="G625" i="14"/>
  <c r="Q625" i="14" s="1"/>
  <c r="H625" i="14"/>
  <c r="R625" i="14" s="1"/>
  <c r="E625" i="14"/>
  <c r="O625" i="14"/>
  <c r="I625" i="14"/>
  <c r="C625" i="14"/>
  <c r="S625" i="14" s="1"/>
  <c r="L625" i="14" s="1"/>
  <c r="T625" i="14" s="1"/>
  <c r="I655" i="14"/>
  <c r="F655" i="14"/>
  <c r="G655" i="14"/>
  <c r="Q655" i="14" s="1"/>
  <c r="E655" i="14"/>
  <c r="D655" i="14"/>
  <c r="C655" i="14"/>
  <c r="S655" i="14" s="1"/>
  <c r="L655" i="14" s="1"/>
  <c r="T655" i="14" s="1"/>
  <c r="A655" i="14"/>
  <c r="N655" i="14" s="1"/>
  <c r="O655" i="14"/>
  <c r="H655" i="14"/>
  <c r="R655" i="14" s="1"/>
  <c r="I670" i="14"/>
  <c r="H670" i="14"/>
  <c r="R670" i="14" s="1"/>
  <c r="G670" i="14"/>
  <c r="Q670" i="14" s="1"/>
  <c r="E670" i="14"/>
  <c r="D670" i="14"/>
  <c r="C670" i="14"/>
  <c r="S670" i="14" s="1"/>
  <c r="L670" i="14" s="1"/>
  <c r="T670" i="14" s="1"/>
  <c r="A670" i="14"/>
  <c r="N670" i="14" s="1"/>
  <c r="O670" i="14"/>
  <c r="F670" i="14"/>
  <c r="G635" i="14"/>
  <c r="Q635" i="14" s="1"/>
  <c r="I635" i="14"/>
  <c r="H635" i="14"/>
  <c r="R635" i="14" s="1"/>
  <c r="O635" i="14"/>
  <c r="E635" i="14"/>
  <c r="D635" i="14"/>
  <c r="C635" i="14"/>
  <c r="S635" i="14" s="1"/>
  <c r="L635" i="14" s="1"/>
  <c r="T635" i="14" s="1"/>
  <c r="F635" i="14"/>
  <c r="A635" i="14"/>
  <c r="K635" i="14" s="1"/>
  <c r="C654" i="14"/>
  <c r="S654" i="14" s="1"/>
  <c r="L654" i="14" s="1"/>
  <c r="T654" i="14" s="1"/>
  <c r="I654" i="14"/>
  <c r="H654" i="14"/>
  <c r="R654" i="14" s="1"/>
  <c r="E654" i="14"/>
  <c r="G654" i="14"/>
  <c r="Q654" i="14" s="1"/>
  <c r="D654" i="14"/>
  <c r="O654" i="14"/>
  <c r="F654" i="14"/>
  <c r="A654" i="14"/>
  <c r="N654" i="14" s="1"/>
  <c r="G677" i="14"/>
  <c r="Q677" i="14" s="1"/>
  <c r="E677" i="14"/>
  <c r="H677" i="14"/>
  <c r="R677" i="14" s="1"/>
  <c r="C677" i="14"/>
  <c r="S677" i="14" s="1"/>
  <c r="L677" i="14" s="1"/>
  <c r="T677" i="14" s="1"/>
  <c r="A677" i="14"/>
  <c r="D677" i="14"/>
  <c r="O677" i="14"/>
  <c r="F677" i="14"/>
  <c r="I677" i="14"/>
  <c r="I692" i="14"/>
  <c r="D692" i="14"/>
  <c r="G692" i="14"/>
  <c r="Q692" i="14" s="1"/>
  <c r="E692" i="14"/>
  <c r="H692" i="14"/>
  <c r="R692" i="14" s="1"/>
  <c r="C692" i="14"/>
  <c r="S692" i="14" s="1"/>
  <c r="L692" i="14" s="1"/>
  <c r="T692" i="14" s="1"/>
  <c r="A692" i="14"/>
  <c r="K692" i="14" s="1"/>
  <c r="O692" i="14"/>
  <c r="F692" i="14"/>
  <c r="I726" i="14"/>
  <c r="F726" i="14"/>
  <c r="G726" i="14"/>
  <c r="Q726" i="14" s="1"/>
  <c r="E726" i="14"/>
  <c r="D726" i="14"/>
  <c r="C726" i="14"/>
  <c r="S726" i="14" s="1"/>
  <c r="L726" i="14" s="1"/>
  <c r="T726" i="14" s="1"/>
  <c r="A726" i="14"/>
  <c r="O726" i="14"/>
  <c r="H726" i="14"/>
  <c r="R726" i="14" s="1"/>
  <c r="A705" i="14"/>
  <c r="N705" i="14" s="1"/>
  <c r="D705" i="14"/>
  <c r="O705" i="14"/>
  <c r="G705" i="14"/>
  <c r="Q705" i="14" s="1"/>
  <c r="H705" i="14"/>
  <c r="R705" i="14" s="1"/>
  <c r="I705" i="14"/>
  <c r="C705" i="14"/>
  <c r="S705" i="14" s="1"/>
  <c r="L705" i="14" s="1"/>
  <c r="T705" i="14" s="1"/>
  <c r="E705" i="14"/>
  <c r="F705" i="14"/>
  <c r="A739" i="14"/>
  <c r="D739" i="14"/>
  <c r="O739" i="14"/>
  <c r="G739" i="14"/>
  <c r="Q739" i="14" s="1"/>
  <c r="H739" i="14"/>
  <c r="R739" i="14" s="1"/>
  <c r="I739" i="14"/>
  <c r="C739" i="14"/>
  <c r="S739" i="14" s="1"/>
  <c r="L739" i="14" s="1"/>
  <c r="T739" i="14" s="1"/>
  <c r="E739" i="14"/>
  <c r="F739" i="14"/>
  <c r="O644" i="14"/>
  <c r="G644" i="14"/>
  <c r="Q644" i="14" s="1"/>
  <c r="F644" i="14"/>
  <c r="E644" i="14"/>
  <c r="C644" i="14"/>
  <c r="S644" i="14" s="1"/>
  <c r="L644" i="14" s="1"/>
  <c r="T644" i="14" s="1"/>
  <c r="H644" i="14"/>
  <c r="R644" i="14" s="1"/>
  <c r="A644" i="14"/>
  <c r="N644" i="14" s="1"/>
  <c r="D644" i="14"/>
  <c r="I644" i="14"/>
  <c r="I667" i="14"/>
  <c r="C667" i="14"/>
  <c r="S667" i="14" s="1"/>
  <c r="L667" i="14" s="1"/>
  <c r="T667" i="14" s="1"/>
  <c r="F667" i="14"/>
  <c r="A667" i="14"/>
  <c r="G667" i="14"/>
  <c r="Q667" i="14" s="1"/>
  <c r="H667" i="14"/>
  <c r="R667" i="14" s="1"/>
  <c r="O667" i="14"/>
  <c r="D667" i="14"/>
  <c r="E667" i="14"/>
  <c r="O686" i="14"/>
  <c r="G686" i="14"/>
  <c r="Q686" i="14" s="1"/>
  <c r="F686" i="14"/>
  <c r="E686" i="14"/>
  <c r="C686" i="14"/>
  <c r="S686" i="14" s="1"/>
  <c r="L686" i="14" s="1"/>
  <c r="T686" i="14" s="1"/>
  <c r="H686" i="14"/>
  <c r="R686" i="14" s="1"/>
  <c r="I686" i="14"/>
  <c r="D686" i="14"/>
  <c r="A686" i="14"/>
  <c r="K686" i="14" s="1"/>
  <c r="I741" i="14"/>
  <c r="H741" i="14"/>
  <c r="R741" i="14" s="1"/>
  <c r="G741" i="14"/>
  <c r="Q741" i="14" s="1"/>
  <c r="E741" i="14"/>
  <c r="F741" i="14"/>
  <c r="C741" i="14"/>
  <c r="S741" i="14" s="1"/>
  <c r="L741" i="14" s="1"/>
  <c r="T741" i="14" s="1"/>
  <c r="A741" i="14"/>
  <c r="N741" i="14" s="1"/>
  <c r="O741" i="14"/>
  <c r="D741" i="14"/>
  <c r="A717" i="14"/>
  <c r="F717" i="14"/>
  <c r="O717" i="14"/>
  <c r="G717" i="14"/>
  <c r="Q717" i="14" s="1"/>
  <c r="D717" i="14"/>
  <c r="I717" i="14"/>
  <c r="C717" i="14"/>
  <c r="S717" i="14" s="1"/>
  <c r="L717" i="14" s="1"/>
  <c r="T717" i="14" s="1"/>
  <c r="E717" i="14"/>
  <c r="H717" i="14"/>
  <c r="R717" i="14" s="1"/>
  <c r="A751" i="14"/>
  <c r="N751" i="14" s="1"/>
  <c r="F751" i="14"/>
  <c r="O751" i="14"/>
  <c r="G751" i="14"/>
  <c r="Q751" i="14" s="1"/>
  <c r="D751" i="14"/>
  <c r="I751" i="14"/>
  <c r="C751" i="14"/>
  <c r="S751" i="14" s="1"/>
  <c r="L751" i="14" s="1"/>
  <c r="T751" i="14" s="1"/>
  <c r="E751" i="14"/>
  <c r="H751" i="14"/>
  <c r="R751" i="14" s="1"/>
  <c r="O702" i="14"/>
  <c r="A702" i="14"/>
  <c r="H702" i="14"/>
  <c r="R702" i="14" s="1"/>
  <c r="E702" i="14"/>
  <c r="G702" i="14"/>
  <c r="Q702" i="14" s="1"/>
  <c r="D702" i="14"/>
  <c r="C702" i="14"/>
  <c r="S702" i="14" s="1"/>
  <c r="L702" i="14" s="1"/>
  <c r="T702" i="14" s="1"/>
  <c r="F702" i="14"/>
  <c r="I702" i="14"/>
  <c r="I721" i="14"/>
  <c r="E721" i="14"/>
  <c r="H721" i="14"/>
  <c r="R721" i="14" s="1"/>
  <c r="A721" i="14"/>
  <c r="K721" i="14" s="1"/>
  <c r="C721" i="14"/>
  <c r="S721" i="14" s="1"/>
  <c r="L721" i="14" s="1"/>
  <c r="T721" i="14" s="1"/>
  <c r="D721" i="14"/>
  <c r="G721" i="14"/>
  <c r="Q721" i="14" s="1"/>
  <c r="F721" i="14"/>
  <c r="O721" i="14"/>
  <c r="O740" i="14"/>
  <c r="A740" i="14"/>
  <c r="K740" i="14" s="1"/>
  <c r="H740" i="14"/>
  <c r="R740" i="14" s="1"/>
  <c r="E740" i="14"/>
  <c r="G740" i="14"/>
  <c r="Q740" i="14" s="1"/>
  <c r="D740" i="14"/>
  <c r="C740" i="14"/>
  <c r="S740" i="14" s="1"/>
  <c r="L740" i="14" s="1"/>
  <c r="T740" i="14" s="1"/>
  <c r="F740" i="14"/>
  <c r="I740" i="14"/>
  <c r="A759" i="14"/>
  <c r="K759" i="14" s="1"/>
  <c r="G759" i="14"/>
  <c r="Q759" i="14" s="1"/>
  <c r="O759" i="14"/>
  <c r="H759" i="14"/>
  <c r="R759" i="14" s="1"/>
  <c r="C759" i="14"/>
  <c r="S759" i="14" s="1"/>
  <c r="L759" i="14" s="1"/>
  <c r="T759" i="14" s="1"/>
  <c r="I759" i="14"/>
  <c r="D759" i="14"/>
  <c r="E759" i="14"/>
  <c r="F759" i="14"/>
  <c r="G697" i="14"/>
  <c r="Q697" i="14" s="1"/>
  <c r="A697" i="14"/>
  <c r="N697" i="14" s="1"/>
  <c r="F697" i="14"/>
  <c r="O697" i="14"/>
  <c r="C697" i="14"/>
  <c r="S697" i="14" s="1"/>
  <c r="L697" i="14" s="1"/>
  <c r="T697" i="14" s="1"/>
  <c r="H697" i="14"/>
  <c r="R697" i="14" s="1"/>
  <c r="E697" i="14"/>
  <c r="D697" i="14"/>
  <c r="I697" i="14"/>
  <c r="C716" i="14"/>
  <c r="S716" i="14" s="1"/>
  <c r="L716" i="14" s="1"/>
  <c r="T716" i="14" s="1"/>
  <c r="O716" i="14"/>
  <c r="F716" i="14"/>
  <c r="I716" i="14"/>
  <c r="E716" i="14"/>
  <c r="H716" i="14"/>
  <c r="R716" i="14" s="1"/>
  <c r="A716" i="14"/>
  <c r="K716" i="14" s="1"/>
  <c r="D716" i="14"/>
  <c r="G716" i="14"/>
  <c r="Q716" i="14" s="1"/>
  <c r="G735" i="14"/>
  <c r="Q735" i="14" s="1"/>
  <c r="I735" i="14"/>
  <c r="F735" i="14"/>
  <c r="O735" i="14"/>
  <c r="A735" i="14"/>
  <c r="N735" i="14" s="1"/>
  <c r="H735" i="14"/>
  <c r="R735" i="14" s="1"/>
  <c r="E735" i="14"/>
  <c r="D735" i="14"/>
  <c r="C735" i="14"/>
  <c r="S735" i="14" s="1"/>
  <c r="L735" i="14" s="1"/>
  <c r="T735" i="14" s="1"/>
  <c r="C754" i="14"/>
  <c r="S754" i="14" s="1"/>
  <c r="L754" i="14" s="1"/>
  <c r="T754" i="14" s="1"/>
  <c r="O754" i="14"/>
  <c r="F754" i="14"/>
  <c r="I754" i="14"/>
  <c r="E754" i="14"/>
  <c r="H754" i="14"/>
  <c r="R754" i="14" s="1"/>
  <c r="A754" i="14"/>
  <c r="D754" i="14"/>
  <c r="G754" i="14"/>
  <c r="Q754" i="14" s="1"/>
  <c r="I770" i="14"/>
  <c r="F770" i="14"/>
  <c r="G770" i="14"/>
  <c r="Q770" i="14" s="1"/>
  <c r="E770" i="14"/>
  <c r="H770" i="14"/>
  <c r="R770" i="14" s="1"/>
  <c r="C770" i="14"/>
  <c r="S770" i="14" s="1"/>
  <c r="L770" i="14" s="1"/>
  <c r="T770" i="14" s="1"/>
  <c r="A770" i="14"/>
  <c r="O770" i="14"/>
  <c r="D770" i="14"/>
  <c r="A817" i="14"/>
  <c r="H817" i="14"/>
  <c r="R817" i="14" s="1"/>
  <c r="G817" i="14"/>
  <c r="Q817" i="14" s="1"/>
  <c r="I817" i="14"/>
  <c r="O817" i="14"/>
  <c r="C817" i="14"/>
  <c r="S817" i="14" s="1"/>
  <c r="L817" i="14" s="1"/>
  <c r="T817" i="14" s="1"/>
  <c r="D817" i="14"/>
  <c r="F817" i="14"/>
  <c r="E817" i="14"/>
  <c r="A776" i="14"/>
  <c r="K776" i="14" s="1"/>
  <c r="F776" i="14"/>
  <c r="O776" i="14"/>
  <c r="G776" i="14"/>
  <c r="Q776" i="14" s="1"/>
  <c r="D776" i="14"/>
  <c r="I776" i="14"/>
  <c r="C776" i="14"/>
  <c r="S776" i="14" s="1"/>
  <c r="L776" i="14" s="1"/>
  <c r="T776" i="14" s="1"/>
  <c r="E776" i="14"/>
  <c r="H776" i="14"/>
  <c r="R776" i="14" s="1"/>
  <c r="O769" i="14"/>
  <c r="I769" i="14"/>
  <c r="H769" i="14"/>
  <c r="R769" i="14" s="1"/>
  <c r="E769" i="14"/>
  <c r="A769" i="14"/>
  <c r="N769" i="14" s="1"/>
  <c r="D769" i="14"/>
  <c r="C769" i="14"/>
  <c r="S769" i="14" s="1"/>
  <c r="L769" i="14" s="1"/>
  <c r="T769" i="14" s="1"/>
  <c r="F769" i="14"/>
  <c r="G769" i="14"/>
  <c r="Q769" i="14" s="1"/>
  <c r="G824" i="14"/>
  <c r="Q824" i="14" s="1"/>
  <c r="I824" i="14"/>
  <c r="E824" i="14"/>
  <c r="C824" i="14"/>
  <c r="S824" i="14" s="1"/>
  <c r="L824" i="14" s="1"/>
  <c r="T824" i="14" s="1"/>
  <c r="D824" i="14"/>
  <c r="F824" i="14"/>
  <c r="H824" i="14"/>
  <c r="R824" i="14" s="1"/>
  <c r="A824" i="14"/>
  <c r="K824" i="14" s="1"/>
  <c r="O824" i="14"/>
  <c r="G805" i="14"/>
  <c r="Q805" i="14" s="1"/>
  <c r="O805" i="14"/>
  <c r="D805" i="14"/>
  <c r="C805" i="14"/>
  <c r="S805" i="14" s="1"/>
  <c r="L805" i="14" s="1"/>
  <c r="T805" i="14" s="1"/>
  <c r="F805" i="14"/>
  <c r="E805" i="14"/>
  <c r="A805" i="14"/>
  <c r="N805" i="14" s="1"/>
  <c r="I805" i="14"/>
  <c r="H805" i="14"/>
  <c r="R805" i="14" s="1"/>
  <c r="G841" i="14"/>
  <c r="Q841" i="14" s="1"/>
  <c r="A841" i="14"/>
  <c r="N841" i="14" s="1"/>
  <c r="D841" i="14"/>
  <c r="C841" i="14"/>
  <c r="S841" i="14" s="1"/>
  <c r="L841" i="14" s="1"/>
  <c r="T841" i="14" s="1"/>
  <c r="E841" i="14"/>
  <c r="O841" i="14"/>
  <c r="I841" i="14"/>
  <c r="F841" i="14"/>
  <c r="H841" i="14"/>
  <c r="R841" i="14" s="1"/>
  <c r="O836" i="14"/>
  <c r="F836" i="14"/>
  <c r="C836" i="14"/>
  <c r="S836" i="14" s="1"/>
  <c r="L836" i="14" s="1"/>
  <c r="T836" i="14" s="1"/>
  <c r="I836" i="14"/>
  <c r="H836" i="14"/>
  <c r="R836" i="14" s="1"/>
  <c r="E836" i="14"/>
  <c r="G836" i="14"/>
  <c r="Q836" i="14" s="1"/>
  <c r="A836" i="14"/>
  <c r="D836" i="14"/>
  <c r="F779" i="14"/>
  <c r="E779" i="14"/>
  <c r="G779" i="14"/>
  <c r="Q779" i="14" s="1"/>
  <c r="O779" i="14"/>
  <c r="D779" i="14"/>
  <c r="H779" i="14"/>
  <c r="R779" i="14" s="1"/>
  <c r="A779" i="14"/>
  <c r="K779" i="14" s="1"/>
  <c r="C779" i="14"/>
  <c r="S779" i="14" s="1"/>
  <c r="L779" i="14" s="1"/>
  <c r="T779" i="14" s="1"/>
  <c r="I779" i="14"/>
  <c r="F821" i="14"/>
  <c r="E821" i="14"/>
  <c r="A821" i="14"/>
  <c r="K821" i="14" s="1"/>
  <c r="O821" i="14"/>
  <c r="D821" i="14"/>
  <c r="H821" i="14"/>
  <c r="R821" i="14" s="1"/>
  <c r="I821" i="14"/>
  <c r="C821" i="14"/>
  <c r="S821" i="14" s="1"/>
  <c r="L821" i="14" s="1"/>
  <c r="T821" i="14" s="1"/>
  <c r="G821" i="14"/>
  <c r="Q821" i="14" s="1"/>
  <c r="O865" i="14"/>
  <c r="F865" i="14"/>
  <c r="D865" i="14"/>
  <c r="I865" i="14"/>
  <c r="C865" i="14"/>
  <c r="S865" i="14" s="1"/>
  <c r="L865" i="14" s="1"/>
  <c r="T865" i="14" s="1"/>
  <c r="E865" i="14"/>
  <c r="H865" i="14"/>
  <c r="R865" i="14" s="1"/>
  <c r="A865" i="14"/>
  <c r="G865" i="14"/>
  <c r="Q865" i="14" s="1"/>
  <c r="F842" i="14"/>
  <c r="I842" i="14"/>
  <c r="C842" i="14"/>
  <c r="S842" i="14" s="1"/>
  <c r="L842" i="14" s="1"/>
  <c r="T842" i="14" s="1"/>
  <c r="G842" i="14"/>
  <c r="Q842" i="14" s="1"/>
  <c r="D842" i="14"/>
  <c r="A842" i="14"/>
  <c r="K842" i="14" s="1"/>
  <c r="O842" i="14"/>
  <c r="E842" i="14"/>
  <c r="H842" i="14"/>
  <c r="R842" i="14" s="1"/>
  <c r="F860" i="14"/>
  <c r="C860" i="14"/>
  <c r="S860" i="14" s="1"/>
  <c r="L860" i="14" s="1"/>
  <c r="T860" i="14" s="1"/>
  <c r="G860" i="14"/>
  <c r="Q860" i="14" s="1"/>
  <c r="I860" i="14"/>
  <c r="H860" i="14"/>
  <c r="R860" i="14" s="1"/>
  <c r="D860" i="14"/>
  <c r="A860" i="14"/>
  <c r="E860" i="14"/>
  <c r="O860" i="14"/>
  <c r="I107" i="15"/>
  <c r="D107" i="15"/>
  <c r="E107" i="15"/>
  <c r="G107" i="15"/>
  <c r="Q107" i="15" s="1"/>
  <c r="A107" i="15"/>
  <c r="C107" i="15"/>
  <c r="S107" i="15" s="1"/>
  <c r="L107" i="15" s="1"/>
  <c r="T107" i="15" s="1"/>
  <c r="O107" i="15"/>
  <c r="H107" i="15"/>
  <c r="R107" i="15" s="1"/>
  <c r="F107" i="15"/>
  <c r="F67" i="15"/>
  <c r="E67" i="15"/>
  <c r="G67" i="15"/>
  <c r="Q67" i="15" s="1"/>
  <c r="H67" i="15"/>
  <c r="R67" i="15" s="1"/>
  <c r="A67" i="15"/>
  <c r="C67" i="15"/>
  <c r="S67" i="15" s="1"/>
  <c r="L67" i="15" s="1"/>
  <c r="T67" i="15" s="1"/>
  <c r="O67" i="15"/>
  <c r="D67" i="15"/>
  <c r="I67" i="15"/>
  <c r="E437" i="15"/>
  <c r="G437" i="15"/>
  <c r="Q437" i="15" s="1"/>
  <c r="A437" i="15"/>
  <c r="C437" i="15"/>
  <c r="S437" i="15" s="1"/>
  <c r="L437" i="15" s="1"/>
  <c r="T437" i="15" s="1"/>
  <c r="O437" i="15"/>
  <c r="H437" i="15"/>
  <c r="R437" i="15" s="1"/>
  <c r="F437" i="15"/>
  <c r="I437" i="15"/>
  <c r="D437" i="15"/>
  <c r="A291" i="15"/>
  <c r="K291" i="15" s="1"/>
  <c r="C291" i="15"/>
  <c r="S291" i="15" s="1"/>
  <c r="L291" i="15" s="1"/>
  <c r="T291" i="15" s="1"/>
  <c r="O291" i="15"/>
  <c r="H291" i="15"/>
  <c r="R291" i="15" s="1"/>
  <c r="F291" i="15"/>
  <c r="I291" i="15"/>
  <c r="D291" i="15"/>
  <c r="E291" i="15"/>
  <c r="G291" i="15"/>
  <c r="Q291" i="15" s="1"/>
  <c r="C32" i="15"/>
  <c r="S32" i="15" s="1"/>
  <c r="L32" i="15" s="1"/>
  <c r="T32" i="15" s="1"/>
  <c r="A32" i="15"/>
  <c r="K32" i="15" s="1"/>
  <c r="O32" i="15"/>
  <c r="H32" i="15"/>
  <c r="R32" i="15" s="1"/>
  <c r="I32" i="15"/>
  <c r="D32" i="15"/>
  <c r="F32" i="15"/>
  <c r="E32" i="15"/>
  <c r="G32" i="15"/>
  <c r="Q32" i="15" s="1"/>
  <c r="I72" i="15"/>
  <c r="D72" i="15"/>
  <c r="F72" i="15"/>
  <c r="E72" i="15"/>
  <c r="G72" i="15"/>
  <c r="Q72" i="15" s="1"/>
  <c r="C72" i="15"/>
  <c r="S72" i="15" s="1"/>
  <c r="L72" i="15" s="1"/>
  <c r="T72" i="15" s="1"/>
  <c r="A72" i="15"/>
  <c r="N72" i="15" s="1"/>
  <c r="O72" i="15"/>
  <c r="H72" i="15"/>
  <c r="R72" i="15" s="1"/>
  <c r="C117" i="15"/>
  <c r="S117" i="15" s="1"/>
  <c r="L117" i="15" s="1"/>
  <c r="T117" i="15" s="1"/>
  <c r="E117" i="15"/>
  <c r="F117" i="15"/>
  <c r="A117" i="15"/>
  <c r="O117" i="15"/>
  <c r="H117" i="15"/>
  <c r="R117" i="15" s="1"/>
  <c r="G117" i="15"/>
  <c r="Q117" i="15" s="1"/>
  <c r="I117" i="15"/>
  <c r="D117" i="15"/>
  <c r="D352" i="15"/>
  <c r="A352" i="15"/>
  <c r="G352" i="15"/>
  <c r="Q352" i="15" s="1"/>
  <c r="O352" i="15"/>
  <c r="C352" i="15"/>
  <c r="S352" i="15" s="1"/>
  <c r="L352" i="15" s="1"/>
  <c r="T352" i="15" s="1"/>
  <c r="I352" i="15"/>
  <c r="H352" i="15"/>
  <c r="R352" i="15" s="1"/>
  <c r="F352" i="15"/>
  <c r="E352" i="15"/>
  <c r="O616" i="15"/>
  <c r="H616" i="15"/>
  <c r="R616" i="15" s="1"/>
  <c r="F616" i="15"/>
  <c r="I616" i="15"/>
  <c r="D616" i="15"/>
  <c r="E616" i="15"/>
  <c r="G616" i="15"/>
  <c r="Q616" i="15" s="1"/>
  <c r="A616" i="15"/>
  <c r="N616" i="15" s="1"/>
  <c r="C616" i="15"/>
  <c r="S616" i="15" s="1"/>
  <c r="L616" i="15" s="1"/>
  <c r="T616" i="15" s="1"/>
  <c r="A585" i="15"/>
  <c r="N585" i="15" s="1"/>
  <c r="C585" i="15"/>
  <c r="S585" i="15" s="1"/>
  <c r="L585" i="15" s="1"/>
  <c r="T585" i="15" s="1"/>
  <c r="O585" i="15"/>
  <c r="H585" i="15"/>
  <c r="R585" i="15" s="1"/>
  <c r="F585" i="15"/>
  <c r="I585" i="15"/>
  <c r="D585" i="15"/>
  <c r="E585" i="15"/>
  <c r="G585" i="15"/>
  <c r="Q585" i="15" s="1"/>
  <c r="I540" i="15"/>
  <c r="D540" i="15"/>
  <c r="E540" i="15"/>
  <c r="G540" i="15"/>
  <c r="Q540" i="15" s="1"/>
  <c r="F540" i="15"/>
  <c r="C540" i="15"/>
  <c r="S540" i="15" s="1"/>
  <c r="L540" i="15" s="1"/>
  <c r="T540" i="15" s="1"/>
  <c r="O540" i="15"/>
  <c r="A540" i="15"/>
  <c r="H540" i="15"/>
  <c r="R540" i="15" s="1"/>
  <c r="A690" i="15"/>
  <c r="N690" i="15" s="1"/>
  <c r="C690" i="15"/>
  <c r="S690" i="15" s="1"/>
  <c r="L690" i="15" s="1"/>
  <c r="T690" i="15" s="1"/>
  <c r="O690" i="15"/>
  <c r="H690" i="15"/>
  <c r="R690" i="15" s="1"/>
  <c r="F690" i="15"/>
  <c r="I690" i="15"/>
  <c r="D690" i="15"/>
  <c r="E690" i="15"/>
  <c r="G690" i="15"/>
  <c r="Q690" i="15" s="1"/>
  <c r="I625" i="15"/>
  <c r="D625" i="15"/>
  <c r="E625" i="15"/>
  <c r="G625" i="15"/>
  <c r="Q625" i="15" s="1"/>
  <c r="A625" i="15"/>
  <c r="F625" i="15"/>
  <c r="O625" i="15"/>
  <c r="H625" i="15"/>
  <c r="R625" i="15" s="1"/>
  <c r="C625" i="15"/>
  <c r="S625" i="15" s="1"/>
  <c r="L625" i="15" s="1"/>
  <c r="T625" i="15" s="1"/>
  <c r="C680" i="15"/>
  <c r="S680" i="15" s="1"/>
  <c r="L680" i="15" s="1"/>
  <c r="T680" i="15" s="1"/>
  <c r="E680" i="15"/>
  <c r="F680" i="15"/>
  <c r="A680" i="15"/>
  <c r="O680" i="15"/>
  <c r="H680" i="15"/>
  <c r="R680" i="15" s="1"/>
  <c r="G680" i="15"/>
  <c r="Q680" i="15" s="1"/>
  <c r="I680" i="15"/>
  <c r="D680" i="15"/>
  <c r="C710" i="15"/>
  <c r="S710" i="15" s="1"/>
  <c r="L710" i="15" s="1"/>
  <c r="T710" i="15" s="1"/>
  <c r="I710" i="15"/>
  <c r="H710" i="15"/>
  <c r="R710" i="15" s="1"/>
  <c r="F710" i="15"/>
  <c r="E710" i="15"/>
  <c r="G710" i="15"/>
  <c r="Q710" i="15" s="1"/>
  <c r="A710" i="15"/>
  <c r="O710" i="15"/>
  <c r="D710" i="15"/>
  <c r="I700" i="15"/>
  <c r="D700" i="15"/>
  <c r="E700" i="15"/>
  <c r="C700" i="15"/>
  <c r="S700" i="15" s="1"/>
  <c r="L700" i="15" s="1"/>
  <c r="T700" i="15" s="1"/>
  <c r="F700" i="15"/>
  <c r="A700" i="15"/>
  <c r="G700" i="15"/>
  <c r="Q700" i="15" s="1"/>
  <c r="O700" i="15"/>
  <c r="H700" i="15"/>
  <c r="R700" i="15" s="1"/>
  <c r="F794" i="15"/>
  <c r="A794" i="15"/>
  <c r="K794" i="15" s="1"/>
  <c r="O794" i="15"/>
  <c r="H794" i="15"/>
  <c r="R794" i="15" s="1"/>
  <c r="G794" i="15"/>
  <c r="Q794" i="15" s="1"/>
  <c r="I794" i="15"/>
  <c r="D794" i="15"/>
  <c r="C794" i="15"/>
  <c r="S794" i="15" s="1"/>
  <c r="L794" i="15" s="1"/>
  <c r="T794" i="15" s="1"/>
  <c r="E794" i="15"/>
  <c r="F851" i="15"/>
  <c r="O851" i="15"/>
  <c r="C851" i="15"/>
  <c r="S851" i="15" s="1"/>
  <c r="L851" i="15" s="1"/>
  <c r="T851" i="15" s="1"/>
  <c r="G851" i="15"/>
  <c r="Q851" i="15" s="1"/>
  <c r="E851" i="15"/>
  <c r="A851" i="15"/>
  <c r="N851" i="15" s="1"/>
  <c r="D851" i="15"/>
  <c r="H851" i="15"/>
  <c r="R851" i="15" s="1"/>
  <c r="I851" i="15"/>
  <c r="I321" i="14"/>
  <c r="D321" i="14"/>
  <c r="E321" i="14"/>
  <c r="G321" i="14"/>
  <c r="Q321" i="14" s="1"/>
  <c r="F321" i="14"/>
  <c r="A321" i="14"/>
  <c r="N321" i="14" s="1"/>
  <c r="C321" i="14"/>
  <c r="S321" i="14" s="1"/>
  <c r="L321" i="14" s="1"/>
  <c r="T321" i="14" s="1"/>
  <c r="O321" i="14"/>
  <c r="H321" i="14"/>
  <c r="R321" i="14" s="1"/>
  <c r="F357" i="14"/>
  <c r="I357" i="14"/>
  <c r="O357" i="14"/>
  <c r="A357" i="14"/>
  <c r="N357" i="14" s="1"/>
  <c r="G357" i="14"/>
  <c r="Q357" i="14" s="1"/>
  <c r="E357" i="14"/>
  <c r="H357" i="14"/>
  <c r="R357" i="14" s="1"/>
  <c r="C357" i="14"/>
  <c r="S357" i="14" s="1"/>
  <c r="L357" i="14" s="1"/>
  <c r="T357" i="14" s="1"/>
  <c r="D357" i="14"/>
  <c r="G397" i="14"/>
  <c r="Q397" i="14" s="1"/>
  <c r="E397" i="14"/>
  <c r="H397" i="14"/>
  <c r="R397" i="14" s="1"/>
  <c r="C397" i="14"/>
  <c r="S397" i="14" s="1"/>
  <c r="L397" i="14" s="1"/>
  <c r="T397" i="14" s="1"/>
  <c r="D397" i="14"/>
  <c r="F397" i="14"/>
  <c r="I397" i="14"/>
  <c r="O397" i="14"/>
  <c r="A397" i="14"/>
  <c r="C437" i="14"/>
  <c r="S437" i="14" s="1"/>
  <c r="L437" i="14" s="1"/>
  <c r="T437" i="14" s="1"/>
  <c r="D437" i="14"/>
  <c r="F437" i="14"/>
  <c r="I437" i="14"/>
  <c r="O437" i="14"/>
  <c r="A437" i="14"/>
  <c r="K437" i="14" s="1"/>
  <c r="G437" i="14"/>
  <c r="Q437" i="14" s="1"/>
  <c r="E437" i="14"/>
  <c r="H437" i="14"/>
  <c r="R437" i="14" s="1"/>
  <c r="G457" i="14"/>
  <c r="Q457" i="14" s="1"/>
  <c r="O457" i="14"/>
  <c r="C457" i="14"/>
  <c r="S457" i="14" s="1"/>
  <c r="L457" i="14" s="1"/>
  <c r="T457" i="14" s="1"/>
  <c r="I457" i="14"/>
  <c r="H457" i="14"/>
  <c r="R457" i="14" s="1"/>
  <c r="F457" i="14"/>
  <c r="E457" i="14"/>
  <c r="D457" i="14"/>
  <c r="A457" i="14"/>
  <c r="K457" i="14" s="1"/>
  <c r="D497" i="14"/>
  <c r="I497" i="14"/>
  <c r="G497" i="14"/>
  <c r="Q497" i="14" s="1"/>
  <c r="E497" i="14"/>
  <c r="C497" i="14"/>
  <c r="S497" i="14" s="1"/>
  <c r="L497" i="14" s="1"/>
  <c r="T497" i="14" s="1"/>
  <c r="A497" i="14"/>
  <c r="H497" i="14"/>
  <c r="R497" i="14" s="1"/>
  <c r="F497" i="14"/>
  <c r="O497" i="14"/>
  <c r="O551" i="14"/>
  <c r="F551" i="14"/>
  <c r="H551" i="14"/>
  <c r="R551" i="14" s="1"/>
  <c r="E551" i="14"/>
  <c r="A551" i="14"/>
  <c r="G551" i="14"/>
  <c r="Q551" i="14" s="1"/>
  <c r="D551" i="14"/>
  <c r="C551" i="14"/>
  <c r="S551" i="14" s="1"/>
  <c r="L551" i="14" s="1"/>
  <c r="T551" i="14" s="1"/>
  <c r="I551" i="14"/>
  <c r="E382" i="14"/>
  <c r="G382" i="14"/>
  <c r="Q382" i="14" s="1"/>
  <c r="F382" i="14"/>
  <c r="A382" i="14"/>
  <c r="N382" i="14" s="1"/>
  <c r="D382" i="14"/>
  <c r="O382" i="14"/>
  <c r="C382" i="14"/>
  <c r="S382" i="14" s="1"/>
  <c r="L382" i="14" s="1"/>
  <c r="T382" i="14" s="1"/>
  <c r="I382" i="14"/>
  <c r="H382" i="14"/>
  <c r="R382" i="14" s="1"/>
  <c r="O402" i="14"/>
  <c r="G402" i="14"/>
  <c r="Q402" i="14" s="1"/>
  <c r="I402" i="14"/>
  <c r="D402" i="14"/>
  <c r="E402" i="14"/>
  <c r="C402" i="14"/>
  <c r="S402" i="14" s="1"/>
  <c r="L402" i="14" s="1"/>
  <c r="T402" i="14" s="1"/>
  <c r="F402" i="14"/>
  <c r="A402" i="14"/>
  <c r="H402" i="14"/>
  <c r="R402" i="14" s="1"/>
  <c r="E422" i="14"/>
  <c r="G422" i="14"/>
  <c r="Q422" i="14" s="1"/>
  <c r="F422" i="14"/>
  <c r="A422" i="14"/>
  <c r="N422" i="14" s="1"/>
  <c r="D422" i="14"/>
  <c r="O422" i="14"/>
  <c r="C422" i="14"/>
  <c r="S422" i="14" s="1"/>
  <c r="L422" i="14" s="1"/>
  <c r="T422" i="14" s="1"/>
  <c r="I422" i="14"/>
  <c r="H422" i="14"/>
  <c r="R422" i="14" s="1"/>
  <c r="F442" i="14"/>
  <c r="A442" i="14"/>
  <c r="H442" i="14"/>
  <c r="R442" i="14" s="1"/>
  <c r="O442" i="14"/>
  <c r="G442" i="14"/>
  <c r="Q442" i="14" s="1"/>
  <c r="I442" i="14"/>
  <c r="D442" i="14"/>
  <c r="E442" i="14"/>
  <c r="C442" i="14"/>
  <c r="S442" i="14" s="1"/>
  <c r="L442" i="14" s="1"/>
  <c r="T442" i="14" s="1"/>
  <c r="C462" i="14"/>
  <c r="S462" i="14" s="1"/>
  <c r="L462" i="14" s="1"/>
  <c r="T462" i="14" s="1"/>
  <c r="E462" i="14"/>
  <c r="F462" i="14"/>
  <c r="A462" i="14"/>
  <c r="K462" i="14" s="1"/>
  <c r="O462" i="14"/>
  <c r="H462" i="14"/>
  <c r="R462" i="14" s="1"/>
  <c r="G462" i="14"/>
  <c r="Q462" i="14" s="1"/>
  <c r="I462" i="14"/>
  <c r="D462" i="14"/>
  <c r="O482" i="14"/>
  <c r="D482" i="14"/>
  <c r="G482" i="14"/>
  <c r="Q482" i="14" s="1"/>
  <c r="I482" i="14"/>
  <c r="H482" i="14"/>
  <c r="R482" i="14" s="1"/>
  <c r="C482" i="14"/>
  <c r="S482" i="14" s="1"/>
  <c r="L482" i="14" s="1"/>
  <c r="T482" i="14" s="1"/>
  <c r="E482" i="14"/>
  <c r="F482" i="14"/>
  <c r="A482" i="14"/>
  <c r="K482" i="14" s="1"/>
  <c r="I506" i="14"/>
  <c r="D506" i="14"/>
  <c r="E506" i="14"/>
  <c r="C506" i="14"/>
  <c r="S506" i="14" s="1"/>
  <c r="L506" i="14" s="1"/>
  <c r="T506" i="14" s="1"/>
  <c r="A506" i="14"/>
  <c r="N506" i="14" s="1"/>
  <c r="G506" i="14"/>
  <c r="Q506" i="14" s="1"/>
  <c r="O506" i="14"/>
  <c r="H506" i="14"/>
  <c r="R506" i="14" s="1"/>
  <c r="F506" i="14"/>
  <c r="E542" i="14"/>
  <c r="C542" i="14"/>
  <c r="S542" i="14" s="1"/>
  <c r="L542" i="14" s="1"/>
  <c r="T542" i="14" s="1"/>
  <c r="A542" i="14"/>
  <c r="N542" i="14" s="1"/>
  <c r="G542" i="14"/>
  <c r="Q542" i="14" s="1"/>
  <c r="O542" i="14"/>
  <c r="H542" i="14"/>
  <c r="R542" i="14" s="1"/>
  <c r="F542" i="14"/>
  <c r="I542" i="14"/>
  <c r="D542" i="14"/>
  <c r="O589" i="14"/>
  <c r="H589" i="14"/>
  <c r="R589" i="14" s="1"/>
  <c r="C589" i="14"/>
  <c r="S589" i="14" s="1"/>
  <c r="L589" i="14" s="1"/>
  <c r="T589" i="14" s="1"/>
  <c r="I589" i="14"/>
  <c r="D589" i="14"/>
  <c r="E589" i="14"/>
  <c r="G589" i="14"/>
  <c r="Q589" i="14" s="1"/>
  <c r="A589" i="14"/>
  <c r="F589" i="14"/>
  <c r="O467" i="14"/>
  <c r="H467" i="14"/>
  <c r="R467" i="14" s="1"/>
  <c r="I467" i="14"/>
  <c r="D467" i="14"/>
  <c r="E467" i="14"/>
  <c r="G467" i="14"/>
  <c r="Q467" i="14" s="1"/>
  <c r="F467" i="14"/>
  <c r="A467" i="14"/>
  <c r="K467" i="14" s="1"/>
  <c r="C467" i="14"/>
  <c r="S467" i="14" s="1"/>
  <c r="L467" i="14" s="1"/>
  <c r="T467" i="14" s="1"/>
  <c r="F487" i="14"/>
  <c r="A487" i="14"/>
  <c r="C487" i="14"/>
  <c r="S487" i="14" s="1"/>
  <c r="L487" i="14" s="1"/>
  <c r="T487" i="14" s="1"/>
  <c r="O487" i="14"/>
  <c r="H487" i="14"/>
  <c r="R487" i="14" s="1"/>
  <c r="I487" i="14"/>
  <c r="D487" i="14"/>
  <c r="E487" i="14"/>
  <c r="G487" i="14"/>
  <c r="Q487" i="14" s="1"/>
  <c r="A585" i="14"/>
  <c r="F585" i="14"/>
  <c r="O585" i="14"/>
  <c r="H585" i="14"/>
  <c r="R585" i="14" s="1"/>
  <c r="C585" i="14"/>
  <c r="S585" i="14" s="1"/>
  <c r="L585" i="14" s="1"/>
  <c r="T585" i="14" s="1"/>
  <c r="I585" i="14"/>
  <c r="D585" i="14"/>
  <c r="E585" i="14"/>
  <c r="G585" i="14"/>
  <c r="Q585" i="14" s="1"/>
  <c r="G512" i="14"/>
  <c r="Q512" i="14" s="1"/>
  <c r="A512" i="14"/>
  <c r="D512" i="14"/>
  <c r="C512" i="14"/>
  <c r="S512" i="14" s="1"/>
  <c r="L512" i="14" s="1"/>
  <c r="T512" i="14" s="1"/>
  <c r="H512" i="14"/>
  <c r="R512" i="14" s="1"/>
  <c r="F512" i="14"/>
  <c r="O512" i="14"/>
  <c r="I512" i="14"/>
  <c r="E512" i="14"/>
  <c r="F532" i="14"/>
  <c r="H532" i="14"/>
  <c r="R532" i="14" s="1"/>
  <c r="D532" i="14"/>
  <c r="O532" i="14"/>
  <c r="G532" i="14"/>
  <c r="Q532" i="14" s="1"/>
  <c r="I532" i="14"/>
  <c r="E532" i="14"/>
  <c r="C532" i="14"/>
  <c r="S532" i="14" s="1"/>
  <c r="L532" i="14" s="1"/>
  <c r="T532" i="14" s="1"/>
  <c r="A532" i="14"/>
  <c r="N532" i="14" s="1"/>
  <c r="O562" i="14"/>
  <c r="H562" i="14"/>
  <c r="R562" i="14" s="1"/>
  <c r="F562" i="14"/>
  <c r="I562" i="14"/>
  <c r="D562" i="14"/>
  <c r="E562" i="14"/>
  <c r="C562" i="14"/>
  <c r="S562" i="14" s="1"/>
  <c r="L562" i="14" s="1"/>
  <c r="T562" i="14" s="1"/>
  <c r="A562" i="14"/>
  <c r="K562" i="14" s="1"/>
  <c r="G562" i="14"/>
  <c r="Q562" i="14" s="1"/>
  <c r="O597" i="14"/>
  <c r="H597" i="14"/>
  <c r="R597" i="14" s="1"/>
  <c r="F597" i="14"/>
  <c r="I597" i="14"/>
  <c r="D597" i="14"/>
  <c r="E597" i="14"/>
  <c r="G597" i="14"/>
  <c r="Q597" i="14" s="1"/>
  <c r="A597" i="14"/>
  <c r="K597" i="14" s="1"/>
  <c r="C597" i="14"/>
  <c r="S597" i="14" s="1"/>
  <c r="L597" i="14" s="1"/>
  <c r="T597" i="14" s="1"/>
  <c r="O626" i="14"/>
  <c r="D626" i="14"/>
  <c r="F626" i="14"/>
  <c r="I626" i="14"/>
  <c r="H626" i="14"/>
  <c r="R626" i="14" s="1"/>
  <c r="E626" i="14"/>
  <c r="C626" i="14"/>
  <c r="S626" i="14" s="1"/>
  <c r="L626" i="14" s="1"/>
  <c r="T626" i="14" s="1"/>
  <c r="A626" i="14"/>
  <c r="G626" i="14"/>
  <c r="Q626" i="14" s="1"/>
  <c r="O505" i="14"/>
  <c r="D505" i="14"/>
  <c r="I505" i="14"/>
  <c r="C505" i="14"/>
  <c r="S505" i="14" s="1"/>
  <c r="L505" i="14" s="1"/>
  <c r="T505" i="14" s="1"/>
  <c r="E505" i="14"/>
  <c r="H505" i="14"/>
  <c r="R505" i="14" s="1"/>
  <c r="F505" i="14"/>
  <c r="A505" i="14"/>
  <c r="K505" i="14" s="1"/>
  <c r="G505" i="14"/>
  <c r="Q505" i="14" s="1"/>
  <c r="O525" i="14"/>
  <c r="C525" i="14"/>
  <c r="S525" i="14" s="1"/>
  <c r="L525" i="14" s="1"/>
  <c r="T525" i="14" s="1"/>
  <c r="I525" i="14"/>
  <c r="H525" i="14"/>
  <c r="R525" i="14" s="1"/>
  <c r="E525" i="14"/>
  <c r="G525" i="14"/>
  <c r="Q525" i="14" s="1"/>
  <c r="F525" i="14"/>
  <c r="A525" i="14"/>
  <c r="D525" i="14"/>
  <c r="D575" i="14"/>
  <c r="A575" i="14"/>
  <c r="G575" i="14"/>
  <c r="Q575" i="14" s="1"/>
  <c r="E575" i="14"/>
  <c r="C575" i="14"/>
  <c r="S575" i="14" s="1"/>
  <c r="L575" i="14" s="1"/>
  <c r="T575" i="14" s="1"/>
  <c r="O575" i="14"/>
  <c r="H575" i="14"/>
  <c r="R575" i="14" s="1"/>
  <c r="I575" i="14"/>
  <c r="F575" i="14"/>
  <c r="I612" i="14"/>
  <c r="D612" i="14"/>
  <c r="E612" i="14"/>
  <c r="C612" i="14"/>
  <c r="S612" i="14" s="1"/>
  <c r="L612" i="14" s="1"/>
  <c r="T612" i="14" s="1"/>
  <c r="A612" i="14"/>
  <c r="G612" i="14"/>
  <c r="Q612" i="14" s="1"/>
  <c r="O612" i="14"/>
  <c r="H612" i="14"/>
  <c r="R612" i="14" s="1"/>
  <c r="F612" i="14"/>
  <c r="C639" i="14"/>
  <c r="S639" i="14" s="1"/>
  <c r="L639" i="14" s="1"/>
  <c r="T639" i="14" s="1"/>
  <c r="A639" i="14"/>
  <c r="N639" i="14" s="1"/>
  <c r="O639" i="14"/>
  <c r="F639" i="14"/>
  <c r="I639" i="14"/>
  <c r="H639" i="14"/>
  <c r="R639" i="14" s="1"/>
  <c r="G639" i="14"/>
  <c r="Q639" i="14" s="1"/>
  <c r="E639" i="14"/>
  <c r="D639" i="14"/>
  <c r="I641" i="14"/>
  <c r="C641" i="14"/>
  <c r="S641" i="14" s="1"/>
  <c r="L641" i="14" s="1"/>
  <c r="T641" i="14" s="1"/>
  <c r="E641" i="14"/>
  <c r="D641" i="14"/>
  <c r="A641" i="14"/>
  <c r="K641" i="14" s="1"/>
  <c r="H641" i="14"/>
  <c r="R641" i="14" s="1"/>
  <c r="O641" i="14"/>
  <c r="G641" i="14"/>
  <c r="Q641" i="14" s="1"/>
  <c r="F641" i="14"/>
  <c r="C552" i="14"/>
  <c r="S552" i="14" s="1"/>
  <c r="L552" i="14" s="1"/>
  <c r="T552" i="14" s="1"/>
  <c r="A552" i="14"/>
  <c r="N552" i="14" s="1"/>
  <c r="F552" i="14"/>
  <c r="H552" i="14"/>
  <c r="R552" i="14" s="1"/>
  <c r="D552" i="14"/>
  <c r="E552" i="14"/>
  <c r="G552" i="14"/>
  <c r="Q552" i="14" s="1"/>
  <c r="I552" i="14"/>
  <c r="O552" i="14"/>
  <c r="F572" i="14"/>
  <c r="E572" i="14"/>
  <c r="I572" i="14"/>
  <c r="D572" i="14"/>
  <c r="G572" i="14"/>
  <c r="Q572" i="14" s="1"/>
  <c r="A572" i="14"/>
  <c r="N572" i="14" s="1"/>
  <c r="O572" i="14"/>
  <c r="C572" i="14"/>
  <c r="S572" i="14" s="1"/>
  <c r="L572" i="14" s="1"/>
  <c r="T572" i="14" s="1"/>
  <c r="H572" i="14"/>
  <c r="R572" i="14" s="1"/>
  <c r="F591" i="14"/>
  <c r="A591" i="14"/>
  <c r="K591" i="14" s="1"/>
  <c r="O591" i="14"/>
  <c r="I591" i="14"/>
  <c r="G591" i="14"/>
  <c r="Q591" i="14" s="1"/>
  <c r="E591" i="14"/>
  <c r="H591" i="14"/>
  <c r="R591" i="14" s="1"/>
  <c r="C591" i="14"/>
  <c r="S591" i="14" s="1"/>
  <c r="L591" i="14" s="1"/>
  <c r="T591" i="14" s="1"/>
  <c r="D591" i="14"/>
  <c r="F610" i="14"/>
  <c r="I610" i="14"/>
  <c r="O610" i="14"/>
  <c r="A610" i="14"/>
  <c r="N610" i="14" s="1"/>
  <c r="G610" i="14"/>
  <c r="Q610" i="14" s="1"/>
  <c r="E610" i="14"/>
  <c r="H610" i="14"/>
  <c r="R610" i="14" s="1"/>
  <c r="C610" i="14"/>
  <c r="S610" i="14" s="1"/>
  <c r="L610" i="14" s="1"/>
  <c r="T610" i="14" s="1"/>
  <c r="D610" i="14"/>
  <c r="I627" i="14"/>
  <c r="E627" i="14"/>
  <c r="C627" i="14"/>
  <c r="S627" i="14" s="1"/>
  <c r="L627" i="14" s="1"/>
  <c r="T627" i="14" s="1"/>
  <c r="A627" i="14"/>
  <c r="N627" i="14" s="1"/>
  <c r="H627" i="14"/>
  <c r="R627" i="14" s="1"/>
  <c r="O627" i="14"/>
  <c r="F627" i="14"/>
  <c r="D627" i="14"/>
  <c r="G627" i="14"/>
  <c r="Q627" i="14" s="1"/>
  <c r="E672" i="14"/>
  <c r="H672" i="14"/>
  <c r="R672" i="14" s="1"/>
  <c r="A672" i="14"/>
  <c r="N672" i="14" s="1"/>
  <c r="D672" i="14"/>
  <c r="O672" i="14"/>
  <c r="G672" i="14"/>
  <c r="Q672" i="14" s="1"/>
  <c r="F672" i="14"/>
  <c r="I672" i="14"/>
  <c r="C672" i="14"/>
  <c r="S672" i="14" s="1"/>
  <c r="L672" i="14" s="1"/>
  <c r="T672" i="14" s="1"/>
  <c r="E561" i="14"/>
  <c r="H561" i="14"/>
  <c r="R561" i="14" s="1"/>
  <c r="F561" i="14"/>
  <c r="A561" i="14"/>
  <c r="K561" i="14" s="1"/>
  <c r="G561" i="14"/>
  <c r="Q561" i="14" s="1"/>
  <c r="O561" i="14"/>
  <c r="D561" i="14"/>
  <c r="I561" i="14"/>
  <c r="C561" i="14"/>
  <c r="S561" i="14" s="1"/>
  <c r="L561" i="14" s="1"/>
  <c r="T561" i="14" s="1"/>
  <c r="E580" i="14"/>
  <c r="F580" i="14"/>
  <c r="A580" i="14"/>
  <c r="K580" i="14" s="1"/>
  <c r="O580" i="14"/>
  <c r="H580" i="14"/>
  <c r="R580" i="14" s="1"/>
  <c r="I580" i="14"/>
  <c r="G580" i="14"/>
  <c r="Q580" i="14" s="1"/>
  <c r="D580" i="14"/>
  <c r="C580" i="14"/>
  <c r="S580" i="14" s="1"/>
  <c r="L580" i="14" s="1"/>
  <c r="T580" i="14" s="1"/>
  <c r="I599" i="14"/>
  <c r="G599" i="14"/>
  <c r="Q599" i="14" s="1"/>
  <c r="E599" i="14"/>
  <c r="D599" i="14"/>
  <c r="F599" i="14"/>
  <c r="A599" i="14"/>
  <c r="C599" i="14"/>
  <c r="S599" i="14" s="1"/>
  <c r="L599" i="14" s="1"/>
  <c r="T599" i="14" s="1"/>
  <c r="O599" i="14"/>
  <c r="H599" i="14"/>
  <c r="R599" i="14" s="1"/>
  <c r="E622" i="14"/>
  <c r="C622" i="14"/>
  <c r="S622" i="14" s="1"/>
  <c r="L622" i="14" s="1"/>
  <c r="T622" i="14" s="1"/>
  <c r="A622" i="14"/>
  <c r="N622" i="14" s="1"/>
  <c r="H622" i="14"/>
  <c r="R622" i="14" s="1"/>
  <c r="O622" i="14"/>
  <c r="G622" i="14"/>
  <c r="Q622" i="14" s="1"/>
  <c r="D622" i="14"/>
  <c r="I622" i="14"/>
  <c r="F622" i="14"/>
  <c r="H629" i="14"/>
  <c r="R629" i="14" s="1"/>
  <c r="D629" i="14"/>
  <c r="C629" i="14"/>
  <c r="S629" i="14" s="1"/>
  <c r="L629" i="14" s="1"/>
  <c r="T629" i="14" s="1"/>
  <c r="I629" i="14"/>
  <c r="F629" i="14"/>
  <c r="G629" i="14"/>
  <c r="Q629" i="14" s="1"/>
  <c r="E629" i="14"/>
  <c r="O629" i="14"/>
  <c r="A629" i="14"/>
  <c r="K629" i="14" s="1"/>
  <c r="O681" i="14"/>
  <c r="F681" i="14"/>
  <c r="I681" i="14"/>
  <c r="D681" i="14"/>
  <c r="G681" i="14"/>
  <c r="Q681" i="14" s="1"/>
  <c r="E681" i="14"/>
  <c r="H681" i="14"/>
  <c r="R681" i="14" s="1"/>
  <c r="C681" i="14"/>
  <c r="S681" i="14" s="1"/>
  <c r="L681" i="14" s="1"/>
  <c r="T681" i="14" s="1"/>
  <c r="A681" i="14"/>
  <c r="K681" i="14" s="1"/>
  <c r="O674" i="14"/>
  <c r="F674" i="14"/>
  <c r="I674" i="14"/>
  <c r="H674" i="14"/>
  <c r="R674" i="14" s="1"/>
  <c r="G674" i="14"/>
  <c r="Q674" i="14" s="1"/>
  <c r="E674" i="14"/>
  <c r="D674" i="14"/>
  <c r="C674" i="14"/>
  <c r="S674" i="14" s="1"/>
  <c r="L674" i="14" s="1"/>
  <c r="T674" i="14" s="1"/>
  <c r="A674" i="14"/>
  <c r="F642" i="14"/>
  <c r="I642" i="14"/>
  <c r="C642" i="14"/>
  <c r="S642" i="14" s="1"/>
  <c r="L642" i="14" s="1"/>
  <c r="T642" i="14" s="1"/>
  <c r="G642" i="14"/>
  <c r="Q642" i="14" s="1"/>
  <c r="H642" i="14"/>
  <c r="R642" i="14" s="1"/>
  <c r="O642" i="14"/>
  <c r="E642" i="14"/>
  <c r="D642" i="14"/>
  <c r="A642" i="14"/>
  <c r="N642" i="14" s="1"/>
  <c r="F661" i="14"/>
  <c r="A661" i="14"/>
  <c r="N661" i="14" s="1"/>
  <c r="G661" i="14"/>
  <c r="Q661" i="14" s="1"/>
  <c r="I661" i="14"/>
  <c r="H661" i="14"/>
  <c r="R661" i="14" s="1"/>
  <c r="O661" i="14"/>
  <c r="E661" i="14"/>
  <c r="D661" i="14"/>
  <c r="C661" i="14"/>
  <c r="S661" i="14" s="1"/>
  <c r="L661" i="14" s="1"/>
  <c r="T661" i="14" s="1"/>
  <c r="F680" i="14"/>
  <c r="A680" i="14"/>
  <c r="G680" i="14"/>
  <c r="Q680" i="14" s="1"/>
  <c r="O680" i="14"/>
  <c r="H680" i="14"/>
  <c r="R680" i="14" s="1"/>
  <c r="C680" i="14"/>
  <c r="S680" i="14" s="1"/>
  <c r="L680" i="14" s="1"/>
  <c r="T680" i="14" s="1"/>
  <c r="I680" i="14"/>
  <c r="D680" i="14"/>
  <c r="E680" i="14"/>
  <c r="O696" i="14"/>
  <c r="H696" i="14"/>
  <c r="R696" i="14" s="1"/>
  <c r="I696" i="14"/>
  <c r="F696" i="14"/>
  <c r="G696" i="14"/>
  <c r="Q696" i="14" s="1"/>
  <c r="E696" i="14"/>
  <c r="D696" i="14"/>
  <c r="C696" i="14"/>
  <c r="S696" i="14" s="1"/>
  <c r="L696" i="14" s="1"/>
  <c r="T696" i="14" s="1"/>
  <c r="A696" i="14"/>
  <c r="O730" i="14"/>
  <c r="H730" i="14"/>
  <c r="R730" i="14" s="1"/>
  <c r="I730" i="14"/>
  <c r="F730" i="14"/>
  <c r="G730" i="14"/>
  <c r="Q730" i="14" s="1"/>
  <c r="E730" i="14"/>
  <c r="D730" i="14"/>
  <c r="C730" i="14"/>
  <c r="S730" i="14" s="1"/>
  <c r="L730" i="14" s="1"/>
  <c r="T730" i="14" s="1"/>
  <c r="A730" i="14"/>
  <c r="N730" i="14" s="1"/>
  <c r="E709" i="14"/>
  <c r="F709" i="14"/>
  <c r="A709" i="14"/>
  <c r="D709" i="14"/>
  <c r="O709" i="14"/>
  <c r="G709" i="14"/>
  <c r="Q709" i="14" s="1"/>
  <c r="H709" i="14"/>
  <c r="R709" i="14" s="1"/>
  <c r="I709" i="14"/>
  <c r="C709" i="14"/>
  <c r="S709" i="14" s="1"/>
  <c r="L709" i="14" s="1"/>
  <c r="T709" i="14" s="1"/>
  <c r="E764" i="14"/>
  <c r="F764" i="14"/>
  <c r="A764" i="14"/>
  <c r="N764" i="14" s="1"/>
  <c r="D764" i="14"/>
  <c r="O764" i="14"/>
  <c r="G764" i="14"/>
  <c r="Q764" i="14" s="1"/>
  <c r="H764" i="14"/>
  <c r="R764" i="14" s="1"/>
  <c r="I764" i="14"/>
  <c r="C764" i="14"/>
  <c r="S764" i="14" s="1"/>
  <c r="L764" i="14" s="1"/>
  <c r="T764" i="14" s="1"/>
  <c r="D652" i="14"/>
  <c r="O652" i="14"/>
  <c r="I652" i="14"/>
  <c r="C652" i="14"/>
  <c r="S652" i="14" s="1"/>
  <c r="L652" i="14" s="1"/>
  <c r="T652" i="14" s="1"/>
  <c r="F652" i="14"/>
  <c r="A652" i="14"/>
  <c r="K652" i="14" s="1"/>
  <c r="G652" i="14"/>
  <c r="Q652" i="14" s="1"/>
  <c r="H652" i="14"/>
  <c r="R652" i="14" s="1"/>
  <c r="E652" i="14"/>
  <c r="D671" i="14"/>
  <c r="E671" i="14"/>
  <c r="I671" i="14"/>
  <c r="G671" i="14"/>
  <c r="Q671" i="14" s="1"/>
  <c r="F671" i="14"/>
  <c r="A671" i="14"/>
  <c r="K671" i="14" s="1"/>
  <c r="C671" i="14"/>
  <c r="S671" i="14" s="1"/>
  <c r="L671" i="14" s="1"/>
  <c r="T671" i="14" s="1"/>
  <c r="H671" i="14"/>
  <c r="R671" i="14" s="1"/>
  <c r="O671" i="14"/>
  <c r="O707" i="14"/>
  <c r="D707" i="14"/>
  <c r="I707" i="14"/>
  <c r="H707" i="14"/>
  <c r="R707" i="14" s="1"/>
  <c r="G707" i="14"/>
  <c r="Q707" i="14" s="1"/>
  <c r="E707" i="14"/>
  <c r="F707" i="14"/>
  <c r="C707" i="14"/>
  <c r="S707" i="14" s="1"/>
  <c r="L707" i="14" s="1"/>
  <c r="T707" i="14" s="1"/>
  <c r="A707" i="14"/>
  <c r="N707" i="14" s="1"/>
  <c r="O745" i="14"/>
  <c r="D745" i="14"/>
  <c r="I745" i="14"/>
  <c r="H745" i="14"/>
  <c r="R745" i="14" s="1"/>
  <c r="G745" i="14"/>
  <c r="Q745" i="14" s="1"/>
  <c r="E745" i="14"/>
  <c r="F745" i="14"/>
  <c r="C745" i="14"/>
  <c r="S745" i="14" s="1"/>
  <c r="L745" i="14" s="1"/>
  <c r="T745" i="14" s="1"/>
  <c r="A745" i="14"/>
  <c r="N745" i="14" s="1"/>
  <c r="E720" i="14"/>
  <c r="H720" i="14"/>
  <c r="R720" i="14" s="1"/>
  <c r="A720" i="14"/>
  <c r="K720" i="14" s="1"/>
  <c r="F720" i="14"/>
  <c r="O720" i="14"/>
  <c r="G720" i="14"/>
  <c r="Q720" i="14" s="1"/>
  <c r="D720" i="14"/>
  <c r="I720" i="14"/>
  <c r="C720" i="14"/>
  <c r="S720" i="14" s="1"/>
  <c r="L720" i="14" s="1"/>
  <c r="T720" i="14" s="1"/>
  <c r="E755" i="14"/>
  <c r="H755" i="14"/>
  <c r="R755" i="14" s="1"/>
  <c r="A755" i="14"/>
  <c r="K755" i="14" s="1"/>
  <c r="F755" i="14"/>
  <c r="O755" i="14"/>
  <c r="G755" i="14"/>
  <c r="Q755" i="14" s="1"/>
  <c r="D755" i="14"/>
  <c r="I755" i="14"/>
  <c r="C755" i="14"/>
  <c r="S755" i="14" s="1"/>
  <c r="L755" i="14" s="1"/>
  <c r="T755" i="14" s="1"/>
  <c r="F706" i="14"/>
  <c r="I706" i="14"/>
  <c r="O706" i="14"/>
  <c r="A706" i="14"/>
  <c r="N706" i="14" s="1"/>
  <c r="H706" i="14"/>
  <c r="R706" i="14" s="1"/>
  <c r="E706" i="14"/>
  <c r="G706" i="14"/>
  <c r="Q706" i="14" s="1"/>
  <c r="D706" i="14"/>
  <c r="C706" i="14"/>
  <c r="S706" i="14" s="1"/>
  <c r="L706" i="14" s="1"/>
  <c r="T706" i="14" s="1"/>
  <c r="F725" i="14"/>
  <c r="O725" i="14"/>
  <c r="I725" i="14"/>
  <c r="E725" i="14"/>
  <c r="H725" i="14"/>
  <c r="R725" i="14" s="1"/>
  <c r="A725" i="14"/>
  <c r="C725" i="14"/>
  <c r="S725" i="14" s="1"/>
  <c r="L725" i="14" s="1"/>
  <c r="T725" i="14" s="1"/>
  <c r="D725" i="14"/>
  <c r="G725" i="14"/>
  <c r="Q725" i="14" s="1"/>
  <c r="F744" i="14"/>
  <c r="I744" i="14"/>
  <c r="O744" i="14"/>
  <c r="A744" i="14"/>
  <c r="K744" i="14" s="1"/>
  <c r="H744" i="14"/>
  <c r="R744" i="14" s="1"/>
  <c r="E744" i="14"/>
  <c r="G744" i="14"/>
  <c r="Q744" i="14" s="1"/>
  <c r="D744" i="14"/>
  <c r="C744" i="14"/>
  <c r="S744" i="14" s="1"/>
  <c r="L744" i="14" s="1"/>
  <c r="T744" i="14" s="1"/>
  <c r="I785" i="14"/>
  <c r="G785" i="14"/>
  <c r="Q785" i="14" s="1"/>
  <c r="C785" i="14"/>
  <c r="S785" i="14" s="1"/>
  <c r="L785" i="14" s="1"/>
  <c r="T785" i="14" s="1"/>
  <c r="E785" i="14"/>
  <c r="H785" i="14"/>
  <c r="R785" i="14" s="1"/>
  <c r="F785" i="14"/>
  <c r="O785" i="14"/>
  <c r="D785" i="14"/>
  <c r="A785" i="14"/>
  <c r="N785" i="14" s="1"/>
  <c r="D700" i="14"/>
  <c r="I700" i="14"/>
  <c r="G700" i="14"/>
  <c r="Q700" i="14" s="1"/>
  <c r="A700" i="14"/>
  <c r="N700" i="14" s="1"/>
  <c r="F700" i="14"/>
  <c r="O700" i="14"/>
  <c r="C700" i="14"/>
  <c r="S700" i="14" s="1"/>
  <c r="L700" i="14" s="1"/>
  <c r="T700" i="14" s="1"/>
  <c r="H700" i="14"/>
  <c r="R700" i="14" s="1"/>
  <c r="E700" i="14"/>
  <c r="D719" i="14"/>
  <c r="G719" i="14"/>
  <c r="Q719" i="14" s="1"/>
  <c r="C719" i="14"/>
  <c r="S719" i="14" s="1"/>
  <c r="L719" i="14" s="1"/>
  <c r="T719" i="14" s="1"/>
  <c r="O719" i="14"/>
  <c r="F719" i="14"/>
  <c r="I719" i="14"/>
  <c r="E719" i="14"/>
  <c r="H719" i="14"/>
  <c r="R719" i="14" s="1"/>
  <c r="A719" i="14"/>
  <c r="N719" i="14" s="1"/>
  <c r="D742" i="14"/>
  <c r="G742" i="14"/>
  <c r="Q742" i="14" s="1"/>
  <c r="C742" i="14"/>
  <c r="S742" i="14" s="1"/>
  <c r="L742" i="14" s="1"/>
  <c r="T742" i="14" s="1"/>
  <c r="O742" i="14"/>
  <c r="F742" i="14"/>
  <c r="I742" i="14"/>
  <c r="E742" i="14"/>
  <c r="H742" i="14"/>
  <c r="R742" i="14" s="1"/>
  <c r="A742" i="14"/>
  <c r="G761" i="14"/>
  <c r="Q761" i="14" s="1"/>
  <c r="D761" i="14"/>
  <c r="C761" i="14"/>
  <c r="S761" i="14" s="1"/>
  <c r="L761" i="14" s="1"/>
  <c r="T761" i="14" s="1"/>
  <c r="E761" i="14"/>
  <c r="H761" i="14"/>
  <c r="R761" i="14" s="1"/>
  <c r="F761" i="14"/>
  <c r="A761" i="14"/>
  <c r="N761" i="14" s="1"/>
  <c r="O761" i="14"/>
  <c r="I761" i="14"/>
  <c r="O774" i="14"/>
  <c r="D774" i="14"/>
  <c r="I774" i="14"/>
  <c r="H774" i="14"/>
  <c r="R774" i="14" s="1"/>
  <c r="G774" i="14"/>
  <c r="Q774" i="14" s="1"/>
  <c r="E774" i="14"/>
  <c r="F774" i="14"/>
  <c r="C774" i="14"/>
  <c r="S774" i="14" s="1"/>
  <c r="L774" i="14" s="1"/>
  <c r="T774" i="14" s="1"/>
  <c r="A774" i="14"/>
  <c r="N774" i="14" s="1"/>
  <c r="I820" i="14"/>
  <c r="E820" i="14"/>
  <c r="D820" i="14"/>
  <c r="H820" i="14"/>
  <c r="R820" i="14" s="1"/>
  <c r="G820" i="14"/>
  <c r="Q820" i="14" s="1"/>
  <c r="F820" i="14"/>
  <c r="O820" i="14"/>
  <c r="C820" i="14"/>
  <c r="S820" i="14" s="1"/>
  <c r="L820" i="14" s="1"/>
  <c r="T820" i="14" s="1"/>
  <c r="A820" i="14"/>
  <c r="N820" i="14" s="1"/>
  <c r="F781" i="14"/>
  <c r="O781" i="14"/>
  <c r="A781" i="14"/>
  <c r="K781" i="14" s="1"/>
  <c r="G781" i="14"/>
  <c r="Q781" i="14" s="1"/>
  <c r="H781" i="14"/>
  <c r="R781" i="14" s="1"/>
  <c r="I781" i="14"/>
  <c r="E781" i="14"/>
  <c r="D781" i="14"/>
  <c r="C781" i="14"/>
  <c r="S781" i="14" s="1"/>
  <c r="L781" i="14" s="1"/>
  <c r="T781" i="14" s="1"/>
  <c r="C782" i="14"/>
  <c r="S782" i="14" s="1"/>
  <c r="L782" i="14" s="1"/>
  <c r="T782" i="14" s="1"/>
  <c r="F782" i="14"/>
  <c r="E782" i="14"/>
  <c r="D782" i="14"/>
  <c r="O782" i="14"/>
  <c r="A782" i="14"/>
  <c r="K782" i="14" s="1"/>
  <c r="G782" i="14"/>
  <c r="Q782" i="14" s="1"/>
  <c r="H782" i="14"/>
  <c r="R782" i="14" s="1"/>
  <c r="I782" i="14"/>
  <c r="H775" i="14"/>
  <c r="R775" i="14" s="1"/>
  <c r="A775" i="14"/>
  <c r="N775" i="14" s="1"/>
  <c r="D775" i="14"/>
  <c r="G775" i="14"/>
  <c r="Q775" i="14" s="1"/>
  <c r="C775" i="14"/>
  <c r="S775" i="14" s="1"/>
  <c r="L775" i="14" s="1"/>
  <c r="T775" i="14" s="1"/>
  <c r="O775" i="14"/>
  <c r="F775" i="14"/>
  <c r="I775" i="14"/>
  <c r="E775" i="14"/>
  <c r="I832" i="14"/>
  <c r="C832" i="14"/>
  <c r="S832" i="14" s="1"/>
  <c r="L832" i="14" s="1"/>
  <c r="T832" i="14" s="1"/>
  <c r="E832" i="14"/>
  <c r="G832" i="14"/>
  <c r="Q832" i="14" s="1"/>
  <c r="A832" i="14"/>
  <c r="K832" i="14" s="1"/>
  <c r="D832" i="14"/>
  <c r="O832" i="14"/>
  <c r="H832" i="14"/>
  <c r="R832" i="14" s="1"/>
  <c r="F832" i="14"/>
  <c r="I796" i="14"/>
  <c r="D796" i="14"/>
  <c r="E796" i="14"/>
  <c r="H796" i="14"/>
  <c r="R796" i="14" s="1"/>
  <c r="A796" i="14"/>
  <c r="C796" i="14"/>
  <c r="S796" i="14" s="1"/>
  <c r="L796" i="14" s="1"/>
  <c r="T796" i="14" s="1"/>
  <c r="O796" i="14"/>
  <c r="G796" i="14"/>
  <c r="Q796" i="14" s="1"/>
  <c r="F796" i="14"/>
  <c r="D855" i="14"/>
  <c r="A855" i="14"/>
  <c r="N855" i="14" s="1"/>
  <c r="I855" i="14"/>
  <c r="O855" i="14"/>
  <c r="C855" i="14"/>
  <c r="S855" i="14" s="1"/>
  <c r="L855" i="14" s="1"/>
  <c r="T855" i="14" s="1"/>
  <c r="F855" i="14"/>
  <c r="H855" i="14"/>
  <c r="R855" i="14" s="1"/>
  <c r="G855" i="14"/>
  <c r="Q855" i="14" s="1"/>
  <c r="E855" i="14"/>
  <c r="O795" i="14"/>
  <c r="D795" i="14"/>
  <c r="H795" i="14"/>
  <c r="R795" i="14" s="1"/>
  <c r="E795" i="14"/>
  <c r="C795" i="14"/>
  <c r="S795" i="14" s="1"/>
  <c r="L795" i="14" s="1"/>
  <c r="T795" i="14" s="1"/>
  <c r="A795" i="14"/>
  <c r="K795" i="14" s="1"/>
  <c r="F795" i="14"/>
  <c r="G795" i="14"/>
  <c r="Q795" i="14" s="1"/>
  <c r="I795" i="14"/>
  <c r="C834" i="14"/>
  <c r="S834" i="14" s="1"/>
  <c r="L834" i="14" s="1"/>
  <c r="T834" i="14" s="1"/>
  <c r="E834" i="14"/>
  <c r="O834" i="14"/>
  <c r="D834" i="14"/>
  <c r="H834" i="14"/>
  <c r="R834" i="14" s="1"/>
  <c r="A834" i="14"/>
  <c r="G834" i="14"/>
  <c r="Q834" i="14" s="1"/>
  <c r="F834" i="14"/>
  <c r="I834" i="14"/>
  <c r="C875" i="14"/>
  <c r="S875" i="14" s="1"/>
  <c r="L875" i="14" s="1"/>
  <c r="T875" i="14" s="1"/>
  <c r="H875" i="14"/>
  <c r="R875" i="14" s="1"/>
  <c r="I875" i="14"/>
  <c r="A875" i="14"/>
  <c r="K875" i="14" s="1"/>
  <c r="D875" i="14"/>
  <c r="F875" i="14"/>
  <c r="G875" i="14"/>
  <c r="Q875" i="14" s="1"/>
  <c r="E875" i="14"/>
  <c r="O875" i="14"/>
  <c r="C856" i="14"/>
  <c r="S856" i="14" s="1"/>
  <c r="L856" i="14" s="1"/>
  <c r="T856" i="14" s="1"/>
  <c r="D856" i="14"/>
  <c r="O856" i="14"/>
  <c r="I856" i="14"/>
  <c r="H856" i="14"/>
  <c r="R856" i="14" s="1"/>
  <c r="A856" i="14"/>
  <c r="K856" i="14" s="1"/>
  <c r="G856" i="14"/>
  <c r="Q856" i="14" s="1"/>
  <c r="E856" i="14"/>
  <c r="F856" i="14"/>
  <c r="O876" i="14"/>
  <c r="A876" i="14"/>
  <c r="N876" i="14" s="1"/>
  <c r="H876" i="14"/>
  <c r="R876" i="14" s="1"/>
  <c r="G876" i="14"/>
  <c r="Q876" i="14" s="1"/>
  <c r="C876" i="14"/>
  <c r="S876" i="14" s="1"/>
  <c r="L876" i="14" s="1"/>
  <c r="T876" i="14" s="1"/>
  <c r="E876" i="14"/>
  <c r="F876" i="14"/>
  <c r="I876" i="14"/>
  <c r="D876" i="14"/>
  <c r="G6" i="15"/>
  <c r="Q6" i="15" s="1"/>
  <c r="F6" i="15"/>
  <c r="H6" i="15"/>
  <c r="R6" i="15" s="1"/>
  <c r="C6" i="15"/>
  <c r="S6" i="15" s="1"/>
  <c r="L6" i="15" s="1"/>
  <c r="T6" i="15" s="1"/>
  <c r="I6" i="15"/>
  <c r="D6" i="15"/>
  <c r="O6" i="15"/>
  <c r="E6" i="15"/>
  <c r="A6" i="15"/>
  <c r="E335" i="15"/>
  <c r="G335" i="15"/>
  <c r="Q335" i="15" s="1"/>
  <c r="A335" i="15"/>
  <c r="K335" i="15" s="1"/>
  <c r="C335" i="15"/>
  <c r="S335" i="15" s="1"/>
  <c r="L335" i="15" s="1"/>
  <c r="T335" i="15" s="1"/>
  <c r="O335" i="15"/>
  <c r="H335" i="15"/>
  <c r="R335" i="15" s="1"/>
  <c r="F335" i="15"/>
  <c r="I335" i="15"/>
  <c r="D335" i="15"/>
  <c r="G192" i="15"/>
  <c r="Q192" i="15" s="1"/>
  <c r="E192" i="15"/>
  <c r="C192" i="15"/>
  <c r="S192" i="15" s="1"/>
  <c r="L192" i="15" s="1"/>
  <c r="T192" i="15" s="1"/>
  <c r="A192" i="15"/>
  <c r="H192" i="15"/>
  <c r="R192" i="15" s="1"/>
  <c r="F192" i="15"/>
  <c r="O192" i="15"/>
  <c r="D192" i="15"/>
  <c r="I192" i="15"/>
  <c r="F217" i="15"/>
  <c r="A217" i="15"/>
  <c r="N217" i="15" s="1"/>
  <c r="O217" i="15"/>
  <c r="H217" i="15"/>
  <c r="R217" i="15" s="1"/>
  <c r="G217" i="15"/>
  <c r="Q217" i="15" s="1"/>
  <c r="I217" i="15"/>
  <c r="D217" i="15"/>
  <c r="C217" i="15"/>
  <c r="S217" i="15" s="1"/>
  <c r="L217" i="15" s="1"/>
  <c r="T217" i="15" s="1"/>
  <c r="E217" i="15"/>
  <c r="E465" i="15"/>
  <c r="G465" i="15"/>
  <c r="Q465" i="15" s="1"/>
  <c r="A465" i="15"/>
  <c r="C465" i="15"/>
  <c r="S465" i="15" s="1"/>
  <c r="L465" i="15" s="1"/>
  <c r="T465" i="15" s="1"/>
  <c r="O465" i="15"/>
  <c r="H465" i="15"/>
  <c r="R465" i="15" s="1"/>
  <c r="F465" i="15"/>
  <c r="I465" i="15"/>
  <c r="D465" i="15"/>
  <c r="G450" i="15"/>
  <c r="Q450" i="15" s="1"/>
  <c r="I450" i="15"/>
  <c r="C450" i="15"/>
  <c r="S450" i="15" s="1"/>
  <c r="L450" i="15" s="1"/>
  <c r="T450" i="15" s="1"/>
  <c r="E450" i="15"/>
  <c r="H450" i="15"/>
  <c r="R450" i="15" s="1"/>
  <c r="F450" i="15"/>
  <c r="A450" i="15"/>
  <c r="K450" i="15" s="1"/>
  <c r="D450" i="15"/>
  <c r="O450" i="15"/>
  <c r="O637" i="15"/>
  <c r="H637" i="15"/>
  <c r="R637" i="15" s="1"/>
  <c r="F637" i="15"/>
  <c r="I637" i="15"/>
  <c r="D637" i="15"/>
  <c r="E637" i="15"/>
  <c r="A637" i="15"/>
  <c r="N637" i="15" s="1"/>
  <c r="G637" i="15"/>
  <c r="Q637" i="15" s="1"/>
  <c r="C637" i="15"/>
  <c r="S637" i="15" s="1"/>
  <c r="L637" i="15" s="1"/>
  <c r="T637" i="15" s="1"/>
  <c r="G587" i="15"/>
  <c r="Q587" i="15" s="1"/>
  <c r="I587" i="15"/>
  <c r="H587" i="15"/>
  <c r="R587" i="15" s="1"/>
  <c r="C587" i="15"/>
  <c r="S587" i="15" s="1"/>
  <c r="L587" i="15" s="1"/>
  <c r="T587" i="15" s="1"/>
  <c r="E587" i="15"/>
  <c r="F587" i="15"/>
  <c r="A587" i="15"/>
  <c r="O587" i="15"/>
  <c r="D587" i="15"/>
  <c r="D649" i="15"/>
  <c r="A649" i="15"/>
  <c r="G649" i="15"/>
  <c r="Q649" i="15" s="1"/>
  <c r="O649" i="15"/>
  <c r="C649" i="15"/>
  <c r="S649" i="15" s="1"/>
  <c r="L649" i="15" s="1"/>
  <c r="T649" i="15" s="1"/>
  <c r="I649" i="15"/>
  <c r="H649" i="15"/>
  <c r="R649" i="15" s="1"/>
  <c r="F649" i="15"/>
  <c r="E649" i="15"/>
  <c r="O624" i="15"/>
  <c r="E624" i="15"/>
  <c r="G624" i="15"/>
  <c r="Q624" i="15" s="1"/>
  <c r="F624" i="15"/>
  <c r="A624" i="15"/>
  <c r="D624" i="15"/>
  <c r="I624" i="15"/>
  <c r="C624" i="15"/>
  <c r="S624" i="15" s="1"/>
  <c r="L624" i="15" s="1"/>
  <c r="T624" i="15" s="1"/>
  <c r="H624" i="15"/>
  <c r="R624" i="15" s="1"/>
  <c r="C752" i="15"/>
  <c r="S752" i="15" s="1"/>
  <c r="L752" i="15" s="1"/>
  <c r="T752" i="15" s="1"/>
  <c r="O752" i="15"/>
  <c r="H752" i="15"/>
  <c r="R752" i="15" s="1"/>
  <c r="F752" i="15"/>
  <c r="I752" i="15"/>
  <c r="G752" i="15"/>
  <c r="Q752" i="15" s="1"/>
  <c r="E752" i="15"/>
  <c r="A752" i="15"/>
  <c r="D752" i="15"/>
  <c r="I742" i="15"/>
  <c r="D742" i="15"/>
  <c r="E742" i="15"/>
  <c r="G742" i="15"/>
  <c r="Q742" i="15" s="1"/>
  <c r="F742" i="15"/>
  <c r="A742" i="15"/>
  <c r="C742" i="15"/>
  <c r="S742" i="15" s="1"/>
  <c r="L742" i="15" s="1"/>
  <c r="T742" i="15" s="1"/>
  <c r="O742" i="15"/>
  <c r="H742" i="15"/>
  <c r="R742" i="15" s="1"/>
  <c r="I779" i="15"/>
  <c r="G779" i="15"/>
  <c r="Q779" i="15" s="1"/>
  <c r="E779" i="15"/>
  <c r="D779" i="15"/>
  <c r="F779" i="15"/>
  <c r="A779" i="15"/>
  <c r="C779" i="15"/>
  <c r="S779" i="15" s="1"/>
  <c r="L779" i="15" s="1"/>
  <c r="T779" i="15" s="1"/>
  <c r="O779" i="15"/>
  <c r="H779" i="15"/>
  <c r="R779" i="15" s="1"/>
  <c r="O452" i="14"/>
  <c r="H452" i="14"/>
  <c r="R452" i="14" s="1"/>
  <c r="F452" i="14"/>
  <c r="I452" i="14"/>
  <c r="D452" i="14"/>
  <c r="E452" i="14"/>
  <c r="G452" i="14"/>
  <c r="Q452" i="14" s="1"/>
  <c r="A452" i="14"/>
  <c r="N452" i="14" s="1"/>
  <c r="C452" i="14"/>
  <c r="S452" i="14" s="1"/>
  <c r="L452" i="14" s="1"/>
  <c r="T452" i="14" s="1"/>
  <c r="H559" i="14"/>
  <c r="R559" i="14" s="1"/>
  <c r="F559" i="14"/>
  <c r="I559" i="14"/>
  <c r="D559" i="14"/>
  <c r="O559" i="14"/>
  <c r="G559" i="14"/>
  <c r="Q559" i="14" s="1"/>
  <c r="E559" i="14"/>
  <c r="C559" i="14"/>
  <c r="S559" i="14" s="1"/>
  <c r="L559" i="14" s="1"/>
  <c r="T559" i="14" s="1"/>
  <c r="A559" i="14"/>
  <c r="K559" i="14" s="1"/>
  <c r="C381" i="14"/>
  <c r="S381" i="14" s="1"/>
  <c r="L381" i="14" s="1"/>
  <c r="T381" i="14" s="1"/>
  <c r="A381" i="14"/>
  <c r="K381" i="14" s="1"/>
  <c r="F381" i="14"/>
  <c r="H381" i="14"/>
  <c r="R381" i="14" s="1"/>
  <c r="D381" i="14"/>
  <c r="E381" i="14"/>
  <c r="G381" i="14"/>
  <c r="Q381" i="14" s="1"/>
  <c r="I381" i="14"/>
  <c r="O381" i="14"/>
  <c r="H401" i="14"/>
  <c r="R401" i="14" s="1"/>
  <c r="I401" i="14"/>
  <c r="G401" i="14"/>
  <c r="Q401" i="14" s="1"/>
  <c r="O401" i="14"/>
  <c r="A401" i="14"/>
  <c r="K401" i="14" s="1"/>
  <c r="C401" i="14"/>
  <c r="S401" i="14" s="1"/>
  <c r="L401" i="14" s="1"/>
  <c r="T401" i="14" s="1"/>
  <c r="E401" i="14"/>
  <c r="F401" i="14"/>
  <c r="D401" i="14"/>
  <c r="G441" i="14"/>
  <c r="Q441" i="14" s="1"/>
  <c r="O441" i="14"/>
  <c r="A441" i="14"/>
  <c r="K441" i="14" s="1"/>
  <c r="C441" i="14"/>
  <c r="S441" i="14" s="1"/>
  <c r="L441" i="14" s="1"/>
  <c r="T441" i="14" s="1"/>
  <c r="E441" i="14"/>
  <c r="F441" i="14"/>
  <c r="D441" i="14"/>
  <c r="H441" i="14"/>
  <c r="R441" i="14" s="1"/>
  <c r="I441" i="14"/>
  <c r="D461" i="14"/>
  <c r="A461" i="14"/>
  <c r="N461" i="14" s="1"/>
  <c r="G461" i="14"/>
  <c r="Q461" i="14" s="1"/>
  <c r="O461" i="14"/>
  <c r="C461" i="14"/>
  <c r="S461" i="14" s="1"/>
  <c r="L461" i="14" s="1"/>
  <c r="T461" i="14" s="1"/>
  <c r="I461" i="14"/>
  <c r="H461" i="14"/>
  <c r="R461" i="14" s="1"/>
  <c r="F461" i="14"/>
  <c r="E461" i="14"/>
  <c r="C481" i="14"/>
  <c r="S481" i="14" s="1"/>
  <c r="L481" i="14" s="1"/>
  <c r="T481" i="14" s="1"/>
  <c r="O481" i="14"/>
  <c r="H481" i="14"/>
  <c r="R481" i="14" s="1"/>
  <c r="F481" i="14"/>
  <c r="I481" i="14"/>
  <c r="D481" i="14"/>
  <c r="E481" i="14"/>
  <c r="G481" i="14"/>
  <c r="Q481" i="14" s="1"/>
  <c r="A481" i="14"/>
  <c r="K481" i="14" s="1"/>
  <c r="E581" i="14"/>
  <c r="G581" i="14"/>
  <c r="Q581" i="14" s="1"/>
  <c r="A581" i="14"/>
  <c r="K581" i="14" s="1"/>
  <c r="F581" i="14"/>
  <c r="O581" i="14"/>
  <c r="H581" i="14"/>
  <c r="R581" i="14" s="1"/>
  <c r="C581" i="14"/>
  <c r="S581" i="14" s="1"/>
  <c r="L581" i="14" s="1"/>
  <c r="T581" i="14" s="1"/>
  <c r="I581" i="14"/>
  <c r="D581" i="14"/>
  <c r="F366" i="14"/>
  <c r="A366" i="14"/>
  <c r="N366" i="14" s="1"/>
  <c r="H366" i="14"/>
  <c r="R366" i="14" s="1"/>
  <c r="O366" i="14"/>
  <c r="G366" i="14"/>
  <c r="Q366" i="14" s="1"/>
  <c r="I366" i="14"/>
  <c r="D366" i="14"/>
  <c r="E366" i="14"/>
  <c r="C366" i="14"/>
  <c r="S366" i="14" s="1"/>
  <c r="L366" i="14" s="1"/>
  <c r="T366" i="14" s="1"/>
  <c r="I386" i="14"/>
  <c r="H386" i="14"/>
  <c r="R386" i="14" s="1"/>
  <c r="E386" i="14"/>
  <c r="G386" i="14"/>
  <c r="Q386" i="14" s="1"/>
  <c r="F386" i="14"/>
  <c r="A386" i="14"/>
  <c r="D386" i="14"/>
  <c r="O386" i="14"/>
  <c r="C386" i="14"/>
  <c r="S386" i="14" s="1"/>
  <c r="L386" i="14" s="1"/>
  <c r="T386" i="14" s="1"/>
  <c r="F406" i="14"/>
  <c r="A406" i="14"/>
  <c r="N406" i="14" s="1"/>
  <c r="H406" i="14"/>
  <c r="R406" i="14" s="1"/>
  <c r="O406" i="14"/>
  <c r="G406" i="14"/>
  <c r="Q406" i="14" s="1"/>
  <c r="I406" i="14"/>
  <c r="D406" i="14"/>
  <c r="E406" i="14"/>
  <c r="C406" i="14"/>
  <c r="S406" i="14" s="1"/>
  <c r="L406" i="14" s="1"/>
  <c r="T406" i="14" s="1"/>
  <c r="I426" i="14"/>
  <c r="H426" i="14"/>
  <c r="R426" i="14" s="1"/>
  <c r="E426" i="14"/>
  <c r="G426" i="14"/>
  <c r="Q426" i="14" s="1"/>
  <c r="F426" i="14"/>
  <c r="A426" i="14"/>
  <c r="D426" i="14"/>
  <c r="O426" i="14"/>
  <c r="C426" i="14"/>
  <c r="S426" i="14" s="1"/>
  <c r="L426" i="14" s="1"/>
  <c r="T426" i="14" s="1"/>
  <c r="E446" i="14"/>
  <c r="C446" i="14"/>
  <c r="S446" i="14" s="1"/>
  <c r="L446" i="14" s="1"/>
  <c r="T446" i="14" s="1"/>
  <c r="F446" i="14"/>
  <c r="A446" i="14"/>
  <c r="K446" i="14" s="1"/>
  <c r="H446" i="14"/>
  <c r="R446" i="14" s="1"/>
  <c r="O446" i="14"/>
  <c r="G446" i="14"/>
  <c r="Q446" i="14" s="1"/>
  <c r="I446" i="14"/>
  <c r="D446" i="14"/>
  <c r="G466" i="14"/>
  <c r="Q466" i="14" s="1"/>
  <c r="I466" i="14"/>
  <c r="D466" i="14"/>
  <c r="C466" i="14"/>
  <c r="S466" i="14" s="1"/>
  <c r="L466" i="14" s="1"/>
  <c r="T466" i="14" s="1"/>
  <c r="E466" i="14"/>
  <c r="F466" i="14"/>
  <c r="A466" i="14"/>
  <c r="K466" i="14" s="1"/>
  <c r="O466" i="14"/>
  <c r="H466" i="14"/>
  <c r="R466" i="14" s="1"/>
  <c r="F486" i="14"/>
  <c r="A486" i="14"/>
  <c r="N486" i="14" s="1"/>
  <c r="O486" i="14"/>
  <c r="H486" i="14"/>
  <c r="R486" i="14" s="1"/>
  <c r="G486" i="14"/>
  <c r="Q486" i="14" s="1"/>
  <c r="I486" i="14"/>
  <c r="D486" i="14"/>
  <c r="C486" i="14"/>
  <c r="S486" i="14" s="1"/>
  <c r="L486" i="14" s="1"/>
  <c r="T486" i="14" s="1"/>
  <c r="E486" i="14"/>
  <c r="O510" i="14"/>
  <c r="H510" i="14"/>
  <c r="R510" i="14" s="1"/>
  <c r="F510" i="14"/>
  <c r="I510" i="14"/>
  <c r="D510" i="14"/>
  <c r="E510" i="14"/>
  <c r="C510" i="14"/>
  <c r="S510" i="14" s="1"/>
  <c r="L510" i="14" s="1"/>
  <c r="T510" i="14" s="1"/>
  <c r="A510" i="14"/>
  <c r="G510" i="14"/>
  <c r="Q510" i="14" s="1"/>
  <c r="E451" i="14"/>
  <c r="C451" i="14"/>
  <c r="S451" i="14" s="1"/>
  <c r="L451" i="14" s="1"/>
  <c r="T451" i="14" s="1"/>
  <c r="F451" i="14"/>
  <c r="A451" i="14"/>
  <c r="K451" i="14" s="1"/>
  <c r="G451" i="14"/>
  <c r="Q451" i="14" s="1"/>
  <c r="O451" i="14"/>
  <c r="H451" i="14"/>
  <c r="R451" i="14" s="1"/>
  <c r="I451" i="14"/>
  <c r="D451" i="14"/>
  <c r="C507" i="14"/>
  <c r="S507" i="14" s="1"/>
  <c r="L507" i="14" s="1"/>
  <c r="T507" i="14" s="1"/>
  <c r="O507" i="14"/>
  <c r="H507" i="14"/>
  <c r="R507" i="14" s="1"/>
  <c r="I507" i="14"/>
  <c r="E507" i="14"/>
  <c r="D507" i="14"/>
  <c r="A507" i="14"/>
  <c r="K507" i="14" s="1"/>
  <c r="G507" i="14"/>
  <c r="Q507" i="14" s="1"/>
  <c r="F507" i="14"/>
  <c r="O526" i="14"/>
  <c r="H526" i="14"/>
  <c r="R526" i="14" s="1"/>
  <c r="C526" i="14"/>
  <c r="S526" i="14" s="1"/>
  <c r="L526" i="14" s="1"/>
  <c r="T526" i="14" s="1"/>
  <c r="I526" i="14"/>
  <c r="D526" i="14"/>
  <c r="E526" i="14"/>
  <c r="G526" i="14"/>
  <c r="Q526" i="14" s="1"/>
  <c r="A526" i="14"/>
  <c r="N526" i="14" s="1"/>
  <c r="F526" i="14"/>
  <c r="G590" i="14"/>
  <c r="Q590" i="14" s="1"/>
  <c r="E590" i="14"/>
  <c r="C590" i="14"/>
  <c r="S590" i="14" s="1"/>
  <c r="L590" i="14" s="1"/>
  <c r="T590" i="14" s="1"/>
  <c r="A590" i="14"/>
  <c r="N590" i="14" s="1"/>
  <c r="H590" i="14"/>
  <c r="R590" i="14" s="1"/>
  <c r="F590" i="14"/>
  <c r="I590" i="14"/>
  <c r="D590" i="14"/>
  <c r="O590" i="14"/>
  <c r="I516" i="14"/>
  <c r="E516" i="14"/>
  <c r="G516" i="14"/>
  <c r="Q516" i="14" s="1"/>
  <c r="A516" i="14"/>
  <c r="N516" i="14" s="1"/>
  <c r="D516" i="14"/>
  <c r="C516" i="14"/>
  <c r="S516" i="14" s="1"/>
  <c r="L516" i="14" s="1"/>
  <c r="T516" i="14" s="1"/>
  <c r="H516" i="14"/>
  <c r="R516" i="14" s="1"/>
  <c r="F516" i="14"/>
  <c r="O516" i="14"/>
  <c r="A566" i="14"/>
  <c r="N566" i="14" s="1"/>
  <c r="F566" i="14"/>
  <c r="O566" i="14"/>
  <c r="H566" i="14"/>
  <c r="R566" i="14" s="1"/>
  <c r="G566" i="14"/>
  <c r="Q566" i="14" s="1"/>
  <c r="I566" i="14"/>
  <c r="D566" i="14"/>
  <c r="E566" i="14"/>
  <c r="C566" i="14"/>
  <c r="S566" i="14" s="1"/>
  <c r="L566" i="14" s="1"/>
  <c r="T566" i="14" s="1"/>
  <c r="A600" i="14"/>
  <c r="N600" i="14" s="1"/>
  <c r="F600" i="14"/>
  <c r="O600" i="14"/>
  <c r="H600" i="14"/>
  <c r="R600" i="14" s="1"/>
  <c r="C600" i="14"/>
  <c r="S600" i="14" s="1"/>
  <c r="L600" i="14" s="1"/>
  <c r="T600" i="14" s="1"/>
  <c r="I600" i="14"/>
  <c r="D600" i="14"/>
  <c r="E600" i="14"/>
  <c r="G600" i="14"/>
  <c r="Q600" i="14" s="1"/>
  <c r="A634" i="14"/>
  <c r="K634" i="14" s="1"/>
  <c r="F634" i="14"/>
  <c r="O634" i="14"/>
  <c r="G634" i="14"/>
  <c r="Q634" i="14" s="1"/>
  <c r="D634" i="14"/>
  <c r="I634" i="14"/>
  <c r="C634" i="14"/>
  <c r="S634" i="14" s="1"/>
  <c r="L634" i="14" s="1"/>
  <c r="T634" i="14" s="1"/>
  <c r="E634" i="14"/>
  <c r="H634" i="14"/>
  <c r="R634" i="14" s="1"/>
  <c r="F509" i="14"/>
  <c r="A509" i="14"/>
  <c r="K509" i="14" s="1"/>
  <c r="G509" i="14"/>
  <c r="Q509" i="14" s="1"/>
  <c r="O509" i="14"/>
  <c r="D509" i="14"/>
  <c r="I509" i="14"/>
  <c r="C509" i="14"/>
  <c r="S509" i="14" s="1"/>
  <c r="L509" i="14" s="1"/>
  <c r="T509" i="14" s="1"/>
  <c r="E509" i="14"/>
  <c r="H509" i="14"/>
  <c r="R509" i="14" s="1"/>
  <c r="H601" i="14"/>
  <c r="R601" i="14" s="1"/>
  <c r="F601" i="14"/>
  <c r="A601" i="14"/>
  <c r="N601" i="14" s="1"/>
  <c r="D601" i="14"/>
  <c r="O601" i="14"/>
  <c r="G601" i="14"/>
  <c r="Q601" i="14" s="1"/>
  <c r="E601" i="14"/>
  <c r="C601" i="14"/>
  <c r="S601" i="14" s="1"/>
  <c r="L601" i="14" s="1"/>
  <c r="T601" i="14" s="1"/>
  <c r="I601" i="14"/>
  <c r="G617" i="14"/>
  <c r="Q617" i="14" s="1"/>
  <c r="E617" i="14"/>
  <c r="H617" i="14"/>
  <c r="R617" i="14" s="1"/>
  <c r="C617" i="14"/>
  <c r="S617" i="14" s="1"/>
  <c r="L617" i="14" s="1"/>
  <c r="T617" i="14" s="1"/>
  <c r="D617" i="14"/>
  <c r="F617" i="14"/>
  <c r="O617" i="14"/>
  <c r="A617" i="14"/>
  <c r="N617" i="14" s="1"/>
  <c r="I617" i="14"/>
  <c r="O676" i="14"/>
  <c r="G676" i="14"/>
  <c r="Q676" i="14" s="1"/>
  <c r="F676" i="14"/>
  <c r="I676" i="14"/>
  <c r="C676" i="14"/>
  <c r="S676" i="14" s="1"/>
  <c r="L676" i="14" s="1"/>
  <c r="T676" i="14" s="1"/>
  <c r="E676" i="14"/>
  <c r="H676" i="14"/>
  <c r="R676" i="14" s="1"/>
  <c r="A676" i="14"/>
  <c r="D676" i="14"/>
  <c r="O657" i="14"/>
  <c r="G657" i="14"/>
  <c r="Q657" i="14" s="1"/>
  <c r="D657" i="14"/>
  <c r="I657" i="14"/>
  <c r="C657" i="14"/>
  <c r="S657" i="14" s="1"/>
  <c r="L657" i="14" s="1"/>
  <c r="T657" i="14" s="1"/>
  <c r="E657" i="14"/>
  <c r="H657" i="14"/>
  <c r="R657" i="14" s="1"/>
  <c r="A657" i="14"/>
  <c r="N657" i="14" s="1"/>
  <c r="F657" i="14"/>
  <c r="C576" i="14"/>
  <c r="S576" i="14" s="1"/>
  <c r="L576" i="14" s="1"/>
  <c r="T576" i="14" s="1"/>
  <c r="H576" i="14"/>
  <c r="R576" i="14" s="1"/>
  <c r="F576" i="14"/>
  <c r="D576" i="14"/>
  <c r="I576" i="14"/>
  <c r="O576" i="14"/>
  <c r="G576" i="14"/>
  <c r="Q576" i="14" s="1"/>
  <c r="A576" i="14"/>
  <c r="E576" i="14"/>
  <c r="C595" i="14"/>
  <c r="S595" i="14" s="1"/>
  <c r="L595" i="14" s="1"/>
  <c r="T595" i="14" s="1"/>
  <c r="D595" i="14"/>
  <c r="F595" i="14"/>
  <c r="I595" i="14"/>
  <c r="O595" i="14"/>
  <c r="H595" i="14"/>
  <c r="R595" i="14" s="1"/>
  <c r="G595" i="14"/>
  <c r="Q595" i="14" s="1"/>
  <c r="E595" i="14"/>
  <c r="A595" i="14"/>
  <c r="K595" i="14" s="1"/>
  <c r="C614" i="14"/>
  <c r="S614" i="14" s="1"/>
  <c r="L614" i="14" s="1"/>
  <c r="T614" i="14" s="1"/>
  <c r="D614" i="14"/>
  <c r="F614" i="14"/>
  <c r="I614" i="14"/>
  <c r="O614" i="14"/>
  <c r="A614" i="14"/>
  <c r="N614" i="14" s="1"/>
  <c r="G614" i="14"/>
  <c r="Q614" i="14" s="1"/>
  <c r="E614" i="14"/>
  <c r="H614" i="14"/>
  <c r="R614" i="14" s="1"/>
  <c r="I630" i="14"/>
  <c r="C630" i="14"/>
  <c r="S630" i="14" s="1"/>
  <c r="L630" i="14" s="1"/>
  <c r="T630" i="14" s="1"/>
  <c r="E630" i="14"/>
  <c r="D630" i="14"/>
  <c r="A630" i="14"/>
  <c r="G630" i="14"/>
  <c r="Q630" i="14" s="1"/>
  <c r="O630" i="14"/>
  <c r="H630" i="14"/>
  <c r="R630" i="14" s="1"/>
  <c r="F630" i="14"/>
  <c r="I679" i="14"/>
  <c r="C679" i="14"/>
  <c r="S679" i="14" s="1"/>
  <c r="L679" i="14" s="1"/>
  <c r="T679" i="14" s="1"/>
  <c r="E679" i="14"/>
  <c r="H679" i="14"/>
  <c r="R679" i="14" s="1"/>
  <c r="A679" i="14"/>
  <c r="D679" i="14"/>
  <c r="O679" i="14"/>
  <c r="G679" i="14"/>
  <c r="Q679" i="14" s="1"/>
  <c r="F679" i="14"/>
  <c r="I565" i="14"/>
  <c r="C565" i="14"/>
  <c r="S565" i="14" s="1"/>
  <c r="L565" i="14" s="1"/>
  <c r="T565" i="14" s="1"/>
  <c r="E565" i="14"/>
  <c r="G565" i="14"/>
  <c r="Q565" i="14" s="1"/>
  <c r="F565" i="14"/>
  <c r="A565" i="14"/>
  <c r="K565" i="14" s="1"/>
  <c r="H565" i="14"/>
  <c r="R565" i="14" s="1"/>
  <c r="O565" i="14"/>
  <c r="D565" i="14"/>
  <c r="F584" i="14"/>
  <c r="A584" i="14"/>
  <c r="O584" i="14"/>
  <c r="H584" i="14"/>
  <c r="R584" i="14" s="1"/>
  <c r="G584" i="14"/>
  <c r="Q584" i="14" s="1"/>
  <c r="I584" i="14"/>
  <c r="C584" i="14"/>
  <c r="S584" i="14" s="1"/>
  <c r="L584" i="14" s="1"/>
  <c r="T584" i="14" s="1"/>
  <c r="E584" i="14"/>
  <c r="D584" i="14"/>
  <c r="O607" i="14"/>
  <c r="D607" i="14"/>
  <c r="I607" i="14"/>
  <c r="C607" i="14"/>
  <c r="S607" i="14" s="1"/>
  <c r="L607" i="14" s="1"/>
  <c r="T607" i="14" s="1"/>
  <c r="E607" i="14"/>
  <c r="H607" i="14"/>
  <c r="R607" i="14" s="1"/>
  <c r="F607" i="14"/>
  <c r="A607" i="14"/>
  <c r="K607" i="14" s="1"/>
  <c r="G607" i="14"/>
  <c r="Q607" i="14" s="1"/>
  <c r="I649" i="14"/>
  <c r="C649" i="14"/>
  <c r="S649" i="14" s="1"/>
  <c r="L649" i="14" s="1"/>
  <c r="T649" i="14" s="1"/>
  <c r="E649" i="14"/>
  <c r="D649" i="14"/>
  <c r="A649" i="14"/>
  <c r="N649" i="14" s="1"/>
  <c r="H649" i="14"/>
  <c r="R649" i="14" s="1"/>
  <c r="O649" i="14"/>
  <c r="G649" i="14"/>
  <c r="Q649" i="14" s="1"/>
  <c r="F649" i="14"/>
  <c r="C647" i="14"/>
  <c r="S647" i="14" s="1"/>
  <c r="L647" i="14" s="1"/>
  <c r="T647" i="14" s="1"/>
  <c r="A647" i="14"/>
  <c r="K647" i="14" s="1"/>
  <c r="O647" i="14"/>
  <c r="D647" i="14"/>
  <c r="I647" i="14"/>
  <c r="H647" i="14"/>
  <c r="R647" i="14" s="1"/>
  <c r="G647" i="14"/>
  <c r="Q647" i="14" s="1"/>
  <c r="E647" i="14"/>
  <c r="F647" i="14"/>
  <c r="C685" i="14"/>
  <c r="S685" i="14" s="1"/>
  <c r="L685" i="14" s="1"/>
  <c r="T685" i="14" s="1"/>
  <c r="A685" i="14"/>
  <c r="O685" i="14"/>
  <c r="F685" i="14"/>
  <c r="I685" i="14"/>
  <c r="H685" i="14"/>
  <c r="R685" i="14" s="1"/>
  <c r="G685" i="14"/>
  <c r="Q685" i="14" s="1"/>
  <c r="E685" i="14"/>
  <c r="D685" i="14"/>
  <c r="I701" i="14"/>
  <c r="C701" i="14"/>
  <c r="S701" i="14" s="1"/>
  <c r="L701" i="14" s="1"/>
  <c r="T701" i="14" s="1"/>
  <c r="E701" i="14"/>
  <c r="F701" i="14"/>
  <c r="A701" i="14"/>
  <c r="D701" i="14"/>
  <c r="O701" i="14"/>
  <c r="G701" i="14"/>
  <c r="Q701" i="14" s="1"/>
  <c r="H701" i="14"/>
  <c r="R701" i="14" s="1"/>
  <c r="D646" i="14"/>
  <c r="G646" i="14"/>
  <c r="Q646" i="14" s="1"/>
  <c r="F646" i="14"/>
  <c r="E646" i="14"/>
  <c r="C646" i="14"/>
  <c r="S646" i="14" s="1"/>
  <c r="L646" i="14" s="1"/>
  <c r="T646" i="14" s="1"/>
  <c r="O646" i="14"/>
  <c r="H646" i="14"/>
  <c r="R646" i="14" s="1"/>
  <c r="I646" i="14"/>
  <c r="A646" i="14"/>
  <c r="D665" i="14"/>
  <c r="I665" i="14"/>
  <c r="F665" i="14"/>
  <c r="E665" i="14"/>
  <c r="G665" i="14"/>
  <c r="Q665" i="14" s="1"/>
  <c r="C665" i="14"/>
  <c r="S665" i="14" s="1"/>
  <c r="L665" i="14" s="1"/>
  <c r="T665" i="14" s="1"/>
  <c r="H665" i="14"/>
  <c r="R665" i="14" s="1"/>
  <c r="A665" i="14"/>
  <c r="K665" i="14" s="1"/>
  <c r="O665" i="14"/>
  <c r="D684" i="14"/>
  <c r="I684" i="14"/>
  <c r="F684" i="14"/>
  <c r="E684" i="14"/>
  <c r="G684" i="14"/>
  <c r="Q684" i="14" s="1"/>
  <c r="A684" i="14"/>
  <c r="H684" i="14"/>
  <c r="R684" i="14" s="1"/>
  <c r="C684" i="14"/>
  <c r="S684" i="14" s="1"/>
  <c r="L684" i="14" s="1"/>
  <c r="T684" i="14" s="1"/>
  <c r="O684" i="14"/>
  <c r="C699" i="14"/>
  <c r="S699" i="14" s="1"/>
  <c r="L699" i="14" s="1"/>
  <c r="T699" i="14" s="1"/>
  <c r="A699" i="14"/>
  <c r="N699" i="14" s="1"/>
  <c r="O699" i="14"/>
  <c r="H699" i="14"/>
  <c r="R699" i="14" s="1"/>
  <c r="I699" i="14"/>
  <c r="F699" i="14"/>
  <c r="G699" i="14"/>
  <c r="Q699" i="14" s="1"/>
  <c r="E699" i="14"/>
  <c r="D699" i="14"/>
  <c r="C734" i="14"/>
  <c r="S734" i="14" s="1"/>
  <c r="L734" i="14" s="1"/>
  <c r="T734" i="14" s="1"/>
  <c r="A734" i="14"/>
  <c r="N734" i="14" s="1"/>
  <c r="O734" i="14"/>
  <c r="H734" i="14"/>
  <c r="R734" i="14" s="1"/>
  <c r="I734" i="14"/>
  <c r="F734" i="14"/>
  <c r="G734" i="14"/>
  <c r="Q734" i="14" s="1"/>
  <c r="E734" i="14"/>
  <c r="D734" i="14"/>
  <c r="I732" i="14"/>
  <c r="C732" i="14"/>
  <c r="S732" i="14" s="1"/>
  <c r="L732" i="14" s="1"/>
  <c r="T732" i="14" s="1"/>
  <c r="E732" i="14"/>
  <c r="F732" i="14"/>
  <c r="A732" i="14"/>
  <c r="D732" i="14"/>
  <c r="O732" i="14"/>
  <c r="G732" i="14"/>
  <c r="Q732" i="14" s="1"/>
  <c r="H732" i="14"/>
  <c r="R732" i="14" s="1"/>
  <c r="H637" i="14"/>
  <c r="R637" i="14" s="1"/>
  <c r="A637" i="14"/>
  <c r="D637" i="14"/>
  <c r="I637" i="14"/>
  <c r="O637" i="14"/>
  <c r="G637" i="14"/>
  <c r="Q637" i="14" s="1"/>
  <c r="F637" i="14"/>
  <c r="E637" i="14"/>
  <c r="C637" i="14"/>
  <c r="S637" i="14" s="1"/>
  <c r="L637" i="14" s="1"/>
  <c r="T637" i="14" s="1"/>
  <c r="H656" i="14"/>
  <c r="R656" i="14" s="1"/>
  <c r="O656" i="14"/>
  <c r="D656" i="14"/>
  <c r="C656" i="14"/>
  <c r="S656" i="14" s="1"/>
  <c r="L656" i="14" s="1"/>
  <c r="T656" i="14" s="1"/>
  <c r="I656" i="14"/>
  <c r="G656" i="14"/>
  <c r="Q656" i="14" s="1"/>
  <c r="F656" i="14"/>
  <c r="A656" i="14"/>
  <c r="K656" i="14" s="1"/>
  <c r="E656" i="14"/>
  <c r="H675" i="14"/>
  <c r="R675" i="14" s="1"/>
  <c r="O675" i="14"/>
  <c r="D675" i="14"/>
  <c r="E675" i="14"/>
  <c r="I675" i="14"/>
  <c r="G675" i="14"/>
  <c r="Q675" i="14" s="1"/>
  <c r="F675" i="14"/>
  <c r="A675" i="14"/>
  <c r="C675" i="14"/>
  <c r="S675" i="14" s="1"/>
  <c r="L675" i="14" s="1"/>
  <c r="T675" i="14" s="1"/>
  <c r="C711" i="14"/>
  <c r="S711" i="14" s="1"/>
  <c r="L711" i="14" s="1"/>
  <c r="T711" i="14" s="1"/>
  <c r="A711" i="14"/>
  <c r="N711" i="14" s="1"/>
  <c r="O711" i="14"/>
  <c r="D711" i="14"/>
  <c r="I711" i="14"/>
  <c r="H711" i="14"/>
  <c r="R711" i="14" s="1"/>
  <c r="G711" i="14"/>
  <c r="Q711" i="14" s="1"/>
  <c r="E711" i="14"/>
  <c r="F711" i="14"/>
  <c r="C749" i="14"/>
  <c r="S749" i="14" s="1"/>
  <c r="L749" i="14" s="1"/>
  <c r="T749" i="14" s="1"/>
  <c r="A749" i="14"/>
  <c r="O749" i="14"/>
  <c r="D749" i="14"/>
  <c r="I749" i="14"/>
  <c r="H749" i="14"/>
  <c r="R749" i="14" s="1"/>
  <c r="G749" i="14"/>
  <c r="Q749" i="14" s="1"/>
  <c r="E749" i="14"/>
  <c r="F749" i="14"/>
  <c r="I724" i="14"/>
  <c r="C724" i="14"/>
  <c r="S724" i="14" s="1"/>
  <c r="L724" i="14" s="1"/>
  <c r="T724" i="14" s="1"/>
  <c r="E724" i="14"/>
  <c r="H724" i="14"/>
  <c r="R724" i="14" s="1"/>
  <c r="A724" i="14"/>
  <c r="F724" i="14"/>
  <c r="O724" i="14"/>
  <c r="G724" i="14"/>
  <c r="Q724" i="14" s="1"/>
  <c r="D724" i="14"/>
  <c r="D691" i="14"/>
  <c r="E691" i="14"/>
  <c r="F691" i="14"/>
  <c r="O691" i="14"/>
  <c r="G691" i="14"/>
  <c r="Q691" i="14" s="1"/>
  <c r="I691" i="14"/>
  <c r="H691" i="14"/>
  <c r="R691" i="14" s="1"/>
  <c r="C691" i="14"/>
  <c r="S691" i="14" s="1"/>
  <c r="L691" i="14" s="1"/>
  <c r="T691" i="14" s="1"/>
  <c r="A691" i="14"/>
  <c r="D710" i="14"/>
  <c r="C710" i="14"/>
  <c r="S710" i="14" s="1"/>
  <c r="L710" i="14" s="1"/>
  <c r="T710" i="14" s="1"/>
  <c r="F710" i="14"/>
  <c r="I710" i="14"/>
  <c r="O710" i="14"/>
  <c r="A710" i="14"/>
  <c r="K710" i="14" s="1"/>
  <c r="H710" i="14"/>
  <c r="R710" i="14" s="1"/>
  <c r="E710" i="14"/>
  <c r="G710" i="14"/>
  <c r="Q710" i="14" s="1"/>
  <c r="D729" i="14"/>
  <c r="G729" i="14"/>
  <c r="Q729" i="14" s="1"/>
  <c r="F729" i="14"/>
  <c r="O729" i="14"/>
  <c r="I729" i="14"/>
  <c r="E729" i="14"/>
  <c r="H729" i="14"/>
  <c r="R729" i="14" s="1"/>
  <c r="A729" i="14"/>
  <c r="K729" i="14" s="1"/>
  <c r="C729" i="14"/>
  <c r="S729" i="14" s="1"/>
  <c r="L729" i="14" s="1"/>
  <c r="T729" i="14" s="1"/>
  <c r="D752" i="14"/>
  <c r="G752" i="14"/>
  <c r="Q752" i="14" s="1"/>
  <c r="F752" i="14"/>
  <c r="O752" i="14"/>
  <c r="I752" i="14"/>
  <c r="E752" i="14"/>
  <c r="H752" i="14"/>
  <c r="R752" i="14" s="1"/>
  <c r="A752" i="14"/>
  <c r="K752" i="14" s="1"/>
  <c r="C752" i="14"/>
  <c r="S752" i="14" s="1"/>
  <c r="L752" i="14" s="1"/>
  <c r="T752" i="14" s="1"/>
  <c r="I792" i="14"/>
  <c r="C792" i="14"/>
  <c r="S792" i="14" s="1"/>
  <c r="L792" i="14" s="1"/>
  <c r="T792" i="14" s="1"/>
  <c r="E792" i="14"/>
  <c r="F792" i="14"/>
  <c r="A792" i="14"/>
  <c r="N792" i="14" s="1"/>
  <c r="G792" i="14"/>
  <c r="Q792" i="14" s="1"/>
  <c r="O792" i="14"/>
  <c r="H792" i="14"/>
  <c r="R792" i="14" s="1"/>
  <c r="D792" i="14"/>
  <c r="H704" i="14"/>
  <c r="R704" i="14" s="1"/>
  <c r="E704" i="14"/>
  <c r="D704" i="14"/>
  <c r="C704" i="14"/>
  <c r="S704" i="14" s="1"/>
  <c r="L704" i="14" s="1"/>
  <c r="T704" i="14" s="1"/>
  <c r="G704" i="14"/>
  <c r="Q704" i="14" s="1"/>
  <c r="I704" i="14"/>
  <c r="F704" i="14"/>
  <c r="O704" i="14"/>
  <c r="A704" i="14"/>
  <c r="N704" i="14" s="1"/>
  <c r="H727" i="14"/>
  <c r="R727" i="14" s="1"/>
  <c r="E727" i="14"/>
  <c r="D727" i="14"/>
  <c r="C727" i="14"/>
  <c r="S727" i="14" s="1"/>
  <c r="L727" i="14" s="1"/>
  <c r="T727" i="14" s="1"/>
  <c r="G727" i="14"/>
  <c r="Q727" i="14" s="1"/>
  <c r="I727" i="14"/>
  <c r="F727" i="14"/>
  <c r="O727" i="14"/>
  <c r="A727" i="14"/>
  <c r="K727" i="14" s="1"/>
  <c r="H746" i="14"/>
  <c r="R746" i="14" s="1"/>
  <c r="A746" i="14"/>
  <c r="N746" i="14" s="1"/>
  <c r="D746" i="14"/>
  <c r="G746" i="14"/>
  <c r="Q746" i="14" s="1"/>
  <c r="C746" i="14"/>
  <c r="S746" i="14" s="1"/>
  <c r="L746" i="14" s="1"/>
  <c r="T746" i="14" s="1"/>
  <c r="O746" i="14"/>
  <c r="F746" i="14"/>
  <c r="I746" i="14"/>
  <c r="E746" i="14"/>
  <c r="C762" i="14"/>
  <c r="S762" i="14" s="1"/>
  <c r="L762" i="14" s="1"/>
  <c r="T762" i="14" s="1"/>
  <c r="A762" i="14"/>
  <c r="N762" i="14" s="1"/>
  <c r="O762" i="14"/>
  <c r="D762" i="14"/>
  <c r="I762" i="14"/>
  <c r="F762" i="14"/>
  <c r="G762" i="14"/>
  <c r="Q762" i="14" s="1"/>
  <c r="E762" i="14"/>
  <c r="H762" i="14"/>
  <c r="R762" i="14" s="1"/>
  <c r="D789" i="14"/>
  <c r="C789" i="14"/>
  <c r="S789" i="14" s="1"/>
  <c r="L789" i="14" s="1"/>
  <c r="T789" i="14" s="1"/>
  <c r="F789" i="14"/>
  <c r="E789" i="14"/>
  <c r="A789" i="14"/>
  <c r="O789" i="14"/>
  <c r="H789" i="14"/>
  <c r="R789" i="14" s="1"/>
  <c r="I789" i="14"/>
  <c r="G789" i="14"/>
  <c r="Q789" i="14" s="1"/>
  <c r="D827" i="14"/>
  <c r="A827" i="14"/>
  <c r="I827" i="14"/>
  <c r="E827" i="14"/>
  <c r="C827" i="14"/>
  <c r="S827" i="14" s="1"/>
  <c r="L827" i="14" s="1"/>
  <c r="T827" i="14" s="1"/>
  <c r="G827" i="14"/>
  <c r="Q827" i="14" s="1"/>
  <c r="H827" i="14"/>
  <c r="R827" i="14" s="1"/>
  <c r="F827" i="14"/>
  <c r="O827" i="14"/>
  <c r="D800" i="14"/>
  <c r="G800" i="14"/>
  <c r="Q800" i="14" s="1"/>
  <c r="I800" i="14"/>
  <c r="A800" i="14"/>
  <c r="K800" i="14" s="1"/>
  <c r="C800" i="14"/>
  <c r="S800" i="14" s="1"/>
  <c r="L800" i="14" s="1"/>
  <c r="T800" i="14" s="1"/>
  <c r="O800" i="14"/>
  <c r="H800" i="14"/>
  <c r="R800" i="14" s="1"/>
  <c r="E800" i="14"/>
  <c r="F800" i="14"/>
  <c r="O784" i="14"/>
  <c r="D784" i="14"/>
  <c r="F784" i="14"/>
  <c r="I784" i="14"/>
  <c r="G784" i="14"/>
  <c r="Q784" i="14" s="1"/>
  <c r="E784" i="14"/>
  <c r="C784" i="14"/>
  <c r="S784" i="14" s="1"/>
  <c r="L784" i="14" s="1"/>
  <c r="T784" i="14" s="1"/>
  <c r="A784" i="14"/>
  <c r="H784" i="14"/>
  <c r="R784" i="14" s="1"/>
  <c r="O780" i="14"/>
  <c r="G780" i="14"/>
  <c r="Q780" i="14" s="1"/>
  <c r="C780" i="14"/>
  <c r="S780" i="14" s="1"/>
  <c r="L780" i="14" s="1"/>
  <c r="T780" i="14" s="1"/>
  <c r="I780" i="14"/>
  <c r="D780" i="14"/>
  <c r="E780" i="14"/>
  <c r="H780" i="14"/>
  <c r="R780" i="14" s="1"/>
  <c r="A780" i="14"/>
  <c r="F780" i="14"/>
  <c r="H819" i="14"/>
  <c r="R819" i="14" s="1"/>
  <c r="G819" i="14"/>
  <c r="Q819" i="14" s="1"/>
  <c r="I819" i="14"/>
  <c r="D819" i="14"/>
  <c r="F819" i="14"/>
  <c r="E819" i="14"/>
  <c r="A819" i="14"/>
  <c r="O819" i="14"/>
  <c r="C819" i="14"/>
  <c r="S819" i="14" s="1"/>
  <c r="L819" i="14" s="1"/>
  <c r="T819" i="14" s="1"/>
  <c r="G801" i="14"/>
  <c r="Q801" i="14" s="1"/>
  <c r="I801" i="14"/>
  <c r="D801" i="14"/>
  <c r="C801" i="14"/>
  <c r="S801" i="14" s="1"/>
  <c r="L801" i="14" s="1"/>
  <c r="T801" i="14" s="1"/>
  <c r="A801" i="14"/>
  <c r="O801" i="14"/>
  <c r="E801" i="14"/>
  <c r="H801" i="14"/>
  <c r="R801" i="14" s="1"/>
  <c r="F801" i="14"/>
  <c r="G859" i="14"/>
  <c r="Q859" i="14" s="1"/>
  <c r="A859" i="14"/>
  <c r="N859" i="14" s="1"/>
  <c r="I859" i="14"/>
  <c r="C859" i="14"/>
  <c r="S859" i="14" s="1"/>
  <c r="L859" i="14" s="1"/>
  <c r="T859" i="14" s="1"/>
  <c r="O859" i="14"/>
  <c r="E859" i="14"/>
  <c r="F859" i="14"/>
  <c r="H859" i="14"/>
  <c r="R859" i="14" s="1"/>
  <c r="D859" i="14"/>
  <c r="F802" i="14"/>
  <c r="E802" i="14"/>
  <c r="D802" i="14"/>
  <c r="G802" i="14"/>
  <c r="Q802" i="14" s="1"/>
  <c r="I802" i="14"/>
  <c r="A802" i="14"/>
  <c r="C802" i="14"/>
  <c r="S802" i="14" s="1"/>
  <c r="L802" i="14" s="1"/>
  <c r="T802" i="14" s="1"/>
  <c r="O802" i="14"/>
  <c r="H802" i="14"/>
  <c r="R802" i="14" s="1"/>
  <c r="H840" i="14"/>
  <c r="R840" i="14" s="1"/>
  <c r="C840" i="14"/>
  <c r="S840" i="14" s="1"/>
  <c r="L840" i="14" s="1"/>
  <c r="T840" i="14" s="1"/>
  <c r="E840" i="14"/>
  <c r="D840" i="14"/>
  <c r="I840" i="14"/>
  <c r="O840" i="14"/>
  <c r="A840" i="14"/>
  <c r="G840" i="14"/>
  <c r="Q840" i="14" s="1"/>
  <c r="F840" i="14"/>
  <c r="G849" i="14"/>
  <c r="Q849" i="14" s="1"/>
  <c r="F849" i="14"/>
  <c r="D849" i="14"/>
  <c r="C849" i="14"/>
  <c r="S849" i="14" s="1"/>
  <c r="L849" i="14" s="1"/>
  <c r="T849" i="14" s="1"/>
  <c r="A849" i="14"/>
  <c r="O849" i="14"/>
  <c r="E849" i="14"/>
  <c r="H849" i="14"/>
  <c r="R849" i="14" s="1"/>
  <c r="I849" i="14"/>
  <c r="H862" i="14"/>
  <c r="R862" i="14" s="1"/>
  <c r="F862" i="14"/>
  <c r="A862" i="14"/>
  <c r="D862" i="14"/>
  <c r="E862" i="14"/>
  <c r="O862" i="14"/>
  <c r="C862" i="14"/>
  <c r="S862" i="14" s="1"/>
  <c r="L862" i="14" s="1"/>
  <c r="T862" i="14" s="1"/>
  <c r="G862" i="14"/>
  <c r="Q862" i="14" s="1"/>
  <c r="I862" i="14"/>
  <c r="C7" i="15"/>
  <c r="S7" i="15" s="1"/>
  <c r="L7" i="15" s="1"/>
  <c r="T7" i="15" s="1"/>
  <c r="I7" i="15"/>
  <c r="H7" i="15"/>
  <c r="R7" i="15" s="1"/>
  <c r="E7" i="15"/>
  <c r="F7" i="15"/>
  <c r="A7" i="15"/>
  <c r="K7" i="15" s="1"/>
  <c r="G7" i="15"/>
  <c r="Q7" i="15" s="1"/>
  <c r="O7" i="15"/>
  <c r="D7" i="15"/>
  <c r="G47" i="15"/>
  <c r="Q47" i="15" s="1"/>
  <c r="O47" i="15"/>
  <c r="D47" i="15"/>
  <c r="C47" i="15"/>
  <c r="S47" i="15" s="1"/>
  <c r="L47" i="15" s="1"/>
  <c r="T47" i="15" s="1"/>
  <c r="I47" i="15"/>
  <c r="F47" i="15"/>
  <c r="E47" i="15"/>
  <c r="H47" i="15"/>
  <c r="R47" i="15" s="1"/>
  <c r="A47" i="15"/>
  <c r="N47" i="15" s="1"/>
  <c r="I231" i="15"/>
  <c r="D231" i="15"/>
  <c r="E231" i="15"/>
  <c r="G231" i="15"/>
  <c r="Q231" i="15" s="1"/>
  <c r="A231" i="15"/>
  <c r="C231" i="15"/>
  <c r="S231" i="15" s="1"/>
  <c r="L231" i="15" s="1"/>
  <c r="T231" i="15" s="1"/>
  <c r="O231" i="15"/>
  <c r="H231" i="15"/>
  <c r="R231" i="15" s="1"/>
  <c r="F231" i="15"/>
  <c r="C237" i="15"/>
  <c r="S237" i="15" s="1"/>
  <c r="L237" i="15" s="1"/>
  <c r="T237" i="15" s="1"/>
  <c r="E237" i="15"/>
  <c r="F237" i="15"/>
  <c r="A237" i="15"/>
  <c r="O237" i="15"/>
  <c r="H237" i="15"/>
  <c r="R237" i="15" s="1"/>
  <c r="G237" i="15"/>
  <c r="Q237" i="15" s="1"/>
  <c r="I237" i="15"/>
  <c r="D237" i="15"/>
  <c r="H272" i="15"/>
  <c r="R272" i="15" s="1"/>
  <c r="F272" i="15"/>
  <c r="E272" i="15"/>
  <c r="D272" i="15"/>
  <c r="A272" i="15"/>
  <c r="G272" i="15"/>
  <c r="Q272" i="15" s="1"/>
  <c r="O272" i="15"/>
  <c r="C272" i="15"/>
  <c r="S272" i="15" s="1"/>
  <c r="L272" i="15" s="1"/>
  <c r="T272" i="15" s="1"/>
  <c r="I272" i="15"/>
  <c r="E460" i="15"/>
  <c r="G460" i="15"/>
  <c r="Q460" i="15" s="1"/>
  <c r="F460" i="15"/>
  <c r="A460" i="15"/>
  <c r="C460" i="15"/>
  <c r="S460" i="15" s="1"/>
  <c r="L460" i="15" s="1"/>
  <c r="T460" i="15" s="1"/>
  <c r="H460" i="15"/>
  <c r="R460" i="15" s="1"/>
  <c r="D460" i="15"/>
  <c r="O460" i="15"/>
  <c r="I460" i="15"/>
  <c r="C571" i="15"/>
  <c r="S571" i="15" s="1"/>
  <c r="L571" i="15" s="1"/>
  <c r="T571" i="15" s="1"/>
  <c r="I571" i="15"/>
  <c r="H571" i="15"/>
  <c r="R571" i="15" s="1"/>
  <c r="F571" i="15"/>
  <c r="E571" i="15"/>
  <c r="D571" i="15"/>
  <c r="A571" i="15"/>
  <c r="G571" i="15"/>
  <c r="Q571" i="15" s="1"/>
  <c r="O571" i="15"/>
  <c r="O640" i="15"/>
  <c r="H640" i="15"/>
  <c r="R640" i="15" s="1"/>
  <c r="F640" i="15"/>
  <c r="I640" i="15"/>
  <c r="D640" i="15"/>
  <c r="E640" i="15"/>
  <c r="G640" i="15"/>
  <c r="Q640" i="15" s="1"/>
  <c r="A640" i="15"/>
  <c r="C640" i="15"/>
  <c r="S640" i="15" s="1"/>
  <c r="L640" i="15" s="1"/>
  <c r="T640" i="15" s="1"/>
  <c r="D691" i="15"/>
  <c r="I691" i="15"/>
  <c r="G691" i="15"/>
  <c r="Q691" i="15" s="1"/>
  <c r="E691" i="15"/>
  <c r="C691" i="15"/>
  <c r="S691" i="15" s="1"/>
  <c r="L691" i="15" s="1"/>
  <c r="T691" i="15" s="1"/>
  <c r="A691" i="15"/>
  <c r="N691" i="15" s="1"/>
  <c r="H691" i="15"/>
  <c r="R691" i="15" s="1"/>
  <c r="F691" i="15"/>
  <c r="O691" i="15"/>
  <c r="E666" i="15"/>
  <c r="G666" i="15"/>
  <c r="Q666" i="15" s="1"/>
  <c r="F666" i="15"/>
  <c r="A666" i="15"/>
  <c r="K666" i="15" s="1"/>
  <c r="C666" i="15"/>
  <c r="S666" i="15" s="1"/>
  <c r="L666" i="15" s="1"/>
  <c r="T666" i="15" s="1"/>
  <c r="I666" i="15"/>
  <c r="H666" i="15"/>
  <c r="R666" i="15" s="1"/>
  <c r="D666" i="15"/>
  <c r="O666" i="15"/>
  <c r="O699" i="15"/>
  <c r="D699" i="15"/>
  <c r="G699" i="15"/>
  <c r="Q699" i="15" s="1"/>
  <c r="I699" i="15"/>
  <c r="H699" i="15"/>
  <c r="R699" i="15" s="1"/>
  <c r="F699" i="15"/>
  <c r="E699" i="15"/>
  <c r="A699" i="15"/>
  <c r="C699" i="15"/>
  <c r="S699" i="15" s="1"/>
  <c r="L699" i="15" s="1"/>
  <c r="T699" i="15" s="1"/>
  <c r="E792" i="15"/>
  <c r="G792" i="15"/>
  <c r="Q792" i="15" s="1"/>
  <c r="A792" i="15"/>
  <c r="N792" i="15" s="1"/>
  <c r="C792" i="15"/>
  <c r="S792" i="15" s="1"/>
  <c r="L792" i="15" s="1"/>
  <c r="T792" i="15" s="1"/>
  <c r="O792" i="15"/>
  <c r="H792" i="15"/>
  <c r="R792" i="15" s="1"/>
  <c r="F792" i="15"/>
  <c r="I792" i="15"/>
  <c r="D792" i="15"/>
  <c r="H844" i="15"/>
  <c r="R844" i="15" s="1"/>
  <c r="C844" i="15"/>
  <c r="S844" i="15" s="1"/>
  <c r="L844" i="15" s="1"/>
  <c r="T844" i="15" s="1"/>
  <c r="A844" i="15"/>
  <c r="D844" i="15"/>
  <c r="O844" i="15"/>
  <c r="E844" i="15"/>
  <c r="G844" i="15"/>
  <c r="Q844" i="15" s="1"/>
  <c r="I844" i="15"/>
  <c r="F844" i="15"/>
  <c r="O790" i="14"/>
  <c r="D790" i="14"/>
  <c r="G790" i="14"/>
  <c r="Q790" i="14" s="1"/>
  <c r="H790" i="14"/>
  <c r="R790" i="14" s="1"/>
  <c r="A790" i="14"/>
  <c r="N790" i="14" s="1"/>
  <c r="C790" i="14"/>
  <c r="S790" i="14" s="1"/>
  <c r="L790" i="14" s="1"/>
  <c r="T790" i="14" s="1"/>
  <c r="I790" i="14"/>
  <c r="E790" i="14"/>
  <c r="F790" i="14"/>
  <c r="C767" i="14"/>
  <c r="S767" i="14" s="1"/>
  <c r="L767" i="14" s="1"/>
  <c r="T767" i="14" s="1"/>
  <c r="E767" i="14"/>
  <c r="F767" i="14"/>
  <c r="I767" i="14"/>
  <c r="G767" i="14"/>
  <c r="Q767" i="14" s="1"/>
  <c r="H767" i="14"/>
  <c r="R767" i="14" s="1"/>
  <c r="A767" i="14"/>
  <c r="N767" i="14" s="1"/>
  <c r="D767" i="14"/>
  <c r="O767" i="14"/>
  <c r="H786" i="14"/>
  <c r="R786" i="14" s="1"/>
  <c r="F786" i="14"/>
  <c r="G786" i="14"/>
  <c r="Q786" i="14" s="1"/>
  <c r="E786" i="14"/>
  <c r="D786" i="14"/>
  <c r="C786" i="14"/>
  <c r="S786" i="14" s="1"/>
  <c r="L786" i="14" s="1"/>
  <c r="T786" i="14" s="1"/>
  <c r="A786" i="14"/>
  <c r="K786" i="14" s="1"/>
  <c r="O786" i="14"/>
  <c r="I786" i="14"/>
  <c r="I812" i="14"/>
  <c r="C812" i="14"/>
  <c r="S812" i="14" s="1"/>
  <c r="L812" i="14" s="1"/>
  <c r="T812" i="14" s="1"/>
  <c r="H812" i="14"/>
  <c r="R812" i="14" s="1"/>
  <c r="O812" i="14"/>
  <c r="A812" i="14"/>
  <c r="N812" i="14" s="1"/>
  <c r="D812" i="14"/>
  <c r="F812" i="14"/>
  <c r="E812" i="14"/>
  <c r="G812" i="14"/>
  <c r="Q812" i="14" s="1"/>
  <c r="A826" i="14"/>
  <c r="C826" i="14"/>
  <c r="S826" i="14" s="1"/>
  <c r="L826" i="14" s="1"/>
  <c r="T826" i="14" s="1"/>
  <c r="O826" i="14"/>
  <c r="D826" i="14"/>
  <c r="H826" i="14"/>
  <c r="R826" i="14" s="1"/>
  <c r="I826" i="14"/>
  <c r="G826" i="14"/>
  <c r="Q826" i="14" s="1"/>
  <c r="E826" i="14"/>
  <c r="F826" i="14"/>
  <c r="G874" i="14"/>
  <c r="Q874" i="14" s="1"/>
  <c r="C874" i="14"/>
  <c r="S874" i="14" s="1"/>
  <c r="L874" i="14" s="1"/>
  <c r="T874" i="14" s="1"/>
  <c r="H874" i="14"/>
  <c r="R874" i="14" s="1"/>
  <c r="A874" i="14"/>
  <c r="I874" i="14"/>
  <c r="D874" i="14"/>
  <c r="O874" i="14"/>
  <c r="E874" i="14"/>
  <c r="F874" i="14"/>
  <c r="H809" i="14"/>
  <c r="R809" i="14" s="1"/>
  <c r="I809" i="14"/>
  <c r="G809" i="14"/>
  <c r="Q809" i="14" s="1"/>
  <c r="D809" i="14"/>
  <c r="E809" i="14"/>
  <c r="C809" i="14"/>
  <c r="S809" i="14" s="1"/>
  <c r="L809" i="14" s="1"/>
  <c r="T809" i="14" s="1"/>
  <c r="F809" i="14"/>
  <c r="O809" i="14"/>
  <c r="A809" i="14"/>
  <c r="K809" i="14" s="1"/>
  <c r="A844" i="14"/>
  <c r="K844" i="14" s="1"/>
  <c r="G844" i="14"/>
  <c r="Q844" i="14" s="1"/>
  <c r="H844" i="14"/>
  <c r="R844" i="14" s="1"/>
  <c r="E844" i="14"/>
  <c r="O844" i="14"/>
  <c r="D844" i="14"/>
  <c r="I844" i="14"/>
  <c r="F844" i="14"/>
  <c r="C844" i="14"/>
  <c r="S844" i="14" s="1"/>
  <c r="L844" i="14" s="1"/>
  <c r="T844" i="14" s="1"/>
  <c r="G866" i="14"/>
  <c r="Q866" i="14" s="1"/>
  <c r="C866" i="14"/>
  <c r="S866" i="14" s="1"/>
  <c r="L866" i="14" s="1"/>
  <c r="T866" i="14" s="1"/>
  <c r="H866" i="14"/>
  <c r="R866" i="14" s="1"/>
  <c r="A866" i="14"/>
  <c r="K866" i="14" s="1"/>
  <c r="I866" i="14"/>
  <c r="D866" i="14"/>
  <c r="O866" i="14"/>
  <c r="E866" i="14"/>
  <c r="F866" i="14"/>
  <c r="I787" i="14"/>
  <c r="C787" i="14"/>
  <c r="S787" i="14" s="1"/>
  <c r="L787" i="14" s="1"/>
  <c r="T787" i="14" s="1"/>
  <c r="F787" i="14"/>
  <c r="D787" i="14"/>
  <c r="H787" i="14"/>
  <c r="R787" i="14" s="1"/>
  <c r="G787" i="14"/>
  <c r="Q787" i="14" s="1"/>
  <c r="E787" i="14"/>
  <c r="A787" i="14"/>
  <c r="K787" i="14" s="1"/>
  <c r="O787" i="14"/>
  <c r="O806" i="14"/>
  <c r="E806" i="14"/>
  <c r="F806" i="14"/>
  <c r="G806" i="14"/>
  <c r="Q806" i="14" s="1"/>
  <c r="A806" i="14"/>
  <c r="N806" i="14" s="1"/>
  <c r="I806" i="14"/>
  <c r="C806" i="14"/>
  <c r="S806" i="14" s="1"/>
  <c r="L806" i="14" s="1"/>
  <c r="T806" i="14" s="1"/>
  <c r="D806" i="14"/>
  <c r="H806" i="14"/>
  <c r="R806" i="14" s="1"/>
  <c r="H825" i="14"/>
  <c r="R825" i="14" s="1"/>
  <c r="I825" i="14"/>
  <c r="F825" i="14"/>
  <c r="C825" i="14"/>
  <c r="S825" i="14" s="1"/>
  <c r="L825" i="14" s="1"/>
  <c r="T825" i="14" s="1"/>
  <c r="D825" i="14"/>
  <c r="E825" i="14"/>
  <c r="A825" i="14"/>
  <c r="O825" i="14"/>
  <c r="G825" i="14"/>
  <c r="Q825" i="14" s="1"/>
  <c r="A847" i="14"/>
  <c r="K847" i="14" s="1"/>
  <c r="F847" i="14"/>
  <c r="O847" i="14"/>
  <c r="H847" i="14"/>
  <c r="R847" i="14" s="1"/>
  <c r="D847" i="14"/>
  <c r="I847" i="14"/>
  <c r="C847" i="14"/>
  <c r="S847" i="14" s="1"/>
  <c r="L847" i="14" s="1"/>
  <c r="T847" i="14" s="1"/>
  <c r="E847" i="14"/>
  <c r="G847" i="14"/>
  <c r="Q847" i="14" s="1"/>
  <c r="D867" i="14"/>
  <c r="O867" i="14"/>
  <c r="G867" i="14"/>
  <c r="Q867" i="14" s="1"/>
  <c r="E867" i="14"/>
  <c r="F867" i="14"/>
  <c r="C867" i="14"/>
  <c r="S867" i="14" s="1"/>
  <c r="L867" i="14" s="1"/>
  <c r="T867" i="14" s="1"/>
  <c r="H867" i="14"/>
  <c r="R867" i="14" s="1"/>
  <c r="I867" i="14"/>
  <c r="A867" i="14"/>
  <c r="A861" i="14"/>
  <c r="N861" i="14" s="1"/>
  <c r="F861" i="14"/>
  <c r="O861" i="14"/>
  <c r="H861" i="14"/>
  <c r="R861" i="14" s="1"/>
  <c r="D861" i="14"/>
  <c r="I861" i="14"/>
  <c r="C861" i="14"/>
  <c r="S861" i="14" s="1"/>
  <c r="L861" i="14" s="1"/>
  <c r="T861" i="14" s="1"/>
  <c r="E861" i="14"/>
  <c r="G861" i="14"/>
  <c r="Q861" i="14" s="1"/>
  <c r="O846" i="14"/>
  <c r="A846" i="14"/>
  <c r="N846" i="14" s="1"/>
  <c r="F846" i="14"/>
  <c r="H846" i="14"/>
  <c r="R846" i="14" s="1"/>
  <c r="E846" i="14"/>
  <c r="I846" i="14"/>
  <c r="C846" i="14"/>
  <c r="S846" i="14" s="1"/>
  <c r="L846" i="14" s="1"/>
  <c r="T846" i="14" s="1"/>
  <c r="D846" i="14"/>
  <c r="G846" i="14"/>
  <c r="Q846" i="14" s="1"/>
  <c r="G870" i="14"/>
  <c r="Q870" i="14" s="1"/>
  <c r="E870" i="14"/>
  <c r="H870" i="14"/>
  <c r="R870" i="14" s="1"/>
  <c r="I870" i="14"/>
  <c r="C870" i="14"/>
  <c r="S870" i="14" s="1"/>
  <c r="L870" i="14" s="1"/>
  <c r="T870" i="14" s="1"/>
  <c r="D870" i="14"/>
  <c r="A870" i="14"/>
  <c r="O870" i="14"/>
  <c r="F870" i="14"/>
  <c r="O864" i="14"/>
  <c r="C864" i="14"/>
  <c r="S864" i="14" s="1"/>
  <c r="L864" i="14" s="1"/>
  <c r="T864" i="14" s="1"/>
  <c r="F864" i="14"/>
  <c r="E864" i="14"/>
  <c r="H864" i="14"/>
  <c r="R864" i="14" s="1"/>
  <c r="G864" i="14"/>
  <c r="Q864" i="14" s="1"/>
  <c r="D864" i="14"/>
  <c r="A864" i="14"/>
  <c r="K864" i="14" s="1"/>
  <c r="I864" i="14"/>
  <c r="I589" i="15"/>
  <c r="D589" i="15"/>
  <c r="E589" i="15"/>
  <c r="G589" i="15"/>
  <c r="Q589" i="15" s="1"/>
  <c r="A589" i="15"/>
  <c r="K589" i="15" s="1"/>
  <c r="C589" i="15"/>
  <c r="S589" i="15" s="1"/>
  <c r="L589" i="15" s="1"/>
  <c r="T589" i="15" s="1"/>
  <c r="O589" i="15"/>
  <c r="H589" i="15"/>
  <c r="R589" i="15" s="1"/>
  <c r="F589" i="15"/>
  <c r="O57" i="15"/>
  <c r="H57" i="15"/>
  <c r="R57" i="15" s="1"/>
  <c r="C57" i="15"/>
  <c r="S57" i="15" s="1"/>
  <c r="L57" i="15" s="1"/>
  <c r="T57" i="15" s="1"/>
  <c r="I57" i="15"/>
  <c r="D57" i="15"/>
  <c r="E57" i="15"/>
  <c r="F57" i="15"/>
  <c r="A57" i="15"/>
  <c r="N57" i="15" s="1"/>
  <c r="G57" i="15"/>
  <c r="Q57" i="15" s="1"/>
  <c r="F56" i="15"/>
  <c r="E56" i="15"/>
  <c r="G56" i="15"/>
  <c r="Q56" i="15" s="1"/>
  <c r="C56" i="15"/>
  <c r="S56" i="15" s="1"/>
  <c r="L56" i="15" s="1"/>
  <c r="T56" i="15" s="1"/>
  <c r="A56" i="15"/>
  <c r="K56" i="15" s="1"/>
  <c r="O56" i="15"/>
  <c r="H56" i="15"/>
  <c r="R56" i="15" s="1"/>
  <c r="I56" i="15"/>
  <c r="D56" i="15"/>
  <c r="H116" i="15"/>
  <c r="R116" i="15" s="1"/>
  <c r="F116" i="15"/>
  <c r="A116" i="15"/>
  <c r="K116" i="15" s="1"/>
  <c r="D116" i="15"/>
  <c r="I116" i="15"/>
  <c r="G116" i="15"/>
  <c r="Q116" i="15" s="1"/>
  <c r="E116" i="15"/>
  <c r="C116" i="15"/>
  <c r="S116" i="15" s="1"/>
  <c r="L116" i="15" s="1"/>
  <c r="T116" i="15" s="1"/>
  <c r="O116" i="15"/>
  <c r="C176" i="15"/>
  <c r="S176" i="15" s="1"/>
  <c r="L176" i="15" s="1"/>
  <c r="T176" i="15" s="1"/>
  <c r="E176" i="15"/>
  <c r="H176" i="15"/>
  <c r="R176" i="15" s="1"/>
  <c r="F176" i="15"/>
  <c r="A176" i="15"/>
  <c r="N176" i="15" s="1"/>
  <c r="D176" i="15"/>
  <c r="I176" i="15"/>
  <c r="G176" i="15"/>
  <c r="Q176" i="15" s="1"/>
  <c r="O176" i="15"/>
  <c r="H236" i="15"/>
  <c r="R236" i="15" s="1"/>
  <c r="F236" i="15"/>
  <c r="A236" i="15"/>
  <c r="D236" i="15"/>
  <c r="I236" i="15"/>
  <c r="G236" i="15"/>
  <c r="Q236" i="15" s="1"/>
  <c r="E236" i="15"/>
  <c r="C236" i="15"/>
  <c r="S236" i="15" s="1"/>
  <c r="L236" i="15" s="1"/>
  <c r="T236" i="15" s="1"/>
  <c r="O236" i="15"/>
  <c r="A267" i="15"/>
  <c r="C267" i="15"/>
  <c r="S267" i="15" s="1"/>
  <c r="L267" i="15" s="1"/>
  <c r="T267" i="15" s="1"/>
  <c r="O267" i="15"/>
  <c r="H267" i="15"/>
  <c r="R267" i="15" s="1"/>
  <c r="F267" i="15"/>
  <c r="I267" i="15"/>
  <c r="D267" i="15"/>
  <c r="E267" i="15"/>
  <c r="G267" i="15"/>
  <c r="Q267" i="15" s="1"/>
  <c r="E347" i="15"/>
  <c r="G347" i="15"/>
  <c r="Q347" i="15" s="1"/>
  <c r="A347" i="15"/>
  <c r="C347" i="15"/>
  <c r="S347" i="15" s="1"/>
  <c r="L347" i="15" s="1"/>
  <c r="T347" i="15" s="1"/>
  <c r="O347" i="15"/>
  <c r="H347" i="15"/>
  <c r="R347" i="15" s="1"/>
  <c r="F347" i="15"/>
  <c r="I347" i="15"/>
  <c r="D347" i="15"/>
  <c r="O181" i="15"/>
  <c r="H181" i="15"/>
  <c r="R181" i="15" s="1"/>
  <c r="G181" i="15"/>
  <c r="Q181" i="15" s="1"/>
  <c r="I181" i="15"/>
  <c r="D181" i="15"/>
  <c r="C181" i="15"/>
  <c r="S181" i="15" s="1"/>
  <c r="L181" i="15" s="1"/>
  <c r="T181" i="15" s="1"/>
  <c r="E181" i="15"/>
  <c r="F181" i="15"/>
  <c r="A181" i="15"/>
  <c r="O106" i="15"/>
  <c r="H106" i="15"/>
  <c r="R106" i="15" s="1"/>
  <c r="I106" i="15"/>
  <c r="D106" i="15"/>
  <c r="E106" i="15"/>
  <c r="G106" i="15"/>
  <c r="Q106" i="15" s="1"/>
  <c r="F106" i="15"/>
  <c r="A106" i="15"/>
  <c r="K106" i="15" s="1"/>
  <c r="C106" i="15"/>
  <c r="S106" i="15" s="1"/>
  <c r="L106" i="15" s="1"/>
  <c r="T106" i="15" s="1"/>
  <c r="I226" i="15"/>
  <c r="D226" i="15"/>
  <c r="E226" i="15"/>
  <c r="G226" i="15"/>
  <c r="Q226" i="15" s="1"/>
  <c r="F226" i="15"/>
  <c r="A226" i="15"/>
  <c r="C226" i="15"/>
  <c r="S226" i="15" s="1"/>
  <c r="L226" i="15" s="1"/>
  <c r="T226" i="15" s="1"/>
  <c r="O226" i="15"/>
  <c r="H226" i="15"/>
  <c r="R226" i="15" s="1"/>
  <c r="G297" i="15"/>
  <c r="Q297" i="15" s="1"/>
  <c r="I297" i="15"/>
  <c r="H297" i="15"/>
  <c r="R297" i="15" s="1"/>
  <c r="C297" i="15"/>
  <c r="S297" i="15" s="1"/>
  <c r="L297" i="15" s="1"/>
  <c r="T297" i="15" s="1"/>
  <c r="E297" i="15"/>
  <c r="F297" i="15"/>
  <c r="A297" i="15"/>
  <c r="K297" i="15" s="1"/>
  <c r="O297" i="15"/>
  <c r="D297" i="15"/>
  <c r="F337" i="15"/>
  <c r="A337" i="15"/>
  <c r="N337" i="15" s="1"/>
  <c r="O337" i="15"/>
  <c r="H337" i="15"/>
  <c r="R337" i="15" s="1"/>
  <c r="G337" i="15"/>
  <c r="Q337" i="15" s="1"/>
  <c r="I337" i="15"/>
  <c r="D337" i="15"/>
  <c r="C337" i="15"/>
  <c r="S337" i="15" s="1"/>
  <c r="L337" i="15" s="1"/>
  <c r="T337" i="15" s="1"/>
  <c r="E337" i="15"/>
  <c r="E441" i="15"/>
  <c r="G441" i="15"/>
  <c r="Q441" i="15" s="1"/>
  <c r="A441" i="15"/>
  <c r="C441" i="15"/>
  <c r="S441" i="15" s="1"/>
  <c r="L441" i="15" s="1"/>
  <c r="T441" i="15" s="1"/>
  <c r="O441" i="15"/>
  <c r="H441" i="15"/>
  <c r="R441" i="15" s="1"/>
  <c r="F441" i="15"/>
  <c r="I441" i="15"/>
  <c r="D441" i="15"/>
  <c r="I517" i="15"/>
  <c r="D517" i="15"/>
  <c r="E517" i="15"/>
  <c r="G517" i="15"/>
  <c r="Q517" i="15" s="1"/>
  <c r="A517" i="15"/>
  <c r="C517" i="15"/>
  <c r="S517" i="15" s="1"/>
  <c r="L517" i="15" s="1"/>
  <c r="T517" i="15" s="1"/>
  <c r="O517" i="15"/>
  <c r="H517" i="15"/>
  <c r="R517" i="15" s="1"/>
  <c r="F517" i="15"/>
  <c r="F266" i="15"/>
  <c r="A266" i="15"/>
  <c r="K266" i="15" s="1"/>
  <c r="C266" i="15"/>
  <c r="S266" i="15" s="1"/>
  <c r="L266" i="15" s="1"/>
  <c r="T266" i="15" s="1"/>
  <c r="O266" i="15"/>
  <c r="H266" i="15"/>
  <c r="R266" i="15" s="1"/>
  <c r="I266" i="15"/>
  <c r="D266" i="15"/>
  <c r="E266" i="15"/>
  <c r="G266" i="15"/>
  <c r="Q266" i="15" s="1"/>
  <c r="O346" i="15"/>
  <c r="H346" i="15"/>
  <c r="R346" i="15" s="1"/>
  <c r="I346" i="15"/>
  <c r="D346" i="15"/>
  <c r="E346" i="15"/>
  <c r="G346" i="15"/>
  <c r="Q346" i="15" s="1"/>
  <c r="F346" i="15"/>
  <c r="A346" i="15"/>
  <c r="C346" i="15"/>
  <c r="S346" i="15" s="1"/>
  <c r="L346" i="15" s="1"/>
  <c r="T346" i="15" s="1"/>
  <c r="O387" i="15"/>
  <c r="H387" i="15"/>
  <c r="R387" i="15" s="1"/>
  <c r="I387" i="15"/>
  <c r="F387" i="15"/>
  <c r="G387" i="15"/>
  <c r="Q387" i="15" s="1"/>
  <c r="E387" i="15"/>
  <c r="D387" i="15"/>
  <c r="C387" i="15"/>
  <c r="S387" i="15" s="1"/>
  <c r="L387" i="15" s="1"/>
  <c r="T387" i="15" s="1"/>
  <c r="A387" i="15"/>
  <c r="K387" i="15" s="1"/>
  <c r="A619" i="15"/>
  <c r="N619" i="15" s="1"/>
  <c r="C619" i="15"/>
  <c r="S619" i="15" s="1"/>
  <c r="L619" i="15" s="1"/>
  <c r="T619" i="15" s="1"/>
  <c r="O619" i="15"/>
  <c r="H619" i="15"/>
  <c r="R619" i="15" s="1"/>
  <c r="F619" i="15"/>
  <c r="I619" i="15"/>
  <c r="D619" i="15"/>
  <c r="E619" i="15"/>
  <c r="G619" i="15"/>
  <c r="Q619" i="15" s="1"/>
  <c r="C422" i="15"/>
  <c r="S422" i="15" s="1"/>
  <c r="L422" i="15" s="1"/>
  <c r="T422" i="15" s="1"/>
  <c r="E422" i="15"/>
  <c r="H422" i="15"/>
  <c r="R422" i="15" s="1"/>
  <c r="F422" i="15"/>
  <c r="A422" i="15"/>
  <c r="D422" i="15"/>
  <c r="O422" i="15"/>
  <c r="G422" i="15"/>
  <c r="Q422" i="15" s="1"/>
  <c r="I422" i="15"/>
  <c r="D462" i="15"/>
  <c r="E462" i="15"/>
  <c r="G462" i="15"/>
  <c r="Q462" i="15" s="1"/>
  <c r="A462" i="15"/>
  <c r="C462" i="15"/>
  <c r="S462" i="15" s="1"/>
  <c r="L462" i="15" s="1"/>
  <c r="T462" i="15" s="1"/>
  <c r="O462" i="15"/>
  <c r="H462" i="15"/>
  <c r="R462" i="15" s="1"/>
  <c r="F462" i="15"/>
  <c r="I462" i="15"/>
  <c r="D542" i="15"/>
  <c r="I542" i="15"/>
  <c r="G542" i="15"/>
  <c r="Q542" i="15" s="1"/>
  <c r="E542" i="15"/>
  <c r="C542" i="15"/>
  <c r="S542" i="15" s="1"/>
  <c r="L542" i="15" s="1"/>
  <c r="T542" i="15" s="1"/>
  <c r="A542" i="15"/>
  <c r="H542" i="15"/>
  <c r="R542" i="15" s="1"/>
  <c r="F542" i="15"/>
  <c r="O542" i="15"/>
  <c r="F407" i="15"/>
  <c r="A407" i="15"/>
  <c r="O407" i="15"/>
  <c r="H407" i="15"/>
  <c r="R407" i="15" s="1"/>
  <c r="G407" i="15"/>
  <c r="Q407" i="15" s="1"/>
  <c r="I407" i="15"/>
  <c r="D407" i="15"/>
  <c r="C407" i="15"/>
  <c r="S407" i="15" s="1"/>
  <c r="L407" i="15" s="1"/>
  <c r="T407" i="15" s="1"/>
  <c r="E407" i="15"/>
  <c r="O447" i="15"/>
  <c r="D447" i="15"/>
  <c r="G447" i="15"/>
  <c r="Q447" i="15" s="1"/>
  <c r="I447" i="15"/>
  <c r="H447" i="15"/>
  <c r="R447" i="15" s="1"/>
  <c r="C447" i="15"/>
  <c r="S447" i="15" s="1"/>
  <c r="L447" i="15" s="1"/>
  <c r="T447" i="15" s="1"/>
  <c r="E447" i="15"/>
  <c r="F447" i="15"/>
  <c r="A447" i="15"/>
  <c r="O487" i="15"/>
  <c r="D487" i="15"/>
  <c r="G487" i="15"/>
  <c r="Q487" i="15" s="1"/>
  <c r="I487" i="15"/>
  <c r="H487" i="15"/>
  <c r="R487" i="15" s="1"/>
  <c r="C487" i="15"/>
  <c r="S487" i="15" s="1"/>
  <c r="L487" i="15" s="1"/>
  <c r="T487" i="15" s="1"/>
  <c r="E487" i="15"/>
  <c r="F487" i="15"/>
  <c r="A487" i="15"/>
  <c r="K487" i="15" s="1"/>
  <c r="O527" i="15"/>
  <c r="D527" i="15"/>
  <c r="G527" i="15"/>
  <c r="Q527" i="15" s="1"/>
  <c r="I527" i="15"/>
  <c r="H527" i="15"/>
  <c r="R527" i="15" s="1"/>
  <c r="C527" i="15"/>
  <c r="S527" i="15" s="1"/>
  <c r="L527" i="15" s="1"/>
  <c r="T527" i="15" s="1"/>
  <c r="E527" i="15"/>
  <c r="F527" i="15"/>
  <c r="A527" i="15"/>
  <c r="N527" i="15" s="1"/>
  <c r="O432" i="15"/>
  <c r="H432" i="15"/>
  <c r="R432" i="15" s="1"/>
  <c r="I432" i="15"/>
  <c r="D432" i="15"/>
  <c r="E432" i="15"/>
  <c r="G432" i="15"/>
  <c r="Q432" i="15" s="1"/>
  <c r="F432" i="15"/>
  <c r="A432" i="15"/>
  <c r="N432" i="15" s="1"/>
  <c r="C432" i="15"/>
  <c r="S432" i="15" s="1"/>
  <c r="L432" i="15" s="1"/>
  <c r="T432" i="15" s="1"/>
  <c r="O512" i="15"/>
  <c r="H512" i="15"/>
  <c r="R512" i="15" s="1"/>
  <c r="I512" i="15"/>
  <c r="D512" i="15"/>
  <c r="E512" i="15"/>
  <c r="A512" i="15"/>
  <c r="K512" i="15" s="1"/>
  <c r="C512" i="15"/>
  <c r="S512" i="15" s="1"/>
  <c r="L512" i="15" s="1"/>
  <c r="T512" i="15" s="1"/>
  <c r="F512" i="15"/>
  <c r="G512" i="15"/>
  <c r="Q512" i="15" s="1"/>
  <c r="O552" i="15"/>
  <c r="H552" i="15"/>
  <c r="R552" i="15" s="1"/>
  <c r="I552" i="15"/>
  <c r="D552" i="15"/>
  <c r="C552" i="15"/>
  <c r="S552" i="15" s="1"/>
  <c r="L552" i="15" s="1"/>
  <c r="T552" i="15" s="1"/>
  <c r="F552" i="15"/>
  <c r="G552" i="15"/>
  <c r="Q552" i="15" s="1"/>
  <c r="E552" i="15"/>
  <c r="A552" i="15"/>
  <c r="K552" i="15" s="1"/>
  <c r="F694" i="15"/>
  <c r="D694" i="15"/>
  <c r="A694" i="15"/>
  <c r="O694" i="15"/>
  <c r="G694" i="15"/>
  <c r="Q694" i="15" s="1"/>
  <c r="H694" i="15"/>
  <c r="R694" i="15" s="1"/>
  <c r="C694" i="15"/>
  <c r="S694" i="15" s="1"/>
  <c r="L694" i="15" s="1"/>
  <c r="T694" i="15" s="1"/>
  <c r="E694" i="15"/>
  <c r="I694" i="15"/>
  <c r="D582" i="15"/>
  <c r="O582" i="15"/>
  <c r="G582" i="15"/>
  <c r="Q582" i="15" s="1"/>
  <c r="I582" i="15"/>
  <c r="C582" i="15"/>
  <c r="S582" i="15" s="1"/>
  <c r="L582" i="15" s="1"/>
  <c r="T582" i="15" s="1"/>
  <c r="E582" i="15"/>
  <c r="H582" i="15"/>
  <c r="R582" i="15" s="1"/>
  <c r="F582" i="15"/>
  <c r="A582" i="15"/>
  <c r="N582" i="15" s="1"/>
  <c r="D620" i="15"/>
  <c r="O620" i="15"/>
  <c r="G620" i="15"/>
  <c r="Q620" i="15" s="1"/>
  <c r="I620" i="15"/>
  <c r="C620" i="15"/>
  <c r="S620" i="15" s="1"/>
  <c r="L620" i="15" s="1"/>
  <c r="T620" i="15" s="1"/>
  <c r="E620" i="15"/>
  <c r="H620" i="15"/>
  <c r="R620" i="15" s="1"/>
  <c r="F620" i="15"/>
  <c r="A620" i="15"/>
  <c r="F595" i="15"/>
  <c r="A595" i="15"/>
  <c r="N595" i="15" s="1"/>
  <c r="O595" i="15"/>
  <c r="D595" i="15"/>
  <c r="G595" i="15"/>
  <c r="Q595" i="15" s="1"/>
  <c r="I595" i="15"/>
  <c r="H595" i="15"/>
  <c r="R595" i="15" s="1"/>
  <c r="C595" i="15"/>
  <c r="S595" i="15" s="1"/>
  <c r="L595" i="15" s="1"/>
  <c r="T595" i="15" s="1"/>
  <c r="E595" i="15"/>
  <c r="E596" i="15"/>
  <c r="C596" i="15"/>
  <c r="S596" i="15" s="1"/>
  <c r="L596" i="15" s="1"/>
  <c r="T596" i="15" s="1"/>
  <c r="F596" i="15"/>
  <c r="A596" i="15"/>
  <c r="G596" i="15"/>
  <c r="Q596" i="15" s="1"/>
  <c r="O596" i="15"/>
  <c r="H596" i="15"/>
  <c r="R596" i="15" s="1"/>
  <c r="I596" i="15"/>
  <c r="D596" i="15"/>
  <c r="A671" i="15"/>
  <c r="N671" i="15" s="1"/>
  <c r="C671" i="15"/>
  <c r="S671" i="15" s="1"/>
  <c r="L671" i="15" s="1"/>
  <c r="T671" i="15" s="1"/>
  <c r="O671" i="15"/>
  <c r="H671" i="15"/>
  <c r="R671" i="15" s="1"/>
  <c r="F671" i="15"/>
  <c r="I671" i="15"/>
  <c r="D671" i="15"/>
  <c r="E671" i="15"/>
  <c r="G671" i="15"/>
  <c r="Q671" i="15" s="1"/>
  <c r="C660" i="15"/>
  <c r="S660" i="15" s="1"/>
  <c r="L660" i="15" s="1"/>
  <c r="T660" i="15" s="1"/>
  <c r="A660" i="15"/>
  <c r="H660" i="15"/>
  <c r="R660" i="15" s="1"/>
  <c r="F660" i="15"/>
  <c r="O660" i="15"/>
  <c r="D660" i="15"/>
  <c r="I660" i="15"/>
  <c r="G660" i="15"/>
  <c r="Q660" i="15" s="1"/>
  <c r="E660" i="15"/>
  <c r="A732" i="15"/>
  <c r="C732" i="15"/>
  <c r="S732" i="15" s="1"/>
  <c r="L732" i="15" s="1"/>
  <c r="T732" i="15" s="1"/>
  <c r="O732" i="15"/>
  <c r="H732" i="15"/>
  <c r="R732" i="15" s="1"/>
  <c r="F732" i="15"/>
  <c r="I732" i="15"/>
  <c r="D732" i="15"/>
  <c r="E732" i="15"/>
  <c r="G732" i="15"/>
  <c r="Q732" i="15" s="1"/>
  <c r="O650" i="15"/>
  <c r="H650" i="15"/>
  <c r="R650" i="15" s="1"/>
  <c r="G650" i="15"/>
  <c r="Q650" i="15" s="1"/>
  <c r="I650" i="15"/>
  <c r="D650" i="15"/>
  <c r="C650" i="15"/>
  <c r="S650" i="15" s="1"/>
  <c r="L650" i="15" s="1"/>
  <c r="T650" i="15" s="1"/>
  <c r="E650" i="15"/>
  <c r="F650" i="15"/>
  <c r="A650" i="15"/>
  <c r="O692" i="15"/>
  <c r="H692" i="15"/>
  <c r="R692" i="15" s="1"/>
  <c r="G692" i="15"/>
  <c r="Q692" i="15" s="1"/>
  <c r="I692" i="15"/>
  <c r="D692" i="15"/>
  <c r="C692" i="15"/>
  <c r="S692" i="15" s="1"/>
  <c r="L692" i="15" s="1"/>
  <c r="T692" i="15" s="1"/>
  <c r="E692" i="15"/>
  <c r="F692" i="15"/>
  <c r="A692" i="15"/>
  <c r="O636" i="15"/>
  <c r="H636" i="15"/>
  <c r="R636" i="15" s="1"/>
  <c r="I636" i="15"/>
  <c r="D636" i="15"/>
  <c r="F636" i="15"/>
  <c r="C636" i="15"/>
  <c r="S636" i="15" s="1"/>
  <c r="L636" i="15" s="1"/>
  <c r="T636" i="15" s="1"/>
  <c r="E636" i="15"/>
  <c r="A636" i="15"/>
  <c r="G636" i="15"/>
  <c r="Q636" i="15" s="1"/>
  <c r="O674" i="15"/>
  <c r="H674" i="15"/>
  <c r="R674" i="15" s="1"/>
  <c r="I674" i="15"/>
  <c r="D674" i="15"/>
  <c r="F674" i="15"/>
  <c r="C674" i="15"/>
  <c r="S674" i="15" s="1"/>
  <c r="L674" i="15" s="1"/>
  <c r="T674" i="15" s="1"/>
  <c r="E674" i="15"/>
  <c r="A674" i="15"/>
  <c r="G674" i="15"/>
  <c r="Q674" i="15" s="1"/>
  <c r="I770" i="15"/>
  <c r="D770" i="15"/>
  <c r="E770" i="15"/>
  <c r="G770" i="15"/>
  <c r="Q770" i="15" s="1"/>
  <c r="O770" i="15"/>
  <c r="F770" i="15"/>
  <c r="A770" i="15"/>
  <c r="H770" i="15"/>
  <c r="R770" i="15" s="1"/>
  <c r="C770" i="15"/>
  <c r="S770" i="15" s="1"/>
  <c r="L770" i="15" s="1"/>
  <c r="T770" i="15" s="1"/>
  <c r="D721" i="15"/>
  <c r="O721" i="15"/>
  <c r="G721" i="15"/>
  <c r="Q721" i="15" s="1"/>
  <c r="I721" i="15"/>
  <c r="H721" i="15"/>
  <c r="R721" i="15" s="1"/>
  <c r="A721" i="15"/>
  <c r="C721" i="15"/>
  <c r="S721" i="15" s="1"/>
  <c r="L721" i="15" s="1"/>
  <c r="T721" i="15" s="1"/>
  <c r="F721" i="15"/>
  <c r="E721" i="15"/>
  <c r="D759" i="15"/>
  <c r="E759" i="15"/>
  <c r="G759" i="15"/>
  <c r="Q759" i="15" s="1"/>
  <c r="A759" i="15"/>
  <c r="N759" i="15" s="1"/>
  <c r="H759" i="15"/>
  <c r="R759" i="15" s="1"/>
  <c r="I759" i="15"/>
  <c r="C759" i="15"/>
  <c r="S759" i="15" s="1"/>
  <c r="L759" i="15" s="1"/>
  <c r="T759" i="15" s="1"/>
  <c r="F759" i="15"/>
  <c r="O759" i="15"/>
  <c r="C711" i="15"/>
  <c r="S711" i="15" s="1"/>
  <c r="L711" i="15" s="1"/>
  <c r="T711" i="15" s="1"/>
  <c r="E711" i="15"/>
  <c r="F711" i="15"/>
  <c r="A711" i="15"/>
  <c r="G711" i="15"/>
  <c r="Q711" i="15" s="1"/>
  <c r="D711" i="15"/>
  <c r="O711" i="15"/>
  <c r="I711" i="15"/>
  <c r="H711" i="15"/>
  <c r="R711" i="15" s="1"/>
  <c r="C749" i="15"/>
  <c r="S749" i="15" s="1"/>
  <c r="L749" i="15" s="1"/>
  <c r="T749" i="15" s="1"/>
  <c r="E749" i="15"/>
  <c r="F749" i="15"/>
  <c r="A749" i="15"/>
  <c r="K749" i="15" s="1"/>
  <c r="G749" i="15"/>
  <c r="Q749" i="15" s="1"/>
  <c r="D749" i="15"/>
  <c r="O749" i="15"/>
  <c r="I749" i="15"/>
  <c r="H749" i="15"/>
  <c r="R749" i="15" s="1"/>
  <c r="F712" i="15"/>
  <c r="A712" i="15"/>
  <c r="C712" i="15"/>
  <c r="S712" i="15" s="1"/>
  <c r="L712" i="15" s="1"/>
  <c r="T712" i="15" s="1"/>
  <c r="O712" i="15"/>
  <c r="H712" i="15"/>
  <c r="R712" i="15" s="1"/>
  <c r="I712" i="15"/>
  <c r="D712" i="15"/>
  <c r="E712" i="15"/>
  <c r="G712" i="15"/>
  <c r="Q712" i="15" s="1"/>
  <c r="F750" i="15"/>
  <c r="A750" i="15"/>
  <c r="C750" i="15"/>
  <c r="S750" i="15" s="1"/>
  <c r="L750" i="15" s="1"/>
  <c r="T750" i="15" s="1"/>
  <c r="O750" i="15"/>
  <c r="H750" i="15"/>
  <c r="R750" i="15" s="1"/>
  <c r="I750" i="15"/>
  <c r="D750" i="15"/>
  <c r="E750" i="15"/>
  <c r="G750" i="15"/>
  <c r="Q750" i="15" s="1"/>
  <c r="H785" i="15"/>
  <c r="R785" i="15" s="1"/>
  <c r="F785" i="15"/>
  <c r="E785" i="15"/>
  <c r="D785" i="15"/>
  <c r="A785" i="15"/>
  <c r="N785" i="15" s="1"/>
  <c r="G785" i="15"/>
  <c r="Q785" i="15" s="1"/>
  <c r="O785" i="15"/>
  <c r="C785" i="15"/>
  <c r="S785" i="15" s="1"/>
  <c r="L785" i="15" s="1"/>
  <c r="T785" i="15" s="1"/>
  <c r="I785" i="15"/>
  <c r="O829" i="15"/>
  <c r="H829" i="15"/>
  <c r="R829" i="15" s="1"/>
  <c r="F829" i="15"/>
  <c r="I829" i="15"/>
  <c r="D829" i="15"/>
  <c r="E829" i="15"/>
  <c r="G829" i="15"/>
  <c r="Q829" i="15" s="1"/>
  <c r="A829" i="15"/>
  <c r="N829" i="15" s="1"/>
  <c r="C829" i="15"/>
  <c r="S829" i="15" s="1"/>
  <c r="L829" i="15" s="1"/>
  <c r="T829" i="15" s="1"/>
  <c r="G805" i="15"/>
  <c r="Q805" i="15" s="1"/>
  <c r="I805" i="15"/>
  <c r="D805" i="15"/>
  <c r="C805" i="15"/>
  <c r="S805" i="15" s="1"/>
  <c r="L805" i="15" s="1"/>
  <c r="T805" i="15" s="1"/>
  <c r="E805" i="15"/>
  <c r="F805" i="15"/>
  <c r="A805" i="15"/>
  <c r="O805" i="15"/>
  <c r="H805" i="15"/>
  <c r="R805" i="15" s="1"/>
  <c r="F791" i="15"/>
  <c r="A791" i="15"/>
  <c r="K791" i="15" s="1"/>
  <c r="G791" i="15"/>
  <c r="Q791" i="15" s="1"/>
  <c r="O791" i="15"/>
  <c r="H791" i="15"/>
  <c r="R791" i="15" s="1"/>
  <c r="I791" i="15"/>
  <c r="D791" i="15"/>
  <c r="E791" i="15"/>
  <c r="C791" i="15"/>
  <c r="S791" i="15" s="1"/>
  <c r="L791" i="15" s="1"/>
  <c r="T791" i="15" s="1"/>
  <c r="O832" i="15"/>
  <c r="H832" i="15"/>
  <c r="R832" i="15" s="1"/>
  <c r="D832" i="15"/>
  <c r="I832" i="15"/>
  <c r="C832" i="15"/>
  <c r="S832" i="15" s="1"/>
  <c r="L832" i="15" s="1"/>
  <c r="T832" i="15" s="1"/>
  <c r="E832" i="15"/>
  <c r="G832" i="15"/>
  <c r="Q832" i="15" s="1"/>
  <c r="A832" i="15"/>
  <c r="F832" i="15"/>
  <c r="H860" i="15"/>
  <c r="R860" i="15" s="1"/>
  <c r="G860" i="15"/>
  <c r="Q860" i="15" s="1"/>
  <c r="I860" i="15"/>
  <c r="D860" i="15"/>
  <c r="F860" i="15"/>
  <c r="E860" i="15"/>
  <c r="C860" i="15"/>
  <c r="S860" i="15" s="1"/>
  <c r="L860" i="15" s="1"/>
  <c r="T860" i="15" s="1"/>
  <c r="O860" i="15"/>
  <c r="A860" i="15"/>
  <c r="N860" i="15" s="1"/>
  <c r="F870" i="15"/>
  <c r="E870" i="15"/>
  <c r="I870" i="15"/>
  <c r="O870" i="15"/>
  <c r="G870" i="15"/>
  <c r="Q870" i="15" s="1"/>
  <c r="H870" i="15"/>
  <c r="R870" i="15" s="1"/>
  <c r="D870" i="15"/>
  <c r="C870" i="15"/>
  <c r="S870" i="15" s="1"/>
  <c r="L870" i="15" s="1"/>
  <c r="T870" i="15" s="1"/>
  <c r="A870" i="15"/>
  <c r="K870" i="15" s="1"/>
  <c r="F777" i="14"/>
  <c r="O777" i="14"/>
  <c r="I777" i="14"/>
  <c r="E777" i="14"/>
  <c r="H777" i="14"/>
  <c r="R777" i="14" s="1"/>
  <c r="A777" i="14"/>
  <c r="N777" i="14" s="1"/>
  <c r="C777" i="14"/>
  <c r="S777" i="14" s="1"/>
  <c r="L777" i="14" s="1"/>
  <c r="T777" i="14" s="1"/>
  <c r="D777" i="14"/>
  <c r="G777" i="14"/>
  <c r="Q777" i="14" s="1"/>
  <c r="F804" i="14"/>
  <c r="I804" i="14"/>
  <c r="A804" i="14"/>
  <c r="K804" i="14" s="1"/>
  <c r="C804" i="14"/>
  <c r="S804" i="14" s="1"/>
  <c r="L804" i="14" s="1"/>
  <c r="T804" i="14" s="1"/>
  <c r="H804" i="14"/>
  <c r="R804" i="14" s="1"/>
  <c r="O804" i="14"/>
  <c r="G804" i="14"/>
  <c r="Q804" i="14" s="1"/>
  <c r="D804" i="14"/>
  <c r="E804" i="14"/>
  <c r="D771" i="14"/>
  <c r="G771" i="14"/>
  <c r="Q771" i="14" s="1"/>
  <c r="C771" i="14"/>
  <c r="S771" i="14" s="1"/>
  <c r="L771" i="14" s="1"/>
  <c r="T771" i="14" s="1"/>
  <c r="O771" i="14"/>
  <c r="F771" i="14"/>
  <c r="I771" i="14"/>
  <c r="E771" i="14"/>
  <c r="H771" i="14"/>
  <c r="R771" i="14" s="1"/>
  <c r="A771" i="14"/>
  <c r="K771" i="14" s="1"/>
  <c r="I794" i="14"/>
  <c r="H794" i="14"/>
  <c r="R794" i="14" s="1"/>
  <c r="D794" i="14"/>
  <c r="E794" i="14"/>
  <c r="G794" i="14"/>
  <c r="Q794" i="14" s="1"/>
  <c r="O794" i="14"/>
  <c r="A794" i="14"/>
  <c r="K794" i="14" s="1"/>
  <c r="C794" i="14"/>
  <c r="S794" i="14" s="1"/>
  <c r="L794" i="14" s="1"/>
  <c r="T794" i="14" s="1"/>
  <c r="F794" i="14"/>
  <c r="E815" i="14"/>
  <c r="F815" i="14"/>
  <c r="A815" i="14"/>
  <c r="N815" i="14" s="1"/>
  <c r="G815" i="14"/>
  <c r="Q815" i="14" s="1"/>
  <c r="O815" i="14"/>
  <c r="H815" i="14"/>
  <c r="R815" i="14" s="1"/>
  <c r="D815" i="14"/>
  <c r="I815" i="14"/>
  <c r="C815" i="14"/>
  <c r="S815" i="14" s="1"/>
  <c r="L815" i="14" s="1"/>
  <c r="T815" i="14" s="1"/>
  <c r="E830" i="14"/>
  <c r="H830" i="14"/>
  <c r="R830" i="14" s="1"/>
  <c r="O830" i="14"/>
  <c r="A830" i="14"/>
  <c r="G830" i="14"/>
  <c r="Q830" i="14" s="1"/>
  <c r="F830" i="14"/>
  <c r="D830" i="14"/>
  <c r="C830" i="14"/>
  <c r="S830" i="14" s="1"/>
  <c r="L830" i="14" s="1"/>
  <c r="T830" i="14" s="1"/>
  <c r="I830" i="14"/>
  <c r="E839" i="14"/>
  <c r="F839" i="14"/>
  <c r="A839" i="14"/>
  <c r="D839" i="14"/>
  <c r="O839" i="14"/>
  <c r="H839" i="14"/>
  <c r="R839" i="14" s="1"/>
  <c r="G839" i="14"/>
  <c r="Q839" i="14" s="1"/>
  <c r="I839" i="14"/>
  <c r="C839" i="14"/>
  <c r="S839" i="14" s="1"/>
  <c r="L839" i="14" s="1"/>
  <c r="T839" i="14" s="1"/>
  <c r="O816" i="14"/>
  <c r="A816" i="14"/>
  <c r="G816" i="14"/>
  <c r="Q816" i="14" s="1"/>
  <c r="C816" i="14"/>
  <c r="S816" i="14" s="1"/>
  <c r="L816" i="14" s="1"/>
  <c r="T816" i="14" s="1"/>
  <c r="H816" i="14"/>
  <c r="R816" i="14" s="1"/>
  <c r="E816" i="14"/>
  <c r="I816" i="14"/>
  <c r="D816" i="14"/>
  <c r="F816" i="14"/>
  <c r="F851" i="14"/>
  <c r="E851" i="14"/>
  <c r="A851" i="14"/>
  <c r="N851" i="14" s="1"/>
  <c r="C851" i="14"/>
  <c r="S851" i="14" s="1"/>
  <c r="L851" i="14" s="1"/>
  <c r="T851" i="14" s="1"/>
  <c r="H851" i="14"/>
  <c r="R851" i="14" s="1"/>
  <c r="G851" i="14"/>
  <c r="Q851" i="14" s="1"/>
  <c r="I851" i="14"/>
  <c r="D851" i="14"/>
  <c r="O851" i="14"/>
  <c r="E845" i="14"/>
  <c r="H845" i="14"/>
  <c r="R845" i="14" s="1"/>
  <c r="I845" i="14"/>
  <c r="F845" i="14"/>
  <c r="G845" i="14"/>
  <c r="Q845" i="14" s="1"/>
  <c r="D845" i="14"/>
  <c r="A845" i="14"/>
  <c r="K845" i="14" s="1"/>
  <c r="C845" i="14"/>
  <c r="S845" i="14" s="1"/>
  <c r="L845" i="14" s="1"/>
  <c r="T845" i="14" s="1"/>
  <c r="O845" i="14"/>
  <c r="D791" i="14"/>
  <c r="C791" i="14"/>
  <c r="S791" i="14" s="1"/>
  <c r="L791" i="14" s="1"/>
  <c r="T791" i="14" s="1"/>
  <c r="G791" i="14"/>
  <c r="Q791" i="14" s="1"/>
  <c r="H791" i="14"/>
  <c r="R791" i="14" s="1"/>
  <c r="F791" i="14"/>
  <c r="A791" i="14"/>
  <c r="K791" i="14" s="1"/>
  <c r="E791" i="14"/>
  <c r="I791" i="14"/>
  <c r="O791" i="14"/>
  <c r="A810" i="14"/>
  <c r="I810" i="14"/>
  <c r="H810" i="14"/>
  <c r="R810" i="14" s="1"/>
  <c r="E810" i="14"/>
  <c r="F810" i="14"/>
  <c r="D810" i="14"/>
  <c r="C810" i="14"/>
  <c r="S810" i="14" s="1"/>
  <c r="L810" i="14" s="1"/>
  <c r="T810" i="14" s="1"/>
  <c r="G810" i="14"/>
  <c r="Q810" i="14" s="1"/>
  <c r="O810" i="14"/>
  <c r="I829" i="14"/>
  <c r="D829" i="14"/>
  <c r="C829" i="14"/>
  <c r="S829" i="14" s="1"/>
  <c r="L829" i="14" s="1"/>
  <c r="T829" i="14" s="1"/>
  <c r="G829" i="14"/>
  <c r="Q829" i="14" s="1"/>
  <c r="H829" i="14"/>
  <c r="R829" i="14" s="1"/>
  <c r="O829" i="14"/>
  <c r="A829" i="14"/>
  <c r="N829" i="14" s="1"/>
  <c r="F829" i="14"/>
  <c r="E829" i="14"/>
  <c r="E852" i="14"/>
  <c r="A852" i="14"/>
  <c r="K852" i="14" s="1"/>
  <c r="D852" i="14"/>
  <c r="O852" i="14"/>
  <c r="G852" i="14"/>
  <c r="Q852" i="14" s="1"/>
  <c r="I852" i="14"/>
  <c r="F852" i="14"/>
  <c r="C852" i="14"/>
  <c r="S852" i="14" s="1"/>
  <c r="L852" i="14" s="1"/>
  <c r="T852" i="14" s="1"/>
  <c r="H852" i="14"/>
  <c r="R852" i="14" s="1"/>
  <c r="E869" i="14"/>
  <c r="D869" i="14"/>
  <c r="A869" i="14"/>
  <c r="G869" i="14"/>
  <c r="Q869" i="14" s="1"/>
  <c r="O869" i="14"/>
  <c r="H869" i="14"/>
  <c r="R869" i="14" s="1"/>
  <c r="F869" i="14"/>
  <c r="I869" i="14"/>
  <c r="C869" i="14"/>
  <c r="S869" i="14" s="1"/>
  <c r="L869" i="14" s="1"/>
  <c r="T869" i="14" s="1"/>
  <c r="D831" i="14"/>
  <c r="E831" i="14"/>
  <c r="C831" i="14"/>
  <c r="S831" i="14" s="1"/>
  <c r="L831" i="14" s="1"/>
  <c r="T831" i="14" s="1"/>
  <c r="A831" i="14"/>
  <c r="K831" i="14" s="1"/>
  <c r="F831" i="14"/>
  <c r="O831" i="14"/>
  <c r="H831" i="14"/>
  <c r="R831" i="14" s="1"/>
  <c r="I831" i="14"/>
  <c r="G831" i="14"/>
  <c r="Q831" i="14" s="1"/>
  <c r="A850" i="14"/>
  <c r="C850" i="14"/>
  <c r="S850" i="14" s="1"/>
  <c r="L850" i="14" s="1"/>
  <c r="T850" i="14" s="1"/>
  <c r="E850" i="14"/>
  <c r="O850" i="14"/>
  <c r="F850" i="14"/>
  <c r="I850" i="14"/>
  <c r="H850" i="14"/>
  <c r="R850" i="14" s="1"/>
  <c r="G850" i="14"/>
  <c r="Q850" i="14" s="1"/>
  <c r="D850" i="14"/>
  <c r="E877" i="14"/>
  <c r="D877" i="14"/>
  <c r="A877" i="14"/>
  <c r="K877" i="14" s="1"/>
  <c r="C877" i="14"/>
  <c r="S877" i="14" s="1"/>
  <c r="L877" i="14" s="1"/>
  <c r="T877" i="14" s="1"/>
  <c r="O877" i="14"/>
  <c r="G877" i="14"/>
  <c r="Q877" i="14" s="1"/>
  <c r="H877" i="14"/>
  <c r="R877" i="14" s="1"/>
  <c r="I877" i="14"/>
  <c r="F877" i="14"/>
  <c r="I872" i="14"/>
  <c r="O872" i="14"/>
  <c r="C872" i="14"/>
  <c r="S872" i="14" s="1"/>
  <c r="L872" i="14" s="1"/>
  <c r="T872" i="14" s="1"/>
  <c r="G872" i="14"/>
  <c r="Q872" i="14" s="1"/>
  <c r="F872" i="14"/>
  <c r="H872" i="14"/>
  <c r="R872" i="14" s="1"/>
  <c r="D872" i="14"/>
  <c r="E872" i="14"/>
  <c r="A872" i="14"/>
  <c r="N872" i="14" s="1"/>
  <c r="O37" i="15"/>
  <c r="F37" i="15"/>
  <c r="C37" i="15"/>
  <c r="S37" i="15" s="1"/>
  <c r="L37" i="15" s="1"/>
  <c r="T37" i="15" s="1"/>
  <c r="I37" i="15"/>
  <c r="H37" i="15"/>
  <c r="R37" i="15" s="1"/>
  <c r="E37" i="15"/>
  <c r="D37" i="15"/>
  <c r="A37" i="15"/>
  <c r="K37" i="15" s="1"/>
  <c r="G37" i="15"/>
  <c r="Q37" i="15" s="1"/>
  <c r="A42" i="15"/>
  <c r="I42" i="15"/>
  <c r="G42" i="15"/>
  <c r="Q42" i="15" s="1"/>
  <c r="F42" i="15"/>
  <c r="H42" i="15"/>
  <c r="R42" i="15" s="1"/>
  <c r="C42" i="15"/>
  <c r="S42" i="15" s="1"/>
  <c r="L42" i="15" s="1"/>
  <c r="T42" i="15" s="1"/>
  <c r="E42" i="15"/>
  <c r="D42" i="15"/>
  <c r="O42" i="15"/>
  <c r="A227" i="15"/>
  <c r="C227" i="15"/>
  <c r="S227" i="15" s="1"/>
  <c r="L227" i="15" s="1"/>
  <c r="T227" i="15" s="1"/>
  <c r="O227" i="15"/>
  <c r="H227" i="15"/>
  <c r="R227" i="15" s="1"/>
  <c r="F227" i="15"/>
  <c r="I227" i="15"/>
  <c r="D227" i="15"/>
  <c r="E227" i="15"/>
  <c r="G227" i="15"/>
  <c r="Q227" i="15" s="1"/>
  <c r="E327" i="15"/>
  <c r="G327" i="15"/>
  <c r="Q327" i="15" s="1"/>
  <c r="A327" i="15"/>
  <c r="C327" i="15"/>
  <c r="S327" i="15" s="1"/>
  <c r="L327" i="15" s="1"/>
  <c r="T327" i="15" s="1"/>
  <c r="O327" i="15"/>
  <c r="H327" i="15"/>
  <c r="R327" i="15" s="1"/>
  <c r="F327" i="15"/>
  <c r="I327" i="15"/>
  <c r="D327" i="15"/>
  <c r="E207" i="15"/>
  <c r="G207" i="15"/>
  <c r="Q207" i="15" s="1"/>
  <c r="A207" i="15"/>
  <c r="N207" i="15" s="1"/>
  <c r="C207" i="15"/>
  <c r="S207" i="15" s="1"/>
  <c r="L207" i="15" s="1"/>
  <c r="T207" i="15" s="1"/>
  <c r="O207" i="15"/>
  <c r="H207" i="15"/>
  <c r="R207" i="15" s="1"/>
  <c r="F207" i="15"/>
  <c r="I207" i="15"/>
  <c r="D207" i="15"/>
  <c r="I497" i="15"/>
  <c r="D497" i="15"/>
  <c r="E497" i="15"/>
  <c r="G497" i="15"/>
  <c r="Q497" i="15" s="1"/>
  <c r="A497" i="15"/>
  <c r="C497" i="15"/>
  <c r="S497" i="15" s="1"/>
  <c r="L497" i="15" s="1"/>
  <c r="T497" i="15" s="1"/>
  <c r="O497" i="15"/>
  <c r="H497" i="15"/>
  <c r="R497" i="15" s="1"/>
  <c r="F497" i="15"/>
  <c r="G626" i="15"/>
  <c r="Q626" i="15" s="1"/>
  <c r="F626" i="15"/>
  <c r="C626" i="15"/>
  <c r="S626" i="15" s="1"/>
  <c r="L626" i="15" s="1"/>
  <c r="T626" i="15" s="1"/>
  <c r="O626" i="15"/>
  <c r="H626" i="15"/>
  <c r="R626" i="15" s="1"/>
  <c r="I626" i="15"/>
  <c r="E626" i="15"/>
  <c r="D626" i="15"/>
  <c r="A626" i="15"/>
  <c r="N626" i="15" s="1"/>
  <c r="A405" i="15"/>
  <c r="N405" i="15" s="1"/>
  <c r="C405" i="15"/>
  <c r="S405" i="15" s="1"/>
  <c r="L405" i="15" s="1"/>
  <c r="T405" i="15" s="1"/>
  <c r="O405" i="15"/>
  <c r="H405" i="15"/>
  <c r="R405" i="15" s="1"/>
  <c r="F405" i="15"/>
  <c r="I405" i="15"/>
  <c r="D405" i="15"/>
  <c r="E405" i="15"/>
  <c r="G405" i="15"/>
  <c r="Q405" i="15" s="1"/>
  <c r="I367" i="15"/>
  <c r="D367" i="15"/>
  <c r="E367" i="15"/>
  <c r="G367" i="15"/>
  <c r="Q367" i="15" s="1"/>
  <c r="A367" i="15"/>
  <c r="N367" i="15" s="1"/>
  <c r="C367" i="15"/>
  <c r="S367" i="15" s="1"/>
  <c r="L367" i="15" s="1"/>
  <c r="T367" i="15" s="1"/>
  <c r="O367" i="15"/>
  <c r="H367" i="15"/>
  <c r="R367" i="15" s="1"/>
  <c r="F367" i="15"/>
  <c r="G292" i="15"/>
  <c r="Q292" i="15" s="1"/>
  <c r="I292" i="15"/>
  <c r="C292" i="15"/>
  <c r="S292" i="15" s="1"/>
  <c r="L292" i="15" s="1"/>
  <c r="T292" i="15" s="1"/>
  <c r="E292" i="15"/>
  <c r="H292" i="15"/>
  <c r="R292" i="15" s="1"/>
  <c r="F292" i="15"/>
  <c r="A292" i="15"/>
  <c r="K292" i="15" s="1"/>
  <c r="D292" i="15"/>
  <c r="O292" i="15"/>
  <c r="C332" i="15"/>
  <c r="S332" i="15" s="1"/>
  <c r="L332" i="15" s="1"/>
  <c r="T332" i="15" s="1"/>
  <c r="O332" i="15"/>
  <c r="H332" i="15"/>
  <c r="R332" i="15" s="1"/>
  <c r="F332" i="15"/>
  <c r="I332" i="15"/>
  <c r="D332" i="15"/>
  <c r="E332" i="15"/>
  <c r="G332" i="15"/>
  <c r="Q332" i="15" s="1"/>
  <c r="A332" i="15"/>
  <c r="C372" i="15"/>
  <c r="S372" i="15" s="1"/>
  <c r="L372" i="15" s="1"/>
  <c r="T372" i="15" s="1"/>
  <c r="A372" i="15"/>
  <c r="N372" i="15" s="1"/>
  <c r="H372" i="15"/>
  <c r="R372" i="15" s="1"/>
  <c r="F372" i="15"/>
  <c r="O372" i="15"/>
  <c r="D372" i="15"/>
  <c r="I372" i="15"/>
  <c r="G372" i="15"/>
  <c r="Q372" i="15" s="1"/>
  <c r="E372" i="15"/>
  <c r="O461" i="15"/>
  <c r="H461" i="15"/>
  <c r="R461" i="15" s="1"/>
  <c r="F461" i="15"/>
  <c r="I461" i="15"/>
  <c r="D461" i="15"/>
  <c r="E461" i="15"/>
  <c r="G461" i="15"/>
  <c r="Q461" i="15" s="1"/>
  <c r="A461" i="15"/>
  <c r="K461" i="15" s="1"/>
  <c r="C461" i="15"/>
  <c r="S461" i="15" s="1"/>
  <c r="L461" i="15" s="1"/>
  <c r="T461" i="15" s="1"/>
  <c r="H510" i="15"/>
  <c r="R510" i="15" s="1"/>
  <c r="F510" i="15"/>
  <c r="I510" i="15"/>
  <c r="D510" i="15"/>
  <c r="E510" i="15"/>
  <c r="G510" i="15"/>
  <c r="Q510" i="15" s="1"/>
  <c r="A510" i="15"/>
  <c r="C510" i="15"/>
  <c r="S510" i="15" s="1"/>
  <c r="L510" i="15" s="1"/>
  <c r="T510" i="15" s="1"/>
  <c r="O510" i="15"/>
  <c r="H550" i="15"/>
  <c r="R550" i="15" s="1"/>
  <c r="F550" i="15"/>
  <c r="I550" i="15"/>
  <c r="D550" i="15"/>
  <c r="E550" i="15"/>
  <c r="G550" i="15"/>
  <c r="Q550" i="15" s="1"/>
  <c r="A550" i="15"/>
  <c r="N550" i="15" s="1"/>
  <c r="C550" i="15"/>
  <c r="S550" i="15" s="1"/>
  <c r="L550" i="15" s="1"/>
  <c r="T550" i="15" s="1"/>
  <c r="O550" i="15"/>
  <c r="I400" i="15"/>
  <c r="D400" i="15"/>
  <c r="E400" i="15"/>
  <c r="G400" i="15"/>
  <c r="Q400" i="15" s="1"/>
  <c r="F400" i="15"/>
  <c r="A400" i="15"/>
  <c r="C400" i="15"/>
  <c r="S400" i="15" s="1"/>
  <c r="L400" i="15" s="1"/>
  <c r="T400" i="15" s="1"/>
  <c r="O400" i="15"/>
  <c r="H400" i="15"/>
  <c r="R400" i="15" s="1"/>
  <c r="O562" i="15"/>
  <c r="H562" i="15"/>
  <c r="R562" i="15" s="1"/>
  <c r="F562" i="15"/>
  <c r="I562" i="15"/>
  <c r="D562" i="15"/>
  <c r="G562" i="15"/>
  <c r="Q562" i="15" s="1"/>
  <c r="C562" i="15"/>
  <c r="S562" i="15" s="1"/>
  <c r="L562" i="15" s="1"/>
  <c r="T562" i="15" s="1"/>
  <c r="E562" i="15"/>
  <c r="A562" i="15"/>
  <c r="O755" i="15"/>
  <c r="H755" i="15"/>
  <c r="R755" i="15" s="1"/>
  <c r="F755" i="15"/>
  <c r="I755" i="15"/>
  <c r="D755" i="15"/>
  <c r="G755" i="15"/>
  <c r="Q755" i="15" s="1"/>
  <c r="C755" i="15"/>
  <c r="S755" i="15" s="1"/>
  <c r="L755" i="15" s="1"/>
  <c r="T755" i="15" s="1"/>
  <c r="E755" i="15"/>
  <c r="A755" i="15"/>
  <c r="C590" i="15"/>
  <c r="S590" i="15" s="1"/>
  <c r="L590" i="15" s="1"/>
  <c r="T590" i="15" s="1"/>
  <c r="E590" i="15"/>
  <c r="H590" i="15"/>
  <c r="R590" i="15" s="1"/>
  <c r="F590" i="15"/>
  <c r="A590" i="15"/>
  <c r="N590" i="15" s="1"/>
  <c r="D590" i="15"/>
  <c r="O590" i="15"/>
  <c r="G590" i="15"/>
  <c r="Q590" i="15" s="1"/>
  <c r="I590" i="15"/>
  <c r="A659" i="15"/>
  <c r="K659" i="15" s="1"/>
  <c r="C659" i="15"/>
  <c r="S659" i="15" s="1"/>
  <c r="L659" i="15" s="1"/>
  <c r="T659" i="15" s="1"/>
  <c r="O659" i="15"/>
  <c r="H659" i="15"/>
  <c r="R659" i="15" s="1"/>
  <c r="F659" i="15"/>
  <c r="I659" i="15"/>
  <c r="D659" i="15"/>
  <c r="E659" i="15"/>
  <c r="G659" i="15"/>
  <c r="Q659" i="15" s="1"/>
  <c r="G564" i="15"/>
  <c r="Q564" i="15" s="1"/>
  <c r="I564" i="15"/>
  <c r="D564" i="15"/>
  <c r="C564" i="15"/>
  <c r="S564" i="15" s="1"/>
  <c r="L564" i="15" s="1"/>
  <c r="T564" i="15" s="1"/>
  <c r="E564" i="15"/>
  <c r="F564" i="15"/>
  <c r="A564" i="15"/>
  <c r="K564" i="15" s="1"/>
  <c r="O564" i="15"/>
  <c r="H564" i="15"/>
  <c r="R564" i="15" s="1"/>
  <c r="G606" i="15"/>
  <c r="Q606" i="15" s="1"/>
  <c r="I606" i="15"/>
  <c r="D606" i="15"/>
  <c r="C606" i="15"/>
  <c r="S606" i="15" s="1"/>
  <c r="L606" i="15" s="1"/>
  <c r="T606" i="15" s="1"/>
  <c r="E606" i="15"/>
  <c r="F606" i="15"/>
  <c r="A606" i="15"/>
  <c r="O606" i="15"/>
  <c r="H606" i="15"/>
  <c r="R606" i="15" s="1"/>
  <c r="O565" i="15"/>
  <c r="H565" i="15"/>
  <c r="R565" i="15" s="1"/>
  <c r="I565" i="15"/>
  <c r="D565" i="15"/>
  <c r="E565" i="15"/>
  <c r="G565" i="15"/>
  <c r="Q565" i="15" s="1"/>
  <c r="F565" i="15"/>
  <c r="A565" i="15"/>
  <c r="K565" i="15" s="1"/>
  <c r="C565" i="15"/>
  <c r="S565" i="15" s="1"/>
  <c r="L565" i="15" s="1"/>
  <c r="T565" i="15" s="1"/>
  <c r="O607" i="15"/>
  <c r="H607" i="15"/>
  <c r="R607" i="15" s="1"/>
  <c r="I607" i="15"/>
  <c r="D607" i="15"/>
  <c r="E607" i="15"/>
  <c r="G607" i="15"/>
  <c r="Q607" i="15" s="1"/>
  <c r="F607" i="15"/>
  <c r="A607" i="15"/>
  <c r="K607" i="15" s="1"/>
  <c r="C607" i="15"/>
  <c r="S607" i="15" s="1"/>
  <c r="L607" i="15" s="1"/>
  <c r="T607" i="15" s="1"/>
  <c r="I799" i="15"/>
  <c r="D799" i="15"/>
  <c r="E799" i="15"/>
  <c r="G799" i="15"/>
  <c r="Q799" i="15" s="1"/>
  <c r="A799" i="15"/>
  <c r="N799" i="15" s="1"/>
  <c r="C799" i="15"/>
  <c r="S799" i="15" s="1"/>
  <c r="L799" i="15" s="1"/>
  <c r="T799" i="15" s="1"/>
  <c r="O799" i="15"/>
  <c r="H799" i="15"/>
  <c r="R799" i="15" s="1"/>
  <c r="F799" i="15"/>
  <c r="D672" i="15"/>
  <c r="A672" i="15"/>
  <c r="N672" i="15" s="1"/>
  <c r="G672" i="15"/>
  <c r="Q672" i="15" s="1"/>
  <c r="O672" i="15"/>
  <c r="C672" i="15"/>
  <c r="S672" i="15" s="1"/>
  <c r="L672" i="15" s="1"/>
  <c r="T672" i="15" s="1"/>
  <c r="I672" i="15"/>
  <c r="H672" i="15"/>
  <c r="R672" i="15" s="1"/>
  <c r="F672" i="15"/>
  <c r="E672" i="15"/>
  <c r="I766" i="15"/>
  <c r="D766" i="15"/>
  <c r="E766" i="15"/>
  <c r="G766" i="15"/>
  <c r="Q766" i="15" s="1"/>
  <c r="A766" i="15"/>
  <c r="C766" i="15"/>
  <c r="S766" i="15" s="1"/>
  <c r="L766" i="15" s="1"/>
  <c r="T766" i="15" s="1"/>
  <c r="O766" i="15"/>
  <c r="H766" i="15"/>
  <c r="R766" i="15" s="1"/>
  <c r="F766" i="15"/>
  <c r="C661" i="15"/>
  <c r="S661" i="15" s="1"/>
  <c r="L661" i="15" s="1"/>
  <c r="T661" i="15" s="1"/>
  <c r="E661" i="15"/>
  <c r="F661" i="15"/>
  <c r="A661" i="15"/>
  <c r="K661" i="15" s="1"/>
  <c r="O661" i="15"/>
  <c r="H661" i="15"/>
  <c r="R661" i="15" s="1"/>
  <c r="G661" i="15"/>
  <c r="Q661" i="15" s="1"/>
  <c r="I661" i="15"/>
  <c r="D661" i="15"/>
  <c r="I724" i="15"/>
  <c r="D724" i="15"/>
  <c r="E724" i="15"/>
  <c r="G724" i="15"/>
  <c r="Q724" i="15" s="1"/>
  <c r="A724" i="15"/>
  <c r="N724" i="15" s="1"/>
  <c r="C724" i="15"/>
  <c r="S724" i="15" s="1"/>
  <c r="L724" i="15" s="1"/>
  <c r="T724" i="15" s="1"/>
  <c r="O724" i="15"/>
  <c r="H724" i="15"/>
  <c r="R724" i="15" s="1"/>
  <c r="F724" i="15"/>
  <c r="E647" i="15"/>
  <c r="G647" i="15"/>
  <c r="Q647" i="15" s="1"/>
  <c r="F647" i="15"/>
  <c r="A647" i="15"/>
  <c r="C647" i="15"/>
  <c r="S647" i="15" s="1"/>
  <c r="L647" i="15" s="1"/>
  <c r="T647" i="15" s="1"/>
  <c r="D647" i="15"/>
  <c r="O647" i="15"/>
  <c r="I647" i="15"/>
  <c r="H647" i="15"/>
  <c r="R647" i="15" s="1"/>
  <c r="E685" i="15"/>
  <c r="C685" i="15"/>
  <c r="S685" i="15" s="1"/>
  <c r="L685" i="15" s="1"/>
  <c r="T685" i="15" s="1"/>
  <c r="F685" i="15"/>
  <c r="A685" i="15"/>
  <c r="G685" i="15"/>
  <c r="Q685" i="15" s="1"/>
  <c r="D685" i="15"/>
  <c r="O685" i="15"/>
  <c r="I685" i="15"/>
  <c r="H685" i="15"/>
  <c r="R685" i="15" s="1"/>
  <c r="A784" i="15"/>
  <c r="K784" i="15" s="1"/>
  <c r="F784" i="15"/>
  <c r="O784" i="15"/>
  <c r="H784" i="15"/>
  <c r="R784" i="15" s="1"/>
  <c r="C784" i="15"/>
  <c r="S784" i="15" s="1"/>
  <c r="L784" i="15" s="1"/>
  <c r="T784" i="15" s="1"/>
  <c r="G784" i="15"/>
  <c r="Q784" i="15" s="1"/>
  <c r="I784" i="15"/>
  <c r="E784" i="15"/>
  <c r="D784" i="15"/>
  <c r="C729" i="15"/>
  <c r="S729" i="15" s="1"/>
  <c r="L729" i="15" s="1"/>
  <c r="T729" i="15" s="1"/>
  <c r="E729" i="15"/>
  <c r="H729" i="15"/>
  <c r="R729" i="15" s="1"/>
  <c r="F729" i="15"/>
  <c r="A729" i="15"/>
  <c r="N729" i="15" s="1"/>
  <c r="I729" i="15"/>
  <c r="D729" i="15"/>
  <c r="G729" i="15"/>
  <c r="Q729" i="15" s="1"/>
  <c r="O729" i="15"/>
  <c r="I771" i="15"/>
  <c r="A771" i="15"/>
  <c r="G771" i="15"/>
  <c r="Q771" i="15" s="1"/>
  <c r="D771" i="15"/>
  <c r="F771" i="15"/>
  <c r="H771" i="15"/>
  <c r="R771" i="15" s="1"/>
  <c r="C771" i="15"/>
  <c r="S771" i="15" s="1"/>
  <c r="L771" i="15" s="1"/>
  <c r="T771" i="15" s="1"/>
  <c r="E771" i="15"/>
  <c r="O771" i="15"/>
  <c r="O722" i="15"/>
  <c r="H722" i="15"/>
  <c r="R722" i="15" s="1"/>
  <c r="G722" i="15"/>
  <c r="Q722" i="15" s="1"/>
  <c r="I722" i="15"/>
  <c r="D722" i="15"/>
  <c r="A722" i="15"/>
  <c r="K722" i="15" s="1"/>
  <c r="C722" i="15"/>
  <c r="S722" i="15" s="1"/>
  <c r="L722" i="15" s="1"/>
  <c r="T722" i="15" s="1"/>
  <c r="F722" i="15"/>
  <c r="E722" i="15"/>
  <c r="O760" i="15"/>
  <c r="D760" i="15"/>
  <c r="G760" i="15"/>
  <c r="Q760" i="15" s="1"/>
  <c r="I760" i="15"/>
  <c r="H760" i="15"/>
  <c r="R760" i="15" s="1"/>
  <c r="A760" i="15"/>
  <c r="K760" i="15" s="1"/>
  <c r="C760" i="15"/>
  <c r="S760" i="15" s="1"/>
  <c r="L760" i="15" s="1"/>
  <c r="T760" i="15" s="1"/>
  <c r="F760" i="15"/>
  <c r="E760" i="15"/>
  <c r="I719" i="15"/>
  <c r="D719" i="15"/>
  <c r="E719" i="15"/>
  <c r="G719" i="15"/>
  <c r="Q719" i="15" s="1"/>
  <c r="F719" i="15"/>
  <c r="A719" i="15"/>
  <c r="C719" i="15"/>
  <c r="S719" i="15" s="1"/>
  <c r="L719" i="15" s="1"/>
  <c r="T719" i="15" s="1"/>
  <c r="O719" i="15"/>
  <c r="H719" i="15"/>
  <c r="R719" i="15" s="1"/>
  <c r="I761" i="15"/>
  <c r="D761" i="15"/>
  <c r="E761" i="15"/>
  <c r="C761" i="15"/>
  <c r="S761" i="15" s="1"/>
  <c r="L761" i="15" s="1"/>
  <c r="T761" i="15" s="1"/>
  <c r="F761" i="15"/>
  <c r="A761" i="15"/>
  <c r="K761" i="15" s="1"/>
  <c r="G761" i="15"/>
  <c r="Q761" i="15" s="1"/>
  <c r="O761" i="15"/>
  <c r="H761" i="15"/>
  <c r="R761" i="15" s="1"/>
  <c r="G797" i="15"/>
  <c r="Q797" i="15" s="1"/>
  <c r="E797" i="15"/>
  <c r="C797" i="15"/>
  <c r="S797" i="15" s="1"/>
  <c r="L797" i="15" s="1"/>
  <c r="T797" i="15" s="1"/>
  <c r="A797" i="15"/>
  <c r="H797" i="15"/>
  <c r="R797" i="15" s="1"/>
  <c r="F797" i="15"/>
  <c r="O797" i="15"/>
  <c r="D797" i="15"/>
  <c r="I797" i="15"/>
  <c r="E856" i="15"/>
  <c r="F856" i="15"/>
  <c r="A856" i="15"/>
  <c r="G856" i="15"/>
  <c r="Q856" i="15" s="1"/>
  <c r="O856" i="15"/>
  <c r="H856" i="15"/>
  <c r="R856" i="15" s="1"/>
  <c r="D856" i="15"/>
  <c r="I856" i="15"/>
  <c r="C856" i="15"/>
  <c r="S856" i="15" s="1"/>
  <c r="L856" i="15" s="1"/>
  <c r="T856" i="15" s="1"/>
  <c r="O816" i="15"/>
  <c r="D816" i="15"/>
  <c r="I816" i="15"/>
  <c r="H816" i="15"/>
  <c r="R816" i="15" s="1"/>
  <c r="G816" i="15"/>
  <c r="Q816" i="15" s="1"/>
  <c r="E816" i="15"/>
  <c r="F816" i="15"/>
  <c r="C816" i="15"/>
  <c r="S816" i="15" s="1"/>
  <c r="L816" i="15" s="1"/>
  <c r="T816" i="15" s="1"/>
  <c r="A816" i="15"/>
  <c r="N816" i="15" s="1"/>
  <c r="O825" i="15"/>
  <c r="H825" i="15"/>
  <c r="R825" i="15" s="1"/>
  <c r="F825" i="15"/>
  <c r="I825" i="15"/>
  <c r="D825" i="15"/>
  <c r="E825" i="15"/>
  <c r="G825" i="15"/>
  <c r="Q825" i="15" s="1"/>
  <c r="A825" i="15"/>
  <c r="N825" i="15" s="1"/>
  <c r="C825" i="15"/>
  <c r="S825" i="15" s="1"/>
  <c r="L825" i="15" s="1"/>
  <c r="T825" i="15" s="1"/>
  <c r="G865" i="15"/>
  <c r="Q865" i="15" s="1"/>
  <c r="I865" i="15"/>
  <c r="H865" i="15"/>
  <c r="R865" i="15" s="1"/>
  <c r="C865" i="15"/>
  <c r="S865" i="15" s="1"/>
  <c r="L865" i="15" s="1"/>
  <c r="T865" i="15" s="1"/>
  <c r="D865" i="15"/>
  <c r="F865" i="15"/>
  <c r="E865" i="15"/>
  <c r="A865" i="15"/>
  <c r="O865" i="15"/>
  <c r="F835" i="15"/>
  <c r="I835" i="15"/>
  <c r="C835" i="15"/>
  <c r="S835" i="15" s="1"/>
  <c r="L835" i="15" s="1"/>
  <c r="T835" i="15" s="1"/>
  <c r="G835" i="15"/>
  <c r="Q835" i="15" s="1"/>
  <c r="D835" i="15"/>
  <c r="A835" i="15"/>
  <c r="K835" i="15" s="1"/>
  <c r="O835" i="15"/>
  <c r="E835" i="15"/>
  <c r="H835" i="15"/>
  <c r="R835" i="15" s="1"/>
  <c r="O505" i="15"/>
  <c r="H505" i="15"/>
  <c r="R505" i="15" s="1"/>
  <c r="F505" i="15"/>
  <c r="I505" i="15"/>
  <c r="D505" i="15"/>
  <c r="E505" i="15"/>
  <c r="G505" i="15"/>
  <c r="Q505" i="15" s="1"/>
  <c r="A505" i="15"/>
  <c r="K505" i="15" s="1"/>
  <c r="C505" i="15"/>
  <c r="S505" i="15" s="1"/>
  <c r="L505" i="15" s="1"/>
  <c r="T505" i="15" s="1"/>
  <c r="O397" i="15"/>
  <c r="G397" i="15"/>
  <c r="Q397" i="15" s="1"/>
  <c r="D397" i="15"/>
  <c r="I397" i="15"/>
  <c r="C397" i="15"/>
  <c r="S397" i="15" s="1"/>
  <c r="L397" i="15" s="1"/>
  <c r="T397" i="15" s="1"/>
  <c r="E397" i="15"/>
  <c r="H397" i="15"/>
  <c r="R397" i="15" s="1"/>
  <c r="A397" i="15"/>
  <c r="F397" i="15"/>
  <c r="C277" i="15"/>
  <c r="S277" i="15" s="1"/>
  <c r="L277" i="15" s="1"/>
  <c r="T277" i="15" s="1"/>
  <c r="E277" i="15"/>
  <c r="F277" i="15"/>
  <c r="A277" i="15"/>
  <c r="O277" i="15"/>
  <c r="H277" i="15"/>
  <c r="R277" i="15" s="1"/>
  <c r="G277" i="15"/>
  <c r="Q277" i="15" s="1"/>
  <c r="I277" i="15"/>
  <c r="D277" i="15"/>
  <c r="C357" i="15"/>
  <c r="S357" i="15" s="1"/>
  <c r="L357" i="15" s="1"/>
  <c r="T357" i="15" s="1"/>
  <c r="E357" i="15"/>
  <c r="F357" i="15"/>
  <c r="A357" i="15"/>
  <c r="K357" i="15" s="1"/>
  <c r="O357" i="15"/>
  <c r="H357" i="15"/>
  <c r="R357" i="15" s="1"/>
  <c r="G357" i="15"/>
  <c r="Q357" i="15" s="1"/>
  <c r="I357" i="15"/>
  <c r="D357" i="15"/>
  <c r="A401" i="15"/>
  <c r="N401" i="15" s="1"/>
  <c r="C401" i="15"/>
  <c r="S401" i="15" s="1"/>
  <c r="L401" i="15" s="1"/>
  <c r="T401" i="15" s="1"/>
  <c r="O401" i="15"/>
  <c r="H401" i="15"/>
  <c r="R401" i="15" s="1"/>
  <c r="F401" i="15"/>
  <c r="I401" i="15"/>
  <c r="D401" i="15"/>
  <c r="E401" i="15"/>
  <c r="G401" i="15"/>
  <c r="Q401" i="15" s="1"/>
  <c r="I246" i="15"/>
  <c r="D246" i="15"/>
  <c r="E246" i="15"/>
  <c r="C246" i="15"/>
  <c r="S246" i="15" s="1"/>
  <c r="L246" i="15" s="1"/>
  <c r="T246" i="15" s="1"/>
  <c r="F246" i="15"/>
  <c r="A246" i="15"/>
  <c r="G246" i="15"/>
  <c r="Q246" i="15" s="1"/>
  <c r="O246" i="15"/>
  <c r="H246" i="15"/>
  <c r="R246" i="15" s="1"/>
  <c r="F366" i="15"/>
  <c r="A366" i="15"/>
  <c r="N366" i="15" s="1"/>
  <c r="G366" i="15"/>
  <c r="Q366" i="15" s="1"/>
  <c r="O366" i="15"/>
  <c r="H366" i="15"/>
  <c r="R366" i="15" s="1"/>
  <c r="I366" i="15"/>
  <c r="D366" i="15"/>
  <c r="E366" i="15"/>
  <c r="C366" i="15"/>
  <c r="S366" i="15" s="1"/>
  <c r="L366" i="15" s="1"/>
  <c r="T366" i="15" s="1"/>
  <c r="D402" i="15"/>
  <c r="E402" i="15"/>
  <c r="G402" i="15"/>
  <c r="Q402" i="15" s="1"/>
  <c r="A402" i="15"/>
  <c r="C402" i="15"/>
  <c r="S402" i="15" s="1"/>
  <c r="L402" i="15" s="1"/>
  <c r="T402" i="15" s="1"/>
  <c r="O402" i="15"/>
  <c r="H402" i="15"/>
  <c r="R402" i="15" s="1"/>
  <c r="F402" i="15"/>
  <c r="I402" i="15"/>
  <c r="H442" i="15"/>
  <c r="R442" i="15" s="1"/>
  <c r="F442" i="15"/>
  <c r="I442" i="15"/>
  <c r="D442" i="15"/>
  <c r="E442" i="15"/>
  <c r="G442" i="15"/>
  <c r="Q442" i="15" s="1"/>
  <c r="A442" i="15"/>
  <c r="C442" i="15"/>
  <c r="S442" i="15" s="1"/>
  <c r="L442" i="15" s="1"/>
  <c r="T442" i="15" s="1"/>
  <c r="O442" i="15"/>
  <c r="C482" i="15"/>
  <c r="S482" i="15" s="1"/>
  <c r="L482" i="15" s="1"/>
  <c r="T482" i="15" s="1"/>
  <c r="E482" i="15"/>
  <c r="H482" i="15"/>
  <c r="R482" i="15" s="1"/>
  <c r="F482" i="15"/>
  <c r="A482" i="15"/>
  <c r="D482" i="15"/>
  <c r="O482" i="15"/>
  <c r="G482" i="15"/>
  <c r="Q482" i="15" s="1"/>
  <c r="I482" i="15"/>
  <c r="C522" i="15"/>
  <c r="S522" i="15" s="1"/>
  <c r="L522" i="15" s="1"/>
  <c r="T522" i="15" s="1"/>
  <c r="E522" i="15"/>
  <c r="H522" i="15"/>
  <c r="R522" i="15" s="1"/>
  <c r="F522" i="15"/>
  <c r="A522" i="15"/>
  <c r="D522" i="15"/>
  <c r="O522" i="15"/>
  <c r="G522" i="15"/>
  <c r="Q522" i="15" s="1"/>
  <c r="I522" i="15"/>
  <c r="E574" i="15"/>
  <c r="G574" i="15"/>
  <c r="Q574" i="15" s="1"/>
  <c r="A574" i="15"/>
  <c r="C574" i="15"/>
  <c r="S574" i="15" s="1"/>
  <c r="L574" i="15" s="1"/>
  <c r="T574" i="15" s="1"/>
  <c r="O574" i="15"/>
  <c r="H574" i="15"/>
  <c r="R574" i="15" s="1"/>
  <c r="F574" i="15"/>
  <c r="I574" i="15"/>
  <c r="D574" i="15"/>
  <c r="C427" i="15"/>
  <c r="S427" i="15" s="1"/>
  <c r="L427" i="15" s="1"/>
  <c r="T427" i="15" s="1"/>
  <c r="E427" i="15"/>
  <c r="F427" i="15"/>
  <c r="A427" i="15"/>
  <c r="K427" i="15" s="1"/>
  <c r="O427" i="15"/>
  <c r="D427" i="15"/>
  <c r="G427" i="15"/>
  <c r="Q427" i="15" s="1"/>
  <c r="I427" i="15"/>
  <c r="H427" i="15"/>
  <c r="R427" i="15" s="1"/>
  <c r="G467" i="15"/>
  <c r="Q467" i="15" s="1"/>
  <c r="I467" i="15"/>
  <c r="D467" i="15"/>
  <c r="C467" i="15"/>
  <c r="S467" i="15" s="1"/>
  <c r="L467" i="15" s="1"/>
  <c r="T467" i="15" s="1"/>
  <c r="E467" i="15"/>
  <c r="F467" i="15"/>
  <c r="A467" i="15"/>
  <c r="O467" i="15"/>
  <c r="H467" i="15"/>
  <c r="R467" i="15" s="1"/>
  <c r="F507" i="15"/>
  <c r="A507" i="15"/>
  <c r="O507" i="15"/>
  <c r="H507" i="15"/>
  <c r="R507" i="15" s="1"/>
  <c r="G507" i="15"/>
  <c r="Q507" i="15" s="1"/>
  <c r="I507" i="15"/>
  <c r="D507" i="15"/>
  <c r="C507" i="15"/>
  <c r="S507" i="15" s="1"/>
  <c r="L507" i="15" s="1"/>
  <c r="T507" i="15" s="1"/>
  <c r="E507" i="15"/>
  <c r="O452" i="15"/>
  <c r="H452" i="15"/>
  <c r="R452" i="15" s="1"/>
  <c r="I452" i="15"/>
  <c r="D452" i="15"/>
  <c r="G452" i="15"/>
  <c r="Q452" i="15" s="1"/>
  <c r="F452" i="15"/>
  <c r="C452" i="15"/>
  <c r="S452" i="15" s="1"/>
  <c r="L452" i="15" s="1"/>
  <c r="T452" i="15" s="1"/>
  <c r="E452" i="15"/>
  <c r="A452" i="15"/>
  <c r="K452" i="15" s="1"/>
  <c r="E532" i="15"/>
  <c r="G532" i="15"/>
  <c r="Q532" i="15" s="1"/>
  <c r="F532" i="15"/>
  <c r="A532" i="15"/>
  <c r="N532" i="15" s="1"/>
  <c r="C532" i="15"/>
  <c r="S532" i="15" s="1"/>
  <c r="L532" i="15" s="1"/>
  <c r="T532" i="15" s="1"/>
  <c r="O532" i="15"/>
  <c r="I532" i="15"/>
  <c r="H532" i="15"/>
  <c r="R532" i="15" s="1"/>
  <c r="D532" i="15"/>
  <c r="E597" i="15"/>
  <c r="G597" i="15"/>
  <c r="Q597" i="15" s="1"/>
  <c r="A597" i="15"/>
  <c r="N597" i="15" s="1"/>
  <c r="C597" i="15"/>
  <c r="S597" i="15" s="1"/>
  <c r="L597" i="15" s="1"/>
  <c r="T597" i="15" s="1"/>
  <c r="H597" i="15"/>
  <c r="R597" i="15" s="1"/>
  <c r="D597" i="15"/>
  <c r="O597" i="15"/>
  <c r="F597" i="15"/>
  <c r="I597" i="15"/>
  <c r="C559" i="15"/>
  <c r="S559" i="15" s="1"/>
  <c r="L559" i="15" s="1"/>
  <c r="T559" i="15" s="1"/>
  <c r="H559" i="15"/>
  <c r="R559" i="15" s="1"/>
  <c r="F559" i="15"/>
  <c r="E559" i="15"/>
  <c r="A559" i="15"/>
  <c r="N559" i="15" s="1"/>
  <c r="D559" i="15"/>
  <c r="O559" i="15"/>
  <c r="G559" i="15"/>
  <c r="Q559" i="15" s="1"/>
  <c r="I559" i="15"/>
  <c r="D601" i="15"/>
  <c r="I601" i="15"/>
  <c r="G601" i="15"/>
  <c r="Q601" i="15" s="1"/>
  <c r="E601" i="15"/>
  <c r="C601" i="15"/>
  <c r="S601" i="15" s="1"/>
  <c r="L601" i="15" s="1"/>
  <c r="T601" i="15" s="1"/>
  <c r="A601" i="15"/>
  <c r="N601" i="15" s="1"/>
  <c r="H601" i="15"/>
  <c r="R601" i="15" s="1"/>
  <c r="F601" i="15"/>
  <c r="O601" i="15"/>
  <c r="I675" i="15"/>
  <c r="D675" i="15"/>
  <c r="E675" i="15"/>
  <c r="G675" i="15"/>
  <c r="Q675" i="15" s="1"/>
  <c r="A675" i="15"/>
  <c r="N675" i="15" s="1"/>
  <c r="C675" i="15"/>
  <c r="S675" i="15" s="1"/>
  <c r="L675" i="15" s="1"/>
  <c r="T675" i="15" s="1"/>
  <c r="O675" i="15"/>
  <c r="H675" i="15"/>
  <c r="R675" i="15" s="1"/>
  <c r="F675" i="15"/>
  <c r="F576" i="15"/>
  <c r="A576" i="15"/>
  <c r="O576" i="15"/>
  <c r="H576" i="15"/>
  <c r="R576" i="15" s="1"/>
  <c r="G576" i="15"/>
  <c r="Q576" i="15" s="1"/>
  <c r="I576" i="15"/>
  <c r="D576" i="15"/>
  <c r="C576" i="15"/>
  <c r="S576" i="15" s="1"/>
  <c r="L576" i="15" s="1"/>
  <c r="T576" i="15" s="1"/>
  <c r="E576" i="15"/>
  <c r="F614" i="15"/>
  <c r="A614" i="15"/>
  <c r="O614" i="15"/>
  <c r="H614" i="15"/>
  <c r="R614" i="15" s="1"/>
  <c r="G614" i="15"/>
  <c r="Q614" i="15" s="1"/>
  <c r="I614" i="15"/>
  <c r="D614" i="15"/>
  <c r="C614" i="15"/>
  <c r="S614" i="15" s="1"/>
  <c r="L614" i="15" s="1"/>
  <c r="T614" i="15" s="1"/>
  <c r="E614" i="15"/>
  <c r="E577" i="15"/>
  <c r="G577" i="15"/>
  <c r="Q577" i="15" s="1"/>
  <c r="F577" i="15"/>
  <c r="A577" i="15"/>
  <c r="K577" i="15" s="1"/>
  <c r="C577" i="15"/>
  <c r="S577" i="15" s="1"/>
  <c r="L577" i="15" s="1"/>
  <c r="T577" i="15" s="1"/>
  <c r="O577" i="15"/>
  <c r="H577" i="15"/>
  <c r="R577" i="15" s="1"/>
  <c r="I577" i="15"/>
  <c r="D577" i="15"/>
  <c r="E615" i="15"/>
  <c r="G615" i="15"/>
  <c r="Q615" i="15" s="1"/>
  <c r="F615" i="15"/>
  <c r="A615" i="15"/>
  <c r="K615" i="15" s="1"/>
  <c r="C615" i="15"/>
  <c r="S615" i="15" s="1"/>
  <c r="L615" i="15" s="1"/>
  <c r="T615" i="15" s="1"/>
  <c r="O615" i="15"/>
  <c r="H615" i="15"/>
  <c r="R615" i="15" s="1"/>
  <c r="I615" i="15"/>
  <c r="D615" i="15"/>
  <c r="C641" i="15"/>
  <c r="S641" i="15" s="1"/>
  <c r="L641" i="15" s="1"/>
  <c r="T641" i="15" s="1"/>
  <c r="O641" i="15"/>
  <c r="H641" i="15"/>
  <c r="R641" i="15" s="1"/>
  <c r="F641" i="15"/>
  <c r="I641" i="15"/>
  <c r="D641" i="15"/>
  <c r="E641" i="15"/>
  <c r="G641" i="15"/>
  <c r="Q641" i="15" s="1"/>
  <c r="A641" i="15"/>
  <c r="C679" i="15"/>
  <c r="S679" i="15" s="1"/>
  <c r="L679" i="15" s="1"/>
  <c r="T679" i="15" s="1"/>
  <c r="E679" i="15"/>
  <c r="H679" i="15"/>
  <c r="R679" i="15" s="1"/>
  <c r="F679" i="15"/>
  <c r="A679" i="15"/>
  <c r="N679" i="15" s="1"/>
  <c r="D679" i="15"/>
  <c r="O679" i="15"/>
  <c r="G679" i="15"/>
  <c r="Q679" i="15" s="1"/>
  <c r="I679" i="15"/>
  <c r="H631" i="15"/>
  <c r="R631" i="15" s="1"/>
  <c r="A631" i="15"/>
  <c r="K631" i="15" s="1"/>
  <c r="G631" i="15"/>
  <c r="Q631" i="15" s="1"/>
  <c r="O631" i="15"/>
  <c r="I631" i="15"/>
  <c r="C631" i="15"/>
  <c r="S631" i="15" s="1"/>
  <c r="L631" i="15" s="1"/>
  <c r="T631" i="15" s="1"/>
  <c r="E631" i="15"/>
  <c r="F631" i="15"/>
  <c r="D631" i="15"/>
  <c r="O669" i="15"/>
  <c r="D669" i="15"/>
  <c r="G669" i="15"/>
  <c r="Q669" i="15" s="1"/>
  <c r="I669" i="15"/>
  <c r="H669" i="15"/>
  <c r="R669" i="15" s="1"/>
  <c r="C669" i="15"/>
  <c r="S669" i="15" s="1"/>
  <c r="L669" i="15" s="1"/>
  <c r="T669" i="15" s="1"/>
  <c r="E669" i="15"/>
  <c r="F669" i="15"/>
  <c r="A669" i="15"/>
  <c r="K669" i="15" s="1"/>
  <c r="A777" i="15"/>
  <c r="F777" i="15"/>
  <c r="O777" i="15"/>
  <c r="H777" i="15"/>
  <c r="R777" i="15" s="1"/>
  <c r="C777" i="15"/>
  <c r="S777" i="15" s="1"/>
  <c r="L777" i="15" s="1"/>
  <c r="T777" i="15" s="1"/>
  <c r="I777" i="15"/>
  <c r="D777" i="15"/>
  <c r="E777" i="15"/>
  <c r="G777" i="15"/>
  <c r="Q777" i="15" s="1"/>
  <c r="O655" i="15"/>
  <c r="H655" i="15"/>
  <c r="R655" i="15" s="1"/>
  <c r="I655" i="15"/>
  <c r="D655" i="15"/>
  <c r="A655" i="15"/>
  <c r="G655" i="15"/>
  <c r="Q655" i="15" s="1"/>
  <c r="F655" i="15"/>
  <c r="C655" i="15"/>
  <c r="S655" i="15" s="1"/>
  <c r="L655" i="15" s="1"/>
  <c r="T655" i="15" s="1"/>
  <c r="E655" i="15"/>
  <c r="I701" i="15"/>
  <c r="D701" i="15"/>
  <c r="E701" i="15"/>
  <c r="G701" i="15"/>
  <c r="Q701" i="15" s="1"/>
  <c r="H701" i="15"/>
  <c r="R701" i="15" s="1"/>
  <c r="C701" i="15"/>
  <c r="S701" i="15" s="1"/>
  <c r="L701" i="15" s="1"/>
  <c r="T701" i="15" s="1"/>
  <c r="O701" i="15"/>
  <c r="F701" i="15"/>
  <c r="A701" i="15"/>
  <c r="K701" i="15" s="1"/>
  <c r="D702" i="15"/>
  <c r="A702" i="15"/>
  <c r="G702" i="15"/>
  <c r="Q702" i="15" s="1"/>
  <c r="O702" i="15"/>
  <c r="F702" i="15"/>
  <c r="I702" i="15"/>
  <c r="H702" i="15"/>
  <c r="R702" i="15" s="1"/>
  <c r="E702" i="15"/>
  <c r="C702" i="15"/>
  <c r="S702" i="15" s="1"/>
  <c r="L702" i="15" s="1"/>
  <c r="T702" i="15" s="1"/>
  <c r="D740" i="15"/>
  <c r="I740" i="15"/>
  <c r="G740" i="15"/>
  <c r="Q740" i="15" s="1"/>
  <c r="E740" i="15"/>
  <c r="F740" i="15"/>
  <c r="A740" i="15"/>
  <c r="N740" i="15" s="1"/>
  <c r="H740" i="15"/>
  <c r="R740" i="15" s="1"/>
  <c r="O740" i="15"/>
  <c r="C740" i="15"/>
  <c r="S740" i="15" s="1"/>
  <c r="L740" i="15" s="1"/>
  <c r="T740" i="15" s="1"/>
  <c r="I796" i="15"/>
  <c r="D796" i="15"/>
  <c r="E796" i="15"/>
  <c r="G796" i="15"/>
  <c r="Q796" i="15" s="1"/>
  <c r="H796" i="15"/>
  <c r="R796" i="15" s="1"/>
  <c r="C796" i="15"/>
  <c r="S796" i="15" s="1"/>
  <c r="L796" i="15" s="1"/>
  <c r="T796" i="15" s="1"/>
  <c r="O796" i="15"/>
  <c r="F796" i="15"/>
  <c r="A796" i="15"/>
  <c r="C730" i="15"/>
  <c r="S730" i="15" s="1"/>
  <c r="L730" i="15" s="1"/>
  <c r="T730" i="15" s="1"/>
  <c r="E730" i="15"/>
  <c r="F730" i="15"/>
  <c r="A730" i="15"/>
  <c r="I730" i="15"/>
  <c r="H730" i="15"/>
  <c r="R730" i="15" s="1"/>
  <c r="G730" i="15"/>
  <c r="Q730" i="15" s="1"/>
  <c r="D730" i="15"/>
  <c r="O730" i="15"/>
  <c r="D774" i="15"/>
  <c r="I774" i="15"/>
  <c r="O774" i="15"/>
  <c r="E774" i="15"/>
  <c r="G774" i="15"/>
  <c r="Q774" i="15" s="1"/>
  <c r="H774" i="15"/>
  <c r="R774" i="15" s="1"/>
  <c r="F774" i="15"/>
  <c r="C774" i="15"/>
  <c r="S774" i="15" s="1"/>
  <c r="L774" i="15" s="1"/>
  <c r="T774" i="15" s="1"/>
  <c r="A774" i="15"/>
  <c r="F731" i="15"/>
  <c r="A731" i="15"/>
  <c r="C731" i="15"/>
  <c r="S731" i="15" s="1"/>
  <c r="L731" i="15" s="1"/>
  <c r="T731" i="15" s="1"/>
  <c r="O731" i="15"/>
  <c r="H731" i="15"/>
  <c r="R731" i="15" s="1"/>
  <c r="I731" i="15"/>
  <c r="D731" i="15"/>
  <c r="E731" i="15"/>
  <c r="G731" i="15"/>
  <c r="Q731" i="15" s="1"/>
  <c r="F769" i="15"/>
  <c r="A769" i="15"/>
  <c r="N769" i="15" s="1"/>
  <c r="G769" i="15"/>
  <c r="Q769" i="15" s="1"/>
  <c r="O769" i="15"/>
  <c r="H769" i="15"/>
  <c r="R769" i="15" s="1"/>
  <c r="I769" i="15"/>
  <c r="D769" i="15"/>
  <c r="E769" i="15"/>
  <c r="C769" i="15"/>
  <c r="S769" i="15" s="1"/>
  <c r="L769" i="15" s="1"/>
  <c r="T769" i="15" s="1"/>
  <c r="H804" i="15"/>
  <c r="R804" i="15" s="1"/>
  <c r="F804" i="15"/>
  <c r="E804" i="15"/>
  <c r="D804" i="15"/>
  <c r="A804" i="15"/>
  <c r="N804" i="15" s="1"/>
  <c r="G804" i="15"/>
  <c r="Q804" i="15" s="1"/>
  <c r="O804" i="15"/>
  <c r="C804" i="15"/>
  <c r="S804" i="15" s="1"/>
  <c r="L804" i="15" s="1"/>
  <c r="T804" i="15" s="1"/>
  <c r="I804" i="15"/>
  <c r="G786" i="15"/>
  <c r="Q786" i="15" s="1"/>
  <c r="I786" i="15"/>
  <c r="D786" i="15"/>
  <c r="C786" i="15"/>
  <c r="S786" i="15" s="1"/>
  <c r="L786" i="15" s="1"/>
  <c r="T786" i="15" s="1"/>
  <c r="E786" i="15"/>
  <c r="F786" i="15"/>
  <c r="A786" i="15"/>
  <c r="K786" i="15" s="1"/>
  <c r="O786" i="15"/>
  <c r="H786" i="15"/>
  <c r="R786" i="15" s="1"/>
  <c r="F772" i="15"/>
  <c r="H772" i="15"/>
  <c r="R772" i="15" s="1"/>
  <c r="E772" i="15"/>
  <c r="I772" i="15"/>
  <c r="C772" i="15"/>
  <c r="S772" i="15" s="1"/>
  <c r="L772" i="15" s="1"/>
  <c r="T772" i="15" s="1"/>
  <c r="D772" i="15"/>
  <c r="G772" i="15"/>
  <c r="Q772" i="15" s="1"/>
  <c r="O772" i="15"/>
  <c r="A772" i="15"/>
  <c r="H822" i="15"/>
  <c r="R822" i="15" s="1"/>
  <c r="F822" i="15"/>
  <c r="O822" i="15"/>
  <c r="D822" i="15"/>
  <c r="I822" i="15"/>
  <c r="G822" i="15"/>
  <c r="Q822" i="15" s="1"/>
  <c r="E822" i="15"/>
  <c r="C822" i="15"/>
  <c r="S822" i="15" s="1"/>
  <c r="L822" i="15" s="1"/>
  <c r="T822" i="15" s="1"/>
  <c r="A822" i="15"/>
  <c r="F820" i="15"/>
  <c r="C820" i="15"/>
  <c r="S820" i="15" s="1"/>
  <c r="L820" i="15" s="1"/>
  <c r="T820" i="15" s="1"/>
  <c r="E820" i="15"/>
  <c r="O820" i="15"/>
  <c r="I820" i="15"/>
  <c r="H820" i="15"/>
  <c r="R820" i="15" s="1"/>
  <c r="A820" i="15"/>
  <c r="D820" i="15"/>
  <c r="G820" i="15"/>
  <c r="Q820" i="15" s="1"/>
  <c r="H857" i="15"/>
  <c r="R857" i="15" s="1"/>
  <c r="E857" i="15"/>
  <c r="F857" i="15"/>
  <c r="D857" i="15"/>
  <c r="C857" i="15"/>
  <c r="S857" i="15" s="1"/>
  <c r="L857" i="15" s="1"/>
  <c r="T857" i="15" s="1"/>
  <c r="O857" i="15"/>
  <c r="A857" i="15"/>
  <c r="G857" i="15"/>
  <c r="Q857" i="15" s="1"/>
  <c r="I857" i="15"/>
  <c r="O230" i="15"/>
  <c r="H230" i="15"/>
  <c r="R230" i="15" s="1"/>
  <c r="I230" i="15"/>
  <c r="D230" i="15"/>
  <c r="E230" i="15"/>
  <c r="C230" i="15"/>
  <c r="S230" i="15" s="1"/>
  <c r="L230" i="15" s="1"/>
  <c r="T230" i="15" s="1"/>
  <c r="F230" i="15"/>
  <c r="A230" i="15"/>
  <c r="G230" i="15"/>
  <c r="Q230" i="15" s="1"/>
  <c r="A271" i="15"/>
  <c r="C271" i="15"/>
  <c r="S271" i="15" s="1"/>
  <c r="L271" i="15" s="1"/>
  <c r="T271" i="15" s="1"/>
  <c r="O271" i="15"/>
  <c r="H271" i="15"/>
  <c r="R271" i="15" s="1"/>
  <c r="F271" i="15"/>
  <c r="I271" i="15"/>
  <c r="D271" i="15"/>
  <c r="E271" i="15"/>
  <c r="G271" i="15"/>
  <c r="Q271" i="15" s="1"/>
  <c r="A457" i="15"/>
  <c r="N457" i="15" s="1"/>
  <c r="C457" i="15"/>
  <c r="S457" i="15" s="1"/>
  <c r="L457" i="15" s="1"/>
  <c r="T457" i="15" s="1"/>
  <c r="O457" i="15"/>
  <c r="H457" i="15"/>
  <c r="R457" i="15" s="1"/>
  <c r="F457" i="15"/>
  <c r="I457" i="15"/>
  <c r="D457" i="15"/>
  <c r="E457" i="15"/>
  <c r="G457" i="15"/>
  <c r="Q457" i="15" s="1"/>
  <c r="E541" i="15"/>
  <c r="G541" i="15"/>
  <c r="Q541" i="15" s="1"/>
  <c r="A541" i="15"/>
  <c r="C541" i="15"/>
  <c r="S541" i="15" s="1"/>
  <c r="L541" i="15" s="1"/>
  <c r="T541" i="15" s="1"/>
  <c r="O541" i="15"/>
  <c r="H541" i="15"/>
  <c r="R541" i="15" s="1"/>
  <c r="F541" i="15"/>
  <c r="I541" i="15"/>
  <c r="D541" i="15"/>
  <c r="O321" i="15"/>
  <c r="H321" i="15"/>
  <c r="R321" i="15" s="1"/>
  <c r="G321" i="15"/>
  <c r="Q321" i="15" s="1"/>
  <c r="I321" i="15"/>
  <c r="D321" i="15"/>
  <c r="C321" i="15"/>
  <c r="S321" i="15" s="1"/>
  <c r="L321" i="15" s="1"/>
  <c r="T321" i="15" s="1"/>
  <c r="E321" i="15"/>
  <c r="F321" i="15"/>
  <c r="A321" i="15"/>
  <c r="G381" i="15"/>
  <c r="Q381" i="15" s="1"/>
  <c r="I381" i="15"/>
  <c r="D381" i="15"/>
  <c r="C381" i="15"/>
  <c r="S381" i="15" s="1"/>
  <c r="L381" i="15" s="1"/>
  <c r="T381" i="15" s="1"/>
  <c r="E381" i="15"/>
  <c r="F381" i="15"/>
  <c r="A381" i="15"/>
  <c r="O381" i="15"/>
  <c r="H381" i="15"/>
  <c r="R381" i="15" s="1"/>
  <c r="I445" i="15"/>
  <c r="D445" i="15"/>
  <c r="E445" i="15"/>
  <c r="G445" i="15"/>
  <c r="Q445" i="15" s="1"/>
  <c r="A445" i="15"/>
  <c r="C445" i="15"/>
  <c r="S445" i="15" s="1"/>
  <c r="L445" i="15" s="1"/>
  <c r="T445" i="15" s="1"/>
  <c r="O445" i="15"/>
  <c r="H445" i="15"/>
  <c r="R445" i="15" s="1"/>
  <c r="F445" i="15"/>
  <c r="A485" i="15"/>
  <c r="N485" i="15" s="1"/>
  <c r="C485" i="15"/>
  <c r="S485" i="15" s="1"/>
  <c r="L485" i="15" s="1"/>
  <c r="T485" i="15" s="1"/>
  <c r="O485" i="15"/>
  <c r="H485" i="15"/>
  <c r="R485" i="15" s="1"/>
  <c r="F485" i="15"/>
  <c r="I485" i="15"/>
  <c r="D485" i="15"/>
  <c r="E485" i="15"/>
  <c r="G485" i="15"/>
  <c r="Q485" i="15" s="1"/>
  <c r="O525" i="15"/>
  <c r="H525" i="15"/>
  <c r="R525" i="15" s="1"/>
  <c r="F525" i="15"/>
  <c r="I525" i="15"/>
  <c r="D525" i="15"/>
  <c r="E525" i="15"/>
  <c r="G525" i="15"/>
  <c r="Q525" i="15" s="1"/>
  <c r="A525" i="15"/>
  <c r="C525" i="15"/>
  <c r="S525" i="15" s="1"/>
  <c r="L525" i="15" s="1"/>
  <c r="T525" i="15" s="1"/>
  <c r="F386" i="15"/>
  <c r="G386" i="15"/>
  <c r="Q386" i="15" s="1"/>
  <c r="C386" i="15"/>
  <c r="S386" i="15" s="1"/>
  <c r="L386" i="15" s="1"/>
  <c r="T386" i="15" s="1"/>
  <c r="O386" i="15"/>
  <c r="H386" i="15"/>
  <c r="R386" i="15" s="1"/>
  <c r="I386" i="15"/>
  <c r="E386" i="15"/>
  <c r="D386" i="15"/>
  <c r="A386" i="15"/>
  <c r="N386" i="15" s="1"/>
  <c r="H406" i="15"/>
  <c r="R406" i="15" s="1"/>
  <c r="F406" i="15"/>
  <c r="A406" i="15"/>
  <c r="D406" i="15"/>
  <c r="O406" i="15"/>
  <c r="G406" i="15"/>
  <c r="Q406" i="15" s="1"/>
  <c r="I406" i="15"/>
  <c r="C406" i="15"/>
  <c r="S406" i="15" s="1"/>
  <c r="L406" i="15" s="1"/>
  <c r="T406" i="15" s="1"/>
  <c r="E406" i="15"/>
  <c r="G426" i="15"/>
  <c r="Q426" i="15" s="1"/>
  <c r="A426" i="15"/>
  <c r="C426" i="15"/>
  <c r="S426" i="15" s="1"/>
  <c r="L426" i="15" s="1"/>
  <c r="T426" i="15" s="1"/>
  <c r="O426" i="15"/>
  <c r="H426" i="15"/>
  <c r="R426" i="15" s="1"/>
  <c r="F426" i="15"/>
  <c r="I426" i="15"/>
  <c r="D426" i="15"/>
  <c r="E426" i="15"/>
  <c r="C446" i="15"/>
  <c r="S446" i="15" s="1"/>
  <c r="L446" i="15" s="1"/>
  <c r="T446" i="15" s="1"/>
  <c r="O446" i="15"/>
  <c r="H446" i="15"/>
  <c r="R446" i="15" s="1"/>
  <c r="F446" i="15"/>
  <c r="I446" i="15"/>
  <c r="D446" i="15"/>
  <c r="E446" i="15"/>
  <c r="G446" i="15"/>
  <c r="Q446" i="15" s="1"/>
  <c r="A446" i="15"/>
  <c r="H466" i="15"/>
  <c r="R466" i="15" s="1"/>
  <c r="F466" i="15"/>
  <c r="A466" i="15"/>
  <c r="N466" i="15" s="1"/>
  <c r="D466" i="15"/>
  <c r="O466" i="15"/>
  <c r="G466" i="15"/>
  <c r="Q466" i="15" s="1"/>
  <c r="I466" i="15"/>
  <c r="C466" i="15"/>
  <c r="S466" i="15" s="1"/>
  <c r="L466" i="15" s="1"/>
  <c r="T466" i="15" s="1"/>
  <c r="E466" i="15"/>
  <c r="G486" i="15"/>
  <c r="Q486" i="15" s="1"/>
  <c r="A486" i="15"/>
  <c r="N486" i="15" s="1"/>
  <c r="C486" i="15"/>
  <c r="S486" i="15" s="1"/>
  <c r="L486" i="15" s="1"/>
  <c r="T486" i="15" s="1"/>
  <c r="O486" i="15"/>
  <c r="H486" i="15"/>
  <c r="R486" i="15" s="1"/>
  <c r="F486" i="15"/>
  <c r="I486" i="15"/>
  <c r="D486" i="15"/>
  <c r="E486" i="15"/>
  <c r="D506" i="15"/>
  <c r="O506" i="15"/>
  <c r="G506" i="15"/>
  <c r="Q506" i="15" s="1"/>
  <c r="I506" i="15"/>
  <c r="C506" i="15"/>
  <c r="S506" i="15" s="1"/>
  <c r="L506" i="15" s="1"/>
  <c r="T506" i="15" s="1"/>
  <c r="E506" i="15"/>
  <c r="H506" i="15"/>
  <c r="R506" i="15" s="1"/>
  <c r="F506" i="15"/>
  <c r="A506" i="15"/>
  <c r="G526" i="15"/>
  <c r="Q526" i="15" s="1"/>
  <c r="A526" i="15"/>
  <c r="C526" i="15"/>
  <c r="S526" i="15" s="1"/>
  <c r="L526" i="15" s="1"/>
  <c r="T526" i="15" s="1"/>
  <c r="O526" i="15"/>
  <c r="H526" i="15"/>
  <c r="R526" i="15" s="1"/>
  <c r="F526" i="15"/>
  <c r="I526" i="15"/>
  <c r="D526" i="15"/>
  <c r="E526" i="15"/>
  <c r="I600" i="15"/>
  <c r="D600" i="15"/>
  <c r="E600" i="15"/>
  <c r="G600" i="15"/>
  <c r="Q600" i="15" s="1"/>
  <c r="A600" i="15"/>
  <c r="N600" i="15" s="1"/>
  <c r="C600" i="15"/>
  <c r="S600" i="15" s="1"/>
  <c r="L600" i="15" s="1"/>
  <c r="T600" i="15" s="1"/>
  <c r="O600" i="15"/>
  <c r="H600" i="15"/>
  <c r="R600" i="15" s="1"/>
  <c r="F600" i="15"/>
  <c r="G431" i="15"/>
  <c r="Q431" i="15" s="1"/>
  <c r="I431" i="15"/>
  <c r="D431" i="15"/>
  <c r="C431" i="15"/>
  <c r="S431" i="15" s="1"/>
  <c r="L431" i="15" s="1"/>
  <c r="T431" i="15" s="1"/>
  <c r="E431" i="15"/>
  <c r="F431" i="15"/>
  <c r="A431" i="15"/>
  <c r="O431" i="15"/>
  <c r="H431" i="15"/>
  <c r="R431" i="15" s="1"/>
  <c r="F451" i="15"/>
  <c r="A451" i="15"/>
  <c r="N451" i="15" s="1"/>
  <c r="O451" i="15"/>
  <c r="H451" i="15"/>
  <c r="R451" i="15" s="1"/>
  <c r="G451" i="15"/>
  <c r="Q451" i="15" s="1"/>
  <c r="I451" i="15"/>
  <c r="D451" i="15"/>
  <c r="C451" i="15"/>
  <c r="S451" i="15" s="1"/>
  <c r="L451" i="15" s="1"/>
  <c r="T451" i="15" s="1"/>
  <c r="E451" i="15"/>
  <c r="C511" i="15"/>
  <c r="S511" i="15" s="1"/>
  <c r="L511" i="15" s="1"/>
  <c r="T511" i="15" s="1"/>
  <c r="E511" i="15"/>
  <c r="F511" i="15"/>
  <c r="A511" i="15"/>
  <c r="O511" i="15"/>
  <c r="D511" i="15"/>
  <c r="G511" i="15"/>
  <c r="Q511" i="15" s="1"/>
  <c r="I511" i="15"/>
  <c r="H511" i="15"/>
  <c r="R511" i="15" s="1"/>
  <c r="F531" i="15"/>
  <c r="A531" i="15"/>
  <c r="K531" i="15" s="1"/>
  <c r="O531" i="15"/>
  <c r="H531" i="15"/>
  <c r="R531" i="15" s="1"/>
  <c r="G531" i="15"/>
  <c r="Q531" i="15" s="1"/>
  <c r="I531" i="15"/>
  <c r="D531" i="15"/>
  <c r="C531" i="15"/>
  <c r="S531" i="15" s="1"/>
  <c r="L531" i="15" s="1"/>
  <c r="T531" i="15" s="1"/>
  <c r="E531" i="15"/>
  <c r="G551" i="15"/>
  <c r="Q551" i="15" s="1"/>
  <c r="I551" i="15"/>
  <c r="H551" i="15"/>
  <c r="R551" i="15" s="1"/>
  <c r="C551" i="15"/>
  <c r="S551" i="15" s="1"/>
  <c r="L551" i="15" s="1"/>
  <c r="T551" i="15" s="1"/>
  <c r="E551" i="15"/>
  <c r="F551" i="15"/>
  <c r="A551" i="15"/>
  <c r="O551" i="15"/>
  <c r="D551" i="15"/>
  <c r="F456" i="15"/>
  <c r="A456" i="15"/>
  <c r="K456" i="15" s="1"/>
  <c r="C456" i="15"/>
  <c r="S456" i="15" s="1"/>
  <c r="L456" i="15" s="1"/>
  <c r="T456" i="15" s="1"/>
  <c r="O456" i="15"/>
  <c r="H456" i="15"/>
  <c r="R456" i="15" s="1"/>
  <c r="D456" i="15"/>
  <c r="G456" i="15"/>
  <c r="Q456" i="15" s="1"/>
  <c r="I456" i="15"/>
  <c r="E456" i="15"/>
  <c r="F516" i="15"/>
  <c r="A516" i="15"/>
  <c r="C516" i="15"/>
  <c r="S516" i="15" s="1"/>
  <c r="L516" i="15" s="1"/>
  <c r="T516" i="15" s="1"/>
  <c r="O516" i="15"/>
  <c r="H516" i="15"/>
  <c r="R516" i="15" s="1"/>
  <c r="I516" i="15"/>
  <c r="E516" i="15"/>
  <c r="D516" i="15"/>
  <c r="G516" i="15"/>
  <c r="Q516" i="15" s="1"/>
  <c r="I612" i="15"/>
  <c r="D612" i="15"/>
  <c r="E612" i="15"/>
  <c r="G612" i="15"/>
  <c r="Q612" i="15" s="1"/>
  <c r="A612" i="15"/>
  <c r="N612" i="15" s="1"/>
  <c r="H612" i="15"/>
  <c r="R612" i="15" s="1"/>
  <c r="C612" i="15"/>
  <c r="S612" i="15" s="1"/>
  <c r="L612" i="15" s="1"/>
  <c r="T612" i="15" s="1"/>
  <c r="O612" i="15"/>
  <c r="F612" i="15"/>
  <c r="I747" i="15"/>
  <c r="D747" i="15"/>
  <c r="E747" i="15"/>
  <c r="G747" i="15"/>
  <c r="Q747" i="15" s="1"/>
  <c r="C747" i="15"/>
  <c r="S747" i="15" s="1"/>
  <c r="L747" i="15" s="1"/>
  <c r="T747" i="15" s="1"/>
  <c r="O747" i="15"/>
  <c r="F747" i="15"/>
  <c r="A747" i="15"/>
  <c r="H747" i="15"/>
  <c r="R747" i="15" s="1"/>
  <c r="H567" i="15"/>
  <c r="R567" i="15" s="1"/>
  <c r="F567" i="15"/>
  <c r="O567" i="15"/>
  <c r="D567" i="15"/>
  <c r="I567" i="15"/>
  <c r="G567" i="15"/>
  <c r="Q567" i="15" s="1"/>
  <c r="E567" i="15"/>
  <c r="C567" i="15"/>
  <c r="S567" i="15" s="1"/>
  <c r="L567" i="15" s="1"/>
  <c r="T567" i="15" s="1"/>
  <c r="A567" i="15"/>
  <c r="N567" i="15" s="1"/>
  <c r="H586" i="15"/>
  <c r="R586" i="15" s="1"/>
  <c r="F586" i="15"/>
  <c r="I586" i="15"/>
  <c r="D586" i="15"/>
  <c r="E586" i="15"/>
  <c r="G586" i="15"/>
  <c r="Q586" i="15" s="1"/>
  <c r="A586" i="15"/>
  <c r="N586" i="15" s="1"/>
  <c r="C586" i="15"/>
  <c r="S586" i="15" s="1"/>
  <c r="L586" i="15" s="1"/>
  <c r="T586" i="15" s="1"/>
  <c r="O586" i="15"/>
  <c r="H605" i="15"/>
  <c r="R605" i="15" s="1"/>
  <c r="F605" i="15"/>
  <c r="A605" i="15"/>
  <c r="N605" i="15" s="1"/>
  <c r="D605" i="15"/>
  <c r="O605" i="15"/>
  <c r="G605" i="15"/>
  <c r="Q605" i="15" s="1"/>
  <c r="I605" i="15"/>
  <c r="C605" i="15"/>
  <c r="S605" i="15" s="1"/>
  <c r="L605" i="15" s="1"/>
  <c r="T605" i="15" s="1"/>
  <c r="E605" i="15"/>
  <c r="O644" i="15"/>
  <c r="H644" i="15"/>
  <c r="R644" i="15" s="1"/>
  <c r="F644" i="15"/>
  <c r="I644" i="15"/>
  <c r="D644" i="15"/>
  <c r="E644" i="15"/>
  <c r="G644" i="15"/>
  <c r="Q644" i="15" s="1"/>
  <c r="A644" i="15"/>
  <c r="C644" i="15"/>
  <c r="S644" i="15" s="1"/>
  <c r="L644" i="15" s="1"/>
  <c r="T644" i="15" s="1"/>
  <c r="O682" i="15"/>
  <c r="H682" i="15"/>
  <c r="R682" i="15" s="1"/>
  <c r="F682" i="15"/>
  <c r="I682" i="15"/>
  <c r="D682" i="15"/>
  <c r="E682" i="15"/>
  <c r="G682" i="15"/>
  <c r="Q682" i="15" s="1"/>
  <c r="A682" i="15"/>
  <c r="C682" i="15"/>
  <c r="S682" i="15" s="1"/>
  <c r="L682" i="15" s="1"/>
  <c r="T682" i="15" s="1"/>
  <c r="C560" i="15"/>
  <c r="S560" i="15" s="1"/>
  <c r="L560" i="15" s="1"/>
  <c r="T560" i="15" s="1"/>
  <c r="E560" i="15"/>
  <c r="F560" i="15"/>
  <c r="A560" i="15"/>
  <c r="K560" i="15" s="1"/>
  <c r="O560" i="15"/>
  <c r="D560" i="15"/>
  <c r="G560" i="15"/>
  <c r="Q560" i="15" s="1"/>
  <c r="I560" i="15"/>
  <c r="H560" i="15"/>
  <c r="R560" i="15" s="1"/>
  <c r="C579" i="15"/>
  <c r="S579" i="15" s="1"/>
  <c r="L579" i="15" s="1"/>
  <c r="T579" i="15" s="1"/>
  <c r="E579" i="15"/>
  <c r="F579" i="15"/>
  <c r="A579" i="15"/>
  <c r="O579" i="15"/>
  <c r="H579" i="15"/>
  <c r="R579" i="15" s="1"/>
  <c r="G579" i="15"/>
  <c r="Q579" i="15" s="1"/>
  <c r="I579" i="15"/>
  <c r="D579" i="15"/>
  <c r="C602" i="15"/>
  <c r="S602" i="15" s="1"/>
  <c r="L602" i="15" s="1"/>
  <c r="T602" i="15" s="1"/>
  <c r="E602" i="15"/>
  <c r="F602" i="15"/>
  <c r="A602" i="15"/>
  <c r="O602" i="15"/>
  <c r="H602" i="15"/>
  <c r="R602" i="15" s="1"/>
  <c r="G602" i="15"/>
  <c r="Q602" i="15" s="1"/>
  <c r="I602" i="15"/>
  <c r="D602" i="15"/>
  <c r="C621" i="15"/>
  <c r="S621" i="15" s="1"/>
  <c r="L621" i="15" s="1"/>
  <c r="T621" i="15" s="1"/>
  <c r="E621" i="15"/>
  <c r="F621" i="15"/>
  <c r="A621" i="15"/>
  <c r="N621" i="15" s="1"/>
  <c r="O621" i="15"/>
  <c r="H621" i="15"/>
  <c r="R621" i="15" s="1"/>
  <c r="G621" i="15"/>
  <c r="Q621" i="15" s="1"/>
  <c r="I621" i="15"/>
  <c r="D621" i="15"/>
  <c r="I561" i="15"/>
  <c r="D561" i="15"/>
  <c r="E561" i="15"/>
  <c r="C561" i="15"/>
  <c r="S561" i="15" s="1"/>
  <c r="L561" i="15" s="1"/>
  <c r="T561" i="15" s="1"/>
  <c r="F561" i="15"/>
  <c r="A561" i="15"/>
  <c r="K561" i="15" s="1"/>
  <c r="G561" i="15"/>
  <c r="Q561" i="15" s="1"/>
  <c r="O561" i="15"/>
  <c r="H561" i="15"/>
  <c r="R561" i="15" s="1"/>
  <c r="I580" i="15"/>
  <c r="D580" i="15"/>
  <c r="E580" i="15"/>
  <c r="G580" i="15"/>
  <c r="Q580" i="15" s="1"/>
  <c r="F580" i="15"/>
  <c r="A580" i="15"/>
  <c r="C580" i="15"/>
  <c r="S580" i="15" s="1"/>
  <c r="L580" i="15" s="1"/>
  <c r="T580" i="15" s="1"/>
  <c r="O580" i="15"/>
  <c r="H580" i="15"/>
  <c r="R580" i="15" s="1"/>
  <c r="I599" i="15"/>
  <c r="D599" i="15"/>
  <c r="E599" i="15"/>
  <c r="G599" i="15"/>
  <c r="Q599" i="15" s="1"/>
  <c r="F599" i="15"/>
  <c r="A599" i="15"/>
  <c r="C599" i="15"/>
  <c r="S599" i="15" s="1"/>
  <c r="L599" i="15" s="1"/>
  <c r="T599" i="15" s="1"/>
  <c r="O599" i="15"/>
  <c r="H599" i="15"/>
  <c r="R599" i="15" s="1"/>
  <c r="C622" i="15"/>
  <c r="S622" i="15" s="1"/>
  <c r="L622" i="15" s="1"/>
  <c r="T622" i="15" s="1"/>
  <c r="O622" i="15"/>
  <c r="I622" i="15"/>
  <c r="E622" i="15"/>
  <c r="H622" i="15"/>
  <c r="R622" i="15" s="1"/>
  <c r="F622" i="15"/>
  <c r="D622" i="15"/>
  <c r="G622" i="15"/>
  <c r="Q622" i="15" s="1"/>
  <c r="A622" i="15"/>
  <c r="N622" i="15" s="1"/>
  <c r="E686" i="15"/>
  <c r="G686" i="15"/>
  <c r="Q686" i="15" s="1"/>
  <c r="A686" i="15"/>
  <c r="K686" i="15" s="1"/>
  <c r="C686" i="15"/>
  <c r="S686" i="15" s="1"/>
  <c r="L686" i="15" s="1"/>
  <c r="T686" i="15" s="1"/>
  <c r="O686" i="15"/>
  <c r="H686" i="15"/>
  <c r="R686" i="15" s="1"/>
  <c r="F686" i="15"/>
  <c r="I686" i="15"/>
  <c r="D686" i="15"/>
  <c r="G645" i="15"/>
  <c r="Q645" i="15" s="1"/>
  <c r="E645" i="15"/>
  <c r="C645" i="15"/>
  <c r="S645" i="15" s="1"/>
  <c r="L645" i="15" s="1"/>
  <c r="T645" i="15" s="1"/>
  <c r="A645" i="15"/>
  <c r="H645" i="15"/>
  <c r="R645" i="15" s="1"/>
  <c r="F645" i="15"/>
  <c r="O645" i="15"/>
  <c r="D645" i="15"/>
  <c r="I645" i="15"/>
  <c r="G664" i="15"/>
  <c r="Q664" i="15" s="1"/>
  <c r="I664" i="15"/>
  <c r="C664" i="15"/>
  <c r="S664" i="15" s="1"/>
  <c r="L664" i="15" s="1"/>
  <c r="T664" i="15" s="1"/>
  <c r="E664" i="15"/>
  <c r="H664" i="15"/>
  <c r="R664" i="15" s="1"/>
  <c r="F664" i="15"/>
  <c r="A664" i="15"/>
  <c r="D664" i="15"/>
  <c r="O664" i="15"/>
  <c r="G687" i="15"/>
  <c r="Q687" i="15" s="1"/>
  <c r="O687" i="15"/>
  <c r="C687" i="15"/>
  <c r="S687" i="15" s="1"/>
  <c r="L687" i="15" s="1"/>
  <c r="T687" i="15" s="1"/>
  <c r="I687" i="15"/>
  <c r="H687" i="15"/>
  <c r="R687" i="15" s="1"/>
  <c r="F687" i="15"/>
  <c r="E687" i="15"/>
  <c r="D687" i="15"/>
  <c r="A687" i="15"/>
  <c r="N687" i="15" s="1"/>
  <c r="E739" i="15"/>
  <c r="G739" i="15"/>
  <c r="Q739" i="15" s="1"/>
  <c r="A739" i="15"/>
  <c r="C739" i="15"/>
  <c r="S739" i="15" s="1"/>
  <c r="L739" i="15" s="1"/>
  <c r="T739" i="15" s="1"/>
  <c r="O739" i="15"/>
  <c r="H739" i="15"/>
  <c r="R739" i="15" s="1"/>
  <c r="F739" i="15"/>
  <c r="I739" i="15"/>
  <c r="D739" i="15"/>
  <c r="F635" i="15"/>
  <c r="A635" i="15"/>
  <c r="K635" i="15" s="1"/>
  <c r="O635" i="15"/>
  <c r="H635" i="15"/>
  <c r="R635" i="15" s="1"/>
  <c r="G635" i="15"/>
  <c r="Q635" i="15" s="1"/>
  <c r="I635" i="15"/>
  <c r="D635" i="15"/>
  <c r="C635" i="15"/>
  <c r="S635" i="15" s="1"/>
  <c r="L635" i="15" s="1"/>
  <c r="T635" i="15" s="1"/>
  <c r="E635" i="15"/>
  <c r="F654" i="15"/>
  <c r="A654" i="15"/>
  <c r="O654" i="15"/>
  <c r="H654" i="15"/>
  <c r="R654" i="15" s="1"/>
  <c r="G654" i="15"/>
  <c r="Q654" i="15" s="1"/>
  <c r="I654" i="15"/>
  <c r="D654" i="15"/>
  <c r="C654" i="15"/>
  <c r="S654" i="15" s="1"/>
  <c r="L654" i="15" s="1"/>
  <c r="T654" i="15" s="1"/>
  <c r="E654" i="15"/>
  <c r="F677" i="15"/>
  <c r="A677" i="15"/>
  <c r="O677" i="15"/>
  <c r="H677" i="15"/>
  <c r="R677" i="15" s="1"/>
  <c r="G677" i="15"/>
  <c r="Q677" i="15" s="1"/>
  <c r="I677" i="15"/>
  <c r="D677" i="15"/>
  <c r="C677" i="15"/>
  <c r="S677" i="15" s="1"/>
  <c r="L677" i="15" s="1"/>
  <c r="T677" i="15" s="1"/>
  <c r="E677" i="15"/>
  <c r="E717" i="15"/>
  <c r="G717" i="15"/>
  <c r="Q717" i="15" s="1"/>
  <c r="A717" i="15"/>
  <c r="N717" i="15" s="1"/>
  <c r="C717" i="15"/>
  <c r="S717" i="15" s="1"/>
  <c r="L717" i="15" s="1"/>
  <c r="T717" i="15" s="1"/>
  <c r="O717" i="15"/>
  <c r="H717" i="15"/>
  <c r="R717" i="15" s="1"/>
  <c r="F717" i="15"/>
  <c r="I717" i="15"/>
  <c r="D717" i="15"/>
  <c r="E807" i="15"/>
  <c r="G807" i="15"/>
  <c r="Q807" i="15" s="1"/>
  <c r="A807" i="15"/>
  <c r="N807" i="15" s="1"/>
  <c r="C807" i="15"/>
  <c r="S807" i="15" s="1"/>
  <c r="L807" i="15" s="1"/>
  <c r="T807" i="15" s="1"/>
  <c r="O807" i="15"/>
  <c r="H807" i="15"/>
  <c r="R807" i="15" s="1"/>
  <c r="F807" i="15"/>
  <c r="I807" i="15"/>
  <c r="D807" i="15"/>
  <c r="F639" i="15"/>
  <c r="A639" i="15"/>
  <c r="K639" i="15" s="1"/>
  <c r="C639" i="15"/>
  <c r="S639" i="15" s="1"/>
  <c r="L639" i="15" s="1"/>
  <c r="T639" i="15" s="1"/>
  <c r="O639" i="15"/>
  <c r="H639" i="15"/>
  <c r="R639" i="15" s="1"/>
  <c r="G639" i="15"/>
  <c r="Q639" i="15" s="1"/>
  <c r="I639" i="15"/>
  <c r="E639" i="15"/>
  <c r="D639" i="15"/>
  <c r="F662" i="15"/>
  <c r="A662" i="15"/>
  <c r="C662" i="15"/>
  <c r="S662" i="15" s="1"/>
  <c r="L662" i="15" s="1"/>
  <c r="T662" i="15" s="1"/>
  <c r="O662" i="15"/>
  <c r="H662" i="15"/>
  <c r="R662" i="15" s="1"/>
  <c r="E662" i="15"/>
  <c r="D662" i="15"/>
  <c r="G662" i="15"/>
  <c r="Q662" i="15" s="1"/>
  <c r="I662" i="15"/>
  <c r="F681" i="15"/>
  <c r="A681" i="15"/>
  <c r="K681" i="15" s="1"/>
  <c r="C681" i="15"/>
  <c r="S681" i="15" s="1"/>
  <c r="L681" i="15" s="1"/>
  <c r="T681" i="15" s="1"/>
  <c r="O681" i="15"/>
  <c r="H681" i="15"/>
  <c r="R681" i="15" s="1"/>
  <c r="G681" i="15"/>
  <c r="Q681" i="15" s="1"/>
  <c r="I681" i="15"/>
  <c r="E681" i="15"/>
  <c r="D681" i="15"/>
  <c r="O709" i="15"/>
  <c r="H709" i="15"/>
  <c r="R709" i="15" s="1"/>
  <c r="F709" i="15"/>
  <c r="I709" i="15"/>
  <c r="D709" i="15"/>
  <c r="A709" i="15"/>
  <c r="K709" i="15" s="1"/>
  <c r="G709" i="15"/>
  <c r="Q709" i="15" s="1"/>
  <c r="C709" i="15"/>
  <c r="S709" i="15" s="1"/>
  <c r="L709" i="15" s="1"/>
  <c r="T709" i="15" s="1"/>
  <c r="E709" i="15"/>
  <c r="O780" i="15"/>
  <c r="H780" i="15"/>
  <c r="R780" i="15" s="1"/>
  <c r="C780" i="15"/>
  <c r="S780" i="15" s="1"/>
  <c r="L780" i="15" s="1"/>
  <c r="T780" i="15" s="1"/>
  <c r="I780" i="15"/>
  <c r="D780" i="15"/>
  <c r="F780" i="15"/>
  <c r="E780" i="15"/>
  <c r="A780" i="15"/>
  <c r="N780" i="15" s="1"/>
  <c r="G780" i="15"/>
  <c r="Q780" i="15" s="1"/>
  <c r="H706" i="15"/>
  <c r="R706" i="15" s="1"/>
  <c r="F706" i="15"/>
  <c r="O706" i="15"/>
  <c r="D706" i="15"/>
  <c r="I706" i="15"/>
  <c r="C706" i="15"/>
  <c r="S706" i="15" s="1"/>
  <c r="L706" i="15" s="1"/>
  <c r="T706" i="15" s="1"/>
  <c r="E706" i="15"/>
  <c r="A706" i="15"/>
  <c r="G706" i="15"/>
  <c r="Q706" i="15" s="1"/>
  <c r="H725" i="15"/>
  <c r="R725" i="15" s="1"/>
  <c r="F725" i="15"/>
  <c r="I725" i="15"/>
  <c r="D725" i="15"/>
  <c r="E725" i="15"/>
  <c r="O725" i="15"/>
  <c r="G725" i="15"/>
  <c r="Q725" i="15" s="1"/>
  <c r="C725" i="15"/>
  <c r="S725" i="15" s="1"/>
  <c r="L725" i="15" s="1"/>
  <c r="T725" i="15" s="1"/>
  <c r="A725" i="15"/>
  <c r="H744" i="15"/>
  <c r="R744" i="15" s="1"/>
  <c r="F744" i="15"/>
  <c r="E744" i="15"/>
  <c r="D744" i="15"/>
  <c r="A744" i="15"/>
  <c r="C744" i="15"/>
  <c r="S744" i="15" s="1"/>
  <c r="L744" i="15" s="1"/>
  <c r="T744" i="15" s="1"/>
  <c r="O744" i="15"/>
  <c r="I744" i="15"/>
  <c r="G744" i="15"/>
  <c r="Q744" i="15" s="1"/>
  <c r="H767" i="15"/>
  <c r="R767" i="15" s="1"/>
  <c r="F767" i="15"/>
  <c r="O767" i="15"/>
  <c r="D767" i="15"/>
  <c r="I767" i="15"/>
  <c r="A767" i="15"/>
  <c r="N767" i="15" s="1"/>
  <c r="G767" i="15"/>
  <c r="Q767" i="15" s="1"/>
  <c r="C767" i="15"/>
  <c r="S767" i="15" s="1"/>
  <c r="L767" i="15" s="1"/>
  <c r="T767" i="15" s="1"/>
  <c r="E767" i="15"/>
  <c r="G696" i="15"/>
  <c r="Q696" i="15" s="1"/>
  <c r="I696" i="15"/>
  <c r="D696" i="15"/>
  <c r="C696" i="15"/>
  <c r="S696" i="15" s="1"/>
  <c r="L696" i="15" s="1"/>
  <c r="T696" i="15" s="1"/>
  <c r="E696" i="15"/>
  <c r="O696" i="15"/>
  <c r="A696" i="15"/>
  <c r="K696" i="15" s="1"/>
  <c r="H696" i="15"/>
  <c r="R696" i="15" s="1"/>
  <c r="F696" i="15"/>
  <c r="G715" i="15"/>
  <c r="Q715" i="15" s="1"/>
  <c r="I715" i="15"/>
  <c r="D715" i="15"/>
  <c r="C715" i="15"/>
  <c r="S715" i="15" s="1"/>
  <c r="L715" i="15" s="1"/>
  <c r="T715" i="15" s="1"/>
  <c r="E715" i="15"/>
  <c r="H715" i="15"/>
  <c r="R715" i="15" s="1"/>
  <c r="F715" i="15"/>
  <c r="O715" i="15"/>
  <c r="A715" i="15"/>
  <c r="G734" i="15"/>
  <c r="Q734" i="15" s="1"/>
  <c r="I734" i="15"/>
  <c r="H734" i="15"/>
  <c r="R734" i="15" s="1"/>
  <c r="C734" i="15"/>
  <c r="S734" i="15" s="1"/>
  <c r="L734" i="15" s="1"/>
  <c r="T734" i="15" s="1"/>
  <c r="E734" i="15"/>
  <c r="O734" i="15"/>
  <c r="A734" i="15"/>
  <c r="K734" i="15" s="1"/>
  <c r="D734" i="15"/>
  <c r="F734" i="15"/>
  <c r="G757" i="15"/>
  <c r="Q757" i="15" s="1"/>
  <c r="I757" i="15"/>
  <c r="D757" i="15"/>
  <c r="C757" i="15"/>
  <c r="S757" i="15" s="1"/>
  <c r="L757" i="15" s="1"/>
  <c r="T757" i="15" s="1"/>
  <c r="E757" i="15"/>
  <c r="H757" i="15"/>
  <c r="R757" i="15" s="1"/>
  <c r="F757" i="15"/>
  <c r="O757" i="15"/>
  <c r="A757" i="15"/>
  <c r="K757" i="15" s="1"/>
  <c r="E697" i="15"/>
  <c r="G697" i="15"/>
  <c r="Q697" i="15" s="1"/>
  <c r="F697" i="15"/>
  <c r="A697" i="15"/>
  <c r="C697" i="15"/>
  <c r="S697" i="15" s="1"/>
  <c r="L697" i="15" s="1"/>
  <c r="T697" i="15" s="1"/>
  <c r="O697" i="15"/>
  <c r="H697" i="15"/>
  <c r="R697" i="15" s="1"/>
  <c r="I697" i="15"/>
  <c r="D697" i="15"/>
  <c r="E716" i="15"/>
  <c r="G716" i="15"/>
  <c r="Q716" i="15" s="1"/>
  <c r="F716" i="15"/>
  <c r="A716" i="15"/>
  <c r="K716" i="15" s="1"/>
  <c r="C716" i="15"/>
  <c r="S716" i="15" s="1"/>
  <c r="L716" i="15" s="1"/>
  <c r="T716" i="15" s="1"/>
  <c r="O716" i="15"/>
  <c r="H716" i="15"/>
  <c r="R716" i="15" s="1"/>
  <c r="I716" i="15"/>
  <c r="D716" i="15"/>
  <c r="E735" i="15"/>
  <c r="C735" i="15"/>
  <c r="S735" i="15" s="1"/>
  <c r="L735" i="15" s="1"/>
  <c r="T735" i="15" s="1"/>
  <c r="F735" i="15"/>
  <c r="A735" i="15"/>
  <c r="G735" i="15"/>
  <c r="Q735" i="15" s="1"/>
  <c r="O735" i="15"/>
  <c r="H735" i="15"/>
  <c r="R735" i="15" s="1"/>
  <c r="I735" i="15"/>
  <c r="D735" i="15"/>
  <c r="E754" i="15"/>
  <c r="G754" i="15"/>
  <c r="Q754" i="15" s="1"/>
  <c r="F754" i="15"/>
  <c r="A754" i="15"/>
  <c r="C754" i="15"/>
  <c r="S754" i="15" s="1"/>
  <c r="L754" i="15" s="1"/>
  <c r="T754" i="15" s="1"/>
  <c r="O754" i="15"/>
  <c r="H754" i="15"/>
  <c r="R754" i="15" s="1"/>
  <c r="I754" i="15"/>
  <c r="D754" i="15"/>
  <c r="I775" i="15"/>
  <c r="E775" i="15"/>
  <c r="G775" i="15"/>
  <c r="Q775" i="15" s="1"/>
  <c r="H775" i="15"/>
  <c r="R775" i="15" s="1"/>
  <c r="D775" i="15"/>
  <c r="C775" i="15"/>
  <c r="S775" i="15" s="1"/>
  <c r="L775" i="15" s="1"/>
  <c r="T775" i="15" s="1"/>
  <c r="A775" i="15"/>
  <c r="K775" i="15" s="1"/>
  <c r="F775" i="15"/>
  <c r="O775" i="15"/>
  <c r="C789" i="15"/>
  <c r="S789" i="15" s="1"/>
  <c r="L789" i="15" s="1"/>
  <c r="T789" i="15" s="1"/>
  <c r="O789" i="15"/>
  <c r="H789" i="15"/>
  <c r="R789" i="15" s="1"/>
  <c r="F789" i="15"/>
  <c r="I789" i="15"/>
  <c r="D789" i="15"/>
  <c r="E789" i="15"/>
  <c r="G789" i="15"/>
  <c r="Q789" i="15" s="1"/>
  <c r="A789" i="15"/>
  <c r="A810" i="15"/>
  <c r="N810" i="15" s="1"/>
  <c r="D810" i="15"/>
  <c r="O810" i="15"/>
  <c r="G810" i="15"/>
  <c r="Q810" i="15" s="1"/>
  <c r="H810" i="15"/>
  <c r="R810" i="15" s="1"/>
  <c r="I810" i="15"/>
  <c r="C810" i="15"/>
  <c r="S810" i="15" s="1"/>
  <c r="L810" i="15" s="1"/>
  <c r="T810" i="15" s="1"/>
  <c r="E810" i="15"/>
  <c r="F810" i="15"/>
  <c r="A841" i="15"/>
  <c r="O841" i="15"/>
  <c r="G841" i="15"/>
  <c r="Q841" i="15" s="1"/>
  <c r="E841" i="15"/>
  <c r="H841" i="15"/>
  <c r="R841" i="15" s="1"/>
  <c r="C841" i="15"/>
  <c r="S841" i="15" s="1"/>
  <c r="L841" i="15" s="1"/>
  <c r="T841" i="15" s="1"/>
  <c r="I841" i="15"/>
  <c r="F841" i="15"/>
  <c r="D841" i="15"/>
  <c r="O790" i="15"/>
  <c r="D790" i="15"/>
  <c r="G790" i="15"/>
  <c r="Q790" i="15" s="1"/>
  <c r="I790" i="15"/>
  <c r="H790" i="15"/>
  <c r="R790" i="15" s="1"/>
  <c r="C790" i="15"/>
  <c r="S790" i="15" s="1"/>
  <c r="L790" i="15" s="1"/>
  <c r="T790" i="15" s="1"/>
  <c r="E790" i="15"/>
  <c r="F790" i="15"/>
  <c r="A790" i="15"/>
  <c r="I812" i="15"/>
  <c r="H812" i="15"/>
  <c r="R812" i="15" s="1"/>
  <c r="G812" i="15"/>
  <c r="Q812" i="15" s="1"/>
  <c r="E812" i="15"/>
  <c r="F812" i="15"/>
  <c r="C812" i="15"/>
  <c r="S812" i="15" s="1"/>
  <c r="L812" i="15" s="1"/>
  <c r="T812" i="15" s="1"/>
  <c r="A812" i="15"/>
  <c r="K812" i="15" s="1"/>
  <c r="O812" i="15"/>
  <c r="D812" i="15"/>
  <c r="E776" i="15"/>
  <c r="D776" i="15"/>
  <c r="F776" i="15"/>
  <c r="A776" i="15"/>
  <c r="C776" i="15"/>
  <c r="S776" i="15" s="1"/>
  <c r="L776" i="15" s="1"/>
  <c r="T776" i="15" s="1"/>
  <c r="O776" i="15"/>
  <c r="H776" i="15"/>
  <c r="R776" i="15" s="1"/>
  <c r="I776" i="15"/>
  <c r="G776" i="15"/>
  <c r="Q776" i="15" s="1"/>
  <c r="E795" i="15"/>
  <c r="G795" i="15"/>
  <c r="Q795" i="15" s="1"/>
  <c r="F795" i="15"/>
  <c r="A795" i="15"/>
  <c r="K795" i="15" s="1"/>
  <c r="C795" i="15"/>
  <c r="S795" i="15" s="1"/>
  <c r="L795" i="15" s="1"/>
  <c r="T795" i="15" s="1"/>
  <c r="O795" i="15"/>
  <c r="H795" i="15"/>
  <c r="R795" i="15" s="1"/>
  <c r="I795" i="15"/>
  <c r="D795" i="15"/>
  <c r="A836" i="15"/>
  <c r="C836" i="15"/>
  <c r="S836" i="15" s="1"/>
  <c r="L836" i="15" s="1"/>
  <c r="T836" i="15" s="1"/>
  <c r="O836" i="15"/>
  <c r="F836" i="15"/>
  <c r="G836" i="15"/>
  <c r="Q836" i="15" s="1"/>
  <c r="I836" i="15"/>
  <c r="D836" i="15"/>
  <c r="E836" i="15"/>
  <c r="H836" i="15"/>
  <c r="R836" i="15" s="1"/>
  <c r="C826" i="15"/>
  <c r="S826" i="15" s="1"/>
  <c r="L826" i="15" s="1"/>
  <c r="T826" i="15" s="1"/>
  <c r="I826" i="15"/>
  <c r="H826" i="15"/>
  <c r="R826" i="15" s="1"/>
  <c r="F826" i="15"/>
  <c r="E826" i="15"/>
  <c r="D826" i="15"/>
  <c r="A826" i="15"/>
  <c r="G826" i="15"/>
  <c r="Q826" i="15" s="1"/>
  <c r="O826" i="15"/>
  <c r="C849" i="15"/>
  <c r="S849" i="15" s="1"/>
  <c r="L849" i="15" s="1"/>
  <c r="T849" i="15" s="1"/>
  <c r="A849" i="15"/>
  <c r="H849" i="15"/>
  <c r="R849" i="15" s="1"/>
  <c r="O849" i="15"/>
  <c r="G849" i="15"/>
  <c r="Q849" i="15" s="1"/>
  <c r="D849" i="15"/>
  <c r="F849" i="15"/>
  <c r="I849" i="15"/>
  <c r="E849" i="15"/>
  <c r="A839" i="15"/>
  <c r="K839" i="15" s="1"/>
  <c r="F839" i="15"/>
  <c r="O839" i="15"/>
  <c r="H839" i="15"/>
  <c r="R839" i="15" s="1"/>
  <c r="D839" i="15"/>
  <c r="I839" i="15"/>
  <c r="C839" i="15"/>
  <c r="S839" i="15" s="1"/>
  <c r="L839" i="15" s="1"/>
  <c r="T839" i="15" s="1"/>
  <c r="E839" i="15"/>
  <c r="G839" i="15"/>
  <c r="Q839" i="15" s="1"/>
  <c r="A872" i="15"/>
  <c r="N872" i="15" s="1"/>
  <c r="O872" i="15"/>
  <c r="H872" i="15"/>
  <c r="R872" i="15" s="1"/>
  <c r="I872" i="15"/>
  <c r="G872" i="15"/>
  <c r="Q872" i="15" s="1"/>
  <c r="D872" i="15"/>
  <c r="C872" i="15"/>
  <c r="S872" i="15" s="1"/>
  <c r="L872" i="15" s="1"/>
  <c r="T872" i="15" s="1"/>
  <c r="F872" i="15"/>
  <c r="E872" i="15"/>
  <c r="E824" i="15"/>
  <c r="C824" i="15"/>
  <c r="S824" i="15" s="1"/>
  <c r="L824" i="15" s="1"/>
  <c r="T824" i="15" s="1"/>
  <c r="F824" i="15"/>
  <c r="A824" i="15"/>
  <c r="K824" i="15" s="1"/>
  <c r="G824" i="15"/>
  <c r="Q824" i="15" s="1"/>
  <c r="O824" i="15"/>
  <c r="H824" i="15"/>
  <c r="R824" i="15" s="1"/>
  <c r="I824" i="15"/>
  <c r="D824" i="15"/>
  <c r="A859" i="15"/>
  <c r="N859" i="15" s="1"/>
  <c r="G859" i="15"/>
  <c r="Q859" i="15" s="1"/>
  <c r="O859" i="15"/>
  <c r="F859" i="15"/>
  <c r="D859" i="15"/>
  <c r="I859" i="15"/>
  <c r="H859" i="15"/>
  <c r="R859" i="15" s="1"/>
  <c r="E859" i="15"/>
  <c r="C859" i="15"/>
  <c r="S859" i="15" s="1"/>
  <c r="L859" i="15" s="1"/>
  <c r="T859" i="15" s="1"/>
  <c r="A867" i="15"/>
  <c r="N867" i="15" s="1"/>
  <c r="H867" i="15"/>
  <c r="R867" i="15" s="1"/>
  <c r="O867" i="15"/>
  <c r="D867" i="15"/>
  <c r="F867" i="15"/>
  <c r="I867" i="15"/>
  <c r="G867" i="15"/>
  <c r="Q867" i="15" s="1"/>
  <c r="E867" i="15"/>
  <c r="C867" i="15"/>
  <c r="S867" i="15" s="1"/>
  <c r="L867" i="15" s="1"/>
  <c r="T867" i="15" s="1"/>
  <c r="D842" i="15"/>
  <c r="G842" i="15"/>
  <c r="Q842" i="15" s="1"/>
  <c r="F842" i="15"/>
  <c r="O842" i="15"/>
  <c r="A842" i="15"/>
  <c r="K842" i="15" s="1"/>
  <c r="E842" i="15"/>
  <c r="H842" i="15"/>
  <c r="R842" i="15" s="1"/>
  <c r="I842" i="15"/>
  <c r="C842" i="15"/>
  <c r="S842" i="15" s="1"/>
  <c r="L842" i="15" s="1"/>
  <c r="T842" i="15" s="1"/>
  <c r="G864" i="15"/>
  <c r="Q864" i="15" s="1"/>
  <c r="F864" i="15"/>
  <c r="H864" i="15"/>
  <c r="R864" i="15" s="1"/>
  <c r="E864" i="15"/>
  <c r="C864" i="15"/>
  <c r="S864" i="15" s="1"/>
  <c r="L864" i="15" s="1"/>
  <c r="T864" i="15" s="1"/>
  <c r="D864" i="15"/>
  <c r="A864" i="15"/>
  <c r="O864" i="15"/>
  <c r="I864" i="15"/>
  <c r="G855" i="15"/>
  <c r="Q855" i="15" s="1"/>
  <c r="C855" i="15"/>
  <c r="S855" i="15" s="1"/>
  <c r="L855" i="15" s="1"/>
  <c r="T855" i="15" s="1"/>
  <c r="F855" i="15"/>
  <c r="A855" i="15"/>
  <c r="N855" i="15" s="1"/>
  <c r="H855" i="15"/>
  <c r="R855" i="15" s="1"/>
  <c r="I855" i="15"/>
  <c r="E855" i="15"/>
  <c r="D855" i="15"/>
  <c r="O855" i="15"/>
  <c r="H874" i="15"/>
  <c r="R874" i="15" s="1"/>
  <c r="I874" i="15"/>
  <c r="F874" i="15"/>
  <c r="C874" i="15"/>
  <c r="S874" i="15" s="1"/>
  <c r="L874" i="15" s="1"/>
  <c r="T874" i="15" s="1"/>
  <c r="G874" i="15"/>
  <c r="Q874" i="15" s="1"/>
  <c r="E874" i="15"/>
  <c r="D874" i="15"/>
  <c r="O874" i="15"/>
  <c r="A874" i="15"/>
  <c r="N874" i="15" s="1"/>
  <c r="I802" i="15"/>
  <c r="D802" i="15"/>
  <c r="E802" i="15"/>
  <c r="G802" i="15"/>
  <c r="Q802" i="15" s="1"/>
  <c r="F802" i="15"/>
  <c r="A802" i="15"/>
  <c r="C802" i="15"/>
  <c r="S802" i="15" s="1"/>
  <c r="L802" i="15" s="1"/>
  <c r="T802" i="15" s="1"/>
  <c r="O802" i="15"/>
  <c r="H802" i="15"/>
  <c r="R802" i="15" s="1"/>
  <c r="F811" i="15"/>
  <c r="I811" i="15"/>
  <c r="O811" i="15"/>
  <c r="A811" i="15"/>
  <c r="H811" i="15"/>
  <c r="R811" i="15" s="1"/>
  <c r="E811" i="15"/>
  <c r="G811" i="15"/>
  <c r="Q811" i="15" s="1"/>
  <c r="D811" i="15"/>
  <c r="C811" i="15"/>
  <c r="S811" i="15" s="1"/>
  <c r="L811" i="15" s="1"/>
  <c r="T811" i="15" s="1"/>
  <c r="G830" i="15"/>
  <c r="Q830" i="15" s="1"/>
  <c r="E830" i="15"/>
  <c r="C830" i="15"/>
  <c r="S830" i="15" s="1"/>
  <c r="L830" i="15" s="1"/>
  <c r="T830" i="15" s="1"/>
  <c r="A830" i="15"/>
  <c r="N830" i="15" s="1"/>
  <c r="H830" i="15"/>
  <c r="R830" i="15" s="1"/>
  <c r="F830" i="15"/>
  <c r="O830" i="15"/>
  <c r="D830" i="15"/>
  <c r="I830" i="15"/>
  <c r="E852" i="15"/>
  <c r="C852" i="15"/>
  <c r="S852" i="15" s="1"/>
  <c r="L852" i="15" s="1"/>
  <c r="T852" i="15" s="1"/>
  <c r="A852" i="15"/>
  <c r="H852" i="15"/>
  <c r="R852" i="15" s="1"/>
  <c r="O852" i="15"/>
  <c r="F852" i="15"/>
  <c r="G852" i="15"/>
  <c r="Q852" i="15" s="1"/>
  <c r="I852" i="15"/>
  <c r="D852" i="15"/>
  <c r="I845" i="15"/>
  <c r="F845" i="15"/>
  <c r="D845" i="15"/>
  <c r="A845" i="15"/>
  <c r="G845" i="15"/>
  <c r="Q845" i="15" s="1"/>
  <c r="O845" i="15"/>
  <c r="E845" i="15"/>
  <c r="C845" i="15"/>
  <c r="S845" i="15" s="1"/>
  <c r="L845" i="15" s="1"/>
  <c r="T845" i="15" s="1"/>
  <c r="H845" i="15"/>
  <c r="R845" i="15" s="1"/>
  <c r="G809" i="15"/>
  <c r="Q809" i="15" s="1"/>
  <c r="D809" i="15"/>
  <c r="A809" i="15"/>
  <c r="N809" i="15" s="1"/>
  <c r="I809" i="15"/>
  <c r="F809" i="15"/>
  <c r="O809" i="15"/>
  <c r="C809" i="15"/>
  <c r="S809" i="15" s="1"/>
  <c r="L809" i="15" s="1"/>
  <c r="T809" i="15" s="1"/>
  <c r="H809" i="15"/>
  <c r="R809" i="15" s="1"/>
  <c r="E809" i="15"/>
  <c r="O834" i="15"/>
  <c r="E834" i="15"/>
  <c r="H834" i="15"/>
  <c r="R834" i="15" s="1"/>
  <c r="I834" i="15"/>
  <c r="G834" i="15"/>
  <c r="Q834" i="15" s="1"/>
  <c r="F834" i="15"/>
  <c r="D834" i="15"/>
  <c r="C834" i="15"/>
  <c r="S834" i="15" s="1"/>
  <c r="L834" i="15" s="1"/>
  <c r="T834" i="15" s="1"/>
  <c r="A834" i="15"/>
  <c r="N834" i="15" s="1"/>
  <c r="I869" i="15"/>
  <c r="O869" i="15"/>
  <c r="D869" i="15"/>
  <c r="H869" i="15"/>
  <c r="R869" i="15" s="1"/>
  <c r="G869" i="15"/>
  <c r="Q869" i="15" s="1"/>
  <c r="F869" i="15"/>
  <c r="E869" i="15"/>
  <c r="C869" i="15"/>
  <c r="S869" i="15" s="1"/>
  <c r="L869" i="15" s="1"/>
  <c r="T869" i="15" s="1"/>
  <c r="A869" i="15"/>
  <c r="K869" i="15" s="1"/>
  <c r="E875" i="15"/>
  <c r="H875" i="15"/>
  <c r="R875" i="15" s="1"/>
  <c r="A875" i="15"/>
  <c r="F875" i="15"/>
  <c r="O875" i="15"/>
  <c r="D875" i="15"/>
  <c r="C875" i="15"/>
  <c r="S875" i="15" s="1"/>
  <c r="L875" i="15" s="1"/>
  <c r="T875" i="15" s="1"/>
  <c r="I875" i="15"/>
  <c r="G875" i="15"/>
  <c r="Q875" i="15" s="1"/>
  <c r="H846" i="15"/>
  <c r="R846" i="15" s="1"/>
  <c r="E846" i="15"/>
  <c r="C846" i="15"/>
  <c r="S846" i="15" s="1"/>
  <c r="L846" i="15" s="1"/>
  <c r="T846" i="15" s="1"/>
  <c r="I846" i="15"/>
  <c r="F846" i="15"/>
  <c r="G846" i="15"/>
  <c r="Q846" i="15" s="1"/>
  <c r="D846" i="15"/>
  <c r="O846" i="15"/>
  <c r="A846" i="15"/>
  <c r="E871" i="15"/>
  <c r="H871" i="15"/>
  <c r="R871" i="15" s="1"/>
  <c r="A871" i="15"/>
  <c r="F871" i="15"/>
  <c r="O871" i="15"/>
  <c r="G871" i="15"/>
  <c r="Q871" i="15" s="1"/>
  <c r="C871" i="15"/>
  <c r="S871" i="15" s="1"/>
  <c r="L871" i="15" s="1"/>
  <c r="T871" i="15" s="1"/>
  <c r="I871" i="15"/>
  <c r="D871" i="15"/>
  <c r="H862" i="15"/>
  <c r="R862" i="15" s="1"/>
  <c r="A862" i="15"/>
  <c r="C862" i="15"/>
  <c r="S862" i="15" s="1"/>
  <c r="L862" i="15" s="1"/>
  <c r="T862" i="15" s="1"/>
  <c r="I862" i="15"/>
  <c r="F862" i="15"/>
  <c r="E862" i="15"/>
  <c r="G862" i="15"/>
  <c r="Q862" i="15" s="1"/>
  <c r="O862" i="15"/>
  <c r="D862" i="15"/>
  <c r="D102" i="15"/>
  <c r="C102" i="15"/>
  <c r="S102" i="15" s="1"/>
  <c r="L102" i="15" s="1"/>
  <c r="T102" i="15" s="1"/>
  <c r="O102" i="15"/>
  <c r="I102" i="15"/>
  <c r="F102" i="15"/>
  <c r="E102" i="15"/>
  <c r="A102" i="15"/>
  <c r="H102" i="15"/>
  <c r="R102" i="15" s="1"/>
  <c r="G102" i="15"/>
  <c r="Q102" i="15" s="1"/>
  <c r="F122" i="15"/>
  <c r="A122" i="15"/>
  <c r="K122" i="15" s="1"/>
  <c r="G122" i="15"/>
  <c r="Q122" i="15" s="1"/>
  <c r="O122" i="15"/>
  <c r="H122" i="15"/>
  <c r="R122" i="15" s="1"/>
  <c r="I122" i="15"/>
  <c r="D122" i="15"/>
  <c r="E122" i="15"/>
  <c r="C122" i="15"/>
  <c r="S122" i="15" s="1"/>
  <c r="L122" i="15" s="1"/>
  <c r="T122" i="15" s="1"/>
  <c r="E182" i="15"/>
  <c r="C182" i="15"/>
  <c r="S182" i="15" s="1"/>
  <c r="L182" i="15" s="1"/>
  <c r="T182" i="15" s="1"/>
  <c r="F182" i="15"/>
  <c r="A182" i="15"/>
  <c r="G182" i="15"/>
  <c r="Q182" i="15" s="1"/>
  <c r="O182" i="15"/>
  <c r="H182" i="15"/>
  <c r="R182" i="15" s="1"/>
  <c r="I182" i="15"/>
  <c r="D182" i="15"/>
  <c r="O247" i="15"/>
  <c r="H247" i="15"/>
  <c r="R247" i="15" s="1"/>
  <c r="F247" i="15"/>
  <c r="I247" i="15"/>
  <c r="D247" i="15"/>
  <c r="E247" i="15"/>
  <c r="G247" i="15"/>
  <c r="Q247" i="15" s="1"/>
  <c r="A247" i="15"/>
  <c r="N247" i="15" s="1"/>
  <c r="C247" i="15"/>
  <c r="S247" i="15" s="1"/>
  <c r="L247" i="15" s="1"/>
  <c r="T247" i="15" s="1"/>
  <c r="E307" i="15"/>
  <c r="G307" i="15"/>
  <c r="Q307" i="15" s="1"/>
  <c r="A307" i="15"/>
  <c r="N307" i="15" s="1"/>
  <c r="C307" i="15"/>
  <c r="S307" i="15" s="1"/>
  <c r="L307" i="15" s="1"/>
  <c r="T307" i="15" s="1"/>
  <c r="O307" i="15"/>
  <c r="H307" i="15"/>
  <c r="R307" i="15" s="1"/>
  <c r="F307" i="15"/>
  <c r="I307" i="15"/>
  <c r="D307" i="15"/>
  <c r="I481" i="15"/>
  <c r="D481" i="15"/>
  <c r="E481" i="15"/>
  <c r="G481" i="15"/>
  <c r="Q481" i="15" s="1"/>
  <c r="A481" i="15"/>
  <c r="C481" i="15"/>
  <c r="S481" i="15" s="1"/>
  <c r="L481" i="15" s="1"/>
  <c r="T481" i="15" s="1"/>
  <c r="O481" i="15"/>
  <c r="H481" i="15"/>
  <c r="R481" i="15" s="1"/>
  <c r="F481" i="15"/>
  <c r="C276" i="15"/>
  <c r="S276" i="15" s="1"/>
  <c r="L276" i="15" s="1"/>
  <c r="T276" i="15" s="1"/>
  <c r="A276" i="15"/>
  <c r="H276" i="15"/>
  <c r="R276" i="15" s="1"/>
  <c r="F276" i="15"/>
  <c r="O276" i="15"/>
  <c r="D276" i="15"/>
  <c r="I276" i="15"/>
  <c r="G276" i="15"/>
  <c r="Q276" i="15" s="1"/>
  <c r="E276" i="15"/>
  <c r="D296" i="15"/>
  <c r="E296" i="15"/>
  <c r="G296" i="15"/>
  <c r="Q296" i="15" s="1"/>
  <c r="A296" i="15"/>
  <c r="C296" i="15"/>
  <c r="S296" i="15" s="1"/>
  <c r="L296" i="15" s="1"/>
  <c r="T296" i="15" s="1"/>
  <c r="O296" i="15"/>
  <c r="H296" i="15"/>
  <c r="R296" i="15" s="1"/>
  <c r="F296" i="15"/>
  <c r="I296" i="15"/>
  <c r="G336" i="15"/>
  <c r="Q336" i="15" s="1"/>
  <c r="I336" i="15"/>
  <c r="C336" i="15"/>
  <c r="S336" i="15" s="1"/>
  <c r="L336" i="15" s="1"/>
  <c r="T336" i="15" s="1"/>
  <c r="E336" i="15"/>
  <c r="H336" i="15"/>
  <c r="R336" i="15" s="1"/>
  <c r="F336" i="15"/>
  <c r="A336" i="15"/>
  <c r="N336" i="15" s="1"/>
  <c r="D336" i="15"/>
  <c r="O336" i="15"/>
  <c r="H356" i="15"/>
  <c r="R356" i="15" s="1"/>
  <c r="F356" i="15"/>
  <c r="O356" i="15"/>
  <c r="D356" i="15"/>
  <c r="I356" i="15"/>
  <c r="G356" i="15"/>
  <c r="Q356" i="15" s="1"/>
  <c r="E356" i="15"/>
  <c r="C356" i="15"/>
  <c r="S356" i="15" s="1"/>
  <c r="L356" i="15" s="1"/>
  <c r="T356" i="15" s="1"/>
  <c r="A356" i="15"/>
  <c r="E509" i="15"/>
  <c r="G509" i="15"/>
  <c r="Q509" i="15" s="1"/>
  <c r="A509" i="15"/>
  <c r="N509" i="15" s="1"/>
  <c r="C509" i="15"/>
  <c r="S509" i="15" s="1"/>
  <c r="L509" i="15" s="1"/>
  <c r="T509" i="15" s="1"/>
  <c r="O509" i="15"/>
  <c r="H509" i="15"/>
  <c r="R509" i="15" s="1"/>
  <c r="F509" i="15"/>
  <c r="I509" i="15"/>
  <c r="D509" i="15"/>
  <c r="O242" i="15"/>
  <c r="A242" i="15"/>
  <c r="F242" i="15"/>
  <c r="E242" i="15"/>
  <c r="G242" i="15"/>
  <c r="Q242" i="15" s="1"/>
  <c r="H242" i="15"/>
  <c r="R242" i="15" s="1"/>
  <c r="C242" i="15"/>
  <c r="S242" i="15" s="1"/>
  <c r="L242" i="15" s="1"/>
  <c r="T242" i="15" s="1"/>
  <c r="D242" i="15"/>
  <c r="I242" i="15"/>
  <c r="O262" i="15"/>
  <c r="H262" i="15"/>
  <c r="R262" i="15" s="1"/>
  <c r="I262" i="15"/>
  <c r="D262" i="15"/>
  <c r="E262" i="15"/>
  <c r="G262" i="15"/>
  <c r="Q262" i="15" s="1"/>
  <c r="F262" i="15"/>
  <c r="A262" i="15"/>
  <c r="N262" i="15" s="1"/>
  <c r="C262" i="15"/>
  <c r="S262" i="15" s="1"/>
  <c r="L262" i="15" s="1"/>
  <c r="T262" i="15" s="1"/>
  <c r="E282" i="15"/>
  <c r="G282" i="15"/>
  <c r="Q282" i="15" s="1"/>
  <c r="F282" i="15"/>
  <c r="A282" i="15"/>
  <c r="K282" i="15" s="1"/>
  <c r="C282" i="15"/>
  <c r="S282" i="15" s="1"/>
  <c r="L282" i="15" s="1"/>
  <c r="T282" i="15" s="1"/>
  <c r="O282" i="15"/>
  <c r="H282" i="15"/>
  <c r="R282" i="15" s="1"/>
  <c r="I282" i="15"/>
  <c r="D282" i="15"/>
  <c r="I322" i="15"/>
  <c r="D322" i="15"/>
  <c r="E322" i="15"/>
  <c r="G322" i="15"/>
  <c r="Q322" i="15" s="1"/>
  <c r="F322" i="15"/>
  <c r="A322" i="15"/>
  <c r="C322" i="15"/>
  <c r="S322" i="15" s="1"/>
  <c r="L322" i="15" s="1"/>
  <c r="T322" i="15" s="1"/>
  <c r="O322" i="15"/>
  <c r="H322" i="15"/>
  <c r="R322" i="15" s="1"/>
  <c r="G382" i="15"/>
  <c r="Q382" i="15" s="1"/>
  <c r="I382" i="15"/>
  <c r="H382" i="15"/>
  <c r="R382" i="15" s="1"/>
  <c r="F382" i="15"/>
  <c r="C382" i="15"/>
  <c r="S382" i="15" s="1"/>
  <c r="L382" i="15" s="1"/>
  <c r="T382" i="15" s="1"/>
  <c r="D382" i="15"/>
  <c r="A382" i="15"/>
  <c r="O382" i="15"/>
  <c r="E382" i="15"/>
  <c r="O604" i="15"/>
  <c r="H604" i="15"/>
  <c r="R604" i="15" s="1"/>
  <c r="F604" i="15"/>
  <c r="I604" i="15"/>
  <c r="D604" i="15"/>
  <c r="E604" i="15"/>
  <c r="G604" i="15"/>
  <c r="Q604" i="15" s="1"/>
  <c r="A604" i="15"/>
  <c r="N604" i="15" s="1"/>
  <c r="C604" i="15"/>
  <c r="S604" i="15" s="1"/>
  <c r="L604" i="15" s="1"/>
  <c r="T604" i="15" s="1"/>
  <c r="D434" i="15"/>
  <c r="A434" i="15"/>
  <c r="N434" i="15" s="1"/>
  <c r="G434" i="15"/>
  <c r="Q434" i="15" s="1"/>
  <c r="O434" i="15"/>
  <c r="C434" i="15"/>
  <c r="S434" i="15" s="1"/>
  <c r="L434" i="15" s="1"/>
  <c r="T434" i="15" s="1"/>
  <c r="I434" i="15"/>
  <c r="H434" i="15"/>
  <c r="R434" i="15" s="1"/>
  <c r="F434" i="15"/>
  <c r="E434" i="15"/>
  <c r="A566" i="15"/>
  <c r="N566" i="15" s="1"/>
  <c r="C566" i="15"/>
  <c r="S566" i="15" s="1"/>
  <c r="L566" i="15" s="1"/>
  <c r="T566" i="15" s="1"/>
  <c r="O566" i="15"/>
  <c r="H566" i="15"/>
  <c r="R566" i="15" s="1"/>
  <c r="F566" i="15"/>
  <c r="I566" i="15"/>
  <c r="D566" i="15"/>
  <c r="E566" i="15"/>
  <c r="G566" i="15"/>
  <c r="Q566" i="15" s="1"/>
  <c r="C630" i="15"/>
  <c r="S630" i="15" s="1"/>
  <c r="L630" i="15" s="1"/>
  <c r="T630" i="15" s="1"/>
  <c r="O630" i="15"/>
  <c r="H630" i="15"/>
  <c r="R630" i="15" s="1"/>
  <c r="I630" i="15"/>
  <c r="E630" i="15"/>
  <c r="D630" i="15"/>
  <c r="A630" i="15"/>
  <c r="G630" i="15"/>
  <c r="Q630" i="15" s="1"/>
  <c r="F630" i="15"/>
  <c r="C459" i="15"/>
  <c r="S459" i="15" s="1"/>
  <c r="L459" i="15" s="1"/>
  <c r="T459" i="15" s="1"/>
  <c r="E459" i="15"/>
  <c r="F459" i="15"/>
  <c r="A459" i="15"/>
  <c r="K459" i="15" s="1"/>
  <c r="O459" i="15"/>
  <c r="H459" i="15"/>
  <c r="R459" i="15" s="1"/>
  <c r="G459" i="15"/>
  <c r="Q459" i="15" s="1"/>
  <c r="I459" i="15"/>
  <c r="D459" i="15"/>
  <c r="C539" i="15"/>
  <c r="S539" i="15" s="1"/>
  <c r="L539" i="15" s="1"/>
  <c r="T539" i="15" s="1"/>
  <c r="E539" i="15"/>
  <c r="F539" i="15"/>
  <c r="A539" i="15"/>
  <c r="O539" i="15"/>
  <c r="H539" i="15"/>
  <c r="R539" i="15" s="1"/>
  <c r="G539" i="15"/>
  <c r="Q539" i="15" s="1"/>
  <c r="I539" i="15"/>
  <c r="D539" i="15"/>
  <c r="I444" i="15"/>
  <c r="D444" i="15"/>
  <c r="E444" i="15"/>
  <c r="G444" i="15"/>
  <c r="Q444" i="15" s="1"/>
  <c r="F444" i="15"/>
  <c r="C444" i="15"/>
  <c r="S444" i="15" s="1"/>
  <c r="L444" i="15" s="1"/>
  <c r="T444" i="15" s="1"/>
  <c r="O444" i="15"/>
  <c r="A444" i="15"/>
  <c r="H444" i="15"/>
  <c r="R444" i="15" s="1"/>
  <c r="I504" i="15"/>
  <c r="D504" i="15"/>
  <c r="E504" i="15"/>
  <c r="G504" i="15"/>
  <c r="Q504" i="15" s="1"/>
  <c r="A504" i="15"/>
  <c r="H504" i="15"/>
  <c r="R504" i="15" s="1"/>
  <c r="F504" i="15"/>
  <c r="C504" i="15"/>
  <c r="S504" i="15" s="1"/>
  <c r="L504" i="15" s="1"/>
  <c r="T504" i="15" s="1"/>
  <c r="O504" i="15"/>
  <c r="A570" i="15"/>
  <c r="C570" i="15"/>
  <c r="S570" i="15" s="1"/>
  <c r="L570" i="15" s="1"/>
  <c r="T570" i="15" s="1"/>
  <c r="O570" i="15"/>
  <c r="H570" i="15"/>
  <c r="R570" i="15" s="1"/>
  <c r="F570" i="15"/>
  <c r="D570" i="15"/>
  <c r="G570" i="15"/>
  <c r="Q570" i="15" s="1"/>
  <c r="I570" i="15"/>
  <c r="E570" i="15"/>
  <c r="A652" i="15"/>
  <c r="C652" i="15"/>
  <c r="S652" i="15" s="1"/>
  <c r="L652" i="15" s="1"/>
  <c r="T652" i="15" s="1"/>
  <c r="O652" i="15"/>
  <c r="H652" i="15"/>
  <c r="R652" i="15" s="1"/>
  <c r="F652" i="15"/>
  <c r="I652" i="15"/>
  <c r="E652" i="15"/>
  <c r="D652" i="15"/>
  <c r="G652" i="15"/>
  <c r="Q652" i="15" s="1"/>
  <c r="G575" i="15"/>
  <c r="Q575" i="15" s="1"/>
  <c r="E575" i="15"/>
  <c r="C575" i="15"/>
  <c r="S575" i="15" s="1"/>
  <c r="L575" i="15" s="1"/>
  <c r="T575" i="15" s="1"/>
  <c r="A575" i="15"/>
  <c r="K575" i="15" s="1"/>
  <c r="H575" i="15"/>
  <c r="R575" i="15" s="1"/>
  <c r="F575" i="15"/>
  <c r="O575" i="15"/>
  <c r="D575" i="15"/>
  <c r="I575" i="15"/>
  <c r="G594" i="15"/>
  <c r="Q594" i="15" s="1"/>
  <c r="A594" i="15"/>
  <c r="N594" i="15" s="1"/>
  <c r="C594" i="15"/>
  <c r="S594" i="15" s="1"/>
  <c r="L594" i="15" s="1"/>
  <c r="T594" i="15" s="1"/>
  <c r="O594" i="15"/>
  <c r="H594" i="15"/>
  <c r="R594" i="15" s="1"/>
  <c r="F594" i="15"/>
  <c r="I594" i="15"/>
  <c r="D594" i="15"/>
  <c r="E594" i="15"/>
  <c r="G617" i="15"/>
  <c r="Q617" i="15" s="1"/>
  <c r="E617" i="15"/>
  <c r="C617" i="15"/>
  <c r="S617" i="15" s="1"/>
  <c r="L617" i="15" s="1"/>
  <c r="T617" i="15" s="1"/>
  <c r="A617" i="15"/>
  <c r="H617" i="15"/>
  <c r="R617" i="15" s="1"/>
  <c r="F617" i="15"/>
  <c r="O617" i="15"/>
  <c r="D617" i="15"/>
  <c r="I617" i="15"/>
  <c r="E667" i="15"/>
  <c r="G667" i="15"/>
  <c r="Q667" i="15" s="1"/>
  <c r="A667" i="15"/>
  <c r="C667" i="15"/>
  <c r="S667" i="15" s="1"/>
  <c r="L667" i="15" s="1"/>
  <c r="T667" i="15" s="1"/>
  <c r="O667" i="15"/>
  <c r="H667" i="15"/>
  <c r="R667" i="15" s="1"/>
  <c r="F667" i="15"/>
  <c r="I667" i="15"/>
  <c r="D667" i="15"/>
  <c r="E720" i="15"/>
  <c r="G720" i="15"/>
  <c r="Q720" i="15" s="1"/>
  <c r="A720" i="15"/>
  <c r="N720" i="15" s="1"/>
  <c r="C720" i="15"/>
  <c r="S720" i="15" s="1"/>
  <c r="L720" i="15" s="1"/>
  <c r="T720" i="15" s="1"/>
  <c r="O720" i="15"/>
  <c r="H720" i="15"/>
  <c r="R720" i="15" s="1"/>
  <c r="F720" i="15"/>
  <c r="I720" i="15"/>
  <c r="D720" i="15"/>
  <c r="O572" i="15"/>
  <c r="H572" i="15"/>
  <c r="R572" i="15" s="1"/>
  <c r="G572" i="15"/>
  <c r="Q572" i="15" s="1"/>
  <c r="I572" i="15"/>
  <c r="D572" i="15"/>
  <c r="C572" i="15"/>
  <c r="S572" i="15" s="1"/>
  <c r="L572" i="15" s="1"/>
  <c r="T572" i="15" s="1"/>
  <c r="E572" i="15"/>
  <c r="F572" i="15"/>
  <c r="A572" i="15"/>
  <c r="N572" i="15" s="1"/>
  <c r="O591" i="15"/>
  <c r="H591" i="15"/>
  <c r="R591" i="15" s="1"/>
  <c r="G591" i="15"/>
  <c r="Q591" i="15" s="1"/>
  <c r="I591" i="15"/>
  <c r="D591" i="15"/>
  <c r="C591" i="15"/>
  <c r="S591" i="15" s="1"/>
  <c r="L591" i="15" s="1"/>
  <c r="T591" i="15" s="1"/>
  <c r="E591" i="15"/>
  <c r="F591" i="15"/>
  <c r="A591" i="15"/>
  <c r="O610" i="15"/>
  <c r="D610" i="15"/>
  <c r="G610" i="15"/>
  <c r="Q610" i="15" s="1"/>
  <c r="I610" i="15"/>
  <c r="H610" i="15"/>
  <c r="R610" i="15" s="1"/>
  <c r="C610" i="15"/>
  <c r="S610" i="15" s="1"/>
  <c r="L610" i="15" s="1"/>
  <c r="T610" i="15" s="1"/>
  <c r="E610" i="15"/>
  <c r="F610" i="15"/>
  <c r="A610" i="15"/>
  <c r="A656" i="15"/>
  <c r="N656" i="15" s="1"/>
  <c r="C656" i="15"/>
  <c r="S656" i="15" s="1"/>
  <c r="L656" i="15" s="1"/>
  <c r="T656" i="15" s="1"/>
  <c r="O656" i="15"/>
  <c r="H656" i="15"/>
  <c r="R656" i="15" s="1"/>
  <c r="F656" i="15"/>
  <c r="I656" i="15"/>
  <c r="D656" i="15"/>
  <c r="E656" i="15"/>
  <c r="G656" i="15"/>
  <c r="Q656" i="15" s="1"/>
  <c r="F569" i="15"/>
  <c r="A569" i="15"/>
  <c r="K569" i="15" s="1"/>
  <c r="G569" i="15"/>
  <c r="Q569" i="15" s="1"/>
  <c r="O569" i="15"/>
  <c r="H569" i="15"/>
  <c r="R569" i="15" s="1"/>
  <c r="I569" i="15"/>
  <c r="D569" i="15"/>
  <c r="E569" i="15"/>
  <c r="C569" i="15"/>
  <c r="S569" i="15" s="1"/>
  <c r="L569" i="15" s="1"/>
  <c r="T569" i="15" s="1"/>
  <c r="F592" i="15"/>
  <c r="A592" i="15"/>
  <c r="C592" i="15"/>
  <c r="S592" i="15" s="1"/>
  <c r="L592" i="15" s="1"/>
  <c r="T592" i="15" s="1"/>
  <c r="O592" i="15"/>
  <c r="H592" i="15"/>
  <c r="R592" i="15" s="1"/>
  <c r="I592" i="15"/>
  <c r="D592" i="15"/>
  <c r="E592" i="15"/>
  <c r="G592" i="15"/>
  <c r="Q592" i="15" s="1"/>
  <c r="F611" i="15"/>
  <c r="A611" i="15"/>
  <c r="G611" i="15"/>
  <c r="Q611" i="15" s="1"/>
  <c r="O611" i="15"/>
  <c r="H611" i="15"/>
  <c r="R611" i="15" s="1"/>
  <c r="I611" i="15"/>
  <c r="D611" i="15"/>
  <c r="E611" i="15"/>
  <c r="C611" i="15"/>
  <c r="S611" i="15" s="1"/>
  <c r="L611" i="15" s="1"/>
  <c r="T611" i="15" s="1"/>
  <c r="O629" i="15"/>
  <c r="H629" i="15"/>
  <c r="R629" i="15" s="1"/>
  <c r="C629" i="15"/>
  <c r="S629" i="15" s="1"/>
  <c r="L629" i="15" s="1"/>
  <c r="T629" i="15" s="1"/>
  <c r="I629" i="15"/>
  <c r="D629" i="15"/>
  <c r="E629" i="15"/>
  <c r="G629" i="15"/>
  <c r="Q629" i="15" s="1"/>
  <c r="A629" i="15"/>
  <c r="F629" i="15"/>
  <c r="H634" i="15"/>
  <c r="R634" i="15" s="1"/>
  <c r="F634" i="15"/>
  <c r="E634" i="15"/>
  <c r="D634" i="15"/>
  <c r="A634" i="15"/>
  <c r="K634" i="15" s="1"/>
  <c r="G634" i="15"/>
  <c r="Q634" i="15" s="1"/>
  <c r="O634" i="15"/>
  <c r="C634" i="15"/>
  <c r="S634" i="15" s="1"/>
  <c r="L634" i="15" s="1"/>
  <c r="T634" i="15" s="1"/>
  <c r="I634" i="15"/>
  <c r="H657" i="15"/>
  <c r="R657" i="15" s="1"/>
  <c r="F657" i="15"/>
  <c r="I657" i="15"/>
  <c r="D657" i="15"/>
  <c r="E657" i="15"/>
  <c r="G657" i="15"/>
  <c r="Q657" i="15" s="1"/>
  <c r="A657" i="15"/>
  <c r="C657" i="15"/>
  <c r="S657" i="15" s="1"/>
  <c r="L657" i="15" s="1"/>
  <c r="T657" i="15" s="1"/>
  <c r="O657" i="15"/>
  <c r="H676" i="15"/>
  <c r="R676" i="15" s="1"/>
  <c r="F676" i="15"/>
  <c r="O676" i="15"/>
  <c r="D676" i="15"/>
  <c r="I676" i="15"/>
  <c r="G676" i="15"/>
  <c r="Q676" i="15" s="1"/>
  <c r="E676" i="15"/>
  <c r="C676" i="15"/>
  <c r="S676" i="15" s="1"/>
  <c r="L676" i="15" s="1"/>
  <c r="T676" i="15" s="1"/>
  <c r="A676" i="15"/>
  <c r="O705" i="15"/>
  <c r="H705" i="15"/>
  <c r="R705" i="15" s="1"/>
  <c r="F705" i="15"/>
  <c r="I705" i="15"/>
  <c r="D705" i="15"/>
  <c r="E705" i="15"/>
  <c r="G705" i="15"/>
  <c r="Q705" i="15" s="1"/>
  <c r="A705" i="15"/>
  <c r="C705" i="15"/>
  <c r="S705" i="15" s="1"/>
  <c r="L705" i="15" s="1"/>
  <c r="T705" i="15" s="1"/>
  <c r="G627" i="15"/>
  <c r="Q627" i="15" s="1"/>
  <c r="O627" i="15"/>
  <c r="A627" i="15"/>
  <c r="C627" i="15"/>
  <c r="S627" i="15" s="1"/>
  <c r="L627" i="15" s="1"/>
  <c r="T627" i="15" s="1"/>
  <c r="E627" i="15"/>
  <c r="F627" i="15"/>
  <c r="D627" i="15"/>
  <c r="H627" i="15"/>
  <c r="R627" i="15" s="1"/>
  <c r="I627" i="15"/>
  <c r="G646" i="15"/>
  <c r="Q646" i="15" s="1"/>
  <c r="I646" i="15"/>
  <c r="D646" i="15"/>
  <c r="C646" i="15"/>
  <c r="S646" i="15" s="1"/>
  <c r="L646" i="15" s="1"/>
  <c r="T646" i="15" s="1"/>
  <c r="E646" i="15"/>
  <c r="F646" i="15"/>
  <c r="A646" i="15"/>
  <c r="K646" i="15" s="1"/>
  <c r="O646" i="15"/>
  <c r="H646" i="15"/>
  <c r="R646" i="15" s="1"/>
  <c r="G665" i="15"/>
  <c r="Q665" i="15" s="1"/>
  <c r="I665" i="15"/>
  <c r="D665" i="15"/>
  <c r="C665" i="15"/>
  <c r="S665" i="15" s="1"/>
  <c r="L665" i="15" s="1"/>
  <c r="T665" i="15" s="1"/>
  <c r="E665" i="15"/>
  <c r="F665" i="15"/>
  <c r="A665" i="15"/>
  <c r="O665" i="15"/>
  <c r="H665" i="15"/>
  <c r="R665" i="15" s="1"/>
  <c r="G684" i="15"/>
  <c r="Q684" i="15" s="1"/>
  <c r="I684" i="15"/>
  <c r="H684" i="15"/>
  <c r="R684" i="15" s="1"/>
  <c r="C684" i="15"/>
  <c r="S684" i="15" s="1"/>
  <c r="L684" i="15" s="1"/>
  <c r="T684" i="15" s="1"/>
  <c r="E684" i="15"/>
  <c r="F684" i="15"/>
  <c r="A684" i="15"/>
  <c r="O684" i="15"/>
  <c r="D684" i="15"/>
  <c r="O751" i="15"/>
  <c r="H751" i="15"/>
  <c r="R751" i="15" s="1"/>
  <c r="F751" i="15"/>
  <c r="I751" i="15"/>
  <c r="D751" i="15"/>
  <c r="E751" i="15"/>
  <c r="G751" i="15"/>
  <c r="Q751" i="15" s="1"/>
  <c r="A751" i="15"/>
  <c r="N751" i="15" s="1"/>
  <c r="C751" i="15"/>
  <c r="S751" i="15" s="1"/>
  <c r="L751" i="15" s="1"/>
  <c r="T751" i="15" s="1"/>
  <c r="I632" i="15"/>
  <c r="D632" i="15"/>
  <c r="E632" i="15"/>
  <c r="C632" i="15"/>
  <c r="S632" i="15" s="1"/>
  <c r="L632" i="15" s="1"/>
  <c r="T632" i="15" s="1"/>
  <c r="O632" i="15"/>
  <c r="A632" i="15"/>
  <c r="G632" i="15"/>
  <c r="Q632" i="15" s="1"/>
  <c r="F632" i="15"/>
  <c r="H632" i="15"/>
  <c r="R632" i="15" s="1"/>
  <c r="I651" i="15"/>
  <c r="D651" i="15"/>
  <c r="E651" i="15"/>
  <c r="G651" i="15"/>
  <c r="Q651" i="15" s="1"/>
  <c r="H651" i="15"/>
  <c r="R651" i="15" s="1"/>
  <c r="F651" i="15"/>
  <c r="C651" i="15"/>
  <c r="S651" i="15" s="1"/>
  <c r="L651" i="15" s="1"/>
  <c r="T651" i="15" s="1"/>
  <c r="O651" i="15"/>
  <c r="A651" i="15"/>
  <c r="I670" i="15"/>
  <c r="D670" i="15"/>
  <c r="E670" i="15"/>
  <c r="C670" i="15"/>
  <c r="S670" i="15" s="1"/>
  <c r="L670" i="15" s="1"/>
  <c r="T670" i="15" s="1"/>
  <c r="O670" i="15"/>
  <c r="A670" i="15"/>
  <c r="H670" i="15"/>
  <c r="R670" i="15" s="1"/>
  <c r="F670" i="15"/>
  <c r="G670" i="15"/>
  <c r="Q670" i="15" s="1"/>
  <c r="I689" i="15"/>
  <c r="D689" i="15"/>
  <c r="E689" i="15"/>
  <c r="G689" i="15"/>
  <c r="Q689" i="15" s="1"/>
  <c r="H689" i="15"/>
  <c r="R689" i="15" s="1"/>
  <c r="F689" i="15"/>
  <c r="C689" i="15"/>
  <c r="S689" i="15" s="1"/>
  <c r="L689" i="15" s="1"/>
  <c r="T689" i="15" s="1"/>
  <c r="O689" i="15"/>
  <c r="A689" i="15"/>
  <c r="N689" i="15" s="1"/>
  <c r="E762" i="15"/>
  <c r="G762" i="15"/>
  <c r="Q762" i="15" s="1"/>
  <c r="A762" i="15"/>
  <c r="N762" i="15" s="1"/>
  <c r="C762" i="15"/>
  <c r="S762" i="15" s="1"/>
  <c r="L762" i="15" s="1"/>
  <c r="T762" i="15" s="1"/>
  <c r="I762" i="15"/>
  <c r="H762" i="15"/>
  <c r="R762" i="15" s="1"/>
  <c r="D762" i="15"/>
  <c r="O762" i="15"/>
  <c r="F762" i="15"/>
  <c r="F695" i="15"/>
  <c r="C695" i="15"/>
  <c r="S695" i="15" s="1"/>
  <c r="L695" i="15" s="1"/>
  <c r="T695" i="15" s="1"/>
  <c r="G695" i="15"/>
  <c r="Q695" i="15" s="1"/>
  <c r="A695" i="15"/>
  <c r="N695" i="15" s="1"/>
  <c r="E695" i="15"/>
  <c r="H695" i="15"/>
  <c r="R695" i="15" s="1"/>
  <c r="I695" i="15"/>
  <c r="D695" i="15"/>
  <c r="O695" i="15"/>
  <c r="G714" i="15"/>
  <c r="Q714" i="15" s="1"/>
  <c r="E714" i="15"/>
  <c r="C714" i="15"/>
  <c r="S714" i="15" s="1"/>
  <c r="L714" i="15" s="1"/>
  <c r="T714" i="15" s="1"/>
  <c r="A714" i="15"/>
  <c r="D714" i="15"/>
  <c r="F714" i="15"/>
  <c r="I714" i="15"/>
  <c r="H714" i="15"/>
  <c r="R714" i="15" s="1"/>
  <c r="O714" i="15"/>
  <c r="G737" i="15"/>
  <c r="Q737" i="15" s="1"/>
  <c r="O737" i="15"/>
  <c r="C737" i="15"/>
  <c r="S737" i="15" s="1"/>
  <c r="L737" i="15" s="1"/>
  <c r="T737" i="15" s="1"/>
  <c r="I737" i="15"/>
  <c r="A737" i="15"/>
  <c r="K737" i="15" s="1"/>
  <c r="H737" i="15"/>
  <c r="R737" i="15" s="1"/>
  <c r="E737" i="15"/>
  <c r="D737" i="15"/>
  <c r="F737" i="15"/>
  <c r="G756" i="15"/>
  <c r="Q756" i="15" s="1"/>
  <c r="I756" i="15"/>
  <c r="C756" i="15"/>
  <c r="S756" i="15" s="1"/>
  <c r="L756" i="15" s="1"/>
  <c r="T756" i="15" s="1"/>
  <c r="E756" i="15"/>
  <c r="D756" i="15"/>
  <c r="F756" i="15"/>
  <c r="O756" i="15"/>
  <c r="H756" i="15"/>
  <c r="R756" i="15" s="1"/>
  <c r="A756" i="15"/>
  <c r="N756" i="15" s="1"/>
  <c r="G781" i="15"/>
  <c r="Q781" i="15" s="1"/>
  <c r="E781" i="15"/>
  <c r="C781" i="15"/>
  <c r="S781" i="15" s="1"/>
  <c r="L781" i="15" s="1"/>
  <c r="T781" i="15" s="1"/>
  <c r="I781" i="15"/>
  <c r="O781" i="15"/>
  <c r="H781" i="15"/>
  <c r="R781" i="15" s="1"/>
  <c r="A781" i="15"/>
  <c r="D781" i="15"/>
  <c r="F781" i="15"/>
  <c r="F707" i="15"/>
  <c r="A707" i="15"/>
  <c r="K707" i="15" s="1"/>
  <c r="O707" i="15"/>
  <c r="H707" i="15"/>
  <c r="R707" i="15" s="1"/>
  <c r="C707" i="15"/>
  <c r="S707" i="15" s="1"/>
  <c r="L707" i="15" s="1"/>
  <c r="T707" i="15" s="1"/>
  <c r="I707" i="15"/>
  <c r="E707" i="15"/>
  <c r="G707" i="15"/>
  <c r="Q707" i="15" s="1"/>
  <c r="D707" i="15"/>
  <c r="F726" i="15"/>
  <c r="A726" i="15"/>
  <c r="K726" i="15" s="1"/>
  <c r="O726" i="15"/>
  <c r="D726" i="15"/>
  <c r="E726" i="15"/>
  <c r="G726" i="15"/>
  <c r="Q726" i="15" s="1"/>
  <c r="H726" i="15"/>
  <c r="R726" i="15" s="1"/>
  <c r="C726" i="15"/>
  <c r="S726" i="15" s="1"/>
  <c r="L726" i="15" s="1"/>
  <c r="T726" i="15" s="1"/>
  <c r="I726" i="15"/>
  <c r="F745" i="15"/>
  <c r="A745" i="15"/>
  <c r="O745" i="15"/>
  <c r="H745" i="15"/>
  <c r="R745" i="15" s="1"/>
  <c r="C745" i="15"/>
  <c r="S745" i="15" s="1"/>
  <c r="L745" i="15" s="1"/>
  <c r="T745" i="15" s="1"/>
  <c r="I745" i="15"/>
  <c r="E745" i="15"/>
  <c r="G745" i="15"/>
  <c r="Q745" i="15" s="1"/>
  <c r="D745" i="15"/>
  <c r="F764" i="15"/>
  <c r="A764" i="15"/>
  <c r="K764" i="15" s="1"/>
  <c r="O764" i="15"/>
  <c r="H764" i="15"/>
  <c r="R764" i="15" s="1"/>
  <c r="E764" i="15"/>
  <c r="G764" i="15"/>
  <c r="Q764" i="15" s="1"/>
  <c r="D764" i="15"/>
  <c r="C764" i="15"/>
  <c r="S764" i="15" s="1"/>
  <c r="L764" i="15" s="1"/>
  <c r="T764" i="15" s="1"/>
  <c r="I764" i="15"/>
  <c r="O704" i="15"/>
  <c r="H704" i="15"/>
  <c r="R704" i="15" s="1"/>
  <c r="I704" i="15"/>
  <c r="D704" i="15"/>
  <c r="E704" i="15"/>
  <c r="G704" i="15"/>
  <c r="Q704" i="15" s="1"/>
  <c r="F704" i="15"/>
  <c r="A704" i="15"/>
  <c r="C704" i="15"/>
  <c r="S704" i="15" s="1"/>
  <c r="L704" i="15" s="1"/>
  <c r="T704" i="15" s="1"/>
  <c r="O727" i="15"/>
  <c r="H727" i="15"/>
  <c r="R727" i="15" s="1"/>
  <c r="I727" i="15"/>
  <c r="D727" i="15"/>
  <c r="E727" i="15"/>
  <c r="C727" i="15"/>
  <c r="S727" i="15" s="1"/>
  <c r="L727" i="15" s="1"/>
  <c r="T727" i="15" s="1"/>
  <c r="F727" i="15"/>
  <c r="A727" i="15"/>
  <c r="K727" i="15" s="1"/>
  <c r="G727" i="15"/>
  <c r="Q727" i="15" s="1"/>
  <c r="O746" i="15"/>
  <c r="H746" i="15"/>
  <c r="R746" i="15" s="1"/>
  <c r="I746" i="15"/>
  <c r="D746" i="15"/>
  <c r="E746" i="15"/>
  <c r="G746" i="15"/>
  <c r="Q746" i="15" s="1"/>
  <c r="F746" i="15"/>
  <c r="A746" i="15"/>
  <c r="K746" i="15" s="1"/>
  <c r="C746" i="15"/>
  <c r="S746" i="15" s="1"/>
  <c r="L746" i="15" s="1"/>
  <c r="T746" i="15" s="1"/>
  <c r="O765" i="15"/>
  <c r="H765" i="15"/>
  <c r="R765" i="15" s="1"/>
  <c r="I765" i="15"/>
  <c r="D765" i="15"/>
  <c r="E765" i="15"/>
  <c r="G765" i="15"/>
  <c r="Q765" i="15" s="1"/>
  <c r="F765" i="15"/>
  <c r="A765" i="15"/>
  <c r="C765" i="15"/>
  <c r="S765" i="15" s="1"/>
  <c r="L765" i="15" s="1"/>
  <c r="T765" i="15" s="1"/>
  <c r="C861" i="15"/>
  <c r="S861" i="15" s="1"/>
  <c r="L861" i="15" s="1"/>
  <c r="T861" i="15" s="1"/>
  <c r="A861" i="15"/>
  <c r="K861" i="15" s="1"/>
  <c r="I861" i="15"/>
  <c r="H861" i="15"/>
  <c r="R861" i="15" s="1"/>
  <c r="D861" i="15"/>
  <c r="E861" i="15"/>
  <c r="G861" i="15"/>
  <c r="Q861" i="15" s="1"/>
  <c r="F861" i="15"/>
  <c r="O861" i="15"/>
  <c r="D800" i="15"/>
  <c r="O800" i="15"/>
  <c r="G800" i="15"/>
  <c r="Q800" i="15" s="1"/>
  <c r="I800" i="15"/>
  <c r="C800" i="15"/>
  <c r="S800" i="15" s="1"/>
  <c r="L800" i="15" s="1"/>
  <c r="T800" i="15" s="1"/>
  <c r="E800" i="15"/>
  <c r="H800" i="15"/>
  <c r="R800" i="15" s="1"/>
  <c r="F800" i="15"/>
  <c r="A800" i="15"/>
  <c r="I821" i="15"/>
  <c r="D821" i="15"/>
  <c r="E821" i="15"/>
  <c r="G821" i="15"/>
  <c r="Q821" i="15" s="1"/>
  <c r="A821" i="15"/>
  <c r="N821" i="15" s="1"/>
  <c r="C821" i="15"/>
  <c r="S821" i="15" s="1"/>
  <c r="L821" i="15" s="1"/>
  <c r="T821" i="15" s="1"/>
  <c r="O821" i="15"/>
  <c r="H821" i="15"/>
  <c r="R821" i="15" s="1"/>
  <c r="F821" i="15"/>
  <c r="C782" i="15"/>
  <c r="S782" i="15" s="1"/>
  <c r="L782" i="15" s="1"/>
  <c r="T782" i="15" s="1"/>
  <c r="D782" i="15"/>
  <c r="F782" i="15"/>
  <c r="I782" i="15"/>
  <c r="O782" i="15"/>
  <c r="A782" i="15"/>
  <c r="G782" i="15"/>
  <c r="Q782" i="15" s="1"/>
  <c r="E782" i="15"/>
  <c r="H782" i="15"/>
  <c r="R782" i="15" s="1"/>
  <c r="C801" i="15"/>
  <c r="S801" i="15" s="1"/>
  <c r="L801" i="15" s="1"/>
  <c r="T801" i="15" s="1"/>
  <c r="E801" i="15"/>
  <c r="F801" i="15"/>
  <c r="A801" i="15"/>
  <c r="O801" i="15"/>
  <c r="H801" i="15"/>
  <c r="R801" i="15" s="1"/>
  <c r="G801" i="15"/>
  <c r="Q801" i="15" s="1"/>
  <c r="I801" i="15"/>
  <c r="D801" i="15"/>
  <c r="C819" i="15"/>
  <c r="S819" i="15" s="1"/>
  <c r="L819" i="15" s="1"/>
  <c r="T819" i="15" s="1"/>
  <c r="A819" i="15"/>
  <c r="N819" i="15" s="1"/>
  <c r="O819" i="15"/>
  <c r="D819" i="15"/>
  <c r="I819" i="15"/>
  <c r="H819" i="15"/>
  <c r="R819" i="15" s="1"/>
  <c r="G819" i="15"/>
  <c r="Q819" i="15" s="1"/>
  <c r="E819" i="15"/>
  <c r="F819" i="15"/>
  <c r="O787" i="15"/>
  <c r="H787" i="15"/>
  <c r="R787" i="15" s="1"/>
  <c r="I787" i="15"/>
  <c r="D787" i="15"/>
  <c r="E787" i="15"/>
  <c r="G787" i="15"/>
  <c r="Q787" i="15" s="1"/>
  <c r="F787" i="15"/>
  <c r="A787" i="15"/>
  <c r="K787" i="15" s="1"/>
  <c r="C787" i="15"/>
  <c r="S787" i="15" s="1"/>
  <c r="L787" i="15" s="1"/>
  <c r="T787" i="15" s="1"/>
  <c r="O806" i="15"/>
  <c r="H806" i="15"/>
  <c r="R806" i="15" s="1"/>
  <c r="I806" i="15"/>
  <c r="D806" i="15"/>
  <c r="E806" i="15"/>
  <c r="G806" i="15"/>
  <c r="Q806" i="15" s="1"/>
  <c r="F806" i="15"/>
  <c r="A806" i="15"/>
  <c r="K806" i="15" s="1"/>
  <c r="C806" i="15"/>
  <c r="S806" i="15" s="1"/>
  <c r="L806" i="15" s="1"/>
  <c r="T806" i="15" s="1"/>
  <c r="D815" i="15"/>
  <c r="C815" i="15"/>
  <c r="S815" i="15" s="1"/>
  <c r="L815" i="15" s="1"/>
  <c r="T815" i="15" s="1"/>
  <c r="F815" i="15"/>
  <c r="I815" i="15"/>
  <c r="O815" i="15"/>
  <c r="A815" i="15"/>
  <c r="N815" i="15" s="1"/>
  <c r="H815" i="15"/>
  <c r="R815" i="15" s="1"/>
  <c r="E815" i="15"/>
  <c r="G815" i="15"/>
  <c r="Q815" i="15" s="1"/>
  <c r="D837" i="15"/>
  <c r="O837" i="15"/>
  <c r="E837" i="15"/>
  <c r="G837" i="15"/>
  <c r="Q837" i="15" s="1"/>
  <c r="I837" i="15"/>
  <c r="F837" i="15"/>
  <c r="H837" i="15"/>
  <c r="R837" i="15" s="1"/>
  <c r="C837" i="15"/>
  <c r="S837" i="15" s="1"/>
  <c r="L837" i="15" s="1"/>
  <c r="T837" i="15" s="1"/>
  <c r="A837" i="15"/>
  <c r="C827" i="15"/>
  <c r="S827" i="15" s="1"/>
  <c r="L827" i="15" s="1"/>
  <c r="T827" i="15" s="1"/>
  <c r="E827" i="15"/>
  <c r="F827" i="15"/>
  <c r="A827" i="15"/>
  <c r="N827" i="15" s="1"/>
  <c r="O827" i="15"/>
  <c r="H827" i="15"/>
  <c r="R827" i="15" s="1"/>
  <c r="G827" i="15"/>
  <c r="Q827" i="15" s="1"/>
  <c r="I827" i="15"/>
  <c r="D827" i="15"/>
  <c r="C854" i="15"/>
  <c r="S854" i="15" s="1"/>
  <c r="L854" i="15" s="1"/>
  <c r="T854" i="15" s="1"/>
  <c r="I854" i="15"/>
  <c r="E854" i="15"/>
  <c r="H854" i="15"/>
  <c r="R854" i="15" s="1"/>
  <c r="O854" i="15"/>
  <c r="A854" i="15"/>
  <c r="K854" i="15" s="1"/>
  <c r="G854" i="15"/>
  <c r="Q854" i="15" s="1"/>
  <c r="D854" i="15"/>
  <c r="F854" i="15"/>
  <c r="H817" i="15"/>
  <c r="R817" i="15" s="1"/>
  <c r="A817" i="15"/>
  <c r="D817" i="15"/>
  <c r="G817" i="15"/>
  <c r="Q817" i="15" s="1"/>
  <c r="C817" i="15"/>
  <c r="S817" i="15" s="1"/>
  <c r="L817" i="15" s="1"/>
  <c r="T817" i="15" s="1"/>
  <c r="O817" i="15"/>
  <c r="F817" i="15"/>
  <c r="I817" i="15"/>
  <c r="E817" i="15"/>
  <c r="D840" i="15"/>
  <c r="A840" i="15"/>
  <c r="N840" i="15" s="1"/>
  <c r="O840" i="15"/>
  <c r="E840" i="15"/>
  <c r="G840" i="15"/>
  <c r="Q840" i="15" s="1"/>
  <c r="I840" i="15"/>
  <c r="H840" i="15"/>
  <c r="R840" i="15" s="1"/>
  <c r="F840" i="15"/>
  <c r="C840" i="15"/>
  <c r="S840" i="15" s="1"/>
  <c r="L840" i="15" s="1"/>
  <c r="T840" i="15" s="1"/>
  <c r="D876" i="15"/>
  <c r="A876" i="15"/>
  <c r="I876" i="15"/>
  <c r="O876" i="15"/>
  <c r="C876" i="15"/>
  <c r="S876" i="15" s="1"/>
  <c r="L876" i="15" s="1"/>
  <c r="T876" i="15" s="1"/>
  <c r="G876" i="15"/>
  <c r="Q876" i="15" s="1"/>
  <c r="H876" i="15"/>
  <c r="R876" i="15" s="1"/>
  <c r="F876" i="15"/>
  <c r="E876" i="15"/>
  <c r="I831" i="15"/>
  <c r="C831" i="15"/>
  <c r="S831" i="15" s="1"/>
  <c r="L831" i="15" s="1"/>
  <c r="T831" i="15" s="1"/>
  <c r="D831" i="15"/>
  <c r="G831" i="15"/>
  <c r="Q831" i="15" s="1"/>
  <c r="O831" i="15"/>
  <c r="A831" i="15"/>
  <c r="K831" i="15" s="1"/>
  <c r="F831" i="15"/>
  <c r="H831" i="15"/>
  <c r="R831" i="15" s="1"/>
  <c r="E831" i="15"/>
  <c r="C850" i="15"/>
  <c r="S850" i="15" s="1"/>
  <c r="L850" i="15" s="1"/>
  <c r="T850" i="15" s="1"/>
  <c r="I850" i="15"/>
  <c r="O850" i="15"/>
  <c r="A850" i="15"/>
  <c r="K850" i="15" s="1"/>
  <c r="H850" i="15"/>
  <c r="R850" i="15" s="1"/>
  <c r="F850" i="15"/>
  <c r="G850" i="15"/>
  <c r="Q850" i="15" s="1"/>
  <c r="D850" i="15"/>
  <c r="E850" i="15"/>
  <c r="C877" i="15"/>
  <c r="S877" i="15" s="1"/>
  <c r="L877" i="15" s="1"/>
  <c r="T877" i="15" s="1"/>
  <c r="F877" i="15"/>
  <c r="O877" i="15"/>
  <c r="D877" i="15"/>
  <c r="H877" i="15"/>
  <c r="R877" i="15" s="1"/>
  <c r="A877" i="15"/>
  <c r="K877" i="15" s="1"/>
  <c r="G877" i="15"/>
  <c r="Q877" i="15" s="1"/>
  <c r="E877" i="15"/>
  <c r="I877" i="15"/>
  <c r="E866" i="15"/>
  <c r="I866" i="15"/>
  <c r="O866" i="15"/>
  <c r="G866" i="15"/>
  <c r="Q866" i="15" s="1"/>
  <c r="H866" i="15"/>
  <c r="R866" i="15" s="1"/>
  <c r="D866" i="15"/>
  <c r="F866" i="15"/>
  <c r="C866" i="15"/>
  <c r="S866" i="15" s="1"/>
  <c r="L866" i="15" s="1"/>
  <c r="T866" i="15" s="1"/>
  <c r="A866" i="15"/>
  <c r="K866" i="15" s="1"/>
  <c r="H198" i="15"/>
  <c r="G198" i="15"/>
  <c r="H168" i="15"/>
  <c r="G53" i="15"/>
  <c r="H13" i="15"/>
  <c r="G168" i="15"/>
  <c r="H53" i="15"/>
  <c r="G13" i="15"/>
  <c r="G93" i="15"/>
  <c r="H203" i="15"/>
  <c r="H93" i="15"/>
  <c r="G203" i="15"/>
  <c r="K855" i="15"/>
  <c r="H533" i="14"/>
  <c r="H528" i="14"/>
  <c r="G518" i="14"/>
  <c r="G398" i="14"/>
  <c r="G358" i="14"/>
  <c r="G493" i="14"/>
  <c r="G473" i="14"/>
  <c r="G453" i="14"/>
  <c r="G488" i="14"/>
  <c r="G353" i="14"/>
  <c r="G333" i="14"/>
  <c r="G293" i="14"/>
  <c r="H268" i="14"/>
  <c r="G468" i="14"/>
  <c r="H263" i="14"/>
  <c r="G278" i="14"/>
  <c r="G273" i="14"/>
  <c r="H233" i="14"/>
  <c r="H213" i="14"/>
  <c r="H193" i="14"/>
  <c r="H173" i="14"/>
  <c r="H153" i="14"/>
  <c r="H133" i="14"/>
  <c r="H113" i="14"/>
  <c r="H88" i="14"/>
  <c r="G338" i="14"/>
  <c r="H253" i="14"/>
  <c r="G223" i="14"/>
  <c r="G183" i="14"/>
  <c r="G163" i="14"/>
  <c r="G143" i="14"/>
  <c r="G123" i="14"/>
  <c r="G58" i="14"/>
  <c r="G38" i="14"/>
  <c r="G18" i="14"/>
  <c r="G78" i="14"/>
  <c r="H523" i="14"/>
  <c r="H483" i="14"/>
  <c r="G558" i="14"/>
  <c r="H398" i="14"/>
  <c r="H358" i="14"/>
  <c r="H413" i="14"/>
  <c r="H373" i="14"/>
  <c r="H538" i="14"/>
  <c r="H443" i="14"/>
  <c r="H403" i="14"/>
  <c r="H363" i="14"/>
  <c r="G428" i="14"/>
  <c r="G388" i="14"/>
  <c r="G248" i="14"/>
  <c r="G423" i="14"/>
  <c r="H423" i="14"/>
  <c r="G383" i="14"/>
  <c r="H383" i="14"/>
  <c r="G343" i="14"/>
  <c r="G323" i="14"/>
  <c r="G303" i="14"/>
  <c r="G283" i="14"/>
  <c r="H243" i="14"/>
  <c r="H438" i="14"/>
  <c r="G238" i="14"/>
  <c r="G218" i="14"/>
  <c r="G178" i="14"/>
  <c r="G158" i="14"/>
  <c r="G138" i="14"/>
  <c r="G118" i="14"/>
  <c r="H298" i="14"/>
  <c r="G258" i="14"/>
  <c r="G228" i="14"/>
  <c r="G208" i="14"/>
  <c r="G188" i="14"/>
  <c r="G148" i="14"/>
  <c r="G128" i="14"/>
  <c r="G108" i="14"/>
  <c r="G68" i="14"/>
  <c r="G408" i="14"/>
  <c r="H368" i="14"/>
  <c r="G318" i="14"/>
  <c r="H83" i="14"/>
  <c r="H73" i="14"/>
  <c r="H43" i="14"/>
  <c r="H23" i="14"/>
  <c r="G98" i="14"/>
  <c r="H58" i="14"/>
  <c r="H38" i="14"/>
  <c r="H18" i="14"/>
  <c r="G33" i="14"/>
  <c r="G48" i="14"/>
  <c r="G28" i="14"/>
  <c r="G8" i="14"/>
  <c r="G553" i="14"/>
  <c r="H548" i="14"/>
  <c r="G548" i="14"/>
  <c r="G528" i="14"/>
  <c r="G503" i="14"/>
  <c r="G498" i="14"/>
  <c r="G478" i="14"/>
  <c r="H458" i="14"/>
  <c r="G458" i="14"/>
  <c r="G418" i="14"/>
  <c r="H493" i="14"/>
  <c r="H473" i="14"/>
  <c r="H453" i="14"/>
  <c r="H433" i="14"/>
  <c r="G433" i="14"/>
  <c r="G413" i="14"/>
  <c r="H393" i="14"/>
  <c r="G393" i="14"/>
  <c r="G373" i="14"/>
  <c r="H488" i="14"/>
  <c r="H353" i="14"/>
  <c r="H333" i="14"/>
  <c r="H313" i="14"/>
  <c r="H293" i="14"/>
  <c r="G348" i="14"/>
  <c r="G328" i="14"/>
  <c r="H308" i="14"/>
  <c r="G308" i="14"/>
  <c r="G288" i="14"/>
  <c r="H248" i="14"/>
  <c r="H468" i="14"/>
  <c r="H278" i="14"/>
  <c r="H68" i="14"/>
  <c r="H338" i="14"/>
  <c r="G253" i="14"/>
  <c r="H223" i="14"/>
  <c r="H183" i="14"/>
  <c r="H163" i="14"/>
  <c r="H143" i="14"/>
  <c r="H123" i="14"/>
  <c r="H103" i="14"/>
  <c r="G103" i="14"/>
  <c r="G83" i="14"/>
  <c r="H63" i="14"/>
  <c r="G63" i="14"/>
  <c r="H78" i="14"/>
  <c r="H553" i="14"/>
  <c r="G533" i="14"/>
  <c r="G523" i="14"/>
  <c r="H503" i="14"/>
  <c r="G483" i="14"/>
  <c r="H558" i="14"/>
  <c r="H518" i="14"/>
  <c r="H498" i="14"/>
  <c r="H478" i="14"/>
  <c r="H418" i="14"/>
  <c r="G538" i="14"/>
  <c r="G443" i="14"/>
  <c r="G403" i="14"/>
  <c r="G363" i="14"/>
  <c r="G313" i="14"/>
  <c r="H428" i="14"/>
  <c r="H388" i="14"/>
  <c r="H348" i="14"/>
  <c r="H328" i="14"/>
  <c r="H288" i="14"/>
  <c r="G268" i="14"/>
  <c r="H343" i="14"/>
  <c r="H323" i="14"/>
  <c r="H303" i="14"/>
  <c r="H283" i="14"/>
  <c r="G263" i="14"/>
  <c r="G243" i="14"/>
  <c r="G438" i="14"/>
  <c r="H238" i="14"/>
  <c r="H218" i="14"/>
  <c r="H178" i="14"/>
  <c r="H158" i="14"/>
  <c r="H138" i="14"/>
  <c r="H118" i="14"/>
  <c r="H273" i="14"/>
  <c r="G233" i="14"/>
  <c r="G213" i="14"/>
  <c r="G193" i="14"/>
  <c r="G173" i="14"/>
  <c r="G153" i="14"/>
  <c r="G133" i="14"/>
  <c r="G113" i="14"/>
  <c r="G298" i="14"/>
  <c r="H258" i="14"/>
  <c r="H228" i="14"/>
  <c r="H208" i="14"/>
  <c r="H188" i="14"/>
  <c r="H148" i="14"/>
  <c r="H128" i="14"/>
  <c r="H108" i="14"/>
  <c r="G88" i="14"/>
  <c r="H408" i="14"/>
  <c r="G368" i="14"/>
  <c r="H318" i="14"/>
  <c r="G73" i="14"/>
  <c r="G43" i="14"/>
  <c r="G23" i="14"/>
  <c r="H98" i="14"/>
  <c r="H33" i="14"/>
  <c r="H48" i="14"/>
  <c r="H28" i="14"/>
  <c r="H8" i="14"/>
  <c r="K645" i="14"/>
  <c r="G558" i="13"/>
  <c r="G553" i="13"/>
  <c r="H558" i="13"/>
  <c r="H553" i="13"/>
  <c r="H548" i="13"/>
  <c r="G548" i="13"/>
  <c r="H378" i="13"/>
  <c r="H443" i="13"/>
  <c r="G93" i="13"/>
  <c r="G168" i="13"/>
  <c r="G88" i="13"/>
  <c r="G378" i="13"/>
  <c r="H93" i="13"/>
  <c r="G443" i="13"/>
  <c r="H168" i="13"/>
  <c r="H88" i="13"/>
  <c r="K724" i="13"/>
  <c r="N724" i="13"/>
  <c r="N582" i="13"/>
  <c r="K582" i="13"/>
  <c r="N597" i="13"/>
  <c r="K597" i="13"/>
  <c r="N542" i="13"/>
  <c r="K542" i="13"/>
  <c r="K497" i="13"/>
  <c r="N497" i="13"/>
  <c r="K457" i="13"/>
  <c r="N457" i="13"/>
  <c r="N776" i="13"/>
  <c r="K776" i="13"/>
  <c r="N625" i="13"/>
  <c r="K625" i="13"/>
  <c r="K352" i="13"/>
  <c r="K312" i="13"/>
  <c r="K725" i="13"/>
  <c r="N725" i="13"/>
  <c r="N742" i="13"/>
  <c r="K742" i="13"/>
  <c r="N644" i="13"/>
  <c r="N601" i="13"/>
  <c r="K601" i="13"/>
  <c r="K450" i="13"/>
  <c r="N450" i="13"/>
  <c r="N726" i="13"/>
  <c r="K726" i="13"/>
  <c r="K486" i="13"/>
  <c r="N486" i="13"/>
  <c r="K446" i="13"/>
  <c r="N446" i="13"/>
  <c r="K406" i="13"/>
  <c r="N406" i="13"/>
  <c r="K521" i="13"/>
  <c r="N481" i="13"/>
  <c r="N662" i="13"/>
  <c r="K662" i="13"/>
  <c r="N431" i="13"/>
  <c r="K431" i="13"/>
  <c r="N550" i="13"/>
  <c r="N246" i="13"/>
  <c r="K246" i="13"/>
  <c r="K321" i="13"/>
  <c r="K570" i="13"/>
  <c r="N487" i="13"/>
  <c r="K487" i="13"/>
  <c r="N37" i="13"/>
  <c r="N277" i="13"/>
  <c r="K277" i="13"/>
  <c r="N192" i="13"/>
  <c r="K192" i="13"/>
  <c r="N176" i="13"/>
  <c r="K176" i="13"/>
  <c r="N32" i="13"/>
  <c r="K32" i="13"/>
  <c r="N227" i="13"/>
  <c r="K227" i="13"/>
  <c r="N67" i="13"/>
  <c r="K67" i="13"/>
  <c r="N844" i="11"/>
  <c r="K855" i="11"/>
  <c r="N855" i="11"/>
  <c r="N785" i="11"/>
  <c r="N799" i="11"/>
  <c r="K721" i="11"/>
  <c r="K665" i="11"/>
  <c r="N665" i="11"/>
  <c r="K691" i="11"/>
  <c r="N691" i="11"/>
  <c r="N656" i="11"/>
  <c r="K656" i="11"/>
  <c r="N625" i="11"/>
  <c r="K625" i="11"/>
  <c r="K615" i="11"/>
  <c r="N615" i="11"/>
  <c r="K614" i="11"/>
  <c r="N614" i="11"/>
  <c r="N601" i="11"/>
  <c r="K601" i="11"/>
  <c r="K485" i="11"/>
  <c r="N485" i="11"/>
  <c r="K516" i="11"/>
  <c r="K510" i="11"/>
  <c r="K297" i="11"/>
  <c r="K177" i="11"/>
  <c r="N177" i="11"/>
  <c r="N232" i="11"/>
  <c r="K232" i="11"/>
  <c r="N207" i="11"/>
  <c r="K207" i="11"/>
  <c r="K864" i="11"/>
  <c r="N847" i="11"/>
  <c r="K834" i="11"/>
  <c r="K814" i="11"/>
  <c r="N814" i="11"/>
  <c r="K835" i="11"/>
  <c r="N816" i="11"/>
  <c r="K816" i="11"/>
  <c r="K746" i="11"/>
  <c r="N746" i="11"/>
  <c r="N737" i="11"/>
  <c r="K737" i="11"/>
  <c r="N690" i="11"/>
  <c r="K690" i="11"/>
  <c r="N637" i="11"/>
  <c r="K637" i="11"/>
  <c r="N670" i="11"/>
  <c r="K670" i="11"/>
  <c r="K569" i="11"/>
  <c r="N569" i="11"/>
  <c r="N594" i="11"/>
  <c r="K594" i="11"/>
  <c r="N581" i="11"/>
  <c r="K581" i="11"/>
  <c r="K461" i="11"/>
  <c r="N461" i="11"/>
  <c r="N506" i="11"/>
  <c r="K506" i="11"/>
  <c r="N486" i="11"/>
  <c r="K486" i="11"/>
  <c r="K422" i="11"/>
  <c r="N422" i="11"/>
  <c r="K366" i="11"/>
  <c r="N366" i="11"/>
  <c r="K321" i="11"/>
  <c r="K230" i="11"/>
  <c r="N230" i="11"/>
  <c r="N277" i="11"/>
  <c r="K277" i="11"/>
  <c r="N176" i="11"/>
  <c r="K67" i="11"/>
  <c r="K867" i="11"/>
  <c r="N867" i="11"/>
  <c r="N849" i="11"/>
  <c r="K849" i="11"/>
  <c r="N850" i="11"/>
  <c r="K850" i="11"/>
  <c r="K786" i="11"/>
  <c r="N786" i="11"/>
  <c r="N827" i="11"/>
  <c r="K827" i="11"/>
  <c r="K772" i="11"/>
  <c r="N772" i="11"/>
  <c r="K749" i="11"/>
  <c r="N752" i="11"/>
  <c r="K752" i="11"/>
  <c r="N751" i="11"/>
  <c r="K751" i="11"/>
  <c r="K705" i="11"/>
  <c r="N705" i="11"/>
  <c r="N696" i="11"/>
  <c r="K696" i="11"/>
  <c r="K679" i="11"/>
  <c r="N679" i="11"/>
  <c r="N716" i="11"/>
  <c r="K716" i="11"/>
  <c r="N715" i="11"/>
  <c r="K715" i="11"/>
  <c r="K624" i="11"/>
  <c r="N624" i="11"/>
  <c r="K584" i="11"/>
  <c r="N584" i="11"/>
  <c r="K587" i="11"/>
  <c r="N587" i="11"/>
  <c r="N571" i="11"/>
  <c r="K571" i="11"/>
  <c r="N531" i="11"/>
  <c r="K531" i="11"/>
  <c r="N597" i="11"/>
  <c r="K597" i="11"/>
  <c r="K574" i="11"/>
  <c r="K517" i="11"/>
  <c r="N517" i="11"/>
  <c r="N511" i="11"/>
  <c r="K511" i="11"/>
  <c r="N522" i="11"/>
  <c r="K522" i="11"/>
  <c r="K276" i="11"/>
  <c r="N276" i="11"/>
  <c r="K37" i="11"/>
  <c r="N37" i="11"/>
  <c r="N107" i="11"/>
  <c r="K107" i="11"/>
  <c r="N191" i="11"/>
  <c r="K191" i="11"/>
  <c r="K866" i="11"/>
  <c r="N872" i="11"/>
  <c r="K817" i="11"/>
  <c r="N817" i="11"/>
  <c r="N846" i="11"/>
  <c r="K846" i="11"/>
  <c r="K804" i="11"/>
  <c r="N784" i="11"/>
  <c r="N770" i="11"/>
  <c r="K770" i="11"/>
  <c r="K747" i="11"/>
  <c r="N704" i="11"/>
  <c r="K704" i="11"/>
  <c r="N726" i="11"/>
  <c r="K726" i="11"/>
  <c r="N629" i="11"/>
  <c r="K629" i="11"/>
  <c r="N639" i="11"/>
  <c r="K639" i="11"/>
  <c r="K560" i="11"/>
  <c r="N560" i="11"/>
  <c r="K540" i="11"/>
  <c r="N540" i="11"/>
  <c r="N567" i="11"/>
  <c r="N622" i="11"/>
  <c r="K622" i="11"/>
  <c r="N427" i="11"/>
  <c r="N437" i="11"/>
  <c r="N352" i="11"/>
  <c r="N266" i="11"/>
  <c r="K266" i="11"/>
  <c r="K116" i="11"/>
  <c r="N116" i="11"/>
  <c r="N182" i="11"/>
  <c r="K182" i="11"/>
  <c r="K102" i="11"/>
  <c r="N227" i="11"/>
  <c r="K227" i="11"/>
  <c r="N42" i="11"/>
  <c r="K42" i="11"/>
  <c r="K877" i="10"/>
  <c r="N877" i="10"/>
  <c r="N854" i="10"/>
  <c r="N849" i="10"/>
  <c r="K849" i="10"/>
  <c r="K816" i="10"/>
  <c r="N851" i="10"/>
  <c r="K851" i="10"/>
  <c r="N794" i="10"/>
  <c r="K829" i="10"/>
  <c r="N841" i="10"/>
  <c r="K841" i="10"/>
  <c r="K770" i="10"/>
  <c r="K751" i="10"/>
  <c r="N751" i="10"/>
  <c r="K750" i="10"/>
  <c r="N750" i="10"/>
  <c r="N776" i="10"/>
  <c r="K776" i="10"/>
  <c r="N745" i="10"/>
  <c r="K745" i="10"/>
  <c r="N837" i="10"/>
  <c r="K837" i="10"/>
  <c r="K696" i="10"/>
  <c r="K650" i="10"/>
  <c r="N650" i="10"/>
  <c r="N687" i="10"/>
  <c r="K687" i="10"/>
  <c r="N709" i="10"/>
  <c r="K709" i="10"/>
  <c r="K596" i="10"/>
  <c r="N596" i="10"/>
  <c r="N629" i="10"/>
  <c r="K629" i="10"/>
  <c r="K485" i="10"/>
  <c r="N485" i="10"/>
  <c r="K516" i="10"/>
  <c r="N516" i="10"/>
  <c r="N511" i="10"/>
  <c r="K511" i="10"/>
  <c r="N690" i="10"/>
  <c r="K690" i="10"/>
  <c r="K357" i="10"/>
  <c r="N357" i="10"/>
  <c r="K297" i="10"/>
  <c r="N297" i="10"/>
  <c r="N432" i="10"/>
  <c r="K432" i="10"/>
  <c r="N336" i="10"/>
  <c r="K336" i="10"/>
  <c r="K271" i="10"/>
  <c r="N271" i="10"/>
  <c r="N242" i="10"/>
  <c r="N56" i="10"/>
  <c r="K869" i="10"/>
  <c r="N839" i="10"/>
  <c r="K812" i="10"/>
  <c r="N797" i="10"/>
  <c r="K797" i="10"/>
  <c r="K766" i="10"/>
  <c r="N766" i="10"/>
  <c r="N810" i="10"/>
  <c r="K810" i="10"/>
  <c r="K765" i="10"/>
  <c r="N765" i="10"/>
  <c r="N746" i="10"/>
  <c r="K817" i="10"/>
  <c r="K722" i="10"/>
  <c r="K655" i="10"/>
  <c r="N655" i="10"/>
  <c r="N720" i="10"/>
  <c r="K720" i="10"/>
  <c r="K692" i="10"/>
  <c r="N692" i="10"/>
  <c r="N790" i="10"/>
  <c r="K790" i="10"/>
  <c r="N702" i="10"/>
  <c r="K702" i="10"/>
  <c r="N792" i="10"/>
  <c r="K792" i="10"/>
  <c r="N652" i="10"/>
  <c r="K652" i="10"/>
  <c r="K611" i="10"/>
  <c r="N611" i="10"/>
  <c r="N675" i="10"/>
  <c r="K675" i="10"/>
  <c r="N644" i="10"/>
  <c r="K644" i="10"/>
  <c r="K614" i="10"/>
  <c r="K561" i="10"/>
  <c r="N561" i="10"/>
  <c r="N541" i="10"/>
  <c r="K521" i="10"/>
  <c r="N521" i="10"/>
  <c r="K481" i="10"/>
  <c r="N461" i="10"/>
  <c r="N612" i="10"/>
  <c r="K612" i="10"/>
  <c r="N582" i="10"/>
  <c r="K582" i="10"/>
  <c r="K572" i="10"/>
  <c r="N572" i="10"/>
  <c r="N512" i="10"/>
  <c r="N639" i="10"/>
  <c r="K639" i="10"/>
  <c r="K571" i="10"/>
  <c r="N562" i="10"/>
  <c r="K562" i="10"/>
  <c r="K462" i="10"/>
  <c r="N462" i="10"/>
  <c r="K337" i="10"/>
  <c r="N542" i="10"/>
  <c r="K542" i="10"/>
  <c r="N387" i="10"/>
  <c r="K522" i="10"/>
  <c r="N452" i="10"/>
  <c r="N247" i="10"/>
  <c r="K177" i="10"/>
  <c r="N177" i="10"/>
  <c r="K116" i="10"/>
  <c r="N116" i="10"/>
  <c r="K865" i="10"/>
  <c r="N836" i="10"/>
  <c r="K842" i="10"/>
  <c r="N842" i="10"/>
  <c r="K819" i="10"/>
  <c r="N856" i="10"/>
  <c r="K856" i="10"/>
  <c r="K845" i="10"/>
  <c r="N845" i="10"/>
  <c r="N811" i="10"/>
  <c r="K811" i="10"/>
  <c r="K762" i="10"/>
  <c r="N762" i="10"/>
  <c r="N802" i="10"/>
  <c r="K802" i="10"/>
  <c r="N780" i="10"/>
  <c r="K651" i="10"/>
  <c r="N651" i="10"/>
  <c r="N717" i="10"/>
  <c r="K717" i="10"/>
  <c r="K707" i="10"/>
  <c r="N782" i="10"/>
  <c r="K782" i="10"/>
  <c r="N664" i="10"/>
  <c r="K664" i="10"/>
  <c r="N694" i="10"/>
  <c r="K694" i="10"/>
  <c r="N657" i="10"/>
  <c r="K657" i="10"/>
  <c r="N634" i="10"/>
  <c r="K607" i="10"/>
  <c r="N607" i="10"/>
  <c r="N584" i="10"/>
  <c r="N667" i="10"/>
  <c r="K667" i="10"/>
  <c r="K610" i="10"/>
  <c r="N577" i="10"/>
  <c r="N636" i="10"/>
  <c r="K636" i="10"/>
  <c r="N594" i="10"/>
  <c r="K594" i="10"/>
  <c r="N531" i="10"/>
  <c r="K531" i="10"/>
  <c r="N431" i="10"/>
  <c r="K431" i="10"/>
  <c r="K434" i="10"/>
  <c r="N434" i="10"/>
  <c r="N526" i="10"/>
  <c r="K526" i="10"/>
  <c r="K442" i="10"/>
  <c r="N442" i="10"/>
  <c r="N482" i="10"/>
  <c r="K482" i="10"/>
  <c r="N346" i="10"/>
  <c r="K346" i="10"/>
  <c r="K272" i="10"/>
  <c r="N272" i="10"/>
  <c r="K182" i="10"/>
  <c r="N182" i="10"/>
  <c r="N227" i="10"/>
  <c r="K227" i="10"/>
  <c r="N107" i="10"/>
  <c r="K107" i="10"/>
  <c r="N871" i="10"/>
  <c r="K871" i="10"/>
  <c r="N874" i="10"/>
  <c r="K874" i="10"/>
  <c r="K831" i="10"/>
  <c r="N831" i="10"/>
  <c r="N834" i="10"/>
  <c r="K834" i="10"/>
  <c r="K774" i="10"/>
  <c r="N774" i="10"/>
  <c r="K755" i="10"/>
  <c r="N755" i="10"/>
  <c r="N796" i="10"/>
  <c r="K796" i="10"/>
  <c r="N844" i="10"/>
  <c r="K844" i="10"/>
  <c r="N787" i="10"/>
  <c r="K787" i="10"/>
  <c r="N772" i="10"/>
  <c r="K772" i="10"/>
  <c r="K666" i="10"/>
  <c r="N666" i="10"/>
  <c r="N740" i="10"/>
  <c r="K740" i="10"/>
  <c r="K680" i="10"/>
  <c r="K661" i="10"/>
  <c r="N661" i="10"/>
  <c r="K654" i="10"/>
  <c r="N695" i="10"/>
  <c r="K695" i="10"/>
  <c r="K631" i="10"/>
  <c r="N631" i="10"/>
  <c r="N659" i="10"/>
  <c r="K659" i="10"/>
  <c r="K622" i="10"/>
  <c r="N622" i="10"/>
  <c r="K621" i="10"/>
  <c r="N621" i="10"/>
  <c r="K602" i="10"/>
  <c r="N602" i="10"/>
  <c r="K595" i="10"/>
  <c r="N595" i="10"/>
  <c r="K569" i="10"/>
  <c r="N569" i="10"/>
  <c r="K579" i="10"/>
  <c r="K560" i="10"/>
  <c r="N560" i="10"/>
  <c r="N589" i="10"/>
  <c r="N467" i="10"/>
  <c r="K467" i="10"/>
  <c r="K401" i="10"/>
  <c r="N401" i="10"/>
  <c r="K321" i="10"/>
  <c r="N321" i="10"/>
  <c r="N574" i="10"/>
  <c r="K574" i="10"/>
  <c r="N510" i="10"/>
  <c r="K510" i="10"/>
  <c r="N566" i="10"/>
  <c r="K566" i="10"/>
  <c r="K426" i="10"/>
  <c r="N426" i="10"/>
  <c r="N407" i="10"/>
  <c r="N422" i="10"/>
  <c r="K422" i="10"/>
  <c r="N382" i="10"/>
  <c r="K291" i="10"/>
  <c r="N291" i="10"/>
  <c r="N266" i="10"/>
  <c r="K292" i="10"/>
  <c r="K232" i="10"/>
  <c r="N232" i="10"/>
  <c r="K192" i="10"/>
  <c r="K117" i="10"/>
  <c r="N117" i="10"/>
  <c r="K32" i="10"/>
  <c r="N32" i="10"/>
  <c r="K875" i="9"/>
  <c r="N861" i="9"/>
  <c r="K861" i="9"/>
  <c r="N864" i="9"/>
  <c r="K864" i="9"/>
  <c r="N825" i="9"/>
  <c r="N834" i="9"/>
  <c r="K834" i="9"/>
  <c r="N820" i="9"/>
  <c r="N767" i="9"/>
  <c r="K767" i="9"/>
  <c r="K809" i="9"/>
  <c r="N765" i="9"/>
  <c r="K765" i="9"/>
  <c r="K716" i="9"/>
  <c r="N716" i="9"/>
  <c r="N782" i="9"/>
  <c r="K782" i="9"/>
  <c r="K730" i="9"/>
  <c r="N730" i="9"/>
  <c r="K715" i="9"/>
  <c r="N687" i="9"/>
  <c r="K687" i="9"/>
  <c r="N710" i="9"/>
  <c r="K710" i="9"/>
  <c r="K635" i="9"/>
  <c r="N635" i="9"/>
  <c r="N672" i="9"/>
  <c r="K645" i="9"/>
  <c r="N645" i="9"/>
  <c r="K630" i="9"/>
  <c r="N630" i="9"/>
  <c r="K606" i="9"/>
  <c r="N606" i="9"/>
  <c r="N667" i="9"/>
  <c r="K667" i="9"/>
  <c r="N614" i="9"/>
  <c r="K670" i="9"/>
  <c r="N670" i="9"/>
  <c r="N636" i="9"/>
  <c r="K636" i="9"/>
  <c r="N597" i="9"/>
  <c r="K597" i="9"/>
  <c r="N621" i="9"/>
  <c r="K621" i="9"/>
  <c r="N590" i="9"/>
  <c r="N521" i="9"/>
  <c r="N567" i="9"/>
  <c r="K567" i="9"/>
  <c r="N560" i="9"/>
  <c r="K560" i="9"/>
  <c r="N551" i="9"/>
  <c r="N526" i="9"/>
  <c r="K526" i="9"/>
  <c r="K422" i="9"/>
  <c r="N456" i="9"/>
  <c r="K456" i="9"/>
  <c r="K397" i="9"/>
  <c r="K400" i="9"/>
  <c r="K242" i="9"/>
  <c r="N242" i="9"/>
  <c r="K337" i="9"/>
  <c r="N297" i="9"/>
  <c r="K297" i="9"/>
  <c r="K32" i="9"/>
  <c r="K837" i="9"/>
  <c r="N837" i="9"/>
  <c r="N876" i="9"/>
  <c r="K876" i="9"/>
  <c r="K789" i="9"/>
  <c r="N789" i="9"/>
  <c r="K769" i="9"/>
  <c r="N822" i="9"/>
  <c r="K822" i="9"/>
  <c r="N775" i="9"/>
  <c r="K775" i="9"/>
  <c r="K755" i="9"/>
  <c r="N755" i="9"/>
  <c r="N731" i="9"/>
  <c r="N749" i="9"/>
  <c r="N682" i="9"/>
  <c r="K682" i="9"/>
  <c r="K669" i="9"/>
  <c r="N669" i="9"/>
  <c r="N650" i="9"/>
  <c r="N709" i="9"/>
  <c r="K709" i="9"/>
  <c r="K664" i="9"/>
  <c r="N664" i="9"/>
  <c r="K641" i="9"/>
  <c r="N641" i="9"/>
  <c r="N671" i="9"/>
  <c r="K671" i="9"/>
  <c r="K666" i="9"/>
  <c r="N612" i="9"/>
  <c r="K570" i="9"/>
  <c r="N570" i="9"/>
  <c r="N599" i="9"/>
  <c r="K599" i="9"/>
  <c r="N586" i="9"/>
  <c r="K586" i="9"/>
  <c r="K517" i="9"/>
  <c r="K497" i="9"/>
  <c r="N497" i="9"/>
  <c r="N591" i="9"/>
  <c r="K591" i="9"/>
  <c r="N522" i="9"/>
  <c r="K522" i="9"/>
  <c r="K482" i="9"/>
  <c r="K450" i="9"/>
  <c r="N450" i="9"/>
  <c r="K434" i="9"/>
  <c r="N434" i="9"/>
  <c r="N452" i="9"/>
  <c r="K452" i="9"/>
  <c r="N465" i="9"/>
  <c r="K465" i="9"/>
  <c r="N331" i="9"/>
  <c r="K237" i="9"/>
  <c r="K217" i="9"/>
  <c r="N217" i="9"/>
  <c r="K177" i="9"/>
  <c r="N236" i="9"/>
  <c r="K236" i="9"/>
  <c r="K844" i="9"/>
  <c r="N865" i="9"/>
  <c r="K865" i="9"/>
  <c r="N854" i="9"/>
  <c r="K854" i="9"/>
  <c r="N830" i="9"/>
  <c r="K830" i="9"/>
  <c r="K804" i="9"/>
  <c r="K785" i="9"/>
  <c r="N785" i="9"/>
  <c r="N817" i="9"/>
  <c r="K799" i="9"/>
  <c r="N799" i="9"/>
  <c r="K796" i="9"/>
  <c r="N796" i="9"/>
  <c r="N772" i="9"/>
  <c r="K766" i="9"/>
  <c r="N766" i="9"/>
  <c r="N746" i="9"/>
  <c r="K685" i="9"/>
  <c r="N745" i="9"/>
  <c r="K745" i="9"/>
  <c r="N707" i="9"/>
  <c r="N702" i="9"/>
  <c r="K702" i="9"/>
  <c r="N665" i="9"/>
  <c r="K627" i="9"/>
  <c r="N627" i="9"/>
  <c r="N660" i="9"/>
  <c r="K615" i="9"/>
  <c r="N615" i="9"/>
  <c r="N620" i="9"/>
  <c r="K620" i="9"/>
  <c r="N640" i="9"/>
  <c r="K640" i="9"/>
  <c r="N609" i="9"/>
  <c r="N662" i="9"/>
  <c r="K662" i="9"/>
  <c r="K585" i="9"/>
  <c r="N585" i="9"/>
  <c r="K566" i="9"/>
  <c r="N566" i="9"/>
  <c r="N629" i="9"/>
  <c r="K629" i="9"/>
  <c r="N596" i="9"/>
  <c r="K569" i="9"/>
  <c r="N569" i="9"/>
  <c r="N582" i="9"/>
  <c r="K582" i="9"/>
  <c r="N572" i="9"/>
  <c r="K572" i="9"/>
  <c r="N575" i="9"/>
  <c r="K575" i="9"/>
  <c r="N511" i="9"/>
  <c r="K451" i="9"/>
  <c r="N451" i="9"/>
  <c r="N587" i="9"/>
  <c r="K587" i="9"/>
  <c r="K446" i="9"/>
  <c r="N446" i="9"/>
  <c r="K386" i="9"/>
  <c r="N386" i="9"/>
  <c r="K366" i="9"/>
  <c r="N366" i="9"/>
  <c r="K346" i="9"/>
  <c r="N346" i="9"/>
  <c r="N372" i="9"/>
  <c r="K372" i="9"/>
  <c r="N352" i="9"/>
  <c r="N461" i="9"/>
  <c r="K461" i="9"/>
  <c r="K230" i="9"/>
  <c r="N230" i="9"/>
  <c r="N292" i="9"/>
  <c r="K292" i="9"/>
  <c r="N272" i="9"/>
  <c r="N192" i="9"/>
  <c r="K192" i="9"/>
  <c r="N271" i="9"/>
  <c r="K271" i="9"/>
  <c r="N231" i="9"/>
  <c r="K231" i="9"/>
  <c r="N106" i="9"/>
  <c r="K106" i="9"/>
  <c r="N117" i="9"/>
  <c r="K840" i="9"/>
  <c r="N840" i="9"/>
  <c r="N874" i="9"/>
  <c r="K814" i="9"/>
  <c r="N824" i="9"/>
  <c r="N827" i="9"/>
  <c r="K819" i="9"/>
  <c r="K800" i="9"/>
  <c r="N800" i="9"/>
  <c r="N781" i="9"/>
  <c r="N826" i="9"/>
  <c r="K826" i="9"/>
  <c r="N802" i="9"/>
  <c r="K802" i="9"/>
  <c r="K762" i="9"/>
  <c r="N742" i="9"/>
  <c r="K681" i="9"/>
  <c r="N681" i="9"/>
  <c r="K696" i="9"/>
  <c r="N696" i="9"/>
  <c r="N729" i="9"/>
  <c r="K729" i="9"/>
  <c r="K691" i="9"/>
  <c r="N724" i="9"/>
  <c r="N714" i="9"/>
  <c r="K714" i="9"/>
  <c r="K661" i="9"/>
  <c r="N661" i="9"/>
  <c r="N642" i="9"/>
  <c r="N701" i="9"/>
  <c r="K701" i="9"/>
  <c r="K657" i="9"/>
  <c r="N657" i="9"/>
  <c r="K649" i="9"/>
  <c r="N634" i="9"/>
  <c r="N651" i="9"/>
  <c r="K651" i="9"/>
  <c r="K617" i="9"/>
  <c r="K610" i="9"/>
  <c r="N610" i="9"/>
  <c r="K605" i="9"/>
  <c r="N605" i="9"/>
  <c r="N639" i="9"/>
  <c r="K639" i="9"/>
  <c r="N600" i="9"/>
  <c r="K600" i="9"/>
  <c r="K581" i="9"/>
  <c r="N581" i="9"/>
  <c r="K562" i="9"/>
  <c r="N562" i="9"/>
  <c r="K542" i="9"/>
  <c r="N542" i="9"/>
  <c r="N659" i="9"/>
  <c r="K659" i="9"/>
  <c r="N625" i="9"/>
  <c r="K611" i="9"/>
  <c r="K565" i="9"/>
  <c r="N565" i="9"/>
  <c r="N594" i="9"/>
  <c r="K594" i="9"/>
  <c r="N559" i="9"/>
  <c r="K559" i="9"/>
  <c r="K525" i="9"/>
  <c r="N525" i="9"/>
  <c r="N571" i="9"/>
  <c r="K571" i="9"/>
  <c r="N527" i="9"/>
  <c r="K527" i="9"/>
  <c r="N507" i="9"/>
  <c r="K507" i="9"/>
  <c r="K447" i="9"/>
  <c r="N447" i="9"/>
  <c r="N510" i="9"/>
  <c r="K510" i="9"/>
  <c r="N442" i="9"/>
  <c r="K426" i="9"/>
  <c r="N426" i="9"/>
  <c r="K402" i="9"/>
  <c r="N402" i="9"/>
  <c r="K382" i="9"/>
  <c r="N382" i="9"/>
  <c r="N437" i="9"/>
  <c r="K437" i="9"/>
  <c r="N444" i="9"/>
  <c r="K444" i="9"/>
  <c r="N457" i="9"/>
  <c r="K457" i="9"/>
  <c r="N407" i="9"/>
  <c r="K407" i="9"/>
  <c r="N322" i="9"/>
  <c r="K322" i="9"/>
  <c r="K266" i="9"/>
  <c r="K246" i="9"/>
  <c r="N246" i="9"/>
  <c r="K226" i="9"/>
  <c r="N321" i="9"/>
  <c r="K321" i="9"/>
  <c r="K247" i="9"/>
  <c r="N227" i="9"/>
  <c r="K227" i="9"/>
  <c r="K207" i="9"/>
  <c r="K116" i="9"/>
  <c r="N116" i="9"/>
  <c r="K56" i="9"/>
  <c r="N56" i="9"/>
  <c r="K67" i="9"/>
  <c r="N67" i="9"/>
  <c r="N47" i="9"/>
  <c r="K7" i="9"/>
  <c r="N7" i="9"/>
  <c r="N122" i="9"/>
  <c r="K122" i="9"/>
  <c r="N42" i="9"/>
  <c r="K42" i="9"/>
  <c r="G553" i="8"/>
  <c r="H548" i="8"/>
  <c r="G468" i="8"/>
  <c r="H523" i="8"/>
  <c r="H503" i="8"/>
  <c r="H483" i="8"/>
  <c r="H443" i="8"/>
  <c r="H423" i="8"/>
  <c r="G403" i="8"/>
  <c r="H538" i="8"/>
  <c r="H518" i="8"/>
  <c r="H498" i="8"/>
  <c r="H478" i="8"/>
  <c r="H458" i="8"/>
  <c r="H418" i="8"/>
  <c r="G433" i="8"/>
  <c r="G408" i="8"/>
  <c r="G383" i="8"/>
  <c r="G363" i="8"/>
  <c r="H343" i="8"/>
  <c r="G343" i="8"/>
  <c r="G323" i="8"/>
  <c r="G303" i="8"/>
  <c r="G283" i="8"/>
  <c r="G263" i="8"/>
  <c r="H398" i="8"/>
  <c r="H378" i="8"/>
  <c r="H358" i="8"/>
  <c r="H338" i="8"/>
  <c r="H318" i="8"/>
  <c r="H298" i="8"/>
  <c r="H278" i="8"/>
  <c r="G493" i="8"/>
  <c r="G293" i="8"/>
  <c r="G243" i="8"/>
  <c r="G223" i="8"/>
  <c r="G203" i="8"/>
  <c r="G183" i="8"/>
  <c r="H158" i="8"/>
  <c r="H553" i="8"/>
  <c r="G528" i="8"/>
  <c r="G488" i="8"/>
  <c r="G428" i="8"/>
  <c r="H403" i="8"/>
  <c r="G413" i="8"/>
  <c r="H388" i="8"/>
  <c r="H368" i="8"/>
  <c r="H348" i="8"/>
  <c r="H328" i="8"/>
  <c r="H308" i="8"/>
  <c r="H288" i="8"/>
  <c r="H268" i="8"/>
  <c r="G533" i="8"/>
  <c r="H383" i="8"/>
  <c r="H363" i="8"/>
  <c r="H323" i="8"/>
  <c r="H303" i="8"/>
  <c r="H283" i="8"/>
  <c r="H263" i="8"/>
  <c r="G453" i="8"/>
  <c r="H163" i="8"/>
  <c r="G123" i="8"/>
  <c r="G538" i="8"/>
  <c r="G518" i="8"/>
  <c r="G498" i="8"/>
  <c r="G478" i="8"/>
  <c r="G458" i="8"/>
  <c r="G418" i="8"/>
  <c r="G348" i="8"/>
  <c r="G268" i="8"/>
  <c r="H433" i="8"/>
  <c r="G398" i="8"/>
  <c r="G378" i="8"/>
  <c r="G358" i="8"/>
  <c r="G338" i="8"/>
  <c r="G318" i="8"/>
  <c r="G298" i="8"/>
  <c r="G278" i="8"/>
  <c r="H493" i="8"/>
  <c r="H293" i="8"/>
  <c r="H138" i="8"/>
  <c r="G333" i="8"/>
  <c r="G548" i="8"/>
  <c r="H528" i="8"/>
  <c r="H488" i="8"/>
  <c r="H468" i="8"/>
  <c r="H428" i="8"/>
  <c r="G523" i="8"/>
  <c r="G503" i="8"/>
  <c r="G483" i="8"/>
  <c r="G443" i="8"/>
  <c r="G423" i="8"/>
  <c r="H413" i="8"/>
  <c r="G388" i="8"/>
  <c r="G368" i="8"/>
  <c r="G328" i="8"/>
  <c r="G308" i="8"/>
  <c r="G288" i="8"/>
  <c r="H533" i="8"/>
  <c r="H408" i="8"/>
  <c r="H453" i="8"/>
  <c r="H243" i="8"/>
  <c r="H223" i="8"/>
  <c r="H203" i="8"/>
  <c r="H183" i="8"/>
  <c r="G313" i="8"/>
  <c r="H473" i="8"/>
  <c r="H258" i="8"/>
  <c r="G258" i="8"/>
  <c r="H238" i="8"/>
  <c r="G238" i="8"/>
  <c r="H218" i="8"/>
  <c r="G218" i="8"/>
  <c r="H198" i="8"/>
  <c r="G198" i="8"/>
  <c r="H178" i="8"/>
  <c r="G178" i="8"/>
  <c r="G158" i="8"/>
  <c r="G138" i="8"/>
  <c r="H253" i="8"/>
  <c r="H233" i="8"/>
  <c r="H213" i="8"/>
  <c r="H193" i="8"/>
  <c r="H173" i="8"/>
  <c r="H153" i="8"/>
  <c r="G73" i="8"/>
  <c r="G33" i="8"/>
  <c r="G373" i="8"/>
  <c r="H228" i="8"/>
  <c r="G188" i="8"/>
  <c r="H148" i="8"/>
  <c r="H88" i="8"/>
  <c r="H68" i="8"/>
  <c r="H48" i="8"/>
  <c r="H103" i="8"/>
  <c r="H13" i="8"/>
  <c r="G248" i="8"/>
  <c r="H208" i="8"/>
  <c r="G168" i="8"/>
  <c r="H128" i="8"/>
  <c r="H83" i="8"/>
  <c r="H63" i="8"/>
  <c r="G163" i="8"/>
  <c r="G143" i="8"/>
  <c r="G253" i="8"/>
  <c r="G233" i="8"/>
  <c r="G213" i="8"/>
  <c r="G193" i="8"/>
  <c r="G173" i="8"/>
  <c r="G153" i="8"/>
  <c r="H113" i="8"/>
  <c r="H93" i="8"/>
  <c r="H73" i="8"/>
  <c r="H53" i="8"/>
  <c r="H33" i="8"/>
  <c r="H373" i="8"/>
  <c r="G228" i="8"/>
  <c r="H188" i="8"/>
  <c r="G148" i="8"/>
  <c r="G108" i="8"/>
  <c r="G88" i="8"/>
  <c r="G68" i="8"/>
  <c r="G48" i="8"/>
  <c r="H28" i="8"/>
  <c r="G28" i="8"/>
  <c r="H8" i="8"/>
  <c r="H273" i="8"/>
  <c r="H143" i="8"/>
  <c r="H123" i="8"/>
  <c r="H313" i="8"/>
  <c r="G473" i="8"/>
  <c r="H333" i="8"/>
  <c r="G113" i="8"/>
  <c r="G93" i="8"/>
  <c r="G53" i="8"/>
  <c r="G13" i="8"/>
  <c r="H248" i="8"/>
  <c r="G208" i="8"/>
  <c r="H168" i="8"/>
  <c r="H108" i="8"/>
  <c r="H118" i="8"/>
  <c r="G133" i="8"/>
  <c r="G8" i="8"/>
  <c r="G128" i="8"/>
  <c r="G118" i="8"/>
  <c r="G273" i="8"/>
  <c r="H133" i="8"/>
  <c r="G393" i="8"/>
  <c r="G98" i="8"/>
  <c r="H353" i="8"/>
  <c r="G58" i="8"/>
  <c r="H38" i="8"/>
  <c r="G18" i="8"/>
  <c r="H78" i="8"/>
  <c r="H43" i="8"/>
  <c r="G23" i="8"/>
  <c r="H23" i="8"/>
  <c r="H393" i="8"/>
  <c r="H98" i="8"/>
  <c r="G78" i="8"/>
  <c r="G353" i="8"/>
  <c r="H58" i="8"/>
  <c r="G38" i="8"/>
  <c r="H18" i="8"/>
  <c r="G103" i="8"/>
  <c r="G83" i="8"/>
  <c r="G63" i="8"/>
  <c r="G43" i="8"/>
  <c r="N871" i="8"/>
  <c r="G863" i="8"/>
  <c r="Q859" i="8"/>
  <c r="H863" i="8"/>
  <c r="R859" i="8"/>
  <c r="N862" i="8"/>
  <c r="K862" i="8"/>
  <c r="H843" i="8"/>
  <c r="R839" i="8"/>
  <c r="Q864" i="8"/>
  <c r="G868" i="8"/>
  <c r="K876" i="8"/>
  <c r="N876" i="8"/>
  <c r="N869" i="8"/>
  <c r="K869" i="8"/>
  <c r="R869" i="8"/>
  <c r="H873" i="8"/>
  <c r="K851" i="8"/>
  <c r="N851" i="8"/>
  <c r="H838" i="8"/>
  <c r="R834" i="8"/>
  <c r="N861" i="8"/>
  <c r="K861" i="8"/>
  <c r="H828" i="8"/>
  <c r="G833" i="8"/>
  <c r="N842" i="8"/>
  <c r="K842" i="8"/>
  <c r="G818" i="8"/>
  <c r="N840" i="8"/>
  <c r="K840" i="8"/>
  <c r="N817" i="8"/>
  <c r="K817" i="8"/>
  <c r="K809" i="8"/>
  <c r="H813" i="8"/>
  <c r="R809" i="8"/>
  <c r="N805" i="8"/>
  <c r="K805" i="8"/>
  <c r="H823" i="8"/>
  <c r="R819" i="8"/>
  <c r="H753" i="8"/>
  <c r="K734" i="8"/>
  <c r="N734" i="8"/>
  <c r="K715" i="8"/>
  <c r="N831" i="8"/>
  <c r="K831" i="8"/>
  <c r="K786" i="8"/>
  <c r="N786" i="8"/>
  <c r="K767" i="8"/>
  <c r="N767" i="8"/>
  <c r="K744" i="8"/>
  <c r="G718" i="8"/>
  <c r="N800" i="8"/>
  <c r="K800" i="8"/>
  <c r="N785" i="8"/>
  <c r="K785" i="8"/>
  <c r="N774" i="8"/>
  <c r="K774" i="8"/>
  <c r="G778" i="8"/>
  <c r="N762" i="8"/>
  <c r="K762" i="8"/>
  <c r="N751" i="8"/>
  <c r="K751" i="8"/>
  <c r="N736" i="8"/>
  <c r="H728" i="8"/>
  <c r="R724" i="8"/>
  <c r="K720" i="8"/>
  <c r="N717" i="8"/>
  <c r="K717" i="8"/>
  <c r="K825" i="8"/>
  <c r="N825" i="8"/>
  <c r="H723" i="8"/>
  <c r="R719" i="8"/>
  <c r="R704" i="8"/>
  <c r="H708" i="8"/>
  <c r="K689" i="8"/>
  <c r="N689" i="8"/>
  <c r="K699" i="8"/>
  <c r="N699" i="8"/>
  <c r="K680" i="8"/>
  <c r="N680" i="8"/>
  <c r="H673" i="8"/>
  <c r="R669" i="8"/>
  <c r="G673" i="8"/>
  <c r="K661" i="8"/>
  <c r="R654" i="8"/>
  <c r="H658" i="8"/>
  <c r="K646" i="8"/>
  <c r="N646" i="8"/>
  <c r="N695" i="8"/>
  <c r="K695" i="8"/>
  <c r="N691" i="8"/>
  <c r="H683" i="8"/>
  <c r="K660" i="8"/>
  <c r="G653" i="8"/>
  <c r="Q649" i="8"/>
  <c r="H698" i="8"/>
  <c r="R694" i="8"/>
  <c r="N667" i="8"/>
  <c r="K667" i="8"/>
  <c r="K607" i="8"/>
  <c r="N607" i="8"/>
  <c r="R599" i="8"/>
  <c r="H603" i="8"/>
  <c r="K584" i="8"/>
  <c r="N584" i="8"/>
  <c r="N686" i="8"/>
  <c r="K686" i="8"/>
  <c r="G648" i="8"/>
  <c r="Q644" i="8"/>
  <c r="N644" i="8"/>
  <c r="K644" i="8"/>
  <c r="K629" i="8"/>
  <c r="N629" i="8"/>
  <c r="K610" i="8"/>
  <c r="G583" i="8"/>
  <c r="K572" i="8"/>
  <c r="N572" i="8"/>
  <c r="H713" i="8"/>
  <c r="H628" i="8"/>
  <c r="R624" i="8"/>
  <c r="G598" i="8"/>
  <c r="Q594" i="8"/>
  <c r="N586" i="8"/>
  <c r="K586" i="8"/>
  <c r="H578" i="8"/>
  <c r="G563" i="8"/>
  <c r="Q559" i="8"/>
  <c r="K504" i="8"/>
  <c r="N504" i="8"/>
  <c r="H663" i="8"/>
  <c r="Q604" i="8"/>
  <c r="G608" i="8"/>
  <c r="H543" i="8"/>
  <c r="K527" i="8"/>
  <c r="N527" i="8"/>
  <c r="K467" i="8"/>
  <c r="N467" i="8"/>
  <c r="K447" i="8"/>
  <c r="N447" i="8"/>
  <c r="K427" i="8"/>
  <c r="N427" i="8"/>
  <c r="N522" i="8"/>
  <c r="K522" i="8"/>
  <c r="N510" i="8"/>
  <c r="K510" i="8"/>
  <c r="N506" i="8"/>
  <c r="K506" i="8"/>
  <c r="H438" i="8"/>
  <c r="N422" i="8"/>
  <c r="K422" i="8"/>
  <c r="Q509" i="8"/>
  <c r="G513" i="8"/>
  <c r="N465" i="8"/>
  <c r="K465" i="8"/>
  <c r="K356" i="8"/>
  <c r="N356" i="8"/>
  <c r="K296" i="8"/>
  <c r="N635" i="8"/>
  <c r="K635" i="8"/>
  <c r="N485" i="8"/>
  <c r="K485" i="8"/>
  <c r="K331" i="8"/>
  <c r="N331" i="8"/>
  <c r="K291" i="8"/>
  <c r="N291" i="8"/>
  <c r="K271" i="8"/>
  <c r="N271" i="8"/>
  <c r="K852" i="8"/>
  <c r="N846" i="8"/>
  <c r="K836" i="8"/>
  <c r="N836" i="8"/>
  <c r="K832" i="8"/>
  <c r="N832" i="8"/>
  <c r="N877" i="8"/>
  <c r="K877" i="8"/>
  <c r="Q834" i="8"/>
  <c r="G838" i="8"/>
  <c r="N857" i="8"/>
  <c r="K857" i="8"/>
  <c r="N827" i="8"/>
  <c r="H833" i="8"/>
  <c r="R829" i="8"/>
  <c r="K829" i="8"/>
  <c r="K815" i="8"/>
  <c r="N815" i="8"/>
  <c r="G803" i="8"/>
  <c r="Q799" i="8"/>
  <c r="K796" i="8"/>
  <c r="N796" i="8"/>
  <c r="Q854" i="8"/>
  <c r="G858" i="8"/>
  <c r="N821" i="8"/>
  <c r="K821" i="8"/>
  <c r="H818" i="8"/>
  <c r="K802" i="8"/>
  <c r="N802" i="8"/>
  <c r="K795" i="8"/>
  <c r="N795" i="8"/>
  <c r="N820" i="8"/>
  <c r="K820" i="8"/>
  <c r="N819" i="8"/>
  <c r="K819" i="8"/>
  <c r="H808" i="8"/>
  <c r="K772" i="8"/>
  <c r="N772" i="8"/>
  <c r="H768" i="8"/>
  <c r="K749" i="8"/>
  <c r="N749" i="8"/>
  <c r="G738" i="8"/>
  <c r="K782" i="8"/>
  <c r="N782" i="8"/>
  <c r="K740" i="8"/>
  <c r="N740" i="8"/>
  <c r="G733" i="8"/>
  <c r="K721" i="8"/>
  <c r="N721" i="8"/>
  <c r="R714" i="8"/>
  <c r="H718" i="8"/>
  <c r="N797" i="8"/>
  <c r="K797" i="8"/>
  <c r="N794" i="8"/>
  <c r="H798" i="8"/>
  <c r="R794" i="8"/>
  <c r="G793" i="8"/>
  <c r="Q789" i="8"/>
  <c r="H743" i="8"/>
  <c r="R739" i="8"/>
  <c r="N732" i="8"/>
  <c r="K732" i="8"/>
  <c r="N724" i="8"/>
  <c r="K724" i="8"/>
  <c r="G693" i="8"/>
  <c r="K666" i="8"/>
  <c r="N666" i="8"/>
  <c r="K647" i="8"/>
  <c r="N647" i="8"/>
  <c r="G758" i="8"/>
  <c r="Q754" i="8"/>
  <c r="N711" i="8"/>
  <c r="K696" i="8"/>
  <c r="N696" i="8"/>
  <c r="G688" i="8"/>
  <c r="Q684" i="8"/>
  <c r="K654" i="8"/>
  <c r="N654" i="8"/>
  <c r="N742" i="8"/>
  <c r="K742" i="8"/>
  <c r="N679" i="8"/>
  <c r="K679" i="8"/>
  <c r="N672" i="8"/>
  <c r="K672" i="8"/>
  <c r="N664" i="8"/>
  <c r="K664" i="8"/>
  <c r="G668" i="8"/>
  <c r="Q664" i="8"/>
  <c r="Q769" i="8"/>
  <c r="G773" i="8"/>
  <c r="N694" i="8"/>
  <c r="K694" i="8"/>
  <c r="K641" i="8"/>
  <c r="N641" i="8"/>
  <c r="H638" i="8"/>
  <c r="K622" i="8"/>
  <c r="N622" i="8"/>
  <c r="G588" i="8"/>
  <c r="Q584" i="8"/>
  <c r="K580" i="8"/>
  <c r="K561" i="8"/>
  <c r="N561" i="8"/>
  <c r="H788" i="8"/>
  <c r="N682" i="8"/>
  <c r="K682" i="8"/>
  <c r="K625" i="8"/>
  <c r="N625" i="8"/>
  <c r="G618" i="8"/>
  <c r="Q614" i="8"/>
  <c r="K606" i="8"/>
  <c r="N606" i="8"/>
  <c r="K587" i="8"/>
  <c r="N587" i="8"/>
  <c r="H583" i="8"/>
  <c r="H568" i="8"/>
  <c r="N709" i="8"/>
  <c r="K709" i="8"/>
  <c r="H643" i="8"/>
  <c r="G613" i="8"/>
  <c r="Q609" i="8"/>
  <c r="N601" i="8"/>
  <c r="K601" i="8"/>
  <c r="N594" i="8"/>
  <c r="K594" i="8"/>
  <c r="N590" i="8"/>
  <c r="K590" i="8"/>
  <c r="K582" i="8"/>
  <c r="N575" i="8"/>
  <c r="K575" i="8"/>
  <c r="N574" i="8"/>
  <c r="K574" i="8"/>
  <c r="N559" i="8"/>
  <c r="K559" i="8"/>
  <c r="N550" i="8"/>
  <c r="K540" i="8"/>
  <c r="N540" i="8"/>
  <c r="G508" i="8"/>
  <c r="G448" i="8"/>
  <c r="H623" i="8"/>
  <c r="R619" i="8"/>
  <c r="Q589" i="8"/>
  <c r="G593" i="8"/>
  <c r="K539" i="8"/>
  <c r="N539" i="8"/>
  <c r="K459" i="8"/>
  <c r="N459" i="8"/>
  <c r="N482" i="8"/>
  <c r="K482" i="8"/>
  <c r="N466" i="8"/>
  <c r="K466" i="8"/>
  <c r="N461" i="8"/>
  <c r="K372" i="8"/>
  <c r="N372" i="8"/>
  <c r="N352" i="8"/>
  <c r="K312" i="8"/>
  <c r="N312" i="8"/>
  <c r="K272" i="8"/>
  <c r="N272" i="8"/>
  <c r="N627" i="8"/>
  <c r="K627" i="8"/>
  <c r="K505" i="8"/>
  <c r="N397" i="8"/>
  <c r="K387" i="8"/>
  <c r="N387" i="8"/>
  <c r="K367" i="8"/>
  <c r="N367" i="8"/>
  <c r="K307" i="8"/>
  <c r="N307" i="8"/>
  <c r="K267" i="8"/>
  <c r="N267" i="8"/>
  <c r="N346" i="8"/>
  <c r="K346" i="8"/>
  <c r="N282" i="8"/>
  <c r="K282" i="8"/>
  <c r="K242" i="8"/>
  <c r="N242" i="8"/>
  <c r="N217" i="8"/>
  <c r="K217" i="8"/>
  <c r="K856" i="8"/>
  <c r="N856" i="8"/>
  <c r="G843" i="8"/>
  <c r="H868" i="8"/>
  <c r="R864" i="8"/>
  <c r="G873" i="8"/>
  <c r="K860" i="8"/>
  <c r="N860" i="8"/>
  <c r="N841" i="8"/>
  <c r="K841" i="8"/>
  <c r="N834" i="8"/>
  <c r="K834" i="8"/>
  <c r="N830" i="8"/>
  <c r="K830" i="8"/>
  <c r="H878" i="8"/>
  <c r="G878" i="8"/>
  <c r="Q874" i="8"/>
  <c r="G828" i="8"/>
  <c r="Q824" i="8"/>
  <c r="K811" i="8"/>
  <c r="N811" i="8"/>
  <c r="N854" i="8"/>
  <c r="K854" i="8"/>
  <c r="K814" i="8"/>
  <c r="N814" i="8"/>
  <c r="N826" i="8"/>
  <c r="G813" i="8"/>
  <c r="Q809" i="8"/>
  <c r="G823" i="8"/>
  <c r="K787" i="8"/>
  <c r="N787" i="8"/>
  <c r="R779" i="8"/>
  <c r="H783" i="8"/>
  <c r="G768" i="8"/>
  <c r="Q764" i="8"/>
  <c r="K764" i="8"/>
  <c r="G753" i="8"/>
  <c r="K726" i="8"/>
  <c r="N726" i="8"/>
  <c r="G748" i="8"/>
  <c r="Q744" i="8"/>
  <c r="K737" i="8"/>
  <c r="N737" i="8"/>
  <c r="H733" i="8"/>
  <c r="R729" i="8"/>
  <c r="K714" i="8"/>
  <c r="N714" i="8"/>
  <c r="N790" i="8"/>
  <c r="K790" i="8"/>
  <c r="H778" i="8"/>
  <c r="R774" i="8"/>
  <c r="G728" i="8"/>
  <c r="N777" i="8"/>
  <c r="K777" i="8"/>
  <c r="Q719" i="8"/>
  <c r="G723" i="8"/>
  <c r="G708" i="8"/>
  <c r="Q704" i="8"/>
  <c r="K700" i="8"/>
  <c r="N700" i="8"/>
  <c r="K681" i="8"/>
  <c r="N681" i="8"/>
  <c r="H678" i="8"/>
  <c r="R674" i="8"/>
  <c r="K662" i="8"/>
  <c r="N662" i="8"/>
  <c r="N731" i="8"/>
  <c r="G703" i="8"/>
  <c r="Q699" i="8"/>
  <c r="H688" i="8"/>
  <c r="K650" i="8"/>
  <c r="N650" i="8"/>
  <c r="G683" i="8"/>
  <c r="Q679" i="8"/>
  <c r="H653" i="8"/>
  <c r="R649" i="8"/>
  <c r="G698" i="8"/>
  <c r="Q694" i="8"/>
  <c r="K634" i="8"/>
  <c r="N634" i="8"/>
  <c r="G603" i="8"/>
  <c r="Q599" i="8"/>
  <c r="K596" i="8"/>
  <c r="N596" i="8"/>
  <c r="K577" i="8"/>
  <c r="N577" i="8"/>
  <c r="G573" i="8"/>
  <c r="Q569" i="8"/>
  <c r="N656" i="8"/>
  <c r="G633" i="8"/>
  <c r="K621" i="8"/>
  <c r="R614" i="8"/>
  <c r="H618" i="8"/>
  <c r="K602" i="8"/>
  <c r="N602" i="8"/>
  <c r="K579" i="8"/>
  <c r="N579" i="8"/>
  <c r="K564" i="8"/>
  <c r="N564" i="8"/>
  <c r="G713" i="8"/>
  <c r="N636" i="8"/>
  <c r="K636" i="8"/>
  <c r="G628" i="8"/>
  <c r="Q624" i="8"/>
  <c r="N609" i="8"/>
  <c r="K609" i="8"/>
  <c r="N605" i="8"/>
  <c r="K605" i="8"/>
  <c r="H598" i="8"/>
  <c r="R594" i="8"/>
  <c r="G578" i="8"/>
  <c r="N566" i="8"/>
  <c r="K566" i="8"/>
  <c r="H563" i="8"/>
  <c r="R559" i="8"/>
  <c r="K516" i="8"/>
  <c r="N516" i="8"/>
  <c r="K456" i="8"/>
  <c r="N456" i="8"/>
  <c r="G663" i="8"/>
  <c r="N619" i="8"/>
  <c r="K619" i="8"/>
  <c r="H608" i="8"/>
  <c r="R604" i="8"/>
  <c r="K515" i="8"/>
  <c r="N515" i="8"/>
  <c r="K407" i="8"/>
  <c r="N407" i="8"/>
  <c r="G438" i="8"/>
  <c r="Q434" i="8"/>
  <c r="K406" i="8"/>
  <c r="N406" i="8"/>
  <c r="N585" i="8"/>
  <c r="K585" i="8"/>
  <c r="H513" i="8"/>
  <c r="R509" i="8"/>
  <c r="N457" i="8"/>
  <c r="K457" i="8"/>
  <c r="N405" i="8"/>
  <c r="K405" i="8"/>
  <c r="N600" i="8"/>
  <c r="K600" i="8"/>
  <c r="K616" i="8"/>
  <c r="N567" i="8"/>
  <c r="K567" i="8"/>
  <c r="K541" i="8"/>
  <c r="N337" i="8"/>
  <c r="K337" i="8"/>
  <c r="K191" i="8"/>
  <c r="N191" i="8"/>
  <c r="N705" i="8"/>
  <c r="K705" i="8"/>
  <c r="K867" i="8"/>
  <c r="N867" i="8"/>
  <c r="R844" i="8"/>
  <c r="H848" i="8"/>
  <c r="G848" i="8"/>
  <c r="Q844" i="8"/>
  <c r="R849" i="8"/>
  <c r="H853" i="8"/>
  <c r="G853" i="8"/>
  <c r="Q849" i="8"/>
  <c r="K839" i="8"/>
  <c r="N864" i="8"/>
  <c r="K864" i="8"/>
  <c r="K807" i="8"/>
  <c r="N807" i="8"/>
  <c r="H803" i="8"/>
  <c r="H858" i="8"/>
  <c r="R854" i="8"/>
  <c r="N866" i="8"/>
  <c r="K866" i="8"/>
  <c r="N835" i="8"/>
  <c r="K835" i="8"/>
  <c r="N801" i="8"/>
  <c r="G808" i="8"/>
  <c r="G783" i="8"/>
  <c r="Q779" i="8"/>
  <c r="K760" i="8"/>
  <c r="N760" i="8"/>
  <c r="K741" i="8"/>
  <c r="N741" i="8"/>
  <c r="H738" i="8"/>
  <c r="K722" i="8"/>
  <c r="N722" i="8"/>
  <c r="K771" i="8"/>
  <c r="N771" i="8"/>
  <c r="H763" i="8"/>
  <c r="G763" i="8"/>
  <c r="Q759" i="8"/>
  <c r="N752" i="8"/>
  <c r="H748" i="8"/>
  <c r="R744" i="8"/>
  <c r="N812" i="8"/>
  <c r="K812" i="8"/>
  <c r="G798" i="8"/>
  <c r="Q794" i="8"/>
  <c r="R789" i="8"/>
  <c r="H793" i="8"/>
  <c r="N770" i="8"/>
  <c r="K770" i="8"/>
  <c r="G743" i="8"/>
  <c r="Q739" i="8"/>
  <c r="N765" i="8"/>
  <c r="K765" i="8"/>
  <c r="K697" i="8"/>
  <c r="N697" i="8"/>
  <c r="R689" i="8"/>
  <c r="H693" i="8"/>
  <c r="Q674" i="8"/>
  <c r="G678" i="8"/>
  <c r="K655" i="8"/>
  <c r="N655" i="8"/>
  <c r="N850" i="8"/>
  <c r="K850" i="8"/>
  <c r="H758" i="8"/>
  <c r="R754" i="8"/>
  <c r="H703" i="8"/>
  <c r="K684" i="8"/>
  <c r="N684" i="8"/>
  <c r="K665" i="8"/>
  <c r="G658" i="8"/>
  <c r="Q654" i="8"/>
  <c r="N706" i="8"/>
  <c r="K706" i="8"/>
  <c r="H668" i="8"/>
  <c r="R664" i="8"/>
  <c r="N649" i="8"/>
  <c r="K649" i="8"/>
  <c r="H773" i="8"/>
  <c r="R769" i="8"/>
  <c r="N671" i="8"/>
  <c r="K671" i="8"/>
  <c r="N645" i="8"/>
  <c r="K645" i="8"/>
  <c r="Q634" i="8"/>
  <c r="G638" i="8"/>
  <c r="K630" i="8"/>
  <c r="N630" i="8"/>
  <c r="K611" i="8"/>
  <c r="N611" i="8"/>
  <c r="K592" i="8"/>
  <c r="N592" i="8"/>
  <c r="H588" i="8"/>
  <c r="H573" i="8"/>
  <c r="R569" i="8"/>
  <c r="G788" i="8"/>
  <c r="N690" i="8"/>
  <c r="K690" i="8"/>
  <c r="H648" i="8"/>
  <c r="K637" i="8"/>
  <c r="N637" i="8"/>
  <c r="H633" i="8"/>
  <c r="R629" i="8"/>
  <c r="K614" i="8"/>
  <c r="N614" i="8"/>
  <c r="K576" i="8"/>
  <c r="N576" i="8"/>
  <c r="G568" i="8"/>
  <c r="Q564" i="8"/>
  <c r="K639" i="8"/>
  <c r="G643" i="8"/>
  <c r="N624" i="8"/>
  <c r="H613" i="8"/>
  <c r="R609" i="8"/>
  <c r="K532" i="8"/>
  <c r="N532" i="8"/>
  <c r="K512" i="8"/>
  <c r="N512" i="8"/>
  <c r="H508" i="8"/>
  <c r="K452" i="8"/>
  <c r="N452" i="8"/>
  <c r="H448" i="8"/>
  <c r="Q619" i="8"/>
  <c r="G623" i="8"/>
  <c r="H593" i="8"/>
  <c r="R589" i="8"/>
  <c r="G543" i="8"/>
  <c r="Q539" i="8"/>
  <c r="H463" i="8"/>
  <c r="R459" i="8"/>
  <c r="G463" i="8"/>
  <c r="K451" i="8"/>
  <c r="N451" i="8"/>
  <c r="N542" i="8"/>
  <c r="K542" i="8"/>
  <c r="N442" i="8"/>
  <c r="K442" i="8"/>
  <c r="N426" i="8"/>
  <c r="K426" i="8"/>
  <c r="K402" i="8"/>
  <c r="N402" i="8"/>
  <c r="N509" i="8"/>
  <c r="K509" i="8"/>
  <c r="N497" i="8"/>
  <c r="K497" i="8"/>
  <c r="N597" i="8"/>
  <c r="K597" i="8"/>
  <c r="N517" i="8"/>
  <c r="K517" i="8"/>
  <c r="N322" i="8"/>
  <c r="K322" i="8"/>
  <c r="K262" i="8"/>
  <c r="N262" i="8"/>
  <c r="N551" i="8"/>
  <c r="K551" i="8"/>
  <c r="K227" i="8"/>
  <c r="N227" i="8"/>
  <c r="K207" i="8"/>
  <c r="N207" i="8"/>
  <c r="K246" i="8"/>
  <c r="N246" i="8"/>
  <c r="N102" i="8"/>
  <c r="K102" i="8"/>
  <c r="N581" i="8"/>
  <c r="K581" i="8"/>
  <c r="N116" i="8"/>
  <c r="K116" i="8"/>
  <c r="K56" i="8"/>
  <c r="N56" i="8"/>
  <c r="N181" i="8"/>
  <c r="K181" i="8"/>
  <c r="K117" i="8"/>
  <c r="N117" i="8"/>
  <c r="K57" i="8"/>
  <c r="N57" i="8"/>
  <c r="K72" i="8"/>
  <c r="N72" i="8"/>
  <c r="K32" i="8"/>
  <c r="N32" i="8"/>
  <c r="N401" i="8"/>
  <c r="K401" i="8"/>
  <c r="N357" i="8"/>
  <c r="K357" i="8"/>
  <c r="N277" i="8"/>
  <c r="K277" i="8"/>
  <c r="K230" i="8"/>
  <c r="N230" i="8"/>
  <c r="K37" i="8"/>
  <c r="N37" i="8"/>
  <c r="N236" i="8"/>
  <c r="K236" i="8"/>
  <c r="N67" i="8"/>
  <c r="K67" i="8"/>
  <c r="N47" i="8"/>
  <c r="K47" i="8"/>
  <c r="N7" i="8"/>
  <c r="K7" i="8"/>
  <c r="N176" i="8"/>
  <c r="K176" i="8"/>
  <c r="N232" i="8"/>
  <c r="K232" i="8"/>
  <c r="N321" i="8"/>
  <c r="K321" i="8"/>
  <c r="N106" i="8"/>
  <c r="K106" i="8"/>
  <c r="G533" i="7"/>
  <c r="G528" i="7"/>
  <c r="H488" i="7"/>
  <c r="G488" i="7"/>
  <c r="H468" i="7"/>
  <c r="G468" i="7"/>
  <c r="H428" i="7"/>
  <c r="G428" i="7"/>
  <c r="H408" i="7"/>
  <c r="G408" i="7"/>
  <c r="G288" i="7"/>
  <c r="G558" i="7"/>
  <c r="H263" i="7"/>
  <c r="H498" i="7"/>
  <c r="G458" i="7"/>
  <c r="H418" i="7"/>
  <c r="G313" i="7"/>
  <c r="G258" i="7"/>
  <c r="H393" i="7"/>
  <c r="G193" i="7"/>
  <c r="G153" i="7"/>
  <c r="H528" i="7"/>
  <c r="G523" i="7"/>
  <c r="G503" i="7"/>
  <c r="G483" i="7"/>
  <c r="G443" i="7"/>
  <c r="G423" i="7"/>
  <c r="H403" i="7"/>
  <c r="G388" i="7"/>
  <c r="G368" i="7"/>
  <c r="G348" i="7"/>
  <c r="G328" i="7"/>
  <c r="G308" i="7"/>
  <c r="G268" i="7"/>
  <c r="G538" i="7"/>
  <c r="G518" i="7"/>
  <c r="H478" i="7"/>
  <c r="H378" i="7"/>
  <c r="H358" i="7"/>
  <c r="H338" i="7"/>
  <c r="H318" i="7"/>
  <c r="H298" i="7"/>
  <c r="H278" i="7"/>
  <c r="G138" i="7"/>
  <c r="H233" i="7"/>
  <c r="H213" i="7"/>
  <c r="H173" i="7"/>
  <c r="G133" i="7"/>
  <c r="H533" i="7"/>
  <c r="H493" i="7"/>
  <c r="H473" i="7"/>
  <c r="H453" i="7"/>
  <c r="H433" i="7"/>
  <c r="H413" i="7"/>
  <c r="H558" i="7"/>
  <c r="G383" i="7"/>
  <c r="G363" i="7"/>
  <c r="G343" i="7"/>
  <c r="G323" i="7"/>
  <c r="G303" i="7"/>
  <c r="H283" i="7"/>
  <c r="G283" i="7"/>
  <c r="G498" i="7"/>
  <c r="H458" i="7"/>
  <c r="G418" i="7"/>
  <c r="H313" i="7"/>
  <c r="H258" i="7"/>
  <c r="H238" i="7"/>
  <c r="H218" i="7"/>
  <c r="H198" i="7"/>
  <c r="H178" i="7"/>
  <c r="H158" i="7"/>
  <c r="G393" i="7"/>
  <c r="G353" i="7"/>
  <c r="H333" i="7"/>
  <c r="H193" i="7"/>
  <c r="H153" i="7"/>
  <c r="G493" i="7"/>
  <c r="G473" i="7"/>
  <c r="G453" i="7"/>
  <c r="G433" i="7"/>
  <c r="G413" i="7"/>
  <c r="H523" i="7"/>
  <c r="H503" i="7"/>
  <c r="H483" i="7"/>
  <c r="H443" i="7"/>
  <c r="H423" i="7"/>
  <c r="G403" i="7"/>
  <c r="H388" i="7"/>
  <c r="H368" i="7"/>
  <c r="H348" i="7"/>
  <c r="H328" i="7"/>
  <c r="H308" i="7"/>
  <c r="H288" i="7"/>
  <c r="H268" i="7"/>
  <c r="H538" i="7"/>
  <c r="H383" i="7"/>
  <c r="H363" i="7"/>
  <c r="H343" i="7"/>
  <c r="H323" i="7"/>
  <c r="H303" i="7"/>
  <c r="G263" i="7"/>
  <c r="H518" i="7"/>
  <c r="G478" i="7"/>
  <c r="G398" i="7"/>
  <c r="H398" i="7"/>
  <c r="G378" i="7"/>
  <c r="G358" i="7"/>
  <c r="G338" i="7"/>
  <c r="G318" i="7"/>
  <c r="G298" i="7"/>
  <c r="G278" i="7"/>
  <c r="G238" i="7"/>
  <c r="G218" i="7"/>
  <c r="G198" i="7"/>
  <c r="G178" i="7"/>
  <c r="G158" i="7"/>
  <c r="H138" i="7"/>
  <c r="G373" i="7"/>
  <c r="H353" i="7"/>
  <c r="G253" i="7"/>
  <c r="G233" i="7"/>
  <c r="G213" i="7"/>
  <c r="G173" i="7"/>
  <c r="H133" i="7"/>
  <c r="H248" i="7"/>
  <c r="H228" i="7"/>
  <c r="H208" i="7"/>
  <c r="H188" i="7"/>
  <c r="H168" i="7"/>
  <c r="H148" i="7"/>
  <c r="H108" i="7"/>
  <c r="H68" i="7"/>
  <c r="H48" i="7"/>
  <c r="H28" i="7"/>
  <c r="H8" i="7"/>
  <c r="H13" i="7"/>
  <c r="H103" i="7"/>
  <c r="H143" i="7"/>
  <c r="H273" i="7"/>
  <c r="G123" i="7"/>
  <c r="G88" i="7"/>
  <c r="G48" i="7"/>
  <c r="G293" i="7"/>
  <c r="H33" i="7"/>
  <c r="H373" i="7"/>
  <c r="G333" i="7"/>
  <c r="H253" i="7"/>
  <c r="G248" i="7"/>
  <c r="G228" i="7"/>
  <c r="G208" i="7"/>
  <c r="G188" i="7"/>
  <c r="G168" i="7"/>
  <c r="G148" i="7"/>
  <c r="G108" i="7"/>
  <c r="G68" i="7"/>
  <c r="G28" i="7"/>
  <c r="G8" i="7"/>
  <c r="G33" i="7"/>
  <c r="G13" i="7"/>
  <c r="G98" i="7"/>
  <c r="G273" i="7"/>
  <c r="H123" i="7"/>
  <c r="H88" i="7"/>
  <c r="H293" i="7"/>
  <c r="G103" i="7"/>
  <c r="H83" i="7"/>
  <c r="G83" i="7"/>
  <c r="H223" i="7"/>
  <c r="G183" i="7"/>
  <c r="H63" i="7"/>
  <c r="G63" i="7"/>
  <c r="G43" i="7"/>
  <c r="H23" i="7"/>
  <c r="G23" i="7"/>
  <c r="G223" i="7"/>
  <c r="H183" i="7"/>
  <c r="G143" i="7"/>
  <c r="H73" i="7"/>
  <c r="H43" i="7"/>
  <c r="H128" i="7"/>
  <c r="G113" i="7"/>
  <c r="H93" i="7"/>
  <c r="G53" i="7"/>
  <c r="H243" i="7"/>
  <c r="G203" i="7"/>
  <c r="H163" i="7"/>
  <c r="G118" i="7"/>
  <c r="H118" i="7"/>
  <c r="H98" i="7"/>
  <c r="G78" i="7"/>
  <c r="H78" i="7"/>
  <c r="G58" i="7"/>
  <c r="H58" i="7"/>
  <c r="H38" i="7"/>
  <c r="G18" i="7"/>
  <c r="H18" i="7"/>
  <c r="G38" i="7"/>
  <c r="G73" i="7"/>
  <c r="G128" i="7"/>
  <c r="H113" i="7"/>
  <c r="G93" i="7"/>
  <c r="H53" i="7"/>
  <c r="G243" i="7"/>
  <c r="H203" i="7"/>
  <c r="G163" i="7"/>
  <c r="K875" i="7"/>
  <c r="N875" i="7"/>
  <c r="K859" i="7"/>
  <c r="N859" i="7"/>
  <c r="H873" i="7"/>
  <c r="R869" i="7"/>
  <c r="K845" i="7"/>
  <c r="N845" i="7"/>
  <c r="K856" i="7"/>
  <c r="N856" i="7"/>
  <c r="N855" i="7"/>
  <c r="K855" i="7"/>
  <c r="N836" i="7"/>
  <c r="K836" i="7"/>
  <c r="K821" i="7"/>
  <c r="N821" i="7"/>
  <c r="H818" i="7"/>
  <c r="R814" i="7"/>
  <c r="G813" i="7"/>
  <c r="Q809" i="7"/>
  <c r="N854" i="7"/>
  <c r="K854" i="7"/>
  <c r="N840" i="7"/>
  <c r="K840" i="7"/>
  <c r="K829" i="7"/>
  <c r="N829" i="7"/>
  <c r="H823" i="7"/>
  <c r="R819" i="7"/>
  <c r="H798" i="7"/>
  <c r="R794" i="7"/>
  <c r="K782" i="7"/>
  <c r="N782" i="7"/>
  <c r="G848" i="7"/>
  <c r="G793" i="7"/>
  <c r="Q789" i="7"/>
  <c r="K781" i="7"/>
  <c r="N781" i="7"/>
  <c r="K827" i="7"/>
  <c r="N827" i="7"/>
  <c r="G788" i="7"/>
  <c r="Q784" i="7"/>
  <c r="N780" i="7"/>
  <c r="K780" i="7"/>
  <c r="G768" i="7"/>
  <c r="K760" i="7"/>
  <c r="N760" i="7"/>
  <c r="H738" i="7"/>
  <c r="R734" i="7"/>
  <c r="K722" i="7"/>
  <c r="N722" i="7"/>
  <c r="H763" i="7"/>
  <c r="R759" i="7"/>
  <c r="K744" i="7"/>
  <c r="N744" i="7"/>
  <c r="K725" i="7"/>
  <c r="N725" i="7"/>
  <c r="G718" i="7"/>
  <c r="Q714" i="7"/>
  <c r="K706" i="7"/>
  <c r="N706" i="7"/>
  <c r="N770" i="7"/>
  <c r="K770" i="7"/>
  <c r="N766" i="7"/>
  <c r="K766" i="7"/>
  <c r="G728" i="7"/>
  <c r="N701" i="7"/>
  <c r="K701" i="7"/>
  <c r="N694" i="7"/>
  <c r="K694" i="7"/>
  <c r="H698" i="7"/>
  <c r="R694" i="7"/>
  <c r="G683" i="7"/>
  <c r="K676" i="7"/>
  <c r="N676" i="7"/>
  <c r="R649" i="7"/>
  <c r="H653" i="7"/>
  <c r="K634" i="7"/>
  <c r="N634" i="7"/>
  <c r="N761" i="7"/>
  <c r="K761" i="7"/>
  <c r="H723" i="7"/>
  <c r="R719" i="7"/>
  <c r="N690" i="7"/>
  <c r="K690" i="7"/>
  <c r="K671" i="7"/>
  <c r="N671" i="7"/>
  <c r="G663" i="7"/>
  <c r="Q659" i="7"/>
  <c r="K629" i="7"/>
  <c r="N629" i="7"/>
  <c r="K621" i="7"/>
  <c r="N621" i="7"/>
  <c r="N731" i="7"/>
  <c r="K731" i="7"/>
  <c r="N700" i="7"/>
  <c r="K700" i="7"/>
  <c r="H678" i="7"/>
  <c r="R674" i="7"/>
  <c r="N655" i="7"/>
  <c r="K655" i="7"/>
  <c r="N651" i="7"/>
  <c r="K651" i="7"/>
  <c r="G628" i="7"/>
  <c r="N746" i="7"/>
  <c r="K746" i="7"/>
  <c r="K611" i="7"/>
  <c r="N611" i="7"/>
  <c r="K592" i="7"/>
  <c r="N592" i="7"/>
  <c r="R584" i="7"/>
  <c r="H588" i="7"/>
  <c r="G778" i="7"/>
  <c r="Q774" i="7"/>
  <c r="N669" i="7"/>
  <c r="K669" i="7"/>
  <c r="G618" i="7"/>
  <c r="Q614" i="7"/>
  <c r="K587" i="7"/>
  <c r="N587" i="7"/>
  <c r="H583" i="7"/>
  <c r="G688" i="7"/>
  <c r="Q684" i="7"/>
  <c r="N665" i="7"/>
  <c r="K665" i="7"/>
  <c r="N627" i="7"/>
  <c r="K627" i="7"/>
  <c r="G613" i="7"/>
  <c r="K559" i="7"/>
  <c r="N559" i="7"/>
  <c r="G563" i="7"/>
  <c r="Q559" i="7"/>
  <c r="G623" i="7"/>
  <c r="Q619" i="7"/>
  <c r="K525" i="7"/>
  <c r="N525" i="7"/>
  <c r="K505" i="7"/>
  <c r="N505" i="7"/>
  <c r="K465" i="7"/>
  <c r="N465" i="7"/>
  <c r="K405" i="7"/>
  <c r="N405" i="7"/>
  <c r="N680" i="7"/>
  <c r="K680" i="7"/>
  <c r="N565" i="7"/>
  <c r="K565" i="7"/>
  <c r="H508" i="7"/>
  <c r="G508" i="7"/>
  <c r="Q504" i="7"/>
  <c r="K456" i="7"/>
  <c r="N456" i="7"/>
  <c r="H448" i="7"/>
  <c r="R444" i="7"/>
  <c r="G448" i="7"/>
  <c r="Q444" i="7"/>
  <c r="H658" i="7"/>
  <c r="R654" i="7"/>
  <c r="N511" i="7"/>
  <c r="K511" i="7"/>
  <c r="N431" i="7"/>
  <c r="K431" i="7"/>
  <c r="N466" i="7"/>
  <c r="K466" i="7"/>
  <c r="N442" i="7"/>
  <c r="K442" i="7"/>
  <c r="N581" i="7"/>
  <c r="K581" i="7"/>
  <c r="N434" i="7"/>
  <c r="K434" i="7"/>
  <c r="N386" i="7"/>
  <c r="K386" i="7"/>
  <c r="N346" i="7"/>
  <c r="K346" i="7"/>
  <c r="K230" i="7"/>
  <c r="N230" i="7"/>
  <c r="G863" i="7"/>
  <c r="G868" i="7"/>
  <c r="Q864" i="7"/>
  <c r="N861" i="7"/>
  <c r="K861" i="7"/>
  <c r="H838" i="7"/>
  <c r="K852" i="7"/>
  <c r="N852" i="7"/>
  <c r="N877" i="7"/>
  <c r="K877" i="7"/>
  <c r="N832" i="7"/>
  <c r="K832" i="7"/>
  <c r="Q824" i="7"/>
  <c r="G828" i="7"/>
  <c r="K817" i="7"/>
  <c r="N817" i="7"/>
  <c r="K805" i="7"/>
  <c r="N805" i="7"/>
  <c r="G858" i="7"/>
  <c r="Q854" i="7"/>
  <c r="N846" i="7"/>
  <c r="K846" i="7"/>
  <c r="H833" i="7"/>
  <c r="R829" i="7"/>
  <c r="N819" i="7"/>
  <c r="K819" i="7"/>
  <c r="G808" i="7"/>
  <c r="Q804" i="7"/>
  <c r="K794" i="7"/>
  <c r="N794" i="7"/>
  <c r="K775" i="7"/>
  <c r="N775" i="7"/>
  <c r="K767" i="7"/>
  <c r="N767" i="7"/>
  <c r="K797" i="7"/>
  <c r="N797" i="7"/>
  <c r="H793" i="7"/>
  <c r="R789" i="7"/>
  <c r="N792" i="7"/>
  <c r="K792" i="7"/>
  <c r="N784" i="7"/>
  <c r="K784" i="7"/>
  <c r="N769" i="7"/>
  <c r="K769" i="7"/>
  <c r="H773" i="7"/>
  <c r="H753" i="7"/>
  <c r="K734" i="7"/>
  <c r="N734" i="7"/>
  <c r="K715" i="7"/>
  <c r="N715" i="7"/>
  <c r="G703" i="7"/>
  <c r="Q699" i="7"/>
  <c r="K696" i="7"/>
  <c r="N696" i="7"/>
  <c r="G878" i="7"/>
  <c r="Q874" i="7"/>
  <c r="N811" i="7"/>
  <c r="K811" i="7"/>
  <c r="K759" i="7"/>
  <c r="N759" i="7"/>
  <c r="K740" i="7"/>
  <c r="N740" i="7"/>
  <c r="G733" i="7"/>
  <c r="Q729" i="7"/>
  <c r="K721" i="7"/>
  <c r="N721" i="7"/>
  <c r="H718" i="7"/>
  <c r="G783" i="7"/>
  <c r="Q779" i="7"/>
  <c r="N762" i="7"/>
  <c r="K762" i="7"/>
  <c r="N755" i="7"/>
  <c r="K755" i="7"/>
  <c r="G743" i="7"/>
  <c r="Q739" i="7"/>
  <c r="N717" i="7"/>
  <c r="K717" i="7"/>
  <c r="N709" i="7"/>
  <c r="K709" i="7"/>
  <c r="H713" i="7"/>
  <c r="R709" i="7"/>
  <c r="K672" i="7"/>
  <c r="N672" i="7"/>
  <c r="H668" i="7"/>
  <c r="R664" i="7"/>
  <c r="G653" i="7"/>
  <c r="Q649" i="7"/>
  <c r="K649" i="7"/>
  <c r="N649" i="7"/>
  <c r="Q634" i="7"/>
  <c r="G638" i="7"/>
  <c r="K630" i="7"/>
  <c r="N630" i="7"/>
  <c r="N719" i="7"/>
  <c r="K719" i="7"/>
  <c r="H708" i="7"/>
  <c r="R704" i="7"/>
  <c r="K686" i="7"/>
  <c r="N686" i="7"/>
  <c r="K667" i="7"/>
  <c r="N667" i="7"/>
  <c r="H663" i="7"/>
  <c r="R659" i="7"/>
  <c r="K625" i="7"/>
  <c r="N625" i="7"/>
  <c r="H758" i="7"/>
  <c r="R754" i="7"/>
  <c r="N727" i="7"/>
  <c r="K727" i="7"/>
  <c r="N697" i="7"/>
  <c r="K697" i="7"/>
  <c r="H693" i="7"/>
  <c r="R689" i="7"/>
  <c r="N647" i="7"/>
  <c r="K647" i="7"/>
  <c r="N639" i="7"/>
  <c r="K639" i="7"/>
  <c r="G643" i="7"/>
  <c r="Q639" i="7"/>
  <c r="N636" i="7"/>
  <c r="K636" i="7"/>
  <c r="N650" i="7"/>
  <c r="K650" i="7"/>
  <c r="R599" i="7"/>
  <c r="H603" i="7"/>
  <c r="K584" i="7"/>
  <c r="N584" i="7"/>
  <c r="Q669" i="7"/>
  <c r="G673" i="7"/>
  <c r="R614" i="7"/>
  <c r="H618" i="7"/>
  <c r="K579" i="7"/>
  <c r="N579" i="7"/>
  <c r="K572" i="7"/>
  <c r="N572" i="7"/>
  <c r="K552" i="7"/>
  <c r="N552" i="7"/>
  <c r="N661" i="7"/>
  <c r="K661" i="7"/>
  <c r="N620" i="7"/>
  <c r="K620" i="7"/>
  <c r="H598" i="7"/>
  <c r="R594" i="7"/>
  <c r="K571" i="7"/>
  <c r="N571" i="7"/>
  <c r="H578" i="7"/>
  <c r="R574" i="7"/>
  <c r="N566" i="7"/>
  <c r="K566" i="7"/>
  <c r="K481" i="7"/>
  <c r="N481" i="7"/>
  <c r="K461" i="7"/>
  <c r="N461" i="7"/>
  <c r="K441" i="7"/>
  <c r="N441" i="7"/>
  <c r="K401" i="7"/>
  <c r="N401" i="7"/>
  <c r="N616" i="7"/>
  <c r="K616" i="7"/>
  <c r="K532" i="7"/>
  <c r="N532" i="7"/>
  <c r="K512" i="7"/>
  <c r="N512" i="7"/>
  <c r="K452" i="7"/>
  <c r="N452" i="7"/>
  <c r="K400" i="7"/>
  <c r="N400" i="7"/>
  <c r="N654" i="7"/>
  <c r="K654" i="7"/>
  <c r="H593" i="7"/>
  <c r="G543" i="7"/>
  <c r="N515" i="7"/>
  <c r="K515" i="7"/>
  <c r="N507" i="7"/>
  <c r="K507" i="7"/>
  <c r="N467" i="7"/>
  <c r="K467" i="7"/>
  <c r="G463" i="7"/>
  <c r="Q459" i="7"/>
  <c r="N447" i="7"/>
  <c r="K447" i="7"/>
  <c r="N407" i="7"/>
  <c r="K407" i="7"/>
  <c r="G608" i="7"/>
  <c r="N510" i="7"/>
  <c r="K510" i="7"/>
  <c r="N486" i="7"/>
  <c r="K486" i="7"/>
  <c r="N406" i="7"/>
  <c r="K406" i="7"/>
  <c r="N550" i="7"/>
  <c r="K550" i="7"/>
  <c r="G438" i="7"/>
  <c r="Q434" i="7"/>
  <c r="N382" i="7"/>
  <c r="K382" i="7"/>
  <c r="N322" i="7"/>
  <c r="K322" i="7"/>
  <c r="K262" i="7"/>
  <c r="N262" i="7"/>
  <c r="K226" i="7"/>
  <c r="N226" i="7"/>
  <c r="K181" i="7"/>
  <c r="N181" i="7"/>
  <c r="K876" i="7"/>
  <c r="N876" i="7"/>
  <c r="G873" i="7"/>
  <c r="H868" i="7"/>
  <c r="R864" i="7"/>
  <c r="G853" i="7"/>
  <c r="Q849" i="7"/>
  <c r="H853" i="7"/>
  <c r="R849" i="7"/>
  <c r="K834" i="7"/>
  <c r="N834" i="7"/>
  <c r="K826" i="7"/>
  <c r="N826" i="7"/>
  <c r="N860" i="7"/>
  <c r="K860" i="7"/>
  <c r="H843" i="7"/>
  <c r="R839" i="7"/>
  <c r="Q814" i="7"/>
  <c r="G818" i="7"/>
  <c r="K810" i="7"/>
  <c r="N810" i="7"/>
  <c r="N862" i="7"/>
  <c r="K862" i="7"/>
  <c r="N837" i="7"/>
  <c r="K837" i="7"/>
  <c r="R824" i="7"/>
  <c r="H828" i="7"/>
  <c r="H813" i="7"/>
  <c r="R809" i="7"/>
  <c r="K801" i="7"/>
  <c r="N801" i="7"/>
  <c r="G823" i="7"/>
  <c r="N812" i="7"/>
  <c r="K812" i="7"/>
  <c r="N804" i="7"/>
  <c r="K804" i="7"/>
  <c r="G798" i="7"/>
  <c r="K790" i="7"/>
  <c r="N790" i="7"/>
  <c r="H848" i="7"/>
  <c r="R844" i="7"/>
  <c r="N822" i="7"/>
  <c r="K822" i="7"/>
  <c r="H803" i="7"/>
  <c r="R799" i="7"/>
  <c r="K789" i="7"/>
  <c r="N789" i="7"/>
  <c r="H788" i="7"/>
  <c r="R784" i="7"/>
  <c r="G773" i="7"/>
  <c r="Q769" i="7"/>
  <c r="H768" i="7"/>
  <c r="R764" i="7"/>
  <c r="K749" i="7"/>
  <c r="N749" i="7"/>
  <c r="Q734" i="7"/>
  <c r="G738" i="7"/>
  <c r="K730" i="7"/>
  <c r="N730" i="7"/>
  <c r="K711" i="7"/>
  <c r="N711" i="7"/>
  <c r="K692" i="7"/>
  <c r="N692" i="7"/>
  <c r="N874" i="7"/>
  <c r="K874" i="7"/>
  <c r="N807" i="7"/>
  <c r="K807" i="7"/>
  <c r="K756" i="7"/>
  <c r="N756" i="7"/>
  <c r="G748" i="7"/>
  <c r="Q744" i="7"/>
  <c r="K737" i="7"/>
  <c r="N737" i="7"/>
  <c r="H733" i="7"/>
  <c r="R729" i="7"/>
  <c r="K714" i="7"/>
  <c r="N714" i="7"/>
  <c r="N747" i="7"/>
  <c r="K747" i="7"/>
  <c r="N739" i="7"/>
  <c r="K739" i="7"/>
  <c r="H728" i="7"/>
  <c r="R724" i="7"/>
  <c r="G698" i="7"/>
  <c r="Q694" i="7"/>
  <c r="K687" i="7"/>
  <c r="N687" i="7"/>
  <c r="R679" i="7"/>
  <c r="H683" i="7"/>
  <c r="K664" i="7"/>
  <c r="N664" i="7"/>
  <c r="K645" i="7"/>
  <c r="N645" i="7"/>
  <c r="K626" i="7"/>
  <c r="N626" i="7"/>
  <c r="Q719" i="7"/>
  <c r="G723" i="7"/>
  <c r="N704" i="7"/>
  <c r="K704" i="7"/>
  <c r="K682" i="7"/>
  <c r="N682" i="7"/>
  <c r="K640" i="7"/>
  <c r="N640" i="7"/>
  <c r="G633" i="7"/>
  <c r="Q629" i="7"/>
  <c r="N754" i="7"/>
  <c r="K754" i="7"/>
  <c r="G678" i="7"/>
  <c r="Q674" i="7"/>
  <c r="N632" i="7"/>
  <c r="K632" i="7"/>
  <c r="N624" i="7"/>
  <c r="K624" i="7"/>
  <c r="H628" i="7"/>
  <c r="N646" i="7"/>
  <c r="K646" i="7"/>
  <c r="G603" i="7"/>
  <c r="K599" i="7"/>
  <c r="N599" i="7"/>
  <c r="G588" i="7"/>
  <c r="Q584" i="7"/>
  <c r="K580" i="7"/>
  <c r="N580" i="7"/>
  <c r="R774" i="7"/>
  <c r="H778" i="7"/>
  <c r="K595" i="7"/>
  <c r="N595" i="7"/>
  <c r="K576" i="7"/>
  <c r="N576" i="7"/>
  <c r="G568" i="7"/>
  <c r="Q564" i="7"/>
  <c r="K564" i="7"/>
  <c r="N564" i="7"/>
  <c r="H688" i="7"/>
  <c r="R684" i="7"/>
  <c r="N635" i="7"/>
  <c r="K635" i="7"/>
  <c r="H613" i="7"/>
  <c r="R609" i="7"/>
  <c r="H623" i="7"/>
  <c r="N574" i="7"/>
  <c r="K574" i="7"/>
  <c r="K517" i="7"/>
  <c r="N517" i="7"/>
  <c r="H513" i="7"/>
  <c r="K497" i="7"/>
  <c r="N497" i="7"/>
  <c r="K437" i="7"/>
  <c r="N437" i="7"/>
  <c r="K397" i="7"/>
  <c r="N397" i="7"/>
  <c r="K444" i="7"/>
  <c r="N444" i="7"/>
  <c r="G658" i="7"/>
  <c r="Q654" i="7"/>
  <c r="G573" i="7"/>
  <c r="Q569" i="7"/>
  <c r="H573" i="7"/>
  <c r="R569" i="7"/>
  <c r="N551" i="7"/>
  <c r="K551" i="7"/>
  <c r="N506" i="7"/>
  <c r="K506" i="7"/>
  <c r="N482" i="7"/>
  <c r="K482" i="7"/>
  <c r="N450" i="7"/>
  <c r="K450" i="7"/>
  <c r="N426" i="7"/>
  <c r="K426" i="7"/>
  <c r="K356" i="7"/>
  <c r="N356" i="7"/>
  <c r="K336" i="7"/>
  <c r="N336" i="7"/>
  <c r="K296" i="7"/>
  <c r="N296" i="7"/>
  <c r="K276" i="7"/>
  <c r="N276" i="7"/>
  <c r="K331" i="7"/>
  <c r="N331" i="7"/>
  <c r="K291" i="7"/>
  <c r="N291" i="7"/>
  <c r="N585" i="7"/>
  <c r="K585" i="7"/>
  <c r="K242" i="7"/>
  <c r="N242" i="7"/>
  <c r="K122" i="7"/>
  <c r="N122" i="7"/>
  <c r="K872" i="7"/>
  <c r="N872" i="7"/>
  <c r="K867" i="7"/>
  <c r="N867" i="7"/>
  <c r="H863" i="7"/>
  <c r="K849" i="7"/>
  <c r="N849" i="7"/>
  <c r="G838" i="7"/>
  <c r="K857" i="7"/>
  <c r="N857" i="7"/>
  <c r="G843" i="7"/>
  <c r="Q839" i="7"/>
  <c r="N870" i="7"/>
  <c r="K870" i="7"/>
  <c r="N865" i="7"/>
  <c r="K865" i="7"/>
  <c r="K825" i="7"/>
  <c r="N825" i="7"/>
  <c r="K806" i="7"/>
  <c r="N806" i="7"/>
  <c r="N842" i="7"/>
  <c r="K842" i="7"/>
  <c r="K824" i="7"/>
  <c r="N824" i="7"/>
  <c r="K809" i="7"/>
  <c r="N809" i="7"/>
  <c r="H858" i="7"/>
  <c r="R854" i="7"/>
  <c r="N835" i="7"/>
  <c r="K835" i="7"/>
  <c r="G833" i="7"/>
  <c r="H808" i="7"/>
  <c r="R804" i="7"/>
  <c r="N800" i="7"/>
  <c r="K800" i="7"/>
  <c r="K786" i="7"/>
  <c r="N786" i="7"/>
  <c r="K771" i="7"/>
  <c r="N771" i="7"/>
  <c r="G803" i="7"/>
  <c r="N799" i="7"/>
  <c r="K799" i="7"/>
  <c r="K764" i="7"/>
  <c r="N764" i="7"/>
  <c r="G753" i="7"/>
  <c r="K745" i="7"/>
  <c r="N745" i="7"/>
  <c r="K707" i="7"/>
  <c r="N707" i="7"/>
  <c r="H703" i="7"/>
  <c r="R699" i="7"/>
  <c r="H878" i="7"/>
  <c r="R874" i="7"/>
  <c r="N772" i="7"/>
  <c r="K772" i="7"/>
  <c r="G763" i="7"/>
  <c r="Q759" i="7"/>
  <c r="K752" i="7"/>
  <c r="N752" i="7"/>
  <c r="H748" i="7"/>
  <c r="R744" i="7"/>
  <c r="K710" i="7"/>
  <c r="N710" i="7"/>
  <c r="K691" i="7"/>
  <c r="N691" i="7"/>
  <c r="N815" i="7"/>
  <c r="K815" i="7"/>
  <c r="H783" i="7"/>
  <c r="R779" i="7"/>
  <c r="H743" i="7"/>
  <c r="G713" i="7"/>
  <c r="Q709" i="7"/>
  <c r="K679" i="7"/>
  <c r="N679" i="7"/>
  <c r="G668" i="7"/>
  <c r="K660" i="7"/>
  <c r="N660" i="7"/>
  <c r="H638" i="7"/>
  <c r="R634" i="7"/>
  <c r="K622" i="7"/>
  <c r="N622" i="7"/>
  <c r="G708" i="7"/>
  <c r="K675" i="7"/>
  <c r="N675" i="7"/>
  <c r="K656" i="7"/>
  <c r="N656" i="7"/>
  <c r="H648" i="7"/>
  <c r="G648" i="7"/>
  <c r="Q644" i="7"/>
  <c r="K637" i="7"/>
  <c r="N637" i="7"/>
  <c r="H633" i="7"/>
  <c r="R629" i="7"/>
  <c r="G758" i="7"/>
  <c r="N735" i="7"/>
  <c r="K735" i="7"/>
  <c r="N712" i="7"/>
  <c r="K712" i="7"/>
  <c r="N689" i="7"/>
  <c r="K689" i="7"/>
  <c r="G693" i="7"/>
  <c r="Q689" i="7"/>
  <c r="N685" i="7"/>
  <c r="K685" i="7"/>
  <c r="N674" i="7"/>
  <c r="K674" i="7"/>
  <c r="N670" i="7"/>
  <c r="K670" i="7"/>
  <c r="N666" i="7"/>
  <c r="K666" i="7"/>
  <c r="H643" i="7"/>
  <c r="N642" i="7"/>
  <c r="K642" i="7"/>
  <c r="K615" i="7"/>
  <c r="N615" i="7"/>
  <c r="K596" i="7"/>
  <c r="N596" i="7"/>
  <c r="K577" i="7"/>
  <c r="N577" i="7"/>
  <c r="N774" i="7"/>
  <c r="K774" i="7"/>
  <c r="N742" i="7"/>
  <c r="K742" i="7"/>
  <c r="H673" i="7"/>
  <c r="R669" i="7"/>
  <c r="K610" i="7"/>
  <c r="N610" i="7"/>
  <c r="K591" i="7"/>
  <c r="N591" i="7"/>
  <c r="G583" i="7"/>
  <c r="Q579" i="7"/>
  <c r="H568" i="7"/>
  <c r="K560" i="7"/>
  <c r="N560" i="7"/>
  <c r="N631" i="7"/>
  <c r="K631" i="7"/>
  <c r="N609" i="7"/>
  <c r="K609" i="7"/>
  <c r="N605" i="7"/>
  <c r="K605" i="7"/>
  <c r="N601" i="7"/>
  <c r="K601" i="7"/>
  <c r="N594" i="7"/>
  <c r="K594" i="7"/>
  <c r="G598" i="7"/>
  <c r="Q594" i="7"/>
  <c r="N590" i="7"/>
  <c r="K590" i="7"/>
  <c r="N586" i="7"/>
  <c r="K567" i="7"/>
  <c r="N567" i="7"/>
  <c r="H563" i="7"/>
  <c r="R559" i="7"/>
  <c r="N619" i="7"/>
  <c r="K619" i="7"/>
  <c r="G578" i="7"/>
  <c r="Q574" i="7"/>
  <c r="G513" i="7"/>
  <c r="Q509" i="7"/>
  <c r="K509" i="7"/>
  <c r="N509" i="7"/>
  <c r="N570" i="7"/>
  <c r="K570" i="7"/>
  <c r="K540" i="7"/>
  <c r="N540" i="7"/>
  <c r="K460" i="7"/>
  <c r="N460" i="7"/>
  <c r="G593" i="7"/>
  <c r="Q589" i="7"/>
  <c r="N569" i="7"/>
  <c r="K569" i="7"/>
  <c r="N562" i="7"/>
  <c r="K562" i="7"/>
  <c r="N539" i="7"/>
  <c r="K539" i="7"/>
  <c r="H543" i="7"/>
  <c r="R539" i="7"/>
  <c r="H463" i="7"/>
  <c r="R459" i="7"/>
  <c r="H608" i="7"/>
  <c r="R604" i="7"/>
  <c r="N446" i="7"/>
  <c r="K446" i="7"/>
  <c r="N422" i="7"/>
  <c r="K422" i="7"/>
  <c r="K372" i="7"/>
  <c r="N372" i="7"/>
  <c r="K352" i="7"/>
  <c r="N352" i="7"/>
  <c r="K312" i="7"/>
  <c r="N312" i="7"/>
  <c r="K272" i="7"/>
  <c r="N272" i="7"/>
  <c r="K387" i="7"/>
  <c r="N387" i="7"/>
  <c r="K367" i="7"/>
  <c r="N367" i="7"/>
  <c r="K347" i="7"/>
  <c r="N347" i="7"/>
  <c r="K267" i="7"/>
  <c r="N267" i="7"/>
  <c r="N542" i="7"/>
  <c r="K542" i="7"/>
  <c r="H438" i="7"/>
  <c r="R434" i="7"/>
  <c r="N266" i="7"/>
  <c r="K266" i="7"/>
  <c r="N297" i="7"/>
  <c r="K297" i="7"/>
  <c r="N321" i="7"/>
  <c r="K321" i="7"/>
  <c r="N236" i="7"/>
  <c r="K236" i="7"/>
  <c r="N176" i="7"/>
  <c r="K176" i="7"/>
  <c r="N231" i="7"/>
  <c r="K231" i="7"/>
  <c r="K237" i="7"/>
  <c r="N237" i="7"/>
  <c r="K177" i="7"/>
  <c r="N177" i="7"/>
  <c r="N337" i="7"/>
  <c r="K337" i="7"/>
  <c r="N232" i="7"/>
  <c r="K232" i="7"/>
  <c r="N192" i="7"/>
  <c r="K192" i="7"/>
  <c r="N381" i="7"/>
  <c r="K381" i="7"/>
  <c r="N357" i="7"/>
  <c r="K357" i="7"/>
  <c r="N191" i="7"/>
  <c r="K191" i="7"/>
  <c r="K116" i="7"/>
  <c r="N116" i="7"/>
  <c r="K107" i="7"/>
  <c r="N107" i="7"/>
  <c r="K47" i="7"/>
  <c r="N47" i="7"/>
  <c r="N57" i="7"/>
  <c r="K57" i="7"/>
  <c r="N102" i="7"/>
  <c r="K102" i="7"/>
  <c r="N37" i="7"/>
  <c r="K37" i="7"/>
  <c r="N106" i="7"/>
  <c r="K106" i="7"/>
  <c r="N247" i="7"/>
  <c r="K247" i="7"/>
  <c r="K117" i="7"/>
  <c r="N117" i="7"/>
  <c r="N7" i="7"/>
  <c r="K7" i="7"/>
  <c r="N42" i="7"/>
  <c r="K42" i="7"/>
  <c r="H548" i="6"/>
  <c r="G558" i="6"/>
  <c r="H553" i="6"/>
  <c r="G548" i="6"/>
  <c r="H558" i="6"/>
  <c r="G553" i="6"/>
  <c r="K872" i="6"/>
  <c r="N872" i="6"/>
  <c r="R864" i="6"/>
  <c r="H868" i="6"/>
  <c r="K816" i="6"/>
  <c r="N816" i="6"/>
  <c r="K864" i="6"/>
  <c r="N864" i="6"/>
  <c r="H853" i="6"/>
  <c r="R849" i="6"/>
  <c r="R839" i="6"/>
  <c r="H843" i="6"/>
  <c r="N870" i="6"/>
  <c r="K870" i="6"/>
  <c r="K722" i="6"/>
  <c r="N722" i="6"/>
  <c r="K699" i="6"/>
  <c r="N699" i="6"/>
  <c r="G788" i="6"/>
  <c r="Q784" i="6"/>
  <c r="N752" i="6"/>
  <c r="K752" i="6"/>
  <c r="G748" i="6"/>
  <c r="Q744" i="6"/>
  <c r="N740" i="6"/>
  <c r="K740" i="6"/>
  <c r="H718" i="6"/>
  <c r="R714" i="6"/>
  <c r="N801" i="6"/>
  <c r="K801" i="6"/>
  <c r="N747" i="6"/>
  <c r="K747" i="6"/>
  <c r="K677" i="6"/>
  <c r="N677" i="6"/>
  <c r="R669" i="6"/>
  <c r="H673" i="6"/>
  <c r="K654" i="6"/>
  <c r="N654" i="6"/>
  <c r="K635" i="6"/>
  <c r="N635" i="6"/>
  <c r="G623" i="6"/>
  <c r="Q619" i="6"/>
  <c r="H698" i="6"/>
  <c r="K676" i="6"/>
  <c r="N676" i="6"/>
  <c r="H668" i="6"/>
  <c r="R664" i="6"/>
  <c r="G668" i="6"/>
  <c r="Q664" i="6"/>
  <c r="K657" i="6"/>
  <c r="N657" i="6"/>
  <c r="H653" i="6"/>
  <c r="R649" i="6"/>
  <c r="H728" i="6"/>
  <c r="R724" i="6"/>
  <c r="N675" i="6"/>
  <c r="K675" i="6"/>
  <c r="N671" i="6"/>
  <c r="K671" i="6"/>
  <c r="N656" i="6"/>
  <c r="K656" i="6"/>
  <c r="G648" i="6"/>
  <c r="Q644" i="6"/>
  <c r="K637" i="6"/>
  <c r="N629" i="6"/>
  <c r="K629" i="6"/>
  <c r="N625" i="6"/>
  <c r="K625" i="6"/>
  <c r="G618" i="6"/>
  <c r="K610" i="6"/>
  <c r="N610" i="6"/>
  <c r="K591" i="6"/>
  <c r="N591" i="6"/>
  <c r="K572" i="6"/>
  <c r="N572" i="6"/>
  <c r="R564" i="6"/>
  <c r="H568" i="6"/>
  <c r="K552" i="6"/>
  <c r="N552" i="6"/>
  <c r="N639" i="6"/>
  <c r="K639" i="6"/>
  <c r="H628" i="6"/>
  <c r="R624" i="6"/>
  <c r="K590" i="6"/>
  <c r="N590" i="6"/>
  <c r="K571" i="6"/>
  <c r="N571" i="6"/>
  <c r="G563" i="6"/>
  <c r="Q559" i="6"/>
  <c r="N612" i="6"/>
  <c r="K612" i="6"/>
  <c r="N604" i="6"/>
  <c r="K604" i="6"/>
  <c r="H593" i="6"/>
  <c r="R589" i="6"/>
  <c r="K540" i="6"/>
  <c r="N540" i="6"/>
  <c r="K460" i="6"/>
  <c r="N460" i="6"/>
  <c r="G448" i="6"/>
  <c r="Q444" i="6"/>
  <c r="K400" i="6"/>
  <c r="N400" i="6"/>
  <c r="Q599" i="6"/>
  <c r="G603" i="6"/>
  <c r="N584" i="6"/>
  <c r="K584" i="6"/>
  <c r="H573" i="6"/>
  <c r="R569" i="6"/>
  <c r="H543" i="6"/>
  <c r="R539" i="6"/>
  <c r="K527" i="6"/>
  <c r="N527" i="6"/>
  <c r="K487" i="6"/>
  <c r="N487" i="6"/>
  <c r="K467" i="6"/>
  <c r="N467" i="6"/>
  <c r="H463" i="6"/>
  <c r="R459" i="6"/>
  <c r="K447" i="6"/>
  <c r="N447" i="6"/>
  <c r="K427" i="6"/>
  <c r="N427" i="6"/>
  <c r="K407" i="6"/>
  <c r="N407" i="6"/>
  <c r="K526" i="6"/>
  <c r="N462" i="6"/>
  <c r="K462" i="6"/>
  <c r="N450" i="6"/>
  <c r="K450" i="6"/>
  <c r="N446" i="6"/>
  <c r="K446" i="6"/>
  <c r="R434" i="6"/>
  <c r="N655" i="6"/>
  <c r="K655" i="6"/>
  <c r="K346" i="6"/>
  <c r="N346" i="6"/>
  <c r="K266" i="6"/>
  <c r="N266" i="6"/>
  <c r="K246" i="6"/>
  <c r="N246" i="6"/>
  <c r="N592" i="6"/>
  <c r="K592" i="6"/>
  <c r="N525" i="6"/>
  <c r="K525" i="6"/>
  <c r="N445" i="6"/>
  <c r="K445" i="6"/>
  <c r="K277" i="6"/>
  <c r="N277" i="6"/>
  <c r="N457" i="6"/>
  <c r="K457" i="6"/>
  <c r="N336" i="6"/>
  <c r="K336" i="6"/>
  <c r="Q509" i="6"/>
  <c r="G513" i="6"/>
  <c r="N481" i="6"/>
  <c r="K481" i="6"/>
  <c r="K181" i="6"/>
  <c r="N181" i="6"/>
  <c r="H878" i="6"/>
  <c r="R874" i="6"/>
  <c r="H848" i="6"/>
  <c r="R844" i="6"/>
  <c r="G818" i="6"/>
  <c r="Q814" i="6"/>
  <c r="N841" i="6"/>
  <c r="K841" i="6"/>
  <c r="K812" i="6"/>
  <c r="N812" i="6"/>
  <c r="K804" i="6"/>
  <c r="N804" i="6"/>
  <c r="K826" i="6"/>
  <c r="N826" i="6"/>
  <c r="K877" i="6"/>
  <c r="N877" i="6"/>
  <c r="K779" i="6"/>
  <c r="N779" i="6"/>
  <c r="K799" i="6"/>
  <c r="N799" i="6"/>
  <c r="R794" i="6"/>
  <c r="H798" i="6"/>
  <c r="G798" i="6"/>
  <c r="Q794" i="6"/>
  <c r="K786" i="6"/>
  <c r="N786" i="6"/>
  <c r="N859" i="6"/>
  <c r="K859" i="6"/>
  <c r="H828" i="6"/>
  <c r="G778" i="6"/>
  <c r="Q774" i="6"/>
  <c r="K761" i="6"/>
  <c r="N761" i="6"/>
  <c r="H758" i="6"/>
  <c r="R754" i="6"/>
  <c r="G723" i="6"/>
  <c r="Q719" i="6"/>
  <c r="K700" i="6"/>
  <c r="N700" i="6"/>
  <c r="H753" i="6"/>
  <c r="R749" i="6"/>
  <c r="G868" i="6"/>
  <c r="Q864" i="6"/>
  <c r="K860" i="6"/>
  <c r="N860" i="6"/>
  <c r="K849" i="6"/>
  <c r="N849" i="6"/>
  <c r="R869" i="6"/>
  <c r="H873" i="6"/>
  <c r="G873" i="6"/>
  <c r="Q869" i="6"/>
  <c r="N866" i="6"/>
  <c r="K866" i="6"/>
  <c r="K840" i="6"/>
  <c r="N840" i="6"/>
  <c r="N865" i="6"/>
  <c r="K865" i="6"/>
  <c r="K861" i="6"/>
  <c r="N861" i="6"/>
  <c r="N835" i="6"/>
  <c r="K835" i="6"/>
  <c r="K839" i="6"/>
  <c r="N839" i="6"/>
  <c r="R834" i="6"/>
  <c r="H838" i="6"/>
  <c r="K827" i="6"/>
  <c r="N827" i="6"/>
  <c r="H823" i="6"/>
  <c r="N846" i="6"/>
  <c r="K846" i="6"/>
  <c r="K822" i="6"/>
  <c r="N822" i="6"/>
  <c r="N829" i="6"/>
  <c r="K829" i="6"/>
  <c r="H818" i="6"/>
  <c r="R814" i="6"/>
  <c r="G858" i="6"/>
  <c r="N805" i="6"/>
  <c r="K805" i="6"/>
  <c r="K795" i="6"/>
  <c r="N795" i="6"/>
  <c r="G783" i="6"/>
  <c r="Q779" i="6"/>
  <c r="K776" i="6"/>
  <c r="N776" i="6"/>
  <c r="K782" i="6"/>
  <c r="N782" i="6"/>
  <c r="N824" i="6"/>
  <c r="K824" i="6"/>
  <c r="H813" i="6"/>
  <c r="R809" i="6"/>
  <c r="N797" i="6"/>
  <c r="K797" i="6"/>
  <c r="G793" i="6"/>
  <c r="Q789" i="6"/>
  <c r="N785" i="6"/>
  <c r="K785" i="6"/>
  <c r="N781" i="6"/>
  <c r="K781" i="6"/>
  <c r="N774" i="6"/>
  <c r="K774" i="6"/>
  <c r="N770" i="6"/>
  <c r="K770" i="6"/>
  <c r="G758" i="6"/>
  <c r="K754" i="6"/>
  <c r="N754" i="6"/>
  <c r="K735" i="6"/>
  <c r="N735" i="6"/>
  <c r="K716" i="6"/>
  <c r="N716" i="6"/>
  <c r="H693" i="6"/>
  <c r="N769" i="6"/>
  <c r="K769" i="6"/>
  <c r="G768" i="6"/>
  <c r="Q764" i="6"/>
  <c r="K757" i="6"/>
  <c r="N757" i="6"/>
  <c r="K715" i="6"/>
  <c r="N715" i="6"/>
  <c r="K696" i="6"/>
  <c r="N696" i="6"/>
  <c r="G763" i="6"/>
  <c r="H733" i="6"/>
  <c r="R729" i="6"/>
  <c r="N691" i="6"/>
  <c r="K691" i="6"/>
  <c r="N777" i="6"/>
  <c r="K777" i="6"/>
  <c r="N736" i="6"/>
  <c r="K736" i="6"/>
  <c r="K705" i="6"/>
  <c r="H688" i="6"/>
  <c r="G673" i="6"/>
  <c r="Q669" i="6"/>
  <c r="Q654" i="6"/>
  <c r="G658" i="6"/>
  <c r="K650" i="6"/>
  <c r="N650" i="6"/>
  <c r="K631" i="6"/>
  <c r="N631" i="6"/>
  <c r="G683" i="6"/>
  <c r="K672" i="6"/>
  <c r="N672" i="6"/>
  <c r="K649" i="6"/>
  <c r="N649" i="6"/>
  <c r="G743" i="6"/>
  <c r="Q739" i="6"/>
  <c r="H713" i="6"/>
  <c r="R709" i="6"/>
  <c r="N667" i="6"/>
  <c r="K667" i="6"/>
  <c r="N659" i="6"/>
  <c r="K659" i="6"/>
  <c r="G663" i="6"/>
  <c r="N644" i="6"/>
  <c r="K644" i="6"/>
  <c r="K640" i="6"/>
  <c r="H633" i="6"/>
  <c r="R629" i="6"/>
  <c r="K587" i="6"/>
  <c r="N587" i="6"/>
  <c r="R579" i="6"/>
  <c r="H583" i="6"/>
  <c r="K564" i="6"/>
  <c r="N564" i="6"/>
  <c r="Q639" i="6"/>
  <c r="G643" i="6"/>
  <c r="N624" i="6"/>
  <c r="K624" i="6"/>
  <c r="K605" i="6"/>
  <c r="N605" i="6"/>
  <c r="G598" i="6"/>
  <c r="Q594" i="6"/>
  <c r="K567" i="6"/>
  <c r="N567" i="6"/>
  <c r="H563" i="6"/>
  <c r="R559" i="6"/>
  <c r="N686" i="6"/>
  <c r="K686" i="6"/>
  <c r="H608" i="6"/>
  <c r="G578" i="6"/>
  <c r="K516" i="6"/>
  <c r="N516" i="6"/>
  <c r="K456" i="6"/>
  <c r="N456" i="6"/>
  <c r="N780" i="6"/>
  <c r="K780" i="6"/>
  <c r="Q584" i="6"/>
  <c r="G588" i="6"/>
  <c r="K459" i="6"/>
  <c r="N459" i="6"/>
  <c r="N522" i="6"/>
  <c r="K522" i="6"/>
  <c r="K510" i="6"/>
  <c r="N506" i="6"/>
  <c r="K506" i="6"/>
  <c r="N442" i="6"/>
  <c r="K442" i="6"/>
  <c r="N434" i="6"/>
  <c r="K434" i="6"/>
  <c r="N426" i="6"/>
  <c r="K426" i="6"/>
  <c r="N596" i="6"/>
  <c r="K596" i="6"/>
  <c r="N497" i="6"/>
  <c r="K497" i="6"/>
  <c r="K282" i="6"/>
  <c r="N282" i="6"/>
  <c r="K262" i="6"/>
  <c r="N262" i="6"/>
  <c r="H678" i="6"/>
  <c r="N561" i="6"/>
  <c r="K561" i="6"/>
  <c r="N441" i="6"/>
  <c r="K441" i="6"/>
  <c r="K381" i="6"/>
  <c r="N381" i="6"/>
  <c r="K321" i="6"/>
  <c r="N321" i="6"/>
  <c r="K297" i="6"/>
  <c r="N297" i="6"/>
  <c r="N356" i="6"/>
  <c r="K356" i="6"/>
  <c r="N332" i="6"/>
  <c r="K332" i="6"/>
  <c r="N296" i="6"/>
  <c r="K296" i="6"/>
  <c r="K876" i="6"/>
  <c r="N876" i="6"/>
  <c r="N856" i="6"/>
  <c r="K856" i="6"/>
  <c r="G838" i="6"/>
  <c r="Q834" i="6"/>
  <c r="G823" i="6"/>
  <c r="N810" i="6"/>
  <c r="K810" i="6"/>
  <c r="N806" i="6"/>
  <c r="K806" i="6"/>
  <c r="K857" i="6"/>
  <c r="N857" i="6"/>
  <c r="K844" i="6"/>
  <c r="N844" i="6"/>
  <c r="N842" i="6"/>
  <c r="K842" i="6"/>
  <c r="K831" i="6"/>
  <c r="N831" i="6"/>
  <c r="H808" i="6"/>
  <c r="R804" i="6"/>
  <c r="G833" i="6"/>
  <c r="Q829" i="6"/>
  <c r="N825" i="6"/>
  <c r="K825" i="6"/>
  <c r="N821" i="6"/>
  <c r="K821" i="6"/>
  <c r="N814" i="6"/>
  <c r="K814" i="6"/>
  <c r="N802" i="6"/>
  <c r="K802" i="6"/>
  <c r="K767" i="6"/>
  <c r="N767" i="6"/>
  <c r="K719" i="6"/>
  <c r="N719" i="6"/>
  <c r="N832" i="6"/>
  <c r="K832" i="6"/>
  <c r="H773" i="6"/>
  <c r="R769" i="6"/>
  <c r="K760" i="6"/>
  <c r="N760" i="6"/>
  <c r="G753" i="6"/>
  <c r="G853" i="6"/>
  <c r="Q849" i="6"/>
  <c r="K837" i="6"/>
  <c r="N837" i="6"/>
  <c r="Q874" i="6"/>
  <c r="G878" i="6"/>
  <c r="N855" i="6"/>
  <c r="K855" i="6"/>
  <c r="K852" i="6"/>
  <c r="G843" i="6"/>
  <c r="K819" i="6"/>
  <c r="N819" i="6"/>
  <c r="K800" i="6"/>
  <c r="N800" i="6"/>
  <c r="N851" i="6"/>
  <c r="K851" i="6"/>
  <c r="H833" i="6"/>
  <c r="R829" i="6"/>
  <c r="N836" i="6"/>
  <c r="K836" i="6"/>
  <c r="K791" i="6"/>
  <c r="N791" i="6"/>
  <c r="K772" i="6"/>
  <c r="N772" i="6"/>
  <c r="H803" i="6"/>
  <c r="R799" i="6"/>
  <c r="K794" i="6"/>
  <c r="N794" i="6"/>
  <c r="K775" i="6"/>
  <c r="N775" i="6"/>
  <c r="G828" i="6"/>
  <c r="N809" i="6"/>
  <c r="K809" i="6"/>
  <c r="H778" i="6"/>
  <c r="R774" i="6"/>
  <c r="N796" i="6"/>
  <c r="K796" i="6"/>
  <c r="K731" i="6"/>
  <c r="N731" i="6"/>
  <c r="K712" i="6"/>
  <c r="N712" i="6"/>
  <c r="R704" i="6"/>
  <c r="H708" i="6"/>
  <c r="K689" i="6"/>
  <c r="N689" i="6"/>
  <c r="Q769" i="6"/>
  <c r="G773" i="6"/>
  <c r="H768" i="6"/>
  <c r="R764" i="6"/>
  <c r="K749" i="6"/>
  <c r="N749" i="6"/>
  <c r="N730" i="6"/>
  <c r="K711" i="6"/>
  <c r="N711" i="6"/>
  <c r="H703" i="6"/>
  <c r="R699" i="6"/>
  <c r="G703" i="6"/>
  <c r="K692" i="6"/>
  <c r="N692" i="6"/>
  <c r="N820" i="6"/>
  <c r="K820" i="6"/>
  <c r="H788" i="6"/>
  <c r="H748" i="6"/>
  <c r="R744" i="6"/>
  <c r="N721" i="6"/>
  <c r="K721" i="6"/>
  <c r="N714" i="6"/>
  <c r="K714" i="6"/>
  <c r="G718" i="6"/>
  <c r="Q714" i="6"/>
  <c r="N710" i="6"/>
  <c r="K710" i="6"/>
  <c r="N695" i="6"/>
  <c r="K695" i="6"/>
  <c r="N732" i="6"/>
  <c r="K732" i="6"/>
  <c r="N701" i="6"/>
  <c r="K701" i="6"/>
  <c r="K684" i="6"/>
  <c r="N684" i="6"/>
  <c r="N665" i="6"/>
  <c r="K646" i="6"/>
  <c r="N646" i="6"/>
  <c r="K627" i="6"/>
  <c r="N627" i="6"/>
  <c r="R619" i="6"/>
  <c r="H623" i="6"/>
  <c r="G698" i="6"/>
  <c r="Q694" i="6"/>
  <c r="H683" i="6"/>
  <c r="R679" i="6"/>
  <c r="K664" i="6"/>
  <c r="N664" i="6"/>
  <c r="K645" i="6"/>
  <c r="N645" i="6"/>
  <c r="G638" i="6"/>
  <c r="Q634" i="6"/>
  <c r="G728" i="6"/>
  <c r="Q724" i="6"/>
  <c r="N709" i="6"/>
  <c r="K709" i="6"/>
  <c r="H648" i="6"/>
  <c r="R644" i="6"/>
  <c r="N666" i="6"/>
  <c r="K666" i="6"/>
  <c r="H618" i="6"/>
  <c r="K579" i="6"/>
  <c r="N579" i="6"/>
  <c r="G568" i="6"/>
  <c r="K560" i="6"/>
  <c r="N560" i="6"/>
  <c r="Q624" i="6"/>
  <c r="G628" i="6"/>
  <c r="G613" i="6"/>
  <c r="Q609" i="6"/>
  <c r="K601" i="6"/>
  <c r="N601" i="6"/>
  <c r="R594" i="6"/>
  <c r="H598" i="6"/>
  <c r="K582" i="6"/>
  <c r="N582" i="6"/>
  <c r="K559" i="6"/>
  <c r="N559" i="6"/>
  <c r="N685" i="6"/>
  <c r="K685" i="6"/>
  <c r="G593" i="6"/>
  <c r="Q589" i="6"/>
  <c r="N581" i="6"/>
  <c r="K581" i="6"/>
  <c r="N574" i="6"/>
  <c r="K574" i="6"/>
  <c r="N570" i="6"/>
  <c r="K570" i="6"/>
  <c r="N562" i="6"/>
  <c r="K562" i="6"/>
  <c r="N550" i="6"/>
  <c r="K550" i="6"/>
  <c r="N542" i="6"/>
  <c r="K542" i="6"/>
  <c r="K532" i="6"/>
  <c r="N532" i="6"/>
  <c r="R504" i="6"/>
  <c r="H508" i="6"/>
  <c r="K452" i="6"/>
  <c r="N452" i="6"/>
  <c r="R444" i="6"/>
  <c r="H448" i="6"/>
  <c r="K432" i="6"/>
  <c r="N432" i="6"/>
  <c r="N632" i="6"/>
  <c r="K632" i="6"/>
  <c r="H603" i="6"/>
  <c r="R599" i="6"/>
  <c r="Q569" i="6"/>
  <c r="G573" i="6"/>
  <c r="K515" i="6"/>
  <c r="N515" i="6"/>
  <c r="N486" i="6"/>
  <c r="K486" i="6"/>
  <c r="N406" i="6"/>
  <c r="K406" i="6"/>
  <c r="N577" i="6"/>
  <c r="N674" i="6"/>
  <c r="K674" i="6"/>
  <c r="N517" i="6"/>
  <c r="K517" i="6"/>
  <c r="N437" i="6"/>
  <c r="K437" i="6"/>
  <c r="K357" i="6"/>
  <c r="N357" i="6"/>
  <c r="K337" i="6"/>
  <c r="N337" i="6"/>
  <c r="K845" i="6"/>
  <c r="N845" i="6"/>
  <c r="N875" i="6"/>
  <c r="K875" i="6"/>
  <c r="G848" i="6"/>
  <c r="G808" i="6"/>
  <c r="Q804" i="6"/>
  <c r="K811" i="6"/>
  <c r="N811" i="6"/>
  <c r="H858" i="6"/>
  <c r="R854" i="6"/>
  <c r="K787" i="6"/>
  <c r="N787" i="6"/>
  <c r="R779" i="6"/>
  <c r="H783" i="6"/>
  <c r="G803" i="6"/>
  <c r="Q799" i="6"/>
  <c r="K771" i="6"/>
  <c r="N771" i="6"/>
  <c r="H863" i="6"/>
  <c r="R859" i="6"/>
  <c r="G863" i="6"/>
  <c r="Q859" i="6"/>
  <c r="G813" i="6"/>
  <c r="Q809" i="6"/>
  <c r="H793" i="6"/>
  <c r="R789" i="6"/>
  <c r="N792" i="6"/>
  <c r="K792" i="6"/>
  <c r="K727" i="6"/>
  <c r="N727" i="6"/>
  <c r="R719" i="6"/>
  <c r="H723" i="6"/>
  <c r="G708" i="6"/>
  <c r="Q704" i="6"/>
  <c r="K704" i="6"/>
  <c r="N704" i="6"/>
  <c r="G693" i="6"/>
  <c r="Q689" i="6"/>
  <c r="K745" i="6"/>
  <c r="N745" i="6"/>
  <c r="H738" i="6"/>
  <c r="G738" i="6"/>
  <c r="Q734" i="6"/>
  <c r="K726" i="6"/>
  <c r="N726" i="6"/>
  <c r="K707" i="6"/>
  <c r="N707" i="6"/>
  <c r="N784" i="6"/>
  <c r="K784" i="6"/>
  <c r="N759" i="6"/>
  <c r="K759" i="6"/>
  <c r="H763" i="6"/>
  <c r="R759" i="6"/>
  <c r="N756" i="6"/>
  <c r="K756" i="6"/>
  <c r="N737" i="6"/>
  <c r="K737" i="6"/>
  <c r="N729" i="6"/>
  <c r="K729" i="6"/>
  <c r="G733" i="6"/>
  <c r="Q729" i="6"/>
  <c r="N817" i="6"/>
  <c r="K817" i="6"/>
  <c r="N720" i="6"/>
  <c r="K720" i="6"/>
  <c r="G688" i="6"/>
  <c r="Q684" i="6"/>
  <c r="K680" i="6"/>
  <c r="N680" i="6"/>
  <c r="H658" i="6"/>
  <c r="R654" i="6"/>
  <c r="K642" i="6"/>
  <c r="N642" i="6"/>
  <c r="K619" i="6"/>
  <c r="N619" i="6"/>
  <c r="K679" i="6"/>
  <c r="N679" i="6"/>
  <c r="G653" i="6"/>
  <c r="Q649" i="6"/>
  <c r="K641" i="6"/>
  <c r="N641" i="6"/>
  <c r="R634" i="6"/>
  <c r="H638" i="6"/>
  <c r="K622" i="6"/>
  <c r="N622" i="6"/>
  <c r="N762" i="6"/>
  <c r="K762" i="6"/>
  <c r="H743" i="6"/>
  <c r="R739" i="6"/>
  <c r="G713" i="6"/>
  <c r="Q709" i="6"/>
  <c r="N687" i="6"/>
  <c r="K687" i="6"/>
  <c r="H663" i="6"/>
  <c r="R659" i="6"/>
  <c r="G633" i="6"/>
  <c r="Q629" i="6"/>
  <c r="N621" i="6"/>
  <c r="K621" i="6"/>
  <c r="N662" i="6"/>
  <c r="K662" i="6"/>
  <c r="K614" i="6"/>
  <c r="N614" i="6"/>
  <c r="G583" i="6"/>
  <c r="Q579" i="6"/>
  <c r="K576" i="6"/>
  <c r="N576" i="6"/>
  <c r="N690" i="6"/>
  <c r="K690" i="6"/>
  <c r="H643" i="6"/>
  <c r="R639" i="6"/>
  <c r="N617" i="6"/>
  <c r="K617" i="6"/>
  <c r="H613" i="6"/>
  <c r="R609" i="6"/>
  <c r="K594" i="6"/>
  <c r="N594" i="6"/>
  <c r="N681" i="6"/>
  <c r="K681" i="6"/>
  <c r="N616" i="6"/>
  <c r="K616" i="6"/>
  <c r="G608" i="6"/>
  <c r="N597" i="6"/>
  <c r="K597" i="6"/>
  <c r="N589" i="6"/>
  <c r="K589" i="6"/>
  <c r="H578" i="6"/>
  <c r="R574" i="6"/>
  <c r="N636" i="6"/>
  <c r="K636" i="6"/>
  <c r="G508" i="6"/>
  <c r="Q504" i="6"/>
  <c r="K444" i="6"/>
  <c r="N444" i="6"/>
  <c r="N599" i="6"/>
  <c r="K599" i="6"/>
  <c r="H588" i="6"/>
  <c r="R584" i="6"/>
  <c r="N541" i="6"/>
  <c r="K541" i="6"/>
  <c r="G543" i="6"/>
  <c r="Q539" i="6"/>
  <c r="K531" i="6"/>
  <c r="N531" i="6"/>
  <c r="K511" i="6"/>
  <c r="N511" i="6"/>
  <c r="G463" i="6"/>
  <c r="Q459" i="6"/>
  <c r="K451" i="6"/>
  <c r="N451" i="6"/>
  <c r="K431" i="6"/>
  <c r="N431" i="6"/>
  <c r="N482" i="6"/>
  <c r="K482" i="6"/>
  <c r="N466" i="6"/>
  <c r="K466" i="6"/>
  <c r="N402" i="6"/>
  <c r="K402" i="6"/>
  <c r="N386" i="6"/>
  <c r="K386" i="6"/>
  <c r="N505" i="6"/>
  <c r="K505" i="6"/>
  <c r="G678" i="6"/>
  <c r="Q674" i="6"/>
  <c r="N620" i="6"/>
  <c r="K620" i="6"/>
  <c r="N276" i="6"/>
  <c r="K276" i="6"/>
  <c r="N580" i="6"/>
  <c r="K580" i="6"/>
  <c r="K176" i="6"/>
  <c r="N176" i="6"/>
  <c r="N347" i="6"/>
  <c r="K347" i="6"/>
  <c r="N291" i="6"/>
  <c r="K291" i="6"/>
  <c r="N267" i="6"/>
  <c r="K267" i="6"/>
  <c r="N312" i="6"/>
  <c r="K312" i="6"/>
  <c r="N292" i="6"/>
  <c r="K292" i="6"/>
  <c r="N272" i="6"/>
  <c r="K272" i="6"/>
  <c r="N405" i="6"/>
  <c r="K405" i="6"/>
  <c r="K217" i="6"/>
  <c r="N217" i="6"/>
  <c r="K117" i="6"/>
  <c r="N117" i="6"/>
  <c r="K485" i="6"/>
  <c r="N367" i="6"/>
  <c r="K367" i="6"/>
  <c r="K192" i="6"/>
  <c r="N192" i="6"/>
  <c r="N335" i="6"/>
  <c r="K335" i="6"/>
  <c r="N231" i="6"/>
  <c r="K231" i="6"/>
  <c r="N191" i="6"/>
  <c r="K191" i="6"/>
  <c r="K72" i="6"/>
  <c r="N72" i="6"/>
  <c r="K32" i="6"/>
  <c r="N32" i="6"/>
  <c r="N611" i="6"/>
  <c r="K611" i="6"/>
  <c r="N465" i="6"/>
  <c r="K465" i="6"/>
  <c r="N615" i="6"/>
  <c r="K615" i="6"/>
  <c r="H513" i="6"/>
  <c r="R509" i="6"/>
  <c r="K397" i="6"/>
  <c r="N331" i="6"/>
  <c r="K331" i="6"/>
  <c r="K207" i="6"/>
  <c r="N226" i="6"/>
  <c r="K226" i="6"/>
  <c r="N565" i="6"/>
  <c r="K565" i="6"/>
  <c r="N461" i="6"/>
  <c r="K461" i="6"/>
  <c r="N509" i="6"/>
  <c r="K509" i="6"/>
  <c r="N327" i="6"/>
  <c r="K327" i="6"/>
  <c r="N271" i="6"/>
  <c r="N247" i="6"/>
  <c r="K247" i="6"/>
  <c r="N6" i="6"/>
  <c r="K6" i="6"/>
  <c r="N401" i="6"/>
  <c r="K401" i="6"/>
  <c r="N67" i="6"/>
  <c r="K67" i="6"/>
  <c r="K7" i="6"/>
  <c r="N7" i="6"/>
  <c r="N242" i="6"/>
  <c r="K242" i="6"/>
  <c r="N57" i="6"/>
  <c r="K57" i="6"/>
  <c r="N182" i="6"/>
  <c r="K182" i="6"/>
  <c r="N122" i="6"/>
  <c r="K122" i="6"/>
  <c r="K47" i="6"/>
  <c r="N47" i="6"/>
  <c r="N607" i="6"/>
  <c r="K607" i="6"/>
  <c r="N106" i="6"/>
  <c r="K106" i="6"/>
  <c r="B1" i="5"/>
  <c r="O46" i="6"/>
  <c r="F46" i="6"/>
  <c r="G46" i="6"/>
  <c r="E142" i="6"/>
  <c r="G142" i="6"/>
  <c r="A81" i="6"/>
  <c r="G81" i="6"/>
  <c r="E50" i="6"/>
  <c r="A50" i="6"/>
  <c r="F50" i="6"/>
  <c r="D90" i="6"/>
  <c r="F90" i="6"/>
  <c r="F146" i="6"/>
  <c r="C146" i="6"/>
  <c r="C202" i="6"/>
  <c r="A202" i="6"/>
  <c r="E101" i="6"/>
  <c r="O101" i="6"/>
  <c r="C101" i="6"/>
  <c r="E35" i="6"/>
  <c r="D35" i="6"/>
  <c r="I95" i="6"/>
  <c r="O95" i="6"/>
  <c r="O5" i="6"/>
  <c r="F5" i="6"/>
  <c r="I41" i="6"/>
  <c r="H41" i="6"/>
  <c r="E41" i="6"/>
  <c r="E85" i="6"/>
  <c r="D85" i="6"/>
  <c r="D54" i="6"/>
  <c r="C54" i="6"/>
  <c r="F74" i="6"/>
  <c r="D74" i="6"/>
  <c r="G74" i="6"/>
  <c r="F94" i="6"/>
  <c r="O94" i="6"/>
  <c r="G126" i="6"/>
  <c r="C126" i="6"/>
  <c r="D150" i="6"/>
  <c r="E150" i="6"/>
  <c r="D206" i="6"/>
  <c r="F206" i="6"/>
  <c r="I49" i="6"/>
  <c r="E49" i="6"/>
  <c r="I34" i="6"/>
  <c r="D34" i="6"/>
  <c r="G34" i="6"/>
  <c r="G19" i="6"/>
  <c r="A19" i="6"/>
  <c r="C39" i="6"/>
  <c r="G39" i="6"/>
  <c r="A59" i="6"/>
  <c r="D59" i="6"/>
  <c r="G79" i="6"/>
  <c r="O79" i="6"/>
  <c r="E79" i="6"/>
  <c r="I99" i="6"/>
  <c r="F99" i="6"/>
  <c r="G174" i="6"/>
  <c r="C174" i="6"/>
  <c r="E379" i="6"/>
  <c r="D379" i="6"/>
  <c r="O17" i="6"/>
  <c r="I17" i="6"/>
  <c r="A17" i="6"/>
  <c r="C97" i="6"/>
  <c r="D97" i="6"/>
  <c r="A14" i="6"/>
  <c r="F14" i="6"/>
  <c r="I4" i="6"/>
  <c r="E4" i="6"/>
  <c r="D24" i="6"/>
  <c r="O24" i="6"/>
  <c r="H24" i="6"/>
  <c r="O44" i="6"/>
  <c r="G44" i="6"/>
  <c r="D64" i="6"/>
  <c r="I64" i="6"/>
  <c r="D84" i="6"/>
  <c r="F84" i="6"/>
  <c r="F104" i="6"/>
  <c r="E104" i="6"/>
  <c r="I104" i="6"/>
  <c r="O429" i="6"/>
  <c r="F429" i="6"/>
  <c r="I119" i="6"/>
  <c r="O119" i="6"/>
  <c r="A139" i="6"/>
  <c r="F139" i="6"/>
  <c r="E159" i="6"/>
  <c r="I159" i="6"/>
  <c r="F159" i="6"/>
  <c r="G179" i="6"/>
  <c r="H179" i="6"/>
  <c r="A199" i="6"/>
  <c r="I199" i="6"/>
  <c r="H219" i="6"/>
  <c r="O219" i="6"/>
  <c r="A239" i="6"/>
  <c r="O239" i="6"/>
  <c r="E239" i="6"/>
  <c r="I315" i="6"/>
  <c r="C315" i="6"/>
  <c r="G132" i="6"/>
  <c r="E132" i="6"/>
  <c r="F152" i="6"/>
  <c r="H152" i="6"/>
  <c r="C172" i="6"/>
  <c r="O172" i="6"/>
  <c r="C212" i="6"/>
  <c r="F212" i="6"/>
  <c r="I371" i="6"/>
  <c r="F371" i="6"/>
  <c r="G125" i="6"/>
  <c r="F125" i="6"/>
  <c r="G145" i="6"/>
  <c r="H145" i="6"/>
  <c r="F165" i="6"/>
  <c r="H165" i="6"/>
  <c r="C185" i="6"/>
  <c r="F185" i="6"/>
  <c r="G185" i="6"/>
  <c r="C205" i="6"/>
  <c r="F205" i="6"/>
  <c r="D225" i="6"/>
  <c r="I225" i="6"/>
  <c r="E259" i="6"/>
  <c r="C259" i="6"/>
  <c r="F339" i="6"/>
  <c r="C339" i="6"/>
  <c r="G339" i="6"/>
  <c r="H256" i="6"/>
  <c r="D256" i="6"/>
  <c r="F316" i="6"/>
  <c r="D316" i="6"/>
  <c r="F376" i="6"/>
  <c r="O376" i="6"/>
  <c r="G376" i="6"/>
  <c r="G557" i="6"/>
  <c r="I557" i="6"/>
  <c r="E249" i="6"/>
  <c r="O249" i="6"/>
  <c r="G269" i="6"/>
  <c r="A269" i="6"/>
  <c r="H269" i="6"/>
  <c r="D289" i="6"/>
  <c r="E289" i="6"/>
  <c r="C309" i="6"/>
  <c r="F309" i="6"/>
  <c r="O329" i="6"/>
  <c r="A329" i="6"/>
  <c r="A349" i="6"/>
  <c r="F349" i="6"/>
  <c r="E349" i="6"/>
  <c r="F369" i="6"/>
  <c r="H369" i="6"/>
  <c r="E545" i="6"/>
  <c r="G545" i="6"/>
  <c r="I545" i="6"/>
  <c r="D302" i="6"/>
  <c r="E302" i="6"/>
  <c r="I302" i="6"/>
  <c r="F342" i="6"/>
  <c r="I342" i="6"/>
  <c r="A362" i="6"/>
  <c r="H362" i="6"/>
  <c r="O449" i="6"/>
  <c r="F449" i="6"/>
  <c r="I390" i="6"/>
  <c r="D390" i="6"/>
  <c r="A410" i="6"/>
  <c r="G410" i="6"/>
  <c r="E410" i="6"/>
  <c r="G430" i="6"/>
  <c r="O430" i="6"/>
  <c r="H470" i="6"/>
  <c r="F470" i="6"/>
  <c r="A490" i="6"/>
  <c r="E490" i="6"/>
  <c r="D490" i="6"/>
  <c r="A530" i="6"/>
  <c r="I530" i="6"/>
  <c r="G391" i="6"/>
  <c r="E391" i="6"/>
  <c r="I411" i="6"/>
  <c r="O411" i="6"/>
  <c r="G411" i="6"/>
  <c r="G471" i="6"/>
  <c r="E471" i="6"/>
  <c r="H491" i="6"/>
  <c r="F491" i="6"/>
  <c r="G491" i="6"/>
  <c r="D549" i="6"/>
  <c r="G549" i="6"/>
  <c r="G396" i="6"/>
  <c r="C396" i="6"/>
  <c r="F416" i="6"/>
  <c r="G416" i="6"/>
  <c r="A436" i="6"/>
  <c r="I436" i="6"/>
  <c r="A476" i="6"/>
  <c r="G476" i="6"/>
  <c r="H496" i="6"/>
  <c r="G496" i="6"/>
  <c r="G536" i="6"/>
  <c r="E536" i="6"/>
  <c r="F536" i="6"/>
  <c r="H546" i="6"/>
  <c r="F546" i="6"/>
  <c r="G555" i="6"/>
  <c r="C555" i="6"/>
  <c r="E544" i="6"/>
  <c r="D544" i="6"/>
  <c r="H69" i="6"/>
  <c r="F69" i="6"/>
  <c r="H66" i="6"/>
  <c r="C66" i="6"/>
  <c r="A166" i="6"/>
  <c r="E166" i="6"/>
  <c r="O166" i="6"/>
  <c r="F222" i="6"/>
  <c r="D222" i="6"/>
  <c r="H70" i="6"/>
  <c r="O70" i="6"/>
  <c r="G170" i="6"/>
  <c r="H170" i="6"/>
  <c r="E170" i="6"/>
  <c r="H15" i="6"/>
  <c r="I15" i="6"/>
  <c r="O75" i="6"/>
  <c r="F75" i="6"/>
  <c r="G234" i="6"/>
  <c r="D234" i="6"/>
  <c r="O234" i="6"/>
  <c r="F21" i="6"/>
  <c r="H21" i="6"/>
  <c r="I89" i="6"/>
  <c r="C89" i="6"/>
  <c r="I62" i="6"/>
  <c r="H62" i="6"/>
  <c r="E82" i="6"/>
  <c r="O82" i="6"/>
  <c r="G130" i="6"/>
  <c r="H130" i="6"/>
  <c r="A130" i="6"/>
  <c r="I162" i="6"/>
  <c r="O162" i="6"/>
  <c r="H186" i="6"/>
  <c r="F186" i="6"/>
  <c r="E210" i="6"/>
  <c r="O210" i="6"/>
  <c r="C65" i="6"/>
  <c r="D65" i="6"/>
  <c r="I27" i="6"/>
  <c r="F27" i="6"/>
  <c r="A87" i="6"/>
  <c r="H87" i="6"/>
  <c r="O124" i="6"/>
  <c r="I124" i="6"/>
  <c r="F194" i="6"/>
  <c r="I194" i="6"/>
  <c r="H194" i="6"/>
  <c r="F29" i="6"/>
  <c r="H29" i="6"/>
  <c r="O110" i="6"/>
  <c r="D110" i="6"/>
  <c r="O22" i="6"/>
  <c r="E22" i="6"/>
  <c r="H22" i="6"/>
  <c r="E12" i="6"/>
  <c r="A12" i="6"/>
  <c r="A52" i="6"/>
  <c r="F52" i="6"/>
  <c r="E92" i="6"/>
  <c r="D92" i="6"/>
  <c r="O114" i="6"/>
  <c r="D114" i="6"/>
  <c r="O127" i="6"/>
  <c r="I127" i="6"/>
  <c r="C127" i="6"/>
  <c r="D147" i="6"/>
  <c r="G147" i="6"/>
  <c r="C167" i="6"/>
  <c r="I167" i="6"/>
  <c r="I187" i="6"/>
  <c r="C187" i="6"/>
  <c r="O295" i="6"/>
  <c r="C295" i="6"/>
  <c r="D295" i="6"/>
  <c r="I351" i="6"/>
  <c r="D351" i="6"/>
  <c r="O136" i="6"/>
  <c r="D136" i="6"/>
  <c r="G156" i="6"/>
  <c r="E156" i="6"/>
  <c r="D156" i="6"/>
  <c r="C196" i="6"/>
  <c r="G196" i="6"/>
  <c r="I216" i="6"/>
  <c r="F216" i="6"/>
  <c r="I375" i="6"/>
  <c r="H375" i="6"/>
  <c r="O109" i="6"/>
  <c r="G109" i="6"/>
  <c r="O129" i="6"/>
  <c r="A129" i="6"/>
  <c r="G149" i="6"/>
  <c r="O149" i="6"/>
  <c r="H149" i="6"/>
  <c r="A169" i="6"/>
  <c r="H169" i="6"/>
  <c r="F189" i="6"/>
  <c r="D189" i="6"/>
  <c r="H209" i="6"/>
  <c r="F209" i="6"/>
  <c r="E229" i="6"/>
  <c r="A229" i="6"/>
  <c r="C229" i="6"/>
  <c r="E279" i="6"/>
  <c r="F279" i="6"/>
  <c r="O359" i="6"/>
  <c r="H359" i="6"/>
  <c r="C260" i="6"/>
  <c r="F260" i="6"/>
  <c r="O260" i="6"/>
  <c r="H280" i="6"/>
  <c r="D280" i="6"/>
  <c r="D300" i="6"/>
  <c r="H300" i="6"/>
  <c r="A320" i="6"/>
  <c r="F320" i="6"/>
  <c r="I340" i="6"/>
  <c r="O340" i="6"/>
  <c r="C340" i="6"/>
  <c r="E360" i="6"/>
  <c r="G360" i="6"/>
  <c r="H380" i="6"/>
  <c r="E380" i="6"/>
  <c r="G257" i="6"/>
  <c r="F257" i="6"/>
  <c r="C317" i="6"/>
  <c r="D317" i="6"/>
  <c r="G317" i="6"/>
  <c r="F377" i="6"/>
  <c r="A377" i="6"/>
  <c r="H286" i="6"/>
  <c r="I286" i="6"/>
  <c r="E306" i="6"/>
  <c r="G306" i="6"/>
  <c r="D326" i="6"/>
  <c r="A326" i="6"/>
  <c r="O417" i="6"/>
  <c r="F417" i="6"/>
  <c r="H394" i="6"/>
  <c r="E394" i="6"/>
  <c r="G414" i="6"/>
  <c r="H414" i="6"/>
  <c r="O454" i="6"/>
  <c r="G454" i="6"/>
  <c r="I454" i="6"/>
  <c r="G474" i="6"/>
  <c r="E474" i="6"/>
  <c r="H494" i="6"/>
  <c r="F494" i="6"/>
  <c r="O514" i="6"/>
  <c r="E514" i="6"/>
  <c r="D534" i="6"/>
  <c r="O534" i="6"/>
  <c r="H534" i="6"/>
  <c r="I395" i="6"/>
  <c r="O395" i="6"/>
  <c r="I415" i="6"/>
  <c r="F415" i="6"/>
  <c r="A435" i="6"/>
  <c r="D435" i="6"/>
  <c r="A455" i="6"/>
  <c r="O455" i="6"/>
  <c r="D455" i="6"/>
  <c r="C475" i="6"/>
  <c r="I475" i="6"/>
  <c r="E495" i="6"/>
  <c r="H495" i="6"/>
  <c r="C535" i="6"/>
  <c r="E535" i="6"/>
  <c r="F535" i="6"/>
  <c r="C420" i="6"/>
  <c r="A420" i="6"/>
  <c r="O420" i="6"/>
  <c r="O440" i="6"/>
  <c r="H440" i="6"/>
  <c r="G480" i="6"/>
  <c r="H480" i="6"/>
  <c r="H500" i="6"/>
  <c r="C500" i="6"/>
  <c r="O500" i="6"/>
  <c r="H520" i="6"/>
  <c r="G520" i="6"/>
  <c r="O25" i="6"/>
  <c r="C25" i="6"/>
  <c r="H25" i="6"/>
  <c r="H190" i="6"/>
  <c r="O190" i="6"/>
  <c r="A77" i="6"/>
  <c r="C77" i="6"/>
  <c r="H11" i="6"/>
  <c r="G11" i="6"/>
  <c r="I11" i="6"/>
  <c r="D31" i="6"/>
  <c r="C31" i="6"/>
  <c r="F51" i="6"/>
  <c r="I51" i="6"/>
  <c r="D71" i="6"/>
  <c r="A71" i="6"/>
  <c r="O91" i="6"/>
  <c r="C91" i="6"/>
  <c r="F91" i="6"/>
  <c r="C134" i="6"/>
  <c r="H134" i="6"/>
  <c r="A214" i="6"/>
  <c r="E214" i="6"/>
  <c r="O45" i="6"/>
  <c r="H45" i="6"/>
  <c r="G45" i="6"/>
  <c r="O26" i="6"/>
  <c r="E26" i="6"/>
  <c r="F16" i="6"/>
  <c r="C16" i="6"/>
  <c r="I36" i="6"/>
  <c r="D36" i="6"/>
  <c r="H36" i="6"/>
  <c r="C76" i="6"/>
  <c r="H76" i="6"/>
  <c r="D96" i="6"/>
  <c r="I96" i="6"/>
  <c r="I120" i="6"/>
  <c r="F120" i="6"/>
  <c r="C120" i="6"/>
  <c r="G111" i="6"/>
  <c r="I111" i="6"/>
  <c r="I131" i="6"/>
  <c r="F131" i="6"/>
  <c r="F151" i="6"/>
  <c r="I151" i="6"/>
  <c r="E171" i="6"/>
  <c r="D171" i="6"/>
  <c r="I171" i="6"/>
  <c r="H211" i="6"/>
  <c r="A211" i="6"/>
  <c r="A251" i="6"/>
  <c r="C251" i="6"/>
  <c r="I251" i="6"/>
  <c r="C275" i="6"/>
  <c r="H275" i="6"/>
  <c r="F355" i="6"/>
  <c r="C355" i="6"/>
  <c r="O355" i="6"/>
  <c r="E140" i="6"/>
  <c r="F140" i="6"/>
  <c r="G160" i="6"/>
  <c r="I160" i="6"/>
  <c r="I180" i="6"/>
  <c r="F180" i="6"/>
  <c r="D200" i="6"/>
  <c r="H200" i="6"/>
  <c r="I200" i="6"/>
  <c r="F220" i="6"/>
  <c r="C220" i="6"/>
  <c r="I240" i="6"/>
  <c r="H240" i="6"/>
  <c r="E477" i="6"/>
  <c r="C477" i="6"/>
  <c r="E137" i="6"/>
  <c r="F137" i="6"/>
  <c r="G157" i="6"/>
  <c r="O157" i="6"/>
  <c r="D197" i="6"/>
  <c r="A197" i="6"/>
  <c r="G197" i="6"/>
  <c r="O299" i="6"/>
  <c r="F299" i="6"/>
  <c r="F264" i="6"/>
  <c r="O264" i="6"/>
  <c r="O284" i="6"/>
  <c r="D284" i="6"/>
  <c r="A304" i="6"/>
  <c r="G304" i="6"/>
  <c r="F304" i="6"/>
  <c r="H324" i="6"/>
  <c r="A324" i="6"/>
  <c r="C344" i="6"/>
  <c r="O344" i="6"/>
  <c r="D364" i="6"/>
  <c r="E364" i="6"/>
  <c r="E385" i="6"/>
  <c r="G385" i="6"/>
  <c r="D385" i="6"/>
  <c r="O261" i="6"/>
  <c r="I261" i="6"/>
  <c r="A281" i="6"/>
  <c r="C281" i="6"/>
  <c r="D281" i="6"/>
  <c r="F301" i="6"/>
  <c r="D301" i="6"/>
  <c r="A341" i="6"/>
  <c r="G341" i="6"/>
  <c r="O361" i="6"/>
  <c r="D361" i="6"/>
  <c r="F361" i="6"/>
  <c r="O250" i="6"/>
  <c r="A250" i="6"/>
  <c r="D270" i="6"/>
  <c r="H270" i="6"/>
  <c r="E290" i="6"/>
  <c r="I290" i="6"/>
  <c r="A310" i="6"/>
  <c r="F310" i="6"/>
  <c r="O310" i="6"/>
  <c r="O330" i="6"/>
  <c r="A330" i="6"/>
  <c r="F350" i="6"/>
  <c r="E350" i="6"/>
  <c r="H370" i="6"/>
  <c r="A370" i="6"/>
  <c r="H421" i="6"/>
  <c r="I421" i="6"/>
  <c r="O421" i="6"/>
  <c r="G501" i="6"/>
  <c r="O501" i="6"/>
  <c r="A502" i="6"/>
  <c r="I502" i="6"/>
  <c r="E502" i="6"/>
  <c r="E399" i="6"/>
  <c r="I399" i="6"/>
  <c r="F419" i="6"/>
  <c r="I419" i="6"/>
  <c r="O419" i="6"/>
  <c r="C439" i="6"/>
  <c r="G439" i="6"/>
  <c r="O479" i="6"/>
  <c r="A479" i="6"/>
  <c r="H499" i="6"/>
  <c r="A499" i="6"/>
  <c r="G499" i="6"/>
  <c r="F519" i="6"/>
  <c r="H519" i="6"/>
  <c r="F384" i="6"/>
  <c r="A384" i="6"/>
  <c r="G384" i="6"/>
  <c r="C404" i="6"/>
  <c r="H404" i="6"/>
  <c r="E424" i="6"/>
  <c r="G424" i="6"/>
  <c r="A464" i="6"/>
  <c r="C464" i="6"/>
  <c r="F464" i="6"/>
  <c r="A484" i="6"/>
  <c r="D484" i="6"/>
  <c r="I524" i="6"/>
  <c r="O524" i="6"/>
  <c r="O554" i="6"/>
  <c r="D554" i="6"/>
  <c r="H547" i="6"/>
  <c r="D547" i="6"/>
  <c r="A556" i="6"/>
  <c r="D556" i="6"/>
  <c r="D105" i="6"/>
  <c r="F105" i="6"/>
  <c r="C86" i="6"/>
  <c r="O86" i="6"/>
  <c r="F112" i="6"/>
  <c r="A112" i="6"/>
  <c r="D9" i="6"/>
  <c r="I9" i="6"/>
  <c r="I55" i="6"/>
  <c r="E55" i="6"/>
  <c r="I154" i="6"/>
  <c r="E154" i="6"/>
  <c r="O154" i="6"/>
  <c r="F61" i="6"/>
  <c r="A61" i="6"/>
  <c r="F10" i="6"/>
  <c r="I10" i="6"/>
  <c r="E30" i="6"/>
  <c r="D30" i="6"/>
  <c r="D20" i="6"/>
  <c r="G20" i="6"/>
  <c r="F20" i="6"/>
  <c r="I40" i="6"/>
  <c r="O40" i="6"/>
  <c r="D60" i="6"/>
  <c r="H60" i="6"/>
  <c r="H80" i="6"/>
  <c r="D80" i="6"/>
  <c r="I100" i="6"/>
  <c r="D100" i="6"/>
  <c r="G100" i="6"/>
  <c r="G244" i="6"/>
  <c r="O244" i="6"/>
  <c r="H115" i="6"/>
  <c r="D115" i="6"/>
  <c r="G135" i="6"/>
  <c r="D135" i="6"/>
  <c r="D155" i="6"/>
  <c r="F155" i="6"/>
  <c r="O155" i="6"/>
  <c r="D175" i="6"/>
  <c r="G175" i="6"/>
  <c r="E195" i="6"/>
  <c r="F195" i="6"/>
  <c r="G215" i="6"/>
  <c r="H215" i="6"/>
  <c r="D235" i="6"/>
  <c r="E235" i="6"/>
  <c r="F235" i="6"/>
  <c r="E255" i="6"/>
  <c r="F255" i="6"/>
  <c r="F287" i="6"/>
  <c r="H287" i="6"/>
  <c r="G311" i="6"/>
  <c r="F311" i="6"/>
  <c r="D529" i="6"/>
  <c r="C529" i="6"/>
  <c r="G144" i="6"/>
  <c r="H144" i="6"/>
  <c r="D164" i="6"/>
  <c r="I164" i="6"/>
  <c r="F184" i="6"/>
  <c r="E184" i="6"/>
  <c r="I184" i="6"/>
  <c r="O204" i="6"/>
  <c r="F204" i="6"/>
  <c r="E224" i="6"/>
  <c r="D224" i="6"/>
  <c r="E121" i="6"/>
  <c r="F121" i="6"/>
  <c r="E141" i="6"/>
  <c r="I141" i="6"/>
  <c r="I161" i="6"/>
  <c r="D161" i="6"/>
  <c r="F201" i="6"/>
  <c r="D201" i="6"/>
  <c r="I221" i="6"/>
  <c r="A221" i="6"/>
  <c r="I241" i="6"/>
  <c r="D241" i="6"/>
  <c r="I319" i="6"/>
  <c r="E319" i="6"/>
  <c r="H319" i="6"/>
  <c r="F252" i="6"/>
  <c r="C252" i="6"/>
  <c r="A409" i="6"/>
  <c r="D409" i="6"/>
  <c r="F489" i="6"/>
  <c r="H489" i="6"/>
  <c r="C245" i="6"/>
  <c r="H245" i="6"/>
  <c r="G265" i="6"/>
  <c r="H265" i="6"/>
  <c r="E265" i="6"/>
  <c r="A285" i="6"/>
  <c r="I285" i="6"/>
  <c r="E305" i="6"/>
  <c r="I305" i="6"/>
  <c r="O325" i="6"/>
  <c r="A325" i="6"/>
  <c r="G345" i="6"/>
  <c r="O345" i="6"/>
  <c r="E345" i="6"/>
  <c r="E365" i="6"/>
  <c r="A365" i="6"/>
  <c r="E389" i="6"/>
  <c r="A389" i="6"/>
  <c r="G469" i="6"/>
  <c r="H469" i="6"/>
  <c r="O537" i="6"/>
  <c r="A537" i="6"/>
  <c r="F537" i="6"/>
  <c r="E254" i="6"/>
  <c r="F254" i="6"/>
  <c r="D274" i="6"/>
  <c r="I274" i="6"/>
  <c r="A294" i="6"/>
  <c r="C294" i="6"/>
  <c r="F294" i="6"/>
  <c r="O314" i="6"/>
  <c r="I314" i="6"/>
  <c r="E334" i="6"/>
  <c r="O334" i="6"/>
  <c r="C354" i="6"/>
  <c r="O354" i="6"/>
  <c r="G374" i="6"/>
  <c r="I374" i="6"/>
  <c r="A374" i="6"/>
  <c r="H425" i="6"/>
  <c r="F425" i="6"/>
  <c r="F392" i="6"/>
  <c r="A392" i="6"/>
  <c r="I412" i="6"/>
  <c r="H412" i="6"/>
  <c r="E472" i="6"/>
  <c r="H472" i="6"/>
  <c r="H492" i="6"/>
  <c r="I492" i="6"/>
  <c r="G69" i="7"/>
  <c r="F69" i="7"/>
  <c r="H14" i="7"/>
  <c r="I14" i="7"/>
  <c r="E34" i="7"/>
  <c r="D34" i="7"/>
  <c r="F54" i="7"/>
  <c r="C54" i="7"/>
  <c r="E74" i="7"/>
  <c r="D74" i="7"/>
  <c r="G74" i="7"/>
  <c r="F94" i="7"/>
  <c r="H94" i="7"/>
  <c r="H114" i="7"/>
  <c r="C114" i="7"/>
  <c r="G159" i="7"/>
  <c r="A159" i="7"/>
  <c r="E239" i="7"/>
  <c r="D239" i="7"/>
  <c r="H239" i="7"/>
  <c r="F45" i="7"/>
  <c r="O45" i="7"/>
  <c r="C89" i="7"/>
  <c r="O89" i="7"/>
  <c r="I124" i="7"/>
  <c r="C124" i="7"/>
  <c r="H15" i="7"/>
  <c r="I15" i="7"/>
  <c r="F15" i="7"/>
  <c r="A35" i="7"/>
  <c r="E35" i="7"/>
  <c r="C55" i="7"/>
  <c r="O55" i="7"/>
  <c r="D75" i="7"/>
  <c r="F75" i="7"/>
  <c r="O95" i="7"/>
  <c r="H95" i="7"/>
  <c r="C95" i="7"/>
  <c r="A115" i="7"/>
  <c r="G115" i="7"/>
  <c r="F9" i="7"/>
  <c r="O9" i="7"/>
  <c r="H61" i="7"/>
  <c r="I61" i="7"/>
  <c r="D255" i="7"/>
  <c r="G255" i="7"/>
  <c r="I255" i="7"/>
  <c r="F16" i="7"/>
  <c r="I16" i="7"/>
  <c r="I36" i="7"/>
  <c r="D36" i="7"/>
  <c r="C76" i="7"/>
  <c r="I76" i="7"/>
  <c r="H76" i="7"/>
  <c r="H96" i="7"/>
  <c r="E96" i="7"/>
  <c r="C151" i="7"/>
  <c r="H151" i="7"/>
  <c r="D175" i="7"/>
  <c r="C175" i="7"/>
  <c r="H175" i="7"/>
  <c r="F144" i="7"/>
  <c r="G144" i="7"/>
  <c r="E164" i="7"/>
  <c r="A164" i="7"/>
  <c r="C164" i="7"/>
  <c r="G184" i="7"/>
  <c r="H184" i="7"/>
  <c r="E204" i="7"/>
  <c r="A204" i="7"/>
  <c r="D224" i="7"/>
  <c r="C224" i="7"/>
  <c r="E244" i="7"/>
  <c r="A244" i="7"/>
  <c r="C244" i="7"/>
  <c r="O317" i="7"/>
  <c r="D317" i="7"/>
  <c r="F341" i="7"/>
  <c r="O341" i="7"/>
  <c r="I365" i="7"/>
  <c r="H365" i="7"/>
  <c r="I137" i="7"/>
  <c r="A137" i="7"/>
  <c r="I157" i="7"/>
  <c r="H157" i="7"/>
  <c r="G197" i="7"/>
  <c r="E197" i="7"/>
  <c r="A197" i="7"/>
  <c r="I257" i="7"/>
  <c r="G257" i="7"/>
  <c r="E329" i="7"/>
  <c r="A329" i="7"/>
  <c r="O329" i="7"/>
  <c r="I134" i="7"/>
  <c r="G134" i="7"/>
  <c r="O154" i="7"/>
  <c r="H154" i="7"/>
  <c r="G174" i="7"/>
  <c r="E174" i="7"/>
  <c r="C174" i="7"/>
  <c r="I194" i="7"/>
  <c r="C194" i="7"/>
  <c r="F214" i="7"/>
  <c r="D214" i="7"/>
  <c r="G234" i="7"/>
  <c r="F234" i="7"/>
  <c r="F254" i="7"/>
  <c r="O254" i="7"/>
  <c r="D254" i="7"/>
  <c r="I285" i="7"/>
  <c r="O285" i="7"/>
  <c r="A286" i="7"/>
  <c r="O286" i="7"/>
  <c r="D306" i="7"/>
  <c r="F306" i="7"/>
  <c r="C306" i="7"/>
  <c r="G326" i="7"/>
  <c r="A326" i="7"/>
  <c r="C514" i="7"/>
  <c r="O514" i="7"/>
  <c r="H275" i="7"/>
  <c r="G275" i="7"/>
  <c r="I275" i="7"/>
  <c r="E295" i="7"/>
  <c r="D295" i="7"/>
  <c r="F315" i="7"/>
  <c r="O315" i="7"/>
  <c r="F355" i="7"/>
  <c r="A355" i="7"/>
  <c r="D355" i="7"/>
  <c r="E375" i="7"/>
  <c r="H375" i="7"/>
  <c r="E534" i="7"/>
  <c r="C534" i="7"/>
  <c r="H392" i="7"/>
  <c r="A392" i="7"/>
  <c r="A410" i="7"/>
  <c r="I410" i="7"/>
  <c r="E490" i="7"/>
  <c r="A490" i="7"/>
  <c r="C419" i="7"/>
  <c r="G419" i="7"/>
  <c r="I439" i="7"/>
  <c r="G439" i="7"/>
  <c r="A439" i="7"/>
  <c r="A479" i="7"/>
  <c r="C479" i="7"/>
  <c r="D499" i="7"/>
  <c r="C499" i="7"/>
  <c r="A519" i="7"/>
  <c r="O519" i="7"/>
  <c r="D519" i="7"/>
  <c r="D412" i="7"/>
  <c r="A412" i="7"/>
  <c r="O412" i="7"/>
  <c r="H472" i="7"/>
  <c r="I472" i="7"/>
  <c r="D492" i="7"/>
  <c r="G492" i="7"/>
  <c r="E492" i="7"/>
  <c r="C409" i="7"/>
  <c r="H409" i="7"/>
  <c r="E429" i="7"/>
  <c r="A429" i="7"/>
  <c r="C449" i="7"/>
  <c r="A449" i="7"/>
  <c r="F469" i="7"/>
  <c r="G469" i="7"/>
  <c r="D469" i="7"/>
  <c r="E489" i="7"/>
  <c r="G489" i="7"/>
  <c r="O529" i="7"/>
  <c r="F529" i="7"/>
  <c r="H549" i="7"/>
  <c r="G549" i="7"/>
  <c r="O549" i="7"/>
  <c r="I74" i="8"/>
  <c r="F74" i="8"/>
  <c r="F172" i="8"/>
  <c r="C172" i="8"/>
  <c r="H27" i="8"/>
  <c r="F27" i="8"/>
  <c r="O87" i="8"/>
  <c r="H87" i="8"/>
  <c r="C125" i="8"/>
  <c r="D125" i="8"/>
  <c r="G46" i="8"/>
  <c r="F46" i="8"/>
  <c r="F141" i="8"/>
  <c r="D141" i="8"/>
  <c r="O212" i="8"/>
  <c r="I212" i="8"/>
  <c r="A212" i="8"/>
  <c r="O349" i="8"/>
  <c r="F349" i="8"/>
  <c r="D20" i="8"/>
  <c r="O20" i="8"/>
  <c r="C40" i="8"/>
  <c r="F40" i="8"/>
  <c r="I60" i="8"/>
  <c r="E60" i="8"/>
  <c r="C60" i="8"/>
  <c r="E80" i="8"/>
  <c r="C80" i="8"/>
  <c r="G100" i="8"/>
  <c r="D100" i="8"/>
  <c r="G121" i="8"/>
  <c r="I121" i="8"/>
  <c r="D164" i="8"/>
  <c r="A164" i="8"/>
  <c r="I164" i="8"/>
  <c r="D244" i="8"/>
  <c r="O244" i="8"/>
  <c r="C26" i="8"/>
  <c r="E26" i="8"/>
  <c r="D70" i="8"/>
  <c r="I70" i="8"/>
  <c r="E17" i="8"/>
  <c r="I17" i="8"/>
  <c r="G77" i="8"/>
  <c r="O77" i="8"/>
  <c r="A77" i="8"/>
  <c r="I97" i="8"/>
  <c r="F97" i="8"/>
  <c r="A157" i="8"/>
  <c r="G157" i="8"/>
  <c r="D157" i="8"/>
  <c r="G197" i="8"/>
  <c r="I197" i="8"/>
  <c r="I257" i="8"/>
  <c r="E257" i="8"/>
  <c r="F329" i="8"/>
  <c r="G329" i="8"/>
  <c r="D142" i="8"/>
  <c r="O142" i="8"/>
  <c r="I142" i="8"/>
  <c r="D162" i="8"/>
  <c r="G162" i="8"/>
  <c r="H202" i="8"/>
  <c r="F202" i="8"/>
  <c r="I222" i="8"/>
  <c r="H222" i="8"/>
  <c r="E222" i="8"/>
  <c r="F260" i="8"/>
  <c r="A260" i="8"/>
  <c r="I309" i="8"/>
  <c r="A309" i="8"/>
  <c r="F377" i="8"/>
  <c r="O377" i="8"/>
  <c r="C377" i="8"/>
  <c r="C537" i="8"/>
  <c r="I537" i="8"/>
  <c r="I135" i="8"/>
  <c r="C135" i="8"/>
  <c r="F155" i="8"/>
  <c r="C155" i="8"/>
  <c r="D175" i="8"/>
  <c r="A175" i="8"/>
  <c r="G175" i="8"/>
  <c r="G195" i="8"/>
  <c r="C195" i="8"/>
  <c r="D77" i="7"/>
  <c r="H77" i="7"/>
  <c r="C22" i="7"/>
  <c r="I22" i="7"/>
  <c r="G62" i="7"/>
  <c r="A62" i="7"/>
  <c r="D82" i="7"/>
  <c r="F82" i="7"/>
  <c r="H82" i="7"/>
  <c r="O127" i="7"/>
  <c r="G127" i="7"/>
  <c r="A179" i="7"/>
  <c r="H179" i="7"/>
  <c r="I530" i="7"/>
  <c r="A530" i="7"/>
  <c r="H530" i="7"/>
  <c r="I49" i="7"/>
  <c r="G49" i="7"/>
  <c r="E97" i="7"/>
  <c r="O97" i="7"/>
  <c r="I251" i="7"/>
  <c r="A251" i="7"/>
  <c r="O19" i="7"/>
  <c r="E19" i="7"/>
  <c r="C19" i="7"/>
  <c r="D39" i="7"/>
  <c r="F39" i="7"/>
  <c r="F59" i="7"/>
  <c r="G59" i="7"/>
  <c r="O79" i="7"/>
  <c r="A79" i="7"/>
  <c r="C99" i="7"/>
  <c r="F99" i="7"/>
  <c r="D99" i="7"/>
  <c r="C135" i="7"/>
  <c r="D135" i="7"/>
  <c r="I21" i="7"/>
  <c r="C21" i="7"/>
  <c r="F81" i="7"/>
  <c r="A81" i="7"/>
  <c r="D289" i="7"/>
  <c r="G289" i="7"/>
  <c r="F289" i="7"/>
  <c r="C20" i="7"/>
  <c r="H20" i="7"/>
  <c r="H40" i="7"/>
  <c r="O40" i="7"/>
  <c r="A60" i="7"/>
  <c r="I60" i="7"/>
  <c r="A80" i="7"/>
  <c r="O80" i="7"/>
  <c r="F80" i="7"/>
  <c r="I100" i="7"/>
  <c r="H100" i="7"/>
  <c r="F119" i="7"/>
  <c r="D119" i="7"/>
  <c r="A155" i="7"/>
  <c r="F155" i="7"/>
  <c r="D187" i="7"/>
  <c r="E187" i="7"/>
  <c r="F187" i="7"/>
  <c r="A211" i="7"/>
  <c r="E211" i="7"/>
  <c r="G235" i="7"/>
  <c r="C235" i="7"/>
  <c r="G152" i="7"/>
  <c r="I152" i="7"/>
  <c r="I172" i="7"/>
  <c r="D172" i="7"/>
  <c r="C172" i="7"/>
  <c r="E212" i="7"/>
  <c r="F212" i="7"/>
  <c r="F252" i="7"/>
  <c r="O252" i="7"/>
  <c r="H252" i="7"/>
  <c r="A345" i="7"/>
  <c r="C345" i="7"/>
  <c r="I377" i="7"/>
  <c r="E377" i="7"/>
  <c r="G121" i="7"/>
  <c r="O121" i="7"/>
  <c r="I121" i="7"/>
  <c r="I141" i="7"/>
  <c r="F141" i="7"/>
  <c r="A161" i="7"/>
  <c r="E161" i="7"/>
  <c r="I201" i="7"/>
  <c r="D201" i="7"/>
  <c r="F201" i="7"/>
  <c r="F221" i="7"/>
  <c r="C221" i="7"/>
  <c r="G241" i="7"/>
  <c r="O241" i="7"/>
  <c r="E349" i="7"/>
  <c r="C349" i="7"/>
  <c r="D349" i="7"/>
  <c r="F142" i="7"/>
  <c r="E142" i="7"/>
  <c r="A162" i="7"/>
  <c r="C162" i="7"/>
  <c r="D202" i="7"/>
  <c r="I202" i="7"/>
  <c r="I222" i="7"/>
  <c r="D222" i="7"/>
  <c r="F260" i="7"/>
  <c r="D260" i="7"/>
  <c r="A260" i="7"/>
  <c r="G309" i="7"/>
  <c r="D309" i="7"/>
  <c r="D270" i="7"/>
  <c r="G270" i="7"/>
  <c r="O290" i="7"/>
  <c r="F290" i="7"/>
  <c r="C310" i="7"/>
  <c r="A310" i="7"/>
  <c r="F310" i="7"/>
  <c r="H330" i="7"/>
  <c r="I330" i="7"/>
  <c r="F350" i="7"/>
  <c r="G350" i="7"/>
  <c r="F370" i="7"/>
  <c r="E370" i="7"/>
  <c r="O390" i="7"/>
  <c r="I390" i="7"/>
  <c r="E390" i="7"/>
  <c r="F454" i="7"/>
  <c r="D454" i="7"/>
  <c r="D259" i="7"/>
  <c r="F259" i="7"/>
  <c r="I279" i="7"/>
  <c r="C279" i="7"/>
  <c r="F279" i="7"/>
  <c r="H299" i="7"/>
  <c r="A299" i="7"/>
  <c r="G319" i="7"/>
  <c r="D319" i="7"/>
  <c r="C339" i="7"/>
  <c r="H339" i="7"/>
  <c r="O359" i="7"/>
  <c r="F359" i="7"/>
  <c r="E359" i="7"/>
  <c r="F379" i="7"/>
  <c r="I379" i="7"/>
  <c r="C554" i="7"/>
  <c r="O554" i="7"/>
  <c r="E316" i="7"/>
  <c r="D316" i="7"/>
  <c r="E376" i="7"/>
  <c r="O376" i="7"/>
  <c r="C376" i="7"/>
  <c r="F395" i="7"/>
  <c r="A395" i="7"/>
  <c r="H470" i="7"/>
  <c r="A470" i="7"/>
  <c r="I470" i="7"/>
  <c r="H502" i="7"/>
  <c r="A502" i="7"/>
  <c r="I547" i="7"/>
  <c r="A547" i="7"/>
  <c r="C396" i="7"/>
  <c r="D396" i="7"/>
  <c r="I416" i="7"/>
  <c r="H416" i="7"/>
  <c r="E416" i="7"/>
  <c r="C436" i="7"/>
  <c r="I436" i="7"/>
  <c r="I476" i="7"/>
  <c r="C476" i="7"/>
  <c r="G496" i="7"/>
  <c r="H496" i="7"/>
  <c r="C496" i="7"/>
  <c r="G536" i="7"/>
  <c r="E536" i="7"/>
  <c r="G417" i="7"/>
  <c r="D417" i="7"/>
  <c r="G477" i="7"/>
  <c r="H477" i="7"/>
  <c r="I477" i="7"/>
  <c r="D537" i="7"/>
  <c r="F537" i="7"/>
  <c r="E86" i="8"/>
  <c r="I86" i="8"/>
  <c r="D240" i="8"/>
  <c r="O240" i="8"/>
  <c r="F240" i="8"/>
  <c r="C11" i="8"/>
  <c r="I11" i="8"/>
  <c r="G31" i="8"/>
  <c r="C31" i="8"/>
  <c r="C51" i="8"/>
  <c r="O51" i="8"/>
  <c r="G71" i="8"/>
  <c r="A71" i="8"/>
  <c r="O71" i="8"/>
  <c r="I91" i="8"/>
  <c r="E91" i="8"/>
  <c r="D111" i="8"/>
  <c r="I111" i="8"/>
  <c r="H129" i="8"/>
  <c r="G129" i="8"/>
  <c r="F14" i="8"/>
  <c r="O14" i="8"/>
  <c r="D14" i="8"/>
  <c r="E50" i="8"/>
  <c r="D50" i="8"/>
  <c r="A110" i="8"/>
  <c r="D110" i="8"/>
  <c r="H156" i="8"/>
  <c r="A156" i="8"/>
  <c r="D216" i="8"/>
  <c r="E216" i="8"/>
  <c r="F216" i="8"/>
  <c r="H4" i="8"/>
  <c r="C4" i="8"/>
  <c r="D24" i="8"/>
  <c r="E24" i="8"/>
  <c r="I44" i="8"/>
  <c r="G44" i="8"/>
  <c r="F64" i="8"/>
  <c r="O64" i="8"/>
  <c r="I64" i="8"/>
  <c r="O84" i="8"/>
  <c r="I84" i="8"/>
  <c r="A104" i="8"/>
  <c r="D104" i="8"/>
  <c r="O132" i="8"/>
  <c r="I132" i="8"/>
  <c r="A184" i="8"/>
  <c r="O184" i="8"/>
  <c r="I184" i="8"/>
  <c r="D369" i="8"/>
  <c r="H369" i="8"/>
  <c r="E82" i="8"/>
  <c r="G82" i="8"/>
  <c r="C256" i="8"/>
  <c r="A256" i="8"/>
  <c r="E256" i="8"/>
  <c r="H21" i="8"/>
  <c r="D21" i="8"/>
  <c r="A41" i="8"/>
  <c r="O41" i="8"/>
  <c r="A61" i="8"/>
  <c r="F61" i="8"/>
  <c r="F81" i="8"/>
  <c r="H81" i="8"/>
  <c r="I81" i="8"/>
  <c r="H101" i="8"/>
  <c r="G101" i="8"/>
  <c r="C140" i="8"/>
  <c r="I140" i="8"/>
  <c r="C161" i="8"/>
  <c r="A161" i="8"/>
  <c r="D161" i="8"/>
  <c r="C201" i="8"/>
  <c r="G201" i="8"/>
  <c r="D221" i="8"/>
  <c r="G221" i="8"/>
  <c r="H241" i="8"/>
  <c r="C241" i="8"/>
  <c r="A241" i="8"/>
  <c r="D126" i="8"/>
  <c r="F126" i="8"/>
  <c r="H146" i="8"/>
  <c r="D146" i="8"/>
  <c r="I146" i="8"/>
  <c r="C166" i="8"/>
  <c r="E166" i="8"/>
  <c r="F186" i="8"/>
  <c r="G186" i="8"/>
  <c r="E206" i="8"/>
  <c r="D206" i="8"/>
  <c r="G119" i="8"/>
  <c r="E119" i="8"/>
  <c r="O139" i="8"/>
  <c r="D139" i="8"/>
  <c r="G159" i="8"/>
  <c r="H159" i="8"/>
  <c r="I179" i="8"/>
  <c r="D179" i="8"/>
  <c r="F179" i="8"/>
  <c r="H199" i="8"/>
  <c r="E199" i="8"/>
  <c r="C85" i="7"/>
  <c r="O85" i="7"/>
  <c r="O26" i="7"/>
  <c r="D26" i="7"/>
  <c r="I46" i="7"/>
  <c r="F46" i="7"/>
  <c r="C66" i="7"/>
  <c r="F66" i="7"/>
  <c r="C86" i="7"/>
  <c r="D86" i="7"/>
  <c r="E86" i="7"/>
  <c r="O132" i="7"/>
  <c r="E132" i="7"/>
  <c r="A199" i="7"/>
  <c r="E199" i="7"/>
  <c r="F5" i="7"/>
  <c r="G5" i="7"/>
  <c r="I5" i="7"/>
  <c r="A109" i="7"/>
  <c r="C109" i="7"/>
  <c r="E27" i="7"/>
  <c r="I27" i="7"/>
  <c r="H27" i="7"/>
  <c r="F87" i="7"/>
  <c r="C87" i="7"/>
  <c r="I261" i="7"/>
  <c r="C261" i="7"/>
  <c r="F25" i="7"/>
  <c r="O25" i="7"/>
  <c r="O105" i="7"/>
  <c r="F105" i="7"/>
  <c r="I4" i="7"/>
  <c r="E4" i="7"/>
  <c r="A4" i="7"/>
  <c r="D24" i="7"/>
  <c r="O24" i="7"/>
  <c r="F44" i="7"/>
  <c r="A44" i="7"/>
  <c r="F64" i="7"/>
  <c r="A64" i="7"/>
  <c r="E84" i="7"/>
  <c r="O84" i="7"/>
  <c r="H84" i="7"/>
  <c r="H104" i="7"/>
  <c r="O104" i="7"/>
  <c r="G136" i="7"/>
  <c r="H136" i="7"/>
  <c r="O167" i="7"/>
  <c r="E167" i="7"/>
  <c r="I215" i="7"/>
  <c r="E215" i="7"/>
  <c r="I265" i="7"/>
  <c r="C265" i="7"/>
  <c r="F156" i="7"/>
  <c r="D156" i="7"/>
  <c r="E196" i="7"/>
  <c r="G196" i="7"/>
  <c r="H216" i="7"/>
  <c r="A216" i="7"/>
  <c r="E256" i="7"/>
  <c r="H256" i="7"/>
  <c r="D256" i="7"/>
  <c r="O325" i="7"/>
  <c r="F325" i="7"/>
  <c r="D125" i="7"/>
  <c r="G125" i="7"/>
  <c r="H125" i="7"/>
  <c r="E145" i="7"/>
  <c r="G145" i="7"/>
  <c r="O165" i="7"/>
  <c r="D165" i="7"/>
  <c r="E185" i="7"/>
  <c r="D185" i="7"/>
  <c r="H205" i="7"/>
  <c r="G205" i="7"/>
  <c r="D205" i="7"/>
  <c r="G225" i="7"/>
  <c r="F225" i="7"/>
  <c r="D245" i="7"/>
  <c r="A245" i="7"/>
  <c r="F301" i="7"/>
  <c r="O301" i="7"/>
  <c r="O369" i="7"/>
  <c r="H369" i="7"/>
  <c r="A369" i="7"/>
  <c r="G126" i="7"/>
  <c r="O126" i="7"/>
  <c r="I146" i="7"/>
  <c r="D146" i="7"/>
  <c r="O166" i="7"/>
  <c r="H166" i="7"/>
  <c r="E186" i="7"/>
  <c r="C186" i="7"/>
  <c r="G186" i="7"/>
  <c r="I206" i="7"/>
  <c r="D206" i="7"/>
  <c r="C274" i="7"/>
  <c r="H274" i="7"/>
  <c r="G294" i="7"/>
  <c r="F294" i="7"/>
  <c r="A314" i="7"/>
  <c r="E314" i="7"/>
  <c r="F314" i="7"/>
  <c r="H334" i="7"/>
  <c r="O334" i="7"/>
  <c r="H354" i="7"/>
  <c r="A354" i="7"/>
  <c r="O374" i="7"/>
  <c r="C374" i="7"/>
  <c r="F394" i="7"/>
  <c r="E394" i="7"/>
  <c r="D394" i="7"/>
  <c r="A474" i="7"/>
  <c r="C474" i="7"/>
  <c r="C546" i="7"/>
  <c r="D546" i="7"/>
  <c r="A287" i="7"/>
  <c r="O287" i="7"/>
  <c r="G287" i="7"/>
  <c r="O280" i="7"/>
  <c r="F280" i="7"/>
  <c r="A300" i="7"/>
  <c r="E300" i="7"/>
  <c r="F300" i="7"/>
  <c r="D320" i="7"/>
  <c r="F320" i="7"/>
  <c r="D340" i="7"/>
  <c r="G340" i="7"/>
  <c r="F360" i="7"/>
  <c r="G360" i="7"/>
  <c r="E380" i="7"/>
  <c r="O380" i="7"/>
  <c r="F380" i="7"/>
  <c r="I399" i="7"/>
  <c r="G399" i="7"/>
  <c r="G411" i="7"/>
  <c r="E411" i="7"/>
  <c r="H471" i="7"/>
  <c r="F471" i="7"/>
  <c r="D491" i="7"/>
  <c r="A491" i="7"/>
  <c r="A420" i="7"/>
  <c r="O420" i="7"/>
  <c r="C420" i="7"/>
  <c r="H440" i="7"/>
  <c r="E440" i="7"/>
  <c r="E480" i="7"/>
  <c r="H480" i="7"/>
  <c r="A500" i="7"/>
  <c r="E500" i="7"/>
  <c r="F500" i="7"/>
  <c r="I520" i="7"/>
  <c r="C520" i="7"/>
  <c r="H421" i="7"/>
  <c r="G421" i="7"/>
  <c r="D501" i="7"/>
  <c r="C501" i="7"/>
  <c r="H555" i="7"/>
  <c r="E555" i="7"/>
  <c r="H10" i="8"/>
  <c r="E10" i="8"/>
  <c r="O94" i="8"/>
  <c r="F94" i="8"/>
  <c r="D200" i="8"/>
  <c r="G200" i="8"/>
  <c r="G252" i="8"/>
  <c r="H252" i="8"/>
  <c r="E252" i="8"/>
  <c r="D15" i="8"/>
  <c r="O15" i="8"/>
  <c r="F35" i="8"/>
  <c r="O35" i="8"/>
  <c r="O55" i="8"/>
  <c r="A55" i="8"/>
  <c r="C75" i="8"/>
  <c r="A75" i="8"/>
  <c r="E75" i="8"/>
  <c r="C95" i="8"/>
  <c r="E95" i="8"/>
  <c r="E115" i="8"/>
  <c r="H115" i="8"/>
  <c r="C136" i="8"/>
  <c r="E136" i="8"/>
  <c r="H30" i="8"/>
  <c r="I30" i="8"/>
  <c r="C30" i="8"/>
  <c r="H54" i="8"/>
  <c r="G54" i="8"/>
  <c r="C114" i="8"/>
  <c r="E114" i="8"/>
  <c r="E180" i="8"/>
  <c r="F180" i="8"/>
  <c r="O12" i="8"/>
  <c r="E12" i="8"/>
  <c r="O52" i="8"/>
  <c r="I52" i="8"/>
  <c r="H92" i="8"/>
  <c r="C92" i="8"/>
  <c r="A112" i="8"/>
  <c r="O112" i="8"/>
  <c r="H137" i="8"/>
  <c r="F137" i="8"/>
  <c r="A204" i="8"/>
  <c r="G204" i="8"/>
  <c r="D204" i="8"/>
  <c r="H62" i="8"/>
  <c r="E62" i="8"/>
  <c r="A152" i="8"/>
  <c r="I152" i="8"/>
  <c r="D5" i="8"/>
  <c r="C5" i="8"/>
  <c r="I5" i="8"/>
  <c r="A25" i="8"/>
  <c r="I25" i="8"/>
  <c r="F45" i="8"/>
  <c r="G45" i="8"/>
  <c r="O65" i="8"/>
  <c r="H65" i="8"/>
  <c r="G85" i="8"/>
  <c r="C85" i="8"/>
  <c r="I85" i="8"/>
  <c r="H105" i="8"/>
  <c r="D105" i="8"/>
  <c r="I317" i="8"/>
  <c r="G317" i="8"/>
  <c r="H145" i="8"/>
  <c r="D145" i="8"/>
  <c r="I165" i="8"/>
  <c r="A165" i="8"/>
  <c r="D165" i="8"/>
  <c r="H185" i="8"/>
  <c r="G185" i="8"/>
  <c r="A205" i="8"/>
  <c r="O205" i="8"/>
  <c r="D225" i="8"/>
  <c r="O225" i="8"/>
  <c r="G245" i="8"/>
  <c r="H245" i="8"/>
  <c r="O245" i="8"/>
  <c r="F301" i="8"/>
  <c r="E301" i="8"/>
  <c r="O469" i="8"/>
  <c r="F469" i="8"/>
  <c r="A130" i="8"/>
  <c r="F130" i="8"/>
  <c r="A150" i="8"/>
  <c r="F150" i="8"/>
  <c r="E150" i="8"/>
  <c r="A170" i="8"/>
  <c r="H170" i="8"/>
  <c r="F190" i="8"/>
  <c r="A190" i="8"/>
  <c r="E210" i="8"/>
  <c r="F210" i="8"/>
  <c r="G250" i="8"/>
  <c r="D250" i="8"/>
  <c r="O281" i="8"/>
  <c r="C281" i="8"/>
  <c r="H361" i="8"/>
  <c r="D361" i="8"/>
  <c r="A385" i="8"/>
  <c r="G385" i="8"/>
  <c r="F385" i="8"/>
  <c r="C127" i="8"/>
  <c r="E127" i="8"/>
  <c r="I147" i="8"/>
  <c r="O147" i="8"/>
  <c r="E167" i="8"/>
  <c r="O167" i="8"/>
  <c r="A187" i="8"/>
  <c r="E187" i="8"/>
  <c r="C187" i="8"/>
  <c r="I41" i="7"/>
  <c r="F41" i="7"/>
  <c r="I101" i="7"/>
  <c r="D101" i="7"/>
  <c r="G10" i="7"/>
  <c r="F10" i="7"/>
  <c r="D10" i="7"/>
  <c r="I30" i="7"/>
  <c r="G30" i="7"/>
  <c r="H50" i="7"/>
  <c r="I50" i="7"/>
  <c r="F70" i="7"/>
  <c r="I70" i="7"/>
  <c r="G90" i="7"/>
  <c r="F90" i="7"/>
  <c r="C90" i="7"/>
  <c r="G110" i="7"/>
  <c r="C110" i="7"/>
  <c r="E139" i="7"/>
  <c r="A139" i="7"/>
  <c r="C219" i="7"/>
  <c r="E219" i="7"/>
  <c r="G17" i="7"/>
  <c r="H17" i="7"/>
  <c r="C17" i="7"/>
  <c r="H65" i="7"/>
  <c r="F65" i="7"/>
  <c r="C120" i="7"/>
  <c r="A120" i="7"/>
  <c r="C11" i="7"/>
  <c r="H11" i="7"/>
  <c r="H31" i="7"/>
  <c r="C31" i="7"/>
  <c r="F31" i="7"/>
  <c r="F51" i="7"/>
  <c r="E51" i="7"/>
  <c r="H71" i="7"/>
  <c r="F71" i="7"/>
  <c r="G91" i="7"/>
  <c r="E91" i="7"/>
  <c r="H111" i="7"/>
  <c r="C111" i="7"/>
  <c r="G111" i="7"/>
  <c r="F29" i="7"/>
  <c r="D29" i="7"/>
  <c r="H131" i="7"/>
  <c r="I131" i="7"/>
  <c r="I12" i="7"/>
  <c r="E12" i="7"/>
  <c r="G12" i="7"/>
  <c r="G52" i="7"/>
  <c r="F52" i="7"/>
  <c r="O92" i="7"/>
  <c r="E92" i="7"/>
  <c r="H92" i="7"/>
  <c r="G112" i="7"/>
  <c r="D112" i="7"/>
  <c r="D147" i="7"/>
  <c r="F147" i="7"/>
  <c r="I171" i="7"/>
  <c r="G171" i="7"/>
  <c r="E195" i="7"/>
  <c r="A195" i="7"/>
  <c r="I195" i="7"/>
  <c r="E140" i="7"/>
  <c r="O140" i="7"/>
  <c r="G160" i="7"/>
  <c r="A160" i="7"/>
  <c r="G180" i="7"/>
  <c r="O180" i="7"/>
  <c r="H180" i="7"/>
  <c r="I200" i="7"/>
  <c r="F200" i="7"/>
  <c r="F220" i="7"/>
  <c r="I220" i="7"/>
  <c r="C240" i="7"/>
  <c r="A240" i="7"/>
  <c r="E269" i="7"/>
  <c r="O269" i="7"/>
  <c r="F269" i="7"/>
  <c r="O361" i="7"/>
  <c r="F361" i="7"/>
  <c r="F385" i="7"/>
  <c r="O385" i="7"/>
  <c r="C129" i="7"/>
  <c r="D129" i="7"/>
  <c r="G129" i="7"/>
  <c r="E149" i="7"/>
  <c r="D149" i="7"/>
  <c r="G169" i="7"/>
  <c r="O169" i="7"/>
  <c r="O189" i="7"/>
  <c r="G189" i="7"/>
  <c r="F209" i="7"/>
  <c r="O209" i="7"/>
  <c r="H209" i="7"/>
  <c r="C229" i="7"/>
  <c r="F229" i="7"/>
  <c r="I249" i="7"/>
  <c r="A249" i="7"/>
  <c r="H305" i="7"/>
  <c r="O305" i="7"/>
  <c r="O389" i="7"/>
  <c r="E389" i="7"/>
  <c r="G389" i="7"/>
  <c r="E130" i="7"/>
  <c r="C130" i="7"/>
  <c r="C150" i="7"/>
  <c r="I150" i="7"/>
  <c r="I170" i="7"/>
  <c r="D170" i="7"/>
  <c r="H190" i="7"/>
  <c r="F190" i="7"/>
  <c r="E190" i="7"/>
  <c r="A210" i="7"/>
  <c r="I210" i="7"/>
  <c r="E250" i="7"/>
  <c r="A250" i="7"/>
  <c r="G281" i="7"/>
  <c r="D281" i="7"/>
  <c r="O281" i="7"/>
  <c r="C302" i="7"/>
  <c r="G302" i="7"/>
  <c r="A342" i="7"/>
  <c r="H342" i="7"/>
  <c r="D362" i="7"/>
  <c r="H362" i="7"/>
  <c r="D414" i="7"/>
  <c r="G414" i="7"/>
  <c r="F414" i="7"/>
  <c r="G494" i="7"/>
  <c r="F494" i="7"/>
  <c r="C311" i="7"/>
  <c r="G311" i="7"/>
  <c r="A351" i="7"/>
  <c r="H351" i="7"/>
  <c r="O371" i="7"/>
  <c r="C371" i="7"/>
  <c r="A371" i="7"/>
  <c r="E391" i="7"/>
  <c r="D391" i="7"/>
  <c r="E264" i="7"/>
  <c r="F264" i="7"/>
  <c r="I284" i="7"/>
  <c r="E284" i="7"/>
  <c r="O304" i="7"/>
  <c r="D304" i="7"/>
  <c r="F304" i="7"/>
  <c r="O324" i="7"/>
  <c r="A324" i="7"/>
  <c r="C344" i="7"/>
  <c r="G344" i="7"/>
  <c r="G364" i="7"/>
  <c r="C364" i="7"/>
  <c r="O384" i="7"/>
  <c r="I384" i="7"/>
  <c r="G384" i="7"/>
  <c r="D430" i="7"/>
  <c r="C430" i="7"/>
  <c r="G415" i="7"/>
  <c r="F415" i="7"/>
  <c r="C435" i="7"/>
  <c r="A435" i="7"/>
  <c r="C455" i="7"/>
  <c r="A455" i="7"/>
  <c r="H455" i="7"/>
  <c r="C475" i="7"/>
  <c r="A475" i="7"/>
  <c r="C495" i="7"/>
  <c r="O495" i="7"/>
  <c r="D535" i="7"/>
  <c r="A535" i="7"/>
  <c r="F535" i="7"/>
  <c r="G557" i="7"/>
  <c r="F557" i="7"/>
  <c r="A404" i="7"/>
  <c r="O404" i="7"/>
  <c r="F424" i="7"/>
  <c r="G424" i="7"/>
  <c r="O424" i="7"/>
  <c r="G464" i="7"/>
  <c r="F464" i="7"/>
  <c r="F484" i="7"/>
  <c r="G484" i="7"/>
  <c r="G524" i="7"/>
  <c r="F524" i="7"/>
  <c r="H544" i="7"/>
  <c r="D544" i="7"/>
  <c r="H425" i="7"/>
  <c r="F425" i="7"/>
  <c r="G545" i="7"/>
  <c r="A545" i="7"/>
  <c r="A556" i="7"/>
  <c r="G556" i="7"/>
  <c r="I22" i="8"/>
  <c r="A22" i="8"/>
  <c r="G220" i="8"/>
  <c r="F220" i="8"/>
  <c r="A389" i="8"/>
  <c r="I389" i="8"/>
  <c r="G389" i="8"/>
  <c r="I19" i="8"/>
  <c r="H19" i="8"/>
  <c r="D39" i="8"/>
  <c r="E39" i="8"/>
  <c r="A59" i="8"/>
  <c r="C59" i="8"/>
  <c r="D79" i="8"/>
  <c r="E79" i="8"/>
  <c r="A79" i="8"/>
  <c r="O99" i="8"/>
  <c r="I99" i="8"/>
  <c r="C120" i="8"/>
  <c r="H120" i="8"/>
  <c r="I269" i="8"/>
  <c r="G269" i="8"/>
  <c r="E34" i="8"/>
  <c r="A34" i="8"/>
  <c r="O34" i="8"/>
  <c r="G90" i="8"/>
  <c r="H90" i="8"/>
  <c r="H124" i="8"/>
  <c r="A124" i="8"/>
  <c r="F196" i="8"/>
  <c r="O196" i="8"/>
  <c r="E16" i="8"/>
  <c r="A16" i="8"/>
  <c r="I36" i="8"/>
  <c r="O36" i="8"/>
  <c r="H76" i="8"/>
  <c r="C76" i="8"/>
  <c r="G76" i="8"/>
  <c r="D96" i="8"/>
  <c r="E96" i="8"/>
  <c r="C144" i="8"/>
  <c r="I144" i="8"/>
  <c r="I224" i="8"/>
  <c r="C224" i="8"/>
  <c r="G224" i="8"/>
  <c r="H66" i="8"/>
  <c r="G66" i="8"/>
  <c r="O160" i="8"/>
  <c r="D160" i="8"/>
  <c r="A9" i="8"/>
  <c r="D9" i="8"/>
  <c r="G9" i="8"/>
  <c r="A29" i="8"/>
  <c r="H29" i="8"/>
  <c r="O49" i="8"/>
  <c r="F49" i="8"/>
  <c r="I69" i="8"/>
  <c r="E69" i="8"/>
  <c r="D89" i="8"/>
  <c r="C89" i="8"/>
  <c r="A89" i="8"/>
  <c r="E109" i="8"/>
  <c r="C109" i="8"/>
  <c r="D325" i="8"/>
  <c r="C325" i="8"/>
  <c r="H149" i="8"/>
  <c r="E149" i="8"/>
  <c r="D169" i="8"/>
  <c r="I169" i="8"/>
  <c r="C169" i="8"/>
  <c r="E189" i="8"/>
  <c r="H189" i="8"/>
  <c r="I209" i="8"/>
  <c r="D209" i="8"/>
  <c r="E229" i="8"/>
  <c r="G229" i="8"/>
  <c r="G249" i="8"/>
  <c r="A249" i="8"/>
  <c r="I249" i="8"/>
  <c r="C305" i="8"/>
  <c r="F305" i="8"/>
  <c r="I134" i="8"/>
  <c r="F134" i="8"/>
  <c r="A154" i="8"/>
  <c r="I154" i="8"/>
  <c r="E154" i="8"/>
  <c r="D174" i="8"/>
  <c r="E174" i="8"/>
  <c r="G194" i="8"/>
  <c r="H194" i="8"/>
  <c r="C214" i="8"/>
  <c r="D214" i="8"/>
  <c r="F234" i="8"/>
  <c r="D234" i="8"/>
  <c r="I234" i="8"/>
  <c r="H254" i="8"/>
  <c r="D254" i="8"/>
  <c r="A285" i="8"/>
  <c r="F285" i="8"/>
  <c r="E365" i="8"/>
  <c r="O365" i="8"/>
  <c r="O131" i="8"/>
  <c r="A131" i="8"/>
  <c r="C151" i="8"/>
  <c r="I151" i="8"/>
  <c r="D171" i="8"/>
  <c r="H171" i="8"/>
  <c r="I211" i="8"/>
  <c r="D211" i="8"/>
  <c r="F265" i="8"/>
  <c r="C265" i="8"/>
  <c r="D265" i="8"/>
  <c r="H345" i="8"/>
  <c r="G345" i="8"/>
  <c r="H302" i="8"/>
  <c r="O302" i="8"/>
  <c r="C302" i="8"/>
  <c r="E342" i="8"/>
  <c r="O342" i="8"/>
  <c r="E362" i="8"/>
  <c r="O362" i="8"/>
  <c r="H396" i="8"/>
  <c r="A396" i="8"/>
  <c r="O449" i="8"/>
  <c r="E449" i="8"/>
  <c r="O287" i="8"/>
  <c r="E287" i="8"/>
  <c r="I404" i="8"/>
  <c r="O404" i="8"/>
  <c r="F529" i="8"/>
  <c r="O529" i="8"/>
  <c r="I280" i="8"/>
  <c r="G280" i="8"/>
  <c r="H300" i="8"/>
  <c r="D300" i="8"/>
  <c r="O300" i="8"/>
  <c r="I320" i="8"/>
  <c r="O320" i="8"/>
  <c r="F340" i="8"/>
  <c r="I340" i="8"/>
  <c r="O360" i="8"/>
  <c r="D360" i="8"/>
  <c r="H380" i="8"/>
  <c r="E380" i="8"/>
  <c r="O380" i="8"/>
  <c r="I502" i="8"/>
  <c r="H502" i="8"/>
  <c r="F502" i="8"/>
  <c r="I399" i="8"/>
  <c r="A399" i="8"/>
  <c r="G419" i="8"/>
  <c r="D419" i="8"/>
  <c r="F419" i="8"/>
  <c r="I439" i="8"/>
  <c r="E439" i="8"/>
  <c r="F479" i="8"/>
  <c r="G479" i="8"/>
  <c r="C499" i="8"/>
  <c r="E499" i="8"/>
  <c r="D499" i="8"/>
  <c r="O519" i="8"/>
  <c r="A519" i="8"/>
  <c r="H412" i="8"/>
  <c r="C412" i="8"/>
  <c r="D412" i="8"/>
  <c r="H472" i="8"/>
  <c r="G472" i="8"/>
  <c r="O492" i="8"/>
  <c r="H492" i="8"/>
  <c r="I492" i="8"/>
  <c r="C555" i="8"/>
  <c r="D555" i="8"/>
  <c r="C544" i="8"/>
  <c r="O544" i="8"/>
  <c r="F544" i="8"/>
  <c r="A549" i="8"/>
  <c r="O549" i="8"/>
  <c r="H5" i="9"/>
  <c r="F5" i="9"/>
  <c r="O5" i="9"/>
  <c r="E25" i="9"/>
  <c r="F25" i="9"/>
  <c r="G45" i="9"/>
  <c r="C45" i="9"/>
  <c r="D65" i="9"/>
  <c r="H65" i="9"/>
  <c r="H85" i="9"/>
  <c r="D85" i="9"/>
  <c r="G85" i="9"/>
  <c r="I105" i="9"/>
  <c r="C105" i="9"/>
  <c r="A125" i="9"/>
  <c r="C125" i="9"/>
  <c r="H149" i="9"/>
  <c r="C149" i="9"/>
  <c r="F22" i="9"/>
  <c r="G22" i="9"/>
  <c r="D22" i="9"/>
  <c r="C62" i="9"/>
  <c r="F62" i="9"/>
  <c r="D82" i="9"/>
  <c r="H82" i="9"/>
  <c r="E150" i="9"/>
  <c r="I150" i="9"/>
  <c r="G15" i="9"/>
  <c r="H15" i="9"/>
  <c r="D35" i="9"/>
  <c r="O35" i="9"/>
  <c r="I35" i="9"/>
  <c r="A55" i="9"/>
  <c r="I55" i="9"/>
  <c r="I75" i="9"/>
  <c r="D75" i="9"/>
  <c r="A95" i="9"/>
  <c r="C95" i="9"/>
  <c r="G115" i="9"/>
  <c r="H115" i="9"/>
  <c r="A115" i="9"/>
  <c r="G157" i="9"/>
  <c r="F157" i="9"/>
  <c r="D16" i="9"/>
  <c r="F16" i="9"/>
  <c r="E36" i="9"/>
  <c r="A36" i="9"/>
  <c r="D76" i="9"/>
  <c r="A76" i="9"/>
  <c r="I96" i="9"/>
  <c r="D96" i="9"/>
  <c r="E134" i="9"/>
  <c r="I134" i="9"/>
  <c r="O134" i="9"/>
  <c r="D139" i="9"/>
  <c r="O139" i="9"/>
  <c r="I159" i="9"/>
  <c r="A159" i="9"/>
  <c r="O179" i="9"/>
  <c r="C179" i="9"/>
  <c r="O199" i="9"/>
  <c r="D199" i="9"/>
  <c r="G199" i="9"/>
  <c r="E219" i="9"/>
  <c r="G219" i="9"/>
  <c r="H239" i="9"/>
  <c r="G239" i="9"/>
  <c r="I259" i="9"/>
  <c r="D259" i="9"/>
  <c r="O279" i="9"/>
  <c r="H279" i="9"/>
  <c r="F279" i="9"/>
  <c r="I144" i="9"/>
  <c r="E144" i="9"/>
  <c r="H164" i="9"/>
  <c r="I164" i="9"/>
  <c r="E164" i="9"/>
  <c r="D184" i="9"/>
  <c r="H184" i="9"/>
  <c r="C204" i="9"/>
  <c r="G204" i="9"/>
  <c r="D224" i="9"/>
  <c r="C224" i="9"/>
  <c r="H244" i="9"/>
  <c r="O244" i="9"/>
  <c r="A244" i="9"/>
  <c r="D264" i="9"/>
  <c r="F264" i="9"/>
  <c r="C284" i="9"/>
  <c r="H284" i="9"/>
  <c r="E310" i="9"/>
  <c r="A310" i="9"/>
  <c r="F197" i="9"/>
  <c r="H197" i="9"/>
  <c r="I257" i="9"/>
  <c r="D257" i="9"/>
  <c r="C257" i="9"/>
  <c r="E317" i="9"/>
  <c r="O317" i="9"/>
  <c r="G166" i="9"/>
  <c r="C166" i="9"/>
  <c r="F186" i="9"/>
  <c r="E186" i="9"/>
  <c r="D186" i="9"/>
  <c r="A206" i="9"/>
  <c r="G206" i="9"/>
  <c r="E286" i="9"/>
  <c r="C286" i="9"/>
  <c r="O326" i="9"/>
  <c r="A326" i="9"/>
  <c r="I299" i="9"/>
  <c r="C299" i="9"/>
  <c r="E319" i="9"/>
  <c r="H319" i="9"/>
  <c r="O319" i="9"/>
  <c r="F339" i="9"/>
  <c r="E339" i="9"/>
  <c r="O359" i="9"/>
  <c r="G359" i="9"/>
  <c r="E379" i="9"/>
  <c r="A379" i="9"/>
  <c r="H399" i="9"/>
  <c r="D399" i="9"/>
  <c r="E399" i="9"/>
  <c r="D421" i="9"/>
  <c r="G421" i="9"/>
  <c r="H304" i="9"/>
  <c r="F304" i="9"/>
  <c r="G324" i="9"/>
  <c r="D324" i="9"/>
  <c r="C324" i="9"/>
  <c r="F344" i="9"/>
  <c r="G344" i="9"/>
  <c r="F364" i="9"/>
  <c r="A364" i="9"/>
  <c r="O384" i="9"/>
  <c r="H384" i="9"/>
  <c r="A404" i="9"/>
  <c r="E404" i="9"/>
  <c r="O404" i="9"/>
  <c r="H440" i="9"/>
  <c r="D440" i="9"/>
  <c r="I349" i="9"/>
  <c r="C349" i="9"/>
  <c r="F369" i="9"/>
  <c r="O369" i="9"/>
  <c r="D389" i="9"/>
  <c r="H389" i="9"/>
  <c r="A389" i="9"/>
  <c r="I409" i="9"/>
  <c r="O409" i="9"/>
  <c r="C449" i="9"/>
  <c r="G449" i="9"/>
  <c r="G362" i="9"/>
  <c r="D362" i="9"/>
  <c r="A416" i="9"/>
  <c r="E416" i="9"/>
  <c r="C476" i="9"/>
  <c r="F476" i="9"/>
  <c r="G496" i="9"/>
  <c r="D496" i="9"/>
  <c r="H496" i="9"/>
  <c r="O535" i="9"/>
  <c r="A535" i="9"/>
  <c r="D544" i="9"/>
  <c r="F544" i="9"/>
  <c r="F545" i="9"/>
  <c r="A545" i="9"/>
  <c r="C251" i="8"/>
  <c r="F251" i="8"/>
  <c r="A289" i="8"/>
  <c r="I289" i="8"/>
  <c r="A489" i="8"/>
  <c r="F489" i="8"/>
  <c r="G489" i="8"/>
  <c r="G286" i="8"/>
  <c r="O286" i="8"/>
  <c r="F306" i="8"/>
  <c r="G306" i="8"/>
  <c r="A326" i="8"/>
  <c r="I326" i="8"/>
  <c r="D326" i="8"/>
  <c r="A417" i="8"/>
  <c r="C417" i="8"/>
  <c r="I417" i="8"/>
  <c r="A311" i="8"/>
  <c r="C311" i="8"/>
  <c r="G351" i="8"/>
  <c r="H351" i="8"/>
  <c r="O371" i="8"/>
  <c r="F371" i="8"/>
  <c r="E371" i="8"/>
  <c r="C391" i="8"/>
  <c r="H391" i="8"/>
  <c r="A429" i="8"/>
  <c r="E429" i="8"/>
  <c r="O264" i="8"/>
  <c r="F264" i="8"/>
  <c r="A284" i="8"/>
  <c r="H284" i="8"/>
  <c r="G304" i="8"/>
  <c r="O304" i="8"/>
  <c r="G324" i="8"/>
  <c r="H324" i="8"/>
  <c r="E324" i="8"/>
  <c r="F344" i="8"/>
  <c r="A344" i="8"/>
  <c r="E364" i="8"/>
  <c r="F364" i="8"/>
  <c r="I384" i="8"/>
  <c r="A384" i="8"/>
  <c r="H409" i="8"/>
  <c r="A409" i="8"/>
  <c r="I409" i="8"/>
  <c r="F546" i="8"/>
  <c r="D546" i="8"/>
  <c r="H547" i="8"/>
  <c r="G547" i="8"/>
  <c r="O416" i="8"/>
  <c r="H416" i="8"/>
  <c r="F436" i="8"/>
  <c r="E436" i="8"/>
  <c r="O436" i="8"/>
  <c r="I476" i="8"/>
  <c r="A476" i="8"/>
  <c r="C496" i="8"/>
  <c r="F496" i="8"/>
  <c r="G536" i="8"/>
  <c r="I536" i="8"/>
  <c r="O557" i="8"/>
  <c r="C557" i="8"/>
  <c r="O9" i="9"/>
  <c r="A9" i="9"/>
  <c r="C29" i="9"/>
  <c r="F29" i="9"/>
  <c r="E29" i="9"/>
  <c r="D49" i="9"/>
  <c r="C49" i="9"/>
  <c r="O69" i="9"/>
  <c r="C69" i="9"/>
  <c r="I89" i="9"/>
  <c r="A89" i="9"/>
  <c r="C109" i="9"/>
  <c r="I109" i="9"/>
  <c r="E109" i="9"/>
  <c r="H137" i="9"/>
  <c r="I137" i="9"/>
  <c r="H26" i="9"/>
  <c r="G26" i="9"/>
  <c r="C46" i="9"/>
  <c r="G46" i="9"/>
  <c r="O46" i="9"/>
  <c r="F66" i="9"/>
  <c r="D66" i="9"/>
  <c r="I86" i="9"/>
  <c r="C86" i="9"/>
  <c r="C126" i="9"/>
  <c r="H126" i="9"/>
  <c r="A126" i="9"/>
  <c r="D154" i="9"/>
  <c r="O154" i="9"/>
  <c r="A19" i="9"/>
  <c r="F19" i="9"/>
  <c r="C39" i="9"/>
  <c r="A39" i="9"/>
  <c r="O59" i="9"/>
  <c r="C59" i="9"/>
  <c r="D59" i="9"/>
  <c r="I79" i="9"/>
  <c r="D79" i="9"/>
  <c r="H99" i="9"/>
  <c r="F99" i="9"/>
  <c r="G119" i="9"/>
  <c r="A119" i="9"/>
  <c r="A161" i="9"/>
  <c r="O161" i="9"/>
  <c r="F161" i="9"/>
  <c r="O20" i="9"/>
  <c r="F20" i="9"/>
  <c r="G40" i="9"/>
  <c r="D40" i="9"/>
  <c r="H60" i="9"/>
  <c r="E60" i="9"/>
  <c r="A80" i="9"/>
  <c r="F80" i="9"/>
  <c r="I80" i="9"/>
  <c r="A100" i="9"/>
  <c r="G100" i="9"/>
  <c r="D120" i="9"/>
  <c r="O120" i="9"/>
  <c r="G162" i="9"/>
  <c r="C162" i="9"/>
  <c r="C147" i="9"/>
  <c r="I147" i="9"/>
  <c r="H147" i="9"/>
  <c r="D167" i="9"/>
  <c r="A167" i="9"/>
  <c r="G187" i="9"/>
  <c r="D187" i="9"/>
  <c r="F287" i="9"/>
  <c r="G287" i="9"/>
  <c r="F301" i="9"/>
  <c r="I301" i="9"/>
  <c r="E301" i="9"/>
  <c r="D132" i="9"/>
  <c r="A132" i="9"/>
  <c r="G152" i="9"/>
  <c r="D152" i="9"/>
  <c r="H172" i="9"/>
  <c r="I172" i="9"/>
  <c r="O212" i="9"/>
  <c r="A212" i="9"/>
  <c r="A252" i="9"/>
  <c r="H252" i="9"/>
  <c r="H314" i="9"/>
  <c r="E314" i="9"/>
  <c r="D201" i="9"/>
  <c r="H201" i="9"/>
  <c r="F201" i="9"/>
  <c r="D221" i="9"/>
  <c r="E221" i="9"/>
  <c r="I241" i="9"/>
  <c r="H241" i="9"/>
  <c r="I261" i="9"/>
  <c r="F261" i="9"/>
  <c r="O281" i="9"/>
  <c r="C281" i="9"/>
  <c r="A281" i="9"/>
  <c r="G170" i="9"/>
  <c r="H170" i="9"/>
  <c r="C190" i="9"/>
  <c r="E190" i="9"/>
  <c r="E210" i="9"/>
  <c r="C210" i="9"/>
  <c r="F210" i="9"/>
  <c r="H250" i="9"/>
  <c r="C250" i="9"/>
  <c r="O270" i="9"/>
  <c r="I270" i="9"/>
  <c r="G290" i="9"/>
  <c r="A290" i="9"/>
  <c r="I290" i="9"/>
  <c r="D330" i="9"/>
  <c r="F330" i="9"/>
  <c r="H425" i="9"/>
  <c r="I425" i="9"/>
  <c r="E425" i="9"/>
  <c r="H392" i="9"/>
  <c r="C392" i="9"/>
  <c r="C412" i="9"/>
  <c r="I412" i="9"/>
  <c r="D377" i="9"/>
  <c r="G377" i="9"/>
  <c r="D420" i="9"/>
  <c r="G420" i="9"/>
  <c r="C430" i="9"/>
  <c r="D430" i="9"/>
  <c r="I470" i="9"/>
  <c r="A470" i="9"/>
  <c r="E490" i="9"/>
  <c r="O490" i="9"/>
  <c r="C530" i="9"/>
  <c r="D530" i="9"/>
  <c r="F530" i="9"/>
  <c r="A555" i="9"/>
  <c r="O555" i="9"/>
  <c r="A471" i="9"/>
  <c r="O471" i="9"/>
  <c r="A491" i="9"/>
  <c r="O491" i="9"/>
  <c r="A480" i="9"/>
  <c r="G480" i="9"/>
  <c r="I500" i="9"/>
  <c r="A500" i="9"/>
  <c r="D520" i="9"/>
  <c r="F520" i="9"/>
  <c r="C520" i="9"/>
  <c r="G469" i="9"/>
  <c r="C469" i="9"/>
  <c r="C489" i="9"/>
  <c r="D489" i="9"/>
  <c r="G529" i="9"/>
  <c r="F529" i="9"/>
  <c r="I549" i="9"/>
  <c r="E549" i="9"/>
  <c r="A549" i="9"/>
  <c r="G546" i="9"/>
  <c r="F546" i="9"/>
  <c r="I215" i="8"/>
  <c r="D215" i="8"/>
  <c r="O215" i="8"/>
  <c r="O235" i="8"/>
  <c r="C235" i="8"/>
  <c r="C255" i="8"/>
  <c r="G255" i="8"/>
  <c r="C270" i="8"/>
  <c r="E270" i="8"/>
  <c r="C290" i="8"/>
  <c r="D290" i="8"/>
  <c r="E310" i="8"/>
  <c r="H310" i="8"/>
  <c r="E330" i="8"/>
  <c r="A330" i="8"/>
  <c r="I330" i="8"/>
  <c r="D350" i="8"/>
  <c r="A350" i="8"/>
  <c r="G370" i="8"/>
  <c r="I370" i="8"/>
  <c r="G390" i="8"/>
  <c r="A390" i="8"/>
  <c r="O421" i="8"/>
  <c r="D421" i="8"/>
  <c r="C421" i="8"/>
  <c r="D275" i="8"/>
  <c r="I275" i="8"/>
  <c r="O295" i="8"/>
  <c r="I295" i="8"/>
  <c r="A295" i="8"/>
  <c r="A315" i="8"/>
  <c r="O315" i="8"/>
  <c r="O355" i="8"/>
  <c r="G355" i="8"/>
  <c r="H375" i="8"/>
  <c r="F375" i="8"/>
  <c r="C375" i="8"/>
  <c r="D395" i="8"/>
  <c r="E395" i="8"/>
  <c r="I477" i="8"/>
  <c r="O477" i="8"/>
  <c r="E501" i="8"/>
  <c r="I501" i="8"/>
  <c r="F392" i="8"/>
  <c r="D392" i="8"/>
  <c r="I410" i="8"/>
  <c r="A410" i="8"/>
  <c r="E430" i="8"/>
  <c r="O430" i="8"/>
  <c r="A470" i="8"/>
  <c r="G470" i="8"/>
  <c r="F490" i="8"/>
  <c r="O490" i="8"/>
  <c r="A530" i="8"/>
  <c r="F530" i="8"/>
  <c r="O530" i="8"/>
  <c r="C411" i="8"/>
  <c r="I411" i="8"/>
  <c r="F471" i="8"/>
  <c r="C471" i="8"/>
  <c r="F491" i="8"/>
  <c r="E491" i="8"/>
  <c r="A554" i="8"/>
  <c r="G554" i="8"/>
  <c r="C420" i="8"/>
  <c r="I420" i="8"/>
  <c r="I440" i="8"/>
  <c r="O440" i="8"/>
  <c r="H440" i="8"/>
  <c r="I480" i="8"/>
  <c r="D480" i="8"/>
  <c r="H500" i="8"/>
  <c r="I500" i="8"/>
  <c r="I520" i="8"/>
  <c r="O520" i="8"/>
  <c r="A520" i="8"/>
  <c r="C556" i="8"/>
  <c r="I556" i="8"/>
  <c r="O17" i="9"/>
  <c r="H17" i="9"/>
  <c r="D77" i="9"/>
  <c r="F77" i="9"/>
  <c r="F97" i="9"/>
  <c r="D97" i="9"/>
  <c r="A141" i="9"/>
  <c r="C141" i="9"/>
  <c r="H10" i="9"/>
  <c r="C10" i="9"/>
  <c r="C30" i="9"/>
  <c r="H30" i="9"/>
  <c r="E50" i="9"/>
  <c r="A50" i="9"/>
  <c r="D50" i="9"/>
  <c r="E70" i="9"/>
  <c r="A70" i="9"/>
  <c r="I90" i="9"/>
  <c r="O90" i="9"/>
  <c r="F110" i="9"/>
  <c r="E110" i="9"/>
  <c r="C142" i="9"/>
  <c r="G142" i="9"/>
  <c r="F142" i="9"/>
  <c r="G27" i="9"/>
  <c r="I27" i="9"/>
  <c r="F87" i="9"/>
  <c r="I87" i="9"/>
  <c r="C127" i="9"/>
  <c r="A127" i="9"/>
  <c r="E4" i="9"/>
  <c r="I4" i="9"/>
  <c r="H4" i="9"/>
  <c r="C24" i="9"/>
  <c r="O24" i="9"/>
  <c r="O44" i="9"/>
  <c r="F44" i="9"/>
  <c r="G64" i="9"/>
  <c r="A64" i="9"/>
  <c r="D84" i="9"/>
  <c r="C84" i="9"/>
  <c r="G84" i="9"/>
  <c r="F104" i="9"/>
  <c r="H104" i="9"/>
  <c r="O124" i="9"/>
  <c r="E124" i="9"/>
  <c r="E131" i="9"/>
  <c r="D131" i="9"/>
  <c r="F151" i="9"/>
  <c r="I151" i="9"/>
  <c r="C151" i="9"/>
  <c r="A171" i="9"/>
  <c r="C171" i="9"/>
  <c r="O211" i="9"/>
  <c r="D211" i="9"/>
  <c r="C251" i="9"/>
  <c r="I251" i="9"/>
  <c r="O305" i="9"/>
  <c r="A305" i="9"/>
  <c r="C305" i="9"/>
  <c r="E136" i="9"/>
  <c r="I136" i="9"/>
  <c r="C156" i="9"/>
  <c r="D156" i="9"/>
  <c r="E196" i="9"/>
  <c r="F196" i="9"/>
  <c r="D196" i="9"/>
  <c r="D216" i="9"/>
  <c r="G216" i="9"/>
  <c r="G256" i="9"/>
  <c r="E256" i="9"/>
  <c r="H302" i="9"/>
  <c r="E302" i="9"/>
  <c r="E165" i="9"/>
  <c r="C165" i="9"/>
  <c r="G185" i="9"/>
  <c r="E185" i="9"/>
  <c r="A205" i="9"/>
  <c r="I205" i="9"/>
  <c r="H205" i="9"/>
  <c r="F225" i="9"/>
  <c r="A225" i="9"/>
  <c r="I245" i="9"/>
  <c r="F245" i="9"/>
  <c r="O265" i="9"/>
  <c r="H265" i="9"/>
  <c r="H285" i="9"/>
  <c r="O285" i="9"/>
  <c r="C285" i="9"/>
  <c r="G325" i="9"/>
  <c r="H325" i="9"/>
  <c r="C174" i="9"/>
  <c r="D174" i="9"/>
  <c r="I194" i="9"/>
  <c r="D194" i="9"/>
  <c r="A214" i="9"/>
  <c r="I214" i="9"/>
  <c r="H214" i="9"/>
  <c r="I234" i="9"/>
  <c r="C234" i="9"/>
  <c r="F254" i="9"/>
  <c r="I254" i="9"/>
  <c r="C274" i="9"/>
  <c r="D274" i="9"/>
  <c r="G294" i="9"/>
  <c r="D294" i="9"/>
  <c r="C294" i="9"/>
  <c r="F334" i="9"/>
  <c r="O334" i="9"/>
  <c r="E311" i="9"/>
  <c r="C311" i="9"/>
  <c r="A351" i="9"/>
  <c r="C351" i="9"/>
  <c r="I351" i="9"/>
  <c r="F371" i="9"/>
  <c r="I371" i="9"/>
  <c r="F391" i="9"/>
  <c r="H391" i="9"/>
  <c r="O411" i="9"/>
  <c r="E411" i="9"/>
  <c r="F429" i="9"/>
  <c r="H429" i="9"/>
  <c r="C429" i="9"/>
  <c r="F316" i="9"/>
  <c r="I316" i="9"/>
  <c r="F376" i="9"/>
  <c r="O376" i="9"/>
  <c r="I396" i="9"/>
  <c r="A396" i="9"/>
  <c r="I341" i="9"/>
  <c r="A341" i="9"/>
  <c r="E341" i="9"/>
  <c r="O361" i="9"/>
  <c r="G361" i="9"/>
  <c r="O350" i="9"/>
  <c r="I350" i="9"/>
  <c r="G370" i="9"/>
  <c r="F370" i="9"/>
  <c r="F390" i="9"/>
  <c r="C390" i="9"/>
  <c r="E410" i="9"/>
  <c r="O410" i="9"/>
  <c r="C410" i="9"/>
  <c r="A424" i="9"/>
  <c r="E424" i="9"/>
  <c r="O464" i="9"/>
  <c r="I464" i="9"/>
  <c r="D454" i="9"/>
  <c r="C454" i="9"/>
  <c r="I454" i="9"/>
  <c r="F474" i="9"/>
  <c r="I474" i="9"/>
  <c r="H494" i="9"/>
  <c r="G494" i="9"/>
  <c r="E514" i="9"/>
  <c r="C514" i="9"/>
  <c r="C534" i="9"/>
  <c r="O534" i="9"/>
  <c r="F534" i="9"/>
  <c r="A415" i="9"/>
  <c r="C415" i="9"/>
  <c r="H435" i="9"/>
  <c r="F435" i="9"/>
  <c r="H455" i="9"/>
  <c r="C455" i="9"/>
  <c r="G455" i="9"/>
  <c r="D475" i="9"/>
  <c r="C475" i="9"/>
  <c r="G495" i="9"/>
  <c r="I495" i="9"/>
  <c r="A484" i="9"/>
  <c r="E484" i="9"/>
  <c r="A524" i="9"/>
  <c r="E524" i="9"/>
  <c r="F524" i="9"/>
  <c r="G477" i="9"/>
  <c r="H477" i="9"/>
  <c r="E536" i="9"/>
  <c r="F536" i="9"/>
  <c r="D537" i="9"/>
  <c r="E537" i="9"/>
  <c r="O557" i="9"/>
  <c r="A557" i="9"/>
  <c r="H557" i="9"/>
  <c r="I219" i="8"/>
  <c r="E219" i="8"/>
  <c r="C219" i="8"/>
  <c r="O239" i="8"/>
  <c r="E239" i="8"/>
  <c r="A261" i="8"/>
  <c r="I261" i="8"/>
  <c r="G341" i="8"/>
  <c r="H341" i="8"/>
  <c r="E274" i="8"/>
  <c r="F274" i="8"/>
  <c r="H294" i="8"/>
  <c r="D294" i="8"/>
  <c r="G314" i="8"/>
  <c r="I314" i="8"/>
  <c r="A334" i="8"/>
  <c r="O334" i="8"/>
  <c r="G334" i="8"/>
  <c r="I354" i="8"/>
  <c r="H354" i="8"/>
  <c r="O374" i="8"/>
  <c r="H374" i="8"/>
  <c r="E394" i="8"/>
  <c r="C394" i="8"/>
  <c r="I425" i="8"/>
  <c r="D425" i="8"/>
  <c r="F425" i="8"/>
  <c r="O259" i="8"/>
  <c r="A259" i="8"/>
  <c r="D279" i="8"/>
  <c r="E279" i="8"/>
  <c r="C299" i="8"/>
  <c r="G299" i="8"/>
  <c r="A299" i="8"/>
  <c r="I319" i="8"/>
  <c r="D319" i="8"/>
  <c r="I339" i="8"/>
  <c r="D339" i="8"/>
  <c r="D359" i="8"/>
  <c r="G359" i="8"/>
  <c r="C379" i="8"/>
  <c r="G379" i="8"/>
  <c r="D379" i="8"/>
  <c r="E316" i="8"/>
  <c r="A316" i="8"/>
  <c r="I376" i="8"/>
  <c r="E376" i="8"/>
  <c r="C414" i="8"/>
  <c r="F414" i="8"/>
  <c r="D454" i="8"/>
  <c r="H454" i="8"/>
  <c r="G454" i="8"/>
  <c r="I474" i="8"/>
  <c r="F474" i="8"/>
  <c r="A494" i="8"/>
  <c r="C494" i="8"/>
  <c r="E514" i="8"/>
  <c r="O514" i="8"/>
  <c r="O534" i="8"/>
  <c r="H534" i="8"/>
  <c r="E534" i="8"/>
  <c r="A415" i="8"/>
  <c r="G415" i="8"/>
  <c r="F435" i="8"/>
  <c r="D435" i="8"/>
  <c r="C455" i="8"/>
  <c r="A455" i="8"/>
  <c r="D455" i="8"/>
  <c r="A475" i="8"/>
  <c r="I475" i="8"/>
  <c r="O495" i="8"/>
  <c r="C495" i="8"/>
  <c r="E535" i="8"/>
  <c r="A535" i="8"/>
  <c r="O535" i="8"/>
  <c r="F424" i="8"/>
  <c r="C424" i="8"/>
  <c r="C464" i="8"/>
  <c r="F464" i="8"/>
  <c r="E484" i="8"/>
  <c r="G484" i="8"/>
  <c r="A524" i="8"/>
  <c r="O524" i="8"/>
  <c r="F524" i="8"/>
  <c r="D545" i="8"/>
  <c r="A545" i="8"/>
  <c r="C21" i="9"/>
  <c r="D21" i="9"/>
  <c r="I41" i="9"/>
  <c r="H41" i="9"/>
  <c r="G41" i="9"/>
  <c r="D61" i="9"/>
  <c r="A61" i="9"/>
  <c r="C81" i="9"/>
  <c r="F81" i="9"/>
  <c r="F101" i="9"/>
  <c r="D101" i="9"/>
  <c r="C121" i="9"/>
  <c r="H121" i="9"/>
  <c r="G121" i="9"/>
  <c r="F145" i="9"/>
  <c r="H145" i="9"/>
  <c r="G14" i="9"/>
  <c r="C14" i="9"/>
  <c r="A34" i="9"/>
  <c r="O34" i="9"/>
  <c r="D54" i="9"/>
  <c r="H54" i="9"/>
  <c r="I54" i="9"/>
  <c r="E74" i="9"/>
  <c r="G74" i="9"/>
  <c r="C94" i="9"/>
  <c r="H94" i="9"/>
  <c r="H114" i="9"/>
  <c r="G114" i="9"/>
  <c r="D146" i="9"/>
  <c r="A146" i="9"/>
  <c r="H146" i="9"/>
  <c r="F11" i="9"/>
  <c r="O11" i="9"/>
  <c r="I31" i="9"/>
  <c r="F31" i="9"/>
  <c r="D51" i="9"/>
  <c r="O51" i="9"/>
  <c r="F71" i="9"/>
  <c r="G71" i="9"/>
  <c r="D71" i="9"/>
  <c r="O91" i="9"/>
  <c r="G91" i="9"/>
  <c r="A111" i="9"/>
  <c r="O111" i="9"/>
  <c r="A129" i="9"/>
  <c r="C129" i="9"/>
  <c r="O12" i="9"/>
  <c r="C12" i="9"/>
  <c r="F12" i="9"/>
  <c r="H52" i="9"/>
  <c r="G52" i="9"/>
  <c r="I92" i="9"/>
  <c r="D92" i="9"/>
  <c r="F92" i="9"/>
  <c r="G112" i="9"/>
  <c r="H112" i="9"/>
  <c r="O130" i="9"/>
  <c r="E130" i="9"/>
  <c r="G135" i="9"/>
  <c r="A135" i="9"/>
  <c r="O155" i="9"/>
  <c r="D155" i="9"/>
  <c r="H155" i="9"/>
  <c r="I175" i="9"/>
  <c r="C175" i="9"/>
  <c r="O195" i="9"/>
  <c r="G195" i="9"/>
  <c r="C215" i="9"/>
  <c r="H215" i="9"/>
  <c r="E235" i="9"/>
  <c r="H235" i="9"/>
  <c r="A235" i="9"/>
  <c r="E255" i="9"/>
  <c r="A255" i="9"/>
  <c r="A275" i="9"/>
  <c r="H275" i="9"/>
  <c r="O295" i="9"/>
  <c r="H295" i="9"/>
  <c r="D309" i="9"/>
  <c r="G309" i="9"/>
  <c r="A309" i="9"/>
  <c r="F140" i="9"/>
  <c r="E140" i="9"/>
  <c r="A160" i="9"/>
  <c r="O160" i="9"/>
  <c r="A180" i="9"/>
  <c r="G180" i="9"/>
  <c r="D200" i="9"/>
  <c r="E200" i="9"/>
  <c r="A200" i="9"/>
  <c r="G220" i="9"/>
  <c r="O220" i="9"/>
  <c r="A240" i="9"/>
  <c r="G240" i="9"/>
  <c r="I260" i="9"/>
  <c r="A260" i="9"/>
  <c r="D280" i="9"/>
  <c r="G280" i="9"/>
  <c r="A280" i="9"/>
  <c r="C306" i="9"/>
  <c r="A306" i="9"/>
  <c r="G169" i="9"/>
  <c r="I169" i="9"/>
  <c r="H189" i="9"/>
  <c r="O189" i="9"/>
  <c r="A209" i="9"/>
  <c r="H209" i="9"/>
  <c r="F209" i="9"/>
  <c r="G229" i="9"/>
  <c r="F229" i="9"/>
  <c r="G249" i="9"/>
  <c r="H249" i="9"/>
  <c r="D269" i="9"/>
  <c r="O269" i="9"/>
  <c r="C289" i="9"/>
  <c r="O289" i="9"/>
  <c r="A289" i="9"/>
  <c r="A329" i="9"/>
  <c r="E329" i="9"/>
  <c r="D202" i="9"/>
  <c r="G202" i="9"/>
  <c r="O222" i="9"/>
  <c r="D222" i="9"/>
  <c r="G222" i="9"/>
  <c r="O342" i="9"/>
  <c r="F342" i="9"/>
  <c r="E315" i="9"/>
  <c r="O315" i="9"/>
  <c r="D355" i="9"/>
  <c r="I355" i="9"/>
  <c r="A355" i="9"/>
  <c r="H375" i="9"/>
  <c r="A375" i="9"/>
  <c r="A395" i="9"/>
  <c r="G395" i="9"/>
  <c r="G417" i="9"/>
  <c r="F417" i="9"/>
  <c r="E300" i="9"/>
  <c r="D300" i="9"/>
  <c r="E320" i="9"/>
  <c r="F320" i="9"/>
  <c r="O340" i="9"/>
  <c r="H340" i="9"/>
  <c r="I360" i="9"/>
  <c r="F360" i="9"/>
  <c r="G360" i="9"/>
  <c r="G380" i="9"/>
  <c r="I380" i="9"/>
  <c r="F436" i="9"/>
  <c r="H436" i="9"/>
  <c r="H345" i="9"/>
  <c r="A345" i="9"/>
  <c r="O345" i="9"/>
  <c r="G365" i="9"/>
  <c r="F365" i="9"/>
  <c r="E385" i="9"/>
  <c r="D385" i="9"/>
  <c r="O354" i="9"/>
  <c r="C354" i="9"/>
  <c r="H374" i="9"/>
  <c r="E374" i="9"/>
  <c r="G394" i="9"/>
  <c r="I394" i="9"/>
  <c r="O414" i="9"/>
  <c r="F414" i="9"/>
  <c r="C414" i="9"/>
  <c r="C502" i="9"/>
  <c r="A502" i="9"/>
  <c r="D547" i="9"/>
  <c r="G547" i="9"/>
  <c r="C547" i="9"/>
  <c r="F419" i="9"/>
  <c r="A419" i="9"/>
  <c r="O439" i="9"/>
  <c r="G439" i="9"/>
  <c r="G479" i="9"/>
  <c r="F479" i="9"/>
  <c r="I499" i="9"/>
  <c r="E499" i="9"/>
  <c r="H519" i="9"/>
  <c r="O519" i="9"/>
  <c r="O556" i="9"/>
  <c r="A556" i="9"/>
  <c r="H556" i="9"/>
  <c r="H472" i="9"/>
  <c r="I472" i="9"/>
  <c r="O492" i="9"/>
  <c r="G492" i="9"/>
  <c r="I501" i="9"/>
  <c r="H501" i="9"/>
  <c r="D554" i="9"/>
  <c r="H554" i="9"/>
  <c r="G9" i="10"/>
  <c r="F9" i="10"/>
  <c r="A29" i="10"/>
  <c r="G29" i="10"/>
  <c r="A70" i="10"/>
  <c r="I70" i="10"/>
  <c r="E70" i="10"/>
  <c r="F110" i="10"/>
  <c r="D110" i="10"/>
  <c r="D179" i="10"/>
  <c r="A179" i="10"/>
  <c r="A22" i="10"/>
  <c r="H22" i="10"/>
  <c r="I147" i="10"/>
  <c r="O147" i="10"/>
  <c r="E259" i="10"/>
  <c r="F259" i="10"/>
  <c r="H19" i="10"/>
  <c r="C19" i="10"/>
  <c r="F19" i="10"/>
  <c r="H39" i="10"/>
  <c r="I39" i="10"/>
  <c r="I54" i="10"/>
  <c r="H54" i="10"/>
  <c r="F94" i="10"/>
  <c r="C94" i="10"/>
  <c r="C139" i="10"/>
  <c r="O139" i="10"/>
  <c r="I139" i="10"/>
  <c r="F16" i="10"/>
  <c r="C16" i="10"/>
  <c r="A36" i="10"/>
  <c r="O36" i="10"/>
  <c r="C55" i="10"/>
  <c r="F55" i="10"/>
  <c r="I55" i="10"/>
  <c r="G95" i="10"/>
  <c r="H95" i="10"/>
  <c r="O151" i="10"/>
  <c r="E151" i="10"/>
  <c r="E44" i="10"/>
  <c r="C44" i="10"/>
  <c r="E64" i="10"/>
  <c r="I64" i="10"/>
  <c r="F64" i="10"/>
  <c r="C84" i="10"/>
  <c r="H84" i="10"/>
  <c r="C104" i="10"/>
  <c r="G104" i="10"/>
  <c r="D124" i="10"/>
  <c r="A124" i="10"/>
  <c r="E144" i="10"/>
  <c r="C144" i="10"/>
  <c r="I144" i="10"/>
  <c r="O164" i="10"/>
  <c r="H164" i="10"/>
  <c r="D184" i="10"/>
  <c r="H184" i="10"/>
  <c r="H214" i="10"/>
  <c r="E214" i="10"/>
  <c r="E41" i="10"/>
  <c r="O41" i="10"/>
  <c r="G41" i="10"/>
  <c r="C61" i="10"/>
  <c r="G61" i="10"/>
  <c r="F81" i="10"/>
  <c r="D81" i="10"/>
  <c r="H101" i="10"/>
  <c r="O101" i="10"/>
  <c r="E121" i="10"/>
  <c r="O121" i="10"/>
  <c r="G121" i="10"/>
  <c r="A141" i="10"/>
  <c r="I141" i="10"/>
  <c r="C161" i="10"/>
  <c r="A161" i="10"/>
  <c r="C211" i="10"/>
  <c r="E211" i="10"/>
  <c r="A211" i="10"/>
  <c r="G142" i="10"/>
  <c r="A142" i="10"/>
  <c r="A162" i="10"/>
  <c r="C162" i="10"/>
  <c r="G222" i="10"/>
  <c r="I222" i="10"/>
  <c r="O196" i="10"/>
  <c r="A196" i="10"/>
  <c r="D216" i="10"/>
  <c r="F216" i="10"/>
  <c r="H216" i="10"/>
  <c r="H256" i="10"/>
  <c r="D256" i="10"/>
  <c r="C197" i="10"/>
  <c r="D197" i="10"/>
  <c r="I197" i="10"/>
  <c r="D257" i="10"/>
  <c r="O257" i="10"/>
  <c r="F274" i="10"/>
  <c r="H274" i="10"/>
  <c r="E302" i="10"/>
  <c r="C302" i="10"/>
  <c r="O370" i="10"/>
  <c r="H370" i="10"/>
  <c r="I279" i="10"/>
  <c r="O279" i="10"/>
  <c r="H279" i="10"/>
  <c r="C334" i="10"/>
  <c r="H334" i="10"/>
  <c r="H289" i="10"/>
  <c r="E289" i="10"/>
  <c r="D412" i="10"/>
  <c r="E412" i="10"/>
  <c r="H412" i="10"/>
  <c r="O342" i="10"/>
  <c r="G342" i="10"/>
  <c r="C464" i="10"/>
  <c r="A464" i="10"/>
  <c r="F392" i="10"/>
  <c r="A392" i="10"/>
  <c r="I392" i="10"/>
  <c r="H470" i="10"/>
  <c r="I470" i="10"/>
  <c r="I454" i="10"/>
  <c r="C454" i="10"/>
  <c r="G305" i="10"/>
  <c r="E305" i="10"/>
  <c r="G325" i="10"/>
  <c r="A325" i="10"/>
  <c r="O345" i="10"/>
  <c r="C345" i="10"/>
  <c r="I365" i="10"/>
  <c r="D365" i="10"/>
  <c r="H365" i="10"/>
  <c r="F385" i="10"/>
  <c r="A385" i="10"/>
  <c r="A430" i="10"/>
  <c r="G430" i="10"/>
  <c r="C494" i="10"/>
  <c r="A494" i="10"/>
  <c r="F494" i="10"/>
  <c r="I471" i="10"/>
  <c r="D471" i="10"/>
  <c r="G471" i="10"/>
  <c r="C491" i="10"/>
  <c r="G491" i="10"/>
  <c r="I476" i="10"/>
  <c r="A476" i="10"/>
  <c r="H496" i="10"/>
  <c r="E496" i="10"/>
  <c r="D496" i="10"/>
  <c r="C536" i="10"/>
  <c r="A536" i="10"/>
  <c r="D556" i="10"/>
  <c r="C556" i="10"/>
  <c r="F477" i="10"/>
  <c r="A477" i="10"/>
  <c r="C537" i="10"/>
  <c r="D537" i="10"/>
  <c r="A537" i="10"/>
  <c r="I557" i="10"/>
  <c r="C557" i="10"/>
  <c r="G14" i="11"/>
  <c r="F14" i="11"/>
  <c r="O22" i="11"/>
  <c r="H22" i="11"/>
  <c r="G151" i="11"/>
  <c r="F151" i="11"/>
  <c r="C195" i="11"/>
  <c r="D195" i="11"/>
  <c r="E195" i="11"/>
  <c r="H261" i="11"/>
  <c r="A261" i="11"/>
  <c r="G50" i="11"/>
  <c r="H50" i="11"/>
  <c r="D11" i="11"/>
  <c r="I11" i="11"/>
  <c r="I31" i="11"/>
  <c r="F31" i="11"/>
  <c r="G31" i="11"/>
  <c r="G51" i="11"/>
  <c r="I51" i="11"/>
  <c r="I71" i="11"/>
  <c r="G71" i="11"/>
  <c r="H91" i="11"/>
  <c r="E91" i="11"/>
  <c r="C130" i="11"/>
  <c r="G130" i="11"/>
  <c r="F130" i="11"/>
  <c r="C170" i="11"/>
  <c r="F170" i="11"/>
  <c r="I210" i="11"/>
  <c r="E210" i="11"/>
  <c r="G12" i="11"/>
  <c r="D12" i="11"/>
  <c r="A12" i="11"/>
  <c r="A52" i="11"/>
  <c r="D52" i="11"/>
  <c r="A92" i="11"/>
  <c r="D92" i="11"/>
  <c r="E92" i="11"/>
  <c r="H131" i="11"/>
  <c r="G131" i="11"/>
  <c r="C171" i="11"/>
  <c r="G171" i="11"/>
  <c r="H74" i="11"/>
  <c r="I74" i="11"/>
  <c r="G74" i="11"/>
  <c r="O111" i="11"/>
  <c r="I111" i="11"/>
  <c r="E17" i="11"/>
  <c r="H17" i="11"/>
  <c r="D77" i="11"/>
  <c r="G77" i="11"/>
  <c r="A142" i="11"/>
  <c r="C142" i="11"/>
  <c r="F211" i="11"/>
  <c r="C211" i="11"/>
  <c r="D100" i="11"/>
  <c r="A100" i="11"/>
  <c r="I120" i="11"/>
  <c r="F120" i="11"/>
  <c r="D140" i="11"/>
  <c r="O140" i="11"/>
  <c r="F140" i="11"/>
  <c r="A160" i="11"/>
  <c r="E160" i="11"/>
  <c r="H180" i="11"/>
  <c r="G180" i="11"/>
  <c r="C200" i="11"/>
  <c r="D200" i="11"/>
  <c r="I220" i="11"/>
  <c r="A220" i="11"/>
  <c r="O220" i="11"/>
  <c r="A240" i="11"/>
  <c r="O240" i="11"/>
  <c r="H270" i="11"/>
  <c r="C270" i="11"/>
  <c r="G17" i="10"/>
  <c r="F17" i="10"/>
  <c r="A74" i="10"/>
  <c r="C74" i="10"/>
  <c r="E114" i="10"/>
  <c r="I114" i="10"/>
  <c r="G114" i="10"/>
  <c r="C26" i="10"/>
  <c r="O26" i="10"/>
  <c r="I71" i="10"/>
  <c r="G71" i="10"/>
  <c r="G111" i="10"/>
  <c r="E111" i="10"/>
  <c r="D111" i="10"/>
  <c r="D155" i="10"/>
  <c r="C155" i="10"/>
  <c r="O27" i="10"/>
  <c r="D27" i="10"/>
  <c r="E82" i="10"/>
  <c r="H82" i="10"/>
  <c r="A167" i="10"/>
  <c r="I167" i="10"/>
  <c r="G235" i="10"/>
  <c r="I235" i="10"/>
  <c r="O235" i="10"/>
  <c r="F20" i="10"/>
  <c r="C20" i="10"/>
  <c r="F40" i="10"/>
  <c r="E40" i="10"/>
  <c r="F59" i="10"/>
  <c r="O59" i="10"/>
  <c r="F99" i="10"/>
  <c r="I99" i="10"/>
  <c r="D99" i="10"/>
  <c r="G159" i="10"/>
  <c r="A159" i="10"/>
  <c r="G52" i="10"/>
  <c r="D52" i="10"/>
  <c r="F92" i="10"/>
  <c r="G92" i="10"/>
  <c r="D92" i="10"/>
  <c r="C112" i="10"/>
  <c r="G112" i="10"/>
  <c r="E132" i="10"/>
  <c r="A132" i="10"/>
  <c r="E152" i="10"/>
  <c r="I152" i="10"/>
  <c r="G172" i="10"/>
  <c r="D172" i="10"/>
  <c r="H172" i="10"/>
  <c r="A202" i="10"/>
  <c r="H202" i="10"/>
  <c r="F239" i="10"/>
  <c r="C239" i="10"/>
  <c r="H45" i="10"/>
  <c r="D45" i="10"/>
  <c r="I65" i="10"/>
  <c r="C65" i="10"/>
  <c r="D65" i="10"/>
  <c r="O85" i="10"/>
  <c r="G85" i="10"/>
  <c r="D105" i="10"/>
  <c r="A105" i="10"/>
  <c r="H125" i="10"/>
  <c r="A125" i="10"/>
  <c r="A145" i="10"/>
  <c r="G145" i="10"/>
  <c r="D145" i="10"/>
  <c r="A165" i="10"/>
  <c r="I165" i="10"/>
  <c r="I185" i="10"/>
  <c r="G185" i="10"/>
  <c r="C215" i="10"/>
  <c r="D215" i="10"/>
  <c r="E250" i="10"/>
  <c r="C250" i="10"/>
  <c r="I250" i="10"/>
  <c r="I146" i="10"/>
  <c r="G146" i="10"/>
  <c r="O166" i="10"/>
  <c r="H166" i="10"/>
  <c r="E186" i="10"/>
  <c r="C186" i="10"/>
  <c r="A251" i="10"/>
  <c r="H251" i="10"/>
  <c r="H200" i="10"/>
  <c r="O200" i="10"/>
  <c r="O220" i="10"/>
  <c r="H220" i="10"/>
  <c r="F240" i="10"/>
  <c r="I240" i="10"/>
  <c r="O240" i="10"/>
  <c r="A260" i="10"/>
  <c r="E260" i="10"/>
  <c r="I294" i="10"/>
  <c r="H294" i="10"/>
  <c r="C201" i="10"/>
  <c r="A201" i="10"/>
  <c r="I221" i="10"/>
  <c r="E221" i="10"/>
  <c r="G221" i="10"/>
  <c r="A241" i="10"/>
  <c r="F241" i="10"/>
  <c r="F261" i="10"/>
  <c r="A261" i="10"/>
  <c r="E284" i="10"/>
  <c r="A284" i="10"/>
  <c r="E314" i="10"/>
  <c r="I314" i="10"/>
  <c r="G314" i="10"/>
  <c r="F306" i="10"/>
  <c r="O306" i="10"/>
  <c r="D286" i="10"/>
  <c r="O286" i="10"/>
  <c r="G376" i="10"/>
  <c r="I376" i="10"/>
  <c r="O416" i="10"/>
  <c r="E416" i="10"/>
  <c r="O316" i="10"/>
  <c r="D316" i="10"/>
  <c r="O396" i="10"/>
  <c r="G396" i="10"/>
  <c r="E546" i="10"/>
  <c r="O546" i="10"/>
  <c r="F546" i="10"/>
  <c r="C311" i="10"/>
  <c r="I311" i="10"/>
  <c r="F351" i="10"/>
  <c r="A351" i="10"/>
  <c r="F371" i="10"/>
  <c r="E371" i="10"/>
  <c r="G371" i="10"/>
  <c r="E391" i="10"/>
  <c r="A391" i="10"/>
  <c r="A411" i="10"/>
  <c r="G411" i="10"/>
  <c r="G474" i="10"/>
  <c r="F474" i="10"/>
  <c r="D474" i="10"/>
  <c r="D309" i="10"/>
  <c r="E309" i="10"/>
  <c r="H309" i="10"/>
  <c r="G329" i="10"/>
  <c r="F329" i="10"/>
  <c r="G349" i="10"/>
  <c r="F349" i="10"/>
  <c r="O369" i="10"/>
  <c r="I369" i="10"/>
  <c r="D389" i="10"/>
  <c r="E389" i="10"/>
  <c r="G389" i="10"/>
  <c r="G409" i="10"/>
  <c r="I409" i="10"/>
  <c r="C534" i="10"/>
  <c r="H534" i="10"/>
  <c r="H435" i="10"/>
  <c r="F435" i="10"/>
  <c r="F455" i="10"/>
  <c r="H455" i="10"/>
  <c r="F475" i="10"/>
  <c r="G475" i="10"/>
  <c r="O495" i="10"/>
  <c r="A495" i="10"/>
  <c r="F495" i="10"/>
  <c r="D535" i="10"/>
  <c r="C535" i="10"/>
  <c r="E555" i="10"/>
  <c r="I555" i="10"/>
  <c r="I480" i="10"/>
  <c r="O480" i="10"/>
  <c r="D500" i="10"/>
  <c r="I500" i="10"/>
  <c r="A520" i="10"/>
  <c r="H520" i="10"/>
  <c r="D520" i="10"/>
  <c r="D501" i="10"/>
  <c r="O501" i="10"/>
  <c r="C26" i="11"/>
  <c r="O26" i="11"/>
  <c r="A26" i="11"/>
  <c r="C30" i="11"/>
  <c r="O30" i="11"/>
  <c r="A155" i="11"/>
  <c r="O155" i="11"/>
  <c r="I199" i="11"/>
  <c r="D199" i="11"/>
  <c r="F265" i="11"/>
  <c r="D265" i="11"/>
  <c r="A265" i="11"/>
  <c r="C62" i="11"/>
  <c r="F62" i="11"/>
  <c r="A15" i="11"/>
  <c r="F15" i="11"/>
  <c r="F35" i="11"/>
  <c r="E35" i="11"/>
  <c r="I55" i="11"/>
  <c r="H55" i="11"/>
  <c r="A55" i="11"/>
  <c r="F75" i="11"/>
  <c r="I75" i="11"/>
  <c r="I94" i="11"/>
  <c r="H94" i="11"/>
  <c r="O134" i="11"/>
  <c r="I134" i="11"/>
  <c r="G174" i="11"/>
  <c r="O174" i="11"/>
  <c r="I174" i="11"/>
  <c r="I215" i="11"/>
  <c r="E215" i="11"/>
  <c r="E66" i="11"/>
  <c r="F66" i="11"/>
  <c r="H16" i="11"/>
  <c r="E16" i="11"/>
  <c r="D36" i="11"/>
  <c r="H36" i="11"/>
  <c r="C36" i="11"/>
  <c r="E76" i="11"/>
  <c r="A76" i="11"/>
  <c r="H95" i="11"/>
  <c r="F95" i="11"/>
  <c r="C135" i="11"/>
  <c r="G135" i="11"/>
  <c r="D135" i="11"/>
  <c r="C175" i="11"/>
  <c r="G175" i="11"/>
  <c r="A235" i="11"/>
  <c r="E235" i="11"/>
  <c r="O82" i="11"/>
  <c r="C82" i="11"/>
  <c r="I159" i="11"/>
  <c r="O159" i="11"/>
  <c r="H159" i="11"/>
  <c r="E21" i="11"/>
  <c r="I21" i="11"/>
  <c r="D41" i="11"/>
  <c r="F41" i="11"/>
  <c r="G61" i="11"/>
  <c r="F61" i="11"/>
  <c r="H81" i="11"/>
  <c r="A81" i="11"/>
  <c r="F81" i="11"/>
  <c r="O146" i="11"/>
  <c r="H146" i="11"/>
  <c r="H186" i="11"/>
  <c r="E186" i="11"/>
  <c r="E219" i="11"/>
  <c r="G219" i="11"/>
  <c r="I219" i="11"/>
  <c r="D104" i="11"/>
  <c r="C104" i="11"/>
  <c r="F124" i="11"/>
  <c r="G124" i="11"/>
  <c r="O144" i="11"/>
  <c r="A144" i="11"/>
  <c r="E164" i="11"/>
  <c r="A164" i="11"/>
  <c r="F164" i="11"/>
  <c r="H184" i="11"/>
  <c r="C184" i="11"/>
  <c r="E204" i="11"/>
  <c r="G204" i="11"/>
  <c r="D224" i="11"/>
  <c r="C224" i="11"/>
  <c r="O244" i="11"/>
  <c r="F244" i="11"/>
  <c r="E244" i="11"/>
  <c r="I274" i="11"/>
  <c r="O274" i="11"/>
  <c r="I21" i="10"/>
  <c r="D21" i="10"/>
  <c r="O21" i="10"/>
  <c r="E62" i="10"/>
  <c r="O62" i="10"/>
  <c r="D135" i="10"/>
  <c r="F135" i="10"/>
  <c r="O10" i="10"/>
  <c r="E10" i="10"/>
  <c r="D10" i="10"/>
  <c r="F30" i="10"/>
  <c r="E30" i="10"/>
  <c r="G75" i="10"/>
  <c r="H75" i="10"/>
  <c r="E115" i="10"/>
  <c r="F115" i="10"/>
  <c r="O11" i="10"/>
  <c r="G11" i="10"/>
  <c r="D31" i="10"/>
  <c r="A31" i="10"/>
  <c r="A46" i="10"/>
  <c r="D46" i="10"/>
  <c r="D86" i="10"/>
  <c r="I86" i="10"/>
  <c r="O86" i="10"/>
  <c r="E126" i="10"/>
  <c r="O126" i="10"/>
  <c r="H175" i="10"/>
  <c r="E175" i="10"/>
  <c r="I4" i="10"/>
  <c r="H4" i="10"/>
  <c r="H24" i="10"/>
  <c r="G24" i="10"/>
  <c r="F24" i="10"/>
  <c r="H87" i="10"/>
  <c r="G87" i="10"/>
  <c r="G127" i="10"/>
  <c r="H127" i="10"/>
  <c r="I187" i="10"/>
  <c r="C187" i="10"/>
  <c r="H187" i="10"/>
  <c r="F76" i="10"/>
  <c r="C76" i="10"/>
  <c r="H96" i="10"/>
  <c r="F96" i="10"/>
  <c r="E136" i="10"/>
  <c r="I136" i="10"/>
  <c r="E156" i="10"/>
  <c r="H156" i="10"/>
  <c r="D206" i="10"/>
  <c r="O206" i="10"/>
  <c r="G206" i="10"/>
  <c r="G49" i="10"/>
  <c r="F49" i="10"/>
  <c r="I69" i="10"/>
  <c r="E69" i="10"/>
  <c r="D89" i="10"/>
  <c r="O89" i="10"/>
  <c r="A89" i="10"/>
  <c r="D109" i="10"/>
  <c r="H109" i="10"/>
  <c r="G129" i="10"/>
  <c r="F129" i="10"/>
  <c r="O149" i="10"/>
  <c r="F149" i="10"/>
  <c r="C169" i="10"/>
  <c r="I169" i="10"/>
  <c r="F169" i="10"/>
  <c r="G189" i="10"/>
  <c r="H189" i="10"/>
  <c r="H219" i="10"/>
  <c r="A219" i="10"/>
  <c r="O254" i="10"/>
  <c r="H254" i="10"/>
  <c r="H150" i="10"/>
  <c r="F150" i="10"/>
  <c r="O150" i="10"/>
  <c r="A170" i="10"/>
  <c r="H170" i="10"/>
  <c r="C190" i="10"/>
  <c r="E190" i="10"/>
  <c r="A255" i="10"/>
  <c r="F255" i="10"/>
  <c r="E255" i="10"/>
  <c r="D204" i="10"/>
  <c r="A204" i="10"/>
  <c r="F224" i="10"/>
  <c r="I224" i="10"/>
  <c r="A244" i="10"/>
  <c r="G244" i="10"/>
  <c r="F264" i="10"/>
  <c r="I264" i="10"/>
  <c r="O264" i="10"/>
  <c r="D362" i="10"/>
  <c r="G362" i="10"/>
  <c r="A205" i="10"/>
  <c r="O205" i="10"/>
  <c r="H225" i="10"/>
  <c r="E225" i="10"/>
  <c r="D245" i="10"/>
  <c r="E245" i="10"/>
  <c r="C245" i="10"/>
  <c r="O265" i="10"/>
  <c r="E265" i="10"/>
  <c r="H330" i="10"/>
  <c r="F330" i="10"/>
  <c r="O310" i="10"/>
  <c r="C310" i="10"/>
  <c r="G410" i="10"/>
  <c r="D410" i="10"/>
  <c r="O280" i="10"/>
  <c r="E280" i="10"/>
  <c r="C280" i="10"/>
  <c r="E436" i="10"/>
  <c r="G436" i="10"/>
  <c r="F490" i="10"/>
  <c r="C490" i="10"/>
  <c r="E300" i="10"/>
  <c r="A300" i="10"/>
  <c r="A340" i="10"/>
  <c r="E340" i="10"/>
  <c r="D340" i="10"/>
  <c r="E380" i="10"/>
  <c r="H380" i="10"/>
  <c r="C420" i="10"/>
  <c r="F420" i="10"/>
  <c r="I350" i="10"/>
  <c r="C350" i="10"/>
  <c r="O350" i="10"/>
  <c r="O390" i="10"/>
  <c r="F390" i="10"/>
  <c r="D440" i="10"/>
  <c r="I440" i="10"/>
  <c r="A320" i="10"/>
  <c r="D320" i="10"/>
  <c r="E320" i="10"/>
  <c r="A360" i="10"/>
  <c r="H360" i="10"/>
  <c r="C295" i="10"/>
  <c r="O295" i="10"/>
  <c r="O315" i="10"/>
  <c r="H315" i="10"/>
  <c r="A315" i="10"/>
  <c r="C355" i="10"/>
  <c r="F355" i="10"/>
  <c r="I375" i="10"/>
  <c r="C375" i="10"/>
  <c r="A395" i="10"/>
  <c r="I395" i="10"/>
  <c r="O395" i="10"/>
  <c r="F415" i="10"/>
  <c r="C415" i="10"/>
  <c r="I514" i="10"/>
  <c r="A514" i="10"/>
  <c r="O317" i="10"/>
  <c r="A317" i="10"/>
  <c r="O377" i="10"/>
  <c r="E377" i="10"/>
  <c r="H417" i="10"/>
  <c r="I417" i="10"/>
  <c r="G417" i="10"/>
  <c r="O439" i="10"/>
  <c r="C439" i="10"/>
  <c r="F439" i="10"/>
  <c r="G479" i="10"/>
  <c r="C479" i="10"/>
  <c r="E499" i="10"/>
  <c r="H499" i="10"/>
  <c r="A519" i="10"/>
  <c r="H519" i="10"/>
  <c r="E519" i="10"/>
  <c r="O484" i="10"/>
  <c r="I484" i="10"/>
  <c r="O524" i="10"/>
  <c r="D524" i="10"/>
  <c r="F544" i="10"/>
  <c r="A544" i="10"/>
  <c r="D544" i="10"/>
  <c r="H425" i="10"/>
  <c r="F425" i="10"/>
  <c r="G425" i="10"/>
  <c r="F545" i="10"/>
  <c r="D545" i="10"/>
  <c r="H34" i="11"/>
  <c r="F34" i="11"/>
  <c r="H119" i="11"/>
  <c r="G119" i="11"/>
  <c r="O119" i="11"/>
  <c r="D187" i="11"/>
  <c r="A187" i="11"/>
  <c r="C269" i="11"/>
  <c r="F269" i="11"/>
  <c r="D115" i="11"/>
  <c r="C115" i="11"/>
  <c r="E115" i="11"/>
  <c r="D19" i="11"/>
  <c r="E19" i="11"/>
  <c r="O39" i="11"/>
  <c r="D39" i="11"/>
  <c r="D59" i="11"/>
  <c r="F59" i="11"/>
  <c r="E79" i="11"/>
  <c r="A79" i="11"/>
  <c r="D79" i="11"/>
  <c r="A162" i="11"/>
  <c r="G162" i="11"/>
  <c r="D202" i="11"/>
  <c r="C202" i="11"/>
  <c r="F251" i="11"/>
  <c r="H251" i="11"/>
  <c r="C251" i="11"/>
  <c r="G90" i="11"/>
  <c r="O90" i="11"/>
  <c r="F20" i="11"/>
  <c r="G20" i="11"/>
  <c r="I40" i="11"/>
  <c r="D40" i="11"/>
  <c r="I60" i="11"/>
  <c r="D60" i="11"/>
  <c r="F60" i="11"/>
  <c r="C80" i="11"/>
  <c r="A80" i="11"/>
  <c r="H99" i="11"/>
  <c r="O99" i="11"/>
  <c r="C139" i="11"/>
  <c r="O139" i="11"/>
  <c r="I179" i="11"/>
  <c r="E179" i="11"/>
  <c r="O179" i="11"/>
  <c r="D54" i="11"/>
  <c r="E54" i="11"/>
  <c r="O86" i="11"/>
  <c r="H86" i="11"/>
  <c r="D5" i="11"/>
  <c r="G5" i="11"/>
  <c r="I25" i="11"/>
  <c r="D25" i="11"/>
  <c r="E25" i="11"/>
  <c r="O45" i="11"/>
  <c r="H45" i="11"/>
  <c r="G65" i="11"/>
  <c r="F65" i="11"/>
  <c r="A85" i="11"/>
  <c r="E85" i="11"/>
  <c r="O110" i="11"/>
  <c r="G110" i="11"/>
  <c r="H110" i="11"/>
  <c r="H150" i="11"/>
  <c r="O150" i="11"/>
  <c r="I190" i="11"/>
  <c r="C190" i="11"/>
  <c r="F112" i="11"/>
  <c r="O112" i="11"/>
  <c r="I112" i="11"/>
  <c r="D132" i="11"/>
  <c r="I132" i="11"/>
  <c r="I152" i="11"/>
  <c r="D152" i="11"/>
  <c r="G172" i="11"/>
  <c r="H172" i="11"/>
  <c r="I212" i="11"/>
  <c r="E212" i="11"/>
  <c r="A302" i="11"/>
  <c r="G302" i="11"/>
  <c r="D302" i="11"/>
  <c r="D5" i="10"/>
  <c r="C5" i="10"/>
  <c r="F25" i="10"/>
  <c r="E25" i="10"/>
  <c r="C25" i="10"/>
  <c r="A66" i="10"/>
  <c r="I66" i="10"/>
  <c r="O171" i="10"/>
  <c r="D171" i="10"/>
  <c r="F14" i="10"/>
  <c r="A14" i="10"/>
  <c r="E14" i="10"/>
  <c r="F34" i="10"/>
  <c r="C34" i="10"/>
  <c r="O79" i="10"/>
  <c r="D79" i="10"/>
  <c r="A119" i="10"/>
  <c r="I119" i="10"/>
  <c r="I199" i="10"/>
  <c r="G199" i="10"/>
  <c r="H199" i="10"/>
  <c r="A15" i="10"/>
  <c r="C15" i="10"/>
  <c r="C35" i="10"/>
  <c r="O35" i="10"/>
  <c r="O50" i="10"/>
  <c r="H50" i="10"/>
  <c r="H90" i="10"/>
  <c r="D90" i="10"/>
  <c r="E90" i="10"/>
  <c r="E130" i="10"/>
  <c r="C130" i="10"/>
  <c r="D195" i="10"/>
  <c r="G195" i="10"/>
  <c r="F12" i="10"/>
  <c r="A12" i="10"/>
  <c r="H51" i="10"/>
  <c r="C51" i="10"/>
  <c r="G91" i="10"/>
  <c r="I91" i="10"/>
  <c r="C131" i="10"/>
  <c r="E131" i="10"/>
  <c r="O60" i="10"/>
  <c r="F60" i="10"/>
  <c r="D80" i="10"/>
  <c r="A80" i="10"/>
  <c r="G100" i="10"/>
  <c r="I100" i="10"/>
  <c r="E120" i="10"/>
  <c r="H120" i="10"/>
  <c r="O120" i="10"/>
  <c r="C140" i="10"/>
  <c r="G140" i="10"/>
  <c r="H160" i="10"/>
  <c r="E160" i="10"/>
  <c r="H180" i="10"/>
  <c r="O180" i="10"/>
  <c r="H210" i="10"/>
  <c r="I210" i="10"/>
  <c r="D210" i="10"/>
  <c r="F77" i="10"/>
  <c r="H77" i="10"/>
  <c r="A97" i="10"/>
  <c r="E97" i="10"/>
  <c r="O97" i="10"/>
  <c r="E137" i="10"/>
  <c r="H137" i="10"/>
  <c r="D157" i="10"/>
  <c r="O157" i="10"/>
  <c r="F134" i="10"/>
  <c r="H134" i="10"/>
  <c r="A154" i="10"/>
  <c r="E154" i="10"/>
  <c r="F154" i="10"/>
  <c r="O174" i="10"/>
  <c r="D174" i="10"/>
  <c r="I194" i="10"/>
  <c r="G194" i="10"/>
  <c r="C234" i="10"/>
  <c r="H234" i="10"/>
  <c r="E212" i="10"/>
  <c r="F212" i="10"/>
  <c r="G252" i="10"/>
  <c r="C252" i="10"/>
  <c r="C285" i="10"/>
  <c r="H285" i="10"/>
  <c r="O285" i="10"/>
  <c r="A374" i="10"/>
  <c r="F374" i="10"/>
  <c r="G209" i="10"/>
  <c r="E209" i="10"/>
  <c r="F229" i="10"/>
  <c r="C229" i="10"/>
  <c r="A249" i="10"/>
  <c r="C249" i="10"/>
  <c r="O249" i="10"/>
  <c r="D269" i="10"/>
  <c r="G269" i="10"/>
  <c r="H270" i="10"/>
  <c r="G270" i="10"/>
  <c r="D290" i="10"/>
  <c r="F290" i="10"/>
  <c r="O275" i="10"/>
  <c r="E275" i="10"/>
  <c r="I326" i="10"/>
  <c r="A326" i="10"/>
  <c r="C414" i="10"/>
  <c r="D414" i="10"/>
  <c r="C281" i="10"/>
  <c r="E281" i="10"/>
  <c r="G281" i="10"/>
  <c r="E287" i="10"/>
  <c r="I287" i="10"/>
  <c r="H304" i="10"/>
  <c r="A304" i="10"/>
  <c r="E344" i="10"/>
  <c r="A344" i="10"/>
  <c r="O344" i="10"/>
  <c r="C384" i="10"/>
  <c r="O384" i="10"/>
  <c r="O424" i="10"/>
  <c r="G424" i="10"/>
  <c r="O354" i="10"/>
  <c r="I354" i="10"/>
  <c r="D354" i="10"/>
  <c r="F394" i="10"/>
  <c r="C394" i="10"/>
  <c r="F530" i="10"/>
  <c r="D530" i="10"/>
  <c r="E324" i="10"/>
  <c r="G324" i="10"/>
  <c r="F324" i="10"/>
  <c r="O364" i="10"/>
  <c r="E364" i="10"/>
  <c r="G404" i="10"/>
  <c r="H404" i="10"/>
  <c r="O299" i="10"/>
  <c r="A299" i="10"/>
  <c r="G319" i="10"/>
  <c r="F319" i="10"/>
  <c r="A319" i="10"/>
  <c r="C339" i="10"/>
  <c r="I339" i="10"/>
  <c r="C359" i="10"/>
  <c r="H359" i="10"/>
  <c r="I379" i="10"/>
  <c r="A379" i="10"/>
  <c r="I399" i="10"/>
  <c r="D399" i="10"/>
  <c r="C399" i="10"/>
  <c r="C419" i="10"/>
  <c r="F419" i="10"/>
  <c r="I554" i="10"/>
  <c r="D554" i="10"/>
  <c r="F502" i="10"/>
  <c r="E502" i="10"/>
  <c r="H502" i="10"/>
  <c r="H301" i="10"/>
  <c r="E301" i="10"/>
  <c r="G341" i="10"/>
  <c r="H341" i="10"/>
  <c r="E341" i="10"/>
  <c r="F361" i="10"/>
  <c r="I361" i="10"/>
  <c r="G421" i="10"/>
  <c r="O421" i="10"/>
  <c r="H421" i="10"/>
  <c r="I547" i="10"/>
  <c r="E547" i="10"/>
  <c r="H472" i="10"/>
  <c r="F472" i="10"/>
  <c r="D472" i="10"/>
  <c r="D492" i="10"/>
  <c r="A492" i="10"/>
  <c r="E429" i="10"/>
  <c r="A429" i="10"/>
  <c r="O429" i="10"/>
  <c r="O449" i="10"/>
  <c r="C449" i="10"/>
  <c r="F469" i="10"/>
  <c r="O469" i="10"/>
  <c r="O489" i="10"/>
  <c r="I489" i="10"/>
  <c r="E529" i="10"/>
  <c r="F529" i="10"/>
  <c r="G549" i="10"/>
  <c r="O549" i="10"/>
  <c r="D10" i="11"/>
  <c r="I10" i="11"/>
  <c r="I147" i="11"/>
  <c r="E147" i="11"/>
  <c r="C147" i="11"/>
  <c r="H239" i="11"/>
  <c r="E239" i="11"/>
  <c r="G46" i="11"/>
  <c r="C46" i="11"/>
  <c r="F27" i="11"/>
  <c r="G27" i="11"/>
  <c r="A87" i="11"/>
  <c r="O87" i="11"/>
  <c r="F87" i="11"/>
  <c r="E126" i="11"/>
  <c r="A126" i="11"/>
  <c r="H166" i="11"/>
  <c r="D166" i="11"/>
  <c r="D206" i="11"/>
  <c r="I206" i="11"/>
  <c r="H257" i="11"/>
  <c r="D257" i="11"/>
  <c r="A257" i="11"/>
  <c r="G4" i="11"/>
  <c r="F4" i="11"/>
  <c r="F24" i="11"/>
  <c r="C24" i="11"/>
  <c r="E44" i="11"/>
  <c r="I44" i="11"/>
  <c r="C64" i="11"/>
  <c r="H64" i="11"/>
  <c r="D64" i="11"/>
  <c r="A84" i="11"/>
  <c r="H84" i="11"/>
  <c r="H127" i="11"/>
  <c r="D127" i="11"/>
  <c r="D167" i="11"/>
  <c r="G167" i="11"/>
  <c r="I70" i="11"/>
  <c r="O70" i="11"/>
  <c r="I9" i="11"/>
  <c r="H9" i="11"/>
  <c r="A29" i="11"/>
  <c r="O29" i="11"/>
  <c r="F29" i="11"/>
  <c r="A49" i="11"/>
  <c r="E49" i="11"/>
  <c r="A69" i="11"/>
  <c r="E69" i="11"/>
  <c r="A89" i="11"/>
  <c r="I89" i="11"/>
  <c r="H114" i="11"/>
  <c r="C114" i="11"/>
  <c r="I114" i="11"/>
  <c r="H154" i="11"/>
  <c r="C154" i="11"/>
  <c r="F194" i="11"/>
  <c r="O194" i="11"/>
  <c r="A96" i="11"/>
  <c r="H96" i="11"/>
  <c r="E136" i="11"/>
  <c r="O136" i="11"/>
  <c r="D156" i="11"/>
  <c r="O156" i="11"/>
  <c r="O196" i="11"/>
  <c r="E196" i="11"/>
  <c r="H196" i="11"/>
  <c r="F216" i="11"/>
  <c r="G216" i="11"/>
  <c r="D306" i="11"/>
  <c r="G306" i="11"/>
  <c r="C306" i="11"/>
  <c r="F310" i="11"/>
  <c r="I310" i="11"/>
  <c r="E105" i="11"/>
  <c r="C105" i="11"/>
  <c r="H125" i="11"/>
  <c r="F125" i="11"/>
  <c r="A145" i="11"/>
  <c r="O145" i="11"/>
  <c r="I145" i="11"/>
  <c r="E165" i="11"/>
  <c r="H165" i="11"/>
  <c r="F185" i="11"/>
  <c r="G185" i="11"/>
  <c r="H205" i="11"/>
  <c r="D205" i="11"/>
  <c r="E225" i="11"/>
  <c r="I225" i="11"/>
  <c r="C225" i="11"/>
  <c r="D245" i="11"/>
  <c r="E245" i="11"/>
  <c r="F285" i="11"/>
  <c r="D285" i="11"/>
  <c r="D286" i="11"/>
  <c r="I286" i="11"/>
  <c r="A301" i="11"/>
  <c r="H301" i="11"/>
  <c r="F259" i="11"/>
  <c r="H259" i="11"/>
  <c r="A279" i="11"/>
  <c r="C279" i="11"/>
  <c r="I279" i="11"/>
  <c r="D299" i="11"/>
  <c r="I299" i="11"/>
  <c r="C319" i="11"/>
  <c r="F319" i="11"/>
  <c r="O339" i="11"/>
  <c r="D339" i="11"/>
  <c r="H359" i="11"/>
  <c r="E359" i="11"/>
  <c r="C359" i="11"/>
  <c r="D379" i="11"/>
  <c r="H379" i="11"/>
  <c r="D421" i="11"/>
  <c r="F421" i="11"/>
  <c r="F256" i="11"/>
  <c r="O256" i="11"/>
  <c r="O316" i="11"/>
  <c r="H316" i="11"/>
  <c r="O376" i="11"/>
  <c r="F376" i="11"/>
  <c r="C396" i="11"/>
  <c r="E396" i="11"/>
  <c r="D325" i="11"/>
  <c r="F325" i="11"/>
  <c r="A325" i="11"/>
  <c r="H345" i="11"/>
  <c r="D345" i="11"/>
  <c r="H365" i="11"/>
  <c r="E365" i="11"/>
  <c r="C342" i="11"/>
  <c r="D342" i="11"/>
  <c r="H362" i="11"/>
  <c r="E362" i="11"/>
  <c r="H424" i="11"/>
  <c r="C424" i="11"/>
  <c r="E424" i="11"/>
  <c r="O394" i="11"/>
  <c r="F394" i="11"/>
  <c r="H414" i="11"/>
  <c r="D414" i="11"/>
  <c r="A454" i="11"/>
  <c r="C454" i="11"/>
  <c r="E454" i="11"/>
  <c r="A474" i="11"/>
  <c r="O474" i="11"/>
  <c r="G494" i="11"/>
  <c r="F494" i="11"/>
  <c r="O514" i="11"/>
  <c r="D514" i="11"/>
  <c r="E391" i="11"/>
  <c r="A391" i="11"/>
  <c r="O391" i="11"/>
  <c r="E411" i="11"/>
  <c r="F411" i="11"/>
  <c r="H471" i="11"/>
  <c r="A471" i="11"/>
  <c r="I471" i="11"/>
  <c r="E491" i="11"/>
  <c r="H491" i="11"/>
  <c r="F436" i="11"/>
  <c r="O436" i="11"/>
  <c r="H476" i="11"/>
  <c r="A476" i="11"/>
  <c r="O496" i="11"/>
  <c r="H496" i="11"/>
  <c r="C477" i="11"/>
  <c r="F477" i="11"/>
  <c r="O530" i="11"/>
  <c r="I530" i="11"/>
  <c r="G530" i="11"/>
  <c r="F536" i="11"/>
  <c r="H536" i="11"/>
  <c r="C556" i="11"/>
  <c r="D556" i="11"/>
  <c r="F545" i="11"/>
  <c r="I545" i="11"/>
  <c r="F31" i="13"/>
  <c r="G31" i="13"/>
  <c r="D55" i="13"/>
  <c r="O55" i="13"/>
  <c r="A39" i="13"/>
  <c r="H39" i="13"/>
  <c r="F39" i="13"/>
  <c r="C127" i="13"/>
  <c r="E127" i="13"/>
  <c r="I111" i="13"/>
  <c r="A111" i="13"/>
  <c r="H305" i="13"/>
  <c r="D305" i="13"/>
  <c r="E95" i="13"/>
  <c r="H95" i="13"/>
  <c r="I175" i="13"/>
  <c r="C175" i="13"/>
  <c r="D147" i="13"/>
  <c r="G147" i="13"/>
  <c r="E12" i="13"/>
  <c r="A12" i="13"/>
  <c r="C52" i="13"/>
  <c r="H52" i="13"/>
  <c r="H92" i="13"/>
  <c r="I92" i="13"/>
  <c r="C112" i="13"/>
  <c r="D112" i="13"/>
  <c r="G112" i="13"/>
  <c r="F132" i="13"/>
  <c r="I132" i="13"/>
  <c r="O152" i="13"/>
  <c r="F152" i="13"/>
  <c r="G172" i="13"/>
  <c r="O172" i="13"/>
  <c r="D212" i="13"/>
  <c r="H212" i="13"/>
  <c r="D309" i="13"/>
  <c r="G309" i="13"/>
  <c r="H5" i="13"/>
  <c r="G5" i="13"/>
  <c r="O25" i="13"/>
  <c r="D25" i="13"/>
  <c r="I45" i="13"/>
  <c r="C45" i="13"/>
  <c r="D65" i="13"/>
  <c r="G65" i="13"/>
  <c r="I65" i="13"/>
  <c r="D85" i="13"/>
  <c r="E85" i="13"/>
  <c r="A105" i="13"/>
  <c r="D105" i="13"/>
  <c r="I125" i="13"/>
  <c r="C125" i="13"/>
  <c r="G145" i="13"/>
  <c r="D145" i="13"/>
  <c r="C145" i="13"/>
  <c r="E165" i="13"/>
  <c r="F165" i="13"/>
  <c r="C185" i="13"/>
  <c r="H185" i="13"/>
  <c r="I205" i="13"/>
  <c r="C205" i="13"/>
  <c r="H225" i="13"/>
  <c r="E225" i="13"/>
  <c r="A225" i="13"/>
  <c r="F261" i="13"/>
  <c r="E261" i="13"/>
  <c r="I341" i="13"/>
  <c r="E341" i="13"/>
  <c r="G455" i="13"/>
  <c r="O455" i="13"/>
  <c r="F10" i="13"/>
  <c r="E10" i="13"/>
  <c r="G10" i="13"/>
  <c r="I30" i="13"/>
  <c r="E30" i="13"/>
  <c r="A50" i="13"/>
  <c r="H50" i="13"/>
  <c r="H70" i="13"/>
  <c r="A70" i="13"/>
  <c r="E90" i="13"/>
  <c r="H90" i="13"/>
  <c r="A90" i="13"/>
  <c r="C110" i="13"/>
  <c r="D110" i="13"/>
  <c r="O130" i="13"/>
  <c r="I130" i="13"/>
  <c r="A150" i="13"/>
  <c r="O150" i="13"/>
  <c r="F170" i="13"/>
  <c r="G170" i="13"/>
  <c r="H170" i="13"/>
  <c r="G190" i="13"/>
  <c r="F190" i="13"/>
  <c r="E210" i="13"/>
  <c r="C210" i="13"/>
  <c r="A269" i="13"/>
  <c r="F269" i="13"/>
  <c r="O269" i="13"/>
  <c r="D349" i="13"/>
  <c r="H349" i="13"/>
  <c r="A286" i="13"/>
  <c r="D286" i="13"/>
  <c r="I286" i="13"/>
  <c r="E306" i="13"/>
  <c r="D306" i="13"/>
  <c r="G326" i="13"/>
  <c r="I326" i="13"/>
  <c r="O391" i="13"/>
  <c r="G391" i="13"/>
  <c r="O471" i="13"/>
  <c r="G471" i="13"/>
  <c r="E519" i="13"/>
  <c r="A519" i="13"/>
  <c r="O235" i="13"/>
  <c r="D235" i="13"/>
  <c r="F235" i="13"/>
  <c r="H255" i="13"/>
  <c r="C255" i="13"/>
  <c r="D275" i="13"/>
  <c r="H275" i="13"/>
  <c r="E295" i="13"/>
  <c r="O295" i="13"/>
  <c r="O315" i="13"/>
  <c r="I315" i="13"/>
  <c r="E315" i="13"/>
  <c r="F355" i="13"/>
  <c r="A355" i="13"/>
  <c r="D375" i="13"/>
  <c r="C375" i="13"/>
  <c r="H479" i="13"/>
  <c r="E479" i="13"/>
  <c r="G479" i="13"/>
  <c r="D240" i="13"/>
  <c r="A240" i="13"/>
  <c r="C260" i="13"/>
  <c r="G260" i="13"/>
  <c r="O280" i="13"/>
  <c r="E280" i="13"/>
  <c r="F300" i="13"/>
  <c r="A300" i="13"/>
  <c r="C300" i="13"/>
  <c r="E320" i="13"/>
  <c r="G320" i="13"/>
  <c r="F340" i="13"/>
  <c r="H340" i="13"/>
  <c r="D360" i="13"/>
  <c r="O360" i="13"/>
  <c r="A46" i="6"/>
  <c r="C46" i="6"/>
  <c r="A142" i="6"/>
  <c r="H142" i="6"/>
  <c r="O142" i="6"/>
  <c r="O81" i="6"/>
  <c r="H81" i="6"/>
  <c r="G50" i="6"/>
  <c r="O50" i="6"/>
  <c r="A90" i="6"/>
  <c r="E90" i="6"/>
  <c r="O90" i="6"/>
  <c r="E146" i="6"/>
  <c r="O146" i="6"/>
  <c r="F202" i="6"/>
  <c r="G202" i="6"/>
  <c r="I101" i="6"/>
  <c r="H101" i="6"/>
  <c r="I35" i="6"/>
  <c r="G35" i="6"/>
  <c r="A35" i="6"/>
  <c r="D95" i="6"/>
  <c r="C95" i="6"/>
  <c r="A5" i="6"/>
  <c r="E5" i="6"/>
  <c r="D41" i="6"/>
  <c r="G41" i="6"/>
  <c r="G85" i="6"/>
  <c r="O85" i="6"/>
  <c r="F85" i="6"/>
  <c r="H54" i="6"/>
  <c r="A54" i="6"/>
  <c r="O74" i="6"/>
  <c r="H74" i="6"/>
  <c r="E94" i="6"/>
  <c r="I94" i="6"/>
  <c r="D94" i="6"/>
  <c r="A126" i="6"/>
  <c r="F126" i="6"/>
  <c r="O150" i="6"/>
  <c r="F150" i="6"/>
  <c r="I206" i="6"/>
  <c r="H206" i="6"/>
  <c r="C206" i="6"/>
  <c r="O49" i="6"/>
  <c r="D49" i="6"/>
  <c r="E34" i="6"/>
  <c r="H34" i="6"/>
  <c r="C19" i="6"/>
  <c r="E19" i="6"/>
  <c r="H19" i="6"/>
  <c r="A39" i="6"/>
  <c r="O39" i="6"/>
  <c r="G59" i="6"/>
  <c r="E59" i="6"/>
  <c r="C79" i="6"/>
  <c r="F79" i="6"/>
  <c r="E99" i="6"/>
  <c r="H99" i="6"/>
  <c r="O99" i="6"/>
  <c r="D174" i="6"/>
  <c r="H174" i="6"/>
  <c r="F379" i="6"/>
  <c r="A379" i="6"/>
  <c r="E17" i="6"/>
  <c r="D17" i="6"/>
  <c r="A97" i="6"/>
  <c r="H97" i="6"/>
  <c r="F97" i="6"/>
  <c r="C14" i="6"/>
  <c r="I14" i="6"/>
  <c r="F4" i="6"/>
  <c r="C4" i="6"/>
  <c r="E24" i="6"/>
  <c r="F24" i="6"/>
  <c r="I44" i="6"/>
  <c r="H44" i="6"/>
  <c r="C44" i="6"/>
  <c r="A64" i="6"/>
  <c r="H64" i="6"/>
  <c r="O84" i="6"/>
  <c r="H84" i="6"/>
  <c r="A104" i="6"/>
  <c r="C104" i="6"/>
  <c r="I429" i="6"/>
  <c r="D429" i="6"/>
  <c r="E429" i="6"/>
  <c r="E119" i="6"/>
  <c r="F119" i="6"/>
  <c r="C139" i="6"/>
  <c r="G139" i="6"/>
  <c r="D159" i="6"/>
  <c r="C159" i="6"/>
  <c r="F179" i="6"/>
  <c r="O179" i="6"/>
  <c r="I179" i="6"/>
  <c r="O199" i="6"/>
  <c r="G199" i="6"/>
  <c r="I219" i="6"/>
  <c r="A219" i="6"/>
  <c r="C239" i="6"/>
  <c r="G239" i="6"/>
  <c r="H315" i="6"/>
  <c r="G315" i="6"/>
  <c r="D132" i="6"/>
  <c r="C132" i="6"/>
  <c r="O132" i="6"/>
  <c r="O152" i="6"/>
  <c r="C152" i="6"/>
  <c r="I172" i="6"/>
  <c r="D172" i="6"/>
  <c r="A212" i="6"/>
  <c r="I212" i="6"/>
  <c r="O212" i="6"/>
  <c r="G371" i="6"/>
  <c r="A371" i="6"/>
  <c r="A125" i="6"/>
  <c r="C125" i="6"/>
  <c r="D125" i="6"/>
  <c r="A145" i="6"/>
  <c r="E145" i="6"/>
  <c r="D165" i="6"/>
  <c r="G165" i="6"/>
  <c r="H185" i="6"/>
  <c r="A185" i="6"/>
  <c r="A205" i="6"/>
  <c r="H205" i="6"/>
  <c r="G205" i="6"/>
  <c r="G225" i="6"/>
  <c r="O225" i="6"/>
  <c r="H259" i="6"/>
  <c r="D259" i="6"/>
  <c r="D339" i="6"/>
  <c r="I339" i="6"/>
  <c r="E256" i="6"/>
  <c r="O256" i="6"/>
  <c r="H316" i="6"/>
  <c r="G316" i="6"/>
  <c r="E316" i="6"/>
  <c r="D376" i="6"/>
  <c r="H376" i="6"/>
  <c r="C557" i="6"/>
  <c r="A557" i="6"/>
  <c r="A249" i="6"/>
  <c r="G249" i="6"/>
  <c r="C269" i="6"/>
  <c r="I269" i="6"/>
  <c r="I289" i="6"/>
  <c r="F289" i="6"/>
  <c r="O289" i="6"/>
  <c r="E309" i="6"/>
  <c r="H309" i="6"/>
  <c r="G329" i="6"/>
  <c r="H329" i="6"/>
  <c r="H349" i="6"/>
  <c r="O349" i="6"/>
  <c r="D369" i="6"/>
  <c r="O369" i="6"/>
  <c r="I369" i="6"/>
  <c r="F545" i="6"/>
  <c r="C545" i="6"/>
  <c r="C302" i="6"/>
  <c r="A302" i="6"/>
  <c r="H342" i="6"/>
  <c r="C342" i="6"/>
  <c r="E362" i="6"/>
  <c r="O362" i="6"/>
  <c r="E449" i="6"/>
  <c r="G449" i="6"/>
  <c r="I449" i="6"/>
  <c r="E390" i="6"/>
  <c r="C390" i="6"/>
  <c r="F410" i="6"/>
  <c r="O410" i="6"/>
  <c r="E430" i="6"/>
  <c r="D430" i="6"/>
  <c r="C430" i="6"/>
  <c r="G470" i="6"/>
  <c r="A470" i="6"/>
  <c r="O490" i="6"/>
  <c r="H490" i="6"/>
  <c r="D530" i="6"/>
  <c r="C530" i="6"/>
  <c r="I391" i="6"/>
  <c r="A391" i="6"/>
  <c r="D411" i="6"/>
  <c r="E411" i="6"/>
  <c r="C471" i="6"/>
  <c r="D471" i="6"/>
  <c r="I491" i="6"/>
  <c r="O491" i="6"/>
  <c r="A549" i="6"/>
  <c r="H549" i="6"/>
  <c r="E396" i="6"/>
  <c r="O396" i="6"/>
  <c r="D396" i="6"/>
  <c r="H416" i="6"/>
  <c r="E416" i="6"/>
  <c r="C436" i="6"/>
  <c r="F436" i="6"/>
  <c r="I476" i="6"/>
  <c r="D476" i="6"/>
  <c r="E476" i="6"/>
  <c r="I496" i="6"/>
  <c r="D496" i="6"/>
  <c r="C536" i="6"/>
  <c r="A536" i="6"/>
  <c r="G546" i="6"/>
  <c r="O546" i="6"/>
  <c r="A546" i="6"/>
  <c r="A555" i="6"/>
  <c r="E555" i="6"/>
  <c r="C544" i="6"/>
  <c r="G544" i="6"/>
  <c r="I69" i="6"/>
  <c r="D69" i="6"/>
  <c r="A66" i="6"/>
  <c r="I66" i="6"/>
  <c r="F166" i="6"/>
  <c r="D166" i="6"/>
  <c r="A222" i="6"/>
  <c r="C222" i="6"/>
  <c r="O222" i="6"/>
  <c r="D70" i="6"/>
  <c r="G70" i="6"/>
  <c r="O170" i="6"/>
  <c r="D170" i="6"/>
  <c r="O15" i="6"/>
  <c r="C15" i="6"/>
  <c r="A75" i="6"/>
  <c r="D75" i="6"/>
  <c r="H234" i="6"/>
  <c r="A234" i="6"/>
  <c r="C21" i="6"/>
  <c r="D21" i="6"/>
  <c r="A21" i="6"/>
  <c r="F89" i="6"/>
  <c r="D89" i="6"/>
  <c r="O62" i="6"/>
  <c r="F62" i="6"/>
  <c r="D62" i="6"/>
  <c r="G82" i="6"/>
  <c r="D82" i="6"/>
  <c r="C130" i="6"/>
  <c r="D130" i="6"/>
  <c r="F162" i="6"/>
  <c r="D162" i="6"/>
  <c r="H162" i="6"/>
  <c r="A186" i="6"/>
  <c r="E186" i="6"/>
  <c r="C210" i="6"/>
  <c r="A210" i="6"/>
  <c r="F65" i="6"/>
  <c r="E65" i="6"/>
  <c r="O65" i="6"/>
  <c r="O27" i="6"/>
  <c r="E27" i="6"/>
  <c r="D87" i="6"/>
  <c r="C87" i="6"/>
  <c r="F124" i="6"/>
  <c r="G124" i="6"/>
  <c r="G194" i="6"/>
  <c r="C194" i="6"/>
  <c r="E29" i="6"/>
  <c r="O29" i="6"/>
  <c r="C110" i="6"/>
  <c r="E110" i="6"/>
  <c r="C22" i="6"/>
  <c r="F22" i="6"/>
  <c r="I12" i="6"/>
  <c r="G12" i="6"/>
  <c r="H12" i="6"/>
  <c r="O52" i="6"/>
  <c r="I52" i="6"/>
  <c r="F92" i="6"/>
  <c r="H92" i="6"/>
  <c r="G92" i="6"/>
  <c r="C114" i="6"/>
  <c r="F114" i="6"/>
  <c r="H127" i="6"/>
  <c r="G127" i="6"/>
  <c r="C147" i="6"/>
  <c r="F147" i="6"/>
  <c r="E147" i="6"/>
  <c r="O167" i="6"/>
  <c r="G167" i="6"/>
  <c r="G187" i="6"/>
  <c r="H187" i="6"/>
  <c r="A295" i="6"/>
  <c r="F295" i="6"/>
  <c r="E351" i="6"/>
  <c r="G351" i="6"/>
  <c r="I136" i="6"/>
  <c r="H136" i="6"/>
  <c r="O156" i="6"/>
  <c r="H156" i="6"/>
  <c r="F196" i="6"/>
  <c r="I196" i="6"/>
  <c r="D216" i="6"/>
  <c r="A216" i="6"/>
  <c r="C375" i="6"/>
  <c r="G375" i="6"/>
  <c r="A375" i="6"/>
  <c r="C109" i="6"/>
  <c r="F109" i="6"/>
  <c r="H129" i="6"/>
  <c r="D129" i="6"/>
  <c r="A149" i="6"/>
  <c r="E149" i="6"/>
  <c r="E169" i="6"/>
  <c r="I169" i="6"/>
  <c r="O169" i="6"/>
  <c r="G189" i="6"/>
  <c r="H189" i="6"/>
  <c r="D209" i="6"/>
  <c r="A209" i="6"/>
  <c r="F229" i="6"/>
  <c r="H229" i="6"/>
  <c r="A279" i="6"/>
  <c r="C279" i="6"/>
  <c r="I279" i="6"/>
  <c r="D359" i="6"/>
  <c r="F359" i="6"/>
  <c r="H260" i="6"/>
  <c r="G260" i="6"/>
  <c r="C280" i="6"/>
  <c r="F280" i="6"/>
  <c r="O280" i="6"/>
  <c r="I300" i="6"/>
  <c r="G300" i="6"/>
  <c r="O320" i="6"/>
  <c r="E320" i="6"/>
  <c r="E340" i="6"/>
  <c r="A340" i="6"/>
  <c r="I360" i="6"/>
  <c r="A360" i="6"/>
  <c r="H360" i="6"/>
  <c r="C380" i="6"/>
  <c r="O380" i="6"/>
  <c r="C257" i="6"/>
  <c r="E257" i="6"/>
  <c r="H257" i="6"/>
  <c r="A317" i="6"/>
  <c r="E317" i="6"/>
  <c r="H377" i="6"/>
  <c r="G377" i="6"/>
  <c r="O286" i="6"/>
  <c r="G286" i="6"/>
  <c r="C286" i="6"/>
  <c r="O306" i="6"/>
  <c r="F306" i="6"/>
  <c r="G326" i="6"/>
  <c r="I326" i="6"/>
  <c r="I417" i="6"/>
  <c r="A417" i="6"/>
  <c r="A394" i="6"/>
  <c r="I394" i="6"/>
  <c r="O394" i="6"/>
  <c r="A414" i="6"/>
  <c r="D414" i="6"/>
  <c r="E454" i="6"/>
  <c r="D454" i="6"/>
  <c r="A474" i="6"/>
  <c r="I474" i="6"/>
  <c r="D474" i="6"/>
  <c r="G494" i="6"/>
  <c r="A494" i="6"/>
  <c r="I514" i="6"/>
  <c r="A514" i="6"/>
  <c r="F534" i="6"/>
  <c r="C534" i="6"/>
  <c r="C395" i="6"/>
  <c r="E395" i="6"/>
  <c r="D395" i="6"/>
  <c r="H415" i="6"/>
  <c r="D415" i="6"/>
  <c r="G435" i="6"/>
  <c r="O435" i="6"/>
  <c r="C455" i="6"/>
  <c r="I455" i="6"/>
  <c r="A475" i="6"/>
  <c r="G475" i="6"/>
  <c r="E475" i="6"/>
  <c r="G495" i="6"/>
  <c r="O495" i="6"/>
  <c r="A535" i="6"/>
  <c r="H535" i="6"/>
  <c r="I420" i="6"/>
  <c r="G420" i="6"/>
  <c r="D440" i="6"/>
  <c r="C440" i="6"/>
  <c r="G440" i="6"/>
  <c r="D480" i="6"/>
  <c r="E480" i="6"/>
  <c r="E500" i="6"/>
  <c r="D500" i="6"/>
  <c r="D520" i="6"/>
  <c r="E520" i="6"/>
  <c r="C520" i="6"/>
  <c r="F25" i="6"/>
  <c r="I25" i="6"/>
  <c r="C190" i="6"/>
  <c r="D190" i="6"/>
  <c r="E77" i="6"/>
  <c r="H77" i="6"/>
  <c r="O11" i="6"/>
  <c r="F11" i="6"/>
  <c r="I31" i="6"/>
  <c r="O31" i="6"/>
  <c r="G31" i="6"/>
  <c r="G51" i="6"/>
  <c r="D51" i="6"/>
  <c r="H71" i="6"/>
  <c r="I71" i="6"/>
  <c r="G91" i="6"/>
  <c r="E91" i="6"/>
  <c r="A134" i="6"/>
  <c r="D134" i="6"/>
  <c r="G134" i="6"/>
  <c r="F214" i="6"/>
  <c r="O214" i="6"/>
  <c r="D45" i="6"/>
  <c r="F45" i="6"/>
  <c r="I26" i="6"/>
  <c r="H26" i="6"/>
  <c r="H16" i="6"/>
  <c r="G16" i="6"/>
  <c r="E36" i="6"/>
  <c r="A36" i="6"/>
  <c r="A76" i="6"/>
  <c r="I76" i="6"/>
  <c r="H96" i="6"/>
  <c r="C96" i="6"/>
  <c r="D120" i="6"/>
  <c r="H120" i="6"/>
  <c r="F111" i="6"/>
  <c r="C111" i="6"/>
  <c r="O111" i="6"/>
  <c r="G131" i="6"/>
  <c r="D131" i="6"/>
  <c r="D151" i="6"/>
  <c r="G151" i="6"/>
  <c r="H171" i="6"/>
  <c r="O171" i="6"/>
  <c r="E211" i="6"/>
  <c r="D211" i="6"/>
  <c r="O251" i="6"/>
  <c r="H251" i="6"/>
  <c r="A275" i="6"/>
  <c r="O275" i="6"/>
  <c r="F275" i="6"/>
  <c r="E355" i="6"/>
  <c r="D355" i="6"/>
  <c r="A140" i="6"/>
  <c r="D140" i="6"/>
  <c r="C140" i="6"/>
  <c r="C160" i="6"/>
  <c r="E160" i="6"/>
  <c r="E180" i="6"/>
  <c r="C180" i="6"/>
  <c r="F200" i="6"/>
  <c r="C200" i="6"/>
  <c r="I220" i="6"/>
  <c r="O220" i="6"/>
  <c r="H220" i="6"/>
  <c r="E240" i="6"/>
  <c r="A240" i="6"/>
  <c r="A477" i="6"/>
  <c r="O477" i="6"/>
  <c r="I137" i="6"/>
  <c r="O137" i="6"/>
  <c r="A137" i="6"/>
  <c r="D157" i="6"/>
  <c r="F157" i="6"/>
  <c r="E197" i="6"/>
  <c r="I197" i="6"/>
  <c r="E299" i="6"/>
  <c r="I299" i="6"/>
  <c r="G264" i="6"/>
  <c r="I264" i="6"/>
  <c r="E284" i="6"/>
  <c r="I284" i="6"/>
  <c r="D304" i="6"/>
  <c r="E304" i="6"/>
  <c r="C324" i="6"/>
  <c r="I324" i="6"/>
  <c r="D324" i="6"/>
  <c r="H344" i="6"/>
  <c r="A344" i="6"/>
  <c r="G364" i="6"/>
  <c r="C364" i="6"/>
  <c r="H385" i="6"/>
  <c r="A385" i="6"/>
  <c r="G261" i="6"/>
  <c r="E261" i="6"/>
  <c r="O281" i="6"/>
  <c r="F281" i="6"/>
  <c r="O301" i="6"/>
  <c r="E301" i="6"/>
  <c r="H301" i="6"/>
  <c r="O341" i="6"/>
  <c r="C341" i="6"/>
  <c r="H361" i="6"/>
  <c r="A361" i="6"/>
  <c r="C250" i="6"/>
  <c r="D250" i="6"/>
  <c r="F250" i="6"/>
  <c r="E270" i="6"/>
  <c r="O270" i="6"/>
  <c r="G290" i="6"/>
  <c r="A290" i="6"/>
  <c r="D310" i="6"/>
  <c r="I310" i="6"/>
  <c r="C330" i="6"/>
  <c r="G330" i="6"/>
  <c r="H330" i="6"/>
  <c r="H350" i="6"/>
  <c r="C350" i="6"/>
  <c r="D370" i="6"/>
  <c r="C370" i="6"/>
  <c r="C421" i="6"/>
  <c r="D421" i="6"/>
  <c r="F501" i="6"/>
  <c r="A501" i="6"/>
  <c r="C501" i="6"/>
  <c r="O502" i="6"/>
  <c r="D502" i="6"/>
  <c r="H399" i="6"/>
  <c r="C399" i="6"/>
  <c r="A419" i="6"/>
  <c r="E419" i="6"/>
  <c r="D439" i="6"/>
  <c r="A439" i="6"/>
  <c r="E439" i="6"/>
  <c r="D479" i="6"/>
  <c r="H479" i="6"/>
  <c r="E499" i="6"/>
  <c r="D499" i="6"/>
  <c r="G519" i="6"/>
  <c r="O519" i="6"/>
  <c r="E519" i="6"/>
  <c r="H384" i="6"/>
  <c r="C384" i="6"/>
  <c r="A404" i="6"/>
  <c r="D404" i="6"/>
  <c r="E404" i="6"/>
  <c r="A424" i="6"/>
  <c r="D424" i="6"/>
  <c r="I464" i="6"/>
  <c r="D464" i="6"/>
  <c r="F484" i="6"/>
  <c r="G484" i="6"/>
  <c r="H484" i="6"/>
  <c r="E524" i="6"/>
  <c r="D524" i="6"/>
  <c r="E554" i="6"/>
  <c r="H554" i="6"/>
  <c r="C554" i="6"/>
  <c r="O547" i="6"/>
  <c r="F547" i="6"/>
  <c r="A547" i="6"/>
  <c r="E556" i="6"/>
  <c r="G556" i="6"/>
  <c r="O105" i="6"/>
  <c r="E105" i="6"/>
  <c r="E86" i="6"/>
  <c r="I86" i="6"/>
  <c r="D112" i="6"/>
  <c r="G112" i="6"/>
  <c r="I112" i="6"/>
  <c r="A9" i="6"/>
  <c r="C9" i="6"/>
  <c r="F55" i="6"/>
  <c r="D55" i="6"/>
  <c r="F154" i="6"/>
  <c r="C154" i="6"/>
  <c r="D61" i="6"/>
  <c r="O61" i="6"/>
  <c r="H61" i="6"/>
  <c r="A10" i="6"/>
  <c r="C10" i="6"/>
  <c r="G30" i="6"/>
  <c r="O30" i="6"/>
  <c r="H20" i="6"/>
  <c r="A20" i="6"/>
  <c r="A40" i="6"/>
  <c r="G40" i="6"/>
  <c r="D40" i="6"/>
  <c r="A60" i="6"/>
  <c r="G60" i="6"/>
  <c r="E80" i="6"/>
  <c r="A80" i="6"/>
  <c r="F100" i="6"/>
  <c r="E100" i="6"/>
  <c r="A244" i="6"/>
  <c r="D244" i="6"/>
  <c r="I244" i="6"/>
  <c r="G115" i="6"/>
  <c r="C115" i="6"/>
  <c r="C135" i="6"/>
  <c r="O135" i="6"/>
  <c r="I155" i="6"/>
  <c r="A155" i="6"/>
  <c r="I175" i="6"/>
  <c r="O175" i="6"/>
  <c r="H175" i="6"/>
  <c r="C195" i="6"/>
  <c r="A195" i="6"/>
  <c r="C215" i="6"/>
  <c r="D215" i="6"/>
  <c r="G235" i="6"/>
  <c r="A235" i="6"/>
  <c r="D255" i="6"/>
  <c r="H255" i="6"/>
  <c r="A255" i="6"/>
  <c r="C287" i="6"/>
  <c r="G287" i="6"/>
  <c r="A311" i="6"/>
  <c r="I311" i="6"/>
  <c r="I529" i="6"/>
  <c r="G529" i="6"/>
  <c r="F529" i="6"/>
  <c r="E144" i="6"/>
  <c r="D144" i="6"/>
  <c r="C164" i="6"/>
  <c r="O164" i="6"/>
  <c r="C184" i="6"/>
  <c r="O184" i="6"/>
  <c r="E204" i="6"/>
  <c r="I204" i="6"/>
  <c r="D204" i="6"/>
  <c r="A224" i="6"/>
  <c r="H224" i="6"/>
  <c r="I121" i="6"/>
  <c r="G121" i="6"/>
  <c r="A121" i="6"/>
  <c r="O141" i="6"/>
  <c r="A141" i="6"/>
  <c r="A161" i="6"/>
  <c r="E161" i="6"/>
  <c r="G201" i="6"/>
  <c r="O201" i="6"/>
  <c r="E201" i="6"/>
  <c r="E221" i="6"/>
  <c r="G221" i="6"/>
  <c r="G241" i="6"/>
  <c r="F241" i="6"/>
  <c r="A319" i="6"/>
  <c r="C319" i="6"/>
  <c r="H252" i="6"/>
  <c r="A252" i="6"/>
  <c r="G409" i="6"/>
  <c r="I409" i="6"/>
  <c r="F409" i="6"/>
  <c r="G489" i="6"/>
  <c r="O489" i="6"/>
  <c r="F245" i="6"/>
  <c r="I245" i="6"/>
  <c r="D265" i="6"/>
  <c r="A265" i="6"/>
  <c r="F285" i="6"/>
  <c r="E285" i="6"/>
  <c r="H285" i="6"/>
  <c r="A305" i="6"/>
  <c r="C305" i="6"/>
  <c r="I325" i="6"/>
  <c r="H325" i="6"/>
  <c r="F345" i="6"/>
  <c r="I345" i="6"/>
  <c r="O365" i="6"/>
  <c r="H365" i="6"/>
  <c r="G365" i="6"/>
  <c r="G389" i="6"/>
  <c r="O389" i="6"/>
  <c r="C469" i="6"/>
  <c r="D469" i="6"/>
  <c r="D537" i="6"/>
  <c r="C537" i="6"/>
  <c r="C254" i="6"/>
  <c r="H254" i="6"/>
  <c r="A274" i="6"/>
  <c r="E274" i="6"/>
  <c r="O294" i="6"/>
  <c r="I294" i="6"/>
  <c r="F314" i="6"/>
  <c r="C314" i="6"/>
  <c r="E314" i="6"/>
  <c r="C334" i="6"/>
  <c r="G334" i="6"/>
  <c r="I354" i="6"/>
  <c r="H354" i="6"/>
  <c r="F374" i="6"/>
  <c r="E374" i="6"/>
  <c r="O425" i="6"/>
  <c r="A425" i="6"/>
  <c r="I425" i="6"/>
  <c r="C392" i="6"/>
  <c r="I392" i="6"/>
  <c r="G392" i="6"/>
  <c r="E412" i="6"/>
  <c r="D412" i="6"/>
  <c r="A472" i="6"/>
  <c r="O472" i="6"/>
  <c r="D472" i="6"/>
  <c r="A492" i="6"/>
  <c r="D492" i="6"/>
  <c r="C69" i="7"/>
  <c r="H69" i="7"/>
  <c r="O14" i="7"/>
  <c r="D14" i="7"/>
  <c r="A14" i="7"/>
  <c r="O34" i="7"/>
  <c r="I34" i="7"/>
  <c r="D54" i="7"/>
  <c r="G54" i="7"/>
  <c r="O74" i="7"/>
  <c r="H74" i="7"/>
  <c r="E94" i="7"/>
  <c r="O94" i="7"/>
  <c r="I94" i="7"/>
  <c r="G114" i="7"/>
  <c r="F114" i="7"/>
  <c r="D159" i="7"/>
  <c r="H159" i="7"/>
  <c r="F239" i="7"/>
  <c r="C239" i="7"/>
  <c r="E45" i="7"/>
  <c r="I45" i="7"/>
  <c r="A45" i="7"/>
  <c r="A89" i="7"/>
  <c r="G89" i="7"/>
  <c r="E124" i="7"/>
  <c r="O124" i="7"/>
  <c r="C15" i="7"/>
  <c r="E15" i="7"/>
  <c r="O35" i="7"/>
  <c r="H35" i="7"/>
  <c r="G35" i="7"/>
  <c r="E55" i="7"/>
  <c r="F55" i="7"/>
  <c r="A75" i="7"/>
  <c r="C75" i="7"/>
  <c r="E95" i="7"/>
  <c r="A95" i="7"/>
  <c r="D115" i="7"/>
  <c r="C115" i="7"/>
  <c r="E115" i="7"/>
  <c r="I9" i="7"/>
  <c r="H9" i="7"/>
  <c r="F61" i="7"/>
  <c r="G61" i="7"/>
  <c r="O255" i="7"/>
  <c r="A255" i="7"/>
  <c r="C16" i="7"/>
  <c r="O16" i="7"/>
  <c r="G16" i="7"/>
  <c r="E36" i="7"/>
  <c r="C36" i="7"/>
  <c r="G76" i="7"/>
  <c r="E76" i="7"/>
  <c r="I96" i="7"/>
  <c r="O96" i="7"/>
  <c r="A96" i="7"/>
  <c r="G151" i="7"/>
  <c r="A151" i="7"/>
  <c r="A175" i="7"/>
  <c r="G175" i="7"/>
  <c r="O144" i="7"/>
  <c r="A144" i="7"/>
  <c r="G164" i="7"/>
  <c r="F164" i="7"/>
  <c r="F184" i="7"/>
  <c r="C184" i="7"/>
  <c r="E184" i="7"/>
  <c r="G204" i="7"/>
  <c r="H204" i="7"/>
  <c r="O224" i="7"/>
  <c r="I224" i="7"/>
  <c r="H244" i="7"/>
  <c r="G244" i="7"/>
  <c r="G317" i="7"/>
  <c r="I317" i="7"/>
  <c r="F317" i="7"/>
  <c r="G341" i="7"/>
  <c r="H341" i="7"/>
  <c r="O365" i="7"/>
  <c r="G365" i="7"/>
  <c r="D137" i="7"/>
  <c r="G137" i="7"/>
  <c r="C137" i="7"/>
  <c r="D157" i="7"/>
  <c r="O157" i="7"/>
  <c r="C197" i="7"/>
  <c r="F197" i="7"/>
  <c r="H257" i="7"/>
  <c r="A257" i="7"/>
  <c r="D329" i="7"/>
  <c r="H329" i="7"/>
  <c r="E134" i="7"/>
  <c r="C134" i="7"/>
  <c r="I154" i="7"/>
  <c r="D154" i="7"/>
  <c r="F174" i="7"/>
  <c r="D174" i="7"/>
  <c r="O194" i="7"/>
  <c r="E194" i="7"/>
  <c r="G194" i="7"/>
  <c r="H214" i="7"/>
  <c r="C214" i="7"/>
  <c r="O234" i="7"/>
  <c r="H234" i="7"/>
  <c r="G254" i="7"/>
  <c r="I254" i="7"/>
  <c r="H285" i="7"/>
  <c r="G285" i="7"/>
  <c r="C285" i="7"/>
  <c r="F286" i="7"/>
  <c r="C286" i="7"/>
  <c r="O306" i="7"/>
  <c r="G306" i="7"/>
  <c r="H326" i="7"/>
  <c r="C326" i="7"/>
  <c r="D326" i="7"/>
  <c r="F514" i="7"/>
  <c r="A514" i="7"/>
  <c r="A275" i="7"/>
  <c r="E275" i="7"/>
  <c r="C295" i="7"/>
  <c r="I295" i="7"/>
  <c r="A295" i="7"/>
  <c r="I315" i="7"/>
  <c r="C315" i="7"/>
  <c r="H355" i="7"/>
  <c r="I355" i="7"/>
  <c r="G375" i="7"/>
  <c r="D375" i="7"/>
  <c r="A375" i="7"/>
  <c r="F534" i="7"/>
  <c r="O534" i="7"/>
  <c r="G392" i="7"/>
  <c r="D392" i="7"/>
  <c r="C392" i="7"/>
  <c r="O410" i="7"/>
  <c r="E410" i="7"/>
  <c r="O490" i="7"/>
  <c r="F490" i="7"/>
  <c r="D490" i="7"/>
  <c r="H419" i="7"/>
  <c r="D419" i="7"/>
  <c r="E439" i="7"/>
  <c r="O439" i="7"/>
  <c r="O479" i="7"/>
  <c r="H479" i="7"/>
  <c r="H499" i="7"/>
  <c r="F499" i="7"/>
  <c r="G519" i="7"/>
  <c r="I519" i="7"/>
  <c r="F412" i="7"/>
  <c r="G412" i="7"/>
  <c r="G472" i="7"/>
  <c r="E472" i="7"/>
  <c r="O492" i="7"/>
  <c r="C492" i="7"/>
  <c r="E409" i="7"/>
  <c r="A409" i="7"/>
  <c r="G409" i="7"/>
  <c r="F429" i="7"/>
  <c r="O429" i="7"/>
  <c r="F449" i="7"/>
  <c r="H449" i="7"/>
  <c r="H469" i="7"/>
  <c r="I469" i="7"/>
  <c r="O489" i="7"/>
  <c r="A489" i="7"/>
  <c r="D489" i="7"/>
  <c r="D529" i="7"/>
  <c r="G529" i="7"/>
  <c r="E549" i="7"/>
  <c r="A549" i="7"/>
  <c r="E74" i="8"/>
  <c r="A74" i="8"/>
  <c r="D172" i="8"/>
  <c r="O172" i="8"/>
  <c r="I27" i="8"/>
  <c r="D27" i="8"/>
  <c r="G87" i="8"/>
  <c r="I87" i="8"/>
  <c r="A87" i="8"/>
  <c r="O125" i="8"/>
  <c r="A125" i="8"/>
  <c r="E46" i="8"/>
  <c r="H46" i="8"/>
  <c r="C46" i="8"/>
  <c r="A141" i="8"/>
  <c r="C141" i="8"/>
  <c r="D212" i="8"/>
  <c r="C212" i="8"/>
  <c r="I349" i="8"/>
  <c r="D349" i="8"/>
  <c r="C349" i="8"/>
  <c r="G20" i="8"/>
  <c r="E20" i="8"/>
  <c r="E40" i="8"/>
  <c r="G40" i="8"/>
  <c r="A60" i="8"/>
  <c r="H60" i="8"/>
  <c r="G80" i="8"/>
  <c r="H80" i="8"/>
  <c r="I80" i="8"/>
  <c r="H100" i="8"/>
  <c r="A100" i="8"/>
  <c r="O121" i="8"/>
  <c r="A121" i="8"/>
  <c r="O164" i="8"/>
  <c r="C164" i="8"/>
  <c r="F244" i="8"/>
  <c r="E244" i="8"/>
  <c r="H244" i="8"/>
  <c r="I26" i="8"/>
  <c r="F26" i="8"/>
  <c r="E70" i="8"/>
  <c r="G70" i="8"/>
  <c r="A17" i="8"/>
  <c r="D17" i="8"/>
  <c r="H17" i="8"/>
  <c r="I77" i="8"/>
  <c r="C77" i="8"/>
  <c r="A97" i="8"/>
  <c r="O97" i="8"/>
  <c r="D97" i="8"/>
  <c r="O157" i="8"/>
  <c r="H157" i="8"/>
  <c r="E197" i="8"/>
  <c r="A197" i="8"/>
  <c r="H257" i="8"/>
  <c r="F257" i="8"/>
  <c r="G257" i="8"/>
  <c r="I329" i="8"/>
  <c r="O329" i="8"/>
  <c r="C142" i="8"/>
  <c r="H142" i="8"/>
  <c r="I162" i="8"/>
  <c r="C162" i="8"/>
  <c r="F162" i="8"/>
  <c r="C202" i="8"/>
  <c r="G202" i="8"/>
  <c r="O222" i="8"/>
  <c r="F222" i="8"/>
  <c r="I260" i="8"/>
  <c r="C260" i="8"/>
  <c r="F309" i="8"/>
  <c r="G309" i="8"/>
  <c r="A377" i="8"/>
  <c r="E377" i="8"/>
  <c r="H537" i="8"/>
  <c r="F537" i="8"/>
  <c r="D537" i="8"/>
  <c r="E135" i="8"/>
  <c r="D135" i="8"/>
  <c r="H155" i="8"/>
  <c r="I155" i="8"/>
  <c r="F175" i="8"/>
  <c r="H175" i="8"/>
  <c r="E195" i="8"/>
  <c r="A195" i="8"/>
  <c r="D195" i="8"/>
  <c r="O77" i="7"/>
  <c r="F77" i="7"/>
  <c r="D22" i="7"/>
  <c r="E22" i="7"/>
  <c r="H22" i="7"/>
  <c r="I62" i="7"/>
  <c r="C62" i="7"/>
  <c r="A82" i="7"/>
  <c r="I82" i="7"/>
  <c r="D127" i="7"/>
  <c r="E127" i="7"/>
  <c r="I179" i="7"/>
  <c r="G179" i="7"/>
  <c r="F530" i="7"/>
  <c r="D530" i="7"/>
  <c r="F49" i="7"/>
  <c r="A49" i="7"/>
  <c r="O49" i="7"/>
  <c r="D97" i="7"/>
  <c r="H97" i="7"/>
  <c r="F251" i="7"/>
  <c r="C251" i="7"/>
  <c r="A19" i="7"/>
  <c r="G19" i="7"/>
  <c r="C39" i="7"/>
  <c r="H39" i="7"/>
  <c r="G39" i="7"/>
  <c r="D59" i="7"/>
  <c r="O59" i="7"/>
  <c r="D79" i="7"/>
  <c r="F79" i="7"/>
  <c r="A99" i="7"/>
  <c r="O99" i="7"/>
  <c r="O135" i="7"/>
  <c r="G135" i="7"/>
  <c r="F135" i="7"/>
  <c r="A21" i="7"/>
  <c r="G21" i="7"/>
  <c r="H81" i="7"/>
  <c r="D81" i="7"/>
  <c r="E289" i="7"/>
  <c r="H289" i="7"/>
  <c r="G20" i="7"/>
  <c r="I20" i="7"/>
  <c r="A20" i="7"/>
  <c r="F40" i="7"/>
  <c r="I40" i="7"/>
  <c r="E60" i="7"/>
  <c r="D60" i="7"/>
  <c r="I80" i="7"/>
  <c r="H80" i="7"/>
  <c r="F100" i="7"/>
  <c r="D100" i="7"/>
  <c r="A100" i="7"/>
  <c r="C119" i="7"/>
  <c r="O119" i="7"/>
  <c r="H155" i="7"/>
  <c r="I155" i="7"/>
  <c r="O187" i="7"/>
  <c r="C187" i="7"/>
  <c r="F211" i="7"/>
  <c r="O211" i="7"/>
  <c r="H211" i="7"/>
  <c r="F235" i="7"/>
  <c r="O235" i="7"/>
  <c r="F152" i="7"/>
  <c r="A152" i="7"/>
  <c r="H172" i="7"/>
  <c r="O172" i="7"/>
  <c r="C212" i="7"/>
  <c r="D212" i="7"/>
  <c r="D252" i="7"/>
  <c r="G252" i="7"/>
  <c r="F345" i="7"/>
  <c r="D345" i="7"/>
  <c r="A377" i="7"/>
  <c r="C377" i="7"/>
  <c r="C121" i="7"/>
  <c r="E121" i="7"/>
  <c r="G141" i="7"/>
  <c r="E141" i="7"/>
  <c r="D141" i="7"/>
  <c r="G161" i="7"/>
  <c r="H161" i="7"/>
  <c r="C201" i="7"/>
  <c r="E201" i="7"/>
  <c r="D221" i="7"/>
  <c r="G221" i="7"/>
  <c r="I221" i="7"/>
  <c r="I241" i="7"/>
  <c r="F241" i="7"/>
  <c r="A349" i="7"/>
  <c r="F349" i="7"/>
  <c r="O142" i="7"/>
  <c r="D142" i="7"/>
  <c r="H162" i="7"/>
  <c r="F162" i="7"/>
  <c r="E202" i="7"/>
  <c r="G202" i="7"/>
  <c r="O202" i="7"/>
  <c r="E222" i="7"/>
  <c r="G222" i="7"/>
  <c r="O260" i="7"/>
  <c r="E260" i="7"/>
  <c r="H309" i="7"/>
  <c r="A309" i="7"/>
  <c r="O309" i="7"/>
  <c r="A270" i="7"/>
  <c r="F270" i="7"/>
  <c r="G290" i="7"/>
  <c r="C290" i="7"/>
  <c r="E310" i="7"/>
  <c r="G310" i="7"/>
  <c r="O330" i="7"/>
  <c r="F330" i="7"/>
  <c r="D330" i="7"/>
  <c r="O350" i="7"/>
  <c r="E350" i="7"/>
  <c r="I370" i="7"/>
  <c r="A370" i="7"/>
  <c r="H390" i="7"/>
  <c r="D390" i="7"/>
  <c r="H454" i="7"/>
  <c r="I454" i="7"/>
  <c r="O454" i="7"/>
  <c r="H259" i="7"/>
  <c r="C259" i="7"/>
  <c r="A279" i="7"/>
  <c r="D279" i="7"/>
  <c r="O299" i="7"/>
  <c r="E299" i="7"/>
  <c r="I299" i="7"/>
  <c r="A319" i="7"/>
  <c r="E319" i="7"/>
  <c r="O339" i="7"/>
  <c r="D339" i="7"/>
  <c r="I359" i="7"/>
  <c r="C359" i="7"/>
  <c r="H379" i="7"/>
  <c r="E379" i="7"/>
  <c r="O379" i="7"/>
  <c r="I554" i="7"/>
  <c r="A554" i="7"/>
  <c r="C316" i="7"/>
  <c r="F316" i="7"/>
  <c r="A316" i="7"/>
  <c r="D376" i="7"/>
  <c r="A376" i="7"/>
  <c r="O395" i="7"/>
  <c r="E395" i="7"/>
  <c r="I395" i="7"/>
  <c r="D470" i="7"/>
  <c r="G470" i="7"/>
  <c r="C502" i="7"/>
  <c r="E502" i="7"/>
  <c r="I502" i="7"/>
  <c r="F547" i="7"/>
  <c r="G547" i="7"/>
  <c r="H547" i="7"/>
  <c r="A396" i="7"/>
  <c r="F396" i="7"/>
  <c r="O416" i="7"/>
  <c r="C416" i="7"/>
  <c r="H436" i="7"/>
  <c r="A436" i="7"/>
  <c r="O436" i="7"/>
  <c r="H476" i="7"/>
  <c r="A476" i="7"/>
  <c r="E496" i="7"/>
  <c r="D496" i="7"/>
  <c r="C536" i="7"/>
  <c r="H536" i="7"/>
  <c r="E417" i="7"/>
  <c r="A417" i="7"/>
  <c r="O417" i="7"/>
  <c r="O477" i="7"/>
  <c r="A477" i="7"/>
  <c r="E537" i="7"/>
  <c r="H537" i="7"/>
  <c r="F86" i="8"/>
  <c r="G86" i="8"/>
  <c r="E240" i="8"/>
  <c r="C240" i="8"/>
  <c r="A11" i="8"/>
  <c r="E11" i="8"/>
  <c r="O11" i="8"/>
  <c r="F31" i="8"/>
  <c r="D31" i="8"/>
  <c r="E51" i="8"/>
  <c r="D51" i="8"/>
  <c r="C71" i="8"/>
  <c r="H71" i="8"/>
  <c r="H91" i="8"/>
  <c r="O91" i="8"/>
  <c r="F91" i="8"/>
  <c r="A111" i="8"/>
  <c r="G111" i="8"/>
  <c r="A129" i="8"/>
  <c r="D129" i="8"/>
  <c r="I14" i="8"/>
  <c r="H14" i="8"/>
  <c r="C50" i="8"/>
  <c r="G50" i="8"/>
  <c r="A50" i="8"/>
  <c r="F110" i="8"/>
  <c r="C110" i="8"/>
  <c r="E156" i="8"/>
  <c r="F156" i="8"/>
  <c r="C216" i="8"/>
  <c r="H216" i="8"/>
  <c r="I4" i="8"/>
  <c r="E4" i="8"/>
  <c r="O4" i="8"/>
  <c r="A24" i="8"/>
  <c r="G24" i="8"/>
  <c r="F44" i="8"/>
  <c r="D44" i="8"/>
  <c r="C64" i="8"/>
  <c r="H64" i="8"/>
  <c r="A84" i="8"/>
  <c r="E84" i="8"/>
  <c r="F84" i="8"/>
  <c r="G104" i="8"/>
  <c r="C104" i="8"/>
  <c r="C132" i="8"/>
  <c r="D132" i="8"/>
  <c r="D184" i="8"/>
  <c r="G184" i="8"/>
  <c r="F369" i="8"/>
  <c r="E369" i="8"/>
  <c r="G369" i="8"/>
  <c r="A82" i="8"/>
  <c r="H82" i="8"/>
  <c r="O256" i="8"/>
  <c r="F256" i="8"/>
  <c r="I21" i="8"/>
  <c r="F21" i="8"/>
  <c r="C21" i="8"/>
  <c r="E41" i="8"/>
  <c r="G41" i="8"/>
  <c r="D61" i="8"/>
  <c r="C61" i="8"/>
  <c r="C81" i="8"/>
  <c r="D81" i="8"/>
  <c r="A101" i="8"/>
  <c r="I101" i="8"/>
  <c r="C101" i="8"/>
  <c r="G140" i="8"/>
  <c r="D140" i="8"/>
  <c r="H161" i="8"/>
  <c r="E161" i="8"/>
  <c r="D201" i="8"/>
  <c r="H201" i="8"/>
  <c r="O221" i="8"/>
  <c r="I221" i="8"/>
  <c r="F241" i="8"/>
  <c r="E241" i="8"/>
  <c r="H126" i="8"/>
  <c r="C126" i="8"/>
  <c r="F146" i="8"/>
  <c r="E146" i="8"/>
  <c r="I166" i="8"/>
  <c r="O166" i="8"/>
  <c r="G166" i="8"/>
  <c r="E186" i="8"/>
  <c r="I186" i="8"/>
  <c r="O206" i="8"/>
  <c r="C206" i="8"/>
  <c r="F119" i="8"/>
  <c r="D119" i="8"/>
  <c r="H119" i="8"/>
  <c r="I139" i="8"/>
  <c r="E139" i="8"/>
  <c r="C159" i="8"/>
  <c r="D159" i="8"/>
  <c r="E179" i="8"/>
  <c r="C179" i="8"/>
  <c r="O199" i="8"/>
  <c r="I199" i="8"/>
  <c r="A199" i="8"/>
  <c r="D85" i="7"/>
  <c r="A85" i="7"/>
  <c r="I26" i="7"/>
  <c r="A26" i="7"/>
  <c r="F26" i="7"/>
  <c r="O46" i="7"/>
  <c r="A46" i="7"/>
  <c r="A66" i="7"/>
  <c r="I66" i="7"/>
  <c r="I86" i="7"/>
  <c r="G86" i="7"/>
  <c r="D132" i="7"/>
  <c r="A132" i="7"/>
  <c r="C199" i="7"/>
  <c r="I199" i="7"/>
  <c r="D5" i="7"/>
  <c r="H5" i="7"/>
  <c r="D109" i="7"/>
  <c r="H109" i="7"/>
  <c r="C27" i="7"/>
  <c r="O27" i="7"/>
  <c r="G87" i="7"/>
  <c r="H87" i="7"/>
  <c r="O261" i="7"/>
  <c r="F261" i="7"/>
  <c r="A261" i="7"/>
  <c r="C25" i="7"/>
  <c r="E25" i="7"/>
  <c r="E105" i="7"/>
  <c r="C105" i="7"/>
  <c r="D4" i="7"/>
  <c r="C4" i="7"/>
  <c r="G24" i="7"/>
  <c r="F24" i="7"/>
  <c r="H24" i="7"/>
  <c r="G44" i="7"/>
  <c r="H44" i="7"/>
  <c r="C64" i="7"/>
  <c r="G64" i="7"/>
  <c r="D84" i="7"/>
  <c r="F84" i="7"/>
  <c r="D104" i="7"/>
  <c r="A104" i="7"/>
  <c r="I104" i="7"/>
  <c r="C136" i="7"/>
  <c r="E136" i="7"/>
  <c r="D167" i="7"/>
  <c r="A167" i="7"/>
  <c r="G215" i="7"/>
  <c r="C215" i="7"/>
  <c r="F215" i="7"/>
  <c r="A265" i="7"/>
  <c r="H265" i="7"/>
  <c r="G156" i="7"/>
  <c r="C156" i="7"/>
  <c r="C196" i="7"/>
  <c r="F196" i="7"/>
  <c r="O196" i="7"/>
  <c r="D216" i="7"/>
  <c r="G216" i="7"/>
  <c r="O256" i="7"/>
  <c r="I256" i="7"/>
  <c r="A325" i="7"/>
  <c r="G325" i="7"/>
  <c r="D325" i="7"/>
  <c r="I125" i="7"/>
  <c r="F125" i="7"/>
  <c r="O145" i="7"/>
  <c r="D145" i="7"/>
  <c r="F145" i="7"/>
  <c r="I165" i="7"/>
  <c r="H165" i="7"/>
  <c r="O185" i="7"/>
  <c r="I185" i="7"/>
  <c r="E205" i="7"/>
  <c r="A205" i="7"/>
  <c r="A225" i="7"/>
  <c r="E225" i="7"/>
  <c r="H225" i="7"/>
  <c r="I245" i="7"/>
  <c r="C245" i="7"/>
  <c r="I301" i="7"/>
  <c r="C301" i="7"/>
  <c r="I369" i="7"/>
  <c r="G369" i="7"/>
  <c r="I126" i="7"/>
  <c r="D126" i="7"/>
  <c r="F126" i="7"/>
  <c r="E146" i="7"/>
  <c r="C146" i="7"/>
  <c r="I166" i="7"/>
  <c r="G166" i="7"/>
  <c r="F186" i="7"/>
  <c r="A186" i="7"/>
  <c r="E206" i="7"/>
  <c r="C206" i="7"/>
  <c r="G206" i="7"/>
  <c r="E274" i="7"/>
  <c r="A274" i="7"/>
  <c r="A294" i="7"/>
  <c r="D294" i="7"/>
  <c r="O314" i="7"/>
  <c r="H314" i="7"/>
  <c r="C334" i="7"/>
  <c r="D334" i="7"/>
  <c r="A334" i="7"/>
  <c r="D354" i="7"/>
  <c r="G354" i="7"/>
  <c r="G374" i="7"/>
  <c r="D374" i="7"/>
  <c r="O394" i="7"/>
  <c r="G394" i="7"/>
  <c r="G474" i="7"/>
  <c r="I474" i="7"/>
  <c r="O474" i="7"/>
  <c r="I546" i="7"/>
  <c r="H546" i="7"/>
  <c r="I287" i="7"/>
  <c r="E287" i="7"/>
  <c r="H280" i="7"/>
  <c r="C280" i="7"/>
  <c r="C300" i="7"/>
  <c r="H300" i="7"/>
  <c r="I320" i="7"/>
  <c r="E320" i="7"/>
  <c r="A320" i="7"/>
  <c r="E340" i="7"/>
  <c r="H340" i="7"/>
  <c r="D360" i="7"/>
  <c r="C360" i="7"/>
  <c r="A380" i="7"/>
  <c r="I380" i="7"/>
  <c r="F399" i="7"/>
  <c r="O399" i="7"/>
  <c r="A399" i="7"/>
  <c r="H411" i="7"/>
  <c r="D411" i="7"/>
  <c r="O471" i="7"/>
  <c r="D471" i="7"/>
  <c r="A471" i="7"/>
  <c r="G491" i="7"/>
  <c r="E491" i="7"/>
  <c r="G420" i="7"/>
  <c r="H420" i="7"/>
  <c r="I440" i="7"/>
  <c r="A440" i="7"/>
  <c r="G440" i="7"/>
  <c r="I480" i="7"/>
  <c r="A480" i="7"/>
  <c r="D500" i="7"/>
  <c r="I500" i="7"/>
  <c r="G520" i="7"/>
  <c r="A520" i="7"/>
  <c r="E520" i="7"/>
  <c r="C421" i="7"/>
  <c r="I421" i="7"/>
  <c r="D421" i="7"/>
  <c r="I501" i="7"/>
  <c r="A501" i="7"/>
  <c r="O501" i="7"/>
  <c r="F555" i="7"/>
  <c r="A555" i="7"/>
  <c r="G555" i="7"/>
  <c r="O10" i="8"/>
  <c r="G10" i="8"/>
  <c r="C10" i="8"/>
  <c r="D94" i="8"/>
  <c r="G94" i="8"/>
  <c r="E200" i="8"/>
  <c r="C200" i="8"/>
  <c r="A252" i="8"/>
  <c r="F252" i="8"/>
  <c r="H15" i="8"/>
  <c r="I15" i="8"/>
  <c r="A15" i="8"/>
  <c r="G35" i="8"/>
  <c r="C35" i="8"/>
  <c r="I55" i="8"/>
  <c r="D55" i="8"/>
  <c r="I75" i="8"/>
  <c r="G75" i="8"/>
  <c r="H95" i="8"/>
  <c r="D95" i="8"/>
  <c r="G95" i="8"/>
  <c r="F115" i="8"/>
  <c r="I115" i="8"/>
  <c r="H136" i="8"/>
  <c r="D136" i="8"/>
  <c r="E30" i="8"/>
  <c r="D30" i="8"/>
  <c r="O54" i="8"/>
  <c r="E54" i="8"/>
  <c r="A54" i="8"/>
  <c r="H114" i="8"/>
  <c r="G114" i="8"/>
  <c r="C180" i="8"/>
  <c r="I180" i="8"/>
  <c r="G12" i="8"/>
  <c r="F12" i="8"/>
  <c r="I12" i="8"/>
  <c r="D52" i="8"/>
  <c r="F52" i="8"/>
  <c r="E92" i="8"/>
  <c r="I92" i="8"/>
  <c r="O92" i="8"/>
  <c r="G112" i="8"/>
  <c r="H112" i="8"/>
  <c r="G137" i="8"/>
  <c r="C137" i="8"/>
  <c r="C204" i="8"/>
  <c r="H204" i="8"/>
  <c r="I62" i="8"/>
  <c r="G62" i="8"/>
  <c r="C152" i="8"/>
  <c r="F152" i="8"/>
  <c r="F5" i="8"/>
  <c r="G5" i="8"/>
  <c r="E25" i="8"/>
  <c r="O25" i="8"/>
  <c r="H25" i="8"/>
  <c r="H45" i="8"/>
  <c r="A45" i="8"/>
  <c r="G65" i="8"/>
  <c r="E65" i="8"/>
  <c r="H85" i="8"/>
  <c r="D85" i="8"/>
  <c r="O105" i="8"/>
  <c r="F105" i="8"/>
  <c r="A105" i="8"/>
  <c r="F317" i="8"/>
  <c r="H317" i="8"/>
  <c r="C145" i="8"/>
  <c r="A145" i="8"/>
  <c r="C165" i="8"/>
  <c r="F165" i="8"/>
  <c r="I185" i="8"/>
  <c r="A185" i="8"/>
  <c r="F185" i="8"/>
  <c r="C205" i="8"/>
  <c r="I205" i="8"/>
  <c r="I225" i="8"/>
  <c r="G225" i="8"/>
  <c r="I245" i="8"/>
  <c r="D245" i="8"/>
  <c r="G301" i="8"/>
  <c r="I301" i="8"/>
  <c r="O301" i="8"/>
  <c r="D469" i="8"/>
  <c r="E469" i="8"/>
  <c r="I130" i="8"/>
  <c r="E130" i="8"/>
  <c r="G150" i="8"/>
  <c r="C150" i="8"/>
  <c r="F170" i="8"/>
  <c r="I170" i="8"/>
  <c r="C170" i="8"/>
  <c r="D190" i="8"/>
  <c r="C190" i="8"/>
  <c r="G210" i="8"/>
  <c r="D210" i="8"/>
  <c r="F250" i="8"/>
  <c r="O250" i="8"/>
  <c r="I250" i="8"/>
  <c r="I281" i="8"/>
  <c r="F281" i="8"/>
  <c r="F361" i="8"/>
  <c r="O361" i="8"/>
  <c r="H385" i="8"/>
  <c r="O385" i="8"/>
  <c r="I127" i="8"/>
  <c r="O127" i="8"/>
  <c r="F127" i="8"/>
  <c r="C147" i="8"/>
  <c r="H147" i="8"/>
  <c r="G167" i="8"/>
  <c r="A167" i="8"/>
  <c r="G187" i="8"/>
  <c r="F187" i="8"/>
  <c r="E41" i="7"/>
  <c r="G41" i="7"/>
  <c r="E101" i="7"/>
  <c r="F101" i="7"/>
  <c r="O10" i="7"/>
  <c r="C10" i="7"/>
  <c r="A30" i="7"/>
  <c r="H30" i="7"/>
  <c r="E30" i="7"/>
  <c r="C50" i="7"/>
  <c r="E50" i="7"/>
  <c r="D70" i="7"/>
  <c r="C70" i="7"/>
  <c r="E90" i="7"/>
  <c r="O90" i="7"/>
  <c r="I110" i="7"/>
  <c r="A110" i="7"/>
  <c r="E110" i="7"/>
  <c r="F139" i="7"/>
  <c r="O139" i="7"/>
  <c r="I219" i="7"/>
  <c r="G219" i="7"/>
  <c r="F17" i="7"/>
  <c r="A17" i="7"/>
  <c r="A65" i="7"/>
  <c r="E65" i="7"/>
  <c r="D65" i="7"/>
  <c r="D120" i="7"/>
  <c r="E120" i="7"/>
  <c r="A11" i="7"/>
  <c r="F11" i="7"/>
  <c r="E31" i="7"/>
  <c r="D31" i="7"/>
  <c r="C51" i="7"/>
  <c r="D51" i="7"/>
  <c r="H51" i="7"/>
  <c r="D71" i="7"/>
  <c r="A71" i="7"/>
  <c r="F91" i="7"/>
  <c r="D91" i="7"/>
  <c r="D111" i="7"/>
  <c r="F111" i="7"/>
  <c r="I29" i="7"/>
  <c r="G29" i="7"/>
  <c r="E131" i="7"/>
  <c r="A131" i="7"/>
  <c r="F12" i="7"/>
  <c r="O12" i="7"/>
  <c r="D52" i="7"/>
  <c r="O52" i="7"/>
  <c r="F92" i="7"/>
  <c r="A92" i="7"/>
  <c r="H112" i="7"/>
  <c r="C112" i="7"/>
  <c r="I112" i="7"/>
  <c r="G147" i="7"/>
  <c r="I147" i="7"/>
  <c r="E171" i="7"/>
  <c r="H171" i="7"/>
  <c r="O195" i="7"/>
  <c r="H195" i="7"/>
  <c r="C140" i="7"/>
  <c r="I140" i="7"/>
  <c r="F160" i="7"/>
  <c r="D160" i="7"/>
  <c r="C180" i="7"/>
  <c r="A180" i="7"/>
  <c r="E200" i="7"/>
  <c r="G200" i="7"/>
  <c r="O200" i="7"/>
  <c r="O220" i="7"/>
  <c r="H220" i="7"/>
  <c r="H240" i="7"/>
  <c r="D240" i="7"/>
  <c r="D269" i="7"/>
  <c r="C269" i="7"/>
  <c r="D361" i="7"/>
  <c r="E361" i="7"/>
  <c r="E385" i="7"/>
  <c r="D385" i="7"/>
  <c r="F129" i="7"/>
  <c r="A129" i="7"/>
  <c r="C149" i="7"/>
  <c r="I149" i="7"/>
  <c r="A149" i="7"/>
  <c r="I169" i="7"/>
  <c r="E169" i="7"/>
  <c r="D189" i="7"/>
  <c r="F189" i="7"/>
  <c r="E209" i="7"/>
  <c r="I209" i="7"/>
  <c r="A229" i="7"/>
  <c r="H229" i="7"/>
  <c r="I229" i="7"/>
  <c r="F249" i="7"/>
  <c r="D249" i="7"/>
  <c r="D305" i="7"/>
  <c r="I305" i="7"/>
  <c r="A389" i="7"/>
  <c r="C389" i="7"/>
  <c r="F130" i="7"/>
  <c r="A130" i="7"/>
  <c r="D130" i="7"/>
  <c r="G150" i="7"/>
  <c r="A150" i="7"/>
  <c r="E170" i="7"/>
  <c r="C170" i="7"/>
  <c r="C190" i="7"/>
  <c r="O190" i="7"/>
  <c r="O210" i="7"/>
  <c r="H210" i="7"/>
  <c r="F210" i="7"/>
  <c r="F250" i="7"/>
  <c r="O250" i="7"/>
  <c r="H281" i="7"/>
  <c r="A281" i="7"/>
  <c r="H302" i="7"/>
  <c r="I302" i="7"/>
  <c r="I342" i="7"/>
  <c r="O342" i="7"/>
  <c r="D342" i="7"/>
  <c r="G362" i="7"/>
  <c r="F362" i="7"/>
  <c r="C414" i="7"/>
  <c r="H414" i="7"/>
  <c r="E494" i="7"/>
  <c r="H494" i="7"/>
  <c r="C494" i="7"/>
  <c r="I311" i="7"/>
  <c r="A311" i="7"/>
  <c r="E311" i="7"/>
  <c r="G351" i="7"/>
  <c r="C351" i="7"/>
  <c r="I371" i="7"/>
  <c r="F371" i="7"/>
  <c r="H391" i="7"/>
  <c r="A391" i="7"/>
  <c r="I391" i="7"/>
  <c r="H264" i="7"/>
  <c r="A264" i="7"/>
  <c r="G284" i="7"/>
  <c r="C284" i="7"/>
  <c r="I304" i="7"/>
  <c r="C304" i="7"/>
  <c r="D324" i="7"/>
  <c r="G324" i="7"/>
  <c r="I324" i="7"/>
  <c r="O344" i="7"/>
  <c r="H344" i="7"/>
  <c r="F364" i="7"/>
  <c r="I364" i="7"/>
  <c r="A384" i="7"/>
  <c r="E384" i="7"/>
  <c r="E430" i="7"/>
  <c r="O430" i="7"/>
  <c r="A415" i="7"/>
  <c r="O415" i="7"/>
  <c r="O435" i="7"/>
  <c r="E435" i="7"/>
  <c r="F455" i="7"/>
  <c r="O455" i="7"/>
  <c r="H475" i="7"/>
  <c r="F475" i="7"/>
  <c r="O475" i="7"/>
  <c r="F495" i="7"/>
  <c r="G495" i="7"/>
  <c r="I535" i="7"/>
  <c r="C535" i="7"/>
  <c r="I557" i="7"/>
  <c r="E557" i="7"/>
  <c r="O557" i="7"/>
  <c r="G404" i="7"/>
  <c r="H404" i="7"/>
  <c r="D424" i="7"/>
  <c r="E424" i="7"/>
  <c r="I464" i="7"/>
  <c r="D464" i="7"/>
  <c r="D484" i="7"/>
  <c r="I484" i="7"/>
  <c r="E524" i="7"/>
  <c r="I524" i="7"/>
  <c r="O524" i="7"/>
  <c r="A544" i="7"/>
  <c r="C544" i="7"/>
  <c r="O425" i="7"/>
  <c r="I425" i="7"/>
  <c r="A425" i="7"/>
  <c r="I545" i="7"/>
  <c r="O545" i="7"/>
  <c r="O556" i="7"/>
  <c r="C556" i="7"/>
  <c r="G22" i="8"/>
  <c r="C22" i="8"/>
  <c r="F22" i="8"/>
  <c r="A220" i="8"/>
  <c r="I220" i="8"/>
  <c r="O389" i="8"/>
  <c r="F389" i="8"/>
  <c r="F19" i="8"/>
  <c r="O19" i="8"/>
  <c r="D19" i="8"/>
  <c r="F39" i="8"/>
  <c r="O39" i="8"/>
  <c r="O59" i="8"/>
  <c r="G59" i="8"/>
  <c r="O79" i="8"/>
  <c r="F79" i="8"/>
  <c r="E99" i="8"/>
  <c r="F99" i="8"/>
  <c r="H99" i="8"/>
  <c r="O120" i="8"/>
  <c r="G120" i="8"/>
  <c r="O269" i="8"/>
  <c r="F269" i="8"/>
  <c r="F34" i="8"/>
  <c r="I34" i="8"/>
  <c r="C90" i="8"/>
  <c r="O90" i="8"/>
  <c r="F90" i="8"/>
  <c r="C124" i="8"/>
  <c r="D124" i="8"/>
  <c r="E196" i="8"/>
  <c r="H196" i="8"/>
  <c r="F16" i="8"/>
  <c r="O16" i="8"/>
  <c r="D16" i="8"/>
  <c r="F36" i="8"/>
  <c r="H36" i="8"/>
  <c r="O76" i="8"/>
  <c r="I76" i="8"/>
  <c r="I96" i="8"/>
  <c r="O96" i="8"/>
  <c r="F96" i="8"/>
  <c r="H144" i="8"/>
  <c r="G144" i="8"/>
  <c r="A224" i="8"/>
  <c r="H224" i="8"/>
  <c r="D66" i="8"/>
  <c r="A66" i="8"/>
  <c r="I160" i="8"/>
  <c r="E160" i="8"/>
  <c r="H9" i="8"/>
  <c r="C9" i="8"/>
  <c r="C29" i="8"/>
  <c r="D29" i="8"/>
  <c r="G29" i="8"/>
  <c r="C49" i="8"/>
  <c r="G49" i="8"/>
  <c r="G69" i="8"/>
  <c r="F69" i="8"/>
  <c r="E89" i="8"/>
  <c r="H89" i="8"/>
  <c r="I109" i="8"/>
  <c r="O109" i="8"/>
  <c r="A109" i="8"/>
  <c r="E325" i="8"/>
  <c r="O325" i="8"/>
  <c r="A149" i="8"/>
  <c r="I149" i="8"/>
  <c r="H169" i="8"/>
  <c r="G169" i="8"/>
  <c r="I189" i="8"/>
  <c r="G189" i="8"/>
  <c r="F189" i="8"/>
  <c r="E209" i="8"/>
  <c r="A209" i="8"/>
  <c r="I229" i="8"/>
  <c r="O229" i="8"/>
  <c r="H249" i="8"/>
  <c r="F249" i="8"/>
  <c r="G305" i="8"/>
  <c r="I305" i="8"/>
  <c r="E305" i="8"/>
  <c r="O134" i="8"/>
  <c r="A134" i="8"/>
  <c r="G154" i="8"/>
  <c r="H154" i="8"/>
  <c r="F174" i="8"/>
  <c r="I174" i="8"/>
  <c r="O174" i="8"/>
  <c r="E194" i="8"/>
  <c r="F194" i="8"/>
  <c r="A214" i="8"/>
  <c r="I214" i="8"/>
  <c r="H234" i="8"/>
  <c r="C234" i="8"/>
  <c r="F254" i="8"/>
  <c r="G254" i="8"/>
  <c r="E254" i="8"/>
  <c r="H285" i="8"/>
  <c r="G285" i="8"/>
  <c r="H365" i="8"/>
  <c r="A365" i="8"/>
  <c r="G131" i="8"/>
  <c r="D131" i="8"/>
  <c r="C131" i="8"/>
  <c r="G151" i="8"/>
  <c r="D151" i="8"/>
  <c r="F171" i="8"/>
  <c r="G171" i="8"/>
  <c r="F211" i="8"/>
  <c r="E211" i="8"/>
  <c r="C211" i="8"/>
  <c r="E265" i="8"/>
  <c r="O265" i="8"/>
  <c r="C345" i="8"/>
  <c r="D345" i="8"/>
  <c r="A345" i="8"/>
  <c r="A302" i="8"/>
  <c r="I302" i="8"/>
  <c r="D342" i="8"/>
  <c r="C342" i="8"/>
  <c r="G362" i="8"/>
  <c r="H362" i="8"/>
  <c r="O396" i="8"/>
  <c r="D396" i="8"/>
  <c r="C396" i="8"/>
  <c r="I449" i="8"/>
  <c r="G449" i="8"/>
  <c r="I287" i="8"/>
  <c r="C287" i="8"/>
  <c r="F287" i="8"/>
  <c r="A404" i="8"/>
  <c r="E404" i="8"/>
  <c r="H529" i="8"/>
  <c r="I529" i="8"/>
  <c r="D529" i="8"/>
  <c r="E280" i="8"/>
  <c r="C280" i="8"/>
  <c r="I300" i="8"/>
  <c r="G300" i="8"/>
  <c r="F320" i="8"/>
  <c r="D320" i="8"/>
  <c r="H320" i="8"/>
  <c r="A340" i="8"/>
  <c r="D340" i="8"/>
  <c r="G360" i="8"/>
  <c r="E360" i="8"/>
  <c r="I380" i="8"/>
  <c r="G380" i="8"/>
  <c r="D502" i="8"/>
  <c r="A502" i="8"/>
  <c r="F399" i="8"/>
  <c r="E399" i="8"/>
  <c r="A419" i="8"/>
  <c r="C419" i="8"/>
  <c r="A439" i="8"/>
  <c r="C439" i="8"/>
  <c r="H439" i="8"/>
  <c r="O479" i="8"/>
  <c r="C479" i="8"/>
  <c r="A499" i="8"/>
  <c r="F499" i="8"/>
  <c r="G519" i="8"/>
  <c r="D519" i="8"/>
  <c r="E519" i="8"/>
  <c r="F412" i="8"/>
  <c r="G412" i="8"/>
  <c r="A472" i="8"/>
  <c r="I472" i="8"/>
  <c r="D492" i="8"/>
  <c r="A492" i="8"/>
  <c r="G555" i="8"/>
  <c r="F555" i="8"/>
  <c r="D544" i="8"/>
  <c r="H544" i="8"/>
  <c r="E549" i="8"/>
  <c r="I549" i="8"/>
  <c r="I5" i="9"/>
  <c r="D5" i="9"/>
  <c r="O25" i="9"/>
  <c r="A25" i="9"/>
  <c r="C25" i="9"/>
  <c r="A45" i="9"/>
  <c r="O45" i="9"/>
  <c r="C65" i="9"/>
  <c r="A65" i="9"/>
  <c r="I85" i="9"/>
  <c r="C85" i="9"/>
  <c r="O105" i="9"/>
  <c r="A105" i="9"/>
  <c r="E105" i="9"/>
  <c r="F125" i="9"/>
  <c r="O125" i="9"/>
  <c r="I149" i="9"/>
  <c r="E149" i="9"/>
  <c r="O22" i="9"/>
  <c r="E22" i="9"/>
  <c r="G62" i="9"/>
  <c r="I62" i="9"/>
  <c r="A82" i="9"/>
  <c r="G82" i="9"/>
  <c r="O150" i="9"/>
  <c r="H150" i="9"/>
  <c r="F15" i="9"/>
  <c r="C15" i="9"/>
  <c r="C35" i="9"/>
  <c r="A35" i="9"/>
  <c r="E55" i="9"/>
  <c r="O55" i="9"/>
  <c r="D55" i="9"/>
  <c r="H75" i="9"/>
  <c r="F75" i="9"/>
  <c r="G95" i="9"/>
  <c r="I95" i="9"/>
  <c r="O115" i="9"/>
  <c r="C115" i="9"/>
  <c r="D157" i="9"/>
  <c r="I157" i="9"/>
  <c r="C157" i="9"/>
  <c r="H16" i="9"/>
  <c r="A16" i="9"/>
  <c r="F36" i="9"/>
  <c r="I36" i="9"/>
  <c r="C76" i="9"/>
  <c r="E76" i="9"/>
  <c r="G76" i="9"/>
  <c r="O96" i="9"/>
  <c r="E96" i="9"/>
  <c r="G134" i="9"/>
  <c r="A134" i="9"/>
  <c r="A139" i="9"/>
  <c r="G139" i="9"/>
  <c r="I139" i="9"/>
  <c r="O159" i="9"/>
  <c r="H159" i="9"/>
  <c r="I179" i="9"/>
  <c r="H179" i="9"/>
  <c r="I199" i="9"/>
  <c r="C199" i="9"/>
  <c r="H219" i="9"/>
  <c r="I219" i="9"/>
  <c r="A219" i="9"/>
  <c r="E239" i="9"/>
  <c r="I239" i="9"/>
  <c r="E259" i="9"/>
  <c r="G259" i="9"/>
  <c r="I279" i="9"/>
  <c r="D279" i="9"/>
  <c r="C144" i="9"/>
  <c r="H144" i="9"/>
  <c r="F164" i="9"/>
  <c r="D164" i="9"/>
  <c r="F184" i="9"/>
  <c r="C184" i="9"/>
  <c r="G184" i="9"/>
  <c r="E204" i="9"/>
  <c r="F204" i="9"/>
  <c r="I224" i="9"/>
  <c r="E224" i="9"/>
  <c r="D244" i="9"/>
  <c r="C244" i="9"/>
  <c r="G264" i="9"/>
  <c r="I264" i="9"/>
  <c r="A264" i="9"/>
  <c r="D284" i="9"/>
  <c r="F284" i="9"/>
  <c r="I310" i="9"/>
  <c r="D310" i="9"/>
  <c r="D197" i="9"/>
  <c r="O197" i="9"/>
  <c r="I197" i="9"/>
  <c r="E257" i="9"/>
  <c r="A257" i="9"/>
  <c r="A317" i="9"/>
  <c r="H317" i="9"/>
  <c r="F166" i="9"/>
  <c r="I166" i="9"/>
  <c r="O186" i="9"/>
  <c r="C186" i="9"/>
  <c r="D206" i="9"/>
  <c r="E206" i="9"/>
  <c r="H206" i="9"/>
  <c r="F286" i="9"/>
  <c r="O286" i="9"/>
  <c r="G286" i="9"/>
  <c r="E326" i="9"/>
  <c r="H326" i="9"/>
  <c r="A299" i="9"/>
  <c r="O299" i="9"/>
  <c r="C319" i="9"/>
  <c r="D319" i="9"/>
  <c r="D339" i="9"/>
  <c r="H339" i="9"/>
  <c r="A339" i="9"/>
  <c r="D359" i="9"/>
  <c r="H359" i="9"/>
  <c r="C379" i="9"/>
  <c r="F379" i="9"/>
  <c r="I399" i="9"/>
  <c r="A399" i="9"/>
  <c r="E421" i="9"/>
  <c r="O421" i="9"/>
  <c r="F421" i="9"/>
  <c r="G304" i="9"/>
  <c r="O304" i="9"/>
  <c r="O324" i="9"/>
  <c r="H324" i="9"/>
  <c r="I344" i="9"/>
  <c r="A344" i="9"/>
  <c r="H344" i="9"/>
  <c r="D364" i="9"/>
  <c r="G364" i="9"/>
  <c r="A384" i="9"/>
  <c r="E384" i="9"/>
  <c r="G404" i="9"/>
  <c r="H404" i="9"/>
  <c r="C440" i="9"/>
  <c r="E440" i="9"/>
  <c r="A440" i="9"/>
  <c r="F349" i="9"/>
  <c r="O349" i="9"/>
  <c r="D369" i="9"/>
  <c r="E369" i="9"/>
  <c r="C389" i="9"/>
  <c r="G389" i="9"/>
  <c r="F409" i="9"/>
  <c r="C409" i="9"/>
  <c r="H409" i="9"/>
  <c r="O449" i="9"/>
  <c r="I449" i="9"/>
  <c r="C362" i="9"/>
  <c r="F362" i="9"/>
  <c r="D416" i="9"/>
  <c r="H416" i="9"/>
  <c r="D476" i="9"/>
  <c r="A476" i="9"/>
  <c r="A496" i="9"/>
  <c r="F496" i="9"/>
  <c r="C535" i="9"/>
  <c r="I535" i="9"/>
  <c r="G544" i="9"/>
  <c r="C544" i="9"/>
  <c r="C545" i="9"/>
  <c r="I545" i="9"/>
  <c r="D545" i="9"/>
  <c r="G251" i="8"/>
  <c r="H251" i="8"/>
  <c r="H289" i="8"/>
  <c r="E289" i="8"/>
  <c r="H489" i="8"/>
  <c r="D489" i="8"/>
  <c r="A286" i="8"/>
  <c r="F286" i="8"/>
  <c r="D306" i="8"/>
  <c r="C306" i="8"/>
  <c r="O326" i="8"/>
  <c r="E326" i="8"/>
  <c r="H417" i="8"/>
  <c r="F417" i="8"/>
  <c r="G311" i="8"/>
  <c r="O311" i="8"/>
  <c r="E311" i="8"/>
  <c r="O351" i="8"/>
  <c r="D351" i="8"/>
  <c r="G371" i="8"/>
  <c r="D371" i="8"/>
  <c r="I391" i="8"/>
  <c r="A391" i="8"/>
  <c r="G391" i="8"/>
  <c r="D429" i="8"/>
  <c r="G429" i="8"/>
  <c r="A264" i="8"/>
  <c r="I264" i="8"/>
  <c r="D264" i="8"/>
  <c r="O284" i="8"/>
  <c r="D284" i="8"/>
  <c r="F304" i="8"/>
  <c r="I304" i="8"/>
  <c r="F324" i="8"/>
  <c r="I324" i="8"/>
  <c r="E344" i="8"/>
  <c r="H344" i="8"/>
  <c r="G344" i="8"/>
  <c r="H364" i="8"/>
  <c r="A364" i="8"/>
  <c r="G384" i="8"/>
  <c r="O384" i="8"/>
  <c r="F409" i="8"/>
  <c r="C409" i="8"/>
  <c r="C546" i="8"/>
  <c r="H546" i="8"/>
  <c r="A546" i="8"/>
  <c r="F547" i="8"/>
  <c r="E547" i="8"/>
  <c r="I547" i="8"/>
  <c r="I416" i="8"/>
  <c r="D416" i="8"/>
  <c r="H436" i="8"/>
  <c r="C436" i="8"/>
  <c r="F476" i="8"/>
  <c r="E476" i="8"/>
  <c r="G496" i="8"/>
  <c r="H496" i="8"/>
  <c r="E536" i="8"/>
  <c r="C536" i="8"/>
  <c r="D536" i="8"/>
  <c r="G557" i="8"/>
  <c r="E557" i="8"/>
  <c r="I9" i="9"/>
  <c r="E9" i="9"/>
  <c r="H29" i="9"/>
  <c r="O29" i="9"/>
  <c r="F49" i="9"/>
  <c r="H49" i="9"/>
  <c r="G49" i="9"/>
  <c r="E69" i="9"/>
  <c r="G69" i="9"/>
  <c r="D89" i="9"/>
  <c r="E89" i="9"/>
  <c r="H109" i="9"/>
  <c r="D109" i="9"/>
  <c r="C137" i="9"/>
  <c r="A137" i="9"/>
  <c r="G137" i="9"/>
  <c r="F26" i="9"/>
  <c r="E26" i="9"/>
  <c r="H46" i="9"/>
  <c r="A46" i="9"/>
  <c r="O66" i="9"/>
  <c r="A66" i="9"/>
  <c r="I66" i="9"/>
  <c r="O86" i="9"/>
  <c r="E86" i="9"/>
  <c r="D126" i="9"/>
  <c r="O126" i="9"/>
  <c r="A154" i="9"/>
  <c r="E154" i="9"/>
  <c r="F154" i="9"/>
  <c r="H19" i="9"/>
  <c r="I19" i="9"/>
  <c r="F39" i="9"/>
  <c r="H39" i="9"/>
  <c r="A59" i="9"/>
  <c r="E59" i="9"/>
  <c r="H79" i="9"/>
  <c r="E79" i="9"/>
  <c r="O79" i="9"/>
  <c r="G99" i="9"/>
  <c r="I99" i="9"/>
  <c r="E119" i="9"/>
  <c r="D119" i="9"/>
  <c r="I161" i="9"/>
  <c r="D161" i="9"/>
  <c r="C20" i="9"/>
  <c r="D20" i="9"/>
  <c r="A20" i="9"/>
  <c r="F40" i="9"/>
  <c r="A40" i="9"/>
  <c r="A60" i="9"/>
  <c r="C60" i="9"/>
  <c r="D80" i="9"/>
  <c r="G80" i="9"/>
  <c r="F100" i="9"/>
  <c r="D100" i="9"/>
  <c r="O100" i="9"/>
  <c r="G120" i="9"/>
  <c r="H120" i="9"/>
  <c r="E162" i="9"/>
  <c r="A162" i="9"/>
  <c r="G147" i="9"/>
  <c r="O147" i="9"/>
  <c r="C167" i="9"/>
  <c r="E167" i="9"/>
  <c r="H167" i="9"/>
  <c r="C187" i="9"/>
  <c r="E187" i="9"/>
  <c r="O287" i="9"/>
  <c r="I287" i="9"/>
  <c r="H301" i="9"/>
  <c r="A301" i="9"/>
  <c r="C132" i="9"/>
  <c r="H132" i="9"/>
  <c r="G132" i="9"/>
  <c r="E152" i="9"/>
  <c r="F152" i="9"/>
  <c r="O172" i="9"/>
  <c r="A172" i="9"/>
  <c r="D212" i="9"/>
  <c r="E212" i="9"/>
  <c r="I212" i="9"/>
  <c r="G252" i="9"/>
  <c r="F252" i="9"/>
  <c r="D314" i="9"/>
  <c r="F314" i="9"/>
  <c r="E201" i="9"/>
  <c r="G201" i="9"/>
  <c r="H221" i="9"/>
  <c r="C221" i="9"/>
  <c r="A221" i="9"/>
  <c r="C241" i="9"/>
  <c r="E241" i="9"/>
  <c r="D261" i="9"/>
  <c r="H261" i="9"/>
  <c r="G281" i="9"/>
  <c r="F281" i="9"/>
  <c r="C170" i="9"/>
  <c r="D170" i="9"/>
  <c r="O190" i="9"/>
  <c r="I190" i="9"/>
  <c r="A210" i="9"/>
  <c r="O210" i="9"/>
  <c r="G250" i="9"/>
  <c r="D250" i="9"/>
  <c r="G270" i="9"/>
  <c r="D270" i="9"/>
  <c r="F290" i="9"/>
  <c r="O290" i="9"/>
  <c r="I330" i="9"/>
  <c r="H330" i="9"/>
  <c r="O330" i="9"/>
  <c r="D425" i="9"/>
  <c r="A425" i="9"/>
  <c r="I392" i="9"/>
  <c r="E392" i="9"/>
  <c r="F412" i="9"/>
  <c r="E412" i="9"/>
  <c r="O377" i="9"/>
  <c r="E377" i="9"/>
  <c r="C420" i="9"/>
  <c r="O420" i="9"/>
  <c r="F420" i="9"/>
  <c r="F430" i="9"/>
  <c r="O430" i="9"/>
  <c r="C470" i="9"/>
  <c r="G470" i="9"/>
  <c r="H470" i="9"/>
  <c r="F490" i="9"/>
  <c r="I490" i="9"/>
  <c r="O530" i="9"/>
  <c r="E530" i="9"/>
  <c r="H555" i="9"/>
  <c r="C555" i="9"/>
  <c r="I555" i="9"/>
  <c r="H471" i="9"/>
  <c r="E471" i="9"/>
  <c r="I471" i="9"/>
  <c r="D491" i="9"/>
  <c r="I491" i="9"/>
  <c r="E480" i="9"/>
  <c r="I480" i="9"/>
  <c r="F500" i="9"/>
  <c r="O500" i="9"/>
  <c r="E520" i="9"/>
  <c r="I520" i="9"/>
  <c r="F469" i="9"/>
  <c r="O469" i="9"/>
  <c r="H489" i="9"/>
  <c r="O489" i="9"/>
  <c r="E529" i="9"/>
  <c r="C529" i="9"/>
  <c r="O529" i="9"/>
  <c r="D549" i="9"/>
  <c r="C549" i="9"/>
  <c r="E546" i="9"/>
  <c r="D546" i="9"/>
  <c r="I546" i="9"/>
  <c r="G215" i="8"/>
  <c r="C215" i="8"/>
  <c r="I235" i="8"/>
  <c r="D235" i="8"/>
  <c r="E235" i="8"/>
  <c r="I255" i="8"/>
  <c r="F255" i="8"/>
  <c r="A270" i="8"/>
  <c r="H270" i="8"/>
  <c r="F270" i="8"/>
  <c r="H290" i="8"/>
  <c r="A290" i="8"/>
  <c r="G310" i="8"/>
  <c r="O310" i="8"/>
  <c r="C330" i="8"/>
  <c r="F330" i="8"/>
  <c r="E350" i="8"/>
  <c r="G350" i="8"/>
  <c r="O350" i="8"/>
  <c r="C370" i="8"/>
  <c r="E370" i="8"/>
  <c r="C390" i="8"/>
  <c r="O390" i="8"/>
  <c r="H421" i="8"/>
  <c r="E421" i="8"/>
  <c r="C275" i="8"/>
  <c r="O275" i="8"/>
  <c r="E295" i="8"/>
  <c r="D295" i="8"/>
  <c r="F315" i="8"/>
  <c r="I315" i="8"/>
  <c r="E315" i="8"/>
  <c r="C355" i="8"/>
  <c r="E355" i="8"/>
  <c r="G375" i="8"/>
  <c r="D375" i="8"/>
  <c r="F395" i="8"/>
  <c r="O395" i="8"/>
  <c r="G395" i="8"/>
  <c r="A477" i="8"/>
  <c r="H477" i="8"/>
  <c r="O501" i="8"/>
  <c r="A501" i="8"/>
  <c r="G392" i="8"/>
  <c r="C392" i="8"/>
  <c r="F410" i="8"/>
  <c r="G410" i="8"/>
  <c r="C430" i="8"/>
  <c r="H430" i="8"/>
  <c r="F470" i="8"/>
  <c r="O470" i="8"/>
  <c r="I470" i="8"/>
  <c r="D490" i="8"/>
  <c r="I490" i="8"/>
  <c r="E530" i="8"/>
  <c r="G530" i="8"/>
  <c r="A411" i="8"/>
  <c r="O411" i="8"/>
  <c r="I471" i="8"/>
  <c r="O471" i="8"/>
  <c r="G471" i="8"/>
  <c r="H491" i="8"/>
  <c r="G491" i="8"/>
  <c r="C554" i="8"/>
  <c r="F554" i="8"/>
  <c r="E554" i="8"/>
  <c r="G420" i="8"/>
  <c r="O420" i="8"/>
  <c r="G440" i="8"/>
  <c r="A440" i="8"/>
  <c r="G480" i="8"/>
  <c r="O480" i="8"/>
  <c r="E500" i="8"/>
  <c r="G500" i="8"/>
  <c r="G520" i="8"/>
  <c r="H520" i="8"/>
  <c r="O556" i="8"/>
  <c r="A556" i="8"/>
  <c r="I17" i="9"/>
  <c r="D17" i="9"/>
  <c r="C77" i="9"/>
  <c r="E77" i="9"/>
  <c r="I97" i="9"/>
  <c r="O97" i="9"/>
  <c r="E141" i="9"/>
  <c r="O141" i="9"/>
  <c r="F141" i="9"/>
  <c r="O10" i="9"/>
  <c r="G10" i="9"/>
  <c r="D30" i="9"/>
  <c r="O30" i="9"/>
  <c r="H50" i="9"/>
  <c r="C50" i="9"/>
  <c r="I70" i="9"/>
  <c r="H70" i="9"/>
  <c r="G70" i="9"/>
  <c r="C90" i="9"/>
  <c r="F90" i="9"/>
  <c r="I110" i="9"/>
  <c r="D110" i="9"/>
  <c r="A142" i="9"/>
  <c r="E142" i="9"/>
  <c r="C27" i="9"/>
  <c r="E27" i="9"/>
  <c r="H87" i="9"/>
  <c r="E87" i="9"/>
  <c r="O87" i="9"/>
  <c r="F127" i="9"/>
  <c r="I127" i="9"/>
  <c r="C4" i="9"/>
  <c r="F4" i="9"/>
  <c r="D24" i="9"/>
  <c r="G24" i="9"/>
  <c r="H24" i="9"/>
  <c r="G44" i="9"/>
  <c r="D44" i="9"/>
  <c r="H64" i="9"/>
  <c r="C64" i="9"/>
  <c r="F84" i="9"/>
  <c r="H84" i="9"/>
  <c r="I104" i="9"/>
  <c r="A104" i="9"/>
  <c r="E104" i="9"/>
  <c r="C124" i="9"/>
  <c r="D124" i="9"/>
  <c r="G131" i="9"/>
  <c r="H131" i="9"/>
  <c r="O151" i="9"/>
  <c r="A151" i="9"/>
  <c r="H171" i="9"/>
  <c r="F171" i="9"/>
  <c r="O171" i="9"/>
  <c r="H211" i="9"/>
  <c r="A211" i="9"/>
  <c r="G251" i="9"/>
  <c r="F251" i="9"/>
  <c r="D251" i="9"/>
  <c r="E305" i="9"/>
  <c r="D305" i="9"/>
  <c r="G136" i="9"/>
  <c r="C136" i="9"/>
  <c r="F136" i="9"/>
  <c r="A156" i="9"/>
  <c r="H156" i="9"/>
  <c r="O196" i="9"/>
  <c r="I196" i="9"/>
  <c r="I216" i="9"/>
  <c r="E216" i="9"/>
  <c r="F216" i="9"/>
  <c r="C256" i="9"/>
  <c r="D256" i="9"/>
  <c r="I302" i="9"/>
  <c r="D302" i="9"/>
  <c r="C302" i="9"/>
  <c r="H165" i="9"/>
  <c r="F165" i="9"/>
  <c r="C185" i="9"/>
  <c r="F185" i="9"/>
  <c r="O205" i="9"/>
  <c r="E205" i="9"/>
  <c r="O225" i="9"/>
  <c r="H225" i="9"/>
  <c r="D225" i="9"/>
  <c r="E245" i="9"/>
  <c r="G245" i="9"/>
  <c r="G265" i="9"/>
  <c r="I265" i="9"/>
  <c r="I285" i="9"/>
  <c r="F285" i="9"/>
  <c r="F325" i="9"/>
  <c r="C325" i="9"/>
  <c r="D325" i="9"/>
  <c r="E174" i="9"/>
  <c r="F174" i="9"/>
  <c r="E194" i="9"/>
  <c r="F194" i="9"/>
  <c r="C214" i="9"/>
  <c r="O214" i="9"/>
  <c r="F234" i="9"/>
  <c r="D234" i="9"/>
  <c r="G234" i="9"/>
  <c r="A254" i="9"/>
  <c r="D254" i="9"/>
  <c r="H274" i="9"/>
  <c r="O274" i="9"/>
  <c r="I294" i="9"/>
  <c r="H294" i="9"/>
  <c r="G334" i="9"/>
  <c r="I334" i="9"/>
  <c r="D334" i="9"/>
  <c r="A311" i="9"/>
  <c r="F311" i="9"/>
  <c r="O351" i="9"/>
  <c r="H351" i="9"/>
  <c r="E371" i="9"/>
  <c r="A371" i="9"/>
  <c r="D371" i="9"/>
  <c r="C391" i="9"/>
  <c r="D391" i="9"/>
  <c r="D411" i="9"/>
  <c r="A411" i="9"/>
  <c r="O429" i="9"/>
  <c r="I429" i="9"/>
  <c r="D316" i="9"/>
  <c r="H316" i="9"/>
  <c r="I376" i="9"/>
  <c r="D376" i="9"/>
  <c r="G376" i="9"/>
  <c r="E396" i="9"/>
  <c r="D396" i="9"/>
  <c r="C341" i="9"/>
  <c r="O341" i="9"/>
  <c r="A361" i="9"/>
  <c r="D361" i="9"/>
  <c r="H361" i="9"/>
  <c r="D350" i="9"/>
  <c r="H350" i="9"/>
  <c r="G350" i="9"/>
  <c r="C370" i="9"/>
  <c r="I370" i="9"/>
  <c r="G390" i="9"/>
  <c r="D390" i="9"/>
  <c r="H410" i="9"/>
  <c r="I410" i="9"/>
  <c r="G424" i="9"/>
  <c r="D424" i="9"/>
  <c r="H424" i="9"/>
  <c r="G464" i="9"/>
  <c r="A464" i="9"/>
  <c r="E454" i="9"/>
  <c r="A454" i="9"/>
  <c r="H474" i="9"/>
  <c r="G474" i="9"/>
  <c r="D474" i="9"/>
  <c r="F494" i="9"/>
  <c r="A494" i="9"/>
  <c r="O514" i="9"/>
  <c r="H514" i="9"/>
  <c r="G534" i="9"/>
  <c r="A534" i="9"/>
  <c r="O415" i="9"/>
  <c r="E415" i="9"/>
  <c r="G435" i="9"/>
  <c r="I435" i="9"/>
  <c r="A455" i="9"/>
  <c r="I455" i="9"/>
  <c r="I475" i="9"/>
  <c r="F475" i="9"/>
  <c r="G475" i="9"/>
  <c r="A495" i="9"/>
  <c r="H495" i="9"/>
  <c r="O484" i="9"/>
  <c r="G484" i="9"/>
  <c r="C524" i="9"/>
  <c r="I524" i="9"/>
  <c r="A477" i="9"/>
  <c r="I477" i="9"/>
  <c r="A536" i="9"/>
  <c r="D536" i="9"/>
  <c r="O536" i="9"/>
  <c r="H537" i="9"/>
  <c r="G537" i="9"/>
  <c r="G557" i="9"/>
  <c r="I557" i="9"/>
  <c r="F219" i="8"/>
  <c r="A219" i="8"/>
  <c r="C239" i="8"/>
  <c r="D239" i="8"/>
  <c r="A239" i="8"/>
  <c r="F261" i="8"/>
  <c r="E261" i="8"/>
  <c r="A341" i="8"/>
  <c r="F341" i="8"/>
  <c r="D274" i="8"/>
  <c r="C274" i="8"/>
  <c r="O274" i="8"/>
  <c r="E294" i="8"/>
  <c r="G294" i="8"/>
  <c r="O314" i="8"/>
  <c r="F314" i="8"/>
  <c r="C334" i="8"/>
  <c r="F334" i="8"/>
  <c r="D354" i="8"/>
  <c r="G354" i="8"/>
  <c r="C354" i="8"/>
  <c r="D374" i="8"/>
  <c r="F374" i="8"/>
  <c r="A394" i="8"/>
  <c r="H394" i="8"/>
  <c r="E425" i="8"/>
  <c r="G425" i="8"/>
  <c r="C259" i="8"/>
  <c r="G259" i="8"/>
  <c r="C279" i="8"/>
  <c r="H279" i="8"/>
  <c r="O299" i="8"/>
  <c r="F299" i="8"/>
  <c r="H319" i="8"/>
  <c r="O319" i="8"/>
  <c r="E319" i="8"/>
  <c r="E339" i="8"/>
  <c r="G339" i="8"/>
  <c r="H359" i="8"/>
  <c r="E359" i="8"/>
  <c r="H379" i="8"/>
  <c r="O379" i="8"/>
  <c r="F316" i="8"/>
  <c r="O316" i="8"/>
  <c r="C376" i="8"/>
  <c r="F376" i="8"/>
  <c r="H414" i="8"/>
  <c r="G414" i="8"/>
  <c r="A454" i="8"/>
  <c r="O454" i="8"/>
  <c r="D474" i="8"/>
  <c r="G474" i="8"/>
  <c r="A474" i="8"/>
  <c r="F494" i="8"/>
  <c r="H494" i="8"/>
  <c r="H514" i="8"/>
  <c r="A514" i="8"/>
  <c r="C534" i="8"/>
  <c r="A534" i="8"/>
  <c r="O415" i="8"/>
  <c r="E415" i="8"/>
  <c r="I435" i="8"/>
  <c r="H435" i="8"/>
  <c r="F455" i="8"/>
  <c r="O455" i="8"/>
  <c r="C475" i="8"/>
  <c r="G475" i="8"/>
  <c r="D475" i="8"/>
  <c r="I495" i="8"/>
  <c r="A495" i="8"/>
  <c r="F535" i="8"/>
  <c r="D535" i="8"/>
  <c r="H424" i="8"/>
  <c r="I424" i="8"/>
  <c r="E464" i="8"/>
  <c r="G464" i="8"/>
  <c r="H464" i="8"/>
  <c r="A484" i="8"/>
  <c r="D484" i="8"/>
  <c r="I524" i="8"/>
  <c r="D524" i="8"/>
  <c r="I545" i="8"/>
  <c r="C545" i="8"/>
  <c r="G545" i="8"/>
  <c r="F21" i="9"/>
  <c r="H21" i="9"/>
  <c r="A41" i="9"/>
  <c r="F41" i="9"/>
  <c r="I61" i="9"/>
  <c r="E61" i="9"/>
  <c r="G61" i="9"/>
  <c r="O81" i="9"/>
  <c r="E81" i="9"/>
  <c r="A101" i="9"/>
  <c r="H101" i="9"/>
  <c r="I121" i="9"/>
  <c r="A121" i="9"/>
  <c r="G145" i="9"/>
  <c r="I145" i="9"/>
  <c r="E145" i="9"/>
  <c r="H14" i="9"/>
  <c r="A14" i="9"/>
  <c r="E34" i="9"/>
  <c r="F34" i="9"/>
  <c r="E54" i="9"/>
  <c r="F54" i="9"/>
  <c r="C74" i="9"/>
  <c r="O74" i="9"/>
  <c r="I74" i="9"/>
  <c r="A94" i="9"/>
  <c r="E94" i="9"/>
  <c r="F114" i="9"/>
  <c r="E114" i="9"/>
  <c r="F146" i="9"/>
  <c r="G146" i="9"/>
  <c r="E11" i="9"/>
  <c r="A11" i="9"/>
  <c r="I11" i="9"/>
  <c r="E31" i="9"/>
  <c r="A31" i="9"/>
  <c r="F51" i="9"/>
  <c r="G51" i="9"/>
  <c r="O71" i="9"/>
  <c r="C71" i="9"/>
  <c r="E91" i="9"/>
  <c r="A91" i="9"/>
  <c r="I91" i="9"/>
  <c r="G111" i="9"/>
  <c r="I111" i="9"/>
  <c r="F129" i="9"/>
  <c r="I129" i="9"/>
  <c r="A12" i="9"/>
  <c r="I12" i="9"/>
  <c r="E52" i="9"/>
  <c r="F52" i="9"/>
  <c r="G92" i="9"/>
  <c r="C92" i="9"/>
  <c r="E112" i="9"/>
  <c r="A112" i="9"/>
  <c r="C112" i="9"/>
  <c r="I130" i="9"/>
  <c r="C130" i="9"/>
  <c r="C135" i="9"/>
  <c r="H135" i="9"/>
  <c r="G155" i="9"/>
  <c r="I155" i="9"/>
  <c r="D175" i="9"/>
  <c r="E175" i="9"/>
  <c r="H175" i="9"/>
  <c r="I195" i="9"/>
  <c r="H195" i="9"/>
  <c r="O215" i="9"/>
  <c r="D215" i="9"/>
  <c r="C235" i="9"/>
  <c r="F235" i="9"/>
  <c r="O255" i="9"/>
  <c r="F255" i="9"/>
  <c r="C255" i="9"/>
  <c r="D275" i="9"/>
  <c r="G275" i="9"/>
  <c r="I295" i="9"/>
  <c r="D295" i="9"/>
  <c r="E309" i="9"/>
  <c r="C309" i="9"/>
  <c r="G140" i="9"/>
  <c r="I140" i="9"/>
  <c r="D140" i="9"/>
  <c r="C160" i="9"/>
  <c r="D160" i="9"/>
  <c r="D180" i="9"/>
  <c r="F180" i="9"/>
  <c r="C200" i="9"/>
  <c r="H200" i="9"/>
  <c r="A220" i="9"/>
  <c r="H220" i="9"/>
  <c r="E220" i="9"/>
  <c r="D240" i="9"/>
  <c r="I240" i="9"/>
  <c r="H260" i="9"/>
  <c r="D260" i="9"/>
  <c r="I280" i="9"/>
  <c r="C280" i="9"/>
  <c r="O306" i="9"/>
  <c r="F306" i="9"/>
  <c r="D306" i="9"/>
  <c r="F169" i="9"/>
  <c r="H169" i="9"/>
  <c r="D189" i="9"/>
  <c r="I189" i="9"/>
  <c r="O209" i="9"/>
  <c r="D209" i="9"/>
  <c r="E229" i="9"/>
  <c r="C229" i="9"/>
  <c r="A229" i="9"/>
  <c r="E249" i="9"/>
  <c r="D249" i="9"/>
  <c r="C269" i="9"/>
  <c r="I269" i="9"/>
  <c r="E289" i="9"/>
  <c r="I289" i="9"/>
  <c r="D329" i="9"/>
  <c r="H329" i="9"/>
  <c r="I329" i="9"/>
  <c r="A202" i="9"/>
  <c r="I202" i="9"/>
  <c r="I222" i="9"/>
  <c r="A222" i="9"/>
  <c r="E342" i="9"/>
  <c r="I342" i="9"/>
  <c r="A342" i="9"/>
  <c r="D315" i="9"/>
  <c r="I315" i="9"/>
  <c r="C355" i="9"/>
  <c r="F355" i="9"/>
  <c r="E375" i="9"/>
  <c r="I375" i="9"/>
  <c r="C375" i="9"/>
  <c r="F395" i="9"/>
  <c r="C395" i="9"/>
  <c r="C417" i="9"/>
  <c r="O417" i="9"/>
  <c r="A300" i="9"/>
  <c r="C300" i="9"/>
  <c r="F300" i="9"/>
  <c r="G320" i="9"/>
  <c r="I320" i="9"/>
  <c r="I340" i="9"/>
  <c r="F340" i="9"/>
  <c r="C360" i="9"/>
  <c r="D360" i="9"/>
  <c r="E380" i="9"/>
  <c r="A380" i="9"/>
  <c r="H380" i="9"/>
  <c r="A436" i="9"/>
  <c r="E436" i="9"/>
  <c r="I345" i="9"/>
  <c r="G345" i="9"/>
  <c r="A365" i="9"/>
  <c r="I365" i="9"/>
  <c r="H365" i="9"/>
  <c r="H385" i="9"/>
  <c r="F385" i="9"/>
  <c r="I354" i="9"/>
  <c r="D354" i="9"/>
  <c r="E354" i="9"/>
  <c r="C374" i="9"/>
  <c r="D374" i="9"/>
  <c r="F394" i="9"/>
  <c r="C394" i="9"/>
  <c r="E414" i="9"/>
  <c r="I414" i="9"/>
  <c r="O502" i="9"/>
  <c r="F502" i="9"/>
  <c r="E547" i="9"/>
  <c r="F547" i="9"/>
  <c r="O419" i="9"/>
  <c r="C419" i="9"/>
  <c r="D439" i="9"/>
  <c r="C439" i="9"/>
  <c r="E479" i="9"/>
  <c r="O479" i="9"/>
  <c r="I479" i="9"/>
  <c r="H499" i="9"/>
  <c r="A499" i="9"/>
  <c r="D519" i="9"/>
  <c r="G519" i="9"/>
  <c r="G556" i="9"/>
  <c r="D556" i="9"/>
  <c r="O472" i="9"/>
  <c r="F472" i="9"/>
  <c r="E472" i="9"/>
  <c r="D492" i="9"/>
  <c r="C492" i="9"/>
  <c r="E501" i="9"/>
  <c r="G501" i="9"/>
  <c r="F554" i="9"/>
  <c r="C554" i="9"/>
  <c r="G554" i="9"/>
  <c r="O9" i="10"/>
  <c r="D9" i="10"/>
  <c r="F29" i="10"/>
  <c r="O29" i="10"/>
  <c r="F70" i="10"/>
  <c r="H70" i="10"/>
  <c r="A110" i="10"/>
  <c r="O110" i="10"/>
  <c r="E110" i="10"/>
  <c r="E179" i="10"/>
  <c r="O179" i="10"/>
  <c r="I22" i="10"/>
  <c r="O22" i="10"/>
  <c r="A147" i="10"/>
  <c r="E147" i="10"/>
  <c r="A259" i="10"/>
  <c r="H259" i="10"/>
  <c r="O19" i="10"/>
  <c r="I19" i="10"/>
  <c r="O39" i="10"/>
  <c r="A39" i="10"/>
  <c r="E39" i="10"/>
  <c r="C54" i="10"/>
  <c r="F54" i="10"/>
  <c r="E94" i="10"/>
  <c r="O94" i="10"/>
  <c r="A139" i="10"/>
  <c r="H139" i="10"/>
  <c r="H16" i="10"/>
  <c r="I16" i="10"/>
  <c r="C36" i="10"/>
  <c r="E36" i="10"/>
  <c r="E55" i="10"/>
  <c r="O55" i="10"/>
  <c r="O95" i="10"/>
  <c r="F95" i="10"/>
  <c r="A95" i="10"/>
  <c r="D151" i="10"/>
  <c r="G151" i="10"/>
  <c r="H44" i="10"/>
  <c r="A44" i="10"/>
  <c r="D64" i="10"/>
  <c r="G64" i="10"/>
  <c r="O84" i="10"/>
  <c r="A84" i="10"/>
  <c r="I84" i="10"/>
  <c r="O104" i="10"/>
  <c r="A104" i="10"/>
  <c r="G124" i="10"/>
  <c r="E124" i="10"/>
  <c r="A144" i="10"/>
  <c r="H144" i="10"/>
  <c r="C164" i="10"/>
  <c r="D164" i="10"/>
  <c r="G164" i="10"/>
  <c r="E184" i="10"/>
  <c r="A184" i="10"/>
  <c r="G214" i="10"/>
  <c r="C214" i="10"/>
  <c r="F41" i="10"/>
  <c r="I41" i="10"/>
  <c r="E61" i="10"/>
  <c r="O61" i="10"/>
  <c r="F61" i="10"/>
  <c r="A81" i="10"/>
  <c r="C81" i="10"/>
  <c r="G101" i="10"/>
  <c r="I101" i="10"/>
  <c r="H121" i="10"/>
  <c r="I121" i="10"/>
  <c r="D141" i="10"/>
  <c r="G141" i="10"/>
  <c r="H141" i="10"/>
  <c r="F161" i="10"/>
  <c r="G161" i="10"/>
  <c r="D211" i="10"/>
  <c r="I211" i="10"/>
  <c r="F142" i="10"/>
  <c r="H142" i="10"/>
  <c r="H162" i="10"/>
  <c r="F162" i="10"/>
  <c r="A222" i="10"/>
  <c r="F222" i="10"/>
  <c r="E222" i="10"/>
  <c r="C196" i="10"/>
  <c r="E196" i="10"/>
  <c r="G216" i="10"/>
  <c r="E216" i="10"/>
  <c r="O256" i="10"/>
  <c r="C256" i="10"/>
  <c r="E197" i="10"/>
  <c r="A197" i="10"/>
  <c r="F257" i="10"/>
  <c r="I257" i="10"/>
  <c r="C274" i="10"/>
  <c r="A274" i="10"/>
  <c r="I274" i="10"/>
  <c r="D302" i="10"/>
  <c r="A302" i="10"/>
  <c r="E370" i="10"/>
  <c r="I370" i="10"/>
  <c r="E279" i="10"/>
  <c r="A279" i="10"/>
  <c r="F334" i="10"/>
  <c r="E334" i="10"/>
  <c r="I334" i="10"/>
  <c r="D289" i="10"/>
  <c r="G289" i="10"/>
  <c r="G412" i="10"/>
  <c r="A412" i="10"/>
  <c r="I342" i="10"/>
  <c r="D342" i="10"/>
  <c r="I464" i="10"/>
  <c r="D464" i="10"/>
  <c r="H464" i="10"/>
  <c r="C392" i="10"/>
  <c r="H392" i="10"/>
  <c r="A470" i="10"/>
  <c r="F470" i="10"/>
  <c r="G470" i="10"/>
  <c r="H454" i="10"/>
  <c r="F454" i="10"/>
  <c r="D454" i="10"/>
  <c r="O305" i="10"/>
  <c r="F305" i="10"/>
  <c r="I305" i="10"/>
  <c r="F325" i="10"/>
  <c r="O325" i="10"/>
  <c r="F345" i="10"/>
  <c r="D345" i="10"/>
  <c r="E365" i="10"/>
  <c r="C365" i="10"/>
  <c r="O385" i="10"/>
  <c r="H385" i="10"/>
  <c r="D385" i="10"/>
  <c r="O430" i="10"/>
  <c r="I430" i="10"/>
  <c r="O494" i="10"/>
  <c r="H494" i="10"/>
  <c r="F471" i="10"/>
  <c r="C471" i="10"/>
  <c r="E491" i="10"/>
  <c r="O491" i="10"/>
  <c r="I491" i="10"/>
  <c r="E476" i="10"/>
  <c r="G476" i="10"/>
  <c r="G496" i="10"/>
  <c r="F496" i="10"/>
  <c r="F536" i="10"/>
  <c r="I536" i="10"/>
  <c r="A556" i="10"/>
  <c r="O556" i="10"/>
  <c r="E477" i="10"/>
  <c r="H477" i="10"/>
  <c r="C477" i="10"/>
  <c r="O537" i="10"/>
  <c r="E537" i="10"/>
  <c r="H557" i="10"/>
  <c r="D557" i="10"/>
  <c r="O557" i="10"/>
  <c r="A14" i="11"/>
  <c r="C14" i="11"/>
  <c r="E14" i="11"/>
  <c r="I22" i="11"/>
  <c r="D22" i="11"/>
  <c r="C151" i="11"/>
  <c r="A151" i="11"/>
  <c r="G195" i="11"/>
  <c r="F195" i="11"/>
  <c r="F261" i="11"/>
  <c r="D261" i="11"/>
  <c r="G261" i="11"/>
  <c r="O50" i="11"/>
  <c r="C50" i="11"/>
  <c r="F11" i="11"/>
  <c r="G11" i="11"/>
  <c r="O31" i="11"/>
  <c r="A31" i="11"/>
  <c r="H51" i="11"/>
  <c r="C51" i="11"/>
  <c r="O51" i="11"/>
  <c r="E71" i="11"/>
  <c r="D71" i="11"/>
  <c r="D91" i="11"/>
  <c r="A91" i="11"/>
  <c r="H130" i="11"/>
  <c r="O130" i="11"/>
  <c r="A170" i="11"/>
  <c r="H170" i="11"/>
  <c r="E170" i="11"/>
  <c r="C210" i="11"/>
  <c r="G210" i="11"/>
  <c r="O12" i="11"/>
  <c r="H12" i="11"/>
  <c r="C52" i="11"/>
  <c r="G52" i="11"/>
  <c r="G92" i="11"/>
  <c r="C92" i="11"/>
  <c r="C131" i="11"/>
  <c r="O131" i="11"/>
  <c r="D131" i="11"/>
  <c r="E171" i="11"/>
  <c r="O171" i="11"/>
  <c r="E74" i="11"/>
  <c r="C74" i="11"/>
  <c r="C111" i="11"/>
  <c r="D111" i="11"/>
  <c r="G111" i="11"/>
  <c r="C17" i="11"/>
  <c r="D17" i="11"/>
  <c r="E77" i="11"/>
  <c r="A77" i="11"/>
  <c r="I77" i="11"/>
  <c r="H142" i="11"/>
  <c r="E142" i="11"/>
  <c r="O211" i="11"/>
  <c r="I211" i="11"/>
  <c r="D211" i="11"/>
  <c r="E100" i="11"/>
  <c r="G100" i="11"/>
  <c r="C120" i="11"/>
  <c r="H120" i="11"/>
  <c r="I140" i="11"/>
  <c r="C140" i="11"/>
  <c r="G160" i="11"/>
  <c r="D160" i="11"/>
  <c r="O160" i="11"/>
  <c r="E180" i="11"/>
  <c r="D180" i="11"/>
  <c r="E200" i="11"/>
  <c r="I200" i="11"/>
  <c r="F220" i="11"/>
  <c r="G220" i="11"/>
  <c r="E240" i="11"/>
  <c r="D240" i="11"/>
  <c r="I240" i="11"/>
  <c r="F270" i="11"/>
  <c r="E270" i="11"/>
  <c r="E17" i="10"/>
  <c r="C17" i="10"/>
  <c r="D17" i="10"/>
  <c r="H74" i="10"/>
  <c r="I74" i="10"/>
  <c r="O114" i="10"/>
  <c r="F114" i="10"/>
  <c r="A26" i="10"/>
  <c r="I26" i="10"/>
  <c r="A71" i="10"/>
  <c r="H71" i="10"/>
  <c r="O111" i="10"/>
  <c r="I111" i="10"/>
  <c r="G155" i="10"/>
  <c r="E155" i="10"/>
  <c r="H155" i="10"/>
  <c r="I27" i="10"/>
  <c r="C27" i="10"/>
  <c r="C82" i="10"/>
  <c r="G82" i="10"/>
  <c r="D82" i="10"/>
  <c r="E167" i="10"/>
  <c r="H167" i="10"/>
  <c r="H235" i="10"/>
  <c r="A235" i="10"/>
  <c r="D20" i="10"/>
  <c r="O20" i="10"/>
  <c r="H20" i="10"/>
  <c r="O40" i="10"/>
  <c r="C40" i="10"/>
  <c r="I59" i="10"/>
  <c r="D59" i="10"/>
  <c r="G99" i="10"/>
  <c r="C99" i="10"/>
  <c r="E159" i="10"/>
  <c r="O159" i="10"/>
  <c r="F159" i="10"/>
  <c r="H52" i="10"/>
  <c r="E52" i="10"/>
  <c r="I92" i="10"/>
  <c r="H92" i="10"/>
  <c r="I112" i="10"/>
  <c r="A112" i="10"/>
  <c r="E112" i="10"/>
  <c r="O132" i="10"/>
  <c r="I132" i="10"/>
  <c r="D152" i="10"/>
  <c r="G152" i="10"/>
  <c r="I172" i="10"/>
  <c r="C172" i="10"/>
  <c r="F202" i="10"/>
  <c r="C202" i="10"/>
  <c r="I202" i="10"/>
  <c r="D239" i="10"/>
  <c r="I239" i="10"/>
  <c r="F45" i="10"/>
  <c r="C45" i="10"/>
  <c r="A65" i="10"/>
  <c r="F65" i="10"/>
  <c r="C85" i="10"/>
  <c r="I85" i="10"/>
  <c r="E85" i="10"/>
  <c r="F105" i="10"/>
  <c r="H105" i="10"/>
  <c r="F125" i="10"/>
  <c r="D125" i="10"/>
  <c r="O145" i="10"/>
  <c r="C145" i="10"/>
  <c r="F165" i="10"/>
  <c r="H165" i="10"/>
  <c r="E165" i="10"/>
  <c r="E185" i="10"/>
  <c r="C185" i="10"/>
  <c r="F215" i="10"/>
  <c r="O215" i="10"/>
  <c r="A250" i="10"/>
  <c r="G250" i="10"/>
  <c r="D146" i="10"/>
  <c r="E146" i="10"/>
  <c r="C146" i="10"/>
  <c r="D166" i="10"/>
  <c r="G166" i="10"/>
  <c r="F186" i="10"/>
  <c r="A186" i="10"/>
  <c r="F251" i="10"/>
  <c r="E251" i="10"/>
  <c r="D251" i="10"/>
  <c r="G200" i="10"/>
  <c r="E200" i="10"/>
  <c r="I220" i="10"/>
  <c r="D220" i="10"/>
  <c r="A240" i="10"/>
  <c r="E240" i="10"/>
  <c r="D260" i="10"/>
  <c r="G260" i="10"/>
  <c r="I260" i="10"/>
  <c r="F294" i="10"/>
  <c r="A294" i="10"/>
  <c r="I201" i="10"/>
  <c r="G201" i="10"/>
  <c r="F221" i="10"/>
  <c r="A221" i="10"/>
  <c r="C241" i="10"/>
  <c r="D241" i="10"/>
  <c r="O241" i="10"/>
  <c r="O261" i="10"/>
  <c r="G261" i="10"/>
  <c r="F284" i="10"/>
  <c r="H284" i="10"/>
  <c r="D314" i="10"/>
  <c r="H314" i="10"/>
  <c r="D306" i="10"/>
  <c r="A306" i="10"/>
  <c r="C306" i="10"/>
  <c r="G286" i="10"/>
  <c r="E286" i="10"/>
  <c r="C376" i="10"/>
  <c r="A376" i="10"/>
  <c r="D416" i="10"/>
  <c r="C416" i="10"/>
  <c r="F316" i="10"/>
  <c r="G316" i="10"/>
  <c r="I316" i="10"/>
  <c r="I396" i="10"/>
  <c r="C396" i="10"/>
  <c r="G546" i="10"/>
  <c r="D546" i="10"/>
  <c r="A311" i="10"/>
  <c r="G311" i="10"/>
  <c r="F311" i="10"/>
  <c r="D351" i="10"/>
  <c r="O351" i="10"/>
  <c r="C371" i="10"/>
  <c r="O371" i="10"/>
  <c r="G391" i="10"/>
  <c r="D391" i="10"/>
  <c r="O391" i="10"/>
  <c r="D411" i="10"/>
  <c r="O411" i="10"/>
  <c r="A474" i="10"/>
  <c r="I474" i="10"/>
  <c r="F309" i="10"/>
  <c r="G309" i="10"/>
  <c r="D329" i="10"/>
  <c r="C329" i="10"/>
  <c r="O329" i="10"/>
  <c r="H349" i="10"/>
  <c r="O349" i="10"/>
  <c r="F369" i="10"/>
  <c r="A369" i="10"/>
  <c r="I389" i="10"/>
  <c r="H389" i="10"/>
  <c r="D409" i="10"/>
  <c r="O409" i="10"/>
  <c r="F409" i="10"/>
  <c r="F534" i="10"/>
  <c r="E534" i="10"/>
  <c r="E435" i="10"/>
  <c r="O435" i="10"/>
  <c r="C435" i="10"/>
  <c r="O455" i="10"/>
  <c r="E455" i="10"/>
  <c r="E475" i="10"/>
  <c r="C475" i="10"/>
  <c r="E495" i="10"/>
  <c r="G495" i="10"/>
  <c r="G535" i="10"/>
  <c r="F535" i="10"/>
  <c r="A555" i="10"/>
  <c r="H555" i="10"/>
  <c r="C480" i="10"/>
  <c r="F480" i="10"/>
  <c r="E500" i="10"/>
  <c r="C500" i="10"/>
  <c r="O520" i="10"/>
  <c r="I520" i="10"/>
  <c r="F501" i="10"/>
  <c r="E501" i="10"/>
  <c r="H501" i="10"/>
  <c r="F26" i="11"/>
  <c r="D26" i="11"/>
  <c r="G30" i="11"/>
  <c r="F30" i="11"/>
  <c r="E30" i="11"/>
  <c r="F155" i="11"/>
  <c r="E155" i="11"/>
  <c r="O199" i="11"/>
  <c r="A199" i="11"/>
  <c r="C265" i="11"/>
  <c r="G265" i="11"/>
  <c r="A62" i="11"/>
  <c r="E62" i="11"/>
  <c r="O62" i="11"/>
  <c r="D15" i="11"/>
  <c r="O15" i="11"/>
  <c r="G35" i="11"/>
  <c r="I35" i="11"/>
  <c r="F55" i="11"/>
  <c r="O55" i="11"/>
  <c r="E75" i="11"/>
  <c r="G75" i="11"/>
  <c r="D75" i="11"/>
  <c r="E94" i="11"/>
  <c r="D94" i="11"/>
  <c r="F134" i="11"/>
  <c r="C134" i="11"/>
  <c r="C174" i="11"/>
  <c r="F174" i="11"/>
  <c r="G215" i="11"/>
  <c r="C215" i="11"/>
  <c r="O215" i="11"/>
  <c r="A66" i="11"/>
  <c r="G66" i="11"/>
  <c r="I16" i="11"/>
  <c r="O16" i="11"/>
  <c r="E36" i="11"/>
  <c r="G36" i="11"/>
  <c r="H76" i="11"/>
  <c r="G76" i="11"/>
  <c r="G95" i="11"/>
  <c r="D95" i="11"/>
  <c r="E135" i="11"/>
  <c r="O135" i="11"/>
  <c r="I175" i="11"/>
  <c r="A175" i="11"/>
  <c r="O175" i="11"/>
  <c r="F235" i="11"/>
  <c r="O235" i="11"/>
  <c r="F82" i="11"/>
  <c r="I82" i="11"/>
  <c r="C159" i="11"/>
  <c r="A159" i="11"/>
  <c r="D21" i="11"/>
  <c r="G21" i="11"/>
  <c r="H21" i="11"/>
  <c r="G41" i="11"/>
  <c r="H41" i="11"/>
  <c r="O61" i="11"/>
  <c r="E61" i="11"/>
  <c r="E81" i="11"/>
  <c r="I81" i="11"/>
  <c r="D146" i="11"/>
  <c r="F146" i="11"/>
  <c r="C186" i="11"/>
  <c r="O186" i="11"/>
  <c r="C219" i="11"/>
  <c r="H219" i="11"/>
  <c r="A104" i="11"/>
  <c r="I104" i="11"/>
  <c r="H104" i="11"/>
  <c r="H124" i="11"/>
  <c r="E124" i="11"/>
  <c r="F144" i="11"/>
  <c r="G144" i="11"/>
  <c r="D164" i="11"/>
  <c r="C164" i="11"/>
  <c r="I184" i="11"/>
  <c r="D184" i="11"/>
  <c r="O184" i="11"/>
  <c r="D204" i="11"/>
  <c r="O204" i="11"/>
  <c r="G224" i="11"/>
  <c r="H224" i="11"/>
  <c r="H244" i="11"/>
  <c r="A244" i="11"/>
  <c r="C274" i="11"/>
  <c r="H274" i="11"/>
  <c r="A274" i="11"/>
  <c r="C21" i="10"/>
  <c r="E21" i="10"/>
  <c r="D62" i="10"/>
  <c r="A62" i="10"/>
  <c r="H62" i="10"/>
  <c r="G135" i="10"/>
  <c r="E135" i="10"/>
  <c r="A10" i="10"/>
  <c r="H10" i="10"/>
  <c r="D30" i="10"/>
  <c r="A30" i="10"/>
  <c r="H30" i="10"/>
  <c r="C75" i="10"/>
  <c r="F75" i="10"/>
  <c r="C115" i="10"/>
  <c r="O115" i="10"/>
  <c r="C11" i="10"/>
  <c r="E11" i="10"/>
  <c r="I11" i="10"/>
  <c r="C31" i="10"/>
  <c r="H31" i="10"/>
  <c r="F46" i="10"/>
  <c r="C46" i="10"/>
  <c r="H86" i="10"/>
  <c r="E86" i="10"/>
  <c r="I126" i="10"/>
  <c r="D126" i="10"/>
  <c r="H126" i="10"/>
  <c r="C175" i="10"/>
  <c r="G175" i="10"/>
  <c r="G4" i="10"/>
  <c r="E4" i="10"/>
  <c r="E24" i="10"/>
  <c r="C24" i="10"/>
  <c r="A87" i="10"/>
  <c r="O87" i="10"/>
  <c r="O127" i="10"/>
  <c r="C127" i="10"/>
  <c r="A187" i="10"/>
  <c r="D187" i="10"/>
  <c r="G76" i="10"/>
  <c r="H76" i="10"/>
  <c r="I96" i="10"/>
  <c r="G96" i="10"/>
  <c r="D136" i="10"/>
  <c r="H136" i="10"/>
  <c r="A136" i="10"/>
  <c r="O156" i="10"/>
  <c r="G156" i="10"/>
  <c r="I206" i="10"/>
  <c r="C206" i="10"/>
  <c r="I49" i="10"/>
  <c r="E49" i="10"/>
  <c r="G69" i="10"/>
  <c r="A69" i="10"/>
  <c r="H89" i="10"/>
  <c r="C89" i="10"/>
  <c r="O109" i="10"/>
  <c r="C109" i="10"/>
  <c r="F109" i="10"/>
  <c r="I129" i="10"/>
  <c r="E129" i="10"/>
  <c r="I149" i="10"/>
  <c r="A149" i="10"/>
  <c r="A169" i="10"/>
  <c r="H169" i="10"/>
  <c r="C189" i="10"/>
  <c r="O189" i="10"/>
  <c r="D189" i="10"/>
  <c r="C219" i="10"/>
  <c r="F219" i="10"/>
  <c r="D254" i="10"/>
  <c r="C254" i="10"/>
  <c r="D150" i="10"/>
  <c r="I150" i="10"/>
  <c r="D46" i="6"/>
  <c r="E46" i="6"/>
  <c r="C142" i="6"/>
  <c r="F142" i="6"/>
  <c r="I81" i="6"/>
  <c r="D81" i="6"/>
  <c r="C50" i="6"/>
  <c r="D50" i="6"/>
  <c r="I90" i="6"/>
  <c r="G90" i="6"/>
  <c r="H146" i="6"/>
  <c r="A146" i="6"/>
  <c r="I146" i="6"/>
  <c r="E202" i="6"/>
  <c r="D202" i="6"/>
  <c r="G101" i="6"/>
  <c r="A101" i="6"/>
  <c r="C35" i="6"/>
  <c r="O35" i="6"/>
  <c r="G95" i="6"/>
  <c r="F95" i="6"/>
  <c r="H95" i="6"/>
  <c r="C5" i="6"/>
  <c r="H5" i="6"/>
  <c r="A41" i="6"/>
  <c r="C41" i="6"/>
  <c r="C85" i="6"/>
  <c r="A85" i="6"/>
  <c r="O54" i="6"/>
  <c r="F54" i="6"/>
  <c r="E74" i="6"/>
  <c r="C74" i="6"/>
  <c r="G94" i="6"/>
  <c r="A94" i="6"/>
  <c r="D126" i="6"/>
  <c r="H126" i="6"/>
  <c r="I126" i="6"/>
  <c r="A150" i="6"/>
  <c r="C150" i="6"/>
  <c r="O206" i="6"/>
  <c r="E206" i="6"/>
  <c r="H49" i="6"/>
  <c r="A49" i="6"/>
  <c r="F34" i="6"/>
  <c r="A34" i="6"/>
  <c r="I19" i="6"/>
  <c r="D19" i="6"/>
  <c r="F39" i="6"/>
  <c r="E39" i="6"/>
  <c r="D39" i="6"/>
  <c r="F59" i="6"/>
  <c r="H59" i="6"/>
  <c r="D79" i="6"/>
  <c r="A79" i="6"/>
  <c r="C99" i="6"/>
  <c r="G99" i="6"/>
  <c r="F174" i="6"/>
  <c r="A174" i="6"/>
  <c r="E174" i="6"/>
  <c r="I379" i="6"/>
  <c r="O379" i="6"/>
  <c r="C17" i="6"/>
  <c r="F17" i="6"/>
  <c r="O97" i="6"/>
  <c r="I97" i="6"/>
  <c r="H14" i="6"/>
  <c r="D14" i="6"/>
  <c r="G14" i="6"/>
  <c r="H4" i="6"/>
  <c r="A4" i="6"/>
  <c r="A24" i="6"/>
  <c r="G24" i="6"/>
  <c r="E44" i="6"/>
  <c r="D44" i="6"/>
  <c r="F64" i="6"/>
  <c r="G64" i="6"/>
  <c r="E64" i="6"/>
  <c r="G84" i="6"/>
  <c r="A84" i="6"/>
  <c r="D104" i="6"/>
  <c r="H104" i="6"/>
  <c r="G429" i="6"/>
  <c r="C429" i="6"/>
  <c r="H119" i="6"/>
  <c r="D119" i="6"/>
  <c r="C119" i="6"/>
  <c r="H139" i="6"/>
  <c r="E139" i="6"/>
  <c r="G159" i="6"/>
  <c r="H159" i="6"/>
  <c r="E179" i="6"/>
  <c r="A179" i="6"/>
  <c r="E199" i="6"/>
  <c r="C199" i="6"/>
  <c r="F199" i="6"/>
  <c r="F219" i="6"/>
  <c r="E219" i="6"/>
  <c r="H239" i="6"/>
  <c r="I239" i="6"/>
  <c r="D315" i="6"/>
  <c r="F315" i="6"/>
  <c r="A132" i="6"/>
  <c r="I132" i="6"/>
  <c r="I152" i="6"/>
  <c r="D152" i="6"/>
  <c r="G152" i="6"/>
  <c r="E172" i="6"/>
  <c r="H172" i="6"/>
  <c r="H212" i="6"/>
  <c r="E212" i="6"/>
  <c r="H371" i="6"/>
  <c r="C371" i="6"/>
  <c r="O125" i="6"/>
  <c r="H125" i="6"/>
  <c r="F145" i="6"/>
  <c r="O145" i="6"/>
  <c r="I145" i="6"/>
  <c r="A165" i="6"/>
  <c r="E165" i="6"/>
  <c r="I185" i="6"/>
  <c r="O185" i="6"/>
  <c r="O205" i="6"/>
  <c r="I205" i="6"/>
  <c r="C225" i="6"/>
  <c r="E225" i="6"/>
  <c r="A225" i="6"/>
  <c r="I259" i="6"/>
  <c r="F259" i="6"/>
  <c r="A339" i="6"/>
  <c r="E339" i="6"/>
  <c r="G256" i="6"/>
  <c r="A256" i="6"/>
  <c r="I256" i="6"/>
  <c r="I316" i="6"/>
  <c r="O316" i="6"/>
  <c r="I376" i="6"/>
  <c r="A376" i="6"/>
  <c r="F557" i="6"/>
  <c r="O557" i="6"/>
  <c r="H557" i="6"/>
  <c r="H249" i="6"/>
  <c r="F249" i="6"/>
  <c r="F269" i="6"/>
  <c r="E269" i="6"/>
  <c r="A289" i="6"/>
  <c r="C289" i="6"/>
  <c r="G309" i="6"/>
  <c r="A309" i="6"/>
  <c r="I309" i="6"/>
  <c r="C329" i="6"/>
  <c r="E329" i="6"/>
  <c r="I349" i="6"/>
  <c r="G349" i="6"/>
  <c r="C369" i="6"/>
  <c r="G369" i="6"/>
  <c r="D545" i="6"/>
  <c r="H545" i="6"/>
  <c r="O302" i="6"/>
  <c r="G302" i="6"/>
  <c r="D342" i="6"/>
  <c r="E342" i="6"/>
  <c r="A342" i="6"/>
  <c r="G362" i="6"/>
  <c r="I362" i="6"/>
  <c r="C449" i="6"/>
  <c r="H449" i="6"/>
  <c r="G390" i="6"/>
  <c r="F390" i="6"/>
  <c r="D410" i="6"/>
  <c r="H410" i="6"/>
  <c r="H430" i="6"/>
  <c r="I430" i="6"/>
  <c r="D470" i="6"/>
  <c r="C470" i="6"/>
  <c r="I490" i="6"/>
  <c r="C490" i="6"/>
  <c r="E530" i="6"/>
  <c r="G530" i="6"/>
  <c r="H530" i="6"/>
  <c r="H391" i="6"/>
  <c r="O391" i="6"/>
  <c r="C411" i="6"/>
  <c r="A411" i="6"/>
  <c r="O471" i="6"/>
  <c r="F471" i="6"/>
  <c r="E491" i="6"/>
  <c r="C491" i="6"/>
  <c r="C549" i="6"/>
  <c r="E549" i="6"/>
  <c r="F396" i="6"/>
  <c r="H396" i="6"/>
  <c r="I416" i="6"/>
  <c r="A416" i="6"/>
  <c r="O416" i="6"/>
  <c r="E436" i="6"/>
  <c r="H436" i="6"/>
  <c r="F476" i="6"/>
  <c r="C476" i="6"/>
  <c r="C496" i="6"/>
  <c r="F496" i="6"/>
  <c r="E496" i="6"/>
  <c r="O536" i="6"/>
  <c r="H536" i="6"/>
  <c r="D546" i="6"/>
  <c r="I546" i="6"/>
  <c r="F555" i="6"/>
  <c r="I555" i="6"/>
  <c r="O555" i="6"/>
  <c r="A544" i="6"/>
  <c r="H544" i="6"/>
  <c r="F544" i="6"/>
  <c r="O69" i="6"/>
  <c r="E69" i="6"/>
  <c r="G69" i="6"/>
  <c r="D66" i="6"/>
  <c r="F66" i="6"/>
  <c r="C166" i="6"/>
  <c r="G166" i="6"/>
  <c r="E222" i="6"/>
  <c r="I222" i="6"/>
  <c r="A70" i="6"/>
  <c r="I70" i="6"/>
  <c r="I170" i="6"/>
  <c r="A170" i="6"/>
  <c r="G15" i="6"/>
  <c r="D15" i="6"/>
  <c r="A15" i="6"/>
  <c r="H75" i="6"/>
  <c r="G75" i="6"/>
  <c r="I234" i="6"/>
  <c r="E234" i="6"/>
  <c r="E21" i="6"/>
  <c r="I21" i="6"/>
  <c r="E89" i="6"/>
  <c r="G89" i="6"/>
  <c r="G62" i="6"/>
  <c r="E62" i="6"/>
  <c r="H82" i="6"/>
  <c r="I82" i="6"/>
  <c r="A82" i="6"/>
  <c r="I130" i="6"/>
  <c r="F130" i="6"/>
  <c r="E162" i="6"/>
  <c r="G162" i="6"/>
  <c r="G186" i="6"/>
  <c r="I186" i="6"/>
  <c r="C186" i="6"/>
  <c r="I210" i="6"/>
  <c r="D210" i="6"/>
  <c r="A65" i="6"/>
  <c r="G65" i="6"/>
  <c r="A27" i="6"/>
  <c r="C27" i="6"/>
  <c r="O87" i="6"/>
  <c r="E87" i="6"/>
  <c r="G87" i="6"/>
  <c r="E124" i="6"/>
  <c r="H124" i="6"/>
  <c r="D194" i="6"/>
  <c r="O194" i="6"/>
  <c r="G29" i="6"/>
  <c r="I29" i="6"/>
  <c r="A29" i="6"/>
  <c r="F110" i="6"/>
  <c r="H110" i="6"/>
  <c r="I22" i="6"/>
  <c r="A22" i="6"/>
  <c r="F12" i="6"/>
  <c r="C12" i="6"/>
  <c r="D52" i="6"/>
  <c r="H52" i="6"/>
  <c r="A92" i="6"/>
  <c r="C92" i="6"/>
  <c r="H114" i="6"/>
  <c r="E114" i="6"/>
  <c r="A114" i="6"/>
  <c r="D127" i="6"/>
  <c r="A127" i="6"/>
  <c r="O147" i="6"/>
  <c r="A147" i="6"/>
  <c r="A167" i="6"/>
  <c r="H167" i="6"/>
  <c r="F167" i="6"/>
  <c r="A187" i="6"/>
  <c r="D187" i="6"/>
  <c r="H295" i="6"/>
  <c r="G295" i="6"/>
  <c r="A351" i="6"/>
  <c r="C351" i="6"/>
  <c r="O351" i="6"/>
  <c r="C136" i="6"/>
  <c r="A136" i="6"/>
  <c r="I156" i="6"/>
  <c r="A156" i="6"/>
  <c r="D196" i="6"/>
  <c r="E196" i="6"/>
  <c r="O196" i="6"/>
  <c r="H216" i="6"/>
  <c r="G216" i="6"/>
  <c r="F375" i="6"/>
  <c r="O375" i="6"/>
  <c r="E109" i="6"/>
  <c r="D109" i="6"/>
  <c r="H109" i="6"/>
  <c r="E129" i="6"/>
  <c r="I129" i="6"/>
  <c r="I149" i="6"/>
  <c r="D149" i="6"/>
  <c r="F169" i="6"/>
  <c r="D169" i="6"/>
  <c r="I189" i="6"/>
  <c r="A189" i="6"/>
  <c r="C189" i="6"/>
  <c r="I209" i="6"/>
  <c r="O209" i="6"/>
  <c r="O229" i="6"/>
  <c r="D229" i="6"/>
  <c r="O279" i="6"/>
  <c r="H279" i="6"/>
  <c r="I359" i="6"/>
  <c r="G359" i="6"/>
  <c r="E359" i="6"/>
  <c r="E260" i="6"/>
  <c r="A260" i="6"/>
  <c r="A280" i="6"/>
  <c r="G280" i="6"/>
  <c r="C300" i="6"/>
  <c r="A300" i="6"/>
  <c r="F300" i="6"/>
  <c r="G320" i="6"/>
  <c r="D320" i="6"/>
  <c r="D340" i="6"/>
  <c r="F340" i="6"/>
  <c r="F360" i="6"/>
  <c r="D360" i="6"/>
  <c r="A380" i="6"/>
  <c r="F380" i="6"/>
  <c r="G380" i="6"/>
  <c r="A257" i="6"/>
  <c r="O257" i="6"/>
  <c r="O317" i="6"/>
  <c r="H317" i="6"/>
  <c r="O377" i="6"/>
  <c r="I377" i="6"/>
  <c r="D286" i="6"/>
  <c r="F286" i="6"/>
  <c r="I306" i="6"/>
  <c r="D306" i="6"/>
  <c r="A306" i="6"/>
  <c r="F326" i="6"/>
  <c r="C326" i="6"/>
  <c r="E417" i="6"/>
  <c r="G417" i="6"/>
  <c r="D417" i="6"/>
  <c r="C394" i="6"/>
  <c r="F394" i="6"/>
  <c r="E414" i="6"/>
  <c r="C414" i="6"/>
  <c r="F414" i="6"/>
  <c r="F454" i="6"/>
  <c r="C454" i="6"/>
  <c r="C474" i="6"/>
  <c r="F474" i="6"/>
  <c r="E494" i="6"/>
  <c r="I494" i="6"/>
  <c r="O494" i="6"/>
  <c r="G514" i="6"/>
  <c r="H514" i="6"/>
  <c r="G534" i="6"/>
  <c r="A534" i="6"/>
  <c r="H395" i="6"/>
  <c r="F395" i="6"/>
  <c r="E415" i="6"/>
  <c r="O415" i="6"/>
  <c r="G415" i="6"/>
  <c r="I435" i="6"/>
  <c r="F435" i="6"/>
  <c r="G455" i="6"/>
  <c r="H455" i="6"/>
  <c r="H475" i="6"/>
  <c r="O475" i="6"/>
  <c r="C495" i="6"/>
  <c r="A495" i="6"/>
  <c r="D495" i="6"/>
  <c r="O535" i="6"/>
  <c r="I535" i="6"/>
  <c r="F420" i="6"/>
  <c r="H420" i="6"/>
  <c r="F440" i="6"/>
  <c r="E440" i="6"/>
  <c r="F480" i="6"/>
  <c r="C480" i="6"/>
  <c r="G500" i="6"/>
  <c r="F500" i="6"/>
  <c r="O520" i="6"/>
  <c r="A520" i="6"/>
  <c r="E25" i="6"/>
  <c r="D25" i="6"/>
  <c r="A190" i="6"/>
  <c r="I190" i="6"/>
  <c r="F190" i="6"/>
  <c r="F77" i="6"/>
  <c r="I77" i="6"/>
  <c r="D11" i="6"/>
  <c r="C11" i="6"/>
  <c r="H31" i="6"/>
  <c r="E31" i="6"/>
  <c r="A51" i="6"/>
  <c r="C51" i="6"/>
  <c r="H51" i="6"/>
  <c r="C71" i="6"/>
  <c r="O71" i="6"/>
  <c r="D91" i="6"/>
  <c r="A91" i="6"/>
  <c r="F134" i="6"/>
  <c r="O134" i="6"/>
  <c r="G214" i="6"/>
  <c r="I214" i="6"/>
  <c r="D214" i="6"/>
  <c r="C45" i="6"/>
  <c r="A45" i="6"/>
  <c r="G26" i="6"/>
  <c r="F26" i="6"/>
  <c r="D26" i="6"/>
  <c r="I16" i="6"/>
  <c r="O16" i="6"/>
  <c r="G36" i="6"/>
  <c r="C36" i="6"/>
  <c r="D76" i="6"/>
  <c r="O76" i="6"/>
  <c r="G76" i="6"/>
  <c r="F96" i="6"/>
  <c r="G96" i="6"/>
  <c r="A120" i="6"/>
  <c r="G120" i="6"/>
  <c r="E111" i="6"/>
  <c r="A111" i="6"/>
  <c r="O131" i="6"/>
  <c r="E131" i="6"/>
  <c r="C131" i="6"/>
  <c r="A151" i="6"/>
  <c r="H151" i="6"/>
  <c r="C171" i="6"/>
  <c r="G171" i="6"/>
  <c r="I211" i="6"/>
  <c r="C211" i="6"/>
  <c r="O211" i="6"/>
  <c r="D251" i="6"/>
  <c r="G251" i="6"/>
  <c r="I275" i="6"/>
  <c r="D275" i="6"/>
  <c r="A355" i="6"/>
  <c r="G355" i="6"/>
  <c r="H140" i="6"/>
  <c r="O140" i="6"/>
  <c r="F160" i="6"/>
  <c r="A160" i="6"/>
  <c r="D160" i="6"/>
  <c r="D180" i="6"/>
  <c r="G180" i="6"/>
  <c r="O200" i="6"/>
  <c r="E200" i="6"/>
  <c r="E220" i="6"/>
  <c r="G220" i="6"/>
  <c r="G240" i="6"/>
  <c r="F240" i="6"/>
  <c r="D240" i="6"/>
  <c r="F477" i="6"/>
  <c r="D477" i="6"/>
  <c r="G137" i="6"/>
  <c r="H137" i="6"/>
  <c r="A157" i="6"/>
  <c r="E157" i="6"/>
  <c r="C157" i="6"/>
  <c r="F197" i="6"/>
  <c r="O197" i="6"/>
  <c r="A299" i="6"/>
  <c r="D299" i="6"/>
  <c r="E264" i="6"/>
  <c r="C264" i="6"/>
  <c r="D264" i="6"/>
  <c r="H284" i="6"/>
  <c r="A284" i="6"/>
  <c r="O304" i="6"/>
  <c r="I304" i="6"/>
  <c r="G324" i="6"/>
  <c r="F324" i="6"/>
  <c r="D344" i="6"/>
  <c r="I344" i="6"/>
  <c r="F344" i="6"/>
  <c r="O364" i="6"/>
  <c r="A364" i="6"/>
  <c r="I385" i="6"/>
  <c r="C385" i="6"/>
  <c r="A261" i="6"/>
  <c r="D261" i="6"/>
  <c r="E281" i="6"/>
  <c r="I281" i="6"/>
  <c r="G301" i="6"/>
  <c r="I301" i="6"/>
  <c r="F341" i="6"/>
  <c r="I341" i="6"/>
  <c r="G361" i="6"/>
  <c r="I361" i="6"/>
  <c r="I250" i="6"/>
  <c r="H250" i="6"/>
  <c r="A270" i="6"/>
  <c r="C270" i="6"/>
  <c r="G270" i="6"/>
  <c r="O290" i="6"/>
  <c r="D290" i="6"/>
  <c r="C310" i="6"/>
  <c r="G310" i="6"/>
  <c r="E330" i="6"/>
  <c r="F330" i="6"/>
  <c r="O350" i="6"/>
  <c r="D350" i="6"/>
  <c r="G350" i="6"/>
  <c r="E370" i="6"/>
  <c r="I370" i="6"/>
  <c r="E421" i="6"/>
  <c r="A421" i="6"/>
  <c r="E501" i="6"/>
  <c r="D501" i="6"/>
  <c r="C502" i="6"/>
  <c r="G502" i="6"/>
  <c r="F399" i="6"/>
  <c r="A399" i="6"/>
  <c r="G419" i="6"/>
  <c r="D419" i="6"/>
  <c r="F439" i="6"/>
  <c r="O439" i="6"/>
  <c r="C479" i="6"/>
  <c r="E479" i="6"/>
  <c r="F499" i="6"/>
  <c r="I499" i="6"/>
  <c r="C519" i="6"/>
  <c r="D519" i="6"/>
  <c r="I384" i="6"/>
  <c r="D384" i="6"/>
  <c r="I404" i="6"/>
  <c r="O404" i="6"/>
  <c r="F424" i="6"/>
  <c r="I424" i="6"/>
  <c r="O424" i="6"/>
  <c r="G464" i="6"/>
  <c r="H464" i="6"/>
  <c r="E484" i="6"/>
  <c r="C484" i="6"/>
  <c r="G524" i="6"/>
  <c r="F524" i="6"/>
  <c r="A554" i="6"/>
  <c r="I554" i="6"/>
  <c r="C547" i="6"/>
  <c r="I547" i="6"/>
  <c r="F556" i="6"/>
  <c r="O556" i="6"/>
  <c r="C556" i="6"/>
  <c r="G105" i="6"/>
  <c r="C105" i="6"/>
  <c r="A105" i="6"/>
  <c r="G86" i="6"/>
  <c r="A86" i="6"/>
  <c r="O112" i="6"/>
  <c r="C112" i="6"/>
  <c r="G9" i="6"/>
  <c r="H9" i="6"/>
  <c r="E9" i="6"/>
  <c r="O55" i="6"/>
  <c r="A55" i="6"/>
  <c r="D154" i="6"/>
  <c r="H154" i="6"/>
  <c r="E61" i="6"/>
  <c r="I61" i="6"/>
  <c r="O10" i="6"/>
  <c r="G10" i="6"/>
  <c r="E10" i="6"/>
  <c r="I30" i="6"/>
  <c r="A30" i="6"/>
  <c r="C20" i="6"/>
  <c r="O20" i="6"/>
  <c r="C40" i="6"/>
  <c r="H40" i="6"/>
  <c r="E60" i="6"/>
  <c r="O60" i="6"/>
  <c r="C60" i="6"/>
  <c r="C80" i="6"/>
  <c r="I80" i="6"/>
  <c r="H100" i="6"/>
  <c r="C100" i="6"/>
  <c r="C244" i="6"/>
  <c r="F244" i="6"/>
  <c r="F115" i="6"/>
  <c r="O115" i="6"/>
  <c r="E115" i="6"/>
  <c r="H135" i="6"/>
  <c r="A135" i="6"/>
  <c r="E155" i="6"/>
  <c r="C155" i="6"/>
  <c r="A175" i="6"/>
  <c r="E175" i="6"/>
  <c r="D195" i="6"/>
  <c r="G195" i="6"/>
  <c r="H195" i="6"/>
  <c r="I215" i="6"/>
  <c r="O215" i="6"/>
  <c r="C235" i="6"/>
  <c r="O235" i="6"/>
  <c r="C255" i="6"/>
  <c r="I255" i="6"/>
  <c r="D287" i="6"/>
  <c r="E287" i="6"/>
  <c r="O287" i="6"/>
  <c r="H311" i="6"/>
  <c r="O311" i="6"/>
  <c r="E529" i="6"/>
  <c r="A529" i="6"/>
  <c r="C144" i="6"/>
  <c r="A144" i="6"/>
  <c r="I144" i="6"/>
  <c r="F164" i="6"/>
  <c r="A164" i="6"/>
  <c r="A184" i="6"/>
  <c r="H184" i="6"/>
  <c r="A204" i="6"/>
  <c r="H204" i="6"/>
  <c r="C224" i="6"/>
  <c r="G224" i="6"/>
  <c r="I224" i="6"/>
  <c r="H121" i="6"/>
  <c r="D121" i="6"/>
  <c r="D141" i="6"/>
  <c r="G141" i="6"/>
  <c r="H141" i="6"/>
  <c r="C161" i="6"/>
  <c r="O161" i="6"/>
  <c r="C201" i="6"/>
  <c r="H201" i="6"/>
  <c r="O221" i="6"/>
  <c r="D221" i="6"/>
  <c r="F221" i="6"/>
  <c r="C241" i="6"/>
  <c r="O241" i="6"/>
  <c r="F319" i="6"/>
  <c r="G319" i="6"/>
  <c r="I252" i="6"/>
  <c r="E252" i="6"/>
  <c r="O252" i="6"/>
  <c r="H409" i="6"/>
  <c r="E409" i="6"/>
  <c r="I489" i="6"/>
  <c r="D489" i="6"/>
  <c r="A489" i="6"/>
  <c r="E245" i="6"/>
  <c r="A245" i="6"/>
  <c r="C265" i="6"/>
  <c r="O265" i="6"/>
  <c r="O285" i="6"/>
  <c r="G285" i="6"/>
  <c r="O305" i="6"/>
  <c r="H305" i="6"/>
  <c r="F305" i="6"/>
  <c r="C325" i="6"/>
  <c r="D325" i="6"/>
  <c r="C345" i="6"/>
  <c r="H345" i="6"/>
  <c r="I365" i="6"/>
  <c r="D365" i="6"/>
  <c r="F389" i="6"/>
  <c r="H389" i="6"/>
  <c r="I389" i="6"/>
  <c r="O469" i="6"/>
  <c r="F469" i="6"/>
  <c r="H537" i="6"/>
  <c r="I537" i="6"/>
  <c r="A254" i="6"/>
  <c r="G254" i="6"/>
  <c r="I254" i="6"/>
  <c r="C274" i="6"/>
  <c r="O274" i="6"/>
  <c r="H294" i="6"/>
  <c r="D294" i="6"/>
  <c r="D314" i="6"/>
  <c r="H314" i="6"/>
  <c r="A334" i="6"/>
  <c r="I334" i="6"/>
  <c r="D334" i="6"/>
  <c r="G354" i="6"/>
  <c r="F354" i="6"/>
  <c r="O374" i="6"/>
  <c r="D374" i="6"/>
  <c r="D425" i="6"/>
  <c r="G425" i="6"/>
  <c r="H392" i="6"/>
  <c r="E392" i="6"/>
  <c r="F412" i="6"/>
  <c r="O412" i="6"/>
  <c r="C412" i="6"/>
  <c r="G472" i="6"/>
  <c r="C472" i="6"/>
  <c r="G492" i="6"/>
  <c r="E492" i="6"/>
  <c r="C492" i="6"/>
  <c r="O69" i="7"/>
  <c r="E69" i="7"/>
  <c r="F14" i="7"/>
  <c r="G14" i="7"/>
  <c r="A34" i="7"/>
  <c r="F34" i="7"/>
  <c r="C34" i="7"/>
  <c r="E54" i="7"/>
  <c r="A54" i="7"/>
  <c r="A74" i="7"/>
  <c r="C74" i="7"/>
  <c r="A94" i="7"/>
  <c r="G94" i="7"/>
  <c r="I114" i="7"/>
  <c r="O114" i="7"/>
  <c r="A114" i="7"/>
  <c r="C159" i="7"/>
  <c r="F159" i="7"/>
  <c r="I239" i="7"/>
  <c r="O239" i="7"/>
  <c r="H45" i="7"/>
  <c r="D45" i="7"/>
  <c r="F89" i="7"/>
  <c r="D89" i="7"/>
  <c r="H89" i="7"/>
  <c r="D124" i="7"/>
  <c r="G124" i="7"/>
  <c r="A15" i="7"/>
  <c r="G15" i="7"/>
  <c r="D35" i="7"/>
  <c r="I35" i="7"/>
  <c r="H55" i="7"/>
  <c r="I55" i="7"/>
  <c r="A55" i="7"/>
  <c r="G75" i="7"/>
  <c r="O75" i="7"/>
  <c r="G95" i="7"/>
  <c r="I95" i="7"/>
  <c r="H115" i="7"/>
  <c r="F115" i="7"/>
  <c r="G9" i="7"/>
  <c r="C9" i="7"/>
  <c r="E9" i="7"/>
  <c r="A61" i="7"/>
  <c r="O61" i="7"/>
  <c r="E255" i="7"/>
  <c r="F255" i="7"/>
  <c r="D16" i="7"/>
  <c r="E16" i="7"/>
  <c r="G36" i="7"/>
  <c r="A36" i="7"/>
  <c r="O36" i="7"/>
  <c r="F76" i="7"/>
  <c r="D76" i="7"/>
  <c r="D96" i="7"/>
  <c r="F96" i="7"/>
  <c r="O151" i="7"/>
  <c r="F151" i="7"/>
  <c r="F175" i="7"/>
  <c r="O175" i="7"/>
  <c r="D144" i="7"/>
  <c r="H144" i="7"/>
  <c r="O164" i="7"/>
  <c r="I164" i="7"/>
  <c r="O184" i="7"/>
  <c r="A184" i="7"/>
  <c r="D204" i="7"/>
  <c r="C204" i="7"/>
  <c r="F204" i="7"/>
  <c r="E224" i="7"/>
  <c r="A224" i="7"/>
  <c r="D244" i="7"/>
  <c r="I244" i="7"/>
  <c r="A317" i="7"/>
  <c r="H317" i="7"/>
  <c r="E341" i="7"/>
  <c r="C341" i="7"/>
  <c r="D341" i="7"/>
  <c r="D365" i="7"/>
  <c r="A365" i="7"/>
  <c r="H137" i="7"/>
  <c r="O137" i="7"/>
  <c r="C157" i="7"/>
  <c r="E157" i="7"/>
  <c r="G157" i="7"/>
  <c r="I197" i="7"/>
  <c r="D197" i="7"/>
  <c r="E257" i="7"/>
  <c r="D257" i="7"/>
  <c r="C329" i="7"/>
  <c r="I329" i="7"/>
  <c r="F134" i="7"/>
  <c r="A134" i="7"/>
  <c r="H134" i="7"/>
  <c r="E154" i="7"/>
  <c r="C154" i="7"/>
  <c r="O174" i="7"/>
  <c r="A174" i="7"/>
  <c r="F194" i="7"/>
  <c r="A194" i="7"/>
  <c r="G214" i="7"/>
  <c r="I214" i="7"/>
  <c r="A214" i="7"/>
  <c r="I234" i="7"/>
  <c r="C234" i="7"/>
  <c r="A254" i="7"/>
  <c r="H254" i="7"/>
  <c r="E285" i="7"/>
  <c r="D285" i="7"/>
  <c r="G286" i="7"/>
  <c r="D286" i="7"/>
  <c r="H306" i="7"/>
  <c r="I306" i="7"/>
  <c r="I326" i="7"/>
  <c r="O326" i="7"/>
  <c r="H514" i="7"/>
  <c r="G514" i="7"/>
  <c r="D514" i="7"/>
  <c r="C275" i="7"/>
  <c r="D275" i="7"/>
  <c r="H295" i="7"/>
  <c r="F295" i="7"/>
  <c r="G315" i="7"/>
  <c r="A315" i="7"/>
  <c r="H315" i="7"/>
  <c r="G355" i="7"/>
  <c r="E355" i="7"/>
  <c r="C375" i="7"/>
  <c r="F375" i="7"/>
  <c r="H534" i="7"/>
  <c r="G534" i="7"/>
  <c r="I534" i="7"/>
  <c r="O392" i="7"/>
  <c r="F392" i="7"/>
  <c r="D410" i="7"/>
  <c r="C410" i="7"/>
  <c r="F410" i="7"/>
  <c r="C490" i="7"/>
  <c r="I490" i="7"/>
  <c r="O419" i="7"/>
  <c r="A419" i="7"/>
  <c r="C439" i="7"/>
  <c r="F439" i="7"/>
  <c r="F479" i="7"/>
  <c r="I479" i="7"/>
  <c r="G479" i="7"/>
  <c r="E499" i="7"/>
  <c r="A499" i="7"/>
  <c r="C519" i="7"/>
  <c r="F519" i="7"/>
  <c r="H412" i="7"/>
  <c r="E412" i="7"/>
  <c r="C472" i="7"/>
  <c r="D472" i="7"/>
  <c r="F492" i="7"/>
  <c r="A492" i="7"/>
  <c r="F409" i="7"/>
  <c r="O409" i="7"/>
  <c r="G429" i="7"/>
  <c r="I429" i="7"/>
  <c r="D429" i="7"/>
  <c r="O449" i="7"/>
  <c r="G449" i="7"/>
  <c r="A469" i="7"/>
  <c r="C469" i="7"/>
  <c r="F489" i="7"/>
  <c r="I489" i="7"/>
  <c r="H529" i="7"/>
  <c r="A529" i="7"/>
  <c r="F549" i="7"/>
  <c r="D549" i="7"/>
  <c r="G74" i="8"/>
  <c r="C74" i="8"/>
  <c r="O74" i="8"/>
  <c r="G172" i="8"/>
  <c r="H172" i="8"/>
  <c r="G27" i="8"/>
  <c r="E27" i="8"/>
  <c r="C27" i="8"/>
  <c r="E87" i="8"/>
  <c r="D87" i="8"/>
  <c r="H125" i="8"/>
  <c r="F125" i="8"/>
  <c r="O46" i="8"/>
  <c r="I46" i="8"/>
  <c r="E141" i="8"/>
  <c r="H141" i="8"/>
  <c r="E212" i="8"/>
  <c r="G212" i="8"/>
  <c r="A349" i="8"/>
  <c r="G349" i="8"/>
  <c r="H20" i="8"/>
  <c r="I20" i="8"/>
  <c r="A20" i="8"/>
  <c r="I40" i="8"/>
  <c r="A40" i="8"/>
  <c r="G60" i="8"/>
  <c r="O60" i="8"/>
  <c r="F80" i="8"/>
  <c r="A80" i="8"/>
  <c r="O100" i="8"/>
  <c r="I100" i="8"/>
  <c r="C100" i="8"/>
  <c r="F121" i="8"/>
  <c r="D121" i="8"/>
  <c r="E164" i="8"/>
  <c r="H164" i="8"/>
  <c r="I244" i="8"/>
  <c r="G244" i="8"/>
  <c r="H26" i="8"/>
  <c r="O26" i="8"/>
  <c r="A26" i="8"/>
  <c r="O70" i="8"/>
  <c r="A70" i="8"/>
  <c r="F17" i="8"/>
  <c r="G17" i="8"/>
  <c r="H77" i="8"/>
  <c r="F77" i="8"/>
  <c r="C97" i="8"/>
  <c r="H97" i="8"/>
  <c r="E157" i="8"/>
  <c r="F157" i="8"/>
  <c r="F197" i="8"/>
  <c r="O197" i="8"/>
  <c r="H197" i="8"/>
  <c r="O257" i="8"/>
  <c r="A257" i="8"/>
  <c r="H329" i="8"/>
  <c r="E329" i="8"/>
  <c r="A329" i="8"/>
  <c r="E142" i="8"/>
  <c r="F142" i="8"/>
  <c r="H162" i="8"/>
  <c r="O162" i="8"/>
  <c r="A202" i="8"/>
  <c r="E202" i="8"/>
  <c r="A222" i="8"/>
  <c r="C222" i="8"/>
  <c r="O260" i="8"/>
  <c r="D260" i="8"/>
  <c r="G260" i="8"/>
  <c r="D309" i="8"/>
  <c r="C309" i="8"/>
  <c r="I377" i="8"/>
  <c r="G377" i="8"/>
  <c r="A537" i="8"/>
  <c r="E537" i="8"/>
  <c r="F135" i="8"/>
  <c r="A135" i="8"/>
  <c r="O135" i="8"/>
  <c r="E155" i="8"/>
  <c r="A155" i="8"/>
  <c r="O175" i="8"/>
  <c r="I175" i="8"/>
  <c r="F195" i="8"/>
  <c r="H195" i="8"/>
  <c r="E77" i="7"/>
  <c r="G77" i="7"/>
  <c r="O22" i="7"/>
  <c r="A22" i="7"/>
  <c r="F62" i="7"/>
  <c r="H62" i="7"/>
  <c r="C82" i="7"/>
  <c r="G82" i="7"/>
  <c r="I127" i="7"/>
  <c r="H127" i="7"/>
  <c r="A127" i="7"/>
  <c r="C179" i="7"/>
  <c r="E179" i="7"/>
  <c r="E530" i="7"/>
  <c r="C530" i="7"/>
  <c r="C49" i="7"/>
  <c r="E49" i="7"/>
  <c r="I97" i="7"/>
  <c r="A97" i="7"/>
  <c r="G97" i="7"/>
  <c r="E251" i="7"/>
  <c r="G251" i="7"/>
  <c r="F19" i="7"/>
  <c r="H19" i="7"/>
  <c r="O39" i="7"/>
  <c r="E39" i="7"/>
  <c r="H59" i="7"/>
  <c r="C59" i="7"/>
  <c r="I59" i="7"/>
  <c r="H79" i="7"/>
  <c r="C79" i="7"/>
  <c r="G99" i="7"/>
  <c r="E99" i="7"/>
  <c r="E135" i="7"/>
  <c r="I135" i="7"/>
  <c r="H21" i="7"/>
  <c r="D21" i="7"/>
  <c r="O21" i="7"/>
  <c r="C81" i="7"/>
  <c r="E81" i="7"/>
  <c r="C289" i="7"/>
  <c r="I289" i="7"/>
  <c r="O20" i="7"/>
  <c r="D20" i="7"/>
  <c r="A40" i="7"/>
  <c r="E40" i="7"/>
  <c r="D40" i="7"/>
  <c r="C60" i="7"/>
  <c r="G60" i="7"/>
  <c r="E80" i="7"/>
  <c r="D80" i="7"/>
  <c r="E100" i="7"/>
  <c r="C100" i="7"/>
  <c r="H119" i="7"/>
  <c r="I119" i="7"/>
  <c r="A119" i="7"/>
  <c r="E155" i="7"/>
  <c r="G155" i="7"/>
  <c r="A187" i="7"/>
  <c r="I187" i="7"/>
  <c r="D211" i="7"/>
  <c r="C211" i="7"/>
  <c r="H235" i="7"/>
  <c r="D235" i="7"/>
  <c r="E235" i="7"/>
  <c r="D152" i="7"/>
  <c r="C152" i="7"/>
  <c r="G172" i="7"/>
  <c r="A172" i="7"/>
  <c r="I212" i="7"/>
  <c r="H212" i="7"/>
  <c r="G212" i="7"/>
  <c r="A252" i="7"/>
  <c r="I252" i="7"/>
  <c r="O345" i="7"/>
  <c r="I345" i="7"/>
  <c r="G345" i="7"/>
  <c r="F377" i="7"/>
  <c r="G377" i="7"/>
  <c r="H121" i="7"/>
  <c r="D121" i="7"/>
  <c r="C141" i="7"/>
  <c r="H141" i="7"/>
  <c r="D161" i="7"/>
  <c r="C161" i="7"/>
  <c r="I161" i="7"/>
  <c r="H201" i="7"/>
  <c r="O201" i="7"/>
  <c r="E221" i="7"/>
  <c r="H221" i="7"/>
  <c r="H241" i="7"/>
  <c r="C241" i="7"/>
  <c r="E241" i="7"/>
  <c r="I349" i="7"/>
  <c r="H349" i="7"/>
  <c r="G142" i="7"/>
  <c r="I142" i="7"/>
  <c r="A142" i="7"/>
  <c r="D162" i="7"/>
  <c r="I162" i="7"/>
  <c r="C202" i="7"/>
  <c r="F202" i="7"/>
  <c r="A222" i="7"/>
  <c r="C222" i="7"/>
  <c r="F222" i="7"/>
  <c r="I260" i="7"/>
  <c r="C260" i="7"/>
  <c r="E309" i="7"/>
  <c r="I309" i="7"/>
  <c r="C270" i="7"/>
  <c r="I270" i="7"/>
  <c r="E270" i="7"/>
  <c r="H290" i="7"/>
  <c r="A290" i="7"/>
  <c r="D310" i="7"/>
  <c r="H310" i="7"/>
  <c r="E330" i="7"/>
  <c r="G330" i="7"/>
  <c r="H350" i="7"/>
  <c r="I350" i="7"/>
  <c r="A350" i="7"/>
  <c r="D370" i="7"/>
  <c r="C370" i="7"/>
  <c r="F390" i="7"/>
  <c r="A390" i="7"/>
  <c r="E454" i="7"/>
  <c r="G454" i="7"/>
  <c r="G259" i="7"/>
  <c r="A259" i="7"/>
  <c r="O279" i="7"/>
  <c r="E279" i="7"/>
  <c r="D299" i="7"/>
  <c r="F299" i="7"/>
  <c r="H319" i="7"/>
  <c r="I319" i="7"/>
  <c r="O319" i="7"/>
  <c r="I339" i="7"/>
  <c r="F339" i="7"/>
  <c r="H359" i="7"/>
  <c r="A359" i="7"/>
  <c r="D379" i="7"/>
  <c r="A379" i="7"/>
  <c r="F554" i="7"/>
  <c r="D554" i="7"/>
  <c r="E554" i="7"/>
  <c r="O316" i="7"/>
  <c r="I316" i="7"/>
  <c r="G376" i="7"/>
  <c r="H376" i="7"/>
  <c r="G395" i="7"/>
  <c r="H395" i="7"/>
  <c r="F470" i="7"/>
  <c r="C470" i="7"/>
  <c r="O502" i="7"/>
  <c r="F502" i="7"/>
  <c r="D547" i="7"/>
  <c r="C547" i="7"/>
  <c r="H396" i="7"/>
  <c r="O396" i="7"/>
  <c r="D416" i="7"/>
  <c r="A416" i="7"/>
  <c r="D436" i="7"/>
  <c r="G436" i="7"/>
  <c r="D476" i="7"/>
  <c r="G476" i="7"/>
  <c r="O496" i="7"/>
  <c r="F496" i="7"/>
  <c r="A536" i="7"/>
  <c r="D536" i="7"/>
  <c r="F536" i="7"/>
  <c r="F417" i="7"/>
  <c r="C417" i="7"/>
  <c r="D477" i="7"/>
  <c r="C477" i="7"/>
  <c r="O537" i="7"/>
  <c r="A537" i="7"/>
  <c r="D86" i="8"/>
  <c r="A86" i="8"/>
  <c r="H86" i="8"/>
  <c r="G240" i="8"/>
  <c r="H240" i="8"/>
  <c r="F11" i="8"/>
  <c r="G11" i="8"/>
  <c r="E31" i="8"/>
  <c r="O31" i="8"/>
  <c r="A31" i="8"/>
  <c r="F51" i="8"/>
  <c r="A51" i="8"/>
  <c r="D71" i="8"/>
  <c r="E71" i="8"/>
  <c r="G91" i="8"/>
  <c r="D91" i="8"/>
  <c r="O111" i="8"/>
  <c r="F111" i="8"/>
  <c r="E111" i="8"/>
  <c r="F129" i="8"/>
  <c r="I129" i="8"/>
  <c r="C14" i="8"/>
  <c r="A14" i="8"/>
  <c r="O50" i="8"/>
  <c r="I50" i="8"/>
  <c r="H110" i="8"/>
  <c r="O110" i="8"/>
  <c r="G110" i="8"/>
  <c r="G156" i="8"/>
  <c r="D156" i="8"/>
  <c r="O216" i="8"/>
  <c r="I216" i="8"/>
  <c r="F4" i="8"/>
  <c r="A4" i="8"/>
  <c r="H24" i="8"/>
  <c r="I24" i="8"/>
  <c r="C24" i="8"/>
  <c r="C44" i="8"/>
  <c r="O44" i="8"/>
  <c r="E64" i="8"/>
  <c r="D64" i="8"/>
  <c r="G84" i="8"/>
  <c r="D84" i="8"/>
  <c r="H104" i="8"/>
  <c r="F104" i="8"/>
  <c r="E104" i="8"/>
  <c r="H132" i="8"/>
  <c r="E132" i="8"/>
  <c r="E184" i="8"/>
  <c r="H184" i="8"/>
  <c r="I369" i="8"/>
  <c r="C369" i="8"/>
  <c r="O82" i="8"/>
  <c r="C82" i="8"/>
  <c r="G256" i="8"/>
  <c r="I256" i="8"/>
  <c r="A21" i="8"/>
  <c r="G21" i="8"/>
  <c r="F41" i="8"/>
  <c r="D41" i="8"/>
  <c r="I41" i="8"/>
  <c r="G61" i="8"/>
  <c r="I61" i="8"/>
  <c r="E81" i="8"/>
  <c r="O81" i="8"/>
  <c r="O101" i="8"/>
  <c r="D101" i="8"/>
  <c r="A140" i="8"/>
  <c r="H140" i="8"/>
  <c r="E140" i="8"/>
  <c r="G161" i="8"/>
  <c r="I161" i="8"/>
  <c r="E201" i="8"/>
  <c r="O201" i="8"/>
  <c r="F201" i="8"/>
  <c r="A221" i="8"/>
  <c r="F221" i="8"/>
  <c r="G241" i="8"/>
  <c r="D241" i="8"/>
  <c r="I126" i="8"/>
  <c r="E126" i="8"/>
  <c r="O146" i="8"/>
  <c r="G146" i="8"/>
  <c r="H166" i="8"/>
  <c r="D166" i="8"/>
  <c r="O186" i="8"/>
  <c r="D186" i="8"/>
  <c r="C186" i="8"/>
  <c r="H206" i="8"/>
  <c r="A206" i="8"/>
  <c r="A119" i="8"/>
  <c r="C119" i="8"/>
  <c r="H139" i="8"/>
  <c r="A139" i="8"/>
  <c r="C139" i="8"/>
  <c r="F159" i="8"/>
  <c r="A159" i="8"/>
  <c r="A179" i="8"/>
  <c r="G179" i="8"/>
  <c r="C199" i="8"/>
  <c r="F199" i="8"/>
  <c r="F85" i="7"/>
  <c r="E85" i="7"/>
  <c r="C26" i="7"/>
  <c r="E26" i="7"/>
  <c r="H46" i="7"/>
  <c r="C46" i="7"/>
  <c r="E46" i="7"/>
  <c r="H66" i="7"/>
  <c r="G66" i="7"/>
  <c r="A86" i="7"/>
  <c r="F86" i="7"/>
  <c r="H132" i="7"/>
  <c r="I132" i="7"/>
  <c r="C132" i="7"/>
  <c r="D199" i="7"/>
  <c r="G199" i="7"/>
  <c r="C5" i="7"/>
  <c r="O5" i="7"/>
  <c r="F109" i="7"/>
  <c r="I109" i="7"/>
  <c r="E109" i="7"/>
  <c r="G27" i="7"/>
  <c r="A27" i="7"/>
  <c r="E87" i="7"/>
  <c r="D87" i="7"/>
  <c r="H261" i="7"/>
  <c r="E261" i="7"/>
  <c r="H25" i="7"/>
  <c r="D25" i="7"/>
  <c r="G25" i="7"/>
  <c r="H105" i="7"/>
  <c r="D105" i="7"/>
  <c r="F4" i="7"/>
  <c r="H4" i="7"/>
  <c r="C24" i="7"/>
  <c r="I24" i="7"/>
  <c r="I44" i="7"/>
  <c r="O44" i="7"/>
  <c r="C44" i="7"/>
  <c r="H64" i="7"/>
  <c r="I64" i="7"/>
  <c r="I84" i="7"/>
  <c r="A84" i="7"/>
  <c r="F104" i="7"/>
  <c r="G104" i="7"/>
  <c r="O136" i="7"/>
  <c r="D136" i="7"/>
  <c r="A136" i="7"/>
  <c r="H167" i="7"/>
  <c r="I167" i="7"/>
  <c r="A215" i="7"/>
  <c r="H215" i="7"/>
  <c r="F265" i="7"/>
  <c r="O265" i="7"/>
  <c r="E265" i="7"/>
  <c r="I156" i="7"/>
  <c r="H156" i="7"/>
  <c r="H196" i="7"/>
  <c r="A196" i="7"/>
  <c r="E216" i="7"/>
  <c r="O216" i="7"/>
  <c r="I216" i="7"/>
  <c r="G256" i="7"/>
  <c r="A256" i="7"/>
  <c r="E325" i="7"/>
  <c r="H325" i="7"/>
  <c r="C125" i="7"/>
  <c r="O125" i="7"/>
  <c r="I145" i="7"/>
  <c r="H145" i="7"/>
  <c r="G165" i="7"/>
  <c r="A165" i="7"/>
  <c r="C165" i="7"/>
  <c r="G185" i="7"/>
  <c r="C185" i="7"/>
  <c r="F205" i="7"/>
  <c r="C205" i="7"/>
  <c r="C225" i="7"/>
  <c r="D225" i="7"/>
  <c r="O245" i="7"/>
  <c r="F245" i="7"/>
  <c r="E245" i="7"/>
  <c r="E301" i="7"/>
  <c r="D301" i="7"/>
  <c r="E369" i="7"/>
  <c r="C369" i="7"/>
  <c r="E126" i="7"/>
  <c r="C126" i="7"/>
  <c r="F146" i="7"/>
  <c r="A146" i="7"/>
  <c r="G146" i="7"/>
  <c r="E166" i="7"/>
  <c r="D166" i="7"/>
  <c r="O186" i="7"/>
  <c r="H186" i="7"/>
  <c r="F206" i="7"/>
  <c r="A206" i="7"/>
  <c r="I274" i="7"/>
  <c r="G274" i="7"/>
  <c r="F274" i="7"/>
  <c r="H294" i="7"/>
  <c r="O294" i="7"/>
  <c r="C314" i="7"/>
  <c r="D314" i="7"/>
  <c r="G334" i="7"/>
  <c r="I334" i="7"/>
  <c r="I354" i="7"/>
  <c r="F354" i="7"/>
  <c r="C354" i="7"/>
  <c r="A374" i="7"/>
  <c r="E374" i="7"/>
  <c r="C394" i="7"/>
  <c r="A394" i="7"/>
  <c r="H474" i="7"/>
  <c r="E474" i="7"/>
  <c r="A546" i="7"/>
  <c r="E546" i="7"/>
  <c r="G546" i="7"/>
  <c r="D287" i="7"/>
  <c r="F287" i="7"/>
  <c r="I280" i="7"/>
  <c r="D280" i="7"/>
  <c r="O300" i="7"/>
  <c r="G300" i="7"/>
  <c r="C320" i="7"/>
  <c r="H320" i="7"/>
  <c r="I340" i="7"/>
  <c r="C340" i="7"/>
  <c r="F340" i="7"/>
  <c r="E360" i="7"/>
  <c r="O360" i="7"/>
  <c r="G380" i="7"/>
  <c r="H380" i="7"/>
  <c r="H399" i="7"/>
  <c r="E399" i="7"/>
  <c r="I411" i="7"/>
  <c r="O411" i="7"/>
  <c r="C411" i="7"/>
  <c r="I471" i="7"/>
  <c r="G471" i="7"/>
  <c r="C491" i="7"/>
  <c r="I491" i="7"/>
  <c r="O491" i="7"/>
  <c r="E420" i="7"/>
  <c r="F420" i="7"/>
  <c r="F440" i="7"/>
  <c r="D440" i="7"/>
  <c r="F480" i="7"/>
  <c r="D480" i="7"/>
  <c r="C500" i="7"/>
  <c r="O500" i="7"/>
  <c r="F520" i="7"/>
  <c r="H520" i="7"/>
  <c r="O421" i="7"/>
  <c r="A421" i="7"/>
  <c r="F501" i="7"/>
  <c r="E501" i="7"/>
  <c r="O555" i="7"/>
  <c r="I555" i="7"/>
  <c r="F10" i="8"/>
  <c r="I10" i="8"/>
  <c r="H94" i="8"/>
  <c r="A94" i="8"/>
  <c r="C94" i="8"/>
  <c r="A200" i="8"/>
  <c r="H200" i="8"/>
  <c r="O252" i="8"/>
  <c r="I252" i="8"/>
  <c r="F15" i="8"/>
  <c r="E15" i="8"/>
  <c r="A35" i="8"/>
  <c r="I35" i="8"/>
  <c r="E35" i="8"/>
  <c r="C55" i="8"/>
  <c r="E55" i="8"/>
  <c r="D75" i="8"/>
  <c r="H75" i="8"/>
  <c r="F95" i="8"/>
  <c r="A95" i="8"/>
  <c r="C115" i="8"/>
  <c r="D115" i="8"/>
  <c r="O115" i="8"/>
  <c r="I136" i="8"/>
  <c r="F136" i="8"/>
  <c r="F30" i="8"/>
  <c r="A30" i="8"/>
  <c r="C54" i="8"/>
  <c r="I54" i="8"/>
  <c r="F114" i="8"/>
  <c r="A114" i="8"/>
  <c r="I114" i="8"/>
  <c r="H180" i="8"/>
  <c r="D180" i="8"/>
  <c r="H12" i="8"/>
  <c r="A12" i="8"/>
  <c r="H52" i="8"/>
  <c r="A52" i="8"/>
  <c r="G92" i="8"/>
  <c r="F92" i="8"/>
  <c r="F112" i="8"/>
  <c r="D112" i="8"/>
  <c r="C112" i="8"/>
  <c r="O137" i="8"/>
  <c r="A137" i="8"/>
  <c r="O204" i="8"/>
  <c r="I204" i="8"/>
  <c r="C62" i="8"/>
  <c r="F62" i="8"/>
  <c r="A62" i="8"/>
  <c r="O152" i="8"/>
  <c r="D152" i="8"/>
  <c r="O5" i="8"/>
  <c r="A5" i="8"/>
  <c r="D25" i="8"/>
  <c r="G25" i="8"/>
  <c r="O45" i="8"/>
  <c r="E45" i="8"/>
  <c r="I45" i="8"/>
  <c r="C65" i="8"/>
  <c r="D65" i="8"/>
  <c r="F85" i="8"/>
  <c r="A85" i="8"/>
  <c r="I105" i="8"/>
  <c r="E105" i="8"/>
  <c r="C317" i="8"/>
  <c r="E317" i="8"/>
  <c r="A317" i="8"/>
  <c r="F145" i="8"/>
  <c r="E145" i="8"/>
  <c r="E165" i="8"/>
  <c r="H165" i="8"/>
  <c r="C185" i="8"/>
  <c r="E185" i="8"/>
  <c r="G205" i="8"/>
  <c r="D205" i="8"/>
  <c r="E205" i="8"/>
  <c r="E225" i="8"/>
  <c r="A225" i="8"/>
  <c r="E245" i="8"/>
  <c r="F245" i="8"/>
  <c r="H301" i="8"/>
  <c r="D301" i="8"/>
  <c r="C469" i="8"/>
  <c r="H469" i="8"/>
  <c r="G469" i="8"/>
  <c r="C130" i="8"/>
  <c r="D130" i="8"/>
  <c r="O150" i="8"/>
  <c r="I150" i="8"/>
  <c r="E170" i="8"/>
  <c r="O170" i="8"/>
  <c r="H190" i="8"/>
  <c r="G190" i="8"/>
  <c r="E190" i="8"/>
  <c r="O210" i="8"/>
  <c r="H210" i="8"/>
  <c r="A250" i="8"/>
  <c r="E250" i="8"/>
  <c r="G281" i="8"/>
  <c r="H281" i="8"/>
  <c r="E281" i="8"/>
  <c r="E361" i="8"/>
  <c r="A361" i="8"/>
  <c r="E385" i="8"/>
  <c r="I385" i="8"/>
  <c r="G127" i="8"/>
  <c r="A127" i="8"/>
  <c r="E147" i="8"/>
  <c r="D147" i="8"/>
  <c r="G147" i="8"/>
  <c r="I167" i="8"/>
  <c r="H167" i="8"/>
  <c r="O187" i="8"/>
  <c r="H187" i="8"/>
  <c r="A41" i="7"/>
  <c r="H41" i="7"/>
  <c r="C41" i="7"/>
  <c r="A101" i="7"/>
  <c r="C101" i="7"/>
  <c r="H10" i="7"/>
  <c r="A10" i="7"/>
  <c r="F30" i="7"/>
  <c r="C30" i="7"/>
  <c r="A50" i="7"/>
  <c r="G50" i="7"/>
  <c r="D50" i="7"/>
  <c r="E70" i="7"/>
  <c r="A70" i="7"/>
  <c r="I90" i="7"/>
  <c r="A90" i="7"/>
  <c r="F110" i="7"/>
  <c r="D110" i="7"/>
  <c r="C139" i="7"/>
  <c r="G139" i="7"/>
  <c r="I139" i="7"/>
  <c r="O219" i="7"/>
  <c r="F219" i="7"/>
  <c r="I17" i="7"/>
  <c r="D17" i="7"/>
  <c r="I65" i="7"/>
  <c r="C65" i="7"/>
  <c r="F120" i="7"/>
  <c r="H120" i="7"/>
  <c r="G120" i="7"/>
  <c r="O11" i="7"/>
  <c r="G11" i="7"/>
  <c r="G31" i="7"/>
  <c r="I31" i="7"/>
  <c r="O51" i="7"/>
  <c r="G51" i="7"/>
  <c r="O71" i="7"/>
  <c r="E71" i="7"/>
  <c r="C71" i="7"/>
  <c r="A91" i="7"/>
  <c r="C91" i="7"/>
  <c r="I111" i="7"/>
  <c r="O111" i="7"/>
  <c r="E29" i="7"/>
  <c r="A29" i="7"/>
  <c r="H29" i="7"/>
  <c r="C131" i="7"/>
  <c r="O131" i="7"/>
  <c r="A12" i="7"/>
  <c r="C12" i="7"/>
  <c r="E52" i="7"/>
  <c r="C52" i="7"/>
  <c r="H52" i="7"/>
  <c r="C92" i="7"/>
  <c r="I92" i="7"/>
  <c r="O112" i="7"/>
  <c r="E112" i="7"/>
  <c r="E147" i="7"/>
  <c r="H147" i="7"/>
  <c r="C147" i="7"/>
  <c r="O171" i="7"/>
  <c r="A171" i="7"/>
  <c r="D195" i="7"/>
  <c r="C195" i="7"/>
  <c r="G140" i="7"/>
  <c r="A140" i="7"/>
  <c r="H140" i="7"/>
  <c r="O160" i="7"/>
  <c r="I160" i="7"/>
  <c r="F180" i="7"/>
  <c r="D180" i="7"/>
  <c r="A200" i="7"/>
  <c r="H200" i="7"/>
  <c r="E220" i="7"/>
  <c r="A220" i="7"/>
  <c r="G220" i="7"/>
  <c r="O240" i="7"/>
  <c r="I240" i="7"/>
  <c r="G269" i="7"/>
  <c r="H269" i="7"/>
  <c r="G361" i="7"/>
  <c r="C361" i="7"/>
  <c r="I361" i="7"/>
  <c r="A385" i="7"/>
  <c r="G385" i="7"/>
  <c r="I129" i="7"/>
  <c r="O129" i="7"/>
  <c r="F149" i="7"/>
  <c r="H149" i="7"/>
  <c r="A169" i="7"/>
  <c r="C169" i="7"/>
  <c r="H169" i="7"/>
  <c r="C189" i="7"/>
  <c r="H189" i="7"/>
  <c r="G209" i="7"/>
  <c r="D209" i="7"/>
  <c r="O229" i="7"/>
  <c r="E229" i="7"/>
  <c r="H249" i="7"/>
  <c r="O249" i="7"/>
  <c r="C249" i="7"/>
  <c r="G305" i="7"/>
  <c r="F305" i="7"/>
  <c r="H389" i="7"/>
  <c r="F389" i="7"/>
  <c r="O130" i="7"/>
  <c r="G130" i="7"/>
  <c r="H150" i="7"/>
  <c r="F150" i="7"/>
  <c r="E150" i="7"/>
  <c r="A170" i="7"/>
  <c r="G170" i="7"/>
  <c r="G190" i="7"/>
  <c r="D190" i="7"/>
  <c r="D210" i="7"/>
  <c r="C210" i="7"/>
  <c r="D250" i="7"/>
  <c r="G250" i="7"/>
  <c r="I281" i="7"/>
  <c r="C281" i="7"/>
  <c r="O302" i="7"/>
  <c r="D302" i="7"/>
  <c r="C342" i="7"/>
  <c r="G342" i="7"/>
  <c r="A362" i="7"/>
  <c r="I362" i="7"/>
  <c r="C362" i="7"/>
  <c r="E414" i="7"/>
  <c r="A414" i="7"/>
  <c r="O494" i="7"/>
  <c r="D494" i="7"/>
  <c r="F311" i="7"/>
  <c r="O311" i="7"/>
  <c r="I351" i="7"/>
  <c r="F351" i="7"/>
  <c r="D371" i="7"/>
  <c r="G371" i="7"/>
  <c r="C391" i="7"/>
  <c r="O391" i="7"/>
  <c r="O264" i="7"/>
  <c r="D264" i="7"/>
  <c r="C264" i="7"/>
  <c r="H284" i="7"/>
  <c r="F284" i="7"/>
  <c r="A304" i="7"/>
  <c r="E304" i="7"/>
  <c r="C324" i="7"/>
  <c r="F324" i="7"/>
  <c r="D344" i="7"/>
  <c r="E344" i="7"/>
  <c r="F344" i="7"/>
  <c r="A364" i="7"/>
  <c r="E364" i="7"/>
  <c r="H384" i="7"/>
  <c r="F384" i="7"/>
  <c r="I430" i="7"/>
  <c r="A430" i="7"/>
  <c r="H430" i="7"/>
  <c r="I415" i="7"/>
  <c r="H415" i="7"/>
  <c r="D415" i="7"/>
  <c r="I435" i="7"/>
  <c r="H435" i="7"/>
  <c r="D455" i="7"/>
  <c r="I455" i="7"/>
  <c r="D475" i="7"/>
  <c r="I475" i="7"/>
  <c r="D495" i="7"/>
  <c r="I495" i="7"/>
  <c r="H495" i="7"/>
  <c r="E535" i="7"/>
  <c r="H535" i="7"/>
  <c r="H557" i="7"/>
  <c r="A557" i="7"/>
  <c r="E404" i="7"/>
  <c r="F404" i="7"/>
  <c r="C424" i="7"/>
  <c r="I424" i="7"/>
  <c r="E464" i="7"/>
  <c r="O464" i="7"/>
  <c r="C464" i="7"/>
  <c r="E484" i="7"/>
  <c r="H484" i="7"/>
  <c r="A524" i="7"/>
  <c r="D524" i="7"/>
  <c r="E544" i="7"/>
  <c r="G544" i="7"/>
  <c r="O544" i="7"/>
  <c r="E425" i="7"/>
  <c r="C425" i="7"/>
  <c r="F545" i="7"/>
  <c r="E545" i="7"/>
  <c r="D556" i="7"/>
  <c r="E556" i="7"/>
  <c r="I556" i="7"/>
  <c r="O22" i="8"/>
  <c r="D22" i="8"/>
  <c r="O220" i="8"/>
  <c r="E220" i="8"/>
  <c r="C389" i="8"/>
  <c r="D389" i="8"/>
  <c r="G19" i="8"/>
  <c r="E19" i="8"/>
  <c r="G39" i="8"/>
  <c r="C39" i="8"/>
  <c r="A39" i="8"/>
  <c r="F59" i="8"/>
  <c r="D59" i="8"/>
  <c r="H79" i="8"/>
  <c r="G79" i="8"/>
  <c r="C99" i="8"/>
  <c r="A99" i="8"/>
  <c r="D120" i="8"/>
  <c r="F120" i="8"/>
  <c r="I120" i="8"/>
  <c r="D269" i="8"/>
  <c r="A269" i="8"/>
  <c r="C34" i="8"/>
  <c r="G34" i="8"/>
  <c r="D90" i="8"/>
  <c r="A90" i="8"/>
  <c r="E124" i="8"/>
  <c r="I124" i="8"/>
  <c r="F124" i="8"/>
  <c r="I196" i="8"/>
  <c r="A196" i="8"/>
  <c r="C16" i="8"/>
  <c r="G16" i="8"/>
  <c r="C36" i="8"/>
  <c r="A36" i="8"/>
  <c r="E36" i="8"/>
  <c r="E76" i="8"/>
  <c r="F76" i="8"/>
  <c r="A96" i="8"/>
  <c r="H96" i="8"/>
  <c r="E144" i="8"/>
  <c r="A144" i="8"/>
  <c r="O224" i="8"/>
  <c r="F224" i="8"/>
  <c r="I66" i="8"/>
  <c r="E66" i="8"/>
  <c r="O66" i="8"/>
  <c r="C160" i="8"/>
  <c r="G160" i="8"/>
  <c r="E9" i="8"/>
  <c r="I9" i="8"/>
  <c r="I29" i="8"/>
  <c r="E29" i="8"/>
  <c r="D49" i="8"/>
  <c r="H49" i="8"/>
  <c r="A49" i="8"/>
  <c r="C69" i="8"/>
  <c r="D69" i="8"/>
  <c r="G89" i="8"/>
  <c r="I89" i="8"/>
  <c r="F109" i="8"/>
  <c r="H109" i="8"/>
  <c r="I325" i="8"/>
  <c r="F325" i="8"/>
  <c r="A325" i="8"/>
  <c r="G149" i="8"/>
  <c r="O149" i="8"/>
  <c r="A169" i="8"/>
  <c r="O169" i="8"/>
  <c r="D189" i="8"/>
  <c r="O189" i="8"/>
  <c r="O209" i="8"/>
  <c r="G209" i="8"/>
  <c r="H209" i="8"/>
  <c r="A229" i="8"/>
  <c r="H229" i="8"/>
  <c r="D249" i="8"/>
  <c r="O249" i="8"/>
  <c r="O305" i="8"/>
  <c r="H305" i="8"/>
  <c r="D134" i="8"/>
  <c r="E134" i="8"/>
  <c r="O154" i="8"/>
  <c r="D154" i="8"/>
  <c r="A174" i="8"/>
  <c r="H174" i="8"/>
  <c r="C194" i="8"/>
  <c r="I194" i="8"/>
  <c r="D194" i="8"/>
  <c r="G214" i="8"/>
  <c r="H214" i="8"/>
  <c r="O234" i="8"/>
  <c r="E234" i="8"/>
  <c r="I254" i="8"/>
  <c r="C254" i="8"/>
  <c r="I285" i="8"/>
  <c r="E285" i="8"/>
  <c r="D285" i="8"/>
  <c r="D365" i="8"/>
  <c r="C365" i="8"/>
  <c r="I131" i="8"/>
  <c r="F131" i="8"/>
  <c r="H151" i="8"/>
  <c r="E151" i="8"/>
  <c r="F151" i="8"/>
  <c r="E171" i="8"/>
  <c r="C171" i="8"/>
  <c r="A211" i="8"/>
  <c r="G211" i="8"/>
  <c r="A265" i="8"/>
  <c r="I265" i="8"/>
  <c r="O345" i="8"/>
  <c r="E345" i="8"/>
  <c r="F302" i="8"/>
  <c r="G302" i="8"/>
  <c r="F342" i="8"/>
  <c r="A342" i="8"/>
  <c r="H342" i="8"/>
  <c r="A362" i="8"/>
  <c r="F362" i="8"/>
  <c r="I396" i="8"/>
  <c r="G396" i="8"/>
  <c r="F449" i="8"/>
  <c r="H449" i="8"/>
  <c r="A449" i="8"/>
  <c r="A287" i="8"/>
  <c r="D287" i="8"/>
  <c r="D404" i="8"/>
  <c r="H404" i="8"/>
  <c r="E529" i="8"/>
  <c r="G529" i="8"/>
  <c r="A280" i="8"/>
  <c r="O280" i="8"/>
  <c r="E300" i="8"/>
  <c r="A300" i="8"/>
  <c r="G320" i="8"/>
  <c r="E320" i="8"/>
  <c r="H340" i="8"/>
  <c r="G340" i="8"/>
  <c r="E340" i="8"/>
  <c r="H360" i="8"/>
  <c r="F360" i="8"/>
  <c r="F380" i="8"/>
  <c r="A380" i="8"/>
  <c r="G502" i="8"/>
  <c r="C502" i="8"/>
  <c r="C399" i="8"/>
  <c r="D399" i="8"/>
  <c r="I419" i="8"/>
  <c r="H419" i="8"/>
  <c r="G439" i="8"/>
  <c r="O439" i="8"/>
  <c r="A479" i="8"/>
  <c r="I479" i="8"/>
  <c r="H499" i="8"/>
  <c r="I499" i="8"/>
  <c r="I519" i="8"/>
  <c r="H519" i="8"/>
  <c r="A412" i="8"/>
  <c r="I412" i="8"/>
  <c r="C472" i="8"/>
  <c r="D472" i="8"/>
  <c r="G492" i="8"/>
  <c r="C492" i="8"/>
  <c r="E555" i="8"/>
  <c r="I555" i="8"/>
  <c r="G544" i="8"/>
  <c r="I544" i="8"/>
  <c r="D549" i="8"/>
  <c r="H549" i="8"/>
  <c r="E5" i="9"/>
  <c r="G5" i="9"/>
  <c r="H25" i="9"/>
  <c r="D25" i="9"/>
  <c r="H45" i="9"/>
  <c r="F45" i="9"/>
  <c r="E45" i="9"/>
  <c r="E65" i="9"/>
  <c r="G65" i="9"/>
  <c r="A85" i="9"/>
  <c r="O85" i="9"/>
  <c r="G105" i="9"/>
  <c r="D105" i="9"/>
  <c r="H125" i="9"/>
  <c r="D125" i="9"/>
  <c r="G125" i="9"/>
  <c r="A149" i="9"/>
  <c r="F149" i="9"/>
  <c r="C22" i="9"/>
  <c r="H22" i="9"/>
  <c r="A62" i="9"/>
  <c r="E62" i="9"/>
  <c r="D62" i="9"/>
  <c r="O82" i="9"/>
  <c r="E82" i="9"/>
  <c r="A150" i="9"/>
  <c r="C150" i="9"/>
  <c r="F150" i="9"/>
  <c r="O15" i="9"/>
  <c r="I15" i="9"/>
  <c r="E35" i="9"/>
  <c r="H35" i="9"/>
  <c r="F55" i="9"/>
  <c r="H55" i="9"/>
  <c r="G75" i="9"/>
  <c r="C75" i="9"/>
  <c r="A75" i="9"/>
  <c r="O95" i="9"/>
  <c r="D95" i="9"/>
  <c r="I115" i="9"/>
  <c r="E115" i="9"/>
  <c r="O157" i="9"/>
  <c r="H157" i="9"/>
  <c r="C16" i="9"/>
  <c r="E16" i="9"/>
  <c r="I16" i="9"/>
  <c r="G36" i="9"/>
  <c r="C36" i="9"/>
  <c r="I76" i="9"/>
  <c r="F76" i="9"/>
  <c r="A96" i="9"/>
  <c r="F96" i="9"/>
  <c r="G96" i="9"/>
  <c r="H134" i="9"/>
  <c r="F134" i="9"/>
  <c r="H139" i="9"/>
  <c r="C139" i="9"/>
  <c r="G159" i="9"/>
  <c r="E159" i="9"/>
  <c r="F159" i="9"/>
  <c r="G179" i="9"/>
  <c r="D179" i="9"/>
  <c r="A199" i="9"/>
  <c r="F199" i="9"/>
  <c r="C219" i="9"/>
  <c r="O219" i="9"/>
  <c r="O239" i="9"/>
  <c r="C239" i="9"/>
  <c r="D239" i="9"/>
  <c r="C259" i="9"/>
  <c r="A259" i="9"/>
  <c r="E279" i="9"/>
  <c r="G279" i="9"/>
  <c r="O144" i="9"/>
  <c r="D144" i="9"/>
  <c r="G164" i="9"/>
  <c r="C164" i="9"/>
  <c r="I184" i="9"/>
  <c r="O184" i="9"/>
  <c r="A204" i="9"/>
  <c r="D204" i="9"/>
  <c r="I204" i="9"/>
  <c r="A224" i="9"/>
  <c r="H224" i="9"/>
  <c r="I244" i="9"/>
  <c r="G244" i="9"/>
  <c r="E264" i="9"/>
  <c r="O264" i="9"/>
  <c r="A284" i="9"/>
  <c r="I284" i="9"/>
  <c r="O284" i="9"/>
  <c r="H310" i="9"/>
  <c r="G310" i="9"/>
  <c r="C197" i="9"/>
  <c r="G197" i="9"/>
  <c r="F257" i="9"/>
  <c r="H257" i="9"/>
  <c r="F317" i="9"/>
  <c r="C317" i="9"/>
  <c r="I317" i="9"/>
  <c r="O166" i="9"/>
  <c r="E166" i="9"/>
  <c r="A186" i="9"/>
  <c r="I186" i="9"/>
  <c r="F206" i="9"/>
  <c r="C206" i="9"/>
  <c r="A286" i="9"/>
  <c r="D286" i="9"/>
  <c r="I326" i="9"/>
  <c r="D326" i="9"/>
  <c r="C326" i="9"/>
  <c r="F299" i="9"/>
  <c r="H299" i="9"/>
  <c r="F319" i="9"/>
  <c r="I319" i="9"/>
  <c r="I339" i="9"/>
  <c r="O339" i="9"/>
  <c r="I359" i="9"/>
  <c r="E359" i="9"/>
  <c r="F359" i="9"/>
  <c r="H379" i="9"/>
  <c r="I379" i="9"/>
  <c r="G399" i="9"/>
  <c r="O399" i="9"/>
  <c r="C421" i="9"/>
  <c r="I421" i="9"/>
  <c r="C304" i="9"/>
  <c r="D304" i="9"/>
  <c r="E324" i="9"/>
  <c r="A324" i="9"/>
  <c r="D344" i="9"/>
  <c r="E344" i="9"/>
  <c r="H364" i="9"/>
  <c r="O364" i="9"/>
  <c r="I364" i="9"/>
  <c r="G384" i="9"/>
  <c r="I384" i="9"/>
  <c r="C404" i="9"/>
  <c r="F404" i="9"/>
  <c r="O440" i="9"/>
  <c r="G440" i="9"/>
  <c r="G349" i="9"/>
  <c r="D349" i="9"/>
  <c r="H349" i="9"/>
  <c r="C369" i="9"/>
  <c r="H369" i="9"/>
  <c r="O389" i="9"/>
  <c r="F389" i="9"/>
  <c r="G409" i="9"/>
  <c r="D409" i="9"/>
  <c r="H449" i="9"/>
  <c r="E449" i="9"/>
  <c r="F449" i="9"/>
  <c r="I362" i="9"/>
  <c r="H362" i="9"/>
  <c r="C416" i="9"/>
  <c r="F416" i="9"/>
  <c r="G416" i="9"/>
  <c r="E476" i="9"/>
  <c r="H476" i="9"/>
  <c r="I496" i="9"/>
  <c r="E496" i="9"/>
  <c r="D535" i="9"/>
  <c r="H535" i="9"/>
  <c r="G535" i="9"/>
  <c r="I544" i="9"/>
  <c r="E544" i="9"/>
  <c r="G545" i="9"/>
  <c r="O545" i="9"/>
  <c r="E251" i="8"/>
  <c r="O251" i="8"/>
  <c r="D251" i="8"/>
  <c r="C289" i="8"/>
  <c r="D289" i="8"/>
  <c r="I489" i="8"/>
  <c r="E489" i="8"/>
  <c r="I286" i="8"/>
  <c r="C286" i="8"/>
  <c r="D286" i="8"/>
  <c r="O306" i="8"/>
  <c r="H306" i="8"/>
  <c r="G326" i="8"/>
  <c r="H326" i="8"/>
  <c r="D417" i="8"/>
  <c r="G417" i="8"/>
  <c r="F311" i="8"/>
  <c r="H311" i="8"/>
  <c r="I351" i="8"/>
  <c r="A351" i="8"/>
  <c r="H371" i="8"/>
  <c r="A371" i="8"/>
  <c r="F391" i="8"/>
  <c r="O391" i="8"/>
  <c r="F429" i="8"/>
  <c r="C429" i="8"/>
  <c r="H429" i="8"/>
  <c r="G264" i="8"/>
  <c r="H264" i="8"/>
  <c r="G284" i="8"/>
  <c r="I284" i="8"/>
  <c r="C284" i="8"/>
  <c r="A304" i="8"/>
  <c r="H304" i="8"/>
  <c r="O324" i="8"/>
  <c r="C324" i="8"/>
  <c r="O344" i="8"/>
  <c r="I344" i="8"/>
  <c r="C364" i="8"/>
  <c r="I364" i="8"/>
  <c r="D364" i="8"/>
  <c r="F384" i="8"/>
  <c r="C384" i="8"/>
  <c r="G409" i="8"/>
  <c r="O409" i="8"/>
  <c r="E546" i="8"/>
  <c r="G546" i="8"/>
  <c r="C547" i="8"/>
  <c r="O547" i="8"/>
  <c r="G416" i="8"/>
  <c r="A416" i="8"/>
  <c r="D436" i="8"/>
  <c r="G436" i="8"/>
  <c r="G476" i="8"/>
  <c r="H476" i="8"/>
  <c r="C476" i="8"/>
  <c r="O496" i="8"/>
  <c r="A496" i="8"/>
  <c r="A536" i="8"/>
  <c r="F536" i="8"/>
  <c r="D557" i="8"/>
  <c r="A557" i="8"/>
  <c r="I557" i="8"/>
  <c r="H9" i="9"/>
  <c r="C9" i="9"/>
  <c r="D29" i="9"/>
  <c r="I29" i="9"/>
  <c r="I49" i="9"/>
  <c r="A49" i="9"/>
  <c r="D69" i="9"/>
  <c r="H69" i="9"/>
  <c r="I69" i="9"/>
  <c r="O89" i="9"/>
  <c r="C89" i="9"/>
  <c r="G109" i="9"/>
  <c r="O109" i="9"/>
  <c r="D137" i="9"/>
  <c r="E137" i="9"/>
  <c r="A26" i="9"/>
  <c r="D26" i="9"/>
  <c r="E46" i="9"/>
  <c r="D46" i="9"/>
  <c r="C66" i="9"/>
  <c r="E66" i="9"/>
  <c r="A86" i="9"/>
  <c r="H86" i="9"/>
  <c r="G86" i="9"/>
  <c r="I126" i="9"/>
  <c r="G126" i="9"/>
  <c r="G154" i="9"/>
  <c r="I154" i="9"/>
  <c r="O19" i="9"/>
  <c r="G19" i="9"/>
  <c r="D19" i="9"/>
  <c r="O39" i="9"/>
  <c r="G39" i="9"/>
  <c r="H59" i="9"/>
  <c r="F59" i="9"/>
  <c r="G79" i="9"/>
  <c r="F79" i="9"/>
  <c r="O99" i="9"/>
  <c r="C99" i="9"/>
  <c r="D99" i="9"/>
  <c r="I119" i="9"/>
  <c r="O119" i="9"/>
  <c r="C161" i="9"/>
  <c r="E161" i="9"/>
  <c r="I20" i="9"/>
  <c r="G20" i="9"/>
  <c r="E40" i="9"/>
  <c r="H40" i="9"/>
  <c r="C40" i="9"/>
  <c r="I60" i="9"/>
  <c r="G60" i="9"/>
  <c r="E80" i="9"/>
  <c r="O80" i="9"/>
  <c r="H100" i="9"/>
  <c r="E100" i="9"/>
  <c r="E120" i="9"/>
  <c r="C120" i="9"/>
  <c r="I120" i="9"/>
  <c r="H162" i="9"/>
  <c r="F162" i="9"/>
  <c r="D147" i="9"/>
  <c r="E147" i="9"/>
  <c r="F167" i="9"/>
  <c r="G167" i="9"/>
  <c r="A187" i="9"/>
  <c r="F187" i="9"/>
  <c r="O187" i="9"/>
  <c r="E287" i="9"/>
  <c r="A287" i="9"/>
  <c r="G301" i="9"/>
  <c r="D301" i="9"/>
  <c r="E132" i="9"/>
  <c r="F132" i="9"/>
  <c r="A152" i="9"/>
  <c r="O152" i="9"/>
  <c r="I152" i="9"/>
  <c r="G172" i="9"/>
  <c r="C172" i="9"/>
  <c r="C212" i="9"/>
  <c r="F212" i="9"/>
  <c r="D252" i="9"/>
  <c r="O252" i="9"/>
  <c r="C314" i="9"/>
  <c r="G314" i="9"/>
  <c r="A314" i="9"/>
  <c r="A201" i="9"/>
  <c r="I201" i="9"/>
  <c r="G221" i="9"/>
  <c r="F221" i="9"/>
  <c r="G241" i="9"/>
  <c r="F241" i="9"/>
  <c r="A241" i="9"/>
  <c r="O261" i="9"/>
  <c r="E261" i="9"/>
  <c r="H281" i="9"/>
  <c r="D281" i="9"/>
  <c r="E170" i="9"/>
  <c r="O170" i="9"/>
  <c r="F170" i="9"/>
  <c r="D190" i="9"/>
  <c r="F190" i="9"/>
  <c r="I210" i="9"/>
  <c r="D210" i="9"/>
  <c r="E250" i="9"/>
  <c r="A250" i="9"/>
  <c r="O250" i="9"/>
  <c r="F270" i="9"/>
  <c r="A270" i="9"/>
  <c r="H290" i="9"/>
  <c r="C290" i="9"/>
  <c r="E330" i="9"/>
  <c r="A330" i="9"/>
  <c r="F425" i="9"/>
  <c r="G425" i="9"/>
  <c r="O392" i="9"/>
  <c r="F392" i="9"/>
  <c r="D392" i="9"/>
  <c r="A412" i="9"/>
  <c r="D412" i="9"/>
  <c r="I377" i="9"/>
  <c r="C377" i="9"/>
  <c r="F377" i="9"/>
  <c r="I420" i="9"/>
  <c r="E420" i="9"/>
  <c r="G430" i="9"/>
  <c r="H430" i="9"/>
  <c r="F470" i="9"/>
  <c r="D470" i="9"/>
  <c r="C490" i="9"/>
  <c r="G490" i="9"/>
  <c r="D490" i="9"/>
  <c r="I530" i="9"/>
  <c r="G530" i="9"/>
  <c r="D555" i="9"/>
  <c r="G555" i="9"/>
  <c r="C471" i="9"/>
  <c r="D471" i="9"/>
  <c r="E491" i="9"/>
  <c r="G491" i="9"/>
  <c r="H491" i="9"/>
  <c r="D480" i="9"/>
  <c r="O480" i="9"/>
  <c r="F480" i="9"/>
  <c r="D500" i="9"/>
  <c r="E500" i="9"/>
  <c r="O520" i="9"/>
  <c r="A520" i="9"/>
  <c r="E469" i="9"/>
  <c r="D469" i="9"/>
  <c r="H469" i="9"/>
  <c r="I489" i="9"/>
  <c r="F489" i="9"/>
  <c r="A529" i="9"/>
  <c r="I529" i="9"/>
  <c r="H549" i="9"/>
  <c r="F549" i="9"/>
  <c r="A546" i="9"/>
  <c r="C546" i="9"/>
  <c r="A215" i="8"/>
  <c r="E215" i="8"/>
  <c r="G235" i="8"/>
  <c r="A235" i="8"/>
  <c r="A255" i="8"/>
  <c r="E255" i="8"/>
  <c r="O255" i="8"/>
  <c r="O270" i="8"/>
  <c r="D270" i="8"/>
  <c r="G290" i="8"/>
  <c r="I290" i="8"/>
  <c r="E290" i="8"/>
  <c r="A310" i="8"/>
  <c r="F310" i="8"/>
  <c r="H330" i="8"/>
  <c r="D330" i="8"/>
  <c r="H350" i="8"/>
  <c r="I350" i="8"/>
  <c r="F370" i="8"/>
  <c r="A370" i="8"/>
  <c r="H370" i="8"/>
  <c r="F390" i="8"/>
  <c r="I390" i="8"/>
  <c r="I421" i="8"/>
  <c r="A421" i="8"/>
  <c r="E275" i="8"/>
  <c r="F275" i="8"/>
  <c r="H295" i="8"/>
  <c r="C295" i="8"/>
  <c r="H315" i="8"/>
  <c r="D315" i="8"/>
  <c r="A355" i="8"/>
  <c r="I355" i="8"/>
  <c r="E375" i="8"/>
  <c r="A375" i="8"/>
  <c r="I395" i="8"/>
  <c r="C395" i="8"/>
  <c r="G477" i="8"/>
  <c r="D477" i="8"/>
  <c r="E477" i="8"/>
  <c r="G501" i="8"/>
  <c r="F501" i="8"/>
  <c r="A392" i="8"/>
  <c r="O392" i="8"/>
  <c r="C410" i="8"/>
  <c r="D410" i="8"/>
  <c r="O410" i="8"/>
  <c r="G430" i="8"/>
  <c r="F430" i="8"/>
  <c r="D470" i="8"/>
  <c r="E470" i="8"/>
  <c r="H490" i="8"/>
  <c r="G490" i="8"/>
  <c r="E490" i="8"/>
  <c r="C530" i="8"/>
  <c r="I530" i="8"/>
  <c r="F411" i="8"/>
  <c r="E411" i="8"/>
  <c r="H411" i="8"/>
  <c r="E471" i="8"/>
  <c r="A471" i="8"/>
  <c r="O491" i="8"/>
  <c r="A491" i="8"/>
  <c r="I491" i="8"/>
  <c r="H554" i="8"/>
  <c r="D554" i="8"/>
  <c r="F420" i="8"/>
  <c r="H420" i="8"/>
  <c r="D440" i="8"/>
  <c r="E440" i="8"/>
  <c r="E480" i="8"/>
  <c r="F480" i="8"/>
  <c r="H480" i="8"/>
  <c r="C500" i="8"/>
  <c r="D500" i="8"/>
  <c r="C520" i="8"/>
  <c r="F520" i="8"/>
  <c r="G556" i="8"/>
  <c r="E556" i="8"/>
  <c r="G17" i="9"/>
  <c r="C17" i="9"/>
  <c r="G77" i="9"/>
  <c r="O77" i="9"/>
  <c r="I77" i="9"/>
  <c r="G97" i="9"/>
  <c r="H97" i="9"/>
  <c r="I141" i="9"/>
  <c r="D141" i="9"/>
  <c r="I10" i="9"/>
  <c r="F10" i="9"/>
  <c r="D10" i="9"/>
  <c r="I30" i="9"/>
  <c r="F30" i="9"/>
  <c r="O50" i="9"/>
  <c r="G50" i="9"/>
  <c r="C70" i="9"/>
  <c r="O70" i="9"/>
  <c r="G90" i="9"/>
  <c r="D90" i="9"/>
  <c r="E90" i="9"/>
  <c r="C110" i="9"/>
  <c r="H110" i="9"/>
  <c r="I142" i="9"/>
  <c r="H142" i="9"/>
  <c r="O27" i="9"/>
  <c r="F27" i="9"/>
  <c r="D27" i="9"/>
  <c r="D87" i="9"/>
  <c r="A87" i="9"/>
  <c r="G127" i="9"/>
  <c r="D127" i="9"/>
  <c r="G4" i="9"/>
  <c r="D4" i="9"/>
  <c r="A24" i="9"/>
  <c r="I24" i="9"/>
  <c r="E44" i="9"/>
  <c r="H44" i="9"/>
  <c r="A44" i="9"/>
  <c r="D64" i="9"/>
  <c r="O64" i="9"/>
  <c r="A84" i="9"/>
  <c r="E84" i="9"/>
  <c r="G104" i="9"/>
  <c r="O104" i="9"/>
  <c r="F124" i="9"/>
  <c r="H124" i="9"/>
  <c r="G124" i="9"/>
  <c r="A131" i="9"/>
  <c r="F131" i="9"/>
  <c r="H151" i="9"/>
  <c r="G151" i="9"/>
  <c r="I171" i="9"/>
  <c r="D171" i="9"/>
  <c r="F211" i="9"/>
  <c r="E211" i="9"/>
  <c r="A251" i="9"/>
  <c r="E251" i="9"/>
  <c r="H305" i="9"/>
  <c r="F305" i="9"/>
  <c r="A136" i="9"/>
  <c r="H136" i="9"/>
  <c r="I156" i="9"/>
  <c r="O156" i="9"/>
  <c r="G156" i="9"/>
  <c r="H196" i="9"/>
  <c r="A196" i="9"/>
  <c r="C216" i="9"/>
  <c r="O216" i="9"/>
  <c r="A256" i="9"/>
  <c r="H256" i="9"/>
  <c r="A302" i="9"/>
  <c r="F302" i="9"/>
  <c r="O165" i="9"/>
  <c r="D165" i="9"/>
  <c r="A165" i="9"/>
  <c r="H185" i="9"/>
  <c r="D185" i="9"/>
  <c r="G205" i="9"/>
  <c r="F205" i="9"/>
  <c r="G225" i="9"/>
  <c r="I225" i="9"/>
  <c r="A245" i="9"/>
  <c r="D245" i="9"/>
  <c r="C245" i="9"/>
  <c r="C265" i="9"/>
  <c r="E265" i="9"/>
  <c r="E285" i="9"/>
  <c r="A285" i="9"/>
  <c r="E325" i="9"/>
  <c r="O325" i="9"/>
  <c r="A174" i="9"/>
  <c r="G174" i="9"/>
  <c r="O174" i="9"/>
  <c r="O194" i="9"/>
  <c r="H194" i="9"/>
  <c r="E214" i="9"/>
  <c r="D214" i="9"/>
  <c r="H234" i="9"/>
  <c r="O234" i="9"/>
  <c r="G254" i="9"/>
  <c r="E254" i="9"/>
  <c r="O254" i="9"/>
  <c r="G274" i="9"/>
  <c r="F274" i="9"/>
  <c r="F294" i="9"/>
  <c r="A294" i="9"/>
  <c r="H334" i="9"/>
  <c r="C334" i="9"/>
  <c r="I311" i="9"/>
  <c r="H311" i="9"/>
  <c r="D311" i="9"/>
  <c r="D351" i="9"/>
  <c r="G351" i="9"/>
  <c r="H371" i="9"/>
  <c r="C371" i="9"/>
  <c r="G391" i="9"/>
  <c r="I391" i="9"/>
  <c r="E391" i="9"/>
  <c r="H411" i="9"/>
  <c r="G411" i="9"/>
  <c r="E429" i="9"/>
  <c r="A429" i="9"/>
  <c r="O316" i="9"/>
  <c r="A316" i="9"/>
  <c r="C316" i="9"/>
  <c r="E376" i="9"/>
  <c r="A376" i="9"/>
  <c r="G396" i="9"/>
  <c r="H396" i="9"/>
  <c r="O396" i="9"/>
  <c r="F341" i="9"/>
  <c r="H341" i="9"/>
  <c r="I361" i="9"/>
  <c r="E361" i="9"/>
  <c r="F350" i="9"/>
  <c r="E350" i="9"/>
  <c r="E370" i="9"/>
  <c r="O370" i="9"/>
  <c r="D370" i="9"/>
  <c r="A390" i="9"/>
  <c r="O390" i="9"/>
  <c r="G410" i="9"/>
  <c r="A410" i="9"/>
  <c r="C424" i="9"/>
  <c r="F424" i="9"/>
  <c r="F464" i="9"/>
  <c r="H464" i="9"/>
  <c r="D464" i="9"/>
  <c r="F454" i="9"/>
  <c r="H454" i="9"/>
  <c r="E474" i="9"/>
  <c r="C474" i="9"/>
  <c r="O494" i="9"/>
  <c r="I494" i="9"/>
  <c r="C494" i="9"/>
  <c r="G514" i="9"/>
  <c r="F514" i="9"/>
  <c r="D534" i="9"/>
  <c r="I534" i="9"/>
  <c r="H415" i="9"/>
  <c r="I415" i="9"/>
  <c r="G415" i="9"/>
  <c r="E435" i="9"/>
  <c r="A435" i="9"/>
  <c r="O455" i="9"/>
  <c r="F455" i="9"/>
  <c r="E475" i="9"/>
  <c r="O475" i="9"/>
  <c r="F495" i="9"/>
  <c r="C495" i="9"/>
  <c r="D495" i="9"/>
  <c r="F484" i="9"/>
  <c r="C484" i="9"/>
  <c r="I484" i="9"/>
  <c r="O524" i="9"/>
  <c r="D524" i="9"/>
  <c r="E477" i="9"/>
  <c r="C477" i="9"/>
  <c r="D477" i="9"/>
  <c r="H536" i="9"/>
  <c r="G536" i="9"/>
  <c r="I537" i="9"/>
  <c r="A537" i="9"/>
  <c r="C557" i="9"/>
  <c r="E557" i="9"/>
  <c r="O219" i="8"/>
  <c r="G219" i="8"/>
  <c r="G239" i="8"/>
  <c r="F239" i="8"/>
  <c r="D261" i="8"/>
  <c r="H261" i="8"/>
  <c r="O261" i="8"/>
  <c r="O341" i="8"/>
  <c r="I341" i="8"/>
  <c r="G274" i="8"/>
  <c r="H274" i="8"/>
  <c r="I294" i="8"/>
  <c r="F294" i="8"/>
  <c r="O294" i="8"/>
  <c r="C314" i="8"/>
  <c r="E314" i="8"/>
  <c r="H334" i="8"/>
  <c r="I334" i="8"/>
  <c r="A354" i="8"/>
  <c r="O354" i="8"/>
  <c r="I374" i="8"/>
  <c r="G374" i="8"/>
  <c r="A374" i="8"/>
  <c r="F394" i="8"/>
  <c r="D394" i="8"/>
  <c r="A425" i="8"/>
  <c r="C425" i="8"/>
  <c r="I259" i="8"/>
  <c r="H259" i="8"/>
  <c r="D259" i="8"/>
  <c r="A279" i="8"/>
  <c r="G279" i="8"/>
  <c r="E299" i="8"/>
  <c r="I299" i="8"/>
  <c r="G319" i="8"/>
  <c r="C319" i="8"/>
  <c r="C339" i="8"/>
  <c r="O339" i="8"/>
  <c r="F339" i="8"/>
  <c r="C359" i="8"/>
  <c r="A359" i="8"/>
  <c r="E379" i="8"/>
  <c r="A379" i="8"/>
  <c r="D316" i="8"/>
  <c r="C316" i="8"/>
  <c r="H376" i="8"/>
  <c r="O376" i="8"/>
  <c r="G376" i="8"/>
  <c r="D414" i="8"/>
  <c r="O414" i="8"/>
  <c r="A414" i="8"/>
  <c r="E454" i="8"/>
  <c r="F454" i="8"/>
  <c r="E474" i="8"/>
  <c r="C474" i="8"/>
  <c r="D494" i="8"/>
  <c r="I494" i="8"/>
  <c r="G494" i="8"/>
  <c r="D514" i="8"/>
  <c r="G514" i="8"/>
  <c r="D534" i="8"/>
  <c r="F534" i="8"/>
  <c r="F415" i="8"/>
  <c r="C415" i="8"/>
  <c r="I415" i="8"/>
  <c r="A435" i="8"/>
  <c r="C435" i="8"/>
  <c r="G455" i="8"/>
  <c r="I455" i="8"/>
  <c r="F475" i="8"/>
  <c r="O475" i="8"/>
  <c r="E495" i="8"/>
  <c r="F495" i="8"/>
  <c r="D495" i="8"/>
  <c r="H535" i="8"/>
  <c r="C535" i="8"/>
  <c r="E424" i="8"/>
  <c r="G424" i="8"/>
  <c r="A464" i="8"/>
  <c r="O464" i="8"/>
  <c r="H484" i="8"/>
  <c r="C484" i="8"/>
  <c r="O484" i="8"/>
  <c r="E524" i="8"/>
  <c r="G524" i="8"/>
  <c r="E545" i="8"/>
  <c r="O545" i="8"/>
  <c r="I21" i="9"/>
  <c r="E21" i="9"/>
  <c r="O41" i="9"/>
  <c r="E41" i="9"/>
  <c r="C61" i="9"/>
  <c r="H61" i="9"/>
  <c r="A81" i="9"/>
  <c r="D81" i="9"/>
  <c r="G81" i="9"/>
  <c r="I101" i="9"/>
  <c r="C101" i="9"/>
  <c r="O121" i="9"/>
  <c r="F121" i="9"/>
  <c r="A145" i="9"/>
  <c r="O145" i="9"/>
  <c r="E14" i="9"/>
  <c r="O14" i="9"/>
  <c r="I14" i="9"/>
  <c r="D34" i="9"/>
  <c r="G34" i="9"/>
  <c r="O54" i="9"/>
  <c r="C54" i="9"/>
  <c r="A74" i="9"/>
  <c r="H74" i="9"/>
  <c r="I94" i="9"/>
  <c r="D94" i="9"/>
  <c r="G94" i="9"/>
  <c r="C114" i="9"/>
  <c r="D114" i="9"/>
  <c r="O146" i="9"/>
  <c r="I146" i="9"/>
  <c r="H11" i="9"/>
  <c r="C11" i="9"/>
  <c r="C31" i="9"/>
  <c r="H31" i="9"/>
  <c r="G31" i="9"/>
  <c r="A51" i="9"/>
  <c r="H51" i="9"/>
  <c r="A71" i="9"/>
  <c r="E71" i="9"/>
  <c r="D91" i="9"/>
  <c r="C91" i="9"/>
  <c r="F111" i="9"/>
  <c r="C111" i="9"/>
  <c r="D111" i="9"/>
  <c r="E129" i="9"/>
  <c r="O129" i="9"/>
  <c r="H12" i="9"/>
  <c r="D12" i="9"/>
  <c r="O52" i="9"/>
  <c r="I52" i="9"/>
  <c r="A52" i="9"/>
  <c r="A92" i="9"/>
  <c r="H92" i="9"/>
  <c r="F112" i="9"/>
  <c r="O112" i="9"/>
  <c r="D130" i="9"/>
  <c r="A130" i="9"/>
  <c r="H130" i="9"/>
  <c r="F135" i="9"/>
  <c r="O135" i="9"/>
  <c r="C155" i="9"/>
  <c r="A155" i="9"/>
  <c r="G175" i="9"/>
  <c r="A175" i="9"/>
  <c r="A195" i="9"/>
  <c r="E195" i="9"/>
  <c r="F195" i="9"/>
  <c r="I215" i="9"/>
  <c r="A215" i="9"/>
  <c r="G235" i="9"/>
  <c r="I235" i="9"/>
  <c r="I255" i="9"/>
  <c r="G255" i="9"/>
  <c r="O275" i="9"/>
  <c r="C275" i="9"/>
  <c r="F275" i="9"/>
  <c r="E295" i="9"/>
  <c r="G295" i="9"/>
  <c r="F309" i="9"/>
  <c r="O309" i="9"/>
  <c r="C140" i="9"/>
  <c r="A140" i="9"/>
  <c r="I160" i="9"/>
  <c r="G160" i="9"/>
  <c r="E160" i="9"/>
  <c r="C180" i="9"/>
  <c r="O180" i="9"/>
  <c r="O200" i="9"/>
  <c r="I200" i="9"/>
  <c r="D220" i="9"/>
  <c r="I220" i="9"/>
  <c r="F240" i="9"/>
  <c r="E240" i="9"/>
  <c r="H240" i="9"/>
  <c r="F260" i="9"/>
  <c r="E260" i="9"/>
  <c r="O280" i="9"/>
  <c r="F280" i="9"/>
  <c r="H306" i="9"/>
  <c r="E306" i="9"/>
  <c r="C169" i="9"/>
  <c r="A169" i="9"/>
  <c r="D169" i="9"/>
  <c r="E189" i="9"/>
  <c r="F189" i="9"/>
  <c r="I209" i="9"/>
  <c r="G209" i="9"/>
  <c r="H229" i="9"/>
  <c r="O229" i="9"/>
  <c r="C249" i="9"/>
  <c r="O249" i="9"/>
  <c r="A249" i="9"/>
  <c r="G269" i="9"/>
  <c r="F269" i="9"/>
  <c r="F289" i="9"/>
  <c r="H289" i="9"/>
  <c r="C329" i="9"/>
  <c r="G329" i="9"/>
  <c r="E202" i="9"/>
  <c r="O202" i="9"/>
  <c r="F222" i="9"/>
  <c r="E222" i="9"/>
  <c r="C342" i="9"/>
  <c r="H342" i="9"/>
  <c r="G315" i="9"/>
  <c r="H315" i="9"/>
  <c r="A315" i="9"/>
  <c r="O355" i="9"/>
  <c r="E355" i="9"/>
  <c r="O375" i="9"/>
  <c r="F375" i="9"/>
  <c r="H395" i="9"/>
  <c r="D395" i="9"/>
  <c r="O395" i="9"/>
  <c r="E417" i="9"/>
  <c r="H417" i="9"/>
  <c r="O300" i="9"/>
  <c r="H300" i="9"/>
  <c r="O320" i="9"/>
  <c r="D320" i="9"/>
  <c r="A320" i="9"/>
  <c r="C340" i="9"/>
  <c r="G340" i="9"/>
  <c r="H360" i="9"/>
  <c r="A360" i="9"/>
  <c r="F380" i="9"/>
  <c r="O380" i="9"/>
  <c r="O436" i="9"/>
  <c r="G436" i="9"/>
  <c r="F345" i="9"/>
  <c r="C345" i="9"/>
  <c r="D365" i="9"/>
  <c r="E365" i="9"/>
  <c r="C385" i="9"/>
  <c r="G385" i="9"/>
  <c r="A385" i="9"/>
  <c r="G354" i="9"/>
  <c r="A354" i="9"/>
  <c r="O374" i="9"/>
  <c r="F374" i="9"/>
  <c r="G374" i="9"/>
  <c r="H394" i="9"/>
  <c r="D394" i="9"/>
  <c r="H414" i="9"/>
  <c r="A414" i="9"/>
  <c r="D502" i="9"/>
  <c r="G502" i="9"/>
  <c r="I502" i="9"/>
  <c r="A547" i="9"/>
  <c r="H547" i="9"/>
  <c r="I419" i="9"/>
  <c r="H419" i="9"/>
  <c r="D419" i="9"/>
  <c r="E439" i="9"/>
  <c r="A439" i="9"/>
  <c r="A479" i="9"/>
  <c r="H479" i="9"/>
  <c r="O499" i="9"/>
  <c r="C499" i="9"/>
  <c r="D499" i="9"/>
  <c r="E519" i="9"/>
  <c r="A519" i="9"/>
  <c r="F556" i="9"/>
  <c r="C556" i="9"/>
  <c r="D472" i="9"/>
  <c r="G472" i="9"/>
  <c r="A492" i="9"/>
  <c r="H492" i="9"/>
  <c r="E492" i="9"/>
  <c r="O501" i="9"/>
  <c r="F501" i="9"/>
  <c r="E554" i="9"/>
  <c r="O554" i="9"/>
  <c r="A9" i="10"/>
  <c r="H9" i="10"/>
  <c r="E9" i="10"/>
  <c r="D29" i="10"/>
  <c r="H29" i="10"/>
  <c r="G70" i="10"/>
  <c r="D70" i="10"/>
  <c r="C110" i="10"/>
  <c r="I110" i="10"/>
  <c r="C179" i="10"/>
  <c r="F179" i="10"/>
  <c r="I179" i="10"/>
  <c r="D22" i="10"/>
  <c r="F22" i="10"/>
  <c r="C147" i="10"/>
  <c r="F147" i="10"/>
  <c r="G147" i="10"/>
  <c r="G259" i="10"/>
  <c r="I259" i="10"/>
  <c r="A19" i="10"/>
  <c r="E19" i="10"/>
  <c r="D39" i="10"/>
  <c r="G39" i="10"/>
  <c r="G54" i="10"/>
  <c r="O54" i="10"/>
  <c r="E54" i="10"/>
  <c r="G94" i="10"/>
  <c r="D94" i="10"/>
  <c r="D139" i="10"/>
  <c r="F139" i="10"/>
  <c r="G16" i="10"/>
  <c r="D16" i="10"/>
  <c r="O16" i="10"/>
  <c r="I36" i="10"/>
  <c r="F36" i="10"/>
  <c r="G55" i="10"/>
  <c r="H55" i="10"/>
  <c r="I95" i="10"/>
  <c r="D95" i="10"/>
  <c r="A151" i="10"/>
  <c r="H151" i="10"/>
  <c r="I151" i="10"/>
  <c r="F44" i="10"/>
  <c r="G44" i="10"/>
  <c r="O64" i="10"/>
  <c r="H64" i="10"/>
  <c r="D84" i="10"/>
  <c r="E84" i="10"/>
  <c r="E104" i="10"/>
  <c r="H104" i="10"/>
  <c r="F104" i="10"/>
  <c r="F124" i="10"/>
  <c r="I124" i="10"/>
  <c r="D144" i="10"/>
  <c r="G144" i="10"/>
  <c r="F164" i="10"/>
  <c r="I164" i="10"/>
  <c r="O184" i="10"/>
  <c r="G184" i="10"/>
  <c r="F184" i="10"/>
  <c r="I214" i="10"/>
  <c r="O214" i="10"/>
  <c r="H41" i="10"/>
  <c r="D41" i="10"/>
  <c r="D61" i="10"/>
  <c r="I61" i="10"/>
  <c r="H81" i="10"/>
  <c r="O81" i="10"/>
  <c r="G81" i="10"/>
  <c r="D101" i="10"/>
  <c r="A101" i="10"/>
  <c r="F121" i="10"/>
  <c r="D121" i="10"/>
  <c r="O141" i="10"/>
  <c r="C141" i="10"/>
  <c r="O161" i="10"/>
  <c r="H161" i="10"/>
  <c r="I161" i="10"/>
  <c r="G211" i="10"/>
  <c r="O211" i="10"/>
  <c r="C142" i="10"/>
  <c r="O142" i="10"/>
  <c r="D142" i="10"/>
  <c r="D162" i="10"/>
  <c r="O162" i="10"/>
  <c r="C222" i="10"/>
  <c r="O222" i="10"/>
  <c r="F196" i="10"/>
  <c r="D196" i="10"/>
  <c r="I216" i="10"/>
  <c r="O216" i="10"/>
  <c r="E256" i="10"/>
  <c r="G256" i="10"/>
  <c r="F256" i="10"/>
  <c r="F197" i="10"/>
  <c r="H197" i="10"/>
  <c r="A257" i="10"/>
  <c r="H257" i="10"/>
  <c r="O274" i="10"/>
  <c r="E274" i="10"/>
  <c r="F302" i="10"/>
  <c r="I302" i="10"/>
  <c r="O302" i="10"/>
  <c r="A370" i="10"/>
  <c r="C370" i="10"/>
  <c r="F279" i="10"/>
  <c r="D279" i="10"/>
  <c r="A334" i="10"/>
  <c r="O334" i="10"/>
  <c r="O289" i="10"/>
  <c r="F289" i="10"/>
  <c r="C412" i="10"/>
  <c r="F412" i="10"/>
  <c r="A342" i="10"/>
  <c r="E342" i="10"/>
  <c r="F342" i="10"/>
  <c r="F464" i="10"/>
  <c r="G464" i="10"/>
  <c r="O392" i="10"/>
  <c r="E392" i="10"/>
  <c r="O470" i="10"/>
  <c r="E470" i="10"/>
  <c r="E454" i="10"/>
  <c r="A454" i="10"/>
  <c r="C305" i="10"/>
  <c r="H305" i="10"/>
  <c r="I325" i="10"/>
  <c r="H325" i="10"/>
  <c r="C325" i="10"/>
  <c r="H345" i="10"/>
  <c r="I345" i="10"/>
  <c r="A365" i="10"/>
  <c r="O365" i="10"/>
  <c r="G385" i="10"/>
  <c r="E385" i="10"/>
  <c r="E430" i="10"/>
  <c r="C430" i="10"/>
  <c r="I494" i="10"/>
  <c r="D494" i="10"/>
  <c r="O471" i="10"/>
  <c r="H471" i="10"/>
  <c r="A491" i="10"/>
  <c r="H491" i="10"/>
  <c r="F476" i="10"/>
  <c r="O476" i="10"/>
  <c r="C496" i="10"/>
  <c r="A496" i="10"/>
  <c r="H536" i="10"/>
  <c r="O536" i="10"/>
  <c r="D536" i="10"/>
  <c r="G556" i="10"/>
  <c r="E556" i="10"/>
  <c r="O477" i="10"/>
  <c r="I477" i="10"/>
  <c r="H537" i="10"/>
  <c r="F537" i="10"/>
  <c r="E557" i="10"/>
  <c r="G557" i="10"/>
  <c r="O14" i="11"/>
  <c r="H14" i="11"/>
  <c r="E22" i="11"/>
  <c r="G22" i="11"/>
  <c r="F22" i="11"/>
  <c r="H151" i="11"/>
  <c r="O151" i="11"/>
  <c r="O195" i="11"/>
  <c r="I195" i="11"/>
  <c r="O261" i="11"/>
  <c r="C261" i="11"/>
  <c r="A50" i="11"/>
  <c r="I50" i="11"/>
  <c r="E50" i="11"/>
  <c r="E11" i="11"/>
  <c r="O11" i="11"/>
  <c r="H31" i="11"/>
  <c r="E31" i="11"/>
  <c r="D51" i="11"/>
  <c r="F51" i="11"/>
  <c r="F71" i="11"/>
  <c r="A71" i="11"/>
  <c r="O71" i="11"/>
  <c r="I91" i="11"/>
  <c r="O91" i="11"/>
  <c r="D130" i="11"/>
  <c r="A130" i="11"/>
  <c r="O170" i="11"/>
  <c r="D170" i="11"/>
  <c r="A210" i="11"/>
  <c r="H210" i="11"/>
  <c r="F210" i="11"/>
  <c r="I12" i="11"/>
  <c r="E12" i="11"/>
  <c r="H52" i="11"/>
  <c r="E52" i="11"/>
  <c r="I52" i="11"/>
  <c r="F92" i="11"/>
  <c r="H92" i="11"/>
  <c r="E131" i="11"/>
  <c r="I131" i="11"/>
  <c r="F171" i="11"/>
  <c r="A171" i="11"/>
  <c r="I171" i="11"/>
  <c r="F74" i="11"/>
  <c r="D74" i="11"/>
  <c r="E111" i="11"/>
  <c r="H111" i="11"/>
  <c r="A17" i="11"/>
  <c r="G17" i="11"/>
  <c r="F17" i="11"/>
  <c r="F77" i="11"/>
  <c r="O77" i="11"/>
  <c r="I142" i="11"/>
  <c r="F142" i="11"/>
  <c r="H211" i="11"/>
  <c r="G211" i="11"/>
  <c r="I100" i="11"/>
  <c r="C100" i="11"/>
  <c r="F100" i="11"/>
  <c r="O120" i="11"/>
  <c r="A120" i="11"/>
  <c r="H140" i="11"/>
  <c r="A140" i="11"/>
  <c r="F160" i="11"/>
  <c r="I160" i="11"/>
  <c r="O180" i="11"/>
  <c r="C180" i="11"/>
  <c r="F180" i="11"/>
  <c r="H200" i="11"/>
  <c r="F200" i="11"/>
  <c r="E220" i="11"/>
  <c r="H220" i="11"/>
  <c r="H240" i="11"/>
  <c r="G240" i="11"/>
  <c r="I270" i="11"/>
  <c r="G270" i="11"/>
  <c r="D270" i="11"/>
  <c r="A17" i="10"/>
  <c r="H17" i="10"/>
  <c r="G74" i="10"/>
  <c r="O74" i="10"/>
  <c r="A114" i="10"/>
  <c r="C114" i="10"/>
  <c r="G26" i="10"/>
  <c r="D26" i="10"/>
  <c r="H26" i="10"/>
  <c r="D71" i="10"/>
  <c r="C71" i="10"/>
  <c r="C111" i="10"/>
  <c r="F111" i="10"/>
  <c r="F155" i="10"/>
  <c r="A155" i="10"/>
  <c r="F27" i="10"/>
  <c r="G27" i="10"/>
  <c r="A82" i="10"/>
  <c r="I82" i="10"/>
  <c r="C167" i="10"/>
  <c r="F167" i="10"/>
  <c r="D235" i="10"/>
  <c r="C235" i="10"/>
  <c r="G20" i="10"/>
  <c r="A20" i="10"/>
  <c r="D40" i="10"/>
  <c r="A40" i="10"/>
  <c r="G40" i="10"/>
  <c r="C59" i="10"/>
  <c r="A59" i="10"/>
  <c r="H99" i="10"/>
  <c r="E99" i="10"/>
  <c r="C159" i="10"/>
  <c r="D159" i="10"/>
  <c r="F52" i="10"/>
  <c r="A52" i="10"/>
  <c r="C52" i="10"/>
  <c r="C92" i="10"/>
  <c r="A92" i="10"/>
  <c r="H112" i="10"/>
  <c r="D112" i="10"/>
  <c r="G132" i="10"/>
  <c r="H132" i="10"/>
  <c r="D132" i="10"/>
  <c r="C152" i="10"/>
  <c r="H152" i="10"/>
  <c r="F172" i="10"/>
  <c r="O172" i="10"/>
  <c r="G202" i="10"/>
  <c r="E202" i="10"/>
  <c r="G239" i="10"/>
  <c r="A239" i="10"/>
  <c r="H239" i="10"/>
  <c r="O45" i="10"/>
  <c r="G45" i="10"/>
  <c r="H65" i="10"/>
  <c r="O65" i="10"/>
  <c r="H85" i="10"/>
  <c r="A85" i="10"/>
  <c r="I105" i="10"/>
  <c r="O105" i="10"/>
  <c r="C105" i="10"/>
  <c r="O125" i="10"/>
  <c r="G125" i="10"/>
  <c r="F145" i="10"/>
  <c r="I145" i="10"/>
  <c r="D165" i="10"/>
  <c r="G165" i="10"/>
  <c r="F185" i="10"/>
  <c r="O185" i="10"/>
  <c r="D185" i="10"/>
  <c r="A215" i="10"/>
  <c r="E215" i="10"/>
  <c r="H250" i="10"/>
  <c r="F250" i="10"/>
  <c r="F146" i="10"/>
  <c r="A146" i="10"/>
  <c r="I166" i="10"/>
  <c r="E166" i="10"/>
  <c r="C166" i="10"/>
  <c r="O186" i="10"/>
  <c r="H186" i="10"/>
  <c r="O251" i="10"/>
  <c r="G251" i="10"/>
  <c r="D200" i="10"/>
  <c r="C200" i="10"/>
  <c r="F200" i="10"/>
  <c r="A220" i="10"/>
  <c r="G220" i="10"/>
  <c r="G240" i="10"/>
  <c r="D240" i="10"/>
  <c r="H260" i="10"/>
  <c r="C260" i="10"/>
  <c r="E294" i="10"/>
  <c r="G294" i="10"/>
  <c r="C294" i="10"/>
  <c r="F201" i="10"/>
  <c r="H201" i="10"/>
  <c r="O221" i="10"/>
  <c r="C221" i="10"/>
  <c r="I241" i="10"/>
  <c r="G241" i="10"/>
  <c r="I261" i="10"/>
  <c r="D261" i="10"/>
  <c r="H261" i="10"/>
  <c r="D284" i="10"/>
  <c r="O284" i="10"/>
  <c r="F314" i="10"/>
  <c r="O314" i="10"/>
  <c r="E306" i="10"/>
  <c r="H306" i="10"/>
  <c r="A286" i="10"/>
  <c r="C286" i="10"/>
  <c r="O376" i="10"/>
  <c r="E376" i="10"/>
  <c r="D376" i="10"/>
  <c r="H416" i="10"/>
  <c r="I416" i="10"/>
  <c r="H316" i="10"/>
  <c r="A316" i="10"/>
  <c r="D396" i="10"/>
  <c r="E396" i="10"/>
  <c r="C546" i="10"/>
  <c r="A546" i="10"/>
  <c r="H311" i="10"/>
  <c r="O311" i="10"/>
  <c r="C351" i="10"/>
  <c r="I351" i="10"/>
  <c r="I371" i="10"/>
  <c r="D371" i="10"/>
  <c r="I391" i="10"/>
  <c r="F391" i="10"/>
  <c r="F411" i="10"/>
  <c r="H411" i="10"/>
  <c r="C411" i="10"/>
  <c r="H474" i="10"/>
  <c r="E474" i="10"/>
  <c r="I309" i="10"/>
  <c r="C309" i="10"/>
  <c r="I329" i="10"/>
  <c r="E329" i="10"/>
  <c r="I349" i="10"/>
  <c r="D349" i="10"/>
  <c r="E349" i="10"/>
  <c r="H369" i="10"/>
  <c r="E369" i="10"/>
  <c r="F389" i="10"/>
  <c r="C389" i="10"/>
  <c r="E409" i="10"/>
  <c r="C409" i="10"/>
  <c r="O534" i="10"/>
  <c r="I534" i="10"/>
  <c r="D435" i="10"/>
  <c r="G435" i="10"/>
  <c r="A455" i="10"/>
  <c r="D455" i="10"/>
  <c r="I455" i="10"/>
  <c r="D475" i="10"/>
  <c r="O475" i="10"/>
  <c r="D495" i="10"/>
  <c r="I495" i="10"/>
  <c r="O535" i="10"/>
  <c r="H535" i="10"/>
  <c r="E535" i="10"/>
  <c r="O555" i="10"/>
  <c r="F555" i="10"/>
  <c r="A480" i="10"/>
  <c r="D480" i="10"/>
  <c r="H480" i="10"/>
  <c r="F500" i="10"/>
  <c r="A500" i="10"/>
  <c r="G520" i="10"/>
  <c r="E520" i="10"/>
  <c r="I501" i="10"/>
  <c r="G501" i="10"/>
  <c r="I26" i="11"/>
  <c r="H26" i="11"/>
  <c r="A30" i="11"/>
  <c r="I30" i="11"/>
  <c r="G155" i="11"/>
  <c r="C155" i="11"/>
  <c r="D155" i="11"/>
  <c r="E199" i="11"/>
  <c r="H199" i="11"/>
  <c r="I265" i="11"/>
  <c r="O265" i="11"/>
  <c r="H62" i="11"/>
  <c r="D62" i="11"/>
  <c r="G15" i="11"/>
  <c r="I15" i="11"/>
  <c r="C15" i="11"/>
  <c r="A35" i="11"/>
  <c r="D35" i="11"/>
  <c r="E55" i="11"/>
  <c r="G55" i="11"/>
  <c r="A75" i="11"/>
  <c r="C75" i="11"/>
  <c r="G94" i="11"/>
  <c r="O94" i="11"/>
  <c r="A94" i="11"/>
  <c r="A134" i="11"/>
  <c r="D134" i="11"/>
  <c r="D174" i="11"/>
  <c r="H174" i="11"/>
  <c r="A215" i="11"/>
  <c r="F215" i="11"/>
  <c r="C66" i="11"/>
  <c r="O66" i="11"/>
  <c r="I66" i="11"/>
  <c r="C16" i="11"/>
  <c r="F16" i="11"/>
  <c r="O36" i="11"/>
  <c r="A36" i="11"/>
  <c r="D76" i="11"/>
  <c r="F76" i="11"/>
  <c r="C76" i="11"/>
  <c r="O95" i="11"/>
  <c r="C95" i="11"/>
  <c r="I135" i="11"/>
  <c r="F135" i="11"/>
  <c r="F175" i="11"/>
  <c r="H175" i="11"/>
  <c r="G235" i="11"/>
  <c r="C235" i="11"/>
  <c r="I235" i="11"/>
  <c r="H82" i="11"/>
  <c r="G82" i="11"/>
  <c r="E159" i="11"/>
  <c r="F159" i="11"/>
  <c r="F21" i="11"/>
  <c r="O21" i="11"/>
  <c r="I41" i="11"/>
  <c r="O41" i="11"/>
  <c r="C41" i="11"/>
  <c r="C61" i="11"/>
  <c r="A61" i="11"/>
  <c r="D81" i="11"/>
  <c r="G81" i="11"/>
  <c r="E146" i="11"/>
  <c r="C146" i="11"/>
  <c r="I146" i="11"/>
  <c r="A186" i="11"/>
  <c r="D186" i="11"/>
  <c r="O219" i="11"/>
  <c r="F219" i="11"/>
  <c r="E104" i="11"/>
  <c r="F104" i="11"/>
  <c r="A124" i="11"/>
  <c r="D124" i="11"/>
  <c r="O124" i="11"/>
  <c r="D144" i="11"/>
  <c r="C144" i="11"/>
  <c r="G164" i="11"/>
  <c r="H164" i="11"/>
  <c r="F184" i="11"/>
  <c r="A184" i="11"/>
  <c r="F204" i="11"/>
  <c r="H204" i="11"/>
  <c r="C204" i="11"/>
  <c r="O224" i="11"/>
  <c r="I224" i="11"/>
  <c r="D244" i="11"/>
  <c r="I244" i="11"/>
  <c r="D274" i="11"/>
  <c r="E274" i="11"/>
  <c r="H21" i="10"/>
  <c r="G21" i="10"/>
  <c r="C62" i="10"/>
  <c r="G62" i="10"/>
  <c r="C135" i="10"/>
  <c r="A135" i="10"/>
  <c r="C10" i="10"/>
  <c r="I10" i="10"/>
  <c r="O30" i="10"/>
  <c r="C30" i="10"/>
  <c r="O75" i="10"/>
  <c r="E75" i="10"/>
  <c r="D75" i="10"/>
  <c r="I115" i="10"/>
  <c r="A115" i="10"/>
  <c r="D11" i="10"/>
  <c r="A11" i="10"/>
  <c r="E31" i="10"/>
  <c r="F31" i="10"/>
  <c r="G31" i="10"/>
  <c r="E46" i="10"/>
  <c r="O46" i="10"/>
  <c r="A86" i="10"/>
  <c r="G86" i="10"/>
  <c r="G126" i="10"/>
  <c r="A126" i="10"/>
  <c r="D175" i="10"/>
  <c r="F175" i="10"/>
  <c r="O175" i="10"/>
  <c r="C4" i="10"/>
  <c r="F4" i="10"/>
  <c r="A24" i="10"/>
  <c r="O24" i="10"/>
  <c r="D87" i="10"/>
  <c r="I87" i="10"/>
  <c r="E87" i="10"/>
  <c r="D127" i="10"/>
  <c r="I127" i="10"/>
  <c r="F187" i="10"/>
  <c r="G187" i="10"/>
  <c r="D76" i="10"/>
  <c r="I76" i="10"/>
  <c r="O76" i="10"/>
  <c r="D96" i="10"/>
  <c r="O96" i="10"/>
  <c r="O136" i="10"/>
  <c r="G136" i="10"/>
  <c r="I156" i="10"/>
  <c r="C156" i="10"/>
  <c r="F156" i="10"/>
  <c r="F206" i="10"/>
  <c r="H206" i="10"/>
  <c r="O49" i="10"/>
  <c r="C49" i="10"/>
  <c r="A49" i="10"/>
  <c r="F69" i="10"/>
  <c r="D69" i="10"/>
  <c r="G89" i="10"/>
  <c r="F89" i="10"/>
  <c r="E109" i="10"/>
  <c r="I109" i="10"/>
  <c r="O129" i="10"/>
  <c r="D129" i="10"/>
  <c r="A129" i="10"/>
  <c r="D149" i="10"/>
  <c r="C149" i="10"/>
  <c r="G169" i="10"/>
  <c r="D169" i="10"/>
  <c r="A189" i="10"/>
  <c r="I189" i="10"/>
  <c r="D219" i="10"/>
  <c r="O219" i="10"/>
  <c r="I219" i="10"/>
  <c r="E254" i="10"/>
  <c r="G254" i="10"/>
  <c r="C150" i="10"/>
  <c r="E150" i="10"/>
  <c r="I170" i="10"/>
  <c r="G170" i="10"/>
  <c r="H190" i="10"/>
  <c r="F190" i="10"/>
  <c r="O190" i="10"/>
  <c r="G255" i="10"/>
  <c r="I255" i="10"/>
  <c r="F204" i="10"/>
  <c r="O204" i="10"/>
  <c r="C224" i="10"/>
  <c r="H224" i="10"/>
  <c r="E224" i="10"/>
  <c r="F244" i="10"/>
  <c r="E244" i="10"/>
  <c r="C264" i="10"/>
  <c r="D264" i="10"/>
  <c r="E362" i="10"/>
  <c r="O362" i="10"/>
  <c r="G205" i="10"/>
  <c r="C205" i="10"/>
  <c r="F205" i="10"/>
  <c r="D225" i="10"/>
  <c r="C225" i="10"/>
  <c r="I245" i="10"/>
  <c r="H245" i="10"/>
  <c r="G265" i="10"/>
  <c r="H265" i="10"/>
  <c r="C330" i="10"/>
  <c r="E330" i="10"/>
  <c r="I310" i="10"/>
  <c r="F310" i="10"/>
  <c r="D310" i="10"/>
  <c r="E410" i="10"/>
  <c r="H410" i="10"/>
  <c r="F280" i="10"/>
  <c r="G280" i="10"/>
  <c r="O436" i="10"/>
  <c r="F436" i="10"/>
  <c r="D490" i="10"/>
  <c r="E490" i="10"/>
  <c r="H490" i="10"/>
  <c r="D300" i="10"/>
  <c r="O300" i="10"/>
  <c r="C340" i="10"/>
  <c r="H340" i="10"/>
  <c r="O380" i="10"/>
  <c r="F380" i="10"/>
  <c r="A420" i="10"/>
  <c r="I420" i="10"/>
  <c r="D420" i="10"/>
  <c r="H350" i="10"/>
  <c r="F350" i="10"/>
  <c r="E390" i="10"/>
  <c r="G390" i="10"/>
  <c r="C440" i="10"/>
  <c r="G440" i="10"/>
  <c r="A440" i="10"/>
  <c r="H320" i="10"/>
  <c r="F320" i="10"/>
  <c r="I360" i="10"/>
  <c r="F360" i="10"/>
  <c r="G295" i="10"/>
  <c r="H295" i="10"/>
  <c r="I315" i="10"/>
  <c r="G315" i="10"/>
  <c r="A355" i="10"/>
  <c r="D355" i="10"/>
  <c r="I355" i="10"/>
  <c r="F375" i="10"/>
  <c r="G375" i="10"/>
  <c r="G395" i="10"/>
  <c r="E395" i="10"/>
  <c r="E415" i="10"/>
  <c r="A415" i="10"/>
  <c r="H514" i="10"/>
  <c r="G514" i="10"/>
  <c r="G317" i="10"/>
  <c r="I317" i="10"/>
  <c r="H377" i="10"/>
  <c r="I377" i="10"/>
  <c r="G377" i="10"/>
  <c r="F417" i="10"/>
  <c r="A417" i="10"/>
  <c r="E439" i="10"/>
  <c r="H439" i="10"/>
  <c r="A479" i="10"/>
  <c r="I479" i="10"/>
  <c r="H479" i="10"/>
  <c r="C499" i="10"/>
  <c r="D499" i="10"/>
  <c r="I519" i="10"/>
  <c r="C519" i="10"/>
  <c r="C484" i="10"/>
  <c r="A484" i="10"/>
  <c r="C524" i="10"/>
  <c r="F524" i="10"/>
  <c r="G544" i="10"/>
  <c r="I544" i="10"/>
  <c r="O425" i="10"/>
  <c r="C425" i="10"/>
  <c r="O545" i="10"/>
  <c r="I545" i="10"/>
  <c r="C545" i="10"/>
  <c r="E34" i="11"/>
  <c r="C34" i="11"/>
  <c r="I119" i="11"/>
  <c r="E119" i="11"/>
  <c r="O187" i="11"/>
  <c r="G187" i="11"/>
  <c r="A269" i="11"/>
  <c r="I269" i="11"/>
  <c r="A115" i="11"/>
  <c r="F115" i="11"/>
  <c r="G19" i="11"/>
  <c r="O19" i="11"/>
  <c r="C39" i="11"/>
  <c r="H39" i="11"/>
  <c r="F39" i="11"/>
  <c r="G59" i="11"/>
  <c r="H59" i="11"/>
  <c r="G79" i="11"/>
  <c r="H79" i="11"/>
  <c r="D162" i="11"/>
  <c r="F162" i="11"/>
  <c r="I162" i="11"/>
  <c r="A202" i="11"/>
  <c r="O202" i="11"/>
  <c r="O251" i="11"/>
  <c r="D251" i="11"/>
  <c r="E90" i="11"/>
  <c r="C90" i="11"/>
  <c r="H20" i="11"/>
  <c r="A20" i="11"/>
  <c r="D20" i="11"/>
  <c r="F40" i="11"/>
  <c r="A40" i="11"/>
  <c r="G60" i="11"/>
  <c r="E60" i="11"/>
  <c r="D80" i="11"/>
  <c r="O80" i="11"/>
  <c r="E99" i="11"/>
  <c r="I99" i="11"/>
  <c r="C99" i="11"/>
  <c r="A139" i="11"/>
  <c r="F139" i="11"/>
  <c r="D179" i="11"/>
  <c r="H179" i="11"/>
  <c r="H54" i="11"/>
  <c r="C54" i="11"/>
  <c r="E86" i="11"/>
  <c r="I86" i="11"/>
  <c r="A86" i="11"/>
  <c r="H5" i="11"/>
  <c r="I5" i="11"/>
  <c r="F25" i="11"/>
  <c r="C25" i="11"/>
  <c r="E45" i="11"/>
  <c r="D45" i="11"/>
  <c r="A65" i="11"/>
  <c r="I65" i="11"/>
  <c r="E65" i="11"/>
  <c r="I85" i="11"/>
  <c r="G85" i="11"/>
  <c r="E110" i="11"/>
  <c r="C110" i="11"/>
  <c r="I150" i="11"/>
  <c r="D150" i="11"/>
  <c r="E190" i="11"/>
  <c r="D190" i="11"/>
  <c r="H190" i="11"/>
  <c r="C112" i="11"/>
  <c r="D112" i="11"/>
  <c r="H132" i="11"/>
  <c r="G132" i="11"/>
  <c r="C152" i="11"/>
  <c r="E152" i="11"/>
  <c r="A152" i="11"/>
  <c r="F172" i="11"/>
  <c r="I172" i="11"/>
  <c r="C212" i="11"/>
  <c r="G212" i="11"/>
  <c r="E302" i="11"/>
  <c r="F302" i="11"/>
  <c r="G5" i="10"/>
  <c r="F5" i="10"/>
  <c r="I25" i="10"/>
  <c r="A25" i="10"/>
  <c r="D66" i="10"/>
  <c r="O66" i="10"/>
  <c r="I171" i="10"/>
  <c r="A171" i="10"/>
  <c r="D14" i="10"/>
  <c r="C14" i="10"/>
  <c r="H34" i="10"/>
  <c r="I34" i="10"/>
  <c r="F79" i="10"/>
  <c r="A79" i="10"/>
  <c r="I79" i="10"/>
  <c r="C119" i="10"/>
  <c r="G119" i="10"/>
  <c r="D199" i="10"/>
  <c r="C199" i="10"/>
  <c r="G15" i="10"/>
  <c r="H15" i="10"/>
  <c r="I35" i="10"/>
  <c r="E35" i="10"/>
  <c r="G35" i="10"/>
  <c r="A50" i="10"/>
  <c r="I50" i="10"/>
  <c r="I90" i="10"/>
  <c r="G90" i="10"/>
  <c r="O130" i="10"/>
  <c r="G130" i="10"/>
  <c r="I195" i="10"/>
  <c r="C195" i="10"/>
  <c r="F195" i="10"/>
  <c r="E12" i="10"/>
  <c r="D12" i="10"/>
  <c r="D51" i="10"/>
  <c r="E51" i="10"/>
  <c r="H91" i="10"/>
  <c r="D91" i="10"/>
  <c r="C91" i="10"/>
  <c r="O131" i="10"/>
  <c r="F131" i="10"/>
  <c r="G60" i="10"/>
  <c r="H60" i="10"/>
  <c r="E80" i="10"/>
  <c r="H80" i="10"/>
  <c r="C80" i="10"/>
  <c r="A100" i="10"/>
  <c r="O100" i="10"/>
  <c r="D120" i="10"/>
  <c r="I120" i="10"/>
  <c r="H140" i="10"/>
  <c r="E140" i="10"/>
  <c r="F160" i="10"/>
  <c r="C160" i="10"/>
  <c r="I160" i="10"/>
  <c r="E180" i="10"/>
  <c r="I180" i="10"/>
  <c r="A210" i="10"/>
  <c r="E210" i="10"/>
  <c r="E77" i="10"/>
  <c r="D77" i="10"/>
  <c r="H97" i="10"/>
  <c r="D97" i="10"/>
  <c r="D137" i="10"/>
  <c r="O137" i="10"/>
  <c r="C137" i="10"/>
  <c r="E157" i="10"/>
  <c r="H157" i="10"/>
  <c r="I134" i="10"/>
  <c r="G134" i="10"/>
  <c r="O154" i="10"/>
  <c r="D154" i="10"/>
  <c r="C174" i="10"/>
  <c r="E174" i="10"/>
  <c r="H194" i="10"/>
  <c r="E194" i="10"/>
  <c r="O194" i="10"/>
  <c r="E234" i="10"/>
  <c r="G234" i="10"/>
  <c r="G212" i="10"/>
  <c r="C212" i="10"/>
  <c r="F252" i="10"/>
  <c r="E252" i="10"/>
  <c r="D285" i="10"/>
  <c r="I285" i="10"/>
  <c r="O374" i="10"/>
  <c r="C374" i="10"/>
  <c r="A209" i="10"/>
  <c r="O209" i="10"/>
  <c r="C209" i="10"/>
  <c r="I229" i="10"/>
  <c r="G229" i="10"/>
  <c r="I249" i="10"/>
  <c r="F249" i="10"/>
  <c r="O269" i="10"/>
  <c r="A269" i="10"/>
  <c r="I270" i="10"/>
  <c r="C270" i="10"/>
  <c r="F270" i="10"/>
  <c r="C290" i="10"/>
  <c r="E290" i="10"/>
  <c r="H275" i="10"/>
  <c r="I275" i="10"/>
  <c r="F326" i="10"/>
  <c r="C326" i="10"/>
  <c r="G326" i="10"/>
  <c r="O414" i="10"/>
  <c r="F414" i="10"/>
  <c r="A281" i="10"/>
  <c r="D281" i="10"/>
  <c r="G287" i="10"/>
  <c r="A287" i="10"/>
  <c r="H287" i="10"/>
  <c r="C304" i="10"/>
  <c r="I304" i="10"/>
  <c r="F344" i="10"/>
  <c r="G344" i="10"/>
  <c r="H384" i="10"/>
  <c r="A384" i="10"/>
  <c r="A424" i="10"/>
  <c r="C424" i="10"/>
  <c r="I424" i="10"/>
  <c r="E354" i="10"/>
  <c r="C354" i="10"/>
  <c r="O394" i="10"/>
  <c r="D394" i="10"/>
  <c r="G530" i="10"/>
  <c r="E530" i="10"/>
  <c r="A324" i="10"/>
  <c r="O324" i="10"/>
  <c r="D364" i="10"/>
  <c r="H364" i="10"/>
  <c r="E404" i="10"/>
  <c r="F404" i="10"/>
  <c r="A404" i="10"/>
  <c r="C299" i="10"/>
  <c r="G299" i="10"/>
  <c r="H319" i="10"/>
  <c r="E319" i="10"/>
  <c r="H339" i="10"/>
  <c r="O339" i="10"/>
  <c r="I359" i="10"/>
  <c r="E359" i="10"/>
  <c r="O359" i="10"/>
  <c r="G379" i="10"/>
  <c r="C379" i="10"/>
  <c r="O399" i="10"/>
  <c r="A399" i="10"/>
  <c r="H419" i="10"/>
  <c r="G419" i="10"/>
  <c r="C554" i="10"/>
  <c r="F554" i="10"/>
  <c r="A502" i="10"/>
  <c r="D502" i="10"/>
  <c r="A301" i="10"/>
  <c r="C301" i="10"/>
  <c r="I301" i="10"/>
  <c r="O341" i="10"/>
  <c r="C341" i="10"/>
  <c r="H361" i="10"/>
  <c r="O361" i="10"/>
  <c r="C421" i="10"/>
  <c r="A421" i="10"/>
  <c r="G547" i="10"/>
  <c r="C547" i="10"/>
  <c r="I472" i="10"/>
  <c r="A472" i="10"/>
  <c r="H492" i="10"/>
  <c r="E492" i="10"/>
  <c r="C429" i="10"/>
  <c r="F429" i="10"/>
  <c r="D449" i="10"/>
  <c r="F449" i="10"/>
  <c r="H469" i="10"/>
  <c r="A469" i="10"/>
  <c r="D469" i="10"/>
  <c r="H489" i="10"/>
  <c r="F489" i="10"/>
  <c r="O529" i="10"/>
  <c r="H529" i="10"/>
  <c r="C549" i="10"/>
  <c r="F549" i="10"/>
  <c r="E549" i="10"/>
  <c r="O10" i="11"/>
  <c r="H10" i="11"/>
  <c r="G147" i="11"/>
  <c r="F147" i="11"/>
  <c r="O239" i="11"/>
  <c r="F239" i="11"/>
  <c r="G239" i="11"/>
  <c r="A46" i="11"/>
  <c r="E46" i="11"/>
  <c r="I27" i="11"/>
  <c r="A27" i="11"/>
  <c r="G87" i="11"/>
  <c r="I87" i="11"/>
  <c r="H126" i="11"/>
  <c r="D126" i="11"/>
  <c r="G166" i="11"/>
  <c r="E166" i="11"/>
  <c r="F166" i="11"/>
  <c r="A206" i="11"/>
  <c r="E206" i="11"/>
  <c r="E257" i="11"/>
  <c r="F257" i="11"/>
  <c r="A4" i="11"/>
  <c r="E4" i="11"/>
  <c r="I24" i="11"/>
  <c r="A24" i="11"/>
  <c r="O24" i="11"/>
  <c r="C44" i="11"/>
  <c r="F44" i="11"/>
  <c r="G64" i="11"/>
  <c r="E64" i="11"/>
  <c r="F84" i="11"/>
  <c r="C84" i="11"/>
  <c r="E127" i="11"/>
  <c r="O127" i="11"/>
  <c r="F127" i="11"/>
  <c r="E167" i="11"/>
  <c r="F167" i="11"/>
  <c r="E70" i="11"/>
  <c r="D70" i="11"/>
  <c r="D9" i="11"/>
  <c r="A9" i="11"/>
  <c r="G29" i="11"/>
  <c r="H29" i="11"/>
  <c r="C49" i="11"/>
  <c r="F49" i="11"/>
  <c r="H69" i="11"/>
  <c r="D69" i="11"/>
  <c r="I69" i="11"/>
  <c r="H89" i="11"/>
  <c r="D89" i="11"/>
  <c r="E114" i="11"/>
  <c r="O114" i="11"/>
  <c r="I154" i="11"/>
  <c r="E154" i="11"/>
  <c r="H194" i="11"/>
  <c r="G194" i="11"/>
  <c r="A194" i="11"/>
  <c r="G96" i="11"/>
  <c r="D96" i="11"/>
  <c r="G136" i="11"/>
  <c r="H136" i="11"/>
  <c r="A156" i="11"/>
  <c r="C156" i="11"/>
  <c r="E156" i="11"/>
  <c r="I196" i="11"/>
  <c r="G196" i="11"/>
  <c r="E216" i="11"/>
  <c r="O216" i="11"/>
  <c r="A306" i="11"/>
  <c r="F306" i="11"/>
  <c r="E310" i="11"/>
  <c r="A310" i="11"/>
  <c r="A105" i="11"/>
  <c r="O105" i="11"/>
  <c r="H105" i="11"/>
  <c r="C125" i="11"/>
  <c r="A125" i="11"/>
  <c r="E145" i="11"/>
  <c r="C145" i="11"/>
  <c r="I165" i="11"/>
  <c r="O165" i="11"/>
  <c r="C185" i="11"/>
  <c r="A185" i="11"/>
  <c r="H185" i="11"/>
  <c r="G205" i="11"/>
  <c r="E205" i="11"/>
  <c r="G225" i="11"/>
  <c r="H225" i="11"/>
  <c r="O245" i="11"/>
  <c r="C245" i="11"/>
  <c r="A285" i="11"/>
  <c r="G285" i="11"/>
  <c r="E285" i="11"/>
  <c r="F286" i="11"/>
  <c r="E286" i="11"/>
  <c r="I301" i="11"/>
  <c r="D301" i="11"/>
  <c r="E301" i="11"/>
  <c r="I259" i="11"/>
  <c r="O259" i="11"/>
  <c r="F279" i="11"/>
  <c r="G279" i="11"/>
  <c r="C299" i="11"/>
  <c r="F299" i="11"/>
  <c r="A319" i="11"/>
  <c r="I319" i="11"/>
  <c r="D319" i="11"/>
  <c r="G339" i="11"/>
  <c r="A339" i="11"/>
  <c r="A359" i="11"/>
  <c r="G359" i="11"/>
  <c r="I379" i="11"/>
  <c r="O379" i="11"/>
  <c r="I421" i="11"/>
  <c r="A421" i="11"/>
  <c r="O421" i="11"/>
  <c r="A256" i="11"/>
  <c r="I256" i="11"/>
  <c r="E316" i="11"/>
  <c r="C316" i="11"/>
  <c r="G316" i="11"/>
  <c r="A376" i="11"/>
  <c r="I376" i="11"/>
  <c r="A396" i="11"/>
  <c r="I396" i="11"/>
  <c r="F396" i="11"/>
  <c r="O325" i="11"/>
  <c r="I325" i="11"/>
  <c r="O345" i="11"/>
  <c r="C345" i="11"/>
  <c r="O365" i="11"/>
  <c r="C365" i="11"/>
  <c r="A365" i="11"/>
  <c r="A342" i="11"/>
  <c r="H342" i="11"/>
  <c r="G362" i="11"/>
  <c r="D362" i="11"/>
  <c r="O362" i="11"/>
  <c r="G424" i="11"/>
  <c r="F424" i="11"/>
  <c r="C394" i="11"/>
  <c r="H394" i="11"/>
  <c r="O414" i="11"/>
  <c r="A414" i="11"/>
  <c r="F414" i="11"/>
  <c r="I454" i="11"/>
  <c r="O454" i="11"/>
  <c r="I474" i="11"/>
  <c r="D474" i="11"/>
  <c r="O494" i="11"/>
  <c r="D494" i="11"/>
  <c r="C494" i="11"/>
  <c r="A514" i="11"/>
  <c r="F514" i="11"/>
  <c r="G391" i="11"/>
  <c r="D391" i="11"/>
  <c r="I411" i="11"/>
  <c r="H411" i="11"/>
  <c r="D471" i="11"/>
  <c r="G471" i="11"/>
  <c r="F491" i="11"/>
  <c r="O491" i="11"/>
  <c r="G436" i="11"/>
  <c r="H436" i="11"/>
  <c r="O476" i="11"/>
  <c r="C476" i="11"/>
  <c r="D496" i="11"/>
  <c r="A496" i="11"/>
  <c r="C496" i="11"/>
  <c r="A477" i="11"/>
  <c r="H477" i="11"/>
  <c r="A530" i="11"/>
  <c r="D530" i="11"/>
  <c r="I536" i="11"/>
  <c r="E536" i="11"/>
  <c r="A536" i="11"/>
  <c r="E556" i="11"/>
  <c r="H556" i="11"/>
  <c r="E545" i="11"/>
  <c r="D545" i="11"/>
  <c r="H31" i="13"/>
  <c r="E31" i="13"/>
  <c r="O31" i="13"/>
  <c r="A55" i="13"/>
  <c r="E55" i="13"/>
  <c r="O39" i="13"/>
  <c r="E39" i="13"/>
  <c r="G127" i="13"/>
  <c r="I127" i="13"/>
  <c r="D111" i="13"/>
  <c r="C111" i="13"/>
  <c r="O305" i="13"/>
  <c r="I305" i="13"/>
  <c r="A95" i="13"/>
  <c r="O95" i="13"/>
  <c r="I95" i="13"/>
  <c r="D175" i="13"/>
  <c r="G175" i="13"/>
  <c r="A147" i="13"/>
  <c r="C147" i="13"/>
  <c r="C12" i="13"/>
  <c r="I12" i="13"/>
  <c r="I52" i="13"/>
  <c r="E52" i="13"/>
  <c r="F92" i="13"/>
  <c r="C92" i="13"/>
  <c r="A112" i="13"/>
  <c r="I112" i="13"/>
  <c r="H132" i="13"/>
  <c r="G132" i="13"/>
  <c r="C152" i="13"/>
  <c r="H152" i="13"/>
  <c r="G152" i="13"/>
  <c r="D172" i="13"/>
  <c r="E172" i="13"/>
  <c r="F212" i="13"/>
  <c r="C212" i="13"/>
  <c r="A309" i="13"/>
  <c r="F309" i="13"/>
  <c r="I5" i="13"/>
  <c r="A5" i="13"/>
  <c r="G25" i="13"/>
  <c r="F25" i="13"/>
  <c r="C25" i="13"/>
  <c r="H45" i="13"/>
  <c r="E45" i="13"/>
  <c r="C65" i="13"/>
  <c r="A65" i="13"/>
  <c r="I85" i="13"/>
  <c r="F85" i="13"/>
  <c r="G105" i="13"/>
  <c r="I105" i="13"/>
  <c r="C105" i="13"/>
  <c r="D125" i="13"/>
  <c r="G125" i="13"/>
  <c r="O145" i="13"/>
  <c r="F145" i="13"/>
  <c r="A165" i="13"/>
  <c r="I165" i="13"/>
  <c r="D185" i="13"/>
  <c r="G185" i="13"/>
  <c r="F185" i="13"/>
  <c r="D205" i="13"/>
  <c r="E205" i="13"/>
  <c r="O225" i="13"/>
  <c r="D225" i="13"/>
  <c r="H261" i="13"/>
  <c r="O261" i="13"/>
  <c r="F341" i="13"/>
  <c r="O341" i="13"/>
  <c r="G341" i="13"/>
  <c r="A455" i="13"/>
  <c r="E455" i="13"/>
  <c r="A10" i="13"/>
  <c r="O10" i="13"/>
  <c r="H30" i="13"/>
  <c r="D30" i="13"/>
  <c r="F50" i="13"/>
  <c r="C50" i="13"/>
  <c r="G50" i="13"/>
  <c r="F70" i="13"/>
  <c r="E70" i="13"/>
  <c r="O90" i="13"/>
  <c r="F90" i="13"/>
  <c r="A110" i="13"/>
  <c r="I110" i="13"/>
  <c r="G130" i="13"/>
  <c r="H130" i="13"/>
  <c r="A130" i="13"/>
  <c r="C150" i="13"/>
  <c r="H150" i="13"/>
  <c r="A170" i="13"/>
  <c r="O170" i="13"/>
  <c r="A190" i="13"/>
  <c r="O190" i="13"/>
  <c r="F210" i="13"/>
  <c r="D210" i="13"/>
  <c r="H210" i="13"/>
  <c r="E269" i="13"/>
  <c r="G269" i="13"/>
  <c r="F349" i="13"/>
  <c r="E349" i="13"/>
  <c r="O286" i="13"/>
  <c r="C286" i="13"/>
  <c r="H306" i="13"/>
  <c r="A306" i="13"/>
  <c r="F326" i="13"/>
  <c r="D326" i="13"/>
  <c r="A326" i="13"/>
  <c r="D391" i="13"/>
  <c r="H391" i="13"/>
  <c r="A471" i="13"/>
  <c r="H471" i="13"/>
  <c r="D471" i="13"/>
  <c r="I519" i="13"/>
  <c r="D519" i="13"/>
  <c r="C235" i="13"/>
  <c r="E235" i="13"/>
  <c r="E255" i="13"/>
  <c r="A255" i="13"/>
  <c r="I275" i="13"/>
  <c r="F275" i="13"/>
  <c r="G275" i="13"/>
  <c r="A295" i="13"/>
  <c r="C295" i="13"/>
  <c r="A315" i="13"/>
  <c r="F315" i="13"/>
  <c r="I355" i="13"/>
  <c r="D355" i="13"/>
  <c r="O355" i="13"/>
  <c r="E375" i="13"/>
  <c r="H375" i="13"/>
  <c r="F479" i="13"/>
  <c r="O479" i="13"/>
  <c r="I240" i="13"/>
  <c r="F240" i="13"/>
  <c r="A260" i="13"/>
  <c r="E260" i="13"/>
  <c r="O260" i="13"/>
  <c r="H280" i="13"/>
  <c r="D280" i="13"/>
  <c r="I300" i="13"/>
  <c r="D300" i="13"/>
  <c r="O320" i="13"/>
  <c r="H320" i="13"/>
  <c r="D340" i="13"/>
  <c r="G340" i="13"/>
  <c r="I340" i="13"/>
  <c r="G360" i="13"/>
  <c r="H360" i="13"/>
  <c r="I46" i="6"/>
  <c r="H46" i="6"/>
  <c r="I142" i="6"/>
  <c r="D142" i="6"/>
  <c r="E81" i="6"/>
  <c r="F81" i="6"/>
  <c r="C81" i="6"/>
  <c r="I50" i="6"/>
  <c r="H50" i="6"/>
  <c r="H90" i="6"/>
  <c r="C90" i="6"/>
  <c r="D146" i="6"/>
  <c r="G146" i="6"/>
  <c r="H202" i="6"/>
  <c r="I202" i="6"/>
  <c r="O202" i="6"/>
  <c r="D101" i="6"/>
  <c r="F101" i="6"/>
  <c r="F35" i="6"/>
  <c r="H35" i="6"/>
  <c r="E95" i="6"/>
  <c r="A95" i="6"/>
  <c r="D5" i="6"/>
  <c r="I5" i="6"/>
  <c r="G5" i="6"/>
  <c r="F41" i="6"/>
  <c r="O41" i="6"/>
  <c r="I85" i="6"/>
  <c r="H85" i="6"/>
  <c r="E54" i="6"/>
  <c r="G54" i="6"/>
  <c r="I54" i="6"/>
  <c r="I74" i="6"/>
  <c r="A74" i="6"/>
  <c r="C94" i="6"/>
  <c r="H94" i="6"/>
  <c r="O126" i="6"/>
  <c r="E126" i="6"/>
  <c r="I150" i="6"/>
  <c r="H150" i="6"/>
  <c r="G150" i="6"/>
  <c r="G206" i="6"/>
  <c r="A206" i="6"/>
  <c r="G49" i="6"/>
  <c r="F49" i="6"/>
  <c r="C49" i="6"/>
  <c r="O34" i="6"/>
  <c r="C34" i="6"/>
  <c r="F19" i="6"/>
  <c r="O19" i="6"/>
  <c r="H39" i="6"/>
  <c r="I39" i="6"/>
  <c r="I59" i="6"/>
  <c r="O59" i="6"/>
  <c r="C59" i="6"/>
  <c r="I79" i="6"/>
  <c r="H79" i="6"/>
  <c r="A99" i="6"/>
  <c r="D99" i="6"/>
  <c r="I174" i="6"/>
  <c r="O174" i="6"/>
  <c r="H379" i="6"/>
  <c r="G379" i="6"/>
  <c r="C379" i="6"/>
  <c r="G17" i="6"/>
  <c r="H17" i="6"/>
  <c r="E97" i="6"/>
  <c r="G97" i="6"/>
  <c r="O14" i="6"/>
  <c r="E14" i="6"/>
  <c r="O4" i="6"/>
  <c r="G4" i="6"/>
  <c r="D4" i="6"/>
  <c r="C24" i="6"/>
  <c r="I24" i="6"/>
  <c r="F44" i="6"/>
  <c r="A44" i="6"/>
  <c r="O64" i="6"/>
  <c r="C64" i="6"/>
  <c r="E84" i="6"/>
  <c r="C84" i="6"/>
  <c r="I84" i="6"/>
  <c r="O104" i="6"/>
  <c r="G104" i="6"/>
  <c r="A429" i="6"/>
  <c r="H429" i="6"/>
  <c r="G119" i="6"/>
  <c r="A119" i="6"/>
  <c r="O139" i="6"/>
  <c r="I139" i="6"/>
  <c r="D139" i="6"/>
  <c r="O159" i="6"/>
  <c r="A159" i="6"/>
  <c r="D179" i="6"/>
  <c r="C179" i="6"/>
  <c r="D199" i="6"/>
  <c r="H199" i="6"/>
  <c r="C219" i="6"/>
  <c r="D219" i="6"/>
  <c r="G219" i="6"/>
  <c r="D239" i="6"/>
  <c r="F239" i="6"/>
  <c r="O315" i="6"/>
  <c r="E315" i="6"/>
  <c r="A315" i="6"/>
  <c r="H132" i="6"/>
  <c r="F132" i="6"/>
  <c r="E152" i="6"/>
  <c r="A152" i="6"/>
  <c r="G172" i="6"/>
  <c r="F172" i="6"/>
  <c r="A172" i="6"/>
  <c r="G212" i="6"/>
  <c r="D212" i="6"/>
  <c r="O371" i="6"/>
  <c r="D371" i="6"/>
  <c r="E371" i="6"/>
  <c r="E125" i="6"/>
  <c r="I125" i="6"/>
  <c r="D145" i="6"/>
  <c r="C145" i="6"/>
  <c r="I165" i="6"/>
  <c r="O165" i="6"/>
  <c r="C165" i="6"/>
  <c r="D185" i="6"/>
  <c r="E185" i="6"/>
  <c r="E205" i="6"/>
  <c r="D205" i="6"/>
  <c r="H225" i="6"/>
  <c r="F225" i="6"/>
  <c r="O259" i="6"/>
  <c r="A259" i="6"/>
  <c r="G259" i="6"/>
  <c r="O339" i="6"/>
  <c r="H339" i="6"/>
  <c r="C256" i="6"/>
  <c r="F256" i="6"/>
  <c r="A316" i="6"/>
  <c r="C316" i="6"/>
  <c r="E376" i="6"/>
  <c r="C376" i="6"/>
  <c r="D557" i="6"/>
  <c r="E557" i="6"/>
  <c r="I249" i="6"/>
  <c r="D249" i="6"/>
  <c r="C249" i="6"/>
  <c r="O269" i="6"/>
  <c r="D269" i="6"/>
  <c r="H289" i="6"/>
  <c r="G289" i="6"/>
  <c r="O309" i="6"/>
  <c r="D309" i="6"/>
  <c r="F329" i="6"/>
  <c r="I329" i="6"/>
  <c r="D329" i="6"/>
  <c r="D349" i="6"/>
  <c r="C349" i="6"/>
  <c r="E369" i="6"/>
  <c r="A369" i="6"/>
  <c r="O545" i="6"/>
  <c r="A545" i="6"/>
  <c r="H302" i="6"/>
  <c r="F302" i="6"/>
  <c r="O342" i="6"/>
  <c r="G342" i="6"/>
  <c r="F362" i="6"/>
  <c r="D362" i="6"/>
  <c r="C362" i="6"/>
  <c r="D449" i="6"/>
  <c r="A449" i="6"/>
  <c r="O390" i="6"/>
  <c r="A390" i="6"/>
  <c r="H390" i="6"/>
  <c r="I410" i="6"/>
  <c r="C410" i="6"/>
  <c r="F430" i="6"/>
  <c r="A430" i="6"/>
  <c r="O470" i="6"/>
  <c r="E470" i="6"/>
  <c r="I470" i="6"/>
  <c r="G490" i="6"/>
  <c r="F490" i="6"/>
  <c r="F530" i="6"/>
  <c r="O530" i="6"/>
  <c r="D391" i="6"/>
  <c r="C391" i="6"/>
  <c r="F391" i="6"/>
  <c r="F411" i="6"/>
  <c r="H411" i="6"/>
  <c r="A471" i="6"/>
  <c r="I471" i="6"/>
  <c r="H471" i="6"/>
  <c r="D491" i="6"/>
  <c r="A491" i="6"/>
  <c r="F549" i="6"/>
  <c r="I549" i="6"/>
  <c r="O549" i="6"/>
  <c r="I396" i="6"/>
  <c r="A396" i="6"/>
  <c r="C416" i="6"/>
  <c r="D416" i="6"/>
  <c r="D436" i="6"/>
  <c r="O436" i="6"/>
  <c r="G436" i="6"/>
  <c r="H476" i="6"/>
  <c r="O476" i="6"/>
  <c r="O496" i="6"/>
  <c r="A496" i="6"/>
  <c r="D536" i="6"/>
  <c r="I536" i="6"/>
  <c r="C546" i="6"/>
  <c r="E546" i="6"/>
  <c r="H555" i="6"/>
  <c r="D555" i="6"/>
  <c r="O544" i="6"/>
  <c r="I544" i="6"/>
  <c r="A69" i="6"/>
  <c r="C69" i="6"/>
  <c r="G66" i="6"/>
  <c r="E66" i="6"/>
  <c r="O66" i="6"/>
  <c r="I166" i="6"/>
  <c r="H166" i="6"/>
  <c r="H222" i="6"/>
  <c r="G222" i="6"/>
  <c r="E70" i="6"/>
  <c r="C70" i="6"/>
  <c r="F70" i="6"/>
  <c r="C170" i="6"/>
  <c r="F170" i="6"/>
  <c r="F15" i="6"/>
  <c r="E15" i="6"/>
  <c r="E75" i="6"/>
  <c r="C75" i="6"/>
  <c r="I75" i="6"/>
  <c r="F234" i="6"/>
  <c r="C234" i="6"/>
  <c r="G21" i="6"/>
  <c r="O21" i="6"/>
  <c r="O89" i="6"/>
  <c r="A89" i="6"/>
  <c r="H89" i="6"/>
  <c r="C62" i="6"/>
  <c r="A62" i="6"/>
  <c r="C82" i="6"/>
  <c r="F82" i="6"/>
  <c r="O130" i="6"/>
  <c r="E130" i="6"/>
  <c r="A162" i="6"/>
  <c r="C162" i="6"/>
  <c r="O186" i="6"/>
  <c r="D186" i="6"/>
  <c r="F210" i="6"/>
  <c r="G210" i="6"/>
  <c r="H210" i="6"/>
  <c r="H65" i="6"/>
  <c r="I65" i="6"/>
  <c r="D27" i="6"/>
  <c r="G27" i="6"/>
  <c r="H27" i="6"/>
  <c r="F87" i="6"/>
  <c r="I87" i="6"/>
  <c r="C124" i="6"/>
  <c r="D124" i="6"/>
  <c r="A124" i="6"/>
  <c r="A194" i="6"/>
  <c r="E194" i="6"/>
  <c r="C29" i="6"/>
  <c r="D29" i="6"/>
  <c r="A110" i="6"/>
  <c r="G110" i="6"/>
  <c r="I110" i="6"/>
  <c r="D22" i="6"/>
  <c r="G22" i="6"/>
  <c r="D12" i="6"/>
  <c r="O12" i="6"/>
  <c r="E52" i="6"/>
  <c r="G52" i="6"/>
  <c r="C52" i="6"/>
  <c r="O92" i="6"/>
  <c r="I92" i="6"/>
  <c r="I114" i="6"/>
  <c r="G114" i="6"/>
  <c r="F127" i="6"/>
  <c r="E127" i="6"/>
  <c r="H147" i="6"/>
  <c r="I147" i="6"/>
  <c r="E167" i="6"/>
  <c r="D167" i="6"/>
  <c r="F187" i="6"/>
  <c r="O187" i="6"/>
  <c r="E187" i="6"/>
  <c r="E295" i="6"/>
  <c r="I295" i="6"/>
  <c r="H351" i="6"/>
  <c r="F351" i="6"/>
  <c r="G136" i="6"/>
  <c r="F136" i="6"/>
  <c r="E136" i="6"/>
  <c r="F156" i="6"/>
  <c r="C156" i="6"/>
  <c r="H196" i="6"/>
  <c r="A196" i="6"/>
  <c r="O216" i="6"/>
  <c r="C216" i="6"/>
  <c r="E216" i="6"/>
  <c r="E375" i="6"/>
  <c r="D375" i="6"/>
  <c r="A109" i="6"/>
  <c r="I109" i="6"/>
  <c r="C129" i="6"/>
  <c r="F129" i="6"/>
  <c r="G129" i="6"/>
  <c r="C149" i="6"/>
  <c r="F149" i="6"/>
  <c r="G169" i="6"/>
  <c r="C169" i="6"/>
  <c r="E189" i="6"/>
  <c r="O189" i="6"/>
  <c r="C209" i="6"/>
  <c r="E209" i="6"/>
  <c r="G209" i="6"/>
  <c r="G229" i="6"/>
  <c r="I229" i="6"/>
  <c r="D279" i="6"/>
  <c r="G279" i="6"/>
  <c r="A359" i="6"/>
  <c r="C359" i="6"/>
  <c r="I260" i="6"/>
  <c r="D260" i="6"/>
  <c r="I280" i="6"/>
  <c r="E280" i="6"/>
  <c r="E300" i="6"/>
  <c r="O300" i="6"/>
  <c r="I320" i="6"/>
  <c r="H320" i="6"/>
  <c r="C320" i="6"/>
  <c r="H340" i="6"/>
  <c r="G340" i="6"/>
  <c r="O360" i="6"/>
  <c r="C360" i="6"/>
  <c r="D380" i="6"/>
  <c r="I380" i="6"/>
  <c r="I257" i="6"/>
  <c r="D257" i="6"/>
  <c r="I317" i="6"/>
  <c r="F317" i="6"/>
  <c r="C377" i="6"/>
  <c r="E377" i="6"/>
  <c r="D377" i="6"/>
  <c r="E286" i="6"/>
  <c r="A286" i="6"/>
  <c r="C306" i="6"/>
  <c r="H306" i="6"/>
  <c r="O326" i="6"/>
  <c r="H326" i="6"/>
  <c r="E326" i="6"/>
  <c r="C417" i="6"/>
  <c r="H417" i="6"/>
  <c r="G394" i="6"/>
  <c r="D394" i="6"/>
  <c r="I414" i="6"/>
  <c r="O414" i="6"/>
  <c r="A454" i="6"/>
  <c r="H454" i="6"/>
  <c r="H474" i="6"/>
  <c r="O474" i="6"/>
  <c r="C494" i="6"/>
  <c r="D494" i="6"/>
  <c r="D514" i="6"/>
  <c r="C514" i="6"/>
  <c r="F514" i="6"/>
  <c r="I534" i="6"/>
  <c r="E534" i="6"/>
  <c r="G395" i="6"/>
  <c r="A395" i="6"/>
  <c r="A415" i="6"/>
  <c r="C415" i="6"/>
  <c r="C435" i="6"/>
  <c r="E435" i="6"/>
  <c r="H435" i="6"/>
  <c r="E455" i="6"/>
  <c r="F455" i="6"/>
  <c r="D475" i="6"/>
  <c r="F475" i="6"/>
  <c r="F495" i="6"/>
  <c r="I495" i="6"/>
  <c r="G535" i="6"/>
  <c r="D535" i="6"/>
  <c r="D420" i="6"/>
  <c r="E420" i="6"/>
  <c r="A440" i="6"/>
  <c r="I440" i="6"/>
  <c r="I480" i="6"/>
  <c r="A480" i="6"/>
  <c r="O480" i="6"/>
  <c r="I500" i="6"/>
  <c r="A500" i="6"/>
  <c r="F520" i="6"/>
  <c r="I520" i="6"/>
  <c r="A25" i="6"/>
  <c r="G25" i="6"/>
  <c r="E190" i="6"/>
  <c r="G190" i="6"/>
  <c r="D77" i="6"/>
  <c r="G77" i="6"/>
  <c r="O77" i="6"/>
  <c r="E11" i="6"/>
  <c r="A11" i="6"/>
  <c r="F31" i="6"/>
  <c r="A31" i="6"/>
  <c r="O51" i="6"/>
  <c r="E51" i="6"/>
  <c r="F71" i="6"/>
  <c r="E71" i="6"/>
  <c r="G71" i="6"/>
  <c r="H91" i="6"/>
  <c r="I91" i="6"/>
  <c r="I134" i="6"/>
  <c r="E134" i="6"/>
  <c r="H214" i="6"/>
  <c r="C214" i="6"/>
  <c r="E45" i="6"/>
  <c r="I45" i="6"/>
  <c r="C26" i="6"/>
  <c r="A26" i="6"/>
  <c r="D16" i="6"/>
  <c r="E16" i="6"/>
  <c r="A16" i="6"/>
  <c r="O36" i="6"/>
  <c r="F36" i="6"/>
  <c r="F76" i="6"/>
  <c r="E76" i="6"/>
  <c r="O96" i="6"/>
  <c r="E96" i="6"/>
  <c r="A96" i="6"/>
  <c r="O120" i="6"/>
  <c r="E120" i="6"/>
  <c r="H111" i="6"/>
  <c r="D111" i="6"/>
  <c r="A131" i="6"/>
  <c r="H131" i="6"/>
  <c r="C151" i="6"/>
  <c r="O151" i="6"/>
  <c r="E151" i="6"/>
  <c r="F171" i="6"/>
  <c r="A171" i="6"/>
  <c r="G211" i="6"/>
  <c r="F211" i="6"/>
  <c r="E251" i="6"/>
  <c r="F251" i="6"/>
  <c r="E275" i="6"/>
  <c r="G275" i="6"/>
  <c r="I355" i="6"/>
  <c r="H355" i="6"/>
  <c r="I140" i="6"/>
  <c r="G140" i="6"/>
  <c r="O160" i="6"/>
  <c r="H160" i="6"/>
  <c r="A180" i="6"/>
  <c r="O180" i="6"/>
  <c r="H180" i="6"/>
  <c r="A200" i="6"/>
  <c r="G200" i="6"/>
  <c r="D220" i="6"/>
  <c r="A220" i="6"/>
  <c r="C240" i="6"/>
  <c r="O240" i="6"/>
  <c r="H477" i="6"/>
  <c r="G477" i="6"/>
  <c r="I477" i="6"/>
  <c r="D137" i="6"/>
  <c r="C137" i="6"/>
  <c r="I157" i="6"/>
  <c r="H157" i="6"/>
  <c r="C197" i="6"/>
  <c r="H197" i="6"/>
  <c r="C299" i="6"/>
  <c r="H299" i="6"/>
  <c r="G299" i="6"/>
  <c r="H264" i="6"/>
  <c r="A264" i="6"/>
  <c r="C284" i="6"/>
  <c r="G284" i="6"/>
  <c r="F284" i="6"/>
  <c r="C304" i="6"/>
  <c r="H304" i="6"/>
  <c r="E324" i="6"/>
  <c r="O324" i="6"/>
  <c r="G344" i="6"/>
  <c r="E344" i="6"/>
  <c r="H364" i="6"/>
  <c r="I364" i="6"/>
  <c r="F364" i="6"/>
  <c r="O385" i="6"/>
  <c r="F385" i="6"/>
  <c r="F261" i="6"/>
  <c r="H261" i="6"/>
  <c r="C261" i="6"/>
  <c r="G281" i="6"/>
  <c r="H281" i="6"/>
  <c r="C301" i="6"/>
  <c r="A301" i="6"/>
  <c r="D341" i="6"/>
  <c r="H341" i="6"/>
  <c r="E341" i="6"/>
  <c r="C361" i="6"/>
  <c r="E361" i="6"/>
  <c r="E250" i="6"/>
  <c r="G250" i="6"/>
  <c r="I270" i="6"/>
  <c r="F270" i="6"/>
  <c r="C290" i="6"/>
  <c r="F290" i="6"/>
  <c r="H290" i="6"/>
  <c r="E310" i="6"/>
  <c r="H310" i="6"/>
  <c r="I330" i="6"/>
  <c r="D330" i="6"/>
  <c r="I350" i="6"/>
  <c r="A350" i="6"/>
  <c r="F370" i="6"/>
  <c r="G370" i="6"/>
  <c r="O370" i="6"/>
  <c r="F421" i="6"/>
  <c r="G421" i="6"/>
  <c r="I501" i="6"/>
  <c r="H501" i="6"/>
  <c r="H502" i="6"/>
  <c r="F502" i="6"/>
  <c r="D399" i="6"/>
  <c r="G399" i="6"/>
  <c r="O399" i="6"/>
  <c r="C419" i="6"/>
  <c r="H419" i="6"/>
  <c r="H439" i="6"/>
  <c r="I439" i="6"/>
  <c r="I479" i="6"/>
  <c r="F479" i="6"/>
  <c r="G479" i="6"/>
  <c r="O499" i="6"/>
  <c r="C499" i="6"/>
  <c r="I519" i="6"/>
  <c r="A519" i="6"/>
  <c r="E384" i="6"/>
  <c r="O384" i="6"/>
  <c r="G404" i="6"/>
  <c r="F404" i="6"/>
  <c r="H424" i="6"/>
  <c r="C424" i="6"/>
  <c r="O464" i="6"/>
  <c r="E464" i="6"/>
  <c r="I484" i="6"/>
  <c r="O484" i="6"/>
  <c r="A524" i="6"/>
  <c r="C524" i="6"/>
  <c r="H524" i="6"/>
  <c r="G554" i="6"/>
  <c r="F554" i="6"/>
  <c r="G547" i="6"/>
  <c r="E547" i="6"/>
  <c r="H556" i="6"/>
  <c r="I556" i="6"/>
  <c r="H105" i="6"/>
  <c r="I105" i="6"/>
  <c r="F86" i="6"/>
  <c r="H86" i="6"/>
  <c r="D86" i="6"/>
  <c r="H112" i="6"/>
  <c r="E112" i="6"/>
  <c r="O9" i="6"/>
  <c r="F9" i="6"/>
  <c r="G55" i="6"/>
  <c r="H55" i="6"/>
  <c r="C55" i="6"/>
  <c r="A154" i="6"/>
  <c r="G154" i="6"/>
  <c r="G61" i="6"/>
  <c r="C61" i="6"/>
  <c r="H10" i="6"/>
  <c r="D10" i="6"/>
  <c r="F30" i="6"/>
  <c r="H30" i="6"/>
  <c r="C30" i="6"/>
  <c r="E20" i="6"/>
  <c r="I20" i="6"/>
  <c r="F40" i="6"/>
  <c r="E40" i="6"/>
  <c r="F60" i="6"/>
  <c r="I60" i="6"/>
  <c r="O80" i="6"/>
  <c r="G80" i="6"/>
  <c r="F80" i="6"/>
  <c r="O100" i="6"/>
  <c r="A100" i="6"/>
  <c r="H244" i="6"/>
  <c r="E244" i="6"/>
  <c r="I115" i="6"/>
  <c r="A115" i="6"/>
  <c r="E135" i="6"/>
  <c r="I135" i="6"/>
  <c r="F135" i="6"/>
  <c r="G155" i="6"/>
  <c r="H155" i="6"/>
  <c r="F175" i="6"/>
  <c r="C175" i="6"/>
  <c r="O195" i="6"/>
  <c r="I195" i="6"/>
  <c r="E215" i="6"/>
  <c r="A215" i="6"/>
  <c r="F215" i="6"/>
  <c r="I235" i="6"/>
  <c r="H235" i="6"/>
  <c r="O255" i="6"/>
  <c r="G255" i="6"/>
  <c r="A287" i="6"/>
  <c r="I287" i="6"/>
  <c r="D311" i="6"/>
  <c r="C311" i="6"/>
  <c r="E311" i="6"/>
  <c r="O529" i="6"/>
  <c r="H529" i="6"/>
  <c r="F144" i="6"/>
  <c r="O144" i="6"/>
  <c r="H164" i="6"/>
  <c r="E164" i="6"/>
  <c r="G164" i="6"/>
  <c r="G184" i="6"/>
  <c r="D184" i="6"/>
  <c r="G204" i="6"/>
  <c r="C204" i="6"/>
  <c r="F224" i="6"/>
  <c r="O224" i="6"/>
  <c r="O121" i="6"/>
  <c r="C121" i="6"/>
  <c r="F141" i="6"/>
  <c r="C141" i="6"/>
  <c r="H161" i="6"/>
  <c r="F161" i="6"/>
  <c r="G161" i="6"/>
  <c r="A201" i="6"/>
  <c r="I201" i="6"/>
  <c r="H221" i="6"/>
  <c r="C221" i="6"/>
  <c r="H241" i="6"/>
  <c r="A241" i="6"/>
  <c r="E241" i="6"/>
  <c r="D319" i="6"/>
  <c r="O319" i="6"/>
  <c r="G252" i="6"/>
  <c r="D252" i="6"/>
  <c r="O409" i="6"/>
  <c r="C409" i="6"/>
  <c r="C489" i="6"/>
  <c r="E489" i="6"/>
  <c r="O245" i="6"/>
  <c r="D245" i="6"/>
  <c r="G245" i="6"/>
  <c r="F265" i="6"/>
  <c r="I265" i="6"/>
  <c r="C285" i="6"/>
  <c r="D285" i="6"/>
  <c r="D305" i="6"/>
  <c r="G305" i="6"/>
  <c r="G325" i="6"/>
  <c r="F325" i="6"/>
  <c r="E325" i="6"/>
  <c r="A345" i="6"/>
  <c r="D345" i="6"/>
  <c r="C365" i="6"/>
  <c r="F365" i="6"/>
  <c r="D389" i="6"/>
  <c r="C389" i="6"/>
  <c r="A469" i="6"/>
  <c r="I469" i="6"/>
  <c r="E469" i="6"/>
  <c r="E537" i="6"/>
  <c r="G537" i="6"/>
  <c r="D254" i="6"/>
  <c r="O254" i="6"/>
  <c r="F274" i="6"/>
  <c r="H274" i="6"/>
  <c r="G274" i="6"/>
  <c r="E294" i="6"/>
  <c r="G294" i="6"/>
  <c r="A314" i="6"/>
  <c r="G314" i="6"/>
  <c r="H334" i="6"/>
  <c r="F334" i="6"/>
  <c r="E354" i="6"/>
  <c r="D354" i="6"/>
  <c r="A354" i="6"/>
  <c r="H374" i="6"/>
  <c r="C374" i="6"/>
  <c r="E425" i="6"/>
  <c r="C425" i="6"/>
  <c r="D392" i="6"/>
  <c r="O392" i="6"/>
  <c r="A412" i="6"/>
  <c r="G412" i="6"/>
  <c r="I472" i="6"/>
  <c r="F472" i="6"/>
  <c r="F492" i="6"/>
  <c r="O492" i="6"/>
  <c r="D69" i="7"/>
  <c r="I69" i="7"/>
  <c r="A69" i="7"/>
  <c r="E14" i="7"/>
  <c r="C14" i="7"/>
  <c r="G34" i="7"/>
  <c r="H34" i="7"/>
  <c r="O54" i="7"/>
  <c r="H54" i="7"/>
  <c r="I54" i="7"/>
  <c r="I74" i="7"/>
  <c r="F74" i="7"/>
  <c r="C94" i="7"/>
  <c r="D94" i="7"/>
  <c r="E114" i="7"/>
  <c r="D114" i="7"/>
  <c r="E159" i="7"/>
  <c r="O159" i="7"/>
  <c r="I159" i="7"/>
  <c r="G239" i="7"/>
  <c r="A239" i="7"/>
  <c r="G45" i="7"/>
  <c r="C45" i="7"/>
  <c r="I89" i="7"/>
  <c r="E89" i="7"/>
  <c r="F124" i="7"/>
  <c r="A124" i="7"/>
  <c r="H124" i="7"/>
  <c r="D15" i="7"/>
  <c r="O15" i="7"/>
  <c r="C35" i="7"/>
  <c r="F35" i="7"/>
  <c r="D55" i="7"/>
  <c r="G55" i="7"/>
  <c r="H75" i="7"/>
  <c r="I75" i="7"/>
  <c r="E75" i="7"/>
  <c r="D95" i="7"/>
  <c r="F95" i="7"/>
  <c r="I115" i="7"/>
  <c r="O115" i="7"/>
  <c r="A9" i="7"/>
  <c r="D9" i="7"/>
  <c r="E61" i="7"/>
  <c r="C61" i="7"/>
  <c r="D61" i="7"/>
  <c r="H255" i="7"/>
  <c r="C255" i="7"/>
  <c r="A16" i="7"/>
  <c r="H16" i="7"/>
  <c r="F36" i="7"/>
  <c r="H36" i="7"/>
  <c r="A76" i="7"/>
  <c r="O76" i="7"/>
  <c r="G96" i="7"/>
  <c r="C96" i="7"/>
  <c r="E151" i="7"/>
  <c r="I151" i="7"/>
  <c r="D151" i="7"/>
  <c r="E175" i="7"/>
  <c r="I175" i="7"/>
  <c r="I144" i="7"/>
  <c r="C144" i="7"/>
  <c r="E144" i="7"/>
  <c r="H164" i="7"/>
  <c r="D164" i="7"/>
  <c r="D184" i="7"/>
  <c r="I184" i="7"/>
  <c r="O204" i="7"/>
  <c r="I204" i="7"/>
  <c r="F224" i="7"/>
  <c r="G224" i="7"/>
  <c r="H224" i="7"/>
  <c r="F244" i="7"/>
  <c r="O244" i="7"/>
  <c r="C317" i="7"/>
  <c r="E317" i="7"/>
  <c r="A341" i="7"/>
  <c r="I341" i="7"/>
  <c r="C365" i="7"/>
  <c r="E365" i="7"/>
  <c r="F365" i="7"/>
  <c r="E137" i="7"/>
  <c r="F137" i="7"/>
  <c r="F157" i="7"/>
  <c r="A157" i="7"/>
  <c r="O197" i="7"/>
  <c r="H197" i="7"/>
  <c r="C257" i="7"/>
  <c r="F257" i="7"/>
  <c r="O257" i="7"/>
  <c r="G329" i="7"/>
  <c r="F329" i="7"/>
  <c r="O134" i="7"/>
  <c r="D134" i="7"/>
  <c r="F154" i="7"/>
  <c r="A154" i="7"/>
  <c r="G154" i="7"/>
  <c r="I174" i="7"/>
  <c r="H174" i="7"/>
  <c r="H194" i="7"/>
  <c r="D194" i="7"/>
  <c r="O214" i="7"/>
  <c r="E214" i="7"/>
  <c r="A234" i="7"/>
  <c r="E234" i="7"/>
  <c r="D234" i="7"/>
  <c r="C254" i="7"/>
  <c r="E254" i="7"/>
  <c r="F285" i="7"/>
  <c r="A285" i="7"/>
  <c r="H286" i="7"/>
  <c r="E286" i="7"/>
  <c r="I286" i="7"/>
  <c r="E306" i="7"/>
  <c r="A306" i="7"/>
  <c r="F326" i="7"/>
  <c r="E326" i="7"/>
  <c r="E514" i="7"/>
  <c r="I514" i="7"/>
  <c r="O275" i="7"/>
  <c r="F275" i="7"/>
  <c r="G295" i="7"/>
  <c r="O295" i="7"/>
  <c r="E315" i="7"/>
  <c r="D315" i="7"/>
  <c r="C355" i="7"/>
  <c r="O355" i="7"/>
  <c r="I375" i="7"/>
  <c r="O375" i="7"/>
  <c r="D534" i="7"/>
  <c r="A534" i="7"/>
  <c r="I392" i="7"/>
  <c r="E392" i="7"/>
  <c r="G410" i="7"/>
  <c r="H410" i="7"/>
  <c r="H490" i="7"/>
  <c r="G490" i="7"/>
  <c r="E419" i="7"/>
  <c r="F419" i="7"/>
  <c r="I419" i="7"/>
  <c r="H439" i="7"/>
  <c r="D439" i="7"/>
  <c r="E479" i="7"/>
  <c r="D479" i="7"/>
  <c r="I499" i="7"/>
  <c r="G499" i="7"/>
  <c r="O499" i="7"/>
  <c r="H519" i="7"/>
  <c r="E519" i="7"/>
  <c r="C412" i="7"/>
  <c r="I412" i="7"/>
  <c r="F472" i="7"/>
  <c r="A472" i="7"/>
  <c r="O472" i="7"/>
  <c r="H492" i="7"/>
  <c r="I492" i="7"/>
  <c r="I409" i="7"/>
  <c r="D409" i="7"/>
  <c r="H429" i="7"/>
  <c r="C429" i="7"/>
  <c r="I449" i="7"/>
  <c r="D449" i="7"/>
  <c r="E449" i="7"/>
  <c r="E469" i="7"/>
  <c r="O469" i="7"/>
  <c r="H489" i="7"/>
  <c r="C489" i="7"/>
  <c r="C529" i="7"/>
  <c r="E529" i="7"/>
  <c r="I529" i="7"/>
  <c r="I549" i="7"/>
  <c r="C549" i="7"/>
  <c r="H74" i="8"/>
  <c r="D74" i="8"/>
  <c r="E172" i="8"/>
  <c r="A172" i="8"/>
  <c r="I172" i="8"/>
  <c r="O27" i="8"/>
  <c r="A27" i="8"/>
  <c r="C87" i="8"/>
  <c r="F87" i="8"/>
  <c r="G125" i="8"/>
  <c r="E125" i="8"/>
  <c r="I125" i="8"/>
  <c r="A46" i="8"/>
  <c r="D46" i="8"/>
  <c r="G141" i="8"/>
  <c r="I141" i="8"/>
  <c r="O141" i="8"/>
  <c r="H212" i="8"/>
  <c r="F212" i="8"/>
  <c r="E349" i="8"/>
  <c r="H349" i="8"/>
  <c r="C20" i="8"/>
  <c r="F20" i="8"/>
  <c r="H40" i="8"/>
  <c r="D40" i="8"/>
  <c r="O40" i="8"/>
  <c r="F60" i="8"/>
  <c r="D60" i="8"/>
  <c r="O80" i="8"/>
  <c r="D80" i="8"/>
  <c r="E100" i="8"/>
  <c r="F100" i="8"/>
  <c r="H121" i="8"/>
  <c r="C121" i="8"/>
  <c r="E121" i="8"/>
  <c r="G164" i="8"/>
  <c r="F164" i="8"/>
  <c r="C244" i="8"/>
  <c r="A244" i="8"/>
  <c r="G26" i="8"/>
  <c r="D26" i="8"/>
  <c r="F70" i="8"/>
  <c r="H70" i="8"/>
  <c r="C70" i="8"/>
  <c r="O17" i="8"/>
  <c r="C17" i="8"/>
  <c r="E77" i="8"/>
  <c r="D77" i="8"/>
  <c r="G97" i="8"/>
  <c r="E97" i="8"/>
  <c r="I157" i="8"/>
  <c r="C157" i="8"/>
  <c r="D197" i="8"/>
  <c r="C197" i="8"/>
  <c r="C257" i="8"/>
  <c r="D257" i="8"/>
  <c r="C329" i="8"/>
  <c r="D329" i="8"/>
  <c r="A142" i="8"/>
  <c r="G142" i="8"/>
  <c r="A162" i="8"/>
  <c r="E162" i="8"/>
  <c r="D202" i="8"/>
  <c r="O202" i="8"/>
  <c r="I202" i="8"/>
  <c r="D222" i="8"/>
  <c r="G222" i="8"/>
  <c r="H260" i="8"/>
  <c r="E260" i="8"/>
  <c r="H309" i="8"/>
  <c r="E309" i="8"/>
  <c r="O309" i="8"/>
  <c r="D377" i="8"/>
  <c r="H377" i="8"/>
  <c r="G537" i="8"/>
  <c r="O537" i="8"/>
  <c r="G135" i="8"/>
  <c r="H135" i="8"/>
  <c r="O155" i="8"/>
  <c r="D155" i="8"/>
  <c r="G155" i="8"/>
  <c r="E175" i="8"/>
  <c r="C175" i="8"/>
  <c r="O195" i="8"/>
  <c r="I195" i="8"/>
  <c r="I77" i="7"/>
  <c r="A77" i="7"/>
  <c r="C77" i="7"/>
  <c r="G22" i="7"/>
  <c r="F22" i="7"/>
  <c r="D62" i="7"/>
  <c r="O62" i="7"/>
  <c r="E62" i="7"/>
  <c r="E82" i="7"/>
  <c r="O82" i="7"/>
  <c r="C127" i="7"/>
  <c r="F127" i="7"/>
  <c r="D179" i="7"/>
  <c r="O179" i="7"/>
  <c r="F179" i="7"/>
  <c r="G530" i="7"/>
  <c r="O530" i="7"/>
  <c r="D49" i="7"/>
  <c r="H49" i="7"/>
  <c r="F97" i="7"/>
  <c r="C97" i="7"/>
  <c r="H251" i="7"/>
  <c r="D251" i="7"/>
  <c r="O251" i="7"/>
  <c r="I19" i="7"/>
  <c r="D19" i="7"/>
  <c r="I39" i="7"/>
  <c r="A39" i="7"/>
  <c r="E59" i="7"/>
  <c r="A59" i="7"/>
  <c r="G79" i="7"/>
  <c r="I79" i="7"/>
  <c r="E79" i="7"/>
  <c r="I99" i="7"/>
  <c r="H99" i="7"/>
  <c r="H135" i="7"/>
  <c r="A135" i="7"/>
  <c r="F21" i="7"/>
  <c r="E21" i="7"/>
  <c r="O81" i="7"/>
  <c r="I81" i="7"/>
  <c r="G81" i="7"/>
  <c r="O289" i="7"/>
  <c r="A289" i="7"/>
  <c r="E20" i="7"/>
  <c r="F20" i="7"/>
  <c r="G40" i="7"/>
  <c r="C40" i="7"/>
  <c r="F60" i="7"/>
  <c r="O60" i="7"/>
  <c r="H60" i="7"/>
  <c r="G80" i="7"/>
  <c r="C80" i="7"/>
  <c r="O100" i="7"/>
  <c r="G100" i="7"/>
  <c r="E119" i="7"/>
  <c r="G119" i="7"/>
  <c r="O155" i="7"/>
  <c r="C155" i="7"/>
  <c r="D155" i="7"/>
  <c r="H187" i="7"/>
  <c r="G187" i="7"/>
  <c r="G211" i="7"/>
  <c r="I211" i="7"/>
  <c r="I235" i="7"/>
  <c r="A235" i="7"/>
  <c r="H152" i="7"/>
  <c r="E152" i="7"/>
  <c r="O152" i="7"/>
  <c r="F172" i="7"/>
  <c r="E172" i="7"/>
  <c r="A212" i="7"/>
  <c r="O212" i="7"/>
  <c r="E252" i="7"/>
  <c r="C252" i="7"/>
  <c r="H345" i="7"/>
  <c r="E345" i="7"/>
  <c r="H377" i="7"/>
  <c r="D377" i="7"/>
  <c r="O377" i="7"/>
  <c r="A121" i="7"/>
  <c r="F121" i="7"/>
  <c r="O141" i="7"/>
  <c r="A141" i="7"/>
  <c r="F161" i="7"/>
  <c r="O161" i="7"/>
  <c r="A201" i="7"/>
  <c r="G201" i="7"/>
  <c r="O221" i="7"/>
  <c r="A221" i="7"/>
  <c r="A241" i="7"/>
  <c r="D241" i="7"/>
  <c r="O349" i="7"/>
  <c r="G349" i="7"/>
  <c r="C142" i="7"/>
  <c r="H142" i="7"/>
  <c r="E162" i="7"/>
  <c r="G162" i="7"/>
  <c r="O162" i="7"/>
  <c r="H202" i="7"/>
  <c r="A202" i="7"/>
  <c r="O222" i="7"/>
  <c r="H222" i="7"/>
  <c r="H260" i="7"/>
  <c r="G260" i="7"/>
  <c r="F309" i="7"/>
  <c r="C309" i="7"/>
  <c r="O270" i="7"/>
  <c r="H270" i="7"/>
  <c r="E290" i="7"/>
  <c r="I290" i="7"/>
  <c r="D290" i="7"/>
  <c r="I310" i="7"/>
  <c r="O310" i="7"/>
  <c r="A330" i="7"/>
  <c r="C330" i="7"/>
  <c r="C350" i="7"/>
  <c r="D350" i="7"/>
  <c r="O370" i="7"/>
  <c r="G370" i="7"/>
  <c r="H370" i="7"/>
  <c r="G390" i="7"/>
  <c r="C390" i="7"/>
  <c r="A454" i="7"/>
  <c r="C454" i="7"/>
  <c r="E259" i="7"/>
  <c r="O259" i="7"/>
  <c r="I259" i="7"/>
  <c r="H279" i="7"/>
  <c r="G279" i="7"/>
  <c r="C299" i="7"/>
  <c r="G299" i="7"/>
  <c r="F319" i="7"/>
  <c r="C319" i="7"/>
  <c r="G339" i="7"/>
  <c r="E339" i="7"/>
  <c r="A339" i="7"/>
  <c r="D359" i="7"/>
  <c r="G359" i="7"/>
  <c r="C379" i="7"/>
  <c r="G379" i="7"/>
  <c r="H554" i="7"/>
  <c r="G554" i="7"/>
  <c r="H316" i="7"/>
  <c r="G316" i="7"/>
  <c r="F376" i="7"/>
  <c r="I376" i="7"/>
  <c r="C395" i="7"/>
  <c r="D395" i="7"/>
  <c r="E470" i="7"/>
  <c r="O470" i="7"/>
  <c r="D502" i="7"/>
  <c r="G502" i="7"/>
  <c r="O547" i="7"/>
  <c r="E547" i="7"/>
  <c r="G396" i="7"/>
  <c r="I396" i="7"/>
  <c r="E396" i="7"/>
  <c r="F416" i="7"/>
  <c r="G416" i="7"/>
  <c r="F436" i="7"/>
  <c r="E436" i="7"/>
  <c r="O476" i="7"/>
  <c r="F476" i="7"/>
  <c r="E476" i="7"/>
  <c r="I496" i="7"/>
  <c r="A496" i="7"/>
  <c r="O536" i="7"/>
  <c r="I536" i="7"/>
  <c r="H417" i="7"/>
  <c r="I417" i="7"/>
  <c r="F477" i="7"/>
  <c r="E477" i="7"/>
  <c r="G537" i="7"/>
  <c r="C537" i="7"/>
  <c r="I537" i="7"/>
  <c r="C86" i="8"/>
  <c r="O86" i="8"/>
  <c r="A240" i="8"/>
  <c r="I240" i="8"/>
  <c r="H11" i="8"/>
  <c r="D11" i="8"/>
  <c r="I31" i="8"/>
  <c r="H31" i="8"/>
  <c r="H51" i="8"/>
  <c r="G51" i="8"/>
  <c r="I51" i="8"/>
  <c r="I71" i="8"/>
  <c r="F71" i="8"/>
  <c r="C91" i="8"/>
  <c r="A91" i="8"/>
  <c r="C111" i="8"/>
  <c r="H111" i="8"/>
  <c r="C129" i="8"/>
  <c r="E129" i="8"/>
  <c r="O129" i="8"/>
  <c r="E14" i="8"/>
  <c r="G14" i="8"/>
  <c r="H50" i="8"/>
  <c r="F50" i="8"/>
  <c r="I110" i="8"/>
  <c r="E110" i="8"/>
  <c r="O156" i="8"/>
  <c r="I156" i="8"/>
  <c r="C156" i="8"/>
  <c r="G216" i="8"/>
  <c r="A216" i="8"/>
  <c r="D4" i="8"/>
  <c r="G4" i="8"/>
  <c r="O24" i="8"/>
  <c r="F24" i="8"/>
  <c r="A44" i="8"/>
  <c r="E44" i="8"/>
  <c r="H44" i="8"/>
  <c r="G64" i="8"/>
  <c r="A64" i="8"/>
  <c r="H84" i="8"/>
  <c r="C84" i="8"/>
  <c r="I104" i="8"/>
  <c r="O104" i="8"/>
  <c r="F132" i="8"/>
  <c r="G132" i="8"/>
  <c r="A132" i="8"/>
  <c r="C184" i="8"/>
  <c r="F184" i="8"/>
  <c r="A369" i="8"/>
  <c r="O369" i="8"/>
  <c r="D82" i="8"/>
  <c r="F82" i="8"/>
  <c r="I82" i="8"/>
  <c r="H256" i="8"/>
  <c r="D256" i="8"/>
  <c r="O21" i="8"/>
  <c r="E21" i="8"/>
  <c r="H41" i="8"/>
  <c r="C41" i="8"/>
  <c r="E61" i="8"/>
  <c r="O61" i="8"/>
  <c r="H61" i="8"/>
  <c r="A81" i="8"/>
  <c r="G81" i="8"/>
  <c r="F101" i="8"/>
  <c r="E101" i="8"/>
  <c r="O140" i="8"/>
  <c r="F140" i="8"/>
  <c r="F161" i="8"/>
  <c r="O161" i="8"/>
  <c r="I201" i="8"/>
  <c r="A201" i="8"/>
  <c r="C221" i="8"/>
  <c r="H221" i="8"/>
  <c r="E221" i="8"/>
  <c r="I241" i="8"/>
  <c r="O241" i="8"/>
  <c r="O126" i="8"/>
  <c r="G126" i="8"/>
  <c r="A126" i="8"/>
  <c r="A146" i="8"/>
  <c r="C146" i="8"/>
  <c r="F166" i="8"/>
  <c r="A166" i="8"/>
  <c r="H186" i="8"/>
  <c r="A186" i="8"/>
  <c r="I206" i="8"/>
  <c r="F206" i="8"/>
  <c r="G206" i="8"/>
  <c r="I119" i="8"/>
  <c r="O119" i="8"/>
  <c r="F139" i="8"/>
  <c r="G139" i="8"/>
  <c r="E159" i="8"/>
  <c r="I159" i="8"/>
  <c r="O159" i="8"/>
  <c r="O179" i="8"/>
  <c r="H179" i="8"/>
  <c r="G199" i="8"/>
  <c r="D199" i="8"/>
  <c r="H85" i="7"/>
  <c r="G85" i="7"/>
  <c r="I85" i="7"/>
  <c r="H26" i="7"/>
  <c r="G26" i="7"/>
  <c r="G46" i="7"/>
  <c r="D46" i="7"/>
  <c r="E66" i="7"/>
  <c r="O66" i="7"/>
  <c r="D66" i="7"/>
  <c r="O86" i="7"/>
  <c r="H86" i="7"/>
  <c r="F132" i="7"/>
  <c r="G132" i="7"/>
  <c r="O199" i="7"/>
  <c r="H199" i="7"/>
  <c r="F199" i="7"/>
  <c r="A5" i="7"/>
  <c r="E5" i="7"/>
  <c r="G109" i="7"/>
  <c r="O109" i="7"/>
  <c r="F27" i="7"/>
  <c r="D27" i="7"/>
  <c r="A87" i="7"/>
  <c r="O87" i="7"/>
  <c r="I87" i="7"/>
  <c r="G261" i="7"/>
  <c r="D261" i="7"/>
  <c r="I25" i="7"/>
  <c r="A25" i="7"/>
  <c r="G105" i="7"/>
  <c r="I105" i="7"/>
  <c r="A105" i="7"/>
  <c r="O4" i="7"/>
  <c r="G4" i="7"/>
  <c r="E24" i="7"/>
  <c r="A24" i="7"/>
  <c r="D44" i="7"/>
  <c r="E44" i="7"/>
  <c r="D64" i="7"/>
  <c r="E64" i="7"/>
  <c r="O64" i="7"/>
  <c r="G84" i="7"/>
  <c r="C84" i="7"/>
  <c r="C104" i="7"/>
  <c r="E104" i="7"/>
  <c r="F136" i="7"/>
  <c r="I136" i="7"/>
  <c r="C167" i="7"/>
  <c r="F167" i="7"/>
  <c r="G167" i="7"/>
  <c r="O215" i="7"/>
  <c r="D215" i="7"/>
  <c r="G265" i="7"/>
  <c r="D265" i="7"/>
  <c r="O156" i="7"/>
  <c r="E156" i="7"/>
  <c r="A156" i="7"/>
  <c r="D196" i="7"/>
  <c r="I196" i="7"/>
  <c r="C216" i="7"/>
  <c r="F216" i="7"/>
  <c r="C256" i="7"/>
  <c r="F256" i="7"/>
  <c r="C325" i="7"/>
  <c r="I325" i="7"/>
  <c r="E125" i="7"/>
  <c r="A125" i="7"/>
  <c r="A145" i="7"/>
  <c r="C145" i="7"/>
  <c r="F165" i="7"/>
  <c r="E165" i="7"/>
  <c r="F185" i="7"/>
  <c r="A185" i="7"/>
  <c r="H185" i="7"/>
  <c r="O205" i="7"/>
  <c r="I205" i="7"/>
  <c r="O225" i="7"/>
  <c r="I225" i="7"/>
  <c r="G245" i="7"/>
  <c r="H245" i="7"/>
  <c r="H301" i="7"/>
  <c r="A301" i="7"/>
  <c r="G301" i="7"/>
  <c r="F369" i="7"/>
  <c r="D369" i="7"/>
  <c r="A126" i="7"/>
  <c r="H126" i="7"/>
  <c r="O146" i="7"/>
  <c r="H146" i="7"/>
  <c r="F166" i="7"/>
  <c r="A166" i="7"/>
  <c r="C166" i="7"/>
  <c r="I186" i="7"/>
  <c r="D186" i="7"/>
  <c r="O206" i="7"/>
  <c r="H206" i="7"/>
  <c r="D274" i="7"/>
  <c r="O274" i="7"/>
  <c r="C294" i="7"/>
  <c r="E294" i="7"/>
  <c r="I294" i="7"/>
  <c r="G314" i="7"/>
  <c r="I314" i="7"/>
  <c r="E334" i="7"/>
  <c r="F334" i="7"/>
  <c r="E354" i="7"/>
  <c r="O354" i="7"/>
  <c r="F374" i="7"/>
  <c r="I374" i="7"/>
  <c r="H374" i="7"/>
  <c r="H394" i="7"/>
  <c r="I394" i="7"/>
  <c r="F474" i="7"/>
  <c r="D474" i="7"/>
  <c r="F546" i="7"/>
  <c r="O546" i="7"/>
  <c r="C287" i="7"/>
  <c r="H287" i="7"/>
  <c r="G280" i="7"/>
  <c r="E280" i="7"/>
  <c r="A280" i="7"/>
  <c r="I300" i="7"/>
  <c r="D300" i="7"/>
  <c r="O320" i="7"/>
  <c r="G320" i="7"/>
  <c r="A340" i="7"/>
  <c r="O340" i="7"/>
  <c r="I360" i="7"/>
  <c r="A360" i="7"/>
  <c r="H360" i="7"/>
  <c r="C380" i="7"/>
  <c r="D380" i="7"/>
  <c r="C399" i="7"/>
  <c r="D399" i="7"/>
  <c r="A411" i="7"/>
  <c r="F411" i="7"/>
  <c r="E471" i="7"/>
  <c r="C471" i="7"/>
  <c r="H491" i="7"/>
  <c r="F491" i="7"/>
  <c r="I420" i="7"/>
  <c r="D420" i="7"/>
  <c r="O440" i="7"/>
  <c r="C440" i="7"/>
  <c r="G480" i="7"/>
  <c r="O480" i="7"/>
  <c r="C480" i="7"/>
  <c r="G500" i="7"/>
  <c r="H500" i="7"/>
  <c r="O520" i="7"/>
  <c r="D520" i="7"/>
  <c r="F421" i="7"/>
  <c r="E421" i="7"/>
  <c r="H501" i="7"/>
  <c r="G501" i="7"/>
  <c r="D555" i="7"/>
  <c r="C555" i="7"/>
  <c r="A10" i="8"/>
  <c r="D10" i="8"/>
  <c r="E94" i="8"/>
  <c r="I94" i="8"/>
  <c r="F200" i="8"/>
  <c r="O200" i="8"/>
  <c r="I200" i="8"/>
  <c r="C252" i="8"/>
  <c r="D252" i="8"/>
  <c r="G15" i="8"/>
  <c r="C15" i="8"/>
  <c r="H35" i="8"/>
  <c r="D35" i="8"/>
  <c r="H55" i="8"/>
  <c r="F55" i="8"/>
  <c r="G55" i="8"/>
  <c r="O75" i="8"/>
  <c r="F75" i="8"/>
  <c r="O95" i="8"/>
  <c r="I95" i="8"/>
  <c r="A115" i="8"/>
  <c r="G115" i="8"/>
  <c r="O136" i="8"/>
  <c r="G136" i="8"/>
  <c r="A136" i="8"/>
  <c r="G30" i="8"/>
  <c r="O30" i="8"/>
  <c r="D54" i="8"/>
  <c r="F54" i="8"/>
  <c r="D114" i="8"/>
  <c r="O114" i="8"/>
  <c r="O180" i="8"/>
  <c r="G180" i="8"/>
  <c r="A180" i="8"/>
  <c r="C12" i="8"/>
  <c r="D12" i="8"/>
  <c r="E52" i="8"/>
  <c r="C52" i="8"/>
  <c r="G52" i="8"/>
  <c r="D92" i="8"/>
  <c r="A92" i="8"/>
  <c r="I112" i="8"/>
  <c r="E112" i="8"/>
  <c r="I137" i="8"/>
  <c r="D137" i="8"/>
  <c r="E137" i="8"/>
  <c r="E204" i="8"/>
  <c r="F204" i="8"/>
  <c r="O62" i="8"/>
  <c r="D62" i="8"/>
  <c r="G152" i="8"/>
  <c r="H152" i="8"/>
  <c r="E152" i="8"/>
  <c r="E5" i="8"/>
  <c r="H5" i="8"/>
  <c r="F25" i="8"/>
  <c r="C25" i="8"/>
  <c r="D45" i="8"/>
  <c r="C45" i="8"/>
  <c r="A65" i="8"/>
  <c r="I65" i="8"/>
  <c r="F65" i="8"/>
  <c r="E85" i="8"/>
  <c r="O85" i="8"/>
  <c r="C105" i="8"/>
  <c r="G105" i="8"/>
  <c r="O317" i="8"/>
  <c r="D317" i="8"/>
  <c r="I145" i="8"/>
  <c r="G145" i="8"/>
  <c r="O145" i="8"/>
  <c r="O165" i="8"/>
  <c r="G165" i="8"/>
  <c r="D185" i="8"/>
  <c r="O185" i="8"/>
  <c r="F205" i="8"/>
  <c r="H205" i="8"/>
  <c r="C225" i="8"/>
  <c r="F225" i="8"/>
  <c r="H225" i="8"/>
  <c r="A245" i="8"/>
  <c r="C245" i="8"/>
  <c r="A301" i="8"/>
  <c r="C301" i="8"/>
  <c r="I469" i="8"/>
  <c r="A469" i="8"/>
  <c r="O130" i="8"/>
  <c r="G130" i="8"/>
  <c r="H130" i="8"/>
  <c r="D150" i="8"/>
  <c r="H150" i="8"/>
  <c r="G170" i="8"/>
  <c r="D170" i="8"/>
  <c r="O190" i="8"/>
  <c r="I190" i="8"/>
  <c r="A210" i="8"/>
  <c r="I210" i="8"/>
  <c r="C210" i="8"/>
  <c r="C250" i="8"/>
  <c r="H250" i="8"/>
  <c r="A281" i="8"/>
  <c r="D281" i="8"/>
  <c r="I361" i="8"/>
  <c r="G361" i="8"/>
  <c r="C361" i="8"/>
  <c r="C385" i="8"/>
  <c r="D385" i="8"/>
  <c r="H127" i="8"/>
  <c r="D127" i="8"/>
  <c r="A147" i="8"/>
  <c r="F147" i="8"/>
  <c r="F167" i="8"/>
  <c r="D167" i="8"/>
  <c r="C167" i="8"/>
  <c r="I187" i="8"/>
  <c r="D187" i="8"/>
  <c r="O41" i="7"/>
  <c r="D41" i="7"/>
  <c r="O101" i="7"/>
  <c r="H101" i="7"/>
  <c r="G101" i="7"/>
  <c r="E10" i="7"/>
  <c r="I10" i="7"/>
  <c r="D30" i="7"/>
  <c r="O30" i="7"/>
  <c r="F50" i="7"/>
  <c r="O50" i="7"/>
  <c r="G70" i="7"/>
  <c r="H70" i="7"/>
  <c r="O70" i="7"/>
  <c r="D90" i="7"/>
  <c r="H90" i="7"/>
  <c r="O110" i="7"/>
  <c r="H110" i="7"/>
  <c r="D139" i="7"/>
  <c r="H139" i="7"/>
  <c r="A219" i="7"/>
  <c r="D219" i="7"/>
  <c r="H219" i="7"/>
  <c r="O17" i="7"/>
  <c r="E17" i="7"/>
  <c r="G65" i="7"/>
  <c r="O65" i="7"/>
  <c r="I120" i="7"/>
  <c r="O120" i="7"/>
  <c r="E11" i="7"/>
  <c r="D11" i="7"/>
  <c r="I11" i="7"/>
  <c r="A31" i="7"/>
  <c r="O31" i="7"/>
  <c r="I51" i="7"/>
  <c r="A51" i="7"/>
  <c r="G71" i="7"/>
  <c r="I71" i="7"/>
  <c r="H91" i="7"/>
  <c r="O91" i="7"/>
  <c r="I91" i="7"/>
  <c r="A111" i="7"/>
  <c r="E111" i="7"/>
  <c r="C29" i="7"/>
  <c r="O29" i="7"/>
  <c r="F131" i="7"/>
  <c r="G131" i="7"/>
  <c r="D131" i="7"/>
  <c r="D12" i="7"/>
  <c r="H12" i="7"/>
  <c r="A52" i="7"/>
  <c r="I52" i="7"/>
  <c r="G92" i="7"/>
  <c r="D92" i="7"/>
  <c r="F112" i="7"/>
  <c r="A112" i="7"/>
  <c r="O147" i="7"/>
  <c r="A147" i="7"/>
  <c r="C171" i="7"/>
  <c r="D171" i="7"/>
  <c r="F171" i="7"/>
  <c r="G195" i="7"/>
  <c r="F195" i="7"/>
  <c r="F140" i="7"/>
  <c r="D140" i="7"/>
  <c r="H160" i="7"/>
  <c r="C160" i="7"/>
  <c r="E160" i="7"/>
  <c r="E180" i="7"/>
  <c r="I180" i="7"/>
  <c r="D200" i="7"/>
  <c r="C200" i="7"/>
  <c r="C220" i="7"/>
  <c r="D220" i="7"/>
  <c r="E240" i="7"/>
  <c r="F240" i="7"/>
  <c r="G240" i="7"/>
  <c r="A269" i="7"/>
  <c r="I269" i="7"/>
  <c r="A361" i="7"/>
  <c r="H361" i="7"/>
  <c r="H385" i="7"/>
  <c r="I385" i="7"/>
  <c r="C385" i="7"/>
  <c r="H129" i="7"/>
  <c r="E129" i="7"/>
  <c r="O149" i="7"/>
  <c r="G149" i="7"/>
  <c r="D169" i="7"/>
  <c r="F169" i="7"/>
  <c r="A189" i="7"/>
  <c r="I189" i="7"/>
  <c r="E189" i="7"/>
  <c r="A209" i="7"/>
  <c r="C209" i="7"/>
  <c r="D229" i="7"/>
  <c r="G229" i="7"/>
  <c r="G249" i="7"/>
  <c r="E249" i="7"/>
  <c r="E305" i="7"/>
  <c r="A305" i="7"/>
  <c r="C305" i="7"/>
  <c r="I389" i="7"/>
  <c r="D389" i="7"/>
  <c r="I130" i="7"/>
  <c r="H130" i="7"/>
  <c r="D150" i="7"/>
  <c r="O150" i="7"/>
  <c r="O170" i="7"/>
  <c r="H170" i="7"/>
  <c r="F170" i="7"/>
  <c r="I190" i="7"/>
  <c r="A190" i="7"/>
  <c r="E210" i="7"/>
  <c r="G210" i="7"/>
  <c r="I250" i="7"/>
  <c r="C250" i="7"/>
  <c r="H250" i="7"/>
  <c r="F281" i="7"/>
  <c r="E281" i="7"/>
  <c r="E302" i="7"/>
  <c r="F302" i="7"/>
  <c r="A302" i="7"/>
  <c r="F342" i="7"/>
  <c r="E342" i="7"/>
  <c r="O362" i="7"/>
  <c r="E362" i="7"/>
  <c r="O414" i="7"/>
  <c r="I414" i="7"/>
  <c r="I494" i="7"/>
  <c r="A494" i="7"/>
  <c r="D311" i="7"/>
  <c r="H311" i="7"/>
  <c r="E351" i="7"/>
  <c r="O351" i="7"/>
  <c r="D351" i="7"/>
  <c r="H371" i="7"/>
  <c r="E371" i="7"/>
  <c r="F391" i="7"/>
  <c r="G391" i="7"/>
  <c r="I264" i="7"/>
  <c r="G264" i="7"/>
  <c r="O284" i="7"/>
  <c r="D284" i="7"/>
  <c r="A284" i="7"/>
  <c r="H304" i="7"/>
  <c r="G304" i="7"/>
  <c r="E324" i="7"/>
  <c r="H324" i="7"/>
  <c r="A344" i="7"/>
  <c r="I344" i="7"/>
  <c r="D364" i="7"/>
  <c r="O364" i="7"/>
  <c r="H364" i="7"/>
  <c r="C384" i="7"/>
  <c r="D384" i="7"/>
  <c r="F430" i="7"/>
  <c r="G430" i="7"/>
  <c r="C415" i="7"/>
  <c r="E415" i="7"/>
  <c r="D435" i="7"/>
  <c r="G435" i="7"/>
  <c r="F435" i="7"/>
  <c r="G455" i="7"/>
  <c r="E455" i="7"/>
  <c r="G475" i="7"/>
  <c r="E475" i="7"/>
  <c r="E495" i="7"/>
  <c r="A495" i="7"/>
  <c r="G535" i="7"/>
  <c r="O535" i="7"/>
  <c r="D557" i="7"/>
  <c r="C557" i="7"/>
  <c r="C404" i="7"/>
  <c r="I404" i="7"/>
  <c r="D404" i="7"/>
  <c r="A424" i="7"/>
  <c r="H424" i="7"/>
  <c r="A464" i="7"/>
  <c r="H464" i="7"/>
  <c r="C484" i="7"/>
  <c r="A484" i="7"/>
  <c r="O484" i="7"/>
  <c r="H524" i="7"/>
  <c r="C524" i="7"/>
  <c r="F544" i="7"/>
  <c r="I544" i="7"/>
  <c r="G425" i="7"/>
  <c r="D425" i="7"/>
  <c r="H545" i="7"/>
  <c r="D545" i="7"/>
  <c r="C545" i="7"/>
  <c r="F556" i="7"/>
  <c r="H556" i="7"/>
  <c r="H22" i="8"/>
  <c r="E22" i="8"/>
  <c r="D220" i="8"/>
  <c r="H220" i="8"/>
  <c r="C220" i="8"/>
  <c r="H389" i="8"/>
  <c r="E389" i="8"/>
  <c r="C19" i="8"/>
  <c r="A19" i="8"/>
  <c r="H39" i="8"/>
  <c r="I39" i="8"/>
  <c r="I59" i="8"/>
  <c r="H59" i="8"/>
  <c r="E59" i="8"/>
  <c r="C79" i="8"/>
  <c r="I79" i="8"/>
  <c r="D99" i="8"/>
  <c r="G99" i="8"/>
  <c r="E120" i="8"/>
  <c r="A120" i="8"/>
  <c r="C269" i="8"/>
  <c r="E269" i="8"/>
  <c r="H269" i="8"/>
  <c r="D34" i="8"/>
  <c r="H34" i="8"/>
  <c r="E90" i="8"/>
  <c r="I90" i="8"/>
  <c r="O124" i="8"/>
  <c r="G124" i="8"/>
  <c r="C196" i="8"/>
  <c r="G196" i="8"/>
  <c r="D196" i="8"/>
  <c r="I16" i="8"/>
  <c r="H16" i="8"/>
  <c r="D36" i="8"/>
  <c r="G36" i="8"/>
  <c r="D76" i="8"/>
  <c r="A76" i="8"/>
  <c r="G96" i="8"/>
  <c r="C96" i="8"/>
  <c r="D144" i="8"/>
  <c r="F144" i="8"/>
  <c r="O144" i="8"/>
  <c r="D224" i="8"/>
  <c r="E224" i="8"/>
  <c r="C66" i="8"/>
  <c r="F66" i="8"/>
  <c r="A160" i="8"/>
  <c r="H160" i="8"/>
  <c r="F160" i="8"/>
  <c r="O9" i="8"/>
  <c r="F9" i="8"/>
  <c r="F29" i="8"/>
  <c r="O29" i="8"/>
  <c r="E49" i="8"/>
  <c r="I49" i="8"/>
  <c r="O69" i="8"/>
  <c r="H69" i="8"/>
  <c r="A69" i="8"/>
  <c r="O89" i="8"/>
  <c r="F89" i="8"/>
  <c r="D109" i="8"/>
  <c r="G109" i="8"/>
  <c r="H325" i="8"/>
  <c r="G325" i="8"/>
  <c r="D149" i="8"/>
  <c r="F149" i="8"/>
  <c r="C149" i="8"/>
  <c r="F169" i="8"/>
  <c r="E169" i="8"/>
  <c r="C189" i="8"/>
  <c r="A189" i="8"/>
  <c r="F209" i="8"/>
  <c r="C209" i="8"/>
  <c r="D229" i="8"/>
  <c r="C229" i="8"/>
  <c r="F229" i="8"/>
  <c r="E249" i="8"/>
  <c r="C249" i="8"/>
  <c r="A305" i="8"/>
  <c r="D305" i="8"/>
  <c r="C134" i="8"/>
  <c r="H134" i="8"/>
  <c r="G134" i="8"/>
  <c r="C154" i="8"/>
  <c r="F154" i="8"/>
  <c r="G174" i="8"/>
  <c r="C174" i="8"/>
  <c r="A194" i="8"/>
  <c r="O194" i="8"/>
  <c r="F214" i="8"/>
  <c r="O214" i="8"/>
  <c r="E214" i="8"/>
  <c r="A234" i="8"/>
  <c r="G234" i="8"/>
  <c r="A254" i="8"/>
  <c r="O254" i="8"/>
  <c r="O285" i="8"/>
  <c r="C285" i="8"/>
  <c r="I365" i="8"/>
  <c r="G365" i="8"/>
  <c r="F365" i="8"/>
  <c r="H131" i="8"/>
  <c r="E131" i="8"/>
  <c r="A151" i="8"/>
  <c r="O151" i="8"/>
  <c r="O171" i="8"/>
  <c r="A171" i="8"/>
  <c r="I171" i="8"/>
  <c r="O211" i="8"/>
  <c r="H211" i="8"/>
  <c r="G265" i="8"/>
  <c r="H265" i="8"/>
  <c r="I345" i="8"/>
  <c r="F345" i="8"/>
  <c r="D302" i="8"/>
  <c r="E302" i="8"/>
  <c r="I342" i="8"/>
  <c r="G342" i="8"/>
  <c r="I362" i="8"/>
  <c r="C362" i="8"/>
  <c r="D362" i="8"/>
  <c r="E396" i="8"/>
  <c r="F396" i="8"/>
  <c r="C449" i="8"/>
  <c r="D449" i="8"/>
  <c r="H287" i="8"/>
  <c r="G287" i="8"/>
  <c r="F404" i="8"/>
  <c r="G404" i="8"/>
  <c r="C404" i="8"/>
  <c r="A529" i="8"/>
  <c r="C529" i="8"/>
  <c r="F280" i="8"/>
  <c r="D280" i="8"/>
  <c r="H280" i="8"/>
  <c r="F300" i="8"/>
  <c r="C300" i="8"/>
  <c r="A320" i="8"/>
  <c r="C320" i="8"/>
  <c r="C340" i="8"/>
  <c r="O340" i="8"/>
  <c r="C360" i="8"/>
  <c r="I360" i="8"/>
  <c r="A360" i="8"/>
  <c r="D380" i="8"/>
  <c r="C380" i="8"/>
  <c r="E502" i="8"/>
  <c r="O502" i="8"/>
  <c r="O399" i="8"/>
  <c r="H399" i="8"/>
  <c r="G399" i="8"/>
  <c r="O419" i="8"/>
  <c r="E419" i="8"/>
  <c r="F439" i="8"/>
  <c r="D439" i="8"/>
  <c r="D479" i="8"/>
  <c r="H479" i="8"/>
  <c r="E479" i="8"/>
  <c r="G499" i="8"/>
  <c r="O499" i="8"/>
  <c r="F519" i="8"/>
  <c r="C519" i="8"/>
  <c r="E412" i="8"/>
  <c r="O412" i="8"/>
  <c r="F472" i="8"/>
  <c r="E472" i="8"/>
  <c r="O472" i="8"/>
  <c r="F492" i="8"/>
  <c r="E492" i="8"/>
  <c r="O555" i="8"/>
  <c r="H555" i="8"/>
  <c r="A555" i="8"/>
  <c r="E544" i="8"/>
  <c r="A544" i="8"/>
  <c r="F549" i="8"/>
  <c r="G549" i="8"/>
  <c r="C549" i="8"/>
  <c r="A5" i="9"/>
  <c r="C5" i="9"/>
  <c r="I25" i="9"/>
  <c r="G25" i="9"/>
  <c r="I45" i="9"/>
  <c r="D45" i="9"/>
  <c r="F65" i="9"/>
  <c r="O65" i="9"/>
  <c r="I65" i="9"/>
  <c r="F85" i="9"/>
  <c r="E85" i="9"/>
  <c r="H105" i="9"/>
  <c r="F105" i="9"/>
  <c r="I125" i="9"/>
  <c r="E125" i="9"/>
  <c r="O149" i="9"/>
  <c r="D149" i="9"/>
  <c r="G149" i="9"/>
  <c r="A22" i="9"/>
  <c r="I22" i="9"/>
  <c r="O62" i="9"/>
  <c r="H62" i="9"/>
  <c r="F82" i="9"/>
  <c r="C82" i="9"/>
  <c r="I82" i="9"/>
  <c r="D150" i="9"/>
  <c r="G150" i="9"/>
  <c r="E15" i="9"/>
  <c r="A15" i="9"/>
  <c r="D15" i="9"/>
  <c r="F35" i="9"/>
  <c r="G35" i="9"/>
  <c r="G55" i="9"/>
  <c r="C55" i="9"/>
  <c r="O75" i="9"/>
  <c r="E75" i="9"/>
  <c r="E95" i="9"/>
  <c r="H95" i="9"/>
  <c r="F95" i="9"/>
  <c r="F115" i="9"/>
  <c r="D115" i="9"/>
  <c r="A157" i="9"/>
  <c r="E157" i="9"/>
  <c r="O16" i="9"/>
  <c r="G16" i="9"/>
  <c r="H36" i="9"/>
  <c r="O36" i="9"/>
  <c r="D36" i="9"/>
  <c r="O76" i="9"/>
  <c r="H76" i="9"/>
  <c r="C96" i="9"/>
  <c r="H96" i="9"/>
  <c r="D134" i="9"/>
  <c r="C134" i="9"/>
  <c r="E139" i="9"/>
  <c r="F139" i="9"/>
  <c r="C159" i="9"/>
  <c r="D159" i="9"/>
  <c r="E179" i="9"/>
  <c r="A179" i="9"/>
  <c r="F179" i="9"/>
  <c r="H199" i="9"/>
  <c r="E199" i="9"/>
  <c r="F219" i="9"/>
  <c r="D219" i="9"/>
  <c r="A239" i="9"/>
  <c r="F239" i="9"/>
  <c r="H259" i="9"/>
  <c r="F259" i="9"/>
  <c r="O259" i="9"/>
  <c r="A279" i="9"/>
  <c r="C279" i="9"/>
  <c r="A144" i="9"/>
  <c r="G144" i="9"/>
  <c r="F144" i="9"/>
  <c r="A164" i="9"/>
  <c r="O164" i="9"/>
  <c r="A184" i="9"/>
  <c r="E184" i="9"/>
  <c r="O204" i="9"/>
  <c r="H204" i="9"/>
  <c r="F224" i="9"/>
  <c r="O224" i="9"/>
  <c r="G224" i="9"/>
  <c r="F244" i="9"/>
  <c r="E244" i="9"/>
  <c r="H264" i="9"/>
  <c r="C264" i="9"/>
  <c r="G284" i="9"/>
  <c r="E284" i="9"/>
  <c r="O310" i="9"/>
  <c r="F310" i="9"/>
  <c r="C310" i="9"/>
  <c r="E197" i="9"/>
  <c r="A197" i="9"/>
  <c r="O257" i="9"/>
  <c r="G257" i="9"/>
  <c r="D317" i="9"/>
  <c r="G317" i="9"/>
  <c r="D166" i="9"/>
  <c r="A166" i="9"/>
  <c r="H166" i="9"/>
  <c r="H186" i="9"/>
  <c r="G186" i="9"/>
  <c r="O206" i="9"/>
  <c r="I206" i="9"/>
  <c r="I286" i="9"/>
  <c r="H286" i="9"/>
  <c r="G326" i="9"/>
  <c r="F326" i="9"/>
  <c r="G299" i="9"/>
  <c r="E299" i="9"/>
  <c r="D299" i="9"/>
  <c r="A319" i="9"/>
  <c r="G319" i="9"/>
  <c r="C339" i="9"/>
  <c r="G339" i="9"/>
  <c r="A359" i="9"/>
  <c r="C359" i="9"/>
  <c r="O379" i="9"/>
  <c r="G379" i="9"/>
  <c r="D379" i="9"/>
  <c r="F399" i="9"/>
  <c r="C399" i="9"/>
  <c r="H421" i="9"/>
  <c r="A421" i="9"/>
  <c r="A304" i="9"/>
  <c r="E304" i="9"/>
  <c r="I304" i="9"/>
  <c r="F324" i="9"/>
  <c r="I324" i="9"/>
  <c r="C344" i="9"/>
  <c r="O344" i="9"/>
  <c r="E364" i="9"/>
  <c r="C364" i="9"/>
  <c r="F384" i="9"/>
  <c r="C384" i="9"/>
  <c r="D384" i="9"/>
  <c r="I404" i="9"/>
  <c r="D404" i="9"/>
  <c r="I440" i="9"/>
  <c r="F440" i="9"/>
  <c r="E349" i="9"/>
  <c r="A349" i="9"/>
  <c r="I369" i="9"/>
  <c r="A369" i="9"/>
  <c r="G369" i="9"/>
  <c r="E389" i="9"/>
  <c r="I389" i="9"/>
  <c r="A409" i="9"/>
  <c r="E409" i="9"/>
  <c r="D449" i="9"/>
  <c r="A449" i="9"/>
  <c r="A362" i="9"/>
  <c r="O362" i="9"/>
  <c r="E362" i="9"/>
  <c r="I416" i="9"/>
  <c r="O416" i="9"/>
  <c r="I476" i="9"/>
  <c r="O476" i="9"/>
  <c r="G476" i="9"/>
  <c r="C496" i="9"/>
  <c r="O496" i="9"/>
  <c r="E535" i="9"/>
  <c r="F535" i="9"/>
  <c r="H544" i="9"/>
  <c r="A544" i="9"/>
  <c r="O544" i="9"/>
  <c r="H545" i="9"/>
  <c r="E545" i="9"/>
  <c r="A251" i="8"/>
  <c r="I251" i="8"/>
  <c r="O289" i="8"/>
  <c r="F289" i="8"/>
  <c r="G289" i="8"/>
  <c r="C489" i="8"/>
  <c r="O489" i="8"/>
  <c r="E286" i="8"/>
  <c r="H286" i="8"/>
  <c r="A306" i="8"/>
  <c r="I306" i="8"/>
  <c r="E306" i="8"/>
  <c r="C326" i="8"/>
  <c r="F326" i="8"/>
  <c r="E417" i="8"/>
  <c r="O417" i="8"/>
  <c r="I311" i="8"/>
  <c r="D311" i="8"/>
  <c r="E351" i="8"/>
  <c r="F351" i="8"/>
  <c r="C351" i="8"/>
  <c r="I371" i="8"/>
  <c r="C371" i="8"/>
  <c r="D391" i="8"/>
  <c r="E391" i="8"/>
  <c r="I429" i="8"/>
  <c r="O429" i="8"/>
  <c r="E264" i="8"/>
  <c r="C264" i="8"/>
  <c r="F284" i="8"/>
  <c r="E284" i="8"/>
  <c r="E304" i="8"/>
  <c r="C304" i="8"/>
  <c r="D304" i="8"/>
  <c r="A324" i="8"/>
  <c r="D324" i="8"/>
  <c r="C344" i="8"/>
  <c r="D344" i="8"/>
  <c r="O364" i="8"/>
  <c r="G364" i="8"/>
  <c r="E384" i="8"/>
  <c r="D384" i="8"/>
  <c r="H384" i="8"/>
  <c r="E409" i="8"/>
  <c r="D409" i="8"/>
  <c r="O546" i="8"/>
  <c r="I546" i="8"/>
  <c r="D547" i="8"/>
  <c r="A547" i="8"/>
  <c r="E416" i="8"/>
  <c r="F416" i="8"/>
  <c r="C416" i="8"/>
  <c r="A436" i="8"/>
  <c r="I436" i="8"/>
  <c r="O476" i="8"/>
  <c r="D476" i="8"/>
  <c r="E496" i="8"/>
  <c r="I496" i="8"/>
  <c r="D496" i="8"/>
  <c r="H536" i="8"/>
  <c r="O536" i="8"/>
  <c r="F557" i="8"/>
  <c r="H557" i="8"/>
  <c r="F9" i="9"/>
  <c r="D9" i="9"/>
  <c r="G9" i="9"/>
  <c r="G29" i="9"/>
  <c r="A29" i="9"/>
  <c r="O49" i="9"/>
  <c r="E49" i="9"/>
  <c r="A69" i="9"/>
  <c r="F69" i="9"/>
  <c r="F89" i="9"/>
  <c r="H89" i="9"/>
  <c r="G89" i="9"/>
  <c r="F109" i="9"/>
  <c r="A109" i="9"/>
  <c r="O137" i="9"/>
  <c r="F137" i="9"/>
  <c r="O26" i="9"/>
  <c r="C26" i="9"/>
  <c r="I26" i="9"/>
  <c r="F46" i="9"/>
  <c r="I46" i="9"/>
  <c r="H66" i="9"/>
  <c r="G66" i="9"/>
  <c r="D86" i="9"/>
  <c r="F86" i="9"/>
  <c r="E126" i="9"/>
  <c r="F126" i="9"/>
  <c r="C154" i="9"/>
  <c r="H154" i="9"/>
  <c r="E19" i="9"/>
  <c r="C19" i="9"/>
  <c r="D39" i="9"/>
  <c r="E39" i="9"/>
  <c r="I39" i="9"/>
  <c r="G59" i="9"/>
  <c r="I59" i="9"/>
  <c r="C79" i="9"/>
  <c r="A79" i="9"/>
  <c r="A99" i="9"/>
  <c r="E99" i="9"/>
  <c r="H119" i="9"/>
  <c r="F119" i="9"/>
  <c r="C119" i="9"/>
  <c r="G161" i="9"/>
  <c r="H161" i="9"/>
  <c r="E20" i="9"/>
  <c r="H20" i="9"/>
  <c r="O40" i="9"/>
  <c r="I40" i="9"/>
  <c r="F60" i="9"/>
  <c r="D60" i="9"/>
  <c r="O60" i="9"/>
  <c r="C80" i="9"/>
  <c r="H80" i="9"/>
  <c r="I100" i="9"/>
  <c r="C100" i="9"/>
  <c r="A120" i="9"/>
  <c r="F120" i="9"/>
  <c r="O162" i="9"/>
  <c r="D162" i="9"/>
  <c r="I162" i="9"/>
  <c r="F147" i="9"/>
  <c r="A147" i="9"/>
  <c r="I167" i="9"/>
  <c r="O167" i="9"/>
  <c r="H187" i="9"/>
  <c r="I187" i="9"/>
  <c r="C287" i="9"/>
  <c r="H287" i="9"/>
  <c r="D287" i="9"/>
  <c r="C301" i="9"/>
  <c r="O301" i="9"/>
  <c r="O132" i="9"/>
  <c r="I132" i="9"/>
  <c r="C152" i="9"/>
  <c r="H152" i="9"/>
  <c r="E172" i="9"/>
  <c r="F172" i="9"/>
  <c r="D172" i="9"/>
  <c r="H212" i="9"/>
  <c r="G212" i="9"/>
  <c r="E252" i="9"/>
  <c r="I252" i="9"/>
  <c r="C252" i="9"/>
  <c r="I314" i="9"/>
  <c r="O314" i="9"/>
  <c r="O201" i="9"/>
  <c r="C201" i="9"/>
  <c r="I221" i="9"/>
  <c r="O221" i="9"/>
  <c r="O241" i="9"/>
  <c r="D241" i="9"/>
  <c r="G261" i="9"/>
  <c r="C261" i="9"/>
  <c r="A261" i="9"/>
  <c r="I281" i="9"/>
  <c r="E281" i="9"/>
  <c r="A170" i="9"/>
  <c r="I170" i="9"/>
  <c r="G190" i="9"/>
  <c r="H190" i="9"/>
  <c r="A190" i="9"/>
  <c r="G210" i="9"/>
  <c r="H210" i="9"/>
  <c r="F250" i="9"/>
  <c r="I250" i="9"/>
  <c r="E270" i="9"/>
  <c r="H270" i="9"/>
  <c r="C270" i="9"/>
  <c r="D290" i="9"/>
  <c r="E290" i="9"/>
  <c r="G330" i="9"/>
  <c r="C330" i="9"/>
  <c r="C425" i="9"/>
  <c r="O425" i="9"/>
  <c r="G392" i="9"/>
  <c r="A392" i="9"/>
  <c r="H412" i="9"/>
  <c r="G412" i="9"/>
  <c r="O412" i="9"/>
  <c r="A377" i="9"/>
  <c r="H377" i="9"/>
  <c r="A420" i="9"/>
  <c r="H420" i="9"/>
  <c r="I430" i="9"/>
  <c r="E430" i="9"/>
  <c r="A430" i="9"/>
  <c r="E470" i="9"/>
  <c r="O470" i="9"/>
  <c r="H490" i="9"/>
  <c r="A490" i="9"/>
  <c r="H530" i="9"/>
  <c r="A530" i="9"/>
  <c r="E555" i="9"/>
  <c r="F555" i="9"/>
  <c r="F471" i="9"/>
  <c r="G471" i="9"/>
  <c r="F491" i="9"/>
  <c r="C491" i="9"/>
  <c r="C480" i="9"/>
  <c r="H480" i="9"/>
  <c r="H500" i="9"/>
  <c r="C500" i="9"/>
  <c r="G500" i="9"/>
  <c r="G520" i="9"/>
  <c r="H520" i="9"/>
  <c r="I469" i="9"/>
  <c r="A469" i="9"/>
  <c r="E489" i="9"/>
  <c r="G489" i="9"/>
  <c r="A489" i="9"/>
  <c r="H529" i="9"/>
  <c r="D529" i="9"/>
  <c r="O549" i="9"/>
  <c r="G549" i="9"/>
  <c r="O546" i="9"/>
  <c r="H546" i="9"/>
  <c r="H215" i="8"/>
  <c r="F215" i="8"/>
  <c r="F235" i="8"/>
  <c r="H235" i="8"/>
  <c r="H255" i="8"/>
  <c r="D255" i="8"/>
  <c r="G270" i="8"/>
  <c r="I270" i="8"/>
  <c r="O290" i="8"/>
  <c r="F290" i="8"/>
  <c r="I310" i="8"/>
  <c r="C310" i="8"/>
  <c r="D310" i="8"/>
  <c r="G330" i="8"/>
  <c r="O330" i="8"/>
  <c r="F350" i="8"/>
  <c r="C350" i="8"/>
  <c r="D370" i="8"/>
  <c r="O370" i="8"/>
  <c r="H390" i="8"/>
  <c r="D390" i="8"/>
  <c r="E390" i="8"/>
  <c r="F421" i="8"/>
  <c r="G421" i="8"/>
  <c r="A275" i="8"/>
  <c r="G275" i="8"/>
  <c r="H275" i="8"/>
  <c r="G295" i="8"/>
  <c r="F295" i="8"/>
  <c r="G315" i="8"/>
  <c r="C315" i="8"/>
  <c r="F355" i="8"/>
  <c r="H355" i="8"/>
  <c r="D355" i="8"/>
  <c r="I375" i="8"/>
  <c r="O375" i="8"/>
  <c r="A395" i="8"/>
  <c r="H395" i="8"/>
  <c r="F477" i="8"/>
  <c r="C477" i="8"/>
  <c r="C501" i="8"/>
  <c r="H501" i="8"/>
  <c r="D501" i="8"/>
  <c r="E392" i="8"/>
  <c r="I392" i="8"/>
  <c r="H392" i="8"/>
  <c r="H410" i="8"/>
  <c r="E410" i="8"/>
  <c r="I430" i="8"/>
  <c r="A430" i="8"/>
  <c r="D430" i="8"/>
  <c r="C470" i="8"/>
  <c r="H470" i="8"/>
  <c r="C490" i="8"/>
  <c r="A490" i="8"/>
  <c r="H530" i="8"/>
  <c r="D530" i="8"/>
  <c r="D411" i="8"/>
  <c r="G411" i="8"/>
  <c r="D471" i="8"/>
  <c r="H471" i="8"/>
  <c r="D491" i="8"/>
  <c r="C491" i="8"/>
  <c r="I554" i="8"/>
  <c r="O554" i="8"/>
  <c r="E420" i="8"/>
  <c r="A420" i="8"/>
  <c r="D420" i="8"/>
  <c r="F440" i="8"/>
  <c r="C440" i="8"/>
  <c r="C480" i="8"/>
  <c r="A480" i="8"/>
  <c r="A500" i="8"/>
  <c r="F500" i="8"/>
  <c r="O500" i="8"/>
  <c r="D520" i="8"/>
  <c r="E520" i="8"/>
  <c r="F556" i="8"/>
  <c r="H556" i="8"/>
  <c r="D556" i="8"/>
  <c r="E17" i="9"/>
  <c r="A17" i="9"/>
  <c r="F17" i="9"/>
  <c r="A77" i="9"/>
  <c r="H77" i="9"/>
  <c r="E97" i="9"/>
  <c r="A97" i="9"/>
  <c r="C97" i="9"/>
  <c r="G141" i="9"/>
  <c r="H141" i="9"/>
  <c r="E10" i="9"/>
  <c r="A10" i="9"/>
  <c r="G30" i="9"/>
  <c r="E30" i="9"/>
  <c r="A30" i="9"/>
  <c r="F50" i="9"/>
  <c r="I50" i="9"/>
  <c r="D70" i="9"/>
  <c r="F70" i="9"/>
  <c r="A90" i="9"/>
  <c r="H90" i="9"/>
  <c r="G110" i="9"/>
  <c r="A110" i="9"/>
  <c r="O110" i="9"/>
  <c r="D142" i="9"/>
  <c r="O142" i="9"/>
  <c r="H27" i="9"/>
  <c r="A27" i="9"/>
  <c r="C87" i="9"/>
  <c r="G87" i="9"/>
  <c r="H127" i="9"/>
  <c r="E127" i="9"/>
  <c r="O127" i="9"/>
  <c r="O4" i="9"/>
  <c r="A4" i="9"/>
  <c r="E24" i="9"/>
  <c r="F24" i="9"/>
  <c r="C44" i="9"/>
  <c r="I44" i="9"/>
  <c r="I64" i="9"/>
  <c r="F64" i="9"/>
  <c r="E64" i="9"/>
  <c r="O84" i="9"/>
  <c r="I84" i="9"/>
  <c r="D104" i="9"/>
  <c r="C104" i="9"/>
  <c r="A124" i="9"/>
  <c r="I124" i="9"/>
  <c r="O131" i="9"/>
  <c r="C131" i="9"/>
  <c r="I131" i="9"/>
  <c r="D151" i="9"/>
  <c r="E151" i="9"/>
  <c r="E171" i="9"/>
  <c r="G171" i="9"/>
  <c r="G211" i="9"/>
  <c r="I211" i="9"/>
  <c r="C211" i="9"/>
  <c r="H251" i="9"/>
  <c r="O251" i="9"/>
  <c r="I305" i="9"/>
  <c r="G305" i="9"/>
  <c r="O136" i="9"/>
  <c r="D136" i="9"/>
  <c r="F156" i="9"/>
  <c r="E156" i="9"/>
  <c r="G196" i="9"/>
  <c r="C196" i="9"/>
  <c r="A216" i="9"/>
  <c r="H216" i="9"/>
  <c r="F256" i="9"/>
  <c r="I256" i="9"/>
  <c r="O256" i="9"/>
  <c r="G302" i="9"/>
  <c r="O302" i="9"/>
  <c r="I165" i="9"/>
  <c r="G165" i="9"/>
  <c r="O185" i="9"/>
  <c r="I185" i="9"/>
  <c r="A185" i="9"/>
  <c r="C205" i="9"/>
  <c r="D205" i="9"/>
  <c r="C225" i="9"/>
  <c r="E225" i="9"/>
  <c r="H245" i="9"/>
  <c r="O245" i="9"/>
  <c r="F265" i="9"/>
  <c r="A265" i="9"/>
  <c r="D265" i="9"/>
  <c r="D285" i="9"/>
  <c r="G285" i="9"/>
  <c r="A325" i="9"/>
  <c r="I325" i="9"/>
  <c r="H174" i="9"/>
  <c r="I174" i="9"/>
  <c r="C194" i="9"/>
  <c r="G194" i="9"/>
  <c r="A194" i="9"/>
  <c r="G214" i="9"/>
  <c r="F214" i="9"/>
  <c r="A234" i="9"/>
  <c r="E234" i="9"/>
  <c r="H254" i="9"/>
  <c r="C254" i="9"/>
  <c r="E274" i="9"/>
  <c r="I274" i="9"/>
  <c r="A274" i="9"/>
  <c r="O294" i="9"/>
  <c r="E294" i="9"/>
  <c r="A334" i="9"/>
  <c r="E334" i="9"/>
  <c r="O311" i="9"/>
  <c r="G311" i="9"/>
  <c r="E351" i="9"/>
  <c r="F351" i="9"/>
  <c r="G371" i="9"/>
  <c r="O371" i="9"/>
  <c r="A391" i="9"/>
  <c r="O391" i="9"/>
  <c r="I411" i="9"/>
  <c r="F411" i="9"/>
  <c r="C411" i="9"/>
  <c r="D429" i="9"/>
  <c r="G429" i="9"/>
  <c r="E316" i="9"/>
  <c r="G316" i="9"/>
  <c r="H376" i="9"/>
  <c r="C376" i="9"/>
  <c r="C396" i="9"/>
  <c r="F396" i="9"/>
  <c r="D341" i="9"/>
  <c r="G341" i="9"/>
  <c r="C361" i="9"/>
  <c r="F361" i="9"/>
  <c r="A350" i="9"/>
  <c r="C350" i="9"/>
  <c r="A370" i="9"/>
  <c r="H370" i="9"/>
  <c r="E390" i="9"/>
  <c r="I390" i="9"/>
  <c r="H390" i="9"/>
  <c r="F410" i="9"/>
  <c r="D410" i="9"/>
  <c r="I424" i="9"/>
  <c r="O424" i="9"/>
  <c r="E464" i="9"/>
  <c r="C464" i="9"/>
  <c r="O454" i="9"/>
  <c r="G454" i="9"/>
  <c r="A474" i="9"/>
  <c r="O474" i="9"/>
  <c r="E494" i="9"/>
  <c r="D494" i="9"/>
  <c r="D514" i="9"/>
  <c r="A514" i="9"/>
  <c r="I514" i="9"/>
  <c r="E534" i="9"/>
  <c r="H534" i="9"/>
  <c r="F415" i="9"/>
  <c r="D415" i="9"/>
  <c r="D435" i="9"/>
  <c r="C435" i="9"/>
  <c r="O435" i="9"/>
  <c r="D455" i="9"/>
  <c r="E455" i="9"/>
  <c r="H475" i="9"/>
  <c r="A475" i="9"/>
  <c r="O495" i="9"/>
  <c r="E495" i="9"/>
  <c r="D484" i="9"/>
  <c r="H484" i="9"/>
  <c r="G524" i="9"/>
  <c r="H524" i="9"/>
  <c r="F477" i="9"/>
  <c r="O477" i="9"/>
  <c r="I536" i="9"/>
  <c r="C536" i="9"/>
  <c r="O537" i="9"/>
  <c r="F537" i="9"/>
  <c r="C537" i="9"/>
  <c r="F557" i="9"/>
  <c r="D557" i="9"/>
  <c r="D219" i="8"/>
  <c r="H219" i="8"/>
  <c r="I239" i="8"/>
  <c r="H239" i="8"/>
  <c r="G261" i="8"/>
  <c r="C261" i="8"/>
  <c r="D341" i="8"/>
  <c r="C341" i="8"/>
  <c r="E341" i="8"/>
  <c r="I274" i="8"/>
  <c r="A274" i="8"/>
  <c r="C294" i="8"/>
  <c r="A294" i="8"/>
  <c r="A314" i="8"/>
  <c r="H314" i="8"/>
  <c r="D314" i="8"/>
  <c r="D334" i="8"/>
  <c r="E334" i="8"/>
  <c r="F354" i="8"/>
  <c r="E354" i="8"/>
  <c r="E374" i="8"/>
  <c r="C374" i="8"/>
  <c r="I394" i="8"/>
  <c r="O394" i="8"/>
  <c r="G394" i="8"/>
  <c r="O425" i="8"/>
  <c r="H425" i="8"/>
  <c r="E259" i="8"/>
  <c r="F259" i="8"/>
  <c r="F279" i="8"/>
  <c r="O279" i="8"/>
  <c r="I279" i="8"/>
  <c r="H299" i="8"/>
  <c r="D299" i="8"/>
  <c r="F319" i="8"/>
  <c r="A319" i="8"/>
  <c r="A339" i="8"/>
  <c r="H339" i="8"/>
  <c r="O359" i="8"/>
  <c r="F359" i="8"/>
  <c r="I359" i="8"/>
  <c r="F379" i="8"/>
  <c r="I379" i="8"/>
  <c r="I316" i="8"/>
  <c r="G316" i="8"/>
  <c r="H316" i="8"/>
  <c r="A376" i="8"/>
  <c r="D376" i="8"/>
  <c r="I414" i="8"/>
  <c r="E414" i="8"/>
  <c r="C454" i="8"/>
  <c r="I454" i="8"/>
  <c r="O474" i="8"/>
  <c r="H474" i="8"/>
  <c r="E494" i="8"/>
  <c r="O494" i="8"/>
  <c r="I514" i="8"/>
  <c r="F514" i="8"/>
  <c r="C514" i="8"/>
  <c r="I534" i="8"/>
  <c r="G534" i="8"/>
  <c r="D415" i="8"/>
  <c r="H415" i="8"/>
  <c r="E435" i="8"/>
  <c r="O435" i="8"/>
  <c r="G435" i="8"/>
  <c r="E455" i="8"/>
  <c r="H455" i="8"/>
  <c r="E475" i="8"/>
  <c r="H475" i="8"/>
  <c r="G495" i="8"/>
  <c r="H495" i="8"/>
  <c r="I535" i="8"/>
  <c r="G535" i="8"/>
  <c r="O424" i="8"/>
  <c r="A424" i="8"/>
  <c r="D424" i="8"/>
  <c r="I464" i="8"/>
  <c r="D464" i="8"/>
  <c r="F484" i="8"/>
  <c r="I484" i="8"/>
  <c r="C524" i="8"/>
  <c r="H524" i="8"/>
  <c r="H545" i="8"/>
  <c r="F545" i="8"/>
  <c r="G21" i="9"/>
  <c r="O21" i="9"/>
  <c r="A21" i="9"/>
  <c r="D41" i="9"/>
  <c r="C41" i="9"/>
  <c r="O61" i="9"/>
  <c r="F61" i="9"/>
  <c r="I81" i="9"/>
  <c r="H81" i="9"/>
  <c r="G101" i="9"/>
  <c r="O101" i="9"/>
  <c r="E101" i="9"/>
  <c r="D121" i="9"/>
  <c r="E121" i="9"/>
  <c r="C145" i="9"/>
  <c r="D145" i="9"/>
  <c r="D14" i="9"/>
  <c r="F14" i="9"/>
  <c r="C34" i="9"/>
  <c r="H34" i="9"/>
  <c r="I34" i="9"/>
  <c r="G54" i="9"/>
  <c r="A54" i="9"/>
  <c r="D74" i="9"/>
  <c r="F74" i="9"/>
  <c r="F94" i="9"/>
  <c r="O94" i="9"/>
  <c r="I114" i="9"/>
  <c r="A114" i="9"/>
  <c r="O114" i="9"/>
  <c r="C146" i="9"/>
  <c r="E146" i="9"/>
  <c r="D11" i="9"/>
  <c r="G11" i="9"/>
  <c r="O31" i="9"/>
  <c r="D31" i="9"/>
  <c r="E51" i="9"/>
  <c r="C51" i="9"/>
  <c r="I51" i="9"/>
  <c r="H71" i="9"/>
  <c r="I71" i="9"/>
  <c r="F91" i="9"/>
  <c r="H91" i="9"/>
  <c r="H111" i="9"/>
  <c r="E111" i="9"/>
  <c r="D129" i="9"/>
  <c r="G129" i="9"/>
  <c r="H129" i="9"/>
  <c r="E12" i="9"/>
  <c r="G12" i="9"/>
  <c r="C52" i="9"/>
  <c r="D52" i="9"/>
  <c r="O92" i="9"/>
  <c r="E92" i="9"/>
  <c r="I112" i="9"/>
  <c r="D112" i="9"/>
  <c r="G130" i="9"/>
  <c r="F130" i="9"/>
  <c r="I135" i="9"/>
  <c r="E135" i="9"/>
  <c r="D135" i="9"/>
  <c r="F155" i="9"/>
  <c r="E155" i="9"/>
  <c r="F175" i="9"/>
  <c r="O175" i="9"/>
  <c r="C195" i="9"/>
  <c r="D195" i="9"/>
  <c r="E215" i="9"/>
  <c r="G215" i="9"/>
  <c r="F215" i="9"/>
  <c r="O235" i="9"/>
  <c r="D235" i="9"/>
  <c r="H255" i="9"/>
  <c r="D255" i="9"/>
  <c r="I275" i="9"/>
  <c r="E275" i="9"/>
  <c r="A295" i="9"/>
  <c r="C295" i="9"/>
  <c r="F295" i="9"/>
  <c r="H309" i="9"/>
  <c r="I309" i="9"/>
  <c r="O140" i="9"/>
  <c r="H140" i="9"/>
  <c r="H160" i="9"/>
  <c r="F160" i="9"/>
  <c r="I180" i="9"/>
  <c r="H180" i="9"/>
  <c r="E180" i="9"/>
  <c r="G200" i="9"/>
  <c r="F200" i="9"/>
  <c r="C220" i="9"/>
  <c r="F220" i="9"/>
  <c r="C240" i="9"/>
  <c r="O240" i="9"/>
  <c r="O260" i="9"/>
  <c r="C260" i="9"/>
  <c r="G260" i="9"/>
  <c r="H280" i="9"/>
  <c r="E280" i="9"/>
  <c r="G306" i="9"/>
  <c r="I306" i="9"/>
  <c r="E169" i="9"/>
  <c r="O169" i="9"/>
  <c r="C189" i="9"/>
  <c r="G189" i="9"/>
  <c r="A189" i="9"/>
  <c r="C209" i="9"/>
  <c r="E209" i="9"/>
  <c r="D229" i="9"/>
  <c r="I229" i="9"/>
  <c r="F249" i="9"/>
  <c r="I249" i="9"/>
  <c r="H269" i="9"/>
  <c r="E269" i="9"/>
  <c r="A269" i="9"/>
  <c r="G289" i="9"/>
  <c r="D289" i="9"/>
  <c r="O329" i="9"/>
  <c r="F329" i="9"/>
  <c r="H202" i="9"/>
  <c r="C202" i="9"/>
  <c r="F202" i="9"/>
  <c r="H222" i="9"/>
  <c r="C222" i="9"/>
  <c r="G342" i="9"/>
  <c r="D342" i="9"/>
  <c r="C315" i="9"/>
  <c r="F315" i="9"/>
  <c r="H355" i="9"/>
  <c r="G355" i="9"/>
  <c r="G375" i="9"/>
  <c r="D375" i="9"/>
  <c r="I395" i="9"/>
  <c r="E395" i="9"/>
  <c r="D417" i="9"/>
  <c r="A417" i="9"/>
  <c r="I417" i="9"/>
  <c r="I300" i="9"/>
  <c r="G300" i="9"/>
  <c r="C320" i="9"/>
  <c r="H320" i="9"/>
  <c r="A340" i="9"/>
  <c r="D340" i="9"/>
  <c r="E340" i="9"/>
  <c r="E360" i="9"/>
  <c r="O360" i="9"/>
  <c r="D380" i="9"/>
  <c r="C380" i="9"/>
  <c r="D436" i="9"/>
  <c r="C436" i="9"/>
  <c r="I436" i="9"/>
  <c r="D345" i="9"/>
  <c r="E345" i="9"/>
  <c r="C365" i="9"/>
  <c r="O365" i="9"/>
  <c r="O385" i="9"/>
  <c r="I385" i="9"/>
  <c r="F354" i="9"/>
  <c r="H354" i="9"/>
  <c r="A374" i="9"/>
  <c r="I374" i="9"/>
  <c r="O394" i="9"/>
  <c r="A394" i="9"/>
  <c r="E394" i="9"/>
  <c r="G414" i="9"/>
  <c r="D414" i="9"/>
  <c r="E502" i="9"/>
  <c r="H502" i="9"/>
  <c r="O547" i="9"/>
  <c r="I547" i="9"/>
  <c r="E419" i="9"/>
  <c r="G419" i="9"/>
  <c r="I439" i="9"/>
  <c r="F439" i="9"/>
  <c r="H439" i="9"/>
  <c r="D479" i="9"/>
  <c r="C479" i="9"/>
  <c r="G499" i="9"/>
  <c r="F499" i="9"/>
  <c r="C519" i="9"/>
  <c r="F519" i="9"/>
  <c r="I519" i="9"/>
  <c r="E556" i="9"/>
  <c r="I556" i="9"/>
  <c r="C472" i="9"/>
  <c r="A472" i="9"/>
  <c r="I492" i="9"/>
  <c r="F492" i="9"/>
  <c r="C501" i="9"/>
  <c r="D501" i="9"/>
  <c r="A501" i="9"/>
  <c r="A554" i="9"/>
  <c r="I554" i="9"/>
  <c r="C9" i="10"/>
  <c r="I9" i="10"/>
  <c r="C29" i="10"/>
  <c r="E29" i="10"/>
  <c r="I29" i="10"/>
  <c r="O70" i="10"/>
  <c r="C70" i="10"/>
  <c r="G110" i="10"/>
  <c r="H110" i="10"/>
  <c r="H179" i="10"/>
  <c r="G179" i="10"/>
  <c r="C22" i="10"/>
  <c r="E22" i="10"/>
  <c r="G22" i="10"/>
  <c r="H147" i="10"/>
  <c r="D147" i="10"/>
  <c r="C259" i="10"/>
  <c r="O259" i="10"/>
  <c r="D259" i="10"/>
  <c r="G19" i="10"/>
  <c r="D19" i="10"/>
  <c r="F39" i="10"/>
  <c r="C39" i="10"/>
  <c r="A54" i="10"/>
  <c r="D54" i="10"/>
  <c r="A94" i="10"/>
  <c r="I94" i="10"/>
  <c r="H94" i="10"/>
  <c r="G139" i="10"/>
  <c r="E139" i="10"/>
  <c r="E16" i="10"/>
  <c r="A16" i="10"/>
  <c r="G36" i="10"/>
  <c r="D36" i="10"/>
  <c r="H36" i="10"/>
  <c r="D55" i="10"/>
  <c r="A55" i="10"/>
  <c r="E95" i="10"/>
  <c r="C95" i="10"/>
  <c r="C151" i="10"/>
  <c r="F151" i="10"/>
  <c r="O44" i="10"/>
  <c r="I44" i="10"/>
  <c r="D44" i="10"/>
  <c r="C64" i="10"/>
  <c r="A64" i="10"/>
  <c r="G84" i="10"/>
  <c r="F84" i="10"/>
  <c r="D104" i="10"/>
  <c r="I104" i="10"/>
  <c r="O124" i="10"/>
  <c r="C124" i="10"/>
  <c r="H124" i="10"/>
  <c r="O144" i="10"/>
  <c r="F144" i="10"/>
  <c r="E164" i="10"/>
  <c r="A164" i="10"/>
  <c r="I184" i="10"/>
  <c r="C184" i="10"/>
  <c r="A214" i="10"/>
  <c r="D214" i="10"/>
  <c r="F214" i="10"/>
  <c r="A41" i="10"/>
  <c r="C41" i="10"/>
  <c r="A61" i="10"/>
  <c r="H61" i="10"/>
  <c r="E81" i="10"/>
  <c r="I81" i="10"/>
  <c r="E101" i="10"/>
  <c r="F101" i="10"/>
  <c r="C101" i="10"/>
  <c r="A121" i="10"/>
  <c r="C121" i="10"/>
  <c r="E141" i="10"/>
  <c r="F141" i="10"/>
  <c r="D161" i="10"/>
  <c r="E161" i="10"/>
  <c r="H211" i="10"/>
  <c r="F211" i="10"/>
  <c r="E142" i="10"/>
  <c r="I142" i="10"/>
  <c r="E162" i="10"/>
  <c r="G162" i="10"/>
  <c r="I162" i="10"/>
  <c r="D222" i="10"/>
  <c r="H222" i="10"/>
  <c r="I196" i="10"/>
  <c r="H196" i="10"/>
  <c r="G196" i="10"/>
  <c r="C216" i="10"/>
  <c r="A216" i="10"/>
  <c r="I256" i="10"/>
  <c r="A256" i="10"/>
  <c r="G197" i="10"/>
  <c r="O197" i="10"/>
  <c r="E257" i="10"/>
  <c r="C257" i="10"/>
  <c r="G257" i="10"/>
  <c r="D274" i="10"/>
  <c r="G274" i="10"/>
  <c r="G302" i="10"/>
  <c r="H302" i="10"/>
  <c r="F370" i="10"/>
  <c r="G370" i="10"/>
  <c r="D370" i="10"/>
  <c r="G279" i="10"/>
  <c r="C279" i="10"/>
  <c r="D334" i="10"/>
  <c r="G334" i="10"/>
  <c r="C289" i="10"/>
  <c r="A289" i="10"/>
  <c r="I289" i="10"/>
  <c r="O412" i="10"/>
  <c r="I412" i="10"/>
  <c r="H342" i="10"/>
  <c r="C342" i="10"/>
  <c r="O464" i="10"/>
  <c r="E464" i="10"/>
  <c r="G392" i="10"/>
  <c r="D392" i="10"/>
  <c r="D470" i="10"/>
  <c r="C470" i="10"/>
  <c r="O454" i="10"/>
  <c r="G454" i="10"/>
  <c r="D305" i="10"/>
  <c r="A305" i="10"/>
  <c r="D325" i="10"/>
  <c r="E325" i="10"/>
  <c r="A345" i="10"/>
  <c r="E345" i="10"/>
  <c r="G345" i="10"/>
  <c r="G365" i="10"/>
  <c r="F365" i="10"/>
  <c r="I385" i="10"/>
  <c r="C385" i="10"/>
  <c r="F430" i="10"/>
  <c r="H430" i="10"/>
  <c r="D430" i="10"/>
  <c r="E494" i="10"/>
  <c r="G494" i="10"/>
  <c r="A471" i="10"/>
  <c r="E471" i="10"/>
  <c r="D491" i="10"/>
  <c r="F491" i="10"/>
  <c r="H476" i="10"/>
  <c r="D476" i="10"/>
  <c r="C476" i="10"/>
  <c r="I496" i="10"/>
  <c r="O496" i="10"/>
  <c r="G536" i="10"/>
  <c r="E536" i="10"/>
  <c r="H556" i="10"/>
  <c r="I556" i="10"/>
  <c r="F556" i="10"/>
  <c r="G477" i="10"/>
  <c r="D477" i="10"/>
  <c r="I537" i="10"/>
  <c r="G537" i="10"/>
  <c r="F557" i="10"/>
  <c r="A557" i="10"/>
  <c r="I14" i="11"/>
  <c r="D14" i="11"/>
  <c r="A22" i="11"/>
  <c r="C22" i="11"/>
  <c r="E151" i="11"/>
  <c r="D151" i="11"/>
  <c r="I151" i="11"/>
  <c r="H195" i="11"/>
  <c r="A195" i="11"/>
  <c r="I261" i="11"/>
  <c r="E261" i="11"/>
  <c r="D50" i="11"/>
  <c r="F50" i="11"/>
  <c r="H11" i="11"/>
  <c r="C11" i="11"/>
  <c r="A11" i="11"/>
  <c r="D31" i="11"/>
  <c r="C31" i="11"/>
  <c r="A51" i="11"/>
  <c r="E51" i="11"/>
  <c r="C71" i="11"/>
  <c r="H71" i="11"/>
  <c r="G91" i="11"/>
  <c r="C91" i="11"/>
  <c r="F91" i="11"/>
  <c r="E130" i="11"/>
  <c r="I130" i="11"/>
  <c r="I170" i="11"/>
  <c r="G170" i="11"/>
  <c r="O210" i="11"/>
  <c r="D210" i="11"/>
  <c r="C12" i="11"/>
  <c r="F12" i="11"/>
  <c r="F52" i="11"/>
  <c r="O52" i="11"/>
  <c r="O92" i="11"/>
  <c r="I92" i="11"/>
  <c r="A131" i="11"/>
  <c r="F131" i="11"/>
  <c r="D171" i="11"/>
  <c r="H171" i="11"/>
  <c r="A74" i="11"/>
  <c r="O74" i="11"/>
  <c r="F111" i="11"/>
  <c r="A111" i="11"/>
  <c r="I17" i="11"/>
  <c r="O17" i="11"/>
  <c r="H77" i="11"/>
  <c r="C77" i="11"/>
  <c r="O142" i="11"/>
  <c r="G142" i="11"/>
  <c r="D142" i="11"/>
  <c r="A211" i="11"/>
  <c r="E211" i="11"/>
  <c r="O100" i="11"/>
  <c r="H100" i="11"/>
  <c r="D120" i="11"/>
  <c r="G120" i="11"/>
  <c r="E120" i="11"/>
  <c r="E140" i="11"/>
  <c r="G140" i="11"/>
  <c r="H160" i="11"/>
  <c r="C160" i="11"/>
  <c r="I180" i="11"/>
  <c r="A180" i="11"/>
  <c r="A200" i="11"/>
  <c r="G200" i="11"/>
  <c r="O200" i="11"/>
  <c r="D220" i="11"/>
  <c r="C220" i="11"/>
  <c r="F240" i="11"/>
  <c r="C240" i="11"/>
  <c r="O270" i="11"/>
  <c r="A270" i="11"/>
  <c r="O17" i="10"/>
  <c r="I17" i="10"/>
  <c r="E74" i="10"/>
  <c r="F74" i="10"/>
  <c r="D74" i="10"/>
  <c r="H114" i="10"/>
  <c r="D114" i="10"/>
  <c r="F26" i="10"/>
  <c r="E26" i="10"/>
  <c r="E71" i="10"/>
  <c r="O71" i="10"/>
  <c r="F71" i="10"/>
  <c r="H111" i="10"/>
  <c r="A111" i="10"/>
  <c r="I155" i="10"/>
  <c r="O155" i="10"/>
  <c r="A27" i="10"/>
  <c r="H27" i="10"/>
  <c r="E27" i="10"/>
  <c r="F82" i="10"/>
  <c r="O82" i="10"/>
  <c r="G167" i="10"/>
  <c r="O167" i="10"/>
  <c r="D167" i="10"/>
  <c r="F235" i="10"/>
  <c r="E235" i="10"/>
  <c r="I20" i="10"/>
  <c r="E20" i="10"/>
  <c r="I40" i="10"/>
  <c r="H40" i="10"/>
  <c r="G59" i="10"/>
  <c r="E59" i="10"/>
  <c r="H59" i="10"/>
  <c r="A99" i="10"/>
  <c r="O99" i="10"/>
  <c r="I159" i="10"/>
  <c r="H159" i="10"/>
  <c r="O52" i="10"/>
  <c r="I52" i="10"/>
  <c r="E92" i="10"/>
  <c r="O92" i="10"/>
  <c r="O112" i="10"/>
  <c r="F112" i="10"/>
  <c r="C132" i="10"/>
  <c r="F132" i="10"/>
  <c r="O152" i="10"/>
  <c r="A152" i="10"/>
  <c r="F152" i="10"/>
  <c r="A172" i="10"/>
  <c r="E172" i="10"/>
  <c r="D202" i="10"/>
  <c r="O202" i="10"/>
  <c r="E239" i="10"/>
  <c r="O239" i="10"/>
  <c r="I45" i="10"/>
  <c r="A45" i="10"/>
  <c r="E45" i="10"/>
  <c r="G65" i="10"/>
  <c r="E65" i="10"/>
  <c r="F85" i="10"/>
  <c r="D85" i="10"/>
  <c r="E105" i="10"/>
  <c r="G105" i="10"/>
  <c r="I125" i="10"/>
  <c r="C125" i="10"/>
  <c r="E125" i="10"/>
  <c r="H145" i="10"/>
  <c r="E145" i="10"/>
  <c r="O165" i="10"/>
  <c r="C165" i="10"/>
  <c r="A185" i="10"/>
  <c r="H185" i="10"/>
  <c r="G215" i="10"/>
  <c r="H215" i="10"/>
  <c r="I215" i="10"/>
  <c r="D250" i="10"/>
  <c r="O250" i="10"/>
  <c r="O146" i="10"/>
  <c r="H146" i="10"/>
  <c r="F166" i="10"/>
  <c r="A166" i="10"/>
  <c r="D186" i="10"/>
  <c r="I186" i="10"/>
  <c r="G186" i="10"/>
  <c r="I251" i="10"/>
  <c r="C251" i="10"/>
  <c r="I200" i="10"/>
  <c r="A200" i="10"/>
  <c r="F220" i="10"/>
  <c r="E220" i="10"/>
  <c r="C220" i="10"/>
  <c r="C240" i="10"/>
  <c r="H240" i="10"/>
  <c r="F260" i="10"/>
  <c r="O260" i="10"/>
  <c r="O294" i="10"/>
  <c r="D294" i="10"/>
  <c r="D201" i="10"/>
  <c r="O201" i="10"/>
  <c r="E201" i="10"/>
  <c r="H221" i="10"/>
  <c r="D221" i="10"/>
  <c r="H241" i="10"/>
  <c r="E241" i="10"/>
  <c r="E261" i="10"/>
  <c r="C261" i="10"/>
  <c r="C284" i="10"/>
  <c r="G284" i="10"/>
  <c r="I284" i="10"/>
  <c r="A314" i="10"/>
  <c r="C314" i="10"/>
  <c r="G306" i="10"/>
  <c r="I306" i="10"/>
  <c r="I286" i="10"/>
  <c r="F286" i="10"/>
  <c r="H286" i="10"/>
  <c r="F376" i="10"/>
  <c r="H376" i="10"/>
  <c r="F416" i="10"/>
  <c r="G416" i="10"/>
  <c r="A416" i="10"/>
  <c r="C316" i="10"/>
  <c r="E316" i="10"/>
  <c r="H396" i="10"/>
  <c r="F396" i="10"/>
  <c r="A396" i="10"/>
  <c r="I546" i="10"/>
  <c r="H546" i="10"/>
  <c r="E311" i="10"/>
  <c r="D311" i="10"/>
  <c r="G351" i="10"/>
  <c r="H351" i="10"/>
  <c r="E351" i="10"/>
  <c r="H371" i="10"/>
  <c r="A371" i="10"/>
  <c r="C391" i="10"/>
  <c r="H391" i="10"/>
  <c r="I411" i="10"/>
  <c r="E411" i="10"/>
  <c r="C474" i="10"/>
  <c r="O474" i="10"/>
  <c r="O309" i="10"/>
  <c r="A309" i="10"/>
  <c r="A329" i="10"/>
  <c r="H329" i="10"/>
  <c r="A349" i="10"/>
  <c r="C349" i="10"/>
  <c r="D369" i="10"/>
  <c r="G369" i="10"/>
  <c r="C369" i="10"/>
  <c r="O389" i="10"/>
  <c r="A389" i="10"/>
  <c r="A409" i="10"/>
  <c r="H409" i="10"/>
  <c r="G534" i="10"/>
  <c r="A534" i="10"/>
  <c r="D534" i="10"/>
  <c r="I435" i="10"/>
  <c r="A435" i="10"/>
  <c r="C455" i="10"/>
  <c r="G455" i="10"/>
  <c r="A475" i="10"/>
  <c r="I475" i="10"/>
  <c r="H475" i="10"/>
  <c r="C495" i="10"/>
  <c r="H495" i="10"/>
  <c r="I535" i="10"/>
  <c r="A535" i="10"/>
  <c r="G555" i="10"/>
  <c r="D555" i="10"/>
  <c r="C555" i="10"/>
  <c r="G480" i="10"/>
  <c r="E480" i="10"/>
  <c r="H500" i="10"/>
  <c r="G500" i="10"/>
  <c r="O500" i="10"/>
  <c r="C520" i="10"/>
  <c r="F520" i="10"/>
  <c r="A501" i="10"/>
  <c r="C501" i="10"/>
  <c r="E26" i="11"/>
  <c r="G26" i="11"/>
  <c r="H30" i="11"/>
  <c r="D30" i="11"/>
  <c r="H155" i="11"/>
  <c r="I155" i="11"/>
  <c r="C199" i="11"/>
  <c r="G199" i="11"/>
  <c r="F199" i="11"/>
  <c r="E265" i="11"/>
  <c r="H265" i="11"/>
  <c r="G62" i="11"/>
  <c r="I62" i="11"/>
  <c r="E15" i="11"/>
  <c r="H15" i="11"/>
  <c r="C35" i="11"/>
  <c r="O35" i="11"/>
  <c r="H35" i="11"/>
  <c r="D55" i="11"/>
  <c r="C55" i="11"/>
  <c r="H75" i="11"/>
  <c r="O75" i="11"/>
  <c r="C94" i="11"/>
  <c r="F94" i="11"/>
  <c r="E134" i="11"/>
  <c r="H134" i="11"/>
  <c r="G134" i="11"/>
  <c r="E174" i="11"/>
  <c r="A174" i="11"/>
  <c r="H215" i="11"/>
  <c r="D215" i="11"/>
  <c r="H66" i="11"/>
  <c r="D66" i="11"/>
  <c r="A16" i="11"/>
  <c r="D16" i="11"/>
  <c r="G16" i="11"/>
  <c r="F36" i="11"/>
  <c r="I36" i="11"/>
  <c r="O76" i="11"/>
  <c r="I76" i="11"/>
  <c r="A95" i="11"/>
  <c r="I95" i="11"/>
  <c r="E95" i="11"/>
  <c r="H135" i="11"/>
  <c r="A135" i="11"/>
  <c r="D175" i="11"/>
  <c r="E175" i="11"/>
  <c r="H235" i="11"/>
  <c r="D235" i="11"/>
  <c r="E82" i="11"/>
  <c r="A82" i="11"/>
  <c r="D82" i="11"/>
  <c r="G159" i="11"/>
  <c r="D159" i="11"/>
  <c r="A21" i="11"/>
  <c r="C21" i="11"/>
  <c r="E41" i="11"/>
  <c r="A41" i="11"/>
  <c r="D61" i="11"/>
  <c r="I61" i="11"/>
  <c r="H61" i="11"/>
  <c r="O81" i="11"/>
  <c r="C81" i="11"/>
  <c r="A146" i="11"/>
  <c r="G146" i="11"/>
  <c r="G186" i="11"/>
  <c r="I186" i="11"/>
  <c r="F186" i="11"/>
  <c r="D219" i="11"/>
  <c r="A219" i="11"/>
  <c r="O104" i="11"/>
  <c r="G104" i="11"/>
  <c r="C124" i="11"/>
  <c r="I124" i="11"/>
  <c r="E144" i="11"/>
  <c r="I144" i="11"/>
  <c r="H144" i="11"/>
  <c r="I164" i="11"/>
  <c r="O164" i="11"/>
  <c r="E184" i="11"/>
  <c r="G184" i="11"/>
  <c r="A204" i="11"/>
  <c r="I204" i="11"/>
  <c r="F224" i="11"/>
  <c r="E224" i="11"/>
  <c r="A224" i="11"/>
  <c r="G244" i="11"/>
  <c r="C244" i="11"/>
  <c r="G274" i="11"/>
  <c r="F274" i="11"/>
  <c r="F21" i="10"/>
  <c r="A21" i="10"/>
  <c r="I62" i="10"/>
  <c r="F62" i="10"/>
  <c r="I135" i="10"/>
  <c r="H135" i="10"/>
  <c r="O135" i="10"/>
  <c r="G10" i="10"/>
  <c r="F10" i="10"/>
  <c r="I30" i="10"/>
  <c r="G30" i="10"/>
  <c r="A75" i="10"/>
  <c r="I75" i="10"/>
  <c r="D115" i="10"/>
  <c r="H115" i="10"/>
  <c r="G115" i="10"/>
  <c r="F11" i="10"/>
  <c r="H11" i="10"/>
  <c r="I31" i="10"/>
  <c r="O31" i="10"/>
  <c r="I46" i="10"/>
  <c r="G46" i="10"/>
  <c r="H46" i="10"/>
  <c r="F86" i="10"/>
  <c r="C86" i="10"/>
  <c r="F126" i="10"/>
  <c r="C126" i="10"/>
  <c r="A175" i="10"/>
  <c r="I175" i="10"/>
  <c r="O4" i="10"/>
  <c r="D4" i="10"/>
  <c r="A4" i="10"/>
  <c r="I24" i="10"/>
  <c r="D24" i="10"/>
  <c r="F87" i="10"/>
  <c r="C87" i="10"/>
  <c r="A127" i="10"/>
  <c r="F127" i="10"/>
  <c r="E127" i="10"/>
  <c r="E187" i="10"/>
  <c r="O187" i="10"/>
  <c r="A76" i="10"/>
  <c r="E76" i="10"/>
  <c r="C96" i="10"/>
  <c r="E96" i="10"/>
  <c r="A96" i="10"/>
  <c r="C136" i="10"/>
  <c r="F136" i="10"/>
  <c r="D156" i="10"/>
  <c r="A156" i="10"/>
  <c r="A206" i="10"/>
  <c r="E206" i="10"/>
  <c r="H49" i="10"/>
  <c r="D49" i="10"/>
  <c r="O69" i="10"/>
  <c r="H69" i="10"/>
  <c r="C69" i="10"/>
  <c r="I89" i="10"/>
  <c r="E89" i="10"/>
  <c r="A109" i="10"/>
  <c r="G109" i="10"/>
  <c r="H129" i="10"/>
  <c r="C129" i="10"/>
  <c r="E149" i="10"/>
  <c r="H149" i="10"/>
  <c r="G149" i="10"/>
  <c r="O169" i="10"/>
  <c r="E169" i="10"/>
  <c r="E189" i="10"/>
  <c r="F189" i="10"/>
  <c r="E219" i="10"/>
  <c r="G219" i="10"/>
  <c r="I254" i="10"/>
  <c r="A254" i="10"/>
  <c r="F254" i="10"/>
  <c r="G150" i="10"/>
  <c r="A150" i="10"/>
  <c r="E170" i="10"/>
  <c r="C170" i="10"/>
  <c r="G190" i="10"/>
  <c r="D190" i="10"/>
  <c r="H255" i="10"/>
  <c r="O255" i="10"/>
  <c r="G204" i="10"/>
  <c r="I204" i="10"/>
  <c r="A224" i="10"/>
  <c r="D224" i="10"/>
  <c r="C244" i="10"/>
  <c r="I244" i="10"/>
  <c r="D244" i="10"/>
  <c r="A264" i="10"/>
  <c r="E264" i="10"/>
  <c r="F362" i="10"/>
  <c r="A362" i="10"/>
  <c r="E205" i="10"/>
  <c r="H205" i="10"/>
  <c r="O225" i="10"/>
  <c r="F225" i="10"/>
  <c r="I225" i="10"/>
  <c r="F245" i="10"/>
  <c r="G245" i="10"/>
  <c r="F265" i="10"/>
  <c r="D265" i="10"/>
  <c r="I330" i="10"/>
  <c r="A330" i="10"/>
  <c r="O330" i="10"/>
  <c r="H310" i="10"/>
  <c r="A310" i="10"/>
  <c r="C410" i="10"/>
  <c r="A410" i="10"/>
  <c r="O410" i="10"/>
  <c r="I280" i="10"/>
  <c r="D280" i="10"/>
  <c r="D436" i="10"/>
  <c r="I436" i="10"/>
  <c r="I490" i="10"/>
  <c r="G490" i="10"/>
  <c r="C300" i="10"/>
  <c r="F300" i="10"/>
  <c r="H300" i="10"/>
  <c r="I340" i="10"/>
  <c r="F340" i="10"/>
  <c r="I380" i="10"/>
  <c r="D380" i="10"/>
  <c r="G420" i="10"/>
  <c r="E420" i="10"/>
  <c r="G350" i="10"/>
  <c r="A350" i="10"/>
  <c r="H390" i="10"/>
  <c r="I390" i="10"/>
  <c r="O440" i="10"/>
  <c r="E440" i="10"/>
  <c r="O320" i="10"/>
  <c r="G320" i="10"/>
  <c r="E360" i="10"/>
  <c r="D360" i="10"/>
  <c r="D295" i="10"/>
  <c r="F295" i="10"/>
  <c r="I295" i="10"/>
  <c r="E315" i="10"/>
  <c r="C315" i="10"/>
  <c r="G355" i="10"/>
  <c r="E355" i="10"/>
  <c r="D375" i="10"/>
  <c r="H375" i="10"/>
  <c r="A375" i="10"/>
  <c r="H395" i="10"/>
  <c r="F395" i="10"/>
  <c r="O415" i="10"/>
  <c r="H415" i="10"/>
  <c r="D514" i="10"/>
  <c r="E514" i="10"/>
  <c r="C514" i="10"/>
  <c r="H317" i="10"/>
  <c r="F317" i="10"/>
  <c r="C317" i="10"/>
  <c r="D377" i="10"/>
  <c r="A377" i="10"/>
  <c r="C417" i="10"/>
  <c r="E417" i="10"/>
  <c r="I439" i="10"/>
  <c r="A439" i="10"/>
  <c r="D479" i="10"/>
  <c r="E479" i="10"/>
  <c r="I499" i="10"/>
  <c r="A499" i="10"/>
  <c r="G499" i="10"/>
  <c r="G519" i="10"/>
  <c r="F519" i="10"/>
  <c r="F484" i="10"/>
  <c r="H484" i="10"/>
  <c r="A524" i="10"/>
  <c r="H524" i="10"/>
  <c r="G524" i="10"/>
  <c r="C544" i="10"/>
  <c r="E544" i="10"/>
  <c r="D425" i="10"/>
  <c r="A425" i="10"/>
  <c r="G545" i="10"/>
  <c r="A545" i="10"/>
  <c r="I34" i="11"/>
  <c r="A34" i="11"/>
  <c r="O34" i="11"/>
  <c r="A119" i="11"/>
  <c r="F119" i="11"/>
  <c r="H187" i="11"/>
  <c r="C187" i="11"/>
  <c r="D269" i="11"/>
  <c r="G269" i="11"/>
  <c r="H269" i="11"/>
  <c r="G115" i="11"/>
  <c r="O115" i="11"/>
  <c r="C19" i="11"/>
  <c r="H19" i="11"/>
  <c r="G39" i="11"/>
  <c r="E39" i="11"/>
  <c r="A59" i="11"/>
  <c r="E59" i="11"/>
  <c r="C59" i="11"/>
  <c r="F79" i="11"/>
  <c r="O79" i="11"/>
  <c r="E162" i="11"/>
  <c r="C162" i="11"/>
  <c r="I202" i="11"/>
  <c r="F202" i="11"/>
  <c r="G202" i="11"/>
  <c r="A251" i="11"/>
  <c r="G251" i="11"/>
  <c r="D90" i="11"/>
  <c r="H90" i="11"/>
  <c r="C20" i="11"/>
  <c r="O20" i="11"/>
  <c r="C40" i="11"/>
  <c r="E40" i="11"/>
  <c r="H40" i="11"/>
  <c r="H60" i="11"/>
  <c r="C60" i="11"/>
  <c r="I80" i="11"/>
  <c r="E80" i="11"/>
  <c r="A99" i="11"/>
  <c r="F99" i="11"/>
  <c r="D139" i="11"/>
  <c r="G139" i="11"/>
  <c r="I139" i="11"/>
  <c r="C179" i="11"/>
  <c r="G179" i="11"/>
  <c r="I54" i="11"/>
  <c r="F54" i="11"/>
  <c r="G86" i="11"/>
  <c r="C86" i="11"/>
  <c r="O5" i="11"/>
  <c r="E5" i="11"/>
  <c r="F5" i="11"/>
  <c r="O25" i="11"/>
  <c r="A25" i="11"/>
  <c r="A45" i="11"/>
  <c r="G45" i="11"/>
  <c r="O65" i="11"/>
  <c r="D65" i="11"/>
  <c r="O85" i="11"/>
  <c r="H85" i="11"/>
  <c r="F85" i="11"/>
  <c r="D110" i="11"/>
  <c r="F110" i="11"/>
  <c r="E150" i="11"/>
  <c r="A150" i="11"/>
  <c r="O190" i="11"/>
  <c r="A190" i="11"/>
  <c r="E112" i="11"/>
  <c r="G112" i="11"/>
  <c r="E132" i="11"/>
  <c r="F132" i="11"/>
  <c r="F152" i="11"/>
  <c r="H152" i="11"/>
  <c r="O172" i="11"/>
  <c r="A172" i="11"/>
  <c r="D172" i="11"/>
  <c r="D212" i="11"/>
  <c r="H212" i="11"/>
  <c r="O302" i="11"/>
  <c r="I302" i="11"/>
  <c r="H5" i="10"/>
  <c r="A5" i="10"/>
  <c r="I5" i="10"/>
  <c r="D25" i="10"/>
  <c r="H25" i="10"/>
  <c r="G66" i="10"/>
  <c r="C66" i="10"/>
  <c r="F171" i="10"/>
  <c r="E171" i="10"/>
  <c r="C171" i="10"/>
  <c r="I14" i="10"/>
  <c r="G14" i="10"/>
  <c r="G34" i="10"/>
  <c r="O34" i="10"/>
  <c r="H79" i="10"/>
  <c r="C79" i="10"/>
  <c r="H119" i="10"/>
  <c r="D119" i="10"/>
  <c r="E119" i="10"/>
  <c r="A199" i="10"/>
  <c r="O199" i="10"/>
  <c r="E15" i="10"/>
  <c r="I15" i="10"/>
  <c r="D35" i="10"/>
  <c r="A35" i="10"/>
  <c r="F50" i="10"/>
  <c r="G50" i="10"/>
  <c r="C50" i="10"/>
  <c r="C90" i="10"/>
  <c r="O90" i="10"/>
  <c r="D130" i="10"/>
  <c r="H130" i="10"/>
  <c r="E195" i="10"/>
  <c r="O195" i="10"/>
  <c r="C12" i="10"/>
  <c r="G12" i="10"/>
  <c r="H12" i="10"/>
  <c r="F51" i="10"/>
  <c r="G51" i="10"/>
  <c r="E91" i="10"/>
  <c r="F91" i="10"/>
  <c r="I131" i="10"/>
  <c r="H131" i="10"/>
  <c r="A131" i="10"/>
  <c r="C60" i="10"/>
  <c r="I60" i="10"/>
  <c r="G80" i="10"/>
  <c r="F80" i="10"/>
  <c r="D100" i="10"/>
  <c r="H100" i="10"/>
  <c r="E100" i="10"/>
  <c r="A120" i="10"/>
  <c r="C120" i="10"/>
  <c r="D140" i="10"/>
  <c r="O140" i="10"/>
  <c r="O160" i="10"/>
  <c r="G160" i="10"/>
  <c r="A180" i="10"/>
  <c r="F180" i="10"/>
  <c r="C180" i="10"/>
  <c r="O210" i="10"/>
  <c r="G210" i="10"/>
  <c r="G77" i="10"/>
  <c r="C77" i="10"/>
  <c r="A77" i="10"/>
  <c r="I97" i="10"/>
  <c r="F97" i="10"/>
  <c r="G137" i="10"/>
  <c r="A137" i="10"/>
  <c r="I157" i="10"/>
  <c r="F157" i="10"/>
  <c r="G157" i="10"/>
  <c r="C134" i="10"/>
  <c r="E134" i="10"/>
  <c r="A134" i="10"/>
  <c r="I154" i="10"/>
  <c r="G154" i="10"/>
  <c r="A174" i="10"/>
  <c r="H174" i="10"/>
  <c r="C194" i="10"/>
  <c r="A194" i="10"/>
  <c r="O234" i="10"/>
  <c r="A234" i="10"/>
  <c r="F234" i="10"/>
  <c r="H212" i="10"/>
  <c r="A212" i="10"/>
  <c r="D252" i="10"/>
  <c r="I252" i="10"/>
  <c r="A252" i="10"/>
  <c r="G285" i="10"/>
  <c r="F285" i="10"/>
  <c r="E374" i="10"/>
  <c r="H374" i="10"/>
  <c r="H209" i="10"/>
  <c r="I209" i="10"/>
  <c r="D229" i="10"/>
  <c r="E229" i="10"/>
  <c r="A229" i="10"/>
  <c r="E249" i="10"/>
  <c r="G249" i="10"/>
  <c r="I269" i="10"/>
  <c r="C269" i="10"/>
  <c r="D270" i="10"/>
  <c r="E270" i="10"/>
  <c r="G290" i="10"/>
  <c r="A290" i="10"/>
  <c r="O290" i="10"/>
  <c r="F275" i="10"/>
  <c r="D275" i="10"/>
  <c r="O326" i="10"/>
  <c r="E326" i="10"/>
  <c r="G414" i="10"/>
  <c r="A414" i="10"/>
  <c r="I414" i="10"/>
  <c r="I281" i="10"/>
  <c r="O281" i="10"/>
  <c r="O287" i="10"/>
  <c r="C287" i="10"/>
  <c r="G304" i="10"/>
  <c r="F304" i="10"/>
  <c r="D304" i="10"/>
  <c r="D344" i="10"/>
  <c r="H344" i="10"/>
  <c r="E384" i="10"/>
  <c r="D384" i="10"/>
  <c r="F424" i="10"/>
  <c r="E424" i="10"/>
  <c r="G354" i="10"/>
  <c r="H354" i="10"/>
  <c r="H394" i="10"/>
  <c r="I394" i="10"/>
  <c r="O530" i="10"/>
  <c r="I530" i="10"/>
  <c r="C530" i="10"/>
  <c r="I324" i="10"/>
  <c r="H324" i="10"/>
  <c r="A364" i="10"/>
  <c r="F364" i="10"/>
  <c r="I404" i="10"/>
  <c r="D404" i="10"/>
  <c r="H299" i="10"/>
  <c r="F299" i="10"/>
  <c r="D299" i="10"/>
  <c r="D319" i="10"/>
  <c r="O319" i="10"/>
  <c r="E339" i="10"/>
  <c r="F339" i="10"/>
  <c r="D359" i="10"/>
  <c r="G359" i="10"/>
  <c r="H379" i="10"/>
  <c r="F379" i="10"/>
  <c r="D379" i="10"/>
  <c r="H399" i="10"/>
  <c r="E399" i="10"/>
  <c r="E419" i="10"/>
  <c r="D419" i="10"/>
  <c r="H554" i="10"/>
  <c r="O554" i="10"/>
  <c r="A554" i="10"/>
  <c r="I502" i="10"/>
  <c r="G502" i="10"/>
  <c r="F301" i="10"/>
  <c r="G301" i="10"/>
  <c r="A341" i="10"/>
  <c r="I341" i="10"/>
  <c r="D361" i="10"/>
  <c r="C361" i="10"/>
  <c r="D421" i="10"/>
  <c r="E421" i="10"/>
  <c r="D547" i="10"/>
  <c r="A547" i="10"/>
  <c r="C472" i="10"/>
  <c r="O472" i="10"/>
  <c r="G492" i="10"/>
  <c r="F492" i="10"/>
  <c r="I429" i="10"/>
  <c r="D429" i="10"/>
  <c r="H449" i="10"/>
  <c r="G449" i="10"/>
  <c r="E469" i="10"/>
  <c r="C469" i="10"/>
  <c r="C489" i="10"/>
  <c r="G489" i="10"/>
  <c r="A489" i="10"/>
  <c r="D529" i="10"/>
  <c r="G529" i="10"/>
  <c r="H549" i="10"/>
  <c r="A549" i="10"/>
  <c r="F10" i="11"/>
  <c r="A10" i="11"/>
  <c r="C10" i="11"/>
  <c r="O147" i="11"/>
  <c r="H147" i="11"/>
  <c r="A239" i="11"/>
  <c r="I239" i="11"/>
  <c r="D46" i="11"/>
  <c r="H46" i="11"/>
  <c r="F46" i="11"/>
  <c r="E27" i="11"/>
  <c r="D27" i="11"/>
  <c r="D87" i="11"/>
  <c r="E87" i="11"/>
  <c r="I126" i="11"/>
  <c r="F126" i="11"/>
  <c r="O166" i="11"/>
  <c r="A166" i="11"/>
  <c r="G206" i="11"/>
  <c r="O206" i="11"/>
  <c r="C206" i="11"/>
  <c r="C257" i="11"/>
  <c r="O257" i="11"/>
  <c r="O4" i="11"/>
  <c r="I4" i="11"/>
  <c r="E24" i="11"/>
  <c r="H24" i="11"/>
  <c r="D44" i="11"/>
  <c r="G44" i="11"/>
  <c r="A44" i="11"/>
  <c r="I64" i="11"/>
  <c r="F64" i="11"/>
  <c r="I84" i="11"/>
  <c r="O84" i="11"/>
  <c r="A127" i="11"/>
  <c r="I127" i="11"/>
  <c r="A167" i="11"/>
  <c r="H167" i="11"/>
  <c r="I167" i="11"/>
  <c r="C70" i="11"/>
  <c r="A70" i="11"/>
  <c r="C9" i="11"/>
  <c r="F9" i="11"/>
  <c r="G9" i="11"/>
  <c r="I29" i="11"/>
  <c r="E29" i="11"/>
  <c r="O49" i="11"/>
  <c r="I49" i="11"/>
  <c r="F69" i="11"/>
  <c r="C69" i="11"/>
  <c r="G89" i="11"/>
  <c r="F89" i="11"/>
  <c r="C89" i="11"/>
  <c r="F114" i="11"/>
  <c r="A114" i="11"/>
  <c r="A154" i="11"/>
  <c r="F154" i="11"/>
  <c r="E194" i="11"/>
  <c r="I194" i="11"/>
  <c r="O96" i="11"/>
  <c r="I96" i="11"/>
  <c r="F96" i="11"/>
  <c r="C136" i="11"/>
  <c r="F136" i="11"/>
  <c r="F156" i="11"/>
  <c r="H156" i="11"/>
  <c r="A196" i="11"/>
  <c r="D196" i="11"/>
  <c r="C216" i="11"/>
  <c r="I216" i="11"/>
  <c r="I306" i="11"/>
  <c r="E306" i="11"/>
  <c r="D310" i="11"/>
  <c r="H310" i="11"/>
  <c r="I105" i="11"/>
  <c r="G105" i="11"/>
  <c r="E125" i="11"/>
  <c r="G125" i="11"/>
  <c r="D125" i="11"/>
  <c r="G145" i="11"/>
  <c r="F145" i="11"/>
  <c r="A165" i="11"/>
  <c r="D165" i="11"/>
  <c r="I185" i="11"/>
  <c r="D185" i="11"/>
  <c r="C205" i="11"/>
  <c r="F205" i="11"/>
  <c r="I205" i="11"/>
  <c r="O225" i="11"/>
  <c r="F225" i="11"/>
  <c r="I245" i="11"/>
  <c r="A245" i="11"/>
  <c r="H285" i="11"/>
  <c r="I285" i="11"/>
  <c r="G286" i="11"/>
  <c r="C286" i="11"/>
  <c r="G301" i="11"/>
  <c r="F301" i="11"/>
  <c r="D259" i="11"/>
  <c r="G259" i="11"/>
  <c r="A259" i="11"/>
  <c r="H279" i="11"/>
  <c r="O279" i="11"/>
  <c r="A299" i="11"/>
  <c r="H299" i="11"/>
  <c r="O319" i="11"/>
  <c r="G319" i="11"/>
  <c r="C339" i="11"/>
  <c r="H339" i="11"/>
  <c r="E339" i="11"/>
  <c r="I359" i="11"/>
  <c r="O359" i="11"/>
  <c r="A379" i="11"/>
  <c r="G379" i="11"/>
  <c r="E421" i="11"/>
  <c r="G421" i="11"/>
  <c r="D256" i="11"/>
  <c r="C256" i="11"/>
  <c r="H256" i="11"/>
  <c r="A316" i="11"/>
  <c r="D316" i="11"/>
  <c r="D376" i="11"/>
  <c r="C376" i="11"/>
  <c r="H396" i="11"/>
  <c r="D396" i="11"/>
  <c r="G325" i="11"/>
  <c r="C325" i="11"/>
  <c r="G345" i="11"/>
  <c r="E345" i="11"/>
  <c r="G365" i="11"/>
  <c r="D365" i="11"/>
  <c r="G342" i="11"/>
  <c r="I342" i="11"/>
  <c r="C362" i="11"/>
  <c r="I362" i="11"/>
  <c r="A424" i="11"/>
  <c r="O424" i="11"/>
  <c r="D394" i="11"/>
  <c r="A394" i="11"/>
  <c r="C414" i="11"/>
  <c r="I414" i="11"/>
  <c r="G454" i="11"/>
  <c r="H454" i="11"/>
  <c r="G474" i="11"/>
  <c r="C474" i="11"/>
  <c r="I494" i="11"/>
  <c r="A494" i="11"/>
  <c r="G514" i="11"/>
  <c r="H514" i="11"/>
  <c r="E514" i="11"/>
  <c r="C391" i="11"/>
  <c r="I391" i="11"/>
  <c r="D411" i="11"/>
  <c r="G411" i="11"/>
  <c r="C471" i="11"/>
  <c r="E471" i="11"/>
  <c r="D491" i="11"/>
  <c r="I491" i="11"/>
  <c r="E436" i="11"/>
  <c r="A436" i="11"/>
  <c r="I436" i="11"/>
  <c r="G476" i="11"/>
  <c r="D476" i="11"/>
  <c r="E496" i="11"/>
  <c r="F496" i="11"/>
  <c r="G477" i="11"/>
  <c r="I477" i="11"/>
  <c r="F530" i="11"/>
  <c r="C530" i="11"/>
  <c r="C536" i="11"/>
  <c r="O536" i="11"/>
  <c r="G556" i="11"/>
  <c r="O556" i="11"/>
  <c r="F556" i="11"/>
  <c r="O545" i="11"/>
  <c r="A545" i="11"/>
  <c r="C545" i="11"/>
  <c r="I31" i="13"/>
  <c r="A31" i="13"/>
  <c r="F55" i="13"/>
  <c r="C55" i="13"/>
  <c r="H55" i="13"/>
  <c r="I39" i="13"/>
  <c r="G39" i="13"/>
  <c r="A127" i="13"/>
  <c r="D127" i="13"/>
  <c r="H111" i="13"/>
  <c r="E111" i="13"/>
  <c r="O111" i="13"/>
  <c r="G305" i="13"/>
  <c r="A305" i="13"/>
  <c r="D95" i="13"/>
  <c r="G95" i="13"/>
  <c r="F175" i="13"/>
  <c r="E175" i="13"/>
  <c r="H175" i="13"/>
  <c r="O147" i="13"/>
  <c r="H147" i="13"/>
  <c r="H12" i="13"/>
  <c r="F12" i="13"/>
  <c r="D12" i="13"/>
  <c r="G52" i="13"/>
  <c r="A52" i="13"/>
  <c r="O92" i="13"/>
  <c r="E92" i="13"/>
  <c r="A92" i="13"/>
  <c r="H112" i="13"/>
  <c r="O112" i="13"/>
  <c r="O132" i="13"/>
  <c r="C132" i="13"/>
  <c r="D152" i="13"/>
  <c r="A152" i="13"/>
  <c r="I172" i="13"/>
  <c r="A172" i="13"/>
  <c r="F172" i="13"/>
  <c r="A212" i="13"/>
  <c r="I212" i="13"/>
  <c r="O309" i="13"/>
  <c r="H309" i="13"/>
  <c r="I309" i="13"/>
  <c r="F5" i="13"/>
  <c r="C5" i="13"/>
  <c r="E25" i="13"/>
  <c r="H25" i="13"/>
  <c r="O45" i="13"/>
  <c r="D45" i="13"/>
  <c r="F45" i="13"/>
  <c r="F65" i="13"/>
  <c r="O65" i="13"/>
  <c r="H85" i="13"/>
  <c r="G85" i="13"/>
  <c r="E105" i="13"/>
  <c r="H105" i="13"/>
  <c r="O125" i="13"/>
  <c r="F125" i="13"/>
  <c r="E125" i="13"/>
  <c r="I145" i="13"/>
  <c r="A145" i="13"/>
  <c r="G165" i="13"/>
  <c r="D165" i="13"/>
  <c r="A185" i="13"/>
  <c r="E185" i="13"/>
  <c r="H205" i="13"/>
  <c r="A205" i="13"/>
  <c r="O205" i="13"/>
  <c r="G225" i="13"/>
  <c r="I225" i="13"/>
  <c r="G261" i="13"/>
  <c r="D261" i="13"/>
  <c r="A341" i="13"/>
  <c r="D341" i="13"/>
  <c r="H455" i="13"/>
  <c r="I455" i="13"/>
  <c r="C455" i="13"/>
  <c r="D10" i="13"/>
  <c r="H10" i="13"/>
  <c r="F30" i="13"/>
  <c r="O30" i="13"/>
  <c r="D50" i="13"/>
  <c r="O50" i="13"/>
  <c r="C70" i="13"/>
  <c r="D70" i="13"/>
  <c r="G70" i="13"/>
  <c r="G90" i="13"/>
  <c r="D90" i="13"/>
  <c r="G110" i="13"/>
  <c r="H110" i="13"/>
  <c r="C130" i="13"/>
  <c r="F130" i="13"/>
  <c r="E150" i="13"/>
  <c r="G150" i="13"/>
  <c r="F150" i="13"/>
  <c r="I170" i="13"/>
  <c r="D170" i="13"/>
  <c r="D190" i="13"/>
  <c r="H190" i="13"/>
  <c r="I210" i="13"/>
  <c r="G210" i="13"/>
  <c r="C269" i="13"/>
  <c r="D269" i="13"/>
  <c r="I349" i="13"/>
  <c r="G349" i="13"/>
  <c r="G286" i="13"/>
  <c r="H286" i="13"/>
  <c r="O306" i="13"/>
  <c r="G306" i="13"/>
  <c r="E326" i="13"/>
  <c r="O326" i="13"/>
  <c r="A391" i="13"/>
  <c r="I391" i="13"/>
  <c r="C471" i="13"/>
  <c r="I471" i="13"/>
  <c r="O519" i="13"/>
  <c r="G519" i="13"/>
  <c r="C519" i="13"/>
  <c r="A235" i="13"/>
  <c r="G235" i="13"/>
  <c r="F255" i="13"/>
  <c r="I255" i="13"/>
  <c r="C275" i="13"/>
  <c r="O275" i="13"/>
  <c r="D295" i="13"/>
  <c r="G295" i="13"/>
  <c r="H295" i="13"/>
  <c r="D315" i="13"/>
  <c r="H315" i="13"/>
  <c r="C355" i="13"/>
  <c r="E355" i="13"/>
  <c r="F375" i="13"/>
  <c r="A375" i="13"/>
  <c r="I375" i="13"/>
  <c r="D479" i="13"/>
  <c r="C479" i="13"/>
  <c r="E240" i="13"/>
  <c r="O240" i="13"/>
  <c r="H260" i="13"/>
  <c r="D260" i="13"/>
  <c r="F280" i="13"/>
  <c r="I280" i="13"/>
  <c r="G280" i="13"/>
  <c r="E300" i="13"/>
  <c r="G300" i="13"/>
  <c r="D320" i="13"/>
  <c r="C320" i="13"/>
  <c r="E340" i="13"/>
  <c r="A340" i="13"/>
  <c r="C360" i="13"/>
  <c r="O170" i="10"/>
  <c r="A190" i="10"/>
  <c r="E204" i="10"/>
  <c r="O224" i="10"/>
  <c r="H264" i="10"/>
  <c r="I205" i="10"/>
  <c r="O245" i="10"/>
  <c r="C265" i="10"/>
  <c r="I410" i="10"/>
  <c r="A436" i="10"/>
  <c r="O490" i="10"/>
  <c r="O340" i="10"/>
  <c r="O420" i="10"/>
  <c r="D350" i="10"/>
  <c r="H440" i="10"/>
  <c r="C320" i="10"/>
  <c r="F315" i="10"/>
  <c r="E375" i="10"/>
  <c r="D415" i="10"/>
  <c r="O514" i="10"/>
  <c r="D417" i="10"/>
  <c r="F479" i="10"/>
  <c r="D519" i="10"/>
  <c r="D484" i="10"/>
  <c r="O544" i="10"/>
  <c r="H545" i="10"/>
  <c r="D119" i="11"/>
  <c r="E187" i="11"/>
  <c r="I115" i="11"/>
  <c r="F19" i="11"/>
  <c r="I59" i="11"/>
  <c r="O162" i="11"/>
  <c r="E251" i="11"/>
  <c r="F90" i="11"/>
  <c r="G40" i="11"/>
  <c r="F80" i="11"/>
  <c r="E139" i="11"/>
  <c r="G54" i="11"/>
  <c r="D86" i="11"/>
  <c r="H25" i="11"/>
  <c r="H65" i="11"/>
  <c r="I110" i="11"/>
  <c r="F150" i="11"/>
  <c r="A112" i="11"/>
  <c r="C132" i="11"/>
  <c r="E172" i="11"/>
  <c r="A212" i="11"/>
  <c r="H302" i="11"/>
  <c r="O5" i="10"/>
  <c r="F66" i="10"/>
  <c r="G171" i="10"/>
  <c r="D34" i="10"/>
  <c r="F119" i="10"/>
  <c r="D15" i="10"/>
  <c r="H35" i="10"/>
  <c r="A90" i="10"/>
  <c r="A195" i="10"/>
  <c r="O91" i="10"/>
  <c r="O80" i="10"/>
  <c r="G120" i="10"/>
  <c r="A140" i="10"/>
  <c r="G180" i="10"/>
  <c r="G97" i="10"/>
  <c r="C157" i="10"/>
  <c r="H154" i="10"/>
  <c r="D194" i="10"/>
  <c r="E285" i="10"/>
  <c r="F209" i="10"/>
  <c r="D249" i="10"/>
  <c r="H269" i="10"/>
  <c r="H290" i="10"/>
  <c r="C275" i="10"/>
  <c r="E414" i="10"/>
  <c r="F287" i="10"/>
  <c r="C344" i="10"/>
  <c r="F384" i="10"/>
  <c r="F354" i="10"/>
  <c r="A394" i="10"/>
  <c r="D324" i="10"/>
  <c r="C364" i="10"/>
  <c r="I299" i="10"/>
  <c r="G339" i="10"/>
  <c r="E379" i="10"/>
  <c r="A419" i="10"/>
  <c r="E554" i="10"/>
  <c r="F341" i="10"/>
  <c r="E361" i="10"/>
  <c r="I421" i="10"/>
  <c r="I492" i="10"/>
  <c r="A449" i="10"/>
  <c r="E489" i="10"/>
  <c r="C529" i="10"/>
  <c r="G10" i="11"/>
  <c r="I46" i="11"/>
  <c r="C27" i="11"/>
  <c r="C87" i="11"/>
  <c r="I166" i="11"/>
  <c r="I257" i="11"/>
  <c r="H4" i="11"/>
  <c r="O44" i="11"/>
  <c r="D84" i="11"/>
  <c r="C167" i="11"/>
  <c r="F70" i="11"/>
  <c r="E9" i="11"/>
  <c r="G49" i="11"/>
  <c r="O89" i="11"/>
  <c r="O154" i="11"/>
  <c r="D194" i="11"/>
  <c r="A136" i="11"/>
  <c r="I156" i="11"/>
  <c r="H216" i="11"/>
  <c r="O310" i="11"/>
  <c r="O125" i="11"/>
  <c r="F165" i="11"/>
  <c r="O185" i="11"/>
  <c r="D225" i="11"/>
  <c r="C285" i="11"/>
  <c r="A286" i="11"/>
  <c r="C301" i="11"/>
  <c r="D279" i="11"/>
  <c r="H319" i="11"/>
  <c r="F359" i="11"/>
  <c r="E379" i="11"/>
  <c r="E256" i="11"/>
  <c r="F316" i="11"/>
  <c r="H376" i="11"/>
  <c r="I345" i="11"/>
  <c r="F342" i="11"/>
  <c r="I424" i="11"/>
  <c r="I394" i="11"/>
  <c r="F454" i="11"/>
  <c r="E474" i="11"/>
  <c r="C514" i="11"/>
  <c r="O411" i="11"/>
  <c r="F471" i="11"/>
  <c r="G491" i="11"/>
  <c r="G496" i="11"/>
  <c r="E477" i="11"/>
  <c r="D536" i="11"/>
  <c r="G545" i="11"/>
  <c r="C31" i="13"/>
  <c r="D39" i="13"/>
  <c r="C305" i="13"/>
  <c r="F95" i="13"/>
  <c r="I147" i="13"/>
  <c r="G12" i="13"/>
  <c r="O52" i="13"/>
  <c r="G92" i="13"/>
  <c r="A132" i="13"/>
  <c r="C172" i="13"/>
  <c r="G212" i="13"/>
  <c r="C309" i="13"/>
  <c r="E5" i="13"/>
  <c r="G45" i="13"/>
  <c r="C85" i="13"/>
  <c r="H125" i="13"/>
  <c r="C165" i="13"/>
  <c r="I185" i="13"/>
  <c r="F225" i="13"/>
  <c r="C341" i="13"/>
  <c r="I10" i="13"/>
  <c r="C30" i="13"/>
  <c r="O70" i="13"/>
  <c r="O110" i="13"/>
  <c r="I150" i="13"/>
  <c r="E190" i="13"/>
  <c r="O210" i="13"/>
  <c r="C349" i="13"/>
  <c r="F306" i="13"/>
  <c r="C391" i="13"/>
  <c r="F519" i="13"/>
  <c r="G255" i="13"/>
  <c r="F295" i="13"/>
  <c r="G375" i="13"/>
  <c r="C240" i="13"/>
  <c r="A280" i="13"/>
  <c r="F320" i="13"/>
  <c r="C340" i="13"/>
  <c r="I360" i="13"/>
  <c r="A380" i="13"/>
  <c r="C380" i="13"/>
  <c r="H420" i="13"/>
  <c r="D420" i="13"/>
  <c r="C440" i="13"/>
  <c r="G440" i="13"/>
  <c r="I480" i="13"/>
  <c r="H480" i="13"/>
  <c r="O480" i="13"/>
  <c r="O500" i="13"/>
  <c r="C500" i="13"/>
  <c r="C520" i="13"/>
  <c r="F520" i="13"/>
  <c r="D389" i="13"/>
  <c r="H389" i="13"/>
  <c r="F409" i="13"/>
  <c r="A409" i="13"/>
  <c r="E429" i="13"/>
  <c r="D429" i="13"/>
  <c r="D449" i="13"/>
  <c r="A449" i="13"/>
  <c r="I449" i="13"/>
  <c r="I469" i="13"/>
  <c r="D469" i="13"/>
  <c r="E489" i="13"/>
  <c r="H489" i="13"/>
  <c r="O314" i="11"/>
  <c r="D314" i="11"/>
  <c r="D109" i="11"/>
  <c r="C109" i="11"/>
  <c r="O129" i="11"/>
  <c r="F129" i="11"/>
  <c r="D149" i="11"/>
  <c r="C149" i="11"/>
  <c r="F149" i="11"/>
  <c r="D169" i="11"/>
  <c r="G169" i="11"/>
  <c r="H189" i="11"/>
  <c r="O189" i="11"/>
  <c r="G209" i="11"/>
  <c r="C209" i="11"/>
  <c r="F229" i="11"/>
  <c r="G229" i="11"/>
  <c r="D229" i="11"/>
  <c r="E249" i="11"/>
  <c r="O249" i="11"/>
  <c r="E289" i="11"/>
  <c r="I289" i="11"/>
  <c r="D250" i="11"/>
  <c r="E250" i="11"/>
  <c r="I250" i="11"/>
  <c r="F290" i="11"/>
  <c r="E290" i="11"/>
  <c r="C305" i="11"/>
  <c r="H305" i="11"/>
  <c r="I287" i="11"/>
  <c r="D287" i="11"/>
  <c r="A287" i="11"/>
  <c r="C385" i="11"/>
  <c r="D385" i="11"/>
  <c r="D425" i="11"/>
  <c r="H425" i="11"/>
  <c r="F260" i="11"/>
  <c r="C260" i="11"/>
  <c r="H280" i="11"/>
  <c r="A280" i="11"/>
  <c r="E280" i="11"/>
  <c r="I300" i="11"/>
  <c r="E300" i="11"/>
  <c r="C320" i="11"/>
  <c r="E320" i="11"/>
  <c r="A340" i="11"/>
  <c r="F340" i="11"/>
  <c r="I360" i="11"/>
  <c r="C360" i="11"/>
  <c r="E360" i="11"/>
  <c r="C380" i="11"/>
  <c r="D380" i="11"/>
  <c r="F329" i="11"/>
  <c r="G329" i="11"/>
  <c r="D329" i="11"/>
  <c r="H349" i="11"/>
  <c r="F349" i="11"/>
  <c r="C369" i="11"/>
  <c r="O369" i="11"/>
  <c r="C326" i="11"/>
  <c r="D326" i="11"/>
  <c r="O326" i="11"/>
  <c r="A412" i="11"/>
  <c r="H412" i="11"/>
  <c r="F502" i="11"/>
  <c r="H502" i="11"/>
  <c r="C395" i="11"/>
  <c r="A395" i="11"/>
  <c r="H395" i="11"/>
  <c r="A415" i="11"/>
  <c r="C415" i="11"/>
  <c r="A435" i="11"/>
  <c r="H435" i="11"/>
  <c r="A455" i="11"/>
  <c r="H455" i="11"/>
  <c r="G475" i="11"/>
  <c r="I475" i="11"/>
  <c r="H475" i="11"/>
  <c r="C495" i="11"/>
  <c r="I495" i="11"/>
  <c r="A440" i="11"/>
  <c r="O440" i="11"/>
  <c r="H480" i="11"/>
  <c r="E480" i="11"/>
  <c r="A500" i="11"/>
  <c r="I500" i="11"/>
  <c r="G520" i="11"/>
  <c r="E520" i="11"/>
  <c r="G501" i="11"/>
  <c r="O501" i="11"/>
  <c r="E534" i="11"/>
  <c r="G534" i="11"/>
  <c r="D534" i="11"/>
  <c r="O554" i="11"/>
  <c r="D554" i="11"/>
  <c r="F535" i="11"/>
  <c r="G535" i="11"/>
  <c r="C555" i="11"/>
  <c r="D555" i="11"/>
  <c r="E549" i="11"/>
  <c r="G549" i="11"/>
  <c r="D35" i="13"/>
  <c r="H35" i="13"/>
  <c r="A59" i="13"/>
  <c r="F59" i="13"/>
  <c r="G59" i="13"/>
  <c r="H131" i="13"/>
  <c r="D131" i="13"/>
  <c r="I211" i="13"/>
  <c r="O211" i="13"/>
  <c r="F115" i="13"/>
  <c r="O115" i="13"/>
  <c r="G195" i="13"/>
  <c r="H195" i="13"/>
  <c r="D195" i="13"/>
  <c r="H329" i="13"/>
  <c r="D329" i="13"/>
  <c r="O119" i="13"/>
  <c r="G119" i="13"/>
  <c r="F199" i="13"/>
  <c r="O199" i="13"/>
  <c r="C71" i="13"/>
  <c r="I71" i="13"/>
  <c r="D71" i="13"/>
  <c r="D151" i="13"/>
  <c r="H151" i="13"/>
  <c r="O16" i="13"/>
  <c r="G16" i="13"/>
  <c r="H36" i="13"/>
  <c r="G36" i="13"/>
  <c r="E36" i="13"/>
  <c r="O76" i="13"/>
  <c r="I76" i="13"/>
  <c r="I96" i="13"/>
  <c r="A96" i="13"/>
  <c r="H136" i="13"/>
  <c r="C136" i="13"/>
  <c r="I156" i="13"/>
  <c r="A156" i="13"/>
  <c r="G196" i="13"/>
  <c r="C196" i="13"/>
  <c r="D196" i="13"/>
  <c r="F216" i="13"/>
  <c r="A216" i="13"/>
  <c r="E415" i="13"/>
  <c r="O415" i="13"/>
  <c r="I415" i="13"/>
  <c r="O9" i="13"/>
  <c r="E9" i="13"/>
  <c r="E29" i="13"/>
  <c r="D29" i="13"/>
  <c r="I49" i="13"/>
  <c r="D49" i="13"/>
  <c r="I69" i="13"/>
  <c r="H69" i="13"/>
  <c r="G69" i="13"/>
  <c r="E89" i="13"/>
  <c r="H89" i="13"/>
  <c r="G109" i="13"/>
  <c r="O109" i="13"/>
  <c r="E129" i="13"/>
  <c r="D129" i="13"/>
  <c r="A149" i="13"/>
  <c r="E149" i="13"/>
  <c r="F149" i="13"/>
  <c r="A169" i="13"/>
  <c r="E169" i="13"/>
  <c r="A189" i="13"/>
  <c r="H189" i="13"/>
  <c r="F209" i="13"/>
  <c r="D209" i="13"/>
  <c r="F229" i="13"/>
  <c r="O229" i="13"/>
  <c r="G229" i="13"/>
  <c r="I265" i="13"/>
  <c r="D265" i="13"/>
  <c r="I345" i="13"/>
  <c r="C345" i="13"/>
  <c r="I14" i="13"/>
  <c r="A14" i="13"/>
  <c r="H14" i="13"/>
  <c r="G34" i="13"/>
  <c r="C34" i="13"/>
  <c r="F54" i="13"/>
  <c r="C54" i="13"/>
  <c r="I74" i="13"/>
  <c r="A74" i="13"/>
  <c r="C94" i="13"/>
  <c r="G94" i="13"/>
  <c r="O94" i="13"/>
  <c r="I114" i="13"/>
  <c r="D114" i="13"/>
  <c r="E134" i="13"/>
  <c r="F134" i="13"/>
  <c r="G154" i="13"/>
  <c r="F154" i="13"/>
  <c r="D174" i="13"/>
  <c r="A174" i="13"/>
  <c r="E174" i="13"/>
  <c r="I194" i="13"/>
  <c r="D194" i="13"/>
  <c r="F214" i="13"/>
  <c r="H214" i="13"/>
  <c r="H317" i="13"/>
  <c r="I317" i="13"/>
  <c r="C317" i="13"/>
  <c r="H250" i="13"/>
  <c r="G250" i="13"/>
  <c r="I270" i="13"/>
  <c r="F270" i="13"/>
  <c r="H290" i="13"/>
  <c r="A290" i="13"/>
  <c r="O290" i="13"/>
  <c r="I310" i="13"/>
  <c r="C310" i="13"/>
  <c r="O330" i="13"/>
  <c r="A330" i="13"/>
  <c r="C350" i="13"/>
  <c r="D350" i="13"/>
  <c r="I370" i="13"/>
  <c r="H370" i="13"/>
  <c r="F370" i="13"/>
  <c r="A395" i="13"/>
  <c r="H395" i="13"/>
  <c r="D475" i="13"/>
  <c r="F475" i="13"/>
  <c r="F530" i="13"/>
  <c r="I530" i="13"/>
  <c r="H239" i="13"/>
  <c r="G239" i="13"/>
  <c r="I239" i="13"/>
  <c r="O259" i="13"/>
  <c r="C259" i="13"/>
  <c r="F279" i="13"/>
  <c r="H279" i="13"/>
  <c r="G299" i="13"/>
  <c r="C299" i="13"/>
  <c r="O319" i="13"/>
  <c r="F319" i="13"/>
  <c r="C319" i="13"/>
  <c r="D339" i="13"/>
  <c r="G339" i="13"/>
  <c r="O359" i="13"/>
  <c r="E359" i="13"/>
  <c r="E399" i="13"/>
  <c r="G399" i="13"/>
  <c r="C244" i="13"/>
  <c r="H244" i="13"/>
  <c r="F264" i="13"/>
  <c r="C264" i="13"/>
  <c r="C284" i="13"/>
  <c r="E284" i="13"/>
  <c r="E304" i="13"/>
  <c r="G304" i="13"/>
  <c r="I304" i="13"/>
  <c r="F324" i="13"/>
  <c r="A324" i="13"/>
  <c r="G344" i="13"/>
  <c r="I344" i="13"/>
  <c r="E364" i="13"/>
  <c r="C364" i="13"/>
  <c r="H384" i="13"/>
  <c r="E384" i="13"/>
  <c r="H404" i="13"/>
  <c r="E404" i="13"/>
  <c r="E424" i="13"/>
  <c r="A424" i="13"/>
  <c r="D424" i="13"/>
  <c r="I464" i="13"/>
  <c r="A464" i="13"/>
  <c r="C484" i="13"/>
  <c r="F484" i="13"/>
  <c r="F524" i="13"/>
  <c r="E524" i="13"/>
  <c r="I377" i="13"/>
  <c r="A377" i="13"/>
  <c r="I417" i="13"/>
  <c r="C417" i="13"/>
  <c r="O477" i="13"/>
  <c r="G477" i="13"/>
  <c r="D477" i="13"/>
  <c r="O554" i="13"/>
  <c r="F554" i="13"/>
  <c r="C390" i="13"/>
  <c r="I390" i="13"/>
  <c r="E410" i="13"/>
  <c r="O410" i="13"/>
  <c r="D430" i="13"/>
  <c r="A430" i="13"/>
  <c r="E470" i="13"/>
  <c r="A470" i="13"/>
  <c r="E490" i="13"/>
  <c r="H490" i="13"/>
  <c r="O534" i="13"/>
  <c r="H534" i="13"/>
  <c r="I534" i="13"/>
  <c r="O97" i="11"/>
  <c r="E97" i="11"/>
  <c r="I97" i="11"/>
  <c r="G137" i="11"/>
  <c r="F137" i="11"/>
  <c r="A157" i="11"/>
  <c r="E157" i="11"/>
  <c r="O197" i="11"/>
  <c r="D197" i="11"/>
  <c r="H214" i="11"/>
  <c r="C214" i="11"/>
  <c r="O234" i="11"/>
  <c r="C234" i="11"/>
  <c r="E254" i="11"/>
  <c r="I254" i="11"/>
  <c r="E294" i="11"/>
  <c r="F294" i="11"/>
  <c r="A294" i="11"/>
  <c r="D309" i="11"/>
  <c r="G309" i="11"/>
  <c r="C311" i="11"/>
  <c r="D311" i="11"/>
  <c r="O311" i="11"/>
  <c r="D351" i="11"/>
  <c r="O351" i="11"/>
  <c r="A371" i="11"/>
  <c r="E371" i="11"/>
  <c r="F389" i="11"/>
  <c r="O389" i="11"/>
  <c r="E389" i="11"/>
  <c r="D429" i="11"/>
  <c r="O429" i="11"/>
  <c r="A264" i="11"/>
  <c r="O264" i="11"/>
  <c r="E284" i="11"/>
  <c r="D284" i="11"/>
  <c r="C304" i="11"/>
  <c r="G304" i="11"/>
  <c r="D304" i="11"/>
  <c r="D324" i="11"/>
  <c r="A324" i="11"/>
  <c r="I344" i="11"/>
  <c r="F344" i="11"/>
  <c r="A364" i="11"/>
  <c r="C364" i="11"/>
  <c r="O384" i="11"/>
  <c r="F384" i="11"/>
  <c r="A384" i="11"/>
  <c r="E404" i="11"/>
  <c r="D404" i="11"/>
  <c r="I317" i="11"/>
  <c r="H317" i="11"/>
  <c r="F377" i="11"/>
  <c r="I377" i="11"/>
  <c r="D330" i="11"/>
  <c r="O330" i="11"/>
  <c r="G350" i="11"/>
  <c r="C350" i="11"/>
  <c r="A350" i="11"/>
  <c r="E370" i="11"/>
  <c r="F370" i="11"/>
  <c r="A416" i="11"/>
  <c r="O416" i="11"/>
  <c r="E399" i="11"/>
  <c r="D399" i="11"/>
  <c r="I419" i="11"/>
  <c r="O419" i="11"/>
  <c r="C419" i="11"/>
  <c r="D439" i="11"/>
  <c r="G439" i="11"/>
  <c r="G479" i="11"/>
  <c r="H479" i="11"/>
  <c r="D499" i="11"/>
  <c r="C499" i="11"/>
  <c r="A499" i="11"/>
  <c r="G519" i="11"/>
  <c r="F519" i="11"/>
  <c r="I464" i="11"/>
  <c r="O464" i="11"/>
  <c r="H484" i="11"/>
  <c r="F484" i="11"/>
  <c r="I484" i="11"/>
  <c r="I524" i="11"/>
  <c r="D524" i="11"/>
  <c r="F544" i="11"/>
  <c r="H544" i="11"/>
  <c r="H537" i="11"/>
  <c r="C537" i="11"/>
  <c r="O557" i="11"/>
  <c r="A557" i="11"/>
  <c r="A11" i="13"/>
  <c r="H11" i="13"/>
  <c r="F19" i="13"/>
  <c r="O19" i="13"/>
  <c r="G135" i="13"/>
  <c r="F135" i="13"/>
  <c r="O135" i="13"/>
  <c r="E215" i="13"/>
  <c r="C215" i="13"/>
  <c r="A139" i="13"/>
  <c r="H139" i="13"/>
  <c r="O219" i="13"/>
  <c r="D219" i="13"/>
  <c r="D87" i="13"/>
  <c r="F87" i="13"/>
  <c r="O87" i="13"/>
  <c r="D167" i="13"/>
  <c r="F167" i="13"/>
  <c r="A249" i="13"/>
  <c r="H249" i="13"/>
  <c r="A75" i="13"/>
  <c r="C75" i="13"/>
  <c r="I155" i="13"/>
  <c r="E155" i="13"/>
  <c r="F155" i="13"/>
  <c r="D20" i="13"/>
  <c r="A20" i="13"/>
  <c r="A40" i="13"/>
  <c r="I40" i="13"/>
  <c r="E60" i="13"/>
  <c r="O60" i="13"/>
  <c r="F60" i="13"/>
  <c r="E80" i="13"/>
  <c r="O80" i="13"/>
  <c r="G100" i="13"/>
  <c r="H100" i="13"/>
  <c r="O120" i="13"/>
  <c r="F120" i="13"/>
  <c r="I140" i="13"/>
  <c r="A140" i="13"/>
  <c r="F140" i="13"/>
  <c r="C160" i="13"/>
  <c r="I160" i="13"/>
  <c r="E180" i="13"/>
  <c r="C180" i="13"/>
  <c r="H200" i="13"/>
  <c r="G200" i="13"/>
  <c r="I220" i="13"/>
  <c r="E220" i="13"/>
  <c r="F220" i="13"/>
  <c r="H281" i="13"/>
  <c r="A281" i="13"/>
  <c r="F361" i="13"/>
  <c r="I361" i="13"/>
  <c r="E439" i="13"/>
  <c r="G439" i="13"/>
  <c r="C17" i="13"/>
  <c r="E17" i="13"/>
  <c r="O17" i="13"/>
  <c r="A77" i="13"/>
  <c r="F77" i="13"/>
  <c r="C97" i="13"/>
  <c r="E97" i="13"/>
  <c r="I97" i="13"/>
  <c r="H137" i="13"/>
  <c r="I137" i="13"/>
  <c r="D157" i="13"/>
  <c r="E157" i="13"/>
  <c r="C197" i="13"/>
  <c r="G197" i="13"/>
  <c r="I234" i="13"/>
  <c r="G234" i="13"/>
  <c r="D289" i="13"/>
  <c r="G289" i="13"/>
  <c r="I289" i="13"/>
  <c r="D369" i="13"/>
  <c r="C369" i="13"/>
  <c r="D495" i="13"/>
  <c r="H495" i="13"/>
  <c r="F22" i="13"/>
  <c r="D22" i="13"/>
  <c r="G62" i="13"/>
  <c r="E62" i="13"/>
  <c r="F82" i="13"/>
  <c r="C82" i="13"/>
  <c r="E142" i="13"/>
  <c r="O142" i="13"/>
  <c r="F162" i="13"/>
  <c r="E162" i="13"/>
  <c r="O202" i="13"/>
  <c r="D202" i="13"/>
  <c r="C202" i="13"/>
  <c r="I222" i="13"/>
  <c r="C222" i="13"/>
  <c r="H241" i="13"/>
  <c r="I241" i="13"/>
  <c r="O491" i="13"/>
  <c r="D491" i="13"/>
  <c r="C491" i="13"/>
  <c r="H254" i="13"/>
  <c r="C254" i="13"/>
  <c r="D274" i="13"/>
  <c r="I274" i="13"/>
  <c r="G294" i="13"/>
  <c r="F294" i="13"/>
  <c r="D314" i="13"/>
  <c r="G314" i="13"/>
  <c r="F314" i="13"/>
  <c r="H334" i="13"/>
  <c r="C334" i="13"/>
  <c r="F354" i="13"/>
  <c r="A354" i="13"/>
  <c r="I374" i="13"/>
  <c r="E374" i="13"/>
  <c r="G419" i="13"/>
  <c r="I419" i="13"/>
  <c r="H419" i="13"/>
  <c r="O499" i="13"/>
  <c r="A499" i="13"/>
  <c r="I535" i="13"/>
  <c r="E535" i="13"/>
  <c r="G287" i="13"/>
  <c r="E287" i="13"/>
  <c r="D252" i="13"/>
  <c r="A252" i="13"/>
  <c r="E252" i="13"/>
  <c r="E435" i="13"/>
  <c r="C435" i="13"/>
  <c r="G546" i="13"/>
  <c r="I546" i="13"/>
  <c r="A546" i="13"/>
  <c r="A392" i="13"/>
  <c r="O392" i="13"/>
  <c r="F412" i="13"/>
  <c r="O412" i="13"/>
  <c r="D472" i="13"/>
  <c r="C472" i="13"/>
  <c r="H492" i="13"/>
  <c r="D492" i="13"/>
  <c r="A421" i="13"/>
  <c r="E421" i="13"/>
  <c r="D421" i="13"/>
  <c r="G501" i="13"/>
  <c r="A501" i="13"/>
  <c r="C501" i="13"/>
  <c r="D394" i="13"/>
  <c r="E394" i="13"/>
  <c r="F394" i="13"/>
  <c r="A414" i="13"/>
  <c r="I414" i="13"/>
  <c r="E454" i="13"/>
  <c r="A454" i="13"/>
  <c r="D474" i="13"/>
  <c r="G474" i="13"/>
  <c r="A474" i="13"/>
  <c r="O494" i="13"/>
  <c r="G494" i="13"/>
  <c r="A514" i="13"/>
  <c r="C514" i="13"/>
  <c r="H101" i="11"/>
  <c r="E101" i="11"/>
  <c r="O121" i="11"/>
  <c r="A121" i="11"/>
  <c r="C121" i="11"/>
  <c r="F141" i="11"/>
  <c r="E141" i="11"/>
  <c r="H161" i="11"/>
  <c r="G161" i="11"/>
  <c r="F201" i="11"/>
  <c r="G201" i="11"/>
  <c r="E201" i="11"/>
  <c r="F221" i="11"/>
  <c r="O221" i="11"/>
  <c r="H241" i="11"/>
  <c r="E241" i="11"/>
  <c r="O281" i="11"/>
  <c r="G281" i="11"/>
  <c r="C222" i="11"/>
  <c r="O222" i="11"/>
  <c r="G222" i="11"/>
  <c r="A255" i="11"/>
  <c r="H255" i="11"/>
  <c r="E255" i="11"/>
  <c r="C275" i="11"/>
  <c r="A275" i="11"/>
  <c r="D295" i="11"/>
  <c r="H295" i="11"/>
  <c r="E315" i="11"/>
  <c r="G315" i="11"/>
  <c r="F355" i="11"/>
  <c r="C355" i="11"/>
  <c r="C375" i="11"/>
  <c r="H375" i="11"/>
  <c r="F417" i="11"/>
  <c r="A417" i="11"/>
  <c r="F252" i="11"/>
  <c r="C252" i="11"/>
  <c r="E252" i="11"/>
  <c r="A392" i="11"/>
  <c r="D392" i="11"/>
  <c r="F341" i="11"/>
  <c r="I341" i="11"/>
  <c r="O361" i="11"/>
  <c r="H361" i="11"/>
  <c r="I409" i="11"/>
  <c r="O409" i="11"/>
  <c r="F334" i="11"/>
  <c r="G334" i="11"/>
  <c r="O354" i="11"/>
  <c r="I354" i="11"/>
  <c r="A374" i="11"/>
  <c r="E374" i="11"/>
  <c r="G374" i="11"/>
  <c r="D420" i="11"/>
  <c r="A420" i="11"/>
  <c r="C390" i="11"/>
  <c r="G390" i="11"/>
  <c r="A410" i="11"/>
  <c r="O410" i="11"/>
  <c r="C430" i="11"/>
  <c r="F430" i="11"/>
  <c r="D430" i="11"/>
  <c r="O470" i="11"/>
  <c r="H470" i="11"/>
  <c r="F490" i="11"/>
  <c r="A490" i="11"/>
  <c r="F472" i="11"/>
  <c r="I472" i="11"/>
  <c r="C492" i="11"/>
  <c r="F492" i="11"/>
  <c r="F449" i="11"/>
  <c r="G449" i="11"/>
  <c r="F469" i="11"/>
  <c r="C469" i="11"/>
  <c r="D489" i="11"/>
  <c r="G489" i="11"/>
  <c r="D529" i="11"/>
  <c r="F529" i="11"/>
  <c r="I546" i="11"/>
  <c r="H546" i="11"/>
  <c r="I547" i="11"/>
  <c r="G547" i="11"/>
  <c r="C27" i="13"/>
  <c r="E27" i="13"/>
  <c r="F51" i="13"/>
  <c r="A51" i="13"/>
  <c r="H51" i="13"/>
  <c r="O15" i="13"/>
  <c r="I15" i="13"/>
  <c r="E79" i="13"/>
  <c r="O79" i="13"/>
  <c r="F159" i="13"/>
  <c r="G159" i="13"/>
  <c r="H187" i="13"/>
  <c r="D187" i="13"/>
  <c r="O91" i="13"/>
  <c r="A91" i="13"/>
  <c r="F171" i="13"/>
  <c r="O171" i="13"/>
  <c r="A171" i="13"/>
  <c r="F301" i="13"/>
  <c r="E301" i="13"/>
  <c r="C99" i="13"/>
  <c r="I99" i="13"/>
  <c r="I179" i="13"/>
  <c r="D179" i="13"/>
  <c r="O4" i="13"/>
  <c r="E4" i="13"/>
  <c r="A4" i="13"/>
  <c r="A24" i="13"/>
  <c r="I24" i="13"/>
  <c r="G44" i="13"/>
  <c r="C44" i="13"/>
  <c r="A64" i="13"/>
  <c r="F64" i="13"/>
  <c r="H84" i="13"/>
  <c r="O84" i="13"/>
  <c r="E84" i="13"/>
  <c r="C104" i="13"/>
  <c r="G104" i="13"/>
  <c r="F124" i="13"/>
  <c r="D124" i="13"/>
  <c r="H144" i="13"/>
  <c r="O144" i="13"/>
  <c r="O164" i="13"/>
  <c r="H164" i="13"/>
  <c r="G164" i="13"/>
  <c r="C184" i="13"/>
  <c r="D184" i="13"/>
  <c r="C204" i="13"/>
  <c r="I204" i="13"/>
  <c r="G224" i="13"/>
  <c r="A224" i="13"/>
  <c r="F285" i="13"/>
  <c r="G285" i="13"/>
  <c r="C285" i="13"/>
  <c r="A365" i="13"/>
  <c r="F365" i="13"/>
  <c r="H21" i="13"/>
  <c r="A21" i="13"/>
  <c r="F41" i="13"/>
  <c r="O41" i="13"/>
  <c r="H41" i="13"/>
  <c r="D61" i="13"/>
  <c r="F61" i="13"/>
  <c r="G81" i="13"/>
  <c r="I81" i="13"/>
  <c r="F101" i="13"/>
  <c r="A101" i="13"/>
  <c r="F121" i="13"/>
  <c r="A121" i="13"/>
  <c r="H121" i="13"/>
  <c r="H141" i="13"/>
  <c r="I141" i="13"/>
  <c r="D161" i="13"/>
  <c r="C161" i="13"/>
  <c r="G201" i="13"/>
  <c r="A201" i="13"/>
  <c r="D201" i="13"/>
  <c r="O221" i="13"/>
  <c r="F221" i="13"/>
  <c r="H257" i="13"/>
  <c r="F257" i="13"/>
  <c r="H411" i="13"/>
  <c r="G411" i="13"/>
  <c r="O411" i="13"/>
  <c r="G26" i="13"/>
  <c r="D26" i="13"/>
  <c r="I46" i="13"/>
  <c r="O46" i="13"/>
  <c r="F66" i="13"/>
  <c r="G66" i="13"/>
  <c r="C66" i="13"/>
  <c r="H86" i="13"/>
  <c r="E86" i="13"/>
  <c r="O126" i="13"/>
  <c r="C126" i="13"/>
  <c r="D146" i="13"/>
  <c r="H146" i="13"/>
  <c r="C146" i="13"/>
  <c r="D166" i="13"/>
  <c r="A166" i="13"/>
  <c r="O186" i="13"/>
  <c r="G186" i="13"/>
  <c r="I206" i="13"/>
  <c r="E206" i="13"/>
  <c r="H245" i="13"/>
  <c r="C245" i="13"/>
  <c r="A325" i="13"/>
  <c r="F325" i="13"/>
  <c r="G302" i="13"/>
  <c r="I302" i="13"/>
  <c r="H342" i="13"/>
  <c r="O342" i="13"/>
  <c r="E342" i="13"/>
  <c r="A362" i="13"/>
  <c r="H362" i="13"/>
  <c r="H251" i="13"/>
  <c r="O251" i="13"/>
  <c r="G311" i="13"/>
  <c r="D311" i="13"/>
  <c r="C351" i="13"/>
  <c r="O351" i="13"/>
  <c r="C371" i="13"/>
  <c r="F371" i="13"/>
  <c r="G371" i="13"/>
  <c r="C256" i="13"/>
  <c r="D256" i="13"/>
  <c r="O316" i="13"/>
  <c r="G316" i="13"/>
  <c r="O379" i="13"/>
  <c r="E379" i="13"/>
  <c r="F376" i="13"/>
  <c r="E376" i="13"/>
  <c r="C396" i="13"/>
  <c r="D396" i="13"/>
  <c r="E396" i="13"/>
  <c r="O416" i="13"/>
  <c r="H416" i="13"/>
  <c r="E436" i="13"/>
  <c r="H436" i="13"/>
  <c r="D476" i="13"/>
  <c r="O476" i="13"/>
  <c r="A476" i="13"/>
  <c r="F496" i="13"/>
  <c r="C496" i="13"/>
  <c r="D385" i="13"/>
  <c r="G385" i="13"/>
  <c r="H425" i="13"/>
  <c r="E425" i="13"/>
  <c r="I502" i="13"/>
  <c r="C502" i="13"/>
  <c r="F502" i="13"/>
  <c r="H547" i="13"/>
  <c r="C547" i="13"/>
  <c r="A536" i="13"/>
  <c r="C536" i="13"/>
  <c r="D556" i="13"/>
  <c r="A556" i="13"/>
  <c r="O556" i="13"/>
  <c r="E545" i="13"/>
  <c r="H545" i="13"/>
  <c r="G20" i="14"/>
  <c r="H20" i="14"/>
  <c r="D40" i="14"/>
  <c r="H40" i="14"/>
  <c r="D65" i="14"/>
  <c r="H65" i="14"/>
  <c r="A65" i="14"/>
  <c r="H5" i="14"/>
  <c r="I5" i="14"/>
  <c r="O25" i="14"/>
  <c r="E25" i="14"/>
  <c r="O45" i="14"/>
  <c r="I45" i="14"/>
  <c r="D82" i="14"/>
  <c r="H82" i="14"/>
  <c r="A82" i="14"/>
  <c r="A14" i="14"/>
  <c r="I14" i="14"/>
  <c r="E34" i="14"/>
  <c r="H34" i="14"/>
  <c r="F54" i="14"/>
  <c r="G54" i="14"/>
  <c r="I90" i="14"/>
  <c r="O90" i="14"/>
  <c r="C90" i="14"/>
  <c r="C11" i="14"/>
  <c r="I11" i="14"/>
  <c r="I31" i="14"/>
  <c r="F31" i="14"/>
  <c r="H51" i="14"/>
  <c r="G51" i="14"/>
  <c r="F86" i="14"/>
  <c r="C86" i="14"/>
  <c r="H86" i="14"/>
  <c r="I71" i="14"/>
  <c r="F71" i="14"/>
  <c r="F91" i="14"/>
  <c r="E91" i="14"/>
  <c r="D111" i="14"/>
  <c r="O111" i="14"/>
  <c r="G131" i="14"/>
  <c r="H131" i="14"/>
  <c r="A131" i="14"/>
  <c r="A151" i="14"/>
  <c r="F151" i="14"/>
  <c r="I171" i="14"/>
  <c r="C171" i="14"/>
  <c r="G211" i="14"/>
  <c r="O211" i="14"/>
  <c r="C211" i="14"/>
  <c r="I249" i="14"/>
  <c r="A249" i="14"/>
  <c r="E290" i="14"/>
  <c r="H290" i="14"/>
  <c r="I371" i="14"/>
  <c r="F371" i="14"/>
  <c r="C371" i="14"/>
  <c r="C60" i="14"/>
  <c r="G60" i="14"/>
  <c r="I80" i="14"/>
  <c r="G80" i="14"/>
  <c r="C100" i="14"/>
  <c r="O100" i="14"/>
  <c r="C120" i="14"/>
  <c r="A120" i="14"/>
  <c r="H120" i="14"/>
  <c r="C140" i="14"/>
  <c r="A140" i="14"/>
  <c r="G160" i="14"/>
  <c r="F160" i="14"/>
  <c r="I180" i="14"/>
  <c r="F180" i="14"/>
  <c r="E200" i="14"/>
  <c r="A200" i="14"/>
  <c r="C200" i="14"/>
  <c r="E220" i="14"/>
  <c r="A220" i="14"/>
  <c r="F250" i="14"/>
  <c r="O250" i="14"/>
  <c r="O105" i="14"/>
  <c r="I105" i="14"/>
  <c r="A125" i="14"/>
  <c r="D125" i="14"/>
  <c r="F125" i="14"/>
  <c r="G145" i="14"/>
  <c r="C145" i="14"/>
  <c r="F165" i="14"/>
  <c r="H165" i="14"/>
  <c r="D185" i="14"/>
  <c r="A185" i="14"/>
  <c r="I205" i="14"/>
  <c r="F205" i="14"/>
  <c r="A205" i="14"/>
  <c r="E225" i="14"/>
  <c r="G225" i="14"/>
  <c r="G326" i="14"/>
  <c r="H326" i="14"/>
  <c r="I350" i="14"/>
  <c r="E350" i="14"/>
  <c r="G350" i="14"/>
  <c r="F114" i="14"/>
  <c r="C114" i="14"/>
  <c r="I134" i="14"/>
  <c r="C134" i="14"/>
  <c r="O154" i="14"/>
  <c r="A154" i="14"/>
  <c r="O174" i="14"/>
  <c r="C174" i="14"/>
  <c r="A174" i="14"/>
  <c r="I194" i="14"/>
  <c r="O194" i="14"/>
  <c r="D214" i="14"/>
  <c r="F214" i="14"/>
  <c r="H234" i="14"/>
  <c r="G234" i="14"/>
  <c r="I302" i="14"/>
  <c r="A302" i="14"/>
  <c r="D302" i="14"/>
  <c r="F360" i="14"/>
  <c r="E360" i="14"/>
  <c r="H440" i="14"/>
  <c r="E440" i="14"/>
  <c r="D255" i="14"/>
  <c r="A255" i="14"/>
  <c r="D275" i="14"/>
  <c r="G275" i="14"/>
  <c r="I275" i="14"/>
  <c r="F295" i="14"/>
  <c r="A295" i="14"/>
  <c r="A315" i="14"/>
  <c r="H315" i="14"/>
  <c r="C396" i="14"/>
  <c r="F396" i="14"/>
  <c r="C436" i="14"/>
  <c r="F436" i="14"/>
  <c r="O256" i="14"/>
  <c r="A256" i="14"/>
  <c r="F256" i="14"/>
  <c r="F316" i="14"/>
  <c r="H316" i="14"/>
  <c r="D380" i="14"/>
  <c r="A380" i="14"/>
  <c r="I420" i="14"/>
  <c r="F420" i="14"/>
  <c r="A309" i="14"/>
  <c r="D309" i="14"/>
  <c r="D365" i="14"/>
  <c r="E365" i="14"/>
  <c r="F430" i="14"/>
  <c r="O430" i="14"/>
  <c r="D430" i="14"/>
  <c r="E514" i="14"/>
  <c r="C514" i="14"/>
  <c r="I495" i="14"/>
  <c r="H495" i="14"/>
  <c r="D520" i="14"/>
  <c r="I520" i="14"/>
  <c r="H66" i="15"/>
  <c r="A66" i="15"/>
  <c r="G19" i="15"/>
  <c r="C19" i="15"/>
  <c r="O24" i="15"/>
  <c r="E24" i="15"/>
  <c r="D24" i="15"/>
  <c r="O104" i="15"/>
  <c r="H104" i="15"/>
  <c r="F325" i="15"/>
  <c r="C325" i="15"/>
  <c r="D529" i="13"/>
  <c r="H529" i="13"/>
  <c r="G529" i="13"/>
  <c r="C549" i="13"/>
  <c r="I549" i="13"/>
  <c r="C4" i="14"/>
  <c r="D4" i="14"/>
  <c r="D24" i="14"/>
  <c r="C24" i="14"/>
  <c r="I44" i="14"/>
  <c r="O44" i="14"/>
  <c r="A70" i="14"/>
  <c r="E70" i="14"/>
  <c r="O70" i="14"/>
  <c r="E9" i="14"/>
  <c r="I9" i="14"/>
  <c r="D29" i="14"/>
  <c r="H29" i="14"/>
  <c r="O49" i="14"/>
  <c r="D49" i="14"/>
  <c r="H89" i="14"/>
  <c r="F89" i="14"/>
  <c r="E89" i="14"/>
  <c r="C22" i="14"/>
  <c r="A22" i="14"/>
  <c r="O94" i="14"/>
  <c r="E94" i="14"/>
  <c r="A94" i="14"/>
  <c r="A15" i="14"/>
  <c r="F15" i="14"/>
  <c r="O35" i="14"/>
  <c r="D35" i="14"/>
  <c r="O55" i="14"/>
  <c r="I55" i="14"/>
  <c r="H97" i="14"/>
  <c r="G97" i="14"/>
  <c r="E97" i="14"/>
  <c r="O75" i="14"/>
  <c r="I75" i="14"/>
  <c r="C95" i="14"/>
  <c r="D95" i="14"/>
  <c r="I115" i="14"/>
  <c r="G115" i="14"/>
  <c r="H135" i="14"/>
  <c r="D135" i="14"/>
  <c r="C135" i="14"/>
  <c r="F155" i="14"/>
  <c r="G155" i="14"/>
  <c r="G175" i="14"/>
  <c r="F175" i="14"/>
  <c r="H195" i="14"/>
  <c r="A195" i="14"/>
  <c r="H215" i="14"/>
  <c r="E215" i="14"/>
  <c r="C215" i="14"/>
  <c r="E235" i="14"/>
  <c r="C235" i="14"/>
  <c r="F314" i="14"/>
  <c r="G314" i="14"/>
  <c r="E404" i="14"/>
  <c r="D404" i="14"/>
  <c r="H404" i="14"/>
  <c r="D64" i="14"/>
  <c r="H64" i="14"/>
  <c r="A84" i="14"/>
  <c r="D84" i="14"/>
  <c r="A104" i="14"/>
  <c r="I104" i="14"/>
  <c r="H124" i="14"/>
  <c r="G124" i="14"/>
  <c r="A124" i="14"/>
  <c r="E144" i="14"/>
  <c r="C144" i="14"/>
  <c r="G164" i="14"/>
  <c r="D164" i="14"/>
  <c r="A184" i="14"/>
  <c r="G184" i="14"/>
  <c r="H204" i="14"/>
  <c r="I204" i="14"/>
  <c r="A204" i="14"/>
  <c r="E224" i="14"/>
  <c r="C224" i="14"/>
  <c r="G254" i="14"/>
  <c r="O254" i="14"/>
  <c r="D109" i="14"/>
  <c r="O109" i="14"/>
  <c r="G129" i="14"/>
  <c r="E129" i="14"/>
  <c r="D129" i="14"/>
  <c r="C149" i="14"/>
  <c r="A149" i="14"/>
  <c r="E169" i="14"/>
  <c r="C169" i="14"/>
  <c r="D189" i="14"/>
  <c r="G189" i="14"/>
  <c r="G209" i="14"/>
  <c r="E209" i="14"/>
  <c r="D209" i="14"/>
  <c r="O229" i="14"/>
  <c r="F229" i="14"/>
  <c r="E269" i="14"/>
  <c r="I269" i="14"/>
  <c r="F330" i="14"/>
  <c r="C330" i="14"/>
  <c r="H142" i="14"/>
  <c r="D142" i="14"/>
  <c r="O162" i="14"/>
  <c r="I162" i="14"/>
  <c r="E202" i="14"/>
  <c r="G202" i="14"/>
  <c r="O222" i="14"/>
  <c r="I222" i="14"/>
  <c r="H241" i="14"/>
  <c r="A241" i="14"/>
  <c r="H306" i="14"/>
  <c r="C306" i="14"/>
  <c r="A306" i="14"/>
  <c r="E395" i="14"/>
  <c r="F395" i="14"/>
  <c r="G239" i="14"/>
  <c r="A239" i="14"/>
  <c r="O259" i="14"/>
  <c r="G259" i="14"/>
  <c r="F279" i="14"/>
  <c r="H279" i="14"/>
  <c r="C279" i="14"/>
  <c r="A299" i="14"/>
  <c r="E299" i="14"/>
  <c r="E319" i="14"/>
  <c r="O319" i="14"/>
  <c r="F339" i="14"/>
  <c r="E339" i="14"/>
  <c r="D240" i="14"/>
  <c r="H240" i="14"/>
  <c r="H260" i="14"/>
  <c r="G260" i="14"/>
  <c r="F260" i="14"/>
  <c r="G280" i="14"/>
  <c r="E280" i="14"/>
  <c r="E300" i="14"/>
  <c r="O300" i="14"/>
  <c r="D320" i="14"/>
  <c r="C320" i="14"/>
  <c r="G340" i="14"/>
  <c r="O340" i="14"/>
  <c r="C340" i="14"/>
  <c r="G384" i="14"/>
  <c r="A384" i="14"/>
  <c r="A424" i="14"/>
  <c r="I424" i="14"/>
  <c r="C329" i="14"/>
  <c r="E329" i="14"/>
  <c r="I385" i="14"/>
  <c r="A385" i="14"/>
  <c r="I370" i="14"/>
  <c r="D370" i="14"/>
  <c r="E554" i="14"/>
  <c r="F554" i="14"/>
  <c r="A105" i="15"/>
  <c r="F105" i="15"/>
  <c r="G59" i="15"/>
  <c r="I59" i="15"/>
  <c r="I64" i="15"/>
  <c r="A64" i="15"/>
  <c r="C64" i="15"/>
  <c r="F152" i="15"/>
  <c r="H152" i="15"/>
  <c r="I254" i="15"/>
  <c r="F254" i="15"/>
  <c r="F500" i="15"/>
  <c r="D500" i="15"/>
  <c r="E500" i="15"/>
  <c r="H555" i="13"/>
  <c r="F555" i="13"/>
  <c r="O544" i="13"/>
  <c r="G544" i="13"/>
  <c r="G537" i="13"/>
  <c r="D537" i="13"/>
  <c r="E537" i="13"/>
  <c r="O557" i="13"/>
  <c r="C557" i="13"/>
  <c r="O12" i="14"/>
  <c r="G12" i="14"/>
  <c r="A52" i="14"/>
  <c r="D52" i="14"/>
  <c r="C74" i="14"/>
  <c r="A74" i="14"/>
  <c r="I74" i="14"/>
  <c r="D17" i="14"/>
  <c r="E17" i="14"/>
  <c r="H66" i="14"/>
  <c r="G66" i="14"/>
  <c r="C26" i="14"/>
  <c r="H26" i="14"/>
  <c r="D46" i="14"/>
  <c r="O46" i="14"/>
  <c r="A61" i="14"/>
  <c r="H61" i="14"/>
  <c r="H101" i="14"/>
  <c r="A101" i="14"/>
  <c r="I101" i="14"/>
  <c r="G19" i="14"/>
  <c r="H19" i="14"/>
  <c r="I39" i="14"/>
  <c r="F39" i="14"/>
  <c r="C62" i="14"/>
  <c r="H62" i="14"/>
  <c r="E59" i="14"/>
  <c r="C59" i="14"/>
  <c r="D59" i="14"/>
  <c r="O79" i="14"/>
  <c r="C79" i="14"/>
  <c r="C99" i="14"/>
  <c r="I99" i="14"/>
  <c r="A119" i="14"/>
  <c r="H119" i="14"/>
  <c r="H139" i="14"/>
  <c r="A139" i="14"/>
  <c r="I139" i="14"/>
  <c r="I159" i="14"/>
  <c r="G159" i="14"/>
  <c r="H179" i="14"/>
  <c r="E179" i="14"/>
  <c r="O199" i="14"/>
  <c r="D199" i="14"/>
  <c r="H219" i="14"/>
  <c r="O219" i="14"/>
  <c r="F219" i="14"/>
  <c r="O334" i="14"/>
  <c r="F334" i="14"/>
  <c r="A411" i="14"/>
  <c r="D411" i="14"/>
  <c r="H411" i="14"/>
  <c r="E92" i="14"/>
  <c r="O92" i="14"/>
  <c r="E112" i="14"/>
  <c r="D112" i="14"/>
  <c r="E132" i="14"/>
  <c r="G132" i="14"/>
  <c r="F132" i="14"/>
  <c r="A152" i="14"/>
  <c r="I152" i="14"/>
  <c r="E172" i="14"/>
  <c r="G172" i="14"/>
  <c r="E212" i="14"/>
  <c r="H212" i="14"/>
  <c r="D212" i="14"/>
  <c r="O261" i="14"/>
  <c r="F261" i="14"/>
  <c r="H137" i="14"/>
  <c r="F137" i="14"/>
  <c r="C137" i="14"/>
  <c r="C157" i="14"/>
  <c r="D157" i="14"/>
  <c r="A197" i="14"/>
  <c r="E197" i="14"/>
  <c r="G274" i="14"/>
  <c r="I274" i="14"/>
  <c r="I342" i="14"/>
  <c r="C342" i="14"/>
  <c r="A126" i="14"/>
  <c r="C126" i="14"/>
  <c r="I146" i="14"/>
  <c r="D146" i="14"/>
  <c r="G166" i="14"/>
  <c r="I166" i="14"/>
  <c r="E186" i="14"/>
  <c r="A186" i="14"/>
  <c r="C186" i="14"/>
  <c r="E206" i="14"/>
  <c r="D206" i="14"/>
  <c r="H265" i="14"/>
  <c r="C265" i="14"/>
  <c r="O310" i="14"/>
  <c r="E310" i="14"/>
  <c r="G310" i="14"/>
  <c r="E287" i="14"/>
  <c r="G287" i="14"/>
  <c r="A287" i="14"/>
  <c r="G412" i="14"/>
  <c r="F412" i="14"/>
  <c r="O464" i="14"/>
  <c r="F464" i="14"/>
  <c r="C244" i="14"/>
  <c r="O244" i="14"/>
  <c r="E264" i="14"/>
  <c r="G264" i="14"/>
  <c r="O264" i="14"/>
  <c r="F284" i="14"/>
  <c r="C284" i="14"/>
  <c r="F304" i="14"/>
  <c r="I304" i="14"/>
  <c r="A324" i="14"/>
  <c r="H324" i="14"/>
  <c r="H344" i="14"/>
  <c r="C344" i="14"/>
  <c r="D344" i="14"/>
  <c r="E391" i="14"/>
  <c r="D391" i="14"/>
  <c r="A349" i="14"/>
  <c r="O349" i="14"/>
  <c r="O480" i="14"/>
  <c r="A480" i="14"/>
  <c r="E480" i="14"/>
  <c r="G390" i="14"/>
  <c r="E390" i="14"/>
  <c r="D470" i="14"/>
  <c r="A470" i="14"/>
  <c r="G470" i="14"/>
  <c r="G455" i="14"/>
  <c r="D455" i="14"/>
  <c r="O547" i="14"/>
  <c r="C547" i="14"/>
  <c r="G537" i="14"/>
  <c r="F537" i="14"/>
  <c r="E537" i="14"/>
  <c r="C77" i="15"/>
  <c r="F77" i="15"/>
  <c r="D99" i="15"/>
  <c r="I99" i="15"/>
  <c r="A111" i="15"/>
  <c r="C111" i="15"/>
  <c r="D111" i="15"/>
  <c r="O214" i="15"/>
  <c r="E214" i="15"/>
  <c r="G16" i="14"/>
  <c r="A16" i="14"/>
  <c r="O16" i="14"/>
  <c r="F36" i="14"/>
  <c r="D36" i="14"/>
  <c r="F81" i="14"/>
  <c r="I81" i="14"/>
  <c r="I21" i="14"/>
  <c r="O21" i="14"/>
  <c r="F21" i="14"/>
  <c r="H41" i="14"/>
  <c r="O41" i="14"/>
  <c r="C77" i="14"/>
  <c r="O77" i="14"/>
  <c r="H10" i="14"/>
  <c r="F10" i="14"/>
  <c r="A30" i="14"/>
  <c r="D30" i="14"/>
  <c r="I30" i="14"/>
  <c r="I50" i="14"/>
  <c r="E50" i="14"/>
  <c r="O85" i="14"/>
  <c r="F85" i="14"/>
  <c r="D27" i="14"/>
  <c r="O27" i="14"/>
  <c r="G27" i="14"/>
  <c r="C69" i="14"/>
  <c r="D69" i="14"/>
  <c r="O87" i="14"/>
  <c r="F87" i="14"/>
  <c r="E87" i="14"/>
  <c r="O127" i="14"/>
  <c r="F127" i="14"/>
  <c r="G147" i="14"/>
  <c r="I147" i="14"/>
  <c r="C167" i="14"/>
  <c r="D167" i="14"/>
  <c r="H167" i="14"/>
  <c r="I187" i="14"/>
  <c r="O187" i="14"/>
  <c r="G286" i="14"/>
  <c r="A286" i="14"/>
  <c r="G364" i="14"/>
  <c r="I364" i="14"/>
  <c r="I76" i="14"/>
  <c r="H76" i="14"/>
  <c r="A76" i="14"/>
  <c r="D96" i="14"/>
  <c r="G96" i="14"/>
  <c r="A136" i="14"/>
  <c r="H136" i="14"/>
  <c r="F156" i="14"/>
  <c r="I156" i="14"/>
  <c r="H156" i="14"/>
  <c r="E196" i="14"/>
  <c r="A196" i="14"/>
  <c r="C216" i="14"/>
  <c r="F216" i="14"/>
  <c r="E245" i="14"/>
  <c r="I245" i="14"/>
  <c r="C245" i="14"/>
  <c r="O294" i="14"/>
  <c r="A294" i="14"/>
  <c r="G121" i="14"/>
  <c r="H121" i="14"/>
  <c r="A141" i="14"/>
  <c r="C141" i="14"/>
  <c r="H161" i="14"/>
  <c r="A161" i="14"/>
  <c r="O161" i="14"/>
  <c r="O201" i="14"/>
  <c r="C201" i="14"/>
  <c r="F221" i="14"/>
  <c r="O221" i="14"/>
  <c r="C257" i="14"/>
  <c r="O257" i="14"/>
  <c r="F257" i="14"/>
  <c r="E110" i="14"/>
  <c r="A110" i="14"/>
  <c r="I130" i="14"/>
  <c r="C130" i="14"/>
  <c r="E130" i="14"/>
  <c r="H150" i="14"/>
  <c r="D150" i="14"/>
  <c r="E170" i="14"/>
  <c r="A170" i="14"/>
  <c r="D190" i="14"/>
  <c r="G190" i="14"/>
  <c r="I210" i="14"/>
  <c r="H210" i="14"/>
  <c r="C210" i="14"/>
  <c r="G270" i="14"/>
  <c r="I270" i="14"/>
  <c r="G355" i="14"/>
  <c r="C355" i="14"/>
  <c r="G435" i="14"/>
  <c r="F435" i="14"/>
  <c r="D435" i="14"/>
  <c r="C251" i="14"/>
  <c r="O251" i="14"/>
  <c r="G311" i="14"/>
  <c r="I311" i="14"/>
  <c r="O311" i="14"/>
  <c r="D351" i="14"/>
  <c r="I351" i="14"/>
  <c r="G379" i="14"/>
  <c r="O379" i="14"/>
  <c r="F419" i="14"/>
  <c r="C419" i="14"/>
  <c r="D419" i="14"/>
  <c r="E252" i="14"/>
  <c r="H252" i="14"/>
  <c r="A375" i="14"/>
  <c r="F375" i="14"/>
  <c r="O415" i="14"/>
  <c r="C415" i="14"/>
  <c r="D415" i="14"/>
  <c r="A289" i="14"/>
  <c r="O289" i="14"/>
  <c r="G425" i="14"/>
  <c r="A425" i="14"/>
  <c r="D425" i="14"/>
  <c r="G535" i="14"/>
  <c r="D535" i="14"/>
  <c r="O410" i="14"/>
  <c r="G410" i="14"/>
  <c r="D490" i="14"/>
  <c r="A490" i="14"/>
  <c r="F475" i="14"/>
  <c r="O475" i="14"/>
  <c r="H475" i="14"/>
  <c r="G500" i="14"/>
  <c r="D500" i="14"/>
  <c r="I26" i="15"/>
  <c r="F26" i="15"/>
  <c r="D26" i="15"/>
  <c r="D45" i="15"/>
  <c r="G45" i="15"/>
  <c r="D69" i="15"/>
  <c r="C69" i="15"/>
  <c r="G179" i="15"/>
  <c r="A179" i="15"/>
  <c r="E530" i="15"/>
  <c r="C530" i="15"/>
  <c r="G317" i="14"/>
  <c r="D317" i="14"/>
  <c r="H317" i="14"/>
  <c r="H392" i="14"/>
  <c r="A392" i="14"/>
  <c r="I484" i="14"/>
  <c r="H484" i="14"/>
  <c r="I369" i="14"/>
  <c r="O369" i="14"/>
  <c r="E369" i="14"/>
  <c r="H389" i="14"/>
  <c r="I389" i="14"/>
  <c r="H409" i="14"/>
  <c r="I409" i="14"/>
  <c r="O429" i="14"/>
  <c r="D429" i="14"/>
  <c r="C449" i="14"/>
  <c r="H449" i="14"/>
  <c r="G449" i="14"/>
  <c r="I469" i="14"/>
  <c r="E469" i="14"/>
  <c r="A489" i="14"/>
  <c r="O489" i="14"/>
  <c r="D354" i="14"/>
  <c r="G354" i="14"/>
  <c r="E354" i="14"/>
  <c r="G374" i="14"/>
  <c r="D374" i="14"/>
  <c r="D394" i="14"/>
  <c r="H394" i="14"/>
  <c r="E414" i="14"/>
  <c r="I414" i="14"/>
  <c r="H454" i="14"/>
  <c r="E454" i="14"/>
  <c r="H474" i="14"/>
  <c r="F474" i="14"/>
  <c r="G494" i="14"/>
  <c r="E494" i="14"/>
  <c r="G479" i="14"/>
  <c r="H479" i="14"/>
  <c r="H499" i="14"/>
  <c r="F499" i="14"/>
  <c r="I499" i="14"/>
  <c r="H555" i="14"/>
  <c r="G555" i="14"/>
  <c r="D524" i="14"/>
  <c r="O524" i="14"/>
  <c r="F524" i="14"/>
  <c r="F544" i="14"/>
  <c r="C544" i="14"/>
  <c r="G501" i="14"/>
  <c r="C501" i="14"/>
  <c r="F501" i="14"/>
  <c r="O557" i="14"/>
  <c r="D557" i="14"/>
  <c r="H81" i="15"/>
  <c r="I81" i="15"/>
  <c r="F30" i="15"/>
  <c r="D30" i="15"/>
  <c r="H70" i="15"/>
  <c r="I70" i="15"/>
  <c r="E70" i="15"/>
  <c r="E211" i="15"/>
  <c r="D211" i="15"/>
  <c r="E61" i="15"/>
  <c r="I61" i="15"/>
  <c r="G27" i="15"/>
  <c r="I27" i="15"/>
  <c r="D27" i="15"/>
  <c r="F119" i="15"/>
  <c r="I119" i="15"/>
  <c r="C187" i="15"/>
  <c r="A187" i="15"/>
  <c r="I112" i="15"/>
  <c r="F112" i="15"/>
  <c r="H112" i="15"/>
  <c r="H172" i="15"/>
  <c r="E172" i="15"/>
  <c r="G259" i="15"/>
  <c r="C259" i="15"/>
  <c r="G197" i="15"/>
  <c r="E197" i="15"/>
  <c r="D197" i="15"/>
  <c r="D429" i="15"/>
  <c r="H429" i="15"/>
  <c r="E279" i="15"/>
  <c r="D279" i="15"/>
  <c r="G365" i="15"/>
  <c r="I365" i="15"/>
  <c r="O365" i="15"/>
  <c r="G294" i="15"/>
  <c r="F294" i="15"/>
  <c r="G410" i="15"/>
  <c r="D410" i="15"/>
  <c r="G492" i="14"/>
  <c r="O492" i="14"/>
  <c r="F281" i="14"/>
  <c r="D281" i="14"/>
  <c r="D301" i="14"/>
  <c r="O301" i="14"/>
  <c r="A341" i="14"/>
  <c r="G341" i="14"/>
  <c r="H359" i="14"/>
  <c r="I359" i="14"/>
  <c r="E399" i="14"/>
  <c r="O399" i="14"/>
  <c r="G439" i="14"/>
  <c r="E439" i="14"/>
  <c r="D439" i="14"/>
  <c r="A472" i="14"/>
  <c r="G472" i="14"/>
  <c r="F534" i="14"/>
  <c r="C534" i="14"/>
  <c r="O377" i="14"/>
  <c r="A377" i="14"/>
  <c r="H377" i="14"/>
  <c r="I417" i="14"/>
  <c r="C417" i="14"/>
  <c r="E477" i="14"/>
  <c r="D477" i="14"/>
  <c r="I362" i="14"/>
  <c r="F362" i="14"/>
  <c r="G362" i="14"/>
  <c r="E502" i="14"/>
  <c r="H502" i="14"/>
  <c r="I502" i="14"/>
  <c r="O519" i="14"/>
  <c r="A519" i="14"/>
  <c r="O545" i="14"/>
  <c r="H545" i="14"/>
  <c r="G46" i="15"/>
  <c r="H46" i="15"/>
  <c r="C86" i="15"/>
  <c r="H86" i="15"/>
  <c r="I86" i="15"/>
  <c r="O139" i="15"/>
  <c r="F139" i="15"/>
  <c r="F235" i="15"/>
  <c r="H235" i="15"/>
  <c r="I39" i="15"/>
  <c r="F39" i="15"/>
  <c r="O39" i="15"/>
  <c r="I79" i="15"/>
  <c r="H79" i="15"/>
  <c r="I21" i="15"/>
  <c r="O21" i="15"/>
  <c r="H4" i="15"/>
  <c r="C4" i="15"/>
  <c r="A44" i="15"/>
  <c r="G44" i="15"/>
  <c r="F44" i="15"/>
  <c r="A84" i="15"/>
  <c r="E84" i="15"/>
  <c r="F151" i="15"/>
  <c r="G151" i="15"/>
  <c r="H215" i="15"/>
  <c r="E215" i="15"/>
  <c r="E124" i="15"/>
  <c r="A124" i="15"/>
  <c r="C124" i="15"/>
  <c r="H319" i="15"/>
  <c r="C319" i="15"/>
  <c r="A137" i="15"/>
  <c r="C137" i="15"/>
  <c r="F134" i="15"/>
  <c r="A134" i="15"/>
  <c r="C245" i="15"/>
  <c r="E245" i="15"/>
  <c r="F417" i="15"/>
  <c r="H417" i="15"/>
  <c r="O417" i="15"/>
  <c r="G334" i="15"/>
  <c r="F334" i="15"/>
  <c r="F435" i="15"/>
  <c r="I435" i="15"/>
  <c r="A420" i="15"/>
  <c r="H420" i="15"/>
  <c r="G420" i="15"/>
  <c r="D496" i="14"/>
  <c r="I496" i="14"/>
  <c r="O496" i="14"/>
  <c r="F285" i="14"/>
  <c r="C285" i="14"/>
  <c r="A305" i="14"/>
  <c r="I305" i="14"/>
  <c r="E325" i="14"/>
  <c r="F325" i="14"/>
  <c r="O345" i="14"/>
  <c r="D345" i="14"/>
  <c r="C345" i="14"/>
  <c r="D376" i="14"/>
  <c r="F376" i="14"/>
  <c r="A416" i="14"/>
  <c r="F416" i="14"/>
  <c r="D476" i="14"/>
  <c r="A476" i="14"/>
  <c r="H476" i="14"/>
  <c r="F361" i="14"/>
  <c r="H361" i="14"/>
  <c r="C421" i="14"/>
  <c r="O421" i="14"/>
  <c r="D530" i="14"/>
  <c r="A530" i="14"/>
  <c r="F546" i="14"/>
  <c r="O546" i="14"/>
  <c r="D471" i="14"/>
  <c r="A471" i="14"/>
  <c r="O491" i="14"/>
  <c r="C491" i="14"/>
  <c r="C536" i="14"/>
  <c r="F536" i="14"/>
  <c r="O529" i="14"/>
  <c r="I529" i="14"/>
  <c r="D529" i="14"/>
  <c r="A549" i="14"/>
  <c r="D549" i="14"/>
  <c r="H556" i="14"/>
  <c r="A556" i="14"/>
  <c r="D25" i="15"/>
  <c r="A25" i="15"/>
  <c r="G25" i="15"/>
  <c r="O10" i="15"/>
  <c r="F10" i="15"/>
  <c r="A50" i="15"/>
  <c r="I50" i="15"/>
  <c r="A90" i="15"/>
  <c r="G90" i="15"/>
  <c r="O147" i="15"/>
  <c r="C147" i="15"/>
  <c r="E147" i="15"/>
  <c r="A5" i="15"/>
  <c r="E5" i="15"/>
  <c r="D87" i="15"/>
  <c r="A87" i="15"/>
  <c r="F87" i="15"/>
  <c r="G49" i="15"/>
  <c r="D49" i="15"/>
  <c r="O12" i="15"/>
  <c r="I12" i="15"/>
  <c r="F52" i="15"/>
  <c r="G52" i="15"/>
  <c r="G92" i="15"/>
  <c r="E92" i="15"/>
  <c r="F92" i="15"/>
  <c r="H159" i="15"/>
  <c r="E159" i="15"/>
  <c r="C132" i="15"/>
  <c r="E132" i="15"/>
  <c r="H212" i="15"/>
  <c r="F212" i="15"/>
  <c r="O212" i="15"/>
  <c r="F379" i="15"/>
  <c r="O379" i="15"/>
  <c r="F157" i="15"/>
  <c r="G157" i="15"/>
  <c r="C174" i="15"/>
  <c r="O174" i="15"/>
  <c r="G174" i="15"/>
  <c r="A285" i="15"/>
  <c r="H285" i="15"/>
  <c r="I501" i="15"/>
  <c r="C501" i="15"/>
  <c r="D374" i="15"/>
  <c r="A374" i="15"/>
  <c r="H374" i="15"/>
  <c r="A490" i="15"/>
  <c r="H490" i="15"/>
  <c r="I475" i="15"/>
  <c r="O475" i="15"/>
  <c r="O29" i="15"/>
  <c r="H29" i="15"/>
  <c r="I85" i="15"/>
  <c r="A85" i="15"/>
  <c r="I14" i="15"/>
  <c r="D14" i="15"/>
  <c r="O34" i="15"/>
  <c r="I34" i="15"/>
  <c r="F34" i="15"/>
  <c r="E54" i="15"/>
  <c r="H54" i="15"/>
  <c r="E74" i="15"/>
  <c r="G74" i="15"/>
  <c r="D94" i="15"/>
  <c r="O94" i="15"/>
  <c r="O115" i="15"/>
  <c r="I115" i="15"/>
  <c r="G115" i="15"/>
  <c r="D155" i="15"/>
  <c r="H155" i="15"/>
  <c r="E219" i="15"/>
  <c r="A219" i="15"/>
  <c r="D17" i="15"/>
  <c r="G17" i="15"/>
  <c r="O89" i="15"/>
  <c r="D89" i="15"/>
  <c r="I89" i="15"/>
  <c r="E11" i="15"/>
  <c r="C11" i="15"/>
  <c r="C31" i="15"/>
  <c r="G31" i="15"/>
  <c r="F51" i="15"/>
  <c r="O51" i="15"/>
  <c r="A71" i="15"/>
  <c r="H71" i="15"/>
  <c r="O71" i="15"/>
  <c r="A91" i="15"/>
  <c r="H91" i="15"/>
  <c r="O299" i="15"/>
  <c r="C299" i="15"/>
  <c r="A299" i="15"/>
  <c r="C16" i="15"/>
  <c r="A16" i="15"/>
  <c r="G36" i="15"/>
  <c r="O36" i="15"/>
  <c r="I76" i="15"/>
  <c r="O76" i="15"/>
  <c r="G76" i="15"/>
  <c r="I96" i="15"/>
  <c r="D96" i="15"/>
  <c r="O127" i="15"/>
  <c r="A127" i="15"/>
  <c r="F167" i="15"/>
  <c r="H167" i="15"/>
  <c r="A195" i="15"/>
  <c r="E195" i="15"/>
  <c r="I195" i="15"/>
  <c r="H239" i="15"/>
  <c r="F239" i="15"/>
  <c r="F136" i="15"/>
  <c r="D136" i="15"/>
  <c r="H156" i="15"/>
  <c r="F156" i="15"/>
  <c r="A156" i="15"/>
  <c r="G196" i="15"/>
  <c r="E196" i="15"/>
  <c r="E216" i="15"/>
  <c r="D216" i="15"/>
  <c r="F449" i="15"/>
  <c r="C449" i="15"/>
  <c r="A529" i="15"/>
  <c r="C529" i="15"/>
  <c r="O529" i="15"/>
  <c r="D121" i="15"/>
  <c r="A121" i="15"/>
  <c r="I141" i="15"/>
  <c r="A141" i="15"/>
  <c r="G161" i="15"/>
  <c r="D161" i="15"/>
  <c r="E201" i="15"/>
  <c r="A201" i="15"/>
  <c r="O221" i="15"/>
  <c r="D221" i="15"/>
  <c r="G241" i="15"/>
  <c r="H241" i="15"/>
  <c r="H339" i="15"/>
  <c r="O339" i="15"/>
  <c r="E339" i="15"/>
  <c r="A146" i="15"/>
  <c r="O146" i="15"/>
  <c r="G186" i="15"/>
  <c r="H186" i="15"/>
  <c r="I315" i="15"/>
  <c r="E315" i="15"/>
  <c r="D489" i="15"/>
  <c r="H489" i="15"/>
  <c r="H280" i="15"/>
  <c r="G280" i="15"/>
  <c r="G320" i="15"/>
  <c r="F320" i="15"/>
  <c r="O320" i="15"/>
  <c r="O360" i="15"/>
  <c r="C360" i="15"/>
  <c r="F257" i="15"/>
  <c r="A257" i="15"/>
  <c r="O377" i="15"/>
  <c r="A377" i="15"/>
  <c r="D306" i="15"/>
  <c r="F306" i="15"/>
  <c r="O502" i="15"/>
  <c r="F502" i="15"/>
  <c r="A392" i="15"/>
  <c r="G392" i="15"/>
  <c r="E472" i="15"/>
  <c r="H472" i="15"/>
  <c r="E556" i="15"/>
  <c r="I556" i="15"/>
  <c r="O557" i="15"/>
  <c r="D557" i="15"/>
  <c r="I97" i="15"/>
  <c r="O97" i="15"/>
  <c r="C22" i="15"/>
  <c r="E22" i="15"/>
  <c r="E62" i="15"/>
  <c r="I62" i="15"/>
  <c r="G82" i="15"/>
  <c r="F82" i="15"/>
  <c r="H101" i="15"/>
  <c r="F101" i="15"/>
  <c r="E131" i="15"/>
  <c r="O131" i="15"/>
  <c r="F131" i="15"/>
  <c r="E175" i="15"/>
  <c r="H175" i="15"/>
  <c r="H41" i="15"/>
  <c r="O41" i="15"/>
  <c r="E199" i="15"/>
  <c r="H199" i="15"/>
  <c r="I199" i="15"/>
  <c r="E15" i="15"/>
  <c r="O15" i="15"/>
  <c r="F35" i="15"/>
  <c r="C35" i="15"/>
  <c r="H55" i="15"/>
  <c r="D55" i="15"/>
  <c r="G75" i="15"/>
  <c r="C75" i="15"/>
  <c r="A75" i="15"/>
  <c r="O95" i="15"/>
  <c r="F95" i="15"/>
  <c r="F9" i="15"/>
  <c r="O9" i="15"/>
  <c r="F65" i="15"/>
  <c r="E65" i="15"/>
  <c r="I20" i="15"/>
  <c r="D20" i="15"/>
  <c r="I40" i="15"/>
  <c r="A40" i="15"/>
  <c r="D60" i="15"/>
  <c r="A60" i="15"/>
  <c r="F80" i="15"/>
  <c r="C80" i="15"/>
  <c r="I80" i="15"/>
  <c r="F100" i="15"/>
  <c r="O100" i="15"/>
  <c r="F135" i="15"/>
  <c r="H135" i="15"/>
  <c r="E171" i="15"/>
  <c r="C171" i="15"/>
  <c r="H359" i="15"/>
  <c r="G359" i="15"/>
  <c r="G120" i="15"/>
  <c r="O120" i="15"/>
  <c r="D140" i="15"/>
  <c r="G140" i="15"/>
  <c r="E160" i="15"/>
  <c r="C160" i="15"/>
  <c r="F160" i="15"/>
  <c r="F180" i="15"/>
  <c r="E180" i="15"/>
  <c r="F200" i="15"/>
  <c r="A200" i="15"/>
  <c r="D220" i="15"/>
  <c r="I220" i="15"/>
  <c r="G240" i="15"/>
  <c r="O240" i="15"/>
  <c r="A240" i="15"/>
  <c r="I275" i="15"/>
  <c r="A275" i="15"/>
  <c r="D355" i="15"/>
  <c r="E355" i="15"/>
  <c r="I125" i="15"/>
  <c r="O125" i="15"/>
  <c r="I145" i="15"/>
  <c r="O145" i="15"/>
  <c r="O165" i="15"/>
  <c r="I165" i="15"/>
  <c r="F185" i="15"/>
  <c r="G185" i="15"/>
  <c r="I185" i="15"/>
  <c r="O205" i="15"/>
  <c r="D205" i="15"/>
  <c r="H225" i="15"/>
  <c r="C225" i="15"/>
  <c r="O287" i="15"/>
  <c r="D287" i="15"/>
  <c r="H114" i="15"/>
  <c r="D114" i="15"/>
  <c r="H154" i="15"/>
  <c r="O154" i="15"/>
  <c r="D194" i="15"/>
  <c r="I194" i="15"/>
  <c r="A234" i="15"/>
  <c r="F234" i="15"/>
  <c r="O234" i="15"/>
  <c r="C252" i="15"/>
  <c r="G252" i="15"/>
  <c r="F265" i="15"/>
  <c r="H265" i="15"/>
  <c r="E305" i="15"/>
  <c r="O305" i="15"/>
  <c r="O345" i="15"/>
  <c r="I345" i="15"/>
  <c r="A345" i="15"/>
  <c r="F385" i="15"/>
  <c r="E385" i="15"/>
  <c r="E549" i="15"/>
  <c r="A549" i="15"/>
  <c r="F274" i="15"/>
  <c r="D274" i="15"/>
  <c r="C274" i="15"/>
  <c r="A314" i="15"/>
  <c r="H314" i="15"/>
  <c r="H354" i="15"/>
  <c r="G354" i="15"/>
  <c r="H395" i="15"/>
  <c r="F395" i="15"/>
  <c r="I390" i="15"/>
  <c r="G390" i="15"/>
  <c r="A390" i="15"/>
  <c r="H430" i="15"/>
  <c r="F430" i="15"/>
  <c r="O470" i="15"/>
  <c r="E470" i="15"/>
  <c r="O415" i="15"/>
  <c r="H415" i="15"/>
  <c r="D455" i="15"/>
  <c r="A455" i="15"/>
  <c r="A495" i="15"/>
  <c r="G495" i="15"/>
  <c r="H535" i="15"/>
  <c r="G535" i="15"/>
  <c r="C535" i="15"/>
  <c r="E440" i="15"/>
  <c r="I440" i="15"/>
  <c r="O480" i="15"/>
  <c r="E480" i="15"/>
  <c r="A520" i="15"/>
  <c r="G520" i="15"/>
  <c r="I520" i="15"/>
  <c r="E144" i="15"/>
  <c r="H144" i="15"/>
  <c r="D164" i="15"/>
  <c r="I164" i="15"/>
  <c r="A184" i="15"/>
  <c r="G184" i="15"/>
  <c r="H204" i="15"/>
  <c r="F204" i="15"/>
  <c r="C204" i="15"/>
  <c r="E224" i="15"/>
  <c r="D224" i="15"/>
  <c r="A251" i="15"/>
  <c r="I251" i="15"/>
  <c r="F311" i="15"/>
  <c r="G311" i="15"/>
  <c r="G371" i="15"/>
  <c r="F371" i="15"/>
  <c r="D371" i="15"/>
  <c r="E109" i="15"/>
  <c r="D109" i="15"/>
  <c r="F129" i="15"/>
  <c r="G129" i="15"/>
  <c r="H149" i="15"/>
  <c r="A149" i="15"/>
  <c r="E149" i="15"/>
  <c r="E169" i="15"/>
  <c r="O169" i="15"/>
  <c r="H189" i="15"/>
  <c r="E189" i="15"/>
  <c r="A209" i="15"/>
  <c r="D209" i="15"/>
  <c r="O229" i="15"/>
  <c r="I229" i="15"/>
  <c r="F229" i="15"/>
  <c r="E295" i="15"/>
  <c r="O295" i="15"/>
  <c r="O421" i="15"/>
  <c r="I421" i="15"/>
  <c r="C126" i="15"/>
  <c r="O126" i="15"/>
  <c r="A166" i="15"/>
  <c r="C166" i="15"/>
  <c r="I166" i="15"/>
  <c r="O206" i="15"/>
  <c r="H206" i="15"/>
  <c r="I255" i="15"/>
  <c r="E255" i="15"/>
  <c r="C260" i="15"/>
  <c r="O260" i="15"/>
  <c r="G260" i="15"/>
  <c r="I300" i="15"/>
  <c r="F300" i="15"/>
  <c r="A340" i="15"/>
  <c r="D340" i="15"/>
  <c r="O380" i="15"/>
  <c r="E380" i="15"/>
  <c r="A317" i="15"/>
  <c r="D317" i="15"/>
  <c r="H477" i="15"/>
  <c r="D477" i="15"/>
  <c r="G477" i="15"/>
  <c r="C286" i="15"/>
  <c r="F286" i="15"/>
  <c r="G326" i="15"/>
  <c r="F326" i="15"/>
  <c r="C537" i="15"/>
  <c r="D537" i="15"/>
  <c r="F547" i="15"/>
  <c r="G547" i="15"/>
  <c r="E412" i="15"/>
  <c r="G412" i="15"/>
  <c r="E492" i="15"/>
  <c r="H492" i="15"/>
  <c r="C110" i="15"/>
  <c r="E110" i="15"/>
  <c r="H130" i="15"/>
  <c r="O130" i="15"/>
  <c r="C130" i="15"/>
  <c r="H150" i="15"/>
  <c r="D150" i="15"/>
  <c r="A170" i="15"/>
  <c r="C170" i="15"/>
  <c r="C190" i="15"/>
  <c r="A190" i="15"/>
  <c r="O210" i="15"/>
  <c r="C210" i="15"/>
  <c r="E210" i="15"/>
  <c r="I351" i="15"/>
  <c r="D351" i="15"/>
  <c r="H244" i="15"/>
  <c r="A244" i="15"/>
  <c r="O264" i="15"/>
  <c r="C264" i="15"/>
  <c r="A284" i="15"/>
  <c r="G284" i="15"/>
  <c r="D304" i="15"/>
  <c r="O304" i="15"/>
  <c r="G304" i="15"/>
  <c r="E324" i="15"/>
  <c r="O324" i="15"/>
  <c r="G344" i="15"/>
  <c r="I344" i="15"/>
  <c r="C364" i="15"/>
  <c r="F364" i="15"/>
  <c r="D261" i="15"/>
  <c r="F261" i="15"/>
  <c r="D281" i="15"/>
  <c r="A281" i="15"/>
  <c r="G301" i="15"/>
  <c r="E301" i="15"/>
  <c r="D341" i="15"/>
  <c r="I341" i="15"/>
  <c r="E361" i="15"/>
  <c r="C361" i="15"/>
  <c r="I409" i="15"/>
  <c r="G409" i="15"/>
  <c r="H409" i="15"/>
  <c r="I250" i="15"/>
  <c r="A250" i="15"/>
  <c r="C250" i="15"/>
  <c r="C270" i="15"/>
  <c r="G270" i="15"/>
  <c r="E290" i="15"/>
  <c r="C290" i="15"/>
  <c r="F310" i="15"/>
  <c r="A310" i="15"/>
  <c r="F330" i="15"/>
  <c r="A330" i="15"/>
  <c r="D330" i="15"/>
  <c r="A350" i="15"/>
  <c r="F350" i="15"/>
  <c r="C370" i="15"/>
  <c r="G370" i="15"/>
  <c r="H391" i="15"/>
  <c r="D391" i="15"/>
  <c r="E545" i="15"/>
  <c r="H545" i="15"/>
  <c r="D545" i="15"/>
  <c r="C546" i="15"/>
  <c r="I546" i="15"/>
  <c r="A411" i="15"/>
  <c r="O411" i="15"/>
  <c r="F471" i="15"/>
  <c r="O471" i="15"/>
  <c r="D491" i="15"/>
  <c r="E491" i="15"/>
  <c r="O396" i="15"/>
  <c r="D396" i="15"/>
  <c r="C416" i="15"/>
  <c r="E416" i="15"/>
  <c r="I416" i="15"/>
  <c r="I436" i="15"/>
  <c r="C436" i="15"/>
  <c r="O476" i="15"/>
  <c r="G476" i="15"/>
  <c r="D496" i="15"/>
  <c r="O496" i="15"/>
  <c r="F496" i="15"/>
  <c r="F536" i="15"/>
  <c r="E536" i="15"/>
  <c r="G554" i="15"/>
  <c r="H554" i="15"/>
  <c r="E142" i="15"/>
  <c r="C142" i="15"/>
  <c r="H142" i="15"/>
  <c r="D162" i="15"/>
  <c r="A162" i="15"/>
  <c r="C202" i="15"/>
  <c r="F202" i="15"/>
  <c r="A222" i="15"/>
  <c r="D222" i="15"/>
  <c r="G222" i="15"/>
  <c r="O375" i="15"/>
  <c r="E375" i="15"/>
  <c r="D256" i="15"/>
  <c r="E256" i="15"/>
  <c r="H316" i="15"/>
  <c r="E316" i="15"/>
  <c r="G316" i="15"/>
  <c r="F376" i="15"/>
  <c r="E376" i="15"/>
  <c r="H249" i="15"/>
  <c r="C249" i="15"/>
  <c r="G249" i="15"/>
  <c r="A269" i="15"/>
  <c r="C269" i="15"/>
  <c r="C289" i="15"/>
  <c r="F289" i="15"/>
  <c r="G309" i="15"/>
  <c r="C309" i="15"/>
  <c r="G329" i="15"/>
  <c r="E329" i="15"/>
  <c r="H329" i="15"/>
  <c r="D349" i="15"/>
  <c r="G349" i="15"/>
  <c r="F369" i="15"/>
  <c r="I369" i="15"/>
  <c r="O389" i="15"/>
  <c r="C389" i="15"/>
  <c r="O425" i="15"/>
  <c r="I425" i="15"/>
  <c r="G425" i="15"/>
  <c r="F469" i="15"/>
  <c r="A469" i="15"/>
  <c r="I302" i="15"/>
  <c r="A302" i="15"/>
  <c r="F342" i="15"/>
  <c r="A342" i="15"/>
  <c r="D342" i="15"/>
  <c r="E362" i="15"/>
  <c r="C362" i="15"/>
  <c r="O399" i="15"/>
  <c r="H399" i="15"/>
  <c r="C394" i="15"/>
  <c r="A394" i="15"/>
  <c r="G414" i="15"/>
  <c r="O414" i="15"/>
  <c r="C454" i="15"/>
  <c r="F454" i="15"/>
  <c r="H454" i="15"/>
  <c r="G474" i="15"/>
  <c r="E474" i="15"/>
  <c r="G494" i="15"/>
  <c r="O494" i="15"/>
  <c r="H514" i="15"/>
  <c r="C514" i="15"/>
  <c r="O534" i="15"/>
  <c r="C534" i="15"/>
  <c r="D534" i="15"/>
  <c r="I419" i="15"/>
  <c r="D419" i="15"/>
  <c r="G439" i="15"/>
  <c r="I439" i="15"/>
  <c r="H439" i="15"/>
  <c r="F479" i="15"/>
  <c r="C479" i="15"/>
  <c r="A499" i="15"/>
  <c r="F499" i="15"/>
  <c r="O519" i="15"/>
  <c r="D519" i="15"/>
  <c r="G519" i="15"/>
  <c r="I384" i="15"/>
  <c r="F384" i="15"/>
  <c r="F404" i="15"/>
  <c r="C404" i="15"/>
  <c r="C424" i="15"/>
  <c r="I424" i="15"/>
  <c r="O424" i="15"/>
  <c r="F464" i="15"/>
  <c r="C464" i="15"/>
  <c r="D484" i="15"/>
  <c r="F484" i="15"/>
  <c r="C524" i="15"/>
  <c r="D524" i="15"/>
  <c r="D544" i="15"/>
  <c r="F544" i="15"/>
  <c r="A555" i="15"/>
  <c r="C555" i="15"/>
  <c r="D170" i="10"/>
  <c r="H204" i="10"/>
  <c r="H244" i="10"/>
  <c r="I362" i="10"/>
  <c r="D205" i="10"/>
  <c r="A245" i="10"/>
  <c r="F410" i="10"/>
  <c r="H436" i="10"/>
  <c r="I300" i="10"/>
  <c r="C380" i="10"/>
  <c r="H420" i="10"/>
  <c r="C390" i="10"/>
  <c r="F440" i="10"/>
  <c r="C360" i="10"/>
  <c r="E295" i="10"/>
  <c r="O375" i="10"/>
  <c r="G415" i="10"/>
  <c r="F514" i="10"/>
  <c r="E317" i="10"/>
  <c r="F377" i="10"/>
  <c r="O417" i="10"/>
  <c r="D439" i="10"/>
  <c r="O479" i="10"/>
  <c r="O519" i="10"/>
  <c r="H544" i="10"/>
  <c r="E425" i="10"/>
  <c r="E545" i="10"/>
  <c r="C119" i="11"/>
  <c r="H115" i="11"/>
  <c r="A39" i="11"/>
  <c r="I79" i="11"/>
  <c r="H162" i="11"/>
  <c r="I251" i="11"/>
  <c r="E20" i="11"/>
  <c r="A60" i="11"/>
  <c r="G80" i="11"/>
  <c r="H139" i="11"/>
  <c r="A54" i="11"/>
  <c r="A5" i="11"/>
  <c r="C45" i="11"/>
  <c r="C65" i="11"/>
  <c r="A110" i="11"/>
  <c r="G190" i="11"/>
  <c r="H112" i="11"/>
  <c r="O152" i="11"/>
  <c r="O25" i="10"/>
  <c r="E66" i="10"/>
  <c r="H14" i="10"/>
  <c r="E34" i="10"/>
  <c r="O119" i="10"/>
  <c r="O15" i="10"/>
  <c r="D50" i="10"/>
  <c r="F130" i="10"/>
  <c r="H195" i="10"/>
  <c r="I51" i="10"/>
  <c r="A91" i="10"/>
  <c r="D60" i="10"/>
  <c r="I80" i="10"/>
  <c r="F120" i="10"/>
  <c r="D160" i="10"/>
  <c r="F210" i="10"/>
  <c r="I77" i="10"/>
  <c r="A157" i="10"/>
  <c r="O134" i="10"/>
  <c r="F174" i="10"/>
  <c r="F194" i="10"/>
  <c r="I212" i="10"/>
  <c r="H252" i="10"/>
  <c r="D374" i="10"/>
  <c r="D209" i="10"/>
  <c r="H249" i="10"/>
  <c r="A270" i="10"/>
  <c r="D326" i="10"/>
  <c r="H281" i="10"/>
  <c r="D287" i="10"/>
  <c r="I344" i="10"/>
  <c r="D424" i="10"/>
  <c r="A354" i="10"/>
  <c r="C324" i="10"/>
  <c r="O404" i="10"/>
  <c r="C319" i="10"/>
  <c r="D339" i="10"/>
  <c r="O379" i="10"/>
  <c r="O419" i="10"/>
  <c r="G554" i="10"/>
  <c r="D301" i="10"/>
  <c r="D341" i="10"/>
  <c r="F547" i="10"/>
  <c r="C492" i="10"/>
  <c r="G429" i="10"/>
  <c r="I449" i="10"/>
  <c r="D489" i="10"/>
  <c r="I529" i="10"/>
  <c r="E10" i="11"/>
  <c r="C239" i="11"/>
  <c r="O126" i="11"/>
  <c r="C166" i="11"/>
  <c r="G257" i="11"/>
  <c r="D24" i="11"/>
  <c r="A64" i="11"/>
  <c r="E84" i="11"/>
  <c r="O167" i="11"/>
  <c r="G70" i="11"/>
  <c r="C29" i="11"/>
  <c r="H49" i="11"/>
  <c r="E89" i="11"/>
  <c r="D154" i="11"/>
  <c r="C96" i="11"/>
  <c r="I136" i="11"/>
  <c r="D216" i="11"/>
  <c r="H306" i="11"/>
  <c r="G310" i="11"/>
  <c r="I125" i="11"/>
  <c r="C165" i="11"/>
  <c r="O205" i="11"/>
  <c r="G245" i="11"/>
  <c r="O285" i="11"/>
  <c r="H286" i="11"/>
  <c r="C259" i="11"/>
  <c r="E299" i="11"/>
  <c r="E319" i="11"/>
  <c r="D359" i="11"/>
  <c r="C421" i="11"/>
  <c r="G376" i="11"/>
  <c r="E325" i="11"/>
  <c r="A345" i="11"/>
  <c r="F362" i="11"/>
  <c r="D424" i="11"/>
  <c r="G414" i="11"/>
  <c r="D454" i="11"/>
  <c r="H494" i="11"/>
  <c r="F391" i="11"/>
  <c r="C411" i="11"/>
  <c r="O471" i="11"/>
  <c r="F476" i="11"/>
  <c r="I496" i="11"/>
  <c r="O477" i="11"/>
  <c r="H530" i="11"/>
  <c r="G536" i="11"/>
  <c r="G55" i="13"/>
  <c r="F127" i="13"/>
  <c r="F111" i="13"/>
  <c r="F305" i="13"/>
  <c r="A175" i="13"/>
  <c r="E147" i="13"/>
  <c r="O12" i="13"/>
  <c r="D52" i="13"/>
  <c r="E112" i="13"/>
  <c r="D132" i="13"/>
  <c r="H172" i="13"/>
  <c r="O212" i="13"/>
  <c r="I25" i="13"/>
  <c r="H65" i="13"/>
  <c r="A85" i="13"/>
  <c r="A125" i="13"/>
  <c r="O165" i="13"/>
  <c r="F205" i="13"/>
  <c r="C261" i="13"/>
  <c r="H341" i="13"/>
  <c r="C10" i="13"/>
  <c r="E50" i="13"/>
  <c r="C90" i="13"/>
  <c r="F110" i="13"/>
  <c r="D150" i="13"/>
  <c r="C190" i="13"/>
  <c r="O349" i="13"/>
  <c r="F286" i="13"/>
  <c r="I306" i="13"/>
  <c r="E471" i="13"/>
  <c r="I235" i="13"/>
  <c r="O255" i="13"/>
  <c r="I295" i="13"/>
  <c r="H355" i="13"/>
  <c r="I479" i="13"/>
  <c r="H240" i="13"/>
  <c r="C280" i="13"/>
  <c r="A320" i="13"/>
  <c r="E360" i="13"/>
  <c r="E380" i="13"/>
  <c r="H380" i="13"/>
  <c r="O420" i="13"/>
  <c r="E420" i="13"/>
  <c r="A420" i="13"/>
  <c r="F440" i="13"/>
  <c r="A440" i="13"/>
  <c r="E480" i="13"/>
  <c r="C480" i="13"/>
  <c r="F500" i="13"/>
  <c r="I500" i="13"/>
  <c r="H500" i="13"/>
  <c r="H520" i="13"/>
  <c r="I520" i="13"/>
  <c r="I389" i="13"/>
  <c r="E389" i="13"/>
  <c r="F389" i="13"/>
  <c r="H409" i="13"/>
  <c r="E409" i="13"/>
  <c r="H429" i="13"/>
  <c r="G429" i="13"/>
  <c r="F449" i="13"/>
  <c r="G449" i="13"/>
  <c r="E469" i="13"/>
  <c r="F469" i="13"/>
  <c r="A469" i="13"/>
  <c r="O489" i="13"/>
  <c r="I489" i="13"/>
  <c r="E314" i="11"/>
  <c r="H314" i="11"/>
  <c r="I314" i="11"/>
  <c r="E109" i="11"/>
  <c r="I109" i="11"/>
  <c r="E129" i="11"/>
  <c r="D129" i="11"/>
  <c r="A149" i="11"/>
  <c r="O149" i="11"/>
  <c r="I169" i="11"/>
  <c r="A169" i="11"/>
  <c r="E169" i="11"/>
  <c r="G189" i="11"/>
  <c r="D189" i="11"/>
  <c r="I209" i="11"/>
  <c r="F209" i="11"/>
  <c r="O229" i="11"/>
  <c r="I229" i="11"/>
  <c r="A249" i="11"/>
  <c r="I249" i="11"/>
  <c r="F249" i="11"/>
  <c r="A289" i="11"/>
  <c r="F289" i="11"/>
  <c r="F250" i="11"/>
  <c r="C250" i="11"/>
  <c r="O290" i="11"/>
  <c r="I290" i="11"/>
  <c r="H290" i="11"/>
  <c r="F305" i="11"/>
  <c r="I305" i="11"/>
  <c r="F287" i="11"/>
  <c r="C287" i="11"/>
  <c r="F385" i="11"/>
  <c r="O385" i="11"/>
  <c r="I385" i="11"/>
  <c r="F425" i="11"/>
  <c r="O425" i="11"/>
  <c r="I260" i="11"/>
  <c r="H260" i="11"/>
  <c r="I280" i="11"/>
  <c r="O280" i="11"/>
  <c r="G300" i="11"/>
  <c r="H300" i="11"/>
  <c r="O300" i="11"/>
  <c r="F320" i="11"/>
  <c r="A320" i="11"/>
  <c r="O340" i="11"/>
  <c r="D340" i="11"/>
  <c r="F360" i="11"/>
  <c r="O360" i="11"/>
  <c r="A380" i="11"/>
  <c r="I380" i="11"/>
  <c r="F380" i="11"/>
  <c r="C329" i="11"/>
  <c r="H329" i="11"/>
  <c r="A349" i="11"/>
  <c r="I349" i="11"/>
  <c r="E349" i="11"/>
  <c r="D369" i="11"/>
  <c r="E369" i="11"/>
  <c r="H326" i="11"/>
  <c r="G326" i="11"/>
  <c r="O412" i="11"/>
  <c r="D412" i="11"/>
  <c r="G502" i="11"/>
  <c r="A502" i="11"/>
  <c r="G395" i="11"/>
  <c r="D395" i="11"/>
  <c r="I415" i="11"/>
  <c r="E415" i="11"/>
  <c r="G415" i="11"/>
  <c r="G435" i="11"/>
  <c r="D435" i="11"/>
  <c r="D455" i="11"/>
  <c r="E455" i="11"/>
  <c r="E475" i="11"/>
  <c r="A475" i="11"/>
  <c r="A495" i="11"/>
  <c r="H495" i="11"/>
  <c r="D495" i="11"/>
  <c r="G440" i="11"/>
  <c r="D440" i="11"/>
  <c r="A480" i="11"/>
  <c r="I480" i="11"/>
  <c r="F480" i="11"/>
  <c r="O500" i="11"/>
  <c r="D500" i="11"/>
  <c r="I520" i="11"/>
  <c r="A520" i="11"/>
  <c r="F501" i="11"/>
  <c r="C501" i="11"/>
  <c r="C534" i="11"/>
  <c r="H534" i="11"/>
  <c r="C554" i="11"/>
  <c r="G554" i="11"/>
  <c r="F554" i="11"/>
  <c r="I535" i="11"/>
  <c r="E535" i="11"/>
  <c r="O535" i="11"/>
  <c r="H555" i="11"/>
  <c r="A555" i="11"/>
  <c r="C549" i="11"/>
  <c r="F549" i="11"/>
  <c r="G35" i="13"/>
  <c r="I35" i="13"/>
  <c r="H59" i="13"/>
  <c r="D59" i="13"/>
  <c r="G131" i="13"/>
  <c r="I131" i="13"/>
  <c r="E131" i="13"/>
  <c r="F211" i="13"/>
  <c r="G211" i="13"/>
  <c r="D115" i="13"/>
  <c r="H115" i="13"/>
  <c r="A195" i="13"/>
  <c r="I195" i="13"/>
  <c r="C329" i="13"/>
  <c r="I329" i="13"/>
  <c r="A329" i="13"/>
  <c r="E119" i="13"/>
  <c r="F119" i="13"/>
  <c r="D199" i="13"/>
  <c r="E199" i="13"/>
  <c r="O71" i="13"/>
  <c r="G71" i="13"/>
  <c r="G151" i="13"/>
  <c r="C151" i="13"/>
  <c r="I151" i="13"/>
  <c r="H16" i="13"/>
  <c r="C16" i="13"/>
  <c r="C36" i="13"/>
  <c r="A36" i="13"/>
  <c r="H76" i="13"/>
  <c r="E76" i="13"/>
  <c r="D96" i="13"/>
  <c r="H96" i="13"/>
  <c r="E136" i="13"/>
  <c r="O136" i="13"/>
  <c r="A136" i="13"/>
  <c r="D156" i="13"/>
  <c r="F156" i="13"/>
  <c r="F196" i="13"/>
  <c r="O196" i="13"/>
  <c r="H216" i="13"/>
  <c r="O216" i="13"/>
  <c r="E216" i="13"/>
  <c r="C415" i="13"/>
  <c r="H415" i="13"/>
  <c r="G9" i="13"/>
  <c r="D9" i="13"/>
  <c r="A9" i="13"/>
  <c r="G29" i="13"/>
  <c r="F29" i="13"/>
  <c r="C49" i="13"/>
  <c r="E49" i="13"/>
  <c r="E69" i="13"/>
  <c r="A69" i="13"/>
  <c r="G89" i="13"/>
  <c r="F89" i="13"/>
  <c r="A89" i="13"/>
  <c r="C109" i="13"/>
  <c r="D109" i="13"/>
  <c r="I129" i="13"/>
  <c r="H129" i="13"/>
  <c r="D149" i="13"/>
  <c r="I149" i="13"/>
  <c r="F169" i="13"/>
  <c r="H169" i="13"/>
  <c r="I169" i="13"/>
  <c r="O189" i="13"/>
  <c r="E189" i="13"/>
  <c r="I209" i="13"/>
  <c r="C209" i="13"/>
  <c r="I229" i="13"/>
  <c r="H229" i="13"/>
  <c r="O265" i="13"/>
  <c r="G265" i="13"/>
  <c r="C265" i="13"/>
  <c r="A345" i="13"/>
  <c r="E345" i="13"/>
  <c r="G14" i="13"/>
  <c r="C14" i="13"/>
  <c r="E34" i="13"/>
  <c r="F34" i="13"/>
  <c r="O34" i="13"/>
  <c r="D54" i="13"/>
  <c r="H54" i="13"/>
  <c r="C74" i="13"/>
  <c r="O74" i="13"/>
  <c r="H94" i="13"/>
  <c r="F94" i="13"/>
  <c r="A114" i="13"/>
  <c r="E114" i="13"/>
  <c r="G114" i="13"/>
  <c r="O134" i="13"/>
  <c r="H134" i="13"/>
  <c r="I154" i="13"/>
  <c r="H154" i="13"/>
  <c r="G174" i="13"/>
  <c r="C174" i="13"/>
  <c r="A194" i="13"/>
  <c r="E194" i="13"/>
  <c r="G194" i="13"/>
  <c r="A214" i="13"/>
  <c r="E214" i="13"/>
  <c r="F317" i="13"/>
  <c r="O317" i="13"/>
  <c r="O250" i="13"/>
  <c r="C250" i="13"/>
  <c r="D270" i="13"/>
  <c r="G270" i="13"/>
  <c r="E290" i="13"/>
  <c r="C290" i="13"/>
  <c r="A310" i="13"/>
  <c r="G310" i="13"/>
  <c r="O310" i="13"/>
  <c r="I330" i="13"/>
  <c r="D330" i="13"/>
  <c r="F350" i="13"/>
  <c r="G350" i="13"/>
  <c r="D370" i="13"/>
  <c r="E370" i="13"/>
  <c r="E395" i="13"/>
  <c r="O395" i="13"/>
  <c r="F395" i="13"/>
  <c r="C475" i="13"/>
  <c r="G475" i="13"/>
  <c r="H530" i="13"/>
  <c r="A530" i="13"/>
  <c r="C239" i="13"/>
  <c r="E239" i="13"/>
  <c r="E259" i="13"/>
  <c r="G259" i="13"/>
  <c r="D259" i="13"/>
  <c r="O279" i="13"/>
  <c r="I279" i="13"/>
  <c r="A299" i="13"/>
  <c r="E299" i="13"/>
  <c r="G319" i="13"/>
  <c r="H319" i="13"/>
  <c r="H339" i="13"/>
  <c r="E339" i="13"/>
  <c r="A339" i="13"/>
  <c r="G359" i="13"/>
  <c r="H359" i="13"/>
  <c r="A399" i="13"/>
  <c r="C399" i="13"/>
  <c r="F244" i="13"/>
  <c r="G244" i="13"/>
  <c r="D244" i="13"/>
  <c r="E264" i="13"/>
  <c r="I264" i="13"/>
  <c r="H284" i="13"/>
  <c r="A284" i="13"/>
  <c r="A304" i="13"/>
  <c r="C304" i="13"/>
  <c r="C324" i="13"/>
  <c r="H324" i="13"/>
  <c r="D324" i="13"/>
  <c r="C344" i="13"/>
  <c r="F344" i="13"/>
  <c r="A364" i="13"/>
  <c r="H364" i="13"/>
  <c r="I384" i="13"/>
  <c r="A384" i="13"/>
  <c r="O404" i="13"/>
  <c r="D404" i="13"/>
  <c r="G424" i="13"/>
  <c r="O424" i="13"/>
  <c r="E464" i="13"/>
  <c r="O464" i="13"/>
  <c r="H484" i="13"/>
  <c r="D484" i="13"/>
  <c r="H524" i="13"/>
  <c r="D524" i="13"/>
  <c r="G524" i="13"/>
  <c r="E377" i="13"/>
  <c r="O377" i="13"/>
  <c r="G417" i="13"/>
  <c r="H417" i="13"/>
  <c r="A417" i="13"/>
  <c r="C477" i="13"/>
  <c r="E477" i="13"/>
  <c r="D554" i="13"/>
  <c r="G554" i="13"/>
  <c r="A390" i="13"/>
  <c r="O390" i="13"/>
  <c r="F390" i="13"/>
  <c r="A410" i="13"/>
  <c r="I410" i="13"/>
  <c r="E430" i="13"/>
  <c r="G430" i="13"/>
  <c r="C470" i="13"/>
  <c r="H470" i="13"/>
  <c r="I470" i="13"/>
  <c r="C490" i="13"/>
  <c r="I490" i="13"/>
  <c r="D534" i="13"/>
  <c r="G534" i="13"/>
  <c r="H97" i="11"/>
  <c r="D97" i="11"/>
  <c r="C137" i="11"/>
  <c r="A137" i="11"/>
  <c r="O157" i="11"/>
  <c r="C157" i="11"/>
  <c r="E197" i="11"/>
  <c r="I197" i="11"/>
  <c r="G197" i="11"/>
  <c r="O214" i="11"/>
  <c r="D214" i="11"/>
  <c r="G214" i="11"/>
  <c r="D234" i="11"/>
  <c r="G234" i="11"/>
  <c r="D254" i="11"/>
  <c r="C254" i="11"/>
  <c r="I294" i="11"/>
  <c r="G294" i="11"/>
  <c r="H309" i="11"/>
  <c r="E309" i="11"/>
  <c r="C309" i="11"/>
  <c r="G311" i="11"/>
  <c r="H311" i="11"/>
  <c r="A351" i="11"/>
  <c r="F351" i="11"/>
  <c r="O371" i="11"/>
  <c r="F371" i="11"/>
  <c r="D389" i="11"/>
  <c r="I389" i="11"/>
  <c r="G429" i="11"/>
  <c r="C429" i="11"/>
  <c r="I429" i="11"/>
  <c r="I264" i="11"/>
  <c r="F264" i="11"/>
  <c r="F284" i="11"/>
  <c r="H284" i="11"/>
  <c r="I304" i="11"/>
  <c r="A304" i="11"/>
  <c r="G324" i="11"/>
  <c r="I324" i="11"/>
  <c r="F324" i="11"/>
  <c r="C344" i="11"/>
  <c r="H344" i="11"/>
  <c r="D364" i="11"/>
  <c r="H364" i="11"/>
  <c r="I384" i="11"/>
  <c r="H384" i="11"/>
  <c r="C404" i="11"/>
  <c r="G404" i="11"/>
  <c r="F404" i="11"/>
  <c r="E317" i="11"/>
  <c r="G317" i="11"/>
  <c r="C377" i="11"/>
  <c r="A377" i="11"/>
  <c r="H377" i="11"/>
  <c r="E330" i="11"/>
  <c r="I330" i="11"/>
  <c r="F350" i="11"/>
  <c r="H350" i="11"/>
  <c r="A370" i="11"/>
  <c r="H370" i="11"/>
  <c r="C370" i="11"/>
  <c r="C416" i="11"/>
  <c r="H416" i="11"/>
  <c r="G399" i="11"/>
  <c r="A399" i="11"/>
  <c r="G419" i="11"/>
  <c r="D419" i="11"/>
  <c r="F439" i="11"/>
  <c r="C439" i="11"/>
  <c r="H439" i="11"/>
  <c r="D479" i="11"/>
  <c r="E479" i="11"/>
  <c r="G499" i="11"/>
  <c r="E499" i="11"/>
  <c r="E519" i="11"/>
  <c r="A519" i="11"/>
  <c r="C519" i="11"/>
  <c r="E464" i="11"/>
  <c r="H464" i="11"/>
  <c r="G484" i="11"/>
  <c r="D484" i="11"/>
  <c r="E524" i="11"/>
  <c r="O524" i="11"/>
  <c r="C544" i="11"/>
  <c r="O544" i="11"/>
  <c r="I544" i="11"/>
  <c r="O537" i="11"/>
  <c r="E537" i="11"/>
  <c r="G537" i="11"/>
  <c r="I557" i="11"/>
  <c r="H557" i="11"/>
  <c r="O11" i="13"/>
  <c r="F11" i="13"/>
  <c r="D19" i="13"/>
  <c r="C19" i="13"/>
  <c r="C135" i="13"/>
  <c r="D135" i="13"/>
  <c r="I215" i="13"/>
  <c r="G215" i="13"/>
  <c r="H215" i="13"/>
  <c r="O139" i="13"/>
  <c r="D139" i="13"/>
  <c r="I219" i="13"/>
  <c r="E219" i="13"/>
  <c r="C87" i="13"/>
  <c r="G87" i="13"/>
  <c r="I167" i="13"/>
  <c r="C167" i="13"/>
  <c r="G167" i="13"/>
  <c r="O249" i="13"/>
  <c r="E249" i="13"/>
  <c r="O75" i="13"/>
  <c r="H75" i="13"/>
  <c r="A155" i="13"/>
  <c r="C155" i="13"/>
  <c r="G20" i="13"/>
  <c r="O20" i="13"/>
  <c r="O40" i="13"/>
  <c r="G40" i="13"/>
  <c r="I60" i="13"/>
  <c r="H60" i="13"/>
  <c r="G80" i="13"/>
  <c r="H80" i="13"/>
  <c r="A80" i="13"/>
  <c r="C100" i="13"/>
  <c r="D100" i="13"/>
  <c r="A120" i="13"/>
  <c r="C120" i="13"/>
  <c r="C140" i="13"/>
  <c r="E140" i="13"/>
  <c r="D160" i="13"/>
  <c r="A160" i="13"/>
  <c r="H160" i="13"/>
  <c r="G180" i="13"/>
  <c r="D180" i="13"/>
  <c r="D200" i="13"/>
  <c r="O200" i="13"/>
  <c r="G220" i="13"/>
  <c r="H220" i="13"/>
  <c r="I281" i="13"/>
  <c r="D281" i="13"/>
  <c r="O281" i="13"/>
  <c r="A361" i="13"/>
  <c r="H361" i="13"/>
  <c r="C439" i="13"/>
  <c r="H439" i="13"/>
  <c r="F17" i="13"/>
  <c r="A17" i="13"/>
  <c r="G77" i="13"/>
  <c r="H77" i="13"/>
  <c r="F97" i="13"/>
  <c r="A97" i="13"/>
  <c r="E137" i="13"/>
  <c r="O137" i="13"/>
  <c r="C157" i="13"/>
  <c r="A157" i="13"/>
  <c r="A197" i="13"/>
  <c r="O197" i="13"/>
  <c r="E197" i="13"/>
  <c r="D234" i="13"/>
  <c r="A234" i="13"/>
  <c r="E289" i="13"/>
  <c r="F289" i="13"/>
  <c r="G369" i="13"/>
  <c r="A369" i="13"/>
  <c r="H369" i="13"/>
  <c r="C495" i="13"/>
  <c r="G495" i="13"/>
  <c r="I22" i="13"/>
  <c r="C22" i="13"/>
  <c r="C62" i="13"/>
  <c r="O62" i="13"/>
  <c r="F62" i="13"/>
  <c r="G82" i="13"/>
  <c r="O82" i="13"/>
  <c r="H142" i="13"/>
  <c r="C142" i="13"/>
  <c r="I142" i="13"/>
  <c r="H162" i="13"/>
  <c r="C162" i="13"/>
  <c r="I202" i="13"/>
  <c r="G202" i="13"/>
  <c r="G222" i="13"/>
  <c r="A222" i="13"/>
  <c r="E222" i="13"/>
  <c r="A241" i="13"/>
  <c r="E241" i="13"/>
  <c r="I491" i="13"/>
  <c r="G491" i="13"/>
  <c r="A254" i="13"/>
  <c r="I254" i="13"/>
  <c r="O254" i="13"/>
  <c r="G274" i="13"/>
  <c r="H274" i="13"/>
  <c r="I294" i="13"/>
  <c r="D294" i="13"/>
  <c r="C314" i="13"/>
  <c r="O314" i="13"/>
  <c r="G334" i="13"/>
  <c r="D334" i="13"/>
  <c r="O334" i="13"/>
  <c r="O354" i="13"/>
  <c r="I354" i="13"/>
  <c r="H374" i="13"/>
  <c r="A374" i="13"/>
  <c r="A419" i="13"/>
  <c r="O419" i="13"/>
  <c r="I499" i="13"/>
  <c r="E499" i="13"/>
  <c r="F499" i="13"/>
  <c r="D535" i="13"/>
  <c r="O535" i="13"/>
  <c r="F287" i="13"/>
  <c r="H287" i="13"/>
  <c r="D287" i="13"/>
  <c r="G252" i="13"/>
  <c r="H252" i="13"/>
  <c r="A435" i="13"/>
  <c r="H435" i="13"/>
  <c r="C546" i="13"/>
  <c r="F546" i="13"/>
  <c r="G392" i="13"/>
  <c r="H392" i="13"/>
  <c r="I392" i="13"/>
  <c r="D412" i="13"/>
  <c r="I412" i="13"/>
  <c r="A472" i="13"/>
  <c r="G472" i="13"/>
  <c r="H472" i="13"/>
  <c r="E492" i="13"/>
  <c r="G492" i="13"/>
  <c r="H421" i="13"/>
  <c r="I421" i="13"/>
  <c r="E501" i="13"/>
  <c r="O501" i="13"/>
  <c r="A394" i="13"/>
  <c r="H394" i="13"/>
  <c r="D414" i="13"/>
  <c r="O414" i="13"/>
  <c r="E414" i="13"/>
  <c r="G454" i="13"/>
  <c r="H454" i="13"/>
  <c r="C474" i="13"/>
  <c r="F474" i="13"/>
  <c r="D494" i="13"/>
  <c r="E494" i="13"/>
  <c r="F494" i="13"/>
  <c r="E514" i="13"/>
  <c r="H514" i="13"/>
  <c r="O101" i="11"/>
  <c r="A101" i="11"/>
  <c r="E121" i="11"/>
  <c r="I121" i="11"/>
  <c r="D141" i="11"/>
  <c r="C141" i="11"/>
  <c r="I141" i="11"/>
  <c r="D161" i="11"/>
  <c r="F161" i="11"/>
  <c r="O201" i="11"/>
  <c r="H201" i="11"/>
  <c r="I221" i="11"/>
  <c r="A221" i="11"/>
  <c r="C221" i="11"/>
  <c r="A241" i="11"/>
  <c r="I241" i="11"/>
  <c r="I281" i="11"/>
  <c r="F281" i="11"/>
  <c r="I222" i="11"/>
  <c r="E222" i="11"/>
  <c r="C255" i="11"/>
  <c r="I255" i="11"/>
  <c r="G275" i="11"/>
  <c r="H275" i="11"/>
  <c r="F275" i="11"/>
  <c r="E295" i="11"/>
  <c r="O295" i="11"/>
  <c r="F315" i="11"/>
  <c r="O315" i="11"/>
  <c r="H355" i="11"/>
  <c r="I355" i="11"/>
  <c r="O355" i="11"/>
  <c r="D375" i="11"/>
  <c r="G375" i="11"/>
  <c r="C417" i="11"/>
  <c r="O417" i="11"/>
  <c r="I252" i="11"/>
  <c r="O252" i="11"/>
  <c r="O392" i="11"/>
  <c r="E392" i="11"/>
  <c r="A341" i="11"/>
  <c r="C341" i="11"/>
  <c r="G361" i="11"/>
  <c r="F361" i="11"/>
  <c r="F409" i="11"/>
  <c r="H409" i="11"/>
  <c r="D409" i="11"/>
  <c r="O334" i="11"/>
  <c r="I334" i="11"/>
  <c r="G354" i="11"/>
  <c r="C354" i="11"/>
  <c r="H374" i="11"/>
  <c r="I374" i="11"/>
  <c r="C420" i="11"/>
  <c r="E420" i="11"/>
  <c r="G420" i="11"/>
  <c r="F390" i="11"/>
  <c r="E390" i="11"/>
  <c r="I410" i="11"/>
  <c r="H410" i="11"/>
  <c r="G430" i="11"/>
  <c r="I430" i="11"/>
  <c r="D470" i="11"/>
  <c r="G470" i="11"/>
  <c r="I490" i="11"/>
  <c r="O490" i="11"/>
  <c r="A472" i="11"/>
  <c r="C472" i="11"/>
  <c r="H492" i="11"/>
  <c r="A492" i="11"/>
  <c r="C449" i="11"/>
  <c r="D449" i="11"/>
  <c r="A449" i="11"/>
  <c r="O469" i="11"/>
  <c r="G469" i="11"/>
  <c r="E489" i="11"/>
  <c r="A489" i="11"/>
  <c r="H529" i="11"/>
  <c r="C529" i="11"/>
  <c r="G529" i="11"/>
  <c r="O546" i="11"/>
  <c r="C546" i="11"/>
  <c r="C547" i="11"/>
  <c r="E547" i="11"/>
  <c r="F27" i="13"/>
  <c r="O27" i="13"/>
  <c r="I51" i="13"/>
  <c r="O51" i="13"/>
  <c r="D15" i="13"/>
  <c r="C15" i="13"/>
  <c r="E15" i="13"/>
  <c r="D79" i="13"/>
  <c r="C79" i="13"/>
  <c r="I159" i="13"/>
  <c r="A159" i="13"/>
  <c r="O187" i="13"/>
  <c r="C187" i="13"/>
  <c r="E187" i="13"/>
  <c r="E91" i="13"/>
  <c r="F91" i="13"/>
  <c r="I171" i="13"/>
  <c r="E171" i="13"/>
  <c r="H301" i="13"/>
  <c r="I301" i="13"/>
  <c r="O301" i="13"/>
  <c r="O99" i="13"/>
  <c r="G99" i="13"/>
  <c r="G179" i="13"/>
  <c r="C179" i="13"/>
  <c r="G4" i="13"/>
  <c r="C4" i="13"/>
  <c r="F24" i="13"/>
  <c r="G24" i="13"/>
  <c r="C24" i="13"/>
  <c r="H44" i="13"/>
  <c r="F44" i="13"/>
  <c r="H64" i="13"/>
  <c r="O64" i="13"/>
  <c r="C84" i="13"/>
  <c r="D84" i="13"/>
  <c r="O104" i="13"/>
  <c r="F104" i="13"/>
  <c r="A104" i="13"/>
  <c r="G124" i="13"/>
  <c r="O124" i="13"/>
  <c r="C144" i="13"/>
  <c r="D144" i="13"/>
  <c r="D164" i="13"/>
  <c r="C164" i="13"/>
  <c r="O184" i="13"/>
  <c r="F184" i="13"/>
  <c r="A184" i="13"/>
  <c r="F204" i="13"/>
  <c r="E204" i="13"/>
  <c r="C224" i="13"/>
  <c r="O224" i="13"/>
  <c r="E285" i="13"/>
  <c r="A285" i="13"/>
  <c r="G365" i="13"/>
  <c r="H365" i="13"/>
  <c r="E365" i="13"/>
  <c r="F21" i="13"/>
  <c r="I21" i="13"/>
  <c r="G41" i="13"/>
  <c r="I41" i="13"/>
  <c r="G61" i="13"/>
  <c r="I61" i="13"/>
  <c r="O61" i="13"/>
  <c r="C81" i="13"/>
  <c r="E81" i="13"/>
  <c r="O101" i="13"/>
  <c r="H101" i="13"/>
  <c r="D121" i="13"/>
  <c r="I121" i="13"/>
  <c r="D141" i="13"/>
  <c r="G141" i="13"/>
  <c r="E141" i="13"/>
  <c r="O161" i="13"/>
  <c r="A161" i="13"/>
  <c r="F201" i="13"/>
  <c r="H201" i="13"/>
  <c r="I221" i="13"/>
  <c r="D221" i="13"/>
  <c r="G221" i="13"/>
  <c r="I257" i="13"/>
  <c r="D257" i="13"/>
  <c r="E411" i="13"/>
  <c r="A411" i="13"/>
  <c r="A26" i="13"/>
  <c r="O26" i="13"/>
  <c r="C46" i="13"/>
  <c r="G46" i="13"/>
  <c r="H66" i="13"/>
  <c r="D66" i="13"/>
  <c r="O86" i="13"/>
  <c r="A86" i="13"/>
  <c r="C86" i="13"/>
  <c r="A126" i="13"/>
  <c r="I126" i="13"/>
  <c r="F146" i="13"/>
  <c r="E146" i="13"/>
  <c r="C166" i="13"/>
  <c r="F166" i="13"/>
  <c r="H166" i="13"/>
  <c r="E186" i="13"/>
  <c r="C186" i="13"/>
  <c r="D206" i="13"/>
  <c r="G206" i="13"/>
  <c r="G245" i="13"/>
  <c r="D245" i="13"/>
  <c r="F245" i="13"/>
  <c r="H325" i="13"/>
  <c r="E325" i="13"/>
  <c r="E302" i="13"/>
  <c r="A302" i="13"/>
  <c r="C342" i="13"/>
  <c r="I342" i="13"/>
  <c r="F362" i="13"/>
  <c r="O362" i="13"/>
  <c r="C362" i="13"/>
  <c r="E251" i="13"/>
  <c r="I251" i="13"/>
  <c r="E311" i="13"/>
  <c r="I311" i="13"/>
  <c r="C311" i="13"/>
  <c r="I351" i="13"/>
  <c r="D351" i="13"/>
  <c r="O371" i="13"/>
  <c r="D371" i="13"/>
  <c r="O256" i="13"/>
  <c r="F256" i="13"/>
  <c r="I316" i="13"/>
  <c r="H316" i="13"/>
  <c r="D379" i="13"/>
  <c r="H379" i="13"/>
  <c r="I379" i="13"/>
  <c r="D376" i="13"/>
  <c r="A376" i="13"/>
  <c r="H396" i="13"/>
  <c r="G396" i="13"/>
  <c r="D416" i="13"/>
  <c r="G416" i="13"/>
  <c r="C416" i="13"/>
  <c r="O436" i="13"/>
  <c r="D436" i="13"/>
  <c r="F476" i="13"/>
  <c r="E476" i="13"/>
  <c r="E496" i="13"/>
  <c r="O496" i="13"/>
  <c r="I496" i="13"/>
  <c r="I385" i="13"/>
  <c r="E385" i="13"/>
  <c r="A385" i="13"/>
  <c r="C425" i="13"/>
  <c r="A425" i="13"/>
  <c r="A502" i="13"/>
  <c r="H502" i="13"/>
  <c r="F547" i="13"/>
  <c r="A547" i="13"/>
  <c r="I536" i="13"/>
  <c r="E536" i="13"/>
  <c r="I556" i="13"/>
  <c r="C556" i="13"/>
  <c r="I545" i="13"/>
  <c r="O545" i="13"/>
  <c r="A545" i="13"/>
  <c r="D20" i="14"/>
  <c r="C20" i="14"/>
  <c r="O40" i="14"/>
  <c r="G40" i="14"/>
  <c r="E65" i="14"/>
  <c r="G65" i="14"/>
  <c r="D5" i="14"/>
  <c r="G5" i="14"/>
  <c r="A5" i="14"/>
  <c r="C25" i="14"/>
  <c r="F25" i="14"/>
  <c r="G45" i="14"/>
  <c r="E45" i="14"/>
  <c r="O82" i="14"/>
  <c r="E82" i="14"/>
  <c r="C14" i="14"/>
  <c r="O14" i="14"/>
  <c r="D14" i="14"/>
  <c r="A34" i="14"/>
  <c r="I34" i="14"/>
  <c r="A54" i="14"/>
  <c r="H54" i="14"/>
  <c r="D90" i="14"/>
  <c r="F90" i="14"/>
  <c r="O11" i="14"/>
  <c r="E11" i="14"/>
  <c r="A11" i="14"/>
  <c r="A31" i="14"/>
  <c r="H31" i="14"/>
  <c r="D51" i="14"/>
  <c r="F51" i="14"/>
  <c r="D86" i="14"/>
  <c r="E86" i="14"/>
  <c r="C71" i="14"/>
  <c r="A71" i="14"/>
  <c r="O71" i="14"/>
  <c r="D91" i="14"/>
  <c r="G91" i="14"/>
  <c r="G111" i="14"/>
  <c r="E111" i="14"/>
  <c r="I131" i="14"/>
  <c r="F131" i="14"/>
  <c r="E151" i="14"/>
  <c r="O151" i="14"/>
  <c r="I151" i="14"/>
  <c r="G171" i="14"/>
  <c r="H171" i="14"/>
  <c r="I211" i="14"/>
  <c r="D211" i="14"/>
  <c r="H249" i="14"/>
  <c r="F249" i="14"/>
  <c r="C290" i="14"/>
  <c r="I290" i="14"/>
  <c r="D371" i="14"/>
  <c r="O371" i="14"/>
  <c r="D60" i="14"/>
  <c r="A60" i="14"/>
  <c r="H60" i="14"/>
  <c r="E80" i="14"/>
  <c r="D80" i="14"/>
  <c r="I100" i="14"/>
  <c r="E100" i="14"/>
  <c r="F120" i="14"/>
  <c r="O120" i="14"/>
  <c r="O140" i="14"/>
  <c r="F140" i="14"/>
  <c r="G140" i="14"/>
  <c r="I160" i="14"/>
  <c r="A160" i="14"/>
  <c r="C180" i="14"/>
  <c r="D180" i="14"/>
  <c r="F200" i="14"/>
  <c r="O200" i="14"/>
  <c r="O220" i="14"/>
  <c r="F220" i="14"/>
  <c r="I220" i="14"/>
  <c r="D250" i="14"/>
  <c r="H250" i="14"/>
  <c r="G105" i="14"/>
  <c r="C105" i="14"/>
  <c r="H125" i="14"/>
  <c r="E125" i="14"/>
  <c r="E145" i="14"/>
  <c r="A145" i="14"/>
  <c r="D145" i="14"/>
  <c r="O165" i="14"/>
  <c r="I165" i="14"/>
  <c r="E185" i="14"/>
  <c r="H185" i="14"/>
  <c r="C205" i="14"/>
  <c r="O205" i="14"/>
  <c r="C225" i="14"/>
  <c r="A225" i="14"/>
  <c r="I225" i="14"/>
  <c r="A326" i="14"/>
  <c r="D326" i="14"/>
  <c r="D350" i="14"/>
  <c r="A350" i="14"/>
  <c r="O114" i="14"/>
  <c r="I114" i="14"/>
  <c r="D114" i="14"/>
  <c r="A134" i="14"/>
  <c r="G134" i="14"/>
  <c r="G154" i="14"/>
  <c r="E154" i="14"/>
  <c r="H174" i="14"/>
  <c r="G174" i="14"/>
  <c r="H194" i="14"/>
  <c r="A194" i="14"/>
  <c r="D194" i="14"/>
  <c r="E214" i="14"/>
  <c r="I214" i="14"/>
  <c r="D234" i="14"/>
  <c r="C234" i="14"/>
  <c r="E302" i="14"/>
  <c r="H302" i="14"/>
  <c r="A360" i="14"/>
  <c r="C360" i="14"/>
  <c r="D360" i="14"/>
  <c r="C440" i="14"/>
  <c r="G440" i="14"/>
  <c r="O255" i="14"/>
  <c r="H255" i="14"/>
  <c r="C275" i="14"/>
  <c r="O275" i="14"/>
  <c r="D295" i="14"/>
  <c r="E295" i="14"/>
  <c r="H295" i="14"/>
  <c r="C315" i="14"/>
  <c r="I315" i="14"/>
  <c r="O396" i="14"/>
  <c r="H396" i="14"/>
  <c r="A396" i="14"/>
  <c r="H436" i="14"/>
  <c r="A436" i="14"/>
  <c r="D256" i="14"/>
  <c r="G256" i="14"/>
  <c r="D316" i="14"/>
  <c r="G316" i="14"/>
  <c r="E380" i="14"/>
  <c r="G380" i="14"/>
  <c r="H380" i="14"/>
  <c r="A420" i="14"/>
  <c r="C420" i="14"/>
  <c r="I309" i="14"/>
  <c r="H309" i="14"/>
  <c r="A365" i="14"/>
  <c r="O365" i="14"/>
  <c r="I365" i="14"/>
  <c r="I430" i="14"/>
  <c r="C430" i="14"/>
  <c r="O514" i="14"/>
  <c r="A514" i="14"/>
  <c r="G514" i="14"/>
  <c r="G495" i="14"/>
  <c r="C495" i="14"/>
  <c r="F520" i="14"/>
  <c r="H520" i="14"/>
  <c r="O66" i="15"/>
  <c r="E66" i="15"/>
  <c r="A19" i="15"/>
  <c r="I19" i="15"/>
  <c r="F24" i="15"/>
  <c r="A24" i="15"/>
  <c r="D104" i="15"/>
  <c r="F104" i="15"/>
  <c r="A104" i="15"/>
  <c r="A325" i="15"/>
  <c r="I325" i="15"/>
  <c r="F529" i="13"/>
  <c r="E529" i="13"/>
  <c r="D549" i="13"/>
  <c r="O549" i="13"/>
  <c r="F549" i="13"/>
  <c r="F4" i="14"/>
  <c r="O4" i="14"/>
  <c r="A4" i="14"/>
  <c r="E24" i="14"/>
  <c r="O24" i="14"/>
  <c r="D44" i="14"/>
  <c r="H44" i="14"/>
  <c r="H70" i="14"/>
  <c r="D70" i="14"/>
  <c r="A9" i="14"/>
  <c r="H9" i="14"/>
  <c r="C9" i="14"/>
  <c r="I29" i="14"/>
  <c r="O29" i="14"/>
  <c r="E49" i="14"/>
  <c r="G49" i="14"/>
  <c r="I89" i="14"/>
  <c r="A89" i="14"/>
  <c r="D22" i="14"/>
  <c r="I22" i="14"/>
  <c r="O22" i="14"/>
  <c r="F94" i="14"/>
  <c r="G94" i="14"/>
  <c r="C15" i="14"/>
  <c r="D15" i="14"/>
  <c r="I15" i="14"/>
  <c r="F35" i="14"/>
  <c r="E35" i="14"/>
  <c r="H55" i="14"/>
  <c r="G55" i="14"/>
  <c r="C97" i="14"/>
  <c r="D97" i="14"/>
  <c r="A75" i="14"/>
  <c r="F75" i="14"/>
  <c r="G75" i="14"/>
  <c r="G95" i="14"/>
  <c r="O95" i="14"/>
  <c r="D115" i="14"/>
  <c r="A115" i="14"/>
  <c r="F135" i="14"/>
  <c r="E135" i="14"/>
  <c r="O155" i="14"/>
  <c r="I155" i="14"/>
  <c r="A155" i="14"/>
  <c r="A175" i="14"/>
  <c r="I175" i="14"/>
  <c r="D195" i="14"/>
  <c r="I195" i="14"/>
  <c r="F215" i="14"/>
  <c r="D215" i="14"/>
  <c r="O235" i="14"/>
  <c r="D235" i="14"/>
  <c r="F235" i="14"/>
  <c r="C314" i="14"/>
  <c r="A314" i="14"/>
  <c r="A404" i="14"/>
  <c r="O404" i="14"/>
  <c r="F64" i="14"/>
  <c r="G64" i="14"/>
  <c r="E64" i="14"/>
  <c r="C84" i="14"/>
  <c r="H84" i="14"/>
  <c r="G104" i="14"/>
  <c r="O104" i="14"/>
  <c r="F124" i="14"/>
  <c r="C124" i="14"/>
  <c r="H144" i="14"/>
  <c r="D144" i="14"/>
  <c r="G144" i="14"/>
  <c r="C164" i="14"/>
  <c r="H164" i="14"/>
  <c r="E184" i="14"/>
  <c r="C184" i="14"/>
  <c r="F204" i="14"/>
  <c r="C204" i="14"/>
  <c r="H224" i="14"/>
  <c r="O224" i="14"/>
  <c r="I224" i="14"/>
  <c r="D254" i="14"/>
  <c r="A254" i="14"/>
  <c r="E109" i="14"/>
  <c r="A109" i="14"/>
  <c r="I129" i="14"/>
  <c r="A129" i="14"/>
  <c r="G149" i="14"/>
  <c r="F149" i="14"/>
  <c r="E149" i="14"/>
  <c r="A169" i="14"/>
  <c r="G169" i="14"/>
  <c r="E189" i="14"/>
  <c r="H189" i="14"/>
  <c r="I209" i="14"/>
  <c r="A209" i="14"/>
  <c r="I229" i="14"/>
  <c r="G229" i="14"/>
  <c r="E229" i="14"/>
  <c r="F269" i="14"/>
  <c r="G269" i="14"/>
  <c r="O330" i="14"/>
  <c r="D330" i="14"/>
  <c r="I142" i="14"/>
  <c r="O142" i="14"/>
  <c r="E162" i="14"/>
  <c r="G162" i="14"/>
  <c r="F202" i="14"/>
  <c r="C202" i="14"/>
  <c r="D202" i="14"/>
  <c r="E222" i="14"/>
  <c r="G222" i="14"/>
  <c r="I241" i="14"/>
  <c r="O241" i="14"/>
  <c r="F306" i="14"/>
  <c r="I306" i="14"/>
  <c r="O395" i="14"/>
  <c r="A395" i="14"/>
  <c r="I395" i="14"/>
  <c r="H239" i="14"/>
  <c r="F239" i="14"/>
  <c r="E259" i="14"/>
  <c r="C259" i="14"/>
  <c r="E279" i="14"/>
  <c r="G279" i="14"/>
  <c r="I299" i="14"/>
  <c r="F299" i="14"/>
  <c r="O299" i="14"/>
  <c r="F319" i="14"/>
  <c r="A319" i="14"/>
  <c r="A339" i="14"/>
  <c r="I339" i="14"/>
  <c r="O240" i="14"/>
  <c r="E240" i="14"/>
  <c r="A260" i="14"/>
  <c r="D260" i="14"/>
  <c r="I280" i="14"/>
  <c r="C280" i="14"/>
  <c r="H280" i="14"/>
  <c r="H300" i="14"/>
  <c r="C300" i="14"/>
  <c r="G320" i="14"/>
  <c r="H320" i="14"/>
  <c r="I340" i="14"/>
  <c r="H340" i="14"/>
  <c r="H384" i="14"/>
  <c r="E384" i="14"/>
  <c r="O384" i="14"/>
  <c r="D424" i="14"/>
  <c r="C424" i="14"/>
  <c r="F329" i="14"/>
  <c r="I329" i="14"/>
  <c r="G385" i="14"/>
  <c r="C385" i="14"/>
  <c r="F385" i="14"/>
  <c r="E370" i="14"/>
  <c r="A370" i="14"/>
  <c r="O554" i="14"/>
  <c r="D554" i="14"/>
  <c r="H554" i="14"/>
  <c r="I105" i="15"/>
  <c r="E105" i="15"/>
  <c r="C59" i="15"/>
  <c r="O59" i="15"/>
  <c r="D64" i="15"/>
  <c r="G64" i="15"/>
  <c r="I152" i="15"/>
  <c r="D152" i="15"/>
  <c r="O152" i="15"/>
  <c r="C254" i="15"/>
  <c r="H254" i="15"/>
  <c r="I500" i="15"/>
  <c r="G500" i="15"/>
  <c r="D555" i="13"/>
  <c r="E555" i="13"/>
  <c r="C544" i="13"/>
  <c r="D544" i="13"/>
  <c r="I537" i="13"/>
  <c r="A537" i="13"/>
  <c r="F557" i="13"/>
  <c r="G557" i="13"/>
  <c r="I557" i="13"/>
  <c r="H12" i="14"/>
  <c r="I12" i="14"/>
  <c r="C12" i="14"/>
  <c r="H52" i="14"/>
  <c r="G52" i="14"/>
  <c r="O74" i="14"/>
  <c r="G74" i="14"/>
  <c r="A17" i="14"/>
  <c r="O17" i="14"/>
  <c r="H17" i="14"/>
  <c r="A66" i="14"/>
  <c r="E66" i="14"/>
  <c r="G26" i="14"/>
  <c r="E26" i="14"/>
  <c r="D26" i="14"/>
  <c r="E46" i="14"/>
  <c r="G46" i="14"/>
  <c r="C61" i="14"/>
  <c r="I61" i="14"/>
  <c r="F101" i="14"/>
  <c r="C101" i="14"/>
  <c r="C19" i="14"/>
  <c r="F19" i="14"/>
  <c r="I19" i="14"/>
  <c r="E39" i="14"/>
  <c r="O39" i="14"/>
  <c r="D62" i="14"/>
  <c r="A62" i="14"/>
  <c r="H59" i="14"/>
  <c r="I59" i="14"/>
  <c r="D79" i="14"/>
  <c r="E79" i="14"/>
  <c r="F79" i="14"/>
  <c r="F99" i="14"/>
  <c r="A99" i="14"/>
  <c r="G119" i="14"/>
  <c r="I119" i="14"/>
  <c r="F139" i="14"/>
  <c r="G139" i="14"/>
  <c r="C159" i="14"/>
  <c r="D159" i="14"/>
  <c r="F159" i="14"/>
  <c r="F179" i="14"/>
  <c r="O179" i="14"/>
  <c r="I199" i="14"/>
  <c r="G199" i="14"/>
  <c r="G219" i="14"/>
  <c r="I219" i="14"/>
  <c r="C334" i="14"/>
  <c r="E334" i="14"/>
  <c r="C411" i="14"/>
  <c r="O411" i="14"/>
  <c r="F92" i="14"/>
  <c r="H92" i="14"/>
  <c r="F112" i="14"/>
  <c r="I112" i="14"/>
  <c r="C132" i="14"/>
  <c r="O132" i="14"/>
  <c r="C152" i="14"/>
  <c r="D152" i="14"/>
  <c r="H152" i="14"/>
  <c r="F172" i="14"/>
  <c r="O172" i="14"/>
  <c r="C212" i="14"/>
  <c r="I212" i="14"/>
  <c r="D261" i="14"/>
  <c r="G261" i="14"/>
  <c r="O137" i="14"/>
  <c r="D137" i="14"/>
  <c r="O157" i="14"/>
  <c r="I157" i="14"/>
  <c r="A157" i="14"/>
  <c r="G197" i="14"/>
  <c r="F197" i="14"/>
  <c r="H274" i="14"/>
  <c r="E274" i="14"/>
  <c r="A342" i="14"/>
  <c r="E342" i="14"/>
  <c r="F126" i="14"/>
  <c r="O126" i="14"/>
  <c r="H126" i="14"/>
  <c r="E146" i="14"/>
  <c r="H146" i="14"/>
  <c r="C166" i="14"/>
  <c r="O166" i="14"/>
  <c r="F186" i="14"/>
  <c r="O186" i="14"/>
  <c r="G206" i="14"/>
  <c r="F206" i="14"/>
  <c r="A206" i="14"/>
  <c r="I265" i="14"/>
  <c r="D265" i="14"/>
  <c r="A310" i="14"/>
  <c r="C310" i="14"/>
  <c r="D287" i="14"/>
  <c r="F287" i="14"/>
  <c r="C412" i="14"/>
  <c r="E412" i="14"/>
  <c r="D412" i="14"/>
  <c r="A464" i="14"/>
  <c r="D464" i="14"/>
  <c r="H244" i="14"/>
  <c r="A244" i="14"/>
  <c r="A264" i="14"/>
  <c r="D264" i="14"/>
  <c r="H284" i="14"/>
  <c r="I284" i="14"/>
  <c r="O284" i="14"/>
  <c r="G304" i="14"/>
  <c r="H304" i="14"/>
  <c r="O324" i="14"/>
  <c r="D324" i="14"/>
  <c r="O344" i="14"/>
  <c r="I344" i="14"/>
  <c r="A391" i="14"/>
  <c r="C391" i="14"/>
  <c r="H391" i="14"/>
  <c r="E349" i="14"/>
  <c r="D349" i="14"/>
  <c r="G480" i="14"/>
  <c r="F480" i="14"/>
  <c r="F390" i="14"/>
  <c r="C390" i="14"/>
  <c r="I470" i="14"/>
  <c r="H470" i="14"/>
  <c r="F455" i="14"/>
  <c r="O455" i="14"/>
  <c r="E455" i="14"/>
  <c r="D547" i="14"/>
  <c r="A547" i="14"/>
  <c r="O537" i="14"/>
  <c r="D537" i="14"/>
  <c r="E77" i="15"/>
  <c r="O77" i="15"/>
  <c r="I77" i="15"/>
  <c r="C99" i="15"/>
  <c r="A99" i="15"/>
  <c r="F111" i="15"/>
  <c r="G111" i="15"/>
  <c r="D214" i="15"/>
  <c r="A214" i="15"/>
  <c r="E16" i="14"/>
  <c r="F16" i="14"/>
  <c r="A36" i="14"/>
  <c r="O36" i="14"/>
  <c r="E36" i="14"/>
  <c r="G81" i="14"/>
  <c r="E81" i="14"/>
  <c r="C21" i="14"/>
  <c r="E21" i="14"/>
  <c r="E41" i="14"/>
  <c r="F41" i="14"/>
  <c r="G41" i="14"/>
  <c r="E77" i="14"/>
  <c r="I77" i="14"/>
  <c r="G10" i="14"/>
  <c r="D10" i="14"/>
  <c r="H30" i="14"/>
  <c r="E30" i="14"/>
  <c r="F50" i="14"/>
  <c r="C50" i="14"/>
  <c r="A50" i="14"/>
  <c r="H85" i="14"/>
  <c r="D85" i="14"/>
  <c r="E27" i="14"/>
  <c r="I27" i="14"/>
  <c r="I69" i="14"/>
  <c r="F69" i="14"/>
  <c r="I87" i="14"/>
  <c r="A87" i="14"/>
  <c r="H127" i="14"/>
  <c r="D127" i="14"/>
  <c r="C147" i="14"/>
  <c r="F147" i="14"/>
  <c r="E167" i="14"/>
  <c r="O167" i="14"/>
  <c r="A187" i="14"/>
  <c r="F187" i="14"/>
  <c r="E187" i="14"/>
  <c r="E286" i="14"/>
  <c r="H286" i="14"/>
  <c r="D286" i="14"/>
  <c r="H364" i="14"/>
  <c r="D364" i="14"/>
  <c r="E76" i="14"/>
  <c r="O76" i="14"/>
  <c r="I96" i="14"/>
  <c r="E96" i="14"/>
  <c r="C96" i="14"/>
  <c r="I136" i="14"/>
  <c r="D136" i="14"/>
  <c r="O156" i="14"/>
  <c r="C156" i="14"/>
  <c r="H196" i="14"/>
  <c r="O196" i="14"/>
  <c r="I216" i="14"/>
  <c r="D216" i="14"/>
  <c r="F245" i="14"/>
  <c r="A245" i="14"/>
  <c r="E294" i="14"/>
  <c r="H294" i="14"/>
  <c r="D294" i="14"/>
  <c r="O121" i="14"/>
  <c r="D121" i="14"/>
  <c r="G141" i="14"/>
  <c r="D141" i="14"/>
  <c r="D161" i="14"/>
  <c r="G161" i="14"/>
  <c r="I201" i="14"/>
  <c r="E201" i="14"/>
  <c r="D221" i="14"/>
  <c r="G221" i="14"/>
  <c r="A257" i="14"/>
  <c r="H257" i="14"/>
  <c r="F110" i="14"/>
  <c r="C110" i="14"/>
  <c r="D130" i="14"/>
  <c r="O130" i="14"/>
  <c r="I150" i="14"/>
  <c r="G150" i="14"/>
  <c r="O150" i="14"/>
  <c r="F170" i="14"/>
  <c r="I170" i="14"/>
  <c r="E190" i="14"/>
  <c r="A190" i="14"/>
  <c r="O210" i="14"/>
  <c r="G210" i="14"/>
  <c r="C270" i="14"/>
  <c r="A270" i="14"/>
  <c r="F355" i="14"/>
  <c r="O355" i="14"/>
  <c r="C435" i="14"/>
  <c r="O435" i="14"/>
  <c r="A251" i="14"/>
  <c r="I251" i="14"/>
  <c r="H251" i="14"/>
  <c r="C311" i="14"/>
  <c r="A311" i="14"/>
  <c r="E351" i="14"/>
  <c r="C351" i="14"/>
  <c r="D379" i="14"/>
  <c r="C379" i="14"/>
  <c r="E419" i="14"/>
  <c r="H419" i="14"/>
  <c r="A252" i="14"/>
  <c r="G252" i="14"/>
  <c r="H375" i="14"/>
  <c r="I375" i="14"/>
  <c r="E415" i="14"/>
  <c r="G415" i="14"/>
  <c r="F289" i="14"/>
  <c r="I289" i="14"/>
  <c r="E289" i="14"/>
  <c r="I425" i="14"/>
  <c r="F425" i="14"/>
  <c r="F535" i="14"/>
  <c r="H535" i="14"/>
  <c r="I535" i="14"/>
  <c r="I410" i="14"/>
  <c r="D410" i="14"/>
  <c r="E490" i="14"/>
  <c r="H490" i="14"/>
  <c r="C475" i="14"/>
  <c r="I475" i="14"/>
  <c r="E500" i="14"/>
  <c r="I500" i="14"/>
  <c r="C500" i="14"/>
  <c r="G26" i="15"/>
  <c r="C26" i="15"/>
  <c r="E45" i="15"/>
  <c r="C45" i="15"/>
  <c r="H45" i="15"/>
  <c r="A69" i="15"/>
  <c r="O69" i="15"/>
  <c r="O179" i="15"/>
  <c r="E179" i="15"/>
  <c r="F530" i="15"/>
  <c r="I530" i="15"/>
  <c r="A317" i="14"/>
  <c r="E317" i="14"/>
  <c r="D392" i="14"/>
  <c r="E392" i="14"/>
  <c r="O484" i="14"/>
  <c r="G484" i="14"/>
  <c r="G369" i="14"/>
  <c r="D369" i="14"/>
  <c r="O389" i="14"/>
  <c r="C389" i="14"/>
  <c r="G389" i="14"/>
  <c r="F409" i="14"/>
  <c r="A409" i="14"/>
  <c r="E429" i="14"/>
  <c r="F429" i="14"/>
  <c r="I449" i="14"/>
  <c r="D449" i="14"/>
  <c r="A469" i="14"/>
  <c r="G469" i="14"/>
  <c r="O469" i="14"/>
  <c r="D489" i="14"/>
  <c r="I489" i="14"/>
  <c r="H354" i="14"/>
  <c r="A354" i="14"/>
  <c r="E374" i="14"/>
  <c r="O374" i="14"/>
  <c r="C374" i="14"/>
  <c r="A394" i="14"/>
  <c r="G394" i="14"/>
  <c r="G414" i="14"/>
  <c r="D414" i="14"/>
  <c r="O454" i="14"/>
  <c r="C454" i="14"/>
  <c r="A454" i="14"/>
  <c r="I474" i="14"/>
  <c r="E474" i="14"/>
  <c r="I494" i="14"/>
  <c r="A494" i="14"/>
  <c r="F479" i="14"/>
  <c r="C479" i="14"/>
  <c r="E499" i="14"/>
  <c r="O499" i="14"/>
  <c r="D555" i="14"/>
  <c r="I555" i="14"/>
  <c r="E524" i="14"/>
  <c r="C524" i="14"/>
  <c r="O544" i="14"/>
  <c r="E544" i="14"/>
  <c r="D544" i="14"/>
  <c r="A501" i="14"/>
  <c r="I501" i="14"/>
  <c r="H557" i="14"/>
  <c r="I557" i="14"/>
  <c r="C557" i="14"/>
  <c r="G81" i="15"/>
  <c r="D81" i="15"/>
  <c r="G30" i="15"/>
  <c r="C30" i="15"/>
  <c r="F70" i="15"/>
  <c r="D70" i="15"/>
  <c r="O211" i="15"/>
  <c r="C211" i="15"/>
  <c r="C61" i="15"/>
  <c r="A61" i="15"/>
  <c r="C27" i="15"/>
  <c r="H27" i="15"/>
  <c r="A119" i="15"/>
  <c r="G119" i="15"/>
  <c r="O187" i="15"/>
  <c r="H187" i="15"/>
  <c r="A112" i="15"/>
  <c r="E112" i="15"/>
  <c r="F172" i="15"/>
  <c r="O172" i="15"/>
  <c r="C172" i="15"/>
  <c r="H259" i="15"/>
  <c r="E259" i="15"/>
  <c r="C197" i="15"/>
  <c r="O197" i="15"/>
  <c r="I429" i="15"/>
  <c r="E429" i="15"/>
  <c r="G429" i="15"/>
  <c r="I279" i="15"/>
  <c r="C279" i="15"/>
  <c r="C365" i="15"/>
  <c r="E365" i="15"/>
  <c r="A294" i="15"/>
  <c r="C294" i="15"/>
  <c r="E294" i="15"/>
  <c r="O410" i="15"/>
  <c r="C410" i="15"/>
  <c r="E492" i="14"/>
  <c r="F492" i="14"/>
  <c r="A492" i="14"/>
  <c r="A281" i="14"/>
  <c r="E281" i="14"/>
  <c r="A301" i="14"/>
  <c r="C301" i="14"/>
  <c r="F341" i="14"/>
  <c r="D341" i="14"/>
  <c r="O341" i="14"/>
  <c r="G359" i="14"/>
  <c r="O359" i="14"/>
  <c r="F399" i="14"/>
  <c r="D399" i="14"/>
  <c r="F439" i="14"/>
  <c r="I439" i="14"/>
  <c r="E472" i="14"/>
  <c r="D472" i="14"/>
  <c r="H472" i="14"/>
  <c r="D534" i="14"/>
  <c r="I534" i="14"/>
  <c r="F377" i="14"/>
  <c r="D377" i="14"/>
  <c r="G417" i="14"/>
  <c r="D417" i="14"/>
  <c r="G477" i="14"/>
  <c r="O477" i="14"/>
  <c r="A477" i="14"/>
  <c r="D362" i="14"/>
  <c r="A362" i="14"/>
  <c r="O502" i="14"/>
  <c r="A502" i="14"/>
  <c r="F519" i="14"/>
  <c r="E519" i="14"/>
  <c r="H519" i="14"/>
  <c r="E545" i="14"/>
  <c r="A545" i="14"/>
  <c r="D46" i="15"/>
  <c r="A46" i="15"/>
  <c r="E86" i="15"/>
  <c r="D86" i="15"/>
  <c r="A139" i="15"/>
  <c r="D139" i="15"/>
  <c r="I139" i="15"/>
  <c r="D235" i="15"/>
  <c r="C235" i="15"/>
  <c r="E39" i="15"/>
  <c r="D39" i="15"/>
  <c r="O79" i="15"/>
  <c r="A79" i="15"/>
  <c r="G79" i="15"/>
  <c r="F21" i="15"/>
  <c r="D21" i="15"/>
  <c r="E4" i="15"/>
  <c r="D4" i="15"/>
  <c r="H44" i="15"/>
  <c r="C44" i="15"/>
  <c r="G84" i="15"/>
  <c r="C84" i="15"/>
  <c r="D84" i="15"/>
  <c r="D151" i="15"/>
  <c r="O151" i="15"/>
  <c r="C215" i="15"/>
  <c r="G215" i="15"/>
  <c r="I124" i="15"/>
  <c r="F124" i="15"/>
  <c r="E319" i="15"/>
  <c r="I319" i="15"/>
  <c r="O137" i="15"/>
  <c r="E137" i="15"/>
  <c r="I134" i="15"/>
  <c r="D134" i="15"/>
  <c r="G134" i="15"/>
  <c r="F245" i="15"/>
  <c r="A245" i="15"/>
  <c r="A417" i="15"/>
  <c r="D417" i="15"/>
  <c r="A334" i="15"/>
  <c r="C334" i="15"/>
  <c r="E334" i="15"/>
  <c r="O435" i="15"/>
  <c r="A435" i="15"/>
  <c r="O420" i="15"/>
  <c r="D420" i="15"/>
  <c r="H496" i="14"/>
  <c r="G496" i="14"/>
  <c r="H285" i="14"/>
  <c r="I285" i="14"/>
  <c r="E285" i="14"/>
  <c r="G305" i="14"/>
  <c r="C305" i="14"/>
  <c r="C325" i="14"/>
  <c r="D325" i="14"/>
  <c r="H345" i="14"/>
  <c r="F345" i="14"/>
  <c r="A376" i="14"/>
  <c r="G376" i="14"/>
  <c r="O376" i="14"/>
  <c r="G416" i="14"/>
  <c r="O416" i="14"/>
  <c r="I476" i="14"/>
  <c r="C476" i="14"/>
  <c r="O361" i="14"/>
  <c r="I361" i="14"/>
  <c r="H421" i="14"/>
  <c r="E421" i="14"/>
  <c r="F421" i="14"/>
  <c r="I530" i="14"/>
  <c r="E530" i="14"/>
  <c r="O530" i="14"/>
  <c r="I546" i="14"/>
  <c r="C546" i="14"/>
  <c r="H471" i="14"/>
  <c r="G471" i="14"/>
  <c r="C471" i="14"/>
  <c r="A491" i="14"/>
  <c r="G491" i="14"/>
  <c r="A536" i="14"/>
  <c r="E536" i="14"/>
  <c r="G529" i="14"/>
  <c r="E529" i="14"/>
  <c r="H549" i="14"/>
  <c r="G549" i="14"/>
  <c r="F549" i="14"/>
  <c r="D556" i="14"/>
  <c r="O556" i="14"/>
  <c r="E25" i="15"/>
  <c r="H25" i="15"/>
  <c r="G10" i="15"/>
  <c r="H10" i="15"/>
  <c r="E10" i="15"/>
  <c r="D50" i="15"/>
  <c r="G50" i="15"/>
  <c r="H90" i="15"/>
  <c r="E90" i="15"/>
  <c r="D147" i="15"/>
  <c r="G147" i="15"/>
  <c r="F5" i="15"/>
  <c r="H5" i="15"/>
  <c r="O5" i="15"/>
  <c r="G87" i="15"/>
  <c r="O87" i="15"/>
  <c r="H49" i="15"/>
  <c r="O49" i="15"/>
  <c r="C49" i="15"/>
  <c r="D12" i="15"/>
  <c r="G12" i="15"/>
  <c r="C52" i="15"/>
  <c r="O52" i="15"/>
  <c r="I92" i="15"/>
  <c r="C92" i="15"/>
  <c r="O159" i="15"/>
  <c r="D159" i="15"/>
  <c r="A159" i="15"/>
  <c r="H132" i="15"/>
  <c r="A132" i="15"/>
  <c r="D212" i="15"/>
  <c r="I212" i="15"/>
  <c r="H379" i="15"/>
  <c r="I379" i="15"/>
  <c r="D379" i="15"/>
  <c r="D157" i="15"/>
  <c r="H157" i="15"/>
  <c r="I174" i="15"/>
  <c r="E174" i="15"/>
  <c r="O285" i="15"/>
  <c r="F285" i="15"/>
  <c r="A501" i="15"/>
  <c r="O501" i="15"/>
  <c r="F374" i="15"/>
  <c r="C374" i="15"/>
  <c r="F490" i="15"/>
  <c r="I490" i="15"/>
  <c r="D490" i="15"/>
  <c r="F475" i="15"/>
  <c r="D475" i="15"/>
  <c r="A29" i="15"/>
  <c r="C29" i="15"/>
  <c r="F29" i="15"/>
  <c r="H85" i="15"/>
  <c r="E85" i="15"/>
  <c r="A14" i="15"/>
  <c r="G14" i="15"/>
  <c r="H34" i="15"/>
  <c r="E34" i="15"/>
  <c r="G54" i="15"/>
  <c r="C54" i="15"/>
  <c r="D54" i="15"/>
  <c r="C74" i="15"/>
  <c r="F74" i="15"/>
  <c r="F94" i="15"/>
  <c r="I94" i="15"/>
  <c r="D115" i="15"/>
  <c r="A115" i="15"/>
  <c r="C155" i="15"/>
  <c r="F155" i="15"/>
  <c r="E155" i="15"/>
  <c r="H219" i="15"/>
  <c r="C219" i="15"/>
  <c r="A17" i="15"/>
  <c r="O17" i="15"/>
  <c r="E89" i="15"/>
  <c r="A89" i="15"/>
  <c r="I11" i="15"/>
  <c r="A11" i="15"/>
  <c r="F11" i="15"/>
  <c r="I31" i="15"/>
  <c r="E31" i="15"/>
  <c r="H51" i="15"/>
  <c r="D51" i="15"/>
  <c r="E71" i="15"/>
  <c r="I71" i="15"/>
  <c r="I91" i="15"/>
  <c r="G91" i="15"/>
  <c r="O91" i="15"/>
  <c r="D299" i="15"/>
  <c r="I299" i="15"/>
  <c r="E16" i="15"/>
  <c r="G16" i="15"/>
  <c r="D16" i="15"/>
  <c r="C36" i="15"/>
  <c r="I36" i="15"/>
  <c r="E76" i="15"/>
  <c r="C76" i="15"/>
  <c r="F96" i="15"/>
  <c r="A96" i="15"/>
  <c r="C96" i="15"/>
  <c r="D127" i="15"/>
  <c r="C127" i="15"/>
  <c r="E167" i="15"/>
  <c r="A167" i="15"/>
  <c r="H195" i="15"/>
  <c r="O195" i="15"/>
  <c r="A239" i="15"/>
  <c r="G239" i="15"/>
  <c r="E239" i="15"/>
  <c r="I136" i="15"/>
  <c r="H136" i="15"/>
  <c r="I156" i="15"/>
  <c r="G156" i="15"/>
  <c r="I196" i="15"/>
  <c r="O196" i="15"/>
  <c r="C216" i="15"/>
  <c r="F216" i="15"/>
  <c r="D449" i="15"/>
  <c r="O449" i="15"/>
  <c r="F529" i="15"/>
  <c r="D529" i="15"/>
  <c r="O121" i="15"/>
  <c r="H121" i="15"/>
  <c r="G121" i="15"/>
  <c r="C141" i="15"/>
  <c r="E141" i="15"/>
  <c r="H161" i="15"/>
  <c r="F161" i="15"/>
  <c r="H201" i="15"/>
  <c r="F201" i="15"/>
  <c r="I201" i="15"/>
  <c r="G221" i="15"/>
  <c r="C221" i="15"/>
  <c r="A241" i="15"/>
  <c r="C241" i="15"/>
  <c r="A339" i="15"/>
  <c r="G339" i="15"/>
  <c r="D146" i="15"/>
  <c r="I146" i="15"/>
  <c r="O186" i="15"/>
  <c r="F186" i="15"/>
  <c r="G315" i="15"/>
  <c r="C315" i="15"/>
  <c r="O315" i="15"/>
  <c r="E489" i="15"/>
  <c r="I489" i="15"/>
  <c r="I280" i="15"/>
  <c r="E280" i="15"/>
  <c r="A320" i="15"/>
  <c r="D320" i="15"/>
  <c r="G360" i="15"/>
  <c r="I360" i="15"/>
  <c r="H360" i="15"/>
  <c r="O257" i="15"/>
  <c r="H257" i="15"/>
  <c r="G377" i="15"/>
  <c r="I377" i="15"/>
  <c r="D377" i="15"/>
  <c r="I306" i="15"/>
  <c r="E306" i="15"/>
  <c r="C306" i="15"/>
  <c r="H502" i="15"/>
  <c r="C502" i="15"/>
  <c r="F392" i="15"/>
  <c r="H392" i="15"/>
  <c r="E392" i="15"/>
  <c r="G472" i="15"/>
  <c r="I472" i="15"/>
  <c r="F556" i="15"/>
  <c r="O556" i="15"/>
  <c r="C556" i="15"/>
  <c r="G557" i="15"/>
  <c r="C557" i="15"/>
  <c r="E97" i="15"/>
  <c r="H97" i="15"/>
  <c r="H22" i="15"/>
  <c r="F22" i="15"/>
  <c r="O62" i="15"/>
  <c r="A62" i="15"/>
  <c r="D62" i="15"/>
  <c r="H82" i="15"/>
  <c r="A82" i="15"/>
  <c r="C101" i="15"/>
  <c r="G101" i="15"/>
  <c r="C131" i="15"/>
  <c r="A131" i="15"/>
  <c r="A175" i="15"/>
  <c r="C175" i="15"/>
  <c r="G175" i="15"/>
  <c r="F41" i="15"/>
  <c r="E41" i="15"/>
  <c r="C199" i="15"/>
  <c r="A199" i="15"/>
  <c r="H15" i="15"/>
  <c r="G15" i="15"/>
  <c r="F15" i="15"/>
  <c r="H35" i="15"/>
  <c r="G35" i="15"/>
  <c r="A55" i="15"/>
  <c r="C55" i="15"/>
  <c r="E75" i="15"/>
  <c r="F75" i="15"/>
  <c r="I95" i="15"/>
  <c r="H95" i="15"/>
  <c r="E95" i="15"/>
  <c r="I9" i="15"/>
  <c r="A9" i="15"/>
  <c r="I65" i="15"/>
  <c r="O65" i="15"/>
  <c r="H20" i="15"/>
  <c r="F20" i="15"/>
  <c r="C20" i="15"/>
  <c r="C40" i="15"/>
  <c r="F40" i="15"/>
  <c r="G60" i="15"/>
  <c r="I60" i="15"/>
  <c r="A80" i="15"/>
  <c r="O80" i="15"/>
  <c r="H100" i="15"/>
  <c r="A100" i="15"/>
  <c r="E100" i="15"/>
  <c r="G135" i="15"/>
  <c r="D135" i="15"/>
  <c r="A171" i="15"/>
  <c r="I171" i="15"/>
  <c r="C359" i="15"/>
  <c r="D359" i="15"/>
  <c r="F359" i="15"/>
  <c r="C120" i="15"/>
  <c r="H120" i="15"/>
  <c r="F140" i="15"/>
  <c r="O140" i="15"/>
  <c r="O160" i="15"/>
  <c r="I160" i="15"/>
  <c r="H180" i="15"/>
  <c r="A180" i="15"/>
  <c r="I180" i="15"/>
  <c r="O200" i="15"/>
  <c r="D200" i="15"/>
  <c r="G220" i="15"/>
  <c r="E220" i="15"/>
  <c r="C240" i="15"/>
  <c r="F240" i="15"/>
  <c r="E275" i="15"/>
  <c r="G275" i="15"/>
  <c r="F275" i="15"/>
  <c r="A355" i="15"/>
  <c r="I355" i="15"/>
  <c r="H125" i="15"/>
  <c r="F125" i="15"/>
  <c r="G125" i="15"/>
  <c r="C145" i="15"/>
  <c r="G145" i="15"/>
  <c r="G165" i="15"/>
  <c r="C165" i="15"/>
  <c r="O185" i="15"/>
  <c r="H185" i="15"/>
  <c r="H205" i="15"/>
  <c r="I205" i="15"/>
  <c r="G205" i="15"/>
  <c r="G225" i="15"/>
  <c r="E225" i="15"/>
  <c r="E287" i="15"/>
  <c r="A287" i="15"/>
  <c r="C114" i="15"/>
  <c r="I114" i="15"/>
  <c r="A114" i="15"/>
  <c r="F154" i="15"/>
  <c r="E154" i="15"/>
  <c r="F194" i="15"/>
  <c r="A194" i="15"/>
  <c r="I234" i="15"/>
  <c r="H234" i="15"/>
  <c r="H252" i="15"/>
  <c r="F252" i="15"/>
  <c r="O265" i="15"/>
  <c r="I265" i="15"/>
  <c r="D305" i="15"/>
  <c r="G305" i="15"/>
  <c r="G345" i="15"/>
  <c r="E345" i="15"/>
  <c r="G385" i="15"/>
  <c r="A385" i="15"/>
  <c r="H385" i="15"/>
  <c r="G549" i="15"/>
  <c r="H549" i="15"/>
  <c r="I274" i="15"/>
  <c r="G274" i="15"/>
  <c r="F314" i="15"/>
  <c r="O314" i="15"/>
  <c r="G314" i="15"/>
  <c r="F354" i="15"/>
  <c r="D354" i="15"/>
  <c r="C395" i="15"/>
  <c r="A395" i="15"/>
  <c r="F390" i="15"/>
  <c r="H390" i="15"/>
  <c r="D430" i="15"/>
  <c r="O430" i="15"/>
  <c r="A430" i="15"/>
  <c r="D470" i="15"/>
  <c r="C470" i="15"/>
  <c r="G415" i="15"/>
  <c r="D415" i="15"/>
  <c r="I415" i="15"/>
  <c r="F455" i="15"/>
  <c r="H455" i="15"/>
  <c r="D495" i="15"/>
  <c r="F495" i="15"/>
  <c r="D535" i="15"/>
  <c r="A535" i="15"/>
  <c r="G440" i="15"/>
  <c r="A440" i="15"/>
  <c r="D480" i="15"/>
  <c r="F480" i="15"/>
  <c r="H520" i="15"/>
  <c r="F520" i="15"/>
  <c r="D144" i="15"/>
  <c r="O144" i="15"/>
  <c r="F144" i="15"/>
  <c r="G164" i="15"/>
  <c r="H164" i="15"/>
  <c r="O184" i="15"/>
  <c r="C184" i="15"/>
  <c r="I204" i="15"/>
  <c r="E204" i="15"/>
  <c r="O224" i="15"/>
  <c r="G224" i="15"/>
  <c r="F224" i="15"/>
  <c r="H251" i="15"/>
  <c r="O251" i="15"/>
  <c r="E311" i="15"/>
  <c r="A311" i="15"/>
  <c r="I371" i="15"/>
  <c r="A371" i="15"/>
  <c r="I109" i="15"/>
  <c r="G109" i="15"/>
  <c r="E129" i="15"/>
  <c r="D129" i="15"/>
  <c r="C149" i="15"/>
  <c r="O149" i="15"/>
  <c r="D169" i="15"/>
  <c r="G169" i="15"/>
  <c r="C169" i="15"/>
  <c r="I189" i="15"/>
  <c r="F189" i="15"/>
  <c r="O209" i="15"/>
  <c r="H209" i="15"/>
  <c r="G229" i="15"/>
  <c r="A229" i="15"/>
  <c r="D295" i="15"/>
  <c r="F295" i="15"/>
  <c r="G295" i="15"/>
  <c r="H421" i="15"/>
  <c r="G421" i="15"/>
  <c r="I126" i="15"/>
  <c r="F126" i="15"/>
  <c r="G166" i="15"/>
  <c r="F166" i="15"/>
  <c r="A206" i="15"/>
  <c r="D206" i="15"/>
  <c r="I206" i="15"/>
  <c r="C255" i="15"/>
  <c r="G255" i="15"/>
  <c r="F260" i="15"/>
  <c r="I260" i="15"/>
  <c r="C300" i="15"/>
  <c r="A300" i="15"/>
  <c r="D300" i="15"/>
  <c r="H340" i="15"/>
  <c r="I340" i="15"/>
  <c r="I380" i="15"/>
  <c r="A380" i="15"/>
  <c r="F317" i="15"/>
  <c r="H317" i="15"/>
  <c r="C317" i="15"/>
  <c r="E477" i="15"/>
  <c r="O477" i="15"/>
  <c r="G286" i="15"/>
  <c r="A286" i="15"/>
  <c r="C326" i="15"/>
  <c r="E326" i="15"/>
  <c r="G537" i="15"/>
  <c r="I537" i="15"/>
  <c r="A537" i="15"/>
  <c r="H547" i="15"/>
  <c r="A547" i="15"/>
  <c r="A412" i="15"/>
  <c r="H412" i="15"/>
  <c r="I492" i="15"/>
  <c r="C492" i="15"/>
  <c r="G492" i="15"/>
  <c r="H110" i="15"/>
  <c r="G110" i="15"/>
  <c r="F130" i="15"/>
  <c r="G130" i="15"/>
  <c r="O150" i="15"/>
  <c r="F150" i="15"/>
  <c r="A150" i="15"/>
  <c r="H170" i="15"/>
  <c r="F170" i="15"/>
  <c r="E190" i="15"/>
  <c r="G190" i="15"/>
  <c r="D210" i="15"/>
  <c r="I210" i="15"/>
  <c r="G351" i="15"/>
  <c r="E351" i="15"/>
  <c r="E244" i="15"/>
  <c r="D244" i="15"/>
  <c r="F244" i="15"/>
  <c r="I264" i="15"/>
  <c r="G264" i="15"/>
  <c r="F284" i="15"/>
  <c r="E284" i="15"/>
  <c r="C304" i="15"/>
  <c r="F304" i="15"/>
  <c r="I324" i="15"/>
  <c r="A324" i="15"/>
  <c r="D324" i="15"/>
  <c r="E344" i="15"/>
  <c r="O344" i="15"/>
  <c r="H364" i="15"/>
  <c r="I364" i="15"/>
  <c r="E261" i="15"/>
  <c r="O261" i="15"/>
  <c r="G261" i="15"/>
  <c r="C281" i="15"/>
  <c r="I281" i="15"/>
  <c r="C301" i="15"/>
  <c r="A301" i="15"/>
  <c r="E341" i="15"/>
  <c r="G341" i="15"/>
  <c r="H341" i="15"/>
  <c r="A361" i="15"/>
  <c r="O361" i="15"/>
  <c r="E409" i="15"/>
  <c r="O409" i="15"/>
  <c r="F250" i="15"/>
  <c r="E250" i="15"/>
  <c r="I270" i="15"/>
  <c r="O270" i="15"/>
  <c r="E270" i="15"/>
  <c r="A290" i="15"/>
  <c r="I290" i="15"/>
  <c r="I310" i="15"/>
  <c r="H310" i="15"/>
  <c r="O330" i="15"/>
  <c r="H330" i="15"/>
  <c r="O350" i="15"/>
  <c r="H350" i="15"/>
  <c r="E350" i="15"/>
  <c r="E370" i="15"/>
  <c r="I370" i="15"/>
  <c r="E391" i="15"/>
  <c r="O391" i="15"/>
  <c r="O545" i="15"/>
  <c r="C545" i="15"/>
  <c r="F546" i="15"/>
  <c r="E546" i="15"/>
  <c r="O546" i="15"/>
  <c r="D411" i="15"/>
  <c r="I411" i="15"/>
  <c r="H471" i="15"/>
  <c r="G471" i="15"/>
  <c r="C491" i="15"/>
  <c r="H491" i="15"/>
  <c r="E396" i="15"/>
  <c r="H396" i="15"/>
  <c r="O416" i="15"/>
  <c r="F416" i="15"/>
  <c r="O436" i="15"/>
  <c r="G436" i="15"/>
  <c r="D436" i="15"/>
  <c r="E476" i="15"/>
  <c r="F476" i="15"/>
  <c r="A496" i="15"/>
  <c r="E496" i="15"/>
  <c r="H536" i="15"/>
  <c r="C536" i="15"/>
  <c r="E554" i="15"/>
  <c r="D554" i="15"/>
  <c r="G142" i="15"/>
  <c r="A142" i="15"/>
  <c r="H162" i="15"/>
  <c r="E162" i="15"/>
  <c r="O162" i="15"/>
  <c r="D202" i="15"/>
  <c r="H202" i="15"/>
  <c r="I222" i="15"/>
  <c r="O222" i="15"/>
  <c r="I375" i="15"/>
  <c r="F375" i="15"/>
  <c r="C256" i="15"/>
  <c r="F256" i="15"/>
  <c r="O256" i="15"/>
  <c r="O316" i="15"/>
  <c r="D316" i="15"/>
  <c r="A376" i="15"/>
  <c r="O376" i="15"/>
  <c r="D249" i="15"/>
  <c r="F249" i="15"/>
  <c r="O269" i="15"/>
  <c r="D269" i="15"/>
  <c r="F269" i="15"/>
  <c r="O289" i="15"/>
  <c r="A289" i="15"/>
  <c r="F309" i="15"/>
  <c r="A309" i="15"/>
  <c r="A329" i="15"/>
  <c r="F329" i="15"/>
  <c r="O349" i="15"/>
  <c r="H349" i="15"/>
  <c r="F349" i="15"/>
  <c r="G369" i="15"/>
  <c r="E369" i="15"/>
  <c r="I389" i="15"/>
  <c r="H389" i="15"/>
  <c r="D425" i="15"/>
  <c r="C425" i="15"/>
  <c r="C469" i="15"/>
  <c r="I469" i="15"/>
  <c r="O469" i="15"/>
  <c r="G302" i="15"/>
  <c r="D302" i="15"/>
  <c r="O342" i="15"/>
  <c r="H342" i="15"/>
  <c r="F362" i="15"/>
  <c r="A362" i="15"/>
  <c r="G362" i="15"/>
  <c r="I399" i="15"/>
  <c r="F399" i="15"/>
  <c r="H394" i="15"/>
  <c r="D394" i="15"/>
  <c r="E394" i="15"/>
  <c r="C414" i="15"/>
  <c r="D414" i="15"/>
  <c r="E454" i="15"/>
  <c r="D454" i="15"/>
  <c r="F474" i="15"/>
  <c r="I474" i="15"/>
  <c r="D474" i="15"/>
  <c r="I494" i="15"/>
  <c r="A494" i="15"/>
  <c r="G514" i="15"/>
  <c r="A514" i="15"/>
  <c r="I534" i="15"/>
  <c r="H534" i="15"/>
  <c r="E419" i="15"/>
  <c r="G419" i="15"/>
  <c r="E439" i="15"/>
  <c r="C439" i="15"/>
  <c r="G479" i="15"/>
  <c r="I479" i="15"/>
  <c r="I499" i="15"/>
  <c r="D499" i="15"/>
  <c r="I519" i="15"/>
  <c r="F519" i="15"/>
  <c r="O384" i="15"/>
  <c r="E384" i="15"/>
  <c r="O404" i="15"/>
  <c r="G404" i="15"/>
  <c r="D424" i="15"/>
  <c r="F424" i="15"/>
  <c r="H464" i="15"/>
  <c r="I464" i="15"/>
  <c r="O484" i="15"/>
  <c r="A484" i="15"/>
  <c r="O524" i="15"/>
  <c r="E524" i="15"/>
  <c r="A524" i="15"/>
  <c r="H544" i="15"/>
  <c r="A544" i="15"/>
  <c r="F555" i="15"/>
  <c r="O555" i="15"/>
  <c r="E555" i="15"/>
  <c r="F170" i="10"/>
  <c r="D255" i="10"/>
  <c r="C204" i="10"/>
  <c r="O244" i="10"/>
  <c r="H362" i="10"/>
  <c r="G225" i="10"/>
  <c r="I265" i="10"/>
  <c r="G330" i="10"/>
  <c r="G310" i="10"/>
  <c r="H280" i="10"/>
  <c r="C436" i="10"/>
  <c r="G300" i="10"/>
  <c r="A380" i="10"/>
  <c r="D390" i="10"/>
  <c r="O360" i="10"/>
  <c r="A295" i="10"/>
  <c r="O355" i="10"/>
  <c r="D395" i="10"/>
  <c r="I415" i="10"/>
  <c r="D317" i="10"/>
  <c r="C377" i="10"/>
  <c r="G439" i="10"/>
  <c r="O499" i="10"/>
  <c r="E484" i="10"/>
  <c r="I524" i="10"/>
  <c r="I425" i="10"/>
  <c r="D34" i="11"/>
  <c r="F187" i="11"/>
  <c r="E269" i="11"/>
  <c r="I19" i="11"/>
  <c r="I39" i="11"/>
  <c r="C79" i="11"/>
  <c r="E202" i="11"/>
  <c r="I90" i="11"/>
  <c r="I20" i="11"/>
  <c r="O60" i="11"/>
  <c r="G99" i="11"/>
  <c r="F179" i="11"/>
  <c r="O54" i="11"/>
  <c r="C5" i="11"/>
  <c r="I45" i="11"/>
  <c r="C85" i="11"/>
  <c r="G150" i="11"/>
  <c r="F190" i="11"/>
  <c r="A132" i="11"/>
  <c r="G152" i="11"/>
  <c r="O212" i="11"/>
  <c r="G25" i="10"/>
  <c r="O14" i="10"/>
  <c r="E79" i="10"/>
  <c r="E199" i="10"/>
  <c r="F15" i="10"/>
  <c r="E50" i="10"/>
  <c r="A130" i="10"/>
  <c r="I12" i="10"/>
  <c r="A51" i="10"/>
  <c r="G131" i="10"/>
  <c r="A60" i="10"/>
  <c r="C100" i="10"/>
  <c r="I140" i="10"/>
  <c r="A160" i="10"/>
  <c r="C210" i="10"/>
  <c r="O77" i="10"/>
  <c r="F137" i="10"/>
  <c r="D134" i="10"/>
  <c r="I174" i="10"/>
  <c r="I234" i="10"/>
  <c r="O212" i="10"/>
  <c r="O252" i="10"/>
  <c r="I374" i="10"/>
  <c r="O229" i="10"/>
  <c r="F269" i="10"/>
  <c r="O270" i="10"/>
  <c r="A275" i="10"/>
  <c r="H326" i="10"/>
  <c r="F281" i="10"/>
  <c r="E304" i="10"/>
  <c r="G384" i="10"/>
  <c r="H424" i="10"/>
  <c r="G394" i="10"/>
  <c r="H530" i="10"/>
  <c r="G364" i="10"/>
  <c r="C404" i="10"/>
  <c r="I319" i="10"/>
  <c r="F359" i="10"/>
  <c r="F399" i="10"/>
  <c r="I419" i="10"/>
  <c r="O502" i="10"/>
  <c r="O301" i="10"/>
  <c r="A361" i="10"/>
  <c r="H547" i="10"/>
  <c r="G472" i="10"/>
  <c r="O492" i="10"/>
  <c r="H429" i="10"/>
  <c r="G469" i="10"/>
  <c r="I549" i="10"/>
  <c r="D147" i="11"/>
  <c r="D239" i="11"/>
  <c r="H27" i="11"/>
  <c r="G126" i="11"/>
  <c r="F206" i="11"/>
  <c r="D4" i="11"/>
  <c r="G24" i="11"/>
  <c r="O64" i="11"/>
  <c r="G127" i="11"/>
  <c r="D29" i="11"/>
  <c r="O69" i="11"/>
  <c r="D114" i="11"/>
  <c r="G154" i="11"/>
  <c r="E96" i="11"/>
  <c r="D136" i="11"/>
  <c r="C196" i="11"/>
  <c r="A216" i="11"/>
  <c r="O306" i="11"/>
  <c r="D105" i="11"/>
  <c r="D145" i="11"/>
  <c r="G165" i="11"/>
  <c r="A205" i="11"/>
  <c r="H245" i="11"/>
  <c r="O286" i="11"/>
  <c r="E259" i="11"/>
  <c r="G299" i="11"/>
  <c r="I339" i="11"/>
  <c r="F379" i="11"/>
  <c r="H421" i="11"/>
  <c r="G396" i="11"/>
  <c r="H325" i="11"/>
  <c r="I365" i="11"/>
  <c r="E342" i="11"/>
  <c r="A362" i="11"/>
  <c r="G394" i="11"/>
  <c r="E414" i="11"/>
  <c r="H474" i="11"/>
  <c r="E494" i="11"/>
  <c r="H391" i="11"/>
  <c r="C491" i="11"/>
  <c r="D436" i="11"/>
  <c r="I476" i="11"/>
  <c r="D477" i="11"/>
  <c r="E530" i="11"/>
  <c r="I556" i="11"/>
  <c r="I55" i="13"/>
  <c r="O127" i="13"/>
  <c r="G111" i="13"/>
  <c r="E305" i="13"/>
  <c r="O175" i="13"/>
  <c r="F147" i="13"/>
  <c r="F112" i="13"/>
  <c r="I152" i="13"/>
  <c r="O5" i="13"/>
  <c r="A25" i="13"/>
  <c r="E65" i="13"/>
  <c r="O105" i="13"/>
  <c r="E145" i="13"/>
  <c r="H165" i="13"/>
  <c r="G205" i="13"/>
  <c r="I261" i="13"/>
  <c r="F455" i="13"/>
  <c r="G30" i="13"/>
  <c r="I50" i="13"/>
  <c r="I90" i="13"/>
  <c r="D130" i="13"/>
  <c r="E170" i="13"/>
  <c r="I190" i="13"/>
  <c r="H269" i="13"/>
  <c r="A349" i="13"/>
  <c r="E286" i="13"/>
  <c r="C326" i="13"/>
  <c r="F391" i="13"/>
  <c r="F471" i="13"/>
  <c r="H235" i="13"/>
  <c r="E275" i="13"/>
  <c r="G315" i="13"/>
  <c r="G355" i="13"/>
  <c r="A479" i="13"/>
  <c r="I260" i="13"/>
  <c r="O300" i="13"/>
  <c r="I320" i="13"/>
  <c r="F360" i="13"/>
  <c r="G380" i="13"/>
  <c r="D380" i="13"/>
  <c r="I420" i="13"/>
  <c r="C420" i="13"/>
  <c r="I440" i="13"/>
  <c r="D440" i="13"/>
  <c r="O440" i="13"/>
  <c r="G480" i="13"/>
  <c r="F480" i="13"/>
  <c r="D500" i="13"/>
  <c r="G500" i="13"/>
  <c r="O520" i="13"/>
  <c r="D520" i="13"/>
  <c r="G520" i="13"/>
  <c r="C389" i="13"/>
  <c r="O389" i="13"/>
  <c r="D409" i="13"/>
  <c r="G409" i="13"/>
  <c r="I409" i="13"/>
  <c r="O429" i="13"/>
  <c r="C429" i="13"/>
  <c r="H449" i="13"/>
  <c r="E449" i="13"/>
  <c r="G469" i="13"/>
  <c r="H469" i="13"/>
  <c r="D489" i="13"/>
  <c r="G489" i="13"/>
  <c r="A489" i="13"/>
  <c r="C314" i="11"/>
  <c r="A314" i="11"/>
  <c r="H109" i="11"/>
  <c r="O109" i="11"/>
  <c r="F109" i="11"/>
  <c r="I129" i="11"/>
  <c r="G129" i="11"/>
  <c r="G149" i="11"/>
  <c r="H149" i="11"/>
  <c r="C169" i="11"/>
  <c r="H169" i="11"/>
  <c r="I189" i="11"/>
  <c r="F189" i="11"/>
  <c r="C189" i="11"/>
  <c r="E209" i="11"/>
  <c r="A209" i="11"/>
  <c r="A229" i="11"/>
  <c r="E229" i="11"/>
  <c r="H249" i="11"/>
  <c r="D249" i="11"/>
  <c r="H289" i="11"/>
  <c r="D289" i="11"/>
  <c r="O289" i="11"/>
  <c r="H250" i="11"/>
  <c r="O250" i="11"/>
  <c r="G290" i="11"/>
  <c r="A290" i="11"/>
  <c r="G305" i="11"/>
  <c r="O305" i="11"/>
  <c r="E305" i="11"/>
  <c r="E287" i="11"/>
  <c r="O287" i="11"/>
  <c r="E385" i="11"/>
  <c r="H385" i="11"/>
  <c r="G425" i="11"/>
  <c r="E425" i="11"/>
  <c r="A425" i="11"/>
  <c r="A260" i="11"/>
  <c r="E260" i="11"/>
  <c r="F280" i="11"/>
  <c r="G280" i="11"/>
  <c r="D300" i="11"/>
  <c r="F300" i="11"/>
  <c r="I320" i="11"/>
  <c r="D320" i="11"/>
  <c r="O320" i="11"/>
  <c r="C340" i="11"/>
  <c r="G340" i="11"/>
  <c r="D360" i="11"/>
  <c r="H360" i="11"/>
  <c r="O380" i="11"/>
  <c r="E380" i="11"/>
  <c r="A329" i="11"/>
  <c r="I329" i="11"/>
  <c r="O349" i="11"/>
  <c r="D349" i="11"/>
  <c r="H369" i="11"/>
  <c r="F369" i="11"/>
  <c r="G369" i="11"/>
  <c r="I326" i="11"/>
  <c r="F326" i="11"/>
  <c r="E412" i="11"/>
  <c r="C412" i="11"/>
  <c r="E502" i="11"/>
  <c r="O502" i="11"/>
  <c r="I502" i="11"/>
  <c r="F395" i="11"/>
  <c r="E395" i="11"/>
  <c r="F415" i="11"/>
  <c r="D415" i="11"/>
  <c r="F435" i="11"/>
  <c r="O435" i="11"/>
  <c r="C435" i="11"/>
  <c r="I455" i="11"/>
  <c r="F455" i="11"/>
  <c r="F475" i="11"/>
  <c r="O475" i="11"/>
  <c r="O495" i="11"/>
  <c r="E495" i="11"/>
  <c r="I440" i="11"/>
  <c r="E440" i="11"/>
  <c r="O480" i="11"/>
  <c r="D480" i="11"/>
  <c r="F500" i="11"/>
  <c r="G500" i="11"/>
  <c r="C500" i="11"/>
  <c r="F520" i="11"/>
  <c r="O520" i="11"/>
  <c r="E501" i="11"/>
  <c r="D501" i="11"/>
  <c r="H501" i="11"/>
  <c r="O534" i="11"/>
  <c r="F534" i="11"/>
  <c r="I554" i="11"/>
  <c r="H554" i="11"/>
  <c r="H535" i="11"/>
  <c r="A535" i="11"/>
  <c r="G555" i="11"/>
  <c r="E555" i="11"/>
  <c r="O555" i="11"/>
  <c r="O549" i="11"/>
  <c r="A549" i="11"/>
  <c r="E35" i="13"/>
  <c r="A35" i="13"/>
  <c r="C35" i="13"/>
  <c r="I59" i="13"/>
  <c r="E59" i="13"/>
  <c r="O131" i="13"/>
  <c r="C131" i="13"/>
  <c r="C211" i="13"/>
  <c r="D211" i="13"/>
  <c r="A211" i="13"/>
  <c r="G115" i="13"/>
  <c r="I115" i="13"/>
  <c r="C195" i="13"/>
  <c r="E195" i="13"/>
  <c r="O329" i="13"/>
  <c r="G329" i="13"/>
  <c r="A119" i="13"/>
  <c r="H119" i="13"/>
  <c r="D119" i="13"/>
  <c r="A199" i="13"/>
  <c r="H199" i="13"/>
  <c r="E71" i="13"/>
  <c r="A71" i="13"/>
  <c r="A151" i="13"/>
  <c r="O151" i="13"/>
  <c r="F16" i="13"/>
  <c r="I16" i="13"/>
  <c r="F36" i="13"/>
  <c r="O36" i="13"/>
  <c r="G76" i="13"/>
  <c r="C76" i="13"/>
  <c r="D76" i="13"/>
  <c r="G96" i="13"/>
  <c r="C96" i="13"/>
  <c r="D136" i="13"/>
  <c r="I136" i="13"/>
  <c r="C156" i="13"/>
  <c r="G156" i="13"/>
  <c r="O156" i="13"/>
  <c r="I196" i="13"/>
  <c r="A196" i="13"/>
  <c r="D216" i="13"/>
  <c r="I216" i="13"/>
  <c r="D415" i="13"/>
  <c r="A415" i="13"/>
  <c r="I9" i="13"/>
  <c r="C9" i="13"/>
  <c r="A29" i="13"/>
  <c r="I29" i="13"/>
  <c r="C29" i="13"/>
  <c r="F49" i="13"/>
  <c r="H49" i="13"/>
  <c r="F69" i="13"/>
  <c r="D69" i="13"/>
  <c r="C89" i="13"/>
  <c r="O89" i="13"/>
  <c r="A109" i="13"/>
  <c r="I109" i="13"/>
  <c r="F109" i="13"/>
  <c r="F129" i="13"/>
  <c r="C129" i="13"/>
  <c r="C149" i="13"/>
  <c r="O149" i="13"/>
  <c r="O169" i="13"/>
  <c r="C169" i="13"/>
  <c r="F189" i="13"/>
  <c r="D189" i="13"/>
  <c r="G189" i="13"/>
  <c r="A209" i="13"/>
  <c r="H209" i="13"/>
  <c r="C229" i="13"/>
  <c r="E229" i="13"/>
  <c r="E265" i="13"/>
  <c r="A265" i="13"/>
  <c r="G345" i="13"/>
  <c r="F345" i="13"/>
  <c r="O345" i="13"/>
  <c r="F14" i="13"/>
  <c r="O14" i="13"/>
  <c r="H34" i="13"/>
  <c r="D34" i="13"/>
  <c r="I54" i="13"/>
  <c r="A54" i="13"/>
  <c r="E54" i="13"/>
  <c r="F74" i="13"/>
  <c r="G74" i="13"/>
  <c r="E94" i="13"/>
  <c r="D94" i="13"/>
  <c r="H114" i="13"/>
  <c r="F114" i="13"/>
  <c r="C134" i="13"/>
  <c r="D134" i="13"/>
  <c r="A134" i="13"/>
  <c r="E154" i="13"/>
  <c r="D154" i="13"/>
  <c r="F174" i="13"/>
  <c r="O174" i="13"/>
  <c r="C194" i="13"/>
  <c r="H194" i="13"/>
  <c r="D214" i="13"/>
  <c r="C214" i="13"/>
  <c r="I214" i="13"/>
  <c r="E317" i="13"/>
  <c r="D317" i="13"/>
  <c r="I250" i="13"/>
  <c r="F250" i="13"/>
  <c r="D250" i="13"/>
  <c r="H270" i="13"/>
  <c r="C270" i="13"/>
  <c r="G290" i="13"/>
  <c r="I290" i="13"/>
  <c r="D310" i="13"/>
  <c r="F310" i="13"/>
  <c r="G330" i="13"/>
  <c r="F330" i="13"/>
  <c r="E330" i="13"/>
  <c r="I350" i="13"/>
  <c r="H350" i="13"/>
  <c r="G370" i="13"/>
  <c r="A370" i="13"/>
  <c r="I395" i="13"/>
  <c r="D395" i="13"/>
  <c r="A475" i="13"/>
  <c r="H475" i="13"/>
  <c r="I475" i="13"/>
  <c r="G530" i="13"/>
  <c r="O530" i="13"/>
  <c r="F239" i="13"/>
  <c r="A239" i="13"/>
  <c r="F259" i="13"/>
  <c r="H259" i="13"/>
  <c r="D279" i="13"/>
  <c r="G279" i="13"/>
  <c r="C279" i="13"/>
  <c r="H299" i="13"/>
  <c r="D299" i="13"/>
  <c r="D319" i="13"/>
  <c r="E319" i="13"/>
  <c r="I339" i="13"/>
  <c r="F339" i="13"/>
  <c r="D359" i="13"/>
  <c r="C359" i="13"/>
  <c r="I359" i="13"/>
  <c r="O399" i="13"/>
  <c r="H399" i="13"/>
  <c r="E244" i="13"/>
  <c r="O244" i="13"/>
  <c r="H264" i="13"/>
  <c r="A264" i="13"/>
  <c r="O264" i="13"/>
  <c r="D284" i="13"/>
  <c r="I284" i="13"/>
  <c r="H304" i="13"/>
  <c r="O304" i="13"/>
  <c r="G324" i="13"/>
  <c r="I324" i="13"/>
  <c r="E344" i="13"/>
  <c r="O344" i="13"/>
  <c r="D344" i="13"/>
  <c r="O364" i="13"/>
  <c r="I364" i="13"/>
  <c r="O384" i="13"/>
  <c r="C384" i="13"/>
  <c r="D384" i="13"/>
  <c r="I404" i="13"/>
  <c r="A404" i="13"/>
  <c r="C424" i="13"/>
  <c r="F424" i="13"/>
  <c r="C464" i="13"/>
  <c r="F464" i="13"/>
  <c r="G464" i="13"/>
  <c r="O484" i="13"/>
  <c r="E484" i="13"/>
  <c r="A524" i="13"/>
  <c r="O524" i="13"/>
  <c r="H377" i="13"/>
  <c r="G377" i="13"/>
  <c r="E417" i="13"/>
  <c r="D417" i="13"/>
  <c r="A477" i="13"/>
  <c r="I477" i="13"/>
  <c r="H554" i="13"/>
  <c r="A554" i="13"/>
  <c r="D390" i="13"/>
  <c r="G390" i="13"/>
  <c r="F410" i="13"/>
  <c r="G410" i="13"/>
  <c r="H410" i="13"/>
  <c r="F430" i="13"/>
  <c r="O430" i="13"/>
  <c r="O470" i="13"/>
  <c r="G470" i="13"/>
  <c r="A490" i="13"/>
  <c r="O490" i="13"/>
  <c r="F490" i="13"/>
  <c r="E534" i="13"/>
  <c r="F534" i="13"/>
  <c r="A97" i="11"/>
  <c r="F97" i="11"/>
  <c r="O137" i="11"/>
  <c r="E137" i="11"/>
  <c r="I137" i="11"/>
  <c r="D157" i="11"/>
  <c r="F157" i="11"/>
  <c r="F197" i="11"/>
  <c r="H197" i="11"/>
  <c r="I214" i="11"/>
  <c r="E214" i="11"/>
  <c r="I234" i="11"/>
  <c r="H234" i="11"/>
  <c r="A234" i="11"/>
  <c r="F254" i="11"/>
  <c r="H254" i="11"/>
  <c r="H294" i="11"/>
  <c r="D294" i="11"/>
  <c r="I309" i="11"/>
  <c r="F309" i="11"/>
  <c r="E311" i="11"/>
  <c r="A311" i="11"/>
  <c r="G351" i="11"/>
  <c r="H351" i="11"/>
  <c r="C351" i="11"/>
  <c r="D371" i="11"/>
  <c r="G371" i="11"/>
  <c r="C389" i="11"/>
  <c r="G389" i="11"/>
  <c r="E429" i="11"/>
  <c r="H429" i="11"/>
  <c r="H264" i="11"/>
  <c r="G264" i="11"/>
  <c r="E264" i="11"/>
  <c r="I284" i="11"/>
  <c r="A284" i="11"/>
  <c r="E304" i="11"/>
  <c r="O304" i="11"/>
  <c r="C324" i="11"/>
  <c r="E324" i="11"/>
  <c r="G344" i="11"/>
  <c r="O344" i="11"/>
  <c r="A344" i="11"/>
  <c r="I364" i="11"/>
  <c r="F364" i="11"/>
  <c r="C384" i="11"/>
  <c r="D384" i="11"/>
  <c r="O404" i="11"/>
  <c r="H404" i="11"/>
  <c r="C317" i="11"/>
  <c r="A317" i="11"/>
  <c r="D317" i="11"/>
  <c r="D377" i="11"/>
  <c r="O377" i="11"/>
  <c r="G330" i="11"/>
  <c r="F330" i="11"/>
  <c r="O350" i="11"/>
  <c r="D350" i="11"/>
  <c r="O370" i="11"/>
  <c r="D370" i="11"/>
  <c r="I416" i="11"/>
  <c r="D416" i="11"/>
  <c r="E416" i="11"/>
  <c r="I399" i="11"/>
  <c r="F399" i="11"/>
  <c r="F419" i="11"/>
  <c r="E419" i="11"/>
  <c r="O439" i="11"/>
  <c r="I439" i="11"/>
  <c r="I479" i="11"/>
  <c r="F479" i="11"/>
  <c r="O499" i="11"/>
  <c r="F499" i="11"/>
  <c r="H519" i="11"/>
  <c r="O519" i="11"/>
  <c r="F464" i="11"/>
  <c r="G464" i="11"/>
  <c r="C484" i="11"/>
  <c r="A484" i="11"/>
  <c r="C524" i="11"/>
  <c r="F524" i="11"/>
  <c r="G524" i="11"/>
  <c r="D544" i="11"/>
  <c r="G544" i="11"/>
  <c r="D537" i="11"/>
  <c r="I537" i="11"/>
  <c r="C557" i="11"/>
  <c r="G557" i="11"/>
  <c r="D557" i="11"/>
  <c r="D11" i="13"/>
  <c r="G11" i="13"/>
  <c r="I11" i="13"/>
  <c r="E19" i="13"/>
  <c r="H19" i="13"/>
  <c r="H135" i="13"/>
  <c r="E135" i="13"/>
  <c r="F215" i="13"/>
  <c r="A215" i="13"/>
  <c r="E139" i="13"/>
  <c r="I139" i="13"/>
  <c r="F139" i="13"/>
  <c r="C219" i="13"/>
  <c r="F219" i="13"/>
  <c r="H87" i="13"/>
  <c r="I87" i="13"/>
  <c r="A167" i="13"/>
  <c r="H167" i="13"/>
  <c r="G249" i="13"/>
  <c r="D249" i="13"/>
  <c r="F249" i="13"/>
  <c r="D75" i="13"/>
  <c r="G75" i="13"/>
  <c r="O155" i="13"/>
  <c r="H155" i="13"/>
  <c r="C20" i="13"/>
  <c r="I20" i="13"/>
  <c r="E20" i="13"/>
  <c r="F40" i="13"/>
  <c r="C40" i="13"/>
  <c r="C60" i="13"/>
  <c r="D60" i="13"/>
  <c r="C80" i="13"/>
  <c r="D80" i="13"/>
  <c r="A100" i="13"/>
  <c r="O100" i="13"/>
  <c r="F100" i="13"/>
  <c r="H120" i="13"/>
  <c r="I120" i="13"/>
  <c r="O140" i="13"/>
  <c r="H140" i="13"/>
  <c r="F160" i="13"/>
  <c r="G160" i="13"/>
  <c r="A180" i="13"/>
  <c r="O180" i="13"/>
  <c r="F180" i="13"/>
  <c r="C200" i="13"/>
  <c r="E200" i="13"/>
  <c r="A220" i="13"/>
  <c r="C220" i="13"/>
  <c r="E281" i="13"/>
  <c r="G281" i="13"/>
  <c r="D361" i="13"/>
  <c r="C361" i="13"/>
  <c r="E361" i="13"/>
  <c r="O439" i="13"/>
  <c r="D439" i="13"/>
  <c r="D17" i="13"/>
  <c r="I17" i="13"/>
  <c r="O77" i="13"/>
  <c r="C77" i="13"/>
  <c r="D97" i="13"/>
  <c r="G97" i="13"/>
  <c r="C137" i="13"/>
  <c r="A137" i="13"/>
  <c r="D137" i="13"/>
  <c r="F157" i="13"/>
  <c r="G157" i="13"/>
  <c r="I197" i="13"/>
  <c r="F197" i="13"/>
  <c r="C234" i="13"/>
  <c r="F234" i="13"/>
  <c r="C289" i="13"/>
  <c r="A289" i="13"/>
  <c r="F369" i="13"/>
  <c r="O369" i="13"/>
  <c r="I495" i="13"/>
  <c r="O495" i="13"/>
  <c r="F495" i="13"/>
  <c r="A22" i="13"/>
  <c r="H22" i="13"/>
  <c r="A62" i="13"/>
  <c r="D62" i="13"/>
  <c r="H82" i="13"/>
  <c r="A82" i="13"/>
  <c r="D82" i="13"/>
  <c r="D142" i="13"/>
  <c r="G142" i="13"/>
  <c r="O162" i="13"/>
  <c r="D162" i="13"/>
  <c r="G162" i="13"/>
  <c r="A202" i="13"/>
  <c r="E202" i="13"/>
  <c r="F222" i="13"/>
  <c r="H222" i="13"/>
  <c r="D241" i="13"/>
  <c r="F241" i="13"/>
  <c r="O241" i="13"/>
  <c r="E491" i="13"/>
  <c r="A491" i="13"/>
  <c r="D254" i="13"/>
  <c r="E254" i="13"/>
  <c r="C274" i="13"/>
  <c r="E274" i="13"/>
  <c r="F274" i="13"/>
  <c r="O294" i="13"/>
  <c r="C294" i="13"/>
  <c r="I314" i="13"/>
  <c r="A314" i="13"/>
  <c r="A334" i="13"/>
  <c r="F334" i="13"/>
  <c r="H354" i="13"/>
  <c r="G354" i="13"/>
  <c r="E354" i="13"/>
  <c r="D374" i="13"/>
  <c r="C374" i="13"/>
  <c r="F419" i="13"/>
  <c r="D419" i="13"/>
  <c r="C499" i="13"/>
  <c r="H499" i="13"/>
  <c r="H535" i="13"/>
  <c r="F535" i="13"/>
  <c r="A535" i="13"/>
  <c r="A287" i="13"/>
  <c r="I287" i="13"/>
  <c r="F252" i="13"/>
  <c r="C252" i="13"/>
  <c r="O435" i="13"/>
  <c r="F435" i="13"/>
  <c r="O546" i="13"/>
  <c r="D546" i="13"/>
  <c r="C392" i="13"/>
  <c r="F392" i="13"/>
  <c r="E412" i="13"/>
  <c r="G412" i="13"/>
  <c r="C412" i="13"/>
  <c r="F472" i="13"/>
  <c r="I472" i="13"/>
  <c r="I492" i="13"/>
  <c r="F492" i="13"/>
  <c r="O492" i="13"/>
  <c r="C421" i="13"/>
  <c r="F421" i="13"/>
  <c r="F501" i="13"/>
  <c r="D501" i="13"/>
  <c r="C394" i="13"/>
  <c r="I394" i="13"/>
  <c r="G414" i="13"/>
  <c r="C414" i="13"/>
  <c r="F454" i="13"/>
  <c r="I454" i="13"/>
  <c r="E474" i="13"/>
  <c r="H474" i="13"/>
  <c r="A494" i="13"/>
  <c r="H494" i="13"/>
  <c r="D514" i="13"/>
  <c r="G514" i="13"/>
  <c r="I514" i="13"/>
  <c r="F101" i="11"/>
  <c r="I101" i="11"/>
  <c r="F121" i="11"/>
  <c r="D121" i="11"/>
  <c r="H141" i="11"/>
  <c r="G141" i="11"/>
  <c r="A161" i="11"/>
  <c r="O161" i="11"/>
  <c r="C161" i="11"/>
  <c r="C201" i="11"/>
  <c r="I201" i="11"/>
  <c r="E221" i="11"/>
  <c r="H221" i="11"/>
  <c r="D241" i="11"/>
  <c r="G241" i="11"/>
  <c r="O241" i="11"/>
  <c r="H281" i="11"/>
  <c r="E281" i="11"/>
  <c r="D222" i="11"/>
  <c r="H222" i="11"/>
  <c r="O255" i="11"/>
  <c r="F255" i="11"/>
  <c r="I275" i="11"/>
  <c r="D275" i="11"/>
  <c r="I295" i="11"/>
  <c r="A295" i="11"/>
  <c r="G295" i="11"/>
  <c r="I315" i="11"/>
  <c r="C315" i="11"/>
  <c r="E355" i="11"/>
  <c r="G355" i="11"/>
  <c r="F375" i="11"/>
  <c r="O375" i="11"/>
  <c r="A375" i="11"/>
  <c r="E417" i="11"/>
  <c r="H417" i="11"/>
  <c r="A252" i="11"/>
  <c r="D252" i="11"/>
  <c r="I392" i="11"/>
  <c r="G392" i="11"/>
  <c r="D341" i="11"/>
  <c r="G341" i="11"/>
  <c r="H341" i="11"/>
  <c r="I361" i="11"/>
  <c r="D361" i="11"/>
  <c r="E409" i="11"/>
  <c r="A409" i="11"/>
  <c r="D334" i="11"/>
  <c r="A334" i="11"/>
  <c r="C334" i="11"/>
  <c r="A354" i="11"/>
  <c r="D354" i="11"/>
  <c r="D374" i="11"/>
  <c r="F374" i="11"/>
  <c r="I420" i="11"/>
  <c r="F420" i="11"/>
  <c r="O390" i="11"/>
  <c r="I390" i="11"/>
  <c r="D390" i="11"/>
  <c r="E410" i="11"/>
  <c r="C410" i="11"/>
  <c r="E430" i="11"/>
  <c r="A430" i="11"/>
  <c r="F470" i="11"/>
  <c r="E470" i="11"/>
  <c r="A470" i="11"/>
  <c r="E490" i="11"/>
  <c r="D490" i="11"/>
  <c r="D472" i="11"/>
  <c r="G472" i="11"/>
  <c r="H472" i="11"/>
  <c r="D492" i="11"/>
  <c r="G492" i="11"/>
  <c r="H449" i="11"/>
  <c r="E449" i="11"/>
  <c r="D469" i="11"/>
  <c r="A469" i="11"/>
  <c r="I469" i="11"/>
  <c r="F489" i="11"/>
  <c r="H489" i="11"/>
  <c r="E529" i="11"/>
  <c r="I529" i="11"/>
  <c r="F546" i="11"/>
  <c r="D546" i="11"/>
  <c r="E546" i="11"/>
  <c r="H547" i="11"/>
  <c r="A547" i="11"/>
  <c r="I27" i="13"/>
  <c r="G27" i="13"/>
  <c r="D51" i="13"/>
  <c r="G51" i="13"/>
  <c r="G15" i="13"/>
  <c r="H15" i="13"/>
  <c r="F79" i="13"/>
  <c r="G79" i="13"/>
  <c r="H79" i="13"/>
  <c r="E159" i="13"/>
  <c r="O159" i="13"/>
  <c r="G187" i="13"/>
  <c r="F187" i="13"/>
  <c r="H91" i="13"/>
  <c r="I91" i="13"/>
  <c r="C171" i="13"/>
  <c r="H171" i="13"/>
  <c r="G301" i="13"/>
  <c r="C301" i="13"/>
  <c r="F99" i="13"/>
  <c r="E99" i="13"/>
  <c r="A99" i="13"/>
  <c r="A179" i="13"/>
  <c r="E179" i="13"/>
  <c r="H4" i="13"/>
  <c r="F4" i="13"/>
  <c r="O24" i="13"/>
  <c r="H24" i="13"/>
  <c r="A44" i="13"/>
  <c r="O44" i="13"/>
  <c r="E44" i="13"/>
  <c r="E64" i="13"/>
  <c r="G64" i="13"/>
  <c r="F84" i="13"/>
  <c r="G84" i="13"/>
  <c r="I104" i="13"/>
  <c r="E104" i="13"/>
  <c r="H124" i="13"/>
  <c r="I124" i="13"/>
  <c r="A124" i="13"/>
  <c r="F144" i="13"/>
  <c r="A144" i="13"/>
  <c r="E164" i="13"/>
  <c r="F164" i="13"/>
  <c r="H184" i="13"/>
  <c r="I184" i="13"/>
  <c r="H204" i="13"/>
  <c r="D204" i="13"/>
  <c r="A204" i="13"/>
  <c r="F224" i="13"/>
  <c r="E224" i="13"/>
  <c r="O285" i="13"/>
  <c r="D285" i="13"/>
  <c r="O365" i="13"/>
  <c r="D365" i="13"/>
  <c r="G21" i="13"/>
  <c r="O21" i="13"/>
  <c r="C41" i="13"/>
  <c r="E41" i="13"/>
  <c r="C61" i="13"/>
  <c r="E61" i="13"/>
  <c r="F81" i="13"/>
  <c r="A81" i="13"/>
  <c r="D81" i="13"/>
  <c r="G101" i="13"/>
  <c r="I101" i="13"/>
  <c r="G121" i="13"/>
  <c r="E121" i="13"/>
  <c r="O141" i="13"/>
  <c r="C141" i="13"/>
  <c r="I161" i="13"/>
  <c r="F161" i="13"/>
  <c r="G161" i="13"/>
  <c r="I201" i="13"/>
  <c r="E201" i="13"/>
  <c r="C221" i="13"/>
  <c r="E221" i="13"/>
  <c r="O257" i="13"/>
  <c r="G257" i="13"/>
  <c r="C257" i="13"/>
  <c r="F411" i="13"/>
  <c r="D411" i="13"/>
  <c r="F26" i="13"/>
  <c r="I26" i="13"/>
  <c r="E26" i="13"/>
  <c r="D46" i="13"/>
  <c r="F46" i="13"/>
  <c r="A66" i="13"/>
  <c r="E66" i="13"/>
  <c r="G86" i="13"/>
  <c r="I86" i="13"/>
  <c r="H126" i="13"/>
  <c r="G126" i="13"/>
  <c r="O146" i="13"/>
  <c r="G146" i="13"/>
  <c r="I166" i="13"/>
  <c r="O166" i="13"/>
  <c r="D186" i="13"/>
  <c r="A186" i="13"/>
  <c r="I186" i="13"/>
  <c r="F206" i="13"/>
  <c r="A206" i="13"/>
  <c r="O245" i="13"/>
  <c r="A245" i="13"/>
  <c r="O325" i="13"/>
  <c r="D325" i="13"/>
  <c r="G325" i="13"/>
  <c r="C302" i="13"/>
  <c r="F302" i="13"/>
  <c r="O302" i="13"/>
  <c r="F342" i="13"/>
  <c r="D342" i="13"/>
  <c r="D362" i="13"/>
  <c r="I362" i="13"/>
  <c r="G251" i="13"/>
  <c r="F251" i="13"/>
  <c r="D251" i="13"/>
  <c r="F311" i="13"/>
  <c r="A311" i="13"/>
  <c r="E351" i="13"/>
  <c r="H351" i="13"/>
  <c r="I371" i="13"/>
  <c r="H371" i="13"/>
  <c r="I256" i="13"/>
  <c r="E256" i="13"/>
  <c r="E316" i="13"/>
  <c r="C316" i="13"/>
  <c r="D316" i="13"/>
  <c r="G379" i="13"/>
  <c r="F379" i="13"/>
  <c r="G376" i="13"/>
  <c r="H376" i="13"/>
  <c r="A396" i="13"/>
  <c r="O396" i="13"/>
  <c r="E416" i="13"/>
  <c r="A416" i="13"/>
  <c r="A436" i="13"/>
  <c r="C436" i="13"/>
  <c r="F436" i="13"/>
  <c r="I476" i="13"/>
  <c r="C476" i="13"/>
  <c r="H496" i="13"/>
  <c r="G496" i="13"/>
  <c r="C385" i="13"/>
  <c r="F385" i="13"/>
  <c r="F425" i="13"/>
  <c r="G425" i="13"/>
  <c r="O502" i="13"/>
  <c r="E502" i="13"/>
  <c r="I547" i="13"/>
  <c r="D547" i="13"/>
  <c r="O547" i="13"/>
  <c r="D536" i="13"/>
  <c r="H536" i="13"/>
  <c r="F556" i="13"/>
  <c r="G556" i="13"/>
  <c r="C545" i="13"/>
  <c r="G545" i="13"/>
  <c r="E20" i="14"/>
  <c r="O20" i="14"/>
  <c r="F20" i="14"/>
  <c r="E40" i="14"/>
  <c r="C40" i="14"/>
  <c r="I65" i="14"/>
  <c r="C65" i="14"/>
  <c r="O5" i="14"/>
  <c r="E5" i="14"/>
  <c r="I25" i="14"/>
  <c r="H25" i="14"/>
  <c r="A25" i="14"/>
  <c r="C45" i="14"/>
  <c r="F45" i="14"/>
  <c r="G82" i="14"/>
  <c r="I82" i="14"/>
  <c r="F14" i="14"/>
  <c r="G14" i="14"/>
  <c r="C34" i="14"/>
  <c r="O34" i="14"/>
  <c r="D34" i="14"/>
  <c r="C54" i="14"/>
  <c r="I54" i="14"/>
  <c r="G90" i="14"/>
  <c r="E90" i="14"/>
  <c r="H11" i="14"/>
  <c r="G11" i="14"/>
  <c r="D31" i="14"/>
  <c r="C31" i="14"/>
  <c r="G31" i="14"/>
  <c r="E51" i="14"/>
  <c r="I51" i="14"/>
  <c r="G86" i="14"/>
  <c r="O86" i="14"/>
  <c r="E71" i="14"/>
  <c r="G71" i="14"/>
  <c r="H91" i="14"/>
  <c r="I91" i="14"/>
  <c r="A91" i="14"/>
  <c r="F111" i="14"/>
  <c r="C111" i="14"/>
  <c r="E131" i="14"/>
  <c r="D131" i="14"/>
  <c r="G151" i="14"/>
  <c r="C151" i="14"/>
  <c r="D171" i="14"/>
  <c r="A171" i="14"/>
  <c r="F171" i="14"/>
  <c r="F211" i="14"/>
  <c r="H211" i="14"/>
  <c r="D249" i="14"/>
  <c r="C249" i="14"/>
  <c r="O249" i="14"/>
  <c r="O290" i="14"/>
  <c r="F290" i="14"/>
  <c r="G371" i="14"/>
  <c r="H371" i="14"/>
  <c r="I60" i="14"/>
  <c r="O60" i="14"/>
  <c r="A80" i="14"/>
  <c r="C80" i="14"/>
  <c r="F80" i="14"/>
  <c r="F100" i="14"/>
  <c r="G100" i="14"/>
  <c r="D120" i="14"/>
  <c r="G120" i="14"/>
  <c r="I140" i="14"/>
  <c r="D140" i="14"/>
  <c r="D160" i="14"/>
  <c r="H160" i="14"/>
  <c r="E160" i="14"/>
  <c r="H180" i="14"/>
  <c r="A180" i="14"/>
  <c r="D200" i="14"/>
  <c r="I200" i="14"/>
  <c r="C220" i="14"/>
  <c r="D220" i="14"/>
  <c r="G250" i="14"/>
  <c r="E250" i="14"/>
  <c r="C250" i="14"/>
  <c r="F105" i="14"/>
  <c r="A105" i="14"/>
  <c r="I125" i="14"/>
  <c r="G125" i="14"/>
  <c r="F145" i="14"/>
  <c r="H145" i="14"/>
  <c r="C165" i="14"/>
  <c r="G165" i="14"/>
  <c r="D165" i="14"/>
  <c r="F185" i="14"/>
  <c r="G185" i="14"/>
  <c r="D205" i="14"/>
  <c r="G205" i="14"/>
  <c r="F225" i="14"/>
  <c r="O225" i="14"/>
  <c r="C326" i="14"/>
  <c r="F326" i="14"/>
  <c r="O350" i="14"/>
  <c r="F350" i="14"/>
  <c r="H114" i="14"/>
  <c r="A114" i="14"/>
  <c r="H134" i="14"/>
  <c r="D134" i="14"/>
  <c r="O134" i="14"/>
  <c r="F154" i="14"/>
  <c r="C154" i="14"/>
  <c r="D174" i="14"/>
  <c r="F174" i="14"/>
  <c r="G194" i="14"/>
  <c r="E194" i="14"/>
  <c r="H214" i="14"/>
  <c r="C214" i="14"/>
  <c r="A214" i="14"/>
  <c r="E234" i="14"/>
  <c r="F234" i="14"/>
  <c r="O302" i="14"/>
  <c r="C302" i="14"/>
  <c r="G360" i="14"/>
  <c r="I360" i="14"/>
  <c r="D440" i="14"/>
  <c r="I440" i="14"/>
  <c r="A440" i="14"/>
  <c r="E255" i="14"/>
  <c r="I255" i="14"/>
  <c r="H275" i="14"/>
  <c r="F275" i="14"/>
  <c r="I295" i="14"/>
  <c r="O295" i="14"/>
  <c r="O315" i="14"/>
  <c r="G315" i="14"/>
  <c r="F315" i="14"/>
  <c r="G396" i="14"/>
  <c r="D396" i="14"/>
  <c r="D436" i="14"/>
  <c r="O436" i="14"/>
  <c r="G436" i="14"/>
  <c r="C256" i="14"/>
  <c r="I256" i="14"/>
  <c r="A316" i="14"/>
  <c r="E316" i="14"/>
  <c r="O380" i="14"/>
  <c r="C380" i="14"/>
  <c r="D420" i="14"/>
  <c r="H420" i="14"/>
  <c r="G420" i="14"/>
  <c r="G309" i="14"/>
  <c r="E309" i="14"/>
  <c r="F365" i="14"/>
  <c r="C365" i="14"/>
  <c r="E430" i="14"/>
  <c r="H430" i="14"/>
  <c r="H514" i="14"/>
  <c r="F514" i="14"/>
  <c r="F495" i="14"/>
  <c r="O495" i="14"/>
  <c r="E495" i="14"/>
  <c r="C520" i="14"/>
  <c r="E520" i="14"/>
  <c r="I66" i="15"/>
  <c r="G66" i="15"/>
  <c r="D66" i="15"/>
  <c r="O19" i="15"/>
  <c r="F19" i="15"/>
  <c r="C24" i="15"/>
  <c r="I24" i="15"/>
  <c r="C104" i="15"/>
  <c r="G104" i="15"/>
  <c r="O325" i="15"/>
  <c r="E325" i="15"/>
  <c r="A529" i="13"/>
  <c r="O529" i="13"/>
  <c r="A549" i="13"/>
  <c r="G549" i="13"/>
  <c r="I4" i="14"/>
  <c r="H4" i="14"/>
  <c r="H24" i="14"/>
  <c r="A24" i="14"/>
  <c r="I24" i="14"/>
  <c r="G44" i="14"/>
  <c r="E44" i="14"/>
  <c r="I70" i="14"/>
  <c r="F70" i="14"/>
  <c r="D9" i="14"/>
  <c r="F9" i="14"/>
  <c r="F29" i="14"/>
  <c r="C29" i="14"/>
  <c r="G29" i="14"/>
  <c r="H49" i="14"/>
  <c r="I49" i="14"/>
  <c r="G89" i="14"/>
  <c r="C89" i="14"/>
  <c r="H22" i="14"/>
  <c r="E22" i="14"/>
  <c r="D94" i="14"/>
  <c r="I94" i="14"/>
  <c r="O15" i="14"/>
  <c r="E15" i="14"/>
  <c r="A35" i="14"/>
  <c r="I35" i="14"/>
  <c r="G35" i="14"/>
  <c r="A55" i="14"/>
  <c r="D55" i="14"/>
  <c r="I97" i="14"/>
  <c r="A97" i="14"/>
  <c r="C75" i="14"/>
  <c r="H75" i="14"/>
  <c r="I95" i="14"/>
  <c r="A95" i="14"/>
  <c r="H95" i="14"/>
  <c r="H115" i="14"/>
  <c r="C115" i="14"/>
  <c r="I135" i="14"/>
  <c r="G135" i="14"/>
  <c r="H155" i="14"/>
  <c r="D155" i="14"/>
  <c r="D175" i="14"/>
  <c r="H175" i="14"/>
  <c r="E175" i="14"/>
  <c r="F195" i="14"/>
  <c r="G195" i="14"/>
  <c r="O215" i="14"/>
  <c r="G215" i="14"/>
  <c r="H235" i="14"/>
  <c r="G235" i="14"/>
  <c r="E314" i="14"/>
  <c r="D314" i="14"/>
  <c r="I404" i="14"/>
  <c r="G404" i="14"/>
  <c r="C64" i="14"/>
  <c r="O64" i="14"/>
  <c r="F84" i="14"/>
  <c r="E84" i="14"/>
  <c r="I84" i="14"/>
  <c r="E104" i="14"/>
  <c r="C104" i="14"/>
  <c r="D124" i="14"/>
  <c r="E124" i="14"/>
  <c r="A144" i="14"/>
  <c r="O144" i="14"/>
  <c r="A164" i="14"/>
  <c r="I164" i="14"/>
  <c r="O164" i="14"/>
  <c r="D184" i="14"/>
  <c r="I184" i="14"/>
  <c r="O204" i="14"/>
  <c r="D204" i="14"/>
  <c r="A224" i="14"/>
  <c r="G224" i="14"/>
  <c r="H254" i="14"/>
  <c r="E254" i="14"/>
  <c r="I254" i="14"/>
  <c r="H109" i="14"/>
  <c r="I109" i="14"/>
  <c r="C129" i="14"/>
  <c r="O129" i="14"/>
  <c r="D149" i="14"/>
  <c r="I149" i="14"/>
  <c r="D169" i="14"/>
  <c r="O169" i="14"/>
  <c r="F169" i="14"/>
  <c r="A189" i="14"/>
  <c r="F189" i="14"/>
  <c r="C209" i="14"/>
  <c r="O209" i="14"/>
  <c r="D229" i="14"/>
  <c r="C229" i="14"/>
  <c r="O269" i="14"/>
  <c r="C269" i="14"/>
  <c r="D269" i="14"/>
  <c r="A330" i="14"/>
  <c r="E330" i="14"/>
  <c r="F142" i="14"/>
  <c r="G142" i="14"/>
  <c r="E142" i="14"/>
  <c r="A162" i="14"/>
  <c r="C162" i="14"/>
  <c r="A202" i="14"/>
  <c r="H202" i="14"/>
  <c r="F222" i="14"/>
  <c r="C222" i="14"/>
  <c r="D222" i="14"/>
  <c r="D241" i="14"/>
  <c r="G241" i="14"/>
  <c r="O306" i="14"/>
  <c r="D306" i="14"/>
  <c r="H395" i="14"/>
  <c r="C395" i="14"/>
  <c r="I239" i="14"/>
  <c r="O239" i="14"/>
  <c r="D239" i="14"/>
  <c r="F259" i="14"/>
  <c r="D259" i="14"/>
  <c r="A279" i="14"/>
  <c r="D279" i="14"/>
  <c r="G299" i="14"/>
  <c r="D299" i="14"/>
  <c r="H319" i="14"/>
  <c r="I319" i="14"/>
  <c r="G319" i="14"/>
  <c r="G339" i="14"/>
  <c r="C339" i="14"/>
  <c r="I240" i="14"/>
  <c r="G240" i="14"/>
  <c r="O260" i="14"/>
  <c r="E260" i="14"/>
  <c r="D280" i="14"/>
  <c r="A280" i="14"/>
  <c r="G300" i="14"/>
  <c r="F300" i="14"/>
  <c r="D300" i="14"/>
  <c r="A320" i="14"/>
  <c r="F320" i="14"/>
  <c r="E340" i="14"/>
  <c r="D340" i="14"/>
  <c r="F384" i="14"/>
  <c r="I384" i="14"/>
  <c r="F424" i="14"/>
  <c r="G424" i="14"/>
  <c r="H424" i="14"/>
  <c r="O329" i="14"/>
  <c r="G329" i="14"/>
  <c r="H385" i="14"/>
  <c r="O385" i="14"/>
  <c r="F370" i="14"/>
  <c r="O370" i="14"/>
  <c r="C554" i="14"/>
  <c r="G554" i="14"/>
  <c r="C105" i="15"/>
  <c r="O105" i="15"/>
  <c r="D105" i="15"/>
  <c r="E59" i="15"/>
  <c r="A59" i="15"/>
  <c r="O64" i="15"/>
  <c r="F64" i="15"/>
  <c r="G152" i="15"/>
  <c r="E152" i="15"/>
  <c r="G254" i="15"/>
  <c r="E254" i="15"/>
  <c r="A500" i="15"/>
  <c r="H500" i="15"/>
  <c r="G555" i="13"/>
  <c r="A555" i="13"/>
  <c r="I555" i="13"/>
  <c r="F544" i="13"/>
  <c r="I544" i="13"/>
  <c r="C537" i="13"/>
  <c r="H537" i="13"/>
  <c r="D557" i="13"/>
  <c r="H557" i="13"/>
  <c r="A12" i="14"/>
  <c r="E12" i="14"/>
  <c r="I52" i="14"/>
  <c r="C52" i="14"/>
  <c r="H74" i="14"/>
  <c r="F74" i="14"/>
  <c r="C17" i="14"/>
  <c r="G17" i="14"/>
  <c r="D66" i="14"/>
  <c r="I66" i="14"/>
  <c r="O26" i="14"/>
  <c r="F26" i="14"/>
  <c r="H46" i="14"/>
  <c r="F46" i="14"/>
  <c r="C46" i="14"/>
  <c r="G61" i="14"/>
  <c r="D61" i="14"/>
  <c r="D101" i="14"/>
  <c r="G101" i="14"/>
  <c r="E19" i="14"/>
  <c r="O19" i="14"/>
  <c r="A39" i="14"/>
  <c r="D39" i="14"/>
  <c r="H39" i="14"/>
  <c r="F62" i="14"/>
  <c r="I62" i="14"/>
  <c r="F59" i="14"/>
  <c r="A59" i="14"/>
  <c r="I79" i="14"/>
  <c r="G79" i="14"/>
  <c r="E99" i="14"/>
  <c r="O99" i="14"/>
  <c r="G99" i="14"/>
  <c r="C119" i="14"/>
  <c r="D119" i="14"/>
  <c r="D139" i="14"/>
  <c r="C139" i="14"/>
  <c r="O159" i="14"/>
  <c r="E159" i="14"/>
  <c r="A179" i="14"/>
  <c r="I179" i="14"/>
  <c r="G179" i="14"/>
  <c r="E199" i="14"/>
  <c r="A199" i="14"/>
  <c r="A219" i="14"/>
  <c r="E219" i="14"/>
  <c r="H334" i="14"/>
  <c r="G334" i="14"/>
  <c r="I411" i="14"/>
  <c r="E411" i="14"/>
  <c r="G92" i="14"/>
  <c r="I92" i="14"/>
  <c r="C92" i="14"/>
  <c r="A112" i="14"/>
  <c r="O112" i="14"/>
  <c r="A132" i="14"/>
  <c r="I132" i="14"/>
  <c r="E152" i="14"/>
  <c r="G152" i="14"/>
  <c r="C172" i="14"/>
  <c r="A172" i="14"/>
  <c r="I172" i="14"/>
  <c r="O212" i="14"/>
  <c r="F212" i="14"/>
  <c r="C261" i="14"/>
  <c r="E261" i="14"/>
  <c r="I261" i="14"/>
  <c r="I137" i="14"/>
  <c r="A137" i="14"/>
  <c r="H157" i="14"/>
  <c r="E157" i="14"/>
  <c r="C197" i="14"/>
  <c r="O197" i="14"/>
  <c r="C274" i="14"/>
  <c r="A274" i="14"/>
  <c r="D274" i="14"/>
  <c r="F342" i="14"/>
  <c r="O342" i="14"/>
  <c r="I126" i="14"/>
  <c r="D126" i="14"/>
  <c r="G146" i="14"/>
  <c r="A146" i="14"/>
  <c r="C146" i="14"/>
  <c r="H166" i="14"/>
  <c r="D166" i="14"/>
  <c r="I186" i="14"/>
  <c r="D186" i="14"/>
  <c r="C206" i="14"/>
  <c r="I206" i="14"/>
  <c r="E265" i="14"/>
  <c r="G265" i="14"/>
  <c r="H310" i="14"/>
  <c r="F310" i="14"/>
  <c r="H287" i="14"/>
  <c r="I287" i="14"/>
  <c r="A412" i="14"/>
  <c r="H412" i="14"/>
  <c r="C464" i="14"/>
  <c r="H464" i="14"/>
  <c r="E464" i="14"/>
  <c r="D244" i="14"/>
  <c r="G244" i="14"/>
  <c r="C264" i="14"/>
  <c r="H264" i="14"/>
  <c r="G284" i="14"/>
  <c r="A284" i="14"/>
  <c r="D304" i="14"/>
  <c r="A304" i="14"/>
  <c r="C304" i="14"/>
  <c r="I324" i="14"/>
  <c r="E324" i="14"/>
  <c r="A344" i="14"/>
  <c r="E344" i="14"/>
  <c r="G391" i="14"/>
  <c r="O391" i="14"/>
  <c r="I349" i="14"/>
  <c r="H349" i="14"/>
  <c r="H480" i="14"/>
  <c r="D480" i="14"/>
  <c r="D390" i="14"/>
  <c r="H390" i="14"/>
  <c r="F470" i="14"/>
  <c r="C470" i="14"/>
  <c r="A455" i="14"/>
  <c r="I455" i="14"/>
  <c r="H547" i="14"/>
  <c r="G547" i="14"/>
  <c r="I547" i="14"/>
  <c r="I537" i="14"/>
  <c r="C537" i="14"/>
  <c r="A77" i="15"/>
  <c r="D77" i="15"/>
  <c r="E99" i="15"/>
  <c r="G99" i="15"/>
  <c r="I111" i="15"/>
  <c r="O111" i="15"/>
  <c r="G214" i="15"/>
  <c r="F214" i="15"/>
  <c r="C214" i="15"/>
  <c r="H16" i="14"/>
  <c r="C16" i="14"/>
  <c r="C36" i="14"/>
  <c r="I36" i="14"/>
  <c r="O81" i="14"/>
  <c r="C81" i="14"/>
  <c r="G21" i="14"/>
  <c r="H21" i="14"/>
  <c r="I41" i="14"/>
  <c r="D41" i="14"/>
  <c r="F77" i="14"/>
  <c r="G77" i="14"/>
  <c r="H77" i="14"/>
  <c r="I10" i="14"/>
  <c r="O10" i="14"/>
  <c r="F30" i="14"/>
  <c r="G30" i="14"/>
  <c r="H50" i="14"/>
  <c r="O50" i="14"/>
  <c r="C85" i="14"/>
  <c r="I85" i="14"/>
  <c r="G85" i="14"/>
  <c r="A27" i="14"/>
  <c r="H27" i="14"/>
  <c r="G69" i="14"/>
  <c r="E69" i="14"/>
  <c r="H69" i="14"/>
  <c r="G87" i="14"/>
  <c r="H87" i="14"/>
  <c r="G127" i="14"/>
  <c r="I127" i="14"/>
  <c r="C127" i="14"/>
  <c r="O147" i="14"/>
  <c r="A147" i="14"/>
  <c r="A167" i="14"/>
  <c r="I167" i="14"/>
  <c r="G187" i="14"/>
  <c r="D187" i="14"/>
  <c r="C286" i="14"/>
  <c r="F286" i="14"/>
  <c r="O364" i="14"/>
  <c r="F364" i="14"/>
  <c r="E364" i="14"/>
  <c r="D76" i="14"/>
  <c r="F76" i="14"/>
  <c r="A96" i="14"/>
  <c r="O96" i="14"/>
  <c r="C136" i="14"/>
  <c r="F136" i="14"/>
  <c r="G156" i="14"/>
  <c r="E156" i="14"/>
  <c r="G196" i="14"/>
  <c r="F196" i="14"/>
  <c r="C196" i="14"/>
  <c r="E216" i="14"/>
  <c r="A216" i="14"/>
  <c r="O245" i="14"/>
  <c r="G245" i="14"/>
  <c r="C294" i="14"/>
  <c r="I294" i="14"/>
  <c r="F121" i="14"/>
  <c r="I121" i="14"/>
  <c r="E121" i="14"/>
  <c r="O141" i="14"/>
  <c r="H141" i="14"/>
  <c r="E161" i="14"/>
  <c r="C161" i="14"/>
  <c r="F201" i="14"/>
  <c r="H201" i="14"/>
  <c r="G201" i="14"/>
  <c r="C221" i="14"/>
  <c r="H221" i="14"/>
  <c r="D257" i="14"/>
  <c r="E257" i="14"/>
  <c r="H110" i="14"/>
  <c r="O110" i="14"/>
  <c r="G130" i="14"/>
  <c r="F130" i="14"/>
  <c r="E150" i="14"/>
  <c r="A150" i="14"/>
  <c r="D170" i="14"/>
  <c r="H170" i="14"/>
  <c r="C170" i="14"/>
  <c r="F190" i="14"/>
  <c r="C190" i="14"/>
  <c r="E210" i="14"/>
  <c r="A210" i="14"/>
  <c r="F270" i="14"/>
  <c r="H270" i="14"/>
  <c r="O270" i="14"/>
  <c r="H355" i="14"/>
  <c r="I355" i="14"/>
  <c r="A435" i="14"/>
  <c r="I435" i="14"/>
  <c r="F251" i="14"/>
  <c r="E251" i="14"/>
  <c r="E311" i="14"/>
  <c r="H311" i="14"/>
  <c r="G351" i="14"/>
  <c r="F351" i="14"/>
  <c r="O351" i="14"/>
  <c r="F379" i="14"/>
  <c r="H379" i="14"/>
  <c r="A419" i="14"/>
  <c r="I419" i="14"/>
  <c r="F252" i="14"/>
  <c r="O252" i="14"/>
  <c r="D252" i="14"/>
  <c r="C375" i="14"/>
  <c r="D375" i="14"/>
  <c r="A415" i="14"/>
  <c r="F415" i="14"/>
  <c r="H289" i="14"/>
  <c r="C289" i="14"/>
  <c r="O425" i="14"/>
  <c r="E425" i="14"/>
  <c r="A535" i="14"/>
  <c r="E535" i="14"/>
  <c r="F410" i="14"/>
  <c r="E410" i="14"/>
  <c r="C410" i="14"/>
  <c r="F490" i="14"/>
  <c r="G490" i="14"/>
  <c r="E475" i="14"/>
  <c r="D475" i="14"/>
  <c r="A500" i="14"/>
  <c r="F500" i="14"/>
  <c r="H26" i="15"/>
  <c r="E26" i="15"/>
  <c r="F45" i="15"/>
  <c r="O45" i="15"/>
  <c r="I69" i="15"/>
  <c r="G69" i="15"/>
  <c r="E69" i="15"/>
  <c r="H179" i="15"/>
  <c r="C179" i="15"/>
  <c r="H530" i="15"/>
  <c r="O530" i="15"/>
  <c r="A530" i="15"/>
  <c r="I317" i="14"/>
  <c r="O317" i="14"/>
  <c r="F392" i="14"/>
  <c r="O392" i="14"/>
  <c r="D484" i="14"/>
  <c r="F484" i="14"/>
  <c r="F369" i="14"/>
  <c r="C369" i="14"/>
  <c r="A389" i="14"/>
  <c r="D389" i="14"/>
  <c r="E409" i="14"/>
  <c r="O409" i="14"/>
  <c r="C409" i="14"/>
  <c r="C429" i="14"/>
  <c r="I429" i="14"/>
  <c r="A449" i="14"/>
  <c r="F449" i="14"/>
  <c r="D469" i="14"/>
  <c r="C469" i="14"/>
  <c r="E489" i="14"/>
  <c r="G489" i="14"/>
  <c r="F489" i="14"/>
  <c r="I354" i="14"/>
  <c r="O354" i="14"/>
  <c r="F374" i="14"/>
  <c r="I374" i="14"/>
  <c r="E394" i="14"/>
  <c r="O394" i="14"/>
  <c r="C394" i="14"/>
  <c r="F414" i="14"/>
  <c r="C414" i="14"/>
  <c r="D454" i="14"/>
  <c r="F454" i="14"/>
  <c r="O474" i="14"/>
  <c r="D474" i="14"/>
  <c r="A474" i="14"/>
  <c r="C494" i="14"/>
  <c r="O494" i="14"/>
  <c r="O479" i="14"/>
  <c r="I479" i="14"/>
  <c r="A499" i="14"/>
  <c r="D499" i="14"/>
  <c r="C555" i="14"/>
  <c r="F555" i="14"/>
  <c r="E555" i="14"/>
  <c r="I524" i="14"/>
  <c r="G524" i="14"/>
  <c r="A544" i="14"/>
  <c r="I544" i="14"/>
  <c r="O501" i="14"/>
  <c r="H501" i="14"/>
  <c r="F557" i="14"/>
  <c r="E557" i="14"/>
  <c r="O81" i="15"/>
  <c r="F81" i="15"/>
  <c r="E81" i="15"/>
  <c r="I30" i="15"/>
  <c r="A30" i="15"/>
  <c r="G70" i="15"/>
  <c r="C70" i="15"/>
  <c r="H211" i="15"/>
  <c r="I211" i="15"/>
  <c r="G211" i="15"/>
  <c r="D61" i="15"/>
  <c r="H61" i="15"/>
  <c r="A27" i="15"/>
  <c r="F27" i="15"/>
  <c r="H119" i="15"/>
  <c r="O119" i="15"/>
  <c r="C119" i="15"/>
  <c r="I187" i="15"/>
  <c r="F187" i="15"/>
  <c r="G112" i="15"/>
  <c r="D112" i="15"/>
  <c r="A172" i="15"/>
  <c r="G172" i="15"/>
  <c r="O259" i="15"/>
  <c r="A259" i="15"/>
  <c r="D259" i="15"/>
  <c r="H197" i="15"/>
  <c r="F197" i="15"/>
  <c r="C429" i="15"/>
  <c r="F429" i="15"/>
  <c r="O279" i="15"/>
  <c r="G279" i="15"/>
  <c r="F279" i="15"/>
  <c r="F365" i="15"/>
  <c r="A365" i="15"/>
  <c r="O294" i="15"/>
  <c r="H294" i="15"/>
  <c r="H410" i="15"/>
  <c r="F410" i="15"/>
  <c r="I410" i="15"/>
  <c r="C492" i="14"/>
  <c r="I492" i="14"/>
  <c r="I281" i="14"/>
  <c r="C281" i="14"/>
  <c r="H281" i="14"/>
  <c r="E301" i="14"/>
  <c r="H301" i="14"/>
  <c r="H341" i="14"/>
  <c r="E341" i="14"/>
  <c r="E359" i="14"/>
  <c r="F359" i="14"/>
  <c r="D359" i="14"/>
  <c r="C399" i="14"/>
  <c r="A399" i="14"/>
  <c r="H439" i="14"/>
  <c r="A439" i="14"/>
  <c r="F472" i="14"/>
  <c r="C472" i="14"/>
  <c r="E534" i="14"/>
  <c r="O534" i="14"/>
  <c r="A534" i="14"/>
  <c r="E377" i="14"/>
  <c r="C377" i="14"/>
  <c r="F417" i="14"/>
  <c r="E417" i="14"/>
  <c r="H417" i="14"/>
  <c r="C477" i="14"/>
  <c r="H477" i="14"/>
  <c r="E362" i="14"/>
  <c r="O362" i="14"/>
  <c r="D502" i="14"/>
  <c r="C502" i="14"/>
  <c r="C519" i="14"/>
  <c r="D519" i="14"/>
  <c r="I545" i="14"/>
  <c r="F545" i="14"/>
  <c r="C545" i="14"/>
  <c r="E46" i="15"/>
  <c r="F46" i="15"/>
  <c r="O86" i="15"/>
  <c r="A86" i="15"/>
  <c r="E139" i="15"/>
  <c r="G139" i="15"/>
  <c r="I235" i="15"/>
  <c r="A235" i="15"/>
  <c r="O235" i="15"/>
  <c r="H39" i="15"/>
  <c r="A39" i="15"/>
  <c r="E79" i="15"/>
  <c r="C79" i="15"/>
  <c r="E21" i="15"/>
  <c r="C21" i="15"/>
  <c r="A21" i="15"/>
  <c r="A4" i="15"/>
  <c r="O4" i="15"/>
  <c r="E44" i="15"/>
  <c r="D44" i="15"/>
  <c r="O84" i="15"/>
  <c r="F84" i="15"/>
  <c r="H151" i="15"/>
  <c r="E151" i="15"/>
  <c r="I151" i="15"/>
  <c r="F215" i="15"/>
  <c r="O215" i="15"/>
  <c r="H124" i="15"/>
  <c r="D124" i="15"/>
  <c r="O319" i="15"/>
  <c r="A319" i="15"/>
  <c r="G319" i="15"/>
  <c r="D137" i="15"/>
  <c r="F137" i="15"/>
  <c r="C134" i="15"/>
  <c r="H134" i="15"/>
  <c r="O245" i="15"/>
  <c r="D245" i="15"/>
  <c r="E417" i="15"/>
  <c r="G417" i="15"/>
  <c r="H334" i="15"/>
  <c r="O334" i="15"/>
  <c r="E435" i="15"/>
  <c r="C435" i="15"/>
  <c r="I420" i="15"/>
  <c r="E420" i="15"/>
  <c r="E496" i="14"/>
  <c r="A496" i="14"/>
  <c r="O285" i="14"/>
  <c r="A285" i="14"/>
  <c r="H305" i="14"/>
  <c r="E305" i="14"/>
  <c r="F305" i="14"/>
  <c r="G325" i="14"/>
  <c r="A325" i="14"/>
  <c r="I345" i="14"/>
  <c r="A345" i="14"/>
  <c r="H376" i="14"/>
  <c r="C376" i="14"/>
  <c r="D416" i="14"/>
  <c r="C416" i="14"/>
  <c r="H416" i="14"/>
  <c r="G476" i="14"/>
  <c r="O476" i="14"/>
  <c r="C361" i="14"/>
  <c r="D361" i="14"/>
  <c r="G361" i="14"/>
  <c r="D421" i="14"/>
  <c r="I421" i="14"/>
  <c r="C530" i="14"/>
  <c r="G530" i="14"/>
  <c r="E546" i="14"/>
  <c r="G546" i="14"/>
  <c r="I471" i="14"/>
  <c r="F471" i="14"/>
  <c r="D491" i="14"/>
  <c r="H491" i="14"/>
  <c r="I491" i="14"/>
  <c r="G536" i="14"/>
  <c r="I536" i="14"/>
  <c r="F529" i="14"/>
  <c r="H529" i="14"/>
  <c r="O549" i="14"/>
  <c r="E549" i="14"/>
  <c r="C556" i="14"/>
  <c r="F556" i="14"/>
  <c r="E556" i="14"/>
  <c r="O25" i="15"/>
  <c r="C25" i="15"/>
  <c r="I10" i="15"/>
  <c r="C10" i="15"/>
  <c r="C50" i="15"/>
  <c r="F50" i="15"/>
  <c r="O50" i="15"/>
  <c r="F90" i="15"/>
  <c r="D90" i="15"/>
  <c r="A147" i="15"/>
  <c r="F147" i="15"/>
  <c r="G5" i="15"/>
  <c r="D5" i="15"/>
  <c r="H87" i="15"/>
  <c r="E87" i="15"/>
  <c r="E49" i="15"/>
  <c r="I49" i="15"/>
  <c r="C12" i="15"/>
  <c r="F12" i="15"/>
  <c r="E12" i="15"/>
  <c r="D52" i="15"/>
  <c r="A52" i="15"/>
  <c r="O92" i="15"/>
  <c r="H92" i="15"/>
  <c r="I159" i="15"/>
  <c r="C159" i="15"/>
  <c r="D132" i="15"/>
  <c r="I132" i="15"/>
  <c r="G212" i="15"/>
  <c r="E212" i="15"/>
  <c r="E379" i="15"/>
  <c r="G379" i="15"/>
  <c r="I157" i="15"/>
  <c r="A157" i="15"/>
  <c r="C157" i="15"/>
  <c r="D174" i="15"/>
  <c r="A174" i="15"/>
  <c r="G285" i="15"/>
  <c r="I285" i="15"/>
  <c r="D285" i="15"/>
  <c r="F501" i="15"/>
  <c r="G501" i="15"/>
  <c r="O374" i="15"/>
  <c r="G374" i="15"/>
  <c r="G490" i="15"/>
  <c r="O490" i="15"/>
  <c r="G475" i="15"/>
  <c r="C475" i="15"/>
  <c r="A475" i="15"/>
  <c r="D29" i="15"/>
  <c r="E29" i="15"/>
  <c r="G85" i="15"/>
  <c r="D85" i="15"/>
  <c r="C85" i="15"/>
  <c r="E14" i="15"/>
  <c r="O14" i="15"/>
  <c r="D34" i="15"/>
  <c r="G34" i="15"/>
  <c r="I54" i="15"/>
  <c r="A54" i="15"/>
  <c r="I74" i="15"/>
  <c r="O74" i="15"/>
  <c r="A74" i="15"/>
  <c r="H94" i="15"/>
  <c r="E94" i="15"/>
  <c r="H115" i="15"/>
  <c r="C115" i="15"/>
  <c r="I155" i="15"/>
  <c r="G155" i="15"/>
  <c r="O219" i="15"/>
  <c r="G219" i="15"/>
  <c r="F219" i="15"/>
  <c r="C17" i="15"/>
  <c r="E17" i="15"/>
  <c r="H89" i="15"/>
  <c r="C89" i="15"/>
  <c r="H11" i="15"/>
  <c r="O11" i="15"/>
  <c r="A31" i="15"/>
  <c r="F31" i="15"/>
  <c r="O31" i="15"/>
  <c r="G51" i="15"/>
  <c r="C51" i="15"/>
  <c r="F71" i="15"/>
  <c r="G71" i="15"/>
  <c r="D91" i="15"/>
  <c r="F91" i="15"/>
  <c r="H299" i="15"/>
  <c r="F299" i="15"/>
  <c r="O16" i="15"/>
  <c r="H16" i="15"/>
  <c r="H36" i="15"/>
  <c r="A36" i="15"/>
  <c r="F36" i="15"/>
  <c r="H76" i="15"/>
  <c r="F76" i="15"/>
  <c r="E96" i="15"/>
  <c r="H96" i="15"/>
  <c r="I127" i="15"/>
  <c r="F127" i="15"/>
  <c r="H127" i="15"/>
  <c r="I167" i="15"/>
  <c r="O167" i="15"/>
  <c r="C195" i="15"/>
  <c r="D195" i="15"/>
  <c r="O239" i="15"/>
  <c r="I239" i="15"/>
  <c r="E136" i="15"/>
  <c r="A136" i="15"/>
  <c r="O156" i="15"/>
  <c r="E156" i="15"/>
  <c r="H196" i="15"/>
  <c r="F196" i="15"/>
  <c r="C196" i="15"/>
  <c r="O216" i="15"/>
  <c r="A216" i="15"/>
  <c r="A449" i="15"/>
  <c r="G449" i="15"/>
  <c r="I529" i="15"/>
  <c r="G529" i="15"/>
  <c r="I121" i="15"/>
  <c r="E121" i="15"/>
  <c r="G141" i="15"/>
  <c r="H141" i="15"/>
  <c r="D141" i="15"/>
  <c r="E161" i="15"/>
  <c r="I161" i="15"/>
  <c r="D201" i="15"/>
  <c r="O201" i="15"/>
  <c r="E221" i="15"/>
  <c r="A221" i="15"/>
  <c r="H221" i="15"/>
  <c r="I241" i="15"/>
  <c r="O241" i="15"/>
  <c r="F339" i="15"/>
  <c r="C339" i="15"/>
  <c r="F146" i="15"/>
  <c r="E146" i="15"/>
  <c r="C146" i="15"/>
  <c r="I186" i="15"/>
  <c r="A186" i="15"/>
  <c r="A315" i="15"/>
  <c r="F315" i="15"/>
  <c r="C489" i="15"/>
  <c r="O489" i="15"/>
  <c r="G489" i="15"/>
  <c r="F280" i="15"/>
  <c r="A280" i="15"/>
  <c r="H320" i="15"/>
  <c r="C320" i="15"/>
  <c r="E360" i="15"/>
  <c r="F360" i="15"/>
  <c r="G257" i="15"/>
  <c r="I257" i="15"/>
  <c r="D257" i="15"/>
  <c r="E377" i="15"/>
  <c r="C377" i="15"/>
  <c r="A306" i="15"/>
  <c r="G306" i="15"/>
  <c r="E502" i="15"/>
  <c r="D502" i="15"/>
  <c r="D392" i="15"/>
  <c r="O392" i="15"/>
  <c r="O472" i="15"/>
  <c r="A472" i="15"/>
  <c r="D556" i="15"/>
  <c r="G556" i="15"/>
  <c r="F557" i="15"/>
  <c r="I557" i="15"/>
  <c r="C97" i="15"/>
  <c r="D97" i="15"/>
  <c r="G97" i="15"/>
  <c r="A22" i="15"/>
  <c r="D22" i="15"/>
  <c r="H62" i="15"/>
  <c r="G62" i="15"/>
  <c r="E82" i="15"/>
  <c r="C82" i="15"/>
  <c r="I82" i="15"/>
  <c r="D101" i="15"/>
  <c r="E101" i="15"/>
  <c r="D131" i="15"/>
  <c r="I131" i="15"/>
  <c r="F175" i="15"/>
  <c r="D175" i="15"/>
  <c r="I41" i="15"/>
  <c r="D41" i="15"/>
  <c r="O199" i="15"/>
  <c r="D199" i="15"/>
  <c r="D15" i="15"/>
  <c r="A15" i="15"/>
  <c r="D35" i="15"/>
  <c r="O35" i="15"/>
  <c r="A35" i="15"/>
  <c r="G55" i="15"/>
  <c r="I55" i="15"/>
  <c r="H75" i="15"/>
  <c r="O75" i="15"/>
  <c r="A95" i="15"/>
  <c r="D95" i="15"/>
  <c r="G9" i="15"/>
  <c r="C9" i="15"/>
  <c r="D9" i="15"/>
  <c r="C65" i="15"/>
  <c r="G65" i="15"/>
  <c r="A20" i="15"/>
  <c r="E20" i="15"/>
  <c r="G40" i="15"/>
  <c r="E40" i="15"/>
  <c r="H40" i="15"/>
  <c r="H60" i="15"/>
  <c r="C60" i="15"/>
  <c r="E80" i="15"/>
  <c r="H80" i="15"/>
  <c r="D100" i="15"/>
  <c r="I100" i="15"/>
  <c r="E135" i="15"/>
  <c r="C135" i="15"/>
  <c r="O135" i="15"/>
  <c r="F171" i="15"/>
  <c r="D171" i="15"/>
  <c r="O359" i="15"/>
  <c r="A359" i="15"/>
  <c r="F120" i="15"/>
  <c r="I120" i="15"/>
  <c r="E120" i="15"/>
  <c r="I140" i="15"/>
  <c r="C140" i="15"/>
  <c r="H160" i="15"/>
  <c r="A160" i="15"/>
  <c r="D180" i="15"/>
  <c r="G180" i="15"/>
  <c r="G200" i="15"/>
  <c r="I200" i="15"/>
  <c r="H200" i="15"/>
  <c r="C220" i="15"/>
  <c r="A220" i="15"/>
  <c r="H240" i="15"/>
  <c r="I240" i="15"/>
  <c r="C275" i="15"/>
  <c r="H275" i="15"/>
  <c r="G355" i="15"/>
  <c r="F355" i="15"/>
  <c r="C355" i="15"/>
  <c r="E125" i="15"/>
  <c r="A125" i="15"/>
  <c r="A145" i="15"/>
  <c r="D145" i="15"/>
  <c r="F145" i="15"/>
  <c r="A165" i="15"/>
  <c r="H165" i="15"/>
  <c r="A185" i="15"/>
  <c r="C185" i="15"/>
  <c r="E205" i="15"/>
  <c r="A205" i="15"/>
  <c r="A225" i="15"/>
  <c r="F225" i="15"/>
  <c r="I225" i="15"/>
  <c r="H287" i="15"/>
  <c r="G287" i="15"/>
  <c r="O114" i="15"/>
  <c r="G114" i="15"/>
  <c r="C154" i="15"/>
  <c r="D154" i="15"/>
  <c r="G154" i="15"/>
  <c r="H194" i="15"/>
  <c r="C194" i="15"/>
  <c r="C234" i="15"/>
  <c r="G234" i="15"/>
  <c r="I252" i="15"/>
  <c r="A252" i="15"/>
  <c r="O252" i="15"/>
  <c r="G265" i="15"/>
  <c r="D265" i="15"/>
  <c r="E265" i="15"/>
  <c r="H305" i="15"/>
  <c r="C305" i="15"/>
  <c r="C345" i="15"/>
  <c r="F345" i="15"/>
  <c r="C385" i="15"/>
  <c r="O385" i="15"/>
  <c r="O549" i="15"/>
  <c r="D549" i="15"/>
  <c r="E274" i="15"/>
  <c r="O274" i="15"/>
  <c r="I314" i="15"/>
  <c r="D314" i="15"/>
  <c r="C354" i="15"/>
  <c r="E354" i="15"/>
  <c r="O354" i="15"/>
  <c r="E395" i="15"/>
  <c r="I395" i="15"/>
  <c r="O390" i="15"/>
  <c r="C390" i="15"/>
  <c r="G430" i="15"/>
  <c r="I430" i="15"/>
  <c r="I470" i="15"/>
  <c r="A470" i="15"/>
  <c r="H470" i="15"/>
  <c r="C415" i="15"/>
  <c r="E415" i="15"/>
  <c r="I455" i="15"/>
  <c r="O455" i="15"/>
  <c r="C455" i="15"/>
  <c r="O495" i="15"/>
  <c r="C495" i="15"/>
  <c r="F535" i="15"/>
  <c r="I535" i="15"/>
  <c r="C440" i="15"/>
  <c r="O440" i="15"/>
  <c r="D440" i="15"/>
  <c r="C480" i="15"/>
  <c r="I480" i="15"/>
  <c r="E520" i="15"/>
  <c r="D520" i="15"/>
  <c r="G144" i="15"/>
  <c r="I144" i="15"/>
  <c r="C164" i="15"/>
  <c r="A164" i="15"/>
  <c r="E164" i="15"/>
  <c r="I184" i="15"/>
  <c r="H184" i="15"/>
  <c r="A204" i="15"/>
  <c r="O204" i="15"/>
  <c r="A224" i="15"/>
  <c r="C224" i="15"/>
  <c r="D251" i="15"/>
  <c r="C251" i="15"/>
  <c r="E251" i="15"/>
  <c r="D311" i="15"/>
  <c r="O311" i="15"/>
  <c r="O371" i="15"/>
  <c r="C371" i="15"/>
  <c r="H109" i="15"/>
  <c r="A109" i="15"/>
  <c r="C109" i="15"/>
  <c r="A129" i="15"/>
  <c r="H129" i="15"/>
  <c r="F149" i="15"/>
  <c r="D149" i="15"/>
  <c r="I169" i="15"/>
  <c r="F169" i="15"/>
  <c r="O189" i="15"/>
  <c r="A189" i="15"/>
  <c r="D189" i="15"/>
  <c r="G209" i="15"/>
  <c r="C209" i="15"/>
  <c r="C229" i="15"/>
  <c r="E229" i="15"/>
  <c r="C295" i="15"/>
  <c r="I295" i="15"/>
  <c r="D421" i="15"/>
  <c r="E421" i="15"/>
  <c r="A421" i="15"/>
  <c r="G126" i="15"/>
  <c r="H126" i="15"/>
  <c r="O166" i="15"/>
  <c r="E166" i="15"/>
  <c r="E206" i="15"/>
  <c r="F206" i="15"/>
  <c r="A255" i="15"/>
  <c r="D255" i="15"/>
  <c r="O255" i="15"/>
  <c r="D260" i="15"/>
  <c r="E260" i="15"/>
  <c r="E300" i="15"/>
  <c r="O300" i="15"/>
  <c r="G340" i="15"/>
  <c r="C340" i="15"/>
  <c r="E340" i="15"/>
  <c r="G380" i="15"/>
  <c r="F380" i="15"/>
  <c r="O317" i="15"/>
  <c r="G317" i="15"/>
  <c r="F477" i="15"/>
  <c r="A477" i="15"/>
  <c r="D286" i="15"/>
  <c r="I286" i="15"/>
  <c r="O286" i="15"/>
  <c r="I326" i="15"/>
  <c r="A326" i="15"/>
  <c r="H537" i="15"/>
  <c r="E537" i="15"/>
  <c r="O547" i="15"/>
  <c r="D547" i="15"/>
  <c r="E547" i="15"/>
  <c r="O412" i="15"/>
  <c r="I412" i="15"/>
  <c r="A492" i="15"/>
  <c r="O492" i="15"/>
  <c r="F110" i="15"/>
  <c r="I110" i="15"/>
  <c r="I130" i="15"/>
  <c r="D130" i="15"/>
  <c r="C150" i="15"/>
  <c r="E150" i="15"/>
  <c r="O170" i="15"/>
  <c r="D170" i="15"/>
  <c r="E170" i="15"/>
  <c r="O190" i="15"/>
  <c r="I190" i="15"/>
  <c r="A210" i="15"/>
  <c r="G210" i="15"/>
  <c r="C351" i="15"/>
  <c r="O351" i="15"/>
  <c r="G244" i="15"/>
  <c r="I244" i="15"/>
  <c r="D264" i="15"/>
  <c r="E264" i="15"/>
  <c r="H264" i="15"/>
  <c r="I284" i="15"/>
  <c r="C284" i="15"/>
  <c r="H304" i="15"/>
  <c r="A304" i="15"/>
  <c r="F324" i="15"/>
  <c r="C324" i="15"/>
  <c r="C344" i="15"/>
  <c r="F344" i="15"/>
  <c r="A344" i="15"/>
  <c r="E364" i="15"/>
  <c r="A364" i="15"/>
  <c r="A261" i="15"/>
  <c r="I261" i="15"/>
  <c r="O281" i="15"/>
  <c r="F281" i="15"/>
  <c r="H281" i="15"/>
  <c r="F301" i="15"/>
  <c r="O301" i="15"/>
  <c r="A341" i="15"/>
  <c r="C341" i="15"/>
  <c r="G361" i="15"/>
  <c r="H361" i="15"/>
  <c r="F361" i="15"/>
  <c r="C409" i="15"/>
  <c r="F409" i="15"/>
  <c r="O250" i="15"/>
  <c r="G250" i="15"/>
  <c r="D270" i="15"/>
  <c r="A270" i="15"/>
  <c r="F290" i="15"/>
  <c r="D290" i="15"/>
  <c r="G290" i="15"/>
  <c r="G310" i="15"/>
  <c r="C310" i="15"/>
  <c r="I330" i="15"/>
  <c r="C330" i="15"/>
  <c r="I350" i="15"/>
  <c r="D350" i="15"/>
  <c r="H370" i="15"/>
  <c r="O370" i="15"/>
  <c r="F370" i="15"/>
  <c r="A391" i="15"/>
  <c r="G391" i="15"/>
  <c r="I545" i="15"/>
  <c r="A545" i="15"/>
  <c r="D546" i="15"/>
  <c r="A546" i="15"/>
  <c r="H411" i="15"/>
  <c r="C411" i="15"/>
  <c r="D471" i="15"/>
  <c r="C471" i="15"/>
  <c r="A471" i="15"/>
  <c r="A491" i="15"/>
  <c r="G491" i="15"/>
  <c r="A396" i="15"/>
  <c r="I396" i="15"/>
  <c r="D416" i="15"/>
  <c r="G416" i="15"/>
  <c r="E436" i="15"/>
  <c r="F436" i="15"/>
  <c r="D476" i="15"/>
  <c r="A476" i="15"/>
  <c r="C496" i="15"/>
  <c r="H496" i="15"/>
  <c r="O536" i="15"/>
  <c r="D536" i="15"/>
  <c r="G536" i="15"/>
  <c r="O554" i="15"/>
  <c r="C554" i="15"/>
  <c r="I142" i="15"/>
  <c r="O142" i="15"/>
  <c r="F162" i="15"/>
  <c r="C162" i="15"/>
  <c r="G202" i="15"/>
  <c r="A202" i="15"/>
  <c r="E222" i="15"/>
  <c r="F222" i="15"/>
  <c r="H375" i="15"/>
  <c r="G375" i="15"/>
  <c r="I256" i="15"/>
  <c r="A256" i="15"/>
  <c r="F316" i="15"/>
  <c r="I316" i="15"/>
  <c r="G376" i="15"/>
  <c r="H376" i="15"/>
  <c r="O249" i="15"/>
  <c r="E249" i="15"/>
  <c r="I269" i="15"/>
  <c r="H269" i="15"/>
  <c r="H289" i="15"/>
  <c r="I289" i="15"/>
  <c r="G289" i="15"/>
  <c r="H309" i="15"/>
  <c r="I309" i="15"/>
  <c r="O329" i="15"/>
  <c r="C329" i="15"/>
  <c r="I349" i="15"/>
  <c r="E349" i="15"/>
  <c r="H369" i="15"/>
  <c r="C369" i="15"/>
  <c r="A369" i="15"/>
  <c r="A389" i="15"/>
  <c r="F389" i="15"/>
  <c r="A425" i="15"/>
  <c r="F425" i="15"/>
  <c r="H469" i="15"/>
  <c r="G469" i="15"/>
  <c r="C302" i="15"/>
  <c r="F302" i="15"/>
  <c r="E302" i="15"/>
  <c r="I342" i="15"/>
  <c r="G342" i="15"/>
  <c r="H362" i="15"/>
  <c r="D362" i="15"/>
  <c r="D399" i="15"/>
  <c r="A399" i="15"/>
  <c r="I394" i="15"/>
  <c r="G394" i="15"/>
  <c r="A414" i="15"/>
  <c r="I414" i="15"/>
  <c r="E414" i="15"/>
  <c r="I454" i="15"/>
  <c r="O454" i="15"/>
  <c r="C474" i="15"/>
  <c r="A474" i="15"/>
  <c r="H494" i="15"/>
  <c r="E494" i="15"/>
  <c r="C494" i="15"/>
  <c r="O514" i="15"/>
  <c r="F514" i="15"/>
  <c r="E534" i="15"/>
  <c r="A534" i="15"/>
  <c r="A419" i="15"/>
  <c r="C419" i="15"/>
  <c r="A439" i="15"/>
  <c r="F439" i="15"/>
  <c r="H479" i="15"/>
  <c r="A479" i="15"/>
  <c r="D479" i="15"/>
  <c r="C499" i="15"/>
  <c r="O499" i="15"/>
  <c r="E519" i="15"/>
  <c r="C519" i="15"/>
  <c r="A384" i="15"/>
  <c r="C384" i="15"/>
  <c r="H384" i="15"/>
  <c r="D404" i="15"/>
  <c r="H404" i="15"/>
  <c r="G424" i="15"/>
  <c r="A424" i="15"/>
  <c r="O464" i="15"/>
  <c r="D464" i="15"/>
  <c r="G464" i="15"/>
  <c r="G484" i="15"/>
  <c r="E484" i="15"/>
  <c r="F524" i="15"/>
  <c r="I524" i="15"/>
  <c r="G544" i="15"/>
  <c r="C544" i="15"/>
  <c r="E544" i="15"/>
  <c r="D555" i="15"/>
  <c r="I555" i="15"/>
  <c r="I190" i="10"/>
  <c r="C255" i="10"/>
  <c r="G224" i="10"/>
  <c r="G264" i="10"/>
  <c r="C362" i="10"/>
  <c r="A225" i="10"/>
  <c r="A265" i="10"/>
  <c r="D330" i="10"/>
  <c r="E310" i="10"/>
  <c r="A280" i="10"/>
  <c r="A490" i="10"/>
  <c r="G340" i="10"/>
  <c r="G380" i="10"/>
  <c r="E350" i="10"/>
  <c r="A390" i="10"/>
  <c r="I320" i="10"/>
  <c r="G360" i="10"/>
  <c r="D315" i="10"/>
  <c r="H355" i="10"/>
  <c r="C395" i="10"/>
  <c r="F499" i="10"/>
  <c r="G484" i="10"/>
  <c r="E524" i="10"/>
  <c r="G34" i="11"/>
  <c r="I187" i="11"/>
  <c r="O269" i="11"/>
  <c r="A19" i="11"/>
  <c r="O59" i="11"/>
  <c r="H202" i="11"/>
  <c r="A90" i="11"/>
  <c r="O40" i="11"/>
  <c r="H80" i="11"/>
  <c r="D99" i="11"/>
  <c r="A179" i="11"/>
  <c r="F86" i="11"/>
  <c r="G25" i="11"/>
  <c r="F45" i="11"/>
  <c r="D85" i="11"/>
  <c r="C150" i="11"/>
  <c r="O132" i="11"/>
  <c r="C172" i="11"/>
  <c r="F212" i="11"/>
  <c r="C302" i="11"/>
  <c r="E5" i="10"/>
  <c r="H66" i="10"/>
  <c r="H171" i="10"/>
  <c r="A34" i="10"/>
  <c r="G79" i="10"/>
  <c r="F199" i="10"/>
  <c r="F35" i="10"/>
  <c r="F90" i="10"/>
  <c r="I130" i="10"/>
  <c r="O12" i="10"/>
  <c r="O51" i="10"/>
  <c r="D131" i="10"/>
  <c r="E60" i="10"/>
  <c r="F100" i="10"/>
  <c r="F140" i="10"/>
  <c r="D180" i="10"/>
  <c r="C97" i="10"/>
  <c r="I137" i="10"/>
  <c r="C154" i="10"/>
  <c r="G174" i="10"/>
  <c r="D234" i="10"/>
  <c r="D212" i="10"/>
  <c r="A285" i="10"/>
  <c r="G374" i="10"/>
  <c r="H229" i="10"/>
  <c r="E269" i="10"/>
  <c r="I290" i="10"/>
  <c r="G275" i="10"/>
  <c r="H414" i="10"/>
  <c r="O304" i="10"/>
  <c r="I384" i="10"/>
  <c r="E394" i="10"/>
  <c r="A530" i="10"/>
  <c r="I364" i="10"/>
  <c r="E299" i="10"/>
  <c r="A339" i="10"/>
  <c r="A359" i="10"/>
  <c r="G399" i="10"/>
  <c r="C502" i="10"/>
  <c r="G361" i="10"/>
  <c r="F421" i="10"/>
  <c r="O547" i="10"/>
  <c r="E472" i="10"/>
  <c r="E449" i="10"/>
  <c r="I469" i="10"/>
  <c r="A529" i="10"/>
  <c r="D549" i="10"/>
  <c r="A147" i="11"/>
  <c r="O46" i="11"/>
  <c r="O27" i="11"/>
  <c r="H87" i="11"/>
  <c r="C126" i="11"/>
  <c r="H206" i="11"/>
  <c r="C4" i="11"/>
  <c r="H44" i="11"/>
  <c r="G84" i="11"/>
  <c r="C127" i="11"/>
  <c r="H70" i="11"/>
  <c r="O9" i="11"/>
  <c r="D49" i="11"/>
  <c r="G69" i="11"/>
  <c r="G114" i="11"/>
  <c r="C194" i="11"/>
  <c r="G156" i="11"/>
  <c r="F196" i="11"/>
  <c r="C310" i="11"/>
  <c r="F105" i="11"/>
  <c r="H145" i="11"/>
  <c r="E185" i="11"/>
  <c r="A225" i="11"/>
  <c r="F245" i="11"/>
  <c r="O301" i="11"/>
  <c r="E279" i="11"/>
  <c r="O299" i="11"/>
  <c r="F339" i="11"/>
  <c r="C379" i="11"/>
  <c r="G256" i="11"/>
  <c r="I316" i="11"/>
  <c r="E376" i="11"/>
  <c r="O396" i="11"/>
  <c r="F345" i="11"/>
  <c r="F365" i="11"/>
  <c r="O342" i="11"/>
  <c r="E394" i="11"/>
  <c r="F474" i="11"/>
  <c r="I514" i="11"/>
  <c r="A411" i="11"/>
  <c r="A491" i="11"/>
  <c r="C436" i="11"/>
  <c r="E476" i="11"/>
  <c r="A556" i="11"/>
  <c r="H545" i="11"/>
  <c r="D31" i="13"/>
  <c r="C39" i="13"/>
  <c r="H127" i="13"/>
  <c r="C95" i="13"/>
  <c r="F52" i="13"/>
  <c r="D92" i="13"/>
  <c r="E132" i="13"/>
  <c r="E152" i="13"/>
  <c r="E212" i="13"/>
  <c r="E309" i="13"/>
  <c r="D5" i="13"/>
  <c r="A45" i="13"/>
  <c r="O85" i="13"/>
  <c r="F105" i="13"/>
  <c r="H145" i="13"/>
  <c r="O185" i="13"/>
  <c r="C225" i="13"/>
  <c r="A261" i="13"/>
  <c r="D455" i="13"/>
  <c r="A30" i="13"/>
  <c r="I70" i="13"/>
  <c r="E110" i="13"/>
  <c r="E130" i="13"/>
  <c r="C170" i="13"/>
  <c r="A210" i="13"/>
  <c r="I269" i="13"/>
  <c r="C306" i="13"/>
  <c r="H326" i="13"/>
  <c r="E391" i="13"/>
  <c r="H519" i="13"/>
  <c r="D255" i="13"/>
  <c r="A275" i="13"/>
  <c r="C315" i="13"/>
  <c r="O375" i="13"/>
  <c r="G240" i="13"/>
  <c r="F260" i="13"/>
  <c r="H300" i="13"/>
  <c r="O340" i="13"/>
  <c r="A360" i="13"/>
  <c r="F380" i="13"/>
  <c r="O380" i="13"/>
  <c r="I380" i="13"/>
  <c r="G420" i="13"/>
  <c r="F420" i="13"/>
  <c r="H440" i="13"/>
  <c r="E440" i="13"/>
  <c r="A480" i="13"/>
  <c r="D480" i="13"/>
  <c r="A500" i="13"/>
  <c r="E500" i="13"/>
  <c r="E520" i="13"/>
  <c r="A520" i="13"/>
  <c r="A389" i="13"/>
  <c r="G389" i="13"/>
  <c r="O409" i="13"/>
  <c r="C409" i="13"/>
  <c r="I429" i="13"/>
  <c r="F429" i="13"/>
  <c r="A429" i="13"/>
  <c r="C449" i="13"/>
  <c r="O449" i="13"/>
  <c r="O469" i="13"/>
  <c r="C469" i="13"/>
  <c r="C489" i="13"/>
  <c r="F489" i="13"/>
  <c r="G314" i="11"/>
  <c r="F314" i="11"/>
  <c r="A109" i="11"/>
  <c r="G109" i="11"/>
  <c r="H129" i="11"/>
  <c r="C129" i="11"/>
  <c r="A129" i="11"/>
  <c r="E149" i="11"/>
  <c r="I149" i="11"/>
  <c r="F169" i="11"/>
  <c r="O169" i="11"/>
  <c r="E189" i="11"/>
  <c r="A189" i="11"/>
  <c r="H209" i="11"/>
  <c r="D209" i="11"/>
  <c r="O209" i="11"/>
  <c r="H229" i="11"/>
  <c r="C229" i="11"/>
  <c r="G249" i="11"/>
  <c r="C249" i="11"/>
  <c r="G289" i="11"/>
  <c r="C289" i="11"/>
  <c r="A250" i="11"/>
  <c r="G250" i="11"/>
  <c r="C290" i="11"/>
  <c r="D290" i="11"/>
  <c r="A305" i="11"/>
  <c r="D305" i="11"/>
  <c r="H287" i="11"/>
  <c r="G287" i="11"/>
  <c r="A385" i="11"/>
  <c r="G385" i="11"/>
  <c r="I425" i="11"/>
  <c r="C425" i="11"/>
  <c r="D260" i="11"/>
  <c r="G260" i="11"/>
  <c r="O260" i="11"/>
  <c r="C280" i="11"/>
  <c r="D280" i="11"/>
  <c r="C300" i="11"/>
  <c r="A300" i="11"/>
  <c r="H320" i="11"/>
  <c r="G320" i="11"/>
  <c r="I340" i="11"/>
  <c r="H340" i="11"/>
  <c r="E340" i="11"/>
  <c r="A360" i="11"/>
  <c r="G360" i="11"/>
  <c r="G380" i="11"/>
  <c r="H380" i="11"/>
  <c r="O329" i="11"/>
  <c r="E329" i="11"/>
  <c r="G349" i="11"/>
  <c r="C349" i="11"/>
  <c r="I369" i="11"/>
  <c r="A369" i="11"/>
  <c r="E326" i="11"/>
  <c r="A326" i="11"/>
  <c r="I412" i="11"/>
  <c r="F412" i="11"/>
  <c r="G412" i="11"/>
  <c r="C502" i="11"/>
  <c r="D502" i="11"/>
  <c r="I395" i="11"/>
  <c r="O395" i="11"/>
  <c r="H415" i="11"/>
  <c r="O415" i="11"/>
  <c r="E435" i="11"/>
  <c r="I435" i="11"/>
  <c r="G455" i="11"/>
  <c r="C455" i="11"/>
  <c r="O455" i="11"/>
  <c r="D475" i="11"/>
  <c r="C475" i="11"/>
  <c r="G495" i="11"/>
  <c r="F495" i="11"/>
  <c r="C440" i="11"/>
  <c r="H440" i="11"/>
  <c r="F440" i="11"/>
  <c r="G480" i="11"/>
  <c r="C480" i="11"/>
  <c r="E500" i="11"/>
  <c r="H500" i="11"/>
  <c r="H520" i="11"/>
  <c r="D520" i="11"/>
  <c r="C520" i="11"/>
  <c r="I501" i="11"/>
  <c r="A501" i="11"/>
  <c r="I534" i="11"/>
  <c r="A534" i="11"/>
  <c r="E554" i="11"/>
  <c r="A554" i="11"/>
  <c r="C535" i="11"/>
  <c r="D535" i="11"/>
  <c r="I555" i="11"/>
  <c r="F555" i="11"/>
  <c r="I549" i="11"/>
  <c r="D549" i="11"/>
  <c r="H549" i="11"/>
  <c r="F35" i="13"/>
  <c r="O35" i="13"/>
  <c r="C59" i="13"/>
  <c r="O59" i="13"/>
  <c r="A131" i="13"/>
  <c r="F131" i="13"/>
  <c r="H211" i="13"/>
  <c r="E211" i="13"/>
  <c r="E115" i="13"/>
  <c r="A115" i="13"/>
  <c r="C115" i="13"/>
  <c r="O195" i="13"/>
  <c r="F195" i="13"/>
  <c r="E329" i="13"/>
  <c r="F329" i="13"/>
  <c r="C119" i="13"/>
  <c r="I119" i="13"/>
  <c r="G199" i="13"/>
  <c r="C199" i="13"/>
  <c r="I199" i="13"/>
  <c r="H71" i="13"/>
  <c r="F71" i="13"/>
  <c r="F151" i="13"/>
  <c r="E151" i="13"/>
  <c r="A16" i="13"/>
  <c r="D16" i="13"/>
  <c r="E16" i="13"/>
  <c r="D36" i="13"/>
  <c r="I36" i="13"/>
  <c r="A76" i="13"/>
  <c r="F76" i="13"/>
  <c r="O96" i="13"/>
  <c r="E96" i="13"/>
  <c r="F96" i="13"/>
  <c r="G136" i="13"/>
  <c r="F136" i="13"/>
  <c r="E156" i="13"/>
  <c r="H156" i="13"/>
  <c r="E196" i="13"/>
  <c r="H196" i="13"/>
  <c r="G216" i="13"/>
  <c r="C216" i="13"/>
  <c r="G415" i="13"/>
  <c r="F415" i="13"/>
  <c r="F9" i="13"/>
  <c r="H9" i="13"/>
  <c r="H29" i="13"/>
  <c r="O29" i="13"/>
  <c r="G49" i="13"/>
  <c r="O49" i="13"/>
  <c r="A49" i="13"/>
  <c r="O69" i="13"/>
  <c r="C69" i="13"/>
  <c r="I89" i="13"/>
  <c r="D89" i="13"/>
  <c r="H109" i="13"/>
  <c r="E109" i="13"/>
  <c r="G129" i="13"/>
  <c r="O129" i="13"/>
  <c r="A129" i="13"/>
  <c r="G149" i="13"/>
  <c r="H149" i="13"/>
  <c r="D169" i="13"/>
  <c r="G169" i="13"/>
  <c r="I189" i="13"/>
  <c r="C189" i="13"/>
  <c r="G209" i="13"/>
  <c r="O209" i="13"/>
  <c r="E209" i="13"/>
  <c r="A229" i="13"/>
  <c r="D229" i="13"/>
  <c r="H265" i="13"/>
  <c r="F265" i="13"/>
  <c r="H345" i="13"/>
  <c r="D345" i="13"/>
  <c r="D14" i="13"/>
  <c r="E14" i="13"/>
  <c r="I34" i="13"/>
  <c r="A34" i="13"/>
  <c r="G54" i="13"/>
  <c r="O54" i="13"/>
  <c r="E74" i="13"/>
  <c r="D74" i="13"/>
  <c r="H74" i="13"/>
  <c r="I94" i="13"/>
  <c r="A94" i="13"/>
  <c r="C114" i="13"/>
  <c r="O114" i="13"/>
  <c r="I134" i="13"/>
  <c r="G134" i="13"/>
  <c r="A154" i="13"/>
  <c r="O154" i="13"/>
  <c r="C154" i="13"/>
  <c r="H174" i="13"/>
  <c r="I174" i="13"/>
  <c r="O194" i="13"/>
  <c r="F194" i="13"/>
  <c r="G214" i="13"/>
  <c r="O214" i="13"/>
  <c r="A317" i="13"/>
  <c r="G317" i="13"/>
  <c r="E250" i="13"/>
  <c r="A250" i="13"/>
  <c r="O270" i="13"/>
  <c r="A270" i="13"/>
  <c r="E270" i="13"/>
  <c r="F290" i="13"/>
  <c r="D290" i="13"/>
  <c r="H310" i="13"/>
  <c r="E310" i="13"/>
  <c r="H330" i="13"/>
  <c r="C330" i="13"/>
  <c r="O350" i="13"/>
  <c r="E350" i="13"/>
  <c r="A350" i="13"/>
  <c r="C370" i="13"/>
  <c r="O370" i="13"/>
  <c r="G395" i="13"/>
  <c r="C395" i="13"/>
  <c r="O475" i="13"/>
  <c r="E475" i="13"/>
  <c r="E530" i="13"/>
  <c r="C530" i="13"/>
  <c r="D530" i="13"/>
  <c r="O239" i="13"/>
  <c r="D239" i="13"/>
  <c r="A259" i="13"/>
  <c r="I259" i="13"/>
  <c r="E279" i="13"/>
  <c r="A279" i="13"/>
  <c r="O299" i="13"/>
  <c r="I299" i="13"/>
  <c r="F299" i="13"/>
  <c r="I319" i="13"/>
  <c r="A319" i="13"/>
  <c r="C339" i="13"/>
  <c r="O339" i="13"/>
  <c r="F359" i="13"/>
  <c r="A359" i="13"/>
  <c r="I399" i="13"/>
  <c r="D399" i="13"/>
  <c r="F399" i="13"/>
  <c r="A244" i="13"/>
  <c r="I244" i="13"/>
  <c r="D264" i="13"/>
  <c r="G264" i="13"/>
  <c r="G284" i="13"/>
  <c r="F284" i="13"/>
  <c r="O284" i="13"/>
  <c r="D304" i="13"/>
  <c r="F304" i="13"/>
  <c r="O324" i="13"/>
  <c r="E324" i="13"/>
  <c r="A344" i="13"/>
  <c r="H344" i="13"/>
  <c r="F364" i="13"/>
  <c r="G364" i="13"/>
  <c r="D364" i="13"/>
  <c r="G384" i="13"/>
  <c r="F384" i="13"/>
  <c r="C404" i="13"/>
  <c r="F404" i="13"/>
  <c r="G404" i="13"/>
  <c r="H424" i="13"/>
  <c r="I424" i="13"/>
  <c r="H464" i="13"/>
  <c r="D464" i="13"/>
  <c r="G484" i="13"/>
  <c r="I484" i="13"/>
  <c r="A484" i="13"/>
  <c r="C524" i="13"/>
  <c r="I524" i="13"/>
  <c r="D377" i="13"/>
  <c r="F377" i="13"/>
  <c r="C377" i="13"/>
  <c r="O417" i="13"/>
  <c r="F417" i="13"/>
  <c r="H477" i="13"/>
  <c r="F477" i="13"/>
  <c r="C554" i="13"/>
  <c r="E554" i="13"/>
  <c r="I554" i="13"/>
  <c r="E390" i="13"/>
  <c r="H390" i="13"/>
  <c r="D410" i="13"/>
  <c r="C410" i="13"/>
  <c r="H430" i="13"/>
  <c r="C430" i="13"/>
  <c r="I430" i="13"/>
  <c r="D470" i="13"/>
  <c r="F470" i="13"/>
  <c r="D490" i="13"/>
  <c r="G490" i="13"/>
  <c r="A534" i="13"/>
  <c r="C534" i="13"/>
  <c r="C97" i="11"/>
  <c r="G97" i="11"/>
  <c r="D137" i="11"/>
  <c r="H137" i="11"/>
  <c r="I157" i="11"/>
  <c r="G157" i="11"/>
  <c r="H157" i="11"/>
  <c r="C197" i="11"/>
  <c r="A197" i="11"/>
  <c r="A214" i="11"/>
  <c r="F214" i="11"/>
  <c r="F234" i="11"/>
  <c r="E234" i="11"/>
  <c r="G254" i="11"/>
  <c r="A254" i="11"/>
  <c r="O254" i="11"/>
  <c r="C294" i="11"/>
  <c r="O294" i="11"/>
  <c r="A309" i="11"/>
  <c r="O309" i="11"/>
  <c r="F311" i="11"/>
  <c r="I311" i="11"/>
  <c r="I351" i="11"/>
  <c r="E351" i="11"/>
  <c r="I371" i="11"/>
  <c r="C371" i="11"/>
  <c r="H371" i="11"/>
  <c r="A389" i="11"/>
  <c r="H389" i="11"/>
  <c r="F429" i="11"/>
  <c r="A429" i="11"/>
  <c r="D264" i="11"/>
  <c r="C264" i="11"/>
  <c r="G284" i="11"/>
  <c r="C284" i="11"/>
  <c r="O284" i="11"/>
  <c r="H304" i="11"/>
  <c r="F304" i="11"/>
  <c r="H324" i="11"/>
  <c r="O324" i="11"/>
  <c r="D344" i="11"/>
  <c r="E344" i="11"/>
  <c r="G364" i="11"/>
  <c r="O364" i="11"/>
  <c r="E364" i="11"/>
  <c r="E384" i="11"/>
  <c r="G384" i="11"/>
  <c r="I404" i="11"/>
  <c r="A404" i="11"/>
  <c r="F317" i="11"/>
  <c r="O317" i="11"/>
  <c r="E377" i="11"/>
  <c r="G377" i="11"/>
  <c r="H330" i="11"/>
  <c r="A330" i="11"/>
  <c r="C330" i="11"/>
  <c r="I350" i="11"/>
  <c r="E350" i="11"/>
  <c r="I370" i="11"/>
  <c r="G370" i="11"/>
  <c r="G416" i="11"/>
  <c r="F416" i="11"/>
  <c r="O399" i="11"/>
  <c r="C399" i="11"/>
  <c r="H399" i="11"/>
  <c r="H419" i="11"/>
  <c r="A419" i="11"/>
  <c r="A439" i="11"/>
  <c r="E439" i="11"/>
  <c r="A479" i="11"/>
  <c r="C479" i="11"/>
  <c r="O479" i="11"/>
  <c r="I499" i="11"/>
  <c r="H499" i="11"/>
  <c r="D519" i="11"/>
  <c r="I519" i="11"/>
  <c r="C464" i="11"/>
  <c r="A464" i="11"/>
  <c r="D464" i="11"/>
  <c r="E484" i="11"/>
  <c r="O484" i="11"/>
  <c r="H524" i="11"/>
  <c r="A524" i="11"/>
  <c r="E544" i="11"/>
  <c r="A544" i="11"/>
  <c r="A537" i="11"/>
  <c r="F537" i="11"/>
  <c r="E557" i="11"/>
  <c r="F557" i="11"/>
  <c r="E11" i="13"/>
  <c r="C11" i="13"/>
  <c r="I19" i="13"/>
  <c r="A19" i="13"/>
  <c r="G19" i="13"/>
  <c r="I135" i="13"/>
  <c r="A135" i="13"/>
  <c r="D215" i="13"/>
  <c r="O215" i="13"/>
  <c r="G139" i="13"/>
  <c r="C139" i="13"/>
  <c r="A219" i="13"/>
  <c r="H219" i="13"/>
  <c r="G219" i="13"/>
  <c r="E87" i="13"/>
  <c r="A87" i="13"/>
  <c r="O167" i="13"/>
  <c r="E167" i="13"/>
  <c r="I249" i="13"/>
  <c r="C249" i="13"/>
  <c r="I75" i="13"/>
  <c r="E75" i="13"/>
  <c r="F75" i="13"/>
  <c r="D155" i="13"/>
  <c r="G155" i="13"/>
  <c r="H20" i="13"/>
  <c r="F20" i="13"/>
  <c r="D40" i="13"/>
  <c r="E40" i="13"/>
  <c r="H40" i="13"/>
  <c r="G60" i="13"/>
  <c r="A60" i="13"/>
  <c r="I80" i="13"/>
  <c r="F80" i="13"/>
  <c r="E100" i="13"/>
  <c r="I100" i="13"/>
  <c r="G120" i="13"/>
  <c r="D120" i="13"/>
  <c r="E120" i="13"/>
  <c r="G140" i="13"/>
  <c r="D140" i="13"/>
  <c r="O160" i="13"/>
  <c r="E160" i="13"/>
  <c r="I180" i="13"/>
  <c r="H180" i="13"/>
  <c r="A200" i="13"/>
  <c r="F200" i="13"/>
  <c r="I200" i="13"/>
  <c r="O220" i="13"/>
  <c r="D220" i="13"/>
  <c r="C281" i="13"/>
  <c r="F281" i="13"/>
  <c r="G361" i="13"/>
  <c r="O361" i="13"/>
  <c r="A439" i="13"/>
  <c r="I439" i="13"/>
  <c r="F439" i="13"/>
  <c r="G17" i="13"/>
  <c r="H17" i="13"/>
  <c r="E77" i="13"/>
  <c r="I77" i="13"/>
  <c r="D77" i="13"/>
  <c r="H97" i="13"/>
  <c r="O97" i="13"/>
  <c r="F137" i="13"/>
  <c r="G137" i="13"/>
  <c r="O157" i="13"/>
  <c r="H157" i="13"/>
  <c r="I157" i="13"/>
  <c r="D197" i="13"/>
  <c r="H197" i="13"/>
  <c r="O234" i="13"/>
  <c r="H234" i="13"/>
  <c r="E234" i="13"/>
  <c r="H289" i="13"/>
  <c r="O289" i="13"/>
  <c r="I369" i="13"/>
  <c r="E369" i="13"/>
  <c r="A495" i="13"/>
  <c r="E495" i="13"/>
  <c r="G22" i="13"/>
  <c r="O22" i="13"/>
  <c r="E22" i="13"/>
  <c r="I62" i="13"/>
  <c r="H62" i="13"/>
  <c r="E82" i="13"/>
  <c r="I82" i="13"/>
  <c r="A142" i="13"/>
  <c r="F142" i="13"/>
  <c r="I162" i="13"/>
  <c r="A162" i="13"/>
  <c r="H202" i="13"/>
  <c r="F202" i="13"/>
  <c r="O222" i="13"/>
  <c r="D222" i="13"/>
  <c r="G241" i="13"/>
  <c r="C241" i="13"/>
  <c r="H491" i="13"/>
  <c r="F491" i="13"/>
  <c r="G254" i="13"/>
  <c r="F254" i="13"/>
  <c r="A274" i="13"/>
  <c r="O274" i="13"/>
  <c r="A294" i="13"/>
  <c r="H294" i="13"/>
  <c r="E294" i="13"/>
  <c r="E314" i="13"/>
  <c r="H314" i="13"/>
  <c r="E334" i="13"/>
  <c r="I334" i="13"/>
  <c r="D354" i="13"/>
  <c r="C354" i="13"/>
  <c r="O374" i="13"/>
  <c r="G374" i="13"/>
  <c r="F374" i="13"/>
  <c r="C419" i="13"/>
  <c r="E419" i="13"/>
  <c r="D499" i="13"/>
  <c r="G499" i="13"/>
  <c r="G535" i="13"/>
  <c r="C535" i="13"/>
  <c r="O287" i="13"/>
  <c r="C287" i="13"/>
  <c r="O252" i="13"/>
  <c r="I252" i="13"/>
  <c r="D435" i="13"/>
  <c r="G435" i="13"/>
  <c r="I435" i="13"/>
  <c r="H546" i="13"/>
  <c r="E546" i="13"/>
  <c r="E392" i="13"/>
  <c r="D392" i="13"/>
  <c r="H412" i="13"/>
  <c r="A412" i="13"/>
  <c r="O472" i="13"/>
  <c r="E472" i="13"/>
  <c r="C492" i="13"/>
  <c r="A492" i="13"/>
  <c r="G421" i="13"/>
  <c r="O421" i="13"/>
  <c r="I501" i="13"/>
  <c r="H501" i="13"/>
  <c r="O394" i="13"/>
  <c r="G394" i="13"/>
  <c r="F414" i="13"/>
  <c r="H414" i="13"/>
  <c r="D454" i="13"/>
  <c r="O454" i="13"/>
  <c r="C454" i="13"/>
  <c r="O474" i="13"/>
  <c r="I474" i="13"/>
  <c r="C494" i="13"/>
  <c r="I494" i="13"/>
  <c r="F514" i="13"/>
  <c r="O514" i="13"/>
  <c r="D101" i="11"/>
  <c r="C101" i="11"/>
  <c r="G101" i="11"/>
  <c r="G121" i="11"/>
  <c r="H121" i="11"/>
  <c r="O141" i="11"/>
  <c r="A141" i="11"/>
  <c r="I161" i="11"/>
  <c r="E161" i="11"/>
  <c r="A201" i="11"/>
  <c r="D201" i="11"/>
  <c r="D221" i="11"/>
  <c r="G221" i="11"/>
  <c r="F241" i="11"/>
  <c r="C241" i="11"/>
  <c r="C281" i="11"/>
  <c r="D281" i="11"/>
  <c r="A281" i="11"/>
  <c r="F222" i="11"/>
  <c r="A222" i="11"/>
  <c r="D255" i="11"/>
  <c r="G255" i="11"/>
  <c r="E275" i="11"/>
  <c r="O275" i="11"/>
  <c r="C295" i="11"/>
  <c r="F295" i="11"/>
  <c r="A315" i="11"/>
  <c r="D315" i="11"/>
  <c r="H315" i="11"/>
  <c r="A355" i="11"/>
  <c r="D355" i="11"/>
  <c r="I375" i="11"/>
  <c r="E375" i="11"/>
  <c r="I417" i="11"/>
  <c r="D417" i="11"/>
  <c r="G417" i="11"/>
  <c r="G252" i="11"/>
  <c r="H252" i="11"/>
  <c r="F392" i="11"/>
  <c r="H392" i="11"/>
  <c r="C392" i="11"/>
  <c r="E341" i="11"/>
  <c r="O341" i="11"/>
  <c r="A361" i="11"/>
  <c r="C361" i="11"/>
  <c r="E361" i="11"/>
  <c r="G409" i="11"/>
  <c r="C409" i="11"/>
  <c r="E334" i="11"/>
  <c r="H334" i="11"/>
  <c r="F354" i="11"/>
  <c r="H354" i="11"/>
  <c r="E354" i="11"/>
  <c r="C374" i="11"/>
  <c r="O374" i="11"/>
  <c r="O420" i="11"/>
  <c r="H420" i="11"/>
  <c r="A390" i="11"/>
  <c r="H390" i="11"/>
  <c r="G410" i="11"/>
  <c r="F410" i="11"/>
  <c r="D410" i="11"/>
  <c r="O430" i="11"/>
  <c r="H430" i="11"/>
  <c r="I470" i="11"/>
  <c r="C470" i="11"/>
  <c r="H490" i="11"/>
  <c r="C490" i="11"/>
  <c r="G490" i="11"/>
  <c r="E472" i="11"/>
  <c r="O472" i="11"/>
  <c r="I492" i="11"/>
  <c r="E492" i="11"/>
  <c r="O492" i="11"/>
  <c r="I449" i="11"/>
  <c r="O449" i="11"/>
  <c r="E469" i="11"/>
  <c r="H469" i="11"/>
  <c r="C489" i="11"/>
  <c r="O489" i="11"/>
  <c r="I489" i="11"/>
  <c r="A529" i="11"/>
  <c r="O529" i="11"/>
  <c r="G546" i="11"/>
  <c r="A546" i="11"/>
  <c r="O547" i="11"/>
  <c r="F547" i="11"/>
  <c r="D547" i="11"/>
  <c r="H27" i="13"/>
  <c r="D27" i="13"/>
  <c r="A27" i="13"/>
  <c r="E51" i="13"/>
  <c r="C51" i="13"/>
  <c r="A15" i="13"/>
  <c r="F15" i="13"/>
  <c r="I79" i="13"/>
  <c r="A79" i="13"/>
  <c r="H159" i="13"/>
  <c r="D159" i="13"/>
  <c r="C159" i="13"/>
  <c r="A187" i="13"/>
  <c r="I187" i="13"/>
  <c r="D91" i="13"/>
  <c r="G91" i="13"/>
  <c r="C91" i="13"/>
  <c r="D171" i="13"/>
  <c r="G171" i="13"/>
  <c r="A301" i="13"/>
  <c r="D301" i="13"/>
  <c r="D99" i="13"/>
  <c r="H99" i="13"/>
  <c r="H179" i="13"/>
  <c r="F179" i="13"/>
  <c r="O179" i="13"/>
  <c r="D4" i="13"/>
  <c r="I4" i="13"/>
  <c r="E24" i="13"/>
  <c r="D24" i="13"/>
  <c r="D44" i="13"/>
  <c r="I44" i="13"/>
  <c r="D64" i="13"/>
  <c r="C64" i="13"/>
  <c r="I64" i="13"/>
  <c r="A84" i="13"/>
  <c r="I84" i="13"/>
  <c r="H104" i="13"/>
  <c r="D104" i="13"/>
  <c r="C124" i="13"/>
  <c r="E124" i="13"/>
  <c r="E144" i="13"/>
  <c r="G144" i="13"/>
  <c r="I144" i="13"/>
  <c r="I164" i="13"/>
  <c r="A164" i="13"/>
  <c r="G184" i="13"/>
  <c r="E184" i="13"/>
  <c r="G204" i="13"/>
  <c r="O204" i="13"/>
  <c r="H224" i="13"/>
  <c r="D224" i="13"/>
  <c r="I224" i="13"/>
  <c r="I285" i="13"/>
  <c r="H285" i="13"/>
  <c r="I365" i="13"/>
  <c r="C365" i="13"/>
  <c r="D21" i="13"/>
  <c r="C21" i="13"/>
  <c r="E21" i="13"/>
  <c r="A41" i="13"/>
  <c r="D41" i="13"/>
  <c r="A61" i="13"/>
  <c r="H61" i="13"/>
  <c r="O81" i="13"/>
  <c r="H81" i="13"/>
  <c r="D101" i="13"/>
  <c r="C101" i="13"/>
  <c r="E101" i="13"/>
  <c r="C121" i="13"/>
  <c r="O121" i="13"/>
  <c r="F141" i="13"/>
  <c r="A141" i="13"/>
  <c r="E161" i="13"/>
  <c r="H161" i="13"/>
  <c r="C201" i="13"/>
  <c r="O201" i="13"/>
  <c r="A221" i="13"/>
  <c r="H221" i="13"/>
  <c r="E257" i="13"/>
  <c r="A257" i="13"/>
  <c r="I411" i="13"/>
  <c r="C411" i="13"/>
  <c r="H26" i="13"/>
  <c r="C26" i="13"/>
  <c r="A46" i="13"/>
  <c r="E46" i="13"/>
  <c r="H46" i="13"/>
  <c r="I66" i="13"/>
  <c r="O66" i="13"/>
  <c r="F86" i="13"/>
  <c r="D86" i="13"/>
  <c r="F126" i="13"/>
  <c r="E126" i="13"/>
  <c r="D126" i="13"/>
  <c r="A146" i="13"/>
  <c r="I146" i="13"/>
  <c r="G166" i="13"/>
  <c r="E166" i="13"/>
  <c r="F186" i="13"/>
  <c r="H186" i="13"/>
  <c r="C206" i="13"/>
  <c r="O206" i="13"/>
  <c r="H206" i="13"/>
  <c r="I245" i="13"/>
  <c r="E245" i="13"/>
  <c r="I325" i="13"/>
  <c r="C325" i="13"/>
  <c r="H302" i="13"/>
  <c r="D302" i="13"/>
  <c r="G342" i="13"/>
  <c r="A342" i="13"/>
  <c r="G362" i="13"/>
  <c r="E362" i="13"/>
  <c r="C251" i="13"/>
  <c r="A251" i="13"/>
  <c r="O311" i="13"/>
  <c r="H311" i="13"/>
  <c r="G351" i="13"/>
  <c r="F351" i="13"/>
  <c r="A351" i="13"/>
  <c r="E371" i="13"/>
  <c r="A371" i="13"/>
  <c r="G256" i="13"/>
  <c r="H256" i="13"/>
  <c r="A256" i="13"/>
  <c r="F316" i="13"/>
  <c r="A316" i="13"/>
  <c r="C379" i="13"/>
  <c r="A379" i="13"/>
  <c r="O376" i="13"/>
  <c r="I376" i="13"/>
  <c r="C376" i="13"/>
  <c r="F396" i="13"/>
  <c r="I396" i="13"/>
  <c r="F416" i="13"/>
  <c r="I416" i="13"/>
  <c r="G436" i="13"/>
  <c r="I436" i="13"/>
  <c r="G476" i="13"/>
  <c r="H476" i="13"/>
  <c r="D496" i="13"/>
  <c r="A496" i="13"/>
  <c r="O385" i="13"/>
  <c r="H385" i="13"/>
  <c r="O425" i="13"/>
  <c r="D425" i="13"/>
  <c r="I425" i="13"/>
  <c r="D502" i="13"/>
  <c r="G502" i="13"/>
  <c r="E547" i="13"/>
  <c r="G547" i="13"/>
  <c r="F536" i="13"/>
  <c r="G536" i="13"/>
  <c r="O536" i="13"/>
  <c r="H556" i="13"/>
  <c r="E556" i="13"/>
  <c r="D545" i="13"/>
  <c r="F545" i="13"/>
  <c r="I20" i="14"/>
  <c r="A20" i="14"/>
  <c r="I40" i="14"/>
  <c r="A40" i="14"/>
  <c r="F40" i="14"/>
  <c r="F65" i="14"/>
  <c r="O65" i="14"/>
  <c r="C5" i="14"/>
  <c r="F5" i="14"/>
  <c r="D25" i="14"/>
  <c r="G25" i="14"/>
  <c r="D45" i="14"/>
  <c r="H45" i="14"/>
  <c r="A45" i="14"/>
  <c r="C82" i="14"/>
  <c r="F82" i="14"/>
  <c r="E14" i="14"/>
  <c r="H14" i="14"/>
  <c r="F34" i="14"/>
  <c r="G34" i="14"/>
  <c r="E54" i="14"/>
  <c r="O54" i="14"/>
  <c r="D54" i="14"/>
  <c r="A90" i="14"/>
  <c r="H90" i="14"/>
  <c r="D11" i="14"/>
  <c r="F11" i="14"/>
  <c r="O31" i="14"/>
  <c r="E31" i="14"/>
  <c r="O51" i="14"/>
  <c r="C51" i="14"/>
  <c r="A51" i="14"/>
  <c r="I86" i="14"/>
  <c r="A86" i="14"/>
  <c r="D71" i="14"/>
  <c r="H71" i="14"/>
  <c r="C91" i="14"/>
  <c r="O91" i="14"/>
  <c r="I111" i="14"/>
  <c r="A111" i="14"/>
  <c r="H111" i="14"/>
  <c r="C131" i="14"/>
  <c r="O131" i="14"/>
  <c r="D151" i="14"/>
  <c r="H151" i="14"/>
  <c r="E171" i="14"/>
  <c r="O171" i="14"/>
  <c r="A211" i="14"/>
  <c r="E211" i="14"/>
  <c r="E249" i="14"/>
  <c r="G249" i="14"/>
  <c r="D290" i="14"/>
  <c r="G290" i="14"/>
  <c r="A290" i="14"/>
  <c r="A371" i="14"/>
  <c r="E371" i="14"/>
  <c r="F60" i="14"/>
  <c r="E60" i="14"/>
  <c r="O80" i="14"/>
  <c r="H80" i="14"/>
  <c r="D100" i="14"/>
  <c r="A100" i="14"/>
  <c r="H100" i="14"/>
  <c r="E120" i="14"/>
  <c r="I120" i="14"/>
  <c r="H140" i="14"/>
  <c r="E140" i="14"/>
  <c r="O160" i="14"/>
  <c r="C160" i="14"/>
  <c r="O180" i="14"/>
  <c r="E180" i="14"/>
  <c r="G180" i="14"/>
  <c r="G200" i="14"/>
  <c r="H200" i="14"/>
  <c r="H220" i="14"/>
  <c r="G220" i="14"/>
  <c r="I250" i="14"/>
  <c r="A250" i="14"/>
  <c r="E105" i="14"/>
  <c r="H105" i="14"/>
  <c r="D105" i="14"/>
  <c r="C125" i="14"/>
  <c r="O125" i="14"/>
  <c r="O145" i="14"/>
  <c r="I145" i="14"/>
  <c r="E165" i="14"/>
  <c r="A165" i="14"/>
  <c r="C185" i="14"/>
  <c r="O185" i="14"/>
  <c r="I185" i="14"/>
  <c r="E205" i="14"/>
  <c r="H205" i="14"/>
  <c r="D225" i="14"/>
  <c r="H225" i="14"/>
  <c r="I326" i="14"/>
  <c r="O326" i="14"/>
  <c r="E326" i="14"/>
  <c r="H350" i="14"/>
  <c r="C350" i="14"/>
  <c r="G114" i="14"/>
  <c r="E114" i="14"/>
  <c r="F134" i="14"/>
  <c r="E134" i="14"/>
  <c r="H154" i="14"/>
  <c r="I154" i="14"/>
  <c r="D154" i="14"/>
  <c r="E174" i="14"/>
  <c r="I174" i="14"/>
  <c r="F194" i="14"/>
  <c r="C194" i="14"/>
  <c r="O214" i="14"/>
  <c r="G214" i="14"/>
  <c r="O234" i="14"/>
  <c r="A234" i="14"/>
  <c r="I234" i="14"/>
  <c r="G302" i="14"/>
  <c r="F302" i="14"/>
  <c r="H360" i="14"/>
  <c r="O360" i="14"/>
  <c r="F440" i="14"/>
  <c r="O440" i="14"/>
  <c r="C255" i="14"/>
  <c r="F255" i="14"/>
  <c r="G255" i="14"/>
  <c r="E275" i="14"/>
  <c r="A275" i="14"/>
  <c r="G295" i="14"/>
  <c r="C295" i="14"/>
  <c r="D315" i="14"/>
  <c r="E315" i="14"/>
  <c r="E396" i="14"/>
  <c r="I396" i="14"/>
  <c r="E436" i="14"/>
  <c r="I436" i="14"/>
  <c r="H256" i="14"/>
  <c r="E256" i="14"/>
  <c r="C316" i="14"/>
  <c r="O316" i="14"/>
  <c r="I316" i="14"/>
  <c r="F380" i="14"/>
  <c r="I380" i="14"/>
  <c r="E420" i="14"/>
  <c r="O420" i="14"/>
  <c r="F309" i="14"/>
  <c r="O309" i="14"/>
  <c r="C309" i="14"/>
  <c r="G365" i="14"/>
  <c r="H365" i="14"/>
  <c r="A430" i="14"/>
  <c r="G430" i="14"/>
  <c r="I514" i="14"/>
  <c r="D514" i="14"/>
  <c r="A495" i="14"/>
  <c r="D495" i="14"/>
  <c r="G520" i="14"/>
  <c r="O520" i="14"/>
  <c r="A520" i="14"/>
  <c r="F66" i="15"/>
  <c r="C66" i="15"/>
  <c r="H19" i="15"/>
  <c r="E19" i="15"/>
  <c r="D19" i="15"/>
  <c r="G24" i="15"/>
  <c r="H24" i="15"/>
  <c r="I104" i="15"/>
  <c r="E104" i="15"/>
  <c r="D325" i="15"/>
  <c r="G325" i="15"/>
  <c r="H325" i="15"/>
  <c r="I529" i="13"/>
  <c r="C529" i="13"/>
  <c r="E549" i="13"/>
  <c r="H549" i="13"/>
  <c r="G4" i="14"/>
  <c r="E4" i="14"/>
  <c r="F24" i="14"/>
  <c r="G24" i="14"/>
  <c r="F44" i="14"/>
  <c r="C44" i="14"/>
  <c r="A44" i="14"/>
  <c r="G70" i="14"/>
  <c r="C70" i="14"/>
  <c r="O9" i="14"/>
  <c r="G9" i="14"/>
  <c r="A29" i="14"/>
  <c r="E29" i="14"/>
  <c r="A49" i="14"/>
  <c r="F49" i="14"/>
  <c r="C49" i="14"/>
  <c r="D89" i="14"/>
  <c r="O89" i="14"/>
  <c r="G22" i="14"/>
  <c r="F22" i="14"/>
  <c r="H94" i="14"/>
  <c r="C94" i="14"/>
  <c r="H15" i="14"/>
  <c r="G15" i="14"/>
  <c r="C35" i="14"/>
  <c r="H35" i="14"/>
  <c r="C55" i="14"/>
  <c r="E55" i="14"/>
  <c r="F55" i="14"/>
  <c r="O97" i="14"/>
  <c r="F97" i="14"/>
  <c r="E75" i="14"/>
  <c r="D75" i="14"/>
  <c r="E95" i="14"/>
  <c r="F95" i="14"/>
  <c r="F115" i="14"/>
  <c r="E115" i="14"/>
  <c r="O115" i="14"/>
  <c r="O135" i="14"/>
  <c r="A135" i="14"/>
  <c r="C155" i="14"/>
  <c r="E155" i="14"/>
  <c r="O175" i="14"/>
  <c r="C175" i="14"/>
  <c r="O195" i="14"/>
  <c r="E195" i="14"/>
  <c r="C195" i="14"/>
  <c r="I215" i="14"/>
  <c r="A215" i="14"/>
  <c r="I235" i="14"/>
  <c r="A235" i="14"/>
  <c r="O314" i="14"/>
  <c r="I314" i="14"/>
  <c r="H314" i="14"/>
  <c r="C404" i="14"/>
  <c r="F404" i="14"/>
  <c r="I64" i="14"/>
  <c r="A64" i="14"/>
  <c r="O84" i="14"/>
  <c r="G84" i="14"/>
  <c r="H104" i="14"/>
  <c r="D104" i="14"/>
  <c r="F104" i="14"/>
  <c r="O124" i="14"/>
  <c r="I124" i="14"/>
  <c r="I144" i="14"/>
  <c r="F144" i="14"/>
  <c r="F164" i="14"/>
  <c r="E164" i="14"/>
  <c r="H184" i="14"/>
  <c r="O184" i="14"/>
  <c r="F184" i="14"/>
  <c r="G204" i="14"/>
  <c r="E204" i="14"/>
  <c r="D224" i="14"/>
  <c r="F224" i="14"/>
  <c r="F254" i="14"/>
  <c r="C254" i="14"/>
  <c r="G109" i="14"/>
  <c r="F109" i="14"/>
  <c r="C109" i="14"/>
  <c r="F129" i="14"/>
  <c r="H129" i="14"/>
  <c r="H149" i="14"/>
  <c r="O149" i="14"/>
  <c r="I169" i="14"/>
  <c r="H169" i="14"/>
  <c r="I189" i="14"/>
  <c r="O189" i="14"/>
  <c r="C189" i="14"/>
  <c r="F209" i="14"/>
  <c r="H209" i="14"/>
  <c r="A229" i="14"/>
  <c r="H229" i="14"/>
  <c r="H269" i="14"/>
  <c r="A269" i="14"/>
  <c r="H330" i="14"/>
  <c r="I330" i="14"/>
  <c r="G330" i="14"/>
  <c r="A142" i="14"/>
  <c r="C142" i="14"/>
  <c r="F162" i="14"/>
  <c r="H162" i="14"/>
  <c r="D162" i="14"/>
  <c r="O202" i="14"/>
  <c r="I202" i="14"/>
  <c r="A222" i="14"/>
  <c r="H222" i="14"/>
  <c r="C241" i="14"/>
  <c r="E241" i="14"/>
  <c r="F241" i="14"/>
  <c r="G306" i="14"/>
  <c r="E306" i="14"/>
  <c r="D395" i="14"/>
  <c r="G395" i="14"/>
  <c r="E239" i="14"/>
  <c r="C239" i="14"/>
  <c r="A259" i="14"/>
  <c r="H259" i="14"/>
  <c r="I259" i="14"/>
  <c r="I279" i="14"/>
  <c r="O279" i="14"/>
  <c r="H299" i="14"/>
  <c r="C299" i="14"/>
  <c r="D319" i="14"/>
  <c r="C319" i="14"/>
  <c r="H339" i="14"/>
  <c r="D339" i="14"/>
  <c r="O339" i="14"/>
  <c r="F240" i="14"/>
  <c r="C240" i="14"/>
  <c r="A240" i="14"/>
  <c r="I260" i="14"/>
  <c r="C260" i="14"/>
  <c r="F280" i="14"/>
  <c r="O280" i="14"/>
  <c r="I300" i="14"/>
  <c r="A300" i="14"/>
  <c r="I320" i="14"/>
  <c r="O320" i="14"/>
  <c r="E320" i="14"/>
  <c r="A340" i="14"/>
  <c r="F340" i="14"/>
  <c r="D384" i="14"/>
  <c r="C384" i="14"/>
  <c r="O424" i="14"/>
  <c r="E424" i="14"/>
  <c r="A329" i="14"/>
  <c r="H329" i="14"/>
  <c r="D329" i="14"/>
  <c r="D385" i="14"/>
  <c r="E385" i="14"/>
  <c r="C370" i="14"/>
  <c r="G370" i="14"/>
  <c r="H370" i="14"/>
  <c r="I554" i="14"/>
  <c r="A554" i="14"/>
  <c r="H105" i="15"/>
  <c r="G105" i="15"/>
  <c r="F59" i="15"/>
  <c r="D59" i="15"/>
  <c r="H59" i="15"/>
  <c r="H64" i="15"/>
  <c r="E64" i="15"/>
  <c r="C152" i="15"/>
  <c r="A152" i="15"/>
  <c r="A254" i="15"/>
  <c r="D254" i="15"/>
  <c r="O254" i="15"/>
  <c r="O500" i="15"/>
  <c r="C500" i="15"/>
  <c r="C555" i="13"/>
  <c r="O555" i="13"/>
  <c r="H544" i="13"/>
  <c r="A544" i="13"/>
  <c r="E544" i="13"/>
  <c r="F537" i="13"/>
  <c r="O537" i="13"/>
  <c r="A557" i="13"/>
  <c r="E557" i="13"/>
  <c r="F12" i="14"/>
  <c r="D12" i="14"/>
  <c r="F52" i="14"/>
  <c r="E52" i="14"/>
  <c r="O52" i="14"/>
  <c r="E74" i="14"/>
  <c r="D74" i="14"/>
  <c r="F17" i="14"/>
  <c r="I17" i="14"/>
  <c r="C66" i="14"/>
  <c r="O66" i="14"/>
  <c r="F66" i="14"/>
  <c r="I26" i="14"/>
  <c r="A26" i="14"/>
  <c r="I46" i="14"/>
  <c r="A46" i="14"/>
  <c r="F61" i="14"/>
  <c r="O61" i="14"/>
  <c r="E61" i="14"/>
  <c r="E101" i="14"/>
  <c r="O101" i="14"/>
  <c r="D19" i="14"/>
  <c r="A19" i="14"/>
  <c r="C39" i="14"/>
  <c r="G39" i="14"/>
  <c r="E62" i="14"/>
  <c r="O62" i="14"/>
  <c r="G62" i="14"/>
  <c r="O59" i="14"/>
  <c r="G59" i="14"/>
  <c r="H79" i="14"/>
  <c r="A79" i="14"/>
  <c r="H99" i="14"/>
  <c r="D99" i="14"/>
  <c r="F119" i="14"/>
  <c r="O119" i="14"/>
  <c r="E119" i="14"/>
  <c r="E139" i="14"/>
  <c r="O139" i="14"/>
  <c r="H159" i="14"/>
  <c r="A159" i="14"/>
  <c r="C179" i="14"/>
  <c r="D179" i="14"/>
  <c r="C199" i="14"/>
  <c r="H199" i="14"/>
  <c r="F199" i="14"/>
  <c r="C219" i="14"/>
  <c r="D219" i="14"/>
  <c r="A334" i="14"/>
  <c r="D334" i="14"/>
  <c r="I334" i="14"/>
  <c r="F411" i="14"/>
  <c r="G411" i="14"/>
  <c r="D92" i="14"/>
  <c r="A92" i="14"/>
  <c r="C112" i="14"/>
  <c r="G112" i="14"/>
  <c r="H112" i="14"/>
  <c r="D132" i="14"/>
  <c r="H132" i="14"/>
  <c r="F152" i="14"/>
  <c r="O152" i="14"/>
  <c r="H172" i="14"/>
  <c r="D172" i="14"/>
  <c r="G212" i="14"/>
  <c r="A212" i="14"/>
  <c r="A261" i="14"/>
  <c r="H261" i="14"/>
  <c r="E137" i="14"/>
  <c r="G137" i="14"/>
  <c r="G157" i="14"/>
  <c r="F157" i="14"/>
  <c r="H197" i="14"/>
  <c r="I197" i="14"/>
  <c r="D197" i="14"/>
  <c r="O274" i="14"/>
  <c r="F274" i="14"/>
  <c r="H342" i="14"/>
  <c r="D342" i="14"/>
  <c r="G342" i="14"/>
  <c r="E126" i="14"/>
  <c r="G126" i="14"/>
  <c r="F146" i="14"/>
  <c r="O146" i="14"/>
  <c r="E166" i="14"/>
  <c r="F166" i="14"/>
  <c r="A166" i="14"/>
  <c r="G186" i="14"/>
  <c r="H186" i="14"/>
  <c r="H206" i="14"/>
  <c r="O206" i="14"/>
  <c r="A265" i="14"/>
  <c r="F265" i="14"/>
  <c r="O265" i="14"/>
  <c r="I310" i="14"/>
  <c r="D310" i="14"/>
  <c r="O287" i="14"/>
  <c r="C287" i="14"/>
  <c r="O412" i="14"/>
  <c r="I412" i="14"/>
  <c r="G464" i="14"/>
  <c r="I464" i="14"/>
  <c r="E244" i="14"/>
  <c r="F244" i="14"/>
  <c r="I244" i="14"/>
  <c r="I264" i="14"/>
  <c r="F264" i="14"/>
  <c r="E284" i="14"/>
  <c r="D284" i="14"/>
  <c r="E304" i="14"/>
  <c r="O304" i="14"/>
  <c r="G324" i="14"/>
  <c r="C324" i="14"/>
  <c r="F324" i="14"/>
  <c r="G344" i="14"/>
  <c r="F344" i="14"/>
  <c r="F391" i="14"/>
  <c r="I391" i="14"/>
  <c r="C349" i="14"/>
  <c r="G349" i="14"/>
  <c r="F349" i="14"/>
  <c r="I480" i="14"/>
  <c r="C480" i="14"/>
  <c r="A390" i="14"/>
  <c r="I390" i="14"/>
  <c r="O390" i="14"/>
  <c r="O470" i="14"/>
  <c r="E470" i="14"/>
  <c r="C455" i="14"/>
  <c r="H455" i="14"/>
  <c r="E547" i="14"/>
  <c r="F547" i="14"/>
  <c r="H537" i="14"/>
  <c r="A537" i="14"/>
  <c r="G77" i="15"/>
  <c r="H77" i="15"/>
  <c r="H99" i="15"/>
  <c r="F99" i="15"/>
  <c r="O99" i="15"/>
  <c r="E111" i="15"/>
  <c r="H111" i="15"/>
  <c r="I214" i="15"/>
  <c r="H214" i="15"/>
  <c r="D16" i="14"/>
  <c r="I16" i="14"/>
  <c r="G36" i="14"/>
  <c r="H36" i="14"/>
  <c r="A81" i="14"/>
  <c r="H81" i="14"/>
  <c r="D81" i="14"/>
  <c r="A21" i="14"/>
  <c r="D21" i="14"/>
  <c r="C41" i="14"/>
  <c r="A41" i="14"/>
  <c r="A77" i="14"/>
  <c r="D77" i="14"/>
  <c r="A10" i="14"/>
  <c r="C10" i="14"/>
  <c r="E10" i="14"/>
  <c r="O30" i="14"/>
  <c r="C30" i="14"/>
  <c r="G50" i="14"/>
  <c r="D50" i="14"/>
  <c r="A85" i="14"/>
  <c r="E85" i="14"/>
  <c r="C27" i="14"/>
  <c r="F27" i="14"/>
  <c r="A69" i="14"/>
  <c r="O69" i="14"/>
  <c r="C87" i="14"/>
  <c r="D87" i="14"/>
  <c r="A127" i="14"/>
  <c r="E127" i="14"/>
  <c r="E147" i="14"/>
  <c r="H147" i="14"/>
  <c r="D147" i="14"/>
  <c r="F167" i="14"/>
  <c r="G167" i="14"/>
  <c r="H187" i="14"/>
  <c r="C187" i="14"/>
  <c r="O286" i="14"/>
  <c r="I286" i="14"/>
  <c r="A364" i="14"/>
  <c r="C364" i="14"/>
  <c r="C76" i="14"/>
  <c r="G76" i="14"/>
  <c r="H96" i="14"/>
  <c r="F96" i="14"/>
  <c r="G136" i="14"/>
  <c r="E136" i="14"/>
  <c r="O136" i="14"/>
  <c r="A156" i="14"/>
  <c r="D156" i="14"/>
  <c r="I196" i="14"/>
  <c r="D196" i="14"/>
  <c r="G216" i="14"/>
  <c r="H216" i="14"/>
  <c r="O216" i="14"/>
  <c r="H245" i="14"/>
  <c r="D245" i="14"/>
  <c r="G294" i="14"/>
  <c r="F294" i="14"/>
  <c r="A121" i="14"/>
  <c r="C121" i="14"/>
  <c r="F141" i="14"/>
  <c r="I141" i="14"/>
  <c r="E141" i="14"/>
  <c r="F161" i="14"/>
  <c r="I161" i="14"/>
  <c r="A201" i="14"/>
  <c r="D201" i="14"/>
  <c r="A221" i="14"/>
  <c r="E221" i="14"/>
  <c r="I221" i="14"/>
  <c r="G257" i="14"/>
  <c r="I257" i="14"/>
  <c r="D110" i="14"/>
  <c r="G110" i="14"/>
  <c r="I110" i="14"/>
  <c r="A130" i="14"/>
  <c r="H130" i="14"/>
  <c r="F150" i="14"/>
  <c r="C150" i="14"/>
  <c r="O170" i="14"/>
  <c r="G170" i="14"/>
  <c r="I190" i="14"/>
  <c r="H190" i="14"/>
  <c r="O190" i="14"/>
  <c r="F210" i="14"/>
  <c r="D210" i="14"/>
  <c r="E270" i="14"/>
  <c r="D270" i="14"/>
  <c r="E355" i="14"/>
  <c r="D355" i="14"/>
  <c r="A355" i="14"/>
  <c r="E435" i="14"/>
  <c r="H435" i="14"/>
  <c r="G251" i="14"/>
  <c r="D251" i="14"/>
  <c r="D311" i="14"/>
  <c r="F311" i="14"/>
  <c r="H351" i="14"/>
  <c r="A351" i="14"/>
  <c r="E379" i="14"/>
  <c r="A379" i="14"/>
  <c r="I379" i="14"/>
  <c r="O419" i="14"/>
  <c r="G419" i="14"/>
  <c r="I252" i="14"/>
  <c r="C252" i="14"/>
  <c r="E375" i="14"/>
  <c r="G375" i="14"/>
  <c r="O375" i="14"/>
  <c r="H415" i="14"/>
  <c r="I415" i="14"/>
  <c r="G289" i="14"/>
  <c r="D289" i="14"/>
  <c r="C425" i="14"/>
  <c r="H425" i="14"/>
  <c r="O535" i="14"/>
  <c r="C535" i="14"/>
  <c r="A410" i="14"/>
  <c r="H410" i="14"/>
  <c r="I490" i="14"/>
  <c r="O490" i="14"/>
  <c r="C490" i="14"/>
  <c r="G475" i="14"/>
  <c r="A475" i="14"/>
  <c r="O500" i="14"/>
  <c r="H500" i="14"/>
  <c r="A26" i="15"/>
  <c r="O26" i="15"/>
  <c r="I45" i="15"/>
  <c r="A45" i="15"/>
  <c r="F69" i="15"/>
  <c r="H69" i="15"/>
  <c r="D179" i="15"/>
  <c r="I179" i="15"/>
  <c r="F179" i="15"/>
  <c r="D530" i="15"/>
  <c r="G530" i="15"/>
  <c r="C317" i="14"/>
  <c r="F317" i="14"/>
  <c r="C392" i="14"/>
  <c r="I392" i="14"/>
  <c r="G392" i="14"/>
  <c r="C484" i="14"/>
  <c r="E484" i="14"/>
  <c r="A484" i="14"/>
  <c r="A369" i="14"/>
  <c r="H369" i="14"/>
  <c r="E389" i="14"/>
  <c r="F389" i="14"/>
  <c r="D409" i="14"/>
  <c r="G409" i="14"/>
  <c r="A429" i="14"/>
  <c r="H429" i="14"/>
  <c r="G429" i="14"/>
  <c r="O449" i="14"/>
  <c r="E449" i="14"/>
  <c r="H469" i="14"/>
  <c r="F469" i="14"/>
  <c r="C489" i="14"/>
  <c r="H489" i="14"/>
  <c r="F354" i="14"/>
  <c r="C354" i="14"/>
  <c r="A374" i="14"/>
  <c r="H374" i="14"/>
  <c r="F394" i="14"/>
  <c r="I394" i="14"/>
  <c r="H414" i="14"/>
  <c r="O414" i="14"/>
  <c r="A414" i="14"/>
  <c r="I454" i="14"/>
  <c r="G454" i="14"/>
  <c r="G474" i="14"/>
  <c r="C474" i="14"/>
  <c r="H494" i="14"/>
  <c r="F494" i="14"/>
  <c r="D494" i="14"/>
  <c r="E479" i="14"/>
  <c r="A479" i="14"/>
  <c r="D479" i="14"/>
  <c r="C499" i="14"/>
  <c r="G499" i="14"/>
  <c r="A555" i="14"/>
  <c r="O555" i="14"/>
  <c r="H524" i="14"/>
  <c r="A524" i="14"/>
  <c r="G544" i="14"/>
  <c r="H544" i="14"/>
  <c r="D501" i="14"/>
  <c r="E501" i="14"/>
  <c r="A557" i="14"/>
  <c r="G557" i="14"/>
  <c r="A81" i="15"/>
  <c r="C81" i="15"/>
  <c r="H30" i="15"/>
  <c r="E30" i="15"/>
  <c r="O30" i="15"/>
  <c r="O70" i="15"/>
  <c r="A70" i="15"/>
  <c r="F211" i="15"/>
  <c r="A211" i="15"/>
  <c r="F61" i="15"/>
  <c r="O61" i="15"/>
  <c r="G61" i="15"/>
  <c r="O27" i="15"/>
  <c r="E27" i="15"/>
  <c r="D119" i="15"/>
  <c r="E119" i="15"/>
  <c r="E187" i="15"/>
  <c r="G187" i="15"/>
  <c r="D187" i="15"/>
  <c r="C112" i="15"/>
  <c r="O112" i="15"/>
  <c r="I172" i="15"/>
  <c r="D172" i="15"/>
  <c r="I259" i="15"/>
  <c r="F259" i="15"/>
  <c r="I197" i="15"/>
  <c r="A197" i="15"/>
  <c r="O429" i="15"/>
  <c r="A429" i="15"/>
  <c r="H279" i="15"/>
  <c r="A279" i="15"/>
  <c r="D365" i="15"/>
  <c r="H365" i="15"/>
  <c r="D294" i="15"/>
  <c r="I294" i="15"/>
  <c r="E410" i="15"/>
  <c r="A410" i="15"/>
  <c r="H492" i="14"/>
  <c r="D492" i="14"/>
  <c r="G281" i="14"/>
  <c r="O281" i="14"/>
  <c r="I301" i="14"/>
  <c r="G301" i="14"/>
  <c r="F301" i="14"/>
  <c r="I341" i="14"/>
  <c r="C341" i="14"/>
  <c r="A359" i="14"/>
  <c r="C359" i="14"/>
  <c r="G399" i="14"/>
  <c r="I399" i="14"/>
  <c r="H399" i="14"/>
  <c r="C439" i="14"/>
  <c r="O439" i="14"/>
  <c r="I472" i="14"/>
  <c r="O472" i="14"/>
  <c r="G534" i="14"/>
  <c r="H534" i="14"/>
  <c r="G377" i="14"/>
  <c r="I377" i="14"/>
  <c r="O417" i="14"/>
  <c r="A417" i="14"/>
  <c r="I477" i="14"/>
  <c r="F477" i="14"/>
  <c r="C362" i="14"/>
  <c r="H362" i="14"/>
  <c r="G502" i="14"/>
  <c r="F502" i="14"/>
  <c r="I519" i="14"/>
  <c r="G519" i="14"/>
  <c r="G545" i="14"/>
  <c r="D545" i="14"/>
  <c r="I46" i="15"/>
  <c r="O46" i="15"/>
  <c r="C46" i="15"/>
  <c r="F86" i="15"/>
  <c r="G86" i="15"/>
  <c r="C139" i="15"/>
  <c r="H139" i="15"/>
  <c r="G235" i="15"/>
  <c r="E235" i="15"/>
  <c r="G39" i="15"/>
  <c r="C39" i="15"/>
  <c r="D79" i="15"/>
  <c r="F79" i="15"/>
  <c r="H21" i="15"/>
  <c r="G21" i="15"/>
  <c r="G4" i="15"/>
  <c r="I4" i="15"/>
  <c r="F4" i="15"/>
  <c r="I44" i="15"/>
  <c r="O44" i="15"/>
  <c r="H84" i="15"/>
  <c r="I84" i="15"/>
  <c r="A151" i="15"/>
  <c r="C151" i="15"/>
  <c r="A215" i="15"/>
  <c r="D215" i="15"/>
  <c r="I215" i="15"/>
  <c r="G124" i="15"/>
  <c r="O124" i="15"/>
  <c r="D319" i="15"/>
  <c r="F319" i="15"/>
  <c r="H137" i="15"/>
  <c r="I137" i="15"/>
  <c r="G137" i="15"/>
  <c r="O134" i="15"/>
  <c r="E134" i="15"/>
  <c r="G245" i="15"/>
  <c r="I245" i="15"/>
  <c r="H245" i="15"/>
  <c r="C417" i="15"/>
  <c r="I417" i="15"/>
  <c r="D334" i="15"/>
  <c r="I334" i="15"/>
  <c r="D435" i="15"/>
  <c r="G435" i="15"/>
  <c r="H435" i="15"/>
  <c r="C420" i="15"/>
  <c r="F420" i="15"/>
  <c r="F496" i="14"/>
  <c r="C496" i="14"/>
  <c r="G285" i="14"/>
  <c r="D285" i="14"/>
  <c r="D305" i="14"/>
  <c r="O305" i="14"/>
  <c r="O325" i="14"/>
  <c r="I325" i="14"/>
  <c r="H325" i="14"/>
  <c r="G345" i="14"/>
  <c r="E345" i="14"/>
  <c r="I376" i="14"/>
  <c r="E376" i="14"/>
  <c r="I416" i="14"/>
  <c r="E416" i="14"/>
  <c r="F476" i="14"/>
  <c r="E476" i="14"/>
  <c r="E361" i="14"/>
  <c r="A361" i="14"/>
  <c r="G421" i="14"/>
  <c r="A421" i="14"/>
  <c r="H530" i="14"/>
  <c r="F530" i="14"/>
  <c r="D546" i="14"/>
  <c r="A546" i="14"/>
  <c r="H546" i="14"/>
  <c r="E471" i="14"/>
  <c r="O471" i="14"/>
  <c r="F491" i="14"/>
  <c r="E491" i="14"/>
  <c r="O536" i="14"/>
  <c r="D536" i="14"/>
  <c r="H536" i="14"/>
  <c r="A529" i="14"/>
  <c r="C529" i="14"/>
  <c r="I549" i="14"/>
  <c r="C549" i="14"/>
  <c r="I556" i="14"/>
  <c r="G556" i="14"/>
  <c r="F25" i="15"/>
  <c r="I25" i="15"/>
  <c r="D10" i="15"/>
  <c r="A10" i="15"/>
  <c r="E50" i="15"/>
  <c r="H50" i="15"/>
  <c r="C90" i="15"/>
  <c r="O90" i="15"/>
  <c r="I90" i="15"/>
  <c r="H147" i="15"/>
  <c r="I147" i="15"/>
  <c r="I5" i="15"/>
  <c r="C5" i="15"/>
  <c r="I87" i="15"/>
  <c r="C87" i="15"/>
  <c r="F49" i="15"/>
  <c r="A49" i="15"/>
  <c r="H12" i="15"/>
  <c r="A12" i="15"/>
  <c r="H52" i="15"/>
  <c r="E52" i="15"/>
  <c r="I52" i="15"/>
  <c r="D92" i="15"/>
  <c r="A92" i="15"/>
  <c r="G159" i="15"/>
  <c r="F159" i="15"/>
  <c r="G132" i="15"/>
  <c r="O132" i="15"/>
  <c r="F132" i="15"/>
  <c r="C212" i="15"/>
  <c r="A212" i="15"/>
  <c r="A379" i="15"/>
  <c r="C379" i="15"/>
  <c r="E157" i="15"/>
  <c r="O157" i="15"/>
  <c r="F174" i="15"/>
  <c r="H174" i="15"/>
  <c r="C285" i="15"/>
  <c r="E285" i="15"/>
  <c r="H501" i="15"/>
  <c r="D501" i="15"/>
  <c r="E501" i="15"/>
  <c r="E374" i="15"/>
  <c r="I374" i="15"/>
  <c r="E490" i="15"/>
  <c r="C490" i="15"/>
  <c r="E475" i="15"/>
  <c r="H475" i="15"/>
  <c r="G29" i="15"/>
  <c r="I29" i="15"/>
  <c r="O85" i="15"/>
  <c r="F85" i="15"/>
  <c r="C14" i="15"/>
  <c r="F14" i="15"/>
  <c r="H14" i="15"/>
  <c r="C34" i="15"/>
  <c r="A34" i="15"/>
  <c r="O54" i="15"/>
  <c r="F54" i="15"/>
  <c r="H74" i="15"/>
  <c r="D74" i="15"/>
  <c r="A94" i="15"/>
  <c r="C94" i="15"/>
  <c r="G94" i="15"/>
  <c r="E115" i="15"/>
  <c r="F115" i="15"/>
  <c r="O155" i="15"/>
  <c r="A155" i="15"/>
  <c r="D219" i="15"/>
  <c r="I219" i="15"/>
  <c r="F17" i="15"/>
  <c r="I17" i="15"/>
  <c r="H17" i="15"/>
  <c r="G89" i="15"/>
  <c r="F89" i="15"/>
  <c r="G11" i="15"/>
  <c r="D11" i="15"/>
  <c r="H31" i="15"/>
  <c r="D31" i="15"/>
  <c r="I51" i="15"/>
  <c r="E51" i="15"/>
  <c r="A51" i="15"/>
  <c r="C71" i="15"/>
  <c r="D71" i="15"/>
  <c r="E91" i="15"/>
  <c r="C91" i="15"/>
  <c r="E299" i="15"/>
  <c r="G299" i="15"/>
  <c r="I16" i="15"/>
  <c r="F16" i="15"/>
  <c r="D36" i="15"/>
  <c r="E36" i="15"/>
  <c r="D76" i="15"/>
  <c r="A76" i="15"/>
  <c r="O96" i="15"/>
  <c r="G96" i="15"/>
  <c r="G127" i="15"/>
  <c r="E127" i="15"/>
  <c r="C167" i="15"/>
  <c r="G167" i="15"/>
  <c r="D167" i="15"/>
  <c r="F195" i="15"/>
  <c r="G195" i="15"/>
  <c r="C239" i="15"/>
  <c r="D239" i="15"/>
  <c r="C136" i="15"/>
  <c r="O136" i="15"/>
  <c r="G136" i="15"/>
  <c r="C156" i="15"/>
  <c r="D156" i="15"/>
  <c r="D196" i="15"/>
  <c r="A196" i="15"/>
  <c r="I216" i="15"/>
  <c r="H216" i="15"/>
  <c r="G216" i="15"/>
  <c r="H449" i="15"/>
  <c r="E449" i="15"/>
  <c r="I449" i="15"/>
  <c r="E529" i="15"/>
  <c r="H529" i="15"/>
  <c r="C121" i="15"/>
  <c r="F121" i="15"/>
  <c r="O141" i="15"/>
  <c r="F141" i="15"/>
  <c r="A161" i="15"/>
  <c r="O161" i="15"/>
  <c r="C161" i="15"/>
  <c r="C201" i="15"/>
  <c r="G201" i="15"/>
  <c r="F221" i="15"/>
  <c r="I221" i="15"/>
  <c r="D241" i="15"/>
  <c r="F241" i="15"/>
  <c r="E241" i="15"/>
  <c r="I339" i="15"/>
  <c r="D339" i="15"/>
  <c r="H146" i="15"/>
  <c r="G146" i="15"/>
  <c r="E186" i="15"/>
  <c r="C186" i="15"/>
  <c r="D186" i="15"/>
  <c r="H315" i="15"/>
  <c r="D315" i="15"/>
  <c r="F489" i="15"/>
  <c r="A489" i="15"/>
  <c r="C280" i="15"/>
  <c r="D280" i="15"/>
  <c r="O280" i="15"/>
  <c r="E320" i="15"/>
  <c r="I320" i="15"/>
  <c r="A360" i="15"/>
  <c r="D360" i="15"/>
  <c r="C257" i="15"/>
  <c r="E257" i="15"/>
  <c r="F377" i="15"/>
  <c r="H377" i="15"/>
  <c r="H306" i="15"/>
  <c r="O306" i="15"/>
  <c r="G502" i="15"/>
  <c r="A502" i="15"/>
  <c r="I502" i="15"/>
  <c r="I392" i="15"/>
  <c r="C392" i="15"/>
  <c r="D472" i="15"/>
  <c r="C472" i="15"/>
  <c r="F472" i="15"/>
  <c r="A556" i="15"/>
  <c r="H556" i="15"/>
  <c r="E557" i="15"/>
  <c r="H557" i="15"/>
  <c r="A557" i="15"/>
  <c r="F97" i="15"/>
  <c r="A97" i="15"/>
  <c r="O22" i="15"/>
  <c r="G22" i="15"/>
  <c r="I22" i="15"/>
  <c r="C62" i="15"/>
  <c r="F62" i="15"/>
  <c r="O82" i="15"/>
  <c r="D82" i="15"/>
  <c r="I101" i="15"/>
  <c r="A101" i="15"/>
  <c r="O101" i="15"/>
  <c r="G131" i="15"/>
  <c r="H131" i="15"/>
  <c r="I175" i="15"/>
  <c r="O175" i="15"/>
  <c r="G41" i="15"/>
  <c r="C41" i="15"/>
  <c r="A41" i="15"/>
  <c r="G199" i="15"/>
  <c r="F199" i="15"/>
  <c r="I15" i="15"/>
  <c r="C15" i="15"/>
  <c r="I35" i="15"/>
  <c r="E35" i="15"/>
  <c r="E55" i="15"/>
  <c r="F55" i="15"/>
  <c r="O55" i="15"/>
  <c r="D75" i="15"/>
  <c r="I75" i="15"/>
  <c r="G95" i="15"/>
  <c r="C95" i="15"/>
  <c r="H9" i="15"/>
  <c r="E9" i="15"/>
  <c r="A65" i="15"/>
  <c r="D65" i="15"/>
  <c r="H65" i="15"/>
  <c r="G20" i="15"/>
  <c r="O20" i="15"/>
  <c r="O40" i="15"/>
  <c r="D40" i="15"/>
  <c r="O60" i="15"/>
  <c r="F60" i="15"/>
  <c r="E60" i="15"/>
  <c r="D80" i="15"/>
  <c r="G80" i="15"/>
  <c r="G100" i="15"/>
  <c r="C100" i="15"/>
  <c r="A135" i="15"/>
  <c r="I135" i="15"/>
  <c r="H171" i="15"/>
  <c r="O171" i="15"/>
  <c r="G171" i="15"/>
  <c r="I359" i="15"/>
  <c r="E359" i="15"/>
  <c r="A120" i="15"/>
  <c r="D120" i="15"/>
  <c r="H140" i="15"/>
  <c r="E140" i="15"/>
  <c r="A140" i="15"/>
  <c r="D160" i="15"/>
  <c r="G160" i="15"/>
  <c r="C180" i="15"/>
  <c r="O180" i="15"/>
  <c r="C200" i="15"/>
  <c r="E200" i="15"/>
  <c r="H220" i="15"/>
  <c r="F220" i="15"/>
  <c r="O220" i="15"/>
  <c r="D240" i="15"/>
  <c r="E240" i="15"/>
  <c r="O275" i="15"/>
  <c r="D275" i="15"/>
  <c r="H355" i="15"/>
  <c r="O355" i="15"/>
  <c r="D125" i="15"/>
  <c r="C125" i="15"/>
  <c r="H145" i="15"/>
  <c r="E145" i="15"/>
  <c r="F165" i="15"/>
  <c r="D165" i="15"/>
  <c r="E165" i="15"/>
  <c r="D185" i="15"/>
  <c r="E185" i="15"/>
  <c r="F205" i="15"/>
  <c r="C205" i="15"/>
  <c r="O225" i="15"/>
  <c r="D225" i="15"/>
  <c r="C287" i="15"/>
  <c r="I287" i="15"/>
  <c r="F287" i="15"/>
  <c r="E114" i="15"/>
  <c r="F114" i="15"/>
  <c r="I154" i="15"/>
  <c r="A154" i="15"/>
  <c r="O194" i="15"/>
  <c r="E194" i="15"/>
  <c r="G194" i="15"/>
  <c r="D234" i="15"/>
  <c r="E234" i="15"/>
  <c r="E252" i="15"/>
  <c r="D252" i="15"/>
  <c r="C265" i="15"/>
  <c r="A265" i="15"/>
  <c r="I305" i="15"/>
  <c r="F305" i="15"/>
  <c r="A305" i="15"/>
  <c r="H345" i="15"/>
  <c r="D345" i="15"/>
  <c r="D385" i="15"/>
  <c r="I385" i="15"/>
  <c r="F549" i="15"/>
  <c r="I549" i="15"/>
  <c r="C549" i="15"/>
  <c r="A274" i="15"/>
  <c r="H274" i="15"/>
  <c r="E314" i="15"/>
  <c r="C314" i="15"/>
  <c r="I354" i="15"/>
  <c r="A354" i="15"/>
  <c r="D395" i="15"/>
  <c r="O395" i="15"/>
  <c r="G395" i="15"/>
  <c r="E390" i="15"/>
  <c r="D390" i="15"/>
  <c r="E430" i="15"/>
  <c r="C430" i="15"/>
  <c r="G470" i="15"/>
  <c r="F470" i="15"/>
  <c r="F415" i="15"/>
  <c r="A415" i="15"/>
  <c r="E455" i="15"/>
  <c r="G455" i="15"/>
  <c r="I495" i="15"/>
  <c r="E495" i="15"/>
  <c r="H495" i="15"/>
  <c r="E535" i="15"/>
  <c r="O535" i="15"/>
  <c r="H440" i="15"/>
  <c r="F440" i="15"/>
  <c r="A480" i="15"/>
  <c r="H480" i="15"/>
  <c r="G480" i="15"/>
  <c r="C520" i="15"/>
  <c r="O520" i="15"/>
  <c r="A144" i="15"/>
  <c r="C144" i="15"/>
  <c r="F164" i="15"/>
  <c r="O164" i="15"/>
  <c r="D184" i="15"/>
  <c r="E184" i="15"/>
  <c r="F184" i="15"/>
  <c r="D204" i="15"/>
  <c r="G204" i="15"/>
  <c r="I224" i="15"/>
  <c r="H224" i="15"/>
  <c r="G251" i="15"/>
  <c r="F251" i="15"/>
  <c r="C311" i="15"/>
  <c r="H311" i="15"/>
  <c r="I311" i="15"/>
  <c r="E371" i="15"/>
  <c r="H371" i="15"/>
  <c r="F109" i="15"/>
  <c r="O109" i="15"/>
  <c r="C129" i="15"/>
  <c r="O129" i="15"/>
  <c r="I129" i="15"/>
  <c r="I149" i="15"/>
  <c r="G149" i="15"/>
  <c r="H169" i="15"/>
  <c r="A169" i="15"/>
  <c r="G189" i="15"/>
  <c r="C189" i="15"/>
  <c r="E209" i="15"/>
  <c r="F209" i="15"/>
  <c r="I209" i="15"/>
  <c r="D229" i="15"/>
  <c r="H229" i="15"/>
  <c r="H295" i="15"/>
  <c r="A295" i="15"/>
  <c r="C421" i="15"/>
  <c r="F421" i="15"/>
  <c r="A126" i="15"/>
  <c r="E126" i="15"/>
  <c r="D126" i="15"/>
  <c r="D166" i="15"/>
  <c r="H166" i="15"/>
  <c r="G206" i="15"/>
  <c r="C206" i="15"/>
  <c r="F255" i="15"/>
  <c r="H255" i="15"/>
  <c r="A260" i="15"/>
  <c r="H260" i="15"/>
  <c r="H300" i="15"/>
  <c r="G300" i="15"/>
  <c r="O340" i="15"/>
  <c r="F340" i="15"/>
  <c r="H380" i="15"/>
  <c r="C380" i="15"/>
  <c r="D380" i="15"/>
  <c r="E317" i="15"/>
  <c r="I317" i="15"/>
  <c r="C477" i="15"/>
  <c r="I477" i="15"/>
  <c r="E286" i="15"/>
  <c r="H286" i="15"/>
  <c r="D326" i="15"/>
  <c r="H326" i="15"/>
  <c r="O326" i="15"/>
  <c r="F537" i="15"/>
  <c r="O537" i="15"/>
  <c r="I547" i="15"/>
  <c r="C547" i="15"/>
  <c r="D412" i="15"/>
  <c r="C412" i="15"/>
  <c r="F412" i="15"/>
  <c r="D492" i="15"/>
  <c r="F492" i="15"/>
  <c r="O110" i="15"/>
  <c r="D110" i="15"/>
  <c r="A110" i="15"/>
  <c r="A130" i="15"/>
  <c r="E130" i="15"/>
  <c r="I150" i="15"/>
  <c r="G150" i="15"/>
  <c r="I170" i="15"/>
  <c r="G170" i="15"/>
  <c r="H190" i="15"/>
  <c r="D190" i="15"/>
  <c r="F190" i="15"/>
  <c r="H210" i="15"/>
  <c r="F210" i="15"/>
  <c r="F351" i="15"/>
  <c r="H351" i="15"/>
  <c r="A351" i="15"/>
  <c r="C244" i="15"/>
  <c r="O244" i="15"/>
  <c r="A264" i="15"/>
  <c r="F264" i="15"/>
  <c r="D284" i="15"/>
  <c r="O284" i="15"/>
  <c r="H284" i="15"/>
  <c r="E304" i="15"/>
  <c r="I304" i="15"/>
  <c r="G324" i="15"/>
  <c r="H324" i="15"/>
  <c r="H344" i="15"/>
  <c r="D344" i="15"/>
  <c r="G364" i="15"/>
  <c r="O364" i="15"/>
  <c r="D364" i="15"/>
  <c r="H261" i="15"/>
  <c r="C261" i="15"/>
  <c r="G281" i="15"/>
  <c r="E281" i="15"/>
  <c r="H301" i="15"/>
  <c r="I301" i="15"/>
  <c r="D301" i="15"/>
  <c r="O341" i="15"/>
  <c r="F341" i="15"/>
  <c r="I361" i="15"/>
  <c r="D361" i="15"/>
  <c r="D409" i="15"/>
  <c r="A409" i="15"/>
  <c r="D250" i="15"/>
  <c r="H250" i="15"/>
  <c r="F270" i="15"/>
  <c r="H270" i="15"/>
  <c r="O290" i="15"/>
  <c r="H290" i="15"/>
  <c r="D310" i="15"/>
  <c r="O310" i="15"/>
  <c r="E310" i="15"/>
  <c r="E330" i="15"/>
  <c r="G330" i="15"/>
  <c r="C350" i="15"/>
  <c r="G350" i="15"/>
  <c r="D370" i="15"/>
  <c r="A370" i="15"/>
  <c r="C391" i="15"/>
  <c r="I391" i="15"/>
  <c r="F391" i="15"/>
  <c r="G545" i="15"/>
  <c r="F545" i="15"/>
  <c r="G546" i="15"/>
  <c r="H546" i="15"/>
  <c r="E411" i="15"/>
  <c r="F411" i="15"/>
  <c r="G411" i="15"/>
  <c r="I471" i="15"/>
  <c r="E471" i="15"/>
  <c r="F491" i="15"/>
  <c r="O491" i="15"/>
  <c r="I491" i="15"/>
  <c r="G396" i="15"/>
  <c r="C396" i="15"/>
  <c r="F396" i="15"/>
  <c r="H416" i="15"/>
  <c r="A416" i="15"/>
  <c r="H436" i="15"/>
  <c r="A436" i="15"/>
  <c r="C476" i="15"/>
  <c r="H476" i="15"/>
  <c r="I476" i="15"/>
  <c r="I496" i="15"/>
  <c r="G496" i="15"/>
  <c r="I536" i="15"/>
  <c r="A536" i="15"/>
  <c r="I554" i="15"/>
  <c r="F554" i="15"/>
  <c r="A554" i="15"/>
  <c r="F142" i="15"/>
  <c r="D142" i="15"/>
  <c r="I162" i="15"/>
  <c r="G162" i="15"/>
  <c r="E202" i="15"/>
  <c r="O202" i="15"/>
  <c r="I202" i="15"/>
  <c r="C222" i="15"/>
  <c r="H222" i="15"/>
  <c r="C375" i="15"/>
  <c r="D375" i="15"/>
  <c r="A375" i="15"/>
  <c r="H256" i="15"/>
  <c r="G256" i="15"/>
  <c r="C316" i="15"/>
  <c r="A316" i="15"/>
  <c r="C376" i="15"/>
  <c r="I376" i="15"/>
  <c r="D376" i="15"/>
  <c r="I249" i="15"/>
  <c r="A249" i="15"/>
  <c r="E269" i="15"/>
  <c r="G269" i="15"/>
  <c r="D289" i="15"/>
  <c r="E289" i="15"/>
  <c r="E309" i="15"/>
  <c r="D309" i="15"/>
  <c r="O309" i="15"/>
  <c r="I329" i="15"/>
  <c r="D329" i="15"/>
  <c r="C349" i="15"/>
  <c r="A349" i="15"/>
  <c r="D369" i="15"/>
  <c r="O369" i="15"/>
  <c r="D389" i="15"/>
  <c r="G389" i="15"/>
  <c r="E389" i="15"/>
  <c r="H425" i="15"/>
  <c r="E425" i="15"/>
  <c r="E469" i="15"/>
  <c r="D469" i="15"/>
  <c r="O302" i="15"/>
  <c r="H302" i="15"/>
  <c r="C342" i="15"/>
  <c r="E342" i="15"/>
  <c r="I362" i="15"/>
  <c r="O362" i="15"/>
  <c r="E399" i="15"/>
  <c r="C399" i="15"/>
  <c r="G399" i="15"/>
  <c r="F394" i="15"/>
  <c r="O394" i="15"/>
  <c r="H414" i="15"/>
  <c r="F414" i="15"/>
  <c r="G454" i="15"/>
  <c r="A454" i="15"/>
  <c r="O474" i="15"/>
  <c r="H474" i="15"/>
  <c r="F494" i="15"/>
  <c r="D494" i="15"/>
  <c r="I514" i="15"/>
  <c r="D514" i="15"/>
  <c r="E514" i="15"/>
  <c r="G534" i="15"/>
  <c r="F534" i="15"/>
  <c r="O419" i="15"/>
  <c r="H419" i="15"/>
  <c r="F419" i="15"/>
  <c r="O439" i="15"/>
  <c r="D439" i="15"/>
  <c r="E479" i="15"/>
  <c r="O479" i="15"/>
  <c r="G499" i="15"/>
  <c r="H499" i="15"/>
  <c r="E499" i="15"/>
  <c r="H519" i="15"/>
  <c r="A519" i="15"/>
  <c r="G384" i="15"/>
  <c r="D384" i="15"/>
  <c r="E404" i="15"/>
  <c r="A404" i="15"/>
  <c r="I404" i="15"/>
  <c r="H424" i="15"/>
  <c r="E424" i="15"/>
  <c r="E464" i="15"/>
  <c r="A464" i="15"/>
  <c r="C484" i="15"/>
  <c r="I484" i="15"/>
  <c r="H484" i="15"/>
  <c r="H524" i="15"/>
  <c r="G524" i="15"/>
  <c r="O544" i="15"/>
  <c r="I544" i="15"/>
  <c r="G555" i="15"/>
  <c r="H555" i="15"/>
  <c r="K662" i="11" l="1"/>
  <c r="K854" i="11"/>
  <c r="N644" i="11"/>
  <c r="K775" i="10"/>
  <c r="K426" i="13"/>
  <c r="K621" i="13"/>
  <c r="K672" i="13"/>
  <c r="K666" i="13"/>
  <c r="K487" i="11"/>
  <c r="K706" i="11"/>
  <c r="N591" i="11"/>
  <c r="K604" i="11"/>
  <c r="K700" i="11"/>
  <c r="K680" i="11"/>
  <c r="K437" i="13"/>
  <c r="K877" i="11"/>
  <c r="K552" i="11"/>
  <c r="K441" i="13"/>
  <c r="K566" i="13"/>
  <c r="K686" i="13"/>
  <c r="N599" i="11"/>
  <c r="N634" i="11"/>
  <c r="N512" i="13"/>
  <c r="N482" i="11"/>
  <c r="K515" i="11"/>
  <c r="K671" i="11"/>
  <c r="N727" i="9"/>
  <c r="K841" i="9"/>
  <c r="K356" i="9"/>
  <c r="N576" i="9"/>
  <c r="N624" i="9"/>
  <c r="N787" i="9"/>
  <c r="N770" i="9"/>
  <c r="K829" i="9"/>
  <c r="K877" i="9"/>
  <c r="N601" i="9"/>
  <c r="N599" i="10"/>
  <c r="N649" i="10"/>
  <c r="K725" i="10"/>
  <c r="N497" i="10"/>
  <c r="K637" i="10"/>
  <c r="N712" i="10"/>
  <c r="K581" i="10"/>
  <c r="N277" i="10"/>
  <c r="N296" i="10"/>
  <c r="K682" i="10"/>
  <c r="K327" i="10"/>
  <c r="K616" i="10"/>
  <c r="K744" i="10"/>
  <c r="K640" i="10"/>
  <c r="K714" i="10"/>
  <c r="K700" i="10"/>
  <c r="K870" i="10"/>
  <c r="K801" i="10"/>
  <c r="N824" i="10"/>
  <c r="N550" i="11"/>
  <c r="N711" i="11"/>
  <c r="K791" i="11"/>
  <c r="N327" i="11"/>
  <c r="K742" i="11"/>
  <c r="K769" i="11"/>
  <c r="K122" i="11"/>
  <c r="K307" i="11"/>
  <c r="K575" i="11"/>
  <c r="K759" i="11"/>
  <c r="N116" i="13"/>
  <c r="K732" i="11"/>
  <c r="K427" i="13"/>
  <c r="K731" i="10"/>
  <c r="N739" i="10"/>
  <c r="N846" i="10"/>
  <c r="N724" i="10"/>
  <c r="N719" i="10"/>
  <c r="N685" i="11"/>
  <c r="K686" i="11"/>
  <c r="K792" i="11"/>
  <c r="N247" i="11"/>
  <c r="K729" i="11"/>
  <c r="K865" i="11"/>
  <c r="K232" i="13"/>
  <c r="K707" i="13"/>
  <c r="N707" i="13"/>
  <c r="K787" i="11"/>
  <c r="N787" i="11"/>
  <c r="K660" i="11"/>
  <c r="N660" i="11"/>
  <c r="K747" i="13"/>
  <c r="N747" i="13"/>
  <c r="K444" i="13"/>
  <c r="N444" i="13"/>
  <c r="K859" i="11"/>
  <c r="N859" i="11"/>
  <c r="N777" i="11"/>
  <c r="K777" i="11"/>
  <c r="K754" i="11"/>
  <c r="N754" i="11"/>
  <c r="N462" i="11"/>
  <c r="K462" i="11"/>
  <c r="K506" i="13"/>
  <c r="N506" i="13"/>
  <c r="K386" i="13"/>
  <c r="N386" i="13"/>
  <c r="N366" i="13"/>
  <c r="K366" i="13"/>
  <c r="N266" i="13"/>
  <c r="K266" i="13"/>
  <c r="K191" i="13"/>
  <c r="N191" i="13"/>
  <c r="K811" i="11"/>
  <c r="N811" i="11"/>
  <c r="N724" i="11"/>
  <c r="K724" i="11"/>
  <c r="N635" i="11"/>
  <c r="K635" i="11"/>
  <c r="N620" i="11"/>
  <c r="K620" i="11"/>
  <c r="K565" i="11"/>
  <c r="N565" i="11"/>
  <c r="K612" i="11"/>
  <c r="N612" i="11"/>
  <c r="N431" i="11"/>
  <c r="K431" i="11"/>
  <c r="N236" i="11"/>
  <c r="K236" i="11"/>
  <c r="K669" i="10"/>
  <c r="N669" i="10"/>
  <c r="N737" i="10"/>
  <c r="K737" i="10"/>
  <c r="N656" i="10"/>
  <c r="K656" i="10"/>
  <c r="N736" i="10"/>
  <c r="K736" i="10"/>
  <c r="N586" i="10"/>
  <c r="K586" i="10"/>
  <c r="N487" i="10"/>
  <c r="K487" i="10"/>
  <c r="N570" i="10"/>
  <c r="K570" i="10"/>
  <c r="K866" i="9"/>
  <c r="N866" i="9"/>
  <c r="N794" i="9"/>
  <c r="K794" i="9"/>
  <c r="N847" i="10"/>
  <c r="K847" i="10"/>
  <c r="N597" i="10"/>
  <c r="K597" i="10"/>
  <c r="K465" i="10"/>
  <c r="N465" i="10"/>
  <c r="N459" i="10"/>
  <c r="K459" i="10"/>
  <c r="N191" i="10"/>
  <c r="K191" i="10"/>
  <c r="K857" i="9"/>
  <c r="N857" i="9"/>
  <c r="K784" i="9"/>
  <c r="N784" i="9"/>
  <c r="K744" i="9"/>
  <c r="N744" i="9"/>
  <c r="N754" i="9"/>
  <c r="K754" i="9"/>
  <c r="K697" i="9"/>
  <c r="N697" i="9"/>
  <c r="K747" i="10"/>
  <c r="N747" i="10"/>
  <c r="K735" i="10"/>
  <c r="N735" i="10"/>
  <c r="N741" i="10"/>
  <c r="K741" i="10"/>
  <c r="K592" i="10"/>
  <c r="N592" i="10"/>
  <c r="K441" i="10"/>
  <c r="N441" i="10"/>
  <c r="K267" i="10"/>
  <c r="N267" i="10"/>
  <c r="K72" i="10"/>
  <c r="N72" i="10"/>
  <c r="N37" i="10"/>
  <c r="K37" i="10"/>
  <c r="K72" i="11"/>
  <c r="N72" i="11"/>
  <c r="K857" i="10"/>
  <c r="N857" i="10"/>
  <c r="N852" i="10"/>
  <c r="K852" i="10"/>
  <c r="N756" i="10"/>
  <c r="K756" i="10"/>
  <c r="N671" i="10"/>
  <c r="K671" i="10"/>
  <c r="N625" i="10"/>
  <c r="K625" i="10"/>
  <c r="N604" i="10"/>
  <c r="K604" i="10"/>
  <c r="K352" i="10"/>
  <c r="N352" i="10"/>
  <c r="N372" i="10"/>
  <c r="K372" i="10"/>
  <c r="N282" i="10"/>
  <c r="K282" i="10"/>
  <c r="K217" i="10"/>
  <c r="N217" i="10"/>
  <c r="K870" i="9"/>
  <c r="N870" i="9"/>
  <c r="N839" i="9"/>
  <c r="K839" i="9"/>
  <c r="N676" i="9"/>
  <c r="K676" i="9"/>
  <c r="K616" i="9"/>
  <c r="N616" i="9"/>
  <c r="K335" i="11"/>
  <c r="K712" i="11"/>
  <c r="K720" i="11"/>
  <c r="K790" i="11"/>
  <c r="N790" i="11"/>
  <c r="N401" i="11"/>
  <c r="K401" i="11"/>
  <c r="K837" i="11"/>
  <c r="N837" i="11"/>
  <c r="N805" i="11"/>
  <c r="K805" i="11"/>
  <c r="K296" i="11"/>
  <c r="N296" i="11"/>
  <c r="N784" i="10"/>
  <c r="K784" i="10"/>
  <c r="N795" i="10"/>
  <c r="K795" i="10"/>
  <c r="K641" i="10"/>
  <c r="N641" i="10"/>
  <c r="K527" i="10"/>
  <c r="N527" i="10"/>
  <c r="K57" i="10"/>
  <c r="N57" i="10"/>
  <c r="N686" i="9"/>
  <c r="K686" i="9"/>
  <c r="N632" i="10"/>
  <c r="K632" i="10"/>
  <c r="N446" i="10"/>
  <c r="K446" i="10"/>
  <c r="N230" i="10"/>
  <c r="K230" i="10"/>
  <c r="N717" i="9"/>
  <c r="K717" i="9"/>
  <c r="K647" i="10"/>
  <c r="N647" i="10"/>
  <c r="K669" i="8"/>
  <c r="K565" i="8"/>
  <c r="K670" i="8"/>
  <c r="K754" i="10"/>
  <c r="K867" i="10"/>
  <c r="K864" i="10"/>
  <c r="N767" i="10"/>
  <c r="N742" i="10"/>
  <c r="K552" i="10"/>
  <c r="N580" i="10"/>
  <c r="N674" i="10"/>
  <c r="N181" i="10"/>
  <c r="K451" i="10"/>
  <c r="K585" i="10"/>
  <c r="K457" i="10"/>
  <c r="N565" i="10"/>
  <c r="N677" i="10"/>
  <c r="K799" i="10"/>
  <c r="K382" i="11"/>
  <c r="N497" i="11"/>
  <c r="K764" i="11"/>
  <c r="N797" i="11"/>
  <c r="N874" i="11"/>
  <c r="K815" i="11"/>
  <c r="N815" i="11"/>
  <c r="N819" i="11"/>
  <c r="K819" i="11"/>
  <c r="K459" i="11"/>
  <c r="N459" i="11"/>
  <c r="N357" i="11"/>
  <c r="K357" i="11"/>
  <c r="N510" i="13"/>
  <c r="K510" i="13"/>
  <c r="N774" i="11"/>
  <c r="K774" i="11"/>
  <c r="K657" i="11"/>
  <c r="N657" i="11"/>
  <c r="N592" i="11"/>
  <c r="K592" i="11"/>
  <c r="K402" i="11"/>
  <c r="N402" i="11"/>
  <c r="K346" i="11"/>
  <c r="N346" i="11"/>
  <c r="K367" i="11"/>
  <c r="N367" i="11"/>
  <c r="K699" i="13"/>
  <c r="N699" i="13"/>
  <c r="N779" i="11"/>
  <c r="K779" i="11"/>
  <c r="K649" i="11"/>
  <c r="N649" i="11"/>
  <c r="N551" i="11"/>
  <c r="K551" i="11"/>
  <c r="N570" i="11"/>
  <c r="K570" i="11"/>
  <c r="K246" i="11"/>
  <c r="N246" i="11"/>
  <c r="K47" i="11"/>
  <c r="N47" i="11"/>
  <c r="K872" i="10"/>
  <c r="N872" i="10"/>
  <c r="K685" i="10"/>
  <c r="N685" i="10"/>
  <c r="K711" i="10"/>
  <c r="N711" i="10"/>
  <c r="K456" i="10"/>
  <c r="N456" i="10"/>
  <c r="N366" i="10"/>
  <c r="K366" i="10"/>
  <c r="N262" i="11"/>
  <c r="K262" i="11"/>
  <c r="K862" i="9"/>
  <c r="N862" i="9"/>
  <c r="N785" i="10"/>
  <c r="K785" i="10"/>
  <c r="N624" i="10"/>
  <c r="K624" i="10"/>
  <c r="N276" i="10"/>
  <c r="K276" i="10"/>
  <c r="N406" i="10"/>
  <c r="K406" i="10"/>
  <c r="N835" i="9"/>
  <c r="K835" i="9"/>
  <c r="K780" i="9"/>
  <c r="N780" i="9"/>
  <c r="N815" i="9"/>
  <c r="K815" i="9"/>
  <c r="N771" i="9"/>
  <c r="K771" i="9"/>
  <c r="N750" i="9"/>
  <c r="K750" i="9"/>
  <c r="K689" i="9"/>
  <c r="N689" i="9"/>
  <c r="N740" i="9"/>
  <c r="K740" i="9"/>
  <c r="N635" i="10"/>
  <c r="K635" i="10"/>
  <c r="N732" i="10"/>
  <c r="K732" i="10"/>
  <c r="K626" i="10"/>
  <c r="N626" i="10"/>
  <c r="K587" i="10"/>
  <c r="N587" i="10"/>
  <c r="N551" i="10"/>
  <c r="K551" i="10"/>
  <c r="K347" i="10"/>
  <c r="N347" i="10"/>
  <c r="K312" i="10"/>
  <c r="N312" i="10"/>
  <c r="N332" i="10"/>
  <c r="K332" i="10"/>
  <c r="K867" i="9"/>
  <c r="N867" i="9"/>
  <c r="N872" i="9"/>
  <c r="K872" i="9"/>
  <c r="N836" i="9"/>
  <c r="K836" i="9"/>
  <c r="N811" i="9"/>
  <c r="K811" i="9"/>
  <c r="K747" i="9"/>
  <c r="N747" i="9"/>
  <c r="N761" i="9"/>
  <c r="K761" i="9"/>
  <c r="K741" i="9"/>
  <c r="N741" i="9"/>
  <c r="K699" i="9"/>
  <c r="N699" i="9"/>
  <c r="N737" i="9"/>
  <c r="K737" i="9"/>
  <c r="N705" i="9"/>
  <c r="K705" i="9"/>
  <c r="N655" i="9"/>
  <c r="K655" i="9"/>
  <c r="K589" i="9"/>
  <c r="N589" i="9"/>
  <c r="K550" i="9"/>
  <c r="N550" i="9"/>
  <c r="N656" i="9"/>
  <c r="K656" i="9"/>
  <c r="K381" i="9"/>
  <c r="N381" i="9"/>
  <c r="N191" i="9"/>
  <c r="K191" i="9"/>
  <c r="N57" i="9"/>
  <c r="K57" i="9"/>
  <c r="N736" i="9"/>
  <c r="K736" i="9"/>
  <c r="K622" i="9"/>
  <c r="N622" i="9"/>
  <c r="K595" i="9"/>
  <c r="N595" i="9"/>
  <c r="K592" i="9"/>
  <c r="N592" i="9"/>
  <c r="K332" i="9"/>
  <c r="N332" i="9"/>
  <c r="N387" i="9"/>
  <c r="K387" i="9"/>
  <c r="K307" i="9"/>
  <c r="N307" i="9"/>
  <c r="K181" i="9"/>
  <c r="N181" i="9"/>
  <c r="N6" i="9"/>
  <c r="K6" i="9"/>
  <c r="N675" i="9"/>
  <c r="K675" i="9"/>
  <c r="N647" i="9"/>
  <c r="K647" i="9"/>
  <c r="K485" i="9"/>
  <c r="N485" i="9"/>
  <c r="N506" i="9"/>
  <c r="K506" i="9"/>
  <c r="K466" i="9"/>
  <c r="N466" i="9"/>
  <c r="N717" i="11"/>
  <c r="K717" i="11"/>
  <c r="N451" i="13"/>
  <c r="K451" i="13"/>
  <c r="N871" i="11"/>
  <c r="K871" i="11"/>
  <c r="N831" i="11"/>
  <c r="K831" i="11"/>
  <c r="N642" i="11"/>
  <c r="K642" i="11"/>
  <c r="N647" i="11"/>
  <c r="K647" i="11"/>
  <c r="K617" i="11"/>
  <c r="N617" i="11"/>
  <c r="K752" i="9"/>
  <c r="N752" i="9"/>
  <c r="K662" i="10"/>
  <c r="N662" i="10"/>
  <c r="N627" i="10"/>
  <c r="K627" i="10"/>
  <c r="K335" i="10"/>
  <c r="N335" i="10"/>
  <c r="N807" i="9"/>
  <c r="K807" i="9"/>
  <c r="N686" i="10"/>
  <c r="K686" i="10"/>
  <c r="N331" i="10"/>
  <c r="K331" i="10"/>
  <c r="N402" i="10"/>
  <c r="K402" i="10"/>
  <c r="N845" i="9"/>
  <c r="K845" i="9"/>
  <c r="N781" i="10"/>
  <c r="K781" i="10"/>
  <c r="K757" i="10"/>
  <c r="N757" i="10"/>
  <c r="N752" i="10"/>
  <c r="K752" i="10"/>
  <c r="N590" i="10"/>
  <c r="K590" i="10"/>
  <c r="N595" i="8"/>
  <c r="N707" i="8"/>
  <c r="N810" i="8"/>
  <c r="N756" i="8"/>
  <c r="K400" i="8"/>
  <c r="K701" i="8"/>
  <c r="K735" i="8"/>
  <c r="N685" i="8"/>
  <c r="K719" i="8"/>
  <c r="K747" i="8"/>
  <c r="K847" i="8"/>
  <c r="N776" i="8"/>
  <c r="N806" i="8"/>
  <c r="K367" i="9"/>
  <c r="N401" i="9"/>
  <c r="K460" i="9"/>
  <c r="N580" i="9"/>
  <c r="K790" i="9"/>
  <c r="N700" i="9"/>
  <c r="K791" i="9"/>
  <c r="N856" i="9"/>
  <c r="N405" i="9"/>
  <c r="N406" i="9"/>
  <c r="K695" i="9"/>
  <c r="N777" i="9"/>
  <c r="K847" i="9"/>
  <c r="K176" i="9"/>
  <c r="K276" i="9"/>
  <c r="N336" i="9"/>
  <c r="K552" i="9"/>
  <c r="K652" i="9"/>
  <c r="K764" i="9"/>
  <c r="K849" i="9"/>
  <c r="N821" i="9"/>
  <c r="K842" i="9"/>
  <c r="N859" i="9"/>
  <c r="N182" i="9"/>
  <c r="N262" i="9"/>
  <c r="N357" i="9"/>
  <c r="N462" i="9"/>
  <c r="N654" i="9"/>
  <c r="N677" i="9"/>
  <c r="N735" i="9"/>
  <c r="K801" i="9"/>
  <c r="K779" i="9"/>
  <c r="N774" i="9"/>
  <c r="K832" i="9"/>
  <c r="K619" i="10"/>
  <c r="N509" i="10"/>
  <c r="K226" i="10"/>
  <c r="N705" i="10"/>
  <c r="K606" i="10"/>
  <c r="K835" i="10"/>
  <c r="K262" i="10"/>
  <c r="N447" i="10"/>
  <c r="N691" i="10"/>
  <c r="N866" i="10"/>
  <c r="N450" i="10"/>
  <c r="K804" i="10"/>
  <c r="K805" i="10"/>
  <c r="K806" i="11"/>
  <c r="N606" i="11"/>
  <c r="N607" i="11"/>
  <c r="K727" i="11"/>
  <c r="N442" i="11"/>
  <c r="N247" i="13"/>
  <c r="K247" i="13"/>
  <c r="K684" i="11"/>
  <c r="N684" i="11"/>
  <c r="K446" i="11"/>
  <c r="N446" i="11"/>
  <c r="N876" i="11"/>
  <c r="K876" i="11"/>
  <c r="K781" i="11"/>
  <c r="N781" i="11"/>
  <c r="K767" i="11"/>
  <c r="N767" i="11"/>
  <c r="K709" i="11"/>
  <c r="N709" i="11"/>
  <c r="K719" i="11"/>
  <c r="N719" i="11"/>
  <c r="K579" i="11"/>
  <c r="N579" i="11"/>
  <c r="K481" i="11"/>
  <c r="N481" i="11"/>
  <c r="N347" i="11"/>
  <c r="K347" i="11"/>
  <c r="K706" i="13"/>
  <c r="N706" i="13"/>
  <c r="N654" i="11"/>
  <c r="K654" i="11"/>
  <c r="K576" i="11"/>
  <c r="N576" i="11"/>
  <c r="N590" i="11"/>
  <c r="K590" i="11"/>
  <c r="N451" i="11"/>
  <c r="K451" i="11"/>
  <c r="N434" i="11"/>
  <c r="K434" i="11"/>
  <c r="N730" i="10"/>
  <c r="K730" i="10"/>
  <c r="K532" i="10"/>
  <c r="N532" i="10"/>
  <c r="K381" i="10"/>
  <c r="N381" i="10"/>
  <c r="K192" i="11"/>
  <c r="N192" i="11"/>
  <c r="K827" i="10"/>
  <c r="N827" i="10"/>
  <c r="N397" i="10"/>
  <c r="K397" i="10"/>
  <c r="N779" i="10"/>
  <c r="K779" i="10"/>
  <c r="N642" i="10"/>
  <c r="K642" i="10"/>
  <c r="K617" i="10"/>
  <c r="N617" i="10"/>
  <c r="N575" i="10"/>
  <c r="K575" i="10"/>
  <c r="K506" i="10"/>
  <c r="N506" i="10"/>
  <c r="K871" i="9"/>
  <c r="N871" i="9"/>
  <c r="N855" i="9"/>
  <c r="K855" i="9"/>
  <c r="K751" i="9"/>
  <c r="N751" i="9"/>
  <c r="N725" i="9"/>
  <c r="K725" i="9"/>
  <c r="N826" i="10"/>
  <c r="K826" i="10"/>
  <c r="K769" i="10"/>
  <c r="N769" i="10"/>
  <c r="N246" i="10"/>
  <c r="K246" i="10"/>
  <c r="N862" i="10"/>
  <c r="K875" i="10"/>
  <c r="K67" i="10"/>
  <c r="N307" i="10"/>
  <c r="N665" i="10"/>
  <c r="K670" i="10"/>
  <c r="N822" i="10"/>
  <c r="K231" i="10"/>
  <c r="K701" i="10"/>
  <c r="N550" i="10"/>
  <c r="N567" i="10"/>
  <c r="N445" i="10"/>
  <c r="K505" i="10"/>
  <c r="K615" i="10"/>
  <c r="K397" i="11"/>
  <c r="K836" i="11"/>
  <c r="K237" i="11"/>
  <c r="K336" i="11"/>
  <c r="K616" i="11"/>
  <c r="K710" i="11"/>
  <c r="K695" i="11"/>
  <c r="N675" i="11"/>
  <c r="N407" i="13"/>
  <c r="N72" i="13"/>
  <c r="K346" i="13"/>
  <c r="K37" i="6"/>
  <c r="K42" i="6"/>
  <c r="K307" i="6"/>
  <c r="N232" i="6"/>
  <c r="K585" i="6"/>
  <c r="N660" i="6"/>
  <c r="N764" i="6"/>
  <c r="N352" i="6"/>
  <c r="K569" i="6"/>
  <c r="K670" i="6"/>
  <c r="N387" i="6"/>
  <c r="N741" i="6"/>
  <c r="N292" i="7"/>
  <c r="K652" i="7"/>
  <c r="N595" i="6"/>
  <c r="N512" i="6"/>
  <c r="K702" i="6"/>
  <c r="K600" i="6"/>
  <c r="N726" i="7"/>
  <c r="K644" i="7"/>
  <c r="N237" i="6"/>
  <c r="N504" i="6"/>
  <c r="K830" i="6"/>
  <c r="K717" i="6"/>
  <c r="N56" i="7"/>
  <c r="K282" i="7"/>
  <c r="K366" i="7"/>
  <c r="K647" i="6"/>
  <c r="N177" i="6"/>
  <c r="N236" i="6"/>
  <c r="N575" i="6"/>
  <c r="N422" i="6"/>
  <c r="K755" i="6"/>
  <c r="N750" i="6"/>
  <c r="N862" i="6"/>
  <c r="K807" i="6"/>
  <c r="N322" i="6"/>
  <c r="K652" i="6"/>
  <c r="K706" i="6"/>
  <c r="N697" i="6"/>
  <c r="N634" i="6"/>
  <c r="K526" i="7"/>
  <c r="N400" i="11"/>
  <c r="N820" i="11"/>
  <c r="N56" i="13"/>
  <c r="N357" i="13"/>
  <c r="N527" i="13"/>
  <c r="K381" i="13"/>
  <c r="N466" i="13"/>
  <c r="K624" i="13"/>
  <c r="K541" i="13"/>
  <c r="N509" i="13"/>
  <c r="N844" i="7"/>
  <c r="K844" i="7"/>
  <c r="K597" i="7"/>
  <c r="N597" i="7"/>
  <c r="N32" i="7"/>
  <c r="K32" i="7"/>
  <c r="K874" i="6"/>
  <c r="N874" i="6"/>
  <c r="K765" i="6"/>
  <c r="N765" i="6"/>
  <c r="K871" i="7"/>
  <c r="N871" i="7"/>
  <c r="N785" i="7"/>
  <c r="K785" i="7"/>
  <c r="K607" i="7"/>
  <c r="N607" i="7"/>
  <c r="N451" i="7"/>
  <c r="K451" i="7"/>
  <c r="K327" i="7"/>
  <c r="N327" i="7"/>
  <c r="N67" i="7"/>
  <c r="K67" i="7"/>
  <c r="K6" i="7"/>
  <c r="N6" i="7"/>
  <c r="K724" i="7"/>
  <c r="N724" i="7"/>
  <c r="K606" i="7"/>
  <c r="N606" i="7"/>
  <c r="K457" i="7"/>
  <c r="N457" i="7"/>
  <c r="N516" i="7"/>
  <c r="K516" i="7"/>
  <c r="N487" i="7"/>
  <c r="K487" i="7"/>
  <c r="K427" i="7"/>
  <c r="N427" i="7"/>
  <c r="N869" i="6"/>
  <c r="K869" i="6"/>
  <c r="K854" i="6"/>
  <c r="N854" i="6"/>
  <c r="N437" i="8"/>
  <c r="K437" i="8"/>
  <c r="N6" i="8"/>
  <c r="K6" i="8"/>
  <c r="K830" i="7"/>
  <c r="N830" i="7"/>
  <c r="N702" i="7"/>
  <c r="K702" i="7"/>
  <c r="K641" i="7"/>
  <c r="N641" i="7"/>
  <c r="K681" i="7"/>
  <c r="N681" i="7"/>
  <c r="K662" i="7"/>
  <c r="N662" i="7"/>
  <c r="N602" i="7"/>
  <c r="K602" i="7"/>
  <c r="N600" i="7"/>
  <c r="K600" i="7"/>
  <c r="K432" i="7"/>
  <c r="N432" i="7"/>
  <c r="K677" i="7"/>
  <c r="N677" i="7"/>
  <c r="N459" i="7"/>
  <c r="K459" i="7"/>
  <c r="N604" i="7"/>
  <c r="K604" i="7"/>
  <c r="K332" i="7"/>
  <c r="N332" i="7"/>
  <c r="K335" i="7"/>
  <c r="N335" i="7"/>
  <c r="K402" i="7"/>
  <c r="N402" i="7"/>
  <c r="K217" i="7"/>
  <c r="N217" i="7"/>
  <c r="N207" i="7"/>
  <c r="K207" i="7"/>
  <c r="N744" i="6"/>
  <c r="K744" i="6"/>
  <c r="N725" i="6"/>
  <c r="K725" i="6"/>
  <c r="N751" i="6"/>
  <c r="K751" i="6"/>
  <c r="K602" i="6"/>
  <c r="N602" i="6"/>
  <c r="K609" i="6"/>
  <c r="N609" i="6"/>
  <c r="K551" i="6"/>
  <c r="N551" i="6"/>
  <c r="K507" i="6"/>
  <c r="N507" i="6"/>
  <c r="N372" i="6"/>
  <c r="K372" i="6"/>
  <c r="K734" i="6"/>
  <c r="N734" i="6"/>
  <c r="K661" i="6"/>
  <c r="N661" i="6"/>
  <c r="K630" i="6"/>
  <c r="N630" i="6"/>
  <c r="N739" i="6"/>
  <c r="K739" i="6"/>
  <c r="N682" i="6"/>
  <c r="K682" i="6"/>
  <c r="K586" i="6"/>
  <c r="N586" i="6"/>
  <c r="K539" i="6"/>
  <c r="N539" i="6"/>
  <c r="N651" i="6"/>
  <c r="K651" i="6"/>
  <c r="K56" i="6"/>
  <c r="N56" i="6"/>
  <c r="N694" i="6"/>
  <c r="K694" i="6"/>
  <c r="K626" i="6"/>
  <c r="N626" i="6"/>
  <c r="N724" i="6"/>
  <c r="K724" i="6"/>
  <c r="K366" i="6"/>
  <c r="N366" i="6"/>
  <c r="N521" i="6"/>
  <c r="K521" i="6"/>
  <c r="N227" i="6"/>
  <c r="K227" i="6"/>
  <c r="N107" i="6"/>
  <c r="K107" i="6"/>
  <c r="N102" i="6"/>
  <c r="K102" i="6"/>
  <c r="K116" i="6"/>
  <c r="N116" i="6"/>
  <c r="K669" i="6"/>
  <c r="N669" i="6"/>
  <c r="K606" i="6"/>
  <c r="N606" i="6"/>
  <c r="N566" i="6"/>
  <c r="K566" i="6"/>
  <c r="K382" i="6"/>
  <c r="N382" i="6"/>
  <c r="N230" i="6"/>
  <c r="K230" i="6"/>
  <c r="N571" i="8"/>
  <c r="K571" i="8"/>
  <c r="N507" i="8"/>
  <c r="K507" i="8"/>
  <c r="N672" i="11"/>
  <c r="K672" i="11"/>
  <c r="N444" i="8"/>
  <c r="K444" i="8"/>
  <c r="N790" i="6"/>
  <c r="K815" i="6"/>
  <c r="K401" i="13"/>
  <c r="K631" i="11"/>
  <c r="K572" i="11"/>
  <c r="K272" i="11"/>
  <c r="N407" i="11"/>
  <c r="K725" i="11"/>
  <c r="K839" i="11"/>
  <c r="N869" i="11"/>
  <c r="K504" i="11"/>
  <c r="N610" i="11"/>
  <c r="N689" i="11"/>
  <c r="N736" i="11"/>
  <c r="N857" i="11"/>
  <c r="K426" i="11"/>
  <c r="K761" i="11"/>
  <c r="K669" i="13"/>
  <c r="N505" i="11"/>
  <c r="K655" i="11"/>
  <c r="N574" i="13"/>
  <c r="N217" i="11"/>
  <c r="K600" i="11"/>
  <c r="N117" i="11"/>
  <c r="K539" i="11"/>
  <c r="K619" i="11"/>
  <c r="N841" i="11"/>
  <c r="K47" i="13"/>
  <c r="K562" i="13"/>
  <c r="N372" i="11"/>
  <c r="K467" i="11"/>
  <c r="N586" i="11"/>
  <c r="K585" i="13"/>
  <c r="N576" i="13"/>
  <c r="N372" i="13"/>
  <c r="N777" i="13"/>
  <c r="K659" i="11"/>
  <c r="N789" i="11"/>
  <c r="K795" i="11"/>
  <c r="K327" i="13"/>
  <c r="K347" i="13"/>
  <c r="N636" i="13"/>
  <c r="K784" i="13"/>
  <c r="N485" i="13"/>
  <c r="N612" i="13"/>
  <c r="K456" i="13"/>
  <c r="N6" i="13"/>
  <c r="K630" i="13"/>
  <c r="K667" i="13"/>
  <c r="N727" i="13"/>
  <c r="K640" i="11"/>
  <c r="K650" i="11"/>
  <c r="K722" i="11"/>
  <c r="K331" i="13"/>
  <c r="K465" i="13"/>
  <c r="N716" i="13"/>
  <c r="N717" i="13"/>
  <c r="N870" i="11"/>
  <c r="K802" i="11"/>
  <c r="K242" i="13"/>
  <c r="K809" i="13"/>
  <c r="K422" i="13"/>
  <c r="K777" i="10"/>
  <c r="N777" i="10"/>
  <c r="K236" i="10"/>
  <c r="N236" i="10"/>
  <c r="N460" i="8"/>
  <c r="K460" i="8"/>
  <c r="N332" i="8"/>
  <c r="K332" i="8"/>
  <c r="N604" i="8"/>
  <c r="K604" i="8"/>
  <c r="N526" i="8"/>
  <c r="K526" i="8"/>
  <c r="K746" i="8"/>
  <c r="N746" i="8"/>
  <c r="N851" i="7"/>
  <c r="K851" i="7"/>
  <c r="K741" i="7"/>
  <c r="N741" i="7"/>
  <c r="N699" i="7"/>
  <c r="K699" i="7"/>
  <c r="N657" i="7"/>
  <c r="K657" i="7"/>
  <c r="N795" i="7"/>
  <c r="K795" i="7"/>
  <c r="K659" i="7"/>
  <c r="N659" i="7"/>
  <c r="K614" i="7"/>
  <c r="N614" i="7"/>
  <c r="K271" i="7"/>
  <c r="N271" i="7"/>
  <c r="N445" i="8"/>
  <c r="K445" i="8"/>
  <c r="N864" i="7"/>
  <c r="K864" i="7"/>
  <c r="N866" i="7"/>
  <c r="K866" i="7"/>
  <c r="K814" i="7"/>
  <c r="N814" i="7"/>
  <c r="K757" i="7"/>
  <c r="N757" i="7"/>
  <c r="N732" i="7"/>
  <c r="K732" i="7"/>
  <c r="N791" i="7"/>
  <c r="K791" i="7"/>
  <c r="N787" i="7"/>
  <c r="K787" i="7"/>
  <c r="N716" i="7"/>
  <c r="K716" i="7"/>
  <c r="N612" i="7"/>
  <c r="K612" i="7"/>
  <c r="N589" i="7"/>
  <c r="K589" i="7"/>
  <c r="N277" i="7"/>
  <c r="K277" i="7"/>
  <c r="N381" i="8"/>
  <c r="K381" i="8"/>
  <c r="K226" i="8"/>
  <c r="N226" i="8"/>
  <c r="N441" i="8"/>
  <c r="K441" i="8"/>
  <c r="N612" i="8"/>
  <c r="K612" i="8"/>
  <c r="K42" i="8"/>
  <c r="N42" i="8"/>
  <c r="N839" i="7"/>
  <c r="K839" i="7"/>
  <c r="K820" i="7"/>
  <c r="N820" i="7"/>
  <c r="N705" i="7"/>
  <c r="K705" i="7"/>
  <c r="N527" i="7"/>
  <c r="K527" i="7"/>
  <c r="K182" i="7"/>
  <c r="N182" i="7"/>
  <c r="K182" i="8"/>
  <c r="N182" i="8"/>
  <c r="K122" i="8"/>
  <c r="N122" i="8"/>
  <c r="N237" i="8"/>
  <c r="K237" i="8"/>
  <c r="N177" i="8"/>
  <c r="K177" i="8"/>
  <c r="N192" i="8"/>
  <c r="K192" i="8"/>
  <c r="N107" i="8"/>
  <c r="K107" i="8"/>
  <c r="N779" i="7"/>
  <c r="K779" i="7"/>
  <c r="N720" i="7"/>
  <c r="K720" i="7"/>
  <c r="N651" i="8"/>
  <c r="K651" i="8"/>
  <c r="N844" i="8"/>
  <c r="K844" i="8"/>
  <c r="N834" i="6"/>
  <c r="K847" i="6"/>
  <c r="K789" i="6"/>
  <c r="K867" i="6"/>
  <c r="N742" i="6"/>
  <c r="K522" i="7"/>
  <c r="N72" i="7"/>
  <c r="N729" i="7"/>
  <c r="K750" i="7"/>
  <c r="N695" i="7"/>
  <c r="N246" i="7"/>
  <c r="N531" i="7"/>
  <c r="N751" i="7"/>
  <c r="N802" i="7"/>
  <c r="K562" i="8"/>
  <c r="N792" i="8"/>
  <c r="K792" i="8"/>
  <c r="K710" i="8"/>
  <c r="N710" i="8"/>
  <c r="N869" i="7"/>
  <c r="K869" i="7"/>
  <c r="N746" i="6"/>
  <c r="N766" i="6"/>
  <c r="N871" i="6"/>
  <c r="K850" i="6"/>
  <c r="K227" i="7"/>
  <c r="K684" i="7"/>
  <c r="N765" i="7"/>
  <c r="K561" i="7"/>
  <c r="N504" i="7"/>
  <c r="K847" i="7"/>
  <c r="N841" i="7"/>
  <c r="K521" i="7"/>
  <c r="N736" i="7"/>
  <c r="K776" i="7"/>
  <c r="K777" i="7"/>
  <c r="N831" i="7"/>
  <c r="K485" i="7"/>
  <c r="K575" i="7"/>
  <c r="K297" i="8"/>
  <c r="N335" i="8"/>
  <c r="N675" i="8"/>
  <c r="K824" i="8"/>
  <c r="N467" i="9"/>
  <c r="K106" i="10"/>
  <c r="N106" i="10"/>
  <c r="K711" i="9"/>
  <c r="N711" i="9"/>
  <c r="K512" i="9"/>
  <c r="N512" i="9"/>
  <c r="N459" i="9"/>
  <c r="K459" i="9"/>
  <c r="N434" i="8"/>
  <c r="K434" i="8"/>
  <c r="N804" i="8"/>
  <c r="K804" i="8"/>
  <c r="N727" i="8"/>
  <c r="K727" i="8"/>
  <c r="K759" i="8"/>
  <c r="N759" i="8"/>
  <c r="N632" i="8"/>
  <c r="K632" i="8"/>
  <c r="N382" i="8"/>
  <c r="K382" i="8"/>
  <c r="K247" i="8"/>
  <c r="N247" i="8"/>
  <c r="N307" i="7"/>
  <c r="K617" i="7"/>
  <c r="K850" i="7"/>
  <c r="K462" i="7"/>
  <c r="N541" i="7"/>
  <c r="K816" i="7"/>
  <c r="K445" i="7"/>
  <c r="N582" i="7"/>
  <c r="N796" i="7"/>
  <c r="N570" i="8"/>
  <c r="K784" i="8"/>
  <c r="N739" i="8"/>
  <c r="K607" i="9"/>
  <c r="N809" i="11"/>
  <c r="K809" i="11"/>
  <c r="N457" i="11"/>
  <c r="K457" i="11"/>
  <c r="N832" i="10"/>
  <c r="K832" i="10"/>
  <c r="K679" i="10"/>
  <c r="N679" i="10"/>
  <c r="K466" i="10"/>
  <c r="N466" i="10"/>
  <c r="N810" i="9"/>
  <c r="K810" i="9"/>
  <c r="K674" i="9"/>
  <c r="N674" i="9"/>
  <c r="K821" i="10"/>
  <c r="N821" i="10"/>
  <c r="K699" i="10"/>
  <c r="N699" i="10"/>
  <c r="K540" i="10"/>
  <c r="N540" i="10"/>
  <c r="K515" i="10"/>
  <c r="N515" i="10"/>
  <c r="K7" i="10"/>
  <c r="N7" i="10"/>
  <c r="K852" i="9"/>
  <c r="N852" i="9"/>
  <c r="K32" i="11"/>
  <c r="N32" i="11"/>
  <c r="K876" i="10"/>
  <c r="N876" i="10"/>
  <c r="K517" i="10"/>
  <c r="N517" i="10"/>
  <c r="K237" i="10"/>
  <c r="N237" i="10"/>
  <c r="N869" i="9"/>
  <c r="K869" i="9"/>
  <c r="K776" i="9"/>
  <c r="N776" i="9"/>
  <c r="N756" i="9"/>
  <c r="K756" i="9"/>
  <c r="K704" i="9"/>
  <c r="N704" i="9"/>
  <c r="K722" i="9"/>
  <c r="N722" i="9"/>
  <c r="K680" i="9"/>
  <c r="N680" i="9"/>
  <c r="K721" i="9"/>
  <c r="N721" i="9"/>
  <c r="N335" i="9"/>
  <c r="K335" i="9"/>
  <c r="N875" i="8"/>
  <c r="K875" i="8"/>
  <c r="K515" i="9"/>
  <c r="N515" i="9"/>
  <c r="K107" i="9"/>
  <c r="N107" i="9"/>
  <c r="N531" i="9"/>
  <c r="K531" i="9"/>
  <c r="N855" i="8"/>
  <c r="K855" i="8"/>
  <c r="K487" i="8"/>
  <c r="N487" i="8"/>
  <c r="N366" i="8"/>
  <c r="K366" i="8"/>
  <c r="N619" i="9"/>
  <c r="K619" i="9"/>
  <c r="N732" i="9"/>
  <c r="K732" i="9"/>
  <c r="K584" i="9"/>
  <c r="N584" i="9"/>
  <c r="K579" i="9"/>
  <c r="N579" i="9"/>
  <c r="N516" i="9"/>
  <c r="K516" i="9"/>
  <c r="K487" i="9"/>
  <c r="N487" i="9"/>
  <c r="K427" i="9"/>
  <c r="N427" i="9"/>
  <c r="N486" i="9"/>
  <c r="K486" i="9"/>
  <c r="K859" i="8"/>
  <c r="N859" i="8"/>
  <c r="K872" i="8"/>
  <c r="N872" i="8"/>
  <c r="N849" i="8"/>
  <c r="K849" i="8"/>
  <c r="N822" i="8"/>
  <c r="K822" i="8"/>
  <c r="N761" i="8"/>
  <c r="K761" i="8"/>
  <c r="N754" i="8"/>
  <c r="K754" i="8"/>
  <c r="N387" i="11"/>
  <c r="K387" i="11"/>
  <c r="K699" i="11"/>
  <c r="N699" i="11"/>
  <c r="K815" i="10"/>
  <c r="N815" i="10"/>
  <c r="N761" i="10"/>
  <c r="K761" i="10"/>
  <c r="N681" i="10"/>
  <c r="K681" i="10"/>
  <c r="K539" i="10"/>
  <c r="N539" i="10"/>
  <c r="K486" i="10"/>
  <c r="N486" i="10"/>
  <c r="K400" i="10"/>
  <c r="N400" i="10"/>
  <c r="N605" i="10"/>
  <c r="K605" i="10"/>
  <c r="K322" i="10"/>
  <c r="N322" i="10"/>
  <c r="K176" i="10"/>
  <c r="N176" i="10"/>
  <c r="K102" i="10"/>
  <c r="N102" i="10"/>
  <c r="K797" i="9"/>
  <c r="N797" i="9"/>
  <c r="K692" i="9"/>
  <c r="N692" i="9"/>
  <c r="N850" i="10"/>
  <c r="K850" i="10"/>
  <c r="K859" i="10"/>
  <c r="N859" i="10"/>
  <c r="K760" i="10"/>
  <c r="N760" i="10"/>
  <c r="K759" i="10"/>
  <c r="N759" i="10"/>
  <c r="K721" i="10"/>
  <c r="N721" i="10"/>
  <c r="K710" i="10"/>
  <c r="N710" i="10"/>
  <c r="N460" i="10"/>
  <c r="K460" i="10"/>
  <c r="K759" i="9"/>
  <c r="N759" i="9"/>
  <c r="K712" i="9"/>
  <c r="N712" i="9"/>
  <c r="N795" i="9"/>
  <c r="K795" i="9"/>
  <c r="N726" i="9"/>
  <c r="K726" i="9"/>
  <c r="N684" i="9"/>
  <c r="K684" i="9"/>
  <c r="K694" i="9"/>
  <c r="N694" i="9"/>
  <c r="K57" i="11"/>
  <c r="N57" i="11"/>
  <c r="N814" i="10"/>
  <c r="K814" i="10"/>
  <c r="K734" i="10"/>
  <c r="N734" i="10"/>
  <c r="K806" i="10"/>
  <c r="N806" i="10"/>
  <c r="N437" i="10"/>
  <c r="K437" i="10"/>
  <c r="N427" i="10"/>
  <c r="K427" i="10"/>
  <c r="N850" i="9"/>
  <c r="K850" i="9"/>
  <c r="K851" i="9"/>
  <c r="N851" i="9"/>
  <c r="N805" i="9"/>
  <c r="K805" i="9"/>
  <c r="N644" i="9"/>
  <c r="K644" i="9"/>
  <c r="N799" i="8"/>
  <c r="K799" i="8"/>
  <c r="N577" i="9"/>
  <c r="K577" i="9"/>
  <c r="N441" i="9"/>
  <c r="K441" i="9"/>
  <c r="N296" i="9"/>
  <c r="K296" i="9"/>
  <c r="N37" i="9"/>
  <c r="K37" i="9"/>
  <c r="N676" i="8"/>
  <c r="K676" i="8"/>
  <c r="N637" i="9"/>
  <c r="K637" i="9"/>
  <c r="K312" i="9"/>
  <c r="N312" i="9"/>
  <c r="K327" i="9"/>
  <c r="N327" i="9"/>
  <c r="N725" i="8"/>
  <c r="K725" i="8"/>
  <c r="K591" i="8"/>
  <c r="N591" i="8"/>
  <c r="N589" i="8"/>
  <c r="K589" i="8"/>
  <c r="K620" i="8"/>
  <c r="K652" i="8"/>
  <c r="K750" i="8"/>
  <c r="K779" i="8"/>
  <c r="K874" i="8"/>
  <c r="K231" i="8"/>
  <c r="K446" i="8"/>
  <c r="K552" i="8"/>
  <c r="N640" i="8"/>
  <c r="K615" i="8"/>
  <c r="N745" i="8"/>
  <c r="K845" i="8"/>
  <c r="N870" i="8"/>
  <c r="N525" i="8"/>
  <c r="K292" i="8"/>
  <c r="K631" i="8"/>
  <c r="N659" i="8"/>
  <c r="N780" i="8"/>
  <c r="K789" i="8"/>
  <c r="K336" i="8"/>
  <c r="N769" i="8"/>
  <c r="N755" i="8"/>
  <c r="K757" i="8"/>
  <c r="N564" i="9"/>
  <c r="K291" i="9"/>
  <c r="K431" i="9"/>
  <c r="K646" i="9"/>
  <c r="N277" i="9"/>
  <c r="N706" i="9"/>
  <c r="N715" i="10"/>
  <c r="N509" i="11"/>
  <c r="K509" i="11"/>
  <c r="K507" i="10"/>
  <c r="N507" i="10"/>
  <c r="K860" i="9"/>
  <c r="N860" i="9"/>
  <c r="K734" i="9"/>
  <c r="N734" i="9"/>
  <c r="K720" i="9"/>
  <c r="N720" i="9"/>
  <c r="K620" i="10"/>
  <c r="N620" i="10"/>
  <c r="N564" i="10"/>
  <c r="K564" i="10"/>
  <c r="N504" i="10"/>
  <c r="K504" i="10"/>
  <c r="N47" i="10"/>
  <c r="K47" i="10"/>
  <c r="K106" i="11"/>
  <c r="N106" i="11"/>
  <c r="N56" i="11"/>
  <c r="K56" i="11"/>
  <c r="K771" i="10"/>
  <c r="N771" i="10"/>
  <c r="N386" i="10"/>
  <c r="K386" i="10"/>
  <c r="N122" i="10"/>
  <c r="K122" i="10"/>
  <c r="K42" i="10"/>
  <c r="N42" i="10"/>
  <c r="K6" i="10"/>
  <c r="N6" i="10"/>
  <c r="K760" i="9"/>
  <c r="N760" i="9"/>
  <c r="K800" i="10"/>
  <c r="N800" i="10"/>
  <c r="N689" i="10"/>
  <c r="K689" i="10"/>
  <c r="K706" i="10"/>
  <c r="N706" i="10"/>
  <c r="K645" i="10"/>
  <c r="N645" i="10"/>
  <c r="K576" i="10"/>
  <c r="N576" i="10"/>
  <c r="N601" i="10"/>
  <c r="K601" i="10"/>
  <c r="N405" i="10"/>
  <c r="K405" i="10"/>
  <c r="N367" i="10"/>
  <c r="K367" i="10"/>
  <c r="N812" i="9"/>
  <c r="K812" i="9"/>
  <c r="K757" i="9"/>
  <c r="N757" i="9"/>
  <c r="N690" i="9"/>
  <c r="K690" i="9"/>
  <c r="N632" i="9"/>
  <c r="K632" i="9"/>
  <c r="N574" i="9"/>
  <c r="K574" i="9"/>
  <c r="K561" i="9"/>
  <c r="N561" i="9"/>
  <c r="N541" i="9"/>
  <c r="K541" i="9"/>
  <c r="N540" i="9"/>
  <c r="K540" i="9"/>
  <c r="N532" i="9"/>
  <c r="K532" i="9"/>
  <c r="N445" i="9"/>
  <c r="K445" i="9"/>
  <c r="K282" i="9"/>
  <c r="N282" i="9"/>
  <c r="N702" i="8"/>
  <c r="K702" i="8"/>
  <c r="K626" i="8"/>
  <c r="N626" i="8"/>
  <c r="K631" i="9"/>
  <c r="N631" i="9"/>
  <c r="K739" i="9"/>
  <c r="N739" i="9"/>
  <c r="N602" i="9"/>
  <c r="K602" i="9"/>
  <c r="K781" i="8"/>
  <c r="N781" i="8"/>
  <c r="N539" i="9"/>
  <c r="K539" i="9"/>
  <c r="K347" i="9"/>
  <c r="N347" i="9"/>
  <c r="N232" i="9"/>
  <c r="K232" i="9"/>
  <c r="N511" i="8"/>
  <c r="N642" i="8"/>
  <c r="K569" i="8"/>
  <c r="K766" i="8"/>
  <c r="K837" i="8"/>
  <c r="N865" i="8"/>
  <c r="K521" i="8"/>
  <c r="N450" i="8"/>
  <c r="N617" i="8"/>
  <c r="K692" i="8"/>
  <c r="N775" i="8"/>
  <c r="N327" i="8"/>
  <c r="N481" i="8"/>
  <c r="K687" i="8"/>
  <c r="K704" i="8"/>
  <c r="K276" i="8"/>
  <c r="K267" i="9"/>
  <c r="N505" i="9"/>
  <c r="N816" i="9"/>
  <c r="K432" i="9"/>
  <c r="K604" i="9"/>
  <c r="N831" i="9"/>
  <c r="N626" i="9"/>
  <c r="N856" i="11"/>
  <c r="K856" i="11"/>
  <c r="N431" i="8"/>
  <c r="K531" i="8"/>
  <c r="N432" i="8"/>
  <c r="K657" i="8"/>
  <c r="N674" i="8"/>
  <c r="K729" i="8"/>
  <c r="K462" i="8"/>
  <c r="N712" i="8"/>
  <c r="K816" i="8"/>
  <c r="N791" i="8"/>
  <c r="N266" i="8"/>
  <c r="K347" i="8"/>
  <c r="N599" i="8"/>
  <c r="K677" i="8"/>
  <c r="N730" i="8"/>
  <c r="N386" i="8"/>
  <c r="N486" i="8"/>
  <c r="K560" i="8"/>
  <c r="N716" i="8"/>
  <c r="N102" i="9"/>
  <c r="K504" i="9"/>
  <c r="K679" i="9"/>
  <c r="K509" i="9"/>
  <c r="K72" i="9"/>
  <c r="N481" i="9"/>
  <c r="N630" i="10"/>
  <c r="N860" i="10"/>
  <c r="N559" i="10"/>
  <c r="K745" i="11"/>
  <c r="K577" i="11"/>
  <c r="N611" i="13"/>
  <c r="K291" i="11"/>
  <c r="K602" i="11"/>
  <c r="K521" i="11"/>
  <c r="K821" i="11"/>
  <c r="N661" i="13"/>
  <c r="N714" i="13"/>
  <c r="K810" i="13"/>
  <c r="N669" i="11"/>
  <c r="N356" i="14"/>
  <c r="K751" i="13"/>
  <c r="K522" i="13"/>
  <c r="K749" i="13"/>
  <c r="K722" i="14"/>
  <c r="N801" i="11"/>
  <c r="K766" i="11"/>
  <c r="K106" i="13"/>
  <c r="K756" i="13"/>
  <c r="K820" i="13"/>
  <c r="N852" i="11"/>
  <c r="N664" i="11"/>
  <c r="N734" i="11"/>
  <c r="K511" i="13"/>
  <c r="N685" i="13"/>
  <c r="N675" i="13"/>
  <c r="N711" i="13"/>
  <c r="N744" i="13"/>
  <c r="K834" i="13"/>
  <c r="K459" i="13"/>
  <c r="K739" i="13"/>
  <c r="N849" i="13"/>
  <c r="N755" i="14"/>
  <c r="N844" i="13"/>
  <c r="N614" i="13"/>
  <c r="K589" i="13"/>
  <c r="N692" i="14"/>
  <c r="N580" i="13"/>
  <c r="N671" i="13"/>
  <c r="K296" i="13"/>
  <c r="N775" i="11"/>
  <c r="N645" i="11"/>
  <c r="K636" i="11"/>
  <c r="N825" i="11"/>
  <c r="K402" i="13"/>
  <c r="N760" i="11"/>
  <c r="N829" i="11"/>
  <c r="N741" i="13"/>
  <c r="N652" i="13"/>
  <c r="N800" i="13"/>
  <c r="N659" i="13"/>
  <c r="K660" i="13"/>
  <c r="N620" i="14"/>
  <c r="K116" i="14"/>
  <c r="N660" i="14"/>
  <c r="K640" i="13"/>
  <c r="K445" i="14"/>
  <c r="N750" i="14"/>
  <c r="N387" i="14"/>
  <c r="K482" i="13"/>
  <c r="N525" i="13"/>
  <c r="K559" i="13"/>
  <c r="N705" i="13"/>
  <c r="N356" i="13"/>
  <c r="K442" i="13"/>
  <c r="K779" i="13"/>
  <c r="K681" i="13"/>
  <c r="N242" i="11"/>
  <c r="N332" i="11"/>
  <c r="N564" i="11"/>
  <c r="K405" i="11"/>
  <c r="N386" i="11"/>
  <c r="N450" i="11"/>
  <c r="N465" i="11"/>
  <c r="K771" i="11"/>
  <c r="N7" i="13"/>
  <c r="K237" i="13"/>
  <c r="N516" i="13"/>
  <c r="N610" i="13"/>
  <c r="N760" i="13"/>
  <c r="N599" i="13"/>
  <c r="K507" i="13"/>
  <c r="N434" i="13"/>
  <c r="K504" i="13"/>
  <c r="N397" i="13"/>
  <c r="K276" i="14"/>
  <c r="N331" i="11"/>
  <c r="K512" i="11"/>
  <c r="N444" i="11"/>
  <c r="N646" i="11"/>
  <c r="N757" i="11"/>
  <c r="K226" i="13"/>
  <c r="K57" i="13"/>
  <c r="N789" i="13"/>
  <c r="K292" i="13"/>
  <c r="K581" i="13"/>
  <c r="N541" i="11"/>
  <c r="N466" i="11"/>
  <c r="N262" i="13"/>
  <c r="N387" i="13"/>
  <c r="K447" i="13"/>
  <c r="N336" i="13"/>
  <c r="K617" i="13"/>
  <c r="N876" i="13"/>
  <c r="N291" i="14"/>
  <c r="K297" i="14"/>
  <c r="K841" i="13"/>
  <c r="K542" i="14"/>
  <c r="N634" i="13"/>
  <c r="N586" i="13"/>
  <c r="N680" i="13"/>
  <c r="K705" i="14"/>
  <c r="N515" i="15"/>
  <c r="K799" i="13"/>
  <c r="N460" i="14"/>
  <c r="K775" i="14"/>
  <c r="N485" i="14"/>
  <c r="K644" i="14"/>
  <c r="N521" i="15"/>
  <c r="K876" i="14"/>
  <c r="K761" i="14"/>
  <c r="K740" i="13"/>
  <c r="K701" i="13"/>
  <c r="K632" i="13"/>
  <c r="N647" i="14"/>
  <c r="K232" i="14"/>
  <c r="K450" i="14"/>
  <c r="K745" i="14"/>
  <c r="K816" i="15"/>
  <c r="N875" i="14"/>
  <c r="K527" i="14"/>
  <c r="K821" i="13"/>
  <c r="N689" i="13"/>
  <c r="K237" i="14"/>
  <c r="N267" i="14"/>
  <c r="N481" i="14"/>
  <c r="K689" i="14"/>
  <c r="N347" i="14"/>
  <c r="K707" i="14"/>
  <c r="K532" i="13"/>
  <c r="K831" i="13"/>
  <c r="N539" i="13"/>
  <c r="N607" i="13"/>
  <c r="N730" i="13"/>
  <c r="N794" i="13"/>
  <c r="N802" i="13"/>
  <c r="K841" i="14"/>
  <c r="K769" i="14"/>
  <c r="N602" i="14"/>
  <c r="K857" i="13"/>
  <c r="K695" i="13"/>
  <c r="K871" i="13"/>
  <c r="K504" i="14"/>
  <c r="N695" i="14"/>
  <c r="K541" i="14"/>
  <c r="K7" i="14"/>
  <c r="K655" i="14"/>
  <c r="K854" i="14"/>
  <c r="N570" i="14"/>
  <c r="N635" i="14"/>
  <c r="N839" i="15"/>
  <c r="K647" i="13"/>
  <c r="N690" i="13"/>
  <c r="K795" i="13"/>
  <c r="N571" i="13"/>
  <c r="N431" i="14"/>
  <c r="K731" i="14"/>
  <c r="N207" i="14"/>
  <c r="N47" i="14"/>
  <c r="N401" i="14"/>
  <c r="N771" i="14"/>
  <c r="N666" i="15"/>
  <c r="K865" i="13"/>
  <c r="N609" i="14"/>
  <c r="K706" i="14"/>
  <c r="N505" i="15"/>
  <c r="N836" i="13"/>
  <c r="N246" i="14"/>
  <c r="K461" i="14"/>
  <c r="K569" i="14"/>
  <c r="N740" i="14"/>
  <c r="N821" i="14"/>
  <c r="N226" i="14"/>
  <c r="N582" i="14"/>
  <c r="N307" i="14"/>
  <c r="K767" i="14"/>
  <c r="N650" i="14"/>
  <c r="K746" i="13"/>
  <c r="N721" i="13"/>
  <c r="K780" i="13"/>
  <c r="N875" i="13"/>
  <c r="N697" i="13"/>
  <c r="K710" i="13"/>
  <c r="K872" i="13"/>
  <c r="N642" i="13"/>
  <c r="K822" i="13"/>
  <c r="K866" i="13"/>
  <c r="N574" i="14"/>
  <c r="K176" i="14"/>
  <c r="K590" i="14"/>
  <c r="N682" i="14"/>
  <c r="N856" i="14"/>
  <c r="N335" i="15"/>
  <c r="K815" i="15"/>
  <c r="N461" i="15"/>
  <c r="N804" i="14"/>
  <c r="N787" i="14"/>
  <c r="N665" i="13"/>
  <c r="K732" i="13"/>
  <c r="N771" i="13"/>
  <c r="K840" i="13"/>
  <c r="K827" i="13"/>
  <c r="K575" i="13"/>
  <c r="N731" i="13"/>
  <c r="N825" i="13"/>
  <c r="N830" i="13"/>
  <c r="N856" i="13"/>
  <c r="N874" i="13"/>
  <c r="N587" i="13"/>
  <c r="K664" i="13"/>
  <c r="K654" i="13"/>
  <c r="K729" i="13"/>
  <c r="N759" i="13"/>
  <c r="K860" i="13"/>
  <c r="K609" i="13"/>
  <c r="N592" i="13"/>
  <c r="K696" i="13"/>
  <c r="N694" i="13"/>
  <c r="K767" i="13"/>
  <c r="N832" i="13"/>
  <c r="N56" i="14"/>
  <c r="N122" i="14"/>
  <c r="N531" i="14"/>
  <c r="K606" i="14"/>
  <c r="K611" i="14"/>
  <c r="K751" i="14"/>
  <c r="K859" i="14"/>
  <c r="N67" i="14"/>
  <c r="K106" i="14"/>
  <c r="K550" i="14"/>
  <c r="K357" i="14"/>
  <c r="K506" i="14"/>
  <c r="N511" i="14"/>
  <c r="K672" i="14"/>
  <c r="N720" i="14"/>
  <c r="N744" i="14"/>
  <c r="N781" i="14"/>
  <c r="N866" i="14"/>
  <c r="K231" i="14"/>
  <c r="K271" i="14"/>
  <c r="N352" i="14"/>
  <c r="K572" i="14"/>
  <c r="K640" i="14"/>
  <c r="N716" i="14"/>
  <c r="K805" i="14"/>
  <c r="K217" i="14"/>
  <c r="N236" i="14"/>
  <c r="N446" i="14"/>
  <c r="N624" i="14"/>
  <c r="K687" i="14"/>
  <c r="N757" i="14"/>
  <c r="N727" i="14"/>
  <c r="N116" i="15"/>
  <c r="K337" i="15"/>
  <c r="K586" i="15"/>
  <c r="N861" i="15"/>
  <c r="N801" i="13"/>
  <c r="N819" i="13"/>
  <c r="K602" i="13"/>
  <c r="N804" i="13"/>
  <c r="K791" i="13"/>
  <c r="K850" i="13"/>
  <c r="N564" i="13"/>
  <c r="N622" i="13"/>
  <c r="N750" i="13"/>
  <c r="K720" i="13"/>
  <c r="N792" i="13"/>
  <c r="K814" i="13"/>
  <c r="N824" i="13"/>
  <c r="N594" i="13"/>
  <c r="K735" i="13"/>
  <c r="N862" i="13"/>
  <c r="K32" i="14"/>
  <c r="N102" i="14"/>
  <c r="K522" i="14"/>
  <c r="N482" i="14"/>
  <c r="N605" i="14"/>
  <c r="K592" i="14"/>
  <c r="N759" i="14"/>
  <c r="N844" i="14"/>
  <c r="K37" i="14"/>
  <c r="K322" i="14"/>
  <c r="N372" i="14"/>
  <c r="K434" i="14"/>
  <c r="K610" i="14"/>
  <c r="N721" i="14"/>
  <c r="N766" i="14"/>
  <c r="K815" i="14"/>
  <c r="N400" i="14"/>
  <c r="K272" i="14"/>
  <c r="N571" i="14"/>
  <c r="K741" i="14"/>
  <c r="N797" i="14"/>
  <c r="K6" i="14"/>
  <c r="N407" i="14"/>
  <c r="N441" i="14"/>
  <c r="K601" i="14"/>
  <c r="N690" i="14"/>
  <c r="K737" i="14"/>
  <c r="K814" i="14"/>
  <c r="K72" i="15"/>
  <c r="N331" i="15"/>
  <c r="K619" i="15"/>
  <c r="N452" i="15"/>
  <c r="K690" i="15"/>
  <c r="K486" i="14"/>
  <c r="K627" i="14"/>
  <c r="K790" i="14"/>
  <c r="K321" i="14"/>
  <c r="K657" i="14"/>
  <c r="N795" i="14"/>
  <c r="K406" i="14"/>
  <c r="K516" i="14"/>
  <c r="K639" i="14"/>
  <c r="K719" i="14"/>
  <c r="N56" i="15"/>
  <c r="N291" i="15"/>
  <c r="K687" i="15"/>
  <c r="K401" i="15"/>
  <c r="K671" i="15"/>
  <c r="K616" i="15"/>
  <c r="K230" i="15"/>
  <c r="N230" i="15"/>
  <c r="N562" i="15"/>
  <c r="K562" i="15"/>
  <c r="N810" i="14"/>
  <c r="K810" i="14"/>
  <c r="N542" i="15"/>
  <c r="K542" i="15"/>
  <c r="N267" i="15"/>
  <c r="K267" i="15"/>
  <c r="K874" i="14"/>
  <c r="N874" i="14"/>
  <c r="N826" i="14"/>
  <c r="K826" i="14"/>
  <c r="K862" i="14"/>
  <c r="N862" i="14"/>
  <c r="N802" i="14"/>
  <c r="K802" i="14"/>
  <c r="N6" i="15"/>
  <c r="K6" i="15"/>
  <c r="N507" i="14"/>
  <c r="N591" i="14"/>
  <c r="K711" i="14"/>
  <c r="N847" i="14"/>
  <c r="N466" i="14"/>
  <c r="N641" i="14"/>
  <c r="N800" i="14"/>
  <c r="N877" i="14"/>
  <c r="K452" i="14"/>
  <c r="N634" i="14"/>
  <c r="N832" i="14"/>
  <c r="N842" i="14"/>
  <c r="N451" i="14"/>
  <c r="K604" i="14"/>
  <c r="K615" i="14"/>
  <c r="N607" i="14"/>
  <c r="K654" i="14"/>
  <c r="N686" i="14"/>
  <c r="K820" i="14"/>
  <c r="N7" i="15"/>
  <c r="K217" i="15"/>
  <c r="K825" i="15"/>
  <c r="K567" i="15"/>
  <c r="K799" i="15"/>
  <c r="K845" i="15"/>
  <c r="N845" i="15"/>
  <c r="K682" i="15"/>
  <c r="N682" i="15"/>
  <c r="N445" i="15"/>
  <c r="K445" i="15"/>
  <c r="N467" i="15"/>
  <c r="K467" i="15"/>
  <c r="K765" i="15"/>
  <c r="N765" i="15"/>
  <c r="N852" i="13"/>
  <c r="N755" i="13"/>
  <c r="N757" i="13"/>
  <c r="N847" i="13"/>
  <c r="K620" i="13"/>
  <c r="N782" i="13"/>
  <c r="N381" i="14"/>
  <c r="N465" i="14"/>
  <c r="K661" i="14"/>
  <c r="K846" i="14"/>
  <c r="N597" i="14"/>
  <c r="K622" i="14"/>
  <c r="N715" i="14"/>
  <c r="K670" i="14"/>
  <c r="N710" i="14"/>
  <c r="N791" i="14"/>
  <c r="N681" i="14"/>
  <c r="N752" i="14"/>
  <c r="K772" i="14"/>
  <c r="K47" i="15"/>
  <c r="N232" i="15"/>
  <c r="K847" i="15"/>
  <c r="K675" i="15"/>
  <c r="N869" i="15"/>
  <c r="N709" i="15"/>
  <c r="K581" i="15"/>
  <c r="N639" i="15"/>
  <c r="N831" i="14"/>
  <c r="K730" i="15"/>
  <c r="N730" i="15"/>
  <c r="K230" i="14"/>
  <c r="N230" i="14"/>
  <c r="N859" i="13"/>
  <c r="K859" i="13"/>
  <c r="N312" i="11"/>
  <c r="K744" i="11"/>
  <c r="K812" i="11"/>
  <c r="K651" i="11"/>
  <c r="K585" i="11"/>
  <c r="N596" i="11"/>
  <c r="K707" i="11"/>
  <c r="K739" i="11"/>
  <c r="N730" i="11"/>
  <c r="N794" i="11"/>
  <c r="K875" i="11"/>
  <c r="N117" i="13"/>
  <c r="N267" i="13"/>
  <c r="K42" i="13"/>
  <c r="N657" i="13"/>
  <c r="K786" i="13"/>
  <c r="K855" i="13"/>
  <c r="N579" i="13"/>
  <c r="N631" i="13"/>
  <c r="K715" i="13"/>
  <c r="N762" i="13"/>
  <c r="K877" i="13"/>
  <c r="N584" i="13"/>
  <c r="N691" i="13"/>
  <c r="K812" i="13"/>
  <c r="N864" i="13"/>
  <c r="N276" i="13"/>
  <c r="K432" i="13"/>
  <c r="K629" i="13"/>
  <c r="N591" i="13"/>
  <c r="K676" i="13"/>
  <c r="K764" i="13"/>
  <c r="K181" i="14"/>
  <c r="K659" i="14"/>
  <c r="K746" i="14"/>
  <c r="N296" i="14"/>
  <c r="N577" i="14"/>
  <c r="N712" i="14"/>
  <c r="K822" i="14"/>
  <c r="K327" i="14"/>
  <c r="N607" i="15"/>
  <c r="K740" i="15"/>
  <c r="N646" i="15"/>
  <c r="K717" i="14"/>
  <c r="N717" i="14"/>
  <c r="N785" i="13"/>
  <c r="K785" i="13"/>
  <c r="K621" i="14"/>
  <c r="N621" i="14"/>
  <c r="N182" i="14"/>
  <c r="K182" i="14"/>
  <c r="K507" i="11"/>
  <c r="N580" i="11"/>
  <c r="N701" i="11"/>
  <c r="N782" i="11"/>
  <c r="N832" i="11"/>
  <c r="K282" i="11"/>
  <c r="K381" i="11"/>
  <c r="K562" i="11"/>
  <c r="K621" i="11"/>
  <c r="K432" i="11"/>
  <c r="N702" i="11"/>
  <c r="K181" i="13"/>
  <c r="N122" i="13"/>
  <c r="K709" i="13"/>
  <c r="N806" i="13"/>
  <c r="N505" i="13"/>
  <c r="N635" i="13"/>
  <c r="N462" i="13"/>
  <c r="N619" i="13"/>
  <c r="K796" i="13"/>
  <c r="K797" i="13"/>
  <c r="K560" i="14"/>
  <c r="N776" i="14"/>
  <c r="N336" i="14"/>
  <c r="N337" i="14"/>
  <c r="K521" i="14"/>
  <c r="K806" i="14"/>
  <c r="N559" i="14"/>
  <c r="N807" i="14"/>
  <c r="K837" i="14"/>
  <c r="K630" i="11"/>
  <c r="K582" i="11"/>
  <c r="K755" i="11"/>
  <c r="K307" i="13"/>
  <c r="K367" i="13"/>
  <c r="K596" i="13"/>
  <c r="K807" i="13"/>
  <c r="K332" i="13"/>
  <c r="K734" i="13"/>
  <c r="K761" i="13"/>
  <c r="K854" i="13"/>
  <c r="N382" i="13"/>
  <c r="N615" i="13"/>
  <c r="K845" i="13"/>
  <c r="K331" i="14"/>
  <c r="N539" i="14"/>
  <c r="K662" i="14"/>
  <c r="K432" i="14"/>
  <c r="K117" i="14"/>
  <c r="N540" i="14"/>
  <c r="K669" i="14"/>
  <c r="N760" i="14"/>
  <c r="K785" i="15"/>
  <c r="N612" i="14"/>
  <c r="K612" i="14"/>
  <c r="K540" i="15"/>
  <c r="N540" i="15"/>
  <c r="N770" i="14"/>
  <c r="K770" i="14"/>
  <c r="K667" i="14"/>
  <c r="N667" i="14"/>
  <c r="N770" i="13"/>
  <c r="K770" i="13"/>
  <c r="N569" i="13"/>
  <c r="K569" i="13"/>
  <c r="N634" i="15"/>
  <c r="N627" i="13"/>
  <c r="N462" i="14"/>
  <c r="K855" i="14"/>
  <c r="N562" i="14"/>
  <c r="K422" i="14"/>
  <c r="K600" i="14"/>
  <c r="N671" i="14"/>
  <c r="N595" i="14"/>
  <c r="N824" i="14"/>
  <c r="N37" i="15"/>
  <c r="K405" i="15"/>
  <c r="N297" i="15"/>
  <c r="K527" i="15"/>
  <c r="N701" i="15"/>
  <c r="K532" i="15"/>
  <c r="N686" i="15"/>
  <c r="K769" i="15"/>
  <c r="K830" i="15"/>
  <c r="K765" i="13"/>
  <c r="K734" i="14"/>
  <c r="N852" i="14"/>
  <c r="N437" i="14"/>
  <c r="N782" i="14"/>
  <c r="N729" i="14"/>
  <c r="N427" i="15"/>
  <c r="K595" i="15"/>
  <c r="K851" i="15"/>
  <c r="N531" i="15"/>
  <c r="K621" i="15"/>
  <c r="K860" i="15"/>
  <c r="N387" i="15"/>
  <c r="N784" i="15"/>
  <c r="K809" i="15"/>
  <c r="N744" i="15"/>
  <c r="K744" i="15"/>
  <c r="N644" i="15"/>
  <c r="K644" i="15"/>
  <c r="K655" i="15"/>
  <c r="N655" i="15"/>
  <c r="K246" i="15"/>
  <c r="N246" i="15"/>
  <c r="N780" i="14"/>
  <c r="K780" i="14"/>
  <c r="K691" i="14"/>
  <c r="N691" i="14"/>
  <c r="N646" i="13"/>
  <c r="N702" i="13"/>
  <c r="K769" i="13"/>
  <c r="K826" i="13"/>
  <c r="N817" i="13"/>
  <c r="K754" i="13"/>
  <c r="N645" i="13"/>
  <c r="K762" i="14"/>
  <c r="K266" i="14"/>
  <c r="N277" i="14"/>
  <c r="K735" i="14"/>
  <c r="K812" i="14"/>
  <c r="K851" i="14"/>
  <c r="N581" i="14"/>
  <c r="N505" i="14"/>
  <c r="K636" i="14"/>
  <c r="N666" i="14"/>
  <c r="N794" i="14"/>
  <c r="N779" i="14"/>
  <c r="K367" i="14"/>
  <c r="K447" i="14"/>
  <c r="N457" i="14"/>
  <c r="K694" i="14"/>
  <c r="N629" i="14"/>
  <c r="K642" i="14"/>
  <c r="K736" i="14"/>
  <c r="K704" i="14"/>
  <c r="K774" i="14"/>
  <c r="K872" i="14"/>
  <c r="N32" i="15"/>
  <c r="K176" i="15"/>
  <c r="N177" i="15"/>
  <c r="N106" i="15"/>
  <c r="K307" i="15"/>
  <c r="K604" i="15"/>
  <c r="N487" i="15"/>
  <c r="K559" i="15"/>
  <c r="N761" i="15"/>
  <c r="K262" i="15"/>
  <c r="K597" i="15"/>
  <c r="N635" i="15"/>
  <c r="N757" i="15"/>
  <c r="N787" i="15"/>
  <c r="K874" i="15"/>
  <c r="K366" i="15"/>
  <c r="N552" i="15"/>
  <c r="N577" i="15"/>
  <c r="N661" i="15"/>
  <c r="N722" i="15"/>
  <c r="N794" i="15"/>
  <c r="K867" i="15"/>
  <c r="N659" i="15"/>
  <c r="K804" i="15"/>
  <c r="N102" i="15"/>
  <c r="K102" i="15"/>
  <c r="K602" i="15"/>
  <c r="N602" i="15"/>
  <c r="N442" i="15"/>
  <c r="K442" i="15"/>
  <c r="N332" i="15"/>
  <c r="K332" i="15"/>
  <c r="N227" i="15"/>
  <c r="K227" i="15"/>
  <c r="K819" i="14"/>
  <c r="N819" i="14"/>
  <c r="N646" i="14"/>
  <c r="K646" i="14"/>
  <c r="K861" i="14"/>
  <c r="K764" i="14"/>
  <c r="K700" i="14"/>
  <c r="N467" i="14"/>
  <c r="K566" i="14"/>
  <c r="N561" i="14"/>
  <c r="N652" i="14"/>
  <c r="K777" i="14"/>
  <c r="K829" i="14"/>
  <c r="K366" i="14"/>
  <c r="K532" i="14"/>
  <c r="N509" i="14"/>
  <c r="K552" i="14"/>
  <c r="N665" i="14"/>
  <c r="K730" i="14"/>
  <c r="K626" i="15"/>
  <c r="N292" i="15"/>
  <c r="N450" i="15"/>
  <c r="K751" i="15"/>
  <c r="N812" i="15"/>
  <c r="K457" i="15"/>
  <c r="K434" i="15"/>
  <c r="K432" i="15"/>
  <c r="N615" i="15"/>
  <c r="K717" i="15"/>
  <c r="N791" i="15"/>
  <c r="K699" i="14"/>
  <c r="N580" i="14"/>
  <c r="K785" i="14"/>
  <c r="N589" i="15"/>
  <c r="K600" i="15"/>
  <c r="K585" i="15"/>
  <c r="N817" i="15"/>
  <c r="K817" i="15"/>
  <c r="K837" i="15"/>
  <c r="N837" i="15"/>
  <c r="K800" i="15"/>
  <c r="N800" i="15"/>
  <c r="N781" i="15"/>
  <c r="K781" i="15"/>
  <c r="N670" i="15"/>
  <c r="K670" i="15"/>
  <c r="N665" i="15"/>
  <c r="K665" i="15"/>
  <c r="N667" i="15"/>
  <c r="K667" i="15"/>
  <c r="N617" i="15"/>
  <c r="K617" i="15"/>
  <c r="N504" i="15"/>
  <c r="K504" i="15"/>
  <c r="N322" i="15"/>
  <c r="K322" i="15"/>
  <c r="K276" i="15"/>
  <c r="N276" i="15"/>
  <c r="N864" i="15"/>
  <c r="K864" i="15"/>
  <c r="N849" i="15"/>
  <c r="K849" i="15"/>
  <c r="N826" i="15"/>
  <c r="K826" i="15"/>
  <c r="N841" i="15"/>
  <c r="K841" i="15"/>
  <c r="K697" i="15"/>
  <c r="N697" i="15"/>
  <c r="N706" i="15"/>
  <c r="K706" i="15"/>
  <c r="N739" i="15"/>
  <c r="K739" i="15"/>
  <c r="K580" i="15"/>
  <c r="N580" i="15"/>
  <c r="K614" i="15"/>
  <c r="N614" i="15"/>
  <c r="K507" i="15"/>
  <c r="N507" i="15"/>
  <c r="K606" i="15"/>
  <c r="N606" i="15"/>
  <c r="N510" i="15"/>
  <c r="K510" i="15"/>
  <c r="K650" i="15"/>
  <c r="N650" i="15"/>
  <c r="N347" i="15"/>
  <c r="K347" i="15"/>
  <c r="N571" i="15"/>
  <c r="K571" i="15"/>
  <c r="K460" i="15"/>
  <c r="N460" i="15"/>
  <c r="N272" i="15"/>
  <c r="K272" i="15"/>
  <c r="N789" i="14"/>
  <c r="K789" i="14"/>
  <c r="N732" i="14"/>
  <c r="K732" i="14"/>
  <c r="N676" i="14"/>
  <c r="K676" i="14"/>
  <c r="N510" i="14"/>
  <c r="K510" i="14"/>
  <c r="K386" i="14"/>
  <c r="N386" i="14"/>
  <c r="K525" i="14"/>
  <c r="N525" i="14"/>
  <c r="K512" i="14"/>
  <c r="N512" i="14"/>
  <c r="N796" i="15"/>
  <c r="K796" i="15"/>
  <c r="K805" i="15"/>
  <c r="N805" i="15"/>
  <c r="K750" i="15"/>
  <c r="N750" i="15"/>
  <c r="N732" i="15"/>
  <c r="K732" i="15"/>
  <c r="K181" i="15"/>
  <c r="N181" i="15"/>
  <c r="K870" i="14"/>
  <c r="N870" i="14"/>
  <c r="K840" i="14"/>
  <c r="N840" i="14"/>
  <c r="K679" i="14"/>
  <c r="N679" i="14"/>
  <c r="N465" i="15"/>
  <c r="K465" i="15"/>
  <c r="K599" i="14"/>
  <c r="N599" i="14"/>
  <c r="N575" i="14"/>
  <c r="K575" i="14"/>
  <c r="K442" i="14"/>
  <c r="N442" i="14"/>
  <c r="K402" i="14"/>
  <c r="N402" i="14"/>
  <c r="K117" i="15"/>
  <c r="N117" i="15"/>
  <c r="N67" i="15"/>
  <c r="K67" i="15"/>
  <c r="K860" i="14"/>
  <c r="N860" i="14"/>
  <c r="N836" i="14"/>
  <c r="K836" i="14"/>
  <c r="N515" i="14"/>
  <c r="K515" i="14"/>
  <c r="N586" i="14"/>
  <c r="K586" i="14"/>
  <c r="N242" i="14"/>
  <c r="K242" i="14"/>
  <c r="K799" i="14"/>
  <c r="N799" i="14"/>
  <c r="N871" i="14"/>
  <c r="K871" i="14"/>
  <c r="N335" i="14"/>
  <c r="K335" i="14"/>
  <c r="N716" i="15"/>
  <c r="K509" i="15"/>
  <c r="N734" i="15"/>
  <c r="K767" i="15"/>
  <c r="N824" i="15"/>
  <c r="K451" i="15"/>
  <c r="K840" i="15"/>
  <c r="K720" i="15"/>
  <c r="K704" i="15"/>
  <c r="N704" i="15"/>
  <c r="K632" i="15"/>
  <c r="N632" i="15"/>
  <c r="K627" i="15"/>
  <c r="N627" i="15"/>
  <c r="K610" i="15"/>
  <c r="N610" i="15"/>
  <c r="N382" i="15"/>
  <c r="K382" i="15"/>
  <c r="N356" i="15"/>
  <c r="K356" i="15"/>
  <c r="N481" i="15"/>
  <c r="K481" i="15"/>
  <c r="K846" i="15"/>
  <c r="N846" i="15"/>
  <c r="N852" i="15"/>
  <c r="K852" i="15"/>
  <c r="K662" i="15"/>
  <c r="N662" i="15"/>
  <c r="K772" i="15"/>
  <c r="N772" i="15"/>
  <c r="N777" i="15"/>
  <c r="K777" i="15"/>
  <c r="N482" i="15"/>
  <c r="K482" i="15"/>
  <c r="N277" i="15"/>
  <c r="K277" i="15"/>
  <c r="N719" i="15"/>
  <c r="K719" i="15"/>
  <c r="N674" i="15"/>
  <c r="K674" i="15"/>
  <c r="K867" i="14"/>
  <c r="N867" i="14"/>
  <c r="K237" i="15"/>
  <c r="N237" i="15"/>
  <c r="N784" i="14"/>
  <c r="K784" i="14"/>
  <c r="K752" i="15"/>
  <c r="N752" i="15"/>
  <c r="N649" i="15"/>
  <c r="K649" i="15"/>
  <c r="N626" i="14"/>
  <c r="K626" i="14"/>
  <c r="K589" i="14"/>
  <c r="N589" i="14"/>
  <c r="N817" i="14"/>
  <c r="K817" i="14"/>
  <c r="K754" i="14"/>
  <c r="N754" i="14"/>
  <c r="N726" i="14"/>
  <c r="K726" i="14"/>
  <c r="N632" i="14"/>
  <c r="K632" i="14"/>
  <c r="K459" i="14"/>
  <c r="N459" i="14"/>
  <c r="N814" i="15"/>
  <c r="K814" i="15"/>
  <c r="N312" i="15"/>
  <c r="K312" i="15"/>
  <c r="N444" i="14"/>
  <c r="K444" i="14"/>
  <c r="K869" i="13"/>
  <c r="N869" i="13"/>
  <c r="N191" i="15"/>
  <c r="K191" i="15"/>
  <c r="N714" i="14"/>
  <c r="K714" i="14"/>
  <c r="N247" i="14"/>
  <c r="K247" i="14"/>
  <c r="N282" i="14"/>
  <c r="K282" i="14"/>
  <c r="N700" i="13"/>
  <c r="K700" i="13"/>
  <c r="N811" i="14"/>
  <c r="K811" i="14"/>
  <c r="N57" i="14"/>
  <c r="K57" i="14"/>
  <c r="N42" i="14"/>
  <c r="K42" i="14"/>
  <c r="K861" i="13"/>
  <c r="N861" i="13"/>
  <c r="K835" i="13"/>
  <c r="N835" i="13"/>
  <c r="N851" i="13"/>
  <c r="K851" i="13"/>
  <c r="N712" i="13"/>
  <c r="K712" i="13"/>
  <c r="N692" i="13"/>
  <c r="K692" i="13"/>
  <c r="N656" i="13"/>
  <c r="K656" i="13"/>
  <c r="K560" i="13"/>
  <c r="N560" i="13"/>
  <c r="K540" i="13"/>
  <c r="N540" i="13"/>
  <c r="N590" i="13"/>
  <c r="K590" i="13"/>
  <c r="K835" i="14"/>
  <c r="N835" i="14"/>
  <c r="N631" i="14"/>
  <c r="K631" i="14"/>
  <c r="N427" i="14"/>
  <c r="K427" i="14"/>
  <c r="N815" i="13"/>
  <c r="K815" i="13"/>
  <c r="N677" i="13"/>
  <c r="K677" i="13"/>
  <c r="N651" i="13"/>
  <c r="K651" i="13"/>
  <c r="N605" i="13"/>
  <c r="K605" i="13"/>
  <c r="K687" i="13"/>
  <c r="N687" i="13"/>
  <c r="K445" i="13"/>
  <c r="N445" i="13"/>
  <c r="K405" i="13"/>
  <c r="N405" i="13"/>
  <c r="K291" i="13"/>
  <c r="N291" i="13"/>
  <c r="N467" i="13"/>
  <c r="K467" i="13"/>
  <c r="N297" i="13"/>
  <c r="K297" i="13"/>
  <c r="N452" i="13"/>
  <c r="K452" i="13"/>
  <c r="K272" i="13"/>
  <c r="N272" i="13"/>
  <c r="N600" i="13"/>
  <c r="K600" i="13"/>
  <c r="N822" i="11"/>
  <c r="K822" i="11"/>
  <c r="K406" i="11"/>
  <c r="N406" i="11"/>
  <c r="K840" i="11"/>
  <c r="N840" i="11"/>
  <c r="K800" i="11"/>
  <c r="N800" i="11"/>
  <c r="N807" i="11"/>
  <c r="K807" i="11"/>
  <c r="N796" i="11"/>
  <c r="K796" i="11"/>
  <c r="K661" i="11"/>
  <c r="N661" i="11"/>
  <c r="N652" i="11"/>
  <c r="K652" i="11"/>
  <c r="N666" i="11"/>
  <c r="K666" i="11"/>
  <c r="K611" i="11"/>
  <c r="N611" i="11"/>
  <c r="N626" i="11"/>
  <c r="K626" i="11"/>
  <c r="K460" i="11"/>
  <c r="N460" i="11"/>
  <c r="N441" i="11"/>
  <c r="K441" i="11"/>
  <c r="N445" i="11"/>
  <c r="K445" i="11"/>
  <c r="K650" i="13"/>
  <c r="N650" i="13"/>
  <c r="K552" i="13"/>
  <c r="N552" i="13"/>
  <c r="N604" i="13"/>
  <c r="K604" i="13"/>
  <c r="K526" i="13"/>
  <c r="N526" i="13"/>
  <c r="N460" i="13"/>
  <c r="K460" i="13"/>
  <c r="N515" i="13"/>
  <c r="K515" i="13"/>
  <c r="K335" i="13"/>
  <c r="N335" i="13"/>
  <c r="K230" i="13"/>
  <c r="N230" i="13"/>
  <c r="N207" i="13"/>
  <c r="K207" i="13"/>
  <c r="N842" i="11"/>
  <c r="K842" i="11"/>
  <c r="K741" i="11"/>
  <c r="N741" i="11"/>
  <c r="N697" i="11"/>
  <c r="K697" i="11"/>
  <c r="K677" i="11"/>
  <c r="N677" i="11"/>
  <c r="N667" i="11"/>
  <c r="K667" i="11"/>
  <c r="K595" i="11"/>
  <c r="N595" i="11"/>
  <c r="N609" i="11"/>
  <c r="K609" i="11"/>
  <c r="N589" i="11"/>
  <c r="K589" i="11"/>
  <c r="K322" i="11"/>
  <c r="N322" i="11"/>
  <c r="N356" i="11"/>
  <c r="K356" i="11"/>
  <c r="K226" i="11"/>
  <c r="N226" i="11"/>
  <c r="N6" i="11"/>
  <c r="K6" i="11"/>
  <c r="N855" i="10"/>
  <c r="K855" i="10"/>
  <c r="N791" i="10"/>
  <c r="K791" i="10"/>
  <c r="N840" i="10"/>
  <c r="K840" i="10"/>
  <c r="N660" i="10"/>
  <c r="K660" i="10"/>
  <c r="N231" i="11"/>
  <c r="K231" i="11"/>
  <c r="N825" i="10"/>
  <c r="K825" i="10"/>
  <c r="N764" i="10"/>
  <c r="K764" i="10"/>
  <c r="K820" i="10"/>
  <c r="N820" i="10"/>
  <c r="N830" i="10"/>
  <c r="K830" i="10"/>
  <c r="K809" i="10"/>
  <c r="N809" i="10"/>
  <c r="K716" i="10"/>
  <c r="N716" i="10"/>
  <c r="N807" i="10"/>
  <c r="K807" i="10"/>
  <c r="K697" i="10"/>
  <c r="N697" i="10"/>
  <c r="N672" i="10"/>
  <c r="K672" i="10"/>
  <c r="K591" i="10"/>
  <c r="N591" i="10"/>
  <c r="N876" i="15"/>
  <c r="K876" i="15"/>
  <c r="N801" i="15"/>
  <c r="K801" i="15"/>
  <c r="K651" i="15"/>
  <c r="N651" i="15"/>
  <c r="N629" i="15"/>
  <c r="K629" i="15"/>
  <c r="K182" i="15"/>
  <c r="N182" i="15"/>
  <c r="N802" i="15"/>
  <c r="K802" i="15"/>
  <c r="N789" i="15"/>
  <c r="K789" i="15"/>
  <c r="K715" i="15"/>
  <c r="N715" i="15"/>
  <c r="N664" i="15"/>
  <c r="K664" i="15"/>
  <c r="N551" i="15"/>
  <c r="K551" i="15"/>
  <c r="K321" i="15"/>
  <c r="N321" i="15"/>
  <c r="N702" i="15"/>
  <c r="K702" i="15"/>
  <c r="K641" i="15"/>
  <c r="N641" i="15"/>
  <c r="N816" i="14"/>
  <c r="K816" i="14"/>
  <c r="K830" i="14"/>
  <c r="N830" i="14"/>
  <c r="N832" i="15"/>
  <c r="K832" i="15"/>
  <c r="K711" i="15"/>
  <c r="N711" i="15"/>
  <c r="N721" i="15"/>
  <c r="K721" i="15"/>
  <c r="N694" i="15"/>
  <c r="K694" i="15"/>
  <c r="N462" i="15"/>
  <c r="K462" i="15"/>
  <c r="N422" i="15"/>
  <c r="K422" i="15"/>
  <c r="N236" i="15"/>
  <c r="K236" i="15"/>
  <c r="N825" i="14"/>
  <c r="K825" i="14"/>
  <c r="N231" i="15"/>
  <c r="K231" i="15"/>
  <c r="N849" i="14"/>
  <c r="K849" i="14"/>
  <c r="K801" i="14"/>
  <c r="N801" i="14"/>
  <c r="N827" i="14"/>
  <c r="K827" i="14"/>
  <c r="N637" i="14"/>
  <c r="K637" i="14"/>
  <c r="K624" i="15"/>
  <c r="N624" i="15"/>
  <c r="K834" i="14"/>
  <c r="N834" i="14"/>
  <c r="K742" i="14"/>
  <c r="N742" i="14"/>
  <c r="K674" i="14"/>
  <c r="N674" i="14"/>
  <c r="N585" i="14"/>
  <c r="K585" i="14"/>
  <c r="K497" i="14"/>
  <c r="N497" i="14"/>
  <c r="K700" i="15"/>
  <c r="N700" i="15"/>
  <c r="K680" i="15"/>
  <c r="N680" i="15"/>
  <c r="N625" i="15"/>
  <c r="K625" i="15"/>
  <c r="N437" i="15"/>
  <c r="K437" i="15"/>
  <c r="N702" i="14"/>
  <c r="K702" i="14"/>
  <c r="N739" i="14"/>
  <c r="K739" i="14"/>
  <c r="K346" i="14"/>
  <c r="N346" i="14"/>
  <c r="N227" i="14"/>
  <c r="K227" i="14"/>
  <c r="N107" i="14"/>
  <c r="K107" i="14"/>
  <c r="K741" i="15"/>
  <c r="N741" i="15"/>
  <c r="N609" i="15"/>
  <c r="K609" i="15"/>
  <c r="K177" i="14"/>
  <c r="N177" i="14"/>
  <c r="N192" i="14"/>
  <c r="K192" i="14"/>
  <c r="K846" i="13"/>
  <c r="N846" i="13"/>
  <c r="N867" i="13"/>
  <c r="K867" i="13"/>
  <c r="K577" i="13"/>
  <c r="N577" i="13"/>
  <c r="N655" i="13"/>
  <c r="K655" i="13"/>
  <c r="K857" i="14"/>
  <c r="N857" i="14"/>
  <c r="K579" i="14"/>
  <c r="N579" i="14"/>
  <c r="K736" i="13"/>
  <c r="N736" i="13"/>
  <c r="N594" i="14"/>
  <c r="K594" i="14"/>
  <c r="N262" i="14"/>
  <c r="K262" i="14"/>
  <c r="N191" i="14"/>
  <c r="K191" i="14"/>
  <c r="K774" i="13"/>
  <c r="N774" i="13"/>
  <c r="N811" i="13"/>
  <c r="K811" i="13"/>
  <c r="N722" i="13"/>
  <c r="K722" i="13"/>
  <c r="N639" i="13"/>
  <c r="K639" i="13"/>
  <c r="K649" i="13"/>
  <c r="N649" i="13"/>
  <c r="N282" i="13"/>
  <c r="K282" i="13"/>
  <c r="K826" i="11"/>
  <c r="N826" i="11"/>
  <c r="K692" i="11"/>
  <c r="N692" i="11"/>
  <c r="K461" i="13"/>
  <c r="N461" i="13"/>
  <c r="K182" i="13"/>
  <c r="N182" i="13"/>
  <c r="N542" i="11"/>
  <c r="K542" i="11"/>
  <c r="K525" i="11"/>
  <c r="N525" i="11"/>
  <c r="N526" i="11"/>
  <c r="K526" i="11"/>
  <c r="K862" i="11"/>
  <c r="N862" i="11"/>
  <c r="N719" i="9"/>
  <c r="N792" i="9"/>
  <c r="K806" i="9"/>
  <c r="K786" i="9"/>
  <c r="K846" i="9"/>
  <c r="N704" i="10"/>
  <c r="N727" i="10"/>
  <c r="N861" i="10"/>
  <c r="K444" i="10"/>
  <c r="K181" i="11"/>
  <c r="N605" i="11"/>
  <c r="N845" i="11"/>
  <c r="K337" i="11"/>
  <c r="K641" i="11"/>
  <c r="K851" i="11"/>
  <c r="K271" i="11"/>
  <c r="K452" i="11"/>
  <c r="K532" i="11"/>
  <c r="N731" i="11"/>
  <c r="K776" i="11"/>
  <c r="K456" i="11"/>
  <c r="N559" i="11"/>
  <c r="K694" i="11"/>
  <c r="N830" i="11"/>
  <c r="N861" i="11"/>
  <c r="K177" i="13"/>
  <c r="N595" i="13"/>
  <c r="N561" i="13"/>
  <c r="K400" i="13"/>
  <c r="N870" i="13"/>
  <c r="N292" i="14"/>
  <c r="N456" i="15"/>
  <c r="N745" i="15"/>
  <c r="K745" i="15"/>
  <c r="K714" i="15"/>
  <c r="N714" i="15"/>
  <c r="N630" i="15"/>
  <c r="K630" i="15"/>
  <c r="K776" i="15"/>
  <c r="N776" i="15"/>
  <c r="K725" i="15"/>
  <c r="N725" i="15"/>
  <c r="K645" i="15"/>
  <c r="N645" i="15"/>
  <c r="K579" i="15"/>
  <c r="N579" i="15"/>
  <c r="N426" i="15"/>
  <c r="K426" i="15"/>
  <c r="N406" i="15"/>
  <c r="K406" i="15"/>
  <c r="K820" i="15"/>
  <c r="N820" i="15"/>
  <c r="N797" i="15"/>
  <c r="K797" i="15"/>
  <c r="K685" i="15"/>
  <c r="N685" i="15"/>
  <c r="K755" i="15"/>
  <c r="N755" i="15"/>
  <c r="N497" i="15"/>
  <c r="K497" i="15"/>
  <c r="K850" i="14"/>
  <c r="N850" i="14"/>
  <c r="N620" i="15"/>
  <c r="K620" i="15"/>
  <c r="N441" i="15"/>
  <c r="K441" i="15"/>
  <c r="K226" i="15"/>
  <c r="N226" i="15"/>
  <c r="N844" i="15"/>
  <c r="K844" i="15"/>
  <c r="N640" i="15"/>
  <c r="K640" i="15"/>
  <c r="K724" i="14"/>
  <c r="N724" i="14"/>
  <c r="N749" i="14"/>
  <c r="K749" i="14"/>
  <c r="N684" i="14"/>
  <c r="K684" i="14"/>
  <c r="N701" i="14"/>
  <c r="K701" i="14"/>
  <c r="K685" i="14"/>
  <c r="N685" i="14"/>
  <c r="N584" i="14"/>
  <c r="K584" i="14"/>
  <c r="N630" i="14"/>
  <c r="K630" i="14"/>
  <c r="K779" i="15"/>
  <c r="N779" i="15"/>
  <c r="K192" i="15"/>
  <c r="N192" i="15"/>
  <c r="N796" i="14"/>
  <c r="K796" i="14"/>
  <c r="N725" i="14"/>
  <c r="K725" i="14"/>
  <c r="N551" i="14"/>
  <c r="K551" i="14"/>
  <c r="N710" i="15"/>
  <c r="K710" i="15"/>
  <c r="N619" i="14"/>
  <c r="K619" i="14"/>
  <c r="K584" i="15"/>
  <c r="N584" i="15"/>
  <c r="K567" i="14"/>
  <c r="N567" i="14"/>
  <c r="K332" i="14"/>
  <c r="N332" i="14"/>
  <c r="K312" i="14"/>
  <c r="N312" i="14"/>
  <c r="K805" i="13"/>
  <c r="N805" i="13"/>
  <c r="K775" i="13"/>
  <c r="N775" i="13"/>
  <c r="N651" i="14"/>
  <c r="K651" i="14"/>
  <c r="K787" i="13"/>
  <c r="N787" i="13"/>
  <c r="N837" i="13"/>
  <c r="K837" i="13"/>
  <c r="K679" i="13"/>
  <c r="N679" i="13"/>
  <c r="N772" i="13"/>
  <c r="K772" i="13"/>
  <c r="N684" i="13"/>
  <c r="K684" i="13"/>
  <c r="N745" i="13"/>
  <c r="K745" i="13"/>
  <c r="K737" i="13"/>
  <c r="N737" i="13"/>
  <c r="N642" i="15"/>
  <c r="K642" i="15"/>
  <c r="K790" i="13"/>
  <c r="N790" i="13"/>
  <c r="K752" i="13"/>
  <c r="N752" i="13"/>
  <c r="K616" i="13"/>
  <c r="N616" i="13"/>
  <c r="K565" i="13"/>
  <c r="N565" i="13"/>
  <c r="N322" i="13"/>
  <c r="K322" i="13"/>
  <c r="N337" i="13"/>
  <c r="K337" i="13"/>
  <c r="N107" i="13"/>
  <c r="K107" i="13"/>
  <c r="N860" i="11"/>
  <c r="K860" i="11"/>
  <c r="K824" i="11"/>
  <c r="N824" i="11"/>
  <c r="N682" i="11"/>
  <c r="K682" i="11"/>
  <c r="N729" i="10"/>
  <c r="N676" i="10"/>
  <c r="N749" i="10"/>
  <c r="N600" i="10"/>
  <c r="K726" i="10"/>
  <c r="K789" i="10"/>
  <c r="N7" i="11"/>
  <c r="N681" i="11"/>
  <c r="N780" i="11"/>
  <c r="K267" i="11"/>
  <c r="N810" i="11"/>
  <c r="K447" i="11"/>
  <c r="K632" i="11"/>
  <c r="K714" i="11"/>
  <c r="N566" i="11"/>
  <c r="K750" i="11"/>
  <c r="N231" i="13"/>
  <c r="K271" i="13"/>
  <c r="K697" i="14"/>
  <c r="N575" i="15"/>
  <c r="N565" i="15"/>
  <c r="N705" i="15"/>
  <c r="K705" i="15"/>
  <c r="N676" i="15"/>
  <c r="K676" i="15"/>
  <c r="K592" i="15"/>
  <c r="N592" i="15"/>
  <c r="N652" i="15"/>
  <c r="K652" i="15"/>
  <c r="K444" i="15"/>
  <c r="N444" i="15"/>
  <c r="K735" i="15"/>
  <c r="N735" i="15"/>
  <c r="K677" i="15"/>
  <c r="N677" i="15"/>
  <c r="K431" i="15"/>
  <c r="N431" i="15"/>
  <c r="N446" i="15"/>
  <c r="K446" i="15"/>
  <c r="K574" i="15"/>
  <c r="N574" i="15"/>
  <c r="K865" i="15"/>
  <c r="N865" i="15"/>
  <c r="N856" i="15"/>
  <c r="K856" i="15"/>
  <c r="N327" i="15"/>
  <c r="K327" i="15"/>
  <c r="N42" i="15"/>
  <c r="K42" i="15"/>
  <c r="K869" i="14"/>
  <c r="N869" i="14"/>
  <c r="N839" i="14"/>
  <c r="K839" i="14"/>
  <c r="K712" i="15"/>
  <c r="N712" i="15"/>
  <c r="K770" i="15"/>
  <c r="N770" i="15"/>
  <c r="K447" i="15"/>
  <c r="N447" i="15"/>
  <c r="K407" i="15"/>
  <c r="N407" i="15"/>
  <c r="K346" i="15"/>
  <c r="N346" i="15"/>
  <c r="K675" i="14"/>
  <c r="N675" i="14"/>
  <c r="N576" i="14"/>
  <c r="K576" i="14"/>
  <c r="K426" i="14"/>
  <c r="N426" i="14"/>
  <c r="K587" i="15"/>
  <c r="N587" i="15"/>
  <c r="K709" i="14"/>
  <c r="N709" i="14"/>
  <c r="K696" i="14"/>
  <c r="N696" i="14"/>
  <c r="N680" i="14"/>
  <c r="K680" i="14"/>
  <c r="N487" i="14"/>
  <c r="K487" i="14"/>
  <c r="N397" i="14"/>
  <c r="K397" i="14"/>
  <c r="N352" i="15"/>
  <c r="K352" i="15"/>
  <c r="N107" i="15"/>
  <c r="K107" i="15"/>
  <c r="K865" i="14"/>
  <c r="N865" i="14"/>
  <c r="K677" i="14"/>
  <c r="N677" i="14"/>
  <c r="K625" i="14"/>
  <c r="N625" i="14"/>
  <c r="N616" i="14"/>
  <c r="K616" i="14"/>
  <c r="K596" i="14"/>
  <c r="N596" i="14"/>
  <c r="N587" i="14"/>
  <c r="K587" i="14"/>
  <c r="K564" i="14"/>
  <c r="N564" i="14"/>
  <c r="N664" i="14"/>
  <c r="K664" i="14"/>
  <c r="K839" i="13"/>
  <c r="N839" i="13"/>
  <c r="K405" i="14"/>
  <c r="N405" i="14"/>
  <c r="K72" i="14"/>
  <c r="N72" i="14"/>
  <c r="K842" i="13"/>
  <c r="N842" i="13"/>
  <c r="K766" i="13"/>
  <c r="N766" i="13"/>
  <c r="N781" i="13"/>
  <c r="K781" i="13"/>
  <c r="K682" i="13"/>
  <c r="N682" i="13"/>
  <c r="K626" i="13"/>
  <c r="N626" i="13"/>
  <c r="K606" i="13"/>
  <c r="N606" i="13"/>
  <c r="N736" i="15"/>
  <c r="K736" i="15"/>
  <c r="K517" i="14"/>
  <c r="N517" i="14"/>
  <c r="N456" i="14"/>
  <c r="K456" i="14"/>
  <c r="K816" i="13"/>
  <c r="N816" i="13"/>
  <c r="N829" i="13"/>
  <c r="K829" i="13"/>
  <c r="K641" i="13"/>
  <c r="N641" i="13"/>
  <c r="N637" i="13"/>
  <c r="K637" i="13"/>
  <c r="N765" i="14"/>
  <c r="K765" i="14"/>
  <c r="N756" i="14"/>
  <c r="K756" i="14"/>
  <c r="K747" i="14"/>
  <c r="N747" i="14"/>
  <c r="N674" i="13"/>
  <c r="K674" i="13"/>
  <c r="N567" i="13"/>
  <c r="K567" i="13"/>
  <c r="N719" i="13"/>
  <c r="K719" i="13"/>
  <c r="K236" i="13"/>
  <c r="N236" i="13"/>
  <c r="K765" i="11"/>
  <c r="N765" i="11"/>
  <c r="N756" i="11"/>
  <c r="K756" i="11"/>
  <c r="K687" i="11"/>
  <c r="N687" i="11"/>
  <c r="N674" i="11"/>
  <c r="K674" i="11"/>
  <c r="N551" i="13"/>
  <c r="K551" i="13"/>
  <c r="N670" i="13"/>
  <c r="K670" i="13"/>
  <c r="N531" i="13"/>
  <c r="K531" i="13"/>
  <c r="K102" i="13"/>
  <c r="N102" i="13"/>
  <c r="K217" i="13"/>
  <c r="N217" i="13"/>
  <c r="K627" i="11"/>
  <c r="N627" i="11"/>
  <c r="N704" i="13"/>
  <c r="K704" i="13"/>
  <c r="K572" i="13"/>
  <c r="N572" i="13"/>
  <c r="K517" i="13"/>
  <c r="N517" i="13"/>
  <c r="K684" i="10"/>
  <c r="N786" i="10"/>
  <c r="N207" i="10"/>
  <c r="K525" i="10"/>
  <c r="K646" i="10"/>
  <c r="K292" i="11"/>
  <c r="N527" i="11"/>
  <c r="K561" i="11"/>
  <c r="K676" i="11"/>
  <c r="K735" i="11"/>
  <c r="N762" i="11"/>
  <c r="N740" i="11"/>
  <c r="K382" i="14"/>
  <c r="K614" i="14"/>
  <c r="K609" i="10"/>
  <c r="N356" i="10"/>
  <c r="N726" i="15"/>
  <c r="N850" i="15"/>
  <c r="K689" i="15"/>
  <c r="N746" i="15"/>
  <c r="N737" i="15"/>
  <c r="N459" i="15"/>
  <c r="K572" i="15"/>
  <c r="N707" i="15"/>
  <c r="K827" i="15"/>
  <c r="N877" i="15"/>
  <c r="K695" i="15"/>
  <c r="K821" i="15"/>
  <c r="N866" i="15"/>
  <c r="K594" i="15"/>
  <c r="K617" i="14"/>
  <c r="K649" i="14"/>
  <c r="N786" i="14"/>
  <c r="N565" i="14"/>
  <c r="N656" i="14"/>
  <c r="N864" i="14"/>
  <c r="K57" i="15"/>
  <c r="N122" i="15"/>
  <c r="K566" i="15"/>
  <c r="K656" i="15"/>
  <c r="K759" i="15"/>
  <c r="N749" i="15"/>
  <c r="N786" i="15"/>
  <c r="N854" i="15"/>
  <c r="K336" i="15"/>
  <c r="N560" i="15"/>
  <c r="K672" i="15"/>
  <c r="N631" i="15"/>
  <c r="K756" i="15"/>
  <c r="N696" i="15"/>
  <c r="N727" i="15"/>
  <c r="K829" i="15"/>
  <c r="K485" i="15"/>
  <c r="K550" i="15"/>
  <c r="K582" i="15"/>
  <c r="N564" i="15"/>
  <c r="K807" i="15"/>
  <c r="N760" i="15"/>
  <c r="K810" i="15"/>
  <c r="K819" i="15"/>
  <c r="K872" i="15"/>
  <c r="K859" i="15"/>
  <c r="N561" i="15"/>
  <c r="K691" i="15"/>
  <c r="K724" i="15"/>
  <c r="N681" i="15"/>
  <c r="N764" i="15"/>
  <c r="N795" i="15"/>
  <c r="N842" i="15"/>
  <c r="N831" i="15"/>
  <c r="K684" i="15"/>
  <c r="N684" i="15"/>
  <c r="K591" i="15"/>
  <c r="N591" i="15"/>
  <c r="N570" i="15"/>
  <c r="K570" i="15"/>
  <c r="K539" i="15"/>
  <c r="N539" i="15"/>
  <c r="K242" i="15"/>
  <c r="N242" i="15"/>
  <c r="K862" i="15"/>
  <c r="N862" i="15"/>
  <c r="N871" i="15"/>
  <c r="K871" i="15"/>
  <c r="N811" i="15"/>
  <c r="K811" i="15"/>
  <c r="K836" i="15"/>
  <c r="N836" i="15"/>
  <c r="K790" i="15"/>
  <c r="N790" i="15"/>
  <c r="K654" i="15"/>
  <c r="N654" i="15"/>
  <c r="K599" i="15"/>
  <c r="N599" i="15"/>
  <c r="K511" i="15"/>
  <c r="N511" i="15"/>
  <c r="N506" i="15"/>
  <c r="K506" i="15"/>
  <c r="N525" i="15"/>
  <c r="K525" i="15"/>
  <c r="K381" i="15"/>
  <c r="N381" i="15"/>
  <c r="N774" i="15"/>
  <c r="K774" i="15"/>
  <c r="N397" i="15"/>
  <c r="K397" i="15"/>
  <c r="K647" i="15"/>
  <c r="N647" i="15"/>
  <c r="K400" i="15"/>
  <c r="N400" i="15"/>
  <c r="K636" i="15"/>
  <c r="N636" i="15"/>
  <c r="K692" i="15"/>
  <c r="N692" i="15"/>
  <c r="N517" i="15"/>
  <c r="K517" i="15"/>
  <c r="K699" i="15"/>
  <c r="N699" i="15"/>
  <c r="K742" i="15"/>
  <c r="N742" i="15"/>
  <c r="K526" i="14"/>
  <c r="K792" i="14"/>
  <c r="N845" i="14"/>
  <c r="N809" i="14"/>
  <c r="K207" i="15"/>
  <c r="K247" i="15"/>
  <c r="N357" i="15"/>
  <c r="K386" i="15"/>
  <c r="K590" i="15"/>
  <c r="K622" i="15"/>
  <c r="N669" i="15"/>
  <c r="K762" i="15"/>
  <c r="K729" i="15"/>
  <c r="N775" i="15"/>
  <c r="N835" i="15"/>
  <c r="N282" i="15"/>
  <c r="K486" i="15"/>
  <c r="K601" i="15"/>
  <c r="N569" i="15"/>
  <c r="N806" i="15"/>
  <c r="K834" i="15"/>
  <c r="N870" i="15"/>
  <c r="N266" i="15"/>
  <c r="N512" i="15"/>
  <c r="K612" i="15"/>
  <c r="K679" i="15"/>
  <c r="K780" i="15"/>
  <c r="K367" i="15"/>
  <c r="K372" i="15"/>
  <c r="K466" i="15"/>
  <c r="K637" i="15"/>
  <c r="K605" i="15"/>
  <c r="K792" i="15"/>
  <c r="K782" i="15"/>
  <c r="N782" i="15"/>
  <c r="N657" i="15"/>
  <c r="K657" i="15"/>
  <c r="K611" i="15"/>
  <c r="N611" i="15"/>
  <c r="N296" i="15"/>
  <c r="K296" i="15"/>
  <c r="K875" i="15"/>
  <c r="N875" i="15"/>
  <c r="K754" i="15"/>
  <c r="N754" i="15"/>
  <c r="N747" i="15"/>
  <c r="K747" i="15"/>
  <c r="K516" i="15"/>
  <c r="N516" i="15"/>
  <c r="N526" i="15"/>
  <c r="K526" i="15"/>
  <c r="N541" i="15"/>
  <c r="K541" i="15"/>
  <c r="N271" i="15"/>
  <c r="K271" i="15"/>
  <c r="N857" i="15"/>
  <c r="K857" i="15"/>
  <c r="N822" i="15"/>
  <c r="K822" i="15"/>
  <c r="K731" i="15"/>
  <c r="N731" i="15"/>
  <c r="K576" i="15"/>
  <c r="N576" i="15"/>
  <c r="N522" i="15"/>
  <c r="K522" i="15"/>
  <c r="N402" i="15"/>
  <c r="K402" i="15"/>
  <c r="K771" i="15"/>
  <c r="N771" i="15"/>
  <c r="N766" i="15"/>
  <c r="K766" i="15"/>
  <c r="N660" i="15"/>
  <c r="K660" i="15"/>
  <c r="K596" i="15"/>
  <c r="N596" i="15"/>
  <c r="R555" i="15"/>
  <c r="Q555" i="15"/>
  <c r="Q524" i="15"/>
  <c r="R524" i="15"/>
  <c r="R484" i="15"/>
  <c r="S484" i="15"/>
  <c r="L484" i="15" s="1"/>
  <c r="T484" i="15" s="1"/>
  <c r="K464" i="15"/>
  <c r="N464" i="15"/>
  <c r="R424" i="15"/>
  <c r="K404" i="15"/>
  <c r="N404" i="15"/>
  <c r="Q384" i="15"/>
  <c r="K519" i="15"/>
  <c r="N519" i="15"/>
  <c r="R519" i="15"/>
  <c r="R499" i="15"/>
  <c r="Q499" i="15"/>
  <c r="R419" i="15"/>
  <c r="Q534" i="15"/>
  <c r="R474" i="15"/>
  <c r="K454" i="15"/>
  <c r="N454" i="15"/>
  <c r="Q454" i="15"/>
  <c r="R414" i="15"/>
  <c r="Q399" i="15"/>
  <c r="S399" i="15"/>
  <c r="L399" i="15" s="1"/>
  <c r="T399" i="15" s="1"/>
  <c r="S342" i="15"/>
  <c r="L342" i="15" s="1"/>
  <c r="T342" i="15" s="1"/>
  <c r="R302" i="15"/>
  <c r="R425" i="15"/>
  <c r="Q389" i="15"/>
  <c r="N349" i="15"/>
  <c r="K349" i="15"/>
  <c r="S349" i="15"/>
  <c r="L349" i="15" s="1"/>
  <c r="T349" i="15" s="1"/>
  <c r="Q269" i="15"/>
  <c r="K249" i="15"/>
  <c r="N249" i="15"/>
  <c r="S376" i="15"/>
  <c r="L376" i="15" s="1"/>
  <c r="T376" i="15" s="1"/>
  <c r="N316" i="15"/>
  <c r="K316" i="15"/>
  <c r="S316" i="15"/>
  <c r="L316" i="15" s="1"/>
  <c r="T316" i="15" s="1"/>
  <c r="Q256" i="15"/>
  <c r="R256" i="15"/>
  <c r="N375" i="15"/>
  <c r="K375" i="15"/>
  <c r="S375" i="15"/>
  <c r="L375" i="15" s="1"/>
  <c r="T375" i="15" s="1"/>
  <c r="R222" i="15"/>
  <c r="S222" i="15"/>
  <c r="L222" i="15" s="1"/>
  <c r="T222" i="15" s="1"/>
  <c r="Q162" i="15"/>
  <c r="N554" i="15"/>
  <c r="K554" i="15"/>
  <c r="K536" i="15"/>
  <c r="N536" i="15"/>
  <c r="Q496" i="15"/>
  <c r="R476" i="15"/>
  <c r="S476" i="15"/>
  <c r="L476" i="15" s="1"/>
  <c r="T476" i="15" s="1"/>
  <c r="K436" i="15"/>
  <c r="N436" i="15"/>
  <c r="R436" i="15"/>
  <c r="K416" i="15"/>
  <c r="N416" i="15"/>
  <c r="R416" i="15"/>
  <c r="S396" i="15"/>
  <c r="L396" i="15" s="1"/>
  <c r="T396" i="15" s="1"/>
  <c r="Q396" i="15"/>
  <c r="Q411" i="15"/>
  <c r="R546" i="15"/>
  <c r="Q546" i="15"/>
  <c r="Q545" i="15"/>
  <c r="S391" i="15"/>
  <c r="L391" i="15" s="1"/>
  <c r="T391" i="15" s="1"/>
  <c r="N370" i="15"/>
  <c r="K370" i="15"/>
  <c r="Q350" i="15"/>
  <c r="S350" i="15"/>
  <c r="L350" i="15" s="1"/>
  <c r="T350" i="15" s="1"/>
  <c r="Q330" i="15"/>
  <c r="R290" i="15"/>
  <c r="R270" i="15"/>
  <c r="R250" i="15"/>
  <c r="N409" i="15"/>
  <c r="K409" i="15"/>
  <c r="R301" i="15"/>
  <c r="Q281" i="15"/>
  <c r="S261" i="15"/>
  <c r="L261" i="15" s="1"/>
  <c r="T261" i="15" s="1"/>
  <c r="R261" i="15"/>
  <c r="Q364" i="15"/>
  <c r="R344" i="15"/>
  <c r="R324" i="15"/>
  <c r="Q324" i="15"/>
  <c r="R284" i="15"/>
  <c r="N264" i="15"/>
  <c r="K264" i="15"/>
  <c r="S244" i="15"/>
  <c r="L244" i="15" s="1"/>
  <c r="T244" i="15" s="1"/>
  <c r="N351" i="15"/>
  <c r="K351" i="15"/>
  <c r="R351" i="15"/>
  <c r="R210" i="15"/>
  <c r="R190" i="15"/>
  <c r="Q170" i="15"/>
  <c r="Q150" i="15"/>
  <c r="K130" i="15"/>
  <c r="N130" i="15"/>
  <c r="K110" i="15"/>
  <c r="N110" i="15"/>
  <c r="S412" i="15"/>
  <c r="L412" i="15" s="1"/>
  <c r="T412" i="15" s="1"/>
  <c r="S547" i="15"/>
  <c r="L547" i="15" s="1"/>
  <c r="T547" i="15" s="1"/>
  <c r="R326" i="15"/>
  <c r="R286" i="15"/>
  <c r="S477" i="15"/>
  <c r="L477" i="15" s="1"/>
  <c r="T477" i="15" s="1"/>
  <c r="S380" i="15"/>
  <c r="L380" i="15" s="1"/>
  <c r="T380" i="15" s="1"/>
  <c r="R380" i="15"/>
  <c r="Q300" i="15"/>
  <c r="R300" i="15"/>
  <c r="R260" i="15"/>
  <c r="K260" i="15"/>
  <c r="N260" i="15"/>
  <c r="R255" i="15"/>
  <c r="S206" i="15"/>
  <c r="L206" i="15" s="1"/>
  <c r="T206" i="15" s="1"/>
  <c r="Q206" i="15"/>
  <c r="R166" i="15"/>
  <c r="K126" i="15"/>
  <c r="N126" i="15"/>
  <c r="S421" i="15"/>
  <c r="L421" i="15" s="1"/>
  <c r="T421" i="15" s="1"/>
  <c r="N295" i="15"/>
  <c r="K295" i="15"/>
  <c r="R295" i="15"/>
  <c r="R229" i="15"/>
  <c r="S189" i="15"/>
  <c r="L189" i="15" s="1"/>
  <c r="T189" i="15" s="1"/>
  <c r="Q189" i="15"/>
  <c r="K169" i="15"/>
  <c r="N169" i="15"/>
  <c r="R169" i="15"/>
  <c r="Q149" i="15"/>
  <c r="S129" i="15"/>
  <c r="L129" i="15" s="1"/>
  <c r="T129" i="15" s="1"/>
  <c r="R371" i="15"/>
  <c r="R311" i="15"/>
  <c r="S311" i="15"/>
  <c r="L311" i="15" s="1"/>
  <c r="T311" i="15" s="1"/>
  <c r="Q251" i="15"/>
  <c r="R224" i="15"/>
  <c r="Q204" i="15"/>
  <c r="S144" i="15"/>
  <c r="L144" i="15" s="1"/>
  <c r="T144" i="15" s="1"/>
  <c r="N144" i="15"/>
  <c r="K144" i="15"/>
  <c r="S520" i="15"/>
  <c r="L520" i="15" s="1"/>
  <c r="T520" i="15" s="1"/>
  <c r="Q480" i="15"/>
  <c r="R480" i="15"/>
  <c r="K480" i="15"/>
  <c r="N480" i="15"/>
  <c r="R440" i="15"/>
  <c r="R495" i="15"/>
  <c r="Q455" i="15"/>
  <c r="K415" i="15"/>
  <c r="N415" i="15"/>
  <c r="Q470" i="15"/>
  <c r="S430" i="15"/>
  <c r="L430" i="15" s="1"/>
  <c r="T430" i="15" s="1"/>
  <c r="Q395" i="15"/>
  <c r="N354" i="15"/>
  <c r="K354" i="15"/>
  <c r="S314" i="15"/>
  <c r="L314" i="15" s="1"/>
  <c r="T314" i="15" s="1"/>
  <c r="R274" i="15"/>
  <c r="K274" i="15"/>
  <c r="N274" i="15"/>
  <c r="S549" i="15"/>
  <c r="L549" i="15" s="1"/>
  <c r="T549" i="15" s="1"/>
  <c r="R345" i="15"/>
  <c r="K305" i="15"/>
  <c r="N305" i="15"/>
  <c r="K265" i="15"/>
  <c r="N265" i="15"/>
  <c r="S265" i="15"/>
  <c r="L265" i="15" s="1"/>
  <c r="T265" i="15" s="1"/>
  <c r="Q194" i="15"/>
  <c r="K154" i="15"/>
  <c r="N154" i="15"/>
  <c r="S287" i="15"/>
  <c r="L287" i="15" s="1"/>
  <c r="T287" i="15" s="1"/>
  <c r="S205" i="15"/>
  <c r="L205" i="15" s="1"/>
  <c r="T205" i="15" s="1"/>
  <c r="R145" i="15"/>
  <c r="S125" i="15"/>
  <c r="L125" i="15" s="1"/>
  <c r="T125" i="15" s="1"/>
  <c r="R355" i="15"/>
  <c r="R220" i="15"/>
  <c r="S200" i="15"/>
  <c r="L200" i="15" s="1"/>
  <c r="T200" i="15" s="1"/>
  <c r="S180" i="15"/>
  <c r="L180" i="15" s="1"/>
  <c r="T180" i="15" s="1"/>
  <c r="Q160" i="15"/>
  <c r="K140" i="15"/>
  <c r="N140" i="15"/>
  <c r="R140" i="15"/>
  <c r="N120" i="15"/>
  <c r="K120" i="15"/>
  <c r="Q171" i="15"/>
  <c r="R171" i="15"/>
  <c r="N135" i="15"/>
  <c r="K135" i="15"/>
  <c r="S100" i="15"/>
  <c r="L100" i="15" s="1"/>
  <c r="T100" i="15" s="1"/>
  <c r="Q100" i="15"/>
  <c r="Q80" i="15"/>
  <c r="Q20" i="15"/>
  <c r="R65" i="15"/>
  <c r="K65" i="15"/>
  <c r="N65" i="15"/>
  <c r="R9" i="15"/>
  <c r="S95" i="15"/>
  <c r="L95" i="15" s="1"/>
  <c r="T95" i="15" s="1"/>
  <c r="Q95" i="15"/>
  <c r="S15" i="15"/>
  <c r="L15" i="15" s="1"/>
  <c r="T15" i="15" s="1"/>
  <c r="Q199" i="15"/>
  <c r="K41" i="15"/>
  <c r="N41" i="15"/>
  <c r="S41" i="15"/>
  <c r="L41" i="15" s="1"/>
  <c r="T41" i="15" s="1"/>
  <c r="Q41" i="15"/>
  <c r="R131" i="15"/>
  <c r="Q131" i="15"/>
  <c r="K101" i="15"/>
  <c r="N101" i="15"/>
  <c r="S62" i="15"/>
  <c r="L62" i="15" s="1"/>
  <c r="T62" i="15" s="1"/>
  <c r="Q22" i="15"/>
  <c r="N97" i="15"/>
  <c r="K97" i="15"/>
  <c r="K557" i="15"/>
  <c r="N557" i="15"/>
  <c r="R557" i="15"/>
  <c r="R556" i="15"/>
  <c r="K556" i="15"/>
  <c r="N556" i="15"/>
  <c r="S472" i="15"/>
  <c r="L472" i="15" s="1"/>
  <c r="T472" i="15" s="1"/>
  <c r="S392" i="15"/>
  <c r="L392" i="15" s="1"/>
  <c r="T392" i="15" s="1"/>
  <c r="N502" i="15"/>
  <c r="K502" i="15"/>
  <c r="Q502" i="15"/>
  <c r="R306" i="15"/>
  <c r="R377" i="15"/>
  <c r="S257" i="15"/>
  <c r="L257" i="15" s="1"/>
  <c r="T257" i="15" s="1"/>
  <c r="K360" i="15"/>
  <c r="N360" i="15"/>
  <c r="S280" i="15"/>
  <c r="L280" i="15" s="1"/>
  <c r="T280" i="15" s="1"/>
  <c r="K489" i="15"/>
  <c r="N489" i="15"/>
  <c r="R315" i="15"/>
  <c r="S186" i="15"/>
  <c r="L186" i="15" s="1"/>
  <c r="T186" i="15" s="1"/>
  <c r="Q146" i="15"/>
  <c r="R146" i="15"/>
  <c r="Q201" i="15"/>
  <c r="S201" i="15"/>
  <c r="L201" i="15" s="1"/>
  <c r="T201" i="15" s="1"/>
  <c r="S161" i="15"/>
  <c r="L161" i="15" s="1"/>
  <c r="T161" i="15" s="1"/>
  <c r="N161" i="15"/>
  <c r="K161" i="15"/>
  <c r="S121" i="15"/>
  <c r="L121" i="15" s="1"/>
  <c r="T121" i="15" s="1"/>
  <c r="R529" i="15"/>
  <c r="R449" i="15"/>
  <c r="Q216" i="15"/>
  <c r="R216" i="15"/>
  <c r="N196" i="15"/>
  <c r="K196" i="15"/>
  <c r="S156" i="15"/>
  <c r="L156" i="15" s="1"/>
  <c r="T156" i="15" s="1"/>
  <c r="Q136" i="15"/>
  <c r="S136" i="15"/>
  <c r="L136" i="15" s="1"/>
  <c r="T136" i="15" s="1"/>
  <c r="S239" i="15"/>
  <c r="L239" i="15" s="1"/>
  <c r="T239" i="15" s="1"/>
  <c r="Q195" i="15"/>
  <c r="Q167" i="15"/>
  <c r="S167" i="15"/>
  <c r="L167" i="15" s="1"/>
  <c r="T167" i="15" s="1"/>
  <c r="Q127" i="15"/>
  <c r="Q96" i="15"/>
  <c r="K76" i="15"/>
  <c r="N76" i="15"/>
  <c r="Q299" i="15"/>
  <c r="S91" i="15"/>
  <c r="L91" i="15" s="1"/>
  <c r="T91" i="15" s="1"/>
  <c r="S71" i="15"/>
  <c r="L71" i="15" s="1"/>
  <c r="T71" i="15" s="1"/>
  <c r="N51" i="15"/>
  <c r="K51" i="15"/>
  <c r="R31" i="15"/>
  <c r="Q11" i="15"/>
  <c r="Q89" i="15"/>
  <c r="R17" i="15"/>
  <c r="N155" i="15"/>
  <c r="K155" i="15"/>
  <c r="Q94" i="15"/>
  <c r="S94" i="15"/>
  <c r="L94" i="15" s="1"/>
  <c r="T94" i="15" s="1"/>
  <c r="N94" i="15"/>
  <c r="K94" i="15"/>
  <c r="R74" i="15"/>
  <c r="K34" i="15"/>
  <c r="N34" i="15"/>
  <c r="S34" i="15"/>
  <c r="L34" i="15" s="1"/>
  <c r="T34" i="15" s="1"/>
  <c r="R14" i="15"/>
  <c r="S14" i="15"/>
  <c r="L14" i="15" s="1"/>
  <c r="T14" i="15" s="1"/>
  <c r="Q29" i="15"/>
  <c r="R475" i="15"/>
  <c r="S490" i="15"/>
  <c r="L490" i="15" s="1"/>
  <c r="T490" i="15" s="1"/>
  <c r="R501" i="15"/>
  <c r="S285" i="15"/>
  <c r="L285" i="15" s="1"/>
  <c r="T285" i="15" s="1"/>
  <c r="R174" i="15"/>
  <c r="S379" i="15"/>
  <c r="L379" i="15" s="1"/>
  <c r="T379" i="15" s="1"/>
  <c r="N379" i="15"/>
  <c r="K379" i="15"/>
  <c r="K212" i="15"/>
  <c r="N212" i="15"/>
  <c r="S212" i="15"/>
  <c r="L212" i="15" s="1"/>
  <c r="T212" i="15" s="1"/>
  <c r="Q132" i="15"/>
  <c r="Q159" i="15"/>
  <c r="K92" i="15"/>
  <c r="N92" i="15"/>
  <c r="R52" i="15"/>
  <c r="K12" i="15"/>
  <c r="N12" i="15"/>
  <c r="R12" i="15"/>
  <c r="N49" i="15"/>
  <c r="K49" i="15"/>
  <c r="S87" i="15"/>
  <c r="L87" i="15" s="1"/>
  <c r="T87" i="15" s="1"/>
  <c r="S5" i="15"/>
  <c r="L5" i="15" s="1"/>
  <c r="T5" i="15" s="1"/>
  <c r="R147" i="15"/>
  <c r="S90" i="15"/>
  <c r="L90" i="15" s="1"/>
  <c r="T90" i="15" s="1"/>
  <c r="R50" i="15"/>
  <c r="K10" i="15"/>
  <c r="N10" i="15"/>
  <c r="Q556" i="14"/>
  <c r="S549" i="14"/>
  <c r="L549" i="14" s="1"/>
  <c r="T549" i="14" s="1"/>
  <c r="S529" i="14"/>
  <c r="L529" i="14" s="1"/>
  <c r="T529" i="14" s="1"/>
  <c r="N529" i="14"/>
  <c r="K529" i="14"/>
  <c r="R536" i="14"/>
  <c r="R546" i="14"/>
  <c r="K546" i="14"/>
  <c r="N546" i="14"/>
  <c r="R530" i="14"/>
  <c r="K421" i="14"/>
  <c r="N421" i="14"/>
  <c r="Q421" i="14"/>
  <c r="K361" i="14"/>
  <c r="N361" i="14"/>
  <c r="Q345" i="14"/>
  <c r="R325" i="14"/>
  <c r="Q285" i="14"/>
  <c r="S496" i="14"/>
  <c r="L496" i="14" s="1"/>
  <c r="T496" i="14" s="1"/>
  <c r="S420" i="15"/>
  <c r="L420" i="15" s="1"/>
  <c r="T420" i="15" s="1"/>
  <c r="R435" i="15"/>
  <c r="Q435" i="15"/>
  <c r="S417" i="15"/>
  <c r="L417" i="15" s="1"/>
  <c r="T417" i="15" s="1"/>
  <c r="R245" i="15"/>
  <c r="Q245" i="15"/>
  <c r="Q137" i="15"/>
  <c r="R137" i="15"/>
  <c r="Q124" i="15"/>
  <c r="N215" i="15"/>
  <c r="K215" i="15"/>
  <c r="S151" i="15"/>
  <c r="L151" i="15" s="1"/>
  <c r="T151" i="15" s="1"/>
  <c r="K151" i="15"/>
  <c r="N151" i="15"/>
  <c r="R84" i="15"/>
  <c r="H88" i="15"/>
  <c r="Q4" i="15"/>
  <c r="Q21" i="15"/>
  <c r="R21" i="15"/>
  <c r="S39" i="15"/>
  <c r="L39" i="15" s="1"/>
  <c r="T39" i="15" s="1"/>
  <c r="Q39" i="15"/>
  <c r="Q235" i="15"/>
  <c r="R139" i="15"/>
  <c r="S139" i="15"/>
  <c r="L139" i="15" s="1"/>
  <c r="T139" i="15" s="1"/>
  <c r="Q86" i="15"/>
  <c r="S46" i="15"/>
  <c r="L46" i="15" s="1"/>
  <c r="T46" i="15" s="1"/>
  <c r="Q545" i="14"/>
  <c r="Q519" i="14"/>
  <c r="Q502" i="14"/>
  <c r="R362" i="14"/>
  <c r="S362" i="14"/>
  <c r="L362" i="14" s="1"/>
  <c r="T362" i="14" s="1"/>
  <c r="N417" i="14"/>
  <c r="K417" i="14"/>
  <c r="Q377" i="14"/>
  <c r="R534" i="14"/>
  <c r="Q534" i="14"/>
  <c r="S439" i="14"/>
  <c r="L439" i="14" s="1"/>
  <c r="T439" i="14" s="1"/>
  <c r="R399" i="14"/>
  <c r="Q399" i="14"/>
  <c r="S359" i="14"/>
  <c r="L359" i="14" s="1"/>
  <c r="T359" i="14" s="1"/>
  <c r="N359" i="14"/>
  <c r="K359" i="14"/>
  <c r="S341" i="14"/>
  <c r="L341" i="14" s="1"/>
  <c r="T341" i="14" s="1"/>
  <c r="Q301" i="14"/>
  <c r="Q281" i="14"/>
  <c r="R492" i="14"/>
  <c r="N410" i="15"/>
  <c r="K410" i="15"/>
  <c r="R365" i="15"/>
  <c r="N279" i="15"/>
  <c r="K279" i="15"/>
  <c r="R279" i="15"/>
  <c r="N429" i="15"/>
  <c r="K429" i="15"/>
  <c r="K197" i="15"/>
  <c r="N197" i="15"/>
  <c r="S112" i="15"/>
  <c r="L112" i="15" s="1"/>
  <c r="T112" i="15" s="1"/>
  <c r="Q187" i="15"/>
  <c r="Q61" i="15"/>
  <c r="N211" i="15"/>
  <c r="K211" i="15"/>
  <c r="N70" i="15"/>
  <c r="K70" i="15"/>
  <c r="R30" i="15"/>
  <c r="S81" i="15"/>
  <c r="L81" i="15" s="1"/>
  <c r="T81" i="15" s="1"/>
  <c r="N81" i="15"/>
  <c r="K81" i="15"/>
  <c r="Q557" i="14"/>
  <c r="K557" i="14"/>
  <c r="N557" i="14"/>
  <c r="R544" i="14"/>
  <c r="Q544" i="14"/>
  <c r="N524" i="14"/>
  <c r="K524" i="14"/>
  <c r="R524" i="14"/>
  <c r="N555" i="14"/>
  <c r="K555" i="14"/>
  <c r="Q499" i="14"/>
  <c r="S499" i="14"/>
  <c r="L499" i="14" s="1"/>
  <c r="T499" i="14" s="1"/>
  <c r="K479" i="14"/>
  <c r="N479" i="14"/>
  <c r="R494" i="14"/>
  <c r="S474" i="14"/>
  <c r="L474" i="14" s="1"/>
  <c r="T474" i="14" s="1"/>
  <c r="Q474" i="14"/>
  <c r="Q454" i="14"/>
  <c r="N414" i="14"/>
  <c r="K414" i="14"/>
  <c r="R414" i="14"/>
  <c r="R374" i="14"/>
  <c r="N374" i="14"/>
  <c r="K374" i="14"/>
  <c r="S354" i="14"/>
  <c r="L354" i="14" s="1"/>
  <c r="T354" i="14" s="1"/>
  <c r="R489" i="14"/>
  <c r="S489" i="14"/>
  <c r="L489" i="14" s="1"/>
  <c r="T489" i="14" s="1"/>
  <c r="R469" i="14"/>
  <c r="Q429" i="14"/>
  <c r="R429" i="14"/>
  <c r="K429" i="14"/>
  <c r="N429" i="14"/>
  <c r="Q409" i="14"/>
  <c r="R369" i="14"/>
  <c r="K369" i="14"/>
  <c r="N369" i="14"/>
  <c r="K484" i="14"/>
  <c r="N484" i="14"/>
  <c r="S484" i="14"/>
  <c r="L484" i="14" s="1"/>
  <c r="T484" i="14" s="1"/>
  <c r="Q392" i="14"/>
  <c r="S392" i="14"/>
  <c r="L392" i="14" s="1"/>
  <c r="T392" i="14" s="1"/>
  <c r="S317" i="14"/>
  <c r="L317" i="14" s="1"/>
  <c r="T317" i="14" s="1"/>
  <c r="Q530" i="15"/>
  <c r="R69" i="15"/>
  <c r="K45" i="15"/>
  <c r="N45" i="15"/>
  <c r="N26" i="15"/>
  <c r="K26" i="15"/>
  <c r="R500" i="14"/>
  <c r="K475" i="14"/>
  <c r="N475" i="14"/>
  <c r="Q475" i="14"/>
  <c r="S490" i="14"/>
  <c r="L490" i="14" s="1"/>
  <c r="T490" i="14" s="1"/>
  <c r="R410" i="14"/>
  <c r="K410" i="14"/>
  <c r="N410" i="14"/>
  <c r="S535" i="14"/>
  <c r="L535" i="14" s="1"/>
  <c r="T535" i="14" s="1"/>
  <c r="R425" i="14"/>
  <c r="S425" i="14"/>
  <c r="L425" i="14" s="1"/>
  <c r="T425" i="14" s="1"/>
  <c r="Q289" i="14"/>
  <c r="R415" i="14"/>
  <c r="Q375" i="14"/>
  <c r="S252" i="14"/>
  <c r="L252" i="14" s="1"/>
  <c r="T252" i="14" s="1"/>
  <c r="Q419" i="14"/>
  <c r="N379" i="14"/>
  <c r="K379" i="14"/>
  <c r="N351" i="14"/>
  <c r="K351" i="14"/>
  <c r="R351" i="14"/>
  <c r="Q251" i="14"/>
  <c r="R435" i="14"/>
  <c r="K355" i="14"/>
  <c r="N355" i="14"/>
  <c r="R190" i="14"/>
  <c r="Q170" i="14"/>
  <c r="S150" i="14"/>
  <c r="L150" i="14" s="1"/>
  <c r="T150" i="14" s="1"/>
  <c r="R130" i="14"/>
  <c r="N130" i="14"/>
  <c r="K130" i="14"/>
  <c r="Q110" i="14"/>
  <c r="Q257" i="14"/>
  <c r="K221" i="14"/>
  <c r="N221" i="14"/>
  <c r="N201" i="14"/>
  <c r="K201" i="14"/>
  <c r="S121" i="14"/>
  <c r="L121" i="14" s="1"/>
  <c r="T121" i="14" s="1"/>
  <c r="K121" i="14"/>
  <c r="N121" i="14"/>
  <c r="Q294" i="14"/>
  <c r="R245" i="14"/>
  <c r="R216" i="14"/>
  <c r="Q216" i="14"/>
  <c r="N156" i="14"/>
  <c r="K156" i="14"/>
  <c r="Q136" i="14"/>
  <c r="R96" i="14"/>
  <c r="Q76" i="14"/>
  <c r="S76" i="14"/>
  <c r="L76" i="14" s="1"/>
  <c r="T76" i="14" s="1"/>
  <c r="S364" i="14"/>
  <c r="L364" i="14" s="1"/>
  <c r="T364" i="14" s="1"/>
  <c r="K364" i="14"/>
  <c r="N364" i="14"/>
  <c r="S187" i="14"/>
  <c r="L187" i="14" s="1"/>
  <c r="T187" i="14" s="1"/>
  <c r="R187" i="14"/>
  <c r="Q167" i="14"/>
  <c r="R147" i="14"/>
  <c r="N127" i="14"/>
  <c r="K127" i="14"/>
  <c r="S87" i="14"/>
  <c r="L87" i="14" s="1"/>
  <c r="T87" i="14" s="1"/>
  <c r="N69" i="14"/>
  <c r="K69" i="14"/>
  <c r="S27" i="14"/>
  <c r="L27" i="14" s="1"/>
  <c r="T27" i="14" s="1"/>
  <c r="N85" i="14"/>
  <c r="K85" i="14"/>
  <c r="Q50" i="14"/>
  <c r="S30" i="14"/>
  <c r="L30" i="14" s="1"/>
  <c r="T30" i="14" s="1"/>
  <c r="S10" i="14"/>
  <c r="L10" i="14" s="1"/>
  <c r="T10" i="14" s="1"/>
  <c r="K10" i="14"/>
  <c r="N10" i="14"/>
  <c r="N77" i="14"/>
  <c r="K77" i="14"/>
  <c r="K41" i="14"/>
  <c r="N41" i="14"/>
  <c r="S41" i="14"/>
  <c r="L41" i="14" s="1"/>
  <c r="T41" i="14" s="1"/>
  <c r="N21" i="14"/>
  <c r="K21" i="14"/>
  <c r="R81" i="14"/>
  <c r="N81" i="14"/>
  <c r="K81" i="14"/>
  <c r="R36" i="14"/>
  <c r="Q36" i="14"/>
  <c r="R214" i="15"/>
  <c r="R111" i="15"/>
  <c r="R99" i="15"/>
  <c r="R77" i="15"/>
  <c r="Q77" i="15"/>
  <c r="K537" i="14"/>
  <c r="N537" i="14"/>
  <c r="R537" i="14"/>
  <c r="R455" i="14"/>
  <c r="S455" i="14"/>
  <c r="L455" i="14" s="1"/>
  <c r="T455" i="14" s="1"/>
  <c r="N390" i="14"/>
  <c r="K390" i="14"/>
  <c r="S480" i="14"/>
  <c r="L480" i="14" s="1"/>
  <c r="T480" i="14" s="1"/>
  <c r="Q349" i="14"/>
  <c r="S349" i="14"/>
  <c r="L349" i="14" s="1"/>
  <c r="T349" i="14" s="1"/>
  <c r="Q344" i="14"/>
  <c r="S324" i="14"/>
  <c r="L324" i="14" s="1"/>
  <c r="T324" i="14" s="1"/>
  <c r="Q324" i="14"/>
  <c r="Q464" i="14"/>
  <c r="S287" i="14"/>
  <c r="L287" i="14" s="1"/>
  <c r="T287" i="14" s="1"/>
  <c r="N265" i="14"/>
  <c r="K265" i="14"/>
  <c r="R206" i="14"/>
  <c r="R186" i="14"/>
  <c r="Q186" i="14"/>
  <c r="K166" i="14"/>
  <c r="N166" i="14"/>
  <c r="Q126" i="14"/>
  <c r="Q342" i="14"/>
  <c r="R342" i="14"/>
  <c r="R197" i="14"/>
  <c r="Q157" i="14"/>
  <c r="Q137" i="14"/>
  <c r="R261" i="14"/>
  <c r="N261" i="14"/>
  <c r="K261" i="14"/>
  <c r="K212" i="14"/>
  <c r="N212" i="14"/>
  <c r="Q212" i="14"/>
  <c r="R172" i="14"/>
  <c r="R132" i="14"/>
  <c r="R112" i="14"/>
  <c r="Q112" i="14"/>
  <c r="S112" i="14"/>
  <c r="L112" i="14" s="1"/>
  <c r="T112" i="14" s="1"/>
  <c r="K92" i="14"/>
  <c r="N92" i="14"/>
  <c r="Q411" i="14"/>
  <c r="N334" i="14"/>
  <c r="K334" i="14"/>
  <c r="S219" i="14"/>
  <c r="L219" i="14" s="1"/>
  <c r="T219" i="14" s="1"/>
  <c r="H203" i="14"/>
  <c r="R199" i="14"/>
  <c r="S199" i="14"/>
  <c r="L199" i="14" s="1"/>
  <c r="T199" i="14" s="1"/>
  <c r="S179" i="14"/>
  <c r="L179" i="14" s="1"/>
  <c r="T179" i="14" s="1"/>
  <c r="N159" i="14"/>
  <c r="K159" i="14"/>
  <c r="R159" i="14"/>
  <c r="R99" i="14"/>
  <c r="K79" i="14"/>
  <c r="N79" i="14"/>
  <c r="R79" i="14"/>
  <c r="Q59" i="14"/>
  <c r="Q62" i="14"/>
  <c r="Q39" i="14"/>
  <c r="S39" i="14"/>
  <c r="L39" i="14" s="1"/>
  <c r="T39" i="14" s="1"/>
  <c r="K19" i="14"/>
  <c r="N19" i="14"/>
  <c r="K46" i="14"/>
  <c r="N46" i="14"/>
  <c r="K26" i="14"/>
  <c r="N26" i="14"/>
  <c r="S66" i="14"/>
  <c r="L66" i="14" s="1"/>
  <c r="T66" i="14" s="1"/>
  <c r="K557" i="13"/>
  <c r="N557" i="13"/>
  <c r="K544" i="13"/>
  <c r="N544" i="13"/>
  <c r="R544" i="13"/>
  <c r="S555" i="13"/>
  <c r="L555" i="13" s="1"/>
  <c r="T555" i="13" s="1"/>
  <c r="S500" i="15"/>
  <c r="L500" i="15" s="1"/>
  <c r="T500" i="15" s="1"/>
  <c r="K254" i="15"/>
  <c r="N254" i="15"/>
  <c r="N152" i="15"/>
  <c r="K152" i="15"/>
  <c r="S152" i="15"/>
  <c r="L152" i="15" s="1"/>
  <c r="T152" i="15" s="1"/>
  <c r="R64" i="15"/>
  <c r="R59" i="15"/>
  <c r="Q105" i="15"/>
  <c r="R105" i="15"/>
  <c r="K554" i="14"/>
  <c r="N554" i="14"/>
  <c r="R370" i="14"/>
  <c r="Q370" i="14"/>
  <c r="S370" i="14"/>
  <c r="L370" i="14" s="1"/>
  <c r="T370" i="14" s="1"/>
  <c r="R329" i="14"/>
  <c r="K329" i="14"/>
  <c r="N329" i="14"/>
  <c r="S384" i="14"/>
  <c r="L384" i="14" s="1"/>
  <c r="T384" i="14" s="1"/>
  <c r="K340" i="14"/>
  <c r="N340" i="14"/>
  <c r="K300" i="14"/>
  <c r="N300" i="14"/>
  <c r="S260" i="14"/>
  <c r="L260" i="14" s="1"/>
  <c r="T260" i="14" s="1"/>
  <c r="N240" i="14"/>
  <c r="K240" i="14"/>
  <c r="S240" i="14"/>
  <c r="L240" i="14" s="1"/>
  <c r="T240" i="14" s="1"/>
  <c r="R339" i="14"/>
  <c r="S319" i="14"/>
  <c r="L319" i="14" s="1"/>
  <c r="T319" i="14" s="1"/>
  <c r="S299" i="14"/>
  <c r="L299" i="14" s="1"/>
  <c r="T299" i="14" s="1"/>
  <c r="R299" i="14"/>
  <c r="R259" i="14"/>
  <c r="K259" i="14"/>
  <c r="N259" i="14"/>
  <c r="S239" i="14"/>
  <c r="L239" i="14" s="1"/>
  <c r="T239" i="14" s="1"/>
  <c r="Q395" i="14"/>
  <c r="Q306" i="14"/>
  <c r="S241" i="14"/>
  <c r="L241" i="14" s="1"/>
  <c r="T241" i="14" s="1"/>
  <c r="R222" i="14"/>
  <c r="K222" i="14"/>
  <c r="N222" i="14"/>
  <c r="R162" i="14"/>
  <c r="S142" i="14"/>
  <c r="L142" i="14" s="1"/>
  <c r="T142" i="14" s="1"/>
  <c r="K142" i="14"/>
  <c r="N142" i="14"/>
  <c r="Q330" i="14"/>
  <c r="R330" i="14"/>
  <c r="N269" i="14"/>
  <c r="K269" i="14"/>
  <c r="R269" i="14"/>
  <c r="R229" i="14"/>
  <c r="K229" i="14"/>
  <c r="N229" i="14"/>
  <c r="R209" i="14"/>
  <c r="S189" i="14"/>
  <c r="L189" i="14" s="1"/>
  <c r="T189" i="14" s="1"/>
  <c r="R169" i="14"/>
  <c r="R149" i="14"/>
  <c r="R129" i="14"/>
  <c r="S109" i="14"/>
  <c r="L109" i="14" s="1"/>
  <c r="T109" i="14" s="1"/>
  <c r="Q109" i="14"/>
  <c r="S254" i="14"/>
  <c r="L254" i="14" s="1"/>
  <c r="T254" i="14" s="1"/>
  <c r="Q204" i="14"/>
  <c r="R184" i="14"/>
  <c r="R104" i="14"/>
  <c r="Q84" i="14"/>
  <c r="N64" i="14"/>
  <c r="K64" i="14"/>
  <c r="S404" i="14"/>
  <c r="L404" i="14" s="1"/>
  <c r="T404" i="14" s="1"/>
  <c r="R314" i="14"/>
  <c r="K235" i="14"/>
  <c r="N235" i="14"/>
  <c r="N215" i="14"/>
  <c r="K215" i="14"/>
  <c r="S195" i="14"/>
  <c r="L195" i="14" s="1"/>
  <c r="T195" i="14" s="1"/>
  <c r="S175" i="14"/>
  <c r="L175" i="14" s="1"/>
  <c r="T175" i="14" s="1"/>
  <c r="S155" i="14"/>
  <c r="L155" i="14" s="1"/>
  <c r="T155" i="14" s="1"/>
  <c r="K135" i="14"/>
  <c r="N135" i="14"/>
  <c r="S55" i="14"/>
  <c r="L55" i="14" s="1"/>
  <c r="T55" i="14" s="1"/>
  <c r="R35" i="14"/>
  <c r="S35" i="14"/>
  <c r="L35" i="14" s="1"/>
  <c r="T35" i="14" s="1"/>
  <c r="Q15" i="14"/>
  <c r="R15" i="14"/>
  <c r="S94" i="14"/>
  <c r="L94" i="14" s="1"/>
  <c r="T94" i="14" s="1"/>
  <c r="R94" i="14"/>
  <c r="Q22" i="14"/>
  <c r="S49" i="14"/>
  <c r="L49" i="14" s="1"/>
  <c r="T49" i="14" s="1"/>
  <c r="K49" i="14"/>
  <c r="N49" i="14"/>
  <c r="N29" i="14"/>
  <c r="K29" i="14"/>
  <c r="G13" i="14"/>
  <c r="Q9" i="14"/>
  <c r="S70" i="14"/>
  <c r="L70" i="14" s="1"/>
  <c r="T70" i="14" s="1"/>
  <c r="Q70" i="14"/>
  <c r="K44" i="14"/>
  <c r="N44" i="14"/>
  <c r="S44" i="14"/>
  <c r="L44" i="14" s="1"/>
  <c r="T44" i="14" s="1"/>
  <c r="Q24" i="14"/>
  <c r="Q4" i="14"/>
  <c r="R549" i="13"/>
  <c r="S529" i="13"/>
  <c r="L529" i="13" s="1"/>
  <c r="T529" i="13" s="1"/>
  <c r="R325" i="15"/>
  <c r="Q325" i="15"/>
  <c r="R24" i="15"/>
  <c r="Q24" i="15"/>
  <c r="R19" i="15"/>
  <c r="S66" i="15"/>
  <c r="L66" i="15" s="1"/>
  <c r="T66" i="15" s="1"/>
  <c r="K520" i="14"/>
  <c r="N520" i="14"/>
  <c r="Q520" i="14"/>
  <c r="N495" i="14"/>
  <c r="K495" i="14"/>
  <c r="Q430" i="14"/>
  <c r="N430" i="14"/>
  <c r="K430" i="14"/>
  <c r="R365" i="14"/>
  <c r="Q365" i="14"/>
  <c r="S309" i="14"/>
  <c r="L309" i="14" s="1"/>
  <c r="T309" i="14" s="1"/>
  <c r="S316" i="14"/>
  <c r="L316" i="14" s="1"/>
  <c r="T316" i="14" s="1"/>
  <c r="R256" i="14"/>
  <c r="S295" i="14"/>
  <c r="L295" i="14" s="1"/>
  <c r="T295" i="14" s="1"/>
  <c r="Q295" i="14"/>
  <c r="N275" i="14"/>
  <c r="K275" i="14"/>
  <c r="Q255" i="14"/>
  <c r="S255" i="14"/>
  <c r="L255" i="14" s="1"/>
  <c r="T255" i="14" s="1"/>
  <c r="R360" i="14"/>
  <c r="Q302" i="14"/>
  <c r="K234" i="14"/>
  <c r="N234" i="14"/>
  <c r="Q214" i="14"/>
  <c r="S194" i="14"/>
  <c r="L194" i="14" s="1"/>
  <c r="T194" i="14" s="1"/>
  <c r="R154" i="14"/>
  <c r="Q114" i="14"/>
  <c r="S350" i="14"/>
  <c r="L350" i="14" s="1"/>
  <c r="T350" i="14" s="1"/>
  <c r="R350" i="14"/>
  <c r="R225" i="14"/>
  <c r="R205" i="14"/>
  <c r="S185" i="14"/>
  <c r="L185" i="14" s="1"/>
  <c r="T185" i="14" s="1"/>
  <c r="K165" i="14"/>
  <c r="N165" i="14"/>
  <c r="S125" i="14"/>
  <c r="L125" i="14" s="1"/>
  <c r="T125" i="14" s="1"/>
  <c r="R105" i="14"/>
  <c r="N250" i="14"/>
  <c r="K250" i="14"/>
  <c r="Q220" i="14"/>
  <c r="R220" i="14"/>
  <c r="R200" i="14"/>
  <c r="Q200" i="14"/>
  <c r="Q180" i="14"/>
  <c r="S160" i="14"/>
  <c r="L160" i="14" s="1"/>
  <c r="T160" i="14" s="1"/>
  <c r="R140" i="14"/>
  <c r="R100" i="14"/>
  <c r="K100" i="14"/>
  <c r="N100" i="14"/>
  <c r="R80" i="14"/>
  <c r="N371" i="14"/>
  <c r="K371" i="14"/>
  <c r="N290" i="14"/>
  <c r="K290" i="14"/>
  <c r="Q290" i="14"/>
  <c r="Q249" i="14"/>
  <c r="N211" i="14"/>
  <c r="K211" i="14"/>
  <c r="R151" i="14"/>
  <c r="S131" i="14"/>
  <c r="L131" i="14" s="1"/>
  <c r="T131" i="14" s="1"/>
  <c r="R111" i="14"/>
  <c r="N111" i="14"/>
  <c r="K111" i="14"/>
  <c r="S91" i="14"/>
  <c r="L91" i="14" s="1"/>
  <c r="T91" i="14" s="1"/>
  <c r="R71" i="14"/>
  <c r="N86" i="14"/>
  <c r="K86" i="14"/>
  <c r="K51" i="14"/>
  <c r="N51" i="14"/>
  <c r="S51" i="14"/>
  <c r="L51" i="14" s="1"/>
  <c r="T51" i="14" s="1"/>
  <c r="R90" i="14"/>
  <c r="N90" i="14"/>
  <c r="K90" i="14"/>
  <c r="Q34" i="14"/>
  <c r="R14" i="14"/>
  <c r="S82" i="14"/>
  <c r="L82" i="14" s="1"/>
  <c r="T82" i="14" s="1"/>
  <c r="N45" i="14"/>
  <c r="K45" i="14"/>
  <c r="R45" i="14"/>
  <c r="Q25" i="14"/>
  <c r="S5" i="14"/>
  <c r="L5" i="14" s="1"/>
  <c r="T5" i="14" s="1"/>
  <c r="N40" i="14"/>
  <c r="K40" i="14"/>
  <c r="K20" i="14"/>
  <c r="N20" i="14"/>
  <c r="R556" i="13"/>
  <c r="Q536" i="13"/>
  <c r="Q547" i="13"/>
  <c r="Q502" i="13"/>
  <c r="R385" i="13"/>
  <c r="N496" i="13"/>
  <c r="K496" i="13"/>
  <c r="R476" i="13"/>
  <c r="Q476" i="13"/>
  <c r="Q436" i="13"/>
  <c r="S376" i="13"/>
  <c r="L376" i="13" s="1"/>
  <c r="T376" i="13" s="1"/>
  <c r="N379" i="13"/>
  <c r="K379" i="13"/>
  <c r="S379" i="13"/>
  <c r="L379" i="13" s="1"/>
  <c r="T379" i="13" s="1"/>
  <c r="K316" i="13"/>
  <c r="N316" i="13"/>
  <c r="K256" i="13"/>
  <c r="N256" i="13"/>
  <c r="R256" i="13"/>
  <c r="Q256" i="13"/>
  <c r="N371" i="13"/>
  <c r="K371" i="13"/>
  <c r="K351" i="13"/>
  <c r="N351" i="13"/>
  <c r="Q351" i="13"/>
  <c r="R311" i="13"/>
  <c r="K251" i="13"/>
  <c r="N251" i="13"/>
  <c r="S251" i="13"/>
  <c r="L251" i="13" s="1"/>
  <c r="T251" i="13" s="1"/>
  <c r="Q362" i="13"/>
  <c r="K342" i="13"/>
  <c r="N342" i="13"/>
  <c r="Q342" i="13"/>
  <c r="R302" i="13"/>
  <c r="S325" i="13"/>
  <c r="L325" i="13" s="1"/>
  <c r="T325" i="13" s="1"/>
  <c r="R206" i="13"/>
  <c r="S206" i="13"/>
  <c r="L206" i="13" s="1"/>
  <c r="T206" i="13" s="1"/>
  <c r="R186" i="13"/>
  <c r="Q166" i="13"/>
  <c r="N146" i="13"/>
  <c r="K146" i="13"/>
  <c r="R46" i="13"/>
  <c r="N46" i="13"/>
  <c r="K46" i="13"/>
  <c r="S26" i="13"/>
  <c r="L26" i="13" s="1"/>
  <c r="T26" i="13" s="1"/>
  <c r="R26" i="13"/>
  <c r="S411" i="13"/>
  <c r="L411" i="13" s="1"/>
  <c r="T411" i="13" s="1"/>
  <c r="N257" i="13"/>
  <c r="K257" i="13"/>
  <c r="R221" i="13"/>
  <c r="K221" i="13"/>
  <c r="N221" i="13"/>
  <c r="S201" i="13"/>
  <c r="L201" i="13" s="1"/>
  <c r="T201" i="13" s="1"/>
  <c r="R161" i="13"/>
  <c r="K141" i="13"/>
  <c r="N141" i="13"/>
  <c r="S121" i="13"/>
  <c r="L121" i="13" s="1"/>
  <c r="T121" i="13" s="1"/>
  <c r="S101" i="13"/>
  <c r="L101" i="13" s="1"/>
  <c r="T101" i="13" s="1"/>
  <c r="R81" i="13"/>
  <c r="R61" i="13"/>
  <c r="K61" i="13"/>
  <c r="N61" i="13"/>
  <c r="K41" i="13"/>
  <c r="N41" i="13"/>
  <c r="S21" i="13"/>
  <c r="L21" i="13" s="1"/>
  <c r="T21" i="13" s="1"/>
  <c r="S365" i="13"/>
  <c r="L365" i="13" s="1"/>
  <c r="T365" i="13" s="1"/>
  <c r="R285" i="13"/>
  <c r="R224" i="13"/>
  <c r="H228" i="13"/>
  <c r="G208" i="13"/>
  <c r="Q204" i="13"/>
  <c r="G188" i="13"/>
  <c r="Q184" i="13"/>
  <c r="N164" i="13"/>
  <c r="K164" i="13"/>
  <c r="G148" i="13"/>
  <c r="Q144" i="13"/>
  <c r="S124" i="13"/>
  <c r="L124" i="13" s="1"/>
  <c r="T124" i="13" s="1"/>
  <c r="H108" i="13"/>
  <c r="R104" i="13"/>
  <c r="N84" i="13"/>
  <c r="K84" i="13"/>
  <c r="S64" i="13"/>
  <c r="L64" i="13" s="1"/>
  <c r="T64" i="13" s="1"/>
  <c r="H183" i="13"/>
  <c r="R179" i="13"/>
  <c r="R99" i="13"/>
  <c r="H103" i="13"/>
  <c r="K301" i="13"/>
  <c r="N301" i="13"/>
  <c r="Q171" i="13"/>
  <c r="S91" i="13"/>
  <c r="L91" i="13" s="1"/>
  <c r="T91" i="13" s="1"/>
  <c r="Q91" i="13"/>
  <c r="N187" i="13"/>
  <c r="K187" i="13"/>
  <c r="S159" i="13"/>
  <c r="L159" i="13" s="1"/>
  <c r="T159" i="13" s="1"/>
  <c r="R159" i="13"/>
  <c r="H163" i="13"/>
  <c r="N79" i="13"/>
  <c r="K79" i="13"/>
  <c r="N15" i="13"/>
  <c r="K15" i="13"/>
  <c r="S51" i="13"/>
  <c r="L51" i="13" s="1"/>
  <c r="T51" i="13" s="1"/>
  <c r="N27" i="13"/>
  <c r="K27" i="13"/>
  <c r="R27" i="13"/>
  <c r="N546" i="11"/>
  <c r="K546" i="11"/>
  <c r="Q546" i="11"/>
  <c r="K529" i="11"/>
  <c r="N529" i="11"/>
  <c r="S489" i="11"/>
  <c r="L489" i="11" s="1"/>
  <c r="T489" i="11" s="1"/>
  <c r="R469" i="11"/>
  <c r="Q490" i="11"/>
  <c r="S490" i="11"/>
  <c r="L490" i="11" s="1"/>
  <c r="T490" i="11" s="1"/>
  <c r="R490" i="11"/>
  <c r="S470" i="11"/>
  <c r="L470" i="11" s="1"/>
  <c r="T470" i="11" s="1"/>
  <c r="R430" i="11"/>
  <c r="Q410" i="11"/>
  <c r="R390" i="11"/>
  <c r="K390" i="11"/>
  <c r="N390" i="11"/>
  <c r="R420" i="11"/>
  <c r="S374" i="11"/>
  <c r="L374" i="11" s="1"/>
  <c r="T374" i="11" s="1"/>
  <c r="R354" i="11"/>
  <c r="R334" i="11"/>
  <c r="S409" i="11"/>
  <c r="L409" i="11" s="1"/>
  <c r="T409" i="11" s="1"/>
  <c r="Q409" i="11"/>
  <c r="S361" i="11"/>
  <c r="L361" i="11" s="1"/>
  <c r="T361" i="11" s="1"/>
  <c r="N361" i="11"/>
  <c r="K361" i="11"/>
  <c r="S392" i="11"/>
  <c r="L392" i="11" s="1"/>
  <c r="T392" i="11" s="1"/>
  <c r="R392" i="11"/>
  <c r="R252" i="11"/>
  <c r="Q252" i="11"/>
  <c r="Q417" i="11"/>
  <c r="N355" i="11"/>
  <c r="K355" i="11"/>
  <c r="R315" i="11"/>
  <c r="K315" i="11"/>
  <c r="N315" i="11"/>
  <c r="S295" i="11"/>
  <c r="L295" i="11" s="1"/>
  <c r="T295" i="11" s="1"/>
  <c r="Q255" i="11"/>
  <c r="K222" i="11"/>
  <c r="N222" i="11"/>
  <c r="N281" i="11"/>
  <c r="K281" i="11"/>
  <c r="S281" i="11"/>
  <c r="L281" i="11" s="1"/>
  <c r="T281" i="11" s="1"/>
  <c r="S241" i="11"/>
  <c r="L241" i="11" s="1"/>
  <c r="T241" i="11" s="1"/>
  <c r="Q221" i="11"/>
  <c r="K201" i="11"/>
  <c r="N201" i="11"/>
  <c r="N141" i="11"/>
  <c r="K141" i="11"/>
  <c r="R121" i="11"/>
  <c r="Q121" i="11"/>
  <c r="Q101" i="11"/>
  <c r="S101" i="11"/>
  <c r="L101" i="11" s="1"/>
  <c r="T101" i="11" s="1"/>
  <c r="S494" i="13"/>
  <c r="L494" i="13" s="1"/>
  <c r="T494" i="13" s="1"/>
  <c r="S454" i="13"/>
  <c r="L454" i="13" s="1"/>
  <c r="T454" i="13" s="1"/>
  <c r="R414" i="13"/>
  <c r="H418" i="13"/>
  <c r="G398" i="13"/>
  <c r="Q394" i="13"/>
  <c r="R501" i="13"/>
  <c r="Q421" i="13"/>
  <c r="N492" i="13"/>
  <c r="K492" i="13"/>
  <c r="S492" i="13"/>
  <c r="L492" i="13" s="1"/>
  <c r="T492" i="13" s="1"/>
  <c r="N412" i="13"/>
  <c r="K412" i="13"/>
  <c r="R412" i="13"/>
  <c r="R546" i="13"/>
  <c r="G438" i="13"/>
  <c r="Q435" i="13"/>
  <c r="S287" i="13"/>
  <c r="L287" i="13" s="1"/>
  <c r="T287" i="13" s="1"/>
  <c r="S535" i="13"/>
  <c r="L535" i="13" s="1"/>
  <c r="T535" i="13" s="1"/>
  <c r="Q535" i="13"/>
  <c r="Q499" i="13"/>
  <c r="G503" i="13"/>
  <c r="S419" i="13"/>
  <c r="L419" i="13" s="1"/>
  <c r="T419" i="13" s="1"/>
  <c r="Q374" i="13"/>
  <c r="S354" i="13"/>
  <c r="L354" i="13" s="1"/>
  <c r="T354" i="13" s="1"/>
  <c r="H318" i="13"/>
  <c r="R314" i="13"/>
  <c r="H298" i="13"/>
  <c r="R294" i="13"/>
  <c r="K294" i="13"/>
  <c r="N294" i="13"/>
  <c r="N274" i="13"/>
  <c r="K274" i="13"/>
  <c r="G258" i="13"/>
  <c r="Q254" i="13"/>
  <c r="R491" i="13"/>
  <c r="S241" i="13"/>
  <c r="L241" i="13" s="1"/>
  <c r="T241" i="13" s="1"/>
  <c r="Q241" i="13"/>
  <c r="H203" i="13"/>
  <c r="R202" i="13"/>
  <c r="K162" i="13"/>
  <c r="N162" i="13"/>
  <c r="K142" i="13"/>
  <c r="N142" i="13"/>
  <c r="R62" i="13"/>
  <c r="Q22" i="13"/>
  <c r="N495" i="13"/>
  <c r="K495" i="13"/>
  <c r="H293" i="13"/>
  <c r="R289" i="13"/>
  <c r="H238" i="13"/>
  <c r="R234" i="13"/>
  <c r="R197" i="13"/>
  <c r="R157" i="13"/>
  <c r="Q137" i="13"/>
  <c r="R97" i="13"/>
  <c r="R17" i="13"/>
  <c r="Q17" i="13"/>
  <c r="N439" i="13"/>
  <c r="K439" i="13"/>
  <c r="Q361" i="13"/>
  <c r="S281" i="13"/>
  <c r="L281" i="13" s="1"/>
  <c r="T281" i="13" s="1"/>
  <c r="K200" i="13"/>
  <c r="N200" i="13"/>
  <c r="R180" i="13"/>
  <c r="Q140" i="13"/>
  <c r="Q120" i="13"/>
  <c r="N60" i="13"/>
  <c r="K60" i="13"/>
  <c r="Q60" i="13"/>
  <c r="R40" i="13"/>
  <c r="R20" i="13"/>
  <c r="Q155" i="13"/>
  <c r="S249" i="13"/>
  <c r="L249" i="13" s="1"/>
  <c r="T249" i="13" s="1"/>
  <c r="N87" i="13"/>
  <c r="K87" i="13"/>
  <c r="G223" i="13"/>
  <c r="Q219" i="13"/>
  <c r="H223" i="13"/>
  <c r="R219" i="13"/>
  <c r="N219" i="13"/>
  <c r="K219" i="13"/>
  <c r="S139" i="13"/>
  <c r="L139" i="13" s="1"/>
  <c r="T139" i="13" s="1"/>
  <c r="G143" i="13"/>
  <c r="Q139" i="13"/>
  <c r="N135" i="13"/>
  <c r="K135" i="13"/>
  <c r="Q19" i="13"/>
  <c r="G23" i="13"/>
  <c r="N19" i="13"/>
  <c r="K19" i="13"/>
  <c r="S11" i="13"/>
  <c r="L11" i="13" s="1"/>
  <c r="T11" i="13" s="1"/>
  <c r="K537" i="11"/>
  <c r="N537" i="11"/>
  <c r="K544" i="11"/>
  <c r="N544" i="11"/>
  <c r="K524" i="11"/>
  <c r="N524" i="11"/>
  <c r="R524" i="11"/>
  <c r="N464" i="11"/>
  <c r="K464" i="11"/>
  <c r="S464" i="11"/>
  <c r="L464" i="11" s="1"/>
  <c r="T464" i="11" s="1"/>
  <c r="R499" i="11"/>
  <c r="S479" i="11"/>
  <c r="L479" i="11" s="1"/>
  <c r="T479" i="11" s="1"/>
  <c r="N479" i="11"/>
  <c r="K479" i="11"/>
  <c r="K439" i="11"/>
  <c r="N439" i="11"/>
  <c r="K419" i="11"/>
  <c r="N419" i="11"/>
  <c r="R419" i="11"/>
  <c r="R399" i="11"/>
  <c r="S399" i="11"/>
  <c r="L399" i="11" s="1"/>
  <c r="T399" i="11" s="1"/>
  <c r="Q416" i="11"/>
  <c r="Q370" i="11"/>
  <c r="S330" i="11"/>
  <c r="L330" i="11" s="1"/>
  <c r="T330" i="11" s="1"/>
  <c r="K330" i="11"/>
  <c r="N330" i="11"/>
  <c r="R330" i="11"/>
  <c r="Q377" i="11"/>
  <c r="N404" i="11"/>
  <c r="K404" i="11"/>
  <c r="Q384" i="11"/>
  <c r="Q364" i="11"/>
  <c r="R324" i="11"/>
  <c r="R304" i="11"/>
  <c r="S284" i="11"/>
  <c r="L284" i="11" s="1"/>
  <c r="T284" i="11" s="1"/>
  <c r="Q284" i="11"/>
  <c r="S264" i="11"/>
  <c r="L264" i="11" s="1"/>
  <c r="T264" i="11" s="1"/>
  <c r="K429" i="11"/>
  <c r="N429" i="11"/>
  <c r="R389" i="11"/>
  <c r="N389" i="11"/>
  <c r="K389" i="11"/>
  <c r="R371" i="11"/>
  <c r="S371" i="11"/>
  <c r="L371" i="11" s="1"/>
  <c r="T371" i="11" s="1"/>
  <c r="N309" i="11"/>
  <c r="K309" i="11"/>
  <c r="S294" i="11"/>
  <c r="L294" i="11" s="1"/>
  <c r="T294" i="11" s="1"/>
  <c r="N254" i="11"/>
  <c r="K254" i="11"/>
  <c r="Q254" i="11"/>
  <c r="N214" i="11"/>
  <c r="K214" i="11"/>
  <c r="N197" i="11"/>
  <c r="K197" i="11"/>
  <c r="S197" i="11"/>
  <c r="L197" i="11" s="1"/>
  <c r="T197" i="11" s="1"/>
  <c r="R157" i="11"/>
  <c r="Q157" i="11"/>
  <c r="R137" i="11"/>
  <c r="Q97" i="11"/>
  <c r="S97" i="11"/>
  <c r="L97" i="11" s="1"/>
  <c r="T97" i="11" s="1"/>
  <c r="S534" i="13"/>
  <c r="L534" i="13" s="1"/>
  <c r="T534" i="13" s="1"/>
  <c r="K534" i="13"/>
  <c r="N534" i="13"/>
  <c r="Q490" i="13"/>
  <c r="S430" i="13"/>
  <c r="L430" i="13" s="1"/>
  <c r="T430" i="13" s="1"/>
  <c r="R430" i="13"/>
  <c r="S410" i="13"/>
  <c r="L410" i="13" s="1"/>
  <c r="T410" i="13" s="1"/>
  <c r="R390" i="13"/>
  <c r="S554" i="13"/>
  <c r="L554" i="13" s="1"/>
  <c r="T554" i="13" s="1"/>
  <c r="R477" i="13"/>
  <c r="S377" i="13"/>
  <c r="L377" i="13" s="1"/>
  <c r="T377" i="13" s="1"/>
  <c r="S524" i="13"/>
  <c r="L524" i="13" s="1"/>
  <c r="T524" i="13" s="1"/>
  <c r="N484" i="13"/>
  <c r="K484" i="13"/>
  <c r="G488" i="13"/>
  <c r="Q484" i="13"/>
  <c r="H468" i="13"/>
  <c r="R464" i="13"/>
  <c r="R424" i="13"/>
  <c r="H428" i="13"/>
  <c r="Q404" i="13"/>
  <c r="G408" i="13"/>
  <c r="S404" i="13"/>
  <c r="L404" i="13" s="1"/>
  <c r="T404" i="13" s="1"/>
  <c r="G388" i="13"/>
  <c r="Q384" i="13"/>
  <c r="Q364" i="13"/>
  <c r="G368" i="13"/>
  <c r="R344" i="13"/>
  <c r="H348" i="13"/>
  <c r="N344" i="13"/>
  <c r="K344" i="13"/>
  <c r="Q284" i="13"/>
  <c r="G288" i="13"/>
  <c r="G268" i="13"/>
  <c r="Q264" i="13"/>
  <c r="K244" i="13"/>
  <c r="N244" i="13"/>
  <c r="K359" i="13"/>
  <c r="N359" i="13"/>
  <c r="S339" i="13"/>
  <c r="L339" i="13" s="1"/>
  <c r="T339" i="13" s="1"/>
  <c r="K319" i="13"/>
  <c r="N319" i="13"/>
  <c r="K279" i="13"/>
  <c r="N279" i="13"/>
  <c r="N259" i="13"/>
  <c r="K259" i="13"/>
  <c r="S530" i="13"/>
  <c r="L530" i="13" s="1"/>
  <c r="T530" i="13" s="1"/>
  <c r="S395" i="13"/>
  <c r="L395" i="13" s="1"/>
  <c r="T395" i="13" s="1"/>
  <c r="Q395" i="13"/>
  <c r="S370" i="13"/>
  <c r="L370" i="13" s="1"/>
  <c r="T370" i="13" s="1"/>
  <c r="K350" i="13"/>
  <c r="N350" i="13"/>
  <c r="S330" i="13"/>
  <c r="L330" i="13" s="1"/>
  <c r="T330" i="13" s="1"/>
  <c r="R330" i="13"/>
  <c r="R310" i="13"/>
  <c r="N270" i="13"/>
  <c r="K270" i="13"/>
  <c r="N250" i="13"/>
  <c r="K250" i="13"/>
  <c r="Q317" i="13"/>
  <c r="N317" i="13"/>
  <c r="K317" i="13"/>
  <c r="G218" i="13"/>
  <c r="Q214" i="13"/>
  <c r="R174" i="13"/>
  <c r="H178" i="13"/>
  <c r="S154" i="13"/>
  <c r="L154" i="13" s="1"/>
  <c r="T154" i="13" s="1"/>
  <c r="K154" i="13"/>
  <c r="N154" i="13"/>
  <c r="G138" i="13"/>
  <c r="Q134" i="13"/>
  <c r="S114" i="13"/>
  <c r="L114" i="13" s="1"/>
  <c r="T114" i="13" s="1"/>
  <c r="K94" i="13"/>
  <c r="N94" i="13"/>
  <c r="H78" i="13"/>
  <c r="R74" i="13"/>
  <c r="Q54" i="13"/>
  <c r="G58" i="13"/>
  <c r="K34" i="13"/>
  <c r="N34" i="13"/>
  <c r="R345" i="13"/>
  <c r="R265" i="13"/>
  <c r="K229" i="13"/>
  <c r="N229" i="13"/>
  <c r="G213" i="13"/>
  <c r="Q209" i="13"/>
  <c r="S189" i="13"/>
  <c r="L189" i="13" s="1"/>
  <c r="T189" i="13" s="1"/>
  <c r="G173" i="13"/>
  <c r="Q169" i="13"/>
  <c r="R149" i="13"/>
  <c r="H153" i="13"/>
  <c r="G153" i="13"/>
  <c r="Q149" i="13"/>
  <c r="K129" i="13"/>
  <c r="N129" i="13"/>
  <c r="Q129" i="13"/>
  <c r="G133" i="13"/>
  <c r="R109" i="13"/>
  <c r="H113" i="13"/>
  <c r="S69" i="13"/>
  <c r="L69" i="13" s="1"/>
  <c r="T69" i="13" s="1"/>
  <c r="K49" i="13"/>
  <c r="N49" i="13"/>
  <c r="Q49" i="13"/>
  <c r="H33" i="13"/>
  <c r="R29" i="13"/>
  <c r="R9" i="13"/>
  <c r="Q415" i="13"/>
  <c r="S216" i="13"/>
  <c r="L216" i="13" s="1"/>
  <c r="T216" i="13" s="1"/>
  <c r="Q216" i="13"/>
  <c r="R196" i="13"/>
  <c r="R156" i="13"/>
  <c r="Q136" i="13"/>
  <c r="N76" i="13"/>
  <c r="K76" i="13"/>
  <c r="K16" i="13"/>
  <c r="N16" i="13"/>
  <c r="R71" i="13"/>
  <c r="S199" i="13"/>
  <c r="L199" i="13" s="1"/>
  <c r="T199" i="13" s="1"/>
  <c r="Q199" i="13"/>
  <c r="S119" i="13"/>
  <c r="L119" i="13" s="1"/>
  <c r="T119" i="13" s="1"/>
  <c r="S115" i="13"/>
  <c r="L115" i="13" s="1"/>
  <c r="T115" i="13" s="1"/>
  <c r="N115" i="13"/>
  <c r="K115" i="13"/>
  <c r="R211" i="13"/>
  <c r="N131" i="13"/>
  <c r="K131" i="13"/>
  <c r="S59" i="13"/>
  <c r="L59" i="13" s="1"/>
  <c r="T59" i="13" s="1"/>
  <c r="R549" i="11"/>
  <c r="H553" i="11"/>
  <c r="S535" i="11"/>
  <c r="L535" i="11" s="1"/>
  <c r="T535" i="11" s="1"/>
  <c r="N554" i="11"/>
  <c r="K554" i="11"/>
  <c r="N534" i="11"/>
  <c r="K534" i="11"/>
  <c r="K501" i="11"/>
  <c r="N501" i="11"/>
  <c r="S520" i="11"/>
  <c r="L520" i="11" s="1"/>
  <c r="T520" i="11" s="1"/>
  <c r="R520" i="11"/>
  <c r="R500" i="11"/>
  <c r="S480" i="11"/>
  <c r="L480" i="11" s="1"/>
  <c r="T480" i="11" s="1"/>
  <c r="Q480" i="11"/>
  <c r="R440" i="11"/>
  <c r="S440" i="11"/>
  <c r="L440" i="11" s="1"/>
  <c r="T440" i="11" s="1"/>
  <c r="Q495" i="11"/>
  <c r="S475" i="11"/>
  <c r="L475" i="11" s="1"/>
  <c r="T475" i="11" s="1"/>
  <c r="S455" i="11"/>
  <c r="L455" i="11" s="1"/>
  <c r="T455" i="11" s="1"/>
  <c r="Q455" i="11"/>
  <c r="R415" i="11"/>
  <c r="S502" i="11"/>
  <c r="L502" i="11" s="1"/>
  <c r="T502" i="11" s="1"/>
  <c r="Q412" i="11"/>
  <c r="K326" i="11"/>
  <c r="N326" i="11"/>
  <c r="K369" i="11"/>
  <c r="N369" i="11"/>
  <c r="S349" i="11"/>
  <c r="L349" i="11" s="1"/>
  <c r="T349" i="11" s="1"/>
  <c r="Q349" i="11"/>
  <c r="R380" i="11"/>
  <c r="Q380" i="11"/>
  <c r="Q360" i="11"/>
  <c r="N360" i="11"/>
  <c r="K360" i="11"/>
  <c r="R340" i="11"/>
  <c r="Q320" i="11"/>
  <c r="R320" i="11"/>
  <c r="K300" i="11"/>
  <c r="N300" i="11"/>
  <c r="S300" i="11"/>
  <c r="L300" i="11" s="1"/>
  <c r="T300" i="11" s="1"/>
  <c r="S280" i="11"/>
  <c r="L280" i="11" s="1"/>
  <c r="T280" i="11" s="1"/>
  <c r="Q260" i="11"/>
  <c r="S425" i="11"/>
  <c r="L425" i="11" s="1"/>
  <c r="T425" i="11" s="1"/>
  <c r="Q385" i="11"/>
  <c r="K385" i="11"/>
  <c r="N385" i="11"/>
  <c r="Q287" i="11"/>
  <c r="R287" i="11"/>
  <c r="N305" i="11"/>
  <c r="K305" i="11"/>
  <c r="S290" i="11"/>
  <c r="L290" i="11" s="1"/>
  <c r="T290" i="11" s="1"/>
  <c r="Q250" i="11"/>
  <c r="N250" i="11"/>
  <c r="K250" i="11"/>
  <c r="S289" i="11"/>
  <c r="L289" i="11" s="1"/>
  <c r="T289" i="11" s="1"/>
  <c r="Q289" i="11"/>
  <c r="S249" i="11"/>
  <c r="L249" i="11" s="1"/>
  <c r="T249" i="11" s="1"/>
  <c r="Q249" i="11"/>
  <c r="S229" i="11"/>
  <c r="L229" i="11" s="1"/>
  <c r="T229" i="11" s="1"/>
  <c r="R229" i="11"/>
  <c r="R209" i="11"/>
  <c r="N189" i="11"/>
  <c r="K189" i="11"/>
  <c r="K129" i="11"/>
  <c r="N129" i="11"/>
  <c r="S129" i="11"/>
  <c r="L129" i="11" s="1"/>
  <c r="T129" i="11" s="1"/>
  <c r="R129" i="11"/>
  <c r="Q109" i="11"/>
  <c r="K109" i="11"/>
  <c r="N109" i="11"/>
  <c r="Q314" i="11"/>
  <c r="S489" i="13"/>
  <c r="L489" i="13" s="1"/>
  <c r="T489" i="13" s="1"/>
  <c r="S469" i="13"/>
  <c r="L469" i="13" s="1"/>
  <c r="T469" i="13" s="1"/>
  <c r="S449" i="13"/>
  <c r="L449" i="13" s="1"/>
  <c r="T449" i="13" s="1"/>
  <c r="K429" i="13"/>
  <c r="N429" i="13"/>
  <c r="S409" i="13"/>
  <c r="L409" i="13" s="1"/>
  <c r="T409" i="13" s="1"/>
  <c r="G393" i="13"/>
  <c r="Q389" i="13"/>
  <c r="N389" i="13"/>
  <c r="K389" i="13"/>
  <c r="N520" i="13"/>
  <c r="K520" i="13"/>
  <c r="K500" i="13"/>
  <c r="N500" i="13"/>
  <c r="K480" i="13"/>
  <c r="N480" i="13"/>
  <c r="R440" i="13"/>
  <c r="Q420" i="13"/>
  <c r="K360" i="13"/>
  <c r="N360" i="13"/>
  <c r="R300" i="13"/>
  <c r="Q240" i="13"/>
  <c r="S315" i="13"/>
  <c r="L315" i="13" s="1"/>
  <c r="T315" i="13" s="1"/>
  <c r="K275" i="13"/>
  <c r="N275" i="13"/>
  <c r="H523" i="13"/>
  <c r="R519" i="13"/>
  <c r="R326" i="13"/>
  <c r="S306" i="13"/>
  <c r="L306" i="13" s="1"/>
  <c r="T306" i="13" s="1"/>
  <c r="K210" i="13"/>
  <c r="N210" i="13"/>
  <c r="S170" i="13"/>
  <c r="L170" i="13" s="1"/>
  <c r="T170" i="13" s="1"/>
  <c r="K30" i="13"/>
  <c r="N30" i="13"/>
  <c r="N261" i="13"/>
  <c r="K261" i="13"/>
  <c r="S225" i="13"/>
  <c r="L225" i="13" s="1"/>
  <c r="T225" i="13" s="1"/>
  <c r="R145" i="13"/>
  <c r="N45" i="13"/>
  <c r="K45" i="13"/>
  <c r="S95" i="13"/>
  <c r="L95" i="13" s="1"/>
  <c r="T95" i="13" s="1"/>
  <c r="R127" i="13"/>
  <c r="S39" i="13"/>
  <c r="L39" i="13" s="1"/>
  <c r="T39" i="13" s="1"/>
  <c r="R545" i="11"/>
  <c r="K556" i="11"/>
  <c r="N556" i="11"/>
  <c r="S436" i="11"/>
  <c r="L436" i="11" s="1"/>
  <c r="T436" i="11" s="1"/>
  <c r="N491" i="11"/>
  <c r="K491" i="11"/>
  <c r="K411" i="11"/>
  <c r="N411" i="11"/>
  <c r="Q256" i="11"/>
  <c r="S379" i="11"/>
  <c r="L379" i="11" s="1"/>
  <c r="T379" i="11" s="1"/>
  <c r="K225" i="11"/>
  <c r="N225" i="11"/>
  <c r="R145" i="11"/>
  <c r="S310" i="11"/>
  <c r="L310" i="11" s="1"/>
  <c r="T310" i="11" s="1"/>
  <c r="Q156" i="11"/>
  <c r="S194" i="11"/>
  <c r="L194" i="11" s="1"/>
  <c r="T194" i="11" s="1"/>
  <c r="Q114" i="11"/>
  <c r="Q69" i="11"/>
  <c r="R70" i="11"/>
  <c r="S127" i="11"/>
  <c r="L127" i="11" s="1"/>
  <c r="T127" i="11" s="1"/>
  <c r="Q84" i="11"/>
  <c r="R44" i="11"/>
  <c r="S4" i="11"/>
  <c r="L4" i="11" s="1"/>
  <c r="T4" i="11" s="1"/>
  <c r="R206" i="11"/>
  <c r="S126" i="11"/>
  <c r="L126" i="11" s="1"/>
  <c r="T126" i="11" s="1"/>
  <c r="R87" i="11"/>
  <c r="N147" i="11"/>
  <c r="K147" i="11"/>
  <c r="N529" i="10"/>
  <c r="K529" i="10"/>
  <c r="Q361" i="10"/>
  <c r="S502" i="10"/>
  <c r="L502" i="10" s="1"/>
  <c r="T502" i="10" s="1"/>
  <c r="Q399" i="10"/>
  <c r="N359" i="10"/>
  <c r="K359" i="10"/>
  <c r="N339" i="10"/>
  <c r="K339" i="10"/>
  <c r="K530" i="10"/>
  <c r="N530" i="10"/>
  <c r="R414" i="10"/>
  <c r="Q275" i="10"/>
  <c r="R229" i="10"/>
  <c r="Q374" i="10"/>
  <c r="N285" i="10"/>
  <c r="K285" i="10"/>
  <c r="Q174" i="10"/>
  <c r="S154" i="10"/>
  <c r="L154" i="10" s="1"/>
  <c r="T154" i="10" s="1"/>
  <c r="S97" i="10"/>
  <c r="L97" i="10" s="1"/>
  <c r="T97" i="10" s="1"/>
  <c r="Q79" i="10"/>
  <c r="N34" i="10"/>
  <c r="K34" i="10"/>
  <c r="R171" i="10"/>
  <c r="R66" i="10"/>
  <c r="S302" i="11"/>
  <c r="L302" i="11" s="1"/>
  <c r="T302" i="11" s="1"/>
  <c r="S172" i="11"/>
  <c r="L172" i="11" s="1"/>
  <c r="T172" i="11" s="1"/>
  <c r="S150" i="11"/>
  <c r="L150" i="11" s="1"/>
  <c r="T150" i="11" s="1"/>
  <c r="Q25" i="11"/>
  <c r="N179" i="11"/>
  <c r="K179" i="11"/>
  <c r="R80" i="11"/>
  <c r="K90" i="11"/>
  <c r="N90" i="11"/>
  <c r="R202" i="11"/>
  <c r="N19" i="11"/>
  <c r="K19" i="11"/>
  <c r="Q34" i="11"/>
  <c r="Q484" i="10"/>
  <c r="S395" i="10"/>
  <c r="L395" i="10" s="1"/>
  <c r="T395" i="10" s="1"/>
  <c r="R355" i="10"/>
  <c r="Q360" i="10"/>
  <c r="N390" i="10"/>
  <c r="K390" i="10"/>
  <c r="Q380" i="10"/>
  <c r="Q340" i="10"/>
  <c r="N490" i="10"/>
  <c r="K490" i="10"/>
  <c r="K280" i="10"/>
  <c r="N280" i="10"/>
  <c r="N265" i="10"/>
  <c r="K265" i="10"/>
  <c r="K225" i="10"/>
  <c r="N225" i="10"/>
  <c r="S362" i="10"/>
  <c r="L362" i="10" s="1"/>
  <c r="T362" i="10" s="1"/>
  <c r="Q264" i="10"/>
  <c r="Q224" i="10"/>
  <c r="S255" i="10"/>
  <c r="L255" i="10" s="1"/>
  <c r="T255" i="10" s="1"/>
  <c r="S544" i="15"/>
  <c r="L544" i="15" s="1"/>
  <c r="T544" i="15" s="1"/>
  <c r="Q544" i="15"/>
  <c r="Q484" i="15"/>
  <c r="Q464" i="15"/>
  <c r="K424" i="15"/>
  <c r="N424" i="15"/>
  <c r="Q424" i="15"/>
  <c r="R404" i="15"/>
  <c r="R384" i="15"/>
  <c r="S384" i="15"/>
  <c r="L384" i="15" s="1"/>
  <c r="T384" i="15" s="1"/>
  <c r="K384" i="15"/>
  <c r="N384" i="15"/>
  <c r="S519" i="15"/>
  <c r="L519" i="15" s="1"/>
  <c r="T519" i="15" s="1"/>
  <c r="S499" i="15"/>
  <c r="L499" i="15" s="1"/>
  <c r="T499" i="15" s="1"/>
  <c r="K479" i="15"/>
  <c r="N479" i="15"/>
  <c r="R479" i="15"/>
  <c r="K439" i="15"/>
  <c r="N439" i="15"/>
  <c r="S419" i="15"/>
  <c r="L419" i="15" s="1"/>
  <c r="T419" i="15" s="1"/>
  <c r="K419" i="15"/>
  <c r="N419" i="15"/>
  <c r="K534" i="15"/>
  <c r="N534" i="15"/>
  <c r="S494" i="15"/>
  <c r="L494" i="15" s="1"/>
  <c r="T494" i="15" s="1"/>
  <c r="R494" i="15"/>
  <c r="N474" i="15"/>
  <c r="K474" i="15"/>
  <c r="S474" i="15"/>
  <c r="L474" i="15" s="1"/>
  <c r="T474" i="15" s="1"/>
  <c r="N414" i="15"/>
  <c r="K414" i="15"/>
  <c r="Q394" i="15"/>
  <c r="K399" i="15"/>
  <c r="N399" i="15"/>
  <c r="R362" i="15"/>
  <c r="Q342" i="15"/>
  <c r="S302" i="15"/>
  <c r="L302" i="15" s="1"/>
  <c r="T302" i="15" s="1"/>
  <c r="Q469" i="15"/>
  <c r="R469" i="15"/>
  <c r="K425" i="15"/>
  <c r="N425" i="15"/>
  <c r="K389" i="15"/>
  <c r="N389" i="15"/>
  <c r="K369" i="15"/>
  <c r="N369" i="15"/>
  <c r="S369" i="15"/>
  <c r="L369" i="15" s="1"/>
  <c r="T369" i="15" s="1"/>
  <c r="R369" i="15"/>
  <c r="S329" i="15"/>
  <c r="L329" i="15" s="1"/>
  <c r="T329" i="15" s="1"/>
  <c r="R309" i="15"/>
  <c r="Q289" i="15"/>
  <c r="R289" i="15"/>
  <c r="R269" i="15"/>
  <c r="R376" i="15"/>
  <c r="Q376" i="15"/>
  <c r="N256" i="15"/>
  <c r="K256" i="15"/>
  <c r="Q375" i="15"/>
  <c r="R375" i="15"/>
  <c r="K202" i="15"/>
  <c r="N202" i="15"/>
  <c r="Q202" i="15"/>
  <c r="S162" i="15"/>
  <c r="L162" i="15" s="1"/>
  <c r="T162" i="15" s="1"/>
  <c r="S554" i="15"/>
  <c r="L554" i="15" s="1"/>
  <c r="T554" i="15" s="1"/>
  <c r="Q536" i="15"/>
  <c r="R496" i="15"/>
  <c r="S496" i="15"/>
  <c r="L496" i="15" s="1"/>
  <c r="T496" i="15" s="1"/>
  <c r="K476" i="15"/>
  <c r="N476" i="15"/>
  <c r="Q416" i="15"/>
  <c r="K396" i="15"/>
  <c r="N396" i="15"/>
  <c r="Q491" i="15"/>
  <c r="K491" i="15"/>
  <c r="N491" i="15"/>
  <c r="K471" i="15"/>
  <c r="N471" i="15"/>
  <c r="S471" i="15"/>
  <c r="L471" i="15" s="1"/>
  <c r="T471" i="15" s="1"/>
  <c r="S411" i="15"/>
  <c r="L411" i="15" s="1"/>
  <c r="T411" i="15" s="1"/>
  <c r="R411" i="15"/>
  <c r="N546" i="15"/>
  <c r="K546" i="15"/>
  <c r="N545" i="15"/>
  <c r="K545" i="15"/>
  <c r="Q391" i="15"/>
  <c r="K391" i="15"/>
  <c r="N391" i="15"/>
  <c r="R370" i="15"/>
  <c r="S330" i="15"/>
  <c r="L330" i="15" s="1"/>
  <c r="T330" i="15" s="1"/>
  <c r="S310" i="15"/>
  <c r="L310" i="15" s="1"/>
  <c r="T310" i="15" s="1"/>
  <c r="Q310" i="15"/>
  <c r="Q290" i="15"/>
  <c r="K270" i="15"/>
  <c r="N270" i="15"/>
  <c r="Q250" i="15"/>
  <c r="S409" i="15"/>
  <c r="L409" i="15" s="1"/>
  <c r="T409" i="15" s="1"/>
  <c r="R361" i="15"/>
  <c r="Q361" i="15"/>
  <c r="S341" i="15"/>
  <c r="L341" i="15" s="1"/>
  <c r="T341" i="15" s="1"/>
  <c r="K341" i="15"/>
  <c r="N341" i="15"/>
  <c r="R281" i="15"/>
  <c r="K261" i="15"/>
  <c r="N261" i="15"/>
  <c r="N364" i="15"/>
  <c r="K364" i="15"/>
  <c r="N344" i="15"/>
  <c r="K344" i="15"/>
  <c r="S344" i="15"/>
  <c r="L344" i="15" s="1"/>
  <c r="T344" i="15" s="1"/>
  <c r="S324" i="15"/>
  <c r="L324" i="15" s="1"/>
  <c r="T324" i="15" s="1"/>
  <c r="N304" i="15"/>
  <c r="K304" i="15"/>
  <c r="R304" i="15"/>
  <c r="S284" i="15"/>
  <c r="L284" i="15" s="1"/>
  <c r="T284" i="15" s="1"/>
  <c r="R264" i="15"/>
  <c r="Q244" i="15"/>
  <c r="S351" i="15"/>
  <c r="L351" i="15" s="1"/>
  <c r="T351" i="15" s="1"/>
  <c r="Q210" i="15"/>
  <c r="K210" i="15"/>
  <c r="N210" i="15"/>
  <c r="S150" i="15"/>
  <c r="L150" i="15" s="1"/>
  <c r="T150" i="15" s="1"/>
  <c r="N492" i="15"/>
  <c r="K492" i="15"/>
  <c r="R537" i="15"/>
  <c r="K326" i="15"/>
  <c r="N326" i="15"/>
  <c r="N477" i="15"/>
  <c r="K477" i="15"/>
  <c r="Q317" i="15"/>
  <c r="Q380" i="15"/>
  <c r="S340" i="15"/>
  <c r="L340" i="15" s="1"/>
  <c r="T340" i="15" s="1"/>
  <c r="Q340" i="15"/>
  <c r="K255" i="15"/>
  <c r="N255" i="15"/>
  <c r="R126" i="15"/>
  <c r="Q126" i="15"/>
  <c r="N421" i="15"/>
  <c r="K421" i="15"/>
  <c r="S295" i="15"/>
  <c r="L295" i="15" s="1"/>
  <c r="T295" i="15" s="1"/>
  <c r="S229" i="15"/>
  <c r="L229" i="15" s="1"/>
  <c r="T229" i="15" s="1"/>
  <c r="S209" i="15"/>
  <c r="L209" i="15" s="1"/>
  <c r="T209" i="15" s="1"/>
  <c r="Q209" i="15"/>
  <c r="K189" i="15"/>
  <c r="N189" i="15"/>
  <c r="R129" i="15"/>
  <c r="K129" i="15"/>
  <c r="N129" i="15"/>
  <c r="S109" i="15"/>
  <c r="L109" i="15" s="1"/>
  <c r="T109" i="15" s="1"/>
  <c r="K109" i="15"/>
  <c r="N109" i="15"/>
  <c r="R109" i="15"/>
  <c r="S371" i="15"/>
  <c r="L371" i="15" s="1"/>
  <c r="T371" i="15" s="1"/>
  <c r="S251" i="15"/>
  <c r="L251" i="15" s="1"/>
  <c r="T251" i="15" s="1"/>
  <c r="S224" i="15"/>
  <c r="L224" i="15" s="1"/>
  <c r="T224" i="15" s="1"/>
  <c r="N224" i="15"/>
  <c r="K224" i="15"/>
  <c r="N204" i="15"/>
  <c r="K204" i="15"/>
  <c r="R184" i="15"/>
  <c r="K164" i="15"/>
  <c r="N164" i="15"/>
  <c r="S164" i="15"/>
  <c r="L164" i="15" s="1"/>
  <c r="T164" i="15" s="1"/>
  <c r="Q144" i="15"/>
  <c r="S480" i="15"/>
  <c r="L480" i="15" s="1"/>
  <c r="T480" i="15" s="1"/>
  <c r="S440" i="15"/>
  <c r="L440" i="15" s="1"/>
  <c r="T440" i="15" s="1"/>
  <c r="S495" i="15"/>
  <c r="L495" i="15" s="1"/>
  <c r="T495" i="15" s="1"/>
  <c r="S455" i="15"/>
  <c r="L455" i="15" s="1"/>
  <c r="T455" i="15" s="1"/>
  <c r="S415" i="15"/>
  <c r="L415" i="15" s="1"/>
  <c r="T415" i="15" s="1"/>
  <c r="R470" i="15"/>
  <c r="N470" i="15"/>
  <c r="K470" i="15"/>
  <c r="Q430" i="15"/>
  <c r="S390" i="15"/>
  <c r="L390" i="15" s="1"/>
  <c r="T390" i="15" s="1"/>
  <c r="S354" i="15"/>
  <c r="L354" i="15" s="1"/>
  <c r="T354" i="15" s="1"/>
  <c r="S385" i="15"/>
  <c r="L385" i="15" s="1"/>
  <c r="T385" i="15" s="1"/>
  <c r="S345" i="15"/>
  <c r="L345" i="15" s="1"/>
  <c r="T345" i="15" s="1"/>
  <c r="S305" i="15"/>
  <c r="L305" i="15" s="1"/>
  <c r="T305" i="15" s="1"/>
  <c r="R305" i="15"/>
  <c r="Q265" i="15"/>
  <c r="N252" i="15"/>
  <c r="K252" i="15"/>
  <c r="Q234" i="15"/>
  <c r="S234" i="15"/>
  <c r="L234" i="15" s="1"/>
  <c r="T234" i="15" s="1"/>
  <c r="S194" i="15"/>
  <c r="L194" i="15" s="1"/>
  <c r="T194" i="15" s="1"/>
  <c r="R194" i="15"/>
  <c r="Q154" i="15"/>
  <c r="S154" i="15"/>
  <c r="L154" i="15" s="1"/>
  <c r="T154" i="15" s="1"/>
  <c r="Q114" i="15"/>
  <c r="Q287" i="15"/>
  <c r="R287" i="15"/>
  <c r="K225" i="15"/>
  <c r="N225" i="15"/>
  <c r="K205" i="15"/>
  <c r="N205" i="15"/>
  <c r="S185" i="15"/>
  <c r="L185" i="15" s="1"/>
  <c r="T185" i="15" s="1"/>
  <c r="N185" i="15"/>
  <c r="K185" i="15"/>
  <c r="R165" i="15"/>
  <c r="K165" i="15"/>
  <c r="N165" i="15"/>
  <c r="K145" i="15"/>
  <c r="N145" i="15"/>
  <c r="K125" i="15"/>
  <c r="N125" i="15"/>
  <c r="S355" i="15"/>
  <c r="L355" i="15" s="1"/>
  <c r="T355" i="15" s="1"/>
  <c r="Q355" i="15"/>
  <c r="R275" i="15"/>
  <c r="S275" i="15"/>
  <c r="L275" i="15" s="1"/>
  <c r="T275" i="15" s="1"/>
  <c r="R240" i="15"/>
  <c r="N220" i="15"/>
  <c r="K220" i="15"/>
  <c r="S220" i="15"/>
  <c r="L220" i="15" s="1"/>
  <c r="T220" i="15" s="1"/>
  <c r="R200" i="15"/>
  <c r="Q200" i="15"/>
  <c r="Q180" i="15"/>
  <c r="N160" i="15"/>
  <c r="K160" i="15"/>
  <c r="R160" i="15"/>
  <c r="S140" i="15"/>
  <c r="L140" i="15" s="1"/>
  <c r="T140" i="15" s="1"/>
  <c r="N359" i="15"/>
  <c r="K359" i="15"/>
  <c r="S135" i="15"/>
  <c r="L135" i="15" s="1"/>
  <c r="T135" i="15" s="1"/>
  <c r="R80" i="15"/>
  <c r="S60" i="15"/>
  <c r="L60" i="15" s="1"/>
  <c r="T60" i="15" s="1"/>
  <c r="R60" i="15"/>
  <c r="R40" i="15"/>
  <c r="Q40" i="15"/>
  <c r="K20" i="15"/>
  <c r="N20" i="15"/>
  <c r="Q65" i="15"/>
  <c r="S65" i="15"/>
  <c r="L65" i="15" s="1"/>
  <c r="T65" i="15" s="1"/>
  <c r="S9" i="15"/>
  <c r="L9" i="15" s="1"/>
  <c r="T9" i="15" s="1"/>
  <c r="Q9" i="15"/>
  <c r="N95" i="15"/>
  <c r="K95" i="15"/>
  <c r="R75" i="15"/>
  <c r="Q55" i="15"/>
  <c r="N35" i="15"/>
  <c r="K35" i="15"/>
  <c r="K15" i="15"/>
  <c r="N15" i="15"/>
  <c r="S82" i="15"/>
  <c r="L82" i="15" s="1"/>
  <c r="T82" i="15" s="1"/>
  <c r="Q62" i="15"/>
  <c r="R62" i="15"/>
  <c r="N22" i="15"/>
  <c r="K22" i="15"/>
  <c r="Q97" i="15"/>
  <c r="S97" i="15"/>
  <c r="L97" i="15" s="1"/>
  <c r="T97" i="15" s="1"/>
  <c r="Q556" i="15"/>
  <c r="K472" i="15"/>
  <c r="N472" i="15"/>
  <c r="Q306" i="15"/>
  <c r="K306" i="15"/>
  <c r="N306" i="15"/>
  <c r="S377" i="15"/>
  <c r="L377" i="15" s="1"/>
  <c r="T377" i="15" s="1"/>
  <c r="Q257" i="15"/>
  <c r="S320" i="15"/>
  <c r="L320" i="15" s="1"/>
  <c r="T320" i="15" s="1"/>
  <c r="R320" i="15"/>
  <c r="K280" i="15"/>
  <c r="N280" i="15"/>
  <c r="Q489" i="15"/>
  <c r="S489" i="15"/>
  <c r="L489" i="15" s="1"/>
  <c r="T489" i="15" s="1"/>
  <c r="N315" i="15"/>
  <c r="K315" i="15"/>
  <c r="K186" i="15"/>
  <c r="N186" i="15"/>
  <c r="S146" i="15"/>
  <c r="L146" i="15" s="1"/>
  <c r="T146" i="15" s="1"/>
  <c r="S339" i="15"/>
  <c r="L339" i="15" s="1"/>
  <c r="T339" i="15" s="1"/>
  <c r="R221" i="15"/>
  <c r="N221" i="15"/>
  <c r="K221" i="15"/>
  <c r="R141" i="15"/>
  <c r="Q141" i="15"/>
  <c r="Q529" i="15"/>
  <c r="Q449" i="15"/>
  <c r="K449" i="15"/>
  <c r="N449" i="15"/>
  <c r="N216" i="15"/>
  <c r="K216" i="15"/>
  <c r="S196" i="15"/>
  <c r="L196" i="15" s="1"/>
  <c r="T196" i="15" s="1"/>
  <c r="R196" i="15"/>
  <c r="N136" i="15"/>
  <c r="K136" i="15"/>
  <c r="S195" i="15"/>
  <c r="L195" i="15" s="1"/>
  <c r="T195" i="15" s="1"/>
  <c r="R127" i="15"/>
  <c r="R96" i="15"/>
  <c r="R76" i="15"/>
  <c r="N36" i="15"/>
  <c r="K36" i="15"/>
  <c r="R36" i="15"/>
  <c r="R16" i="15"/>
  <c r="R299" i="15"/>
  <c r="Q71" i="15"/>
  <c r="S51" i="15"/>
  <c r="L51" i="15" s="1"/>
  <c r="T51" i="15" s="1"/>
  <c r="Q51" i="15"/>
  <c r="N31" i="15"/>
  <c r="K31" i="15"/>
  <c r="R11" i="15"/>
  <c r="S89" i="15"/>
  <c r="L89" i="15" s="1"/>
  <c r="T89" i="15" s="1"/>
  <c r="R89" i="15"/>
  <c r="S17" i="15"/>
  <c r="L17" i="15" s="1"/>
  <c r="T17" i="15" s="1"/>
  <c r="Q219" i="15"/>
  <c r="Q155" i="15"/>
  <c r="S115" i="15"/>
  <c r="L115" i="15" s="1"/>
  <c r="T115" i="15" s="1"/>
  <c r="R115" i="15"/>
  <c r="R94" i="15"/>
  <c r="N74" i="15"/>
  <c r="K74" i="15"/>
  <c r="K54" i="15"/>
  <c r="N54" i="15"/>
  <c r="Q34" i="15"/>
  <c r="S85" i="15"/>
  <c r="L85" i="15" s="1"/>
  <c r="T85" i="15" s="1"/>
  <c r="Q85" i="15"/>
  <c r="K475" i="15"/>
  <c r="N475" i="15"/>
  <c r="S475" i="15"/>
  <c r="L475" i="15" s="1"/>
  <c r="T475" i="15" s="1"/>
  <c r="Q475" i="15"/>
  <c r="Q490" i="15"/>
  <c r="G378" i="15"/>
  <c r="Q374" i="15"/>
  <c r="Q501" i="15"/>
  <c r="Q285" i="15"/>
  <c r="K174" i="15"/>
  <c r="N174" i="15"/>
  <c r="S157" i="15"/>
  <c r="L157" i="15" s="1"/>
  <c r="T157" i="15" s="1"/>
  <c r="K157" i="15"/>
  <c r="N157" i="15"/>
  <c r="Q379" i="15"/>
  <c r="Q212" i="15"/>
  <c r="S159" i="15"/>
  <c r="L159" i="15" s="1"/>
  <c r="T159" i="15" s="1"/>
  <c r="R92" i="15"/>
  <c r="N52" i="15"/>
  <c r="K52" i="15"/>
  <c r="S12" i="15"/>
  <c r="L12" i="15" s="1"/>
  <c r="T12" i="15" s="1"/>
  <c r="R87" i="15"/>
  <c r="Q5" i="15"/>
  <c r="N147" i="15"/>
  <c r="K147" i="15"/>
  <c r="S50" i="15"/>
  <c r="L50" i="15" s="1"/>
  <c r="T50" i="15" s="1"/>
  <c r="S10" i="15"/>
  <c r="L10" i="15" s="1"/>
  <c r="T10" i="15" s="1"/>
  <c r="S25" i="15"/>
  <c r="L25" i="15" s="1"/>
  <c r="T25" i="15" s="1"/>
  <c r="S556" i="14"/>
  <c r="L556" i="14" s="1"/>
  <c r="T556" i="14" s="1"/>
  <c r="R529" i="14"/>
  <c r="Q536" i="14"/>
  <c r="R491" i="14"/>
  <c r="Q546" i="14"/>
  <c r="Q530" i="14"/>
  <c r="S530" i="14"/>
  <c r="L530" i="14" s="1"/>
  <c r="T530" i="14" s="1"/>
  <c r="Q361" i="14"/>
  <c r="S361" i="14"/>
  <c r="L361" i="14" s="1"/>
  <c r="T361" i="14" s="1"/>
  <c r="Q476" i="14"/>
  <c r="R416" i="14"/>
  <c r="S416" i="14"/>
  <c r="L416" i="14" s="1"/>
  <c r="T416" i="14" s="1"/>
  <c r="S376" i="14"/>
  <c r="L376" i="14" s="1"/>
  <c r="T376" i="14" s="1"/>
  <c r="H378" i="14"/>
  <c r="R376" i="14"/>
  <c r="N345" i="14"/>
  <c r="K345" i="14"/>
  <c r="K325" i="14"/>
  <c r="N325" i="14"/>
  <c r="Q325" i="14"/>
  <c r="R305" i="14"/>
  <c r="N285" i="14"/>
  <c r="K285" i="14"/>
  <c r="N496" i="14"/>
  <c r="K496" i="14"/>
  <c r="S435" i="15"/>
  <c r="L435" i="15" s="1"/>
  <c r="T435" i="15" s="1"/>
  <c r="R334" i="15"/>
  <c r="Q417" i="15"/>
  <c r="R134" i="15"/>
  <c r="S134" i="15"/>
  <c r="L134" i="15" s="1"/>
  <c r="T134" i="15" s="1"/>
  <c r="Q319" i="15"/>
  <c r="N319" i="15"/>
  <c r="K319" i="15"/>
  <c r="R124" i="15"/>
  <c r="R151" i="15"/>
  <c r="K4" i="15"/>
  <c r="N4" i="15"/>
  <c r="K21" i="15"/>
  <c r="N21" i="15"/>
  <c r="S21" i="15"/>
  <c r="L21" i="15" s="1"/>
  <c r="T21" i="15" s="1"/>
  <c r="S79" i="15"/>
  <c r="L79" i="15" s="1"/>
  <c r="T79" i="15" s="1"/>
  <c r="N39" i="15"/>
  <c r="K39" i="15"/>
  <c r="R39" i="15"/>
  <c r="N235" i="15"/>
  <c r="K235" i="15"/>
  <c r="Q139" i="15"/>
  <c r="K86" i="15"/>
  <c r="N86" i="15"/>
  <c r="S545" i="14"/>
  <c r="L545" i="14" s="1"/>
  <c r="T545" i="14" s="1"/>
  <c r="S519" i="14"/>
  <c r="L519" i="14" s="1"/>
  <c r="T519" i="14" s="1"/>
  <c r="S502" i="14"/>
  <c r="L502" i="14" s="1"/>
  <c r="T502" i="14" s="1"/>
  <c r="R477" i="14"/>
  <c r="S477" i="14"/>
  <c r="L477" i="14" s="1"/>
  <c r="T477" i="14" s="1"/>
  <c r="R417" i="14"/>
  <c r="S377" i="14"/>
  <c r="L377" i="14" s="1"/>
  <c r="T377" i="14" s="1"/>
  <c r="N534" i="14"/>
  <c r="K534" i="14"/>
  <c r="S472" i="14"/>
  <c r="L472" i="14" s="1"/>
  <c r="T472" i="14" s="1"/>
  <c r="K439" i="14"/>
  <c r="N439" i="14"/>
  <c r="R439" i="14"/>
  <c r="N399" i="14"/>
  <c r="K399" i="14"/>
  <c r="S399" i="14"/>
  <c r="L399" i="14" s="1"/>
  <c r="T399" i="14" s="1"/>
  <c r="R341" i="14"/>
  <c r="R301" i="14"/>
  <c r="R281" i="14"/>
  <c r="S281" i="14"/>
  <c r="L281" i="14" s="1"/>
  <c r="T281" i="14" s="1"/>
  <c r="S492" i="14"/>
  <c r="L492" i="14" s="1"/>
  <c r="T492" i="14" s="1"/>
  <c r="R410" i="15"/>
  <c r="R294" i="15"/>
  <c r="K365" i="15"/>
  <c r="N365" i="15"/>
  <c r="Q279" i="15"/>
  <c r="S429" i="15"/>
  <c r="L429" i="15" s="1"/>
  <c r="T429" i="15" s="1"/>
  <c r="R197" i="15"/>
  <c r="N259" i="15"/>
  <c r="K259" i="15"/>
  <c r="Q172" i="15"/>
  <c r="N172" i="15"/>
  <c r="K172" i="15"/>
  <c r="Q112" i="15"/>
  <c r="S119" i="15"/>
  <c r="L119" i="15" s="1"/>
  <c r="T119" i="15" s="1"/>
  <c r="R119" i="15"/>
  <c r="N27" i="15"/>
  <c r="K27" i="15"/>
  <c r="R61" i="15"/>
  <c r="Q211" i="15"/>
  <c r="R211" i="15"/>
  <c r="S70" i="15"/>
  <c r="L70" i="15" s="1"/>
  <c r="T70" i="15" s="1"/>
  <c r="Q70" i="15"/>
  <c r="N30" i="15"/>
  <c r="K30" i="15"/>
  <c r="R501" i="14"/>
  <c r="K544" i="14"/>
  <c r="N544" i="14"/>
  <c r="Q524" i="14"/>
  <c r="S555" i="14"/>
  <c r="L555" i="14" s="1"/>
  <c r="T555" i="14" s="1"/>
  <c r="N499" i="14"/>
  <c r="K499" i="14"/>
  <c r="S494" i="14"/>
  <c r="L494" i="14" s="1"/>
  <c r="T494" i="14" s="1"/>
  <c r="K474" i="14"/>
  <c r="N474" i="14"/>
  <c r="S414" i="14"/>
  <c r="L414" i="14" s="1"/>
  <c r="T414" i="14" s="1"/>
  <c r="S394" i="14"/>
  <c r="L394" i="14" s="1"/>
  <c r="T394" i="14" s="1"/>
  <c r="Q489" i="14"/>
  <c r="S469" i="14"/>
  <c r="L469" i="14" s="1"/>
  <c r="T469" i="14" s="1"/>
  <c r="N449" i="14"/>
  <c r="K449" i="14"/>
  <c r="S429" i="14"/>
  <c r="L429" i="14" s="1"/>
  <c r="T429" i="14" s="1"/>
  <c r="S409" i="14"/>
  <c r="L409" i="14" s="1"/>
  <c r="T409" i="14" s="1"/>
  <c r="N389" i="14"/>
  <c r="K389" i="14"/>
  <c r="S369" i="14"/>
  <c r="L369" i="14" s="1"/>
  <c r="T369" i="14" s="1"/>
  <c r="N530" i="15"/>
  <c r="K530" i="15"/>
  <c r="R530" i="15"/>
  <c r="S179" i="15"/>
  <c r="L179" i="15" s="1"/>
  <c r="T179" i="15" s="1"/>
  <c r="R179" i="15"/>
  <c r="Q69" i="15"/>
  <c r="R26" i="15"/>
  <c r="K500" i="14"/>
  <c r="N500" i="14"/>
  <c r="Q490" i="14"/>
  <c r="S410" i="14"/>
  <c r="L410" i="14" s="1"/>
  <c r="T410" i="14" s="1"/>
  <c r="N535" i="14"/>
  <c r="K535" i="14"/>
  <c r="S289" i="14"/>
  <c r="L289" i="14" s="1"/>
  <c r="T289" i="14" s="1"/>
  <c r="R289" i="14"/>
  <c r="N415" i="14"/>
  <c r="K415" i="14"/>
  <c r="S375" i="14"/>
  <c r="L375" i="14" s="1"/>
  <c r="T375" i="14" s="1"/>
  <c r="N419" i="14"/>
  <c r="K419" i="14"/>
  <c r="R379" i="14"/>
  <c r="Q351" i="14"/>
  <c r="R311" i="14"/>
  <c r="N435" i="14"/>
  <c r="K435" i="14"/>
  <c r="R355" i="14"/>
  <c r="R270" i="14"/>
  <c r="N210" i="14"/>
  <c r="K210" i="14"/>
  <c r="S190" i="14"/>
  <c r="L190" i="14" s="1"/>
  <c r="T190" i="14" s="1"/>
  <c r="S170" i="14"/>
  <c r="L170" i="14" s="1"/>
  <c r="T170" i="14" s="1"/>
  <c r="R170" i="14"/>
  <c r="K150" i="14"/>
  <c r="N150" i="14"/>
  <c r="Q130" i="14"/>
  <c r="R110" i="14"/>
  <c r="R221" i="14"/>
  <c r="S221" i="14"/>
  <c r="L221" i="14" s="1"/>
  <c r="T221" i="14" s="1"/>
  <c r="Q201" i="14"/>
  <c r="R201" i="14"/>
  <c r="S161" i="14"/>
  <c r="L161" i="14" s="1"/>
  <c r="T161" i="14" s="1"/>
  <c r="R141" i="14"/>
  <c r="S294" i="14"/>
  <c r="L294" i="14" s="1"/>
  <c r="T294" i="14" s="1"/>
  <c r="Q245" i="14"/>
  <c r="K216" i="14"/>
  <c r="N216" i="14"/>
  <c r="S196" i="14"/>
  <c r="L196" i="14" s="1"/>
  <c r="T196" i="14" s="1"/>
  <c r="Q196" i="14"/>
  <c r="Q156" i="14"/>
  <c r="S136" i="14"/>
  <c r="L136" i="14" s="1"/>
  <c r="T136" i="14" s="1"/>
  <c r="K96" i="14"/>
  <c r="N96" i="14"/>
  <c r="S286" i="14"/>
  <c r="L286" i="14" s="1"/>
  <c r="T286" i="14" s="1"/>
  <c r="Q187" i="14"/>
  <c r="N167" i="14"/>
  <c r="K167" i="14"/>
  <c r="K147" i="14"/>
  <c r="N147" i="14"/>
  <c r="S127" i="14"/>
  <c r="L127" i="14" s="1"/>
  <c r="T127" i="14" s="1"/>
  <c r="Q127" i="14"/>
  <c r="R87" i="14"/>
  <c r="Q87" i="14"/>
  <c r="R69" i="14"/>
  <c r="Q69" i="14"/>
  <c r="R27" i="14"/>
  <c r="K27" i="14"/>
  <c r="N27" i="14"/>
  <c r="Q85" i="14"/>
  <c r="S85" i="14"/>
  <c r="L85" i="14" s="1"/>
  <c r="T85" i="14" s="1"/>
  <c r="R50" i="14"/>
  <c r="Q30" i="14"/>
  <c r="R77" i="14"/>
  <c r="Q77" i="14"/>
  <c r="R21" i="14"/>
  <c r="Q21" i="14"/>
  <c r="S81" i="14"/>
  <c r="L81" i="14" s="1"/>
  <c r="T81" i="14" s="1"/>
  <c r="S36" i="14"/>
  <c r="L36" i="14" s="1"/>
  <c r="T36" i="14" s="1"/>
  <c r="S16" i="14"/>
  <c r="L16" i="14" s="1"/>
  <c r="T16" i="14" s="1"/>
  <c r="R16" i="14"/>
  <c r="S214" i="15"/>
  <c r="L214" i="15" s="1"/>
  <c r="T214" i="15" s="1"/>
  <c r="Q214" i="15"/>
  <c r="Q99" i="15"/>
  <c r="N77" i="15"/>
  <c r="K77" i="15"/>
  <c r="S537" i="14"/>
  <c r="L537" i="14" s="1"/>
  <c r="T537" i="14" s="1"/>
  <c r="Q547" i="14"/>
  <c r="R547" i="14"/>
  <c r="K455" i="14"/>
  <c r="N455" i="14"/>
  <c r="S470" i="14"/>
  <c r="L470" i="14" s="1"/>
  <c r="T470" i="14" s="1"/>
  <c r="R390" i="14"/>
  <c r="R480" i="14"/>
  <c r="R349" i="14"/>
  <c r="Q391" i="14"/>
  <c r="K344" i="14"/>
  <c r="N344" i="14"/>
  <c r="S304" i="14"/>
  <c r="L304" i="14" s="1"/>
  <c r="T304" i="14" s="1"/>
  <c r="N304" i="14"/>
  <c r="K304" i="14"/>
  <c r="K284" i="14"/>
  <c r="N284" i="14"/>
  <c r="Q284" i="14"/>
  <c r="R264" i="14"/>
  <c r="S264" i="14"/>
  <c r="L264" i="14" s="1"/>
  <c r="T264" i="14" s="1"/>
  <c r="Q244" i="14"/>
  <c r="R464" i="14"/>
  <c r="S464" i="14"/>
  <c r="L464" i="14" s="1"/>
  <c r="T464" i="14" s="1"/>
  <c r="R412" i="14"/>
  <c r="K412" i="14"/>
  <c r="N412" i="14"/>
  <c r="R287" i="14"/>
  <c r="R310" i="14"/>
  <c r="Q265" i="14"/>
  <c r="S206" i="14"/>
  <c r="L206" i="14" s="1"/>
  <c r="T206" i="14" s="1"/>
  <c r="R166" i="14"/>
  <c r="S146" i="14"/>
  <c r="L146" i="14" s="1"/>
  <c r="T146" i="14" s="1"/>
  <c r="N146" i="14"/>
  <c r="K146" i="14"/>
  <c r="Q146" i="14"/>
  <c r="N274" i="14"/>
  <c r="K274" i="14"/>
  <c r="S274" i="14"/>
  <c r="L274" i="14" s="1"/>
  <c r="T274" i="14" s="1"/>
  <c r="S197" i="14"/>
  <c r="L197" i="14" s="1"/>
  <c r="T197" i="14" s="1"/>
  <c r="R157" i="14"/>
  <c r="K137" i="14"/>
  <c r="N137" i="14"/>
  <c r="S261" i="14"/>
  <c r="L261" i="14" s="1"/>
  <c r="T261" i="14" s="1"/>
  <c r="N172" i="14"/>
  <c r="K172" i="14"/>
  <c r="S172" i="14"/>
  <c r="L172" i="14" s="1"/>
  <c r="T172" i="14" s="1"/>
  <c r="Q152" i="14"/>
  <c r="K132" i="14"/>
  <c r="N132" i="14"/>
  <c r="K112" i="14"/>
  <c r="N112" i="14"/>
  <c r="S92" i="14"/>
  <c r="L92" i="14" s="1"/>
  <c r="T92" i="14" s="1"/>
  <c r="Q92" i="14"/>
  <c r="Q334" i="14"/>
  <c r="R334" i="14"/>
  <c r="K219" i="14"/>
  <c r="N219" i="14"/>
  <c r="K199" i="14"/>
  <c r="N199" i="14"/>
  <c r="Q179" i="14"/>
  <c r="N179" i="14"/>
  <c r="K179" i="14"/>
  <c r="S139" i="14"/>
  <c r="L139" i="14" s="1"/>
  <c r="T139" i="14" s="1"/>
  <c r="S119" i="14"/>
  <c r="L119" i="14" s="1"/>
  <c r="T119" i="14" s="1"/>
  <c r="Q99" i="14"/>
  <c r="Q79" i="14"/>
  <c r="K59" i="14"/>
  <c r="N59" i="14"/>
  <c r="R39" i="14"/>
  <c r="K39" i="14"/>
  <c r="N39" i="14"/>
  <c r="Q101" i="14"/>
  <c r="Q61" i="14"/>
  <c r="S46" i="14"/>
  <c r="L46" i="14" s="1"/>
  <c r="T46" i="14" s="1"/>
  <c r="R46" i="14"/>
  <c r="Q17" i="14"/>
  <c r="S17" i="14"/>
  <c r="L17" i="14" s="1"/>
  <c r="T17" i="14" s="1"/>
  <c r="R74" i="14"/>
  <c r="S52" i="14"/>
  <c r="L52" i="14" s="1"/>
  <c r="T52" i="14" s="1"/>
  <c r="K12" i="14"/>
  <c r="N12" i="14"/>
  <c r="R557" i="13"/>
  <c r="R537" i="13"/>
  <c r="S537" i="13"/>
  <c r="L537" i="13" s="1"/>
  <c r="T537" i="13" s="1"/>
  <c r="N555" i="13"/>
  <c r="K555" i="13"/>
  <c r="Q555" i="13"/>
  <c r="R500" i="15"/>
  <c r="K500" i="15"/>
  <c r="N500" i="15"/>
  <c r="Q254" i="15"/>
  <c r="Q152" i="15"/>
  <c r="K59" i="15"/>
  <c r="N59" i="15"/>
  <c r="S105" i="15"/>
  <c r="L105" i="15" s="1"/>
  <c r="T105" i="15" s="1"/>
  <c r="Q554" i="14"/>
  <c r="S554" i="14"/>
  <c r="L554" i="14" s="1"/>
  <c r="T554" i="14" s="1"/>
  <c r="R385" i="14"/>
  <c r="Q329" i="14"/>
  <c r="R424" i="14"/>
  <c r="Q424" i="14"/>
  <c r="K320" i="14"/>
  <c r="N320" i="14"/>
  <c r="Q300" i="14"/>
  <c r="K280" i="14"/>
  <c r="N280" i="14"/>
  <c r="Q240" i="14"/>
  <c r="S339" i="14"/>
  <c r="L339" i="14" s="1"/>
  <c r="T339" i="14" s="1"/>
  <c r="Q339" i="14"/>
  <c r="Q319" i="14"/>
  <c r="R319" i="14"/>
  <c r="Q299" i="14"/>
  <c r="N279" i="14"/>
  <c r="K279" i="14"/>
  <c r="S395" i="14"/>
  <c r="L395" i="14" s="1"/>
  <c r="T395" i="14" s="1"/>
  <c r="R395" i="14"/>
  <c r="Q241" i="14"/>
  <c r="S222" i="14"/>
  <c r="L222" i="14" s="1"/>
  <c r="T222" i="14" s="1"/>
  <c r="R202" i="14"/>
  <c r="N202" i="14"/>
  <c r="K202" i="14"/>
  <c r="S162" i="14"/>
  <c r="L162" i="14" s="1"/>
  <c r="T162" i="14" s="1"/>
  <c r="K162" i="14"/>
  <c r="N162" i="14"/>
  <c r="Q142" i="14"/>
  <c r="N330" i="14"/>
  <c r="K330" i="14"/>
  <c r="S269" i="14"/>
  <c r="L269" i="14" s="1"/>
  <c r="T269" i="14" s="1"/>
  <c r="S229" i="14"/>
  <c r="L229" i="14" s="1"/>
  <c r="T229" i="14" s="1"/>
  <c r="S209" i="14"/>
  <c r="L209" i="14" s="1"/>
  <c r="T209" i="14" s="1"/>
  <c r="K189" i="14"/>
  <c r="N189" i="14"/>
  <c r="S129" i="14"/>
  <c r="L129" i="14" s="1"/>
  <c r="T129" i="14" s="1"/>
  <c r="R109" i="14"/>
  <c r="R254" i="14"/>
  <c r="Q224" i="14"/>
  <c r="N224" i="14"/>
  <c r="K224" i="14"/>
  <c r="N164" i="14"/>
  <c r="K164" i="14"/>
  <c r="N144" i="14"/>
  <c r="K144" i="14"/>
  <c r="S104" i="14"/>
  <c r="L104" i="14" s="1"/>
  <c r="T104" i="14" s="1"/>
  <c r="S64" i="14"/>
  <c r="L64" i="14" s="1"/>
  <c r="T64" i="14" s="1"/>
  <c r="Q404" i="14"/>
  <c r="Q235" i="14"/>
  <c r="R235" i="14"/>
  <c r="Q215" i="14"/>
  <c r="Q195" i="14"/>
  <c r="R175" i="14"/>
  <c r="R155" i="14"/>
  <c r="Q135" i="14"/>
  <c r="S115" i="14"/>
  <c r="L115" i="14" s="1"/>
  <c r="T115" i="14" s="1"/>
  <c r="R115" i="14"/>
  <c r="R95" i="14"/>
  <c r="K95" i="14"/>
  <c r="N95" i="14"/>
  <c r="R75" i="14"/>
  <c r="S75" i="14"/>
  <c r="L75" i="14" s="1"/>
  <c r="T75" i="14" s="1"/>
  <c r="K97" i="14"/>
  <c r="N97" i="14"/>
  <c r="K55" i="14"/>
  <c r="N55" i="14"/>
  <c r="Q35" i="14"/>
  <c r="K35" i="14"/>
  <c r="N35" i="14"/>
  <c r="R22" i="14"/>
  <c r="S89" i="14"/>
  <c r="L89" i="14" s="1"/>
  <c r="T89" i="14" s="1"/>
  <c r="Q89" i="14"/>
  <c r="G93" i="14"/>
  <c r="H53" i="14"/>
  <c r="R49" i="14"/>
  <c r="Q29" i="14"/>
  <c r="S29" i="14"/>
  <c r="L29" i="14" s="1"/>
  <c r="T29" i="14" s="1"/>
  <c r="Q44" i="14"/>
  <c r="K24" i="14"/>
  <c r="N24" i="14"/>
  <c r="R24" i="14"/>
  <c r="R4" i="14"/>
  <c r="Q549" i="13"/>
  <c r="N549" i="13"/>
  <c r="K549" i="13"/>
  <c r="K529" i="13"/>
  <c r="N529" i="13"/>
  <c r="Q104" i="15"/>
  <c r="S104" i="15"/>
  <c r="L104" i="15" s="1"/>
  <c r="T104" i="15" s="1"/>
  <c r="S24" i="15"/>
  <c r="L24" i="15" s="1"/>
  <c r="T24" i="15" s="1"/>
  <c r="Q66" i="15"/>
  <c r="S520" i="14"/>
  <c r="L520" i="14" s="1"/>
  <c r="T520" i="14" s="1"/>
  <c r="R514" i="14"/>
  <c r="R430" i="14"/>
  <c r="S365" i="14"/>
  <c r="L365" i="14" s="1"/>
  <c r="T365" i="14" s="1"/>
  <c r="Q309" i="14"/>
  <c r="Q420" i="14"/>
  <c r="R420" i="14"/>
  <c r="S380" i="14"/>
  <c r="L380" i="14" s="1"/>
  <c r="T380" i="14" s="1"/>
  <c r="K316" i="14"/>
  <c r="N316" i="14"/>
  <c r="S256" i="14"/>
  <c r="L256" i="14" s="1"/>
  <c r="T256" i="14" s="1"/>
  <c r="Q436" i="14"/>
  <c r="Q396" i="14"/>
  <c r="Q315" i="14"/>
  <c r="R275" i="14"/>
  <c r="N440" i="14"/>
  <c r="K440" i="14"/>
  <c r="Q360" i="14"/>
  <c r="S302" i="14"/>
  <c r="L302" i="14" s="1"/>
  <c r="T302" i="14" s="1"/>
  <c r="K214" i="14"/>
  <c r="N214" i="14"/>
  <c r="S214" i="14"/>
  <c r="L214" i="14" s="1"/>
  <c r="T214" i="14" s="1"/>
  <c r="R214" i="14"/>
  <c r="G198" i="14"/>
  <c r="Q194" i="14"/>
  <c r="S154" i="14"/>
  <c r="L154" i="14" s="1"/>
  <c r="T154" i="14" s="1"/>
  <c r="R134" i="14"/>
  <c r="K114" i="14"/>
  <c r="N114" i="14"/>
  <c r="R114" i="14"/>
  <c r="S326" i="14"/>
  <c r="L326" i="14" s="1"/>
  <c r="T326" i="14" s="1"/>
  <c r="Q205" i="14"/>
  <c r="Q185" i="14"/>
  <c r="Q165" i="14"/>
  <c r="S165" i="14"/>
  <c r="L165" i="14" s="1"/>
  <c r="T165" i="14" s="1"/>
  <c r="R145" i="14"/>
  <c r="Q125" i="14"/>
  <c r="K105" i="14"/>
  <c r="N105" i="14"/>
  <c r="S250" i="14"/>
  <c r="L250" i="14" s="1"/>
  <c r="T250" i="14" s="1"/>
  <c r="Q250" i="14"/>
  <c r="S220" i="14"/>
  <c r="L220" i="14" s="1"/>
  <c r="T220" i="14" s="1"/>
  <c r="N180" i="14"/>
  <c r="K180" i="14"/>
  <c r="R180" i="14"/>
  <c r="R160" i="14"/>
  <c r="Q120" i="14"/>
  <c r="Q100" i="14"/>
  <c r="S80" i="14"/>
  <c r="L80" i="14" s="1"/>
  <c r="T80" i="14" s="1"/>
  <c r="K80" i="14"/>
  <c r="N80" i="14"/>
  <c r="R371" i="14"/>
  <c r="Q371" i="14"/>
  <c r="S249" i="14"/>
  <c r="L249" i="14" s="1"/>
  <c r="T249" i="14" s="1"/>
  <c r="R211" i="14"/>
  <c r="N171" i="14"/>
  <c r="K171" i="14"/>
  <c r="S151" i="14"/>
  <c r="L151" i="14" s="1"/>
  <c r="T151" i="14" s="1"/>
  <c r="Q151" i="14"/>
  <c r="S111" i="14"/>
  <c r="L111" i="14" s="1"/>
  <c r="T111" i="14" s="1"/>
  <c r="K91" i="14"/>
  <c r="N91" i="14"/>
  <c r="R91" i="14"/>
  <c r="Q71" i="14"/>
  <c r="Q86" i="14"/>
  <c r="Q31" i="14"/>
  <c r="S31" i="14"/>
  <c r="L31" i="14" s="1"/>
  <c r="T31" i="14" s="1"/>
  <c r="Q11" i="14"/>
  <c r="R11" i="14"/>
  <c r="Q90" i="14"/>
  <c r="S54" i="14"/>
  <c r="L54" i="14" s="1"/>
  <c r="T54" i="14" s="1"/>
  <c r="S34" i="14"/>
  <c r="L34" i="14" s="1"/>
  <c r="T34" i="14" s="1"/>
  <c r="Q14" i="14"/>
  <c r="Q82" i="14"/>
  <c r="S45" i="14"/>
  <c r="L45" i="14" s="1"/>
  <c r="T45" i="14" s="1"/>
  <c r="N25" i="14"/>
  <c r="K25" i="14"/>
  <c r="R25" i="14"/>
  <c r="S65" i="14"/>
  <c r="L65" i="14" s="1"/>
  <c r="T65" i="14" s="1"/>
  <c r="S40" i="14"/>
  <c r="L40" i="14" s="1"/>
  <c r="T40" i="14" s="1"/>
  <c r="Q545" i="13"/>
  <c r="S545" i="13"/>
  <c r="L545" i="13" s="1"/>
  <c r="T545" i="13" s="1"/>
  <c r="Q556" i="13"/>
  <c r="R536" i="13"/>
  <c r="Q425" i="13"/>
  <c r="S385" i="13"/>
  <c r="L385" i="13" s="1"/>
  <c r="T385" i="13" s="1"/>
  <c r="Q496" i="13"/>
  <c r="R496" i="13"/>
  <c r="S476" i="13"/>
  <c r="L476" i="13" s="1"/>
  <c r="T476" i="13" s="1"/>
  <c r="S436" i="13"/>
  <c r="L436" i="13" s="1"/>
  <c r="T436" i="13" s="1"/>
  <c r="K436" i="13"/>
  <c r="N436" i="13"/>
  <c r="N416" i="13"/>
  <c r="K416" i="13"/>
  <c r="K396" i="13"/>
  <c r="N396" i="13"/>
  <c r="R376" i="13"/>
  <c r="Q376" i="13"/>
  <c r="Q379" i="13"/>
  <c r="G383" i="13"/>
  <c r="S316" i="13"/>
  <c r="L316" i="13" s="1"/>
  <c r="T316" i="13" s="1"/>
  <c r="R371" i="13"/>
  <c r="R351" i="13"/>
  <c r="K311" i="13"/>
  <c r="N311" i="13"/>
  <c r="Q251" i="13"/>
  <c r="S302" i="13"/>
  <c r="L302" i="13" s="1"/>
  <c r="T302" i="13" s="1"/>
  <c r="Q325" i="13"/>
  <c r="N245" i="13"/>
  <c r="K245" i="13"/>
  <c r="K206" i="13"/>
  <c r="N206" i="13"/>
  <c r="K186" i="13"/>
  <c r="N186" i="13"/>
  <c r="Q146" i="13"/>
  <c r="Q126" i="13"/>
  <c r="R126" i="13"/>
  <c r="Q86" i="13"/>
  <c r="K66" i="13"/>
  <c r="N66" i="13"/>
  <c r="S257" i="13"/>
  <c r="L257" i="13" s="1"/>
  <c r="T257" i="13" s="1"/>
  <c r="Q257" i="13"/>
  <c r="S221" i="13"/>
  <c r="L221" i="13" s="1"/>
  <c r="T221" i="13" s="1"/>
  <c r="Q161" i="13"/>
  <c r="S141" i="13"/>
  <c r="L141" i="13" s="1"/>
  <c r="T141" i="13" s="1"/>
  <c r="Q121" i="13"/>
  <c r="Q101" i="13"/>
  <c r="K81" i="13"/>
  <c r="N81" i="13"/>
  <c r="S61" i="13"/>
  <c r="L61" i="13" s="1"/>
  <c r="T61" i="13" s="1"/>
  <c r="S41" i="13"/>
  <c r="L41" i="13" s="1"/>
  <c r="T41" i="13" s="1"/>
  <c r="Q21" i="13"/>
  <c r="N204" i="13"/>
  <c r="K204" i="13"/>
  <c r="R204" i="13"/>
  <c r="H208" i="13"/>
  <c r="O208" i="13" s="1"/>
  <c r="H188" i="13"/>
  <c r="R184" i="13"/>
  <c r="N144" i="13"/>
  <c r="K144" i="13"/>
  <c r="K124" i="13"/>
  <c r="N124" i="13"/>
  <c r="H128" i="13"/>
  <c r="R124" i="13"/>
  <c r="Q84" i="13"/>
  <c r="G68" i="13"/>
  <c r="Q64" i="13"/>
  <c r="N44" i="13"/>
  <c r="K44" i="13"/>
  <c r="R24" i="13"/>
  <c r="H28" i="13"/>
  <c r="R4" i="13"/>
  <c r="H8" i="13"/>
  <c r="N179" i="13"/>
  <c r="K179" i="13"/>
  <c r="K99" i="13"/>
  <c r="N99" i="13"/>
  <c r="S301" i="13"/>
  <c r="L301" i="13" s="1"/>
  <c r="T301" i="13" s="1"/>
  <c r="Q301" i="13"/>
  <c r="R171" i="13"/>
  <c r="S171" i="13"/>
  <c r="L171" i="13" s="1"/>
  <c r="T171" i="13" s="1"/>
  <c r="R91" i="13"/>
  <c r="Q187" i="13"/>
  <c r="H83" i="13"/>
  <c r="R79" i="13"/>
  <c r="G83" i="13"/>
  <c r="Q79" i="13"/>
  <c r="R15" i="13"/>
  <c r="Q15" i="13"/>
  <c r="G53" i="13"/>
  <c r="Q51" i="13"/>
  <c r="Q27" i="13"/>
  <c r="N547" i="11"/>
  <c r="K547" i="11"/>
  <c r="R547" i="11"/>
  <c r="R489" i="11"/>
  <c r="K469" i="11"/>
  <c r="N469" i="11"/>
  <c r="R449" i="11"/>
  <c r="Q492" i="11"/>
  <c r="R472" i="11"/>
  <c r="Q472" i="11"/>
  <c r="K470" i="11"/>
  <c r="N470" i="11"/>
  <c r="N430" i="11"/>
  <c r="K430" i="11"/>
  <c r="S410" i="11"/>
  <c r="L410" i="11" s="1"/>
  <c r="T410" i="11" s="1"/>
  <c r="K354" i="11"/>
  <c r="N354" i="11"/>
  <c r="S334" i="11"/>
  <c r="L334" i="11" s="1"/>
  <c r="T334" i="11" s="1"/>
  <c r="N334" i="11"/>
  <c r="K334" i="11"/>
  <c r="K409" i="11"/>
  <c r="N409" i="11"/>
  <c r="R341" i="11"/>
  <c r="Q341" i="11"/>
  <c r="Q392" i="11"/>
  <c r="K252" i="11"/>
  <c r="N252" i="11"/>
  <c r="R417" i="11"/>
  <c r="K375" i="11"/>
  <c r="N375" i="11"/>
  <c r="Q355" i="11"/>
  <c r="S315" i="11"/>
  <c r="L315" i="11" s="1"/>
  <c r="T315" i="11" s="1"/>
  <c r="Q295" i="11"/>
  <c r="K295" i="11"/>
  <c r="N295" i="11"/>
  <c r="R222" i="11"/>
  <c r="R281" i="11"/>
  <c r="Q241" i="11"/>
  <c r="R221" i="11"/>
  <c r="S201" i="11"/>
  <c r="L201" i="11" s="1"/>
  <c r="T201" i="11" s="1"/>
  <c r="S161" i="11"/>
  <c r="L161" i="11" s="1"/>
  <c r="T161" i="11" s="1"/>
  <c r="N161" i="11"/>
  <c r="K161" i="11"/>
  <c r="Q141" i="11"/>
  <c r="R141" i="11"/>
  <c r="G518" i="13"/>
  <c r="Q514" i="13"/>
  <c r="H498" i="13"/>
  <c r="R494" i="13"/>
  <c r="K494" i="13"/>
  <c r="N494" i="13"/>
  <c r="H478" i="13"/>
  <c r="R474" i="13"/>
  <c r="S414" i="13"/>
  <c r="L414" i="13" s="1"/>
  <c r="T414" i="13" s="1"/>
  <c r="G418" i="13"/>
  <c r="Q414" i="13"/>
  <c r="S394" i="13"/>
  <c r="L394" i="13" s="1"/>
  <c r="T394" i="13" s="1"/>
  <c r="S421" i="13"/>
  <c r="L421" i="13" s="1"/>
  <c r="T421" i="13" s="1"/>
  <c r="S412" i="13"/>
  <c r="L412" i="13" s="1"/>
  <c r="T412" i="13" s="1"/>
  <c r="Q412" i="13"/>
  <c r="S392" i="13"/>
  <c r="L392" i="13" s="1"/>
  <c r="T392" i="13" s="1"/>
  <c r="S252" i="13"/>
  <c r="L252" i="13" s="1"/>
  <c r="T252" i="13" s="1"/>
  <c r="N287" i="13"/>
  <c r="K287" i="13"/>
  <c r="N535" i="13"/>
  <c r="K535" i="13"/>
  <c r="R535" i="13"/>
  <c r="H503" i="13"/>
  <c r="N503" i="13" s="1"/>
  <c r="R499" i="13"/>
  <c r="S499" i="13"/>
  <c r="L499" i="13" s="1"/>
  <c r="T499" i="13" s="1"/>
  <c r="S374" i="13"/>
  <c r="L374" i="13" s="1"/>
  <c r="T374" i="13" s="1"/>
  <c r="G358" i="13"/>
  <c r="Q354" i="13"/>
  <c r="H358" i="13"/>
  <c r="R354" i="13"/>
  <c r="N334" i="13"/>
  <c r="K334" i="13"/>
  <c r="N314" i="13"/>
  <c r="K314" i="13"/>
  <c r="S294" i="13"/>
  <c r="L294" i="13" s="1"/>
  <c r="T294" i="13" s="1"/>
  <c r="S274" i="13"/>
  <c r="L274" i="13" s="1"/>
  <c r="T274" i="13" s="1"/>
  <c r="N491" i="13"/>
  <c r="K491" i="13"/>
  <c r="R222" i="13"/>
  <c r="N202" i="13"/>
  <c r="K202" i="13"/>
  <c r="Q162" i="13"/>
  <c r="Q142" i="13"/>
  <c r="K82" i="13"/>
  <c r="N82" i="13"/>
  <c r="R82" i="13"/>
  <c r="N62" i="13"/>
  <c r="K62" i="13"/>
  <c r="R22" i="13"/>
  <c r="K22" i="13"/>
  <c r="N22" i="13"/>
  <c r="N289" i="13"/>
  <c r="K289" i="13"/>
  <c r="S289" i="13"/>
  <c r="L289" i="13" s="1"/>
  <c r="T289" i="13" s="1"/>
  <c r="S234" i="13"/>
  <c r="L234" i="13" s="1"/>
  <c r="T234" i="13" s="1"/>
  <c r="Q157" i="13"/>
  <c r="K137" i="13"/>
  <c r="N137" i="13"/>
  <c r="S137" i="13"/>
  <c r="L137" i="13" s="1"/>
  <c r="T137" i="13" s="1"/>
  <c r="Q97" i="13"/>
  <c r="S77" i="13"/>
  <c r="L77" i="13" s="1"/>
  <c r="T77" i="13" s="1"/>
  <c r="S361" i="13"/>
  <c r="L361" i="13" s="1"/>
  <c r="T361" i="13" s="1"/>
  <c r="Q281" i="13"/>
  <c r="S220" i="13"/>
  <c r="L220" i="13" s="1"/>
  <c r="T220" i="13" s="1"/>
  <c r="K220" i="13"/>
  <c r="N220" i="13"/>
  <c r="S200" i="13"/>
  <c r="L200" i="13" s="1"/>
  <c r="T200" i="13" s="1"/>
  <c r="N180" i="13"/>
  <c r="K180" i="13"/>
  <c r="Q160" i="13"/>
  <c r="R140" i="13"/>
  <c r="R120" i="13"/>
  <c r="N100" i="13"/>
  <c r="K100" i="13"/>
  <c r="S80" i="13"/>
  <c r="L80" i="13" s="1"/>
  <c r="T80" i="13" s="1"/>
  <c r="S60" i="13"/>
  <c r="L60" i="13" s="1"/>
  <c r="T60" i="13" s="1"/>
  <c r="S40" i="13"/>
  <c r="L40" i="13" s="1"/>
  <c r="T40" i="13" s="1"/>
  <c r="S20" i="13"/>
  <c r="L20" i="13" s="1"/>
  <c r="T20" i="13" s="1"/>
  <c r="R155" i="13"/>
  <c r="Q75" i="13"/>
  <c r="Q249" i="13"/>
  <c r="G253" i="13"/>
  <c r="R167" i="13"/>
  <c r="N167" i="13"/>
  <c r="K167" i="13"/>
  <c r="R87" i="13"/>
  <c r="S219" i="13"/>
  <c r="L219" i="13" s="1"/>
  <c r="T219" i="13" s="1"/>
  <c r="N215" i="13"/>
  <c r="K215" i="13"/>
  <c r="R135" i="13"/>
  <c r="R19" i="13"/>
  <c r="H23" i="13"/>
  <c r="Q11" i="13"/>
  <c r="Q557" i="11"/>
  <c r="S557" i="11"/>
  <c r="L557" i="11" s="1"/>
  <c r="T557" i="11" s="1"/>
  <c r="G548" i="11"/>
  <c r="Q544" i="11"/>
  <c r="Q524" i="11"/>
  <c r="S524" i="11"/>
  <c r="L524" i="11" s="1"/>
  <c r="T524" i="11" s="1"/>
  <c r="K484" i="11"/>
  <c r="N484" i="11"/>
  <c r="S484" i="11"/>
  <c r="L484" i="11" s="1"/>
  <c r="T484" i="11" s="1"/>
  <c r="Q464" i="11"/>
  <c r="R519" i="11"/>
  <c r="Q330" i="11"/>
  <c r="K317" i="11"/>
  <c r="N317" i="11"/>
  <c r="S317" i="11"/>
  <c r="L317" i="11" s="1"/>
  <c r="T317" i="11" s="1"/>
  <c r="R404" i="11"/>
  <c r="S384" i="11"/>
  <c r="L384" i="11" s="1"/>
  <c r="T384" i="11" s="1"/>
  <c r="K344" i="11"/>
  <c r="N344" i="11"/>
  <c r="Q344" i="11"/>
  <c r="S324" i="11"/>
  <c r="L324" i="11" s="1"/>
  <c r="T324" i="11" s="1"/>
  <c r="K284" i="11"/>
  <c r="N284" i="11"/>
  <c r="Q264" i="11"/>
  <c r="R264" i="11"/>
  <c r="R429" i="11"/>
  <c r="Q389" i="11"/>
  <c r="S389" i="11"/>
  <c r="L389" i="11" s="1"/>
  <c r="T389" i="11" s="1"/>
  <c r="Q371" i="11"/>
  <c r="S351" i="11"/>
  <c r="L351" i="11" s="1"/>
  <c r="T351" i="11" s="1"/>
  <c r="R351" i="11"/>
  <c r="Q351" i="11"/>
  <c r="K311" i="11"/>
  <c r="N311" i="11"/>
  <c r="R294" i="11"/>
  <c r="R254" i="11"/>
  <c r="N234" i="11"/>
  <c r="K234" i="11"/>
  <c r="R234" i="11"/>
  <c r="R197" i="11"/>
  <c r="K97" i="11"/>
  <c r="N97" i="11"/>
  <c r="K490" i="13"/>
  <c r="N490" i="13"/>
  <c r="Q470" i="13"/>
  <c r="R410" i="13"/>
  <c r="Q410" i="13"/>
  <c r="Q390" i="13"/>
  <c r="N554" i="13"/>
  <c r="K554" i="13"/>
  <c r="R554" i="13"/>
  <c r="K477" i="13"/>
  <c r="N477" i="13"/>
  <c r="Q377" i="13"/>
  <c r="R377" i="13"/>
  <c r="N524" i="13"/>
  <c r="K524" i="13"/>
  <c r="G468" i="13"/>
  <c r="O468" i="13" s="1"/>
  <c r="Q464" i="13"/>
  <c r="S464" i="13"/>
  <c r="L464" i="13" s="1"/>
  <c r="T464" i="13" s="1"/>
  <c r="S424" i="13"/>
  <c r="L424" i="13" s="1"/>
  <c r="T424" i="13" s="1"/>
  <c r="N404" i="13"/>
  <c r="K404" i="13"/>
  <c r="S384" i="13"/>
  <c r="L384" i="13" s="1"/>
  <c r="T384" i="13" s="1"/>
  <c r="G328" i="13"/>
  <c r="Q324" i="13"/>
  <c r="R304" i="13"/>
  <c r="H308" i="13"/>
  <c r="K264" i="13"/>
  <c r="N264" i="13"/>
  <c r="R264" i="13"/>
  <c r="H268" i="13"/>
  <c r="H403" i="13"/>
  <c r="R399" i="13"/>
  <c r="S359" i="13"/>
  <c r="L359" i="13" s="1"/>
  <c r="T359" i="13" s="1"/>
  <c r="H303" i="13"/>
  <c r="R299" i="13"/>
  <c r="S279" i="13"/>
  <c r="L279" i="13" s="1"/>
  <c r="T279" i="13" s="1"/>
  <c r="G283" i="13"/>
  <c r="Q279" i="13"/>
  <c r="H263" i="13"/>
  <c r="R259" i="13"/>
  <c r="K239" i="13"/>
  <c r="N239" i="13"/>
  <c r="Q530" i="13"/>
  <c r="R475" i="13"/>
  <c r="N475" i="13"/>
  <c r="K475" i="13"/>
  <c r="N370" i="13"/>
  <c r="K370" i="13"/>
  <c r="Q370" i="13"/>
  <c r="R350" i="13"/>
  <c r="Q330" i="13"/>
  <c r="Q290" i="13"/>
  <c r="S270" i="13"/>
  <c r="L270" i="13" s="1"/>
  <c r="T270" i="13" s="1"/>
  <c r="R270" i="13"/>
  <c r="S214" i="13"/>
  <c r="L214" i="13" s="1"/>
  <c r="T214" i="13" s="1"/>
  <c r="R194" i="13"/>
  <c r="S194" i="13"/>
  <c r="L194" i="13" s="1"/>
  <c r="T194" i="13" s="1"/>
  <c r="K134" i="13"/>
  <c r="N134" i="13"/>
  <c r="S134" i="13"/>
  <c r="L134" i="13" s="1"/>
  <c r="T134" i="13" s="1"/>
  <c r="R114" i="13"/>
  <c r="H118" i="13"/>
  <c r="G78" i="13"/>
  <c r="Q74" i="13"/>
  <c r="K54" i="13"/>
  <c r="N54" i="13"/>
  <c r="H38" i="13"/>
  <c r="R34" i="13"/>
  <c r="Q345" i="13"/>
  <c r="K265" i="13"/>
  <c r="N265" i="13"/>
  <c r="S229" i="13"/>
  <c r="L229" i="13" s="1"/>
  <c r="T229" i="13" s="1"/>
  <c r="R209" i="13"/>
  <c r="H213" i="13"/>
  <c r="N209" i="13"/>
  <c r="K209" i="13"/>
  <c r="G193" i="13"/>
  <c r="Q189" i="13"/>
  <c r="S169" i="13"/>
  <c r="L169" i="13" s="1"/>
  <c r="T169" i="13" s="1"/>
  <c r="S149" i="13"/>
  <c r="L149" i="13" s="1"/>
  <c r="T149" i="13" s="1"/>
  <c r="S129" i="13"/>
  <c r="L129" i="13" s="1"/>
  <c r="T129" i="13" s="1"/>
  <c r="K109" i="13"/>
  <c r="N109" i="13"/>
  <c r="S89" i="13"/>
  <c r="L89" i="13" s="1"/>
  <c r="T89" i="13" s="1"/>
  <c r="R49" i="13"/>
  <c r="S29" i="13"/>
  <c r="L29" i="13" s="1"/>
  <c r="T29" i="13" s="1"/>
  <c r="K29" i="13"/>
  <c r="N29" i="13"/>
  <c r="S9" i="13"/>
  <c r="L9" i="13" s="1"/>
  <c r="T9" i="13" s="1"/>
  <c r="N415" i="13"/>
  <c r="K415" i="13"/>
  <c r="N196" i="13"/>
  <c r="K196" i="13"/>
  <c r="Q156" i="13"/>
  <c r="S156" i="13"/>
  <c r="L156" i="13" s="1"/>
  <c r="T156" i="13" s="1"/>
  <c r="S96" i="13"/>
  <c r="L96" i="13" s="1"/>
  <c r="T96" i="13" s="1"/>
  <c r="Q96" i="13"/>
  <c r="S76" i="13"/>
  <c r="L76" i="13" s="1"/>
  <c r="T76" i="13" s="1"/>
  <c r="Q76" i="13"/>
  <c r="N151" i="13"/>
  <c r="K151" i="13"/>
  <c r="N71" i="13"/>
  <c r="K71" i="13"/>
  <c r="R199" i="13"/>
  <c r="K199" i="13"/>
  <c r="N199" i="13"/>
  <c r="H123" i="13"/>
  <c r="R119" i="13"/>
  <c r="N119" i="13"/>
  <c r="K119" i="13"/>
  <c r="G333" i="13"/>
  <c r="Q329" i="13"/>
  <c r="S195" i="13"/>
  <c r="L195" i="13" s="1"/>
  <c r="T195" i="13" s="1"/>
  <c r="Q115" i="13"/>
  <c r="N211" i="13"/>
  <c r="K211" i="13"/>
  <c r="S211" i="13"/>
  <c r="L211" i="13" s="1"/>
  <c r="T211" i="13" s="1"/>
  <c r="S131" i="13"/>
  <c r="L131" i="13" s="1"/>
  <c r="T131" i="13" s="1"/>
  <c r="S35" i="13"/>
  <c r="L35" i="13" s="1"/>
  <c r="T35" i="13" s="1"/>
  <c r="N35" i="13"/>
  <c r="K35" i="13"/>
  <c r="K549" i="11"/>
  <c r="N549" i="11"/>
  <c r="Q555" i="11"/>
  <c r="N535" i="11"/>
  <c r="K535" i="11"/>
  <c r="R535" i="11"/>
  <c r="R554" i="11"/>
  <c r="R501" i="11"/>
  <c r="S500" i="11"/>
  <c r="L500" i="11" s="1"/>
  <c r="T500" i="11" s="1"/>
  <c r="Q500" i="11"/>
  <c r="S435" i="11"/>
  <c r="L435" i="11" s="1"/>
  <c r="T435" i="11" s="1"/>
  <c r="S412" i="11"/>
  <c r="L412" i="11" s="1"/>
  <c r="T412" i="11" s="1"/>
  <c r="Q369" i="11"/>
  <c r="R369" i="11"/>
  <c r="K329" i="11"/>
  <c r="N329" i="11"/>
  <c r="R360" i="11"/>
  <c r="Q340" i="11"/>
  <c r="S340" i="11"/>
  <c r="L340" i="11" s="1"/>
  <c r="T340" i="11" s="1"/>
  <c r="Q280" i="11"/>
  <c r="K260" i="11"/>
  <c r="N260" i="11"/>
  <c r="N425" i="11"/>
  <c r="K425" i="11"/>
  <c r="Q425" i="11"/>
  <c r="R385" i="11"/>
  <c r="Q305" i="11"/>
  <c r="N290" i="11"/>
  <c r="K290" i="11"/>
  <c r="Q290" i="11"/>
  <c r="R250" i="11"/>
  <c r="R289" i="11"/>
  <c r="R249" i="11"/>
  <c r="N229" i="11"/>
  <c r="K229" i="11"/>
  <c r="N209" i="11"/>
  <c r="K209" i="11"/>
  <c r="S189" i="11"/>
  <c r="L189" i="11" s="1"/>
  <c r="T189" i="11" s="1"/>
  <c r="R169" i="11"/>
  <c r="S169" i="11"/>
  <c r="L169" i="11" s="1"/>
  <c r="T169" i="11" s="1"/>
  <c r="R149" i="11"/>
  <c r="Q149" i="11"/>
  <c r="Q129" i="11"/>
  <c r="R109" i="11"/>
  <c r="N314" i="11"/>
  <c r="K314" i="11"/>
  <c r="S314" i="11"/>
  <c r="L314" i="11" s="1"/>
  <c r="T314" i="11" s="1"/>
  <c r="K489" i="13"/>
  <c r="N489" i="13"/>
  <c r="G493" i="13"/>
  <c r="Q489" i="13"/>
  <c r="H473" i="13"/>
  <c r="R469" i="13"/>
  <c r="Q469" i="13"/>
  <c r="G473" i="13"/>
  <c r="H453" i="13"/>
  <c r="R449" i="13"/>
  <c r="S429" i="13"/>
  <c r="L429" i="13" s="1"/>
  <c r="T429" i="13" s="1"/>
  <c r="Q409" i="13"/>
  <c r="G413" i="13"/>
  <c r="S389" i="13"/>
  <c r="L389" i="13" s="1"/>
  <c r="T389" i="13" s="1"/>
  <c r="Q520" i="13"/>
  <c r="Q500" i="13"/>
  <c r="Q480" i="13"/>
  <c r="S420" i="13"/>
  <c r="L420" i="13" s="1"/>
  <c r="T420" i="13" s="1"/>
  <c r="Q380" i="13"/>
  <c r="K479" i="13"/>
  <c r="N479" i="13"/>
  <c r="Q355" i="13"/>
  <c r="Q315" i="13"/>
  <c r="R235" i="13"/>
  <c r="S326" i="13"/>
  <c r="L326" i="13" s="1"/>
  <c r="T326" i="13" s="1"/>
  <c r="N349" i="13"/>
  <c r="K349" i="13"/>
  <c r="R269" i="13"/>
  <c r="H273" i="13"/>
  <c r="Q30" i="13"/>
  <c r="Q205" i="13"/>
  <c r="R165" i="13"/>
  <c r="K25" i="13"/>
  <c r="N25" i="13"/>
  <c r="Q111" i="13"/>
  <c r="S491" i="11"/>
  <c r="L491" i="11" s="1"/>
  <c r="T491" i="11" s="1"/>
  <c r="R391" i="11"/>
  <c r="R474" i="11"/>
  <c r="Q394" i="11"/>
  <c r="N362" i="11"/>
  <c r="K362" i="11"/>
  <c r="R325" i="11"/>
  <c r="Q396" i="11"/>
  <c r="R421" i="11"/>
  <c r="Q299" i="11"/>
  <c r="R245" i="11"/>
  <c r="N205" i="11"/>
  <c r="K205" i="11"/>
  <c r="Q165" i="11"/>
  <c r="N216" i="11"/>
  <c r="K216" i="11"/>
  <c r="S196" i="11"/>
  <c r="L196" i="11" s="1"/>
  <c r="T196" i="11" s="1"/>
  <c r="Q154" i="11"/>
  <c r="Q127" i="11"/>
  <c r="Q24" i="11"/>
  <c r="Q126" i="11"/>
  <c r="R27" i="11"/>
  <c r="Q469" i="10"/>
  <c r="R429" i="10"/>
  <c r="Q472" i="10"/>
  <c r="R547" i="10"/>
  <c r="K361" i="10"/>
  <c r="N361" i="10"/>
  <c r="S404" i="10"/>
  <c r="L404" i="10" s="1"/>
  <c r="T404" i="10" s="1"/>
  <c r="Q364" i="10"/>
  <c r="R530" i="10"/>
  <c r="Q394" i="10"/>
  <c r="R424" i="10"/>
  <c r="Q384" i="10"/>
  <c r="R326" i="10"/>
  <c r="K275" i="10"/>
  <c r="N275" i="10"/>
  <c r="S210" i="10"/>
  <c r="L210" i="10" s="1"/>
  <c r="T210" i="10" s="1"/>
  <c r="N160" i="10"/>
  <c r="K160" i="10"/>
  <c r="S100" i="10"/>
  <c r="L100" i="10" s="1"/>
  <c r="T100" i="10" s="1"/>
  <c r="K60" i="10"/>
  <c r="N60" i="10"/>
  <c r="Q131" i="10"/>
  <c r="N51" i="10"/>
  <c r="K51" i="10"/>
  <c r="N130" i="10"/>
  <c r="K130" i="10"/>
  <c r="Q25" i="10"/>
  <c r="Q152" i="11"/>
  <c r="N132" i="11"/>
  <c r="K132" i="11"/>
  <c r="Q150" i="11"/>
  <c r="S85" i="11"/>
  <c r="L85" i="11" s="1"/>
  <c r="T85" i="11" s="1"/>
  <c r="S5" i="11"/>
  <c r="L5" i="11" s="1"/>
  <c r="T5" i="11" s="1"/>
  <c r="Q99" i="11"/>
  <c r="S79" i="11"/>
  <c r="L79" i="11" s="1"/>
  <c r="T79" i="11" s="1"/>
  <c r="Q439" i="10"/>
  <c r="S377" i="10"/>
  <c r="L377" i="10" s="1"/>
  <c r="T377" i="10" s="1"/>
  <c r="N295" i="10"/>
  <c r="K295" i="10"/>
  <c r="K380" i="10"/>
  <c r="N380" i="10"/>
  <c r="Q300" i="10"/>
  <c r="S436" i="10"/>
  <c r="L436" i="10" s="1"/>
  <c r="T436" i="10" s="1"/>
  <c r="R280" i="10"/>
  <c r="Q310" i="10"/>
  <c r="Q330" i="10"/>
  <c r="Q225" i="10"/>
  <c r="R362" i="10"/>
  <c r="S204" i="10"/>
  <c r="L204" i="10" s="1"/>
  <c r="T204" i="10" s="1"/>
  <c r="N544" i="15"/>
  <c r="K544" i="15"/>
  <c r="R544" i="15"/>
  <c r="K524" i="15"/>
  <c r="N524" i="15"/>
  <c r="K484" i="15"/>
  <c r="N484" i="15"/>
  <c r="R464" i="15"/>
  <c r="Q404" i="15"/>
  <c r="Q479" i="15"/>
  <c r="S439" i="15"/>
  <c r="L439" i="15" s="1"/>
  <c r="T439" i="15" s="1"/>
  <c r="Q419" i="15"/>
  <c r="R534" i="15"/>
  <c r="K514" i="15"/>
  <c r="N514" i="15"/>
  <c r="Q514" i="15"/>
  <c r="N494" i="15"/>
  <c r="K494" i="15"/>
  <c r="S414" i="15"/>
  <c r="L414" i="15" s="1"/>
  <c r="T414" i="15" s="1"/>
  <c r="R394" i="15"/>
  <c r="Q362" i="15"/>
  <c r="N362" i="15"/>
  <c r="K362" i="15"/>
  <c r="R342" i="15"/>
  <c r="Q302" i="15"/>
  <c r="S469" i="15"/>
  <c r="L469" i="15" s="1"/>
  <c r="T469" i="15" s="1"/>
  <c r="S425" i="15"/>
  <c r="L425" i="15" s="1"/>
  <c r="T425" i="15" s="1"/>
  <c r="R389" i="15"/>
  <c r="Q369" i="15"/>
  <c r="R349" i="15"/>
  <c r="K329" i="15"/>
  <c r="N329" i="15"/>
  <c r="K309" i="15"/>
  <c r="N309" i="15"/>
  <c r="N289" i="15"/>
  <c r="K289" i="15"/>
  <c r="N376" i="15"/>
  <c r="K376" i="15"/>
  <c r="S256" i="15"/>
  <c r="L256" i="15" s="1"/>
  <c r="T256" i="15" s="1"/>
  <c r="R202" i="15"/>
  <c r="R162" i="15"/>
  <c r="K142" i="15"/>
  <c r="N142" i="15"/>
  <c r="Q142" i="15"/>
  <c r="S536" i="15"/>
  <c r="L536" i="15" s="1"/>
  <c r="T536" i="15" s="1"/>
  <c r="R536" i="15"/>
  <c r="N496" i="15"/>
  <c r="K496" i="15"/>
  <c r="Q436" i="15"/>
  <c r="R396" i="15"/>
  <c r="R491" i="15"/>
  <c r="S491" i="15"/>
  <c r="L491" i="15" s="1"/>
  <c r="T491" i="15" s="1"/>
  <c r="Q471" i="15"/>
  <c r="R471" i="15"/>
  <c r="S545" i="15"/>
  <c r="L545" i="15" s="1"/>
  <c r="T545" i="15" s="1"/>
  <c r="R350" i="15"/>
  <c r="R330" i="15"/>
  <c r="R310" i="15"/>
  <c r="K290" i="15"/>
  <c r="N290" i="15"/>
  <c r="N361" i="15"/>
  <c r="K361" i="15"/>
  <c r="R341" i="15"/>
  <c r="Q341" i="15"/>
  <c r="N301" i="15"/>
  <c r="K301" i="15"/>
  <c r="S301" i="15"/>
  <c r="L301" i="15" s="1"/>
  <c r="T301" i="15" s="1"/>
  <c r="S281" i="15"/>
  <c r="L281" i="15" s="1"/>
  <c r="T281" i="15" s="1"/>
  <c r="Q261" i="15"/>
  <c r="R364" i="15"/>
  <c r="N324" i="15"/>
  <c r="K324" i="15"/>
  <c r="S304" i="15"/>
  <c r="L304" i="15" s="1"/>
  <c r="T304" i="15" s="1"/>
  <c r="Q264" i="15"/>
  <c r="Q351" i="15"/>
  <c r="Q190" i="15"/>
  <c r="R170" i="15"/>
  <c r="K150" i="15"/>
  <c r="N150" i="15"/>
  <c r="Q130" i="15"/>
  <c r="Q110" i="15"/>
  <c r="R110" i="15"/>
  <c r="Q492" i="15"/>
  <c r="S492" i="15"/>
  <c r="L492" i="15" s="1"/>
  <c r="T492" i="15" s="1"/>
  <c r="R412" i="15"/>
  <c r="N412" i="15"/>
  <c r="K412" i="15"/>
  <c r="N547" i="15"/>
  <c r="K547" i="15"/>
  <c r="R547" i="15"/>
  <c r="N537" i="15"/>
  <c r="K537" i="15"/>
  <c r="Q537" i="15"/>
  <c r="S326" i="15"/>
  <c r="L326" i="15" s="1"/>
  <c r="T326" i="15" s="1"/>
  <c r="N286" i="15"/>
  <c r="K286" i="15"/>
  <c r="Q286" i="15"/>
  <c r="S317" i="15"/>
  <c r="L317" i="15" s="1"/>
  <c r="T317" i="15" s="1"/>
  <c r="R317" i="15"/>
  <c r="N380" i="15"/>
  <c r="K380" i="15"/>
  <c r="R340" i="15"/>
  <c r="N300" i="15"/>
  <c r="K300" i="15"/>
  <c r="S300" i="15"/>
  <c r="L300" i="15" s="1"/>
  <c r="T300" i="15" s="1"/>
  <c r="Q255" i="15"/>
  <c r="S255" i="15"/>
  <c r="L255" i="15" s="1"/>
  <c r="T255" i="15" s="1"/>
  <c r="K206" i="15"/>
  <c r="N206" i="15"/>
  <c r="Q166" i="15"/>
  <c r="Q421" i="15"/>
  <c r="R421" i="15"/>
  <c r="Q295" i="15"/>
  <c r="K229" i="15"/>
  <c r="N229" i="15"/>
  <c r="Q229" i="15"/>
  <c r="R209" i="15"/>
  <c r="S169" i="15"/>
  <c r="L169" i="15" s="1"/>
  <c r="T169" i="15" s="1"/>
  <c r="Q169" i="15"/>
  <c r="S149" i="15"/>
  <c r="L149" i="15" s="1"/>
  <c r="T149" i="15" s="1"/>
  <c r="Q109" i="15"/>
  <c r="N371" i="15"/>
  <c r="K371" i="15"/>
  <c r="K311" i="15"/>
  <c r="N311" i="15"/>
  <c r="R251" i="15"/>
  <c r="Q224" i="15"/>
  <c r="S184" i="15"/>
  <c r="L184" i="15" s="1"/>
  <c r="T184" i="15" s="1"/>
  <c r="R164" i="15"/>
  <c r="Q164" i="15"/>
  <c r="R520" i="15"/>
  <c r="K440" i="15"/>
  <c r="N440" i="15"/>
  <c r="Q440" i="15"/>
  <c r="K535" i="15"/>
  <c r="N535" i="15"/>
  <c r="R455" i="15"/>
  <c r="Q415" i="15"/>
  <c r="S470" i="15"/>
  <c r="L470" i="15" s="1"/>
  <c r="T470" i="15" s="1"/>
  <c r="N430" i="15"/>
  <c r="K430" i="15"/>
  <c r="R390" i="15"/>
  <c r="K395" i="15"/>
  <c r="N395" i="15"/>
  <c r="S395" i="15"/>
  <c r="L395" i="15" s="1"/>
  <c r="T395" i="15" s="1"/>
  <c r="Q314" i="15"/>
  <c r="Q274" i="15"/>
  <c r="R549" i="15"/>
  <c r="Q549" i="15"/>
  <c r="R385" i="15"/>
  <c r="N385" i="15"/>
  <c r="K385" i="15"/>
  <c r="Q385" i="15"/>
  <c r="Q345" i="15"/>
  <c r="Q305" i="15"/>
  <c r="R252" i="15"/>
  <c r="R234" i="15"/>
  <c r="K194" i="15"/>
  <c r="N194" i="15"/>
  <c r="K114" i="15"/>
  <c r="N114" i="15"/>
  <c r="S114" i="15"/>
  <c r="L114" i="15" s="1"/>
  <c r="T114" i="15" s="1"/>
  <c r="N287" i="15"/>
  <c r="K287" i="15"/>
  <c r="Q225" i="15"/>
  <c r="Q205" i="15"/>
  <c r="R205" i="15"/>
  <c r="R185" i="15"/>
  <c r="S165" i="15"/>
  <c r="L165" i="15" s="1"/>
  <c r="T165" i="15" s="1"/>
  <c r="Q165" i="15"/>
  <c r="Q145" i="15"/>
  <c r="S145" i="15"/>
  <c r="L145" i="15" s="1"/>
  <c r="T145" i="15" s="1"/>
  <c r="Q125" i="15"/>
  <c r="R125" i="15"/>
  <c r="N355" i="15"/>
  <c r="K355" i="15"/>
  <c r="Q275" i="15"/>
  <c r="S240" i="15"/>
  <c r="L240" i="15" s="1"/>
  <c r="T240" i="15" s="1"/>
  <c r="Q220" i="15"/>
  <c r="N180" i="15"/>
  <c r="K180" i="15"/>
  <c r="R180" i="15"/>
  <c r="R120" i="15"/>
  <c r="S120" i="15"/>
  <c r="L120" i="15" s="1"/>
  <c r="T120" i="15" s="1"/>
  <c r="S359" i="15"/>
  <c r="L359" i="15" s="1"/>
  <c r="T359" i="15" s="1"/>
  <c r="N171" i="15"/>
  <c r="K171" i="15"/>
  <c r="Q135" i="15"/>
  <c r="K100" i="15"/>
  <c r="N100" i="15"/>
  <c r="R100" i="15"/>
  <c r="N80" i="15"/>
  <c r="K80" i="15"/>
  <c r="Q60" i="15"/>
  <c r="S40" i="15"/>
  <c r="L40" i="15" s="1"/>
  <c r="T40" i="15" s="1"/>
  <c r="S20" i="15"/>
  <c r="L20" i="15" s="1"/>
  <c r="T20" i="15" s="1"/>
  <c r="R20" i="15"/>
  <c r="N9" i="15"/>
  <c r="K9" i="15"/>
  <c r="R95" i="15"/>
  <c r="S55" i="15"/>
  <c r="L55" i="15" s="1"/>
  <c r="T55" i="15" s="1"/>
  <c r="N55" i="15"/>
  <c r="K55" i="15"/>
  <c r="Q35" i="15"/>
  <c r="R35" i="15"/>
  <c r="Q15" i="15"/>
  <c r="R15" i="15"/>
  <c r="N199" i="15"/>
  <c r="K199" i="15"/>
  <c r="S199" i="15"/>
  <c r="L199" i="15" s="1"/>
  <c r="T199" i="15" s="1"/>
  <c r="Q175" i="15"/>
  <c r="S175" i="15"/>
  <c r="L175" i="15" s="1"/>
  <c r="T175" i="15" s="1"/>
  <c r="N175" i="15"/>
  <c r="K175" i="15"/>
  <c r="N131" i="15"/>
  <c r="K131" i="15"/>
  <c r="S131" i="15"/>
  <c r="L131" i="15" s="1"/>
  <c r="T131" i="15" s="1"/>
  <c r="Q101" i="15"/>
  <c r="S101" i="15"/>
  <c r="L101" i="15" s="1"/>
  <c r="T101" i="15" s="1"/>
  <c r="N82" i="15"/>
  <c r="K82" i="15"/>
  <c r="R82" i="15"/>
  <c r="K62" i="15"/>
  <c r="N62" i="15"/>
  <c r="R22" i="15"/>
  <c r="R97" i="15"/>
  <c r="S557" i="15"/>
  <c r="L557" i="15" s="1"/>
  <c r="T557" i="15" s="1"/>
  <c r="Q557" i="15"/>
  <c r="S556" i="15"/>
  <c r="L556" i="15" s="1"/>
  <c r="T556" i="15" s="1"/>
  <c r="Q472" i="15"/>
  <c r="R392" i="15"/>
  <c r="S502" i="15"/>
  <c r="L502" i="15" s="1"/>
  <c r="T502" i="15" s="1"/>
  <c r="R502" i="15"/>
  <c r="S306" i="15"/>
  <c r="L306" i="15" s="1"/>
  <c r="T306" i="15" s="1"/>
  <c r="Q377" i="15"/>
  <c r="R257" i="15"/>
  <c r="R360" i="15"/>
  <c r="Q360" i="15"/>
  <c r="N320" i="15"/>
  <c r="K320" i="15"/>
  <c r="S315" i="15"/>
  <c r="L315" i="15" s="1"/>
  <c r="T315" i="15" s="1"/>
  <c r="Q315" i="15"/>
  <c r="Q339" i="15"/>
  <c r="N339" i="15"/>
  <c r="K339" i="15"/>
  <c r="S241" i="15"/>
  <c r="L241" i="15" s="1"/>
  <c r="T241" i="15" s="1"/>
  <c r="K241" i="15"/>
  <c r="N241" i="15"/>
  <c r="S221" i="15"/>
  <c r="L221" i="15" s="1"/>
  <c r="T221" i="15" s="1"/>
  <c r="Q221" i="15"/>
  <c r="R201" i="15"/>
  <c r="R161" i="15"/>
  <c r="S141" i="15"/>
  <c r="L141" i="15" s="1"/>
  <c r="T141" i="15" s="1"/>
  <c r="Q121" i="15"/>
  <c r="R121" i="15"/>
  <c r="S216" i="15"/>
  <c r="L216" i="15" s="1"/>
  <c r="T216" i="15" s="1"/>
  <c r="Q156" i="15"/>
  <c r="R136" i="15"/>
  <c r="Q239" i="15"/>
  <c r="N239" i="15"/>
  <c r="K239" i="15"/>
  <c r="R195" i="15"/>
  <c r="N167" i="15"/>
  <c r="K167" i="15"/>
  <c r="S127" i="15"/>
  <c r="L127" i="15" s="1"/>
  <c r="T127" i="15" s="1"/>
  <c r="S96" i="15"/>
  <c r="L96" i="15" s="1"/>
  <c r="T96" i="15" s="1"/>
  <c r="K96" i="15"/>
  <c r="N96" i="15"/>
  <c r="S76" i="15"/>
  <c r="L76" i="15" s="1"/>
  <c r="T76" i="15" s="1"/>
  <c r="S36" i="15"/>
  <c r="L36" i="15" s="1"/>
  <c r="T36" i="15" s="1"/>
  <c r="Q16" i="15"/>
  <c r="Q91" i="15"/>
  <c r="R51" i="15"/>
  <c r="K11" i="15"/>
  <c r="N11" i="15"/>
  <c r="N89" i="15"/>
  <c r="K89" i="15"/>
  <c r="N17" i="15"/>
  <c r="K17" i="15"/>
  <c r="S219" i="15"/>
  <c r="L219" i="15" s="1"/>
  <c r="T219" i="15" s="1"/>
  <c r="R219" i="15"/>
  <c r="S155" i="15"/>
  <c r="L155" i="15" s="1"/>
  <c r="T155" i="15" s="1"/>
  <c r="K115" i="15"/>
  <c r="N115" i="15"/>
  <c r="S74" i="15"/>
  <c r="L74" i="15" s="1"/>
  <c r="T74" i="15" s="1"/>
  <c r="S54" i="15"/>
  <c r="L54" i="15" s="1"/>
  <c r="T54" i="15" s="1"/>
  <c r="Q54" i="15"/>
  <c r="R34" i="15"/>
  <c r="Q14" i="15"/>
  <c r="N14" i="15"/>
  <c r="K14" i="15"/>
  <c r="R85" i="15"/>
  <c r="S29" i="15"/>
  <c r="L29" i="15" s="1"/>
  <c r="T29" i="15" s="1"/>
  <c r="N29" i="15"/>
  <c r="K29" i="15"/>
  <c r="S374" i="15"/>
  <c r="L374" i="15" s="1"/>
  <c r="T374" i="15" s="1"/>
  <c r="N501" i="15"/>
  <c r="K501" i="15"/>
  <c r="R157" i="15"/>
  <c r="R379" i="15"/>
  <c r="K132" i="15"/>
  <c r="N132" i="15"/>
  <c r="R132" i="15"/>
  <c r="N159" i="15"/>
  <c r="K159" i="15"/>
  <c r="S92" i="15"/>
  <c r="L92" i="15" s="1"/>
  <c r="T92" i="15" s="1"/>
  <c r="S52" i="15"/>
  <c r="L52" i="15" s="1"/>
  <c r="T52" i="15" s="1"/>
  <c r="Q12" i="15"/>
  <c r="S49" i="15"/>
  <c r="L49" i="15" s="1"/>
  <c r="T49" i="15" s="1"/>
  <c r="R49" i="15"/>
  <c r="Q87" i="15"/>
  <c r="R5" i="15"/>
  <c r="Q147" i="15"/>
  <c r="R90" i="15"/>
  <c r="Q50" i="15"/>
  <c r="R10" i="15"/>
  <c r="Q10" i="15"/>
  <c r="R25" i="15"/>
  <c r="Q549" i="14"/>
  <c r="R549" i="14"/>
  <c r="Q529" i="14"/>
  <c r="K536" i="14"/>
  <c r="N536" i="14"/>
  <c r="Q491" i="14"/>
  <c r="K491" i="14"/>
  <c r="N491" i="14"/>
  <c r="S471" i="14"/>
  <c r="L471" i="14" s="1"/>
  <c r="T471" i="14" s="1"/>
  <c r="Q471" i="14"/>
  <c r="R471" i="14"/>
  <c r="S546" i="14"/>
  <c r="L546" i="14" s="1"/>
  <c r="T546" i="14" s="1"/>
  <c r="R421" i="14"/>
  <c r="S476" i="14"/>
  <c r="L476" i="14" s="1"/>
  <c r="T476" i="14" s="1"/>
  <c r="Q416" i="14"/>
  <c r="G378" i="14"/>
  <c r="O378" i="14" s="1"/>
  <c r="Q376" i="14"/>
  <c r="N376" i="14"/>
  <c r="K376" i="14"/>
  <c r="R345" i="14"/>
  <c r="S325" i="14"/>
  <c r="L325" i="14" s="1"/>
  <c r="T325" i="14" s="1"/>
  <c r="S305" i="14"/>
  <c r="L305" i="14" s="1"/>
  <c r="T305" i="14" s="1"/>
  <c r="Q305" i="14"/>
  <c r="R285" i="14"/>
  <c r="Q496" i="14"/>
  <c r="R496" i="14"/>
  <c r="K435" i="15"/>
  <c r="N435" i="15"/>
  <c r="S334" i="15"/>
  <c r="L334" i="15" s="1"/>
  <c r="T334" i="15" s="1"/>
  <c r="K334" i="15"/>
  <c r="N334" i="15"/>
  <c r="N417" i="15"/>
  <c r="K417" i="15"/>
  <c r="K245" i="15"/>
  <c r="N245" i="15"/>
  <c r="Q134" i="15"/>
  <c r="Q215" i="15"/>
  <c r="S215" i="15"/>
  <c r="L215" i="15" s="1"/>
  <c r="T215" i="15" s="1"/>
  <c r="S84" i="15"/>
  <c r="L84" i="15" s="1"/>
  <c r="T84" i="15" s="1"/>
  <c r="Q84" i="15"/>
  <c r="G88" i="15"/>
  <c r="S44" i="15"/>
  <c r="L44" i="15" s="1"/>
  <c r="T44" i="15" s="1"/>
  <c r="R44" i="15"/>
  <c r="Q79" i="15"/>
  <c r="K79" i="15"/>
  <c r="N79" i="15"/>
  <c r="S235" i="15"/>
  <c r="L235" i="15" s="1"/>
  <c r="T235" i="15" s="1"/>
  <c r="K139" i="15"/>
  <c r="N139" i="15"/>
  <c r="N46" i="15"/>
  <c r="K46" i="15"/>
  <c r="N545" i="14"/>
  <c r="K545" i="14"/>
  <c r="R519" i="14"/>
  <c r="N502" i="14"/>
  <c r="K502" i="14"/>
  <c r="K362" i="14"/>
  <c r="N362" i="14"/>
  <c r="N477" i="14"/>
  <c r="K477" i="14"/>
  <c r="Q477" i="14"/>
  <c r="Q417" i="14"/>
  <c r="R472" i="14"/>
  <c r="Q359" i="14"/>
  <c r="S301" i="14"/>
  <c r="L301" i="14" s="1"/>
  <c r="T301" i="14" s="1"/>
  <c r="N301" i="14"/>
  <c r="K301" i="14"/>
  <c r="N281" i="14"/>
  <c r="K281" i="14"/>
  <c r="N492" i="14"/>
  <c r="K492" i="14"/>
  <c r="S410" i="15"/>
  <c r="L410" i="15" s="1"/>
  <c r="T410" i="15" s="1"/>
  <c r="S294" i="15"/>
  <c r="L294" i="15" s="1"/>
  <c r="T294" i="15" s="1"/>
  <c r="K294" i="15"/>
  <c r="N294" i="15"/>
  <c r="S365" i="15"/>
  <c r="L365" i="15" s="1"/>
  <c r="T365" i="15" s="1"/>
  <c r="S279" i="15"/>
  <c r="L279" i="15" s="1"/>
  <c r="T279" i="15" s="1"/>
  <c r="Q429" i="15"/>
  <c r="S197" i="15"/>
  <c r="L197" i="15" s="1"/>
  <c r="T197" i="15" s="1"/>
  <c r="R259" i="15"/>
  <c r="S172" i="15"/>
  <c r="L172" i="15" s="1"/>
  <c r="T172" i="15" s="1"/>
  <c r="K112" i="15"/>
  <c r="N112" i="15"/>
  <c r="R187" i="15"/>
  <c r="Q119" i="15"/>
  <c r="N119" i="15"/>
  <c r="K119" i="15"/>
  <c r="R27" i="15"/>
  <c r="S27" i="15"/>
  <c r="L27" i="15" s="1"/>
  <c r="T27" i="15" s="1"/>
  <c r="K61" i="15"/>
  <c r="N61" i="15"/>
  <c r="S61" i="15"/>
  <c r="L61" i="15" s="1"/>
  <c r="T61" i="15" s="1"/>
  <c r="S211" i="15"/>
  <c r="L211" i="15" s="1"/>
  <c r="T211" i="15" s="1"/>
  <c r="S30" i="15"/>
  <c r="L30" i="15" s="1"/>
  <c r="T30" i="15" s="1"/>
  <c r="Q30" i="15"/>
  <c r="Q81" i="15"/>
  <c r="S557" i="14"/>
  <c r="L557" i="14" s="1"/>
  <c r="T557" i="14" s="1"/>
  <c r="R557" i="14"/>
  <c r="K501" i="14"/>
  <c r="N501" i="14"/>
  <c r="S524" i="14"/>
  <c r="L524" i="14" s="1"/>
  <c r="T524" i="14" s="1"/>
  <c r="S479" i="14"/>
  <c r="L479" i="14" s="1"/>
  <c r="T479" i="14" s="1"/>
  <c r="K494" i="14"/>
  <c r="N494" i="14"/>
  <c r="K454" i="14"/>
  <c r="N454" i="14"/>
  <c r="S454" i="14"/>
  <c r="L454" i="14" s="1"/>
  <c r="T454" i="14" s="1"/>
  <c r="Q414" i="14"/>
  <c r="Q394" i="14"/>
  <c r="N394" i="14"/>
  <c r="K394" i="14"/>
  <c r="S374" i="14"/>
  <c r="L374" i="14" s="1"/>
  <c r="T374" i="14" s="1"/>
  <c r="K354" i="14"/>
  <c r="N354" i="14"/>
  <c r="R354" i="14"/>
  <c r="Q469" i="14"/>
  <c r="N469" i="14"/>
  <c r="K469" i="14"/>
  <c r="N409" i="14"/>
  <c r="K409" i="14"/>
  <c r="Q389" i="14"/>
  <c r="S389" i="14"/>
  <c r="L389" i="14" s="1"/>
  <c r="T389" i="14" s="1"/>
  <c r="Q369" i="14"/>
  <c r="Q484" i="14"/>
  <c r="K317" i="14"/>
  <c r="N317" i="14"/>
  <c r="K69" i="15"/>
  <c r="N69" i="15"/>
  <c r="R45" i="15"/>
  <c r="S45" i="15"/>
  <c r="L45" i="15" s="1"/>
  <c r="T45" i="15" s="1"/>
  <c r="S26" i="15"/>
  <c r="L26" i="15" s="1"/>
  <c r="T26" i="15" s="1"/>
  <c r="Q26" i="15"/>
  <c r="S500" i="14"/>
  <c r="L500" i="14" s="1"/>
  <c r="T500" i="14" s="1"/>
  <c r="S475" i="14"/>
  <c r="L475" i="14" s="1"/>
  <c r="T475" i="14" s="1"/>
  <c r="R490" i="14"/>
  <c r="R535" i="14"/>
  <c r="Q415" i="14"/>
  <c r="R375" i="14"/>
  <c r="Q252" i="14"/>
  <c r="K252" i="14"/>
  <c r="N252" i="14"/>
  <c r="R419" i="14"/>
  <c r="S379" i="14"/>
  <c r="L379" i="14" s="1"/>
  <c r="T379" i="14" s="1"/>
  <c r="S351" i="14"/>
  <c r="L351" i="14" s="1"/>
  <c r="T351" i="14" s="1"/>
  <c r="N311" i="14"/>
  <c r="K311" i="14"/>
  <c r="S311" i="14"/>
  <c r="L311" i="14" s="1"/>
  <c r="T311" i="14" s="1"/>
  <c r="R251" i="14"/>
  <c r="K251" i="14"/>
  <c r="N251" i="14"/>
  <c r="S435" i="14"/>
  <c r="L435" i="14" s="1"/>
  <c r="T435" i="14" s="1"/>
  <c r="K270" i="14"/>
  <c r="N270" i="14"/>
  <c r="S270" i="14"/>
  <c r="L270" i="14" s="1"/>
  <c r="T270" i="14" s="1"/>
  <c r="Q210" i="14"/>
  <c r="K190" i="14"/>
  <c r="N190" i="14"/>
  <c r="Q150" i="14"/>
  <c r="S110" i="14"/>
  <c r="L110" i="14" s="1"/>
  <c r="T110" i="14" s="1"/>
  <c r="R257" i="14"/>
  <c r="N257" i="14"/>
  <c r="K257" i="14"/>
  <c r="Q221" i="14"/>
  <c r="Q161" i="14"/>
  <c r="Q141" i="14"/>
  <c r="R294" i="14"/>
  <c r="K245" i="14"/>
  <c r="N245" i="14"/>
  <c r="R196" i="14"/>
  <c r="S156" i="14"/>
  <c r="L156" i="14" s="1"/>
  <c r="T156" i="14" s="1"/>
  <c r="S96" i="14"/>
  <c r="L96" i="14" s="1"/>
  <c r="T96" i="14" s="1"/>
  <c r="R364" i="14"/>
  <c r="R286" i="14"/>
  <c r="K187" i="14"/>
  <c r="N187" i="14"/>
  <c r="S147" i="14"/>
  <c r="L147" i="14" s="1"/>
  <c r="T147" i="14" s="1"/>
  <c r="R127" i="14"/>
  <c r="K87" i="14"/>
  <c r="N87" i="14"/>
  <c r="R85" i="14"/>
  <c r="N50" i="14"/>
  <c r="K50" i="14"/>
  <c r="S50" i="14"/>
  <c r="L50" i="14" s="1"/>
  <c r="T50" i="14" s="1"/>
  <c r="R30" i="14"/>
  <c r="Q10" i="14"/>
  <c r="Q41" i="14"/>
  <c r="S21" i="14"/>
  <c r="L21" i="14" s="1"/>
  <c r="T21" i="14" s="1"/>
  <c r="Q81" i="14"/>
  <c r="N36" i="14"/>
  <c r="K36" i="14"/>
  <c r="N214" i="15"/>
  <c r="K214" i="15"/>
  <c r="Q111" i="15"/>
  <c r="K99" i="15"/>
  <c r="N99" i="15"/>
  <c r="S99" i="15"/>
  <c r="L99" i="15" s="1"/>
  <c r="T99" i="15" s="1"/>
  <c r="N547" i="14"/>
  <c r="K547" i="14"/>
  <c r="R470" i="14"/>
  <c r="S390" i="14"/>
  <c r="L390" i="14" s="1"/>
  <c r="T390" i="14" s="1"/>
  <c r="Q480" i="14"/>
  <c r="R391" i="14"/>
  <c r="S391" i="14"/>
  <c r="L391" i="14" s="1"/>
  <c r="T391" i="14" s="1"/>
  <c r="K391" i="14"/>
  <c r="N391" i="14"/>
  <c r="R304" i="14"/>
  <c r="Q304" i="14"/>
  <c r="R284" i="14"/>
  <c r="N264" i="14"/>
  <c r="K264" i="14"/>
  <c r="K244" i="14"/>
  <c r="N244" i="14"/>
  <c r="R244" i="14"/>
  <c r="N464" i="14"/>
  <c r="K464" i="14"/>
  <c r="S412" i="14"/>
  <c r="L412" i="14" s="1"/>
  <c r="T412" i="14" s="1"/>
  <c r="S310" i="14"/>
  <c r="L310" i="14" s="1"/>
  <c r="T310" i="14" s="1"/>
  <c r="N310" i="14"/>
  <c r="K310" i="14"/>
  <c r="K206" i="14"/>
  <c r="N206" i="14"/>
  <c r="Q206" i="14"/>
  <c r="S166" i="14"/>
  <c r="L166" i="14" s="1"/>
  <c r="T166" i="14" s="1"/>
  <c r="R146" i="14"/>
  <c r="R126" i="14"/>
  <c r="N342" i="14"/>
  <c r="K342" i="14"/>
  <c r="R274" i="14"/>
  <c r="Q197" i="14"/>
  <c r="K157" i="14"/>
  <c r="N157" i="14"/>
  <c r="Q261" i="14"/>
  <c r="S212" i="14"/>
  <c r="L212" i="14" s="1"/>
  <c r="T212" i="14" s="1"/>
  <c r="R152" i="14"/>
  <c r="S152" i="14"/>
  <c r="L152" i="14" s="1"/>
  <c r="T152" i="14" s="1"/>
  <c r="S132" i="14"/>
  <c r="L132" i="14" s="1"/>
  <c r="T132" i="14" s="1"/>
  <c r="R92" i="14"/>
  <c r="S411" i="14"/>
  <c r="L411" i="14" s="1"/>
  <c r="T411" i="14" s="1"/>
  <c r="S334" i="14"/>
  <c r="L334" i="14" s="1"/>
  <c r="T334" i="14" s="1"/>
  <c r="Q219" i="14"/>
  <c r="Q199" i="14"/>
  <c r="G203" i="14"/>
  <c r="S159" i="14"/>
  <c r="L159" i="14" s="1"/>
  <c r="T159" i="14" s="1"/>
  <c r="Q139" i="14"/>
  <c r="Q119" i="14"/>
  <c r="K99" i="14"/>
  <c r="N99" i="14"/>
  <c r="R59" i="14"/>
  <c r="N62" i="14"/>
  <c r="K62" i="14"/>
  <c r="S19" i="14"/>
  <c r="L19" i="14" s="1"/>
  <c r="T19" i="14" s="1"/>
  <c r="S101" i="14"/>
  <c r="L101" i="14" s="1"/>
  <c r="T101" i="14" s="1"/>
  <c r="S61" i="14"/>
  <c r="L61" i="14" s="1"/>
  <c r="T61" i="14" s="1"/>
  <c r="Q46" i="14"/>
  <c r="Q26" i="14"/>
  <c r="K66" i="14"/>
  <c r="N66" i="14"/>
  <c r="R17" i="14"/>
  <c r="N17" i="14"/>
  <c r="K17" i="14"/>
  <c r="Q74" i="14"/>
  <c r="Q52" i="14"/>
  <c r="R52" i="14"/>
  <c r="S12" i="14"/>
  <c r="L12" i="14" s="1"/>
  <c r="T12" i="14" s="1"/>
  <c r="R12" i="14"/>
  <c r="Q557" i="13"/>
  <c r="N537" i="13"/>
  <c r="K537" i="13"/>
  <c r="S544" i="13"/>
  <c r="L544" i="13" s="1"/>
  <c r="T544" i="13" s="1"/>
  <c r="Q500" i="15"/>
  <c r="R254" i="15"/>
  <c r="S254" i="15"/>
  <c r="L254" i="15" s="1"/>
  <c r="T254" i="15" s="1"/>
  <c r="Q64" i="15"/>
  <c r="S59" i="15"/>
  <c r="L59" i="15" s="1"/>
  <c r="T59" i="15" s="1"/>
  <c r="R554" i="14"/>
  <c r="K370" i="14"/>
  <c r="N370" i="14"/>
  <c r="S385" i="14"/>
  <c r="L385" i="14" s="1"/>
  <c r="T385" i="14" s="1"/>
  <c r="Q385" i="14"/>
  <c r="S424" i="14"/>
  <c r="L424" i="14" s="1"/>
  <c r="T424" i="14" s="1"/>
  <c r="R384" i="14"/>
  <c r="R340" i="14"/>
  <c r="R320" i="14"/>
  <c r="Q320" i="14"/>
  <c r="S300" i="14"/>
  <c r="L300" i="14" s="1"/>
  <c r="T300" i="14" s="1"/>
  <c r="R300" i="14"/>
  <c r="R280" i="14"/>
  <c r="S280" i="14"/>
  <c r="L280" i="14" s="1"/>
  <c r="T280" i="14" s="1"/>
  <c r="N260" i="14"/>
  <c r="K260" i="14"/>
  <c r="N339" i="14"/>
  <c r="K339" i="14"/>
  <c r="N319" i="14"/>
  <c r="K319" i="14"/>
  <c r="Q279" i="14"/>
  <c r="S259" i="14"/>
  <c r="L259" i="14" s="1"/>
  <c r="T259" i="14" s="1"/>
  <c r="R239" i="14"/>
  <c r="K395" i="14"/>
  <c r="N395" i="14"/>
  <c r="Q222" i="14"/>
  <c r="S202" i="14"/>
  <c r="L202" i="14" s="1"/>
  <c r="T202" i="14" s="1"/>
  <c r="Q162" i="14"/>
  <c r="Q269" i="14"/>
  <c r="Q229" i="14"/>
  <c r="K209" i="14"/>
  <c r="N209" i="14"/>
  <c r="R189" i="14"/>
  <c r="Q169" i="14"/>
  <c r="K169" i="14"/>
  <c r="N169" i="14"/>
  <c r="Q149" i="14"/>
  <c r="K129" i="14"/>
  <c r="N129" i="14"/>
  <c r="K109" i="14"/>
  <c r="N109" i="14"/>
  <c r="N254" i="14"/>
  <c r="K254" i="14"/>
  <c r="R224" i="14"/>
  <c r="S204" i="14"/>
  <c r="L204" i="14" s="1"/>
  <c r="T204" i="14" s="1"/>
  <c r="S184" i="14"/>
  <c r="L184" i="14" s="1"/>
  <c r="T184" i="14" s="1"/>
  <c r="H168" i="14"/>
  <c r="R164" i="14"/>
  <c r="S164" i="14"/>
  <c r="L164" i="14" s="1"/>
  <c r="T164" i="14" s="1"/>
  <c r="Q144" i="14"/>
  <c r="R144" i="14"/>
  <c r="S124" i="14"/>
  <c r="L124" i="14" s="1"/>
  <c r="T124" i="14" s="1"/>
  <c r="Q104" i="14"/>
  <c r="R84" i="14"/>
  <c r="S84" i="14"/>
  <c r="L84" i="14" s="1"/>
  <c r="T84" i="14" s="1"/>
  <c r="Q64" i="14"/>
  <c r="N404" i="14"/>
  <c r="K404" i="14"/>
  <c r="N314" i="14"/>
  <c r="K314" i="14"/>
  <c r="S314" i="14"/>
  <c r="L314" i="14" s="1"/>
  <c r="T314" i="14" s="1"/>
  <c r="K175" i="14"/>
  <c r="N175" i="14"/>
  <c r="N155" i="14"/>
  <c r="K155" i="14"/>
  <c r="N115" i="14"/>
  <c r="K115" i="14"/>
  <c r="Q95" i="14"/>
  <c r="Q75" i="14"/>
  <c r="K75" i="14"/>
  <c r="N75" i="14"/>
  <c r="S97" i="14"/>
  <c r="L97" i="14" s="1"/>
  <c r="T97" i="14" s="1"/>
  <c r="Q55" i="14"/>
  <c r="R55" i="14"/>
  <c r="S15" i="14"/>
  <c r="L15" i="14" s="1"/>
  <c r="T15" i="14" s="1"/>
  <c r="Q94" i="14"/>
  <c r="N89" i="14"/>
  <c r="K89" i="14"/>
  <c r="G53" i="14"/>
  <c r="Q49" i="14"/>
  <c r="S9" i="14"/>
  <c r="L9" i="14" s="1"/>
  <c r="T9" i="14" s="1"/>
  <c r="H13" i="14"/>
  <c r="N13" i="14" s="1"/>
  <c r="R9" i="14"/>
  <c r="N9" i="14"/>
  <c r="K9" i="14"/>
  <c r="R70" i="14"/>
  <c r="R44" i="14"/>
  <c r="N4" i="14"/>
  <c r="K4" i="14"/>
  <c r="K325" i="15"/>
  <c r="N325" i="15"/>
  <c r="N104" i="15"/>
  <c r="K104" i="15"/>
  <c r="K24" i="15"/>
  <c r="N24" i="15"/>
  <c r="N19" i="15"/>
  <c r="K19" i="15"/>
  <c r="R520" i="14"/>
  <c r="S495" i="14"/>
  <c r="L495" i="14" s="1"/>
  <c r="T495" i="14" s="1"/>
  <c r="Q495" i="14"/>
  <c r="Q514" i="14"/>
  <c r="N514" i="14"/>
  <c r="K514" i="14"/>
  <c r="S430" i="14"/>
  <c r="L430" i="14" s="1"/>
  <c r="T430" i="14" s="1"/>
  <c r="K365" i="14"/>
  <c r="N365" i="14"/>
  <c r="R309" i="14"/>
  <c r="S420" i="14"/>
  <c r="L420" i="14" s="1"/>
  <c r="T420" i="14" s="1"/>
  <c r="K420" i="14"/>
  <c r="N420" i="14"/>
  <c r="R380" i="14"/>
  <c r="Q380" i="14"/>
  <c r="Q316" i="14"/>
  <c r="Q256" i="14"/>
  <c r="N436" i="14"/>
  <c r="K436" i="14"/>
  <c r="R436" i="14"/>
  <c r="N396" i="14"/>
  <c r="K396" i="14"/>
  <c r="R396" i="14"/>
  <c r="S315" i="14"/>
  <c r="L315" i="14" s="1"/>
  <c r="T315" i="14" s="1"/>
  <c r="R295" i="14"/>
  <c r="S275" i="14"/>
  <c r="L275" i="14" s="1"/>
  <c r="T275" i="14" s="1"/>
  <c r="R255" i="14"/>
  <c r="Q440" i="14"/>
  <c r="S440" i="14"/>
  <c r="L440" i="14" s="1"/>
  <c r="T440" i="14" s="1"/>
  <c r="S360" i="14"/>
  <c r="L360" i="14" s="1"/>
  <c r="T360" i="14" s="1"/>
  <c r="N360" i="14"/>
  <c r="K360" i="14"/>
  <c r="R302" i="14"/>
  <c r="S234" i="14"/>
  <c r="L234" i="14" s="1"/>
  <c r="T234" i="14" s="1"/>
  <c r="K194" i="14"/>
  <c r="N194" i="14"/>
  <c r="H198" i="14"/>
  <c r="R194" i="14"/>
  <c r="Q174" i="14"/>
  <c r="R174" i="14"/>
  <c r="Q154" i="14"/>
  <c r="Q134" i="14"/>
  <c r="K134" i="14"/>
  <c r="N134" i="14"/>
  <c r="N350" i="14"/>
  <c r="K350" i="14"/>
  <c r="N326" i="14"/>
  <c r="K326" i="14"/>
  <c r="K225" i="14"/>
  <c r="N225" i="14"/>
  <c r="S225" i="14"/>
  <c r="L225" i="14" s="1"/>
  <c r="T225" i="14" s="1"/>
  <c r="S205" i="14"/>
  <c r="L205" i="14" s="1"/>
  <c r="T205" i="14" s="1"/>
  <c r="R185" i="14"/>
  <c r="K145" i="14"/>
  <c r="N145" i="14"/>
  <c r="R125" i="14"/>
  <c r="S105" i="14"/>
  <c r="L105" i="14" s="1"/>
  <c r="T105" i="14" s="1"/>
  <c r="Q105" i="14"/>
  <c r="R250" i="14"/>
  <c r="S180" i="14"/>
  <c r="L180" i="14" s="1"/>
  <c r="T180" i="14" s="1"/>
  <c r="N160" i="14"/>
  <c r="K160" i="14"/>
  <c r="Q140" i="14"/>
  <c r="R60" i="14"/>
  <c r="K60" i="14"/>
  <c r="N60" i="14"/>
  <c r="S290" i="14"/>
  <c r="L290" i="14" s="1"/>
  <c r="T290" i="14" s="1"/>
  <c r="R249" i="14"/>
  <c r="R171" i="14"/>
  <c r="Q171" i="14"/>
  <c r="Q111" i="14"/>
  <c r="Q91" i="14"/>
  <c r="K71" i="14"/>
  <c r="N71" i="14"/>
  <c r="S71" i="14"/>
  <c r="L71" i="14" s="1"/>
  <c r="T71" i="14" s="1"/>
  <c r="R31" i="14"/>
  <c r="K31" i="14"/>
  <c r="N31" i="14"/>
  <c r="K11" i="14"/>
  <c r="N11" i="14"/>
  <c r="R54" i="14"/>
  <c r="N54" i="14"/>
  <c r="K54" i="14"/>
  <c r="N34" i="14"/>
  <c r="K34" i="14"/>
  <c r="S14" i="14"/>
  <c r="L14" i="14" s="1"/>
  <c r="T14" i="14" s="1"/>
  <c r="Q45" i="14"/>
  <c r="S25" i="14"/>
  <c r="L25" i="14" s="1"/>
  <c r="T25" i="14" s="1"/>
  <c r="N5" i="14"/>
  <c r="K5" i="14"/>
  <c r="Q5" i="14"/>
  <c r="Q65" i="14"/>
  <c r="Q40" i="14"/>
  <c r="S20" i="14"/>
  <c r="L20" i="14" s="1"/>
  <c r="T20" i="14" s="1"/>
  <c r="K545" i="13"/>
  <c r="N545" i="13"/>
  <c r="S556" i="13"/>
  <c r="L556" i="13" s="1"/>
  <c r="T556" i="13" s="1"/>
  <c r="N547" i="13"/>
  <c r="K547" i="13"/>
  <c r="R502" i="13"/>
  <c r="K502" i="13"/>
  <c r="N502" i="13"/>
  <c r="K425" i="13"/>
  <c r="N425" i="13"/>
  <c r="S425" i="13"/>
  <c r="L425" i="13" s="1"/>
  <c r="T425" i="13" s="1"/>
  <c r="K385" i="13"/>
  <c r="N385" i="13"/>
  <c r="S416" i="13"/>
  <c r="L416" i="13" s="1"/>
  <c r="T416" i="13" s="1"/>
  <c r="Q416" i="13"/>
  <c r="Q396" i="13"/>
  <c r="R396" i="13"/>
  <c r="K376" i="13"/>
  <c r="N376" i="13"/>
  <c r="H383" i="13"/>
  <c r="R379" i="13"/>
  <c r="R316" i="13"/>
  <c r="S311" i="13"/>
  <c r="L311" i="13" s="1"/>
  <c r="T311" i="13" s="1"/>
  <c r="S362" i="13"/>
  <c r="L362" i="13" s="1"/>
  <c r="T362" i="13" s="1"/>
  <c r="S342" i="13"/>
  <c r="L342" i="13" s="1"/>
  <c r="T342" i="13" s="1"/>
  <c r="N302" i="13"/>
  <c r="K302" i="13"/>
  <c r="R325" i="13"/>
  <c r="Q245" i="13"/>
  <c r="Q206" i="13"/>
  <c r="S186" i="13"/>
  <c r="L186" i="13" s="1"/>
  <c r="T186" i="13" s="1"/>
  <c r="R166" i="13"/>
  <c r="S166" i="13"/>
  <c r="L166" i="13" s="1"/>
  <c r="T166" i="13" s="1"/>
  <c r="K126" i="13"/>
  <c r="N126" i="13"/>
  <c r="S86" i="13"/>
  <c r="L86" i="13" s="1"/>
  <c r="T86" i="13" s="1"/>
  <c r="K86" i="13"/>
  <c r="N86" i="13"/>
  <c r="R66" i="13"/>
  <c r="Q46" i="13"/>
  <c r="S46" i="13"/>
  <c r="L46" i="13" s="1"/>
  <c r="T46" i="13" s="1"/>
  <c r="N26" i="13"/>
  <c r="K26" i="13"/>
  <c r="K411" i="13"/>
  <c r="N411" i="13"/>
  <c r="Q221" i="13"/>
  <c r="R201" i="13"/>
  <c r="K161" i="13"/>
  <c r="N161" i="13"/>
  <c r="Q141" i="13"/>
  <c r="R101" i="13"/>
  <c r="S81" i="13"/>
  <c r="L81" i="13" s="1"/>
  <c r="T81" i="13" s="1"/>
  <c r="Q61" i="13"/>
  <c r="Q41" i="13"/>
  <c r="R365" i="13"/>
  <c r="Q365" i="13"/>
  <c r="K285" i="13"/>
  <c r="N285" i="13"/>
  <c r="S224" i="13"/>
  <c r="L224" i="13" s="1"/>
  <c r="T224" i="13" s="1"/>
  <c r="N184" i="13"/>
  <c r="K184" i="13"/>
  <c r="S164" i="13"/>
  <c r="L164" i="13" s="1"/>
  <c r="T164" i="13" s="1"/>
  <c r="S144" i="13"/>
  <c r="L144" i="13" s="1"/>
  <c r="T144" i="13" s="1"/>
  <c r="G128" i="13"/>
  <c r="Q124" i="13"/>
  <c r="N104" i="13"/>
  <c r="K104" i="13"/>
  <c r="S84" i="13"/>
  <c r="L84" i="13" s="1"/>
  <c r="T84" i="13" s="1"/>
  <c r="R64" i="13"/>
  <c r="H68" i="13"/>
  <c r="H48" i="13"/>
  <c r="R44" i="13"/>
  <c r="S24" i="13"/>
  <c r="L24" i="13" s="1"/>
  <c r="T24" i="13" s="1"/>
  <c r="G28" i="13"/>
  <c r="Q24" i="13"/>
  <c r="S4" i="13"/>
  <c r="L4" i="13" s="1"/>
  <c r="T4" i="13" s="1"/>
  <c r="G8" i="13"/>
  <c r="Q4" i="13"/>
  <c r="S179" i="13"/>
  <c r="L179" i="13" s="1"/>
  <c r="T179" i="13" s="1"/>
  <c r="Q179" i="13"/>
  <c r="G183" i="13"/>
  <c r="Q99" i="13"/>
  <c r="G103" i="13"/>
  <c r="O103" i="13" s="1"/>
  <c r="R301" i="13"/>
  <c r="S187" i="13"/>
  <c r="L187" i="13" s="1"/>
  <c r="T187" i="13" s="1"/>
  <c r="N159" i="13"/>
  <c r="K159" i="13"/>
  <c r="S79" i="13"/>
  <c r="L79" i="13" s="1"/>
  <c r="T79" i="13" s="1"/>
  <c r="S15" i="13"/>
  <c r="L15" i="13" s="1"/>
  <c r="T15" i="13" s="1"/>
  <c r="S547" i="11"/>
  <c r="L547" i="11" s="1"/>
  <c r="T547" i="11" s="1"/>
  <c r="S546" i="11"/>
  <c r="L546" i="11" s="1"/>
  <c r="T546" i="11" s="1"/>
  <c r="Q529" i="11"/>
  <c r="S529" i="11"/>
  <c r="L529" i="11" s="1"/>
  <c r="T529" i="11" s="1"/>
  <c r="R529" i="11"/>
  <c r="K489" i="11"/>
  <c r="N489" i="11"/>
  <c r="Q469" i="11"/>
  <c r="N449" i="11"/>
  <c r="K449" i="11"/>
  <c r="S449" i="11"/>
  <c r="L449" i="11" s="1"/>
  <c r="T449" i="11" s="1"/>
  <c r="K492" i="11"/>
  <c r="N492" i="11"/>
  <c r="R492" i="11"/>
  <c r="S472" i="11"/>
  <c r="L472" i="11" s="1"/>
  <c r="T472" i="11" s="1"/>
  <c r="K472" i="11"/>
  <c r="N472" i="11"/>
  <c r="Q470" i="11"/>
  <c r="Q430" i="11"/>
  <c r="R410" i="11"/>
  <c r="Q420" i="11"/>
  <c r="S420" i="11"/>
  <c r="L420" i="11" s="1"/>
  <c r="T420" i="11" s="1"/>
  <c r="R374" i="11"/>
  <c r="S354" i="11"/>
  <c r="L354" i="11" s="1"/>
  <c r="T354" i="11" s="1"/>
  <c r="Q354" i="11"/>
  <c r="R409" i="11"/>
  <c r="Q361" i="11"/>
  <c r="S341" i="11"/>
  <c r="L341" i="11" s="1"/>
  <c r="T341" i="11" s="1"/>
  <c r="N341" i="11"/>
  <c r="K341" i="11"/>
  <c r="S417" i="11"/>
  <c r="L417" i="11" s="1"/>
  <c r="T417" i="11" s="1"/>
  <c r="Q375" i="11"/>
  <c r="R355" i="11"/>
  <c r="R275" i="11"/>
  <c r="Q275" i="11"/>
  <c r="S255" i="11"/>
  <c r="L255" i="11" s="1"/>
  <c r="T255" i="11" s="1"/>
  <c r="K241" i="11"/>
  <c r="N241" i="11"/>
  <c r="S221" i="11"/>
  <c r="L221" i="11" s="1"/>
  <c r="T221" i="11" s="1"/>
  <c r="K221" i="11"/>
  <c r="N221" i="11"/>
  <c r="R201" i="11"/>
  <c r="S141" i="11"/>
  <c r="L141" i="11" s="1"/>
  <c r="T141" i="11" s="1"/>
  <c r="K101" i="11"/>
  <c r="N101" i="11"/>
  <c r="R514" i="13"/>
  <c r="H518" i="13"/>
  <c r="S474" i="13"/>
  <c r="L474" i="13" s="1"/>
  <c r="T474" i="13" s="1"/>
  <c r="H458" i="13"/>
  <c r="R454" i="13"/>
  <c r="Q454" i="13"/>
  <c r="G458" i="13"/>
  <c r="R394" i="13"/>
  <c r="H398" i="13"/>
  <c r="O398" i="13" s="1"/>
  <c r="K394" i="13"/>
  <c r="N394" i="13"/>
  <c r="R421" i="13"/>
  <c r="Q492" i="13"/>
  <c r="R472" i="13"/>
  <c r="Q472" i="13"/>
  <c r="K472" i="13"/>
  <c r="N472" i="13"/>
  <c r="R392" i="13"/>
  <c r="Q392" i="13"/>
  <c r="S546" i="13"/>
  <c r="L546" i="13" s="1"/>
  <c r="T546" i="13" s="1"/>
  <c r="R435" i="13"/>
  <c r="H438" i="13"/>
  <c r="N435" i="13"/>
  <c r="K435" i="13"/>
  <c r="R252" i="13"/>
  <c r="Q252" i="13"/>
  <c r="R287" i="13"/>
  <c r="K419" i="13"/>
  <c r="N419" i="13"/>
  <c r="K374" i="13"/>
  <c r="N374" i="13"/>
  <c r="R374" i="13"/>
  <c r="G338" i="13"/>
  <c r="Q334" i="13"/>
  <c r="S314" i="13"/>
  <c r="L314" i="13" s="1"/>
  <c r="T314" i="13" s="1"/>
  <c r="H278" i="13"/>
  <c r="R274" i="13"/>
  <c r="Q274" i="13"/>
  <c r="G278" i="13"/>
  <c r="N254" i="13"/>
  <c r="K254" i="13"/>
  <c r="Q491" i="13"/>
  <c r="N241" i="13"/>
  <c r="K241" i="13"/>
  <c r="K222" i="13"/>
  <c r="N222" i="13"/>
  <c r="Q222" i="13"/>
  <c r="G203" i="13"/>
  <c r="Q202" i="13"/>
  <c r="S162" i="13"/>
  <c r="L162" i="13" s="1"/>
  <c r="T162" i="13" s="1"/>
  <c r="R162" i="13"/>
  <c r="S142" i="13"/>
  <c r="L142" i="13" s="1"/>
  <c r="T142" i="13" s="1"/>
  <c r="R142" i="13"/>
  <c r="Q82" i="13"/>
  <c r="S62" i="13"/>
  <c r="L62" i="13" s="1"/>
  <c r="T62" i="13" s="1"/>
  <c r="S22" i="13"/>
  <c r="L22" i="13" s="1"/>
  <c r="T22" i="13" s="1"/>
  <c r="Q495" i="13"/>
  <c r="S495" i="13"/>
  <c r="L495" i="13" s="1"/>
  <c r="T495" i="13" s="1"/>
  <c r="H373" i="13"/>
  <c r="R369" i="13"/>
  <c r="N369" i="13"/>
  <c r="K369" i="13"/>
  <c r="Q369" i="13"/>
  <c r="G373" i="13"/>
  <c r="N234" i="13"/>
  <c r="K234" i="13"/>
  <c r="N197" i="13"/>
  <c r="K197" i="13"/>
  <c r="K157" i="13"/>
  <c r="N157" i="13"/>
  <c r="S157" i="13"/>
  <c r="L157" i="13" s="1"/>
  <c r="T157" i="13" s="1"/>
  <c r="N97" i="13"/>
  <c r="K97" i="13"/>
  <c r="R77" i="13"/>
  <c r="Q77" i="13"/>
  <c r="K17" i="13"/>
  <c r="N17" i="13"/>
  <c r="R439" i="13"/>
  <c r="S439" i="13"/>
  <c r="L439" i="13" s="1"/>
  <c r="T439" i="13" s="1"/>
  <c r="R361" i="13"/>
  <c r="N361" i="13"/>
  <c r="K361" i="13"/>
  <c r="R220" i="13"/>
  <c r="Q220" i="13"/>
  <c r="Q180" i="13"/>
  <c r="R160" i="13"/>
  <c r="K160" i="13"/>
  <c r="N160" i="13"/>
  <c r="S140" i="13"/>
  <c r="L140" i="13" s="1"/>
  <c r="T140" i="13" s="1"/>
  <c r="S120" i="13"/>
  <c r="L120" i="13" s="1"/>
  <c r="T120" i="13" s="1"/>
  <c r="N120" i="13"/>
  <c r="K120" i="13"/>
  <c r="S100" i="13"/>
  <c r="L100" i="13" s="1"/>
  <c r="T100" i="13" s="1"/>
  <c r="K80" i="13"/>
  <c r="N80" i="13"/>
  <c r="R80" i="13"/>
  <c r="Q80" i="13"/>
  <c r="R60" i="13"/>
  <c r="Q40" i="13"/>
  <c r="Q20" i="13"/>
  <c r="S155" i="13"/>
  <c r="L155" i="13" s="1"/>
  <c r="T155" i="13" s="1"/>
  <c r="N155" i="13"/>
  <c r="K155" i="13"/>
  <c r="R75" i="13"/>
  <c r="Q167" i="13"/>
  <c r="S167" i="13"/>
  <c r="L167" i="13" s="1"/>
  <c r="T167" i="13" s="1"/>
  <c r="Q87" i="13"/>
  <c r="S87" i="13"/>
  <c r="L87" i="13" s="1"/>
  <c r="T87" i="13" s="1"/>
  <c r="R215" i="13"/>
  <c r="Q215" i="13"/>
  <c r="S135" i="13"/>
  <c r="L135" i="13" s="1"/>
  <c r="T135" i="13" s="1"/>
  <c r="S19" i="13"/>
  <c r="L19" i="13" s="1"/>
  <c r="T19" i="13" s="1"/>
  <c r="R557" i="11"/>
  <c r="Q537" i="11"/>
  <c r="S544" i="11"/>
  <c r="L544" i="11" s="1"/>
  <c r="T544" i="11" s="1"/>
  <c r="Q484" i="11"/>
  <c r="R464" i="11"/>
  <c r="S519" i="11"/>
  <c r="L519" i="11" s="1"/>
  <c r="T519" i="11" s="1"/>
  <c r="N519" i="11"/>
  <c r="K519" i="11"/>
  <c r="Q499" i="11"/>
  <c r="R439" i="11"/>
  <c r="S439" i="11"/>
  <c r="L439" i="11" s="1"/>
  <c r="T439" i="11" s="1"/>
  <c r="Q419" i="11"/>
  <c r="K399" i="11"/>
  <c r="N399" i="11"/>
  <c r="Q399" i="11"/>
  <c r="R416" i="11"/>
  <c r="S416" i="11"/>
  <c r="L416" i="11" s="1"/>
  <c r="T416" i="11" s="1"/>
  <c r="S370" i="11"/>
  <c r="L370" i="11" s="1"/>
  <c r="T370" i="11" s="1"/>
  <c r="R370" i="11"/>
  <c r="K370" i="11"/>
  <c r="N370" i="11"/>
  <c r="R350" i="11"/>
  <c r="R377" i="11"/>
  <c r="N377" i="11"/>
  <c r="K377" i="11"/>
  <c r="S377" i="11"/>
  <c r="L377" i="11" s="1"/>
  <c r="T377" i="11" s="1"/>
  <c r="Q317" i="11"/>
  <c r="Q404" i="11"/>
  <c r="S404" i="11"/>
  <c r="L404" i="11" s="1"/>
  <c r="T404" i="11" s="1"/>
  <c r="R384" i="11"/>
  <c r="R364" i="11"/>
  <c r="R344" i="11"/>
  <c r="S344" i="11"/>
  <c r="L344" i="11" s="1"/>
  <c r="T344" i="11" s="1"/>
  <c r="Q324" i="11"/>
  <c r="K304" i="11"/>
  <c r="N304" i="11"/>
  <c r="R284" i="11"/>
  <c r="S429" i="11"/>
  <c r="L429" i="11" s="1"/>
  <c r="T429" i="11" s="1"/>
  <c r="Q429" i="11"/>
  <c r="N351" i="11"/>
  <c r="K351" i="11"/>
  <c r="R311" i="11"/>
  <c r="Q311" i="11"/>
  <c r="S309" i="11"/>
  <c r="L309" i="11" s="1"/>
  <c r="T309" i="11" s="1"/>
  <c r="R309" i="11"/>
  <c r="Q294" i="11"/>
  <c r="S254" i="11"/>
  <c r="L254" i="11" s="1"/>
  <c r="T254" i="11" s="1"/>
  <c r="Q234" i="11"/>
  <c r="Q214" i="11"/>
  <c r="Q197" i="11"/>
  <c r="S157" i="11"/>
  <c r="L157" i="11" s="1"/>
  <c r="T157" i="11" s="1"/>
  <c r="K137" i="11"/>
  <c r="N137" i="11"/>
  <c r="S137" i="11"/>
  <c r="L137" i="11" s="1"/>
  <c r="T137" i="11" s="1"/>
  <c r="R97" i="11"/>
  <c r="G538" i="13"/>
  <c r="Q534" i="13"/>
  <c r="S490" i="13"/>
  <c r="L490" i="13" s="1"/>
  <c r="T490" i="13" s="1"/>
  <c r="R470" i="13"/>
  <c r="S470" i="13"/>
  <c r="L470" i="13" s="1"/>
  <c r="T470" i="13" s="1"/>
  <c r="Q430" i="13"/>
  <c r="N410" i="13"/>
  <c r="K410" i="13"/>
  <c r="K390" i="13"/>
  <c r="N390" i="13"/>
  <c r="Q554" i="13"/>
  <c r="S477" i="13"/>
  <c r="L477" i="13" s="1"/>
  <c r="T477" i="13" s="1"/>
  <c r="N417" i="13"/>
  <c r="K417" i="13"/>
  <c r="R417" i="13"/>
  <c r="Q417" i="13"/>
  <c r="G528" i="13"/>
  <c r="Q524" i="13"/>
  <c r="H528" i="13"/>
  <c r="R524" i="13"/>
  <c r="H488" i="13"/>
  <c r="R484" i="13"/>
  <c r="Q424" i="13"/>
  <c r="G428" i="13"/>
  <c r="N384" i="13"/>
  <c r="K384" i="13"/>
  <c r="R364" i="13"/>
  <c r="H368" i="13"/>
  <c r="N364" i="13"/>
  <c r="K364" i="13"/>
  <c r="S344" i="13"/>
  <c r="L344" i="13" s="1"/>
  <c r="T344" i="13" s="1"/>
  <c r="H328" i="13"/>
  <c r="R324" i="13"/>
  <c r="S324" i="13"/>
  <c r="L324" i="13" s="1"/>
  <c r="T324" i="13" s="1"/>
  <c r="S304" i="13"/>
  <c r="L304" i="13" s="1"/>
  <c r="T304" i="13" s="1"/>
  <c r="K304" i="13"/>
  <c r="N304" i="13"/>
  <c r="K284" i="13"/>
  <c r="N284" i="13"/>
  <c r="H288" i="13"/>
  <c r="R284" i="13"/>
  <c r="G248" i="13"/>
  <c r="Q244" i="13"/>
  <c r="S399" i="13"/>
  <c r="L399" i="13" s="1"/>
  <c r="T399" i="13" s="1"/>
  <c r="N399" i="13"/>
  <c r="K399" i="13"/>
  <c r="H363" i="13"/>
  <c r="R359" i="13"/>
  <c r="G363" i="13"/>
  <c r="Q359" i="13"/>
  <c r="K339" i="13"/>
  <c r="N339" i="13"/>
  <c r="H343" i="13"/>
  <c r="R339" i="13"/>
  <c r="R319" i="13"/>
  <c r="H323" i="13"/>
  <c r="G323" i="13"/>
  <c r="Q319" i="13"/>
  <c r="N299" i="13"/>
  <c r="K299" i="13"/>
  <c r="G263" i="13"/>
  <c r="Q259" i="13"/>
  <c r="S239" i="13"/>
  <c r="L239" i="13" s="1"/>
  <c r="T239" i="13" s="1"/>
  <c r="K530" i="13"/>
  <c r="N530" i="13"/>
  <c r="R530" i="13"/>
  <c r="Q475" i="13"/>
  <c r="S475" i="13"/>
  <c r="L475" i="13" s="1"/>
  <c r="T475" i="13" s="1"/>
  <c r="Q350" i="13"/>
  <c r="Q310" i="13"/>
  <c r="N310" i="13"/>
  <c r="K310" i="13"/>
  <c r="S290" i="13"/>
  <c r="L290" i="13" s="1"/>
  <c r="T290" i="13" s="1"/>
  <c r="Q270" i="13"/>
  <c r="S250" i="13"/>
  <c r="L250" i="13" s="1"/>
  <c r="T250" i="13" s="1"/>
  <c r="K214" i="13"/>
  <c r="N214" i="13"/>
  <c r="Q194" i="13"/>
  <c r="N194" i="13"/>
  <c r="K194" i="13"/>
  <c r="S174" i="13"/>
  <c r="L174" i="13" s="1"/>
  <c r="T174" i="13" s="1"/>
  <c r="G178" i="13"/>
  <c r="N178" i="13" s="1"/>
  <c r="Q174" i="13"/>
  <c r="R154" i="13"/>
  <c r="H158" i="13"/>
  <c r="R134" i="13"/>
  <c r="H138" i="13"/>
  <c r="Q114" i="13"/>
  <c r="G118" i="13"/>
  <c r="K114" i="13"/>
  <c r="N114" i="13"/>
  <c r="R94" i="13"/>
  <c r="H98" i="13"/>
  <c r="S74" i="13"/>
  <c r="L74" i="13" s="1"/>
  <c r="T74" i="13" s="1"/>
  <c r="H58" i="13"/>
  <c r="R54" i="13"/>
  <c r="S14" i="13"/>
  <c r="L14" i="13" s="1"/>
  <c r="T14" i="13" s="1"/>
  <c r="Q14" i="13"/>
  <c r="G18" i="13"/>
  <c r="N345" i="13"/>
  <c r="K345" i="13"/>
  <c r="S265" i="13"/>
  <c r="L265" i="13" s="1"/>
  <c r="T265" i="13" s="1"/>
  <c r="Q265" i="13"/>
  <c r="H233" i="13"/>
  <c r="R229" i="13"/>
  <c r="S209" i="13"/>
  <c r="L209" i="13" s="1"/>
  <c r="T209" i="13" s="1"/>
  <c r="H173" i="13"/>
  <c r="R169" i="13"/>
  <c r="R129" i="13"/>
  <c r="H133" i="13"/>
  <c r="O133" i="13" s="1"/>
  <c r="S109" i="13"/>
  <c r="L109" i="13" s="1"/>
  <c r="T109" i="13" s="1"/>
  <c r="N89" i="13"/>
  <c r="K89" i="13"/>
  <c r="Q89" i="13"/>
  <c r="K69" i="13"/>
  <c r="N69" i="13"/>
  <c r="S49" i="13"/>
  <c r="L49" i="13" s="1"/>
  <c r="T49" i="13" s="1"/>
  <c r="Q29" i="13"/>
  <c r="G33" i="13"/>
  <c r="K9" i="13"/>
  <c r="N9" i="13"/>
  <c r="Q9" i="13"/>
  <c r="R415" i="13"/>
  <c r="S415" i="13"/>
  <c r="L415" i="13" s="1"/>
  <c r="T415" i="13" s="1"/>
  <c r="R216" i="13"/>
  <c r="N136" i="13"/>
  <c r="K136" i="13"/>
  <c r="R96" i="13"/>
  <c r="R76" i="13"/>
  <c r="N36" i="13"/>
  <c r="K36" i="13"/>
  <c r="S36" i="13"/>
  <c r="L36" i="13" s="1"/>
  <c r="T36" i="13" s="1"/>
  <c r="S16" i="13"/>
  <c r="L16" i="13" s="1"/>
  <c r="T16" i="13" s="1"/>
  <c r="R16" i="13"/>
  <c r="S151" i="13"/>
  <c r="L151" i="13" s="1"/>
  <c r="T151" i="13" s="1"/>
  <c r="Q151" i="13"/>
  <c r="Q71" i="13"/>
  <c r="N329" i="13"/>
  <c r="K329" i="13"/>
  <c r="S329" i="13"/>
  <c r="L329" i="13" s="1"/>
  <c r="T329" i="13" s="1"/>
  <c r="K195" i="13"/>
  <c r="N195" i="13"/>
  <c r="R115" i="13"/>
  <c r="Q211" i="13"/>
  <c r="Q131" i="13"/>
  <c r="H63" i="13"/>
  <c r="R59" i="13"/>
  <c r="Q35" i="13"/>
  <c r="S549" i="11"/>
  <c r="L549" i="11" s="1"/>
  <c r="T549" i="11" s="1"/>
  <c r="N555" i="11"/>
  <c r="K555" i="11"/>
  <c r="R555" i="11"/>
  <c r="Q554" i="11"/>
  <c r="S554" i="11"/>
  <c r="L554" i="11" s="1"/>
  <c r="T554" i="11" s="1"/>
  <c r="R534" i="11"/>
  <c r="S534" i="11"/>
  <c r="L534" i="11" s="1"/>
  <c r="T534" i="11" s="1"/>
  <c r="S501" i="11"/>
  <c r="L501" i="11" s="1"/>
  <c r="T501" i="11" s="1"/>
  <c r="K520" i="11"/>
  <c r="N520" i="11"/>
  <c r="K480" i="11"/>
  <c r="N480" i="11"/>
  <c r="Q440" i="11"/>
  <c r="R495" i="11"/>
  <c r="N495" i="11"/>
  <c r="K495" i="11"/>
  <c r="N475" i="11"/>
  <c r="K475" i="11"/>
  <c r="Q435" i="11"/>
  <c r="Q415" i="11"/>
  <c r="Q395" i="11"/>
  <c r="N502" i="11"/>
  <c r="K502" i="11"/>
  <c r="Q502" i="11"/>
  <c r="Q326" i="11"/>
  <c r="R326" i="11"/>
  <c r="K349" i="11"/>
  <c r="N349" i="11"/>
  <c r="R329" i="11"/>
  <c r="S329" i="11"/>
  <c r="L329" i="11" s="1"/>
  <c r="T329" i="11" s="1"/>
  <c r="N380" i="11"/>
  <c r="K380" i="11"/>
  <c r="N320" i="11"/>
  <c r="K320" i="11"/>
  <c r="R300" i="11"/>
  <c r="Q300" i="11"/>
  <c r="R260" i="11"/>
  <c r="S287" i="11"/>
  <c r="L287" i="11" s="1"/>
  <c r="T287" i="11" s="1"/>
  <c r="R290" i="11"/>
  <c r="S250" i="11"/>
  <c r="L250" i="11" s="1"/>
  <c r="T250" i="11" s="1"/>
  <c r="N289" i="11"/>
  <c r="K289" i="11"/>
  <c r="K249" i="11"/>
  <c r="N249" i="11"/>
  <c r="Q189" i="11"/>
  <c r="N169" i="11"/>
  <c r="K169" i="11"/>
  <c r="K149" i="11"/>
  <c r="N149" i="11"/>
  <c r="R314" i="11"/>
  <c r="K469" i="13"/>
  <c r="N469" i="13"/>
  <c r="G453" i="13"/>
  <c r="Q449" i="13"/>
  <c r="G433" i="13"/>
  <c r="Q429" i="13"/>
  <c r="R429" i="13"/>
  <c r="H433" i="13"/>
  <c r="H413" i="13"/>
  <c r="R409" i="13"/>
  <c r="R520" i="13"/>
  <c r="R500" i="13"/>
  <c r="S480" i="13"/>
  <c r="L480" i="13" s="1"/>
  <c r="T480" i="13" s="1"/>
  <c r="N440" i="13"/>
  <c r="K440" i="13"/>
  <c r="N420" i="13"/>
  <c r="K420" i="13"/>
  <c r="R380" i="13"/>
  <c r="N320" i="13"/>
  <c r="K320" i="13"/>
  <c r="S280" i="13"/>
  <c r="L280" i="13" s="1"/>
  <c r="T280" i="13" s="1"/>
  <c r="R240" i="13"/>
  <c r="R355" i="13"/>
  <c r="S190" i="13"/>
  <c r="L190" i="13" s="1"/>
  <c r="T190" i="13" s="1"/>
  <c r="S90" i="13"/>
  <c r="L90" i="13" s="1"/>
  <c r="T90" i="13" s="1"/>
  <c r="S10" i="13"/>
  <c r="L10" i="13" s="1"/>
  <c r="T10" i="13" s="1"/>
  <c r="R341" i="13"/>
  <c r="S261" i="13"/>
  <c r="L261" i="13" s="1"/>
  <c r="T261" i="13" s="1"/>
  <c r="K125" i="13"/>
  <c r="N125" i="13"/>
  <c r="N85" i="13"/>
  <c r="K85" i="13"/>
  <c r="R65" i="13"/>
  <c r="R172" i="13"/>
  <c r="N175" i="13"/>
  <c r="K175" i="13"/>
  <c r="Q55" i="13"/>
  <c r="Q536" i="11"/>
  <c r="R530" i="11"/>
  <c r="S411" i="11"/>
  <c r="L411" i="11" s="1"/>
  <c r="T411" i="11" s="1"/>
  <c r="R494" i="11"/>
  <c r="Q414" i="11"/>
  <c r="K345" i="11"/>
  <c r="N345" i="11"/>
  <c r="Q376" i="11"/>
  <c r="S421" i="11"/>
  <c r="L421" i="11" s="1"/>
  <c r="T421" i="11" s="1"/>
  <c r="S259" i="11"/>
  <c r="L259" i="11" s="1"/>
  <c r="T259" i="11" s="1"/>
  <c r="R286" i="11"/>
  <c r="Q245" i="11"/>
  <c r="S165" i="11"/>
  <c r="L165" i="11" s="1"/>
  <c r="T165" i="11" s="1"/>
  <c r="Q310" i="11"/>
  <c r="R306" i="11"/>
  <c r="S96" i="11"/>
  <c r="L96" i="11" s="1"/>
  <c r="T96" i="11" s="1"/>
  <c r="R49" i="11"/>
  <c r="S29" i="11"/>
  <c r="L29" i="11" s="1"/>
  <c r="T29" i="11" s="1"/>
  <c r="Q70" i="11"/>
  <c r="N64" i="11"/>
  <c r="K64" i="11"/>
  <c r="Q257" i="11"/>
  <c r="S166" i="11"/>
  <c r="L166" i="11" s="1"/>
  <c r="T166" i="11" s="1"/>
  <c r="S239" i="11"/>
  <c r="L239" i="11" s="1"/>
  <c r="T239" i="11" s="1"/>
  <c r="Q429" i="10"/>
  <c r="S492" i="10"/>
  <c r="L492" i="10" s="1"/>
  <c r="T492" i="10" s="1"/>
  <c r="G558" i="10"/>
  <c r="Q554" i="10"/>
  <c r="S319" i="10"/>
  <c r="L319" i="10" s="1"/>
  <c r="T319" i="10" s="1"/>
  <c r="S324" i="10"/>
  <c r="L324" i="10" s="1"/>
  <c r="T324" i="10" s="1"/>
  <c r="K354" i="10"/>
  <c r="N354" i="10"/>
  <c r="R281" i="10"/>
  <c r="N270" i="10"/>
  <c r="K270" i="10"/>
  <c r="R249" i="10"/>
  <c r="R252" i="10"/>
  <c r="N157" i="10"/>
  <c r="K157" i="10"/>
  <c r="N91" i="10"/>
  <c r="K91" i="10"/>
  <c r="R195" i="10"/>
  <c r="R14" i="10"/>
  <c r="R112" i="11"/>
  <c r="Q190" i="11"/>
  <c r="N110" i="11"/>
  <c r="K110" i="11"/>
  <c r="S65" i="11"/>
  <c r="L65" i="11" s="1"/>
  <c r="T65" i="11" s="1"/>
  <c r="S45" i="11"/>
  <c r="L45" i="11" s="1"/>
  <c r="T45" i="11" s="1"/>
  <c r="K5" i="11"/>
  <c r="N5" i="11"/>
  <c r="K54" i="11"/>
  <c r="N54" i="11"/>
  <c r="R139" i="11"/>
  <c r="Q80" i="11"/>
  <c r="K60" i="11"/>
  <c r="N60" i="11"/>
  <c r="R162" i="11"/>
  <c r="K39" i="11"/>
  <c r="N39" i="11"/>
  <c r="R115" i="11"/>
  <c r="S119" i="11"/>
  <c r="L119" i="11" s="1"/>
  <c r="T119" i="11" s="1"/>
  <c r="R544" i="10"/>
  <c r="Q415" i="10"/>
  <c r="S360" i="10"/>
  <c r="L360" i="10" s="1"/>
  <c r="T360" i="10" s="1"/>
  <c r="S390" i="10"/>
  <c r="L390" i="10" s="1"/>
  <c r="T390" i="10" s="1"/>
  <c r="R420" i="10"/>
  <c r="S380" i="10"/>
  <c r="L380" i="10" s="1"/>
  <c r="T380" i="10" s="1"/>
  <c r="R436" i="10"/>
  <c r="K245" i="10"/>
  <c r="N245" i="10"/>
  <c r="R244" i="10"/>
  <c r="R204" i="10"/>
  <c r="S555" i="15"/>
  <c r="L555" i="15" s="1"/>
  <c r="T555" i="15" s="1"/>
  <c r="N555" i="15"/>
  <c r="K555" i="15"/>
  <c r="S524" i="15"/>
  <c r="L524" i="15" s="1"/>
  <c r="T524" i="15" s="1"/>
  <c r="S464" i="15"/>
  <c r="L464" i="15" s="1"/>
  <c r="T464" i="15" s="1"/>
  <c r="S424" i="15"/>
  <c r="L424" i="15" s="1"/>
  <c r="T424" i="15" s="1"/>
  <c r="S404" i="15"/>
  <c r="L404" i="15" s="1"/>
  <c r="T404" i="15" s="1"/>
  <c r="Q519" i="15"/>
  <c r="K499" i="15"/>
  <c r="N499" i="15"/>
  <c r="S479" i="15"/>
  <c r="L479" i="15" s="1"/>
  <c r="T479" i="15" s="1"/>
  <c r="R439" i="15"/>
  <c r="H443" i="15"/>
  <c r="G443" i="15"/>
  <c r="Q439" i="15"/>
  <c r="S534" i="15"/>
  <c r="L534" i="15" s="1"/>
  <c r="T534" i="15" s="1"/>
  <c r="S514" i="15"/>
  <c r="L514" i="15" s="1"/>
  <c r="T514" i="15" s="1"/>
  <c r="R514" i="15"/>
  <c r="Q494" i="15"/>
  <c r="Q474" i="15"/>
  <c r="R454" i="15"/>
  <c r="S454" i="15"/>
  <c r="L454" i="15" s="1"/>
  <c r="T454" i="15" s="1"/>
  <c r="Q414" i="15"/>
  <c r="N394" i="15"/>
  <c r="K394" i="15"/>
  <c r="S394" i="15"/>
  <c r="L394" i="15" s="1"/>
  <c r="T394" i="15" s="1"/>
  <c r="R399" i="15"/>
  <c r="S362" i="15"/>
  <c r="L362" i="15" s="1"/>
  <c r="T362" i="15" s="1"/>
  <c r="N342" i="15"/>
  <c r="K342" i="15"/>
  <c r="K302" i="15"/>
  <c r="N302" i="15"/>
  <c r="N469" i="15"/>
  <c r="K469" i="15"/>
  <c r="Q425" i="15"/>
  <c r="S389" i="15"/>
  <c r="L389" i="15" s="1"/>
  <c r="T389" i="15" s="1"/>
  <c r="Q349" i="15"/>
  <c r="R329" i="15"/>
  <c r="Q329" i="15"/>
  <c r="S309" i="15"/>
  <c r="L309" i="15" s="1"/>
  <c r="T309" i="15" s="1"/>
  <c r="Q309" i="15"/>
  <c r="S289" i="15"/>
  <c r="L289" i="15" s="1"/>
  <c r="T289" i="15" s="1"/>
  <c r="S269" i="15"/>
  <c r="L269" i="15" s="1"/>
  <c r="T269" i="15" s="1"/>
  <c r="N269" i="15"/>
  <c r="K269" i="15"/>
  <c r="Q249" i="15"/>
  <c r="S249" i="15"/>
  <c r="L249" i="15" s="1"/>
  <c r="T249" i="15" s="1"/>
  <c r="R249" i="15"/>
  <c r="Q316" i="15"/>
  <c r="R316" i="15"/>
  <c r="Q222" i="15"/>
  <c r="N222" i="15"/>
  <c r="K222" i="15"/>
  <c r="S202" i="15"/>
  <c r="L202" i="15" s="1"/>
  <c r="T202" i="15" s="1"/>
  <c r="N162" i="15"/>
  <c r="K162" i="15"/>
  <c r="R142" i="15"/>
  <c r="S142" i="15"/>
  <c r="L142" i="15" s="1"/>
  <c r="T142" i="15" s="1"/>
  <c r="R554" i="15"/>
  <c r="Q554" i="15"/>
  <c r="Q476" i="15"/>
  <c r="S436" i="15"/>
  <c r="L436" i="15" s="1"/>
  <c r="T436" i="15" s="1"/>
  <c r="S416" i="15"/>
  <c r="L416" i="15" s="1"/>
  <c r="T416" i="15" s="1"/>
  <c r="K411" i="15"/>
  <c r="N411" i="15"/>
  <c r="S546" i="15"/>
  <c r="L546" i="15" s="1"/>
  <c r="T546" i="15" s="1"/>
  <c r="R545" i="15"/>
  <c r="R391" i="15"/>
  <c r="Q370" i="15"/>
  <c r="S370" i="15"/>
  <c r="L370" i="15" s="1"/>
  <c r="T370" i="15" s="1"/>
  <c r="N350" i="15"/>
  <c r="K350" i="15"/>
  <c r="N330" i="15"/>
  <c r="K330" i="15"/>
  <c r="K310" i="15"/>
  <c r="N310" i="15"/>
  <c r="S290" i="15"/>
  <c r="L290" i="15" s="1"/>
  <c r="T290" i="15" s="1"/>
  <c r="Q270" i="15"/>
  <c r="S270" i="15"/>
  <c r="L270" i="15" s="1"/>
  <c r="T270" i="15" s="1"/>
  <c r="S250" i="15"/>
  <c r="L250" i="15" s="1"/>
  <c r="T250" i="15" s="1"/>
  <c r="K250" i="15"/>
  <c r="N250" i="15"/>
  <c r="R409" i="15"/>
  <c r="Q409" i="15"/>
  <c r="S361" i="15"/>
  <c r="L361" i="15" s="1"/>
  <c r="T361" i="15" s="1"/>
  <c r="Q301" i="15"/>
  <c r="N281" i="15"/>
  <c r="K281" i="15"/>
  <c r="S364" i="15"/>
  <c r="L364" i="15" s="1"/>
  <c r="T364" i="15" s="1"/>
  <c r="Q344" i="15"/>
  <c r="Q304" i="15"/>
  <c r="Q284" i="15"/>
  <c r="N284" i="15"/>
  <c r="K284" i="15"/>
  <c r="S264" i="15"/>
  <c r="L264" i="15" s="1"/>
  <c r="T264" i="15" s="1"/>
  <c r="K244" i="15"/>
  <c r="N244" i="15"/>
  <c r="R244" i="15"/>
  <c r="S210" i="15"/>
  <c r="L210" i="15" s="1"/>
  <c r="T210" i="15" s="1"/>
  <c r="K190" i="15"/>
  <c r="N190" i="15"/>
  <c r="S190" i="15"/>
  <c r="L190" i="15" s="1"/>
  <c r="T190" i="15" s="1"/>
  <c r="S170" i="15"/>
  <c r="L170" i="15" s="1"/>
  <c r="T170" i="15" s="1"/>
  <c r="N170" i="15"/>
  <c r="K170" i="15"/>
  <c r="R150" i="15"/>
  <c r="S130" i="15"/>
  <c r="L130" i="15" s="1"/>
  <c r="T130" i="15" s="1"/>
  <c r="R130" i="15"/>
  <c r="S110" i="15"/>
  <c r="L110" i="15" s="1"/>
  <c r="T110" i="15" s="1"/>
  <c r="R492" i="15"/>
  <c r="Q412" i="15"/>
  <c r="Q547" i="15"/>
  <c r="S537" i="15"/>
  <c r="L537" i="15" s="1"/>
  <c r="T537" i="15" s="1"/>
  <c r="Q326" i="15"/>
  <c r="S286" i="15"/>
  <c r="L286" i="15" s="1"/>
  <c r="T286" i="15" s="1"/>
  <c r="Q477" i="15"/>
  <c r="R477" i="15"/>
  <c r="K317" i="15"/>
  <c r="N317" i="15"/>
  <c r="K340" i="15"/>
  <c r="N340" i="15"/>
  <c r="Q260" i="15"/>
  <c r="S260" i="15"/>
  <c r="L260" i="15" s="1"/>
  <c r="T260" i="15" s="1"/>
  <c r="R206" i="15"/>
  <c r="S166" i="15"/>
  <c r="L166" i="15" s="1"/>
  <c r="T166" i="15" s="1"/>
  <c r="K166" i="15"/>
  <c r="N166" i="15"/>
  <c r="S126" i="15"/>
  <c r="L126" i="15" s="1"/>
  <c r="T126" i="15" s="1"/>
  <c r="K209" i="15"/>
  <c r="N209" i="15"/>
  <c r="R189" i="15"/>
  <c r="N149" i="15"/>
  <c r="K149" i="15"/>
  <c r="R149" i="15"/>
  <c r="Q129" i="15"/>
  <c r="Q371" i="15"/>
  <c r="Q311" i="15"/>
  <c r="N251" i="15"/>
  <c r="K251" i="15"/>
  <c r="S204" i="15"/>
  <c r="L204" i="15" s="1"/>
  <c r="T204" i="15" s="1"/>
  <c r="R204" i="15"/>
  <c r="Q184" i="15"/>
  <c r="N184" i="15"/>
  <c r="K184" i="15"/>
  <c r="R144" i="15"/>
  <c r="Q520" i="15"/>
  <c r="K520" i="15"/>
  <c r="N520" i="15"/>
  <c r="S535" i="15"/>
  <c r="L535" i="15" s="1"/>
  <c r="T535" i="15" s="1"/>
  <c r="Q535" i="15"/>
  <c r="R535" i="15"/>
  <c r="Q495" i="15"/>
  <c r="K495" i="15"/>
  <c r="N495" i="15"/>
  <c r="K455" i="15"/>
  <c r="N455" i="15"/>
  <c r="R415" i="15"/>
  <c r="R430" i="15"/>
  <c r="N390" i="15"/>
  <c r="K390" i="15"/>
  <c r="Q390" i="15"/>
  <c r="R395" i="15"/>
  <c r="Q354" i="15"/>
  <c r="R354" i="15"/>
  <c r="R314" i="15"/>
  <c r="K314" i="15"/>
  <c r="N314" i="15"/>
  <c r="S274" i="15"/>
  <c r="L274" i="15" s="1"/>
  <c r="T274" i="15" s="1"/>
  <c r="N549" i="15"/>
  <c r="K549" i="15"/>
  <c r="K345" i="15"/>
  <c r="N345" i="15"/>
  <c r="R265" i="15"/>
  <c r="Q252" i="15"/>
  <c r="S252" i="15"/>
  <c r="L252" i="15" s="1"/>
  <c r="T252" i="15" s="1"/>
  <c r="N234" i="15"/>
  <c r="K234" i="15"/>
  <c r="R154" i="15"/>
  <c r="R114" i="15"/>
  <c r="S225" i="15"/>
  <c r="L225" i="15" s="1"/>
  <c r="T225" i="15" s="1"/>
  <c r="R225" i="15"/>
  <c r="Q185" i="15"/>
  <c r="N275" i="15"/>
  <c r="K275" i="15"/>
  <c r="K240" i="15"/>
  <c r="N240" i="15"/>
  <c r="Q240" i="15"/>
  <c r="K200" i="15"/>
  <c r="N200" i="15"/>
  <c r="S160" i="15"/>
  <c r="L160" i="15" s="1"/>
  <c r="T160" i="15" s="1"/>
  <c r="Q140" i="15"/>
  <c r="Q120" i="15"/>
  <c r="Q359" i="15"/>
  <c r="R359" i="15"/>
  <c r="S171" i="15"/>
  <c r="L171" i="15" s="1"/>
  <c r="T171" i="15" s="1"/>
  <c r="R135" i="15"/>
  <c r="S80" i="15"/>
  <c r="L80" i="15" s="1"/>
  <c r="T80" i="15" s="1"/>
  <c r="N60" i="15"/>
  <c r="K60" i="15"/>
  <c r="N40" i="15"/>
  <c r="K40" i="15"/>
  <c r="K75" i="15"/>
  <c r="N75" i="15"/>
  <c r="S75" i="15"/>
  <c r="L75" i="15" s="1"/>
  <c r="T75" i="15" s="1"/>
  <c r="Q75" i="15"/>
  <c r="R55" i="15"/>
  <c r="S35" i="15"/>
  <c r="L35" i="15" s="1"/>
  <c r="T35" i="15" s="1"/>
  <c r="R199" i="15"/>
  <c r="R41" i="15"/>
  <c r="R175" i="15"/>
  <c r="R101" i="15"/>
  <c r="Q82" i="15"/>
  <c r="S22" i="15"/>
  <c r="L22" i="15" s="1"/>
  <c r="T22" i="15" s="1"/>
  <c r="R472" i="15"/>
  <c r="Q392" i="15"/>
  <c r="N392" i="15"/>
  <c r="K392" i="15"/>
  <c r="K377" i="15"/>
  <c r="N377" i="15"/>
  <c r="N257" i="15"/>
  <c r="K257" i="15"/>
  <c r="S360" i="15"/>
  <c r="L360" i="15" s="1"/>
  <c r="T360" i="15" s="1"/>
  <c r="Q320" i="15"/>
  <c r="Q280" i="15"/>
  <c r="R280" i="15"/>
  <c r="R489" i="15"/>
  <c r="R186" i="15"/>
  <c r="Q186" i="15"/>
  <c r="N146" i="15"/>
  <c r="K146" i="15"/>
  <c r="R339" i="15"/>
  <c r="R241" i="15"/>
  <c r="Q241" i="15"/>
  <c r="N201" i="15"/>
  <c r="K201" i="15"/>
  <c r="Q161" i="15"/>
  <c r="K141" i="15"/>
  <c r="N141" i="15"/>
  <c r="K121" i="15"/>
  <c r="N121" i="15"/>
  <c r="S529" i="15"/>
  <c r="L529" i="15" s="1"/>
  <c r="T529" i="15" s="1"/>
  <c r="N529" i="15"/>
  <c r="K529" i="15"/>
  <c r="S449" i="15"/>
  <c r="L449" i="15" s="1"/>
  <c r="T449" i="15" s="1"/>
  <c r="Q196" i="15"/>
  <c r="N156" i="15"/>
  <c r="K156" i="15"/>
  <c r="R156" i="15"/>
  <c r="R239" i="15"/>
  <c r="N195" i="15"/>
  <c r="K195" i="15"/>
  <c r="R167" i="15"/>
  <c r="K127" i="15"/>
  <c r="N127" i="15"/>
  <c r="Q76" i="15"/>
  <c r="Q36" i="15"/>
  <c r="K16" i="15"/>
  <c r="N16" i="15"/>
  <c r="S16" i="15"/>
  <c r="L16" i="15" s="1"/>
  <c r="T16" i="15" s="1"/>
  <c r="N299" i="15"/>
  <c r="K299" i="15"/>
  <c r="S299" i="15"/>
  <c r="L299" i="15" s="1"/>
  <c r="T299" i="15" s="1"/>
  <c r="R91" i="15"/>
  <c r="N91" i="15"/>
  <c r="K91" i="15"/>
  <c r="R71" i="15"/>
  <c r="N71" i="15"/>
  <c r="K71" i="15"/>
  <c r="Q31" i="15"/>
  <c r="S31" i="15"/>
  <c r="L31" i="15" s="1"/>
  <c r="T31" i="15" s="1"/>
  <c r="S11" i="15"/>
  <c r="L11" i="15" s="1"/>
  <c r="T11" i="15" s="1"/>
  <c r="Q17" i="15"/>
  <c r="N219" i="15"/>
  <c r="K219" i="15"/>
  <c r="R155" i="15"/>
  <c r="Q115" i="15"/>
  <c r="Q74" i="15"/>
  <c r="R54" i="15"/>
  <c r="N85" i="15"/>
  <c r="K85" i="15"/>
  <c r="R29" i="15"/>
  <c r="R490" i="15"/>
  <c r="N490" i="15"/>
  <c r="K490" i="15"/>
  <c r="R374" i="15"/>
  <c r="H378" i="15"/>
  <c r="K374" i="15"/>
  <c r="N374" i="15"/>
  <c r="S501" i="15"/>
  <c r="L501" i="15" s="1"/>
  <c r="T501" i="15" s="1"/>
  <c r="R285" i="15"/>
  <c r="K285" i="15"/>
  <c r="N285" i="15"/>
  <c r="Q174" i="15"/>
  <c r="S174" i="15"/>
  <c r="L174" i="15" s="1"/>
  <c r="T174" i="15" s="1"/>
  <c r="Q157" i="15"/>
  <c r="R212" i="15"/>
  <c r="S132" i="15"/>
  <c r="L132" i="15" s="1"/>
  <c r="T132" i="15" s="1"/>
  <c r="R159" i="15"/>
  <c r="Q92" i="15"/>
  <c r="Q52" i="15"/>
  <c r="Q49" i="15"/>
  <c r="K87" i="15"/>
  <c r="N87" i="15"/>
  <c r="N5" i="15"/>
  <c r="K5" i="15"/>
  <c r="S147" i="15"/>
  <c r="L147" i="15" s="1"/>
  <c r="T147" i="15" s="1"/>
  <c r="Q90" i="15"/>
  <c r="N90" i="15"/>
  <c r="K90" i="15"/>
  <c r="N50" i="15"/>
  <c r="K50" i="15"/>
  <c r="Q25" i="15"/>
  <c r="N25" i="15"/>
  <c r="K25" i="15"/>
  <c r="N556" i="14"/>
  <c r="K556" i="14"/>
  <c r="R556" i="14"/>
  <c r="K549" i="14"/>
  <c r="N549" i="14"/>
  <c r="S536" i="14"/>
  <c r="L536" i="14" s="1"/>
  <c r="T536" i="14" s="1"/>
  <c r="S491" i="14"/>
  <c r="L491" i="14" s="1"/>
  <c r="T491" i="14" s="1"/>
  <c r="K471" i="14"/>
  <c r="N471" i="14"/>
  <c r="N530" i="14"/>
  <c r="K530" i="14"/>
  <c r="S421" i="14"/>
  <c r="L421" i="14" s="1"/>
  <c r="T421" i="14" s="1"/>
  <c r="R361" i="14"/>
  <c r="R476" i="14"/>
  <c r="K476" i="14"/>
  <c r="N476" i="14"/>
  <c r="K416" i="14"/>
  <c r="N416" i="14"/>
  <c r="S345" i="14"/>
  <c r="L345" i="14" s="1"/>
  <c r="T345" i="14" s="1"/>
  <c r="K305" i="14"/>
  <c r="N305" i="14"/>
  <c r="S285" i="14"/>
  <c r="L285" i="14" s="1"/>
  <c r="T285" i="14" s="1"/>
  <c r="Q420" i="15"/>
  <c r="R420" i="15"/>
  <c r="N420" i="15"/>
  <c r="K420" i="15"/>
  <c r="Q334" i="15"/>
  <c r="R417" i="15"/>
  <c r="S245" i="15"/>
  <c r="L245" i="15" s="1"/>
  <c r="T245" i="15" s="1"/>
  <c r="K134" i="15"/>
  <c r="N134" i="15"/>
  <c r="S137" i="15"/>
  <c r="L137" i="15" s="1"/>
  <c r="T137" i="15" s="1"/>
  <c r="K137" i="15"/>
  <c r="N137" i="15"/>
  <c r="S319" i="15"/>
  <c r="L319" i="15" s="1"/>
  <c r="T319" i="15" s="1"/>
  <c r="R319" i="15"/>
  <c r="S124" i="15"/>
  <c r="L124" i="15" s="1"/>
  <c r="T124" i="15" s="1"/>
  <c r="N124" i="15"/>
  <c r="K124" i="15"/>
  <c r="R215" i="15"/>
  <c r="Q151" i="15"/>
  <c r="K84" i="15"/>
  <c r="N84" i="15"/>
  <c r="Q44" i="15"/>
  <c r="K44" i="15"/>
  <c r="N44" i="15"/>
  <c r="S4" i="15"/>
  <c r="L4" i="15" s="1"/>
  <c r="T4" i="15" s="1"/>
  <c r="R4" i="15"/>
  <c r="R79" i="15"/>
  <c r="R235" i="15"/>
  <c r="R86" i="15"/>
  <c r="S86" i="15"/>
  <c r="L86" i="15" s="1"/>
  <c r="T86" i="15" s="1"/>
  <c r="R46" i="15"/>
  <c r="Q46" i="15"/>
  <c r="R545" i="14"/>
  <c r="N519" i="14"/>
  <c r="K519" i="14"/>
  <c r="R502" i="14"/>
  <c r="Q362" i="14"/>
  <c r="S417" i="14"/>
  <c r="L417" i="14" s="1"/>
  <c r="T417" i="14" s="1"/>
  <c r="R377" i="14"/>
  <c r="N377" i="14"/>
  <c r="K377" i="14"/>
  <c r="S534" i="14"/>
  <c r="L534" i="14" s="1"/>
  <c r="T534" i="14" s="1"/>
  <c r="Q472" i="14"/>
  <c r="N472" i="14"/>
  <c r="K472" i="14"/>
  <c r="Q439" i="14"/>
  <c r="R359" i="14"/>
  <c r="Q341" i="14"/>
  <c r="K341" i="14"/>
  <c r="N341" i="14"/>
  <c r="Q492" i="14"/>
  <c r="Q410" i="15"/>
  <c r="Q294" i="15"/>
  <c r="Q365" i="15"/>
  <c r="R429" i="15"/>
  <c r="Q197" i="15"/>
  <c r="S259" i="15"/>
  <c r="L259" i="15" s="1"/>
  <c r="T259" i="15" s="1"/>
  <c r="Q259" i="15"/>
  <c r="R172" i="15"/>
  <c r="R112" i="15"/>
  <c r="N187" i="15"/>
  <c r="K187" i="15"/>
  <c r="S187" i="15"/>
  <c r="L187" i="15" s="1"/>
  <c r="T187" i="15" s="1"/>
  <c r="Q27" i="15"/>
  <c r="R70" i="15"/>
  <c r="R81" i="15"/>
  <c r="S501" i="14"/>
  <c r="L501" i="14" s="1"/>
  <c r="T501" i="14" s="1"/>
  <c r="Q501" i="14"/>
  <c r="S544" i="14"/>
  <c r="L544" i="14" s="1"/>
  <c r="T544" i="14" s="1"/>
  <c r="Q555" i="14"/>
  <c r="R555" i="14"/>
  <c r="R499" i="14"/>
  <c r="R479" i="14"/>
  <c r="Q479" i="14"/>
  <c r="Q494" i="14"/>
  <c r="R474" i="14"/>
  <c r="R454" i="14"/>
  <c r="R394" i="14"/>
  <c r="Q374" i="14"/>
  <c r="Q354" i="14"/>
  <c r="N489" i="14"/>
  <c r="K489" i="14"/>
  <c r="Q449" i="14"/>
  <c r="R449" i="14"/>
  <c r="S449" i="14"/>
  <c r="L449" i="14" s="1"/>
  <c r="T449" i="14" s="1"/>
  <c r="R409" i="14"/>
  <c r="R389" i="14"/>
  <c r="R484" i="14"/>
  <c r="N392" i="14"/>
  <c r="K392" i="14"/>
  <c r="R392" i="14"/>
  <c r="R317" i="14"/>
  <c r="Q317" i="14"/>
  <c r="S530" i="15"/>
  <c r="L530" i="15" s="1"/>
  <c r="T530" i="15" s="1"/>
  <c r="N179" i="15"/>
  <c r="K179" i="15"/>
  <c r="Q179" i="15"/>
  <c r="S69" i="15"/>
  <c r="L69" i="15" s="1"/>
  <c r="T69" i="15" s="1"/>
  <c r="Q45" i="15"/>
  <c r="Q500" i="14"/>
  <c r="R475" i="14"/>
  <c r="N490" i="14"/>
  <c r="K490" i="14"/>
  <c r="Q410" i="14"/>
  <c r="Q535" i="14"/>
  <c r="N425" i="14"/>
  <c r="K425" i="14"/>
  <c r="Q425" i="14"/>
  <c r="N289" i="14"/>
  <c r="K289" i="14"/>
  <c r="S415" i="14"/>
  <c r="L415" i="14" s="1"/>
  <c r="T415" i="14" s="1"/>
  <c r="N375" i="14"/>
  <c r="K375" i="14"/>
  <c r="R252" i="14"/>
  <c r="S419" i="14"/>
  <c r="L419" i="14" s="1"/>
  <c r="T419" i="14" s="1"/>
  <c r="Q379" i="14"/>
  <c r="Q311" i="14"/>
  <c r="S251" i="14"/>
  <c r="L251" i="14" s="1"/>
  <c r="T251" i="14" s="1"/>
  <c r="Q435" i="14"/>
  <c r="S355" i="14"/>
  <c r="L355" i="14" s="1"/>
  <c r="T355" i="14" s="1"/>
  <c r="Q355" i="14"/>
  <c r="Q270" i="14"/>
  <c r="S210" i="14"/>
  <c r="L210" i="14" s="1"/>
  <c r="T210" i="14" s="1"/>
  <c r="R210" i="14"/>
  <c r="Q190" i="14"/>
  <c r="N170" i="14"/>
  <c r="K170" i="14"/>
  <c r="R150" i="14"/>
  <c r="S130" i="14"/>
  <c r="L130" i="14" s="1"/>
  <c r="T130" i="14" s="1"/>
  <c r="K110" i="14"/>
  <c r="N110" i="14"/>
  <c r="S257" i="14"/>
  <c r="L257" i="14" s="1"/>
  <c r="T257" i="14" s="1"/>
  <c r="S201" i="14"/>
  <c r="L201" i="14" s="1"/>
  <c r="T201" i="14" s="1"/>
  <c r="K161" i="14"/>
  <c r="N161" i="14"/>
  <c r="R161" i="14"/>
  <c r="S141" i="14"/>
  <c r="L141" i="14" s="1"/>
  <c r="T141" i="14" s="1"/>
  <c r="K141" i="14"/>
  <c r="N141" i="14"/>
  <c r="R121" i="14"/>
  <c r="Q121" i="14"/>
  <c r="N294" i="14"/>
  <c r="K294" i="14"/>
  <c r="S245" i="14"/>
  <c r="L245" i="14" s="1"/>
  <c r="T245" i="14" s="1"/>
  <c r="S216" i="14"/>
  <c r="L216" i="14" s="1"/>
  <c r="T216" i="14" s="1"/>
  <c r="N196" i="14"/>
  <c r="K196" i="14"/>
  <c r="R156" i="14"/>
  <c r="R136" i="14"/>
  <c r="N136" i="14"/>
  <c r="K136" i="14"/>
  <c r="Q96" i="14"/>
  <c r="K76" i="14"/>
  <c r="N76" i="14"/>
  <c r="R76" i="14"/>
  <c r="Q364" i="14"/>
  <c r="N286" i="14"/>
  <c r="K286" i="14"/>
  <c r="Q286" i="14"/>
  <c r="R167" i="14"/>
  <c r="S167" i="14"/>
  <c r="L167" i="14" s="1"/>
  <c r="T167" i="14" s="1"/>
  <c r="Q147" i="14"/>
  <c r="S69" i="14"/>
  <c r="L69" i="14" s="1"/>
  <c r="T69" i="14" s="1"/>
  <c r="Q27" i="14"/>
  <c r="N30" i="14"/>
  <c r="K30" i="14"/>
  <c r="R10" i="14"/>
  <c r="S77" i="14"/>
  <c r="L77" i="14" s="1"/>
  <c r="T77" i="14" s="1"/>
  <c r="R41" i="14"/>
  <c r="N16" i="14"/>
  <c r="K16" i="14"/>
  <c r="Q16" i="14"/>
  <c r="S111" i="15"/>
  <c r="L111" i="15" s="1"/>
  <c r="T111" i="15" s="1"/>
  <c r="N111" i="15"/>
  <c r="K111" i="15"/>
  <c r="S77" i="15"/>
  <c r="L77" i="15" s="1"/>
  <c r="T77" i="15" s="1"/>
  <c r="Q537" i="14"/>
  <c r="S547" i="14"/>
  <c r="L547" i="14" s="1"/>
  <c r="T547" i="14" s="1"/>
  <c r="Q455" i="14"/>
  <c r="Q470" i="14"/>
  <c r="K470" i="14"/>
  <c r="N470" i="14"/>
  <c r="Q390" i="14"/>
  <c r="N480" i="14"/>
  <c r="K480" i="14"/>
  <c r="K349" i="14"/>
  <c r="N349" i="14"/>
  <c r="S344" i="14"/>
  <c r="L344" i="14" s="1"/>
  <c r="T344" i="14" s="1"/>
  <c r="R344" i="14"/>
  <c r="R324" i="14"/>
  <c r="N324" i="14"/>
  <c r="K324" i="14"/>
  <c r="S284" i="14"/>
  <c r="L284" i="14" s="1"/>
  <c r="T284" i="14" s="1"/>
  <c r="Q264" i="14"/>
  <c r="S244" i="14"/>
  <c r="L244" i="14" s="1"/>
  <c r="T244" i="14" s="1"/>
  <c r="Q412" i="14"/>
  <c r="N287" i="14"/>
  <c r="K287" i="14"/>
  <c r="Q287" i="14"/>
  <c r="Q310" i="14"/>
  <c r="S265" i="14"/>
  <c r="L265" i="14" s="1"/>
  <c r="T265" i="14" s="1"/>
  <c r="R265" i="14"/>
  <c r="S186" i="14"/>
  <c r="L186" i="14" s="1"/>
  <c r="T186" i="14" s="1"/>
  <c r="K186" i="14"/>
  <c r="N186" i="14"/>
  <c r="Q166" i="14"/>
  <c r="S126" i="14"/>
  <c r="L126" i="14" s="1"/>
  <c r="T126" i="14" s="1"/>
  <c r="K126" i="14"/>
  <c r="N126" i="14"/>
  <c r="S342" i="14"/>
  <c r="L342" i="14" s="1"/>
  <c r="T342" i="14" s="1"/>
  <c r="Q274" i="14"/>
  <c r="N197" i="14"/>
  <c r="K197" i="14"/>
  <c r="S157" i="14"/>
  <c r="L157" i="14" s="1"/>
  <c r="T157" i="14" s="1"/>
  <c r="S137" i="14"/>
  <c r="L137" i="14" s="1"/>
  <c r="T137" i="14" s="1"/>
  <c r="R137" i="14"/>
  <c r="R212" i="14"/>
  <c r="Q172" i="14"/>
  <c r="N152" i="14"/>
  <c r="K152" i="14"/>
  <c r="Q132" i="14"/>
  <c r="R411" i="14"/>
  <c r="N411" i="14"/>
  <c r="K411" i="14"/>
  <c r="R219" i="14"/>
  <c r="R179" i="14"/>
  <c r="Q159" i="14"/>
  <c r="N139" i="14"/>
  <c r="K139" i="14"/>
  <c r="R139" i="14"/>
  <c r="R119" i="14"/>
  <c r="K119" i="14"/>
  <c r="N119" i="14"/>
  <c r="S99" i="14"/>
  <c r="L99" i="14" s="1"/>
  <c r="T99" i="14" s="1"/>
  <c r="S79" i="14"/>
  <c r="L79" i="14" s="1"/>
  <c r="T79" i="14" s="1"/>
  <c r="S59" i="14"/>
  <c r="L59" i="14" s="1"/>
  <c r="T59" i="14" s="1"/>
  <c r="R62" i="14"/>
  <c r="S62" i="14"/>
  <c r="L62" i="14" s="1"/>
  <c r="T62" i="14" s="1"/>
  <c r="R19" i="14"/>
  <c r="Q19" i="14"/>
  <c r="K101" i="14"/>
  <c r="N101" i="14"/>
  <c r="R101" i="14"/>
  <c r="R61" i="14"/>
  <c r="N61" i="14"/>
  <c r="K61" i="14"/>
  <c r="R26" i="14"/>
  <c r="S26" i="14"/>
  <c r="L26" i="14" s="1"/>
  <c r="T26" i="14" s="1"/>
  <c r="Q66" i="14"/>
  <c r="R66" i="14"/>
  <c r="N74" i="14"/>
  <c r="K74" i="14"/>
  <c r="S74" i="14"/>
  <c r="L74" i="14" s="1"/>
  <c r="T74" i="14" s="1"/>
  <c r="N52" i="14"/>
  <c r="K52" i="14"/>
  <c r="Q12" i="14"/>
  <c r="S557" i="13"/>
  <c r="L557" i="13" s="1"/>
  <c r="T557" i="13" s="1"/>
  <c r="Q537" i="13"/>
  <c r="Q544" i="13"/>
  <c r="R555" i="13"/>
  <c r="R152" i="15"/>
  <c r="S64" i="15"/>
  <c r="L64" i="15" s="1"/>
  <c r="T64" i="15" s="1"/>
  <c r="N64" i="15"/>
  <c r="K64" i="15"/>
  <c r="Q59" i="15"/>
  <c r="N105" i="15"/>
  <c r="K105" i="15"/>
  <c r="N385" i="14"/>
  <c r="K385" i="14"/>
  <c r="S329" i="14"/>
  <c r="L329" i="14" s="1"/>
  <c r="T329" i="14" s="1"/>
  <c r="K424" i="14"/>
  <c r="N424" i="14"/>
  <c r="N384" i="14"/>
  <c r="K384" i="14"/>
  <c r="Q384" i="14"/>
  <c r="S340" i="14"/>
  <c r="L340" i="14" s="1"/>
  <c r="T340" i="14" s="1"/>
  <c r="Q340" i="14"/>
  <c r="S320" i="14"/>
  <c r="L320" i="14" s="1"/>
  <c r="T320" i="14" s="1"/>
  <c r="Q280" i="14"/>
  <c r="Q260" i="14"/>
  <c r="R260" i="14"/>
  <c r="R240" i="14"/>
  <c r="N299" i="14"/>
  <c r="K299" i="14"/>
  <c r="S279" i="14"/>
  <c r="L279" i="14" s="1"/>
  <c r="T279" i="14" s="1"/>
  <c r="R279" i="14"/>
  <c r="Q259" i="14"/>
  <c r="K239" i="14"/>
  <c r="N239" i="14"/>
  <c r="Q239" i="14"/>
  <c r="N306" i="14"/>
  <c r="K306" i="14"/>
  <c r="S306" i="14"/>
  <c r="L306" i="14" s="1"/>
  <c r="T306" i="14" s="1"/>
  <c r="R306" i="14"/>
  <c r="N241" i="14"/>
  <c r="K241" i="14"/>
  <c r="R241" i="14"/>
  <c r="Q202" i="14"/>
  <c r="R142" i="14"/>
  <c r="S330" i="14"/>
  <c r="L330" i="14" s="1"/>
  <c r="T330" i="14" s="1"/>
  <c r="Q209" i="14"/>
  <c r="Q189" i="14"/>
  <c r="S169" i="14"/>
  <c r="L169" i="14" s="1"/>
  <c r="T169" i="14" s="1"/>
  <c r="K149" i="14"/>
  <c r="N149" i="14"/>
  <c r="S149" i="14"/>
  <c r="L149" i="14" s="1"/>
  <c r="T149" i="14" s="1"/>
  <c r="Q129" i="14"/>
  <c r="Q254" i="14"/>
  <c r="S224" i="14"/>
  <c r="L224" i="14" s="1"/>
  <c r="T224" i="14" s="1"/>
  <c r="N204" i="14"/>
  <c r="K204" i="14"/>
  <c r="R204" i="14"/>
  <c r="Q184" i="14"/>
  <c r="N184" i="14"/>
  <c r="K184" i="14"/>
  <c r="Q164" i="14"/>
  <c r="G168" i="14"/>
  <c r="S144" i="14"/>
  <c r="L144" i="14" s="1"/>
  <c r="T144" i="14" s="1"/>
  <c r="N124" i="14"/>
  <c r="K124" i="14"/>
  <c r="Q124" i="14"/>
  <c r="R124" i="14"/>
  <c r="K104" i="14"/>
  <c r="N104" i="14"/>
  <c r="N84" i="14"/>
  <c r="K84" i="14"/>
  <c r="R64" i="14"/>
  <c r="R404" i="14"/>
  <c r="Q314" i="14"/>
  <c r="S235" i="14"/>
  <c r="L235" i="14" s="1"/>
  <c r="T235" i="14" s="1"/>
  <c r="S215" i="14"/>
  <c r="L215" i="14" s="1"/>
  <c r="T215" i="14" s="1"/>
  <c r="R215" i="14"/>
  <c r="N195" i="14"/>
  <c r="K195" i="14"/>
  <c r="R195" i="14"/>
  <c r="Q175" i="14"/>
  <c r="Q155" i="14"/>
  <c r="S135" i="14"/>
  <c r="L135" i="14" s="1"/>
  <c r="T135" i="14" s="1"/>
  <c r="R135" i="14"/>
  <c r="Q115" i="14"/>
  <c r="S95" i="14"/>
  <c r="L95" i="14" s="1"/>
  <c r="T95" i="14" s="1"/>
  <c r="Q97" i="14"/>
  <c r="R97" i="14"/>
  <c r="K15" i="14"/>
  <c r="N15" i="14"/>
  <c r="N94" i="14"/>
  <c r="K94" i="14"/>
  <c r="K22" i="14"/>
  <c r="N22" i="14"/>
  <c r="S22" i="14"/>
  <c r="L22" i="14" s="1"/>
  <c r="T22" i="14" s="1"/>
  <c r="H93" i="14"/>
  <c r="N93" i="14" s="1"/>
  <c r="R89" i="14"/>
  <c r="R29" i="14"/>
  <c r="N70" i="14"/>
  <c r="K70" i="14"/>
  <c r="S24" i="14"/>
  <c r="L24" i="14" s="1"/>
  <c r="T24" i="14" s="1"/>
  <c r="S4" i="14"/>
  <c r="L4" i="14" s="1"/>
  <c r="T4" i="14" s="1"/>
  <c r="S549" i="13"/>
  <c r="L549" i="13" s="1"/>
  <c r="T549" i="13" s="1"/>
  <c r="G533" i="13"/>
  <c r="Q529" i="13"/>
  <c r="H533" i="13"/>
  <c r="R529" i="13"/>
  <c r="S325" i="15"/>
  <c r="L325" i="15" s="1"/>
  <c r="T325" i="15" s="1"/>
  <c r="R104" i="15"/>
  <c r="S19" i="15"/>
  <c r="L19" i="15" s="1"/>
  <c r="T19" i="15" s="1"/>
  <c r="Q19" i="15"/>
  <c r="N66" i="15"/>
  <c r="K66" i="15"/>
  <c r="R66" i="15"/>
  <c r="R495" i="14"/>
  <c r="S514" i="14"/>
  <c r="L514" i="14" s="1"/>
  <c r="T514" i="14" s="1"/>
  <c r="N309" i="14"/>
  <c r="K309" i="14"/>
  <c r="N380" i="14"/>
  <c r="K380" i="14"/>
  <c r="R316" i="14"/>
  <c r="K256" i="14"/>
  <c r="N256" i="14"/>
  <c r="S436" i="14"/>
  <c r="L436" i="14" s="1"/>
  <c r="T436" i="14" s="1"/>
  <c r="S396" i="14"/>
  <c r="L396" i="14" s="1"/>
  <c r="T396" i="14" s="1"/>
  <c r="R315" i="14"/>
  <c r="K315" i="14"/>
  <c r="N315" i="14"/>
  <c r="N295" i="14"/>
  <c r="K295" i="14"/>
  <c r="Q275" i="14"/>
  <c r="K255" i="14"/>
  <c r="N255" i="14"/>
  <c r="R440" i="14"/>
  <c r="N302" i="14"/>
  <c r="K302" i="14"/>
  <c r="Q234" i="14"/>
  <c r="R234" i="14"/>
  <c r="K174" i="14"/>
  <c r="N174" i="14"/>
  <c r="S174" i="14"/>
  <c r="L174" i="14" s="1"/>
  <c r="T174" i="14" s="1"/>
  <c r="N154" i="14"/>
  <c r="K154" i="14"/>
  <c r="S134" i="14"/>
  <c r="L134" i="14" s="1"/>
  <c r="T134" i="14" s="1"/>
  <c r="S114" i="14"/>
  <c r="L114" i="14" s="1"/>
  <c r="T114" i="14" s="1"/>
  <c r="Q350" i="14"/>
  <c r="R326" i="14"/>
  <c r="Q326" i="14"/>
  <c r="Q225" i="14"/>
  <c r="K205" i="14"/>
  <c r="N205" i="14"/>
  <c r="K185" i="14"/>
  <c r="N185" i="14"/>
  <c r="R165" i="14"/>
  <c r="S145" i="14"/>
  <c r="L145" i="14" s="1"/>
  <c r="T145" i="14" s="1"/>
  <c r="Q145" i="14"/>
  <c r="K125" i="14"/>
  <c r="N125" i="14"/>
  <c r="N220" i="14"/>
  <c r="K220" i="14"/>
  <c r="S200" i="14"/>
  <c r="L200" i="14" s="1"/>
  <c r="T200" i="14" s="1"/>
  <c r="N200" i="14"/>
  <c r="K200" i="14"/>
  <c r="Q160" i="14"/>
  <c r="K140" i="14"/>
  <c r="N140" i="14"/>
  <c r="S140" i="14"/>
  <c r="L140" i="14" s="1"/>
  <c r="T140" i="14" s="1"/>
  <c r="R120" i="14"/>
  <c r="N120" i="14"/>
  <c r="K120" i="14"/>
  <c r="S120" i="14"/>
  <c r="L120" i="14" s="1"/>
  <c r="T120" i="14" s="1"/>
  <c r="S100" i="14"/>
  <c r="L100" i="14" s="1"/>
  <c r="T100" i="14" s="1"/>
  <c r="Q80" i="14"/>
  <c r="Q60" i="14"/>
  <c r="S60" i="14"/>
  <c r="L60" i="14" s="1"/>
  <c r="T60" i="14" s="1"/>
  <c r="S371" i="14"/>
  <c r="L371" i="14" s="1"/>
  <c r="T371" i="14" s="1"/>
  <c r="R290" i="14"/>
  <c r="K249" i="14"/>
  <c r="N249" i="14"/>
  <c r="S211" i="14"/>
  <c r="L211" i="14" s="1"/>
  <c r="T211" i="14" s="1"/>
  <c r="Q211" i="14"/>
  <c r="S171" i="14"/>
  <c r="L171" i="14" s="1"/>
  <c r="T171" i="14" s="1"/>
  <c r="K151" i="14"/>
  <c r="N151" i="14"/>
  <c r="N131" i="14"/>
  <c r="K131" i="14"/>
  <c r="R131" i="14"/>
  <c r="Q131" i="14"/>
  <c r="R86" i="14"/>
  <c r="S86" i="14"/>
  <c r="L86" i="14" s="1"/>
  <c r="T86" i="14" s="1"/>
  <c r="Q51" i="14"/>
  <c r="R51" i="14"/>
  <c r="S11" i="14"/>
  <c r="L11" i="14" s="1"/>
  <c r="T11" i="14" s="1"/>
  <c r="S90" i="14"/>
  <c r="L90" i="14" s="1"/>
  <c r="T90" i="14" s="1"/>
  <c r="Q54" i="14"/>
  <c r="R34" i="14"/>
  <c r="K14" i="14"/>
  <c r="N14" i="14"/>
  <c r="K82" i="14"/>
  <c r="N82" i="14"/>
  <c r="R82" i="14"/>
  <c r="R5" i="14"/>
  <c r="N65" i="14"/>
  <c r="K65" i="14"/>
  <c r="R65" i="14"/>
  <c r="R40" i="14"/>
  <c r="R20" i="14"/>
  <c r="Q20" i="14"/>
  <c r="R545" i="13"/>
  <c r="N556" i="13"/>
  <c r="K556" i="13"/>
  <c r="S536" i="13"/>
  <c r="L536" i="13" s="1"/>
  <c r="T536" i="13" s="1"/>
  <c r="K536" i="13"/>
  <c r="N536" i="13"/>
  <c r="S547" i="13"/>
  <c r="L547" i="13" s="1"/>
  <c r="T547" i="13" s="1"/>
  <c r="R547" i="13"/>
  <c r="S502" i="13"/>
  <c r="L502" i="13" s="1"/>
  <c r="T502" i="13" s="1"/>
  <c r="R425" i="13"/>
  <c r="Q385" i="13"/>
  <c r="S496" i="13"/>
  <c r="L496" i="13" s="1"/>
  <c r="T496" i="13" s="1"/>
  <c r="N476" i="13"/>
  <c r="K476" i="13"/>
  <c r="R436" i="13"/>
  <c r="R416" i="13"/>
  <c r="S396" i="13"/>
  <c r="L396" i="13" s="1"/>
  <c r="T396" i="13" s="1"/>
  <c r="Q316" i="13"/>
  <c r="S256" i="13"/>
  <c r="L256" i="13" s="1"/>
  <c r="T256" i="13" s="1"/>
  <c r="Q371" i="13"/>
  <c r="S371" i="13"/>
  <c r="L371" i="13" s="1"/>
  <c r="T371" i="13" s="1"/>
  <c r="S351" i="13"/>
  <c r="L351" i="13" s="1"/>
  <c r="T351" i="13" s="1"/>
  <c r="Q311" i="13"/>
  <c r="R251" i="13"/>
  <c r="R362" i="13"/>
  <c r="N362" i="13"/>
  <c r="K362" i="13"/>
  <c r="R342" i="13"/>
  <c r="Q302" i="13"/>
  <c r="N325" i="13"/>
  <c r="K325" i="13"/>
  <c r="S245" i="13"/>
  <c r="L245" i="13" s="1"/>
  <c r="T245" i="13" s="1"/>
  <c r="R245" i="13"/>
  <c r="Q186" i="13"/>
  <c r="K166" i="13"/>
  <c r="N166" i="13"/>
  <c r="S146" i="13"/>
  <c r="L146" i="13" s="1"/>
  <c r="T146" i="13" s="1"/>
  <c r="R146" i="13"/>
  <c r="S126" i="13"/>
  <c r="L126" i="13" s="1"/>
  <c r="T126" i="13" s="1"/>
  <c r="R86" i="13"/>
  <c r="S66" i="13"/>
  <c r="L66" i="13" s="1"/>
  <c r="T66" i="13" s="1"/>
  <c r="Q66" i="13"/>
  <c r="Q26" i="13"/>
  <c r="Q411" i="13"/>
  <c r="R411" i="13"/>
  <c r="R257" i="13"/>
  <c r="N201" i="13"/>
  <c r="K201" i="13"/>
  <c r="Q201" i="13"/>
  <c r="S161" i="13"/>
  <c r="L161" i="13" s="1"/>
  <c r="T161" i="13" s="1"/>
  <c r="R141" i="13"/>
  <c r="R121" i="13"/>
  <c r="K121" i="13"/>
  <c r="N121" i="13"/>
  <c r="N101" i="13"/>
  <c r="K101" i="13"/>
  <c r="Q81" i="13"/>
  <c r="R41" i="13"/>
  <c r="K21" i="13"/>
  <c r="N21" i="13"/>
  <c r="R21" i="13"/>
  <c r="N365" i="13"/>
  <c r="K365" i="13"/>
  <c r="S285" i="13"/>
  <c r="L285" i="13" s="1"/>
  <c r="T285" i="13" s="1"/>
  <c r="Q285" i="13"/>
  <c r="K224" i="13"/>
  <c r="N224" i="13"/>
  <c r="G228" i="13"/>
  <c r="O228" i="13" s="1"/>
  <c r="Q224" i="13"/>
  <c r="S204" i="13"/>
  <c r="L204" i="13" s="1"/>
  <c r="T204" i="13" s="1"/>
  <c r="S184" i="13"/>
  <c r="L184" i="13" s="1"/>
  <c r="T184" i="13" s="1"/>
  <c r="Q164" i="13"/>
  <c r="R164" i="13"/>
  <c r="H148" i="13"/>
  <c r="N148" i="13" s="1"/>
  <c r="R144" i="13"/>
  <c r="Q104" i="13"/>
  <c r="G108" i="13"/>
  <c r="S104" i="13"/>
  <c r="L104" i="13" s="1"/>
  <c r="T104" i="13" s="1"/>
  <c r="R84" i="13"/>
  <c r="K64" i="13"/>
  <c r="N64" i="13"/>
  <c r="S44" i="13"/>
  <c r="L44" i="13" s="1"/>
  <c r="T44" i="13" s="1"/>
  <c r="G48" i="13"/>
  <c r="Q44" i="13"/>
  <c r="N24" i="13"/>
  <c r="K24" i="13"/>
  <c r="N4" i="13"/>
  <c r="K4" i="13"/>
  <c r="S99" i="13"/>
  <c r="L99" i="13" s="1"/>
  <c r="T99" i="13" s="1"/>
  <c r="N171" i="13"/>
  <c r="K171" i="13"/>
  <c r="N91" i="13"/>
  <c r="K91" i="13"/>
  <c r="R187" i="13"/>
  <c r="Q159" i="13"/>
  <c r="G163" i="13"/>
  <c r="N163" i="13" s="1"/>
  <c r="R51" i="13"/>
  <c r="H53" i="13"/>
  <c r="O53" i="13" s="1"/>
  <c r="N51" i="13"/>
  <c r="K51" i="13"/>
  <c r="S27" i="13"/>
  <c r="L27" i="13" s="1"/>
  <c r="T27" i="13" s="1"/>
  <c r="Q547" i="11"/>
  <c r="R546" i="11"/>
  <c r="Q489" i="11"/>
  <c r="S469" i="11"/>
  <c r="L469" i="11" s="1"/>
  <c r="T469" i="11" s="1"/>
  <c r="Q449" i="11"/>
  <c r="S492" i="11"/>
  <c r="L492" i="11" s="1"/>
  <c r="T492" i="11" s="1"/>
  <c r="K490" i="11"/>
  <c r="N490" i="11"/>
  <c r="R470" i="11"/>
  <c r="S430" i="11"/>
  <c r="L430" i="11" s="1"/>
  <c r="T430" i="11" s="1"/>
  <c r="K410" i="11"/>
  <c r="N410" i="11"/>
  <c r="Q390" i="11"/>
  <c r="S390" i="11"/>
  <c r="L390" i="11" s="1"/>
  <c r="T390" i="11" s="1"/>
  <c r="N420" i="11"/>
  <c r="K420" i="11"/>
  <c r="Q374" i="11"/>
  <c r="K374" i="11"/>
  <c r="N374" i="11"/>
  <c r="Q334" i="11"/>
  <c r="R361" i="11"/>
  <c r="N392" i="11"/>
  <c r="K392" i="11"/>
  <c r="S252" i="11"/>
  <c r="L252" i="11" s="1"/>
  <c r="T252" i="11" s="1"/>
  <c r="N417" i="11"/>
  <c r="K417" i="11"/>
  <c r="R375" i="11"/>
  <c r="S375" i="11"/>
  <c r="L375" i="11" s="1"/>
  <c r="T375" i="11" s="1"/>
  <c r="S355" i="11"/>
  <c r="L355" i="11" s="1"/>
  <c r="T355" i="11" s="1"/>
  <c r="Q315" i="11"/>
  <c r="R295" i="11"/>
  <c r="K275" i="11"/>
  <c r="N275" i="11"/>
  <c r="S275" i="11"/>
  <c r="L275" i="11" s="1"/>
  <c r="T275" i="11" s="1"/>
  <c r="R255" i="11"/>
  <c r="N255" i="11"/>
  <c r="K255" i="11"/>
  <c r="Q222" i="11"/>
  <c r="S222" i="11"/>
  <c r="L222" i="11" s="1"/>
  <c r="T222" i="11" s="1"/>
  <c r="Q281" i="11"/>
  <c r="R241" i="11"/>
  <c r="Q201" i="11"/>
  <c r="Q161" i="11"/>
  <c r="R161" i="11"/>
  <c r="S121" i="11"/>
  <c r="L121" i="11" s="1"/>
  <c r="T121" i="11" s="1"/>
  <c r="K121" i="11"/>
  <c r="N121" i="11"/>
  <c r="R101" i="11"/>
  <c r="S514" i="13"/>
  <c r="L514" i="13" s="1"/>
  <c r="T514" i="13" s="1"/>
  <c r="K514" i="13"/>
  <c r="N514" i="13"/>
  <c r="G498" i="13"/>
  <c r="Q494" i="13"/>
  <c r="K474" i="13"/>
  <c r="N474" i="13"/>
  <c r="G478" i="13"/>
  <c r="Q474" i="13"/>
  <c r="K454" i="13"/>
  <c r="N454" i="13"/>
  <c r="K414" i="13"/>
  <c r="N414" i="13"/>
  <c r="S501" i="13"/>
  <c r="L501" i="13" s="1"/>
  <c r="T501" i="13" s="1"/>
  <c r="K501" i="13"/>
  <c r="N501" i="13"/>
  <c r="Q501" i="13"/>
  <c r="K421" i="13"/>
  <c r="N421" i="13"/>
  <c r="R492" i="13"/>
  <c r="S472" i="13"/>
  <c r="L472" i="13" s="1"/>
  <c r="T472" i="13" s="1"/>
  <c r="N392" i="13"/>
  <c r="K392" i="13"/>
  <c r="K546" i="13"/>
  <c r="N546" i="13"/>
  <c r="Q546" i="13"/>
  <c r="S435" i="13"/>
  <c r="L435" i="13" s="1"/>
  <c r="T435" i="13" s="1"/>
  <c r="K252" i="13"/>
  <c r="N252" i="13"/>
  <c r="Q287" i="13"/>
  <c r="K499" i="13"/>
  <c r="N499" i="13"/>
  <c r="H423" i="13"/>
  <c r="R419" i="13"/>
  <c r="G423" i="13"/>
  <c r="Q419" i="13"/>
  <c r="K354" i="13"/>
  <c r="N354" i="13"/>
  <c r="S334" i="13"/>
  <c r="L334" i="13" s="1"/>
  <c r="T334" i="13" s="1"/>
  <c r="H338" i="13"/>
  <c r="R334" i="13"/>
  <c r="Q314" i="13"/>
  <c r="G318" i="13"/>
  <c r="Q294" i="13"/>
  <c r="G298" i="13"/>
  <c r="O298" i="13" s="1"/>
  <c r="S254" i="13"/>
  <c r="L254" i="13" s="1"/>
  <c r="T254" i="13" s="1"/>
  <c r="H258" i="13"/>
  <c r="R254" i="13"/>
  <c r="S491" i="13"/>
  <c r="L491" i="13" s="1"/>
  <c r="T491" i="13" s="1"/>
  <c r="R241" i="13"/>
  <c r="S222" i="13"/>
  <c r="L222" i="13" s="1"/>
  <c r="T222" i="13" s="1"/>
  <c r="S202" i="13"/>
  <c r="L202" i="13" s="1"/>
  <c r="T202" i="13" s="1"/>
  <c r="S82" i="13"/>
  <c r="L82" i="13" s="1"/>
  <c r="T82" i="13" s="1"/>
  <c r="Q62" i="13"/>
  <c r="R495" i="13"/>
  <c r="S369" i="13"/>
  <c r="L369" i="13" s="1"/>
  <c r="T369" i="13" s="1"/>
  <c r="Q289" i="13"/>
  <c r="G293" i="13"/>
  <c r="N293" i="13" s="1"/>
  <c r="G238" i="13"/>
  <c r="Q234" i="13"/>
  <c r="Q197" i="13"/>
  <c r="S197" i="13"/>
  <c r="L197" i="13" s="1"/>
  <c r="T197" i="13" s="1"/>
  <c r="R137" i="13"/>
  <c r="S97" i="13"/>
  <c r="L97" i="13" s="1"/>
  <c r="T97" i="13" s="1"/>
  <c r="K77" i="13"/>
  <c r="N77" i="13"/>
  <c r="S17" i="13"/>
  <c r="L17" i="13" s="1"/>
  <c r="T17" i="13" s="1"/>
  <c r="Q439" i="13"/>
  <c r="N281" i="13"/>
  <c r="K281" i="13"/>
  <c r="R281" i="13"/>
  <c r="Q200" i="13"/>
  <c r="R200" i="13"/>
  <c r="S180" i="13"/>
  <c r="L180" i="13" s="1"/>
  <c r="T180" i="13" s="1"/>
  <c r="S160" i="13"/>
  <c r="L160" i="13" s="1"/>
  <c r="T160" i="13" s="1"/>
  <c r="N140" i="13"/>
  <c r="K140" i="13"/>
  <c r="R100" i="13"/>
  <c r="Q100" i="13"/>
  <c r="N40" i="13"/>
  <c r="K40" i="13"/>
  <c r="N20" i="13"/>
  <c r="K20" i="13"/>
  <c r="S75" i="13"/>
  <c r="L75" i="13" s="1"/>
  <c r="T75" i="13" s="1"/>
  <c r="K75" i="13"/>
  <c r="N75" i="13"/>
  <c r="H253" i="13"/>
  <c r="R249" i="13"/>
  <c r="N249" i="13"/>
  <c r="K249" i="13"/>
  <c r="R139" i="13"/>
  <c r="H143" i="13"/>
  <c r="N139" i="13"/>
  <c r="K139" i="13"/>
  <c r="S215" i="13"/>
  <c r="L215" i="13" s="1"/>
  <c r="T215" i="13" s="1"/>
  <c r="Q135" i="13"/>
  <c r="R11" i="13"/>
  <c r="N11" i="13"/>
  <c r="K11" i="13"/>
  <c r="K557" i="11"/>
  <c r="N557" i="11"/>
  <c r="S537" i="11"/>
  <c r="L537" i="11" s="1"/>
  <c r="T537" i="11" s="1"/>
  <c r="R537" i="11"/>
  <c r="H548" i="11"/>
  <c r="R544" i="11"/>
  <c r="R484" i="11"/>
  <c r="Q519" i="11"/>
  <c r="N499" i="11"/>
  <c r="K499" i="11"/>
  <c r="S499" i="11"/>
  <c r="L499" i="11" s="1"/>
  <c r="T499" i="11" s="1"/>
  <c r="R479" i="11"/>
  <c r="Q479" i="11"/>
  <c r="Q439" i="11"/>
  <c r="S419" i="11"/>
  <c r="L419" i="11" s="1"/>
  <c r="T419" i="11" s="1"/>
  <c r="K416" i="11"/>
  <c r="N416" i="11"/>
  <c r="K350" i="11"/>
  <c r="N350" i="11"/>
  <c r="S350" i="11"/>
  <c r="L350" i="11" s="1"/>
  <c r="T350" i="11" s="1"/>
  <c r="Q350" i="11"/>
  <c r="R317" i="11"/>
  <c r="N384" i="11"/>
  <c r="K384" i="11"/>
  <c r="S364" i="11"/>
  <c r="L364" i="11" s="1"/>
  <c r="T364" i="11" s="1"/>
  <c r="N364" i="11"/>
  <c r="K364" i="11"/>
  <c r="N324" i="11"/>
  <c r="K324" i="11"/>
  <c r="Q304" i="11"/>
  <c r="S304" i="11"/>
  <c r="L304" i="11" s="1"/>
  <c r="T304" i="11" s="1"/>
  <c r="K264" i="11"/>
  <c r="N264" i="11"/>
  <c r="N371" i="11"/>
  <c r="K371" i="11"/>
  <c r="S311" i="11"/>
  <c r="L311" i="11" s="1"/>
  <c r="T311" i="11" s="1"/>
  <c r="Q309" i="11"/>
  <c r="N294" i="11"/>
  <c r="K294" i="11"/>
  <c r="S234" i="11"/>
  <c r="L234" i="11" s="1"/>
  <c r="T234" i="11" s="1"/>
  <c r="S214" i="11"/>
  <c r="L214" i="11" s="1"/>
  <c r="T214" i="11" s="1"/>
  <c r="R214" i="11"/>
  <c r="N157" i="11"/>
  <c r="K157" i="11"/>
  <c r="Q137" i="11"/>
  <c r="H538" i="13"/>
  <c r="N538" i="13" s="1"/>
  <c r="R534" i="13"/>
  <c r="R490" i="13"/>
  <c r="K470" i="13"/>
  <c r="N470" i="13"/>
  <c r="K430" i="13"/>
  <c r="N430" i="13"/>
  <c r="S390" i="13"/>
  <c r="L390" i="13" s="1"/>
  <c r="T390" i="13" s="1"/>
  <c r="Q477" i="13"/>
  <c r="S417" i="13"/>
  <c r="L417" i="13" s="1"/>
  <c r="T417" i="13" s="1"/>
  <c r="K377" i="13"/>
  <c r="N377" i="13"/>
  <c r="S484" i="13"/>
  <c r="L484" i="13" s="1"/>
  <c r="T484" i="13" s="1"/>
  <c r="N464" i="13"/>
  <c r="K464" i="13"/>
  <c r="N424" i="13"/>
  <c r="K424" i="13"/>
  <c r="R404" i="13"/>
  <c r="H408" i="13"/>
  <c r="R384" i="13"/>
  <c r="H388" i="13"/>
  <c r="N388" i="13" s="1"/>
  <c r="S364" i="13"/>
  <c r="L364" i="13" s="1"/>
  <c r="T364" i="13" s="1"/>
  <c r="G348" i="13"/>
  <c r="Q344" i="13"/>
  <c r="K324" i="13"/>
  <c r="N324" i="13"/>
  <c r="G308" i="13"/>
  <c r="N308" i="13" s="1"/>
  <c r="Q304" i="13"/>
  <c r="S284" i="13"/>
  <c r="L284" i="13" s="1"/>
  <c r="T284" i="13" s="1"/>
  <c r="S264" i="13"/>
  <c r="L264" i="13" s="1"/>
  <c r="T264" i="13" s="1"/>
  <c r="R244" i="13"/>
  <c r="H248" i="13"/>
  <c r="S244" i="13"/>
  <c r="L244" i="13" s="1"/>
  <c r="T244" i="13" s="1"/>
  <c r="Q399" i="13"/>
  <c r="G403" i="13"/>
  <c r="G343" i="13"/>
  <c r="Q339" i="13"/>
  <c r="S319" i="13"/>
  <c r="L319" i="13" s="1"/>
  <c r="T319" i="13" s="1"/>
  <c r="S299" i="13"/>
  <c r="L299" i="13" s="1"/>
  <c r="T299" i="13" s="1"/>
  <c r="G303" i="13"/>
  <c r="Q299" i="13"/>
  <c r="H283" i="13"/>
  <c r="O283" i="13" s="1"/>
  <c r="R279" i="13"/>
  <c r="S259" i="13"/>
  <c r="L259" i="13" s="1"/>
  <c r="T259" i="13" s="1"/>
  <c r="G243" i="13"/>
  <c r="Q239" i="13"/>
  <c r="H243" i="13"/>
  <c r="R239" i="13"/>
  <c r="R395" i="13"/>
  <c r="N395" i="13"/>
  <c r="K395" i="13"/>
  <c r="R370" i="13"/>
  <c r="S350" i="13"/>
  <c r="L350" i="13" s="1"/>
  <c r="T350" i="13" s="1"/>
  <c r="N330" i="13"/>
  <c r="K330" i="13"/>
  <c r="S310" i="13"/>
  <c r="L310" i="13" s="1"/>
  <c r="T310" i="13" s="1"/>
  <c r="N290" i="13"/>
  <c r="K290" i="13"/>
  <c r="R290" i="13"/>
  <c r="Q250" i="13"/>
  <c r="R250" i="13"/>
  <c r="S317" i="13"/>
  <c r="L317" i="13" s="1"/>
  <c r="T317" i="13" s="1"/>
  <c r="R317" i="13"/>
  <c r="H218" i="13"/>
  <c r="R214" i="13"/>
  <c r="N174" i="13"/>
  <c r="K174" i="13"/>
  <c r="Q154" i="13"/>
  <c r="G158" i="13"/>
  <c r="N158" i="13" s="1"/>
  <c r="G98" i="13"/>
  <c r="O98" i="13" s="1"/>
  <c r="Q94" i="13"/>
  <c r="S94" i="13"/>
  <c r="L94" i="13" s="1"/>
  <c r="T94" i="13" s="1"/>
  <c r="K74" i="13"/>
  <c r="N74" i="13"/>
  <c r="S54" i="13"/>
  <c r="L54" i="13" s="1"/>
  <c r="T54" i="13" s="1"/>
  <c r="S34" i="13"/>
  <c r="L34" i="13" s="1"/>
  <c r="T34" i="13" s="1"/>
  <c r="G38" i="13"/>
  <c r="N38" i="13" s="1"/>
  <c r="Q34" i="13"/>
  <c r="R14" i="13"/>
  <c r="H18" i="13"/>
  <c r="K14" i="13"/>
  <c r="N14" i="13"/>
  <c r="S345" i="13"/>
  <c r="L345" i="13" s="1"/>
  <c r="T345" i="13" s="1"/>
  <c r="Q229" i="13"/>
  <c r="G233" i="13"/>
  <c r="H193" i="13"/>
  <c r="O193" i="13" s="1"/>
  <c r="R189" i="13"/>
  <c r="K189" i="13"/>
  <c r="N189" i="13"/>
  <c r="K169" i="13"/>
  <c r="N169" i="13"/>
  <c r="K149" i="13"/>
  <c r="N149" i="13"/>
  <c r="G113" i="13"/>
  <c r="O113" i="13" s="1"/>
  <c r="Q109" i="13"/>
  <c r="R89" i="13"/>
  <c r="G73" i="13"/>
  <c r="Q69" i="13"/>
  <c r="R69" i="13"/>
  <c r="H73" i="13"/>
  <c r="N216" i="13"/>
  <c r="K216" i="13"/>
  <c r="S196" i="13"/>
  <c r="L196" i="13" s="1"/>
  <c r="T196" i="13" s="1"/>
  <c r="Q196" i="13"/>
  <c r="N156" i="13"/>
  <c r="K156" i="13"/>
  <c r="S136" i="13"/>
  <c r="L136" i="13" s="1"/>
  <c r="T136" i="13" s="1"/>
  <c r="R136" i="13"/>
  <c r="N96" i="13"/>
  <c r="K96" i="13"/>
  <c r="Q36" i="13"/>
  <c r="R36" i="13"/>
  <c r="Q16" i="13"/>
  <c r="R151" i="13"/>
  <c r="S71" i="13"/>
  <c r="L71" i="13" s="1"/>
  <c r="T71" i="13" s="1"/>
  <c r="Q119" i="13"/>
  <c r="G123" i="13"/>
  <c r="O123" i="13" s="1"/>
  <c r="H333" i="13"/>
  <c r="R329" i="13"/>
  <c r="H198" i="13"/>
  <c r="R195" i="13"/>
  <c r="G198" i="13"/>
  <c r="Q195" i="13"/>
  <c r="R131" i="13"/>
  <c r="G63" i="13"/>
  <c r="N63" i="13" s="1"/>
  <c r="Q59" i="13"/>
  <c r="K59" i="13"/>
  <c r="N59" i="13"/>
  <c r="R35" i="13"/>
  <c r="G553" i="11"/>
  <c r="G879" i="11" s="1"/>
  <c r="Q549" i="11"/>
  <c r="S555" i="11"/>
  <c r="L555" i="11" s="1"/>
  <c r="T555" i="11" s="1"/>
  <c r="Q535" i="11"/>
  <c r="Q534" i="11"/>
  <c r="Q501" i="11"/>
  <c r="Q520" i="11"/>
  <c r="K500" i="11"/>
  <c r="N500" i="11"/>
  <c r="R480" i="11"/>
  <c r="K440" i="11"/>
  <c r="N440" i="11"/>
  <c r="S495" i="11"/>
  <c r="L495" i="11" s="1"/>
  <c r="T495" i="11" s="1"/>
  <c r="R475" i="11"/>
  <c r="Q475" i="11"/>
  <c r="R455" i="11"/>
  <c r="N455" i="11"/>
  <c r="K455" i="11"/>
  <c r="R435" i="11"/>
  <c r="K435" i="11"/>
  <c r="N435" i="11"/>
  <c r="S415" i="11"/>
  <c r="L415" i="11" s="1"/>
  <c r="T415" i="11" s="1"/>
  <c r="K415" i="11"/>
  <c r="N415" i="11"/>
  <c r="R395" i="11"/>
  <c r="N395" i="11"/>
  <c r="K395" i="11"/>
  <c r="S395" i="11"/>
  <c r="L395" i="11" s="1"/>
  <c r="T395" i="11" s="1"/>
  <c r="R502" i="11"/>
  <c r="R412" i="11"/>
  <c r="K412" i="11"/>
  <c r="N412" i="11"/>
  <c r="S326" i="11"/>
  <c r="L326" i="11" s="1"/>
  <c r="T326" i="11" s="1"/>
  <c r="S369" i="11"/>
  <c r="L369" i="11" s="1"/>
  <c r="T369" i="11" s="1"/>
  <c r="R349" i="11"/>
  <c r="Q329" i="11"/>
  <c r="S380" i="11"/>
  <c r="L380" i="11" s="1"/>
  <c r="T380" i="11" s="1"/>
  <c r="S360" i="11"/>
  <c r="L360" i="11" s="1"/>
  <c r="T360" i="11" s="1"/>
  <c r="N340" i="11"/>
  <c r="K340" i="11"/>
  <c r="S320" i="11"/>
  <c r="L320" i="11" s="1"/>
  <c r="T320" i="11" s="1"/>
  <c r="K280" i="11"/>
  <c r="N280" i="11"/>
  <c r="R280" i="11"/>
  <c r="S260" i="11"/>
  <c r="L260" i="11" s="1"/>
  <c r="T260" i="11" s="1"/>
  <c r="R425" i="11"/>
  <c r="S385" i="11"/>
  <c r="L385" i="11" s="1"/>
  <c r="T385" i="11" s="1"/>
  <c r="K287" i="11"/>
  <c r="N287" i="11"/>
  <c r="R305" i="11"/>
  <c r="S305" i="11"/>
  <c r="L305" i="11" s="1"/>
  <c r="T305" i="11" s="1"/>
  <c r="Q229" i="11"/>
  <c r="S209" i="11"/>
  <c r="L209" i="11" s="1"/>
  <c r="T209" i="11" s="1"/>
  <c r="Q209" i="11"/>
  <c r="R189" i="11"/>
  <c r="Q169" i="11"/>
  <c r="S149" i="11"/>
  <c r="L149" i="11" s="1"/>
  <c r="T149" i="11" s="1"/>
  <c r="S109" i="11"/>
  <c r="L109" i="11" s="1"/>
  <c r="T109" i="11" s="1"/>
  <c r="H493" i="13"/>
  <c r="R489" i="13"/>
  <c r="N449" i="13"/>
  <c r="K449" i="13"/>
  <c r="K409" i="13"/>
  <c r="N409" i="13"/>
  <c r="R389" i="13"/>
  <c r="H393" i="13"/>
  <c r="S520" i="13"/>
  <c r="L520" i="13" s="1"/>
  <c r="T520" i="13" s="1"/>
  <c r="S500" i="13"/>
  <c r="L500" i="13" s="1"/>
  <c r="T500" i="13" s="1"/>
  <c r="R480" i="13"/>
  <c r="Q440" i="13"/>
  <c r="S440" i="13"/>
  <c r="L440" i="13" s="1"/>
  <c r="T440" i="13" s="1"/>
  <c r="R420" i="13"/>
  <c r="S380" i="13"/>
  <c r="L380" i="13" s="1"/>
  <c r="T380" i="13" s="1"/>
  <c r="N380" i="13"/>
  <c r="K380" i="13"/>
  <c r="S340" i="13"/>
  <c r="L340" i="13" s="1"/>
  <c r="T340" i="13" s="1"/>
  <c r="K280" i="13"/>
  <c r="N280" i="13"/>
  <c r="S240" i="13"/>
  <c r="L240" i="13" s="1"/>
  <c r="T240" i="13" s="1"/>
  <c r="Q375" i="13"/>
  <c r="Q255" i="13"/>
  <c r="S391" i="13"/>
  <c r="L391" i="13" s="1"/>
  <c r="T391" i="13" s="1"/>
  <c r="S349" i="13"/>
  <c r="L349" i="13" s="1"/>
  <c r="T349" i="13" s="1"/>
  <c r="S30" i="13"/>
  <c r="L30" i="13" s="1"/>
  <c r="T30" i="13" s="1"/>
  <c r="S341" i="13"/>
  <c r="L341" i="13" s="1"/>
  <c r="T341" i="13" s="1"/>
  <c r="S165" i="13"/>
  <c r="L165" i="13" s="1"/>
  <c r="T165" i="13" s="1"/>
  <c r="R125" i="13"/>
  <c r="S85" i="13"/>
  <c r="L85" i="13" s="1"/>
  <c r="T85" i="13" s="1"/>
  <c r="Q45" i="13"/>
  <c r="S309" i="13"/>
  <c r="L309" i="13" s="1"/>
  <c r="T309" i="13" s="1"/>
  <c r="Q212" i="13"/>
  <c r="S172" i="13"/>
  <c r="L172" i="13" s="1"/>
  <c r="T172" i="13" s="1"/>
  <c r="N132" i="13"/>
  <c r="K132" i="13"/>
  <c r="Q92" i="13"/>
  <c r="G13" i="13"/>
  <c r="Q12" i="13"/>
  <c r="S305" i="13"/>
  <c r="L305" i="13" s="1"/>
  <c r="T305" i="13" s="1"/>
  <c r="S31" i="13"/>
  <c r="L31" i="13" s="1"/>
  <c r="T31" i="13" s="1"/>
  <c r="Q545" i="11"/>
  <c r="Q496" i="11"/>
  <c r="Q491" i="11"/>
  <c r="S514" i="11"/>
  <c r="L514" i="11" s="1"/>
  <c r="T514" i="11" s="1"/>
  <c r="R376" i="11"/>
  <c r="R319" i="11"/>
  <c r="S301" i="11"/>
  <c r="L301" i="11" s="1"/>
  <c r="T301" i="11" s="1"/>
  <c r="N286" i="11"/>
  <c r="K286" i="11"/>
  <c r="S285" i="11"/>
  <c r="L285" i="11" s="1"/>
  <c r="T285" i="11" s="1"/>
  <c r="R216" i="11"/>
  <c r="K136" i="11"/>
  <c r="N136" i="11"/>
  <c r="Q49" i="11"/>
  <c r="S167" i="11"/>
  <c r="L167" i="11" s="1"/>
  <c r="T167" i="11" s="1"/>
  <c r="R4" i="11"/>
  <c r="S87" i="11"/>
  <c r="L87" i="11" s="1"/>
  <c r="T87" i="11" s="1"/>
  <c r="S27" i="11"/>
  <c r="L27" i="11" s="1"/>
  <c r="T27" i="11" s="1"/>
  <c r="Q10" i="11"/>
  <c r="S529" i="10"/>
  <c r="L529" i="10" s="1"/>
  <c r="T529" i="10" s="1"/>
  <c r="N449" i="10"/>
  <c r="K449" i="10"/>
  <c r="N419" i="10"/>
  <c r="K419" i="10"/>
  <c r="Q339" i="10"/>
  <c r="S364" i="10"/>
  <c r="L364" i="10" s="1"/>
  <c r="T364" i="10" s="1"/>
  <c r="K394" i="10"/>
  <c r="N394" i="10"/>
  <c r="S344" i="10"/>
  <c r="L344" i="10" s="1"/>
  <c r="T344" i="10" s="1"/>
  <c r="S275" i="10"/>
  <c r="L275" i="10" s="1"/>
  <c r="T275" i="10" s="1"/>
  <c r="R290" i="10"/>
  <c r="R269" i="10"/>
  <c r="R154" i="10"/>
  <c r="S157" i="10"/>
  <c r="L157" i="10" s="1"/>
  <c r="T157" i="10" s="1"/>
  <c r="Q97" i="10"/>
  <c r="Q180" i="10"/>
  <c r="N140" i="10"/>
  <c r="K140" i="10"/>
  <c r="Q120" i="10"/>
  <c r="N195" i="10"/>
  <c r="K195" i="10"/>
  <c r="N90" i="10"/>
  <c r="K90" i="10"/>
  <c r="R35" i="10"/>
  <c r="Q171" i="10"/>
  <c r="R302" i="11"/>
  <c r="N212" i="11"/>
  <c r="K212" i="11"/>
  <c r="S132" i="11"/>
  <c r="L132" i="11" s="1"/>
  <c r="T132" i="11" s="1"/>
  <c r="N112" i="11"/>
  <c r="K112" i="11"/>
  <c r="R65" i="11"/>
  <c r="R25" i="11"/>
  <c r="Q54" i="11"/>
  <c r="Q40" i="11"/>
  <c r="R545" i="10"/>
  <c r="S320" i="10"/>
  <c r="L320" i="10" s="1"/>
  <c r="T320" i="10" s="1"/>
  <c r="R440" i="10"/>
  <c r="N436" i="10"/>
  <c r="K436" i="10"/>
  <c r="S265" i="10"/>
  <c r="L265" i="10" s="1"/>
  <c r="T265" i="10" s="1"/>
  <c r="R264" i="10"/>
  <c r="K190" i="10"/>
  <c r="N190" i="10"/>
  <c r="S360" i="13"/>
  <c r="L360" i="13" s="1"/>
  <c r="T360" i="13" s="1"/>
  <c r="N340" i="13"/>
  <c r="K340" i="13"/>
  <c r="S320" i="13"/>
  <c r="L320" i="13" s="1"/>
  <c r="T320" i="13" s="1"/>
  <c r="Q300" i="13"/>
  <c r="Q280" i="13"/>
  <c r="R260" i="13"/>
  <c r="S479" i="13"/>
  <c r="L479" i="13" s="1"/>
  <c r="T479" i="13" s="1"/>
  <c r="N375" i="13"/>
  <c r="K375" i="13"/>
  <c r="S355" i="13"/>
  <c r="L355" i="13" s="1"/>
  <c r="T355" i="13" s="1"/>
  <c r="R315" i="13"/>
  <c r="R295" i="13"/>
  <c r="Q295" i="13"/>
  <c r="S275" i="13"/>
  <c r="L275" i="13" s="1"/>
  <c r="T275" i="13" s="1"/>
  <c r="Q235" i="13"/>
  <c r="K235" i="13"/>
  <c r="N235" i="13"/>
  <c r="S519" i="13"/>
  <c r="L519" i="13" s="1"/>
  <c r="T519" i="13" s="1"/>
  <c r="G523" i="13"/>
  <c r="Q519" i="13"/>
  <c r="S471" i="13"/>
  <c r="L471" i="13" s="1"/>
  <c r="T471" i="13" s="1"/>
  <c r="N391" i="13"/>
  <c r="K391" i="13"/>
  <c r="Q306" i="13"/>
  <c r="R286" i="13"/>
  <c r="Q286" i="13"/>
  <c r="Q349" i="13"/>
  <c r="G353" i="13"/>
  <c r="S269" i="13"/>
  <c r="L269" i="13" s="1"/>
  <c r="T269" i="13" s="1"/>
  <c r="Q210" i="13"/>
  <c r="R190" i="13"/>
  <c r="Q150" i="13"/>
  <c r="S130" i="13"/>
  <c r="L130" i="13" s="1"/>
  <c r="T130" i="13" s="1"/>
  <c r="R110" i="13"/>
  <c r="Q110" i="13"/>
  <c r="Q90" i="13"/>
  <c r="Q70" i="13"/>
  <c r="S70" i="13"/>
  <c r="L70" i="13" s="1"/>
  <c r="T70" i="13" s="1"/>
  <c r="R10" i="13"/>
  <c r="S455" i="13"/>
  <c r="L455" i="13" s="1"/>
  <c r="T455" i="13" s="1"/>
  <c r="R455" i="13"/>
  <c r="N341" i="13"/>
  <c r="K341" i="13"/>
  <c r="Q261" i="13"/>
  <c r="Q225" i="13"/>
  <c r="K205" i="13"/>
  <c r="N205" i="13"/>
  <c r="R205" i="13"/>
  <c r="K185" i="13"/>
  <c r="N185" i="13"/>
  <c r="Q165" i="13"/>
  <c r="K145" i="13"/>
  <c r="N145" i="13"/>
  <c r="R105" i="13"/>
  <c r="Q85" i="13"/>
  <c r="R85" i="13"/>
  <c r="R25" i="13"/>
  <c r="S5" i="13"/>
  <c r="L5" i="13" s="1"/>
  <c r="T5" i="13" s="1"/>
  <c r="H313" i="13"/>
  <c r="R309" i="13"/>
  <c r="N212" i="13"/>
  <c r="K212" i="13"/>
  <c r="N172" i="13"/>
  <c r="K172" i="13"/>
  <c r="N152" i="13"/>
  <c r="K152" i="13"/>
  <c r="S132" i="13"/>
  <c r="L132" i="13" s="1"/>
  <c r="T132" i="13" s="1"/>
  <c r="R112" i="13"/>
  <c r="N92" i="13"/>
  <c r="K92" i="13"/>
  <c r="N52" i="13"/>
  <c r="K52" i="13"/>
  <c r="Q52" i="13"/>
  <c r="H13" i="13"/>
  <c r="R12" i="13"/>
  <c r="R147" i="13"/>
  <c r="R175" i="13"/>
  <c r="Q95" i="13"/>
  <c r="N305" i="13"/>
  <c r="K305" i="13"/>
  <c r="Q305" i="13"/>
  <c r="R111" i="13"/>
  <c r="K127" i="13"/>
  <c r="N127" i="13"/>
  <c r="Q39" i="13"/>
  <c r="G43" i="13"/>
  <c r="R55" i="13"/>
  <c r="S55" i="13"/>
  <c r="L55" i="13" s="1"/>
  <c r="T55" i="13" s="1"/>
  <c r="K31" i="13"/>
  <c r="N31" i="13"/>
  <c r="S545" i="11"/>
  <c r="L545" i="11" s="1"/>
  <c r="T545" i="11" s="1"/>
  <c r="K545" i="11"/>
  <c r="N545" i="11"/>
  <c r="Q556" i="11"/>
  <c r="S536" i="11"/>
  <c r="L536" i="11" s="1"/>
  <c r="T536" i="11" s="1"/>
  <c r="S530" i="11"/>
  <c r="L530" i="11" s="1"/>
  <c r="T530" i="11" s="1"/>
  <c r="Q477" i="11"/>
  <c r="Q476" i="11"/>
  <c r="N436" i="11"/>
  <c r="K436" i="11"/>
  <c r="S471" i="11"/>
  <c r="L471" i="11" s="1"/>
  <c r="T471" i="11" s="1"/>
  <c r="Q411" i="11"/>
  <c r="S391" i="11"/>
  <c r="L391" i="11" s="1"/>
  <c r="T391" i="11" s="1"/>
  <c r="R514" i="11"/>
  <c r="Q514" i="11"/>
  <c r="N494" i="11"/>
  <c r="K494" i="11"/>
  <c r="S474" i="11"/>
  <c r="L474" i="11" s="1"/>
  <c r="T474" i="11" s="1"/>
  <c r="Q474" i="11"/>
  <c r="R454" i="11"/>
  <c r="Q454" i="11"/>
  <c r="S414" i="11"/>
  <c r="L414" i="11" s="1"/>
  <c r="T414" i="11" s="1"/>
  <c r="K394" i="11"/>
  <c r="N394" i="11"/>
  <c r="K424" i="11"/>
  <c r="N424" i="11"/>
  <c r="S362" i="11"/>
  <c r="L362" i="11" s="1"/>
  <c r="T362" i="11" s="1"/>
  <c r="Q342" i="11"/>
  <c r="Q365" i="11"/>
  <c r="Q345" i="11"/>
  <c r="S325" i="11"/>
  <c r="L325" i="11" s="1"/>
  <c r="T325" i="11" s="1"/>
  <c r="Q325" i="11"/>
  <c r="R396" i="11"/>
  <c r="S376" i="11"/>
  <c r="L376" i="11" s="1"/>
  <c r="T376" i="11" s="1"/>
  <c r="K316" i="11"/>
  <c r="N316" i="11"/>
  <c r="R256" i="11"/>
  <c r="S256" i="11"/>
  <c r="L256" i="11" s="1"/>
  <c r="T256" i="11" s="1"/>
  <c r="Q421" i="11"/>
  <c r="Q379" i="11"/>
  <c r="N379" i="11"/>
  <c r="K379" i="11"/>
  <c r="R339" i="11"/>
  <c r="S339" i="11"/>
  <c r="L339" i="11" s="1"/>
  <c r="T339" i="11" s="1"/>
  <c r="Q319" i="11"/>
  <c r="R299" i="11"/>
  <c r="K299" i="11"/>
  <c r="N299" i="11"/>
  <c r="R279" i="11"/>
  <c r="N259" i="11"/>
  <c r="K259" i="11"/>
  <c r="Q259" i="11"/>
  <c r="Q301" i="11"/>
  <c r="S286" i="11"/>
  <c r="L286" i="11" s="1"/>
  <c r="T286" i="11" s="1"/>
  <c r="Q286" i="11"/>
  <c r="R285" i="11"/>
  <c r="K245" i="11"/>
  <c r="N245" i="11"/>
  <c r="S205" i="11"/>
  <c r="L205" i="11" s="1"/>
  <c r="T205" i="11" s="1"/>
  <c r="N165" i="11"/>
  <c r="K165" i="11"/>
  <c r="Q145" i="11"/>
  <c r="Q125" i="11"/>
  <c r="Q105" i="11"/>
  <c r="R310" i="11"/>
  <c r="S216" i="11"/>
  <c r="L216" i="11" s="1"/>
  <c r="T216" i="11" s="1"/>
  <c r="K196" i="11"/>
  <c r="N196" i="11"/>
  <c r="R156" i="11"/>
  <c r="S136" i="11"/>
  <c r="L136" i="11" s="1"/>
  <c r="T136" i="11" s="1"/>
  <c r="N154" i="11"/>
  <c r="K154" i="11"/>
  <c r="N114" i="11"/>
  <c r="K114" i="11"/>
  <c r="S89" i="11"/>
  <c r="L89" i="11" s="1"/>
  <c r="T89" i="11" s="1"/>
  <c r="Q89" i="11"/>
  <c r="S69" i="11"/>
  <c r="L69" i="11" s="1"/>
  <c r="T69" i="11" s="1"/>
  <c r="Q9" i="11"/>
  <c r="S9" i="11"/>
  <c r="L9" i="11" s="1"/>
  <c r="T9" i="11" s="1"/>
  <c r="K70" i="11"/>
  <c r="N70" i="11"/>
  <c r="S70" i="11"/>
  <c r="L70" i="11" s="1"/>
  <c r="T70" i="11" s="1"/>
  <c r="R167" i="11"/>
  <c r="N167" i="11"/>
  <c r="K167" i="11"/>
  <c r="N127" i="11"/>
  <c r="K127" i="11"/>
  <c r="N44" i="11"/>
  <c r="K44" i="11"/>
  <c r="Q44" i="11"/>
  <c r="R24" i="11"/>
  <c r="S257" i="11"/>
  <c r="L257" i="11" s="1"/>
  <c r="T257" i="11" s="1"/>
  <c r="S206" i="11"/>
  <c r="L206" i="11" s="1"/>
  <c r="T206" i="11" s="1"/>
  <c r="Q206" i="11"/>
  <c r="N166" i="11"/>
  <c r="K166" i="11"/>
  <c r="R46" i="11"/>
  <c r="N239" i="11"/>
  <c r="K239" i="11"/>
  <c r="R147" i="11"/>
  <c r="S10" i="11"/>
  <c r="L10" i="11" s="1"/>
  <c r="T10" i="11" s="1"/>
  <c r="K10" i="11"/>
  <c r="N10" i="11"/>
  <c r="K549" i="10"/>
  <c r="N549" i="10"/>
  <c r="R549" i="10"/>
  <c r="Q529" i="10"/>
  <c r="K489" i="10"/>
  <c r="N489" i="10"/>
  <c r="Q489" i="10"/>
  <c r="S489" i="10"/>
  <c r="L489" i="10" s="1"/>
  <c r="T489" i="10" s="1"/>
  <c r="S469" i="10"/>
  <c r="L469" i="10" s="1"/>
  <c r="T469" i="10" s="1"/>
  <c r="Q449" i="10"/>
  <c r="R449" i="10"/>
  <c r="Q492" i="10"/>
  <c r="S472" i="10"/>
  <c r="L472" i="10" s="1"/>
  <c r="T472" i="10" s="1"/>
  <c r="N547" i="10"/>
  <c r="K547" i="10"/>
  <c r="S361" i="10"/>
  <c r="L361" i="10" s="1"/>
  <c r="T361" i="10" s="1"/>
  <c r="K341" i="10"/>
  <c r="N341" i="10"/>
  <c r="Q301" i="10"/>
  <c r="Q502" i="10"/>
  <c r="K554" i="10"/>
  <c r="N554" i="10"/>
  <c r="H558" i="10"/>
  <c r="H879" i="10" s="1"/>
  <c r="R554" i="10"/>
  <c r="R399" i="10"/>
  <c r="R379" i="10"/>
  <c r="Q359" i="10"/>
  <c r="R299" i="10"/>
  <c r="K364" i="10"/>
  <c r="N364" i="10"/>
  <c r="R324" i="10"/>
  <c r="S530" i="10"/>
  <c r="L530" i="10" s="1"/>
  <c r="T530" i="10" s="1"/>
  <c r="R394" i="10"/>
  <c r="R354" i="10"/>
  <c r="Q354" i="10"/>
  <c r="R344" i="10"/>
  <c r="Q304" i="10"/>
  <c r="S287" i="10"/>
  <c r="L287" i="10" s="1"/>
  <c r="T287" i="10" s="1"/>
  <c r="N414" i="10"/>
  <c r="K414" i="10"/>
  <c r="Q414" i="10"/>
  <c r="K290" i="10"/>
  <c r="N290" i="10"/>
  <c r="Q290" i="10"/>
  <c r="S269" i="10"/>
  <c r="L269" i="10" s="1"/>
  <c r="T269" i="10" s="1"/>
  <c r="Q249" i="10"/>
  <c r="K229" i="10"/>
  <c r="N229" i="10"/>
  <c r="R209" i="10"/>
  <c r="R374" i="10"/>
  <c r="Q285" i="10"/>
  <c r="K252" i="10"/>
  <c r="N252" i="10"/>
  <c r="K212" i="10"/>
  <c r="N212" i="10"/>
  <c r="R212" i="10"/>
  <c r="N234" i="10"/>
  <c r="K234" i="10"/>
  <c r="K194" i="10"/>
  <c r="N194" i="10"/>
  <c r="S194" i="10"/>
  <c r="L194" i="10" s="1"/>
  <c r="T194" i="10" s="1"/>
  <c r="R174" i="10"/>
  <c r="K174" i="10"/>
  <c r="N174" i="10"/>
  <c r="Q154" i="10"/>
  <c r="K134" i="10"/>
  <c r="N134" i="10"/>
  <c r="S134" i="10"/>
  <c r="L134" i="10" s="1"/>
  <c r="T134" i="10" s="1"/>
  <c r="Q157" i="10"/>
  <c r="N137" i="10"/>
  <c r="K137" i="10"/>
  <c r="Q137" i="10"/>
  <c r="N77" i="10"/>
  <c r="K77" i="10"/>
  <c r="S77" i="10"/>
  <c r="L77" i="10" s="1"/>
  <c r="T77" i="10" s="1"/>
  <c r="Q77" i="10"/>
  <c r="Q210" i="10"/>
  <c r="S180" i="10"/>
  <c r="L180" i="10" s="1"/>
  <c r="T180" i="10" s="1"/>
  <c r="N180" i="10"/>
  <c r="K180" i="10"/>
  <c r="Q160" i="10"/>
  <c r="S120" i="10"/>
  <c r="L120" i="10" s="1"/>
  <c r="T120" i="10" s="1"/>
  <c r="K120" i="10"/>
  <c r="N120" i="10"/>
  <c r="R100" i="10"/>
  <c r="Q80" i="10"/>
  <c r="S60" i="10"/>
  <c r="L60" i="10" s="1"/>
  <c r="T60" i="10" s="1"/>
  <c r="N131" i="10"/>
  <c r="K131" i="10"/>
  <c r="R131" i="10"/>
  <c r="Q51" i="10"/>
  <c r="R12" i="10"/>
  <c r="Q12" i="10"/>
  <c r="S12" i="10"/>
  <c r="L12" i="10" s="1"/>
  <c r="T12" i="10" s="1"/>
  <c r="R130" i="10"/>
  <c r="S90" i="10"/>
  <c r="L90" i="10" s="1"/>
  <c r="T90" i="10" s="1"/>
  <c r="S50" i="10"/>
  <c r="L50" i="10" s="1"/>
  <c r="T50" i="10" s="1"/>
  <c r="Q50" i="10"/>
  <c r="N35" i="10"/>
  <c r="K35" i="10"/>
  <c r="K199" i="10"/>
  <c r="N199" i="10"/>
  <c r="R119" i="10"/>
  <c r="S79" i="10"/>
  <c r="L79" i="10" s="1"/>
  <c r="T79" i="10" s="1"/>
  <c r="R79" i="10"/>
  <c r="Q34" i="10"/>
  <c r="Q14" i="10"/>
  <c r="S171" i="10"/>
  <c r="L171" i="10" s="1"/>
  <c r="T171" i="10" s="1"/>
  <c r="S66" i="10"/>
  <c r="L66" i="10" s="1"/>
  <c r="T66" i="10" s="1"/>
  <c r="Q66" i="10"/>
  <c r="R25" i="10"/>
  <c r="N5" i="10"/>
  <c r="K5" i="10"/>
  <c r="R5" i="10"/>
  <c r="R212" i="11"/>
  <c r="K172" i="11"/>
  <c r="N172" i="11"/>
  <c r="R152" i="11"/>
  <c r="Q112" i="11"/>
  <c r="K190" i="11"/>
  <c r="N190" i="11"/>
  <c r="N150" i="11"/>
  <c r="K150" i="11"/>
  <c r="R85" i="11"/>
  <c r="Q45" i="11"/>
  <c r="N45" i="11"/>
  <c r="K45" i="11"/>
  <c r="K25" i="11"/>
  <c r="N25" i="11"/>
  <c r="S86" i="11"/>
  <c r="L86" i="11" s="1"/>
  <c r="T86" i="11" s="1"/>
  <c r="Q86" i="11"/>
  <c r="Q179" i="11"/>
  <c r="S179" i="11"/>
  <c r="L179" i="11" s="1"/>
  <c r="T179" i="11" s="1"/>
  <c r="Q139" i="11"/>
  <c r="N99" i="11"/>
  <c r="K99" i="11"/>
  <c r="S60" i="11"/>
  <c r="L60" i="11" s="1"/>
  <c r="T60" i="11" s="1"/>
  <c r="R60" i="11"/>
  <c r="R40" i="11"/>
  <c r="S40" i="11"/>
  <c r="L40" i="11" s="1"/>
  <c r="T40" i="11" s="1"/>
  <c r="S20" i="11"/>
  <c r="L20" i="11" s="1"/>
  <c r="T20" i="11" s="1"/>
  <c r="R90" i="11"/>
  <c r="Q251" i="11"/>
  <c r="K251" i="11"/>
  <c r="N251" i="11"/>
  <c r="Q202" i="11"/>
  <c r="S162" i="11"/>
  <c r="L162" i="11" s="1"/>
  <c r="T162" i="11" s="1"/>
  <c r="S59" i="11"/>
  <c r="L59" i="11" s="1"/>
  <c r="T59" i="11" s="1"/>
  <c r="K59" i="11"/>
  <c r="N59" i="11"/>
  <c r="Q39" i="11"/>
  <c r="R19" i="11"/>
  <c r="S19" i="11"/>
  <c r="L19" i="11" s="1"/>
  <c r="T19" i="11" s="1"/>
  <c r="Q115" i="11"/>
  <c r="R269" i="11"/>
  <c r="Q269" i="11"/>
  <c r="S187" i="11"/>
  <c r="L187" i="11" s="1"/>
  <c r="T187" i="11" s="1"/>
  <c r="R187" i="11"/>
  <c r="N119" i="11"/>
  <c r="K119" i="11"/>
  <c r="K34" i="11"/>
  <c r="N34" i="11"/>
  <c r="K545" i="10"/>
  <c r="N545" i="10"/>
  <c r="Q545" i="10"/>
  <c r="N425" i="10"/>
  <c r="K425" i="10"/>
  <c r="S544" i="10"/>
  <c r="L544" i="10" s="1"/>
  <c r="T544" i="10" s="1"/>
  <c r="Q524" i="10"/>
  <c r="R524" i="10"/>
  <c r="K524" i="10"/>
  <c r="N524" i="10"/>
  <c r="R484" i="10"/>
  <c r="Q519" i="10"/>
  <c r="Q499" i="10"/>
  <c r="N499" i="10"/>
  <c r="K499" i="10"/>
  <c r="N439" i="10"/>
  <c r="K439" i="10"/>
  <c r="S417" i="10"/>
  <c r="L417" i="10" s="1"/>
  <c r="T417" i="10" s="1"/>
  <c r="N377" i="10"/>
  <c r="K377" i="10"/>
  <c r="S317" i="10"/>
  <c r="L317" i="10" s="1"/>
  <c r="T317" i="10" s="1"/>
  <c r="R317" i="10"/>
  <c r="S514" i="10"/>
  <c r="L514" i="10" s="1"/>
  <c r="T514" i="10" s="1"/>
  <c r="R415" i="10"/>
  <c r="R395" i="10"/>
  <c r="N375" i="10"/>
  <c r="K375" i="10"/>
  <c r="R375" i="10"/>
  <c r="Q355" i="10"/>
  <c r="S315" i="10"/>
  <c r="L315" i="10" s="1"/>
  <c r="T315" i="10" s="1"/>
  <c r="Q320" i="10"/>
  <c r="R390" i="10"/>
  <c r="N350" i="10"/>
  <c r="K350" i="10"/>
  <c r="Q350" i="10"/>
  <c r="Q420" i="10"/>
  <c r="R300" i="10"/>
  <c r="S300" i="10"/>
  <c r="L300" i="10" s="1"/>
  <c r="T300" i="10" s="1"/>
  <c r="Q490" i="10"/>
  <c r="N410" i="10"/>
  <c r="K410" i="10"/>
  <c r="S410" i="10"/>
  <c r="L410" i="10" s="1"/>
  <c r="T410" i="10" s="1"/>
  <c r="K310" i="10"/>
  <c r="N310" i="10"/>
  <c r="R310" i="10"/>
  <c r="K330" i="10"/>
  <c r="N330" i="10"/>
  <c r="Q245" i="10"/>
  <c r="R205" i="10"/>
  <c r="N362" i="10"/>
  <c r="K362" i="10"/>
  <c r="N264" i="10"/>
  <c r="K264" i="10"/>
  <c r="S244" i="10"/>
  <c r="L244" i="10" s="1"/>
  <c r="T244" i="10" s="1"/>
  <c r="K224" i="10"/>
  <c r="N224" i="10"/>
  <c r="Q204" i="10"/>
  <c r="R255" i="10"/>
  <c r="Q190" i="10"/>
  <c r="S170" i="10"/>
  <c r="L170" i="10" s="1"/>
  <c r="T170" i="10" s="1"/>
  <c r="K150" i="10"/>
  <c r="N150" i="10"/>
  <c r="Q150" i="10"/>
  <c r="N254" i="10"/>
  <c r="K254" i="10"/>
  <c r="Q219" i="10"/>
  <c r="Q149" i="10"/>
  <c r="R149" i="10"/>
  <c r="S129" i="10"/>
  <c r="L129" i="10" s="1"/>
  <c r="T129" i="10" s="1"/>
  <c r="R129" i="10"/>
  <c r="Q109" i="10"/>
  <c r="K109" i="10"/>
  <c r="N109" i="10"/>
  <c r="S69" i="10"/>
  <c r="L69" i="10" s="1"/>
  <c r="T69" i="10" s="1"/>
  <c r="R69" i="10"/>
  <c r="R49" i="10"/>
  <c r="K206" i="10"/>
  <c r="N206" i="10"/>
  <c r="N156" i="10"/>
  <c r="K156" i="10"/>
  <c r="S136" i="10"/>
  <c r="L136" i="10" s="1"/>
  <c r="T136" i="10" s="1"/>
  <c r="K96" i="10"/>
  <c r="N96" i="10"/>
  <c r="S96" i="10"/>
  <c r="L96" i="10" s="1"/>
  <c r="T96" i="10" s="1"/>
  <c r="K76" i="10"/>
  <c r="N76" i="10"/>
  <c r="N127" i="10"/>
  <c r="K127" i="10"/>
  <c r="S87" i="10"/>
  <c r="L87" i="10" s="1"/>
  <c r="T87" i="10" s="1"/>
  <c r="K4" i="10"/>
  <c r="N4" i="10"/>
  <c r="N175" i="10"/>
  <c r="K175" i="10"/>
  <c r="S126" i="10"/>
  <c r="L126" i="10" s="1"/>
  <c r="T126" i="10" s="1"/>
  <c r="S86" i="10"/>
  <c r="L86" i="10" s="1"/>
  <c r="T86" i="10" s="1"/>
  <c r="R46" i="10"/>
  <c r="Q46" i="10"/>
  <c r="R11" i="10"/>
  <c r="Q115" i="10"/>
  <c r="R115" i="10"/>
  <c r="N75" i="10"/>
  <c r="K75" i="10"/>
  <c r="Q30" i="10"/>
  <c r="Q10" i="10"/>
  <c r="R135" i="10"/>
  <c r="N21" i="10"/>
  <c r="K21" i="10"/>
  <c r="Q274" i="11"/>
  <c r="S244" i="11"/>
  <c r="L244" i="11" s="1"/>
  <c r="T244" i="11" s="1"/>
  <c r="Q244" i="11"/>
  <c r="N224" i="11"/>
  <c r="K224" i="11"/>
  <c r="N204" i="11"/>
  <c r="K204" i="11"/>
  <c r="Q184" i="11"/>
  <c r="R144" i="11"/>
  <c r="S124" i="11"/>
  <c r="L124" i="11" s="1"/>
  <c r="T124" i="11" s="1"/>
  <c r="Q104" i="11"/>
  <c r="K219" i="11"/>
  <c r="N219" i="11"/>
  <c r="Q186" i="11"/>
  <c r="Q146" i="11"/>
  <c r="K146" i="11"/>
  <c r="N146" i="11"/>
  <c r="S81" i="11"/>
  <c r="L81" i="11" s="1"/>
  <c r="T81" i="11" s="1"/>
  <c r="R61" i="11"/>
  <c r="N41" i="11"/>
  <c r="K41" i="11"/>
  <c r="S21" i="11"/>
  <c r="L21" i="11" s="1"/>
  <c r="T21" i="11" s="1"/>
  <c r="K21" i="11"/>
  <c r="N21" i="11"/>
  <c r="Q159" i="11"/>
  <c r="K82" i="11"/>
  <c r="N82" i="11"/>
  <c r="R235" i="11"/>
  <c r="N135" i="11"/>
  <c r="K135" i="11"/>
  <c r="R135" i="11"/>
  <c r="N95" i="11"/>
  <c r="K95" i="11"/>
  <c r="Q16" i="11"/>
  <c r="K16" i="11"/>
  <c r="N16" i="11"/>
  <c r="R66" i="11"/>
  <c r="R215" i="11"/>
  <c r="N174" i="11"/>
  <c r="K174" i="11"/>
  <c r="Q134" i="11"/>
  <c r="R134" i="11"/>
  <c r="S94" i="11"/>
  <c r="L94" i="11" s="1"/>
  <c r="T94" i="11" s="1"/>
  <c r="R75" i="11"/>
  <c r="S55" i="11"/>
  <c r="L55" i="11" s="1"/>
  <c r="T55" i="11" s="1"/>
  <c r="R35" i="11"/>
  <c r="S35" i="11"/>
  <c r="L35" i="11" s="1"/>
  <c r="T35" i="11" s="1"/>
  <c r="R15" i="11"/>
  <c r="Q62" i="11"/>
  <c r="R265" i="11"/>
  <c r="Q199" i="11"/>
  <c r="S199" i="11"/>
  <c r="L199" i="11" s="1"/>
  <c r="T199" i="11" s="1"/>
  <c r="R155" i="11"/>
  <c r="R30" i="11"/>
  <c r="Q26" i="11"/>
  <c r="S501" i="10"/>
  <c r="L501" i="10" s="1"/>
  <c r="T501" i="10" s="1"/>
  <c r="K501" i="10"/>
  <c r="N501" i="10"/>
  <c r="S520" i="10"/>
  <c r="L520" i="10" s="1"/>
  <c r="T520" i="10" s="1"/>
  <c r="Q500" i="10"/>
  <c r="R500" i="10"/>
  <c r="Q480" i="10"/>
  <c r="S555" i="10"/>
  <c r="L555" i="10" s="1"/>
  <c r="T555" i="10" s="1"/>
  <c r="Q555" i="10"/>
  <c r="N535" i="10"/>
  <c r="K535" i="10"/>
  <c r="R495" i="10"/>
  <c r="S495" i="10"/>
  <c r="L495" i="10" s="1"/>
  <c r="T495" i="10" s="1"/>
  <c r="R475" i="10"/>
  <c r="N475" i="10"/>
  <c r="K475" i="10"/>
  <c r="Q455" i="10"/>
  <c r="S455" i="10"/>
  <c r="L455" i="10" s="1"/>
  <c r="T455" i="10" s="1"/>
  <c r="K435" i="10"/>
  <c r="N435" i="10"/>
  <c r="N534" i="10"/>
  <c r="K534" i="10"/>
  <c r="Q534" i="10"/>
  <c r="R409" i="10"/>
  <c r="K409" i="10"/>
  <c r="N409" i="10"/>
  <c r="K389" i="10"/>
  <c r="N389" i="10"/>
  <c r="S369" i="10"/>
  <c r="L369" i="10" s="1"/>
  <c r="T369" i="10" s="1"/>
  <c r="Q369" i="10"/>
  <c r="S349" i="10"/>
  <c r="L349" i="10" s="1"/>
  <c r="T349" i="10" s="1"/>
  <c r="K349" i="10"/>
  <c r="N349" i="10"/>
  <c r="R329" i="10"/>
  <c r="K329" i="10"/>
  <c r="N329" i="10"/>
  <c r="N309" i="10"/>
  <c r="K309" i="10"/>
  <c r="S474" i="10"/>
  <c r="L474" i="10" s="1"/>
  <c r="T474" i="10" s="1"/>
  <c r="R391" i="10"/>
  <c r="S391" i="10"/>
  <c r="L391" i="10" s="1"/>
  <c r="T391" i="10" s="1"/>
  <c r="N371" i="10"/>
  <c r="K371" i="10"/>
  <c r="R371" i="10"/>
  <c r="R351" i="10"/>
  <c r="Q351" i="10"/>
  <c r="R546" i="10"/>
  <c r="N396" i="10"/>
  <c r="K396" i="10"/>
  <c r="R396" i="10"/>
  <c r="S316" i="10"/>
  <c r="L316" i="10" s="1"/>
  <c r="T316" i="10" s="1"/>
  <c r="N416" i="10"/>
  <c r="K416" i="10"/>
  <c r="Q416" i="10"/>
  <c r="R376" i="10"/>
  <c r="R286" i="10"/>
  <c r="Q306" i="10"/>
  <c r="S314" i="10"/>
  <c r="L314" i="10" s="1"/>
  <c r="T314" i="10" s="1"/>
  <c r="N314" i="10"/>
  <c r="K314" i="10"/>
  <c r="Q284" i="10"/>
  <c r="S284" i="10"/>
  <c r="L284" i="10" s="1"/>
  <c r="T284" i="10" s="1"/>
  <c r="S261" i="10"/>
  <c r="L261" i="10" s="1"/>
  <c r="T261" i="10" s="1"/>
  <c r="R241" i="10"/>
  <c r="R221" i="10"/>
  <c r="R240" i="10"/>
  <c r="S240" i="10"/>
  <c r="L240" i="10" s="1"/>
  <c r="T240" i="10" s="1"/>
  <c r="S220" i="10"/>
  <c r="L220" i="10" s="1"/>
  <c r="T220" i="10" s="1"/>
  <c r="K200" i="10"/>
  <c r="N200" i="10"/>
  <c r="S251" i="10"/>
  <c r="L251" i="10" s="1"/>
  <c r="T251" i="10" s="1"/>
  <c r="Q186" i="10"/>
  <c r="K166" i="10"/>
  <c r="N166" i="10"/>
  <c r="R146" i="10"/>
  <c r="R215" i="10"/>
  <c r="Q215" i="10"/>
  <c r="R185" i="10"/>
  <c r="K185" i="10"/>
  <c r="N185" i="10"/>
  <c r="S165" i="10"/>
  <c r="L165" i="10" s="1"/>
  <c r="T165" i="10" s="1"/>
  <c r="R145" i="10"/>
  <c r="S125" i="10"/>
  <c r="L125" i="10" s="1"/>
  <c r="T125" i="10" s="1"/>
  <c r="Q105" i="10"/>
  <c r="Q65" i="10"/>
  <c r="K45" i="10"/>
  <c r="N45" i="10"/>
  <c r="N172" i="10"/>
  <c r="K172" i="10"/>
  <c r="K152" i="10"/>
  <c r="N152" i="10"/>
  <c r="S132" i="10"/>
  <c r="L132" i="10" s="1"/>
  <c r="T132" i="10" s="1"/>
  <c r="R159" i="10"/>
  <c r="N99" i="10"/>
  <c r="K99" i="10"/>
  <c r="R59" i="10"/>
  <c r="Q59" i="10"/>
  <c r="R40" i="10"/>
  <c r="Q167" i="10"/>
  <c r="R27" i="10"/>
  <c r="K27" i="10"/>
  <c r="N27" i="10"/>
  <c r="N111" i="10"/>
  <c r="K111" i="10"/>
  <c r="R111" i="10"/>
  <c r="R114" i="10"/>
  <c r="K270" i="11"/>
  <c r="N270" i="11"/>
  <c r="S240" i="11"/>
  <c r="L240" i="11" s="1"/>
  <c r="T240" i="11" s="1"/>
  <c r="S220" i="11"/>
  <c r="L220" i="11" s="1"/>
  <c r="T220" i="11" s="1"/>
  <c r="Q200" i="11"/>
  <c r="K200" i="11"/>
  <c r="N200" i="11"/>
  <c r="K180" i="11"/>
  <c r="N180" i="11"/>
  <c r="S160" i="11"/>
  <c r="L160" i="11" s="1"/>
  <c r="T160" i="11" s="1"/>
  <c r="R160" i="11"/>
  <c r="Q140" i="11"/>
  <c r="Q120" i="11"/>
  <c r="R100" i="11"/>
  <c r="N211" i="11"/>
  <c r="K211" i="11"/>
  <c r="Q142" i="11"/>
  <c r="S77" i="11"/>
  <c r="L77" i="11" s="1"/>
  <c r="T77" i="11" s="1"/>
  <c r="R77" i="11"/>
  <c r="K111" i="11"/>
  <c r="N111" i="11"/>
  <c r="K74" i="11"/>
  <c r="N74" i="11"/>
  <c r="R171" i="11"/>
  <c r="N131" i="11"/>
  <c r="K131" i="11"/>
  <c r="S12" i="11"/>
  <c r="L12" i="11" s="1"/>
  <c r="T12" i="11" s="1"/>
  <c r="Q170" i="11"/>
  <c r="S91" i="11"/>
  <c r="L91" i="11" s="1"/>
  <c r="T91" i="11" s="1"/>
  <c r="Q91" i="11"/>
  <c r="R71" i="11"/>
  <c r="S71" i="11"/>
  <c r="L71" i="11" s="1"/>
  <c r="T71" i="11" s="1"/>
  <c r="N51" i="11"/>
  <c r="K51" i="11"/>
  <c r="S31" i="11"/>
  <c r="L31" i="11" s="1"/>
  <c r="T31" i="11" s="1"/>
  <c r="K11" i="11"/>
  <c r="N11" i="11"/>
  <c r="S11" i="11"/>
  <c r="L11" i="11" s="1"/>
  <c r="T11" i="11" s="1"/>
  <c r="R11" i="11"/>
  <c r="N195" i="11"/>
  <c r="K195" i="11"/>
  <c r="R195" i="11"/>
  <c r="S22" i="11"/>
  <c r="L22" i="11" s="1"/>
  <c r="T22" i="11" s="1"/>
  <c r="N22" i="11"/>
  <c r="K22" i="11"/>
  <c r="K557" i="10"/>
  <c r="N557" i="10"/>
  <c r="Q537" i="10"/>
  <c r="Q477" i="10"/>
  <c r="R556" i="10"/>
  <c r="Q536" i="10"/>
  <c r="S476" i="10"/>
  <c r="L476" i="10" s="1"/>
  <c r="T476" i="10" s="1"/>
  <c r="R476" i="10"/>
  <c r="K471" i="10"/>
  <c r="N471" i="10"/>
  <c r="Q494" i="10"/>
  <c r="R430" i="10"/>
  <c r="S385" i="10"/>
  <c r="L385" i="10" s="1"/>
  <c r="T385" i="10" s="1"/>
  <c r="Q365" i="10"/>
  <c r="Q345" i="10"/>
  <c r="K345" i="10"/>
  <c r="N345" i="10"/>
  <c r="K305" i="10"/>
  <c r="N305" i="10"/>
  <c r="Q454" i="10"/>
  <c r="S470" i="10"/>
  <c r="L470" i="10" s="1"/>
  <c r="T470" i="10" s="1"/>
  <c r="Q392" i="10"/>
  <c r="S342" i="10"/>
  <c r="L342" i="10" s="1"/>
  <c r="T342" i="10" s="1"/>
  <c r="R342" i="10"/>
  <c r="K289" i="10"/>
  <c r="N289" i="10"/>
  <c r="S289" i="10"/>
  <c r="L289" i="10" s="1"/>
  <c r="T289" i="10" s="1"/>
  <c r="Q334" i="10"/>
  <c r="S279" i="10"/>
  <c r="L279" i="10" s="1"/>
  <c r="T279" i="10" s="1"/>
  <c r="Q279" i="10"/>
  <c r="Q370" i="10"/>
  <c r="R302" i="10"/>
  <c r="Q302" i="10"/>
  <c r="Q274" i="10"/>
  <c r="Q257" i="10"/>
  <c r="S257" i="10"/>
  <c r="L257" i="10" s="1"/>
  <c r="T257" i="10" s="1"/>
  <c r="Q197" i="10"/>
  <c r="K256" i="10"/>
  <c r="N256" i="10"/>
  <c r="K216" i="10"/>
  <c r="N216" i="10"/>
  <c r="S216" i="10"/>
  <c r="L216" i="10" s="1"/>
  <c r="T216" i="10" s="1"/>
  <c r="Q196" i="10"/>
  <c r="R196" i="10"/>
  <c r="R222" i="10"/>
  <c r="Q162" i="10"/>
  <c r="R211" i="10"/>
  <c r="S121" i="10"/>
  <c r="L121" i="10" s="1"/>
  <c r="T121" i="10" s="1"/>
  <c r="K121" i="10"/>
  <c r="N121" i="10"/>
  <c r="S101" i="10"/>
  <c r="L101" i="10" s="1"/>
  <c r="T101" i="10" s="1"/>
  <c r="R61" i="10"/>
  <c r="K61" i="10"/>
  <c r="N61" i="10"/>
  <c r="S41" i="10"/>
  <c r="L41" i="10" s="1"/>
  <c r="T41" i="10" s="1"/>
  <c r="N41" i="10"/>
  <c r="K41" i="10"/>
  <c r="K214" i="10"/>
  <c r="N214" i="10"/>
  <c r="S184" i="10"/>
  <c r="L184" i="10" s="1"/>
  <c r="T184" i="10" s="1"/>
  <c r="N164" i="10"/>
  <c r="K164" i="10"/>
  <c r="R124" i="10"/>
  <c r="S124" i="10"/>
  <c r="L124" i="10" s="1"/>
  <c r="T124" i="10" s="1"/>
  <c r="Q84" i="10"/>
  <c r="K64" i="10"/>
  <c r="N64" i="10"/>
  <c r="S64" i="10"/>
  <c r="L64" i="10" s="1"/>
  <c r="T64" i="10" s="1"/>
  <c r="S151" i="10"/>
  <c r="L151" i="10" s="1"/>
  <c r="T151" i="10" s="1"/>
  <c r="S95" i="10"/>
  <c r="L95" i="10" s="1"/>
  <c r="T95" i="10" s="1"/>
  <c r="N55" i="10"/>
  <c r="K55" i="10"/>
  <c r="R36" i="10"/>
  <c r="Q36" i="10"/>
  <c r="K16" i="10"/>
  <c r="N16" i="10"/>
  <c r="Q139" i="10"/>
  <c r="R94" i="10"/>
  <c r="K94" i="10"/>
  <c r="N94" i="10"/>
  <c r="N54" i="10"/>
  <c r="K54" i="10"/>
  <c r="S39" i="10"/>
  <c r="L39" i="10" s="1"/>
  <c r="T39" i="10" s="1"/>
  <c r="Q19" i="10"/>
  <c r="S259" i="10"/>
  <c r="L259" i="10" s="1"/>
  <c r="T259" i="10" s="1"/>
  <c r="R147" i="10"/>
  <c r="Q22" i="10"/>
  <c r="S22" i="10"/>
  <c r="L22" i="10" s="1"/>
  <c r="T22" i="10" s="1"/>
  <c r="Q179" i="10"/>
  <c r="R179" i="10"/>
  <c r="R110" i="10"/>
  <c r="Q110" i="10"/>
  <c r="S70" i="10"/>
  <c r="L70" i="10" s="1"/>
  <c r="T70" i="10" s="1"/>
  <c r="S29" i="10"/>
  <c r="L29" i="10" s="1"/>
  <c r="T29" i="10" s="1"/>
  <c r="S9" i="10"/>
  <c r="L9" i="10" s="1"/>
  <c r="T9" i="10" s="1"/>
  <c r="K554" i="9"/>
  <c r="N554" i="9"/>
  <c r="N501" i="9"/>
  <c r="K501" i="9"/>
  <c r="S501" i="9"/>
  <c r="L501" i="9" s="1"/>
  <c r="T501" i="9" s="1"/>
  <c r="K472" i="9"/>
  <c r="N472" i="9"/>
  <c r="S472" i="9"/>
  <c r="L472" i="9" s="1"/>
  <c r="T472" i="9" s="1"/>
  <c r="S519" i="9"/>
  <c r="L519" i="9" s="1"/>
  <c r="T519" i="9" s="1"/>
  <c r="Q499" i="9"/>
  <c r="S479" i="9"/>
  <c r="L479" i="9" s="1"/>
  <c r="T479" i="9" s="1"/>
  <c r="R439" i="9"/>
  <c r="Q419" i="9"/>
  <c r="R502" i="9"/>
  <c r="Q414" i="9"/>
  <c r="K394" i="9"/>
  <c r="N394" i="9"/>
  <c r="K374" i="9"/>
  <c r="N374" i="9"/>
  <c r="R354" i="9"/>
  <c r="S365" i="9"/>
  <c r="L365" i="9" s="1"/>
  <c r="T365" i="9" s="1"/>
  <c r="S436" i="9"/>
  <c r="L436" i="9" s="1"/>
  <c r="T436" i="9" s="1"/>
  <c r="S380" i="9"/>
  <c r="L380" i="9" s="1"/>
  <c r="T380" i="9" s="1"/>
  <c r="K340" i="9"/>
  <c r="N340" i="9"/>
  <c r="R320" i="9"/>
  <c r="S320" i="9"/>
  <c r="L320" i="9" s="1"/>
  <c r="T320" i="9" s="1"/>
  <c r="Q300" i="9"/>
  <c r="N417" i="9"/>
  <c r="K417" i="9"/>
  <c r="Q375" i="9"/>
  <c r="Q355" i="9"/>
  <c r="R355" i="9"/>
  <c r="S315" i="9"/>
  <c r="L315" i="9" s="1"/>
  <c r="T315" i="9" s="1"/>
  <c r="Q342" i="9"/>
  <c r="S222" i="9"/>
  <c r="L222" i="9" s="1"/>
  <c r="T222" i="9" s="1"/>
  <c r="R222" i="9"/>
  <c r="S202" i="9"/>
  <c r="L202" i="9" s="1"/>
  <c r="T202" i="9" s="1"/>
  <c r="R202" i="9"/>
  <c r="Q289" i="9"/>
  <c r="K269" i="9"/>
  <c r="N269" i="9"/>
  <c r="R269" i="9"/>
  <c r="S209" i="9"/>
  <c r="L209" i="9" s="1"/>
  <c r="T209" i="9" s="1"/>
  <c r="N189" i="9"/>
  <c r="K189" i="9"/>
  <c r="Q189" i="9"/>
  <c r="S189" i="9"/>
  <c r="L189" i="9" s="1"/>
  <c r="T189" i="9" s="1"/>
  <c r="Q306" i="9"/>
  <c r="R280" i="9"/>
  <c r="Q260" i="9"/>
  <c r="S260" i="9"/>
  <c r="L260" i="9" s="1"/>
  <c r="T260" i="9" s="1"/>
  <c r="S240" i="9"/>
  <c r="L240" i="9" s="1"/>
  <c r="T240" i="9" s="1"/>
  <c r="S220" i="9"/>
  <c r="L220" i="9" s="1"/>
  <c r="T220" i="9" s="1"/>
  <c r="Q200" i="9"/>
  <c r="R180" i="9"/>
  <c r="R160" i="9"/>
  <c r="R140" i="9"/>
  <c r="R309" i="9"/>
  <c r="S295" i="9"/>
  <c r="L295" i="9" s="1"/>
  <c r="T295" i="9" s="1"/>
  <c r="N295" i="9"/>
  <c r="K295" i="9"/>
  <c r="R255" i="9"/>
  <c r="Q215" i="9"/>
  <c r="S195" i="9"/>
  <c r="L195" i="9" s="1"/>
  <c r="T195" i="9" s="1"/>
  <c r="Q130" i="9"/>
  <c r="S52" i="9"/>
  <c r="L52" i="9" s="1"/>
  <c r="T52" i="9" s="1"/>
  <c r="Q12" i="9"/>
  <c r="R129" i="9"/>
  <c r="Q129" i="9"/>
  <c r="R111" i="9"/>
  <c r="R91" i="9"/>
  <c r="R71" i="9"/>
  <c r="S51" i="9"/>
  <c r="L51" i="9" s="1"/>
  <c r="T51" i="9" s="1"/>
  <c r="Q11" i="9"/>
  <c r="S146" i="9"/>
  <c r="L146" i="9" s="1"/>
  <c r="T146" i="9" s="1"/>
  <c r="N114" i="9"/>
  <c r="K114" i="9"/>
  <c r="K54" i="9"/>
  <c r="N54" i="9"/>
  <c r="Q54" i="9"/>
  <c r="R34" i="9"/>
  <c r="S34" i="9"/>
  <c r="L34" i="9" s="1"/>
  <c r="T34" i="9" s="1"/>
  <c r="S145" i="9"/>
  <c r="L145" i="9" s="1"/>
  <c r="T145" i="9" s="1"/>
  <c r="Q101" i="9"/>
  <c r="R81" i="9"/>
  <c r="S41" i="9"/>
  <c r="L41" i="9" s="1"/>
  <c r="T41" i="9" s="1"/>
  <c r="K21" i="9"/>
  <c r="N21" i="9"/>
  <c r="Q21" i="9"/>
  <c r="R545" i="8"/>
  <c r="R524" i="8"/>
  <c r="S524" i="8"/>
  <c r="L524" i="8" s="1"/>
  <c r="T524" i="8" s="1"/>
  <c r="N424" i="8"/>
  <c r="K424" i="8"/>
  <c r="Q535" i="8"/>
  <c r="R495" i="8"/>
  <c r="Q495" i="8"/>
  <c r="R475" i="8"/>
  <c r="R455" i="8"/>
  <c r="Q435" i="8"/>
  <c r="R415" i="8"/>
  <c r="Q534" i="8"/>
  <c r="S514" i="8"/>
  <c r="L514" i="8" s="1"/>
  <c r="T514" i="8" s="1"/>
  <c r="R474" i="8"/>
  <c r="S454" i="8"/>
  <c r="L454" i="8" s="1"/>
  <c r="T454" i="8" s="1"/>
  <c r="K376" i="8"/>
  <c r="N376" i="8"/>
  <c r="R316" i="8"/>
  <c r="Q316" i="8"/>
  <c r="R339" i="8"/>
  <c r="K339" i="8"/>
  <c r="N339" i="8"/>
  <c r="K319" i="8"/>
  <c r="N319" i="8"/>
  <c r="R299" i="8"/>
  <c r="R425" i="8"/>
  <c r="Q394" i="8"/>
  <c r="S374" i="8"/>
  <c r="L374" i="8" s="1"/>
  <c r="T374" i="8" s="1"/>
  <c r="R314" i="8"/>
  <c r="K314" i="8"/>
  <c r="N314" i="8"/>
  <c r="N294" i="8"/>
  <c r="K294" i="8"/>
  <c r="S294" i="8"/>
  <c r="L294" i="8" s="1"/>
  <c r="T294" i="8" s="1"/>
  <c r="N274" i="8"/>
  <c r="K274" i="8"/>
  <c r="S341" i="8"/>
  <c r="L341" i="8" s="1"/>
  <c r="T341" i="8" s="1"/>
  <c r="S261" i="8"/>
  <c r="L261" i="8" s="1"/>
  <c r="T261" i="8" s="1"/>
  <c r="Q261" i="8"/>
  <c r="R239" i="8"/>
  <c r="R219" i="8"/>
  <c r="S537" i="9"/>
  <c r="L537" i="9" s="1"/>
  <c r="T537" i="9" s="1"/>
  <c r="S536" i="9"/>
  <c r="L536" i="9" s="1"/>
  <c r="T536" i="9" s="1"/>
  <c r="R524" i="9"/>
  <c r="Q524" i="9"/>
  <c r="R484" i="9"/>
  <c r="N475" i="9"/>
  <c r="K475" i="9"/>
  <c r="R475" i="9"/>
  <c r="S435" i="9"/>
  <c r="L435" i="9" s="1"/>
  <c r="T435" i="9" s="1"/>
  <c r="R534" i="9"/>
  <c r="N514" i="9"/>
  <c r="K514" i="9"/>
  <c r="N474" i="9"/>
  <c r="K474" i="9"/>
  <c r="Q454" i="9"/>
  <c r="S464" i="9"/>
  <c r="L464" i="9" s="1"/>
  <c r="T464" i="9" s="1"/>
  <c r="R390" i="9"/>
  <c r="R370" i="9"/>
  <c r="K370" i="9"/>
  <c r="N370" i="9"/>
  <c r="S350" i="9"/>
  <c r="L350" i="9" s="1"/>
  <c r="T350" i="9" s="1"/>
  <c r="K350" i="9"/>
  <c r="N350" i="9"/>
  <c r="S361" i="9"/>
  <c r="L361" i="9" s="1"/>
  <c r="T361" i="9" s="1"/>
  <c r="Q341" i="9"/>
  <c r="S396" i="9"/>
  <c r="L396" i="9" s="1"/>
  <c r="T396" i="9" s="1"/>
  <c r="S376" i="9"/>
  <c r="L376" i="9" s="1"/>
  <c r="T376" i="9" s="1"/>
  <c r="R376" i="9"/>
  <c r="Q316" i="9"/>
  <c r="Q429" i="9"/>
  <c r="S411" i="9"/>
  <c r="L411" i="9" s="1"/>
  <c r="T411" i="9" s="1"/>
  <c r="N391" i="9"/>
  <c r="K391" i="9"/>
  <c r="Q371" i="9"/>
  <c r="Q311" i="9"/>
  <c r="N334" i="9"/>
  <c r="K334" i="9"/>
  <c r="N274" i="9"/>
  <c r="K274" i="9"/>
  <c r="S254" i="9"/>
  <c r="L254" i="9" s="1"/>
  <c r="T254" i="9" s="1"/>
  <c r="R254" i="9"/>
  <c r="N234" i="9"/>
  <c r="K234" i="9"/>
  <c r="Q214" i="9"/>
  <c r="K194" i="9"/>
  <c r="N194" i="9"/>
  <c r="Q194" i="9"/>
  <c r="S194" i="9"/>
  <c r="L194" i="9" s="1"/>
  <c r="T194" i="9" s="1"/>
  <c r="R174" i="9"/>
  <c r="K325" i="9"/>
  <c r="N325" i="9"/>
  <c r="Q285" i="9"/>
  <c r="K265" i="9"/>
  <c r="N265" i="9"/>
  <c r="R245" i="9"/>
  <c r="S225" i="9"/>
  <c r="L225" i="9" s="1"/>
  <c r="T225" i="9" s="1"/>
  <c r="S205" i="9"/>
  <c r="L205" i="9" s="1"/>
  <c r="T205" i="9" s="1"/>
  <c r="K185" i="9"/>
  <c r="N185" i="9"/>
  <c r="Q165" i="9"/>
  <c r="Q302" i="9"/>
  <c r="R216" i="9"/>
  <c r="K216" i="9"/>
  <c r="N216" i="9"/>
  <c r="S196" i="9"/>
  <c r="L196" i="9" s="1"/>
  <c r="T196" i="9" s="1"/>
  <c r="Q196" i="9"/>
  <c r="Q305" i="9"/>
  <c r="R251" i="9"/>
  <c r="S211" i="9"/>
  <c r="L211" i="9" s="1"/>
  <c r="T211" i="9" s="1"/>
  <c r="Q211" i="9"/>
  <c r="Q171" i="9"/>
  <c r="S131" i="9"/>
  <c r="L131" i="9" s="1"/>
  <c r="T131" i="9" s="1"/>
  <c r="K124" i="9"/>
  <c r="N124" i="9"/>
  <c r="S104" i="9"/>
  <c r="L104" i="9" s="1"/>
  <c r="T104" i="9" s="1"/>
  <c r="S44" i="9"/>
  <c r="L44" i="9" s="1"/>
  <c r="T44" i="9" s="1"/>
  <c r="K4" i="9"/>
  <c r="N4" i="9"/>
  <c r="R127" i="9"/>
  <c r="Q87" i="9"/>
  <c r="S87" i="9"/>
  <c r="L87" i="9" s="1"/>
  <c r="T87" i="9" s="1"/>
  <c r="K27" i="9"/>
  <c r="N27" i="9"/>
  <c r="R27" i="9"/>
  <c r="N110" i="9"/>
  <c r="K110" i="9"/>
  <c r="Q110" i="9"/>
  <c r="R90" i="9"/>
  <c r="N90" i="9"/>
  <c r="K90" i="9"/>
  <c r="N30" i="9"/>
  <c r="K30" i="9"/>
  <c r="Q30" i="9"/>
  <c r="K10" i="9"/>
  <c r="N10" i="9"/>
  <c r="R141" i="9"/>
  <c r="Q141" i="9"/>
  <c r="S97" i="9"/>
  <c r="L97" i="9" s="1"/>
  <c r="T97" i="9" s="1"/>
  <c r="K97" i="9"/>
  <c r="N97" i="9"/>
  <c r="R77" i="9"/>
  <c r="N77" i="9"/>
  <c r="K77" i="9"/>
  <c r="N17" i="9"/>
  <c r="K17" i="9"/>
  <c r="R556" i="8"/>
  <c r="K500" i="8"/>
  <c r="N500" i="8"/>
  <c r="N480" i="8"/>
  <c r="K480" i="8"/>
  <c r="S480" i="8"/>
  <c r="L480" i="8" s="1"/>
  <c r="T480" i="8" s="1"/>
  <c r="S440" i="8"/>
  <c r="L440" i="8" s="1"/>
  <c r="T440" i="8" s="1"/>
  <c r="K420" i="8"/>
  <c r="N420" i="8"/>
  <c r="S491" i="8"/>
  <c r="L491" i="8" s="1"/>
  <c r="T491" i="8" s="1"/>
  <c r="R471" i="8"/>
  <c r="Q411" i="8"/>
  <c r="R530" i="8"/>
  <c r="N490" i="8"/>
  <c r="K490" i="8"/>
  <c r="S490" i="8"/>
  <c r="L490" i="8" s="1"/>
  <c r="T490" i="8" s="1"/>
  <c r="R470" i="8"/>
  <c r="S470" i="8"/>
  <c r="L470" i="8" s="1"/>
  <c r="T470" i="8" s="1"/>
  <c r="N430" i="8"/>
  <c r="K430" i="8"/>
  <c r="R410" i="8"/>
  <c r="R392" i="8"/>
  <c r="R501" i="8"/>
  <c r="S501" i="8"/>
  <c r="L501" i="8" s="1"/>
  <c r="T501" i="8" s="1"/>
  <c r="S477" i="8"/>
  <c r="L477" i="8" s="1"/>
  <c r="T477" i="8" s="1"/>
  <c r="R395" i="8"/>
  <c r="K395" i="8"/>
  <c r="N395" i="8"/>
  <c r="R355" i="8"/>
  <c r="S315" i="8"/>
  <c r="L315" i="8" s="1"/>
  <c r="T315" i="8" s="1"/>
  <c r="Q315" i="8"/>
  <c r="Q295" i="8"/>
  <c r="R275" i="8"/>
  <c r="Q275" i="8"/>
  <c r="K275" i="8"/>
  <c r="N275" i="8"/>
  <c r="Q421" i="8"/>
  <c r="R390" i="8"/>
  <c r="S350" i="8"/>
  <c r="L350" i="8" s="1"/>
  <c r="T350" i="8" s="1"/>
  <c r="Q330" i="8"/>
  <c r="S310" i="8"/>
  <c r="L310" i="8" s="1"/>
  <c r="T310" i="8" s="1"/>
  <c r="Q270" i="8"/>
  <c r="R255" i="8"/>
  <c r="R235" i="8"/>
  <c r="R215" i="8"/>
  <c r="R546" i="9"/>
  <c r="Q549" i="9"/>
  <c r="R529" i="9"/>
  <c r="K489" i="9"/>
  <c r="N489" i="9"/>
  <c r="Q489" i="9"/>
  <c r="K469" i="9"/>
  <c r="N469" i="9"/>
  <c r="R520" i="9"/>
  <c r="Q520" i="9"/>
  <c r="Q500" i="9"/>
  <c r="S500" i="9"/>
  <c r="L500" i="9" s="1"/>
  <c r="T500" i="9" s="1"/>
  <c r="R500" i="9"/>
  <c r="R480" i="9"/>
  <c r="S480" i="9"/>
  <c r="L480" i="9" s="1"/>
  <c r="T480" i="9" s="1"/>
  <c r="S491" i="9"/>
  <c r="L491" i="9" s="1"/>
  <c r="T491" i="9" s="1"/>
  <c r="Q471" i="9"/>
  <c r="K530" i="9"/>
  <c r="N530" i="9"/>
  <c r="R530" i="9"/>
  <c r="N490" i="9"/>
  <c r="K490" i="9"/>
  <c r="R490" i="9"/>
  <c r="K430" i="9"/>
  <c r="N430" i="9"/>
  <c r="R420" i="9"/>
  <c r="N420" i="9"/>
  <c r="K420" i="9"/>
  <c r="R377" i="9"/>
  <c r="N377" i="9"/>
  <c r="K377" i="9"/>
  <c r="Q412" i="9"/>
  <c r="R412" i="9"/>
  <c r="K392" i="9"/>
  <c r="N392" i="9"/>
  <c r="Q392" i="9"/>
  <c r="S425" i="9"/>
  <c r="L425" i="9" s="1"/>
  <c r="T425" i="9" s="1"/>
  <c r="S330" i="9"/>
  <c r="L330" i="9" s="1"/>
  <c r="T330" i="9" s="1"/>
  <c r="Q330" i="9"/>
  <c r="S270" i="9"/>
  <c r="L270" i="9" s="1"/>
  <c r="T270" i="9" s="1"/>
  <c r="R270" i="9"/>
  <c r="R210" i="9"/>
  <c r="Q210" i="9"/>
  <c r="K190" i="9"/>
  <c r="N190" i="9"/>
  <c r="R190" i="9"/>
  <c r="Q190" i="9"/>
  <c r="K170" i="9"/>
  <c r="N170" i="9"/>
  <c r="N261" i="9"/>
  <c r="K261" i="9"/>
  <c r="S261" i="9"/>
  <c r="L261" i="9" s="1"/>
  <c r="T261" i="9" s="1"/>
  <c r="Q261" i="9"/>
  <c r="S201" i="9"/>
  <c r="L201" i="9" s="1"/>
  <c r="T201" i="9" s="1"/>
  <c r="S252" i="9"/>
  <c r="L252" i="9" s="1"/>
  <c r="T252" i="9" s="1"/>
  <c r="Q212" i="9"/>
  <c r="R212" i="9"/>
  <c r="R152" i="9"/>
  <c r="S152" i="9"/>
  <c r="L152" i="9" s="1"/>
  <c r="T152" i="9" s="1"/>
  <c r="S301" i="9"/>
  <c r="L301" i="9" s="1"/>
  <c r="T301" i="9" s="1"/>
  <c r="R287" i="9"/>
  <c r="S287" i="9"/>
  <c r="L287" i="9" s="1"/>
  <c r="T287" i="9" s="1"/>
  <c r="R187" i="9"/>
  <c r="K147" i="9"/>
  <c r="N147" i="9"/>
  <c r="K120" i="9"/>
  <c r="N120" i="9"/>
  <c r="S100" i="9"/>
  <c r="L100" i="9" s="1"/>
  <c r="T100" i="9" s="1"/>
  <c r="R80" i="9"/>
  <c r="S80" i="9"/>
  <c r="L80" i="9" s="1"/>
  <c r="T80" i="9" s="1"/>
  <c r="R20" i="9"/>
  <c r="R161" i="9"/>
  <c r="Q161" i="9"/>
  <c r="S119" i="9"/>
  <c r="L119" i="9" s="1"/>
  <c r="T119" i="9" s="1"/>
  <c r="R119" i="9"/>
  <c r="K99" i="9"/>
  <c r="N99" i="9"/>
  <c r="N79" i="9"/>
  <c r="K79" i="9"/>
  <c r="S79" i="9"/>
  <c r="L79" i="9" s="1"/>
  <c r="T79" i="9" s="1"/>
  <c r="Q59" i="9"/>
  <c r="S19" i="9"/>
  <c r="L19" i="9" s="1"/>
  <c r="T19" i="9" s="1"/>
  <c r="R154" i="9"/>
  <c r="S154" i="9"/>
  <c r="L154" i="9" s="1"/>
  <c r="T154" i="9" s="1"/>
  <c r="Q66" i="9"/>
  <c r="R66" i="9"/>
  <c r="S26" i="9"/>
  <c r="L26" i="9" s="1"/>
  <c r="T26" i="9" s="1"/>
  <c r="N109" i="9"/>
  <c r="K109" i="9"/>
  <c r="Q89" i="9"/>
  <c r="R89" i="9"/>
  <c r="K69" i="9"/>
  <c r="N69" i="9"/>
  <c r="K29" i="9"/>
  <c r="N29" i="9"/>
  <c r="Q29" i="9"/>
  <c r="Q9" i="9"/>
  <c r="R557" i="8"/>
  <c r="R536" i="8"/>
  <c r="K436" i="8"/>
  <c r="N436" i="8"/>
  <c r="S416" i="8"/>
  <c r="L416" i="8" s="1"/>
  <c r="T416" i="8" s="1"/>
  <c r="N547" i="8"/>
  <c r="K547" i="8"/>
  <c r="R384" i="8"/>
  <c r="Q364" i="8"/>
  <c r="S344" i="8"/>
  <c r="L344" i="8" s="1"/>
  <c r="T344" i="8" s="1"/>
  <c r="K324" i="8"/>
  <c r="N324" i="8"/>
  <c r="S304" i="8"/>
  <c r="L304" i="8" s="1"/>
  <c r="T304" i="8" s="1"/>
  <c r="S264" i="8"/>
  <c r="L264" i="8" s="1"/>
  <c r="T264" i="8" s="1"/>
  <c r="S371" i="8"/>
  <c r="L371" i="8" s="1"/>
  <c r="T371" i="8" s="1"/>
  <c r="S351" i="8"/>
  <c r="L351" i="8" s="1"/>
  <c r="T351" i="8" s="1"/>
  <c r="S326" i="8"/>
  <c r="L326" i="8" s="1"/>
  <c r="T326" i="8" s="1"/>
  <c r="N306" i="8"/>
  <c r="K306" i="8"/>
  <c r="R286" i="8"/>
  <c r="S489" i="8"/>
  <c r="L489" i="8" s="1"/>
  <c r="T489" i="8" s="1"/>
  <c r="Q289" i="8"/>
  <c r="K251" i="8"/>
  <c r="N251" i="8"/>
  <c r="R545" i="9"/>
  <c r="K544" i="9"/>
  <c r="N544" i="9"/>
  <c r="R544" i="9"/>
  <c r="S496" i="9"/>
  <c r="L496" i="9" s="1"/>
  <c r="T496" i="9" s="1"/>
  <c r="Q476" i="9"/>
  <c r="K362" i="9"/>
  <c r="N362" i="9"/>
  <c r="N449" i="9"/>
  <c r="K449" i="9"/>
  <c r="K409" i="9"/>
  <c r="N409" i="9"/>
  <c r="Q369" i="9"/>
  <c r="K369" i="9"/>
  <c r="N369" i="9"/>
  <c r="K349" i="9"/>
  <c r="N349" i="9"/>
  <c r="S384" i="9"/>
  <c r="L384" i="9" s="1"/>
  <c r="T384" i="9" s="1"/>
  <c r="S364" i="9"/>
  <c r="L364" i="9" s="1"/>
  <c r="T364" i="9" s="1"/>
  <c r="S344" i="9"/>
  <c r="L344" i="9" s="1"/>
  <c r="T344" i="9" s="1"/>
  <c r="K304" i="9"/>
  <c r="N304" i="9"/>
  <c r="N421" i="9"/>
  <c r="K421" i="9"/>
  <c r="R421" i="9"/>
  <c r="S399" i="9"/>
  <c r="L399" i="9" s="1"/>
  <c r="T399" i="9" s="1"/>
  <c r="Q379" i="9"/>
  <c r="S359" i="9"/>
  <c r="L359" i="9" s="1"/>
  <c r="T359" i="9" s="1"/>
  <c r="K359" i="9"/>
  <c r="N359" i="9"/>
  <c r="Q339" i="9"/>
  <c r="S339" i="9"/>
  <c r="L339" i="9" s="1"/>
  <c r="T339" i="9" s="1"/>
  <c r="Q319" i="9"/>
  <c r="K319" i="9"/>
  <c r="N319" i="9"/>
  <c r="Q299" i="9"/>
  <c r="Q326" i="9"/>
  <c r="R286" i="9"/>
  <c r="Q186" i="9"/>
  <c r="R186" i="9"/>
  <c r="R166" i="9"/>
  <c r="N166" i="9"/>
  <c r="K166" i="9"/>
  <c r="Q317" i="9"/>
  <c r="Q257" i="9"/>
  <c r="K197" i="9"/>
  <c r="N197" i="9"/>
  <c r="S310" i="9"/>
  <c r="L310" i="9" s="1"/>
  <c r="T310" i="9" s="1"/>
  <c r="Q284" i="9"/>
  <c r="S264" i="9"/>
  <c r="L264" i="9" s="1"/>
  <c r="T264" i="9" s="1"/>
  <c r="R264" i="9"/>
  <c r="Q224" i="9"/>
  <c r="R204" i="9"/>
  <c r="N184" i="9"/>
  <c r="K184" i="9"/>
  <c r="N164" i="9"/>
  <c r="K164" i="9"/>
  <c r="Q144" i="9"/>
  <c r="K144" i="9"/>
  <c r="N144" i="9"/>
  <c r="S279" i="9"/>
  <c r="L279" i="9" s="1"/>
  <c r="T279" i="9" s="1"/>
  <c r="K279" i="9"/>
  <c r="N279" i="9"/>
  <c r="R259" i="9"/>
  <c r="K239" i="9"/>
  <c r="N239" i="9"/>
  <c r="R199" i="9"/>
  <c r="N179" i="9"/>
  <c r="K179" i="9"/>
  <c r="S159" i="9"/>
  <c r="L159" i="9" s="1"/>
  <c r="T159" i="9" s="1"/>
  <c r="S134" i="9"/>
  <c r="L134" i="9" s="1"/>
  <c r="T134" i="9" s="1"/>
  <c r="R96" i="9"/>
  <c r="S96" i="9"/>
  <c r="L96" i="9" s="1"/>
  <c r="T96" i="9" s="1"/>
  <c r="R76" i="9"/>
  <c r="R36" i="9"/>
  <c r="Q16" i="9"/>
  <c r="N157" i="9"/>
  <c r="K157" i="9"/>
  <c r="R95" i="9"/>
  <c r="S55" i="9"/>
  <c r="L55" i="9" s="1"/>
  <c r="T55" i="9" s="1"/>
  <c r="Q55" i="9"/>
  <c r="Q35" i="9"/>
  <c r="N15" i="9"/>
  <c r="K15" i="9"/>
  <c r="Q150" i="9"/>
  <c r="S82" i="9"/>
  <c r="L82" i="9" s="1"/>
  <c r="T82" i="9" s="1"/>
  <c r="R62" i="9"/>
  <c r="N22" i="9"/>
  <c r="K22" i="9"/>
  <c r="Q149" i="9"/>
  <c r="R105" i="9"/>
  <c r="Q25" i="9"/>
  <c r="S5" i="9"/>
  <c r="L5" i="9" s="1"/>
  <c r="T5" i="9" s="1"/>
  <c r="K5" i="9"/>
  <c r="N5" i="9"/>
  <c r="S549" i="8"/>
  <c r="L549" i="8" s="1"/>
  <c r="T549" i="8" s="1"/>
  <c r="Q549" i="8"/>
  <c r="K544" i="8"/>
  <c r="N544" i="8"/>
  <c r="N555" i="8"/>
  <c r="K555" i="8"/>
  <c r="R555" i="8"/>
  <c r="S519" i="8"/>
  <c r="L519" i="8" s="1"/>
  <c r="T519" i="8" s="1"/>
  <c r="Q499" i="8"/>
  <c r="R479" i="8"/>
  <c r="Q399" i="8"/>
  <c r="R399" i="8"/>
  <c r="S380" i="8"/>
  <c r="L380" i="8" s="1"/>
  <c r="T380" i="8" s="1"/>
  <c r="K360" i="8"/>
  <c r="N360" i="8"/>
  <c r="S360" i="8"/>
  <c r="L360" i="8" s="1"/>
  <c r="T360" i="8" s="1"/>
  <c r="S340" i="8"/>
  <c r="L340" i="8" s="1"/>
  <c r="T340" i="8" s="1"/>
  <c r="S320" i="8"/>
  <c r="L320" i="8" s="1"/>
  <c r="T320" i="8" s="1"/>
  <c r="K320" i="8"/>
  <c r="N320" i="8"/>
  <c r="S300" i="8"/>
  <c r="L300" i="8" s="1"/>
  <c r="T300" i="8" s="1"/>
  <c r="R280" i="8"/>
  <c r="S529" i="8"/>
  <c r="L529" i="8" s="1"/>
  <c r="T529" i="8" s="1"/>
  <c r="N529" i="8"/>
  <c r="K529" i="8"/>
  <c r="S404" i="8"/>
  <c r="L404" i="8" s="1"/>
  <c r="T404" i="8" s="1"/>
  <c r="Q404" i="8"/>
  <c r="Q287" i="8"/>
  <c r="R287" i="8"/>
  <c r="S449" i="8"/>
  <c r="L449" i="8" s="1"/>
  <c r="T449" i="8" s="1"/>
  <c r="S362" i="8"/>
  <c r="L362" i="8" s="1"/>
  <c r="T362" i="8" s="1"/>
  <c r="Q342" i="8"/>
  <c r="R265" i="8"/>
  <c r="Q265" i="8"/>
  <c r="R211" i="8"/>
  <c r="K171" i="8"/>
  <c r="N171" i="8"/>
  <c r="K151" i="8"/>
  <c r="N151" i="8"/>
  <c r="R131" i="8"/>
  <c r="Q365" i="8"/>
  <c r="S285" i="8"/>
  <c r="L285" i="8" s="1"/>
  <c r="T285" i="8" s="1"/>
  <c r="N254" i="8"/>
  <c r="K254" i="8"/>
  <c r="Q234" i="8"/>
  <c r="K234" i="8"/>
  <c r="N234" i="8"/>
  <c r="K194" i="8"/>
  <c r="N194" i="8"/>
  <c r="S174" i="8"/>
  <c r="L174" i="8" s="1"/>
  <c r="T174" i="8" s="1"/>
  <c r="Q174" i="8"/>
  <c r="S154" i="8"/>
  <c r="L154" i="8" s="1"/>
  <c r="T154" i="8" s="1"/>
  <c r="Q134" i="8"/>
  <c r="R134" i="8"/>
  <c r="S134" i="8"/>
  <c r="L134" i="8" s="1"/>
  <c r="T134" i="8" s="1"/>
  <c r="K305" i="8"/>
  <c r="N305" i="8"/>
  <c r="S249" i="8"/>
  <c r="L249" i="8" s="1"/>
  <c r="T249" i="8" s="1"/>
  <c r="S229" i="8"/>
  <c r="L229" i="8" s="1"/>
  <c r="T229" i="8" s="1"/>
  <c r="S209" i="8"/>
  <c r="L209" i="8" s="1"/>
  <c r="T209" i="8" s="1"/>
  <c r="N189" i="8"/>
  <c r="K189" i="8"/>
  <c r="S189" i="8"/>
  <c r="L189" i="8" s="1"/>
  <c r="T189" i="8" s="1"/>
  <c r="S149" i="8"/>
  <c r="L149" i="8" s="1"/>
  <c r="T149" i="8" s="1"/>
  <c r="Q325" i="8"/>
  <c r="R325" i="8"/>
  <c r="Q109" i="8"/>
  <c r="K69" i="8"/>
  <c r="N69" i="8"/>
  <c r="R69" i="8"/>
  <c r="R160" i="8"/>
  <c r="N160" i="8"/>
  <c r="K160" i="8"/>
  <c r="S66" i="8"/>
  <c r="L66" i="8" s="1"/>
  <c r="T66" i="8" s="1"/>
  <c r="S96" i="8"/>
  <c r="L96" i="8" s="1"/>
  <c r="T96" i="8" s="1"/>
  <c r="Q96" i="8"/>
  <c r="K76" i="8"/>
  <c r="N76" i="8"/>
  <c r="Q36" i="8"/>
  <c r="R16" i="8"/>
  <c r="Q196" i="8"/>
  <c r="S196" i="8"/>
  <c r="L196" i="8" s="1"/>
  <c r="T196" i="8" s="1"/>
  <c r="Q124" i="8"/>
  <c r="R34" i="8"/>
  <c r="R269" i="8"/>
  <c r="S269" i="8"/>
  <c r="L269" i="8" s="1"/>
  <c r="T269" i="8" s="1"/>
  <c r="N120" i="8"/>
  <c r="K120" i="8"/>
  <c r="Q99" i="8"/>
  <c r="S79" i="8"/>
  <c r="L79" i="8" s="1"/>
  <c r="T79" i="8" s="1"/>
  <c r="R59" i="8"/>
  <c r="R39" i="8"/>
  <c r="N19" i="8"/>
  <c r="K19" i="8"/>
  <c r="S19" i="8"/>
  <c r="L19" i="8" s="1"/>
  <c r="T19" i="8" s="1"/>
  <c r="R389" i="8"/>
  <c r="S220" i="8"/>
  <c r="L220" i="8" s="1"/>
  <c r="T220" i="8" s="1"/>
  <c r="R220" i="8"/>
  <c r="R22" i="8"/>
  <c r="R556" i="7"/>
  <c r="S545" i="7"/>
  <c r="L545" i="7" s="1"/>
  <c r="T545" i="7" s="1"/>
  <c r="R545" i="7"/>
  <c r="Q425" i="7"/>
  <c r="S524" i="7"/>
  <c r="L524" i="7" s="1"/>
  <c r="T524" i="7" s="1"/>
  <c r="R524" i="7"/>
  <c r="N484" i="7"/>
  <c r="K484" i="7"/>
  <c r="S484" i="7"/>
  <c r="L484" i="7" s="1"/>
  <c r="T484" i="7" s="1"/>
  <c r="R464" i="7"/>
  <c r="N464" i="7"/>
  <c r="K464" i="7"/>
  <c r="R424" i="7"/>
  <c r="K424" i="7"/>
  <c r="N424" i="7"/>
  <c r="S404" i="7"/>
  <c r="L404" i="7" s="1"/>
  <c r="T404" i="7" s="1"/>
  <c r="S557" i="7"/>
  <c r="L557" i="7" s="1"/>
  <c r="T557" i="7" s="1"/>
  <c r="Q535" i="7"/>
  <c r="N495" i="7"/>
  <c r="K495" i="7"/>
  <c r="Q475" i="7"/>
  <c r="Q455" i="7"/>
  <c r="Q435" i="7"/>
  <c r="S415" i="7"/>
  <c r="L415" i="7" s="1"/>
  <c r="T415" i="7" s="1"/>
  <c r="Q430" i="7"/>
  <c r="S384" i="7"/>
  <c r="L384" i="7" s="1"/>
  <c r="T384" i="7" s="1"/>
  <c r="R364" i="7"/>
  <c r="N344" i="7"/>
  <c r="K344" i="7"/>
  <c r="R324" i="7"/>
  <c r="Q304" i="7"/>
  <c r="R304" i="7"/>
  <c r="K284" i="7"/>
  <c r="N284" i="7"/>
  <c r="Q264" i="7"/>
  <c r="Q391" i="7"/>
  <c r="R371" i="7"/>
  <c r="R311" i="7"/>
  <c r="N494" i="7"/>
  <c r="K494" i="7"/>
  <c r="N302" i="7"/>
  <c r="K302" i="7"/>
  <c r="R250" i="7"/>
  <c r="S250" i="7"/>
  <c r="L250" i="7" s="1"/>
  <c r="T250" i="7" s="1"/>
  <c r="Q210" i="7"/>
  <c r="K190" i="7"/>
  <c r="N190" i="7"/>
  <c r="R170" i="7"/>
  <c r="R130" i="7"/>
  <c r="S305" i="7"/>
  <c r="L305" i="7" s="1"/>
  <c r="T305" i="7" s="1"/>
  <c r="N305" i="7"/>
  <c r="K305" i="7"/>
  <c r="Q249" i="7"/>
  <c r="Q229" i="7"/>
  <c r="S209" i="7"/>
  <c r="L209" i="7" s="1"/>
  <c r="T209" i="7" s="1"/>
  <c r="K209" i="7"/>
  <c r="N209" i="7"/>
  <c r="K189" i="7"/>
  <c r="N189" i="7"/>
  <c r="Q149" i="7"/>
  <c r="R129" i="7"/>
  <c r="S385" i="7"/>
  <c r="L385" i="7" s="1"/>
  <c r="T385" i="7" s="1"/>
  <c r="R385" i="7"/>
  <c r="R361" i="7"/>
  <c r="N361" i="7"/>
  <c r="K361" i="7"/>
  <c r="N269" i="7"/>
  <c r="K269" i="7"/>
  <c r="Q240" i="7"/>
  <c r="S220" i="7"/>
  <c r="L220" i="7" s="1"/>
  <c r="T220" i="7" s="1"/>
  <c r="S200" i="7"/>
  <c r="L200" i="7" s="1"/>
  <c r="T200" i="7" s="1"/>
  <c r="S160" i="7"/>
  <c r="L160" i="7" s="1"/>
  <c r="T160" i="7" s="1"/>
  <c r="R160" i="7"/>
  <c r="Q195" i="7"/>
  <c r="S171" i="7"/>
  <c r="L171" i="7" s="1"/>
  <c r="T171" i="7" s="1"/>
  <c r="N147" i="7"/>
  <c r="K147" i="7"/>
  <c r="N112" i="7"/>
  <c r="K112" i="7"/>
  <c r="Q92" i="7"/>
  <c r="N52" i="7"/>
  <c r="K52" i="7"/>
  <c r="R12" i="7"/>
  <c r="Q131" i="7"/>
  <c r="S29" i="7"/>
  <c r="L29" i="7" s="1"/>
  <c r="T29" i="7" s="1"/>
  <c r="K111" i="7"/>
  <c r="N111" i="7"/>
  <c r="R91" i="7"/>
  <c r="Q71" i="7"/>
  <c r="K51" i="7"/>
  <c r="N51" i="7"/>
  <c r="N31" i="7"/>
  <c r="K31" i="7"/>
  <c r="Q65" i="7"/>
  <c r="R219" i="7"/>
  <c r="K219" i="7"/>
  <c r="N219" i="7"/>
  <c r="R139" i="7"/>
  <c r="R110" i="7"/>
  <c r="R90" i="7"/>
  <c r="R70" i="7"/>
  <c r="Q70" i="7"/>
  <c r="Q101" i="7"/>
  <c r="R101" i="7"/>
  <c r="S167" i="8"/>
  <c r="L167" i="8" s="1"/>
  <c r="T167" i="8" s="1"/>
  <c r="K147" i="8"/>
  <c r="N147" i="8"/>
  <c r="R127" i="8"/>
  <c r="S385" i="8"/>
  <c r="L385" i="8" s="1"/>
  <c r="T385" i="8" s="1"/>
  <c r="S361" i="8"/>
  <c r="L361" i="8" s="1"/>
  <c r="T361" i="8" s="1"/>
  <c r="Q361" i="8"/>
  <c r="N281" i="8"/>
  <c r="K281" i="8"/>
  <c r="R250" i="8"/>
  <c r="S250" i="8"/>
  <c r="L250" i="8" s="1"/>
  <c r="T250" i="8" s="1"/>
  <c r="S210" i="8"/>
  <c r="L210" i="8" s="1"/>
  <c r="T210" i="8" s="1"/>
  <c r="K210" i="8"/>
  <c r="N210" i="8"/>
  <c r="Q170" i="8"/>
  <c r="R150" i="8"/>
  <c r="R130" i="8"/>
  <c r="Q130" i="8"/>
  <c r="N469" i="8"/>
  <c r="K469" i="8"/>
  <c r="S301" i="8"/>
  <c r="L301" i="8" s="1"/>
  <c r="T301" i="8" s="1"/>
  <c r="N301" i="8"/>
  <c r="K301" i="8"/>
  <c r="S245" i="8"/>
  <c r="L245" i="8" s="1"/>
  <c r="T245" i="8" s="1"/>
  <c r="N245" i="8"/>
  <c r="K245" i="8"/>
  <c r="R225" i="8"/>
  <c r="S225" i="8"/>
  <c r="L225" i="8" s="1"/>
  <c r="T225" i="8" s="1"/>
  <c r="R205" i="8"/>
  <c r="Q165" i="8"/>
  <c r="Q145" i="8"/>
  <c r="Q105" i="8"/>
  <c r="S105" i="8"/>
  <c r="L105" i="8" s="1"/>
  <c r="T105" i="8" s="1"/>
  <c r="K65" i="8"/>
  <c r="N65" i="8"/>
  <c r="S45" i="8"/>
  <c r="L45" i="8" s="1"/>
  <c r="T45" i="8" s="1"/>
  <c r="S25" i="8"/>
  <c r="L25" i="8" s="1"/>
  <c r="T25" i="8" s="1"/>
  <c r="R5" i="8"/>
  <c r="R152" i="8"/>
  <c r="Q152" i="8"/>
  <c r="K92" i="8"/>
  <c r="N92" i="8"/>
  <c r="Q52" i="8"/>
  <c r="S52" i="8"/>
  <c r="L52" i="8" s="1"/>
  <c r="T52" i="8" s="1"/>
  <c r="S12" i="8"/>
  <c r="L12" i="8" s="1"/>
  <c r="T12" i="8" s="1"/>
  <c r="N180" i="8"/>
  <c r="K180" i="8"/>
  <c r="Q180" i="8"/>
  <c r="Q30" i="8"/>
  <c r="N136" i="8"/>
  <c r="K136" i="8"/>
  <c r="Q136" i="8"/>
  <c r="Q115" i="8"/>
  <c r="K115" i="8"/>
  <c r="N115" i="8"/>
  <c r="Q55" i="8"/>
  <c r="R55" i="8"/>
  <c r="R35" i="8"/>
  <c r="S15" i="8"/>
  <c r="L15" i="8" s="1"/>
  <c r="T15" i="8" s="1"/>
  <c r="Q15" i="8"/>
  <c r="S252" i="8"/>
  <c r="L252" i="8" s="1"/>
  <c r="T252" i="8" s="1"/>
  <c r="K10" i="8"/>
  <c r="N10" i="8"/>
  <c r="S555" i="7"/>
  <c r="L555" i="7" s="1"/>
  <c r="T555" i="7" s="1"/>
  <c r="Q501" i="7"/>
  <c r="R501" i="7"/>
  <c r="R500" i="7"/>
  <c r="Q500" i="7"/>
  <c r="S480" i="7"/>
  <c r="L480" i="7" s="1"/>
  <c r="T480" i="7" s="1"/>
  <c r="Q480" i="7"/>
  <c r="S440" i="7"/>
  <c r="L440" i="7" s="1"/>
  <c r="T440" i="7" s="1"/>
  <c r="R491" i="7"/>
  <c r="S471" i="7"/>
  <c r="L471" i="7" s="1"/>
  <c r="T471" i="7" s="1"/>
  <c r="K411" i="7"/>
  <c r="N411" i="7"/>
  <c r="S399" i="7"/>
  <c r="L399" i="7" s="1"/>
  <c r="T399" i="7" s="1"/>
  <c r="S380" i="7"/>
  <c r="L380" i="7" s="1"/>
  <c r="T380" i="7" s="1"/>
  <c r="R360" i="7"/>
  <c r="K360" i="7"/>
  <c r="N360" i="7"/>
  <c r="K340" i="7"/>
  <c r="N340" i="7"/>
  <c r="Q320" i="7"/>
  <c r="K280" i="7"/>
  <c r="N280" i="7"/>
  <c r="Q280" i="7"/>
  <c r="R287" i="7"/>
  <c r="S287" i="7"/>
  <c r="L287" i="7" s="1"/>
  <c r="T287" i="7" s="1"/>
  <c r="R394" i="7"/>
  <c r="R374" i="7"/>
  <c r="Q314" i="7"/>
  <c r="S294" i="7"/>
  <c r="L294" i="7" s="1"/>
  <c r="T294" i="7" s="1"/>
  <c r="R206" i="7"/>
  <c r="S166" i="7"/>
  <c r="L166" i="7" s="1"/>
  <c r="T166" i="7" s="1"/>
  <c r="K166" i="7"/>
  <c r="N166" i="7"/>
  <c r="R146" i="7"/>
  <c r="R126" i="7"/>
  <c r="K126" i="7"/>
  <c r="N126" i="7"/>
  <c r="Q301" i="7"/>
  <c r="K301" i="7"/>
  <c r="N301" i="7"/>
  <c r="R301" i="7"/>
  <c r="R245" i="7"/>
  <c r="Q245" i="7"/>
  <c r="R185" i="7"/>
  <c r="K185" i="7"/>
  <c r="N185" i="7"/>
  <c r="S145" i="7"/>
  <c r="L145" i="7" s="1"/>
  <c r="T145" i="7" s="1"/>
  <c r="N145" i="7"/>
  <c r="K145" i="7"/>
  <c r="K125" i="7"/>
  <c r="N125" i="7"/>
  <c r="S325" i="7"/>
  <c r="L325" i="7" s="1"/>
  <c r="T325" i="7" s="1"/>
  <c r="S256" i="7"/>
  <c r="L256" i="7" s="1"/>
  <c r="T256" i="7" s="1"/>
  <c r="S216" i="7"/>
  <c r="L216" i="7" s="1"/>
  <c r="T216" i="7" s="1"/>
  <c r="N156" i="7"/>
  <c r="K156" i="7"/>
  <c r="Q265" i="7"/>
  <c r="Q167" i="7"/>
  <c r="S167" i="7"/>
  <c r="L167" i="7" s="1"/>
  <c r="T167" i="7" s="1"/>
  <c r="S104" i="7"/>
  <c r="L104" i="7" s="1"/>
  <c r="T104" i="7" s="1"/>
  <c r="S84" i="7"/>
  <c r="L84" i="7" s="1"/>
  <c r="T84" i="7" s="1"/>
  <c r="Q84" i="7"/>
  <c r="N24" i="7"/>
  <c r="K24" i="7"/>
  <c r="Q4" i="7"/>
  <c r="N105" i="7"/>
  <c r="K105" i="7"/>
  <c r="Q105" i="7"/>
  <c r="N25" i="7"/>
  <c r="K25" i="7"/>
  <c r="Q261" i="7"/>
  <c r="N87" i="7"/>
  <c r="K87" i="7"/>
  <c r="Q109" i="7"/>
  <c r="K5" i="7"/>
  <c r="N5" i="7"/>
  <c r="R199" i="7"/>
  <c r="Q132" i="7"/>
  <c r="R86" i="7"/>
  <c r="Q46" i="7"/>
  <c r="Q26" i="7"/>
  <c r="R26" i="7"/>
  <c r="Q85" i="7"/>
  <c r="R85" i="7"/>
  <c r="Q199" i="8"/>
  <c r="R179" i="8"/>
  <c r="Q139" i="8"/>
  <c r="Q206" i="8"/>
  <c r="K186" i="8"/>
  <c r="N186" i="8"/>
  <c r="R186" i="8"/>
  <c r="K166" i="8"/>
  <c r="N166" i="8"/>
  <c r="S146" i="8"/>
  <c r="L146" i="8" s="1"/>
  <c r="T146" i="8" s="1"/>
  <c r="K146" i="8"/>
  <c r="N146" i="8"/>
  <c r="K126" i="8"/>
  <c r="N126" i="8"/>
  <c r="Q126" i="8"/>
  <c r="R221" i="8"/>
  <c r="S221" i="8"/>
  <c r="L221" i="8" s="1"/>
  <c r="T221" i="8" s="1"/>
  <c r="N201" i="8"/>
  <c r="K201" i="8"/>
  <c r="Q81" i="8"/>
  <c r="N81" i="8"/>
  <c r="K81" i="8"/>
  <c r="R61" i="8"/>
  <c r="S41" i="8"/>
  <c r="L41" i="8" s="1"/>
  <c r="T41" i="8" s="1"/>
  <c r="R41" i="8"/>
  <c r="R256" i="8"/>
  <c r="N369" i="8"/>
  <c r="K369" i="8"/>
  <c r="S184" i="8"/>
  <c r="L184" i="8" s="1"/>
  <c r="T184" i="8" s="1"/>
  <c r="N132" i="8"/>
  <c r="K132" i="8"/>
  <c r="Q132" i="8"/>
  <c r="S84" i="8"/>
  <c r="L84" i="8" s="1"/>
  <c r="T84" i="8" s="1"/>
  <c r="R84" i="8"/>
  <c r="K64" i="8"/>
  <c r="N64" i="8"/>
  <c r="Q64" i="8"/>
  <c r="R44" i="8"/>
  <c r="N44" i="8"/>
  <c r="K44" i="8"/>
  <c r="Q4" i="8"/>
  <c r="N216" i="8"/>
  <c r="K216" i="8"/>
  <c r="Q216" i="8"/>
  <c r="S156" i="8"/>
  <c r="L156" i="8" s="1"/>
  <c r="T156" i="8" s="1"/>
  <c r="R50" i="8"/>
  <c r="Q14" i="8"/>
  <c r="S129" i="8"/>
  <c r="L129" i="8" s="1"/>
  <c r="T129" i="8" s="1"/>
  <c r="R111" i="8"/>
  <c r="S111" i="8"/>
  <c r="L111" i="8" s="1"/>
  <c r="T111" i="8" s="1"/>
  <c r="N91" i="8"/>
  <c r="K91" i="8"/>
  <c r="S91" i="8"/>
  <c r="L91" i="8" s="1"/>
  <c r="T91" i="8" s="1"/>
  <c r="Q51" i="8"/>
  <c r="R51" i="8"/>
  <c r="R31" i="8"/>
  <c r="R11" i="8"/>
  <c r="N240" i="8"/>
  <c r="K240" i="8"/>
  <c r="S86" i="8"/>
  <c r="L86" i="8" s="1"/>
  <c r="T86" i="8" s="1"/>
  <c r="S537" i="7"/>
  <c r="L537" i="7" s="1"/>
  <c r="T537" i="7" s="1"/>
  <c r="Q537" i="7"/>
  <c r="R417" i="7"/>
  <c r="N496" i="7"/>
  <c r="K496" i="7"/>
  <c r="Q416" i="7"/>
  <c r="Q396" i="7"/>
  <c r="Q502" i="7"/>
  <c r="S395" i="7"/>
  <c r="L395" i="7" s="1"/>
  <c r="T395" i="7" s="1"/>
  <c r="Q316" i="7"/>
  <c r="R316" i="7"/>
  <c r="Q554" i="7"/>
  <c r="R554" i="7"/>
  <c r="Q379" i="7"/>
  <c r="S379" i="7"/>
  <c r="L379" i="7" s="1"/>
  <c r="T379" i="7" s="1"/>
  <c r="Q359" i="7"/>
  <c r="N339" i="7"/>
  <c r="K339" i="7"/>
  <c r="Q339" i="7"/>
  <c r="S319" i="7"/>
  <c r="L319" i="7" s="1"/>
  <c r="T319" i="7" s="1"/>
  <c r="Q299" i="7"/>
  <c r="S299" i="7"/>
  <c r="L299" i="7" s="1"/>
  <c r="T299" i="7" s="1"/>
  <c r="Q279" i="7"/>
  <c r="R279" i="7"/>
  <c r="S454" i="7"/>
  <c r="L454" i="7" s="1"/>
  <c r="T454" i="7" s="1"/>
  <c r="N454" i="7"/>
  <c r="K454" i="7"/>
  <c r="S390" i="7"/>
  <c r="L390" i="7" s="1"/>
  <c r="T390" i="7" s="1"/>
  <c r="Q390" i="7"/>
  <c r="R370" i="7"/>
  <c r="Q370" i="7"/>
  <c r="S350" i="7"/>
  <c r="L350" i="7" s="1"/>
  <c r="T350" i="7" s="1"/>
  <c r="S330" i="7"/>
  <c r="L330" i="7" s="1"/>
  <c r="T330" i="7" s="1"/>
  <c r="N330" i="7"/>
  <c r="K330" i="7"/>
  <c r="R270" i="7"/>
  <c r="S309" i="7"/>
  <c r="L309" i="7" s="1"/>
  <c r="T309" i="7" s="1"/>
  <c r="Q260" i="7"/>
  <c r="R260" i="7"/>
  <c r="R222" i="7"/>
  <c r="N202" i="7"/>
  <c r="K202" i="7"/>
  <c r="R202" i="7"/>
  <c r="Q162" i="7"/>
  <c r="R142" i="7"/>
  <c r="S142" i="7"/>
  <c r="L142" i="7" s="1"/>
  <c r="T142" i="7" s="1"/>
  <c r="Q349" i="7"/>
  <c r="K241" i="7"/>
  <c r="N241" i="7"/>
  <c r="K221" i="7"/>
  <c r="N221" i="7"/>
  <c r="Q201" i="7"/>
  <c r="K201" i="7"/>
  <c r="N201" i="7"/>
  <c r="K141" i="7"/>
  <c r="N141" i="7"/>
  <c r="K121" i="7"/>
  <c r="N121" i="7"/>
  <c r="R377" i="7"/>
  <c r="R345" i="7"/>
  <c r="S252" i="7"/>
  <c r="L252" i="7" s="1"/>
  <c r="T252" i="7" s="1"/>
  <c r="N212" i="7"/>
  <c r="K212" i="7"/>
  <c r="R152" i="7"/>
  <c r="N235" i="7"/>
  <c r="K235" i="7"/>
  <c r="Q211" i="7"/>
  <c r="Q187" i="7"/>
  <c r="R187" i="7"/>
  <c r="S155" i="7"/>
  <c r="L155" i="7" s="1"/>
  <c r="T155" i="7" s="1"/>
  <c r="Q119" i="7"/>
  <c r="Q100" i="7"/>
  <c r="S80" i="7"/>
  <c r="L80" i="7" s="1"/>
  <c r="T80" i="7" s="1"/>
  <c r="Q80" i="7"/>
  <c r="R60" i="7"/>
  <c r="S40" i="7"/>
  <c r="L40" i="7" s="1"/>
  <c r="T40" i="7" s="1"/>
  <c r="Q40" i="7"/>
  <c r="N289" i="7"/>
  <c r="K289" i="7"/>
  <c r="Q81" i="7"/>
  <c r="N135" i="7"/>
  <c r="K135" i="7"/>
  <c r="R135" i="7"/>
  <c r="R99" i="7"/>
  <c r="Q79" i="7"/>
  <c r="K59" i="7"/>
  <c r="N59" i="7"/>
  <c r="N39" i="7"/>
  <c r="K39" i="7"/>
  <c r="R251" i="7"/>
  <c r="S97" i="7"/>
  <c r="L97" i="7" s="1"/>
  <c r="T97" i="7" s="1"/>
  <c r="R49" i="7"/>
  <c r="Q530" i="7"/>
  <c r="S127" i="7"/>
  <c r="L127" i="7" s="1"/>
  <c r="T127" i="7" s="1"/>
  <c r="Q22" i="7"/>
  <c r="S77" i="7"/>
  <c r="L77" i="7" s="1"/>
  <c r="T77" i="7" s="1"/>
  <c r="N77" i="7"/>
  <c r="K77" i="7"/>
  <c r="S175" i="8"/>
  <c r="L175" i="8" s="1"/>
  <c r="T175" i="8" s="1"/>
  <c r="Q155" i="8"/>
  <c r="R135" i="8"/>
  <c r="Q135" i="8"/>
  <c r="Q537" i="8"/>
  <c r="R377" i="8"/>
  <c r="R309" i="8"/>
  <c r="R260" i="8"/>
  <c r="Q222" i="8"/>
  <c r="K162" i="8"/>
  <c r="N162" i="8"/>
  <c r="Q142" i="8"/>
  <c r="K142" i="8"/>
  <c r="N142" i="8"/>
  <c r="S329" i="8"/>
  <c r="L329" i="8" s="1"/>
  <c r="T329" i="8" s="1"/>
  <c r="S257" i="8"/>
  <c r="L257" i="8" s="1"/>
  <c r="T257" i="8" s="1"/>
  <c r="S197" i="8"/>
  <c r="L197" i="8" s="1"/>
  <c r="T197" i="8" s="1"/>
  <c r="S157" i="8"/>
  <c r="L157" i="8" s="1"/>
  <c r="T157" i="8" s="1"/>
  <c r="Q97" i="8"/>
  <c r="S17" i="8"/>
  <c r="L17" i="8" s="1"/>
  <c r="T17" i="8" s="1"/>
  <c r="S70" i="8"/>
  <c r="L70" i="8" s="1"/>
  <c r="T70" i="8" s="1"/>
  <c r="R70" i="8"/>
  <c r="Q26" i="8"/>
  <c r="N244" i="8"/>
  <c r="K244" i="8"/>
  <c r="S244" i="8"/>
  <c r="L244" i="8" s="1"/>
  <c r="T244" i="8" s="1"/>
  <c r="Q164" i="8"/>
  <c r="S121" i="8"/>
  <c r="L121" i="8" s="1"/>
  <c r="T121" i="8" s="1"/>
  <c r="R121" i="8"/>
  <c r="R40" i="8"/>
  <c r="S20" i="8"/>
  <c r="L20" i="8" s="1"/>
  <c r="T20" i="8" s="1"/>
  <c r="R349" i="8"/>
  <c r="R212" i="8"/>
  <c r="Q141" i="8"/>
  <c r="K46" i="8"/>
  <c r="N46" i="8"/>
  <c r="Q125" i="8"/>
  <c r="S87" i="8"/>
  <c r="L87" i="8" s="1"/>
  <c r="T87" i="8" s="1"/>
  <c r="N27" i="8"/>
  <c r="K27" i="8"/>
  <c r="N172" i="8"/>
  <c r="K172" i="8"/>
  <c r="R74" i="8"/>
  <c r="S549" i="7"/>
  <c r="L549" i="7" s="1"/>
  <c r="T549" i="7" s="1"/>
  <c r="S529" i="7"/>
  <c r="L529" i="7" s="1"/>
  <c r="T529" i="7" s="1"/>
  <c r="S489" i="7"/>
  <c r="L489" i="7" s="1"/>
  <c r="T489" i="7" s="1"/>
  <c r="R489" i="7"/>
  <c r="S429" i="7"/>
  <c r="L429" i="7" s="1"/>
  <c r="T429" i="7" s="1"/>
  <c r="R429" i="7"/>
  <c r="R492" i="7"/>
  <c r="N472" i="7"/>
  <c r="K472" i="7"/>
  <c r="S412" i="7"/>
  <c r="L412" i="7" s="1"/>
  <c r="T412" i="7" s="1"/>
  <c r="R519" i="7"/>
  <c r="Q499" i="7"/>
  <c r="R439" i="7"/>
  <c r="Q490" i="7"/>
  <c r="R490" i="7"/>
  <c r="R410" i="7"/>
  <c r="Q410" i="7"/>
  <c r="N534" i="7"/>
  <c r="K534" i="7"/>
  <c r="S355" i="7"/>
  <c r="L355" i="7" s="1"/>
  <c r="T355" i="7" s="1"/>
  <c r="Q295" i="7"/>
  <c r="N306" i="7"/>
  <c r="K306" i="7"/>
  <c r="R286" i="7"/>
  <c r="N285" i="7"/>
  <c r="K285" i="7"/>
  <c r="S254" i="7"/>
  <c r="L254" i="7" s="1"/>
  <c r="T254" i="7" s="1"/>
  <c r="K234" i="7"/>
  <c r="N234" i="7"/>
  <c r="R194" i="7"/>
  <c r="R174" i="7"/>
  <c r="Q154" i="7"/>
  <c r="K154" i="7"/>
  <c r="N154" i="7"/>
  <c r="Q329" i="7"/>
  <c r="S257" i="7"/>
  <c r="L257" i="7" s="1"/>
  <c r="T257" i="7" s="1"/>
  <c r="R197" i="7"/>
  <c r="K157" i="7"/>
  <c r="N157" i="7"/>
  <c r="S365" i="7"/>
  <c r="L365" i="7" s="1"/>
  <c r="T365" i="7" s="1"/>
  <c r="N341" i="7"/>
  <c r="K341" i="7"/>
  <c r="S317" i="7"/>
  <c r="L317" i="7" s="1"/>
  <c r="T317" i="7" s="1"/>
  <c r="R224" i="7"/>
  <c r="Q224" i="7"/>
  <c r="R164" i="7"/>
  <c r="S144" i="7"/>
  <c r="L144" i="7" s="1"/>
  <c r="T144" i="7" s="1"/>
  <c r="S96" i="7"/>
  <c r="L96" i="7" s="1"/>
  <c r="T96" i="7" s="1"/>
  <c r="Q96" i="7"/>
  <c r="K76" i="7"/>
  <c r="N76" i="7"/>
  <c r="R36" i="7"/>
  <c r="R16" i="7"/>
  <c r="K16" i="7"/>
  <c r="N16" i="7"/>
  <c r="S255" i="7"/>
  <c r="L255" i="7" s="1"/>
  <c r="T255" i="7" s="1"/>
  <c r="R255" i="7"/>
  <c r="S61" i="7"/>
  <c r="L61" i="7" s="1"/>
  <c r="T61" i="7" s="1"/>
  <c r="K9" i="7"/>
  <c r="N9" i="7"/>
  <c r="R75" i="7"/>
  <c r="Q55" i="7"/>
  <c r="S35" i="7"/>
  <c r="L35" i="7" s="1"/>
  <c r="T35" i="7" s="1"/>
  <c r="R124" i="7"/>
  <c r="N124" i="7"/>
  <c r="K124" i="7"/>
  <c r="S45" i="7"/>
  <c r="L45" i="7" s="1"/>
  <c r="T45" i="7" s="1"/>
  <c r="Q45" i="7"/>
  <c r="K239" i="7"/>
  <c r="N239" i="7"/>
  <c r="Q239" i="7"/>
  <c r="S94" i="7"/>
  <c r="L94" i="7" s="1"/>
  <c r="T94" i="7" s="1"/>
  <c r="R54" i="7"/>
  <c r="R34" i="7"/>
  <c r="Q34" i="7"/>
  <c r="S14" i="7"/>
  <c r="L14" i="7" s="1"/>
  <c r="T14" i="7" s="1"/>
  <c r="N69" i="7"/>
  <c r="K69" i="7"/>
  <c r="Q412" i="6"/>
  <c r="N412" i="6"/>
  <c r="K412" i="6"/>
  <c r="S425" i="6"/>
  <c r="L425" i="6" s="1"/>
  <c r="T425" i="6" s="1"/>
  <c r="S374" i="6"/>
  <c r="L374" i="6" s="1"/>
  <c r="T374" i="6" s="1"/>
  <c r="R374" i="6"/>
  <c r="H378" i="6"/>
  <c r="N354" i="6"/>
  <c r="K354" i="6"/>
  <c r="H338" i="6"/>
  <c r="R334" i="6"/>
  <c r="Q314" i="6"/>
  <c r="G318" i="6"/>
  <c r="K314" i="6"/>
  <c r="N314" i="6"/>
  <c r="G298" i="6"/>
  <c r="Q294" i="6"/>
  <c r="Q274" i="6"/>
  <c r="G278" i="6"/>
  <c r="H278" i="6"/>
  <c r="R274" i="6"/>
  <c r="Q537" i="6"/>
  <c r="N469" i="6"/>
  <c r="K469" i="6"/>
  <c r="S389" i="6"/>
  <c r="L389" i="6" s="1"/>
  <c r="T389" i="6" s="1"/>
  <c r="S365" i="6"/>
  <c r="L365" i="6" s="1"/>
  <c r="T365" i="6" s="1"/>
  <c r="K345" i="6"/>
  <c r="N345" i="6"/>
  <c r="Q325" i="6"/>
  <c r="Q305" i="6"/>
  <c r="S285" i="6"/>
  <c r="L285" i="6" s="1"/>
  <c r="T285" i="6" s="1"/>
  <c r="Q245" i="6"/>
  <c r="S489" i="6"/>
  <c r="L489" i="6" s="1"/>
  <c r="T489" i="6" s="1"/>
  <c r="S409" i="6"/>
  <c r="L409" i="6" s="1"/>
  <c r="T409" i="6" s="1"/>
  <c r="Q252" i="6"/>
  <c r="K241" i="6"/>
  <c r="N241" i="6"/>
  <c r="R241" i="6"/>
  <c r="S221" i="6"/>
  <c r="L221" i="6" s="1"/>
  <c r="T221" i="6" s="1"/>
  <c r="R221" i="6"/>
  <c r="K201" i="6"/>
  <c r="N201" i="6"/>
  <c r="Q161" i="6"/>
  <c r="R161" i="6"/>
  <c r="S141" i="6"/>
  <c r="L141" i="6" s="1"/>
  <c r="T141" i="6" s="1"/>
  <c r="S121" i="6"/>
  <c r="L121" i="6" s="1"/>
  <c r="T121" i="6" s="1"/>
  <c r="S204" i="6"/>
  <c r="L204" i="6" s="1"/>
  <c r="T204" i="6" s="1"/>
  <c r="Q204" i="6"/>
  <c r="G208" i="6"/>
  <c r="G188" i="6"/>
  <c r="Q184" i="6"/>
  <c r="G168" i="6"/>
  <c r="Q164" i="6"/>
  <c r="R164" i="6"/>
  <c r="H168" i="6"/>
  <c r="H533" i="6"/>
  <c r="R529" i="6"/>
  <c r="S311" i="6"/>
  <c r="L311" i="6" s="1"/>
  <c r="T311" i="6" s="1"/>
  <c r="N287" i="6"/>
  <c r="K287" i="6"/>
  <c r="Q255" i="6"/>
  <c r="R235" i="6"/>
  <c r="N215" i="6"/>
  <c r="K215" i="6"/>
  <c r="S175" i="6"/>
  <c r="L175" i="6" s="1"/>
  <c r="T175" i="6" s="1"/>
  <c r="R155" i="6"/>
  <c r="Q155" i="6"/>
  <c r="K115" i="6"/>
  <c r="N115" i="6"/>
  <c r="H248" i="6"/>
  <c r="R244" i="6"/>
  <c r="K100" i="6"/>
  <c r="N100" i="6"/>
  <c r="Q80" i="6"/>
  <c r="S30" i="6"/>
  <c r="L30" i="6" s="1"/>
  <c r="T30" i="6" s="1"/>
  <c r="R30" i="6"/>
  <c r="R10" i="6"/>
  <c r="S61" i="6"/>
  <c r="L61" i="6" s="1"/>
  <c r="T61" i="6" s="1"/>
  <c r="Q61" i="6"/>
  <c r="G158" i="6"/>
  <c r="Q154" i="6"/>
  <c r="K154" i="6"/>
  <c r="N154" i="6"/>
  <c r="S55" i="6"/>
  <c r="L55" i="6" s="1"/>
  <c r="T55" i="6" s="1"/>
  <c r="R55" i="6"/>
  <c r="Q55" i="6"/>
  <c r="R112" i="6"/>
  <c r="R86" i="6"/>
  <c r="R105" i="6"/>
  <c r="R556" i="6"/>
  <c r="Q547" i="6"/>
  <c r="Q554" i="6"/>
  <c r="R524" i="6"/>
  <c r="H528" i="6"/>
  <c r="S524" i="6"/>
  <c r="L524" i="6" s="1"/>
  <c r="T524" i="6" s="1"/>
  <c r="K524" i="6"/>
  <c r="N524" i="6"/>
  <c r="S424" i="6"/>
  <c r="L424" i="6" s="1"/>
  <c r="T424" i="6" s="1"/>
  <c r="H428" i="6"/>
  <c r="R424" i="6"/>
  <c r="G408" i="6"/>
  <c r="Q404" i="6"/>
  <c r="N519" i="6"/>
  <c r="K519" i="6"/>
  <c r="S499" i="6"/>
  <c r="L499" i="6" s="1"/>
  <c r="T499" i="6" s="1"/>
  <c r="G483" i="6"/>
  <c r="Q479" i="6"/>
  <c r="H443" i="6"/>
  <c r="R439" i="6"/>
  <c r="H423" i="6"/>
  <c r="R419" i="6"/>
  <c r="S419" i="6"/>
  <c r="L419" i="6" s="1"/>
  <c r="T419" i="6" s="1"/>
  <c r="G403" i="6"/>
  <c r="Q399" i="6"/>
  <c r="R502" i="6"/>
  <c r="R501" i="6"/>
  <c r="Q421" i="6"/>
  <c r="Q370" i="6"/>
  <c r="N350" i="6"/>
  <c r="K350" i="6"/>
  <c r="R310" i="6"/>
  <c r="R290" i="6"/>
  <c r="S290" i="6"/>
  <c r="L290" i="6" s="1"/>
  <c r="T290" i="6" s="1"/>
  <c r="Q250" i="6"/>
  <c r="S361" i="6"/>
  <c r="L361" i="6" s="1"/>
  <c r="T361" i="6" s="1"/>
  <c r="R341" i="6"/>
  <c r="N301" i="6"/>
  <c r="K301" i="6"/>
  <c r="S301" i="6"/>
  <c r="L301" i="6" s="1"/>
  <c r="T301" i="6" s="1"/>
  <c r="R281" i="6"/>
  <c r="Q281" i="6"/>
  <c r="S261" i="6"/>
  <c r="L261" i="6" s="1"/>
  <c r="T261" i="6" s="1"/>
  <c r="R261" i="6"/>
  <c r="H368" i="6"/>
  <c r="R364" i="6"/>
  <c r="G348" i="6"/>
  <c r="Q344" i="6"/>
  <c r="H308" i="6"/>
  <c r="R304" i="6"/>
  <c r="S304" i="6"/>
  <c r="L304" i="6" s="1"/>
  <c r="T304" i="6" s="1"/>
  <c r="Q284" i="6"/>
  <c r="G288" i="6"/>
  <c r="S284" i="6"/>
  <c r="L284" i="6" s="1"/>
  <c r="T284" i="6" s="1"/>
  <c r="N264" i="6"/>
  <c r="K264" i="6"/>
  <c r="H268" i="6"/>
  <c r="R264" i="6"/>
  <c r="G303" i="6"/>
  <c r="Q299" i="6"/>
  <c r="R299" i="6"/>
  <c r="H303" i="6"/>
  <c r="S299" i="6"/>
  <c r="L299" i="6" s="1"/>
  <c r="T299" i="6" s="1"/>
  <c r="R197" i="6"/>
  <c r="S197" i="6"/>
  <c r="L197" i="6" s="1"/>
  <c r="T197" i="6" s="1"/>
  <c r="R157" i="6"/>
  <c r="S137" i="6"/>
  <c r="L137" i="6" s="1"/>
  <c r="T137" i="6" s="1"/>
  <c r="Q477" i="6"/>
  <c r="R477" i="6"/>
  <c r="S240" i="6"/>
  <c r="L240" i="6" s="1"/>
  <c r="T240" i="6" s="1"/>
  <c r="N220" i="6"/>
  <c r="K220" i="6"/>
  <c r="Q200" i="6"/>
  <c r="N200" i="6"/>
  <c r="K200" i="6"/>
  <c r="R180" i="6"/>
  <c r="K180" i="6"/>
  <c r="N180" i="6"/>
  <c r="R160" i="6"/>
  <c r="Q140" i="6"/>
  <c r="R355" i="6"/>
  <c r="Q275" i="6"/>
  <c r="Q211" i="6"/>
  <c r="N171" i="6"/>
  <c r="K171" i="6"/>
  <c r="S151" i="6"/>
  <c r="L151" i="6" s="1"/>
  <c r="T151" i="6" s="1"/>
  <c r="R131" i="6"/>
  <c r="N131" i="6"/>
  <c r="K131" i="6"/>
  <c r="R111" i="6"/>
  <c r="N96" i="6"/>
  <c r="K96" i="6"/>
  <c r="K16" i="6"/>
  <c r="N16" i="6"/>
  <c r="N26" i="6"/>
  <c r="K26" i="6"/>
  <c r="S26" i="6"/>
  <c r="L26" i="6" s="1"/>
  <c r="T26" i="6" s="1"/>
  <c r="S214" i="6"/>
  <c r="L214" i="6" s="1"/>
  <c r="T214" i="6" s="1"/>
  <c r="H218" i="6"/>
  <c r="R214" i="6"/>
  <c r="R91" i="6"/>
  <c r="Q71" i="6"/>
  <c r="K31" i="6"/>
  <c r="N31" i="6"/>
  <c r="K11" i="6"/>
  <c r="N11" i="6"/>
  <c r="Q77" i="6"/>
  <c r="Q190" i="6"/>
  <c r="Q25" i="6"/>
  <c r="K25" i="6"/>
  <c r="N25" i="6"/>
  <c r="K500" i="6"/>
  <c r="N500" i="6"/>
  <c r="K480" i="6"/>
  <c r="N480" i="6"/>
  <c r="K440" i="6"/>
  <c r="N440" i="6"/>
  <c r="Q535" i="6"/>
  <c r="R435" i="6"/>
  <c r="H438" i="6"/>
  <c r="S435" i="6"/>
  <c r="L435" i="6" s="1"/>
  <c r="T435" i="6" s="1"/>
  <c r="S415" i="6"/>
  <c r="L415" i="6" s="1"/>
  <c r="T415" i="6" s="1"/>
  <c r="K415" i="6"/>
  <c r="N415" i="6"/>
  <c r="K395" i="6"/>
  <c r="N395" i="6"/>
  <c r="Q395" i="6"/>
  <c r="S514" i="6"/>
  <c r="L514" i="6" s="1"/>
  <c r="T514" i="6" s="1"/>
  <c r="S494" i="6"/>
  <c r="L494" i="6" s="1"/>
  <c r="T494" i="6" s="1"/>
  <c r="H478" i="6"/>
  <c r="R474" i="6"/>
  <c r="H458" i="6"/>
  <c r="R454" i="6"/>
  <c r="K454" i="6"/>
  <c r="N454" i="6"/>
  <c r="G398" i="6"/>
  <c r="Q394" i="6"/>
  <c r="R417" i="6"/>
  <c r="S417" i="6"/>
  <c r="L417" i="6" s="1"/>
  <c r="T417" i="6" s="1"/>
  <c r="R326" i="6"/>
  <c r="R306" i="6"/>
  <c r="S306" i="6"/>
  <c r="L306" i="6" s="1"/>
  <c r="T306" i="6" s="1"/>
  <c r="K286" i="6"/>
  <c r="N286" i="6"/>
  <c r="S377" i="6"/>
  <c r="L377" i="6" s="1"/>
  <c r="T377" i="6" s="1"/>
  <c r="S360" i="6"/>
  <c r="L360" i="6" s="1"/>
  <c r="T360" i="6" s="1"/>
  <c r="Q340" i="6"/>
  <c r="R340" i="6"/>
  <c r="S320" i="6"/>
  <c r="L320" i="6" s="1"/>
  <c r="T320" i="6" s="1"/>
  <c r="R320" i="6"/>
  <c r="S359" i="6"/>
  <c r="L359" i="6" s="1"/>
  <c r="T359" i="6" s="1"/>
  <c r="K359" i="6"/>
  <c r="N359" i="6"/>
  <c r="Q279" i="6"/>
  <c r="G283" i="6"/>
  <c r="Q229" i="6"/>
  <c r="G233" i="6"/>
  <c r="G213" i="6"/>
  <c r="Q209" i="6"/>
  <c r="S209" i="6"/>
  <c r="L209" i="6" s="1"/>
  <c r="T209" i="6" s="1"/>
  <c r="S169" i="6"/>
  <c r="L169" i="6" s="1"/>
  <c r="T169" i="6" s="1"/>
  <c r="G173" i="6"/>
  <c r="Q169" i="6"/>
  <c r="S149" i="6"/>
  <c r="L149" i="6" s="1"/>
  <c r="T149" i="6" s="1"/>
  <c r="G133" i="6"/>
  <c r="Q129" i="6"/>
  <c r="S129" i="6"/>
  <c r="L129" i="6" s="1"/>
  <c r="T129" i="6" s="1"/>
  <c r="N109" i="6"/>
  <c r="K109" i="6"/>
  <c r="S216" i="6"/>
  <c r="L216" i="6" s="1"/>
  <c r="T216" i="6" s="1"/>
  <c r="K196" i="6"/>
  <c r="N196" i="6"/>
  <c r="R196" i="6"/>
  <c r="S156" i="6"/>
  <c r="L156" i="6" s="1"/>
  <c r="T156" i="6" s="1"/>
  <c r="Q136" i="6"/>
  <c r="R351" i="6"/>
  <c r="R147" i="6"/>
  <c r="G118" i="6"/>
  <c r="Q114" i="6"/>
  <c r="S52" i="6"/>
  <c r="L52" i="6" s="1"/>
  <c r="T52" i="6" s="1"/>
  <c r="Q52" i="6"/>
  <c r="Q22" i="6"/>
  <c r="Q110" i="6"/>
  <c r="N110" i="6"/>
  <c r="K110" i="6"/>
  <c r="S29" i="6"/>
  <c r="L29" i="6" s="1"/>
  <c r="T29" i="6" s="1"/>
  <c r="N194" i="6"/>
  <c r="K194" i="6"/>
  <c r="N124" i="6"/>
  <c r="K124" i="6"/>
  <c r="S124" i="6"/>
  <c r="L124" i="6" s="1"/>
  <c r="T124" i="6" s="1"/>
  <c r="R27" i="6"/>
  <c r="Q27" i="6"/>
  <c r="R65" i="6"/>
  <c r="R210" i="6"/>
  <c r="Q210" i="6"/>
  <c r="S162" i="6"/>
  <c r="L162" i="6" s="1"/>
  <c r="T162" i="6" s="1"/>
  <c r="N162" i="6"/>
  <c r="K162" i="6"/>
  <c r="S82" i="6"/>
  <c r="L82" i="6" s="1"/>
  <c r="T82" i="6" s="1"/>
  <c r="K62" i="6"/>
  <c r="N62" i="6"/>
  <c r="S62" i="6"/>
  <c r="L62" i="6" s="1"/>
  <c r="T62" i="6" s="1"/>
  <c r="H93" i="6"/>
  <c r="R89" i="6"/>
  <c r="N89" i="6"/>
  <c r="K89" i="6"/>
  <c r="Q21" i="6"/>
  <c r="S234" i="6"/>
  <c r="L234" i="6" s="1"/>
  <c r="T234" i="6" s="1"/>
  <c r="S75" i="6"/>
  <c r="L75" i="6" s="1"/>
  <c r="T75" i="6" s="1"/>
  <c r="S170" i="6"/>
  <c r="L170" i="6" s="1"/>
  <c r="T170" i="6" s="1"/>
  <c r="S70" i="6"/>
  <c r="L70" i="6" s="1"/>
  <c r="T70" i="6" s="1"/>
  <c r="Q222" i="6"/>
  <c r="R222" i="6"/>
  <c r="R166" i="6"/>
  <c r="Q66" i="6"/>
  <c r="S69" i="6"/>
  <c r="L69" i="6" s="1"/>
  <c r="T69" i="6" s="1"/>
  <c r="N69" i="6"/>
  <c r="K69" i="6"/>
  <c r="R555" i="6"/>
  <c r="S546" i="6"/>
  <c r="L546" i="6" s="1"/>
  <c r="T546" i="6" s="1"/>
  <c r="N496" i="6"/>
  <c r="K496" i="6"/>
  <c r="R476" i="6"/>
  <c r="Q436" i="6"/>
  <c r="S416" i="6"/>
  <c r="L416" i="6" s="1"/>
  <c r="T416" i="6" s="1"/>
  <c r="K396" i="6"/>
  <c r="N396" i="6"/>
  <c r="K491" i="6"/>
  <c r="N491" i="6"/>
  <c r="R471" i="6"/>
  <c r="N471" i="6"/>
  <c r="K471" i="6"/>
  <c r="R411" i="6"/>
  <c r="S391" i="6"/>
  <c r="L391" i="6" s="1"/>
  <c r="T391" i="6" s="1"/>
  <c r="Q490" i="6"/>
  <c r="N430" i="6"/>
  <c r="K430" i="6"/>
  <c r="S410" i="6"/>
  <c r="L410" i="6" s="1"/>
  <c r="T410" i="6" s="1"/>
  <c r="R390" i="6"/>
  <c r="N390" i="6"/>
  <c r="K390" i="6"/>
  <c r="N449" i="6"/>
  <c r="K449" i="6"/>
  <c r="S362" i="6"/>
  <c r="L362" i="6" s="1"/>
  <c r="T362" i="6" s="1"/>
  <c r="Q342" i="6"/>
  <c r="R302" i="6"/>
  <c r="N545" i="6"/>
  <c r="K545" i="6"/>
  <c r="K369" i="6"/>
  <c r="N369" i="6"/>
  <c r="S349" i="6"/>
  <c r="L349" i="6" s="1"/>
  <c r="T349" i="6" s="1"/>
  <c r="G293" i="6"/>
  <c r="Q289" i="6"/>
  <c r="H293" i="6"/>
  <c r="R289" i="6"/>
  <c r="S249" i="6"/>
  <c r="L249" i="6" s="1"/>
  <c r="T249" i="6" s="1"/>
  <c r="S376" i="6"/>
  <c r="L376" i="6" s="1"/>
  <c r="T376" i="6" s="1"/>
  <c r="S316" i="6"/>
  <c r="L316" i="6" s="1"/>
  <c r="T316" i="6" s="1"/>
  <c r="N316" i="6"/>
  <c r="K316" i="6"/>
  <c r="S256" i="6"/>
  <c r="L256" i="6" s="1"/>
  <c r="T256" i="6" s="1"/>
  <c r="H343" i="6"/>
  <c r="R339" i="6"/>
  <c r="Q259" i="6"/>
  <c r="G263" i="6"/>
  <c r="N259" i="6"/>
  <c r="K259" i="6"/>
  <c r="R225" i="6"/>
  <c r="S165" i="6"/>
  <c r="L165" i="6" s="1"/>
  <c r="T165" i="6" s="1"/>
  <c r="S145" i="6"/>
  <c r="L145" i="6" s="1"/>
  <c r="T145" i="6" s="1"/>
  <c r="Q212" i="6"/>
  <c r="K172" i="6"/>
  <c r="N172" i="6"/>
  <c r="Q172" i="6"/>
  <c r="N152" i="6"/>
  <c r="K152" i="6"/>
  <c r="R132" i="6"/>
  <c r="N315" i="6"/>
  <c r="K315" i="6"/>
  <c r="G223" i="6"/>
  <c r="Q219" i="6"/>
  <c r="S219" i="6"/>
  <c r="L219" i="6" s="1"/>
  <c r="T219" i="6" s="1"/>
  <c r="H203" i="6"/>
  <c r="R199" i="6"/>
  <c r="S179" i="6"/>
  <c r="L179" i="6" s="1"/>
  <c r="T179" i="6" s="1"/>
  <c r="N159" i="6"/>
  <c r="K159" i="6"/>
  <c r="N119" i="6"/>
  <c r="K119" i="6"/>
  <c r="G123" i="6"/>
  <c r="Q119" i="6"/>
  <c r="H433" i="6"/>
  <c r="R429" i="6"/>
  <c r="K429" i="6"/>
  <c r="N429" i="6"/>
  <c r="G108" i="6"/>
  <c r="Q104" i="6"/>
  <c r="S84" i="6"/>
  <c r="L84" i="6" s="1"/>
  <c r="T84" i="6" s="1"/>
  <c r="S64" i="6"/>
  <c r="L64" i="6" s="1"/>
  <c r="T64" i="6" s="1"/>
  <c r="K44" i="6"/>
  <c r="N44" i="6"/>
  <c r="S24" i="6"/>
  <c r="L24" i="6" s="1"/>
  <c r="T24" i="6" s="1"/>
  <c r="G8" i="6"/>
  <c r="Q4" i="6"/>
  <c r="Q97" i="6"/>
  <c r="R17" i="6"/>
  <c r="Q17" i="6"/>
  <c r="S379" i="6"/>
  <c r="L379" i="6" s="1"/>
  <c r="T379" i="6" s="1"/>
  <c r="G383" i="6"/>
  <c r="Q379" i="6"/>
  <c r="R379" i="6"/>
  <c r="H383" i="6"/>
  <c r="N99" i="6"/>
  <c r="K99" i="6"/>
  <c r="R79" i="6"/>
  <c r="H83" i="6"/>
  <c r="S59" i="6"/>
  <c r="L59" i="6" s="1"/>
  <c r="T59" i="6" s="1"/>
  <c r="H43" i="6"/>
  <c r="R39" i="6"/>
  <c r="S34" i="6"/>
  <c r="L34" i="6" s="1"/>
  <c r="T34" i="6" s="1"/>
  <c r="S49" i="6"/>
  <c r="L49" i="6" s="1"/>
  <c r="T49" i="6" s="1"/>
  <c r="Q49" i="6"/>
  <c r="G53" i="6"/>
  <c r="K206" i="6"/>
  <c r="N206" i="6"/>
  <c r="Q206" i="6"/>
  <c r="Q150" i="6"/>
  <c r="R150" i="6"/>
  <c r="R94" i="6"/>
  <c r="H98" i="6"/>
  <c r="S94" i="6"/>
  <c r="L94" i="6" s="1"/>
  <c r="T94" i="6" s="1"/>
  <c r="K74" i="6"/>
  <c r="N74" i="6"/>
  <c r="G58" i="6"/>
  <c r="Q54" i="6"/>
  <c r="R85" i="6"/>
  <c r="Q5" i="6"/>
  <c r="N95" i="6"/>
  <c r="K95" i="6"/>
  <c r="R35" i="6"/>
  <c r="R202" i="6"/>
  <c r="Q146" i="6"/>
  <c r="S90" i="6"/>
  <c r="L90" i="6" s="1"/>
  <c r="T90" i="6" s="1"/>
  <c r="R90" i="6"/>
  <c r="R50" i="6"/>
  <c r="S81" i="6"/>
  <c r="L81" i="6" s="1"/>
  <c r="T81" i="6" s="1"/>
  <c r="R46" i="6"/>
  <c r="R360" i="13"/>
  <c r="Q360" i="13"/>
  <c r="Q340" i="13"/>
  <c r="R320" i="13"/>
  <c r="R280" i="13"/>
  <c r="N260" i="13"/>
  <c r="K260" i="13"/>
  <c r="R375" i="13"/>
  <c r="N315" i="13"/>
  <c r="K315" i="13"/>
  <c r="S295" i="13"/>
  <c r="L295" i="13" s="1"/>
  <c r="T295" i="13" s="1"/>
  <c r="K295" i="13"/>
  <c r="N295" i="13"/>
  <c r="Q275" i="13"/>
  <c r="K255" i="13"/>
  <c r="N255" i="13"/>
  <c r="S235" i="13"/>
  <c r="L235" i="13" s="1"/>
  <c r="T235" i="13" s="1"/>
  <c r="R471" i="13"/>
  <c r="N471" i="13"/>
  <c r="K471" i="13"/>
  <c r="R391" i="13"/>
  <c r="N326" i="13"/>
  <c r="K326" i="13"/>
  <c r="N306" i="13"/>
  <c r="K306" i="13"/>
  <c r="R306" i="13"/>
  <c r="S286" i="13"/>
  <c r="L286" i="13" s="1"/>
  <c r="T286" i="13" s="1"/>
  <c r="Q269" i="13"/>
  <c r="G273" i="13"/>
  <c r="O273" i="13" s="1"/>
  <c r="R210" i="13"/>
  <c r="N190" i="13"/>
  <c r="K190" i="13"/>
  <c r="K170" i="13"/>
  <c r="N170" i="13"/>
  <c r="R150" i="13"/>
  <c r="S150" i="13"/>
  <c r="L150" i="13" s="1"/>
  <c r="T150" i="13" s="1"/>
  <c r="K130" i="13"/>
  <c r="N130" i="13"/>
  <c r="R130" i="13"/>
  <c r="Q130" i="13"/>
  <c r="K110" i="13"/>
  <c r="N110" i="13"/>
  <c r="Q50" i="13"/>
  <c r="S50" i="13"/>
  <c r="L50" i="13" s="1"/>
  <c r="T50" i="13" s="1"/>
  <c r="R30" i="13"/>
  <c r="K10" i="13"/>
  <c r="N10" i="13"/>
  <c r="N455" i="13"/>
  <c r="K455" i="13"/>
  <c r="Q341" i="13"/>
  <c r="R261" i="13"/>
  <c r="Q185" i="13"/>
  <c r="K165" i="13"/>
  <c r="N165" i="13"/>
  <c r="Q125" i="13"/>
  <c r="S105" i="13"/>
  <c r="L105" i="13" s="1"/>
  <c r="T105" i="13" s="1"/>
  <c r="Q105" i="13"/>
  <c r="K65" i="13"/>
  <c r="N65" i="13"/>
  <c r="S65" i="13"/>
  <c r="L65" i="13" s="1"/>
  <c r="T65" i="13" s="1"/>
  <c r="R45" i="13"/>
  <c r="S25" i="13"/>
  <c r="L25" i="13" s="1"/>
  <c r="T25" i="13" s="1"/>
  <c r="Q25" i="13"/>
  <c r="K5" i="13"/>
  <c r="N5" i="13"/>
  <c r="N309" i="13"/>
  <c r="K309" i="13"/>
  <c r="S212" i="13"/>
  <c r="L212" i="13" s="1"/>
  <c r="T212" i="13" s="1"/>
  <c r="Q152" i="13"/>
  <c r="R152" i="13"/>
  <c r="S152" i="13"/>
  <c r="L152" i="13" s="1"/>
  <c r="T152" i="13" s="1"/>
  <c r="Q132" i="13"/>
  <c r="R132" i="13"/>
  <c r="K112" i="13"/>
  <c r="N112" i="13"/>
  <c r="S92" i="13"/>
  <c r="L92" i="13" s="1"/>
  <c r="T92" i="13" s="1"/>
  <c r="S12" i="13"/>
  <c r="L12" i="13" s="1"/>
  <c r="T12" i="13" s="1"/>
  <c r="S147" i="13"/>
  <c r="L147" i="13" s="1"/>
  <c r="T147" i="13" s="1"/>
  <c r="N147" i="13"/>
  <c r="K147" i="13"/>
  <c r="Q175" i="13"/>
  <c r="N95" i="13"/>
  <c r="K95" i="13"/>
  <c r="S111" i="13"/>
  <c r="L111" i="13" s="1"/>
  <c r="T111" i="13" s="1"/>
  <c r="Q127" i="13"/>
  <c r="N55" i="13"/>
  <c r="K55" i="13"/>
  <c r="R31" i="13"/>
  <c r="R556" i="11"/>
  <c r="K536" i="11"/>
  <c r="N536" i="11"/>
  <c r="N530" i="11"/>
  <c r="K530" i="11"/>
  <c r="R477" i="11"/>
  <c r="K477" i="11"/>
  <c r="N477" i="11"/>
  <c r="S496" i="11"/>
  <c r="L496" i="11" s="1"/>
  <c r="T496" i="11" s="1"/>
  <c r="K496" i="11"/>
  <c r="N496" i="11"/>
  <c r="S476" i="11"/>
  <c r="L476" i="11" s="1"/>
  <c r="T476" i="11" s="1"/>
  <c r="R436" i="11"/>
  <c r="Q436" i="11"/>
  <c r="Q471" i="11"/>
  <c r="R411" i="11"/>
  <c r="Q391" i="11"/>
  <c r="N514" i="11"/>
  <c r="K514" i="11"/>
  <c r="S494" i="11"/>
  <c r="L494" i="11" s="1"/>
  <c r="T494" i="11" s="1"/>
  <c r="K414" i="11"/>
  <c r="N414" i="11"/>
  <c r="R394" i="11"/>
  <c r="S394" i="11"/>
  <c r="L394" i="11" s="1"/>
  <c r="T394" i="11" s="1"/>
  <c r="Q424" i="11"/>
  <c r="Q362" i="11"/>
  <c r="R342" i="11"/>
  <c r="N342" i="11"/>
  <c r="K342" i="11"/>
  <c r="K365" i="11"/>
  <c r="N365" i="11"/>
  <c r="S365" i="11"/>
  <c r="L365" i="11" s="1"/>
  <c r="T365" i="11" s="1"/>
  <c r="S345" i="11"/>
  <c r="L345" i="11" s="1"/>
  <c r="T345" i="11" s="1"/>
  <c r="N396" i="11"/>
  <c r="K396" i="11"/>
  <c r="K376" i="11"/>
  <c r="N376" i="11"/>
  <c r="Q316" i="11"/>
  <c r="S316" i="11"/>
  <c r="L316" i="11" s="1"/>
  <c r="T316" i="11" s="1"/>
  <c r="N256" i="11"/>
  <c r="K256" i="11"/>
  <c r="K421" i="11"/>
  <c r="N421" i="11"/>
  <c r="Q359" i="11"/>
  <c r="N359" i="11"/>
  <c r="K359" i="11"/>
  <c r="N339" i="11"/>
  <c r="K339" i="11"/>
  <c r="Q339" i="11"/>
  <c r="K319" i="11"/>
  <c r="N319" i="11"/>
  <c r="S299" i="11"/>
  <c r="L299" i="11" s="1"/>
  <c r="T299" i="11" s="1"/>
  <c r="Q279" i="11"/>
  <c r="Q285" i="11"/>
  <c r="N285" i="11"/>
  <c r="K285" i="11"/>
  <c r="S245" i="11"/>
  <c r="L245" i="11" s="1"/>
  <c r="T245" i="11" s="1"/>
  <c r="R225" i="11"/>
  <c r="Q225" i="11"/>
  <c r="Q205" i="11"/>
  <c r="R185" i="11"/>
  <c r="N185" i="11"/>
  <c r="K185" i="11"/>
  <c r="S185" i="11"/>
  <c r="L185" i="11" s="1"/>
  <c r="T185" i="11" s="1"/>
  <c r="S145" i="11"/>
  <c r="L145" i="11" s="1"/>
  <c r="T145" i="11" s="1"/>
  <c r="K125" i="11"/>
  <c r="N125" i="11"/>
  <c r="S125" i="11"/>
  <c r="L125" i="11" s="1"/>
  <c r="T125" i="11" s="1"/>
  <c r="R105" i="11"/>
  <c r="K105" i="11"/>
  <c r="N105" i="11"/>
  <c r="N310" i="11"/>
  <c r="K310" i="11"/>
  <c r="K306" i="11"/>
  <c r="N306" i="11"/>
  <c r="Q196" i="11"/>
  <c r="S156" i="11"/>
  <c r="L156" i="11" s="1"/>
  <c r="T156" i="11" s="1"/>
  <c r="K156" i="11"/>
  <c r="N156" i="11"/>
  <c r="R136" i="11"/>
  <c r="Q136" i="11"/>
  <c r="Q96" i="11"/>
  <c r="N194" i="11"/>
  <c r="K194" i="11"/>
  <c r="Q194" i="11"/>
  <c r="R194" i="11"/>
  <c r="R89" i="11"/>
  <c r="R69" i="11"/>
  <c r="S49" i="11"/>
  <c r="L49" i="11" s="1"/>
  <c r="T49" i="11" s="1"/>
  <c r="R29" i="11"/>
  <c r="Q29" i="11"/>
  <c r="K9" i="11"/>
  <c r="N9" i="11"/>
  <c r="S84" i="11"/>
  <c r="L84" i="11" s="1"/>
  <c r="T84" i="11" s="1"/>
  <c r="Q64" i="11"/>
  <c r="S44" i="11"/>
  <c r="L44" i="11" s="1"/>
  <c r="T44" i="11" s="1"/>
  <c r="K24" i="11"/>
  <c r="N24" i="11"/>
  <c r="K4" i="11"/>
  <c r="N4" i="11"/>
  <c r="N206" i="11"/>
  <c r="K206" i="11"/>
  <c r="Q166" i="11"/>
  <c r="R126" i="11"/>
  <c r="Q87" i="11"/>
  <c r="K27" i="11"/>
  <c r="N27" i="11"/>
  <c r="N46" i="11"/>
  <c r="K46" i="11"/>
  <c r="Q239" i="11"/>
  <c r="Q147" i="11"/>
  <c r="R10" i="11"/>
  <c r="S549" i="10"/>
  <c r="L549" i="10" s="1"/>
  <c r="T549" i="10" s="1"/>
  <c r="R529" i="10"/>
  <c r="R489" i="10"/>
  <c r="K469" i="10"/>
  <c r="N469" i="10"/>
  <c r="R469" i="10"/>
  <c r="S429" i="10"/>
  <c r="L429" i="10" s="1"/>
  <c r="T429" i="10" s="1"/>
  <c r="R492" i="10"/>
  <c r="N472" i="10"/>
  <c r="K472" i="10"/>
  <c r="S547" i="10"/>
  <c r="L547" i="10" s="1"/>
  <c r="T547" i="10" s="1"/>
  <c r="Q547" i="10"/>
  <c r="K421" i="10"/>
  <c r="N421" i="10"/>
  <c r="S421" i="10"/>
  <c r="L421" i="10" s="1"/>
  <c r="T421" i="10" s="1"/>
  <c r="R361" i="10"/>
  <c r="S341" i="10"/>
  <c r="L341" i="10" s="1"/>
  <c r="T341" i="10" s="1"/>
  <c r="S301" i="10"/>
  <c r="L301" i="10" s="1"/>
  <c r="T301" i="10" s="1"/>
  <c r="N301" i="10"/>
  <c r="K301" i="10"/>
  <c r="N502" i="10"/>
  <c r="K502" i="10"/>
  <c r="S554" i="10"/>
  <c r="L554" i="10" s="1"/>
  <c r="T554" i="10" s="1"/>
  <c r="Q419" i="10"/>
  <c r="R419" i="10"/>
  <c r="K399" i="10"/>
  <c r="N399" i="10"/>
  <c r="S379" i="10"/>
  <c r="L379" i="10" s="1"/>
  <c r="T379" i="10" s="1"/>
  <c r="Q379" i="10"/>
  <c r="R339" i="10"/>
  <c r="R319" i="10"/>
  <c r="Q299" i="10"/>
  <c r="S299" i="10"/>
  <c r="L299" i="10" s="1"/>
  <c r="T299" i="10" s="1"/>
  <c r="K404" i="10"/>
  <c r="N404" i="10"/>
  <c r="R364" i="10"/>
  <c r="K324" i="10"/>
  <c r="N324" i="10"/>
  <c r="Q530" i="10"/>
  <c r="S354" i="10"/>
  <c r="L354" i="10" s="1"/>
  <c r="T354" i="10" s="1"/>
  <c r="S424" i="10"/>
  <c r="L424" i="10" s="1"/>
  <c r="T424" i="10" s="1"/>
  <c r="K424" i="10"/>
  <c r="N424" i="10"/>
  <c r="N384" i="10"/>
  <c r="K384" i="10"/>
  <c r="R384" i="10"/>
  <c r="Q344" i="10"/>
  <c r="S304" i="10"/>
  <c r="L304" i="10" s="1"/>
  <c r="T304" i="10" s="1"/>
  <c r="R287" i="10"/>
  <c r="K287" i="10"/>
  <c r="N287" i="10"/>
  <c r="Q287" i="10"/>
  <c r="N281" i="10"/>
  <c r="K281" i="10"/>
  <c r="Q326" i="10"/>
  <c r="S326" i="10"/>
  <c r="L326" i="10" s="1"/>
  <c r="T326" i="10" s="1"/>
  <c r="R275" i="10"/>
  <c r="S290" i="10"/>
  <c r="L290" i="10" s="1"/>
  <c r="T290" i="10" s="1"/>
  <c r="S270" i="10"/>
  <c r="L270" i="10" s="1"/>
  <c r="T270" i="10" s="1"/>
  <c r="N269" i="10"/>
  <c r="K269" i="10"/>
  <c r="Q229" i="10"/>
  <c r="S209" i="10"/>
  <c r="L209" i="10" s="1"/>
  <c r="T209" i="10" s="1"/>
  <c r="N209" i="10"/>
  <c r="K209" i="10"/>
  <c r="S374" i="10"/>
  <c r="L374" i="10" s="1"/>
  <c r="T374" i="10" s="1"/>
  <c r="S212" i="10"/>
  <c r="L212" i="10" s="1"/>
  <c r="T212" i="10" s="1"/>
  <c r="Q212" i="10"/>
  <c r="Q234" i="10"/>
  <c r="R194" i="10"/>
  <c r="S174" i="10"/>
  <c r="L174" i="10" s="1"/>
  <c r="T174" i="10" s="1"/>
  <c r="Q134" i="10"/>
  <c r="R157" i="10"/>
  <c r="S137" i="10"/>
  <c r="L137" i="10" s="1"/>
  <c r="T137" i="10" s="1"/>
  <c r="R97" i="10"/>
  <c r="N210" i="10"/>
  <c r="K210" i="10"/>
  <c r="S160" i="10"/>
  <c r="L160" i="10" s="1"/>
  <c r="T160" i="10" s="1"/>
  <c r="R140" i="10"/>
  <c r="K100" i="10"/>
  <c r="N100" i="10"/>
  <c r="S80" i="10"/>
  <c r="L80" i="10" s="1"/>
  <c r="T80" i="10" s="1"/>
  <c r="R80" i="10"/>
  <c r="R60" i="10"/>
  <c r="Q60" i="10"/>
  <c r="S91" i="10"/>
  <c r="L91" i="10" s="1"/>
  <c r="T91" i="10" s="1"/>
  <c r="R91" i="10"/>
  <c r="S195" i="10"/>
  <c r="L195" i="10" s="1"/>
  <c r="T195" i="10" s="1"/>
  <c r="Q130" i="10"/>
  <c r="Q90" i="10"/>
  <c r="N50" i="10"/>
  <c r="K50" i="10"/>
  <c r="Q35" i="10"/>
  <c r="R15" i="10"/>
  <c r="Q15" i="10"/>
  <c r="S199" i="10"/>
  <c r="L199" i="10" s="1"/>
  <c r="T199" i="10" s="1"/>
  <c r="Q119" i="10"/>
  <c r="S119" i="10"/>
  <c r="L119" i="10" s="1"/>
  <c r="T119" i="10" s="1"/>
  <c r="N79" i="10"/>
  <c r="K79" i="10"/>
  <c r="R34" i="10"/>
  <c r="S14" i="10"/>
  <c r="L14" i="10" s="1"/>
  <c r="T14" i="10" s="1"/>
  <c r="N171" i="10"/>
  <c r="K171" i="10"/>
  <c r="K25" i="10"/>
  <c r="N25" i="10"/>
  <c r="Q5" i="10"/>
  <c r="Q212" i="11"/>
  <c r="S212" i="11"/>
  <c r="L212" i="11" s="1"/>
  <c r="T212" i="11" s="1"/>
  <c r="N152" i="11"/>
  <c r="K152" i="11"/>
  <c r="S152" i="11"/>
  <c r="L152" i="11" s="1"/>
  <c r="T152" i="11" s="1"/>
  <c r="Q132" i="11"/>
  <c r="R132" i="11"/>
  <c r="S112" i="11"/>
  <c r="L112" i="11" s="1"/>
  <c r="T112" i="11" s="1"/>
  <c r="R190" i="11"/>
  <c r="S110" i="11"/>
  <c r="L110" i="11" s="1"/>
  <c r="T110" i="11" s="1"/>
  <c r="Q85" i="11"/>
  <c r="N65" i="11"/>
  <c r="K65" i="11"/>
  <c r="S25" i="11"/>
  <c r="L25" i="11" s="1"/>
  <c r="T25" i="11" s="1"/>
  <c r="R5" i="11"/>
  <c r="N86" i="11"/>
  <c r="K86" i="11"/>
  <c r="S54" i="11"/>
  <c r="L54" i="11" s="1"/>
  <c r="T54" i="11" s="1"/>
  <c r="R54" i="11"/>
  <c r="R179" i="11"/>
  <c r="K139" i="11"/>
  <c r="N139" i="11"/>
  <c r="S99" i="11"/>
  <c r="L99" i="11" s="1"/>
  <c r="T99" i="11" s="1"/>
  <c r="Q60" i="11"/>
  <c r="K40" i="11"/>
  <c r="N40" i="11"/>
  <c r="K20" i="11"/>
  <c r="N20" i="11"/>
  <c r="R20" i="11"/>
  <c r="S90" i="11"/>
  <c r="L90" i="11" s="1"/>
  <c r="T90" i="11" s="1"/>
  <c r="K202" i="11"/>
  <c r="N202" i="11"/>
  <c r="R79" i="11"/>
  <c r="Q79" i="11"/>
  <c r="R59" i="11"/>
  <c r="Q59" i="11"/>
  <c r="R39" i="11"/>
  <c r="S39" i="11"/>
  <c r="L39" i="11" s="1"/>
  <c r="T39" i="11" s="1"/>
  <c r="Q19" i="11"/>
  <c r="N115" i="11"/>
  <c r="K115" i="11"/>
  <c r="N269" i="11"/>
  <c r="K269" i="11"/>
  <c r="Q187" i="11"/>
  <c r="S34" i="11"/>
  <c r="L34" i="11" s="1"/>
  <c r="T34" i="11" s="1"/>
  <c r="S545" i="10"/>
  <c r="L545" i="10" s="1"/>
  <c r="T545" i="10" s="1"/>
  <c r="S425" i="10"/>
  <c r="L425" i="10" s="1"/>
  <c r="T425" i="10" s="1"/>
  <c r="Q544" i="10"/>
  <c r="S524" i="10"/>
  <c r="L524" i="10" s="1"/>
  <c r="T524" i="10" s="1"/>
  <c r="K484" i="10"/>
  <c r="N484" i="10"/>
  <c r="S484" i="10"/>
  <c r="L484" i="10" s="1"/>
  <c r="T484" i="10" s="1"/>
  <c r="S519" i="10"/>
  <c r="L519" i="10" s="1"/>
  <c r="T519" i="10" s="1"/>
  <c r="S499" i="10"/>
  <c r="L499" i="10" s="1"/>
  <c r="T499" i="10" s="1"/>
  <c r="R479" i="10"/>
  <c r="N479" i="10"/>
  <c r="K479" i="10"/>
  <c r="R439" i="10"/>
  <c r="N417" i="10"/>
  <c r="K417" i="10"/>
  <c r="Q377" i="10"/>
  <c r="R377" i="10"/>
  <c r="Q317" i="10"/>
  <c r="Q514" i="10"/>
  <c r="R514" i="10"/>
  <c r="K415" i="10"/>
  <c r="N415" i="10"/>
  <c r="Q395" i="10"/>
  <c r="Q375" i="10"/>
  <c r="K355" i="10"/>
  <c r="N355" i="10"/>
  <c r="Q315" i="10"/>
  <c r="R295" i="10"/>
  <c r="Q295" i="10"/>
  <c r="R320" i="10"/>
  <c r="N440" i="10"/>
  <c r="K440" i="10"/>
  <c r="Q440" i="10"/>
  <c r="S440" i="10"/>
  <c r="L440" i="10" s="1"/>
  <c r="T440" i="10" s="1"/>
  <c r="Q390" i="10"/>
  <c r="R350" i="10"/>
  <c r="N420" i="10"/>
  <c r="K420" i="10"/>
  <c r="R340" i="10"/>
  <c r="S340" i="10"/>
  <c r="L340" i="10" s="1"/>
  <c r="T340" i="10" s="1"/>
  <c r="R490" i="10"/>
  <c r="Q280" i="10"/>
  <c r="R410" i="10"/>
  <c r="S330" i="10"/>
  <c r="L330" i="10" s="1"/>
  <c r="T330" i="10" s="1"/>
  <c r="R265" i="10"/>
  <c r="Q265" i="10"/>
  <c r="R245" i="10"/>
  <c r="S225" i="10"/>
  <c r="L225" i="10" s="1"/>
  <c r="T225" i="10" s="1"/>
  <c r="S205" i="10"/>
  <c r="L205" i="10" s="1"/>
  <c r="T205" i="10" s="1"/>
  <c r="Q205" i="10"/>
  <c r="S264" i="10"/>
  <c r="L264" i="10" s="1"/>
  <c r="T264" i="10" s="1"/>
  <c r="R224" i="10"/>
  <c r="S224" i="10"/>
  <c r="L224" i="10" s="1"/>
  <c r="T224" i="10" s="1"/>
  <c r="Q255" i="10"/>
  <c r="R190" i="10"/>
  <c r="Q170" i="10"/>
  <c r="S150" i="10"/>
  <c r="L150" i="10" s="1"/>
  <c r="T150" i="10" s="1"/>
  <c r="Q254" i="10"/>
  <c r="K189" i="10"/>
  <c r="N189" i="10"/>
  <c r="Q169" i="10"/>
  <c r="S149" i="10"/>
  <c r="L149" i="10" s="1"/>
  <c r="T149" i="10" s="1"/>
  <c r="K129" i="10"/>
  <c r="N129" i="10"/>
  <c r="Q89" i="10"/>
  <c r="K49" i="10"/>
  <c r="N49" i="10"/>
  <c r="S49" i="10"/>
  <c r="L49" i="10" s="1"/>
  <c r="T49" i="10" s="1"/>
  <c r="R206" i="10"/>
  <c r="S156" i="10"/>
  <c r="L156" i="10" s="1"/>
  <c r="T156" i="10" s="1"/>
  <c r="Q136" i="10"/>
  <c r="Q187" i="10"/>
  <c r="N24" i="10"/>
  <c r="K24" i="10"/>
  <c r="S4" i="10"/>
  <c r="L4" i="10" s="1"/>
  <c r="T4" i="10" s="1"/>
  <c r="K126" i="10"/>
  <c r="N126" i="10"/>
  <c r="Q126" i="10"/>
  <c r="Q86" i="10"/>
  <c r="K86" i="10"/>
  <c r="N86" i="10"/>
  <c r="Q31" i="10"/>
  <c r="K11" i="10"/>
  <c r="N11" i="10"/>
  <c r="N115" i="10"/>
  <c r="K115" i="10"/>
  <c r="S30" i="10"/>
  <c r="L30" i="10" s="1"/>
  <c r="T30" i="10" s="1"/>
  <c r="S10" i="10"/>
  <c r="L10" i="10" s="1"/>
  <c r="T10" i="10" s="1"/>
  <c r="N135" i="10"/>
  <c r="K135" i="10"/>
  <c r="S135" i="10"/>
  <c r="L135" i="10" s="1"/>
  <c r="T135" i="10" s="1"/>
  <c r="Q62" i="10"/>
  <c r="S62" i="10"/>
  <c r="L62" i="10" s="1"/>
  <c r="T62" i="10" s="1"/>
  <c r="Q21" i="10"/>
  <c r="R21" i="10"/>
  <c r="S204" i="11"/>
  <c r="L204" i="11" s="1"/>
  <c r="T204" i="11" s="1"/>
  <c r="R204" i="11"/>
  <c r="K184" i="11"/>
  <c r="N184" i="11"/>
  <c r="R164" i="11"/>
  <c r="Q164" i="11"/>
  <c r="S144" i="11"/>
  <c r="L144" i="11" s="1"/>
  <c r="T144" i="11" s="1"/>
  <c r="K124" i="11"/>
  <c r="N124" i="11"/>
  <c r="K186" i="11"/>
  <c r="N186" i="11"/>
  <c r="S146" i="11"/>
  <c r="L146" i="11" s="1"/>
  <c r="T146" i="11" s="1"/>
  <c r="Q81" i="11"/>
  <c r="K61" i="11"/>
  <c r="N61" i="11"/>
  <c r="S61" i="11"/>
  <c r="L61" i="11" s="1"/>
  <c r="T61" i="11" s="1"/>
  <c r="S41" i="11"/>
  <c r="L41" i="11" s="1"/>
  <c r="T41" i="11" s="1"/>
  <c r="Q82" i="11"/>
  <c r="R82" i="11"/>
  <c r="S235" i="11"/>
  <c r="L235" i="11" s="1"/>
  <c r="T235" i="11" s="1"/>
  <c r="Q235" i="11"/>
  <c r="R175" i="11"/>
  <c r="S95" i="11"/>
  <c r="L95" i="11" s="1"/>
  <c r="T95" i="11" s="1"/>
  <c r="S76" i="11"/>
  <c r="L76" i="11" s="1"/>
  <c r="T76" i="11" s="1"/>
  <c r="K36" i="11"/>
  <c r="N36" i="11"/>
  <c r="S16" i="11"/>
  <c r="L16" i="11" s="1"/>
  <c r="T16" i="11" s="1"/>
  <c r="S66" i="11"/>
  <c r="L66" i="11" s="1"/>
  <c r="T66" i="11" s="1"/>
  <c r="N215" i="11"/>
  <c r="K215" i="11"/>
  <c r="R174" i="11"/>
  <c r="N134" i="11"/>
  <c r="K134" i="11"/>
  <c r="K94" i="11"/>
  <c r="N94" i="11"/>
  <c r="Q94" i="11"/>
  <c r="S75" i="11"/>
  <c r="L75" i="11" s="1"/>
  <c r="T75" i="11" s="1"/>
  <c r="N75" i="11"/>
  <c r="K75" i="11"/>
  <c r="Q55" i="11"/>
  <c r="N35" i="11"/>
  <c r="K35" i="11"/>
  <c r="S15" i="11"/>
  <c r="L15" i="11" s="1"/>
  <c r="T15" i="11" s="1"/>
  <c r="Q15" i="11"/>
  <c r="R62" i="11"/>
  <c r="R199" i="11"/>
  <c r="S155" i="11"/>
  <c r="L155" i="11" s="1"/>
  <c r="T155" i="11" s="1"/>
  <c r="Q155" i="11"/>
  <c r="N30" i="11"/>
  <c r="K30" i="11"/>
  <c r="R26" i="11"/>
  <c r="Q501" i="10"/>
  <c r="Q520" i="10"/>
  <c r="N500" i="10"/>
  <c r="K500" i="10"/>
  <c r="R480" i="10"/>
  <c r="K480" i="10"/>
  <c r="N480" i="10"/>
  <c r="R535" i="10"/>
  <c r="N455" i="10"/>
  <c r="K455" i="10"/>
  <c r="Q435" i="10"/>
  <c r="S409" i="10"/>
  <c r="L409" i="10" s="1"/>
  <c r="T409" i="10" s="1"/>
  <c r="S389" i="10"/>
  <c r="L389" i="10" s="1"/>
  <c r="T389" i="10" s="1"/>
  <c r="R369" i="10"/>
  <c r="S309" i="10"/>
  <c r="L309" i="10" s="1"/>
  <c r="T309" i="10" s="1"/>
  <c r="R474" i="10"/>
  <c r="S411" i="10"/>
  <c r="L411" i="10" s="1"/>
  <c r="T411" i="10" s="1"/>
  <c r="R411" i="10"/>
  <c r="S351" i="10"/>
  <c r="L351" i="10" s="1"/>
  <c r="T351" i="10" s="1"/>
  <c r="R311" i="10"/>
  <c r="K546" i="10"/>
  <c r="N546" i="10"/>
  <c r="S546" i="10"/>
  <c r="L546" i="10" s="1"/>
  <c r="T546" i="10" s="1"/>
  <c r="N316" i="10"/>
  <c r="K316" i="10"/>
  <c r="R316" i="10"/>
  <c r="R416" i="10"/>
  <c r="S286" i="10"/>
  <c r="L286" i="10" s="1"/>
  <c r="T286" i="10" s="1"/>
  <c r="K286" i="10"/>
  <c r="N286" i="10"/>
  <c r="R306" i="10"/>
  <c r="R261" i="10"/>
  <c r="Q241" i="10"/>
  <c r="S221" i="10"/>
  <c r="L221" i="10" s="1"/>
  <c r="T221" i="10" s="1"/>
  <c r="R201" i="10"/>
  <c r="S294" i="10"/>
  <c r="L294" i="10" s="1"/>
  <c r="T294" i="10" s="1"/>
  <c r="Q294" i="10"/>
  <c r="S260" i="10"/>
  <c r="L260" i="10" s="1"/>
  <c r="T260" i="10" s="1"/>
  <c r="R260" i="10"/>
  <c r="Q240" i="10"/>
  <c r="Q220" i="10"/>
  <c r="K220" i="10"/>
  <c r="N220" i="10"/>
  <c r="S200" i="10"/>
  <c r="L200" i="10" s="1"/>
  <c r="T200" i="10" s="1"/>
  <c r="Q251" i="10"/>
  <c r="R186" i="10"/>
  <c r="S166" i="10"/>
  <c r="L166" i="10" s="1"/>
  <c r="T166" i="10" s="1"/>
  <c r="K146" i="10"/>
  <c r="N146" i="10"/>
  <c r="R250" i="10"/>
  <c r="N215" i="10"/>
  <c r="K215" i="10"/>
  <c r="Q165" i="10"/>
  <c r="Q125" i="10"/>
  <c r="S105" i="10"/>
  <c r="L105" i="10" s="1"/>
  <c r="T105" i="10" s="1"/>
  <c r="K85" i="10"/>
  <c r="N85" i="10"/>
  <c r="R85" i="10"/>
  <c r="R65" i="10"/>
  <c r="Q45" i="10"/>
  <c r="R239" i="10"/>
  <c r="K239" i="10"/>
  <c r="N239" i="10"/>
  <c r="Q239" i="10"/>
  <c r="Q202" i="10"/>
  <c r="R152" i="10"/>
  <c r="S152" i="10"/>
  <c r="L152" i="10" s="1"/>
  <c r="T152" i="10" s="1"/>
  <c r="R132" i="10"/>
  <c r="Q132" i="10"/>
  <c r="R112" i="10"/>
  <c r="K92" i="10"/>
  <c r="N92" i="10"/>
  <c r="S92" i="10"/>
  <c r="L92" i="10" s="1"/>
  <c r="T92" i="10" s="1"/>
  <c r="S52" i="10"/>
  <c r="L52" i="10" s="1"/>
  <c r="T52" i="10" s="1"/>
  <c r="K52" i="10"/>
  <c r="N52" i="10"/>
  <c r="S159" i="10"/>
  <c r="L159" i="10" s="1"/>
  <c r="T159" i="10" s="1"/>
  <c r="R99" i="10"/>
  <c r="N59" i="10"/>
  <c r="K59" i="10"/>
  <c r="S59" i="10"/>
  <c r="L59" i="10" s="1"/>
  <c r="T59" i="10" s="1"/>
  <c r="Q40" i="10"/>
  <c r="K40" i="10"/>
  <c r="N40" i="10"/>
  <c r="N20" i="10"/>
  <c r="K20" i="10"/>
  <c r="Q20" i="10"/>
  <c r="S235" i="10"/>
  <c r="L235" i="10" s="1"/>
  <c r="T235" i="10" s="1"/>
  <c r="S167" i="10"/>
  <c r="L167" i="10" s="1"/>
  <c r="T167" i="10" s="1"/>
  <c r="N82" i="10"/>
  <c r="K82" i="10"/>
  <c r="Q27" i="10"/>
  <c r="N155" i="10"/>
  <c r="K155" i="10"/>
  <c r="S111" i="10"/>
  <c r="L111" i="10" s="1"/>
  <c r="T111" i="10" s="1"/>
  <c r="S71" i="10"/>
  <c r="L71" i="10" s="1"/>
  <c r="T71" i="10" s="1"/>
  <c r="R26" i="10"/>
  <c r="Q26" i="10"/>
  <c r="S114" i="10"/>
  <c r="L114" i="10" s="1"/>
  <c r="T114" i="10" s="1"/>
  <c r="N114" i="10"/>
  <c r="K114" i="10"/>
  <c r="Q74" i="10"/>
  <c r="R17" i="10"/>
  <c r="N17" i="10"/>
  <c r="K17" i="10"/>
  <c r="Q270" i="11"/>
  <c r="Q240" i="11"/>
  <c r="R240" i="11"/>
  <c r="R220" i="11"/>
  <c r="R200" i="11"/>
  <c r="S180" i="11"/>
  <c r="L180" i="11" s="1"/>
  <c r="T180" i="11" s="1"/>
  <c r="K140" i="11"/>
  <c r="N140" i="11"/>
  <c r="R140" i="11"/>
  <c r="K120" i="11"/>
  <c r="N120" i="11"/>
  <c r="S100" i="11"/>
  <c r="L100" i="11" s="1"/>
  <c r="T100" i="11" s="1"/>
  <c r="Q211" i="11"/>
  <c r="R211" i="11"/>
  <c r="Q17" i="11"/>
  <c r="K17" i="11"/>
  <c r="N17" i="11"/>
  <c r="R111" i="11"/>
  <c r="N171" i="11"/>
  <c r="K171" i="11"/>
  <c r="R92" i="11"/>
  <c r="R52" i="11"/>
  <c r="R210" i="11"/>
  <c r="K210" i="11"/>
  <c r="N210" i="11"/>
  <c r="K130" i="11"/>
  <c r="N130" i="11"/>
  <c r="N71" i="11"/>
  <c r="K71" i="11"/>
  <c r="R31" i="11"/>
  <c r="N50" i="11"/>
  <c r="K50" i="11"/>
  <c r="S261" i="11"/>
  <c r="L261" i="11" s="1"/>
  <c r="T261" i="11" s="1"/>
  <c r="R151" i="11"/>
  <c r="Q22" i="11"/>
  <c r="R14" i="11"/>
  <c r="Q557" i="10"/>
  <c r="R537" i="10"/>
  <c r="Q556" i="10"/>
  <c r="R536" i="10"/>
  <c r="K496" i="10"/>
  <c r="N496" i="10"/>
  <c r="S496" i="10"/>
  <c r="L496" i="10" s="1"/>
  <c r="T496" i="10" s="1"/>
  <c r="R491" i="10"/>
  <c r="N491" i="10"/>
  <c r="K491" i="10"/>
  <c r="R471" i="10"/>
  <c r="S430" i="10"/>
  <c r="L430" i="10" s="1"/>
  <c r="T430" i="10" s="1"/>
  <c r="Q385" i="10"/>
  <c r="K365" i="10"/>
  <c r="N365" i="10"/>
  <c r="R345" i="10"/>
  <c r="S325" i="10"/>
  <c r="L325" i="10" s="1"/>
  <c r="T325" i="10" s="1"/>
  <c r="R325" i="10"/>
  <c r="R305" i="10"/>
  <c r="S305" i="10"/>
  <c r="L305" i="10" s="1"/>
  <c r="T305" i="10" s="1"/>
  <c r="K454" i="10"/>
  <c r="N454" i="10"/>
  <c r="Q464" i="10"/>
  <c r="N342" i="10"/>
  <c r="K342" i="10"/>
  <c r="S412" i="10"/>
  <c r="L412" i="10" s="1"/>
  <c r="T412" i="10" s="1"/>
  <c r="K334" i="10"/>
  <c r="N334" i="10"/>
  <c r="S370" i="10"/>
  <c r="L370" i="10" s="1"/>
  <c r="T370" i="10" s="1"/>
  <c r="N370" i="10"/>
  <c r="K370" i="10"/>
  <c r="R257" i="10"/>
  <c r="K257" i="10"/>
  <c r="N257" i="10"/>
  <c r="R197" i="10"/>
  <c r="Q256" i="10"/>
  <c r="S222" i="10"/>
  <c r="L222" i="10" s="1"/>
  <c r="T222" i="10" s="1"/>
  <c r="S142" i="10"/>
  <c r="L142" i="10" s="1"/>
  <c r="T142" i="10" s="1"/>
  <c r="Q211" i="10"/>
  <c r="R161" i="10"/>
  <c r="S141" i="10"/>
  <c r="L141" i="10" s="1"/>
  <c r="T141" i="10" s="1"/>
  <c r="K101" i="10"/>
  <c r="N101" i="10"/>
  <c r="Q81" i="10"/>
  <c r="R81" i="10"/>
  <c r="R41" i="10"/>
  <c r="Q184" i="10"/>
  <c r="Q144" i="10"/>
  <c r="R104" i="10"/>
  <c r="R64" i="10"/>
  <c r="Q44" i="10"/>
  <c r="R151" i="10"/>
  <c r="K151" i="10"/>
  <c r="N151" i="10"/>
  <c r="R55" i="10"/>
  <c r="Q55" i="10"/>
  <c r="Q16" i="10"/>
  <c r="Q94" i="10"/>
  <c r="Q54" i="10"/>
  <c r="Q39" i="10"/>
  <c r="K19" i="10"/>
  <c r="N19" i="10"/>
  <c r="Q259" i="10"/>
  <c r="Q147" i="10"/>
  <c r="S147" i="10"/>
  <c r="L147" i="10" s="1"/>
  <c r="T147" i="10" s="1"/>
  <c r="S179" i="10"/>
  <c r="L179" i="10" s="1"/>
  <c r="T179" i="10" s="1"/>
  <c r="S110" i="10"/>
  <c r="L110" i="10" s="1"/>
  <c r="T110" i="10" s="1"/>
  <c r="Q70" i="10"/>
  <c r="R29" i="10"/>
  <c r="R9" i="10"/>
  <c r="K9" i="10"/>
  <c r="N9" i="10"/>
  <c r="R492" i="9"/>
  <c r="K492" i="9"/>
  <c r="N492" i="9"/>
  <c r="Q472" i="9"/>
  <c r="S556" i="9"/>
  <c r="L556" i="9" s="1"/>
  <c r="T556" i="9" s="1"/>
  <c r="N519" i="9"/>
  <c r="K519" i="9"/>
  <c r="S499" i="9"/>
  <c r="L499" i="9" s="1"/>
  <c r="T499" i="9" s="1"/>
  <c r="R479" i="9"/>
  <c r="K479" i="9"/>
  <c r="N479" i="9"/>
  <c r="K439" i="9"/>
  <c r="N439" i="9"/>
  <c r="R419" i="9"/>
  <c r="R547" i="9"/>
  <c r="N547" i="9"/>
  <c r="K547" i="9"/>
  <c r="Q502" i="9"/>
  <c r="K414" i="9"/>
  <c r="N414" i="9"/>
  <c r="R414" i="9"/>
  <c r="R394" i="9"/>
  <c r="Q374" i="9"/>
  <c r="K354" i="9"/>
  <c r="N354" i="9"/>
  <c r="Q354" i="9"/>
  <c r="K385" i="9"/>
  <c r="N385" i="9"/>
  <c r="Q385" i="9"/>
  <c r="S385" i="9"/>
  <c r="L385" i="9" s="1"/>
  <c r="T385" i="9" s="1"/>
  <c r="S345" i="9"/>
  <c r="L345" i="9" s="1"/>
  <c r="T345" i="9" s="1"/>
  <c r="Q436" i="9"/>
  <c r="N360" i="9"/>
  <c r="K360" i="9"/>
  <c r="R360" i="9"/>
  <c r="Q340" i="9"/>
  <c r="S340" i="9"/>
  <c r="L340" i="9" s="1"/>
  <c r="T340" i="9" s="1"/>
  <c r="K320" i="9"/>
  <c r="N320" i="9"/>
  <c r="R300" i="9"/>
  <c r="R417" i="9"/>
  <c r="R395" i="9"/>
  <c r="N315" i="9"/>
  <c r="K315" i="9"/>
  <c r="R315" i="9"/>
  <c r="Q315" i="9"/>
  <c r="R342" i="9"/>
  <c r="S342" i="9"/>
  <c r="L342" i="9" s="1"/>
  <c r="T342" i="9" s="1"/>
  <c r="Q329" i="9"/>
  <c r="S329" i="9"/>
  <c r="L329" i="9" s="1"/>
  <c r="T329" i="9" s="1"/>
  <c r="R289" i="9"/>
  <c r="Q269" i="9"/>
  <c r="K249" i="9"/>
  <c r="N249" i="9"/>
  <c r="S249" i="9"/>
  <c r="L249" i="9" s="1"/>
  <c r="T249" i="9" s="1"/>
  <c r="R229" i="9"/>
  <c r="Q209" i="9"/>
  <c r="K169" i="9"/>
  <c r="N169" i="9"/>
  <c r="S169" i="9"/>
  <c r="L169" i="9" s="1"/>
  <c r="T169" i="9" s="1"/>
  <c r="R306" i="9"/>
  <c r="R240" i="9"/>
  <c r="S180" i="9"/>
  <c r="L180" i="9" s="1"/>
  <c r="T180" i="9" s="1"/>
  <c r="Q160" i="9"/>
  <c r="K140" i="9"/>
  <c r="N140" i="9"/>
  <c r="S140" i="9"/>
  <c r="L140" i="9" s="1"/>
  <c r="T140" i="9" s="1"/>
  <c r="Q295" i="9"/>
  <c r="S275" i="9"/>
  <c r="L275" i="9" s="1"/>
  <c r="T275" i="9" s="1"/>
  <c r="Q255" i="9"/>
  <c r="Q235" i="9"/>
  <c r="N215" i="9"/>
  <c r="K215" i="9"/>
  <c r="N195" i="9"/>
  <c r="K195" i="9"/>
  <c r="N175" i="9"/>
  <c r="K175" i="9"/>
  <c r="Q175" i="9"/>
  <c r="K155" i="9"/>
  <c r="N155" i="9"/>
  <c r="S155" i="9"/>
  <c r="L155" i="9" s="1"/>
  <c r="T155" i="9" s="1"/>
  <c r="R130" i="9"/>
  <c r="N130" i="9"/>
  <c r="K130" i="9"/>
  <c r="R92" i="9"/>
  <c r="K92" i="9"/>
  <c r="N92" i="9"/>
  <c r="K52" i="9"/>
  <c r="N52" i="9"/>
  <c r="R12" i="9"/>
  <c r="S111" i="9"/>
  <c r="L111" i="9" s="1"/>
  <c r="T111" i="9" s="1"/>
  <c r="S91" i="9"/>
  <c r="L91" i="9" s="1"/>
  <c r="T91" i="9" s="1"/>
  <c r="N71" i="9"/>
  <c r="K71" i="9"/>
  <c r="R51" i="9"/>
  <c r="N51" i="9"/>
  <c r="K51" i="9"/>
  <c r="Q31" i="9"/>
  <c r="R31" i="9"/>
  <c r="S31" i="9"/>
  <c r="L31" i="9" s="1"/>
  <c r="T31" i="9" s="1"/>
  <c r="S11" i="9"/>
  <c r="L11" i="9" s="1"/>
  <c r="T11" i="9" s="1"/>
  <c r="R11" i="9"/>
  <c r="S114" i="9"/>
  <c r="L114" i="9" s="1"/>
  <c r="T114" i="9" s="1"/>
  <c r="Q94" i="9"/>
  <c r="R74" i="9"/>
  <c r="N74" i="9"/>
  <c r="K74" i="9"/>
  <c r="S54" i="9"/>
  <c r="L54" i="9" s="1"/>
  <c r="T54" i="9" s="1"/>
  <c r="Q34" i="9"/>
  <c r="K145" i="9"/>
  <c r="N145" i="9"/>
  <c r="S101" i="9"/>
  <c r="L101" i="9" s="1"/>
  <c r="T101" i="9" s="1"/>
  <c r="Q81" i="9"/>
  <c r="N81" i="9"/>
  <c r="K81" i="9"/>
  <c r="R61" i="9"/>
  <c r="S61" i="9"/>
  <c r="L61" i="9" s="1"/>
  <c r="T61" i="9" s="1"/>
  <c r="Q524" i="8"/>
  <c r="S484" i="8"/>
  <c r="L484" i="8" s="1"/>
  <c r="T484" i="8" s="1"/>
  <c r="R484" i="8"/>
  <c r="N464" i="8"/>
  <c r="K464" i="8"/>
  <c r="Q424" i="8"/>
  <c r="S535" i="8"/>
  <c r="L535" i="8" s="1"/>
  <c r="T535" i="8" s="1"/>
  <c r="R535" i="8"/>
  <c r="Q455" i="8"/>
  <c r="S435" i="8"/>
  <c r="L435" i="8" s="1"/>
  <c r="T435" i="8" s="1"/>
  <c r="K435" i="8"/>
  <c r="N435" i="8"/>
  <c r="S415" i="8"/>
  <c r="L415" i="8" s="1"/>
  <c r="T415" i="8" s="1"/>
  <c r="Q514" i="8"/>
  <c r="Q494" i="8"/>
  <c r="S474" i="8"/>
  <c r="L474" i="8" s="1"/>
  <c r="T474" i="8" s="1"/>
  <c r="K414" i="8"/>
  <c r="N414" i="8"/>
  <c r="Q376" i="8"/>
  <c r="R376" i="8"/>
  <c r="S316" i="8"/>
  <c r="L316" i="8" s="1"/>
  <c r="T316" i="8" s="1"/>
  <c r="K379" i="8"/>
  <c r="N379" i="8"/>
  <c r="K359" i="8"/>
  <c r="N359" i="8"/>
  <c r="S359" i="8"/>
  <c r="L359" i="8" s="1"/>
  <c r="T359" i="8" s="1"/>
  <c r="S339" i="8"/>
  <c r="L339" i="8" s="1"/>
  <c r="T339" i="8" s="1"/>
  <c r="S319" i="8"/>
  <c r="L319" i="8" s="1"/>
  <c r="T319" i="8" s="1"/>
  <c r="Q319" i="8"/>
  <c r="Q279" i="8"/>
  <c r="K279" i="8"/>
  <c r="N279" i="8"/>
  <c r="R259" i="8"/>
  <c r="S425" i="8"/>
  <c r="L425" i="8" s="1"/>
  <c r="T425" i="8" s="1"/>
  <c r="N425" i="8"/>
  <c r="K425" i="8"/>
  <c r="K374" i="8"/>
  <c r="N374" i="8"/>
  <c r="Q374" i="8"/>
  <c r="N354" i="8"/>
  <c r="K354" i="8"/>
  <c r="R334" i="8"/>
  <c r="S314" i="8"/>
  <c r="L314" i="8" s="1"/>
  <c r="T314" i="8" s="1"/>
  <c r="R274" i="8"/>
  <c r="Q274" i="8"/>
  <c r="R261" i="8"/>
  <c r="Q239" i="8"/>
  <c r="Q219" i="8"/>
  <c r="S557" i="9"/>
  <c r="L557" i="9" s="1"/>
  <c r="T557" i="9" s="1"/>
  <c r="T879" i="9" s="1"/>
  <c r="I883" i="9" s="1"/>
  <c r="K537" i="9"/>
  <c r="N537" i="9"/>
  <c r="Q536" i="9"/>
  <c r="R536" i="9"/>
  <c r="S477" i="9"/>
  <c r="L477" i="9" s="1"/>
  <c r="T477" i="9" s="1"/>
  <c r="S484" i="9"/>
  <c r="L484" i="9" s="1"/>
  <c r="T484" i="9" s="1"/>
  <c r="S495" i="9"/>
  <c r="L495" i="9" s="1"/>
  <c r="T495" i="9" s="1"/>
  <c r="K435" i="9"/>
  <c r="N435" i="9"/>
  <c r="Q415" i="9"/>
  <c r="R415" i="9"/>
  <c r="Q514" i="9"/>
  <c r="S494" i="9"/>
  <c r="L494" i="9" s="1"/>
  <c r="T494" i="9" s="1"/>
  <c r="S474" i="9"/>
  <c r="L474" i="9" s="1"/>
  <c r="T474" i="9" s="1"/>
  <c r="R454" i="9"/>
  <c r="R464" i="9"/>
  <c r="S424" i="9"/>
  <c r="L424" i="9" s="1"/>
  <c r="T424" i="9" s="1"/>
  <c r="K410" i="9"/>
  <c r="N410" i="9"/>
  <c r="Q410" i="9"/>
  <c r="K390" i="9"/>
  <c r="N390" i="9"/>
  <c r="R341" i="9"/>
  <c r="R396" i="9"/>
  <c r="Q396" i="9"/>
  <c r="N376" i="9"/>
  <c r="K376" i="9"/>
  <c r="S316" i="9"/>
  <c r="L316" i="9" s="1"/>
  <c r="T316" i="9" s="1"/>
  <c r="N316" i="9"/>
  <c r="K316" i="9"/>
  <c r="N429" i="9"/>
  <c r="K429" i="9"/>
  <c r="Q411" i="9"/>
  <c r="R411" i="9"/>
  <c r="Q391" i="9"/>
  <c r="S371" i="9"/>
  <c r="L371" i="9" s="1"/>
  <c r="T371" i="9" s="1"/>
  <c r="R371" i="9"/>
  <c r="Q351" i="9"/>
  <c r="R311" i="9"/>
  <c r="S334" i="9"/>
  <c r="L334" i="9" s="1"/>
  <c r="T334" i="9" s="1"/>
  <c r="R334" i="9"/>
  <c r="N294" i="9"/>
  <c r="K294" i="9"/>
  <c r="Q274" i="9"/>
  <c r="Q254" i="9"/>
  <c r="R234" i="9"/>
  <c r="R194" i="9"/>
  <c r="Q174" i="9"/>
  <c r="K174" i="9"/>
  <c r="N174" i="9"/>
  <c r="K285" i="9"/>
  <c r="N285" i="9"/>
  <c r="S265" i="9"/>
  <c r="L265" i="9" s="1"/>
  <c r="T265" i="9" s="1"/>
  <c r="S245" i="9"/>
  <c r="L245" i="9" s="1"/>
  <c r="T245" i="9" s="1"/>
  <c r="K245" i="9"/>
  <c r="N245" i="9"/>
  <c r="Q225" i="9"/>
  <c r="Q205" i="9"/>
  <c r="R185" i="9"/>
  <c r="K165" i="9"/>
  <c r="N165" i="9"/>
  <c r="N302" i="9"/>
  <c r="K302" i="9"/>
  <c r="R256" i="9"/>
  <c r="N256" i="9"/>
  <c r="K256" i="9"/>
  <c r="S216" i="9"/>
  <c r="L216" i="9" s="1"/>
  <c r="T216" i="9" s="1"/>
  <c r="N196" i="9"/>
  <c r="K196" i="9"/>
  <c r="R196" i="9"/>
  <c r="Q156" i="9"/>
  <c r="R136" i="9"/>
  <c r="K136" i="9"/>
  <c r="N136" i="9"/>
  <c r="R305" i="9"/>
  <c r="N251" i="9"/>
  <c r="K251" i="9"/>
  <c r="Q151" i="9"/>
  <c r="R151" i="9"/>
  <c r="K131" i="9"/>
  <c r="N131" i="9"/>
  <c r="Q124" i="9"/>
  <c r="R124" i="9"/>
  <c r="Q104" i="9"/>
  <c r="N84" i="9"/>
  <c r="K84" i="9"/>
  <c r="K44" i="9"/>
  <c r="N44" i="9"/>
  <c r="R44" i="9"/>
  <c r="K24" i="9"/>
  <c r="N24" i="9"/>
  <c r="Q4" i="9"/>
  <c r="Q127" i="9"/>
  <c r="K87" i="9"/>
  <c r="N87" i="9"/>
  <c r="R142" i="9"/>
  <c r="R110" i="9"/>
  <c r="S110" i="9"/>
  <c r="L110" i="9" s="1"/>
  <c r="T110" i="9" s="1"/>
  <c r="Q90" i="9"/>
  <c r="S70" i="9"/>
  <c r="L70" i="9" s="1"/>
  <c r="T70" i="9" s="1"/>
  <c r="Q50" i="9"/>
  <c r="R97" i="9"/>
  <c r="Q97" i="9"/>
  <c r="Q77" i="9"/>
  <c r="S17" i="9"/>
  <c r="L17" i="9" s="1"/>
  <c r="T17" i="9" s="1"/>
  <c r="Q17" i="9"/>
  <c r="Q556" i="8"/>
  <c r="S520" i="8"/>
  <c r="L520" i="8" s="1"/>
  <c r="T520" i="8" s="1"/>
  <c r="S500" i="8"/>
  <c r="L500" i="8" s="1"/>
  <c r="T500" i="8" s="1"/>
  <c r="R480" i="8"/>
  <c r="R420" i="8"/>
  <c r="H558" i="8"/>
  <c r="H879" i="8" s="1"/>
  <c r="R554" i="8"/>
  <c r="N491" i="8"/>
  <c r="K491" i="8"/>
  <c r="K471" i="8"/>
  <c r="N471" i="8"/>
  <c r="R411" i="8"/>
  <c r="S530" i="8"/>
  <c r="L530" i="8" s="1"/>
  <c r="T530" i="8" s="1"/>
  <c r="Q490" i="8"/>
  <c r="R490" i="8"/>
  <c r="Q430" i="8"/>
  <c r="S410" i="8"/>
  <c r="L410" i="8" s="1"/>
  <c r="T410" i="8" s="1"/>
  <c r="K392" i="8"/>
  <c r="N392" i="8"/>
  <c r="Q501" i="8"/>
  <c r="Q477" i="8"/>
  <c r="S395" i="8"/>
  <c r="L395" i="8" s="1"/>
  <c r="T395" i="8" s="1"/>
  <c r="K375" i="8"/>
  <c r="N375" i="8"/>
  <c r="K355" i="8"/>
  <c r="N355" i="8"/>
  <c r="R315" i="8"/>
  <c r="S295" i="8"/>
  <c r="L295" i="8" s="1"/>
  <c r="T295" i="8" s="1"/>
  <c r="R295" i="8"/>
  <c r="K421" i="8"/>
  <c r="N421" i="8"/>
  <c r="R370" i="8"/>
  <c r="N370" i="8"/>
  <c r="K370" i="8"/>
  <c r="R350" i="8"/>
  <c r="R330" i="8"/>
  <c r="N310" i="8"/>
  <c r="K310" i="8"/>
  <c r="Q290" i="8"/>
  <c r="N255" i="8"/>
  <c r="K255" i="8"/>
  <c r="K235" i="8"/>
  <c r="N235" i="8"/>
  <c r="Q235" i="8"/>
  <c r="K215" i="8"/>
  <c r="N215" i="8"/>
  <c r="S546" i="9"/>
  <c r="L546" i="9" s="1"/>
  <c r="T546" i="9" s="1"/>
  <c r="K546" i="9"/>
  <c r="N546" i="9"/>
  <c r="R549" i="9"/>
  <c r="N529" i="9"/>
  <c r="K529" i="9"/>
  <c r="R469" i="9"/>
  <c r="K520" i="9"/>
  <c r="N520" i="9"/>
  <c r="R491" i="9"/>
  <c r="Q491" i="9"/>
  <c r="S471" i="9"/>
  <c r="L471" i="9" s="1"/>
  <c r="T471" i="9" s="1"/>
  <c r="Q555" i="9"/>
  <c r="Q530" i="9"/>
  <c r="Q490" i="9"/>
  <c r="S490" i="9"/>
  <c r="L490" i="9" s="1"/>
  <c r="T490" i="9" s="1"/>
  <c r="R430" i="9"/>
  <c r="Q430" i="9"/>
  <c r="S377" i="9"/>
  <c r="L377" i="9" s="1"/>
  <c r="T377" i="9" s="1"/>
  <c r="K412" i="9"/>
  <c r="N412" i="9"/>
  <c r="Q425" i="9"/>
  <c r="K330" i="9"/>
  <c r="N330" i="9"/>
  <c r="S290" i="9"/>
  <c r="L290" i="9" s="1"/>
  <c r="T290" i="9" s="1"/>
  <c r="R290" i="9"/>
  <c r="N270" i="9"/>
  <c r="K270" i="9"/>
  <c r="N250" i="9"/>
  <c r="K250" i="9"/>
  <c r="R281" i="9"/>
  <c r="K241" i="9"/>
  <c r="N241" i="9"/>
  <c r="Q241" i="9"/>
  <c r="Q221" i="9"/>
  <c r="K201" i="9"/>
  <c r="N201" i="9"/>
  <c r="N314" i="9"/>
  <c r="K314" i="9"/>
  <c r="Q314" i="9"/>
  <c r="S314" i="9"/>
  <c r="L314" i="9" s="1"/>
  <c r="T314" i="9" s="1"/>
  <c r="S212" i="9"/>
  <c r="L212" i="9" s="1"/>
  <c r="T212" i="9" s="1"/>
  <c r="S172" i="9"/>
  <c r="L172" i="9" s="1"/>
  <c r="T172" i="9" s="1"/>
  <c r="Q172" i="9"/>
  <c r="N152" i="9"/>
  <c r="K152" i="9"/>
  <c r="Q301" i="9"/>
  <c r="N287" i="9"/>
  <c r="K287" i="9"/>
  <c r="N187" i="9"/>
  <c r="K187" i="9"/>
  <c r="Q167" i="9"/>
  <c r="R162" i="9"/>
  <c r="S120" i="9"/>
  <c r="L120" i="9" s="1"/>
  <c r="T120" i="9" s="1"/>
  <c r="R100" i="9"/>
  <c r="Q60" i="9"/>
  <c r="S40" i="9"/>
  <c r="L40" i="9" s="1"/>
  <c r="T40" i="9" s="1"/>
  <c r="R40" i="9"/>
  <c r="Q20" i="9"/>
  <c r="S161" i="9"/>
  <c r="L161" i="9" s="1"/>
  <c r="T161" i="9" s="1"/>
  <c r="S99" i="9"/>
  <c r="L99" i="9" s="1"/>
  <c r="T99" i="9" s="1"/>
  <c r="Q79" i="9"/>
  <c r="R59" i="9"/>
  <c r="Q39" i="9"/>
  <c r="Q19" i="9"/>
  <c r="Q154" i="9"/>
  <c r="Q126" i="9"/>
  <c r="Q86" i="9"/>
  <c r="R86" i="9"/>
  <c r="N86" i="9"/>
  <c r="K86" i="9"/>
  <c r="S66" i="9"/>
  <c r="L66" i="9" s="1"/>
  <c r="T66" i="9" s="1"/>
  <c r="N26" i="9"/>
  <c r="K26" i="9"/>
  <c r="Q109" i="9"/>
  <c r="S89" i="9"/>
  <c r="L89" i="9" s="1"/>
  <c r="T89" i="9" s="1"/>
  <c r="R69" i="9"/>
  <c r="K49" i="9"/>
  <c r="N49" i="9"/>
  <c r="S9" i="9"/>
  <c r="L9" i="9" s="1"/>
  <c r="T9" i="9" s="1"/>
  <c r="R9" i="9"/>
  <c r="K557" i="8"/>
  <c r="N557" i="8"/>
  <c r="K536" i="8"/>
  <c r="N536" i="8"/>
  <c r="K496" i="8"/>
  <c r="N496" i="8"/>
  <c r="S476" i="8"/>
  <c r="L476" i="8" s="1"/>
  <c r="T476" i="8" s="1"/>
  <c r="R476" i="8"/>
  <c r="Q476" i="8"/>
  <c r="Q436" i="8"/>
  <c r="K416" i="8"/>
  <c r="N416" i="8"/>
  <c r="Q416" i="8"/>
  <c r="S547" i="8"/>
  <c r="L547" i="8" s="1"/>
  <c r="T547" i="8" s="1"/>
  <c r="Q546" i="8"/>
  <c r="Q409" i="8"/>
  <c r="S384" i="8"/>
  <c r="L384" i="8" s="1"/>
  <c r="T384" i="8" s="1"/>
  <c r="S364" i="8"/>
  <c r="L364" i="8" s="1"/>
  <c r="T364" i="8" s="1"/>
  <c r="S324" i="8"/>
  <c r="L324" i="8" s="1"/>
  <c r="T324" i="8" s="1"/>
  <c r="R304" i="8"/>
  <c r="K304" i="8"/>
  <c r="N304" i="8"/>
  <c r="S284" i="8"/>
  <c r="L284" i="8" s="1"/>
  <c r="T284" i="8" s="1"/>
  <c r="Q284" i="8"/>
  <c r="R264" i="8"/>
  <c r="Q264" i="8"/>
  <c r="R429" i="8"/>
  <c r="S429" i="8"/>
  <c r="L429" i="8" s="1"/>
  <c r="T429" i="8" s="1"/>
  <c r="K371" i="8"/>
  <c r="N371" i="8"/>
  <c r="R371" i="8"/>
  <c r="N351" i="8"/>
  <c r="K351" i="8"/>
  <c r="R311" i="8"/>
  <c r="Q417" i="8"/>
  <c r="R326" i="8"/>
  <c r="Q326" i="8"/>
  <c r="R306" i="8"/>
  <c r="S286" i="8"/>
  <c r="L286" i="8" s="1"/>
  <c r="T286" i="8" s="1"/>
  <c r="S289" i="8"/>
  <c r="L289" i="8" s="1"/>
  <c r="T289" i="8" s="1"/>
  <c r="Q545" i="9"/>
  <c r="Q535" i="9"/>
  <c r="R535" i="9"/>
  <c r="R476" i="9"/>
  <c r="Q416" i="9"/>
  <c r="S416" i="9"/>
  <c r="L416" i="9" s="1"/>
  <c r="T416" i="9" s="1"/>
  <c r="R362" i="9"/>
  <c r="R449" i="9"/>
  <c r="Q409" i="9"/>
  <c r="R369" i="9"/>
  <c r="S369" i="9"/>
  <c r="L369" i="9" s="1"/>
  <c r="T369" i="9" s="1"/>
  <c r="R349" i="9"/>
  <c r="Q349" i="9"/>
  <c r="Q440" i="9"/>
  <c r="S404" i="9"/>
  <c r="L404" i="9" s="1"/>
  <c r="T404" i="9" s="1"/>
  <c r="Q384" i="9"/>
  <c r="R364" i="9"/>
  <c r="K324" i="9"/>
  <c r="N324" i="9"/>
  <c r="S304" i="9"/>
  <c r="L304" i="9" s="1"/>
  <c r="T304" i="9" s="1"/>
  <c r="S421" i="9"/>
  <c r="L421" i="9" s="1"/>
  <c r="T421" i="9" s="1"/>
  <c r="Q399" i="9"/>
  <c r="R379" i="9"/>
  <c r="R299" i="9"/>
  <c r="S326" i="9"/>
  <c r="L326" i="9" s="1"/>
  <c r="T326" i="9" s="1"/>
  <c r="N286" i="9"/>
  <c r="K286" i="9"/>
  <c r="S206" i="9"/>
  <c r="L206" i="9" s="1"/>
  <c r="T206" i="9" s="1"/>
  <c r="N186" i="9"/>
  <c r="K186" i="9"/>
  <c r="S317" i="9"/>
  <c r="L317" i="9" s="1"/>
  <c r="T317" i="9" s="1"/>
  <c r="R257" i="9"/>
  <c r="Q197" i="9"/>
  <c r="S197" i="9"/>
  <c r="L197" i="9" s="1"/>
  <c r="T197" i="9" s="1"/>
  <c r="Q310" i="9"/>
  <c r="R310" i="9"/>
  <c r="N284" i="9"/>
  <c r="K284" i="9"/>
  <c r="Q244" i="9"/>
  <c r="R224" i="9"/>
  <c r="K224" i="9"/>
  <c r="N224" i="9"/>
  <c r="N204" i="9"/>
  <c r="K204" i="9"/>
  <c r="S164" i="9"/>
  <c r="L164" i="9" s="1"/>
  <c r="T164" i="9" s="1"/>
  <c r="Q164" i="9"/>
  <c r="Q279" i="9"/>
  <c r="K259" i="9"/>
  <c r="N259" i="9"/>
  <c r="S259" i="9"/>
  <c r="L259" i="9" s="1"/>
  <c r="T259" i="9" s="1"/>
  <c r="S239" i="9"/>
  <c r="L239" i="9" s="1"/>
  <c r="T239" i="9" s="1"/>
  <c r="S219" i="9"/>
  <c r="L219" i="9" s="1"/>
  <c r="T219" i="9" s="1"/>
  <c r="K199" i="9"/>
  <c r="N199" i="9"/>
  <c r="Q179" i="9"/>
  <c r="Q159" i="9"/>
  <c r="S139" i="9"/>
  <c r="L139" i="9" s="1"/>
  <c r="T139" i="9" s="1"/>
  <c r="R139" i="9"/>
  <c r="R134" i="9"/>
  <c r="Q96" i="9"/>
  <c r="N96" i="9"/>
  <c r="K96" i="9"/>
  <c r="S36" i="9"/>
  <c r="L36" i="9" s="1"/>
  <c r="T36" i="9" s="1"/>
  <c r="Q36" i="9"/>
  <c r="S16" i="9"/>
  <c r="L16" i="9" s="1"/>
  <c r="T16" i="9" s="1"/>
  <c r="R157" i="9"/>
  <c r="K75" i="9"/>
  <c r="N75" i="9"/>
  <c r="S75" i="9"/>
  <c r="L75" i="9" s="1"/>
  <c r="T75" i="9" s="1"/>
  <c r="Q75" i="9"/>
  <c r="R55" i="9"/>
  <c r="R35" i="9"/>
  <c r="S150" i="9"/>
  <c r="L150" i="9" s="1"/>
  <c r="T150" i="9" s="1"/>
  <c r="N150" i="9"/>
  <c r="K150" i="9"/>
  <c r="K62" i="9"/>
  <c r="N62" i="9"/>
  <c r="R22" i="9"/>
  <c r="S22" i="9"/>
  <c r="L22" i="9" s="1"/>
  <c r="T22" i="9" s="1"/>
  <c r="K149" i="9"/>
  <c r="N149" i="9"/>
  <c r="Q125" i="9"/>
  <c r="R125" i="9"/>
  <c r="Q105" i="9"/>
  <c r="K85" i="9"/>
  <c r="N85" i="9"/>
  <c r="Q65" i="9"/>
  <c r="R45" i="9"/>
  <c r="R25" i="9"/>
  <c r="Q5" i="9"/>
  <c r="R549" i="8"/>
  <c r="Q544" i="8"/>
  <c r="S492" i="8"/>
  <c r="L492" i="8" s="1"/>
  <c r="T492" i="8" s="1"/>
  <c r="Q492" i="8"/>
  <c r="S472" i="8"/>
  <c r="L472" i="8" s="1"/>
  <c r="T472" i="8" s="1"/>
  <c r="N412" i="8"/>
  <c r="K412" i="8"/>
  <c r="R519" i="8"/>
  <c r="R499" i="8"/>
  <c r="K479" i="8"/>
  <c r="N479" i="8"/>
  <c r="Q439" i="8"/>
  <c r="R419" i="8"/>
  <c r="S399" i="8"/>
  <c r="L399" i="8" s="1"/>
  <c r="T399" i="8" s="1"/>
  <c r="S502" i="8"/>
  <c r="L502" i="8" s="1"/>
  <c r="T502" i="8" s="1"/>
  <c r="Q502" i="8"/>
  <c r="N380" i="8"/>
  <c r="K380" i="8"/>
  <c r="R360" i="8"/>
  <c r="Q340" i="8"/>
  <c r="R340" i="8"/>
  <c r="Q320" i="8"/>
  <c r="K300" i="8"/>
  <c r="N300" i="8"/>
  <c r="K280" i="8"/>
  <c r="N280" i="8"/>
  <c r="Q529" i="8"/>
  <c r="R404" i="8"/>
  <c r="K287" i="8"/>
  <c r="N287" i="8"/>
  <c r="N449" i="8"/>
  <c r="K449" i="8"/>
  <c r="R449" i="8"/>
  <c r="Q396" i="8"/>
  <c r="N362" i="8"/>
  <c r="K362" i="8"/>
  <c r="R342" i="8"/>
  <c r="K342" i="8"/>
  <c r="N342" i="8"/>
  <c r="Q302" i="8"/>
  <c r="N265" i="8"/>
  <c r="K265" i="8"/>
  <c r="Q211" i="8"/>
  <c r="N211" i="8"/>
  <c r="K211" i="8"/>
  <c r="S171" i="8"/>
  <c r="L171" i="8" s="1"/>
  <c r="T171" i="8" s="1"/>
  <c r="R151" i="8"/>
  <c r="S365" i="8"/>
  <c r="L365" i="8" s="1"/>
  <c r="T365" i="8" s="1"/>
  <c r="S254" i="8"/>
  <c r="L254" i="8" s="1"/>
  <c r="T254" i="8" s="1"/>
  <c r="R214" i="8"/>
  <c r="Q214" i="8"/>
  <c r="S194" i="8"/>
  <c r="L194" i="8" s="1"/>
  <c r="T194" i="8" s="1"/>
  <c r="R174" i="8"/>
  <c r="K174" i="8"/>
  <c r="N174" i="8"/>
  <c r="R305" i="8"/>
  <c r="R229" i="8"/>
  <c r="K229" i="8"/>
  <c r="N229" i="8"/>
  <c r="R209" i="8"/>
  <c r="Q209" i="8"/>
  <c r="K169" i="8"/>
  <c r="N169" i="8"/>
  <c r="Q149" i="8"/>
  <c r="K325" i="8"/>
  <c r="N325" i="8"/>
  <c r="R109" i="8"/>
  <c r="Q89" i="8"/>
  <c r="S69" i="8"/>
  <c r="L69" i="8" s="1"/>
  <c r="T69" i="8" s="1"/>
  <c r="K49" i="8"/>
  <c r="N49" i="8"/>
  <c r="R49" i="8"/>
  <c r="Q160" i="8"/>
  <c r="S160" i="8"/>
  <c r="L160" i="8" s="1"/>
  <c r="T160" i="8" s="1"/>
  <c r="N144" i="8"/>
  <c r="K144" i="8"/>
  <c r="R96" i="8"/>
  <c r="K96" i="8"/>
  <c r="N96" i="8"/>
  <c r="N36" i="8"/>
  <c r="K36" i="8"/>
  <c r="S36" i="8"/>
  <c r="L36" i="8" s="1"/>
  <c r="T36" i="8" s="1"/>
  <c r="Q16" i="8"/>
  <c r="S16" i="8"/>
  <c r="L16" i="8" s="1"/>
  <c r="T16" i="8" s="1"/>
  <c r="N196" i="8"/>
  <c r="K196" i="8"/>
  <c r="K90" i="8"/>
  <c r="N90" i="8"/>
  <c r="Q34" i="8"/>
  <c r="S34" i="8"/>
  <c r="L34" i="8" s="1"/>
  <c r="T34" i="8" s="1"/>
  <c r="K269" i="8"/>
  <c r="N269" i="8"/>
  <c r="K99" i="8"/>
  <c r="N99" i="8"/>
  <c r="S99" i="8"/>
  <c r="L99" i="8" s="1"/>
  <c r="T99" i="8" s="1"/>
  <c r="Q79" i="8"/>
  <c r="R79" i="8"/>
  <c r="N39" i="8"/>
  <c r="K39" i="8"/>
  <c r="S39" i="8"/>
  <c r="L39" i="8" s="1"/>
  <c r="T39" i="8" s="1"/>
  <c r="Q39" i="8"/>
  <c r="Q19" i="8"/>
  <c r="S389" i="8"/>
  <c r="L389" i="8" s="1"/>
  <c r="T389" i="8" s="1"/>
  <c r="S425" i="7"/>
  <c r="L425" i="7" s="1"/>
  <c r="T425" i="7" s="1"/>
  <c r="Q544" i="7"/>
  <c r="G548" i="7"/>
  <c r="K524" i="7"/>
  <c r="N524" i="7"/>
  <c r="R484" i="7"/>
  <c r="S464" i="7"/>
  <c r="L464" i="7" s="1"/>
  <c r="T464" i="7" s="1"/>
  <c r="S424" i="7"/>
  <c r="L424" i="7" s="1"/>
  <c r="T424" i="7" s="1"/>
  <c r="N557" i="7"/>
  <c r="K557" i="7"/>
  <c r="R557" i="7"/>
  <c r="R535" i="7"/>
  <c r="R495" i="7"/>
  <c r="R435" i="7"/>
  <c r="R415" i="7"/>
  <c r="R430" i="7"/>
  <c r="N430" i="7"/>
  <c r="K430" i="7"/>
  <c r="R384" i="7"/>
  <c r="N364" i="7"/>
  <c r="K364" i="7"/>
  <c r="S324" i="7"/>
  <c r="L324" i="7" s="1"/>
  <c r="T324" i="7" s="1"/>
  <c r="N304" i="7"/>
  <c r="K304" i="7"/>
  <c r="R284" i="7"/>
  <c r="S264" i="7"/>
  <c r="L264" i="7" s="1"/>
  <c r="T264" i="7" s="1"/>
  <c r="S391" i="7"/>
  <c r="L391" i="7" s="1"/>
  <c r="T391" i="7" s="1"/>
  <c r="Q371" i="7"/>
  <c r="N414" i="7"/>
  <c r="K414" i="7"/>
  <c r="S362" i="7"/>
  <c r="L362" i="7" s="1"/>
  <c r="T362" i="7" s="1"/>
  <c r="N362" i="7"/>
  <c r="K362" i="7"/>
  <c r="Q342" i="7"/>
  <c r="S342" i="7"/>
  <c r="L342" i="7" s="1"/>
  <c r="T342" i="7" s="1"/>
  <c r="S281" i="7"/>
  <c r="L281" i="7" s="1"/>
  <c r="T281" i="7" s="1"/>
  <c r="Q250" i="7"/>
  <c r="S210" i="7"/>
  <c r="L210" i="7" s="1"/>
  <c r="T210" i="7" s="1"/>
  <c r="Q190" i="7"/>
  <c r="Q170" i="7"/>
  <c r="N170" i="7"/>
  <c r="K170" i="7"/>
  <c r="R150" i="7"/>
  <c r="Q130" i="7"/>
  <c r="R389" i="7"/>
  <c r="Q305" i="7"/>
  <c r="S249" i="7"/>
  <c r="L249" i="7" s="1"/>
  <c r="T249" i="7" s="1"/>
  <c r="R249" i="7"/>
  <c r="Q209" i="7"/>
  <c r="R189" i="7"/>
  <c r="S189" i="7"/>
  <c r="L189" i="7" s="1"/>
  <c r="T189" i="7" s="1"/>
  <c r="R169" i="7"/>
  <c r="S169" i="7"/>
  <c r="L169" i="7" s="1"/>
  <c r="T169" i="7" s="1"/>
  <c r="K169" i="7"/>
  <c r="N169" i="7"/>
  <c r="R149" i="7"/>
  <c r="Q385" i="7"/>
  <c r="N385" i="7"/>
  <c r="K385" i="7"/>
  <c r="S361" i="7"/>
  <c r="L361" i="7" s="1"/>
  <c r="T361" i="7" s="1"/>
  <c r="Q361" i="7"/>
  <c r="R269" i="7"/>
  <c r="Q269" i="7"/>
  <c r="Q220" i="7"/>
  <c r="K220" i="7"/>
  <c r="N220" i="7"/>
  <c r="R200" i="7"/>
  <c r="N200" i="7"/>
  <c r="K200" i="7"/>
  <c r="R140" i="7"/>
  <c r="N140" i="7"/>
  <c r="K140" i="7"/>
  <c r="Q140" i="7"/>
  <c r="S195" i="7"/>
  <c r="L195" i="7" s="1"/>
  <c r="T195" i="7" s="1"/>
  <c r="N171" i="7"/>
  <c r="K171" i="7"/>
  <c r="S147" i="7"/>
  <c r="L147" i="7" s="1"/>
  <c r="T147" i="7" s="1"/>
  <c r="R147" i="7"/>
  <c r="S92" i="7"/>
  <c r="L92" i="7" s="1"/>
  <c r="T92" i="7" s="1"/>
  <c r="R52" i="7"/>
  <c r="S52" i="7"/>
  <c r="L52" i="7" s="1"/>
  <c r="T52" i="7" s="1"/>
  <c r="S12" i="7"/>
  <c r="L12" i="7" s="1"/>
  <c r="T12" i="7" s="1"/>
  <c r="K12" i="7"/>
  <c r="N12" i="7"/>
  <c r="S131" i="7"/>
  <c r="L131" i="7" s="1"/>
  <c r="T131" i="7" s="1"/>
  <c r="R29" i="7"/>
  <c r="N29" i="7"/>
  <c r="K29" i="7"/>
  <c r="S91" i="7"/>
  <c r="L91" i="7" s="1"/>
  <c r="T91" i="7" s="1"/>
  <c r="N91" i="7"/>
  <c r="K91" i="7"/>
  <c r="S71" i="7"/>
  <c r="L71" i="7" s="1"/>
  <c r="T71" i="7" s="1"/>
  <c r="Q51" i="7"/>
  <c r="Q31" i="7"/>
  <c r="Q11" i="7"/>
  <c r="Q120" i="7"/>
  <c r="R120" i="7"/>
  <c r="S65" i="7"/>
  <c r="L65" i="7" s="1"/>
  <c r="T65" i="7" s="1"/>
  <c r="Q139" i="7"/>
  <c r="S139" i="7"/>
  <c r="L139" i="7" s="1"/>
  <c r="T139" i="7" s="1"/>
  <c r="N90" i="7"/>
  <c r="K90" i="7"/>
  <c r="K70" i="7"/>
  <c r="N70" i="7"/>
  <c r="Q50" i="7"/>
  <c r="N50" i="7"/>
  <c r="K50" i="7"/>
  <c r="S30" i="7"/>
  <c r="L30" i="7" s="1"/>
  <c r="T30" i="7" s="1"/>
  <c r="N10" i="7"/>
  <c r="K10" i="7"/>
  <c r="R10" i="7"/>
  <c r="S101" i="7"/>
  <c r="L101" i="7" s="1"/>
  <c r="T101" i="7" s="1"/>
  <c r="K101" i="7"/>
  <c r="N101" i="7"/>
  <c r="S41" i="7"/>
  <c r="L41" i="7" s="1"/>
  <c r="T41" i="7" s="1"/>
  <c r="R41" i="7"/>
  <c r="N41" i="7"/>
  <c r="K41" i="7"/>
  <c r="R187" i="8"/>
  <c r="R167" i="8"/>
  <c r="Q147" i="8"/>
  <c r="K127" i="8"/>
  <c r="N127" i="8"/>
  <c r="Q127" i="8"/>
  <c r="N361" i="8"/>
  <c r="K361" i="8"/>
  <c r="R281" i="8"/>
  <c r="Q281" i="8"/>
  <c r="K250" i="8"/>
  <c r="N250" i="8"/>
  <c r="R210" i="8"/>
  <c r="Q190" i="8"/>
  <c r="R190" i="8"/>
  <c r="S130" i="8"/>
  <c r="L130" i="8" s="1"/>
  <c r="T130" i="8" s="1"/>
  <c r="Q469" i="8"/>
  <c r="R469" i="8"/>
  <c r="S469" i="8"/>
  <c r="L469" i="8" s="1"/>
  <c r="T469" i="8" s="1"/>
  <c r="R301" i="8"/>
  <c r="N225" i="8"/>
  <c r="K225" i="8"/>
  <c r="Q205" i="8"/>
  <c r="S185" i="8"/>
  <c r="L185" i="8" s="1"/>
  <c r="T185" i="8" s="1"/>
  <c r="R165" i="8"/>
  <c r="N317" i="8"/>
  <c r="K317" i="8"/>
  <c r="S317" i="8"/>
  <c r="L317" i="8" s="1"/>
  <c r="T317" i="8" s="1"/>
  <c r="K85" i="8"/>
  <c r="N85" i="8"/>
  <c r="S65" i="8"/>
  <c r="L65" i="8" s="1"/>
  <c r="T65" i="8" s="1"/>
  <c r="Q25" i="8"/>
  <c r="K5" i="8"/>
  <c r="N5" i="8"/>
  <c r="N62" i="8"/>
  <c r="K62" i="8"/>
  <c r="S62" i="8"/>
  <c r="L62" i="8" s="1"/>
  <c r="T62" i="8" s="1"/>
  <c r="N137" i="8"/>
  <c r="K137" i="8"/>
  <c r="S112" i="8"/>
  <c r="L112" i="8" s="1"/>
  <c r="T112" i="8" s="1"/>
  <c r="Q92" i="8"/>
  <c r="K52" i="8"/>
  <c r="N52" i="8"/>
  <c r="R52" i="8"/>
  <c r="K12" i="8"/>
  <c r="N12" i="8"/>
  <c r="R12" i="8"/>
  <c r="R180" i="8"/>
  <c r="N114" i="8"/>
  <c r="K114" i="8"/>
  <c r="S54" i="8"/>
  <c r="L54" i="8" s="1"/>
  <c r="T54" i="8" s="1"/>
  <c r="K30" i="8"/>
  <c r="N30" i="8"/>
  <c r="S115" i="8"/>
  <c r="L115" i="8" s="1"/>
  <c r="T115" i="8" s="1"/>
  <c r="N95" i="8"/>
  <c r="K95" i="8"/>
  <c r="R75" i="8"/>
  <c r="S55" i="8"/>
  <c r="L55" i="8" s="1"/>
  <c r="T55" i="8" s="1"/>
  <c r="N35" i="8"/>
  <c r="K35" i="8"/>
  <c r="R200" i="8"/>
  <c r="K200" i="8"/>
  <c r="N200" i="8"/>
  <c r="S94" i="8"/>
  <c r="L94" i="8" s="1"/>
  <c r="T94" i="8" s="1"/>
  <c r="K94" i="8"/>
  <c r="N94" i="8"/>
  <c r="R94" i="8"/>
  <c r="K421" i="7"/>
  <c r="N421" i="7"/>
  <c r="R520" i="7"/>
  <c r="S500" i="7"/>
  <c r="L500" i="7" s="1"/>
  <c r="T500" i="7" s="1"/>
  <c r="S491" i="7"/>
  <c r="L491" i="7" s="1"/>
  <c r="T491" i="7" s="1"/>
  <c r="Q471" i="7"/>
  <c r="S411" i="7"/>
  <c r="L411" i="7" s="1"/>
  <c r="T411" i="7" s="1"/>
  <c r="R399" i="7"/>
  <c r="R380" i="7"/>
  <c r="Q380" i="7"/>
  <c r="S340" i="7"/>
  <c r="L340" i="7" s="1"/>
  <c r="T340" i="7" s="1"/>
  <c r="R320" i="7"/>
  <c r="S320" i="7"/>
  <c r="L320" i="7" s="1"/>
  <c r="T320" i="7" s="1"/>
  <c r="Q300" i="7"/>
  <c r="Q546" i="7"/>
  <c r="N546" i="7"/>
  <c r="K546" i="7"/>
  <c r="R474" i="7"/>
  <c r="K394" i="7"/>
  <c r="N394" i="7"/>
  <c r="S394" i="7"/>
  <c r="L394" i="7" s="1"/>
  <c r="T394" i="7" s="1"/>
  <c r="N374" i="7"/>
  <c r="K374" i="7"/>
  <c r="S354" i="7"/>
  <c r="L354" i="7" s="1"/>
  <c r="T354" i="7" s="1"/>
  <c r="Q334" i="7"/>
  <c r="S314" i="7"/>
  <c r="L314" i="7" s="1"/>
  <c r="T314" i="7" s="1"/>
  <c r="R294" i="7"/>
  <c r="Q274" i="7"/>
  <c r="N206" i="7"/>
  <c r="K206" i="7"/>
  <c r="R186" i="7"/>
  <c r="Q146" i="7"/>
  <c r="K146" i="7"/>
  <c r="N146" i="7"/>
  <c r="S126" i="7"/>
  <c r="L126" i="7" s="1"/>
  <c r="T126" i="7" s="1"/>
  <c r="S369" i="7"/>
  <c r="L369" i="7" s="1"/>
  <c r="T369" i="7" s="1"/>
  <c r="S225" i="7"/>
  <c r="L225" i="7" s="1"/>
  <c r="T225" i="7" s="1"/>
  <c r="S205" i="7"/>
  <c r="L205" i="7" s="1"/>
  <c r="T205" i="7" s="1"/>
  <c r="S185" i="7"/>
  <c r="L185" i="7" s="1"/>
  <c r="T185" i="7" s="1"/>
  <c r="Q185" i="7"/>
  <c r="S165" i="7"/>
  <c r="L165" i="7" s="1"/>
  <c r="T165" i="7" s="1"/>
  <c r="K165" i="7"/>
  <c r="N165" i="7"/>
  <c r="Q165" i="7"/>
  <c r="R145" i="7"/>
  <c r="S125" i="7"/>
  <c r="L125" i="7" s="1"/>
  <c r="T125" i="7" s="1"/>
  <c r="R325" i="7"/>
  <c r="N256" i="7"/>
  <c r="K256" i="7"/>
  <c r="Q256" i="7"/>
  <c r="K196" i="7"/>
  <c r="N196" i="7"/>
  <c r="R196" i="7"/>
  <c r="R156" i="7"/>
  <c r="R215" i="7"/>
  <c r="N215" i="7"/>
  <c r="K215" i="7"/>
  <c r="R167" i="7"/>
  <c r="K136" i="7"/>
  <c r="N136" i="7"/>
  <c r="Q104" i="7"/>
  <c r="K84" i="7"/>
  <c r="N84" i="7"/>
  <c r="R64" i="7"/>
  <c r="S44" i="7"/>
  <c r="L44" i="7" s="1"/>
  <c r="T44" i="7" s="1"/>
  <c r="S24" i="7"/>
  <c r="L24" i="7" s="1"/>
  <c r="T24" i="7" s="1"/>
  <c r="R4" i="7"/>
  <c r="R105" i="7"/>
  <c r="Q25" i="7"/>
  <c r="R25" i="7"/>
  <c r="R261" i="7"/>
  <c r="N27" i="7"/>
  <c r="K27" i="7"/>
  <c r="Q27" i="7"/>
  <c r="S5" i="7"/>
  <c r="L5" i="7" s="1"/>
  <c r="T5" i="7" s="1"/>
  <c r="Q199" i="7"/>
  <c r="S132" i="7"/>
  <c r="L132" i="7" s="1"/>
  <c r="T132" i="7" s="1"/>
  <c r="R132" i="7"/>
  <c r="N86" i="7"/>
  <c r="K86" i="7"/>
  <c r="Q66" i="7"/>
  <c r="R66" i="7"/>
  <c r="S46" i="7"/>
  <c r="L46" i="7" s="1"/>
  <c r="T46" i="7" s="1"/>
  <c r="R46" i="7"/>
  <c r="S26" i="7"/>
  <c r="L26" i="7" s="1"/>
  <c r="T26" i="7" s="1"/>
  <c r="S199" i="8"/>
  <c r="L199" i="8" s="1"/>
  <c r="T199" i="8" s="1"/>
  <c r="Q179" i="8"/>
  <c r="N179" i="8"/>
  <c r="K179" i="8"/>
  <c r="K159" i="8"/>
  <c r="N159" i="8"/>
  <c r="S139" i="8"/>
  <c r="L139" i="8" s="1"/>
  <c r="T139" i="8" s="1"/>
  <c r="K139" i="8"/>
  <c r="N139" i="8"/>
  <c r="R139" i="8"/>
  <c r="S119" i="8"/>
  <c r="L119" i="8" s="1"/>
  <c r="T119" i="8" s="1"/>
  <c r="K119" i="8"/>
  <c r="N119" i="8"/>
  <c r="K206" i="8"/>
  <c r="N206" i="8"/>
  <c r="R206" i="8"/>
  <c r="S186" i="8"/>
  <c r="L186" i="8" s="1"/>
  <c r="T186" i="8" s="1"/>
  <c r="R166" i="8"/>
  <c r="Q146" i="8"/>
  <c r="Q241" i="8"/>
  <c r="N221" i="8"/>
  <c r="K221" i="8"/>
  <c r="Q161" i="8"/>
  <c r="R140" i="8"/>
  <c r="N140" i="8"/>
  <c r="K140" i="8"/>
  <c r="Q61" i="8"/>
  <c r="Q21" i="8"/>
  <c r="K21" i="8"/>
  <c r="N21" i="8"/>
  <c r="Q256" i="8"/>
  <c r="S82" i="8"/>
  <c r="L82" i="8" s="1"/>
  <c r="T82" i="8" s="1"/>
  <c r="S369" i="8"/>
  <c r="L369" i="8" s="1"/>
  <c r="T369" i="8" s="1"/>
  <c r="R184" i="8"/>
  <c r="R132" i="8"/>
  <c r="R104" i="8"/>
  <c r="Q84" i="8"/>
  <c r="S44" i="8"/>
  <c r="L44" i="8" s="1"/>
  <c r="T44" i="8" s="1"/>
  <c r="S24" i="8"/>
  <c r="L24" i="8" s="1"/>
  <c r="T24" i="8" s="1"/>
  <c r="R24" i="8"/>
  <c r="K4" i="8"/>
  <c r="N4" i="8"/>
  <c r="Q156" i="8"/>
  <c r="Q110" i="8"/>
  <c r="R110" i="8"/>
  <c r="K14" i="8"/>
  <c r="N14" i="8"/>
  <c r="S14" i="8"/>
  <c r="L14" i="8" s="1"/>
  <c r="T14" i="8" s="1"/>
  <c r="Q91" i="8"/>
  <c r="N51" i="8"/>
  <c r="K51" i="8"/>
  <c r="N31" i="8"/>
  <c r="K31" i="8"/>
  <c r="Q11" i="8"/>
  <c r="R240" i="8"/>
  <c r="Q240" i="8"/>
  <c r="R86" i="8"/>
  <c r="K86" i="8"/>
  <c r="N86" i="8"/>
  <c r="K537" i="7"/>
  <c r="N537" i="7"/>
  <c r="S477" i="7"/>
  <c r="L477" i="7" s="1"/>
  <c r="T477" i="7" s="1"/>
  <c r="S417" i="7"/>
  <c r="L417" i="7" s="1"/>
  <c r="T417" i="7" s="1"/>
  <c r="K536" i="7"/>
  <c r="N536" i="7"/>
  <c r="Q476" i="7"/>
  <c r="Q436" i="7"/>
  <c r="K416" i="7"/>
  <c r="N416" i="7"/>
  <c r="R396" i="7"/>
  <c r="S547" i="7"/>
  <c r="L547" i="7" s="1"/>
  <c r="T547" i="7" s="1"/>
  <c r="S470" i="7"/>
  <c r="L470" i="7" s="1"/>
  <c r="T470" i="7" s="1"/>
  <c r="R395" i="7"/>
  <c r="Q395" i="7"/>
  <c r="R376" i="7"/>
  <c r="Q376" i="7"/>
  <c r="K379" i="7"/>
  <c r="N379" i="7"/>
  <c r="K359" i="7"/>
  <c r="N359" i="7"/>
  <c r="R359" i="7"/>
  <c r="R319" i="7"/>
  <c r="K259" i="7"/>
  <c r="N259" i="7"/>
  <c r="Q259" i="7"/>
  <c r="Q454" i="7"/>
  <c r="K390" i="7"/>
  <c r="N390" i="7"/>
  <c r="S370" i="7"/>
  <c r="L370" i="7" s="1"/>
  <c r="T370" i="7" s="1"/>
  <c r="N350" i="7"/>
  <c r="K350" i="7"/>
  <c r="R350" i="7"/>
  <c r="Q330" i="7"/>
  <c r="R310" i="7"/>
  <c r="N290" i="7"/>
  <c r="K290" i="7"/>
  <c r="R290" i="7"/>
  <c r="S270" i="7"/>
  <c r="L270" i="7" s="1"/>
  <c r="T270" i="7" s="1"/>
  <c r="S260" i="7"/>
  <c r="L260" i="7" s="1"/>
  <c r="T260" i="7" s="1"/>
  <c r="S222" i="7"/>
  <c r="L222" i="7" s="1"/>
  <c r="T222" i="7" s="1"/>
  <c r="K222" i="7"/>
  <c r="N222" i="7"/>
  <c r="S202" i="7"/>
  <c r="L202" i="7" s="1"/>
  <c r="T202" i="7" s="1"/>
  <c r="K142" i="7"/>
  <c r="N142" i="7"/>
  <c r="Q142" i="7"/>
  <c r="R349" i="7"/>
  <c r="S241" i="7"/>
  <c r="L241" i="7" s="1"/>
  <c r="T241" i="7" s="1"/>
  <c r="R241" i="7"/>
  <c r="R221" i="7"/>
  <c r="R201" i="7"/>
  <c r="S161" i="7"/>
  <c r="L161" i="7" s="1"/>
  <c r="T161" i="7" s="1"/>
  <c r="R141" i="7"/>
  <c r="S141" i="7"/>
  <c r="L141" i="7" s="1"/>
  <c r="T141" i="7" s="1"/>
  <c r="R121" i="7"/>
  <c r="Q377" i="7"/>
  <c r="Q345" i="7"/>
  <c r="N252" i="7"/>
  <c r="K252" i="7"/>
  <c r="Q212" i="7"/>
  <c r="R212" i="7"/>
  <c r="N172" i="7"/>
  <c r="K172" i="7"/>
  <c r="Q172" i="7"/>
  <c r="S152" i="7"/>
  <c r="L152" i="7" s="1"/>
  <c r="T152" i="7" s="1"/>
  <c r="R235" i="7"/>
  <c r="S211" i="7"/>
  <c r="L211" i="7" s="1"/>
  <c r="T211" i="7" s="1"/>
  <c r="N187" i="7"/>
  <c r="K187" i="7"/>
  <c r="Q155" i="7"/>
  <c r="N119" i="7"/>
  <c r="K119" i="7"/>
  <c r="R119" i="7"/>
  <c r="S100" i="7"/>
  <c r="L100" i="7" s="1"/>
  <c r="T100" i="7" s="1"/>
  <c r="Q60" i="7"/>
  <c r="S60" i="7"/>
  <c r="L60" i="7" s="1"/>
  <c r="T60" i="7" s="1"/>
  <c r="K40" i="7"/>
  <c r="N40" i="7"/>
  <c r="S289" i="7"/>
  <c r="L289" i="7" s="1"/>
  <c r="T289" i="7" s="1"/>
  <c r="S81" i="7"/>
  <c r="L81" i="7" s="1"/>
  <c r="T81" i="7" s="1"/>
  <c r="R21" i="7"/>
  <c r="Q99" i="7"/>
  <c r="S79" i="7"/>
  <c r="L79" i="7" s="1"/>
  <c r="T79" i="7" s="1"/>
  <c r="R79" i="7"/>
  <c r="S59" i="7"/>
  <c r="L59" i="7" s="1"/>
  <c r="T59" i="7" s="1"/>
  <c r="R59" i="7"/>
  <c r="R19" i="7"/>
  <c r="Q251" i="7"/>
  <c r="Q97" i="7"/>
  <c r="N97" i="7"/>
  <c r="K97" i="7"/>
  <c r="S49" i="7"/>
  <c r="L49" i="7" s="1"/>
  <c r="T49" i="7" s="1"/>
  <c r="S530" i="7"/>
  <c r="L530" i="7" s="1"/>
  <c r="T530" i="7" s="1"/>
  <c r="S179" i="7"/>
  <c r="L179" i="7" s="1"/>
  <c r="T179" i="7" s="1"/>
  <c r="N127" i="7"/>
  <c r="K127" i="7"/>
  <c r="R127" i="7"/>
  <c r="Q82" i="7"/>
  <c r="S82" i="7"/>
  <c r="L82" i="7" s="1"/>
  <c r="T82" i="7" s="1"/>
  <c r="R62" i="7"/>
  <c r="N22" i="7"/>
  <c r="K22" i="7"/>
  <c r="Q77" i="7"/>
  <c r="R195" i="8"/>
  <c r="K155" i="8"/>
  <c r="N155" i="8"/>
  <c r="N135" i="8"/>
  <c r="K135" i="8"/>
  <c r="N537" i="8"/>
  <c r="K537" i="8"/>
  <c r="Q377" i="8"/>
  <c r="S309" i="8"/>
  <c r="L309" i="8" s="1"/>
  <c r="T309" i="8" s="1"/>
  <c r="Q260" i="8"/>
  <c r="S222" i="8"/>
  <c r="L222" i="8" s="1"/>
  <c r="T222" i="8" s="1"/>
  <c r="N222" i="8"/>
  <c r="K222" i="8"/>
  <c r="K202" i="8"/>
  <c r="N202" i="8"/>
  <c r="R162" i="8"/>
  <c r="N329" i="8"/>
  <c r="K329" i="8"/>
  <c r="R329" i="8"/>
  <c r="N257" i="8"/>
  <c r="K257" i="8"/>
  <c r="R197" i="8"/>
  <c r="R97" i="8"/>
  <c r="S97" i="8"/>
  <c r="L97" i="8" s="1"/>
  <c r="T97" i="8" s="1"/>
  <c r="R77" i="8"/>
  <c r="Q17" i="8"/>
  <c r="N70" i="8"/>
  <c r="K70" i="8"/>
  <c r="N26" i="8"/>
  <c r="K26" i="8"/>
  <c r="R26" i="8"/>
  <c r="Q244" i="8"/>
  <c r="R164" i="8"/>
  <c r="S100" i="8"/>
  <c r="L100" i="8" s="1"/>
  <c r="T100" i="8" s="1"/>
  <c r="N80" i="8"/>
  <c r="K80" i="8"/>
  <c r="Q60" i="8"/>
  <c r="N40" i="8"/>
  <c r="K40" i="8"/>
  <c r="N20" i="8"/>
  <c r="K20" i="8"/>
  <c r="R20" i="8"/>
  <c r="Q349" i="8"/>
  <c r="N349" i="8"/>
  <c r="K349" i="8"/>
  <c r="Q212" i="8"/>
  <c r="R141" i="8"/>
  <c r="R125" i="8"/>
  <c r="S27" i="8"/>
  <c r="L27" i="8" s="1"/>
  <c r="T27" i="8" s="1"/>
  <c r="Q27" i="8"/>
  <c r="R172" i="8"/>
  <c r="Q172" i="8"/>
  <c r="S74" i="8"/>
  <c r="L74" i="8" s="1"/>
  <c r="T74" i="8" s="1"/>
  <c r="Q74" i="8"/>
  <c r="N529" i="7"/>
  <c r="K529" i="7"/>
  <c r="R529" i="7"/>
  <c r="S469" i="7"/>
  <c r="L469" i="7" s="1"/>
  <c r="T469" i="7" s="1"/>
  <c r="K469" i="7"/>
  <c r="N469" i="7"/>
  <c r="Q449" i="7"/>
  <c r="Q429" i="7"/>
  <c r="K492" i="7"/>
  <c r="N492" i="7"/>
  <c r="S472" i="7"/>
  <c r="L472" i="7" s="1"/>
  <c r="T472" i="7" s="1"/>
  <c r="R412" i="7"/>
  <c r="S519" i="7"/>
  <c r="L519" i="7" s="1"/>
  <c r="T519" i="7" s="1"/>
  <c r="N499" i="7"/>
  <c r="K499" i="7"/>
  <c r="Q479" i="7"/>
  <c r="S439" i="7"/>
  <c r="L439" i="7" s="1"/>
  <c r="T439" i="7" s="1"/>
  <c r="K419" i="7"/>
  <c r="N419" i="7"/>
  <c r="S490" i="7"/>
  <c r="L490" i="7" s="1"/>
  <c r="T490" i="7" s="1"/>
  <c r="S410" i="7"/>
  <c r="L410" i="7" s="1"/>
  <c r="T410" i="7" s="1"/>
  <c r="Q534" i="7"/>
  <c r="R534" i="7"/>
  <c r="S375" i="7"/>
  <c r="L375" i="7" s="1"/>
  <c r="T375" i="7" s="1"/>
  <c r="Q355" i="7"/>
  <c r="R315" i="7"/>
  <c r="K315" i="7"/>
  <c r="N315" i="7"/>
  <c r="Q315" i="7"/>
  <c r="R295" i="7"/>
  <c r="S275" i="7"/>
  <c r="L275" i="7" s="1"/>
  <c r="T275" i="7" s="1"/>
  <c r="Q514" i="7"/>
  <c r="R514" i="7"/>
  <c r="R306" i="7"/>
  <c r="Q286" i="7"/>
  <c r="R254" i="7"/>
  <c r="K254" i="7"/>
  <c r="N254" i="7"/>
  <c r="S234" i="7"/>
  <c r="L234" i="7" s="1"/>
  <c r="T234" i="7" s="1"/>
  <c r="N214" i="7"/>
  <c r="K214" i="7"/>
  <c r="Q214" i="7"/>
  <c r="K194" i="7"/>
  <c r="N194" i="7"/>
  <c r="K174" i="7"/>
  <c r="N174" i="7"/>
  <c r="S154" i="7"/>
  <c r="L154" i="7" s="1"/>
  <c r="T154" i="7" s="1"/>
  <c r="R134" i="7"/>
  <c r="K134" i="7"/>
  <c r="N134" i="7"/>
  <c r="S329" i="7"/>
  <c r="L329" i="7" s="1"/>
  <c r="T329" i="7" s="1"/>
  <c r="Q157" i="7"/>
  <c r="S157" i="7"/>
  <c r="L157" i="7" s="1"/>
  <c r="T157" i="7" s="1"/>
  <c r="R137" i="7"/>
  <c r="K365" i="7"/>
  <c r="N365" i="7"/>
  <c r="S341" i="7"/>
  <c r="L341" i="7" s="1"/>
  <c r="T341" i="7" s="1"/>
  <c r="R317" i="7"/>
  <c r="K317" i="7"/>
  <c r="N317" i="7"/>
  <c r="N224" i="7"/>
  <c r="K224" i="7"/>
  <c r="S204" i="7"/>
  <c r="L204" i="7" s="1"/>
  <c r="T204" i="7" s="1"/>
  <c r="N184" i="7"/>
  <c r="K184" i="7"/>
  <c r="R144" i="7"/>
  <c r="N36" i="7"/>
  <c r="K36" i="7"/>
  <c r="Q36" i="7"/>
  <c r="N61" i="7"/>
  <c r="K61" i="7"/>
  <c r="S9" i="7"/>
  <c r="L9" i="7" s="1"/>
  <c r="T9" i="7" s="1"/>
  <c r="Q9" i="7"/>
  <c r="R115" i="7"/>
  <c r="Q95" i="7"/>
  <c r="Q75" i="7"/>
  <c r="K55" i="7"/>
  <c r="N55" i="7"/>
  <c r="R55" i="7"/>
  <c r="Q15" i="7"/>
  <c r="K15" i="7"/>
  <c r="N15" i="7"/>
  <c r="Q124" i="7"/>
  <c r="R89" i="7"/>
  <c r="R45" i="7"/>
  <c r="S159" i="7"/>
  <c r="L159" i="7" s="1"/>
  <c r="T159" i="7" s="1"/>
  <c r="K114" i="7"/>
  <c r="N114" i="7"/>
  <c r="Q94" i="7"/>
  <c r="K94" i="7"/>
  <c r="N94" i="7"/>
  <c r="S74" i="7"/>
  <c r="L74" i="7" s="1"/>
  <c r="T74" i="7" s="1"/>
  <c r="K74" i="7"/>
  <c r="N74" i="7"/>
  <c r="N54" i="7"/>
  <c r="K54" i="7"/>
  <c r="S34" i="7"/>
  <c r="L34" i="7" s="1"/>
  <c r="T34" i="7" s="1"/>
  <c r="N34" i="7"/>
  <c r="K34" i="7"/>
  <c r="Q14" i="7"/>
  <c r="S492" i="6"/>
  <c r="L492" i="6" s="1"/>
  <c r="T492" i="6" s="1"/>
  <c r="Q492" i="6"/>
  <c r="S472" i="6"/>
  <c r="L472" i="6" s="1"/>
  <c r="T472" i="6" s="1"/>
  <c r="Q472" i="6"/>
  <c r="S412" i="6"/>
  <c r="L412" i="6" s="1"/>
  <c r="T412" i="6" s="1"/>
  <c r="R392" i="6"/>
  <c r="Q425" i="6"/>
  <c r="G358" i="6"/>
  <c r="Q354" i="6"/>
  <c r="K334" i="6"/>
  <c r="N334" i="6"/>
  <c r="R314" i="6"/>
  <c r="H318" i="6"/>
  <c r="H298" i="6"/>
  <c r="R294" i="6"/>
  <c r="S274" i="6"/>
  <c r="L274" i="6" s="1"/>
  <c r="T274" i="6" s="1"/>
  <c r="G258" i="6"/>
  <c r="Q254" i="6"/>
  <c r="K254" i="6"/>
  <c r="N254" i="6"/>
  <c r="R537" i="6"/>
  <c r="H393" i="6"/>
  <c r="R389" i="6"/>
  <c r="R345" i="6"/>
  <c r="S345" i="6"/>
  <c r="L345" i="6" s="1"/>
  <c r="T345" i="6" s="1"/>
  <c r="S325" i="6"/>
  <c r="L325" i="6" s="1"/>
  <c r="T325" i="6" s="1"/>
  <c r="R305" i="6"/>
  <c r="Q285" i="6"/>
  <c r="S265" i="6"/>
  <c r="L265" i="6" s="1"/>
  <c r="T265" i="6" s="1"/>
  <c r="K245" i="6"/>
  <c r="N245" i="6"/>
  <c r="K489" i="6"/>
  <c r="N489" i="6"/>
  <c r="H413" i="6"/>
  <c r="R409" i="6"/>
  <c r="G323" i="6"/>
  <c r="Q319" i="6"/>
  <c r="S241" i="6"/>
  <c r="L241" i="6" s="1"/>
  <c r="T241" i="6" s="1"/>
  <c r="R201" i="6"/>
  <c r="S201" i="6"/>
  <c r="L201" i="6" s="1"/>
  <c r="T201" i="6" s="1"/>
  <c r="S161" i="6"/>
  <c r="L161" i="6" s="1"/>
  <c r="T161" i="6" s="1"/>
  <c r="R141" i="6"/>
  <c r="Q141" i="6"/>
  <c r="R121" i="6"/>
  <c r="G228" i="6"/>
  <c r="Q224" i="6"/>
  <c r="S224" i="6"/>
  <c r="L224" i="6" s="1"/>
  <c r="T224" i="6" s="1"/>
  <c r="H208" i="6"/>
  <c r="R204" i="6"/>
  <c r="K204" i="6"/>
  <c r="N204" i="6"/>
  <c r="H188" i="6"/>
  <c r="R184" i="6"/>
  <c r="K184" i="6"/>
  <c r="N184" i="6"/>
  <c r="K164" i="6"/>
  <c r="N164" i="6"/>
  <c r="N144" i="6"/>
  <c r="K144" i="6"/>
  <c r="S144" i="6"/>
  <c r="L144" i="6" s="1"/>
  <c r="T144" i="6" s="1"/>
  <c r="N529" i="6"/>
  <c r="K529" i="6"/>
  <c r="R311" i="6"/>
  <c r="S255" i="6"/>
  <c r="L255" i="6" s="1"/>
  <c r="T255" i="6" s="1"/>
  <c r="S235" i="6"/>
  <c r="L235" i="6" s="1"/>
  <c r="T235" i="6" s="1"/>
  <c r="R195" i="6"/>
  <c r="Q195" i="6"/>
  <c r="K175" i="6"/>
  <c r="N175" i="6"/>
  <c r="S155" i="6"/>
  <c r="L155" i="6" s="1"/>
  <c r="T155" i="6" s="1"/>
  <c r="N135" i="6"/>
  <c r="K135" i="6"/>
  <c r="R135" i="6"/>
  <c r="S244" i="6"/>
  <c r="L244" i="6" s="1"/>
  <c r="T244" i="6" s="1"/>
  <c r="S100" i="6"/>
  <c r="L100" i="6" s="1"/>
  <c r="T100" i="6" s="1"/>
  <c r="R100" i="6"/>
  <c r="S80" i="6"/>
  <c r="L80" i="6" s="1"/>
  <c r="T80" i="6" s="1"/>
  <c r="S60" i="6"/>
  <c r="L60" i="6" s="1"/>
  <c r="T60" i="6" s="1"/>
  <c r="R40" i="6"/>
  <c r="S40" i="6"/>
  <c r="L40" i="6" s="1"/>
  <c r="T40" i="6" s="1"/>
  <c r="S20" i="6"/>
  <c r="L20" i="6" s="1"/>
  <c r="T20" i="6" s="1"/>
  <c r="K30" i="6"/>
  <c r="N30" i="6"/>
  <c r="Q10" i="6"/>
  <c r="H158" i="6"/>
  <c r="R154" i="6"/>
  <c r="N55" i="6"/>
  <c r="K55" i="6"/>
  <c r="H13" i="6"/>
  <c r="R9" i="6"/>
  <c r="Q9" i="6"/>
  <c r="G13" i="6"/>
  <c r="S112" i="6"/>
  <c r="L112" i="6" s="1"/>
  <c r="T112" i="6" s="1"/>
  <c r="N86" i="6"/>
  <c r="K86" i="6"/>
  <c r="Q86" i="6"/>
  <c r="K105" i="6"/>
  <c r="N105" i="6"/>
  <c r="S105" i="6"/>
  <c r="L105" i="6" s="1"/>
  <c r="T105" i="6" s="1"/>
  <c r="Q105" i="6"/>
  <c r="S556" i="6"/>
  <c r="L556" i="6" s="1"/>
  <c r="T556" i="6" s="1"/>
  <c r="S547" i="6"/>
  <c r="L547" i="6" s="1"/>
  <c r="T547" i="6" s="1"/>
  <c r="N554" i="6"/>
  <c r="K554" i="6"/>
  <c r="G528" i="6"/>
  <c r="Q524" i="6"/>
  <c r="S484" i="6"/>
  <c r="L484" i="6" s="1"/>
  <c r="T484" i="6" s="1"/>
  <c r="H468" i="6"/>
  <c r="R464" i="6"/>
  <c r="G468" i="6"/>
  <c r="Q464" i="6"/>
  <c r="S519" i="6"/>
  <c r="L519" i="6" s="1"/>
  <c r="T519" i="6" s="1"/>
  <c r="S479" i="6"/>
  <c r="L479" i="6" s="1"/>
  <c r="T479" i="6" s="1"/>
  <c r="Q419" i="6"/>
  <c r="G423" i="6"/>
  <c r="O423" i="6" s="1"/>
  <c r="K399" i="6"/>
  <c r="N399" i="6"/>
  <c r="Q502" i="6"/>
  <c r="S502" i="6"/>
  <c r="L502" i="6" s="1"/>
  <c r="T502" i="6" s="1"/>
  <c r="N421" i="6"/>
  <c r="K421" i="6"/>
  <c r="Q350" i="6"/>
  <c r="Q310" i="6"/>
  <c r="S310" i="6"/>
  <c r="L310" i="6" s="1"/>
  <c r="T310" i="6" s="1"/>
  <c r="Q270" i="6"/>
  <c r="S270" i="6"/>
  <c r="L270" i="6" s="1"/>
  <c r="T270" i="6" s="1"/>
  <c r="K270" i="6"/>
  <c r="N270" i="6"/>
  <c r="R250" i="6"/>
  <c r="Q361" i="6"/>
  <c r="Q301" i="6"/>
  <c r="K261" i="6"/>
  <c r="N261" i="6"/>
  <c r="S385" i="6"/>
  <c r="L385" i="6" s="1"/>
  <c r="T385" i="6" s="1"/>
  <c r="N364" i="6"/>
  <c r="K364" i="6"/>
  <c r="G328" i="6"/>
  <c r="Q324" i="6"/>
  <c r="N284" i="6"/>
  <c r="K284" i="6"/>
  <c r="H288" i="6"/>
  <c r="R284" i="6"/>
  <c r="S264" i="6"/>
  <c r="L264" i="6" s="1"/>
  <c r="T264" i="6" s="1"/>
  <c r="N299" i="6"/>
  <c r="K299" i="6"/>
  <c r="S157" i="6"/>
  <c r="L157" i="6" s="1"/>
  <c r="T157" i="6" s="1"/>
  <c r="N157" i="6"/>
  <c r="K157" i="6"/>
  <c r="R137" i="6"/>
  <c r="Q137" i="6"/>
  <c r="Q240" i="6"/>
  <c r="Q220" i="6"/>
  <c r="Q180" i="6"/>
  <c r="K160" i="6"/>
  <c r="N160" i="6"/>
  <c r="R140" i="6"/>
  <c r="Q355" i="6"/>
  <c r="N355" i="6"/>
  <c r="K355" i="6"/>
  <c r="Q251" i="6"/>
  <c r="S211" i="6"/>
  <c r="L211" i="6" s="1"/>
  <c r="T211" i="6" s="1"/>
  <c r="Q171" i="6"/>
  <c r="S171" i="6"/>
  <c r="L171" i="6" s="1"/>
  <c r="T171" i="6" s="1"/>
  <c r="R151" i="6"/>
  <c r="N151" i="6"/>
  <c r="K151" i="6"/>
  <c r="S131" i="6"/>
  <c r="L131" i="6" s="1"/>
  <c r="T131" i="6" s="1"/>
  <c r="K111" i="6"/>
  <c r="N111" i="6"/>
  <c r="Q120" i="6"/>
  <c r="N120" i="6"/>
  <c r="K120" i="6"/>
  <c r="Q96" i="6"/>
  <c r="Q76" i="6"/>
  <c r="S36" i="6"/>
  <c r="L36" i="6" s="1"/>
  <c r="T36" i="6" s="1"/>
  <c r="Q36" i="6"/>
  <c r="Q26" i="6"/>
  <c r="N45" i="6"/>
  <c r="K45" i="6"/>
  <c r="S45" i="6"/>
  <c r="L45" i="6" s="1"/>
  <c r="T45" i="6" s="1"/>
  <c r="G218" i="6"/>
  <c r="N218" i="6" s="1"/>
  <c r="Q214" i="6"/>
  <c r="K91" i="6"/>
  <c r="N91" i="6"/>
  <c r="S71" i="6"/>
  <c r="L71" i="6" s="1"/>
  <c r="T71" i="6" s="1"/>
  <c r="R51" i="6"/>
  <c r="S51" i="6"/>
  <c r="L51" i="6" s="1"/>
  <c r="T51" i="6" s="1"/>
  <c r="N51" i="6"/>
  <c r="K51" i="6"/>
  <c r="R31" i="6"/>
  <c r="S11" i="6"/>
  <c r="L11" i="6" s="1"/>
  <c r="T11" i="6" s="1"/>
  <c r="N190" i="6"/>
  <c r="K190" i="6"/>
  <c r="K520" i="6"/>
  <c r="N520" i="6"/>
  <c r="Q500" i="6"/>
  <c r="S480" i="6"/>
  <c r="L480" i="6" s="1"/>
  <c r="T480" i="6" s="1"/>
  <c r="R420" i="6"/>
  <c r="K495" i="6"/>
  <c r="N495" i="6"/>
  <c r="S495" i="6"/>
  <c r="L495" i="6" s="1"/>
  <c r="T495" i="6" s="1"/>
  <c r="R475" i="6"/>
  <c r="R455" i="6"/>
  <c r="Q455" i="6"/>
  <c r="Q415" i="6"/>
  <c r="R395" i="6"/>
  <c r="N534" i="6"/>
  <c r="K534" i="6"/>
  <c r="G538" i="6"/>
  <c r="Q534" i="6"/>
  <c r="H518" i="6"/>
  <c r="R514" i="6"/>
  <c r="G518" i="6"/>
  <c r="Q514" i="6"/>
  <c r="S474" i="6"/>
  <c r="L474" i="6" s="1"/>
  <c r="T474" i="6" s="1"/>
  <c r="S454" i="6"/>
  <c r="L454" i="6" s="1"/>
  <c r="T454" i="6" s="1"/>
  <c r="S414" i="6"/>
  <c r="L414" i="6" s="1"/>
  <c r="T414" i="6" s="1"/>
  <c r="S394" i="6"/>
  <c r="L394" i="6" s="1"/>
  <c r="T394" i="6" s="1"/>
  <c r="Q417" i="6"/>
  <c r="S326" i="6"/>
  <c r="L326" i="6" s="1"/>
  <c r="T326" i="6" s="1"/>
  <c r="K306" i="6"/>
  <c r="N306" i="6"/>
  <c r="R317" i="6"/>
  <c r="K257" i="6"/>
  <c r="N257" i="6"/>
  <c r="Q380" i="6"/>
  <c r="K380" i="6"/>
  <c r="N380" i="6"/>
  <c r="Q320" i="6"/>
  <c r="N300" i="6"/>
  <c r="K300" i="6"/>
  <c r="S300" i="6"/>
  <c r="L300" i="6" s="1"/>
  <c r="T300" i="6" s="1"/>
  <c r="Q280" i="6"/>
  <c r="N280" i="6"/>
  <c r="K280" i="6"/>
  <c r="N260" i="6"/>
  <c r="K260" i="6"/>
  <c r="Q359" i="6"/>
  <c r="G363" i="6"/>
  <c r="H283" i="6"/>
  <c r="R279" i="6"/>
  <c r="S189" i="6"/>
  <c r="L189" i="6" s="1"/>
  <c r="T189" i="6" s="1"/>
  <c r="K189" i="6"/>
  <c r="N189" i="6"/>
  <c r="R109" i="6"/>
  <c r="H113" i="6"/>
  <c r="Q216" i="6"/>
  <c r="R216" i="6"/>
  <c r="N156" i="6"/>
  <c r="K156" i="6"/>
  <c r="K136" i="6"/>
  <c r="N136" i="6"/>
  <c r="S136" i="6"/>
  <c r="L136" i="6" s="1"/>
  <c r="T136" i="6" s="1"/>
  <c r="S351" i="6"/>
  <c r="L351" i="6" s="1"/>
  <c r="T351" i="6" s="1"/>
  <c r="K351" i="6"/>
  <c r="N351" i="6"/>
  <c r="Q295" i="6"/>
  <c r="R295" i="6"/>
  <c r="K187" i="6"/>
  <c r="N187" i="6"/>
  <c r="R167" i="6"/>
  <c r="N167" i="6"/>
  <c r="K167" i="6"/>
  <c r="N147" i="6"/>
  <c r="K147" i="6"/>
  <c r="N127" i="6"/>
  <c r="K127" i="6"/>
  <c r="N114" i="6"/>
  <c r="K114" i="6"/>
  <c r="H118" i="6"/>
  <c r="R114" i="6"/>
  <c r="S92" i="6"/>
  <c r="L92" i="6" s="1"/>
  <c r="T92" i="6" s="1"/>
  <c r="K92" i="6"/>
  <c r="N92" i="6"/>
  <c r="R52" i="6"/>
  <c r="S12" i="6"/>
  <c r="L12" i="6" s="1"/>
  <c r="T12" i="6" s="1"/>
  <c r="N22" i="6"/>
  <c r="K22" i="6"/>
  <c r="R110" i="6"/>
  <c r="K29" i="6"/>
  <c r="N29" i="6"/>
  <c r="Q29" i="6"/>
  <c r="G33" i="6"/>
  <c r="H128" i="6"/>
  <c r="R124" i="6"/>
  <c r="Q87" i="6"/>
  <c r="S27" i="6"/>
  <c r="L27" i="6" s="1"/>
  <c r="T27" i="6" s="1"/>
  <c r="N27" i="6"/>
  <c r="K27" i="6"/>
  <c r="Q65" i="6"/>
  <c r="K65" i="6"/>
  <c r="N65" i="6"/>
  <c r="S186" i="6"/>
  <c r="L186" i="6" s="1"/>
  <c r="T186" i="6" s="1"/>
  <c r="Q186" i="6"/>
  <c r="Q162" i="6"/>
  <c r="N82" i="6"/>
  <c r="K82" i="6"/>
  <c r="R82" i="6"/>
  <c r="Q62" i="6"/>
  <c r="G93" i="6"/>
  <c r="Q89" i="6"/>
  <c r="Q75" i="6"/>
  <c r="R75" i="6"/>
  <c r="K15" i="6"/>
  <c r="N15" i="6"/>
  <c r="Q15" i="6"/>
  <c r="N170" i="6"/>
  <c r="K170" i="6"/>
  <c r="K70" i="6"/>
  <c r="N70" i="6"/>
  <c r="Q166" i="6"/>
  <c r="S166" i="6"/>
  <c r="L166" i="6" s="1"/>
  <c r="T166" i="6" s="1"/>
  <c r="G73" i="6"/>
  <c r="Q69" i="6"/>
  <c r="R544" i="6"/>
  <c r="N544" i="6"/>
  <c r="K544" i="6"/>
  <c r="R536" i="6"/>
  <c r="S496" i="6"/>
  <c r="L496" i="6" s="1"/>
  <c r="T496" i="6" s="1"/>
  <c r="S476" i="6"/>
  <c r="L476" i="6" s="1"/>
  <c r="T476" i="6" s="1"/>
  <c r="R436" i="6"/>
  <c r="K416" i="6"/>
  <c r="N416" i="6"/>
  <c r="R396" i="6"/>
  <c r="S549" i="6"/>
  <c r="L549" i="6" s="1"/>
  <c r="T549" i="6" s="1"/>
  <c r="S491" i="6"/>
  <c r="L491" i="6" s="1"/>
  <c r="T491" i="6" s="1"/>
  <c r="K411" i="6"/>
  <c r="N411" i="6"/>
  <c r="S411" i="6"/>
  <c r="L411" i="6" s="1"/>
  <c r="T411" i="6" s="1"/>
  <c r="R391" i="6"/>
  <c r="R530" i="6"/>
  <c r="Q530" i="6"/>
  <c r="S490" i="6"/>
  <c r="L490" i="6" s="1"/>
  <c r="T490" i="6" s="1"/>
  <c r="S470" i="6"/>
  <c r="L470" i="6" s="1"/>
  <c r="T470" i="6" s="1"/>
  <c r="R430" i="6"/>
  <c r="R410" i="6"/>
  <c r="Q390" i="6"/>
  <c r="H453" i="6"/>
  <c r="R449" i="6"/>
  <c r="S449" i="6"/>
  <c r="L449" i="6" s="1"/>
  <c r="T449" i="6" s="1"/>
  <c r="Q362" i="6"/>
  <c r="K342" i="6"/>
  <c r="N342" i="6"/>
  <c r="Q302" i="6"/>
  <c r="R545" i="6"/>
  <c r="G373" i="6"/>
  <c r="Q369" i="6"/>
  <c r="S369" i="6"/>
  <c r="L369" i="6" s="1"/>
  <c r="T369" i="6" s="1"/>
  <c r="Q349" i="6"/>
  <c r="G353" i="6"/>
  <c r="S329" i="6"/>
  <c r="L329" i="6" s="1"/>
  <c r="T329" i="6" s="1"/>
  <c r="K309" i="6"/>
  <c r="N309" i="6"/>
  <c r="G313" i="6"/>
  <c r="Q309" i="6"/>
  <c r="S289" i="6"/>
  <c r="L289" i="6" s="1"/>
  <c r="T289" i="6" s="1"/>
  <c r="K289" i="6"/>
  <c r="N289" i="6"/>
  <c r="H253" i="6"/>
  <c r="R249" i="6"/>
  <c r="R557" i="6"/>
  <c r="N376" i="6"/>
  <c r="K376" i="6"/>
  <c r="N256" i="6"/>
  <c r="K256" i="6"/>
  <c r="Q256" i="6"/>
  <c r="N339" i="6"/>
  <c r="K339" i="6"/>
  <c r="K225" i="6"/>
  <c r="N225" i="6"/>
  <c r="S225" i="6"/>
  <c r="L225" i="6" s="1"/>
  <c r="T225" i="6" s="1"/>
  <c r="N165" i="6"/>
  <c r="K165" i="6"/>
  <c r="R125" i="6"/>
  <c r="S371" i="6"/>
  <c r="L371" i="6" s="1"/>
  <c r="T371" i="6" s="1"/>
  <c r="R371" i="6"/>
  <c r="R212" i="6"/>
  <c r="R172" i="6"/>
  <c r="Q152" i="6"/>
  <c r="K132" i="6"/>
  <c r="N132" i="6"/>
  <c r="H243" i="6"/>
  <c r="R239" i="6"/>
  <c r="S199" i="6"/>
  <c r="L199" i="6" s="1"/>
  <c r="T199" i="6" s="1"/>
  <c r="K179" i="6"/>
  <c r="N179" i="6"/>
  <c r="H163" i="6"/>
  <c r="R159" i="6"/>
  <c r="G163" i="6"/>
  <c r="Q159" i="6"/>
  <c r="H143" i="6"/>
  <c r="R139" i="6"/>
  <c r="S119" i="6"/>
  <c r="L119" i="6" s="1"/>
  <c r="T119" i="6" s="1"/>
  <c r="H123" i="6"/>
  <c r="R119" i="6"/>
  <c r="S429" i="6"/>
  <c r="L429" i="6" s="1"/>
  <c r="T429" i="6" s="1"/>
  <c r="Q429" i="6"/>
  <c r="G433" i="6"/>
  <c r="R104" i="6"/>
  <c r="H108" i="6"/>
  <c r="K84" i="6"/>
  <c r="N84" i="6"/>
  <c r="G88" i="6"/>
  <c r="Q84" i="6"/>
  <c r="G68" i="6"/>
  <c r="Q64" i="6"/>
  <c r="Q24" i="6"/>
  <c r="G28" i="6"/>
  <c r="K24" i="6"/>
  <c r="N24" i="6"/>
  <c r="K4" i="6"/>
  <c r="N4" i="6"/>
  <c r="R4" i="6"/>
  <c r="H8" i="6"/>
  <c r="N8" i="6" s="1"/>
  <c r="G18" i="6"/>
  <c r="Q14" i="6"/>
  <c r="R14" i="6"/>
  <c r="H18" i="6"/>
  <c r="S17" i="6"/>
  <c r="L17" i="6" s="1"/>
  <c r="T17" i="6" s="1"/>
  <c r="N174" i="6"/>
  <c r="K174" i="6"/>
  <c r="Q99" i="6"/>
  <c r="G103" i="6"/>
  <c r="S99" i="6"/>
  <c r="L99" i="6" s="1"/>
  <c r="T99" i="6" s="1"/>
  <c r="K79" i="6"/>
  <c r="N79" i="6"/>
  <c r="R59" i="6"/>
  <c r="H63" i="6"/>
  <c r="N34" i="6"/>
  <c r="K34" i="6"/>
  <c r="N49" i="6"/>
  <c r="K49" i="6"/>
  <c r="R49" i="6"/>
  <c r="H53" i="6"/>
  <c r="N53" i="6" s="1"/>
  <c r="S150" i="6"/>
  <c r="L150" i="6" s="1"/>
  <c r="T150" i="6" s="1"/>
  <c r="N150" i="6"/>
  <c r="K150" i="6"/>
  <c r="R126" i="6"/>
  <c r="N94" i="6"/>
  <c r="K94" i="6"/>
  <c r="G98" i="6"/>
  <c r="N98" i="6" s="1"/>
  <c r="Q94" i="6"/>
  <c r="S74" i="6"/>
  <c r="L74" i="6" s="1"/>
  <c r="T74" i="6" s="1"/>
  <c r="N85" i="6"/>
  <c r="K85" i="6"/>
  <c r="S85" i="6"/>
  <c r="L85" i="6" s="1"/>
  <c r="T85" i="6" s="1"/>
  <c r="S41" i="6"/>
  <c r="L41" i="6" s="1"/>
  <c r="T41" i="6" s="1"/>
  <c r="N41" i="6"/>
  <c r="K41" i="6"/>
  <c r="R5" i="6"/>
  <c r="S5" i="6"/>
  <c r="L5" i="6" s="1"/>
  <c r="T5" i="6" s="1"/>
  <c r="R95" i="6"/>
  <c r="Q95" i="6"/>
  <c r="S35" i="6"/>
  <c r="L35" i="6" s="1"/>
  <c r="T35" i="6" s="1"/>
  <c r="K101" i="6"/>
  <c r="N101" i="6"/>
  <c r="Q101" i="6"/>
  <c r="N146" i="6"/>
  <c r="K146" i="6"/>
  <c r="R146" i="6"/>
  <c r="Q90" i="6"/>
  <c r="S50" i="6"/>
  <c r="L50" i="6" s="1"/>
  <c r="T50" i="6" s="1"/>
  <c r="S142" i="6"/>
  <c r="L142" i="6" s="1"/>
  <c r="T142" i="6" s="1"/>
  <c r="S254" i="10"/>
  <c r="L254" i="10" s="1"/>
  <c r="T254" i="10" s="1"/>
  <c r="S219" i="10"/>
  <c r="L219" i="10" s="1"/>
  <c r="T219" i="10" s="1"/>
  <c r="S189" i="10"/>
  <c r="L189" i="10" s="1"/>
  <c r="T189" i="10" s="1"/>
  <c r="R169" i="10"/>
  <c r="K169" i="10"/>
  <c r="N169" i="10"/>
  <c r="N149" i="10"/>
  <c r="K149" i="10"/>
  <c r="S109" i="10"/>
  <c r="L109" i="10" s="1"/>
  <c r="T109" i="10" s="1"/>
  <c r="S89" i="10"/>
  <c r="L89" i="10" s="1"/>
  <c r="T89" i="10" s="1"/>
  <c r="R89" i="10"/>
  <c r="N69" i="10"/>
  <c r="K69" i="10"/>
  <c r="Q69" i="10"/>
  <c r="S206" i="10"/>
  <c r="L206" i="10" s="1"/>
  <c r="T206" i="10" s="1"/>
  <c r="Q156" i="10"/>
  <c r="K136" i="10"/>
  <c r="N136" i="10"/>
  <c r="R136" i="10"/>
  <c r="Q96" i="10"/>
  <c r="R76" i="10"/>
  <c r="Q76" i="10"/>
  <c r="K187" i="10"/>
  <c r="N187" i="10"/>
  <c r="S127" i="10"/>
  <c r="L127" i="10" s="1"/>
  <c r="T127" i="10" s="1"/>
  <c r="K87" i="10"/>
  <c r="N87" i="10"/>
  <c r="S24" i="10"/>
  <c r="L24" i="10" s="1"/>
  <c r="T24" i="10" s="1"/>
  <c r="Q4" i="10"/>
  <c r="Q175" i="10"/>
  <c r="S175" i="10"/>
  <c r="L175" i="10" s="1"/>
  <c r="T175" i="10" s="1"/>
  <c r="R126" i="10"/>
  <c r="R86" i="10"/>
  <c r="S46" i="10"/>
  <c r="L46" i="10" s="1"/>
  <c r="T46" i="10" s="1"/>
  <c r="R31" i="10"/>
  <c r="S31" i="10"/>
  <c r="L31" i="10" s="1"/>
  <c r="T31" i="10" s="1"/>
  <c r="S11" i="10"/>
  <c r="L11" i="10" s="1"/>
  <c r="T11" i="10" s="1"/>
  <c r="S115" i="10"/>
  <c r="L115" i="10" s="1"/>
  <c r="T115" i="10" s="1"/>
  <c r="S75" i="10"/>
  <c r="L75" i="10" s="1"/>
  <c r="T75" i="10" s="1"/>
  <c r="R30" i="10"/>
  <c r="N30" i="10"/>
  <c r="K30" i="10"/>
  <c r="R10" i="10"/>
  <c r="K10" i="10"/>
  <c r="N10" i="10"/>
  <c r="Q135" i="10"/>
  <c r="R62" i="10"/>
  <c r="N62" i="10"/>
  <c r="K62" i="10"/>
  <c r="S21" i="10"/>
  <c r="L21" i="10" s="1"/>
  <c r="T21" i="10" s="1"/>
  <c r="N274" i="11"/>
  <c r="K274" i="11"/>
  <c r="R274" i="11"/>
  <c r="S274" i="11"/>
  <c r="L274" i="11" s="1"/>
  <c r="T274" i="11" s="1"/>
  <c r="N244" i="11"/>
  <c r="K244" i="11"/>
  <c r="R244" i="11"/>
  <c r="R224" i="11"/>
  <c r="Q224" i="11"/>
  <c r="S164" i="11"/>
  <c r="L164" i="11" s="1"/>
  <c r="T164" i="11" s="1"/>
  <c r="Q144" i="11"/>
  <c r="R124" i="11"/>
  <c r="R104" i="11"/>
  <c r="K104" i="11"/>
  <c r="N104" i="11"/>
  <c r="R219" i="11"/>
  <c r="S219" i="11"/>
  <c r="L219" i="11" s="1"/>
  <c r="T219" i="11" s="1"/>
  <c r="S186" i="11"/>
  <c r="L186" i="11" s="1"/>
  <c r="T186" i="11" s="1"/>
  <c r="R41" i="11"/>
  <c r="Q41" i="11"/>
  <c r="R21" i="11"/>
  <c r="Q21" i="11"/>
  <c r="K159" i="11"/>
  <c r="N159" i="11"/>
  <c r="S159" i="11"/>
  <c r="L159" i="11" s="1"/>
  <c r="T159" i="11" s="1"/>
  <c r="N175" i="11"/>
  <c r="K175" i="11"/>
  <c r="Q95" i="11"/>
  <c r="Q76" i="11"/>
  <c r="R76" i="11"/>
  <c r="Q36" i="11"/>
  <c r="Q66" i="11"/>
  <c r="N66" i="11"/>
  <c r="K66" i="11"/>
  <c r="S215" i="11"/>
  <c r="L215" i="11" s="1"/>
  <c r="T215" i="11" s="1"/>
  <c r="Q215" i="11"/>
  <c r="S174" i="11"/>
  <c r="L174" i="11" s="1"/>
  <c r="T174" i="11" s="1"/>
  <c r="S134" i="11"/>
  <c r="L134" i="11" s="1"/>
  <c r="T134" i="11" s="1"/>
  <c r="Q75" i="11"/>
  <c r="Q35" i="11"/>
  <c r="N62" i="11"/>
  <c r="K62" i="11"/>
  <c r="Q265" i="11"/>
  <c r="S265" i="11"/>
  <c r="L265" i="11" s="1"/>
  <c r="T265" i="11" s="1"/>
  <c r="N199" i="11"/>
  <c r="K199" i="11"/>
  <c r="Q30" i="11"/>
  <c r="R501" i="10"/>
  <c r="S500" i="10"/>
  <c r="L500" i="10" s="1"/>
  <c r="T500" i="10" s="1"/>
  <c r="S480" i="10"/>
  <c r="L480" i="10" s="1"/>
  <c r="T480" i="10" s="1"/>
  <c r="R555" i="10"/>
  <c r="K555" i="10"/>
  <c r="N555" i="10"/>
  <c r="Q535" i="10"/>
  <c r="Q495" i="10"/>
  <c r="S475" i="10"/>
  <c r="L475" i="10" s="1"/>
  <c r="T475" i="10" s="1"/>
  <c r="S435" i="10"/>
  <c r="L435" i="10" s="1"/>
  <c r="T435" i="10" s="1"/>
  <c r="R389" i="10"/>
  <c r="K369" i="10"/>
  <c r="N369" i="10"/>
  <c r="R349" i="10"/>
  <c r="S329" i="10"/>
  <c r="L329" i="10" s="1"/>
  <c r="T329" i="10" s="1"/>
  <c r="Q309" i="10"/>
  <c r="N474" i="10"/>
  <c r="K474" i="10"/>
  <c r="Q391" i="10"/>
  <c r="S371" i="10"/>
  <c r="L371" i="10" s="1"/>
  <c r="T371" i="10" s="1"/>
  <c r="Q311" i="10"/>
  <c r="K311" i="10"/>
  <c r="N311" i="10"/>
  <c r="Q546" i="10"/>
  <c r="S396" i="10"/>
  <c r="L396" i="10" s="1"/>
  <c r="T396" i="10" s="1"/>
  <c r="Q316" i="10"/>
  <c r="S416" i="10"/>
  <c r="L416" i="10" s="1"/>
  <c r="T416" i="10" s="1"/>
  <c r="N376" i="10"/>
  <c r="K376" i="10"/>
  <c r="S376" i="10"/>
  <c r="L376" i="10" s="1"/>
  <c r="T376" i="10" s="1"/>
  <c r="Q286" i="10"/>
  <c r="S306" i="10"/>
  <c r="L306" i="10" s="1"/>
  <c r="T306" i="10" s="1"/>
  <c r="K306" i="10"/>
  <c r="N306" i="10"/>
  <c r="R314" i="10"/>
  <c r="R284" i="10"/>
  <c r="Q261" i="10"/>
  <c r="S241" i="10"/>
  <c r="L241" i="10" s="1"/>
  <c r="T241" i="10" s="1"/>
  <c r="K221" i="10"/>
  <c r="N221" i="10"/>
  <c r="Q201" i="10"/>
  <c r="K294" i="10"/>
  <c r="N294" i="10"/>
  <c r="Q260" i="10"/>
  <c r="K240" i="10"/>
  <c r="N240" i="10"/>
  <c r="Q200" i="10"/>
  <c r="K186" i="10"/>
  <c r="N186" i="10"/>
  <c r="Q166" i="10"/>
  <c r="S146" i="10"/>
  <c r="L146" i="10" s="1"/>
  <c r="T146" i="10" s="1"/>
  <c r="Q250" i="10"/>
  <c r="N250" i="10"/>
  <c r="K250" i="10"/>
  <c r="S185" i="10"/>
  <c r="L185" i="10" s="1"/>
  <c r="T185" i="10" s="1"/>
  <c r="R165" i="10"/>
  <c r="S145" i="10"/>
  <c r="L145" i="10" s="1"/>
  <c r="T145" i="10" s="1"/>
  <c r="R105" i="10"/>
  <c r="S85" i="10"/>
  <c r="L85" i="10" s="1"/>
  <c r="T85" i="10" s="1"/>
  <c r="K65" i="10"/>
  <c r="N65" i="10"/>
  <c r="S45" i="10"/>
  <c r="L45" i="10" s="1"/>
  <c r="T45" i="10" s="1"/>
  <c r="S202" i="10"/>
  <c r="L202" i="10" s="1"/>
  <c r="T202" i="10" s="1"/>
  <c r="S172" i="10"/>
  <c r="L172" i="10" s="1"/>
  <c r="T172" i="10" s="1"/>
  <c r="Q152" i="10"/>
  <c r="K112" i="10"/>
  <c r="N112" i="10"/>
  <c r="R92" i="10"/>
  <c r="R52" i="10"/>
  <c r="S99" i="10"/>
  <c r="L99" i="10" s="1"/>
  <c r="T99" i="10" s="1"/>
  <c r="Q99" i="10"/>
  <c r="S40" i="10"/>
  <c r="L40" i="10" s="1"/>
  <c r="T40" i="10" s="1"/>
  <c r="R20" i="10"/>
  <c r="N235" i="10"/>
  <c r="K235" i="10"/>
  <c r="R235" i="10"/>
  <c r="R167" i="10"/>
  <c r="Q82" i="10"/>
  <c r="S82" i="10"/>
  <c r="L82" i="10" s="1"/>
  <c r="T82" i="10" s="1"/>
  <c r="S27" i="10"/>
  <c r="L27" i="10" s="1"/>
  <c r="T27" i="10" s="1"/>
  <c r="R155" i="10"/>
  <c r="Q155" i="10"/>
  <c r="R71" i="10"/>
  <c r="N71" i="10"/>
  <c r="K71" i="10"/>
  <c r="K26" i="10"/>
  <c r="N26" i="10"/>
  <c r="R74" i="10"/>
  <c r="S17" i="10"/>
  <c r="L17" i="10" s="1"/>
  <c r="T17" i="10" s="1"/>
  <c r="Q220" i="11"/>
  <c r="Q160" i="11"/>
  <c r="S140" i="11"/>
  <c r="L140" i="11" s="1"/>
  <c r="T140" i="11" s="1"/>
  <c r="R120" i="11"/>
  <c r="S120" i="11"/>
  <c r="L120" i="11" s="1"/>
  <c r="T120" i="11" s="1"/>
  <c r="Q100" i="11"/>
  <c r="R142" i="11"/>
  <c r="K77" i="11"/>
  <c r="N77" i="11"/>
  <c r="S17" i="11"/>
  <c r="L17" i="11" s="1"/>
  <c r="T17" i="11" s="1"/>
  <c r="Q111" i="11"/>
  <c r="S111" i="11"/>
  <c r="L111" i="11" s="1"/>
  <c r="T111" i="11" s="1"/>
  <c r="S74" i="11"/>
  <c r="L74" i="11" s="1"/>
  <c r="T74" i="11" s="1"/>
  <c r="S131" i="11"/>
  <c r="L131" i="11" s="1"/>
  <c r="T131" i="11" s="1"/>
  <c r="S92" i="11"/>
  <c r="L92" i="11" s="1"/>
  <c r="T92" i="11" s="1"/>
  <c r="Q92" i="11"/>
  <c r="Q52" i="11"/>
  <c r="S52" i="11"/>
  <c r="L52" i="11" s="1"/>
  <c r="T52" i="11" s="1"/>
  <c r="R12" i="11"/>
  <c r="Q210" i="11"/>
  <c r="S210" i="11"/>
  <c r="L210" i="11" s="1"/>
  <c r="T210" i="11" s="1"/>
  <c r="R170" i="11"/>
  <c r="N170" i="11"/>
  <c r="K170" i="11"/>
  <c r="R130" i="11"/>
  <c r="N91" i="11"/>
  <c r="K91" i="11"/>
  <c r="S51" i="11"/>
  <c r="L51" i="11" s="1"/>
  <c r="T51" i="11" s="1"/>
  <c r="R51" i="11"/>
  <c r="N31" i="11"/>
  <c r="K31" i="11"/>
  <c r="Q11" i="11"/>
  <c r="S50" i="11"/>
  <c r="L50" i="11" s="1"/>
  <c r="T50" i="11" s="1"/>
  <c r="Q261" i="11"/>
  <c r="Q195" i="11"/>
  <c r="N151" i="11"/>
  <c r="K151" i="11"/>
  <c r="S151" i="11"/>
  <c r="L151" i="11" s="1"/>
  <c r="T151" i="11" s="1"/>
  <c r="S14" i="11"/>
  <c r="L14" i="11" s="1"/>
  <c r="T14" i="11" s="1"/>
  <c r="K14" i="11"/>
  <c r="N14" i="11"/>
  <c r="R557" i="10"/>
  <c r="S477" i="10"/>
  <c r="L477" i="10" s="1"/>
  <c r="T477" i="10" s="1"/>
  <c r="R477" i="10"/>
  <c r="K556" i="10"/>
  <c r="N556" i="10"/>
  <c r="Q496" i="10"/>
  <c r="Q476" i="10"/>
  <c r="S471" i="10"/>
  <c r="L471" i="10" s="1"/>
  <c r="T471" i="10" s="1"/>
  <c r="R494" i="10"/>
  <c r="R385" i="10"/>
  <c r="S365" i="10"/>
  <c r="L365" i="10" s="1"/>
  <c r="T365" i="10" s="1"/>
  <c r="R454" i="10"/>
  <c r="Q470" i="10"/>
  <c r="N470" i="10"/>
  <c r="K470" i="10"/>
  <c r="R392" i="10"/>
  <c r="S392" i="10"/>
  <c r="L392" i="10" s="1"/>
  <c r="T392" i="10" s="1"/>
  <c r="R464" i="10"/>
  <c r="N412" i="10"/>
  <c r="K412" i="10"/>
  <c r="Q412" i="10"/>
  <c r="Q289" i="10"/>
  <c r="K279" i="10"/>
  <c r="N279" i="10"/>
  <c r="K302" i="10"/>
  <c r="N302" i="10"/>
  <c r="N274" i="10"/>
  <c r="K274" i="10"/>
  <c r="S274" i="10"/>
  <c r="L274" i="10" s="1"/>
  <c r="T274" i="10" s="1"/>
  <c r="K197" i="10"/>
  <c r="N197" i="10"/>
  <c r="S256" i="10"/>
  <c r="L256" i="10" s="1"/>
  <c r="T256" i="10" s="1"/>
  <c r="Q216" i="10"/>
  <c r="S196" i="10"/>
  <c r="L196" i="10" s="1"/>
  <c r="T196" i="10" s="1"/>
  <c r="N222" i="10"/>
  <c r="K222" i="10"/>
  <c r="R162" i="10"/>
  <c r="R142" i="10"/>
  <c r="Q161" i="10"/>
  <c r="R141" i="10"/>
  <c r="Q141" i="10"/>
  <c r="R121" i="10"/>
  <c r="Q101" i="10"/>
  <c r="S81" i="10"/>
  <c r="L81" i="10" s="1"/>
  <c r="T81" i="10" s="1"/>
  <c r="K81" i="10"/>
  <c r="N81" i="10"/>
  <c r="S214" i="10"/>
  <c r="L214" i="10" s="1"/>
  <c r="T214" i="10" s="1"/>
  <c r="Q214" i="10"/>
  <c r="N184" i="10"/>
  <c r="K184" i="10"/>
  <c r="Q164" i="10"/>
  <c r="S164" i="10"/>
  <c r="L164" i="10" s="1"/>
  <c r="T164" i="10" s="1"/>
  <c r="R144" i="10"/>
  <c r="N144" i="10"/>
  <c r="K144" i="10"/>
  <c r="Q124" i="10"/>
  <c r="K104" i="10"/>
  <c r="N104" i="10"/>
  <c r="N84" i="10"/>
  <c r="K84" i="10"/>
  <c r="Q64" i="10"/>
  <c r="N44" i="10"/>
  <c r="K44" i="10"/>
  <c r="R44" i="10"/>
  <c r="Q151" i="10"/>
  <c r="N95" i="10"/>
  <c r="K95" i="10"/>
  <c r="S36" i="10"/>
  <c r="L36" i="10" s="1"/>
  <c r="T36" i="10" s="1"/>
  <c r="R16" i="10"/>
  <c r="R139" i="10"/>
  <c r="K139" i="10"/>
  <c r="N139" i="10"/>
  <c r="S54" i="10"/>
  <c r="L54" i="10" s="1"/>
  <c r="T54" i="10" s="1"/>
  <c r="K39" i="10"/>
  <c r="N39" i="10"/>
  <c r="R259" i="10"/>
  <c r="K259" i="10"/>
  <c r="N259" i="10"/>
  <c r="K147" i="10"/>
  <c r="N147" i="10"/>
  <c r="N110" i="10"/>
  <c r="K110" i="10"/>
  <c r="R70" i="10"/>
  <c r="Q554" i="9"/>
  <c r="S554" i="9"/>
  <c r="L554" i="9" s="1"/>
  <c r="T554" i="9" s="1"/>
  <c r="Q501" i="9"/>
  <c r="S492" i="9"/>
  <c r="L492" i="9" s="1"/>
  <c r="T492" i="9" s="1"/>
  <c r="Q556" i="9"/>
  <c r="Q519" i="9"/>
  <c r="K499" i="9"/>
  <c r="N499" i="9"/>
  <c r="R499" i="9"/>
  <c r="S439" i="9"/>
  <c r="L439" i="9" s="1"/>
  <c r="T439" i="9" s="1"/>
  <c r="S419" i="9"/>
  <c r="L419" i="9" s="1"/>
  <c r="T419" i="9" s="1"/>
  <c r="S394" i="9"/>
  <c r="L394" i="9" s="1"/>
  <c r="T394" i="9" s="1"/>
  <c r="S374" i="9"/>
  <c r="L374" i="9" s="1"/>
  <c r="T374" i="9" s="1"/>
  <c r="R385" i="9"/>
  <c r="R365" i="9"/>
  <c r="K365" i="9"/>
  <c r="N365" i="9"/>
  <c r="Q345" i="9"/>
  <c r="N436" i="9"/>
  <c r="K436" i="9"/>
  <c r="R380" i="9"/>
  <c r="N380" i="9"/>
  <c r="K380" i="9"/>
  <c r="S360" i="9"/>
  <c r="L360" i="9" s="1"/>
  <c r="T360" i="9" s="1"/>
  <c r="Q320" i="9"/>
  <c r="S300" i="9"/>
  <c r="L300" i="9" s="1"/>
  <c r="T300" i="9" s="1"/>
  <c r="N300" i="9"/>
  <c r="K300" i="9"/>
  <c r="S417" i="9"/>
  <c r="L417" i="9" s="1"/>
  <c r="T417" i="9" s="1"/>
  <c r="S395" i="9"/>
  <c r="L395" i="9" s="1"/>
  <c r="T395" i="9" s="1"/>
  <c r="S375" i="9"/>
  <c r="L375" i="9" s="1"/>
  <c r="T375" i="9" s="1"/>
  <c r="S355" i="9"/>
  <c r="L355" i="9" s="1"/>
  <c r="T355" i="9" s="1"/>
  <c r="N342" i="9"/>
  <c r="K342" i="9"/>
  <c r="K222" i="9"/>
  <c r="N222" i="9"/>
  <c r="N202" i="9"/>
  <c r="K202" i="9"/>
  <c r="R329" i="9"/>
  <c r="S269" i="9"/>
  <c r="L269" i="9" s="1"/>
  <c r="T269" i="9" s="1"/>
  <c r="K229" i="9"/>
  <c r="N229" i="9"/>
  <c r="S229" i="9"/>
  <c r="L229" i="9" s="1"/>
  <c r="T229" i="9" s="1"/>
  <c r="R169" i="9"/>
  <c r="S280" i="9"/>
  <c r="L280" i="9" s="1"/>
  <c r="T280" i="9" s="1"/>
  <c r="R260" i="9"/>
  <c r="R220" i="9"/>
  <c r="N220" i="9"/>
  <c r="K220" i="9"/>
  <c r="R200" i="9"/>
  <c r="S200" i="9"/>
  <c r="L200" i="9" s="1"/>
  <c r="T200" i="9" s="1"/>
  <c r="S160" i="9"/>
  <c r="L160" i="9" s="1"/>
  <c r="T160" i="9" s="1"/>
  <c r="Q140" i="9"/>
  <c r="S309" i="9"/>
  <c r="L309" i="9" s="1"/>
  <c r="T309" i="9" s="1"/>
  <c r="Q275" i="9"/>
  <c r="S255" i="9"/>
  <c r="L255" i="9" s="1"/>
  <c r="T255" i="9" s="1"/>
  <c r="S235" i="9"/>
  <c r="L235" i="9" s="1"/>
  <c r="T235" i="9" s="1"/>
  <c r="R195" i="9"/>
  <c r="R175" i="9"/>
  <c r="Q155" i="9"/>
  <c r="R135" i="9"/>
  <c r="S135" i="9"/>
  <c r="L135" i="9" s="1"/>
  <c r="T135" i="9" s="1"/>
  <c r="S130" i="9"/>
  <c r="L130" i="9" s="1"/>
  <c r="T130" i="9" s="1"/>
  <c r="S112" i="9"/>
  <c r="L112" i="9" s="1"/>
  <c r="T112" i="9" s="1"/>
  <c r="N112" i="9"/>
  <c r="K112" i="9"/>
  <c r="S92" i="9"/>
  <c r="L92" i="9" s="1"/>
  <c r="T92" i="9" s="1"/>
  <c r="Q92" i="9"/>
  <c r="K12" i="9"/>
  <c r="N12" i="9"/>
  <c r="Q111" i="9"/>
  <c r="K91" i="9"/>
  <c r="N91" i="9"/>
  <c r="S71" i="9"/>
  <c r="L71" i="9" s="1"/>
  <c r="T71" i="9" s="1"/>
  <c r="Q51" i="9"/>
  <c r="N31" i="9"/>
  <c r="K31" i="9"/>
  <c r="K11" i="9"/>
  <c r="N11" i="9"/>
  <c r="Q146" i="9"/>
  <c r="N94" i="9"/>
  <c r="K94" i="9"/>
  <c r="S74" i="9"/>
  <c r="L74" i="9" s="1"/>
  <c r="T74" i="9" s="1"/>
  <c r="N14" i="9"/>
  <c r="K14" i="9"/>
  <c r="R14" i="9"/>
  <c r="Q145" i="9"/>
  <c r="N121" i="9"/>
  <c r="K121" i="9"/>
  <c r="R101" i="9"/>
  <c r="N101" i="9"/>
  <c r="K101" i="9"/>
  <c r="Q61" i="9"/>
  <c r="K41" i="9"/>
  <c r="N41" i="9"/>
  <c r="R21" i="9"/>
  <c r="Q545" i="8"/>
  <c r="S545" i="8"/>
  <c r="L545" i="8" s="1"/>
  <c r="T545" i="8" s="1"/>
  <c r="K484" i="8"/>
  <c r="N484" i="8"/>
  <c r="R464" i="8"/>
  <c r="Q464" i="8"/>
  <c r="R424" i="8"/>
  <c r="K495" i="8"/>
  <c r="N495" i="8"/>
  <c r="Q475" i="8"/>
  <c r="S475" i="8"/>
  <c r="L475" i="8" s="1"/>
  <c r="T475" i="8" s="1"/>
  <c r="R435" i="8"/>
  <c r="N534" i="8"/>
  <c r="K534" i="8"/>
  <c r="S534" i="8"/>
  <c r="L534" i="8" s="1"/>
  <c r="T534" i="8" s="1"/>
  <c r="N514" i="8"/>
  <c r="K514" i="8"/>
  <c r="R514" i="8"/>
  <c r="R494" i="8"/>
  <c r="K474" i="8"/>
  <c r="N474" i="8"/>
  <c r="Q474" i="8"/>
  <c r="N454" i="8"/>
  <c r="K454" i="8"/>
  <c r="Q414" i="8"/>
  <c r="R414" i="8"/>
  <c r="S376" i="8"/>
  <c r="L376" i="8" s="1"/>
  <c r="T376" i="8" s="1"/>
  <c r="R379" i="8"/>
  <c r="R359" i="8"/>
  <c r="Q339" i="8"/>
  <c r="R319" i="8"/>
  <c r="R279" i="8"/>
  <c r="S279" i="8"/>
  <c r="L279" i="8" s="1"/>
  <c r="T279" i="8" s="1"/>
  <c r="Q259" i="8"/>
  <c r="S259" i="8"/>
  <c r="L259" i="8" s="1"/>
  <c r="T259" i="8" s="1"/>
  <c r="Q425" i="8"/>
  <c r="R394" i="8"/>
  <c r="N394" i="8"/>
  <c r="K394" i="8"/>
  <c r="S354" i="8"/>
  <c r="L354" i="8" s="1"/>
  <c r="T354" i="8" s="1"/>
  <c r="Q354" i="8"/>
  <c r="S334" i="8"/>
  <c r="L334" i="8" s="1"/>
  <c r="T334" i="8" s="1"/>
  <c r="Q294" i="8"/>
  <c r="S274" i="8"/>
  <c r="L274" i="8" s="1"/>
  <c r="T274" i="8" s="1"/>
  <c r="N341" i="8"/>
  <c r="K341" i="8"/>
  <c r="N239" i="8"/>
  <c r="K239" i="8"/>
  <c r="S239" i="8"/>
  <c r="L239" i="8" s="1"/>
  <c r="T239" i="8" s="1"/>
  <c r="K219" i="8"/>
  <c r="N219" i="8"/>
  <c r="Q557" i="9"/>
  <c r="G880" i="9" s="1"/>
  <c r="G558" i="9"/>
  <c r="G879" i="9" s="1"/>
  <c r="Q537" i="9"/>
  <c r="R537" i="9"/>
  <c r="N536" i="9"/>
  <c r="K536" i="9"/>
  <c r="N477" i="9"/>
  <c r="K477" i="9"/>
  <c r="S524" i="9"/>
  <c r="L524" i="9" s="1"/>
  <c r="T524" i="9" s="1"/>
  <c r="Q484" i="9"/>
  <c r="R495" i="9"/>
  <c r="N495" i="9"/>
  <c r="K495" i="9"/>
  <c r="Q475" i="9"/>
  <c r="K455" i="9"/>
  <c r="N455" i="9"/>
  <c r="Q435" i="9"/>
  <c r="K534" i="9"/>
  <c r="N534" i="9"/>
  <c r="Q534" i="9"/>
  <c r="R514" i="9"/>
  <c r="N494" i="9"/>
  <c r="K494" i="9"/>
  <c r="Q474" i="9"/>
  <c r="R474" i="9"/>
  <c r="K454" i="9"/>
  <c r="N454" i="9"/>
  <c r="K464" i="9"/>
  <c r="N464" i="9"/>
  <c r="Q464" i="9"/>
  <c r="R424" i="9"/>
  <c r="Q424" i="9"/>
  <c r="R410" i="9"/>
  <c r="Q390" i="9"/>
  <c r="S370" i="9"/>
  <c r="L370" i="9" s="1"/>
  <c r="T370" i="9" s="1"/>
  <c r="Q350" i="9"/>
  <c r="R350" i="9"/>
  <c r="R361" i="9"/>
  <c r="K361" i="9"/>
  <c r="N361" i="9"/>
  <c r="S341" i="9"/>
  <c r="L341" i="9" s="1"/>
  <c r="T341" i="9" s="1"/>
  <c r="Q376" i="9"/>
  <c r="R316" i="9"/>
  <c r="N411" i="9"/>
  <c r="K411" i="9"/>
  <c r="S391" i="9"/>
  <c r="L391" i="9" s="1"/>
  <c r="T391" i="9" s="1"/>
  <c r="N371" i="9"/>
  <c r="K371" i="9"/>
  <c r="R351" i="9"/>
  <c r="N311" i="9"/>
  <c r="K311" i="9"/>
  <c r="Q334" i="9"/>
  <c r="R294" i="9"/>
  <c r="R274" i="9"/>
  <c r="N254" i="9"/>
  <c r="K254" i="9"/>
  <c r="Q234" i="9"/>
  <c r="S214" i="9"/>
  <c r="L214" i="9" s="1"/>
  <c r="T214" i="9" s="1"/>
  <c r="S325" i="9"/>
  <c r="L325" i="9" s="1"/>
  <c r="T325" i="9" s="1"/>
  <c r="Q265" i="9"/>
  <c r="Q245" i="9"/>
  <c r="R225" i="9"/>
  <c r="S185" i="9"/>
  <c r="L185" i="9" s="1"/>
  <c r="T185" i="9" s="1"/>
  <c r="R165" i="9"/>
  <c r="S302" i="9"/>
  <c r="L302" i="9" s="1"/>
  <c r="T302" i="9" s="1"/>
  <c r="S256" i="9"/>
  <c r="L256" i="9" s="1"/>
  <c r="T256" i="9" s="1"/>
  <c r="R156" i="9"/>
  <c r="K156" i="9"/>
  <c r="N156" i="9"/>
  <c r="S136" i="9"/>
  <c r="L136" i="9" s="1"/>
  <c r="T136" i="9" s="1"/>
  <c r="Q136" i="9"/>
  <c r="Q251" i="9"/>
  <c r="N211" i="9"/>
  <c r="K211" i="9"/>
  <c r="R211" i="9"/>
  <c r="R171" i="9"/>
  <c r="N151" i="9"/>
  <c r="K151" i="9"/>
  <c r="R131" i="9"/>
  <c r="Q131" i="9"/>
  <c r="S124" i="9"/>
  <c r="L124" i="9" s="1"/>
  <c r="T124" i="9" s="1"/>
  <c r="K104" i="9"/>
  <c r="N104" i="9"/>
  <c r="R84" i="9"/>
  <c r="S64" i="9"/>
  <c r="L64" i="9" s="1"/>
  <c r="T64" i="9" s="1"/>
  <c r="R64" i="9"/>
  <c r="Q44" i="9"/>
  <c r="R24" i="9"/>
  <c r="Q24" i="9"/>
  <c r="S4" i="9"/>
  <c r="L4" i="9" s="1"/>
  <c r="T4" i="9" s="1"/>
  <c r="R87" i="9"/>
  <c r="S27" i="9"/>
  <c r="L27" i="9" s="1"/>
  <c r="T27" i="9" s="1"/>
  <c r="N142" i="9"/>
  <c r="K142" i="9"/>
  <c r="S90" i="9"/>
  <c r="L90" i="9" s="1"/>
  <c r="T90" i="9" s="1"/>
  <c r="Q70" i="9"/>
  <c r="R70" i="9"/>
  <c r="S50" i="9"/>
  <c r="L50" i="9" s="1"/>
  <c r="T50" i="9" s="1"/>
  <c r="R50" i="9"/>
  <c r="Q10" i="9"/>
  <c r="S77" i="9"/>
  <c r="L77" i="9" s="1"/>
  <c r="T77" i="9" s="1"/>
  <c r="K556" i="8"/>
  <c r="N556" i="8"/>
  <c r="R520" i="8"/>
  <c r="Q520" i="8"/>
  <c r="Q500" i="8"/>
  <c r="Q480" i="8"/>
  <c r="K440" i="8"/>
  <c r="N440" i="8"/>
  <c r="Q440" i="8"/>
  <c r="Q420" i="8"/>
  <c r="S554" i="8"/>
  <c r="L554" i="8" s="1"/>
  <c r="T554" i="8" s="1"/>
  <c r="Q491" i="8"/>
  <c r="R491" i="8"/>
  <c r="Q471" i="8"/>
  <c r="K411" i="8"/>
  <c r="N411" i="8"/>
  <c r="Q530" i="8"/>
  <c r="R430" i="8"/>
  <c r="S430" i="8"/>
  <c r="L430" i="8" s="1"/>
  <c r="T430" i="8" s="1"/>
  <c r="Q410" i="8"/>
  <c r="S392" i="8"/>
  <c r="L392" i="8" s="1"/>
  <c r="T392" i="8" s="1"/>
  <c r="Q392" i="8"/>
  <c r="N501" i="8"/>
  <c r="K501" i="8"/>
  <c r="R477" i="8"/>
  <c r="N477" i="8"/>
  <c r="K477" i="8"/>
  <c r="Q395" i="8"/>
  <c r="Q375" i="8"/>
  <c r="S355" i="8"/>
  <c r="L355" i="8" s="1"/>
  <c r="T355" i="8" s="1"/>
  <c r="S275" i="8"/>
  <c r="L275" i="8" s="1"/>
  <c r="T275" i="8" s="1"/>
  <c r="R421" i="8"/>
  <c r="S390" i="8"/>
  <c r="L390" i="8" s="1"/>
  <c r="T390" i="8" s="1"/>
  <c r="S370" i="8"/>
  <c r="L370" i="8" s="1"/>
  <c r="T370" i="8" s="1"/>
  <c r="Q350" i="8"/>
  <c r="S330" i="8"/>
  <c r="L330" i="8" s="1"/>
  <c r="T330" i="8" s="1"/>
  <c r="Q310" i="8"/>
  <c r="N290" i="8"/>
  <c r="K290" i="8"/>
  <c r="R290" i="8"/>
  <c r="R270" i="8"/>
  <c r="N270" i="8"/>
  <c r="K270" i="8"/>
  <c r="S215" i="8"/>
  <c r="L215" i="8" s="1"/>
  <c r="T215" i="8" s="1"/>
  <c r="Q215" i="8"/>
  <c r="S549" i="9"/>
  <c r="L549" i="9" s="1"/>
  <c r="T549" i="9" s="1"/>
  <c r="S529" i="9"/>
  <c r="L529" i="9" s="1"/>
  <c r="T529" i="9" s="1"/>
  <c r="R489" i="9"/>
  <c r="R471" i="9"/>
  <c r="S555" i="9"/>
  <c r="L555" i="9" s="1"/>
  <c r="T555" i="9" s="1"/>
  <c r="R555" i="9"/>
  <c r="R470" i="9"/>
  <c r="Q470" i="9"/>
  <c r="S470" i="9"/>
  <c r="L470" i="9" s="1"/>
  <c r="T470" i="9" s="1"/>
  <c r="S420" i="9"/>
  <c r="L420" i="9" s="1"/>
  <c r="T420" i="9" s="1"/>
  <c r="K425" i="9"/>
  <c r="N425" i="9"/>
  <c r="R330" i="9"/>
  <c r="Q270" i="9"/>
  <c r="Q250" i="9"/>
  <c r="K210" i="9"/>
  <c r="N210" i="9"/>
  <c r="S170" i="9"/>
  <c r="L170" i="9" s="1"/>
  <c r="T170" i="9" s="1"/>
  <c r="Q281" i="9"/>
  <c r="R261" i="9"/>
  <c r="S241" i="9"/>
  <c r="L241" i="9" s="1"/>
  <c r="T241" i="9" s="1"/>
  <c r="K221" i="9"/>
  <c r="N221" i="9"/>
  <c r="S221" i="9"/>
  <c r="L221" i="9" s="1"/>
  <c r="T221" i="9" s="1"/>
  <c r="R221" i="9"/>
  <c r="Q201" i="9"/>
  <c r="Q252" i="9"/>
  <c r="N172" i="9"/>
  <c r="K172" i="9"/>
  <c r="Q132" i="9"/>
  <c r="R132" i="9"/>
  <c r="S132" i="9"/>
  <c r="L132" i="9" s="1"/>
  <c r="T132" i="9" s="1"/>
  <c r="K301" i="9"/>
  <c r="N301" i="9"/>
  <c r="R301" i="9"/>
  <c r="S187" i="9"/>
  <c r="L187" i="9" s="1"/>
  <c r="T187" i="9" s="1"/>
  <c r="R167" i="9"/>
  <c r="S167" i="9"/>
  <c r="L167" i="9" s="1"/>
  <c r="T167" i="9" s="1"/>
  <c r="Q147" i="9"/>
  <c r="N162" i="9"/>
  <c r="K162" i="9"/>
  <c r="R120" i="9"/>
  <c r="Q120" i="9"/>
  <c r="Q80" i="9"/>
  <c r="S60" i="9"/>
  <c r="L60" i="9" s="1"/>
  <c r="T60" i="9" s="1"/>
  <c r="K60" i="9"/>
  <c r="N60" i="9"/>
  <c r="K40" i="9"/>
  <c r="N40" i="9"/>
  <c r="K20" i="9"/>
  <c r="N20" i="9"/>
  <c r="S20" i="9"/>
  <c r="L20" i="9" s="1"/>
  <c r="T20" i="9" s="1"/>
  <c r="Q99" i="9"/>
  <c r="R79" i="9"/>
  <c r="N59" i="9"/>
  <c r="K59" i="9"/>
  <c r="R39" i="9"/>
  <c r="R19" i="9"/>
  <c r="N154" i="9"/>
  <c r="K154" i="9"/>
  <c r="K66" i="9"/>
  <c r="N66" i="9"/>
  <c r="N46" i="9"/>
  <c r="K46" i="9"/>
  <c r="R46" i="9"/>
  <c r="Q137" i="9"/>
  <c r="N137" i="9"/>
  <c r="K137" i="9"/>
  <c r="S137" i="9"/>
  <c r="L137" i="9" s="1"/>
  <c r="T137" i="9" s="1"/>
  <c r="R109" i="9"/>
  <c r="Q69" i="9"/>
  <c r="Q49" i="9"/>
  <c r="R49" i="9"/>
  <c r="R29" i="9"/>
  <c r="Q557" i="8"/>
  <c r="S536" i="8"/>
  <c r="L536" i="8" s="1"/>
  <c r="T536" i="8" s="1"/>
  <c r="R496" i="8"/>
  <c r="Q496" i="8"/>
  <c r="S436" i="8"/>
  <c r="L436" i="8" s="1"/>
  <c r="T436" i="8" s="1"/>
  <c r="R436" i="8"/>
  <c r="N546" i="8"/>
  <c r="K546" i="8"/>
  <c r="R546" i="8"/>
  <c r="S546" i="8"/>
  <c r="L546" i="8" s="1"/>
  <c r="T546" i="8" s="1"/>
  <c r="S409" i="8"/>
  <c r="L409" i="8" s="1"/>
  <c r="T409" i="8" s="1"/>
  <c r="Q384" i="8"/>
  <c r="K364" i="8"/>
  <c r="N364" i="8"/>
  <c r="R364" i="8"/>
  <c r="Q344" i="8"/>
  <c r="R344" i="8"/>
  <c r="K264" i="8"/>
  <c r="N264" i="8"/>
  <c r="Q429" i="8"/>
  <c r="Q391" i="8"/>
  <c r="K391" i="8"/>
  <c r="N391" i="8"/>
  <c r="Q371" i="8"/>
  <c r="Q311" i="8"/>
  <c r="R417" i="8"/>
  <c r="S306" i="8"/>
  <c r="L306" i="8" s="1"/>
  <c r="T306" i="8" s="1"/>
  <c r="K286" i="8"/>
  <c r="N286" i="8"/>
  <c r="R489" i="8"/>
  <c r="R289" i="8"/>
  <c r="R251" i="8"/>
  <c r="Q251" i="8"/>
  <c r="S545" i="9"/>
  <c r="L545" i="9" s="1"/>
  <c r="T545" i="9" s="1"/>
  <c r="S544" i="9"/>
  <c r="L544" i="9" s="1"/>
  <c r="T544" i="9" s="1"/>
  <c r="Q544" i="9"/>
  <c r="S535" i="9"/>
  <c r="L535" i="9" s="1"/>
  <c r="T535" i="9" s="1"/>
  <c r="K496" i="9"/>
  <c r="N496" i="9"/>
  <c r="N476" i="9"/>
  <c r="K476" i="9"/>
  <c r="R416" i="9"/>
  <c r="S362" i="9"/>
  <c r="L362" i="9" s="1"/>
  <c r="T362" i="9" s="1"/>
  <c r="R409" i="9"/>
  <c r="S409" i="9"/>
  <c r="L409" i="9" s="1"/>
  <c r="T409" i="9" s="1"/>
  <c r="Q389" i="9"/>
  <c r="S389" i="9"/>
  <c r="L389" i="9" s="1"/>
  <c r="T389" i="9" s="1"/>
  <c r="N440" i="9"/>
  <c r="K440" i="9"/>
  <c r="S440" i="9"/>
  <c r="L440" i="9" s="1"/>
  <c r="T440" i="9" s="1"/>
  <c r="R404" i="9"/>
  <c r="Q404" i="9"/>
  <c r="N384" i="9"/>
  <c r="K384" i="9"/>
  <c r="Q364" i="9"/>
  <c r="R344" i="9"/>
  <c r="N344" i="9"/>
  <c r="K344" i="9"/>
  <c r="R324" i="9"/>
  <c r="Q304" i="9"/>
  <c r="K399" i="9"/>
  <c r="N399" i="9"/>
  <c r="S379" i="9"/>
  <c r="L379" i="9" s="1"/>
  <c r="T379" i="9" s="1"/>
  <c r="R359" i="9"/>
  <c r="K339" i="9"/>
  <c r="N339" i="9"/>
  <c r="R339" i="9"/>
  <c r="S319" i="9"/>
  <c r="L319" i="9" s="1"/>
  <c r="T319" i="9" s="1"/>
  <c r="N299" i="9"/>
  <c r="K299" i="9"/>
  <c r="R326" i="9"/>
  <c r="Q286" i="9"/>
  <c r="R206" i="9"/>
  <c r="S186" i="9"/>
  <c r="L186" i="9" s="1"/>
  <c r="T186" i="9" s="1"/>
  <c r="R317" i="9"/>
  <c r="K317" i="9"/>
  <c r="N317" i="9"/>
  <c r="K257" i="9"/>
  <c r="N257" i="9"/>
  <c r="K264" i="9"/>
  <c r="N264" i="9"/>
  <c r="Q264" i="9"/>
  <c r="S244" i="9"/>
  <c r="L244" i="9" s="1"/>
  <c r="T244" i="9" s="1"/>
  <c r="Q184" i="9"/>
  <c r="S184" i="9"/>
  <c r="L184" i="9" s="1"/>
  <c r="T184" i="9" s="1"/>
  <c r="R144" i="9"/>
  <c r="S144" i="9"/>
  <c r="L144" i="9" s="1"/>
  <c r="T144" i="9" s="1"/>
  <c r="Q259" i="9"/>
  <c r="K219" i="9"/>
  <c r="N219" i="9"/>
  <c r="R219" i="9"/>
  <c r="S199" i="9"/>
  <c r="L199" i="9" s="1"/>
  <c r="T199" i="9" s="1"/>
  <c r="R179" i="9"/>
  <c r="R159" i="9"/>
  <c r="Q139" i="9"/>
  <c r="K139" i="9"/>
  <c r="N139" i="9"/>
  <c r="N134" i="9"/>
  <c r="K134" i="9"/>
  <c r="Q134" i="9"/>
  <c r="Q76" i="9"/>
  <c r="S76" i="9"/>
  <c r="L76" i="9" s="1"/>
  <c r="T76" i="9" s="1"/>
  <c r="K16" i="9"/>
  <c r="N16" i="9"/>
  <c r="R16" i="9"/>
  <c r="S157" i="9"/>
  <c r="L157" i="9" s="1"/>
  <c r="T157" i="9" s="1"/>
  <c r="S115" i="9"/>
  <c r="L115" i="9" s="1"/>
  <c r="T115" i="9" s="1"/>
  <c r="Q95" i="9"/>
  <c r="R75" i="9"/>
  <c r="K35" i="9"/>
  <c r="N35" i="9"/>
  <c r="S35" i="9"/>
  <c r="L35" i="9" s="1"/>
  <c r="T35" i="9" s="1"/>
  <c r="S15" i="9"/>
  <c r="L15" i="9" s="1"/>
  <c r="T15" i="9" s="1"/>
  <c r="R150" i="9"/>
  <c r="Q82" i="9"/>
  <c r="N82" i="9"/>
  <c r="K82" i="9"/>
  <c r="Q62" i="9"/>
  <c r="N105" i="9"/>
  <c r="K105" i="9"/>
  <c r="S85" i="9"/>
  <c r="L85" i="9" s="1"/>
  <c r="T85" i="9" s="1"/>
  <c r="N65" i="9"/>
  <c r="K65" i="9"/>
  <c r="S65" i="9"/>
  <c r="L65" i="9" s="1"/>
  <c r="T65" i="9" s="1"/>
  <c r="N45" i="9"/>
  <c r="K45" i="9"/>
  <c r="S25" i="9"/>
  <c r="L25" i="9" s="1"/>
  <c r="T25" i="9" s="1"/>
  <c r="N25" i="9"/>
  <c r="K25" i="9"/>
  <c r="R544" i="8"/>
  <c r="Q555" i="8"/>
  <c r="K492" i="8"/>
  <c r="N492" i="8"/>
  <c r="K472" i="8"/>
  <c r="N472" i="8"/>
  <c r="Q412" i="8"/>
  <c r="Q519" i="8"/>
  <c r="K499" i="8"/>
  <c r="N499" i="8"/>
  <c r="S479" i="8"/>
  <c r="L479" i="8" s="1"/>
  <c r="T479" i="8" s="1"/>
  <c r="R439" i="8"/>
  <c r="S439" i="8"/>
  <c r="L439" i="8" s="1"/>
  <c r="T439" i="8" s="1"/>
  <c r="K439" i="8"/>
  <c r="N439" i="8"/>
  <c r="S419" i="8"/>
  <c r="L419" i="8" s="1"/>
  <c r="T419" i="8" s="1"/>
  <c r="K419" i="8"/>
  <c r="N419" i="8"/>
  <c r="N502" i="8"/>
  <c r="K502" i="8"/>
  <c r="Q380" i="8"/>
  <c r="Q360" i="8"/>
  <c r="K340" i="8"/>
  <c r="N340" i="8"/>
  <c r="R320" i="8"/>
  <c r="Q300" i="8"/>
  <c r="S280" i="8"/>
  <c r="L280" i="8" s="1"/>
  <c r="T280" i="8" s="1"/>
  <c r="R529" i="8"/>
  <c r="N404" i="8"/>
  <c r="K404" i="8"/>
  <c r="S287" i="8"/>
  <c r="L287" i="8" s="1"/>
  <c r="T287" i="8" s="1"/>
  <c r="Q449" i="8"/>
  <c r="S396" i="8"/>
  <c r="L396" i="8" s="1"/>
  <c r="T396" i="8" s="1"/>
  <c r="R362" i="8"/>
  <c r="Q362" i="8"/>
  <c r="S342" i="8"/>
  <c r="L342" i="8" s="1"/>
  <c r="T342" i="8" s="1"/>
  <c r="N302" i="8"/>
  <c r="K302" i="8"/>
  <c r="K345" i="8"/>
  <c r="N345" i="8"/>
  <c r="S345" i="8"/>
  <c r="L345" i="8" s="1"/>
  <c r="T345" i="8" s="1"/>
  <c r="S211" i="8"/>
  <c r="L211" i="8" s="1"/>
  <c r="T211" i="8" s="1"/>
  <c r="Q171" i="8"/>
  <c r="Q151" i="8"/>
  <c r="S131" i="8"/>
  <c r="L131" i="8" s="1"/>
  <c r="T131" i="8" s="1"/>
  <c r="Q131" i="8"/>
  <c r="N365" i="8"/>
  <c r="K365" i="8"/>
  <c r="R365" i="8"/>
  <c r="Q285" i="8"/>
  <c r="R285" i="8"/>
  <c r="Q254" i="8"/>
  <c r="S234" i="8"/>
  <c r="L234" i="8" s="1"/>
  <c r="T234" i="8" s="1"/>
  <c r="R234" i="8"/>
  <c r="K214" i="8"/>
  <c r="N214" i="8"/>
  <c r="R154" i="8"/>
  <c r="Q154" i="8"/>
  <c r="K134" i="8"/>
  <c r="N134" i="8"/>
  <c r="Q305" i="8"/>
  <c r="R249" i="8"/>
  <c r="K209" i="8"/>
  <c r="N209" i="8"/>
  <c r="Q189" i="8"/>
  <c r="Q169" i="8"/>
  <c r="R169" i="8"/>
  <c r="N149" i="8"/>
  <c r="K149" i="8"/>
  <c r="N109" i="8"/>
  <c r="K109" i="8"/>
  <c r="R89" i="8"/>
  <c r="Q69" i="8"/>
  <c r="Q49" i="8"/>
  <c r="S49" i="8"/>
  <c r="L49" i="8" s="1"/>
  <c r="T49" i="8" s="1"/>
  <c r="Q29" i="8"/>
  <c r="S29" i="8"/>
  <c r="L29" i="8" s="1"/>
  <c r="T29" i="8" s="1"/>
  <c r="S9" i="8"/>
  <c r="L9" i="8" s="1"/>
  <c r="T9" i="8" s="1"/>
  <c r="R9" i="8"/>
  <c r="K66" i="8"/>
  <c r="N66" i="8"/>
  <c r="R224" i="8"/>
  <c r="N224" i="8"/>
  <c r="K224" i="8"/>
  <c r="Q144" i="8"/>
  <c r="R144" i="8"/>
  <c r="R36" i="8"/>
  <c r="R196" i="8"/>
  <c r="S124" i="8"/>
  <c r="L124" i="8" s="1"/>
  <c r="T124" i="8" s="1"/>
  <c r="S90" i="8"/>
  <c r="L90" i="8" s="1"/>
  <c r="T90" i="8" s="1"/>
  <c r="Q120" i="8"/>
  <c r="R99" i="8"/>
  <c r="Q59" i="8"/>
  <c r="N220" i="8"/>
  <c r="K220" i="8"/>
  <c r="S22" i="8"/>
  <c r="L22" i="8" s="1"/>
  <c r="T22" i="8" s="1"/>
  <c r="Q22" i="8"/>
  <c r="S556" i="7"/>
  <c r="L556" i="7" s="1"/>
  <c r="T556" i="7" s="1"/>
  <c r="N425" i="7"/>
  <c r="K425" i="7"/>
  <c r="S544" i="7"/>
  <c r="L544" i="7" s="1"/>
  <c r="T544" i="7" s="1"/>
  <c r="K544" i="7"/>
  <c r="N544" i="7"/>
  <c r="R404" i="7"/>
  <c r="Q404" i="7"/>
  <c r="S535" i="7"/>
  <c r="L535" i="7" s="1"/>
  <c r="T535" i="7" s="1"/>
  <c r="Q495" i="7"/>
  <c r="R475" i="7"/>
  <c r="K415" i="7"/>
  <c r="N415" i="7"/>
  <c r="N384" i="7"/>
  <c r="K384" i="7"/>
  <c r="R344" i="7"/>
  <c r="Q324" i="7"/>
  <c r="S304" i="7"/>
  <c r="L304" i="7" s="1"/>
  <c r="T304" i="7" s="1"/>
  <c r="S284" i="7"/>
  <c r="L284" i="7" s="1"/>
  <c r="T284" i="7" s="1"/>
  <c r="Q284" i="7"/>
  <c r="K264" i="7"/>
  <c r="N264" i="7"/>
  <c r="R264" i="7"/>
  <c r="K391" i="7"/>
  <c r="N391" i="7"/>
  <c r="R391" i="7"/>
  <c r="S351" i="7"/>
  <c r="L351" i="7" s="1"/>
  <c r="T351" i="7" s="1"/>
  <c r="Q351" i="7"/>
  <c r="K311" i="7"/>
  <c r="N311" i="7"/>
  <c r="S494" i="7"/>
  <c r="L494" i="7" s="1"/>
  <c r="T494" i="7" s="1"/>
  <c r="R494" i="7"/>
  <c r="R414" i="7"/>
  <c r="S414" i="7"/>
  <c r="L414" i="7" s="1"/>
  <c r="T414" i="7" s="1"/>
  <c r="Q362" i="7"/>
  <c r="R302" i="7"/>
  <c r="N281" i="7"/>
  <c r="K281" i="7"/>
  <c r="R281" i="7"/>
  <c r="R210" i="7"/>
  <c r="S190" i="7"/>
  <c r="L190" i="7" s="1"/>
  <c r="T190" i="7" s="1"/>
  <c r="S170" i="7"/>
  <c r="L170" i="7" s="1"/>
  <c r="T170" i="7" s="1"/>
  <c r="K150" i="7"/>
  <c r="N150" i="7"/>
  <c r="Q150" i="7"/>
  <c r="K130" i="7"/>
  <c r="N130" i="7"/>
  <c r="S389" i="7"/>
  <c r="L389" i="7" s="1"/>
  <c r="T389" i="7" s="1"/>
  <c r="K389" i="7"/>
  <c r="N389" i="7"/>
  <c r="R229" i="7"/>
  <c r="K229" i="7"/>
  <c r="N229" i="7"/>
  <c r="K149" i="7"/>
  <c r="N149" i="7"/>
  <c r="S149" i="7"/>
  <c r="L149" i="7" s="1"/>
  <c r="T149" i="7" s="1"/>
  <c r="K129" i="7"/>
  <c r="N129" i="7"/>
  <c r="S269" i="7"/>
  <c r="L269" i="7" s="1"/>
  <c r="T269" i="7" s="1"/>
  <c r="R240" i="7"/>
  <c r="R220" i="7"/>
  <c r="Q200" i="7"/>
  <c r="N180" i="7"/>
  <c r="K180" i="7"/>
  <c r="S180" i="7"/>
  <c r="L180" i="7" s="1"/>
  <c r="T180" i="7" s="1"/>
  <c r="S140" i="7"/>
  <c r="L140" i="7" s="1"/>
  <c r="T140" i="7" s="1"/>
  <c r="R195" i="7"/>
  <c r="R171" i="7"/>
  <c r="Q147" i="7"/>
  <c r="S112" i="7"/>
  <c r="L112" i="7" s="1"/>
  <c r="T112" i="7" s="1"/>
  <c r="R112" i="7"/>
  <c r="K92" i="7"/>
  <c r="N92" i="7"/>
  <c r="N131" i="7"/>
  <c r="K131" i="7"/>
  <c r="Q29" i="7"/>
  <c r="K71" i="7"/>
  <c r="N71" i="7"/>
  <c r="R51" i="7"/>
  <c r="S51" i="7"/>
  <c r="L51" i="7" s="1"/>
  <c r="T51" i="7" s="1"/>
  <c r="K11" i="7"/>
  <c r="N11" i="7"/>
  <c r="K65" i="7"/>
  <c r="N65" i="7"/>
  <c r="N17" i="7"/>
  <c r="K17" i="7"/>
  <c r="Q219" i="7"/>
  <c r="N110" i="7"/>
  <c r="K110" i="7"/>
  <c r="S70" i="7"/>
  <c r="L70" i="7" s="1"/>
  <c r="T70" i="7" s="1"/>
  <c r="S50" i="7"/>
  <c r="L50" i="7" s="1"/>
  <c r="T50" i="7" s="1"/>
  <c r="R30" i="7"/>
  <c r="N30" i="7"/>
  <c r="K30" i="7"/>
  <c r="S10" i="7"/>
  <c r="L10" i="7" s="1"/>
  <c r="T10" i="7" s="1"/>
  <c r="Q41" i="7"/>
  <c r="Q187" i="8"/>
  <c r="N167" i="8"/>
  <c r="K167" i="8"/>
  <c r="Q167" i="8"/>
  <c r="R147" i="8"/>
  <c r="S147" i="8"/>
  <c r="L147" i="8" s="1"/>
  <c r="T147" i="8" s="1"/>
  <c r="R385" i="8"/>
  <c r="Q210" i="8"/>
  <c r="S190" i="8"/>
  <c r="L190" i="8" s="1"/>
  <c r="T190" i="8" s="1"/>
  <c r="S170" i="8"/>
  <c r="L170" i="8" s="1"/>
  <c r="T170" i="8" s="1"/>
  <c r="S150" i="8"/>
  <c r="L150" i="8" s="1"/>
  <c r="T150" i="8" s="1"/>
  <c r="Q150" i="8"/>
  <c r="Q301" i="8"/>
  <c r="Q225" i="8"/>
  <c r="S205" i="8"/>
  <c r="L205" i="8" s="1"/>
  <c r="T205" i="8" s="1"/>
  <c r="N185" i="8"/>
  <c r="K185" i="8"/>
  <c r="S165" i="8"/>
  <c r="L165" i="8" s="1"/>
  <c r="T165" i="8" s="1"/>
  <c r="N145" i="8"/>
  <c r="K145" i="8"/>
  <c r="S145" i="8"/>
  <c r="L145" i="8" s="1"/>
  <c r="T145" i="8" s="1"/>
  <c r="R317" i="8"/>
  <c r="K105" i="8"/>
  <c r="N105" i="8"/>
  <c r="R85" i="8"/>
  <c r="Q65" i="8"/>
  <c r="K45" i="8"/>
  <c r="N45" i="8"/>
  <c r="R45" i="8"/>
  <c r="R25" i="8"/>
  <c r="Q5" i="8"/>
  <c r="S152" i="8"/>
  <c r="L152" i="8" s="1"/>
  <c r="T152" i="8" s="1"/>
  <c r="Q62" i="8"/>
  <c r="R204" i="8"/>
  <c r="S204" i="8"/>
  <c r="L204" i="8" s="1"/>
  <c r="T204" i="8" s="1"/>
  <c r="S137" i="8"/>
  <c r="L137" i="8" s="1"/>
  <c r="T137" i="8" s="1"/>
  <c r="Q137" i="8"/>
  <c r="R112" i="8"/>
  <c r="Q112" i="8"/>
  <c r="Q12" i="8"/>
  <c r="S180" i="8"/>
  <c r="L180" i="8" s="1"/>
  <c r="T180" i="8" s="1"/>
  <c r="Q114" i="8"/>
  <c r="R114" i="8"/>
  <c r="K54" i="8"/>
  <c r="N54" i="8"/>
  <c r="R136" i="8"/>
  <c r="Q95" i="8"/>
  <c r="R95" i="8"/>
  <c r="Q75" i="8"/>
  <c r="S35" i="8"/>
  <c r="L35" i="8" s="1"/>
  <c r="T35" i="8" s="1"/>
  <c r="Q35" i="8"/>
  <c r="K15" i="8"/>
  <c r="N15" i="8"/>
  <c r="R15" i="8"/>
  <c r="N252" i="8"/>
  <c r="K252" i="8"/>
  <c r="S200" i="8"/>
  <c r="L200" i="8" s="1"/>
  <c r="T200" i="8" s="1"/>
  <c r="Q94" i="8"/>
  <c r="S10" i="8"/>
  <c r="L10" i="8" s="1"/>
  <c r="T10" i="8" s="1"/>
  <c r="Q10" i="8"/>
  <c r="Q555" i="7"/>
  <c r="N555" i="7"/>
  <c r="K555" i="7"/>
  <c r="K501" i="7"/>
  <c r="N501" i="7"/>
  <c r="S421" i="7"/>
  <c r="L421" i="7" s="1"/>
  <c r="T421" i="7" s="1"/>
  <c r="K520" i="7"/>
  <c r="N520" i="7"/>
  <c r="Q520" i="7"/>
  <c r="K480" i="7"/>
  <c r="N480" i="7"/>
  <c r="Q440" i="7"/>
  <c r="K440" i="7"/>
  <c r="N440" i="7"/>
  <c r="R420" i="7"/>
  <c r="Q420" i="7"/>
  <c r="Q491" i="7"/>
  <c r="N471" i="7"/>
  <c r="K471" i="7"/>
  <c r="R411" i="7"/>
  <c r="N399" i="7"/>
  <c r="K399" i="7"/>
  <c r="N380" i="7"/>
  <c r="K380" i="7"/>
  <c r="S360" i="7"/>
  <c r="L360" i="7" s="1"/>
  <c r="T360" i="7" s="1"/>
  <c r="R340" i="7"/>
  <c r="N320" i="7"/>
  <c r="K320" i="7"/>
  <c r="R300" i="7"/>
  <c r="S300" i="7"/>
  <c r="L300" i="7" s="1"/>
  <c r="T300" i="7" s="1"/>
  <c r="S280" i="7"/>
  <c r="L280" i="7" s="1"/>
  <c r="T280" i="7" s="1"/>
  <c r="R280" i="7"/>
  <c r="R546" i="7"/>
  <c r="Q474" i="7"/>
  <c r="Q394" i="7"/>
  <c r="Q374" i="7"/>
  <c r="Q354" i="7"/>
  <c r="K334" i="7"/>
  <c r="N334" i="7"/>
  <c r="S334" i="7"/>
  <c r="L334" i="7" s="1"/>
  <c r="T334" i="7" s="1"/>
  <c r="R314" i="7"/>
  <c r="N294" i="7"/>
  <c r="K294" i="7"/>
  <c r="K274" i="7"/>
  <c r="N274" i="7"/>
  <c r="Q206" i="7"/>
  <c r="S206" i="7"/>
  <c r="L206" i="7" s="1"/>
  <c r="T206" i="7" s="1"/>
  <c r="K186" i="7"/>
  <c r="N186" i="7"/>
  <c r="Q166" i="7"/>
  <c r="S146" i="7"/>
  <c r="L146" i="7" s="1"/>
  <c r="T146" i="7" s="1"/>
  <c r="Q369" i="7"/>
  <c r="S301" i="7"/>
  <c r="L301" i="7" s="1"/>
  <c r="T301" i="7" s="1"/>
  <c r="S245" i="7"/>
  <c r="L245" i="7" s="1"/>
  <c r="T245" i="7" s="1"/>
  <c r="R225" i="7"/>
  <c r="K225" i="7"/>
  <c r="N225" i="7"/>
  <c r="K205" i="7"/>
  <c r="N205" i="7"/>
  <c r="R165" i="7"/>
  <c r="Q325" i="7"/>
  <c r="N325" i="7"/>
  <c r="K325" i="7"/>
  <c r="Q216" i="7"/>
  <c r="S196" i="7"/>
  <c r="L196" i="7" s="1"/>
  <c r="T196" i="7" s="1"/>
  <c r="S156" i="7"/>
  <c r="L156" i="7" s="1"/>
  <c r="T156" i="7" s="1"/>
  <c r="Q156" i="7"/>
  <c r="R265" i="7"/>
  <c r="N265" i="7"/>
  <c r="K265" i="7"/>
  <c r="S215" i="7"/>
  <c r="L215" i="7" s="1"/>
  <c r="T215" i="7" s="1"/>
  <c r="Q215" i="7"/>
  <c r="K167" i="7"/>
  <c r="N167" i="7"/>
  <c r="S136" i="7"/>
  <c r="L136" i="7" s="1"/>
  <c r="T136" i="7" s="1"/>
  <c r="K104" i="7"/>
  <c r="N104" i="7"/>
  <c r="Q64" i="7"/>
  <c r="S64" i="7"/>
  <c r="L64" i="7" s="1"/>
  <c r="T64" i="7" s="1"/>
  <c r="R44" i="7"/>
  <c r="Q44" i="7"/>
  <c r="R24" i="7"/>
  <c r="Q24" i="7"/>
  <c r="S4" i="7"/>
  <c r="L4" i="7" s="1"/>
  <c r="T4" i="7" s="1"/>
  <c r="S105" i="7"/>
  <c r="L105" i="7" s="1"/>
  <c r="T105" i="7" s="1"/>
  <c r="S25" i="7"/>
  <c r="L25" i="7" s="1"/>
  <c r="T25" i="7" s="1"/>
  <c r="N261" i="7"/>
  <c r="K261" i="7"/>
  <c r="R87" i="7"/>
  <c r="Q87" i="7"/>
  <c r="S27" i="7"/>
  <c r="L27" i="7" s="1"/>
  <c r="T27" i="7" s="1"/>
  <c r="R109" i="7"/>
  <c r="R5" i="7"/>
  <c r="S199" i="7"/>
  <c r="L199" i="7" s="1"/>
  <c r="T199" i="7" s="1"/>
  <c r="N132" i="7"/>
  <c r="K132" i="7"/>
  <c r="Q86" i="7"/>
  <c r="N66" i="7"/>
  <c r="K66" i="7"/>
  <c r="N46" i="7"/>
  <c r="K46" i="7"/>
  <c r="N26" i="7"/>
  <c r="K26" i="7"/>
  <c r="N85" i="7"/>
  <c r="K85" i="7"/>
  <c r="K199" i="8"/>
  <c r="N199" i="8"/>
  <c r="S179" i="8"/>
  <c r="L179" i="8" s="1"/>
  <c r="T179" i="8" s="1"/>
  <c r="S159" i="8"/>
  <c r="L159" i="8" s="1"/>
  <c r="T159" i="8" s="1"/>
  <c r="R119" i="8"/>
  <c r="S206" i="8"/>
  <c r="L206" i="8" s="1"/>
  <c r="T206" i="8" s="1"/>
  <c r="Q166" i="8"/>
  <c r="S126" i="8"/>
  <c r="L126" i="8" s="1"/>
  <c r="T126" i="8" s="1"/>
  <c r="R126" i="8"/>
  <c r="R201" i="8"/>
  <c r="R161" i="8"/>
  <c r="Q140" i="8"/>
  <c r="S101" i="8"/>
  <c r="L101" i="8" s="1"/>
  <c r="T101" i="8" s="1"/>
  <c r="N101" i="8"/>
  <c r="K101" i="8"/>
  <c r="S81" i="8"/>
  <c r="L81" i="8" s="1"/>
  <c r="T81" i="8" s="1"/>
  <c r="S61" i="8"/>
  <c r="L61" i="8" s="1"/>
  <c r="T61" i="8" s="1"/>
  <c r="Q41" i="8"/>
  <c r="S21" i="8"/>
  <c r="L21" i="8" s="1"/>
  <c r="T21" i="8" s="1"/>
  <c r="R82" i="8"/>
  <c r="K82" i="8"/>
  <c r="N82" i="8"/>
  <c r="Q369" i="8"/>
  <c r="Q184" i="8"/>
  <c r="S132" i="8"/>
  <c r="L132" i="8" s="1"/>
  <c r="T132" i="8" s="1"/>
  <c r="S104" i="8"/>
  <c r="L104" i="8" s="1"/>
  <c r="T104" i="8" s="1"/>
  <c r="Q104" i="8"/>
  <c r="K84" i="8"/>
  <c r="N84" i="8"/>
  <c r="R64" i="8"/>
  <c r="S64" i="8"/>
  <c r="L64" i="8" s="1"/>
  <c r="T64" i="8" s="1"/>
  <c r="Q24" i="8"/>
  <c r="K24" i="8"/>
  <c r="N24" i="8"/>
  <c r="R216" i="8"/>
  <c r="S216" i="8"/>
  <c r="L216" i="8" s="1"/>
  <c r="T216" i="8" s="1"/>
  <c r="S110" i="8"/>
  <c r="L110" i="8" s="1"/>
  <c r="T110" i="8" s="1"/>
  <c r="N50" i="8"/>
  <c r="K50" i="8"/>
  <c r="Q50" i="8"/>
  <c r="S50" i="8"/>
  <c r="L50" i="8" s="1"/>
  <c r="T50" i="8" s="1"/>
  <c r="R14" i="8"/>
  <c r="N129" i="8"/>
  <c r="K129" i="8"/>
  <c r="Q111" i="8"/>
  <c r="K111" i="8"/>
  <c r="N111" i="8"/>
  <c r="R91" i="8"/>
  <c r="R71" i="8"/>
  <c r="S71" i="8"/>
  <c r="L71" i="8" s="1"/>
  <c r="T71" i="8" s="1"/>
  <c r="N11" i="8"/>
  <c r="K11" i="8"/>
  <c r="S240" i="8"/>
  <c r="L240" i="8" s="1"/>
  <c r="T240" i="8" s="1"/>
  <c r="Q86" i="8"/>
  <c r="R537" i="7"/>
  <c r="K477" i="7"/>
  <c r="N477" i="7"/>
  <c r="K417" i="7"/>
  <c r="N417" i="7"/>
  <c r="R536" i="7"/>
  <c r="S536" i="7"/>
  <c r="L536" i="7" s="1"/>
  <c r="T536" i="7" s="1"/>
  <c r="N476" i="7"/>
  <c r="K476" i="7"/>
  <c r="R476" i="7"/>
  <c r="N436" i="7"/>
  <c r="K436" i="7"/>
  <c r="R436" i="7"/>
  <c r="S416" i="7"/>
  <c r="L416" i="7" s="1"/>
  <c r="T416" i="7" s="1"/>
  <c r="K396" i="7"/>
  <c r="N396" i="7"/>
  <c r="R547" i="7"/>
  <c r="Q547" i="7"/>
  <c r="S502" i="7"/>
  <c r="L502" i="7" s="1"/>
  <c r="T502" i="7" s="1"/>
  <c r="Q470" i="7"/>
  <c r="K376" i="7"/>
  <c r="N376" i="7"/>
  <c r="N316" i="7"/>
  <c r="K316" i="7"/>
  <c r="S316" i="7"/>
  <c r="L316" i="7" s="1"/>
  <c r="T316" i="7" s="1"/>
  <c r="N554" i="7"/>
  <c r="K554" i="7"/>
  <c r="R379" i="7"/>
  <c r="S359" i="7"/>
  <c r="L359" i="7" s="1"/>
  <c r="T359" i="7" s="1"/>
  <c r="K319" i="7"/>
  <c r="N319" i="7"/>
  <c r="K279" i="7"/>
  <c r="N279" i="7"/>
  <c r="S259" i="7"/>
  <c r="L259" i="7" s="1"/>
  <c r="T259" i="7" s="1"/>
  <c r="R259" i="7"/>
  <c r="R454" i="7"/>
  <c r="R390" i="7"/>
  <c r="N370" i="7"/>
  <c r="K370" i="7"/>
  <c r="Q310" i="7"/>
  <c r="S290" i="7"/>
  <c r="L290" i="7" s="1"/>
  <c r="T290" i="7" s="1"/>
  <c r="Q290" i="7"/>
  <c r="K270" i="7"/>
  <c r="N270" i="7"/>
  <c r="K309" i="7"/>
  <c r="N309" i="7"/>
  <c r="R309" i="7"/>
  <c r="Q222" i="7"/>
  <c r="Q202" i="7"/>
  <c r="R162" i="7"/>
  <c r="N349" i="7"/>
  <c r="K349" i="7"/>
  <c r="Q221" i="7"/>
  <c r="S201" i="7"/>
  <c r="L201" i="7" s="1"/>
  <c r="T201" i="7" s="1"/>
  <c r="R161" i="7"/>
  <c r="Q161" i="7"/>
  <c r="Q141" i="7"/>
  <c r="S121" i="7"/>
  <c r="L121" i="7" s="1"/>
  <c r="T121" i="7" s="1"/>
  <c r="S377" i="7"/>
  <c r="L377" i="7" s="1"/>
  <c r="T377" i="7" s="1"/>
  <c r="N377" i="7"/>
  <c r="K377" i="7"/>
  <c r="Q252" i="7"/>
  <c r="S212" i="7"/>
  <c r="L212" i="7" s="1"/>
  <c r="T212" i="7" s="1"/>
  <c r="R172" i="7"/>
  <c r="N152" i="7"/>
  <c r="K152" i="7"/>
  <c r="R211" i="7"/>
  <c r="S187" i="7"/>
  <c r="L187" i="7" s="1"/>
  <c r="T187" i="7" s="1"/>
  <c r="R155" i="7"/>
  <c r="S119" i="7"/>
  <c r="L119" i="7" s="1"/>
  <c r="T119" i="7" s="1"/>
  <c r="K100" i="7"/>
  <c r="N100" i="7"/>
  <c r="R80" i="7"/>
  <c r="K20" i="7"/>
  <c r="N20" i="7"/>
  <c r="Q20" i="7"/>
  <c r="R289" i="7"/>
  <c r="R81" i="7"/>
  <c r="Q21" i="7"/>
  <c r="K21" i="7"/>
  <c r="N21" i="7"/>
  <c r="Q135" i="7"/>
  <c r="K99" i="7"/>
  <c r="N99" i="7"/>
  <c r="Q39" i="7"/>
  <c r="R39" i="7"/>
  <c r="S39" i="7"/>
  <c r="L39" i="7" s="1"/>
  <c r="T39" i="7" s="1"/>
  <c r="Q19" i="7"/>
  <c r="K19" i="7"/>
  <c r="N19" i="7"/>
  <c r="S251" i="7"/>
  <c r="L251" i="7" s="1"/>
  <c r="T251" i="7" s="1"/>
  <c r="R97" i="7"/>
  <c r="N49" i="7"/>
  <c r="K49" i="7"/>
  <c r="Q179" i="7"/>
  <c r="N82" i="7"/>
  <c r="K82" i="7"/>
  <c r="S62" i="7"/>
  <c r="L62" i="7" s="1"/>
  <c r="T62" i="7" s="1"/>
  <c r="R22" i="7"/>
  <c r="K195" i="8"/>
  <c r="N195" i="8"/>
  <c r="R175" i="8"/>
  <c r="R155" i="8"/>
  <c r="R537" i="8"/>
  <c r="N377" i="8"/>
  <c r="K377" i="8"/>
  <c r="Q309" i="8"/>
  <c r="S260" i="8"/>
  <c r="L260" i="8" s="1"/>
  <c r="T260" i="8" s="1"/>
  <c r="Q202" i="8"/>
  <c r="S202" i="8"/>
  <c r="L202" i="8" s="1"/>
  <c r="T202" i="8" s="1"/>
  <c r="S162" i="8"/>
  <c r="L162" i="8" s="1"/>
  <c r="T162" i="8" s="1"/>
  <c r="R142" i="8"/>
  <c r="S142" i="8"/>
  <c r="L142" i="8" s="1"/>
  <c r="T142" i="8" s="1"/>
  <c r="Q257" i="8"/>
  <c r="R257" i="8"/>
  <c r="K197" i="8"/>
  <c r="N197" i="8"/>
  <c r="R157" i="8"/>
  <c r="K97" i="8"/>
  <c r="N97" i="8"/>
  <c r="S77" i="8"/>
  <c r="L77" i="8" s="1"/>
  <c r="T77" i="8" s="1"/>
  <c r="R17" i="8"/>
  <c r="K17" i="8"/>
  <c r="N17" i="8"/>
  <c r="Q70" i="8"/>
  <c r="R244" i="8"/>
  <c r="S164" i="8"/>
  <c r="L164" i="8" s="1"/>
  <c r="T164" i="8" s="1"/>
  <c r="K121" i="8"/>
  <c r="N121" i="8"/>
  <c r="K100" i="8"/>
  <c r="N100" i="8"/>
  <c r="R100" i="8"/>
  <c r="R80" i="8"/>
  <c r="Q80" i="8"/>
  <c r="R60" i="8"/>
  <c r="K60" i="8"/>
  <c r="N60" i="8"/>
  <c r="Q40" i="8"/>
  <c r="Q20" i="8"/>
  <c r="S349" i="8"/>
  <c r="L349" i="8" s="1"/>
  <c r="T349" i="8" s="1"/>
  <c r="S212" i="8"/>
  <c r="L212" i="8" s="1"/>
  <c r="T212" i="8" s="1"/>
  <c r="S141" i="8"/>
  <c r="L141" i="8" s="1"/>
  <c r="T141" i="8" s="1"/>
  <c r="K141" i="8"/>
  <c r="N141" i="8"/>
  <c r="S46" i="8"/>
  <c r="L46" i="8" s="1"/>
  <c r="T46" i="8" s="1"/>
  <c r="R46" i="8"/>
  <c r="N125" i="8"/>
  <c r="K125" i="8"/>
  <c r="K87" i="8"/>
  <c r="N87" i="8"/>
  <c r="Q87" i="8"/>
  <c r="K74" i="8"/>
  <c r="N74" i="8"/>
  <c r="K549" i="7"/>
  <c r="N549" i="7"/>
  <c r="Q529" i="7"/>
  <c r="N489" i="7"/>
  <c r="K489" i="7"/>
  <c r="R469" i="7"/>
  <c r="R449" i="7"/>
  <c r="Q409" i="7"/>
  <c r="K409" i="7"/>
  <c r="N409" i="7"/>
  <c r="S492" i="7"/>
  <c r="L492" i="7" s="1"/>
  <c r="T492" i="7" s="1"/>
  <c r="Q472" i="7"/>
  <c r="Q412" i="7"/>
  <c r="Q519" i="7"/>
  <c r="R499" i="7"/>
  <c r="R479" i="7"/>
  <c r="R419" i="7"/>
  <c r="S392" i="7"/>
  <c r="L392" i="7" s="1"/>
  <c r="T392" i="7" s="1"/>
  <c r="Q392" i="7"/>
  <c r="K375" i="7"/>
  <c r="N375" i="7"/>
  <c r="Q375" i="7"/>
  <c r="R355" i="7"/>
  <c r="S315" i="7"/>
  <c r="L315" i="7" s="1"/>
  <c r="T315" i="7" s="1"/>
  <c r="K295" i="7"/>
  <c r="N295" i="7"/>
  <c r="S295" i="7"/>
  <c r="L295" i="7" s="1"/>
  <c r="T295" i="7" s="1"/>
  <c r="K275" i="7"/>
  <c r="N275" i="7"/>
  <c r="N514" i="7"/>
  <c r="K514" i="7"/>
  <c r="S326" i="7"/>
  <c r="L326" i="7" s="1"/>
  <c r="T326" i="7" s="1"/>
  <c r="R326" i="7"/>
  <c r="Q306" i="7"/>
  <c r="S286" i="7"/>
  <c r="L286" i="7" s="1"/>
  <c r="T286" i="7" s="1"/>
  <c r="S285" i="7"/>
  <c r="L285" i="7" s="1"/>
  <c r="T285" i="7" s="1"/>
  <c r="Q285" i="7"/>
  <c r="R285" i="7"/>
  <c r="Q254" i="7"/>
  <c r="R234" i="7"/>
  <c r="S214" i="7"/>
  <c r="L214" i="7" s="1"/>
  <c r="T214" i="7" s="1"/>
  <c r="R214" i="7"/>
  <c r="Q194" i="7"/>
  <c r="S134" i="7"/>
  <c r="L134" i="7" s="1"/>
  <c r="T134" i="7" s="1"/>
  <c r="R329" i="7"/>
  <c r="K257" i="7"/>
  <c r="N257" i="7"/>
  <c r="R257" i="7"/>
  <c r="S197" i="7"/>
  <c r="L197" i="7" s="1"/>
  <c r="T197" i="7" s="1"/>
  <c r="S137" i="7"/>
  <c r="L137" i="7" s="1"/>
  <c r="T137" i="7" s="1"/>
  <c r="Q137" i="7"/>
  <c r="Q365" i="7"/>
  <c r="R341" i="7"/>
  <c r="Q341" i="7"/>
  <c r="Q317" i="7"/>
  <c r="Q244" i="7"/>
  <c r="R244" i="7"/>
  <c r="R204" i="7"/>
  <c r="Q204" i="7"/>
  <c r="S184" i="7"/>
  <c r="L184" i="7" s="1"/>
  <c r="T184" i="7" s="1"/>
  <c r="Q164" i="7"/>
  <c r="N144" i="7"/>
  <c r="K144" i="7"/>
  <c r="Q175" i="7"/>
  <c r="N175" i="7"/>
  <c r="K175" i="7"/>
  <c r="N151" i="7"/>
  <c r="K151" i="7"/>
  <c r="Q151" i="7"/>
  <c r="K96" i="7"/>
  <c r="N96" i="7"/>
  <c r="Q76" i="7"/>
  <c r="S36" i="7"/>
  <c r="L36" i="7" s="1"/>
  <c r="T36" i="7" s="1"/>
  <c r="Q16" i="7"/>
  <c r="S16" i="7"/>
  <c r="L16" i="7" s="1"/>
  <c r="T16" i="7" s="1"/>
  <c r="K255" i="7"/>
  <c r="N255" i="7"/>
  <c r="Q61" i="7"/>
  <c r="R9" i="7"/>
  <c r="S115" i="7"/>
  <c r="L115" i="7" s="1"/>
  <c r="T115" i="7" s="1"/>
  <c r="N95" i="7"/>
  <c r="K95" i="7"/>
  <c r="S75" i="7"/>
  <c r="L75" i="7" s="1"/>
  <c r="T75" i="7" s="1"/>
  <c r="K75" i="7"/>
  <c r="N75" i="7"/>
  <c r="Q35" i="7"/>
  <c r="R35" i="7"/>
  <c r="S15" i="7"/>
  <c r="L15" i="7" s="1"/>
  <c r="T15" i="7" s="1"/>
  <c r="Q89" i="7"/>
  <c r="N89" i="7"/>
  <c r="K89" i="7"/>
  <c r="N45" i="7"/>
  <c r="K45" i="7"/>
  <c r="S239" i="7"/>
  <c r="L239" i="7" s="1"/>
  <c r="T239" i="7" s="1"/>
  <c r="R159" i="7"/>
  <c r="Q114" i="7"/>
  <c r="R74" i="7"/>
  <c r="Q54" i="7"/>
  <c r="N14" i="7"/>
  <c r="K14" i="7"/>
  <c r="R69" i="7"/>
  <c r="S69" i="7"/>
  <c r="L69" i="7" s="1"/>
  <c r="T69" i="7" s="1"/>
  <c r="K492" i="6"/>
  <c r="N492" i="6"/>
  <c r="K472" i="6"/>
  <c r="N472" i="6"/>
  <c r="Q392" i="6"/>
  <c r="S392" i="6"/>
  <c r="L392" i="6" s="1"/>
  <c r="T392" i="6" s="1"/>
  <c r="N425" i="6"/>
  <c r="K425" i="6"/>
  <c r="R354" i="6"/>
  <c r="H358" i="6"/>
  <c r="G338" i="6"/>
  <c r="O338" i="6" s="1"/>
  <c r="Q334" i="6"/>
  <c r="S334" i="6"/>
  <c r="L334" i="6" s="1"/>
  <c r="T334" i="6" s="1"/>
  <c r="S314" i="6"/>
  <c r="L314" i="6" s="1"/>
  <c r="T314" i="6" s="1"/>
  <c r="K274" i="6"/>
  <c r="N274" i="6"/>
  <c r="H258" i="6"/>
  <c r="N258" i="6" s="1"/>
  <c r="R254" i="6"/>
  <c r="S254" i="6"/>
  <c r="L254" i="6" s="1"/>
  <c r="T254" i="6" s="1"/>
  <c r="S537" i="6"/>
  <c r="L537" i="6" s="1"/>
  <c r="T537" i="6" s="1"/>
  <c r="S469" i="6"/>
  <c r="L469" i="6" s="1"/>
  <c r="T469" i="6" s="1"/>
  <c r="Q389" i="6"/>
  <c r="G393" i="6"/>
  <c r="Q365" i="6"/>
  <c r="R365" i="6"/>
  <c r="R325" i="6"/>
  <c r="S305" i="6"/>
  <c r="L305" i="6" s="1"/>
  <c r="T305" i="6" s="1"/>
  <c r="K305" i="6"/>
  <c r="N305" i="6"/>
  <c r="R285" i="6"/>
  <c r="N265" i="6"/>
  <c r="K265" i="6"/>
  <c r="G493" i="6"/>
  <c r="Q489" i="6"/>
  <c r="G413" i="6"/>
  <c r="Q409" i="6"/>
  <c r="K252" i="6"/>
  <c r="N252" i="6"/>
  <c r="R252" i="6"/>
  <c r="S319" i="6"/>
  <c r="L319" i="6" s="1"/>
  <c r="T319" i="6" s="1"/>
  <c r="N319" i="6"/>
  <c r="K319" i="6"/>
  <c r="Q241" i="6"/>
  <c r="Q221" i="6"/>
  <c r="Q201" i="6"/>
  <c r="K161" i="6"/>
  <c r="N161" i="6"/>
  <c r="K141" i="6"/>
  <c r="N141" i="6"/>
  <c r="N121" i="6"/>
  <c r="K121" i="6"/>
  <c r="Q121" i="6"/>
  <c r="H228" i="6"/>
  <c r="O228" i="6" s="1"/>
  <c r="R224" i="6"/>
  <c r="K224" i="6"/>
  <c r="N224" i="6"/>
  <c r="S184" i="6"/>
  <c r="L184" i="6" s="1"/>
  <c r="T184" i="6" s="1"/>
  <c r="S164" i="6"/>
  <c r="L164" i="6" s="1"/>
  <c r="T164" i="6" s="1"/>
  <c r="Q529" i="6"/>
  <c r="G533" i="6"/>
  <c r="N311" i="6"/>
  <c r="K311" i="6"/>
  <c r="Q287" i="6"/>
  <c r="S287" i="6"/>
  <c r="L287" i="6" s="1"/>
  <c r="T287" i="6" s="1"/>
  <c r="N255" i="6"/>
  <c r="K255" i="6"/>
  <c r="R255" i="6"/>
  <c r="N235" i="6"/>
  <c r="K235" i="6"/>
  <c r="Q235" i="6"/>
  <c r="S215" i="6"/>
  <c r="L215" i="6" s="1"/>
  <c r="T215" i="6" s="1"/>
  <c r="N195" i="6"/>
  <c r="K195" i="6"/>
  <c r="S195" i="6"/>
  <c r="L195" i="6" s="1"/>
  <c r="T195" i="6" s="1"/>
  <c r="R175" i="6"/>
  <c r="K155" i="6"/>
  <c r="N155" i="6"/>
  <c r="S135" i="6"/>
  <c r="L135" i="6" s="1"/>
  <c r="T135" i="6" s="1"/>
  <c r="S115" i="6"/>
  <c r="L115" i="6" s="1"/>
  <c r="T115" i="6" s="1"/>
  <c r="Q115" i="6"/>
  <c r="N244" i="6"/>
  <c r="K244" i="6"/>
  <c r="K80" i="6"/>
  <c r="N80" i="6"/>
  <c r="Q60" i="6"/>
  <c r="N60" i="6"/>
  <c r="K60" i="6"/>
  <c r="Q40" i="6"/>
  <c r="K40" i="6"/>
  <c r="N40" i="6"/>
  <c r="K20" i="6"/>
  <c r="N20" i="6"/>
  <c r="R20" i="6"/>
  <c r="Q30" i="6"/>
  <c r="S10" i="6"/>
  <c r="L10" i="6" s="1"/>
  <c r="T10" i="6" s="1"/>
  <c r="N10" i="6"/>
  <c r="K10" i="6"/>
  <c r="R61" i="6"/>
  <c r="S154" i="6"/>
  <c r="L154" i="6" s="1"/>
  <c r="T154" i="6" s="1"/>
  <c r="S9" i="6"/>
  <c r="L9" i="6" s="1"/>
  <c r="T9" i="6" s="1"/>
  <c r="K9" i="6"/>
  <c r="N9" i="6"/>
  <c r="Q112" i="6"/>
  <c r="Q556" i="6"/>
  <c r="K547" i="6"/>
  <c r="N547" i="6"/>
  <c r="S554" i="6"/>
  <c r="L554" i="6" s="1"/>
  <c r="T554" i="6" s="1"/>
  <c r="R554" i="6"/>
  <c r="R484" i="6"/>
  <c r="H488" i="6"/>
  <c r="Q484" i="6"/>
  <c r="G488" i="6"/>
  <c r="K424" i="6"/>
  <c r="N424" i="6"/>
  <c r="K404" i="6"/>
  <c r="N404" i="6"/>
  <c r="S384" i="6"/>
  <c r="L384" i="6" s="1"/>
  <c r="T384" i="6" s="1"/>
  <c r="R384" i="6"/>
  <c r="H388" i="6"/>
  <c r="Q519" i="6"/>
  <c r="G523" i="6"/>
  <c r="R479" i="6"/>
  <c r="H483" i="6"/>
  <c r="N483" i="6" s="1"/>
  <c r="K439" i="6"/>
  <c r="N439" i="6"/>
  <c r="K419" i="6"/>
  <c r="N419" i="6"/>
  <c r="S399" i="6"/>
  <c r="L399" i="6" s="1"/>
  <c r="T399" i="6" s="1"/>
  <c r="H403" i="6"/>
  <c r="R399" i="6"/>
  <c r="S501" i="6"/>
  <c r="L501" i="6" s="1"/>
  <c r="T501" i="6" s="1"/>
  <c r="N501" i="6"/>
  <c r="K501" i="6"/>
  <c r="S421" i="6"/>
  <c r="L421" i="6" s="1"/>
  <c r="T421" i="6" s="1"/>
  <c r="S370" i="6"/>
  <c r="L370" i="6" s="1"/>
  <c r="T370" i="6" s="1"/>
  <c r="S350" i="6"/>
  <c r="L350" i="6" s="1"/>
  <c r="T350" i="6" s="1"/>
  <c r="R350" i="6"/>
  <c r="R330" i="6"/>
  <c r="Q330" i="6"/>
  <c r="S330" i="6"/>
  <c r="L330" i="6" s="1"/>
  <c r="T330" i="6" s="1"/>
  <c r="K290" i="6"/>
  <c r="N290" i="6"/>
  <c r="Q290" i="6"/>
  <c r="S250" i="6"/>
  <c r="L250" i="6" s="1"/>
  <c r="T250" i="6" s="1"/>
  <c r="K361" i="6"/>
  <c r="N361" i="6"/>
  <c r="R361" i="6"/>
  <c r="S341" i="6"/>
  <c r="L341" i="6" s="1"/>
  <c r="T341" i="6" s="1"/>
  <c r="R301" i="6"/>
  <c r="Q261" i="6"/>
  <c r="N385" i="6"/>
  <c r="K385" i="6"/>
  <c r="R385" i="6"/>
  <c r="S364" i="6"/>
  <c r="L364" i="6" s="1"/>
  <c r="T364" i="6" s="1"/>
  <c r="G368" i="6"/>
  <c r="O368" i="6" s="1"/>
  <c r="Q364" i="6"/>
  <c r="K344" i="6"/>
  <c r="N344" i="6"/>
  <c r="H348" i="6"/>
  <c r="R344" i="6"/>
  <c r="S324" i="6"/>
  <c r="L324" i="6" s="1"/>
  <c r="T324" i="6" s="1"/>
  <c r="G268" i="6"/>
  <c r="Q264" i="6"/>
  <c r="K137" i="6"/>
  <c r="N137" i="6"/>
  <c r="N477" i="6"/>
  <c r="K477" i="6"/>
  <c r="K240" i="6"/>
  <c r="N240" i="6"/>
  <c r="R220" i="6"/>
  <c r="S200" i="6"/>
  <c r="L200" i="6" s="1"/>
  <c r="T200" i="6" s="1"/>
  <c r="S180" i="6"/>
  <c r="L180" i="6" s="1"/>
  <c r="T180" i="6" s="1"/>
  <c r="S160" i="6"/>
  <c r="L160" i="6" s="1"/>
  <c r="T160" i="6" s="1"/>
  <c r="S140" i="6"/>
  <c r="L140" i="6" s="1"/>
  <c r="T140" i="6" s="1"/>
  <c r="K140" i="6"/>
  <c r="N140" i="6"/>
  <c r="K275" i="6"/>
  <c r="N275" i="6"/>
  <c r="R251" i="6"/>
  <c r="R171" i="6"/>
  <c r="Q151" i="6"/>
  <c r="Q131" i="6"/>
  <c r="S111" i="6"/>
  <c r="L111" i="6" s="1"/>
  <c r="T111" i="6" s="1"/>
  <c r="R120" i="6"/>
  <c r="S96" i="6"/>
  <c r="L96" i="6" s="1"/>
  <c r="T96" i="6" s="1"/>
  <c r="R96" i="6"/>
  <c r="K76" i="6"/>
  <c r="N76" i="6"/>
  <c r="N36" i="6"/>
  <c r="K36" i="6"/>
  <c r="Q16" i="6"/>
  <c r="R16" i="6"/>
  <c r="R26" i="6"/>
  <c r="G138" i="6"/>
  <c r="Q134" i="6"/>
  <c r="N134" i="6"/>
  <c r="K134" i="6"/>
  <c r="Q91" i="6"/>
  <c r="R71" i="6"/>
  <c r="Q51" i="6"/>
  <c r="Q31" i="6"/>
  <c r="R77" i="6"/>
  <c r="S190" i="6"/>
  <c r="L190" i="6" s="1"/>
  <c r="T190" i="6" s="1"/>
  <c r="S520" i="6"/>
  <c r="L520" i="6" s="1"/>
  <c r="T520" i="6" s="1"/>
  <c r="Q440" i="6"/>
  <c r="S440" i="6"/>
  <c r="L440" i="6" s="1"/>
  <c r="T440" i="6" s="1"/>
  <c r="Q420" i="6"/>
  <c r="R535" i="6"/>
  <c r="K535" i="6"/>
  <c r="N535" i="6"/>
  <c r="Q495" i="6"/>
  <c r="Q475" i="6"/>
  <c r="K475" i="6"/>
  <c r="N475" i="6"/>
  <c r="S455" i="6"/>
  <c r="L455" i="6" s="1"/>
  <c r="T455" i="6" s="1"/>
  <c r="G438" i="6"/>
  <c r="Q435" i="6"/>
  <c r="R415" i="6"/>
  <c r="S395" i="6"/>
  <c r="L395" i="6" s="1"/>
  <c r="T395" i="6" s="1"/>
  <c r="S534" i="6"/>
  <c r="L534" i="6" s="1"/>
  <c r="T534" i="6" s="1"/>
  <c r="K514" i="6"/>
  <c r="N514" i="6"/>
  <c r="N494" i="6"/>
  <c r="K494" i="6"/>
  <c r="Q494" i="6"/>
  <c r="G498" i="6"/>
  <c r="N474" i="6"/>
  <c r="K474" i="6"/>
  <c r="N414" i="6"/>
  <c r="K414" i="6"/>
  <c r="K394" i="6"/>
  <c r="N394" i="6"/>
  <c r="N417" i="6"/>
  <c r="K417" i="6"/>
  <c r="Q326" i="6"/>
  <c r="S286" i="6"/>
  <c r="L286" i="6" s="1"/>
  <c r="T286" i="6" s="1"/>
  <c r="Q286" i="6"/>
  <c r="Q377" i="6"/>
  <c r="R377" i="6"/>
  <c r="K317" i="6"/>
  <c r="N317" i="6"/>
  <c r="R257" i="6"/>
  <c r="S257" i="6"/>
  <c r="L257" i="6" s="1"/>
  <c r="T257" i="6" s="1"/>
  <c r="S380" i="6"/>
  <c r="L380" i="6" s="1"/>
  <c r="T380" i="6" s="1"/>
  <c r="R360" i="6"/>
  <c r="N360" i="6"/>
  <c r="K360" i="6"/>
  <c r="N340" i="6"/>
  <c r="K340" i="6"/>
  <c r="Q300" i="6"/>
  <c r="S280" i="6"/>
  <c r="L280" i="6" s="1"/>
  <c r="T280" i="6" s="1"/>
  <c r="Q260" i="6"/>
  <c r="R260" i="6"/>
  <c r="S279" i="6"/>
  <c r="L279" i="6" s="1"/>
  <c r="T279" i="6" s="1"/>
  <c r="N279" i="6"/>
  <c r="K279" i="6"/>
  <c r="H233" i="6"/>
  <c r="R229" i="6"/>
  <c r="N209" i="6"/>
  <c r="K209" i="6"/>
  <c r="H193" i="6"/>
  <c r="R189" i="6"/>
  <c r="Q189" i="6"/>
  <c r="G193" i="6"/>
  <c r="K149" i="6"/>
  <c r="N149" i="6"/>
  <c r="R129" i="6"/>
  <c r="H133" i="6"/>
  <c r="S109" i="6"/>
  <c r="L109" i="6" s="1"/>
  <c r="T109" i="6" s="1"/>
  <c r="N375" i="6"/>
  <c r="K375" i="6"/>
  <c r="Q375" i="6"/>
  <c r="S375" i="6"/>
  <c r="L375" i="6" s="1"/>
  <c r="T375" i="6" s="1"/>
  <c r="K216" i="6"/>
  <c r="N216" i="6"/>
  <c r="R156" i="6"/>
  <c r="R136" i="6"/>
  <c r="Q351" i="6"/>
  <c r="K295" i="6"/>
  <c r="N295" i="6"/>
  <c r="R187" i="6"/>
  <c r="Q187" i="6"/>
  <c r="Q167" i="6"/>
  <c r="S147" i="6"/>
  <c r="L147" i="6" s="1"/>
  <c r="T147" i="6" s="1"/>
  <c r="Q127" i="6"/>
  <c r="R127" i="6"/>
  <c r="S114" i="6"/>
  <c r="L114" i="6" s="1"/>
  <c r="T114" i="6" s="1"/>
  <c r="Q92" i="6"/>
  <c r="R92" i="6"/>
  <c r="R12" i="6"/>
  <c r="Q12" i="6"/>
  <c r="S22" i="6"/>
  <c r="L22" i="6" s="1"/>
  <c r="T22" i="6" s="1"/>
  <c r="S110" i="6"/>
  <c r="L110" i="6" s="1"/>
  <c r="T110" i="6" s="1"/>
  <c r="S194" i="6"/>
  <c r="L194" i="6" s="1"/>
  <c r="T194" i="6" s="1"/>
  <c r="G198" i="6"/>
  <c r="Q194" i="6"/>
  <c r="G128" i="6"/>
  <c r="Q124" i="6"/>
  <c r="S87" i="6"/>
  <c r="L87" i="6" s="1"/>
  <c r="T87" i="6" s="1"/>
  <c r="N210" i="6"/>
  <c r="K210" i="6"/>
  <c r="S210" i="6"/>
  <c r="L210" i="6" s="1"/>
  <c r="T210" i="6" s="1"/>
  <c r="N186" i="6"/>
  <c r="K186" i="6"/>
  <c r="R162" i="6"/>
  <c r="S130" i="6"/>
  <c r="L130" i="6" s="1"/>
  <c r="T130" i="6" s="1"/>
  <c r="Q82" i="6"/>
  <c r="K21" i="6"/>
  <c r="N21" i="6"/>
  <c r="S21" i="6"/>
  <c r="L21" i="6" s="1"/>
  <c r="T21" i="6" s="1"/>
  <c r="N234" i="6"/>
  <c r="K234" i="6"/>
  <c r="R234" i="6"/>
  <c r="H238" i="6"/>
  <c r="N75" i="6"/>
  <c r="K75" i="6"/>
  <c r="S15" i="6"/>
  <c r="L15" i="6" s="1"/>
  <c r="T15" i="6" s="1"/>
  <c r="Q70" i="6"/>
  <c r="S222" i="6"/>
  <c r="L222" i="6" s="1"/>
  <c r="T222" i="6" s="1"/>
  <c r="N222" i="6"/>
  <c r="K222" i="6"/>
  <c r="N66" i="6"/>
  <c r="K66" i="6"/>
  <c r="Q544" i="6"/>
  <c r="S544" i="6"/>
  <c r="L544" i="6" s="1"/>
  <c r="T544" i="6" s="1"/>
  <c r="K555" i="6"/>
  <c r="N555" i="6"/>
  <c r="N546" i="6"/>
  <c r="K546" i="6"/>
  <c r="Q546" i="6"/>
  <c r="K536" i="6"/>
  <c r="N536" i="6"/>
  <c r="S536" i="6"/>
  <c r="L536" i="6" s="1"/>
  <c r="T536" i="6" s="1"/>
  <c r="S436" i="6"/>
  <c r="L436" i="6" s="1"/>
  <c r="T436" i="6" s="1"/>
  <c r="R416" i="6"/>
  <c r="R549" i="6"/>
  <c r="N549" i="6"/>
  <c r="K549" i="6"/>
  <c r="S471" i="6"/>
  <c r="L471" i="6" s="1"/>
  <c r="T471" i="6" s="1"/>
  <c r="N391" i="6"/>
  <c r="K391" i="6"/>
  <c r="S530" i="6"/>
  <c r="L530" i="6" s="1"/>
  <c r="T530" i="6" s="1"/>
  <c r="R490" i="6"/>
  <c r="N470" i="6"/>
  <c r="K470" i="6"/>
  <c r="Q470" i="6"/>
  <c r="S430" i="6"/>
  <c r="L430" i="6" s="1"/>
  <c r="T430" i="6" s="1"/>
  <c r="S390" i="6"/>
  <c r="L390" i="6" s="1"/>
  <c r="T390" i="6" s="1"/>
  <c r="Q449" i="6"/>
  <c r="G453" i="6"/>
  <c r="N453" i="6" s="1"/>
  <c r="S342" i="6"/>
  <c r="L342" i="6" s="1"/>
  <c r="T342" i="6" s="1"/>
  <c r="R342" i="6"/>
  <c r="N302" i="6"/>
  <c r="K302" i="6"/>
  <c r="S302" i="6"/>
  <c r="L302" i="6" s="1"/>
  <c r="T302" i="6" s="1"/>
  <c r="S545" i="6"/>
  <c r="L545" i="6" s="1"/>
  <c r="T545" i="6" s="1"/>
  <c r="H353" i="6"/>
  <c r="R349" i="6"/>
  <c r="H333" i="6"/>
  <c r="R329" i="6"/>
  <c r="G333" i="6"/>
  <c r="Q329" i="6"/>
  <c r="H313" i="6"/>
  <c r="R309" i="6"/>
  <c r="S269" i="6"/>
  <c r="L269" i="6" s="1"/>
  <c r="T269" i="6" s="1"/>
  <c r="Q249" i="6"/>
  <c r="G253" i="6"/>
  <c r="O253" i="6" s="1"/>
  <c r="K249" i="6"/>
  <c r="N249" i="6"/>
  <c r="N557" i="6"/>
  <c r="K557" i="6"/>
  <c r="S557" i="6"/>
  <c r="L557" i="6" s="1"/>
  <c r="T557" i="6" s="1"/>
  <c r="R376" i="6"/>
  <c r="Q316" i="6"/>
  <c r="R316" i="6"/>
  <c r="H263" i="6"/>
  <c r="N263" i="6" s="1"/>
  <c r="R259" i="6"/>
  <c r="Q225" i="6"/>
  <c r="Q205" i="6"/>
  <c r="R205" i="6"/>
  <c r="K205" i="6"/>
  <c r="N205" i="6"/>
  <c r="K185" i="6"/>
  <c r="N185" i="6"/>
  <c r="R185" i="6"/>
  <c r="Q165" i="6"/>
  <c r="K145" i="6"/>
  <c r="N145" i="6"/>
  <c r="S125" i="6"/>
  <c r="L125" i="6" s="1"/>
  <c r="T125" i="6" s="1"/>
  <c r="N125" i="6"/>
  <c r="K125" i="6"/>
  <c r="N371" i="6"/>
  <c r="K371" i="6"/>
  <c r="Q371" i="6"/>
  <c r="K212" i="6"/>
  <c r="N212" i="6"/>
  <c r="S152" i="6"/>
  <c r="L152" i="6" s="1"/>
  <c r="T152" i="6" s="1"/>
  <c r="S132" i="6"/>
  <c r="L132" i="6" s="1"/>
  <c r="T132" i="6" s="1"/>
  <c r="Q315" i="6"/>
  <c r="R315" i="6"/>
  <c r="Q239" i="6"/>
  <c r="G243" i="6"/>
  <c r="N243" i="6" s="1"/>
  <c r="S239" i="6"/>
  <c r="L239" i="6" s="1"/>
  <c r="T239" i="6" s="1"/>
  <c r="N219" i="6"/>
  <c r="K219" i="6"/>
  <c r="G203" i="6"/>
  <c r="N203" i="6" s="1"/>
  <c r="Q199" i="6"/>
  <c r="S159" i="6"/>
  <c r="L159" i="6" s="1"/>
  <c r="T159" i="6" s="1"/>
  <c r="Q139" i="6"/>
  <c r="G143" i="6"/>
  <c r="S139" i="6"/>
  <c r="L139" i="6" s="1"/>
  <c r="T139" i="6" s="1"/>
  <c r="S104" i="6"/>
  <c r="L104" i="6" s="1"/>
  <c r="T104" i="6" s="1"/>
  <c r="K104" i="6"/>
  <c r="N104" i="6"/>
  <c r="R84" i="6"/>
  <c r="H88" i="6"/>
  <c r="R64" i="6"/>
  <c r="H68" i="6"/>
  <c r="K64" i="6"/>
  <c r="N64" i="6"/>
  <c r="S44" i="6"/>
  <c r="L44" i="6" s="1"/>
  <c r="T44" i="6" s="1"/>
  <c r="H48" i="6"/>
  <c r="R44" i="6"/>
  <c r="S4" i="6"/>
  <c r="L4" i="6" s="1"/>
  <c r="T4" i="6" s="1"/>
  <c r="S14" i="6"/>
  <c r="L14" i="6" s="1"/>
  <c r="T14" i="6" s="1"/>
  <c r="R97" i="6"/>
  <c r="N97" i="6"/>
  <c r="K97" i="6"/>
  <c r="N379" i="6"/>
  <c r="K379" i="6"/>
  <c r="H178" i="6"/>
  <c r="R174" i="6"/>
  <c r="H103" i="6"/>
  <c r="R99" i="6"/>
  <c r="S79" i="6"/>
  <c r="L79" i="6" s="1"/>
  <c r="T79" i="6" s="1"/>
  <c r="G63" i="6"/>
  <c r="N63" i="6" s="1"/>
  <c r="Q59" i="6"/>
  <c r="K39" i="6"/>
  <c r="N39" i="6"/>
  <c r="H23" i="6"/>
  <c r="R19" i="6"/>
  <c r="S19" i="6"/>
  <c r="L19" i="6" s="1"/>
  <c r="T19" i="6" s="1"/>
  <c r="H38" i="6"/>
  <c r="R34" i="6"/>
  <c r="S206" i="6"/>
  <c r="L206" i="6" s="1"/>
  <c r="T206" i="6" s="1"/>
  <c r="R206" i="6"/>
  <c r="K126" i="6"/>
  <c r="N126" i="6"/>
  <c r="H78" i="6"/>
  <c r="R74" i="6"/>
  <c r="N54" i="6"/>
  <c r="K54" i="6"/>
  <c r="H58" i="6"/>
  <c r="O58" i="6" s="1"/>
  <c r="R54" i="6"/>
  <c r="Q85" i="6"/>
  <c r="Q41" i="6"/>
  <c r="K5" i="6"/>
  <c r="N5" i="6"/>
  <c r="S95" i="6"/>
  <c r="L95" i="6" s="1"/>
  <c r="T95" i="6" s="1"/>
  <c r="N35" i="6"/>
  <c r="K35" i="6"/>
  <c r="Q35" i="6"/>
  <c r="R101" i="6"/>
  <c r="Q202" i="6"/>
  <c r="N90" i="6"/>
  <c r="K90" i="6"/>
  <c r="Q50" i="6"/>
  <c r="R81" i="6"/>
  <c r="R142" i="6"/>
  <c r="K142" i="6"/>
  <c r="N142" i="6"/>
  <c r="S46" i="6"/>
  <c r="L46" i="6" s="1"/>
  <c r="T46" i="6" s="1"/>
  <c r="N46" i="6"/>
  <c r="K46" i="6"/>
  <c r="R340" i="13"/>
  <c r="Q320" i="13"/>
  <c r="S300" i="13"/>
  <c r="L300" i="13" s="1"/>
  <c r="T300" i="13" s="1"/>
  <c r="K300" i="13"/>
  <c r="N300" i="13"/>
  <c r="Q260" i="13"/>
  <c r="S260" i="13"/>
  <c r="L260" i="13" s="1"/>
  <c r="T260" i="13" s="1"/>
  <c r="K240" i="13"/>
  <c r="N240" i="13"/>
  <c r="Q479" i="13"/>
  <c r="G483" i="13"/>
  <c r="H483" i="13"/>
  <c r="R479" i="13"/>
  <c r="S375" i="13"/>
  <c r="L375" i="13" s="1"/>
  <c r="T375" i="13" s="1"/>
  <c r="K355" i="13"/>
  <c r="N355" i="13"/>
  <c r="R275" i="13"/>
  <c r="S255" i="13"/>
  <c r="L255" i="13" s="1"/>
  <c r="T255" i="13" s="1"/>
  <c r="R255" i="13"/>
  <c r="N519" i="13"/>
  <c r="K519" i="13"/>
  <c r="Q471" i="13"/>
  <c r="Q391" i="13"/>
  <c r="Q326" i="13"/>
  <c r="N286" i="13"/>
  <c r="K286" i="13"/>
  <c r="H353" i="13"/>
  <c r="R349" i="13"/>
  <c r="K269" i="13"/>
  <c r="N269" i="13"/>
  <c r="S210" i="13"/>
  <c r="L210" i="13" s="1"/>
  <c r="T210" i="13" s="1"/>
  <c r="Q190" i="13"/>
  <c r="R170" i="13"/>
  <c r="Q170" i="13"/>
  <c r="K150" i="13"/>
  <c r="N150" i="13"/>
  <c r="S110" i="13"/>
  <c r="L110" i="13" s="1"/>
  <c r="T110" i="13" s="1"/>
  <c r="N90" i="13"/>
  <c r="K90" i="13"/>
  <c r="R90" i="13"/>
  <c r="K70" i="13"/>
  <c r="N70" i="13"/>
  <c r="R70" i="13"/>
  <c r="R50" i="13"/>
  <c r="K50" i="13"/>
  <c r="N50" i="13"/>
  <c r="Q10" i="13"/>
  <c r="Q455" i="13"/>
  <c r="K225" i="13"/>
  <c r="N225" i="13"/>
  <c r="R225" i="13"/>
  <c r="S205" i="13"/>
  <c r="L205" i="13" s="1"/>
  <c r="T205" i="13" s="1"/>
  <c r="R185" i="13"/>
  <c r="S185" i="13"/>
  <c r="L185" i="13" s="1"/>
  <c r="T185" i="13" s="1"/>
  <c r="S145" i="13"/>
  <c r="L145" i="13" s="1"/>
  <c r="T145" i="13" s="1"/>
  <c r="Q145" i="13"/>
  <c r="S125" i="13"/>
  <c r="L125" i="13" s="1"/>
  <c r="T125" i="13" s="1"/>
  <c r="K105" i="13"/>
  <c r="N105" i="13"/>
  <c r="Q65" i="13"/>
  <c r="S45" i="13"/>
  <c r="L45" i="13" s="1"/>
  <c r="T45" i="13" s="1"/>
  <c r="Q5" i="13"/>
  <c r="R5" i="13"/>
  <c r="G313" i="13"/>
  <c r="N313" i="13" s="1"/>
  <c r="Q309" i="13"/>
  <c r="R212" i="13"/>
  <c r="Q172" i="13"/>
  <c r="Q112" i="13"/>
  <c r="S112" i="13"/>
  <c r="L112" i="13" s="1"/>
  <c r="T112" i="13" s="1"/>
  <c r="R92" i="13"/>
  <c r="R52" i="13"/>
  <c r="S52" i="13"/>
  <c r="L52" i="13" s="1"/>
  <c r="T52" i="13" s="1"/>
  <c r="K12" i="13"/>
  <c r="N12" i="13"/>
  <c r="Q147" i="13"/>
  <c r="S175" i="13"/>
  <c r="L175" i="13" s="1"/>
  <c r="T175" i="13" s="1"/>
  <c r="R95" i="13"/>
  <c r="R305" i="13"/>
  <c r="N111" i="13"/>
  <c r="K111" i="13"/>
  <c r="S127" i="13"/>
  <c r="L127" i="13" s="1"/>
  <c r="T127" i="13" s="1"/>
  <c r="H43" i="13"/>
  <c r="R39" i="13"/>
  <c r="N39" i="13"/>
  <c r="K39" i="13"/>
  <c r="Q31" i="13"/>
  <c r="S556" i="11"/>
  <c r="L556" i="11" s="1"/>
  <c r="T556" i="11" s="1"/>
  <c r="R536" i="11"/>
  <c r="Q530" i="11"/>
  <c r="S477" i="11"/>
  <c r="L477" i="11" s="1"/>
  <c r="T477" i="11" s="1"/>
  <c r="R496" i="11"/>
  <c r="K476" i="11"/>
  <c r="N476" i="11"/>
  <c r="R476" i="11"/>
  <c r="R491" i="11"/>
  <c r="N471" i="11"/>
  <c r="K471" i="11"/>
  <c r="R471" i="11"/>
  <c r="K391" i="11"/>
  <c r="N391" i="11"/>
  <c r="Q494" i="11"/>
  <c r="N474" i="11"/>
  <c r="K474" i="11"/>
  <c r="S454" i="11"/>
  <c r="L454" i="11" s="1"/>
  <c r="T454" i="11" s="1"/>
  <c r="N454" i="11"/>
  <c r="K454" i="11"/>
  <c r="R414" i="11"/>
  <c r="S424" i="11"/>
  <c r="L424" i="11" s="1"/>
  <c r="T424" i="11" s="1"/>
  <c r="R424" i="11"/>
  <c r="R362" i="11"/>
  <c r="S342" i="11"/>
  <c r="L342" i="11" s="1"/>
  <c r="T342" i="11" s="1"/>
  <c r="R365" i="11"/>
  <c r="R345" i="11"/>
  <c r="K325" i="11"/>
  <c r="N325" i="11"/>
  <c r="S396" i="11"/>
  <c r="L396" i="11" s="1"/>
  <c r="T396" i="11" s="1"/>
  <c r="R316" i="11"/>
  <c r="R379" i="11"/>
  <c r="S359" i="11"/>
  <c r="L359" i="11" s="1"/>
  <c r="T359" i="11" s="1"/>
  <c r="R359" i="11"/>
  <c r="S319" i="11"/>
  <c r="L319" i="11" s="1"/>
  <c r="T319" i="11" s="1"/>
  <c r="S279" i="11"/>
  <c r="L279" i="11" s="1"/>
  <c r="T279" i="11" s="1"/>
  <c r="N279" i="11"/>
  <c r="K279" i="11"/>
  <c r="R259" i="11"/>
  <c r="R301" i="11"/>
  <c r="K301" i="11"/>
  <c r="N301" i="11"/>
  <c r="S225" i="11"/>
  <c r="L225" i="11" s="1"/>
  <c r="T225" i="11" s="1"/>
  <c r="R205" i="11"/>
  <c r="Q185" i="11"/>
  <c r="R165" i="11"/>
  <c r="K145" i="11"/>
  <c r="N145" i="11"/>
  <c r="R125" i="11"/>
  <c r="S105" i="11"/>
  <c r="L105" i="11" s="1"/>
  <c r="T105" i="11" s="1"/>
  <c r="S306" i="11"/>
  <c r="L306" i="11" s="1"/>
  <c r="T306" i="11" s="1"/>
  <c r="Q306" i="11"/>
  <c r="Q216" i="11"/>
  <c r="R196" i="11"/>
  <c r="R96" i="11"/>
  <c r="N96" i="11"/>
  <c r="K96" i="11"/>
  <c r="S154" i="11"/>
  <c r="L154" i="11" s="1"/>
  <c r="T154" i="11" s="1"/>
  <c r="R154" i="11"/>
  <c r="S114" i="11"/>
  <c r="L114" i="11" s="1"/>
  <c r="T114" i="11" s="1"/>
  <c r="R114" i="11"/>
  <c r="K89" i="11"/>
  <c r="N89" i="11"/>
  <c r="K69" i="11"/>
  <c r="N69" i="11"/>
  <c r="N49" i="11"/>
  <c r="K49" i="11"/>
  <c r="K29" i="11"/>
  <c r="N29" i="11"/>
  <c r="R9" i="11"/>
  <c r="Q167" i="11"/>
  <c r="R127" i="11"/>
  <c r="R84" i="11"/>
  <c r="N84" i="11"/>
  <c r="K84" i="11"/>
  <c r="R64" i="11"/>
  <c r="S64" i="11"/>
  <c r="L64" i="11" s="1"/>
  <c r="T64" i="11" s="1"/>
  <c r="S24" i="11"/>
  <c r="L24" i="11" s="1"/>
  <c r="T24" i="11" s="1"/>
  <c r="Q4" i="11"/>
  <c r="N257" i="11"/>
  <c r="K257" i="11"/>
  <c r="R257" i="11"/>
  <c r="R166" i="11"/>
  <c r="K126" i="11"/>
  <c r="N126" i="11"/>
  <c r="N87" i="11"/>
  <c r="K87" i="11"/>
  <c r="Q27" i="11"/>
  <c r="S46" i="11"/>
  <c r="L46" i="11" s="1"/>
  <c r="T46" i="11" s="1"/>
  <c r="Q46" i="11"/>
  <c r="R239" i="11"/>
  <c r="S147" i="11"/>
  <c r="L147" i="11" s="1"/>
  <c r="T147" i="11" s="1"/>
  <c r="Q549" i="10"/>
  <c r="S449" i="10"/>
  <c r="L449" i="10" s="1"/>
  <c r="T449" i="10" s="1"/>
  <c r="K429" i="10"/>
  <c r="N429" i="10"/>
  <c r="K492" i="10"/>
  <c r="N492" i="10"/>
  <c r="R472" i="10"/>
  <c r="R421" i="10"/>
  <c r="Q421" i="10"/>
  <c r="R341" i="10"/>
  <c r="Q341" i="10"/>
  <c r="R301" i="10"/>
  <c r="R502" i="10"/>
  <c r="S419" i="10"/>
  <c r="L419" i="10" s="1"/>
  <c r="T419" i="10" s="1"/>
  <c r="S399" i="10"/>
  <c r="L399" i="10" s="1"/>
  <c r="T399" i="10" s="1"/>
  <c r="N379" i="10"/>
  <c r="K379" i="10"/>
  <c r="R359" i="10"/>
  <c r="S359" i="10"/>
  <c r="L359" i="10" s="1"/>
  <c r="T359" i="10" s="1"/>
  <c r="S339" i="10"/>
  <c r="L339" i="10" s="1"/>
  <c r="T339" i="10" s="1"/>
  <c r="N319" i="10"/>
  <c r="K319" i="10"/>
  <c r="Q319" i="10"/>
  <c r="N299" i="10"/>
  <c r="K299" i="10"/>
  <c r="R404" i="10"/>
  <c r="Q404" i="10"/>
  <c r="Q324" i="10"/>
  <c r="S394" i="10"/>
  <c r="L394" i="10" s="1"/>
  <c r="T394" i="10" s="1"/>
  <c r="Q424" i="10"/>
  <c r="S384" i="10"/>
  <c r="L384" i="10" s="1"/>
  <c r="T384" i="10" s="1"/>
  <c r="N344" i="10"/>
  <c r="K344" i="10"/>
  <c r="K304" i="10"/>
  <c r="N304" i="10"/>
  <c r="R304" i="10"/>
  <c r="Q281" i="10"/>
  <c r="S281" i="10"/>
  <c r="L281" i="10" s="1"/>
  <c r="T281" i="10" s="1"/>
  <c r="S414" i="10"/>
  <c r="L414" i="10" s="1"/>
  <c r="T414" i="10" s="1"/>
  <c r="N326" i="10"/>
  <c r="K326" i="10"/>
  <c r="Q270" i="10"/>
  <c r="R270" i="10"/>
  <c r="Q269" i="10"/>
  <c r="S249" i="10"/>
  <c r="L249" i="10" s="1"/>
  <c r="T249" i="10" s="1"/>
  <c r="N249" i="10"/>
  <c r="K249" i="10"/>
  <c r="S229" i="10"/>
  <c r="L229" i="10" s="1"/>
  <c r="T229" i="10" s="1"/>
  <c r="Q209" i="10"/>
  <c r="N374" i="10"/>
  <c r="K374" i="10"/>
  <c r="R285" i="10"/>
  <c r="S285" i="10"/>
  <c r="L285" i="10" s="1"/>
  <c r="T285" i="10" s="1"/>
  <c r="S252" i="10"/>
  <c r="L252" i="10" s="1"/>
  <c r="T252" i="10" s="1"/>
  <c r="Q252" i="10"/>
  <c r="R234" i="10"/>
  <c r="S234" i="10"/>
  <c r="L234" i="10" s="1"/>
  <c r="T234" i="10" s="1"/>
  <c r="Q194" i="10"/>
  <c r="K154" i="10"/>
  <c r="N154" i="10"/>
  <c r="R134" i="10"/>
  <c r="R137" i="10"/>
  <c r="K97" i="10"/>
  <c r="N97" i="10"/>
  <c r="R77" i="10"/>
  <c r="R210" i="10"/>
  <c r="R180" i="10"/>
  <c r="R160" i="10"/>
  <c r="Q140" i="10"/>
  <c r="S140" i="10"/>
  <c r="L140" i="10" s="1"/>
  <c r="T140" i="10" s="1"/>
  <c r="R120" i="10"/>
  <c r="Q100" i="10"/>
  <c r="K80" i="10"/>
  <c r="N80" i="10"/>
  <c r="S131" i="10"/>
  <c r="L131" i="10" s="1"/>
  <c r="T131" i="10" s="1"/>
  <c r="Q91" i="10"/>
  <c r="S51" i="10"/>
  <c r="L51" i="10" s="1"/>
  <c r="T51" i="10" s="1"/>
  <c r="R51" i="10"/>
  <c r="K12" i="10"/>
  <c r="N12" i="10"/>
  <c r="Q195" i="10"/>
  <c r="S130" i="10"/>
  <c r="L130" i="10" s="1"/>
  <c r="T130" i="10" s="1"/>
  <c r="R90" i="10"/>
  <c r="R50" i="10"/>
  <c r="S35" i="10"/>
  <c r="L35" i="10" s="1"/>
  <c r="T35" i="10" s="1"/>
  <c r="S15" i="10"/>
  <c r="L15" i="10" s="1"/>
  <c r="T15" i="10" s="1"/>
  <c r="K15" i="10"/>
  <c r="N15" i="10"/>
  <c r="R199" i="10"/>
  <c r="Q199" i="10"/>
  <c r="N119" i="10"/>
  <c r="K119" i="10"/>
  <c r="S34" i="10"/>
  <c r="L34" i="10" s="1"/>
  <c r="T34" i="10" s="1"/>
  <c r="N14" i="10"/>
  <c r="K14" i="10"/>
  <c r="N66" i="10"/>
  <c r="K66" i="10"/>
  <c r="S25" i="10"/>
  <c r="L25" i="10" s="1"/>
  <c r="T25" i="10" s="1"/>
  <c r="S5" i="10"/>
  <c r="L5" i="10" s="1"/>
  <c r="T5" i="10" s="1"/>
  <c r="Q302" i="11"/>
  <c r="N302" i="11"/>
  <c r="K302" i="11"/>
  <c r="R172" i="11"/>
  <c r="Q172" i="11"/>
  <c r="S190" i="11"/>
  <c r="L190" i="11" s="1"/>
  <c r="T190" i="11" s="1"/>
  <c r="R150" i="11"/>
  <c r="R110" i="11"/>
  <c r="Q110" i="11"/>
  <c r="N85" i="11"/>
  <c r="K85" i="11"/>
  <c r="Q65" i="11"/>
  <c r="R45" i="11"/>
  <c r="Q5" i="11"/>
  <c r="R86" i="11"/>
  <c r="S139" i="11"/>
  <c r="L139" i="11" s="1"/>
  <c r="T139" i="11" s="1"/>
  <c r="R99" i="11"/>
  <c r="N80" i="11"/>
  <c r="K80" i="11"/>
  <c r="S80" i="11"/>
  <c r="L80" i="11" s="1"/>
  <c r="T80" i="11" s="1"/>
  <c r="Q20" i="11"/>
  <c r="Q90" i="11"/>
  <c r="S251" i="11"/>
  <c r="L251" i="11" s="1"/>
  <c r="T251" i="11" s="1"/>
  <c r="R251" i="11"/>
  <c r="S202" i="11"/>
  <c r="L202" i="11" s="1"/>
  <c r="T202" i="11" s="1"/>
  <c r="Q162" i="11"/>
  <c r="N162" i="11"/>
  <c r="K162" i="11"/>
  <c r="N79" i="11"/>
  <c r="K79" i="11"/>
  <c r="S115" i="11"/>
  <c r="L115" i="11" s="1"/>
  <c r="T115" i="11" s="1"/>
  <c r="S269" i="11"/>
  <c r="L269" i="11" s="1"/>
  <c r="T269" i="11" s="1"/>
  <c r="N187" i="11"/>
  <c r="K187" i="11"/>
  <c r="Q119" i="11"/>
  <c r="R119" i="11"/>
  <c r="R34" i="11"/>
  <c r="Q425" i="10"/>
  <c r="R425" i="10"/>
  <c r="K544" i="10"/>
  <c r="N544" i="10"/>
  <c r="R519" i="10"/>
  <c r="N519" i="10"/>
  <c r="K519" i="10"/>
  <c r="R499" i="10"/>
  <c r="S479" i="10"/>
  <c r="L479" i="10" s="1"/>
  <c r="T479" i="10" s="1"/>
  <c r="Q479" i="10"/>
  <c r="S439" i="10"/>
  <c r="L439" i="10" s="1"/>
  <c r="T439" i="10" s="1"/>
  <c r="Q417" i="10"/>
  <c r="R417" i="10"/>
  <c r="K317" i="10"/>
  <c r="N317" i="10"/>
  <c r="N514" i="10"/>
  <c r="K514" i="10"/>
  <c r="S415" i="10"/>
  <c r="L415" i="10" s="1"/>
  <c r="T415" i="10" s="1"/>
  <c r="N395" i="10"/>
  <c r="K395" i="10"/>
  <c r="S375" i="10"/>
  <c r="L375" i="10" s="1"/>
  <c r="T375" i="10" s="1"/>
  <c r="S355" i="10"/>
  <c r="L355" i="10" s="1"/>
  <c r="T355" i="10" s="1"/>
  <c r="N315" i="10"/>
  <c r="K315" i="10"/>
  <c r="R315" i="10"/>
  <c r="S295" i="10"/>
  <c r="L295" i="10" s="1"/>
  <c r="T295" i="10" s="1"/>
  <c r="R360" i="10"/>
  <c r="N360" i="10"/>
  <c r="K360" i="10"/>
  <c r="N320" i="10"/>
  <c r="K320" i="10"/>
  <c r="S350" i="10"/>
  <c r="L350" i="10" s="1"/>
  <c r="T350" i="10" s="1"/>
  <c r="S420" i="10"/>
  <c r="L420" i="10" s="1"/>
  <c r="T420" i="10" s="1"/>
  <c r="R380" i="10"/>
  <c r="N340" i="10"/>
  <c r="K340" i="10"/>
  <c r="K300" i="10"/>
  <c r="N300" i="10"/>
  <c r="S490" i="10"/>
  <c r="L490" i="10" s="1"/>
  <c r="T490" i="10" s="1"/>
  <c r="Q436" i="10"/>
  <c r="S280" i="10"/>
  <c r="L280" i="10" s="1"/>
  <c r="T280" i="10" s="1"/>
  <c r="Q410" i="10"/>
  <c r="S310" i="10"/>
  <c r="L310" i="10" s="1"/>
  <c r="T310" i="10" s="1"/>
  <c r="R330" i="10"/>
  <c r="S245" i="10"/>
  <c r="L245" i="10" s="1"/>
  <c r="T245" i="10" s="1"/>
  <c r="R225" i="10"/>
  <c r="K205" i="10"/>
  <c r="N205" i="10"/>
  <c r="Q362" i="10"/>
  <c r="Q244" i="10"/>
  <c r="N244" i="10"/>
  <c r="K244" i="10"/>
  <c r="K204" i="10"/>
  <c r="N204" i="10"/>
  <c r="N255" i="10"/>
  <c r="K255" i="10"/>
  <c r="S190" i="10"/>
  <c r="L190" i="10" s="1"/>
  <c r="T190" i="10" s="1"/>
  <c r="R170" i="10"/>
  <c r="N170" i="10"/>
  <c r="K170" i="10"/>
  <c r="R150" i="10"/>
  <c r="R254" i="10"/>
  <c r="N219" i="10"/>
  <c r="K219" i="10"/>
  <c r="R219" i="10"/>
  <c r="R189" i="10"/>
  <c r="Q189" i="10"/>
  <c r="S169" i="10"/>
  <c r="L169" i="10" s="1"/>
  <c r="T169" i="10" s="1"/>
  <c r="Q129" i="10"/>
  <c r="R109" i="10"/>
  <c r="K89" i="10"/>
  <c r="N89" i="10"/>
  <c r="Q49" i="10"/>
  <c r="Q206" i="10"/>
  <c r="R156" i="10"/>
  <c r="R96" i="10"/>
  <c r="S76" i="10"/>
  <c r="L76" i="10" s="1"/>
  <c r="T76" i="10" s="1"/>
  <c r="R187" i="10"/>
  <c r="S187" i="10"/>
  <c r="L187" i="10" s="1"/>
  <c r="T187" i="10" s="1"/>
  <c r="R127" i="10"/>
  <c r="Q127" i="10"/>
  <c r="Q87" i="10"/>
  <c r="R87" i="10"/>
  <c r="Q24" i="10"/>
  <c r="R24" i="10"/>
  <c r="R4" i="10"/>
  <c r="R175" i="10"/>
  <c r="N46" i="10"/>
  <c r="K46" i="10"/>
  <c r="N31" i="10"/>
  <c r="K31" i="10"/>
  <c r="Q11" i="10"/>
  <c r="R75" i="10"/>
  <c r="Q75" i="10"/>
  <c r="S224" i="11"/>
  <c r="L224" i="11" s="1"/>
  <c r="T224" i="11" s="1"/>
  <c r="Q204" i="11"/>
  <c r="S184" i="11"/>
  <c r="L184" i="11" s="1"/>
  <c r="T184" i="11" s="1"/>
  <c r="R184" i="11"/>
  <c r="N164" i="11"/>
  <c r="K164" i="11"/>
  <c r="K144" i="11"/>
  <c r="N144" i="11"/>
  <c r="Q124" i="11"/>
  <c r="S104" i="11"/>
  <c r="L104" i="11" s="1"/>
  <c r="T104" i="11" s="1"/>
  <c r="Q219" i="11"/>
  <c r="R186" i="11"/>
  <c r="R146" i="11"/>
  <c r="K81" i="11"/>
  <c r="N81" i="11"/>
  <c r="R81" i="11"/>
  <c r="Q61" i="11"/>
  <c r="R159" i="11"/>
  <c r="S82" i="11"/>
  <c r="L82" i="11" s="1"/>
  <c r="T82" i="11" s="1"/>
  <c r="N235" i="11"/>
  <c r="K235" i="11"/>
  <c r="Q175" i="11"/>
  <c r="S175" i="11"/>
  <c r="L175" i="11" s="1"/>
  <c r="T175" i="11" s="1"/>
  <c r="Q135" i="11"/>
  <c r="S135" i="11"/>
  <c r="L135" i="11" s="1"/>
  <c r="T135" i="11" s="1"/>
  <c r="R95" i="11"/>
  <c r="K76" i="11"/>
  <c r="N76" i="11"/>
  <c r="S36" i="11"/>
  <c r="L36" i="11" s="1"/>
  <c r="T36" i="11" s="1"/>
  <c r="R36" i="11"/>
  <c r="R16" i="11"/>
  <c r="Q174" i="11"/>
  <c r="R94" i="11"/>
  <c r="N55" i="11"/>
  <c r="K55" i="11"/>
  <c r="R55" i="11"/>
  <c r="N15" i="11"/>
  <c r="K15" i="11"/>
  <c r="S62" i="11"/>
  <c r="L62" i="11" s="1"/>
  <c r="T62" i="11" s="1"/>
  <c r="N265" i="11"/>
  <c r="K265" i="11"/>
  <c r="N155" i="11"/>
  <c r="K155" i="11"/>
  <c r="S30" i="11"/>
  <c r="L30" i="11" s="1"/>
  <c r="T30" i="11" s="1"/>
  <c r="N26" i="11"/>
  <c r="K26" i="11"/>
  <c r="S26" i="11"/>
  <c r="L26" i="11" s="1"/>
  <c r="T26" i="11" s="1"/>
  <c r="R520" i="10"/>
  <c r="K520" i="10"/>
  <c r="N520" i="10"/>
  <c r="S535" i="10"/>
  <c r="L535" i="10" s="1"/>
  <c r="T535" i="10" s="1"/>
  <c r="N495" i="10"/>
  <c r="K495" i="10"/>
  <c r="Q475" i="10"/>
  <c r="R455" i="10"/>
  <c r="R435" i="10"/>
  <c r="R534" i="10"/>
  <c r="S534" i="10"/>
  <c r="L534" i="10" s="1"/>
  <c r="T534" i="10" s="1"/>
  <c r="Q409" i="10"/>
  <c r="Q389" i="10"/>
  <c r="Q349" i="10"/>
  <c r="Q329" i="10"/>
  <c r="R309" i="10"/>
  <c r="Q474" i="10"/>
  <c r="Q411" i="10"/>
  <c r="N411" i="10"/>
  <c r="K411" i="10"/>
  <c r="N391" i="10"/>
  <c r="K391" i="10"/>
  <c r="Q371" i="10"/>
  <c r="N351" i="10"/>
  <c r="K351" i="10"/>
  <c r="S311" i="10"/>
  <c r="L311" i="10" s="1"/>
  <c r="T311" i="10" s="1"/>
  <c r="Q396" i="10"/>
  <c r="Q376" i="10"/>
  <c r="Q314" i="10"/>
  <c r="N284" i="10"/>
  <c r="K284" i="10"/>
  <c r="N261" i="10"/>
  <c r="K261" i="10"/>
  <c r="K241" i="10"/>
  <c r="N241" i="10"/>
  <c r="Q221" i="10"/>
  <c r="K201" i="10"/>
  <c r="N201" i="10"/>
  <c r="S201" i="10"/>
  <c r="L201" i="10" s="1"/>
  <c r="T201" i="10" s="1"/>
  <c r="R294" i="10"/>
  <c r="K260" i="10"/>
  <c r="N260" i="10"/>
  <c r="R220" i="10"/>
  <c r="R200" i="10"/>
  <c r="R251" i="10"/>
  <c r="N251" i="10"/>
  <c r="K251" i="10"/>
  <c r="S186" i="10"/>
  <c r="L186" i="10" s="1"/>
  <c r="T186" i="10" s="1"/>
  <c r="R166" i="10"/>
  <c r="Q146" i="10"/>
  <c r="S250" i="10"/>
  <c r="L250" i="10" s="1"/>
  <c r="T250" i="10" s="1"/>
  <c r="S215" i="10"/>
  <c r="L215" i="10" s="1"/>
  <c r="T215" i="10" s="1"/>
  <c r="Q185" i="10"/>
  <c r="K165" i="10"/>
  <c r="N165" i="10"/>
  <c r="Q145" i="10"/>
  <c r="K145" i="10"/>
  <c r="N145" i="10"/>
  <c r="N125" i="10"/>
  <c r="K125" i="10"/>
  <c r="R125" i="10"/>
  <c r="K105" i="10"/>
  <c r="N105" i="10"/>
  <c r="Q85" i="10"/>
  <c r="S65" i="10"/>
  <c r="L65" i="10" s="1"/>
  <c r="T65" i="10" s="1"/>
  <c r="R45" i="10"/>
  <c r="S239" i="10"/>
  <c r="L239" i="10" s="1"/>
  <c r="T239" i="10" s="1"/>
  <c r="R202" i="10"/>
  <c r="N202" i="10"/>
  <c r="K202" i="10"/>
  <c r="R172" i="10"/>
  <c r="Q172" i="10"/>
  <c r="K132" i="10"/>
  <c r="N132" i="10"/>
  <c r="Q112" i="10"/>
  <c r="S112" i="10"/>
  <c r="L112" i="10" s="1"/>
  <c r="T112" i="10" s="1"/>
  <c r="Q92" i="10"/>
  <c r="Q52" i="10"/>
  <c r="N159" i="10"/>
  <c r="K159" i="10"/>
  <c r="Q159" i="10"/>
  <c r="S20" i="10"/>
  <c r="L20" i="10" s="1"/>
  <c r="T20" i="10" s="1"/>
  <c r="Q235" i="10"/>
  <c r="N167" i="10"/>
  <c r="K167" i="10"/>
  <c r="R82" i="10"/>
  <c r="S155" i="10"/>
  <c r="L155" i="10" s="1"/>
  <c r="T155" i="10" s="1"/>
  <c r="Q111" i="10"/>
  <c r="Q71" i="10"/>
  <c r="S26" i="10"/>
  <c r="L26" i="10" s="1"/>
  <c r="T26" i="10" s="1"/>
  <c r="Q114" i="10"/>
  <c r="S74" i="10"/>
  <c r="L74" i="10" s="1"/>
  <c r="T74" i="10" s="1"/>
  <c r="N74" i="10"/>
  <c r="K74" i="10"/>
  <c r="Q17" i="10"/>
  <c r="S270" i="11"/>
  <c r="L270" i="11" s="1"/>
  <c r="T270" i="11" s="1"/>
  <c r="R270" i="11"/>
  <c r="K240" i="11"/>
  <c r="N240" i="11"/>
  <c r="K220" i="11"/>
  <c r="N220" i="11"/>
  <c r="S200" i="11"/>
  <c r="L200" i="11" s="1"/>
  <c r="T200" i="11" s="1"/>
  <c r="Q180" i="11"/>
  <c r="R180" i="11"/>
  <c r="N160" i="11"/>
  <c r="K160" i="11"/>
  <c r="K100" i="11"/>
  <c r="N100" i="11"/>
  <c r="S211" i="11"/>
  <c r="L211" i="11" s="1"/>
  <c r="T211" i="11" s="1"/>
  <c r="S142" i="11"/>
  <c r="L142" i="11" s="1"/>
  <c r="T142" i="11" s="1"/>
  <c r="N142" i="11"/>
  <c r="K142" i="11"/>
  <c r="Q77" i="11"/>
  <c r="R17" i="11"/>
  <c r="Q74" i="11"/>
  <c r="R74" i="11"/>
  <c r="Q171" i="11"/>
  <c r="S171" i="11"/>
  <c r="L171" i="11" s="1"/>
  <c r="T171" i="11" s="1"/>
  <c r="Q131" i="11"/>
  <c r="R131" i="11"/>
  <c r="N92" i="11"/>
  <c r="K92" i="11"/>
  <c r="K52" i="11"/>
  <c r="N52" i="11"/>
  <c r="K12" i="11"/>
  <c r="N12" i="11"/>
  <c r="Q12" i="11"/>
  <c r="S170" i="11"/>
  <c r="L170" i="11" s="1"/>
  <c r="T170" i="11" s="1"/>
  <c r="Q130" i="11"/>
  <c r="S130" i="11"/>
  <c r="L130" i="11" s="1"/>
  <c r="T130" i="11" s="1"/>
  <c r="R91" i="11"/>
  <c r="Q71" i="11"/>
  <c r="Q51" i="11"/>
  <c r="Q31" i="11"/>
  <c r="R50" i="11"/>
  <c r="Q50" i="11"/>
  <c r="N261" i="11"/>
  <c r="K261" i="11"/>
  <c r="R261" i="11"/>
  <c r="S195" i="11"/>
  <c r="L195" i="11" s="1"/>
  <c r="T195" i="11" s="1"/>
  <c r="Q151" i="11"/>
  <c r="R22" i="11"/>
  <c r="Q14" i="11"/>
  <c r="S557" i="10"/>
  <c r="L557" i="10" s="1"/>
  <c r="T557" i="10" s="1"/>
  <c r="K537" i="10"/>
  <c r="N537" i="10"/>
  <c r="S537" i="10"/>
  <c r="L537" i="10" s="1"/>
  <c r="T537" i="10" s="1"/>
  <c r="K477" i="10"/>
  <c r="N477" i="10"/>
  <c r="S556" i="10"/>
  <c r="L556" i="10" s="1"/>
  <c r="T556" i="10" s="1"/>
  <c r="K536" i="10"/>
  <c r="N536" i="10"/>
  <c r="S536" i="10"/>
  <c r="L536" i="10" s="1"/>
  <c r="T536" i="10" s="1"/>
  <c r="R496" i="10"/>
  <c r="N476" i="10"/>
  <c r="K476" i="10"/>
  <c r="Q491" i="10"/>
  <c r="S491" i="10"/>
  <c r="L491" i="10" s="1"/>
  <c r="T491" i="10" s="1"/>
  <c r="Q471" i="10"/>
  <c r="N494" i="10"/>
  <c r="K494" i="10"/>
  <c r="S494" i="10"/>
  <c r="L494" i="10" s="1"/>
  <c r="T494" i="10" s="1"/>
  <c r="Q430" i="10"/>
  <c r="N430" i="10"/>
  <c r="K430" i="10"/>
  <c r="N385" i="10"/>
  <c r="K385" i="10"/>
  <c r="R365" i="10"/>
  <c r="S345" i="10"/>
  <c r="L345" i="10" s="1"/>
  <c r="T345" i="10" s="1"/>
  <c r="N325" i="10"/>
  <c r="K325" i="10"/>
  <c r="Q325" i="10"/>
  <c r="Q305" i="10"/>
  <c r="S454" i="10"/>
  <c r="L454" i="10" s="1"/>
  <c r="T454" i="10" s="1"/>
  <c r="R470" i="10"/>
  <c r="K392" i="10"/>
  <c r="N392" i="10"/>
  <c r="N464" i="10"/>
  <c r="K464" i="10"/>
  <c r="S464" i="10"/>
  <c r="L464" i="10" s="1"/>
  <c r="T464" i="10" s="1"/>
  <c r="Q342" i="10"/>
  <c r="R412" i="10"/>
  <c r="R289" i="10"/>
  <c r="R334" i="10"/>
  <c r="S334" i="10"/>
  <c r="L334" i="10" s="1"/>
  <c r="T334" i="10" s="1"/>
  <c r="R279" i="10"/>
  <c r="R370" i="10"/>
  <c r="S302" i="10"/>
  <c r="L302" i="10" s="1"/>
  <c r="T302" i="10" s="1"/>
  <c r="R274" i="10"/>
  <c r="S197" i="10"/>
  <c r="L197" i="10" s="1"/>
  <c r="T197" i="10" s="1"/>
  <c r="R256" i="10"/>
  <c r="R216" i="10"/>
  <c r="K196" i="10"/>
  <c r="N196" i="10"/>
  <c r="Q222" i="10"/>
  <c r="S162" i="10"/>
  <c r="L162" i="10" s="1"/>
  <c r="T162" i="10" s="1"/>
  <c r="N162" i="10"/>
  <c r="K162" i="10"/>
  <c r="K142" i="10"/>
  <c r="N142" i="10"/>
  <c r="Q142" i="10"/>
  <c r="N211" i="10"/>
  <c r="K211" i="10"/>
  <c r="S211" i="10"/>
  <c r="L211" i="10" s="1"/>
  <c r="T211" i="10" s="1"/>
  <c r="N161" i="10"/>
  <c r="K161" i="10"/>
  <c r="S161" i="10"/>
  <c r="L161" i="10" s="1"/>
  <c r="T161" i="10" s="1"/>
  <c r="K141" i="10"/>
  <c r="N141" i="10"/>
  <c r="Q121" i="10"/>
  <c r="R101" i="10"/>
  <c r="Q61" i="10"/>
  <c r="S61" i="10"/>
  <c r="L61" i="10" s="1"/>
  <c r="T61" i="10" s="1"/>
  <c r="Q41" i="10"/>
  <c r="R214" i="10"/>
  <c r="R184" i="10"/>
  <c r="R164" i="10"/>
  <c r="S144" i="10"/>
  <c r="L144" i="10" s="1"/>
  <c r="T144" i="10" s="1"/>
  <c r="K124" i="10"/>
  <c r="N124" i="10"/>
  <c r="Q104" i="10"/>
  <c r="S104" i="10"/>
  <c r="L104" i="10" s="1"/>
  <c r="T104" i="10" s="1"/>
  <c r="R84" i="10"/>
  <c r="S84" i="10"/>
  <c r="L84" i="10" s="1"/>
  <c r="T84" i="10" s="1"/>
  <c r="S44" i="10"/>
  <c r="L44" i="10" s="1"/>
  <c r="T44" i="10" s="1"/>
  <c r="R95" i="10"/>
  <c r="Q95" i="10"/>
  <c r="S55" i="10"/>
  <c r="L55" i="10" s="1"/>
  <c r="T55" i="10" s="1"/>
  <c r="K36" i="10"/>
  <c r="N36" i="10"/>
  <c r="S16" i="10"/>
  <c r="L16" i="10" s="1"/>
  <c r="T16" i="10" s="1"/>
  <c r="S139" i="10"/>
  <c r="L139" i="10" s="1"/>
  <c r="T139" i="10" s="1"/>
  <c r="S94" i="10"/>
  <c r="L94" i="10" s="1"/>
  <c r="T94" i="10" s="1"/>
  <c r="R54" i="10"/>
  <c r="R39" i="10"/>
  <c r="S19" i="10"/>
  <c r="L19" i="10" s="1"/>
  <c r="T19" i="10" s="1"/>
  <c r="R19" i="10"/>
  <c r="R22" i="10"/>
  <c r="K22" i="10"/>
  <c r="N22" i="10"/>
  <c r="N179" i="10"/>
  <c r="K179" i="10"/>
  <c r="N70" i="10"/>
  <c r="K70" i="10"/>
  <c r="Q29" i="10"/>
  <c r="N29" i="10"/>
  <c r="K29" i="10"/>
  <c r="Q9" i="10"/>
  <c r="R554" i="9"/>
  <c r="R501" i="9"/>
  <c r="Q492" i="9"/>
  <c r="R472" i="9"/>
  <c r="R556" i="9"/>
  <c r="N556" i="9"/>
  <c r="K556" i="9"/>
  <c r="R519" i="9"/>
  <c r="Q479" i="9"/>
  <c r="Q439" i="9"/>
  <c r="K419" i="9"/>
  <c r="N419" i="9"/>
  <c r="S547" i="9"/>
  <c r="L547" i="9" s="1"/>
  <c r="T547" i="9" s="1"/>
  <c r="Q547" i="9"/>
  <c r="N502" i="9"/>
  <c r="K502" i="9"/>
  <c r="S502" i="9"/>
  <c r="L502" i="9" s="1"/>
  <c r="T502" i="9" s="1"/>
  <c r="S414" i="9"/>
  <c r="L414" i="9" s="1"/>
  <c r="T414" i="9" s="1"/>
  <c r="Q394" i="9"/>
  <c r="R374" i="9"/>
  <c r="S354" i="9"/>
  <c r="L354" i="9" s="1"/>
  <c r="T354" i="9" s="1"/>
  <c r="Q365" i="9"/>
  <c r="K345" i="9"/>
  <c r="N345" i="9"/>
  <c r="R345" i="9"/>
  <c r="R436" i="9"/>
  <c r="Q380" i="9"/>
  <c r="Q360" i="9"/>
  <c r="R340" i="9"/>
  <c r="Q417" i="9"/>
  <c r="Q395" i="9"/>
  <c r="N395" i="9"/>
  <c r="K395" i="9"/>
  <c r="K375" i="9"/>
  <c r="N375" i="9"/>
  <c r="R375" i="9"/>
  <c r="N355" i="9"/>
  <c r="K355" i="9"/>
  <c r="Q222" i="9"/>
  <c r="Q202" i="9"/>
  <c r="N329" i="9"/>
  <c r="K329" i="9"/>
  <c r="K289" i="9"/>
  <c r="N289" i="9"/>
  <c r="S289" i="9"/>
  <c r="L289" i="9" s="1"/>
  <c r="T289" i="9" s="1"/>
  <c r="R249" i="9"/>
  <c r="Q249" i="9"/>
  <c r="Q229" i="9"/>
  <c r="R209" i="9"/>
  <c r="K209" i="9"/>
  <c r="N209" i="9"/>
  <c r="R189" i="9"/>
  <c r="Q169" i="9"/>
  <c r="N306" i="9"/>
  <c r="K306" i="9"/>
  <c r="S306" i="9"/>
  <c r="L306" i="9" s="1"/>
  <c r="T306" i="9" s="1"/>
  <c r="N280" i="9"/>
  <c r="K280" i="9"/>
  <c r="Q280" i="9"/>
  <c r="N260" i="9"/>
  <c r="K260" i="9"/>
  <c r="Q240" i="9"/>
  <c r="N240" i="9"/>
  <c r="K240" i="9"/>
  <c r="Q220" i="9"/>
  <c r="K200" i="9"/>
  <c r="N200" i="9"/>
  <c r="Q180" i="9"/>
  <c r="K180" i="9"/>
  <c r="N180" i="9"/>
  <c r="K160" i="9"/>
  <c r="N160" i="9"/>
  <c r="K309" i="9"/>
  <c r="N309" i="9"/>
  <c r="Q309" i="9"/>
  <c r="R295" i="9"/>
  <c r="R275" i="9"/>
  <c r="N275" i="9"/>
  <c r="K275" i="9"/>
  <c r="N255" i="9"/>
  <c r="K255" i="9"/>
  <c r="N235" i="9"/>
  <c r="K235" i="9"/>
  <c r="R235" i="9"/>
  <c r="R215" i="9"/>
  <c r="S215" i="9"/>
  <c r="L215" i="9" s="1"/>
  <c r="T215" i="9" s="1"/>
  <c r="Q195" i="9"/>
  <c r="S175" i="9"/>
  <c r="L175" i="9" s="1"/>
  <c r="T175" i="9" s="1"/>
  <c r="R155" i="9"/>
  <c r="K135" i="9"/>
  <c r="N135" i="9"/>
  <c r="Q135" i="9"/>
  <c r="R112" i="9"/>
  <c r="Q112" i="9"/>
  <c r="Q52" i="9"/>
  <c r="R52" i="9"/>
  <c r="S12" i="9"/>
  <c r="L12" i="9" s="1"/>
  <c r="T12" i="9" s="1"/>
  <c r="S129" i="9"/>
  <c r="L129" i="9" s="1"/>
  <c r="T129" i="9" s="1"/>
  <c r="N129" i="9"/>
  <c r="K129" i="9"/>
  <c r="K111" i="9"/>
  <c r="N111" i="9"/>
  <c r="Q91" i="9"/>
  <c r="Q71" i="9"/>
  <c r="R146" i="9"/>
  <c r="N146" i="9"/>
  <c r="K146" i="9"/>
  <c r="Q114" i="9"/>
  <c r="R114" i="9"/>
  <c r="R94" i="9"/>
  <c r="S94" i="9"/>
  <c r="L94" i="9" s="1"/>
  <c r="T94" i="9" s="1"/>
  <c r="Q74" i="9"/>
  <c r="R54" i="9"/>
  <c r="K34" i="9"/>
  <c r="N34" i="9"/>
  <c r="S14" i="9"/>
  <c r="L14" i="9" s="1"/>
  <c r="T14" i="9" s="1"/>
  <c r="Q14" i="9"/>
  <c r="R145" i="9"/>
  <c r="Q121" i="9"/>
  <c r="R121" i="9"/>
  <c r="S121" i="9"/>
  <c r="L121" i="9" s="1"/>
  <c r="T121" i="9" s="1"/>
  <c r="S81" i="9"/>
  <c r="L81" i="9" s="1"/>
  <c r="T81" i="9" s="1"/>
  <c r="K61" i="9"/>
  <c r="N61" i="9"/>
  <c r="Q41" i="9"/>
  <c r="R41" i="9"/>
  <c r="S21" i="9"/>
  <c r="L21" i="9" s="1"/>
  <c r="T21" i="9" s="1"/>
  <c r="K545" i="8"/>
  <c r="N545" i="8"/>
  <c r="N524" i="8"/>
  <c r="K524" i="8"/>
  <c r="Q484" i="8"/>
  <c r="S464" i="8"/>
  <c r="L464" i="8" s="1"/>
  <c r="T464" i="8" s="1"/>
  <c r="S424" i="8"/>
  <c r="L424" i="8" s="1"/>
  <c r="T424" i="8" s="1"/>
  <c r="K535" i="8"/>
  <c r="N535" i="8"/>
  <c r="S495" i="8"/>
  <c r="L495" i="8" s="1"/>
  <c r="T495" i="8" s="1"/>
  <c r="K475" i="8"/>
  <c r="N475" i="8"/>
  <c r="N455" i="8"/>
  <c r="K455" i="8"/>
  <c r="S455" i="8"/>
  <c r="L455" i="8" s="1"/>
  <c r="T455" i="8" s="1"/>
  <c r="Q415" i="8"/>
  <c r="K415" i="8"/>
  <c r="N415" i="8"/>
  <c r="R534" i="8"/>
  <c r="S494" i="8"/>
  <c r="L494" i="8" s="1"/>
  <c r="T494" i="8" s="1"/>
  <c r="N494" i="8"/>
  <c r="K494" i="8"/>
  <c r="Q454" i="8"/>
  <c r="R454" i="8"/>
  <c r="S414" i="8"/>
  <c r="L414" i="8" s="1"/>
  <c r="T414" i="8" s="1"/>
  <c r="N316" i="8"/>
  <c r="K316" i="8"/>
  <c r="Q379" i="8"/>
  <c r="S379" i="8"/>
  <c r="L379" i="8" s="1"/>
  <c r="T379" i="8" s="1"/>
  <c r="Q359" i="8"/>
  <c r="K299" i="8"/>
  <c r="N299" i="8"/>
  <c r="Q299" i="8"/>
  <c r="S299" i="8"/>
  <c r="L299" i="8" s="1"/>
  <c r="T299" i="8" s="1"/>
  <c r="K259" i="8"/>
  <c r="N259" i="8"/>
  <c r="S394" i="8"/>
  <c r="L394" i="8" s="1"/>
  <c r="T394" i="8" s="1"/>
  <c r="R374" i="8"/>
  <c r="R354" i="8"/>
  <c r="Q334" i="8"/>
  <c r="N334" i="8"/>
  <c r="K334" i="8"/>
  <c r="Q314" i="8"/>
  <c r="R294" i="8"/>
  <c r="R341" i="8"/>
  <c r="Q341" i="8"/>
  <c r="K261" i="8"/>
  <c r="N261" i="8"/>
  <c r="S219" i="8"/>
  <c r="L219" i="8" s="1"/>
  <c r="T219" i="8" s="1"/>
  <c r="H558" i="9"/>
  <c r="H879" i="9" s="1"/>
  <c r="R557" i="9"/>
  <c r="H880" i="9" s="1"/>
  <c r="K557" i="9"/>
  <c r="N557" i="9"/>
  <c r="R477" i="9"/>
  <c r="Q477" i="9"/>
  <c r="K524" i="9"/>
  <c r="N524" i="9"/>
  <c r="K484" i="9"/>
  <c r="N484" i="9"/>
  <c r="Q495" i="9"/>
  <c r="S475" i="9"/>
  <c r="L475" i="9" s="1"/>
  <c r="T475" i="9" s="1"/>
  <c r="Q455" i="9"/>
  <c r="S455" i="9"/>
  <c r="L455" i="9" s="1"/>
  <c r="T455" i="9" s="1"/>
  <c r="R455" i="9"/>
  <c r="R435" i="9"/>
  <c r="S415" i="9"/>
  <c r="L415" i="9" s="1"/>
  <c r="T415" i="9" s="1"/>
  <c r="N415" i="9"/>
  <c r="K415" i="9"/>
  <c r="S534" i="9"/>
  <c r="L534" i="9" s="1"/>
  <c r="T534" i="9" s="1"/>
  <c r="S514" i="9"/>
  <c r="L514" i="9" s="1"/>
  <c r="T514" i="9" s="1"/>
  <c r="Q494" i="9"/>
  <c r="R494" i="9"/>
  <c r="S454" i="9"/>
  <c r="L454" i="9" s="1"/>
  <c r="T454" i="9" s="1"/>
  <c r="N424" i="9"/>
  <c r="K424" i="9"/>
  <c r="S410" i="9"/>
  <c r="L410" i="9" s="1"/>
  <c r="T410" i="9" s="1"/>
  <c r="S390" i="9"/>
  <c r="L390" i="9" s="1"/>
  <c r="T390" i="9" s="1"/>
  <c r="Q370" i="9"/>
  <c r="Q361" i="9"/>
  <c r="K341" i="9"/>
  <c r="N341" i="9"/>
  <c r="N396" i="9"/>
  <c r="K396" i="9"/>
  <c r="S429" i="9"/>
  <c r="L429" i="9" s="1"/>
  <c r="T429" i="9" s="1"/>
  <c r="R429" i="9"/>
  <c r="R391" i="9"/>
  <c r="S351" i="9"/>
  <c r="L351" i="9" s="1"/>
  <c r="T351" i="9" s="1"/>
  <c r="N351" i="9"/>
  <c r="K351" i="9"/>
  <c r="S311" i="9"/>
  <c r="L311" i="9" s="1"/>
  <c r="T311" i="9" s="1"/>
  <c r="S294" i="9"/>
  <c r="L294" i="9" s="1"/>
  <c r="T294" i="9" s="1"/>
  <c r="Q294" i="9"/>
  <c r="S274" i="9"/>
  <c r="L274" i="9" s="1"/>
  <c r="T274" i="9" s="1"/>
  <c r="S234" i="9"/>
  <c r="L234" i="9" s="1"/>
  <c r="T234" i="9" s="1"/>
  <c r="R214" i="9"/>
  <c r="N214" i="9"/>
  <c r="K214" i="9"/>
  <c r="S174" i="9"/>
  <c r="L174" i="9" s="1"/>
  <c r="T174" i="9" s="1"/>
  <c r="R325" i="9"/>
  <c r="Q325" i="9"/>
  <c r="S285" i="9"/>
  <c r="L285" i="9" s="1"/>
  <c r="T285" i="9" s="1"/>
  <c r="R285" i="9"/>
  <c r="R265" i="9"/>
  <c r="K225" i="9"/>
  <c r="N225" i="9"/>
  <c r="R205" i="9"/>
  <c r="K205" i="9"/>
  <c r="N205" i="9"/>
  <c r="Q185" i="9"/>
  <c r="S165" i="9"/>
  <c r="L165" i="9" s="1"/>
  <c r="T165" i="9" s="1"/>
  <c r="R302" i="9"/>
  <c r="Q256" i="9"/>
  <c r="Q216" i="9"/>
  <c r="S156" i="9"/>
  <c r="L156" i="9" s="1"/>
  <c r="T156" i="9" s="1"/>
  <c r="S305" i="9"/>
  <c r="L305" i="9" s="1"/>
  <c r="T305" i="9" s="1"/>
  <c r="K305" i="9"/>
  <c r="N305" i="9"/>
  <c r="S251" i="9"/>
  <c r="L251" i="9" s="1"/>
  <c r="T251" i="9" s="1"/>
  <c r="S171" i="9"/>
  <c r="L171" i="9" s="1"/>
  <c r="T171" i="9" s="1"/>
  <c r="K171" i="9"/>
  <c r="N171" i="9"/>
  <c r="S151" i="9"/>
  <c r="L151" i="9" s="1"/>
  <c r="T151" i="9" s="1"/>
  <c r="R104" i="9"/>
  <c r="Q84" i="9"/>
  <c r="S84" i="9"/>
  <c r="L84" i="9" s="1"/>
  <c r="T84" i="9" s="1"/>
  <c r="N64" i="9"/>
  <c r="K64" i="9"/>
  <c r="Q64" i="9"/>
  <c r="S24" i="9"/>
  <c r="L24" i="9" s="1"/>
  <c r="T24" i="9" s="1"/>
  <c r="R4" i="9"/>
  <c r="K127" i="9"/>
  <c r="N127" i="9"/>
  <c r="S127" i="9"/>
  <c r="L127" i="9" s="1"/>
  <c r="T127" i="9" s="1"/>
  <c r="Q27" i="9"/>
  <c r="Q142" i="9"/>
  <c r="S142" i="9"/>
  <c r="L142" i="9" s="1"/>
  <c r="T142" i="9" s="1"/>
  <c r="N70" i="9"/>
  <c r="K70" i="9"/>
  <c r="N50" i="9"/>
  <c r="K50" i="9"/>
  <c r="R30" i="9"/>
  <c r="S30" i="9"/>
  <c r="L30" i="9" s="1"/>
  <c r="T30" i="9" s="1"/>
  <c r="S10" i="9"/>
  <c r="L10" i="9" s="1"/>
  <c r="T10" i="9" s="1"/>
  <c r="R10" i="9"/>
  <c r="S141" i="9"/>
  <c r="L141" i="9" s="1"/>
  <c r="T141" i="9" s="1"/>
  <c r="K141" i="9"/>
  <c r="N141" i="9"/>
  <c r="R17" i="9"/>
  <c r="S556" i="8"/>
  <c r="L556" i="8" s="1"/>
  <c r="T556" i="8" s="1"/>
  <c r="K520" i="8"/>
  <c r="N520" i="8"/>
  <c r="R500" i="8"/>
  <c r="R440" i="8"/>
  <c r="S420" i="8"/>
  <c r="L420" i="8" s="1"/>
  <c r="T420" i="8" s="1"/>
  <c r="Q554" i="8"/>
  <c r="G558" i="8"/>
  <c r="N554" i="8"/>
  <c r="K554" i="8"/>
  <c r="S471" i="8"/>
  <c r="L471" i="8" s="1"/>
  <c r="T471" i="8" s="1"/>
  <c r="S411" i="8"/>
  <c r="L411" i="8" s="1"/>
  <c r="T411" i="8" s="1"/>
  <c r="N530" i="8"/>
  <c r="K530" i="8"/>
  <c r="Q470" i="8"/>
  <c r="N470" i="8"/>
  <c r="K470" i="8"/>
  <c r="K410" i="8"/>
  <c r="N410" i="8"/>
  <c r="S375" i="8"/>
  <c r="L375" i="8" s="1"/>
  <c r="T375" i="8" s="1"/>
  <c r="R375" i="8"/>
  <c r="Q355" i="8"/>
  <c r="K315" i="8"/>
  <c r="N315" i="8"/>
  <c r="K295" i="8"/>
  <c r="N295" i="8"/>
  <c r="S421" i="8"/>
  <c r="L421" i="8" s="1"/>
  <c r="T421" i="8" s="1"/>
  <c r="N390" i="8"/>
  <c r="K390" i="8"/>
  <c r="Q390" i="8"/>
  <c r="Q370" i="8"/>
  <c r="K350" i="8"/>
  <c r="N350" i="8"/>
  <c r="N330" i="8"/>
  <c r="K330" i="8"/>
  <c r="R310" i="8"/>
  <c r="S290" i="8"/>
  <c r="L290" i="8" s="1"/>
  <c r="T290" i="8" s="1"/>
  <c r="S270" i="8"/>
  <c r="L270" i="8" s="1"/>
  <c r="T270" i="8" s="1"/>
  <c r="Q255" i="8"/>
  <c r="S255" i="8"/>
  <c r="L255" i="8" s="1"/>
  <c r="T255" i="8" s="1"/>
  <c r="S235" i="8"/>
  <c r="L235" i="8" s="1"/>
  <c r="T235" i="8" s="1"/>
  <c r="Q546" i="9"/>
  <c r="K549" i="9"/>
  <c r="N549" i="9"/>
  <c r="Q529" i="9"/>
  <c r="S489" i="9"/>
  <c r="L489" i="9" s="1"/>
  <c r="T489" i="9" s="1"/>
  <c r="S469" i="9"/>
  <c r="L469" i="9" s="1"/>
  <c r="T469" i="9" s="1"/>
  <c r="Q469" i="9"/>
  <c r="S520" i="9"/>
  <c r="L520" i="9" s="1"/>
  <c r="T520" i="9" s="1"/>
  <c r="K500" i="9"/>
  <c r="N500" i="9"/>
  <c r="Q480" i="9"/>
  <c r="K480" i="9"/>
  <c r="N480" i="9"/>
  <c r="K491" i="9"/>
  <c r="N491" i="9"/>
  <c r="N471" i="9"/>
  <c r="K471" i="9"/>
  <c r="K555" i="9"/>
  <c r="N555" i="9"/>
  <c r="S530" i="9"/>
  <c r="L530" i="9" s="1"/>
  <c r="T530" i="9" s="1"/>
  <c r="N470" i="9"/>
  <c r="K470" i="9"/>
  <c r="S430" i="9"/>
  <c r="L430" i="9" s="1"/>
  <c r="T430" i="9" s="1"/>
  <c r="Q420" i="9"/>
  <c r="Q377" i="9"/>
  <c r="S412" i="9"/>
  <c r="L412" i="9" s="1"/>
  <c r="T412" i="9" s="1"/>
  <c r="S392" i="9"/>
  <c r="L392" i="9" s="1"/>
  <c r="T392" i="9" s="1"/>
  <c r="R392" i="9"/>
  <c r="R425" i="9"/>
  <c r="K290" i="9"/>
  <c r="N290" i="9"/>
  <c r="Q290" i="9"/>
  <c r="S250" i="9"/>
  <c r="L250" i="9" s="1"/>
  <c r="T250" i="9" s="1"/>
  <c r="R250" i="9"/>
  <c r="S210" i="9"/>
  <c r="L210" i="9" s="1"/>
  <c r="T210" i="9" s="1"/>
  <c r="S190" i="9"/>
  <c r="L190" i="9" s="1"/>
  <c r="T190" i="9" s="1"/>
  <c r="R170" i="9"/>
  <c r="Q170" i="9"/>
  <c r="N281" i="9"/>
  <c r="K281" i="9"/>
  <c r="S281" i="9"/>
  <c r="L281" i="9" s="1"/>
  <c r="T281" i="9" s="1"/>
  <c r="R241" i="9"/>
  <c r="R201" i="9"/>
  <c r="R314" i="9"/>
  <c r="R252" i="9"/>
  <c r="N252" i="9"/>
  <c r="K252" i="9"/>
  <c r="K212" i="9"/>
  <c r="N212" i="9"/>
  <c r="R172" i="9"/>
  <c r="Q152" i="9"/>
  <c r="K132" i="9"/>
  <c r="N132" i="9"/>
  <c r="Q287" i="9"/>
  <c r="Q187" i="9"/>
  <c r="N167" i="9"/>
  <c r="K167" i="9"/>
  <c r="R147" i="9"/>
  <c r="S147" i="9"/>
  <c r="L147" i="9" s="1"/>
  <c r="T147" i="9" s="1"/>
  <c r="S162" i="9"/>
  <c r="L162" i="9" s="1"/>
  <c r="T162" i="9" s="1"/>
  <c r="Q162" i="9"/>
  <c r="Q100" i="9"/>
  <c r="K100" i="9"/>
  <c r="N100" i="9"/>
  <c r="N80" i="9"/>
  <c r="K80" i="9"/>
  <c r="R60" i="9"/>
  <c r="Q40" i="9"/>
  <c r="N161" i="9"/>
  <c r="K161" i="9"/>
  <c r="K119" i="9"/>
  <c r="N119" i="9"/>
  <c r="Q119" i="9"/>
  <c r="R99" i="9"/>
  <c r="S59" i="9"/>
  <c r="L59" i="9" s="1"/>
  <c r="T59" i="9" s="1"/>
  <c r="N39" i="9"/>
  <c r="K39" i="9"/>
  <c r="S39" i="9"/>
  <c r="L39" i="9" s="1"/>
  <c r="T39" i="9" s="1"/>
  <c r="K19" i="9"/>
  <c r="N19" i="9"/>
  <c r="K126" i="9"/>
  <c r="N126" i="9"/>
  <c r="R126" i="9"/>
  <c r="S126" i="9"/>
  <c r="L126" i="9" s="1"/>
  <c r="T126" i="9" s="1"/>
  <c r="S86" i="9"/>
  <c r="L86" i="9" s="1"/>
  <c r="T86" i="9" s="1"/>
  <c r="Q46" i="9"/>
  <c r="S46" i="9"/>
  <c r="L46" i="9" s="1"/>
  <c r="T46" i="9" s="1"/>
  <c r="Q26" i="9"/>
  <c r="R26" i="9"/>
  <c r="R137" i="9"/>
  <c r="S109" i="9"/>
  <c r="L109" i="9" s="1"/>
  <c r="T109" i="9" s="1"/>
  <c r="N89" i="9"/>
  <c r="K89" i="9"/>
  <c r="S69" i="9"/>
  <c r="L69" i="9" s="1"/>
  <c r="T69" i="9" s="1"/>
  <c r="S49" i="9"/>
  <c r="L49" i="9" s="1"/>
  <c r="T49" i="9" s="1"/>
  <c r="S29" i="9"/>
  <c r="L29" i="9" s="1"/>
  <c r="T29" i="9" s="1"/>
  <c r="N9" i="9"/>
  <c r="K9" i="9"/>
  <c r="S557" i="8"/>
  <c r="L557" i="8" s="1"/>
  <c r="T557" i="8" s="1"/>
  <c r="Q536" i="8"/>
  <c r="S496" i="8"/>
  <c r="L496" i="8" s="1"/>
  <c r="T496" i="8" s="1"/>
  <c r="N476" i="8"/>
  <c r="K476" i="8"/>
  <c r="R416" i="8"/>
  <c r="Q547" i="8"/>
  <c r="R547" i="8"/>
  <c r="N409" i="8"/>
  <c r="K409" i="8"/>
  <c r="R409" i="8"/>
  <c r="K384" i="8"/>
  <c r="N384" i="8"/>
  <c r="K344" i="8"/>
  <c r="N344" i="8"/>
  <c r="R324" i="8"/>
  <c r="Q324" i="8"/>
  <c r="Q304" i="8"/>
  <c r="R284" i="8"/>
  <c r="K284" i="8"/>
  <c r="N284" i="8"/>
  <c r="N429" i="8"/>
  <c r="K429" i="8"/>
  <c r="R391" i="8"/>
  <c r="S391" i="8"/>
  <c r="L391" i="8" s="1"/>
  <c r="T391" i="8" s="1"/>
  <c r="R351" i="8"/>
  <c r="Q351" i="8"/>
  <c r="S311" i="8"/>
  <c r="L311" i="8" s="1"/>
  <c r="T311" i="8" s="1"/>
  <c r="K311" i="8"/>
  <c r="N311" i="8"/>
  <c r="S417" i="8"/>
  <c r="L417" i="8" s="1"/>
  <c r="T417" i="8" s="1"/>
  <c r="N417" i="8"/>
  <c r="K417" i="8"/>
  <c r="N326" i="8"/>
  <c r="K326" i="8"/>
  <c r="Q306" i="8"/>
  <c r="Q286" i="8"/>
  <c r="Q489" i="8"/>
  <c r="N489" i="8"/>
  <c r="K489" i="8"/>
  <c r="N289" i="8"/>
  <c r="K289" i="8"/>
  <c r="S251" i="8"/>
  <c r="L251" i="8" s="1"/>
  <c r="T251" i="8" s="1"/>
  <c r="K545" i="9"/>
  <c r="N545" i="9"/>
  <c r="K535" i="9"/>
  <c r="N535" i="9"/>
  <c r="R496" i="9"/>
  <c r="Q496" i="9"/>
  <c r="S476" i="9"/>
  <c r="L476" i="9" s="1"/>
  <c r="T476" i="9" s="1"/>
  <c r="N416" i="9"/>
  <c r="K416" i="9"/>
  <c r="Q362" i="9"/>
  <c r="Q449" i="9"/>
  <c r="S449" i="9"/>
  <c r="L449" i="9" s="1"/>
  <c r="T449" i="9" s="1"/>
  <c r="K389" i="9"/>
  <c r="N389" i="9"/>
  <c r="R389" i="9"/>
  <c r="S349" i="9"/>
  <c r="L349" i="9" s="1"/>
  <c r="T349" i="9" s="1"/>
  <c r="R440" i="9"/>
  <c r="K404" i="9"/>
  <c r="N404" i="9"/>
  <c r="R384" i="9"/>
  <c r="N364" i="9"/>
  <c r="K364" i="9"/>
  <c r="Q344" i="9"/>
  <c r="S324" i="9"/>
  <c r="L324" i="9" s="1"/>
  <c r="T324" i="9" s="1"/>
  <c r="Q324" i="9"/>
  <c r="R304" i="9"/>
  <c r="Q421" i="9"/>
  <c r="R399" i="9"/>
  <c r="K379" i="9"/>
  <c r="N379" i="9"/>
  <c r="Q359" i="9"/>
  <c r="R319" i="9"/>
  <c r="S299" i="9"/>
  <c r="L299" i="9" s="1"/>
  <c r="T299" i="9" s="1"/>
  <c r="N326" i="9"/>
  <c r="K326" i="9"/>
  <c r="S286" i="9"/>
  <c r="L286" i="9" s="1"/>
  <c r="T286" i="9" s="1"/>
  <c r="Q206" i="9"/>
  <c r="K206" i="9"/>
  <c r="N206" i="9"/>
  <c r="S166" i="9"/>
  <c r="L166" i="9" s="1"/>
  <c r="T166" i="9" s="1"/>
  <c r="Q166" i="9"/>
  <c r="S257" i="9"/>
  <c r="L257" i="9" s="1"/>
  <c r="T257" i="9" s="1"/>
  <c r="R197" i="9"/>
  <c r="N310" i="9"/>
  <c r="K310" i="9"/>
  <c r="R284" i="9"/>
  <c r="S284" i="9"/>
  <c r="L284" i="9" s="1"/>
  <c r="T284" i="9" s="1"/>
  <c r="N244" i="9"/>
  <c r="K244" i="9"/>
  <c r="R244" i="9"/>
  <c r="S224" i="9"/>
  <c r="L224" i="9" s="1"/>
  <c r="T224" i="9" s="1"/>
  <c r="Q204" i="9"/>
  <c r="S204" i="9"/>
  <c r="L204" i="9" s="1"/>
  <c r="T204" i="9" s="1"/>
  <c r="R184" i="9"/>
  <c r="R164" i="9"/>
  <c r="R279" i="9"/>
  <c r="Q239" i="9"/>
  <c r="R239" i="9"/>
  <c r="Q219" i="9"/>
  <c r="Q199" i="9"/>
  <c r="S179" i="9"/>
  <c r="L179" i="9" s="1"/>
  <c r="T179" i="9" s="1"/>
  <c r="K159" i="9"/>
  <c r="N159" i="9"/>
  <c r="K76" i="9"/>
  <c r="N76" i="9"/>
  <c r="K36" i="9"/>
  <c r="N36" i="9"/>
  <c r="Q157" i="9"/>
  <c r="K115" i="9"/>
  <c r="N115" i="9"/>
  <c r="R115" i="9"/>
  <c r="Q115" i="9"/>
  <c r="S95" i="9"/>
  <c r="L95" i="9" s="1"/>
  <c r="T95" i="9" s="1"/>
  <c r="K95" i="9"/>
  <c r="N95" i="9"/>
  <c r="K55" i="9"/>
  <c r="N55" i="9"/>
  <c r="R15" i="9"/>
  <c r="Q15" i="9"/>
  <c r="R82" i="9"/>
  <c r="S62" i="9"/>
  <c r="L62" i="9" s="1"/>
  <c r="T62" i="9" s="1"/>
  <c r="Q22" i="9"/>
  <c r="S149" i="9"/>
  <c r="L149" i="9" s="1"/>
  <c r="T149" i="9" s="1"/>
  <c r="R149" i="9"/>
  <c r="S125" i="9"/>
  <c r="L125" i="9" s="1"/>
  <c r="T125" i="9" s="1"/>
  <c r="N125" i="9"/>
  <c r="K125" i="9"/>
  <c r="S105" i="9"/>
  <c r="L105" i="9" s="1"/>
  <c r="T105" i="9" s="1"/>
  <c r="Q85" i="9"/>
  <c r="R85" i="9"/>
  <c r="R65" i="9"/>
  <c r="S45" i="9"/>
  <c r="L45" i="9" s="1"/>
  <c r="T45" i="9" s="1"/>
  <c r="Q45" i="9"/>
  <c r="R5" i="9"/>
  <c r="K549" i="8"/>
  <c r="N549" i="8"/>
  <c r="S544" i="8"/>
  <c r="L544" i="8" s="1"/>
  <c r="T544" i="8" s="1"/>
  <c r="S555" i="8"/>
  <c r="L555" i="8" s="1"/>
  <c r="T555" i="8" s="1"/>
  <c r="R492" i="8"/>
  <c r="Q472" i="8"/>
  <c r="R472" i="8"/>
  <c r="S412" i="8"/>
  <c r="L412" i="8" s="1"/>
  <c r="T412" i="8" s="1"/>
  <c r="R412" i="8"/>
  <c r="K519" i="8"/>
  <c r="N519" i="8"/>
  <c r="S499" i="8"/>
  <c r="L499" i="8" s="1"/>
  <c r="T499" i="8" s="1"/>
  <c r="Q479" i="8"/>
  <c r="Q419" i="8"/>
  <c r="N399" i="8"/>
  <c r="K399" i="8"/>
  <c r="R502" i="8"/>
  <c r="R380" i="8"/>
  <c r="R300" i="8"/>
  <c r="Q280" i="8"/>
  <c r="N396" i="8"/>
  <c r="K396" i="8"/>
  <c r="R396" i="8"/>
  <c r="S302" i="8"/>
  <c r="L302" i="8" s="1"/>
  <c r="T302" i="8" s="1"/>
  <c r="R302" i="8"/>
  <c r="Q345" i="8"/>
  <c r="R345" i="8"/>
  <c r="S265" i="8"/>
  <c r="L265" i="8" s="1"/>
  <c r="T265" i="8" s="1"/>
  <c r="R171" i="8"/>
  <c r="S151" i="8"/>
  <c r="L151" i="8" s="1"/>
  <c r="T151" i="8" s="1"/>
  <c r="N131" i="8"/>
  <c r="K131" i="8"/>
  <c r="N285" i="8"/>
  <c r="K285" i="8"/>
  <c r="R254" i="8"/>
  <c r="S214" i="8"/>
  <c r="L214" i="8" s="1"/>
  <c r="T214" i="8" s="1"/>
  <c r="R194" i="8"/>
  <c r="Q194" i="8"/>
  <c r="N154" i="8"/>
  <c r="K154" i="8"/>
  <c r="S305" i="8"/>
  <c r="L305" i="8" s="1"/>
  <c r="T305" i="8" s="1"/>
  <c r="K249" i="8"/>
  <c r="N249" i="8"/>
  <c r="Q249" i="8"/>
  <c r="Q229" i="8"/>
  <c r="R189" i="8"/>
  <c r="S169" i="8"/>
  <c r="L169" i="8" s="1"/>
  <c r="T169" i="8" s="1"/>
  <c r="R149" i="8"/>
  <c r="S325" i="8"/>
  <c r="L325" i="8" s="1"/>
  <c r="T325" i="8" s="1"/>
  <c r="S109" i="8"/>
  <c r="L109" i="8" s="1"/>
  <c r="T109" i="8" s="1"/>
  <c r="N89" i="8"/>
  <c r="K89" i="8"/>
  <c r="S89" i="8"/>
  <c r="L89" i="8" s="1"/>
  <c r="T89" i="8" s="1"/>
  <c r="R29" i="8"/>
  <c r="N29" i="8"/>
  <c r="K29" i="8"/>
  <c r="Q9" i="8"/>
  <c r="K9" i="8"/>
  <c r="N9" i="8"/>
  <c r="Q66" i="8"/>
  <c r="R66" i="8"/>
  <c r="Q224" i="8"/>
  <c r="S224" i="8"/>
  <c r="L224" i="8" s="1"/>
  <c r="T224" i="8" s="1"/>
  <c r="S144" i="8"/>
  <c r="L144" i="8" s="1"/>
  <c r="T144" i="8" s="1"/>
  <c r="Q76" i="8"/>
  <c r="S76" i="8"/>
  <c r="L76" i="8" s="1"/>
  <c r="T76" i="8" s="1"/>
  <c r="R76" i="8"/>
  <c r="K16" i="8"/>
  <c r="N16" i="8"/>
  <c r="N124" i="8"/>
  <c r="K124" i="8"/>
  <c r="R124" i="8"/>
  <c r="R90" i="8"/>
  <c r="Q90" i="8"/>
  <c r="N34" i="8"/>
  <c r="K34" i="8"/>
  <c r="Q269" i="8"/>
  <c r="R120" i="8"/>
  <c r="S120" i="8"/>
  <c r="L120" i="8" s="1"/>
  <c r="T120" i="8" s="1"/>
  <c r="N79" i="8"/>
  <c r="K79" i="8"/>
  <c r="S59" i="8"/>
  <c r="L59" i="8" s="1"/>
  <c r="T59" i="8" s="1"/>
  <c r="K59" i="8"/>
  <c r="N59" i="8"/>
  <c r="R19" i="8"/>
  <c r="Q389" i="8"/>
  <c r="N389" i="8"/>
  <c r="K389" i="8"/>
  <c r="Q220" i="8"/>
  <c r="N22" i="8"/>
  <c r="K22" i="8"/>
  <c r="Q556" i="7"/>
  <c r="N556" i="7"/>
  <c r="K556" i="7"/>
  <c r="K545" i="7"/>
  <c r="N545" i="7"/>
  <c r="Q545" i="7"/>
  <c r="R425" i="7"/>
  <c r="H548" i="7"/>
  <c r="R544" i="7"/>
  <c r="Q524" i="7"/>
  <c r="Q484" i="7"/>
  <c r="Q464" i="7"/>
  <c r="Q424" i="7"/>
  <c r="K404" i="7"/>
  <c r="N404" i="7"/>
  <c r="Q557" i="7"/>
  <c r="N535" i="7"/>
  <c r="K535" i="7"/>
  <c r="S495" i="7"/>
  <c r="L495" i="7" s="1"/>
  <c r="T495" i="7" s="1"/>
  <c r="N475" i="7"/>
  <c r="K475" i="7"/>
  <c r="S475" i="7"/>
  <c r="L475" i="7" s="1"/>
  <c r="T475" i="7" s="1"/>
  <c r="R455" i="7"/>
  <c r="N455" i="7"/>
  <c r="K455" i="7"/>
  <c r="S455" i="7"/>
  <c r="L455" i="7" s="1"/>
  <c r="T455" i="7" s="1"/>
  <c r="N435" i="7"/>
  <c r="K435" i="7"/>
  <c r="S435" i="7"/>
  <c r="L435" i="7" s="1"/>
  <c r="T435" i="7" s="1"/>
  <c r="Q415" i="7"/>
  <c r="S430" i="7"/>
  <c r="L430" i="7" s="1"/>
  <c r="T430" i="7" s="1"/>
  <c r="Q384" i="7"/>
  <c r="S364" i="7"/>
  <c r="L364" i="7" s="1"/>
  <c r="T364" i="7" s="1"/>
  <c r="Q364" i="7"/>
  <c r="Q344" i="7"/>
  <c r="S344" i="7"/>
  <c r="L344" i="7" s="1"/>
  <c r="T344" i="7" s="1"/>
  <c r="N324" i="7"/>
  <c r="K324" i="7"/>
  <c r="K371" i="7"/>
  <c r="N371" i="7"/>
  <c r="S371" i="7"/>
  <c r="L371" i="7" s="1"/>
  <c r="T371" i="7" s="1"/>
  <c r="R351" i="7"/>
  <c r="N351" i="7"/>
  <c r="K351" i="7"/>
  <c r="Q311" i="7"/>
  <c r="S311" i="7"/>
  <c r="L311" i="7" s="1"/>
  <c r="T311" i="7" s="1"/>
  <c r="Q494" i="7"/>
  <c r="Q414" i="7"/>
  <c r="R362" i="7"/>
  <c r="R342" i="7"/>
  <c r="N342" i="7"/>
  <c r="K342" i="7"/>
  <c r="Q302" i="7"/>
  <c r="S302" i="7"/>
  <c r="L302" i="7" s="1"/>
  <c r="T302" i="7" s="1"/>
  <c r="Q281" i="7"/>
  <c r="K250" i="7"/>
  <c r="N250" i="7"/>
  <c r="K210" i="7"/>
  <c r="N210" i="7"/>
  <c r="R190" i="7"/>
  <c r="S150" i="7"/>
  <c r="L150" i="7" s="1"/>
  <c r="T150" i="7" s="1"/>
  <c r="S130" i="7"/>
  <c r="L130" i="7" s="1"/>
  <c r="T130" i="7" s="1"/>
  <c r="Q389" i="7"/>
  <c r="R305" i="7"/>
  <c r="K249" i="7"/>
  <c r="N249" i="7"/>
  <c r="S229" i="7"/>
  <c r="L229" i="7" s="1"/>
  <c r="T229" i="7" s="1"/>
  <c r="R209" i="7"/>
  <c r="Q189" i="7"/>
  <c r="Q169" i="7"/>
  <c r="Q129" i="7"/>
  <c r="S129" i="7"/>
  <c r="L129" i="7" s="1"/>
  <c r="T129" i="7" s="1"/>
  <c r="N240" i="7"/>
  <c r="K240" i="7"/>
  <c r="S240" i="7"/>
  <c r="L240" i="7" s="1"/>
  <c r="T240" i="7" s="1"/>
  <c r="R180" i="7"/>
  <c r="Q180" i="7"/>
  <c r="K160" i="7"/>
  <c r="N160" i="7"/>
  <c r="Q160" i="7"/>
  <c r="N195" i="7"/>
  <c r="K195" i="7"/>
  <c r="Q171" i="7"/>
  <c r="Q112" i="7"/>
  <c r="R92" i="7"/>
  <c r="Q52" i="7"/>
  <c r="Q12" i="7"/>
  <c r="R131" i="7"/>
  <c r="Q111" i="7"/>
  <c r="S111" i="7"/>
  <c r="L111" i="7" s="1"/>
  <c r="T111" i="7" s="1"/>
  <c r="R111" i="7"/>
  <c r="Q91" i="7"/>
  <c r="R71" i="7"/>
  <c r="S31" i="7"/>
  <c r="L31" i="7" s="1"/>
  <c r="T31" i="7" s="1"/>
  <c r="R31" i="7"/>
  <c r="R11" i="7"/>
  <c r="S11" i="7"/>
  <c r="L11" i="7" s="1"/>
  <c r="T11" i="7" s="1"/>
  <c r="N120" i="7"/>
  <c r="K120" i="7"/>
  <c r="S120" i="7"/>
  <c r="L120" i="7" s="1"/>
  <c r="T120" i="7" s="1"/>
  <c r="R65" i="7"/>
  <c r="S17" i="7"/>
  <c r="L17" i="7" s="1"/>
  <c r="T17" i="7" s="1"/>
  <c r="R17" i="7"/>
  <c r="Q17" i="7"/>
  <c r="S219" i="7"/>
  <c r="L219" i="7" s="1"/>
  <c r="T219" i="7" s="1"/>
  <c r="N139" i="7"/>
  <c r="K139" i="7"/>
  <c r="S110" i="7"/>
  <c r="L110" i="7" s="1"/>
  <c r="T110" i="7" s="1"/>
  <c r="Q110" i="7"/>
  <c r="S90" i="7"/>
  <c r="L90" i="7" s="1"/>
  <c r="T90" i="7" s="1"/>
  <c r="Q90" i="7"/>
  <c r="R50" i="7"/>
  <c r="Q30" i="7"/>
  <c r="Q10" i="7"/>
  <c r="S187" i="8"/>
  <c r="L187" i="8" s="1"/>
  <c r="T187" i="8" s="1"/>
  <c r="K187" i="8"/>
  <c r="N187" i="8"/>
  <c r="S127" i="8"/>
  <c r="L127" i="8" s="1"/>
  <c r="T127" i="8" s="1"/>
  <c r="Q385" i="8"/>
  <c r="N385" i="8"/>
  <c r="K385" i="8"/>
  <c r="R361" i="8"/>
  <c r="S281" i="8"/>
  <c r="L281" i="8" s="1"/>
  <c r="T281" i="8" s="1"/>
  <c r="Q250" i="8"/>
  <c r="K190" i="8"/>
  <c r="N190" i="8"/>
  <c r="R170" i="8"/>
  <c r="K170" i="8"/>
  <c r="N170" i="8"/>
  <c r="K150" i="8"/>
  <c r="N150" i="8"/>
  <c r="K130" i="8"/>
  <c r="N130" i="8"/>
  <c r="R245" i="8"/>
  <c r="Q245" i="8"/>
  <c r="N205" i="8"/>
  <c r="K205" i="8"/>
  <c r="Q185" i="8"/>
  <c r="R185" i="8"/>
  <c r="N165" i="8"/>
  <c r="K165" i="8"/>
  <c r="R145" i="8"/>
  <c r="Q317" i="8"/>
  <c r="R105" i="8"/>
  <c r="S85" i="8"/>
  <c r="L85" i="8" s="1"/>
  <c r="T85" i="8" s="1"/>
  <c r="Q85" i="8"/>
  <c r="R65" i="8"/>
  <c r="Q45" i="8"/>
  <c r="K25" i="8"/>
  <c r="N25" i="8"/>
  <c r="S5" i="8"/>
  <c r="L5" i="8" s="1"/>
  <c r="T5" i="8" s="1"/>
  <c r="N152" i="8"/>
  <c r="K152" i="8"/>
  <c r="R62" i="8"/>
  <c r="Q204" i="8"/>
  <c r="N204" i="8"/>
  <c r="K204" i="8"/>
  <c r="R137" i="8"/>
  <c r="N112" i="8"/>
  <c r="K112" i="8"/>
  <c r="S92" i="8"/>
  <c r="L92" i="8" s="1"/>
  <c r="T92" i="8" s="1"/>
  <c r="R92" i="8"/>
  <c r="S114" i="8"/>
  <c r="L114" i="8" s="1"/>
  <c r="T114" i="8" s="1"/>
  <c r="Q54" i="8"/>
  <c r="R54" i="8"/>
  <c r="S30" i="8"/>
  <c r="L30" i="8" s="1"/>
  <c r="T30" i="8" s="1"/>
  <c r="R30" i="8"/>
  <c r="S136" i="8"/>
  <c r="L136" i="8" s="1"/>
  <c r="T136" i="8" s="1"/>
  <c r="R115" i="8"/>
  <c r="S95" i="8"/>
  <c r="L95" i="8" s="1"/>
  <c r="T95" i="8" s="1"/>
  <c r="N75" i="8"/>
  <c r="K75" i="8"/>
  <c r="S75" i="8"/>
  <c r="L75" i="8" s="1"/>
  <c r="T75" i="8" s="1"/>
  <c r="N55" i="8"/>
  <c r="K55" i="8"/>
  <c r="R252" i="8"/>
  <c r="Q252" i="8"/>
  <c r="Q200" i="8"/>
  <c r="R10" i="8"/>
  <c r="R555" i="7"/>
  <c r="S501" i="7"/>
  <c r="L501" i="7" s="1"/>
  <c r="T501" i="7" s="1"/>
  <c r="Q421" i="7"/>
  <c r="R421" i="7"/>
  <c r="S520" i="7"/>
  <c r="L520" i="7" s="1"/>
  <c r="T520" i="7" s="1"/>
  <c r="K500" i="7"/>
  <c r="N500" i="7"/>
  <c r="R480" i="7"/>
  <c r="R440" i="7"/>
  <c r="S420" i="7"/>
  <c r="L420" i="7" s="1"/>
  <c r="T420" i="7" s="1"/>
  <c r="K420" i="7"/>
  <c r="N420" i="7"/>
  <c r="N491" i="7"/>
  <c r="K491" i="7"/>
  <c r="R471" i="7"/>
  <c r="Q411" i="7"/>
  <c r="Q399" i="7"/>
  <c r="Q360" i="7"/>
  <c r="Q340" i="7"/>
  <c r="K300" i="7"/>
  <c r="N300" i="7"/>
  <c r="Q287" i="7"/>
  <c r="K287" i="7"/>
  <c r="N287" i="7"/>
  <c r="S546" i="7"/>
  <c r="L546" i="7" s="1"/>
  <c r="T546" i="7" s="1"/>
  <c r="S474" i="7"/>
  <c r="L474" i="7" s="1"/>
  <c r="T474" i="7" s="1"/>
  <c r="N474" i="7"/>
  <c r="K474" i="7"/>
  <c r="S374" i="7"/>
  <c r="L374" i="7" s="1"/>
  <c r="T374" i="7" s="1"/>
  <c r="N354" i="7"/>
  <c r="K354" i="7"/>
  <c r="R354" i="7"/>
  <c r="R334" i="7"/>
  <c r="N314" i="7"/>
  <c r="K314" i="7"/>
  <c r="Q294" i="7"/>
  <c r="R274" i="7"/>
  <c r="S274" i="7"/>
  <c r="L274" i="7" s="1"/>
  <c r="T274" i="7" s="1"/>
  <c r="Q186" i="7"/>
  <c r="S186" i="7"/>
  <c r="L186" i="7" s="1"/>
  <c r="T186" i="7" s="1"/>
  <c r="R166" i="7"/>
  <c r="Q126" i="7"/>
  <c r="N369" i="7"/>
  <c r="K369" i="7"/>
  <c r="R369" i="7"/>
  <c r="K245" i="7"/>
  <c r="N245" i="7"/>
  <c r="Q225" i="7"/>
  <c r="Q205" i="7"/>
  <c r="R205" i="7"/>
  <c r="Q145" i="7"/>
  <c r="R125" i="7"/>
  <c r="Q125" i="7"/>
  <c r="R256" i="7"/>
  <c r="N216" i="7"/>
  <c r="K216" i="7"/>
  <c r="R216" i="7"/>
  <c r="Q196" i="7"/>
  <c r="S265" i="7"/>
  <c r="L265" i="7" s="1"/>
  <c r="T265" i="7" s="1"/>
  <c r="R136" i="7"/>
  <c r="Q136" i="7"/>
  <c r="R104" i="7"/>
  <c r="R84" i="7"/>
  <c r="K64" i="7"/>
  <c r="N64" i="7"/>
  <c r="K44" i="7"/>
  <c r="N44" i="7"/>
  <c r="K4" i="7"/>
  <c r="N4" i="7"/>
  <c r="S261" i="7"/>
  <c r="L261" i="7" s="1"/>
  <c r="T261" i="7" s="1"/>
  <c r="S87" i="7"/>
  <c r="L87" i="7" s="1"/>
  <c r="T87" i="7" s="1"/>
  <c r="R27" i="7"/>
  <c r="S109" i="7"/>
  <c r="L109" i="7" s="1"/>
  <c r="T109" i="7" s="1"/>
  <c r="K109" i="7"/>
  <c r="N109" i="7"/>
  <c r="Q5" i="7"/>
  <c r="N199" i="7"/>
  <c r="K199" i="7"/>
  <c r="S86" i="7"/>
  <c r="L86" i="7" s="1"/>
  <c r="T86" i="7" s="1"/>
  <c r="S66" i="7"/>
  <c r="L66" i="7" s="1"/>
  <c r="T66" i="7" s="1"/>
  <c r="S85" i="7"/>
  <c r="L85" i="7" s="1"/>
  <c r="T85" i="7" s="1"/>
  <c r="R199" i="8"/>
  <c r="R159" i="8"/>
  <c r="Q159" i="8"/>
  <c r="Q119" i="8"/>
  <c r="Q186" i="8"/>
  <c r="S166" i="8"/>
  <c r="L166" i="8" s="1"/>
  <c r="T166" i="8" s="1"/>
  <c r="R146" i="8"/>
  <c r="N241" i="8"/>
  <c r="K241" i="8"/>
  <c r="S241" i="8"/>
  <c r="L241" i="8" s="1"/>
  <c r="T241" i="8" s="1"/>
  <c r="R241" i="8"/>
  <c r="Q221" i="8"/>
  <c r="Q201" i="8"/>
  <c r="S201" i="8"/>
  <c r="L201" i="8" s="1"/>
  <c r="T201" i="8" s="1"/>
  <c r="N161" i="8"/>
  <c r="K161" i="8"/>
  <c r="S161" i="8"/>
  <c r="L161" i="8" s="1"/>
  <c r="T161" i="8" s="1"/>
  <c r="S140" i="8"/>
  <c r="L140" i="8" s="1"/>
  <c r="T140" i="8" s="1"/>
  <c r="Q101" i="8"/>
  <c r="R101" i="8"/>
  <c r="R81" i="8"/>
  <c r="K61" i="8"/>
  <c r="N61" i="8"/>
  <c r="K41" i="8"/>
  <c r="N41" i="8"/>
  <c r="R21" i="8"/>
  <c r="N256" i="8"/>
  <c r="K256" i="8"/>
  <c r="S256" i="8"/>
  <c r="L256" i="8" s="1"/>
  <c r="T256" i="8" s="1"/>
  <c r="Q82" i="8"/>
  <c r="R369" i="8"/>
  <c r="N184" i="8"/>
  <c r="K184" i="8"/>
  <c r="N104" i="8"/>
  <c r="K104" i="8"/>
  <c r="Q44" i="8"/>
  <c r="S4" i="8"/>
  <c r="L4" i="8" s="1"/>
  <c r="T4" i="8" s="1"/>
  <c r="R4" i="8"/>
  <c r="N156" i="8"/>
  <c r="K156" i="8"/>
  <c r="R156" i="8"/>
  <c r="K110" i="8"/>
  <c r="N110" i="8"/>
  <c r="Q129" i="8"/>
  <c r="R129" i="8"/>
  <c r="N71" i="8"/>
  <c r="K71" i="8"/>
  <c r="Q71" i="8"/>
  <c r="S51" i="8"/>
  <c r="L51" i="8" s="1"/>
  <c r="T51" i="8" s="1"/>
  <c r="S31" i="8"/>
  <c r="L31" i="8" s="1"/>
  <c r="T31" i="8" s="1"/>
  <c r="Q31" i="8"/>
  <c r="S11" i="8"/>
  <c r="L11" i="8" s="1"/>
  <c r="T11" i="8" s="1"/>
  <c r="R477" i="7"/>
  <c r="Q477" i="7"/>
  <c r="Q417" i="7"/>
  <c r="Q536" i="7"/>
  <c r="S496" i="7"/>
  <c r="L496" i="7" s="1"/>
  <c r="T496" i="7" s="1"/>
  <c r="R496" i="7"/>
  <c r="Q496" i="7"/>
  <c r="S476" i="7"/>
  <c r="L476" i="7" s="1"/>
  <c r="T476" i="7" s="1"/>
  <c r="S436" i="7"/>
  <c r="L436" i="7" s="1"/>
  <c r="T436" i="7" s="1"/>
  <c r="R416" i="7"/>
  <c r="S396" i="7"/>
  <c r="L396" i="7" s="1"/>
  <c r="T396" i="7" s="1"/>
  <c r="K547" i="7"/>
  <c r="N547" i="7"/>
  <c r="N502" i="7"/>
  <c r="K502" i="7"/>
  <c r="R502" i="7"/>
  <c r="N470" i="7"/>
  <c r="K470" i="7"/>
  <c r="R470" i="7"/>
  <c r="N395" i="7"/>
  <c r="K395" i="7"/>
  <c r="S376" i="7"/>
  <c r="L376" i="7" s="1"/>
  <c r="T376" i="7" s="1"/>
  <c r="S554" i="7"/>
  <c r="L554" i="7" s="1"/>
  <c r="T554" i="7" s="1"/>
  <c r="R339" i="7"/>
  <c r="S339" i="7"/>
  <c r="L339" i="7" s="1"/>
  <c r="T339" i="7" s="1"/>
  <c r="Q319" i="7"/>
  <c r="K299" i="7"/>
  <c r="N299" i="7"/>
  <c r="R299" i="7"/>
  <c r="S279" i="7"/>
  <c r="L279" i="7" s="1"/>
  <c r="T279" i="7" s="1"/>
  <c r="Q350" i="7"/>
  <c r="R330" i="7"/>
  <c r="N310" i="7"/>
  <c r="K310" i="7"/>
  <c r="S310" i="7"/>
  <c r="L310" i="7" s="1"/>
  <c r="T310" i="7" s="1"/>
  <c r="Q270" i="7"/>
  <c r="Q309" i="7"/>
  <c r="N260" i="7"/>
  <c r="K260" i="7"/>
  <c r="S162" i="7"/>
  <c r="L162" i="7" s="1"/>
  <c r="T162" i="7" s="1"/>
  <c r="K162" i="7"/>
  <c r="N162" i="7"/>
  <c r="S349" i="7"/>
  <c r="L349" i="7" s="1"/>
  <c r="T349" i="7" s="1"/>
  <c r="Q241" i="7"/>
  <c r="S221" i="7"/>
  <c r="L221" i="7" s="1"/>
  <c r="T221" i="7" s="1"/>
  <c r="N161" i="7"/>
  <c r="K161" i="7"/>
  <c r="Q121" i="7"/>
  <c r="S345" i="7"/>
  <c r="L345" i="7" s="1"/>
  <c r="T345" i="7" s="1"/>
  <c r="N345" i="7"/>
  <c r="K345" i="7"/>
  <c r="R252" i="7"/>
  <c r="S172" i="7"/>
  <c r="L172" i="7" s="1"/>
  <c r="T172" i="7" s="1"/>
  <c r="Q152" i="7"/>
  <c r="S235" i="7"/>
  <c r="L235" i="7" s="1"/>
  <c r="T235" i="7" s="1"/>
  <c r="Q235" i="7"/>
  <c r="N211" i="7"/>
  <c r="K211" i="7"/>
  <c r="N155" i="7"/>
  <c r="K155" i="7"/>
  <c r="R100" i="7"/>
  <c r="N80" i="7"/>
  <c r="K80" i="7"/>
  <c r="K60" i="7"/>
  <c r="N60" i="7"/>
  <c r="R40" i="7"/>
  <c r="R20" i="7"/>
  <c r="S20" i="7"/>
  <c r="L20" i="7" s="1"/>
  <c r="T20" i="7" s="1"/>
  <c r="Q289" i="7"/>
  <c r="N81" i="7"/>
  <c r="K81" i="7"/>
  <c r="S21" i="7"/>
  <c r="L21" i="7" s="1"/>
  <c r="T21" i="7" s="1"/>
  <c r="S135" i="7"/>
  <c r="L135" i="7" s="1"/>
  <c r="T135" i="7" s="1"/>
  <c r="S99" i="7"/>
  <c r="L99" i="7" s="1"/>
  <c r="T99" i="7" s="1"/>
  <c r="N79" i="7"/>
  <c r="K79" i="7"/>
  <c r="Q59" i="7"/>
  <c r="S19" i="7"/>
  <c r="L19" i="7" s="1"/>
  <c r="T19" i="7" s="1"/>
  <c r="N251" i="7"/>
  <c r="K251" i="7"/>
  <c r="Q49" i="7"/>
  <c r="R530" i="7"/>
  <c r="N530" i="7"/>
  <c r="K530" i="7"/>
  <c r="R179" i="7"/>
  <c r="N179" i="7"/>
  <c r="K179" i="7"/>
  <c r="Q127" i="7"/>
  <c r="R82" i="7"/>
  <c r="N62" i="7"/>
  <c r="K62" i="7"/>
  <c r="Q62" i="7"/>
  <c r="S22" i="7"/>
  <c r="L22" i="7" s="1"/>
  <c r="T22" i="7" s="1"/>
  <c r="R77" i="7"/>
  <c r="S195" i="8"/>
  <c r="L195" i="8" s="1"/>
  <c r="T195" i="8" s="1"/>
  <c r="Q195" i="8"/>
  <c r="Q175" i="8"/>
  <c r="K175" i="8"/>
  <c r="N175" i="8"/>
  <c r="S155" i="8"/>
  <c r="L155" i="8" s="1"/>
  <c r="T155" i="8" s="1"/>
  <c r="S135" i="8"/>
  <c r="L135" i="8" s="1"/>
  <c r="T135" i="8" s="1"/>
  <c r="S537" i="8"/>
  <c r="L537" i="8" s="1"/>
  <c r="T537" i="8" s="1"/>
  <c r="S377" i="8"/>
  <c r="L377" i="8" s="1"/>
  <c r="T377" i="8" s="1"/>
  <c r="N309" i="8"/>
  <c r="K309" i="8"/>
  <c r="N260" i="8"/>
  <c r="K260" i="8"/>
  <c r="R222" i="8"/>
  <c r="R202" i="8"/>
  <c r="Q162" i="8"/>
  <c r="Q329" i="8"/>
  <c r="Q197" i="8"/>
  <c r="Q157" i="8"/>
  <c r="K157" i="8"/>
  <c r="N157" i="8"/>
  <c r="K77" i="8"/>
  <c r="N77" i="8"/>
  <c r="Q77" i="8"/>
  <c r="S26" i="8"/>
  <c r="L26" i="8" s="1"/>
  <c r="T26" i="8" s="1"/>
  <c r="N164" i="8"/>
  <c r="K164" i="8"/>
  <c r="Q121" i="8"/>
  <c r="Q100" i="8"/>
  <c r="S80" i="8"/>
  <c r="L80" i="8" s="1"/>
  <c r="T80" i="8" s="1"/>
  <c r="S60" i="8"/>
  <c r="L60" i="8" s="1"/>
  <c r="T60" i="8" s="1"/>
  <c r="S40" i="8"/>
  <c r="L40" i="8" s="1"/>
  <c r="T40" i="8" s="1"/>
  <c r="N212" i="8"/>
  <c r="K212" i="8"/>
  <c r="Q46" i="8"/>
  <c r="S125" i="8"/>
  <c r="L125" i="8" s="1"/>
  <c r="T125" i="8" s="1"/>
  <c r="R87" i="8"/>
  <c r="R27" i="8"/>
  <c r="S172" i="8"/>
  <c r="L172" i="8" s="1"/>
  <c r="T172" i="8" s="1"/>
  <c r="Q549" i="7"/>
  <c r="G553" i="7"/>
  <c r="H553" i="7"/>
  <c r="R549" i="7"/>
  <c r="Q489" i="7"/>
  <c r="Q469" i="7"/>
  <c r="K449" i="7"/>
  <c r="N449" i="7"/>
  <c r="S449" i="7"/>
  <c r="L449" i="7" s="1"/>
  <c r="T449" i="7" s="1"/>
  <c r="K429" i="7"/>
  <c r="N429" i="7"/>
  <c r="R409" i="7"/>
  <c r="S409" i="7"/>
  <c r="L409" i="7" s="1"/>
  <c r="T409" i="7" s="1"/>
  <c r="Q492" i="7"/>
  <c r="R472" i="7"/>
  <c r="N412" i="7"/>
  <c r="K412" i="7"/>
  <c r="K519" i="7"/>
  <c r="N519" i="7"/>
  <c r="S499" i="7"/>
  <c r="L499" i="7" s="1"/>
  <c r="T499" i="7" s="1"/>
  <c r="S479" i="7"/>
  <c r="L479" i="7" s="1"/>
  <c r="T479" i="7" s="1"/>
  <c r="N479" i="7"/>
  <c r="K479" i="7"/>
  <c r="N439" i="7"/>
  <c r="K439" i="7"/>
  <c r="Q439" i="7"/>
  <c r="Q419" i="7"/>
  <c r="S419" i="7"/>
  <c r="L419" i="7" s="1"/>
  <c r="T419" i="7" s="1"/>
  <c r="K490" i="7"/>
  <c r="N490" i="7"/>
  <c r="N410" i="7"/>
  <c r="K410" i="7"/>
  <c r="N392" i="7"/>
  <c r="K392" i="7"/>
  <c r="R392" i="7"/>
  <c r="S534" i="7"/>
  <c r="L534" i="7" s="1"/>
  <c r="T534" i="7" s="1"/>
  <c r="R375" i="7"/>
  <c r="K355" i="7"/>
  <c r="N355" i="7"/>
  <c r="Q275" i="7"/>
  <c r="R275" i="7"/>
  <c r="S514" i="7"/>
  <c r="L514" i="7" s="1"/>
  <c r="T514" i="7" s="1"/>
  <c r="N326" i="7"/>
  <c r="K326" i="7"/>
  <c r="Q326" i="7"/>
  <c r="S306" i="7"/>
  <c r="L306" i="7" s="1"/>
  <c r="T306" i="7" s="1"/>
  <c r="K286" i="7"/>
  <c r="N286" i="7"/>
  <c r="Q234" i="7"/>
  <c r="S194" i="7"/>
  <c r="L194" i="7" s="1"/>
  <c r="T194" i="7" s="1"/>
  <c r="S174" i="7"/>
  <c r="L174" i="7" s="1"/>
  <c r="T174" i="7" s="1"/>
  <c r="Q174" i="7"/>
  <c r="R154" i="7"/>
  <c r="Q134" i="7"/>
  <c r="N329" i="7"/>
  <c r="K329" i="7"/>
  <c r="Q257" i="7"/>
  <c r="K197" i="7"/>
  <c r="N197" i="7"/>
  <c r="Q197" i="7"/>
  <c r="R157" i="7"/>
  <c r="K137" i="7"/>
  <c r="N137" i="7"/>
  <c r="R365" i="7"/>
  <c r="S244" i="7"/>
  <c r="L244" i="7" s="1"/>
  <c r="T244" i="7" s="1"/>
  <c r="N244" i="7"/>
  <c r="K244" i="7"/>
  <c r="S224" i="7"/>
  <c r="L224" i="7" s="1"/>
  <c r="T224" i="7" s="1"/>
  <c r="N204" i="7"/>
  <c r="K204" i="7"/>
  <c r="R184" i="7"/>
  <c r="Q184" i="7"/>
  <c r="S164" i="7"/>
  <c r="L164" i="7" s="1"/>
  <c r="T164" i="7" s="1"/>
  <c r="K164" i="7"/>
  <c r="N164" i="7"/>
  <c r="Q144" i="7"/>
  <c r="R175" i="7"/>
  <c r="S175" i="7"/>
  <c r="L175" i="7" s="1"/>
  <c r="T175" i="7" s="1"/>
  <c r="R151" i="7"/>
  <c r="S151" i="7"/>
  <c r="L151" i="7" s="1"/>
  <c r="T151" i="7" s="1"/>
  <c r="R96" i="7"/>
  <c r="R76" i="7"/>
  <c r="S76" i="7"/>
  <c r="L76" i="7" s="1"/>
  <c r="T76" i="7" s="1"/>
  <c r="Q255" i="7"/>
  <c r="R61" i="7"/>
  <c r="Q115" i="7"/>
  <c r="K115" i="7"/>
  <c r="N115" i="7"/>
  <c r="S95" i="7"/>
  <c r="L95" i="7" s="1"/>
  <c r="T95" i="7" s="1"/>
  <c r="R95" i="7"/>
  <c r="S55" i="7"/>
  <c r="L55" i="7" s="1"/>
  <c r="T55" i="7" s="1"/>
  <c r="K35" i="7"/>
  <c r="N35" i="7"/>
  <c r="R15" i="7"/>
  <c r="S124" i="7"/>
  <c r="L124" i="7" s="1"/>
  <c r="T124" i="7" s="1"/>
  <c r="S89" i="7"/>
  <c r="L89" i="7" s="1"/>
  <c r="T89" i="7" s="1"/>
  <c r="R239" i="7"/>
  <c r="N159" i="7"/>
  <c r="K159" i="7"/>
  <c r="Q159" i="7"/>
  <c r="S114" i="7"/>
  <c r="L114" i="7" s="1"/>
  <c r="T114" i="7" s="1"/>
  <c r="R114" i="7"/>
  <c r="R94" i="7"/>
  <c r="Q74" i="7"/>
  <c r="S54" i="7"/>
  <c r="L54" i="7" s="1"/>
  <c r="T54" i="7" s="1"/>
  <c r="R14" i="7"/>
  <c r="Q69" i="7"/>
  <c r="R492" i="6"/>
  <c r="R472" i="6"/>
  <c r="R412" i="6"/>
  <c r="K392" i="6"/>
  <c r="N392" i="6"/>
  <c r="R425" i="6"/>
  <c r="K374" i="6"/>
  <c r="N374" i="6"/>
  <c r="Q374" i="6"/>
  <c r="G378" i="6"/>
  <c r="S354" i="6"/>
  <c r="L354" i="6" s="1"/>
  <c r="T354" i="6" s="1"/>
  <c r="S294" i="6"/>
  <c r="L294" i="6" s="1"/>
  <c r="T294" i="6" s="1"/>
  <c r="K294" i="6"/>
  <c r="N294" i="6"/>
  <c r="K537" i="6"/>
  <c r="N537" i="6"/>
  <c r="R469" i="6"/>
  <c r="H473" i="6"/>
  <c r="G473" i="6"/>
  <c r="Q469" i="6"/>
  <c r="N389" i="6"/>
  <c r="K389" i="6"/>
  <c r="K365" i="6"/>
  <c r="N365" i="6"/>
  <c r="Q345" i="6"/>
  <c r="K325" i="6"/>
  <c r="N325" i="6"/>
  <c r="N285" i="6"/>
  <c r="K285" i="6"/>
  <c r="R265" i="6"/>
  <c r="Q265" i="6"/>
  <c r="R245" i="6"/>
  <c r="S245" i="6"/>
  <c r="L245" i="6" s="1"/>
  <c r="T245" i="6" s="1"/>
  <c r="H493" i="6"/>
  <c r="N493" i="6" s="1"/>
  <c r="R489" i="6"/>
  <c r="N409" i="6"/>
  <c r="K409" i="6"/>
  <c r="S252" i="6"/>
  <c r="L252" i="6" s="1"/>
  <c r="T252" i="6" s="1"/>
  <c r="H323" i="6"/>
  <c r="R319" i="6"/>
  <c r="N221" i="6"/>
  <c r="K221" i="6"/>
  <c r="H148" i="6"/>
  <c r="R144" i="6"/>
  <c r="G148" i="6"/>
  <c r="Q144" i="6"/>
  <c r="S529" i="6"/>
  <c r="L529" i="6" s="1"/>
  <c r="T529" i="6" s="1"/>
  <c r="Q311" i="6"/>
  <c r="R287" i="6"/>
  <c r="R215" i="6"/>
  <c r="Q215" i="6"/>
  <c r="Q175" i="6"/>
  <c r="Q135" i="6"/>
  <c r="R115" i="6"/>
  <c r="G248" i="6"/>
  <c r="Q244" i="6"/>
  <c r="Q100" i="6"/>
  <c r="R80" i="6"/>
  <c r="R60" i="6"/>
  <c r="Q20" i="6"/>
  <c r="N61" i="6"/>
  <c r="K61" i="6"/>
  <c r="N112" i="6"/>
  <c r="K112" i="6"/>
  <c r="S86" i="6"/>
  <c r="L86" i="6" s="1"/>
  <c r="T86" i="6" s="1"/>
  <c r="K556" i="6"/>
  <c r="N556" i="6"/>
  <c r="R547" i="6"/>
  <c r="N484" i="6"/>
  <c r="K484" i="6"/>
  <c r="S464" i="6"/>
  <c r="L464" i="6" s="1"/>
  <c r="T464" i="6" s="1"/>
  <c r="K464" i="6"/>
  <c r="N464" i="6"/>
  <c r="Q424" i="6"/>
  <c r="G428" i="6"/>
  <c r="R404" i="6"/>
  <c r="H408" i="6"/>
  <c r="S404" i="6"/>
  <c r="L404" i="6" s="1"/>
  <c r="T404" i="6" s="1"/>
  <c r="Q384" i="6"/>
  <c r="G388" i="6"/>
  <c r="N388" i="6" s="1"/>
  <c r="K384" i="6"/>
  <c r="N384" i="6"/>
  <c r="H523" i="6"/>
  <c r="R519" i="6"/>
  <c r="Q499" i="6"/>
  <c r="G503" i="6"/>
  <c r="K499" i="6"/>
  <c r="N499" i="6"/>
  <c r="H503" i="6"/>
  <c r="R499" i="6"/>
  <c r="K479" i="6"/>
  <c r="N479" i="6"/>
  <c r="G443" i="6"/>
  <c r="Q439" i="6"/>
  <c r="S439" i="6"/>
  <c r="L439" i="6" s="1"/>
  <c r="T439" i="6" s="1"/>
  <c r="K502" i="6"/>
  <c r="N502" i="6"/>
  <c r="Q501" i="6"/>
  <c r="R421" i="6"/>
  <c r="K370" i="6"/>
  <c r="N370" i="6"/>
  <c r="R370" i="6"/>
  <c r="K330" i="6"/>
  <c r="N330" i="6"/>
  <c r="K310" i="6"/>
  <c r="N310" i="6"/>
  <c r="R270" i="6"/>
  <c r="N250" i="6"/>
  <c r="K250" i="6"/>
  <c r="Q341" i="6"/>
  <c r="K341" i="6"/>
  <c r="N341" i="6"/>
  <c r="S281" i="6"/>
  <c r="L281" i="6" s="1"/>
  <c r="T281" i="6" s="1"/>
  <c r="N281" i="6"/>
  <c r="K281" i="6"/>
  <c r="Q385" i="6"/>
  <c r="S344" i="6"/>
  <c r="L344" i="6" s="1"/>
  <c r="T344" i="6" s="1"/>
  <c r="N324" i="6"/>
  <c r="K324" i="6"/>
  <c r="R324" i="6"/>
  <c r="H328" i="6"/>
  <c r="G308" i="6"/>
  <c r="Q304" i="6"/>
  <c r="N304" i="6"/>
  <c r="K304" i="6"/>
  <c r="Q197" i="6"/>
  <c r="N197" i="6"/>
  <c r="K197" i="6"/>
  <c r="Q157" i="6"/>
  <c r="S477" i="6"/>
  <c r="L477" i="6" s="1"/>
  <c r="T477" i="6" s="1"/>
  <c r="R240" i="6"/>
  <c r="S220" i="6"/>
  <c r="L220" i="6" s="1"/>
  <c r="T220" i="6" s="1"/>
  <c r="R200" i="6"/>
  <c r="Q160" i="6"/>
  <c r="S355" i="6"/>
  <c r="L355" i="6" s="1"/>
  <c r="T355" i="6" s="1"/>
  <c r="R275" i="6"/>
  <c r="S275" i="6"/>
  <c r="L275" i="6" s="1"/>
  <c r="T275" i="6" s="1"/>
  <c r="S251" i="6"/>
  <c r="L251" i="6" s="1"/>
  <c r="T251" i="6" s="1"/>
  <c r="K251" i="6"/>
  <c r="N251" i="6"/>
  <c r="N211" i="6"/>
  <c r="K211" i="6"/>
  <c r="R211" i="6"/>
  <c r="Q111" i="6"/>
  <c r="S120" i="6"/>
  <c r="L120" i="6" s="1"/>
  <c r="T120" i="6" s="1"/>
  <c r="R76" i="6"/>
  <c r="S76" i="6"/>
  <c r="L76" i="6" s="1"/>
  <c r="T76" i="6" s="1"/>
  <c r="R36" i="6"/>
  <c r="S16" i="6"/>
  <c r="L16" i="6" s="1"/>
  <c r="T16" i="6" s="1"/>
  <c r="Q45" i="6"/>
  <c r="R45" i="6"/>
  <c r="N214" i="6"/>
  <c r="K214" i="6"/>
  <c r="H138" i="6"/>
  <c r="R134" i="6"/>
  <c r="S134" i="6"/>
  <c r="L134" i="6" s="1"/>
  <c r="T134" i="6" s="1"/>
  <c r="S91" i="6"/>
  <c r="L91" i="6" s="1"/>
  <c r="T91" i="6" s="1"/>
  <c r="N71" i="6"/>
  <c r="K71" i="6"/>
  <c r="S31" i="6"/>
  <c r="L31" i="6" s="1"/>
  <c r="T31" i="6" s="1"/>
  <c r="Q11" i="6"/>
  <c r="R11" i="6"/>
  <c r="S77" i="6"/>
  <c r="L77" i="6" s="1"/>
  <c r="T77" i="6" s="1"/>
  <c r="N77" i="6"/>
  <c r="K77" i="6"/>
  <c r="R190" i="6"/>
  <c r="R25" i="6"/>
  <c r="S25" i="6"/>
  <c r="L25" i="6" s="1"/>
  <c r="T25" i="6" s="1"/>
  <c r="Q520" i="6"/>
  <c r="R520" i="6"/>
  <c r="S500" i="6"/>
  <c r="L500" i="6" s="1"/>
  <c r="T500" i="6" s="1"/>
  <c r="R500" i="6"/>
  <c r="R480" i="6"/>
  <c r="Q480" i="6"/>
  <c r="R440" i="6"/>
  <c r="K420" i="6"/>
  <c r="N420" i="6"/>
  <c r="S420" i="6"/>
  <c r="L420" i="6" s="1"/>
  <c r="T420" i="6" s="1"/>
  <c r="S535" i="6"/>
  <c r="L535" i="6" s="1"/>
  <c r="T535" i="6" s="1"/>
  <c r="R495" i="6"/>
  <c r="S475" i="6"/>
  <c r="L475" i="6" s="1"/>
  <c r="T475" i="6" s="1"/>
  <c r="K455" i="6"/>
  <c r="N455" i="6"/>
  <c r="K435" i="6"/>
  <c r="N435" i="6"/>
  <c r="H538" i="6"/>
  <c r="N538" i="6" s="1"/>
  <c r="R534" i="6"/>
  <c r="R494" i="6"/>
  <c r="H498" i="6"/>
  <c r="G478" i="6"/>
  <c r="Q474" i="6"/>
  <c r="Q454" i="6"/>
  <c r="G458" i="6"/>
  <c r="R414" i="6"/>
  <c r="H418" i="6"/>
  <c r="G418" i="6"/>
  <c r="Q414" i="6"/>
  <c r="H398" i="6"/>
  <c r="R394" i="6"/>
  <c r="K326" i="6"/>
  <c r="N326" i="6"/>
  <c r="Q306" i="6"/>
  <c r="R286" i="6"/>
  <c r="N377" i="6"/>
  <c r="K377" i="6"/>
  <c r="Q317" i="6"/>
  <c r="S317" i="6"/>
  <c r="L317" i="6" s="1"/>
  <c r="T317" i="6" s="1"/>
  <c r="Q257" i="6"/>
  <c r="R380" i="6"/>
  <c r="Q360" i="6"/>
  <c r="S340" i="6"/>
  <c r="L340" i="6" s="1"/>
  <c r="T340" i="6" s="1"/>
  <c r="N320" i="6"/>
  <c r="K320" i="6"/>
  <c r="R300" i="6"/>
  <c r="R280" i="6"/>
  <c r="S260" i="6"/>
  <c r="L260" i="6" s="1"/>
  <c r="T260" i="6" s="1"/>
  <c r="H363" i="6"/>
  <c r="R359" i="6"/>
  <c r="S229" i="6"/>
  <c r="L229" i="6" s="1"/>
  <c r="T229" i="6" s="1"/>
  <c r="N229" i="6"/>
  <c r="K229" i="6"/>
  <c r="R209" i="6"/>
  <c r="H213" i="6"/>
  <c r="R169" i="6"/>
  <c r="H173" i="6"/>
  <c r="N173" i="6" s="1"/>
  <c r="K169" i="6"/>
  <c r="N169" i="6"/>
  <c r="H153" i="6"/>
  <c r="R149" i="6"/>
  <c r="G153" i="6"/>
  <c r="Q149" i="6"/>
  <c r="K129" i="6"/>
  <c r="N129" i="6"/>
  <c r="G113" i="6"/>
  <c r="Q109" i="6"/>
  <c r="R375" i="6"/>
  <c r="Q196" i="6"/>
  <c r="S196" i="6"/>
  <c r="L196" i="6" s="1"/>
  <c r="T196" i="6" s="1"/>
  <c r="Q156" i="6"/>
  <c r="S295" i="6"/>
  <c r="L295" i="6" s="1"/>
  <c r="T295" i="6" s="1"/>
  <c r="S187" i="6"/>
  <c r="L187" i="6" s="1"/>
  <c r="T187" i="6" s="1"/>
  <c r="S167" i="6"/>
  <c r="L167" i="6" s="1"/>
  <c r="T167" i="6" s="1"/>
  <c r="Q147" i="6"/>
  <c r="S127" i="6"/>
  <c r="L127" i="6" s="1"/>
  <c r="T127" i="6" s="1"/>
  <c r="K52" i="6"/>
  <c r="N52" i="6"/>
  <c r="K12" i="6"/>
  <c r="N12" i="6"/>
  <c r="R22" i="6"/>
  <c r="H33" i="6"/>
  <c r="R29" i="6"/>
  <c r="R194" i="6"/>
  <c r="H198" i="6"/>
  <c r="R87" i="6"/>
  <c r="N87" i="6"/>
  <c r="K87" i="6"/>
  <c r="S65" i="6"/>
  <c r="L65" i="6" s="1"/>
  <c r="T65" i="6" s="1"/>
  <c r="R186" i="6"/>
  <c r="N130" i="6"/>
  <c r="K130" i="6"/>
  <c r="R130" i="6"/>
  <c r="Q130" i="6"/>
  <c r="R62" i="6"/>
  <c r="S89" i="6"/>
  <c r="L89" i="6" s="1"/>
  <c r="T89" i="6" s="1"/>
  <c r="R21" i="6"/>
  <c r="Q234" i="6"/>
  <c r="G238" i="6"/>
  <c r="O238" i="6" s="1"/>
  <c r="R15" i="6"/>
  <c r="R170" i="6"/>
  <c r="Q170" i="6"/>
  <c r="R70" i="6"/>
  <c r="N166" i="6"/>
  <c r="K166" i="6"/>
  <c r="S66" i="6"/>
  <c r="L66" i="6" s="1"/>
  <c r="T66" i="6" s="1"/>
  <c r="R66" i="6"/>
  <c r="H73" i="6"/>
  <c r="R69" i="6"/>
  <c r="S555" i="6"/>
  <c r="L555" i="6" s="1"/>
  <c r="T555" i="6" s="1"/>
  <c r="Q555" i="6"/>
  <c r="R546" i="6"/>
  <c r="Q536" i="6"/>
  <c r="Q496" i="6"/>
  <c r="R496" i="6"/>
  <c r="Q476" i="6"/>
  <c r="K476" i="6"/>
  <c r="N476" i="6"/>
  <c r="K436" i="6"/>
  <c r="N436" i="6"/>
  <c r="Q416" i="6"/>
  <c r="S396" i="6"/>
  <c r="L396" i="6" s="1"/>
  <c r="T396" i="6" s="1"/>
  <c r="Q396" i="6"/>
  <c r="Q549" i="6"/>
  <c r="Q491" i="6"/>
  <c r="R491" i="6"/>
  <c r="Q471" i="6"/>
  <c r="Q411" i="6"/>
  <c r="Q391" i="6"/>
  <c r="N530" i="6"/>
  <c r="K530" i="6"/>
  <c r="N490" i="6"/>
  <c r="K490" i="6"/>
  <c r="R470" i="6"/>
  <c r="Q430" i="6"/>
  <c r="Q410" i="6"/>
  <c r="N410" i="6"/>
  <c r="K410" i="6"/>
  <c r="R362" i="6"/>
  <c r="K362" i="6"/>
  <c r="N362" i="6"/>
  <c r="Q545" i="6"/>
  <c r="H373" i="6"/>
  <c r="O373" i="6" s="1"/>
  <c r="R369" i="6"/>
  <c r="K349" i="6"/>
  <c r="N349" i="6"/>
  <c r="K329" i="6"/>
  <c r="N329" i="6"/>
  <c r="S309" i="6"/>
  <c r="L309" i="6" s="1"/>
  <c r="T309" i="6" s="1"/>
  <c r="R269" i="6"/>
  <c r="H273" i="6"/>
  <c r="K269" i="6"/>
  <c r="N269" i="6"/>
  <c r="G273" i="6"/>
  <c r="Q269" i="6"/>
  <c r="Q557" i="6"/>
  <c r="Q376" i="6"/>
  <c r="R256" i="6"/>
  <c r="Q339" i="6"/>
  <c r="G343" i="6"/>
  <c r="S339" i="6"/>
  <c r="L339" i="6" s="1"/>
  <c r="T339" i="6" s="1"/>
  <c r="S259" i="6"/>
  <c r="L259" i="6" s="1"/>
  <c r="T259" i="6" s="1"/>
  <c r="S205" i="6"/>
  <c r="L205" i="6" s="1"/>
  <c r="T205" i="6" s="1"/>
  <c r="Q185" i="6"/>
  <c r="S185" i="6"/>
  <c r="L185" i="6" s="1"/>
  <c r="T185" i="6" s="1"/>
  <c r="R165" i="6"/>
  <c r="R145" i="6"/>
  <c r="Q145" i="6"/>
  <c r="Q125" i="6"/>
  <c r="S212" i="6"/>
  <c r="L212" i="6" s="1"/>
  <c r="T212" i="6" s="1"/>
  <c r="S172" i="6"/>
  <c r="L172" i="6" s="1"/>
  <c r="T172" i="6" s="1"/>
  <c r="R152" i="6"/>
  <c r="Q132" i="6"/>
  <c r="S315" i="6"/>
  <c r="L315" i="6" s="1"/>
  <c r="T315" i="6" s="1"/>
  <c r="K239" i="6"/>
  <c r="N239" i="6"/>
  <c r="R219" i="6"/>
  <c r="H223" i="6"/>
  <c r="N199" i="6"/>
  <c r="K199" i="6"/>
  <c r="H183" i="6"/>
  <c r="R179" i="6"/>
  <c r="G183" i="6"/>
  <c r="Q179" i="6"/>
  <c r="N139" i="6"/>
  <c r="K139" i="6"/>
  <c r="Q44" i="6"/>
  <c r="G48" i="6"/>
  <c r="R24" i="6"/>
  <c r="H28" i="6"/>
  <c r="K14" i="6"/>
  <c r="N14" i="6"/>
  <c r="S97" i="6"/>
  <c r="L97" i="6" s="1"/>
  <c r="T97" i="6" s="1"/>
  <c r="K17" i="6"/>
  <c r="N17" i="6"/>
  <c r="S174" i="6"/>
  <c r="L174" i="6" s="1"/>
  <c r="T174" i="6" s="1"/>
  <c r="G178" i="6"/>
  <c r="Q174" i="6"/>
  <c r="G83" i="6"/>
  <c r="Q79" i="6"/>
  <c r="K59" i="6"/>
  <c r="N59" i="6"/>
  <c r="G43" i="6"/>
  <c r="Q39" i="6"/>
  <c r="S39" i="6"/>
  <c r="L39" i="6" s="1"/>
  <c r="T39" i="6" s="1"/>
  <c r="K19" i="6"/>
  <c r="N19" i="6"/>
  <c r="Q19" i="6"/>
  <c r="G23" i="6"/>
  <c r="O23" i="6" s="1"/>
  <c r="G38" i="6"/>
  <c r="Q34" i="6"/>
  <c r="S126" i="6"/>
  <c r="L126" i="6" s="1"/>
  <c r="T126" i="6" s="1"/>
  <c r="Q126" i="6"/>
  <c r="Q74" i="6"/>
  <c r="G78" i="6"/>
  <c r="S54" i="6"/>
  <c r="L54" i="6" s="1"/>
  <c r="T54" i="6" s="1"/>
  <c r="R41" i="6"/>
  <c r="S101" i="6"/>
  <c r="L101" i="6" s="1"/>
  <c r="T101" i="6" s="1"/>
  <c r="K202" i="6"/>
  <c r="N202" i="6"/>
  <c r="S202" i="6"/>
  <c r="L202" i="6" s="1"/>
  <c r="T202" i="6" s="1"/>
  <c r="S146" i="6"/>
  <c r="L146" i="6" s="1"/>
  <c r="T146" i="6" s="1"/>
  <c r="K50" i="6"/>
  <c r="N50" i="6"/>
  <c r="Q81" i="6"/>
  <c r="K81" i="6"/>
  <c r="N81" i="6"/>
  <c r="Q142" i="6"/>
  <c r="Q46" i="6"/>
  <c r="N88" i="15"/>
  <c r="O88" i="15"/>
  <c r="O203" i="15"/>
  <c r="N203" i="15"/>
  <c r="O93" i="15"/>
  <c r="N93" i="15"/>
  <c r="O13" i="15"/>
  <c r="N13" i="15"/>
  <c r="O168" i="15"/>
  <c r="N168" i="15"/>
  <c r="O53" i="15"/>
  <c r="N53" i="15"/>
  <c r="N198" i="15"/>
  <c r="O198" i="15"/>
  <c r="G879" i="15"/>
  <c r="T880" i="15"/>
  <c r="J883" i="15" s="1"/>
  <c r="O443" i="15"/>
  <c r="H879" i="11"/>
  <c r="H879" i="14"/>
  <c r="O213" i="14"/>
  <c r="N213" i="14"/>
  <c r="N268" i="14"/>
  <c r="O268" i="14"/>
  <c r="O83" i="14"/>
  <c r="N83" i="14"/>
  <c r="O103" i="14"/>
  <c r="N103" i="14"/>
  <c r="O288" i="14"/>
  <c r="N288" i="14"/>
  <c r="O373" i="14"/>
  <c r="N373" i="14"/>
  <c r="O548" i="14"/>
  <c r="N548" i="14"/>
  <c r="O148" i="14"/>
  <c r="N148" i="14"/>
  <c r="N383" i="14"/>
  <c r="O383" i="14"/>
  <c r="O428" i="14"/>
  <c r="N428" i="14"/>
  <c r="O18" i="14"/>
  <c r="N18" i="14"/>
  <c r="O223" i="14"/>
  <c r="N223" i="14"/>
  <c r="N358" i="14"/>
  <c r="O358" i="14"/>
  <c r="O93" i="14"/>
  <c r="N23" i="14"/>
  <c r="O23" i="14"/>
  <c r="O153" i="14"/>
  <c r="N153" i="14"/>
  <c r="O233" i="14"/>
  <c r="N233" i="14"/>
  <c r="O263" i="14"/>
  <c r="N263" i="14"/>
  <c r="N533" i="14"/>
  <c r="O533" i="14"/>
  <c r="O253" i="14"/>
  <c r="N253" i="14"/>
  <c r="O348" i="14"/>
  <c r="N348" i="14"/>
  <c r="O458" i="14"/>
  <c r="N458" i="14"/>
  <c r="O498" i="14"/>
  <c r="N498" i="14"/>
  <c r="O28" i="14"/>
  <c r="N28" i="14"/>
  <c r="O13" i="14"/>
  <c r="O53" i="14"/>
  <c r="N53" i="14"/>
  <c r="N68" i="14"/>
  <c r="O68" i="14"/>
  <c r="O188" i="14"/>
  <c r="N188" i="14"/>
  <c r="O228" i="14"/>
  <c r="N228" i="14"/>
  <c r="N138" i="14"/>
  <c r="O138" i="14"/>
  <c r="N178" i="14"/>
  <c r="O178" i="14"/>
  <c r="N218" i="14"/>
  <c r="O218" i="14"/>
  <c r="O323" i="14"/>
  <c r="N323" i="14"/>
  <c r="N423" i="14"/>
  <c r="O423" i="14"/>
  <c r="O558" i="14"/>
  <c r="N558" i="14"/>
  <c r="O78" i="14"/>
  <c r="N78" i="14"/>
  <c r="O143" i="14"/>
  <c r="N143" i="14"/>
  <c r="O183" i="14"/>
  <c r="N183" i="14"/>
  <c r="O468" i="14"/>
  <c r="N468" i="14"/>
  <c r="N293" i="14"/>
  <c r="O293" i="14"/>
  <c r="O353" i="14"/>
  <c r="N353" i="14"/>
  <c r="O488" i="14"/>
  <c r="N488" i="14"/>
  <c r="O453" i="14"/>
  <c r="N453" i="14"/>
  <c r="O473" i="14"/>
  <c r="N473" i="14"/>
  <c r="N398" i="14"/>
  <c r="O398" i="14"/>
  <c r="O73" i="14"/>
  <c r="N73" i="14"/>
  <c r="O113" i="14"/>
  <c r="N113" i="14"/>
  <c r="O193" i="14"/>
  <c r="N193" i="14"/>
  <c r="N438" i="14"/>
  <c r="O438" i="14"/>
  <c r="O243" i="14"/>
  <c r="N243" i="14"/>
  <c r="O363" i="14"/>
  <c r="N363" i="14"/>
  <c r="N483" i="14"/>
  <c r="O483" i="14"/>
  <c r="O328" i="14"/>
  <c r="N328" i="14"/>
  <c r="O478" i="14"/>
  <c r="N478" i="14"/>
  <c r="O503" i="14"/>
  <c r="N503" i="14"/>
  <c r="O528" i="14"/>
  <c r="N528" i="14"/>
  <c r="O8" i="14"/>
  <c r="N8" i="14"/>
  <c r="O408" i="14"/>
  <c r="N408" i="14"/>
  <c r="O128" i="14"/>
  <c r="N128" i="14"/>
  <c r="O258" i="14"/>
  <c r="N258" i="14"/>
  <c r="O238" i="14"/>
  <c r="N238" i="14"/>
  <c r="O283" i="14"/>
  <c r="N283" i="14"/>
  <c r="N248" i="14"/>
  <c r="O248" i="14"/>
  <c r="O388" i="14"/>
  <c r="N388" i="14"/>
  <c r="O38" i="14"/>
  <c r="N38" i="14"/>
  <c r="O58" i="14"/>
  <c r="N58" i="14"/>
  <c r="O203" i="14"/>
  <c r="N203" i="14"/>
  <c r="O273" i="14"/>
  <c r="N273" i="14"/>
  <c r="N43" i="14"/>
  <c r="O43" i="14"/>
  <c r="O368" i="14"/>
  <c r="N368" i="14"/>
  <c r="N88" i="14"/>
  <c r="O88" i="14"/>
  <c r="O298" i="14"/>
  <c r="N298" i="14"/>
  <c r="O133" i="14"/>
  <c r="N133" i="14"/>
  <c r="O173" i="14"/>
  <c r="N173" i="14"/>
  <c r="N313" i="14"/>
  <c r="O313" i="14"/>
  <c r="O403" i="14"/>
  <c r="N403" i="14"/>
  <c r="O443" i="14"/>
  <c r="N443" i="14"/>
  <c r="O538" i="14"/>
  <c r="N538" i="14"/>
  <c r="O523" i="14"/>
  <c r="N523" i="14"/>
  <c r="O63" i="14"/>
  <c r="N63" i="14"/>
  <c r="O308" i="14"/>
  <c r="N308" i="14"/>
  <c r="O393" i="14"/>
  <c r="N393" i="14"/>
  <c r="O413" i="14"/>
  <c r="N413" i="14"/>
  <c r="O433" i="14"/>
  <c r="N433" i="14"/>
  <c r="N378" i="14"/>
  <c r="N418" i="14"/>
  <c r="O418" i="14"/>
  <c r="N553" i="14"/>
  <c r="O553" i="14"/>
  <c r="O48" i="14"/>
  <c r="N48" i="14"/>
  <c r="O33" i="14"/>
  <c r="N33" i="14"/>
  <c r="O98" i="14"/>
  <c r="N98" i="14"/>
  <c r="O318" i="14"/>
  <c r="N318" i="14"/>
  <c r="O108" i="14"/>
  <c r="N108" i="14"/>
  <c r="O208" i="14"/>
  <c r="N208" i="14"/>
  <c r="N118" i="14"/>
  <c r="O118" i="14"/>
  <c r="N158" i="14"/>
  <c r="O158" i="14"/>
  <c r="O198" i="14"/>
  <c r="O303" i="14"/>
  <c r="N303" i="14"/>
  <c r="O343" i="14"/>
  <c r="N343" i="14"/>
  <c r="O123" i="14"/>
  <c r="N123" i="14"/>
  <c r="O163" i="14"/>
  <c r="N163" i="14"/>
  <c r="O338" i="14"/>
  <c r="N338" i="14"/>
  <c r="O278" i="14"/>
  <c r="N278" i="14"/>
  <c r="N333" i="14"/>
  <c r="O333" i="14"/>
  <c r="O493" i="14"/>
  <c r="N493" i="14"/>
  <c r="O518" i="14"/>
  <c r="N518" i="14"/>
  <c r="N123" i="13"/>
  <c r="O373" i="13"/>
  <c r="N373" i="13"/>
  <c r="N18" i="13"/>
  <c r="O18" i="13"/>
  <c r="N58" i="13"/>
  <c r="O58" i="13"/>
  <c r="N118" i="13"/>
  <c r="O118" i="13"/>
  <c r="O278" i="13"/>
  <c r="N278" i="13"/>
  <c r="N298" i="13"/>
  <c r="N318" i="13"/>
  <c r="N378" i="13"/>
  <c r="O378" i="13"/>
  <c r="O503" i="13"/>
  <c r="O183" i="13"/>
  <c r="N183" i="13"/>
  <c r="O28" i="13"/>
  <c r="N28" i="13"/>
  <c r="O128" i="13"/>
  <c r="N128" i="13"/>
  <c r="O148" i="13"/>
  <c r="O168" i="13"/>
  <c r="N168" i="13"/>
  <c r="N13" i="13"/>
  <c r="O213" i="13"/>
  <c r="N213" i="13"/>
  <c r="O523" i="13"/>
  <c r="N523" i="13"/>
  <c r="N268" i="13"/>
  <c r="O268" i="13"/>
  <c r="O493" i="13"/>
  <c r="N493" i="13"/>
  <c r="N418" i="13"/>
  <c r="O418" i="13"/>
  <c r="N518" i="13"/>
  <c r="O518" i="13"/>
  <c r="O538" i="13"/>
  <c r="O238" i="13"/>
  <c r="O178" i="13"/>
  <c r="N218" i="13"/>
  <c r="O218" i="13"/>
  <c r="O258" i="13"/>
  <c r="O358" i="13"/>
  <c r="O163" i="13"/>
  <c r="O88" i="13"/>
  <c r="N88" i="13"/>
  <c r="O108" i="13"/>
  <c r="N108" i="13"/>
  <c r="O33" i="13"/>
  <c r="N33" i="13"/>
  <c r="N233" i="13"/>
  <c r="N273" i="13"/>
  <c r="N288" i="13"/>
  <c r="O288" i="13"/>
  <c r="N368" i="13"/>
  <c r="O368" i="13"/>
  <c r="O413" i="13"/>
  <c r="N413" i="13"/>
  <c r="N473" i="13"/>
  <c r="O548" i="13"/>
  <c r="N548" i="13"/>
  <c r="N458" i="13"/>
  <c r="O458" i="13"/>
  <c r="O408" i="13"/>
  <c r="O428" i="13"/>
  <c r="N428" i="13"/>
  <c r="O63" i="13"/>
  <c r="O203" i="13"/>
  <c r="N203" i="13"/>
  <c r="O23" i="13"/>
  <c r="N23" i="13"/>
  <c r="O143" i="13"/>
  <c r="N143" i="13"/>
  <c r="O253" i="13"/>
  <c r="N138" i="13"/>
  <c r="O138" i="13"/>
  <c r="O423" i="13"/>
  <c r="N53" i="13"/>
  <c r="N78" i="13"/>
  <c r="O78" i="13"/>
  <c r="O303" i="13"/>
  <c r="N303" i="13"/>
  <c r="O343" i="13"/>
  <c r="N343" i="13"/>
  <c r="N328" i="13"/>
  <c r="O328" i="13"/>
  <c r="O388" i="13"/>
  <c r="O528" i="13"/>
  <c r="N528" i="13"/>
  <c r="O558" i="13"/>
  <c r="N558" i="13"/>
  <c r="O223" i="13"/>
  <c r="N223" i="13"/>
  <c r="O443" i="13"/>
  <c r="N443" i="13"/>
  <c r="O8" i="13"/>
  <c r="N8" i="13"/>
  <c r="O68" i="13"/>
  <c r="N68" i="13"/>
  <c r="O188" i="13"/>
  <c r="N188" i="13"/>
  <c r="N228" i="13"/>
  <c r="O93" i="13"/>
  <c r="N93" i="13"/>
  <c r="O153" i="13"/>
  <c r="N153" i="13"/>
  <c r="O173" i="13"/>
  <c r="N173" i="13"/>
  <c r="O263" i="13"/>
  <c r="N263" i="13"/>
  <c r="O323" i="13"/>
  <c r="N323" i="13"/>
  <c r="N438" i="13"/>
  <c r="O438" i="13"/>
  <c r="O433" i="13"/>
  <c r="O453" i="13"/>
  <c r="O363" i="13"/>
  <c r="N363" i="13"/>
  <c r="N398" i="13"/>
  <c r="N553" i="13"/>
  <c r="O553" i="13"/>
  <c r="O488" i="13"/>
  <c r="N488" i="13"/>
  <c r="O548" i="11"/>
  <c r="N548" i="11"/>
  <c r="G879" i="10"/>
  <c r="O463" i="8"/>
  <c r="N463" i="8"/>
  <c r="O543" i="8"/>
  <c r="N543" i="8"/>
  <c r="O763" i="8"/>
  <c r="N763" i="8"/>
  <c r="N783" i="8"/>
  <c r="O783" i="8"/>
  <c r="N848" i="8"/>
  <c r="O848" i="8"/>
  <c r="O628" i="8"/>
  <c r="N628" i="8"/>
  <c r="O713" i="8"/>
  <c r="N713" i="8"/>
  <c r="N603" i="8"/>
  <c r="O603" i="8"/>
  <c r="O698" i="8"/>
  <c r="N698" i="8"/>
  <c r="O683" i="8"/>
  <c r="N683" i="8"/>
  <c r="O703" i="8"/>
  <c r="N703" i="8"/>
  <c r="N708" i="8"/>
  <c r="O708" i="8"/>
  <c r="O748" i="8"/>
  <c r="N748" i="8"/>
  <c r="O813" i="8"/>
  <c r="N813" i="8"/>
  <c r="O843" i="8"/>
  <c r="N843" i="8"/>
  <c r="N448" i="8"/>
  <c r="O448" i="8"/>
  <c r="N508" i="8"/>
  <c r="O508" i="8"/>
  <c r="O613" i="8"/>
  <c r="N613" i="8"/>
  <c r="O668" i="8"/>
  <c r="N668" i="8"/>
  <c r="O688" i="8"/>
  <c r="N688" i="8"/>
  <c r="O758" i="8"/>
  <c r="N758" i="8"/>
  <c r="N693" i="8"/>
  <c r="O693" i="8"/>
  <c r="O733" i="8"/>
  <c r="N733" i="8"/>
  <c r="O598" i="8"/>
  <c r="N598" i="8"/>
  <c r="O648" i="8"/>
  <c r="N648" i="8"/>
  <c r="O653" i="8"/>
  <c r="N653" i="8"/>
  <c r="N718" i="8"/>
  <c r="O718" i="8"/>
  <c r="O63" i="8"/>
  <c r="N63" i="8"/>
  <c r="O83" i="8"/>
  <c r="N83" i="8"/>
  <c r="N18" i="8"/>
  <c r="O18" i="8"/>
  <c r="O273" i="8"/>
  <c r="N273" i="8"/>
  <c r="O88" i="8"/>
  <c r="N88" i="8"/>
  <c r="N163" i="8"/>
  <c r="O163" i="8"/>
  <c r="O258" i="8"/>
  <c r="N258" i="8"/>
  <c r="O313" i="8"/>
  <c r="N313" i="8"/>
  <c r="N388" i="8"/>
  <c r="O388" i="8"/>
  <c r="O503" i="8"/>
  <c r="N503" i="8"/>
  <c r="O548" i="8"/>
  <c r="N548" i="8"/>
  <c r="O358" i="8"/>
  <c r="N358" i="8"/>
  <c r="N268" i="8"/>
  <c r="O268" i="8"/>
  <c r="O458" i="8"/>
  <c r="N458" i="8"/>
  <c r="O498" i="8"/>
  <c r="N498" i="8"/>
  <c r="N488" i="8"/>
  <c r="O488" i="8"/>
  <c r="O263" i="8"/>
  <c r="N263" i="8"/>
  <c r="O363" i="8"/>
  <c r="N363" i="8"/>
  <c r="O408" i="8"/>
  <c r="N408" i="8"/>
  <c r="N403" i="8"/>
  <c r="O403" i="8"/>
  <c r="O623" i="8"/>
  <c r="N623" i="8"/>
  <c r="O638" i="8"/>
  <c r="N638" i="8"/>
  <c r="O678" i="8"/>
  <c r="N678" i="8"/>
  <c r="O808" i="8"/>
  <c r="N808" i="8"/>
  <c r="O723" i="8"/>
  <c r="N723" i="8"/>
  <c r="O873" i="8"/>
  <c r="N873" i="8"/>
  <c r="O593" i="8"/>
  <c r="N593" i="8"/>
  <c r="O773" i="8"/>
  <c r="N773" i="8"/>
  <c r="O738" i="8"/>
  <c r="N738" i="8"/>
  <c r="O858" i="8"/>
  <c r="N858" i="8"/>
  <c r="O608" i="8"/>
  <c r="N608" i="8"/>
  <c r="O353" i="8"/>
  <c r="N353" i="8"/>
  <c r="N98" i="8"/>
  <c r="O98" i="8"/>
  <c r="O128" i="8"/>
  <c r="N128" i="8"/>
  <c r="O8" i="8"/>
  <c r="N8" i="8"/>
  <c r="N13" i="8"/>
  <c r="O13" i="8"/>
  <c r="O473" i="8"/>
  <c r="N473" i="8"/>
  <c r="O228" i="8"/>
  <c r="N228" i="8"/>
  <c r="O153" i="8"/>
  <c r="N153" i="8"/>
  <c r="O173" i="8"/>
  <c r="N173" i="8"/>
  <c r="O248" i="8"/>
  <c r="N248" i="8"/>
  <c r="O373" i="8"/>
  <c r="N373" i="8"/>
  <c r="O158" i="8"/>
  <c r="N158" i="8"/>
  <c r="N328" i="8"/>
  <c r="O328" i="8"/>
  <c r="O443" i="8"/>
  <c r="N443" i="8"/>
  <c r="O278" i="8"/>
  <c r="N278" i="8"/>
  <c r="O298" i="8"/>
  <c r="N298" i="8"/>
  <c r="O318" i="8"/>
  <c r="N318" i="8"/>
  <c r="O338" i="8"/>
  <c r="N338" i="8"/>
  <c r="N348" i="8"/>
  <c r="O348" i="8"/>
  <c r="O418" i="8"/>
  <c r="N418" i="8"/>
  <c r="O478" i="8"/>
  <c r="N478" i="8"/>
  <c r="O538" i="8"/>
  <c r="N538" i="8"/>
  <c r="N123" i="8"/>
  <c r="O123" i="8"/>
  <c r="O453" i="8"/>
  <c r="N453" i="8"/>
  <c r="O533" i="8"/>
  <c r="N533" i="8"/>
  <c r="N428" i="8"/>
  <c r="O428" i="8"/>
  <c r="N528" i="8"/>
  <c r="O528" i="8"/>
  <c r="N203" i="8"/>
  <c r="O203" i="8"/>
  <c r="O293" i="8"/>
  <c r="N293" i="8"/>
  <c r="O343" i="8"/>
  <c r="N343" i="8"/>
  <c r="O383" i="8"/>
  <c r="N383" i="8"/>
  <c r="O433" i="8"/>
  <c r="N433" i="8"/>
  <c r="N643" i="8"/>
  <c r="O643" i="8"/>
  <c r="O568" i="8"/>
  <c r="N568" i="8"/>
  <c r="N658" i="8"/>
  <c r="O658" i="8"/>
  <c r="O743" i="8"/>
  <c r="N743" i="8"/>
  <c r="O798" i="8"/>
  <c r="N798" i="8"/>
  <c r="O853" i="8"/>
  <c r="N853" i="8"/>
  <c r="O438" i="8"/>
  <c r="N438" i="8"/>
  <c r="O578" i="8"/>
  <c r="N578" i="8"/>
  <c r="O633" i="8"/>
  <c r="N633" i="8"/>
  <c r="N573" i="8"/>
  <c r="O573" i="8"/>
  <c r="O728" i="8"/>
  <c r="N728" i="8"/>
  <c r="N753" i="8"/>
  <c r="O753" i="8"/>
  <c r="N768" i="8"/>
  <c r="O768" i="8"/>
  <c r="O823" i="8"/>
  <c r="N823" i="8"/>
  <c r="N828" i="8"/>
  <c r="O828" i="8"/>
  <c r="N878" i="8"/>
  <c r="O878" i="8"/>
  <c r="N618" i="8"/>
  <c r="O618" i="8"/>
  <c r="N588" i="8"/>
  <c r="O588" i="8"/>
  <c r="O793" i="8"/>
  <c r="N793" i="8"/>
  <c r="N803" i="8"/>
  <c r="O803" i="8"/>
  <c r="O563" i="8"/>
  <c r="N563" i="8"/>
  <c r="O583" i="8"/>
  <c r="N583" i="8"/>
  <c r="O673" i="8"/>
  <c r="N673" i="8"/>
  <c r="O778" i="8"/>
  <c r="N778" i="8"/>
  <c r="N818" i="8"/>
  <c r="O818" i="8"/>
  <c r="N863" i="8"/>
  <c r="O863" i="8"/>
  <c r="O43" i="8"/>
  <c r="N43" i="8"/>
  <c r="N78" i="8"/>
  <c r="O78" i="8"/>
  <c r="O23" i="8"/>
  <c r="N23" i="8"/>
  <c r="N58" i="8"/>
  <c r="O58" i="8"/>
  <c r="O393" i="8"/>
  <c r="N393" i="8"/>
  <c r="O133" i="8"/>
  <c r="N133" i="8"/>
  <c r="O208" i="8"/>
  <c r="N208" i="8"/>
  <c r="N93" i="8"/>
  <c r="O93" i="8"/>
  <c r="N113" i="8"/>
  <c r="O113" i="8"/>
  <c r="O68" i="8"/>
  <c r="N68" i="8"/>
  <c r="O148" i="8"/>
  <c r="N148" i="8"/>
  <c r="O193" i="8"/>
  <c r="N193" i="8"/>
  <c r="O213" i="8"/>
  <c r="N213" i="8"/>
  <c r="O233" i="8"/>
  <c r="N233" i="8"/>
  <c r="O253" i="8"/>
  <c r="N253" i="8"/>
  <c r="N143" i="8"/>
  <c r="O143" i="8"/>
  <c r="O168" i="8"/>
  <c r="N168" i="8"/>
  <c r="N73" i="8"/>
  <c r="O73" i="8"/>
  <c r="O198" i="8"/>
  <c r="N198" i="8"/>
  <c r="O218" i="8"/>
  <c r="N218" i="8"/>
  <c r="N288" i="8"/>
  <c r="O288" i="8"/>
  <c r="N368" i="8"/>
  <c r="O368" i="8"/>
  <c r="O423" i="8"/>
  <c r="N423" i="8"/>
  <c r="O523" i="8"/>
  <c r="N523" i="8"/>
  <c r="O398" i="8"/>
  <c r="N398" i="8"/>
  <c r="O518" i="8"/>
  <c r="N518" i="8"/>
  <c r="O413" i="8"/>
  <c r="N413" i="8"/>
  <c r="N223" i="8"/>
  <c r="O223" i="8"/>
  <c r="O303" i="8"/>
  <c r="N303" i="8"/>
  <c r="N553" i="8"/>
  <c r="O553" i="8"/>
  <c r="O788" i="8"/>
  <c r="N788" i="8"/>
  <c r="O663" i="8"/>
  <c r="N663" i="8"/>
  <c r="O838" i="8"/>
  <c r="N838" i="8"/>
  <c r="O513" i="8"/>
  <c r="N513" i="8"/>
  <c r="O833" i="8"/>
  <c r="N833" i="8"/>
  <c r="O868" i="8"/>
  <c r="N868" i="8"/>
  <c r="O103" i="8"/>
  <c r="N103" i="8"/>
  <c r="O38" i="8"/>
  <c r="N38" i="8"/>
  <c r="O118" i="8"/>
  <c r="N118" i="8"/>
  <c r="N53" i="8"/>
  <c r="O53" i="8"/>
  <c r="O28" i="8"/>
  <c r="N28" i="8"/>
  <c r="O48" i="8"/>
  <c r="N48" i="8"/>
  <c r="O108" i="8"/>
  <c r="N108" i="8"/>
  <c r="O188" i="8"/>
  <c r="N188" i="8"/>
  <c r="N33" i="8"/>
  <c r="O33" i="8"/>
  <c r="O138" i="8"/>
  <c r="N138" i="8"/>
  <c r="O178" i="8"/>
  <c r="N178" i="8"/>
  <c r="O238" i="8"/>
  <c r="N238" i="8"/>
  <c r="N308" i="8"/>
  <c r="O308" i="8"/>
  <c r="O483" i="8"/>
  <c r="N483" i="8"/>
  <c r="O333" i="8"/>
  <c r="N333" i="8"/>
  <c r="O378" i="8"/>
  <c r="N378" i="8"/>
  <c r="N183" i="8"/>
  <c r="O183" i="8"/>
  <c r="N243" i="8"/>
  <c r="O243" i="8"/>
  <c r="O493" i="8"/>
  <c r="N493" i="8"/>
  <c r="O283" i="8"/>
  <c r="N283" i="8"/>
  <c r="O323" i="8"/>
  <c r="N323" i="8"/>
  <c r="N468" i="8"/>
  <c r="O468" i="8"/>
  <c r="N513" i="7"/>
  <c r="O513" i="7"/>
  <c r="O648" i="7"/>
  <c r="N648" i="7"/>
  <c r="N668" i="7"/>
  <c r="O668" i="7"/>
  <c r="O713" i="7"/>
  <c r="N713" i="7"/>
  <c r="N753" i="7"/>
  <c r="O753" i="7"/>
  <c r="N573" i="7"/>
  <c r="O573" i="7"/>
  <c r="O658" i="7"/>
  <c r="N658" i="7"/>
  <c r="N568" i="7"/>
  <c r="O568" i="7"/>
  <c r="O678" i="7"/>
  <c r="N678" i="7"/>
  <c r="O698" i="7"/>
  <c r="N698" i="7"/>
  <c r="O748" i="7"/>
  <c r="N748" i="7"/>
  <c r="N773" i="7"/>
  <c r="O773" i="7"/>
  <c r="O823" i="7"/>
  <c r="N823" i="7"/>
  <c r="N853" i="7"/>
  <c r="O853" i="7"/>
  <c r="O463" i="7"/>
  <c r="N463" i="7"/>
  <c r="O643" i="7"/>
  <c r="N643" i="7"/>
  <c r="N653" i="7"/>
  <c r="O653" i="7"/>
  <c r="O743" i="7"/>
  <c r="N743" i="7"/>
  <c r="O808" i="7"/>
  <c r="N808" i="7"/>
  <c r="O448" i="7"/>
  <c r="N448" i="7"/>
  <c r="O563" i="7"/>
  <c r="N563" i="7"/>
  <c r="O613" i="7"/>
  <c r="N613" i="7"/>
  <c r="O628" i="7"/>
  <c r="N628" i="7"/>
  <c r="O663" i="7"/>
  <c r="N663" i="7"/>
  <c r="O728" i="7"/>
  <c r="N728" i="7"/>
  <c r="O788" i="7"/>
  <c r="N788" i="7"/>
  <c r="O793" i="7"/>
  <c r="N793" i="7"/>
  <c r="O813" i="7"/>
  <c r="N813" i="7"/>
  <c r="O163" i="7"/>
  <c r="N163" i="7"/>
  <c r="O128" i="7"/>
  <c r="N128" i="7"/>
  <c r="N73" i="7"/>
  <c r="O73" i="7"/>
  <c r="O18" i="7"/>
  <c r="N18" i="7"/>
  <c r="O58" i="7"/>
  <c r="N58" i="7"/>
  <c r="N53" i="7"/>
  <c r="O53" i="7"/>
  <c r="O83" i="7"/>
  <c r="N83" i="7"/>
  <c r="O273" i="7"/>
  <c r="N273" i="7"/>
  <c r="O98" i="7"/>
  <c r="N98" i="7"/>
  <c r="N8" i="7"/>
  <c r="O8" i="7"/>
  <c r="O208" i="7"/>
  <c r="N208" i="7"/>
  <c r="O333" i="7"/>
  <c r="N333" i="7"/>
  <c r="O123" i="7"/>
  <c r="N123" i="7"/>
  <c r="O213" i="7"/>
  <c r="N213" i="7"/>
  <c r="O253" i="7"/>
  <c r="N253" i="7"/>
  <c r="N218" i="7"/>
  <c r="O218" i="7"/>
  <c r="O278" i="7"/>
  <c r="N278" i="7"/>
  <c r="O378" i="7"/>
  <c r="N378" i="7"/>
  <c r="N493" i="7"/>
  <c r="O493" i="7"/>
  <c r="O418" i="7"/>
  <c r="N418" i="7"/>
  <c r="O343" i="7"/>
  <c r="N343" i="7"/>
  <c r="O518" i="7"/>
  <c r="N518" i="7"/>
  <c r="O423" i="7"/>
  <c r="N423" i="7"/>
  <c r="N258" i="7"/>
  <c r="O258" i="7"/>
  <c r="O833" i="7"/>
  <c r="N833" i="7"/>
  <c r="O838" i="7"/>
  <c r="N838" i="7"/>
  <c r="O738" i="7"/>
  <c r="N738" i="7"/>
  <c r="N798" i="7"/>
  <c r="O798" i="7"/>
  <c r="O818" i="7"/>
  <c r="N818" i="7"/>
  <c r="N118" i="7"/>
  <c r="O118" i="7"/>
  <c r="O223" i="7"/>
  <c r="N223" i="7"/>
  <c r="N33" i="7"/>
  <c r="O33" i="7"/>
  <c r="O148" i="7"/>
  <c r="N148" i="7"/>
  <c r="O248" i="7"/>
  <c r="N248" i="7"/>
  <c r="N48" i="7"/>
  <c r="O48" i="7"/>
  <c r="N178" i="7"/>
  <c r="O178" i="7"/>
  <c r="N238" i="7"/>
  <c r="O238" i="7"/>
  <c r="O358" i="7"/>
  <c r="N358" i="7"/>
  <c r="O398" i="7"/>
  <c r="N398" i="7"/>
  <c r="N413" i="7"/>
  <c r="O413" i="7"/>
  <c r="O303" i="7"/>
  <c r="N303" i="7"/>
  <c r="O363" i="7"/>
  <c r="N363" i="7"/>
  <c r="N138" i="7"/>
  <c r="O138" i="7"/>
  <c r="O538" i="7"/>
  <c r="N538" i="7"/>
  <c r="N328" i="7"/>
  <c r="O328" i="7"/>
  <c r="N388" i="7"/>
  <c r="O388" i="7"/>
  <c r="O153" i="7"/>
  <c r="N153" i="7"/>
  <c r="O468" i="7"/>
  <c r="N468" i="7"/>
  <c r="O488" i="7"/>
  <c r="N488" i="7"/>
  <c r="O593" i="7"/>
  <c r="N593" i="7"/>
  <c r="O578" i="7"/>
  <c r="N578" i="7"/>
  <c r="O598" i="7"/>
  <c r="N598" i="7"/>
  <c r="O583" i="7"/>
  <c r="N583" i="7"/>
  <c r="O693" i="7"/>
  <c r="N693" i="7"/>
  <c r="O758" i="7"/>
  <c r="N758" i="7"/>
  <c r="O763" i="7"/>
  <c r="N763" i="7"/>
  <c r="O803" i="7"/>
  <c r="N803" i="7"/>
  <c r="N843" i="7"/>
  <c r="O843" i="7"/>
  <c r="N588" i="7"/>
  <c r="O588" i="7"/>
  <c r="N603" i="7"/>
  <c r="O603" i="7"/>
  <c r="O633" i="7"/>
  <c r="N633" i="7"/>
  <c r="O873" i="7"/>
  <c r="N873" i="7"/>
  <c r="O438" i="7"/>
  <c r="N438" i="7"/>
  <c r="O543" i="7"/>
  <c r="N543" i="7"/>
  <c r="O783" i="7"/>
  <c r="N783" i="7"/>
  <c r="O733" i="7"/>
  <c r="N733" i="7"/>
  <c r="O878" i="7"/>
  <c r="N878" i="7"/>
  <c r="N703" i="7"/>
  <c r="O703" i="7"/>
  <c r="O858" i="7"/>
  <c r="N858" i="7"/>
  <c r="N868" i="7"/>
  <c r="O868" i="7"/>
  <c r="N863" i="7"/>
  <c r="O863" i="7"/>
  <c r="O508" i="7"/>
  <c r="N508" i="7"/>
  <c r="O623" i="7"/>
  <c r="N623" i="7"/>
  <c r="O688" i="7"/>
  <c r="N688" i="7"/>
  <c r="N618" i="7"/>
  <c r="O618" i="7"/>
  <c r="N778" i="7"/>
  <c r="O778" i="7"/>
  <c r="N683" i="7"/>
  <c r="O683" i="7"/>
  <c r="N718" i="7"/>
  <c r="O718" i="7"/>
  <c r="O848" i="7"/>
  <c r="N848" i="7"/>
  <c r="N93" i="7"/>
  <c r="O93" i="7"/>
  <c r="O38" i="7"/>
  <c r="N38" i="7"/>
  <c r="O78" i="7"/>
  <c r="N78" i="7"/>
  <c r="O203" i="7"/>
  <c r="N203" i="7"/>
  <c r="O143" i="7"/>
  <c r="N143" i="7"/>
  <c r="O23" i="7"/>
  <c r="N23" i="7"/>
  <c r="O63" i="7"/>
  <c r="N63" i="7"/>
  <c r="O183" i="7"/>
  <c r="N183" i="7"/>
  <c r="O103" i="7"/>
  <c r="N103" i="7"/>
  <c r="O13" i="7"/>
  <c r="N13" i="7"/>
  <c r="N108" i="7"/>
  <c r="O108" i="7"/>
  <c r="O188" i="7"/>
  <c r="N188" i="7"/>
  <c r="O228" i="7"/>
  <c r="N228" i="7"/>
  <c r="N88" i="7"/>
  <c r="O88" i="7"/>
  <c r="O173" i="7"/>
  <c r="N173" i="7"/>
  <c r="O233" i="7"/>
  <c r="N233" i="7"/>
  <c r="N198" i="7"/>
  <c r="O198" i="7"/>
  <c r="O298" i="7"/>
  <c r="N298" i="7"/>
  <c r="O318" i="7"/>
  <c r="N318" i="7"/>
  <c r="O338" i="7"/>
  <c r="N338" i="7"/>
  <c r="O478" i="7"/>
  <c r="N478" i="7"/>
  <c r="O403" i="7"/>
  <c r="N403" i="7"/>
  <c r="O393" i="7"/>
  <c r="N393" i="7"/>
  <c r="O323" i="7"/>
  <c r="N323" i="7"/>
  <c r="O383" i="7"/>
  <c r="N383" i="7"/>
  <c r="N268" i="7"/>
  <c r="O268" i="7"/>
  <c r="N348" i="7"/>
  <c r="O348" i="7"/>
  <c r="O483" i="7"/>
  <c r="N483" i="7"/>
  <c r="O503" i="7"/>
  <c r="N503" i="7"/>
  <c r="O523" i="7"/>
  <c r="N523" i="7"/>
  <c r="O313" i="7"/>
  <c r="N313" i="7"/>
  <c r="O408" i="7"/>
  <c r="N408" i="7"/>
  <c r="O428" i="7"/>
  <c r="N428" i="7"/>
  <c r="O528" i="7"/>
  <c r="N528" i="7"/>
  <c r="N533" i="7"/>
  <c r="O533" i="7"/>
  <c r="O708" i="7"/>
  <c r="N708" i="7"/>
  <c r="O723" i="7"/>
  <c r="N723" i="7"/>
  <c r="O608" i="7"/>
  <c r="N608" i="7"/>
  <c r="O673" i="7"/>
  <c r="N673" i="7"/>
  <c r="O638" i="7"/>
  <c r="N638" i="7"/>
  <c r="O828" i="7"/>
  <c r="N828" i="7"/>
  <c r="O768" i="7"/>
  <c r="N768" i="7"/>
  <c r="O243" i="7"/>
  <c r="N243" i="7"/>
  <c r="N113" i="7"/>
  <c r="O113" i="7"/>
  <c r="O43" i="7"/>
  <c r="N43" i="7"/>
  <c r="N28" i="7"/>
  <c r="O28" i="7"/>
  <c r="N68" i="7"/>
  <c r="O68" i="7"/>
  <c r="O168" i="7"/>
  <c r="N168" i="7"/>
  <c r="O293" i="7"/>
  <c r="N293" i="7"/>
  <c r="O373" i="7"/>
  <c r="N373" i="7"/>
  <c r="N158" i="7"/>
  <c r="O158" i="7"/>
  <c r="O263" i="7"/>
  <c r="N263" i="7"/>
  <c r="N433" i="7"/>
  <c r="O433" i="7"/>
  <c r="N453" i="7"/>
  <c r="O453" i="7"/>
  <c r="N473" i="7"/>
  <c r="O473" i="7"/>
  <c r="O353" i="7"/>
  <c r="N353" i="7"/>
  <c r="O498" i="7"/>
  <c r="N498" i="7"/>
  <c r="O283" i="7"/>
  <c r="N283" i="7"/>
  <c r="O133" i="7"/>
  <c r="N133" i="7"/>
  <c r="N308" i="7"/>
  <c r="O308" i="7"/>
  <c r="N368" i="7"/>
  <c r="O368" i="7"/>
  <c r="O443" i="7"/>
  <c r="N443" i="7"/>
  <c r="O193" i="7"/>
  <c r="N193" i="7"/>
  <c r="O458" i="7"/>
  <c r="N458" i="7"/>
  <c r="O558" i="7"/>
  <c r="N558" i="7"/>
  <c r="N288" i="7"/>
  <c r="O288" i="7"/>
  <c r="O463" i="6"/>
  <c r="N463" i="6"/>
  <c r="O633" i="6"/>
  <c r="N633" i="6"/>
  <c r="N638" i="6"/>
  <c r="O638" i="6"/>
  <c r="O718" i="6"/>
  <c r="N718" i="6"/>
  <c r="O628" i="6"/>
  <c r="N628" i="6"/>
  <c r="O643" i="6"/>
  <c r="N643" i="6"/>
  <c r="O553" i="6"/>
  <c r="N553" i="6"/>
  <c r="O733" i="6"/>
  <c r="N733" i="6"/>
  <c r="O813" i="6"/>
  <c r="N813" i="6"/>
  <c r="O593" i="6"/>
  <c r="N593" i="6"/>
  <c r="O728" i="6"/>
  <c r="N728" i="6"/>
  <c r="O753" i="6"/>
  <c r="N753" i="6"/>
  <c r="N823" i="6"/>
  <c r="O823" i="6"/>
  <c r="O578" i="6"/>
  <c r="N578" i="6"/>
  <c r="N598" i="6"/>
  <c r="O598" i="6"/>
  <c r="O683" i="6"/>
  <c r="N683" i="6"/>
  <c r="N673" i="6"/>
  <c r="O673" i="6"/>
  <c r="N868" i="6"/>
  <c r="O868" i="6"/>
  <c r="O563" i="6"/>
  <c r="N563" i="6"/>
  <c r="O848" i="6"/>
  <c r="N848" i="6"/>
  <c r="O573" i="6"/>
  <c r="N573" i="6"/>
  <c r="O588" i="6"/>
  <c r="N588" i="6"/>
  <c r="O543" i="6"/>
  <c r="N543" i="6"/>
  <c r="N508" i="6"/>
  <c r="O508" i="6"/>
  <c r="O608" i="6"/>
  <c r="N608" i="6"/>
  <c r="N583" i="6"/>
  <c r="O583" i="6"/>
  <c r="O713" i="6"/>
  <c r="N713" i="6"/>
  <c r="O653" i="6"/>
  <c r="N653" i="6"/>
  <c r="O688" i="6"/>
  <c r="N688" i="6"/>
  <c r="N738" i="6"/>
  <c r="O738" i="6"/>
  <c r="N693" i="6"/>
  <c r="O693" i="6"/>
  <c r="N708" i="6"/>
  <c r="O708" i="6"/>
  <c r="O863" i="6"/>
  <c r="N863" i="6"/>
  <c r="O803" i="6"/>
  <c r="N803" i="6"/>
  <c r="N568" i="6"/>
  <c r="O568" i="6"/>
  <c r="O703" i="6"/>
  <c r="N703" i="6"/>
  <c r="O828" i="6"/>
  <c r="N828" i="6"/>
  <c r="N853" i="6"/>
  <c r="O853" i="6"/>
  <c r="N838" i="6"/>
  <c r="O838" i="6"/>
  <c r="O663" i="6"/>
  <c r="N663" i="6"/>
  <c r="N768" i="6"/>
  <c r="O768" i="6"/>
  <c r="O793" i="6"/>
  <c r="N793" i="6"/>
  <c r="O858" i="6"/>
  <c r="N858" i="6"/>
  <c r="N723" i="6"/>
  <c r="O723" i="6"/>
  <c r="O778" i="6"/>
  <c r="N778" i="6"/>
  <c r="O798" i="6"/>
  <c r="N798" i="6"/>
  <c r="O618" i="6"/>
  <c r="N618" i="6"/>
  <c r="O648" i="6"/>
  <c r="N648" i="6"/>
  <c r="O668" i="6"/>
  <c r="N668" i="6"/>
  <c r="N623" i="6"/>
  <c r="O623" i="6"/>
  <c r="O748" i="6"/>
  <c r="N748" i="6"/>
  <c r="N548" i="6"/>
  <c r="O548" i="6"/>
  <c r="O558" i="6"/>
  <c r="N558" i="6"/>
  <c r="O678" i="6"/>
  <c r="N678" i="6"/>
  <c r="N808" i="6"/>
  <c r="O808" i="6"/>
  <c r="O613" i="6"/>
  <c r="N613" i="6"/>
  <c r="O698" i="6"/>
  <c r="N698" i="6"/>
  <c r="N843" i="6"/>
  <c r="O843" i="6"/>
  <c r="N833" i="6"/>
  <c r="O833" i="6"/>
  <c r="O743" i="6"/>
  <c r="N743" i="6"/>
  <c r="O763" i="6"/>
  <c r="N763" i="6"/>
  <c r="N783" i="6"/>
  <c r="O783" i="6"/>
  <c r="O873" i="6"/>
  <c r="N873" i="6"/>
  <c r="O818" i="6"/>
  <c r="N818" i="6"/>
  <c r="N448" i="6"/>
  <c r="O448" i="6"/>
  <c r="O788" i="6"/>
  <c r="N788" i="6"/>
  <c r="O773" i="6"/>
  <c r="N773" i="6"/>
  <c r="O878" i="6"/>
  <c r="N878" i="6"/>
  <c r="O658" i="6"/>
  <c r="N658" i="6"/>
  <c r="O758" i="6"/>
  <c r="N758" i="6"/>
  <c r="O513" i="6"/>
  <c r="N513" i="6"/>
  <c r="O603" i="6"/>
  <c r="N603" i="6"/>
  <c r="O218" i="6"/>
  <c r="S1571" i="5"/>
  <c r="L1571" i="5" s="1"/>
  <c r="A1571" i="5"/>
  <c r="S1570" i="5"/>
  <c r="L1570" i="5" s="1"/>
  <c r="A1570" i="5"/>
  <c r="S1569" i="5"/>
  <c r="L1569" i="5" s="1"/>
  <c r="A1569" i="5"/>
  <c r="S1568" i="5"/>
  <c r="L1568" i="5" s="1"/>
  <c r="A1568" i="5"/>
  <c r="S1567" i="5"/>
  <c r="L1567" i="5" s="1"/>
  <c r="A1567" i="5"/>
  <c r="S1566" i="5"/>
  <c r="L1566" i="5" s="1"/>
  <c r="A1566" i="5"/>
  <c r="S1565" i="5"/>
  <c r="L1565" i="5" s="1"/>
  <c r="A1565" i="5"/>
  <c r="S1564" i="5"/>
  <c r="L1564" i="5" s="1"/>
  <c r="A1564" i="5"/>
  <c r="S1563" i="5"/>
  <c r="L1563" i="5" s="1"/>
  <c r="A1563" i="5"/>
  <c r="S1562" i="5"/>
  <c r="L1562" i="5" s="1"/>
  <c r="A1562" i="5"/>
  <c r="S1561" i="5"/>
  <c r="L1561" i="5" s="1"/>
  <c r="A1561" i="5"/>
  <c r="S1560" i="5"/>
  <c r="L1560" i="5" s="1"/>
  <c r="A1560" i="5"/>
  <c r="S1559" i="5"/>
  <c r="L1559" i="5" s="1"/>
  <c r="A1559" i="5"/>
  <c r="S1558" i="5"/>
  <c r="L1558" i="5" s="1"/>
  <c r="A1558" i="5"/>
  <c r="S1557" i="5"/>
  <c r="L1557" i="5" s="1"/>
  <c r="A1557" i="5"/>
  <c r="S1556" i="5"/>
  <c r="L1556" i="5" s="1"/>
  <c r="A1556" i="5"/>
  <c r="S1555" i="5"/>
  <c r="L1555" i="5" s="1"/>
  <c r="A1555" i="5"/>
  <c r="S1554" i="5"/>
  <c r="L1554" i="5" s="1"/>
  <c r="A1554" i="5"/>
  <c r="S1553" i="5"/>
  <c r="L1553" i="5" s="1"/>
  <c r="A1553" i="5"/>
  <c r="S1552" i="5"/>
  <c r="L1552" i="5" s="1"/>
  <c r="A1552" i="5"/>
  <c r="S1551" i="5"/>
  <c r="L1551" i="5" s="1"/>
  <c r="A1551" i="5"/>
  <c r="S1550" i="5"/>
  <c r="L1550" i="5" s="1"/>
  <c r="A1550" i="5"/>
  <c r="S1549" i="5"/>
  <c r="L1549" i="5" s="1"/>
  <c r="A1549" i="5"/>
  <c r="S1548" i="5"/>
  <c r="L1548" i="5" s="1"/>
  <c r="A1548" i="5"/>
  <c r="S1547" i="5"/>
  <c r="L1547" i="5" s="1"/>
  <c r="A1547" i="5"/>
  <c r="S1546" i="5"/>
  <c r="L1546" i="5" s="1"/>
  <c r="A1546" i="5"/>
  <c r="S1545" i="5"/>
  <c r="L1545" i="5" s="1"/>
  <c r="A1545" i="5"/>
  <c r="S1544" i="5"/>
  <c r="L1544" i="5" s="1"/>
  <c r="A1544" i="5"/>
  <c r="S1543" i="5"/>
  <c r="L1543" i="5" s="1"/>
  <c r="A1543" i="5"/>
  <c r="S1542" i="5"/>
  <c r="L1542" i="5" s="1"/>
  <c r="A1542" i="5"/>
  <c r="S1541" i="5"/>
  <c r="L1541" i="5" s="1"/>
  <c r="A1541" i="5"/>
  <c r="S1540" i="5"/>
  <c r="L1540" i="5" s="1"/>
  <c r="A1540" i="5"/>
  <c r="S1539" i="5"/>
  <c r="L1539" i="5" s="1"/>
  <c r="A1539" i="5"/>
  <c r="S1538" i="5"/>
  <c r="L1538" i="5" s="1"/>
  <c r="A1538" i="5"/>
  <c r="S1537" i="5"/>
  <c r="L1537" i="5" s="1"/>
  <c r="A1537" i="5"/>
  <c r="S1536" i="5"/>
  <c r="L1536" i="5" s="1"/>
  <c r="A1536" i="5"/>
  <c r="S1535" i="5"/>
  <c r="L1535" i="5" s="1"/>
  <c r="A1535" i="5"/>
  <c r="S1534" i="5"/>
  <c r="L1534" i="5" s="1"/>
  <c r="A1534" i="5"/>
  <c r="S1533" i="5"/>
  <c r="L1533" i="5" s="1"/>
  <c r="A1533" i="5"/>
  <c r="S1532" i="5"/>
  <c r="L1532" i="5" s="1"/>
  <c r="A1532" i="5"/>
  <c r="S1531" i="5"/>
  <c r="L1531" i="5" s="1"/>
  <c r="A1531" i="5"/>
  <c r="S1530" i="5"/>
  <c r="L1530" i="5" s="1"/>
  <c r="A1530" i="5"/>
  <c r="S1529" i="5"/>
  <c r="L1529" i="5" s="1"/>
  <c r="A1529" i="5"/>
  <c r="S1528" i="5"/>
  <c r="L1528" i="5" s="1"/>
  <c r="A1528" i="5"/>
  <c r="S1527" i="5"/>
  <c r="L1527" i="5" s="1"/>
  <c r="A1527" i="5"/>
  <c r="S1526" i="5"/>
  <c r="L1526" i="5" s="1"/>
  <c r="A1526" i="5"/>
  <c r="S1525" i="5"/>
  <c r="L1525" i="5" s="1"/>
  <c r="A1525" i="5"/>
  <c r="S1524" i="5"/>
  <c r="L1524" i="5" s="1"/>
  <c r="A1524" i="5"/>
  <c r="S1523" i="5"/>
  <c r="L1523" i="5" s="1"/>
  <c r="A1523" i="5"/>
  <c r="S1522" i="5"/>
  <c r="L1522" i="5" s="1"/>
  <c r="A1522" i="5"/>
  <c r="S1521" i="5"/>
  <c r="L1521" i="5" s="1"/>
  <c r="A1521" i="5"/>
  <c r="S1520" i="5"/>
  <c r="L1520" i="5" s="1"/>
  <c r="A1520" i="5"/>
  <c r="S1519" i="5"/>
  <c r="L1519" i="5" s="1"/>
  <c r="A1519" i="5"/>
  <c r="S1518" i="5"/>
  <c r="L1518" i="5" s="1"/>
  <c r="A1518" i="5"/>
  <c r="S1517" i="5"/>
  <c r="L1517" i="5" s="1"/>
  <c r="A1517" i="5"/>
  <c r="S1516" i="5"/>
  <c r="L1516" i="5" s="1"/>
  <c r="A1516" i="5"/>
  <c r="S1515" i="5"/>
  <c r="L1515" i="5" s="1"/>
  <c r="A1515" i="5"/>
  <c r="S1514" i="5"/>
  <c r="L1514" i="5" s="1"/>
  <c r="A1514" i="5"/>
  <c r="S1513" i="5"/>
  <c r="L1513" i="5" s="1"/>
  <c r="A1513" i="5"/>
  <c r="S1512" i="5"/>
  <c r="L1512" i="5" s="1"/>
  <c r="A1512" i="5"/>
  <c r="S1511" i="5"/>
  <c r="L1511" i="5" s="1"/>
  <c r="A1511" i="5"/>
  <c r="S1510" i="5"/>
  <c r="L1510" i="5" s="1"/>
  <c r="A1510" i="5"/>
  <c r="S1509" i="5"/>
  <c r="L1509" i="5" s="1"/>
  <c r="A1509" i="5"/>
  <c r="S1508" i="5"/>
  <c r="L1508" i="5" s="1"/>
  <c r="A1508" i="5"/>
  <c r="S1507" i="5"/>
  <c r="L1507" i="5" s="1"/>
  <c r="A1507" i="5"/>
  <c r="S1506" i="5"/>
  <c r="L1506" i="5" s="1"/>
  <c r="A1506" i="5"/>
  <c r="S1505" i="5"/>
  <c r="L1505" i="5" s="1"/>
  <c r="A1505" i="5"/>
  <c r="S1504" i="5"/>
  <c r="L1504" i="5" s="1"/>
  <c r="A1504" i="5"/>
  <c r="S1503" i="5"/>
  <c r="L1503" i="5" s="1"/>
  <c r="A1503" i="5"/>
  <c r="S1502" i="5"/>
  <c r="L1502" i="5" s="1"/>
  <c r="A1502" i="5"/>
  <c r="S1501" i="5"/>
  <c r="L1501" i="5" s="1"/>
  <c r="A1501" i="5"/>
  <c r="S1500" i="5"/>
  <c r="L1500" i="5" s="1"/>
  <c r="A1500" i="5"/>
  <c r="S1499" i="5"/>
  <c r="L1499" i="5" s="1"/>
  <c r="A1499" i="5"/>
  <c r="S1498" i="5"/>
  <c r="L1498" i="5" s="1"/>
  <c r="A1498" i="5"/>
  <c r="S1497" i="5"/>
  <c r="L1497" i="5" s="1"/>
  <c r="A1497" i="5"/>
  <c r="S1496" i="5"/>
  <c r="L1496" i="5" s="1"/>
  <c r="A1496" i="5"/>
  <c r="S1495" i="5"/>
  <c r="L1495" i="5" s="1"/>
  <c r="A1495" i="5"/>
  <c r="S1494" i="5"/>
  <c r="L1494" i="5" s="1"/>
  <c r="A1494" i="5"/>
  <c r="S1493" i="5"/>
  <c r="L1493" i="5" s="1"/>
  <c r="A1493" i="5"/>
  <c r="S1492" i="5"/>
  <c r="L1492" i="5" s="1"/>
  <c r="A1492" i="5"/>
  <c r="S1491" i="5"/>
  <c r="L1491" i="5" s="1"/>
  <c r="A1491" i="5"/>
  <c r="S1490" i="5"/>
  <c r="L1490" i="5" s="1"/>
  <c r="A1490" i="5"/>
  <c r="S1489" i="5"/>
  <c r="L1489" i="5" s="1"/>
  <c r="A1489" i="5"/>
  <c r="S1488" i="5"/>
  <c r="L1488" i="5" s="1"/>
  <c r="A1488" i="5"/>
  <c r="S1487" i="5"/>
  <c r="L1487" i="5" s="1"/>
  <c r="A1487" i="5"/>
  <c r="S1486" i="5"/>
  <c r="L1486" i="5" s="1"/>
  <c r="A1486" i="5"/>
  <c r="S1485" i="5"/>
  <c r="L1485" i="5" s="1"/>
  <c r="A1485" i="5"/>
  <c r="S1484" i="5"/>
  <c r="L1484" i="5" s="1"/>
  <c r="A1484" i="5"/>
  <c r="S1483" i="5"/>
  <c r="L1483" i="5" s="1"/>
  <c r="A1483" i="5"/>
  <c r="S1482" i="5"/>
  <c r="L1482" i="5" s="1"/>
  <c r="A1482" i="5"/>
  <c r="S1481" i="5"/>
  <c r="L1481" i="5" s="1"/>
  <c r="A1481" i="5"/>
  <c r="S1480" i="5"/>
  <c r="L1480" i="5" s="1"/>
  <c r="A1480" i="5"/>
  <c r="S1479" i="5"/>
  <c r="L1479" i="5" s="1"/>
  <c r="A1479" i="5"/>
  <c r="S1478" i="5"/>
  <c r="L1478" i="5" s="1"/>
  <c r="A1478" i="5"/>
  <c r="S1477" i="5"/>
  <c r="L1477" i="5" s="1"/>
  <c r="A1477" i="5"/>
  <c r="S1476" i="5"/>
  <c r="L1476" i="5" s="1"/>
  <c r="A1476" i="5"/>
  <c r="S1475" i="5"/>
  <c r="L1475" i="5" s="1"/>
  <c r="A1475" i="5"/>
  <c r="S1474" i="5"/>
  <c r="L1474" i="5" s="1"/>
  <c r="A1474" i="5"/>
  <c r="S1473" i="5"/>
  <c r="L1473" i="5" s="1"/>
  <c r="A1473" i="5"/>
  <c r="S1472" i="5"/>
  <c r="L1472" i="5" s="1"/>
  <c r="A1472" i="5"/>
  <c r="S1471" i="5"/>
  <c r="L1471" i="5" s="1"/>
  <c r="A1471" i="5"/>
  <c r="S1470" i="5"/>
  <c r="L1470" i="5" s="1"/>
  <c r="A1470" i="5"/>
  <c r="S1469" i="5"/>
  <c r="L1469" i="5" s="1"/>
  <c r="A1469" i="5"/>
  <c r="S1468" i="5"/>
  <c r="L1468" i="5" s="1"/>
  <c r="A1468" i="5"/>
  <c r="S1467" i="5"/>
  <c r="L1467" i="5" s="1"/>
  <c r="A1467" i="5"/>
  <c r="S1466" i="5"/>
  <c r="L1466" i="5" s="1"/>
  <c r="A1466" i="5"/>
  <c r="S1465" i="5"/>
  <c r="L1465" i="5" s="1"/>
  <c r="A1465" i="5"/>
  <c r="S1464" i="5"/>
  <c r="L1464" i="5" s="1"/>
  <c r="A1464" i="5"/>
  <c r="S1463" i="5"/>
  <c r="L1463" i="5" s="1"/>
  <c r="A1463" i="5"/>
  <c r="S1462" i="5"/>
  <c r="L1462" i="5" s="1"/>
  <c r="A1462" i="5"/>
  <c r="S1461" i="5"/>
  <c r="L1461" i="5" s="1"/>
  <c r="A1461" i="5"/>
  <c r="S1460" i="5"/>
  <c r="L1460" i="5" s="1"/>
  <c r="A1460" i="5"/>
  <c r="S1459" i="5"/>
  <c r="L1459" i="5" s="1"/>
  <c r="A1459" i="5"/>
  <c r="S1458" i="5"/>
  <c r="L1458" i="5" s="1"/>
  <c r="A1458" i="5"/>
  <c r="S1457" i="5"/>
  <c r="L1457" i="5" s="1"/>
  <c r="A1457" i="5"/>
  <c r="S1456" i="5"/>
  <c r="L1456" i="5" s="1"/>
  <c r="A1456" i="5"/>
  <c r="S1455" i="5"/>
  <c r="L1455" i="5" s="1"/>
  <c r="A1455" i="5"/>
  <c r="S1454" i="5"/>
  <c r="L1454" i="5" s="1"/>
  <c r="A1454" i="5"/>
  <c r="S1453" i="5"/>
  <c r="L1453" i="5" s="1"/>
  <c r="A1453" i="5"/>
  <c r="S1452" i="5"/>
  <c r="L1452" i="5" s="1"/>
  <c r="A1452" i="5"/>
  <c r="S1451" i="5"/>
  <c r="L1451" i="5" s="1"/>
  <c r="A1451" i="5"/>
  <c r="S1450" i="5"/>
  <c r="L1450" i="5" s="1"/>
  <c r="A1450" i="5"/>
  <c r="S1449" i="5"/>
  <c r="L1449" i="5" s="1"/>
  <c r="A1449" i="5"/>
  <c r="S1448" i="5"/>
  <c r="L1448" i="5" s="1"/>
  <c r="A1448" i="5"/>
  <c r="S1447" i="5"/>
  <c r="L1447" i="5" s="1"/>
  <c r="A1447" i="5"/>
  <c r="S1446" i="5"/>
  <c r="L1446" i="5" s="1"/>
  <c r="A1446" i="5"/>
  <c r="S1445" i="5"/>
  <c r="L1445" i="5" s="1"/>
  <c r="A1445" i="5"/>
  <c r="S1444" i="5"/>
  <c r="L1444" i="5" s="1"/>
  <c r="A1444" i="5"/>
  <c r="S1443" i="5"/>
  <c r="L1443" i="5" s="1"/>
  <c r="A1443" i="5"/>
  <c r="S1442" i="5"/>
  <c r="L1442" i="5" s="1"/>
  <c r="A1442" i="5"/>
  <c r="S1441" i="5"/>
  <c r="L1441" i="5" s="1"/>
  <c r="A1441" i="5"/>
  <c r="S1440" i="5"/>
  <c r="L1440" i="5" s="1"/>
  <c r="A1440" i="5"/>
  <c r="S1439" i="5"/>
  <c r="L1439" i="5" s="1"/>
  <c r="A1439" i="5"/>
  <c r="S1438" i="5"/>
  <c r="L1438" i="5" s="1"/>
  <c r="A1438" i="5"/>
  <c r="S1437" i="5"/>
  <c r="L1437" i="5" s="1"/>
  <c r="A1437" i="5"/>
  <c r="S1436" i="5"/>
  <c r="L1436" i="5" s="1"/>
  <c r="A1436" i="5"/>
  <c r="S1435" i="5"/>
  <c r="L1435" i="5" s="1"/>
  <c r="A1435" i="5"/>
  <c r="S1434" i="5"/>
  <c r="L1434" i="5" s="1"/>
  <c r="A1434" i="5"/>
  <c r="S1433" i="5"/>
  <c r="L1433" i="5" s="1"/>
  <c r="A1433" i="5"/>
  <c r="S1432" i="5"/>
  <c r="L1432" i="5" s="1"/>
  <c r="A1432" i="5"/>
  <c r="S1431" i="5"/>
  <c r="L1431" i="5" s="1"/>
  <c r="A1431" i="5"/>
  <c r="S1430" i="5"/>
  <c r="L1430" i="5" s="1"/>
  <c r="A1430" i="5"/>
  <c r="S1429" i="5"/>
  <c r="L1429" i="5" s="1"/>
  <c r="A1429" i="5"/>
  <c r="S1428" i="5"/>
  <c r="L1428" i="5" s="1"/>
  <c r="A1428" i="5"/>
  <c r="S1427" i="5"/>
  <c r="L1427" i="5" s="1"/>
  <c r="A1427" i="5"/>
  <c r="S1426" i="5"/>
  <c r="L1426" i="5" s="1"/>
  <c r="A1426" i="5"/>
  <c r="S1425" i="5"/>
  <c r="L1425" i="5" s="1"/>
  <c r="A1425" i="5"/>
  <c r="S1424" i="5"/>
  <c r="L1424" i="5" s="1"/>
  <c r="A1424" i="5"/>
  <c r="S1423" i="5"/>
  <c r="L1423" i="5" s="1"/>
  <c r="A1423" i="5"/>
  <c r="S1422" i="5"/>
  <c r="L1422" i="5" s="1"/>
  <c r="A1422" i="5"/>
  <c r="S1421" i="5"/>
  <c r="L1421" i="5" s="1"/>
  <c r="A1421" i="5"/>
  <c r="S1420" i="5"/>
  <c r="L1420" i="5" s="1"/>
  <c r="A1420" i="5"/>
  <c r="S1419" i="5"/>
  <c r="L1419" i="5" s="1"/>
  <c r="A1419" i="5"/>
  <c r="S1418" i="5"/>
  <c r="L1418" i="5" s="1"/>
  <c r="A1418" i="5"/>
  <c r="S1417" i="5"/>
  <c r="L1417" i="5" s="1"/>
  <c r="A1417" i="5"/>
  <c r="S1416" i="5"/>
  <c r="L1416" i="5" s="1"/>
  <c r="A1416" i="5"/>
  <c r="S1415" i="5"/>
  <c r="L1415" i="5" s="1"/>
  <c r="A1415" i="5"/>
  <c r="S1414" i="5"/>
  <c r="L1414" i="5" s="1"/>
  <c r="A1414" i="5"/>
  <c r="S1413" i="5"/>
  <c r="L1413" i="5" s="1"/>
  <c r="A1413" i="5"/>
  <c r="S1412" i="5"/>
  <c r="L1412" i="5" s="1"/>
  <c r="A1412" i="5"/>
  <c r="S1411" i="5"/>
  <c r="L1411" i="5" s="1"/>
  <c r="A1411" i="5"/>
  <c r="S1410" i="5"/>
  <c r="L1410" i="5" s="1"/>
  <c r="A1410" i="5"/>
  <c r="S1409" i="5"/>
  <c r="L1409" i="5" s="1"/>
  <c r="A1409" i="5"/>
  <c r="S1408" i="5"/>
  <c r="L1408" i="5" s="1"/>
  <c r="A1408" i="5"/>
  <c r="S1407" i="5"/>
  <c r="L1407" i="5" s="1"/>
  <c r="A1407" i="5"/>
  <c r="S1406" i="5"/>
  <c r="L1406" i="5" s="1"/>
  <c r="A1406" i="5"/>
  <c r="S1405" i="5"/>
  <c r="L1405" i="5" s="1"/>
  <c r="A1405" i="5"/>
  <c r="S1404" i="5"/>
  <c r="L1404" i="5" s="1"/>
  <c r="A1404" i="5"/>
  <c r="S1403" i="5"/>
  <c r="L1403" i="5" s="1"/>
  <c r="A1403" i="5"/>
  <c r="S1402" i="5"/>
  <c r="L1402" i="5" s="1"/>
  <c r="A1402" i="5"/>
  <c r="S1401" i="5"/>
  <c r="L1401" i="5" s="1"/>
  <c r="A1401" i="5"/>
  <c r="S1400" i="5"/>
  <c r="L1400" i="5" s="1"/>
  <c r="A1400" i="5"/>
  <c r="S1399" i="5"/>
  <c r="L1399" i="5" s="1"/>
  <c r="A1399" i="5"/>
  <c r="S1398" i="5"/>
  <c r="L1398" i="5" s="1"/>
  <c r="A1398" i="5"/>
  <c r="S1397" i="5"/>
  <c r="L1397" i="5" s="1"/>
  <c r="A1397" i="5"/>
  <c r="S1396" i="5"/>
  <c r="L1396" i="5" s="1"/>
  <c r="A1396" i="5"/>
  <c r="S1395" i="5"/>
  <c r="L1395" i="5" s="1"/>
  <c r="A1395" i="5"/>
  <c r="S1394" i="5"/>
  <c r="L1394" i="5" s="1"/>
  <c r="A1394" i="5"/>
  <c r="S1393" i="5"/>
  <c r="L1393" i="5" s="1"/>
  <c r="A1393" i="5"/>
  <c r="S1392" i="5"/>
  <c r="L1392" i="5" s="1"/>
  <c r="A1392" i="5"/>
  <c r="S1391" i="5"/>
  <c r="L1391" i="5" s="1"/>
  <c r="A1391" i="5"/>
  <c r="S1390" i="5"/>
  <c r="L1390" i="5" s="1"/>
  <c r="A1390" i="5"/>
  <c r="S1389" i="5"/>
  <c r="L1389" i="5" s="1"/>
  <c r="A1389" i="5"/>
  <c r="S1388" i="5"/>
  <c r="L1388" i="5" s="1"/>
  <c r="A1388" i="5"/>
  <c r="S1387" i="5"/>
  <c r="L1387" i="5" s="1"/>
  <c r="A1387" i="5"/>
  <c r="S1386" i="5"/>
  <c r="L1386" i="5" s="1"/>
  <c r="A1386" i="5"/>
  <c r="S1385" i="5"/>
  <c r="L1385" i="5" s="1"/>
  <c r="A1385" i="5"/>
  <c r="S1384" i="5"/>
  <c r="L1384" i="5" s="1"/>
  <c r="A1384" i="5"/>
  <c r="S1383" i="5"/>
  <c r="L1383" i="5" s="1"/>
  <c r="A1383" i="5"/>
  <c r="S1382" i="5"/>
  <c r="L1382" i="5" s="1"/>
  <c r="A1382" i="5"/>
  <c r="S1381" i="5"/>
  <c r="L1381" i="5" s="1"/>
  <c r="A1381" i="5"/>
  <c r="S1380" i="5"/>
  <c r="L1380" i="5" s="1"/>
  <c r="A1380" i="5"/>
  <c r="S1379" i="5"/>
  <c r="L1379" i="5" s="1"/>
  <c r="A1379" i="5"/>
  <c r="S1378" i="5"/>
  <c r="L1378" i="5" s="1"/>
  <c r="A1378" i="5"/>
  <c r="S1377" i="5"/>
  <c r="L1377" i="5" s="1"/>
  <c r="A1377" i="5"/>
  <c r="S1376" i="5"/>
  <c r="L1376" i="5" s="1"/>
  <c r="A1376" i="5"/>
  <c r="S1375" i="5"/>
  <c r="L1375" i="5" s="1"/>
  <c r="A1375" i="5"/>
  <c r="S1374" i="5"/>
  <c r="L1374" i="5" s="1"/>
  <c r="A1374" i="5"/>
  <c r="S1373" i="5"/>
  <c r="L1373" i="5" s="1"/>
  <c r="A1373" i="5"/>
  <c r="S1372" i="5"/>
  <c r="L1372" i="5" s="1"/>
  <c r="A1372" i="5"/>
  <c r="S1371" i="5"/>
  <c r="L1371" i="5" s="1"/>
  <c r="A1371" i="5"/>
  <c r="S1370" i="5"/>
  <c r="L1370" i="5" s="1"/>
  <c r="A1370" i="5"/>
  <c r="S1369" i="5"/>
  <c r="L1369" i="5" s="1"/>
  <c r="A1369" i="5"/>
  <c r="S1368" i="5"/>
  <c r="L1368" i="5" s="1"/>
  <c r="A1368" i="5"/>
  <c r="S1367" i="5"/>
  <c r="L1367" i="5" s="1"/>
  <c r="A1367" i="5"/>
  <c r="S1366" i="5"/>
  <c r="L1366" i="5" s="1"/>
  <c r="A1366" i="5"/>
  <c r="S1365" i="5"/>
  <c r="L1365" i="5" s="1"/>
  <c r="A1365" i="5"/>
  <c r="S1364" i="5"/>
  <c r="L1364" i="5" s="1"/>
  <c r="A1364" i="5"/>
  <c r="S1363" i="5"/>
  <c r="L1363" i="5" s="1"/>
  <c r="A1363" i="5"/>
  <c r="S1362" i="5"/>
  <c r="L1362" i="5" s="1"/>
  <c r="A1362" i="5"/>
  <c r="S1361" i="5"/>
  <c r="L1361" i="5" s="1"/>
  <c r="A1361" i="5"/>
  <c r="S1360" i="5"/>
  <c r="L1360" i="5" s="1"/>
  <c r="A1360" i="5"/>
  <c r="S1359" i="5"/>
  <c r="L1359" i="5" s="1"/>
  <c r="A1359" i="5"/>
  <c r="S1358" i="5"/>
  <c r="L1358" i="5" s="1"/>
  <c r="A1358" i="5"/>
  <c r="S1357" i="5"/>
  <c r="L1357" i="5" s="1"/>
  <c r="A1357" i="5"/>
  <c r="S1356" i="5"/>
  <c r="L1356" i="5" s="1"/>
  <c r="A1356" i="5"/>
  <c r="S1355" i="5"/>
  <c r="L1355" i="5" s="1"/>
  <c r="A1355" i="5"/>
  <c r="S1354" i="5"/>
  <c r="L1354" i="5" s="1"/>
  <c r="A1354" i="5"/>
  <c r="S1353" i="5"/>
  <c r="L1353" i="5" s="1"/>
  <c r="A1353" i="5"/>
  <c r="S1352" i="5"/>
  <c r="L1352" i="5" s="1"/>
  <c r="A1352" i="5"/>
  <c r="S1351" i="5"/>
  <c r="L1351" i="5" s="1"/>
  <c r="A1351" i="5"/>
  <c r="S1350" i="5"/>
  <c r="L1350" i="5" s="1"/>
  <c r="A1350" i="5"/>
  <c r="S1349" i="5"/>
  <c r="L1349" i="5" s="1"/>
  <c r="A1349" i="5"/>
  <c r="S1348" i="5"/>
  <c r="L1348" i="5" s="1"/>
  <c r="A1348" i="5"/>
  <c r="S1347" i="5"/>
  <c r="L1347" i="5" s="1"/>
  <c r="A1347" i="5"/>
  <c r="S1346" i="5"/>
  <c r="L1346" i="5" s="1"/>
  <c r="A1346" i="5"/>
  <c r="S1345" i="5"/>
  <c r="L1345" i="5" s="1"/>
  <c r="A1345" i="5"/>
  <c r="S1344" i="5"/>
  <c r="L1344" i="5" s="1"/>
  <c r="A1344" i="5"/>
  <c r="S1343" i="5"/>
  <c r="L1343" i="5" s="1"/>
  <c r="A1343" i="5"/>
  <c r="S1342" i="5"/>
  <c r="L1342" i="5" s="1"/>
  <c r="A1342" i="5"/>
  <c r="S1341" i="5"/>
  <c r="L1341" i="5" s="1"/>
  <c r="A1341" i="5"/>
  <c r="S1340" i="5"/>
  <c r="L1340" i="5" s="1"/>
  <c r="A1340" i="5"/>
  <c r="S1339" i="5"/>
  <c r="L1339" i="5" s="1"/>
  <c r="A1339" i="5"/>
  <c r="S1338" i="5"/>
  <c r="L1338" i="5" s="1"/>
  <c r="A1338" i="5"/>
  <c r="S1337" i="5"/>
  <c r="L1337" i="5" s="1"/>
  <c r="A1337" i="5"/>
  <c r="S1336" i="5"/>
  <c r="L1336" i="5" s="1"/>
  <c r="A1336" i="5"/>
  <c r="S1335" i="5"/>
  <c r="L1335" i="5" s="1"/>
  <c r="A1335" i="5"/>
  <c r="S1334" i="5"/>
  <c r="L1334" i="5" s="1"/>
  <c r="A1334" i="5"/>
  <c r="S1333" i="5"/>
  <c r="L1333" i="5" s="1"/>
  <c r="A1333" i="5"/>
  <c r="S1332" i="5"/>
  <c r="L1332" i="5" s="1"/>
  <c r="A1332" i="5"/>
  <c r="S1331" i="5"/>
  <c r="L1331" i="5" s="1"/>
  <c r="A1331" i="5"/>
  <c r="S1330" i="5"/>
  <c r="L1330" i="5" s="1"/>
  <c r="A1330" i="5"/>
  <c r="S1329" i="5"/>
  <c r="L1329" i="5" s="1"/>
  <c r="A1329" i="5"/>
  <c r="S1328" i="5"/>
  <c r="L1328" i="5" s="1"/>
  <c r="A1328" i="5"/>
  <c r="S1327" i="5"/>
  <c r="L1327" i="5" s="1"/>
  <c r="A1327" i="5"/>
  <c r="S1326" i="5"/>
  <c r="L1326" i="5" s="1"/>
  <c r="A1326" i="5"/>
  <c r="S1325" i="5"/>
  <c r="L1325" i="5" s="1"/>
  <c r="A1325" i="5"/>
  <c r="S1324" i="5"/>
  <c r="L1324" i="5" s="1"/>
  <c r="A1324" i="5"/>
  <c r="S1323" i="5"/>
  <c r="L1323" i="5" s="1"/>
  <c r="A1323" i="5"/>
  <c r="S1322" i="5"/>
  <c r="L1322" i="5" s="1"/>
  <c r="A1322" i="5"/>
  <c r="S1321" i="5"/>
  <c r="L1321" i="5" s="1"/>
  <c r="A1321" i="5"/>
  <c r="S1320" i="5"/>
  <c r="L1320" i="5" s="1"/>
  <c r="A1320" i="5"/>
  <c r="S1319" i="5"/>
  <c r="L1319" i="5" s="1"/>
  <c r="A1319" i="5"/>
  <c r="S1318" i="5"/>
  <c r="L1318" i="5" s="1"/>
  <c r="A1318" i="5"/>
  <c r="S1317" i="5"/>
  <c r="L1317" i="5" s="1"/>
  <c r="A1317" i="5"/>
  <c r="S1316" i="5"/>
  <c r="L1316" i="5" s="1"/>
  <c r="A1316" i="5"/>
  <c r="S1315" i="5"/>
  <c r="L1315" i="5" s="1"/>
  <c r="A1315" i="5"/>
  <c r="S1314" i="5"/>
  <c r="L1314" i="5" s="1"/>
  <c r="A1314" i="5"/>
  <c r="S1313" i="5"/>
  <c r="L1313" i="5" s="1"/>
  <c r="A1313" i="5"/>
  <c r="S1312" i="5"/>
  <c r="L1312" i="5" s="1"/>
  <c r="A1312" i="5"/>
  <c r="S1311" i="5"/>
  <c r="L1311" i="5" s="1"/>
  <c r="A1311" i="5"/>
  <c r="S1310" i="5"/>
  <c r="L1310" i="5" s="1"/>
  <c r="A1310" i="5"/>
  <c r="S1309" i="5"/>
  <c r="L1309" i="5" s="1"/>
  <c r="A1309" i="5"/>
  <c r="S1308" i="5"/>
  <c r="L1308" i="5" s="1"/>
  <c r="A1308" i="5"/>
  <c r="S1307" i="5"/>
  <c r="L1307" i="5" s="1"/>
  <c r="A1307" i="5"/>
  <c r="S1306" i="5"/>
  <c r="L1306" i="5" s="1"/>
  <c r="A1306" i="5"/>
  <c r="S1305" i="5"/>
  <c r="L1305" i="5" s="1"/>
  <c r="A1305" i="5"/>
  <c r="S1304" i="5"/>
  <c r="L1304" i="5" s="1"/>
  <c r="A1304" i="5"/>
  <c r="S1303" i="5"/>
  <c r="L1303" i="5" s="1"/>
  <c r="A1303" i="5"/>
  <c r="S1302" i="5"/>
  <c r="L1302" i="5" s="1"/>
  <c r="A1302" i="5"/>
  <c r="S1301" i="5"/>
  <c r="L1301" i="5" s="1"/>
  <c r="A1301" i="5"/>
  <c r="S1300" i="5"/>
  <c r="L1300" i="5" s="1"/>
  <c r="A1300" i="5"/>
  <c r="S1299" i="5"/>
  <c r="L1299" i="5" s="1"/>
  <c r="A1299" i="5"/>
  <c r="S1298" i="5"/>
  <c r="L1298" i="5" s="1"/>
  <c r="A1298" i="5"/>
  <c r="S1297" i="5"/>
  <c r="L1297" i="5" s="1"/>
  <c r="A1297" i="5"/>
  <c r="S1296" i="5"/>
  <c r="L1296" i="5" s="1"/>
  <c r="A1296" i="5"/>
  <c r="S1295" i="5"/>
  <c r="L1295" i="5" s="1"/>
  <c r="A1295" i="5"/>
  <c r="S1294" i="5"/>
  <c r="L1294" i="5" s="1"/>
  <c r="A1294" i="5"/>
  <c r="S1293" i="5"/>
  <c r="L1293" i="5" s="1"/>
  <c r="A1293" i="5"/>
  <c r="S1292" i="5"/>
  <c r="L1292" i="5" s="1"/>
  <c r="A1292" i="5"/>
  <c r="S1291" i="5"/>
  <c r="L1291" i="5" s="1"/>
  <c r="A1291" i="5"/>
  <c r="S1290" i="5"/>
  <c r="L1290" i="5" s="1"/>
  <c r="A1290" i="5"/>
  <c r="S1289" i="5"/>
  <c r="L1289" i="5" s="1"/>
  <c r="A1289" i="5"/>
  <c r="S1288" i="5"/>
  <c r="L1288" i="5" s="1"/>
  <c r="A1288" i="5"/>
  <c r="S1287" i="5"/>
  <c r="L1287" i="5" s="1"/>
  <c r="A1287" i="5"/>
  <c r="S1286" i="5"/>
  <c r="L1286" i="5" s="1"/>
  <c r="A1286" i="5"/>
  <c r="S1285" i="5"/>
  <c r="L1285" i="5" s="1"/>
  <c r="A1285" i="5"/>
  <c r="S1284" i="5"/>
  <c r="L1284" i="5" s="1"/>
  <c r="A1284" i="5"/>
  <c r="S1283" i="5"/>
  <c r="L1283" i="5" s="1"/>
  <c r="A1283" i="5"/>
  <c r="S1282" i="5"/>
  <c r="L1282" i="5" s="1"/>
  <c r="A1282" i="5"/>
  <c r="S1281" i="5"/>
  <c r="L1281" i="5" s="1"/>
  <c r="A1281" i="5"/>
  <c r="S1280" i="5"/>
  <c r="L1280" i="5" s="1"/>
  <c r="A1280" i="5"/>
  <c r="S1279" i="5"/>
  <c r="L1279" i="5" s="1"/>
  <c r="A1279" i="5"/>
  <c r="S1278" i="5"/>
  <c r="L1278" i="5" s="1"/>
  <c r="A1278" i="5"/>
  <c r="S1277" i="5"/>
  <c r="L1277" i="5" s="1"/>
  <c r="A1277" i="5"/>
  <c r="S1276" i="5"/>
  <c r="L1276" i="5" s="1"/>
  <c r="A1276" i="5"/>
  <c r="S1275" i="5"/>
  <c r="L1275" i="5" s="1"/>
  <c r="A1275" i="5"/>
  <c r="S1274" i="5"/>
  <c r="L1274" i="5" s="1"/>
  <c r="A1274" i="5"/>
  <c r="S1273" i="5"/>
  <c r="L1273" i="5" s="1"/>
  <c r="A1273" i="5"/>
  <c r="S1272" i="5"/>
  <c r="L1272" i="5" s="1"/>
  <c r="A1272" i="5"/>
  <c r="S1271" i="5"/>
  <c r="L1271" i="5" s="1"/>
  <c r="A1271" i="5"/>
  <c r="S1270" i="5"/>
  <c r="L1270" i="5" s="1"/>
  <c r="A1270" i="5"/>
  <c r="S1269" i="5"/>
  <c r="L1269" i="5" s="1"/>
  <c r="A1269" i="5"/>
  <c r="S1268" i="5"/>
  <c r="L1268" i="5" s="1"/>
  <c r="A1268" i="5"/>
  <c r="S1267" i="5"/>
  <c r="L1267" i="5" s="1"/>
  <c r="A1267" i="5"/>
  <c r="S1266" i="5"/>
  <c r="L1266" i="5" s="1"/>
  <c r="A1266" i="5"/>
  <c r="S1265" i="5"/>
  <c r="L1265" i="5" s="1"/>
  <c r="A1265" i="5"/>
  <c r="S1264" i="5"/>
  <c r="L1264" i="5" s="1"/>
  <c r="A1264" i="5"/>
  <c r="S1263" i="5"/>
  <c r="L1263" i="5" s="1"/>
  <c r="A1263" i="5"/>
  <c r="S1262" i="5"/>
  <c r="L1262" i="5" s="1"/>
  <c r="A1262" i="5"/>
  <c r="S1261" i="5"/>
  <c r="L1261" i="5" s="1"/>
  <c r="A1261" i="5"/>
  <c r="S1260" i="5"/>
  <c r="L1260" i="5" s="1"/>
  <c r="A1260" i="5"/>
  <c r="S1259" i="5"/>
  <c r="L1259" i="5" s="1"/>
  <c r="A1259" i="5"/>
  <c r="S1258" i="5"/>
  <c r="L1258" i="5" s="1"/>
  <c r="A1258" i="5"/>
  <c r="S1257" i="5"/>
  <c r="L1257" i="5" s="1"/>
  <c r="A1257" i="5"/>
  <c r="S1256" i="5"/>
  <c r="L1256" i="5" s="1"/>
  <c r="A1256" i="5"/>
  <c r="S1255" i="5"/>
  <c r="L1255" i="5" s="1"/>
  <c r="A1255" i="5"/>
  <c r="S1254" i="5"/>
  <c r="L1254" i="5" s="1"/>
  <c r="A1254" i="5"/>
  <c r="S1253" i="5"/>
  <c r="L1253" i="5" s="1"/>
  <c r="A1253" i="5"/>
  <c r="S1252" i="5"/>
  <c r="L1252" i="5" s="1"/>
  <c r="A1252" i="5"/>
  <c r="S1251" i="5"/>
  <c r="L1251" i="5" s="1"/>
  <c r="A1251" i="5"/>
  <c r="S1250" i="5"/>
  <c r="L1250" i="5" s="1"/>
  <c r="A1250" i="5"/>
  <c r="S1249" i="5"/>
  <c r="L1249" i="5" s="1"/>
  <c r="A1249" i="5"/>
  <c r="S1248" i="5"/>
  <c r="L1248" i="5" s="1"/>
  <c r="A1248" i="5"/>
  <c r="S1247" i="5"/>
  <c r="L1247" i="5" s="1"/>
  <c r="A1247" i="5"/>
  <c r="S1246" i="5"/>
  <c r="L1246" i="5" s="1"/>
  <c r="A1246" i="5"/>
  <c r="S1245" i="5"/>
  <c r="L1245" i="5" s="1"/>
  <c r="A1245" i="5"/>
  <c r="S1244" i="5"/>
  <c r="L1244" i="5" s="1"/>
  <c r="A1244" i="5"/>
  <c r="S1243" i="5"/>
  <c r="L1243" i="5" s="1"/>
  <c r="A1243" i="5"/>
  <c r="S1242" i="5"/>
  <c r="L1242" i="5" s="1"/>
  <c r="A1242" i="5"/>
  <c r="S1241" i="5"/>
  <c r="L1241" i="5" s="1"/>
  <c r="A1241" i="5"/>
  <c r="S1240" i="5"/>
  <c r="L1240" i="5" s="1"/>
  <c r="A1240" i="5"/>
  <c r="S1239" i="5"/>
  <c r="L1239" i="5" s="1"/>
  <c r="A1239" i="5"/>
  <c r="S1238" i="5"/>
  <c r="L1238" i="5" s="1"/>
  <c r="A1238" i="5"/>
  <c r="S1237" i="5"/>
  <c r="L1237" i="5" s="1"/>
  <c r="A1237" i="5"/>
  <c r="S1236" i="5"/>
  <c r="L1236" i="5" s="1"/>
  <c r="A1236" i="5"/>
  <c r="S1235" i="5"/>
  <c r="L1235" i="5" s="1"/>
  <c r="A1235" i="5"/>
  <c r="S1234" i="5"/>
  <c r="L1234" i="5" s="1"/>
  <c r="A1234" i="5"/>
  <c r="S1233" i="5"/>
  <c r="L1233" i="5" s="1"/>
  <c r="A1233" i="5"/>
  <c r="S1232" i="5"/>
  <c r="L1232" i="5" s="1"/>
  <c r="A1232" i="5"/>
  <c r="S1231" i="5"/>
  <c r="L1231" i="5" s="1"/>
  <c r="A1231" i="5"/>
  <c r="S1230" i="5"/>
  <c r="L1230" i="5" s="1"/>
  <c r="A1230" i="5"/>
  <c r="S1229" i="5"/>
  <c r="L1229" i="5" s="1"/>
  <c r="A1229" i="5"/>
  <c r="S1228" i="5"/>
  <c r="L1228" i="5" s="1"/>
  <c r="A1228" i="5"/>
  <c r="S1227" i="5"/>
  <c r="L1227" i="5" s="1"/>
  <c r="A1227" i="5"/>
  <c r="S1226" i="5"/>
  <c r="L1226" i="5" s="1"/>
  <c r="A1226" i="5"/>
  <c r="S1225" i="5"/>
  <c r="L1225" i="5" s="1"/>
  <c r="A1225" i="5"/>
  <c r="S1224" i="5"/>
  <c r="L1224" i="5" s="1"/>
  <c r="A1224" i="5"/>
  <c r="S1223" i="5"/>
  <c r="L1223" i="5" s="1"/>
  <c r="A1223" i="5"/>
  <c r="S1222" i="5"/>
  <c r="L1222" i="5" s="1"/>
  <c r="A1222" i="5"/>
  <c r="S1221" i="5"/>
  <c r="L1221" i="5" s="1"/>
  <c r="A1221" i="5"/>
  <c r="S1220" i="5"/>
  <c r="L1220" i="5" s="1"/>
  <c r="A1220" i="5"/>
  <c r="S1219" i="5"/>
  <c r="L1219" i="5" s="1"/>
  <c r="A1219" i="5"/>
  <c r="S1218" i="5"/>
  <c r="L1218" i="5" s="1"/>
  <c r="A1218" i="5"/>
  <c r="S1217" i="5"/>
  <c r="L1217" i="5" s="1"/>
  <c r="A1217" i="5"/>
  <c r="S1216" i="5"/>
  <c r="L1216" i="5" s="1"/>
  <c r="A1216" i="5"/>
  <c r="S1215" i="5"/>
  <c r="L1215" i="5" s="1"/>
  <c r="A1215" i="5"/>
  <c r="S1214" i="5"/>
  <c r="L1214" i="5" s="1"/>
  <c r="A1214" i="5"/>
  <c r="S1213" i="5"/>
  <c r="L1213" i="5" s="1"/>
  <c r="A1213" i="5"/>
  <c r="S1212" i="5"/>
  <c r="L1212" i="5" s="1"/>
  <c r="A1212" i="5"/>
  <c r="S1211" i="5"/>
  <c r="L1211" i="5" s="1"/>
  <c r="A1211" i="5"/>
  <c r="S1210" i="5"/>
  <c r="L1210" i="5" s="1"/>
  <c r="A1210" i="5"/>
  <c r="S1209" i="5"/>
  <c r="L1209" i="5" s="1"/>
  <c r="A1209" i="5"/>
  <c r="S1208" i="5"/>
  <c r="L1208" i="5" s="1"/>
  <c r="A1208" i="5"/>
  <c r="S1207" i="5"/>
  <c r="L1207" i="5" s="1"/>
  <c r="A1207" i="5"/>
  <c r="S1206" i="5"/>
  <c r="L1206" i="5" s="1"/>
  <c r="A1206" i="5"/>
  <c r="S1205" i="5"/>
  <c r="L1205" i="5" s="1"/>
  <c r="A1205" i="5"/>
  <c r="S1204" i="5"/>
  <c r="L1204" i="5" s="1"/>
  <c r="A1204" i="5"/>
  <c r="S1203" i="5"/>
  <c r="L1203" i="5" s="1"/>
  <c r="A1203" i="5"/>
  <c r="S1202" i="5"/>
  <c r="L1202" i="5" s="1"/>
  <c r="A1202" i="5"/>
  <c r="S1201" i="5"/>
  <c r="L1201" i="5" s="1"/>
  <c r="A1201" i="5"/>
  <c r="S1200" i="5"/>
  <c r="L1200" i="5" s="1"/>
  <c r="A1200" i="5"/>
  <c r="S1199" i="5"/>
  <c r="L1199" i="5" s="1"/>
  <c r="A1199" i="5"/>
  <c r="S1198" i="5"/>
  <c r="L1198" i="5" s="1"/>
  <c r="A1198" i="5"/>
  <c r="S1197" i="5"/>
  <c r="L1197" i="5" s="1"/>
  <c r="A1197" i="5"/>
  <c r="S1196" i="5"/>
  <c r="L1196" i="5" s="1"/>
  <c r="A1196" i="5"/>
  <c r="S1195" i="5"/>
  <c r="L1195" i="5" s="1"/>
  <c r="A1195" i="5"/>
  <c r="S1194" i="5"/>
  <c r="L1194" i="5" s="1"/>
  <c r="A1194" i="5"/>
  <c r="S1193" i="5"/>
  <c r="L1193" i="5" s="1"/>
  <c r="A1193" i="5"/>
  <c r="S1192" i="5"/>
  <c r="L1192" i="5" s="1"/>
  <c r="A1192" i="5"/>
  <c r="S1191" i="5"/>
  <c r="L1191" i="5" s="1"/>
  <c r="A1191" i="5"/>
  <c r="S1190" i="5"/>
  <c r="L1190" i="5" s="1"/>
  <c r="A1190" i="5"/>
  <c r="S1189" i="5"/>
  <c r="L1189" i="5" s="1"/>
  <c r="A1189" i="5"/>
  <c r="S1188" i="5"/>
  <c r="L1188" i="5" s="1"/>
  <c r="A1188" i="5"/>
  <c r="S1187" i="5"/>
  <c r="L1187" i="5" s="1"/>
  <c r="A1187" i="5"/>
  <c r="S1186" i="5"/>
  <c r="L1186" i="5" s="1"/>
  <c r="A1186" i="5"/>
  <c r="S1185" i="5"/>
  <c r="L1185" i="5" s="1"/>
  <c r="A1185" i="5"/>
  <c r="S1184" i="5"/>
  <c r="L1184" i="5" s="1"/>
  <c r="A1184" i="5"/>
  <c r="S1183" i="5"/>
  <c r="L1183" i="5" s="1"/>
  <c r="A1183" i="5"/>
  <c r="S1182" i="5"/>
  <c r="L1182" i="5" s="1"/>
  <c r="A1182" i="5"/>
  <c r="S1181" i="5"/>
  <c r="L1181" i="5" s="1"/>
  <c r="A1181" i="5"/>
  <c r="S1180" i="5"/>
  <c r="L1180" i="5" s="1"/>
  <c r="A1180" i="5"/>
  <c r="S1179" i="5"/>
  <c r="L1179" i="5" s="1"/>
  <c r="A1179" i="5"/>
  <c r="S1178" i="5"/>
  <c r="L1178" i="5" s="1"/>
  <c r="A1178" i="5"/>
  <c r="S1177" i="5"/>
  <c r="L1177" i="5" s="1"/>
  <c r="A1177" i="5"/>
  <c r="S1176" i="5"/>
  <c r="L1176" i="5" s="1"/>
  <c r="A1176" i="5"/>
  <c r="S1175" i="5"/>
  <c r="L1175" i="5" s="1"/>
  <c r="A1175" i="5"/>
  <c r="S1174" i="5"/>
  <c r="L1174" i="5" s="1"/>
  <c r="A1174" i="5"/>
  <c r="S1173" i="5"/>
  <c r="L1173" i="5" s="1"/>
  <c r="A1173" i="5"/>
  <c r="S1172" i="5"/>
  <c r="L1172" i="5" s="1"/>
  <c r="A1172" i="5"/>
  <c r="S1171" i="5"/>
  <c r="L1171" i="5" s="1"/>
  <c r="A1171" i="5"/>
  <c r="S1170" i="5"/>
  <c r="L1170" i="5" s="1"/>
  <c r="A1170" i="5"/>
  <c r="S1169" i="5"/>
  <c r="L1169" i="5" s="1"/>
  <c r="A1169" i="5"/>
  <c r="S1168" i="5"/>
  <c r="L1168" i="5" s="1"/>
  <c r="A1168" i="5"/>
  <c r="S1167" i="5"/>
  <c r="L1167" i="5" s="1"/>
  <c r="A1167" i="5"/>
  <c r="S1166" i="5"/>
  <c r="L1166" i="5" s="1"/>
  <c r="A1166" i="5"/>
  <c r="S1165" i="5"/>
  <c r="L1165" i="5" s="1"/>
  <c r="A1165" i="5"/>
  <c r="S1164" i="5"/>
  <c r="L1164" i="5" s="1"/>
  <c r="A1164" i="5"/>
  <c r="S1163" i="5"/>
  <c r="L1163" i="5" s="1"/>
  <c r="A1163" i="5"/>
  <c r="S1162" i="5"/>
  <c r="L1162" i="5" s="1"/>
  <c r="A1162" i="5"/>
  <c r="S1161" i="5"/>
  <c r="L1161" i="5" s="1"/>
  <c r="A1161" i="5"/>
  <c r="S1160" i="5"/>
  <c r="L1160" i="5" s="1"/>
  <c r="A1160" i="5"/>
  <c r="S1159" i="5"/>
  <c r="L1159" i="5" s="1"/>
  <c r="A1159" i="5"/>
  <c r="S1158" i="5"/>
  <c r="L1158" i="5" s="1"/>
  <c r="A1158" i="5"/>
  <c r="S1157" i="5"/>
  <c r="L1157" i="5" s="1"/>
  <c r="A1157" i="5"/>
  <c r="S1156" i="5"/>
  <c r="L1156" i="5" s="1"/>
  <c r="A1156" i="5"/>
  <c r="S1155" i="5"/>
  <c r="L1155" i="5" s="1"/>
  <c r="A1155" i="5"/>
  <c r="S1154" i="5"/>
  <c r="L1154" i="5" s="1"/>
  <c r="A1154" i="5"/>
  <c r="S1153" i="5"/>
  <c r="L1153" i="5" s="1"/>
  <c r="A1153" i="5"/>
  <c r="S1152" i="5"/>
  <c r="L1152" i="5" s="1"/>
  <c r="A1152" i="5"/>
  <c r="S1151" i="5"/>
  <c r="L1151" i="5" s="1"/>
  <c r="A1151" i="5"/>
  <c r="S1150" i="5"/>
  <c r="L1150" i="5" s="1"/>
  <c r="A1150" i="5"/>
  <c r="S1149" i="5"/>
  <c r="L1149" i="5" s="1"/>
  <c r="A1149" i="5"/>
  <c r="S1148" i="5"/>
  <c r="L1148" i="5" s="1"/>
  <c r="A1148" i="5"/>
  <c r="S1147" i="5"/>
  <c r="L1147" i="5" s="1"/>
  <c r="A1147" i="5"/>
  <c r="S1146" i="5"/>
  <c r="L1146" i="5" s="1"/>
  <c r="A1146" i="5"/>
  <c r="S1145" i="5"/>
  <c r="L1145" i="5" s="1"/>
  <c r="A1145" i="5"/>
  <c r="S1144" i="5"/>
  <c r="L1144" i="5" s="1"/>
  <c r="A1144" i="5"/>
  <c r="S1143" i="5"/>
  <c r="L1143" i="5" s="1"/>
  <c r="A1143" i="5"/>
  <c r="S1142" i="5"/>
  <c r="L1142" i="5" s="1"/>
  <c r="A1142" i="5"/>
  <c r="S1141" i="5"/>
  <c r="L1141" i="5" s="1"/>
  <c r="A1141" i="5"/>
  <c r="S1140" i="5"/>
  <c r="L1140" i="5" s="1"/>
  <c r="A1140" i="5"/>
  <c r="S1139" i="5"/>
  <c r="L1139" i="5" s="1"/>
  <c r="A1139" i="5"/>
  <c r="S1138" i="5"/>
  <c r="L1138" i="5" s="1"/>
  <c r="A1138" i="5"/>
  <c r="S1137" i="5"/>
  <c r="L1137" i="5" s="1"/>
  <c r="A1137" i="5"/>
  <c r="S1136" i="5"/>
  <c r="L1136" i="5" s="1"/>
  <c r="A1136" i="5"/>
  <c r="S1135" i="5"/>
  <c r="L1135" i="5" s="1"/>
  <c r="A1135" i="5"/>
  <c r="S1134" i="5"/>
  <c r="L1134" i="5" s="1"/>
  <c r="A1134" i="5"/>
  <c r="S1133" i="5"/>
  <c r="L1133" i="5" s="1"/>
  <c r="A1133" i="5"/>
  <c r="S1132" i="5"/>
  <c r="L1132" i="5" s="1"/>
  <c r="A1132" i="5"/>
  <c r="S1131" i="5"/>
  <c r="L1131" i="5" s="1"/>
  <c r="A1131" i="5"/>
  <c r="S1130" i="5"/>
  <c r="L1130" i="5" s="1"/>
  <c r="A1130" i="5"/>
  <c r="S1129" i="5"/>
  <c r="L1129" i="5" s="1"/>
  <c r="A1129" i="5"/>
  <c r="S1128" i="5"/>
  <c r="L1128" i="5" s="1"/>
  <c r="A1128" i="5"/>
  <c r="S1127" i="5"/>
  <c r="L1127" i="5" s="1"/>
  <c r="A1127" i="5"/>
  <c r="S1126" i="5"/>
  <c r="L1126" i="5" s="1"/>
  <c r="A1126" i="5"/>
  <c r="S1125" i="5"/>
  <c r="L1125" i="5" s="1"/>
  <c r="A1125" i="5"/>
  <c r="S1124" i="5"/>
  <c r="L1124" i="5" s="1"/>
  <c r="A1124" i="5"/>
  <c r="S1123" i="5"/>
  <c r="L1123" i="5" s="1"/>
  <c r="A1123" i="5"/>
  <c r="S1122" i="5"/>
  <c r="L1122" i="5" s="1"/>
  <c r="A1122" i="5"/>
  <c r="S1121" i="5"/>
  <c r="L1121" i="5" s="1"/>
  <c r="A1121" i="5"/>
  <c r="S1120" i="5"/>
  <c r="L1120" i="5" s="1"/>
  <c r="A1120" i="5"/>
  <c r="S1119" i="5"/>
  <c r="L1119" i="5" s="1"/>
  <c r="A1119" i="5"/>
  <c r="S1118" i="5"/>
  <c r="L1118" i="5" s="1"/>
  <c r="A1118" i="5"/>
  <c r="S1117" i="5"/>
  <c r="L1117" i="5" s="1"/>
  <c r="A1117" i="5"/>
  <c r="S1116" i="5"/>
  <c r="L1116" i="5" s="1"/>
  <c r="A1116" i="5"/>
  <c r="S1115" i="5"/>
  <c r="L1115" i="5" s="1"/>
  <c r="A1115" i="5"/>
  <c r="S1114" i="5"/>
  <c r="L1114" i="5" s="1"/>
  <c r="A1114" i="5"/>
  <c r="S1113" i="5"/>
  <c r="L1113" i="5" s="1"/>
  <c r="A1113" i="5"/>
  <c r="S1112" i="5"/>
  <c r="L1112" i="5" s="1"/>
  <c r="A1112" i="5"/>
  <c r="S1111" i="5"/>
  <c r="L1111" i="5" s="1"/>
  <c r="A1111" i="5"/>
  <c r="S1110" i="5"/>
  <c r="L1110" i="5" s="1"/>
  <c r="A1110" i="5"/>
  <c r="S1109" i="5"/>
  <c r="L1109" i="5" s="1"/>
  <c r="A1109" i="5"/>
  <c r="S1108" i="5"/>
  <c r="L1108" i="5" s="1"/>
  <c r="A1108" i="5"/>
  <c r="S1107" i="5"/>
  <c r="L1107" i="5" s="1"/>
  <c r="A1107" i="5"/>
  <c r="S1106" i="5"/>
  <c r="L1106" i="5" s="1"/>
  <c r="A1106" i="5"/>
  <c r="S1105" i="5"/>
  <c r="L1105" i="5" s="1"/>
  <c r="A1105" i="5"/>
  <c r="S1104" i="5"/>
  <c r="L1104" i="5" s="1"/>
  <c r="A1104" i="5"/>
  <c r="S1103" i="5"/>
  <c r="L1103" i="5" s="1"/>
  <c r="A1103" i="5"/>
  <c r="S1102" i="5"/>
  <c r="L1102" i="5" s="1"/>
  <c r="A1102" i="5"/>
  <c r="S1101" i="5"/>
  <c r="L1101" i="5" s="1"/>
  <c r="A1101" i="5"/>
  <c r="S1100" i="5"/>
  <c r="L1100" i="5" s="1"/>
  <c r="A1100" i="5"/>
  <c r="S1099" i="5"/>
  <c r="L1099" i="5" s="1"/>
  <c r="A1099" i="5"/>
  <c r="S1098" i="5"/>
  <c r="L1098" i="5" s="1"/>
  <c r="A1098" i="5"/>
  <c r="S1097" i="5"/>
  <c r="L1097" i="5" s="1"/>
  <c r="A1097" i="5"/>
  <c r="S1096" i="5"/>
  <c r="L1096" i="5" s="1"/>
  <c r="A1096" i="5"/>
  <c r="S1095" i="5"/>
  <c r="L1095" i="5" s="1"/>
  <c r="A1095" i="5"/>
  <c r="S1094" i="5"/>
  <c r="L1094" i="5" s="1"/>
  <c r="A1094" i="5"/>
  <c r="S1093" i="5"/>
  <c r="L1093" i="5" s="1"/>
  <c r="A1093" i="5"/>
  <c r="S1092" i="5"/>
  <c r="L1092" i="5" s="1"/>
  <c r="A1092" i="5"/>
  <c r="S1091" i="5"/>
  <c r="L1091" i="5" s="1"/>
  <c r="A1091" i="5"/>
  <c r="S1090" i="5"/>
  <c r="L1090" i="5" s="1"/>
  <c r="A1090" i="5"/>
  <c r="S1089" i="5"/>
  <c r="L1089" i="5" s="1"/>
  <c r="A1089" i="5"/>
  <c r="S1088" i="5"/>
  <c r="L1088" i="5" s="1"/>
  <c r="A1088" i="5"/>
  <c r="S1087" i="5"/>
  <c r="L1087" i="5" s="1"/>
  <c r="A1087" i="5"/>
  <c r="S1086" i="5"/>
  <c r="L1086" i="5" s="1"/>
  <c r="A1086" i="5"/>
  <c r="S1085" i="5"/>
  <c r="L1085" i="5" s="1"/>
  <c r="A1085" i="5"/>
  <c r="S1084" i="5"/>
  <c r="L1084" i="5" s="1"/>
  <c r="A1084" i="5"/>
  <c r="S1083" i="5"/>
  <c r="L1083" i="5" s="1"/>
  <c r="A1083" i="5"/>
  <c r="S1082" i="5"/>
  <c r="L1082" i="5" s="1"/>
  <c r="A1082" i="5"/>
  <c r="S1081" i="5"/>
  <c r="L1081" i="5" s="1"/>
  <c r="A1081" i="5"/>
  <c r="S1080" i="5"/>
  <c r="L1080" i="5" s="1"/>
  <c r="A1080" i="5"/>
  <c r="S1079" i="5"/>
  <c r="L1079" i="5" s="1"/>
  <c r="A1079" i="5"/>
  <c r="S1078" i="5"/>
  <c r="L1078" i="5" s="1"/>
  <c r="A1078" i="5"/>
  <c r="S1077" i="5"/>
  <c r="L1077" i="5" s="1"/>
  <c r="A1077" i="5"/>
  <c r="S1076" i="5"/>
  <c r="L1076" i="5" s="1"/>
  <c r="A1076" i="5"/>
  <c r="S1075" i="5"/>
  <c r="L1075" i="5" s="1"/>
  <c r="A1075" i="5"/>
  <c r="S1074" i="5"/>
  <c r="L1074" i="5" s="1"/>
  <c r="A1074" i="5"/>
  <c r="S1073" i="5"/>
  <c r="L1073" i="5" s="1"/>
  <c r="A1073" i="5"/>
  <c r="S1072" i="5"/>
  <c r="L1072" i="5" s="1"/>
  <c r="A1072" i="5"/>
  <c r="S1071" i="5"/>
  <c r="L1071" i="5" s="1"/>
  <c r="A1071" i="5"/>
  <c r="S1070" i="5"/>
  <c r="L1070" i="5" s="1"/>
  <c r="A1070" i="5"/>
  <c r="S1069" i="5"/>
  <c r="L1069" i="5" s="1"/>
  <c r="A1069" i="5"/>
  <c r="S1068" i="5"/>
  <c r="L1068" i="5" s="1"/>
  <c r="A1068" i="5"/>
  <c r="S1067" i="5"/>
  <c r="L1067" i="5" s="1"/>
  <c r="A1067" i="5"/>
  <c r="S1066" i="5"/>
  <c r="L1066" i="5" s="1"/>
  <c r="A1066" i="5"/>
  <c r="S1065" i="5"/>
  <c r="L1065" i="5" s="1"/>
  <c r="A1065" i="5"/>
  <c r="S1064" i="5"/>
  <c r="L1064" i="5" s="1"/>
  <c r="A1064" i="5"/>
  <c r="S1063" i="5"/>
  <c r="L1063" i="5" s="1"/>
  <c r="A1063" i="5"/>
  <c r="S1062" i="5"/>
  <c r="L1062" i="5" s="1"/>
  <c r="A1062" i="5"/>
  <c r="S1061" i="5"/>
  <c r="L1061" i="5" s="1"/>
  <c r="A1061" i="5"/>
  <c r="S1060" i="5"/>
  <c r="L1060" i="5" s="1"/>
  <c r="A1060" i="5"/>
  <c r="S1059" i="5"/>
  <c r="L1059" i="5" s="1"/>
  <c r="A1059" i="5"/>
  <c r="S1058" i="5"/>
  <c r="L1058" i="5" s="1"/>
  <c r="A1058" i="5"/>
  <c r="S1057" i="5"/>
  <c r="L1057" i="5" s="1"/>
  <c r="A1057" i="5"/>
  <c r="S1056" i="5"/>
  <c r="L1056" i="5" s="1"/>
  <c r="A1056" i="5"/>
  <c r="S1055" i="5"/>
  <c r="L1055" i="5" s="1"/>
  <c r="A1055" i="5"/>
  <c r="S1054" i="5"/>
  <c r="L1054" i="5" s="1"/>
  <c r="A1054" i="5"/>
  <c r="S1053" i="5"/>
  <c r="L1053" i="5" s="1"/>
  <c r="A1053" i="5"/>
  <c r="S1052" i="5"/>
  <c r="L1052" i="5" s="1"/>
  <c r="A1052" i="5"/>
  <c r="S1051" i="5"/>
  <c r="L1051" i="5" s="1"/>
  <c r="A1051" i="5"/>
  <c r="S1050" i="5"/>
  <c r="L1050" i="5" s="1"/>
  <c r="A1050" i="5"/>
  <c r="S1049" i="5"/>
  <c r="L1049" i="5" s="1"/>
  <c r="A1049" i="5"/>
  <c r="S1048" i="5"/>
  <c r="L1048" i="5" s="1"/>
  <c r="A1048" i="5"/>
  <c r="S1047" i="5"/>
  <c r="L1047" i="5" s="1"/>
  <c r="A1047" i="5"/>
  <c r="S1046" i="5"/>
  <c r="L1046" i="5" s="1"/>
  <c r="A1046" i="5"/>
  <c r="S1045" i="5"/>
  <c r="L1045" i="5" s="1"/>
  <c r="A1045" i="5"/>
  <c r="S1044" i="5"/>
  <c r="L1044" i="5" s="1"/>
  <c r="A1044" i="5"/>
  <c r="S1043" i="5"/>
  <c r="L1043" i="5" s="1"/>
  <c r="A1043" i="5"/>
  <c r="S1042" i="5"/>
  <c r="L1042" i="5" s="1"/>
  <c r="A1042" i="5"/>
  <c r="S1041" i="5"/>
  <c r="L1041" i="5" s="1"/>
  <c r="A1041" i="5"/>
  <c r="S1040" i="5"/>
  <c r="L1040" i="5" s="1"/>
  <c r="A1040" i="5"/>
  <c r="S1039" i="5"/>
  <c r="L1039" i="5" s="1"/>
  <c r="A1039" i="5"/>
  <c r="S1038" i="5"/>
  <c r="L1038" i="5" s="1"/>
  <c r="A1038" i="5"/>
  <c r="S1037" i="5"/>
  <c r="L1037" i="5" s="1"/>
  <c r="A1037" i="5"/>
  <c r="S1036" i="5"/>
  <c r="L1036" i="5" s="1"/>
  <c r="A1036" i="5"/>
  <c r="S1035" i="5"/>
  <c r="L1035" i="5" s="1"/>
  <c r="A1035" i="5"/>
  <c r="S1034" i="5"/>
  <c r="L1034" i="5" s="1"/>
  <c r="A1034" i="5"/>
  <c r="S1033" i="5"/>
  <c r="L1033" i="5" s="1"/>
  <c r="A1033" i="5"/>
  <c r="S1032" i="5"/>
  <c r="L1032" i="5" s="1"/>
  <c r="A1032" i="5"/>
  <c r="S1031" i="5"/>
  <c r="L1031" i="5" s="1"/>
  <c r="A1031" i="5"/>
  <c r="S1030" i="5"/>
  <c r="L1030" i="5" s="1"/>
  <c r="A1030" i="5"/>
  <c r="S1029" i="5"/>
  <c r="L1029" i="5" s="1"/>
  <c r="A1029" i="5"/>
  <c r="S1028" i="5"/>
  <c r="L1028" i="5" s="1"/>
  <c r="A1028" i="5"/>
  <c r="S1027" i="5"/>
  <c r="L1027" i="5" s="1"/>
  <c r="A1027" i="5"/>
  <c r="S1026" i="5"/>
  <c r="L1026" i="5" s="1"/>
  <c r="A1026" i="5"/>
  <c r="S1025" i="5"/>
  <c r="L1025" i="5" s="1"/>
  <c r="A1025" i="5"/>
  <c r="S1024" i="5"/>
  <c r="L1024" i="5" s="1"/>
  <c r="A1024" i="5"/>
  <c r="S1023" i="5"/>
  <c r="L1023" i="5" s="1"/>
  <c r="A1023" i="5"/>
  <c r="S1022" i="5"/>
  <c r="L1022" i="5" s="1"/>
  <c r="A1022" i="5"/>
  <c r="S1021" i="5"/>
  <c r="L1021" i="5" s="1"/>
  <c r="A1021" i="5"/>
  <c r="S1020" i="5"/>
  <c r="L1020" i="5" s="1"/>
  <c r="A1020" i="5"/>
  <c r="S1019" i="5"/>
  <c r="L1019" i="5" s="1"/>
  <c r="A1019" i="5"/>
  <c r="S1018" i="5"/>
  <c r="L1018" i="5" s="1"/>
  <c r="A1018" i="5"/>
  <c r="S1017" i="5"/>
  <c r="L1017" i="5" s="1"/>
  <c r="A1017" i="5"/>
  <c r="S1016" i="5"/>
  <c r="L1016" i="5" s="1"/>
  <c r="A1016" i="5"/>
  <c r="S1015" i="5"/>
  <c r="L1015" i="5" s="1"/>
  <c r="A1015" i="5"/>
  <c r="S1014" i="5"/>
  <c r="L1014" i="5" s="1"/>
  <c r="A1014" i="5"/>
  <c r="S1013" i="5"/>
  <c r="L1013" i="5" s="1"/>
  <c r="A1013" i="5"/>
  <c r="S1012" i="5"/>
  <c r="L1012" i="5" s="1"/>
  <c r="A1012" i="5"/>
  <c r="S1011" i="5"/>
  <c r="L1011" i="5" s="1"/>
  <c r="A1011" i="5"/>
  <c r="S1010" i="5"/>
  <c r="L1010" i="5" s="1"/>
  <c r="A1010" i="5"/>
  <c r="S1009" i="5"/>
  <c r="L1009" i="5" s="1"/>
  <c r="A1009" i="5"/>
  <c r="S1008" i="5"/>
  <c r="L1008" i="5" s="1"/>
  <c r="A1008" i="5"/>
  <c r="S1007" i="5"/>
  <c r="L1007" i="5" s="1"/>
  <c r="A1007" i="5"/>
  <c r="S1006" i="5"/>
  <c r="L1006" i="5" s="1"/>
  <c r="A1006" i="5"/>
  <c r="S1005" i="5"/>
  <c r="L1005" i="5" s="1"/>
  <c r="A1005" i="5"/>
  <c r="S1004" i="5"/>
  <c r="L1004" i="5" s="1"/>
  <c r="A1004" i="5"/>
  <c r="S1003" i="5"/>
  <c r="L1003" i="5" s="1"/>
  <c r="A1003" i="5"/>
  <c r="S1002" i="5"/>
  <c r="L1002" i="5" s="1"/>
  <c r="A1002" i="5"/>
  <c r="S1001" i="5"/>
  <c r="L1001" i="5" s="1"/>
  <c r="A1001" i="5"/>
  <c r="S1000" i="5"/>
  <c r="L1000" i="5" s="1"/>
  <c r="A1000" i="5"/>
  <c r="S999" i="5"/>
  <c r="L999" i="5" s="1"/>
  <c r="A999" i="5"/>
  <c r="S998" i="5"/>
  <c r="L998" i="5" s="1"/>
  <c r="A998" i="5"/>
  <c r="S997" i="5"/>
  <c r="L997" i="5" s="1"/>
  <c r="A997" i="5"/>
  <c r="S996" i="5"/>
  <c r="L996" i="5" s="1"/>
  <c r="A996" i="5"/>
  <c r="S995" i="5"/>
  <c r="L995" i="5" s="1"/>
  <c r="A995" i="5"/>
  <c r="S994" i="5"/>
  <c r="L994" i="5" s="1"/>
  <c r="A994" i="5"/>
  <c r="S993" i="5"/>
  <c r="L993" i="5" s="1"/>
  <c r="A993" i="5"/>
  <c r="S992" i="5"/>
  <c r="L992" i="5" s="1"/>
  <c r="A992" i="5"/>
  <c r="S991" i="5"/>
  <c r="L991" i="5" s="1"/>
  <c r="A991" i="5"/>
  <c r="S990" i="5"/>
  <c r="L990" i="5" s="1"/>
  <c r="A990" i="5"/>
  <c r="S989" i="5"/>
  <c r="L989" i="5" s="1"/>
  <c r="A989" i="5"/>
  <c r="S988" i="5"/>
  <c r="L988" i="5" s="1"/>
  <c r="A988" i="5"/>
  <c r="S987" i="5"/>
  <c r="L987" i="5" s="1"/>
  <c r="A987" i="5"/>
  <c r="S986" i="5"/>
  <c r="L986" i="5" s="1"/>
  <c r="A986" i="5"/>
  <c r="S985" i="5"/>
  <c r="L985" i="5" s="1"/>
  <c r="A985" i="5"/>
  <c r="S984" i="5"/>
  <c r="L984" i="5" s="1"/>
  <c r="A984" i="5"/>
  <c r="S983" i="5"/>
  <c r="L983" i="5" s="1"/>
  <c r="A983" i="5"/>
  <c r="S982" i="5"/>
  <c r="L982" i="5" s="1"/>
  <c r="A982" i="5"/>
  <c r="S981" i="5"/>
  <c r="L981" i="5" s="1"/>
  <c r="A981" i="5"/>
  <c r="S980" i="5"/>
  <c r="L980" i="5" s="1"/>
  <c r="A980" i="5"/>
  <c r="S979" i="5"/>
  <c r="L979" i="5" s="1"/>
  <c r="A979" i="5"/>
  <c r="S978" i="5"/>
  <c r="L978" i="5" s="1"/>
  <c r="A978" i="5"/>
  <c r="S977" i="5"/>
  <c r="L977" i="5" s="1"/>
  <c r="A977" i="5"/>
  <c r="S976" i="5"/>
  <c r="L976" i="5" s="1"/>
  <c r="A976" i="5"/>
  <c r="S975" i="5"/>
  <c r="L975" i="5" s="1"/>
  <c r="A975" i="5"/>
  <c r="S974" i="5"/>
  <c r="L974" i="5" s="1"/>
  <c r="A974" i="5"/>
  <c r="S973" i="5"/>
  <c r="L973" i="5" s="1"/>
  <c r="A973" i="5"/>
  <c r="S972" i="5"/>
  <c r="L972" i="5" s="1"/>
  <c r="A972" i="5"/>
  <c r="S971" i="5"/>
  <c r="L971" i="5" s="1"/>
  <c r="A971" i="5"/>
  <c r="S970" i="5"/>
  <c r="L970" i="5" s="1"/>
  <c r="A970" i="5"/>
  <c r="S969" i="5"/>
  <c r="L969" i="5" s="1"/>
  <c r="A969" i="5"/>
  <c r="S968" i="5"/>
  <c r="L968" i="5" s="1"/>
  <c r="A968" i="5"/>
  <c r="S967" i="5"/>
  <c r="L967" i="5" s="1"/>
  <c r="A967" i="5"/>
  <c r="S966" i="5"/>
  <c r="L966" i="5" s="1"/>
  <c r="A966" i="5"/>
  <c r="S965" i="5"/>
  <c r="L965" i="5" s="1"/>
  <c r="A965" i="5"/>
  <c r="S964" i="5"/>
  <c r="L964" i="5" s="1"/>
  <c r="A964" i="5"/>
  <c r="S963" i="5"/>
  <c r="L963" i="5" s="1"/>
  <c r="A963" i="5"/>
  <c r="S962" i="5"/>
  <c r="L962" i="5" s="1"/>
  <c r="A962" i="5"/>
  <c r="S961" i="5"/>
  <c r="L961" i="5" s="1"/>
  <c r="A961" i="5"/>
  <c r="S960" i="5"/>
  <c r="L960" i="5" s="1"/>
  <c r="A960" i="5"/>
  <c r="S959" i="5"/>
  <c r="L959" i="5" s="1"/>
  <c r="A959" i="5"/>
  <c r="S958" i="5"/>
  <c r="L958" i="5" s="1"/>
  <c r="A958" i="5"/>
  <c r="S957" i="5"/>
  <c r="L957" i="5" s="1"/>
  <c r="A957" i="5"/>
  <c r="S956" i="5"/>
  <c r="L956" i="5" s="1"/>
  <c r="A956" i="5"/>
  <c r="S955" i="5"/>
  <c r="L955" i="5" s="1"/>
  <c r="A955" i="5"/>
  <c r="S954" i="5"/>
  <c r="L954" i="5" s="1"/>
  <c r="A954" i="5"/>
  <c r="S953" i="5"/>
  <c r="L953" i="5" s="1"/>
  <c r="A953" i="5"/>
  <c r="S952" i="5"/>
  <c r="L952" i="5" s="1"/>
  <c r="A952" i="5"/>
  <c r="S951" i="5"/>
  <c r="L951" i="5" s="1"/>
  <c r="A951" i="5"/>
  <c r="S950" i="5"/>
  <c r="L950" i="5" s="1"/>
  <c r="A950" i="5"/>
  <c r="S949" i="5"/>
  <c r="L949" i="5" s="1"/>
  <c r="A949" i="5"/>
  <c r="S948" i="5"/>
  <c r="L948" i="5" s="1"/>
  <c r="A948" i="5"/>
  <c r="S947" i="5"/>
  <c r="L947" i="5" s="1"/>
  <c r="A947" i="5"/>
  <c r="S946" i="5"/>
  <c r="L946" i="5" s="1"/>
  <c r="A946" i="5"/>
  <c r="S945" i="5"/>
  <c r="L945" i="5" s="1"/>
  <c r="A945" i="5"/>
  <c r="S944" i="5"/>
  <c r="L944" i="5" s="1"/>
  <c r="A944" i="5"/>
  <c r="S943" i="5"/>
  <c r="L943" i="5" s="1"/>
  <c r="A943" i="5"/>
  <c r="S942" i="5"/>
  <c r="L942" i="5" s="1"/>
  <c r="A942" i="5"/>
  <c r="S941" i="5"/>
  <c r="L941" i="5" s="1"/>
  <c r="A941" i="5"/>
  <c r="S940" i="5"/>
  <c r="L940" i="5" s="1"/>
  <c r="A940" i="5"/>
  <c r="S939" i="5"/>
  <c r="L939" i="5" s="1"/>
  <c r="A939" i="5"/>
  <c r="S938" i="5"/>
  <c r="L938" i="5" s="1"/>
  <c r="A938" i="5"/>
  <c r="S937" i="5"/>
  <c r="L937" i="5" s="1"/>
  <c r="A937" i="5"/>
  <c r="S936" i="5"/>
  <c r="L936" i="5" s="1"/>
  <c r="A936" i="5"/>
  <c r="S935" i="5"/>
  <c r="L935" i="5" s="1"/>
  <c r="A935" i="5"/>
  <c r="S934" i="5"/>
  <c r="L934" i="5" s="1"/>
  <c r="A934" i="5"/>
  <c r="S933" i="5"/>
  <c r="L933" i="5" s="1"/>
  <c r="A933" i="5"/>
  <c r="S932" i="5"/>
  <c r="L932" i="5" s="1"/>
  <c r="A932" i="5"/>
  <c r="S931" i="5"/>
  <c r="L931" i="5" s="1"/>
  <c r="A931" i="5"/>
  <c r="S930" i="5"/>
  <c r="L930" i="5" s="1"/>
  <c r="A930" i="5"/>
  <c r="S929" i="5"/>
  <c r="L929" i="5" s="1"/>
  <c r="A929" i="5"/>
  <c r="S928" i="5"/>
  <c r="L928" i="5" s="1"/>
  <c r="A928" i="5"/>
  <c r="S927" i="5"/>
  <c r="L927" i="5" s="1"/>
  <c r="A927" i="5"/>
  <c r="S926" i="5"/>
  <c r="L926" i="5" s="1"/>
  <c r="A926" i="5"/>
  <c r="S925" i="5"/>
  <c r="L925" i="5" s="1"/>
  <c r="A925" i="5"/>
  <c r="S924" i="5"/>
  <c r="L924" i="5" s="1"/>
  <c r="A924" i="5"/>
  <c r="S923" i="5"/>
  <c r="L923" i="5" s="1"/>
  <c r="A923" i="5"/>
  <c r="S922" i="5"/>
  <c r="L922" i="5" s="1"/>
  <c r="A922" i="5"/>
  <c r="S921" i="5"/>
  <c r="L921" i="5" s="1"/>
  <c r="A921" i="5"/>
  <c r="S920" i="5"/>
  <c r="L920" i="5" s="1"/>
  <c r="A920" i="5"/>
  <c r="S919" i="5"/>
  <c r="L919" i="5" s="1"/>
  <c r="A919" i="5"/>
  <c r="S918" i="5"/>
  <c r="L918" i="5" s="1"/>
  <c r="A918" i="5"/>
  <c r="S917" i="5"/>
  <c r="L917" i="5" s="1"/>
  <c r="A917" i="5"/>
  <c r="S916" i="5"/>
  <c r="L916" i="5" s="1"/>
  <c r="A916" i="5"/>
  <c r="S915" i="5"/>
  <c r="L915" i="5" s="1"/>
  <c r="A915" i="5"/>
  <c r="S914" i="5"/>
  <c r="L914" i="5" s="1"/>
  <c r="A914" i="5"/>
  <c r="S913" i="5"/>
  <c r="L913" i="5" s="1"/>
  <c r="A913" i="5"/>
  <c r="S912" i="5"/>
  <c r="L912" i="5" s="1"/>
  <c r="A912" i="5"/>
  <c r="S911" i="5"/>
  <c r="L911" i="5" s="1"/>
  <c r="A911" i="5"/>
  <c r="S910" i="5"/>
  <c r="L910" i="5" s="1"/>
  <c r="A910" i="5"/>
  <c r="S909" i="5"/>
  <c r="L909" i="5" s="1"/>
  <c r="A909" i="5"/>
  <c r="S908" i="5"/>
  <c r="L908" i="5" s="1"/>
  <c r="A908" i="5"/>
  <c r="S907" i="5"/>
  <c r="L907" i="5" s="1"/>
  <c r="A907" i="5"/>
  <c r="S906" i="5"/>
  <c r="L906" i="5" s="1"/>
  <c r="A906" i="5"/>
  <c r="S905" i="5"/>
  <c r="L905" i="5" s="1"/>
  <c r="A905" i="5"/>
  <c r="S904" i="5"/>
  <c r="L904" i="5" s="1"/>
  <c r="A904" i="5"/>
  <c r="S903" i="5"/>
  <c r="L903" i="5" s="1"/>
  <c r="A903" i="5"/>
  <c r="S902" i="5"/>
  <c r="L902" i="5" s="1"/>
  <c r="A902" i="5"/>
  <c r="S901" i="5"/>
  <c r="L901" i="5" s="1"/>
  <c r="A901" i="5"/>
  <c r="S900" i="5"/>
  <c r="L900" i="5" s="1"/>
  <c r="A900" i="5"/>
  <c r="S899" i="5"/>
  <c r="L899" i="5" s="1"/>
  <c r="A899" i="5"/>
  <c r="S898" i="5"/>
  <c r="L898" i="5" s="1"/>
  <c r="A898" i="5"/>
  <c r="S897" i="5"/>
  <c r="L897" i="5" s="1"/>
  <c r="A897" i="5"/>
  <c r="S896" i="5"/>
  <c r="L896" i="5" s="1"/>
  <c r="A896" i="5"/>
  <c r="S895" i="5"/>
  <c r="L895" i="5" s="1"/>
  <c r="A895" i="5"/>
  <c r="S894" i="5"/>
  <c r="L894" i="5" s="1"/>
  <c r="A894" i="5"/>
  <c r="S893" i="5"/>
  <c r="L893" i="5" s="1"/>
  <c r="A893" i="5"/>
  <c r="S892" i="5"/>
  <c r="L892" i="5" s="1"/>
  <c r="A892" i="5"/>
  <c r="S891" i="5"/>
  <c r="L891" i="5" s="1"/>
  <c r="A891" i="5"/>
  <c r="S890" i="5"/>
  <c r="L890" i="5" s="1"/>
  <c r="A890" i="5"/>
  <c r="S889" i="5"/>
  <c r="L889" i="5" s="1"/>
  <c r="A889" i="5"/>
  <c r="S888" i="5"/>
  <c r="L888" i="5" s="1"/>
  <c r="A888" i="5"/>
  <c r="S887" i="5"/>
  <c r="L887" i="5" s="1"/>
  <c r="A887" i="5"/>
  <c r="S886" i="5"/>
  <c r="L886" i="5" s="1"/>
  <c r="A886" i="5"/>
  <c r="S885" i="5"/>
  <c r="L885" i="5" s="1"/>
  <c r="A885" i="5"/>
  <c r="S884" i="5"/>
  <c r="L884" i="5" s="1"/>
  <c r="T884" i="5" s="1"/>
  <c r="A884" i="5"/>
  <c r="S883" i="5"/>
  <c r="L883" i="5" s="1"/>
  <c r="T883" i="5" s="1"/>
  <c r="A883" i="5"/>
  <c r="S882" i="5"/>
  <c r="L882" i="5" s="1"/>
  <c r="T882" i="5" s="1"/>
  <c r="A882" i="5"/>
  <c r="S881" i="5"/>
  <c r="L881" i="5" s="1"/>
  <c r="T881" i="5" s="1"/>
  <c r="A881" i="5"/>
  <c r="S880" i="5"/>
  <c r="L880" i="5" s="1"/>
  <c r="A880" i="5"/>
  <c r="S879" i="5"/>
  <c r="L879" i="5" s="1"/>
  <c r="A879" i="5"/>
  <c r="C878" i="5"/>
  <c r="S878" i="5" s="1"/>
  <c r="L878" i="5" s="1"/>
  <c r="T878" i="5" s="1"/>
  <c r="A878" i="5"/>
  <c r="K878" i="5" s="1"/>
  <c r="K873" i="5"/>
  <c r="C873" i="5"/>
  <c r="S873" i="5" s="1"/>
  <c r="L873" i="5" s="1"/>
  <c r="T873" i="5" s="1"/>
  <c r="K868" i="5"/>
  <c r="C868" i="5"/>
  <c r="S868" i="5" s="1"/>
  <c r="L868" i="5" s="1"/>
  <c r="T868" i="5" s="1"/>
  <c r="K863" i="5"/>
  <c r="C863" i="5"/>
  <c r="S863" i="5" s="1"/>
  <c r="L863" i="5" s="1"/>
  <c r="T863" i="5" s="1"/>
  <c r="C858" i="5"/>
  <c r="S858" i="5" s="1"/>
  <c r="L858" i="5" s="1"/>
  <c r="T858" i="5" s="1"/>
  <c r="A858" i="5"/>
  <c r="K858" i="5" s="1"/>
  <c r="K853" i="5"/>
  <c r="C853" i="5"/>
  <c r="S853" i="5" s="1"/>
  <c r="L853" i="5" s="1"/>
  <c r="T853" i="5" s="1"/>
  <c r="K848" i="5"/>
  <c r="C848" i="5"/>
  <c r="S848" i="5" s="1"/>
  <c r="L848" i="5" s="1"/>
  <c r="T848" i="5" s="1"/>
  <c r="K843" i="5"/>
  <c r="C843" i="5"/>
  <c r="S843" i="5" s="1"/>
  <c r="L843" i="5" s="1"/>
  <c r="T843" i="5" s="1"/>
  <c r="C838" i="5"/>
  <c r="S838" i="5" s="1"/>
  <c r="L838" i="5" s="1"/>
  <c r="T838" i="5" s="1"/>
  <c r="A838" i="5"/>
  <c r="K838" i="5" s="1"/>
  <c r="K833" i="5"/>
  <c r="C833" i="5"/>
  <c r="S833" i="5" s="1"/>
  <c r="L833" i="5" s="1"/>
  <c r="T833" i="5" s="1"/>
  <c r="K828" i="5"/>
  <c r="C828" i="5"/>
  <c r="S828" i="5" s="1"/>
  <c r="L828" i="5" s="1"/>
  <c r="T828" i="5" s="1"/>
  <c r="K823" i="5"/>
  <c r="C823" i="5"/>
  <c r="S823" i="5" s="1"/>
  <c r="L823" i="5" s="1"/>
  <c r="T823" i="5" s="1"/>
  <c r="C818" i="5"/>
  <c r="S818" i="5" s="1"/>
  <c r="L818" i="5" s="1"/>
  <c r="T818" i="5" s="1"/>
  <c r="A818" i="5"/>
  <c r="K818" i="5" s="1"/>
  <c r="K813" i="5"/>
  <c r="C813" i="5"/>
  <c r="S813" i="5" s="1"/>
  <c r="L813" i="5" s="1"/>
  <c r="T813" i="5" s="1"/>
  <c r="K808" i="5"/>
  <c r="C808" i="5"/>
  <c r="S808" i="5" s="1"/>
  <c r="L808" i="5" s="1"/>
  <c r="T808" i="5" s="1"/>
  <c r="K803" i="5"/>
  <c r="C803" i="5"/>
  <c r="S803" i="5" s="1"/>
  <c r="L803" i="5" s="1"/>
  <c r="T803" i="5" s="1"/>
  <c r="C798" i="5"/>
  <c r="S798" i="5" s="1"/>
  <c r="L798" i="5" s="1"/>
  <c r="T798" i="5" s="1"/>
  <c r="A798" i="5"/>
  <c r="K798" i="5" s="1"/>
  <c r="K793" i="5"/>
  <c r="C793" i="5"/>
  <c r="S793" i="5" s="1"/>
  <c r="L793" i="5" s="1"/>
  <c r="T793" i="5" s="1"/>
  <c r="K788" i="5"/>
  <c r="C788" i="5"/>
  <c r="S788" i="5" s="1"/>
  <c r="L788" i="5" s="1"/>
  <c r="T788" i="5" s="1"/>
  <c r="K783" i="5"/>
  <c r="C783" i="5"/>
  <c r="S783" i="5" s="1"/>
  <c r="L783" i="5" s="1"/>
  <c r="T783" i="5" s="1"/>
  <c r="C778" i="5"/>
  <c r="S778" i="5" s="1"/>
  <c r="L778" i="5" s="1"/>
  <c r="T778" i="5" s="1"/>
  <c r="A778" i="5"/>
  <c r="K778" i="5" s="1"/>
  <c r="K773" i="5"/>
  <c r="C773" i="5"/>
  <c r="S773" i="5" s="1"/>
  <c r="L773" i="5" s="1"/>
  <c r="T773" i="5" s="1"/>
  <c r="K768" i="5"/>
  <c r="C768" i="5"/>
  <c r="S768" i="5" s="1"/>
  <c r="L768" i="5" s="1"/>
  <c r="T768" i="5" s="1"/>
  <c r="K763" i="5"/>
  <c r="C763" i="5"/>
  <c r="S763" i="5" s="1"/>
  <c r="L763" i="5" s="1"/>
  <c r="T763" i="5" s="1"/>
  <c r="C758" i="5"/>
  <c r="S758" i="5" s="1"/>
  <c r="L758" i="5" s="1"/>
  <c r="T758" i="5" s="1"/>
  <c r="A758" i="5"/>
  <c r="K758" i="5" s="1"/>
  <c r="K753" i="5"/>
  <c r="C753" i="5"/>
  <c r="S753" i="5" s="1"/>
  <c r="L753" i="5" s="1"/>
  <c r="T753" i="5" s="1"/>
  <c r="K748" i="5"/>
  <c r="C748" i="5"/>
  <c r="S748" i="5" s="1"/>
  <c r="L748" i="5" s="1"/>
  <c r="T748" i="5" s="1"/>
  <c r="K743" i="5"/>
  <c r="C743" i="5"/>
  <c r="S743" i="5" s="1"/>
  <c r="L743" i="5" s="1"/>
  <c r="T743" i="5" s="1"/>
  <c r="C738" i="5"/>
  <c r="S738" i="5" s="1"/>
  <c r="L738" i="5" s="1"/>
  <c r="T738" i="5" s="1"/>
  <c r="A738" i="5"/>
  <c r="K738" i="5" s="1"/>
  <c r="K733" i="5"/>
  <c r="C733" i="5"/>
  <c r="S733" i="5" s="1"/>
  <c r="L733" i="5" s="1"/>
  <c r="T733" i="5" s="1"/>
  <c r="K728" i="5"/>
  <c r="C728" i="5"/>
  <c r="S728" i="5" s="1"/>
  <c r="L728" i="5" s="1"/>
  <c r="T728" i="5" s="1"/>
  <c r="K723" i="5"/>
  <c r="C723" i="5"/>
  <c r="S723" i="5" s="1"/>
  <c r="L723" i="5" s="1"/>
  <c r="T723" i="5" s="1"/>
  <c r="C718" i="5"/>
  <c r="S718" i="5" s="1"/>
  <c r="L718" i="5" s="1"/>
  <c r="T718" i="5" s="1"/>
  <c r="A718" i="5"/>
  <c r="K718" i="5" s="1"/>
  <c r="K713" i="5"/>
  <c r="C713" i="5"/>
  <c r="S713" i="5" s="1"/>
  <c r="L713" i="5" s="1"/>
  <c r="T713" i="5" s="1"/>
  <c r="K708" i="5"/>
  <c r="C708" i="5"/>
  <c r="S708" i="5" s="1"/>
  <c r="L708" i="5" s="1"/>
  <c r="T708" i="5" s="1"/>
  <c r="K703" i="5"/>
  <c r="C703" i="5"/>
  <c r="S703" i="5" s="1"/>
  <c r="L703" i="5" s="1"/>
  <c r="T703" i="5" s="1"/>
  <c r="C698" i="5"/>
  <c r="S698" i="5" s="1"/>
  <c r="L698" i="5" s="1"/>
  <c r="T698" i="5" s="1"/>
  <c r="A698" i="5"/>
  <c r="K698" i="5" s="1"/>
  <c r="K693" i="5"/>
  <c r="C693" i="5"/>
  <c r="S693" i="5" s="1"/>
  <c r="L693" i="5" s="1"/>
  <c r="T693" i="5" s="1"/>
  <c r="K688" i="5"/>
  <c r="C688" i="5"/>
  <c r="S688" i="5" s="1"/>
  <c r="L688" i="5" s="1"/>
  <c r="T688" i="5" s="1"/>
  <c r="K683" i="5"/>
  <c r="C683" i="5"/>
  <c r="S683" i="5" s="1"/>
  <c r="L683" i="5" s="1"/>
  <c r="T683" i="5" s="1"/>
  <c r="C678" i="5"/>
  <c r="S678" i="5" s="1"/>
  <c r="L678" i="5" s="1"/>
  <c r="T678" i="5" s="1"/>
  <c r="A678" i="5"/>
  <c r="K678" i="5" s="1"/>
  <c r="K673" i="5"/>
  <c r="C673" i="5"/>
  <c r="S673" i="5" s="1"/>
  <c r="L673" i="5" s="1"/>
  <c r="T673" i="5" s="1"/>
  <c r="K668" i="5"/>
  <c r="C668" i="5"/>
  <c r="S668" i="5" s="1"/>
  <c r="L668" i="5" s="1"/>
  <c r="T668" i="5" s="1"/>
  <c r="K663" i="5"/>
  <c r="C663" i="5"/>
  <c r="S663" i="5" s="1"/>
  <c r="L663" i="5" s="1"/>
  <c r="T663" i="5" s="1"/>
  <c r="C658" i="5"/>
  <c r="S658" i="5" s="1"/>
  <c r="L658" i="5" s="1"/>
  <c r="T658" i="5" s="1"/>
  <c r="A658" i="5"/>
  <c r="K658" i="5" s="1"/>
  <c r="K653" i="5"/>
  <c r="C653" i="5"/>
  <c r="S653" i="5" s="1"/>
  <c r="L653" i="5" s="1"/>
  <c r="T653" i="5" s="1"/>
  <c r="K648" i="5"/>
  <c r="C648" i="5"/>
  <c r="S648" i="5" s="1"/>
  <c r="L648" i="5" s="1"/>
  <c r="T648" i="5" s="1"/>
  <c r="K643" i="5"/>
  <c r="C643" i="5"/>
  <c r="S643" i="5" s="1"/>
  <c r="L643" i="5" s="1"/>
  <c r="T643" i="5" s="1"/>
  <c r="C638" i="5"/>
  <c r="S638" i="5" s="1"/>
  <c r="L638" i="5" s="1"/>
  <c r="T638" i="5" s="1"/>
  <c r="A638" i="5"/>
  <c r="K638" i="5" s="1"/>
  <c r="K633" i="5"/>
  <c r="C633" i="5"/>
  <c r="S633" i="5" s="1"/>
  <c r="L633" i="5" s="1"/>
  <c r="T633" i="5" s="1"/>
  <c r="K628" i="5"/>
  <c r="C628" i="5"/>
  <c r="S628" i="5" s="1"/>
  <c r="L628" i="5" s="1"/>
  <c r="T628" i="5" s="1"/>
  <c r="K623" i="5"/>
  <c r="C623" i="5"/>
  <c r="S623" i="5" s="1"/>
  <c r="L623" i="5" s="1"/>
  <c r="T623" i="5" s="1"/>
  <c r="C618" i="5"/>
  <c r="S618" i="5" s="1"/>
  <c r="L618" i="5" s="1"/>
  <c r="T618" i="5" s="1"/>
  <c r="A618" i="5"/>
  <c r="K618" i="5" s="1"/>
  <c r="K613" i="5"/>
  <c r="C613" i="5"/>
  <c r="S613" i="5" s="1"/>
  <c r="L613" i="5" s="1"/>
  <c r="T613" i="5" s="1"/>
  <c r="K608" i="5"/>
  <c r="C608" i="5"/>
  <c r="S608" i="5" s="1"/>
  <c r="L608" i="5" s="1"/>
  <c r="T608" i="5" s="1"/>
  <c r="K603" i="5"/>
  <c r="C603" i="5"/>
  <c r="S603" i="5" s="1"/>
  <c r="L603" i="5" s="1"/>
  <c r="T603" i="5" s="1"/>
  <c r="C598" i="5"/>
  <c r="S598" i="5" s="1"/>
  <c r="L598" i="5" s="1"/>
  <c r="T598" i="5" s="1"/>
  <c r="A598" i="5"/>
  <c r="K598" i="5" s="1"/>
  <c r="K593" i="5"/>
  <c r="C593" i="5"/>
  <c r="S593" i="5" s="1"/>
  <c r="L593" i="5" s="1"/>
  <c r="T593" i="5" s="1"/>
  <c r="K588" i="5"/>
  <c r="C588" i="5"/>
  <c r="S588" i="5" s="1"/>
  <c r="L588" i="5" s="1"/>
  <c r="T588" i="5" s="1"/>
  <c r="K583" i="5"/>
  <c r="C583" i="5"/>
  <c r="S583" i="5" s="1"/>
  <c r="L583" i="5" s="1"/>
  <c r="T583" i="5" s="1"/>
  <c r="C578" i="5"/>
  <c r="S578" i="5" s="1"/>
  <c r="L578" i="5" s="1"/>
  <c r="T578" i="5" s="1"/>
  <c r="A578" i="5"/>
  <c r="K578" i="5" s="1"/>
  <c r="K573" i="5"/>
  <c r="C573" i="5"/>
  <c r="S573" i="5" s="1"/>
  <c r="L573" i="5" s="1"/>
  <c r="T573" i="5" s="1"/>
  <c r="K568" i="5"/>
  <c r="C568" i="5"/>
  <c r="S568" i="5" s="1"/>
  <c r="L568" i="5" s="1"/>
  <c r="T568" i="5" s="1"/>
  <c r="K563" i="5"/>
  <c r="C563" i="5"/>
  <c r="S563" i="5" s="1"/>
  <c r="L563" i="5" s="1"/>
  <c r="T563" i="5" s="1"/>
  <c r="K558" i="5"/>
  <c r="C558" i="5"/>
  <c r="S558" i="5" s="1"/>
  <c r="L558" i="5" s="1"/>
  <c r="T558" i="5" s="1"/>
  <c r="K553" i="5"/>
  <c r="C553" i="5"/>
  <c r="S553" i="5" s="1"/>
  <c r="L553" i="5" s="1"/>
  <c r="T553" i="5" s="1"/>
  <c r="K548" i="5"/>
  <c r="C548" i="5"/>
  <c r="S548" i="5" s="1"/>
  <c r="L548" i="5" s="1"/>
  <c r="T548" i="5" s="1"/>
  <c r="K543" i="5"/>
  <c r="C543" i="5"/>
  <c r="S543" i="5" s="1"/>
  <c r="L543" i="5" s="1"/>
  <c r="T543" i="5" s="1"/>
  <c r="K538" i="5"/>
  <c r="C538" i="5"/>
  <c r="S538" i="5" s="1"/>
  <c r="L538" i="5" s="1"/>
  <c r="T538" i="5" s="1"/>
  <c r="K533" i="5"/>
  <c r="C533" i="5"/>
  <c r="S533" i="5" s="1"/>
  <c r="L533" i="5" s="1"/>
  <c r="T533" i="5" s="1"/>
  <c r="K528" i="5"/>
  <c r="C528" i="5"/>
  <c r="S528" i="5" s="1"/>
  <c r="L528" i="5" s="1"/>
  <c r="T528" i="5" s="1"/>
  <c r="K523" i="5"/>
  <c r="C523" i="5"/>
  <c r="S523" i="5" s="1"/>
  <c r="L523" i="5" s="1"/>
  <c r="T523" i="5" s="1"/>
  <c r="K518" i="5"/>
  <c r="C518" i="5"/>
  <c r="S518" i="5" s="1"/>
  <c r="L518" i="5" s="1"/>
  <c r="T518" i="5" s="1"/>
  <c r="K513" i="5"/>
  <c r="C513" i="5"/>
  <c r="S513" i="5" s="1"/>
  <c r="L513" i="5" s="1"/>
  <c r="T513" i="5" s="1"/>
  <c r="K508" i="5"/>
  <c r="C508" i="5"/>
  <c r="S508" i="5" s="1"/>
  <c r="L508" i="5" s="1"/>
  <c r="T508" i="5" s="1"/>
  <c r="K503" i="5"/>
  <c r="C503" i="5"/>
  <c r="S503" i="5" s="1"/>
  <c r="L503" i="5" s="1"/>
  <c r="T503" i="5" s="1"/>
  <c r="K498" i="5"/>
  <c r="C498" i="5"/>
  <c r="S498" i="5" s="1"/>
  <c r="L498" i="5" s="1"/>
  <c r="T498" i="5" s="1"/>
  <c r="K493" i="5"/>
  <c r="C493" i="5"/>
  <c r="S493" i="5" s="1"/>
  <c r="L493" i="5" s="1"/>
  <c r="T493" i="5" s="1"/>
  <c r="K488" i="5"/>
  <c r="C488" i="5"/>
  <c r="S488" i="5" s="1"/>
  <c r="L488" i="5" s="1"/>
  <c r="T488" i="5" s="1"/>
  <c r="K483" i="5"/>
  <c r="C483" i="5"/>
  <c r="S483" i="5" s="1"/>
  <c r="L483" i="5" s="1"/>
  <c r="T483" i="5" s="1"/>
  <c r="K478" i="5"/>
  <c r="C478" i="5"/>
  <c r="S478" i="5" s="1"/>
  <c r="L478" i="5" s="1"/>
  <c r="T478" i="5" s="1"/>
  <c r="K473" i="5"/>
  <c r="C473" i="5"/>
  <c r="S473" i="5" s="1"/>
  <c r="L473" i="5" s="1"/>
  <c r="T473" i="5" s="1"/>
  <c r="K468" i="5"/>
  <c r="C468" i="5"/>
  <c r="S468" i="5" s="1"/>
  <c r="L468" i="5" s="1"/>
  <c r="T468" i="5" s="1"/>
  <c r="K463" i="5"/>
  <c r="C463" i="5"/>
  <c r="S463" i="5" s="1"/>
  <c r="L463" i="5" s="1"/>
  <c r="T463" i="5" s="1"/>
  <c r="K458" i="5"/>
  <c r="C458" i="5"/>
  <c r="S458" i="5" s="1"/>
  <c r="L458" i="5" s="1"/>
  <c r="T458" i="5" s="1"/>
  <c r="K453" i="5"/>
  <c r="C453" i="5"/>
  <c r="S453" i="5" s="1"/>
  <c r="L453" i="5" s="1"/>
  <c r="T453" i="5" s="1"/>
  <c r="K448" i="5"/>
  <c r="C448" i="5"/>
  <c r="S448" i="5" s="1"/>
  <c r="L448" i="5" s="1"/>
  <c r="T448" i="5" s="1"/>
  <c r="K443" i="5"/>
  <c r="C443" i="5"/>
  <c r="S443" i="5" s="1"/>
  <c r="L443" i="5" s="1"/>
  <c r="T443" i="5" s="1"/>
  <c r="K438" i="5"/>
  <c r="C438" i="5"/>
  <c r="S438" i="5" s="1"/>
  <c r="L438" i="5" s="1"/>
  <c r="T438" i="5" s="1"/>
  <c r="K433" i="5"/>
  <c r="C433" i="5"/>
  <c r="S433" i="5" s="1"/>
  <c r="L433" i="5" s="1"/>
  <c r="T433" i="5" s="1"/>
  <c r="K428" i="5"/>
  <c r="C428" i="5"/>
  <c r="S428" i="5" s="1"/>
  <c r="L428" i="5" s="1"/>
  <c r="T428" i="5" s="1"/>
  <c r="K423" i="5"/>
  <c r="C423" i="5"/>
  <c r="S423" i="5" s="1"/>
  <c r="L423" i="5" s="1"/>
  <c r="T423" i="5" s="1"/>
  <c r="K418" i="5"/>
  <c r="C418" i="5"/>
  <c r="S418" i="5" s="1"/>
  <c r="L418" i="5" s="1"/>
  <c r="T418" i="5" s="1"/>
  <c r="K413" i="5"/>
  <c r="C413" i="5"/>
  <c r="S413" i="5" s="1"/>
  <c r="L413" i="5" s="1"/>
  <c r="T413" i="5" s="1"/>
  <c r="K408" i="5"/>
  <c r="C408" i="5"/>
  <c r="S408" i="5" s="1"/>
  <c r="L408" i="5" s="1"/>
  <c r="T408" i="5" s="1"/>
  <c r="K403" i="5"/>
  <c r="C403" i="5"/>
  <c r="S403" i="5" s="1"/>
  <c r="L403" i="5" s="1"/>
  <c r="T403" i="5" s="1"/>
  <c r="K398" i="5"/>
  <c r="C398" i="5"/>
  <c r="S398" i="5" s="1"/>
  <c r="L398" i="5" s="1"/>
  <c r="T398" i="5" s="1"/>
  <c r="K393" i="5"/>
  <c r="C393" i="5"/>
  <c r="S393" i="5" s="1"/>
  <c r="L393" i="5" s="1"/>
  <c r="T393" i="5" s="1"/>
  <c r="K388" i="5"/>
  <c r="C388" i="5"/>
  <c r="S388" i="5" s="1"/>
  <c r="L388" i="5" s="1"/>
  <c r="T388" i="5" s="1"/>
  <c r="K383" i="5"/>
  <c r="C383" i="5"/>
  <c r="S383" i="5" s="1"/>
  <c r="L383" i="5" s="1"/>
  <c r="T383" i="5" s="1"/>
  <c r="K378" i="5"/>
  <c r="C378" i="5"/>
  <c r="S378" i="5" s="1"/>
  <c r="L378" i="5" s="1"/>
  <c r="T378" i="5" s="1"/>
  <c r="K373" i="5"/>
  <c r="C373" i="5"/>
  <c r="S373" i="5" s="1"/>
  <c r="L373" i="5" s="1"/>
  <c r="T373" i="5" s="1"/>
  <c r="K368" i="5"/>
  <c r="C368" i="5"/>
  <c r="S368" i="5" s="1"/>
  <c r="L368" i="5" s="1"/>
  <c r="T368" i="5" s="1"/>
  <c r="K363" i="5"/>
  <c r="C363" i="5"/>
  <c r="S363" i="5" s="1"/>
  <c r="L363" i="5" s="1"/>
  <c r="T363" i="5" s="1"/>
  <c r="K358" i="5"/>
  <c r="C358" i="5"/>
  <c r="S358" i="5" s="1"/>
  <c r="L358" i="5" s="1"/>
  <c r="T358" i="5" s="1"/>
  <c r="K353" i="5"/>
  <c r="C353" i="5"/>
  <c r="S353" i="5" s="1"/>
  <c r="L353" i="5" s="1"/>
  <c r="T353" i="5" s="1"/>
  <c r="K348" i="5"/>
  <c r="C348" i="5"/>
  <c r="S348" i="5" s="1"/>
  <c r="L348" i="5" s="1"/>
  <c r="T348" i="5" s="1"/>
  <c r="K343" i="5"/>
  <c r="C343" i="5"/>
  <c r="S343" i="5" s="1"/>
  <c r="L343" i="5" s="1"/>
  <c r="T343" i="5" s="1"/>
  <c r="K338" i="5"/>
  <c r="C338" i="5"/>
  <c r="S338" i="5" s="1"/>
  <c r="L338" i="5" s="1"/>
  <c r="T338" i="5" s="1"/>
  <c r="K333" i="5"/>
  <c r="C333" i="5"/>
  <c r="S333" i="5" s="1"/>
  <c r="L333" i="5" s="1"/>
  <c r="T333" i="5" s="1"/>
  <c r="K328" i="5"/>
  <c r="C328" i="5"/>
  <c r="S328" i="5" s="1"/>
  <c r="L328" i="5" s="1"/>
  <c r="T328" i="5" s="1"/>
  <c r="K323" i="5"/>
  <c r="C323" i="5"/>
  <c r="S323" i="5" s="1"/>
  <c r="L323" i="5" s="1"/>
  <c r="T323" i="5" s="1"/>
  <c r="K318" i="5"/>
  <c r="C318" i="5"/>
  <c r="S318" i="5" s="1"/>
  <c r="L318" i="5" s="1"/>
  <c r="T318" i="5" s="1"/>
  <c r="K313" i="5"/>
  <c r="C313" i="5"/>
  <c r="S313" i="5" s="1"/>
  <c r="L313" i="5" s="1"/>
  <c r="T313" i="5" s="1"/>
  <c r="K308" i="5"/>
  <c r="C308" i="5"/>
  <c r="S308" i="5" s="1"/>
  <c r="L308" i="5" s="1"/>
  <c r="T308" i="5" s="1"/>
  <c r="K303" i="5"/>
  <c r="C303" i="5"/>
  <c r="S303" i="5" s="1"/>
  <c r="L303" i="5" s="1"/>
  <c r="T303" i="5" s="1"/>
  <c r="K298" i="5"/>
  <c r="C298" i="5"/>
  <c r="S298" i="5" s="1"/>
  <c r="L298" i="5" s="1"/>
  <c r="T298" i="5" s="1"/>
  <c r="K293" i="5"/>
  <c r="C293" i="5"/>
  <c r="S293" i="5" s="1"/>
  <c r="L293" i="5" s="1"/>
  <c r="T293" i="5" s="1"/>
  <c r="K288" i="5"/>
  <c r="C288" i="5"/>
  <c r="S288" i="5" s="1"/>
  <c r="L288" i="5" s="1"/>
  <c r="T288" i="5" s="1"/>
  <c r="K283" i="5"/>
  <c r="C283" i="5"/>
  <c r="S283" i="5" s="1"/>
  <c r="L283" i="5" s="1"/>
  <c r="T283" i="5" s="1"/>
  <c r="K278" i="5"/>
  <c r="C278" i="5"/>
  <c r="S278" i="5" s="1"/>
  <c r="L278" i="5" s="1"/>
  <c r="T278" i="5" s="1"/>
  <c r="K273" i="5"/>
  <c r="C273" i="5"/>
  <c r="S273" i="5" s="1"/>
  <c r="L273" i="5" s="1"/>
  <c r="T273" i="5" s="1"/>
  <c r="K268" i="5"/>
  <c r="C268" i="5"/>
  <c r="S268" i="5" s="1"/>
  <c r="L268" i="5" s="1"/>
  <c r="T268" i="5" s="1"/>
  <c r="K263" i="5"/>
  <c r="C263" i="5"/>
  <c r="S263" i="5" s="1"/>
  <c r="L263" i="5" s="1"/>
  <c r="T263" i="5" s="1"/>
  <c r="K258" i="5"/>
  <c r="C258" i="5"/>
  <c r="S258" i="5" s="1"/>
  <c r="L258" i="5" s="1"/>
  <c r="T258" i="5" s="1"/>
  <c r="K253" i="5"/>
  <c r="C253" i="5"/>
  <c r="S253" i="5" s="1"/>
  <c r="L253" i="5" s="1"/>
  <c r="T253" i="5" s="1"/>
  <c r="K248" i="5"/>
  <c r="C248" i="5"/>
  <c r="S248" i="5" s="1"/>
  <c r="L248" i="5" s="1"/>
  <c r="T248" i="5" s="1"/>
  <c r="K243" i="5"/>
  <c r="C243" i="5"/>
  <c r="S243" i="5" s="1"/>
  <c r="L243" i="5" s="1"/>
  <c r="T243" i="5" s="1"/>
  <c r="K238" i="5"/>
  <c r="C238" i="5"/>
  <c r="S238" i="5" s="1"/>
  <c r="L238" i="5" s="1"/>
  <c r="T238" i="5" s="1"/>
  <c r="K233" i="5"/>
  <c r="C233" i="5"/>
  <c r="S233" i="5" s="1"/>
  <c r="L233" i="5" s="1"/>
  <c r="T233" i="5" s="1"/>
  <c r="K228" i="5"/>
  <c r="C228" i="5"/>
  <c r="S228" i="5" s="1"/>
  <c r="L228" i="5" s="1"/>
  <c r="T228" i="5" s="1"/>
  <c r="K223" i="5"/>
  <c r="C223" i="5"/>
  <c r="S223" i="5" s="1"/>
  <c r="L223" i="5" s="1"/>
  <c r="T223" i="5" s="1"/>
  <c r="K218" i="5"/>
  <c r="C218" i="5"/>
  <c r="S218" i="5" s="1"/>
  <c r="L218" i="5" s="1"/>
  <c r="T218" i="5" s="1"/>
  <c r="K213" i="5"/>
  <c r="C213" i="5"/>
  <c r="S213" i="5" s="1"/>
  <c r="L213" i="5" s="1"/>
  <c r="T213" i="5" s="1"/>
  <c r="K208" i="5"/>
  <c r="C208" i="5"/>
  <c r="S208" i="5" s="1"/>
  <c r="L208" i="5" s="1"/>
  <c r="T208" i="5" s="1"/>
  <c r="K203" i="5"/>
  <c r="C203" i="5"/>
  <c r="S203" i="5" s="1"/>
  <c r="L203" i="5" s="1"/>
  <c r="T203" i="5" s="1"/>
  <c r="K198" i="5"/>
  <c r="C198" i="5"/>
  <c r="S198" i="5" s="1"/>
  <c r="L198" i="5" s="1"/>
  <c r="T198" i="5" s="1"/>
  <c r="K193" i="5"/>
  <c r="C193" i="5"/>
  <c r="S193" i="5" s="1"/>
  <c r="L193" i="5" s="1"/>
  <c r="T193" i="5" s="1"/>
  <c r="K188" i="5"/>
  <c r="C188" i="5"/>
  <c r="S188" i="5" s="1"/>
  <c r="L188" i="5" s="1"/>
  <c r="T188" i="5" s="1"/>
  <c r="K183" i="5"/>
  <c r="C183" i="5"/>
  <c r="S183" i="5" s="1"/>
  <c r="L183" i="5" s="1"/>
  <c r="T183" i="5" s="1"/>
  <c r="K178" i="5"/>
  <c r="C178" i="5"/>
  <c r="S178" i="5" s="1"/>
  <c r="L178" i="5" s="1"/>
  <c r="T178" i="5" s="1"/>
  <c r="K173" i="5"/>
  <c r="C173" i="5"/>
  <c r="S173" i="5" s="1"/>
  <c r="L173" i="5" s="1"/>
  <c r="T173" i="5" s="1"/>
  <c r="K168" i="5"/>
  <c r="C168" i="5"/>
  <c r="S168" i="5" s="1"/>
  <c r="L168" i="5" s="1"/>
  <c r="T168" i="5" s="1"/>
  <c r="K163" i="5"/>
  <c r="C163" i="5"/>
  <c r="S163" i="5" s="1"/>
  <c r="L163" i="5" s="1"/>
  <c r="T163" i="5" s="1"/>
  <c r="K158" i="5"/>
  <c r="C158" i="5"/>
  <c r="S158" i="5" s="1"/>
  <c r="L158" i="5" s="1"/>
  <c r="T158" i="5" s="1"/>
  <c r="K153" i="5"/>
  <c r="C153" i="5"/>
  <c r="S153" i="5" s="1"/>
  <c r="L153" i="5" s="1"/>
  <c r="T153" i="5" s="1"/>
  <c r="K148" i="5"/>
  <c r="C148" i="5"/>
  <c r="S148" i="5" s="1"/>
  <c r="L148" i="5" s="1"/>
  <c r="T148" i="5" s="1"/>
  <c r="K143" i="5"/>
  <c r="C143" i="5"/>
  <c r="S143" i="5" s="1"/>
  <c r="L143" i="5" s="1"/>
  <c r="T143" i="5" s="1"/>
  <c r="K138" i="5"/>
  <c r="C138" i="5"/>
  <c r="S138" i="5" s="1"/>
  <c r="L138" i="5" s="1"/>
  <c r="T138" i="5" s="1"/>
  <c r="K133" i="5"/>
  <c r="C133" i="5"/>
  <c r="S133" i="5" s="1"/>
  <c r="L133" i="5" s="1"/>
  <c r="T133" i="5" s="1"/>
  <c r="K128" i="5"/>
  <c r="C128" i="5"/>
  <c r="S128" i="5" s="1"/>
  <c r="L128" i="5" s="1"/>
  <c r="T128" i="5" s="1"/>
  <c r="K123" i="5"/>
  <c r="C123" i="5"/>
  <c r="S123" i="5" s="1"/>
  <c r="L123" i="5" s="1"/>
  <c r="T123" i="5" s="1"/>
  <c r="K118" i="5"/>
  <c r="C118" i="5"/>
  <c r="S118" i="5" s="1"/>
  <c r="L118" i="5" s="1"/>
  <c r="T118" i="5" s="1"/>
  <c r="K113" i="5"/>
  <c r="C113" i="5"/>
  <c r="S113" i="5" s="1"/>
  <c r="L113" i="5" s="1"/>
  <c r="T113" i="5" s="1"/>
  <c r="K108" i="5"/>
  <c r="C108" i="5"/>
  <c r="S108" i="5" s="1"/>
  <c r="L108" i="5" s="1"/>
  <c r="T108" i="5" s="1"/>
  <c r="K103" i="5"/>
  <c r="C103" i="5"/>
  <c r="S103" i="5" s="1"/>
  <c r="L103" i="5" s="1"/>
  <c r="T103" i="5" s="1"/>
  <c r="K98" i="5"/>
  <c r="C98" i="5"/>
  <c r="S98" i="5" s="1"/>
  <c r="L98" i="5" s="1"/>
  <c r="T98" i="5" s="1"/>
  <c r="K93" i="5"/>
  <c r="C93" i="5"/>
  <c r="S93" i="5" s="1"/>
  <c r="L93" i="5" s="1"/>
  <c r="T93" i="5" s="1"/>
  <c r="K88" i="5"/>
  <c r="C88" i="5"/>
  <c r="S88" i="5" s="1"/>
  <c r="L88" i="5" s="1"/>
  <c r="T88" i="5" s="1"/>
  <c r="K83" i="5"/>
  <c r="C83" i="5"/>
  <c r="S83" i="5" s="1"/>
  <c r="L83" i="5" s="1"/>
  <c r="T83" i="5" s="1"/>
  <c r="K78" i="5"/>
  <c r="C78" i="5"/>
  <c r="S78" i="5" s="1"/>
  <c r="L78" i="5" s="1"/>
  <c r="T78" i="5" s="1"/>
  <c r="K73" i="5"/>
  <c r="C73" i="5"/>
  <c r="S73" i="5" s="1"/>
  <c r="L73" i="5" s="1"/>
  <c r="T73" i="5" s="1"/>
  <c r="K68" i="5"/>
  <c r="C68" i="5"/>
  <c r="S68" i="5" s="1"/>
  <c r="L68" i="5" s="1"/>
  <c r="T68" i="5" s="1"/>
  <c r="K63" i="5"/>
  <c r="C63" i="5"/>
  <c r="S63" i="5" s="1"/>
  <c r="L63" i="5" s="1"/>
  <c r="T63" i="5" s="1"/>
  <c r="K58" i="5"/>
  <c r="C58" i="5"/>
  <c r="S58" i="5" s="1"/>
  <c r="L58" i="5" s="1"/>
  <c r="T58" i="5" s="1"/>
  <c r="K53" i="5"/>
  <c r="C53" i="5"/>
  <c r="S53" i="5" s="1"/>
  <c r="L53" i="5" s="1"/>
  <c r="T53" i="5" s="1"/>
  <c r="K48" i="5"/>
  <c r="C48" i="5"/>
  <c r="S48" i="5" s="1"/>
  <c r="L48" i="5" s="1"/>
  <c r="T48" i="5" s="1"/>
  <c r="K43" i="5"/>
  <c r="C43" i="5"/>
  <c r="S43" i="5" s="1"/>
  <c r="L43" i="5" s="1"/>
  <c r="T43" i="5" s="1"/>
  <c r="K38" i="5"/>
  <c r="C38" i="5"/>
  <c r="S38" i="5" s="1"/>
  <c r="L38" i="5" s="1"/>
  <c r="T38" i="5" s="1"/>
  <c r="K33" i="5"/>
  <c r="C33" i="5"/>
  <c r="S33" i="5" s="1"/>
  <c r="L33" i="5" s="1"/>
  <c r="T33" i="5" s="1"/>
  <c r="K28" i="5"/>
  <c r="C28" i="5"/>
  <c r="S28" i="5" s="1"/>
  <c r="L28" i="5" s="1"/>
  <c r="T28" i="5" s="1"/>
  <c r="K23" i="5"/>
  <c r="C23" i="5"/>
  <c r="S23" i="5" s="1"/>
  <c r="L23" i="5" s="1"/>
  <c r="T23" i="5" s="1"/>
  <c r="K18" i="5"/>
  <c r="C18" i="5"/>
  <c r="S18" i="5" s="1"/>
  <c r="L18" i="5" s="1"/>
  <c r="T18" i="5" s="1"/>
  <c r="K13" i="5"/>
  <c r="C13" i="5"/>
  <c r="S13" i="5" s="1"/>
  <c r="L13" i="5" s="1"/>
  <c r="T13" i="5" s="1"/>
  <c r="K8" i="5"/>
  <c r="C8" i="5"/>
  <c r="S8" i="5" s="1"/>
  <c r="L8" i="5" s="1"/>
  <c r="T8" i="5" s="1"/>
  <c r="B581" i="5"/>
  <c r="B851" i="5"/>
  <c r="B421" i="5"/>
  <c r="B676" i="5"/>
  <c r="B504" i="5"/>
  <c r="B221" i="5"/>
  <c r="B802" i="5"/>
  <c r="B110" i="5"/>
  <c r="B721" i="5"/>
  <c r="B316" i="5"/>
  <c r="B290" i="5"/>
  <c r="B440" i="5"/>
  <c r="B31" i="5"/>
  <c r="B229" i="5"/>
  <c r="B151" i="5"/>
  <c r="B292" i="5"/>
  <c r="B466" i="5"/>
  <c r="B620" i="5"/>
  <c r="B436" i="5"/>
  <c r="B429" i="5"/>
  <c r="B256" i="5"/>
  <c r="B839" i="5"/>
  <c r="B427" i="5"/>
  <c r="B816" i="5"/>
  <c r="B632" i="5"/>
  <c r="B622" i="5"/>
  <c r="B417" i="5"/>
  <c r="B140" i="5"/>
  <c r="B64" i="5"/>
  <c r="B462" i="5"/>
  <c r="B309" i="5"/>
  <c r="B530" i="5"/>
  <c r="B352" i="5"/>
  <c r="B834" i="5"/>
  <c r="B482" i="5"/>
  <c r="B410" i="5"/>
  <c r="B717" i="5"/>
  <c r="B531" i="5"/>
  <c r="B760" i="5"/>
  <c r="B380" i="5"/>
  <c r="B101" i="5"/>
  <c r="B434" i="5"/>
  <c r="B556" i="5"/>
  <c r="B241" i="5"/>
  <c r="B801" i="5"/>
  <c r="B519" i="5"/>
  <c r="B401" i="5"/>
  <c r="B507" i="5"/>
  <c r="B441" i="5"/>
  <c r="B615" i="5"/>
  <c r="B700" i="5"/>
  <c r="B249" i="5"/>
  <c r="B25" i="5"/>
  <c r="B867" i="5"/>
  <c r="B47" i="5"/>
  <c r="B647" i="5"/>
  <c r="B496" i="5"/>
  <c r="B749" i="5"/>
  <c r="B765" i="5"/>
  <c r="B9" i="5"/>
  <c r="B154" i="5"/>
  <c r="B240" i="5"/>
  <c r="B254" i="5"/>
  <c r="B555" i="5"/>
  <c r="B287" i="5"/>
  <c r="B500" i="5"/>
  <c r="B209" i="5"/>
  <c r="B686" i="5"/>
  <c r="B372" i="5"/>
  <c r="B362" i="5"/>
  <c r="B371" i="5"/>
  <c r="B637" i="5"/>
  <c r="B411" i="5"/>
  <c r="B112" i="5"/>
  <c r="B522" i="5"/>
  <c r="B814" i="5"/>
  <c r="B191" i="5"/>
  <c r="B719" i="5"/>
  <c r="B625" i="5"/>
  <c r="B744" i="5"/>
  <c r="B739" i="5"/>
  <c r="B754" i="5"/>
  <c r="B185" i="5"/>
  <c r="B180" i="5"/>
  <c r="B91" i="5"/>
  <c r="B114" i="5"/>
  <c r="B5" i="5"/>
  <c r="B126" i="5"/>
  <c r="B271" i="5"/>
  <c r="B97" i="5"/>
  <c r="B354" i="5"/>
  <c r="B515" i="5"/>
  <c r="B539" i="5"/>
  <c r="B600" i="5"/>
  <c r="B487" i="5"/>
  <c r="B469" i="5"/>
  <c r="B495" i="5"/>
  <c r="B704" i="5"/>
  <c r="B42" i="5"/>
  <c r="B770" i="5"/>
  <c r="B674" i="5"/>
  <c r="B224" i="5"/>
  <c r="B159" i="5"/>
  <c r="B277" i="5"/>
  <c r="B561" i="5"/>
  <c r="B22" i="5"/>
  <c r="B379" i="5"/>
  <c r="B330" i="5"/>
  <c r="B276" i="5"/>
  <c r="B485" i="5"/>
  <c r="B211" i="5"/>
  <c r="B860" i="5"/>
  <c r="B782" i="5"/>
  <c r="B69" i="5"/>
  <c r="B142" i="5"/>
  <c r="B731" i="5"/>
  <c r="B172" i="5"/>
  <c r="B747" i="5"/>
  <c r="B696" i="5"/>
  <c r="B247" i="5"/>
  <c r="B811" i="5"/>
  <c r="B350" i="5"/>
  <c r="B6" i="5"/>
  <c r="B665" i="5"/>
  <c r="B117" i="5"/>
  <c r="B161" i="5"/>
  <c r="B756" i="5"/>
  <c r="B77" i="5"/>
  <c r="B19" i="5"/>
  <c r="B236" i="5"/>
  <c r="B424" i="5"/>
  <c r="B477" i="5"/>
  <c r="B606" i="5"/>
  <c r="B467" i="5"/>
  <c r="B545" i="5"/>
  <c r="B502" i="5"/>
  <c r="B552" i="5"/>
  <c r="B655" i="5"/>
  <c r="B50" i="5"/>
  <c r="B360" i="5"/>
  <c r="B86" i="5"/>
  <c r="B492" i="5"/>
  <c r="B800" i="5"/>
  <c r="B84" i="5"/>
  <c r="B580" i="5"/>
  <c r="B165" i="5"/>
  <c r="B339" i="5"/>
  <c r="B675" i="5"/>
  <c r="B150" i="5"/>
  <c r="B582" i="5"/>
  <c r="B762" i="5"/>
  <c r="B769" i="5"/>
  <c r="B611" i="5"/>
  <c r="B857" i="5"/>
  <c r="B792" i="5"/>
  <c r="B85" i="5"/>
  <c r="B234" i="5"/>
  <c r="B252" i="5"/>
  <c r="B61" i="5"/>
  <c r="B279" i="5"/>
  <c r="B132" i="5"/>
  <c r="B865" i="5"/>
  <c r="B644" i="5"/>
  <c r="B499" i="5"/>
  <c r="B167" i="5"/>
  <c r="B169" i="5"/>
  <c r="B862" i="5"/>
  <c r="B877" i="5"/>
  <c r="B395" i="5"/>
  <c r="B540" i="5"/>
  <c r="B709" i="5"/>
  <c r="B819" i="5"/>
  <c r="B297" i="5"/>
  <c r="B859" i="5"/>
  <c r="B659" i="5"/>
  <c r="B317" i="5"/>
  <c r="B799" i="5"/>
  <c r="B869" i="5"/>
  <c r="B712" i="5"/>
  <c r="B320" i="5"/>
  <c r="B541" i="5"/>
  <c r="B176" i="5"/>
  <c r="B479" i="5"/>
  <c r="B109" i="5"/>
  <c r="B585" i="5"/>
  <c r="B36" i="5"/>
  <c r="B296" i="5"/>
  <c r="B189" i="5"/>
  <c r="B571" i="5"/>
  <c r="B766" i="5"/>
  <c r="B520" i="5"/>
  <c r="B205" i="5"/>
  <c r="B341" i="5"/>
  <c r="B59" i="5"/>
  <c r="B67" i="5"/>
  <c r="B214" i="5"/>
  <c r="B62" i="5"/>
  <c r="B280" i="5"/>
  <c r="B105" i="5"/>
  <c r="B777" i="5"/>
  <c r="B855" i="5"/>
  <c r="B46" i="5"/>
  <c r="B524" i="5"/>
  <c r="B282" i="5"/>
  <c r="B624" i="5"/>
  <c r="B547" i="5"/>
  <c r="B516" i="5"/>
  <c r="B776" i="5"/>
  <c r="B206" i="5"/>
  <c r="B510" i="5"/>
  <c r="B447" i="5"/>
  <c r="B735" i="5"/>
  <c r="B197" i="5"/>
  <c r="B219" i="5"/>
  <c r="B152" i="5"/>
  <c r="B14" i="5"/>
  <c r="B682" i="5"/>
  <c r="B870" i="5"/>
  <c r="B662" i="5"/>
  <c r="B797" i="5"/>
  <c r="B346" i="5"/>
  <c r="B654" i="5"/>
  <c r="B146" i="5"/>
  <c r="B494" i="5"/>
  <c r="B400" i="5"/>
  <c r="B399" i="5"/>
  <c r="B742" i="5"/>
  <c r="B374" i="5"/>
  <c r="B790" i="5"/>
  <c r="B849" i="5"/>
  <c r="B614" i="5"/>
  <c r="B481" i="5"/>
  <c r="B812" i="5"/>
  <c r="B681" i="5"/>
  <c r="B825" i="5"/>
  <c r="B134" i="5"/>
  <c r="B871" i="5"/>
  <c r="B804" i="5"/>
  <c r="B822" i="5"/>
  <c r="B652" i="5"/>
  <c r="B325" i="5"/>
  <c r="B785" i="5"/>
  <c r="B20" i="5"/>
  <c r="B551" i="5"/>
  <c r="B235" i="5"/>
  <c r="B454" i="5"/>
  <c r="B570" i="5"/>
  <c r="B771" i="5"/>
  <c r="B815" i="5"/>
  <c r="B645" i="5"/>
  <c r="B694" i="5"/>
  <c r="B52" i="5"/>
  <c r="B457" i="5"/>
  <c r="B100" i="5"/>
  <c r="B269" i="5"/>
  <c r="B724" i="5"/>
  <c r="B532" i="5"/>
  <c r="B144" i="5"/>
  <c r="B305" i="5"/>
  <c r="B854" i="5"/>
  <c r="B357" i="5"/>
  <c r="B512" i="5"/>
  <c r="B94" i="5"/>
  <c r="B331" i="5"/>
  <c r="B861" i="5"/>
  <c r="B455" i="5"/>
  <c r="B356" i="5"/>
  <c r="B345" i="5"/>
  <c r="B267" i="5"/>
  <c r="B301" i="5"/>
  <c r="B17" i="5"/>
  <c r="B852" i="5"/>
  <c r="B444" i="5"/>
  <c r="B589" i="5"/>
  <c r="B627" i="5"/>
  <c r="B796" i="5"/>
  <c r="B80" i="5"/>
  <c r="B11" i="5"/>
  <c r="B392" i="5"/>
  <c r="B527" i="5"/>
  <c r="B124" i="5"/>
  <c r="B707" i="5"/>
  <c r="B347" i="5"/>
  <c r="B745" i="5"/>
  <c r="B315" i="5"/>
  <c r="B129" i="5"/>
  <c r="B194" i="5"/>
  <c r="B82" i="5"/>
  <c r="B579" i="5"/>
  <c r="B509" i="5"/>
  <c r="B664" i="5"/>
  <c r="B772" i="5"/>
  <c r="B472" i="5"/>
  <c r="B125" i="5"/>
  <c r="B431" i="5"/>
  <c r="B81" i="5"/>
  <c r="B780" i="5"/>
  <c r="B679" i="5"/>
  <c r="B369" i="5"/>
  <c r="B414" i="5"/>
  <c r="B605" i="5"/>
  <c r="B190" i="5"/>
  <c r="B127" i="5"/>
  <c r="B122" i="5"/>
  <c r="B741" i="5"/>
  <c r="B251" i="5"/>
  <c r="B631" i="5"/>
  <c r="B107" i="5"/>
  <c r="B149" i="5"/>
  <c r="B39" i="5"/>
  <c r="B691" i="5"/>
  <c r="B575" i="5"/>
  <c r="B294" i="5"/>
  <c r="B821" i="5"/>
  <c r="B784" i="5"/>
  <c r="B684" i="5"/>
  <c r="B182" i="5"/>
  <c r="B740" i="5"/>
  <c r="B57" i="5"/>
  <c r="B646" i="5"/>
  <c r="B826" i="5"/>
  <c r="B807" i="5"/>
  <c r="B737" i="5"/>
  <c r="B677" i="5"/>
  <c r="B217" i="5"/>
  <c r="B260" i="5"/>
  <c r="B390" i="5"/>
  <c r="B141" i="5"/>
  <c r="B587" i="5"/>
  <c r="B420" i="5"/>
  <c r="B534" i="5"/>
  <c r="B422" i="5"/>
  <c r="B131" i="5"/>
  <c r="B286" i="5"/>
  <c r="B304" i="5"/>
  <c r="B244" i="5"/>
  <c r="B514" i="5"/>
  <c r="B835" i="5"/>
  <c r="B690" i="5"/>
  <c r="B171" i="5"/>
  <c r="B207" i="5"/>
  <c r="B460" i="5"/>
  <c r="B60" i="5"/>
  <c r="B90" i="5"/>
  <c r="B136" i="5"/>
  <c r="B285" i="5"/>
  <c r="B559" i="5"/>
  <c r="B586" i="5"/>
  <c r="B275" i="5"/>
  <c r="B872" i="5"/>
  <c r="B312" i="5"/>
  <c r="B370" i="5"/>
  <c r="B595" i="5"/>
  <c r="B546" i="5"/>
  <c r="B56" i="5"/>
  <c r="B557" i="5"/>
  <c r="B722" i="5"/>
  <c r="B261" i="5"/>
  <c r="B326" i="5"/>
  <c r="B590" i="5"/>
  <c r="B474" i="5"/>
  <c r="B265" i="5"/>
  <c r="B200" i="5"/>
  <c r="B120" i="5"/>
  <c r="B329" i="5"/>
  <c r="B284" i="5"/>
  <c r="B459" i="5"/>
  <c r="B669" i="5"/>
  <c r="B15" i="5"/>
  <c r="B617" i="5"/>
  <c r="B619" i="5"/>
  <c r="B621" i="5"/>
  <c r="B842" i="5"/>
  <c r="B542" i="5"/>
  <c r="B641" i="5"/>
  <c r="B327" i="5"/>
  <c r="B204" i="5"/>
  <c r="B342" i="5"/>
  <c r="B74" i="5"/>
  <c r="B572" i="5"/>
  <c r="B596" i="5"/>
  <c r="B729" i="5"/>
  <c r="B375" i="5"/>
  <c r="B831" i="5"/>
  <c r="B264" i="5"/>
  <c r="B266" i="5"/>
  <c r="B179" i="5"/>
  <c r="B446" i="5"/>
  <c r="B415" i="5"/>
  <c r="B710" i="5"/>
  <c r="B26" i="5"/>
  <c r="B840" i="5"/>
  <c r="B680" i="5"/>
  <c r="B471" i="5"/>
  <c r="B397" i="5"/>
  <c r="B405" i="5"/>
  <c r="B289" i="5"/>
  <c r="B805" i="5"/>
  <c r="B111" i="5"/>
  <c r="B591" i="5"/>
  <c r="B442" i="5"/>
  <c r="B145" i="5"/>
  <c r="B875" i="5"/>
  <c r="B361" i="5"/>
  <c r="B51" i="5"/>
  <c r="B465" i="5"/>
  <c r="B30" i="5"/>
  <c r="B601" i="5"/>
  <c r="B416" i="5"/>
  <c r="B525" i="5"/>
  <c r="B291" i="5"/>
  <c r="B396" i="5"/>
  <c r="B225" i="5"/>
  <c r="B829" i="5"/>
  <c r="B670" i="5"/>
  <c r="B394" i="5"/>
  <c r="B511" i="5"/>
  <c r="B406" i="5"/>
  <c r="B384" i="5"/>
  <c r="B237" i="5"/>
  <c r="B96" i="5"/>
  <c r="B809" i="5"/>
  <c r="B827" i="5"/>
  <c r="B95" i="5"/>
  <c r="B577" i="5"/>
  <c r="B344" i="5"/>
  <c r="B536" i="5"/>
  <c r="B321" i="5"/>
  <c r="B660" i="5"/>
  <c r="B270" i="5"/>
  <c r="B432" i="5"/>
  <c r="B376" i="5"/>
  <c r="B381" i="5"/>
  <c r="B212" i="5"/>
  <c r="B635" i="5"/>
  <c r="B250" i="5"/>
  <c r="B490" i="5"/>
  <c r="B699" i="5"/>
  <c r="B565" i="5"/>
  <c r="B314" i="5"/>
  <c r="B841" i="5"/>
  <c r="B667" i="5"/>
  <c r="B610" i="5"/>
  <c r="B687" i="5"/>
  <c r="B564" i="5"/>
  <c r="B40" i="5"/>
  <c r="B824" i="5"/>
  <c r="B299" i="5"/>
  <c r="B227" i="5"/>
  <c r="B794" i="5"/>
  <c r="B876" i="5"/>
  <c r="B135" i="5"/>
  <c r="B322" i="5"/>
  <c r="B764" i="5"/>
  <c r="B451" i="5"/>
  <c r="B640" i="5"/>
  <c r="B262" i="5"/>
  <c r="B281" i="5"/>
  <c r="B639" i="5"/>
  <c r="B476" i="5"/>
  <c r="B210" i="5"/>
  <c r="B705" i="5"/>
  <c r="B79" i="5"/>
  <c r="B554" i="5"/>
  <c r="B302" i="5"/>
  <c r="B222" i="5"/>
  <c r="B216" i="5"/>
  <c r="B332" i="5"/>
  <c r="B92" i="5"/>
  <c r="B27" i="5"/>
  <c r="B177" i="5"/>
  <c r="B155" i="5"/>
  <c r="B246" i="5"/>
  <c r="B505" i="5"/>
  <c r="B174" i="5"/>
  <c r="B464" i="5"/>
  <c r="B10" i="5"/>
  <c r="B307" i="5"/>
  <c r="B184" i="5"/>
  <c r="B66" i="5"/>
  <c r="B231" i="5"/>
  <c r="B817" i="5"/>
  <c r="B195" i="5"/>
  <c r="B115" i="5"/>
  <c r="B445" i="5"/>
  <c r="B24" i="5"/>
  <c r="B166" i="5"/>
  <c r="B349" i="5"/>
  <c r="B156" i="5"/>
  <c r="B689" i="5"/>
  <c r="B426" i="5"/>
  <c r="B139" i="5"/>
  <c r="B300" i="5"/>
  <c r="B486" i="5"/>
  <c r="B480" i="5"/>
  <c r="B820" i="5"/>
  <c r="B437" i="5"/>
  <c r="B636" i="5"/>
  <c r="B725" i="5"/>
  <c r="B806" i="5"/>
  <c r="B695" i="5"/>
  <c r="B402" i="5"/>
  <c r="B594" i="5"/>
  <c r="B106" i="5"/>
  <c r="B4" i="5"/>
  <c r="B734" i="5"/>
  <c r="B310" i="5"/>
  <c r="B517" i="5"/>
  <c r="B470" i="5"/>
  <c r="B616" i="5"/>
  <c r="B484" i="5"/>
  <c r="B196" i="5"/>
  <c r="B164" i="5"/>
  <c r="B651" i="5"/>
  <c r="B535" i="5"/>
  <c r="B359" i="5"/>
  <c r="B706" i="5"/>
  <c r="B732" i="5"/>
  <c r="B701" i="5"/>
  <c r="B746" i="5"/>
  <c r="B569" i="5"/>
  <c r="B435" i="5"/>
  <c r="B259" i="5"/>
  <c r="B711" i="5"/>
  <c r="B130" i="5"/>
  <c r="B257" i="5"/>
  <c r="B239" i="5"/>
  <c r="B201" i="5"/>
  <c r="B430" i="5"/>
  <c r="B387" i="5"/>
  <c r="B389" i="5"/>
  <c r="B385" i="5"/>
  <c r="B16" i="5"/>
  <c r="B245" i="5"/>
  <c r="B49" i="5"/>
  <c r="B340" i="5"/>
  <c r="B630" i="5"/>
  <c r="B404" i="5"/>
  <c r="B186" i="5"/>
  <c r="B76" i="5"/>
  <c r="B795" i="5"/>
  <c r="B255" i="5"/>
  <c r="B672" i="5"/>
  <c r="B170" i="5"/>
  <c r="B334" i="5"/>
  <c r="B779" i="5"/>
  <c r="B44" i="5"/>
  <c r="B147" i="5"/>
  <c r="B846" i="5"/>
  <c r="B54" i="5"/>
  <c r="B759" i="5"/>
  <c r="B65" i="5"/>
  <c r="B34" i="5"/>
  <c r="B29" i="5"/>
  <c r="B774" i="5"/>
  <c r="B306" i="5"/>
  <c r="B697" i="5"/>
  <c r="B837" i="5"/>
  <c r="B750" i="5"/>
  <c r="B634" i="5"/>
  <c r="B526" i="5"/>
  <c r="B656" i="5"/>
  <c r="B192" i="5"/>
  <c r="B12" i="5"/>
  <c r="B230" i="5"/>
  <c r="B32" i="5"/>
  <c r="B602" i="5"/>
  <c r="B45" i="5"/>
  <c r="B119" i="5"/>
  <c r="B567" i="5"/>
  <c r="B175" i="5"/>
  <c r="B274" i="5"/>
  <c r="B311" i="5"/>
  <c r="B449" i="5"/>
  <c r="B657" i="5"/>
  <c r="B71" i="5"/>
  <c r="B407" i="5"/>
  <c r="B649" i="5"/>
  <c r="B181" i="5"/>
  <c r="B157" i="5"/>
  <c r="B501" i="5"/>
  <c r="B116" i="5"/>
  <c r="B439" i="5"/>
  <c r="B137" i="5"/>
  <c r="B319" i="5"/>
  <c r="B845" i="5"/>
  <c r="B612" i="5"/>
  <c r="B642" i="5"/>
  <c r="B491" i="5"/>
  <c r="B592" i="5"/>
  <c r="B727" i="5"/>
  <c r="B242" i="5"/>
  <c r="B874" i="5"/>
  <c r="B830" i="5"/>
  <c r="B755" i="5"/>
  <c r="B730" i="5"/>
  <c r="B791" i="5"/>
  <c r="B506" i="5"/>
  <c r="B702" i="5"/>
  <c r="B832" i="5"/>
  <c r="B856" i="5"/>
  <c r="B37" i="5"/>
  <c r="B335" i="5"/>
  <c r="B847" i="5"/>
  <c r="B104" i="5"/>
  <c r="B599" i="5"/>
  <c r="B55" i="5"/>
  <c r="B21" i="5"/>
  <c r="B199" i="5"/>
  <c r="B836" i="5"/>
  <c r="B35" i="5"/>
  <c r="B650" i="5"/>
  <c r="B87" i="5"/>
  <c r="B844" i="5"/>
  <c r="B456" i="5"/>
  <c r="B767" i="5"/>
  <c r="B685" i="5"/>
  <c r="B521" i="5"/>
  <c r="B452" i="5"/>
  <c r="B187" i="5"/>
  <c r="B716" i="5"/>
  <c r="B121" i="5"/>
  <c r="B364" i="5"/>
  <c r="B726" i="5"/>
  <c r="B102" i="5"/>
  <c r="B160" i="5"/>
  <c r="B351" i="5"/>
  <c r="B661" i="5"/>
  <c r="B607" i="5"/>
  <c r="B787" i="5"/>
  <c r="B226" i="5"/>
  <c r="B425" i="5"/>
  <c r="B775" i="5"/>
  <c r="B626" i="5"/>
  <c r="B566" i="5"/>
  <c r="B562" i="5"/>
  <c r="B736" i="5"/>
  <c r="B597" i="5"/>
  <c r="B537" i="5"/>
  <c r="B337" i="5"/>
  <c r="B412" i="5"/>
  <c r="B162" i="5"/>
  <c r="B382" i="5"/>
  <c r="B202" i="5"/>
  <c r="B232" i="5"/>
  <c r="B489" i="5"/>
  <c r="B864" i="5"/>
  <c r="B757" i="5"/>
  <c r="B89" i="5"/>
  <c r="B391" i="5"/>
  <c r="B789" i="5"/>
  <c r="B324" i="5"/>
  <c r="B366" i="5"/>
  <c r="B450" i="5"/>
  <c r="B544" i="5"/>
  <c r="B720" i="5"/>
  <c r="B497" i="5"/>
  <c r="B41" i="5"/>
  <c r="B215" i="5"/>
  <c r="B604" i="5"/>
  <c r="B461" i="5"/>
  <c r="B576" i="5"/>
  <c r="B752" i="5"/>
  <c r="B295" i="5"/>
  <c r="B336" i="5"/>
  <c r="B715" i="5"/>
  <c r="B666" i="5"/>
  <c r="B850" i="5"/>
  <c r="B365" i="5"/>
  <c r="B692" i="5"/>
  <c r="B475" i="5"/>
  <c r="B714" i="5"/>
  <c r="B810" i="5"/>
  <c r="B70" i="5"/>
  <c r="B866" i="5"/>
  <c r="B629" i="5"/>
  <c r="B386" i="5"/>
  <c r="B584" i="5"/>
  <c r="B529" i="5"/>
  <c r="B220" i="5"/>
  <c r="B72" i="5"/>
  <c r="B550" i="5"/>
  <c r="B781" i="5"/>
  <c r="B99" i="5"/>
  <c r="B560" i="5"/>
  <c r="B671" i="5"/>
  <c r="B272" i="5"/>
  <c r="B367" i="5"/>
  <c r="B549" i="5"/>
  <c r="B409" i="5"/>
  <c r="B355" i="5"/>
  <c r="B7" i="5"/>
  <c r="B751" i="5"/>
  <c r="B609" i="5"/>
  <c r="B419" i="5"/>
  <c r="B574" i="5"/>
  <c r="B75" i="5"/>
  <c r="B761" i="5"/>
  <c r="B377" i="5"/>
  <c r="B786" i="5"/>
  <c r="O73" i="13" l="1"/>
  <c r="O233" i="13"/>
  <c r="O168" i="14"/>
  <c r="H880" i="15"/>
  <c r="N453" i="13"/>
  <c r="N443" i="15"/>
  <c r="O473" i="13"/>
  <c r="O93" i="6"/>
  <c r="N533" i="13"/>
  <c r="O98" i="6"/>
  <c r="O293" i="13"/>
  <c r="N283" i="13"/>
  <c r="N243" i="13"/>
  <c r="N358" i="13"/>
  <c r="O83" i="13"/>
  <c r="N528" i="6"/>
  <c r="N248" i="13"/>
  <c r="O338" i="13"/>
  <c r="T880" i="11"/>
  <c r="J883" i="11" s="1"/>
  <c r="G880" i="15"/>
  <c r="N478" i="13"/>
  <c r="N498" i="13"/>
  <c r="O383" i="13"/>
  <c r="N198" i="14"/>
  <c r="H880" i="14"/>
  <c r="T879" i="14"/>
  <c r="I883" i="14" s="1"/>
  <c r="N558" i="10"/>
  <c r="T879" i="11"/>
  <c r="I883" i="11" s="1"/>
  <c r="N468" i="13"/>
  <c r="O498" i="13"/>
  <c r="N383" i="13"/>
  <c r="O533" i="13"/>
  <c r="N208" i="13"/>
  <c r="N83" i="13"/>
  <c r="O478" i="13"/>
  <c r="N338" i="13"/>
  <c r="O38" i="13"/>
  <c r="O248" i="13"/>
  <c r="T880" i="14"/>
  <c r="J883" i="14" s="1"/>
  <c r="N168" i="14"/>
  <c r="N248" i="6"/>
  <c r="N73" i="13"/>
  <c r="N133" i="13"/>
  <c r="G879" i="14"/>
  <c r="O558" i="10"/>
  <c r="N103" i="13"/>
  <c r="O158" i="13"/>
  <c r="N288" i="6"/>
  <c r="T880" i="9"/>
  <c r="J883" i="9" s="1"/>
  <c r="N223" i="6"/>
  <c r="O308" i="6"/>
  <c r="O353" i="13"/>
  <c r="O268" i="6"/>
  <c r="N233" i="6"/>
  <c r="O288" i="6"/>
  <c r="O528" i="6"/>
  <c r="N408" i="13"/>
  <c r="N258" i="13"/>
  <c r="O318" i="13"/>
  <c r="O133" i="6"/>
  <c r="N48" i="13"/>
  <c r="T879" i="15"/>
  <c r="I883" i="15" s="1"/>
  <c r="O313" i="13"/>
  <c r="O168" i="6"/>
  <c r="O278" i="6"/>
  <c r="H880" i="11"/>
  <c r="G880" i="14"/>
  <c r="H879" i="15"/>
  <c r="J882" i="15" s="1"/>
  <c r="N433" i="13"/>
  <c r="N553" i="11"/>
  <c r="O48" i="13"/>
  <c r="O378" i="15"/>
  <c r="N213" i="6"/>
  <c r="O428" i="6"/>
  <c r="N193" i="13"/>
  <c r="N378" i="15"/>
  <c r="O478" i="6"/>
  <c r="O378" i="6"/>
  <c r="N238" i="13"/>
  <c r="O403" i="6"/>
  <c r="N318" i="6"/>
  <c r="O393" i="13"/>
  <c r="O403" i="13"/>
  <c r="N348" i="13"/>
  <c r="N253" i="13"/>
  <c r="O438" i="6"/>
  <c r="O333" i="13"/>
  <c r="N163" i="6"/>
  <c r="N228" i="6"/>
  <c r="O258" i="6"/>
  <c r="O123" i="6"/>
  <c r="N293" i="6"/>
  <c r="O158" i="6"/>
  <c r="O13" i="13"/>
  <c r="G880" i="11"/>
  <c r="O243" i="13"/>
  <c r="N423" i="13"/>
  <c r="N393" i="13"/>
  <c r="O293" i="6"/>
  <c r="O43" i="6"/>
  <c r="N123" i="6"/>
  <c r="N298" i="6"/>
  <c r="N158" i="6"/>
  <c r="N403" i="13"/>
  <c r="O308" i="13"/>
  <c r="O348" i="13"/>
  <c r="N328" i="6"/>
  <c r="O443" i="6"/>
  <c r="O43" i="13"/>
  <c r="O533" i="6"/>
  <c r="O283" i="6"/>
  <c r="G880" i="10"/>
  <c r="O233" i="6"/>
  <c r="O343" i="6"/>
  <c r="O73" i="6"/>
  <c r="O348" i="6"/>
  <c r="O163" i="6"/>
  <c r="N518" i="6"/>
  <c r="O13" i="6"/>
  <c r="O28" i="6"/>
  <c r="O518" i="6"/>
  <c r="N423" i="6"/>
  <c r="O83" i="6"/>
  <c r="O103" i="6"/>
  <c r="N403" i="6"/>
  <c r="N353" i="13"/>
  <c r="N58" i="6"/>
  <c r="N43" i="13"/>
  <c r="O63" i="6"/>
  <c r="O118" i="6"/>
  <c r="N368" i="6"/>
  <c r="O143" i="6"/>
  <c r="O433" i="6"/>
  <c r="O78" i="6"/>
  <c r="O523" i="6"/>
  <c r="N68" i="6"/>
  <c r="O353" i="6"/>
  <c r="O468" i="6"/>
  <c r="O53" i="6"/>
  <c r="O318" i="6"/>
  <c r="N558" i="9"/>
  <c r="O398" i="6"/>
  <c r="O203" i="6"/>
  <c r="O458" i="6"/>
  <c r="N408" i="6"/>
  <c r="N268" i="6"/>
  <c r="O68" i="6"/>
  <c r="N433" i="6"/>
  <c r="O298" i="6"/>
  <c r="N138" i="6"/>
  <c r="O243" i="6"/>
  <c r="O453" i="6"/>
  <c r="O558" i="9"/>
  <c r="N48" i="6"/>
  <c r="N313" i="6"/>
  <c r="O413" i="6"/>
  <c r="O393" i="6"/>
  <c r="N353" i="6"/>
  <c r="O8" i="6"/>
  <c r="O113" i="6"/>
  <c r="O498" i="6"/>
  <c r="N438" i="6"/>
  <c r="N93" i="6"/>
  <c r="O208" i="6"/>
  <c r="O18" i="6"/>
  <c r="N88" i="6"/>
  <c r="N143" i="6"/>
  <c r="O483" i="6"/>
  <c r="N523" i="6"/>
  <c r="N18" i="6"/>
  <c r="O33" i="6"/>
  <c r="N103" i="6"/>
  <c r="N413" i="6"/>
  <c r="N393" i="6"/>
  <c r="O363" i="6"/>
  <c r="N558" i="8"/>
  <c r="O88" i="6"/>
  <c r="N108" i="6"/>
  <c r="O188" i="6"/>
  <c r="H880" i="8"/>
  <c r="N303" i="6"/>
  <c r="N168" i="6"/>
  <c r="N278" i="6"/>
  <c r="T880" i="13"/>
  <c r="J883" i="13" s="1"/>
  <c r="O483" i="13"/>
  <c r="O333" i="6"/>
  <c r="N398" i="6"/>
  <c r="N483" i="13"/>
  <c r="N193" i="6"/>
  <c r="G880" i="8"/>
  <c r="N333" i="6"/>
  <c r="N113" i="6"/>
  <c r="O493" i="6"/>
  <c r="N308" i="6"/>
  <c r="O473" i="6"/>
  <c r="O248" i="6"/>
  <c r="N13" i="6"/>
  <c r="N473" i="6"/>
  <c r="O183" i="6"/>
  <c r="N43" i="6"/>
  <c r="N373" i="6"/>
  <c r="O153" i="6"/>
  <c r="O418" i="6"/>
  <c r="N553" i="7"/>
  <c r="N273" i="6"/>
  <c r="N33" i="6"/>
  <c r="O138" i="6"/>
  <c r="N503" i="6"/>
  <c r="G880" i="13"/>
  <c r="O538" i="6"/>
  <c r="N23" i="6"/>
  <c r="N498" i="6"/>
  <c r="O223" i="6"/>
  <c r="H880" i="6"/>
  <c r="O273" i="6"/>
  <c r="G880" i="6"/>
  <c r="N73" i="6"/>
  <c r="N343" i="6"/>
  <c r="N418" i="6"/>
  <c r="N153" i="6"/>
  <c r="N78" i="6"/>
  <c r="N238" i="6"/>
  <c r="N83" i="6"/>
  <c r="O388" i="6"/>
  <c r="O553" i="7"/>
  <c r="N183" i="6"/>
  <c r="O148" i="6"/>
  <c r="N488" i="6"/>
  <c r="N468" i="6"/>
  <c r="N198" i="13"/>
  <c r="H879" i="7"/>
  <c r="O38" i="6"/>
  <c r="O198" i="6"/>
  <c r="T880" i="6"/>
  <c r="J883" i="6" s="1"/>
  <c r="G880" i="7"/>
  <c r="N348" i="6"/>
  <c r="O313" i="6"/>
  <c r="N338" i="6"/>
  <c r="N253" i="6"/>
  <c r="H879" i="6"/>
  <c r="N38" i="6"/>
  <c r="N178" i="6"/>
  <c r="N198" i="6"/>
  <c r="O503" i="6"/>
  <c r="H880" i="7"/>
  <c r="T879" i="6"/>
  <c r="I883" i="6" s="1"/>
  <c r="T880" i="8"/>
  <c r="J883" i="8" s="1"/>
  <c r="N28" i="6"/>
  <c r="O128" i="6"/>
  <c r="N323" i="6"/>
  <c r="O358" i="6"/>
  <c r="N548" i="7"/>
  <c r="T879" i="13"/>
  <c r="I883" i="13" s="1"/>
  <c r="O383" i="6"/>
  <c r="O263" i="6"/>
  <c r="N118" i="6"/>
  <c r="O173" i="6"/>
  <c r="O213" i="6"/>
  <c r="N478" i="6"/>
  <c r="N428" i="6"/>
  <c r="N378" i="6"/>
  <c r="T880" i="7"/>
  <c r="J883" i="7" s="1"/>
  <c r="T879" i="10"/>
  <c r="I883" i="10" s="1"/>
  <c r="H880" i="10"/>
  <c r="H880" i="13"/>
  <c r="I882" i="13" s="1"/>
  <c r="G879" i="13"/>
  <c r="N383" i="6"/>
  <c r="O408" i="6"/>
  <c r="N188" i="6"/>
  <c r="O488" i="6"/>
  <c r="N458" i="6"/>
  <c r="N208" i="6"/>
  <c r="N128" i="6"/>
  <c r="N358" i="6"/>
  <c r="N533" i="6"/>
  <c r="N363" i="6"/>
  <c r="N283" i="6"/>
  <c r="O48" i="6"/>
  <c r="O193" i="6"/>
  <c r="N443" i="6"/>
  <c r="N148" i="6"/>
  <c r="O178" i="6"/>
  <c r="O323" i="6"/>
  <c r="O108" i="6"/>
  <c r="O328" i="6"/>
  <c r="O303" i="6"/>
  <c r="N133" i="6"/>
  <c r="O548" i="7"/>
  <c r="T879" i="7"/>
  <c r="I883" i="7" s="1"/>
  <c r="T879" i="8"/>
  <c r="I883" i="8" s="1"/>
  <c r="G879" i="8"/>
  <c r="O558" i="8"/>
  <c r="T880" i="10"/>
  <c r="J883" i="10" s="1"/>
  <c r="O198" i="13"/>
  <c r="N333" i="13"/>
  <c r="N113" i="13"/>
  <c r="G879" i="6"/>
  <c r="G879" i="7"/>
  <c r="O553" i="11"/>
  <c r="H879" i="13"/>
  <c r="J882" i="13" s="1"/>
  <c r="N98" i="13"/>
  <c r="I882" i="14"/>
  <c r="I882" i="11"/>
  <c r="I882" i="9"/>
  <c r="J882" i="9"/>
  <c r="I551" i="5"/>
  <c r="F551" i="5"/>
  <c r="H551" i="5"/>
  <c r="R551" i="5" s="1"/>
  <c r="D551" i="5"/>
  <c r="A551" i="5"/>
  <c r="K551" i="5" s="1"/>
  <c r="E551" i="5"/>
  <c r="C551" i="5"/>
  <c r="S551" i="5" s="1"/>
  <c r="L551" i="5" s="1"/>
  <c r="T551" i="5" s="1"/>
  <c r="G551" i="5"/>
  <c r="Q551" i="5" s="1"/>
  <c r="O551" i="5"/>
  <c r="A42" i="5"/>
  <c r="N42" i="5" s="1"/>
  <c r="F42" i="5"/>
  <c r="D42" i="5"/>
  <c r="E42" i="5"/>
  <c r="H42" i="5"/>
  <c r="R42" i="5" s="1"/>
  <c r="C42" i="5"/>
  <c r="S42" i="5" s="1"/>
  <c r="L42" i="5" s="1"/>
  <c r="T42" i="5" s="1"/>
  <c r="I42" i="5"/>
  <c r="G42" i="5"/>
  <c r="Q42" i="5" s="1"/>
  <c r="O42" i="5"/>
  <c r="E106" i="5"/>
  <c r="D106" i="5"/>
  <c r="G106" i="5"/>
  <c r="Q106" i="5" s="1"/>
  <c r="H106" i="5"/>
  <c r="R106" i="5" s="1"/>
  <c r="I106" i="5"/>
  <c r="A106" i="5"/>
  <c r="N106" i="5" s="1"/>
  <c r="O106" i="5"/>
  <c r="C106" i="5"/>
  <c r="S106" i="5" s="1"/>
  <c r="L106" i="5" s="1"/>
  <c r="T106" i="5" s="1"/>
  <c r="F106" i="5"/>
  <c r="D176" i="5"/>
  <c r="C176" i="5"/>
  <c r="S176" i="5" s="1"/>
  <c r="L176" i="5" s="1"/>
  <c r="T176" i="5" s="1"/>
  <c r="E176" i="5"/>
  <c r="O176" i="5"/>
  <c r="I176" i="5"/>
  <c r="G176" i="5"/>
  <c r="Q176" i="5" s="1"/>
  <c r="H176" i="5"/>
  <c r="R176" i="5" s="1"/>
  <c r="A176" i="5"/>
  <c r="K176" i="5" s="1"/>
  <c r="F176" i="5"/>
  <c r="I576" i="5"/>
  <c r="F576" i="5"/>
  <c r="H576" i="5"/>
  <c r="R576" i="5" s="1"/>
  <c r="D576" i="5"/>
  <c r="A576" i="5"/>
  <c r="K576" i="5" s="1"/>
  <c r="E576" i="5"/>
  <c r="C576" i="5"/>
  <c r="S576" i="5" s="1"/>
  <c r="L576" i="5" s="1"/>
  <c r="T576" i="5" s="1"/>
  <c r="G576" i="5"/>
  <c r="Q576" i="5" s="1"/>
  <c r="O576" i="5"/>
  <c r="G672" i="5"/>
  <c r="Q672" i="5" s="1"/>
  <c r="H672" i="5"/>
  <c r="R672" i="5" s="1"/>
  <c r="I672" i="5"/>
  <c r="E672" i="5"/>
  <c r="F672" i="5"/>
  <c r="C672" i="5"/>
  <c r="S672" i="5" s="1"/>
  <c r="L672" i="5" s="1"/>
  <c r="T672" i="5" s="1"/>
  <c r="O672" i="5"/>
  <c r="A672" i="5"/>
  <c r="N672" i="5" s="1"/>
  <c r="D672" i="5"/>
  <c r="F517" i="5"/>
  <c r="H517" i="5"/>
  <c r="R517" i="5" s="1"/>
  <c r="A517" i="5"/>
  <c r="K517" i="5" s="1"/>
  <c r="I517" i="5"/>
  <c r="E517" i="5"/>
  <c r="C517" i="5"/>
  <c r="S517" i="5" s="1"/>
  <c r="L517" i="5" s="1"/>
  <c r="T517" i="5" s="1"/>
  <c r="G517" i="5"/>
  <c r="Q517" i="5" s="1"/>
  <c r="D517" i="5"/>
  <c r="O517" i="5"/>
  <c r="H620" i="5"/>
  <c r="R620" i="5" s="1"/>
  <c r="A620" i="5"/>
  <c r="N620" i="5" s="1"/>
  <c r="I620" i="5"/>
  <c r="G620" i="5"/>
  <c r="Q620" i="5" s="1"/>
  <c r="C620" i="5"/>
  <c r="S620" i="5" s="1"/>
  <c r="L620" i="5" s="1"/>
  <c r="T620" i="5" s="1"/>
  <c r="O620" i="5"/>
  <c r="F620" i="5"/>
  <c r="E620" i="5"/>
  <c r="D620" i="5"/>
  <c r="A230" i="5"/>
  <c r="G230" i="5"/>
  <c r="Q230" i="5" s="1"/>
  <c r="F230" i="5"/>
  <c r="C230" i="5"/>
  <c r="S230" i="5" s="1"/>
  <c r="L230" i="5" s="1"/>
  <c r="T230" i="5" s="1"/>
  <c r="I230" i="5"/>
  <c r="O230" i="5"/>
  <c r="D230" i="5"/>
  <c r="H230" i="5"/>
  <c r="R230" i="5" s="1"/>
  <c r="E230" i="5"/>
  <c r="I531" i="5"/>
  <c r="F531" i="5"/>
  <c r="D531" i="5"/>
  <c r="A531" i="5"/>
  <c r="O531" i="5"/>
  <c r="E531" i="5"/>
  <c r="C531" i="5"/>
  <c r="S531" i="5" s="1"/>
  <c r="L531" i="5" s="1"/>
  <c r="T531" i="5" s="1"/>
  <c r="H531" i="5"/>
  <c r="R531" i="5" s="1"/>
  <c r="G531" i="5"/>
  <c r="Q531" i="5" s="1"/>
  <c r="A497" i="5"/>
  <c r="N497" i="5" s="1"/>
  <c r="I497" i="5"/>
  <c r="G497" i="5"/>
  <c r="Q497" i="5" s="1"/>
  <c r="C497" i="5"/>
  <c r="S497" i="5" s="1"/>
  <c r="L497" i="5" s="1"/>
  <c r="T497" i="5" s="1"/>
  <c r="O497" i="5"/>
  <c r="E497" i="5"/>
  <c r="F497" i="5"/>
  <c r="D497" i="5"/>
  <c r="H497" i="5"/>
  <c r="R497" i="5" s="1"/>
  <c r="E217" i="5"/>
  <c r="O217" i="5"/>
  <c r="D217" i="5"/>
  <c r="G217" i="5"/>
  <c r="Q217" i="5" s="1"/>
  <c r="H217" i="5"/>
  <c r="R217" i="5" s="1"/>
  <c r="A217" i="5"/>
  <c r="C217" i="5"/>
  <c r="S217" i="5" s="1"/>
  <c r="L217" i="5" s="1"/>
  <c r="T217" i="5" s="1"/>
  <c r="F217" i="5"/>
  <c r="I217" i="5"/>
  <c r="F332" i="5"/>
  <c r="I332" i="5"/>
  <c r="D332" i="5"/>
  <c r="C332" i="5"/>
  <c r="S332" i="5" s="1"/>
  <c r="L332" i="5" s="1"/>
  <c r="T332" i="5" s="1"/>
  <c r="E332" i="5"/>
  <c r="A332" i="5"/>
  <c r="N332" i="5" s="1"/>
  <c r="O332" i="5"/>
  <c r="G332" i="5"/>
  <c r="Q332" i="5" s="1"/>
  <c r="H332" i="5"/>
  <c r="R332" i="5" s="1"/>
  <c r="C636" i="5"/>
  <c r="S636" i="5" s="1"/>
  <c r="L636" i="5" s="1"/>
  <c r="T636" i="5" s="1"/>
  <c r="A636" i="5"/>
  <c r="K636" i="5" s="1"/>
  <c r="E636" i="5"/>
  <c r="I636" i="5"/>
  <c r="D636" i="5"/>
  <c r="H636" i="5"/>
  <c r="R636" i="5" s="1"/>
  <c r="O636" i="5"/>
  <c r="F636" i="5"/>
  <c r="G636" i="5"/>
  <c r="Q636" i="5" s="1"/>
  <c r="H541" i="5"/>
  <c r="R541" i="5" s="1"/>
  <c r="C541" i="5"/>
  <c r="S541" i="5" s="1"/>
  <c r="L541" i="5" s="1"/>
  <c r="T541" i="5" s="1"/>
  <c r="I541" i="5"/>
  <c r="F541" i="5"/>
  <c r="D541" i="5"/>
  <c r="A541" i="5"/>
  <c r="K541" i="5" s="1"/>
  <c r="O541" i="5"/>
  <c r="E541" i="5"/>
  <c r="G541" i="5"/>
  <c r="Q541" i="5" s="1"/>
  <c r="F665" i="5"/>
  <c r="D665" i="5"/>
  <c r="G665" i="5"/>
  <c r="Q665" i="5" s="1"/>
  <c r="H665" i="5"/>
  <c r="R665" i="5" s="1"/>
  <c r="E665" i="5"/>
  <c r="I665" i="5"/>
  <c r="O665" i="5"/>
  <c r="C665" i="5"/>
  <c r="S665" i="5" s="1"/>
  <c r="L665" i="5" s="1"/>
  <c r="T665" i="5" s="1"/>
  <c r="A665" i="5"/>
  <c r="K665" i="5" s="1"/>
  <c r="I839" i="5"/>
  <c r="F839" i="5"/>
  <c r="D839" i="5"/>
  <c r="A839" i="5"/>
  <c r="K839" i="5" s="1"/>
  <c r="C839" i="5"/>
  <c r="S839" i="5" s="1"/>
  <c r="L839" i="5" s="1"/>
  <c r="T839" i="5" s="1"/>
  <c r="O839" i="5"/>
  <c r="G839" i="5"/>
  <c r="E839" i="5"/>
  <c r="H839" i="5"/>
  <c r="R839" i="5" s="1"/>
  <c r="F806" i="5"/>
  <c r="G806" i="5"/>
  <c r="Q806" i="5" s="1"/>
  <c r="I806" i="5"/>
  <c r="A806" i="5"/>
  <c r="D806" i="5"/>
  <c r="C806" i="5"/>
  <c r="S806" i="5" s="1"/>
  <c r="L806" i="5" s="1"/>
  <c r="T806" i="5" s="1"/>
  <c r="H806" i="5"/>
  <c r="R806" i="5" s="1"/>
  <c r="E806" i="5"/>
  <c r="O806" i="5"/>
  <c r="O382" i="5"/>
  <c r="D382" i="5"/>
  <c r="H382" i="5"/>
  <c r="R382" i="5" s="1"/>
  <c r="E382" i="5"/>
  <c r="A382" i="5"/>
  <c r="N382" i="5" s="1"/>
  <c r="F382" i="5"/>
  <c r="G382" i="5"/>
  <c r="Q382" i="5" s="1"/>
  <c r="C382" i="5"/>
  <c r="S382" i="5" s="1"/>
  <c r="L382" i="5" s="1"/>
  <c r="T382" i="5" s="1"/>
  <c r="I382" i="5"/>
  <c r="D571" i="5"/>
  <c r="A571" i="5"/>
  <c r="K571" i="5" s="1"/>
  <c r="E571" i="5"/>
  <c r="C571" i="5"/>
  <c r="S571" i="5" s="1"/>
  <c r="L571" i="5" s="1"/>
  <c r="T571" i="5" s="1"/>
  <c r="G571" i="5"/>
  <c r="Q571" i="5" s="1"/>
  <c r="O571" i="5"/>
  <c r="I571" i="5"/>
  <c r="F571" i="5"/>
  <c r="H571" i="5"/>
  <c r="R571" i="5" s="1"/>
  <c r="G37" i="5"/>
  <c r="Q37" i="5" s="1"/>
  <c r="I37" i="5"/>
  <c r="E37" i="5"/>
  <c r="F37" i="5"/>
  <c r="D37" i="5"/>
  <c r="A37" i="5"/>
  <c r="H37" i="5"/>
  <c r="R37" i="5" s="1"/>
  <c r="C37" i="5"/>
  <c r="S37" i="5" s="1"/>
  <c r="L37" i="5" s="1"/>
  <c r="T37" i="5" s="1"/>
  <c r="O37" i="5"/>
  <c r="A102" i="5"/>
  <c r="D102" i="5"/>
  <c r="G102" i="5"/>
  <c r="Q102" i="5" s="1"/>
  <c r="H102" i="5"/>
  <c r="R102" i="5" s="1"/>
  <c r="E102" i="5"/>
  <c r="I102" i="5"/>
  <c r="O102" i="5"/>
  <c r="C102" i="5"/>
  <c r="S102" i="5" s="1"/>
  <c r="L102" i="5" s="1"/>
  <c r="T102" i="5" s="1"/>
  <c r="F102" i="5"/>
  <c r="F291" i="5"/>
  <c r="H291" i="5"/>
  <c r="R291" i="5" s="1"/>
  <c r="A291" i="5"/>
  <c r="G291" i="5"/>
  <c r="Q291" i="5" s="1"/>
  <c r="C291" i="5"/>
  <c r="S291" i="5" s="1"/>
  <c r="L291" i="5" s="1"/>
  <c r="T291" i="5" s="1"/>
  <c r="I291" i="5"/>
  <c r="E291" i="5"/>
  <c r="O291" i="5"/>
  <c r="D291" i="5"/>
  <c r="H405" i="5"/>
  <c r="R405" i="5" s="1"/>
  <c r="E405" i="5"/>
  <c r="F405" i="5"/>
  <c r="G405" i="5"/>
  <c r="Q405" i="5" s="1"/>
  <c r="I405" i="5"/>
  <c r="A405" i="5"/>
  <c r="O405" i="5"/>
  <c r="D405" i="5"/>
  <c r="C405" i="5"/>
  <c r="S405" i="5" s="1"/>
  <c r="L405" i="5" s="1"/>
  <c r="T405" i="5" s="1"/>
  <c r="H616" i="5"/>
  <c r="R616" i="5" s="1"/>
  <c r="E616" i="5"/>
  <c r="A616" i="5"/>
  <c r="K616" i="5" s="1"/>
  <c r="C616" i="5"/>
  <c r="S616" i="5" s="1"/>
  <c r="L616" i="5" s="1"/>
  <c r="T616" i="5" s="1"/>
  <c r="G616" i="5"/>
  <c r="Q616" i="5" s="1"/>
  <c r="F616" i="5"/>
  <c r="I616" i="5"/>
  <c r="O616" i="5"/>
  <c r="D616" i="5"/>
  <c r="A526" i="5"/>
  <c r="N526" i="5" s="1"/>
  <c r="I526" i="5"/>
  <c r="E526" i="5"/>
  <c r="C526" i="5"/>
  <c r="S526" i="5" s="1"/>
  <c r="L526" i="5" s="1"/>
  <c r="T526" i="5" s="1"/>
  <c r="D526" i="5"/>
  <c r="G526" i="5"/>
  <c r="Q526" i="5" s="1"/>
  <c r="O526" i="5"/>
  <c r="F526" i="5"/>
  <c r="H526" i="5"/>
  <c r="R526" i="5" s="1"/>
  <c r="O646" i="5"/>
  <c r="H646" i="5"/>
  <c r="R646" i="5" s="1"/>
  <c r="A646" i="5"/>
  <c r="K646" i="5" s="1"/>
  <c r="C646" i="5"/>
  <c r="S646" i="5" s="1"/>
  <c r="L646" i="5" s="1"/>
  <c r="T646" i="5" s="1"/>
  <c r="F646" i="5"/>
  <c r="G646" i="5"/>
  <c r="Q646" i="5" s="1"/>
  <c r="D646" i="5"/>
  <c r="I646" i="5"/>
  <c r="E646" i="5"/>
  <c r="G717" i="5"/>
  <c r="Q717" i="5" s="1"/>
  <c r="D717" i="5"/>
  <c r="O717" i="5"/>
  <c r="E717" i="5"/>
  <c r="F717" i="5"/>
  <c r="H717" i="5"/>
  <c r="R717" i="5" s="1"/>
  <c r="C717" i="5"/>
  <c r="S717" i="5" s="1"/>
  <c r="L717" i="5" s="1"/>
  <c r="T717" i="5" s="1"/>
  <c r="A717" i="5"/>
  <c r="K717" i="5" s="1"/>
  <c r="I717" i="5"/>
  <c r="G356" i="5"/>
  <c r="Q356" i="5" s="1"/>
  <c r="H356" i="5"/>
  <c r="R356" i="5" s="1"/>
  <c r="I356" i="5"/>
  <c r="A356" i="5"/>
  <c r="K356" i="5" s="1"/>
  <c r="F356" i="5"/>
  <c r="D356" i="5"/>
  <c r="C356" i="5"/>
  <c r="S356" i="5" s="1"/>
  <c r="L356" i="5" s="1"/>
  <c r="T356" i="5" s="1"/>
  <c r="E356" i="5"/>
  <c r="O356" i="5"/>
  <c r="H597" i="5"/>
  <c r="R597" i="5" s="1"/>
  <c r="D597" i="5"/>
  <c r="I597" i="5"/>
  <c r="F597" i="5"/>
  <c r="G597" i="5"/>
  <c r="Q597" i="5" s="1"/>
  <c r="A597" i="5"/>
  <c r="N597" i="5" s="1"/>
  <c r="O597" i="5"/>
  <c r="E597" i="5"/>
  <c r="C597" i="5"/>
  <c r="S597" i="5" s="1"/>
  <c r="L597" i="5" s="1"/>
  <c r="T597" i="5" s="1"/>
  <c r="G402" i="5"/>
  <c r="Q402" i="5" s="1"/>
  <c r="H402" i="5"/>
  <c r="R402" i="5" s="1"/>
  <c r="I402" i="5"/>
  <c r="A402" i="5"/>
  <c r="N402" i="5" s="1"/>
  <c r="F402" i="5"/>
  <c r="D402" i="5"/>
  <c r="C402" i="5"/>
  <c r="S402" i="5" s="1"/>
  <c r="L402" i="5" s="1"/>
  <c r="T402" i="5" s="1"/>
  <c r="E402" i="5"/>
  <c r="O402" i="5"/>
  <c r="D805" i="5"/>
  <c r="C805" i="5"/>
  <c r="S805" i="5" s="1"/>
  <c r="L805" i="5" s="1"/>
  <c r="T805" i="5" s="1"/>
  <c r="I805" i="5"/>
  <c r="E805" i="5"/>
  <c r="O805" i="5"/>
  <c r="G805" i="5"/>
  <c r="Q805" i="5" s="1"/>
  <c r="H805" i="5"/>
  <c r="R805" i="5" s="1"/>
  <c r="A805" i="5"/>
  <c r="N805" i="5" s="1"/>
  <c r="F805" i="5"/>
  <c r="E191" i="5"/>
  <c r="O191" i="5"/>
  <c r="C191" i="5"/>
  <c r="S191" i="5" s="1"/>
  <c r="L191" i="5" s="1"/>
  <c r="T191" i="5" s="1"/>
  <c r="G191" i="5"/>
  <c r="Q191" i="5" s="1"/>
  <c r="H191" i="5"/>
  <c r="R191" i="5" s="1"/>
  <c r="A191" i="5"/>
  <c r="D191" i="5"/>
  <c r="F191" i="5"/>
  <c r="I191" i="5"/>
  <c r="C637" i="5"/>
  <c r="S637" i="5" s="1"/>
  <c r="L637" i="5" s="1"/>
  <c r="T637" i="5" s="1"/>
  <c r="A637" i="5"/>
  <c r="N637" i="5" s="1"/>
  <c r="I637" i="5"/>
  <c r="D637" i="5"/>
  <c r="G637" i="5"/>
  <c r="Q637" i="5" s="1"/>
  <c r="H637" i="5"/>
  <c r="R637" i="5" s="1"/>
  <c r="O637" i="5"/>
  <c r="E637" i="5"/>
  <c r="F637" i="5"/>
  <c r="G542" i="5"/>
  <c r="Q542" i="5" s="1"/>
  <c r="D542" i="5"/>
  <c r="O542" i="5"/>
  <c r="E542" i="5"/>
  <c r="F542" i="5"/>
  <c r="H542" i="5"/>
  <c r="R542" i="5" s="1"/>
  <c r="C542" i="5"/>
  <c r="S542" i="5" s="1"/>
  <c r="L542" i="5" s="1"/>
  <c r="T542" i="5" s="1"/>
  <c r="A542" i="5"/>
  <c r="I542" i="5"/>
  <c r="H786" i="5"/>
  <c r="R786" i="5" s="1"/>
  <c r="G786" i="5"/>
  <c r="Q786" i="5" s="1"/>
  <c r="E786" i="5"/>
  <c r="I786" i="5"/>
  <c r="F786" i="5"/>
  <c r="D786" i="5"/>
  <c r="O786" i="5"/>
  <c r="A786" i="5"/>
  <c r="N786" i="5" s="1"/>
  <c r="C786" i="5"/>
  <c r="S786" i="5" s="1"/>
  <c r="L786" i="5" s="1"/>
  <c r="T786" i="5" s="1"/>
  <c r="G819" i="5"/>
  <c r="Q819" i="5" s="1"/>
  <c r="H819" i="5"/>
  <c r="R819" i="5" s="1"/>
  <c r="E819" i="5"/>
  <c r="C819" i="5"/>
  <c r="S819" i="5" s="1"/>
  <c r="L819" i="5" s="1"/>
  <c r="T819" i="5" s="1"/>
  <c r="D819" i="5"/>
  <c r="O819" i="5"/>
  <c r="A819" i="5"/>
  <c r="N819" i="5" s="1"/>
  <c r="F819" i="5"/>
  <c r="I819" i="5"/>
  <c r="F207" i="5"/>
  <c r="C207" i="5"/>
  <c r="S207" i="5" s="1"/>
  <c r="L207" i="5" s="1"/>
  <c r="T207" i="5" s="1"/>
  <c r="I207" i="5"/>
  <c r="A207" i="5"/>
  <c r="N207" i="5" s="1"/>
  <c r="O207" i="5"/>
  <c r="D207" i="5"/>
  <c r="G207" i="5"/>
  <c r="Q207" i="5" s="1"/>
  <c r="H207" i="5"/>
  <c r="R207" i="5" s="1"/>
  <c r="E207" i="5"/>
  <c r="H347" i="5"/>
  <c r="R347" i="5" s="1"/>
  <c r="E347" i="5"/>
  <c r="A347" i="5"/>
  <c r="K347" i="5" s="1"/>
  <c r="F347" i="5"/>
  <c r="G347" i="5"/>
  <c r="Q347" i="5" s="1"/>
  <c r="C347" i="5"/>
  <c r="S347" i="5" s="1"/>
  <c r="L347" i="5" s="1"/>
  <c r="T347" i="5" s="1"/>
  <c r="I347" i="5"/>
  <c r="O347" i="5"/>
  <c r="D347" i="5"/>
  <c r="A427" i="5"/>
  <c r="K427" i="5" s="1"/>
  <c r="F427" i="5"/>
  <c r="G427" i="5"/>
  <c r="Q427" i="5" s="1"/>
  <c r="C427" i="5"/>
  <c r="S427" i="5" s="1"/>
  <c r="L427" i="5" s="1"/>
  <c r="T427" i="5" s="1"/>
  <c r="I427" i="5"/>
  <c r="O427" i="5"/>
  <c r="D427" i="5"/>
  <c r="H427" i="5"/>
  <c r="R427" i="5" s="1"/>
  <c r="E427" i="5"/>
  <c r="D606" i="5"/>
  <c r="G606" i="5"/>
  <c r="Q606" i="5" s="1"/>
  <c r="E606" i="5"/>
  <c r="O606" i="5"/>
  <c r="C606" i="5"/>
  <c r="S606" i="5" s="1"/>
  <c r="L606" i="5" s="1"/>
  <c r="T606" i="5" s="1"/>
  <c r="H606" i="5"/>
  <c r="R606" i="5" s="1"/>
  <c r="I606" i="5"/>
  <c r="A606" i="5"/>
  <c r="K606" i="5" s="1"/>
  <c r="F606" i="5"/>
  <c r="A559" i="5"/>
  <c r="K559" i="5" s="1"/>
  <c r="I559" i="5"/>
  <c r="C559" i="5"/>
  <c r="S559" i="5" s="1"/>
  <c r="L559" i="5" s="1"/>
  <c r="T559" i="5" s="1"/>
  <c r="D559" i="5"/>
  <c r="O559" i="5"/>
  <c r="E559" i="5"/>
  <c r="F559" i="5"/>
  <c r="H559" i="5"/>
  <c r="G559" i="5"/>
  <c r="Q559" i="5" s="1"/>
  <c r="F745" i="5"/>
  <c r="O745" i="5"/>
  <c r="C745" i="5"/>
  <c r="S745" i="5" s="1"/>
  <c r="L745" i="5" s="1"/>
  <c r="T745" i="5" s="1"/>
  <c r="D745" i="5"/>
  <c r="E745" i="5"/>
  <c r="H745" i="5"/>
  <c r="R745" i="5" s="1"/>
  <c r="A745" i="5"/>
  <c r="I745" i="5"/>
  <c r="G745" i="5"/>
  <c r="Q745" i="5" s="1"/>
  <c r="I825" i="5"/>
  <c r="C825" i="5"/>
  <c r="S825" i="5" s="1"/>
  <c r="L825" i="5" s="1"/>
  <c r="T825" i="5" s="1"/>
  <c r="G825" i="5"/>
  <c r="Q825" i="5" s="1"/>
  <c r="E825" i="5"/>
  <c r="O825" i="5"/>
  <c r="F825" i="5"/>
  <c r="H825" i="5"/>
  <c r="R825" i="5" s="1"/>
  <c r="A825" i="5"/>
  <c r="K825" i="5" s="1"/>
  <c r="D825" i="5"/>
  <c r="I701" i="5"/>
  <c r="F701" i="5"/>
  <c r="H701" i="5"/>
  <c r="R701" i="5" s="1"/>
  <c r="D701" i="5"/>
  <c r="A701" i="5"/>
  <c r="K701" i="5" s="1"/>
  <c r="E701" i="5"/>
  <c r="C701" i="5"/>
  <c r="S701" i="5" s="1"/>
  <c r="L701" i="5" s="1"/>
  <c r="T701" i="5" s="1"/>
  <c r="G701" i="5"/>
  <c r="Q701" i="5" s="1"/>
  <c r="O701" i="5"/>
  <c r="E386" i="5"/>
  <c r="O386" i="5"/>
  <c r="D386" i="5"/>
  <c r="G386" i="5"/>
  <c r="Q386" i="5" s="1"/>
  <c r="H386" i="5"/>
  <c r="R386" i="5" s="1"/>
  <c r="A386" i="5"/>
  <c r="N386" i="5" s="1"/>
  <c r="F386" i="5"/>
  <c r="C386" i="5"/>
  <c r="S386" i="5" s="1"/>
  <c r="L386" i="5" s="1"/>
  <c r="T386" i="5" s="1"/>
  <c r="I386" i="5"/>
  <c r="F507" i="5"/>
  <c r="G507" i="5"/>
  <c r="Q507" i="5" s="1"/>
  <c r="C507" i="5"/>
  <c r="S507" i="5" s="1"/>
  <c r="L507" i="5" s="1"/>
  <c r="T507" i="5" s="1"/>
  <c r="O507" i="5"/>
  <c r="E507" i="5"/>
  <c r="H507" i="5"/>
  <c r="R507" i="5" s="1"/>
  <c r="A507" i="5"/>
  <c r="K507" i="5" s="1"/>
  <c r="I507" i="5"/>
  <c r="D507" i="5"/>
  <c r="F622" i="5"/>
  <c r="I622" i="5"/>
  <c r="D622" i="5"/>
  <c r="C622" i="5"/>
  <c r="S622" i="5" s="1"/>
  <c r="L622" i="5" s="1"/>
  <c r="T622" i="5" s="1"/>
  <c r="O622" i="5"/>
  <c r="A622" i="5"/>
  <c r="N622" i="5" s="1"/>
  <c r="E622" i="5"/>
  <c r="G622" i="5"/>
  <c r="Q622" i="5" s="1"/>
  <c r="H622" i="5"/>
  <c r="R622" i="5" s="1"/>
  <c r="D751" i="5"/>
  <c r="E751" i="5"/>
  <c r="I751" i="5"/>
  <c r="F751" i="5"/>
  <c r="H751" i="5"/>
  <c r="R751" i="5" s="1"/>
  <c r="A751" i="5"/>
  <c r="C751" i="5"/>
  <c r="S751" i="5" s="1"/>
  <c r="L751" i="5" s="1"/>
  <c r="T751" i="5" s="1"/>
  <c r="G751" i="5"/>
  <c r="Q751" i="5" s="1"/>
  <c r="O751" i="5"/>
  <c r="O727" i="5"/>
  <c r="D727" i="5"/>
  <c r="C727" i="5"/>
  <c r="S727" i="5" s="1"/>
  <c r="L727" i="5" s="1"/>
  <c r="T727" i="5" s="1"/>
  <c r="H727" i="5"/>
  <c r="R727" i="5" s="1"/>
  <c r="E727" i="5"/>
  <c r="F727" i="5"/>
  <c r="G727" i="5"/>
  <c r="Q727" i="5" s="1"/>
  <c r="I727" i="5"/>
  <c r="A727" i="5"/>
  <c r="N727" i="5" s="1"/>
  <c r="G262" i="5"/>
  <c r="Q262" i="5" s="1"/>
  <c r="H262" i="5"/>
  <c r="R262" i="5" s="1"/>
  <c r="I262" i="5"/>
  <c r="A262" i="5"/>
  <c r="N262" i="5" s="1"/>
  <c r="C262" i="5"/>
  <c r="S262" i="5" s="1"/>
  <c r="L262" i="5" s="1"/>
  <c r="T262" i="5" s="1"/>
  <c r="D262" i="5"/>
  <c r="F262" i="5"/>
  <c r="E262" i="5"/>
  <c r="O262" i="5"/>
  <c r="O614" i="5"/>
  <c r="D614" i="5"/>
  <c r="F614" i="5"/>
  <c r="H614" i="5"/>
  <c r="E614" i="5"/>
  <c r="C614" i="5"/>
  <c r="S614" i="5" s="1"/>
  <c r="L614" i="5" s="1"/>
  <c r="T614" i="5" s="1"/>
  <c r="G614" i="5"/>
  <c r="Q614" i="5" s="1"/>
  <c r="I614" i="5"/>
  <c r="A614" i="5"/>
  <c r="K614" i="5" s="1"/>
  <c r="G645" i="5"/>
  <c r="Q645" i="5" s="1"/>
  <c r="D645" i="5"/>
  <c r="E645" i="5"/>
  <c r="F645" i="5"/>
  <c r="O645" i="5"/>
  <c r="H645" i="5"/>
  <c r="R645" i="5" s="1"/>
  <c r="I645" i="5"/>
  <c r="A645" i="5"/>
  <c r="K645" i="5" s="1"/>
  <c r="C645" i="5"/>
  <c r="S645" i="5" s="1"/>
  <c r="L645" i="5" s="1"/>
  <c r="T645" i="5" s="1"/>
  <c r="F714" i="5"/>
  <c r="H714" i="5"/>
  <c r="R714" i="5" s="1"/>
  <c r="C714" i="5"/>
  <c r="S714" i="5" s="1"/>
  <c r="L714" i="5" s="1"/>
  <c r="T714" i="5" s="1"/>
  <c r="A714" i="5"/>
  <c r="N714" i="5" s="1"/>
  <c r="I714" i="5"/>
  <c r="G714" i="5"/>
  <c r="D714" i="5"/>
  <c r="O714" i="5"/>
  <c r="E714" i="5"/>
  <c r="F817" i="5"/>
  <c r="O817" i="5"/>
  <c r="D817" i="5"/>
  <c r="E817" i="5"/>
  <c r="A817" i="5"/>
  <c r="N817" i="5" s="1"/>
  <c r="C817" i="5"/>
  <c r="S817" i="5" s="1"/>
  <c r="L817" i="5" s="1"/>
  <c r="T817" i="5" s="1"/>
  <c r="I817" i="5"/>
  <c r="G817" i="5"/>
  <c r="Q817" i="5" s="1"/>
  <c r="H817" i="5"/>
  <c r="R817" i="5" s="1"/>
  <c r="C450" i="5"/>
  <c r="S450" i="5" s="1"/>
  <c r="L450" i="5" s="1"/>
  <c r="T450" i="5" s="1"/>
  <c r="I450" i="5"/>
  <c r="O450" i="5"/>
  <c r="D450" i="5"/>
  <c r="H450" i="5"/>
  <c r="R450" i="5" s="1"/>
  <c r="E450" i="5"/>
  <c r="A450" i="5"/>
  <c r="F450" i="5"/>
  <c r="G450" i="5"/>
  <c r="Q450" i="5" s="1"/>
  <c r="I572" i="5"/>
  <c r="F572" i="5"/>
  <c r="D572" i="5"/>
  <c r="A572" i="5"/>
  <c r="N572" i="5" s="1"/>
  <c r="O572" i="5"/>
  <c r="E572" i="5"/>
  <c r="C572" i="5"/>
  <c r="S572" i="5" s="1"/>
  <c r="L572" i="5" s="1"/>
  <c r="T572" i="5" s="1"/>
  <c r="H572" i="5"/>
  <c r="R572" i="5" s="1"/>
  <c r="G572" i="5"/>
  <c r="Q572" i="5" s="1"/>
  <c r="G669" i="5"/>
  <c r="Q669" i="5" s="1"/>
  <c r="H669" i="5"/>
  <c r="E669" i="5"/>
  <c r="F669" i="5"/>
  <c r="D669" i="5"/>
  <c r="C669" i="5"/>
  <c r="S669" i="5" s="1"/>
  <c r="L669" i="5" s="1"/>
  <c r="T669" i="5" s="1"/>
  <c r="A669" i="5"/>
  <c r="N669" i="5" s="1"/>
  <c r="I669" i="5"/>
  <c r="O669" i="5"/>
  <c r="O247" i="5"/>
  <c r="D247" i="5"/>
  <c r="G247" i="5"/>
  <c r="Q247" i="5" s="1"/>
  <c r="H247" i="5"/>
  <c r="R247" i="5" s="1"/>
  <c r="E247" i="5"/>
  <c r="F247" i="5"/>
  <c r="C247" i="5"/>
  <c r="S247" i="5" s="1"/>
  <c r="L247" i="5" s="1"/>
  <c r="T247" i="5" s="1"/>
  <c r="I247" i="5"/>
  <c r="A247" i="5"/>
  <c r="N247" i="5" s="1"/>
  <c r="H357" i="5"/>
  <c r="R357" i="5" s="1"/>
  <c r="E357" i="5"/>
  <c r="F357" i="5"/>
  <c r="G357" i="5"/>
  <c r="Q357" i="5" s="1"/>
  <c r="I357" i="5"/>
  <c r="A357" i="5"/>
  <c r="N357" i="5" s="1"/>
  <c r="O357" i="5"/>
  <c r="D357" i="5"/>
  <c r="C357" i="5"/>
  <c r="S357" i="5" s="1"/>
  <c r="L357" i="5" s="1"/>
  <c r="T357" i="5" s="1"/>
  <c r="O437" i="5"/>
  <c r="D437" i="5"/>
  <c r="H437" i="5"/>
  <c r="R437" i="5" s="1"/>
  <c r="E437" i="5"/>
  <c r="A437" i="5"/>
  <c r="N437" i="5" s="1"/>
  <c r="F437" i="5"/>
  <c r="G437" i="5"/>
  <c r="Q437" i="5" s="1"/>
  <c r="C437" i="5"/>
  <c r="S437" i="5" s="1"/>
  <c r="L437" i="5" s="1"/>
  <c r="T437" i="5" s="1"/>
  <c r="I437" i="5"/>
  <c r="H599" i="5"/>
  <c r="E599" i="5"/>
  <c r="C599" i="5"/>
  <c r="S599" i="5" s="1"/>
  <c r="L599" i="5" s="1"/>
  <c r="T599" i="5" s="1"/>
  <c r="G599" i="5"/>
  <c r="Q599" i="5" s="1"/>
  <c r="I599" i="5"/>
  <c r="A599" i="5"/>
  <c r="N599" i="5" s="1"/>
  <c r="O599" i="5"/>
  <c r="D599" i="5"/>
  <c r="F599" i="5"/>
  <c r="D540" i="5"/>
  <c r="A540" i="5"/>
  <c r="K540" i="5" s="1"/>
  <c r="E540" i="5"/>
  <c r="G540" i="5"/>
  <c r="Q540" i="5" s="1"/>
  <c r="C540" i="5"/>
  <c r="S540" i="5" s="1"/>
  <c r="L540" i="5" s="1"/>
  <c r="T540" i="5" s="1"/>
  <c r="O540" i="5"/>
  <c r="I540" i="5"/>
  <c r="F540" i="5"/>
  <c r="H540" i="5"/>
  <c r="R540" i="5" s="1"/>
  <c r="C815" i="5"/>
  <c r="S815" i="5" s="1"/>
  <c r="L815" i="5" s="1"/>
  <c r="T815" i="5" s="1"/>
  <c r="D815" i="5"/>
  <c r="G815" i="5"/>
  <c r="H815" i="5"/>
  <c r="R815" i="5" s="1"/>
  <c r="A815" i="5"/>
  <c r="N815" i="5" s="1"/>
  <c r="O815" i="5"/>
  <c r="I815" i="5"/>
  <c r="E815" i="5"/>
  <c r="F815" i="5"/>
  <c r="I865" i="5"/>
  <c r="D865" i="5"/>
  <c r="H865" i="5"/>
  <c r="R865" i="5" s="1"/>
  <c r="O865" i="5"/>
  <c r="F865" i="5"/>
  <c r="G865" i="5"/>
  <c r="Q865" i="5" s="1"/>
  <c r="C865" i="5"/>
  <c r="S865" i="5" s="1"/>
  <c r="L865" i="5" s="1"/>
  <c r="T865" i="5" s="1"/>
  <c r="A865" i="5"/>
  <c r="N865" i="5" s="1"/>
  <c r="E865" i="5"/>
  <c r="O589" i="5"/>
  <c r="E589" i="5"/>
  <c r="F589" i="5"/>
  <c r="D589" i="5"/>
  <c r="H589" i="5"/>
  <c r="R589" i="5" s="1"/>
  <c r="A589" i="5"/>
  <c r="K589" i="5" s="1"/>
  <c r="I589" i="5"/>
  <c r="G589" i="5"/>
  <c r="Q589" i="5" s="1"/>
  <c r="C589" i="5"/>
  <c r="S589" i="5" s="1"/>
  <c r="L589" i="5" s="1"/>
  <c r="T589" i="5" s="1"/>
  <c r="D864" i="5"/>
  <c r="C864" i="5"/>
  <c r="S864" i="5" s="1"/>
  <c r="L864" i="5" s="1"/>
  <c r="T864" i="5" s="1"/>
  <c r="H864" i="5"/>
  <c r="R864" i="5" s="1"/>
  <c r="O864" i="5"/>
  <c r="I864" i="5"/>
  <c r="F864" i="5"/>
  <c r="G864" i="5"/>
  <c r="Q864" i="5" s="1"/>
  <c r="A864" i="5"/>
  <c r="E864" i="5"/>
  <c r="F466" i="5"/>
  <c r="G466" i="5"/>
  <c r="Q466" i="5" s="1"/>
  <c r="I466" i="5"/>
  <c r="A466" i="5"/>
  <c r="N466" i="5" s="1"/>
  <c r="O466" i="5"/>
  <c r="D466" i="5"/>
  <c r="C466" i="5"/>
  <c r="S466" i="5" s="1"/>
  <c r="L466" i="5" s="1"/>
  <c r="T466" i="5" s="1"/>
  <c r="H466" i="5"/>
  <c r="R466" i="5" s="1"/>
  <c r="E466" i="5"/>
  <c r="F510" i="5"/>
  <c r="D510" i="5"/>
  <c r="H510" i="5"/>
  <c r="R510" i="5" s="1"/>
  <c r="A510" i="5"/>
  <c r="K510" i="5" s="1"/>
  <c r="I510" i="5"/>
  <c r="G510" i="5"/>
  <c r="Q510" i="5" s="1"/>
  <c r="C510" i="5"/>
  <c r="S510" i="5" s="1"/>
  <c r="L510" i="5" s="1"/>
  <c r="T510" i="5" s="1"/>
  <c r="O510" i="5"/>
  <c r="E510" i="5"/>
  <c r="O630" i="5"/>
  <c r="D630" i="5"/>
  <c r="H630" i="5"/>
  <c r="R630" i="5" s="1"/>
  <c r="A630" i="5"/>
  <c r="N630" i="5" s="1"/>
  <c r="I630" i="5"/>
  <c r="G630" i="5"/>
  <c r="Q630" i="5" s="1"/>
  <c r="C630" i="5"/>
  <c r="S630" i="5" s="1"/>
  <c r="L630" i="5" s="1"/>
  <c r="T630" i="5" s="1"/>
  <c r="E630" i="5"/>
  <c r="F630" i="5"/>
  <c r="D779" i="5"/>
  <c r="C779" i="5"/>
  <c r="S779" i="5" s="1"/>
  <c r="L779" i="5" s="1"/>
  <c r="T779" i="5" s="1"/>
  <c r="E779" i="5"/>
  <c r="O779" i="5"/>
  <c r="G779" i="5"/>
  <c r="Q779" i="5" s="1"/>
  <c r="H779" i="5"/>
  <c r="R779" i="5" s="1"/>
  <c r="I779" i="5"/>
  <c r="A779" i="5"/>
  <c r="F779" i="5"/>
  <c r="C686" i="5"/>
  <c r="S686" i="5" s="1"/>
  <c r="L686" i="5" s="1"/>
  <c r="T686" i="5" s="1"/>
  <c r="O686" i="5"/>
  <c r="G686" i="5"/>
  <c r="Q686" i="5" s="1"/>
  <c r="E686" i="5"/>
  <c r="H686" i="5"/>
  <c r="R686" i="5" s="1"/>
  <c r="I686" i="5"/>
  <c r="F686" i="5"/>
  <c r="D686" i="5"/>
  <c r="A686" i="5"/>
  <c r="N686" i="5" s="1"/>
  <c r="F802" i="5"/>
  <c r="G802" i="5"/>
  <c r="Q802" i="5" s="1"/>
  <c r="C802" i="5"/>
  <c r="S802" i="5" s="1"/>
  <c r="L802" i="5" s="1"/>
  <c r="T802" i="5" s="1"/>
  <c r="O802" i="5"/>
  <c r="E802" i="5"/>
  <c r="A802" i="5"/>
  <c r="D802" i="5"/>
  <c r="H802" i="5"/>
  <c r="R802" i="5" s="1"/>
  <c r="I802" i="5"/>
  <c r="F710" i="5"/>
  <c r="H710" i="5"/>
  <c r="R710" i="5" s="1"/>
  <c r="A710" i="5"/>
  <c r="N710" i="5" s="1"/>
  <c r="I710" i="5"/>
  <c r="E710" i="5"/>
  <c r="C710" i="5"/>
  <c r="S710" i="5" s="1"/>
  <c r="L710" i="5" s="1"/>
  <c r="T710" i="5" s="1"/>
  <c r="D710" i="5"/>
  <c r="G710" i="5"/>
  <c r="Q710" i="5" s="1"/>
  <c r="O710" i="5"/>
  <c r="I781" i="5"/>
  <c r="O781" i="5"/>
  <c r="D781" i="5"/>
  <c r="C781" i="5"/>
  <c r="S781" i="5" s="1"/>
  <c r="L781" i="5" s="1"/>
  <c r="T781" i="5" s="1"/>
  <c r="F781" i="5"/>
  <c r="E781" i="5"/>
  <c r="A781" i="5"/>
  <c r="G781" i="5"/>
  <c r="Q781" i="5" s="1"/>
  <c r="H781" i="5"/>
  <c r="R781" i="5" s="1"/>
  <c r="C574" i="5"/>
  <c r="S574" i="5" s="1"/>
  <c r="L574" i="5" s="1"/>
  <c r="T574" i="5" s="1"/>
  <c r="D574" i="5"/>
  <c r="O574" i="5"/>
  <c r="E574" i="5"/>
  <c r="F574" i="5"/>
  <c r="H574" i="5"/>
  <c r="G574" i="5"/>
  <c r="Q574" i="5" s="1"/>
  <c r="A574" i="5"/>
  <c r="K574" i="5" s="1"/>
  <c r="I574" i="5"/>
  <c r="O670" i="5"/>
  <c r="E670" i="5"/>
  <c r="D670" i="5"/>
  <c r="C670" i="5"/>
  <c r="S670" i="5" s="1"/>
  <c r="L670" i="5" s="1"/>
  <c r="T670" i="5" s="1"/>
  <c r="H670" i="5"/>
  <c r="R670" i="5" s="1"/>
  <c r="I670" i="5"/>
  <c r="A670" i="5"/>
  <c r="K670" i="5" s="1"/>
  <c r="F670" i="5"/>
  <c r="G670" i="5"/>
  <c r="Q670" i="5" s="1"/>
  <c r="G515" i="5"/>
  <c r="Q515" i="5" s="1"/>
  <c r="A515" i="5"/>
  <c r="N515" i="5" s="1"/>
  <c r="O515" i="5"/>
  <c r="E515" i="5"/>
  <c r="C515" i="5"/>
  <c r="S515" i="5" s="1"/>
  <c r="L515" i="5" s="1"/>
  <c r="T515" i="5" s="1"/>
  <c r="H515" i="5"/>
  <c r="R515" i="5" s="1"/>
  <c r="D515" i="5"/>
  <c r="I515" i="5"/>
  <c r="F515" i="5"/>
  <c r="A732" i="5"/>
  <c r="N732" i="5" s="1"/>
  <c r="F732" i="5"/>
  <c r="G732" i="5"/>
  <c r="Q732" i="5" s="1"/>
  <c r="C732" i="5"/>
  <c r="S732" i="5" s="1"/>
  <c r="L732" i="5" s="1"/>
  <c r="T732" i="5" s="1"/>
  <c r="I732" i="5"/>
  <c r="O732" i="5"/>
  <c r="D732" i="5"/>
  <c r="H732" i="5"/>
  <c r="R732" i="5" s="1"/>
  <c r="E732" i="5"/>
  <c r="O682" i="5"/>
  <c r="D682" i="5"/>
  <c r="A682" i="5"/>
  <c r="N682" i="5" s="1"/>
  <c r="H682" i="5"/>
  <c r="R682" i="5" s="1"/>
  <c r="C682" i="5"/>
  <c r="S682" i="5" s="1"/>
  <c r="L682" i="5" s="1"/>
  <c r="T682" i="5" s="1"/>
  <c r="G682" i="5"/>
  <c r="Q682" i="5" s="1"/>
  <c r="E682" i="5"/>
  <c r="I682" i="5"/>
  <c r="F682" i="5"/>
  <c r="D691" i="5"/>
  <c r="A691" i="5"/>
  <c r="K691" i="5" s="1"/>
  <c r="C691" i="5"/>
  <c r="S691" i="5" s="1"/>
  <c r="L691" i="5" s="1"/>
  <c r="T691" i="5" s="1"/>
  <c r="O691" i="5"/>
  <c r="G691" i="5"/>
  <c r="Q691" i="5" s="1"/>
  <c r="E691" i="5"/>
  <c r="H691" i="5"/>
  <c r="R691" i="5" s="1"/>
  <c r="I691" i="5"/>
  <c r="F691" i="5"/>
  <c r="H807" i="5"/>
  <c r="R807" i="5" s="1"/>
  <c r="E807" i="5"/>
  <c r="F807" i="5"/>
  <c r="G807" i="5"/>
  <c r="Q807" i="5" s="1"/>
  <c r="C807" i="5"/>
  <c r="S807" i="5" s="1"/>
  <c r="L807" i="5" s="1"/>
  <c r="T807" i="5" s="1"/>
  <c r="I807" i="5"/>
  <c r="A807" i="5"/>
  <c r="N807" i="5" s="1"/>
  <c r="O807" i="5"/>
  <c r="D807" i="5"/>
  <c r="C715" i="5"/>
  <c r="S715" i="5" s="1"/>
  <c r="L715" i="5" s="1"/>
  <c r="T715" i="5" s="1"/>
  <c r="I715" i="5"/>
  <c r="F715" i="5"/>
  <c r="A715" i="5"/>
  <c r="O715" i="5"/>
  <c r="D715" i="5"/>
  <c r="E715" i="5"/>
  <c r="H715" i="5"/>
  <c r="R715" i="5" s="1"/>
  <c r="G715" i="5"/>
  <c r="Q715" i="5" s="1"/>
  <c r="I760" i="5"/>
  <c r="F760" i="5"/>
  <c r="D760" i="5"/>
  <c r="A760" i="5"/>
  <c r="K760" i="5" s="1"/>
  <c r="O760" i="5"/>
  <c r="E760" i="5"/>
  <c r="C760" i="5"/>
  <c r="S760" i="5" s="1"/>
  <c r="L760" i="5" s="1"/>
  <c r="T760" i="5" s="1"/>
  <c r="H760" i="5"/>
  <c r="R760" i="5" s="1"/>
  <c r="G760" i="5"/>
  <c r="Q760" i="5" s="1"/>
  <c r="A757" i="5"/>
  <c r="C757" i="5"/>
  <c r="S757" i="5" s="1"/>
  <c r="L757" i="5" s="1"/>
  <c r="T757" i="5" s="1"/>
  <c r="F757" i="5"/>
  <c r="G757" i="5"/>
  <c r="Q757" i="5" s="1"/>
  <c r="E757" i="5"/>
  <c r="D757" i="5"/>
  <c r="O757" i="5"/>
  <c r="H757" i="5"/>
  <c r="R757" i="5" s="1"/>
  <c r="I757" i="5"/>
  <c r="G846" i="5"/>
  <c r="Q846" i="5" s="1"/>
  <c r="I846" i="5"/>
  <c r="E846" i="5"/>
  <c r="O846" i="5"/>
  <c r="H846" i="5"/>
  <c r="R846" i="5" s="1"/>
  <c r="C846" i="5"/>
  <c r="S846" i="5" s="1"/>
  <c r="L846" i="5" s="1"/>
  <c r="T846" i="5" s="1"/>
  <c r="D846" i="5"/>
  <c r="A846" i="5"/>
  <c r="N846" i="5" s="1"/>
  <c r="F846" i="5"/>
  <c r="D775" i="5"/>
  <c r="A775" i="5"/>
  <c r="N775" i="5" s="1"/>
  <c r="O775" i="5"/>
  <c r="E775" i="5"/>
  <c r="G775" i="5"/>
  <c r="Q775" i="5" s="1"/>
  <c r="H775" i="5"/>
  <c r="R775" i="5" s="1"/>
  <c r="C775" i="5"/>
  <c r="S775" i="5" s="1"/>
  <c r="L775" i="5" s="1"/>
  <c r="T775" i="5" s="1"/>
  <c r="I775" i="5"/>
  <c r="F775" i="5"/>
  <c r="O687" i="5"/>
  <c r="D687" i="5"/>
  <c r="A687" i="5"/>
  <c r="H687" i="5"/>
  <c r="R687" i="5" s="1"/>
  <c r="C687" i="5"/>
  <c r="S687" i="5" s="1"/>
  <c r="L687" i="5" s="1"/>
  <c r="T687" i="5" s="1"/>
  <c r="G687" i="5"/>
  <c r="Q687" i="5" s="1"/>
  <c r="E687" i="5"/>
  <c r="I687" i="5"/>
  <c r="F687" i="5"/>
  <c r="G804" i="5"/>
  <c r="H804" i="5"/>
  <c r="E804" i="5"/>
  <c r="A804" i="5"/>
  <c r="K804" i="5" s="1"/>
  <c r="F804" i="5"/>
  <c r="C804" i="5"/>
  <c r="S804" i="5" s="1"/>
  <c r="L804" i="5" s="1"/>
  <c r="T804" i="5" s="1"/>
  <c r="I804" i="5"/>
  <c r="O804" i="5"/>
  <c r="D804" i="5"/>
  <c r="D694" i="5"/>
  <c r="C694" i="5"/>
  <c r="S694" i="5" s="1"/>
  <c r="L694" i="5" s="1"/>
  <c r="T694" i="5" s="1"/>
  <c r="F694" i="5"/>
  <c r="G694" i="5"/>
  <c r="Q694" i="5" s="1"/>
  <c r="E694" i="5"/>
  <c r="A694" i="5"/>
  <c r="K694" i="5" s="1"/>
  <c r="I694" i="5"/>
  <c r="O694" i="5"/>
  <c r="H694" i="5"/>
  <c r="F827" i="5"/>
  <c r="G827" i="5"/>
  <c r="Q827" i="5" s="1"/>
  <c r="D827" i="5"/>
  <c r="O827" i="5"/>
  <c r="C827" i="5"/>
  <c r="S827" i="5" s="1"/>
  <c r="L827" i="5" s="1"/>
  <c r="T827" i="5" s="1"/>
  <c r="H827" i="5"/>
  <c r="R827" i="5" s="1"/>
  <c r="A827" i="5"/>
  <c r="K827" i="5" s="1"/>
  <c r="E827" i="5"/>
  <c r="I827" i="5"/>
  <c r="H716" i="5"/>
  <c r="R716" i="5" s="1"/>
  <c r="C716" i="5"/>
  <c r="S716" i="5" s="1"/>
  <c r="L716" i="5" s="1"/>
  <c r="T716" i="5" s="1"/>
  <c r="I716" i="5"/>
  <c r="F716" i="5"/>
  <c r="D716" i="5"/>
  <c r="A716" i="5"/>
  <c r="N716" i="5" s="1"/>
  <c r="O716" i="5"/>
  <c r="E716" i="5"/>
  <c r="G716" i="5"/>
  <c r="Q716" i="5" s="1"/>
  <c r="E832" i="5"/>
  <c r="O832" i="5"/>
  <c r="G832" i="5"/>
  <c r="Q832" i="5" s="1"/>
  <c r="H832" i="5"/>
  <c r="R832" i="5" s="1"/>
  <c r="A832" i="5"/>
  <c r="F832" i="5"/>
  <c r="D832" i="5"/>
  <c r="C832" i="5"/>
  <c r="S832" i="5" s="1"/>
  <c r="L832" i="5" s="1"/>
  <c r="T832" i="5" s="1"/>
  <c r="I832" i="5"/>
  <c r="O336" i="5"/>
  <c r="A336" i="5"/>
  <c r="N336" i="5" s="1"/>
  <c r="G336" i="5"/>
  <c r="Q336" i="5" s="1"/>
  <c r="H336" i="5"/>
  <c r="R336" i="5" s="1"/>
  <c r="E336" i="5"/>
  <c r="F336" i="5"/>
  <c r="D336" i="5"/>
  <c r="C336" i="5"/>
  <c r="S336" i="5" s="1"/>
  <c r="L336" i="5" s="1"/>
  <c r="T336" i="5" s="1"/>
  <c r="I336" i="5"/>
  <c r="O651" i="5"/>
  <c r="A651" i="5"/>
  <c r="N651" i="5" s="1"/>
  <c r="I651" i="5"/>
  <c r="D651" i="5"/>
  <c r="E651" i="5"/>
  <c r="C651" i="5"/>
  <c r="S651" i="5" s="1"/>
  <c r="L651" i="5" s="1"/>
  <c r="T651" i="5" s="1"/>
  <c r="F651" i="5"/>
  <c r="G651" i="5"/>
  <c r="Q651" i="5" s="1"/>
  <c r="H651" i="5"/>
  <c r="R651" i="5" s="1"/>
  <c r="E674" i="5"/>
  <c r="O674" i="5"/>
  <c r="G674" i="5"/>
  <c r="Q674" i="5" s="1"/>
  <c r="H674" i="5"/>
  <c r="R674" i="5" s="1"/>
  <c r="A674" i="5"/>
  <c r="N674" i="5" s="1"/>
  <c r="F674" i="5"/>
  <c r="D674" i="5"/>
  <c r="C674" i="5"/>
  <c r="S674" i="5" s="1"/>
  <c r="L674" i="5" s="1"/>
  <c r="T674" i="5" s="1"/>
  <c r="I674" i="5"/>
  <c r="G746" i="5"/>
  <c r="Q746" i="5" s="1"/>
  <c r="H746" i="5"/>
  <c r="R746" i="5" s="1"/>
  <c r="A746" i="5"/>
  <c r="N746" i="5" s="1"/>
  <c r="O746" i="5"/>
  <c r="I746" i="5"/>
  <c r="E746" i="5"/>
  <c r="F746" i="5"/>
  <c r="C746" i="5"/>
  <c r="S746" i="5" s="1"/>
  <c r="L746" i="5" s="1"/>
  <c r="T746" i="5" s="1"/>
  <c r="D746" i="5"/>
  <c r="F116" i="5"/>
  <c r="G116" i="5"/>
  <c r="Q116" i="5" s="1"/>
  <c r="E116" i="5"/>
  <c r="I116" i="5"/>
  <c r="D116" i="5"/>
  <c r="C116" i="5"/>
  <c r="S116" i="5" s="1"/>
  <c r="L116" i="5" s="1"/>
  <c r="T116" i="5" s="1"/>
  <c r="H116" i="5"/>
  <c r="R116" i="5" s="1"/>
  <c r="O116" i="5"/>
  <c r="A116" i="5"/>
  <c r="A516" i="5"/>
  <c r="N516" i="5" s="1"/>
  <c r="I516" i="5"/>
  <c r="C516" i="5"/>
  <c r="S516" i="5" s="1"/>
  <c r="L516" i="5" s="1"/>
  <c r="T516" i="5" s="1"/>
  <c r="G516" i="5"/>
  <c r="Q516" i="5" s="1"/>
  <c r="O516" i="5"/>
  <c r="E516" i="5"/>
  <c r="F516" i="5"/>
  <c r="H516" i="5"/>
  <c r="R516" i="5" s="1"/>
  <c r="D516" i="5"/>
  <c r="G784" i="5"/>
  <c r="Q784" i="5" s="1"/>
  <c r="H784" i="5"/>
  <c r="R784" i="5" s="1"/>
  <c r="A784" i="5"/>
  <c r="N784" i="5" s="1"/>
  <c r="F784" i="5"/>
  <c r="I784" i="5"/>
  <c r="C784" i="5"/>
  <c r="S784" i="5" s="1"/>
  <c r="L784" i="5" s="1"/>
  <c r="T784" i="5" s="1"/>
  <c r="E784" i="5"/>
  <c r="O784" i="5"/>
  <c r="D784" i="5"/>
  <c r="C685" i="5"/>
  <c r="S685" i="5" s="1"/>
  <c r="L685" i="5" s="1"/>
  <c r="T685" i="5" s="1"/>
  <c r="O685" i="5"/>
  <c r="D685" i="5"/>
  <c r="E685" i="5"/>
  <c r="H685" i="5"/>
  <c r="R685" i="5" s="1"/>
  <c r="F685" i="5"/>
  <c r="G685" i="5"/>
  <c r="Q685" i="5" s="1"/>
  <c r="A685" i="5"/>
  <c r="N685" i="5" s="1"/>
  <c r="I685" i="5"/>
  <c r="D794" i="5"/>
  <c r="C794" i="5"/>
  <c r="S794" i="5" s="1"/>
  <c r="L794" i="5" s="1"/>
  <c r="T794" i="5" s="1"/>
  <c r="E794" i="5"/>
  <c r="O794" i="5"/>
  <c r="G794" i="5"/>
  <c r="H794" i="5"/>
  <c r="R794" i="5" s="1"/>
  <c r="I794" i="5"/>
  <c r="A794" i="5"/>
  <c r="N794" i="5" s="1"/>
  <c r="F794" i="5"/>
  <c r="G267" i="5"/>
  <c r="Q267" i="5" s="1"/>
  <c r="I267" i="5"/>
  <c r="E267" i="5"/>
  <c r="O267" i="5"/>
  <c r="D267" i="5"/>
  <c r="C267" i="5"/>
  <c r="S267" i="5" s="1"/>
  <c r="L267" i="5" s="1"/>
  <c r="T267" i="5" s="1"/>
  <c r="H267" i="5"/>
  <c r="R267" i="5" s="1"/>
  <c r="A267" i="5"/>
  <c r="K267" i="5" s="1"/>
  <c r="F267" i="5"/>
  <c r="H619" i="5"/>
  <c r="R619" i="5" s="1"/>
  <c r="A619" i="5"/>
  <c r="N619" i="5" s="1"/>
  <c r="O619" i="5"/>
  <c r="I619" i="5"/>
  <c r="G619" i="5"/>
  <c r="E619" i="5"/>
  <c r="F619" i="5"/>
  <c r="D619" i="5"/>
  <c r="C619" i="5"/>
  <c r="S619" i="5" s="1"/>
  <c r="L619" i="5" s="1"/>
  <c r="T619" i="5" s="1"/>
  <c r="E762" i="5"/>
  <c r="C762" i="5"/>
  <c r="S762" i="5" s="1"/>
  <c r="L762" i="5" s="1"/>
  <c r="T762" i="5" s="1"/>
  <c r="D762" i="5"/>
  <c r="G762" i="5"/>
  <c r="Q762" i="5" s="1"/>
  <c r="O762" i="5"/>
  <c r="F762" i="5"/>
  <c r="H762" i="5"/>
  <c r="R762" i="5" s="1"/>
  <c r="A762" i="5"/>
  <c r="K762" i="5" s="1"/>
  <c r="I762" i="5"/>
  <c r="F631" i="5"/>
  <c r="I631" i="5"/>
  <c r="C631" i="5"/>
  <c r="S631" i="5" s="1"/>
  <c r="L631" i="5" s="1"/>
  <c r="T631" i="5" s="1"/>
  <c r="E631" i="5"/>
  <c r="O631" i="5"/>
  <c r="D631" i="5"/>
  <c r="G631" i="5"/>
  <c r="Q631" i="5" s="1"/>
  <c r="H631" i="5"/>
  <c r="R631" i="5" s="1"/>
  <c r="A631" i="5"/>
  <c r="G192" i="5"/>
  <c r="Q192" i="5" s="1"/>
  <c r="H192" i="5"/>
  <c r="R192" i="5" s="1"/>
  <c r="I192" i="5"/>
  <c r="A192" i="5"/>
  <c r="D192" i="5"/>
  <c r="C192" i="5"/>
  <c r="S192" i="5" s="1"/>
  <c r="L192" i="5" s="1"/>
  <c r="T192" i="5" s="1"/>
  <c r="F192" i="5"/>
  <c r="E192" i="5"/>
  <c r="O192" i="5"/>
  <c r="F67" i="5"/>
  <c r="G67" i="5"/>
  <c r="Q67" i="5" s="1"/>
  <c r="D67" i="5"/>
  <c r="A67" i="5"/>
  <c r="N67" i="5" s="1"/>
  <c r="E67" i="5"/>
  <c r="C67" i="5"/>
  <c r="S67" i="5" s="1"/>
  <c r="L67" i="5" s="1"/>
  <c r="T67" i="5" s="1"/>
  <c r="O67" i="5"/>
  <c r="I67" i="5"/>
  <c r="H67" i="5"/>
  <c r="R67" i="5" s="1"/>
  <c r="E32" i="5"/>
  <c r="F32" i="5"/>
  <c r="D32" i="5"/>
  <c r="C32" i="5"/>
  <c r="S32" i="5" s="1"/>
  <c r="L32" i="5" s="1"/>
  <c r="T32" i="5" s="1"/>
  <c r="A32" i="5"/>
  <c r="N32" i="5" s="1"/>
  <c r="I32" i="5"/>
  <c r="O32" i="5"/>
  <c r="G32" i="5"/>
  <c r="Q32" i="5" s="1"/>
  <c r="H32" i="5"/>
  <c r="R32" i="5" s="1"/>
  <c r="C481" i="5"/>
  <c r="S481" i="5" s="1"/>
  <c r="L481" i="5" s="1"/>
  <c r="T481" i="5" s="1"/>
  <c r="G481" i="5"/>
  <c r="Q481" i="5" s="1"/>
  <c r="I481" i="5"/>
  <c r="F481" i="5"/>
  <c r="H481" i="5"/>
  <c r="R481" i="5" s="1"/>
  <c r="A481" i="5"/>
  <c r="K481" i="5" s="1"/>
  <c r="O481" i="5"/>
  <c r="E481" i="5"/>
  <c r="D481" i="5"/>
  <c r="G561" i="5"/>
  <c r="Q561" i="5" s="1"/>
  <c r="O561" i="5"/>
  <c r="I561" i="5"/>
  <c r="F561" i="5"/>
  <c r="H561" i="5"/>
  <c r="R561" i="5" s="1"/>
  <c r="D561" i="5"/>
  <c r="A561" i="5"/>
  <c r="K561" i="5" s="1"/>
  <c r="E561" i="5"/>
  <c r="C561" i="5"/>
  <c r="S561" i="5" s="1"/>
  <c r="L561" i="5" s="1"/>
  <c r="T561" i="5" s="1"/>
  <c r="C725" i="5"/>
  <c r="S725" i="5" s="1"/>
  <c r="L725" i="5" s="1"/>
  <c r="T725" i="5" s="1"/>
  <c r="I725" i="5"/>
  <c r="E725" i="5"/>
  <c r="O725" i="5"/>
  <c r="D725" i="5"/>
  <c r="G725" i="5"/>
  <c r="Q725" i="5" s="1"/>
  <c r="H725" i="5"/>
  <c r="R725" i="5" s="1"/>
  <c r="A725" i="5"/>
  <c r="N725" i="5" s="1"/>
  <c r="F725" i="5"/>
  <c r="A627" i="5"/>
  <c r="K627" i="5" s="1"/>
  <c r="D627" i="5"/>
  <c r="G627" i="5"/>
  <c r="Q627" i="5" s="1"/>
  <c r="H627" i="5"/>
  <c r="R627" i="5" s="1"/>
  <c r="O627" i="5"/>
  <c r="E627" i="5"/>
  <c r="F627" i="5"/>
  <c r="C627" i="5"/>
  <c r="S627" i="5" s="1"/>
  <c r="L627" i="5" s="1"/>
  <c r="T627" i="5" s="1"/>
  <c r="I627" i="5"/>
  <c r="H236" i="5"/>
  <c r="R236" i="5" s="1"/>
  <c r="E236" i="5"/>
  <c r="C236" i="5"/>
  <c r="S236" i="5" s="1"/>
  <c r="L236" i="5" s="1"/>
  <c r="T236" i="5" s="1"/>
  <c r="G236" i="5"/>
  <c r="Q236" i="5" s="1"/>
  <c r="I236" i="5"/>
  <c r="A236" i="5"/>
  <c r="N236" i="5" s="1"/>
  <c r="O236" i="5"/>
  <c r="D236" i="5"/>
  <c r="F236" i="5"/>
  <c r="H461" i="5"/>
  <c r="R461" i="5" s="1"/>
  <c r="E461" i="5"/>
  <c r="F461" i="5"/>
  <c r="G461" i="5"/>
  <c r="Q461" i="5" s="1"/>
  <c r="I461" i="5"/>
  <c r="A461" i="5"/>
  <c r="N461" i="5" s="1"/>
  <c r="O461" i="5"/>
  <c r="D461" i="5"/>
  <c r="C461" i="5"/>
  <c r="S461" i="5" s="1"/>
  <c r="L461" i="5" s="1"/>
  <c r="T461" i="5" s="1"/>
  <c r="O730" i="5"/>
  <c r="D730" i="5"/>
  <c r="C730" i="5"/>
  <c r="S730" i="5" s="1"/>
  <c r="L730" i="5" s="1"/>
  <c r="T730" i="5" s="1"/>
  <c r="H730" i="5"/>
  <c r="R730" i="5" s="1"/>
  <c r="E730" i="5"/>
  <c r="F730" i="5"/>
  <c r="G730" i="5"/>
  <c r="Q730" i="5" s="1"/>
  <c r="I730" i="5"/>
  <c r="A730" i="5"/>
  <c r="A296" i="5"/>
  <c r="C296" i="5"/>
  <c r="S296" i="5" s="1"/>
  <c r="L296" i="5" s="1"/>
  <c r="T296" i="5" s="1"/>
  <c r="F296" i="5"/>
  <c r="I296" i="5"/>
  <c r="E296" i="5"/>
  <c r="O296" i="5"/>
  <c r="D296" i="5"/>
  <c r="G296" i="5"/>
  <c r="Q296" i="5" s="1"/>
  <c r="H296" i="5"/>
  <c r="R296" i="5" s="1"/>
  <c r="C591" i="5"/>
  <c r="S591" i="5" s="1"/>
  <c r="L591" i="5" s="1"/>
  <c r="T591" i="5" s="1"/>
  <c r="A591" i="5"/>
  <c r="K591" i="5" s="1"/>
  <c r="E591" i="5"/>
  <c r="G591" i="5"/>
  <c r="Q591" i="5" s="1"/>
  <c r="H591" i="5"/>
  <c r="R591" i="5" s="1"/>
  <c r="O591" i="5"/>
  <c r="I591" i="5"/>
  <c r="F591" i="5"/>
  <c r="D591" i="5"/>
  <c r="H577" i="5"/>
  <c r="R577" i="5" s="1"/>
  <c r="G577" i="5"/>
  <c r="Q577" i="5" s="1"/>
  <c r="I577" i="5"/>
  <c r="F577" i="5"/>
  <c r="D577" i="5"/>
  <c r="A577" i="5"/>
  <c r="K577" i="5" s="1"/>
  <c r="O577" i="5"/>
  <c r="E577" i="5"/>
  <c r="C577" i="5"/>
  <c r="S577" i="5" s="1"/>
  <c r="L577" i="5" s="1"/>
  <c r="T577" i="5" s="1"/>
  <c r="E829" i="5"/>
  <c r="H829" i="5"/>
  <c r="C829" i="5"/>
  <c r="S829" i="5" s="1"/>
  <c r="L829" i="5" s="1"/>
  <c r="T829" i="5" s="1"/>
  <c r="D829" i="5"/>
  <c r="G829" i="5"/>
  <c r="A829" i="5"/>
  <c r="O829" i="5"/>
  <c r="I829" i="5"/>
  <c r="F829" i="5"/>
  <c r="H604" i="5"/>
  <c r="E604" i="5"/>
  <c r="A604" i="5"/>
  <c r="K604" i="5" s="1"/>
  <c r="F604" i="5"/>
  <c r="C604" i="5"/>
  <c r="S604" i="5" s="1"/>
  <c r="L604" i="5" s="1"/>
  <c r="T604" i="5" s="1"/>
  <c r="G604" i="5"/>
  <c r="Q604" i="5" s="1"/>
  <c r="I604" i="5"/>
  <c r="O604" i="5"/>
  <c r="D604" i="5"/>
  <c r="E586" i="5"/>
  <c r="C586" i="5"/>
  <c r="S586" i="5" s="1"/>
  <c r="L586" i="5" s="1"/>
  <c r="T586" i="5" s="1"/>
  <c r="D586" i="5"/>
  <c r="O586" i="5"/>
  <c r="I586" i="5"/>
  <c r="F586" i="5"/>
  <c r="H586" i="5"/>
  <c r="R586" i="5" s="1"/>
  <c r="G586" i="5"/>
  <c r="Q586" i="5" s="1"/>
  <c r="A586" i="5"/>
  <c r="N586" i="5" s="1"/>
  <c r="E722" i="5"/>
  <c r="O722" i="5"/>
  <c r="G722" i="5"/>
  <c r="Q722" i="5" s="1"/>
  <c r="H722" i="5"/>
  <c r="R722" i="5" s="1"/>
  <c r="I722" i="5"/>
  <c r="A722" i="5"/>
  <c r="N722" i="5" s="1"/>
  <c r="F722" i="5"/>
  <c r="D722" i="5"/>
  <c r="C722" i="5"/>
  <c r="S722" i="5" s="1"/>
  <c r="L722" i="5" s="1"/>
  <c r="T722" i="5" s="1"/>
  <c r="G505" i="5"/>
  <c r="Q505" i="5" s="1"/>
  <c r="A505" i="5"/>
  <c r="K505" i="5" s="1"/>
  <c r="E505" i="5"/>
  <c r="C505" i="5"/>
  <c r="S505" i="5" s="1"/>
  <c r="L505" i="5" s="1"/>
  <c r="T505" i="5" s="1"/>
  <c r="D505" i="5"/>
  <c r="O505" i="5"/>
  <c r="I505" i="5"/>
  <c r="F505" i="5"/>
  <c r="H505" i="5"/>
  <c r="R505" i="5" s="1"/>
  <c r="G266" i="5"/>
  <c r="Q266" i="5" s="1"/>
  <c r="I266" i="5"/>
  <c r="O266" i="5"/>
  <c r="D266" i="5"/>
  <c r="H266" i="5"/>
  <c r="R266" i="5" s="1"/>
  <c r="E266" i="5"/>
  <c r="A266" i="5"/>
  <c r="N266" i="5" s="1"/>
  <c r="F266" i="5"/>
  <c r="C266" i="5"/>
  <c r="S266" i="5" s="1"/>
  <c r="L266" i="5" s="1"/>
  <c r="T266" i="5" s="1"/>
  <c r="C441" i="5"/>
  <c r="S441" i="5" s="1"/>
  <c r="L441" i="5" s="1"/>
  <c r="T441" i="5" s="1"/>
  <c r="I441" i="5"/>
  <c r="E441" i="5"/>
  <c r="O441" i="5"/>
  <c r="D441" i="5"/>
  <c r="G441" i="5"/>
  <c r="Q441" i="5" s="1"/>
  <c r="H441" i="5"/>
  <c r="R441" i="5" s="1"/>
  <c r="A441" i="5"/>
  <c r="N441" i="5" s="1"/>
  <c r="F441" i="5"/>
  <c r="O482" i="5"/>
  <c r="E482" i="5"/>
  <c r="F482" i="5"/>
  <c r="C482" i="5"/>
  <c r="S482" i="5" s="1"/>
  <c r="L482" i="5" s="1"/>
  <c r="T482" i="5" s="1"/>
  <c r="G482" i="5"/>
  <c r="Q482" i="5" s="1"/>
  <c r="A482" i="5"/>
  <c r="N482" i="5" s="1"/>
  <c r="I482" i="5"/>
  <c r="D482" i="5"/>
  <c r="H482" i="5"/>
  <c r="R482" i="5" s="1"/>
  <c r="O562" i="5"/>
  <c r="E562" i="5"/>
  <c r="C562" i="5"/>
  <c r="S562" i="5" s="1"/>
  <c r="L562" i="5" s="1"/>
  <c r="T562" i="5" s="1"/>
  <c r="H562" i="5"/>
  <c r="R562" i="5" s="1"/>
  <c r="G562" i="5"/>
  <c r="Q562" i="5" s="1"/>
  <c r="I562" i="5"/>
  <c r="F562" i="5"/>
  <c r="D562" i="5"/>
  <c r="A562" i="5"/>
  <c r="N562" i="5" s="1"/>
  <c r="I726" i="5"/>
  <c r="A726" i="5"/>
  <c r="F726" i="5"/>
  <c r="D726" i="5"/>
  <c r="C726" i="5"/>
  <c r="S726" i="5" s="1"/>
  <c r="L726" i="5" s="1"/>
  <c r="T726" i="5" s="1"/>
  <c r="E726" i="5"/>
  <c r="O726" i="5"/>
  <c r="G726" i="5"/>
  <c r="Q726" i="5" s="1"/>
  <c r="H726" i="5"/>
  <c r="R726" i="5" s="1"/>
  <c r="E367" i="5"/>
  <c r="O367" i="5"/>
  <c r="D367" i="5"/>
  <c r="G367" i="5"/>
  <c r="Q367" i="5" s="1"/>
  <c r="H367" i="5"/>
  <c r="R367" i="5" s="1"/>
  <c r="A367" i="5"/>
  <c r="K367" i="5" s="1"/>
  <c r="F367" i="5"/>
  <c r="C367" i="5"/>
  <c r="S367" i="5" s="1"/>
  <c r="L367" i="5" s="1"/>
  <c r="T367" i="5" s="1"/>
  <c r="I367" i="5"/>
  <c r="I447" i="5"/>
  <c r="A447" i="5"/>
  <c r="N447" i="5" s="1"/>
  <c r="F447" i="5"/>
  <c r="D447" i="5"/>
  <c r="C447" i="5"/>
  <c r="S447" i="5" s="1"/>
  <c r="L447" i="5" s="1"/>
  <c r="T447" i="5" s="1"/>
  <c r="E447" i="5"/>
  <c r="O447" i="5"/>
  <c r="G447" i="5"/>
  <c r="Q447" i="5" s="1"/>
  <c r="H447" i="5"/>
  <c r="R447" i="5" s="1"/>
  <c r="A639" i="5"/>
  <c r="N639" i="5" s="1"/>
  <c r="F639" i="5"/>
  <c r="D639" i="5"/>
  <c r="O639" i="5"/>
  <c r="C639" i="5"/>
  <c r="S639" i="5" s="1"/>
  <c r="L639" i="5" s="1"/>
  <c r="T639" i="5" s="1"/>
  <c r="I639" i="5"/>
  <c r="G639" i="5"/>
  <c r="Q639" i="5" s="1"/>
  <c r="H639" i="5"/>
  <c r="R639" i="5" s="1"/>
  <c r="E639" i="5"/>
  <c r="A560" i="5"/>
  <c r="K560" i="5" s="1"/>
  <c r="I560" i="5"/>
  <c r="E560" i="5"/>
  <c r="C560" i="5"/>
  <c r="S560" i="5" s="1"/>
  <c r="L560" i="5" s="1"/>
  <c r="T560" i="5" s="1"/>
  <c r="D560" i="5"/>
  <c r="G560" i="5"/>
  <c r="Q560" i="5" s="1"/>
  <c r="O560" i="5"/>
  <c r="F560" i="5"/>
  <c r="H560" i="5"/>
  <c r="R560" i="5" s="1"/>
  <c r="A780" i="5"/>
  <c r="N780" i="5" s="1"/>
  <c r="O780" i="5"/>
  <c r="H780" i="5"/>
  <c r="R780" i="5" s="1"/>
  <c r="I780" i="5"/>
  <c r="C780" i="5"/>
  <c r="S780" i="5" s="1"/>
  <c r="L780" i="5" s="1"/>
  <c r="T780" i="5" s="1"/>
  <c r="F780" i="5"/>
  <c r="G780" i="5"/>
  <c r="Q780" i="5" s="1"/>
  <c r="E780" i="5"/>
  <c r="D780" i="5"/>
  <c r="O869" i="5"/>
  <c r="D869" i="5"/>
  <c r="H869" i="5"/>
  <c r="A869" i="5"/>
  <c r="K869" i="5" s="1"/>
  <c r="I869" i="5"/>
  <c r="G869" i="5"/>
  <c r="C869" i="5"/>
  <c r="S869" i="5" s="1"/>
  <c r="L869" i="5" s="1"/>
  <c r="T869" i="5" s="1"/>
  <c r="E869" i="5"/>
  <c r="F869" i="5"/>
  <c r="C847" i="5"/>
  <c r="S847" i="5" s="1"/>
  <c r="L847" i="5" s="1"/>
  <c r="T847" i="5" s="1"/>
  <c r="D847" i="5"/>
  <c r="I847" i="5"/>
  <c r="A847" i="5"/>
  <c r="K847" i="5" s="1"/>
  <c r="F847" i="5"/>
  <c r="H847" i="5"/>
  <c r="R847" i="5" s="1"/>
  <c r="G847" i="5"/>
  <c r="Q847" i="5" s="1"/>
  <c r="E847" i="5"/>
  <c r="O847" i="5"/>
  <c r="E292" i="5"/>
  <c r="O292" i="5"/>
  <c r="F292" i="5"/>
  <c r="H292" i="5"/>
  <c r="R292" i="5" s="1"/>
  <c r="I292" i="5"/>
  <c r="A292" i="5"/>
  <c r="N292" i="5" s="1"/>
  <c r="G292" i="5"/>
  <c r="Q292" i="5" s="1"/>
  <c r="D292" i="5"/>
  <c r="C292" i="5"/>
  <c r="S292" i="5" s="1"/>
  <c r="L292" i="5" s="1"/>
  <c r="T292" i="5" s="1"/>
  <c r="O406" i="5"/>
  <c r="D406" i="5"/>
  <c r="H406" i="5"/>
  <c r="R406" i="5" s="1"/>
  <c r="E406" i="5"/>
  <c r="A406" i="5"/>
  <c r="N406" i="5" s="1"/>
  <c r="F406" i="5"/>
  <c r="G406" i="5"/>
  <c r="Q406" i="5" s="1"/>
  <c r="C406" i="5"/>
  <c r="S406" i="5" s="1"/>
  <c r="L406" i="5" s="1"/>
  <c r="T406" i="5" s="1"/>
  <c r="I406" i="5"/>
  <c r="G729" i="5"/>
  <c r="Q729" i="5" s="1"/>
  <c r="H729" i="5"/>
  <c r="R729" i="5" s="1"/>
  <c r="A729" i="5"/>
  <c r="F729" i="5"/>
  <c r="C729" i="5"/>
  <c r="S729" i="5" s="1"/>
  <c r="L729" i="5" s="1"/>
  <c r="T729" i="5" s="1"/>
  <c r="I729" i="5"/>
  <c r="E729" i="5"/>
  <c r="O729" i="5"/>
  <c r="D729" i="5"/>
  <c r="I527" i="5"/>
  <c r="F527" i="5"/>
  <c r="H527" i="5"/>
  <c r="R527" i="5" s="1"/>
  <c r="D527" i="5"/>
  <c r="A527" i="5"/>
  <c r="K527" i="5" s="1"/>
  <c r="E527" i="5"/>
  <c r="C527" i="5"/>
  <c r="S527" i="5" s="1"/>
  <c r="L527" i="5" s="1"/>
  <c r="T527" i="5" s="1"/>
  <c r="G527" i="5"/>
  <c r="Q527" i="5" s="1"/>
  <c r="O527" i="5"/>
  <c r="I647" i="5"/>
  <c r="E647" i="5"/>
  <c r="C647" i="5"/>
  <c r="S647" i="5" s="1"/>
  <c r="L647" i="5" s="1"/>
  <c r="T647" i="5" s="1"/>
  <c r="O647" i="5"/>
  <c r="H647" i="5"/>
  <c r="R647" i="5" s="1"/>
  <c r="D647" i="5"/>
  <c r="A647" i="5"/>
  <c r="N647" i="5" s="1"/>
  <c r="F647" i="5"/>
  <c r="G647" i="5"/>
  <c r="Q647" i="5" s="1"/>
  <c r="C755" i="5"/>
  <c r="S755" i="5" s="1"/>
  <c r="L755" i="5" s="1"/>
  <c r="T755" i="5" s="1"/>
  <c r="H755" i="5"/>
  <c r="R755" i="5" s="1"/>
  <c r="G755" i="5"/>
  <c r="Q755" i="5" s="1"/>
  <c r="E755" i="5"/>
  <c r="A755" i="5"/>
  <c r="O755" i="5"/>
  <c r="F755" i="5"/>
  <c r="I755" i="5"/>
  <c r="D755" i="5"/>
  <c r="D624" i="5"/>
  <c r="C624" i="5"/>
  <c r="S624" i="5" s="1"/>
  <c r="L624" i="5" s="1"/>
  <c r="T624" i="5" s="1"/>
  <c r="A624" i="5"/>
  <c r="K624" i="5" s="1"/>
  <c r="O624" i="5"/>
  <c r="I624" i="5"/>
  <c r="G624" i="5"/>
  <c r="Q624" i="5" s="1"/>
  <c r="H624" i="5"/>
  <c r="R624" i="5" s="1"/>
  <c r="E624" i="5"/>
  <c r="F624" i="5"/>
  <c r="O707" i="5"/>
  <c r="E707" i="5"/>
  <c r="G707" i="5"/>
  <c r="Q707" i="5" s="1"/>
  <c r="H707" i="5"/>
  <c r="R707" i="5" s="1"/>
  <c r="C707" i="5"/>
  <c r="S707" i="5" s="1"/>
  <c r="L707" i="5" s="1"/>
  <c r="T707" i="5" s="1"/>
  <c r="I707" i="5"/>
  <c r="F707" i="5"/>
  <c r="D707" i="5"/>
  <c r="A707" i="5"/>
  <c r="F485" i="5"/>
  <c r="H485" i="5"/>
  <c r="R485" i="5" s="1"/>
  <c r="A485" i="5"/>
  <c r="K485" i="5" s="1"/>
  <c r="I485" i="5"/>
  <c r="E485" i="5"/>
  <c r="C485" i="5"/>
  <c r="S485" i="5" s="1"/>
  <c r="L485" i="5" s="1"/>
  <c r="T485" i="5" s="1"/>
  <c r="G485" i="5"/>
  <c r="Q485" i="5" s="1"/>
  <c r="D485" i="5"/>
  <c r="O485" i="5"/>
  <c r="O734" i="5"/>
  <c r="D734" i="5"/>
  <c r="H734" i="5"/>
  <c r="R734" i="5" s="1"/>
  <c r="E734" i="5"/>
  <c r="A734" i="5"/>
  <c r="N734" i="5" s="1"/>
  <c r="F734" i="5"/>
  <c r="G734" i="5"/>
  <c r="C734" i="5"/>
  <c r="S734" i="5" s="1"/>
  <c r="L734" i="5" s="1"/>
  <c r="T734" i="5" s="1"/>
  <c r="I734" i="5"/>
  <c r="A792" i="5"/>
  <c r="N792" i="5" s="1"/>
  <c r="F792" i="5"/>
  <c r="G792" i="5"/>
  <c r="Q792" i="5" s="1"/>
  <c r="C792" i="5"/>
  <c r="S792" i="5" s="1"/>
  <c r="L792" i="5" s="1"/>
  <c r="T792" i="5" s="1"/>
  <c r="I792" i="5"/>
  <c r="O792" i="5"/>
  <c r="D792" i="5"/>
  <c r="H792" i="5"/>
  <c r="R792" i="5" s="1"/>
  <c r="E792" i="5"/>
  <c r="C706" i="5"/>
  <c r="S706" i="5" s="1"/>
  <c r="L706" i="5" s="1"/>
  <c r="T706" i="5" s="1"/>
  <c r="O706" i="5"/>
  <c r="I706" i="5"/>
  <c r="F706" i="5"/>
  <c r="H706" i="5"/>
  <c r="D706" i="5"/>
  <c r="A706" i="5"/>
  <c r="E706" i="5"/>
  <c r="G706" i="5"/>
  <c r="Q706" i="5" s="1"/>
  <c r="I232" i="5"/>
  <c r="A232" i="5"/>
  <c r="G232" i="5"/>
  <c r="Q232" i="5" s="1"/>
  <c r="D232" i="5"/>
  <c r="C232" i="5"/>
  <c r="S232" i="5" s="1"/>
  <c r="L232" i="5" s="1"/>
  <c r="T232" i="5" s="1"/>
  <c r="E232" i="5"/>
  <c r="O232" i="5"/>
  <c r="F232" i="5"/>
  <c r="H232" i="5"/>
  <c r="R232" i="5" s="1"/>
  <c r="H512" i="5"/>
  <c r="R512" i="5" s="1"/>
  <c r="O512" i="5"/>
  <c r="I512" i="5"/>
  <c r="F512" i="5"/>
  <c r="D512" i="5"/>
  <c r="C512" i="5"/>
  <c r="S512" i="5" s="1"/>
  <c r="L512" i="5" s="1"/>
  <c r="T512" i="5" s="1"/>
  <c r="A512" i="5"/>
  <c r="E512" i="5"/>
  <c r="G512" i="5"/>
  <c r="Q512" i="5" s="1"/>
  <c r="G632" i="5"/>
  <c r="Q632" i="5" s="1"/>
  <c r="H632" i="5"/>
  <c r="R632" i="5" s="1"/>
  <c r="F632" i="5"/>
  <c r="I632" i="5"/>
  <c r="D632" i="5"/>
  <c r="C632" i="5"/>
  <c r="S632" i="5" s="1"/>
  <c r="L632" i="5" s="1"/>
  <c r="T632" i="5" s="1"/>
  <c r="E632" i="5"/>
  <c r="A632" i="5"/>
  <c r="K632" i="5" s="1"/>
  <c r="O632" i="5"/>
  <c r="O679" i="5"/>
  <c r="H679" i="5"/>
  <c r="R679" i="5" s="1"/>
  <c r="D679" i="5"/>
  <c r="C679" i="5"/>
  <c r="S679" i="5" s="1"/>
  <c r="L679" i="5" s="1"/>
  <c r="T679" i="5" s="1"/>
  <c r="F679" i="5"/>
  <c r="G679" i="5"/>
  <c r="E679" i="5"/>
  <c r="A679" i="5"/>
  <c r="K679" i="5" s="1"/>
  <c r="I679" i="5"/>
  <c r="H327" i="5"/>
  <c r="R327" i="5" s="1"/>
  <c r="E327" i="5"/>
  <c r="F327" i="5"/>
  <c r="C327" i="5"/>
  <c r="S327" i="5" s="1"/>
  <c r="L327" i="5" s="1"/>
  <c r="T327" i="5" s="1"/>
  <c r="I327" i="5"/>
  <c r="A327" i="5"/>
  <c r="K327" i="5" s="1"/>
  <c r="O327" i="5"/>
  <c r="D327" i="5"/>
  <c r="G327" i="5"/>
  <c r="Q327" i="5" s="1"/>
  <c r="F456" i="5"/>
  <c r="G456" i="5"/>
  <c r="Q456" i="5" s="1"/>
  <c r="I456" i="5"/>
  <c r="A456" i="5"/>
  <c r="N456" i="5" s="1"/>
  <c r="O456" i="5"/>
  <c r="D456" i="5"/>
  <c r="C456" i="5"/>
  <c r="S456" i="5" s="1"/>
  <c r="L456" i="5" s="1"/>
  <c r="T456" i="5" s="1"/>
  <c r="H456" i="5"/>
  <c r="R456" i="5" s="1"/>
  <c r="E456" i="5"/>
  <c r="H660" i="5"/>
  <c r="R660" i="5" s="1"/>
  <c r="I660" i="5"/>
  <c r="E660" i="5"/>
  <c r="A660" i="5"/>
  <c r="N660" i="5" s="1"/>
  <c r="C660" i="5"/>
  <c r="S660" i="5" s="1"/>
  <c r="L660" i="5" s="1"/>
  <c r="T660" i="5" s="1"/>
  <c r="D660" i="5"/>
  <c r="G660" i="5"/>
  <c r="Q660" i="5" s="1"/>
  <c r="O660" i="5"/>
  <c r="F660" i="5"/>
  <c r="C579" i="5"/>
  <c r="S579" i="5" s="1"/>
  <c r="L579" i="5" s="1"/>
  <c r="T579" i="5" s="1"/>
  <c r="I579" i="5"/>
  <c r="O579" i="5"/>
  <c r="D579" i="5"/>
  <c r="H579" i="5"/>
  <c r="R579" i="5" s="1"/>
  <c r="E579" i="5"/>
  <c r="A579" i="5"/>
  <c r="N579" i="5" s="1"/>
  <c r="F579" i="5"/>
  <c r="G579" i="5"/>
  <c r="Q579" i="5" s="1"/>
  <c r="A457" i="5"/>
  <c r="N457" i="5" s="1"/>
  <c r="F457" i="5"/>
  <c r="G457" i="5"/>
  <c r="Q457" i="5" s="1"/>
  <c r="C457" i="5"/>
  <c r="S457" i="5" s="1"/>
  <c r="L457" i="5" s="1"/>
  <c r="T457" i="5" s="1"/>
  <c r="I457" i="5"/>
  <c r="O457" i="5"/>
  <c r="D457" i="5"/>
  <c r="H457" i="5"/>
  <c r="R457" i="5" s="1"/>
  <c r="E457" i="5"/>
  <c r="H600" i="5"/>
  <c r="R600" i="5" s="1"/>
  <c r="E600" i="5"/>
  <c r="A600" i="5"/>
  <c r="N600" i="5" s="1"/>
  <c r="C600" i="5"/>
  <c r="S600" i="5" s="1"/>
  <c r="L600" i="5" s="1"/>
  <c r="T600" i="5" s="1"/>
  <c r="G600" i="5"/>
  <c r="Q600" i="5" s="1"/>
  <c r="F600" i="5"/>
  <c r="I600" i="5"/>
  <c r="O600" i="5"/>
  <c r="D600" i="5"/>
  <c r="I696" i="5"/>
  <c r="F696" i="5"/>
  <c r="H696" i="5"/>
  <c r="R696" i="5" s="1"/>
  <c r="A696" i="5"/>
  <c r="C696" i="5"/>
  <c r="S696" i="5" s="1"/>
  <c r="L696" i="5" s="1"/>
  <c r="T696" i="5" s="1"/>
  <c r="O696" i="5"/>
  <c r="G696" i="5"/>
  <c r="Q696" i="5" s="1"/>
  <c r="E696" i="5"/>
  <c r="D696" i="5"/>
  <c r="E759" i="5"/>
  <c r="D759" i="5"/>
  <c r="G759" i="5"/>
  <c r="O759" i="5"/>
  <c r="I759" i="5"/>
  <c r="F759" i="5"/>
  <c r="C759" i="5"/>
  <c r="S759" i="5" s="1"/>
  <c r="L759" i="5" s="1"/>
  <c r="T759" i="5" s="1"/>
  <c r="H759" i="5"/>
  <c r="R759" i="5" s="1"/>
  <c r="A759" i="5"/>
  <c r="N759" i="5" s="1"/>
  <c r="O569" i="5"/>
  <c r="E569" i="5"/>
  <c r="F569" i="5"/>
  <c r="H569" i="5"/>
  <c r="G569" i="5"/>
  <c r="A569" i="5"/>
  <c r="K569" i="5" s="1"/>
  <c r="I569" i="5"/>
  <c r="C569" i="5"/>
  <c r="S569" i="5" s="1"/>
  <c r="L569" i="5" s="1"/>
  <c r="T569" i="5" s="1"/>
  <c r="D569" i="5"/>
  <c r="I737" i="5"/>
  <c r="A737" i="5"/>
  <c r="N737" i="5" s="1"/>
  <c r="O737" i="5"/>
  <c r="D737" i="5"/>
  <c r="C737" i="5"/>
  <c r="S737" i="5" s="1"/>
  <c r="L737" i="5" s="1"/>
  <c r="T737" i="5" s="1"/>
  <c r="H737" i="5"/>
  <c r="R737" i="5" s="1"/>
  <c r="E737" i="5"/>
  <c r="F737" i="5"/>
  <c r="G737" i="5"/>
  <c r="Q737" i="5" s="1"/>
  <c r="C282" i="5"/>
  <c r="S282" i="5" s="1"/>
  <c r="L282" i="5" s="1"/>
  <c r="T282" i="5" s="1"/>
  <c r="G282" i="5"/>
  <c r="Q282" i="5" s="1"/>
  <c r="I282" i="5"/>
  <c r="A282" i="5"/>
  <c r="N282" i="5" s="1"/>
  <c r="O282" i="5"/>
  <c r="D282" i="5"/>
  <c r="F282" i="5"/>
  <c r="H282" i="5"/>
  <c r="R282" i="5" s="1"/>
  <c r="E282" i="5"/>
  <c r="I610" i="5"/>
  <c r="A610" i="5"/>
  <c r="N610" i="5" s="1"/>
  <c r="O610" i="5"/>
  <c r="D610" i="5"/>
  <c r="C610" i="5"/>
  <c r="S610" i="5" s="1"/>
  <c r="L610" i="5" s="1"/>
  <c r="T610" i="5" s="1"/>
  <c r="H610" i="5"/>
  <c r="R610" i="5" s="1"/>
  <c r="E610" i="5"/>
  <c r="G610" i="5"/>
  <c r="Q610" i="5" s="1"/>
  <c r="F610" i="5"/>
  <c r="E650" i="5"/>
  <c r="C650" i="5"/>
  <c r="S650" i="5" s="1"/>
  <c r="L650" i="5" s="1"/>
  <c r="T650" i="5" s="1"/>
  <c r="G650" i="5"/>
  <c r="Q650" i="5" s="1"/>
  <c r="H650" i="5"/>
  <c r="R650" i="5" s="1"/>
  <c r="A650" i="5"/>
  <c r="N650" i="5" s="1"/>
  <c r="F650" i="5"/>
  <c r="I650" i="5"/>
  <c r="D650" i="5"/>
  <c r="O650" i="5"/>
  <c r="A761" i="5"/>
  <c r="N761" i="5" s="1"/>
  <c r="I761" i="5"/>
  <c r="C761" i="5"/>
  <c r="S761" i="5" s="1"/>
  <c r="L761" i="5" s="1"/>
  <c r="T761" i="5" s="1"/>
  <c r="D761" i="5"/>
  <c r="O761" i="5"/>
  <c r="E761" i="5"/>
  <c r="F761" i="5"/>
  <c r="H761" i="5"/>
  <c r="R761" i="5" s="1"/>
  <c r="G761" i="5"/>
  <c r="Q761" i="5" s="1"/>
  <c r="O699" i="5"/>
  <c r="E699" i="5"/>
  <c r="F699" i="5"/>
  <c r="H699" i="5"/>
  <c r="G699" i="5"/>
  <c r="Q699" i="5" s="1"/>
  <c r="A699" i="5"/>
  <c r="K699" i="5" s="1"/>
  <c r="I699" i="5"/>
  <c r="C699" i="5"/>
  <c r="S699" i="5" s="1"/>
  <c r="L699" i="5" s="1"/>
  <c r="T699" i="5" s="1"/>
  <c r="D699" i="5"/>
  <c r="F812" i="5"/>
  <c r="O812" i="5"/>
  <c r="H812" i="5"/>
  <c r="R812" i="5" s="1"/>
  <c r="D812" i="5"/>
  <c r="E812" i="5"/>
  <c r="I812" i="5"/>
  <c r="C812" i="5"/>
  <c r="S812" i="5" s="1"/>
  <c r="L812" i="5" s="1"/>
  <c r="T812" i="5" s="1"/>
  <c r="G812" i="5"/>
  <c r="Q812" i="5" s="1"/>
  <c r="A812" i="5"/>
  <c r="N812" i="5" s="1"/>
  <c r="A789" i="5"/>
  <c r="F789" i="5"/>
  <c r="C789" i="5"/>
  <c r="S789" i="5" s="1"/>
  <c r="L789" i="5" s="1"/>
  <c r="T789" i="5" s="1"/>
  <c r="I789" i="5"/>
  <c r="E789" i="5"/>
  <c r="O789" i="5"/>
  <c r="D789" i="5"/>
  <c r="G789" i="5"/>
  <c r="H789" i="5"/>
  <c r="R789" i="5" s="1"/>
  <c r="I856" i="5"/>
  <c r="A856" i="5"/>
  <c r="K856" i="5" s="1"/>
  <c r="C856" i="5"/>
  <c r="S856" i="5" s="1"/>
  <c r="L856" i="5" s="1"/>
  <c r="T856" i="5" s="1"/>
  <c r="D856" i="5"/>
  <c r="F856" i="5"/>
  <c r="E856" i="5"/>
  <c r="O856" i="5"/>
  <c r="G856" i="5"/>
  <c r="Q856" i="5" s="1"/>
  <c r="H856" i="5"/>
  <c r="R856" i="5" s="1"/>
  <c r="F721" i="5"/>
  <c r="G721" i="5"/>
  <c r="Q721" i="5" s="1"/>
  <c r="I721" i="5"/>
  <c r="A721" i="5"/>
  <c r="N721" i="5" s="1"/>
  <c r="O721" i="5"/>
  <c r="D721" i="5"/>
  <c r="C721" i="5"/>
  <c r="S721" i="5" s="1"/>
  <c r="L721" i="5" s="1"/>
  <c r="T721" i="5" s="1"/>
  <c r="H721" i="5"/>
  <c r="R721" i="5" s="1"/>
  <c r="E721" i="5"/>
  <c r="F680" i="5"/>
  <c r="G680" i="5"/>
  <c r="Q680" i="5" s="1"/>
  <c r="A680" i="5"/>
  <c r="K680" i="5" s="1"/>
  <c r="I680" i="5"/>
  <c r="C680" i="5"/>
  <c r="S680" i="5" s="1"/>
  <c r="L680" i="5" s="1"/>
  <c r="T680" i="5" s="1"/>
  <c r="O680" i="5"/>
  <c r="D680" i="5"/>
  <c r="E680" i="5"/>
  <c r="H680" i="5"/>
  <c r="R680" i="5" s="1"/>
  <c r="I625" i="5"/>
  <c r="E625" i="5"/>
  <c r="D625" i="5"/>
  <c r="C625" i="5"/>
  <c r="S625" i="5" s="1"/>
  <c r="L625" i="5" s="1"/>
  <c r="T625" i="5" s="1"/>
  <c r="H625" i="5"/>
  <c r="R625" i="5" s="1"/>
  <c r="O625" i="5"/>
  <c r="A625" i="5"/>
  <c r="N625" i="5" s="1"/>
  <c r="F625" i="5"/>
  <c r="G625" i="5"/>
  <c r="Q625" i="5" s="1"/>
  <c r="O655" i="5"/>
  <c r="H655" i="5"/>
  <c r="R655" i="5" s="1"/>
  <c r="I655" i="5"/>
  <c r="A655" i="5"/>
  <c r="N655" i="5" s="1"/>
  <c r="C655" i="5"/>
  <c r="S655" i="5" s="1"/>
  <c r="L655" i="5" s="1"/>
  <c r="T655" i="5" s="1"/>
  <c r="G655" i="5"/>
  <c r="Q655" i="5" s="1"/>
  <c r="D655" i="5"/>
  <c r="E655" i="5"/>
  <c r="F655" i="5"/>
  <c r="O791" i="5"/>
  <c r="D791" i="5"/>
  <c r="C791" i="5"/>
  <c r="S791" i="5" s="1"/>
  <c r="L791" i="5" s="1"/>
  <c r="T791" i="5" s="1"/>
  <c r="H791" i="5"/>
  <c r="R791" i="5" s="1"/>
  <c r="E791" i="5"/>
  <c r="F791" i="5"/>
  <c r="G791" i="5"/>
  <c r="Q791" i="5" s="1"/>
  <c r="I791" i="5"/>
  <c r="A791" i="5"/>
  <c r="N791" i="5" s="1"/>
  <c r="G704" i="5"/>
  <c r="D704" i="5"/>
  <c r="O704" i="5"/>
  <c r="E704" i="5"/>
  <c r="F704" i="5"/>
  <c r="H704" i="5"/>
  <c r="R704" i="5" s="1"/>
  <c r="C704" i="5"/>
  <c r="S704" i="5" s="1"/>
  <c r="L704" i="5" s="1"/>
  <c r="T704" i="5" s="1"/>
  <c r="A704" i="5"/>
  <c r="K704" i="5" s="1"/>
  <c r="I704" i="5"/>
  <c r="G820" i="5"/>
  <c r="Q820" i="5" s="1"/>
  <c r="A820" i="5"/>
  <c r="N820" i="5" s="1"/>
  <c r="I820" i="5"/>
  <c r="F820" i="5"/>
  <c r="D820" i="5"/>
  <c r="E820" i="5"/>
  <c r="H820" i="5"/>
  <c r="R820" i="5" s="1"/>
  <c r="O820" i="5"/>
  <c r="C820" i="5"/>
  <c r="S820" i="5" s="1"/>
  <c r="L820" i="5" s="1"/>
  <c r="T820" i="5" s="1"/>
  <c r="E799" i="5"/>
  <c r="F799" i="5"/>
  <c r="C799" i="5"/>
  <c r="S799" i="5" s="1"/>
  <c r="L799" i="5" s="1"/>
  <c r="T799" i="5" s="1"/>
  <c r="O799" i="5"/>
  <c r="A799" i="5"/>
  <c r="D799" i="5"/>
  <c r="G799" i="5"/>
  <c r="Q799" i="5" s="1"/>
  <c r="H799" i="5"/>
  <c r="R799" i="5" s="1"/>
  <c r="I799" i="5"/>
  <c r="H822" i="5"/>
  <c r="R822" i="5" s="1"/>
  <c r="I822" i="5"/>
  <c r="C822" i="5"/>
  <c r="S822" i="5" s="1"/>
  <c r="L822" i="5" s="1"/>
  <c r="T822" i="5" s="1"/>
  <c r="D822" i="5"/>
  <c r="E822" i="5"/>
  <c r="A822" i="5"/>
  <c r="O822" i="5"/>
  <c r="F822" i="5"/>
  <c r="G822" i="5"/>
  <c r="Q822" i="5" s="1"/>
  <c r="C774" i="5"/>
  <c r="S774" i="5" s="1"/>
  <c r="L774" i="5" s="1"/>
  <c r="T774" i="5" s="1"/>
  <c r="O774" i="5"/>
  <c r="I774" i="5"/>
  <c r="F774" i="5"/>
  <c r="H774" i="5"/>
  <c r="D774" i="5"/>
  <c r="A774" i="5"/>
  <c r="N774" i="5" s="1"/>
  <c r="E774" i="5"/>
  <c r="G774" i="5"/>
  <c r="O860" i="5"/>
  <c r="D860" i="5"/>
  <c r="G860" i="5"/>
  <c r="Q860" i="5" s="1"/>
  <c r="H860" i="5"/>
  <c r="R860" i="5" s="1"/>
  <c r="A860" i="5"/>
  <c r="N860" i="5" s="1"/>
  <c r="F860" i="5"/>
  <c r="I860" i="5"/>
  <c r="C860" i="5"/>
  <c r="S860" i="5" s="1"/>
  <c r="L860" i="5" s="1"/>
  <c r="T860" i="5" s="1"/>
  <c r="E860" i="5"/>
  <c r="I814" i="5"/>
  <c r="G814" i="5"/>
  <c r="Q814" i="5" s="1"/>
  <c r="F814" i="5"/>
  <c r="O814" i="5"/>
  <c r="C814" i="5"/>
  <c r="S814" i="5" s="1"/>
  <c r="L814" i="5" s="1"/>
  <c r="T814" i="5" s="1"/>
  <c r="D814" i="5"/>
  <c r="E814" i="5"/>
  <c r="H814" i="5"/>
  <c r="R814" i="5" s="1"/>
  <c r="A814" i="5"/>
  <c r="K814" i="5" s="1"/>
  <c r="E700" i="5"/>
  <c r="C700" i="5"/>
  <c r="S700" i="5" s="1"/>
  <c r="L700" i="5" s="1"/>
  <c r="T700" i="5" s="1"/>
  <c r="D700" i="5"/>
  <c r="G700" i="5"/>
  <c r="Q700" i="5" s="1"/>
  <c r="O700" i="5"/>
  <c r="F700" i="5"/>
  <c r="H700" i="5"/>
  <c r="R700" i="5" s="1"/>
  <c r="A700" i="5"/>
  <c r="K700" i="5" s="1"/>
  <c r="I700" i="5"/>
  <c r="E851" i="5"/>
  <c r="O851" i="5"/>
  <c r="D851" i="5"/>
  <c r="H851" i="5"/>
  <c r="R851" i="5" s="1"/>
  <c r="F851" i="5"/>
  <c r="A851" i="5"/>
  <c r="N851" i="5" s="1"/>
  <c r="G851" i="5"/>
  <c r="Q851" i="5" s="1"/>
  <c r="C851" i="5"/>
  <c r="S851" i="5" s="1"/>
  <c r="L851" i="5" s="1"/>
  <c r="T851" i="5" s="1"/>
  <c r="I851" i="5"/>
  <c r="E711" i="5"/>
  <c r="C711" i="5"/>
  <c r="S711" i="5" s="1"/>
  <c r="L711" i="5" s="1"/>
  <c r="T711" i="5" s="1"/>
  <c r="G711" i="5"/>
  <c r="Q711" i="5" s="1"/>
  <c r="O711" i="5"/>
  <c r="I711" i="5"/>
  <c r="F711" i="5"/>
  <c r="H711" i="5"/>
  <c r="R711" i="5" s="1"/>
  <c r="D711" i="5"/>
  <c r="A711" i="5"/>
  <c r="I842" i="5"/>
  <c r="A842" i="5"/>
  <c r="K842" i="5" s="1"/>
  <c r="D842" i="5"/>
  <c r="C842" i="5"/>
  <c r="S842" i="5" s="1"/>
  <c r="L842" i="5" s="1"/>
  <c r="T842" i="5" s="1"/>
  <c r="F842" i="5"/>
  <c r="E842" i="5"/>
  <c r="O842" i="5"/>
  <c r="G842" i="5"/>
  <c r="Q842" i="5" s="1"/>
  <c r="H842" i="5"/>
  <c r="R842" i="5" s="1"/>
  <c r="H765" i="5"/>
  <c r="R765" i="5" s="1"/>
  <c r="C765" i="5"/>
  <c r="S765" i="5" s="1"/>
  <c r="L765" i="5" s="1"/>
  <c r="T765" i="5" s="1"/>
  <c r="I765" i="5"/>
  <c r="F765" i="5"/>
  <c r="D765" i="5"/>
  <c r="A765" i="5"/>
  <c r="O765" i="5"/>
  <c r="E765" i="5"/>
  <c r="G765" i="5"/>
  <c r="Q765" i="5" s="1"/>
  <c r="O877" i="5"/>
  <c r="A877" i="5"/>
  <c r="G877" i="5"/>
  <c r="Q877" i="5" s="1"/>
  <c r="H877" i="5"/>
  <c r="R877" i="5" s="1"/>
  <c r="E877" i="5"/>
  <c r="F877" i="5"/>
  <c r="D877" i="5"/>
  <c r="C877" i="5"/>
  <c r="S877" i="5" s="1"/>
  <c r="L877" i="5" s="1"/>
  <c r="T877" i="5" s="1"/>
  <c r="I877" i="5"/>
  <c r="O611" i="5"/>
  <c r="D611" i="5"/>
  <c r="H611" i="5"/>
  <c r="R611" i="5" s="1"/>
  <c r="E611" i="5"/>
  <c r="A611" i="5"/>
  <c r="K611" i="5" s="1"/>
  <c r="G611" i="5"/>
  <c r="Q611" i="5" s="1"/>
  <c r="F611" i="5"/>
  <c r="C611" i="5"/>
  <c r="S611" i="5" s="1"/>
  <c r="L611" i="5" s="1"/>
  <c r="T611" i="5" s="1"/>
  <c r="I611" i="5"/>
  <c r="I667" i="5"/>
  <c r="F667" i="5"/>
  <c r="C667" i="5"/>
  <c r="S667" i="5" s="1"/>
  <c r="L667" i="5" s="1"/>
  <c r="T667" i="5" s="1"/>
  <c r="A667" i="5"/>
  <c r="E667" i="5"/>
  <c r="D667" i="5"/>
  <c r="G667" i="5"/>
  <c r="Q667" i="5" s="1"/>
  <c r="H667" i="5"/>
  <c r="R667" i="5" s="1"/>
  <c r="O667" i="5"/>
  <c r="D764" i="5"/>
  <c r="A764" i="5"/>
  <c r="K764" i="5" s="1"/>
  <c r="E764" i="5"/>
  <c r="G764" i="5"/>
  <c r="C764" i="5"/>
  <c r="S764" i="5" s="1"/>
  <c r="L764" i="5" s="1"/>
  <c r="T764" i="5" s="1"/>
  <c r="O764" i="5"/>
  <c r="I764" i="5"/>
  <c r="F764" i="5"/>
  <c r="H764" i="5"/>
  <c r="R764" i="5" s="1"/>
  <c r="H7" i="5"/>
  <c r="R7" i="5" s="1"/>
  <c r="C7" i="5"/>
  <c r="S7" i="5" s="1"/>
  <c r="L7" i="5" s="1"/>
  <c r="T7" i="5" s="1"/>
  <c r="G7" i="5"/>
  <c r="Q7" i="5" s="1"/>
  <c r="I7" i="5"/>
  <c r="A7" i="5"/>
  <c r="E7" i="5"/>
  <c r="F7" i="5"/>
  <c r="O7" i="5"/>
  <c r="D7" i="5"/>
  <c r="H331" i="5"/>
  <c r="R331" i="5" s="1"/>
  <c r="G331" i="5"/>
  <c r="Q331" i="5" s="1"/>
  <c r="O331" i="5"/>
  <c r="C331" i="5"/>
  <c r="S331" i="5" s="1"/>
  <c r="L331" i="5" s="1"/>
  <c r="T331" i="5" s="1"/>
  <c r="E331" i="5"/>
  <c r="I331" i="5"/>
  <c r="F331" i="5"/>
  <c r="D331" i="5"/>
  <c r="A331" i="5"/>
  <c r="K331" i="5" s="1"/>
  <c r="I626" i="5"/>
  <c r="D626" i="5"/>
  <c r="H626" i="5"/>
  <c r="R626" i="5" s="1"/>
  <c r="O626" i="5"/>
  <c r="F626" i="5"/>
  <c r="G626" i="5"/>
  <c r="Q626" i="5" s="1"/>
  <c r="C626" i="5"/>
  <c r="S626" i="5" s="1"/>
  <c r="L626" i="5" s="1"/>
  <c r="T626" i="5" s="1"/>
  <c r="A626" i="5"/>
  <c r="N626" i="5" s="1"/>
  <c r="E626" i="5"/>
  <c r="F656" i="5"/>
  <c r="G656" i="5"/>
  <c r="Q656" i="5" s="1"/>
  <c r="D656" i="5"/>
  <c r="I656" i="5"/>
  <c r="E656" i="5"/>
  <c r="O656" i="5"/>
  <c r="H656" i="5"/>
  <c r="R656" i="5" s="1"/>
  <c r="A656" i="5"/>
  <c r="N656" i="5" s="1"/>
  <c r="C656" i="5"/>
  <c r="S656" i="5" s="1"/>
  <c r="L656" i="5" s="1"/>
  <c r="T656" i="5" s="1"/>
  <c r="H801" i="5"/>
  <c r="R801" i="5" s="1"/>
  <c r="I801" i="5"/>
  <c r="A801" i="5"/>
  <c r="K801" i="5" s="1"/>
  <c r="F801" i="5"/>
  <c r="G801" i="5"/>
  <c r="Q801" i="5" s="1"/>
  <c r="O801" i="5"/>
  <c r="E801" i="5"/>
  <c r="D801" i="5"/>
  <c r="C801" i="5"/>
  <c r="S801" i="5" s="1"/>
  <c r="L801" i="5" s="1"/>
  <c r="T801" i="5" s="1"/>
  <c r="E690" i="5"/>
  <c r="H690" i="5"/>
  <c r="R690" i="5" s="1"/>
  <c r="F690" i="5"/>
  <c r="G690" i="5"/>
  <c r="Q690" i="5" s="1"/>
  <c r="A690" i="5"/>
  <c r="N690" i="5" s="1"/>
  <c r="I690" i="5"/>
  <c r="C690" i="5"/>
  <c r="S690" i="5" s="1"/>
  <c r="L690" i="5" s="1"/>
  <c r="T690" i="5" s="1"/>
  <c r="O690" i="5"/>
  <c r="D690" i="5"/>
  <c r="E876" i="5"/>
  <c r="F876" i="5"/>
  <c r="C876" i="5"/>
  <c r="S876" i="5" s="1"/>
  <c r="L876" i="5" s="1"/>
  <c r="T876" i="5" s="1"/>
  <c r="A876" i="5"/>
  <c r="N876" i="5" s="1"/>
  <c r="I876" i="5"/>
  <c r="D876" i="5"/>
  <c r="G876" i="5"/>
  <c r="Q876" i="5" s="1"/>
  <c r="H876" i="5"/>
  <c r="R876" i="5" s="1"/>
  <c r="O876" i="5"/>
  <c r="H72" i="5"/>
  <c r="R72" i="5" s="1"/>
  <c r="C72" i="5"/>
  <c r="S72" i="5" s="1"/>
  <c r="L72" i="5" s="1"/>
  <c r="T72" i="5" s="1"/>
  <c r="A72" i="5"/>
  <c r="N72" i="5" s="1"/>
  <c r="G72" i="5"/>
  <c r="Q72" i="5" s="1"/>
  <c r="I72" i="5"/>
  <c r="F72" i="5"/>
  <c r="O72" i="5"/>
  <c r="D72" i="5"/>
  <c r="E72" i="5"/>
  <c r="C231" i="5"/>
  <c r="S231" i="5" s="1"/>
  <c r="L231" i="5" s="1"/>
  <c r="T231" i="5" s="1"/>
  <c r="I231" i="5"/>
  <c r="E231" i="5"/>
  <c r="O231" i="5"/>
  <c r="D231" i="5"/>
  <c r="F231" i="5"/>
  <c r="H231" i="5"/>
  <c r="R231" i="5" s="1"/>
  <c r="A231" i="5"/>
  <c r="N231" i="5" s="1"/>
  <c r="G231" i="5"/>
  <c r="Q231" i="5" s="1"/>
  <c r="C467" i="5"/>
  <c r="S467" i="5" s="1"/>
  <c r="L467" i="5" s="1"/>
  <c r="T467" i="5" s="1"/>
  <c r="I467" i="5"/>
  <c r="O467" i="5"/>
  <c r="D467" i="5"/>
  <c r="H467" i="5"/>
  <c r="R467" i="5" s="1"/>
  <c r="E467" i="5"/>
  <c r="A467" i="5"/>
  <c r="N467" i="5" s="1"/>
  <c r="F467" i="5"/>
  <c r="G467" i="5"/>
  <c r="Q467" i="5" s="1"/>
  <c r="C795" i="5"/>
  <c r="S795" i="5" s="1"/>
  <c r="L795" i="5" s="1"/>
  <c r="T795" i="5" s="1"/>
  <c r="I795" i="5"/>
  <c r="O795" i="5"/>
  <c r="D795" i="5"/>
  <c r="H795" i="5"/>
  <c r="E795" i="5"/>
  <c r="A795" i="5"/>
  <c r="K795" i="5" s="1"/>
  <c r="F795" i="5"/>
  <c r="G795" i="5"/>
  <c r="Q795" i="5" s="1"/>
  <c r="D422" i="5"/>
  <c r="C422" i="5"/>
  <c r="S422" i="5" s="1"/>
  <c r="L422" i="5" s="1"/>
  <c r="T422" i="5" s="1"/>
  <c r="E422" i="5"/>
  <c r="O422" i="5"/>
  <c r="G422" i="5"/>
  <c r="Q422" i="5" s="1"/>
  <c r="H422" i="5"/>
  <c r="R422" i="5" s="1"/>
  <c r="I422" i="5"/>
  <c r="A422" i="5"/>
  <c r="F422" i="5"/>
  <c r="O181" i="5"/>
  <c r="D181" i="5"/>
  <c r="F181" i="5"/>
  <c r="E181" i="5"/>
  <c r="A181" i="5"/>
  <c r="K181" i="5" s="1"/>
  <c r="G181" i="5"/>
  <c r="Q181" i="5" s="1"/>
  <c r="H181" i="5"/>
  <c r="R181" i="5" s="1"/>
  <c r="C181" i="5"/>
  <c r="S181" i="5" s="1"/>
  <c r="L181" i="5" s="1"/>
  <c r="T181" i="5" s="1"/>
  <c r="I181" i="5"/>
  <c r="C57" i="5"/>
  <c r="S57" i="5" s="1"/>
  <c r="L57" i="5" s="1"/>
  <c r="T57" i="5" s="1"/>
  <c r="A57" i="5"/>
  <c r="I57" i="5"/>
  <c r="E57" i="5"/>
  <c r="O57" i="5"/>
  <c r="D57" i="5"/>
  <c r="F57" i="5"/>
  <c r="H57" i="5"/>
  <c r="R57" i="5" s="1"/>
  <c r="G57" i="5"/>
  <c r="Q57" i="5" s="1"/>
  <c r="C459" i="5"/>
  <c r="S459" i="5" s="1"/>
  <c r="L459" i="5" s="1"/>
  <c r="T459" i="5" s="1"/>
  <c r="I459" i="5"/>
  <c r="E459" i="5"/>
  <c r="O459" i="5"/>
  <c r="D459" i="5"/>
  <c r="G459" i="5"/>
  <c r="Q459" i="5" s="1"/>
  <c r="H459" i="5"/>
  <c r="R459" i="5" s="1"/>
  <c r="A459" i="5"/>
  <c r="N459" i="5" s="1"/>
  <c r="F459" i="5"/>
  <c r="F601" i="5"/>
  <c r="I601" i="5"/>
  <c r="E601" i="5"/>
  <c r="O601" i="5"/>
  <c r="D601" i="5"/>
  <c r="G601" i="5"/>
  <c r="Q601" i="5" s="1"/>
  <c r="H601" i="5"/>
  <c r="R601" i="5" s="1"/>
  <c r="A601" i="5"/>
  <c r="K601" i="5" s="1"/>
  <c r="C601" i="5"/>
  <c r="S601" i="5" s="1"/>
  <c r="L601" i="5" s="1"/>
  <c r="T601" i="5" s="1"/>
  <c r="O677" i="5"/>
  <c r="D677" i="5"/>
  <c r="G677" i="5"/>
  <c r="Q677" i="5" s="1"/>
  <c r="H677" i="5"/>
  <c r="R677" i="5" s="1"/>
  <c r="E677" i="5"/>
  <c r="A677" i="5"/>
  <c r="N677" i="5" s="1"/>
  <c r="F677" i="5"/>
  <c r="C677" i="5"/>
  <c r="S677" i="5" s="1"/>
  <c r="L677" i="5" s="1"/>
  <c r="T677" i="5" s="1"/>
  <c r="I677" i="5"/>
  <c r="E504" i="5"/>
  <c r="C504" i="5"/>
  <c r="S504" i="5" s="1"/>
  <c r="L504" i="5" s="1"/>
  <c r="T504" i="5" s="1"/>
  <c r="G504" i="5"/>
  <c r="Q504" i="5" s="1"/>
  <c r="D504" i="5"/>
  <c r="O504" i="5"/>
  <c r="F504" i="5"/>
  <c r="H504" i="5"/>
  <c r="R504" i="5" s="1"/>
  <c r="A504" i="5"/>
  <c r="K504" i="5" s="1"/>
  <c r="I504" i="5"/>
  <c r="F585" i="5"/>
  <c r="H585" i="5"/>
  <c r="R585" i="5" s="1"/>
  <c r="A585" i="5"/>
  <c r="K585" i="5" s="1"/>
  <c r="I585" i="5"/>
  <c r="E585" i="5"/>
  <c r="C585" i="5"/>
  <c r="S585" i="5" s="1"/>
  <c r="L585" i="5" s="1"/>
  <c r="T585" i="5" s="1"/>
  <c r="G585" i="5"/>
  <c r="Q585" i="5" s="1"/>
  <c r="D585" i="5"/>
  <c r="O585" i="5"/>
  <c r="A766" i="5"/>
  <c r="K766" i="5" s="1"/>
  <c r="I766" i="5"/>
  <c r="G766" i="5"/>
  <c r="Q766" i="5" s="1"/>
  <c r="D766" i="5"/>
  <c r="O766" i="5"/>
  <c r="E766" i="5"/>
  <c r="F766" i="5"/>
  <c r="H766" i="5"/>
  <c r="C766" i="5"/>
  <c r="S766" i="5" s="1"/>
  <c r="L766" i="5" s="1"/>
  <c r="T766" i="5" s="1"/>
  <c r="D6" i="5"/>
  <c r="G6" i="5"/>
  <c r="Q6" i="5" s="1"/>
  <c r="H6" i="5"/>
  <c r="R6" i="5" s="1"/>
  <c r="F6" i="5"/>
  <c r="O6" i="5"/>
  <c r="C6" i="5"/>
  <c r="S6" i="5" s="1"/>
  <c r="L6" i="5" s="1"/>
  <c r="T6" i="5" s="1"/>
  <c r="I6" i="5"/>
  <c r="E6" i="5"/>
  <c r="A6" i="5"/>
  <c r="N6" i="5" s="1"/>
  <c r="G337" i="5"/>
  <c r="Q337" i="5" s="1"/>
  <c r="H337" i="5"/>
  <c r="R337" i="5" s="1"/>
  <c r="O337" i="5"/>
  <c r="E337" i="5"/>
  <c r="F337" i="5"/>
  <c r="C337" i="5"/>
  <c r="S337" i="5" s="1"/>
  <c r="L337" i="5" s="1"/>
  <c r="T337" i="5" s="1"/>
  <c r="I337" i="5"/>
  <c r="A337" i="5"/>
  <c r="N337" i="5" s="1"/>
  <c r="D337" i="5"/>
  <c r="A445" i="5"/>
  <c r="F445" i="5"/>
  <c r="G445" i="5"/>
  <c r="Q445" i="5" s="1"/>
  <c r="C445" i="5"/>
  <c r="S445" i="5" s="1"/>
  <c r="L445" i="5" s="1"/>
  <c r="T445" i="5" s="1"/>
  <c r="I445" i="5"/>
  <c r="O445" i="5"/>
  <c r="D445" i="5"/>
  <c r="H445" i="5"/>
  <c r="R445" i="5" s="1"/>
  <c r="E445" i="5"/>
  <c r="I486" i="5"/>
  <c r="F486" i="5"/>
  <c r="H486" i="5"/>
  <c r="R486" i="5" s="1"/>
  <c r="G486" i="5"/>
  <c r="Q486" i="5" s="1"/>
  <c r="A486" i="5"/>
  <c r="K486" i="5" s="1"/>
  <c r="E486" i="5"/>
  <c r="C486" i="5"/>
  <c r="S486" i="5" s="1"/>
  <c r="L486" i="5" s="1"/>
  <c r="T486" i="5" s="1"/>
  <c r="D486" i="5"/>
  <c r="O486" i="5"/>
  <c r="E566" i="5"/>
  <c r="C566" i="5"/>
  <c r="S566" i="5" s="1"/>
  <c r="L566" i="5" s="1"/>
  <c r="T566" i="5" s="1"/>
  <c r="G566" i="5"/>
  <c r="Q566" i="5" s="1"/>
  <c r="O566" i="5"/>
  <c r="I566" i="5"/>
  <c r="F566" i="5"/>
  <c r="H566" i="5"/>
  <c r="R566" i="5" s="1"/>
  <c r="D566" i="5"/>
  <c r="A566" i="5"/>
  <c r="A735" i="5"/>
  <c r="K735" i="5" s="1"/>
  <c r="F735" i="5"/>
  <c r="C735" i="5"/>
  <c r="S735" i="5" s="1"/>
  <c r="L735" i="5" s="1"/>
  <c r="T735" i="5" s="1"/>
  <c r="I735" i="5"/>
  <c r="E735" i="5"/>
  <c r="O735" i="5"/>
  <c r="D735" i="5"/>
  <c r="G735" i="5"/>
  <c r="Q735" i="5" s="1"/>
  <c r="H735" i="5"/>
  <c r="R735" i="5" s="1"/>
  <c r="G742" i="5"/>
  <c r="Q742" i="5" s="1"/>
  <c r="E742" i="5"/>
  <c r="A742" i="5"/>
  <c r="N742" i="5" s="1"/>
  <c r="H742" i="5"/>
  <c r="R742" i="5" s="1"/>
  <c r="D742" i="5"/>
  <c r="O742" i="5"/>
  <c r="F742" i="5"/>
  <c r="I742" i="5"/>
  <c r="C742" i="5"/>
  <c r="S742" i="5" s="1"/>
  <c r="L742" i="5" s="1"/>
  <c r="T742" i="5" s="1"/>
  <c r="H381" i="5"/>
  <c r="R381" i="5" s="1"/>
  <c r="E381" i="5"/>
  <c r="F381" i="5"/>
  <c r="G381" i="5"/>
  <c r="Q381" i="5" s="1"/>
  <c r="I381" i="5"/>
  <c r="A381" i="5"/>
  <c r="O381" i="5"/>
  <c r="D381" i="5"/>
  <c r="C381" i="5"/>
  <c r="S381" i="5" s="1"/>
  <c r="L381" i="5" s="1"/>
  <c r="T381" i="5" s="1"/>
  <c r="I460" i="5"/>
  <c r="A460" i="5"/>
  <c r="F460" i="5"/>
  <c r="D460" i="5"/>
  <c r="C460" i="5"/>
  <c r="S460" i="5" s="1"/>
  <c r="L460" i="5" s="1"/>
  <c r="T460" i="5" s="1"/>
  <c r="E460" i="5"/>
  <c r="O460" i="5"/>
  <c r="G460" i="5"/>
  <c r="Q460" i="5" s="1"/>
  <c r="H460" i="5"/>
  <c r="R460" i="5" s="1"/>
  <c r="I602" i="5"/>
  <c r="A602" i="5"/>
  <c r="C602" i="5"/>
  <c r="S602" i="5" s="1"/>
  <c r="L602" i="5" s="1"/>
  <c r="T602" i="5" s="1"/>
  <c r="D602" i="5"/>
  <c r="F602" i="5"/>
  <c r="E602" i="5"/>
  <c r="O602" i="5"/>
  <c r="G602" i="5"/>
  <c r="Q602" i="5" s="1"/>
  <c r="H602" i="5"/>
  <c r="R602" i="5" s="1"/>
  <c r="D739" i="5"/>
  <c r="C739" i="5"/>
  <c r="S739" i="5" s="1"/>
  <c r="L739" i="5" s="1"/>
  <c r="T739" i="5" s="1"/>
  <c r="E739" i="5"/>
  <c r="O739" i="5"/>
  <c r="A739" i="5"/>
  <c r="G739" i="5"/>
  <c r="Q739" i="5" s="1"/>
  <c r="H739" i="5"/>
  <c r="R739" i="5" s="1"/>
  <c r="I739" i="5"/>
  <c r="F739" i="5"/>
  <c r="A276" i="5"/>
  <c r="N276" i="5" s="1"/>
  <c r="C276" i="5"/>
  <c r="S276" i="5" s="1"/>
  <c r="L276" i="5" s="1"/>
  <c r="T276" i="5" s="1"/>
  <c r="G276" i="5"/>
  <c r="Q276" i="5" s="1"/>
  <c r="F276" i="5"/>
  <c r="I276" i="5"/>
  <c r="O276" i="5"/>
  <c r="D276" i="5"/>
  <c r="H276" i="5"/>
  <c r="R276" i="5" s="1"/>
  <c r="E276" i="5"/>
  <c r="D387" i="5"/>
  <c r="C387" i="5"/>
  <c r="S387" i="5" s="1"/>
  <c r="L387" i="5" s="1"/>
  <c r="T387" i="5" s="1"/>
  <c r="E387" i="5"/>
  <c r="O387" i="5"/>
  <c r="G387" i="5"/>
  <c r="Q387" i="5" s="1"/>
  <c r="H387" i="5"/>
  <c r="R387" i="5" s="1"/>
  <c r="I387" i="5"/>
  <c r="A387" i="5"/>
  <c r="N387" i="5" s="1"/>
  <c r="F387" i="5"/>
  <c r="I465" i="5"/>
  <c r="A465" i="5"/>
  <c r="F465" i="5"/>
  <c r="D465" i="5"/>
  <c r="C465" i="5"/>
  <c r="S465" i="5" s="1"/>
  <c r="L465" i="5" s="1"/>
  <c r="T465" i="5" s="1"/>
  <c r="E465" i="5"/>
  <c r="O465" i="5"/>
  <c r="G465" i="5"/>
  <c r="Q465" i="5" s="1"/>
  <c r="H465" i="5"/>
  <c r="R465" i="5" s="1"/>
  <c r="C509" i="5"/>
  <c r="S509" i="5" s="1"/>
  <c r="L509" i="5" s="1"/>
  <c r="T509" i="5" s="1"/>
  <c r="A509" i="5"/>
  <c r="K509" i="5" s="1"/>
  <c r="O509" i="5"/>
  <c r="E509" i="5"/>
  <c r="G509" i="5"/>
  <c r="Q509" i="5" s="1"/>
  <c r="D509" i="5"/>
  <c r="H509" i="5"/>
  <c r="R509" i="5" s="1"/>
  <c r="I509" i="5"/>
  <c r="F509" i="5"/>
  <c r="A659" i="5"/>
  <c r="K659" i="5" s="1"/>
  <c r="I659" i="5"/>
  <c r="C659" i="5"/>
  <c r="S659" i="5" s="1"/>
  <c r="L659" i="5" s="1"/>
  <c r="T659" i="5" s="1"/>
  <c r="G659" i="5"/>
  <c r="Q659" i="5" s="1"/>
  <c r="O659" i="5"/>
  <c r="E659" i="5"/>
  <c r="F659" i="5"/>
  <c r="H659" i="5"/>
  <c r="D659" i="5"/>
  <c r="E242" i="5"/>
  <c r="O242" i="5"/>
  <c r="D242" i="5"/>
  <c r="G242" i="5"/>
  <c r="Q242" i="5" s="1"/>
  <c r="H242" i="5"/>
  <c r="R242" i="5" s="1"/>
  <c r="A242" i="5"/>
  <c r="K242" i="5" s="1"/>
  <c r="C242" i="5"/>
  <c r="S242" i="5" s="1"/>
  <c r="L242" i="5" s="1"/>
  <c r="T242" i="5" s="1"/>
  <c r="F242" i="5"/>
  <c r="I242" i="5"/>
  <c r="H617" i="5"/>
  <c r="R617" i="5" s="1"/>
  <c r="E617" i="5"/>
  <c r="C617" i="5"/>
  <c r="S617" i="5" s="1"/>
  <c r="L617" i="5" s="1"/>
  <c r="T617" i="5" s="1"/>
  <c r="G617" i="5"/>
  <c r="Q617" i="5" s="1"/>
  <c r="I617" i="5"/>
  <c r="A617" i="5"/>
  <c r="O617" i="5"/>
  <c r="D617" i="5"/>
  <c r="F617" i="5"/>
  <c r="A640" i="5"/>
  <c r="K640" i="5" s="1"/>
  <c r="F640" i="5"/>
  <c r="I640" i="5"/>
  <c r="D640" i="5"/>
  <c r="O640" i="5"/>
  <c r="E640" i="5"/>
  <c r="C640" i="5"/>
  <c r="S640" i="5" s="1"/>
  <c r="L640" i="5" s="1"/>
  <c r="T640" i="5" s="1"/>
  <c r="G640" i="5"/>
  <c r="Q640" i="5" s="1"/>
  <c r="H640" i="5"/>
  <c r="R640" i="5" s="1"/>
  <c r="A709" i="5"/>
  <c r="K709" i="5" s="1"/>
  <c r="I709" i="5"/>
  <c r="C709" i="5"/>
  <c r="S709" i="5" s="1"/>
  <c r="L709" i="5" s="1"/>
  <c r="T709" i="5" s="1"/>
  <c r="D709" i="5"/>
  <c r="O709" i="5"/>
  <c r="E709" i="5"/>
  <c r="F709" i="5"/>
  <c r="H709" i="5"/>
  <c r="R709" i="5" s="1"/>
  <c r="G709" i="5"/>
  <c r="Q709" i="5" s="1"/>
  <c r="G697" i="5"/>
  <c r="Q697" i="5" s="1"/>
  <c r="E697" i="5"/>
  <c r="I697" i="5"/>
  <c r="F697" i="5"/>
  <c r="O697" i="5"/>
  <c r="H697" i="5"/>
  <c r="R697" i="5" s="1"/>
  <c r="A697" i="5"/>
  <c r="K697" i="5" s="1"/>
  <c r="D697" i="5"/>
  <c r="C697" i="5"/>
  <c r="S697" i="5" s="1"/>
  <c r="L697" i="5" s="1"/>
  <c r="T697" i="5" s="1"/>
  <c r="C811" i="5"/>
  <c r="S811" i="5" s="1"/>
  <c r="L811" i="5" s="1"/>
  <c r="T811" i="5" s="1"/>
  <c r="H811" i="5"/>
  <c r="R811" i="5" s="1"/>
  <c r="G811" i="5"/>
  <c r="Q811" i="5" s="1"/>
  <c r="A811" i="5"/>
  <c r="N811" i="5" s="1"/>
  <c r="D811" i="5"/>
  <c r="F811" i="5"/>
  <c r="O811" i="5"/>
  <c r="I811" i="5"/>
  <c r="E811" i="5"/>
  <c r="O346" i="5"/>
  <c r="D346" i="5"/>
  <c r="C346" i="5"/>
  <c r="S346" i="5" s="1"/>
  <c r="L346" i="5" s="1"/>
  <c r="T346" i="5" s="1"/>
  <c r="H346" i="5"/>
  <c r="R346" i="5" s="1"/>
  <c r="E346" i="5"/>
  <c r="F346" i="5"/>
  <c r="G346" i="5"/>
  <c r="Q346" i="5" s="1"/>
  <c r="I346" i="5"/>
  <c r="A346" i="5"/>
  <c r="K346" i="5" s="1"/>
  <c r="H426" i="5"/>
  <c r="R426" i="5" s="1"/>
  <c r="E426" i="5"/>
  <c r="F426" i="5"/>
  <c r="G426" i="5"/>
  <c r="Q426" i="5" s="1"/>
  <c r="I426" i="5"/>
  <c r="A426" i="5"/>
  <c r="O426" i="5"/>
  <c r="D426" i="5"/>
  <c r="C426" i="5"/>
  <c r="S426" i="5" s="1"/>
  <c r="L426" i="5" s="1"/>
  <c r="T426" i="5" s="1"/>
  <c r="C605" i="5"/>
  <c r="S605" i="5" s="1"/>
  <c r="L605" i="5" s="1"/>
  <c r="T605" i="5" s="1"/>
  <c r="H605" i="5"/>
  <c r="R605" i="5" s="1"/>
  <c r="A605" i="5"/>
  <c r="N605" i="5" s="1"/>
  <c r="F605" i="5"/>
  <c r="G605" i="5"/>
  <c r="Q605" i="5" s="1"/>
  <c r="I605" i="5"/>
  <c r="E605" i="5"/>
  <c r="O605" i="5"/>
  <c r="D605" i="5"/>
  <c r="G587" i="5"/>
  <c r="Q587" i="5" s="1"/>
  <c r="A587" i="5"/>
  <c r="O587" i="5"/>
  <c r="E587" i="5"/>
  <c r="C587" i="5"/>
  <c r="S587" i="5" s="1"/>
  <c r="L587" i="5" s="1"/>
  <c r="T587" i="5" s="1"/>
  <c r="H587" i="5"/>
  <c r="R587" i="5" s="1"/>
  <c r="D587" i="5"/>
  <c r="I587" i="5"/>
  <c r="F587" i="5"/>
  <c r="I844" i="5"/>
  <c r="A844" i="5"/>
  <c r="N844" i="5" s="1"/>
  <c r="O844" i="5"/>
  <c r="H844" i="5"/>
  <c r="G844" i="5"/>
  <c r="Q844" i="5" s="1"/>
  <c r="D844" i="5"/>
  <c r="E844" i="5"/>
  <c r="F844" i="5"/>
  <c r="C844" i="5"/>
  <c r="S844" i="5" s="1"/>
  <c r="L844" i="5" s="1"/>
  <c r="T844" i="5" s="1"/>
  <c r="C227" i="5"/>
  <c r="S227" i="5" s="1"/>
  <c r="L227" i="5" s="1"/>
  <c r="T227" i="5" s="1"/>
  <c r="H227" i="5"/>
  <c r="R227" i="5" s="1"/>
  <c r="A227" i="5"/>
  <c r="N227" i="5" s="1"/>
  <c r="F227" i="5"/>
  <c r="G227" i="5"/>
  <c r="Q227" i="5" s="1"/>
  <c r="I227" i="5"/>
  <c r="E227" i="5"/>
  <c r="O227" i="5"/>
  <c r="D227" i="5"/>
  <c r="A352" i="5"/>
  <c r="K352" i="5" s="1"/>
  <c r="F352" i="5"/>
  <c r="C352" i="5"/>
  <c r="S352" i="5" s="1"/>
  <c r="L352" i="5" s="1"/>
  <c r="T352" i="5" s="1"/>
  <c r="I352" i="5"/>
  <c r="E352" i="5"/>
  <c r="O352" i="5"/>
  <c r="D352" i="5"/>
  <c r="G352" i="5"/>
  <c r="Q352" i="5" s="1"/>
  <c r="H352" i="5"/>
  <c r="R352" i="5" s="1"/>
  <c r="G432" i="5"/>
  <c r="Q432" i="5" s="1"/>
  <c r="H432" i="5"/>
  <c r="R432" i="5" s="1"/>
  <c r="I432" i="5"/>
  <c r="A432" i="5"/>
  <c r="N432" i="5" s="1"/>
  <c r="F432" i="5"/>
  <c r="D432" i="5"/>
  <c r="C432" i="5"/>
  <c r="S432" i="5" s="1"/>
  <c r="L432" i="5" s="1"/>
  <c r="T432" i="5" s="1"/>
  <c r="E432" i="5"/>
  <c r="O432" i="5"/>
  <c r="F564" i="5"/>
  <c r="H564" i="5"/>
  <c r="R564" i="5" s="1"/>
  <c r="G564" i="5"/>
  <c r="Q564" i="5" s="1"/>
  <c r="A564" i="5"/>
  <c r="I564" i="5"/>
  <c r="C564" i="5"/>
  <c r="S564" i="5" s="1"/>
  <c r="L564" i="5" s="1"/>
  <c r="T564" i="5" s="1"/>
  <c r="D564" i="5"/>
  <c r="O564" i="5"/>
  <c r="E564" i="5"/>
  <c r="C525" i="5"/>
  <c r="S525" i="5" s="1"/>
  <c r="L525" i="5" s="1"/>
  <c r="T525" i="5" s="1"/>
  <c r="D525" i="5"/>
  <c r="O525" i="5"/>
  <c r="E525" i="5"/>
  <c r="F525" i="5"/>
  <c r="H525" i="5"/>
  <c r="R525" i="5" s="1"/>
  <c r="G525" i="5"/>
  <c r="Q525" i="5" s="1"/>
  <c r="A525" i="5"/>
  <c r="N525" i="5" s="1"/>
  <c r="I525" i="5"/>
  <c r="I712" i="5"/>
  <c r="F712" i="5"/>
  <c r="D712" i="5"/>
  <c r="A712" i="5"/>
  <c r="N712" i="5" s="1"/>
  <c r="O712" i="5"/>
  <c r="E712" i="5"/>
  <c r="C712" i="5"/>
  <c r="S712" i="5" s="1"/>
  <c r="L712" i="5" s="1"/>
  <c r="T712" i="5" s="1"/>
  <c r="H712" i="5"/>
  <c r="R712" i="5" s="1"/>
  <c r="G712" i="5"/>
  <c r="Q712" i="5" s="1"/>
  <c r="D830" i="5"/>
  <c r="O830" i="5"/>
  <c r="H830" i="5"/>
  <c r="R830" i="5" s="1"/>
  <c r="E830" i="5"/>
  <c r="C830" i="5"/>
  <c r="S830" i="5" s="1"/>
  <c r="L830" i="5" s="1"/>
  <c r="T830" i="5" s="1"/>
  <c r="G830" i="5"/>
  <c r="Q830" i="5" s="1"/>
  <c r="A830" i="5"/>
  <c r="K830" i="5" s="1"/>
  <c r="I830" i="5"/>
  <c r="F830" i="5"/>
  <c r="G867" i="5"/>
  <c r="Q867" i="5" s="1"/>
  <c r="H867" i="5"/>
  <c r="R867" i="5" s="1"/>
  <c r="E867" i="5"/>
  <c r="F867" i="5"/>
  <c r="D867" i="5"/>
  <c r="C867" i="5"/>
  <c r="S867" i="5" s="1"/>
  <c r="L867" i="5" s="1"/>
  <c r="T867" i="5" s="1"/>
  <c r="A867" i="5"/>
  <c r="O867" i="5"/>
  <c r="I867" i="5"/>
  <c r="H312" i="5"/>
  <c r="R312" i="5" s="1"/>
  <c r="E312" i="5"/>
  <c r="G312" i="5"/>
  <c r="Q312" i="5" s="1"/>
  <c r="F312" i="5"/>
  <c r="I312" i="5"/>
  <c r="A312" i="5"/>
  <c r="O312" i="5"/>
  <c r="D312" i="5"/>
  <c r="C312" i="5"/>
  <c r="S312" i="5" s="1"/>
  <c r="L312" i="5" s="1"/>
  <c r="T312" i="5" s="1"/>
  <c r="E612" i="5"/>
  <c r="O612" i="5"/>
  <c r="D612" i="5"/>
  <c r="F612" i="5"/>
  <c r="H612" i="5"/>
  <c r="R612" i="5" s="1"/>
  <c r="A612" i="5"/>
  <c r="K612" i="5" s="1"/>
  <c r="G612" i="5"/>
  <c r="Q612" i="5" s="1"/>
  <c r="C612" i="5"/>
  <c r="S612" i="5" s="1"/>
  <c r="L612" i="5" s="1"/>
  <c r="T612" i="5" s="1"/>
  <c r="I612" i="5"/>
  <c r="O532" i="5"/>
  <c r="E532" i="5"/>
  <c r="F532" i="5"/>
  <c r="H532" i="5"/>
  <c r="R532" i="5" s="1"/>
  <c r="G532" i="5"/>
  <c r="Q532" i="5" s="1"/>
  <c r="A532" i="5"/>
  <c r="N532" i="5" s="1"/>
  <c r="I532" i="5"/>
  <c r="C532" i="5"/>
  <c r="S532" i="5" s="1"/>
  <c r="L532" i="5" s="1"/>
  <c r="T532" i="5" s="1"/>
  <c r="D532" i="5"/>
  <c r="F652" i="5"/>
  <c r="G652" i="5"/>
  <c r="Q652" i="5" s="1"/>
  <c r="O652" i="5"/>
  <c r="A652" i="5"/>
  <c r="N652" i="5" s="1"/>
  <c r="C652" i="5"/>
  <c r="S652" i="5" s="1"/>
  <c r="L652" i="5" s="1"/>
  <c r="T652" i="5" s="1"/>
  <c r="I652" i="5"/>
  <c r="D652" i="5"/>
  <c r="H652" i="5"/>
  <c r="R652" i="5" s="1"/>
  <c r="E652" i="5"/>
  <c r="C771" i="5"/>
  <c r="S771" i="5" s="1"/>
  <c r="L771" i="5" s="1"/>
  <c r="T771" i="5" s="1"/>
  <c r="D771" i="5"/>
  <c r="O771" i="5"/>
  <c r="E771" i="5"/>
  <c r="F771" i="5"/>
  <c r="H771" i="5"/>
  <c r="R771" i="5" s="1"/>
  <c r="G771" i="5"/>
  <c r="Q771" i="5" s="1"/>
  <c r="A771" i="5"/>
  <c r="N771" i="5" s="1"/>
  <c r="I771" i="5"/>
  <c r="O397" i="5"/>
  <c r="D397" i="5"/>
  <c r="C397" i="5"/>
  <c r="S397" i="5" s="1"/>
  <c r="L397" i="5" s="1"/>
  <c r="T397" i="5" s="1"/>
  <c r="H397" i="5"/>
  <c r="R397" i="5" s="1"/>
  <c r="E397" i="5"/>
  <c r="F397" i="5"/>
  <c r="G397" i="5"/>
  <c r="Q397" i="5" s="1"/>
  <c r="I397" i="5"/>
  <c r="A397" i="5"/>
  <c r="G615" i="5"/>
  <c r="Q615" i="5" s="1"/>
  <c r="H615" i="5"/>
  <c r="R615" i="5" s="1"/>
  <c r="I615" i="5"/>
  <c r="A615" i="5"/>
  <c r="N615" i="5" s="1"/>
  <c r="C615" i="5"/>
  <c r="S615" i="5" s="1"/>
  <c r="L615" i="5" s="1"/>
  <c r="T615" i="5" s="1"/>
  <c r="D615" i="5"/>
  <c r="F615" i="5"/>
  <c r="E615" i="5"/>
  <c r="O615" i="5"/>
  <c r="F675" i="5"/>
  <c r="G675" i="5"/>
  <c r="Q675" i="5" s="1"/>
  <c r="I675" i="5"/>
  <c r="A675" i="5"/>
  <c r="N675" i="5" s="1"/>
  <c r="D675" i="5"/>
  <c r="C675" i="5"/>
  <c r="S675" i="5" s="1"/>
  <c r="L675" i="5" s="1"/>
  <c r="T675" i="5" s="1"/>
  <c r="H675" i="5"/>
  <c r="R675" i="5" s="1"/>
  <c r="E675" i="5"/>
  <c r="O675" i="5"/>
  <c r="G322" i="5"/>
  <c r="Q322" i="5" s="1"/>
  <c r="H322" i="5"/>
  <c r="R322" i="5" s="1"/>
  <c r="A322" i="5"/>
  <c r="N322" i="5" s="1"/>
  <c r="C322" i="5"/>
  <c r="S322" i="5" s="1"/>
  <c r="L322" i="5" s="1"/>
  <c r="T322" i="5" s="1"/>
  <c r="F322" i="5"/>
  <c r="I322" i="5"/>
  <c r="E322" i="5"/>
  <c r="O322" i="5"/>
  <c r="D322" i="5"/>
  <c r="F635" i="5"/>
  <c r="G635" i="5"/>
  <c r="Q635" i="5" s="1"/>
  <c r="A635" i="5"/>
  <c r="N635" i="5" s="1"/>
  <c r="E635" i="5"/>
  <c r="D635" i="5"/>
  <c r="C635" i="5"/>
  <c r="S635" i="5" s="1"/>
  <c r="L635" i="5" s="1"/>
  <c r="T635" i="5" s="1"/>
  <c r="H635" i="5"/>
  <c r="R635" i="5" s="1"/>
  <c r="O635" i="5"/>
  <c r="I635" i="5"/>
  <c r="O664" i="5"/>
  <c r="G664" i="5"/>
  <c r="Q664" i="5" s="1"/>
  <c r="C664" i="5"/>
  <c r="S664" i="5" s="1"/>
  <c r="L664" i="5" s="1"/>
  <c r="T664" i="5" s="1"/>
  <c r="A664" i="5"/>
  <c r="N664" i="5" s="1"/>
  <c r="I664" i="5"/>
  <c r="F664" i="5"/>
  <c r="D664" i="5"/>
  <c r="H664" i="5"/>
  <c r="R664" i="5" s="1"/>
  <c r="E664" i="5"/>
  <c r="C787" i="5"/>
  <c r="S787" i="5" s="1"/>
  <c r="L787" i="5" s="1"/>
  <c r="T787" i="5" s="1"/>
  <c r="I787" i="5"/>
  <c r="O787" i="5"/>
  <c r="D787" i="5"/>
  <c r="H787" i="5"/>
  <c r="R787" i="5" s="1"/>
  <c r="E787" i="5"/>
  <c r="A787" i="5"/>
  <c r="K787" i="5" s="1"/>
  <c r="F787" i="5"/>
  <c r="G787" i="5"/>
  <c r="Q787" i="5" s="1"/>
  <c r="C866" i="5"/>
  <c r="S866" i="5" s="1"/>
  <c r="L866" i="5" s="1"/>
  <c r="T866" i="5" s="1"/>
  <c r="A866" i="5"/>
  <c r="K866" i="5" s="1"/>
  <c r="I866" i="5"/>
  <c r="D866" i="5"/>
  <c r="G866" i="5"/>
  <c r="Q866" i="5" s="1"/>
  <c r="H866" i="5"/>
  <c r="O866" i="5"/>
  <c r="E866" i="5"/>
  <c r="F866" i="5"/>
  <c r="D629" i="5"/>
  <c r="C629" i="5"/>
  <c r="S629" i="5" s="1"/>
  <c r="L629" i="5" s="1"/>
  <c r="T629" i="5" s="1"/>
  <c r="H629" i="5"/>
  <c r="R629" i="5" s="1"/>
  <c r="A629" i="5"/>
  <c r="N629" i="5" s="1"/>
  <c r="O629" i="5"/>
  <c r="I629" i="5"/>
  <c r="G629" i="5"/>
  <c r="E629" i="5"/>
  <c r="F629" i="5"/>
  <c r="A752" i="5"/>
  <c r="K752" i="5" s="1"/>
  <c r="C752" i="5"/>
  <c r="S752" i="5" s="1"/>
  <c r="L752" i="5" s="1"/>
  <c r="T752" i="5" s="1"/>
  <c r="E752" i="5"/>
  <c r="G752" i="5"/>
  <c r="Q752" i="5" s="1"/>
  <c r="H752" i="5"/>
  <c r="R752" i="5" s="1"/>
  <c r="F752" i="5"/>
  <c r="D752" i="5"/>
  <c r="I752" i="5"/>
  <c r="O752" i="5"/>
  <c r="I607" i="5"/>
  <c r="A607" i="5"/>
  <c r="N607" i="5" s="1"/>
  <c r="O607" i="5"/>
  <c r="D607" i="5"/>
  <c r="G607" i="5"/>
  <c r="Q607" i="5" s="1"/>
  <c r="H607" i="5"/>
  <c r="R607" i="5" s="1"/>
  <c r="E607" i="5"/>
  <c r="F607" i="5"/>
  <c r="C607" i="5"/>
  <c r="S607" i="5" s="1"/>
  <c r="L607" i="5" s="1"/>
  <c r="T607" i="5" s="1"/>
  <c r="E550" i="5"/>
  <c r="C550" i="5"/>
  <c r="S550" i="5" s="1"/>
  <c r="L550" i="5" s="1"/>
  <c r="T550" i="5" s="1"/>
  <c r="D550" i="5"/>
  <c r="G550" i="5"/>
  <c r="Q550" i="5" s="1"/>
  <c r="O550" i="5"/>
  <c r="F550" i="5"/>
  <c r="H550" i="5"/>
  <c r="R550" i="5" s="1"/>
  <c r="A550" i="5"/>
  <c r="I550" i="5"/>
  <c r="H590" i="5"/>
  <c r="R590" i="5" s="1"/>
  <c r="O590" i="5"/>
  <c r="F590" i="5"/>
  <c r="D590" i="5"/>
  <c r="A590" i="5"/>
  <c r="K590" i="5" s="1"/>
  <c r="I590" i="5"/>
  <c r="E590" i="5"/>
  <c r="G590" i="5"/>
  <c r="Q590" i="5" s="1"/>
  <c r="C590" i="5"/>
  <c r="S590" i="5" s="1"/>
  <c r="L590" i="5" s="1"/>
  <c r="T590" i="5" s="1"/>
  <c r="F874" i="5"/>
  <c r="G874" i="5"/>
  <c r="Q874" i="5" s="1"/>
  <c r="A874" i="5"/>
  <c r="K874" i="5" s="1"/>
  <c r="E874" i="5"/>
  <c r="D874" i="5"/>
  <c r="C874" i="5"/>
  <c r="S874" i="5" s="1"/>
  <c r="L874" i="5" s="1"/>
  <c r="T874" i="5" s="1"/>
  <c r="H874" i="5"/>
  <c r="R874" i="5" s="1"/>
  <c r="O874" i="5"/>
  <c r="I874" i="5"/>
  <c r="H797" i="5"/>
  <c r="R797" i="5" s="1"/>
  <c r="E797" i="5"/>
  <c r="A797" i="5"/>
  <c r="F797" i="5"/>
  <c r="G797" i="5"/>
  <c r="Q797" i="5" s="1"/>
  <c r="C797" i="5"/>
  <c r="S797" i="5" s="1"/>
  <c r="L797" i="5" s="1"/>
  <c r="T797" i="5" s="1"/>
  <c r="I797" i="5"/>
  <c r="O797" i="5"/>
  <c r="D797" i="5"/>
  <c r="F835" i="5"/>
  <c r="G835" i="5"/>
  <c r="Q835" i="5" s="1"/>
  <c r="C835" i="5"/>
  <c r="S835" i="5" s="1"/>
  <c r="L835" i="5" s="1"/>
  <c r="T835" i="5" s="1"/>
  <c r="E835" i="5"/>
  <c r="O835" i="5"/>
  <c r="I835" i="5"/>
  <c r="D835" i="5"/>
  <c r="H835" i="5"/>
  <c r="R835" i="5" s="1"/>
  <c r="A835" i="5"/>
  <c r="K835" i="5" s="1"/>
  <c r="H826" i="5"/>
  <c r="R826" i="5" s="1"/>
  <c r="A826" i="5"/>
  <c r="K826" i="5" s="1"/>
  <c r="I826" i="5"/>
  <c r="C826" i="5"/>
  <c r="S826" i="5" s="1"/>
  <c r="L826" i="5" s="1"/>
  <c r="T826" i="5" s="1"/>
  <c r="F826" i="5"/>
  <c r="G826" i="5"/>
  <c r="Q826" i="5" s="1"/>
  <c r="E826" i="5"/>
  <c r="D826" i="5"/>
  <c r="O826" i="5"/>
  <c r="G871" i="5"/>
  <c r="Q871" i="5" s="1"/>
  <c r="H871" i="5"/>
  <c r="R871" i="5" s="1"/>
  <c r="F871" i="5"/>
  <c r="I871" i="5"/>
  <c r="D871" i="5"/>
  <c r="C871" i="5"/>
  <c r="S871" i="5" s="1"/>
  <c r="L871" i="5" s="1"/>
  <c r="T871" i="5" s="1"/>
  <c r="E871" i="5"/>
  <c r="A871" i="5"/>
  <c r="O871" i="5"/>
  <c r="H654" i="5"/>
  <c r="R654" i="5" s="1"/>
  <c r="I654" i="5"/>
  <c r="C654" i="5"/>
  <c r="S654" i="5" s="1"/>
  <c r="L654" i="5" s="1"/>
  <c r="T654" i="5" s="1"/>
  <c r="O654" i="5"/>
  <c r="G654" i="5"/>
  <c r="D654" i="5"/>
  <c r="A654" i="5"/>
  <c r="K654" i="5" s="1"/>
  <c r="E654" i="5"/>
  <c r="F654" i="5"/>
  <c r="G776" i="5"/>
  <c r="Q776" i="5" s="1"/>
  <c r="D776" i="5"/>
  <c r="O776" i="5"/>
  <c r="E776" i="5"/>
  <c r="F776" i="5"/>
  <c r="H776" i="5"/>
  <c r="R776" i="5" s="1"/>
  <c r="C776" i="5"/>
  <c r="S776" i="5" s="1"/>
  <c r="L776" i="5" s="1"/>
  <c r="T776" i="5" s="1"/>
  <c r="A776" i="5"/>
  <c r="I776" i="5"/>
  <c r="O434" i="5"/>
  <c r="D434" i="5"/>
  <c r="C434" i="5"/>
  <c r="S434" i="5" s="1"/>
  <c r="L434" i="5" s="1"/>
  <c r="T434" i="5" s="1"/>
  <c r="H434" i="5"/>
  <c r="R434" i="5" s="1"/>
  <c r="E434" i="5"/>
  <c r="F434" i="5"/>
  <c r="G434" i="5"/>
  <c r="Q434" i="5" s="1"/>
  <c r="I434" i="5"/>
  <c r="A434" i="5"/>
  <c r="E595" i="5"/>
  <c r="C595" i="5"/>
  <c r="S595" i="5" s="1"/>
  <c r="L595" i="5" s="1"/>
  <c r="T595" i="5" s="1"/>
  <c r="G595" i="5"/>
  <c r="Q595" i="5" s="1"/>
  <c r="D595" i="5"/>
  <c r="O595" i="5"/>
  <c r="F595" i="5"/>
  <c r="H595" i="5"/>
  <c r="R595" i="5" s="1"/>
  <c r="A595" i="5"/>
  <c r="N595" i="5" s="1"/>
  <c r="I595" i="5"/>
  <c r="H872" i="5"/>
  <c r="R872" i="5" s="1"/>
  <c r="A872" i="5"/>
  <c r="N872" i="5" s="1"/>
  <c r="E872" i="5"/>
  <c r="I872" i="5"/>
  <c r="G872" i="5"/>
  <c r="Q872" i="5" s="1"/>
  <c r="O872" i="5"/>
  <c r="F872" i="5"/>
  <c r="D872" i="5"/>
  <c r="C872" i="5"/>
  <c r="S872" i="5" s="1"/>
  <c r="L872" i="5" s="1"/>
  <c r="T872" i="5" s="1"/>
  <c r="G756" i="5"/>
  <c r="Q756" i="5" s="1"/>
  <c r="E756" i="5"/>
  <c r="O756" i="5"/>
  <c r="F756" i="5"/>
  <c r="H756" i="5"/>
  <c r="R756" i="5" s="1"/>
  <c r="A756" i="5"/>
  <c r="K756" i="5" s="1"/>
  <c r="D756" i="5"/>
  <c r="I756" i="5"/>
  <c r="C756" i="5"/>
  <c r="S756" i="5" s="1"/>
  <c r="L756" i="5" s="1"/>
  <c r="T756" i="5" s="1"/>
  <c r="O845" i="5"/>
  <c r="H845" i="5"/>
  <c r="R845" i="5" s="1"/>
  <c r="D845" i="5"/>
  <c r="E845" i="5"/>
  <c r="A845" i="5"/>
  <c r="K845" i="5" s="1"/>
  <c r="F845" i="5"/>
  <c r="C845" i="5"/>
  <c r="S845" i="5" s="1"/>
  <c r="L845" i="5" s="1"/>
  <c r="T845" i="5" s="1"/>
  <c r="G845" i="5"/>
  <c r="Q845" i="5" s="1"/>
  <c r="I845" i="5"/>
  <c r="H831" i="5"/>
  <c r="R831" i="5" s="1"/>
  <c r="I831" i="5"/>
  <c r="D831" i="5"/>
  <c r="E831" i="5"/>
  <c r="O831" i="5"/>
  <c r="C831" i="5"/>
  <c r="S831" i="5" s="1"/>
  <c r="L831" i="5" s="1"/>
  <c r="T831" i="5" s="1"/>
  <c r="F831" i="5"/>
  <c r="G831" i="5"/>
  <c r="Q831" i="5" s="1"/>
  <c r="A831" i="5"/>
  <c r="N831" i="5" s="1"/>
  <c r="I692" i="5"/>
  <c r="F692" i="5"/>
  <c r="O692" i="5"/>
  <c r="D692" i="5"/>
  <c r="A692" i="5"/>
  <c r="H692" i="5"/>
  <c r="R692" i="5" s="1"/>
  <c r="C692" i="5"/>
  <c r="S692" i="5" s="1"/>
  <c r="L692" i="5" s="1"/>
  <c r="T692" i="5" s="1"/>
  <c r="G692" i="5"/>
  <c r="Q692" i="5" s="1"/>
  <c r="E692" i="5"/>
  <c r="I809" i="5"/>
  <c r="D809" i="5"/>
  <c r="G809" i="5"/>
  <c r="Q809" i="5" s="1"/>
  <c r="H809" i="5"/>
  <c r="A809" i="5"/>
  <c r="N809" i="5" s="1"/>
  <c r="O809" i="5"/>
  <c r="F809" i="5"/>
  <c r="C809" i="5"/>
  <c r="S809" i="5" s="1"/>
  <c r="L809" i="5" s="1"/>
  <c r="T809" i="5" s="1"/>
  <c r="E809" i="5"/>
  <c r="D744" i="5"/>
  <c r="E744" i="5"/>
  <c r="A744" i="5"/>
  <c r="K744" i="5" s="1"/>
  <c r="C744" i="5"/>
  <c r="S744" i="5" s="1"/>
  <c r="L744" i="5" s="1"/>
  <c r="T744" i="5" s="1"/>
  <c r="I744" i="5"/>
  <c r="G744" i="5"/>
  <c r="Q744" i="5" s="1"/>
  <c r="H744" i="5"/>
  <c r="R744" i="5" s="1"/>
  <c r="F744" i="5"/>
  <c r="O744" i="5"/>
  <c r="D837" i="5"/>
  <c r="C837" i="5"/>
  <c r="S837" i="5" s="1"/>
  <c r="L837" i="5" s="1"/>
  <c r="T837" i="5" s="1"/>
  <c r="E837" i="5"/>
  <c r="A837" i="5"/>
  <c r="N837" i="5" s="1"/>
  <c r="I837" i="5"/>
  <c r="G837" i="5"/>
  <c r="Q837" i="5" s="1"/>
  <c r="H837" i="5"/>
  <c r="R837" i="5" s="1"/>
  <c r="O837" i="5"/>
  <c r="F837" i="5"/>
  <c r="E850" i="5"/>
  <c r="O850" i="5"/>
  <c r="D850" i="5"/>
  <c r="H850" i="5"/>
  <c r="R850" i="5" s="1"/>
  <c r="F850" i="5"/>
  <c r="A850" i="5"/>
  <c r="N850" i="5" s="1"/>
  <c r="G850" i="5"/>
  <c r="Q850" i="5" s="1"/>
  <c r="C850" i="5"/>
  <c r="S850" i="5" s="1"/>
  <c r="L850" i="5" s="1"/>
  <c r="T850" i="5" s="1"/>
  <c r="I850" i="5"/>
  <c r="G836" i="5"/>
  <c r="Q836" i="5" s="1"/>
  <c r="H836" i="5"/>
  <c r="R836" i="5" s="1"/>
  <c r="A836" i="5"/>
  <c r="N836" i="5" s="1"/>
  <c r="O836" i="5"/>
  <c r="F836" i="5"/>
  <c r="C836" i="5"/>
  <c r="S836" i="5" s="1"/>
  <c r="L836" i="5" s="1"/>
  <c r="T836" i="5" s="1"/>
  <c r="E836" i="5"/>
  <c r="I836" i="5"/>
  <c r="D836" i="5"/>
  <c r="O770" i="5"/>
  <c r="E770" i="5"/>
  <c r="C770" i="5"/>
  <c r="S770" i="5" s="1"/>
  <c r="L770" i="5" s="1"/>
  <c r="T770" i="5" s="1"/>
  <c r="H770" i="5"/>
  <c r="R770" i="5" s="1"/>
  <c r="G770" i="5"/>
  <c r="Q770" i="5" s="1"/>
  <c r="I770" i="5"/>
  <c r="F770" i="5"/>
  <c r="D770" i="5"/>
  <c r="A770" i="5"/>
  <c r="A684" i="5"/>
  <c r="I684" i="5"/>
  <c r="O684" i="5"/>
  <c r="D684" i="5"/>
  <c r="H684" i="5"/>
  <c r="R684" i="5" s="1"/>
  <c r="C684" i="5"/>
  <c r="S684" i="5" s="1"/>
  <c r="L684" i="5" s="1"/>
  <c r="T684" i="5" s="1"/>
  <c r="F684" i="5"/>
  <c r="G684" i="5"/>
  <c r="Q684" i="5" s="1"/>
  <c r="E684" i="5"/>
  <c r="I800" i="5"/>
  <c r="A800" i="5"/>
  <c r="K800" i="5" s="1"/>
  <c r="G800" i="5"/>
  <c r="Q800" i="5" s="1"/>
  <c r="H800" i="5"/>
  <c r="R800" i="5" s="1"/>
  <c r="E800" i="5"/>
  <c r="F800" i="5"/>
  <c r="D800" i="5"/>
  <c r="C800" i="5"/>
  <c r="S800" i="5" s="1"/>
  <c r="L800" i="5" s="1"/>
  <c r="T800" i="5" s="1"/>
  <c r="O800" i="5"/>
  <c r="H297" i="5"/>
  <c r="R297" i="5" s="1"/>
  <c r="E297" i="5"/>
  <c r="A297" i="5"/>
  <c r="N297" i="5" s="1"/>
  <c r="C297" i="5"/>
  <c r="S297" i="5" s="1"/>
  <c r="L297" i="5" s="1"/>
  <c r="T297" i="5" s="1"/>
  <c r="G297" i="5"/>
  <c r="Q297" i="5" s="1"/>
  <c r="F297" i="5"/>
  <c r="I297" i="5"/>
  <c r="O297" i="5"/>
  <c r="D297" i="5"/>
  <c r="D182" i="5"/>
  <c r="C182" i="5"/>
  <c r="S182" i="5" s="1"/>
  <c r="L182" i="5" s="1"/>
  <c r="T182" i="5" s="1"/>
  <c r="E182" i="5"/>
  <c r="O182" i="5"/>
  <c r="H182" i="5"/>
  <c r="R182" i="5" s="1"/>
  <c r="F182" i="5"/>
  <c r="I182" i="5"/>
  <c r="A182" i="5"/>
  <c r="N182" i="5" s="1"/>
  <c r="G182" i="5"/>
  <c r="Q182" i="5" s="1"/>
  <c r="F511" i="5"/>
  <c r="D511" i="5"/>
  <c r="A511" i="5"/>
  <c r="K511" i="5" s="1"/>
  <c r="I511" i="5"/>
  <c r="E511" i="5"/>
  <c r="G511" i="5"/>
  <c r="Q511" i="5" s="1"/>
  <c r="C511" i="5"/>
  <c r="S511" i="5" s="1"/>
  <c r="L511" i="5" s="1"/>
  <c r="T511" i="5" s="1"/>
  <c r="H511" i="5"/>
  <c r="R511" i="5" s="1"/>
  <c r="O511" i="5"/>
  <c r="F177" i="5"/>
  <c r="G177" i="5"/>
  <c r="Q177" i="5" s="1"/>
  <c r="A177" i="5"/>
  <c r="N177" i="5" s="1"/>
  <c r="I177" i="5"/>
  <c r="D177" i="5"/>
  <c r="C177" i="5"/>
  <c r="S177" i="5" s="1"/>
  <c r="L177" i="5" s="1"/>
  <c r="T177" i="5" s="1"/>
  <c r="H177" i="5"/>
  <c r="R177" i="5" s="1"/>
  <c r="O177" i="5"/>
  <c r="E177" i="5"/>
  <c r="E47" i="5"/>
  <c r="A47" i="5"/>
  <c r="F47" i="5"/>
  <c r="I47" i="5"/>
  <c r="D47" i="5"/>
  <c r="H47" i="5"/>
  <c r="R47" i="5" s="1"/>
  <c r="C47" i="5"/>
  <c r="S47" i="5" s="1"/>
  <c r="L47" i="5" s="1"/>
  <c r="T47" i="5" s="1"/>
  <c r="G47" i="5"/>
  <c r="Q47" i="5" s="1"/>
  <c r="O47" i="5"/>
  <c r="I596" i="5"/>
  <c r="G596" i="5"/>
  <c r="Q596" i="5" s="1"/>
  <c r="F596" i="5"/>
  <c r="H596" i="5"/>
  <c r="R596" i="5" s="1"/>
  <c r="A596" i="5"/>
  <c r="K596" i="5" s="1"/>
  <c r="E596" i="5"/>
  <c r="C596" i="5"/>
  <c r="S596" i="5" s="1"/>
  <c r="L596" i="5" s="1"/>
  <c r="T596" i="5" s="1"/>
  <c r="D596" i="5"/>
  <c r="O596" i="5"/>
  <c r="F117" i="5"/>
  <c r="G117" i="5"/>
  <c r="Q117" i="5" s="1"/>
  <c r="C117" i="5"/>
  <c r="S117" i="5" s="1"/>
  <c r="L117" i="5" s="1"/>
  <c r="T117" i="5" s="1"/>
  <c r="A117" i="5"/>
  <c r="K117" i="5" s="1"/>
  <c r="I117" i="5"/>
  <c r="E117" i="5"/>
  <c r="D117" i="5"/>
  <c r="H117" i="5"/>
  <c r="R117" i="5" s="1"/>
  <c r="O117" i="5"/>
  <c r="C582" i="5"/>
  <c r="S582" i="5" s="1"/>
  <c r="L582" i="5" s="1"/>
  <c r="T582" i="5" s="1"/>
  <c r="I582" i="5"/>
  <c r="E582" i="5"/>
  <c r="O582" i="5"/>
  <c r="D582" i="5"/>
  <c r="H582" i="5"/>
  <c r="R582" i="5" s="1"/>
  <c r="A582" i="5"/>
  <c r="K582" i="5" s="1"/>
  <c r="F582" i="5"/>
  <c r="G582" i="5"/>
  <c r="Q582" i="5" s="1"/>
  <c r="D442" i="5"/>
  <c r="C442" i="5"/>
  <c r="S442" i="5" s="1"/>
  <c r="L442" i="5" s="1"/>
  <c r="T442" i="5" s="1"/>
  <c r="E442" i="5"/>
  <c r="O442" i="5"/>
  <c r="G442" i="5"/>
  <c r="Q442" i="5" s="1"/>
  <c r="H442" i="5"/>
  <c r="R442" i="5" s="1"/>
  <c r="I442" i="5"/>
  <c r="A442" i="5"/>
  <c r="N442" i="5" s="1"/>
  <c r="F442" i="5"/>
  <c r="H462" i="5"/>
  <c r="R462" i="5" s="1"/>
  <c r="E462" i="5"/>
  <c r="A462" i="5"/>
  <c r="K462" i="5" s="1"/>
  <c r="F462" i="5"/>
  <c r="G462" i="5"/>
  <c r="Q462" i="5" s="1"/>
  <c r="C462" i="5"/>
  <c r="S462" i="5" s="1"/>
  <c r="L462" i="5" s="1"/>
  <c r="T462" i="5" s="1"/>
  <c r="I462" i="5"/>
  <c r="O462" i="5"/>
  <c r="D462" i="5"/>
  <c r="O277" i="5"/>
  <c r="D277" i="5"/>
  <c r="F277" i="5"/>
  <c r="H277" i="5"/>
  <c r="R277" i="5" s="1"/>
  <c r="E277" i="5"/>
  <c r="C277" i="5"/>
  <c r="S277" i="5" s="1"/>
  <c r="L277" i="5" s="1"/>
  <c r="T277" i="5" s="1"/>
  <c r="G277" i="5"/>
  <c r="Q277" i="5" s="1"/>
  <c r="I277" i="5"/>
  <c r="A277" i="5"/>
  <c r="N277" i="5" s="1"/>
  <c r="H56" i="5"/>
  <c r="R56" i="5" s="1"/>
  <c r="F56" i="5"/>
  <c r="C56" i="5"/>
  <c r="S56" i="5" s="1"/>
  <c r="L56" i="5" s="1"/>
  <c r="T56" i="5" s="1"/>
  <c r="E56" i="5"/>
  <c r="G56" i="5"/>
  <c r="Q56" i="5" s="1"/>
  <c r="A56" i="5"/>
  <c r="I56" i="5"/>
  <c r="O56" i="5"/>
  <c r="D56" i="5"/>
  <c r="O720" i="5"/>
  <c r="D720" i="5"/>
  <c r="H720" i="5"/>
  <c r="R720" i="5" s="1"/>
  <c r="E720" i="5"/>
  <c r="A720" i="5"/>
  <c r="N720" i="5" s="1"/>
  <c r="F720" i="5"/>
  <c r="G720" i="5"/>
  <c r="Q720" i="5" s="1"/>
  <c r="C720" i="5"/>
  <c r="S720" i="5" s="1"/>
  <c r="L720" i="5" s="1"/>
  <c r="T720" i="5" s="1"/>
  <c r="I720" i="5"/>
  <c r="G824" i="5"/>
  <c r="E824" i="5"/>
  <c r="I824" i="5"/>
  <c r="O824" i="5"/>
  <c r="F824" i="5"/>
  <c r="A824" i="5"/>
  <c r="N824" i="5" s="1"/>
  <c r="D824" i="5"/>
  <c r="C824" i="5"/>
  <c r="S824" i="5" s="1"/>
  <c r="L824" i="5" s="1"/>
  <c r="T824" i="5" s="1"/>
  <c r="H824" i="5"/>
  <c r="R824" i="5" s="1"/>
  <c r="G271" i="5"/>
  <c r="Q271" i="5" s="1"/>
  <c r="F271" i="5"/>
  <c r="I271" i="5"/>
  <c r="A271" i="5"/>
  <c r="O271" i="5"/>
  <c r="D271" i="5"/>
  <c r="C271" i="5"/>
  <c r="S271" i="5" s="1"/>
  <c r="L271" i="5" s="1"/>
  <c r="T271" i="5" s="1"/>
  <c r="H271" i="5"/>
  <c r="R271" i="5" s="1"/>
  <c r="E271" i="5"/>
  <c r="O400" i="5"/>
  <c r="D400" i="5"/>
  <c r="H400" i="5"/>
  <c r="R400" i="5" s="1"/>
  <c r="E400" i="5"/>
  <c r="A400" i="5"/>
  <c r="F400" i="5"/>
  <c r="G400" i="5"/>
  <c r="Q400" i="5" s="1"/>
  <c r="C400" i="5"/>
  <c r="S400" i="5" s="1"/>
  <c r="L400" i="5" s="1"/>
  <c r="T400" i="5" s="1"/>
  <c r="I400" i="5"/>
  <c r="C661" i="5"/>
  <c r="S661" i="5" s="1"/>
  <c r="L661" i="5" s="1"/>
  <c r="T661" i="5" s="1"/>
  <c r="E661" i="5"/>
  <c r="F661" i="5"/>
  <c r="O661" i="5"/>
  <c r="D661" i="5"/>
  <c r="H661" i="5"/>
  <c r="R661" i="5" s="1"/>
  <c r="A661" i="5"/>
  <c r="N661" i="5" s="1"/>
  <c r="I661" i="5"/>
  <c r="G661" i="5"/>
  <c r="Q661" i="5" s="1"/>
  <c r="I521" i="5"/>
  <c r="F521" i="5"/>
  <c r="G521" i="5"/>
  <c r="Q521" i="5" s="1"/>
  <c r="D521" i="5"/>
  <c r="A521" i="5"/>
  <c r="K521" i="5" s="1"/>
  <c r="E521" i="5"/>
  <c r="H521" i="5"/>
  <c r="R521" i="5" s="1"/>
  <c r="C521" i="5"/>
  <c r="S521" i="5" s="1"/>
  <c r="L521" i="5" s="1"/>
  <c r="T521" i="5" s="1"/>
  <c r="O521" i="5"/>
  <c r="E641" i="5"/>
  <c r="C641" i="5"/>
  <c r="S641" i="5" s="1"/>
  <c r="L641" i="5" s="1"/>
  <c r="T641" i="5" s="1"/>
  <c r="F641" i="5"/>
  <c r="G641" i="5"/>
  <c r="Q641" i="5" s="1"/>
  <c r="H641" i="5"/>
  <c r="R641" i="5" s="1"/>
  <c r="O641" i="5"/>
  <c r="A641" i="5"/>
  <c r="K641" i="5" s="1"/>
  <c r="I641" i="5"/>
  <c r="D641" i="5"/>
  <c r="G796" i="5"/>
  <c r="Q796" i="5" s="1"/>
  <c r="H796" i="5"/>
  <c r="R796" i="5" s="1"/>
  <c r="I796" i="5"/>
  <c r="A796" i="5"/>
  <c r="N796" i="5" s="1"/>
  <c r="F796" i="5"/>
  <c r="D796" i="5"/>
  <c r="C796" i="5"/>
  <c r="S796" i="5" s="1"/>
  <c r="L796" i="5" s="1"/>
  <c r="T796" i="5" s="1"/>
  <c r="E796" i="5"/>
  <c r="O796" i="5"/>
  <c r="D657" i="5"/>
  <c r="A657" i="5"/>
  <c r="N657" i="5" s="1"/>
  <c r="F657" i="5"/>
  <c r="G657" i="5"/>
  <c r="Q657" i="5" s="1"/>
  <c r="I657" i="5"/>
  <c r="E657" i="5"/>
  <c r="C657" i="5"/>
  <c r="S657" i="5" s="1"/>
  <c r="L657" i="5" s="1"/>
  <c r="T657" i="5" s="1"/>
  <c r="O657" i="5"/>
  <c r="H657" i="5"/>
  <c r="R657" i="5" s="1"/>
  <c r="F584" i="5"/>
  <c r="H584" i="5"/>
  <c r="R584" i="5" s="1"/>
  <c r="D584" i="5"/>
  <c r="A584" i="5"/>
  <c r="K584" i="5" s="1"/>
  <c r="I584" i="5"/>
  <c r="C584" i="5"/>
  <c r="S584" i="5" s="1"/>
  <c r="L584" i="5" s="1"/>
  <c r="T584" i="5" s="1"/>
  <c r="G584" i="5"/>
  <c r="Q584" i="5" s="1"/>
  <c r="O584" i="5"/>
  <c r="E584" i="5"/>
  <c r="D816" i="5"/>
  <c r="E816" i="5"/>
  <c r="F816" i="5"/>
  <c r="A816" i="5"/>
  <c r="K816" i="5" s="1"/>
  <c r="C816" i="5"/>
  <c r="S816" i="5" s="1"/>
  <c r="L816" i="5" s="1"/>
  <c r="T816" i="5" s="1"/>
  <c r="G816" i="5"/>
  <c r="Q816" i="5" s="1"/>
  <c r="H816" i="5"/>
  <c r="R816" i="5" s="1"/>
  <c r="O816" i="5"/>
  <c r="I816" i="5"/>
  <c r="D107" i="5"/>
  <c r="C107" i="5"/>
  <c r="S107" i="5" s="1"/>
  <c r="L107" i="5" s="1"/>
  <c r="T107" i="5" s="1"/>
  <c r="E107" i="5"/>
  <c r="A107" i="5"/>
  <c r="F107" i="5"/>
  <c r="G107" i="5"/>
  <c r="Q107" i="5" s="1"/>
  <c r="H107" i="5"/>
  <c r="R107" i="5" s="1"/>
  <c r="O107" i="5"/>
  <c r="I107" i="5"/>
  <c r="E719" i="5"/>
  <c r="O719" i="5"/>
  <c r="G719" i="5"/>
  <c r="Q719" i="5" s="1"/>
  <c r="H719" i="5"/>
  <c r="I719" i="5"/>
  <c r="A719" i="5"/>
  <c r="K719" i="5" s="1"/>
  <c r="F719" i="5"/>
  <c r="D719" i="5"/>
  <c r="C719" i="5"/>
  <c r="S719" i="5" s="1"/>
  <c r="L719" i="5" s="1"/>
  <c r="T719" i="5" s="1"/>
  <c r="D237" i="5"/>
  <c r="F237" i="5"/>
  <c r="E237" i="5"/>
  <c r="O237" i="5"/>
  <c r="G237" i="5"/>
  <c r="Q237" i="5" s="1"/>
  <c r="H237" i="5"/>
  <c r="R237" i="5" s="1"/>
  <c r="I237" i="5"/>
  <c r="A237" i="5"/>
  <c r="N237" i="5" s="1"/>
  <c r="C237" i="5"/>
  <c r="S237" i="5" s="1"/>
  <c r="L237" i="5" s="1"/>
  <c r="T237" i="5" s="1"/>
  <c r="G335" i="5"/>
  <c r="Q335" i="5" s="1"/>
  <c r="H335" i="5"/>
  <c r="R335" i="5" s="1"/>
  <c r="E335" i="5"/>
  <c r="F335" i="5"/>
  <c r="D335" i="5"/>
  <c r="C335" i="5"/>
  <c r="S335" i="5" s="1"/>
  <c r="L335" i="5" s="1"/>
  <c r="T335" i="5" s="1"/>
  <c r="I335" i="5"/>
  <c r="O335" i="5"/>
  <c r="A335" i="5"/>
  <c r="N335" i="5" s="1"/>
  <c r="A581" i="5"/>
  <c r="F581" i="5"/>
  <c r="C581" i="5"/>
  <c r="S581" i="5" s="1"/>
  <c r="L581" i="5" s="1"/>
  <c r="T581" i="5" s="1"/>
  <c r="I581" i="5"/>
  <c r="E581" i="5"/>
  <c r="O581" i="5"/>
  <c r="D581" i="5"/>
  <c r="G581" i="5"/>
  <c r="Q581" i="5" s="1"/>
  <c r="H581" i="5"/>
  <c r="R581" i="5" s="1"/>
  <c r="G506" i="5"/>
  <c r="Q506" i="5" s="1"/>
  <c r="A506" i="5"/>
  <c r="N506" i="5" s="1"/>
  <c r="O506" i="5"/>
  <c r="E506" i="5"/>
  <c r="C506" i="5"/>
  <c r="S506" i="5" s="1"/>
  <c r="L506" i="5" s="1"/>
  <c r="T506" i="5" s="1"/>
  <c r="H506" i="5"/>
  <c r="R506" i="5" s="1"/>
  <c r="D506" i="5"/>
  <c r="I506" i="5"/>
  <c r="F506" i="5"/>
  <c r="C621" i="5"/>
  <c r="S621" i="5" s="1"/>
  <c r="L621" i="5" s="1"/>
  <c r="T621" i="5" s="1"/>
  <c r="E621" i="5"/>
  <c r="O621" i="5"/>
  <c r="D621" i="5"/>
  <c r="G621" i="5"/>
  <c r="Q621" i="5" s="1"/>
  <c r="H621" i="5"/>
  <c r="R621" i="5" s="1"/>
  <c r="A621" i="5"/>
  <c r="N621" i="5" s="1"/>
  <c r="F621" i="5"/>
  <c r="I621" i="5"/>
  <c r="E749" i="5"/>
  <c r="G749" i="5"/>
  <c r="Q749" i="5" s="1"/>
  <c r="H749" i="5"/>
  <c r="R749" i="5" s="1"/>
  <c r="D749" i="5"/>
  <c r="C749" i="5"/>
  <c r="S749" i="5" s="1"/>
  <c r="L749" i="5" s="1"/>
  <c r="T749" i="5" s="1"/>
  <c r="I749" i="5"/>
  <c r="A749" i="5"/>
  <c r="K749" i="5" s="1"/>
  <c r="O749" i="5"/>
  <c r="F749" i="5"/>
  <c r="E246" i="5"/>
  <c r="O246" i="5"/>
  <c r="C246" i="5"/>
  <c r="S246" i="5" s="1"/>
  <c r="L246" i="5" s="1"/>
  <c r="T246" i="5" s="1"/>
  <c r="H246" i="5"/>
  <c r="R246" i="5" s="1"/>
  <c r="I246" i="5"/>
  <c r="A246" i="5"/>
  <c r="K246" i="5" s="1"/>
  <c r="F246" i="5"/>
  <c r="D246" i="5"/>
  <c r="G246" i="5"/>
  <c r="Q246" i="5" s="1"/>
  <c r="C741" i="5"/>
  <c r="S741" i="5" s="1"/>
  <c r="L741" i="5" s="1"/>
  <c r="T741" i="5" s="1"/>
  <c r="E741" i="5"/>
  <c r="I741" i="5"/>
  <c r="A741" i="5"/>
  <c r="N741" i="5" s="1"/>
  <c r="D741" i="5"/>
  <c r="H741" i="5"/>
  <c r="R741" i="5" s="1"/>
  <c r="O741" i="5"/>
  <c r="F741" i="5"/>
  <c r="G741" i="5"/>
  <c r="Q741" i="5" s="1"/>
  <c r="C875" i="5"/>
  <c r="S875" i="5" s="1"/>
  <c r="L875" i="5" s="1"/>
  <c r="T875" i="5" s="1"/>
  <c r="I875" i="5"/>
  <c r="E875" i="5"/>
  <c r="A875" i="5"/>
  <c r="D875" i="5"/>
  <c r="H875" i="5"/>
  <c r="R875" i="5" s="1"/>
  <c r="O875" i="5"/>
  <c r="F875" i="5"/>
  <c r="G875" i="5"/>
  <c r="Q875" i="5" s="1"/>
  <c r="C122" i="5"/>
  <c r="S122" i="5" s="1"/>
  <c r="L122" i="5" s="1"/>
  <c r="T122" i="5" s="1"/>
  <c r="I122" i="5"/>
  <c r="O122" i="5"/>
  <c r="D122" i="5"/>
  <c r="G122" i="5"/>
  <c r="Q122" i="5" s="1"/>
  <c r="H122" i="5"/>
  <c r="R122" i="5" s="1"/>
  <c r="A122" i="5"/>
  <c r="E122" i="5"/>
  <c r="F122" i="5"/>
  <c r="H272" i="5"/>
  <c r="R272" i="5" s="1"/>
  <c r="E272" i="5"/>
  <c r="A272" i="5"/>
  <c r="N272" i="5" s="1"/>
  <c r="G272" i="5"/>
  <c r="Q272" i="5" s="1"/>
  <c r="F272" i="5"/>
  <c r="C272" i="5"/>
  <c r="S272" i="5" s="1"/>
  <c r="L272" i="5" s="1"/>
  <c r="T272" i="5" s="1"/>
  <c r="I272" i="5"/>
  <c r="O272" i="5"/>
  <c r="D272" i="5"/>
  <c r="C401" i="5"/>
  <c r="S401" i="5" s="1"/>
  <c r="L401" i="5" s="1"/>
  <c r="T401" i="5" s="1"/>
  <c r="I401" i="5"/>
  <c r="E401" i="5"/>
  <c r="O401" i="5"/>
  <c r="D401" i="5"/>
  <c r="G401" i="5"/>
  <c r="Q401" i="5" s="1"/>
  <c r="H401" i="5"/>
  <c r="R401" i="5" s="1"/>
  <c r="A401" i="5"/>
  <c r="N401" i="5" s="1"/>
  <c r="F401" i="5"/>
  <c r="C662" i="5"/>
  <c r="S662" i="5" s="1"/>
  <c r="L662" i="5" s="1"/>
  <c r="T662" i="5" s="1"/>
  <c r="E662" i="5"/>
  <c r="O662" i="5"/>
  <c r="D662" i="5"/>
  <c r="G662" i="5"/>
  <c r="Q662" i="5" s="1"/>
  <c r="H662" i="5"/>
  <c r="R662" i="5" s="1"/>
  <c r="A662" i="5"/>
  <c r="F662" i="5"/>
  <c r="I662" i="5"/>
  <c r="G522" i="5"/>
  <c r="Q522" i="5" s="1"/>
  <c r="C522" i="5"/>
  <c r="S522" i="5" s="1"/>
  <c r="L522" i="5" s="1"/>
  <c r="T522" i="5" s="1"/>
  <c r="I522" i="5"/>
  <c r="F522" i="5"/>
  <c r="D522" i="5"/>
  <c r="A522" i="5"/>
  <c r="O522" i="5"/>
  <c r="E522" i="5"/>
  <c r="H522" i="5"/>
  <c r="R522" i="5" s="1"/>
  <c r="C642" i="5"/>
  <c r="S642" i="5" s="1"/>
  <c r="L642" i="5" s="1"/>
  <c r="T642" i="5" s="1"/>
  <c r="I642" i="5"/>
  <c r="D642" i="5"/>
  <c r="H642" i="5"/>
  <c r="R642" i="5" s="1"/>
  <c r="E642" i="5"/>
  <c r="F642" i="5"/>
  <c r="G642" i="5"/>
  <c r="Q642" i="5" s="1"/>
  <c r="O642" i="5"/>
  <c r="A642" i="5"/>
  <c r="K642" i="5" s="1"/>
  <c r="O702" i="5"/>
  <c r="E702" i="5"/>
  <c r="C702" i="5"/>
  <c r="S702" i="5" s="1"/>
  <c r="L702" i="5" s="1"/>
  <c r="T702" i="5" s="1"/>
  <c r="H702" i="5"/>
  <c r="R702" i="5" s="1"/>
  <c r="G702" i="5"/>
  <c r="Q702" i="5" s="1"/>
  <c r="I702" i="5"/>
  <c r="F702" i="5"/>
  <c r="D702" i="5"/>
  <c r="A702" i="5"/>
  <c r="K702" i="5" s="1"/>
  <c r="A407" i="5"/>
  <c r="F407" i="5"/>
  <c r="C407" i="5"/>
  <c r="S407" i="5" s="1"/>
  <c r="L407" i="5" s="1"/>
  <c r="T407" i="5" s="1"/>
  <c r="I407" i="5"/>
  <c r="E407" i="5"/>
  <c r="O407" i="5"/>
  <c r="D407" i="5"/>
  <c r="G407" i="5"/>
  <c r="Q407" i="5" s="1"/>
  <c r="H407" i="5"/>
  <c r="R407" i="5" s="1"/>
  <c r="D609" i="5"/>
  <c r="C609" i="5"/>
  <c r="S609" i="5" s="1"/>
  <c r="L609" i="5" s="1"/>
  <c r="T609" i="5" s="1"/>
  <c r="E609" i="5"/>
  <c r="O609" i="5"/>
  <c r="F609" i="5"/>
  <c r="H609" i="5"/>
  <c r="R609" i="5" s="1"/>
  <c r="I609" i="5"/>
  <c r="A609" i="5"/>
  <c r="G609" i="5"/>
  <c r="E695" i="5"/>
  <c r="D695" i="5"/>
  <c r="F695" i="5"/>
  <c r="G695" i="5"/>
  <c r="Q695" i="5" s="1"/>
  <c r="A695" i="5"/>
  <c r="K695" i="5" s="1"/>
  <c r="I695" i="5"/>
  <c r="C695" i="5"/>
  <c r="S695" i="5" s="1"/>
  <c r="L695" i="5" s="1"/>
  <c r="T695" i="5" s="1"/>
  <c r="O695" i="5"/>
  <c r="H695" i="5"/>
  <c r="R695" i="5" s="1"/>
  <c r="H724" i="5"/>
  <c r="R724" i="5" s="1"/>
  <c r="E724" i="5"/>
  <c r="A724" i="5"/>
  <c r="K724" i="5" s="1"/>
  <c r="F724" i="5"/>
  <c r="G724" i="5"/>
  <c r="C724" i="5"/>
  <c r="S724" i="5" s="1"/>
  <c r="L724" i="5" s="1"/>
  <c r="T724" i="5" s="1"/>
  <c r="I724" i="5"/>
  <c r="O724" i="5"/>
  <c r="D724" i="5"/>
  <c r="C777" i="5"/>
  <c r="S777" i="5" s="1"/>
  <c r="L777" i="5" s="1"/>
  <c r="T777" i="5" s="1"/>
  <c r="O777" i="5"/>
  <c r="F777" i="5"/>
  <c r="H777" i="5"/>
  <c r="R777" i="5" s="1"/>
  <c r="A777" i="5"/>
  <c r="I777" i="5"/>
  <c r="E777" i="5"/>
  <c r="G777" i="5"/>
  <c r="Q777" i="5" s="1"/>
  <c r="D777" i="5"/>
  <c r="A857" i="5"/>
  <c r="N857" i="5" s="1"/>
  <c r="C857" i="5"/>
  <c r="S857" i="5" s="1"/>
  <c r="L857" i="5" s="1"/>
  <c r="T857" i="5" s="1"/>
  <c r="F857" i="5"/>
  <c r="I857" i="5"/>
  <c r="E857" i="5"/>
  <c r="O857" i="5"/>
  <c r="D857" i="5"/>
  <c r="G857" i="5"/>
  <c r="Q857" i="5" s="1"/>
  <c r="H857" i="5"/>
  <c r="R857" i="5" s="1"/>
  <c r="O366" i="5"/>
  <c r="D366" i="5"/>
  <c r="H366" i="5"/>
  <c r="R366" i="5" s="1"/>
  <c r="E366" i="5"/>
  <c r="A366" i="5"/>
  <c r="N366" i="5" s="1"/>
  <c r="F366" i="5"/>
  <c r="G366" i="5"/>
  <c r="Q366" i="5" s="1"/>
  <c r="C366" i="5"/>
  <c r="S366" i="5" s="1"/>
  <c r="L366" i="5" s="1"/>
  <c r="T366" i="5" s="1"/>
  <c r="I366" i="5"/>
  <c r="A446" i="5"/>
  <c r="F446" i="5"/>
  <c r="C446" i="5"/>
  <c r="S446" i="5" s="1"/>
  <c r="L446" i="5" s="1"/>
  <c r="T446" i="5" s="1"/>
  <c r="I446" i="5"/>
  <c r="E446" i="5"/>
  <c r="O446" i="5"/>
  <c r="D446" i="5"/>
  <c r="G446" i="5"/>
  <c r="Q446" i="5" s="1"/>
  <c r="H446" i="5"/>
  <c r="R446" i="5" s="1"/>
  <c r="I487" i="5"/>
  <c r="F487" i="5"/>
  <c r="G487" i="5"/>
  <c r="Q487" i="5" s="1"/>
  <c r="A487" i="5"/>
  <c r="O487" i="5"/>
  <c r="E487" i="5"/>
  <c r="C487" i="5"/>
  <c r="S487" i="5" s="1"/>
  <c r="L487" i="5" s="1"/>
  <c r="T487" i="5" s="1"/>
  <c r="H487" i="5"/>
  <c r="R487" i="5" s="1"/>
  <c r="D487" i="5"/>
  <c r="D567" i="5"/>
  <c r="A567" i="5"/>
  <c r="O567" i="5"/>
  <c r="E567" i="5"/>
  <c r="C567" i="5"/>
  <c r="S567" i="5" s="1"/>
  <c r="L567" i="5" s="1"/>
  <c r="T567" i="5" s="1"/>
  <c r="H567" i="5"/>
  <c r="R567" i="5" s="1"/>
  <c r="G567" i="5"/>
  <c r="Q567" i="5" s="1"/>
  <c r="I567" i="5"/>
  <c r="F567" i="5"/>
  <c r="G736" i="5"/>
  <c r="Q736" i="5" s="1"/>
  <c r="H736" i="5"/>
  <c r="R736" i="5" s="1"/>
  <c r="I736" i="5"/>
  <c r="A736" i="5"/>
  <c r="F736" i="5"/>
  <c r="D736" i="5"/>
  <c r="C736" i="5"/>
  <c r="S736" i="5" s="1"/>
  <c r="L736" i="5" s="1"/>
  <c r="T736" i="5" s="1"/>
  <c r="E736" i="5"/>
  <c r="O736" i="5"/>
  <c r="E307" i="5"/>
  <c r="O307" i="5"/>
  <c r="C307" i="5"/>
  <c r="S307" i="5" s="1"/>
  <c r="L307" i="5" s="1"/>
  <c r="T307" i="5" s="1"/>
  <c r="H307" i="5"/>
  <c r="R307" i="5" s="1"/>
  <c r="I307" i="5"/>
  <c r="A307" i="5"/>
  <c r="N307" i="5" s="1"/>
  <c r="F307" i="5"/>
  <c r="D307" i="5"/>
  <c r="G307" i="5"/>
  <c r="Q307" i="5" s="1"/>
  <c r="G372" i="5"/>
  <c r="Q372" i="5" s="1"/>
  <c r="H372" i="5"/>
  <c r="R372" i="5" s="1"/>
  <c r="I372" i="5"/>
  <c r="A372" i="5"/>
  <c r="N372" i="5" s="1"/>
  <c r="F372" i="5"/>
  <c r="D372" i="5"/>
  <c r="C372" i="5"/>
  <c r="S372" i="5" s="1"/>
  <c r="L372" i="5" s="1"/>
  <c r="T372" i="5" s="1"/>
  <c r="E372" i="5"/>
  <c r="O372" i="5"/>
  <c r="C451" i="5"/>
  <c r="S451" i="5" s="1"/>
  <c r="L451" i="5" s="1"/>
  <c r="T451" i="5" s="1"/>
  <c r="I451" i="5"/>
  <c r="E451" i="5"/>
  <c r="O451" i="5"/>
  <c r="D451" i="5"/>
  <c r="G451" i="5"/>
  <c r="Q451" i="5" s="1"/>
  <c r="H451" i="5"/>
  <c r="R451" i="5" s="1"/>
  <c r="A451" i="5"/>
  <c r="N451" i="5" s="1"/>
  <c r="F451" i="5"/>
  <c r="G644" i="5"/>
  <c r="D644" i="5"/>
  <c r="A644" i="5"/>
  <c r="E644" i="5"/>
  <c r="F644" i="5"/>
  <c r="H644" i="5"/>
  <c r="I644" i="5"/>
  <c r="C644" i="5"/>
  <c r="S644" i="5" s="1"/>
  <c r="L644" i="5" s="1"/>
  <c r="T644" i="5" s="1"/>
  <c r="O644" i="5"/>
  <c r="I444" i="5"/>
  <c r="A444" i="5"/>
  <c r="O444" i="5"/>
  <c r="D444" i="5"/>
  <c r="C444" i="5"/>
  <c r="S444" i="5" s="1"/>
  <c r="L444" i="5" s="1"/>
  <c r="T444" i="5" s="1"/>
  <c r="H444" i="5"/>
  <c r="E444" i="5"/>
  <c r="F444" i="5"/>
  <c r="G444" i="5"/>
  <c r="Q444" i="5" s="1"/>
  <c r="F565" i="5"/>
  <c r="H565" i="5"/>
  <c r="R565" i="5" s="1"/>
  <c r="A565" i="5"/>
  <c r="N565" i="5" s="1"/>
  <c r="I565" i="5"/>
  <c r="E565" i="5"/>
  <c r="C565" i="5"/>
  <c r="S565" i="5" s="1"/>
  <c r="L565" i="5" s="1"/>
  <c r="T565" i="5" s="1"/>
  <c r="D565" i="5"/>
  <c r="G565" i="5"/>
  <c r="Q565" i="5" s="1"/>
  <c r="O565" i="5"/>
  <c r="G681" i="5"/>
  <c r="Q681" i="5" s="1"/>
  <c r="E681" i="5"/>
  <c r="D681" i="5"/>
  <c r="I681" i="5"/>
  <c r="F681" i="5"/>
  <c r="H681" i="5"/>
  <c r="R681" i="5" s="1"/>
  <c r="A681" i="5"/>
  <c r="C681" i="5"/>
  <c r="S681" i="5" s="1"/>
  <c r="L681" i="5" s="1"/>
  <c r="T681" i="5" s="1"/>
  <c r="O681" i="5"/>
  <c r="A747" i="5"/>
  <c r="C747" i="5"/>
  <c r="S747" i="5" s="1"/>
  <c r="L747" i="5" s="1"/>
  <c r="T747" i="5" s="1"/>
  <c r="G747" i="5"/>
  <c r="Q747" i="5" s="1"/>
  <c r="H747" i="5"/>
  <c r="R747" i="5" s="1"/>
  <c r="O747" i="5"/>
  <c r="I747" i="5"/>
  <c r="D747" i="5"/>
  <c r="E747" i="5"/>
  <c r="F747" i="5"/>
  <c r="E834" i="5"/>
  <c r="O834" i="5"/>
  <c r="D834" i="5"/>
  <c r="C834" i="5"/>
  <c r="S834" i="5" s="1"/>
  <c r="L834" i="5" s="1"/>
  <c r="T834" i="5" s="1"/>
  <c r="H834" i="5"/>
  <c r="R834" i="5" s="1"/>
  <c r="A834" i="5"/>
  <c r="K834" i="5" s="1"/>
  <c r="I834" i="5"/>
  <c r="F834" i="5"/>
  <c r="G834" i="5"/>
  <c r="Q834" i="5" s="1"/>
  <c r="H226" i="5"/>
  <c r="R226" i="5" s="1"/>
  <c r="E226" i="5"/>
  <c r="A226" i="5"/>
  <c r="N226" i="5" s="1"/>
  <c r="F226" i="5"/>
  <c r="C226" i="5"/>
  <c r="S226" i="5" s="1"/>
  <c r="L226" i="5" s="1"/>
  <c r="T226" i="5" s="1"/>
  <c r="G226" i="5"/>
  <c r="Q226" i="5" s="1"/>
  <c r="I226" i="5"/>
  <c r="O226" i="5"/>
  <c r="D226" i="5"/>
  <c r="E431" i="5"/>
  <c r="O431" i="5"/>
  <c r="D431" i="5"/>
  <c r="G431" i="5"/>
  <c r="Q431" i="5" s="1"/>
  <c r="H431" i="5"/>
  <c r="R431" i="5" s="1"/>
  <c r="A431" i="5"/>
  <c r="N431" i="5" s="1"/>
  <c r="F431" i="5"/>
  <c r="C431" i="5"/>
  <c r="S431" i="5" s="1"/>
  <c r="L431" i="5" s="1"/>
  <c r="T431" i="5" s="1"/>
  <c r="I431" i="5"/>
  <c r="E731" i="5"/>
  <c r="O731" i="5"/>
  <c r="D731" i="5"/>
  <c r="G731" i="5"/>
  <c r="Q731" i="5" s="1"/>
  <c r="H731" i="5"/>
  <c r="R731" i="5" s="1"/>
  <c r="A731" i="5"/>
  <c r="F731" i="5"/>
  <c r="C731" i="5"/>
  <c r="S731" i="5" s="1"/>
  <c r="L731" i="5" s="1"/>
  <c r="T731" i="5" s="1"/>
  <c r="I731" i="5"/>
  <c r="H552" i="5"/>
  <c r="R552" i="5" s="1"/>
  <c r="G552" i="5"/>
  <c r="Q552" i="5" s="1"/>
  <c r="I552" i="5"/>
  <c r="F552" i="5"/>
  <c r="D552" i="5"/>
  <c r="A552" i="5"/>
  <c r="N552" i="5" s="1"/>
  <c r="O552" i="5"/>
  <c r="E552" i="5"/>
  <c r="C552" i="5"/>
  <c r="S552" i="5" s="1"/>
  <c r="L552" i="5" s="1"/>
  <c r="T552" i="5" s="1"/>
  <c r="I592" i="5"/>
  <c r="F592" i="5"/>
  <c r="C592" i="5"/>
  <c r="S592" i="5" s="1"/>
  <c r="L592" i="5" s="1"/>
  <c r="T592" i="5" s="1"/>
  <c r="A592" i="5"/>
  <c r="O592" i="5"/>
  <c r="E592" i="5"/>
  <c r="G592" i="5"/>
  <c r="Q592" i="5" s="1"/>
  <c r="D592" i="5"/>
  <c r="H592" i="5"/>
  <c r="R592" i="5" s="1"/>
  <c r="C854" i="5"/>
  <c r="S854" i="5" s="1"/>
  <c r="L854" i="5" s="1"/>
  <c r="T854" i="5" s="1"/>
  <c r="F854" i="5"/>
  <c r="I854" i="5"/>
  <c r="A854" i="5"/>
  <c r="N854" i="5" s="1"/>
  <c r="O854" i="5"/>
  <c r="G854" i="5"/>
  <c r="Q854" i="5" s="1"/>
  <c r="D854" i="5"/>
  <c r="H854" i="5"/>
  <c r="R854" i="5" s="1"/>
  <c r="E854" i="5"/>
  <c r="A321" i="5"/>
  <c r="N321" i="5" s="1"/>
  <c r="C321" i="5"/>
  <c r="S321" i="5" s="1"/>
  <c r="L321" i="5" s="1"/>
  <c r="T321" i="5" s="1"/>
  <c r="G321" i="5"/>
  <c r="Q321" i="5" s="1"/>
  <c r="F321" i="5"/>
  <c r="I321" i="5"/>
  <c r="O321" i="5"/>
  <c r="D321" i="5"/>
  <c r="H321" i="5"/>
  <c r="R321" i="5" s="1"/>
  <c r="E321" i="5"/>
  <c r="E634" i="5"/>
  <c r="F634" i="5"/>
  <c r="D634" i="5"/>
  <c r="C634" i="5"/>
  <c r="S634" i="5" s="1"/>
  <c r="L634" i="5" s="1"/>
  <c r="T634" i="5" s="1"/>
  <c r="A634" i="5"/>
  <c r="O634" i="5"/>
  <c r="I634" i="5"/>
  <c r="G634" i="5"/>
  <c r="Q634" i="5" s="1"/>
  <c r="H634" i="5"/>
  <c r="F539" i="5"/>
  <c r="H539" i="5"/>
  <c r="R539" i="5" s="1"/>
  <c r="A539" i="5"/>
  <c r="K539" i="5" s="1"/>
  <c r="I539" i="5"/>
  <c r="E539" i="5"/>
  <c r="G539" i="5"/>
  <c r="D539" i="5"/>
  <c r="C539" i="5"/>
  <c r="S539" i="5" s="1"/>
  <c r="L539" i="5" s="1"/>
  <c r="T539" i="5" s="1"/>
  <c r="O539" i="5"/>
  <c r="F849" i="5"/>
  <c r="E849" i="5"/>
  <c r="G849" i="5"/>
  <c r="Q849" i="5" s="1"/>
  <c r="H849" i="5"/>
  <c r="R849" i="5" s="1"/>
  <c r="I849" i="5"/>
  <c r="A849" i="5"/>
  <c r="K849" i="5" s="1"/>
  <c r="O849" i="5"/>
  <c r="D849" i="5"/>
  <c r="C849" i="5"/>
  <c r="S849" i="5" s="1"/>
  <c r="L849" i="5" s="1"/>
  <c r="T849" i="5" s="1"/>
  <c r="F676" i="5"/>
  <c r="G676" i="5"/>
  <c r="Q676" i="5" s="1"/>
  <c r="C676" i="5"/>
  <c r="S676" i="5" s="1"/>
  <c r="L676" i="5" s="1"/>
  <c r="T676" i="5" s="1"/>
  <c r="I676" i="5"/>
  <c r="A676" i="5"/>
  <c r="N676" i="5" s="1"/>
  <c r="O676" i="5"/>
  <c r="D676" i="5"/>
  <c r="H676" i="5"/>
  <c r="R676" i="5" s="1"/>
  <c r="E676" i="5"/>
  <c r="F855" i="5"/>
  <c r="I855" i="5"/>
  <c r="O855" i="5"/>
  <c r="D855" i="5"/>
  <c r="H855" i="5"/>
  <c r="R855" i="5" s="1"/>
  <c r="E855" i="5"/>
  <c r="A855" i="5"/>
  <c r="K855" i="5" s="1"/>
  <c r="C855" i="5"/>
  <c r="S855" i="5" s="1"/>
  <c r="L855" i="5" s="1"/>
  <c r="T855" i="5" s="1"/>
  <c r="G855" i="5"/>
  <c r="Q855" i="5" s="1"/>
  <c r="E790" i="5"/>
  <c r="O790" i="5"/>
  <c r="G790" i="5"/>
  <c r="Q790" i="5" s="1"/>
  <c r="H790" i="5"/>
  <c r="R790" i="5" s="1"/>
  <c r="I790" i="5"/>
  <c r="A790" i="5"/>
  <c r="F790" i="5"/>
  <c r="D790" i="5"/>
  <c r="C790" i="5"/>
  <c r="S790" i="5" s="1"/>
  <c r="L790" i="5" s="1"/>
  <c r="T790" i="5" s="1"/>
  <c r="C649" i="5"/>
  <c r="S649" i="5" s="1"/>
  <c r="L649" i="5" s="1"/>
  <c r="T649" i="5" s="1"/>
  <c r="I649" i="5"/>
  <c r="G649" i="5"/>
  <c r="Q649" i="5" s="1"/>
  <c r="H649" i="5"/>
  <c r="R649" i="5" s="1"/>
  <c r="E649" i="5"/>
  <c r="A649" i="5"/>
  <c r="N649" i="5" s="1"/>
  <c r="F649" i="5"/>
  <c r="D649" i="5"/>
  <c r="O649" i="5"/>
  <c r="D782" i="5"/>
  <c r="C782" i="5"/>
  <c r="S782" i="5" s="1"/>
  <c r="L782" i="5" s="1"/>
  <c r="T782" i="5" s="1"/>
  <c r="H782" i="5"/>
  <c r="R782" i="5" s="1"/>
  <c r="E782" i="5"/>
  <c r="A782" i="5"/>
  <c r="O782" i="5"/>
  <c r="G782" i="5"/>
  <c r="Q782" i="5" s="1"/>
  <c r="F782" i="5"/>
  <c r="I782" i="5"/>
  <c r="F580" i="5"/>
  <c r="G580" i="5"/>
  <c r="Q580" i="5" s="1"/>
  <c r="I580" i="5"/>
  <c r="A580" i="5"/>
  <c r="K580" i="5" s="1"/>
  <c r="O580" i="5"/>
  <c r="D580" i="5"/>
  <c r="C580" i="5"/>
  <c r="S580" i="5" s="1"/>
  <c r="L580" i="5" s="1"/>
  <c r="T580" i="5" s="1"/>
  <c r="H580" i="5"/>
  <c r="R580" i="5" s="1"/>
  <c r="E580" i="5"/>
  <c r="G570" i="5"/>
  <c r="Q570" i="5" s="1"/>
  <c r="O570" i="5"/>
  <c r="F570" i="5"/>
  <c r="H570" i="5"/>
  <c r="R570" i="5" s="1"/>
  <c r="A570" i="5"/>
  <c r="N570" i="5" s="1"/>
  <c r="I570" i="5"/>
  <c r="E570" i="5"/>
  <c r="C570" i="5"/>
  <c r="S570" i="5" s="1"/>
  <c r="L570" i="5" s="1"/>
  <c r="T570" i="5" s="1"/>
  <c r="D570" i="5"/>
  <c r="E666" i="5"/>
  <c r="D666" i="5"/>
  <c r="H666" i="5"/>
  <c r="R666" i="5" s="1"/>
  <c r="O666" i="5"/>
  <c r="F666" i="5"/>
  <c r="G666" i="5"/>
  <c r="Q666" i="5" s="1"/>
  <c r="C666" i="5"/>
  <c r="S666" i="5" s="1"/>
  <c r="L666" i="5" s="1"/>
  <c r="T666" i="5" s="1"/>
  <c r="A666" i="5"/>
  <c r="I666" i="5"/>
  <c r="D740" i="5"/>
  <c r="C740" i="5"/>
  <c r="S740" i="5" s="1"/>
  <c r="L740" i="5" s="1"/>
  <c r="T740" i="5" s="1"/>
  <c r="H740" i="5"/>
  <c r="R740" i="5" s="1"/>
  <c r="O740" i="5"/>
  <c r="A740" i="5"/>
  <c r="F740" i="5"/>
  <c r="G740" i="5"/>
  <c r="Q740" i="5" s="1"/>
  <c r="E740" i="5"/>
  <c r="I740" i="5"/>
  <c r="A767" i="5"/>
  <c r="N767" i="5" s="1"/>
  <c r="I767" i="5"/>
  <c r="E767" i="5"/>
  <c r="G767" i="5"/>
  <c r="Q767" i="5" s="1"/>
  <c r="D767" i="5"/>
  <c r="C767" i="5"/>
  <c r="S767" i="5" s="1"/>
  <c r="L767" i="5" s="1"/>
  <c r="T767" i="5" s="1"/>
  <c r="O767" i="5"/>
  <c r="F767" i="5"/>
  <c r="H767" i="5"/>
  <c r="R767" i="5" s="1"/>
  <c r="I840" i="5"/>
  <c r="F840" i="5"/>
  <c r="O840" i="5"/>
  <c r="D840" i="5"/>
  <c r="A840" i="5"/>
  <c r="K840" i="5" s="1"/>
  <c r="H840" i="5"/>
  <c r="R840" i="5" s="1"/>
  <c r="C840" i="5"/>
  <c r="S840" i="5" s="1"/>
  <c r="L840" i="5" s="1"/>
  <c r="T840" i="5" s="1"/>
  <c r="G840" i="5"/>
  <c r="Q840" i="5" s="1"/>
  <c r="E840" i="5"/>
  <c r="C870" i="5"/>
  <c r="S870" i="5" s="1"/>
  <c r="L870" i="5" s="1"/>
  <c r="T870" i="5" s="1"/>
  <c r="O870" i="5"/>
  <c r="E870" i="5"/>
  <c r="D870" i="5"/>
  <c r="G870" i="5"/>
  <c r="Q870" i="5" s="1"/>
  <c r="H870" i="5"/>
  <c r="R870" i="5" s="1"/>
  <c r="A870" i="5"/>
  <c r="K870" i="5" s="1"/>
  <c r="F870" i="5"/>
  <c r="I870" i="5"/>
  <c r="C594" i="5"/>
  <c r="S594" i="5" s="1"/>
  <c r="L594" i="5" s="1"/>
  <c r="T594" i="5" s="1"/>
  <c r="G594" i="5"/>
  <c r="Q594" i="5" s="1"/>
  <c r="O594" i="5"/>
  <c r="E594" i="5"/>
  <c r="F594" i="5"/>
  <c r="H594" i="5"/>
  <c r="D594" i="5"/>
  <c r="A594" i="5"/>
  <c r="N594" i="5" s="1"/>
  <c r="I594" i="5"/>
  <c r="E862" i="5"/>
  <c r="F862" i="5"/>
  <c r="D862" i="5"/>
  <c r="C862" i="5"/>
  <c r="S862" i="5" s="1"/>
  <c r="L862" i="5" s="1"/>
  <c r="T862" i="5" s="1"/>
  <c r="H862" i="5"/>
  <c r="R862" i="5" s="1"/>
  <c r="A862" i="5"/>
  <c r="N862" i="5" s="1"/>
  <c r="O862" i="5"/>
  <c r="I862" i="5"/>
  <c r="G862" i="5"/>
  <c r="Q862" i="5" s="1"/>
  <c r="D452" i="5"/>
  <c r="C452" i="5"/>
  <c r="S452" i="5" s="1"/>
  <c r="L452" i="5" s="1"/>
  <c r="T452" i="5" s="1"/>
  <c r="E452" i="5"/>
  <c r="O452" i="5"/>
  <c r="G452" i="5"/>
  <c r="Q452" i="5" s="1"/>
  <c r="H452" i="5"/>
  <c r="R452" i="5" s="1"/>
  <c r="I452" i="5"/>
  <c r="A452" i="5"/>
  <c r="N452" i="5" s="1"/>
  <c r="F452" i="5"/>
  <c r="E575" i="5"/>
  <c r="C575" i="5"/>
  <c r="S575" i="5" s="1"/>
  <c r="L575" i="5" s="1"/>
  <c r="T575" i="5" s="1"/>
  <c r="D575" i="5"/>
  <c r="G575" i="5"/>
  <c r="Q575" i="5" s="1"/>
  <c r="O575" i="5"/>
  <c r="F575" i="5"/>
  <c r="H575" i="5"/>
  <c r="R575" i="5" s="1"/>
  <c r="A575" i="5"/>
  <c r="K575" i="5" s="1"/>
  <c r="I575" i="5"/>
  <c r="C671" i="5"/>
  <c r="S671" i="5" s="1"/>
  <c r="L671" i="5" s="1"/>
  <c r="T671" i="5" s="1"/>
  <c r="A671" i="5"/>
  <c r="N671" i="5" s="1"/>
  <c r="E671" i="5"/>
  <c r="O671" i="5"/>
  <c r="D671" i="5"/>
  <c r="H671" i="5"/>
  <c r="R671" i="5" s="1"/>
  <c r="I671" i="5"/>
  <c r="F671" i="5"/>
  <c r="G671" i="5"/>
  <c r="F750" i="5"/>
  <c r="H750" i="5"/>
  <c r="R750" i="5" s="1"/>
  <c r="C750" i="5"/>
  <c r="S750" i="5" s="1"/>
  <c r="L750" i="5" s="1"/>
  <c r="T750" i="5" s="1"/>
  <c r="I750" i="5"/>
  <c r="G750" i="5"/>
  <c r="Q750" i="5" s="1"/>
  <c r="O750" i="5"/>
  <c r="A750" i="5"/>
  <c r="D750" i="5"/>
  <c r="E750" i="5"/>
  <c r="F772" i="5"/>
  <c r="H772" i="5"/>
  <c r="R772" i="5" s="1"/>
  <c r="A772" i="5"/>
  <c r="K772" i="5" s="1"/>
  <c r="I772" i="5"/>
  <c r="E772" i="5"/>
  <c r="C772" i="5"/>
  <c r="S772" i="5" s="1"/>
  <c r="L772" i="5" s="1"/>
  <c r="T772" i="5" s="1"/>
  <c r="D772" i="5"/>
  <c r="G772" i="5"/>
  <c r="Q772" i="5" s="1"/>
  <c r="O772" i="5"/>
  <c r="H859" i="5"/>
  <c r="A859" i="5"/>
  <c r="K859" i="5" s="1"/>
  <c r="I859" i="5"/>
  <c r="G859" i="5"/>
  <c r="C859" i="5"/>
  <c r="S859" i="5" s="1"/>
  <c r="L859" i="5" s="1"/>
  <c r="T859" i="5" s="1"/>
  <c r="E859" i="5"/>
  <c r="F859" i="5"/>
  <c r="O859" i="5"/>
  <c r="D859" i="5"/>
  <c r="F689" i="5"/>
  <c r="G689" i="5"/>
  <c r="Q689" i="5" s="1"/>
  <c r="E689" i="5"/>
  <c r="A689" i="5"/>
  <c r="K689" i="5" s="1"/>
  <c r="I689" i="5"/>
  <c r="O689" i="5"/>
  <c r="D689" i="5"/>
  <c r="H689" i="5"/>
  <c r="C689" i="5"/>
  <c r="S689" i="5" s="1"/>
  <c r="L689" i="5" s="1"/>
  <c r="T689" i="5" s="1"/>
  <c r="A705" i="5"/>
  <c r="I705" i="5"/>
  <c r="E705" i="5"/>
  <c r="G705" i="5"/>
  <c r="Q705" i="5" s="1"/>
  <c r="D705" i="5"/>
  <c r="C705" i="5"/>
  <c r="S705" i="5" s="1"/>
  <c r="L705" i="5" s="1"/>
  <c r="T705" i="5" s="1"/>
  <c r="O705" i="5"/>
  <c r="F705" i="5"/>
  <c r="H705" i="5"/>
  <c r="R705" i="5" s="1"/>
  <c r="E821" i="5"/>
  <c r="C821" i="5"/>
  <c r="S821" i="5" s="1"/>
  <c r="L821" i="5" s="1"/>
  <c r="T821" i="5" s="1"/>
  <c r="F821" i="5"/>
  <c r="G821" i="5"/>
  <c r="Q821" i="5" s="1"/>
  <c r="A821" i="5"/>
  <c r="H821" i="5"/>
  <c r="R821" i="5" s="1"/>
  <c r="I821" i="5"/>
  <c r="D821" i="5"/>
  <c r="O821" i="5"/>
  <c r="C754" i="5"/>
  <c r="S754" i="5" s="1"/>
  <c r="L754" i="5" s="1"/>
  <c r="T754" i="5" s="1"/>
  <c r="H754" i="5"/>
  <c r="R754" i="5" s="1"/>
  <c r="A754" i="5"/>
  <c r="E754" i="5"/>
  <c r="I754" i="5"/>
  <c r="F754" i="5"/>
  <c r="G754" i="5"/>
  <c r="Q754" i="5" s="1"/>
  <c r="D754" i="5"/>
  <c r="O754" i="5"/>
  <c r="F861" i="5"/>
  <c r="I861" i="5"/>
  <c r="D861" i="5"/>
  <c r="C861" i="5"/>
  <c r="S861" i="5" s="1"/>
  <c r="L861" i="5" s="1"/>
  <c r="T861" i="5" s="1"/>
  <c r="E861" i="5"/>
  <c r="A861" i="5"/>
  <c r="K861" i="5" s="1"/>
  <c r="O861" i="5"/>
  <c r="G861" i="5"/>
  <c r="Q861" i="5" s="1"/>
  <c r="H861" i="5"/>
  <c r="R861" i="5" s="1"/>
  <c r="I769" i="5"/>
  <c r="F769" i="5"/>
  <c r="H769" i="5"/>
  <c r="R769" i="5" s="1"/>
  <c r="D769" i="5"/>
  <c r="A769" i="5"/>
  <c r="E769" i="5"/>
  <c r="C769" i="5"/>
  <c r="S769" i="5" s="1"/>
  <c r="L769" i="5" s="1"/>
  <c r="T769" i="5" s="1"/>
  <c r="G769" i="5"/>
  <c r="Q769" i="5" s="1"/>
  <c r="O769" i="5"/>
  <c r="E841" i="5"/>
  <c r="O841" i="5"/>
  <c r="G841" i="5"/>
  <c r="Q841" i="5" s="1"/>
  <c r="F841" i="5"/>
  <c r="C841" i="5"/>
  <c r="S841" i="5" s="1"/>
  <c r="L841" i="5" s="1"/>
  <c r="T841" i="5" s="1"/>
  <c r="H841" i="5"/>
  <c r="R841" i="5" s="1"/>
  <c r="D841" i="5"/>
  <c r="A841" i="5"/>
  <c r="N841" i="5" s="1"/>
  <c r="I841" i="5"/>
  <c r="A810" i="5"/>
  <c r="N810" i="5" s="1"/>
  <c r="C810" i="5"/>
  <c r="S810" i="5" s="1"/>
  <c r="L810" i="5" s="1"/>
  <c r="T810" i="5" s="1"/>
  <c r="H810" i="5"/>
  <c r="R810" i="5" s="1"/>
  <c r="G810" i="5"/>
  <c r="Q810" i="5" s="1"/>
  <c r="E810" i="5"/>
  <c r="F810" i="5"/>
  <c r="I810" i="5"/>
  <c r="D810" i="5"/>
  <c r="O810" i="5"/>
  <c r="F785" i="5"/>
  <c r="I785" i="5"/>
  <c r="C785" i="5"/>
  <c r="S785" i="5" s="1"/>
  <c r="L785" i="5" s="1"/>
  <c r="T785" i="5" s="1"/>
  <c r="E785" i="5"/>
  <c r="O785" i="5"/>
  <c r="D785" i="5"/>
  <c r="G785" i="5"/>
  <c r="Q785" i="5" s="1"/>
  <c r="H785" i="5"/>
  <c r="R785" i="5" s="1"/>
  <c r="A785" i="5"/>
  <c r="D852" i="5"/>
  <c r="C852" i="5"/>
  <c r="S852" i="5" s="1"/>
  <c r="L852" i="5" s="1"/>
  <c r="T852" i="5" s="1"/>
  <c r="E852" i="5"/>
  <c r="O852" i="5"/>
  <c r="H852" i="5"/>
  <c r="R852" i="5" s="1"/>
  <c r="F852" i="5"/>
  <c r="I852" i="5"/>
  <c r="A852" i="5"/>
  <c r="G852" i="5"/>
  <c r="Q852" i="5" s="1"/>
  <c r="N521" i="5"/>
  <c r="N331" i="5"/>
  <c r="N869" i="5"/>
  <c r="K67" i="5"/>
  <c r="R614" i="5"/>
  <c r="K669" i="5"/>
  <c r="Q714" i="5"/>
  <c r="I882" i="15" l="1"/>
  <c r="K784" i="5"/>
  <c r="N847" i="5"/>
  <c r="K236" i="5"/>
  <c r="J882" i="11"/>
  <c r="K637" i="5"/>
  <c r="J882" i="14"/>
  <c r="K386" i="5"/>
  <c r="K725" i="5"/>
  <c r="N367" i="5"/>
  <c r="K792" i="5"/>
  <c r="K746" i="5"/>
  <c r="N589" i="5"/>
  <c r="K597" i="5"/>
  <c r="K515" i="5"/>
  <c r="K786" i="5"/>
  <c r="N717" i="5"/>
  <c r="N176" i="5"/>
  <c r="K516" i="5"/>
  <c r="K774" i="5"/>
  <c r="K357" i="5"/>
  <c r="K727" i="5"/>
  <c r="K262" i="5"/>
  <c r="K525" i="5"/>
  <c r="K402" i="5"/>
  <c r="K780" i="5"/>
  <c r="N559" i="5"/>
  <c r="K526" i="5"/>
  <c r="N691" i="5"/>
  <c r="N814" i="5"/>
  <c r="K42" i="5"/>
  <c r="K605" i="5"/>
  <c r="K682" i="5"/>
  <c r="K406" i="5"/>
  <c r="N744" i="5"/>
  <c r="N700" i="5"/>
  <c r="K332" i="5"/>
  <c r="N801" i="5"/>
  <c r="K846" i="5"/>
  <c r="N505" i="5"/>
  <c r="K622" i="5"/>
  <c r="N624" i="5"/>
  <c r="I882" i="10"/>
  <c r="J882" i="8"/>
  <c r="K672" i="5"/>
  <c r="N561" i="5"/>
  <c r="K610" i="5"/>
  <c r="K619" i="5"/>
  <c r="K660" i="5"/>
  <c r="K721" i="5"/>
  <c r="K586" i="5"/>
  <c r="N346" i="5"/>
  <c r="N632" i="5"/>
  <c r="K579" i="5"/>
  <c r="K844" i="5"/>
  <c r="N842" i="5"/>
  <c r="N697" i="5"/>
  <c r="N601" i="5"/>
  <c r="K820" i="5"/>
  <c r="G848" i="5"/>
  <c r="N835" i="5"/>
  <c r="N640" i="5"/>
  <c r="H878" i="5"/>
  <c r="K437" i="5"/>
  <c r="N827" i="5"/>
  <c r="N507" i="5"/>
  <c r="N551" i="5"/>
  <c r="N517" i="5"/>
  <c r="K207" i="5"/>
  <c r="K675" i="5"/>
  <c r="K620" i="5"/>
  <c r="N347" i="5"/>
  <c r="K714" i="5"/>
  <c r="N735" i="5"/>
  <c r="N646" i="5"/>
  <c r="K32" i="5"/>
  <c r="G673" i="5"/>
  <c r="K690" i="5"/>
  <c r="K831" i="5"/>
  <c r="N701" i="5"/>
  <c r="K716" i="5"/>
  <c r="N571" i="5"/>
  <c r="K630" i="5"/>
  <c r="K794" i="5"/>
  <c r="K796" i="5"/>
  <c r="K457" i="5"/>
  <c r="K227" i="5"/>
  <c r="N560" i="5"/>
  <c r="N612" i="5"/>
  <c r="K626" i="5"/>
  <c r="K441" i="5"/>
  <c r="N611" i="5"/>
  <c r="N627" i="5"/>
  <c r="K72" i="5"/>
  <c r="N576" i="5"/>
  <c r="J882" i="6"/>
  <c r="N642" i="5"/>
  <c r="I882" i="8"/>
  <c r="J882" i="7"/>
  <c r="I882" i="6"/>
  <c r="I882" i="7"/>
  <c r="J882" i="10"/>
  <c r="K857" i="5"/>
  <c r="K277" i="5"/>
  <c r="K824" i="5"/>
  <c r="N695" i="5"/>
  <c r="N462" i="5"/>
  <c r="N539" i="5"/>
  <c r="K621" i="5"/>
  <c r="H618" i="5"/>
  <c r="K741" i="5"/>
  <c r="N510" i="5"/>
  <c r="N749" i="5"/>
  <c r="N856" i="5"/>
  <c r="K382" i="5"/>
  <c r="K599" i="5"/>
  <c r="K647" i="5"/>
  <c r="N636" i="5"/>
  <c r="K466" i="5"/>
  <c r="N679" i="5"/>
  <c r="K247" i="5"/>
  <c r="K817" i="5"/>
  <c r="N606" i="5"/>
  <c r="K497" i="5"/>
  <c r="N604" i="5"/>
  <c r="K872" i="5"/>
  <c r="N704" i="5"/>
  <c r="N760" i="5"/>
  <c r="K366" i="5"/>
  <c r="N670" i="5"/>
  <c r="N485" i="5"/>
  <c r="N709" i="5"/>
  <c r="K805" i="5"/>
  <c r="N825" i="5"/>
  <c r="N694" i="5"/>
  <c r="K737" i="5"/>
  <c r="K819" i="5"/>
  <c r="N591" i="5"/>
  <c r="N616" i="5"/>
  <c r="N772" i="5"/>
  <c r="K431" i="5"/>
  <c r="N580" i="5"/>
  <c r="K565" i="5"/>
  <c r="N787" i="5"/>
  <c r="K562" i="5"/>
  <c r="K815" i="5"/>
  <c r="K447" i="5"/>
  <c r="N839" i="5"/>
  <c r="K811" i="5"/>
  <c r="N356" i="5"/>
  <c r="G698" i="5"/>
  <c r="K812" i="5"/>
  <c r="K432" i="5"/>
  <c r="G688" i="5"/>
  <c r="N795" i="5"/>
  <c r="K807" i="5"/>
  <c r="N181" i="5"/>
  <c r="K651" i="5"/>
  <c r="G703" i="5"/>
  <c r="K600" i="5"/>
  <c r="G728" i="5"/>
  <c r="K482" i="5"/>
  <c r="K865" i="5"/>
  <c r="N645" i="5"/>
  <c r="N352" i="5"/>
  <c r="K572" i="5"/>
  <c r="H648" i="5"/>
  <c r="G718" i="5"/>
  <c r="G463" i="5"/>
  <c r="H593" i="5"/>
  <c r="K686" i="5"/>
  <c r="K372" i="5"/>
  <c r="N540" i="5"/>
  <c r="K461" i="5"/>
  <c r="K6" i="5"/>
  <c r="N585" i="5"/>
  <c r="N762" i="5"/>
  <c r="N577" i="5"/>
  <c r="K710" i="5"/>
  <c r="N764" i="5"/>
  <c r="K674" i="5"/>
  <c r="N590" i="5"/>
  <c r="N427" i="5"/>
  <c r="N527" i="5"/>
  <c r="K854" i="5"/>
  <c r="H633" i="5"/>
  <c r="K685" i="5"/>
  <c r="K775" i="5"/>
  <c r="N665" i="5"/>
  <c r="G603" i="5"/>
  <c r="N582" i="5"/>
  <c r="K552" i="5"/>
  <c r="H828" i="5"/>
  <c r="N719" i="5"/>
  <c r="K742" i="5"/>
  <c r="K759" i="5"/>
  <c r="K337" i="5"/>
  <c r="K722" i="5"/>
  <c r="K837" i="5"/>
  <c r="K570" i="5"/>
  <c r="N541" i="5"/>
  <c r="N699" i="5"/>
  <c r="K106" i="5"/>
  <c r="K595" i="5"/>
  <c r="N614" i="5"/>
  <c r="H568" i="5"/>
  <c r="H668" i="5"/>
  <c r="G753" i="5"/>
  <c r="N855" i="5"/>
  <c r="G773" i="5"/>
  <c r="K712" i="5"/>
  <c r="K237" i="5"/>
  <c r="K231" i="5"/>
  <c r="K791" i="5"/>
  <c r="K625" i="5"/>
  <c r="K276" i="5"/>
  <c r="N766" i="5"/>
  <c r="N659" i="5"/>
  <c r="H723" i="5"/>
  <c r="G588" i="5"/>
  <c r="H713" i="5"/>
  <c r="G513" i="5"/>
  <c r="K720" i="5"/>
  <c r="N702" i="5"/>
  <c r="G508" i="5"/>
  <c r="G568" i="5"/>
  <c r="N568" i="5" s="1"/>
  <c r="H818" i="5"/>
  <c r="R644" i="5"/>
  <c r="N830" i="5"/>
  <c r="K607" i="5"/>
  <c r="K671" i="5"/>
  <c r="N511" i="5"/>
  <c r="G618" i="5"/>
  <c r="H623" i="5"/>
  <c r="H683" i="5"/>
  <c r="K732" i="5"/>
  <c r="K266" i="5"/>
  <c r="K629" i="5"/>
  <c r="N246" i="5"/>
  <c r="G713" i="5"/>
  <c r="Q724" i="5"/>
  <c r="K467" i="5"/>
  <c r="K322" i="5"/>
  <c r="K655" i="5"/>
  <c r="N874" i="5"/>
  <c r="K767" i="5"/>
  <c r="K452" i="5"/>
  <c r="N574" i="5"/>
  <c r="N861" i="5"/>
  <c r="K836" i="5"/>
  <c r="K650" i="5"/>
  <c r="K336" i="5"/>
  <c r="N481" i="5"/>
  <c r="N486" i="5"/>
  <c r="H463" i="5"/>
  <c r="G593" i="5"/>
  <c r="H583" i="5"/>
  <c r="H788" i="5"/>
  <c r="Q671" i="5"/>
  <c r="G758" i="5"/>
  <c r="K841" i="5"/>
  <c r="N584" i="5"/>
  <c r="G838" i="5"/>
  <c r="N569" i="5"/>
  <c r="G858" i="5"/>
  <c r="G638" i="5"/>
  <c r="H758" i="5"/>
  <c r="G868" i="5"/>
  <c r="K635" i="5"/>
  <c r="G823" i="5"/>
  <c r="K401" i="5"/>
  <c r="N327" i="5"/>
  <c r="H613" i="5"/>
  <c r="K649" i="5"/>
  <c r="N870" i="5"/>
  <c r="K387" i="5"/>
  <c r="N504" i="5"/>
  <c r="N575" i="5"/>
  <c r="K850" i="5"/>
  <c r="K292" i="5"/>
  <c r="K442" i="5"/>
  <c r="N509" i="5"/>
  <c r="K809" i="5"/>
  <c r="H753" i="5"/>
  <c r="N753" i="5" s="1"/>
  <c r="K676" i="5"/>
  <c r="K321" i="5"/>
  <c r="K226" i="5"/>
  <c r="H653" i="5"/>
  <c r="N840" i="5"/>
  <c r="N782" i="5"/>
  <c r="K782" i="5"/>
  <c r="K747" i="5"/>
  <c r="N747" i="5"/>
  <c r="N581" i="5"/>
  <c r="K581" i="5"/>
  <c r="R809" i="5"/>
  <c r="H813" i="5"/>
  <c r="K776" i="5"/>
  <c r="N776" i="5"/>
  <c r="G878" i="5"/>
  <c r="K550" i="5"/>
  <c r="N550" i="5"/>
  <c r="G668" i="5"/>
  <c r="O668" i="5" s="1"/>
  <c r="K587" i="5"/>
  <c r="N587" i="5"/>
  <c r="N739" i="5"/>
  <c r="K739" i="5"/>
  <c r="N445" i="5"/>
  <c r="K445" i="5"/>
  <c r="R766" i="5"/>
  <c r="H768" i="5"/>
  <c r="N57" i="5"/>
  <c r="K57" i="5"/>
  <c r="N422" i="5"/>
  <c r="K422" i="5"/>
  <c r="R795" i="5"/>
  <c r="H798" i="5"/>
  <c r="N799" i="5"/>
  <c r="K799" i="5"/>
  <c r="N696" i="5"/>
  <c r="K696" i="5"/>
  <c r="K755" i="5"/>
  <c r="N755" i="5"/>
  <c r="K726" i="5"/>
  <c r="N726" i="5"/>
  <c r="N192" i="5"/>
  <c r="K192" i="5"/>
  <c r="N631" i="5"/>
  <c r="K631" i="5"/>
  <c r="N116" i="5"/>
  <c r="K116" i="5"/>
  <c r="R804" i="5"/>
  <c r="H808" i="5"/>
  <c r="K687" i="5"/>
  <c r="N687" i="5"/>
  <c r="K715" i="5"/>
  <c r="N715" i="5"/>
  <c r="N802" i="5"/>
  <c r="K802" i="5"/>
  <c r="N779" i="5"/>
  <c r="K779" i="5"/>
  <c r="K864" i="5"/>
  <c r="N864" i="5"/>
  <c r="Q815" i="5"/>
  <c r="G818" i="5"/>
  <c r="N450" i="5"/>
  <c r="K450" i="5"/>
  <c r="K751" i="5"/>
  <c r="N751" i="5"/>
  <c r="K542" i="5"/>
  <c r="N542" i="5"/>
  <c r="N191" i="5"/>
  <c r="K191" i="5"/>
  <c r="N102" i="5"/>
  <c r="K102" i="5"/>
  <c r="N37" i="5"/>
  <c r="K37" i="5"/>
  <c r="K852" i="5"/>
  <c r="N852" i="5"/>
  <c r="N785" i="5"/>
  <c r="K785" i="5"/>
  <c r="K740" i="5"/>
  <c r="N740" i="5"/>
  <c r="Q644" i="5"/>
  <c r="G648" i="5"/>
  <c r="N567" i="5"/>
  <c r="K567" i="5"/>
  <c r="N522" i="5"/>
  <c r="K522" i="5"/>
  <c r="N662" i="5"/>
  <c r="K662" i="5"/>
  <c r="N400" i="5"/>
  <c r="K400" i="5"/>
  <c r="K692" i="5"/>
  <c r="N692" i="5"/>
  <c r="N617" i="5"/>
  <c r="K617" i="5"/>
  <c r="N465" i="5"/>
  <c r="K465" i="5"/>
  <c r="N602" i="5"/>
  <c r="K602" i="5"/>
  <c r="R699" i="5"/>
  <c r="H703" i="5"/>
  <c r="N232" i="5"/>
  <c r="K232" i="5"/>
  <c r="K706" i="5"/>
  <c r="N706" i="5"/>
  <c r="G798" i="5"/>
  <c r="H783" i="5"/>
  <c r="G563" i="5"/>
  <c r="H678" i="5"/>
  <c r="H838" i="5"/>
  <c r="K282" i="5"/>
  <c r="G653" i="5"/>
  <c r="G853" i="5"/>
  <c r="G448" i="5"/>
  <c r="G608" i="5"/>
  <c r="K664" i="5"/>
  <c r="N680" i="5"/>
  <c r="K761" i="5"/>
  <c r="Q794" i="5"/>
  <c r="R719" i="5"/>
  <c r="K656" i="5"/>
  <c r="K307" i="5"/>
  <c r="H628" i="5"/>
  <c r="N849" i="5"/>
  <c r="H733" i="5"/>
  <c r="H718" i="5"/>
  <c r="N718" i="5" s="1"/>
  <c r="N859" i="5"/>
  <c r="K771" i="5"/>
  <c r="N654" i="5"/>
  <c r="K532" i="5"/>
  <c r="K734" i="5"/>
  <c r="N845" i="5"/>
  <c r="N267" i="5"/>
  <c r="K657" i="5"/>
  <c r="K639" i="5"/>
  <c r="N834" i="5"/>
  <c r="N666" i="5"/>
  <c r="K666" i="5"/>
  <c r="R444" i="5"/>
  <c r="H448" i="5"/>
  <c r="N444" i="5"/>
  <c r="K444" i="5"/>
  <c r="K777" i="5"/>
  <c r="N777" i="5"/>
  <c r="K47" i="5"/>
  <c r="N47" i="5"/>
  <c r="K770" i="5"/>
  <c r="N770" i="5"/>
  <c r="N434" i="5"/>
  <c r="K434" i="5"/>
  <c r="N871" i="5"/>
  <c r="K871" i="5"/>
  <c r="K797" i="5"/>
  <c r="N797" i="5"/>
  <c r="R866" i="5"/>
  <c r="H868" i="5"/>
  <c r="N397" i="5"/>
  <c r="K397" i="5"/>
  <c r="N312" i="5"/>
  <c r="K312" i="5"/>
  <c r="K867" i="5"/>
  <c r="N867" i="5"/>
  <c r="N426" i="5"/>
  <c r="K426" i="5"/>
  <c r="K381" i="5"/>
  <c r="N381" i="5"/>
  <c r="K566" i="5"/>
  <c r="N566" i="5"/>
  <c r="N7" i="5"/>
  <c r="K7" i="5"/>
  <c r="N765" i="5"/>
  <c r="K765" i="5"/>
  <c r="R774" i="5"/>
  <c r="H778" i="5"/>
  <c r="N822" i="5"/>
  <c r="K822" i="5"/>
  <c r="G803" i="5"/>
  <c r="Q704" i="5"/>
  <c r="G708" i="5"/>
  <c r="G793" i="5"/>
  <c r="Q789" i="5"/>
  <c r="K512" i="5"/>
  <c r="N512" i="5"/>
  <c r="R706" i="5"/>
  <c r="H708" i="5"/>
  <c r="Q734" i="5"/>
  <c r="G738" i="5"/>
  <c r="K707" i="5"/>
  <c r="N707" i="5"/>
  <c r="G783" i="5"/>
  <c r="Q829" i="5"/>
  <c r="G833" i="5"/>
  <c r="N730" i="5"/>
  <c r="K730" i="5"/>
  <c r="N804" i="5"/>
  <c r="H863" i="5"/>
  <c r="K177" i="5"/>
  <c r="K272" i="5"/>
  <c r="K615" i="5"/>
  <c r="G693" i="5"/>
  <c r="G813" i="5"/>
  <c r="N689" i="5"/>
  <c r="G743" i="5"/>
  <c r="G578" i="5"/>
  <c r="K862" i="5"/>
  <c r="K594" i="5"/>
  <c r="K451" i="5"/>
  <c r="G788" i="5"/>
  <c r="O788" i="5" s="1"/>
  <c r="G733" i="5"/>
  <c r="H743" i="5"/>
  <c r="H843" i="5"/>
  <c r="R859" i="5"/>
  <c r="H508" i="5"/>
  <c r="N756" i="5"/>
  <c r="N816" i="5"/>
  <c r="N866" i="5"/>
  <c r="K506" i="5"/>
  <c r="K297" i="5"/>
  <c r="N596" i="5"/>
  <c r="N117" i="5"/>
  <c r="G643" i="5"/>
  <c r="H803" i="5"/>
  <c r="K750" i="5"/>
  <c r="N750" i="5"/>
  <c r="K564" i="5"/>
  <c r="N564" i="5"/>
  <c r="H588" i="5"/>
  <c r="G583" i="5"/>
  <c r="H688" i="5"/>
  <c r="G678" i="5"/>
  <c r="H793" i="5"/>
  <c r="H658" i="5"/>
  <c r="H728" i="5"/>
  <c r="G628" i="5"/>
  <c r="G723" i="5"/>
  <c r="G663" i="5"/>
  <c r="H763" i="5"/>
  <c r="K459" i="5"/>
  <c r="N724" i="5"/>
  <c r="K851" i="5"/>
  <c r="N641" i="5"/>
  <c r="K456" i="5"/>
  <c r="N107" i="5"/>
  <c r="K107" i="5"/>
  <c r="K684" i="5"/>
  <c r="N684" i="5"/>
  <c r="H643" i="5"/>
  <c r="G598" i="5"/>
  <c r="H823" i="5"/>
  <c r="G748" i="5"/>
  <c r="H748" i="5"/>
  <c r="H773" i="5"/>
  <c r="O773" i="5" s="1"/>
  <c r="H543" i="5"/>
  <c r="H858" i="5"/>
  <c r="K876" i="5"/>
  <c r="N826" i="5"/>
  <c r="K661" i="5"/>
  <c r="N242" i="5"/>
  <c r="N752" i="5"/>
  <c r="K335" i="5"/>
  <c r="K677" i="5"/>
  <c r="K860" i="5"/>
  <c r="K652" i="5"/>
  <c r="K769" i="5"/>
  <c r="N769" i="5"/>
  <c r="N754" i="5"/>
  <c r="K754" i="5"/>
  <c r="K705" i="5"/>
  <c r="N705" i="5"/>
  <c r="N634" i="5"/>
  <c r="K634" i="5"/>
  <c r="K592" i="5"/>
  <c r="N592" i="5"/>
  <c r="K731" i="5"/>
  <c r="N731" i="5"/>
  <c r="K681" i="5"/>
  <c r="N681" i="5"/>
  <c r="N487" i="5"/>
  <c r="K487" i="5"/>
  <c r="K446" i="5"/>
  <c r="N446" i="5"/>
  <c r="N122" i="5"/>
  <c r="K122" i="5"/>
  <c r="K875" i="5"/>
  <c r="N875" i="5"/>
  <c r="K56" i="5"/>
  <c r="N56" i="5"/>
  <c r="N790" i="5"/>
  <c r="K790" i="5"/>
  <c r="N736" i="5"/>
  <c r="K736" i="5"/>
  <c r="K460" i="5"/>
  <c r="N460" i="5"/>
  <c r="N667" i="5"/>
  <c r="K667" i="5"/>
  <c r="N877" i="5"/>
  <c r="K877" i="5"/>
  <c r="K711" i="5"/>
  <c r="N711" i="5"/>
  <c r="N789" i="5"/>
  <c r="K789" i="5"/>
  <c r="K729" i="5"/>
  <c r="N729" i="5"/>
  <c r="K829" i="5"/>
  <c r="N829" i="5"/>
  <c r="N296" i="5"/>
  <c r="K296" i="5"/>
  <c r="N832" i="5"/>
  <c r="K832" i="5"/>
  <c r="N757" i="5"/>
  <c r="K757" i="5"/>
  <c r="N781" i="5"/>
  <c r="K781" i="5"/>
  <c r="N745" i="5"/>
  <c r="K745" i="5"/>
  <c r="K405" i="5"/>
  <c r="N405" i="5"/>
  <c r="N291" i="5"/>
  <c r="K291" i="5"/>
  <c r="N806" i="5"/>
  <c r="K806" i="5"/>
  <c r="N217" i="5"/>
  <c r="K217" i="5"/>
  <c r="K531" i="5"/>
  <c r="N531" i="5"/>
  <c r="N230" i="5"/>
  <c r="K230" i="5"/>
  <c r="K182" i="5"/>
  <c r="N800" i="5"/>
  <c r="Q859" i="5"/>
  <c r="G863" i="5"/>
  <c r="H853" i="5"/>
  <c r="Q824" i="5"/>
  <c r="G828" i="5"/>
  <c r="H513" i="5"/>
  <c r="Q804" i="5"/>
  <c r="G808" i="5"/>
  <c r="R574" i="5"/>
  <c r="H578" i="5"/>
  <c r="R559" i="5"/>
  <c r="H563" i="5"/>
  <c r="R594" i="5"/>
  <c r="H598" i="5"/>
  <c r="R634" i="5"/>
  <c r="H638" i="5"/>
  <c r="Q759" i="5"/>
  <c r="G763" i="5"/>
  <c r="Q654" i="5"/>
  <c r="G658" i="5"/>
  <c r="Q629" i="5"/>
  <c r="G633" i="5"/>
  <c r="R659" i="5"/>
  <c r="H663" i="5"/>
  <c r="Q764" i="5"/>
  <c r="G768" i="5"/>
  <c r="Q569" i="5"/>
  <c r="G573" i="5"/>
  <c r="Q679" i="5"/>
  <c r="G683" i="5"/>
  <c r="R869" i="5"/>
  <c r="H873" i="5"/>
  <c r="R604" i="5"/>
  <c r="H608" i="5"/>
  <c r="R829" i="5"/>
  <c r="H833" i="5"/>
  <c r="R669" i="5"/>
  <c r="H673" i="5"/>
  <c r="Q839" i="5"/>
  <c r="G843" i="5"/>
  <c r="R689" i="5"/>
  <c r="H693" i="5"/>
  <c r="Q539" i="5"/>
  <c r="G543" i="5"/>
  <c r="Q609" i="5"/>
  <c r="G613" i="5"/>
  <c r="R844" i="5"/>
  <c r="H848" i="5"/>
  <c r="Q774" i="5"/>
  <c r="G778" i="5"/>
  <c r="R569" i="5"/>
  <c r="H573" i="5"/>
  <c r="H738" i="5"/>
  <c r="Q869" i="5"/>
  <c r="G873" i="5"/>
  <c r="Q619" i="5"/>
  <c r="G623" i="5"/>
  <c r="R694" i="5"/>
  <c r="H698" i="5"/>
  <c r="R599" i="5"/>
  <c r="H603" i="5"/>
  <c r="K821" i="5"/>
  <c r="N821" i="5"/>
  <c r="K644" i="5"/>
  <c r="N644" i="5"/>
  <c r="K609" i="5"/>
  <c r="N609" i="5"/>
  <c r="N407" i="5"/>
  <c r="K407" i="5"/>
  <c r="N271" i="5"/>
  <c r="K271" i="5"/>
  <c r="G151" i="5"/>
  <c r="G144" i="5"/>
  <c r="F374" i="5"/>
  <c r="A27" i="5"/>
  <c r="F290" i="5"/>
  <c r="D254" i="5"/>
  <c r="A329" i="5"/>
  <c r="D40" i="5"/>
  <c r="A200" i="5"/>
  <c r="H275" i="5"/>
  <c r="F129" i="5"/>
  <c r="H25" i="5"/>
  <c r="I10" i="5"/>
  <c r="O410" i="5"/>
  <c r="A316" i="5"/>
  <c r="I136" i="5"/>
  <c r="A129" i="5"/>
  <c r="O11" i="5"/>
  <c r="G325" i="5"/>
  <c r="G101" i="5"/>
  <c r="G64" i="5"/>
  <c r="H295" i="5"/>
  <c r="A229" i="5"/>
  <c r="E164" i="5"/>
  <c r="C49" i="5"/>
  <c r="O255" i="5"/>
  <c r="C85" i="5"/>
  <c r="I535" i="5"/>
  <c r="A41" i="5"/>
  <c r="O202" i="5"/>
  <c r="O380" i="5"/>
  <c r="I36" i="5"/>
  <c r="H147" i="5"/>
  <c r="G470" i="5"/>
  <c r="A289" i="5"/>
  <c r="F384" i="5"/>
  <c r="G285" i="5"/>
  <c r="A9" i="5"/>
  <c r="D537" i="5"/>
  <c r="A125" i="5"/>
  <c r="E320" i="5"/>
  <c r="H210" i="5"/>
  <c r="I175" i="5"/>
  <c r="G145" i="5"/>
  <c r="E156" i="5"/>
  <c r="E239" i="5"/>
  <c r="H255" i="5"/>
  <c r="D349" i="5"/>
  <c r="O81" i="5"/>
  <c r="C484" i="5"/>
  <c r="A341" i="5"/>
  <c r="I30" i="5"/>
  <c r="E81" i="5"/>
  <c r="D269" i="5"/>
  <c r="E254" i="5"/>
  <c r="O136" i="5"/>
  <c r="C26" i="5"/>
  <c r="C10" i="5"/>
  <c r="F86" i="5"/>
  <c r="C499" i="5"/>
  <c r="E554" i="5"/>
  <c r="H314" i="5"/>
  <c r="H359" i="5"/>
  <c r="F311" i="5"/>
  <c r="A549" i="5"/>
  <c r="D500" i="5"/>
  <c r="H12" i="5"/>
  <c r="G377" i="5"/>
  <c r="D20" i="5"/>
  <c r="G371" i="5"/>
  <c r="O187" i="5"/>
  <c r="A339" i="5"/>
  <c r="G166" i="5"/>
  <c r="E76" i="5"/>
  <c r="G184" i="5"/>
  <c r="D344" i="5"/>
  <c r="E100" i="5"/>
  <c r="O350" i="5"/>
  <c r="D362" i="5"/>
  <c r="E27" i="5"/>
  <c r="F239" i="5"/>
  <c r="E361" i="5"/>
  <c r="E90" i="5"/>
  <c r="O245" i="5"/>
  <c r="H161" i="5"/>
  <c r="I131" i="5"/>
  <c r="E34" i="5"/>
  <c r="C360" i="5"/>
  <c r="O326" i="5"/>
  <c r="C472" i="5"/>
  <c r="C245" i="5"/>
  <c r="A62" i="5"/>
  <c r="A81" i="5"/>
  <c r="D151" i="5"/>
  <c r="H349" i="5"/>
  <c r="G514" i="5"/>
  <c r="C529" i="5"/>
  <c r="G61" i="5"/>
  <c r="D261" i="5"/>
  <c r="C295" i="5"/>
  <c r="D229" i="5"/>
  <c r="H164" i="5"/>
  <c r="F49" i="5"/>
  <c r="I215" i="5"/>
  <c r="H165" i="5"/>
  <c r="C11" i="5"/>
  <c r="C555" i="5"/>
  <c r="F202" i="5"/>
  <c r="I244" i="5"/>
  <c r="E479" i="5"/>
  <c r="I154" i="5"/>
  <c r="H365" i="5"/>
  <c r="I135" i="5"/>
  <c r="I139" i="5"/>
  <c r="E194" i="5"/>
  <c r="C139" i="5"/>
  <c r="H135" i="5"/>
  <c r="F74" i="5"/>
  <c r="G424" i="5"/>
  <c r="A194" i="5"/>
  <c r="G490" i="5"/>
  <c r="H301" i="5"/>
  <c r="G167" i="5"/>
  <c r="C127" i="5"/>
  <c r="C281" i="5"/>
  <c r="A425" i="5"/>
  <c r="D64" i="5"/>
  <c r="G489" i="5"/>
  <c r="G126" i="5"/>
  <c r="F65" i="5"/>
  <c r="F254" i="5"/>
  <c r="F439" i="5"/>
  <c r="H244" i="5"/>
  <c r="I302" i="5"/>
  <c r="A325" i="5"/>
  <c r="I490" i="5"/>
  <c r="I557" i="5"/>
  <c r="H344" i="5"/>
  <c r="A520" i="5"/>
  <c r="A255" i="5"/>
  <c r="F161" i="5"/>
  <c r="I141" i="5"/>
  <c r="G305" i="5"/>
  <c r="A344" i="5"/>
  <c r="F334" i="5"/>
  <c r="G204" i="5"/>
  <c r="D79" i="5"/>
  <c r="D494" i="5"/>
  <c r="E250" i="5"/>
  <c r="E149" i="5"/>
  <c r="I101" i="5"/>
  <c r="E395" i="5"/>
  <c r="F404" i="5"/>
  <c r="C547" i="5"/>
  <c r="A90" i="5"/>
  <c r="D114" i="5"/>
  <c r="H250" i="5"/>
  <c r="I537" i="5"/>
  <c r="I304" i="5"/>
  <c r="A161" i="5"/>
  <c r="D147" i="5"/>
  <c r="G350" i="5"/>
  <c r="C489" i="5"/>
  <c r="G355" i="5"/>
  <c r="O149" i="5"/>
  <c r="I341" i="5"/>
  <c r="C199" i="5"/>
  <c r="D475" i="5"/>
  <c r="F377" i="5"/>
  <c r="I151" i="5"/>
  <c r="F274" i="5"/>
  <c r="F75" i="5"/>
  <c r="D199" i="5"/>
  <c r="O430" i="5"/>
  <c r="O86" i="5"/>
  <c r="E224" i="5"/>
  <c r="A245" i="5"/>
  <c r="H240" i="5"/>
  <c r="F524" i="5"/>
  <c r="D70" i="5"/>
  <c r="E425" i="5"/>
  <c r="I475" i="5"/>
  <c r="E204" i="5"/>
  <c r="C310" i="5"/>
  <c r="O186" i="5"/>
  <c r="A159" i="5"/>
  <c r="I45" i="5"/>
  <c r="H284" i="5"/>
  <c r="A55" i="5"/>
  <c r="C239" i="5"/>
  <c r="O87" i="5"/>
  <c r="C339" i="5"/>
  <c r="C535" i="5"/>
  <c r="G41" i="5"/>
  <c r="F167" i="5"/>
  <c r="G12" i="5"/>
  <c r="G5" i="5"/>
  <c r="E29" i="5"/>
  <c r="A166" i="5"/>
  <c r="F319" i="5"/>
  <c r="F97" i="5"/>
  <c r="F211" i="5"/>
  <c r="E105" i="5"/>
  <c r="H90" i="5"/>
  <c r="O471" i="5"/>
  <c r="I79" i="5"/>
  <c r="E520" i="5"/>
  <c r="I130" i="5"/>
  <c r="F174" i="5"/>
  <c r="H190" i="5"/>
  <c r="O154" i="5"/>
  <c r="O190" i="5"/>
  <c r="O479" i="5"/>
  <c r="E555" i="5"/>
  <c r="O419" i="5"/>
  <c r="G239" i="5"/>
  <c r="I429" i="5"/>
  <c r="D86" i="5"/>
  <c r="D390" i="5"/>
  <c r="O411" i="5"/>
  <c r="H141" i="5"/>
  <c r="O134" i="5"/>
  <c r="A556" i="5"/>
  <c r="D212" i="5"/>
  <c r="H136" i="5"/>
  <c r="C129" i="5"/>
  <c r="D62" i="5"/>
  <c r="C21" i="5"/>
  <c r="I62" i="5"/>
  <c r="I554" i="5"/>
  <c r="E411" i="5"/>
  <c r="G404" i="5"/>
  <c r="I180" i="5"/>
  <c r="A61" i="5"/>
  <c r="H455" i="5"/>
  <c r="G179" i="5"/>
  <c r="O189" i="5"/>
  <c r="E379" i="5"/>
  <c r="G31" i="5"/>
  <c r="H84" i="5"/>
  <c r="D89" i="5"/>
  <c r="E384" i="5"/>
  <c r="C302" i="5"/>
  <c r="F491" i="5"/>
  <c r="F549" i="5"/>
  <c r="C340" i="5"/>
  <c r="G379" i="5"/>
  <c r="G44" i="5"/>
  <c r="D547" i="5"/>
  <c r="D15" i="5"/>
  <c r="D245" i="5"/>
  <c r="O195" i="5"/>
  <c r="E166" i="5"/>
  <c r="E151" i="5"/>
  <c r="G449" i="5"/>
  <c r="C374" i="5"/>
  <c r="E270" i="5"/>
  <c r="D520" i="5"/>
  <c r="D471" i="5"/>
  <c r="E392" i="5"/>
  <c r="I319" i="5"/>
  <c r="D211" i="5"/>
  <c r="C216" i="5"/>
  <c r="E484" i="5"/>
  <c r="C305" i="5"/>
  <c r="O130" i="5"/>
  <c r="O132" i="5"/>
  <c r="H309" i="5"/>
  <c r="O319" i="5"/>
  <c r="A370" i="5"/>
  <c r="E546" i="5"/>
  <c r="I342" i="5"/>
  <c r="I249" i="5"/>
  <c r="G87" i="5"/>
  <c r="F300" i="5"/>
  <c r="G306" i="5"/>
  <c r="O315" i="5"/>
  <c r="D101" i="5"/>
  <c r="C169" i="5"/>
  <c r="C299" i="5"/>
  <c r="D391" i="5"/>
  <c r="I71" i="5"/>
  <c r="E87" i="5"/>
  <c r="G536" i="5"/>
  <c r="E359" i="5"/>
  <c r="H239" i="5"/>
  <c r="C157" i="5"/>
  <c r="C17" i="5"/>
  <c r="H205" i="5"/>
  <c r="G475" i="5"/>
  <c r="A310" i="5"/>
  <c r="O306" i="5"/>
  <c r="H104" i="5"/>
  <c r="E375" i="5"/>
  <c r="G425" i="5"/>
  <c r="A555" i="5"/>
  <c r="F9" i="5"/>
  <c r="O300" i="5"/>
  <c r="C220" i="5"/>
  <c r="D222" i="5"/>
  <c r="D274" i="5"/>
  <c r="E75" i="5"/>
  <c r="H199" i="5"/>
  <c r="A151" i="5"/>
  <c r="D135" i="5"/>
  <c r="F324" i="5"/>
  <c r="G27" i="5"/>
  <c r="F411" i="5"/>
  <c r="C315" i="5"/>
  <c r="A134" i="5"/>
  <c r="E40" i="5"/>
  <c r="O145" i="5"/>
  <c r="O96" i="5"/>
  <c r="O555" i="5"/>
  <c r="A24" i="5"/>
  <c r="F125" i="5"/>
  <c r="A224" i="5"/>
  <c r="O344" i="5"/>
  <c r="O364" i="5"/>
  <c r="H82" i="5"/>
  <c r="D205" i="5"/>
  <c r="G185" i="5"/>
  <c r="H95" i="5"/>
  <c r="O556" i="5"/>
  <c r="F424" i="5"/>
  <c r="G416" i="5"/>
  <c r="H269" i="5"/>
  <c r="C251" i="5"/>
  <c r="G375" i="5"/>
  <c r="E219" i="5"/>
  <c r="D164" i="5"/>
  <c r="F175" i="5"/>
  <c r="A484" i="5"/>
  <c r="A84" i="5"/>
  <c r="D110" i="5"/>
  <c r="C149" i="5"/>
  <c r="O480" i="5"/>
  <c r="G502" i="5"/>
  <c r="C514" i="5"/>
  <c r="G16" i="5"/>
  <c r="O389" i="5"/>
  <c r="F394" i="5"/>
  <c r="I440" i="5"/>
  <c r="F159" i="5"/>
  <c r="H100" i="5"/>
  <c r="G284" i="5"/>
  <c r="F410" i="5"/>
  <c r="O524" i="5"/>
  <c r="O454" i="5"/>
  <c r="H124" i="5"/>
  <c r="F120" i="5"/>
  <c r="O85" i="5"/>
  <c r="F330" i="5"/>
  <c r="H491" i="5"/>
  <c r="A404" i="5"/>
  <c r="I264" i="5"/>
  <c r="I200" i="5"/>
  <c r="F142" i="5"/>
  <c r="F535" i="5"/>
  <c r="C41" i="5"/>
  <c r="I389" i="5"/>
  <c r="D351" i="5"/>
  <c r="A147" i="5"/>
  <c r="F474" i="5"/>
  <c r="D180" i="5"/>
  <c r="O61" i="5"/>
  <c r="D455" i="5"/>
  <c r="G257" i="5"/>
  <c r="F241" i="5"/>
  <c r="C416" i="5"/>
  <c r="A220" i="5"/>
  <c r="O82" i="5"/>
  <c r="C470" i="5"/>
  <c r="I396" i="5"/>
  <c r="F66" i="5"/>
  <c r="E114" i="5"/>
  <c r="A250" i="5"/>
  <c r="F554" i="5"/>
  <c r="D9" i="5"/>
  <c r="G499" i="5"/>
  <c r="H259" i="5"/>
  <c r="G492" i="5"/>
  <c r="H105" i="5"/>
  <c r="A142" i="5"/>
  <c r="I19" i="5"/>
  <c r="G52" i="5"/>
  <c r="I165" i="5"/>
  <c r="G361" i="5"/>
  <c r="A225" i="5"/>
  <c r="O27" i="5"/>
  <c r="I64" i="5"/>
  <c r="F454" i="5"/>
  <c r="H126" i="5"/>
  <c r="A409" i="5"/>
  <c r="G86" i="5"/>
  <c r="G186" i="5"/>
  <c r="D154" i="5"/>
  <c r="H39" i="5"/>
  <c r="F416" i="5"/>
  <c r="E412" i="5"/>
  <c r="D305" i="5"/>
  <c r="H249" i="5"/>
  <c r="E275" i="5"/>
  <c r="F260" i="5"/>
  <c r="G60" i="5"/>
  <c r="A5" i="5"/>
  <c r="I370" i="5"/>
  <c r="G39" i="5"/>
  <c r="F224" i="5"/>
  <c r="D314" i="5"/>
  <c r="G212" i="5"/>
  <c r="H261" i="5"/>
  <c r="F17" i="5"/>
  <c r="G91" i="5"/>
  <c r="G349" i="5"/>
  <c r="C294" i="5"/>
  <c r="E502" i="5"/>
  <c r="I127" i="5"/>
  <c r="D316" i="5"/>
  <c r="A421" i="5"/>
  <c r="I195" i="5"/>
  <c r="O64" i="5"/>
  <c r="I250" i="5"/>
  <c r="C380" i="5"/>
  <c r="A379" i="5"/>
  <c r="H44" i="5"/>
  <c r="I474" i="5"/>
  <c r="C545" i="5"/>
  <c r="O489" i="5"/>
  <c r="O355" i="5"/>
  <c r="O317" i="5"/>
  <c r="C490" i="5"/>
  <c r="D300" i="5"/>
  <c r="C99" i="5"/>
  <c r="O94" i="5"/>
  <c r="E300" i="5"/>
  <c r="C150" i="5"/>
  <c r="F280" i="5"/>
  <c r="I40" i="5"/>
  <c r="O49" i="5"/>
  <c r="A149" i="5"/>
  <c r="G359" i="5"/>
  <c r="G15" i="5"/>
  <c r="I536" i="5"/>
  <c r="F215" i="5"/>
  <c r="O137" i="5"/>
  <c r="E17" i="5"/>
  <c r="G89" i="5"/>
  <c r="F349" i="5"/>
  <c r="H92" i="5"/>
  <c r="A137" i="5"/>
  <c r="H50" i="5"/>
  <c r="A420" i="5"/>
  <c r="O334" i="5"/>
  <c r="E362" i="5"/>
  <c r="D304" i="5"/>
  <c r="G534" i="5"/>
  <c r="E82" i="5"/>
  <c r="G85" i="5"/>
  <c r="H151" i="5"/>
  <c r="F172" i="5"/>
  <c r="D187" i="5"/>
  <c r="E167" i="5"/>
  <c r="I395" i="5"/>
  <c r="O285" i="5"/>
  <c r="A17" i="5"/>
  <c r="G205" i="5"/>
  <c r="D81" i="5"/>
  <c r="A204" i="5"/>
  <c r="D377" i="5"/>
  <c r="C320" i="5"/>
  <c r="A185" i="5"/>
  <c r="G34" i="5"/>
  <c r="O279" i="5"/>
  <c r="E9" i="5"/>
  <c r="E310" i="5"/>
  <c r="G320" i="5"/>
  <c r="H479" i="5"/>
  <c r="H529" i="5"/>
  <c r="E285" i="5"/>
  <c r="G160" i="5"/>
  <c r="F430" i="5"/>
  <c r="C74" i="5"/>
  <c r="G495" i="5"/>
  <c r="C94" i="5"/>
  <c r="I404" i="5"/>
  <c r="I254" i="5"/>
  <c r="F301" i="5"/>
  <c r="H40" i="5"/>
  <c r="E464" i="5"/>
  <c r="F130" i="5"/>
  <c r="G309" i="5"/>
  <c r="I330" i="5"/>
  <c r="I492" i="5"/>
  <c r="G152" i="5"/>
  <c r="O299" i="5"/>
  <c r="O391" i="5"/>
  <c r="C71" i="5"/>
  <c r="H514" i="5"/>
  <c r="H415" i="5"/>
  <c r="I66" i="5"/>
  <c r="H61" i="5"/>
  <c r="H146" i="5"/>
  <c r="G344" i="5"/>
  <c r="O330" i="5"/>
  <c r="F455" i="5"/>
  <c r="A279" i="5"/>
  <c r="A184" i="5"/>
  <c r="C151" i="5"/>
  <c r="D384" i="5"/>
  <c r="O167" i="5"/>
  <c r="A140" i="5"/>
  <c r="I556" i="5"/>
  <c r="G92" i="5"/>
  <c r="A362" i="5"/>
  <c r="E475" i="5"/>
  <c r="H17" i="5"/>
  <c r="O264" i="5"/>
  <c r="O104" i="5"/>
  <c r="A126" i="5"/>
  <c r="O340" i="5"/>
  <c r="C196" i="5"/>
  <c r="O90" i="5"/>
  <c r="O502" i="5"/>
  <c r="G252" i="5"/>
  <c r="G124" i="5"/>
  <c r="E101" i="5"/>
  <c r="F85" i="5"/>
  <c r="I414" i="5"/>
  <c r="E491" i="5"/>
  <c r="D549" i="5"/>
  <c r="D380" i="5"/>
  <c r="A342" i="5"/>
  <c r="O557" i="5"/>
  <c r="D21" i="5"/>
  <c r="G415" i="5"/>
  <c r="H389" i="5"/>
  <c r="F340" i="5"/>
  <c r="F379" i="5"/>
  <c r="I436" i="5"/>
  <c r="H384" i="5"/>
  <c r="H256" i="5"/>
  <c r="G17" i="5"/>
  <c r="H91" i="5"/>
  <c r="O349" i="5"/>
  <c r="G4" i="5"/>
  <c r="O314" i="5"/>
  <c r="D82" i="5"/>
  <c r="G392" i="5"/>
  <c r="A187" i="5"/>
  <c r="A66" i="5"/>
  <c r="A395" i="5"/>
  <c r="G365" i="5"/>
  <c r="G455" i="5"/>
  <c r="H300" i="5"/>
  <c r="D439" i="5"/>
  <c r="E530" i="5"/>
  <c r="G159" i="5"/>
  <c r="A100" i="5"/>
  <c r="I284" i="5"/>
  <c r="G131" i="5"/>
  <c r="I524" i="5"/>
  <c r="A76" i="5"/>
  <c r="E64" i="5"/>
  <c r="E537" i="5"/>
  <c r="G414" i="5"/>
  <c r="H554" i="5"/>
  <c r="C280" i="5"/>
  <c r="D294" i="5"/>
  <c r="D399" i="5"/>
  <c r="G222" i="5"/>
  <c r="O135" i="5"/>
  <c r="A240" i="5"/>
  <c r="A202" i="5"/>
  <c r="O325" i="5"/>
  <c r="D264" i="5"/>
  <c r="F385" i="5"/>
  <c r="O370" i="5"/>
  <c r="D160" i="5"/>
  <c r="I324" i="5"/>
  <c r="E141" i="5"/>
  <c r="F341" i="5"/>
  <c r="F96" i="5"/>
  <c r="H87" i="5"/>
  <c r="D206" i="5"/>
  <c r="A152" i="5"/>
  <c r="F265" i="5"/>
  <c r="G474" i="5"/>
  <c r="I51" i="5"/>
  <c r="E489" i="5"/>
  <c r="H156" i="5"/>
  <c r="G421" i="5"/>
  <c r="C35" i="5"/>
  <c r="H211" i="5"/>
  <c r="O54" i="5"/>
  <c r="O171" i="5"/>
  <c r="G554" i="5"/>
  <c r="D284" i="5"/>
  <c r="C229" i="5"/>
  <c r="A46" i="5"/>
  <c r="E430" i="5"/>
  <c r="F144" i="5"/>
  <c r="F495" i="5"/>
  <c r="D134" i="5"/>
  <c r="I221" i="5"/>
  <c r="D167" i="5"/>
  <c r="E496" i="5"/>
  <c r="C436" i="5"/>
  <c r="G219" i="5"/>
  <c r="C9" i="5"/>
  <c r="D499" i="5"/>
  <c r="I320" i="5"/>
  <c r="E492" i="5"/>
  <c r="O216" i="5"/>
  <c r="E152" i="5"/>
  <c r="G90" i="5"/>
  <c r="E185" i="5"/>
  <c r="C252" i="5"/>
  <c r="D219" i="5"/>
  <c r="H377" i="5"/>
  <c r="A45" i="5"/>
  <c r="F389" i="5"/>
  <c r="O537" i="5"/>
  <c r="H500" i="5"/>
  <c r="F44" i="5"/>
  <c r="E147" i="5"/>
  <c r="G274" i="5"/>
  <c r="H480" i="5"/>
  <c r="H285" i="5"/>
  <c r="F171" i="5"/>
  <c r="I164" i="5"/>
  <c r="C114" i="5"/>
  <c r="F425" i="5"/>
  <c r="G471" i="5"/>
  <c r="G251" i="5"/>
  <c r="H174" i="5"/>
  <c r="E195" i="5"/>
  <c r="A211" i="5"/>
  <c r="O260" i="5"/>
  <c r="E119" i="5"/>
  <c r="C140" i="5"/>
  <c r="A105" i="5"/>
  <c r="H26" i="5"/>
  <c r="H79" i="5"/>
  <c r="O142" i="5"/>
  <c r="I112" i="5"/>
  <c r="O161" i="5"/>
  <c r="I111" i="5"/>
  <c r="G62" i="5"/>
  <c r="H94" i="5"/>
  <c r="D260" i="5"/>
  <c r="F89" i="5"/>
  <c r="D126" i="5"/>
  <c r="G340" i="5"/>
  <c r="O369" i="5"/>
  <c r="O9" i="5"/>
  <c r="G156" i="5"/>
  <c r="F195" i="5"/>
  <c r="D46" i="5"/>
  <c r="I376" i="5"/>
  <c r="F501" i="5"/>
  <c r="G29" i="5"/>
  <c r="A162" i="5"/>
  <c r="F489" i="5"/>
  <c r="D480" i="5"/>
  <c r="I295" i="5"/>
  <c r="D52" i="5"/>
  <c r="H369" i="5"/>
  <c r="C30" i="5"/>
  <c r="F87" i="5"/>
  <c r="D170" i="5"/>
  <c r="O519" i="5"/>
  <c r="F536" i="5"/>
  <c r="D130" i="5"/>
  <c r="F139" i="5"/>
  <c r="A257" i="5"/>
  <c r="C20" i="5"/>
  <c r="E210" i="5"/>
  <c r="F82" i="5"/>
  <c r="O376" i="5"/>
  <c r="F420" i="5"/>
  <c r="C166" i="5"/>
  <c r="E374" i="5"/>
  <c r="C502" i="5"/>
  <c r="D146" i="5"/>
  <c r="A115" i="5"/>
  <c r="D127" i="5"/>
  <c r="D477" i="5"/>
  <c r="A206" i="5"/>
  <c r="G75" i="5"/>
  <c r="O194" i="5"/>
  <c r="C420" i="5"/>
  <c r="F436" i="5"/>
  <c r="G549" i="5"/>
  <c r="H390" i="5"/>
  <c r="E49" i="5"/>
  <c r="H19" i="5"/>
  <c r="F229" i="5"/>
  <c r="H411" i="5"/>
  <c r="D319" i="5"/>
  <c r="A416" i="5"/>
  <c r="E360" i="5"/>
  <c r="O417" i="5"/>
  <c r="D287" i="5"/>
  <c r="I316" i="5"/>
  <c r="F84" i="5"/>
  <c r="D306" i="5"/>
  <c r="O212" i="5"/>
  <c r="G69" i="5"/>
  <c r="F27" i="5"/>
  <c r="A132" i="5"/>
  <c r="H315" i="5"/>
  <c r="A127" i="5"/>
  <c r="C476" i="5"/>
  <c r="H520" i="5"/>
  <c r="F275" i="5"/>
  <c r="O261" i="5"/>
  <c r="G155" i="5"/>
  <c r="G74" i="5"/>
  <c r="O416" i="5"/>
  <c r="E304" i="5"/>
  <c r="O290" i="5"/>
  <c r="C147" i="5"/>
  <c r="H60" i="5"/>
  <c r="F5" i="5"/>
  <c r="E86" i="5"/>
  <c r="D220" i="5"/>
  <c r="C492" i="5"/>
  <c r="A351" i="5"/>
  <c r="C14" i="5"/>
  <c r="I162" i="5"/>
  <c r="O120" i="5"/>
  <c r="C279" i="5"/>
  <c r="I530" i="5"/>
  <c r="F235" i="5"/>
  <c r="C189" i="5"/>
  <c r="H380" i="5"/>
  <c r="H417" i="5"/>
  <c r="G112" i="5"/>
  <c r="G147" i="5"/>
  <c r="F112" i="5"/>
  <c r="G175" i="5"/>
  <c r="H145" i="5"/>
  <c r="I89" i="5"/>
  <c r="E11" i="5"/>
  <c r="H101" i="5"/>
  <c r="G250" i="5"/>
  <c r="H24" i="5"/>
  <c r="O310" i="5"/>
  <c r="D379" i="5"/>
  <c r="G364" i="5"/>
  <c r="G174" i="5"/>
  <c r="E287" i="5"/>
  <c r="C480" i="5"/>
  <c r="G436" i="5"/>
  <c r="I256" i="5"/>
  <c r="D24" i="5"/>
  <c r="O500" i="5"/>
  <c r="H399" i="5"/>
  <c r="G477" i="5"/>
  <c r="I384" i="5"/>
  <c r="D374" i="5"/>
  <c r="D99" i="5"/>
  <c r="A249" i="5"/>
  <c r="H289" i="5"/>
  <c r="E399" i="5"/>
  <c r="C160" i="5"/>
  <c r="I299" i="5"/>
  <c r="H171" i="5"/>
  <c r="E344" i="5"/>
  <c r="A29" i="5"/>
  <c r="G324" i="5"/>
  <c r="E154" i="5"/>
  <c r="C162" i="5"/>
  <c r="H412" i="5"/>
  <c r="I306" i="5"/>
  <c r="O105" i="5"/>
  <c r="E286" i="5"/>
  <c r="G240" i="5"/>
  <c r="I365" i="5"/>
  <c r="D77" i="5"/>
  <c r="I81" i="5"/>
  <c r="E389" i="5"/>
  <c r="G519" i="5"/>
  <c r="I371" i="5"/>
  <c r="G154" i="5"/>
  <c r="E514" i="5"/>
  <c r="E197" i="5"/>
  <c r="O109" i="5"/>
  <c r="E109" i="5"/>
  <c r="I41" i="5"/>
  <c r="I439" i="5"/>
  <c r="I167" i="5"/>
  <c r="H362" i="5"/>
  <c r="A275" i="5"/>
  <c r="G500" i="5"/>
  <c r="O534" i="5"/>
  <c r="F286" i="5"/>
  <c r="A489" i="5"/>
  <c r="H129" i="5"/>
  <c r="E345" i="5"/>
  <c r="G199" i="5"/>
  <c r="D257" i="5"/>
  <c r="F186" i="5"/>
  <c r="C170" i="5"/>
  <c r="D420" i="5"/>
  <c r="E71" i="5"/>
  <c r="H14" i="5"/>
  <c r="H162" i="5"/>
  <c r="A120" i="5"/>
  <c r="E279" i="5"/>
  <c r="G330" i="5"/>
  <c r="O84" i="5"/>
  <c r="G529" i="5"/>
  <c r="H546" i="5"/>
  <c r="H41" i="5"/>
  <c r="E91" i="5"/>
  <c r="H110" i="5"/>
  <c r="G161" i="5"/>
  <c r="H20" i="5"/>
  <c r="H64" i="5"/>
  <c r="A20" i="5"/>
  <c r="D204" i="5"/>
  <c r="I196" i="5"/>
  <c r="O51" i="5"/>
  <c r="A199" i="5"/>
  <c r="F110" i="5"/>
  <c r="O12" i="5"/>
  <c r="F16" i="5"/>
  <c r="H420" i="5"/>
  <c r="G187" i="5"/>
  <c r="C51" i="5"/>
  <c r="E415" i="5"/>
  <c r="E70" i="5"/>
  <c r="C75" i="5"/>
  <c r="F417" i="5"/>
  <c r="F209" i="5"/>
  <c r="E140" i="5"/>
  <c r="E77" i="5"/>
  <c r="O520" i="5"/>
  <c r="O35" i="5"/>
  <c r="F547" i="5"/>
  <c r="A490" i="5"/>
  <c r="D341" i="5"/>
  <c r="H364" i="5"/>
  <c r="F179" i="5"/>
  <c r="A364" i="5"/>
  <c r="A440" i="5"/>
  <c r="D491" i="5"/>
  <c r="H35" i="5"/>
  <c r="C60" i="5"/>
  <c r="I374" i="5"/>
  <c r="C84" i="5"/>
  <c r="F315" i="5"/>
  <c r="A412" i="5"/>
  <c r="F320" i="5"/>
  <c r="O309" i="5"/>
  <c r="G216" i="5"/>
  <c r="H557" i="5"/>
  <c r="D149" i="5"/>
  <c r="F157" i="5"/>
  <c r="H31" i="5"/>
  <c r="E189" i="5"/>
  <c r="D285" i="5"/>
  <c r="O229" i="5"/>
  <c r="O44" i="5"/>
  <c r="I547" i="5"/>
  <c r="D350" i="5"/>
  <c r="E169" i="5"/>
  <c r="G22" i="5"/>
  <c r="D339" i="5"/>
  <c r="H311" i="5"/>
  <c r="F256" i="5"/>
  <c r="E394" i="5"/>
  <c r="E135" i="5"/>
  <c r="O490" i="5"/>
  <c r="G104" i="5"/>
  <c r="C234" i="5"/>
  <c r="C171" i="5"/>
  <c r="F54" i="5"/>
  <c r="A449" i="5"/>
  <c r="A324" i="5"/>
  <c r="H439" i="5"/>
  <c r="O464" i="5"/>
  <c r="F359" i="5"/>
  <c r="O375" i="5"/>
  <c r="G546" i="5"/>
  <c r="F555" i="5"/>
  <c r="E12" i="5"/>
  <c r="F194" i="5"/>
  <c r="H121" i="5"/>
  <c r="E306" i="5"/>
  <c r="H45" i="5"/>
  <c r="A494" i="5"/>
  <c r="A131" i="5"/>
  <c r="E234" i="5"/>
  <c r="H375" i="5"/>
  <c r="H475" i="5"/>
  <c r="H391" i="5"/>
  <c r="D396" i="5"/>
  <c r="E202" i="5"/>
  <c r="G501" i="5"/>
  <c r="I417" i="5"/>
  <c r="G480" i="5"/>
  <c r="E494" i="5"/>
  <c r="F376" i="5"/>
  <c r="F15" i="5"/>
  <c r="D39" i="5"/>
  <c r="A326" i="5"/>
  <c r="G130" i="5"/>
  <c r="H86" i="5"/>
  <c r="O101" i="5"/>
  <c r="E330" i="5"/>
  <c r="H16" i="5"/>
  <c r="E92" i="5"/>
  <c r="I377" i="5"/>
  <c r="A309" i="5"/>
  <c r="F145" i="5"/>
  <c r="O25" i="5"/>
  <c r="C141" i="5"/>
  <c r="A376" i="5"/>
  <c r="A144" i="5"/>
  <c r="E376" i="5"/>
  <c r="F494" i="5"/>
  <c r="I157" i="5"/>
  <c r="I202" i="5"/>
  <c r="A190" i="5"/>
  <c r="D301" i="5"/>
  <c r="F50" i="5"/>
  <c r="F464" i="5"/>
  <c r="A114" i="5"/>
  <c r="E557" i="5"/>
  <c r="I155" i="5"/>
  <c r="H160" i="5"/>
  <c r="A99" i="5"/>
  <c r="H97" i="5"/>
  <c r="H241" i="5"/>
  <c r="C301" i="5"/>
  <c r="F270" i="5"/>
  <c r="F199" i="5"/>
  <c r="I96" i="5"/>
  <c r="E257" i="5"/>
  <c r="I519" i="5"/>
  <c r="I4" i="5"/>
  <c r="D234" i="5"/>
  <c r="A287" i="5"/>
  <c r="C399" i="5"/>
  <c r="G142" i="5"/>
  <c r="D535" i="5"/>
  <c r="F41" i="5"/>
  <c r="C202" i="5"/>
  <c r="G196" i="5"/>
  <c r="D342" i="5"/>
  <c r="C112" i="5"/>
  <c r="E547" i="5"/>
  <c r="F31" i="5"/>
  <c r="I169" i="5"/>
  <c r="I156" i="5"/>
  <c r="C471" i="5"/>
  <c r="C379" i="5"/>
  <c r="C290" i="5"/>
  <c r="H69" i="5"/>
  <c r="H137" i="5"/>
  <c r="G132" i="5"/>
  <c r="C254" i="5"/>
  <c r="G394" i="5"/>
  <c r="F479" i="5"/>
  <c r="A119" i="5"/>
  <c r="H524" i="5"/>
  <c r="D411" i="5"/>
  <c r="G80" i="5"/>
  <c r="H154" i="5"/>
  <c r="C394" i="5"/>
  <c r="A69" i="5"/>
  <c r="G119" i="5"/>
  <c r="G19" i="5"/>
  <c r="H21" i="5"/>
  <c r="O342" i="5"/>
  <c r="A112" i="5"/>
  <c r="C544" i="5"/>
  <c r="O164" i="5"/>
  <c r="G244" i="5"/>
  <c r="E216" i="5"/>
  <c r="A214" i="5"/>
  <c r="A35" i="5"/>
  <c r="G491" i="5"/>
  <c r="D270" i="5"/>
  <c r="F520" i="5"/>
  <c r="A514" i="5"/>
  <c r="I362" i="5"/>
  <c r="A480" i="5"/>
  <c r="O239" i="5"/>
  <c r="F61" i="5"/>
  <c r="G96" i="5"/>
  <c r="O170" i="5"/>
  <c r="F475" i="5"/>
  <c r="D299" i="5"/>
  <c r="C179" i="5"/>
  <c r="E121" i="5"/>
  <c r="O289" i="5"/>
  <c r="D345" i="5"/>
  <c r="I115" i="5"/>
  <c r="G76" i="5"/>
  <c r="A377" i="5"/>
  <c r="F121" i="5"/>
  <c r="D36" i="5"/>
  <c r="I260" i="5"/>
  <c r="C46" i="5"/>
  <c r="D209" i="5"/>
  <c r="C54" i="5"/>
  <c r="E449" i="5"/>
  <c r="O324" i="5"/>
  <c r="F137" i="5"/>
  <c r="O474" i="5"/>
  <c r="E15" i="5"/>
  <c r="I134" i="5"/>
  <c r="G50" i="5"/>
  <c r="C212" i="5"/>
  <c r="H52" i="5"/>
  <c r="E260" i="5"/>
  <c r="O499" i="5"/>
  <c r="H172" i="5"/>
  <c r="I174" i="5"/>
  <c r="O214" i="5"/>
  <c r="F314" i="5"/>
  <c r="H175" i="5"/>
  <c r="O470" i="5"/>
  <c r="E319" i="5"/>
  <c r="E377" i="5"/>
  <c r="C225" i="5"/>
  <c r="H345" i="5"/>
  <c r="F440" i="5"/>
  <c r="D395" i="5"/>
  <c r="O39" i="5"/>
  <c r="A180" i="5"/>
  <c r="E259" i="5"/>
  <c r="G194" i="5"/>
  <c r="H189" i="5"/>
  <c r="C494" i="5"/>
  <c r="E125" i="5"/>
  <c r="F259" i="5"/>
  <c r="A39" i="5"/>
  <c r="A219" i="5"/>
  <c r="E519" i="5"/>
  <c r="G530" i="5"/>
  <c r="G289" i="5"/>
  <c r="O496" i="5"/>
  <c r="A136" i="5"/>
  <c r="E139" i="5"/>
  <c r="A270" i="5"/>
  <c r="A396" i="5"/>
  <c r="E295" i="5"/>
  <c r="C131" i="5"/>
  <c r="C185" i="5"/>
  <c r="I454" i="5"/>
  <c r="F34" i="5"/>
  <c r="I219" i="5"/>
  <c r="H9" i="5"/>
  <c r="D330" i="5"/>
  <c r="F225" i="5"/>
  <c r="D189" i="5"/>
  <c r="O196" i="5"/>
  <c r="D139" i="5"/>
  <c r="E256" i="5"/>
  <c r="H144" i="5"/>
  <c r="C341" i="5"/>
  <c r="C549" i="5"/>
  <c r="G380" i="5"/>
  <c r="F342" i="5"/>
  <c r="C345" i="5"/>
  <c r="E85" i="5"/>
  <c r="O41" i="5"/>
  <c r="O24" i="5"/>
  <c r="I257" i="5"/>
  <c r="H519" i="5"/>
  <c r="F344" i="5"/>
  <c r="C534" i="5"/>
  <c r="O92" i="5"/>
  <c r="E249" i="5"/>
  <c r="E396" i="5"/>
  <c r="A359" i="5"/>
  <c r="H251" i="5"/>
  <c r="O166" i="5"/>
  <c r="F99" i="5"/>
  <c r="A290" i="5"/>
  <c r="G287" i="5"/>
  <c r="I469" i="5"/>
  <c r="H492" i="5"/>
  <c r="I55" i="5"/>
  <c r="D174" i="5"/>
  <c r="I145" i="5"/>
  <c r="E477" i="5"/>
  <c r="A210" i="5"/>
  <c r="O304" i="5"/>
  <c r="A519" i="5"/>
  <c r="G136" i="5"/>
  <c r="O241" i="5"/>
  <c r="A54" i="5"/>
  <c r="H429" i="5"/>
  <c r="I86" i="5"/>
  <c r="I46" i="5"/>
  <c r="D469" i="5"/>
  <c r="C64" i="5"/>
  <c r="F39" i="5"/>
  <c r="I216" i="5"/>
  <c r="I496" i="5"/>
  <c r="A12" i="5"/>
  <c r="H316" i="5"/>
  <c r="C130" i="5"/>
  <c r="G260" i="5"/>
  <c r="O60" i="5"/>
  <c r="I74" i="5"/>
  <c r="H99" i="5"/>
  <c r="I97" i="5"/>
  <c r="D224" i="5"/>
  <c r="H416" i="5"/>
  <c r="D364" i="5"/>
  <c r="G82" i="5"/>
  <c r="I21" i="5"/>
  <c r="A94" i="5"/>
  <c r="D416" i="5"/>
  <c r="H294" i="5"/>
  <c r="O220" i="5"/>
  <c r="C82" i="5"/>
  <c r="C87" i="5"/>
  <c r="E41" i="5"/>
  <c r="H209" i="5"/>
  <c r="O275" i="5"/>
  <c r="D389" i="5"/>
  <c r="E340" i="5"/>
  <c r="C500" i="5"/>
  <c r="E44" i="5"/>
  <c r="F201" i="5"/>
  <c r="E31" i="5"/>
  <c r="H287" i="5"/>
  <c r="E245" i="5"/>
  <c r="F421" i="5"/>
  <c r="I311" i="5"/>
  <c r="O211" i="5"/>
  <c r="E301" i="5"/>
  <c r="I399" i="5"/>
  <c r="C260" i="5"/>
  <c r="F190" i="5"/>
  <c r="H329" i="5"/>
  <c r="A50" i="5"/>
  <c r="H200" i="5"/>
  <c r="H75" i="5"/>
  <c r="E261" i="5"/>
  <c r="H184" i="5"/>
  <c r="A44" i="5"/>
  <c r="A96" i="5"/>
  <c r="D162" i="5"/>
  <c r="E529" i="5"/>
  <c r="C342" i="5"/>
  <c r="H341" i="5"/>
  <c r="F371" i="5"/>
  <c r="E455" i="5"/>
  <c r="G81" i="5"/>
  <c r="I549" i="5"/>
  <c r="G300" i="5"/>
  <c r="D166" i="5"/>
  <c r="G301" i="5"/>
  <c r="I29" i="5"/>
  <c r="H66" i="5"/>
  <c r="D265" i="5"/>
  <c r="C259" i="5"/>
  <c r="F164" i="5"/>
  <c r="F52" i="5"/>
  <c r="A419" i="5"/>
  <c r="A239" i="5"/>
  <c r="F477" i="5"/>
  <c r="H30" i="5"/>
  <c r="E146" i="5"/>
  <c r="O429" i="5"/>
  <c r="A294" i="5"/>
  <c r="O377" i="5"/>
  <c r="G121" i="5"/>
  <c r="E371" i="5"/>
  <c r="C29" i="5"/>
  <c r="C174" i="5"/>
  <c r="A186" i="5"/>
  <c r="A196" i="5"/>
  <c r="I301" i="5"/>
  <c r="E36" i="5"/>
  <c r="D45" i="5"/>
  <c r="O494" i="5"/>
  <c r="C390" i="5"/>
  <c r="C214" i="5"/>
  <c r="C111" i="5"/>
  <c r="I99" i="5"/>
  <c r="I94" i="5"/>
  <c r="A300" i="5"/>
  <c r="H150" i="5"/>
  <c r="D280" i="5"/>
  <c r="H476" i="5"/>
  <c r="O274" i="5"/>
  <c r="A130" i="5"/>
  <c r="H260" i="5"/>
  <c r="A60" i="5"/>
  <c r="O160" i="5"/>
  <c r="C89" i="5"/>
  <c r="H197" i="5"/>
  <c r="O345" i="5"/>
  <c r="I49" i="5"/>
  <c r="D514" i="5"/>
  <c r="G396" i="5"/>
  <c r="O359" i="5"/>
  <c r="O251" i="5"/>
  <c r="I61" i="5"/>
  <c r="A315" i="5"/>
  <c r="D95" i="5"/>
  <c r="A109" i="5"/>
  <c r="E127" i="5"/>
  <c r="D256" i="5"/>
  <c r="I125" i="5"/>
  <c r="O281" i="5"/>
  <c r="A22" i="5"/>
  <c r="F329" i="5"/>
  <c r="D536" i="5"/>
  <c r="H62" i="5"/>
  <c r="A502" i="5"/>
  <c r="C274" i="5"/>
  <c r="F396" i="5"/>
  <c r="I110" i="5"/>
  <c r="A284" i="5"/>
  <c r="I90" i="5"/>
  <c r="O435" i="5"/>
  <c r="A535" i="5"/>
  <c r="E311" i="5"/>
  <c r="I495" i="5"/>
  <c r="O484" i="5"/>
  <c r="A49" i="5"/>
  <c r="C255" i="5"/>
  <c r="F126" i="5"/>
  <c r="H409" i="5"/>
  <c r="A110" i="5"/>
  <c r="C479" i="5"/>
  <c r="D184" i="5"/>
  <c r="G342" i="5"/>
  <c r="F140" i="5"/>
  <c r="I201" i="5"/>
  <c r="D125" i="5"/>
  <c r="A254" i="5"/>
  <c r="I326" i="5"/>
  <c r="O129" i="5"/>
  <c r="F210" i="5"/>
  <c r="H206" i="5"/>
  <c r="D31" i="5"/>
  <c r="E196" i="5"/>
  <c r="D44" i="5"/>
  <c r="F51" i="5"/>
  <c r="O294" i="5"/>
  <c r="I391" i="5"/>
  <c r="A82" i="5"/>
  <c r="I514" i="5"/>
  <c r="F415" i="5"/>
  <c r="C359" i="5"/>
  <c r="E251" i="5"/>
  <c r="D365" i="5"/>
  <c r="E24" i="5"/>
  <c r="I146" i="5"/>
  <c r="D354" i="5"/>
  <c r="D200" i="5"/>
  <c r="H385" i="5"/>
  <c r="D449" i="5"/>
  <c r="E110" i="5"/>
  <c r="A145" i="5"/>
  <c r="C197" i="5"/>
  <c r="I375" i="5"/>
  <c r="D34" i="5"/>
  <c r="H219" i="5"/>
  <c r="F131" i="5"/>
  <c r="I31" i="5"/>
  <c r="D156" i="5"/>
  <c r="I491" i="5"/>
  <c r="C257" i="5"/>
  <c r="E111" i="5"/>
  <c r="F299" i="5"/>
  <c r="E95" i="5"/>
  <c r="G275" i="5"/>
  <c r="E556" i="5"/>
  <c r="O409" i="5"/>
  <c r="G201" i="5"/>
  <c r="O295" i="5"/>
  <c r="I120" i="5"/>
  <c r="I430" i="5"/>
  <c r="G354" i="5"/>
  <c r="H152" i="5"/>
  <c r="A164" i="5"/>
  <c r="D436" i="5"/>
  <c r="D129" i="5"/>
  <c r="O201" i="5"/>
  <c r="F135" i="5"/>
  <c r="I126" i="5"/>
  <c r="H15" i="5"/>
  <c r="F264" i="5"/>
  <c r="H245" i="5"/>
  <c r="H270" i="5"/>
  <c r="E10" i="5"/>
  <c r="D65" i="5"/>
  <c r="D394" i="5"/>
  <c r="O16" i="5"/>
  <c r="D490" i="5"/>
  <c r="E440" i="5"/>
  <c r="E132" i="5"/>
  <c r="D84" i="5"/>
  <c r="I9" i="5"/>
  <c r="I225" i="5"/>
  <c r="D69" i="5"/>
  <c r="C27" i="5"/>
  <c r="I132" i="5"/>
  <c r="E315" i="5"/>
  <c r="E74" i="5"/>
  <c r="G146" i="5"/>
  <c r="I76" i="5"/>
  <c r="G115" i="5"/>
  <c r="E409" i="5"/>
  <c r="I186" i="5"/>
  <c r="O159" i="5"/>
  <c r="F29" i="5"/>
  <c r="H494" i="5"/>
  <c r="E131" i="5"/>
  <c r="I185" i="5"/>
  <c r="C496" i="5"/>
  <c r="D124" i="5"/>
  <c r="F255" i="5"/>
  <c r="O36" i="5"/>
  <c r="F104" i="5"/>
  <c r="E524" i="5"/>
  <c r="E174" i="5"/>
  <c r="I44" i="5"/>
  <c r="H547" i="5"/>
  <c r="I350" i="5"/>
  <c r="O169" i="5"/>
  <c r="A156" i="5"/>
  <c r="I390" i="5"/>
  <c r="G299" i="5"/>
  <c r="O95" i="5"/>
  <c r="D554" i="5"/>
  <c r="C314" i="5"/>
  <c r="E480" i="5"/>
  <c r="I87" i="5"/>
  <c r="E30" i="5"/>
  <c r="I555" i="5"/>
  <c r="C146" i="5"/>
  <c r="C186" i="5"/>
  <c r="F360" i="5"/>
  <c r="F21" i="5"/>
  <c r="O17" i="5"/>
  <c r="O254" i="5"/>
  <c r="F309" i="5"/>
  <c r="D425" i="5"/>
  <c r="C65" i="5"/>
  <c r="A85" i="5"/>
  <c r="G369" i="5"/>
  <c r="C154" i="5"/>
  <c r="E200" i="5"/>
  <c r="O184" i="5"/>
  <c r="G360" i="5"/>
  <c r="D60" i="5"/>
  <c r="E26" i="5"/>
  <c r="G412" i="5"/>
  <c r="I152" i="5"/>
  <c r="E439" i="5"/>
  <c r="E120" i="5"/>
  <c r="A299" i="5"/>
  <c r="E145" i="5"/>
  <c r="C455" i="5"/>
  <c r="A499" i="5"/>
  <c r="H379" i="5"/>
  <c r="G479" i="5"/>
  <c r="E299" i="5"/>
  <c r="O156" i="5"/>
  <c r="I60" i="5"/>
  <c r="E229" i="5"/>
  <c r="H340" i="5"/>
  <c r="C265" i="5"/>
  <c r="C475" i="5"/>
  <c r="I80" i="5"/>
  <c r="I206" i="5"/>
  <c r="E126" i="5"/>
  <c r="A410" i="5"/>
  <c r="I235" i="5"/>
  <c r="D404" i="5"/>
  <c r="D120" i="5"/>
  <c r="C306" i="5"/>
  <c r="C206" i="5"/>
  <c r="I104" i="5"/>
  <c r="A501" i="5"/>
  <c r="H10" i="5"/>
  <c r="G24" i="5"/>
  <c r="F162" i="5"/>
  <c r="G224" i="5"/>
  <c r="G190" i="5"/>
  <c r="H371" i="5"/>
  <c r="D545" i="5"/>
  <c r="I294" i="5"/>
  <c r="G302" i="5"/>
  <c r="I500" i="5"/>
  <c r="E222" i="5"/>
  <c r="D197" i="5"/>
  <c r="F187" i="5"/>
  <c r="G40" i="5"/>
  <c r="H225" i="5"/>
  <c r="I129" i="5"/>
  <c r="O225" i="5"/>
  <c r="E416" i="5"/>
  <c r="F251" i="5"/>
  <c r="E342" i="5"/>
  <c r="D501" i="5"/>
  <c r="E334" i="5"/>
  <c r="F287" i="5"/>
  <c r="D326" i="5"/>
  <c r="I364" i="5"/>
  <c r="C249" i="5"/>
  <c r="O150" i="5"/>
  <c r="H134" i="5"/>
  <c r="D476" i="5"/>
  <c r="F212" i="5"/>
  <c r="F35" i="5"/>
  <c r="O199" i="5"/>
  <c r="C430" i="5"/>
  <c r="O74" i="5"/>
  <c r="E495" i="5"/>
  <c r="F390" i="5"/>
  <c r="O119" i="5"/>
  <c r="O127" i="5"/>
  <c r="I339" i="5"/>
  <c r="A65" i="5"/>
  <c r="A455" i="5"/>
  <c r="O97" i="5"/>
  <c r="A269" i="5"/>
  <c r="E420" i="5"/>
  <c r="H157" i="5"/>
  <c r="C124" i="5"/>
  <c r="H421" i="5"/>
  <c r="G384" i="5"/>
  <c r="E302" i="5"/>
  <c r="D225" i="5"/>
  <c r="I419" i="5"/>
  <c r="F216" i="5"/>
  <c r="O351" i="5"/>
  <c r="H140" i="5"/>
  <c r="I147" i="5"/>
  <c r="D484" i="5"/>
  <c r="A361" i="5"/>
  <c r="C22" i="5"/>
  <c r="H220" i="5"/>
  <c r="O174" i="5"/>
  <c r="F361" i="5"/>
  <c r="I529" i="5"/>
  <c r="I34" i="5"/>
  <c r="I65" i="5"/>
  <c r="F170" i="5"/>
  <c r="G9" i="5"/>
  <c r="A340" i="5"/>
  <c r="D4" i="5"/>
  <c r="C105" i="5"/>
  <c r="F14" i="5"/>
  <c r="F362" i="5"/>
  <c r="A454" i="5"/>
  <c r="D10" i="5"/>
  <c r="C145" i="5"/>
  <c r="I222" i="5"/>
  <c r="H202" i="5"/>
  <c r="G395" i="5"/>
  <c r="D255" i="5"/>
  <c r="H54" i="5"/>
  <c r="A155" i="5"/>
  <c r="O131" i="5"/>
  <c r="O395" i="5"/>
  <c r="F355" i="5"/>
  <c r="E62" i="5"/>
  <c r="F244" i="5"/>
  <c r="F471" i="5"/>
  <c r="C224" i="5"/>
  <c r="D492" i="5"/>
  <c r="C300" i="5"/>
  <c r="O421" i="5"/>
  <c r="A491" i="5"/>
  <c r="C501" i="5"/>
  <c r="A40" i="5"/>
  <c r="D472" i="5"/>
  <c r="C289" i="5"/>
  <c r="O26" i="5"/>
  <c r="O205" i="5"/>
  <c r="C354" i="5"/>
  <c r="C34" i="5"/>
  <c r="A19" i="5"/>
  <c r="C125" i="5"/>
  <c r="D259" i="5"/>
  <c r="I210" i="5"/>
  <c r="A71" i="5"/>
  <c r="E410" i="5"/>
  <c r="G245" i="5"/>
  <c r="H71" i="5"/>
  <c r="A355" i="5"/>
  <c r="O15" i="5"/>
  <c r="H109" i="5"/>
  <c r="A252" i="5"/>
  <c r="A476" i="5"/>
  <c r="F40" i="5"/>
  <c r="I344" i="5"/>
  <c r="C109" i="5"/>
  <c r="O80" i="5"/>
  <c r="H130" i="5"/>
  <c r="A30" i="5"/>
  <c r="A75" i="5"/>
  <c r="C370" i="5"/>
  <c r="E499" i="5"/>
  <c r="G494" i="5"/>
  <c r="E187" i="5"/>
  <c r="G180" i="5"/>
  <c r="E274" i="5"/>
  <c r="A384" i="5"/>
  <c r="C414" i="5"/>
  <c r="O491" i="5"/>
  <c r="D419" i="5"/>
  <c r="C350" i="5"/>
  <c r="C536" i="5"/>
  <c r="F325" i="5"/>
  <c r="A414" i="5"/>
  <c r="A424" i="5"/>
  <c r="F409" i="5"/>
  <c r="E500" i="5"/>
  <c r="G391" i="5"/>
  <c r="C152" i="5"/>
  <c r="C344" i="5"/>
  <c r="I204" i="5"/>
  <c r="H419" i="5"/>
  <c r="D474" i="5"/>
  <c r="F492" i="5"/>
  <c r="C12" i="5"/>
  <c r="F4" i="5"/>
  <c r="I394" i="5"/>
  <c r="O269" i="5"/>
  <c r="A306" i="5"/>
  <c r="A547" i="5"/>
  <c r="I464" i="5"/>
  <c r="F289" i="5"/>
  <c r="G520" i="5"/>
  <c r="D61" i="5"/>
  <c r="E51" i="5"/>
  <c r="I22" i="5"/>
  <c r="E414" i="5"/>
  <c r="D144" i="5"/>
  <c r="H471" i="5"/>
  <c r="A171" i="5"/>
  <c r="O157" i="5"/>
  <c r="C474" i="5"/>
  <c r="F370" i="5"/>
  <c r="E104" i="5"/>
  <c r="F392" i="5"/>
  <c r="C355" i="5"/>
  <c r="O311" i="5"/>
  <c r="G417" i="5"/>
  <c r="H119" i="5"/>
  <c r="A301" i="5"/>
  <c r="I75" i="5"/>
  <c r="I241" i="5"/>
  <c r="I425" i="5"/>
  <c r="H326" i="5"/>
  <c r="H36" i="5"/>
  <c r="E61" i="5"/>
  <c r="E99" i="5"/>
  <c r="F26" i="5"/>
  <c r="E52" i="5"/>
  <c r="F30" i="5"/>
  <c r="E255" i="5"/>
  <c r="I187" i="5"/>
  <c r="D496" i="5"/>
  <c r="G51" i="5"/>
  <c r="C287" i="5"/>
  <c r="F25" i="5"/>
  <c r="E421" i="5"/>
  <c r="A79" i="5"/>
  <c r="E19" i="5"/>
  <c r="O250" i="5"/>
  <c r="G135" i="5"/>
  <c r="C369" i="5"/>
  <c r="I265" i="5"/>
  <c r="I290" i="5"/>
  <c r="I124" i="5"/>
  <c r="D376" i="5"/>
  <c r="O320" i="5"/>
  <c r="F490" i="5"/>
  <c r="O440" i="5"/>
  <c r="E404" i="5"/>
  <c r="C15" i="5"/>
  <c r="C449" i="5"/>
  <c r="H257" i="5"/>
  <c r="C376" i="5"/>
  <c r="C76" i="5"/>
  <c r="H499" i="5"/>
  <c r="I259" i="5"/>
  <c r="O492" i="5"/>
  <c r="D109" i="5"/>
  <c r="D104" i="5"/>
  <c r="C215" i="5"/>
  <c r="G234" i="5"/>
  <c r="A375" i="5"/>
  <c r="H34" i="5"/>
  <c r="C101" i="5"/>
  <c r="D172" i="5"/>
  <c r="D66" i="5"/>
  <c r="A157" i="5"/>
  <c r="D529" i="5"/>
  <c r="O112" i="5"/>
  <c r="F147" i="5"/>
  <c r="E14" i="5"/>
  <c r="F279" i="5"/>
  <c r="G129" i="5"/>
  <c r="G537" i="5"/>
  <c r="A536" i="5"/>
  <c r="O390" i="5"/>
  <c r="E370" i="5"/>
  <c r="F185" i="5"/>
  <c r="H392" i="5"/>
  <c r="O152" i="5"/>
  <c r="A197" i="5"/>
  <c r="H304" i="5"/>
  <c r="E364" i="5"/>
  <c r="E211" i="5"/>
  <c r="C419" i="5"/>
  <c r="A234" i="5"/>
  <c r="D320" i="5"/>
  <c r="E536" i="5"/>
  <c r="A330" i="5"/>
  <c r="C69" i="5"/>
  <c r="C194" i="5"/>
  <c r="D502" i="5"/>
  <c r="G545" i="5"/>
  <c r="H324" i="5"/>
  <c r="D464" i="5"/>
  <c r="I275" i="5"/>
  <c r="G261" i="5"/>
  <c r="D155" i="5"/>
  <c r="H449" i="5"/>
  <c r="D495" i="5"/>
  <c r="A390" i="5"/>
  <c r="A241" i="5"/>
  <c r="C190" i="5"/>
  <c r="I412" i="5"/>
  <c r="D92" i="5"/>
  <c r="E16" i="5"/>
  <c r="C137" i="5"/>
  <c r="I15" i="5"/>
  <c r="C4" i="5"/>
  <c r="F364" i="5"/>
  <c r="A92" i="5"/>
  <c r="F514" i="5"/>
  <c r="H235" i="5"/>
  <c r="F380" i="5"/>
  <c r="O79" i="5"/>
  <c r="H549" i="5"/>
  <c r="O501" i="5"/>
  <c r="D417" i="5"/>
  <c r="D112" i="5"/>
  <c r="I229" i="5"/>
  <c r="H484" i="5"/>
  <c r="G169" i="5"/>
  <c r="E25" i="5"/>
  <c r="O339" i="5"/>
  <c r="A195" i="5"/>
  <c r="D334" i="5"/>
  <c r="I280" i="5"/>
  <c r="G339" i="5"/>
  <c r="G385" i="5"/>
  <c r="D150" i="5"/>
  <c r="G280" i="5"/>
  <c r="I476" i="5"/>
  <c r="G304" i="5"/>
  <c r="F354" i="5"/>
  <c r="E60" i="5"/>
  <c r="C172" i="5"/>
  <c r="E294" i="5"/>
  <c r="C62" i="5"/>
  <c r="G54" i="5"/>
  <c r="D175" i="5"/>
  <c r="C439" i="5"/>
  <c r="G464" i="5"/>
  <c r="A261" i="5"/>
  <c r="F11" i="5"/>
  <c r="G109" i="5"/>
  <c r="E180" i="5"/>
  <c r="G524" i="5"/>
  <c r="O415" i="5"/>
  <c r="O124" i="5"/>
  <c r="H310" i="5"/>
  <c r="E369" i="5"/>
  <c r="H534" i="5"/>
  <c r="D41" i="5"/>
  <c r="A15" i="5"/>
  <c r="C409" i="5"/>
  <c r="I211" i="5"/>
  <c r="I251" i="5"/>
  <c r="E365" i="5"/>
  <c r="I24" i="5"/>
  <c r="A91" i="5"/>
  <c r="H224" i="5"/>
  <c r="D214" i="5"/>
  <c r="H179" i="5"/>
  <c r="A95" i="5"/>
  <c r="O172" i="5"/>
  <c r="I109" i="5"/>
  <c r="G286" i="5"/>
  <c r="I121" i="5"/>
  <c r="O45" i="5"/>
  <c r="G264" i="5"/>
  <c r="C371" i="5"/>
  <c r="H29" i="5"/>
  <c r="A104" i="5"/>
  <c r="D137" i="5"/>
  <c r="I420" i="5"/>
  <c r="C92" i="5"/>
  <c r="E324" i="5"/>
  <c r="E137" i="5"/>
  <c r="H404" i="5"/>
  <c r="G254" i="5"/>
  <c r="O439" i="5"/>
  <c r="G435" i="5"/>
  <c r="O399" i="5"/>
  <c r="C52" i="5"/>
  <c r="A557" i="5"/>
  <c r="G317" i="5"/>
  <c r="H74" i="5"/>
  <c r="C495" i="5"/>
  <c r="O477" i="5"/>
  <c r="E170" i="5"/>
  <c r="F205" i="5"/>
  <c r="O392" i="5"/>
  <c r="I415" i="5"/>
  <c r="A281" i="5"/>
  <c r="C77" i="5"/>
  <c r="E5" i="5"/>
  <c r="E84" i="5"/>
  <c r="A169" i="5"/>
  <c r="G256" i="5"/>
  <c r="O175" i="5"/>
  <c r="A86" i="5"/>
  <c r="G241" i="5"/>
  <c r="D412" i="5"/>
  <c r="A174" i="5"/>
  <c r="C524" i="5"/>
  <c r="E124" i="5"/>
  <c r="I489" i="5"/>
  <c r="H5" i="5"/>
  <c r="G472" i="5"/>
  <c r="F269" i="5"/>
  <c r="F76" i="5"/>
  <c r="C364" i="5"/>
  <c r="F261" i="5"/>
  <c r="A354" i="5"/>
  <c r="F134" i="5"/>
  <c r="H167" i="5"/>
  <c r="E501" i="5"/>
  <c r="D179" i="5"/>
  <c r="A286" i="5"/>
  <c r="I252" i="5"/>
  <c r="O436" i="5"/>
  <c r="E544" i="5"/>
  <c r="C115" i="5"/>
  <c r="F310" i="5"/>
  <c r="E186" i="5"/>
  <c r="F36" i="5"/>
  <c r="F196" i="5"/>
  <c r="I351" i="5"/>
  <c r="D90" i="5"/>
  <c r="F502" i="5"/>
  <c r="H59" i="5"/>
  <c r="C80" i="5"/>
  <c r="D50" i="5"/>
  <c r="I199" i="5"/>
  <c r="I140" i="5"/>
  <c r="A201" i="5"/>
  <c r="F484" i="5"/>
  <c r="O29" i="5"/>
  <c r="A295" i="5"/>
  <c r="G14" i="5"/>
  <c r="O4" i="5"/>
  <c r="G314" i="5"/>
  <c r="I92" i="5"/>
  <c r="D392" i="5"/>
  <c r="F136" i="5"/>
  <c r="H281" i="5"/>
  <c r="G77" i="5"/>
  <c r="I166" i="5"/>
  <c r="H424" i="5"/>
  <c r="O91" i="5"/>
  <c r="D244" i="5"/>
  <c r="G399" i="5"/>
  <c r="A334" i="5"/>
  <c r="C135" i="5"/>
  <c r="G111" i="5"/>
  <c r="E215" i="5"/>
  <c r="F234" i="5"/>
  <c r="C325" i="5"/>
  <c r="C425" i="5"/>
  <c r="H555" i="5"/>
  <c r="A302" i="5"/>
  <c r="O270" i="5"/>
  <c r="A417" i="5"/>
  <c r="F499" i="5"/>
  <c r="I279" i="5"/>
  <c r="I449" i="5"/>
  <c r="D489" i="5"/>
  <c r="E390" i="5"/>
  <c r="E134" i="5"/>
  <c r="F111" i="5"/>
  <c r="O222" i="5"/>
  <c r="G555" i="5"/>
  <c r="G65" i="5"/>
  <c r="C329" i="5"/>
  <c r="H320" i="5"/>
  <c r="H155" i="5"/>
  <c r="O5" i="5"/>
  <c r="C86" i="5"/>
  <c r="I59" i="5"/>
  <c r="C411" i="5"/>
  <c r="O141" i="5"/>
  <c r="F534" i="5"/>
  <c r="F92" i="5"/>
  <c r="E221" i="5"/>
  <c r="D415" i="5"/>
  <c r="A529" i="5"/>
  <c r="I50" i="5"/>
  <c r="C136" i="5"/>
  <c r="F257" i="5"/>
  <c r="F470" i="5"/>
  <c r="H536" i="5"/>
  <c r="O529" i="5"/>
  <c r="G410" i="5"/>
  <c r="D14" i="5"/>
  <c r="I245" i="5"/>
  <c r="F480" i="5"/>
  <c r="G210" i="5"/>
  <c r="G206" i="5"/>
  <c r="O31" i="5"/>
  <c r="I84" i="5"/>
  <c r="F165" i="5"/>
  <c r="I142" i="5"/>
  <c r="C311" i="5"/>
  <c r="H334" i="5"/>
  <c r="C222" i="5"/>
  <c r="C209" i="5"/>
  <c r="F369" i="5"/>
  <c r="E144" i="5"/>
  <c r="D27" i="5"/>
  <c r="E112" i="5"/>
  <c r="O200" i="5"/>
  <c r="A52" i="5"/>
  <c r="C557" i="5"/>
  <c r="F317" i="5"/>
  <c r="E171" i="5"/>
  <c r="O70" i="5"/>
  <c r="F156" i="5"/>
  <c r="A311" i="5"/>
  <c r="D440" i="5"/>
  <c r="E355" i="5"/>
  <c r="G11" i="5"/>
  <c r="O547" i="5"/>
  <c r="G290" i="5"/>
  <c r="I546" i="5"/>
  <c r="E314" i="5"/>
  <c r="O221" i="5"/>
  <c r="D196" i="5"/>
  <c r="H254" i="5"/>
  <c r="C97" i="5"/>
  <c r="D544" i="5"/>
  <c r="H187" i="5"/>
  <c r="E155" i="5"/>
  <c r="O404" i="5"/>
  <c r="G125" i="5"/>
  <c r="A264" i="5"/>
  <c r="C256" i="5"/>
  <c r="F70" i="5"/>
  <c r="E205" i="5"/>
  <c r="E354" i="5"/>
  <c r="H299" i="5"/>
  <c r="A469" i="5"/>
  <c r="G95" i="5"/>
  <c r="A87" i="5"/>
  <c r="D105" i="5"/>
  <c r="C286" i="5"/>
  <c r="I240" i="5"/>
  <c r="E289" i="5"/>
  <c r="C44" i="5"/>
  <c r="D454" i="5"/>
  <c r="C120" i="5"/>
  <c r="F71" i="5"/>
  <c r="H215" i="5"/>
  <c r="G197" i="5"/>
  <c r="D375" i="5"/>
  <c r="D275" i="5"/>
  <c r="I11" i="5"/>
  <c r="D17" i="5"/>
  <c r="A141" i="5"/>
  <c r="E329" i="5"/>
  <c r="H556" i="5"/>
  <c r="F200" i="5"/>
  <c r="D75" i="5"/>
  <c r="C385" i="5"/>
  <c r="H317" i="5"/>
  <c r="I160" i="5"/>
  <c r="E69" i="5"/>
  <c r="D59" i="5"/>
  <c r="E269" i="5"/>
  <c r="H115" i="5"/>
  <c r="E20" i="5"/>
  <c r="C55" i="5"/>
  <c r="A544" i="5"/>
  <c r="H11" i="5"/>
  <c r="F285" i="5"/>
  <c r="F24" i="5"/>
  <c r="I91" i="5"/>
  <c r="I224" i="5"/>
  <c r="F60" i="5"/>
  <c r="C24" i="5"/>
  <c r="C349" i="5"/>
  <c r="O475" i="5"/>
  <c r="H180" i="5"/>
  <c r="I411" i="5"/>
  <c r="D202" i="5"/>
  <c r="I359" i="5"/>
  <c r="F160" i="5"/>
  <c r="E351" i="5"/>
  <c r="E380" i="5"/>
  <c r="G420" i="5"/>
  <c r="O536" i="5"/>
  <c r="E472" i="5"/>
  <c r="I189" i="5"/>
  <c r="C317" i="5"/>
  <c r="O234" i="5"/>
  <c r="C270" i="5"/>
  <c r="I159" i="5"/>
  <c r="O111" i="5"/>
  <c r="D555" i="5"/>
  <c r="D279" i="5"/>
  <c r="H330" i="5"/>
  <c r="E235" i="5"/>
  <c r="A189" i="5"/>
  <c r="O100" i="5"/>
  <c r="F351" i="5"/>
  <c r="G295" i="5"/>
  <c r="D201" i="5"/>
  <c r="G164" i="5"/>
  <c r="D361" i="5"/>
  <c r="C165" i="5"/>
  <c r="E136" i="5"/>
  <c r="D430" i="5"/>
  <c r="A495" i="5"/>
  <c r="F545" i="5"/>
  <c r="H169" i="5"/>
  <c r="O22" i="5"/>
  <c r="G149" i="5"/>
  <c r="G165" i="5"/>
  <c r="E341" i="5"/>
  <c r="E94" i="5"/>
  <c r="E470" i="5"/>
  <c r="C396" i="5"/>
  <c r="D359" i="5"/>
  <c r="D251" i="5"/>
  <c r="O46" i="5"/>
  <c r="D424" i="5"/>
  <c r="F91" i="5"/>
  <c r="H354" i="5"/>
  <c r="F294" i="5"/>
  <c r="H469" i="5"/>
  <c r="D121" i="5"/>
  <c r="G97" i="5"/>
  <c r="A80" i="5"/>
  <c r="O50" i="5"/>
  <c r="F252" i="5"/>
  <c r="E436" i="5"/>
  <c r="G544" i="5"/>
  <c r="F115" i="5"/>
  <c r="I499" i="5"/>
  <c r="C110" i="5"/>
  <c r="O414" i="5"/>
  <c r="H394" i="5"/>
  <c r="H170" i="5"/>
  <c r="D54" i="5"/>
  <c r="A349" i="5"/>
  <c r="I380" i="5"/>
  <c r="G469" i="5"/>
  <c r="G171" i="5"/>
  <c r="O151" i="5"/>
  <c r="E284" i="5"/>
  <c r="I502" i="5"/>
  <c r="D97" i="5"/>
  <c r="D289" i="5"/>
  <c r="C316" i="5"/>
  <c r="F166" i="5"/>
  <c r="I289" i="5"/>
  <c r="A534" i="5"/>
  <c r="G59" i="5"/>
  <c r="I25" i="5"/>
  <c r="I471" i="5"/>
  <c r="A34" i="5"/>
  <c r="C351" i="5"/>
  <c r="D286" i="5"/>
  <c r="F399" i="5"/>
  <c r="D311" i="5"/>
  <c r="C334" i="5"/>
  <c r="A394" i="5"/>
  <c r="H537" i="5"/>
  <c r="A369" i="5"/>
  <c r="D360" i="5"/>
  <c r="H132" i="5"/>
  <c r="H80" i="5"/>
  <c r="G127" i="5"/>
  <c r="E476" i="5"/>
  <c r="D100" i="5"/>
  <c r="I410" i="5"/>
  <c r="G454" i="5"/>
  <c r="G141" i="5"/>
  <c r="C134" i="5"/>
  <c r="G556" i="5"/>
  <c r="C464" i="5"/>
  <c r="E175" i="5"/>
  <c r="G362" i="5"/>
  <c r="G134" i="5"/>
  <c r="C36" i="5"/>
  <c r="E45" i="5"/>
  <c r="I494" i="5"/>
  <c r="H131" i="5"/>
  <c r="A524" i="5"/>
  <c r="C375" i="5"/>
  <c r="A436" i="5"/>
  <c r="G255" i="5"/>
  <c r="D115" i="5"/>
  <c r="A530" i="5"/>
  <c r="C491" i="5"/>
  <c r="H436" i="5"/>
  <c r="F204" i="5"/>
  <c r="D186" i="5"/>
  <c r="A51" i="5"/>
  <c r="I287" i="5"/>
  <c r="A25" i="5"/>
  <c r="C421" i="5"/>
  <c r="E535" i="5"/>
  <c r="H65" i="5"/>
  <c r="A319" i="5"/>
  <c r="F472" i="5"/>
  <c r="I477" i="5"/>
  <c r="C440" i="5"/>
  <c r="I82" i="5"/>
  <c r="H120" i="5"/>
  <c r="C275" i="5"/>
  <c r="G476" i="5"/>
  <c r="F365" i="5"/>
  <c r="O40" i="5"/>
  <c r="E159" i="5"/>
  <c r="F519" i="5"/>
  <c r="G25" i="5"/>
  <c r="F146" i="5"/>
  <c r="F476" i="5"/>
  <c r="E240" i="5"/>
  <c r="E22" i="5"/>
  <c r="H201" i="5"/>
  <c r="O10" i="5"/>
  <c r="F132" i="5"/>
  <c r="A545" i="5"/>
  <c r="I184" i="5"/>
  <c r="O554" i="5"/>
  <c r="E316" i="5"/>
  <c r="O144" i="5"/>
  <c r="F429" i="5"/>
  <c r="A260" i="5"/>
  <c r="F90" i="5"/>
  <c r="A175" i="5"/>
  <c r="D26" i="5"/>
  <c r="F391" i="5"/>
  <c r="D369" i="5"/>
  <c r="F345" i="5"/>
  <c r="I209" i="5"/>
  <c r="I85" i="5"/>
  <c r="F155" i="5"/>
  <c r="C454" i="5"/>
  <c r="D310" i="5"/>
  <c r="D161" i="5"/>
  <c r="A89" i="5"/>
  <c r="O425" i="5"/>
  <c r="E21" i="5"/>
  <c r="G370" i="5"/>
  <c r="A464" i="5"/>
  <c r="A305" i="5"/>
  <c r="E212" i="5"/>
  <c r="F114" i="5"/>
  <c r="A385" i="5"/>
  <c r="H430" i="5"/>
  <c r="C16" i="5"/>
  <c r="O374" i="5"/>
  <c r="H27" i="5"/>
  <c r="C119" i="5"/>
  <c r="I150" i="5"/>
  <c r="G329" i="5"/>
  <c r="I305" i="5"/>
  <c r="C537" i="5"/>
  <c r="C161" i="5"/>
  <c r="F350" i="5"/>
  <c r="I416" i="5"/>
  <c r="I534" i="5"/>
  <c r="F305" i="5"/>
  <c r="C392" i="5"/>
  <c r="O259" i="5"/>
  <c r="F100" i="5"/>
  <c r="I310" i="5"/>
  <c r="G419" i="5"/>
  <c r="F184" i="5"/>
  <c r="H139" i="5"/>
  <c r="G140" i="5"/>
  <c r="O185" i="5"/>
  <c r="D252" i="5"/>
  <c r="C361" i="5"/>
  <c r="E165" i="5"/>
  <c r="O384" i="5"/>
  <c r="O535" i="5"/>
  <c r="E214" i="5"/>
  <c r="G55" i="5"/>
  <c r="O14" i="5"/>
  <c r="G319" i="5"/>
  <c r="E325" i="5"/>
  <c r="F10" i="5"/>
  <c r="E96" i="5"/>
  <c r="F530" i="5"/>
  <c r="G202" i="5"/>
  <c r="O224" i="5"/>
  <c r="A36" i="5"/>
  <c r="C201" i="5"/>
  <c r="G221" i="5"/>
  <c r="O197" i="5"/>
  <c r="D421" i="5"/>
  <c r="C285" i="5"/>
  <c r="G341" i="5"/>
  <c r="F469" i="5"/>
  <c r="D22" i="5"/>
  <c r="D49" i="5"/>
  <c r="O256" i="5"/>
  <c r="G10" i="5"/>
  <c r="O302" i="5"/>
  <c r="I255" i="5"/>
  <c r="A439" i="5"/>
  <c r="E129" i="5"/>
  <c r="A205" i="5"/>
  <c r="G334" i="5"/>
  <c r="C39" i="5"/>
  <c r="G259" i="5"/>
  <c r="I137" i="5"/>
  <c r="O71" i="5"/>
  <c r="A265" i="5"/>
  <c r="A14" i="5"/>
  <c r="F22" i="5"/>
  <c r="D325" i="5"/>
  <c r="I345" i="5"/>
  <c r="A475" i="5"/>
  <c r="O204" i="5"/>
  <c r="I179" i="5"/>
  <c r="H454" i="5"/>
  <c r="F79" i="5"/>
  <c r="E424" i="5"/>
  <c r="C377" i="5"/>
  <c r="C417" i="5"/>
  <c r="C391" i="5"/>
  <c r="O284" i="5"/>
  <c r="O287" i="5"/>
  <c r="C167" i="5"/>
  <c r="A350" i="5"/>
  <c r="D96" i="5"/>
  <c r="I172" i="5"/>
  <c r="H229" i="5"/>
  <c r="I274" i="5"/>
  <c r="A150" i="5"/>
  <c r="E252" i="5"/>
  <c r="F306" i="5"/>
  <c r="H474" i="5"/>
  <c r="D249" i="5"/>
  <c r="O365" i="5"/>
  <c r="F149" i="5"/>
  <c r="H46" i="5"/>
  <c r="F12" i="5"/>
  <c r="F449" i="5"/>
  <c r="O30" i="5"/>
  <c r="I349" i="5"/>
  <c r="D534" i="5"/>
  <c r="I52" i="5"/>
  <c r="E419" i="5"/>
  <c r="E184" i="5"/>
  <c r="H342" i="5"/>
  <c r="O140" i="5"/>
  <c r="H470" i="5"/>
  <c r="I234" i="5"/>
  <c r="E142" i="5"/>
  <c r="G46" i="5"/>
  <c r="D12" i="5"/>
  <c r="A537" i="5"/>
  <c r="G294" i="5"/>
  <c r="I100" i="5"/>
  <c r="D546" i="5"/>
  <c r="C91" i="5"/>
  <c r="H302" i="5"/>
  <c r="A360" i="5"/>
  <c r="F95" i="5"/>
  <c r="G170" i="5"/>
  <c r="O59" i="5"/>
  <c r="C100" i="5"/>
  <c r="I39" i="5"/>
  <c r="I20" i="5"/>
  <c r="H440" i="5"/>
  <c r="E305" i="5"/>
  <c r="H472" i="5"/>
  <c r="D556" i="5"/>
  <c r="O77" i="5"/>
  <c r="O219" i="5"/>
  <c r="F250" i="5"/>
  <c r="A139" i="5"/>
  <c r="E206" i="5"/>
  <c r="G374" i="5"/>
  <c r="I360" i="5"/>
  <c r="D290" i="5"/>
  <c r="I70" i="5"/>
  <c r="H185" i="5"/>
  <c r="C469" i="5"/>
  <c r="O280" i="5"/>
  <c r="G66" i="5"/>
  <c r="A554" i="5"/>
  <c r="E160" i="5"/>
  <c r="D142" i="5"/>
  <c r="F557" i="5"/>
  <c r="D74" i="5"/>
  <c r="A256" i="5"/>
  <c r="C155" i="5"/>
  <c r="F435" i="5"/>
  <c r="O126" i="5"/>
  <c r="H55" i="5"/>
  <c r="D194" i="5"/>
  <c r="E39" i="5"/>
  <c r="A124" i="5"/>
  <c r="C261" i="5"/>
  <c r="A345" i="5"/>
  <c r="I329" i="5"/>
  <c r="G99" i="5"/>
  <c r="H435" i="5"/>
  <c r="H149" i="5"/>
  <c r="C195" i="5"/>
  <c r="E65" i="5"/>
  <c r="H222" i="5"/>
  <c r="H501" i="5"/>
  <c r="F500" i="5"/>
  <c r="E161" i="5"/>
  <c r="H290" i="5"/>
  <c r="D51" i="5"/>
  <c r="C264" i="5"/>
  <c r="I355" i="5"/>
  <c r="D55" i="5"/>
  <c r="A215" i="5"/>
  <c r="A26" i="5"/>
  <c r="I315" i="5"/>
  <c r="F127" i="5"/>
  <c r="E435" i="5"/>
  <c r="H212" i="5"/>
  <c r="H305" i="5"/>
  <c r="C415" i="5"/>
  <c r="D169" i="5"/>
  <c r="A492" i="5"/>
  <c r="D29" i="5"/>
  <c r="C104" i="5"/>
  <c r="D215" i="5"/>
  <c r="H477" i="5"/>
  <c r="H70" i="5"/>
  <c r="F546" i="5"/>
  <c r="F544" i="5"/>
  <c r="D76" i="5"/>
  <c r="G409" i="5"/>
  <c r="G235" i="5"/>
  <c r="G345" i="5"/>
  <c r="H214" i="5"/>
  <c r="O121" i="5"/>
  <c r="E350" i="5"/>
  <c r="G84" i="5"/>
  <c r="D165" i="5"/>
  <c r="E225" i="5"/>
  <c r="D16" i="5"/>
  <c r="I520" i="5"/>
  <c r="E190" i="5"/>
  <c r="C324" i="5"/>
  <c r="O249" i="5"/>
  <c r="H221" i="5"/>
  <c r="D435" i="5"/>
  <c r="I205" i="5"/>
  <c r="H85" i="5"/>
  <c r="D235" i="5"/>
  <c r="G249" i="5"/>
  <c r="H395" i="5"/>
  <c r="D371" i="5"/>
  <c r="O55" i="5"/>
  <c r="H360" i="5"/>
  <c r="D131" i="5"/>
  <c r="I472" i="5"/>
  <c r="O110" i="5"/>
  <c r="F59" i="5"/>
  <c r="I435" i="5"/>
  <c r="H370" i="5"/>
  <c r="F124" i="5"/>
  <c r="C404" i="5"/>
  <c r="D317" i="5"/>
  <c r="A160" i="5"/>
  <c r="I69" i="5"/>
  <c r="G390" i="5"/>
  <c r="D132" i="5"/>
  <c r="D315" i="5"/>
  <c r="C412" i="5"/>
  <c r="O305" i="5"/>
  <c r="F316" i="5"/>
  <c r="D136" i="5"/>
  <c r="E309" i="5"/>
  <c r="D355" i="5"/>
  <c r="G114" i="5"/>
  <c r="G137" i="5"/>
  <c r="D221" i="5"/>
  <c r="C319" i="5"/>
  <c r="I281" i="5"/>
  <c r="A472" i="5"/>
  <c r="O252" i="5"/>
  <c r="A165" i="5"/>
  <c r="G557" i="5"/>
  <c r="D140" i="5"/>
  <c r="O147" i="5"/>
  <c r="G484" i="5"/>
  <c r="E162" i="5"/>
  <c r="O89" i="5"/>
  <c r="H279" i="5"/>
  <c r="H195" i="5"/>
  <c r="A64" i="5"/>
  <c r="C250" i="5"/>
  <c r="I340" i="5"/>
  <c r="A500" i="5"/>
  <c r="I16" i="5"/>
  <c r="E265" i="5"/>
  <c r="O215" i="5"/>
  <c r="A274" i="5"/>
  <c r="O75" i="5"/>
  <c r="E385" i="5"/>
  <c r="I470" i="5"/>
  <c r="E549" i="5"/>
  <c r="I354" i="5"/>
  <c r="I300" i="5"/>
  <c r="F326" i="5"/>
  <c r="E46" i="5"/>
  <c r="E264" i="5"/>
  <c r="G281" i="5"/>
  <c r="O449" i="5"/>
  <c r="C59" i="5"/>
  <c r="I161" i="5"/>
  <c r="C184" i="5"/>
  <c r="A471" i="5"/>
  <c r="O21" i="5"/>
  <c r="I325" i="5"/>
  <c r="O62" i="5"/>
  <c r="D111" i="5"/>
  <c r="D91" i="5"/>
  <c r="O265" i="5"/>
  <c r="G20" i="5"/>
  <c r="I361" i="5"/>
  <c r="A146" i="5"/>
  <c r="F20" i="5"/>
  <c r="G30" i="5"/>
  <c r="A170" i="5"/>
  <c r="G429" i="5"/>
  <c r="F214" i="5"/>
  <c r="E220" i="5"/>
  <c r="G71" i="5"/>
  <c r="A470" i="5"/>
  <c r="F109" i="5"/>
  <c r="E66" i="5"/>
  <c r="O472" i="5"/>
  <c r="D157" i="5"/>
  <c r="F295" i="5"/>
  <c r="G26" i="5"/>
  <c r="H544" i="5"/>
  <c r="F556" i="5"/>
  <c r="D240" i="5"/>
  <c r="D524" i="5"/>
  <c r="C70" i="5"/>
  <c r="I35" i="5"/>
  <c r="I77" i="5"/>
  <c r="C424" i="5"/>
  <c r="G150" i="5"/>
  <c r="H280" i="5"/>
  <c r="C435" i="5"/>
  <c r="H274" i="5"/>
  <c r="O341" i="5"/>
  <c r="C211" i="5"/>
  <c r="F151" i="5"/>
  <c r="C144" i="5"/>
  <c r="A374" i="5"/>
  <c r="D94" i="5"/>
  <c r="G411" i="5"/>
  <c r="H204" i="5"/>
  <c r="D71" i="5"/>
  <c r="O362" i="5"/>
  <c r="C429" i="5"/>
  <c r="C180" i="5"/>
  <c r="H166" i="5"/>
  <c r="I424" i="5"/>
  <c r="O257" i="5"/>
  <c r="C241" i="5"/>
  <c r="A380" i="5"/>
  <c r="F412" i="5"/>
  <c r="E97" i="5"/>
  <c r="G215" i="5"/>
  <c r="A244" i="5"/>
  <c r="C309" i="5"/>
  <c r="G209" i="5"/>
  <c r="H4" i="5"/>
  <c r="C235" i="5"/>
  <c r="G100" i="5"/>
  <c r="A435" i="5"/>
  <c r="G315" i="5"/>
  <c r="E290" i="5"/>
  <c r="E80" i="5"/>
  <c r="G310" i="5"/>
  <c r="A371" i="5"/>
  <c r="F77" i="5"/>
  <c r="C410" i="5"/>
  <c r="E50" i="5"/>
  <c r="F240" i="5"/>
  <c r="I317" i="5"/>
  <c r="I334" i="5"/>
  <c r="F537" i="5"/>
  <c r="D85" i="5"/>
  <c r="C530" i="5"/>
  <c r="G110" i="5"/>
  <c r="D159" i="5"/>
  <c r="E55" i="5"/>
  <c r="C284" i="5"/>
  <c r="H410" i="5"/>
  <c r="H502" i="5"/>
  <c r="F496" i="5"/>
  <c r="G49" i="5"/>
  <c r="G120" i="5"/>
  <c r="O114" i="5"/>
  <c r="I54" i="5"/>
  <c r="C554" i="5"/>
  <c r="C31" i="5"/>
  <c r="H361" i="5"/>
  <c r="E89" i="5"/>
  <c r="E339" i="5"/>
  <c r="F101" i="5"/>
  <c r="C79" i="5"/>
  <c r="D210" i="5"/>
  <c r="I392" i="5"/>
  <c r="A415" i="5"/>
  <c r="F281" i="5"/>
  <c r="H77" i="5"/>
  <c r="D5" i="5"/>
  <c r="O455" i="5"/>
  <c r="O125" i="5"/>
  <c r="D429" i="5"/>
  <c r="G214" i="5"/>
  <c r="G220" i="5"/>
  <c r="C95" i="5"/>
  <c r="I27" i="5"/>
  <c r="H545" i="5"/>
  <c r="H355" i="5"/>
  <c r="E454" i="5"/>
  <c r="A546" i="5"/>
  <c r="F81" i="5"/>
  <c r="H76" i="5"/>
  <c r="I194" i="5"/>
  <c r="A320" i="5"/>
  <c r="G229" i="5"/>
  <c r="G440" i="5"/>
  <c r="C210" i="5"/>
  <c r="I12" i="5"/>
  <c r="G311" i="5"/>
  <c r="D324" i="5"/>
  <c r="F249" i="5"/>
  <c r="D185" i="5"/>
  <c r="H306" i="5"/>
  <c r="G172" i="5"/>
  <c r="A16" i="5"/>
  <c r="A221" i="5"/>
  <c r="D410" i="5"/>
  <c r="F245" i="5"/>
  <c r="I455" i="5"/>
  <c r="A97" i="5"/>
  <c r="F119" i="5"/>
  <c r="I190" i="5"/>
  <c r="O329" i="5"/>
  <c r="C40" i="5"/>
  <c r="C200" i="5"/>
  <c r="H319" i="5"/>
  <c r="D309" i="5"/>
  <c r="F180" i="5"/>
  <c r="F46" i="5"/>
  <c r="I239" i="5"/>
  <c r="O69" i="5"/>
  <c r="E241" i="5"/>
  <c r="C519" i="5"/>
  <c r="A77" i="5"/>
  <c r="A285" i="5"/>
  <c r="C96" i="5"/>
  <c r="H530" i="5"/>
  <c r="A389" i="5"/>
  <c r="I369" i="5"/>
  <c r="I545" i="5"/>
  <c r="F169" i="5"/>
  <c r="H22" i="5"/>
  <c r="H339" i="5"/>
  <c r="H535" i="5"/>
  <c r="C19" i="5"/>
  <c r="G389" i="5"/>
  <c r="O209" i="5"/>
  <c r="C304" i="5"/>
  <c r="H265" i="5"/>
  <c r="E474" i="5"/>
  <c r="F141" i="5"/>
  <c r="C556" i="5"/>
  <c r="E35" i="5"/>
  <c r="H234" i="5"/>
  <c r="A430" i="5"/>
  <c r="A74" i="5"/>
  <c r="F69" i="5"/>
  <c r="G94" i="5"/>
  <c r="C132" i="5"/>
  <c r="A479" i="5"/>
  <c r="A304" i="5"/>
  <c r="A154" i="5"/>
  <c r="E201" i="5"/>
  <c r="I270" i="5"/>
  <c r="I144" i="5"/>
  <c r="I212" i="5"/>
  <c r="D385" i="5"/>
  <c r="F45" i="5"/>
  <c r="O19" i="5"/>
  <c r="G35" i="5"/>
  <c r="O139" i="5"/>
  <c r="I220" i="5"/>
  <c r="I484" i="5"/>
  <c r="C126" i="5"/>
  <c r="D479" i="5"/>
  <c r="C45" i="5"/>
  <c r="D80" i="5"/>
  <c r="H496" i="5"/>
  <c r="C244" i="5"/>
  <c r="H396" i="5"/>
  <c r="C204" i="5"/>
  <c r="A179" i="5"/>
  <c r="I95" i="5"/>
  <c r="E172" i="5"/>
  <c r="C362" i="5"/>
  <c r="O66" i="5"/>
  <c r="C395" i="5"/>
  <c r="A477" i="5"/>
  <c r="I26" i="5"/>
  <c r="H425" i="5"/>
  <c r="C81" i="5"/>
  <c r="D302" i="5"/>
  <c r="C159" i="5"/>
  <c r="F284" i="5"/>
  <c r="A496" i="5"/>
  <c r="O34" i="5"/>
  <c r="C219" i="5"/>
  <c r="E115" i="5"/>
  <c r="I269" i="5"/>
  <c r="H194" i="5"/>
  <c r="G430" i="5"/>
  <c r="G200" i="5"/>
  <c r="O52" i="5"/>
  <c r="D557" i="5"/>
  <c r="A317" i="5"/>
  <c r="D171" i="5"/>
  <c r="H495" i="5"/>
  <c r="F94" i="5"/>
  <c r="C269" i="5"/>
  <c r="D141" i="5"/>
  <c r="O301" i="5"/>
  <c r="E326" i="5"/>
  <c r="C90" i="5"/>
  <c r="A70" i="5"/>
  <c r="A101" i="5"/>
  <c r="D30" i="5"/>
  <c r="I170" i="5"/>
  <c r="A429" i="5"/>
  <c r="I214" i="5"/>
  <c r="I314" i="5"/>
  <c r="H111" i="5"/>
  <c r="E534" i="5"/>
  <c r="O514" i="5"/>
  <c r="C221" i="5"/>
  <c r="C520" i="5"/>
  <c r="C61" i="5"/>
  <c r="E469" i="5"/>
  <c r="O361" i="5"/>
  <c r="E545" i="5"/>
  <c r="C175" i="5"/>
  <c r="E281" i="5"/>
  <c r="H286" i="5"/>
  <c r="E280" i="5"/>
  <c r="I261" i="5"/>
  <c r="H464" i="5"/>
  <c r="H51" i="5"/>
  <c r="E157" i="5"/>
  <c r="H350" i="5"/>
  <c r="F105" i="5"/>
  <c r="E150" i="5"/>
  <c r="I479" i="5"/>
  <c r="A280" i="5"/>
  <c r="G189" i="5"/>
  <c r="H196" i="5"/>
  <c r="H351" i="5"/>
  <c r="D295" i="5"/>
  <c r="I197" i="5"/>
  <c r="G496" i="5"/>
  <c r="O162" i="5"/>
  <c r="O165" i="5"/>
  <c r="G279" i="5"/>
  <c r="D414" i="5"/>
  <c r="F19" i="5"/>
  <c r="I119" i="5"/>
  <c r="D329" i="5"/>
  <c r="D470" i="5"/>
  <c r="I421" i="5"/>
  <c r="E79" i="5"/>
  <c r="D19" i="5"/>
  <c r="F222" i="5"/>
  <c r="O379" i="5"/>
  <c r="A474" i="5"/>
  <c r="G269" i="5"/>
  <c r="D11" i="5"/>
  <c r="I285" i="5"/>
  <c r="H96" i="5"/>
  <c r="H125" i="5"/>
  <c r="D519" i="5"/>
  <c r="A4" i="5"/>
  <c r="O469" i="5"/>
  <c r="A111" i="5"/>
  <c r="D87" i="5"/>
  <c r="C187" i="5"/>
  <c r="A167" i="5"/>
  <c r="E130" i="5"/>
  <c r="E54" i="5"/>
  <c r="O495" i="5"/>
  <c r="O115" i="5"/>
  <c r="I409" i="5"/>
  <c r="H186" i="5"/>
  <c r="H159" i="5"/>
  <c r="F55" i="5"/>
  <c r="D152" i="5"/>
  <c r="O206" i="5"/>
  <c r="H264" i="5"/>
  <c r="H142" i="5"/>
  <c r="A209" i="5"/>
  <c r="E4" i="5"/>
  <c r="H112" i="5"/>
  <c r="D25" i="5"/>
  <c r="F220" i="5"/>
  <c r="H127" i="5"/>
  <c r="G376" i="5"/>
  <c r="I309" i="5"/>
  <c r="I379" i="5"/>
  <c r="G70" i="5"/>
  <c r="H114" i="5"/>
  <c r="H374" i="5"/>
  <c r="E317" i="5"/>
  <c r="E471" i="5"/>
  <c r="O244" i="5"/>
  <c r="F339" i="5"/>
  <c r="I5" i="5"/>
  <c r="A10" i="5"/>
  <c r="A59" i="5"/>
  <c r="I171" i="5"/>
  <c r="A222" i="5"/>
  <c r="A135" i="5"/>
  <c r="E490" i="5"/>
  <c r="O360" i="5"/>
  <c r="G547" i="5"/>
  <c r="O545" i="5"/>
  <c r="G439" i="5"/>
  <c r="O476" i="5"/>
  <c r="A399" i="5"/>
  <c r="D35" i="5"/>
  <c r="O385" i="5"/>
  <c r="F219" i="5"/>
  <c r="O530" i="5"/>
  <c r="F62" i="5"/>
  <c r="A212" i="5"/>
  <c r="I114" i="5"/>
  <c r="I385" i="5"/>
  <c r="O155" i="5"/>
  <c r="O424" i="5"/>
  <c r="E429" i="5"/>
  <c r="C326" i="5"/>
  <c r="D145" i="5"/>
  <c r="F197" i="5"/>
  <c r="F375" i="5"/>
  <c r="C546" i="5"/>
  <c r="H81" i="5"/>
  <c r="O76" i="5"/>
  <c r="D530" i="5"/>
  <c r="O235" i="5"/>
  <c r="F189" i="5"/>
  <c r="D216" i="5"/>
  <c r="G351" i="5"/>
  <c r="A216" i="5"/>
  <c r="C240" i="5"/>
  <c r="G36" i="5"/>
  <c r="I149" i="5"/>
  <c r="G195" i="5"/>
  <c r="F64" i="5"/>
  <c r="D250" i="5"/>
  <c r="I501" i="5"/>
  <c r="H490" i="5"/>
  <c r="E244" i="5"/>
  <c r="E179" i="5"/>
  <c r="O549" i="5"/>
  <c r="F154" i="5"/>
  <c r="A392" i="5"/>
  <c r="H414" i="5"/>
  <c r="O65" i="5"/>
  <c r="O20" i="5"/>
  <c r="F414" i="5"/>
  <c r="G316" i="5"/>
  <c r="I105" i="5"/>
  <c r="C384" i="5"/>
  <c r="G265" i="5"/>
  <c r="O544" i="5"/>
  <c r="A31" i="5"/>
  <c r="G157" i="5"/>
  <c r="C142" i="5"/>
  <c r="G162" i="5"/>
  <c r="I480" i="5"/>
  <c r="A365" i="5"/>
  <c r="E391" i="5"/>
  <c r="G139" i="5"/>
  <c r="C5" i="5"/>
  <c r="C330" i="5"/>
  <c r="D190" i="5"/>
  <c r="F206" i="5"/>
  <c r="D239" i="5"/>
  <c r="A21" i="5"/>
  <c r="O210" i="5"/>
  <c r="O412" i="5"/>
  <c r="A235" i="5"/>
  <c r="O371" i="5"/>
  <c r="O354" i="5"/>
  <c r="C389" i="5"/>
  <c r="D340" i="5"/>
  <c r="I17" i="5"/>
  <c r="D370" i="5"/>
  <c r="O396" i="5"/>
  <c r="H252" i="5"/>
  <c r="C50" i="5"/>
  <c r="H216" i="5"/>
  <c r="A11" i="5"/>
  <c r="F304" i="5"/>
  <c r="O99" i="5"/>
  <c r="H49" i="5"/>
  <c r="D281" i="5"/>
  <c r="H376" i="5"/>
  <c r="G45" i="5"/>
  <c r="G535" i="5"/>
  <c r="O179" i="5"/>
  <c r="E417" i="5"/>
  <c r="C164" i="5"/>
  <c r="A411" i="5"/>
  <c r="H325" i="5"/>
  <c r="O394" i="5"/>
  <c r="H89" i="5"/>
  <c r="O180" i="5"/>
  <c r="E59" i="5"/>
  <c r="G326" i="5"/>
  <c r="A259" i="5"/>
  <c r="G270" i="5"/>
  <c r="I544" i="5"/>
  <c r="F419" i="5"/>
  <c r="D409" i="5"/>
  <c r="C66" i="5"/>
  <c r="G211" i="5"/>
  <c r="A121" i="5"/>
  <c r="O240" i="5"/>
  <c r="C25" i="5"/>
  <c r="F80" i="5"/>
  <c r="C156" i="5"/>
  <c r="E209" i="5"/>
  <c r="F150" i="5"/>
  <c r="F302" i="5"/>
  <c r="F529" i="5"/>
  <c r="O316" i="5"/>
  <c r="O546" i="5"/>
  <c r="O420" i="5"/>
  <c r="A391" i="5"/>
  <c r="D119" i="5"/>
  <c r="C477" i="5"/>
  <c r="F395" i="5"/>
  <c r="F221" i="5"/>
  <c r="G79" i="5"/>
  <c r="H489" i="5"/>
  <c r="F152" i="5"/>
  <c r="E199" i="5"/>
  <c r="D195" i="5"/>
  <c r="G225" i="5"/>
  <c r="I14" i="5"/>
  <c r="A251" i="5"/>
  <c r="A314" i="5"/>
  <c r="G105" i="5"/>
  <c r="C121" i="5"/>
  <c r="G21" i="5"/>
  <c r="A172" i="5"/>
  <c r="C205" i="5"/>
  <c r="O146" i="5"/>
  <c r="I286" i="5"/>
  <c r="D241" i="5"/>
  <c r="O286" i="5"/>
  <c r="E349" i="5"/>
  <c r="C365" i="5"/>
  <c r="N848" i="5" l="1"/>
  <c r="O638" i="5"/>
  <c r="O513" i="5"/>
  <c r="O688" i="5"/>
  <c r="O568" i="5"/>
  <c r="O878" i="5"/>
  <c r="N648" i="5"/>
  <c r="O793" i="5"/>
  <c r="O823" i="5"/>
  <c r="N793" i="5"/>
  <c r="O618" i="5"/>
  <c r="N833" i="5"/>
  <c r="N663" i="5"/>
  <c r="N788" i="5"/>
  <c r="O653" i="5"/>
  <c r="N713" i="5"/>
  <c r="N738" i="5"/>
  <c r="O858" i="5"/>
  <c r="O628" i="5"/>
  <c r="O593" i="5"/>
  <c r="N688" i="5"/>
  <c r="Q105" i="5"/>
  <c r="S365" i="5"/>
  <c r="L365" i="5" s="1"/>
  <c r="T365" i="5" s="1"/>
  <c r="N305" i="5"/>
  <c r="K305" i="5"/>
  <c r="S420" i="5"/>
  <c r="L420" i="5" s="1"/>
  <c r="T420" i="5" s="1"/>
  <c r="N314" i="5"/>
  <c r="K314" i="5"/>
  <c r="S249" i="5"/>
  <c r="L249" i="5" s="1"/>
  <c r="T249" i="5" s="1"/>
  <c r="R225" i="5"/>
  <c r="R390" i="5"/>
  <c r="N464" i="5"/>
  <c r="K464" i="5"/>
  <c r="N251" i="5"/>
  <c r="K251" i="5"/>
  <c r="Q75" i="5"/>
  <c r="S156" i="5"/>
  <c r="L156" i="5" s="1"/>
  <c r="T156" i="5" s="1"/>
  <c r="Q40" i="5"/>
  <c r="R489" i="5"/>
  <c r="H493" i="5"/>
  <c r="Q370" i="5"/>
  <c r="Q549" i="5"/>
  <c r="G553" i="5"/>
  <c r="Q79" i="5"/>
  <c r="G83" i="5"/>
  <c r="S25" i="5"/>
  <c r="L25" i="5" s="1"/>
  <c r="T25" i="5" s="1"/>
  <c r="N206" i="5"/>
  <c r="K206" i="5"/>
  <c r="N121" i="5"/>
  <c r="K121" i="5"/>
  <c r="Q225" i="5"/>
  <c r="Q211" i="5"/>
  <c r="S66" i="5"/>
  <c r="L66" i="5" s="1"/>
  <c r="T66" i="5" s="1"/>
  <c r="S477" i="5"/>
  <c r="L477" i="5" s="1"/>
  <c r="T477" i="5" s="1"/>
  <c r="Q302" i="5"/>
  <c r="N115" i="5"/>
  <c r="K115" i="5"/>
  <c r="Q270" i="5"/>
  <c r="K259" i="5"/>
  <c r="N259" i="5"/>
  <c r="R371" i="5"/>
  <c r="K391" i="5"/>
  <c r="N391" i="5"/>
  <c r="Q326" i="5"/>
  <c r="Q190" i="5"/>
  <c r="S502" i="5"/>
  <c r="L502" i="5" s="1"/>
  <c r="T502" i="5" s="1"/>
  <c r="G228" i="5"/>
  <c r="Q224" i="5"/>
  <c r="N89" i="5"/>
  <c r="K89" i="5"/>
  <c r="H93" i="5"/>
  <c r="R89" i="5"/>
  <c r="G28" i="5"/>
  <c r="Q24" i="5"/>
  <c r="S166" i="5"/>
  <c r="L166" i="5" s="1"/>
  <c r="T166" i="5" s="1"/>
  <c r="R10" i="5"/>
  <c r="R325" i="5"/>
  <c r="K501" i="5"/>
  <c r="N501" i="5"/>
  <c r="K411" i="5"/>
  <c r="N411" i="5"/>
  <c r="S164" i="5"/>
  <c r="L164" i="5" s="1"/>
  <c r="T164" i="5" s="1"/>
  <c r="S205" i="5"/>
  <c r="L205" i="5" s="1"/>
  <c r="T205" i="5" s="1"/>
  <c r="S206" i="5"/>
  <c r="L206" i="5" s="1"/>
  <c r="T206" i="5" s="1"/>
  <c r="S306" i="5"/>
  <c r="L306" i="5" s="1"/>
  <c r="T306" i="5" s="1"/>
  <c r="S20" i="5"/>
  <c r="L20" i="5" s="1"/>
  <c r="T20" i="5" s="1"/>
  <c r="N416" i="5"/>
  <c r="K416" i="5"/>
  <c r="N257" i="5"/>
  <c r="K257" i="5"/>
  <c r="Q535" i="5"/>
  <c r="Q45" i="5"/>
  <c r="N172" i="5"/>
  <c r="K172" i="5"/>
  <c r="R376" i="5"/>
  <c r="N410" i="5"/>
  <c r="K410" i="5"/>
  <c r="R49" i="5"/>
  <c r="H53" i="5"/>
  <c r="S454" i="5"/>
  <c r="L454" i="5" s="1"/>
  <c r="T454" i="5" s="1"/>
  <c r="Q21" i="5"/>
  <c r="S475" i="5"/>
  <c r="L475" i="5" s="1"/>
  <c r="T475" i="5" s="1"/>
  <c r="S30" i="5"/>
  <c r="L30" i="5" s="1"/>
  <c r="T30" i="5" s="1"/>
  <c r="N11" i="5"/>
  <c r="K11" i="5"/>
  <c r="R411" i="5"/>
  <c r="S265" i="5"/>
  <c r="L265" i="5" s="1"/>
  <c r="T265" i="5" s="1"/>
  <c r="H373" i="5"/>
  <c r="R369" i="5"/>
  <c r="R216" i="5"/>
  <c r="R340" i="5"/>
  <c r="S50" i="5"/>
  <c r="L50" i="5" s="1"/>
  <c r="T50" i="5" s="1"/>
  <c r="R252" i="5"/>
  <c r="S121" i="5"/>
  <c r="L121" i="5" s="1"/>
  <c r="T121" i="5" s="1"/>
  <c r="N162" i="5"/>
  <c r="K162" i="5"/>
  <c r="Q479" i="5"/>
  <c r="G483" i="5"/>
  <c r="Q29" i="5"/>
  <c r="G33" i="5"/>
  <c r="R379" i="5"/>
  <c r="H383" i="5"/>
  <c r="S389" i="5"/>
  <c r="L389" i="5" s="1"/>
  <c r="T389" i="5" s="1"/>
  <c r="H23" i="5"/>
  <c r="R19" i="5"/>
  <c r="K499" i="5"/>
  <c r="N499" i="5"/>
  <c r="S455" i="5"/>
  <c r="L455" i="5" s="1"/>
  <c r="T455" i="5" s="1"/>
  <c r="N235" i="5"/>
  <c r="K235" i="5"/>
  <c r="K299" i="5"/>
  <c r="N299" i="5"/>
  <c r="Q156" i="5"/>
  <c r="N175" i="5"/>
  <c r="K175" i="5"/>
  <c r="N21" i="5"/>
  <c r="K21" i="5"/>
  <c r="Q340" i="5"/>
  <c r="N260" i="5"/>
  <c r="K260" i="5"/>
  <c r="Q412" i="5"/>
  <c r="S330" i="5"/>
  <c r="L330" i="5" s="1"/>
  <c r="T330" i="5" s="1"/>
  <c r="Q360" i="5"/>
  <c r="R94" i="5"/>
  <c r="H98" i="5"/>
  <c r="S5" i="5"/>
  <c r="L5" i="5" s="1"/>
  <c r="T5" i="5" s="1"/>
  <c r="Q62" i="5"/>
  <c r="G143" i="5"/>
  <c r="Q139" i="5"/>
  <c r="N545" i="5"/>
  <c r="K545" i="5"/>
  <c r="S154" i="5"/>
  <c r="L154" i="5" s="1"/>
  <c r="T154" i="5" s="1"/>
  <c r="N365" i="5"/>
  <c r="K365" i="5"/>
  <c r="Q369" i="5"/>
  <c r="G373" i="5"/>
  <c r="O373" i="5" s="1"/>
  <c r="N85" i="5"/>
  <c r="K85" i="5"/>
  <c r="Q162" i="5"/>
  <c r="R201" i="5"/>
  <c r="S65" i="5"/>
  <c r="L65" i="5" s="1"/>
  <c r="T65" i="5" s="1"/>
  <c r="R79" i="5"/>
  <c r="H83" i="5"/>
  <c r="S142" i="5"/>
  <c r="L142" i="5" s="1"/>
  <c r="T142" i="5" s="1"/>
  <c r="R26" i="5"/>
  <c r="Q157" i="5"/>
  <c r="K105" i="5"/>
  <c r="N105" i="5"/>
  <c r="N31" i="5"/>
  <c r="K31" i="5"/>
  <c r="S140" i="5"/>
  <c r="L140" i="5" s="1"/>
  <c r="T140" i="5" s="1"/>
  <c r="Q265" i="5"/>
  <c r="Q25" i="5"/>
  <c r="S384" i="5"/>
  <c r="L384" i="5" s="1"/>
  <c r="T384" i="5" s="1"/>
  <c r="N211" i="5"/>
  <c r="K211" i="5"/>
  <c r="S186" i="5"/>
  <c r="L186" i="5" s="1"/>
  <c r="T186" i="5" s="1"/>
  <c r="Q316" i="5"/>
  <c r="S146" i="5"/>
  <c r="L146" i="5" s="1"/>
  <c r="T146" i="5" s="1"/>
  <c r="R174" i="5"/>
  <c r="H178" i="5"/>
  <c r="Q251" i="5"/>
  <c r="Q476" i="5"/>
  <c r="Q471" i="5"/>
  <c r="S275" i="5"/>
  <c r="L275" i="5" s="1"/>
  <c r="T275" i="5" s="1"/>
  <c r="R414" i="5"/>
  <c r="H418" i="5"/>
  <c r="R120" i="5"/>
  <c r="S114" i="5"/>
  <c r="L114" i="5" s="1"/>
  <c r="T114" i="5" s="1"/>
  <c r="K392" i="5"/>
  <c r="N392" i="5"/>
  <c r="S314" i="5"/>
  <c r="L314" i="5" s="1"/>
  <c r="T314" i="5" s="1"/>
  <c r="S440" i="5"/>
  <c r="L440" i="5" s="1"/>
  <c r="T440" i="5" s="1"/>
  <c r="R285" i="5"/>
  <c r="G303" i="5"/>
  <c r="Q299" i="5"/>
  <c r="R480" i="5"/>
  <c r="K319" i="5"/>
  <c r="N319" i="5"/>
  <c r="Q274" i="5"/>
  <c r="G278" i="5"/>
  <c r="R490" i="5"/>
  <c r="R65" i="5"/>
  <c r="N156" i="5"/>
  <c r="K156" i="5"/>
  <c r="S421" i="5"/>
  <c r="L421" i="5" s="1"/>
  <c r="T421" i="5" s="1"/>
  <c r="R500" i="5"/>
  <c r="K25" i="5"/>
  <c r="N25" i="5"/>
  <c r="R547" i="5"/>
  <c r="Q195" i="5"/>
  <c r="K51" i="5"/>
  <c r="N51" i="5"/>
  <c r="N45" i="5"/>
  <c r="K45" i="5"/>
  <c r="Q36" i="5"/>
  <c r="R377" i="5"/>
  <c r="S240" i="5"/>
  <c r="L240" i="5" s="1"/>
  <c r="T240" i="5" s="1"/>
  <c r="K216" i="5"/>
  <c r="N216" i="5"/>
  <c r="R436" i="5"/>
  <c r="S252" i="5"/>
  <c r="L252" i="5" s="1"/>
  <c r="T252" i="5" s="1"/>
  <c r="Q351" i="5"/>
  <c r="S491" i="5"/>
  <c r="L491" i="5" s="1"/>
  <c r="T491" i="5" s="1"/>
  <c r="N530" i="5"/>
  <c r="K530" i="5"/>
  <c r="Q90" i="5"/>
  <c r="S496" i="5"/>
  <c r="L496" i="5" s="1"/>
  <c r="T496" i="5" s="1"/>
  <c r="Q255" i="5"/>
  <c r="K436" i="5"/>
  <c r="N436" i="5"/>
  <c r="S375" i="5"/>
  <c r="L375" i="5" s="1"/>
  <c r="T375" i="5" s="1"/>
  <c r="H498" i="5"/>
  <c r="R494" i="5"/>
  <c r="R81" i="5"/>
  <c r="K524" i="5"/>
  <c r="N524" i="5"/>
  <c r="S546" i="5"/>
  <c r="L546" i="5" s="1"/>
  <c r="T546" i="5" s="1"/>
  <c r="R131" i="5"/>
  <c r="S9" i="5"/>
  <c r="L9" i="5" s="1"/>
  <c r="T9" i="5" s="1"/>
  <c r="Q219" i="5"/>
  <c r="G223" i="5"/>
  <c r="S436" i="5"/>
  <c r="L436" i="5" s="1"/>
  <c r="T436" i="5" s="1"/>
  <c r="S36" i="5"/>
  <c r="L36" i="5" s="1"/>
  <c r="T36" i="5" s="1"/>
  <c r="Q115" i="5"/>
  <c r="S326" i="5"/>
  <c r="L326" i="5" s="1"/>
  <c r="T326" i="5" s="1"/>
  <c r="Q134" i="5"/>
  <c r="G138" i="5"/>
  <c r="Q362" i="5"/>
  <c r="Q146" i="5"/>
  <c r="S464" i="5"/>
  <c r="L464" i="5" s="1"/>
  <c r="T464" i="5" s="1"/>
  <c r="Q556" i="5"/>
  <c r="S134" i="5"/>
  <c r="L134" i="5" s="1"/>
  <c r="T134" i="5" s="1"/>
  <c r="S27" i="5"/>
  <c r="L27" i="5" s="1"/>
  <c r="T27" i="5" s="1"/>
  <c r="K212" i="5"/>
  <c r="N212" i="5"/>
  <c r="Q141" i="5"/>
  <c r="N46" i="5"/>
  <c r="K46" i="5"/>
  <c r="G458" i="5"/>
  <c r="Q454" i="5"/>
  <c r="S229" i="5"/>
  <c r="L229" i="5" s="1"/>
  <c r="T229" i="5" s="1"/>
  <c r="G558" i="5"/>
  <c r="Q554" i="5"/>
  <c r="Q127" i="5"/>
  <c r="N399" i="5"/>
  <c r="K399" i="5"/>
  <c r="R80" i="5"/>
  <c r="R211" i="5"/>
  <c r="R132" i="5"/>
  <c r="S35" i="5"/>
  <c r="L35" i="5" s="1"/>
  <c r="T35" i="5" s="1"/>
  <c r="G443" i="5"/>
  <c r="Q439" i="5"/>
  <c r="Q421" i="5"/>
  <c r="N369" i="5"/>
  <c r="K369" i="5"/>
  <c r="R156" i="5"/>
  <c r="Q547" i="5"/>
  <c r="R537" i="5"/>
  <c r="K394" i="5"/>
  <c r="N394" i="5"/>
  <c r="R270" i="5"/>
  <c r="S334" i="5"/>
  <c r="L334" i="5" s="1"/>
  <c r="T334" i="5" s="1"/>
  <c r="R245" i="5"/>
  <c r="G478" i="5"/>
  <c r="Q474" i="5"/>
  <c r="K135" i="5"/>
  <c r="N135" i="5"/>
  <c r="N222" i="5"/>
  <c r="K222" i="5"/>
  <c r="R15" i="5"/>
  <c r="N152" i="5"/>
  <c r="K152" i="5"/>
  <c r="K59" i="5"/>
  <c r="N59" i="5"/>
  <c r="S351" i="5"/>
  <c r="L351" i="5" s="1"/>
  <c r="T351" i="5" s="1"/>
  <c r="R87" i="5"/>
  <c r="N10" i="5"/>
  <c r="K10" i="5"/>
  <c r="N34" i="5"/>
  <c r="K34" i="5"/>
  <c r="G63" i="5"/>
  <c r="Q59" i="5"/>
  <c r="K164" i="5"/>
  <c r="N164" i="5"/>
  <c r="K534" i="5"/>
  <c r="N534" i="5"/>
  <c r="R152" i="5"/>
  <c r="Q354" i="5"/>
  <c r="G358" i="5"/>
  <c r="H378" i="5"/>
  <c r="R374" i="5"/>
  <c r="R114" i="5"/>
  <c r="H118" i="5"/>
  <c r="S316" i="5"/>
  <c r="L316" i="5" s="1"/>
  <c r="T316" i="5" s="1"/>
  <c r="Q70" i="5"/>
  <c r="Q201" i="5"/>
  <c r="K202" i="5"/>
  <c r="N202" i="5"/>
  <c r="K240" i="5"/>
  <c r="N240" i="5"/>
  <c r="Q376" i="5"/>
  <c r="R127" i="5"/>
  <c r="Q275" i="5"/>
  <c r="Q222" i="5"/>
  <c r="Q171" i="5"/>
  <c r="Q469" i="5"/>
  <c r="G473" i="5"/>
  <c r="R112" i="5"/>
  <c r="S280" i="5"/>
  <c r="L280" i="5" s="1"/>
  <c r="T280" i="5" s="1"/>
  <c r="K349" i="5"/>
  <c r="N349" i="5"/>
  <c r="S257" i="5"/>
  <c r="L257" i="5" s="1"/>
  <c r="T257" i="5" s="1"/>
  <c r="H558" i="5"/>
  <c r="R554" i="5"/>
  <c r="N209" i="5"/>
  <c r="K209" i="5"/>
  <c r="G418" i="5"/>
  <c r="Q414" i="5"/>
  <c r="R142" i="5"/>
  <c r="R170" i="5"/>
  <c r="R264" i="5"/>
  <c r="H268" i="5"/>
  <c r="H398" i="5"/>
  <c r="R394" i="5"/>
  <c r="N76" i="5"/>
  <c r="K76" i="5"/>
  <c r="S110" i="5"/>
  <c r="L110" i="5" s="1"/>
  <c r="T110" i="5" s="1"/>
  <c r="R219" i="5"/>
  <c r="H223" i="5"/>
  <c r="Q131" i="5"/>
  <c r="R159" i="5"/>
  <c r="H163" i="5"/>
  <c r="R186" i="5"/>
  <c r="G548" i="5"/>
  <c r="Q544" i="5"/>
  <c r="S197" i="5"/>
  <c r="L197" i="5" s="1"/>
  <c r="T197" i="5" s="1"/>
  <c r="K100" i="5"/>
  <c r="N100" i="5"/>
  <c r="K145" i="5"/>
  <c r="N145" i="5"/>
  <c r="Q159" i="5"/>
  <c r="G163" i="5"/>
  <c r="N80" i="5"/>
  <c r="K80" i="5"/>
  <c r="R385" i="5"/>
  <c r="R300" i="5"/>
  <c r="Q97" i="5"/>
  <c r="Q455" i="5"/>
  <c r="N167" i="5"/>
  <c r="K167" i="5"/>
  <c r="Q365" i="5"/>
  <c r="S187" i="5"/>
  <c r="L187" i="5" s="1"/>
  <c r="T187" i="5" s="1"/>
  <c r="H473" i="5"/>
  <c r="R469" i="5"/>
  <c r="K395" i="5"/>
  <c r="N395" i="5"/>
  <c r="N66" i="5"/>
  <c r="K66" i="5"/>
  <c r="N111" i="5"/>
  <c r="K111" i="5"/>
  <c r="R354" i="5"/>
  <c r="H358" i="5"/>
  <c r="N187" i="5"/>
  <c r="K187" i="5"/>
  <c r="Q392" i="5"/>
  <c r="K4" i="5"/>
  <c r="N4" i="5"/>
  <c r="S359" i="5"/>
  <c r="L359" i="5" s="1"/>
  <c r="T359" i="5" s="1"/>
  <c r="R125" i="5"/>
  <c r="G8" i="5"/>
  <c r="Q4" i="5"/>
  <c r="R96" i="5"/>
  <c r="N82" i="5"/>
  <c r="K82" i="5"/>
  <c r="S396" i="5"/>
  <c r="L396" i="5" s="1"/>
  <c r="T396" i="5" s="1"/>
  <c r="R91" i="5"/>
  <c r="Q17" i="5"/>
  <c r="G273" i="5"/>
  <c r="Q269" i="5"/>
  <c r="R256" i="5"/>
  <c r="K474" i="5"/>
  <c r="N474" i="5"/>
  <c r="H388" i="5"/>
  <c r="R384" i="5"/>
  <c r="Q165" i="5"/>
  <c r="G153" i="5"/>
  <c r="Q149" i="5"/>
  <c r="R206" i="5"/>
  <c r="H173" i="5"/>
  <c r="R169" i="5"/>
  <c r="R389" i="5"/>
  <c r="H393" i="5"/>
  <c r="Q415" i="5"/>
  <c r="K495" i="5"/>
  <c r="N495" i="5"/>
  <c r="N254" i="5"/>
  <c r="K254" i="5"/>
  <c r="K342" i="5"/>
  <c r="N342" i="5"/>
  <c r="S165" i="5"/>
  <c r="L165" i="5" s="1"/>
  <c r="T165" i="5" s="1"/>
  <c r="G283" i="5"/>
  <c r="Q279" i="5"/>
  <c r="G168" i="5"/>
  <c r="Q164" i="5"/>
  <c r="Q342" i="5"/>
  <c r="Q295" i="5"/>
  <c r="S479" i="5"/>
  <c r="L479" i="5" s="1"/>
  <c r="T479" i="5" s="1"/>
  <c r="Q496" i="5"/>
  <c r="N110" i="5"/>
  <c r="K110" i="5"/>
  <c r="H413" i="5"/>
  <c r="R409" i="5"/>
  <c r="Q124" i="5"/>
  <c r="G128" i="5"/>
  <c r="K189" i="5"/>
  <c r="N189" i="5"/>
  <c r="Q252" i="5"/>
  <c r="R351" i="5"/>
  <c r="S255" i="5"/>
  <c r="L255" i="5" s="1"/>
  <c r="T255" i="5" s="1"/>
  <c r="R196" i="5"/>
  <c r="R330" i="5"/>
  <c r="N49" i="5"/>
  <c r="K49" i="5"/>
  <c r="G193" i="5"/>
  <c r="Q189" i="5"/>
  <c r="S196" i="5"/>
  <c r="L196" i="5" s="1"/>
  <c r="T196" i="5" s="1"/>
  <c r="K280" i="5"/>
  <c r="N280" i="5"/>
  <c r="K126" i="5"/>
  <c r="N126" i="5"/>
  <c r="K535" i="5"/>
  <c r="N535" i="5"/>
  <c r="S270" i="5"/>
  <c r="L270" i="5" s="1"/>
  <c r="T270" i="5" s="1"/>
  <c r="R350" i="5"/>
  <c r="R17" i="5"/>
  <c r="S317" i="5"/>
  <c r="L317" i="5" s="1"/>
  <c r="T317" i="5" s="1"/>
  <c r="K284" i="5"/>
  <c r="N284" i="5"/>
  <c r="R51" i="5"/>
  <c r="N362" i="5"/>
  <c r="K362" i="5"/>
  <c r="R464" i="5"/>
  <c r="H468" i="5"/>
  <c r="Q92" i="5"/>
  <c r="S274" i="5"/>
  <c r="L274" i="5" s="1"/>
  <c r="T274" i="5" s="1"/>
  <c r="Q420" i="5"/>
  <c r="N502" i="5"/>
  <c r="K502" i="5"/>
  <c r="K140" i="5"/>
  <c r="N140" i="5"/>
  <c r="R286" i="5"/>
  <c r="R62" i="5"/>
  <c r="S175" i="5"/>
  <c r="L175" i="5" s="1"/>
  <c r="T175" i="5" s="1"/>
  <c r="S151" i="5"/>
  <c r="L151" i="5" s="1"/>
  <c r="T151" i="5" s="1"/>
  <c r="K22" i="5"/>
  <c r="N22" i="5"/>
  <c r="N184" i="5"/>
  <c r="K184" i="5"/>
  <c r="K279" i="5"/>
  <c r="N279" i="5"/>
  <c r="S61" i="5"/>
  <c r="L61" i="5" s="1"/>
  <c r="T61" i="5" s="1"/>
  <c r="R180" i="5"/>
  <c r="S520" i="5"/>
  <c r="L520" i="5" s="1"/>
  <c r="T520" i="5" s="1"/>
  <c r="G348" i="5"/>
  <c r="Q344" i="5"/>
  <c r="S221" i="5"/>
  <c r="L221" i="5" s="1"/>
  <c r="T221" i="5" s="1"/>
  <c r="S349" i="5"/>
  <c r="L349" i="5" s="1"/>
  <c r="T349" i="5" s="1"/>
  <c r="N109" i="5"/>
  <c r="K109" i="5"/>
  <c r="R146" i="5"/>
  <c r="S24" i="5"/>
  <c r="L24" i="5" s="1"/>
  <c r="T24" i="5" s="1"/>
  <c r="R61" i="5"/>
  <c r="K315" i="5"/>
  <c r="N315" i="5"/>
  <c r="R111" i="5"/>
  <c r="R415" i="5"/>
  <c r="R514" i="5"/>
  <c r="H518" i="5"/>
  <c r="S71" i="5"/>
  <c r="L71" i="5" s="1"/>
  <c r="T71" i="5" s="1"/>
  <c r="N429" i="5"/>
  <c r="K429" i="5"/>
  <c r="Q396" i="5"/>
  <c r="R11" i="5"/>
  <c r="K544" i="5"/>
  <c r="N544" i="5"/>
  <c r="Q152" i="5"/>
  <c r="N101" i="5"/>
  <c r="K101" i="5"/>
  <c r="S55" i="5"/>
  <c r="L55" i="5" s="1"/>
  <c r="T55" i="5" s="1"/>
  <c r="N70" i="5"/>
  <c r="K70" i="5"/>
  <c r="R197" i="5"/>
  <c r="S90" i="5"/>
  <c r="L90" i="5" s="1"/>
  <c r="T90" i="5" s="1"/>
  <c r="R115" i="5"/>
  <c r="S89" i="5"/>
  <c r="L89" i="5" s="1"/>
  <c r="T89" i="5" s="1"/>
  <c r="Q309" i="5"/>
  <c r="G313" i="5"/>
  <c r="K60" i="5"/>
  <c r="N60" i="5"/>
  <c r="R260" i="5"/>
  <c r="R40" i="5"/>
  <c r="S269" i="5"/>
  <c r="L269" i="5" s="1"/>
  <c r="T269" i="5" s="1"/>
  <c r="K130" i="5"/>
  <c r="N130" i="5"/>
  <c r="R317" i="5"/>
  <c r="R495" i="5"/>
  <c r="S385" i="5"/>
  <c r="L385" i="5" s="1"/>
  <c r="T385" i="5" s="1"/>
  <c r="R476" i="5"/>
  <c r="S94" i="5"/>
  <c r="L94" i="5" s="1"/>
  <c r="T94" i="5" s="1"/>
  <c r="K317" i="5"/>
  <c r="N317" i="5"/>
  <c r="R150" i="5"/>
  <c r="Q495" i="5"/>
  <c r="R556" i="5"/>
  <c r="N300" i="5"/>
  <c r="K300" i="5"/>
  <c r="S74" i="5"/>
  <c r="L74" i="5" s="1"/>
  <c r="T74" i="5" s="1"/>
  <c r="Q200" i="5"/>
  <c r="K141" i="5"/>
  <c r="N141" i="5"/>
  <c r="Q160" i="5"/>
  <c r="Q430" i="5"/>
  <c r="S111" i="5"/>
  <c r="L111" i="5" s="1"/>
  <c r="T111" i="5" s="1"/>
  <c r="H198" i="5"/>
  <c r="R194" i="5"/>
  <c r="S214" i="5"/>
  <c r="L214" i="5" s="1"/>
  <c r="T214" i="5" s="1"/>
  <c r="H533" i="5"/>
  <c r="R529" i="5"/>
  <c r="S390" i="5"/>
  <c r="L390" i="5" s="1"/>
  <c r="T390" i="5" s="1"/>
  <c r="H483" i="5"/>
  <c r="R479" i="5"/>
  <c r="Q320" i="5"/>
  <c r="S219" i="5"/>
  <c r="L219" i="5" s="1"/>
  <c r="T219" i="5" s="1"/>
  <c r="Q197" i="5"/>
  <c r="R215" i="5"/>
  <c r="N496" i="5"/>
  <c r="K496" i="5"/>
  <c r="S120" i="5"/>
  <c r="L120" i="5" s="1"/>
  <c r="T120" i="5" s="1"/>
  <c r="K196" i="5"/>
  <c r="N196" i="5"/>
  <c r="Q34" i="5"/>
  <c r="G38" i="5"/>
  <c r="S159" i="5"/>
  <c r="L159" i="5" s="1"/>
  <c r="T159" i="5" s="1"/>
  <c r="N186" i="5"/>
  <c r="K186" i="5"/>
  <c r="N185" i="5"/>
  <c r="K185" i="5"/>
  <c r="S44" i="5"/>
  <c r="L44" i="5" s="1"/>
  <c r="T44" i="5" s="1"/>
  <c r="S174" i="5"/>
  <c r="L174" i="5" s="1"/>
  <c r="T174" i="5" s="1"/>
  <c r="S320" i="5"/>
  <c r="L320" i="5" s="1"/>
  <c r="T320" i="5" s="1"/>
  <c r="S81" i="5"/>
  <c r="L81" i="5" s="1"/>
  <c r="T81" i="5" s="1"/>
  <c r="S29" i="5"/>
  <c r="L29" i="5" s="1"/>
  <c r="T29" i="5" s="1"/>
  <c r="R425" i="5"/>
  <c r="K204" i="5"/>
  <c r="N204" i="5"/>
  <c r="S286" i="5"/>
  <c r="L286" i="5" s="1"/>
  <c r="T286" i="5" s="1"/>
  <c r="Q121" i="5"/>
  <c r="N477" i="5"/>
  <c r="K477" i="5"/>
  <c r="Q205" i="5"/>
  <c r="S395" i="5"/>
  <c r="L395" i="5" s="1"/>
  <c r="T395" i="5" s="1"/>
  <c r="N87" i="5"/>
  <c r="K87" i="5"/>
  <c r="N294" i="5"/>
  <c r="K294" i="5"/>
  <c r="K17" i="5"/>
  <c r="N17" i="5"/>
  <c r="Q95" i="5"/>
  <c r="S362" i="5"/>
  <c r="L362" i="5" s="1"/>
  <c r="T362" i="5" s="1"/>
  <c r="K469" i="5"/>
  <c r="N469" i="5"/>
  <c r="R299" i="5"/>
  <c r="H303" i="5"/>
  <c r="R30" i="5"/>
  <c r="N179" i="5"/>
  <c r="K179" i="5"/>
  <c r="K239" i="5"/>
  <c r="N239" i="5"/>
  <c r="S204" i="5"/>
  <c r="L204" i="5" s="1"/>
  <c r="T204" i="5" s="1"/>
  <c r="N419" i="5"/>
  <c r="K419" i="5"/>
  <c r="R151" i="5"/>
  <c r="R396" i="5"/>
  <c r="S256" i="5"/>
  <c r="L256" i="5" s="1"/>
  <c r="T256" i="5" s="1"/>
  <c r="Q85" i="5"/>
  <c r="S244" i="5"/>
  <c r="L244" i="5" s="1"/>
  <c r="T244" i="5" s="1"/>
  <c r="N264" i="5"/>
  <c r="K264" i="5"/>
  <c r="R496" i="5"/>
  <c r="Q125" i="5"/>
  <c r="S259" i="5"/>
  <c r="L259" i="5" s="1"/>
  <c r="T259" i="5" s="1"/>
  <c r="Q534" i="5"/>
  <c r="G538" i="5"/>
  <c r="S45" i="5"/>
  <c r="L45" i="5" s="1"/>
  <c r="T45" i="5" s="1"/>
  <c r="R66" i="5"/>
  <c r="R187" i="5"/>
  <c r="S126" i="5"/>
  <c r="L126" i="5" s="1"/>
  <c r="T126" i="5" s="1"/>
  <c r="Q301" i="5"/>
  <c r="K420" i="5"/>
  <c r="N420" i="5"/>
  <c r="S97" i="5"/>
  <c r="L97" i="5" s="1"/>
  <c r="T97" i="5" s="1"/>
  <c r="R50" i="5"/>
  <c r="R254" i="5"/>
  <c r="H258" i="5"/>
  <c r="Q300" i="5"/>
  <c r="K137" i="5"/>
  <c r="N137" i="5"/>
  <c r="R92" i="5"/>
  <c r="Q35" i="5"/>
  <c r="Q81" i="5"/>
  <c r="Q89" i="5"/>
  <c r="G93" i="5"/>
  <c r="Q290" i="5"/>
  <c r="R341" i="5"/>
  <c r="S342" i="5"/>
  <c r="L342" i="5" s="1"/>
  <c r="T342" i="5" s="1"/>
  <c r="Q11" i="5"/>
  <c r="Q15" i="5"/>
  <c r="N96" i="5"/>
  <c r="K96" i="5"/>
  <c r="G363" i="5"/>
  <c r="Q359" i="5"/>
  <c r="N154" i="5"/>
  <c r="K154" i="5"/>
  <c r="K311" i="5"/>
  <c r="N311" i="5"/>
  <c r="N44" i="5"/>
  <c r="K44" i="5"/>
  <c r="K149" i="5"/>
  <c r="N149" i="5"/>
  <c r="N304" i="5"/>
  <c r="K304" i="5"/>
  <c r="R184" i="5"/>
  <c r="H188" i="5"/>
  <c r="K479" i="5"/>
  <c r="N479" i="5"/>
  <c r="S132" i="5"/>
  <c r="L132" i="5" s="1"/>
  <c r="T132" i="5" s="1"/>
  <c r="R75" i="5"/>
  <c r="Q94" i="5"/>
  <c r="G98" i="5"/>
  <c r="O98" i="5" s="1"/>
  <c r="R200" i="5"/>
  <c r="S150" i="5"/>
  <c r="L150" i="5" s="1"/>
  <c r="T150" i="5" s="1"/>
  <c r="S557" i="5"/>
  <c r="L557" i="5" s="1"/>
  <c r="T557" i="5" s="1"/>
  <c r="N50" i="5"/>
  <c r="K50" i="5"/>
  <c r="N74" i="5"/>
  <c r="K74" i="5"/>
  <c r="N52" i="5"/>
  <c r="K52" i="5"/>
  <c r="R329" i="5"/>
  <c r="H333" i="5"/>
  <c r="N430" i="5"/>
  <c r="K430" i="5"/>
  <c r="S99" i="5"/>
  <c r="L99" i="5" s="1"/>
  <c r="T99" i="5" s="1"/>
  <c r="H238" i="5"/>
  <c r="R234" i="5"/>
  <c r="S260" i="5"/>
  <c r="L260" i="5" s="1"/>
  <c r="T260" i="5" s="1"/>
  <c r="S490" i="5"/>
  <c r="L490" i="5" s="1"/>
  <c r="T490" i="5" s="1"/>
  <c r="S556" i="5"/>
  <c r="L556" i="5" s="1"/>
  <c r="T556" i="5" s="1"/>
  <c r="S209" i="5"/>
  <c r="L209" i="5" s="1"/>
  <c r="T209" i="5" s="1"/>
  <c r="R265" i="5"/>
  <c r="S222" i="5"/>
  <c r="L222" i="5" s="1"/>
  <c r="T222" i="5" s="1"/>
  <c r="S545" i="5"/>
  <c r="L545" i="5" s="1"/>
  <c r="T545" i="5" s="1"/>
  <c r="S304" i="5"/>
  <c r="L304" i="5" s="1"/>
  <c r="T304" i="5" s="1"/>
  <c r="H338" i="5"/>
  <c r="R334" i="5"/>
  <c r="S311" i="5"/>
  <c r="L311" i="5" s="1"/>
  <c r="T311" i="5" s="1"/>
  <c r="R287" i="5"/>
  <c r="R44" i="5"/>
  <c r="H48" i="5"/>
  <c r="G393" i="5"/>
  <c r="Q389" i="5"/>
  <c r="K379" i="5"/>
  <c r="N379" i="5"/>
  <c r="S19" i="5"/>
  <c r="L19" i="5" s="1"/>
  <c r="T19" i="5" s="1"/>
  <c r="S380" i="5"/>
  <c r="L380" i="5" s="1"/>
  <c r="T380" i="5" s="1"/>
  <c r="R535" i="5"/>
  <c r="H343" i="5"/>
  <c r="R339" i="5"/>
  <c r="S500" i="5"/>
  <c r="L500" i="5" s="1"/>
  <c r="T500" i="5" s="1"/>
  <c r="R22" i="5"/>
  <c r="Q206" i="5"/>
  <c r="Q210" i="5"/>
  <c r="N421" i="5"/>
  <c r="K421" i="5"/>
  <c r="H213" i="5"/>
  <c r="R209" i="5"/>
  <c r="N389" i="5"/>
  <c r="K389" i="5"/>
  <c r="R530" i="5"/>
  <c r="Q410" i="5"/>
  <c r="S87" i="5"/>
  <c r="L87" i="5" s="1"/>
  <c r="T87" i="5" s="1"/>
  <c r="S294" i="5"/>
  <c r="L294" i="5" s="1"/>
  <c r="T294" i="5" s="1"/>
  <c r="S96" i="5"/>
  <c r="L96" i="5" s="1"/>
  <c r="T96" i="5" s="1"/>
  <c r="S82" i="5"/>
  <c r="L82" i="5" s="1"/>
  <c r="T82" i="5" s="1"/>
  <c r="Q349" i="5"/>
  <c r="G353" i="5"/>
  <c r="N285" i="5"/>
  <c r="K285" i="5"/>
  <c r="R536" i="5"/>
  <c r="Q91" i="5"/>
  <c r="N77" i="5"/>
  <c r="K77" i="5"/>
  <c r="R294" i="5"/>
  <c r="H298" i="5"/>
  <c r="S519" i="5"/>
  <c r="L519" i="5" s="1"/>
  <c r="T519" i="5" s="1"/>
  <c r="R261" i="5"/>
  <c r="S136" i="5"/>
  <c r="L136" i="5" s="1"/>
  <c r="T136" i="5" s="1"/>
  <c r="N94" i="5"/>
  <c r="K94" i="5"/>
  <c r="Q212" i="5"/>
  <c r="N529" i="5"/>
  <c r="K529" i="5"/>
  <c r="Q82" i="5"/>
  <c r="Q39" i="5"/>
  <c r="G43" i="5"/>
  <c r="R416" i="5"/>
  <c r="K5" i="5"/>
  <c r="N5" i="5"/>
  <c r="R319" i="5"/>
  <c r="H323" i="5"/>
  <c r="Q60" i="5"/>
  <c r="S200" i="5"/>
  <c r="L200" i="5" s="1"/>
  <c r="T200" i="5" s="1"/>
  <c r="H103" i="5"/>
  <c r="R99" i="5"/>
  <c r="S40" i="5"/>
  <c r="L40" i="5" s="1"/>
  <c r="T40" i="5" s="1"/>
  <c r="S411" i="5"/>
  <c r="L411" i="5" s="1"/>
  <c r="T411" i="5" s="1"/>
  <c r="R249" i="5"/>
  <c r="H253" i="5"/>
  <c r="S86" i="5"/>
  <c r="L86" i="5" s="1"/>
  <c r="T86" i="5" s="1"/>
  <c r="Q260" i="5"/>
  <c r="S130" i="5"/>
  <c r="L130" i="5" s="1"/>
  <c r="T130" i="5" s="1"/>
  <c r="N97" i="5"/>
  <c r="K97" i="5"/>
  <c r="R155" i="5"/>
  <c r="R316" i="5"/>
  <c r="R320" i="5"/>
  <c r="K12" i="5"/>
  <c r="N12" i="5"/>
  <c r="R39" i="5"/>
  <c r="H43" i="5"/>
  <c r="S329" i="5"/>
  <c r="L329" i="5" s="1"/>
  <c r="T329" i="5" s="1"/>
  <c r="Q65" i="5"/>
  <c r="Q186" i="5"/>
  <c r="K221" i="5"/>
  <c r="N221" i="5"/>
  <c r="Q555" i="5"/>
  <c r="Q86" i="5"/>
  <c r="K16" i="5"/>
  <c r="N16" i="5"/>
  <c r="S64" i="5"/>
  <c r="L64" i="5" s="1"/>
  <c r="T64" i="5" s="1"/>
  <c r="N409" i="5"/>
  <c r="K409" i="5"/>
  <c r="Q172" i="5"/>
  <c r="R126" i="5"/>
  <c r="R306" i="5"/>
  <c r="H433" i="5"/>
  <c r="R429" i="5"/>
  <c r="N54" i="5"/>
  <c r="K54" i="5"/>
  <c r="N225" i="5"/>
  <c r="K225" i="5"/>
  <c r="Q311" i="5"/>
  <c r="Q361" i="5"/>
  <c r="Q136" i="5"/>
  <c r="S210" i="5"/>
  <c r="L210" i="5" s="1"/>
  <c r="T210" i="5" s="1"/>
  <c r="K417" i="5"/>
  <c r="N417" i="5"/>
  <c r="K519" i="5"/>
  <c r="N519" i="5"/>
  <c r="Q52" i="5"/>
  <c r="Q440" i="5"/>
  <c r="G233" i="5"/>
  <c r="Q229" i="5"/>
  <c r="N302" i="5"/>
  <c r="K302" i="5"/>
  <c r="K210" i="5"/>
  <c r="N210" i="5"/>
  <c r="N142" i="5"/>
  <c r="K142" i="5"/>
  <c r="K320" i="5"/>
  <c r="N320" i="5"/>
  <c r="R555" i="5"/>
  <c r="R105" i="5"/>
  <c r="S425" i="5"/>
  <c r="L425" i="5" s="1"/>
  <c r="T425" i="5" s="1"/>
  <c r="Q492" i="5"/>
  <c r="R76" i="5"/>
  <c r="S325" i="5"/>
  <c r="L325" i="5" s="1"/>
  <c r="T325" i="5" s="1"/>
  <c r="H263" i="5"/>
  <c r="R259" i="5"/>
  <c r="G503" i="5"/>
  <c r="Q499" i="5"/>
  <c r="K546" i="5"/>
  <c r="N546" i="5"/>
  <c r="R492" i="5"/>
  <c r="Q111" i="5"/>
  <c r="R355" i="5"/>
  <c r="S135" i="5"/>
  <c r="L135" i="5" s="1"/>
  <c r="T135" i="5" s="1"/>
  <c r="Q287" i="5"/>
  <c r="K250" i="5"/>
  <c r="N250" i="5"/>
  <c r="R545" i="5"/>
  <c r="N334" i="5"/>
  <c r="K334" i="5"/>
  <c r="K290" i="5"/>
  <c r="N290" i="5"/>
  <c r="G403" i="5"/>
  <c r="Q399" i="5"/>
  <c r="S95" i="5"/>
  <c r="L95" i="5" s="1"/>
  <c r="T95" i="5" s="1"/>
  <c r="Q220" i="5"/>
  <c r="R251" i="5"/>
  <c r="S470" i="5"/>
  <c r="L470" i="5" s="1"/>
  <c r="T470" i="5" s="1"/>
  <c r="G218" i="5"/>
  <c r="Q214" i="5"/>
  <c r="R424" i="5"/>
  <c r="H428" i="5"/>
  <c r="K359" i="5"/>
  <c r="N359" i="5"/>
  <c r="K220" i="5"/>
  <c r="N220" i="5"/>
  <c r="Q77" i="5"/>
  <c r="S416" i="5"/>
  <c r="L416" i="5" s="1"/>
  <c r="T416" i="5" s="1"/>
  <c r="R281" i="5"/>
  <c r="S534" i="5"/>
  <c r="L534" i="5" s="1"/>
  <c r="T534" i="5" s="1"/>
  <c r="Q257" i="5"/>
  <c r="R77" i="5"/>
  <c r="R519" i="5"/>
  <c r="H523" i="5"/>
  <c r="K415" i="5"/>
  <c r="N415" i="5"/>
  <c r="G318" i="5"/>
  <c r="Q314" i="5"/>
  <c r="Q14" i="5"/>
  <c r="G18" i="5"/>
  <c r="K147" i="5"/>
  <c r="N147" i="5"/>
  <c r="S79" i="5"/>
  <c r="L79" i="5" s="1"/>
  <c r="T79" i="5" s="1"/>
  <c r="N295" i="5"/>
  <c r="K295" i="5"/>
  <c r="S345" i="5"/>
  <c r="L345" i="5" s="1"/>
  <c r="T345" i="5" s="1"/>
  <c r="S41" i="5"/>
  <c r="L41" i="5" s="1"/>
  <c r="T41" i="5" s="1"/>
  <c r="N201" i="5"/>
  <c r="K201" i="5"/>
  <c r="Q380" i="5"/>
  <c r="R361" i="5"/>
  <c r="S549" i="5"/>
  <c r="L549" i="5" s="1"/>
  <c r="T549" i="5" s="1"/>
  <c r="S31" i="5"/>
  <c r="L31" i="5" s="1"/>
  <c r="T31" i="5" s="1"/>
  <c r="S341" i="5"/>
  <c r="L341" i="5" s="1"/>
  <c r="T341" i="5" s="1"/>
  <c r="S554" i="5"/>
  <c r="L554" i="5" s="1"/>
  <c r="T554" i="5" s="1"/>
  <c r="H148" i="5"/>
  <c r="R144" i="5"/>
  <c r="S80" i="5"/>
  <c r="L80" i="5" s="1"/>
  <c r="T80" i="5" s="1"/>
  <c r="K404" i="5"/>
  <c r="N404" i="5"/>
  <c r="H63" i="5"/>
  <c r="R59" i="5"/>
  <c r="R491" i="5"/>
  <c r="Q120" i="5"/>
  <c r="G53" i="5"/>
  <c r="N53" i="5" s="1"/>
  <c r="Q49" i="5"/>
  <c r="R502" i="5"/>
  <c r="H128" i="5"/>
  <c r="R124" i="5"/>
  <c r="R410" i="5"/>
  <c r="H13" i="5"/>
  <c r="R9" i="5"/>
  <c r="S284" i="5"/>
  <c r="L284" i="5" s="1"/>
  <c r="T284" i="5" s="1"/>
  <c r="S115" i="5"/>
  <c r="L115" i="5" s="1"/>
  <c r="T115" i="5" s="1"/>
  <c r="G288" i="5"/>
  <c r="Q284" i="5"/>
  <c r="Q110" i="5"/>
  <c r="S185" i="5"/>
  <c r="L185" i="5" s="1"/>
  <c r="T185" i="5" s="1"/>
  <c r="R100" i="5"/>
  <c r="S530" i="5"/>
  <c r="L530" i="5" s="1"/>
  <c r="T530" i="5" s="1"/>
  <c r="S131" i="5"/>
  <c r="L131" i="5" s="1"/>
  <c r="T131" i="5" s="1"/>
  <c r="N286" i="5"/>
  <c r="K286" i="5"/>
  <c r="N396" i="5"/>
  <c r="K396" i="5"/>
  <c r="N270" i="5"/>
  <c r="K270" i="5"/>
  <c r="Q16" i="5"/>
  <c r="R167" i="5"/>
  <c r="K136" i="5"/>
  <c r="N136" i="5"/>
  <c r="S514" i="5"/>
  <c r="L514" i="5" s="1"/>
  <c r="T514" i="5" s="1"/>
  <c r="Q502" i="5"/>
  <c r="S410" i="5"/>
  <c r="L410" i="5" s="1"/>
  <c r="T410" i="5" s="1"/>
  <c r="K354" i="5"/>
  <c r="N354" i="5"/>
  <c r="Q289" i="5"/>
  <c r="G293" i="5"/>
  <c r="Q530" i="5"/>
  <c r="S149" i="5"/>
  <c r="L149" i="5" s="1"/>
  <c r="T149" i="5" s="1"/>
  <c r="N371" i="5"/>
  <c r="K371" i="5"/>
  <c r="S364" i="5"/>
  <c r="L364" i="5" s="1"/>
  <c r="T364" i="5" s="1"/>
  <c r="Q310" i="5"/>
  <c r="N219" i="5"/>
  <c r="K219" i="5"/>
  <c r="N84" i="5"/>
  <c r="K84" i="5"/>
  <c r="N39" i="5"/>
  <c r="K39" i="5"/>
  <c r="K484" i="5"/>
  <c r="N484" i="5"/>
  <c r="Q472" i="5"/>
  <c r="Q315" i="5"/>
  <c r="R5" i="5"/>
  <c r="N435" i="5"/>
  <c r="K435" i="5"/>
  <c r="S494" i="5"/>
  <c r="L494" i="5" s="1"/>
  <c r="T494" i="5" s="1"/>
  <c r="Q100" i="5"/>
  <c r="H193" i="5"/>
  <c r="R189" i="5"/>
  <c r="Q375" i="5"/>
  <c r="S235" i="5"/>
  <c r="L235" i="5" s="1"/>
  <c r="T235" i="5" s="1"/>
  <c r="S524" i="5"/>
  <c r="L524" i="5" s="1"/>
  <c r="T524" i="5" s="1"/>
  <c r="Q194" i="5"/>
  <c r="G198" i="5"/>
  <c r="N198" i="5" s="1"/>
  <c r="S251" i="5"/>
  <c r="L251" i="5" s="1"/>
  <c r="T251" i="5" s="1"/>
  <c r="H8" i="5"/>
  <c r="R4" i="5"/>
  <c r="K174" i="5"/>
  <c r="N174" i="5"/>
  <c r="R269" i="5"/>
  <c r="H273" i="5"/>
  <c r="O273" i="5" s="1"/>
  <c r="G213" i="5"/>
  <c r="Q209" i="5"/>
  <c r="N180" i="5"/>
  <c r="K180" i="5"/>
  <c r="Q416" i="5"/>
  <c r="S309" i="5"/>
  <c r="L309" i="5" s="1"/>
  <c r="T309" i="5" s="1"/>
  <c r="Q241" i="5"/>
  <c r="K244" i="5"/>
  <c r="N244" i="5"/>
  <c r="N86" i="5"/>
  <c r="K86" i="5"/>
  <c r="Q215" i="5"/>
  <c r="R95" i="5"/>
  <c r="Q256" i="5"/>
  <c r="R345" i="5"/>
  <c r="Q185" i="5"/>
  <c r="K169" i="5"/>
  <c r="N169" i="5"/>
  <c r="S225" i="5"/>
  <c r="L225" i="5" s="1"/>
  <c r="T225" i="5" s="1"/>
  <c r="N380" i="5"/>
  <c r="K380" i="5"/>
  <c r="R82" i="5"/>
  <c r="S241" i="5"/>
  <c r="L241" i="5" s="1"/>
  <c r="T241" i="5" s="1"/>
  <c r="S77" i="5"/>
  <c r="L77" i="5" s="1"/>
  <c r="T77" i="5" s="1"/>
  <c r="K281" i="5"/>
  <c r="N281" i="5"/>
  <c r="R175" i="5"/>
  <c r="N224" i="5"/>
  <c r="K224" i="5"/>
  <c r="R166" i="5"/>
  <c r="S180" i="5"/>
  <c r="L180" i="5" s="1"/>
  <c r="T180" i="5" s="1"/>
  <c r="K24" i="5"/>
  <c r="N24" i="5"/>
  <c r="S429" i="5"/>
  <c r="L429" i="5" s="1"/>
  <c r="T429" i="5" s="1"/>
  <c r="R172" i="5"/>
  <c r="H208" i="5"/>
  <c r="R204" i="5"/>
  <c r="S495" i="5"/>
  <c r="L495" i="5" s="1"/>
  <c r="T495" i="5" s="1"/>
  <c r="Q411" i="5"/>
  <c r="H78" i="5"/>
  <c r="R74" i="5"/>
  <c r="R52" i="5"/>
  <c r="N134" i="5"/>
  <c r="K134" i="5"/>
  <c r="Q317" i="5"/>
  <c r="S212" i="5"/>
  <c r="L212" i="5" s="1"/>
  <c r="T212" i="5" s="1"/>
  <c r="S315" i="5"/>
  <c r="L315" i="5" s="1"/>
  <c r="T315" i="5" s="1"/>
  <c r="N374" i="5"/>
  <c r="K374" i="5"/>
  <c r="K557" i="5"/>
  <c r="N557" i="5"/>
  <c r="Q50" i="5"/>
  <c r="S144" i="5"/>
  <c r="L144" i="5" s="1"/>
  <c r="T144" i="5" s="1"/>
  <c r="S52" i="5"/>
  <c r="L52" i="5" s="1"/>
  <c r="T52" i="5" s="1"/>
  <c r="Q27" i="5"/>
  <c r="S211" i="5"/>
  <c r="L211" i="5" s="1"/>
  <c r="T211" i="5" s="1"/>
  <c r="G438" i="5"/>
  <c r="Q435" i="5"/>
  <c r="K151" i="5"/>
  <c r="N151" i="5"/>
  <c r="H278" i="5"/>
  <c r="R274" i="5"/>
  <c r="G258" i="5"/>
  <c r="Q254" i="5"/>
  <c r="R199" i="5"/>
  <c r="H203" i="5"/>
  <c r="S435" i="5"/>
  <c r="L435" i="5" s="1"/>
  <c r="T435" i="5" s="1"/>
  <c r="H408" i="5"/>
  <c r="R404" i="5"/>
  <c r="R280" i="5"/>
  <c r="S54" i="5"/>
  <c r="L54" i="5" s="1"/>
  <c r="T54" i="5" s="1"/>
  <c r="Q150" i="5"/>
  <c r="S424" i="5"/>
  <c r="L424" i="5" s="1"/>
  <c r="T424" i="5" s="1"/>
  <c r="S92" i="5"/>
  <c r="L92" i="5" s="1"/>
  <c r="T92" i="5" s="1"/>
  <c r="S46" i="5"/>
  <c r="L46" i="5" s="1"/>
  <c r="T46" i="5" s="1"/>
  <c r="S220" i="5"/>
  <c r="L220" i="5" s="1"/>
  <c r="T220" i="5" s="1"/>
  <c r="S70" i="5"/>
  <c r="L70" i="5" s="1"/>
  <c r="T70" i="5" s="1"/>
  <c r="N104" i="5"/>
  <c r="K104" i="5"/>
  <c r="K555" i="5"/>
  <c r="N555" i="5"/>
  <c r="R29" i="5"/>
  <c r="H33" i="5"/>
  <c r="N377" i="5"/>
  <c r="K377" i="5"/>
  <c r="Q425" i="5"/>
  <c r="S371" i="5"/>
  <c r="L371" i="5" s="1"/>
  <c r="T371" i="5" s="1"/>
  <c r="Q76" i="5"/>
  <c r="G268" i="5"/>
  <c r="N268" i="5" s="1"/>
  <c r="Q264" i="5"/>
  <c r="H108" i="5"/>
  <c r="R104" i="5"/>
  <c r="R544" i="5"/>
  <c r="H548" i="5"/>
  <c r="Q26" i="5"/>
  <c r="K310" i="5"/>
  <c r="N310" i="5"/>
  <c r="Q286" i="5"/>
  <c r="Q475" i="5"/>
  <c r="S179" i="5"/>
  <c r="L179" i="5" s="1"/>
  <c r="T179" i="5" s="1"/>
  <c r="R205" i="5"/>
  <c r="S17" i="5"/>
  <c r="L17" i="5" s="1"/>
  <c r="T17" i="5" s="1"/>
  <c r="N95" i="5"/>
  <c r="K95" i="5"/>
  <c r="S157" i="5"/>
  <c r="L157" i="5" s="1"/>
  <c r="T157" i="5" s="1"/>
  <c r="H183" i="5"/>
  <c r="R179" i="5"/>
  <c r="R239" i="5"/>
  <c r="H243" i="5"/>
  <c r="N470" i="5"/>
  <c r="K470" i="5"/>
  <c r="Q96" i="5"/>
  <c r="Q71" i="5"/>
  <c r="R224" i="5"/>
  <c r="H228" i="5"/>
  <c r="Q536" i="5"/>
  <c r="N91" i="5"/>
  <c r="K91" i="5"/>
  <c r="K480" i="5"/>
  <c r="N480" i="5"/>
  <c r="Q429" i="5"/>
  <c r="G433" i="5"/>
  <c r="O433" i="5" s="1"/>
  <c r="N170" i="5"/>
  <c r="K170" i="5"/>
  <c r="K514" i="5"/>
  <c r="N514" i="5"/>
  <c r="S299" i="5"/>
  <c r="L299" i="5" s="1"/>
  <c r="T299" i="5" s="1"/>
  <c r="Q30" i="5"/>
  <c r="S169" i="5"/>
  <c r="L169" i="5" s="1"/>
  <c r="T169" i="5" s="1"/>
  <c r="S409" i="5"/>
  <c r="L409" i="5" s="1"/>
  <c r="T409" i="5" s="1"/>
  <c r="K146" i="5"/>
  <c r="N146" i="5"/>
  <c r="N15" i="5"/>
  <c r="K15" i="5"/>
  <c r="Q491" i="5"/>
  <c r="N35" i="5"/>
  <c r="K35" i="5"/>
  <c r="Q306" i="5"/>
  <c r="Q20" i="5"/>
  <c r="H538" i="5"/>
  <c r="R534" i="5"/>
  <c r="K214" i="5"/>
  <c r="N214" i="5"/>
  <c r="Q87" i="5"/>
  <c r="R310" i="5"/>
  <c r="G248" i="5"/>
  <c r="Q244" i="5"/>
  <c r="S544" i="5"/>
  <c r="L544" i="5" s="1"/>
  <c r="T544" i="5" s="1"/>
  <c r="Q524" i="5"/>
  <c r="G528" i="5"/>
  <c r="N112" i="5"/>
  <c r="K112" i="5"/>
  <c r="K370" i="5"/>
  <c r="N370" i="5"/>
  <c r="K471" i="5"/>
  <c r="N471" i="5"/>
  <c r="Q109" i="5"/>
  <c r="G113" i="5"/>
  <c r="R21" i="5"/>
  <c r="R309" i="5"/>
  <c r="H313" i="5"/>
  <c r="S184" i="5"/>
  <c r="L184" i="5" s="1"/>
  <c r="T184" i="5" s="1"/>
  <c r="G23" i="5"/>
  <c r="Q19" i="5"/>
  <c r="N261" i="5"/>
  <c r="K261" i="5"/>
  <c r="Q119" i="5"/>
  <c r="G123" i="5"/>
  <c r="S59" i="5"/>
  <c r="L59" i="5" s="1"/>
  <c r="T59" i="5" s="1"/>
  <c r="Q464" i="5"/>
  <c r="G468" i="5"/>
  <c r="N69" i="5"/>
  <c r="K69" i="5"/>
  <c r="S305" i="5"/>
  <c r="L305" i="5" s="1"/>
  <c r="T305" i="5" s="1"/>
  <c r="S439" i="5"/>
  <c r="L439" i="5" s="1"/>
  <c r="T439" i="5" s="1"/>
  <c r="S394" i="5"/>
  <c r="L394" i="5" s="1"/>
  <c r="T394" i="5" s="1"/>
  <c r="Q281" i="5"/>
  <c r="H158" i="5"/>
  <c r="R154" i="5"/>
  <c r="S216" i="5"/>
  <c r="L216" i="5" s="1"/>
  <c r="T216" i="5" s="1"/>
  <c r="Q54" i="5"/>
  <c r="G58" i="5"/>
  <c r="Q80" i="5"/>
  <c r="S62" i="5"/>
  <c r="L62" i="5" s="1"/>
  <c r="T62" i="5" s="1"/>
  <c r="R524" i="5"/>
  <c r="H528" i="5"/>
  <c r="S172" i="5"/>
  <c r="L172" i="5" s="1"/>
  <c r="T172" i="5" s="1"/>
  <c r="K119" i="5"/>
  <c r="N119" i="5"/>
  <c r="G398" i="5"/>
  <c r="Q394" i="5"/>
  <c r="G308" i="5"/>
  <c r="Q304" i="5"/>
  <c r="S254" i="5"/>
  <c r="L254" i="5" s="1"/>
  <c r="T254" i="5" s="1"/>
  <c r="S374" i="5"/>
  <c r="L374" i="5" s="1"/>
  <c r="T374" i="5" s="1"/>
  <c r="Q132" i="5"/>
  <c r="G453" i="5"/>
  <c r="Q449" i="5"/>
  <c r="Q280" i="5"/>
  <c r="R137" i="5"/>
  <c r="N274" i="5"/>
  <c r="K274" i="5"/>
  <c r="H73" i="5"/>
  <c r="R69" i="5"/>
  <c r="Q385" i="5"/>
  <c r="S290" i="5"/>
  <c r="L290" i="5" s="1"/>
  <c r="T290" i="5" s="1"/>
  <c r="Q339" i="5"/>
  <c r="G343" i="5"/>
  <c r="S379" i="5"/>
  <c r="L379" i="5" s="1"/>
  <c r="T379" i="5" s="1"/>
  <c r="S471" i="5"/>
  <c r="L471" i="5" s="1"/>
  <c r="T471" i="5" s="1"/>
  <c r="N500" i="5"/>
  <c r="K500" i="5"/>
  <c r="K195" i="5"/>
  <c r="N195" i="5"/>
  <c r="G48" i="5"/>
  <c r="O48" i="5" s="1"/>
  <c r="Q44" i="5"/>
  <c r="S250" i="5"/>
  <c r="L250" i="5" s="1"/>
  <c r="T250" i="5" s="1"/>
  <c r="Q379" i="5"/>
  <c r="G383" i="5"/>
  <c r="N383" i="5" s="1"/>
  <c r="K64" i="5"/>
  <c r="N64" i="5"/>
  <c r="S340" i="5"/>
  <c r="L340" i="5" s="1"/>
  <c r="T340" i="5" s="1"/>
  <c r="R195" i="5"/>
  <c r="Q169" i="5"/>
  <c r="G173" i="5"/>
  <c r="S112" i="5"/>
  <c r="L112" i="5" s="1"/>
  <c r="T112" i="5" s="1"/>
  <c r="R279" i="5"/>
  <c r="H283" i="5"/>
  <c r="H488" i="5"/>
  <c r="R484" i="5"/>
  <c r="Q196" i="5"/>
  <c r="S302" i="5"/>
  <c r="L302" i="5" s="1"/>
  <c r="T302" i="5" s="1"/>
  <c r="S202" i="5"/>
  <c r="L202" i="5" s="1"/>
  <c r="T202" i="5" s="1"/>
  <c r="Q484" i="5"/>
  <c r="G488" i="5"/>
  <c r="H88" i="5"/>
  <c r="R84" i="5"/>
  <c r="R549" i="5"/>
  <c r="H553" i="5"/>
  <c r="Q142" i="5"/>
  <c r="Q31" i="5"/>
  <c r="Q557" i="5"/>
  <c r="S399" i="5"/>
  <c r="L399" i="5" s="1"/>
  <c r="T399" i="5" s="1"/>
  <c r="N165" i="5"/>
  <c r="K165" i="5"/>
  <c r="N287" i="5"/>
  <c r="K287" i="5"/>
  <c r="R235" i="5"/>
  <c r="Q179" i="5"/>
  <c r="G183" i="5"/>
  <c r="O183" i="5" s="1"/>
  <c r="K472" i="5"/>
  <c r="N472" i="5"/>
  <c r="R455" i="5"/>
  <c r="K92" i="5"/>
  <c r="N92" i="5"/>
  <c r="K61" i="5"/>
  <c r="N61" i="5"/>
  <c r="S319" i="5"/>
  <c r="L319" i="5" s="1"/>
  <c r="T319" i="5" s="1"/>
  <c r="S4" i="5"/>
  <c r="L4" i="5" s="1"/>
  <c r="T4" i="5" s="1"/>
  <c r="Q404" i="5"/>
  <c r="G408" i="5"/>
  <c r="Q137" i="5"/>
  <c r="G118" i="5"/>
  <c r="N118" i="5" s="1"/>
  <c r="Q114" i="5"/>
  <c r="S137" i="5"/>
  <c r="L137" i="5" s="1"/>
  <c r="T137" i="5" s="1"/>
  <c r="S301" i="5"/>
  <c r="L301" i="5" s="1"/>
  <c r="T301" i="5" s="1"/>
  <c r="R241" i="5"/>
  <c r="S21" i="5"/>
  <c r="L21" i="5" s="1"/>
  <c r="T21" i="5" s="1"/>
  <c r="R97" i="5"/>
  <c r="S190" i="5"/>
  <c r="L190" i="5" s="1"/>
  <c r="T190" i="5" s="1"/>
  <c r="N99" i="5"/>
  <c r="K99" i="5"/>
  <c r="S129" i="5"/>
  <c r="L129" i="5" s="1"/>
  <c r="T129" i="5" s="1"/>
  <c r="K241" i="5"/>
  <c r="N241" i="5"/>
  <c r="R160" i="5"/>
  <c r="R136" i="5"/>
  <c r="S412" i="5"/>
  <c r="L412" i="5" s="1"/>
  <c r="T412" i="5" s="1"/>
  <c r="N390" i="5"/>
  <c r="K390" i="5"/>
  <c r="N556" i="5"/>
  <c r="K556" i="5"/>
  <c r="R449" i="5"/>
  <c r="H453" i="5"/>
  <c r="K114" i="5"/>
  <c r="N114" i="5"/>
  <c r="Q390" i="5"/>
  <c r="R141" i="5"/>
  <c r="Q261" i="5"/>
  <c r="N160" i="5"/>
  <c r="K160" i="5"/>
  <c r="N190" i="5"/>
  <c r="K190" i="5"/>
  <c r="S404" i="5"/>
  <c r="L404" i="5" s="1"/>
  <c r="T404" i="5" s="1"/>
  <c r="H328" i="5"/>
  <c r="R324" i="5"/>
  <c r="Q545" i="5"/>
  <c r="G243" i="5"/>
  <c r="Q239" i="5"/>
  <c r="R370" i="5"/>
  <c r="S194" i="5"/>
  <c r="L194" i="5" s="1"/>
  <c r="T194" i="5" s="1"/>
  <c r="S69" i="5"/>
  <c r="L69" i="5" s="1"/>
  <c r="T69" i="5" s="1"/>
  <c r="K144" i="5"/>
  <c r="N144" i="5"/>
  <c r="K330" i="5"/>
  <c r="N330" i="5"/>
  <c r="N376" i="5"/>
  <c r="K376" i="5"/>
  <c r="S141" i="5"/>
  <c r="L141" i="5" s="1"/>
  <c r="T141" i="5" s="1"/>
  <c r="R190" i="5"/>
  <c r="R360" i="5"/>
  <c r="K234" i="5"/>
  <c r="N234" i="5"/>
  <c r="S419" i="5"/>
  <c r="L419" i="5" s="1"/>
  <c r="T419" i="5" s="1"/>
  <c r="N309" i="5"/>
  <c r="K309" i="5"/>
  <c r="R395" i="5"/>
  <c r="Q249" i="5"/>
  <c r="G253" i="5"/>
  <c r="H308" i="5"/>
  <c r="R304" i="5"/>
  <c r="R16" i="5"/>
  <c r="K197" i="5"/>
  <c r="N197" i="5"/>
  <c r="R90" i="5"/>
  <c r="R85" i="5"/>
  <c r="R392" i="5"/>
  <c r="R86" i="5"/>
  <c r="Q130" i="5"/>
  <c r="R221" i="5"/>
  <c r="K326" i="5"/>
  <c r="N326" i="5"/>
  <c r="N166" i="5"/>
  <c r="K166" i="5"/>
  <c r="S324" i="5"/>
  <c r="L324" i="5" s="1"/>
  <c r="T324" i="5" s="1"/>
  <c r="N536" i="5"/>
  <c r="K536" i="5"/>
  <c r="Q537" i="5"/>
  <c r="Q5" i="5"/>
  <c r="G133" i="5"/>
  <c r="Q129" i="5"/>
  <c r="Q12" i="5"/>
  <c r="Q480" i="5"/>
  <c r="Q41" i="5"/>
  <c r="Q501" i="5"/>
  <c r="S535" i="5"/>
  <c r="L535" i="5" s="1"/>
  <c r="T535" i="5" s="1"/>
  <c r="G88" i="5"/>
  <c r="Q84" i="5"/>
  <c r="S339" i="5"/>
  <c r="L339" i="5" s="1"/>
  <c r="T339" i="5" s="1"/>
  <c r="K157" i="5"/>
  <c r="N157" i="5"/>
  <c r="R391" i="5"/>
  <c r="S239" i="5"/>
  <c r="L239" i="5" s="1"/>
  <c r="T239" i="5" s="1"/>
  <c r="H218" i="5"/>
  <c r="R214" i="5"/>
  <c r="R475" i="5"/>
  <c r="K55" i="5"/>
  <c r="N55" i="5"/>
  <c r="Q345" i="5"/>
  <c r="R375" i="5"/>
  <c r="H288" i="5"/>
  <c r="R284" i="5"/>
  <c r="Q235" i="5"/>
  <c r="S101" i="5"/>
  <c r="L101" i="5" s="1"/>
  <c r="T101" i="5" s="1"/>
  <c r="Q409" i="5"/>
  <c r="G413" i="5"/>
  <c r="H38" i="5"/>
  <c r="R34" i="5"/>
  <c r="N131" i="5"/>
  <c r="K131" i="5"/>
  <c r="K159" i="5"/>
  <c r="N159" i="5"/>
  <c r="N375" i="5"/>
  <c r="K375" i="5"/>
  <c r="K494" i="5"/>
  <c r="N494" i="5"/>
  <c r="G238" i="5"/>
  <c r="Q234" i="5"/>
  <c r="R45" i="5"/>
  <c r="S310" i="5"/>
  <c r="L310" i="5" s="1"/>
  <c r="T310" i="5" s="1"/>
  <c r="S215" i="5"/>
  <c r="L215" i="5" s="1"/>
  <c r="T215" i="5" s="1"/>
  <c r="R70" i="5"/>
  <c r="R121" i="5"/>
  <c r="R477" i="5"/>
  <c r="S104" i="5"/>
  <c r="L104" i="5" s="1"/>
  <c r="T104" i="5" s="1"/>
  <c r="R499" i="5"/>
  <c r="H503" i="5"/>
  <c r="Q546" i="5"/>
  <c r="R240" i="5"/>
  <c r="N492" i="5"/>
  <c r="K492" i="5"/>
  <c r="S76" i="5"/>
  <c r="L76" i="5" s="1"/>
  <c r="T76" i="5" s="1"/>
  <c r="N245" i="5"/>
  <c r="K245" i="5"/>
  <c r="S376" i="5"/>
  <c r="L376" i="5" s="1"/>
  <c r="T376" i="5" s="1"/>
  <c r="S415" i="5"/>
  <c r="L415" i="5" s="1"/>
  <c r="T415" i="5" s="1"/>
  <c r="R257" i="5"/>
  <c r="R305" i="5"/>
  <c r="S449" i="5"/>
  <c r="L449" i="5" s="1"/>
  <c r="T449" i="5" s="1"/>
  <c r="R439" i="5"/>
  <c r="H443" i="5"/>
  <c r="O443" i="5" s="1"/>
  <c r="R212" i="5"/>
  <c r="S15" i="5"/>
  <c r="L15" i="5" s="1"/>
  <c r="T15" i="5" s="1"/>
  <c r="K324" i="5"/>
  <c r="N324" i="5"/>
  <c r="K449" i="5"/>
  <c r="N449" i="5"/>
  <c r="S171" i="5"/>
  <c r="L171" i="5" s="1"/>
  <c r="T171" i="5" s="1"/>
  <c r="N26" i="5"/>
  <c r="K26" i="5"/>
  <c r="S234" i="5"/>
  <c r="L234" i="5" s="1"/>
  <c r="T234" i="5" s="1"/>
  <c r="N215" i="5"/>
  <c r="K215" i="5"/>
  <c r="G108" i="5"/>
  <c r="Q104" i="5"/>
  <c r="S199" i="5"/>
  <c r="L199" i="5" s="1"/>
  <c r="T199" i="5" s="1"/>
  <c r="S264" i="5"/>
  <c r="L264" i="5" s="1"/>
  <c r="T264" i="5" s="1"/>
  <c r="S369" i="5"/>
  <c r="L369" i="5" s="1"/>
  <c r="T369" i="5" s="1"/>
  <c r="Q355" i="5"/>
  <c r="R290" i="5"/>
  <c r="Q135" i="5"/>
  <c r="R311" i="5"/>
  <c r="S489" i="5"/>
  <c r="L489" i="5" s="1"/>
  <c r="T489" i="5" s="1"/>
  <c r="Q350" i="5"/>
  <c r="Q22" i="5"/>
  <c r="R501" i="5"/>
  <c r="N79" i="5"/>
  <c r="K79" i="5"/>
  <c r="N161" i="5"/>
  <c r="K161" i="5"/>
  <c r="R222" i="5"/>
  <c r="S195" i="5"/>
  <c r="L195" i="5" s="1"/>
  <c r="T195" i="5" s="1"/>
  <c r="S287" i="5"/>
  <c r="L287" i="5" s="1"/>
  <c r="T287" i="5" s="1"/>
  <c r="R250" i="5"/>
  <c r="R149" i="5"/>
  <c r="H153" i="5"/>
  <c r="N153" i="5" s="1"/>
  <c r="Q51" i="5"/>
  <c r="R435" i="5"/>
  <c r="H438" i="5"/>
  <c r="N90" i="5"/>
  <c r="K90" i="5"/>
  <c r="Q99" i="5"/>
  <c r="G103" i="5"/>
  <c r="S547" i="5"/>
  <c r="L547" i="5" s="1"/>
  <c r="T547" i="5" s="1"/>
  <c r="R31" i="5"/>
  <c r="K345" i="5"/>
  <c r="N345" i="5"/>
  <c r="S261" i="5"/>
  <c r="L261" i="5" s="1"/>
  <c r="T261" i="5" s="1"/>
  <c r="N124" i="5"/>
  <c r="K124" i="5"/>
  <c r="R557" i="5"/>
  <c r="Q216" i="5"/>
  <c r="R55" i="5"/>
  <c r="R36" i="5"/>
  <c r="R326" i="5"/>
  <c r="K412" i="5"/>
  <c r="N412" i="5"/>
  <c r="Q204" i="5"/>
  <c r="G208" i="5"/>
  <c r="S155" i="5"/>
  <c r="L155" i="5" s="1"/>
  <c r="T155" i="5" s="1"/>
  <c r="S84" i="5"/>
  <c r="L84" i="5" s="1"/>
  <c r="T84" i="5" s="1"/>
  <c r="N344" i="5"/>
  <c r="K344" i="5"/>
  <c r="K256" i="5"/>
  <c r="N256" i="5"/>
  <c r="Q305" i="5"/>
  <c r="K301" i="5"/>
  <c r="N301" i="5"/>
  <c r="S60" i="5"/>
  <c r="L60" i="5" s="1"/>
  <c r="T60" i="5" s="1"/>
  <c r="H123" i="5"/>
  <c r="R119" i="5"/>
  <c r="R35" i="5"/>
  <c r="Q417" i="5"/>
  <c r="K255" i="5"/>
  <c r="N255" i="5"/>
  <c r="N440" i="5"/>
  <c r="K440" i="5"/>
  <c r="N520" i="5"/>
  <c r="K520" i="5"/>
  <c r="N554" i="5"/>
  <c r="K554" i="5"/>
  <c r="S355" i="5"/>
  <c r="L355" i="5" s="1"/>
  <c r="T355" i="5" s="1"/>
  <c r="K364" i="5"/>
  <c r="N364" i="5"/>
  <c r="R344" i="5"/>
  <c r="H348" i="5"/>
  <c r="N348" i="5" s="1"/>
  <c r="Q66" i="5"/>
  <c r="R364" i="5"/>
  <c r="H368" i="5"/>
  <c r="S469" i="5"/>
  <c r="L469" i="5" s="1"/>
  <c r="T469" i="5" s="1"/>
  <c r="K325" i="5"/>
  <c r="N325" i="5"/>
  <c r="R185" i="5"/>
  <c r="S474" i="5"/>
  <c r="L474" i="5" s="1"/>
  <c r="T474" i="5" s="1"/>
  <c r="N490" i="5"/>
  <c r="K490" i="5"/>
  <c r="R244" i="5"/>
  <c r="H248" i="5"/>
  <c r="K171" i="5"/>
  <c r="N171" i="5"/>
  <c r="R471" i="5"/>
  <c r="Q374" i="5"/>
  <c r="G378" i="5"/>
  <c r="Q126" i="5"/>
  <c r="N139" i="5"/>
  <c r="K139" i="5"/>
  <c r="Q489" i="5"/>
  <c r="G493" i="5"/>
  <c r="O493" i="5" s="1"/>
  <c r="S75" i="5"/>
  <c r="L75" i="5" s="1"/>
  <c r="T75" i="5" s="1"/>
  <c r="K425" i="5"/>
  <c r="N425" i="5"/>
  <c r="Q520" i="5"/>
  <c r="S281" i="5"/>
  <c r="L281" i="5" s="1"/>
  <c r="T281" i="5" s="1"/>
  <c r="S127" i="5"/>
  <c r="L127" i="5" s="1"/>
  <c r="T127" i="5" s="1"/>
  <c r="R472" i="5"/>
  <c r="S51" i="5"/>
  <c r="L51" i="5" s="1"/>
  <c r="T51" i="5" s="1"/>
  <c r="Q167" i="5"/>
  <c r="N547" i="5"/>
  <c r="K547" i="5"/>
  <c r="Q187" i="5"/>
  <c r="R301" i="5"/>
  <c r="R440" i="5"/>
  <c r="N306" i="5"/>
  <c r="K306" i="5"/>
  <c r="R420" i="5"/>
  <c r="Q490" i="5"/>
  <c r="K194" i="5"/>
  <c r="N194" i="5"/>
  <c r="Q424" i="5"/>
  <c r="G428" i="5"/>
  <c r="S100" i="5"/>
  <c r="L100" i="5" s="1"/>
  <c r="T100" i="5" s="1"/>
  <c r="S12" i="5"/>
  <c r="L12" i="5" s="1"/>
  <c r="T12" i="5" s="1"/>
  <c r="N199" i="5"/>
  <c r="K199" i="5"/>
  <c r="R135" i="5"/>
  <c r="Q170" i="5"/>
  <c r="S139" i="5"/>
  <c r="L139" i="5" s="1"/>
  <c r="T139" i="5" s="1"/>
  <c r="K360" i="5"/>
  <c r="N360" i="5"/>
  <c r="R419" i="5"/>
  <c r="H423" i="5"/>
  <c r="R302" i="5"/>
  <c r="K20" i="5"/>
  <c r="N20" i="5"/>
  <c r="S91" i="5"/>
  <c r="L91" i="5" s="1"/>
  <c r="T91" i="5" s="1"/>
  <c r="S344" i="5"/>
  <c r="L344" i="5" s="1"/>
  <c r="T344" i="5" s="1"/>
  <c r="H68" i="5"/>
  <c r="R64" i="5"/>
  <c r="R365" i="5"/>
  <c r="S152" i="5"/>
  <c r="L152" i="5" s="1"/>
  <c r="T152" i="5" s="1"/>
  <c r="R20" i="5"/>
  <c r="Q391" i="5"/>
  <c r="Q161" i="5"/>
  <c r="G298" i="5"/>
  <c r="O298" i="5" s="1"/>
  <c r="Q294" i="5"/>
  <c r="R110" i="5"/>
  <c r="N537" i="5"/>
  <c r="K537" i="5"/>
  <c r="N424" i="5"/>
  <c r="K424" i="5"/>
  <c r="R41" i="5"/>
  <c r="S555" i="5"/>
  <c r="L555" i="5" s="1"/>
  <c r="T555" i="5" s="1"/>
  <c r="Q46" i="5"/>
  <c r="K414" i="5"/>
  <c r="N414" i="5"/>
  <c r="R546" i="5"/>
  <c r="S11" i="5"/>
  <c r="L11" i="5" s="1"/>
  <c r="T11" i="5" s="1"/>
  <c r="Q529" i="5"/>
  <c r="G533" i="5"/>
  <c r="N533" i="5" s="1"/>
  <c r="R165" i="5"/>
  <c r="S536" i="5"/>
  <c r="L536" i="5" s="1"/>
  <c r="T536" i="5" s="1"/>
  <c r="R470" i="5"/>
  <c r="S350" i="5"/>
  <c r="L350" i="5" s="1"/>
  <c r="T350" i="5" s="1"/>
  <c r="Q330" i="5"/>
  <c r="R164" i="5"/>
  <c r="H168" i="5"/>
  <c r="R342" i="5"/>
  <c r="K120" i="5"/>
  <c r="N120" i="5"/>
  <c r="S414" i="5"/>
  <c r="L414" i="5" s="1"/>
  <c r="T414" i="5" s="1"/>
  <c r="R162" i="5"/>
  <c r="S295" i="5"/>
  <c r="L295" i="5" s="1"/>
  <c r="T295" i="5" s="1"/>
  <c r="N384" i="5"/>
  <c r="K384" i="5"/>
  <c r="H18" i="5"/>
  <c r="R14" i="5"/>
  <c r="Q61" i="5"/>
  <c r="Q180" i="5"/>
  <c r="S529" i="5"/>
  <c r="L529" i="5" s="1"/>
  <c r="T529" i="5" s="1"/>
  <c r="S170" i="5"/>
  <c r="L170" i="5" s="1"/>
  <c r="T170" i="5" s="1"/>
  <c r="G518" i="5"/>
  <c r="Q514" i="5"/>
  <c r="Q494" i="5"/>
  <c r="G498" i="5"/>
  <c r="N498" i="5" s="1"/>
  <c r="H353" i="5"/>
  <c r="R349" i="5"/>
  <c r="S370" i="5"/>
  <c r="L370" i="5" s="1"/>
  <c r="T370" i="5" s="1"/>
  <c r="Q199" i="5"/>
  <c r="G203" i="5"/>
  <c r="N81" i="5"/>
  <c r="K81" i="5"/>
  <c r="R46" i="5"/>
  <c r="N75" i="5"/>
  <c r="K75" i="5"/>
  <c r="N62" i="5"/>
  <c r="K62" i="5"/>
  <c r="K30" i="5"/>
  <c r="N30" i="5"/>
  <c r="H133" i="5"/>
  <c r="R129" i="5"/>
  <c r="S245" i="5"/>
  <c r="L245" i="5" s="1"/>
  <c r="T245" i="5" s="1"/>
  <c r="R130" i="5"/>
  <c r="K489" i="5"/>
  <c r="N489" i="5"/>
  <c r="S472" i="5"/>
  <c r="L472" i="5" s="1"/>
  <c r="T472" i="5" s="1"/>
  <c r="H478" i="5"/>
  <c r="R474" i="5"/>
  <c r="S109" i="5"/>
  <c r="L109" i="5" s="1"/>
  <c r="T109" i="5" s="1"/>
  <c r="S360" i="5"/>
  <c r="L360" i="5" s="1"/>
  <c r="T360" i="5" s="1"/>
  <c r="Q500" i="5"/>
  <c r="N275" i="5"/>
  <c r="K275" i="5"/>
  <c r="K150" i="5"/>
  <c r="N150" i="5"/>
  <c r="N476" i="5"/>
  <c r="K476" i="5"/>
  <c r="R362" i="5"/>
  <c r="R161" i="5"/>
  <c r="K252" i="5"/>
  <c r="N252" i="5"/>
  <c r="R229" i="5"/>
  <c r="H233" i="5"/>
  <c r="R109" i="5"/>
  <c r="H113" i="5"/>
  <c r="N113" i="5" s="1"/>
  <c r="K355" i="5"/>
  <c r="N355" i="5"/>
  <c r="N350" i="5"/>
  <c r="K350" i="5"/>
  <c r="R71" i="5"/>
  <c r="S167" i="5"/>
  <c r="L167" i="5" s="1"/>
  <c r="T167" i="5" s="1"/>
  <c r="Q245" i="5"/>
  <c r="N71" i="5"/>
  <c r="K71" i="5"/>
  <c r="G158" i="5"/>
  <c r="Q154" i="5"/>
  <c r="S391" i="5"/>
  <c r="L391" i="5" s="1"/>
  <c r="T391" i="5" s="1"/>
  <c r="S417" i="5"/>
  <c r="L417" i="5" s="1"/>
  <c r="T417" i="5" s="1"/>
  <c r="G523" i="5"/>
  <c r="Q519" i="5"/>
  <c r="G188" i="5"/>
  <c r="Q184" i="5"/>
  <c r="S377" i="5"/>
  <c r="L377" i="5" s="1"/>
  <c r="T377" i="5" s="1"/>
  <c r="S125" i="5"/>
  <c r="L125" i="5" s="1"/>
  <c r="T125" i="5" s="1"/>
  <c r="N19" i="5"/>
  <c r="K19" i="5"/>
  <c r="Q166" i="5"/>
  <c r="S34" i="5"/>
  <c r="L34" i="5" s="1"/>
  <c r="T34" i="5" s="1"/>
  <c r="N339" i="5"/>
  <c r="K339" i="5"/>
  <c r="H458" i="5"/>
  <c r="R454" i="5"/>
  <c r="S354" i="5"/>
  <c r="L354" i="5" s="1"/>
  <c r="T354" i="5" s="1"/>
  <c r="Q240" i="5"/>
  <c r="Q371" i="5"/>
  <c r="K475" i="5"/>
  <c r="N475" i="5"/>
  <c r="S289" i="5"/>
  <c r="L289" i="5" s="1"/>
  <c r="T289" i="5" s="1"/>
  <c r="Q377" i="5"/>
  <c r="R12" i="5"/>
  <c r="N40" i="5"/>
  <c r="K40" i="5"/>
  <c r="R412" i="5"/>
  <c r="S501" i="5"/>
  <c r="L501" i="5" s="1"/>
  <c r="T501" i="5" s="1"/>
  <c r="S162" i="5"/>
  <c r="L162" i="5" s="1"/>
  <c r="T162" i="5" s="1"/>
  <c r="N549" i="5"/>
  <c r="K549" i="5"/>
  <c r="K14" i="5"/>
  <c r="N14" i="5"/>
  <c r="N491" i="5"/>
  <c r="K491" i="5"/>
  <c r="N265" i="5"/>
  <c r="K265" i="5"/>
  <c r="Q324" i="5"/>
  <c r="G328" i="5"/>
  <c r="H363" i="5"/>
  <c r="R359" i="5"/>
  <c r="S300" i="5"/>
  <c r="L300" i="5" s="1"/>
  <c r="T300" i="5" s="1"/>
  <c r="N29" i="5"/>
  <c r="K29" i="5"/>
  <c r="R314" i="5"/>
  <c r="H318" i="5"/>
  <c r="G263" i="5"/>
  <c r="Q259" i="5"/>
  <c r="S224" i="5"/>
  <c r="L224" i="5" s="1"/>
  <c r="T224" i="5" s="1"/>
  <c r="R171" i="5"/>
  <c r="S499" i="5"/>
  <c r="L499" i="5" s="1"/>
  <c r="T499" i="5" s="1"/>
  <c r="S39" i="5"/>
  <c r="L39" i="5" s="1"/>
  <c r="T39" i="5" s="1"/>
  <c r="Q334" i="5"/>
  <c r="G338" i="5"/>
  <c r="S160" i="5"/>
  <c r="L160" i="5" s="1"/>
  <c r="T160" i="5" s="1"/>
  <c r="S10" i="5"/>
  <c r="L10" i="5" s="1"/>
  <c r="T10" i="5" s="1"/>
  <c r="N205" i="5"/>
  <c r="K205" i="5"/>
  <c r="S26" i="5"/>
  <c r="L26" i="5" s="1"/>
  <c r="T26" i="5" s="1"/>
  <c r="H293" i="5"/>
  <c r="O293" i="5" s="1"/>
  <c r="R289" i="5"/>
  <c r="K439" i="5"/>
  <c r="N439" i="5"/>
  <c r="N249" i="5"/>
  <c r="K249" i="5"/>
  <c r="N155" i="5"/>
  <c r="K155" i="5"/>
  <c r="Q10" i="5"/>
  <c r="R54" i="5"/>
  <c r="H58" i="5"/>
  <c r="Q477" i="5"/>
  <c r="K341" i="5"/>
  <c r="N341" i="5"/>
  <c r="Q395" i="5"/>
  <c r="H403" i="5"/>
  <c r="N403" i="5" s="1"/>
  <c r="R399" i="5"/>
  <c r="S484" i="5"/>
  <c r="L484" i="5" s="1"/>
  <c r="T484" i="5" s="1"/>
  <c r="R202" i="5"/>
  <c r="Q341" i="5"/>
  <c r="S145" i="5"/>
  <c r="L145" i="5" s="1"/>
  <c r="T145" i="5" s="1"/>
  <c r="R255" i="5"/>
  <c r="S285" i="5"/>
  <c r="L285" i="5" s="1"/>
  <c r="T285" i="5" s="1"/>
  <c r="Q436" i="5"/>
  <c r="N454" i="5"/>
  <c r="K454" i="5"/>
  <c r="S480" i="5"/>
  <c r="L480" i="5" s="1"/>
  <c r="T480" i="5" s="1"/>
  <c r="Q145" i="5"/>
  <c r="Q221" i="5"/>
  <c r="G178" i="5"/>
  <c r="N178" i="5" s="1"/>
  <c r="Q174" i="5"/>
  <c r="S201" i="5"/>
  <c r="L201" i="5" s="1"/>
  <c r="T201" i="5" s="1"/>
  <c r="S105" i="5"/>
  <c r="L105" i="5" s="1"/>
  <c r="T105" i="5" s="1"/>
  <c r="Q364" i="5"/>
  <c r="G368" i="5"/>
  <c r="R210" i="5"/>
  <c r="K36" i="5"/>
  <c r="N36" i="5"/>
  <c r="K340" i="5"/>
  <c r="N340" i="5"/>
  <c r="N125" i="5"/>
  <c r="K125" i="5"/>
  <c r="Q202" i="5"/>
  <c r="Q9" i="5"/>
  <c r="G13" i="5"/>
  <c r="H28" i="5"/>
  <c r="N28" i="5" s="1"/>
  <c r="R24" i="5"/>
  <c r="Q250" i="5"/>
  <c r="N9" i="5"/>
  <c r="K9" i="5"/>
  <c r="R101" i="5"/>
  <c r="Q285" i="5"/>
  <c r="N289" i="5"/>
  <c r="K289" i="5"/>
  <c r="G323" i="5"/>
  <c r="Q319" i="5"/>
  <c r="R145" i="5"/>
  <c r="Q470" i="5"/>
  <c r="Q175" i="5"/>
  <c r="R147" i="5"/>
  <c r="Q55" i="5"/>
  <c r="R220" i="5"/>
  <c r="S22" i="5"/>
  <c r="L22" i="5" s="1"/>
  <c r="T22" i="5" s="1"/>
  <c r="Q147" i="5"/>
  <c r="K361" i="5"/>
  <c r="N361" i="5"/>
  <c r="Q112" i="5"/>
  <c r="R417" i="5"/>
  <c r="N41" i="5"/>
  <c r="K41" i="5"/>
  <c r="R380" i="5"/>
  <c r="S361" i="5"/>
  <c r="L361" i="5" s="1"/>
  <c r="T361" i="5" s="1"/>
  <c r="R140" i="5"/>
  <c r="S189" i="5"/>
  <c r="L189" i="5" s="1"/>
  <c r="T189" i="5" s="1"/>
  <c r="S85" i="5"/>
  <c r="L85" i="5" s="1"/>
  <c r="T85" i="5" s="1"/>
  <c r="S49" i="5"/>
  <c r="L49" i="5" s="1"/>
  <c r="T49" i="5" s="1"/>
  <c r="Q140" i="5"/>
  <c r="S279" i="5"/>
  <c r="L279" i="5" s="1"/>
  <c r="T279" i="5" s="1"/>
  <c r="H143" i="5"/>
  <c r="R139" i="5"/>
  <c r="K229" i="5"/>
  <c r="N229" i="5"/>
  <c r="R295" i="5"/>
  <c r="G423" i="5"/>
  <c r="Q419" i="5"/>
  <c r="Q384" i="5"/>
  <c r="G388" i="5"/>
  <c r="S14" i="5"/>
  <c r="L14" i="5" s="1"/>
  <c r="T14" i="5" s="1"/>
  <c r="G68" i="5"/>
  <c r="Q64" i="5"/>
  <c r="R421" i="5"/>
  <c r="N351" i="5"/>
  <c r="K351" i="5"/>
  <c r="Q101" i="5"/>
  <c r="S124" i="5"/>
  <c r="L124" i="5" s="1"/>
  <c r="T124" i="5" s="1"/>
  <c r="S492" i="5"/>
  <c r="L492" i="5" s="1"/>
  <c r="T492" i="5" s="1"/>
  <c r="Q325" i="5"/>
  <c r="R157" i="5"/>
  <c r="S392" i="5"/>
  <c r="L392" i="5" s="1"/>
  <c r="T392" i="5" s="1"/>
  <c r="N129" i="5"/>
  <c r="K129" i="5"/>
  <c r="N269" i="5"/>
  <c r="K269" i="5"/>
  <c r="R60" i="5"/>
  <c r="N316" i="5"/>
  <c r="K316" i="5"/>
  <c r="N455" i="5"/>
  <c r="K455" i="5"/>
  <c r="S147" i="5"/>
  <c r="L147" i="5" s="1"/>
  <c r="T147" i="5" s="1"/>
  <c r="N65" i="5"/>
  <c r="K65" i="5"/>
  <c r="S161" i="5"/>
  <c r="L161" i="5" s="1"/>
  <c r="T161" i="5" s="1"/>
  <c r="R25" i="5"/>
  <c r="S537" i="5"/>
  <c r="L537" i="5" s="1"/>
  <c r="T537" i="5" s="1"/>
  <c r="G78" i="5"/>
  <c r="Q74" i="5"/>
  <c r="R275" i="5"/>
  <c r="G333" i="5"/>
  <c r="Q329" i="5"/>
  <c r="Q155" i="5"/>
  <c r="K200" i="5"/>
  <c r="N200" i="5"/>
  <c r="S119" i="5"/>
  <c r="L119" i="5" s="1"/>
  <c r="T119" i="5" s="1"/>
  <c r="K329" i="5"/>
  <c r="N329" i="5"/>
  <c r="R27" i="5"/>
  <c r="S430" i="5"/>
  <c r="L430" i="5" s="1"/>
  <c r="T430" i="5" s="1"/>
  <c r="R520" i="5"/>
  <c r="S476" i="5"/>
  <c r="L476" i="5" s="1"/>
  <c r="T476" i="5" s="1"/>
  <c r="S16" i="5"/>
  <c r="L16" i="5" s="1"/>
  <c r="T16" i="5" s="1"/>
  <c r="N127" i="5"/>
  <c r="K127" i="5"/>
  <c r="K27" i="5"/>
  <c r="N27" i="5"/>
  <c r="R430" i="5"/>
  <c r="R315" i="5"/>
  <c r="K385" i="5"/>
  <c r="N385" i="5"/>
  <c r="N132" i="5"/>
  <c r="K132" i="5"/>
  <c r="Q144" i="5"/>
  <c r="G148" i="5"/>
  <c r="H138" i="5"/>
  <c r="R134" i="5"/>
  <c r="Q151" i="5"/>
  <c r="G73" i="5"/>
  <c r="Q69" i="5"/>
  <c r="K810" i="5"/>
  <c r="N798" i="5"/>
  <c r="N448" i="5"/>
  <c r="N653" i="5"/>
  <c r="O868" i="5"/>
  <c r="O588" i="5"/>
  <c r="O643" i="5"/>
  <c r="N728" i="5"/>
  <c r="N508" i="5"/>
  <c r="N813" i="5"/>
  <c r="N783" i="5"/>
  <c r="O798" i="5"/>
  <c r="O713" i="5"/>
  <c r="O718" i="5"/>
  <c r="O783" i="5"/>
  <c r="O583" i="5"/>
  <c r="O708" i="5"/>
  <c r="O463" i="5"/>
  <c r="O818" i="5"/>
  <c r="N723" i="5"/>
  <c r="O703" i="5"/>
  <c r="O813" i="5"/>
  <c r="N748" i="5"/>
  <c r="N823" i="5"/>
  <c r="N758" i="5"/>
  <c r="N868" i="5"/>
  <c r="N593" i="5"/>
  <c r="N878" i="5"/>
  <c r="N588" i="5"/>
  <c r="O508" i="5"/>
  <c r="N803" i="5"/>
  <c r="O678" i="5"/>
  <c r="N838" i="5"/>
  <c r="N818" i="5"/>
  <c r="O723" i="5"/>
  <c r="O648" i="5"/>
  <c r="N703" i="5"/>
  <c r="O698" i="5"/>
  <c r="N678" i="5"/>
  <c r="N773" i="5"/>
  <c r="N858" i="5"/>
  <c r="N463" i="5"/>
  <c r="O693" i="5"/>
  <c r="N583" i="5"/>
  <c r="O803" i="5"/>
  <c r="N578" i="5"/>
  <c r="N743" i="5"/>
  <c r="O448" i="5"/>
  <c r="N618" i="5"/>
  <c r="N643" i="5"/>
  <c r="N668" i="5"/>
  <c r="O758" i="5"/>
  <c r="O838" i="5"/>
  <c r="O753" i="5"/>
  <c r="N628" i="5"/>
  <c r="N708" i="5"/>
  <c r="O743" i="5"/>
  <c r="O733" i="5"/>
  <c r="N733" i="5"/>
  <c r="O748" i="5"/>
  <c r="O728" i="5"/>
  <c r="N873" i="5"/>
  <c r="O873" i="5"/>
  <c r="N763" i="5"/>
  <c r="O763" i="5"/>
  <c r="N598" i="5"/>
  <c r="O598" i="5"/>
  <c r="O853" i="5"/>
  <c r="N853" i="5"/>
  <c r="N698" i="5"/>
  <c r="O738" i="5"/>
  <c r="N778" i="5"/>
  <c r="O778" i="5"/>
  <c r="O613" i="5"/>
  <c r="N613" i="5"/>
  <c r="N673" i="5"/>
  <c r="O673" i="5"/>
  <c r="O608" i="5"/>
  <c r="N608" i="5"/>
  <c r="O683" i="5"/>
  <c r="N683" i="5"/>
  <c r="N768" i="5"/>
  <c r="O768" i="5"/>
  <c r="O633" i="5"/>
  <c r="N633" i="5"/>
  <c r="O863" i="5"/>
  <c r="N863" i="5"/>
  <c r="N513" i="5"/>
  <c r="O663" i="5"/>
  <c r="O603" i="5"/>
  <c r="N603" i="5"/>
  <c r="O623" i="5"/>
  <c r="N623" i="5"/>
  <c r="N828" i="5"/>
  <c r="O828" i="5"/>
  <c r="O848" i="5"/>
  <c r="O833" i="5"/>
  <c r="O543" i="5"/>
  <c r="N543" i="5"/>
  <c r="O843" i="5"/>
  <c r="N843" i="5"/>
  <c r="O573" i="5"/>
  <c r="N573" i="5"/>
  <c r="O658" i="5"/>
  <c r="N658" i="5"/>
  <c r="O563" i="5"/>
  <c r="N563" i="5"/>
  <c r="N808" i="5"/>
  <c r="O808" i="5"/>
  <c r="N638" i="5"/>
  <c r="O578" i="5"/>
  <c r="N693" i="5"/>
  <c r="O268" i="5"/>
  <c r="O393" i="5"/>
  <c r="N483" i="5"/>
  <c r="O53" i="5"/>
  <c r="BK9523" i="1"/>
  <c r="BK9522" i="1"/>
  <c r="BK9521" i="1"/>
  <c r="BK9520" i="1"/>
  <c r="BK9519" i="1"/>
  <c r="BK9518" i="1"/>
  <c r="BK9517" i="1"/>
  <c r="BK9516" i="1"/>
  <c r="BK9515" i="1"/>
  <c r="BK9514" i="1"/>
  <c r="BK9513" i="1"/>
  <c r="BK9512" i="1"/>
  <c r="BK9511" i="1"/>
  <c r="BK9510" i="1"/>
  <c r="BK9509" i="1"/>
  <c r="BK9508" i="1"/>
  <c r="BK9507" i="1"/>
  <c r="BK9506" i="1"/>
  <c r="BK9505" i="1"/>
  <c r="BK9504" i="1"/>
  <c r="BK9503" i="1"/>
  <c r="BK9502" i="1"/>
  <c r="BK9501" i="1"/>
  <c r="BK9500" i="1"/>
  <c r="BK9499" i="1"/>
  <c r="BK9498" i="1"/>
  <c r="BK9497" i="1"/>
  <c r="BK9496" i="1"/>
  <c r="BK9495" i="1"/>
  <c r="BK9494" i="1"/>
  <c r="BK9493" i="1"/>
  <c r="BK9492" i="1"/>
  <c r="BK9491" i="1"/>
  <c r="BK9490" i="1"/>
  <c r="BK9489" i="1"/>
  <c r="BK9488" i="1"/>
  <c r="BK9487" i="1"/>
  <c r="BK9486" i="1"/>
  <c r="BK9485" i="1"/>
  <c r="BK9484" i="1"/>
  <c r="BK9483" i="1"/>
  <c r="BK9482" i="1"/>
  <c r="BK9481" i="1"/>
  <c r="BK9480" i="1"/>
  <c r="BK9479" i="1"/>
  <c r="BK9478" i="1"/>
  <c r="BK9477" i="1"/>
  <c r="BK9476" i="1"/>
  <c r="BK9475" i="1"/>
  <c r="BK9474" i="1"/>
  <c r="BK9473" i="1"/>
  <c r="BK9472" i="1"/>
  <c r="BK9471" i="1"/>
  <c r="BK9470" i="1"/>
  <c r="BK9469" i="1"/>
  <c r="BK9468" i="1"/>
  <c r="BK9467" i="1"/>
  <c r="BK9466" i="1"/>
  <c r="BK9465" i="1"/>
  <c r="BK9464" i="1"/>
  <c r="BK9463" i="1"/>
  <c r="BK9462" i="1"/>
  <c r="BK9461" i="1"/>
  <c r="BK9460" i="1"/>
  <c r="BK9459" i="1"/>
  <c r="BK9458" i="1"/>
  <c r="BK9457" i="1"/>
  <c r="BK9456" i="1"/>
  <c r="BK9455" i="1"/>
  <c r="BK9454" i="1"/>
  <c r="BK9453" i="1"/>
  <c r="BK9452" i="1"/>
  <c r="BK9451" i="1"/>
  <c r="BK9450" i="1"/>
  <c r="BK9449" i="1"/>
  <c r="BK9448" i="1"/>
  <c r="BK9447" i="1"/>
  <c r="BK9446" i="1"/>
  <c r="BK9445" i="1"/>
  <c r="BK9444" i="1"/>
  <c r="BK9443" i="1"/>
  <c r="BK9442" i="1"/>
  <c r="BK9441" i="1"/>
  <c r="BK9440" i="1"/>
  <c r="BK9439" i="1"/>
  <c r="BK9438" i="1"/>
  <c r="BK9437" i="1"/>
  <c r="BK9436" i="1"/>
  <c r="BK9435" i="1"/>
  <c r="BK9434" i="1"/>
  <c r="BK9433" i="1"/>
  <c r="BK9432" i="1"/>
  <c r="BK9431" i="1"/>
  <c r="BK9430" i="1"/>
  <c r="BK9429" i="1"/>
  <c r="BK9428" i="1"/>
  <c r="BK9427" i="1"/>
  <c r="BK9426" i="1"/>
  <c r="BK9425" i="1"/>
  <c r="BK9424" i="1"/>
  <c r="BK9423" i="1"/>
  <c r="BK9422" i="1"/>
  <c r="BK9421" i="1"/>
  <c r="BK9420" i="1"/>
  <c r="BK9419" i="1"/>
  <c r="BK9418" i="1"/>
  <c r="BK9417" i="1"/>
  <c r="BK9416" i="1"/>
  <c r="BK9415" i="1"/>
  <c r="BK9414" i="1"/>
  <c r="BK9413" i="1"/>
  <c r="BK9412" i="1"/>
  <c r="BK9411" i="1"/>
  <c r="BK9410" i="1"/>
  <c r="BK9409" i="1"/>
  <c r="BK9408" i="1"/>
  <c r="BK9407" i="1"/>
  <c r="BK9406" i="1"/>
  <c r="BK9405" i="1"/>
  <c r="BK9404" i="1"/>
  <c r="BK9403" i="1"/>
  <c r="BK9402" i="1"/>
  <c r="BK9401" i="1"/>
  <c r="BK9400" i="1"/>
  <c r="BK9399" i="1"/>
  <c r="BK9398" i="1"/>
  <c r="BK9397" i="1"/>
  <c r="BK9396" i="1"/>
  <c r="BK9395" i="1"/>
  <c r="BK9394" i="1"/>
  <c r="BK9393" i="1"/>
  <c r="BK9392" i="1"/>
  <c r="BK9391" i="1"/>
  <c r="BK9390" i="1"/>
  <c r="BK9389" i="1"/>
  <c r="BK9388" i="1"/>
  <c r="BK9387" i="1"/>
  <c r="BK9386" i="1"/>
  <c r="BK9385" i="1"/>
  <c r="BK9384" i="1"/>
  <c r="BK9383" i="1"/>
  <c r="BK9382" i="1"/>
  <c r="BK9381" i="1"/>
  <c r="BK9380" i="1"/>
  <c r="BK9379" i="1"/>
  <c r="BK9378" i="1"/>
  <c r="BK9377" i="1"/>
  <c r="BK9376" i="1"/>
  <c r="BK9375" i="1"/>
  <c r="BK9374" i="1"/>
  <c r="BK9373" i="1"/>
  <c r="BK9372" i="1"/>
  <c r="BK9371" i="1"/>
  <c r="BK9370" i="1"/>
  <c r="BK9369" i="1"/>
  <c r="BK9368" i="1"/>
  <c r="BK9367" i="1"/>
  <c r="BK9366" i="1"/>
  <c r="BK9365" i="1"/>
  <c r="BK9364" i="1"/>
  <c r="BK9363" i="1"/>
  <c r="BK9362" i="1"/>
  <c r="BK9361" i="1"/>
  <c r="BK9360" i="1"/>
  <c r="BK9359" i="1"/>
  <c r="BK9358" i="1"/>
  <c r="BK9357" i="1"/>
  <c r="BK9356" i="1"/>
  <c r="BK9355" i="1"/>
  <c r="BK9354" i="1"/>
  <c r="BK9353" i="1"/>
  <c r="BK9352" i="1"/>
  <c r="BK9351" i="1"/>
  <c r="BK9350" i="1"/>
  <c r="BK9349" i="1"/>
  <c r="BK9348" i="1"/>
  <c r="BK9347" i="1"/>
  <c r="BK9346" i="1"/>
  <c r="BK9345" i="1"/>
  <c r="BK9344" i="1"/>
  <c r="BK9343" i="1"/>
  <c r="BK9342" i="1"/>
  <c r="BK9341" i="1"/>
  <c r="BK9340" i="1"/>
  <c r="BK9339" i="1"/>
  <c r="BK9338" i="1"/>
  <c r="BK9337" i="1"/>
  <c r="BK9336" i="1"/>
  <c r="BK9335" i="1"/>
  <c r="BK9334" i="1"/>
  <c r="BK9333" i="1"/>
  <c r="BK9332" i="1"/>
  <c r="BK9331" i="1"/>
  <c r="BK9330" i="1"/>
  <c r="BK9329" i="1"/>
  <c r="BK9328" i="1"/>
  <c r="BK9327" i="1"/>
  <c r="BK9326" i="1"/>
  <c r="BK9325" i="1"/>
  <c r="BK9324" i="1"/>
  <c r="BK9323" i="1"/>
  <c r="BK9322" i="1"/>
  <c r="BK9321" i="1"/>
  <c r="BK9320" i="1"/>
  <c r="BK9319" i="1"/>
  <c r="BK9318" i="1"/>
  <c r="BK9317" i="1"/>
  <c r="BK9316" i="1"/>
  <c r="BK9315" i="1"/>
  <c r="BK9314" i="1"/>
  <c r="BK9313" i="1"/>
  <c r="BK9312" i="1"/>
  <c r="BK9311" i="1"/>
  <c r="BK9310" i="1"/>
  <c r="BK9309" i="1"/>
  <c r="BK9308" i="1"/>
  <c r="BK9307" i="1"/>
  <c r="BK9306" i="1"/>
  <c r="BK9305" i="1"/>
  <c r="BK9304" i="1"/>
  <c r="BK9303" i="1"/>
  <c r="BK9302" i="1"/>
  <c r="BK9301" i="1"/>
  <c r="BK9300" i="1"/>
  <c r="BK9299" i="1"/>
  <c r="BK9298" i="1"/>
  <c r="BK9297" i="1"/>
  <c r="BK9296" i="1"/>
  <c r="BK9295" i="1"/>
  <c r="BK9294" i="1"/>
  <c r="BK9293" i="1"/>
  <c r="BK9292" i="1"/>
  <c r="BK9291" i="1"/>
  <c r="BK9290" i="1"/>
  <c r="BK9289" i="1"/>
  <c r="BK9288" i="1"/>
  <c r="BK9287" i="1"/>
  <c r="BK9286" i="1"/>
  <c r="BK9285" i="1"/>
  <c r="BK9284" i="1"/>
  <c r="BK9283" i="1"/>
  <c r="BK9282" i="1"/>
  <c r="BK9281" i="1"/>
  <c r="BK9280" i="1"/>
  <c r="BK9279" i="1"/>
  <c r="BK9278" i="1"/>
  <c r="BK9277" i="1"/>
  <c r="BK9276" i="1"/>
  <c r="BK9275" i="1"/>
  <c r="BK9274" i="1"/>
  <c r="BK9273" i="1"/>
  <c r="BK9272" i="1"/>
  <c r="BK9271" i="1"/>
  <c r="BK9270" i="1"/>
  <c r="BK9269" i="1"/>
  <c r="BK9268" i="1"/>
  <c r="BK9267" i="1"/>
  <c r="BK9266" i="1"/>
  <c r="BK9265" i="1"/>
  <c r="BK9264" i="1"/>
  <c r="BK9263" i="1"/>
  <c r="BK9262" i="1"/>
  <c r="BK9261" i="1"/>
  <c r="BK9260" i="1"/>
  <c r="BK9259" i="1"/>
  <c r="BK9258" i="1"/>
  <c r="BK9257" i="1"/>
  <c r="BK9256" i="1"/>
  <c r="BK9255" i="1"/>
  <c r="BK9254" i="1"/>
  <c r="BK9253" i="1"/>
  <c r="BK9252" i="1"/>
  <c r="BK9251" i="1"/>
  <c r="BK9250" i="1"/>
  <c r="BK9249" i="1"/>
  <c r="BK9248" i="1"/>
  <c r="BK9247" i="1"/>
  <c r="BK9246" i="1"/>
  <c r="BK9245" i="1"/>
  <c r="BK9244" i="1"/>
  <c r="BK9243" i="1"/>
  <c r="BK9242" i="1"/>
  <c r="BK9241" i="1"/>
  <c r="BK9240" i="1"/>
  <c r="BK9239" i="1"/>
  <c r="BK9238" i="1"/>
  <c r="BK9237" i="1"/>
  <c r="BK9236" i="1"/>
  <c r="BK9235" i="1"/>
  <c r="BK9234" i="1"/>
  <c r="BK9233" i="1"/>
  <c r="BK9232" i="1"/>
  <c r="BK9231" i="1"/>
  <c r="BK9230" i="1"/>
  <c r="BK9229" i="1"/>
  <c r="BK9228" i="1"/>
  <c r="BK9227" i="1"/>
  <c r="BK9226" i="1"/>
  <c r="BK9225" i="1"/>
  <c r="BK9224" i="1"/>
  <c r="BK9223" i="1"/>
  <c r="BK9222" i="1"/>
  <c r="BK9221" i="1"/>
  <c r="BK9220" i="1"/>
  <c r="BK9219" i="1"/>
  <c r="BK9218" i="1"/>
  <c r="BK9217" i="1"/>
  <c r="BK9216" i="1"/>
  <c r="BK9215" i="1"/>
  <c r="BK9214" i="1"/>
  <c r="BK9213" i="1"/>
  <c r="BK9212" i="1"/>
  <c r="BK9211" i="1"/>
  <c r="BK9210" i="1"/>
  <c r="BK9209" i="1"/>
  <c r="BK9208" i="1"/>
  <c r="BK9207" i="1"/>
  <c r="BK9206" i="1"/>
  <c r="BK9205" i="1"/>
  <c r="BK9204" i="1"/>
  <c r="BK9203" i="1"/>
  <c r="BK9202" i="1"/>
  <c r="BK9201" i="1"/>
  <c r="BK9200" i="1"/>
  <c r="BK9199" i="1"/>
  <c r="BK9198" i="1"/>
  <c r="BK9197" i="1"/>
  <c r="BK9196" i="1"/>
  <c r="BK9195" i="1"/>
  <c r="BK9194" i="1"/>
  <c r="BK9193" i="1"/>
  <c r="BK9192" i="1"/>
  <c r="BK9191" i="1"/>
  <c r="BK9190" i="1"/>
  <c r="BK9189" i="1"/>
  <c r="BK9188" i="1"/>
  <c r="BK9187" i="1"/>
  <c r="BK9186" i="1"/>
  <c r="BK9185" i="1"/>
  <c r="BK9184" i="1"/>
  <c r="BK9183" i="1"/>
  <c r="BK9182" i="1"/>
  <c r="BK9181" i="1"/>
  <c r="BK9180" i="1"/>
  <c r="BK9179" i="1"/>
  <c r="BK9178" i="1"/>
  <c r="BK9177" i="1"/>
  <c r="BK9176" i="1"/>
  <c r="BK9175" i="1"/>
  <c r="BK9174" i="1"/>
  <c r="BK9173" i="1"/>
  <c r="BK9172" i="1"/>
  <c r="BK9171" i="1"/>
  <c r="BK9170" i="1"/>
  <c r="BK9169" i="1"/>
  <c r="BK9168" i="1"/>
  <c r="BK9167" i="1"/>
  <c r="BK9166" i="1"/>
  <c r="BK9165" i="1"/>
  <c r="BK9164" i="1"/>
  <c r="BK9163" i="1"/>
  <c r="BK9162" i="1"/>
  <c r="BK9161" i="1"/>
  <c r="BK9160" i="1"/>
  <c r="BK9159" i="1"/>
  <c r="BK9158" i="1"/>
  <c r="BK9157" i="1"/>
  <c r="BK9156" i="1"/>
  <c r="BK9155" i="1"/>
  <c r="BK9154" i="1"/>
  <c r="BK9153" i="1"/>
  <c r="BK9152" i="1"/>
  <c r="BK9151" i="1"/>
  <c r="BK9150" i="1"/>
  <c r="BK9149" i="1"/>
  <c r="BK9148" i="1"/>
  <c r="BK9147" i="1"/>
  <c r="BK9146" i="1"/>
  <c r="BK9145" i="1"/>
  <c r="BK9144" i="1"/>
  <c r="BK9143" i="1"/>
  <c r="BK9142" i="1"/>
  <c r="BK9141" i="1"/>
  <c r="BK9140" i="1"/>
  <c r="BK9139" i="1"/>
  <c r="BK9138" i="1"/>
  <c r="BK9137" i="1"/>
  <c r="BK9136" i="1"/>
  <c r="BK9135" i="1"/>
  <c r="BK9134" i="1"/>
  <c r="BK9133" i="1"/>
  <c r="BK9132" i="1"/>
  <c r="BK9131" i="1"/>
  <c r="BK9130" i="1"/>
  <c r="BK9129" i="1"/>
  <c r="BK9128" i="1"/>
  <c r="BK9127" i="1"/>
  <c r="BK9126" i="1"/>
  <c r="BK9125" i="1"/>
  <c r="BK9124" i="1"/>
  <c r="BK9123" i="1"/>
  <c r="BK9122" i="1"/>
  <c r="BK9121" i="1"/>
  <c r="BK9120" i="1"/>
  <c r="BK9119" i="1"/>
  <c r="BK9118" i="1"/>
  <c r="BK9117" i="1"/>
  <c r="BK9116" i="1"/>
  <c r="BK9115" i="1"/>
  <c r="BK9114" i="1"/>
  <c r="BK9113" i="1"/>
  <c r="BK9112" i="1"/>
  <c r="BK9111" i="1"/>
  <c r="BK9110" i="1"/>
  <c r="BK9109" i="1"/>
  <c r="BK9108" i="1"/>
  <c r="BK9107" i="1"/>
  <c r="BK9106" i="1"/>
  <c r="BK9105" i="1"/>
  <c r="BK9104" i="1"/>
  <c r="BK9103" i="1"/>
  <c r="BK9102" i="1"/>
  <c r="BK9101" i="1"/>
  <c r="BK9100" i="1"/>
  <c r="BK9099" i="1"/>
  <c r="BK9098" i="1"/>
  <c r="BK9097" i="1"/>
  <c r="BK9096" i="1"/>
  <c r="BK9095" i="1"/>
  <c r="BK9094" i="1"/>
  <c r="BK9093" i="1"/>
  <c r="BK9092" i="1"/>
  <c r="BK9091" i="1"/>
  <c r="BK9090" i="1"/>
  <c r="BK9089" i="1"/>
  <c r="BK9088" i="1"/>
  <c r="BK9087" i="1"/>
  <c r="BK9086" i="1"/>
  <c r="BK9085" i="1"/>
  <c r="BK9084" i="1"/>
  <c r="BK9083" i="1"/>
  <c r="BK9082" i="1"/>
  <c r="BK9081" i="1"/>
  <c r="BK9080" i="1"/>
  <c r="BK9079" i="1"/>
  <c r="BK9078" i="1"/>
  <c r="BK9077" i="1"/>
  <c r="BK9076" i="1"/>
  <c r="BK9075" i="1"/>
  <c r="BK9074" i="1"/>
  <c r="BK9073" i="1"/>
  <c r="BK9072" i="1"/>
  <c r="BK9071" i="1"/>
  <c r="BK9070" i="1"/>
  <c r="BK9069" i="1"/>
  <c r="BK9068" i="1"/>
  <c r="BK9067" i="1"/>
  <c r="BK9066" i="1"/>
  <c r="BK9065" i="1"/>
  <c r="BK9064" i="1"/>
  <c r="BK9063" i="1"/>
  <c r="BK9062" i="1"/>
  <c r="BK9061" i="1"/>
  <c r="BK9060" i="1"/>
  <c r="BK9059" i="1"/>
  <c r="BK9058" i="1"/>
  <c r="BK9057" i="1"/>
  <c r="BK9056" i="1"/>
  <c r="BK9055" i="1"/>
  <c r="BK9054" i="1"/>
  <c r="BK9053" i="1"/>
  <c r="BK9052" i="1"/>
  <c r="BK9051" i="1"/>
  <c r="BK9050" i="1"/>
  <c r="BK9049" i="1"/>
  <c r="BK9048" i="1"/>
  <c r="BK9047" i="1"/>
  <c r="BK9046" i="1"/>
  <c r="BK9045" i="1"/>
  <c r="BK9044" i="1"/>
  <c r="BK9043" i="1"/>
  <c r="BK9042" i="1"/>
  <c r="BK9041" i="1"/>
  <c r="BK9040" i="1"/>
  <c r="BK9039" i="1"/>
  <c r="BK9038" i="1"/>
  <c r="BK9037" i="1"/>
  <c r="BK9036" i="1"/>
  <c r="BK9035" i="1"/>
  <c r="BK9034" i="1"/>
  <c r="BK9033" i="1"/>
  <c r="BK9032" i="1"/>
  <c r="BK9031" i="1"/>
  <c r="BK9030" i="1"/>
  <c r="BK9029" i="1"/>
  <c r="BK9028" i="1"/>
  <c r="BK9027" i="1"/>
  <c r="BK9026" i="1"/>
  <c r="BK9025" i="1"/>
  <c r="BK9024" i="1"/>
  <c r="BK9023" i="1"/>
  <c r="BK9022" i="1"/>
  <c r="BK9021" i="1"/>
  <c r="BK9020" i="1"/>
  <c r="BK9019" i="1"/>
  <c r="BK9018" i="1"/>
  <c r="BK9017" i="1"/>
  <c r="BK9016" i="1"/>
  <c r="BK9015" i="1"/>
  <c r="BK9014" i="1"/>
  <c r="BK9013" i="1"/>
  <c r="BK9012" i="1"/>
  <c r="BK9011" i="1"/>
  <c r="BK9010" i="1"/>
  <c r="BK9009" i="1"/>
  <c r="BK9008" i="1"/>
  <c r="BK9007" i="1"/>
  <c r="BK9006" i="1"/>
  <c r="BK9005" i="1"/>
  <c r="BK9004" i="1"/>
  <c r="BK9003" i="1"/>
  <c r="BK9002" i="1"/>
  <c r="BK9001" i="1"/>
  <c r="BK9000" i="1"/>
  <c r="BK8999" i="1"/>
  <c r="BK8998" i="1"/>
  <c r="BK8997" i="1"/>
  <c r="BK8996" i="1"/>
  <c r="BK8995" i="1"/>
  <c r="BK8994" i="1"/>
  <c r="BK8993" i="1"/>
  <c r="BK8992" i="1"/>
  <c r="BK8991" i="1"/>
  <c r="BK8990" i="1"/>
  <c r="BK8989" i="1"/>
  <c r="BK8988" i="1"/>
  <c r="BK8987" i="1"/>
  <c r="BK8986" i="1"/>
  <c r="BK8985" i="1"/>
  <c r="BK8984" i="1"/>
  <c r="BK8983" i="1"/>
  <c r="BK8982" i="1"/>
  <c r="BK8981" i="1"/>
  <c r="BK8980" i="1"/>
  <c r="BK8979" i="1"/>
  <c r="BK8978" i="1"/>
  <c r="BK8977" i="1"/>
  <c r="BK8976" i="1"/>
  <c r="BK8975" i="1"/>
  <c r="BK8974" i="1"/>
  <c r="BK8973" i="1"/>
  <c r="BK8972" i="1"/>
  <c r="BK8971" i="1"/>
  <c r="BK8970" i="1"/>
  <c r="BK8969" i="1"/>
  <c r="BK8968" i="1"/>
  <c r="BK8967" i="1"/>
  <c r="BK8966" i="1"/>
  <c r="BK8965" i="1"/>
  <c r="BK8964" i="1"/>
  <c r="BK8963" i="1"/>
  <c r="BK8962" i="1"/>
  <c r="BK8961" i="1"/>
  <c r="BK8960" i="1"/>
  <c r="BK8959" i="1"/>
  <c r="BK8958" i="1"/>
  <c r="BK8957" i="1"/>
  <c r="BK8956" i="1"/>
  <c r="BK8955" i="1"/>
  <c r="BK8954" i="1"/>
  <c r="BK8953" i="1"/>
  <c r="BK8952" i="1"/>
  <c r="BK8951" i="1"/>
  <c r="BK8950" i="1"/>
  <c r="BK8949" i="1"/>
  <c r="BK8948" i="1"/>
  <c r="BK8947" i="1"/>
  <c r="BK8946" i="1"/>
  <c r="BK8945" i="1"/>
  <c r="BK8944" i="1"/>
  <c r="BK8943" i="1"/>
  <c r="BK8942" i="1"/>
  <c r="BK8941" i="1"/>
  <c r="BK8940" i="1"/>
  <c r="BK8939" i="1"/>
  <c r="BK8938" i="1"/>
  <c r="BK8937" i="1"/>
  <c r="BK8936" i="1"/>
  <c r="BK8935" i="1"/>
  <c r="BK8934" i="1"/>
  <c r="BK8933" i="1"/>
  <c r="BK8932" i="1"/>
  <c r="BK8931" i="1"/>
  <c r="BK8930" i="1"/>
  <c r="BK8929" i="1"/>
  <c r="BK8928" i="1"/>
  <c r="BK8927" i="1"/>
  <c r="BK8926" i="1"/>
  <c r="BK8925" i="1"/>
  <c r="BK8924" i="1"/>
  <c r="BK8923" i="1"/>
  <c r="BK8922" i="1"/>
  <c r="BK8921" i="1"/>
  <c r="BK8920" i="1"/>
  <c r="BK8919" i="1"/>
  <c r="BK8918" i="1"/>
  <c r="BK8917" i="1"/>
  <c r="BK8916" i="1"/>
  <c r="BK8915" i="1"/>
  <c r="BK8914" i="1"/>
  <c r="BK8913" i="1"/>
  <c r="BK8912" i="1"/>
  <c r="BK8911" i="1"/>
  <c r="BK8910" i="1"/>
  <c r="BK8909" i="1"/>
  <c r="BK8908" i="1"/>
  <c r="BK8907" i="1"/>
  <c r="BK8906" i="1"/>
  <c r="BK8905" i="1"/>
  <c r="BK8904" i="1"/>
  <c r="BK8903" i="1"/>
  <c r="BK8902" i="1"/>
  <c r="BK8901" i="1"/>
  <c r="BK8900" i="1"/>
  <c r="BK8899" i="1"/>
  <c r="BK8898" i="1"/>
  <c r="BK8897" i="1"/>
  <c r="BK8896" i="1"/>
  <c r="BK8895" i="1"/>
  <c r="BK8894" i="1"/>
  <c r="BK8893" i="1"/>
  <c r="BK8892" i="1"/>
  <c r="BK8891" i="1"/>
  <c r="BK8890" i="1"/>
  <c r="BK8889" i="1"/>
  <c r="BK8888" i="1"/>
  <c r="BK8887" i="1"/>
  <c r="BK8886" i="1"/>
  <c r="BK8885" i="1"/>
  <c r="BK8884" i="1"/>
  <c r="BK8883" i="1"/>
  <c r="BK8882" i="1"/>
  <c r="BK8881" i="1"/>
  <c r="BK8880" i="1"/>
  <c r="BK8879" i="1"/>
  <c r="BK8878" i="1"/>
  <c r="BK8877" i="1"/>
  <c r="BK8876" i="1"/>
  <c r="BK8875" i="1"/>
  <c r="BK8874" i="1"/>
  <c r="BK8873" i="1"/>
  <c r="BK8872" i="1"/>
  <c r="BK8871" i="1"/>
  <c r="BK8870" i="1"/>
  <c r="BK8869" i="1"/>
  <c r="BK8868" i="1"/>
  <c r="BK8867" i="1"/>
  <c r="BK8866" i="1"/>
  <c r="BK8865" i="1"/>
  <c r="BK8864" i="1"/>
  <c r="BK8863" i="1"/>
  <c r="BK8862" i="1"/>
  <c r="BK8861" i="1"/>
  <c r="BK8860" i="1"/>
  <c r="BK8859" i="1"/>
  <c r="BK8858" i="1"/>
  <c r="BK8857" i="1"/>
  <c r="BK8856" i="1"/>
  <c r="BK8855" i="1"/>
  <c r="BK8854" i="1"/>
  <c r="BK8853" i="1"/>
  <c r="BK8852" i="1"/>
  <c r="BK8851" i="1"/>
  <c r="BK8850" i="1"/>
  <c r="BK8849" i="1"/>
  <c r="BK8848" i="1"/>
  <c r="BK8847" i="1"/>
  <c r="BK8846" i="1"/>
  <c r="BK8845" i="1"/>
  <c r="BK8844" i="1"/>
  <c r="BK8843" i="1"/>
  <c r="BK8842" i="1"/>
  <c r="BK8841" i="1"/>
  <c r="BK8840" i="1"/>
  <c r="BK8839" i="1"/>
  <c r="BK8838" i="1"/>
  <c r="BK8837" i="1"/>
  <c r="BK8836" i="1"/>
  <c r="BK8835" i="1"/>
  <c r="BK8834" i="1"/>
  <c r="BK8833" i="1"/>
  <c r="BK8832" i="1"/>
  <c r="BK8831" i="1"/>
  <c r="BK8830" i="1"/>
  <c r="BK8829" i="1"/>
  <c r="BK8828" i="1"/>
  <c r="BK8827" i="1"/>
  <c r="BK8826" i="1"/>
  <c r="BK8825" i="1"/>
  <c r="BK8824" i="1"/>
  <c r="BK8823" i="1"/>
  <c r="BK8822" i="1"/>
  <c r="BK8821" i="1"/>
  <c r="BK8820" i="1"/>
  <c r="BK8819" i="1"/>
  <c r="BK8818" i="1"/>
  <c r="BK8817" i="1"/>
  <c r="BK8816" i="1"/>
  <c r="BK8815" i="1"/>
  <c r="BK8814" i="1"/>
  <c r="BK8813" i="1"/>
  <c r="BK8812" i="1"/>
  <c r="BK8811" i="1"/>
  <c r="BK8810" i="1"/>
  <c r="BK8809" i="1"/>
  <c r="BK8808" i="1"/>
  <c r="BK8807" i="1"/>
  <c r="BK8806" i="1"/>
  <c r="BK8805" i="1"/>
  <c r="BK8804" i="1"/>
  <c r="BK8803" i="1"/>
  <c r="BK8802" i="1"/>
  <c r="BK8801" i="1"/>
  <c r="BK8800" i="1"/>
  <c r="BK8799" i="1"/>
  <c r="BK8798" i="1"/>
  <c r="BK8797" i="1"/>
  <c r="BK8796" i="1"/>
  <c r="BK8795" i="1"/>
  <c r="BK8794" i="1"/>
  <c r="BK8793" i="1"/>
  <c r="BK8792" i="1"/>
  <c r="BK8791" i="1"/>
  <c r="BK8790" i="1"/>
  <c r="BK8789" i="1"/>
  <c r="BK8788" i="1"/>
  <c r="BK8787" i="1"/>
  <c r="BK8786" i="1"/>
  <c r="BK8785" i="1"/>
  <c r="BK8784" i="1"/>
  <c r="BK8783" i="1"/>
  <c r="BK8782" i="1"/>
  <c r="BK8781" i="1"/>
  <c r="BK8780" i="1"/>
  <c r="BK8779" i="1"/>
  <c r="BK8778" i="1"/>
  <c r="BK8777" i="1"/>
  <c r="BK8776" i="1"/>
  <c r="BK8775" i="1"/>
  <c r="BK8774" i="1"/>
  <c r="BK8773" i="1"/>
  <c r="BK8772" i="1"/>
  <c r="BK8771" i="1"/>
  <c r="BK8770" i="1"/>
  <c r="BK8769" i="1"/>
  <c r="BK8768" i="1"/>
  <c r="BK8767" i="1"/>
  <c r="BK8766" i="1"/>
  <c r="BK8765" i="1"/>
  <c r="BK8764" i="1"/>
  <c r="BK8763" i="1"/>
  <c r="BK8762" i="1"/>
  <c r="BK8761" i="1"/>
  <c r="BK8760" i="1"/>
  <c r="BK8759" i="1"/>
  <c r="BK8758" i="1"/>
  <c r="BK8757" i="1"/>
  <c r="BK8756" i="1"/>
  <c r="BK8755" i="1"/>
  <c r="BK8754" i="1"/>
  <c r="BK8753" i="1"/>
  <c r="BK8752" i="1"/>
  <c r="BK8751" i="1"/>
  <c r="BK8750" i="1"/>
  <c r="BK8749" i="1"/>
  <c r="BK8748" i="1"/>
  <c r="BK8747" i="1"/>
  <c r="BK8746" i="1"/>
  <c r="BK8745" i="1"/>
  <c r="BK8744" i="1"/>
  <c r="BK8743" i="1"/>
  <c r="BK8742" i="1"/>
  <c r="BK8741" i="1"/>
  <c r="BK8740" i="1"/>
  <c r="BK8739" i="1"/>
  <c r="BK8738" i="1"/>
  <c r="BK8737" i="1"/>
  <c r="BK8736" i="1"/>
  <c r="BK8735" i="1"/>
  <c r="BK8734" i="1"/>
  <c r="BK8733" i="1"/>
  <c r="BK8732" i="1"/>
  <c r="BK8731" i="1"/>
  <c r="BK8730" i="1"/>
  <c r="BK8729" i="1"/>
  <c r="BK8728" i="1"/>
  <c r="BK8727" i="1"/>
  <c r="BK8726" i="1"/>
  <c r="BK8725" i="1"/>
  <c r="BK8724" i="1"/>
  <c r="BK8723" i="1"/>
  <c r="BK8722" i="1"/>
  <c r="BK8721" i="1"/>
  <c r="BK8720" i="1"/>
  <c r="BK8719" i="1"/>
  <c r="BK8718" i="1"/>
  <c r="BK8717" i="1"/>
  <c r="BK8716" i="1"/>
  <c r="BK8715" i="1"/>
  <c r="BK8714" i="1"/>
  <c r="BK8713" i="1"/>
  <c r="BK8712" i="1"/>
  <c r="BK8711" i="1"/>
  <c r="BK8710" i="1"/>
  <c r="BK8709" i="1"/>
  <c r="BK8708" i="1"/>
  <c r="BK8707" i="1"/>
  <c r="BK8706" i="1"/>
  <c r="BK8705" i="1"/>
  <c r="BK8704" i="1"/>
  <c r="BK8703" i="1"/>
  <c r="BK8702" i="1"/>
  <c r="BK8701" i="1"/>
  <c r="BK8700" i="1"/>
  <c r="BK8699" i="1"/>
  <c r="BK8698" i="1"/>
  <c r="BK8697" i="1"/>
  <c r="BK8696" i="1"/>
  <c r="BK8695" i="1"/>
  <c r="BK8694" i="1"/>
  <c r="BK8693" i="1"/>
  <c r="BK8692" i="1"/>
  <c r="BK8691" i="1"/>
  <c r="BK8690" i="1"/>
  <c r="BK8689" i="1"/>
  <c r="BK8688" i="1"/>
  <c r="BK8687" i="1"/>
  <c r="BK8686" i="1"/>
  <c r="BK8685" i="1"/>
  <c r="BK8684" i="1"/>
  <c r="BK8683" i="1"/>
  <c r="BK8682" i="1"/>
  <c r="BK8681" i="1"/>
  <c r="BK8680" i="1"/>
  <c r="BK8679" i="1"/>
  <c r="BK8678" i="1"/>
  <c r="BK8677" i="1"/>
  <c r="BK8676" i="1"/>
  <c r="BK8675" i="1"/>
  <c r="BK8674" i="1"/>
  <c r="BK8673" i="1"/>
  <c r="BK8672" i="1"/>
  <c r="BK8671" i="1"/>
  <c r="BK8670" i="1"/>
  <c r="BK8669" i="1"/>
  <c r="BK8668" i="1"/>
  <c r="BK8667" i="1"/>
  <c r="BK8666" i="1"/>
  <c r="BK8665" i="1"/>
  <c r="BK8664" i="1"/>
  <c r="BK8663" i="1"/>
  <c r="BK8662" i="1"/>
  <c r="BK8661" i="1"/>
  <c r="BK8660" i="1"/>
  <c r="BK8659" i="1"/>
  <c r="BK8658" i="1"/>
  <c r="BK8657" i="1"/>
  <c r="BK8656" i="1"/>
  <c r="BK8655" i="1"/>
  <c r="BK8654" i="1"/>
  <c r="BK8653" i="1"/>
  <c r="BK8652" i="1"/>
  <c r="BK8651" i="1"/>
  <c r="BK8650" i="1"/>
  <c r="BK8649" i="1"/>
  <c r="BK8648" i="1"/>
  <c r="BK8647" i="1"/>
  <c r="BK8646" i="1"/>
  <c r="BK8645" i="1"/>
  <c r="BK8644" i="1"/>
  <c r="BK8643" i="1"/>
  <c r="BK8642" i="1"/>
  <c r="BK8641" i="1"/>
  <c r="BK8640" i="1"/>
  <c r="BK8639" i="1"/>
  <c r="BK8638" i="1"/>
  <c r="BK8637" i="1"/>
  <c r="BK8636" i="1"/>
  <c r="BK8635" i="1"/>
  <c r="BK8634" i="1"/>
  <c r="BK8633" i="1"/>
  <c r="BK8632" i="1"/>
  <c r="BK8631" i="1"/>
  <c r="BK8630" i="1"/>
  <c r="BK8629" i="1"/>
  <c r="BK8628" i="1"/>
  <c r="BK8627" i="1"/>
  <c r="BK8626" i="1"/>
  <c r="BK8625" i="1"/>
  <c r="BK8624" i="1"/>
  <c r="BK8623" i="1"/>
  <c r="BK8622" i="1"/>
  <c r="BK8621" i="1"/>
  <c r="BK8620" i="1"/>
  <c r="BK8619" i="1"/>
  <c r="BK8618" i="1"/>
  <c r="BK8617" i="1"/>
  <c r="BK8616" i="1"/>
  <c r="BK8615" i="1"/>
  <c r="BK8614" i="1"/>
  <c r="BK8613" i="1"/>
  <c r="BK8612" i="1"/>
  <c r="BK8611" i="1"/>
  <c r="BK8610" i="1"/>
  <c r="BK8609" i="1"/>
  <c r="BK8608" i="1"/>
  <c r="BK8607" i="1"/>
  <c r="BK8606" i="1"/>
  <c r="BK8605" i="1"/>
  <c r="BK8604" i="1"/>
  <c r="BK8603" i="1"/>
  <c r="BK8602" i="1"/>
  <c r="BK8601" i="1"/>
  <c r="BK8600" i="1"/>
  <c r="BK8599" i="1"/>
  <c r="BK8598" i="1"/>
  <c r="BK8597" i="1"/>
  <c r="BK8596" i="1"/>
  <c r="BK8595" i="1"/>
  <c r="BK8594" i="1"/>
  <c r="BK8593" i="1"/>
  <c r="BK8592" i="1"/>
  <c r="BK8591" i="1"/>
  <c r="BK8590" i="1"/>
  <c r="BK8589" i="1"/>
  <c r="BK8588" i="1"/>
  <c r="BK8587" i="1"/>
  <c r="BK8586" i="1"/>
  <c r="BK8585" i="1"/>
  <c r="BK8584" i="1"/>
  <c r="BK8583" i="1"/>
  <c r="BK8582" i="1"/>
  <c r="BK8581" i="1"/>
  <c r="BK8580" i="1"/>
  <c r="BK8579" i="1"/>
  <c r="BK8578" i="1"/>
  <c r="BK8577" i="1"/>
  <c r="BK8576" i="1"/>
  <c r="BK8575" i="1"/>
  <c r="BK8574" i="1"/>
  <c r="BK8573" i="1"/>
  <c r="BK8572" i="1"/>
  <c r="BK8571" i="1"/>
  <c r="BK8570" i="1"/>
  <c r="BK8569" i="1"/>
  <c r="BK8568" i="1"/>
  <c r="BK8567" i="1"/>
  <c r="BK8566" i="1"/>
  <c r="BK8565" i="1"/>
  <c r="BK8564" i="1"/>
  <c r="BK8563" i="1"/>
  <c r="BK8562" i="1"/>
  <c r="BK8561" i="1"/>
  <c r="BK8560" i="1"/>
  <c r="BK8559" i="1"/>
  <c r="BK8558" i="1"/>
  <c r="BK8557" i="1"/>
  <c r="BK8556" i="1"/>
  <c r="BK8555" i="1"/>
  <c r="BK8554" i="1"/>
  <c r="BK8553" i="1"/>
  <c r="BK8552" i="1"/>
  <c r="BK8551" i="1"/>
  <c r="BK8550" i="1"/>
  <c r="BK8549" i="1"/>
  <c r="BK8548" i="1"/>
  <c r="BK8547" i="1"/>
  <c r="BK8546" i="1"/>
  <c r="BK8545" i="1"/>
  <c r="BK8544" i="1"/>
  <c r="BK8543" i="1"/>
  <c r="BK8542" i="1"/>
  <c r="BK8541" i="1"/>
  <c r="BK8540" i="1"/>
  <c r="BK8539" i="1"/>
  <c r="BK8538" i="1"/>
  <c r="BK8537" i="1"/>
  <c r="BK8536" i="1"/>
  <c r="BK8535" i="1"/>
  <c r="BK8534" i="1"/>
  <c r="BK8533" i="1"/>
  <c r="BK8532" i="1"/>
  <c r="BK8531" i="1"/>
  <c r="BK8530" i="1"/>
  <c r="BK8529" i="1"/>
  <c r="BK8528" i="1"/>
  <c r="BK8527" i="1"/>
  <c r="BK8526" i="1"/>
  <c r="BK8525" i="1"/>
  <c r="BK8524" i="1"/>
  <c r="BK8523" i="1"/>
  <c r="BK8522" i="1"/>
  <c r="BK8521" i="1"/>
  <c r="BK8520" i="1"/>
  <c r="BK8519" i="1"/>
  <c r="BK8518" i="1"/>
  <c r="BK8517" i="1"/>
  <c r="BK8516" i="1"/>
  <c r="BK8515" i="1"/>
  <c r="BK8514" i="1"/>
  <c r="BK8513" i="1"/>
  <c r="BK8512" i="1"/>
  <c r="BK8511" i="1"/>
  <c r="BK8510" i="1"/>
  <c r="BK8509" i="1"/>
  <c r="BK8508" i="1"/>
  <c r="BK8507" i="1"/>
  <c r="BK8506" i="1"/>
  <c r="BK8505" i="1"/>
  <c r="BK8504" i="1"/>
  <c r="BK8503" i="1"/>
  <c r="BK8502" i="1"/>
  <c r="BK8501" i="1"/>
  <c r="BK8500" i="1"/>
  <c r="BK8499" i="1"/>
  <c r="BK8498" i="1"/>
  <c r="BK8497" i="1"/>
  <c r="BK8496" i="1"/>
  <c r="BK8495" i="1"/>
  <c r="BK8494" i="1"/>
  <c r="BK8493" i="1"/>
  <c r="BK8492" i="1"/>
  <c r="BK8491" i="1"/>
  <c r="BK8490" i="1"/>
  <c r="BK8489" i="1"/>
  <c r="BK8488" i="1"/>
  <c r="BK8487" i="1"/>
  <c r="BK8486" i="1"/>
  <c r="BK8485" i="1"/>
  <c r="BK8484" i="1"/>
  <c r="BK8483" i="1"/>
  <c r="BK8482" i="1"/>
  <c r="BK8481" i="1"/>
  <c r="BK8480" i="1"/>
  <c r="BK8479" i="1"/>
  <c r="BK8478" i="1"/>
  <c r="BK8477" i="1"/>
  <c r="BK8476" i="1"/>
  <c r="BK8475" i="1"/>
  <c r="BK8474" i="1"/>
  <c r="BK8473" i="1"/>
  <c r="BK8472" i="1"/>
  <c r="BK8471" i="1"/>
  <c r="BK8470" i="1"/>
  <c r="BK8469" i="1"/>
  <c r="BK8468" i="1"/>
  <c r="BK8467" i="1"/>
  <c r="BK8466" i="1"/>
  <c r="BK8465" i="1"/>
  <c r="BK8464" i="1"/>
  <c r="BK8463" i="1"/>
  <c r="BK8462" i="1"/>
  <c r="BK8461" i="1"/>
  <c r="BK8460" i="1"/>
  <c r="BK8459" i="1"/>
  <c r="BK8458" i="1"/>
  <c r="BK8457" i="1"/>
  <c r="BK8456" i="1"/>
  <c r="BK8455" i="1"/>
  <c r="BK8454" i="1"/>
  <c r="BK8453" i="1"/>
  <c r="BK8452" i="1"/>
  <c r="BK8451" i="1"/>
  <c r="BK8450" i="1"/>
  <c r="BK8449" i="1"/>
  <c r="BK8448" i="1"/>
  <c r="BK8447" i="1"/>
  <c r="BK8446" i="1"/>
  <c r="BK8445" i="1"/>
  <c r="BK8444" i="1"/>
  <c r="BK8443" i="1"/>
  <c r="BK8442" i="1"/>
  <c r="BK8441" i="1"/>
  <c r="BK8440" i="1"/>
  <c r="BK8439" i="1"/>
  <c r="BK8438" i="1"/>
  <c r="BK8437" i="1"/>
  <c r="BK8436" i="1"/>
  <c r="BK8435" i="1"/>
  <c r="BK8434" i="1"/>
  <c r="BK8433" i="1"/>
  <c r="BK8432" i="1"/>
  <c r="BK8431" i="1"/>
  <c r="BK8430" i="1"/>
  <c r="BK8429" i="1"/>
  <c r="BK8428" i="1"/>
  <c r="BK8427" i="1"/>
  <c r="BK8426" i="1"/>
  <c r="BK8425" i="1"/>
  <c r="BK8424" i="1"/>
  <c r="BK8423" i="1"/>
  <c r="BK8422" i="1"/>
  <c r="BK8421" i="1"/>
  <c r="BK8420" i="1"/>
  <c r="BK8419" i="1"/>
  <c r="BK8418" i="1"/>
  <c r="BK8417" i="1"/>
  <c r="BK8416" i="1"/>
  <c r="BK8415" i="1"/>
  <c r="BK8414" i="1"/>
  <c r="BK8413" i="1"/>
  <c r="BK8412" i="1"/>
  <c r="BK8411" i="1"/>
  <c r="BK8410" i="1"/>
  <c r="BK8409" i="1"/>
  <c r="BK8408" i="1"/>
  <c r="BK8407" i="1"/>
  <c r="BK8406" i="1"/>
  <c r="BK8405" i="1"/>
  <c r="BK8404" i="1"/>
  <c r="BK8403" i="1"/>
  <c r="BK8402" i="1"/>
  <c r="BK8401" i="1"/>
  <c r="BK8400" i="1"/>
  <c r="BK8399" i="1"/>
  <c r="BK8398" i="1"/>
  <c r="BK8397" i="1"/>
  <c r="BK8396" i="1"/>
  <c r="BK8395" i="1"/>
  <c r="BK8394" i="1"/>
  <c r="BK8393" i="1"/>
  <c r="BK8392" i="1"/>
  <c r="BK8391" i="1"/>
  <c r="BK8390" i="1"/>
  <c r="BK8389" i="1"/>
  <c r="BK8388" i="1"/>
  <c r="BK8387" i="1"/>
  <c r="BK8386" i="1"/>
  <c r="BK8385" i="1"/>
  <c r="BK8384" i="1"/>
  <c r="BK8383" i="1"/>
  <c r="BK8382" i="1"/>
  <c r="BK8381" i="1"/>
  <c r="BK8380" i="1"/>
  <c r="BK8379" i="1"/>
  <c r="BK8378" i="1"/>
  <c r="BK8377" i="1"/>
  <c r="BK8376" i="1"/>
  <c r="BK8375" i="1"/>
  <c r="BK8374" i="1"/>
  <c r="BK8373" i="1"/>
  <c r="BK8372" i="1"/>
  <c r="BK8371" i="1"/>
  <c r="BK8370" i="1"/>
  <c r="BK8369" i="1"/>
  <c r="BK8368" i="1"/>
  <c r="BK8367" i="1"/>
  <c r="BK8366" i="1"/>
  <c r="BK8365" i="1"/>
  <c r="BK8364" i="1"/>
  <c r="BK8363" i="1"/>
  <c r="BK8362" i="1"/>
  <c r="BK8361" i="1"/>
  <c r="BK8360" i="1"/>
  <c r="BK8359" i="1"/>
  <c r="BK8358" i="1"/>
  <c r="BK8357" i="1"/>
  <c r="BK8356" i="1"/>
  <c r="BK8355" i="1"/>
  <c r="BK8354" i="1"/>
  <c r="BK8353" i="1"/>
  <c r="BK8352" i="1"/>
  <c r="BK8351" i="1"/>
  <c r="BK8350" i="1"/>
  <c r="BK8349" i="1"/>
  <c r="BK8348" i="1"/>
  <c r="BK8347" i="1"/>
  <c r="BK8346" i="1"/>
  <c r="BK8345" i="1"/>
  <c r="BK8344" i="1"/>
  <c r="BK8343" i="1"/>
  <c r="BK8342" i="1"/>
  <c r="BK8341" i="1"/>
  <c r="BK8340" i="1"/>
  <c r="BK8339" i="1"/>
  <c r="BK8338" i="1"/>
  <c r="BK8337" i="1"/>
  <c r="BK8336" i="1"/>
  <c r="BK8335" i="1"/>
  <c r="BK8334" i="1"/>
  <c r="BK8333" i="1"/>
  <c r="BK8332" i="1"/>
  <c r="BK8331" i="1"/>
  <c r="BK8330" i="1"/>
  <c r="BK8329" i="1"/>
  <c r="BK8328" i="1"/>
  <c r="BK8327" i="1"/>
  <c r="BK8326" i="1"/>
  <c r="BK8325" i="1"/>
  <c r="BK8324" i="1"/>
  <c r="BK8323" i="1"/>
  <c r="BK8322" i="1"/>
  <c r="BK8321" i="1"/>
  <c r="BK8320" i="1"/>
  <c r="BK8319" i="1"/>
  <c r="BK8318" i="1"/>
  <c r="BK8317" i="1"/>
  <c r="BK8316" i="1"/>
  <c r="BK8315" i="1"/>
  <c r="BK8314" i="1"/>
  <c r="BK8313" i="1"/>
  <c r="BK8312" i="1"/>
  <c r="BK8311" i="1"/>
  <c r="BK8310" i="1"/>
  <c r="BK8309" i="1"/>
  <c r="BK8308" i="1"/>
  <c r="BK8307" i="1"/>
  <c r="BK8306" i="1"/>
  <c r="BK8305" i="1"/>
  <c r="BK8304" i="1"/>
  <c r="BK8303" i="1"/>
  <c r="BK8302" i="1"/>
  <c r="BK8301" i="1"/>
  <c r="BK8300" i="1"/>
  <c r="BK8299" i="1"/>
  <c r="BK8298" i="1"/>
  <c r="BK8297" i="1"/>
  <c r="BK8296" i="1"/>
  <c r="BK8295" i="1"/>
  <c r="BK8294" i="1"/>
  <c r="BK8293" i="1"/>
  <c r="BK8292" i="1"/>
  <c r="BK8291" i="1"/>
  <c r="BK8290" i="1"/>
  <c r="BK8289" i="1"/>
  <c r="BK8288" i="1"/>
  <c r="BK8287" i="1"/>
  <c r="BK8286" i="1"/>
  <c r="BK8285" i="1"/>
  <c r="BK8284" i="1"/>
  <c r="BK8283" i="1"/>
  <c r="BK8282" i="1"/>
  <c r="BK8281" i="1"/>
  <c r="BK8280" i="1"/>
  <c r="BK8279" i="1"/>
  <c r="BK8278" i="1"/>
  <c r="BK8277" i="1"/>
  <c r="BK8276" i="1"/>
  <c r="BK8275" i="1"/>
  <c r="BK8274" i="1"/>
  <c r="BK8273" i="1"/>
  <c r="BK8272" i="1"/>
  <c r="BK8271" i="1"/>
  <c r="BK8270" i="1"/>
  <c r="BK8269" i="1"/>
  <c r="BK8268" i="1"/>
  <c r="BK8267" i="1"/>
  <c r="BK8266" i="1"/>
  <c r="BK8265" i="1"/>
  <c r="BK8264" i="1"/>
  <c r="BK8263" i="1"/>
  <c r="BK8262" i="1"/>
  <c r="BK8261" i="1"/>
  <c r="BK8260" i="1"/>
  <c r="BK8259" i="1"/>
  <c r="BK8258" i="1"/>
  <c r="BK8257" i="1"/>
  <c r="BK8256" i="1"/>
  <c r="BK8255" i="1"/>
  <c r="BK8254" i="1"/>
  <c r="BK8253" i="1"/>
  <c r="BK8252" i="1"/>
  <c r="BK8251" i="1"/>
  <c r="BK8250" i="1"/>
  <c r="BK8249" i="1"/>
  <c r="BK8248" i="1"/>
  <c r="BK8247" i="1"/>
  <c r="BK8246" i="1"/>
  <c r="BK8245" i="1"/>
  <c r="BK8244" i="1"/>
  <c r="BK8243" i="1"/>
  <c r="BK8242" i="1"/>
  <c r="BK8241" i="1"/>
  <c r="BK8240" i="1"/>
  <c r="BK8239" i="1"/>
  <c r="BK8238" i="1"/>
  <c r="BK8237" i="1"/>
  <c r="BK8236" i="1"/>
  <c r="BK8235" i="1"/>
  <c r="BK8234" i="1"/>
  <c r="BK8233" i="1"/>
  <c r="BK8232" i="1"/>
  <c r="BK8231" i="1"/>
  <c r="BK8230" i="1"/>
  <c r="BK8229" i="1"/>
  <c r="BK8228" i="1"/>
  <c r="BK8227" i="1"/>
  <c r="BK8226" i="1"/>
  <c r="BK8225" i="1"/>
  <c r="BK8224" i="1"/>
  <c r="BK8223" i="1"/>
  <c r="BK8222" i="1"/>
  <c r="BK8221" i="1"/>
  <c r="BK8220" i="1"/>
  <c r="BK8219" i="1"/>
  <c r="BK8218" i="1"/>
  <c r="BK8217" i="1"/>
  <c r="BK8216" i="1"/>
  <c r="BK8215" i="1"/>
  <c r="BK8214" i="1"/>
  <c r="BK8213" i="1"/>
  <c r="BK8212" i="1"/>
  <c r="BK8211" i="1"/>
  <c r="BK8210" i="1"/>
  <c r="BK8209" i="1"/>
  <c r="BK8208" i="1"/>
  <c r="BK8207" i="1"/>
  <c r="BK8206" i="1"/>
  <c r="BK8205" i="1"/>
  <c r="BK8204" i="1"/>
  <c r="BK8203" i="1"/>
  <c r="BK8202" i="1"/>
  <c r="BK8201" i="1"/>
  <c r="BK8200" i="1"/>
  <c r="BK8199" i="1"/>
  <c r="BK8198" i="1"/>
  <c r="BK8197" i="1"/>
  <c r="BK8196" i="1"/>
  <c r="BK8195" i="1"/>
  <c r="BK8194" i="1"/>
  <c r="BK8193" i="1"/>
  <c r="BK8192" i="1"/>
  <c r="BK8191" i="1"/>
  <c r="BK8190" i="1"/>
  <c r="BK8189" i="1"/>
  <c r="BK8188" i="1"/>
  <c r="BK8187" i="1"/>
  <c r="BK8186" i="1"/>
  <c r="BK8185" i="1"/>
  <c r="BK8184" i="1"/>
  <c r="BK8183" i="1"/>
  <c r="BK8182" i="1"/>
  <c r="BK8181" i="1"/>
  <c r="BK8180" i="1"/>
  <c r="BK8179" i="1"/>
  <c r="BK8178" i="1"/>
  <c r="BK8177" i="1"/>
  <c r="BK8176" i="1"/>
  <c r="BK8175" i="1"/>
  <c r="BK8174" i="1"/>
  <c r="BK8173" i="1"/>
  <c r="BK8172" i="1"/>
  <c r="BK8171" i="1"/>
  <c r="BK8170" i="1"/>
  <c r="BK8169" i="1"/>
  <c r="BK8168" i="1"/>
  <c r="BK8167" i="1"/>
  <c r="BK8166" i="1"/>
  <c r="BK8165" i="1"/>
  <c r="BK8164" i="1"/>
  <c r="BK8163" i="1"/>
  <c r="BK8162" i="1"/>
  <c r="BK8161" i="1"/>
  <c r="BK8160" i="1"/>
  <c r="BK8159" i="1"/>
  <c r="BK8158" i="1"/>
  <c r="BK8157" i="1"/>
  <c r="BK8156" i="1"/>
  <c r="BK8155" i="1"/>
  <c r="BK8154" i="1"/>
  <c r="BK8153" i="1"/>
  <c r="BK8152" i="1"/>
  <c r="BK8151" i="1"/>
  <c r="BK8150" i="1"/>
  <c r="BK8149" i="1"/>
  <c r="BK8148" i="1"/>
  <c r="BK8147" i="1"/>
  <c r="BK8146" i="1"/>
  <c r="BK8145" i="1"/>
  <c r="BK8144" i="1"/>
  <c r="BK8143" i="1"/>
  <c r="BK8142" i="1"/>
  <c r="BK8141" i="1"/>
  <c r="BK8140" i="1"/>
  <c r="BK8139" i="1"/>
  <c r="BK8138" i="1"/>
  <c r="BK8137" i="1"/>
  <c r="BK8136" i="1"/>
  <c r="BK8135" i="1"/>
  <c r="BK8134" i="1"/>
  <c r="BK8133" i="1"/>
  <c r="BK8132" i="1"/>
  <c r="BK8131" i="1"/>
  <c r="BK8130" i="1"/>
  <c r="BK8129" i="1"/>
  <c r="BK8128" i="1"/>
  <c r="BK8127" i="1"/>
  <c r="BK8126" i="1"/>
  <c r="BK8125" i="1"/>
  <c r="BK8124" i="1"/>
  <c r="BK8123" i="1"/>
  <c r="BK8122" i="1"/>
  <c r="BK8121" i="1"/>
  <c r="BK8120" i="1"/>
  <c r="BK8119" i="1"/>
  <c r="BK8118" i="1"/>
  <c r="BK8117" i="1"/>
  <c r="BK8116" i="1"/>
  <c r="BK8115" i="1"/>
  <c r="BK8114" i="1"/>
  <c r="BK8113" i="1"/>
  <c r="BK8112" i="1"/>
  <c r="BK8111" i="1"/>
  <c r="BK8110" i="1"/>
  <c r="BK8109" i="1"/>
  <c r="BK8108" i="1"/>
  <c r="BK8107" i="1"/>
  <c r="BK8106" i="1"/>
  <c r="BK8105" i="1"/>
  <c r="BK8104" i="1"/>
  <c r="BK8103" i="1"/>
  <c r="BK8102" i="1"/>
  <c r="BK8101" i="1"/>
  <c r="BK8100" i="1"/>
  <c r="BK8099" i="1"/>
  <c r="BK8098" i="1"/>
  <c r="BK8097" i="1"/>
  <c r="BK8096" i="1"/>
  <c r="BK8095" i="1"/>
  <c r="BK8094" i="1"/>
  <c r="BK8093" i="1"/>
  <c r="BK8092" i="1"/>
  <c r="BK8091" i="1"/>
  <c r="BK8090" i="1"/>
  <c r="BK8089" i="1"/>
  <c r="BK8088" i="1"/>
  <c r="BK8087" i="1"/>
  <c r="BK8086" i="1"/>
  <c r="BK8085" i="1"/>
  <c r="BK8084" i="1"/>
  <c r="BK8083" i="1"/>
  <c r="BK8082" i="1"/>
  <c r="BK8081" i="1"/>
  <c r="BK8080" i="1"/>
  <c r="BK8079" i="1"/>
  <c r="BK8078" i="1"/>
  <c r="BK8077" i="1"/>
  <c r="BK8076" i="1"/>
  <c r="BK8075" i="1"/>
  <c r="BK8074" i="1"/>
  <c r="BK8073" i="1"/>
  <c r="BK8072" i="1"/>
  <c r="BK8071" i="1"/>
  <c r="BK8070" i="1"/>
  <c r="BK8069" i="1"/>
  <c r="BK8068" i="1"/>
  <c r="BK8067" i="1"/>
  <c r="BK8066" i="1"/>
  <c r="BK8065" i="1"/>
  <c r="BK8064" i="1"/>
  <c r="BK8063" i="1"/>
  <c r="BK8062" i="1"/>
  <c r="BK8061" i="1"/>
  <c r="BK8060" i="1"/>
  <c r="BK8059" i="1"/>
  <c r="BK8058" i="1"/>
  <c r="BK8057" i="1"/>
  <c r="BK8056" i="1"/>
  <c r="BK8055" i="1"/>
  <c r="BK8054" i="1"/>
  <c r="BK8053" i="1"/>
  <c r="BK8052" i="1"/>
  <c r="BK8051" i="1"/>
  <c r="BK8050" i="1"/>
  <c r="BK8049" i="1"/>
  <c r="BK8048" i="1"/>
  <c r="BK8047" i="1"/>
  <c r="BK8046" i="1"/>
  <c r="BK8045" i="1"/>
  <c r="BK8044" i="1"/>
  <c r="BK8043" i="1"/>
  <c r="BK8042" i="1"/>
  <c r="BK8041" i="1"/>
  <c r="BK8040" i="1"/>
  <c r="BK8039" i="1"/>
  <c r="BK8038" i="1"/>
  <c r="BK8037" i="1"/>
  <c r="BK8036" i="1"/>
  <c r="BK8035" i="1"/>
  <c r="BK8034" i="1"/>
  <c r="BK8033" i="1"/>
  <c r="BK8032" i="1"/>
  <c r="BK8031" i="1"/>
  <c r="BK8030" i="1"/>
  <c r="BK8029" i="1"/>
  <c r="BK8028" i="1"/>
  <c r="BK8027" i="1"/>
  <c r="BK8026" i="1"/>
  <c r="BK8025" i="1"/>
  <c r="BK8024" i="1"/>
  <c r="BK8023" i="1"/>
  <c r="BK8022" i="1"/>
  <c r="BK8021" i="1"/>
  <c r="BK8020" i="1"/>
  <c r="BK8019" i="1"/>
  <c r="BK8018" i="1"/>
  <c r="BK8017" i="1"/>
  <c r="BK8016" i="1"/>
  <c r="BK8015" i="1"/>
  <c r="BK8014" i="1"/>
  <c r="BK8013" i="1"/>
  <c r="BK8012" i="1"/>
  <c r="BK8011" i="1"/>
  <c r="BK8010" i="1"/>
  <c r="BK8009" i="1"/>
  <c r="BK8008" i="1"/>
  <c r="BK8007" i="1"/>
  <c r="BK8006" i="1"/>
  <c r="BK8005" i="1"/>
  <c r="BK8004" i="1"/>
  <c r="BK8003" i="1"/>
  <c r="BK8002" i="1"/>
  <c r="BK8001" i="1"/>
  <c r="BK8000" i="1"/>
  <c r="BK7999" i="1"/>
  <c r="BK7998" i="1"/>
  <c r="BK7997" i="1"/>
  <c r="BK7996" i="1"/>
  <c r="BK7995" i="1"/>
  <c r="BK7994" i="1"/>
  <c r="BK7993" i="1"/>
  <c r="BK7992" i="1"/>
  <c r="BK7991" i="1"/>
  <c r="BK7990" i="1"/>
  <c r="BK7989" i="1"/>
  <c r="BK7988" i="1"/>
  <c r="BK7987" i="1"/>
  <c r="BK7986" i="1"/>
  <c r="BK7985" i="1"/>
  <c r="BK7984" i="1"/>
  <c r="BK7983" i="1"/>
  <c r="BK7982" i="1"/>
  <c r="BK7981" i="1"/>
  <c r="BK7980" i="1"/>
  <c r="BK7979" i="1"/>
  <c r="BK7978" i="1"/>
  <c r="BK7977" i="1"/>
  <c r="BK7976" i="1"/>
  <c r="BK7975" i="1"/>
  <c r="BK7974" i="1"/>
  <c r="BK7973" i="1"/>
  <c r="BK7972" i="1"/>
  <c r="BK7971" i="1"/>
  <c r="BK7970" i="1"/>
  <c r="BK7969" i="1"/>
  <c r="BK7968" i="1"/>
  <c r="BK7967" i="1"/>
  <c r="BK7966" i="1"/>
  <c r="BK7965" i="1"/>
  <c r="BK7964" i="1"/>
  <c r="BK7963" i="1"/>
  <c r="BK7962" i="1"/>
  <c r="BK7961" i="1"/>
  <c r="BK7960" i="1"/>
  <c r="BK7959" i="1"/>
  <c r="BK7958" i="1"/>
  <c r="BK7957" i="1"/>
  <c r="BK7956" i="1"/>
  <c r="BK7955" i="1"/>
  <c r="BK7954" i="1"/>
  <c r="BK7953" i="1"/>
  <c r="BK7952" i="1"/>
  <c r="BK7951" i="1"/>
  <c r="BK7950" i="1"/>
  <c r="BK7949" i="1"/>
  <c r="BK7948" i="1"/>
  <c r="BK7947" i="1"/>
  <c r="BK7946" i="1"/>
  <c r="BK7945" i="1"/>
  <c r="BK7944" i="1"/>
  <c r="BK7943" i="1"/>
  <c r="BK7942" i="1"/>
  <c r="BK7941" i="1"/>
  <c r="BK7940" i="1"/>
  <c r="BK7939" i="1"/>
  <c r="BK7938" i="1"/>
  <c r="BK7937" i="1"/>
  <c r="BK7936" i="1"/>
  <c r="BK7935" i="1"/>
  <c r="BK7934" i="1"/>
  <c r="BK7933" i="1"/>
  <c r="BK7932" i="1"/>
  <c r="BK7931" i="1"/>
  <c r="BK7930" i="1"/>
  <c r="BK7929" i="1"/>
  <c r="BK7928" i="1"/>
  <c r="BK7927" i="1"/>
  <c r="BK7926" i="1"/>
  <c r="BK7925" i="1"/>
  <c r="BK7924" i="1"/>
  <c r="BK7923" i="1"/>
  <c r="BK7922" i="1"/>
  <c r="BK7921" i="1"/>
  <c r="BK7920" i="1"/>
  <c r="BK7919" i="1"/>
  <c r="BK7918" i="1"/>
  <c r="BK7917" i="1"/>
  <c r="BK7916" i="1"/>
  <c r="BK7915" i="1"/>
  <c r="BK7914" i="1"/>
  <c r="BK7913" i="1"/>
  <c r="BK7912" i="1"/>
  <c r="BK7911" i="1"/>
  <c r="BK7910" i="1"/>
  <c r="BK7909" i="1"/>
  <c r="BK7908" i="1"/>
  <c r="BK7907" i="1"/>
  <c r="BK7906" i="1"/>
  <c r="BK7905" i="1"/>
  <c r="BK7904" i="1"/>
  <c r="BK7903" i="1"/>
  <c r="BK7902" i="1"/>
  <c r="BK7901" i="1"/>
  <c r="BK7900" i="1"/>
  <c r="BK7899" i="1"/>
  <c r="BK7898" i="1"/>
  <c r="BK7897" i="1"/>
  <c r="BK7896" i="1"/>
  <c r="BK7895" i="1"/>
  <c r="BK7894" i="1"/>
  <c r="BK7893" i="1"/>
  <c r="BK7892" i="1"/>
  <c r="BK7891" i="1"/>
  <c r="BK7890" i="1"/>
  <c r="BK7889" i="1"/>
  <c r="BK7888" i="1"/>
  <c r="BK7887" i="1"/>
  <c r="BK7886" i="1"/>
  <c r="BK7885" i="1"/>
  <c r="BK7884" i="1"/>
  <c r="BK7883" i="1"/>
  <c r="BK7882" i="1"/>
  <c r="BK7881" i="1"/>
  <c r="BK7880" i="1"/>
  <c r="BK7879" i="1"/>
  <c r="BK7878" i="1"/>
  <c r="BK7877" i="1"/>
  <c r="BK7876" i="1"/>
  <c r="BK7875" i="1"/>
  <c r="BK7874" i="1"/>
  <c r="BK7873" i="1"/>
  <c r="BK7872" i="1"/>
  <c r="BK7871" i="1"/>
  <c r="BK7870" i="1"/>
  <c r="BK7869" i="1"/>
  <c r="BK7868" i="1"/>
  <c r="BK7867" i="1"/>
  <c r="BK7866" i="1"/>
  <c r="BK7865" i="1"/>
  <c r="BK7864" i="1"/>
  <c r="BK7863" i="1"/>
  <c r="BK7862" i="1"/>
  <c r="BK7861" i="1"/>
  <c r="BK7860" i="1"/>
  <c r="BK7859" i="1"/>
  <c r="BK7858" i="1"/>
  <c r="BK7857" i="1"/>
  <c r="BK7856" i="1"/>
  <c r="BK7855" i="1"/>
  <c r="BK7854" i="1"/>
  <c r="BK7853" i="1"/>
  <c r="BK7852" i="1"/>
  <c r="BK7851" i="1"/>
  <c r="BK7850" i="1"/>
  <c r="BK7849" i="1"/>
  <c r="BK7848" i="1"/>
  <c r="BK7847" i="1"/>
  <c r="BK7846" i="1"/>
  <c r="BK7845" i="1"/>
  <c r="BK7844" i="1"/>
  <c r="BK7843" i="1"/>
  <c r="BK7842" i="1"/>
  <c r="BK7841" i="1"/>
  <c r="BK7840" i="1"/>
  <c r="BK7839" i="1"/>
  <c r="BK7838" i="1"/>
  <c r="BK7837" i="1"/>
  <c r="BK7836" i="1"/>
  <c r="BK7835" i="1"/>
  <c r="BK7834" i="1"/>
  <c r="BK7833" i="1"/>
  <c r="BK7832" i="1"/>
  <c r="BK7831" i="1"/>
  <c r="BK7830" i="1"/>
  <c r="BK7829" i="1"/>
  <c r="BK7828" i="1"/>
  <c r="BK7827" i="1"/>
  <c r="BK7826" i="1"/>
  <c r="BK7825" i="1"/>
  <c r="BK7824" i="1"/>
  <c r="BK7823" i="1"/>
  <c r="BK7822" i="1"/>
  <c r="BK7821" i="1"/>
  <c r="BK7820" i="1"/>
  <c r="BK7819" i="1"/>
  <c r="BK7818" i="1"/>
  <c r="BK7817" i="1"/>
  <c r="BK7816" i="1"/>
  <c r="BK7815" i="1"/>
  <c r="BK7814" i="1"/>
  <c r="BK7813" i="1"/>
  <c r="BK7812" i="1"/>
  <c r="BK7811" i="1"/>
  <c r="BK7810" i="1"/>
  <c r="BK7809" i="1"/>
  <c r="BK7808" i="1"/>
  <c r="BK7807" i="1"/>
  <c r="BK7806" i="1"/>
  <c r="BK7805" i="1"/>
  <c r="BK7804" i="1"/>
  <c r="BK7803" i="1"/>
  <c r="BK7802" i="1"/>
  <c r="BK7801" i="1"/>
  <c r="BK7800" i="1"/>
  <c r="BK7799" i="1"/>
  <c r="BK7798" i="1"/>
  <c r="BK7797" i="1"/>
  <c r="BK7796" i="1"/>
  <c r="BK7795" i="1"/>
  <c r="BK7794" i="1"/>
  <c r="BK7793" i="1"/>
  <c r="BK7792" i="1"/>
  <c r="BK7791" i="1"/>
  <c r="BK7790" i="1"/>
  <c r="BK7789" i="1"/>
  <c r="BK7788" i="1"/>
  <c r="BK7787" i="1"/>
  <c r="BK7786" i="1"/>
  <c r="BK7785" i="1"/>
  <c r="BK7784" i="1"/>
  <c r="BK7783" i="1"/>
  <c r="BK7782" i="1"/>
  <c r="BK7781" i="1"/>
  <c r="BK7780" i="1"/>
  <c r="BK7779" i="1"/>
  <c r="BK7778" i="1"/>
  <c r="BK7777" i="1"/>
  <c r="BK7776" i="1"/>
  <c r="BK7775" i="1"/>
  <c r="BK7774" i="1"/>
  <c r="BK7773" i="1"/>
  <c r="BK7772" i="1"/>
  <c r="BK7771" i="1"/>
  <c r="BK7770" i="1"/>
  <c r="BK7769" i="1"/>
  <c r="BK7768" i="1"/>
  <c r="BK7767" i="1"/>
  <c r="BK7766" i="1"/>
  <c r="BK7765" i="1"/>
  <c r="BK7764" i="1"/>
  <c r="BK7763" i="1"/>
  <c r="BK7762" i="1"/>
  <c r="BK7761" i="1"/>
  <c r="BK7760" i="1"/>
  <c r="BK7759" i="1"/>
  <c r="BK7758" i="1"/>
  <c r="BK7757" i="1"/>
  <c r="BK7756" i="1"/>
  <c r="BK7755" i="1"/>
  <c r="BK7754" i="1"/>
  <c r="BK7753" i="1"/>
  <c r="BK7752" i="1"/>
  <c r="BK7751" i="1"/>
  <c r="BK7750" i="1"/>
  <c r="BK7749" i="1"/>
  <c r="BK7748" i="1"/>
  <c r="BK7747" i="1"/>
  <c r="BK7746" i="1"/>
  <c r="BK7745" i="1"/>
  <c r="BK7744" i="1"/>
  <c r="BK7743" i="1"/>
  <c r="BK7742" i="1"/>
  <c r="BK7741" i="1"/>
  <c r="BK7740" i="1"/>
  <c r="BK7739" i="1"/>
  <c r="BK7738" i="1"/>
  <c r="BK7737" i="1"/>
  <c r="BK7736" i="1"/>
  <c r="BK7735" i="1"/>
  <c r="BK7734" i="1"/>
  <c r="BK7733" i="1"/>
  <c r="BK7732" i="1"/>
  <c r="BK7731" i="1"/>
  <c r="BK7730" i="1"/>
  <c r="BK7729" i="1"/>
  <c r="BK7728" i="1"/>
  <c r="BK7727" i="1"/>
  <c r="BK7726" i="1"/>
  <c r="BK7725" i="1"/>
  <c r="BK7724" i="1"/>
  <c r="BK7723" i="1"/>
  <c r="BK7722" i="1"/>
  <c r="BK7721" i="1"/>
  <c r="BK7720" i="1"/>
  <c r="BK7719" i="1"/>
  <c r="BK7718" i="1"/>
  <c r="BK7717" i="1"/>
  <c r="BK7716" i="1"/>
  <c r="BK7715" i="1"/>
  <c r="BK7714" i="1"/>
  <c r="BK7713" i="1"/>
  <c r="BK7712" i="1"/>
  <c r="BK7711" i="1"/>
  <c r="BK7710" i="1"/>
  <c r="BK7709" i="1"/>
  <c r="BK7708" i="1"/>
  <c r="BK7707" i="1"/>
  <c r="BK7706" i="1"/>
  <c r="BK7705" i="1"/>
  <c r="BK7704" i="1"/>
  <c r="BK7703" i="1"/>
  <c r="BK7702" i="1"/>
  <c r="BK7701" i="1"/>
  <c r="BK7700" i="1"/>
  <c r="BK7699" i="1"/>
  <c r="BK7698" i="1"/>
  <c r="BK7697" i="1"/>
  <c r="BK7696" i="1"/>
  <c r="BK7695" i="1"/>
  <c r="BK7694" i="1"/>
  <c r="BK7693" i="1"/>
  <c r="BK7692" i="1"/>
  <c r="BK7691" i="1"/>
  <c r="BK7690" i="1"/>
  <c r="BK7689" i="1"/>
  <c r="BK7688" i="1"/>
  <c r="BK7687" i="1"/>
  <c r="BK7686" i="1"/>
  <c r="BK7685" i="1"/>
  <c r="BK7684" i="1"/>
  <c r="BK7683" i="1"/>
  <c r="BK7682" i="1"/>
  <c r="BK7681" i="1"/>
  <c r="BK7680" i="1"/>
  <c r="BK7679" i="1"/>
  <c r="BK7678" i="1"/>
  <c r="BK7677" i="1"/>
  <c r="BK7676" i="1"/>
  <c r="BK7675" i="1"/>
  <c r="BK7674" i="1"/>
  <c r="BK7673" i="1"/>
  <c r="BK7672" i="1"/>
  <c r="BK7671" i="1"/>
  <c r="BK7670" i="1"/>
  <c r="BK7669" i="1"/>
  <c r="BK7668" i="1"/>
  <c r="BK7667" i="1"/>
  <c r="BK7666" i="1"/>
  <c r="BK7665" i="1"/>
  <c r="BK7664" i="1"/>
  <c r="BK7663" i="1"/>
  <c r="BK7662" i="1"/>
  <c r="BK7661" i="1"/>
  <c r="BK7660" i="1"/>
  <c r="BK7659" i="1"/>
  <c r="BK7658" i="1"/>
  <c r="BK7657" i="1"/>
  <c r="BK7656" i="1"/>
  <c r="BK7655" i="1"/>
  <c r="BK7654" i="1"/>
  <c r="BK7653" i="1"/>
  <c r="BK7652" i="1"/>
  <c r="BK7651" i="1"/>
  <c r="BK7650" i="1"/>
  <c r="BK7649" i="1"/>
  <c r="BK7648" i="1"/>
  <c r="BK7647" i="1"/>
  <c r="BK7646" i="1"/>
  <c r="BK7645" i="1"/>
  <c r="BK7644" i="1"/>
  <c r="BK7643" i="1"/>
  <c r="BK7642" i="1"/>
  <c r="BK7641" i="1"/>
  <c r="BK7640" i="1"/>
  <c r="BK7639" i="1"/>
  <c r="BK7638" i="1"/>
  <c r="BK7637" i="1"/>
  <c r="BK7636" i="1"/>
  <c r="BK7635" i="1"/>
  <c r="BK7634" i="1"/>
  <c r="BK7633" i="1"/>
  <c r="BK7632" i="1"/>
  <c r="BK7631" i="1"/>
  <c r="BK7630" i="1"/>
  <c r="BK7629" i="1"/>
  <c r="BK7628" i="1"/>
  <c r="BK7627" i="1"/>
  <c r="BK7626" i="1"/>
  <c r="BK7625" i="1"/>
  <c r="BK7624" i="1"/>
  <c r="BK7623" i="1"/>
  <c r="BK7622" i="1"/>
  <c r="BK7621" i="1"/>
  <c r="BK7620" i="1"/>
  <c r="BK7619" i="1"/>
  <c r="BK7618" i="1"/>
  <c r="BK7617" i="1"/>
  <c r="BK7616" i="1"/>
  <c r="BK7615" i="1"/>
  <c r="BK7614" i="1"/>
  <c r="BK7613" i="1"/>
  <c r="BK7612" i="1"/>
  <c r="BK7611" i="1"/>
  <c r="BK7610" i="1"/>
  <c r="BK7609" i="1"/>
  <c r="BK7608" i="1"/>
  <c r="BK7607" i="1"/>
  <c r="BK7606" i="1"/>
  <c r="BK7605" i="1"/>
  <c r="BK7604" i="1"/>
  <c r="BK7603" i="1"/>
  <c r="BK7602" i="1"/>
  <c r="BK7601" i="1"/>
  <c r="BK7600" i="1"/>
  <c r="BK7599" i="1"/>
  <c r="BK7598" i="1"/>
  <c r="BK7597" i="1"/>
  <c r="BK7596" i="1"/>
  <c r="BK7595" i="1"/>
  <c r="BK7594" i="1"/>
  <c r="BK7593" i="1"/>
  <c r="BK7592" i="1"/>
  <c r="BK7591" i="1"/>
  <c r="BK7590" i="1"/>
  <c r="BK7589" i="1"/>
  <c r="BK7588" i="1"/>
  <c r="BK7587" i="1"/>
  <c r="BK7586" i="1"/>
  <c r="BK7585" i="1"/>
  <c r="BK7584" i="1"/>
  <c r="BK7583" i="1"/>
  <c r="BK7582" i="1"/>
  <c r="BK7581" i="1"/>
  <c r="BK7580" i="1"/>
  <c r="BK7579" i="1"/>
  <c r="BK7578" i="1"/>
  <c r="BK7577" i="1"/>
  <c r="BK7576" i="1"/>
  <c r="BK7575" i="1"/>
  <c r="BK7574" i="1"/>
  <c r="BK7573" i="1"/>
  <c r="BK7572" i="1"/>
  <c r="BK7571" i="1"/>
  <c r="BK7570" i="1"/>
  <c r="BK7569" i="1"/>
  <c r="BK7568" i="1"/>
  <c r="BK7567" i="1"/>
  <c r="BK7566" i="1"/>
  <c r="BK7565" i="1"/>
  <c r="BK7564" i="1"/>
  <c r="BK7563" i="1"/>
  <c r="BK7562" i="1"/>
  <c r="BK7561" i="1"/>
  <c r="BK7560" i="1"/>
  <c r="BK7559" i="1"/>
  <c r="BK7558" i="1"/>
  <c r="BK7557" i="1"/>
  <c r="BK7556" i="1"/>
  <c r="BK7555" i="1"/>
  <c r="BK7554" i="1"/>
  <c r="BK7553" i="1"/>
  <c r="BK7552" i="1"/>
  <c r="BK7551" i="1"/>
  <c r="BK7550" i="1"/>
  <c r="BK7549" i="1"/>
  <c r="BK7548" i="1"/>
  <c r="BK7547" i="1"/>
  <c r="BK7546" i="1"/>
  <c r="BK7545" i="1"/>
  <c r="BK7544" i="1"/>
  <c r="BK7543" i="1"/>
  <c r="BK7542" i="1"/>
  <c r="BK7541" i="1"/>
  <c r="BK7540" i="1"/>
  <c r="BK7539" i="1"/>
  <c r="BK7538" i="1"/>
  <c r="BK7537" i="1"/>
  <c r="BK7536" i="1"/>
  <c r="BK7535" i="1"/>
  <c r="BK7534" i="1"/>
  <c r="BK7533" i="1"/>
  <c r="BK7532" i="1"/>
  <c r="BK7531" i="1"/>
  <c r="BK7530" i="1"/>
  <c r="BK7529" i="1"/>
  <c r="BK7528" i="1"/>
  <c r="BK7527" i="1"/>
  <c r="BK7526" i="1"/>
  <c r="BK7525" i="1"/>
  <c r="BK7524" i="1"/>
  <c r="BK7523" i="1"/>
  <c r="BK7522" i="1"/>
  <c r="BK7521" i="1"/>
  <c r="BK7520" i="1"/>
  <c r="BK7519" i="1"/>
  <c r="BK7518" i="1"/>
  <c r="BK7517" i="1"/>
  <c r="BK7516" i="1"/>
  <c r="BK7515" i="1"/>
  <c r="BK7514" i="1"/>
  <c r="BK7513" i="1"/>
  <c r="BK7512" i="1"/>
  <c r="BK7511" i="1"/>
  <c r="BK7510" i="1"/>
  <c r="BK7509" i="1"/>
  <c r="BK7508" i="1"/>
  <c r="BK7507" i="1"/>
  <c r="BK7506" i="1"/>
  <c r="BK7505" i="1"/>
  <c r="BK7504" i="1"/>
  <c r="BK7503" i="1"/>
  <c r="BK7502" i="1"/>
  <c r="BK7501" i="1"/>
  <c r="BK7500" i="1"/>
  <c r="BK7499" i="1"/>
  <c r="BK7498" i="1"/>
  <c r="BK7497" i="1"/>
  <c r="BK7496" i="1"/>
  <c r="BK7495" i="1"/>
  <c r="BK7494" i="1"/>
  <c r="BK7493" i="1"/>
  <c r="BK7492" i="1"/>
  <c r="BK7491" i="1"/>
  <c r="BK7490" i="1"/>
  <c r="BK7489" i="1"/>
  <c r="BK7488" i="1"/>
  <c r="BK7487" i="1"/>
  <c r="BK7486" i="1"/>
  <c r="BK7485" i="1"/>
  <c r="BK7484" i="1"/>
  <c r="BK7483" i="1"/>
  <c r="BK7482" i="1"/>
  <c r="BK7481" i="1"/>
  <c r="BK7480" i="1"/>
  <c r="BK7479" i="1"/>
  <c r="BK7478" i="1"/>
  <c r="BK7477" i="1"/>
  <c r="BK7476" i="1"/>
  <c r="BK7475" i="1"/>
  <c r="BK7474" i="1"/>
  <c r="BK7473" i="1"/>
  <c r="BK7472" i="1"/>
  <c r="BK7471" i="1"/>
  <c r="BK7470" i="1"/>
  <c r="BK7469" i="1"/>
  <c r="BK7468" i="1"/>
  <c r="BK7467" i="1"/>
  <c r="BK7466" i="1"/>
  <c r="BK7465" i="1"/>
  <c r="BK7464" i="1"/>
  <c r="BK7463" i="1"/>
  <c r="BK7462" i="1"/>
  <c r="BK7461" i="1"/>
  <c r="BK7460" i="1"/>
  <c r="BK7459" i="1"/>
  <c r="BK7458" i="1"/>
  <c r="BK7457" i="1"/>
  <c r="BK7456" i="1"/>
  <c r="BK7455" i="1"/>
  <c r="BK7454" i="1"/>
  <c r="BK7453" i="1"/>
  <c r="BK7452" i="1"/>
  <c r="BK7451" i="1"/>
  <c r="BK7450" i="1"/>
  <c r="BK7449" i="1"/>
  <c r="BK7448" i="1"/>
  <c r="BK7447" i="1"/>
  <c r="BK7446" i="1"/>
  <c r="BK7445" i="1"/>
  <c r="BK7444" i="1"/>
  <c r="BK7443" i="1"/>
  <c r="BK7442" i="1"/>
  <c r="BK7441" i="1"/>
  <c r="BK7440" i="1"/>
  <c r="BK7439" i="1"/>
  <c r="BK7438" i="1"/>
  <c r="BK7437" i="1"/>
  <c r="BK7436" i="1"/>
  <c r="BK7435" i="1"/>
  <c r="BK7434" i="1"/>
  <c r="BK7433" i="1"/>
  <c r="BK7432" i="1"/>
  <c r="BK7431" i="1"/>
  <c r="BK7430" i="1"/>
  <c r="BK7429" i="1"/>
  <c r="BK7428" i="1"/>
  <c r="BK7427" i="1"/>
  <c r="BK7426" i="1"/>
  <c r="BK7425" i="1"/>
  <c r="BK7424" i="1"/>
  <c r="BK7423" i="1"/>
  <c r="BK7422" i="1"/>
  <c r="BK7421" i="1"/>
  <c r="BK7420" i="1"/>
  <c r="BK7419" i="1"/>
  <c r="BK7418" i="1"/>
  <c r="BK7417" i="1"/>
  <c r="BK7416" i="1"/>
  <c r="BK7415" i="1"/>
  <c r="BK7414" i="1"/>
  <c r="BK7413" i="1"/>
  <c r="BK7412" i="1"/>
  <c r="BK7411" i="1"/>
  <c r="BK7410" i="1"/>
  <c r="BK7409" i="1"/>
  <c r="BK7408" i="1"/>
  <c r="BK7407" i="1"/>
  <c r="BK7406" i="1"/>
  <c r="BK7405" i="1"/>
  <c r="BK7404" i="1"/>
  <c r="BK7403" i="1"/>
  <c r="BK7402" i="1"/>
  <c r="BK7401" i="1"/>
  <c r="BK7400" i="1"/>
  <c r="BK7399" i="1"/>
  <c r="BK7398" i="1"/>
  <c r="BK7397" i="1"/>
  <c r="BK7396" i="1"/>
  <c r="BK7395" i="1"/>
  <c r="BK7394" i="1"/>
  <c r="BK7393" i="1"/>
  <c r="BK7392" i="1"/>
  <c r="BK7391" i="1"/>
  <c r="BK7390" i="1"/>
  <c r="BK7389" i="1"/>
  <c r="BK7388" i="1"/>
  <c r="BK7387" i="1"/>
  <c r="BK7386" i="1"/>
  <c r="BK7385" i="1"/>
  <c r="BK7384" i="1"/>
  <c r="BK7383" i="1"/>
  <c r="BK7382" i="1"/>
  <c r="BK7381" i="1"/>
  <c r="BK7380" i="1"/>
  <c r="BK7379" i="1"/>
  <c r="BK7378" i="1"/>
  <c r="BK7377" i="1"/>
  <c r="BK7376" i="1"/>
  <c r="BK7375" i="1"/>
  <c r="BK7374" i="1"/>
  <c r="BK7373" i="1"/>
  <c r="BK7372" i="1"/>
  <c r="BK7371" i="1"/>
  <c r="BK7370" i="1"/>
  <c r="BK7369" i="1"/>
  <c r="BK7368" i="1"/>
  <c r="BK7367" i="1"/>
  <c r="BK7366" i="1"/>
  <c r="BK7365" i="1"/>
  <c r="BK7364" i="1"/>
  <c r="BK7363" i="1"/>
  <c r="BK7362" i="1"/>
  <c r="BK7361" i="1"/>
  <c r="BK7360" i="1"/>
  <c r="BK7359" i="1"/>
  <c r="BK7358" i="1"/>
  <c r="BK7357" i="1"/>
  <c r="BK7356" i="1"/>
  <c r="BK7355" i="1"/>
  <c r="BK7354" i="1"/>
  <c r="BK7353" i="1"/>
  <c r="BK7352" i="1"/>
  <c r="BK7351" i="1"/>
  <c r="BK7350" i="1"/>
  <c r="BK7349" i="1"/>
  <c r="BK7348" i="1"/>
  <c r="BK7347" i="1"/>
  <c r="BK7346" i="1"/>
  <c r="BK7345" i="1"/>
  <c r="BK7344" i="1"/>
  <c r="BK7343" i="1"/>
  <c r="BK7342" i="1"/>
  <c r="BK7341" i="1"/>
  <c r="BK7340" i="1"/>
  <c r="BK7339" i="1"/>
  <c r="BK7338" i="1"/>
  <c r="BK7337" i="1"/>
  <c r="BK7336" i="1"/>
  <c r="BK7335" i="1"/>
  <c r="BK7334" i="1"/>
  <c r="BK7333" i="1"/>
  <c r="BK7332" i="1"/>
  <c r="BK7331" i="1"/>
  <c r="BK7330" i="1"/>
  <c r="BK7329" i="1"/>
  <c r="BK7328" i="1"/>
  <c r="BK7327" i="1"/>
  <c r="BK7326" i="1"/>
  <c r="BK7325" i="1"/>
  <c r="BK7324" i="1"/>
  <c r="BK7323" i="1"/>
  <c r="BK7322" i="1"/>
  <c r="BK7321" i="1"/>
  <c r="BK7320" i="1"/>
  <c r="BK7319" i="1"/>
  <c r="BK7318" i="1"/>
  <c r="BK7317" i="1"/>
  <c r="BK7316" i="1"/>
  <c r="BK7315" i="1"/>
  <c r="BK7314" i="1"/>
  <c r="BK7313" i="1"/>
  <c r="BK7312" i="1"/>
  <c r="BK7311" i="1"/>
  <c r="BK7310" i="1"/>
  <c r="BK7309" i="1"/>
  <c r="BK7308" i="1"/>
  <c r="BK7307" i="1"/>
  <c r="BK7306" i="1"/>
  <c r="BK7305" i="1"/>
  <c r="BK7304" i="1"/>
  <c r="BK7303" i="1"/>
  <c r="BK7302" i="1"/>
  <c r="BK7301" i="1"/>
  <c r="BK7300" i="1"/>
  <c r="BK7299" i="1"/>
  <c r="BK7298" i="1"/>
  <c r="BK7297" i="1"/>
  <c r="BK7296" i="1"/>
  <c r="BK7295" i="1"/>
  <c r="BK7294" i="1"/>
  <c r="BK7293" i="1"/>
  <c r="BK7292" i="1"/>
  <c r="BK7291" i="1"/>
  <c r="BK7290" i="1"/>
  <c r="BK7289" i="1"/>
  <c r="BK7288" i="1"/>
  <c r="BK7287" i="1"/>
  <c r="BK7286" i="1"/>
  <c r="BK7285" i="1"/>
  <c r="BK7284" i="1"/>
  <c r="BK7283" i="1"/>
  <c r="BK7282" i="1"/>
  <c r="BK7281" i="1"/>
  <c r="BK7280" i="1"/>
  <c r="BK7279" i="1"/>
  <c r="BK7278" i="1"/>
  <c r="BK7277" i="1"/>
  <c r="BK7276" i="1"/>
  <c r="BK7275" i="1"/>
  <c r="BK7274" i="1"/>
  <c r="BK7273" i="1"/>
  <c r="BK7272" i="1"/>
  <c r="BK7271" i="1"/>
  <c r="BK7270" i="1"/>
  <c r="BK7269" i="1"/>
  <c r="BK7268" i="1"/>
  <c r="BK7267" i="1"/>
  <c r="BK7266" i="1"/>
  <c r="BK7265" i="1"/>
  <c r="BK7264" i="1"/>
  <c r="BK7263" i="1"/>
  <c r="BK7262" i="1"/>
  <c r="BK7261" i="1"/>
  <c r="BK7260" i="1"/>
  <c r="BK7259" i="1"/>
  <c r="BK7258" i="1"/>
  <c r="BK7257" i="1"/>
  <c r="BK7256" i="1"/>
  <c r="BK7255" i="1"/>
  <c r="BK7254" i="1"/>
  <c r="BK7253" i="1"/>
  <c r="BK7252" i="1"/>
  <c r="BK7251" i="1"/>
  <c r="BK7250" i="1"/>
  <c r="BK7249" i="1"/>
  <c r="BK7248" i="1"/>
  <c r="BK7247" i="1"/>
  <c r="BK7246" i="1"/>
  <c r="BK7245" i="1"/>
  <c r="BK7244" i="1"/>
  <c r="BK7243" i="1"/>
  <c r="BK7242" i="1"/>
  <c r="BK7241" i="1"/>
  <c r="BK7240" i="1"/>
  <c r="BK7239" i="1"/>
  <c r="BK7238" i="1"/>
  <c r="BK7237" i="1"/>
  <c r="BK7236" i="1"/>
  <c r="BK7235" i="1"/>
  <c r="BK7234" i="1"/>
  <c r="BK7233" i="1"/>
  <c r="BK7232" i="1"/>
  <c r="BK7231" i="1"/>
  <c r="BK7230" i="1"/>
  <c r="BK7229" i="1"/>
  <c r="BK7228" i="1"/>
  <c r="BK7227" i="1"/>
  <c r="BK7226" i="1"/>
  <c r="BK7225" i="1"/>
  <c r="BK7224" i="1"/>
  <c r="BK7223" i="1"/>
  <c r="BK7222" i="1"/>
  <c r="BK7221" i="1"/>
  <c r="BK7220" i="1"/>
  <c r="BK7219" i="1"/>
  <c r="BK7218" i="1"/>
  <c r="BK7217" i="1"/>
  <c r="BK7216" i="1"/>
  <c r="BK7215" i="1"/>
  <c r="BK7214" i="1"/>
  <c r="BK7213" i="1"/>
  <c r="BK7212" i="1"/>
  <c r="BK7211" i="1"/>
  <c r="BK7210" i="1"/>
  <c r="BK7209" i="1"/>
  <c r="BK7208" i="1"/>
  <c r="BK7207" i="1"/>
  <c r="BK7206" i="1"/>
  <c r="BK7205" i="1"/>
  <c r="BK7204" i="1"/>
  <c r="BK7203" i="1"/>
  <c r="BK7202" i="1"/>
  <c r="BK7201" i="1"/>
  <c r="BK7200" i="1"/>
  <c r="BK7199" i="1"/>
  <c r="BK7198" i="1"/>
  <c r="BK7197" i="1"/>
  <c r="BK7196" i="1"/>
  <c r="BK7195" i="1"/>
  <c r="BK7194" i="1"/>
  <c r="BK7193" i="1"/>
  <c r="BK7192" i="1"/>
  <c r="BK7191" i="1"/>
  <c r="BK7190" i="1"/>
  <c r="BK7189" i="1"/>
  <c r="BK7188" i="1"/>
  <c r="BK7187" i="1"/>
  <c r="BK7186" i="1"/>
  <c r="BK7185" i="1"/>
  <c r="BK7184" i="1"/>
  <c r="BK7183" i="1"/>
  <c r="BK7182" i="1"/>
  <c r="BK7181" i="1"/>
  <c r="BK7180" i="1"/>
  <c r="BK7179" i="1"/>
  <c r="BK7178" i="1"/>
  <c r="BK7177" i="1"/>
  <c r="BK7176" i="1"/>
  <c r="BK7175" i="1"/>
  <c r="BK7174" i="1"/>
  <c r="BK7173" i="1"/>
  <c r="BK7172" i="1"/>
  <c r="BK7171" i="1"/>
  <c r="BK7170" i="1"/>
  <c r="BK7169" i="1"/>
  <c r="BK7168" i="1"/>
  <c r="BK7167" i="1"/>
  <c r="BK7166" i="1"/>
  <c r="BK7165" i="1"/>
  <c r="BK7164" i="1"/>
  <c r="BK7163" i="1"/>
  <c r="BK7162" i="1"/>
  <c r="BK7161" i="1"/>
  <c r="BK7160" i="1"/>
  <c r="BK7159" i="1"/>
  <c r="BK7158" i="1"/>
  <c r="BK7157" i="1"/>
  <c r="BK7156" i="1"/>
  <c r="BK7155" i="1"/>
  <c r="BK7154" i="1"/>
  <c r="BK7153" i="1"/>
  <c r="BK7152" i="1"/>
  <c r="BK7151" i="1"/>
  <c r="BK7150" i="1"/>
  <c r="BK7149" i="1"/>
  <c r="BK7148" i="1"/>
  <c r="BK7147" i="1"/>
  <c r="BK7146" i="1"/>
  <c r="BK7145" i="1"/>
  <c r="BK7144" i="1"/>
  <c r="BK7143" i="1"/>
  <c r="BK7142" i="1"/>
  <c r="BK7141" i="1"/>
  <c r="BK7140" i="1"/>
  <c r="BK7139" i="1"/>
  <c r="BK7138" i="1"/>
  <c r="BK7137" i="1"/>
  <c r="BK7136" i="1"/>
  <c r="BK7135" i="1"/>
  <c r="BK7134" i="1"/>
  <c r="BK7133" i="1"/>
  <c r="BK7132" i="1"/>
  <c r="BK7131" i="1"/>
  <c r="BK7130" i="1"/>
  <c r="BK7129" i="1"/>
  <c r="BK7128" i="1"/>
  <c r="BK7127" i="1"/>
  <c r="BK7126" i="1"/>
  <c r="BK7125" i="1"/>
  <c r="BK7124" i="1"/>
  <c r="BK7123" i="1"/>
  <c r="BK7122" i="1"/>
  <c r="BK7121" i="1"/>
  <c r="BK7120" i="1"/>
  <c r="BK7119" i="1"/>
  <c r="BK7118" i="1"/>
  <c r="BK7117" i="1"/>
  <c r="BK7116" i="1"/>
  <c r="BK7115" i="1"/>
  <c r="BK7114" i="1"/>
  <c r="BK7113" i="1"/>
  <c r="BK7112" i="1"/>
  <c r="BK7111" i="1"/>
  <c r="BK7110" i="1"/>
  <c r="BK7109" i="1"/>
  <c r="BK7108" i="1"/>
  <c r="BK7107" i="1"/>
  <c r="BK7106" i="1"/>
  <c r="BK7105" i="1"/>
  <c r="BK7104" i="1"/>
  <c r="BK7103" i="1"/>
  <c r="BK7102" i="1"/>
  <c r="BK7101" i="1"/>
  <c r="BK7100" i="1"/>
  <c r="BK7099" i="1"/>
  <c r="BK7098" i="1"/>
  <c r="BK7097" i="1"/>
  <c r="BK7096" i="1"/>
  <c r="BK7095" i="1"/>
  <c r="BK7094" i="1"/>
  <c r="BK7093" i="1"/>
  <c r="BK7092" i="1"/>
  <c r="BK7091" i="1"/>
  <c r="BK7090" i="1"/>
  <c r="BK7089" i="1"/>
  <c r="BK7088" i="1"/>
  <c r="BK7087" i="1"/>
  <c r="BK7086" i="1"/>
  <c r="BK7085" i="1"/>
  <c r="BK7084" i="1"/>
  <c r="BK7083" i="1"/>
  <c r="BK7082" i="1"/>
  <c r="BK7081" i="1"/>
  <c r="BK7080" i="1"/>
  <c r="BK7079" i="1"/>
  <c r="BK7078" i="1"/>
  <c r="BK7077" i="1"/>
  <c r="BK7076" i="1"/>
  <c r="BK7075" i="1"/>
  <c r="BK7074" i="1"/>
  <c r="BK7073" i="1"/>
  <c r="BK7072" i="1"/>
  <c r="BK7071" i="1"/>
  <c r="BK7070" i="1"/>
  <c r="BK7069" i="1"/>
  <c r="BK7068" i="1"/>
  <c r="BK7067" i="1"/>
  <c r="BK7066" i="1"/>
  <c r="BK7065" i="1"/>
  <c r="BK7064" i="1"/>
  <c r="BK7063" i="1"/>
  <c r="BK7062" i="1"/>
  <c r="BK7061" i="1"/>
  <c r="BK7060" i="1"/>
  <c r="BK7059" i="1"/>
  <c r="BK7058" i="1"/>
  <c r="BK7057" i="1"/>
  <c r="BK7056" i="1"/>
  <c r="BK7055" i="1"/>
  <c r="BK7054" i="1"/>
  <c r="BK7053" i="1"/>
  <c r="BK7052" i="1"/>
  <c r="BK7051" i="1"/>
  <c r="BK7050" i="1"/>
  <c r="BK7049" i="1"/>
  <c r="BK7048" i="1"/>
  <c r="BK7047" i="1"/>
  <c r="BK7046" i="1"/>
  <c r="BK7045" i="1"/>
  <c r="BK7044" i="1"/>
  <c r="BK7043" i="1"/>
  <c r="BK7042" i="1"/>
  <c r="BK7041" i="1"/>
  <c r="BK7040" i="1"/>
  <c r="BK7039" i="1"/>
  <c r="BK7038" i="1"/>
  <c r="BK7037" i="1"/>
  <c r="BK7036" i="1"/>
  <c r="BK7035" i="1"/>
  <c r="BK7034" i="1"/>
  <c r="BK7033" i="1"/>
  <c r="BK7032" i="1"/>
  <c r="BK7031" i="1"/>
  <c r="BK7030" i="1"/>
  <c r="BK7029" i="1"/>
  <c r="BK7028" i="1"/>
  <c r="BK7027" i="1"/>
  <c r="BK7026" i="1"/>
  <c r="BK7025" i="1"/>
  <c r="BK7024" i="1"/>
  <c r="BK7023" i="1"/>
  <c r="BK7022" i="1"/>
  <c r="BK7021" i="1"/>
  <c r="BK7020" i="1"/>
  <c r="BK7019" i="1"/>
  <c r="BK7018" i="1"/>
  <c r="BK7017" i="1"/>
  <c r="BK7016" i="1"/>
  <c r="BK7015" i="1"/>
  <c r="BK7014" i="1"/>
  <c r="BK7013" i="1"/>
  <c r="BK7012" i="1"/>
  <c r="BK7011" i="1"/>
  <c r="BK7010" i="1"/>
  <c r="BK7009" i="1"/>
  <c r="BK7008" i="1"/>
  <c r="BK7007" i="1"/>
  <c r="BK7006" i="1"/>
  <c r="BK7005" i="1"/>
  <c r="BK7004" i="1"/>
  <c r="BK7003" i="1"/>
  <c r="BK7002" i="1"/>
  <c r="BK7001" i="1"/>
  <c r="BK7000" i="1"/>
  <c r="BK6999" i="1"/>
  <c r="BK6998" i="1"/>
  <c r="BK6997" i="1"/>
  <c r="BK6996" i="1"/>
  <c r="BK6995" i="1"/>
  <c r="BK6994" i="1"/>
  <c r="BK6993" i="1"/>
  <c r="BK6992" i="1"/>
  <c r="BK6991" i="1"/>
  <c r="BK6990" i="1"/>
  <c r="BK6989" i="1"/>
  <c r="BK6988" i="1"/>
  <c r="BK6987" i="1"/>
  <c r="BK6986" i="1"/>
  <c r="BK6985" i="1"/>
  <c r="BK6984" i="1"/>
  <c r="BK6983" i="1"/>
  <c r="BK6982" i="1"/>
  <c r="BK6981" i="1"/>
  <c r="BK6980" i="1"/>
  <c r="BK6979" i="1"/>
  <c r="BK6978" i="1"/>
  <c r="BK6977" i="1"/>
  <c r="BK6976" i="1"/>
  <c r="BK6975" i="1"/>
  <c r="BK6974" i="1"/>
  <c r="BK6973" i="1"/>
  <c r="BK6972" i="1"/>
  <c r="BK6971" i="1"/>
  <c r="BK6970" i="1"/>
  <c r="BK6969" i="1"/>
  <c r="BK6968" i="1"/>
  <c r="BK6967" i="1"/>
  <c r="BK6966" i="1"/>
  <c r="BK6965" i="1"/>
  <c r="BK6964" i="1"/>
  <c r="BK6963" i="1"/>
  <c r="BK6962" i="1"/>
  <c r="BK6961" i="1"/>
  <c r="BK6960" i="1"/>
  <c r="BK6959" i="1"/>
  <c r="BK6958" i="1"/>
  <c r="BK6957" i="1"/>
  <c r="BK6956" i="1"/>
  <c r="BK6955" i="1"/>
  <c r="BK6954" i="1"/>
  <c r="BK6953" i="1"/>
  <c r="BK6952" i="1"/>
  <c r="BK6951" i="1"/>
  <c r="BK6950" i="1"/>
  <c r="BK6949" i="1"/>
  <c r="BK6948" i="1"/>
  <c r="BK6947" i="1"/>
  <c r="BK6946" i="1"/>
  <c r="BK6945" i="1"/>
  <c r="BK6944" i="1"/>
  <c r="BK6943" i="1"/>
  <c r="BK6942" i="1"/>
  <c r="BK6941" i="1"/>
  <c r="BK6940" i="1"/>
  <c r="BK6939" i="1"/>
  <c r="BK6938" i="1"/>
  <c r="BK6937" i="1"/>
  <c r="BK6936" i="1"/>
  <c r="BK6935" i="1"/>
  <c r="BK6934" i="1"/>
  <c r="BK6933" i="1"/>
  <c r="BK6932" i="1"/>
  <c r="BK6931" i="1"/>
  <c r="BK6930" i="1"/>
  <c r="BK6929" i="1"/>
  <c r="BK6928" i="1"/>
  <c r="BK6927" i="1"/>
  <c r="BK6926" i="1"/>
  <c r="BK6925" i="1"/>
  <c r="BK6924" i="1"/>
  <c r="BK6923" i="1"/>
  <c r="BK6922" i="1"/>
  <c r="BK6921" i="1"/>
  <c r="BK6920" i="1"/>
  <c r="BK6919" i="1"/>
  <c r="BK6918" i="1"/>
  <c r="BK6917" i="1"/>
  <c r="BK6916" i="1"/>
  <c r="BK6915" i="1"/>
  <c r="BK6914" i="1"/>
  <c r="BK6913" i="1"/>
  <c r="BK6912" i="1"/>
  <c r="BK6911" i="1"/>
  <c r="BK6910" i="1"/>
  <c r="BK6909" i="1"/>
  <c r="BK6908" i="1"/>
  <c r="BK6907" i="1"/>
  <c r="BK6906" i="1"/>
  <c r="BK6905" i="1"/>
  <c r="BK6904" i="1"/>
  <c r="BK6903" i="1"/>
  <c r="BK6902" i="1"/>
  <c r="BK6901" i="1"/>
  <c r="BK6900" i="1"/>
  <c r="BK6899" i="1"/>
  <c r="BK6898" i="1"/>
  <c r="BK6897" i="1"/>
  <c r="BK6896" i="1"/>
  <c r="BK6895" i="1"/>
  <c r="BK6894" i="1"/>
  <c r="BK6893" i="1"/>
  <c r="BK6892" i="1"/>
  <c r="BK6891" i="1"/>
  <c r="BK6890" i="1"/>
  <c r="BK6889" i="1"/>
  <c r="BK6888" i="1"/>
  <c r="BK6887" i="1"/>
  <c r="BK6886" i="1"/>
  <c r="BK6885" i="1"/>
  <c r="BK6884" i="1"/>
  <c r="BK6883" i="1"/>
  <c r="BK6882" i="1"/>
  <c r="BK6881" i="1"/>
  <c r="BK6880" i="1"/>
  <c r="BK6879" i="1"/>
  <c r="BK6878" i="1"/>
  <c r="BK6877" i="1"/>
  <c r="BK6876" i="1"/>
  <c r="BK6875" i="1"/>
  <c r="BK6874" i="1"/>
  <c r="BK6873" i="1"/>
  <c r="BK6872" i="1"/>
  <c r="BK6871" i="1"/>
  <c r="BK6870" i="1"/>
  <c r="BK6869" i="1"/>
  <c r="BK6868" i="1"/>
  <c r="BK6867" i="1"/>
  <c r="BK6866" i="1"/>
  <c r="BK6865" i="1"/>
  <c r="BK6864" i="1"/>
  <c r="BK6863" i="1"/>
  <c r="BK6862" i="1"/>
  <c r="BK6861" i="1"/>
  <c r="BK6860" i="1"/>
  <c r="BK6859" i="1"/>
  <c r="BK6858" i="1"/>
  <c r="BK6857" i="1"/>
  <c r="BK6856" i="1"/>
  <c r="BK6855" i="1"/>
  <c r="BK6854" i="1"/>
  <c r="BK6853" i="1"/>
  <c r="BK6852" i="1"/>
  <c r="BK6851" i="1"/>
  <c r="BK6850" i="1"/>
  <c r="BK6849" i="1"/>
  <c r="BK6848" i="1"/>
  <c r="BK6847" i="1"/>
  <c r="BK6846" i="1"/>
  <c r="BK6845" i="1"/>
  <c r="BK6844" i="1"/>
  <c r="BK6843" i="1"/>
  <c r="BK6842" i="1"/>
  <c r="BK6841" i="1"/>
  <c r="BK6840" i="1"/>
  <c r="BK6839" i="1"/>
  <c r="BK6838" i="1"/>
  <c r="BK6837" i="1"/>
  <c r="BK6836" i="1"/>
  <c r="BK6835" i="1"/>
  <c r="BK6834" i="1"/>
  <c r="BK6833" i="1"/>
  <c r="BK6832" i="1"/>
  <c r="BK6831" i="1"/>
  <c r="BK6830" i="1"/>
  <c r="BK6829" i="1"/>
  <c r="BK6828" i="1"/>
  <c r="BK6827" i="1"/>
  <c r="BK6826" i="1"/>
  <c r="BK6825" i="1"/>
  <c r="BK6824" i="1"/>
  <c r="BK6823" i="1"/>
  <c r="BK6822" i="1"/>
  <c r="BK6821" i="1"/>
  <c r="BK6820" i="1"/>
  <c r="BK6819" i="1"/>
  <c r="BK6818" i="1"/>
  <c r="BK6817" i="1"/>
  <c r="BK6816" i="1"/>
  <c r="BK6815" i="1"/>
  <c r="BK6814" i="1"/>
  <c r="BK6813" i="1"/>
  <c r="BK6812" i="1"/>
  <c r="BK6811" i="1"/>
  <c r="BK6810" i="1"/>
  <c r="BK6809" i="1"/>
  <c r="BK6808" i="1"/>
  <c r="BK6807" i="1"/>
  <c r="BK6806" i="1"/>
  <c r="BK6805" i="1"/>
  <c r="BK6804" i="1"/>
  <c r="BK6803" i="1"/>
  <c r="BK6802" i="1"/>
  <c r="BK6801" i="1"/>
  <c r="BK6800" i="1"/>
  <c r="BK6799" i="1"/>
  <c r="BK6798" i="1"/>
  <c r="BK6797" i="1"/>
  <c r="BK6796" i="1"/>
  <c r="BK6795" i="1"/>
  <c r="BK6794" i="1"/>
  <c r="BK6793" i="1"/>
  <c r="BK6792" i="1"/>
  <c r="BK6791" i="1"/>
  <c r="BK6790" i="1"/>
  <c r="BK6789" i="1"/>
  <c r="BK6788" i="1"/>
  <c r="BK6787" i="1"/>
  <c r="BK6786" i="1"/>
  <c r="BK6785" i="1"/>
  <c r="BK6784" i="1"/>
  <c r="BK6783" i="1"/>
  <c r="BK6782" i="1"/>
  <c r="BK6781" i="1"/>
  <c r="BK6780" i="1"/>
  <c r="BK6779" i="1"/>
  <c r="BK6778" i="1"/>
  <c r="BK6777" i="1"/>
  <c r="BK6776" i="1"/>
  <c r="BK6775" i="1"/>
  <c r="BK6774" i="1"/>
  <c r="BK6773" i="1"/>
  <c r="BK6772" i="1"/>
  <c r="BK6771" i="1"/>
  <c r="BK6770" i="1"/>
  <c r="BK6769" i="1"/>
  <c r="BK6768" i="1"/>
  <c r="BK6767" i="1"/>
  <c r="BK6766" i="1"/>
  <c r="BK6765" i="1"/>
  <c r="BK6764" i="1"/>
  <c r="BK6763" i="1"/>
  <c r="BK6762" i="1"/>
  <c r="BK6761" i="1"/>
  <c r="BK6760" i="1"/>
  <c r="BK6759" i="1"/>
  <c r="BK6758" i="1"/>
  <c r="BK6757" i="1"/>
  <c r="BK6756" i="1"/>
  <c r="BK6755" i="1"/>
  <c r="BK6754" i="1"/>
  <c r="BK6753" i="1"/>
  <c r="BK6752" i="1"/>
  <c r="BK6751" i="1"/>
  <c r="BK6750" i="1"/>
  <c r="BK6749" i="1"/>
  <c r="BK6748" i="1"/>
  <c r="BK6747" i="1"/>
  <c r="BK6746" i="1"/>
  <c r="BK6745" i="1"/>
  <c r="BK6744" i="1"/>
  <c r="BK6743" i="1"/>
  <c r="BK6742" i="1"/>
  <c r="BK6741" i="1"/>
  <c r="BK6740" i="1"/>
  <c r="BK6739" i="1"/>
  <c r="BK6738" i="1"/>
  <c r="BK6737" i="1"/>
  <c r="BK6736" i="1"/>
  <c r="BK6735" i="1"/>
  <c r="BK6734" i="1"/>
  <c r="BK6733" i="1"/>
  <c r="BK6732" i="1"/>
  <c r="BK6731" i="1"/>
  <c r="BK6730" i="1"/>
  <c r="BK6729" i="1"/>
  <c r="BK6728" i="1"/>
  <c r="BK6727" i="1"/>
  <c r="BK6726" i="1"/>
  <c r="BK6725" i="1"/>
  <c r="BK6724" i="1"/>
  <c r="BK6723" i="1"/>
  <c r="BK6722" i="1"/>
  <c r="BK6721" i="1"/>
  <c r="BK6720" i="1"/>
  <c r="BK6719" i="1"/>
  <c r="BK6718" i="1"/>
  <c r="BK6717" i="1"/>
  <c r="BK6716" i="1"/>
  <c r="BK6715" i="1"/>
  <c r="BK6714" i="1"/>
  <c r="BK6713" i="1"/>
  <c r="BK6712" i="1"/>
  <c r="BK6711" i="1"/>
  <c r="BK6710" i="1"/>
  <c r="BK6709" i="1"/>
  <c r="BK6708" i="1"/>
  <c r="BK6707" i="1"/>
  <c r="BK6706" i="1"/>
  <c r="BK6705" i="1"/>
  <c r="BK6704" i="1"/>
  <c r="BK6703" i="1"/>
  <c r="BK6702" i="1"/>
  <c r="BK6701" i="1"/>
  <c r="BK6700" i="1"/>
  <c r="BK6699" i="1"/>
  <c r="BK6698" i="1"/>
  <c r="BK6697" i="1"/>
  <c r="BK6696" i="1"/>
  <c r="BK6695" i="1"/>
  <c r="BK6694" i="1"/>
  <c r="BK6693" i="1"/>
  <c r="BK6692" i="1"/>
  <c r="BK6691" i="1"/>
  <c r="BK6690" i="1"/>
  <c r="BK6689" i="1"/>
  <c r="BK6688" i="1"/>
  <c r="BK6687" i="1"/>
  <c r="BK6686" i="1"/>
  <c r="BK6685" i="1"/>
  <c r="BK6684" i="1"/>
  <c r="BK6683" i="1"/>
  <c r="BK6682" i="1"/>
  <c r="BK6681" i="1"/>
  <c r="BK6680" i="1"/>
  <c r="BK6679" i="1"/>
  <c r="BK6678" i="1"/>
  <c r="BK6677" i="1"/>
  <c r="BK6676" i="1"/>
  <c r="BK6675" i="1"/>
  <c r="BK6674" i="1"/>
  <c r="BK6673" i="1"/>
  <c r="BK6672" i="1"/>
  <c r="BK6671" i="1"/>
  <c r="BK6670" i="1"/>
  <c r="BK6669" i="1"/>
  <c r="BK6668" i="1"/>
  <c r="BK6667" i="1"/>
  <c r="BK6666" i="1"/>
  <c r="BK6665" i="1"/>
  <c r="BK6664" i="1"/>
  <c r="BK6663" i="1"/>
  <c r="BK6662" i="1"/>
  <c r="BK6661" i="1"/>
  <c r="BK6660" i="1"/>
  <c r="BK6659" i="1"/>
  <c r="BK6658" i="1"/>
  <c r="BK6657" i="1"/>
  <c r="BK6656" i="1"/>
  <c r="BK6655" i="1"/>
  <c r="BK6654" i="1"/>
  <c r="BK6653" i="1"/>
  <c r="BK6652" i="1"/>
  <c r="BK6651" i="1"/>
  <c r="BK6650" i="1"/>
  <c r="BK6649" i="1"/>
  <c r="BK6648" i="1"/>
  <c r="BK6647" i="1"/>
  <c r="BK6646" i="1"/>
  <c r="BK6645" i="1"/>
  <c r="BK6644" i="1"/>
  <c r="BK6643" i="1"/>
  <c r="BK6642" i="1"/>
  <c r="BK6641" i="1"/>
  <c r="BK6640" i="1"/>
  <c r="BK6639" i="1"/>
  <c r="BK6638" i="1"/>
  <c r="BK6637" i="1"/>
  <c r="BK6636" i="1"/>
  <c r="BK6635" i="1"/>
  <c r="BK6634" i="1"/>
  <c r="BK6633" i="1"/>
  <c r="BK6632" i="1"/>
  <c r="BK6631" i="1"/>
  <c r="BK6630" i="1"/>
  <c r="BK6629" i="1"/>
  <c r="BK6628" i="1"/>
  <c r="BK6627" i="1"/>
  <c r="BK6626" i="1"/>
  <c r="BK6625" i="1"/>
  <c r="BK6624" i="1"/>
  <c r="BK6623" i="1"/>
  <c r="BK6622" i="1"/>
  <c r="BK6621" i="1"/>
  <c r="BK6620" i="1"/>
  <c r="BK6619" i="1"/>
  <c r="BK6618" i="1"/>
  <c r="BK6617" i="1"/>
  <c r="BK6616" i="1"/>
  <c r="BK6615" i="1"/>
  <c r="BK6614" i="1"/>
  <c r="BK6613" i="1"/>
  <c r="BK6612" i="1"/>
  <c r="BK6611" i="1"/>
  <c r="BK6610" i="1"/>
  <c r="BK6609" i="1"/>
  <c r="BK6608" i="1"/>
  <c r="BK6607" i="1"/>
  <c r="BK6606" i="1"/>
  <c r="BK6605" i="1"/>
  <c r="BK6604" i="1"/>
  <c r="BK6603" i="1"/>
  <c r="BK6602" i="1"/>
  <c r="BK6601" i="1"/>
  <c r="BK6600" i="1"/>
  <c r="BK6599" i="1"/>
  <c r="BK6598" i="1"/>
  <c r="BK6597" i="1"/>
  <c r="BK6596" i="1"/>
  <c r="BK6595" i="1"/>
  <c r="BK6594" i="1"/>
  <c r="BK6593" i="1"/>
  <c r="BK6592" i="1"/>
  <c r="BK6591" i="1"/>
  <c r="BK6590" i="1"/>
  <c r="BK6589" i="1"/>
  <c r="BK6588" i="1"/>
  <c r="BK6587" i="1"/>
  <c r="BK6586" i="1"/>
  <c r="BK6585" i="1"/>
  <c r="BK6584" i="1"/>
  <c r="BK6583" i="1"/>
  <c r="BK6582" i="1"/>
  <c r="BK6581" i="1"/>
  <c r="BK6580" i="1"/>
  <c r="BK6579" i="1"/>
  <c r="BK6578" i="1"/>
  <c r="BK6577" i="1"/>
  <c r="BK6576" i="1"/>
  <c r="BK6575" i="1"/>
  <c r="BK6574" i="1"/>
  <c r="BK6573" i="1"/>
  <c r="BK6572" i="1"/>
  <c r="BK6571" i="1"/>
  <c r="BK6570" i="1"/>
  <c r="BK6569" i="1"/>
  <c r="BK6568" i="1"/>
  <c r="BK6567" i="1"/>
  <c r="BK6566" i="1"/>
  <c r="BK6565" i="1"/>
  <c r="BK6564" i="1"/>
  <c r="BK6563" i="1"/>
  <c r="BK6562" i="1"/>
  <c r="BK6561" i="1"/>
  <c r="BK6560" i="1"/>
  <c r="BK6559" i="1"/>
  <c r="BK6558" i="1"/>
  <c r="BK6557" i="1"/>
  <c r="BK6556" i="1"/>
  <c r="BK6555" i="1"/>
  <c r="BK6554" i="1"/>
  <c r="BK6553" i="1"/>
  <c r="BK6552" i="1"/>
  <c r="BK6551" i="1"/>
  <c r="BK6550" i="1"/>
  <c r="BK6549" i="1"/>
  <c r="BK6548" i="1"/>
  <c r="BK6547" i="1"/>
  <c r="BK6546" i="1"/>
  <c r="BK6545" i="1"/>
  <c r="BK6544" i="1"/>
  <c r="BK6543" i="1"/>
  <c r="BK6542" i="1"/>
  <c r="BK6541" i="1"/>
  <c r="BK6540" i="1"/>
  <c r="BK6539" i="1"/>
  <c r="BK6538" i="1"/>
  <c r="BK6537" i="1"/>
  <c r="BK6536" i="1"/>
  <c r="BK6535" i="1"/>
  <c r="BK6534" i="1"/>
  <c r="BK6533" i="1"/>
  <c r="BK6532" i="1"/>
  <c r="BK6531" i="1"/>
  <c r="BK6530" i="1"/>
  <c r="BK6529" i="1"/>
  <c r="BK6528" i="1"/>
  <c r="BK6527" i="1"/>
  <c r="BK6526" i="1"/>
  <c r="BK6525" i="1"/>
  <c r="BK6524" i="1"/>
  <c r="BK6523" i="1"/>
  <c r="BK6522" i="1"/>
  <c r="BK6521" i="1"/>
  <c r="BK6520" i="1"/>
  <c r="BK6519" i="1"/>
  <c r="BK6518" i="1"/>
  <c r="BK6517" i="1"/>
  <c r="BK6516" i="1"/>
  <c r="BK6515" i="1"/>
  <c r="BK6514" i="1"/>
  <c r="BK6513" i="1"/>
  <c r="BK6512" i="1"/>
  <c r="BK6511" i="1"/>
  <c r="BK6510" i="1"/>
  <c r="BK6509" i="1"/>
  <c r="BK6508" i="1"/>
  <c r="BK6507" i="1"/>
  <c r="BK6506" i="1"/>
  <c r="BK6505" i="1"/>
  <c r="BK6504" i="1"/>
  <c r="BK6503" i="1"/>
  <c r="BK6502" i="1"/>
  <c r="BK6501" i="1"/>
  <c r="BK6500" i="1"/>
  <c r="BK6499" i="1"/>
  <c r="BK6498" i="1"/>
  <c r="BK6497" i="1"/>
  <c r="BK6496" i="1"/>
  <c r="BK6495" i="1"/>
  <c r="BK6494" i="1"/>
  <c r="BK6493" i="1"/>
  <c r="BK6492" i="1"/>
  <c r="BK6491" i="1"/>
  <c r="BK6490" i="1"/>
  <c r="BK6489" i="1"/>
  <c r="BK6488" i="1"/>
  <c r="BK6487" i="1"/>
  <c r="BK6486" i="1"/>
  <c r="BK6485" i="1"/>
  <c r="BK6484" i="1"/>
  <c r="BK6483" i="1"/>
  <c r="BK6482" i="1"/>
  <c r="BK6481" i="1"/>
  <c r="BK6480" i="1"/>
  <c r="BK6479" i="1"/>
  <c r="BK6478" i="1"/>
  <c r="BK6477" i="1"/>
  <c r="BK6476" i="1"/>
  <c r="BK6475" i="1"/>
  <c r="BK6474" i="1"/>
  <c r="BK6473" i="1"/>
  <c r="BK6472" i="1"/>
  <c r="BK6471" i="1"/>
  <c r="BK6470" i="1"/>
  <c r="BK6469" i="1"/>
  <c r="BK6468" i="1"/>
  <c r="BK6467" i="1"/>
  <c r="BK6466" i="1"/>
  <c r="BK6465" i="1"/>
  <c r="BK6464" i="1"/>
  <c r="BK6463" i="1"/>
  <c r="BK6462" i="1"/>
  <c r="BK6461" i="1"/>
  <c r="BK6460" i="1"/>
  <c r="BK6459" i="1"/>
  <c r="BK6458" i="1"/>
  <c r="BK6457" i="1"/>
  <c r="BK6456" i="1"/>
  <c r="BK6455" i="1"/>
  <c r="BK6454" i="1"/>
  <c r="BK6453" i="1"/>
  <c r="BK6452" i="1"/>
  <c r="BK6451" i="1"/>
  <c r="BK6450" i="1"/>
  <c r="BK6449" i="1"/>
  <c r="BK6448" i="1"/>
  <c r="BK6447" i="1"/>
  <c r="BK6446" i="1"/>
  <c r="BK6445" i="1"/>
  <c r="BK6444" i="1"/>
  <c r="BK6443" i="1"/>
  <c r="BK6442" i="1"/>
  <c r="BK6441" i="1"/>
  <c r="BK6440" i="1"/>
  <c r="BK6439" i="1"/>
  <c r="BK6438" i="1"/>
  <c r="BK6437" i="1"/>
  <c r="BK6436" i="1"/>
  <c r="BK6435" i="1"/>
  <c r="BK6434" i="1"/>
  <c r="BK6433" i="1"/>
  <c r="BK6432" i="1"/>
  <c r="BK6431" i="1"/>
  <c r="BK6430" i="1"/>
  <c r="BK6429" i="1"/>
  <c r="BK6428" i="1"/>
  <c r="BK6427" i="1"/>
  <c r="BK6426" i="1"/>
  <c r="BK6425" i="1"/>
  <c r="BK6424" i="1"/>
  <c r="BK6423" i="1"/>
  <c r="BK6422" i="1"/>
  <c r="BK6421" i="1"/>
  <c r="BK6420" i="1"/>
  <c r="BK6419" i="1"/>
  <c r="BK6418" i="1"/>
  <c r="BK6417" i="1"/>
  <c r="BK6416" i="1"/>
  <c r="BK6415" i="1"/>
  <c r="BK6414" i="1"/>
  <c r="BK6413" i="1"/>
  <c r="BK6412" i="1"/>
  <c r="BK6411" i="1"/>
  <c r="BK6410" i="1"/>
  <c r="BK6409" i="1"/>
  <c r="BK6408" i="1"/>
  <c r="BK6407" i="1"/>
  <c r="BK6406" i="1"/>
  <c r="BK6405" i="1"/>
  <c r="BK6404" i="1"/>
  <c r="BK6403" i="1"/>
  <c r="BK6402" i="1"/>
  <c r="BK6401" i="1"/>
  <c r="BK6400" i="1"/>
  <c r="BK6399" i="1"/>
  <c r="BK6398" i="1"/>
  <c r="BK6397" i="1"/>
  <c r="BK6396" i="1"/>
  <c r="BK6395" i="1"/>
  <c r="BK6394" i="1"/>
  <c r="BK6393" i="1"/>
  <c r="BK6392" i="1"/>
  <c r="BK6391" i="1"/>
  <c r="BK6390" i="1"/>
  <c r="BK6389" i="1"/>
  <c r="BK6388" i="1"/>
  <c r="BK6387" i="1"/>
  <c r="BK6386" i="1"/>
  <c r="BK6385" i="1"/>
  <c r="BK6384" i="1"/>
  <c r="BK6383" i="1"/>
  <c r="BK6382" i="1"/>
  <c r="BK6381" i="1"/>
  <c r="BK6380" i="1"/>
  <c r="BK6379" i="1"/>
  <c r="BK6378" i="1"/>
  <c r="BK6377" i="1"/>
  <c r="BK6376" i="1"/>
  <c r="BK6375" i="1"/>
  <c r="BK6374" i="1"/>
  <c r="BK6373" i="1"/>
  <c r="BK6372" i="1"/>
  <c r="BK6371" i="1"/>
  <c r="BK6370" i="1"/>
  <c r="BK6369" i="1"/>
  <c r="BK6368" i="1"/>
  <c r="BK6367" i="1"/>
  <c r="BK6366" i="1"/>
  <c r="BK6365" i="1"/>
  <c r="BK6364" i="1"/>
  <c r="BK6363" i="1"/>
  <c r="BK6362" i="1"/>
  <c r="BK6361" i="1"/>
  <c r="BK6360" i="1"/>
  <c r="BK6359" i="1"/>
  <c r="BK6358" i="1"/>
  <c r="BK6357" i="1"/>
  <c r="BK6356" i="1"/>
  <c r="BK6355" i="1"/>
  <c r="BK6354" i="1"/>
  <c r="BK6353" i="1"/>
  <c r="BK6352" i="1"/>
  <c r="BK6351" i="1"/>
  <c r="BK6350" i="1"/>
  <c r="BK6349" i="1"/>
  <c r="BK6348" i="1"/>
  <c r="BK6347" i="1"/>
  <c r="BK6346" i="1"/>
  <c r="BK6345" i="1"/>
  <c r="BK6344" i="1"/>
  <c r="BK6343" i="1"/>
  <c r="BK6342" i="1"/>
  <c r="BK6341" i="1"/>
  <c r="BK6340" i="1"/>
  <c r="BK6339" i="1"/>
  <c r="BK6338" i="1"/>
  <c r="BK6337" i="1"/>
  <c r="BK6336" i="1"/>
  <c r="BK6335" i="1"/>
  <c r="BK6334" i="1"/>
  <c r="BK6333" i="1"/>
  <c r="BK6332" i="1"/>
  <c r="BK6331" i="1"/>
  <c r="BK6330" i="1"/>
  <c r="BK6329" i="1"/>
  <c r="BK6328" i="1"/>
  <c r="BK6327" i="1"/>
  <c r="BK6326" i="1"/>
  <c r="BK6325" i="1"/>
  <c r="BK6324" i="1"/>
  <c r="BK6323" i="1"/>
  <c r="BK6322" i="1"/>
  <c r="BK6321" i="1"/>
  <c r="BK6320" i="1"/>
  <c r="BK6319" i="1"/>
  <c r="BK6318" i="1"/>
  <c r="BK6317" i="1"/>
  <c r="BK6316" i="1"/>
  <c r="BK6315" i="1"/>
  <c r="BK6314" i="1"/>
  <c r="BK6313" i="1"/>
  <c r="BK6312" i="1"/>
  <c r="BK6311" i="1"/>
  <c r="BK6310" i="1"/>
  <c r="BK6309" i="1"/>
  <c r="BK6308" i="1"/>
  <c r="BK6307" i="1"/>
  <c r="BK6306" i="1"/>
  <c r="BK6305" i="1"/>
  <c r="BK6304" i="1"/>
  <c r="BK6303" i="1"/>
  <c r="BK6302" i="1"/>
  <c r="BK6301" i="1"/>
  <c r="BK6300" i="1"/>
  <c r="BK6299" i="1"/>
  <c r="BK6298" i="1"/>
  <c r="BK6297" i="1"/>
  <c r="BK6296" i="1"/>
  <c r="BK6295" i="1"/>
  <c r="BK6294" i="1"/>
  <c r="BK6293" i="1"/>
  <c r="BK6292" i="1"/>
  <c r="BK6291" i="1"/>
  <c r="BK6290" i="1"/>
  <c r="BK6289" i="1"/>
  <c r="BK6288" i="1"/>
  <c r="BK6287" i="1"/>
  <c r="BK6286" i="1"/>
  <c r="BK6285" i="1"/>
  <c r="BK6284" i="1"/>
  <c r="BK6283" i="1"/>
  <c r="BK6282" i="1"/>
  <c r="BK6281" i="1"/>
  <c r="BK6280" i="1"/>
  <c r="BK6279" i="1"/>
  <c r="BK6278" i="1"/>
  <c r="BK6277" i="1"/>
  <c r="BK6276" i="1"/>
  <c r="BK6275" i="1"/>
  <c r="BK6274" i="1"/>
  <c r="BK6273" i="1"/>
  <c r="BK6272" i="1"/>
  <c r="BK6271" i="1"/>
  <c r="BK6270" i="1"/>
  <c r="BK6269" i="1"/>
  <c r="BK6268" i="1"/>
  <c r="BK6267" i="1"/>
  <c r="BK6266" i="1"/>
  <c r="BK6265" i="1"/>
  <c r="BK6264" i="1"/>
  <c r="BK6263" i="1"/>
  <c r="BK6262" i="1"/>
  <c r="BK6261" i="1"/>
  <c r="BK6260" i="1"/>
  <c r="BK6259" i="1"/>
  <c r="BK6258" i="1"/>
  <c r="BK6257" i="1"/>
  <c r="BK6256" i="1"/>
  <c r="BK6255" i="1"/>
  <c r="BK6254" i="1"/>
  <c r="BK6253" i="1"/>
  <c r="BK6252" i="1"/>
  <c r="BK6251" i="1"/>
  <c r="BK6250" i="1"/>
  <c r="BK6249" i="1"/>
  <c r="BK6248" i="1"/>
  <c r="BK6247" i="1"/>
  <c r="BK6246" i="1"/>
  <c r="BK6245" i="1"/>
  <c r="BK6244" i="1"/>
  <c r="BK6243" i="1"/>
  <c r="BK6242" i="1"/>
  <c r="BK6241" i="1"/>
  <c r="BK6240" i="1"/>
  <c r="BK6239" i="1"/>
  <c r="BK6238" i="1"/>
  <c r="BK6237" i="1"/>
  <c r="BK6236" i="1"/>
  <c r="BK6235" i="1"/>
  <c r="BK6234" i="1"/>
  <c r="BK6233" i="1"/>
  <c r="BK6232" i="1"/>
  <c r="BK6231" i="1"/>
  <c r="BK6230" i="1"/>
  <c r="BK6229" i="1"/>
  <c r="BK6228" i="1"/>
  <c r="BK6227" i="1"/>
  <c r="BK6226" i="1"/>
  <c r="BK6225" i="1"/>
  <c r="BK6224" i="1"/>
  <c r="BK6223" i="1"/>
  <c r="BK6222" i="1"/>
  <c r="BK6221" i="1"/>
  <c r="BK6220" i="1"/>
  <c r="BK6219" i="1"/>
  <c r="BK6218" i="1"/>
  <c r="BK6217" i="1"/>
  <c r="BK6216" i="1"/>
  <c r="BK6215" i="1"/>
  <c r="BK6214" i="1"/>
  <c r="BK6213" i="1"/>
  <c r="BK6212" i="1"/>
  <c r="BK6211" i="1"/>
  <c r="BK6210" i="1"/>
  <c r="BK6209" i="1"/>
  <c r="BK6208" i="1"/>
  <c r="BK6207" i="1"/>
  <c r="BK6206" i="1"/>
  <c r="BK6205" i="1"/>
  <c r="BK6204" i="1"/>
  <c r="BK6203" i="1"/>
  <c r="BK6202" i="1"/>
  <c r="BK6201" i="1"/>
  <c r="BK6200" i="1"/>
  <c r="BK6199" i="1"/>
  <c r="BK6198" i="1"/>
  <c r="BK6197" i="1"/>
  <c r="BK6196" i="1"/>
  <c r="BK6195" i="1"/>
  <c r="BK6194" i="1"/>
  <c r="BK6193" i="1"/>
  <c r="BK6192" i="1"/>
  <c r="BK6191" i="1"/>
  <c r="BK6190" i="1"/>
  <c r="BK6189" i="1"/>
  <c r="BK6188" i="1"/>
  <c r="BK6187" i="1"/>
  <c r="BK6186" i="1"/>
  <c r="BK6185" i="1"/>
  <c r="BK6184" i="1"/>
  <c r="BK6183" i="1"/>
  <c r="BK6182" i="1"/>
  <c r="BK6181" i="1"/>
  <c r="BK6180" i="1"/>
  <c r="BK6179" i="1"/>
  <c r="BK6178" i="1"/>
  <c r="BK6177" i="1"/>
  <c r="BK6176" i="1"/>
  <c r="BK6175" i="1"/>
  <c r="BK6174" i="1"/>
  <c r="BK6173" i="1"/>
  <c r="BK6172" i="1"/>
  <c r="BK6171" i="1"/>
  <c r="BK6170" i="1"/>
  <c r="BK6169" i="1"/>
  <c r="BK6168" i="1"/>
  <c r="BK6167" i="1"/>
  <c r="BK6166" i="1"/>
  <c r="BK6165" i="1"/>
  <c r="BK6164" i="1"/>
  <c r="BK6163" i="1"/>
  <c r="BK6162" i="1"/>
  <c r="BK6161" i="1"/>
  <c r="BK6160" i="1"/>
  <c r="BK6159" i="1"/>
  <c r="BK6158" i="1"/>
  <c r="BK6157" i="1"/>
  <c r="BK6156" i="1"/>
  <c r="BK6155" i="1"/>
  <c r="BK6154" i="1"/>
  <c r="BK6153" i="1"/>
  <c r="BK6152" i="1"/>
  <c r="BK6151" i="1"/>
  <c r="BK6150" i="1"/>
  <c r="BK6149" i="1"/>
  <c r="BK6148" i="1"/>
  <c r="BK6147" i="1"/>
  <c r="BK6146" i="1"/>
  <c r="BK6145" i="1"/>
  <c r="BK6144" i="1"/>
  <c r="BK6143" i="1"/>
  <c r="BK6142" i="1"/>
  <c r="BK6141" i="1"/>
  <c r="BK6140" i="1"/>
  <c r="BK6139" i="1"/>
  <c r="BK6138" i="1"/>
  <c r="BK6137" i="1"/>
  <c r="BK6136" i="1"/>
  <c r="BK6135" i="1"/>
  <c r="BK6134" i="1"/>
  <c r="BK6133" i="1"/>
  <c r="BK6132" i="1"/>
  <c r="BK6131" i="1"/>
  <c r="BK6130" i="1"/>
  <c r="BK6129" i="1"/>
  <c r="BK6128" i="1"/>
  <c r="BK6127" i="1"/>
  <c r="BK6126" i="1"/>
  <c r="BK6125" i="1"/>
  <c r="BK6124" i="1"/>
  <c r="BK6123" i="1"/>
  <c r="BK6122" i="1"/>
  <c r="BK6121" i="1"/>
  <c r="BK6120" i="1"/>
  <c r="BK6119" i="1"/>
  <c r="BK6118" i="1"/>
  <c r="BK6117" i="1"/>
  <c r="BK6116" i="1"/>
  <c r="BK6115" i="1"/>
  <c r="BK6114" i="1"/>
  <c r="BK6113" i="1"/>
  <c r="BK6112" i="1"/>
  <c r="BK6111" i="1"/>
  <c r="BK6110" i="1"/>
  <c r="BK6109" i="1"/>
  <c r="BK6108" i="1"/>
  <c r="BK6107" i="1"/>
  <c r="BK6106" i="1"/>
  <c r="BK6105" i="1"/>
  <c r="BK6104" i="1"/>
  <c r="BK6103" i="1"/>
  <c r="BK6102" i="1"/>
  <c r="BK6101" i="1"/>
  <c r="BK6100" i="1"/>
  <c r="BK6099" i="1"/>
  <c r="BK6098" i="1"/>
  <c r="BK6097" i="1"/>
  <c r="BK6096" i="1"/>
  <c r="BK6095" i="1"/>
  <c r="BK6094" i="1"/>
  <c r="BK6093" i="1"/>
  <c r="BK6092" i="1"/>
  <c r="BK6091" i="1"/>
  <c r="BK6090" i="1"/>
  <c r="BK6089" i="1"/>
  <c r="BK6088" i="1"/>
  <c r="BK6087" i="1"/>
  <c r="BK6086" i="1"/>
  <c r="BK6085" i="1"/>
  <c r="BK6084" i="1"/>
  <c r="BK6083" i="1"/>
  <c r="BK6082" i="1"/>
  <c r="BK6081" i="1"/>
  <c r="BK6080" i="1"/>
  <c r="BK6079" i="1"/>
  <c r="BK6078" i="1"/>
  <c r="BK6077" i="1"/>
  <c r="BK6076" i="1"/>
  <c r="BK6075" i="1"/>
  <c r="BK6074" i="1"/>
  <c r="BK6073" i="1"/>
  <c r="BK6072" i="1"/>
  <c r="BK6071" i="1"/>
  <c r="BK6070" i="1"/>
  <c r="BK6069" i="1"/>
  <c r="BK6068" i="1"/>
  <c r="BK6067" i="1"/>
  <c r="BK6066" i="1"/>
  <c r="BK6065" i="1"/>
  <c r="BK6064" i="1"/>
  <c r="BK6063" i="1"/>
  <c r="BK6062" i="1"/>
  <c r="BK6061" i="1"/>
  <c r="BK6060" i="1"/>
  <c r="BK6059" i="1"/>
  <c r="BK6058" i="1"/>
  <c r="BK6057" i="1"/>
  <c r="BK6056" i="1"/>
  <c r="BK6055" i="1"/>
  <c r="BK6054" i="1"/>
  <c r="BK6053" i="1"/>
  <c r="BK6052" i="1"/>
  <c r="BK6051" i="1"/>
  <c r="BK6050" i="1"/>
  <c r="BK6049" i="1"/>
  <c r="BK6048" i="1"/>
  <c r="BK6047" i="1"/>
  <c r="BK6046" i="1"/>
  <c r="BK6045" i="1"/>
  <c r="BK6044" i="1"/>
  <c r="BK6043" i="1"/>
  <c r="BK6042" i="1"/>
  <c r="BK6041" i="1"/>
  <c r="BK6040" i="1"/>
  <c r="BK6039" i="1"/>
  <c r="BK6038" i="1"/>
  <c r="BK6037" i="1"/>
  <c r="BK6036" i="1"/>
  <c r="BK6035" i="1"/>
  <c r="BK6034" i="1"/>
  <c r="BK6033" i="1"/>
  <c r="BK6032" i="1"/>
  <c r="BK6031" i="1"/>
  <c r="BK6030" i="1"/>
  <c r="BK6029" i="1"/>
  <c r="BK6028" i="1"/>
  <c r="BK6027" i="1"/>
  <c r="BK6026" i="1"/>
  <c r="BK6025" i="1"/>
  <c r="BK6024" i="1"/>
  <c r="BK6023" i="1"/>
  <c r="BK6022" i="1"/>
  <c r="BK6021" i="1"/>
  <c r="BK6020" i="1"/>
  <c r="BK6019" i="1"/>
  <c r="BK6018" i="1"/>
  <c r="BK6017" i="1"/>
  <c r="BK6016" i="1"/>
  <c r="BK6015" i="1"/>
  <c r="BK6014" i="1"/>
  <c r="BK6013" i="1"/>
  <c r="BK6012" i="1"/>
  <c r="BK6011" i="1"/>
  <c r="BK6010" i="1"/>
  <c r="BK6009" i="1"/>
  <c r="BK6008" i="1"/>
  <c r="BK6007" i="1"/>
  <c r="BK6006" i="1"/>
  <c r="BK6005" i="1"/>
  <c r="BK6004" i="1"/>
  <c r="BK6003" i="1"/>
  <c r="BK6002" i="1"/>
  <c r="BK6001" i="1"/>
  <c r="BK6000" i="1"/>
  <c r="BK5999" i="1"/>
  <c r="BK5998" i="1"/>
  <c r="BK5997" i="1"/>
  <c r="BK5996" i="1"/>
  <c r="BK5995" i="1"/>
  <c r="BK5994" i="1"/>
  <c r="BK5993" i="1"/>
  <c r="BK5992" i="1"/>
  <c r="BK5991" i="1"/>
  <c r="BK5990" i="1"/>
  <c r="BK5989" i="1"/>
  <c r="BK5988" i="1"/>
  <c r="BK5987" i="1"/>
  <c r="BK5986" i="1"/>
  <c r="BK5985" i="1"/>
  <c r="BK5984" i="1"/>
  <c r="BK5983" i="1"/>
  <c r="BK5982" i="1"/>
  <c r="BK5981" i="1"/>
  <c r="BK5980" i="1"/>
  <c r="BK5979" i="1"/>
  <c r="BK5978" i="1"/>
  <c r="BK5977" i="1"/>
  <c r="BK5976" i="1"/>
  <c r="BK5975" i="1"/>
  <c r="BK5974" i="1"/>
  <c r="BK5973" i="1"/>
  <c r="BK5972" i="1"/>
  <c r="BK5971" i="1"/>
  <c r="BK5970" i="1"/>
  <c r="BK5969" i="1"/>
  <c r="BK5968" i="1"/>
  <c r="BK5967" i="1"/>
  <c r="BK5966" i="1"/>
  <c r="BK5965" i="1"/>
  <c r="BK5964" i="1"/>
  <c r="BK5963" i="1"/>
  <c r="BK5962" i="1"/>
  <c r="BK5961" i="1"/>
  <c r="BK5960" i="1"/>
  <c r="BK5959" i="1"/>
  <c r="BK5958" i="1"/>
  <c r="BK5957" i="1"/>
  <c r="BK5956" i="1"/>
  <c r="BK5955" i="1"/>
  <c r="BK5954" i="1"/>
  <c r="BK5953" i="1"/>
  <c r="BK5952" i="1"/>
  <c r="BK5951" i="1"/>
  <c r="BK5950" i="1"/>
  <c r="BK5949" i="1"/>
  <c r="BK5948" i="1"/>
  <c r="BK5947" i="1"/>
  <c r="BK5946" i="1"/>
  <c r="BK5945" i="1"/>
  <c r="BK5944" i="1"/>
  <c r="BK5943" i="1"/>
  <c r="BK5942" i="1"/>
  <c r="BK5941" i="1"/>
  <c r="BK5940" i="1"/>
  <c r="BK5939" i="1"/>
  <c r="BK5938" i="1"/>
  <c r="BK5937" i="1"/>
  <c r="BK5936" i="1"/>
  <c r="BK5935" i="1"/>
  <c r="BK5934" i="1"/>
  <c r="BK5933" i="1"/>
  <c r="BK5932" i="1"/>
  <c r="BK5931" i="1"/>
  <c r="BK5930" i="1"/>
  <c r="BK5929" i="1"/>
  <c r="BK5928" i="1"/>
  <c r="BK5927" i="1"/>
  <c r="BK5926" i="1"/>
  <c r="BK5925" i="1"/>
  <c r="BK5924" i="1"/>
  <c r="BK5923" i="1"/>
  <c r="BK5922" i="1"/>
  <c r="BK5921" i="1"/>
  <c r="BK5920" i="1"/>
  <c r="BK5919" i="1"/>
  <c r="BK5918" i="1"/>
  <c r="BK5917" i="1"/>
  <c r="BK5916" i="1"/>
  <c r="BK5915" i="1"/>
  <c r="BK5914" i="1"/>
  <c r="BK5913" i="1"/>
  <c r="BK5912" i="1"/>
  <c r="BK5911" i="1"/>
  <c r="BK5910" i="1"/>
  <c r="BK5909" i="1"/>
  <c r="BK5908" i="1"/>
  <c r="BK5907" i="1"/>
  <c r="BK5906" i="1"/>
  <c r="BK5905" i="1"/>
  <c r="BK5904" i="1"/>
  <c r="BK5903" i="1"/>
  <c r="BK5902" i="1"/>
  <c r="BK5901" i="1"/>
  <c r="BK5900" i="1"/>
  <c r="BK5899" i="1"/>
  <c r="BK5898" i="1"/>
  <c r="BK5897" i="1"/>
  <c r="BK5896" i="1"/>
  <c r="BK5895" i="1"/>
  <c r="BK5894" i="1"/>
  <c r="BK5893" i="1"/>
  <c r="BK5892" i="1"/>
  <c r="BK5891" i="1"/>
  <c r="BK5890" i="1"/>
  <c r="BK5889" i="1"/>
  <c r="BK5888" i="1"/>
  <c r="BK5887" i="1"/>
  <c r="BK5886" i="1"/>
  <c r="BK5885" i="1"/>
  <c r="BK5884" i="1"/>
  <c r="BK5883" i="1"/>
  <c r="BK5882" i="1"/>
  <c r="BK5881" i="1"/>
  <c r="BK5880" i="1"/>
  <c r="BK5879" i="1"/>
  <c r="BK5878" i="1"/>
  <c r="BK5877" i="1"/>
  <c r="BK5876" i="1"/>
  <c r="BK5875" i="1"/>
  <c r="BK5874" i="1"/>
  <c r="BK5873" i="1"/>
  <c r="BK5872" i="1"/>
  <c r="BK5871" i="1"/>
  <c r="BK5870" i="1"/>
  <c r="BK5869" i="1"/>
  <c r="BK5868" i="1"/>
  <c r="BK5867" i="1"/>
  <c r="BK5866" i="1"/>
  <c r="BK5865" i="1"/>
  <c r="BK5864" i="1"/>
  <c r="BK5863" i="1"/>
  <c r="BK5862" i="1"/>
  <c r="BK5861" i="1"/>
  <c r="BK5860" i="1"/>
  <c r="BK5859" i="1"/>
  <c r="BK5858" i="1"/>
  <c r="BK5857" i="1"/>
  <c r="BK5856" i="1"/>
  <c r="BK5855" i="1"/>
  <c r="BK5854" i="1"/>
  <c r="BK5853" i="1"/>
  <c r="BK5852" i="1"/>
  <c r="BK5851" i="1"/>
  <c r="BK5850" i="1"/>
  <c r="BK5849" i="1"/>
  <c r="BK5848" i="1"/>
  <c r="BK5847" i="1"/>
  <c r="BK5846" i="1"/>
  <c r="BK5845" i="1"/>
  <c r="BK5844" i="1"/>
  <c r="BK5843" i="1"/>
  <c r="BK5842" i="1"/>
  <c r="BK5841" i="1"/>
  <c r="BK5840" i="1"/>
  <c r="BK5839" i="1"/>
  <c r="BK5838" i="1"/>
  <c r="BK5837" i="1"/>
  <c r="BK5836" i="1"/>
  <c r="BK5835" i="1"/>
  <c r="BK5834" i="1"/>
  <c r="BK5833" i="1"/>
  <c r="BK5832" i="1"/>
  <c r="BK5831" i="1"/>
  <c r="BK5830" i="1"/>
  <c r="BK5829" i="1"/>
  <c r="BK5828" i="1"/>
  <c r="BK5827" i="1"/>
  <c r="BK5826" i="1"/>
  <c r="BK5825" i="1"/>
  <c r="BK5824" i="1"/>
  <c r="BK5823" i="1"/>
  <c r="BK5822" i="1"/>
  <c r="BK5821" i="1"/>
  <c r="BK5820" i="1"/>
  <c r="BK5819" i="1"/>
  <c r="BK5818" i="1"/>
  <c r="BK5817" i="1"/>
  <c r="BK5816" i="1"/>
  <c r="BK5815" i="1"/>
  <c r="BK5814" i="1"/>
  <c r="BK5813" i="1"/>
  <c r="BK5812" i="1"/>
  <c r="BK5811" i="1"/>
  <c r="BK5810" i="1"/>
  <c r="BK5809" i="1"/>
  <c r="BK5808" i="1"/>
  <c r="BK5807" i="1"/>
  <c r="BK5806" i="1"/>
  <c r="BK5805" i="1"/>
  <c r="BK5804" i="1"/>
  <c r="BK5803" i="1"/>
  <c r="BK5802" i="1"/>
  <c r="BK5801" i="1"/>
  <c r="BK5800" i="1"/>
  <c r="BK5799" i="1"/>
  <c r="BK5798" i="1"/>
  <c r="BK5797" i="1"/>
  <c r="BK5796" i="1"/>
  <c r="BK5795" i="1"/>
  <c r="BK5794" i="1"/>
  <c r="BK5793" i="1"/>
  <c r="BK5792" i="1"/>
  <c r="BK5791" i="1"/>
  <c r="BK5790" i="1"/>
  <c r="BK5789" i="1"/>
  <c r="BK5788" i="1"/>
  <c r="BK5787" i="1"/>
  <c r="BK5786" i="1"/>
  <c r="BK5785" i="1"/>
  <c r="BK5784" i="1"/>
  <c r="BK5783" i="1"/>
  <c r="BK5782" i="1"/>
  <c r="BK5781" i="1"/>
  <c r="BK5780" i="1"/>
  <c r="BK5779" i="1"/>
  <c r="BK5778" i="1"/>
  <c r="BK5777" i="1"/>
  <c r="BK5776" i="1"/>
  <c r="BK5775" i="1"/>
  <c r="BK5774" i="1"/>
  <c r="BK5773" i="1"/>
  <c r="BK5772" i="1"/>
  <c r="BK5771" i="1"/>
  <c r="BK5770" i="1"/>
  <c r="BK5769" i="1"/>
  <c r="BK5768" i="1"/>
  <c r="BK5767" i="1"/>
  <c r="BK5766" i="1"/>
  <c r="BK5765" i="1"/>
  <c r="BK5764" i="1"/>
  <c r="BK5763" i="1"/>
  <c r="BK5762" i="1"/>
  <c r="BK5761" i="1"/>
  <c r="BK5760" i="1"/>
  <c r="BK5759" i="1"/>
  <c r="BK5758" i="1"/>
  <c r="BK5757" i="1"/>
  <c r="BK5756" i="1"/>
  <c r="BK5755" i="1"/>
  <c r="BK5754" i="1"/>
  <c r="BK5753" i="1"/>
  <c r="BK5752" i="1"/>
  <c r="BK5751" i="1"/>
  <c r="BK5750" i="1"/>
  <c r="BK5749" i="1"/>
  <c r="BK5748" i="1"/>
  <c r="BK5747" i="1"/>
  <c r="BK5746" i="1"/>
  <c r="BK5745" i="1"/>
  <c r="BK5744" i="1"/>
  <c r="BK5743" i="1"/>
  <c r="BK5742" i="1"/>
  <c r="BK5741" i="1"/>
  <c r="BK5740" i="1"/>
  <c r="BK5739" i="1"/>
  <c r="BK5738" i="1"/>
  <c r="BK5737" i="1"/>
  <c r="BK5736" i="1"/>
  <c r="BK5735" i="1"/>
  <c r="BK5734" i="1"/>
  <c r="BK5733" i="1"/>
  <c r="BK5732" i="1"/>
  <c r="BK5731" i="1"/>
  <c r="BK5730" i="1"/>
  <c r="BK5729" i="1"/>
  <c r="BK5728" i="1"/>
  <c r="BK5727" i="1"/>
  <c r="BK5726" i="1"/>
  <c r="BK5725" i="1"/>
  <c r="BK5724" i="1"/>
  <c r="BK5723" i="1"/>
  <c r="BK5722" i="1"/>
  <c r="BK5721" i="1"/>
  <c r="BK5720" i="1"/>
  <c r="BK5719" i="1"/>
  <c r="BK5718" i="1"/>
  <c r="BK5717" i="1"/>
  <c r="BK5716" i="1"/>
  <c r="BK5715" i="1"/>
  <c r="BK5714" i="1"/>
  <c r="BK5713" i="1"/>
  <c r="BK5712" i="1"/>
  <c r="BK5711" i="1"/>
  <c r="BK5710" i="1"/>
  <c r="BK5709" i="1"/>
  <c r="BK5708" i="1"/>
  <c r="BK5707" i="1"/>
  <c r="BK5706" i="1"/>
  <c r="BK5705" i="1"/>
  <c r="BK5704" i="1"/>
  <c r="BK5703" i="1"/>
  <c r="BK5702" i="1"/>
  <c r="BK5701" i="1"/>
  <c r="BK5700" i="1"/>
  <c r="BK5699" i="1"/>
  <c r="BK5698" i="1"/>
  <c r="BK5697" i="1"/>
  <c r="BK5696" i="1"/>
  <c r="BK5695" i="1"/>
  <c r="BK5694" i="1"/>
  <c r="BK5693" i="1"/>
  <c r="BK5692" i="1"/>
  <c r="BK5691" i="1"/>
  <c r="BK5690" i="1"/>
  <c r="BK5689" i="1"/>
  <c r="BK5688" i="1"/>
  <c r="BK5687" i="1"/>
  <c r="BK5686" i="1"/>
  <c r="BK5685" i="1"/>
  <c r="BK5684" i="1"/>
  <c r="BK5683" i="1"/>
  <c r="BK5682" i="1"/>
  <c r="BK5681" i="1"/>
  <c r="BK5680" i="1"/>
  <c r="BK5679" i="1"/>
  <c r="BK5678" i="1"/>
  <c r="BK5677" i="1"/>
  <c r="BK5676" i="1"/>
  <c r="BK5675" i="1"/>
  <c r="BK5674" i="1"/>
  <c r="BK5673" i="1"/>
  <c r="BK5672" i="1"/>
  <c r="BK5671" i="1"/>
  <c r="BK5670" i="1"/>
  <c r="BK5669" i="1"/>
  <c r="BK5668" i="1"/>
  <c r="BK5667" i="1"/>
  <c r="BK5666" i="1"/>
  <c r="BK5665" i="1"/>
  <c r="BK5664" i="1"/>
  <c r="BK5663" i="1"/>
  <c r="BK5662" i="1"/>
  <c r="BK5661" i="1"/>
  <c r="BK5660" i="1"/>
  <c r="BK5659" i="1"/>
  <c r="BK5658" i="1"/>
  <c r="BK5657" i="1"/>
  <c r="BK5656" i="1"/>
  <c r="BK5655" i="1"/>
  <c r="BK5654" i="1"/>
  <c r="BK5653" i="1"/>
  <c r="BK5652" i="1"/>
  <c r="BK5651" i="1"/>
  <c r="BK5650" i="1"/>
  <c r="BK5649" i="1"/>
  <c r="BK5648" i="1"/>
  <c r="BK5647" i="1"/>
  <c r="BK5646" i="1"/>
  <c r="BK5645" i="1"/>
  <c r="BK5644" i="1"/>
  <c r="BK5643" i="1"/>
  <c r="BK5642" i="1"/>
  <c r="BK5641" i="1"/>
  <c r="BK5640" i="1"/>
  <c r="BK5639" i="1"/>
  <c r="BK5638" i="1"/>
  <c r="BK5637" i="1"/>
  <c r="BK5636" i="1"/>
  <c r="BK5635" i="1"/>
  <c r="BK5634" i="1"/>
  <c r="BK5633" i="1"/>
  <c r="BK5632" i="1"/>
  <c r="BK5631" i="1"/>
  <c r="BK5630" i="1"/>
  <c r="BK5629" i="1"/>
  <c r="BK5628" i="1"/>
  <c r="BK5627" i="1"/>
  <c r="BK5626" i="1"/>
  <c r="BK5625" i="1"/>
  <c r="BK5624" i="1"/>
  <c r="BK5623" i="1"/>
  <c r="BK5622" i="1"/>
  <c r="BK5621" i="1"/>
  <c r="BK5620" i="1"/>
  <c r="BK5619" i="1"/>
  <c r="BK5618" i="1"/>
  <c r="BK5617" i="1"/>
  <c r="BK5616" i="1"/>
  <c r="BK5615" i="1"/>
  <c r="BK5614" i="1"/>
  <c r="BK5613" i="1"/>
  <c r="BK5612" i="1"/>
  <c r="BK5611" i="1"/>
  <c r="BK5610" i="1"/>
  <c r="BK5609" i="1"/>
  <c r="BK5608" i="1"/>
  <c r="BK5607" i="1"/>
  <c r="BK5606" i="1"/>
  <c r="BK5605" i="1"/>
  <c r="BK5604" i="1"/>
  <c r="BK5603" i="1"/>
  <c r="BK5602" i="1"/>
  <c r="BK5601" i="1"/>
  <c r="BK5600" i="1"/>
  <c r="BK5599" i="1"/>
  <c r="BK5598" i="1"/>
  <c r="BK5597" i="1"/>
  <c r="BK5596" i="1"/>
  <c r="BK5595" i="1"/>
  <c r="BK5594" i="1"/>
  <c r="BK5593" i="1"/>
  <c r="BK5592" i="1"/>
  <c r="BK5591" i="1"/>
  <c r="BK5590" i="1"/>
  <c r="BK5589" i="1"/>
  <c r="BK5588" i="1"/>
  <c r="BK5587" i="1"/>
  <c r="BK5586" i="1"/>
  <c r="BK5585" i="1"/>
  <c r="BK5584" i="1"/>
  <c r="BK5583" i="1"/>
  <c r="BK5582" i="1"/>
  <c r="BK5581" i="1"/>
  <c r="BK5580" i="1"/>
  <c r="BK5579" i="1"/>
  <c r="BK5578" i="1"/>
  <c r="BK5577" i="1"/>
  <c r="BK5576" i="1"/>
  <c r="BK5575" i="1"/>
  <c r="BK5574" i="1"/>
  <c r="BK5573" i="1"/>
  <c r="BK5572" i="1"/>
  <c r="BK5571" i="1"/>
  <c r="BK5570" i="1"/>
  <c r="BK5569" i="1"/>
  <c r="BK5568" i="1"/>
  <c r="BK5567" i="1"/>
  <c r="BK5566" i="1"/>
  <c r="BK5565" i="1"/>
  <c r="BK5564" i="1"/>
  <c r="BK5563" i="1"/>
  <c r="BK5562" i="1"/>
  <c r="BK5561" i="1"/>
  <c r="BK5560" i="1"/>
  <c r="BK5559" i="1"/>
  <c r="BK5558" i="1"/>
  <c r="BK5557" i="1"/>
  <c r="BK5556" i="1"/>
  <c r="BK5555" i="1"/>
  <c r="BK5554" i="1"/>
  <c r="BK5553" i="1"/>
  <c r="BK5552" i="1"/>
  <c r="BK5551" i="1"/>
  <c r="BK5550" i="1"/>
  <c r="BK5549" i="1"/>
  <c r="BK5548" i="1"/>
  <c r="BK5547" i="1"/>
  <c r="BK5546" i="1"/>
  <c r="BK5545" i="1"/>
  <c r="BK5544" i="1"/>
  <c r="BK5543" i="1"/>
  <c r="BK5542" i="1"/>
  <c r="BK5541" i="1"/>
  <c r="BK5540" i="1"/>
  <c r="BK5539" i="1"/>
  <c r="BK5538" i="1"/>
  <c r="BK5537" i="1"/>
  <c r="BK5536" i="1"/>
  <c r="BK5535" i="1"/>
  <c r="BK5534" i="1"/>
  <c r="BK5533" i="1"/>
  <c r="BK5532" i="1"/>
  <c r="BK5531" i="1"/>
  <c r="BK5530" i="1"/>
  <c r="BK5529" i="1"/>
  <c r="BK5528" i="1"/>
  <c r="BK5527" i="1"/>
  <c r="BK5526" i="1"/>
  <c r="BK5525" i="1"/>
  <c r="BK5524" i="1"/>
  <c r="BK5523" i="1"/>
  <c r="BK5522" i="1"/>
  <c r="BK5521" i="1"/>
  <c r="BK5520" i="1"/>
  <c r="BK5519" i="1"/>
  <c r="BK5518" i="1"/>
  <c r="BK5517" i="1"/>
  <c r="BK5516" i="1"/>
  <c r="BK5515" i="1"/>
  <c r="BK5514" i="1"/>
  <c r="BK5513" i="1"/>
  <c r="BK5512" i="1"/>
  <c r="BK5511" i="1"/>
  <c r="BK5510" i="1"/>
  <c r="BK5509" i="1"/>
  <c r="BK5508" i="1"/>
  <c r="BK5507" i="1"/>
  <c r="BK5506" i="1"/>
  <c r="BK5505" i="1"/>
  <c r="BK5504" i="1"/>
  <c r="BK5503" i="1"/>
  <c r="BK5502" i="1"/>
  <c r="BK5501" i="1"/>
  <c r="BK5500" i="1"/>
  <c r="BK5499" i="1"/>
  <c r="BK5498" i="1"/>
  <c r="BK5497" i="1"/>
  <c r="BK5496" i="1"/>
  <c r="BK5495" i="1"/>
  <c r="BK5494" i="1"/>
  <c r="BK5493" i="1"/>
  <c r="BK5492" i="1"/>
  <c r="BK5491" i="1"/>
  <c r="BK5490" i="1"/>
  <c r="BK5489" i="1"/>
  <c r="BK5488" i="1"/>
  <c r="BK5487" i="1"/>
  <c r="BK5486" i="1"/>
  <c r="BK5485" i="1"/>
  <c r="BK5484" i="1"/>
  <c r="BK5483" i="1"/>
  <c r="BK5482" i="1"/>
  <c r="BK5481" i="1"/>
  <c r="BK5480" i="1"/>
  <c r="BK5479" i="1"/>
  <c r="BK5478" i="1"/>
  <c r="BK5477" i="1"/>
  <c r="BK5476" i="1"/>
  <c r="BK5475" i="1"/>
  <c r="BK5474" i="1"/>
  <c r="BK5473" i="1"/>
  <c r="BK5472" i="1"/>
  <c r="BK5471" i="1"/>
  <c r="BK5470" i="1"/>
  <c r="BK5469" i="1"/>
  <c r="BK5468" i="1"/>
  <c r="BK5467" i="1"/>
  <c r="BK5466" i="1"/>
  <c r="BK5465" i="1"/>
  <c r="BK5464" i="1"/>
  <c r="BK5463" i="1"/>
  <c r="BK5462" i="1"/>
  <c r="BK5461" i="1"/>
  <c r="BK5460" i="1"/>
  <c r="BK5459" i="1"/>
  <c r="BK5458" i="1"/>
  <c r="BK5457" i="1"/>
  <c r="BK5456" i="1"/>
  <c r="BK5455" i="1"/>
  <c r="BK5454" i="1"/>
  <c r="BK5453" i="1"/>
  <c r="BK5452" i="1"/>
  <c r="BK5451" i="1"/>
  <c r="BK5450" i="1"/>
  <c r="BK5449" i="1"/>
  <c r="BK5448" i="1"/>
  <c r="BK5447" i="1"/>
  <c r="BK5446" i="1"/>
  <c r="BK5445" i="1"/>
  <c r="BK5444" i="1"/>
  <c r="BK5443" i="1"/>
  <c r="BK5442" i="1"/>
  <c r="BK5441" i="1"/>
  <c r="BK5440" i="1"/>
  <c r="BK5439" i="1"/>
  <c r="BK5438" i="1"/>
  <c r="BK5437" i="1"/>
  <c r="BK5436" i="1"/>
  <c r="BK5435" i="1"/>
  <c r="BK5434" i="1"/>
  <c r="BK5433" i="1"/>
  <c r="BK5432" i="1"/>
  <c r="BK5431" i="1"/>
  <c r="BK5430" i="1"/>
  <c r="BK5429" i="1"/>
  <c r="BK5428" i="1"/>
  <c r="BK5427" i="1"/>
  <c r="BK5426" i="1"/>
  <c r="BK5425" i="1"/>
  <c r="BK5424" i="1"/>
  <c r="BK5423" i="1"/>
  <c r="BK5422" i="1"/>
  <c r="BK5421" i="1"/>
  <c r="BK5420" i="1"/>
  <c r="BK5419" i="1"/>
  <c r="BK5418" i="1"/>
  <c r="BK5417" i="1"/>
  <c r="BK5416" i="1"/>
  <c r="BK5415" i="1"/>
  <c r="BK5414" i="1"/>
  <c r="BK5413" i="1"/>
  <c r="BK5412" i="1"/>
  <c r="BK5411" i="1"/>
  <c r="BK5410" i="1"/>
  <c r="BK5409" i="1"/>
  <c r="BK5408" i="1"/>
  <c r="BK5407" i="1"/>
  <c r="BK5406" i="1"/>
  <c r="BK5405" i="1"/>
  <c r="BK5404" i="1"/>
  <c r="BK5403" i="1"/>
  <c r="BK5402" i="1"/>
  <c r="BK5401" i="1"/>
  <c r="BK5400" i="1"/>
  <c r="BK5399" i="1"/>
  <c r="BK5398" i="1"/>
  <c r="BK5397" i="1"/>
  <c r="BK5396" i="1"/>
  <c r="BK5395" i="1"/>
  <c r="BK5394" i="1"/>
  <c r="BK5393" i="1"/>
  <c r="BK5392" i="1"/>
  <c r="BK5391" i="1"/>
  <c r="BK5390" i="1"/>
  <c r="BK5389" i="1"/>
  <c r="BK5388" i="1"/>
  <c r="BK5387" i="1"/>
  <c r="BK5386" i="1"/>
  <c r="BK5385" i="1"/>
  <c r="BK5384" i="1"/>
  <c r="BK5383" i="1"/>
  <c r="BK5382" i="1"/>
  <c r="BK5381" i="1"/>
  <c r="BK5380" i="1"/>
  <c r="BK5379" i="1"/>
  <c r="BK5378" i="1"/>
  <c r="BK5377" i="1"/>
  <c r="BK5376" i="1"/>
  <c r="BK5375" i="1"/>
  <c r="BK5374" i="1"/>
  <c r="BK5373" i="1"/>
  <c r="BK5372" i="1"/>
  <c r="BK5371" i="1"/>
  <c r="BK5370" i="1"/>
  <c r="BK5369" i="1"/>
  <c r="BK5368" i="1"/>
  <c r="BK5367" i="1"/>
  <c r="BK5366" i="1"/>
  <c r="BK5365" i="1"/>
  <c r="BK5364" i="1"/>
  <c r="BK5363" i="1"/>
  <c r="BK5362" i="1"/>
  <c r="BK5361" i="1"/>
  <c r="BK5360" i="1"/>
  <c r="BK5359" i="1"/>
  <c r="BK5358" i="1"/>
  <c r="BK5357" i="1"/>
  <c r="BK5356" i="1"/>
  <c r="BK5355" i="1"/>
  <c r="BK5354" i="1"/>
  <c r="BK5353" i="1"/>
  <c r="BK5352" i="1"/>
  <c r="BK5351" i="1"/>
  <c r="BK5350" i="1"/>
  <c r="BK5349" i="1"/>
  <c r="BK5348" i="1"/>
  <c r="BK5347" i="1"/>
  <c r="BK5346" i="1"/>
  <c r="BK5345" i="1"/>
  <c r="BK5344" i="1"/>
  <c r="BK5343" i="1"/>
  <c r="BK5342" i="1"/>
  <c r="BK5341" i="1"/>
  <c r="BK5340" i="1"/>
  <c r="BK5339" i="1"/>
  <c r="BK5338" i="1"/>
  <c r="BK5337" i="1"/>
  <c r="BK5336" i="1"/>
  <c r="BK5335" i="1"/>
  <c r="BK5334" i="1"/>
  <c r="BK5333" i="1"/>
  <c r="BK5332" i="1"/>
  <c r="BK5331" i="1"/>
  <c r="BK5330" i="1"/>
  <c r="BK5329" i="1"/>
  <c r="BK5328" i="1"/>
  <c r="BK5327" i="1"/>
  <c r="BK5326" i="1"/>
  <c r="BK5325" i="1"/>
  <c r="BK5324" i="1"/>
  <c r="BK5323" i="1"/>
  <c r="BK5322" i="1"/>
  <c r="BK5321" i="1"/>
  <c r="BK5320" i="1"/>
  <c r="BK5319" i="1"/>
  <c r="BK5318" i="1"/>
  <c r="BK5317" i="1"/>
  <c r="BK5316" i="1"/>
  <c r="BK5315" i="1"/>
  <c r="BK5314" i="1"/>
  <c r="BK5313" i="1"/>
  <c r="BK5312" i="1"/>
  <c r="BK5311" i="1"/>
  <c r="BK5310" i="1"/>
  <c r="BK5309" i="1"/>
  <c r="BK5308" i="1"/>
  <c r="BK5307" i="1"/>
  <c r="BK5306" i="1"/>
  <c r="BK5305" i="1"/>
  <c r="BK5304" i="1"/>
  <c r="BK5303" i="1"/>
  <c r="BK5302" i="1"/>
  <c r="BK5301" i="1"/>
  <c r="BK5300" i="1"/>
  <c r="BK5299" i="1"/>
  <c r="BK5298" i="1"/>
  <c r="BK5297" i="1"/>
  <c r="BK5296" i="1"/>
  <c r="BK5295" i="1"/>
  <c r="BK5294" i="1"/>
  <c r="BK5293" i="1"/>
  <c r="BK5292" i="1"/>
  <c r="BK5291" i="1"/>
  <c r="BK5290" i="1"/>
  <c r="BK5289" i="1"/>
  <c r="BK5288" i="1"/>
  <c r="BK5287" i="1"/>
  <c r="BK5286" i="1"/>
  <c r="BK5285" i="1"/>
  <c r="BK5284" i="1"/>
  <c r="BK5283" i="1"/>
  <c r="BK5282" i="1"/>
  <c r="BK5281" i="1"/>
  <c r="BK5280" i="1"/>
  <c r="BK5279" i="1"/>
  <c r="BK5278" i="1"/>
  <c r="BK5277" i="1"/>
  <c r="BK5276" i="1"/>
  <c r="BK5275" i="1"/>
  <c r="BK5274" i="1"/>
  <c r="BK5273" i="1"/>
  <c r="BK5272" i="1"/>
  <c r="BK5271" i="1"/>
  <c r="BK5270" i="1"/>
  <c r="BK5269" i="1"/>
  <c r="BK5268" i="1"/>
  <c r="BK5267" i="1"/>
  <c r="BK5266" i="1"/>
  <c r="BK5265" i="1"/>
  <c r="BK5264" i="1"/>
  <c r="BK5263" i="1"/>
  <c r="BK5262" i="1"/>
  <c r="BK5261" i="1"/>
  <c r="BK5260" i="1"/>
  <c r="BK5259" i="1"/>
  <c r="BK5258" i="1"/>
  <c r="BK5257" i="1"/>
  <c r="BK5256" i="1"/>
  <c r="BK5255" i="1"/>
  <c r="BK5254" i="1"/>
  <c r="BK5253" i="1"/>
  <c r="BK5252" i="1"/>
  <c r="BK5251" i="1"/>
  <c r="BK5250" i="1"/>
  <c r="BK5249" i="1"/>
  <c r="BK5248" i="1"/>
  <c r="BK5247" i="1"/>
  <c r="BK5246" i="1"/>
  <c r="BK5245" i="1"/>
  <c r="BK5244" i="1"/>
  <c r="BK5243" i="1"/>
  <c r="BK5242" i="1"/>
  <c r="BK5241" i="1"/>
  <c r="BK5240" i="1"/>
  <c r="BK5239" i="1"/>
  <c r="BK5238" i="1"/>
  <c r="BK5237" i="1"/>
  <c r="BK5236" i="1"/>
  <c r="BK5235" i="1"/>
  <c r="BK5234" i="1"/>
  <c r="BK5233" i="1"/>
  <c r="BK5232" i="1"/>
  <c r="BK5231" i="1"/>
  <c r="BK5230" i="1"/>
  <c r="BK5229" i="1"/>
  <c r="BK5228" i="1"/>
  <c r="BK5227" i="1"/>
  <c r="BK5226" i="1"/>
  <c r="BK5225" i="1"/>
  <c r="BK5224" i="1"/>
  <c r="BK5223" i="1"/>
  <c r="BK5222" i="1"/>
  <c r="BK5221" i="1"/>
  <c r="BK5220" i="1"/>
  <c r="BK5219" i="1"/>
  <c r="BK5218" i="1"/>
  <c r="BK5217" i="1"/>
  <c r="BK5216" i="1"/>
  <c r="BK5215" i="1"/>
  <c r="BK5214" i="1"/>
  <c r="BK5213" i="1"/>
  <c r="BK5212" i="1"/>
  <c r="BK5211" i="1"/>
  <c r="BK5210" i="1"/>
  <c r="BK5209" i="1"/>
  <c r="BK5208" i="1"/>
  <c r="BK5207" i="1"/>
  <c r="BK5206" i="1"/>
  <c r="BK5205" i="1"/>
  <c r="BK5204" i="1"/>
  <c r="BK5203" i="1"/>
  <c r="BK5202" i="1"/>
  <c r="BK5201" i="1"/>
  <c r="BK5200" i="1"/>
  <c r="BK5199" i="1"/>
  <c r="BK5198" i="1"/>
  <c r="BK5197" i="1"/>
  <c r="BK5196" i="1"/>
  <c r="BK5195" i="1"/>
  <c r="BK5194" i="1"/>
  <c r="BK5193" i="1"/>
  <c r="BK5192" i="1"/>
  <c r="BK5191" i="1"/>
  <c r="BK5190" i="1"/>
  <c r="BK5189" i="1"/>
  <c r="BK5188" i="1"/>
  <c r="BK5187" i="1"/>
  <c r="BK5186" i="1"/>
  <c r="BK5185" i="1"/>
  <c r="BK5184" i="1"/>
  <c r="BK5183" i="1"/>
  <c r="BK5182" i="1"/>
  <c r="BK5181" i="1"/>
  <c r="BK5180" i="1"/>
  <c r="BK5179" i="1"/>
  <c r="BK5178" i="1"/>
  <c r="BK5177" i="1"/>
  <c r="BK5176" i="1"/>
  <c r="BK5175" i="1"/>
  <c r="BK5174" i="1"/>
  <c r="BK5173" i="1"/>
  <c r="BK5172" i="1"/>
  <c r="BK5171" i="1"/>
  <c r="BK5170" i="1"/>
  <c r="BK5169" i="1"/>
  <c r="BK5168" i="1"/>
  <c r="BK5167" i="1"/>
  <c r="BK5166" i="1"/>
  <c r="BK5165" i="1"/>
  <c r="BK5164" i="1"/>
  <c r="BK5163" i="1"/>
  <c r="BK5162" i="1"/>
  <c r="BK5161" i="1"/>
  <c r="BK5160" i="1"/>
  <c r="BK5159" i="1"/>
  <c r="BK5158" i="1"/>
  <c r="BK5157" i="1"/>
  <c r="BK5156" i="1"/>
  <c r="BK5155" i="1"/>
  <c r="BK5154" i="1"/>
  <c r="BK5153" i="1"/>
  <c r="BK5152" i="1"/>
  <c r="BK5151" i="1"/>
  <c r="BK5150" i="1"/>
  <c r="BK5149" i="1"/>
  <c r="BK5148" i="1"/>
  <c r="BK5147" i="1"/>
  <c r="BK5146" i="1"/>
  <c r="BK5145" i="1"/>
  <c r="BK5144" i="1"/>
  <c r="BK5143" i="1"/>
  <c r="BK5142" i="1"/>
  <c r="BK5141" i="1"/>
  <c r="BK5140" i="1"/>
  <c r="BK5139" i="1"/>
  <c r="BK5138" i="1"/>
  <c r="BK5137" i="1"/>
  <c r="BK5136" i="1"/>
  <c r="BK5135" i="1"/>
  <c r="BK5134" i="1"/>
  <c r="BK5133" i="1"/>
  <c r="BK5132" i="1"/>
  <c r="BK5131" i="1"/>
  <c r="BK5130" i="1"/>
  <c r="BK5129" i="1"/>
  <c r="BK5128" i="1"/>
  <c r="BK5127" i="1"/>
  <c r="BK5126" i="1"/>
  <c r="BK5125" i="1"/>
  <c r="BK5124" i="1"/>
  <c r="BK5123" i="1"/>
  <c r="BK5122" i="1"/>
  <c r="BK5121" i="1"/>
  <c r="BK5120" i="1"/>
  <c r="BK5119" i="1"/>
  <c r="BK5118" i="1"/>
  <c r="BK5117" i="1"/>
  <c r="BK5116" i="1"/>
  <c r="BK5115" i="1"/>
  <c r="BK5114" i="1"/>
  <c r="BK5113" i="1"/>
  <c r="BK5112" i="1"/>
  <c r="BK5111" i="1"/>
  <c r="BK5110" i="1"/>
  <c r="BK5109" i="1"/>
  <c r="BK5108" i="1"/>
  <c r="BK5107" i="1"/>
  <c r="BK5106" i="1"/>
  <c r="BK5105" i="1"/>
  <c r="BK5104" i="1"/>
  <c r="BK5103" i="1"/>
  <c r="BK5102" i="1"/>
  <c r="BK5101" i="1"/>
  <c r="BK5100" i="1"/>
  <c r="BK5099" i="1"/>
  <c r="BK5098" i="1"/>
  <c r="BK5097" i="1"/>
  <c r="BK5096" i="1"/>
  <c r="BK5095" i="1"/>
  <c r="BK5094" i="1"/>
  <c r="BK5093" i="1"/>
  <c r="BK5092" i="1"/>
  <c r="BK5091" i="1"/>
  <c r="BK5090" i="1"/>
  <c r="BK5089" i="1"/>
  <c r="BK5088" i="1"/>
  <c r="BK5087" i="1"/>
  <c r="BK5086" i="1"/>
  <c r="BK5085" i="1"/>
  <c r="BK5084" i="1"/>
  <c r="BK5083" i="1"/>
  <c r="BK5082" i="1"/>
  <c r="BK5081" i="1"/>
  <c r="BK5080" i="1"/>
  <c r="BK5079" i="1"/>
  <c r="BK5078" i="1"/>
  <c r="BK5077" i="1"/>
  <c r="BK5076" i="1"/>
  <c r="BK5075" i="1"/>
  <c r="BK5074" i="1"/>
  <c r="BK5073" i="1"/>
  <c r="BK5072" i="1"/>
  <c r="BK5071" i="1"/>
  <c r="BK5070" i="1"/>
  <c r="BK5069" i="1"/>
  <c r="BK5068" i="1"/>
  <c r="BK5067" i="1"/>
  <c r="BK5066" i="1"/>
  <c r="BK5065" i="1"/>
  <c r="BK5064" i="1"/>
  <c r="BK5063" i="1"/>
  <c r="BK5062" i="1"/>
  <c r="BK5061" i="1"/>
  <c r="BK5060" i="1"/>
  <c r="BK5059" i="1"/>
  <c r="BK5058" i="1"/>
  <c r="BK5057" i="1"/>
  <c r="BK5056" i="1"/>
  <c r="BK5055" i="1"/>
  <c r="BK5054" i="1"/>
  <c r="BK5053" i="1"/>
  <c r="BK5052" i="1"/>
  <c r="BK5051" i="1"/>
  <c r="BK5050" i="1"/>
  <c r="BK5049" i="1"/>
  <c r="BK5048" i="1"/>
  <c r="BK5047" i="1"/>
  <c r="BK5046" i="1"/>
  <c r="BK5045" i="1"/>
  <c r="BK5044" i="1"/>
  <c r="BK5043" i="1"/>
  <c r="BK5042" i="1"/>
  <c r="BK5041" i="1"/>
  <c r="BK5040" i="1"/>
  <c r="BK5039" i="1"/>
  <c r="BK5038" i="1"/>
  <c r="BK5037" i="1"/>
  <c r="BK5036" i="1"/>
  <c r="BK5035" i="1"/>
  <c r="BK5034" i="1"/>
  <c r="BK5033" i="1"/>
  <c r="BK5032" i="1"/>
  <c r="BK5031" i="1"/>
  <c r="BK5030" i="1"/>
  <c r="BK5029" i="1"/>
  <c r="BK5028" i="1"/>
  <c r="BK5027" i="1"/>
  <c r="BK5026" i="1"/>
  <c r="BK5025" i="1"/>
  <c r="BK5024" i="1"/>
  <c r="BK5023" i="1"/>
  <c r="BK5022" i="1"/>
  <c r="BK5021" i="1"/>
  <c r="BK5020" i="1"/>
  <c r="BK5019" i="1"/>
  <c r="BK5018" i="1"/>
  <c r="BK5017" i="1"/>
  <c r="BK5016" i="1"/>
  <c r="BK5015" i="1"/>
  <c r="BK5014" i="1"/>
  <c r="BK5013" i="1"/>
  <c r="BK5012" i="1"/>
  <c r="BK5011" i="1"/>
  <c r="BK5010" i="1"/>
  <c r="BK5009" i="1"/>
  <c r="BK5008" i="1"/>
  <c r="BK5007" i="1"/>
  <c r="BK5006" i="1"/>
  <c r="BK5005" i="1"/>
  <c r="BK5004" i="1"/>
  <c r="BK5003" i="1"/>
  <c r="BK5002" i="1"/>
  <c r="BK5001" i="1"/>
  <c r="BK5000" i="1"/>
  <c r="BK4999" i="1"/>
  <c r="BK4998" i="1"/>
  <c r="BK4997" i="1"/>
  <c r="BK4996" i="1"/>
  <c r="BK4995" i="1"/>
  <c r="BK4994" i="1"/>
  <c r="BK4993" i="1"/>
  <c r="BK4992" i="1"/>
  <c r="BK4991" i="1"/>
  <c r="BK4990" i="1"/>
  <c r="BK4989" i="1"/>
  <c r="BK4988" i="1"/>
  <c r="BK4987" i="1"/>
  <c r="BK4986" i="1"/>
  <c r="BK4985" i="1"/>
  <c r="BK4984" i="1"/>
  <c r="BK4983" i="1"/>
  <c r="BK4982" i="1"/>
  <c r="BK4981" i="1"/>
  <c r="BK4980" i="1"/>
  <c r="BK4979" i="1"/>
  <c r="BK4978" i="1"/>
  <c r="BK4977" i="1"/>
  <c r="BK4976" i="1"/>
  <c r="BK4975" i="1"/>
  <c r="BK4974" i="1"/>
  <c r="BK4973" i="1"/>
  <c r="BK4972" i="1"/>
  <c r="BK4971" i="1"/>
  <c r="BK4970" i="1"/>
  <c r="BK4969" i="1"/>
  <c r="BK4968" i="1"/>
  <c r="BK4967" i="1"/>
  <c r="BK4966" i="1"/>
  <c r="BK4965" i="1"/>
  <c r="BK4964" i="1"/>
  <c r="BK4963" i="1"/>
  <c r="BK4962" i="1"/>
  <c r="BK4961" i="1"/>
  <c r="BK4960" i="1"/>
  <c r="BK4959" i="1"/>
  <c r="BK4958" i="1"/>
  <c r="BK4957" i="1"/>
  <c r="BK4956" i="1"/>
  <c r="BK4955" i="1"/>
  <c r="BK4954" i="1"/>
  <c r="BK4953" i="1"/>
  <c r="BK4952" i="1"/>
  <c r="BK4951" i="1"/>
  <c r="BK4950" i="1"/>
  <c r="BK4949" i="1"/>
  <c r="BK4948" i="1"/>
  <c r="BK4947" i="1"/>
  <c r="BK4946" i="1"/>
  <c r="BK4945" i="1"/>
  <c r="BK4944" i="1"/>
  <c r="BK4943" i="1"/>
  <c r="BK4942" i="1"/>
  <c r="BK4941" i="1"/>
  <c r="BK4940" i="1"/>
  <c r="BK4939" i="1"/>
  <c r="BK4938" i="1"/>
  <c r="BK4937" i="1"/>
  <c r="BK4936" i="1"/>
  <c r="BK4935" i="1"/>
  <c r="BK4934" i="1"/>
  <c r="BK4933" i="1"/>
  <c r="BK4932" i="1"/>
  <c r="BK4931" i="1"/>
  <c r="BK4930" i="1"/>
  <c r="BK4929" i="1"/>
  <c r="BK4928" i="1"/>
  <c r="BK4927" i="1"/>
  <c r="BK4926" i="1"/>
  <c r="BK4925" i="1"/>
  <c r="BK4924" i="1"/>
  <c r="BK4923" i="1"/>
  <c r="BK4922" i="1"/>
  <c r="BK4921" i="1"/>
  <c r="BK4920" i="1"/>
  <c r="BK4919" i="1"/>
  <c r="BK4918" i="1"/>
  <c r="BK4917" i="1"/>
  <c r="BK4916" i="1"/>
  <c r="BK4915" i="1"/>
  <c r="BK4914" i="1"/>
  <c r="BK4913" i="1"/>
  <c r="BK4912" i="1"/>
  <c r="BK4911" i="1"/>
  <c r="BK4910" i="1"/>
  <c r="BK4909" i="1"/>
  <c r="BK4908" i="1"/>
  <c r="BK4907" i="1"/>
  <c r="BK4906" i="1"/>
  <c r="BK4905" i="1"/>
  <c r="BK4904" i="1"/>
  <c r="BK4903" i="1"/>
  <c r="BK4902" i="1"/>
  <c r="BK4901" i="1"/>
  <c r="BK4900" i="1"/>
  <c r="BK4899" i="1"/>
  <c r="BK4898" i="1"/>
  <c r="BK4897" i="1"/>
  <c r="BK4896" i="1"/>
  <c r="BK4895" i="1"/>
  <c r="BK4894" i="1"/>
  <c r="BK4893" i="1"/>
  <c r="BK4892" i="1"/>
  <c r="BK4891" i="1"/>
  <c r="BK4890" i="1"/>
  <c r="BK4889" i="1"/>
  <c r="BK4888" i="1"/>
  <c r="BK4887" i="1"/>
  <c r="BK4886" i="1"/>
  <c r="BK4885" i="1"/>
  <c r="BK4884" i="1"/>
  <c r="BK4883" i="1"/>
  <c r="BK4882" i="1"/>
  <c r="BK4881" i="1"/>
  <c r="BK4880" i="1"/>
  <c r="BK4879" i="1"/>
  <c r="BK4878" i="1"/>
  <c r="BK4877" i="1"/>
  <c r="BK4876" i="1"/>
  <c r="BK4875" i="1"/>
  <c r="BK4874" i="1"/>
  <c r="BK4873" i="1"/>
  <c r="BK4872" i="1"/>
  <c r="BK4871" i="1"/>
  <c r="BK4870" i="1"/>
  <c r="BK4869" i="1"/>
  <c r="BK4868" i="1"/>
  <c r="BK4867" i="1"/>
  <c r="BK4866" i="1"/>
  <c r="BK4865" i="1"/>
  <c r="BK4864" i="1"/>
  <c r="BK4863" i="1"/>
  <c r="BK4862" i="1"/>
  <c r="BK4861" i="1"/>
  <c r="BK4860" i="1"/>
  <c r="BK4859" i="1"/>
  <c r="BK4858" i="1"/>
  <c r="BK4857" i="1"/>
  <c r="BK4856" i="1"/>
  <c r="BK4855" i="1"/>
  <c r="BK4854" i="1"/>
  <c r="BK4853" i="1"/>
  <c r="BK4852" i="1"/>
  <c r="BK4851" i="1"/>
  <c r="BK4850" i="1"/>
  <c r="BK4849" i="1"/>
  <c r="BK4848" i="1"/>
  <c r="BK4847" i="1"/>
  <c r="BK4846" i="1"/>
  <c r="BK4845" i="1"/>
  <c r="BK4844" i="1"/>
  <c r="BK4843" i="1"/>
  <c r="BK4842" i="1"/>
  <c r="BK4841" i="1"/>
  <c r="BK4840" i="1"/>
  <c r="BK4839" i="1"/>
  <c r="BK4838" i="1"/>
  <c r="BK4837" i="1"/>
  <c r="BK4836" i="1"/>
  <c r="BK4835" i="1"/>
  <c r="BK4834" i="1"/>
  <c r="BK4833" i="1"/>
  <c r="BK4832" i="1"/>
  <c r="BK4831" i="1"/>
  <c r="BK4830" i="1"/>
  <c r="BK4829" i="1"/>
  <c r="BK4828" i="1"/>
  <c r="BK4827" i="1"/>
  <c r="BK4826" i="1"/>
  <c r="BK4825" i="1"/>
  <c r="BK4824" i="1"/>
  <c r="BK4823" i="1"/>
  <c r="BK4822" i="1"/>
  <c r="BK4821" i="1"/>
  <c r="BK4820" i="1"/>
  <c r="BK4819" i="1"/>
  <c r="BK4818" i="1"/>
  <c r="BK4817" i="1"/>
  <c r="BK4816" i="1"/>
  <c r="BK4815" i="1"/>
  <c r="BK4814" i="1"/>
  <c r="BK4813" i="1"/>
  <c r="BK4812" i="1"/>
  <c r="BK4811" i="1"/>
  <c r="BK4810" i="1"/>
  <c r="BK4809" i="1"/>
  <c r="BK4808" i="1"/>
  <c r="BK4807" i="1"/>
  <c r="BK4806" i="1"/>
  <c r="BK4805" i="1"/>
  <c r="BK4804" i="1"/>
  <c r="BK4803" i="1"/>
  <c r="BK4802" i="1"/>
  <c r="BK4801" i="1"/>
  <c r="BK4800" i="1"/>
  <c r="BK4799" i="1"/>
  <c r="BK4798" i="1"/>
  <c r="BK4797" i="1"/>
  <c r="BK4796" i="1"/>
  <c r="BK4795" i="1"/>
  <c r="BK4794" i="1"/>
  <c r="BK4793" i="1"/>
  <c r="BK4792" i="1"/>
  <c r="BK4791" i="1"/>
  <c r="BK4790" i="1"/>
  <c r="BK4789" i="1"/>
  <c r="BK4788" i="1"/>
  <c r="BK4787" i="1"/>
  <c r="BK4786" i="1"/>
  <c r="BK4785" i="1"/>
  <c r="BK4784" i="1"/>
  <c r="BK4783" i="1"/>
  <c r="BK4782" i="1"/>
  <c r="BK4781" i="1"/>
  <c r="BK4780" i="1"/>
  <c r="BK4779" i="1"/>
  <c r="BK4778" i="1"/>
  <c r="BK4777" i="1"/>
  <c r="BK4776" i="1"/>
  <c r="BK4775" i="1"/>
  <c r="BK4774" i="1"/>
  <c r="BK4773" i="1"/>
  <c r="BK4772" i="1"/>
  <c r="BK4771" i="1"/>
  <c r="BK4770" i="1"/>
  <c r="BK4769" i="1"/>
  <c r="BK4768" i="1"/>
  <c r="BK4767" i="1"/>
  <c r="BK4766" i="1"/>
  <c r="BK4765" i="1"/>
  <c r="BK4764" i="1"/>
  <c r="BK4763" i="1"/>
  <c r="BK4762" i="1"/>
  <c r="BK4761" i="1"/>
  <c r="BK4760" i="1"/>
  <c r="BK4759" i="1"/>
  <c r="BK4758" i="1"/>
  <c r="BK4757" i="1"/>
  <c r="BK4756" i="1"/>
  <c r="BK4755" i="1"/>
  <c r="BK4754" i="1"/>
  <c r="BK4753" i="1"/>
  <c r="BK4752" i="1"/>
  <c r="BK4751" i="1"/>
  <c r="BK4750" i="1"/>
  <c r="BK4749" i="1"/>
  <c r="BK4748" i="1"/>
  <c r="BK4747" i="1"/>
  <c r="BK4746" i="1"/>
  <c r="BK4745" i="1"/>
  <c r="BK4744" i="1"/>
  <c r="BK4743" i="1"/>
  <c r="BK4742" i="1"/>
  <c r="BK4741" i="1"/>
  <c r="BK4740" i="1"/>
  <c r="BK4739" i="1"/>
  <c r="BK4738" i="1"/>
  <c r="BK4737" i="1"/>
  <c r="BK4736" i="1"/>
  <c r="BK4735" i="1"/>
  <c r="BK4734" i="1"/>
  <c r="BK4733" i="1"/>
  <c r="BK4732" i="1"/>
  <c r="BK4731" i="1"/>
  <c r="BK4730" i="1"/>
  <c r="BK4729" i="1"/>
  <c r="BK4728" i="1"/>
  <c r="BK4727" i="1"/>
  <c r="BK4726" i="1"/>
  <c r="BK4725" i="1"/>
  <c r="BK4724" i="1"/>
  <c r="BK4723" i="1"/>
  <c r="BK4722" i="1"/>
  <c r="BK4721" i="1"/>
  <c r="BK4720" i="1"/>
  <c r="BK4719" i="1"/>
  <c r="BK4718" i="1"/>
  <c r="BK4717" i="1"/>
  <c r="BK4716" i="1"/>
  <c r="BK4715" i="1"/>
  <c r="BK4714" i="1"/>
  <c r="BK4713" i="1"/>
  <c r="BK4712" i="1"/>
  <c r="BK4711" i="1"/>
  <c r="BK4710" i="1"/>
  <c r="BK4709" i="1"/>
  <c r="BK4708" i="1"/>
  <c r="BK4707" i="1"/>
  <c r="BK4706" i="1"/>
  <c r="BK4705" i="1"/>
  <c r="BK4704" i="1"/>
  <c r="BK4703" i="1"/>
  <c r="BK4702" i="1"/>
  <c r="BK4701" i="1"/>
  <c r="BK4700" i="1"/>
  <c r="BK4699" i="1"/>
  <c r="BK4698" i="1"/>
  <c r="BK4697" i="1"/>
  <c r="BK4696" i="1"/>
  <c r="BK4695" i="1"/>
  <c r="BK4694" i="1"/>
  <c r="BK4693" i="1"/>
  <c r="BK4692" i="1"/>
  <c r="BK4691" i="1"/>
  <c r="BK4690" i="1"/>
  <c r="BK4689" i="1"/>
  <c r="BK4688" i="1"/>
  <c r="BK4687" i="1"/>
  <c r="BK4686" i="1"/>
  <c r="BK4685" i="1"/>
  <c r="BK4684" i="1"/>
  <c r="BK4683" i="1"/>
  <c r="BK4682" i="1"/>
  <c r="BK4681" i="1"/>
  <c r="BK4680" i="1"/>
  <c r="BK4679" i="1"/>
  <c r="BK4678" i="1"/>
  <c r="BK4677" i="1"/>
  <c r="BK4676" i="1"/>
  <c r="BK4675" i="1"/>
  <c r="BK4674" i="1"/>
  <c r="BK4673" i="1"/>
  <c r="BK4672" i="1"/>
  <c r="BK4671" i="1"/>
  <c r="BK4670" i="1"/>
  <c r="BK4669" i="1"/>
  <c r="BK4668" i="1"/>
  <c r="BK4667" i="1"/>
  <c r="BK4666" i="1"/>
  <c r="BK4665" i="1"/>
  <c r="BK4664" i="1"/>
  <c r="BK4663" i="1"/>
  <c r="BK4662" i="1"/>
  <c r="BK4661" i="1"/>
  <c r="BK4660" i="1"/>
  <c r="BK4659" i="1"/>
  <c r="BK4658" i="1"/>
  <c r="BK4657" i="1"/>
  <c r="BK4656" i="1"/>
  <c r="BK4655" i="1"/>
  <c r="BK4654" i="1"/>
  <c r="BK4653" i="1"/>
  <c r="BK4652" i="1"/>
  <c r="BK4651" i="1"/>
  <c r="BK4650" i="1"/>
  <c r="BK4649" i="1"/>
  <c r="BK4648" i="1"/>
  <c r="BK4647" i="1"/>
  <c r="BK4646" i="1"/>
  <c r="BK4645" i="1"/>
  <c r="BK4644" i="1"/>
  <c r="BK4643" i="1"/>
  <c r="BK4642" i="1"/>
  <c r="BK4641" i="1"/>
  <c r="BK4640" i="1"/>
  <c r="BK4639" i="1"/>
  <c r="BK4638" i="1"/>
  <c r="BK4637" i="1"/>
  <c r="BK4636" i="1"/>
  <c r="BK4635" i="1"/>
  <c r="BK4634" i="1"/>
  <c r="BK4633" i="1"/>
  <c r="BK4632" i="1"/>
  <c r="BK4631" i="1"/>
  <c r="BK4630" i="1"/>
  <c r="BK4629" i="1"/>
  <c r="BK4628" i="1"/>
  <c r="BK4627" i="1"/>
  <c r="BK4626" i="1"/>
  <c r="BK4625" i="1"/>
  <c r="BK4624" i="1"/>
  <c r="BK4623" i="1"/>
  <c r="BK4622" i="1"/>
  <c r="BK4621" i="1"/>
  <c r="BK4620" i="1"/>
  <c r="BK4619" i="1"/>
  <c r="BK4618" i="1"/>
  <c r="BK4617" i="1"/>
  <c r="BK4616" i="1"/>
  <c r="BK4615" i="1"/>
  <c r="BK4614" i="1"/>
  <c r="BK4613" i="1"/>
  <c r="BK4612" i="1"/>
  <c r="BK4611" i="1"/>
  <c r="BK4610" i="1"/>
  <c r="BK4609" i="1"/>
  <c r="BK4608" i="1"/>
  <c r="BK4607" i="1"/>
  <c r="BK4606" i="1"/>
  <c r="BK4605" i="1"/>
  <c r="BK4604" i="1"/>
  <c r="BK4603" i="1"/>
  <c r="BK4602" i="1"/>
  <c r="BK4601" i="1"/>
  <c r="BK4600" i="1"/>
  <c r="BK4599" i="1"/>
  <c r="BK4598" i="1"/>
  <c r="BK4597" i="1"/>
  <c r="BK4596" i="1"/>
  <c r="BK4595" i="1"/>
  <c r="BK4594" i="1"/>
  <c r="BK4593" i="1"/>
  <c r="BK4592" i="1"/>
  <c r="BK4591" i="1"/>
  <c r="BK4590" i="1"/>
  <c r="BK4589" i="1"/>
  <c r="BK4588" i="1"/>
  <c r="BK4587" i="1"/>
  <c r="BK4586" i="1"/>
  <c r="BK4585" i="1"/>
  <c r="BK4584" i="1"/>
  <c r="BK4583" i="1"/>
  <c r="BK4582" i="1"/>
  <c r="BK4581" i="1"/>
  <c r="BK4580" i="1"/>
  <c r="BK4579" i="1"/>
  <c r="BK4578" i="1"/>
  <c r="BK4577" i="1"/>
  <c r="BK4576" i="1"/>
  <c r="BK4575" i="1"/>
  <c r="BK4574" i="1"/>
  <c r="BK4573" i="1"/>
  <c r="BK4572" i="1"/>
  <c r="BK4571" i="1"/>
  <c r="BK4570" i="1"/>
  <c r="BK4569" i="1"/>
  <c r="BK4568" i="1"/>
  <c r="BK4567" i="1"/>
  <c r="BK4566" i="1"/>
  <c r="BK4565" i="1"/>
  <c r="BK4564" i="1"/>
  <c r="BK4563" i="1"/>
  <c r="BK4562" i="1"/>
  <c r="BK4561" i="1"/>
  <c r="BK4560" i="1"/>
  <c r="BK4559" i="1"/>
  <c r="BK4558" i="1"/>
  <c r="BK4557" i="1"/>
  <c r="BK4556" i="1"/>
  <c r="BK4555" i="1"/>
  <c r="BK4554" i="1"/>
  <c r="BK4553" i="1"/>
  <c r="BK4552" i="1"/>
  <c r="BK4551" i="1"/>
  <c r="BK4550" i="1"/>
  <c r="BK4549" i="1"/>
  <c r="BK4548" i="1"/>
  <c r="BK4547" i="1"/>
  <c r="BK4546" i="1"/>
  <c r="BK4545" i="1"/>
  <c r="BK4544" i="1"/>
  <c r="BK4543" i="1"/>
  <c r="BK4542" i="1"/>
  <c r="BK4541" i="1"/>
  <c r="BK4540" i="1"/>
  <c r="BK4539" i="1"/>
  <c r="BK4538" i="1"/>
  <c r="BK4537" i="1"/>
  <c r="BK4536" i="1"/>
  <c r="BK4535" i="1"/>
  <c r="BK4534" i="1"/>
  <c r="BK4533" i="1"/>
  <c r="BK4532" i="1"/>
  <c r="BK4531" i="1"/>
  <c r="BK4530" i="1"/>
  <c r="BK4529" i="1"/>
  <c r="BK4528" i="1"/>
  <c r="BK4527" i="1"/>
  <c r="BK4526" i="1"/>
  <c r="BK4525" i="1"/>
  <c r="BK4524" i="1"/>
  <c r="BK4523" i="1"/>
  <c r="BK4522" i="1"/>
  <c r="BK4521" i="1"/>
  <c r="BK4520" i="1"/>
  <c r="BK4519" i="1"/>
  <c r="BK4518" i="1"/>
  <c r="BK4517" i="1"/>
  <c r="BK4516" i="1"/>
  <c r="BK4515" i="1"/>
  <c r="BK4514" i="1"/>
  <c r="BK4513" i="1"/>
  <c r="BK4512" i="1"/>
  <c r="BK4511" i="1"/>
  <c r="BK4510" i="1"/>
  <c r="BK4509" i="1"/>
  <c r="BK4508" i="1"/>
  <c r="BK4507" i="1"/>
  <c r="BK4506" i="1"/>
  <c r="BK4505" i="1"/>
  <c r="BK4504" i="1"/>
  <c r="BK4503" i="1"/>
  <c r="BK4502" i="1"/>
  <c r="BK4501" i="1"/>
  <c r="BK4500" i="1"/>
  <c r="BK4499" i="1"/>
  <c r="BK4498" i="1"/>
  <c r="BK4497" i="1"/>
  <c r="BK4496" i="1"/>
  <c r="BK4495" i="1"/>
  <c r="BK4494" i="1"/>
  <c r="BK4493" i="1"/>
  <c r="BK4492" i="1"/>
  <c r="BK4491" i="1"/>
  <c r="BK4490" i="1"/>
  <c r="BK4489" i="1"/>
  <c r="BK4488" i="1"/>
  <c r="BK4487" i="1"/>
  <c r="BK4486" i="1"/>
  <c r="BK4485" i="1"/>
  <c r="BK4484" i="1"/>
  <c r="BK4483" i="1"/>
  <c r="BK4482" i="1"/>
  <c r="BK4481" i="1"/>
  <c r="BK4480" i="1"/>
  <c r="BK4479" i="1"/>
  <c r="BK4478" i="1"/>
  <c r="BK4477" i="1"/>
  <c r="BK4476" i="1"/>
  <c r="BK4475" i="1"/>
  <c r="BK4474" i="1"/>
  <c r="BK4473" i="1"/>
  <c r="BK4472" i="1"/>
  <c r="BK4471" i="1"/>
  <c r="BK4470" i="1"/>
  <c r="BK4469" i="1"/>
  <c r="BK4468" i="1"/>
  <c r="BK4467" i="1"/>
  <c r="BK4466" i="1"/>
  <c r="BK4465" i="1"/>
  <c r="BK4464" i="1"/>
  <c r="BK4463" i="1"/>
  <c r="BK4462" i="1"/>
  <c r="BK4461" i="1"/>
  <c r="BK4460" i="1"/>
  <c r="BK4459" i="1"/>
  <c r="BK4458" i="1"/>
  <c r="BK4457" i="1"/>
  <c r="BK4456" i="1"/>
  <c r="BK4455" i="1"/>
  <c r="BK4454" i="1"/>
  <c r="BK4453" i="1"/>
  <c r="BK4452" i="1"/>
  <c r="BK4451" i="1"/>
  <c r="BK4450" i="1"/>
  <c r="BK4449" i="1"/>
  <c r="BK4448" i="1"/>
  <c r="BK4447" i="1"/>
  <c r="BK4446" i="1"/>
  <c r="BK4445" i="1"/>
  <c r="BK4444" i="1"/>
  <c r="BK4443" i="1"/>
  <c r="BK4442" i="1"/>
  <c r="BK4441" i="1"/>
  <c r="BK4440" i="1"/>
  <c r="BK4439" i="1"/>
  <c r="BK4438" i="1"/>
  <c r="BK4437" i="1"/>
  <c r="BK4436" i="1"/>
  <c r="BK4435" i="1"/>
  <c r="BK4434" i="1"/>
  <c r="BK4433" i="1"/>
  <c r="BK4432" i="1"/>
  <c r="BK4431" i="1"/>
  <c r="BK4430" i="1"/>
  <c r="BK4429" i="1"/>
  <c r="BK4428" i="1"/>
  <c r="BK4427" i="1"/>
  <c r="BK4426" i="1"/>
  <c r="BK4425" i="1"/>
  <c r="BK4424" i="1"/>
  <c r="BK4423" i="1"/>
  <c r="BK4422" i="1"/>
  <c r="BK4421" i="1"/>
  <c r="BK4420" i="1"/>
  <c r="BK4419" i="1"/>
  <c r="BK4418" i="1"/>
  <c r="BK4417" i="1"/>
  <c r="BK4416" i="1"/>
  <c r="BK4415" i="1"/>
  <c r="BK4414" i="1"/>
  <c r="BK4413" i="1"/>
  <c r="BK4412" i="1"/>
  <c r="BK4411" i="1"/>
  <c r="BK4410" i="1"/>
  <c r="BK4409" i="1"/>
  <c r="BK4408" i="1"/>
  <c r="BK4407" i="1"/>
  <c r="BK4406" i="1"/>
  <c r="BK4405" i="1"/>
  <c r="BK4404" i="1"/>
  <c r="BK4403" i="1"/>
  <c r="BK4402" i="1"/>
  <c r="BK4401" i="1"/>
  <c r="BK4400" i="1"/>
  <c r="BK4399" i="1"/>
  <c r="BK4398" i="1"/>
  <c r="BK4397" i="1"/>
  <c r="BK4396" i="1"/>
  <c r="BK4395" i="1"/>
  <c r="BK4394" i="1"/>
  <c r="BK4393" i="1"/>
  <c r="BK4392" i="1"/>
  <c r="BK4391" i="1"/>
  <c r="BK4390" i="1"/>
  <c r="BK4389" i="1"/>
  <c r="BK4388" i="1"/>
  <c r="BK4387" i="1"/>
  <c r="BK4386" i="1"/>
  <c r="BK4385" i="1"/>
  <c r="BK4384" i="1"/>
  <c r="BK4383" i="1"/>
  <c r="BK4382" i="1"/>
  <c r="BK4381" i="1"/>
  <c r="BK4380" i="1"/>
  <c r="BK4379" i="1"/>
  <c r="BK4378" i="1"/>
  <c r="BK4377" i="1"/>
  <c r="BK4376" i="1"/>
  <c r="BK4375" i="1"/>
  <c r="BK4374" i="1"/>
  <c r="BK4373" i="1"/>
  <c r="BK4372" i="1"/>
  <c r="BK4371" i="1"/>
  <c r="BK4370" i="1"/>
  <c r="BK4369" i="1"/>
  <c r="BK4368" i="1"/>
  <c r="BK4367" i="1"/>
  <c r="BK4366" i="1"/>
  <c r="BK4365" i="1"/>
  <c r="BK4364" i="1"/>
  <c r="BK4363" i="1"/>
  <c r="BK4362" i="1"/>
  <c r="BK4361" i="1"/>
  <c r="BK4360" i="1"/>
  <c r="BK4359" i="1"/>
  <c r="BK4358" i="1"/>
  <c r="BK4357" i="1"/>
  <c r="BK4356" i="1"/>
  <c r="BK4355" i="1"/>
  <c r="BK4354" i="1"/>
  <c r="BK4353" i="1"/>
  <c r="BK4352" i="1"/>
  <c r="BK4351" i="1"/>
  <c r="BK4350" i="1"/>
  <c r="BK4349" i="1"/>
  <c r="BK4348" i="1"/>
  <c r="BK4347" i="1"/>
  <c r="BK4346" i="1"/>
  <c r="BK4345" i="1"/>
  <c r="BK4344" i="1"/>
  <c r="BK4343" i="1"/>
  <c r="BK4342" i="1"/>
  <c r="BK4341" i="1"/>
  <c r="BK4340" i="1"/>
  <c r="BK4339" i="1"/>
  <c r="BK4338" i="1"/>
  <c r="BK4337" i="1"/>
  <c r="BK4336" i="1"/>
  <c r="BK4335" i="1"/>
  <c r="BK4334" i="1"/>
  <c r="BK4333" i="1"/>
  <c r="BK4332" i="1"/>
  <c r="BK4331" i="1"/>
  <c r="BK4330" i="1"/>
  <c r="BK4329" i="1"/>
  <c r="BK4328" i="1"/>
  <c r="BK4327" i="1"/>
  <c r="BK4326" i="1"/>
  <c r="BK4325" i="1"/>
  <c r="BK4324" i="1"/>
  <c r="BK4323" i="1"/>
  <c r="BK4322" i="1"/>
  <c r="BK4321" i="1"/>
  <c r="BK4320" i="1"/>
  <c r="BK4319" i="1"/>
  <c r="BK4318" i="1"/>
  <c r="BK4317" i="1"/>
  <c r="BK4316" i="1"/>
  <c r="BK4315" i="1"/>
  <c r="BK4314" i="1"/>
  <c r="BK4313" i="1"/>
  <c r="BK4312" i="1"/>
  <c r="BK4311" i="1"/>
  <c r="BK4310" i="1"/>
  <c r="BK4309" i="1"/>
  <c r="BK4308" i="1"/>
  <c r="BK4307" i="1"/>
  <c r="BK4306" i="1"/>
  <c r="BK4305" i="1"/>
  <c r="BK4304" i="1"/>
  <c r="BK4303" i="1"/>
  <c r="BK4302" i="1"/>
  <c r="BK4301" i="1"/>
  <c r="BK4300" i="1"/>
  <c r="BK4299" i="1"/>
  <c r="BK4298" i="1"/>
  <c r="BK4297" i="1"/>
  <c r="BK4296" i="1"/>
  <c r="BK4295" i="1"/>
  <c r="BK4294" i="1"/>
  <c r="BK4293" i="1"/>
  <c r="BK4292" i="1"/>
  <c r="BK4291" i="1"/>
  <c r="BK4290" i="1"/>
  <c r="BK4289" i="1"/>
  <c r="BK4288" i="1"/>
  <c r="BK4287" i="1"/>
  <c r="BK4286" i="1"/>
  <c r="BK4285" i="1"/>
  <c r="BK4284" i="1"/>
  <c r="BK4283" i="1"/>
  <c r="BK4282" i="1"/>
  <c r="BK4281" i="1"/>
  <c r="BK4280" i="1"/>
  <c r="BK4279" i="1"/>
  <c r="BK4278" i="1"/>
  <c r="BK4277" i="1"/>
  <c r="BK4276" i="1"/>
  <c r="BK4275" i="1"/>
  <c r="BK4274" i="1"/>
  <c r="BK4273" i="1"/>
  <c r="BK4272" i="1"/>
  <c r="BK4271" i="1"/>
  <c r="BK4270" i="1"/>
  <c r="BK4269" i="1"/>
  <c r="BK4268" i="1"/>
  <c r="BK4267" i="1"/>
  <c r="BK4266" i="1"/>
  <c r="BK4265" i="1"/>
  <c r="BK4264" i="1"/>
  <c r="BK4263" i="1"/>
  <c r="BK4262" i="1"/>
  <c r="BK4261" i="1"/>
  <c r="BK4260" i="1"/>
  <c r="BK4259" i="1"/>
  <c r="BK4258" i="1"/>
  <c r="BK4257" i="1"/>
  <c r="BK4256" i="1"/>
  <c r="BK4255" i="1"/>
  <c r="BK4254" i="1"/>
  <c r="BK4253" i="1"/>
  <c r="BK4252" i="1"/>
  <c r="BK4251" i="1"/>
  <c r="BK4250" i="1"/>
  <c r="BK4249" i="1"/>
  <c r="BK4248" i="1"/>
  <c r="BK4247" i="1"/>
  <c r="BK4246" i="1"/>
  <c r="BK4245" i="1"/>
  <c r="BK4244" i="1"/>
  <c r="BK4243" i="1"/>
  <c r="BK4242" i="1"/>
  <c r="BK4241" i="1"/>
  <c r="BK4240" i="1"/>
  <c r="BK4239" i="1"/>
  <c r="BK4238" i="1"/>
  <c r="BK4237" i="1"/>
  <c r="BK4236" i="1"/>
  <c r="BK4235" i="1"/>
  <c r="BK4234" i="1"/>
  <c r="BK4233" i="1"/>
  <c r="BK4232" i="1"/>
  <c r="BK4231" i="1"/>
  <c r="BK4230" i="1"/>
  <c r="BK4229" i="1"/>
  <c r="BK4228" i="1"/>
  <c r="BK4227" i="1"/>
  <c r="BK4226" i="1"/>
  <c r="BK4225" i="1"/>
  <c r="BK4224" i="1"/>
  <c r="BK4223" i="1"/>
  <c r="BK4222" i="1"/>
  <c r="BK4221" i="1"/>
  <c r="BK4220" i="1"/>
  <c r="BK4219" i="1"/>
  <c r="BK4218" i="1"/>
  <c r="BK4217" i="1"/>
  <c r="BK4216" i="1"/>
  <c r="BK4215" i="1"/>
  <c r="BK4214" i="1"/>
  <c r="BK4213" i="1"/>
  <c r="BK4212" i="1"/>
  <c r="BK4211" i="1"/>
  <c r="BK4210" i="1"/>
  <c r="BK4209" i="1"/>
  <c r="BK4208" i="1"/>
  <c r="BK4207" i="1"/>
  <c r="BK4206" i="1"/>
  <c r="BK4205" i="1"/>
  <c r="BK4204" i="1"/>
  <c r="BK4203" i="1"/>
  <c r="BK4202" i="1"/>
  <c r="BK4201" i="1"/>
  <c r="BK4200" i="1"/>
  <c r="BK4199" i="1"/>
  <c r="BK4198" i="1"/>
  <c r="BK4197" i="1"/>
  <c r="BK4196" i="1"/>
  <c r="BK4195" i="1"/>
  <c r="BK4194" i="1"/>
  <c r="BK4193" i="1"/>
  <c r="BK4192" i="1"/>
  <c r="BK4191" i="1"/>
  <c r="BK4190" i="1"/>
  <c r="BK4189" i="1"/>
  <c r="BK4188" i="1"/>
  <c r="BK4187" i="1"/>
  <c r="BK4186" i="1"/>
  <c r="BK4185" i="1"/>
  <c r="BK4184" i="1"/>
  <c r="BK4183" i="1"/>
  <c r="BK4182" i="1"/>
  <c r="BK4181" i="1"/>
  <c r="BK4180" i="1"/>
  <c r="BK4179" i="1"/>
  <c r="BK4178" i="1"/>
  <c r="BK4177" i="1"/>
  <c r="BK4176" i="1"/>
  <c r="BK4175" i="1"/>
  <c r="BK4174" i="1"/>
  <c r="BK4173" i="1"/>
  <c r="BK4172" i="1"/>
  <c r="BK4171" i="1"/>
  <c r="BK4170" i="1"/>
  <c r="BK4169" i="1"/>
  <c r="BK4168" i="1"/>
  <c r="BK4167" i="1"/>
  <c r="BK4166" i="1"/>
  <c r="BK4165" i="1"/>
  <c r="BK4164" i="1"/>
  <c r="BK4163" i="1"/>
  <c r="BK4162" i="1"/>
  <c r="BK4161" i="1"/>
  <c r="BK4160" i="1"/>
  <c r="BK4159" i="1"/>
  <c r="BK4158" i="1"/>
  <c r="BK4157" i="1"/>
  <c r="BK4156" i="1"/>
  <c r="BK4155" i="1"/>
  <c r="BK4154" i="1"/>
  <c r="BK4153" i="1"/>
  <c r="BK4152" i="1"/>
  <c r="BK4151" i="1"/>
  <c r="BK4150" i="1"/>
  <c r="BK4149" i="1"/>
  <c r="BK4148" i="1"/>
  <c r="BK4147" i="1"/>
  <c r="BK4146" i="1"/>
  <c r="BK4145" i="1"/>
  <c r="BK4144" i="1"/>
  <c r="BK4143" i="1"/>
  <c r="BK4142" i="1"/>
  <c r="BK4141" i="1"/>
  <c r="BK4140" i="1"/>
  <c r="BK4139" i="1"/>
  <c r="BK4138" i="1"/>
  <c r="BK4137" i="1"/>
  <c r="BK4136" i="1"/>
  <c r="BK4135" i="1"/>
  <c r="BK4134" i="1"/>
  <c r="BK4133" i="1"/>
  <c r="BK4132" i="1"/>
  <c r="BK4131" i="1"/>
  <c r="BK4130" i="1"/>
  <c r="BK4129" i="1"/>
  <c r="BK4128" i="1"/>
  <c r="BK4127" i="1"/>
  <c r="BK4126" i="1"/>
  <c r="BK4125" i="1"/>
  <c r="BK4124" i="1"/>
  <c r="BK4123" i="1"/>
  <c r="BK4122" i="1"/>
  <c r="BK4121" i="1"/>
  <c r="BK4120" i="1"/>
  <c r="BK4119" i="1"/>
  <c r="BK4118" i="1"/>
  <c r="BK4117" i="1"/>
  <c r="BK4116" i="1"/>
  <c r="BK4115" i="1"/>
  <c r="BK4114" i="1"/>
  <c r="BK4113" i="1"/>
  <c r="BK4112" i="1"/>
  <c r="BK4111" i="1"/>
  <c r="BK4110" i="1"/>
  <c r="BK4109" i="1"/>
  <c r="BK4108" i="1"/>
  <c r="BK4107" i="1"/>
  <c r="BK4106" i="1"/>
  <c r="BK4105" i="1"/>
  <c r="BK4104" i="1"/>
  <c r="BK4103" i="1"/>
  <c r="BK4102" i="1"/>
  <c r="BK4101" i="1"/>
  <c r="BK4100" i="1"/>
  <c r="BK4099" i="1"/>
  <c r="BK4098" i="1"/>
  <c r="BK4097" i="1"/>
  <c r="BK4096" i="1"/>
  <c r="BK4095" i="1"/>
  <c r="BK4094" i="1"/>
  <c r="BK4093" i="1"/>
  <c r="BK4092" i="1"/>
  <c r="BK4091" i="1"/>
  <c r="BK4090" i="1"/>
  <c r="BK4089" i="1"/>
  <c r="BK4088" i="1"/>
  <c r="BK4087" i="1"/>
  <c r="BK4086" i="1"/>
  <c r="BK4085" i="1"/>
  <c r="BK4084" i="1"/>
  <c r="BK4083" i="1"/>
  <c r="BK4082" i="1"/>
  <c r="BK4081" i="1"/>
  <c r="BK4080" i="1"/>
  <c r="BK4079" i="1"/>
  <c r="BK4078" i="1"/>
  <c r="BK4077" i="1"/>
  <c r="BK4076" i="1"/>
  <c r="BK4075" i="1"/>
  <c r="BK4074" i="1"/>
  <c r="BK4073" i="1"/>
  <c r="BK4072" i="1"/>
  <c r="BK4071" i="1"/>
  <c r="BK4070" i="1"/>
  <c r="BK4069" i="1"/>
  <c r="BK4068" i="1"/>
  <c r="BK4067" i="1"/>
  <c r="BK4066" i="1"/>
  <c r="BK4065" i="1"/>
  <c r="BK4064" i="1"/>
  <c r="BK4063" i="1"/>
  <c r="BK4062" i="1"/>
  <c r="BK4061" i="1"/>
  <c r="BK4060" i="1"/>
  <c r="BK4059" i="1"/>
  <c r="BK4058" i="1"/>
  <c r="BK4057" i="1"/>
  <c r="BK4056" i="1"/>
  <c r="BK4055" i="1"/>
  <c r="BK4054" i="1"/>
  <c r="BK4053" i="1"/>
  <c r="BK4052" i="1"/>
  <c r="BK4051" i="1"/>
  <c r="BK4050" i="1"/>
  <c r="BK4049" i="1"/>
  <c r="BK4048" i="1"/>
  <c r="BK4047" i="1"/>
  <c r="BK4046" i="1"/>
  <c r="BK4045" i="1"/>
  <c r="BK4044" i="1"/>
  <c r="BK4043" i="1"/>
  <c r="BK4042" i="1"/>
  <c r="BK4041" i="1"/>
  <c r="BK4040" i="1"/>
  <c r="BK4039" i="1"/>
  <c r="BK4038" i="1"/>
  <c r="BK4037" i="1"/>
  <c r="BK4036" i="1"/>
  <c r="BK4035" i="1"/>
  <c r="BK4034" i="1"/>
  <c r="BK4033" i="1"/>
  <c r="BK4032" i="1"/>
  <c r="BK4031" i="1"/>
  <c r="BK4030" i="1"/>
  <c r="BK4029" i="1"/>
  <c r="BK4028" i="1"/>
  <c r="BK4027" i="1"/>
  <c r="BK4026" i="1"/>
  <c r="BK4025" i="1"/>
  <c r="BK4024" i="1"/>
  <c r="BK4023" i="1"/>
  <c r="BK4022" i="1"/>
  <c r="BK4021" i="1"/>
  <c r="BK4020" i="1"/>
  <c r="BK4019" i="1"/>
  <c r="BK4018" i="1"/>
  <c r="BK4017" i="1"/>
  <c r="BK4016" i="1"/>
  <c r="BK4015" i="1"/>
  <c r="BK4014" i="1"/>
  <c r="BK4013" i="1"/>
  <c r="BK4012" i="1"/>
  <c r="BK4011" i="1"/>
  <c r="BK4010" i="1"/>
  <c r="BK4009" i="1"/>
  <c r="BK4008" i="1"/>
  <c r="BK4007" i="1"/>
  <c r="BK4006" i="1"/>
  <c r="BK4005" i="1"/>
  <c r="BK4004" i="1"/>
  <c r="BK4003" i="1"/>
  <c r="BK4002" i="1"/>
  <c r="BK4001" i="1"/>
  <c r="BK4000" i="1"/>
  <c r="BK3999" i="1"/>
  <c r="BK3998" i="1"/>
  <c r="BK3997" i="1"/>
  <c r="BK3996" i="1"/>
  <c r="BK3995" i="1"/>
  <c r="BK3994" i="1"/>
  <c r="BK3993" i="1"/>
  <c r="BK3992" i="1"/>
  <c r="BK3991" i="1"/>
  <c r="BK3990" i="1"/>
  <c r="BK3989" i="1"/>
  <c r="BK3988" i="1"/>
  <c r="BK3987" i="1"/>
  <c r="BK3986" i="1"/>
  <c r="BK3985" i="1"/>
  <c r="BK3984" i="1"/>
  <c r="BK3983" i="1"/>
  <c r="BK3982" i="1"/>
  <c r="BK3981" i="1"/>
  <c r="BK3980" i="1"/>
  <c r="BK3979" i="1"/>
  <c r="BK3978" i="1"/>
  <c r="BK3977" i="1"/>
  <c r="BK3976" i="1"/>
  <c r="BK3975" i="1"/>
  <c r="BK3974" i="1"/>
  <c r="BK3973" i="1"/>
  <c r="BK3972" i="1"/>
  <c r="BK3971" i="1"/>
  <c r="BK3970" i="1"/>
  <c r="BK3969" i="1"/>
  <c r="BK3968" i="1"/>
  <c r="BK3967" i="1"/>
  <c r="BK3966" i="1"/>
  <c r="BK3965" i="1"/>
  <c r="BK3964" i="1"/>
  <c r="BK3963" i="1"/>
  <c r="BK3962" i="1"/>
  <c r="BK3961" i="1"/>
  <c r="BK3960" i="1"/>
  <c r="BK3959" i="1"/>
  <c r="BK3958" i="1"/>
  <c r="BK3957" i="1"/>
  <c r="BK3956" i="1"/>
  <c r="BK3955" i="1"/>
  <c r="BK3954" i="1"/>
  <c r="BK3953" i="1"/>
  <c r="BK3952" i="1"/>
  <c r="BK3951" i="1"/>
  <c r="BK3950" i="1"/>
  <c r="BK3949" i="1"/>
  <c r="BK3948" i="1"/>
  <c r="BK3947" i="1"/>
  <c r="BK3946" i="1"/>
  <c r="BK3945" i="1"/>
  <c r="BK3944" i="1"/>
  <c r="BK3943" i="1"/>
  <c r="BK3942" i="1"/>
  <c r="BK3941" i="1"/>
  <c r="BK3940" i="1"/>
  <c r="BK3939" i="1"/>
  <c r="BK3938" i="1"/>
  <c r="BK3937" i="1"/>
  <c r="BK3936" i="1"/>
  <c r="BK3935" i="1"/>
  <c r="BK3934" i="1"/>
  <c r="BK3933" i="1"/>
  <c r="BK3932" i="1"/>
  <c r="BK3931" i="1"/>
  <c r="BK3930" i="1"/>
  <c r="BK3929" i="1"/>
  <c r="BK3928" i="1"/>
  <c r="BK3927" i="1"/>
  <c r="BK3926" i="1"/>
  <c r="BK3925" i="1"/>
  <c r="BK3924" i="1"/>
  <c r="BK3923" i="1"/>
  <c r="BK3922" i="1"/>
  <c r="BK3921" i="1"/>
  <c r="BK3920" i="1"/>
  <c r="BK3919" i="1"/>
  <c r="BK3918" i="1"/>
  <c r="BK3917" i="1"/>
  <c r="BK3916" i="1"/>
  <c r="BK3915" i="1"/>
  <c r="BK3914" i="1"/>
  <c r="BK3913" i="1"/>
  <c r="BK3912" i="1"/>
  <c r="BK3911" i="1"/>
  <c r="BK3910" i="1"/>
  <c r="BK3909" i="1"/>
  <c r="BK3908" i="1"/>
  <c r="BK3907" i="1"/>
  <c r="BK3906" i="1"/>
  <c r="BK3905" i="1"/>
  <c r="BK3904" i="1"/>
  <c r="BK3903" i="1"/>
  <c r="BK3902" i="1"/>
  <c r="BK3901" i="1"/>
  <c r="BK3900" i="1"/>
  <c r="BK3899" i="1"/>
  <c r="BK3898" i="1"/>
  <c r="BK3897" i="1"/>
  <c r="BK3896" i="1"/>
  <c r="BK3895" i="1"/>
  <c r="BK3894" i="1"/>
  <c r="BK3893" i="1"/>
  <c r="BK3892" i="1"/>
  <c r="BK3891" i="1"/>
  <c r="BK3890" i="1"/>
  <c r="BK3889" i="1"/>
  <c r="BK3888" i="1"/>
  <c r="BK3887" i="1"/>
  <c r="BK3886" i="1"/>
  <c r="BK3885" i="1"/>
  <c r="BK3884" i="1"/>
  <c r="BK3883" i="1"/>
  <c r="BK3882" i="1"/>
  <c r="BK3881" i="1"/>
  <c r="BK3880" i="1"/>
  <c r="BK3879" i="1"/>
  <c r="BK3878" i="1"/>
  <c r="BK3877" i="1"/>
  <c r="BK3876" i="1"/>
  <c r="BK3875" i="1"/>
  <c r="BK3874" i="1"/>
  <c r="BK3873" i="1"/>
  <c r="BK3872" i="1"/>
  <c r="BK3871" i="1"/>
  <c r="BK3870" i="1"/>
  <c r="BK3869" i="1"/>
  <c r="BK3868" i="1"/>
  <c r="BK3867" i="1"/>
  <c r="BK3866" i="1"/>
  <c r="BK3865" i="1"/>
  <c r="BK3864" i="1"/>
  <c r="BK3863" i="1"/>
  <c r="BK3862" i="1"/>
  <c r="BK3861" i="1"/>
  <c r="BK3860" i="1"/>
  <c r="BK3859" i="1"/>
  <c r="BK3858" i="1"/>
  <c r="BK3857" i="1"/>
  <c r="BK3856" i="1"/>
  <c r="BK3855" i="1"/>
  <c r="BK3854" i="1"/>
  <c r="BK3853" i="1"/>
  <c r="BK3852" i="1"/>
  <c r="BK3851" i="1"/>
  <c r="BK3850" i="1"/>
  <c r="BK3849" i="1"/>
  <c r="BK3848" i="1"/>
  <c r="BK3847" i="1"/>
  <c r="BK3846" i="1"/>
  <c r="BK3845" i="1"/>
  <c r="BK3844" i="1"/>
  <c r="BK3843" i="1"/>
  <c r="BK3842" i="1"/>
  <c r="BK3841" i="1"/>
  <c r="BK3840" i="1"/>
  <c r="BK3839" i="1"/>
  <c r="BK3838" i="1"/>
  <c r="BK3837" i="1"/>
  <c r="BK3836" i="1"/>
  <c r="BK3835" i="1"/>
  <c r="BK3834" i="1"/>
  <c r="BK3833" i="1"/>
  <c r="BK3832" i="1"/>
  <c r="BK3831" i="1"/>
  <c r="BK3830" i="1"/>
  <c r="BK3829" i="1"/>
  <c r="BK3828" i="1"/>
  <c r="BK3827" i="1"/>
  <c r="BK3826" i="1"/>
  <c r="BK3825" i="1"/>
  <c r="BK3824" i="1"/>
  <c r="BK3823" i="1"/>
  <c r="BK3822" i="1"/>
  <c r="BK3821" i="1"/>
  <c r="BK3820" i="1"/>
  <c r="BK3819" i="1"/>
  <c r="BK3818" i="1"/>
  <c r="BK3817" i="1"/>
  <c r="BK3816" i="1"/>
  <c r="BK3815" i="1"/>
  <c r="BK3814" i="1"/>
  <c r="BK3813" i="1"/>
  <c r="BK3812" i="1"/>
  <c r="BK3811" i="1"/>
  <c r="BK3810" i="1"/>
  <c r="BK3809" i="1"/>
  <c r="BK3808" i="1"/>
  <c r="BK3807" i="1"/>
  <c r="BK3806" i="1"/>
  <c r="BK3805" i="1"/>
  <c r="BK3804" i="1"/>
  <c r="BK3803" i="1"/>
  <c r="BK3802" i="1"/>
  <c r="BK3801" i="1"/>
  <c r="BK3800" i="1"/>
  <c r="BK3799" i="1"/>
  <c r="BK3798" i="1"/>
  <c r="BK3797" i="1"/>
  <c r="BK3796" i="1"/>
  <c r="BK3795" i="1"/>
  <c r="BK3794" i="1"/>
  <c r="BK3793" i="1"/>
  <c r="BK3792" i="1"/>
  <c r="BK3791" i="1"/>
  <c r="BK3790" i="1"/>
  <c r="BK3789" i="1"/>
  <c r="BK3788" i="1"/>
  <c r="BK3787" i="1"/>
  <c r="BK3786" i="1"/>
  <c r="BK3785" i="1"/>
  <c r="BK3784" i="1"/>
  <c r="BK3783" i="1"/>
  <c r="BK3782" i="1"/>
  <c r="BK3781" i="1"/>
  <c r="BK3780" i="1"/>
  <c r="BK3779" i="1"/>
  <c r="BK3778" i="1"/>
  <c r="BK3777" i="1"/>
  <c r="BK3776" i="1"/>
  <c r="BK3775" i="1"/>
  <c r="BK3774" i="1"/>
  <c r="BK3773" i="1"/>
  <c r="BK3772" i="1"/>
  <c r="BK3771" i="1"/>
  <c r="BK3770" i="1"/>
  <c r="BK3769" i="1"/>
  <c r="BK3768" i="1"/>
  <c r="BK3767" i="1"/>
  <c r="BK3766" i="1"/>
  <c r="BK3765" i="1"/>
  <c r="BK3764" i="1"/>
  <c r="BK3763" i="1"/>
  <c r="BK3762" i="1"/>
  <c r="BK3761" i="1"/>
  <c r="BK3760" i="1"/>
  <c r="BK3759" i="1"/>
  <c r="BK3758" i="1"/>
  <c r="BK3757" i="1"/>
  <c r="BK3756" i="1"/>
  <c r="BK3755" i="1"/>
  <c r="BK3754" i="1"/>
  <c r="BK3753" i="1"/>
  <c r="BK3752" i="1"/>
  <c r="BK3751" i="1"/>
  <c r="BK3750" i="1"/>
  <c r="BK3749" i="1"/>
  <c r="BK3748" i="1"/>
  <c r="BK3747" i="1"/>
  <c r="BK3746" i="1"/>
  <c r="BK3745" i="1"/>
  <c r="BK3744" i="1"/>
  <c r="BK3743" i="1"/>
  <c r="BK3742" i="1"/>
  <c r="BK3741" i="1"/>
  <c r="BK3740" i="1"/>
  <c r="BK3739" i="1"/>
  <c r="BK3738" i="1"/>
  <c r="BK3737" i="1"/>
  <c r="BK3736" i="1"/>
  <c r="BK3735" i="1"/>
  <c r="BK3734" i="1"/>
  <c r="BK3733" i="1"/>
  <c r="BK3732" i="1"/>
  <c r="BK3731" i="1"/>
  <c r="BK3730" i="1"/>
  <c r="BK3729" i="1"/>
  <c r="BK3728" i="1"/>
  <c r="BK3727" i="1"/>
  <c r="BK3726" i="1"/>
  <c r="BK3725" i="1"/>
  <c r="BK3724" i="1"/>
  <c r="BK3723" i="1"/>
  <c r="BK3722" i="1"/>
  <c r="BK3721" i="1"/>
  <c r="BK3720" i="1"/>
  <c r="BK3719" i="1"/>
  <c r="BK3718" i="1"/>
  <c r="BK3717" i="1"/>
  <c r="BK3716" i="1"/>
  <c r="BK3715" i="1"/>
  <c r="BK3714" i="1"/>
  <c r="BK3713" i="1"/>
  <c r="BK3712" i="1"/>
  <c r="BK3711" i="1"/>
  <c r="BK3710" i="1"/>
  <c r="BK3709" i="1"/>
  <c r="BK3708" i="1"/>
  <c r="BK3707" i="1"/>
  <c r="BK3706" i="1"/>
  <c r="BK3705" i="1"/>
  <c r="BK3704" i="1"/>
  <c r="BK3703" i="1"/>
  <c r="BK3702" i="1"/>
  <c r="BK3701" i="1"/>
  <c r="BK3700" i="1"/>
  <c r="BK3699" i="1"/>
  <c r="BK3698" i="1"/>
  <c r="BK3697" i="1"/>
  <c r="BK3696" i="1"/>
  <c r="BK3695" i="1"/>
  <c r="BK3694" i="1"/>
  <c r="BK3693" i="1"/>
  <c r="BK3692" i="1"/>
  <c r="BK3691" i="1"/>
  <c r="BK3690" i="1"/>
  <c r="BK3689" i="1"/>
  <c r="BK3688" i="1"/>
  <c r="BK3687" i="1"/>
  <c r="BK3686" i="1"/>
  <c r="BK3685" i="1"/>
  <c r="BK3684" i="1"/>
  <c r="BK3683" i="1"/>
  <c r="BK3682" i="1"/>
  <c r="BK3681" i="1"/>
  <c r="BK3680" i="1"/>
  <c r="BK3679" i="1"/>
  <c r="BK3678" i="1"/>
  <c r="BK3677" i="1"/>
  <c r="BK3676" i="1"/>
  <c r="BK3675" i="1"/>
  <c r="BK3674" i="1"/>
  <c r="BK3673" i="1"/>
  <c r="BK3672" i="1"/>
  <c r="BK3671" i="1"/>
  <c r="BK3670" i="1"/>
  <c r="BK3669" i="1"/>
  <c r="BK3668" i="1"/>
  <c r="BK3667" i="1"/>
  <c r="BK3666" i="1"/>
  <c r="BK3665" i="1"/>
  <c r="BK3664" i="1"/>
  <c r="BK3663" i="1"/>
  <c r="BK3662" i="1"/>
  <c r="BK3661" i="1"/>
  <c r="BK3660" i="1"/>
  <c r="BK3659" i="1"/>
  <c r="BK3658" i="1"/>
  <c r="BK3657" i="1"/>
  <c r="BK3656" i="1"/>
  <c r="BK3655" i="1"/>
  <c r="BK3654" i="1"/>
  <c r="BK3653" i="1"/>
  <c r="BK3652" i="1"/>
  <c r="BK3651" i="1"/>
  <c r="BK3650" i="1"/>
  <c r="BK3649" i="1"/>
  <c r="BK3648" i="1"/>
  <c r="BK3647" i="1"/>
  <c r="BK3646" i="1"/>
  <c r="BK3645" i="1"/>
  <c r="BK3644" i="1"/>
  <c r="BK3643" i="1"/>
  <c r="BK3642" i="1"/>
  <c r="BK3641" i="1"/>
  <c r="BK3640" i="1"/>
  <c r="BK3639" i="1"/>
  <c r="BK3638" i="1"/>
  <c r="BK3637" i="1"/>
  <c r="BK3636" i="1"/>
  <c r="BK3635" i="1"/>
  <c r="BK3634" i="1"/>
  <c r="BK3633" i="1"/>
  <c r="BK3632" i="1"/>
  <c r="BK3631" i="1"/>
  <c r="BK3630" i="1"/>
  <c r="BK3629" i="1"/>
  <c r="BK3628" i="1"/>
  <c r="BK3627" i="1"/>
  <c r="BK3626" i="1"/>
  <c r="BK3625" i="1"/>
  <c r="BK3624" i="1"/>
  <c r="BK3623" i="1"/>
  <c r="BK3622" i="1"/>
  <c r="BK3621" i="1"/>
  <c r="BK3620" i="1"/>
  <c r="BK3619" i="1"/>
  <c r="BK3618" i="1"/>
  <c r="BK3617" i="1"/>
  <c r="BK3616" i="1"/>
  <c r="BK3615" i="1"/>
  <c r="BK3614" i="1"/>
  <c r="BK3613" i="1"/>
  <c r="BK3612" i="1"/>
  <c r="BK3611" i="1"/>
  <c r="BK3610" i="1"/>
  <c r="BK3609" i="1"/>
  <c r="BK3608" i="1"/>
  <c r="BK3607" i="1"/>
  <c r="BK3606" i="1"/>
  <c r="BK3605" i="1"/>
  <c r="BK3604" i="1"/>
  <c r="BK3603" i="1"/>
  <c r="BK3602" i="1"/>
  <c r="BK3601" i="1"/>
  <c r="BK3600" i="1"/>
  <c r="BK3599" i="1"/>
  <c r="BK3598" i="1"/>
  <c r="BK3597" i="1"/>
  <c r="BK3596" i="1"/>
  <c r="BK3595" i="1"/>
  <c r="BK3594" i="1"/>
  <c r="BK3593" i="1"/>
  <c r="BK3592" i="1"/>
  <c r="BK3591" i="1"/>
  <c r="BK3590" i="1"/>
  <c r="BK3589" i="1"/>
  <c r="BK3588" i="1"/>
  <c r="BK3587" i="1"/>
  <c r="BK3586" i="1"/>
  <c r="BK3585" i="1"/>
  <c r="BK3584" i="1"/>
  <c r="BK3583" i="1"/>
  <c r="BK3582" i="1"/>
  <c r="BK3581" i="1"/>
  <c r="BK3580" i="1"/>
  <c r="BK3579" i="1"/>
  <c r="BK3578" i="1"/>
  <c r="BK3577" i="1"/>
  <c r="BK3576" i="1"/>
  <c r="BK3575" i="1"/>
  <c r="BK3574" i="1"/>
  <c r="BK3573" i="1"/>
  <c r="BK3572" i="1"/>
  <c r="BK3571" i="1"/>
  <c r="BK3570" i="1"/>
  <c r="BK3569" i="1"/>
  <c r="BK3568" i="1"/>
  <c r="BK3567" i="1"/>
  <c r="BK3566" i="1"/>
  <c r="BK3565" i="1"/>
  <c r="BK3564" i="1"/>
  <c r="BK3563" i="1"/>
  <c r="BK3562" i="1"/>
  <c r="BK3561" i="1"/>
  <c r="BK3560" i="1"/>
  <c r="BK3559" i="1"/>
  <c r="BK3558" i="1"/>
  <c r="BK3557" i="1"/>
  <c r="BK3556" i="1"/>
  <c r="BK3555" i="1"/>
  <c r="BK3554" i="1"/>
  <c r="BK3553" i="1"/>
  <c r="BK3552" i="1"/>
  <c r="BK3551" i="1"/>
  <c r="BK3550" i="1"/>
  <c r="BK3549" i="1"/>
  <c r="BK3548" i="1"/>
  <c r="BK3547" i="1"/>
  <c r="BK3546" i="1"/>
  <c r="BK3545" i="1"/>
  <c r="BK3544" i="1"/>
  <c r="BK3543" i="1"/>
  <c r="BK3542" i="1"/>
  <c r="BK3541" i="1"/>
  <c r="BK3540" i="1"/>
  <c r="BK3539" i="1"/>
  <c r="BK3538" i="1"/>
  <c r="BK3537" i="1"/>
  <c r="BK3536" i="1"/>
  <c r="BK3535" i="1"/>
  <c r="BK3534" i="1"/>
  <c r="BK3533" i="1"/>
  <c r="BK3532" i="1"/>
  <c r="BK3531" i="1"/>
  <c r="BK3530" i="1"/>
  <c r="BK3529" i="1"/>
  <c r="BK3528" i="1"/>
  <c r="BK3527" i="1"/>
  <c r="BK3526" i="1"/>
  <c r="BK3525" i="1"/>
  <c r="BK3524" i="1"/>
  <c r="BK3523" i="1"/>
  <c r="BK3522" i="1"/>
  <c r="BK3521" i="1"/>
  <c r="BK3520" i="1"/>
  <c r="BK3519" i="1"/>
  <c r="BK3518" i="1"/>
  <c r="BK3517" i="1"/>
  <c r="BK3516" i="1"/>
  <c r="BK3515" i="1"/>
  <c r="BK3514" i="1"/>
  <c r="BK3513" i="1"/>
  <c r="BK3512" i="1"/>
  <c r="BK3511" i="1"/>
  <c r="BK3510" i="1"/>
  <c r="BK3509" i="1"/>
  <c r="BK3508" i="1"/>
  <c r="BK3507" i="1"/>
  <c r="BK3506" i="1"/>
  <c r="BK3505" i="1"/>
  <c r="BK3504" i="1"/>
  <c r="BK3503" i="1"/>
  <c r="BK3502" i="1"/>
  <c r="BK3501" i="1"/>
  <c r="BK3500" i="1"/>
  <c r="BK3499" i="1"/>
  <c r="BK3498" i="1"/>
  <c r="BK3497" i="1"/>
  <c r="BK3496" i="1"/>
  <c r="BK3495" i="1"/>
  <c r="BK3494" i="1"/>
  <c r="BK3493" i="1"/>
  <c r="BK3492" i="1"/>
  <c r="BK3491" i="1"/>
  <c r="BK3490" i="1"/>
  <c r="BK3489" i="1"/>
  <c r="BK3488" i="1"/>
  <c r="BK3487" i="1"/>
  <c r="BK3486" i="1"/>
  <c r="BK3485" i="1"/>
  <c r="BK3484" i="1"/>
  <c r="BK3483" i="1"/>
  <c r="BK3482" i="1"/>
  <c r="BK3481" i="1"/>
  <c r="BK3480" i="1"/>
  <c r="BK3479" i="1"/>
  <c r="BK3478" i="1"/>
  <c r="BK3477" i="1"/>
  <c r="BK3476" i="1"/>
  <c r="BK3475" i="1"/>
  <c r="BK3474" i="1"/>
  <c r="BK3473" i="1"/>
  <c r="BK3472" i="1"/>
  <c r="BK3471" i="1"/>
  <c r="BK3470" i="1"/>
  <c r="BK3469" i="1"/>
  <c r="BK3468" i="1"/>
  <c r="BK3467" i="1"/>
  <c r="BK3466" i="1"/>
  <c r="BK3465" i="1"/>
  <c r="BK3464" i="1"/>
  <c r="BK3463" i="1"/>
  <c r="BK3462" i="1"/>
  <c r="BK3461" i="1"/>
  <c r="BK3460" i="1"/>
  <c r="BK3459" i="1"/>
  <c r="BK3458" i="1"/>
  <c r="BK3457" i="1"/>
  <c r="BK3456" i="1"/>
  <c r="BK3455" i="1"/>
  <c r="BK3454" i="1"/>
  <c r="BK3453" i="1"/>
  <c r="BK3452" i="1"/>
  <c r="BK3451" i="1"/>
  <c r="BK3450" i="1"/>
  <c r="BK3449" i="1"/>
  <c r="BK3448" i="1"/>
  <c r="BK3447" i="1"/>
  <c r="BK3446" i="1"/>
  <c r="BK3445" i="1"/>
  <c r="BK3444" i="1"/>
  <c r="BK3443" i="1"/>
  <c r="BK3442" i="1"/>
  <c r="BK3441" i="1"/>
  <c r="BK3440" i="1"/>
  <c r="BK3439" i="1"/>
  <c r="BK3438" i="1"/>
  <c r="BK3437" i="1"/>
  <c r="BK3436" i="1"/>
  <c r="BK3435" i="1"/>
  <c r="BK3434" i="1"/>
  <c r="BK3433" i="1"/>
  <c r="BK3432" i="1"/>
  <c r="BK3431" i="1"/>
  <c r="BK3430" i="1"/>
  <c r="BK3429" i="1"/>
  <c r="BK3428" i="1"/>
  <c r="BK3427" i="1"/>
  <c r="BK3426" i="1"/>
  <c r="BK3425" i="1"/>
  <c r="BK3424" i="1"/>
  <c r="BK3423" i="1"/>
  <c r="BK3422" i="1"/>
  <c r="BK3421" i="1"/>
  <c r="BK3420" i="1"/>
  <c r="BK3419" i="1"/>
  <c r="BK3418" i="1"/>
  <c r="BK3417" i="1"/>
  <c r="BK3416" i="1"/>
  <c r="BK3415" i="1"/>
  <c r="BK3414" i="1"/>
  <c r="BK3413" i="1"/>
  <c r="BK3412" i="1"/>
  <c r="BK3411" i="1"/>
  <c r="BK3410" i="1"/>
  <c r="BK3409" i="1"/>
  <c r="BK3408" i="1"/>
  <c r="BK3407" i="1"/>
  <c r="BK3406" i="1"/>
  <c r="BK3405" i="1"/>
  <c r="BK3404" i="1"/>
  <c r="BK3403" i="1"/>
  <c r="BK3402" i="1"/>
  <c r="BK3401" i="1"/>
  <c r="BK3400" i="1"/>
  <c r="BK3399" i="1"/>
  <c r="BK3398" i="1"/>
  <c r="BK3397" i="1"/>
  <c r="BK3396" i="1"/>
  <c r="BK3395" i="1"/>
  <c r="BK3394" i="1"/>
  <c r="BK3393" i="1"/>
  <c r="BK3392" i="1"/>
  <c r="BK3391" i="1"/>
  <c r="BK3390" i="1"/>
  <c r="BK3389" i="1"/>
  <c r="BK3388" i="1"/>
  <c r="BK3387" i="1"/>
  <c r="BK3386" i="1"/>
  <c r="BK3385" i="1"/>
  <c r="BK3384" i="1"/>
  <c r="BK3383" i="1"/>
  <c r="BK3382" i="1"/>
  <c r="BK3381" i="1"/>
  <c r="BK3380" i="1"/>
  <c r="BK3379" i="1"/>
  <c r="BK3378" i="1"/>
  <c r="BK3377" i="1"/>
  <c r="BK3376" i="1"/>
  <c r="BK3375" i="1"/>
  <c r="BK3374" i="1"/>
  <c r="BK3373" i="1"/>
  <c r="BK3372" i="1"/>
  <c r="BK3371" i="1"/>
  <c r="BK3370" i="1"/>
  <c r="BK3369" i="1"/>
  <c r="BK3368" i="1"/>
  <c r="BK3367" i="1"/>
  <c r="BK3366" i="1"/>
  <c r="BK3365" i="1"/>
  <c r="BK3364" i="1"/>
  <c r="BK3363" i="1"/>
  <c r="BK3362" i="1"/>
  <c r="BK3361" i="1"/>
  <c r="BK3360" i="1"/>
  <c r="BK3359" i="1"/>
  <c r="BK3358" i="1"/>
  <c r="BK3357" i="1"/>
  <c r="BK3356" i="1"/>
  <c r="BK3355" i="1"/>
  <c r="BK3354" i="1"/>
  <c r="BK3353" i="1"/>
  <c r="BK3352" i="1"/>
  <c r="BK3351" i="1"/>
  <c r="BK3350" i="1"/>
  <c r="BK3349" i="1"/>
  <c r="BK3348" i="1"/>
  <c r="BK3347" i="1"/>
  <c r="BK3346" i="1"/>
  <c r="BK3345" i="1"/>
  <c r="BK3344" i="1"/>
  <c r="BK3343" i="1"/>
  <c r="BK3342" i="1"/>
  <c r="BK3341" i="1"/>
  <c r="BK3340" i="1"/>
  <c r="BK3339" i="1"/>
  <c r="BK3338" i="1"/>
  <c r="BK3337" i="1"/>
  <c r="BK3336" i="1"/>
  <c r="BK3335" i="1"/>
  <c r="BK3334" i="1"/>
  <c r="BK3333" i="1"/>
  <c r="BK3332" i="1"/>
  <c r="BK3331" i="1"/>
  <c r="BK3330" i="1"/>
  <c r="BK3329" i="1"/>
  <c r="BK3328" i="1"/>
  <c r="BK3327" i="1"/>
  <c r="BK3326" i="1"/>
  <c r="BK3325" i="1"/>
  <c r="BK3324" i="1"/>
  <c r="BK3323" i="1"/>
  <c r="BK3322" i="1"/>
  <c r="BK3321" i="1"/>
  <c r="BK3320" i="1"/>
  <c r="BK3319" i="1"/>
  <c r="BK3318" i="1"/>
  <c r="BK3317" i="1"/>
  <c r="BK3316" i="1"/>
  <c r="BK3315" i="1"/>
  <c r="BK3314" i="1"/>
  <c r="BK3313" i="1"/>
  <c r="BK3312" i="1"/>
  <c r="BK3311" i="1"/>
  <c r="BK3310" i="1"/>
  <c r="BK3309" i="1"/>
  <c r="BK3308" i="1"/>
  <c r="BK3307" i="1"/>
  <c r="BK3306" i="1"/>
  <c r="BK3305" i="1"/>
  <c r="BK3304" i="1"/>
  <c r="BK3303" i="1"/>
  <c r="BK3302" i="1"/>
  <c r="BK3301" i="1"/>
  <c r="BK3300" i="1"/>
  <c r="BK3299" i="1"/>
  <c r="BK3298" i="1"/>
  <c r="BK3297" i="1"/>
  <c r="BK3296" i="1"/>
  <c r="BK3295" i="1"/>
  <c r="BK3294" i="1"/>
  <c r="BK3293" i="1"/>
  <c r="BK3292" i="1"/>
  <c r="BK3291" i="1"/>
  <c r="BK3290" i="1"/>
  <c r="BK3289" i="1"/>
  <c r="BK3288" i="1"/>
  <c r="BK3287" i="1"/>
  <c r="BK3286" i="1"/>
  <c r="BK3285" i="1"/>
  <c r="BK3284" i="1"/>
  <c r="BK3283" i="1"/>
  <c r="BK3282" i="1"/>
  <c r="BK3281" i="1"/>
  <c r="BK3280" i="1"/>
  <c r="BK3279" i="1"/>
  <c r="BK3278" i="1"/>
  <c r="BK3277" i="1"/>
  <c r="BK3276" i="1"/>
  <c r="BK3275" i="1"/>
  <c r="BK3274" i="1"/>
  <c r="BK3273" i="1"/>
  <c r="BK3272" i="1"/>
  <c r="BK3271" i="1"/>
  <c r="BK3270" i="1"/>
  <c r="BK3269" i="1"/>
  <c r="BK3268" i="1"/>
  <c r="BK3267" i="1"/>
  <c r="BK3266" i="1"/>
  <c r="BK3265" i="1"/>
  <c r="BK3264" i="1"/>
  <c r="BK3263" i="1"/>
  <c r="BK3262" i="1"/>
  <c r="BK3261" i="1"/>
  <c r="BK3260" i="1"/>
  <c r="BK3259" i="1"/>
  <c r="BK3258" i="1"/>
  <c r="BK3257" i="1"/>
  <c r="BK3256" i="1"/>
  <c r="BK3255" i="1"/>
  <c r="BK3254" i="1"/>
  <c r="BK3253" i="1"/>
  <c r="BK3252" i="1"/>
  <c r="BK3251" i="1"/>
  <c r="BK3250" i="1"/>
  <c r="BK3249" i="1"/>
  <c r="BK3248" i="1"/>
  <c r="BK3247" i="1"/>
  <c r="BK3246" i="1"/>
  <c r="BK3245" i="1"/>
  <c r="BK3244" i="1"/>
  <c r="BK3243" i="1"/>
  <c r="BK3242" i="1"/>
  <c r="BK3241" i="1"/>
  <c r="BK3240" i="1"/>
  <c r="BK3239" i="1"/>
  <c r="BK3238" i="1"/>
  <c r="BK3237" i="1"/>
  <c r="BK3236" i="1"/>
  <c r="BK3235" i="1"/>
  <c r="BK3234" i="1"/>
  <c r="BK3233" i="1"/>
  <c r="BK3232" i="1"/>
  <c r="BK3231" i="1"/>
  <c r="BK3230" i="1"/>
  <c r="BK3229" i="1"/>
  <c r="BK3228" i="1"/>
  <c r="BK3227" i="1"/>
  <c r="BK3226" i="1"/>
  <c r="BK3225" i="1"/>
  <c r="BK3224" i="1"/>
  <c r="BK3223" i="1"/>
  <c r="BK3222" i="1"/>
  <c r="BK3221" i="1"/>
  <c r="BK3220" i="1"/>
  <c r="BK3219" i="1"/>
  <c r="BK3218" i="1"/>
  <c r="BK3217" i="1"/>
  <c r="BK3216" i="1"/>
  <c r="BK3215" i="1"/>
  <c r="BK3214" i="1"/>
  <c r="BK3213" i="1"/>
  <c r="BK3212" i="1"/>
  <c r="BK3211" i="1"/>
  <c r="BK3210" i="1"/>
  <c r="BK3209" i="1"/>
  <c r="BK3208" i="1"/>
  <c r="BK3207" i="1"/>
  <c r="BK3206" i="1"/>
  <c r="BK3205" i="1"/>
  <c r="BK3204" i="1"/>
  <c r="BK3203" i="1"/>
  <c r="BK3202" i="1"/>
  <c r="BK3201" i="1"/>
  <c r="BK3200" i="1"/>
  <c r="BK3199" i="1"/>
  <c r="BK3198" i="1"/>
  <c r="BK3197" i="1"/>
  <c r="BK3196" i="1"/>
  <c r="BK3195" i="1"/>
  <c r="BK3194" i="1"/>
  <c r="BK3193" i="1"/>
  <c r="BK3192" i="1"/>
  <c r="BK3191" i="1"/>
  <c r="BK3190" i="1"/>
  <c r="BK3189" i="1"/>
  <c r="BK3188" i="1"/>
  <c r="BK3187" i="1"/>
  <c r="BK3186" i="1"/>
  <c r="BK3185" i="1"/>
  <c r="BK3184" i="1"/>
  <c r="BK3183" i="1"/>
  <c r="BK3182" i="1"/>
  <c r="BK3181" i="1"/>
  <c r="BK3180" i="1"/>
  <c r="BK3179" i="1"/>
  <c r="BK3178" i="1"/>
  <c r="BK3177" i="1"/>
  <c r="BK3176" i="1"/>
  <c r="BK3175" i="1"/>
  <c r="BK3174" i="1"/>
  <c r="BK3173" i="1"/>
  <c r="BK3172" i="1"/>
  <c r="BK3171" i="1"/>
  <c r="BK3170" i="1"/>
  <c r="BK3169" i="1"/>
  <c r="BK3168" i="1"/>
  <c r="BK3167" i="1"/>
  <c r="BK3166" i="1"/>
  <c r="BK3165" i="1"/>
  <c r="BK3164" i="1"/>
  <c r="BK3163" i="1"/>
  <c r="BK3162" i="1"/>
  <c r="BK3161" i="1"/>
  <c r="BK3160" i="1"/>
  <c r="BK3159" i="1"/>
  <c r="BK3158" i="1"/>
  <c r="BK3157" i="1"/>
  <c r="BK3156" i="1"/>
  <c r="BK3155" i="1"/>
  <c r="BK3154" i="1"/>
  <c r="BK3153" i="1"/>
  <c r="BK3152" i="1"/>
  <c r="BK3151" i="1"/>
  <c r="BK3150" i="1"/>
  <c r="BK3149" i="1"/>
  <c r="BK3148" i="1"/>
  <c r="BK3147" i="1"/>
  <c r="BK3146" i="1"/>
  <c r="BK3145" i="1"/>
  <c r="BK3144" i="1"/>
  <c r="BK3143" i="1"/>
  <c r="BK3142" i="1"/>
  <c r="BK3141" i="1"/>
  <c r="BK3140" i="1"/>
  <c r="BK3139" i="1"/>
  <c r="BK3138" i="1"/>
  <c r="BK3137" i="1"/>
  <c r="BK3136" i="1"/>
  <c r="BK3135" i="1"/>
  <c r="BK3134" i="1"/>
  <c r="BK3133" i="1"/>
  <c r="BK3132" i="1"/>
  <c r="BK3131" i="1"/>
  <c r="BK3130" i="1"/>
  <c r="BK3129" i="1"/>
  <c r="BK3128" i="1"/>
  <c r="BK3127" i="1"/>
  <c r="BK3126" i="1"/>
  <c r="BK3125" i="1"/>
  <c r="BK3124" i="1"/>
  <c r="BK3123" i="1"/>
  <c r="BK3122" i="1"/>
  <c r="BK3121" i="1"/>
  <c r="BK3120" i="1"/>
  <c r="BK3119" i="1"/>
  <c r="BK3118" i="1"/>
  <c r="BK3117" i="1"/>
  <c r="BK3116" i="1"/>
  <c r="BK3115" i="1"/>
  <c r="BK3114" i="1"/>
  <c r="BK3113" i="1"/>
  <c r="BK3112" i="1"/>
  <c r="BK3111" i="1"/>
  <c r="BK3110" i="1"/>
  <c r="BK3109" i="1"/>
  <c r="BK3108" i="1"/>
  <c r="BK3107" i="1"/>
  <c r="BK3106" i="1"/>
  <c r="BK3105" i="1"/>
  <c r="BK3104" i="1"/>
  <c r="BK3103" i="1"/>
  <c r="BK3102" i="1"/>
  <c r="BK3101" i="1"/>
  <c r="BK3100" i="1"/>
  <c r="BK3099" i="1"/>
  <c r="BK3098" i="1"/>
  <c r="BK3097" i="1"/>
  <c r="BK3096" i="1"/>
  <c r="BK3095" i="1"/>
  <c r="BK3094" i="1"/>
  <c r="BK3093" i="1"/>
  <c r="BK3092" i="1"/>
  <c r="BK3091" i="1"/>
  <c r="BK3090" i="1"/>
  <c r="BK3089" i="1"/>
  <c r="BK3088" i="1"/>
  <c r="BK3087" i="1"/>
  <c r="BK3086" i="1"/>
  <c r="BK3085" i="1"/>
  <c r="BK3084" i="1"/>
  <c r="BK3083" i="1"/>
  <c r="BK3082" i="1"/>
  <c r="BK3081" i="1"/>
  <c r="BK3080" i="1"/>
  <c r="BK3079" i="1"/>
  <c r="BK3078" i="1"/>
  <c r="BK3077" i="1"/>
  <c r="BK3076" i="1"/>
  <c r="BK3075" i="1"/>
  <c r="BK3074" i="1"/>
  <c r="BK3073" i="1"/>
  <c r="BK3072" i="1"/>
  <c r="BK3071" i="1"/>
  <c r="BK3070" i="1"/>
  <c r="BK3069" i="1"/>
  <c r="BK3068" i="1"/>
  <c r="BK3067" i="1"/>
  <c r="BK3066" i="1"/>
  <c r="BK3065" i="1"/>
  <c r="BK3064" i="1"/>
  <c r="BK3063" i="1"/>
  <c r="BK3062" i="1"/>
  <c r="BK3061" i="1"/>
  <c r="BK3060" i="1"/>
  <c r="BK3059" i="1"/>
  <c r="BK3058" i="1"/>
  <c r="BK3057" i="1"/>
  <c r="BK3056" i="1"/>
  <c r="BK3055" i="1"/>
  <c r="BK3054" i="1"/>
  <c r="BK3053" i="1"/>
  <c r="BK3052" i="1"/>
  <c r="BK3051" i="1"/>
  <c r="BK3050" i="1"/>
  <c r="BK3049" i="1"/>
  <c r="BK3048" i="1"/>
  <c r="BK3047" i="1"/>
  <c r="BK3046" i="1"/>
  <c r="BK3045" i="1"/>
  <c r="BK3044" i="1"/>
  <c r="BK3043" i="1"/>
  <c r="BK3042" i="1"/>
  <c r="BK3041" i="1"/>
  <c r="BK3040" i="1"/>
  <c r="BK3039" i="1"/>
  <c r="BK3038" i="1"/>
  <c r="BK3037" i="1"/>
  <c r="BK3036" i="1"/>
  <c r="BK3035" i="1"/>
  <c r="BK3034" i="1"/>
  <c r="BK3033" i="1"/>
  <c r="BK3032" i="1"/>
  <c r="BK3031" i="1"/>
  <c r="BK3030" i="1"/>
  <c r="BK3029" i="1"/>
  <c r="BK3028" i="1"/>
  <c r="BK3027" i="1"/>
  <c r="BK3026" i="1"/>
  <c r="BK3025" i="1"/>
  <c r="BK3024" i="1"/>
  <c r="BK3023" i="1"/>
  <c r="BK3022" i="1"/>
  <c r="BK3021" i="1"/>
  <c r="BK3020" i="1"/>
  <c r="BK3019" i="1"/>
  <c r="BK3018" i="1"/>
  <c r="BK3017" i="1"/>
  <c r="BK3016" i="1"/>
  <c r="BK3015" i="1"/>
  <c r="BK3014" i="1"/>
  <c r="BK3013" i="1"/>
  <c r="BK3012" i="1"/>
  <c r="BK3011" i="1"/>
  <c r="BK3010" i="1"/>
  <c r="BK3009" i="1"/>
  <c r="BK3008" i="1"/>
  <c r="BK3007" i="1"/>
  <c r="BK3006" i="1"/>
  <c r="BK3005" i="1"/>
  <c r="BK3004" i="1"/>
  <c r="BK3003" i="1"/>
  <c r="BK3002" i="1"/>
  <c r="BK3001" i="1"/>
  <c r="BK3000" i="1"/>
  <c r="BK2999" i="1"/>
  <c r="BK2998" i="1"/>
  <c r="BK2997" i="1"/>
  <c r="BK2996" i="1"/>
  <c r="BK2995" i="1"/>
  <c r="BK2994" i="1"/>
  <c r="BK2993" i="1"/>
  <c r="BK2992" i="1"/>
  <c r="BK2991" i="1"/>
  <c r="BK2990" i="1"/>
  <c r="BK2989" i="1"/>
  <c r="BK2988" i="1"/>
  <c r="BK2987" i="1"/>
  <c r="BK2986" i="1"/>
  <c r="BK2985" i="1"/>
  <c r="BK2984" i="1"/>
  <c r="BK2983" i="1"/>
  <c r="BK2982" i="1"/>
  <c r="BK2981" i="1"/>
  <c r="BK2980" i="1"/>
  <c r="BK2979" i="1"/>
  <c r="BK2978" i="1"/>
  <c r="BK2977" i="1"/>
  <c r="BK2976" i="1"/>
  <c r="BK2975" i="1"/>
  <c r="BK2974" i="1"/>
  <c r="BK2973" i="1"/>
  <c r="BK2972" i="1"/>
  <c r="BK2971" i="1"/>
  <c r="BK2970" i="1"/>
  <c r="BK2969" i="1"/>
  <c r="BK2968" i="1"/>
  <c r="BK2967" i="1"/>
  <c r="BK2966" i="1"/>
  <c r="BK2965" i="1"/>
  <c r="BK2964" i="1"/>
  <c r="BK2963" i="1"/>
  <c r="BK2962" i="1"/>
  <c r="BK2961" i="1"/>
  <c r="BK2960" i="1"/>
  <c r="BK2959" i="1"/>
  <c r="BK2958" i="1"/>
  <c r="BK2957" i="1"/>
  <c r="BK2956" i="1"/>
  <c r="BK2955" i="1"/>
  <c r="BK2954" i="1"/>
  <c r="BK2953" i="1"/>
  <c r="BK2952" i="1"/>
  <c r="BK2951" i="1"/>
  <c r="BK2950" i="1"/>
  <c r="BK2949" i="1"/>
  <c r="BK2948" i="1"/>
  <c r="BK2947" i="1"/>
  <c r="BK2946" i="1"/>
  <c r="BK2945" i="1"/>
  <c r="BK2944" i="1"/>
  <c r="BK2943" i="1"/>
  <c r="BK2942" i="1"/>
  <c r="BK2941" i="1"/>
  <c r="BK2940" i="1"/>
  <c r="BK2939" i="1"/>
  <c r="BK2938" i="1"/>
  <c r="BK2937" i="1"/>
  <c r="BK2936" i="1"/>
  <c r="BK2935" i="1"/>
  <c r="BK2934" i="1"/>
  <c r="BK2933" i="1"/>
  <c r="BK2932" i="1"/>
  <c r="BK2931" i="1"/>
  <c r="BK2930" i="1"/>
  <c r="BK2929" i="1"/>
  <c r="BK2928" i="1"/>
  <c r="BK2927" i="1"/>
  <c r="BK2926" i="1"/>
  <c r="BK2925" i="1"/>
  <c r="BK2924" i="1"/>
  <c r="BK2923" i="1"/>
  <c r="BK2922" i="1"/>
  <c r="BK2921" i="1"/>
  <c r="BK2920" i="1"/>
  <c r="BK2919" i="1"/>
  <c r="BK2918" i="1"/>
  <c r="BK2917" i="1"/>
  <c r="BK2916" i="1"/>
  <c r="BK2915" i="1"/>
  <c r="BK2914" i="1"/>
  <c r="BK2913" i="1"/>
  <c r="BK2912" i="1"/>
  <c r="BK2911" i="1"/>
  <c r="BK2910" i="1"/>
  <c r="BK2909" i="1"/>
  <c r="BK2908" i="1"/>
  <c r="BK2907" i="1"/>
  <c r="BK2906" i="1"/>
  <c r="BK2905" i="1"/>
  <c r="BK2904" i="1"/>
  <c r="BK2903" i="1"/>
  <c r="BK2902" i="1"/>
  <c r="BK2901" i="1"/>
  <c r="BK2900" i="1"/>
  <c r="BK2899" i="1"/>
  <c r="BK2898" i="1"/>
  <c r="BK2897" i="1"/>
  <c r="BK2896" i="1"/>
  <c r="BK2895" i="1"/>
  <c r="BK2894" i="1"/>
  <c r="BK2893" i="1"/>
  <c r="BK2892" i="1"/>
  <c r="BK2891" i="1"/>
  <c r="BK2890" i="1"/>
  <c r="BK2889" i="1"/>
  <c r="BK2888" i="1"/>
  <c r="BK2887" i="1"/>
  <c r="BK2886" i="1"/>
  <c r="BK2885" i="1"/>
  <c r="BK2884" i="1"/>
  <c r="BK2883" i="1"/>
  <c r="BK2882" i="1"/>
  <c r="BK2881" i="1"/>
  <c r="BK2880" i="1"/>
  <c r="BK2879" i="1"/>
  <c r="BK2878" i="1"/>
  <c r="BK2877" i="1"/>
  <c r="BK2876" i="1"/>
  <c r="BK2875" i="1"/>
  <c r="BK2874" i="1"/>
  <c r="BK2873" i="1"/>
  <c r="BK2872" i="1"/>
  <c r="BK2871" i="1"/>
  <c r="BK2870" i="1"/>
  <c r="BK2869" i="1"/>
  <c r="BK2868" i="1"/>
  <c r="BK2867" i="1"/>
  <c r="BK2866" i="1"/>
  <c r="BK2865" i="1"/>
  <c r="BK2864" i="1"/>
  <c r="BK2863" i="1"/>
  <c r="BK2862" i="1"/>
  <c r="BK2861" i="1"/>
  <c r="BK2860" i="1"/>
  <c r="BK2859" i="1"/>
  <c r="BK2858" i="1"/>
  <c r="BK2857" i="1"/>
  <c r="BK2856" i="1"/>
  <c r="BK2855" i="1"/>
  <c r="BK2854" i="1"/>
  <c r="BK2853" i="1"/>
  <c r="BK2852" i="1"/>
  <c r="BK2851" i="1"/>
  <c r="BK2850" i="1"/>
  <c r="BK2849" i="1"/>
  <c r="BK2848" i="1"/>
  <c r="BK2847" i="1"/>
  <c r="BK2846" i="1"/>
  <c r="BK2845" i="1"/>
  <c r="BK2844" i="1"/>
  <c r="BK2843" i="1"/>
  <c r="BK2842" i="1"/>
  <c r="BK2841" i="1"/>
  <c r="BK2840" i="1"/>
  <c r="BK2839" i="1"/>
  <c r="BK2838" i="1"/>
  <c r="BK2837" i="1"/>
  <c r="BK2836" i="1"/>
  <c r="BK2835" i="1"/>
  <c r="BK2834" i="1"/>
  <c r="BK2833" i="1"/>
  <c r="BK2832" i="1"/>
  <c r="BK2831" i="1"/>
  <c r="BK2830" i="1"/>
  <c r="BK2829" i="1"/>
  <c r="BK2828" i="1"/>
  <c r="BK2827" i="1"/>
  <c r="BK2826" i="1"/>
  <c r="BK2825" i="1"/>
  <c r="BK2824" i="1"/>
  <c r="BK2823" i="1"/>
  <c r="BK2822" i="1"/>
  <c r="BK2821" i="1"/>
  <c r="BK2820" i="1"/>
  <c r="BK2819" i="1"/>
  <c r="BK2818" i="1"/>
  <c r="BK2817" i="1"/>
  <c r="BK2816" i="1"/>
  <c r="BK2815" i="1"/>
  <c r="BK2814" i="1"/>
  <c r="BK2813" i="1"/>
  <c r="BK2812" i="1"/>
  <c r="BK2811" i="1"/>
  <c r="BK2810" i="1"/>
  <c r="BK2809" i="1"/>
  <c r="BK2808" i="1"/>
  <c r="BK2807" i="1"/>
  <c r="BK2806" i="1"/>
  <c r="BK2805" i="1"/>
  <c r="BK2804" i="1"/>
  <c r="BK2803" i="1"/>
  <c r="BK2802" i="1"/>
  <c r="BK2801" i="1"/>
  <c r="BK2800" i="1"/>
  <c r="BK2799" i="1"/>
  <c r="BK2798" i="1"/>
  <c r="BK2797" i="1"/>
  <c r="BK2796" i="1"/>
  <c r="BK2795" i="1"/>
  <c r="BK2794" i="1"/>
  <c r="BK2793" i="1"/>
  <c r="BK2792" i="1"/>
  <c r="BK2791" i="1"/>
  <c r="BK2790" i="1"/>
  <c r="BK2789" i="1"/>
  <c r="BK2788" i="1"/>
  <c r="BK2787" i="1"/>
  <c r="BK2786" i="1"/>
  <c r="BK2785" i="1"/>
  <c r="BK2784" i="1"/>
  <c r="BK2783" i="1"/>
  <c r="BK2782" i="1"/>
  <c r="BK2781" i="1"/>
  <c r="BK2780" i="1"/>
  <c r="BK2779" i="1"/>
  <c r="BK2778" i="1"/>
  <c r="BK2777" i="1"/>
  <c r="BK2776" i="1"/>
  <c r="BK2775" i="1"/>
  <c r="BK2774" i="1"/>
  <c r="BK2773" i="1"/>
  <c r="BK2772" i="1"/>
  <c r="BK2771" i="1"/>
  <c r="BK2770" i="1"/>
  <c r="BK2769" i="1"/>
  <c r="BK2768" i="1"/>
  <c r="BK2767" i="1"/>
  <c r="BK2766" i="1"/>
  <c r="BK2765" i="1"/>
  <c r="BK2764" i="1"/>
  <c r="BK2763" i="1"/>
  <c r="BK2762" i="1"/>
  <c r="BK2761" i="1"/>
  <c r="BK2760" i="1"/>
  <c r="BK2759" i="1"/>
  <c r="BK2758" i="1"/>
  <c r="BK2757" i="1"/>
  <c r="BK2756" i="1"/>
  <c r="BK2755" i="1"/>
  <c r="BK2754" i="1"/>
  <c r="BK2753" i="1"/>
  <c r="BK2752" i="1"/>
  <c r="BK2751" i="1"/>
  <c r="BK2750" i="1"/>
  <c r="BK2749" i="1"/>
  <c r="BK2748" i="1"/>
  <c r="BK2747" i="1"/>
  <c r="BK2746" i="1"/>
  <c r="BK2745" i="1"/>
  <c r="BK2744" i="1"/>
  <c r="BK2743" i="1"/>
  <c r="BK2742" i="1"/>
  <c r="BK2741" i="1"/>
  <c r="BK2740" i="1"/>
  <c r="BK2739" i="1"/>
  <c r="BK2738" i="1"/>
  <c r="BK2737" i="1"/>
  <c r="BK2736" i="1"/>
  <c r="BK2735" i="1"/>
  <c r="BK2734" i="1"/>
  <c r="BK2733" i="1"/>
  <c r="BK2732" i="1"/>
  <c r="BK2731" i="1"/>
  <c r="BK2730" i="1"/>
  <c r="BK2729" i="1"/>
  <c r="BK2728" i="1"/>
  <c r="BK2727" i="1"/>
  <c r="BK2726" i="1"/>
  <c r="BK2725" i="1"/>
  <c r="BK2724" i="1"/>
  <c r="BK2723" i="1"/>
  <c r="BK2722" i="1"/>
  <c r="BK2721" i="1"/>
  <c r="BK2720" i="1"/>
  <c r="BK2719" i="1"/>
  <c r="BK2718" i="1"/>
  <c r="BK2717" i="1"/>
  <c r="BK2716" i="1"/>
  <c r="BK2715" i="1"/>
  <c r="BK2714" i="1"/>
  <c r="BK2713" i="1"/>
  <c r="BK2712" i="1"/>
  <c r="BK2711" i="1"/>
  <c r="BK2710" i="1"/>
  <c r="BK2709" i="1"/>
  <c r="BK2708" i="1"/>
  <c r="BK2707" i="1"/>
  <c r="BK2706" i="1"/>
  <c r="BK2705" i="1"/>
  <c r="BK2704" i="1"/>
  <c r="BK2703" i="1"/>
  <c r="BK2702" i="1"/>
  <c r="BK2701" i="1"/>
  <c r="BK2700" i="1"/>
  <c r="BK2699" i="1"/>
  <c r="BK2698" i="1"/>
  <c r="BK2697" i="1"/>
  <c r="BK2696" i="1"/>
  <c r="BK2695" i="1"/>
  <c r="BK2694" i="1"/>
  <c r="BK2693" i="1"/>
  <c r="BK2692" i="1"/>
  <c r="BK2691" i="1"/>
  <c r="BK2690" i="1"/>
  <c r="BK2689" i="1"/>
  <c r="BK2688" i="1"/>
  <c r="BK2687" i="1"/>
  <c r="BK2686" i="1"/>
  <c r="BK2685" i="1"/>
  <c r="BK2684" i="1"/>
  <c r="BK2683" i="1"/>
  <c r="BK2682" i="1"/>
  <c r="BK2681" i="1"/>
  <c r="BK2680" i="1"/>
  <c r="BK2679" i="1"/>
  <c r="BK2678" i="1"/>
  <c r="BK2677" i="1"/>
  <c r="BK2676" i="1"/>
  <c r="BK2675" i="1"/>
  <c r="BK2674" i="1"/>
  <c r="BK2673" i="1"/>
  <c r="BK2672" i="1"/>
  <c r="BK2671" i="1"/>
  <c r="BK2670" i="1"/>
  <c r="BK2669" i="1"/>
  <c r="BK2668" i="1"/>
  <c r="BK2667" i="1"/>
  <c r="BK2666" i="1"/>
  <c r="BK2665" i="1"/>
  <c r="BK2664" i="1"/>
  <c r="BK2663" i="1"/>
  <c r="BK2662" i="1"/>
  <c r="BK2661" i="1"/>
  <c r="BK2660" i="1"/>
  <c r="BK2659" i="1"/>
  <c r="BK2658" i="1"/>
  <c r="BK2657" i="1"/>
  <c r="BK2656" i="1"/>
  <c r="BK2655" i="1"/>
  <c r="BK2654" i="1"/>
  <c r="BK2653" i="1"/>
  <c r="BK2652" i="1"/>
  <c r="BK2651" i="1"/>
  <c r="BK2650" i="1"/>
  <c r="BK2649" i="1"/>
  <c r="BK2648" i="1"/>
  <c r="BK2647" i="1"/>
  <c r="BK2646" i="1"/>
  <c r="BK2645" i="1"/>
  <c r="BK2644" i="1"/>
  <c r="BK2643" i="1"/>
  <c r="BK2642" i="1"/>
  <c r="BK2641" i="1"/>
  <c r="BK2640" i="1"/>
  <c r="BK2639" i="1"/>
  <c r="BK2638" i="1"/>
  <c r="BK2637" i="1"/>
  <c r="BK2636" i="1"/>
  <c r="BK2635" i="1"/>
  <c r="BK2634" i="1"/>
  <c r="BK2633" i="1"/>
  <c r="BK2632" i="1"/>
  <c r="BK2631" i="1"/>
  <c r="BK2630" i="1"/>
  <c r="BK2629" i="1"/>
  <c r="BK2628" i="1"/>
  <c r="BK2627" i="1"/>
  <c r="BK2626" i="1"/>
  <c r="BK2625" i="1"/>
  <c r="BK2624" i="1"/>
  <c r="BK2623" i="1"/>
  <c r="BK2622" i="1"/>
  <c r="BK2621" i="1"/>
  <c r="BK2620" i="1"/>
  <c r="BK2619" i="1"/>
  <c r="BK2618" i="1"/>
  <c r="BK2617" i="1"/>
  <c r="BK2616" i="1"/>
  <c r="BK2615" i="1"/>
  <c r="BK2614" i="1"/>
  <c r="BK2613" i="1"/>
  <c r="BK2612" i="1"/>
  <c r="BK2611" i="1"/>
  <c r="BK2610" i="1"/>
  <c r="BK2609" i="1"/>
  <c r="BK2608" i="1"/>
  <c r="BK2607" i="1"/>
  <c r="BK2606" i="1"/>
  <c r="BK2605" i="1"/>
  <c r="BK2604" i="1"/>
  <c r="BK2603" i="1"/>
  <c r="BK2602" i="1"/>
  <c r="BK2601" i="1"/>
  <c r="BK2600" i="1"/>
  <c r="BK2599" i="1"/>
  <c r="BK2598" i="1"/>
  <c r="BK2597" i="1"/>
  <c r="BK2596" i="1"/>
  <c r="BK2595" i="1"/>
  <c r="BK2594" i="1"/>
  <c r="BK2593" i="1"/>
  <c r="BK2592" i="1"/>
  <c r="BK2591" i="1"/>
  <c r="BK2590" i="1"/>
  <c r="BK2589" i="1"/>
  <c r="BK2588" i="1"/>
  <c r="BK2587" i="1"/>
  <c r="BK2586" i="1"/>
  <c r="BK2585" i="1"/>
  <c r="BK2584" i="1"/>
  <c r="BK2583" i="1"/>
  <c r="BK2582" i="1"/>
  <c r="BK2581" i="1"/>
  <c r="BK2580" i="1"/>
  <c r="BK2579" i="1"/>
  <c r="BK2578" i="1"/>
  <c r="BK2577" i="1"/>
  <c r="BK2576" i="1"/>
  <c r="BK2575" i="1"/>
  <c r="BK2574" i="1"/>
  <c r="BK2573" i="1"/>
  <c r="BK2572" i="1"/>
  <c r="BK2571" i="1"/>
  <c r="BK2570" i="1"/>
  <c r="BK2569" i="1"/>
  <c r="BK2568" i="1"/>
  <c r="BK2567" i="1"/>
  <c r="BK2566" i="1"/>
  <c r="BK2565" i="1"/>
  <c r="BK2564" i="1"/>
  <c r="BK2563" i="1"/>
  <c r="BK2562" i="1"/>
  <c r="BK2561" i="1"/>
  <c r="BK2560" i="1"/>
  <c r="BK2559" i="1"/>
  <c r="BK2558" i="1"/>
  <c r="BK2557" i="1"/>
  <c r="BK2556" i="1"/>
  <c r="BK2555" i="1"/>
  <c r="BK2554" i="1"/>
  <c r="BK2553" i="1"/>
  <c r="BK2552" i="1"/>
  <c r="BK2551" i="1"/>
  <c r="BK2550" i="1"/>
  <c r="BK2549" i="1"/>
  <c r="BK2548" i="1"/>
  <c r="BK2547" i="1"/>
  <c r="BK2546" i="1"/>
  <c r="BK2545" i="1"/>
  <c r="BK2544" i="1"/>
  <c r="BK2543" i="1"/>
  <c r="BK2542" i="1"/>
  <c r="BK2541" i="1"/>
  <c r="BK2540" i="1"/>
  <c r="BK2539" i="1"/>
  <c r="BK2538" i="1"/>
  <c r="BK2537" i="1"/>
  <c r="BK2536" i="1"/>
  <c r="BK2535" i="1"/>
  <c r="BK2534" i="1"/>
  <c r="BK2533" i="1"/>
  <c r="BK2532" i="1"/>
  <c r="BK2531" i="1"/>
  <c r="BK2530" i="1"/>
  <c r="BK2529" i="1"/>
  <c r="BK2528" i="1"/>
  <c r="BK2527" i="1"/>
  <c r="BK2526" i="1"/>
  <c r="BK2525" i="1"/>
  <c r="BK2524" i="1"/>
  <c r="BK2523" i="1"/>
  <c r="BK2522" i="1"/>
  <c r="BK2521" i="1"/>
  <c r="BK2520" i="1"/>
  <c r="BK2519" i="1"/>
  <c r="BK2518" i="1"/>
  <c r="BK2517" i="1"/>
  <c r="BK2516" i="1"/>
  <c r="BK2515" i="1"/>
  <c r="BK2514" i="1"/>
  <c r="BK2513" i="1"/>
  <c r="BK2512" i="1"/>
  <c r="BK2511" i="1"/>
  <c r="BK2510" i="1"/>
  <c r="BK2509" i="1"/>
  <c r="BK2508" i="1"/>
  <c r="BK2507" i="1"/>
  <c r="BK2506" i="1"/>
  <c r="BK2505" i="1"/>
  <c r="BK2504" i="1"/>
  <c r="BK2503" i="1"/>
  <c r="BK2502" i="1"/>
  <c r="BK2501" i="1"/>
  <c r="BK2500" i="1"/>
  <c r="BK2499" i="1"/>
  <c r="BK2498" i="1"/>
  <c r="BK2497" i="1"/>
  <c r="BK2496" i="1"/>
  <c r="BK2495" i="1"/>
  <c r="BK2494" i="1"/>
  <c r="BK2493" i="1"/>
  <c r="BK2492" i="1"/>
  <c r="BK2491" i="1"/>
  <c r="BK2490" i="1"/>
  <c r="BK2489" i="1"/>
  <c r="BK2488" i="1"/>
  <c r="BK2487" i="1"/>
  <c r="BK2486" i="1"/>
  <c r="BK2485" i="1"/>
  <c r="BK2484" i="1"/>
  <c r="BK2483" i="1"/>
  <c r="BK2482" i="1"/>
  <c r="BK2481" i="1"/>
  <c r="BK2480" i="1"/>
  <c r="BK2479" i="1"/>
  <c r="BK2478" i="1"/>
  <c r="BK2477" i="1"/>
  <c r="BK2476" i="1"/>
  <c r="BK2475" i="1"/>
  <c r="BK2474" i="1"/>
  <c r="BK2473" i="1"/>
  <c r="BK2472" i="1"/>
  <c r="BK2471" i="1"/>
  <c r="BK2470" i="1"/>
  <c r="BK2469" i="1"/>
  <c r="BK2468" i="1"/>
  <c r="BK2467" i="1"/>
  <c r="BK2466" i="1"/>
  <c r="BK2465" i="1"/>
  <c r="BK2464" i="1"/>
  <c r="BK2463" i="1"/>
  <c r="BK2462" i="1"/>
  <c r="BK2461" i="1"/>
  <c r="BK2460" i="1"/>
  <c r="BK2459" i="1"/>
  <c r="BK2458" i="1"/>
  <c r="BK2457" i="1"/>
  <c r="BK2456" i="1"/>
  <c r="BK2455" i="1"/>
  <c r="BK2454" i="1"/>
  <c r="BK2453" i="1"/>
  <c r="BK2452" i="1"/>
  <c r="BK2451" i="1"/>
  <c r="BK2450" i="1"/>
  <c r="BK2449" i="1"/>
  <c r="BK2448" i="1"/>
  <c r="BK2447" i="1"/>
  <c r="BK2446" i="1"/>
  <c r="BK2445" i="1"/>
  <c r="BK2444" i="1"/>
  <c r="BK2443" i="1"/>
  <c r="BK2442" i="1"/>
  <c r="BK2441" i="1"/>
  <c r="BK2440" i="1"/>
  <c r="BK2439" i="1"/>
  <c r="BK2438" i="1"/>
  <c r="BK2437" i="1"/>
  <c r="BK2436" i="1"/>
  <c r="BK2435" i="1"/>
  <c r="BK2434" i="1"/>
  <c r="BK2433" i="1"/>
  <c r="BK2432" i="1"/>
  <c r="BK2431" i="1"/>
  <c r="BK2430" i="1"/>
  <c r="BK2429" i="1"/>
  <c r="BK2428" i="1"/>
  <c r="BK2427" i="1"/>
  <c r="BK2426" i="1"/>
  <c r="BK2425" i="1"/>
  <c r="BK2424" i="1"/>
  <c r="BK2423" i="1"/>
  <c r="BK2422" i="1"/>
  <c r="BK2421" i="1"/>
  <c r="BK2420" i="1"/>
  <c r="BK2419" i="1"/>
  <c r="BK2418" i="1"/>
  <c r="BK2417" i="1"/>
  <c r="BK2416" i="1"/>
  <c r="BK2415" i="1"/>
  <c r="BK2414" i="1"/>
  <c r="BK2413" i="1"/>
  <c r="BK2412" i="1"/>
  <c r="BK2411" i="1"/>
  <c r="BK2410" i="1"/>
  <c r="BK2409" i="1"/>
  <c r="BK2408" i="1"/>
  <c r="BK2407" i="1"/>
  <c r="BK2406" i="1"/>
  <c r="BK2405" i="1"/>
  <c r="BK2404" i="1"/>
  <c r="BK2403" i="1"/>
  <c r="BK2402" i="1"/>
  <c r="BK2401" i="1"/>
  <c r="BK2400" i="1"/>
  <c r="BK2399" i="1"/>
  <c r="BK2398" i="1"/>
  <c r="BK2397" i="1"/>
  <c r="BK2396" i="1"/>
  <c r="BK2395" i="1"/>
  <c r="BK2394" i="1"/>
  <c r="BK2393" i="1"/>
  <c r="BK2392" i="1"/>
  <c r="BK2391" i="1"/>
  <c r="BK2390" i="1"/>
  <c r="BK2389" i="1"/>
  <c r="BK2388" i="1"/>
  <c r="BK2387" i="1"/>
  <c r="BK2386" i="1"/>
  <c r="BK2385" i="1"/>
  <c r="BK2384" i="1"/>
  <c r="BK2383" i="1"/>
  <c r="BK2382" i="1"/>
  <c r="BK2381" i="1"/>
  <c r="BK2380" i="1"/>
  <c r="BK2379" i="1"/>
  <c r="BK2378" i="1"/>
  <c r="BK2377" i="1"/>
  <c r="BK2376" i="1"/>
  <c r="BK2375" i="1"/>
  <c r="BK2374" i="1"/>
  <c r="BK2373" i="1"/>
  <c r="BK2372" i="1"/>
  <c r="BK2371" i="1"/>
  <c r="BK2370" i="1"/>
  <c r="BK2369" i="1"/>
  <c r="BK2368" i="1"/>
  <c r="BK2367" i="1"/>
  <c r="BK2366" i="1"/>
  <c r="BK2365" i="1"/>
  <c r="BK2364" i="1"/>
  <c r="BK2363" i="1"/>
  <c r="BK2362" i="1"/>
  <c r="BK2361" i="1"/>
  <c r="BK2360" i="1"/>
  <c r="BK2359" i="1"/>
  <c r="BK2358" i="1"/>
  <c r="BK2357" i="1"/>
  <c r="BK2356" i="1"/>
  <c r="BK2355" i="1"/>
  <c r="BK2354" i="1"/>
  <c r="BK2353" i="1"/>
  <c r="BK2352" i="1"/>
  <c r="BK2351" i="1"/>
  <c r="BK2350" i="1"/>
  <c r="BK2349" i="1"/>
  <c r="BK2348" i="1"/>
  <c r="BK2347" i="1"/>
  <c r="BK2346" i="1"/>
  <c r="BK2345" i="1"/>
  <c r="BK2344" i="1"/>
  <c r="BK2343" i="1"/>
  <c r="BK2342" i="1"/>
  <c r="BK2341" i="1"/>
  <c r="BK2340" i="1"/>
  <c r="BK2339" i="1"/>
  <c r="BK2338" i="1"/>
  <c r="BK2337" i="1"/>
  <c r="BK2336" i="1"/>
  <c r="BK2335" i="1"/>
  <c r="BK2334" i="1"/>
  <c r="BK2333" i="1"/>
  <c r="BK2332" i="1"/>
  <c r="BK2331" i="1"/>
  <c r="BK2330" i="1"/>
  <c r="BK2329" i="1"/>
  <c r="BK2328" i="1"/>
  <c r="BK2327" i="1"/>
  <c r="BK2326" i="1"/>
  <c r="BK2325" i="1"/>
  <c r="BK2324" i="1"/>
  <c r="BK2323" i="1"/>
  <c r="BK2322" i="1"/>
  <c r="BK2321" i="1"/>
  <c r="BK2320" i="1"/>
  <c r="BK2319" i="1"/>
  <c r="BK2318" i="1"/>
  <c r="BK2317" i="1"/>
  <c r="BK2316" i="1"/>
  <c r="BK2315" i="1"/>
  <c r="BK2314" i="1"/>
  <c r="BK2313" i="1"/>
  <c r="BK2312" i="1"/>
  <c r="BK2311" i="1"/>
  <c r="BK2310" i="1"/>
  <c r="BK2309" i="1"/>
  <c r="BK2308" i="1"/>
  <c r="BK2307" i="1"/>
  <c r="BK2306" i="1"/>
  <c r="BK2305" i="1"/>
  <c r="BK2304" i="1"/>
  <c r="BK2303" i="1"/>
  <c r="BK2302" i="1"/>
  <c r="BK2301" i="1"/>
  <c r="BK2300" i="1"/>
  <c r="BK2299" i="1"/>
  <c r="BK2298" i="1"/>
  <c r="BK2297" i="1"/>
  <c r="BK2296" i="1"/>
  <c r="BK2295" i="1"/>
  <c r="BK2294" i="1"/>
  <c r="BK2293" i="1"/>
  <c r="BK2292" i="1"/>
  <c r="BK2291" i="1"/>
  <c r="BK2290" i="1"/>
  <c r="BK2289" i="1"/>
  <c r="BK2288" i="1"/>
  <c r="BK2287" i="1"/>
  <c r="BK2286" i="1"/>
  <c r="BK2285" i="1"/>
  <c r="BK2284" i="1"/>
  <c r="BK2283" i="1"/>
  <c r="BK2282" i="1"/>
  <c r="BK2281" i="1"/>
  <c r="BK2280" i="1"/>
  <c r="BK2279" i="1"/>
  <c r="BK2278" i="1"/>
  <c r="BK2277" i="1"/>
  <c r="BK2276" i="1"/>
  <c r="BK2275" i="1"/>
  <c r="BK2274" i="1"/>
  <c r="BK2273" i="1"/>
  <c r="BK2272" i="1"/>
  <c r="BK2271" i="1"/>
  <c r="BK2270" i="1"/>
  <c r="BK2269" i="1"/>
  <c r="BK2268" i="1"/>
  <c r="BK2267" i="1"/>
  <c r="BK2266" i="1"/>
  <c r="BK2265" i="1"/>
  <c r="BK2264" i="1"/>
  <c r="BK2263" i="1"/>
  <c r="BK2262" i="1"/>
  <c r="BK2261" i="1"/>
  <c r="BK2260" i="1"/>
  <c r="BK2259" i="1"/>
  <c r="BK2258" i="1"/>
  <c r="BK2257" i="1"/>
  <c r="BK2256" i="1"/>
  <c r="BK2255" i="1"/>
  <c r="BK2254" i="1"/>
  <c r="BK2253" i="1"/>
  <c r="BK2252" i="1"/>
  <c r="BK2251" i="1"/>
  <c r="BK2250" i="1"/>
  <c r="BK2249" i="1"/>
  <c r="BK2248" i="1"/>
  <c r="BK2247" i="1"/>
  <c r="BK2246" i="1"/>
  <c r="BK2245" i="1"/>
  <c r="BK2244" i="1"/>
  <c r="BK2243" i="1"/>
  <c r="BK2242" i="1"/>
  <c r="BK2241" i="1"/>
  <c r="BK2240" i="1"/>
  <c r="BK2239" i="1"/>
  <c r="BK2238" i="1"/>
  <c r="BK2237" i="1"/>
  <c r="BK2236" i="1"/>
  <c r="BK2235" i="1"/>
  <c r="BK2234" i="1"/>
  <c r="BK2233" i="1"/>
  <c r="BK2232" i="1"/>
  <c r="BK2231" i="1"/>
  <c r="BK2230" i="1"/>
  <c r="BK2229" i="1"/>
  <c r="BK2228" i="1"/>
  <c r="BK2227" i="1"/>
  <c r="BK2226" i="1"/>
  <c r="BK2225" i="1"/>
  <c r="BK2224" i="1"/>
  <c r="BK2223" i="1"/>
  <c r="BK2222" i="1"/>
  <c r="BK2221" i="1"/>
  <c r="BK2220" i="1"/>
  <c r="BK2219" i="1"/>
  <c r="BK2218" i="1"/>
  <c r="BK2217" i="1"/>
  <c r="BK2216" i="1"/>
  <c r="BK2215" i="1"/>
  <c r="BK2214" i="1"/>
  <c r="BK2213" i="1"/>
  <c r="BK2212" i="1"/>
  <c r="BK2211" i="1"/>
  <c r="BK2210" i="1"/>
  <c r="BK2209" i="1"/>
  <c r="BK2208" i="1"/>
  <c r="BK2207" i="1"/>
  <c r="BK2206" i="1"/>
  <c r="BK2205" i="1"/>
  <c r="BK2204" i="1"/>
  <c r="BK2203" i="1"/>
  <c r="BK2202" i="1"/>
  <c r="BK2201" i="1"/>
  <c r="BK2200" i="1"/>
  <c r="BK2199" i="1"/>
  <c r="BK2198" i="1"/>
  <c r="BK2197" i="1"/>
  <c r="BK2196" i="1"/>
  <c r="BK2195" i="1"/>
  <c r="BK2194" i="1"/>
  <c r="BK2193" i="1"/>
  <c r="BK2192" i="1"/>
  <c r="BK2191" i="1"/>
  <c r="BK2190" i="1"/>
  <c r="BK2189" i="1"/>
  <c r="BK2188" i="1"/>
  <c r="BK2187" i="1"/>
  <c r="BK2186" i="1"/>
  <c r="BK2185" i="1"/>
  <c r="BK2184" i="1"/>
  <c r="BK2183" i="1"/>
  <c r="BK2182" i="1"/>
  <c r="BK2181" i="1"/>
  <c r="BK2180" i="1"/>
  <c r="BK2179" i="1"/>
  <c r="BK2178" i="1"/>
  <c r="BK2177" i="1"/>
  <c r="BK2176" i="1"/>
  <c r="BK2175" i="1"/>
  <c r="BK2174" i="1"/>
  <c r="BK2173" i="1"/>
  <c r="BK2172" i="1"/>
  <c r="BK2171" i="1"/>
  <c r="BK2170" i="1"/>
  <c r="BK2169" i="1"/>
  <c r="BK2168" i="1"/>
  <c r="BK2167" i="1"/>
  <c r="BK2166" i="1"/>
  <c r="BK2165" i="1"/>
  <c r="BK2164" i="1"/>
  <c r="BK2163" i="1"/>
  <c r="BK2162" i="1"/>
  <c r="BK2161" i="1"/>
  <c r="BK2160" i="1"/>
  <c r="BK2159" i="1"/>
  <c r="BK2158" i="1"/>
  <c r="BK2157" i="1"/>
  <c r="BK2156" i="1"/>
  <c r="BK2155" i="1"/>
  <c r="BK2154" i="1"/>
  <c r="BK2153" i="1"/>
  <c r="BK2152" i="1"/>
  <c r="BK2151" i="1"/>
  <c r="BK2150" i="1"/>
  <c r="BK2149" i="1"/>
  <c r="BK2148" i="1"/>
  <c r="BK2147" i="1"/>
  <c r="BK2146" i="1"/>
  <c r="BK2145" i="1"/>
  <c r="BK2144" i="1"/>
  <c r="BK2143" i="1"/>
  <c r="BK2142" i="1"/>
  <c r="BK2141" i="1"/>
  <c r="BK2140" i="1"/>
  <c r="BK2139" i="1"/>
  <c r="BK2138" i="1"/>
  <c r="BK2137" i="1"/>
  <c r="BK2136" i="1"/>
  <c r="BK2135" i="1"/>
  <c r="BK2134" i="1"/>
  <c r="BK2133" i="1"/>
  <c r="BK2132" i="1"/>
  <c r="BK2131" i="1"/>
  <c r="BK2130" i="1"/>
  <c r="BK2129" i="1"/>
  <c r="BK2128" i="1"/>
  <c r="BK2127" i="1"/>
  <c r="BK2126" i="1"/>
  <c r="BK2125" i="1"/>
  <c r="BK2124" i="1"/>
  <c r="BK2123" i="1"/>
  <c r="BK2122" i="1"/>
  <c r="BK2121" i="1"/>
  <c r="BK2120" i="1"/>
  <c r="BK2119" i="1"/>
  <c r="BK2118" i="1"/>
  <c r="BK2117" i="1"/>
  <c r="BK2116" i="1"/>
  <c r="BK2115" i="1"/>
  <c r="BK2114" i="1"/>
  <c r="BK2113" i="1"/>
  <c r="BK2112" i="1"/>
  <c r="BK2111" i="1"/>
  <c r="BK2110" i="1"/>
  <c r="BK2109" i="1"/>
  <c r="BK2108" i="1"/>
  <c r="BK2107" i="1"/>
  <c r="BK2106" i="1"/>
  <c r="BK2105" i="1"/>
  <c r="BK2104" i="1"/>
  <c r="BK2103" i="1"/>
  <c r="BK2102" i="1"/>
  <c r="BK2101" i="1"/>
  <c r="BK2100" i="1"/>
  <c r="BK2099" i="1"/>
  <c r="BK2098" i="1"/>
  <c r="BK2097" i="1"/>
  <c r="BK2096" i="1"/>
  <c r="BK2095" i="1"/>
  <c r="BK2094" i="1"/>
  <c r="BK2093" i="1"/>
  <c r="BK2092" i="1"/>
  <c r="BK2091" i="1"/>
  <c r="BK2090" i="1"/>
  <c r="BK2089" i="1"/>
  <c r="BK2088" i="1"/>
  <c r="BK2087" i="1"/>
  <c r="BK2086" i="1"/>
  <c r="BK2085" i="1"/>
  <c r="BK2084" i="1"/>
  <c r="BK2083" i="1"/>
  <c r="BK2082" i="1"/>
  <c r="BK2081" i="1"/>
  <c r="BK2080" i="1"/>
  <c r="BK2079" i="1"/>
  <c r="BK2078" i="1"/>
  <c r="BK2077" i="1"/>
  <c r="BK2076" i="1"/>
  <c r="BK2075" i="1"/>
  <c r="BK2074" i="1"/>
  <c r="BK2073" i="1"/>
  <c r="BK2072" i="1"/>
  <c r="BK2071" i="1"/>
  <c r="BK2070" i="1"/>
  <c r="BK2069" i="1"/>
  <c r="BK2068" i="1"/>
  <c r="BK2067" i="1"/>
  <c r="BK2066" i="1"/>
  <c r="BK2065" i="1"/>
  <c r="BK2064" i="1"/>
  <c r="BK2063" i="1"/>
  <c r="BK2062" i="1"/>
  <c r="BK2061" i="1"/>
  <c r="BK2060" i="1"/>
  <c r="BK2059" i="1"/>
  <c r="BK2058" i="1"/>
  <c r="BK2057" i="1"/>
  <c r="BK2056" i="1"/>
  <c r="BK2055" i="1"/>
  <c r="BK2054" i="1"/>
  <c r="BK2053" i="1"/>
  <c r="BK2052" i="1"/>
  <c r="BK2051" i="1"/>
  <c r="BK2050" i="1"/>
  <c r="BK2049" i="1"/>
  <c r="BK2048" i="1"/>
  <c r="BK2047" i="1"/>
  <c r="BK2046" i="1"/>
  <c r="BK2045" i="1"/>
  <c r="BK2044" i="1"/>
  <c r="BK2043" i="1"/>
  <c r="BK2042" i="1"/>
  <c r="BK2041" i="1"/>
  <c r="BK2040" i="1"/>
  <c r="BK2039" i="1"/>
  <c r="BK2038" i="1"/>
  <c r="BK2037" i="1"/>
  <c r="BK2036" i="1"/>
  <c r="BK2035" i="1"/>
  <c r="BK2034" i="1"/>
  <c r="BK2033" i="1"/>
  <c r="BK2032" i="1"/>
  <c r="BK2031" i="1"/>
  <c r="BK2030" i="1"/>
  <c r="BK2029" i="1"/>
  <c r="BK2028" i="1"/>
  <c r="BK2027" i="1"/>
  <c r="BK2026" i="1"/>
  <c r="BK2025" i="1"/>
  <c r="BK2024" i="1"/>
  <c r="BK2023" i="1"/>
  <c r="BK2022" i="1"/>
  <c r="BK2021" i="1"/>
  <c r="BK2020" i="1"/>
  <c r="BK2019" i="1"/>
  <c r="BK2018" i="1"/>
  <c r="BK2017" i="1"/>
  <c r="BK2016" i="1"/>
  <c r="BK2015" i="1"/>
  <c r="BK2014" i="1"/>
  <c r="BK2013" i="1"/>
  <c r="BK2012" i="1"/>
  <c r="BK2011" i="1"/>
  <c r="BK2010" i="1"/>
  <c r="BK2009" i="1"/>
  <c r="BK2008" i="1"/>
  <c r="BK2007" i="1"/>
  <c r="BK2006" i="1"/>
  <c r="BK2005" i="1"/>
  <c r="BK2004" i="1"/>
  <c r="BK2003" i="1"/>
  <c r="BK2002" i="1"/>
  <c r="BK2001" i="1"/>
  <c r="BK2000" i="1"/>
  <c r="BK1999" i="1"/>
  <c r="BK1998" i="1"/>
  <c r="BK1997" i="1"/>
  <c r="BK1996" i="1"/>
  <c r="BK1995" i="1"/>
  <c r="BK1994" i="1"/>
  <c r="BK1993" i="1"/>
  <c r="BK1992" i="1"/>
  <c r="BK1991" i="1"/>
  <c r="BK1990" i="1"/>
  <c r="BK1989" i="1"/>
  <c r="BK1988" i="1"/>
  <c r="BK1987" i="1"/>
  <c r="BK1986" i="1"/>
  <c r="BK1985" i="1"/>
  <c r="BK1984" i="1"/>
  <c r="BK1983" i="1"/>
  <c r="BK1982" i="1"/>
  <c r="BK1981" i="1"/>
  <c r="BK1980" i="1"/>
  <c r="BK1979" i="1"/>
  <c r="BK1978" i="1"/>
  <c r="BK1977" i="1"/>
  <c r="BK1976" i="1"/>
  <c r="BK1975" i="1"/>
  <c r="BK1974" i="1"/>
  <c r="BK1973" i="1"/>
  <c r="BK1972" i="1"/>
  <c r="BK1971" i="1"/>
  <c r="BK1970" i="1"/>
  <c r="BK1969" i="1"/>
  <c r="BK1968" i="1"/>
  <c r="BK1967" i="1"/>
  <c r="BK1966" i="1"/>
  <c r="BK1965" i="1"/>
  <c r="BK1964" i="1"/>
  <c r="BK1963" i="1"/>
  <c r="BK1962" i="1"/>
  <c r="BK1961" i="1"/>
  <c r="BK1960" i="1"/>
  <c r="BK1959" i="1"/>
  <c r="BK1958" i="1"/>
  <c r="BK1957" i="1"/>
  <c r="BK1956" i="1"/>
  <c r="BK1955" i="1"/>
  <c r="BK1954" i="1"/>
  <c r="BK1953" i="1"/>
  <c r="BK1952" i="1"/>
  <c r="BK1951" i="1"/>
  <c r="BK1950" i="1"/>
  <c r="BK1949" i="1"/>
  <c r="BK1948" i="1"/>
  <c r="BK1947" i="1"/>
  <c r="BK1946" i="1"/>
  <c r="BK1945" i="1"/>
  <c r="BK1944" i="1"/>
  <c r="BK1943" i="1"/>
  <c r="BK1942" i="1"/>
  <c r="BK1941" i="1"/>
  <c r="BK1940" i="1"/>
  <c r="BK1939" i="1"/>
  <c r="BK1938" i="1"/>
  <c r="BK1937" i="1"/>
  <c r="BK1936" i="1"/>
  <c r="BK1935" i="1"/>
  <c r="BK1934" i="1"/>
  <c r="BK1933" i="1"/>
  <c r="BK1932" i="1"/>
  <c r="BK1931" i="1"/>
  <c r="BK1930" i="1"/>
  <c r="BK1929" i="1"/>
  <c r="BK1928" i="1"/>
  <c r="BK1927" i="1"/>
  <c r="BK1926" i="1"/>
  <c r="BK1925" i="1"/>
  <c r="BK1924" i="1"/>
  <c r="BK1923" i="1"/>
  <c r="BK1922" i="1"/>
  <c r="BK1921" i="1"/>
  <c r="BK1920" i="1"/>
  <c r="BK1919" i="1"/>
  <c r="BK1918" i="1"/>
  <c r="BK1917" i="1"/>
  <c r="BK1916" i="1"/>
  <c r="BK1915" i="1"/>
  <c r="BK1914" i="1"/>
  <c r="BK1913" i="1"/>
  <c r="BK1912" i="1"/>
  <c r="BK1911" i="1"/>
  <c r="BK1910" i="1"/>
  <c r="BK1909" i="1"/>
  <c r="BK1908" i="1"/>
  <c r="BK1907" i="1"/>
  <c r="BK1906" i="1"/>
  <c r="BK1905" i="1"/>
  <c r="BK1904" i="1"/>
  <c r="BK1903" i="1"/>
  <c r="BK1902" i="1"/>
  <c r="BK1901" i="1"/>
  <c r="BK1900" i="1"/>
  <c r="BK1899" i="1"/>
  <c r="BK1898" i="1"/>
  <c r="BK1897" i="1"/>
  <c r="BK1896" i="1"/>
  <c r="BK1895" i="1"/>
  <c r="BK1894" i="1"/>
  <c r="BK1893" i="1"/>
  <c r="BK1892" i="1"/>
  <c r="BK1891" i="1"/>
  <c r="BK1890" i="1"/>
  <c r="BK1889" i="1"/>
  <c r="BK1888" i="1"/>
  <c r="BK1887" i="1"/>
  <c r="BK1886" i="1"/>
  <c r="BK1885" i="1"/>
  <c r="BK1884" i="1"/>
  <c r="BK1883" i="1"/>
  <c r="BK1882" i="1"/>
  <c r="BK1881" i="1"/>
  <c r="BK1880" i="1"/>
  <c r="BK1879" i="1"/>
  <c r="BK1878" i="1"/>
  <c r="BK1877" i="1"/>
  <c r="BK1876" i="1"/>
  <c r="BK1875" i="1"/>
  <c r="BK1874" i="1"/>
  <c r="BK1873" i="1"/>
  <c r="BK1872" i="1"/>
  <c r="BK1871" i="1"/>
  <c r="BK1870" i="1"/>
  <c r="BK1869" i="1"/>
  <c r="BK1868" i="1"/>
  <c r="BK1867" i="1"/>
  <c r="BK1866" i="1"/>
  <c r="BK1865" i="1"/>
  <c r="BK1864" i="1"/>
  <c r="BK1863" i="1"/>
  <c r="BK1862" i="1"/>
  <c r="BK1861" i="1"/>
  <c r="BK1860" i="1"/>
  <c r="BK1859" i="1"/>
  <c r="BK1858" i="1"/>
  <c r="BK1857" i="1"/>
  <c r="BK1856" i="1"/>
  <c r="BK1855" i="1"/>
  <c r="BK1854" i="1"/>
  <c r="BK1853" i="1"/>
  <c r="BK1852" i="1"/>
  <c r="BK1851" i="1"/>
  <c r="BK1850" i="1"/>
  <c r="BK1849" i="1"/>
  <c r="BK1848" i="1"/>
  <c r="BK1847" i="1"/>
  <c r="BK1846" i="1"/>
  <c r="BK1845" i="1"/>
  <c r="BK1844" i="1"/>
  <c r="BK1843" i="1"/>
  <c r="BK1842" i="1"/>
  <c r="BK1841" i="1"/>
  <c r="BK1840" i="1"/>
  <c r="BK1839" i="1"/>
  <c r="BK1838" i="1"/>
  <c r="BK1837" i="1"/>
  <c r="BK1836" i="1"/>
  <c r="BK1835" i="1"/>
  <c r="BK1834" i="1"/>
  <c r="BK1833" i="1"/>
  <c r="BK1832" i="1"/>
  <c r="BK1831" i="1"/>
  <c r="BK1830" i="1"/>
  <c r="BK1829" i="1"/>
  <c r="BK1828" i="1"/>
  <c r="BK1827" i="1"/>
  <c r="BK1826" i="1"/>
  <c r="BK1825" i="1"/>
  <c r="BK1824" i="1"/>
  <c r="BK1823" i="1"/>
  <c r="BK1822" i="1"/>
  <c r="BK1821" i="1"/>
  <c r="BK1820" i="1"/>
  <c r="BK1819" i="1"/>
  <c r="BK1818" i="1"/>
  <c r="BK1817" i="1"/>
  <c r="BK1816" i="1"/>
  <c r="BK1815" i="1"/>
  <c r="BK1814" i="1"/>
  <c r="BK1813" i="1"/>
  <c r="BK1812" i="1"/>
  <c r="BK1811" i="1"/>
  <c r="BK1810" i="1"/>
  <c r="BK1809" i="1"/>
  <c r="BK1808" i="1"/>
  <c r="BK1807" i="1"/>
  <c r="BK1806" i="1"/>
  <c r="BK1805" i="1"/>
  <c r="BK1804" i="1"/>
  <c r="BK1803" i="1"/>
  <c r="BK1802" i="1"/>
  <c r="BK1801" i="1"/>
  <c r="BK1800" i="1"/>
  <c r="BK1799" i="1"/>
  <c r="BK1798" i="1"/>
  <c r="BK1797" i="1"/>
  <c r="BK1796" i="1"/>
  <c r="BK1795" i="1"/>
  <c r="BK1794" i="1"/>
  <c r="BK1793" i="1"/>
  <c r="BK1792" i="1"/>
  <c r="BK1791" i="1"/>
  <c r="BK1790" i="1"/>
  <c r="BK1789" i="1"/>
  <c r="BK1788" i="1"/>
  <c r="BK1787" i="1"/>
  <c r="BK1786" i="1"/>
  <c r="BK1785" i="1"/>
  <c r="BK1784" i="1"/>
  <c r="BK1783" i="1"/>
  <c r="BK1782" i="1"/>
  <c r="BK1781" i="1"/>
  <c r="BK1780" i="1"/>
  <c r="BK1779" i="1"/>
  <c r="BK1778" i="1"/>
  <c r="BK1777" i="1"/>
  <c r="BK1776" i="1"/>
  <c r="BK1775" i="1"/>
  <c r="BK1774" i="1"/>
  <c r="BK1773" i="1"/>
  <c r="BK1772" i="1"/>
  <c r="BK1771" i="1"/>
  <c r="BK1770" i="1"/>
  <c r="BK1769" i="1"/>
  <c r="BK1768" i="1"/>
  <c r="BK1767" i="1"/>
  <c r="BK1766" i="1"/>
  <c r="BK1765" i="1"/>
  <c r="BK1764" i="1"/>
  <c r="BK1763" i="1"/>
  <c r="BK1762" i="1"/>
  <c r="BK1761" i="1"/>
  <c r="BK1760" i="1"/>
  <c r="BK1759" i="1"/>
  <c r="BK1758" i="1"/>
  <c r="BK1757" i="1"/>
  <c r="BK1756" i="1"/>
  <c r="BK1755" i="1"/>
  <c r="BK1754" i="1"/>
  <c r="BK1753" i="1"/>
  <c r="BK1752" i="1"/>
  <c r="BK1751" i="1"/>
  <c r="BK1750" i="1"/>
  <c r="BK1749" i="1"/>
  <c r="BK1748" i="1"/>
  <c r="BK1747" i="1"/>
  <c r="BK1746" i="1"/>
  <c r="BK1745" i="1"/>
  <c r="BK1744" i="1"/>
  <c r="BK1743" i="1"/>
  <c r="BK1742" i="1"/>
  <c r="BK1741" i="1"/>
  <c r="BK1740" i="1"/>
  <c r="BK1739" i="1"/>
  <c r="BK1738" i="1"/>
  <c r="BK1737" i="1"/>
  <c r="BK1736" i="1"/>
  <c r="BK1735" i="1"/>
  <c r="BK1734" i="1"/>
  <c r="BK1733" i="1"/>
  <c r="BK1732" i="1"/>
  <c r="BK1731" i="1"/>
  <c r="BK1730" i="1"/>
  <c r="BK1729" i="1"/>
  <c r="BK1728" i="1"/>
  <c r="BK1727" i="1"/>
  <c r="BK1726" i="1"/>
  <c r="BK1725" i="1"/>
  <c r="BK1724" i="1"/>
  <c r="BK1723" i="1"/>
  <c r="BK1722" i="1"/>
  <c r="BK1721" i="1"/>
  <c r="BK1720" i="1"/>
  <c r="BK1719" i="1"/>
  <c r="BK1718" i="1"/>
  <c r="BK1717" i="1"/>
  <c r="BK1716" i="1"/>
  <c r="BK1715" i="1"/>
  <c r="BK1714" i="1"/>
  <c r="BK1713" i="1"/>
  <c r="BK1712" i="1"/>
  <c r="BK1711" i="1"/>
  <c r="BK1710" i="1"/>
  <c r="BK1709" i="1"/>
  <c r="BK1708" i="1"/>
  <c r="BK1707" i="1"/>
  <c r="BK1706" i="1"/>
  <c r="BK1705" i="1"/>
  <c r="BK1704" i="1"/>
  <c r="BK1703" i="1"/>
  <c r="BK1702" i="1"/>
  <c r="BK1701" i="1"/>
  <c r="BK1700" i="1"/>
  <c r="BK1699" i="1"/>
  <c r="BK1698" i="1"/>
  <c r="BK1697" i="1"/>
  <c r="BK1696" i="1"/>
  <c r="BK1695" i="1"/>
  <c r="BK1694" i="1"/>
  <c r="BK1693" i="1"/>
  <c r="BK1692" i="1"/>
  <c r="BK1691" i="1"/>
  <c r="BK1690" i="1"/>
  <c r="BK1689" i="1"/>
  <c r="BK1688" i="1"/>
  <c r="BK1687" i="1"/>
  <c r="BK1686" i="1"/>
  <c r="BK1685" i="1"/>
  <c r="BK1684" i="1"/>
  <c r="BK1683" i="1"/>
  <c r="BK1682" i="1"/>
  <c r="BK1681" i="1"/>
  <c r="BK1680" i="1"/>
  <c r="BK1679" i="1"/>
  <c r="BK1678" i="1"/>
  <c r="BK1677" i="1"/>
  <c r="BK1676" i="1"/>
  <c r="BK1675" i="1"/>
  <c r="BK1674" i="1"/>
  <c r="BK1673" i="1"/>
  <c r="BK1672" i="1"/>
  <c r="BK1671" i="1"/>
  <c r="BK1670" i="1"/>
  <c r="BK1669" i="1"/>
  <c r="BK1668" i="1"/>
  <c r="BK1667" i="1"/>
  <c r="BK1666" i="1"/>
  <c r="BK1665" i="1"/>
  <c r="BK1664" i="1"/>
  <c r="BK1663" i="1"/>
  <c r="BK1662" i="1"/>
  <c r="BK1661" i="1"/>
  <c r="BK1660" i="1"/>
  <c r="BK1659" i="1"/>
  <c r="BK1658" i="1"/>
  <c r="BK1657" i="1"/>
  <c r="BK1656" i="1"/>
  <c r="BK1655" i="1"/>
  <c r="BK1654" i="1"/>
  <c r="BK1653" i="1"/>
  <c r="BK1652" i="1"/>
  <c r="BK1651" i="1"/>
  <c r="BK1650" i="1"/>
  <c r="BK1649" i="1"/>
  <c r="BK1648" i="1"/>
  <c r="BK1647" i="1"/>
  <c r="BK1646" i="1"/>
  <c r="BK1645" i="1"/>
  <c r="BK1644" i="1"/>
  <c r="BK1643" i="1"/>
  <c r="BK1642" i="1"/>
  <c r="BK1641" i="1"/>
  <c r="BK1640" i="1"/>
  <c r="BK1639" i="1"/>
  <c r="BK1638" i="1"/>
  <c r="BK1637" i="1"/>
  <c r="BK1636" i="1"/>
  <c r="BK1635" i="1"/>
  <c r="BK1634" i="1"/>
  <c r="BK1633" i="1"/>
  <c r="BK1632" i="1"/>
  <c r="BK1631" i="1"/>
  <c r="BK1630" i="1"/>
  <c r="BK1629" i="1"/>
  <c r="BK1628" i="1"/>
  <c r="BK1627" i="1"/>
  <c r="BK1626" i="1"/>
  <c r="BK1625" i="1"/>
  <c r="BK1624" i="1"/>
  <c r="BK1623" i="1"/>
  <c r="BK1622" i="1"/>
  <c r="BK1621" i="1"/>
  <c r="BK1620" i="1"/>
  <c r="BK1619" i="1"/>
  <c r="BK1618" i="1"/>
  <c r="BK1617" i="1"/>
  <c r="BK1616" i="1"/>
  <c r="BK1615" i="1"/>
  <c r="BK1614" i="1"/>
  <c r="BK1613" i="1"/>
  <c r="BK1612" i="1"/>
  <c r="BK1611" i="1"/>
  <c r="BK1610" i="1"/>
  <c r="BK1609" i="1"/>
  <c r="BK1608" i="1"/>
  <c r="BK1607" i="1"/>
  <c r="BK1606" i="1"/>
  <c r="BK1605" i="1"/>
  <c r="BK1604" i="1"/>
  <c r="BK1603" i="1"/>
  <c r="BK1602" i="1"/>
  <c r="BK1601" i="1"/>
  <c r="BK1600" i="1"/>
  <c r="BK1599" i="1"/>
  <c r="BK1598" i="1"/>
  <c r="BK1597" i="1"/>
  <c r="BK1596" i="1"/>
  <c r="BK1595" i="1"/>
  <c r="BK1594" i="1"/>
  <c r="BK1593" i="1"/>
  <c r="BK1592" i="1"/>
  <c r="BK1591" i="1"/>
  <c r="BK1590" i="1"/>
  <c r="BK1589" i="1"/>
  <c r="BK1588" i="1"/>
  <c r="BK1587" i="1"/>
  <c r="BK1586" i="1"/>
  <c r="BK1585" i="1"/>
  <c r="BK1584" i="1"/>
  <c r="BK1583" i="1"/>
  <c r="BK1582" i="1"/>
  <c r="BK1581" i="1"/>
  <c r="BK1580" i="1"/>
  <c r="BK1579" i="1"/>
  <c r="BK1578" i="1"/>
  <c r="BK1577" i="1"/>
  <c r="BK1576" i="1"/>
  <c r="BK1575" i="1"/>
  <c r="BK1574" i="1"/>
  <c r="BK1573" i="1"/>
  <c r="BK1572" i="1"/>
  <c r="BK1571" i="1"/>
  <c r="BK1570" i="1"/>
  <c r="BK1569" i="1"/>
  <c r="BK1568" i="1"/>
  <c r="BK1567" i="1"/>
  <c r="BK1566" i="1"/>
  <c r="BK1565" i="1"/>
  <c r="BK1564" i="1"/>
  <c r="BK1563" i="1"/>
  <c r="BK1562" i="1"/>
  <c r="BK1561" i="1"/>
  <c r="BK1560" i="1"/>
  <c r="BK1559" i="1"/>
  <c r="BK1558" i="1"/>
  <c r="BK1557" i="1"/>
  <c r="BK1556" i="1"/>
  <c r="BK1555" i="1"/>
  <c r="BK1554" i="1"/>
  <c r="BK1553" i="1"/>
  <c r="BK1552" i="1"/>
  <c r="BK1551" i="1"/>
  <c r="BK1550" i="1"/>
  <c r="BK1549" i="1"/>
  <c r="BK1548" i="1"/>
  <c r="BK1547" i="1"/>
  <c r="BK1546" i="1"/>
  <c r="BK1545" i="1"/>
  <c r="BK1544" i="1"/>
  <c r="BK1543" i="1"/>
  <c r="BK1542" i="1"/>
  <c r="BK1541" i="1"/>
  <c r="BK1540" i="1"/>
  <c r="BK1539" i="1"/>
  <c r="BK1538" i="1"/>
  <c r="BK1537" i="1"/>
  <c r="BK1536" i="1"/>
  <c r="BK1535" i="1"/>
  <c r="BK1534" i="1"/>
  <c r="BK1533" i="1"/>
  <c r="BK1532" i="1"/>
  <c r="BK1531" i="1"/>
  <c r="BK1530" i="1"/>
  <c r="BK1529" i="1"/>
  <c r="BK1528" i="1"/>
  <c r="BK1527" i="1"/>
  <c r="BK1526" i="1"/>
  <c r="BK1525" i="1"/>
  <c r="BK1524" i="1"/>
  <c r="BK1523" i="1"/>
  <c r="BK1522" i="1"/>
  <c r="BK1521" i="1"/>
  <c r="BK1520" i="1"/>
  <c r="BK1519" i="1"/>
  <c r="BK1518" i="1"/>
  <c r="BK1517" i="1"/>
  <c r="BK1516" i="1"/>
  <c r="BK1515" i="1"/>
  <c r="BK1514" i="1"/>
  <c r="BK1513" i="1"/>
  <c r="BK1512" i="1"/>
  <c r="BK1511" i="1"/>
  <c r="BK1510" i="1"/>
  <c r="BK1509" i="1"/>
  <c r="BK1508" i="1"/>
  <c r="BK1507" i="1"/>
  <c r="BK1506" i="1"/>
  <c r="BK1505" i="1"/>
  <c r="BK1504" i="1"/>
  <c r="BK1503" i="1"/>
  <c r="BK1502" i="1"/>
  <c r="BK1501" i="1"/>
  <c r="BK1500" i="1"/>
  <c r="BK1499" i="1"/>
  <c r="BK1498" i="1"/>
  <c r="BK1497" i="1"/>
  <c r="BK1496" i="1"/>
  <c r="BK1495" i="1"/>
  <c r="BK1494" i="1"/>
  <c r="BK1493" i="1"/>
  <c r="BK1492" i="1"/>
  <c r="BK1491" i="1"/>
  <c r="BK1490" i="1"/>
  <c r="BK1489" i="1"/>
  <c r="BK1488" i="1"/>
  <c r="BK1487" i="1"/>
  <c r="BK1486" i="1"/>
  <c r="BK1485" i="1"/>
  <c r="BK1484" i="1"/>
  <c r="BK1483" i="1"/>
  <c r="BK1482" i="1"/>
  <c r="BK1481" i="1"/>
  <c r="BK1480" i="1"/>
  <c r="BK1479" i="1"/>
  <c r="BK1478" i="1"/>
  <c r="BK1477" i="1"/>
  <c r="BK1476" i="1"/>
  <c r="BK1475" i="1"/>
  <c r="BK1474" i="1"/>
  <c r="BK1473" i="1"/>
  <c r="BK1472" i="1"/>
  <c r="BK1471" i="1"/>
  <c r="BK1470" i="1"/>
  <c r="BK1469" i="1"/>
  <c r="BK1468" i="1"/>
  <c r="BK1467" i="1"/>
  <c r="BK1466" i="1"/>
  <c r="BK1465" i="1"/>
  <c r="BK1464" i="1"/>
  <c r="BK1463" i="1"/>
  <c r="BK1462" i="1"/>
  <c r="BK1461" i="1"/>
  <c r="BK1460" i="1"/>
  <c r="BK1459" i="1"/>
  <c r="BK1458" i="1"/>
  <c r="BK1457" i="1"/>
  <c r="BK1456" i="1"/>
  <c r="BK1455" i="1"/>
  <c r="BK1454" i="1"/>
  <c r="BK1453" i="1"/>
  <c r="BK1452" i="1"/>
  <c r="BK1451" i="1"/>
  <c r="BK1450" i="1"/>
  <c r="BK1449" i="1"/>
  <c r="BK1448" i="1"/>
  <c r="BK1447" i="1"/>
  <c r="BK1446" i="1"/>
  <c r="BK1445" i="1"/>
  <c r="BK1444" i="1"/>
  <c r="BK1443" i="1"/>
  <c r="BK1442" i="1"/>
  <c r="BK1441" i="1"/>
  <c r="BK1440" i="1"/>
  <c r="BK1439" i="1"/>
  <c r="BK1438" i="1"/>
  <c r="BK1437" i="1"/>
  <c r="BK1436" i="1"/>
  <c r="BK1435" i="1"/>
  <c r="BK1434" i="1"/>
  <c r="BK1433" i="1"/>
  <c r="BK1432" i="1"/>
  <c r="BK1431" i="1"/>
  <c r="BK1430" i="1"/>
  <c r="BK1429" i="1"/>
  <c r="BK1428" i="1"/>
  <c r="BK1427" i="1"/>
  <c r="BK1426" i="1"/>
  <c r="BK1425" i="1"/>
  <c r="BK1424" i="1"/>
  <c r="BK1423" i="1"/>
  <c r="BK1422" i="1"/>
  <c r="BK1421" i="1"/>
  <c r="BK1420" i="1"/>
  <c r="BK1419" i="1"/>
  <c r="BK1418" i="1"/>
  <c r="BK1417" i="1"/>
  <c r="BK1416" i="1"/>
  <c r="BK1415" i="1"/>
  <c r="BK1414" i="1"/>
  <c r="BK1413" i="1"/>
  <c r="BK1412" i="1"/>
  <c r="BK1411" i="1"/>
  <c r="BK1410" i="1"/>
  <c r="BK1409" i="1"/>
  <c r="BK1408" i="1"/>
  <c r="BK1407" i="1"/>
  <c r="BK1406" i="1"/>
  <c r="BK1405" i="1"/>
  <c r="BK1404" i="1"/>
  <c r="BK1403" i="1"/>
  <c r="BK1402" i="1"/>
  <c r="BK1401" i="1"/>
  <c r="BK1400" i="1"/>
  <c r="BK1399" i="1"/>
  <c r="BK1398" i="1"/>
  <c r="BK1397" i="1"/>
  <c r="BK1396" i="1"/>
  <c r="BK1395" i="1"/>
  <c r="BK1394" i="1"/>
  <c r="BK1393" i="1"/>
  <c r="BK1392" i="1"/>
  <c r="BK1391" i="1"/>
  <c r="BK1390" i="1"/>
  <c r="BK1389" i="1"/>
  <c r="BK1388" i="1"/>
  <c r="BK1387" i="1"/>
  <c r="BK1386" i="1"/>
  <c r="BK1385" i="1"/>
  <c r="BK1384" i="1"/>
  <c r="BK1383" i="1"/>
  <c r="BK1382" i="1"/>
  <c r="BK1381" i="1"/>
  <c r="BK1380" i="1"/>
  <c r="BK1379" i="1"/>
  <c r="BK1378" i="1"/>
  <c r="BK1377" i="1"/>
  <c r="BK1376" i="1"/>
  <c r="BK1375" i="1"/>
  <c r="BK1374" i="1"/>
  <c r="BK1373" i="1"/>
  <c r="BK1372" i="1"/>
  <c r="BK1371" i="1"/>
  <c r="BK1370" i="1"/>
  <c r="BK1369" i="1"/>
  <c r="BK1368" i="1"/>
  <c r="BK1367" i="1"/>
  <c r="BK1366" i="1"/>
  <c r="BK1365" i="1"/>
  <c r="BK1364" i="1"/>
  <c r="BK1363" i="1"/>
  <c r="BK1362" i="1"/>
  <c r="BK1361" i="1"/>
  <c r="BK1360" i="1"/>
  <c r="BK1359" i="1"/>
  <c r="BK1358" i="1"/>
  <c r="BK1357" i="1"/>
  <c r="BK1356" i="1"/>
  <c r="BK1355" i="1"/>
  <c r="BK1354" i="1"/>
  <c r="BK1353" i="1"/>
  <c r="BK1352" i="1"/>
  <c r="BK1351" i="1"/>
  <c r="BK1350" i="1"/>
  <c r="BK1349" i="1"/>
  <c r="BK1348" i="1"/>
  <c r="BK1347" i="1"/>
  <c r="BK1346" i="1"/>
  <c r="BK1345" i="1"/>
  <c r="BK1344" i="1"/>
  <c r="BK1343" i="1"/>
  <c r="BK1342" i="1"/>
  <c r="BK1341" i="1"/>
  <c r="BK1340" i="1"/>
  <c r="BK1339" i="1"/>
  <c r="BK1338" i="1"/>
  <c r="BK1337" i="1"/>
  <c r="BK1336" i="1"/>
  <c r="BK1335" i="1"/>
  <c r="BK1334" i="1"/>
  <c r="BK1333" i="1"/>
  <c r="BK1332" i="1"/>
  <c r="BK1331" i="1"/>
  <c r="BK1330" i="1"/>
  <c r="BK1329" i="1"/>
  <c r="BK1328" i="1"/>
  <c r="BK1327" i="1"/>
  <c r="BK1326" i="1"/>
  <c r="BK1325" i="1"/>
  <c r="BK1324" i="1"/>
  <c r="BK1323" i="1"/>
  <c r="BK1322" i="1"/>
  <c r="BK1321" i="1"/>
  <c r="BK1320" i="1"/>
  <c r="BK1319" i="1"/>
  <c r="BK1318" i="1"/>
  <c r="BK1317" i="1"/>
  <c r="BK1316" i="1"/>
  <c r="BK1315" i="1"/>
  <c r="BK1314" i="1"/>
  <c r="BK1313" i="1"/>
  <c r="BK1312" i="1"/>
  <c r="BK1311" i="1"/>
  <c r="BK1310" i="1"/>
  <c r="BK1309" i="1"/>
  <c r="BK1308" i="1"/>
  <c r="BK1307" i="1"/>
  <c r="BK1306" i="1"/>
  <c r="BK1305" i="1"/>
  <c r="BK1304" i="1"/>
  <c r="BK1303" i="1"/>
  <c r="BK1302" i="1"/>
  <c r="BK1301" i="1"/>
  <c r="BK1300" i="1"/>
  <c r="BK1299" i="1"/>
  <c r="BK1298" i="1"/>
  <c r="BK1297" i="1"/>
  <c r="BK1296" i="1"/>
  <c r="BK1295" i="1"/>
  <c r="BK1294" i="1"/>
  <c r="BK1293" i="1"/>
  <c r="BK1292" i="1"/>
  <c r="BK1291" i="1"/>
  <c r="BK1290" i="1"/>
  <c r="BK1289" i="1"/>
  <c r="BK1288" i="1"/>
  <c r="BK1287" i="1"/>
  <c r="BK1286" i="1"/>
  <c r="BK1285" i="1"/>
  <c r="BK1284" i="1"/>
  <c r="BK1283" i="1"/>
  <c r="BK1282" i="1"/>
  <c r="BK1281" i="1"/>
  <c r="BK1280" i="1"/>
  <c r="BK1279" i="1"/>
  <c r="BK1278" i="1"/>
  <c r="BK1277" i="1"/>
  <c r="BK1276" i="1"/>
  <c r="BK1275" i="1"/>
  <c r="BK1274" i="1"/>
  <c r="BK1273" i="1"/>
  <c r="BK1272" i="1"/>
  <c r="BK1271" i="1"/>
  <c r="BK1270" i="1"/>
  <c r="BK1269" i="1"/>
  <c r="BK1268" i="1"/>
  <c r="BK1267" i="1"/>
  <c r="BK1266" i="1"/>
  <c r="BK1265" i="1"/>
  <c r="BK1264" i="1"/>
  <c r="BK1263" i="1"/>
  <c r="BK1262" i="1"/>
  <c r="BK1261" i="1"/>
  <c r="BK1260" i="1"/>
  <c r="BK1259" i="1"/>
  <c r="BK1258" i="1"/>
  <c r="BK1257" i="1"/>
  <c r="BK1256" i="1"/>
  <c r="BK1255" i="1"/>
  <c r="BK1254" i="1"/>
  <c r="BK1253" i="1"/>
  <c r="BK1252" i="1"/>
  <c r="BK1251" i="1"/>
  <c r="BK1250" i="1"/>
  <c r="BK1249" i="1"/>
  <c r="BK1248" i="1"/>
  <c r="BK1247" i="1"/>
  <c r="BK1246" i="1"/>
  <c r="BK1245" i="1"/>
  <c r="BK1244" i="1"/>
  <c r="BK1243" i="1"/>
  <c r="BK1242" i="1"/>
  <c r="BK1241" i="1"/>
  <c r="BK1240" i="1"/>
  <c r="BK1239" i="1"/>
  <c r="BK1238" i="1"/>
  <c r="BK1237" i="1"/>
  <c r="BK1236" i="1"/>
  <c r="BK1235" i="1"/>
  <c r="BK1234" i="1"/>
  <c r="BK1233" i="1"/>
  <c r="BK1232" i="1"/>
  <c r="BK1231" i="1"/>
  <c r="BK1230" i="1"/>
  <c r="BK1229" i="1"/>
  <c r="BK1228" i="1"/>
  <c r="BK1227" i="1"/>
  <c r="BK1226" i="1"/>
  <c r="BK1225" i="1"/>
  <c r="BK1224" i="1"/>
  <c r="BK1223" i="1"/>
  <c r="BK1222" i="1"/>
  <c r="BK1221" i="1"/>
  <c r="BK1220" i="1"/>
  <c r="BK1219" i="1"/>
  <c r="BK1218" i="1"/>
  <c r="BK1217" i="1"/>
  <c r="BK1216" i="1"/>
  <c r="BK1215" i="1"/>
  <c r="BK1214" i="1"/>
  <c r="BK1213" i="1"/>
  <c r="BK1212" i="1"/>
  <c r="BK1211" i="1"/>
  <c r="BK1210" i="1"/>
  <c r="BK1209" i="1"/>
  <c r="BK1208" i="1"/>
  <c r="BK1207" i="1"/>
  <c r="BK1206" i="1"/>
  <c r="BK1205" i="1"/>
  <c r="BK1204" i="1"/>
  <c r="BK1203" i="1"/>
  <c r="BK1202" i="1"/>
  <c r="BK1201" i="1"/>
  <c r="BK1200" i="1"/>
  <c r="BK1199" i="1"/>
  <c r="BK1198" i="1"/>
  <c r="BK1197" i="1"/>
  <c r="BK1196" i="1"/>
  <c r="BK1195" i="1"/>
  <c r="BK1194" i="1"/>
  <c r="BK1193" i="1"/>
  <c r="BK1192" i="1"/>
  <c r="BK1191" i="1"/>
  <c r="BK1190" i="1"/>
  <c r="BK1189" i="1"/>
  <c r="BK1188" i="1"/>
  <c r="BK1187" i="1"/>
  <c r="BK1186" i="1"/>
  <c r="BK1185" i="1"/>
  <c r="BK1184" i="1"/>
  <c r="BK1183" i="1"/>
  <c r="BK1182" i="1"/>
  <c r="BK1181" i="1"/>
  <c r="BK1180" i="1"/>
  <c r="BK1179" i="1"/>
  <c r="BK1178" i="1"/>
  <c r="BK1177" i="1"/>
  <c r="BK1176" i="1"/>
  <c r="BK1175" i="1"/>
  <c r="BK1174" i="1"/>
  <c r="BK1173" i="1"/>
  <c r="BK1172" i="1"/>
  <c r="BK1171" i="1"/>
  <c r="BK1170" i="1"/>
  <c r="BK1169" i="1"/>
  <c r="BK1168" i="1"/>
  <c r="BK1167" i="1"/>
  <c r="BK1166" i="1"/>
  <c r="BK1165" i="1"/>
  <c r="BK1164" i="1"/>
  <c r="BK1163" i="1"/>
  <c r="BK1162" i="1"/>
  <c r="BK1161" i="1"/>
  <c r="BK1160" i="1"/>
  <c r="BK1159" i="1"/>
  <c r="BK1158" i="1"/>
  <c r="BK1157" i="1"/>
  <c r="BK1156" i="1"/>
  <c r="BK1155" i="1"/>
  <c r="BK1154" i="1"/>
  <c r="BK1153" i="1"/>
  <c r="BK1152" i="1"/>
  <c r="BK1151" i="1"/>
  <c r="BK1150" i="1"/>
  <c r="BK1149" i="1"/>
  <c r="BK1148" i="1"/>
  <c r="BK1147" i="1"/>
  <c r="BK1146" i="1"/>
  <c r="BK1145" i="1"/>
  <c r="BK1144" i="1"/>
  <c r="BK1143" i="1"/>
  <c r="BK1142" i="1"/>
  <c r="BK1141" i="1"/>
  <c r="BK1140" i="1"/>
  <c r="BK1139" i="1"/>
  <c r="BK1138" i="1"/>
  <c r="BK1137" i="1"/>
  <c r="BK1136" i="1"/>
  <c r="BK1135" i="1"/>
  <c r="BK1134" i="1"/>
  <c r="BK1133" i="1"/>
  <c r="BK1132" i="1"/>
  <c r="BK1131" i="1"/>
  <c r="BK1130" i="1"/>
  <c r="BK1129" i="1"/>
  <c r="BK1128" i="1"/>
  <c r="BK1127" i="1"/>
  <c r="BK1126" i="1"/>
  <c r="BK1125" i="1"/>
  <c r="BK1124" i="1"/>
  <c r="BK1123" i="1"/>
  <c r="BK1122" i="1"/>
  <c r="BK1121" i="1"/>
  <c r="BK1120" i="1"/>
  <c r="BK1119" i="1"/>
  <c r="BK1118" i="1"/>
  <c r="BK1117" i="1"/>
  <c r="BK1116" i="1"/>
  <c r="BK1115" i="1"/>
  <c r="BK1114" i="1"/>
  <c r="BK1113" i="1"/>
  <c r="BK1112" i="1"/>
  <c r="BK1111" i="1"/>
  <c r="BK1110" i="1"/>
  <c r="BK1109" i="1"/>
  <c r="BK1108" i="1"/>
  <c r="BK1107" i="1"/>
  <c r="BK1106" i="1"/>
  <c r="BK1105" i="1"/>
  <c r="BK1104" i="1"/>
  <c r="BK1103" i="1"/>
  <c r="BK1102" i="1"/>
  <c r="BK1101" i="1"/>
  <c r="BK1100" i="1"/>
  <c r="BK1099" i="1"/>
  <c r="BK1098" i="1"/>
  <c r="BK1097" i="1"/>
  <c r="BK1096" i="1"/>
  <c r="BK1095" i="1"/>
  <c r="BK1094" i="1"/>
  <c r="BK1093" i="1"/>
  <c r="BK1092" i="1"/>
  <c r="BK1091" i="1"/>
  <c r="BK1090" i="1"/>
  <c r="BK1089" i="1"/>
  <c r="BK1088" i="1"/>
  <c r="BK1087" i="1"/>
  <c r="BK1086" i="1"/>
  <c r="BK1085" i="1"/>
  <c r="BK1084" i="1"/>
  <c r="BK1083" i="1"/>
  <c r="BK1082" i="1"/>
  <c r="BK1081" i="1"/>
  <c r="BK1080" i="1"/>
  <c r="BK1079" i="1"/>
  <c r="BK1078" i="1"/>
  <c r="BK1077" i="1"/>
  <c r="BK1076" i="1"/>
  <c r="BK1075" i="1"/>
  <c r="BK1074" i="1"/>
  <c r="BK1073" i="1"/>
  <c r="BK1072" i="1"/>
  <c r="BK1071" i="1"/>
  <c r="BK1070" i="1"/>
  <c r="BK1069" i="1"/>
  <c r="BK1068" i="1"/>
  <c r="BK1067" i="1"/>
  <c r="BK1066" i="1"/>
  <c r="BK1065" i="1"/>
  <c r="BK1064" i="1"/>
  <c r="BK1063" i="1"/>
  <c r="BK1062" i="1"/>
  <c r="BK1061" i="1"/>
  <c r="BK1060" i="1"/>
  <c r="BK1059" i="1"/>
  <c r="BK1058" i="1"/>
  <c r="BK1057" i="1"/>
  <c r="BK1056" i="1"/>
  <c r="BK1055" i="1"/>
  <c r="BK1054" i="1"/>
  <c r="BK1053" i="1"/>
  <c r="BK1052" i="1"/>
  <c r="BK1051" i="1"/>
  <c r="BK1050" i="1"/>
  <c r="BK1049" i="1"/>
  <c r="BK1048" i="1"/>
  <c r="BK1047" i="1"/>
  <c r="BK1046" i="1"/>
  <c r="BK1045" i="1"/>
  <c r="BK1044" i="1"/>
  <c r="BK1043" i="1"/>
  <c r="BK1042" i="1"/>
  <c r="BK1041" i="1"/>
  <c r="BK1040" i="1"/>
  <c r="BK1039" i="1"/>
  <c r="BK1038" i="1"/>
  <c r="BK1037" i="1"/>
  <c r="BK1036" i="1"/>
  <c r="BK1035" i="1"/>
  <c r="BK1034" i="1"/>
  <c r="BK1033" i="1"/>
  <c r="BK1032" i="1"/>
  <c r="BK1031" i="1"/>
  <c r="BK1030" i="1"/>
  <c r="BK1029" i="1"/>
  <c r="BK1028" i="1"/>
  <c r="BK1027" i="1"/>
  <c r="BK1026" i="1"/>
  <c r="BK1025" i="1"/>
  <c r="BK1024" i="1"/>
  <c r="BK1023" i="1"/>
  <c r="BK1022" i="1"/>
  <c r="BK1021" i="1"/>
  <c r="BK1020" i="1"/>
  <c r="BK1019" i="1"/>
  <c r="BK1018" i="1"/>
  <c r="BK1017" i="1"/>
  <c r="BK1016" i="1"/>
  <c r="BK1015" i="1"/>
  <c r="BK1014" i="1"/>
  <c r="BK1013" i="1"/>
  <c r="BK1012" i="1"/>
  <c r="BK1011" i="1"/>
  <c r="BK1010" i="1"/>
  <c r="BK1009" i="1"/>
  <c r="BK1008" i="1"/>
  <c r="BK1007" i="1"/>
  <c r="BK1006" i="1"/>
  <c r="BK1005" i="1"/>
  <c r="BK1004" i="1"/>
  <c r="BK1003" i="1"/>
  <c r="BK1002" i="1"/>
  <c r="BK1001" i="1"/>
  <c r="BK1000" i="1"/>
  <c r="BK999" i="1"/>
  <c r="BK998" i="1"/>
  <c r="BK997" i="1"/>
  <c r="BK996" i="1"/>
  <c r="BK995" i="1"/>
  <c r="BK994" i="1"/>
  <c r="BK993" i="1"/>
  <c r="BK992" i="1"/>
  <c r="BK991" i="1"/>
  <c r="BK990" i="1"/>
  <c r="BK989" i="1"/>
  <c r="BK988" i="1"/>
  <c r="BK987" i="1"/>
  <c r="BK986" i="1"/>
  <c r="BK985" i="1"/>
  <c r="BK984" i="1"/>
  <c r="BK983" i="1"/>
  <c r="BK982" i="1"/>
  <c r="BK981" i="1"/>
  <c r="BK980" i="1"/>
  <c r="BK979" i="1"/>
  <c r="BK978" i="1"/>
  <c r="BK977" i="1"/>
  <c r="BK976" i="1"/>
  <c r="BK975" i="1"/>
  <c r="BK974" i="1"/>
  <c r="BK973" i="1"/>
  <c r="BK972" i="1"/>
  <c r="BK971" i="1"/>
  <c r="BK970" i="1"/>
  <c r="BK969" i="1"/>
  <c r="BK968" i="1"/>
  <c r="BK967" i="1"/>
  <c r="BK966" i="1"/>
  <c r="BK965" i="1"/>
  <c r="BK964" i="1"/>
  <c r="BK963" i="1"/>
  <c r="BK962" i="1"/>
  <c r="BK961" i="1"/>
  <c r="BK960" i="1"/>
  <c r="BK959" i="1"/>
  <c r="BK958" i="1"/>
  <c r="BK957" i="1"/>
  <c r="BK956" i="1"/>
  <c r="BK955" i="1"/>
  <c r="BK954" i="1"/>
  <c r="BK953" i="1"/>
  <c r="BK952" i="1"/>
  <c r="BK951" i="1"/>
  <c r="BK950" i="1"/>
  <c r="BK949" i="1"/>
  <c r="BK948" i="1"/>
  <c r="BK947" i="1"/>
  <c r="BK946" i="1"/>
  <c r="BK945" i="1"/>
  <c r="BK944" i="1"/>
  <c r="BK943" i="1"/>
  <c r="BK942" i="1"/>
  <c r="BK941" i="1"/>
  <c r="BK940" i="1"/>
  <c r="BK939" i="1"/>
  <c r="BK938" i="1"/>
  <c r="BK937" i="1"/>
  <c r="BK936" i="1"/>
  <c r="BK935" i="1"/>
  <c r="BK934" i="1"/>
  <c r="BK933" i="1"/>
  <c r="BK932" i="1"/>
  <c r="BK931" i="1"/>
  <c r="BK930" i="1"/>
  <c r="BK929" i="1"/>
  <c r="BK928" i="1"/>
  <c r="BK927" i="1"/>
  <c r="BK926" i="1"/>
  <c r="BK925" i="1"/>
  <c r="BK924" i="1"/>
  <c r="BK923" i="1"/>
  <c r="BK922" i="1"/>
  <c r="BK921" i="1"/>
  <c r="BK920" i="1"/>
  <c r="BK919" i="1"/>
  <c r="BK918" i="1"/>
  <c r="BK917" i="1"/>
  <c r="BK916" i="1"/>
  <c r="BK915" i="1"/>
  <c r="BK914" i="1"/>
  <c r="BK913" i="1"/>
  <c r="BK912" i="1"/>
  <c r="BK911" i="1"/>
  <c r="BK910" i="1"/>
  <c r="BK909" i="1"/>
  <c r="BK908" i="1"/>
  <c r="BK907" i="1"/>
  <c r="BK906" i="1"/>
  <c r="BK905" i="1"/>
  <c r="BK904" i="1"/>
  <c r="BK903" i="1"/>
  <c r="BK902" i="1"/>
  <c r="BK901" i="1"/>
  <c r="BK900" i="1"/>
  <c r="BK899" i="1"/>
  <c r="BK898" i="1"/>
  <c r="BK897" i="1"/>
  <c r="BK896" i="1"/>
  <c r="BK895" i="1"/>
  <c r="BK894" i="1"/>
  <c r="BK893" i="1"/>
  <c r="BK892" i="1"/>
  <c r="BK891" i="1"/>
  <c r="BK890" i="1"/>
  <c r="BK889" i="1"/>
  <c r="BK888" i="1"/>
  <c r="BK887" i="1"/>
  <c r="BK886" i="1"/>
  <c r="BK885" i="1"/>
  <c r="BK884" i="1"/>
  <c r="BK883" i="1"/>
  <c r="BK882" i="1"/>
  <c r="BK881" i="1"/>
  <c r="BK880" i="1"/>
  <c r="BK879" i="1"/>
  <c r="BK878" i="1"/>
  <c r="BK877" i="1"/>
  <c r="BK876" i="1"/>
  <c r="BK875" i="1"/>
  <c r="BK874" i="1"/>
  <c r="BK873" i="1"/>
  <c r="BK872" i="1"/>
  <c r="BK871" i="1"/>
  <c r="BK870" i="1"/>
  <c r="BK869" i="1"/>
  <c r="BK868" i="1"/>
  <c r="BK867" i="1"/>
  <c r="BK866" i="1"/>
  <c r="BK865" i="1"/>
  <c r="BK864" i="1"/>
  <c r="BK863" i="1"/>
  <c r="BK862" i="1"/>
  <c r="BK861" i="1"/>
  <c r="BK860" i="1"/>
  <c r="BK859" i="1"/>
  <c r="BK858" i="1"/>
  <c r="BK857" i="1"/>
  <c r="BK856" i="1"/>
  <c r="BK855" i="1"/>
  <c r="BK854" i="1"/>
  <c r="BK853" i="1"/>
  <c r="BK852" i="1"/>
  <c r="BK851" i="1"/>
  <c r="BK850" i="1"/>
  <c r="BK849" i="1"/>
  <c r="BK848" i="1"/>
  <c r="BK847" i="1"/>
  <c r="BK846" i="1"/>
  <c r="BK845" i="1"/>
  <c r="BK844" i="1"/>
  <c r="BK843" i="1"/>
  <c r="BK842" i="1"/>
  <c r="BK841" i="1"/>
  <c r="BK840" i="1"/>
  <c r="BK839" i="1"/>
  <c r="BK838" i="1"/>
  <c r="BK837" i="1"/>
  <c r="BK836" i="1"/>
  <c r="BK835" i="1"/>
  <c r="BK834" i="1"/>
  <c r="BK833" i="1"/>
  <c r="BK832" i="1"/>
  <c r="BK831" i="1"/>
  <c r="BK830" i="1"/>
  <c r="BK829" i="1"/>
  <c r="BK828" i="1"/>
  <c r="BK827" i="1"/>
  <c r="BK826" i="1"/>
  <c r="BK825" i="1"/>
  <c r="BK824" i="1"/>
  <c r="BK823" i="1"/>
  <c r="BK822" i="1"/>
  <c r="BK821" i="1"/>
  <c r="BK820" i="1"/>
  <c r="BK819" i="1"/>
  <c r="BK818" i="1"/>
  <c r="BK817" i="1"/>
  <c r="BK816" i="1"/>
  <c r="BK815" i="1"/>
  <c r="BK814" i="1"/>
  <c r="BK813" i="1"/>
  <c r="BK812" i="1"/>
  <c r="BK811" i="1"/>
  <c r="BK810" i="1"/>
  <c r="BK809" i="1"/>
  <c r="BK808" i="1"/>
  <c r="BK807" i="1"/>
  <c r="BK806" i="1"/>
  <c r="BK805" i="1"/>
  <c r="BK804" i="1"/>
  <c r="BK803" i="1"/>
  <c r="BK802" i="1"/>
  <c r="BK801" i="1"/>
  <c r="BK800" i="1"/>
  <c r="BK799" i="1"/>
  <c r="BK798" i="1"/>
  <c r="BK797" i="1"/>
  <c r="BK796" i="1"/>
  <c r="BK795" i="1"/>
  <c r="BK794" i="1"/>
  <c r="BK793" i="1"/>
  <c r="BK792" i="1"/>
  <c r="BK791" i="1"/>
  <c r="BK790" i="1"/>
  <c r="BK789" i="1"/>
  <c r="BK788" i="1"/>
  <c r="BK787" i="1"/>
  <c r="BK786" i="1"/>
  <c r="BK785" i="1"/>
  <c r="BK784" i="1"/>
  <c r="BK783" i="1"/>
  <c r="BK782" i="1"/>
  <c r="BK781" i="1"/>
  <c r="BK780" i="1"/>
  <c r="BK779" i="1"/>
  <c r="BK778" i="1"/>
  <c r="BK777" i="1"/>
  <c r="BK776" i="1"/>
  <c r="BK775" i="1"/>
  <c r="BK774" i="1"/>
  <c r="BK773" i="1"/>
  <c r="BK772" i="1"/>
  <c r="BK771" i="1"/>
  <c r="BK770" i="1"/>
  <c r="BK769" i="1"/>
  <c r="BK768" i="1"/>
  <c r="BK767" i="1"/>
  <c r="BK766" i="1"/>
  <c r="BK765" i="1"/>
  <c r="BK764" i="1"/>
  <c r="BK763" i="1"/>
  <c r="BK762" i="1"/>
  <c r="BK761" i="1"/>
  <c r="BK760" i="1"/>
  <c r="BK759" i="1"/>
  <c r="BK758" i="1"/>
  <c r="BK757" i="1"/>
  <c r="BK756" i="1"/>
  <c r="BK755" i="1"/>
  <c r="BK754" i="1"/>
  <c r="BK753" i="1"/>
  <c r="BK752" i="1"/>
  <c r="BK751" i="1"/>
  <c r="BK750" i="1"/>
  <c r="BK749" i="1"/>
  <c r="BK748" i="1"/>
  <c r="BK747" i="1"/>
  <c r="BK746" i="1"/>
  <c r="BK745" i="1"/>
  <c r="BK744" i="1"/>
  <c r="BK743" i="1"/>
  <c r="BK742" i="1"/>
  <c r="BK741" i="1"/>
  <c r="BK740" i="1"/>
  <c r="BK739" i="1"/>
  <c r="BK738" i="1"/>
  <c r="BK737" i="1"/>
  <c r="BK736" i="1"/>
  <c r="BK735" i="1"/>
  <c r="BK734" i="1"/>
  <c r="BK733" i="1"/>
  <c r="BK732" i="1"/>
  <c r="BK731" i="1"/>
  <c r="BK730" i="1"/>
  <c r="BK729" i="1"/>
  <c r="BK728" i="1"/>
  <c r="BK727" i="1"/>
  <c r="BK726" i="1"/>
  <c r="BK725" i="1"/>
  <c r="BK724" i="1"/>
  <c r="BK723" i="1"/>
  <c r="BK722" i="1"/>
  <c r="BK721" i="1"/>
  <c r="BK720" i="1"/>
  <c r="BK719" i="1"/>
  <c r="BK718" i="1"/>
  <c r="BK717" i="1"/>
  <c r="BK716" i="1"/>
  <c r="BK715" i="1"/>
  <c r="BK714" i="1"/>
  <c r="BK713" i="1"/>
  <c r="BK712" i="1"/>
  <c r="BK711" i="1"/>
  <c r="BK710" i="1"/>
  <c r="BK709" i="1"/>
  <c r="BK708" i="1"/>
  <c r="BK707" i="1"/>
  <c r="BK706" i="1"/>
  <c r="BK705" i="1"/>
  <c r="BK704" i="1"/>
  <c r="BK703" i="1"/>
  <c r="BK702" i="1"/>
  <c r="BK701" i="1"/>
  <c r="BK700" i="1"/>
  <c r="BK699" i="1"/>
  <c r="BK698" i="1"/>
  <c r="BK697" i="1"/>
  <c r="BK696" i="1"/>
  <c r="BK695" i="1"/>
  <c r="BK694" i="1"/>
  <c r="BK693" i="1"/>
  <c r="BK692" i="1"/>
  <c r="BK691" i="1"/>
  <c r="BK690" i="1"/>
  <c r="BK689" i="1"/>
  <c r="BK688" i="1"/>
  <c r="BK687" i="1"/>
  <c r="BK686" i="1"/>
  <c r="BK685" i="1"/>
  <c r="BK684" i="1"/>
  <c r="BK683" i="1"/>
  <c r="BK682" i="1"/>
  <c r="BK681" i="1"/>
  <c r="BK680" i="1"/>
  <c r="BK679" i="1"/>
  <c r="BK678" i="1"/>
  <c r="BK677" i="1"/>
  <c r="BK676" i="1"/>
  <c r="BK675" i="1"/>
  <c r="BK674" i="1"/>
  <c r="BK673" i="1"/>
  <c r="BK672" i="1"/>
  <c r="BK671" i="1"/>
  <c r="BK670" i="1"/>
  <c r="BK669" i="1"/>
  <c r="BK668" i="1"/>
  <c r="BK667" i="1"/>
  <c r="BK666" i="1"/>
  <c r="BK665" i="1"/>
  <c r="BK664" i="1"/>
  <c r="BK663" i="1"/>
  <c r="BK662" i="1"/>
  <c r="BK661" i="1"/>
  <c r="BK660" i="1"/>
  <c r="BK659" i="1"/>
  <c r="BK658" i="1"/>
  <c r="BK657" i="1"/>
  <c r="BK656" i="1"/>
  <c r="BK655" i="1"/>
  <c r="BK654" i="1"/>
  <c r="BK653" i="1"/>
  <c r="BK652" i="1"/>
  <c r="BK651" i="1"/>
  <c r="BK650" i="1"/>
  <c r="BK649" i="1"/>
  <c r="BK648" i="1"/>
  <c r="BK647" i="1"/>
  <c r="BK646" i="1"/>
  <c r="BK645" i="1"/>
  <c r="BK644" i="1"/>
  <c r="BK643" i="1"/>
  <c r="BK642" i="1"/>
  <c r="BK641" i="1"/>
  <c r="BK640" i="1"/>
  <c r="BK639" i="1"/>
  <c r="BK638" i="1"/>
  <c r="BK637" i="1"/>
  <c r="BK636" i="1"/>
  <c r="BK635" i="1"/>
  <c r="BK634" i="1"/>
  <c r="BK633" i="1"/>
  <c r="BK632" i="1"/>
  <c r="BK631" i="1"/>
  <c r="BK630" i="1"/>
  <c r="BK629" i="1"/>
  <c r="BK628" i="1"/>
  <c r="BK627" i="1"/>
  <c r="BK626" i="1"/>
  <c r="BK625" i="1"/>
  <c r="BK624" i="1"/>
  <c r="BK623" i="1"/>
  <c r="BK622" i="1"/>
  <c r="BK621" i="1"/>
  <c r="BK620" i="1"/>
  <c r="BK619" i="1"/>
  <c r="BK618" i="1"/>
  <c r="BK617" i="1"/>
  <c r="BK616" i="1"/>
  <c r="BK615" i="1"/>
  <c r="BK614" i="1"/>
  <c r="BK613" i="1"/>
  <c r="BK612" i="1"/>
  <c r="BK611" i="1"/>
  <c r="BK610" i="1"/>
  <c r="BK609" i="1"/>
  <c r="BK608" i="1"/>
  <c r="BK607" i="1"/>
  <c r="BK606" i="1"/>
  <c r="BK605" i="1"/>
  <c r="BK604" i="1"/>
  <c r="BK603" i="1"/>
  <c r="BK602" i="1"/>
  <c r="BK601" i="1"/>
  <c r="BK600" i="1"/>
  <c r="BK599" i="1"/>
  <c r="BK598" i="1"/>
  <c r="BK597" i="1"/>
  <c r="BK596" i="1"/>
  <c r="BK595" i="1"/>
  <c r="BK594" i="1"/>
  <c r="BK593" i="1"/>
  <c r="BK592" i="1"/>
  <c r="BK591" i="1"/>
  <c r="BK590" i="1"/>
  <c r="BK589" i="1"/>
  <c r="BK588" i="1"/>
  <c r="BK587" i="1"/>
  <c r="BK586" i="1"/>
  <c r="BK585" i="1"/>
  <c r="BK584" i="1"/>
  <c r="BK583" i="1"/>
  <c r="BK582" i="1"/>
  <c r="BK581" i="1"/>
  <c r="BK580" i="1"/>
  <c r="BK579" i="1"/>
  <c r="BK578" i="1"/>
  <c r="BK577" i="1"/>
  <c r="BK576" i="1"/>
  <c r="BK575" i="1"/>
  <c r="BK574" i="1"/>
  <c r="BK573" i="1"/>
  <c r="BK572" i="1"/>
  <c r="BK571" i="1"/>
  <c r="BK570" i="1"/>
  <c r="BK569" i="1"/>
  <c r="BK568" i="1"/>
  <c r="BK567" i="1"/>
  <c r="BK566" i="1"/>
  <c r="BK565" i="1"/>
  <c r="BK564" i="1"/>
  <c r="BK563" i="1"/>
  <c r="BK562" i="1"/>
  <c r="BK561" i="1"/>
  <c r="BK560" i="1"/>
  <c r="BK559" i="1"/>
  <c r="BK558" i="1"/>
  <c r="BK557" i="1"/>
  <c r="BK556" i="1"/>
  <c r="BK555" i="1"/>
  <c r="BK554" i="1"/>
  <c r="BK553" i="1"/>
  <c r="BK552" i="1"/>
  <c r="BK551" i="1"/>
  <c r="BK550" i="1"/>
  <c r="BK549" i="1"/>
  <c r="BK548" i="1"/>
  <c r="BK547" i="1"/>
  <c r="BK546" i="1"/>
  <c r="BK545" i="1"/>
  <c r="BK544" i="1"/>
  <c r="BK543" i="1"/>
  <c r="BK542" i="1"/>
  <c r="BK541" i="1"/>
  <c r="BK540" i="1"/>
  <c r="BK539" i="1"/>
  <c r="BK538" i="1"/>
  <c r="BK537" i="1"/>
  <c r="BK536" i="1"/>
  <c r="BK535" i="1"/>
  <c r="BK534" i="1"/>
  <c r="BK533" i="1"/>
  <c r="BK532" i="1"/>
  <c r="BK531" i="1"/>
  <c r="BK530" i="1"/>
  <c r="BK529" i="1"/>
  <c r="BK528" i="1"/>
  <c r="BK527" i="1"/>
  <c r="BK526" i="1"/>
  <c r="BK525" i="1"/>
  <c r="BK524" i="1"/>
  <c r="BK523" i="1"/>
  <c r="BK522" i="1"/>
  <c r="BK521" i="1"/>
  <c r="BK520" i="1"/>
  <c r="BK519" i="1"/>
  <c r="BK518" i="1"/>
  <c r="BK517" i="1"/>
  <c r="BK516" i="1"/>
  <c r="BK515" i="1"/>
  <c r="BK514" i="1"/>
  <c r="BK513" i="1"/>
  <c r="BK512" i="1"/>
  <c r="BK511" i="1"/>
  <c r="BK510" i="1"/>
  <c r="BK509" i="1"/>
  <c r="BK508" i="1"/>
  <c r="BK507" i="1"/>
  <c r="BK506" i="1"/>
  <c r="BK505" i="1"/>
  <c r="BK504" i="1"/>
  <c r="BK503" i="1"/>
  <c r="BK502" i="1"/>
  <c r="BK501" i="1"/>
  <c r="BK500" i="1"/>
  <c r="BK499" i="1"/>
  <c r="BK498" i="1"/>
  <c r="BK497" i="1"/>
  <c r="BK496" i="1"/>
  <c r="BK495" i="1"/>
  <c r="BK494" i="1"/>
  <c r="BK493" i="1"/>
  <c r="BK492" i="1"/>
  <c r="BK491" i="1"/>
  <c r="BK490" i="1"/>
  <c r="BK489" i="1"/>
  <c r="BK488" i="1"/>
  <c r="BK487" i="1"/>
  <c r="BK486" i="1"/>
  <c r="BK485" i="1"/>
  <c r="BK484" i="1"/>
  <c r="BK483" i="1"/>
  <c r="BK482" i="1"/>
  <c r="BK481" i="1"/>
  <c r="BK480" i="1"/>
  <c r="BK479" i="1"/>
  <c r="BK478" i="1"/>
  <c r="BK477" i="1"/>
  <c r="BK476" i="1"/>
  <c r="BK475" i="1"/>
  <c r="BK474" i="1"/>
  <c r="BK473" i="1"/>
  <c r="BK472" i="1"/>
  <c r="BK471" i="1"/>
  <c r="BK470" i="1"/>
  <c r="BK469" i="1"/>
  <c r="BK468" i="1"/>
  <c r="BK467" i="1"/>
  <c r="BK466" i="1"/>
  <c r="BK465" i="1"/>
  <c r="BK464" i="1"/>
  <c r="BK463" i="1"/>
  <c r="BK462" i="1"/>
  <c r="BK461" i="1"/>
  <c r="BK460" i="1"/>
  <c r="BK459" i="1"/>
  <c r="BK458" i="1"/>
  <c r="BK457" i="1"/>
  <c r="BK456" i="1"/>
  <c r="BK455" i="1"/>
  <c r="BK454" i="1"/>
  <c r="BK453" i="1"/>
  <c r="BK452" i="1"/>
  <c r="BK451" i="1"/>
  <c r="BK450" i="1"/>
  <c r="BK449" i="1"/>
  <c r="BK448" i="1"/>
  <c r="BK447" i="1"/>
  <c r="BK446" i="1"/>
  <c r="BK445" i="1"/>
  <c r="BK444" i="1"/>
  <c r="BK443" i="1"/>
  <c r="BK442" i="1"/>
  <c r="BK441" i="1"/>
  <c r="BK440" i="1"/>
  <c r="BK439" i="1"/>
  <c r="BK438" i="1"/>
  <c r="BK437" i="1"/>
  <c r="BK436" i="1"/>
  <c r="BK435" i="1"/>
  <c r="BK434" i="1"/>
  <c r="BK433" i="1"/>
  <c r="BK432" i="1"/>
  <c r="BK431" i="1"/>
  <c r="BK430" i="1"/>
  <c r="BK429" i="1"/>
  <c r="BK428" i="1"/>
  <c r="BK427" i="1"/>
  <c r="BK426" i="1"/>
  <c r="BK425" i="1"/>
  <c r="BK424" i="1"/>
  <c r="BK423" i="1"/>
  <c r="BK422" i="1"/>
  <c r="BK421" i="1"/>
  <c r="BK420" i="1"/>
  <c r="BK419" i="1"/>
  <c r="BK418" i="1"/>
  <c r="BK417" i="1"/>
  <c r="BK416" i="1"/>
  <c r="BK415" i="1"/>
  <c r="BK414" i="1"/>
  <c r="BK413" i="1"/>
  <c r="BK412" i="1"/>
  <c r="BK411" i="1"/>
  <c r="BK410" i="1"/>
  <c r="BK409" i="1"/>
  <c r="BK408" i="1"/>
  <c r="BK407" i="1"/>
  <c r="BK406" i="1"/>
  <c r="BK405" i="1"/>
  <c r="BK404" i="1"/>
  <c r="BK403" i="1"/>
  <c r="BK402" i="1"/>
  <c r="BK401" i="1"/>
  <c r="BK400" i="1"/>
  <c r="BK399" i="1"/>
  <c r="BK398" i="1"/>
  <c r="BK397" i="1"/>
  <c r="BK396" i="1"/>
  <c r="BK395" i="1"/>
  <c r="BK394" i="1"/>
  <c r="BK393" i="1"/>
  <c r="BK392" i="1"/>
  <c r="BK391" i="1"/>
  <c r="BK390" i="1"/>
  <c r="BK389" i="1"/>
  <c r="BK388" i="1"/>
  <c r="BK387" i="1"/>
  <c r="BK386" i="1"/>
  <c r="BK385" i="1"/>
  <c r="BK384" i="1"/>
  <c r="BK383" i="1"/>
  <c r="BK382" i="1"/>
  <c r="BK381" i="1"/>
  <c r="BK380" i="1"/>
  <c r="BK379" i="1"/>
  <c r="BK378" i="1"/>
  <c r="BK377" i="1"/>
  <c r="BK376" i="1"/>
  <c r="BK375" i="1"/>
  <c r="BK374" i="1"/>
  <c r="BK373" i="1"/>
  <c r="BK372" i="1"/>
  <c r="BK371" i="1"/>
  <c r="BK370" i="1"/>
  <c r="BK369" i="1"/>
  <c r="BK368" i="1"/>
  <c r="BK367" i="1"/>
  <c r="BK366" i="1"/>
  <c r="BK365" i="1"/>
  <c r="BK364" i="1"/>
  <c r="BK363" i="1"/>
  <c r="BK362" i="1"/>
  <c r="BK361" i="1"/>
  <c r="BK360" i="1"/>
  <c r="BK359" i="1"/>
  <c r="BK358" i="1"/>
  <c r="BK357" i="1"/>
  <c r="BK356" i="1"/>
  <c r="BK355" i="1"/>
  <c r="BK354" i="1"/>
  <c r="BK353" i="1"/>
  <c r="BK352" i="1"/>
  <c r="BK351" i="1"/>
  <c r="BK350" i="1"/>
  <c r="BK349" i="1"/>
  <c r="BK348" i="1"/>
  <c r="BK347" i="1"/>
  <c r="BK346" i="1"/>
  <c r="BK345" i="1"/>
  <c r="BK344" i="1"/>
  <c r="BK343" i="1"/>
  <c r="BK342" i="1"/>
  <c r="BK341" i="1"/>
  <c r="BK340" i="1"/>
  <c r="BK339" i="1"/>
  <c r="BK338" i="1"/>
  <c r="BK337" i="1"/>
  <c r="BK336" i="1"/>
  <c r="BK335" i="1"/>
  <c r="BK334" i="1"/>
  <c r="BK333" i="1"/>
  <c r="BK332" i="1"/>
  <c r="BK331" i="1"/>
  <c r="BK330" i="1"/>
  <c r="BK329" i="1"/>
  <c r="BK328" i="1"/>
  <c r="BK327" i="1"/>
  <c r="BK326" i="1"/>
  <c r="BK325" i="1"/>
  <c r="BK324" i="1"/>
  <c r="BK323" i="1"/>
  <c r="BK322" i="1"/>
  <c r="BK321" i="1"/>
  <c r="BK320" i="1"/>
  <c r="BK319" i="1"/>
  <c r="BK318" i="1"/>
  <c r="BK317" i="1"/>
  <c r="BK316" i="1"/>
  <c r="BK315" i="1"/>
  <c r="BK314" i="1"/>
  <c r="BK313" i="1"/>
  <c r="BK312" i="1"/>
  <c r="BK311" i="1"/>
  <c r="BK310" i="1"/>
  <c r="BK309" i="1"/>
  <c r="BK308" i="1"/>
  <c r="BK307" i="1"/>
  <c r="BK306" i="1"/>
  <c r="BK305" i="1"/>
  <c r="BK304" i="1"/>
  <c r="BK303" i="1"/>
  <c r="BK302" i="1"/>
  <c r="BK301" i="1"/>
  <c r="BK300" i="1"/>
  <c r="BK299" i="1"/>
  <c r="BK298" i="1"/>
  <c r="BK297" i="1"/>
  <c r="BK296" i="1"/>
  <c r="BK295" i="1"/>
  <c r="BK294" i="1"/>
  <c r="BK293" i="1"/>
  <c r="BK292" i="1"/>
  <c r="BK291" i="1"/>
  <c r="BK290" i="1"/>
  <c r="BK289" i="1"/>
  <c r="BK288" i="1"/>
  <c r="BK287" i="1"/>
  <c r="BK286" i="1"/>
  <c r="BK285" i="1"/>
  <c r="BK284" i="1"/>
  <c r="BK283" i="1"/>
  <c r="BK282" i="1"/>
  <c r="BK281" i="1"/>
  <c r="BK280" i="1"/>
  <c r="BK279" i="1"/>
  <c r="BK278" i="1"/>
  <c r="BK277" i="1"/>
  <c r="BK276" i="1"/>
  <c r="BK275" i="1"/>
  <c r="BK274" i="1"/>
  <c r="BK273" i="1"/>
  <c r="BK272" i="1"/>
  <c r="BK271" i="1"/>
  <c r="BK270" i="1"/>
  <c r="BK269" i="1"/>
  <c r="BK268" i="1"/>
  <c r="BK267" i="1"/>
  <c r="BK266" i="1"/>
  <c r="BK265" i="1"/>
  <c r="BK264" i="1"/>
  <c r="BK263" i="1"/>
  <c r="BK262" i="1"/>
  <c r="BK261" i="1"/>
  <c r="BK260" i="1"/>
  <c r="BK259" i="1"/>
  <c r="BK258" i="1"/>
  <c r="BK257" i="1"/>
  <c r="BK256" i="1"/>
  <c r="BK255" i="1"/>
  <c r="BK254" i="1"/>
  <c r="BK253" i="1"/>
  <c r="BK252" i="1"/>
  <c r="BK251" i="1"/>
  <c r="BK250" i="1"/>
  <c r="BK249" i="1"/>
  <c r="BK248" i="1"/>
  <c r="BK247" i="1"/>
  <c r="BK246" i="1"/>
  <c r="BK245" i="1"/>
  <c r="BK244" i="1"/>
  <c r="BK243" i="1"/>
  <c r="BK242" i="1"/>
  <c r="BK241" i="1"/>
  <c r="BK240" i="1"/>
  <c r="BK239" i="1"/>
  <c r="BK238" i="1"/>
  <c r="BK237" i="1"/>
  <c r="BK236" i="1"/>
  <c r="BK235" i="1"/>
  <c r="BK234" i="1"/>
  <c r="BK233" i="1"/>
  <c r="BK232" i="1"/>
  <c r="BK231" i="1"/>
  <c r="BK230" i="1"/>
  <c r="BK229" i="1"/>
  <c r="BK228" i="1"/>
  <c r="BK227" i="1"/>
  <c r="BK226" i="1"/>
  <c r="BK225" i="1"/>
  <c r="BK224" i="1"/>
  <c r="BK223" i="1"/>
  <c r="BK222" i="1"/>
  <c r="BK221" i="1"/>
  <c r="BK220" i="1"/>
  <c r="BK219" i="1"/>
  <c r="BK218" i="1"/>
  <c r="BK217" i="1"/>
  <c r="BK216" i="1"/>
  <c r="BK215" i="1"/>
  <c r="BK214" i="1"/>
  <c r="BK213" i="1"/>
  <c r="BK212" i="1"/>
  <c r="BK211" i="1"/>
  <c r="BK210" i="1"/>
  <c r="BK209" i="1"/>
  <c r="BK208" i="1"/>
  <c r="BK207" i="1"/>
  <c r="BK206" i="1"/>
  <c r="BK205" i="1"/>
  <c r="BK204" i="1"/>
  <c r="BK203" i="1"/>
  <c r="BK202" i="1"/>
  <c r="BK201" i="1"/>
  <c r="BK200" i="1"/>
  <c r="BK199" i="1"/>
  <c r="BK198" i="1"/>
  <c r="BK197" i="1"/>
  <c r="BK196" i="1"/>
  <c r="BK195" i="1"/>
  <c r="BK194" i="1"/>
  <c r="BK193" i="1"/>
  <c r="BK192" i="1"/>
  <c r="BK191" i="1"/>
  <c r="BK190" i="1"/>
  <c r="BK189" i="1"/>
  <c r="BK188" i="1"/>
  <c r="BK187" i="1"/>
  <c r="BK186" i="1"/>
  <c r="BK185" i="1"/>
  <c r="BK184" i="1"/>
  <c r="BK183" i="1"/>
  <c r="BK182" i="1"/>
  <c r="BK181" i="1"/>
  <c r="BK180" i="1"/>
  <c r="BK179" i="1"/>
  <c r="BK178" i="1"/>
  <c r="BK177" i="1"/>
  <c r="BK176" i="1"/>
  <c r="BK175" i="1"/>
  <c r="BK174" i="1"/>
  <c r="BK173" i="1"/>
  <c r="BK172" i="1"/>
  <c r="BK171" i="1"/>
  <c r="BK170" i="1"/>
  <c r="BK169" i="1"/>
  <c r="BK168" i="1"/>
  <c r="BK167" i="1"/>
  <c r="BK166" i="1"/>
  <c r="BK165" i="1"/>
  <c r="BK164" i="1"/>
  <c r="BK163" i="1"/>
  <c r="BK162" i="1"/>
  <c r="BK161" i="1"/>
  <c r="BK160" i="1"/>
  <c r="BK159" i="1"/>
  <c r="BK158" i="1"/>
  <c r="BK157" i="1"/>
  <c r="BK156" i="1"/>
  <c r="BK155" i="1"/>
  <c r="BK154" i="1"/>
  <c r="BK153" i="1"/>
  <c r="BK152" i="1"/>
  <c r="BK151" i="1"/>
  <c r="BK150" i="1"/>
  <c r="BK149" i="1"/>
  <c r="BK148" i="1"/>
  <c r="BK147" i="1"/>
  <c r="BK146" i="1"/>
  <c r="BK145" i="1"/>
  <c r="BK144" i="1"/>
  <c r="BK143" i="1"/>
  <c r="BK142" i="1"/>
  <c r="BK141" i="1"/>
  <c r="BK140" i="1"/>
  <c r="BK139" i="1"/>
  <c r="BK138" i="1"/>
  <c r="BK137" i="1"/>
  <c r="BK136" i="1"/>
  <c r="BK135" i="1"/>
  <c r="BK134" i="1"/>
  <c r="BK133" i="1"/>
  <c r="BK132" i="1"/>
  <c r="BK131" i="1"/>
  <c r="BK130" i="1"/>
  <c r="BK129" i="1"/>
  <c r="BK128" i="1"/>
  <c r="BK127" i="1"/>
  <c r="BK126" i="1"/>
  <c r="BK125" i="1"/>
  <c r="BK124" i="1"/>
  <c r="BK123" i="1"/>
  <c r="BK122" i="1"/>
  <c r="BK121" i="1"/>
  <c r="BK120" i="1"/>
  <c r="BK119" i="1"/>
  <c r="BK118" i="1"/>
  <c r="BK117" i="1"/>
  <c r="BK116" i="1"/>
  <c r="BK115" i="1"/>
  <c r="BK114" i="1"/>
  <c r="N273" i="5" l="1"/>
  <c r="N143" i="5"/>
  <c r="O518" i="5"/>
  <c r="O378" i="5"/>
  <c r="O553" i="5"/>
  <c r="O228" i="5"/>
  <c r="O8" i="5"/>
  <c r="N128" i="5"/>
  <c r="O303" i="5"/>
  <c r="N373" i="5"/>
  <c r="N333" i="5"/>
  <c r="N548" i="5"/>
  <c r="O458" i="5"/>
  <c r="O168" i="5"/>
  <c r="N493" i="5"/>
  <c r="N138" i="5"/>
  <c r="N388" i="5"/>
  <c r="N468" i="5"/>
  <c r="N23" i="5"/>
  <c r="N33" i="5"/>
  <c r="O413" i="5"/>
  <c r="O398" i="5"/>
  <c r="N43" i="5"/>
  <c r="N163" i="5"/>
  <c r="O278" i="5"/>
  <c r="O83" i="5"/>
  <c r="O478" i="5"/>
  <c r="N433" i="5"/>
  <c r="O548" i="5"/>
  <c r="N323" i="5"/>
  <c r="O473" i="5"/>
  <c r="O558" i="5"/>
  <c r="N358" i="5"/>
  <c r="O483" i="5"/>
  <c r="N453" i="5"/>
  <c r="N278" i="5"/>
  <c r="O233" i="5"/>
  <c r="O193" i="5"/>
  <c r="N523" i="5"/>
  <c r="N103" i="5"/>
  <c r="N438" i="5"/>
  <c r="N428" i="5"/>
  <c r="N418" i="5"/>
  <c r="N558" i="5"/>
  <c r="O358" i="5"/>
  <c r="N213" i="5"/>
  <c r="O538" i="5"/>
  <c r="O313" i="5"/>
  <c r="N283" i="5"/>
  <c r="N173" i="5"/>
  <c r="O63" i="5"/>
  <c r="N223" i="5"/>
  <c r="N473" i="5"/>
  <c r="O223" i="5"/>
  <c r="N313" i="5"/>
  <c r="O418" i="5"/>
  <c r="O23" i="5"/>
  <c r="N148" i="5"/>
  <c r="N188" i="5"/>
  <c r="N63" i="5"/>
  <c r="O213" i="5"/>
  <c r="O173" i="5"/>
  <c r="O283" i="5"/>
  <c r="N343" i="5"/>
  <c r="N538" i="5"/>
  <c r="O133" i="5"/>
  <c r="N308" i="5"/>
  <c r="O408" i="5"/>
  <c r="N168" i="5"/>
  <c r="O78" i="5"/>
  <c r="O318" i="5"/>
  <c r="O208" i="5"/>
  <c r="N503" i="5"/>
  <c r="N38" i="5"/>
  <c r="O88" i="5"/>
  <c r="O128" i="5"/>
  <c r="N303" i="5"/>
  <c r="O308" i="5"/>
  <c r="O153" i="5"/>
  <c r="N408" i="5"/>
  <c r="N133" i="5"/>
  <c r="O238" i="5"/>
  <c r="N88" i="5"/>
  <c r="O123" i="5"/>
  <c r="O93" i="5"/>
  <c r="N488" i="5"/>
  <c r="O243" i="5"/>
  <c r="N423" i="5"/>
  <c r="O38" i="5"/>
  <c r="O118" i="5"/>
  <c r="N298" i="5"/>
  <c r="N228" i="5"/>
  <c r="N18" i="5"/>
  <c r="O18" i="5"/>
  <c r="N443" i="5"/>
  <c r="O533" i="5"/>
  <c r="N368" i="5"/>
  <c r="N238" i="5"/>
  <c r="N208" i="5"/>
  <c r="N518" i="5"/>
  <c r="N378" i="5"/>
  <c r="O33" i="5"/>
  <c r="N553" i="5"/>
  <c r="N293" i="5"/>
  <c r="O103" i="5"/>
  <c r="N328" i="5"/>
  <c r="O488" i="5"/>
  <c r="O468" i="5"/>
  <c r="N48" i="5"/>
  <c r="N458" i="5"/>
  <c r="O328" i="5"/>
  <c r="O503" i="5"/>
  <c r="O73" i="5"/>
  <c r="O108" i="5"/>
  <c r="O403" i="5"/>
  <c r="O383" i="5"/>
  <c r="O368" i="5"/>
  <c r="N68" i="5"/>
  <c r="H880" i="5"/>
  <c r="T879" i="5"/>
  <c r="I883" i="5" s="1"/>
  <c r="O58" i="5"/>
  <c r="O158" i="5"/>
  <c r="N528" i="5"/>
  <c r="O248" i="5"/>
  <c r="N203" i="5"/>
  <c r="O288" i="5"/>
  <c r="O218" i="5"/>
  <c r="N263" i="5"/>
  <c r="N233" i="5"/>
  <c r="O43" i="5"/>
  <c r="N253" i="5"/>
  <c r="N353" i="5"/>
  <c r="N363" i="5"/>
  <c r="N258" i="5"/>
  <c r="O198" i="5"/>
  <c r="O348" i="5"/>
  <c r="N393" i="5"/>
  <c r="O163" i="5"/>
  <c r="N478" i="5"/>
  <c r="N98" i="5"/>
  <c r="N243" i="5"/>
  <c r="O263" i="5"/>
  <c r="N158" i="5"/>
  <c r="N108" i="5"/>
  <c r="N13" i="5"/>
  <c r="N93" i="5"/>
  <c r="N183" i="5"/>
  <c r="O188" i="5"/>
  <c r="O258" i="5"/>
  <c r="O203" i="5"/>
  <c r="O388" i="5"/>
  <c r="O428" i="5"/>
  <c r="N248" i="5"/>
  <c r="O253" i="5"/>
  <c r="N123" i="5"/>
  <c r="O363" i="5"/>
  <c r="N398" i="5"/>
  <c r="N218" i="5"/>
  <c r="O353" i="5"/>
  <c r="O423" i="5"/>
  <c r="O498" i="5"/>
  <c r="O528" i="5"/>
  <c r="O323" i="5"/>
  <c r="N58" i="5"/>
  <c r="O338" i="5"/>
  <c r="O148" i="5"/>
  <c r="O178" i="5"/>
  <c r="G880" i="5"/>
  <c r="T880" i="5"/>
  <c r="J883" i="5" s="1"/>
  <c r="O453" i="5"/>
  <c r="G879" i="5"/>
  <c r="N73" i="5"/>
  <c r="O333" i="5"/>
  <c r="O113" i="5"/>
  <c r="O28" i="5"/>
  <c r="N318" i="5"/>
  <c r="N338" i="5"/>
  <c r="N78" i="5"/>
  <c r="O13" i="5"/>
  <c r="N288" i="5"/>
  <c r="N193" i="5"/>
  <c r="N83" i="5"/>
  <c r="O138" i="5"/>
  <c r="O438" i="5"/>
  <c r="O523" i="5"/>
  <c r="N413" i="5"/>
  <c r="O143" i="5"/>
  <c r="H879" i="5"/>
  <c r="N8" i="5"/>
  <c r="O68" i="5"/>
  <c r="O343" i="5"/>
  <c r="I882" i="5" l="1"/>
  <c r="J882" i="5"/>
</calcChain>
</file>

<file path=xl/comments1.xml><?xml version="1.0" encoding="utf-8"?>
<comments xmlns="http://schemas.openxmlformats.org/spreadsheetml/2006/main">
  <authors>
    <author>user</author>
    <author>奈良市</author>
    <author>Administrator</author>
  </authors>
  <commentList>
    <comment ref="A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user:</t>
        </r>
        <r>
          <rPr>
            <sz val="9"/>
            <color indexed="81"/>
            <rFont val="MS P ゴシック"/>
            <family val="3"/>
            <charset val="128"/>
          </rPr>
          <t xml:space="preserve">
1000以上は都祁か月ヶ瀬　注意</t>
        </r>
      </text>
    </comment>
    <comment ref="D3" authorId="1" shapeId="0">
      <text>
        <r>
          <rPr>
            <sz val="9"/>
            <color indexed="81"/>
            <rFont val="ＭＳ Ｐゴシック"/>
            <family val="3"/>
            <charset val="128"/>
          </rPr>
          <t>法人については、役職名・代表者名まで入れること「減額一覧」シートから追記すること</t>
        </r>
      </text>
    </comment>
    <comment ref="J3" authorId="2" shapeId="0">
      <text>
        <r>
          <rPr>
            <b/>
            <sz val="8"/>
            <color indexed="81"/>
            <rFont val="MS P ゴシック"/>
            <family val="3"/>
            <charset val="128"/>
          </rPr>
          <t>調定伺いの決裁にメモされているので手入力する</t>
        </r>
      </text>
    </comment>
    <comment ref="L3" authorId="2" shapeId="0">
      <text>
        <r>
          <rPr>
            <sz val="6"/>
            <color indexed="81"/>
            <rFont val="MS P ゴシック"/>
            <family val="3"/>
            <charset val="128"/>
          </rPr>
          <t>使用者番号
370～380番台、039番台、389番台
は農集のため公共と伝票を別に作る
（勘定科目等が違うため）</t>
        </r>
      </text>
    </comment>
    <comment ref="N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user:</t>
        </r>
        <r>
          <rPr>
            <sz val="9"/>
            <color indexed="81"/>
            <rFont val="MS P ゴシック"/>
            <family val="3"/>
            <charset val="128"/>
          </rPr>
          <t xml:space="preserve">
フィルタをかける際２回同じ内容をフィルタをかけると不要な行が消えて楽　（例①市内・空欄以外を選択＆ﾌｨﾙﾀ　②同じ内容で再度選択すると｛小計｝等不要な行が消えてくれる）
</t>
        </r>
      </text>
    </comment>
  </commentList>
</comments>
</file>

<file path=xl/comments10.xml><?xml version="1.0" encoding="utf-8"?>
<comments xmlns="http://schemas.openxmlformats.org/spreadsheetml/2006/main">
  <authors>
    <author>user</author>
    <author>奈良市</author>
    <author>Administrator</author>
  </authors>
  <commentList>
    <comment ref="A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user:</t>
        </r>
        <r>
          <rPr>
            <sz val="9"/>
            <color indexed="81"/>
            <rFont val="MS P ゴシック"/>
            <family val="3"/>
            <charset val="128"/>
          </rPr>
          <t xml:space="preserve">
1000以上は都祁か月ヶ瀬　注意</t>
        </r>
      </text>
    </comment>
    <comment ref="D3" authorId="1" shapeId="0">
      <text>
        <r>
          <rPr>
            <sz val="9"/>
            <color indexed="81"/>
            <rFont val="ＭＳ Ｐゴシック"/>
            <family val="3"/>
            <charset val="128"/>
          </rPr>
          <t>法人については、役職名・代表者名まで入れること「減額一覧」シートから追記すること</t>
        </r>
      </text>
    </comment>
    <comment ref="J3" authorId="2" shapeId="0">
      <text>
        <r>
          <rPr>
            <b/>
            <sz val="8"/>
            <color indexed="81"/>
            <rFont val="MS P ゴシック"/>
            <family val="3"/>
            <charset val="128"/>
          </rPr>
          <t>調定伺いの決裁にメモされているので手入力する</t>
        </r>
      </text>
    </comment>
    <comment ref="L3" authorId="2" shapeId="0">
      <text>
        <r>
          <rPr>
            <sz val="6"/>
            <color indexed="81"/>
            <rFont val="MS P ゴシック"/>
            <family val="3"/>
            <charset val="128"/>
          </rPr>
          <t>使用者番号
370～380番台、039番台、389番台
は農集のため公共と伝票を別に作る
（勘定科目等が違うため）</t>
        </r>
      </text>
    </comment>
    <comment ref="N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user:</t>
        </r>
        <r>
          <rPr>
            <sz val="9"/>
            <color indexed="81"/>
            <rFont val="MS P ゴシック"/>
            <family val="3"/>
            <charset val="128"/>
          </rPr>
          <t xml:space="preserve">
フィルタをかける際２回同じ内容をフィルタをかけると不要な行が消えて楽　（例①市内・空欄以外を選択＆ﾌｨﾙﾀ　②同じ内容で再度選択すると｛小計｝等不要な行が消えてくれる）
</t>
        </r>
      </text>
    </comment>
  </commentList>
</comments>
</file>

<file path=xl/comments11.xml><?xml version="1.0" encoding="utf-8"?>
<comments xmlns="http://schemas.openxmlformats.org/spreadsheetml/2006/main">
  <authors>
    <author>奈良市</author>
  </authors>
  <commentList>
    <comment ref="BK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式が入っているので、更新するときにこの列のデータは削除しないこと。</t>
        </r>
      </text>
    </comment>
  </commentList>
</comments>
</file>

<file path=xl/comments2.xml><?xml version="1.0" encoding="utf-8"?>
<comments xmlns="http://schemas.openxmlformats.org/spreadsheetml/2006/main">
  <authors>
    <author>user</author>
    <author>奈良市</author>
    <author>Administrator</author>
  </authors>
  <commentList>
    <comment ref="A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user:</t>
        </r>
        <r>
          <rPr>
            <sz val="9"/>
            <color indexed="81"/>
            <rFont val="MS P ゴシック"/>
            <family val="3"/>
            <charset val="128"/>
          </rPr>
          <t xml:space="preserve">
1000以上は都祁か月ヶ瀬　注意</t>
        </r>
      </text>
    </comment>
    <comment ref="D3" authorId="1" shapeId="0">
      <text>
        <r>
          <rPr>
            <sz val="9"/>
            <color indexed="81"/>
            <rFont val="ＭＳ Ｐゴシック"/>
            <family val="3"/>
            <charset val="128"/>
          </rPr>
          <t>法人については、役職名・代表者名まで入れること「減額一覧」シートから追記すること</t>
        </r>
      </text>
    </comment>
    <comment ref="J3" authorId="2" shapeId="0">
      <text>
        <r>
          <rPr>
            <b/>
            <sz val="8"/>
            <color indexed="81"/>
            <rFont val="MS P ゴシック"/>
            <family val="3"/>
            <charset val="128"/>
          </rPr>
          <t>調定伺いの決裁にメモされているので手入力する</t>
        </r>
      </text>
    </comment>
    <comment ref="L3" authorId="2" shapeId="0">
      <text>
        <r>
          <rPr>
            <sz val="6"/>
            <color indexed="81"/>
            <rFont val="MS P ゴシック"/>
            <family val="3"/>
            <charset val="128"/>
          </rPr>
          <t>使用者番号
370～380番台、039番台、389番台
は農集のため公共と伝票を別に作る
（勘定科目等が違うため）</t>
        </r>
      </text>
    </comment>
    <comment ref="N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user:</t>
        </r>
        <r>
          <rPr>
            <sz val="9"/>
            <color indexed="81"/>
            <rFont val="MS P ゴシック"/>
            <family val="3"/>
            <charset val="128"/>
          </rPr>
          <t xml:space="preserve">
フィルタをかける際２回同じ内容をフィルタをかけると不要な行が消えて楽　（例①市内・空欄以外を選択＆ﾌｨﾙﾀ　②同じ内容で再度選択すると｛小計｝等不要な行が消えてくれる）
</t>
        </r>
      </text>
    </comment>
  </commentList>
</comments>
</file>

<file path=xl/comments3.xml><?xml version="1.0" encoding="utf-8"?>
<comments xmlns="http://schemas.openxmlformats.org/spreadsheetml/2006/main">
  <authors>
    <author>user</author>
    <author>奈良市</author>
    <author>Administrator</author>
  </authors>
  <commentList>
    <comment ref="A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user:</t>
        </r>
        <r>
          <rPr>
            <sz val="9"/>
            <color indexed="81"/>
            <rFont val="MS P ゴシック"/>
            <family val="3"/>
            <charset val="128"/>
          </rPr>
          <t xml:space="preserve">
1000以上は都祁か月ヶ瀬　注意</t>
        </r>
      </text>
    </comment>
    <comment ref="D3" authorId="1" shapeId="0">
      <text>
        <r>
          <rPr>
            <sz val="9"/>
            <color indexed="81"/>
            <rFont val="ＭＳ Ｐゴシック"/>
            <family val="3"/>
            <charset val="128"/>
          </rPr>
          <t>法人については、役職名・代表者名まで入れること「減額一覧」シートから追記すること</t>
        </r>
      </text>
    </comment>
    <comment ref="J3" authorId="2" shapeId="0">
      <text>
        <r>
          <rPr>
            <b/>
            <sz val="8"/>
            <color indexed="81"/>
            <rFont val="MS P ゴシック"/>
            <family val="3"/>
            <charset val="128"/>
          </rPr>
          <t>調定伺いの決裁にメモされているので手入力する</t>
        </r>
      </text>
    </comment>
    <comment ref="L3" authorId="2" shapeId="0">
      <text>
        <r>
          <rPr>
            <sz val="6"/>
            <color indexed="81"/>
            <rFont val="MS P ゴシック"/>
            <family val="3"/>
            <charset val="128"/>
          </rPr>
          <t>使用者番号
370～380番台、039番台、389番台
は農集のため公共と伝票を別に作る
（勘定科目等が違うため）</t>
        </r>
      </text>
    </comment>
    <comment ref="N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user:</t>
        </r>
        <r>
          <rPr>
            <sz val="9"/>
            <color indexed="81"/>
            <rFont val="MS P ゴシック"/>
            <family val="3"/>
            <charset val="128"/>
          </rPr>
          <t xml:space="preserve">
フィルタをかける際２回同じ内容をフィルタをかけると不要な行が消えて楽　（例①市内・空欄以外を選択＆ﾌｨﾙﾀ　②同じ内容で再度選択すると｛小計｝等不要な行が消えてくれる）
</t>
        </r>
      </text>
    </comment>
  </commentList>
</comments>
</file>

<file path=xl/comments4.xml><?xml version="1.0" encoding="utf-8"?>
<comments xmlns="http://schemas.openxmlformats.org/spreadsheetml/2006/main">
  <authors>
    <author>user</author>
    <author>奈良市</author>
    <author>Administrator</author>
  </authors>
  <commentList>
    <comment ref="A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user:</t>
        </r>
        <r>
          <rPr>
            <sz val="9"/>
            <color indexed="81"/>
            <rFont val="MS P ゴシック"/>
            <family val="3"/>
            <charset val="128"/>
          </rPr>
          <t xml:space="preserve">
1000以上は都祁か月ヶ瀬　注意</t>
        </r>
      </text>
    </comment>
    <comment ref="D3" authorId="1" shapeId="0">
      <text>
        <r>
          <rPr>
            <sz val="9"/>
            <color indexed="81"/>
            <rFont val="ＭＳ Ｐゴシック"/>
            <family val="3"/>
            <charset val="128"/>
          </rPr>
          <t>法人については、役職名・代表者名まで入れること「減額一覧」シートから追記すること</t>
        </r>
      </text>
    </comment>
    <comment ref="J3" authorId="2" shapeId="0">
      <text>
        <r>
          <rPr>
            <b/>
            <sz val="8"/>
            <color indexed="81"/>
            <rFont val="MS P ゴシック"/>
            <family val="3"/>
            <charset val="128"/>
          </rPr>
          <t>調定伺いの決裁にメモされているので手入力する</t>
        </r>
      </text>
    </comment>
    <comment ref="L3" authorId="2" shapeId="0">
      <text>
        <r>
          <rPr>
            <sz val="6"/>
            <color indexed="81"/>
            <rFont val="MS P ゴシック"/>
            <family val="3"/>
            <charset val="128"/>
          </rPr>
          <t>使用者番号
370～380番台、039番台、389番台
は農集のため公共と伝票を別に作る
（勘定科目等が違うため）</t>
        </r>
      </text>
    </comment>
    <comment ref="N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user:</t>
        </r>
        <r>
          <rPr>
            <sz val="9"/>
            <color indexed="81"/>
            <rFont val="MS P ゴシック"/>
            <family val="3"/>
            <charset val="128"/>
          </rPr>
          <t xml:space="preserve">
フィルタをかける際２回同じ内容をフィルタをかけると不要な行が消えて楽　（例①市内・空欄以外を選択＆ﾌｨﾙﾀ　②同じ内容で再度選択すると｛小計｝等不要な行が消えてくれる）
</t>
        </r>
      </text>
    </comment>
  </commentList>
</comments>
</file>

<file path=xl/comments5.xml><?xml version="1.0" encoding="utf-8"?>
<comments xmlns="http://schemas.openxmlformats.org/spreadsheetml/2006/main">
  <authors>
    <author>user</author>
    <author>奈良市</author>
    <author>Administrator</author>
  </authors>
  <commentList>
    <comment ref="A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user:</t>
        </r>
        <r>
          <rPr>
            <sz val="9"/>
            <color indexed="81"/>
            <rFont val="MS P ゴシック"/>
            <family val="3"/>
            <charset val="128"/>
          </rPr>
          <t xml:space="preserve">
1000以上は都祁か月ヶ瀬　注意</t>
        </r>
      </text>
    </comment>
    <comment ref="D3" authorId="1" shapeId="0">
      <text>
        <r>
          <rPr>
            <sz val="9"/>
            <color indexed="81"/>
            <rFont val="ＭＳ Ｐゴシック"/>
            <family val="3"/>
            <charset val="128"/>
          </rPr>
          <t>法人については、役職名・代表者名まで入れること「減額一覧」シートから追記すること</t>
        </r>
      </text>
    </comment>
    <comment ref="J3" authorId="2" shapeId="0">
      <text>
        <r>
          <rPr>
            <b/>
            <sz val="8"/>
            <color indexed="81"/>
            <rFont val="MS P ゴシック"/>
            <family val="3"/>
            <charset val="128"/>
          </rPr>
          <t>調定伺いの決裁にメモされているので手入力する</t>
        </r>
      </text>
    </comment>
    <comment ref="L3" authorId="2" shapeId="0">
      <text>
        <r>
          <rPr>
            <sz val="6"/>
            <color indexed="81"/>
            <rFont val="MS P ゴシック"/>
            <family val="3"/>
            <charset val="128"/>
          </rPr>
          <t>使用者番号
370～380番台、039番台、389番台
は農集のため公共と伝票を別に作る
（勘定科目等が違うため）</t>
        </r>
      </text>
    </comment>
    <comment ref="N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user:</t>
        </r>
        <r>
          <rPr>
            <sz val="9"/>
            <color indexed="81"/>
            <rFont val="MS P ゴシック"/>
            <family val="3"/>
            <charset val="128"/>
          </rPr>
          <t xml:space="preserve">
フィルタをかける際２回同じ内容をフィルタをかけると不要な行が消えて楽　（例①市内・空欄以外を選択＆ﾌｨﾙﾀ　②同じ内容で再度選択すると｛小計｝等不要な行が消えてくれる）
</t>
        </r>
      </text>
    </comment>
  </commentList>
</comments>
</file>

<file path=xl/comments6.xml><?xml version="1.0" encoding="utf-8"?>
<comments xmlns="http://schemas.openxmlformats.org/spreadsheetml/2006/main">
  <authors>
    <author>user</author>
    <author>奈良市</author>
    <author>Administrator</author>
  </authors>
  <commentList>
    <comment ref="A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user:</t>
        </r>
        <r>
          <rPr>
            <sz val="9"/>
            <color indexed="81"/>
            <rFont val="MS P ゴシック"/>
            <family val="3"/>
            <charset val="128"/>
          </rPr>
          <t xml:space="preserve">
1000以上は都祁か月ヶ瀬　注意</t>
        </r>
      </text>
    </comment>
    <comment ref="D3" authorId="1" shapeId="0">
      <text>
        <r>
          <rPr>
            <sz val="9"/>
            <color indexed="81"/>
            <rFont val="ＭＳ Ｐゴシック"/>
            <family val="3"/>
            <charset val="128"/>
          </rPr>
          <t>法人については、役職名・代表者名まで入れること「減額一覧」シートから追記すること</t>
        </r>
      </text>
    </comment>
    <comment ref="J3" authorId="2" shapeId="0">
      <text>
        <r>
          <rPr>
            <b/>
            <sz val="8"/>
            <color indexed="81"/>
            <rFont val="MS P ゴシック"/>
            <family val="3"/>
            <charset val="128"/>
          </rPr>
          <t>調定伺いの決裁にメモされているので手入力する</t>
        </r>
      </text>
    </comment>
    <comment ref="L3" authorId="2" shapeId="0">
      <text>
        <r>
          <rPr>
            <sz val="6"/>
            <color indexed="81"/>
            <rFont val="MS P ゴシック"/>
            <family val="3"/>
            <charset val="128"/>
          </rPr>
          <t>使用者番号
370～380番台、039番台、389番台
は農集のため公共と伝票を別に作る
（勘定科目等が違うため）</t>
        </r>
      </text>
    </comment>
    <comment ref="N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user:</t>
        </r>
        <r>
          <rPr>
            <sz val="9"/>
            <color indexed="81"/>
            <rFont val="MS P ゴシック"/>
            <family val="3"/>
            <charset val="128"/>
          </rPr>
          <t xml:space="preserve">
フィルタをかける際２回同じ内容をフィルタをかけると不要な行が消えて楽　（例①市内・空欄以外を選択＆ﾌｨﾙﾀ　②同じ内容で再度選択すると｛小計｝等不要な行が消えてくれる）
</t>
        </r>
      </text>
    </comment>
  </commentList>
</comments>
</file>

<file path=xl/comments7.xml><?xml version="1.0" encoding="utf-8"?>
<comments xmlns="http://schemas.openxmlformats.org/spreadsheetml/2006/main">
  <authors>
    <author>user</author>
    <author>奈良市</author>
    <author>Administrator</author>
  </authors>
  <commentList>
    <comment ref="A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user:</t>
        </r>
        <r>
          <rPr>
            <sz val="9"/>
            <color indexed="81"/>
            <rFont val="MS P ゴシック"/>
            <family val="3"/>
            <charset val="128"/>
          </rPr>
          <t xml:space="preserve">
1000以上は都祁か月ヶ瀬　注意</t>
        </r>
      </text>
    </comment>
    <comment ref="D3" authorId="1" shapeId="0">
      <text>
        <r>
          <rPr>
            <sz val="9"/>
            <color indexed="81"/>
            <rFont val="ＭＳ Ｐゴシック"/>
            <family val="3"/>
            <charset val="128"/>
          </rPr>
          <t>法人については、役職名・代表者名まで入れること「減額一覧」シートから追記すること</t>
        </r>
      </text>
    </comment>
    <comment ref="J3" authorId="2" shapeId="0">
      <text>
        <r>
          <rPr>
            <b/>
            <sz val="8"/>
            <color indexed="81"/>
            <rFont val="MS P ゴシック"/>
            <family val="3"/>
            <charset val="128"/>
          </rPr>
          <t>調定伺いの決裁にメモされているので手入力する</t>
        </r>
      </text>
    </comment>
    <comment ref="L3" authorId="2" shapeId="0">
      <text>
        <r>
          <rPr>
            <sz val="6"/>
            <color indexed="81"/>
            <rFont val="MS P ゴシック"/>
            <family val="3"/>
            <charset val="128"/>
          </rPr>
          <t>使用者番号
370～380番台、039番台、389番台
は農集のため公共と伝票を別に作る
（勘定科目等が違うため）</t>
        </r>
      </text>
    </comment>
    <comment ref="N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user:</t>
        </r>
        <r>
          <rPr>
            <sz val="9"/>
            <color indexed="81"/>
            <rFont val="MS P ゴシック"/>
            <family val="3"/>
            <charset val="128"/>
          </rPr>
          <t xml:space="preserve">
フィルタをかける際２回同じ内容をフィルタをかけると不要な行が消えて楽　（例①市内・空欄以外を選択＆ﾌｨﾙﾀ　②同じ内容で再度選択すると｛小計｝等不要な行が消えてくれる）
</t>
        </r>
      </text>
    </comment>
  </commentList>
</comments>
</file>

<file path=xl/comments8.xml><?xml version="1.0" encoding="utf-8"?>
<comments xmlns="http://schemas.openxmlformats.org/spreadsheetml/2006/main">
  <authors>
    <author>user</author>
    <author>奈良市</author>
    <author>Administrator</author>
  </authors>
  <commentList>
    <comment ref="A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user:</t>
        </r>
        <r>
          <rPr>
            <sz val="9"/>
            <color indexed="81"/>
            <rFont val="MS P ゴシック"/>
            <family val="3"/>
            <charset val="128"/>
          </rPr>
          <t xml:space="preserve">
1000以上は都祁か月ヶ瀬　注意</t>
        </r>
      </text>
    </comment>
    <comment ref="D3" authorId="1" shapeId="0">
      <text>
        <r>
          <rPr>
            <sz val="9"/>
            <color indexed="81"/>
            <rFont val="ＭＳ Ｐゴシック"/>
            <family val="3"/>
            <charset val="128"/>
          </rPr>
          <t>法人については、役職名・代表者名まで入れること「減額一覧」シートから追記すること</t>
        </r>
      </text>
    </comment>
    <comment ref="J3" authorId="2" shapeId="0">
      <text>
        <r>
          <rPr>
            <b/>
            <sz val="8"/>
            <color indexed="81"/>
            <rFont val="MS P ゴシック"/>
            <family val="3"/>
            <charset val="128"/>
          </rPr>
          <t>調定伺いの決裁にメモされているので手入力する</t>
        </r>
      </text>
    </comment>
    <comment ref="L3" authorId="2" shapeId="0">
      <text>
        <r>
          <rPr>
            <sz val="6"/>
            <color indexed="81"/>
            <rFont val="MS P ゴシック"/>
            <family val="3"/>
            <charset val="128"/>
          </rPr>
          <t>使用者番号
370～380番台、039番台、389番台
は農集のため公共と伝票を別に作る
（勘定科目等が違うため）</t>
        </r>
      </text>
    </comment>
    <comment ref="N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user:</t>
        </r>
        <r>
          <rPr>
            <sz val="9"/>
            <color indexed="81"/>
            <rFont val="MS P ゴシック"/>
            <family val="3"/>
            <charset val="128"/>
          </rPr>
          <t xml:space="preserve">
フィルタをかける際２回同じ内容をフィルタをかけると不要な行が消えて楽　（例①市内・空欄以外を選択＆ﾌｨﾙﾀ　②同じ内容で再度選択すると｛小計｝等不要な行が消えてくれる）
</t>
        </r>
      </text>
    </comment>
  </commentList>
</comments>
</file>

<file path=xl/comments9.xml><?xml version="1.0" encoding="utf-8"?>
<comments xmlns="http://schemas.openxmlformats.org/spreadsheetml/2006/main">
  <authors>
    <author>user</author>
    <author>奈良市</author>
    <author>Administrator</author>
  </authors>
  <commentList>
    <comment ref="A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user:</t>
        </r>
        <r>
          <rPr>
            <sz val="9"/>
            <color indexed="81"/>
            <rFont val="MS P ゴシック"/>
            <family val="3"/>
            <charset val="128"/>
          </rPr>
          <t xml:space="preserve">
1000以上は都祁か月ヶ瀬　注意</t>
        </r>
      </text>
    </comment>
    <comment ref="D3" authorId="1" shapeId="0">
      <text>
        <r>
          <rPr>
            <sz val="9"/>
            <color indexed="81"/>
            <rFont val="ＭＳ Ｐゴシック"/>
            <family val="3"/>
            <charset val="128"/>
          </rPr>
          <t>法人については、役職名・代表者名まで入れること「減額一覧」シートから追記すること</t>
        </r>
      </text>
    </comment>
    <comment ref="J3" authorId="2" shapeId="0">
      <text>
        <r>
          <rPr>
            <b/>
            <sz val="8"/>
            <color indexed="81"/>
            <rFont val="MS P ゴシック"/>
            <family val="3"/>
            <charset val="128"/>
          </rPr>
          <t>調定伺いの決裁にメモされているので手入力する</t>
        </r>
      </text>
    </comment>
    <comment ref="L3" authorId="2" shapeId="0">
      <text>
        <r>
          <rPr>
            <sz val="6"/>
            <color indexed="81"/>
            <rFont val="MS P ゴシック"/>
            <family val="3"/>
            <charset val="128"/>
          </rPr>
          <t>使用者番号
370～380番台、039番台、389番台
は農集のため公共と伝票を別に作る
（勘定科目等が違うため）</t>
        </r>
      </text>
    </comment>
    <comment ref="N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user:</t>
        </r>
        <r>
          <rPr>
            <sz val="9"/>
            <color indexed="81"/>
            <rFont val="MS P ゴシック"/>
            <family val="3"/>
            <charset val="128"/>
          </rPr>
          <t xml:space="preserve">
フィルタをかける際２回同じ内容をフィルタをかけると不要な行が消えて楽　（例①市内・空欄以外を選択＆ﾌｨﾙﾀ　②同じ内容で再度選択すると｛小計｝等不要な行が消えてくれる）
</t>
        </r>
      </text>
    </comment>
  </commentList>
</comments>
</file>

<file path=xl/sharedStrings.xml><?xml version="1.0" encoding="utf-8"?>
<sst xmlns="http://schemas.openxmlformats.org/spreadsheetml/2006/main" count="4391" uniqueCount="550">
  <si>
    <t>年</t>
    <rPh sb="0" eb="1">
      <t>ネン</t>
    </rPh>
    <phoneticPr fontId="3"/>
  </si>
  <si>
    <t>受付番号</t>
    <rPh sb="0" eb="2">
      <t>ウケツケ</t>
    </rPh>
    <rPh sb="2" eb="4">
      <t>バンゴウ</t>
    </rPh>
    <phoneticPr fontId="3"/>
  </si>
  <si>
    <t>使用者番号</t>
    <rPh sb="0" eb="3">
      <t>シヨウシャ</t>
    </rPh>
    <rPh sb="3" eb="5">
      <t>バンゴウ</t>
    </rPh>
    <phoneticPr fontId="3"/>
  </si>
  <si>
    <t>水栓番号</t>
    <rPh sb="0" eb="2">
      <t>スイセン</t>
    </rPh>
    <rPh sb="2" eb="4">
      <t>バンゴウ</t>
    </rPh>
    <phoneticPr fontId="3"/>
  </si>
  <si>
    <t>郵便番号</t>
    <rPh sb="0" eb="2">
      <t>ユウビン</t>
    </rPh>
    <rPh sb="2" eb="4">
      <t>バンゴウ</t>
    </rPh>
    <phoneticPr fontId="3"/>
  </si>
  <si>
    <t>住所</t>
    <rPh sb="0" eb="2">
      <t>ジュウショ</t>
    </rPh>
    <phoneticPr fontId="3"/>
  </si>
  <si>
    <t>氏名</t>
    <rPh sb="0" eb="2">
      <t>シメイ</t>
    </rPh>
    <phoneticPr fontId="3"/>
  </si>
  <si>
    <t>口径</t>
    <rPh sb="0" eb="2">
      <t>コウケイ</t>
    </rPh>
    <phoneticPr fontId="3"/>
  </si>
  <si>
    <t>下水有り</t>
    <rPh sb="0" eb="2">
      <t>ゲスイ</t>
    </rPh>
    <rPh sb="2" eb="3">
      <t>ア</t>
    </rPh>
    <phoneticPr fontId="3"/>
  </si>
  <si>
    <t>更正理由</t>
    <rPh sb="0" eb="2">
      <t>コウセイ</t>
    </rPh>
    <rPh sb="2" eb="4">
      <t>リユウ</t>
    </rPh>
    <phoneticPr fontId="3"/>
  </si>
  <si>
    <t>実績</t>
    <rPh sb="0" eb="2">
      <t>ジッセキ</t>
    </rPh>
    <phoneticPr fontId="3"/>
  </si>
  <si>
    <t>受付日</t>
    <rPh sb="0" eb="3">
      <t>ウケツケビ</t>
    </rPh>
    <phoneticPr fontId="3"/>
  </si>
  <si>
    <t>月分①</t>
    <rPh sb="0" eb="2">
      <t>ツキブン</t>
    </rPh>
    <phoneticPr fontId="3"/>
  </si>
  <si>
    <t>当初調定額①</t>
    <rPh sb="0" eb="2">
      <t>トウショ</t>
    </rPh>
    <rPh sb="2" eb="5">
      <t>チョウテイガク</t>
    </rPh>
    <phoneticPr fontId="3"/>
  </si>
  <si>
    <t>更正額①</t>
    <rPh sb="0" eb="2">
      <t>コウセイ</t>
    </rPh>
    <rPh sb="2" eb="3">
      <t>ガク</t>
    </rPh>
    <phoneticPr fontId="3"/>
  </si>
  <si>
    <t>増減額①</t>
    <rPh sb="0" eb="3">
      <t>ゾウゲンガク</t>
    </rPh>
    <phoneticPr fontId="3"/>
  </si>
  <si>
    <t>月分②</t>
    <rPh sb="0" eb="2">
      <t>ツキブン</t>
    </rPh>
    <phoneticPr fontId="3"/>
  </si>
  <si>
    <t>当初調定額②</t>
    <rPh sb="0" eb="2">
      <t>トウショ</t>
    </rPh>
    <rPh sb="2" eb="5">
      <t>チョウテイガク</t>
    </rPh>
    <phoneticPr fontId="3"/>
  </si>
  <si>
    <t>更正額②</t>
    <rPh sb="0" eb="2">
      <t>コウセイ</t>
    </rPh>
    <rPh sb="2" eb="3">
      <t>ガク</t>
    </rPh>
    <phoneticPr fontId="3"/>
  </si>
  <si>
    <t>増減額②</t>
    <rPh sb="0" eb="3">
      <t>ゾウゲンガク</t>
    </rPh>
    <phoneticPr fontId="3"/>
  </si>
  <si>
    <t>月分③</t>
    <rPh sb="0" eb="2">
      <t>ツキブン</t>
    </rPh>
    <phoneticPr fontId="3"/>
  </si>
  <si>
    <t>当初調定額③</t>
    <rPh sb="0" eb="2">
      <t>トウショ</t>
    </rPh>
    <rPh sb="2" eb="5">
      <t>チョウテイガク</t>
    </rPh>
    <phoneticPr fontId="3"/>
  </si>
  <si>
    <t>更正額③</t>
    <rPh sb="0" eb="2">
      <t>コウセイ</t>
    </rPh>
    <rPh sb="2" eb="3">
      <t>ガク</t>
    </rPh>
    <phoneticPr fontId="3"/>
  </si>
  <si>
    <t>増減額③</t>
    <rPh sb="0" eb="3">
      <t>ゾウゲンガク</t>
    </rPh>
    <phoneticPr fontId="3"/>
  </si>
  <si>
    <t>月分④</t>
    <rPh sb="0" eb="2">
      <t>ツキブン</t>
    </rPh>
    <phoneticPr fontId="3"/>
  </si>
  <si>
    <t>当初調定額④</t>
    <rPh sb="0" eb="2">
      <t>トウショ</t>
    </rPh>
    <rPh sb="2" eb="5">
      <t>チョウテイガク</t>
    </rPh>
    <phoneticPr fontId="3"/>
  </si>
  <si>
    <t>更正額④</t>
    <rPh sb="0" eb="2">
      <t>コウセイ</t>
    </rPh>
    <rPh sb="2" eb="3">
      <t>ガク</t>
    </rPh>
    <phoneticPr fontId="3"/>
  </si>
  <si>
    <t>増減額④</t>
    <rPh sb="0" eb="3">
      <t>ゾウゲンガク</t>
    </rPh>
    <phoneticPr fontId="3"/>
  </si>
  <si>
    <t>減額修正更正コード</t>
    <rPh sb="0" eb="2">
      <t>ゲンガク</t>
    </rPh>
    <rPh sb="2" eb="4">
      <t>シュウセイ</t>
    </rPh>
    <rPh sb="4" eb="6">
      <t>コウセイ</t>
    </rPh>
    <phoneticPr fontId="3"/>
  </si>
  <si>
    <t>還付月</t>
    <rPh sb="0" eb="2">
      <t>カンプ</t>
    </rPh>
    <rPh sb="2" eb="3">
      <t>ツキ</t>
    </rPh>
    <phoneticPr fontId="3"/>
  </si>
  <si>
    <t>更正番号</t>
    <rPh sb="0" eb="2">
      <t>コウセイ</t>
    </rPh>
    <rPh sb="2" eb="4">
      <t>バンゴウ</t>
    </rPh>
    <phoneticPr fontId="3"/>
  </si>
  <si>
    <t>基準水量①</t>
    <rPh sb="0" eb="2">
      <t>キジュン</t>
    </rPh>
    <rPh sb="2" eb="4">
      <t>スイリョウ</t>
    </rPh>
    <phoneticPr fontId="3"/>
  </si>
  <si>
    <t>基準水量②</t>
    <rPh sb="0" eb="2">
      <t>キジュン</t>
    </rPh>
    <rPh sb="2" eb="4">
      <t>スイリョウ</t>
    </rPh>
    <phoneticPr fontId="3"/>
  </si>
  <si>
    <t>基準水量③</t>
    <rPh sb="0" eb="2">
      <t>キジュン</t>
    </rPh>
    <rPh sb="2" eb="4">
      <t>スイリョウ</t>
    </rPh>
    <phoneticPr fontId="3"/>
  </si>
  <si>
    <t>基準水量④</t>
    <rPh sb="0" eb="2">
      <t>キジュン</t>
    </rPh>
    <rPh sb="2" eb="4">
      <t>スイリョウ</t>
    </rPh>
    <phoneticPr fontId="3"/>
  </si>
  <si>
    <t>作業セル</t>
    <rPh sb="0" eb="2">
      <t>サギョウ</t>
    </rPh>
    <phoneticPr fontId="3"/>
  </si>
  <si>
    <t>税率１</t>
    <rPh sb="0" eb="2">
      <t>ゼイリツ</t>
    </rPh>
    <phoneticPr fontId="3"/>
  </si>
  <si>
    <t>税率２</t>
    <rPh sb="0" eb="2">
      <t>ゼイリツ</t>
    </rPh>
    <phoneticPr fontId="3"/>
  </si>
  <si>
    <t>税率３</t>
    <rPh sb="0" eb="2">
      <t>ゼイリツ</t>
    </rPh>
    <phoneticPr fontId="3"/>
  </si>
  <si>
    <t>税率４</t>
    <rPh sb="0" eb="2">
      <t>ゼイリツ</t>
    </rPh>
    <phoneticPr fontId="3"/>
  </si>
  <si>
    <t>水量</t>
    <rPh sb="0" eb="2">
      <t>スイリョウ</t>
    </rPh>
    <phoneticPr fontId="3"/>
  </si>
  <si>
    <t>上水道料金</t>
    <rPh sb="0" eb="5">
      <t>ジョウスイドウリョウキン</t>
    </rPh>
    <phoneticPr fontId="3"/>
  </si>
  <si>
    <t>下水道料金</t>
    <rPh sb="0" eb="3">
      <t>ゲスイドウ</t>
    </rPh>
    <rPh sb="3" eb="5">
      <t>リョウキン</t>
    </rPh>
    <phoneticPr fontId="3"/>
  </si>
  <si>
    <t>なし</t>
  </si>
  <si>
    <t>地下破裂</t>
  </si>
  <si>
    <t>日割り（別紙）</t>
  </si>
  <si>
    <t>あり</t>
  </si>
  <si>
    <t>計量実績</t>
  </si>
  <si>
    <t>昨年同月</t>
  </si>
  <si>
    <t>修理後実績</t>
  </si>
  <si>
    <t>月分</t>
    <rPh sb="0" eb="2">
      <t>ツキブン</t>
    </rPh>
    <phoneticPr fontId="3"/>
  </si>
  <si>
    <t>使用者名義</t>
    <rPh sb="0" eb="3">
      <t>シヨウシャ</t>
    </rPh>
    <rPh sb="3" eb="5">
      <t>メイギ</t>
    </rPh>
    <phoneticPr fontId="3"/>
  </si>
  <si>
    <t>減免水量</t>
    <rPh sb="0" eb="2">
      <t>ゲンメン</t>
    </rPh>
    <rPh sb="2" eb="4">
      <t>スイリョウ</t>
    </rPh>
    <phoneticPr fontId="3"/>
  </si>
  <si>
    <t>上水減額</t>
    <rPh sb="0" eb="2">
      <t>ジョウスイ</t>
    </rPh>
    <rPh sb="2" eb="4">
      <t>ゲンガク</t>
    </rPh>
    <phoneticPr fontId="3"/>
  </si>
  <si>
    <t>下水減額</t>
    <rPh sb="0" eb="2">
      <t>ゲスイ</t>
    </rPh>
    <rPh sb="2" eb="4">
      <t>ゲンガク</t>
    </rPh>
    <phoneticPr fontId="3"/>
  </si>
  <si>
    <t>相手方番号</t>
    <rPh sb="0" eb="3">
      <t>アイテガタ</t>
    </rPh>
    <rPh sb="3" eb="5">
      <t>バンゴウ</t>
    </rPh>
    <phoneticPr fontId="3"/>
  </si>
  <si>
    <t>※</t>
    <phoneticPr fontId="3"/>
  </si>
  <si>
    <t>消費税</t>
    <rPh sb="0" eb="3">
      <t>ショウヒゼイ</t>
    </rPh>
    <phoneticPr fontId="3"/>
  </si>
  <si>
    <t/>
  </si>
  <si>
    <t>H</t>
    <phoneticPr fontId="3"/>
  </si>
  <si>
    <t>T AD AN AX</t>
    <phoneticPr fontId="3"/>
  </si>
  <si>
    <t xml:space="preserve">U AE AO AY </t>
    <phoneticPr fontId="3"/>
  </si>
  <si>
    <t xml:space="preserve">V AF AP AZ </t>
    <phoneticPr fontId="3"/>
  </si>
  <si>
    <t xml:space="preserve">BL BM BN BO </t>
    <phoneticPr fontId="3"/>
  </si>
  <si>
    <t>G</t>
    <phoneticPr fontId="3"/>
  </si>
  <si>
    <t>上水減額あり</t>
    <rPh sb="0" eb="1">
      <t>ウエ</t>
    </rPh>
    <rPh sb="1" eb="2">
      <t>スイ</t>
    </rPh>
    <rPh sb="2" eb="4">
      <t>ゲンガク</t>
    </rPh>
    <phoneticPr fontId="3"/>
  </si>
  <si>
    <t>下水減額あり</t>
    <rPh sb="0" eb="2">
      <t>ゲスイ</t>
    </rPh>
    <rPh sb="2" eb="4">
      <t>ゲンガク</t>
    </rPh>
    <phoneticPr fontId="3"/>
  </si>
  <si>
    <t>INDIRECT("減額一覧!BL"&amp;M3)</t>
    <phoneticPr fontId="3"/>
  </si>
  <si>
    <t>BA BB BC  BD</t>
    <phoneticPr fontId="3"/>
  </si>
  <si>
    <t>小計</t>
    <rPh sb="0" eb="2">
      <t>ショウケイ</t>
    </rPh>
    <phoneticPr fontId="3"/>
  </si>
  <si>
    <t>総合計</t>
    <phoneticPr fontId="3"/>
  </si>
  <si>
    <t>件数</t>
    <phoneticPr fontId="3"/>
  </si>
  <si>
    <t>消費税別選択用フィルタ</t>
    <rPh sb="0" eb="3">
      <t>ショウヒゼイ</t>
    </rPh>
    <rPh sb="3" eb="4">
      <t>ベツ</t>
    </rPh>
    <rPh sb="4" eb="6">
      <t>センタク</t>
    </rPh>
    <rPh sb="6" eb="7">
      <t>ヨウ</t>
    </rPh>
    <phoneticPr fontId="3"/>
  </si>
  <si>
    <t>（都祁・月ケ瀬）</t>
    <rPh sb="1" eb="3">
      <t>ツゲ</t>
    </rPh>
    <rPh sb="4" eb="7">
      <t>ツキガセ</t>
    </rPh>
    <phoneticPr fontId="3"/>
  </si>
  <si>
    <t>元表貼り付け</t>
    <rPh sb="0" eb="1">
      <t>モト</t>
    </rPh>
    <rPh sb="1" eb="2">
      <t>ヒョウ</t>
    </rPh>
    <rPh sb="2" eb="3">
      <t>ハ</t>
    </rPh>
    <rPh sb="4" eb="5">
      <t>ツ</t>
    </rPh>
    <phoneticPr fontId="3"/>
  </si>
  <si>
    <t>会社・法人等には役職名・代表者名を追加入力</t>
    <rPh sb="0" eb="2">
      <t>カイシャ</t>
    </rPh>
    <rPh sb="3" eb="5">
      <t>ホウジン</t>
    </rPh>
    <rPh sb="5" eb="6">
      <t>トウ</t>
    </rPh>
    <rPh sb="8" eb="11">
      <t>ヤクショクメイ</t>
    </rPh>
    <rPh sb="12" eb="15">
      <t>ダイヒョウシャ</t>
    </rPh>
    <rPh sb="15" eb="16">
      <t>メイ</t>
    </rPh>
    <rPh sb="17" eb="19">
      <t>ツイカ</t>
    </rPh>
    <rPh sb="19" eb="21">
      <t>ニュウリョク</t>
    </rPh>
    <phoneticPr fontId="3"/>
  </si>
  <si>
    <t>最初に市内、都祁、月ケ瀬にシートを分ける。</t>
    <rPh sb="0" eb="2">
      <t>サイショ</t>
    </rPh>
    <rPh sb="3" eb="5">
      <t>シナイ</t>
    </rPh>
    <rPh sb="6" eb="8">
      <t>ツゲ</t>
    </rPh>
    <rPh sb="9" eb="12">
      <t>ツキガセ</t>
    </rPh>
    <rPh sb="17" eb="18">
      <t>ワ</t>
    </rPh>
    <phoneticPr fontId="3"/>
  </si>
  <si>
    <t>元表とそれぞれ分離したシートの合計を確認</t>
    <rPh sb="0" eb="1">
      <t>モト</t>
    </rPh>
    <rPh sb="1" eb="2">
      <t>ヒョウ</t>
    </rPh>
    <rPh sb="7" eb="9">
      <t>ブンリ</t>
    </rPh>
    <rPh sb="15" eb="17">
      <t>ゴウケイ</t>
    </rPh>
    <rPh sb="18" eb="20">
      <t>カクニン</t>
    </rPh>
    <phoneticPr fontId="3"/>
  </si>
  <si>
    <t>市内</t>
    <rPh sb="0" eb="2">
      <t>シナイ</t>
    </rPh>
    <phoneticPr fontId="3"/>
  </si>
  <si>
    <t>都祁</t>
    <rPh sb="0" eb="2">
      <t>ツゲ</t>
    </rPh>
    <phoneticPr fontId="3"/>
  </si>
  <si>
    <t>月ケ瀬</t>
    <rPh sb="0" eb="3">
      <t>ツキガセ</t>
    </rPh>
    <phoneticPr fontId="3"/>
  </si>
  <si>
    <t>上水現年度</t>
    <rPh sb="0" eb="2">
      <t>ジョウスイ</t>
    </rPh>
    <rPh sb="2" eb="3">
      <t>ゲン</t>
    </rPh>
    <rPh sb="3" eb="5">
      <t>ネンド</t>
    </rPh>
    <phoneticPr fontId="3"/>
  </si>
  <si>
    <t>上水過年度１０％</t>
    <rPh sb="0" eb="2">
      <t>ジョウスイ</t>
    </rPh>
    <rPh sb="2" eb="5">
      <t>カネンド</t>
    </rPh>
    <phoneticPr fontId="3"/>
  </si>
  <si>
    <t>上水過年度８％</t>
    <rPh sb="0" eb="2">
      <t>ジョウスイ</t>
    </rPh>
    <rPh sb="2" eb="5">
      <t>カネンド</t>
    </rPh>
    <phoneticPr fontId="3"/>
  </si>
  <si>
    <t>下水(公共)</t>
    <rPh sb="0" eb="2">
      <t>ゲスイ</t>
    </rPh>
    <rPh sb="3" eb="5">
      <t>コウキョウ</t>
    </rPh>
    <phoneticPr fontId="3"/>
  </si>
  <si>
    <t>下水（農集）</t>
    <rPh sb="0" eb="2">
      <t>ゲスイ</t>
    </rPh>
    <rPh sb="3" eb="5">
      <t>ノウシュウ</t>
    </rPh>
    <phoneticPr fontId="3"/>
  </si>
  <si>
    <t>389、390番台</t>
    <rPh sb="7" eb="9">
      <t>バンダイ</t>
    </rPh>
    <phoneticPr fontId="3"/>
  </si>
  <si>
    <t>381～388番台</t>
    <rPh sb="7" eb="9">
      <t>バンダイ</t>
    </rPh>
    <phoneticPr fontId="3"/>
  </si>
  <si>
    <t>390番台</t>
    <rPh sb="3" eb="5">
      <t>バンダイ</t>
    </rPh>
    <phoneticPr fontId="3"/>
  </si>
  <si>
    <t>370～379番台、380番台、039番台</t>
    <rPh sb="7" eb="8">
      <t>バン</t>
    </rPh>
    <rPh sb="8" eb="9">
      <t>ダイ</t>
    </rPh>
    <rPh sb="13" eb="14">
      <t>バン</t>
    </rPh>
    <rPh sb="14" eb="15">
      <t>ダイ</t>
    </rPh>
    <rPh sb="19" eb="20">
      <t>バン</t>
    </rPh>
    <rPh sb="20" eb="21">
      <t>ダイ</t>
    </rPh>
    <phoneticPr fontId="3"/>
  </si>
  <si>
    <t>389番台</t>
    <rPh sb="3" eb="5">
      <t>バンダイ</t>
    </rPh>
    <phoneticPr fontId="3"/>
  </si>
  <si>
    <t>備考</t>
    <rPh sb="0" eb="2">
      <t>ビコウ</t>
    </rPh>
    <phoneticPr fontId="3"/>
  </si>
  <si>
    <t>伝票全て作成後、会計機から当月還付分をすべて検索合計し、元表と金額合ってるか確認　違っていればなにか抜けている。</t>
    <rPh sb="0" eb="2">
      <t>デンピョウ</t>
    </rPh>
    <rPh sb="2" eb="3">
      <t>スベ</t>
    </rPh>
    <rPh sb="4" eb="7">
      <t>サクセイゴ</t>
    </rPh>
    <rPh sb="8" eb="11">
      <t>カイケイキ</t>
    </rPh>
    <rPh sb="13" eb="14">
      <t>トウ</t>
    </rPh>
    <rPh sb="14" eb="15">
      <t>ツキ</t>
    </rPh>
    <rPh sb="15" eb="17">
      <t>カンプ</t>
    </rPh>
    <rPh sb="17" eb="18">
      <t>ブン</t>
    </rPh>
    <rPh sb="22" eb="24">
      <t>ケンサク</t>
    </rPh>
    <rPh sb="24" eb="26">
      <t>ゴウケイ</t>
    </rPh>
    <rPh sb="28" eb="29">
      <t>モト</t>
    </rPh>
    <rPh sb="29" eb="30">
      <t>ヒョウ</t>
    </rPh>
    <rPh sb="31" eb="33">
      <t>キンガク</t>
    </rPh>
    <rPh sb="33" eb="34">
      <t>ア</t>
    </rPh>
    <rPh sb="38" eb="40">
      <t>カクニン</t>
    </rPh>
    <rPh sb="41" eb="42">
      <t>チガ</t>
    </rPh>
    <rPh sb="50" eb="51">
      <t>ヌ</t>
    </rPh>
    <phoneticPr fontId="3"/>
  </si>
  <si>
    <t>元表に相手方番号を手入力（８％と１０％両方につけとく）</t>
    <rPh sb="0" eb="1">
      <t>モト</t>
    </rPh>
    <rPh sb="1" eb="2">
      <t>ヒョウ</t>
    </rPh>
    <rPh sb="3" eb="6">
      <t>アイテガタ</t>
    </rPh>
    <rPh sb="6" eb="8">
      <t>バンゴウ</t>
    </rPh>
    <rPh sb="9" eb="10">
      <t>テ</t>
    </rPh>
    <rPh sb="10" eb="12">
      <t>ニュウリョク</t>
    </rPh>
    <rPh sb="19" eb="21">
      <t>リョウホウ</t>
    </rPh>
    <phoneticPr fontId="3"/>
  </si>
  <si>
    <t>公共131件、275,387円分</t>
    <phoneticPr fontId="3"/>
  </si>
  <si>
    <t>農集 6件、　8,732円分</t>
    <rPh sb="0" eb="2">
      <t>ノウシュウ</t>
    </rPh>
    <rPh sb="4" eb="5">
      <t>ケン</t>
    </rPh>
    <rPh sb="12" eb="14">
      <t>エンブン</t>
    </rPh>
    <phoneticPr fontId="3"/>
  </si>
  <si>
    <t>会計器にも会社・法人等には役職名・代表者名を追加入力</t>
    <rPh sb="0" eb="2">
      <t>カイケイ</t>
    </rPh>
    <rPh sb="2" eb="3">
      <t>キ</t>
    </rPh>
    <rPh sb="5" eb="7">
      <t>カイシャ</t>
    </rPh>
    <phoneticPr fontId="3"/>
  </si>
  <si>
    <t>コロナ減免１</t>
    <rPh sb="3" eb="5">
      <t>ゲンメン</t>
    </rPh>
    <phoneticPr fontId="3"/>
  </si>
  <si>
    <t>コロナ減免２</t>
    <rPh sb="3" eb="5">
      <t>ゲンメン</t>
    </rPh>
    <phoneticPr fontId="3"/>
  </si>
  <si>
    <t>コロナ減免３</t>
    <rPh sb="3" eb="5">
      <t>ゲンメン</t>
    </rPh>
    <phoneticPr fontId="3"/>
  </si>
  <si>
    <t>コロナ減免４</t>
    <rPh sb="3" eb="5">
      <t>ゲンメン</t>
    </rPh>
    <phoneticPr fontId="3"/>
  </si>
  <si>
    <t>上水は現年度、過年度（消費税８％）、過年度（消費税１０％）に分ける ※3月～２月が上下水道料金の１会計年度　</t>
    <rPh sb="0" eb="2">
      <t>ジョウスイ</t>
    </rPh>
    <rPh sb="3" eb="4">
      <t>ゲン</t>
    </rPh>
    <rPh sb="4" eb="6">
      <t>ネンド</t>
    </rPh>
    <rPh sb="7" eb="10">
      <t>カネンド</t>
    </rPh>
    <rPh sb="11" eb="14">
      <t>ショウヒゼイ</t>
    </rPh>
    <rPh sb="18" eb="21">
      <t>カネンド</t>
    </rPh>
    <rPh sb="22" eb="25">
      <t>ショウヒゼイ</t>
    </rPh>
    <rPh sb="30" eb="31">
      <t>ワ</t>
    </rPh>
    <rPh sb="36" eb="37">
      <t>ガツ</t>
    </rPh>
    <rPh sb="39" eb="40">
      <t>ガツ</t>
    </rPh>
    <rPh sb="41" eb="43">
      <t>ジョウゲ</t>
    </rPh>
    <rPh sb="43" eb="45">
      <t>スイドウ</t>
    </rPh>
    <rPh sb="45" eb="47">
      <t>リョウキン</t>
    </rPh>
    <rPh sb="49" eb="51">
      <t>カイケイ</t>
    </rPh>
    <rPh sb="51" eb="53">
      <t>ネンド</t>
    </rPh>
    <phoneticPr fontId="3"/>
  </si>
  <si>
    <t>伝票入力したが印刷忘れ（他の印刷に紛れ込むなど）注意</t>
    <rPh sb="0" eb="2">
      <t>デンピョウ</t>
    </rPh>
    <rPh sb="2" eb="4">
      <t>ニュウリョク</t>
    </rPh>
    <rPh sb="7" eb="9">
      <t>インサツ</t>
    </rPh>
    <rPh sb="9" eb="10">
      <t>ワス</t>
    </rPh>
    <rPh sb="12" eb="13">
      <t>タ</t>
    </rPh>
    <rPh sb="14" eb="16">
      <t>インサツ</t>
    </rPh>
    <rPh sb="17" eb="18">
      <t>マギ</t>
    </rPh>
    <rPh sb="19" eb="20">
      <t>コ</t>
    </rPh>
    <rPh sb="24" eb="26">
      <t>チュウイ</t>
    </rPh>
    <phoneticPr fontId="3"/>
  </si>
  <si>
    <t>大元の表と決裁の紙を見比べ金額・月分チェックする</t>
    <rPh sb="0" eb="2">
      <t>オオモト</t>
    </rPh>
    <rPh sb="3" eb="4">
      <t>ヒョウ</t>
    </rPh>
    <rPh sb="5" eb="7">
      <t>ケッサイ</t>
    </rPh>
    <rPh sb="8" eb="9">
      <t>カミ</t>
    </rPh>
    <rPh sb="10" eb="12">
      <t>ミクラ</t>
    </rPh>
    <rPh sb="13" eb="15">
      <t>キンガク</t>
    </rPh>
    <rPh sb="16" eb="17">
      <t>ツキ</t>
    </rPh>
    <rPh sb="17" eb="18">
      <t>ブン</t>
    </rPh>
    <phoneticPr fontId="3"/>
  </si>
  <si>
    <t>奈良市南京終町７８３－１４</t>
  </si>
  <si>
    <t>西野　昭</t>
  </si>
  <si>
    <t>2160</t>
  </si>
  <si>
    <t>奈良市六条西三丁目１３－２６</t>
  </si>
  <si>
    <t>柴田　俊夫</t>
  </si>
  <si>
    <t>2197</t>
  </si>
  <si>
    <t>奈良市東之阪町９３</t>
  </si>
  <si>
    <t>徳岡　美好</t>
  </si>
  <si>
    <t>2198</t>
  </si>
  <si>
    <t>奈良市三碓五丁目４－６</t>
  </si>
  <si>
    <t>猪上　茂</t>
  </si>
  <si>
    <t>2199</t>
  </si>
  <si>
    <t>奈良市西登美ヶ丘四丁目２－９</t>
  </si>
  <si>
    <t>大森　俊一</t>
  </si>
  <si>
    <t>2207</t>
  </si>
  <si>
    <t>奈良市中登美ヶ丘一丁目７９３－２６　Ａ１８－１０１</t>
  </si>
  <si>
    <t>北村　卓美</t>
  </si>
  <si>
    <t>2216</t>
  </si>
  <si>
    <t>奈良市法蓮町８３５－２</t>
  </si>
  <si>
    <t>越　康悦</t>
  </si>
  <si>
    <t>2225</t>
  </si>
  <si>
    <t>奈良市六条緑町一丁目４－１０</t>
  </si>
  <si>
    <t>老田　泰代</t>
  </si>
  <si>
    <t>2227</t>
  </si>
  <si>
    <t>奈良市二名四丁目１１９３－９６</t>
  </si>
  <si>
    <t>山本　勝生</t>
  </si>
  <si>
    <t>2228</t>
  </si>
  <si>
    <t>奈良市右京三丁目７－２</t>
  </si>
  <si>
    <t>周藤　智子</t>
  </si>
  <si>
    <t>2230</t>
  </si>
  <si>
    <t>奈良市五条町４－４</t>
  </si>
  <si>
    <t>丸山　紅葉</t>
  </si>
  <si>
    <t>2231</t>
  </si>
  <si>
    <t>2233</t>
  </si>
  <si>
    <t>奈良市般若寺町２４３－１３</t>
  </si>
  <si>
    <t>稲増　一</t>
  </si>
  <si>
    <t>2237</t>
  </si>
  <si>
    <t>奈良市鳥見町二丁目４－８</t>
  </si>
  <si>
    <t>梶谷　隆一</t>
  </si>
  <si>
    <t>2239</t>
  </si>
  <si>
    <t>奈良市西登美ヶ丘六丁目２３－１３</t>
  </si>
  <si>
    <t>西本　忠成</t>
  </si>
  <si>
    <t>2240</t>
  </si>
  <si>
    <t>奈良市学園緑ヶ丘二丁目１６－２３</t>
  </si>
  <si>
    <t>渡部　弘道</t>
  </si>
  <si>
    <t>2241</t>
  </si>
  <si>
    <t>奈良市疋田町三丁目７－２</t>
  </si>
  <si>
    <t>江頭　智恵子</t>
  </si>
  <si>
    <t>2245</t>
  </si>
  <si>
    <t>奈良市藤ノ木台三丁目９－２４</t>
  </si>
  <si>
    <t>元林　丈彦</t>
  </si>
  <si>
    <t>2246</t>
  </si>
  <si>
    <t>奈良市押熊町４０１</t>
  </si>
  <si>
    <t>谷崎　庄治</t>
  </si>
  <si>
    <t>2248</t>
  </si>
  <si>
    <t>奈良市中山町１７７９－４</t>
  </si>
  <si>
    <t>岩下　伸子</t>
  </si>
  <si>
    <t>2249</t>
  </si>
  <si>
    <t>奈良市六条一丁目２２－４－１　倍巌借家　東号</t>
  </si>
  <si>
    <t>稲葉　晋一</t>
  </si>
  <si>
    <t>2251</t>
  </si>
  <si>
    <t>奈良市西大寺宝ヶ丘３－１</t>
  </si>
  <si>
    <t>藤井　建蔵</t>
  </si>
  <si>
    <t>2252</t>
  </si>
  <si>
    <t>奈良市朱雀一丁目１７－２２</t>
  </si>
  <si>
    <t>牧田　菊江</t>
  </si>
  <si>
    <t>2253</t>
  </si>
  <si>
    <t>奈良市富雄北一丁目６－１８</t>
  </si>
  <si>
    <t>広岡　正夫</t>
  </si>
  <si>
    <t>2254</t>
  </si>
  <si>
    <t>奈良市西登美ヶ丘六丁目１６－１４</t>
  </si>
  <si>
    <t>酒井　純子</t>
  </si>
  <si>
    <t>2255</t>
  </si>
  <si>
    <t>奈良市川上町２１９－６</t>
  </si>
  <si>
    <t>奥田　安治</t>
  </si>
  <si>
    <t>2256</t>
  </si>
  <si>
    <t>奈良市富雄北三丁目２０－１６</t>
  </si>
  <si>
    <t>橋本　欣高</t>
  </si>
  <si>
    <t>2257</t>
  </si>
  <si>
    <t>奈良市東九条町７０１－４</t>
  </si>
  <si>
    <t>明瀬　憲正</t>
  </si>
  <si>
    <t>2258</t>
  </si>
  <si>
    <t>奈良市柏木町２６０－９</t>
  </si>
  <si>
    <t>高橋　柳太郎</t>
  </si>
  <si>
    <t>2259</t>
  </si>
  <si>
    <t>奈良市あやめ池北二丁目８－５</t>
  </si>
  <si>
    <t>立花　洋一</t>
  </si>
  <si>
    <t>2260</t>
  </si>
  <si>
    <t>奈良市南紀寺町二丁目１７７－１</t>
  </si>
  <si>
    <t>澤田　和子</t>
  </si>
  <si>
    <t>2261</t>
  </si>
  <si>
    <t>奈良市あやめ池南六丁目３－４９</t>
  </si>
  <si>
    <t>武田　和子</t>
  </si>
  <si>
    <t>2262</t>
  </si>
  <si>
    <t>奈良市帝塚山六丁目４　帝塚山北タウンハウス　Ｄ－１２４</t>
  </si>
  <si>
    <t>迫村　洋一</t>
  </si>
  <si>
    <t>2263</t>
  </si>
  <si>
    <t>奈良市大和田町２３９</t>
  </si>
  <si>
    <t>川村　政博</t>
  </si>
  <si>
    <t>2264</t>
  </si>
  <si>
    <t>奈良市大森西町１５－１</t>
  </si>
  <si>
    <t>巽　良佳</t>
  </si>
  <si>
    <t>2266</t>
  </si>
  <si>
    <t>奈良市西登美ヶ丘一丁目１８－９</t>
  </si>
  <si>
    <t>谷川　径良</t>
  </si>
  <si>
    <t>2267</t>
  </si>
  <si>
    <t>奈良市大安寺四丁目１８－９</t>
  </si>
  <si>
    <t>辻本　清治</t>
  </si>
  <si>
    <t>2268</t>
  </si>
  <si>
    <t>奈良市あやめ池南一丁目１１－２５</t>
  </si>
  <si>
    <t>上野　美智子</t>
  </si>
  <si>
    <t>2269</t>
  </si>
  <si>
    <t>奈良市日笠町６４８</t>
  </si>
  <si>
    <t>中尾　義信</t>
  </si>
  <si>
    <t>2270</t>
  </si>
  <si>
    <t>奈良市東向北町８　株式会社プロフォートミドリ</t>
  </si>
  <si>
    <t>松山　髙治</t>
  </si>
  <si>
    <t>2271</t>
  </si>
  <si>
    <t>奈良市法華寺町８９８</t>
    <rPh sb="6" eb="7">
      <t>マチ</t>
    </rPh>
    <phoneticPr fontId="2"/>
  </si>
  <si>
    <t>村田　芳子</t>
  </si>
  <si>
    <t>2272</t>
  </si>
  <si>
    <t>奈良市学園南二丁目１２－１７</t>
  </si>
  <si>
    <t>川崎　義博</t>
  </si>
  <si>
    <t>2273</t>
  </si>
  <si>
    <t>奈良市西登美ヶ丘八丁目１－１７</t>
  </si>
  <si>
    <t>河合　喜子</t>
  </si>
  <si>
    <t>2274</t>
  </si>
  <si>
    <t>奈良市あやめ池南八丁目７－１２</t>
  </si>
  <si>
    <t>東谷　千鶴子</t>
  </si>
  <si>
    <t>2275</t>
  </si>
  <si>
    <t>奈良市千代ヶ丘三丁目６－８</t>
  </si>
  <si>
    <t>今井　崇智</t>
  </si>
  <si>
    <t>2276</t>
  </si>
  <si>
    <t>奈良市六条西六丁目５－１３</t>
  </si>
  <si>
    <t>中浜　日出夫</t>
  </si>
  <si>
    <t>2277</t>
  </si>
  <si>
    <t>奈良市中町２２８５</t>
  </si>
  <si>
    <t>谷川　亘宏</t>
  </si>
  <si>
    <t>2278</t>
  </si>
  <si>
    <t>奈良市佐保台三丁目９０２－１３０</t>
  </si>
  <si>
    <t>坂下　泰昭</t>
  </si>
  <si>
    <t>2279</t>
  </si>
  <si>
    <t>奈良市千代ヶ丘一丁目５－３４</t>
  </si>
  <si>
    <t>米田　康彦</t>
  </si>
  <si>
    <t>2280</t>
  </si>
  <si>
    <t>奈良市古市町１３５０－９</t>
  </si>
  <si>
    <t>柳原　秀綱</t>
  </si>
  <si>
    <t>2281</t>
  </si>
  <si>
    <t>奈良市田中町４０８－８</t>
  </si>
  <si>
    <t>赤尾　明</t>
  </si>
  <si>
    <t>2282</t>
  </si>
  <si>
    <t>奈良市敷島町一丁目５４４－８２</t>
  </si>
  <si>
    <t>多田　和男</t>
  </si>
  <si>
    <t>2283</t>
  </si>
  <si>
    <t>奈良市東紀寺町二丁目２－１３</t>
  </si>
  <si>
    <t>高橋　亮</t>
  </si>
  <si>
    <t>2284</t>
  </si>
  <si>
    <t>奈良市神功五丁目１２－９</t>
  </si>
  <si>
    <t>福島　和則</t>
  </si>
  <si>
    <t>2285</t>
  </si>
  <si>
    <t>奈良市朱雀五丁目１３－６</t>
  </si>
  <si>
    <t>福村　泰臣</t>
  </si>
  <si>
    <t>2286</t>
  </si>
  <si>
    <t>奈良市六条西一丁目６－７</t>
  </si>
  <si>
    <t>河野　花恵</t>
  </si>
  <si>
    <t>2287</t>
  </si>
  <si>
    <t>奈良市北ノ庄西町二丁目７－１６ 玉川化成工業㈱　</t>
  </si>
  <si>
    <t>2288</t>
  </si>
  <si>
    <t>奈良市学園南一丁目５－１２</t>
  </si>
  <si>
    <t>堀江　健太郎</t>
  </si>
  <si>
    <t>2291</t>
  </si>
  <si>
    <t>奈良市学園南二丁目１１－１７</t>
  </si>
  <si>
    <t>上久保　嘉光</t>
  </si>
  <si>
    <t>2292</t>
  </si>
  <si>
    <t>奈良市池田町６２－３</t>
  </si>
  <si>
    <t>2293</t>
  </si>
  <si>
    <t>奈良市西大寺赤田町一丁目２－３６</t>
  </si>
  <si>
    <t>杉澤　庸好</t>
  </si>
  <si>
    <t>2296</t>
  </si>
  <si>
    <t>奈良市佐紀町２１２７</t>
  </si>
  <si>
    <t>岡本　克彦</t>
  </si>
  <si>
    <t>2297</t>
  </si>
  <si>
    <t>奈良市青垣台一丁目６－９</t>
  </si>
  <si>
    <t>前谷　奈津子</t>
  </si>
  <si>
    <t>2300</t>
  </si>
  <si>
    <t>奈良市高畑町３６６－５</t>
  </si>
  <si>
    <t>藤田　喜久</t>
  </si>
  <si>
    <t>2301</t>
  </si>
  <si>
    <t>奈良市登美ヶ丘四丁目９－８</t>
  </si>
  <si>
    <t>鍛治田　通博</t>
  </si>
  <si>
    <t>2302</t>
  </si>
  <si>
    <t>奈良市帝塚山五丁目１２－６</t>
  </si>
  <si>
    <t>瓦家　千代子</t>
  </si>
  <si>
    <t>2307</t>
  </si>
  <si>
    <t>奈良市六条一丁目２９－５６　大西ハイツＡ棟　１０２号</t>
  </si>
  <si>
    <t>瀬谷　凛</t>
  </si>
  <si>
    <t>2308</t>
  </si>
  <si>
    <t>奈良市あやめ池南一丁目３－１２</t>
  </si>
  <si>
    <t>上根　秋子</t>
  </si>
  <si>
    <t>2309</t>
  </si>
  <si>
    <t>奈良市東九条町４５４</t>
  </si>
  <si>
    <t>竹田　忠重</t>
  </si>
  <si>
    <t>2311</t>
  </si>
  <si>
    <t>奈良市三松三丁目９－５</t>
  </si>
  <si>
    <t>常盤　靖子</t>
  </si>
  <si>
    <t>2312</t>
  </si>
  <si>
    <t>奈良市千代ヶ丘一丁目９－１０</t>
  </si>
  <si>
    <t>小林　一郎</t>
  </si>
  <si>
    <t>2313</t>
  </si>
  <si>
    <t>奈良市秋篠早月町４－１７</t>
  </si>
  <si>
    <t>合田　淑子</t>
  </si>
  <si>
    <t>2314</t>
  </si>
  <si>
    <t>奈良市若葉台一丁目１２－１４</t>
  </si>
  <si>
    <t>三好　省司</t>
  </si>
  <si>
    <t>2315</t>
  </si>
  <si>
    <t>奈良市茗荷町６７２－１　</t>
  </si>
  <si>
    <t>2316</t>
  </si>
  <si>
    <t>奈良市南紀寺町三丁目６３－８</t>
  </si>
  <si>
    <t>永井　亮</t>
  </si>
  <si>
    <t>2319</t>
  </si>
  <si>
    <t>奈良市あやめ池南五丁目１１－２１</t>
  </si>
  <si>
    <t>三坂　幸大</t>
  </si>
  <si>
    <t>2322</t>
  </si>
  <si>
    <t>奈良市六条一丁目７－２４－６</t>
  </si>
  <si>
    <t>飛澤　佐美子</t>
  </si>
  <si>
    <t>2323</t>
  </si>
  <si>
    <t>奈良市大森町１</t>
  </si>
  <si>
    <t>森　照子</t>
  </si>
  <si>
    <t>2324</t>
  </si>
  <si>
    <t>奈良市西登美ヶ丘一丁目１０－１</t>
  </si>
  <si>
    <t>武居　敏朗</t>
  </si>
  <si>
    <t>2325</t>
  </si>
  <si>
    <t>奈良市柏木町２９０－９３</t>
  </si>
  <si>
    <t>山本　裕子</t>
  </si>
  <si>
    <t>2326</t>
  </si>
  <si>
    <t>奈良市六条三丁目８－２２－１</t>
  </si>
  <si>
    <t>浅越　正人</t>
  </si>
  <si>
    <t>2327</t>
  </si>
  <si>
    <t>奈良市学園大和町四丁目１８９</t>
  </si>
  <si>
    <t>加藤　進</t>
  </si>
  <si>
    <t>2329</t>
  </si>
  <si>
    <t>奈良市疋田町二丁目６－１５</t>
  </si>
  <si>
    <t>森村　昌弘</t>
  </si>
  <si>
    <t>2331</t>
  </si>
  <si>
    <t>奈良市学園緑ヶ丘二丁目１６－１８</t>
  </si>
  <si>
    <t>飯田　次朗</t>
  </si>
  <si>
    <t>2333</t>
  </si>
  <si>
    <t>奈良市大安寺西三丁目１－１４－１</t>
  </si>
  <si>
    <t>井上　昇</t>
  </si>
  <si>
    <t>2334</t>
  </si>
  <si>
    <t>奈良市東紀寺町二丁目２－１５</t>
  </si>
  <si>
    <t>中井　一彦</t>
  </si>
  <si>
    <t>2338</t>
  </si>
  <si>
    <t>奈良市佐紀町１</t>
  </si>
  <si>
    <t>2341</t>
  </si>
  <si>
    <t>奈良市六条一丁目２７－１５</t>
  </si>
  <si>
    <t>渋谷　信治</t>
  </si>
  <si>
    <t>2343</t>
  </si>
  <si>
    <t>奈良市千代ヶ丘三丁目５－１３</t>
  </si>
  <si>
    <t>川本　啓一郎</t>
  </si>
  <si>
    <t>2344</t>
  </si>
  <si>
    <t>奈良市西ノ京町１８－９</t>
  </si>
  <si>
    <t>西野　扶美子</t>
  </si>
  <si>
    <t>2345</t>
  </si>
  <si>
    <t>奈良市富雄泉ヶ丘２３－４</t>
  </si>
  <si>
    <t>田中　幹夫</t>
  </si>
  <si>
    <t>2346</t>
  </si>
  <si>
    <t>奈良市あやめ池南五丁目３－１８</t>
  </si>
  <si>
    <t>津嘉山　イチ</t>
  </si>
  <si>
    <t>2347</t>
  </si>
  <si>
    <t>奈良市三松二丁目１０－１１</t>
  </si>
  <si>
    <t>前川　正廣</t>
  </si>
  <si>
    <t>2348</t>
  </si>
  <si>
    <t>奈良市中町５０１０－１</t>
  </si>
  <si>
    <t>谷口　郁子</t>
  </si>
  <si>
    <t>2354</t>
  </si>
  <si>
    <t>奈良市三条添川町９－３０</t>
    <rPh sb="5" eb="7">
      <t>ソエカワ</t>
    </rPh>
    <phoneticPr fontId="2"/>
  </si>
  <si>
    <t>河井　溢子</t>
  </si>
  <si>
    <t>2356</t>
  </si>
  <si>
    <t>奈良市西登美ヶ丘一丁目３－２　鹿鳴館</t>
  </si>
  <si>
    <t>中野　忠徳</t>
  </si>
  <si>
    <t>2361</t>
  </si>
  <si>
    <t>奈良市山陵町１０６６－４８</t>
  </si>
  <si>
    <t>山口　きよ</t>
  </si>
  <si>
    <t>2367</t>
  </si>
  <si>
    <t>奈良市西大寺宝ヶ丘３－１０</t>
  </si>
  <si>
    <t>徳田　幸子</t>
  </si>
  <si>
    <t>2369</t>
  </si>
  <si>
    <t>奈良市須川町１２６６－２</t>
  </si>
  <si>
    <t>佐野　光成</t>
  </si>
  <si>
    <t>2370</t>
  </si>
  <si>
    <t>奈良市帝塚山南二丁目２１－１１</t>
  </si>
  <si>
    <t>松田　伊知郎</t>
  </si>
  <si>
    <t>2373</t>
  </si>
  <si>
    <t>奈良市富雄泉ヶ丘２０－２</t>
  </si>
  <si>
    <t>豊田　繁樹</t>
  </si>
  <si>
    <t>2379</t>
  </si>
  <si>
    <t>奈良市帝塚山南二丁目４－２４</t>
  </si>
  <si>
    <t>福原　章治</t>
  </si>
  <si>
    <t>2381</t>
  </si>
  <si>
    <t>奈良市中ノ川町２６３</t>
  </si>
  <si>
    <t>𠮷川　高志</t>
  </si>
  <si>
    <t>2386</t>
  </si>
  <si>
    <t>奈良市西大寺新町一丁目１－１</t>
  </si>
  <si>
    <t>2387</t>
  </si>
  <si>
    <t>奈良市佐紀町１２０３</t>
  </si>
  <si>
    <t>上田　義道</t>
  </si>
  <si>
    <t>2390</t>
  </si>
  <si>
    <t>奈良市柏木町５２４－１</t>
  </si>
  <si>
    <t>西田　正幸</t>
  </si>
  <si>
    <t>2391</t>
  </si>
  <si>
    <t>奈良市南紀寺町二丁目３４４－４２</t>
  </si>
  <si>
    <t>安藤　好季</t>
  </si>
  <si>
    <t>2392</t>
  </si>
  <si>
    <t>奈良市青垣台一丁目４－８</t>
  </si>
  <si>
    <t>久保田　利昭</t>
  </si>
  <si>
    <t>2395</t>
  </si>
  <si>
    <t>奈良市都祁白石町１２４７－２</t>
  </si>
  <si>
    <t>北川　昭</t>
  </si>
  <si>
    <t>22004</t>
  </si>
  <si>
    <t>奈良市都祁白石町１１９２－２０６</t>
  </si>
  <si>
    <t>青木　充広</t>
  </si>
  <si>
    <t>22005</t>
  </si>
  <si>
    <t>奈良市月ヶ瀬尾山７８－２</t>
  </si>
  <si>
    <t>福岡　嘉人</t>
  </si>
  <si>
    <t>23003</t>
  </si>
  <si>
    <t>玉川化成工業㈱　代表取締役　玉川　孝明</t>
    <rPh sb="8" eb="10">
      <t>ダイヒョウ</t>
    </rPh>
    <rPh sb="10" eb="13">
      <t>トリシマリヤク</t>
    </rPh>
    <rPh sb="14" eb="16">
      <t>タマカワ</t>
    </rPh>
    <rPh sb="17" eb="19">
      <t>タカアキ</t>
    </rPh>
    <phoneticPr fontId="3"/>
  </si>
  <si>
    <t>五條運輸㈱　代表取締役　原田　勝子</t>
    <rPh sb="6" eb="8">
      <t>ダイヒョウ</t>
    </rPh>
    <rPh sb="8" eb="11">
      <t>トリシマリヤク</t>
    </rPh>
    <rPh sb="12" eb="14">
      <t>ハラダ</t>
    </rPh>
    <rPh sb="15" eb="17">
      <t>カツコ</t>
    </rPh>
    <phoneticPr fontId="3"/>
  </si>
  <si>
    <t>奈良県農業協同組合  代表理事　理事長　田中　稔之</t>
    <phoneticPr fontId="3"/>
  </si>
  <si>
    <t>株式会社　城田設計 　代表取締役　城田　全嗣</t>
    <rPh sb="11" eb="16">
      <t>ダイヒョウトリシマリヤク</t>
    </rPh>
    <rPh sb="17" eb="19">
      <t>シロタ</t>
    </rPh>
    <rPh sb="20" eb="21">
      <t>ゼン</t>
    </rPh>
    <rPh sb="21" eb="22">
      <t>シ</t>
    </rPh>
    <phoneticPr fontId="3"/>
  </si>
  <si>
    <t>ほっかほっか亭　西大寺店　北野　和生</t>
    <rPh sb="11" eb="12">
      <t>ミセ</t>
    </rPh>
    <rPh sb="13" eb="15">
      <t>キタノ</t>
    </rPh>
    <rPh sb="16" eb="17">
      <t>ワ</t>
    </rPh>
    <rPh sb="17" eb="18">
      <t>イ</t>
    </rPh>
    <phoneticPr fontId="3"/>
  </si>
  <si>
    <t>奈良市押熊町５３２　おしくま会館</t>
    <phoneticPr fontId="3"/>
  </si>
  <si>
    <t>奈良市押熊町自治会　会長　木村　勉</t>
    <phoneticPr fontId="3"/>
  </si>
  <si>
    <t>0400024410</t>
    <phoneticPr fontId="3"/>
  </si>
  <si>
    <t>0400024409</t>
    <phoneticPr fontId="3"/>
  </si>
  <si>
    <t>0400024408</t>
    <phoneticPr fontId="3"/>
  </si>
  <si>
    <t>0400024411</t>
    <phoneticPr fontId="3"/>
  </si>
  <si>
    <t>0400024413</t>
    <phoneticPr fontId="3"/>
  </si>
  <si>
    <t>0400024415</t>
    <phoneticPr fontId="3"/>
  </si>
  <si>
    <t>0400024417</t>
    <phoneticPr fontId="3"/>
  </si>
  <si>
    <t>0400024416</t>
    <phoneticPr fontId="3"/>
  </si>
  <si>
    <t>0400024419</t>
    <phoneticPr fontId="3"/>
  </si>
  <si>
    <t>0400024420</t>
    <phoneticPr fontId="3"/>
  </si>
  <si>
    <t>0400024421</t>
    <phoneticPr fontId="3"/>
  </si>
  <si>
    <t>0400024424</t>
    <phoneticPr fontId="3"/>
  </si>
  <si>
    <t>0400024422</t>
    <phoneticPr fontId="3"/>
  </si>
  <si>
    <t>0400024423</t>
    <phoneticPr fontId="3"/>
  </si>
  <si>
    <t>0400024425</t>
    <phoneticPr fontId="3"/>
  </si>
  <si>
    <t>0400024426</t>
    <phoneticPr fontId="3"/>
  </si>
  <si>
    <t>0400023209</t>
    <phoneticPr fontId="3"/>
  </si>
  <si>
    <t>0400024372</t>
    <phoneticPr fontId="3"/>
  </si>
  <si>
    <t>0400024374</t>
    <phoneticPr fontId="3"/>
  </si>
  <si>
    <t>0400024376</t>
    <phoneticPr fontId="3"/>
  </si>
  <si>
    <t>0400024377</t>
    <phoneticPr fontId="3"/>
  </si>
  <si>
    <t>0400024378</t>
    <phoneticPr fontId="3"/>
  </si>
  <si>
    <t>0400024379</t>
    <phoneticPr fontId="3"/>
  </si>
  <si>
    <t>0400024380</t>
    <phoneticPr fontId="3"/>
  </si>
  <si>
    <t>0400024404</t>
    <phoneticPr fontId="3"/>
  </si>
  <si>
    <t>0400024381</t>
    <phoneticPr fontId="3"/>
  </si>
  <si>
    <t>0400024414</t>
    <phoneticPr fontId="3"/>
  </si>
  <si>
    <t>0400024382</t>
    <phoneticPr fontId="3"/>
  </si>
  <si>
    <t>0400024383</t>
    <phoneticPr fontId="3"/>
  </si>
  <si>
    <t>0400024384</t>
    <phoneticPr fontId="3"/>
  </si>
  <si>
    <t>0400024385</t>
    <phoneticPr fontId="3"/>
  </si>
  <si>
    <t>0400024387</t>
    <phoneticPr fontId="3"/>
  </si>
  <si>
    <t>0400024388</t>
    <phoneticPr fontId="3"/>
  </si>
  <si>
    <t>0400024405</t>
    <phoneticPr fontId="3"/>
  </si>
  <si>
    <t>0400024389</t>
    <phoneticPr fontId="3"/>
  </si>
  <si>
    <t>0400024392</t>
    <phoneticPr fontId="3"/>
  </si>
  <si>
    <t>0400024393</t>
    <phoneticPr fontId="3"/>
  </si>
  <si>
    <t>0400024394</t>
    <phoneticPr fontId="3"/>
  </si>
  <si>
    <t>0400024391</t>
    <phoneticPr fontId="3"/>
  </si>
  <si>
    <t>0400020042</t>
    <phoneticPr fontId="3"/>
  </si>
  <si>
    <t>0400024397</t>
    <phoneticPr fontId="3"/>
  </si>
  <si>
    <t>0400024398</t>
    <phoneticPr fontId="3"/>
  </si>
  <si>
    <t>0400024399</t>
    <phoneticPr fontId="3"/>
  </si>
  <si>
    <t>0400024400</t>
    <phoneticPr fontId="3"/>
  </si>
  <si>
    <t>0400024402</t>
    <phoneticPr fontId="3"/>
  </si>
  <si>
    <t>0400024471</t>
    <phoneticPr fontId="3"/>
  </si>
  <si>
    <t>0400024472</t>
    <phoneticPr fontId="3"/>
  </si>
  <si>
    <t>0400024474</t>
    <phoneticPr fontId="3"/>
  </si>
  <si>
    <t>0400017574</t>
    <phoneticPr fontId="3"/>
  </si>
  <si>
    <t>0400024475</t>
    <phoneticPr fontId="3"/>
  </si>
  <si>
    <t>0400024455</t>
    <phoneticPr fontId="3"/>
  </si>
  <si>
    <t>0400024436</t>
    <phoneticPr fontId="3"/>
  </si>
  <si>
    <t>0400024437</t>
    <phoneticPr fontId="3"/>
  </si>
  <si>
    <t>0400024428</t>
    <phoneticPr fontId="3"/>
  </si>
  <si>
    <t>0400024427</t>
    <phoneticPr fontId="3"/>
  </si>
  <si>
    <t>0400024442</t>
    <phoneticPr fontId="3"/>
  </si>
  <si>
    <t>0400024429</t>
    <phoneticPr fontId="3"/>
  </si>
  <si>
    <t>0400024443</t>
    <phoneticPr fontId="3"/>
  </si>
  <si>
    <t>0400024435</t>
    <phoneticPr fontId="3"/>
  </si>
  <si>
    <t>0400024431</t>
    <phoneticPr fontId="3"/>
  </si>
  <si>
    <t>0400024446</t>
    <phoneticPr fontId="3"/>
  </si>
  <si>
    <t>0400024432</t>
    <phoneticPr fontId="3"/>
  </si>
  <si>
    <t>0400024448</t>
    <phoneticPr fontId="3"/>
  </si>
  <si>
    <t>0400024449</t>
    <phoneticPr fontId="3"/>
  </si>
  <si>
    <t>0400024451</t>
    <phoneticPr fontId="3"/>
  </si>
  <si>
    <t>0400024452</t>
    <phoneticPr fontId="3"/>
  </si>
  <si>
    <t>0400024457</t>
    <phoneticPr fontId="3"/>
  </si>
  <si>
    <t>0400024456</t>
    <phoneticPr fontId="3"/>
  </si>
  <si>
    <t>0400024430</t>
    <phoneticPr fontId="3"/>
  </si>
  <si>
    <t>0400022570</t>
    <phoneticPr fontId="3"/>
  </si>
  <si>
    <t>0400024461</t>
    <phoneticPr fontId="3"/>
  </si>
  <si>
    <t>0400024450</t>
    <phoneticPr fontId="3"/>
  </si>
  <si>
    <t>0400024463</t>
    <phoneticPr fontId="3"/>
  </si>
  <si>
    <t>0400024464</t>
    <phoneticPr fontId="3"/>
  </si>
  <si>
    <t>0400021310</t>
    <phoneticPr fontId="3"/>
  </si>
  <si>
    <t>0400024466</t>
    <phoneticPr fontId="3"/>
  </si>
  <si>
    <t>0400024467</t>
    <phoneticPr fontId="3"/>
  </si>
  <si>
    <t>0400024412</t>
    <phoneticPr fontId="3"/>
  </si>
  <si>
    <t>0400024406</t>
    <phoneticPr fontId="3"/>
  </si>
  <si>
    <t>0400024407</t>
    <phoneticPr fontId="3"/>
  </si>
  <si>
    <t>0400024418</t>
    <phoneticPr fontId="3"/>
  </si>
  <si>
    <t>0400024373</t>
    <phoneticPr fontId="3"/>
  </si>
  <si>
    <t>0400024375</t>
    <phoneticPr fontId="3"/>
  </si>
  <si>
    <t>0400024386</t>
    <phoneticPr fontId="3"/>
  </si>
  <si>
    <t>0400022723</t>
    <phoneticPr fontId="3"/>
  </si>
  <si>
    <t>0400024395</t>
    <phoneticPr fontId="3"/>
  </si>
  <si>
    <t>0400024396</t>
    <phoneticPr fontId="3"/>
  </si>
  <si>
    <t>0400024401</t>
    <phoneticPr fontId="3"/>
  </si>
  <si>
    <t>0400024403</t>
    <phoneticPr fontId="3"/>
  </si>
  <si>
    <t>0400024473</t>
    <phoneticPr fontId="3"/>
  </si>
  <si>
    <t>0400024439</t>
    <phoneticPr fontId="3"/>
  </si>
  <si>
    <t>0400024469</t>
    <phoneticPr fontId="3"/>
  </si>
  <si>
    <t>0400024440</t>
    <phoneticPr fontId="3"/>
  </si>
  <si>
    <t>0400024441</t>
    <phoneticPr fontId="3"/>
  </si>
  <si>
    <t>0400024444</t>
    <phoneticPr fontId="3"/>
  </si>
  <si>
    <t>0400024445</t>
    <phoneticPr fontId="3"/>
  </si>
  <si>
    <t>0400024447</t>
    <phoneticPr fontId="3"/>
  </si>
  <si>
    <t>0400024453</t>
    <phoneticPr fontId="3"/>
  </si>
  <si>
    <t>0400024434</t>
    <phoneticPr fontId="3"/>
  </si>
  <si>
    <t>0400024458</t>
    <phoneticPr fontId="3"/>
  </si>
  <si>
    <t>0400024460</t>
    <phoneticPr fontId="3"/>
  </si>
  <si>
    <t>0400024470</t>
    <phoneticPr fontId="3"/>
  </si>
  <si>
    <t>0400024462</t>
    <phoneticPr fontId="3"/>
  </si>
  <si>
    <t>0400024507</t>
    <phoneticPr fontId="3"/>
  </si>
  <si>
    <t>0400024465</t>
    <phoneticPr fontId="3"/>
  </si>
  <si>
    <t>0400024468</t>
    <phoneticPr fontId="3"/>
  </si>
  <si>
    <t>使用者番号上3桁表示</t>
    <rPh sb="0" eb="3">
      <t>シヨウシャ</t>
    </rPh>
    <rPh sb="3" eb="5">
      <t>バンゴウ</t>
    </rPh>
    <rPh sb="5" eb="6">
      <t>ウエ</t>
    </rPh>
    <rPh sb="7" eb="8">
      <t>ケタ</t>
    </rPh>
    <rPh sb="8" eb="10">
      <t>ヒョウジ</t>
    </rPh>
    <phoneticPr fontId="3"/>
  </si>
  <si>
    <t>農集</t>
    <phoneticPr fontId="3"/>
  </si>
  <si>
    <t>添付資料（元表）シートに大元の表できるN行のソートで空欄部分のチェックを外すと余計な行が消える（同じ作業を二回すればうまく消える）</t>
    <rPh sb="0" eb="2">
      <t>テンプ</t>
    </rPh>
    <rPh sb="2" eb="4">
      <t>シリョウ</t>
    </rPh>
    <rPh sb="5" eb="6">
      <t>モト</t>
    </rPh>
    <rPh sb="6" eb="7">
      <t>ヒョウ</t>
    </rPh>
    <rPh sb="12" eb="14">
      <t>オオモト</t>
    </rPh>
    <rPh sb="15" eb="16">
      <t>ヒョウ</t>
    </rPh>
    <rPh sb="20" eb="21">
      <t>ギョウ</t>
    </rPh>
    <rPh sb="26" eb="28">
      <t>クウラン</t>
    </rPh>
    <rPh sb="28" eb="30">
      <t>ブブン</t>
    </rPh>
    <rPh sb="36" eb="37">
      <t>ハズ</t>
    </rPh>
    <rPh sb="39" eb="41">
      <t>ヨケイ</t>
    </rPh>
    <rPh sb="42" eb="43">
      <t>ギョウ</t>
    </rPh>
    <rPh sb="44" eb="45">
      <t>キ</t>
    </rPh>
    <rPh sb="48" eb="49">
      <t>オナ</t>
    </rPh>
    <rPh sb="50" eb="52">
      <t>サギョウ</t>
    </rPh>
    <rPh sb="53" eb="55">
      <t>ニカイ</t>
    </rPh>
    <rPh sb="61" eb="62">
      <t>キ</t>
    </rPh>
    <phoneticPr fontId="3"/>
  </si>
  <si>
    <t>農集の減額抽出</t>
    <rPh sb="0" eb="2">
      <t>ノウシュウ</t>
    </rPh>
    <rPh sb="3" eb="5">
      <t>ゲンガク</t>
    </rPh>
    <rPh sb="5" eb="7">
      <t>チュウシュツ</t>
    </rPh>
    <phoneticPr fontId="3"/>
  </si>
  <si>
    <t>市内・都祁・月ケ瀬選択＆空欄行削除用フィルタ</t>
    <rPh sb="0" eb="2">
      <t>シナイ</t>
    </rPh>
    <rPh sb="3" eb="5">
      <t>ツゲ</t>
    </rPh>
    <rPh sb="6" eb="9">
      <t>ツキガセ</t>
    </rPh>
    <rPh sb="9" eb="11">
      <t>センタク</t>
    </rPh>
    <rPh sb="12" eb="14">
      <t>クウラン</t>
    </rPh>
    <rPh sb="14" eb="15">
      <t>ギョウ</t>
    </rPh>
    <rPh sb="15" eb="17">
      <t>サクジョ</t>
    </rPh>
    <rPh sb="17" eb="18">
      <t>ヨウ</t>
    </rPh>
    <phoneticPr fontId="3"/>
  </si>
  <si>
    <r>
      <t>下水は消費税関係なく預かり金から還付するので、現年度過年度は一つ　</t>
    </r>
    <r>
      <rPr>
        <b/>
        <sz val="14"/>
        <color rgb="FFFF0000"/>
        <rFont val="游ゴシック"/>
        <family val="3"/>
        <charset val="128"/>
        <scheme val="minor"/>
      </rPr>
      <t>だたし公共と農集の伝票は分けるので内訳が必要</t>
    </r>
    <rPh sb="0" eb="2">
      <t>ゲスイ</t>
    </rPh>
    <rPh sb="3" eb="6">
      <t>ショウヒゼイ</t>
    </rPh>
    <rPh sb="6" eb="8">
      <t>カンケイ</t>
    </rPh>
    <rPh sb="10" eb="11">
      <t>アズ</t>
    </rPh>
    <rPh sb="13" eb="14">
      <t>キン</t>
    </rPh>
    <rPh sb="16" eb="18">
      <t>カンプ</t>
    </rPh>
    <rPh sb="23" eb="24">
      <t>ゲン</t>
    </rPh>
    <rPh sb="24" eb="26">
      <t>ネンド</t>
    </rPh>
    <rPh sb="26" eb="29">
      <t>カネンド</t>
    </rPh>
    <rPh sb="30" eb="31">
      <t>ヒト</t>
    </rPh>
    <rPh sb="36" eb="38">
      <t>コウキョウ</t>
    </rPh>
    <rPh sb="39" eb="41">
      <t>ノウシュウ</t>
    </rPh>
    <rPh sb="42" eb="44">
      <t>デンピョウ</t>
    </rPh>
    <rPh sb="45" eb="46">
      <t>ワ</t>
    </rPh>
    <rPh sb="50" eb="52">
      <t>ウチワケ</t>
    </rPh>
    <rPh sb="53" eb="55">
      <t>ヒツヨウ</t>
    </rPh>
    <phoneticPr fontId="3"/>
  </si>
  <si>
    <t>B　I　N　O行のソート抽出でほぼ必要な抽出・分類分けはできるようになっているのでシートのコピペ後必要な行だけ残していく。</t>
    <rPh sb="7" eb="8">
      <t>ギョウ</t>
    </rPh>
    <rPh sb="12" eb="14">
      <t>チュウシュツ</t>
    </rPh>
    <rPh sb="17" eb="19">
      <t>ヒツヨウ</t>
    </rPh>
    <rPh sb="20" eb="22">
      <t>チュウシュツ</t>
    </rPh>
    <rPh sb="23" eb="25">
      <t>ブンルイ</t>
    </rPh>
    <rPh sb="25" eb="26">
      <t>ワ</t>
    </rPh>
    <rPh sb="48" eb="49">
      <t>ゴ</t>
    </rPh>
    <rPh sb="49" eb="51">
      <t>ヒツヨウ</t>
    </rPh>
    <rPh sb="52" eb="53">
      <t>ギョウ</t>
    </rPh>
    <rPh sb="55" eb="56">
      <t>ノコ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</si>
</sst>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[$-411]ge\.m\.d;@"/>
    <numFmt numFmtId="177" formatCode="000\-000\-000"/>
    <numFmt numFmtId="178" formatCode="#,###&quot;円&quot;"/>
  </numFmts>
  <fonts count="27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b/>
      <sz val="9"/>
      <color indexed="81"/>
      <name val="ＭＳ Ｐゴシック"/>
      <family val="3"/>
      <charset val="128"/>
    </font>
    <font>
      <sz val="14"/>
      <color theme="1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sz val="8"/>
      <color theme="1"/>
      <name val="游ゴシック"/>
      <family val="2"/>
      <charset val="128"/>
      <scheme val="minor"/>
    </font>
    <font>
      <sz val="6"/>
      <color theme="1"/>
      <name val="游ゴシック"/>
      <family val="3"/>
      <charset val="128"/>
      <scheme val="minor"/>
    </font>
    <font>
      <sz val="6"/>
      <color theme="1"/>
      <name val="游ゴシック"/>
      <family val="2"/>
      <charset val="128"/>
      <scheme val="minor"/>
    </font>
    <font>
      <strike/>
      <sz val="11"/>
      <color theme="1"/>
      <name val="游ゴシック"/>
      <family val="2"/>
      <charset val="128"/>
      <scheme val="minor"/>
    </font>
    <font>
      <strike/>
      <sz val="11"/>
      <color theme="1"/>
      <name val="游ゴシック"/>
      <family val="3"/>
      <charset val="128"/>
      <scheme val="minor"/>
    </font>
    <font>
      <sz val="9"/>
      <color theme="1"/>
      <name val="游ゴシック"/>
      <family val="2"/>
      <charset val="128"/>
      <scheme val="minor"/>
    </font>
    <font>
      <b/>
      <sz val="14"/>
      <color rgb="FFFF0000"/>
      <name val="游ゴシック"/>
      <family val="3"/>
      <charset val="128"/>
      <scheme val="minor"/>
    </font>
    <font>
      <sz val="6"/>
      <color theme="0"/>
      <name val="游ゴシック"/>
      <family val="2"/>
      <charset val="128"/>
      <scheme val="minor"/>
    </font>
    <font>
      <sz val="11"/>
      <color theme="0"/>
      <name val="游ゴシック"/>
      <family val="3"/>
      <charset val="128"/>
      <scheme val="minor"/>
    </font>
    <font>
      <sz val="8"/>
      <color theme="0"/>
      <name val="游ゴシック"/>
      <family val="3"/>
      <charset val="128"/>
      <scheme val="minor"/>
    </font>
    <font>
      <sz val="6"/>
      <color theme="0"/>
      <name val="游ゴシック"/>
      <family val="3"/>
      <charset val="128"/>
      <scheme val="minor"/>
    </font>
    <font>
      <sz val="6"/>
      <color indexed="81"/>
      <name val="MS P ゴシック"/>
      <family val="3"/>
      <charset val="128"/>
    </font>
    <font>
      <b/>
      <sz val="8"/>
      <color indexed="81"/>
      <name val="MS P ゴシック"/>
      <family val="3"/>
      <charset val="128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34">
    <xf numFmtId="0" fontId="0" fillId="0" borderId="0" xfId="0">
      <alignment vertical="center"/>
    </xf>
    <xf numFmtId="176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3" borderId="0" xfId="0" applyFill="1">
      <alignment vertical="center"/>
    </xf>
    <xf numFmtId="0" fontId="0" fillId="2" borderId="0" xfId="0" applyFill="1" applyProtection="1">
      <alignment vertical="center"/>
      <protection locked="0"/>
    </xf>
    <xf numFmtId="176" fontId="0" fillId="0" borderId="0" xfId="0" applyNumberFormat="1" applyProtection="1">
      <alignment vertical="center"/>
      <protection locked="0"/>
    </xf>
    <xf numFmtId="0" fontId="4" fillId="0" borderId="0" xfId="0" applyFont="1" applyProtection="1">
      <alignment vertical="center"/>
      <protection locked="0"/>
    </xf>
    <xf numFmtId="0" fontId="4" fillId="2" borderId="0" xfId="0" applyFont="1" applyFill="1" applyProtection="1">
      <alignment vertical="center"/>
      <protection locked="0"/>
    </xf>
    <xf numFmtId="176" fontId="4" fillId="0" borderId="0" xfId="0" applyNumberFormat="1" applyFont="1" applyProtection="1">
      <alignment vertical="center"/>
      <protection locked="0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177" fontId="4" fillId="0" borderId="0" xfId="0" applyNumberFormat="1" applyFont="1" applyFill="1">
      <alignment vertical="center"/>
    </xf>
    <xf numFmtId="0" fontId="7" fillId="0" borderId="0" xfId="0" applyFont="1" applyFill="1" applyAlignment="1">
      <alignment vertical="center" wrapText="1"/>
    </xf>
    <xf numFmtId="0" fontId="0" fillId="0" borderId="0" xfId="0" applyFill="1">
      <alignment vertical="center"/>
    </xf>
    <xf numFmtId="38" fontId="0" fillId="0" borderId="0" xfId="1" applyFont="1" applyFill="1">
      <alignment vertical="center"/>
    </xf>
    <xf numFmtId="49" fontId="0" fillId="0" borderId="0" xfId="0" applyNumberFormat="1">
      <alignment vertical="center"/>
    </xf>
    <xf numFmtId="0" fontId="0" fillId="0" borderId="2" xfId="0" applyFill="1" applyBorder="1">
      <alignment vertical="center"/>
    </xf>
    <xf numFmtId="38" fontId="0" fillId="0" borderId="2" xfId="1" applyFont="1" applyFill="1" applyBorder="1">
      <alignment vertical="center"/>
    </xf>
    <xf numFmtId="0" fontId="0" fillId="0" borderId="3" xfId="0" applyFill="1" applyBorder="1">
      <alignment vertical="center"/>
    </xf>
    <xf numFmtId="38" fontId="0" fillId="0" borderId="3" xfId="1" applyFont="1" applyFill="1" applyBorder="1">
      <alignment vertical="center"/>
    </xf>
    <xf numFmtId="0" fontId="0" fillId="0" borderId="7" xfId="0" applyFill="1" applyBorder="1" applyAlignment="1">
      <alignment vertical="center"/>
    </xf>
    <xf numFmtId="0" fontId="0" fillId="0" borderId="9" xfId="0" applyFill="1" applyBorder="1" applyAlignment="1">
      <alignment horizontal="right" vertical="center"/>
    </xf>
    <xf numFmtId="38" fontId="0" fillId="0" borderId="8" xfId="1" applyFont="1" applyFill="1" applyBorder="1">
      <alignment vertical="center"/>
    </xf>
    <xf numFmtId="38" fontId="0" fillId="0" borderId="14" xfId="1" applyFont="1" applyFill="1" applyBorder="1">
      <alignment vertical="center"/>
    </xf>
    <xf numFmtId="0" fontId="0" fillId="0" borderId="0" xfId="0" applyFill="1" applyAlignment="1">
      <alignment horizontal="right" vertical="center"/>
    </xf>
    <xf numFmtId="38" fontId="2" fillId="0" borderId="0" xfId="1" applyFont="1" applyFill="1">
      <alignment vertical="center"/>
    </xf>
    <xf numFmtId="38" fontId="8" fillId="0" borderId="0" xfId="1" applyFont="1" applyFill="1">
      <alignment vertical="center"/>
    </xf>
    <xf numFmtId="0" fontId="0" fillId="4" borderId="0" xfId="0" applyFill="1">
      <alignment vertical="center"/>
    </xf>
    <xf numFmtId="38" fontId="0" fillId="0" borderId="16" xfId="1" applyFont="1" applyFill="1" applyBorder="1">
      <alignment vertical="center"/>
    </xf>
    <xf numFmtId="38" fontId="0" fillId="0" borderId="18" xfId="1" applyFont="1" applyFill="1" applyBorder="1">
      <alignment vertical="center"/>
    </xf>
    <xf numFmtId="38" fontId="0" fillId="0" borderId="19" xfId="1" applyFont="1" applyFill="1" applyBorder="1">
      <alignment vertical="center"/>
    </xf>
    <xf numFmtId="9" fontId="0" fillId="0" borderId="17" xfId="2" applyFont="1" applyFill="1" applyBorder="1">
      <alignment vertical="center"/>
    </xf>
    <xf numFmtId="0" fontId="0" fillId="5" borderId="0" xfId="0" applyFill="1">
      <alignment vertical="center"/>
    </xf>
    <xf numFmtId="49" fontId="0" fillId="0" borderId="0" xfId="0" applyNumberFormat="1" applyAlignment="1">
      <alignment horizontal="right" vertical="center"/>
    </xf>
    <xf numFmtId="38" fontId="13" fillId="0" borderId="0" xfId="1" applyFont="1" applyFill="1" applyAlignment="1">
      <alignment horizontal="right" vertical="center"/>
    </xf>
    <xf numFmtId="177" fontId="0" fillId="0" borderId="0" xfId="0" applyNumberFormat="1">
      <alignment vertical="center"/>
    </xf>
    <xf numFmtId="0" fontId="0" fillId="5" borderId="0" xfId="0" applyFill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0" fillId="5" borderId="23" xfId="0" applyFill="1" applyBorder="1">
      <alignment vertical="center"/>
    </xf>
    <xf numFmtId="177" fontId="7" fillId="0" borderId="16" xfId="0" applyNumberFormat="1" applyFont="1" applyFill="1" applyBorder="1">
      <alignment vertical="center"/>
    </xf>
    <xf numFmtId="177" fontId="4" fillId="0" borderId="18" xfId="0" applyNumberFormat="1" applyFont="1" applyFill="1" applyBorder="1">
      <alignment vertical="center"/>
    </xf>
    <xf numFmtId="0" fontId="7" fillId="0" borderId="24" xfId="0" applyFont="1" applyFill="1" applyBorder="1" applyAlignment="1">
      <alignment vertical="center" wrapText="1"/>
    </xf>
    <xf numFmtId="0" fontId="7" fillId="0" borderId="26" xfId="0" applyFont="1" applyFill="1" applyBorder="1" applyAlignment="1">
      <alignment vertical="center" wrapText="1"/>
    </xf>
    <xf numFmtId="177" fontId="0" fillId="0" borderId="29" xfId="0" applyNumberFormat="1" applyBorder="1">
      <alignment vertical="center"/>
    </xf>
    <xf numFmtId="177" fontId="0" fillId="0" borderId="30" xfId="0" applyNumberFormat="1" applyBorder="1">
      <alignment vertical="center"/>
    </xf>
    <xf numFmtId="0" fontId="0" fillId="5" borderId="0" xfId="0" applyFill="1" applyAlignment="1">
      <alignment horizontal="left" vertical="center"/>
    </xf>
    <xf numFmtId="0" fontId="0" fillId="6" borderId="0" xfId="0" applyFill="1" applyProtection="1">
      <alignment vertical="center"/>
      <protection locked="0"/>
    </xf>
    <xf numFmtId="0" fontId="4" fillId="6" borderId="0" xfId="0" applyFont="1" applyFill="1" applyProtection="1">
      <alignment vertical="center"/>
      <protection locked="0"/>
    </xf>
    <xf numFmtId="0" fontId="14" fillId="0" borderId="0" xfId="0" applyFont="1">
      <alignment vertical="center"/>
    </xf>
    <xf numFmtId="49" fontId="0" fillId="0" borderId="16" xfId="0" applyNumberFormat="1" applyFill="1" applyBorder="1">
      <alignment vertical="center"/>
    </xf>
    <xf numFmtId="49" fontId="0" fillId="0" borderId="32" xfId="0" applyNumberFormat="1" applyBorder="1">
      <alignment vertical="center"/>
    </xf>
    <xf numFmtId="49" fontId="0" fillId="0" borderId="33" xfId="0" applyNumberFormat="1" applyBorder="1">
      <alignment vertical="center"/>
    </xf>
    <xf numFmtId="49" fontId="0" fillId="0" borderId="18" xfId="0" applyNumberFormat="1" applyBorder="1">
      <alignment vertical="center"/>
    </xf>
    <xf numFmtId="49" fontId="0" fillId="0" borderId="19" xfId="0" applyNumberFormat="1" applyBorder="1">
      <alignment vertical="center"/>
    </xf>
    <xf numFmtId="38" fontId="0" fillId="0" borderId="33" xfId="1" applyFont="1" applyFill="1" applyBorder="1">
      <alignment vertical="center"/>
    </xf>
    <xf numFmtId="0" fontId="0" fillId="0" borderId="31" xfId="0" applyNumberFormat="1" applyBorder="1">
      <alignment vertical="center"/>
    </xf>
    <xf numFmtId="0" fontId="0" fillId="0" borderId="0" xfId="0" applyNumberFormat="1">
      <alignment vertical="center"/>
    </xf>
    <xf numFmtId="0" fontId="0" fillId="0" borderId="5" xfId="0" applyNumberFormat="1" applyBorder="1">
      <alignment vertical="center"/>
    </xf>
    <xf numFmtId="0" fontId="0" fillId="0" borderId="10" xfId="0" applyNumberFormat="1" applyBorder="1">
      <alignment vertical="center"/>
    </xf>
    <xf numFmtId="0" fontId="0" fillId="0" borderId="15" xfId="0" applyNumberFormat="1" applyBorder="1">
      <alignment vertical="center"/>
    </xf>
    <xf numFmtId="0" fontId="0" fillId="7" borderId="4" xfId="0" applyFill="1" applyBorder="1">
      <alignment vertical="center"/>
    </xf>
    <xf numFmtId="0" fontId="6" fillId="7" borderId="0" xfId="0" applyFont="1" applyFill="1">
      <alignment vertical="center"/>
    </xf>
    <xf numFmtId="0" fontId="0" fillId="7" borderId="1" xfId="0" applyFill="1" applyBorder="1">
      <alignment vertical="center"/>
    </xf>
    <xf numFmtId="0" fontId="0" fillId="7" borderId="6" xfId="0" applyFill="1" applyBorder="1" applyAlignment="1">
      <alignment vertical="center"/>
    </xf>
    <xf numFmtId="0" fontId="0" fillId="7" borderId="0" xfId="0" applyFill="1">
      <alignment vertical="center"/>
    </xf>
    <xf numFmtId="0" fontId="0" fillId="0" borderId="23" xfId="0" applyBorder="1">
      <alignment vertical="center"/>
    </xf>
    <xf numFmtId="0" fontId="0" fillId="0" borderId="34" xfId="0" applyBorder="1">
      <alignment vertical="center"/>
    </xf>
    <xf numFmtId="0" fontId="0" fillId="0" borderId="35" xfId="0" applyBorder="1">
      <alignment vertical="center"/>
    </xf>
    <xf numFmtId="0" fontId="0" fillId="0" borderId="36" xfId="0" applyBorder="1">
      <alignment vertical="center"/>
    </xf>
    <xf numFmtId="0" fontId="15" fillId="0" borderId="23" xfId="0" applyFont="1" applyBorder="1">
      <alignment vertical="center"/>
    </xf>
    <xf numFmtId="0" fontId="16" fillId="0" borderId="36" xfId="0" applyFont="1" applyBorder="1">
      <alignment vertical="center"/>
    </xf>
    <xf numFmtId="0" fontId="0" fillId="0" borderId="22" xfId="0" applyFill="1" applyBorder="1" applyAlignment="1">
      <alignment horizontal="right" vertical="center"/>
    </xf>
    <xf numFmtId="0" fontId="0" fillId="0" borderId="13" xfId="0" applyFill="1" applyBorder="1" applyAlignment="1">
      <alignment horizontal="right" vertical="center"/>
    </xf>
    <xf numFmtId="0" fontId="0" fillId="0" borderId="20" xfId="0" applyFill="1" applyBorder="1" applyAlignment="1">
      <alignment vertical="center"/>
    </xf>
    <xf numFmtId="0" fontId="0" fillId="0" borderId="21" xfId="0" applyFill="1" applyBorder="1" applyAlignment="1">
      <alignment vertical="center"/>
    </xf>
    <xf numFmtId="0" fontId="0" fillId="0" borderId="11" xfId="0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177" fontId="0" fillId="0" borderId="27" xfId="0" applyNumberFormat="1" applyBorder="1" applyAlignment="1">
      <alignment vertical="center" wrapText="1"/>
    </xf>
    <xf numFmtId="177" fontId="0" fillId="0" borderId="25" xfId="0" applyNumberFormat="1" applyBorder="1" applyAlignment="1">
      <alignment vertical="center" wrapText="1"/>
    </xf>
    <xf numFmtId="177" fontId="0" fillId="0" borderId="28" xfId="0" applyNumberFormat="1" applyBorder="1" applyAlignment="1">
      <alignment vertical="center" wrapText="1"/>
    </xf>
    <xf numFmtId="0" fontId="0" fillId="0" borderId="21" xfId="0" applyFill="1" applyBorder="1" applyAlignment="1">
      <alignment vertical="center" wrapText="1"/>
    </xf>
    <xf numFmtId="0" fontId="0" fillId="0" borderId="12" xfId="0" applyFill="1" applyBorder="1" applyAlignment="1">
      <alignment vertical="center" wrapText="1"/>
    </xf>
    <xf numFmtId="0" fontId="0" fillId="0" borderId="0" xfId="0" applyFill="1" applyProtection="1">
      <alignment vertical="center"/>
      <protection locked="0"/>
    </xf>
    <xf numFmtId="0" fontId="17" fillId="0" borderId="0" xfId="0" applyFont="1" applyProtection="1">
      <alignment vertical="center"/>
      <protection locked="0"/>
    </xf>
    <xf numFmtId="0" fontId="4" fillId="0" borderId="0" xfId="0" applyFont="1" applyFill="1" applyProtection="1">
      <alignment vertical="center"/>
      <protection locked="0"/>
    </xf>
    <xf numFmtId="0" fontId="19" fillId="7" borderId="0" xfId="0" applyFont="1" applyFill="1" applyAlignment="1">
      <alignment horizontal="right" vertical="center"/>
    </xf>
    <xf numFmtId="177" fontId="20" fillId="0" borderId="0" xfId="0" applyNumberFormat="1" applyFont="1" applyFill="1" applyAlignment="1">
      <alignment horizontal="right" vertical="center"/>
    </xf>
    <xf numFmtId="0" fontId="20" fillId="0" borderId="0" xfId="0" applyFont="1" applyFill="1" applyAlignment="1">
      <alignment horizontal="right" vertical="center" wrapText="1"/>
    </xf>
    <xf numFmtId="0" fontId="20" fillId="0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right" vertical="center"/>
    </xf>
    <xf numFmtId="38" fontId="21" fillId="0" borderId="0" xfId="1" applyFont="1" applyFill="1" applyAlignment="1">
      <alignment horizontal="right" vertical="center"/>
    </xf>
    <xf numFmtId="38" fontId="22" fillId="0" borderId="0" xfId="1" applyFont="1" applyFill="1" applyAlignment="1">
      <alignment horizontal="right" vertical="center"/>
    </xf>
    <xf numFmtId="0" fontId="14" fillId="0" borderId="16" xfId="0" applyNumberFormat="1" applyFont="1" applyFill="1" applyBorder="1" applyAlignment="1">
      <alignment horizontal="center" vertical="center" wrapText="1"/>
    </xf>
    <xf numFmtId="0" fontId="0" fillId="0" borderId="32" xfId="0" applyNumberFormat="1" applyBorder="1">
      <alignment vertical="center"/>
    </xf>
    <xf numFmtId="0" fontId="0" fillId="0" borderId="33" xfId="0" applyNumberFormat="1" applyBorder="1">
      <alignment vertical="center"/>
    </xf>
    <xf numFmtId="0" fontId="0" fillId="0" borderId="18" xfId="0" applyNumberFormat="1" applyBorder="1">
      <alignment vertical="center"/>
    </xf>
    <xf numFmtId="0" fontId="0" fillId="0" borderId="19" xfId="0" applyNumberFormat="1" applyBorder="1">
      <alignment vertical="center"/>
    </xf>
    <xf numFmtId="0" fontId="17" fillId="0" borderId="2" xfId="0" applyNumberFormat="1" applyFont="1" applyFill="1" applyBorder="1" applyAlignment="1">
      <alignment horizontal="center" vertical="center" wrapText="1"/>
    </xf>
    <xf numFmtId="0" fontId="0" fillId="0" borderId="23" xfId="0" applyFill="1" applyBorder="1">
      <alignment vertical="center"/>
    </xf>
    <xf numFmtId="0" fontId="0" fillId="2" borderId="23" xfId="0" applyFill="1" applyBorder="1">
      <alignment vertical="center"/>
    </xf>
    <xf numFmtId="0" fontId="0" fillId="0" borderId="37" xfId="0" applyFill="1" applyBorder="1" applyAlignment="1">
      <alignment horizontal="right" vertical="center"/>
    </xf>
    <xf numFmtId="0" fontId="25" fillId="0" borderId="0" xfId="0" applyNumberFormat="1" applyFont="1" applyAlignment="1">
      <alignment vertical="center" wrapText="1"/>
    </xf>
    <xf numFmtId="0" fontId="26" fillId="0" borderId="0" xfId="0" applyNumberFormat="1" applyFont="1" applyAlignment="1">
      <alignment vertical="center" wrapText="1"/>
    </xf>
    <xf numFmtId="38" fontId="0" fillId="0" borderId="0" xfId="1" applyFont="1">
      <alignment vertical="center"/>
    </xf>
    <xf numFmtId="38" fontId="0" fillId="0" borderId="23" xfId="1" applyFont="1" applyBorder="1">
      <alignment vertical="center"/>
    </xf>
    <xf numFmtId="178" fontId="0" fillId="0" borderId="23" xfId="1" applyNumberFormat="1" applyFont="1" applyFill="1" applyBorder="1" applyAlignment="1">
      <alignment horizontal="right" vertical="center"/>
    </xf>
    <xf numFmtId="0" fontId="0" fillId="0" borderId="23" xfId="1" applyNumberFormat="1" applyFont="1" applyFill="1" applyBorder="1" applyAlignment="1">
      <alignment horizontal="right" vertical="center"/>
    </xf>
    <xf numFmtId="38" fontId="0" fillId="0" borderId="23" xfId="1" applyFont="1" applyFill="1" applyBorder="1" applyAlignment="1">
      <alignment horizontal="right" vertical="center"/>
    </xf>
    <xf numFmtId="0" fontId="14" fillId="0" borderId="23" xfId="0" applyFont="1" applyBorder="1" applyAlignment="1">
      <alignment vertical="center" wrapText="1"/>
    </xf>
    <xf numFmtId="0" fontId="14" fillId="0" borderId="23" xfId="0" applyNumberFormat="1" applyFont="1" applyFill="1" applyBorder="1" applyAlignment="1">
      <alignment horizontal="center" vertical="center" wrapText="1"/>
    </xf>
    <xf numFmtId="38" fontId="12" fillId="0" borderId="23" xfId="1" applyFont="1" applyFill="1" applyBorder="1" applyAlignment="1">
      <alignment vertical="center" wrapText="1"/>
    </xf>
    <xf numFmtId="0" fontId="12" fillId="0" borderId="23" xfId="0" applyFont="1" applyBorder="1" applyAlignment="1">
      <alignment vertical="center" wrapText="1"/>
    </xf>
    <xf numFmtId="0" fontId="0" fillId="0" borderId="23" xfId="0" applyNumberFormat="1" applyBorder="1" applyAlignment="1">
      <alignment horizontal="right" vertical="center"/>
    </xf>
    <xf numFmtId="9" fontId="0" fillId="0" borderId="23" xfId="2" applyFont="1" applyFill="1" applyBorder="1" applyAlignment="1">
      <alignment horizontal="right" vertical="center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76" fontId="0" fillId="0" borderId="0" xfId="0" applyNumberForma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0" fillId="7" borderId="38" xfId="0" applyFill="1" applyBorder="1">
      <alignment vertical="center"/>
    </xf>
    <xf numFmtId="177" fontId="0" fillId="0" borderId="39" xfId="0" applyNumberFormat="1" applyBorder="1" applyAlignment="1">
      <alignment vertical="center" wrapText="1"/>
    </xf>
    <xf numFmtId="0" fontId="0" fillId="0" borderId="40" xfId="0" applyFill="1" applyBorder="1">
      <alignment vertical="center"/>
    </xf>
    <xf numFmtId="38" fontId="0" fillId="0" borderId="40" xfId="1" applyFont="1" applyFill="1" applyBorder="1">
      <alignment vertical="center"/>
    </xf>
    <xf numFmtId="9" fontId="0" fillId="0" borderId="41" xfId="2" applyFont="1" applyFill="1" applyBorder="1">
      <alignment vertical="center"/>
    </xf>
    <xf numFmtId="49" fontId="0" fillId="0" borderId="42" xfId="0" applyNumberFormat="1" applyBorder="1">
      <alignment vertical="center"/>
    </xf>
    <xf numFmtId="0" fontId="0" fillId="0" borderId="42" xfId="0" applyNumberFormat="1" applyBorder="1">
      <alignment vertical="center"/>
    </xf>
    <xf numFmtId="0" fontId="0" fillId="0" borderId="43" xfId="0" applyNumberFormat="1" applyBorder="1">
      <alignment vertical="center"/>
    </xf>
    <xf numFmtId="177" fontId="0" fillId="0" borderId="44" xfId="0" applyNumberFormat="1" applyBorder="1">
      <alignment vertical="center"/>
    </xf>
    <xf numFmtId="0" fontId="0" fillId="7" borderId="45" xfId="0" applyFill="1" applyBorder="1" applyAlignment="1">
      <alignment vertical="center"/>
    </xf>
    <xf numFmtId="177" fontId="4" fillId="0" borderId="46" xfId="0" applyNumberFormat="1" applyFont="1" applyFill="1" applyBorder="1">
      <alignment vertical="center"/>
    </xf>
    <xf numFmtId="177" fontId="0" fillId="0" borderId="47" xfId="0" applyNumberFormat="1" applyBorder="1">
      <alignment vertical="center"/>
    </xf>
    <xf numFmtId="0" fontId="17" fillId="0" borderId="48" xfId="0" applyNumberFormat="1" applyFont="1" applyFill="1" applyBorder="1" applyAlignment="1">
      <alignment horizontal="center" vertical="center" wrapText="1"/>
    </xf>
    <xf numFmtId="38" fontId="0" fillId="0" borderId="49" xfId="1" applyFont="1" applyFill="1" applyBorder="1">
      <alignment vertical="center"/>
    </xf>
  </cellXfs>
  <cellStyles count="3">
    <cellStyle name="パーセント" xfId="2" builtinId="5"/>
    <cellStyle name="桁区切り" xfId="1" builtinId="6"/>
    <cellStyle name="標準" xfId="0" builtinId="0"/>
  </cellStyles>
  <dxfs count="1826"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103\&#12383;&#12414;&#12394;&#12363;(%20%5e%20%20%5e%20)v\&#28187;&#20813;&#38306;&#20418;\&#28187;&#38989;&#31561;&#12289;&#26085;&#21106;&#31561;&#12539;&#35519;&#23450;&#20282;&#20316;&#25104;\&#9734;&#26085;&#21106;&#12426;&#12539;&#35519;&#23450;&#20282;&#20316;&#25104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FUKAMACHI%20KAMIO\AppData\Roaming\Microsoft\Excel\&#9734;&#26085;&#21106;&#12426;&#12539;&#35519;&#23450;&#20282;&#20316;&#25104;&#2999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130&#20225;&#26989;&#20986;&#32013;&#35506;\&#26087;&#12288;&#24773;&#22577;&#26009;&#37329;&#35506;\&#12383;&#12414;&#12394;&#12363;(%20%5e%20%20%5e%20)v\&#28187;&#20813;&#38306;&#20418;\&#26032;&#28187;&#38989;&#12471;&#12473;&#12486;&#12512;\31&#12288;&#26032;&#28187;&#38989;&#12471;&#12473;&#12486;&#12512;\&#26032;&#28187;&#38989;&#12471;&#12473;&#12486;&#12512;(1&#12533;&#26376;&#26377;&#65381;&#19978;&#27700;&#25206;&#21161;&#23550;&#24540;)&#8251;&#20316;&#25104;&#20013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上のみ  (2)"/>
      <sheetName val="上下あり (下水１１6円) "/>
      <sheetName val="上下あり(下水８６円）"/>
      <sheetName val="上下あり (下水１１３円)"/>
      <sheetName val="上のみ"/>
      <sheetName val="収入調定伺"/>
      <sheetName val="閉栓増額用"/>
      <sheetName val="閉栓毎月用"/>
      <sheetName val="上・下あり (上水料金いじる用)"/>
      <sheetName val="上・下あり (上下水ともいじる用) "/>
      <sheetName val="ゆらら"/>
      <sheetName val="ゆらら (2)"/>
      <sheetName val="増額"/>
      <sheetName val="減額（地下破裂）"/>
      <sheetName val="減額（誤針)"/>
      <sheetName val="減額（放水)"/>
      <sheetName val="Sheet2"/>
      <sheetName val="Sheet3"/>
      <sheetName val="3"/>
      <sheetName val="過去４ヶ月"/>
      <sheetName val="上・下あり"/>
      <sheetName val="下水なし"/>
      <sheetName val="作成用"/>
      <sheetName val="作成用 (下水なし)"/>
      <sheetName val="作成用 (上下あり)"/>
      <sheetName val="作成用 (2)"/>
      <sheetName val="作成用 (3)"/>
      <sheetName val="作成用 (4)"/>
      <sheetName val="日割り計算 (2)"/>
      <sheetName val="処理日"/>
      <sheetName val="雑用"/>
      <sheetName val="料金表 (2)"/>
      <sheetName val="料金表"/>
    </sheetNames>
    <sheetDataSet>
      <sheetData sheetId="0"/>
      <sheetData sheetId="1"/>
      <sheetData sheetId="2">
        <row r="3">
          <cell r="B3">
            <v>541001000</v>
          </cell>
          <cell r="D3">
            <v>22581</v>
          </cell>
          <cell r="F3" t="str">
            <v>奈良市中町２４７０－２</v>
          </cell>
          <cell r="M3" t="str">
            <v>青井　国隆</v>
          </cell>
          <cell r="R3">
            <v>135</v>
          </cell>
        </row>
        <row r="6">
          <cell r="B6">
            <v>13</v>
          </cell>
          <cell r="C6" t="str">
            <v>口座</v>
          </cell>
          <cell r="F6" t="str">
            <v>地下破裂</v>
          </cell>
          <cell r="L6" t="str">
            <v>竹田水道工業(株)</v>
          </cell>
        </row>
        <row r="9">
          <cell r="B9">
            <v>25</v>
          </cell>
          <cell r="C9">
            <v>7</v>
          </cell>
          <cell r="E9">
            <v>44</v>
          </cell>
          <cell r="N9">
            <v>41767</v>
          </cell>
          <cell r="Q9">
            <v>41793</v>
          </cell>
        </row>
        <row r="10">
          <cell r="E10">
            <v>44</v>
          </cell>
          <cell r="N10">
            <v>1050</v>
          </cell>
          <cell r="Q10">
            <v>1069</v>
          </cell>
        </row>
        <row r="11">
          <cell r="E11">
            <v>43</v>
          </cell>
        </row>
        <row r="12">
          <cell r="E12">
            <v>44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>
            <v>13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上のみ  (2)"/>
      <sheetName val="上下あり (下水１１6円) "/>
      <sheetName val="上下あり(下水８６円）"/>
      <sheetName val="上下あり (下水１１３円)"/>
      <sheetName val="上のみ"/>
      <sheetName val="収入調定伺"/>
      <sheetName val="閉栓増額用"/>
      <sheetName val="閉栓毎月用"/>
      <sheetName val="上・下あり (上水料金いじる用)"/>
      <sheetName val="上・下あり (上下水ともいじる用) "/>
      <sheetName val="ゆらら"/>
      <sheetName val="ゆらら (2)"/>
      <sheetName val="増額"/>
      <sheetName val="減額（地下破裂）"/>
      <sheetName val="減額（誤針)"/>
      <sheetName val="減額（放水)"/>
      <sheetName val="Sheet2"/>
      <sheetName val="Sheet3"/>
      <sheetName val="3"/>
      <sheetName val="過去４ヶ月"/>
      <sheetName val="上・下あり"/>
      <sheetName val="下水なし"/>
      <sheetName val="作成用"/>
      <sheetName val="作成用 (下水なし)"/>
      <sheetName val="作成用 (上下あり)"/>
      <sheetName val="作成用 (2)"/>
      <sheetName val="作成用 (3)"/>
      <sheetName val="作成用 (4)"/>
      <sheetName val="日割り計算 (2)"/>
      <sheetName val="処理日"/>
      <sheetName val="雑用"/>
      <sheetName val="料金表 (2)"/>
      <sheetName val="料金表"/>
    </sheetNames>
    <sheetDataSet>
      <sheetData sheetId="0"/>
      <sheetData sheetId="1"/>
      <sheetData sheetId="2">
        <row r="3">
          <cell r="B3">
            <v>541001000</v>
          </cell>
          <cell r="D3">
            <v>22581</v>
          </cell>
          <cell r="F3" t="str">
            <v>奈良市中町２４７０－２</v>
          </cell>
          <cell r="M3" t="str">
            <v>青井　国隆</v>
          </cell>
          <cell r="R3">
            <v>135</v>
          </cell>
        </row>
        <row r="6">
          <cell r="B6">
            <v>13</v>
          </cell>
          <cell r="C6" t="str">
            <v>口座</v>
          </cell>
          <cell r="F6" t="str">
            <v>地下破裂</v>
          </cell>
          <cell r="L6" t="str">
            <v>竹田水道工業(株)</v>
          </cell>
        </row>
        <row r="9">
          <cell r="B9">
            <v>25</v>
          </cell>
          <cell r="C9">
            <v>7</v>
          </cell>
          <cell r="E9">
            <v>44</v>
          </cell>
          <cell r="N9">
            <v>41767</v>
          </cell>
          <cell r="Q9">
            <v>41793</v>
          </cell>
        </row>
        <row r="10">
          <cell r="E10">
            <v>44</v>
          </cell>
          <cell r="N10">
            <v>1050</v>
          </cell>
          <cell r="Q10">
            <v>1069</v>
          </cell>
        </row>
        <row r="11">
          <cell r="E11">
            <v>43</v>
          </cell>
        </row>
        <row r="12">
          <cell r="E12">
            <v>44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 決裁"/>
      <sheetName val="入力 決裁 (上水扶助用)"/>
      <sheetName val="入力 決裁 (戸数計算用）"/>
      <sheetName val="入力 決裁 (手打ち用)"/>
      <sheetName val="入力 参照画面"/>
      <sheetName val="お知らせ（４ヶ月）"/>
      <sheetName val="お知らせ（２ヶ月）"/>
      <sheetName val="お知らせ（１ヶ月）"/>
      <sheetName val="還付請求書"/>
      <sheetName val="減額一覧"/>
      <sheetName val="封筒"/>
      <sheetName val="料金表"/>
      <sheetName val="料金表5％"/>
      <sheetName val="上水扶助料金表"/>
      <sheetName val="上水扶助料金表5％"/>
      <sheetName val="貼り付けwk"/>
      <sheetName val="sheet1"/>
      <sheetName val="sheet2"/>
      <sheetName val="更正１"/>
      <sheetName val="更正２"/>
      <sheetName val="sheet1 (2)"/>
      <sheetName val="sheet2 (2)"/>
      <sheetName val="更正３"/>
      <sheetName val="更正４"/>
      <sheetName val="sheet1 (3)"/>
      <sheetName val="sheet2 (3)"/>
      <sheetName val="更正５"/>
      <sheetName val="更正６"/>
      <sheetName val="sheet1 (4)"/>
      <sheetName val="sheet2 (4)"/>
      <sheetName val="更正７"/>
      <sheetName val="更正８"/>
      <sheetName val="Sheet5"/>
      <sheetName val="上のみ  (2)"/>
      <sheetName val="上下あり (下水１１6円) "/>
      <sheetName val="上下あり(下水８６円）"/>
      <sheetName val="上下あり (下水１１３円)"/>
      <sheetName val="上のみ"/>
      <sheetName val="収入調定伺"/>
      <sheetName val="閉栓増額用"/>
      <sheetName val="閉栓毎月用"/>
      <sheetName val="上・下あり (上水料金いじる用)"/>
      <sheetName val="上・下あり (上下水ともいじる用) "/>
      <sheetName val="ゆらら"/>
      <sheetName val="ゆらら (2)"/>
      <sheetName val="増額"/>
      <sheetName val="減額（地下破裂）"/>
      <sheetName val="減額（誤針)"/>
      <sheetName val="減額（放水)"/>
      <sheetName val="Sheet2 (5)"/>
      <sheetName val="Sheet3"/>
      <sheetName val="3"/>
      <sheetName val="過去４ヶ月"/>
      <sheetName val="上・下あり"/>
      <sheetName val="下水なし"/>
      <sheetName val="作成用"/>
      <sheetName val="作成用 (下水なし)"/>
      <sheetName val="作成用 (上下あり)"/>
      <sheetName val="作成用 (2)"/>
      <sheetName val="作成用 (3)"/>
      <sheetName val="作成用 (4)"/>
      <sheetName val="日割り計算 (2)"/>
      <sheetName val="処理日"/>
      <sheetName val="雑用"/>
      <sheetName val="料金表 (2)"/>
      <sheetName val="料金表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3">
          <cell r="B3">
            <v>541001000</v>
          </cell>
          <cell r="D3">
            <v>22581</v>
          </cell>
          <cell r="F3" t="str">
            <v>奈良市中町２４７０－２</v>
          </cell>
          <cell r="M3" t="str">
            <v>青井　国隆</v>
          </cell>
          <cell r="R3">
            <v>135</v>
          </cell>
        </row>
        <row r="6">
          <cell r="B6">
            <v>13</v>
          </cell>
          <cell r="C6" t="str">
            <v>口座</v>
          </cell>
          <cell r="F6" t="str">
            <v>地下破裂</v>
          </cell>
          <cell r="L6" t="str">
            <v>竹田水道工業(株)</v>
          </cell>
        </row>
        <row r="9">
          <cell r="B9">
            <v>25</v>
          </cell>
          <cell r="C9">
            <v>7</v>
          </cell>
          <cell r="E9">
            <v>44</v>
          </cell>
          <cell r="N9">
            <v>41767</v>
          </cell>
          <cell r="Q9">
            <v>41793</v>
          </cell>
        </row>
        <row r="10">
          <cell r="E10">
            <v>44</v>
          </cell>
          <cell r="N10">
            <v>1050</v>
          </cell>
          <cell r="Q10">
            <v>1069</v>
          </cell>
        </row>
        <row r="11">
          <cell r="E11">
            <v>43</v>
          </cell>
        </row>
        <row r="12">
          <cell r="E12">
            <v>44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00B0F0"/>
    <pageSetUpPr fitToPage="1"/>
  </sheetPr>
  <dimension ref="A1:T2792"/>
  <sheetViews>
    <sheetView view="pageBreakPreview" zoomScale="112" zoomScaleNormal="100" zoomScaleSheetLayoutView="112" workbookViewId="0">
      <selection activeCell="B3" sqref="B3"/>
    </sheetView>
  </sheetViews>
  <sheetFormatPr defaultRowHeight="18.75"/>
  <cols>
    <col min="2" max="2" width="9" style="65" customWidth="1"/>
    <col min="3" max="3" width="12.75" style="12" bestFit="1" customWidth="1"/>
    <col min="4" max="4" width="16.125" style="13" customWidth="1"/>
    <col min="5" max="6" width="9" style="14"/>
    <col min="7" max="7" width="10.125" style="15" customWidth="1"/>
    <col min="8" max="8" width="9" style="15"/>
    <col min="9" max="9" width="9" style="15" customWidth="1"/>
    <col min="10" max="10" width="16.125" style="16" customWidth="1"/>
    <col min="11" max="12" width="9" style="57"/>
    <col min="14" max="14" width="12.5" style="57" customWidth="1"/>
    <col min="15" max="15" width="9" style="15"/>
    <col min="16" max="16" width="9" style="37"/>
    <col min="17" max="17" width="13" style="37" bestFit="1" customWidth="1"/>
    <col min="18" max="18" width="13" style="33" bestFit="1" customWidth="1"/>
  </cols>
  <sheetData>
    <row r="1" spans="1:20" ht="24" customHeight="1">
      <c r="B1" s="62" t="str">
        <f ca="1">RIGHT(CELL("filename",A2),
LEN(CELL("filename",A2))-FIND("]",CELL("filename",A2)))</f>
        <v>㊤添付資料（月ヶ瀬過年度)</v>
      </c>
    </row>
    <row r="2" spans="1:20" ht="19.5" thickBot="1">
      <c r="B2" s="86" t="s">
        <v>68</v>
      </c>
      <c r="C2" s="87"/>
      <c r="D2" s="88" t="s">
        <v>64</v>
      </c>
      <c r="E2" s="89" t="s">
        <v>59</v>
      </c>
      <c r="F2" s="90" t="s">
        <v>60</v>
      </c>
      <c r="G2" s="91" t="s">
        <v>61</v>
      </c>
      <c r="H2" s="91" t="s">
        <v>62</v>
      </c>
      <c r="I2" s="92" t="s">
        <v>63</v>
      </c>
      <c r="J2" s="34"/>
      <c r="M2" s="49"/>
      <c r="O2" s="35" t="s">
        <v>63</v>
      </c>
      <c r="Q2" s="46" t="s">
        <v>67</v>
      </c>
    </row>
    <row r="3" spans="1:20" ht="25.5">
      <c r="B3" s="63" t="s">
        <v>50</v>
      </c>
      <c r="C3" s="40" t="s">
        <v>2</v>
      </c>
      <c r="D3" s="42" t="s">
        <v>51</v>
      </c>
      <c r="E3" s="17" t="s">
        <v>7</v>
      </c>
      <c r="F3" s="17" t="s">
        <v>52</v>
      </c>
      <c r="G3" s="18" t="s">
        <v>53</v>
      </c>
      <c r="H3" s="18" t="s">
        <v>54</v>
      </c>
      <c r="I3" s="29" t="s">
        <v>57</v>
      </c>
      <c r="J3" s="50" t="s">
        <v>55</v>
      </c>
      <c r="K3" s="93" t="s">
        <v>73</v>
      </c>
      <c r="L3" s="98" t="s">
        <v>544</v>
      </c>
      <c r="M3" s="55"/>
      <c r="N3" s="110" t="s">
        <v>547</v>
      </c>
      <c r="O3" s="111" t="s">
        <v>72</v>
      </c>
      <c r="P3" s="38"/>
      <c r="Q3" s="38" t="s">
        <v>65</v>
      </c>
      <c r="R3" s="39" t="s">
        <v>66</v>
      </c>
      <c r="S3" s="112" t="s">
        <v>543</v>
      </c>
      <c r="T3" s="109" t="s">
        <v>546</v>
      </c>
    </row>
    <row r="4" spans="1:20" hidden="1">
      <c r="A4">
        <f ca="1">IF(B4="","",INDIRECT("減額一覧!B"&amp;$P4))</f>
        <v>160</v>
      </c>
      <c r="B4" s="61">
        <f ca="1">IF(INDIRECT("減額一覧!BA"&amp;P4)=1,INDIRECT("減額一覧!M"&amp;P4),"")</f>
        <v>205</v>
      </c>
      <c r="C4" s="36">
        <f ca="1">IF(B4="","",INDIRECT("減額一覧!C"&amp;$P4))</f>
        <v>54174000</v>
      </c>
      <c r="D4" s="78" t="str">
        <f ca="1">IF($B4="","",INDIRECT("減額一覧!G"&amp;$P4))</f>
        <v>西野　昭</v>
      </c>
      <c r="E4" s="19">
        <f ca="1">IF(B4="","",INDIRECT("減額一覧!H"&amp;P4))</f>
        <v>20</v>
      </c>
      <c r="F4" s="19">
        <f ca="1">IF($B4="","",INDIRECT("減額一覧!T"&amp;P4))</f>
        <v>3</v>
      </c>
      <c r="G4" s="20">
        <f ca="1">IF($B4="","",INDIRECT("減額一覧!U"&amp;P4))</f>
        <v>693</v>
      </c>
      <c r="H4" s="20">
        <f ca="1">IF($B4="","",INDIRECT("減額一覧!V"&amp;P4))</f>
        <v>409</v>
      </c>
      <c r="I4" s="32">
        <f ca="1">IF(B4="","",IF(INDIRECT("減額一覧!BL"&amp;P4)=0.08,0.08,0.1))</f>
        <v>0.1</v>
      </c>
      <c r="J4" s="51" t="s">
        <v>516</v>
      </c>
      <c r="K4" s="94" t="str">
        <f ca="1">IF(A4="","",IF(A4&gt;3000,"月ヶ瀬",IF(A4&gt;=2000,"都祁","")))</f>
        <v/>
      </c>
      <c r="L4" s="56" t="str">
        <f ca="1">IF(OR(S4="370",S4="371",S4="372",S4="373",S4="374",S4="375",S4="376",S4="377",S4="378",S4="379",S4="380",S4="039",S4="389"),"農集","")</f>
        <v/>
      </c>
      <c r="N4" s="113" t="str">
        <f ca="1">IF(A4="","",IF(A4&gt;3000,"月ヶ瀬",IF(A4&gt;=2000,"都祁","市内")))</f>
        <v>市内</v>
      </c>
      <c r="O4" s="114">
        <f ca="1">IF(B4="","",IF(INDIRECT("減額一覧!BL"&amp;P4)=0.08,0.08,0.1))</f>
        <v>0.1</v>
      </c>
      <c r="P4" s="38">
        <v>3</v>
      </c>
      <c r="Q4" s="38">
        <f t="shared" ref="Q4:R7" ca="1" si="0">IF(G4="","",IF(G4&gt;0,1,""))</f>
        <v>1</v>
      </c>
      <c r="R4" s="38">
        <f t="shared" ca="1" si="0"/>
        <v>1</v>
      </c>
      <c r="S4" s="66" t="str">
        <f ca="1">IF(C4="","",LEFT(TEXT(C4,"000000000"),3))</f>
        <v>054</v>
      </c>
      <c r="T4" s="105" t="str">
        <f ca="1">IF(L4="","",IF(H4=0,"",H4))</f>
        <v/>
      </c>
    </row>
    <row r="5" spans="1:20" hidden="1">
      <c r="A5">
        <f ca="1">IF(B5="","",INDIRECT("減額一覧!B"&amp;$P5))</f>
        <v>160</v>
      </c>
      <c r="B5" s="61">
        <f ca="1">IF(INDIRECT("減額一覧!BB"&amp;P5)=1,INDIRECT("減額一覧!W"&amp;P5),"")</f>
        <v>206</v>
      </c>
      <c r="C5" s="44">
        <f ca="1">IF(B5="","",INDIRECT("減額一覧!C"&amp;$P5))</f>
        <v>54174000</v>
      </c>
      <c r="D5" s="79" t="str">
        <f ca="1">IF($B5="","",INDIRECT("減額一覧!G"&amp;$P5))</f>
        <v>西野　昭</v>
      </c>
      <c r="E5" s="19">
        <f ca="1">IF(B5="","",INDIRECT("減額一覧!H"&amp;P5))</f>
        <v>20</v>
      </c>
      <c r="F5" s="19">
        <f ca="1">IF($B5="","",INDIRECT("減額一覧!AD"&amp;P5))</f>
        <v>3</v>
      </c>
      <c r="G5" s="20">
        <f ca="1">IF($B5="","",INDIRECT("減額一覧!AE"&amp;P5))</f>
        <v>693</v>
      </c>
      <c r="H5" s="20">
        <f ca="1">IF($B5="","",INDIRECT("減額一覧!AF"&amp;P5))</f>
        <v>409</v>
      </c>
      <c r="I5" s="32">
        <f ca="1">IF(B5="","",IF(INDIRECT("減額一覧!BM"&amp;P5)=0.08,0.08,0.1))</f>
        <v>0.1</v>
      </c>
      <c r="J5" s="52"/>
      <c r="K5" s="95" t="str">
        <f t="shared" ref="K5:K10" ca="1" si="1">IF(A5="","",IF(A5&gt;3000,"月ヶ瀬",IF(A5&gt;=2000,"都祁","")))</f>
        <v/>
      </c>
      <c r="L5" s="58" t="str">
        <f t="shared" ref="L5:L68" ca="1" si="2">IF(OR(S5="370",S5="371",S5="372",S5="373",S5="374",S5="375",S5="376",S5="377",S5="378",S5="379",S5="380",S5="039",S5="389"),"農集","")</f>
        <v/>
      </c>
      <c r="N5" s="113" t="str">
        <f ca="1">IF(A5="","",IF(A5&gt;3000,"月ヶ瀬",IF(A5&gt;=2000,"都祁","市内")))</f>
        <v>市内</v>
      </c>
      <c r="O5" s="114">
        <f ca="1">IF(B5="","",IF(INDIRECT("減額一覧!BM"&amp;P5)=0.08,0.08,0.1))</f>
        <v>0.1</v>
      </c>
      <c r="P5" s="38">
        <v>3</v>
      </c>
      <c r="Q5" s="38">
        <f t="shared" ca="1" si="0"/>
        <v>1</v>
      </c>
      <c r="R5" s="38">
        <f t="shared" ca="1" si="0"/>
        <v>1</v>
      </c>
      <c r="S5" s="66" t="str">
        <f t="shared" ref="S5:S68" ca="1" si="3">IF(C5="","",LEFT(TEXT(C5,"000000000"),3))</f>
        <v>054</v>
      </c>
      <c r="T5" s="105" t="str">
        <f t="shared" ref="T5:T68" ca="1" si="4">IF(L5="","",IF(H5=0,"",H5))</f>
        <v/>
      </c>
    </row>
    <row r="6" spans="1:20" hidden="1">
      <c r="A6" t="str">
        <f ca="1">IF(B6="","",INDIRECT("減額一覧!B"&amp;$P6))</f>
        <v/>
      </c>
      <c r="B6" s="61" t="str">
        <f ca="1">IF(INDIRECT("減額一覧!BC"&amp;P6)=1,INDIRECT("減額一覧!AG"&amp;P6),"")</f>
        <v/>
      </c>
      <c r="C6" s="36" t="str">
        <f ca="1">IF(B6="","",INDIRECT("減額一覧!C"&amp;$P6))</f>
        <v/>
      </c>
      <c r="D6" s="80" t="str">
        <f ca="1">IF($B6="","",INDIRECT("減額一覧!G"&amp;$P6))</f>
        <v/>
      </c>
      <c r="E6" s="19" t="str">
        <f ca="1">IF(B6="","",INDIRECT("減額一覧!H"&amp;P6))</f>
        <v/>
      </c>
      <c r="F6" s="19" t="str">
        <f ca="1">IF($B6="","",INDIRECT("減額一覧!AN"&amp;P6))</f>
        <v/>
      </c>
      <c r="G6" s="20" t="str">
        <f ca="1">IF($B6="","",INDIRECT("減額一覧!AO"&amp;P6))</f>
        <v/>
      </c>
      <c r="H6" s="20" t="str">
        <f ca="1">IF($B6="","",INDIRECT("減額一覧!AP"&amp;P6))</f>
        <v/>
      </c>
      <c r="I6" s="32" t="str">
        <f ca="1">IF(B6="","",IF(INDIRECT("減額一覧!BN"&amp;P6)=0.08,0.08,0.1))</f>
        <v/>
      </c>
      <c r="J6" s="52"/>
      <c r="K6" s="95" t="str">
        <f t="shared" ca="1" si="1"/>
        <v/>
      </c>
      <c r="L6" s="58" t="str">
        <f t="shared" ca="1" si="2"/>
        <v/>
      </c>
      <c r="N6" s="113" t="str">
        <f ca="1">IF(A6="","",IF(A6&gt;3000,"月ヶ瀬",IF(A6&gt;=2000,"都祁","市内")))</f>
        <v/>
      </c>
      <c r="O6" s="114" t="str">
        <f ca="1">IF(B6="","",IF(INDIRECT("減額一覧!BN"&amp;P6)=0.08,0.08,0.1))</f>
        <v/>
      </c>
      <c r="P6" s="38">
        <v>3</v>
      </c>
      <c r="Q6" s="38" t="str">
        <f t="shared" ca="1" si="0"/>
        <v/>
      </c>
      <c r="R6" s="38" t="str">
        <f t="shared" ca="1" si="0"/>
        <v/>
      </c>
      <c r="S6" s="66" t="str">
        <f t="shared" ca="1" si="3"/>
        <v/>
      </c>
      <c r="T6" s="105" t="str">
        <f t="shared" ca="1" si="4"/>
        <v/>
      </c>
    </row>
    <row r="7" spans="1:20" hidden="1">
      <c r="A7" t="str">
        <f ca="1">IF(B7="","",INDIRECT("減額一覧!B"&amp;$P7))</f>
        <v/>
      </c>
      <c r="B7" s="61" t="str">
        <f ca="1">IF(INDIRECT("減額一覧!BD"&amp;P7)=1,INDIRECT("減額一覧!AQ"&amp;P7),"")</f>
        <v/>
      </c>
      <c r="C7" s="45" t="str">
        <f ca="1">IF(B7="","",INDIRECT("減額一覧!C"&amp;$P7))</f>
        <v/>
      </c>
      <c r="D7" s="79" t="str">
        <f ca="1">IF($B7="","",INDIRECT("減額一覧!G"&amp;$P7))</f>
        <v/>
      </c>
      <c r="E7" s="19" t="str">
        <f ca="1">IF(B7="","",INDIRECT("減額一覧!H"&amp;P7))</f>
        <v/>
      </c>
      <c r="F7" s="19" t="str">
        <f ca="1">IF($B7="","",INDIRECT("減額一覧!AX"&amp;P7))</f>
        <v/>
      </c>
      <c r="G7" s="20" t="str">
        <f ca="1">IF($B7="","",INDIRECT("減額一覧!AY"&amp;P7))</f>
        <v/>
      </c>
      <c r="H7" s="20" t="str">
        <f ca="1">IF($B7="","",INDIRECT("減額一覧!AZ"&amp;P7))</f>
        <v/>
      </c>
      <c r="I7" s="32" t="str">
        <f ca="1">IF(B7="","",IF(INDIRECT("減額一覧!BO"&amp;P7)=0.08,0.08,0.1))</f>
        <v/>
      </c>
      <c r="J7" s="52"/>
      <c r="K7" s="95" t="str">
        <f t="shared" ca="1" si="1"/>
        <v/>
      </c>
      <c r="L7" s="58" t="str">
        <f t="shared" ca="1" si="2"/>
        <v/>
      </c>
      <c r="N7" s="113" t="str">
        <f ca="1">IF(A7="","",IF(A7&gt;3000,"月ヶ瀬",IF(A7&gt;=2000,"都祁","市内")))</f>
        <v/>
      </c>
      <c r="O7" s="114" t="str">
        <f ca="1">IF(B7="","",IF(INDIRECT("減額一覧!BO"&amp;P7)=0.08,0.08,0.1))</f>
        <v/>
      </c>
      <c r="P7" s="38">
        <v>3</v>
      </c>
      <c r="Q7" s="38" t="str">
        <f t="shared" ca="1" si="0"/>
        <v/>
      </c>
      <c r="R7" s="38" t="str">
        <f t="shared" ca="1" si="0"/>
        <v/>
      </c>
      <c r="S7" s="66" t="str">
        <f t="shared" ca="1" si="3"/>
        <v/>
      </c>
      <c r="T7" s="105" t="str">
        <f t="shared" ca="1" si="4"/>
        <v/>
      </c>
    </row>
    <row r="8" spans="1:20" ht="19.5" hidden="1" thickBot="1">
      <c r="B8" s="64"/>
      <c r="C8" s="41" t="str">
        <f>IF(B8="","",減額一覧!C7)</f>
        <v/>
      </c>
      <c r="D8" s="43"/>
      <c r="E8" s="21"/>
      <c r="F8" s="22" t="s">
        <v>69</v>
      </c>
      <c r="G8" s="23">
        <f>SUBTOTAL(9,G4:G7)</f>
        <v>0</v>
      </c>
      <c r="H8" s="23">
        <f>SUBTOTAL(9,H4:H7)</f>
        <v>0</v>
      </c>
      <c r="I8" s="30"/>
      <c r="J8" s="53"/>
      <c r="K8" s="96" t="str">
        <f t="shared" si="1"/>
        <v/>
      </c>
      <c r="L8" s="59" t="str">
        <f t="shared" si="2"/>
        <v/>
      </c>
      <c r="N8" s="108" t="str">
        <f>IF(AND(G8=0,H8=0),"","小計")</f>
        <v/>
      </c>
      <c r="O8" s="108" t="str">
        <f>IF(AND(G8=0,H8=0),"","小計")</f>
        <v/>
      </c>
      <c r="P8" s="38"/>
      <c r="Q8" s="38"/>
      <c r="R8" s="38"/>
      <c r="S8" s="66" t="str">
        <f t="shared" si="3"/>
        <v/>
      </c>
      <c r="T8" s="105" t="str">
        <f t="shared" si="4"/>
        <v/>
      </c>
    </row>
    <row r="9" spans="1:20" hidden="1">
      <c r="A9">
        <f ca="1">IF(B9="","",INDIRECT("減額一覧!B"&amp;$P9))</f>
        <v>197</v>
      </c>
      <c r="B9" s="61">
        <f ca="1">IF(INDIRECT("減額一覧!BA"&amp;P9)=1,INDIRECT("減額一覧!M"&amp;P9),"")</f>
        <v>112</v>
      </c>
      <c r="C9" s="36">
        <f ca="1">IF(B9="","",INDIRECT("減額一覧!C"&amp;$P9))</f>
        <v>249221000</v>
      </c>
      <c r="D9" s="78" t="str">
        <f ca="1">IF($B9="","",INDIRECT("減額一覧!G"&amp;$P9))</f>
        <v>柴田　俊夫</v>
      </c>
      <c r="E9" s="19">
        <f ca="1">IF(B9="","",INDIRECT("減額一覧!H"&amp;P9))</f>
        <v>20</v>
      </c>
      <c r="F9" s="19">
        <f ca="1">IF($B9="","",INDIRECT("減額一覧!T"&amp;P9))</f>
        <v>5</v>
      </c>
      <c r="G9" s="20">
        <f ca="1">IF($B9="","",INDIRECT("減額一覧!U"&amp;P9))</f>
        <v>1183</v>
      </c>
      <c r="H9" s="20">
        <f ca="1">IF($B9="","",INDIRECT("減額一覧!V"&amp;P9))</f>
        <v>590</v>
      </c>
      <c r="I9" s="32">
        <f ca="1">IF(B9="","",IF(INDIRECT("減額一覧!BL"&amp;P9)=0.08,0.08,0.1))</f>
        <v>0.1</v>
      </c>
      <c r="J9" s="51" t="s">
        <v>437</v>
      </c>
      <c r="K9" s="94" t="str">
        <f t="shared" ca="1" si="1"/>
        <v/>
      </c>
      <c r="L9" s="56" t="str">
        <f t="shared" ca="1" si="2"/>
        <v/>
      </c>
      <c r="N9" s="113" t="str">
        <f ca="1">IF(A9="","",IF(A9&gt;3000,"月ヶ瀬",IF(A9&gt;=2000,"都祁","市内")))</f>
        <v>市内</v>
      </c>
      <c r="O9" s="114">
        <f ca="1">IF(B9="","",IF(INDIRECT("減額一覧!BL"&amp;P9)=0.08,0.08,0.1))</f>
        <v>0.1</v>
      </c>
      <c r="P9" s="38">
        <v>4</v>
      </c>
      <c r="Q9" s="38">
        <f t="shared" ref="Q9:R12" ca="1" si="5">IF(G9="","",IF(G9&gt;0,1,""))</f>
        <v>1</v>
      </c>
      <c r="R9" s="38">
        <f t="shared" ca="1" si="5"/>
        <v>1</v>
      </c>
      <c r="S9" s="66" t="str">
        <f t="shared" ca="1" si="3"/>
        <v>249</v>
      </c>
      <c r="T9" s="105" t="str">
        <f t="shared" ca="1" si="4"/>
        <v/>
      </c>
    </row>
    <row r="10" spans="1:20" hidden="1">
      <c r="A10">
        <f ca="1">IF(B10="","",INDIRECT("減額一覧!B"&amp;$P10))</f>
        <v>197</v>
      </c>
      <c r="B10" s="61">
        <f ca="1">IF(INDIRECT("減額一覧!BB"&amp;P10)=1,INDIRECT("減額一覧!W"&amp;P10),"")</f>
        <v>201</v>
      </c>
      <c r="C10" s="44">
        <f ca="1">IF(B10="","",INDIRECT("減額一覧!C"&amp;$P10))</f>
        <v>249221000</v>
      </c>
      <c r="D10" s="79" t="str">
        <f ca="1">IF($B10="","",INDIRECT("減額一覧!G"&amp;$P10))</f>
        <v>柴田　俊夫</v>
      </c>
      <c r="E10" s="19">
        <f ca="1">IF(B10="","",INDIRECT("減額一覧!H"&amp;P10))</f>
        <v>20</v>
      </c>
      <c r="F10" s="19">
        <f ca="1">IF($B10="","",INDIRECT("減額一覧!AD"&amp;P10))</f>
        <v>5</v>
      </c>
      <c r="G10" s="20">
        <f ca="1">IF($B10="","",INDIRECT("減額一覧!AE"&amp;P10))</f>
        <v>1183</v>
      </c>
      <c r="H10" s="20">
        <f ca="1">IF($B10="","",INDIRECT("減額一覧!AF"&amp;P10))</f>
        <v>590</v>
      </c>
      <c r="I10" s="32">
        <f ca="1">IF(B10="","",IF(INDIRECT("減額一覧!BM"&amp;P10)=0.08,0.08,0.1))</f>
        <v>0.1</v>
      </c>
      <c r="J10" s="52"/>
      <c r="K10" s="95" t="str">
        <f t="shared" ca="1" si="1"/>
        <v/>
      </c>
      <c r="L10" s="58" t="str">
        <f t="shared" ca="1" si="2"/>
        <v/>
      </c>
      <c r="N10" s="113" t="str">
        <f ca="1">IF(A10="","",IF(A10&gt;3000,"月ヶ瀬",IF(A10&gt;=2000,"都祁","市内")))</f>
        <v>市内</v>
      </c>
      <c r="O10" s="114">
        <f ca="1">IF(B10="","",IF(INDIRECT("減額一覧!BM"&amp;P10)=0.08,0.08,0.1))</f>
        <v>0.1</v>
      </c>
      <c r="P10" s="38">
        <v>4</v>
      </c>
      <c r="Q10" s="38">
        <f t="shared" ca="1" si="5"/>
        <v>1</v>
      </c>
      <c r="R10" s="38">
        <f t="shared" ca="1" si="5"/>
        <v>1</v>
      </c>
      <c r="S10" s="66" t="str">
        <f t="shared" ca="1" si="3"/>
        <v>249</v>
      </c>
      <c r="T10" s="105" t="str">
        <f t="shared" ca="1" si="4"/>
        <v/>
      </c>
    </row>
    <row r="11" spans="1:20" hidden="1">
      <c r="A11">
        <f ca="1">IF(B11="","",INDIRECT("減額一覧!B"&amp;$P11))</f>
        <v>197</v>
      </c>
      <c r="B11" s="61">
        <f ca="1">IF(INDIRECT("減額一覧!BC"&amp;P11)=1,INDIRECT("減額一覧!AG"&amp;P11),"")</f>
        <v>202</v>
      </c>
      <c r="C11" s="36">
        <f ca="1">IF(B11="","",INDIRECT("減額一覧!C"&amp;$P11))</f>
        <v>249221000</v>
      </c>
      <c r="D11" s="80" t="str">
        <f ca="1">IF($B11="","",INDIRECT("減額一覧!G"&amp;$P11))</f>
        <v>柴田　俊夫</v>
      </c>
      <c r="E11" s="19">
        <f ca="1">IF(B11="","",INDIRECT("減額一覧!H"&amp;P11))</f>
        <v>20</v>
      </c>
      <c r="F11" s="19">
        <f ca="1">IF($B11="","",INDIRECT("減額一覧!AN"&amp;P11))</f>
        <v>3</v>
      </c>
      <c r="G11" s="20">
        <f ca="1">IF($B11="","",INDIRECT("減額一覧!AO"&amp;P11))</f>
        <v>660</v>
      </c>
      <c r="H11" s="20">
        <f ca="1">IF($B11="","",INDIRECT("減額一覧!AP"&amp;P11))</f>
        <v>354</v>
      </c>
      <c r="I11" s="32">
        <f ca="1">IF(B11="","",IF(INDIRECT("減額一覧!BN"&amp;P11)=0.08,0.08,0.1))</f>
        <v>0.1</v>
      </c>
      <c r="J11" s="52"/>
      <c r="K11" s="95" t="str">
        <f ca="1">IF(A11="","",IF(A11&gt;3000,"月ヶ瀬",IF(A11&gt;=2000,"都祁","")))</f>
        <v/>
      </c>
      <c r="L11" s="58" t="str">
        <f t="shared" ca="1" si="2"/>
        <v/>
      </c>
      <c r="N11" s="113" t="str">
        <f ca="1">IF(A11="","",IF(A11&gt;3000,"月ヶ瀬",IF(A11&gt;=2000,"都祁","市内")))</f>
        <v>市内</v>
      </c>
      <c r="O11" s="114">
        <f ca="1">IF(B11="","",IF(INDIRECT("減額一覧!BN"&amp;P11)=0.08,0.08,0.1))</f>
        <v>0.1</v>
      </c>
      <c r="P11" s="38">
        <v>4</v>
      </c>
      <c r="Q11" s="38">
        <f t="shared" ca="1" si="5"/>
        <v>1</v>
      </c>
      <c r="R11" s="38">
        <f t="shared" ca="1" si="5"/>
        <v>1</v>
      </c>
      <c r="S11" s="66" t="str">
        <f t="shared" ca="1" si="3"/>
        <v>249</v>
      </c>
      <c r="T11" s="105" t="str">
        <f t="shared" ca="1" si="4"/>
        <v/>
      </c>
    </row>
    <row r="12" spans="1:20" hidden="1">
      <c r="A12">
        <f ca="1">IF(B12="","",INDIRECT("減額一覧!B"&amp;$P12))</f>
        <v>197</v>
      </c>
      <c r="B12" s="61">
        <f ca="1">IF(INDIRECT("減額一覧!BD"&amp;P12)=1,INDIRECT("減額一覧!AQ"&amp;P12),"")</f>
        <v>203</v>
      </c>
      <c r="C12" s="45">
        <f ca="1">IF(B12="","",INDIRECT("減額一覧!C"&amp;$P12))</f>
        <v>249221000</v>
      </c>
      <c r="D12" s="79" t="str">
        <f ca="1">IF($B12="","",INDIRECT("減額一覧!G"&amp;$P12))</f>
        <v>柴田　俊夫</v>
      </c>
      <c r="E12" s="19">
        <f ca="1">IF(B12="","",INDIRECT("減額一覧!H"&amp;P12))</f>
        <v>20</v>
      </c>
      <c r="F12" s="19">
        <f ca="1">IF($B12="","",INDIRECT("減額一覧!AX"&amp;P12))</f>
        <v>3</v>
      </c>
      <c r="G12" s="20">
        <f ca="1">IF($B12="","",INDIRECT("減額一覧!AY"&amp;P12))</f>
        <v>660</v>
      </c>
      <c r="H12" s="20">
        <f ca="1">IF($B12="","",INDIRECT("減額一覧!AZ"&amp;P12))</f>
        <v>354</v>
      </c>
      <c r="I12" s="32">
        <f ca="1">IF(B12="","",IF(INDIRECT("減額一覧!BO"&amp;P12)=0.08,0.08,0.1))</f>
        <v>0.1</v>
      </c>
      <c r="J12" s="52" t="s">
        <v>437</v>
      </c>
      <c r="K12" s="95" t="str">
        <f t="shared" ref="K12:K16" ca="1" si="6">IF(A12="","",IF(A12&gt;3000,"月ヶ瀬",IF(A12&gt;=2000,"都祁","")))</f>
        <v/>
      </c>
      <c r="L12" s="58" t="str">
        <f t="shared" ca="1" si="2"/>
        <v/>
      </c>
      <c r="N12" s="113" t="str">
        <f ca="1">IF(A12="","",IF(A12&gt;3000,"月ヶ瀬",IF(A12&gt;=2000,"都祁","市内")))</f>
        <v>市内</v>
      </c>
      <c r="O12" s="114">
        <f ca="1">IF(B12="","",IF(INDIRECT("減額一覧!BO"&amp;P12)=0.08,0.08,0.1))</f>
        <v>0.1</v>
      </c>
      <c r="P12" s="38">
        <v>4</v>
      </c>
      <c r="Q12" s="38">
        <f t="shared" ca="1" si="5"/>
        <v>1</v>
      </c>
      <c r="R12" s="38">
        <f t="shared" ca="1" si="5"/>
        <v>1</v>
      </c>
      <c r="S12" s="66" t="str">
        <f t="shared" ca="1" si="3"/>
        <v>249</v>
      </c>
      <c r="T12" s="105" t="str">
        <f t="shared" ca="1" si="4"/>
        <v/>
      </c>
    </row>
    <row r="13" spans="1:20" ht="19.5" hidden="1" thickBot="1">
      <c r="B13" s="64"/>
      <c r="C13" s="41" t="str">
        <f>IF(B13="","",減額一覧!C11)</f>
        <v/>
      </c>
      <c r="D13" s="43"/>
      <c r="E13" s="21"/>
      <c r="F13" s="22" t="s">
        <v>69</v>
      </c>
      <c r="G13" s="23">
        <f>SUBTOTAL(9,G9:G12)</f>
        <v>0</v>
      </c>
      <c r="H13" s="23">
        <f t="shared" ref="H13" si="7">SUBTOTAL(9,H9:H12)</f>
        <v>0</v>
      </c>
      <c r="I13" s="30"/>
      <c r="J13" s="53"/>
      <c r="K13" s="96" t="str">
        <f t="shared" si="6"/>
        <v/>
      </c>
      <c r="L13" s="59" t="str">
        <f t="shared" si="2"/>
        <v/>
      </c>
      <c r="N13" s="108" t="str">
        <f>IF(AND(G13=0,H13=0),"","小計")</f>
        <v/>
      </c>
      <c r="O13" s="108" t="str">
        <f>IF(AND(G13=0,H13=0),"","小計")</f>
        <v/>
      </c>
      <c r="P13" s="38"/>
      <c r="Q13" s="38"/>
      <c r="R13" s="38"/>
      <c r="S13" s="66" t="str">
        <f t="shared" si="3"/>
        <v/>
      </c>
      <c r="T13" s="105" t="str">
        <f t="shared" si="4"/>
        <v/>
      </c>
    </row>
    <row r="14" spans="1:20" hidden="1">
      <c r="A14">
        <f ca="1">IF(B14="","",INDIRECT("減額一覧!B"&amp;$P14))</f>
        <v>198</v>
      </c>
      <c r="B14" s="61">
        <f ca="1">IF(INDIRECT("減額一覧!BA"&amp;P14)=1,INDIRECT("減額一覧!M"&amp;P14),"")</f>
        <v>204</v>
      </c>
      <c r="C14" s="36">
        <f ca="1">IF(B14="","",INDIRECT("減額一覧!C"&amp;$P14))</f>
        <v>293084000</v>
      </c>
      <c r="D14" s="78" t="str">
        <f ca="1">IF($B14="","",INDIRECT("減額一覧!G"&amp;$P14))</f>
        <v>徳岡　美好</v>
      </c>
      <c r="E14" s="19">
        <f ca="1">IF(B14="","",INDIRECT("減額一覧!H"&amp;P14))</f>
        <v>13</v>
      </c>
      <c r="F14" s="19">
        <f ca="1">IF($B14="","",INDIRECT("減額一覧!T"&amp;P14))</f>
        <v>1</v>
      </c>
      <c r="G14" s="20">
        <f ca="1">IF($B14="","",INDIRECT("減額一覧!U"&amp;P14))</f>
        <v>0</v>
      </c>
      <c r="H14" s="20">
        <f ca="1">IF($B14="","",INDIRECT("減額一覧!V"&amp;P14))</f>
        <v>118</v>
      </c>
      <c r="I14" s="32">
        <f ca="1">IF(B14="","",IF(INDIRECT("減額一覧!BL"&amp;P14)=0.08,0.08,0.1))</f>
        <v>0.1</v>
      </c>
      <c r="J14" s="51" t="s">
        <v>438</v>
      </c>
      <c r="K14" s="94" t="str">
        <f t="shared" ca="1" si="6"/>
        <v/>
      </c>
      <c r="L14" s="56" t="str">
        <f t="shared" ca="1" si="2"/>
        <v/>
      </c>
      <c r="N14" s="113" t="str">
        <f t="shared" ref="N14:N17" ca="1" si="8">IF(A14="","",IF(A14&gt;3000,"月ヶ瀬",IF(A14&gt;=2000,"都祁","市内")))</f>
        <v>市内</v>
      </c>
      <c r="O14" s="114">
        <f t="shared" ref="O14" ca="1" si="9">IF(B14="","",IF(INDIRECT("減額一覧!BL"&amp;P14)=0.08,0.08,0.1))</f>
        <v>0.1</v>
      </c>
      <c r="P14" s="38">
        <v>5</v>
      </c>
      <c r="Q14" s="38" t="str">
        <f t="shared" ref="Q14:R17" ca="1" si="10">IF(G14="","",IF(G14&gt;0,1,""))</f>
        <v/>
      </c>
      <c r="R14" s="38">
        <f t="shared" ca="1" si="10"/>
        <v>1</v>
      </c>
      <c r="S14" s="66" t="str">
        <f t="shared" ca="1" si="3"/>
        <v>293</v>
      </c>
      <c r="T14" s="105" t="str">
        <f t="shared" ca="1" si="4"/>
        <v/>
      </c>
    </row>
    <row r="15" spans="1:20" hidden="1">
      <c r="A15">
        <f ca="1">IF(B15="","",INDIRECT("減額一覧!B"&amp;$P15))</f>
        <v>198</v>
      </c>
      <c r="B15" s="61">
        <f ca="1">IF(INDIRECT("減額一覧!BB"&amp;P15)=1,INDIRECT("減額一覧!W"&amp;P15),"")</f>
        <v>205</v>
      </c>
      <c r="C15" s="44">
        <f ca="1">IF(B15="","",INDIRECT("減額一覧!C"&amp;$P15))</f>
        <v>293084000</v>
      </c>
      <c r="D15" s="79" t="str">
        <f ca="1">IF($B15="","",INDIRECT("減額一覧!G"&amp;$P15))</f>
        <v>徳岡　美好</v>
      </c>
      <c r="E15" s="19">
        <f ca="1">IF(B15="","",INDIRECT("減額一覧!H"&amp;P15))</f>
        <v>13</v>
      </c>
      <c r="F15" s="19">
        <f ca="1">IF($B15="","",INDIRECT("減額一覧!AD"&amp;P15))</f>
        <v>1</v>
      </c>
      <c r="G15" s="20">
        <f ca="1">IF($B15="","",INDIRECT("減額一覧!AE"&amp;P15))</f>
        <v>0</v>
      </c>
      <c r="H15" s="20">
        <f ca="1">IF($B15="","",INDIRECT("減額一覧!AF"&amp;P15))</f>
        <v>137</v>
      </c>
      <c r="I15" s="32">
        <f ca="1">IF(B15="","",IF(INDIRECT("減額一覧!BM"&amp;P15)=0.08,0.08,0.1))</f>
        <v>0.1</v>
      </c>
      <c r="J15" s="52"/>
      <c r="K15" s="95" t="str">
        <f t="shared" ca="1" si="6"/>
        <v/>
      </c>
      <c r="L15" s="58" t="str">
        <f t="shared" ca="1" si="2"/>
        <v/>
      </c>
      <c r="N15" s="113" t="str">
        <f t="shared" ca="1" si="8"/>
        <v>市内</v>
      </c>
      <c r="O15" s="114">
        <f t="shared" ref="O15" ca="1" si="11">IF(B15="","",IF(INDIRECT("減額一覧!BM"&amp;P15)=0.08,0.08,0.1))</f>
        <v>0.1</v>
      </c>
      <c r="P15" s="38">
        <v>5</v>
      </c>
      <c r="Q15" s="38" t="str">
        <f t="shared" ca="1" si="10"/>
        <v/>
      </c>
      <c r="R15" s="38">
        <f t="shared" ca="1" si="10"/>
        <v>1</v>
      </c>
      <c r="S15" s="66" t="str">
        <f t="shared" ca="1" si="3"/>
        <v>293</v>
      </c>
      <c r="T15" s="105" t="str">
        <f t="shared" ca="1" si="4"/>
        <v/>
      </c>
    </row>
    <row r="16" spans="1:20" hidden="1">
      <c r="A16">
        <f ca="1">IF(B16="","",INDIRECT("減額一覧!B"&amp;$P16))</f>
        <v>198</v>
      </c>
      <c r="B16" s="61">
        <f ca="1">IF(INDIRECT("減額一覧!BC"&amp;P16)=1,INDIRECT("減額一覧!AG"&amp;P16),"")</f>
        <v>206</v>
      </c>
      <c r="C16" s="36">
        <f ca="1">IF(B16="","",INDIRECT("減額一覧!C"&amp;$P16))</f>
        <v>293084000</v>
      </c>
      <c r="D16" s="80" t="str">
        <f ca="1">IF($B16="","",INDIRECT("減額一覧!G"&amp;$P16))</f>
        <v>徳岡　美好</v>
      </c>
      <c r="E16" s="19">
        <f ca="1">IF(B16="","",INDIRECT("減額一覧!H"&amp;P16))</f>
        <v>13</v>
      </c>
      <c r="F16" s="19">
        <f ca="1">IF($B16="","",INDIRECT("減額一覧!AN"&amp;P16))</f>
        <v>13</v>
      </c>
      <c r="G16" s="20">
        <f ca="1">IF($B16="","",INDIRECT("減額一覧!AO"&amp;P16))</f>
        <v>1925</v>
      </c>
      <c r="H16" s="20">
        <f ca="1">IF($B16="","",INDIRECT("減額一覧!AP"&amp;P16))</f>
        <v>1773</v>
      </c>
      <c r="I16" s="32">
        <f ca="1">IF(B16="","",IF(INDIRECT("減額一覧!BN"&amp;P16)=0.08,0.08,0.1))</f>
        <v>0.1</v>
      </c>
      <c r="J16" s="52"/>
      <c r="K16" s="95" t="str">
        <f t="shared" ca="1" si="6"/>
        <v/>
      </c>
      <c r="L16" s="58" t="str">
        <f t="shared" ca="1" si="2"/>
        <v/>
      </c>
      <c r="N16" s="113" t="str">
        <f t="shared" ca="1" si="8"/>
        <v>市内</v>
      </c>
      <c r="O16" s="114">
        <f t="shared" ref="O16" ca="1" si="12">IF(B16="","",IF(INDIRECT("減額一覧!BN"&amp;P16)=0.08,0.08,0.1))</f>
        <v>0.1</v>
      </c>
      <c r="P16" s="38">
        <v>5</v>
      </c>
      <c r="Q16" s="38">
        <f t="shared" ca="1" si="10"/>
        <v>1</v>
      </c>
      <c r="R16" s="38">
        <f t="shared" ca="1" si="10"/>
        <v>1</v>
      </c>
      <c r="S16" s="66" t="str">
        <f t="shared" ca="1" si="3"/>
        <v>293</v>
      </c>
      <c r="T16" s="105" t="str">
        <f t="shared" ca="1" si="4"/>
        <v/>
      </c>
    </row>
    <row r="17" spans="1:20" hidden="1">
      <c r="A17">
        <f ca="1">IF(B17="","",INDIRECT("減額一覧!B"&amp;$P17))</f>
        <v>198</v>
      </c>
      <c r="B17" s="61">
        <f ca="1">IF(INDIRECT("減額一覧!BD"&amp;P17)=1,INDIRECT("減額一覧!AQ"&amp;P17),"")</f>
        <v>207</v>
      </c>
      <c r="C17" s="45">
        <f ca="1">IF(B17="","",INDIRECT("減額一覧!C"&amp;$P17))</f>
        <v>293084000</v>
      </c>
      <c r="D17" s="79" t="str">
        <f ca="1">IF($B17="","",INDIRECT("減額一覧!G"&amp;$P17))</f>
        <v>徳岡　美好</v>
      </c>
      <c r="E17" s="19">
        <f ca="1">IF(B17="","",INDIRECT("減額一覧!H"&amp;P17))</f>
        <v>13</v>
      </c>
      <c r="F17" s="19">
        <f ca="1">IF($B17="","",INDIRECT("減額一覧!AX"&amp;P17))</f>
        <v>14</v>
      </c>
      <c r="G17" s="20">
        <f ca="1">IF($B17="","",INDIRECT("減額一覧!AY"&amp;P17))</f>
        <v>2365</v>
      </c>
      <c r="H17" s="20">
        <f ca="1">IF($B17="","",INDIRECT("減額一覧!AZ"&amp;P17))</f>
        <v>1909</v>
      </c>
      <c r="I17" s="32">
        <f ca="1">IF(B17="","",IF(INDIRECT("減額一覧!BO"&amp;P17)=0.08,0.08,0.1))</f>
        <v>0.1</v>
      </c>
      <c r="J17" s="52"/>
      <c r="K17" s="95" t="str">
        <f ca="1">IF(A17="","",IF(A17&gt;3000,"月ヶ瀬",IF(A17&gt;=2000,"都祁","")))</f>
        <v/>
      </c>
      <c r="L17" s="58" t="str">
        <f t="shared" ca="1" si="2"/>
        <v/>
      </c>
      <c r="N17" s="113" t="str">
        <f t="shared" ca="1" si="8"/>
        <v>市内</v>
      </c>
      <c r="O17" s="114">
        <f t="shared" ref="O17" ca="1" si="13">IF(B17="","",IF(INDIRECT("減額一覧!BO"&amp;P17)=0.08,0.08,0.1))</f>
        <v>0.1</v>
      </c>
      <c r="P17" s="38">
        <v>5</v>
      </c>
      <c r="Q17" s="38">
        <f t="shared" ca="1" si="10"/>
        <v>1</v>
      </c>
      <c r="R17" s="38">
        <f t="shared" ca="1" si="10"/>
        <v>1</v>
      </c>
      <c r="S17" s="66" t="str">
        <f t="shared" ca="1" si="3"/>
        <v>293</v>
      </c>
      <c r="T17" s="105" t="str">
        <f t="shared" ca="1" si="4"/>
        <v/>
      </c>
    </row>
    <row r="18" spans="1:20" ht="19.5" hidden="1" thickBot="1">
      <c r="B18" s="64"/>
      <c r="C18" s="41" t="str">
        <f>IF(B18="","",減額一覧!C16)</f>
        <v/>
      </c>
      <c r="D18" s="43"/>
      <c r="E18" s="21"/>
      <c r="F18" s="22" t="s">
        <v>69</v>
      </c>
      <c r="G18" s="23">
        <f>SUBTOTAL(9,G14:G17)</f>
        <v>0</v>
      </c>
      <c r="H18" s="23">
        <f t="shared" ref="H18" si="14">SUBTOTAL(9,H14:H17)</f>
        <v>0</v>
      </c>
      <c r="I18" s="30"/>
      <c r="J18" s="53"/>
      <c r="K18" s="96" t="str">
        <f t="shared" ref="K18:K81" si="15">IF(A18="","",IF(A18&gt;3000,"月ヶ瀬",IF(A18&gt;=2000,"都祁","")))</f>
        <v/>
      </c>
      <c r="L18" s="59" t="str">
        <f t="shared" si="2"/>
        <v/>
      </c>
      <c r="N18" s="108" t="str">
        <f t="shared" ref="N18" si="16">IF(AND(G18=0,H18=0),"","小計")</f>
        <v/>
      </c>
      <c r="O18" s="108" t="str">
        <f t="shared" ref="O18" si="17">IF(AND(G18=0,H18=0),"","小計")</f>
        <v/>
      </c>
      <c r="P18" s="38"/>
      <c r="Q18" s="38"/>
      <c r="R18" s="38"/>
      <c r="S18" s="66" t="str">
        <f t="shared" si="3"/>
        <v/>
      </c>
      <c r="T18" s="105" t="str">
        <f t="shared" si="4"/>
        <v/>
      </c>
    </row>
    <row r="19" spans="1:20" hidden="1">
      <c r="A19">
        <f ca="1">IF(B19="","",INDIRECT("減額一覧!B"&amp;$P19))</f>
        <v>199</v>
      </c>
      <c r="B19" s="61">
        <f ca="1">IF(INDIRECT("減額一覧!BA"&amp;P19)=1,INDIRECT("減額一覧!M"&amp;P19),"")</f>
        <v>203</v>
      </c>
      <c r="C19" s="36">
        <f ca="1">IF(B19="","",INDIRECT("減額一覧!C"&amp;$P19))</f>
        <v>546107000</v>
      </c>
      <c r="D19" s="78" t="str">
        <f ca="1">IF($B19="","",INDIRECT("減額一覧!G"&amp;$P19))</f>
        <v>猪上　茂</v>
      </c>
      <c r="E19" s="19">
        <f ca="1">IF(B19="","",INDIRECT("減額一覧!H"&amp;P19))</f>
        <v>13</v>
      </c>
      <c r="F19" s="19">
        <f ca="1">IF($B19="","",INDIRECT("減額一覧!T"&amp;P19))</f>
        <v>7</v>
      </c>
      <c r="G19" s="20">
        <f ca="1">IF($B19="","",INDIRECT("減額一覧!U"&amp;P19))</f>
        <v>1540</v>
      </c>
      <c r="H19" s="20">
        <f ca="1">IF($B19="","",INDIRECT("減額一覧!V"&amp;P19))</f>
        <v>826</v>
      </c>
      <c r="I19" s="32">
        <f ca="1">IF(B19="","",IF(INDIRECT("減額一覧!BL"&amp;P19)=0.08,0.08,0.1))</f>
        <v>0.1</v>
      </c>
      <c r="J19" s="51" t="s">
        <v>439</v>
      </c>
      <c r="K19" s="94" t="str">
        <f t="shared" ca="1" si="15"/>
        <v/>
      </c>
      <c r="L19" s="56" t="str">
        <f t="shared" ca="1" si="2"/>
        <v/>
      </c>
      <c r="N19" s="113" t="str">
        <f t="shared" ref="N19:N22" ca="1" si="18">IF(A19="","",IF(A19&gt;3000,"月ヶ瀬",IF(A19&gt;=2000,"都祁","市内")))</f>
        <v>市内</v>
      </c>
      <c r="O19" s="114">
        <f t="shared" ref="O19" ca="1" si="19">IF(B19="","",IF(INDIRECT("減額一覧!BL"&amp;P19)=0.08,0.08,0.1))</f>
        <v>0.1</v>
      </c>
      <c r="P19" s="38">
        <v>6</v>
      </c>
      <c r="Q19" s="38">
        <f t="shared" ref="Q19:R22" ca="1" si="20">IF(G19="","",IF(G19&gt;0,1,""))</f>
        <v>1</v>
      </c>
      <c r="R19" s="38">
        <f t="shared" ca="1" si="20"/>
        <v>1</v>
      </c>
      <c r="S19" s="66" t="str">
        <f t="shared" ca="1" si="3"/>
        <v>546</v>
      </c>
      <c r="T19" s="105" t="str">
        <f t="shared" ca="1" si="4"/>
        <v/>
      </c>
    </row>
    <row r="20" spans="1:20" hidden="1">
      <c r="A20">
        <f ca="1">IF(B20="","",INDIRECT("減額一覧!B"&amp;$P20))</f>
        <v>199</v>
      </c>
      <c r="B20" s="61">
        <f ca="1">IF(INDIRECT("減額一覧!BB"&amp;P20)=1,INDIRECT("減額一覧!W"&amp;P20),"")</f>
        <v>204</v>
      </c>
      <c r="C20" s="44">
        <f ca="1">IF(B20="","",INDIRECT("減額一覧!C"&amp;$P20))</f>
        <v>546107000</v>
      </c>
      <c r="D20" s="79" t="str">
        <f ca="1">IF($B20="","",INDIRECT("減額一覧!G"&amp;$P20))</f>
        <v>猪上　茂</v>
      </c>
      <c r="E20" s="19">
        <f ca="1">IF(B20="","",INDIRECT("減額一覧!H"&amp;P20))</f>
        <v>13</v>
      </c>
      <c r="F20" s="19">
        <f ca="1">IF($B20="","",INDIRECT("減額一覧!AD"&amp;P20))</f>
        <v>7</v>
      </c>
      <c r="G20" s="20">
        <f ca="1">IF($B20="","",INDIRECT("減額一覧!AE"&amp;P20))</f>
        <v>1540</v>
      </c>
      <c r="H20" s="20">
        <f ca="1">IF($B20="","",INDIRECT("減額一覧!AF"&amp;P20))</f>
        <v>826</v>
      </c>
      <c r="I20" s="32">
        <f ca="1">IF(B20="","",IF(INDIRECT("減額一覧!BM"&amp;P20)=0.08,0.08,0.1))</f>
        <v>0.1</v>
      </c>
      <c r="J20" s="52"/>
      <c r="K20" s="95" t="str">
        <f t="shared" ca="1" si="15"/>
        <v/>
      </c>
      <c r="L20" s="58" t="str">
        <f t="shared" ca="1" si="2"/>
        <v/>
      </c>
      <c r="N20" s="113" t="str">
        <f t="shared" ca="1" si="18"/>
        <v>市内</v>
      </c>
      <c r="O20" s="114">
        <f t="shared" ref="O20" ca="1" si="21">IF(B20="","",IF(INDIRECT("減額一覧!BM"&amp;P20)=0.08,0.08,0.1))</f>
        <v>0.1</v>
      </c>
      <c r="P20" s="38">
        <v>6</v>
      </c>
      <c r="Q20" s="38">
        <f t="shared" ca="1" si="20"/>
        <v>1</v>
      </c>
      <c r="R20" s="38">
        <f t="shared" ca="1" si="20"/>
        <v>1</v>
      </c>
      <c r="S20" s="66" t="str">
        <f t="shared" ca="1" si="3"/>
        <v>546</v>
      </c>
      <c r="T20" s="105" t="str">
        <f t="shared" ca="1" si="4"/>
        <v/>
      </c>
    </row>
    <row r="21" spans="1:20" hidden="1">
      <c r="A21">
        <f ca="1">IF(B21="","",INDIRECT("減額一覧!B"&amp;$P21))</f>
        <v>199</v>
      </c>
      <c r="B21" s="61">
        <f ca="1">IF(INDIRECT("減額一覧!BC"&amp;P21)=1,INDIRECT("減額一覧!AG"&amp;P21),"")</f>
        <v>205</v>
      </c>
      <c r="C21" s="36">
        <f ca="1">IF(B21="","",INDIRECT("減額一覧!C"&amp;$P21))</f>
        <v>546107000</v>
      </c>
      <c r="D21" s="80" t="str">
        <f ca="1">IF($B21="","",INDIRECT("減額一覧!G"&amp;$P21))</f>
        <v>猪上　茂</v>
      </c>
      <c r="E21" s="19">
        <f ca="1">IF(B21="","",INDIRECT("減額一覧!H"&amp;P21))</f>
        <v>13</v>
      </c>
      <c r="F21" s="19">
        <f ca="1">IF($B21="","",INDIRECT("減額一覧!AN"&amp;P21))</f>
        <v>7</v>
      </c>
      <c r="G21" s="20">
        <f ca="1">IF($B21="","",INDIRECT("減額一覧!AO"&amp;P21))</f>
        <v>1540</v>
      </c>
      <c r="H21" s="20">
        <f ca="1">IF($B21="","",INDIRECT("減額一覧!AP"&amp;P21))</f>
        <v>955</v>
      </c>
      <c r="I21" s="32">
        <f ca="1">IF(B21="","",IF(INDIRECT("減額一覧!BN"&amp;P21)=0.08,0.08,0.1))</f>
        <v>0.1</v>
      </c>
      <c r="J21" s="52"/>
      <c r="K21" s="95" t="str">
        <f t="shared" ca="1" si="15"/>
        <v/>
      </c>
      <c r="L21" s="58" t="str">
        <f t="shared" ca="1" si="2"/>
        <v/>
      </c>
      <c r="N21" s="113" t="str">
        <f t="shared" ca="1" si="18"/>
        <v>市内</v>
      </c>
      <c r="O21" s="114">
        <f t="shared" ref="O21" ca="1" si="22">IF(B21="","",IF(INDIRECT("減額一覧!BN"&amp;P21)=0.08,0.08,0.1))</f>
        <v>0.1</v>
      </c>
      <c r="P21" s="38">
        <v>6</v>
      </c>
      <c r="Q21" s="38">
        <f t="shared" ca="1" si="20"/>
        <v>1</v>
      </c>
      <c r="R21" s="38">
        <f t="shared" ca="1" si="20"/>
        <v>1</v>
      </c>
      <c r="S21" s="66" t="str">
        <f t="shared" ca="1" si="3"/>
        <v>546</v>
      </c>
      <c r="T21" s="105" t="str">
        <f t="shared" ca="1" si="4"/>
        <v/>
      </c>
    </row>
    <row r="22" spans="1:20" hidden="1">
      <c r="A22">
        <f ca="1">IF(B22="","",INDIRECT("減額一覧!B"&amp;$P22))</f>
        <v>199</v>
      </c>
      <c r="B22" s="61">
        <f ca="1">IF(INDIRECT("減額一覧!BD"&amp;P22)=1,INDIRECT("減額一覧!AQ"&amp;P22),"")</f>
        <v>206</v>
      </c>
      <c r="C22" s="45">
        <f ca="1">IF(B22="","",INDIRECT("減額一覧!C"&amp;$P22))</f>
        <v>546107000</v>
      </c>
      <c r="D22" s="79" t="str">
        <f ca="1">IF($B22="","",INDIRECT("減額一覧!G"&amp;$P22))</f>
        <v>猪上　茂</v>
      </c>
      <c r="E22" s="19">
        <f ca="1">IF(B22="","",INDIRECT("減額一覧!H"&amp;P22))</f>
        <v>13</v>
      </c>
      <c r="F22" s="19">
        <f ca="1">IF($B22="","",INDIRECT("減額一覧!AX"&amp;P22))</f>
        <v>8</v>
      </c>
      <c r="G22" s="20">
        <f ca="1">IF($B22="","",INDIRECT("減額一覧!AY"&amp;P22))</f>
        <v>1760</v>
      </c>
      <c r="H22" s="20">
        <f ca="1">IF($B22="","",INDIRECT("減額一覧!AZ"&amp;P22))</f>
        <v>1092</v>
      </c>
      <c r="I22" s="32">
        <f ca="1">IF(B22="","",IF(INDIRECT("減額一覧!BO"&amp;P22)=0.08,0.08,0.1))</f>
        <v>0.1</v>
      </c>
      <c r="J22" s="52"/>
      <c r="K22" s="95" t="str">
        <f t="shared" ca="1" si="15"/>
        <v/>
      </c>
      <c r="L22" s="58" t="str">
        <f t="shared" ca="1" si="2"/>
        <v/>
      </c>
      <c r="N22" s="113" t="str">
        <f t="shared" ca="1" si="18"/>
        <v>市内</v>
      </c>
      <c r="O22" s="114">
        <f t="shared" ref="O22" ca="1" si="23">IF(B22="","",IF(INDIRECT("減額一覧!BO"&amp;P22)=0.08,0.08,0.1))</f>
        <v>0.1</v>
      </c>
      <c r="P22" s="38">
        <v>6</v>
      </c>
      <c r="Q22" s="38">
        <f t="shared" ca="1" si="20"/>
        <v>1</v>
      </c>
      <c r="R22" s="38">
        <f t="shared" ca="1" si="20"/>
        <v>1</v>
      </c>
      <c r="S22" s="66" t="str">
        <f t="shared" ca="1" si="3"/>
        <v>546</v>
      </c>
      <c r="T22" s="105" t="str">
        <f t="shared" ca="1" si="4"/>
        <v/>
      </c>
    </row>
    <row r="23" spans="1:20" ht="19.5" hidden="1" thickBot="1">
      <c r="B23" s="64"/>
      <c r="C23" s="41" t="str">
        <f>IF(B23="","",減額一覧!C21)</f>
        <v/>
      </c>
      <c r="D23" s="43"/>
      <c r="E23" s="21"/>
      <c r="F23" s="22" t="s">
        <v>69</v>
      </c>
      <c r="G23" s="23">
        <f t="shared" ref="G23:H23" si="24">SUBTOTAL(9,G19:G22)</f>
        <v>0</v>
      </c>
      <c r="H23" s="23">
        <f t="shared" si="24"/>
        <v>0</v>
      </c>
      <c r="I23" s="30"/>
      <c r="J23" s="53"/>
      <c r="K23" s="96" t="str">
        <f t="shared" si="15"/>
        <v/>
      </c>
      <c r="L23" s="59" t="str">
        <f t="shared" si="2"/>
        <v/>
      </c>
      <c r="N23" s="108" t="str">
        <f t="shared" ref="N23" si="25">IF(AND(G23=0,H23=0),"","小計")</f>
        <v/>
      </c>
      <c r="O23" s="108" t="str">
        <f t="shared" ref="O23" si="26">IF(AND(G23=0,H23=0),"","小計")</f>
        <v/>
      </c>
      <c r="P23" s="38"/>
      <c r="Q23" s="38"/>
      <c r="R23" s="38"/>
      <c r="S23" s="66" t="str">
        <f t="shared" si="3"/>
        <v/>
      </c>
      <c r="T23" s="105" t="str">
        <f t="shared" si="4"/>
        <v/>
      </c>
    </row>
    <row r="24" spans="1:20" hidden="1">
      <c r="A24">
        <f ca="1">IF(B24="","",INDIRECT("減額一覧!B"&amp;$P24))</f>
        <v>207</v>
      </c>
      <c r="B24" s="61">
        <f ca="1">IF(INDIRECT("減額一覧!BA"&amp;P24)=1,INDIRECT("減額一覧!M"&amp;P24),"")</f>
        <v>204</v>
      </c>
      <c r="C24" s="36">
        <f ca="1">IF(B24="","",INDIRECT("減額一覧!C"&amp;$P24))</f>
        <v>696002000</v>
      </c>
      <c r="D24" s="78" t="str">
        <f ca="1">IF($B24="","",INDIRECT("減額一覧!G"&amp;$P24))</f>
        <v>大森　俊一</v>
      </c>
      <c r="E24" s="19">
        <f ca="1">IF(B24="","",INDIRECT("減額一覧!H"&amp;P24))</f>
        <v>20</v>
      </c>
      <c r="F24" s="19">
        <f ca="1">IF($B24="","",INDIRECT("減額一覧!T"&amp;P24))</f>
        <v>5</v>
      </c>
      <c r="G24" s="20">
        <f ca="1">IF($B24="","",INDIRECT("減額一覧!U"&amp;P24))</f>
        <v>853</v>
      </c>
      <c r="H24" s="20">
        <f ca="1">IF($B24="","",INDIRECT("減額一覧!V"&amp;P24))</f>
        <v>590</v>
      </c>
      <c r="I24" s="32">
        <f ca="1">IF(B24="","",IF(INDIRECT("減額一覧!BL"&amp;P24)=0.08,0.08,0.1))</f>
        <v>0.1</v>
      </c>
      <c r="J24" s="51" t="s">
        <v>440</v>
      </c>
      <c r="K24" s="94" t="str">
        <f t="shared" ca="1" si="15"/>
        <v/>
      </c>
      <c r="L24" s="56" t="str">
        <f t="shared" ca="1" si="2"/>
        <v/>
      </c>
      <c r="N24" s="113" t="str">
        <f t="shared" ref="N24:N27" ca="1" si="27">IF(A24="","",IF(A24&gt;3000,"月ヶ瀬",IF(A24&gt;=2000,"都祁","市内")))</f>
        <v>市内</v>
      </c>
      <c r="O24" s="114">
        <f t="shared" ref="O24" ca="1" si="28">IF(B24="","",IF(INDIRECT("減額一覧!BL"&amp;P24)=0.08,0.08,0.1))</f>
        <v>0.1</v>
      </c>
      <c r="P24" s="38">
        <v>7</v>
      </c>
      <c r="Q24" s="38">
        <f t="shared" ref="Q24:R27" ca="1" si="29">IF(G24="","",IF(G24&gt;0,1,""))</f>
        <v>1</v>
      </c>
      <c r="R24" s="38">
        <f t="shared" ca="1" si="29"/>
        <v>1</v>
      </c>
      <c r="S24" s="66" t="str">
        <f t="shared" ca="1" si="3"/>
        <v>696</v>
      </c>
      <c r="T24" s="105" t="str">
        <f t="shared" ca="1" si="4"/>
        <v/>
      </c>
    </row>
    <row r="25" spans="1:20" hidden="1">
      <c r="A25">
        <f ca="1">IF(B25="","",INDIRECT("減額一覧!B"&amp;$P25))</f>
        <v>207</v>
      </c>
      <c r="B25" s="61">
        <f ca="1">IF(INDIRECT("減額一覧!BB"&amp;P25)=1,INDIRECT("減額一覧!W"&amp;P25),"")</f>
        <v>205</v>
      </c>
      <c r="C25" s="44">
        <f ca="1">IF(B25="","",INDIRECT("減額一覧!C"&amp;$P25))</f>
        <v>696002000</v>
      </c>
      <c r="D25" s="79" t="str">
        <f ca="1">IF($B25="","",INDIRECT("減額一覧!G"&amp;$P25))</f>
        <v>大森　俊一</v>
      </c>
      <c r="E25" s="19">
        <f ca="1">IF(B25="","",INDIRECT("減額一覧!H"&amp;P25))</f>
        <v>20</v>
      </c>
      <c r="F25" s="19">
        <f ca="1">IF($B25="","",INDIRECT("減額一覧!AD"&amp;P25))</f>
        <v>5</v>
      </c>
      <c r="G25" s="20">
        <f ca="1">IF($B25="","",INDIRECT("減額一覧!AE"&amp;P25))</f>
        <v>853</v>
      </c>
      <c r="H25" s="20">
        <f ca="1">IF($B25="","",INDIRECT("減額一覧!AF"&amp;P25))</f>
        <v>682</v>
      </c>
      <c r="I25" s="32">
        <f ca="1">IF(B25="","",IF(INDIRECT("減額一覧!BM"&amp;P25)=0.08,0.08,0.1))</f>
        <v>0.1</v>
      </c>
      <c r="J25" s="52"/>
      <c r="K25" s="95" t="str">
        <f t="shared" ca="1" si="15"/>
        <v/>
      </c>
      <c r="L25" s="58" t="str">
        <f t="shared" ca="1" si="2"/>
        <v/>
      </c>
      <c r="N25" s="113" t="str">
        <f t="shared" ca="1" si="27"/>
        <v>市内</v>
      </c>
      <c r="O25" s="114">
        <f t="shared" ref="O25" ca="1" si="30">IF(B25="","",IF(INDIRECT("減額一覧!BM"&amp;P25)=0.08,0.08,0.1))</f>
        <v>0.1</v>
      </c>
      <c r="P25" s="38">
        <v>7</v>
      </c>
      <c r="Q25" s="38">
        <f t="shared" ca="1" si="29"/>
        <v>1</v>
      </c>
      <c r="R25" s="38">
        <f t="shared" ca="1" si="29"/>
        <v>1</v>
      </c>
      <c r="S25" s="66" t="str">
        <f t="shared" ca="1" si="3"/>
        <v>696</v>
      </c>
      <c r="T25" s="105" t="str">
        <f t="shared" ca="1" si="4"/>
        <v/>
      </c>
    </row>
    <row r="26" spans="1:20" hidden="1">
      <c r="A26">
        <f ca="1">IF(B26="","",INDIRECT("減額一覧!B"&amp;$P26))</f>
        <v>207</v>
      </c>
      <c r="B26" s="61">
        <f ca="1">IF(INDIRECT("減額一覧!BC"&amp;P26)=1,INDIRECT("減額一覧!AG"&amp;P26),"")</f>
        <v>206</v>
      </c>
      <c r="C26" s="36">
        <f ca="1">IF(B26="","",INDIRECT("減額一覧!C"&amp;$P26))</f>
        <v>696002000</v>
      </c>
      <c r="D26" s="80" t="str">
        <f ca="1">IF($B26="","",INDIRECT("減額一覧!G"&amp;$P26))</f>
        <v>大森　俊一</v>
      </c>
      <c r="E26" s="19">
        <f ca="1">IF(B26="","",INDIRECT("減額一覧!H"&amp;P26))</f>
        <v>20</v>
      </c>
      <c r="F26" s="19">
        <f ca="1">IF($B26="","",INDIRECT("減額一覧!AN"&amp;P26))</f>
        <v>5</v>
      </c>
      <c r="G26" s="20">
        <f ca="1">IF($B26="","",INDIRECT("減額一覧!AO"&amp;P26))</f>
        <v>852</v>
      </c>
      <c r="H26" s="20">
        <f ca="1">IF($B26="","",INDIRECT("減額一覧!AP"&amp;P26))</f>
        <v>682</v>
      </c>
      <c r="I26" s="32">
        <f ca="1">IF(B26="","",IF(INDIRECT("減額一覧!BN"&amp;P26)=0.08,0.08,0.1))</f>
        <v>0.1</v>
      </c>
      <c r="J26" s="52"/>
      <c r="K26" s="95" t="str">
        <f t="shared" ca="1" si="15"/>
        <v/>
      </c>
      <c r="L26" s="58" t="str">
        <f t="shared" ca="1" si="2"/>
        <v/>
      </c>
      <c r="N26" s="113" t="str">
        <f t="shared" ca="1" si="27"/>
        <v>市内</v>
      </c>
      <c r="O26" s="114">
        <f t="shared" ref="O26" ca="1" si="31">IF(B26="","",IF(INDIRECT("減額一覧!BN"&amp;P26)=0.08,0.08,0.1))</f>
        <v>0.1</v>
      </c>
      <c r="P26" s="38">
        <v>7</v>
      </c>
      <c r="Q26" s="38">
        <f t="shared" ca="1" si="29"/>
        <v>1</v>
      </c>
      <c r="R26" s="38">
        <f t="shared" ca="1" si="29"/>
        <v>1</v>
      </c>
      <c r="S26" s="66" t="str">
        <f t="shared" ca="1" si="3"/>
        <v>696</v>
      </c>
      <c r="T26" s="105" t="str">
        <f t="shared" ca="1" si="4"/>
        <v/>
      </c>
    </row>
    <row r="27" spans="1:20" hidden="1">
      <c r="A27">
        <f ca="1">IF(B27="","",INDIRECT("減額一覧!B"&amp;$P27))</f>
        <v>207</v>
      </c>
      <c r="B27" s="61">
        <f ca="1">IF(INDIRECT("減額一覧!BD"&amp;P27)=1,INDIRECT("減額一覧!AQ"&amp;P27),"")</f>
        <v>207</v>
      </c>
      <c r="C27" s="45">
        <f ca="1">IF(B27="","",INDIRECT("減額一覧!C"&amp;$P27))</f>
        <v>696002000</v>
      </c>
      <c r="D27" s="79" t="str">
        <f ca="1">IF($B27="","",INDIRECT("減額一覧!G"&amp;$P27))</f>
        <v>大森　俊一</v>
      </c>
      <c r="E27" s="19">
        <f ca="1">IF(B27="","",INDIRECT("減額一覧!H"&amp;P27))</f>
        <v>20</v>
      </c>
      <c r="F27" s="19">
        <f ca="1">IF($B27="","",INDIRECT("減額一覧!AX"&amp;P27))</f>
        <v>5</v>
      </c>
      <c r="G27" s="20">
        <f ca="1">IF($B27="","",INDIRECT("減額一覧!AY"&amp;P27))</f>
        <v>852</v>
      </c>
      <c r="H27" s="20">
        <f ca="1">IF($B27="","",INDIRECT("減額一覧!AZ"&amp;P27))</f>
        <v>682</v>
      </c>
      <c r="I27" s="32">
        <f ca="1">IF(B27="","",IF(INDIRECT("減額一覧!BO"&amp;P27)=0.08,0.08,0.1))</f>
        <v>0.1</v>
      </c>
      <c r="J27" s="52"/>
      <c r="K27" s="95" t="str">
        <f t="shared" ca="1" si="15"/>
        <v/>
      </c>
      <c r="L27" s="58" t="str">
        <f t="shared" ca="1" si="2"/>
        <v/>
      </c>
      <c r="N27" s="113" t="str">
        <f t="shared" ca="1" si="27"/>
        <v>市内</v>
      </c>
      <c r="O27" s="114">
        <f t="shared" ref="O27" ca="1" si="32">IF(B27="","",IF(INDIRECT("減額一覧!BO"&amp;P27)=0.08,0.08,0.1))</f>
        <v>0.1</v>
      </c>
      <c r="P27" s="38">
        <v>7</v>
      </c>
      <c r="Q27" s="38">
        <f t="shared" ca="1" si="29"/>
        <v>1</v>
      </c>
      <c r="R27" s="38">
        <f t="shared" ca="1" si="29"/>
        <v>1</v>
      </c>
      <c r="S27" s="66" t="str">
        <f t="shared" ca="1" si="3"/>
        <v>696</v>
      </c>
      <c r="T27" s="105" t="str">
        <f t="shared" ca="1" si="4"/>
        <v/>
      </c>
    </row>
    <row r="28" spans="1:20" ht="19.5" hidden="1" thickBot="1">
      <c r="B28" s="64"/>
      <c r="C28" s="41" t="str">
        <f>IF(B28="","",減額一覧!C26)</f>
        <v/>
      </c>
      <c r="D28" s="43"/>
      <c r="E28" s="21"/>
      <c r="F28" s="22" t="s">
        <v>69</v>
      </c>
      <c r="G28" s="23">
        <f t="shared" ref="G28:H28" si="33">SUBTOTAL(9,G24:G27)</f>
        <v>0</v>
      </c>
      <c r="H28" s="23">
        <f t="shared" si="33"/>
        <v>0</v>
      </c>
      <c r="I28" s="30"/>
      <c r="J28" s="53"/>
      <c r="K28" s="96" t="str">
        <f t="shared" si="15"/>
        <v/>
      </c>
      <c r="L28" s="59" t="str">
        <f t="shared" si="2"/>
        <v/>
      </c>
      <c r="N28" s="108" t="str">
        <f t="shared" ref="N28" si="34">IF(AND(G28=0,H28=0),"","小計")</f>
        <v/>
      </c>
      <c r="O28" s="108" t="str">
        <f t="shared" ref="O28" si="35">IF(AND(G28=0,H28=0),"","小計")</f>
        <v/>
      </c>
      <c r="P28" s="38"/>
      <c r="Q28" s="38"/>
      <c r="R28" s="38"/>
      <c r="S28" s="66" t="str">
        <f t="shared" si="3"/>
        <v/>
      </c>
      <c r="T28" s="105" t="str">
        <f t="shared" si="4"/>
        <v/>
      </c>
    </row>
    <row r="29" spans="1:20" hidden="1">
      <c r="A29">
        <f ca="1">IF(B29="","",INDIRECT("減額一覧!B"&amp;$P29))</f>
        <v>216</v>
      </c>
      <c r="B29" s="61">
        <f ca="1">IF(INDIRECT("減額一覧!BA"&amp;P29)=1,INDIRECT("減額一覧!M"&amp;P29),"")</f>
        <v>206</v>
      </c>
      <c r="C29" s="36">
        <f ca="1">IF(B29="","",INDIRECT("減額一覧!C"&amp;$P29))</f>
        <v>651016000</v>
      </c>
      <c r="D29" s="78" t="str">
        <f ca="1">IF($B29="","",INDIRECT("減額一覧!G"&amp;$P29))</f>
        <v>北村　卓美</v>
      </c>
      <c r="E29" s="19">
        <f ca="1">IF(B29="","",INDIRECT("減額一覧!H"&amp;P29))</f>
        <v>20</v>
      </c>
      <c r="F29" s="19">
        <f ca="1">IF($B29="","",INDIRECT("減額一覧!T"&amp;P29))</f>
        <v>12</v>
      </c>
      <c r="G29" s="20">
        <f ca="1">IF($B29="","",INDIRECT("減額一覧!U"&amp;P29))</f>
        <v>2640</v>
      </c>
      <c r="H29" s="20">
        <f ca="1">IF($B29="","",INDIRECT("減額一覧!V"&amp;P29))</f>
        <v>1637</v>
      </c>
      <c r="I29" s="32">
        <f ca="1">IF(B29="","",IF(INDIRECT("減額一覧!BL"&amp;P29)=0.08,0.08,0.1))</f>
        <v>0.1</v>
      </c>
      <c r="J29" s="51" t="s">
        <v>441</v>
      </c>
      <c r="K29" s="94" t="str">
        <f t="shared" ca="1" si="15"/>
        <v/>
      </c>
      <c r="L29" s="56" t="str">
        <f t="shared" ca="1" si="2"/>
        <v/>
      </c>
      <c r="N29" s="113" t="str">
        <f t="shared" ref="N29:N32" ca="1" si="36">IF(A29="","",IF(A29&gt;3000,"月ヶ瀬",IF(A29&gt;=2000,"都祁","市内")))</f>
        <v>市内</v>
      </c>
      <c r="O29" s="114">
        <f t="shared" ref="O29" ca="1" si="37">IF(B29="","",IF(INDIRECT("減額一覧!BL"&amp;P29)=0.08,0.08,0.1))</f>
        <v>0.1</v>
      </c>
      <c r="P29" s="38">
        <v>8</v>
      </c>
      <c r="Q29" s="38">
        <f t="shared" ref="Q29:R32" ca="1" si="38">IF(G29="","",IF(G29&gt;0,1,""))</f>
        <v>1</v>
      </c>
      <c r="R29" s="38">
        <f t="shared" ca="1" si="38"/>
        <v>1</v>
      </c>
      <c r="S29" s="66" t="str">
        <f t="shared" ca="1" si="3"/>
        <v>651</v>
      </c>
      <c r="T29" s="105" t="str">
        <f t="shared" ca="1" si="4"/>
        <v/>
      </c>
    </row>
    <row r="30" spans="1:20" hidden="1">
      <c r="A30">
        <f ca="1">IF(B30="","",INDIRECT("減額一覧!B"&amp;$P30))</f>
        <v>216</v>
      </c>
      <c r="B30" s="61">
        <f ca="1">IF(INDIRECT("減額一覧!BB"&amp;P30)=1,INDIRECT("減額一覧!W"&amp;P30),"")</f>
        <v>207</v>
      </c>
      <c r="C30" s="44">
        <f ca="1">IF(B30="","",INDIRECT("減額一覧!C"&amp;$P30))</f>
        <v>651016000</v>
      </c>
      <c r="D30" s="79" t="str">
        <f ca="1">IF($B30="","",INDIRECT("減額一覧!G"&amp;$P30))</f>
        <v>北村　卓美</v>
      </c>
      <c r="E30" s="19">
        <f ca="1">IF(B30="","",INDIRECT("減額一覧!H"&amp;P30))</f>
        <v>20</v>
      </c>
      <c r="F30" s="19">
        <f ca="1">IF($B30="","",INDIRECT("減額一覧!AD"&amp;P30))</f>
        <v>11</v>
      </c>
      <c r="G30" s="20">
        <f ca="1">IF($B30="","",INDIRECT("減額一覧!AE"&amp;P30))</f>
        <v>2420</v>
      </c>
      <c r="H30" s="20">
        <f ca="1">IF($B30="","",INDIRECT("減額一覧!AF"&amp;P30))</f>
        <v>1500</v>
      </c>
      <c r="I30" s="32">
        <f ca="1">IF(B30="","",IF(INDIRECT("減額一覧!BM"&amp;P30)=0.08,0.08,0.1))</f>
        <v>0.1</v>
      </c>
      <c r="J30" s="52"/>
      <c r="K30" s="95" t="str">
        <f t="shared" ca="1" si="15"/>
        <v/>
      </c>
      <c r="L30" s="58" t="str">
        <f t="shared" ca="1" si="2"/>
        <v/>
      </c>
      <c r="N30" s="113" t="str">
        <f t="shared" ca="1" si="36"/>
        <v>市内</v>
      </c>
      <c r="O30" s="114">
        <f t="shared" ref="O30" ca="1" si="39">IF(B30="","",IF(INDIRECT("減額一覧!BM"&amp;P30)=0.08,0.08,0.1))</f>
        <v>0.1</v>
      </c>
      <c r="P30" s="38">
        <v>8</v>
      </c>
      <c r="Q30" s="38">
        <f t="shared" ca="1" si="38"/>
        <v>1</v>
      </c>
      <c r="R30" s="38">
        <f t="shared" ca="1" si="38"/>
        <v>1</v>
      </c>
      <c r="S30" s="66" t="str">
        <f t="shared" ca="1" si="3"/>
        <v>651</v>
      </c>
      <c r="T30" s="105" t="str">
        <f t="shared" ca="1" si="4"/>
        <v/>
      </c>
    </row>
    <row r="31" spans="1:20" hidden="1">
      <c r="A31">
        <f ca="1">IF(B31="","",INDIRECT("減額一覧!B"&amp;$P31))</f>
        <v>216</v>
      </c>
      <c r="B31" s="61">
        <f ca="1">IF(INDIRECT("減額一覧!BC"&amp;P31)=1,INDIRECT("減額一覧!AG"&amp;P31),"")</f>
        <v>208</v>
      </c>
      <c r="C31" s="36">
        <f ca="1">IF(B31="","",INDIRECT("減額一覧!C"&amp;$P31))</f>
        <v>651016000</v>
      </c>
      <c r="D31" s="80" t="str">
        <f ca="1">IF($B31="","",INDIRECT("減額一覧!G"&amp;$P31))</f>
        <v>北村　卓美</v>
      </c>
      <c r="E31" s="19">
        <f ca="1">IF(B31="","",INDIRECT("減額一覧!H"&amp;P31))</f>
        <v>20</v>
      </c>
      <c r="F31" s="19">
        <f ca="1">IF($B31="","",INDIRECT("減額一覧!AN"&amp;P31))</f>
        <v>9</v>
      </c>
      <c r="G31" s="20">
        <f ca="1">IF($B31="","",INDIRECT("減額一覧!AO"&amp;P31))</f>
        <v>1980</v>
      </c>
      <c r="H31" s="20">
        <f ca="1">IF($B31="","",INDIRECT("減額一覧!AP"&amp;P31))</f>
        <v>1228</v>
      </c>
      <c r="I31" s="32">
        <f ca="1">IF(B31="","",IF(INDIRECT("減額一覧!BN"&amp;P31)=0.08,0.08,0.1))</f>
        <v>0.1</v>
      </c>
      <c r="J31" s="52"/>
      <c r="K31" s="95" t="str">
        <f t="shared" ca="1" si="15"/>
        <v/>
      </c>
      <c r="L31" s="58" t="str">
        <f t="shared" ca="1" si="2"/>
        <v/>
      </c>
      <c r="N31" s="113" t="str">
        <f t="shared" ca="1" si="36"/>
        <v>市内</v>
      </c>
      <c r="O31" s="114">
        <f t="shared" ref="O31" ca="1" si="40">IF(B31="","",IF(INDIRECT("減額一覧!BN"&amp;P31)=0.08,0.08,0.1))</f>
        <v>0.1</v>
      </c>
      <c r="P31" s="38">
        <v>8</v>
      </c>
      <c r="Q31" s="38">
        <f t="shared" ca="1" si="38"/>
        <v>1</v>
      </c>
      <c r="R31" s="38">
        <f t="shared" ca="1" si="38"/>
        <v>1</v>
      </c>
      <c r="S31" s="66" t="str">
        <f t="shared" ca="1" si="3"/>
        <v>651</v>
      </c>
      <c r="T31" s="105" t="str">
        <f t="shared" ca="1" si="4"/>
        <v/>
      </c>
    </row>
    <row r="32" spans="1:20" hidden="1">
      <c r="A32" t="str">
        <f ca="1">IF(B32="","",INDIRECT("減額一覧!B"&amp;$P32))</f>
        <v/>
      </c>
      <c r="B32" s="61" t="str">
        <f ca="1">IF(INDIRECT("減額一覧!BD"&amp;P32)=1,INDIRECT("減額一覧!AQ"&amp;P32),"")</f>
        <v/>
      </c>
      <c r="C32" s="45" t="str">
        <f ca="1">IF(B32="","",INDIRECT("減額一覧!C"&amp;$P32))</f>
        <v/>
      </c>
      <c r="D32" s="79" t="str">
        <f ca="1">IF($B32="","",INDIRECT("減額一覧!G"&amp;$P32))</f>
        <v/>
      </c>
      <c r="E32" s="19" t="str">
        <f ca="1">IF(B32="","",INDIRECT("減額一覧!H"&amp;P32))</f>
        <v/>
      </c>
      <c r="F32" s="19" t="str">
        <f ca="1">IF($B32="","",INDIRECT("減額一覧!AX"&amp;P32))</f>
        <v/>
      </c>
      <c r="G32" s="20" t="str">
        <f ca="1">IF($B32="","",INDIRECT("減額一覧!AY"&amp;P32))</f>
        <v/>
      </c>
      <c r="H32" s="20" t="str">
        <f ca="1">IF($B32="","",INDIRECT("減額一覧!AZ"&amp;P32))</f>
        <v/>
      </c>
      <c r="I32" s="32" t="str">
        <f ca="1">IF(B32="","",IF(INDIRECT("減額一覧!BO"&amp;P32)=0.08,0.08,0.1))</f>
        <v/>
      </c>
      <c r="J32" s="52"/>
      <c r="K32" s="95" t="str">
        <f t="shared" ca="1" si="15"/>
        <v/>
      </c>
      <c r="L32" s="58" t="str">
        <f t="shared" ca="1" si="2"/>
        <v/>
      </c>
      <c r="N32" s="113" t="str">
        <f t="shared" ca="1" si="36"/>
        <v/>
      </c>
      <c r="O32" s="114" t="str">
        <f t="shared" ref="O32" ca="1" si="41">IF(B32="","",IF(INDIRECT("減額一覧!BO"&amp;P32)=0.08,0.08,0.1))</f>
        <v/>
      </c>
      <c r="P32" s="38">
        <v>8</v>
      </c>
      <c r="Q32" s="38" t="str">
        <f t="shared" ca="1" si="38"/>
        <v/>
      </c>
      <c r="R32" s="38" t="str">
        <f t="shared" ca="1" si="38"/>
        <v/>
      </c>
      <c r="S32" s="66" t="str">
        <f t="shared" ca="1" si="3"/>
        <v/>
      </c>
      <c r="T32" s="105" t="str">
        <f t="shared" ca="1" si="4"/>
        <v/>
      </c>
    </row>
    <row r="33" spans="1:20" ht="19.5" hidden="1" thickBot="1">
      <c r="B33" s="64"/>
      <c r="C33" s="41" t="str">
        <f>IF(B33="","",減額一覧!C31)</f>
        <v/>
      </c>
      <c r="D33" s="43"/>
      <c r="E33" s="21"/>
      <c r="F33" s="22" t="s">
        <v>69</v>
      </c>
      <c r="G33" s="23">
        <f t="shared" ref="G33:H33" si="42">SUBTOTAL(9,G29:G32)</f>
        <v>0</v>
      </c>
      <c r="H33" s="23">
        <f t="shared" si="42"/>
        <v>0</v>
      </c>
      <c r="I33" s="30"/>
      <c r="J33" s="53"/>
      <c r="K33" s="96" t="str">
        <f t="shared" si="15"/>
        <v/>
      </c>
      <c r="L33" s="59" t="str">
        <f t="shared" si="2"/>
        <v/>
      </c>
      <c r="N33" s="108" t="str">
        <f t="shared" ref="N33" si="43">IF(AND(G33=0,H33=0),"","小計")</f>
        <v/>
      </c>
      <c r="O33" s="108" t="str">
        <f t="shared" ref="O33" si="44">IF(AND(G33=0,H33=0),"","小計")</f>
        <v/>
      </c>
      <c r="P33" s="38"/>
      <c r="Q33" s="38"/>
      <c r="R33" s="38"/>
      <c r="S33" s="66" t="str">
        <f t="shared" si="3"/>
        <v/>
      </c>
      <c r="T33" s="105" t="str">
        <f t="shared" si="4"/>
        <v/>
      </c>
    </row>
    <row r="34" spans="1:20" hidden="1">
      <c r="A34">
        <f ca="1">IF(B34="","",INDIRECT("減額一覧!B"&amp;$P34))</f>
        <v>225</v>
      </c>
      <c r="B34" s="61">
        <f ca="1">IF(INDIRECT("減額一覧!BA"&amp;P34)=1,INDIRECT("減額一覧!M"&amp;P34),"")</f>
        <v>206</v>
      </c>
      <c r="C34" s="36">
        <f ca="1">IF(B34="","",INDIRECT("減額一覧!C"&amp;$P34))</f>
        <v>214001000</v>
      </c>
      <c r="D34" s="78" t="str">
        <f ca="1">IF($B34="","",INDIRECT("減額一覧!G"&amp;$P34))</f>
        <v>越　康悦</v>
      </c>
      <c r="E34" s="19">
        <f ca="1">IF(B34="","",INDIRECT("減額一覧!H"&amp;P34))</f>
        <v>20</v>
      </c>
      <c r="F34" s="19">
        <f ca="1">IF($B34="","",INDIRECT("減額一覧!T"&amp;P34))</f>
        <v>12</v>
      </c>
      <c r="G34" s="20">
        <f ca="1">IF($B34="","",INDIRECT("減額一覧!U"&amp;P34))</f>
        <v>2673</v>
      </c>
      <c r="H34" s="20">
        <f ca="1">IF($B34="","",INDIRECT("減額一覧!V"&amp;P34))</f>
        <v>1636</v>
      </c>
      <c r="I34" s="32">
        <f ca="1">IF(B34="","",IF(INDIRECT("減額一覧!BL"&amp;P34)=0.08,0.08,0.1))</f>
        <v>0.1</v>
      </c>
      <c r="J34" s="51" t="s">
        <v>442</v>
      </c>
      <c r="K34" s="94" t="str">
        <f t="shared" ca="1" si="15"/>
        <v/>
      </c>
      <c r="L34" s="56" t="str">
        <f t="shared" ca="1" si="2"/>
        <v/>
      </c>
      <c r="N34" s="113" t="str">
        <f t="shared" ref="N34:N37" ca="1" si="45">IF(A34="","",IF(A34&gt;3000,"月ヶ瀬",IF(A34&gt;=2000,"都祁","市内")))</f>
        <v>市内</v>
      </c>
      <c r="O34" s="114">
        <f t="shared" ref="O34" ca="1" si="46">IF(B34="","",IF(INDIRECT("減額一覧!BL"&amp;P34)=0.08,0.08,0.1))</f>
        <v>0.1</v>
      </c>
      <c r="P34" s="38">
        <v>9</v>
      </c>
      <c r="Q34" s="38">
        <f t="shared" ref="Q34:R37" ca="1" si="47">IF(G34="","",IF(G34&gt;0,1,""))</f>
        <v>1</v>
      </c>
      <c r="R34" s="38">
        <f t="shared" ca="1" si="47"/>
        <v>1</v>
      </c>
      <c r="S34" s="66" t="str">
        <f t="shared" ca="1" si="3"/>
        <v>214</v>
      </c>
      <c r="T34" s="105" t="str">
        <f t="shared" ca="1" si="4"/>
        <v/>
      </c>
    </row>
    <row r="35" spans="1:20" hidden="1">
      <c r="A35">
        <f ca="1">IF(B35="","",INDIRECT("減額一覧!B"&amp;$P35))</f>
        <v>225</v>
      </c>
      <c r="B35" s="61">
        <f ca="1">IF(INDIRECT("減額一覧!BB"&amp;P35)=1,INDIRECT("減額一覧!W"&amp;P35),"")</f>
        <v>207</v>
      </c>
      <c r="C35" s="44">
        <f ca="1">IF(B35="","",INDIRECT("減額一覧!C"&amp;$P35))</f>
        <v>214001000</v>
      </c>
      <c r="D35" s="79" t="str">
        <f ca="1">IF($B35="","",INDIRECT("減額一覧!G"&amp;$P35))</f>
        <v>越　康悦</v>
      </c>
      <c r="E35" s="19">
        <f ca="1">IF(B35="","",INDIRECT("減額一覧!H"&amp;P35))</f>
        <v>20</v>
      </c>
      <c r="F35" s="19">
        <f ca="1">IF($B35="","",INDIRECT("減額一覧!AD"&amp;P35))</f>
        <v>12</v>
      </c>
      <c r="G35" s="20">
        <f ca="1">IF($B35="","",INDIRECT("減額一覧!AE"&amp;P35))</f>
        <v>2673</v>
      </c>
      <c r="H35" s="20">
        <f ca="1">IF($B35="","",INDIRECT("減額一覧!AF"&amp;P35))</f>
        <v>1636</v>
      </c>
      <c r="I35" s="32">
        <f ca="1">IF(B35="","",IF(INDIRECT("減額一覧!BM"&amp;P35)=0.08,0.08,0.1))</f>
        <v>0.1</v>
      </c>
      <c r="J35" s="52"/>
      <c r="K35" s="95" t="str">
        <f t="shared" ca="1" si="15"/>
        <v/>
      </c>
      <c r="L35" s="58" t="str">
        <f t="shared" ca="1" si="2"/>
        <v/>
      </c>
      <c r="N35" s="113" t="str">
        <f t="shared" ca="1" si="45"/>
        <v>市内</v>
      </c>
      <c r="O35" s="114">
        <f t="shared" ref="O35" ca="1" si="48">IF(B35="","",IF(INDIRECT("減額一覧!BM"&amp;P35)=0.08,0.08,0.1))</f>
        <v>0.1</v>
      </c>
      <c r="P35" s="38">
        <v>9</v>
      </c>
      <c r="Q35" s="38">
        <f t="shared" ca="1" si="47"/>
        <v>1</v>
      </c>
      <c r="R35" s="38">
        <f t="shared" ca="1" si="47"/>
        <v>1</v>
      </c>
      <c r="S35" s="66" t="str">
        <f t="shared" ca="1" si="3"/>
        <v>214</v>
      </c>
      <c r="T35" s="105" t="str">
        <f t="shared" ca="1" si="4"/>
        <v/>
      </c>
    </row>
    <row r="36" spans="1:20" hidden="1">
      <c r="A36">
        <f ca="1">IF(B36="","",INDIRECT("減額一覧!B"&amp;$P36))</f>
        <v>225</v>
      </c>
      <c r="B36" s="61">
        <f ca="1">IF(INDIRECT("減額一覧!BC"&amp;P36)=1,INDIRECT("減額一覧!AG"&amp;P36),"")</f>
        <v>208</v>
      </c>
      <c r="C36" s="36">
        <f ca="1">IF(B36="","",INDIRECT("減額一覧!C"&amp;$P36))</f>
        <v>214001000</v>
      </c>
      <c r="D36" s="80" t="str">
        <f ca="1">IF($B36="","",INDIRECT("減額一覧!G"&amp;$P36))</f>
        <v>越　康悦</v>
      </c>
      <c r="E36" s="19">
        <f ca="1">IF(B36="","",INDIRECT("減額一覧!H"&amp;P36))</f>
        <v>20</v>
      </c>
      <c r="F36" s="19">
        <f ca="1">IF($B36="","",INDIRECT("減額一覧!AN"&amp;P36))</f>
        <v>3</v>
      </c>
      <c r="G36" s="20">
        <f ca="1">IF($B36="","",INDIRECT("減額一覧!AO"&amp;P36))</f>
        <v>660</v>
      </c>
      <c r="H36" s="20">
        <f ca="1">IF($B36="","",INDIRECT("減額一覧!AP"&amp;P36))</f>
        <v>409</v>
      </c>
      <c r="I36" s="32">
        <f ca="1">IF(B36="","",IF(INDIRECT("減額一覧!BN"&amp;P36)=0.08,0.08,0.1))</f>
        <v>0.1</v>
      </c>
      <c r="J36" s="52"/>
      <c r="K36" s="95" t="str">
        <f t="shared" ca="1" si="15"/>
        <v/>
      </c>
      <c r="L36" s="58" t="str">
        <f t="shared" ca="1" si="2"/>
        <v/>
      </c>
      <c r="N36" s="113" t="str">
        <f t="shared" ca="1" si="45"/>
        <v>市内</v>
      </c>
      <c r="O36" s="114">
        <f t="shared" ref="O36" ca="1" si="49">IF(B36="","",IF(INDIRECT("減額一覧!BN"&amp;P36)=0.08,0.08,0.1))</f>
        <v>0.1</v>
      </c>
      <c r="P36" s="38">
        <v>9</v>
      </c>
      <c r="Q36" s="38">
        <f t="shared" ca="1" si="47"/>
        <v>1</v>
      </c>
      <c r="R36" s="38">
        <f t="shared" ca="1" si="47"/>
        <v>1</v>
      </c>
      <c r="S36" s="66" t="str">
        <f t="shared" ca="1" si="3"/>
        <v>214</v>
      </c>
      <c r="T36" s="105" t="str">
        <f t="shared" ca="1" si="4"/>
        <v/>
      </c>
    </row>
    <row r="37" spans="1:20" hidden="1">
      <c r="A37" t="str">
        <f ca="1">IF(B37="","",INDIRECT("減額一覧!B"&amp;$P37))</f>
        <v/>
      </c>
      <c r="B37" s="61" t="str">
        <f ca="1">IF(INDIRECT("減額一覧!BD"&amp;P37)=1,INDIRECT("減額一覧!AQ"&amp;P37),"")</f>
        <v/>
      </c>
      <c r="C37" s="45" t="str">
        <f ca="1">IF(B37="","",INDIRECT("減額一覧!C"&amp;$P37))</f>
        <v/>
      </c>
      <c r="D37" s="79" t="str">
        <f ca="1">IF($B37="","",INDIRECT("減額一覧!G"&amp;$P37))</f>
        <v/>
      </c>
      <c r="E37" s="19" t="str">
        <f ca="1">IF(B37="","",INDIRECT("減額一覧!H"&amp;P37))</f>
        <v/>
      </c>
      <c r="F37" s="19" t="str">
        <f ca="1">IF($B37="","",INDIRECT("減額一覧!AX"&amp;P37))</f>
        <v/>
      </c>
      <c r="G37" s="20" t="str">
        <f ca="1">IF($B37="","",INDIRECT("減額一覧!AY"&amp;P37))</f>
        <v/>
      </c>
      <c r="H37" s="20" t="str">
        <f ca="1">IF($B37="","",INDIRECT("減額一覧!AZ"&amp;P37))</f>
        <v/>
      </c>
      <c r="I37" s="32" t="str">
        <f ca="1">IF(B37="","",IF(INDIRECT("減額一覧!BO"&amp;P37)=0.08,0.08,0.1))</f>
        <v/>
      </c>
      <c r="J37" s="52"/>
      <c r="K37" s="95" t="str">
        <f t="shared" ca="1" si="15"/>
        <v/>
      </c>
      <c r="L37" s="58" t="str">
        <f t="shared" ca="1" si="2"/>
        <v/>
      </c>
      <c r="N37" s="113" t="str">
        <f t="shared" ca="1" si="45"/>
        <v/>
      </c>
      <c r="O37" s="114" t="str">
        <f t="shared" ref="O37" ca="1" si="50">IF(B37="","",IF(INDIRECT("減額一覧!BO"&amp;P37)=0.08,0.08,0.1))</f>
        <v/>
      </c>
      <c r="P37" s="38">
        <v>9</v>
      </c>
      <c r="Q37" s="38" t="str">
        <f t="shared" ca="1" si="47"/>
        <v/>
      </c>
      <c r="R37" s="38" t="str">
        <f t="shared" ca="1" si="47"/>
        <v/>
      </c>
      <c r="S37" s="66" t="str">
        <f t="shared" ca="1" si="3"/>
        <v/>
      </c>
      <c r="T37" s="105" t="str">
        <f t="shared" ca="1" si="4"/>
        <v/>
      </c>
    </row>
    <row r="38" spans="1:20" ht="19.5" hidden="1" thickBot="1">
      <c r="B38" s="64"/>
      <c r="C38" s="41" t="str">
        <f>IF(B38="","",減額一覧!C36)</f>
        <v/>
      </c>
      <c r="D38" s="43"/>
      <c r="E38" s="21"/>
      <c r="F38" s="22" t="s">
        <v>69</v>
      </c>
      <c r="G38" s="23">
        <f t="shared" ref="G38:H38" si="51">SUBTOTAL(9,G34:G37)</f>
        <v>0</v>
      </c>
      <c r="H38" s="23">
        <f t="shared" si="51"/>
        <v>0</v>
      </c>
      <c r="I38" s="30"/>
      <c r="J38" s="53"/>
      <c r="K38" s="96" t="str">
        <f t="shared" si="15"/>
        <v/>
      </c>
      <c r="L38" s="59" t="str">
        <f t="shared" si="2"/>
        <v/>
      </c>
      <c r="N38" s="108" t="str">
        <f t="shared" ref="N38" si="52">IF(AND(G38=0,H38=0),"","小計")</f>
        <v/>
      </c>
      <c r="O38" s="108" t="str">
        <f t="shared" ref="O38" si="53">IF(AND(G38=0,H38=0),"","小計")</f>
        <v/>
      </c>
      <c r="P38" s="38"/>
      <c r="Q38" s="38"/>
      <c r="R38" s="38"/>
      <c r="S38" s="66" t="str">
        <f t="shared" si="3"/>
        <v/>
      </c>
      <c r="T38" s="105" t="str">
        <f t="shared" si="4"/>
        <v/>
      </c>
    </row>
    <row r="39" spans="1:20" hidden="1">
      <c r="A39">
        <f ca="1">IF(B39="","",INDIRECT("減額一覧!B"&amp;$P39))</f>
        <v>227</v>
      </c>
      <c r="B39" s="61">
        <f ca="1">IF(INDIRECT("減額一覧!BA"&amp;P39)=1,INDIRECT("減額一覧!M"&amp;P39),"")</f>
        <v>206</v>
      </c>
      <c r="C39" s="36">
        <f ca="1">IF(B39="","",INDIRECT("減額一覧!C"&amp;$P39))</f>
        <v>210106000</v>
      </c>
      <c r="D39" s="78" t="str">
        <f ca="1">IF($B39="","",INDIRECT("減額一覧!G"&amp;$P39))</f>
        <v>老田　泰代</v>
      </c>
      <c r="E39" s="19">
        <f ca="1">IF(B39="","",INDIRECT("減額一覧!H"&amp;P39))</f>
        <v>25</v>
      </c>
      <c r="F39" s="19">
        <f ca="1">IF($B39="","",INDIRECT("減額一覧!T"&amp;P39))</f>
        <v>6</v>
      </c>
      <c r="G39" s="20">
        <f ca="1">IF($B39="","",INDIRECT("減額一覧!U"&amp;P39))</f>
        <v>1023</v>
      </c>
      <c r="H39" s="20">
        <f ca="1">IF($B39="","",INDIRECT("減額一覧!V"&amp;P39))</f>
        <v>818</v>
      </c>
      <c r="I39" s="32">
        <f ca="1">IF(B39="","",IF(INDIRECT("減額一覧!BL"&amp;P39)=0.08,0.08,0.1))</f>
        <v>0.1</v>
      </c>
      <c r="J39" s="51" t="s">
        <v>443</v>
      </c>
      <c r="K39" s="94" t="str">
        <f t="shared" ca="1" si="15"/>
        <v/>
      </c>
      <c r="L39" s="56" t="str">
        <f t="shared" ca="1" si="2"/>
        <v/>
      </c>
      <c r="N39" s="113" t="str">
        <f t="shared" ref="N39:N42" ca="1" si="54">IF(A39="","",IF(A39&gt;3000,"月ヶ瀬",IF(A39&gt;=2000,"都祁","市内")))</f>
        <v>市内</v>
      </c>
      <c r="O39" s="114">
        <f t="shared" ref="O39" ca="1" si="55">IF(B39="","",IF(INDIRECT("減額一覧!BL"&amp;P39)=0.08,0.08,0.1))</f>
        <v>0.1</v>
      </c>
      <c r="P39" s="38">
        <v>10</v>
      </c>
      <c r="Q39" s="38">
        <f t="shared" ref="Q39:R42" ca="1" si="56">IF(G39="","",IF(G39&gt;0,1,""))</f>
        <v>1</v>
      </c>
      <c r="R39" s="38">
        <f t="shared" ca="1" si="56"/>
        <v>1</v>
      </c>
      <c r="S39" s="66" t="str">
        <f t="shared" ca="1" si="3"/>
        <v>210</v>
      </c>
      <c r="T39" s="105" t="str">
        <f t="shared" ca="1" si="4"/>
        <v/>
      </c>
    </row>
    <row r="40" spans="1:20" hidden="1">
      <c r="A40">
        <f ca="1">IF(B40="","",INDIRECT("減額一覧!B"&amp;$P40))</f>
        <v>227</v>
      </c>
      <c r="B40" s="61">
        <f ca="1">IF(INDIRECT("減額一覧!BB"&amp;P40)=1,INDIRECT("減額一覧!W"&amp;P40),"")</f>
        <v>207</v>
      </c>
      <c r="C40" s="44">
        <f ca="1">IF(B40="","",INDIRECT("減額一覧!C"&amp;$P40))</f>
        <v>210106000</v>
      </c>
      <c r="D40" s="79" t="str">
        <f ca="1">IF($B40="","",INDIRECT("減額一覧!G"&amp;$P40))</f>
        <v>老田　泰代</v>
      </c>
      <c r="E40" s="19">
        <f ca="1">IF(B40="","",INDIRECT("減額一覧!H"&amp;P40))</f>
        <v>25</v>
      </c>
      <c r="F40" s="19">
        <f ca="1">IF($B40="","",INDIRECT("減額一覧!AD"&amp;P40))</f>
        <v>6</v>
      </c>
      <c r="G40" s="20">
        <f ca="1">IF($B40="","",INDIRECT("減額一覧!AE"&amp;P40))</f>
        <v>1023</v>
      </c>
      <c r="H40" s="20">
        <f ca="1">IF($B40="","",INDIRECT("減額一覧!AF"&amp;P40))</f>
        <v>819</v>
      </c>
      <c r="I40" s="32">
        <f ca="1">IF(B40="","",IF(INDIRECT("減額一覧!BM"&amp;P40)=0.08,0.08,0.1))</f>
        <v>0.1</v>
      </c>
      <c r="J40" s="52"/>
      <c r="K40" s="95" t="str">
        <f t="shared" ca="1" si="15"/>
        <v/>
      </c>
      <c r="L40" s="58" t="str">
        <f t="shared" ca="1" si="2"/>
        <v/>
      </c>
      <c r="N40" s="113" t="str">
        <f t="shared" ca="1" si="54"/>
        <v>市内</v>
      </c>
      <c r="O40" s="114">
        <f t="shared" ref="O40" ca="1" si="57">IF(B40="","",IF(INDIRECT("減額一覧!BM"&amp;P40)=0.08,0.08,0.1))</f>
        <v>0.1</v>
      </c>
      <c r="P40" s="38">
        <v>10</v>
      </c>
      <c r="Q40" s="38">
        <f t="shared" ca="1" si="56"/>
        <v>1</v>
      </c>
      <c r="R40" s="38">
        <f t="shared" ca="1" si="56"/>
        <v>1</v>
      </c>
      <c r="S40" s="66" t="str">
        <f t="shared" ca="1" si="3"/>
        <v>210</v>
      </c>
      <c r="T40" s="105" t="str">
        <f t="shared" ca="1" si="4"/>
        <v/>
      </c>
    </row>
    <row r="41" spans="1:20" hidden="1">
      <c r="A41">
        <f ca="1">IF(B41="","",INDIRECT("減額一覧!B"&amp;$P41))</f>
        <v>227</v>
      </c>
      <c r="B41" s="61">
        <f ca="1">IF(INDIRECT("減額一覧!BC"&amp;P41)=1,INDIRECT("減額一覧!AG"&amp;P41),"")</f>
        <v>208</v>
      </c>
      <c r="C41" s="36">
        <f ca="1">IF(B41="","",INDIRECT("減額一覧!C"&amp;$P41))</f>
        <v>210106000</v>
      </c>
      <c r="D41" s="80" t="str">
        <f ca="1">IF($B41="","",INDIRECT("減額一覧!G"&amp;$P41))</f>
        <v>老田　泰代</v>
      </c>
      <c r="E41" s="19">
        <f ca="1">IF(B41="","",INDIRECT("減額一覧!H"&amp;P41))</f>
        <v>25</v>
      </c>
      <c r="F41" s="19">
        <f ca="1">IF($B41="","",INDIRECT("減額一覧!AN"&amp;P41))</f>
        <v>1</v>
      </c>
      <c r="G41" s="20">
        <f ca="1">IF($B41="","",INDIRECT("減額一覧!AO"&amp;P41))</f>
        <v>0</v>
      </c>
      <c r="H41" s="20">
        <f ca="1">IF($B41="","",INDIRECT("減額一覧!AP"&amp;P41))</f>
        <v>137</v>
      </c>
      <c r="I41" s="32">
        <f ca="1">IF(B41="","",IF(INDIRECT("減額一覧!BN"&amp;P41)=0.08,0.08,0.1))</f>
        <v>0.1</v>
      </c>
      <c r="J41" s="52"/>
      <c r="K41" s="95" t="str">
        <f t="shared" ca="1" si="15"/>
        <v/>
      </c>
      <c r="L41" s="58" t="str">
        <f t="shared" ca="1" si="2"/>
        <v/>
      </c>
      <c r="N41" s="113" t="str">
        <f t="shared" ca="1" si="54"/>
        <v>市内</v>
      </c>
      <c r="O41" s="114">
        <f t="shared" ref="O41" ca="1" si="58">IF(B41="","",IF(INDIRECT("減額一覧!BN"&amp;P41)=0.08,0.08,0.1))</f>
        <v>0.1</v>
      </c>
      <c r="P41" s="38">
        <v>10</v>
      </c>
      <c r="Q41" s="38" t="str">
        <f t="shared" ca="1" si="56"/>
        <v/>
      </c>
      <c r="R41" s="38">
        <f t="shared" ca="1" si="56"/>
        <v>1</v>
      </c>
      <c r="S41" s="66" t="str">
        <f t="shared" ca="1" si="3"/>
        <v>210</v>
      </c>
      <c r="T41" s="105" t="str">
        <f t="shared" ca="1" si="4"/>
        <v/>
      </c>
    </row>
    <row r="42" spans="1:20" hidden="1">
      <c r="A42" t="str">
        <f ca="1">IF(B42="","",INDIRECT("減額一覧!B"&amp;$P42))</f>
        <v/>
      </c>
      <c r="B42" s="61" t="str">
        <f ca="1">IF(INDIRECT("減額一覧!BD"&amp;P42)=1,INDIRECT("減額一覧!AQ"&amp;P42),"")</f>
        <v/>
      </c>
      <c r="C42" s="45" t="str">
        <f ca="1">IF(B42="","",INDIRECT("減額一覧!C"&amp;$P42))</f>
        <v/>
      </c>
      <c r="D42" s="79" t="str">
        <f ca="1">IF($B42="","",INDIRECT("減額一覧!G"&amp;$P42))</f>
        <v/>
      </c>
      <c r="E42" s="19" t="str">
        <f ca="1">IF(B42="","",INDIRECT("減額一覧!H"&amp;P42))</f>
        <v/>
      </c>
      <c r="F42" s="19" t="str">
        <f ca="1">IF($B42="","",INDIRECT("減額一覧!AX"&amp;P42))</f>
        <v/>
      </c>
      <c r="G42" s="20" t="str">
        <f ca="1">IF($B42="","",INDIRECT("減額一覧!AY"&amp;P42))</f>
        <v/>
      </c>
      <c r="H42" s="20" t="str">
        <f ca="1">IF($B42="","",INDIRECT("減額一覧!AZ"&amp;P42))</f>
        <v/>
      </c>
      <c r="I42" s="32" t="str">
        <f ca="1">IF(B42="","",IF(INDIRECT("減額一覧!BO"&amp;P42)=0.08,0.08,0.1))</f>
        <v/>
      </c>
      <c r="J42" s="52"/>
      <c r="K42" s="95" t="str">
        <f t="shared" ca="1" si="15"/>
        <v/>
      </c>
      <c r="L42" s="58" t="str">
        <f t="shared" ca="1" si="2"/>
        <v/>
      </c>
      <c r="N42" s="113" t="str">
        <f t="shared" ca="1" si="54"/>
        <v/>
      </c>
      <c r="O42" s="114" t="str">
        <f t="shared" ref="O42" ca="1" si="59">IF(B42="","",IF(INDIRECT("減額一覧!BO"&amp;P42)=0.08,0.08,0.1))</f>
        <v/>
      </c>
      <c r="P42" s="38">
        <v>10</v>
      </c>
      <c r="Q42" s="38" t="str">
        <f t="shared" ca="1" si="56"/>
        <v/>
      </c>
      <c r="R42" s="38" t="str">
        <f t="shared" ca="1" si="56"/>
        <v/>
      </c>
      <c r="S42" s="66" t="str">
        <f t="shared" ca="1" si="3"/>
        <v/>
      </c>
      <c r="T42" s="105" t="str">
        <f t="shared" ca="1" si="4"/>
        <v/>
      </c>
    </row>
    <row r="43" spans="1:20" ht="19.5" hidden="1" thickBot="1">
      <c r="B43" s="64"/>
      <c r="C43" s="41" t="str">
        <f>IF(B43="","",減額一覧!C41)</f>
        <v/>
      </c>
      <c r="D43" s="43"/>
      <c r="E43" s="21"/>
      <c r="F43" s="22" t="s">
        <v>69</v>
      </c>
      <c r="G43" s="23">
        <f t="shared" ref="G43:H43" si="60">SUBTOTAL(9,G39:G42)</f>
        <v>0</v>
      </c>
      <c r="H43" s="23">
        <f t="shared" si="60"/>
        <v>0</v>
      </c>
      <c r="I43" s="30"/>
      <c r="J43" s="53"/>
      <c r="K43" s="96" t="str">
        <f t="shared" si="15"/>
        <v/>
      </c>
      <c r="L43" s="59" t="str">
        <f t="shared" si="2"/>
        <v/>
      </c>
      <c r="N43" s="108" t="str">
        <f t="shared" ref="N43" si="61">IF(AND(G43=0,H43=0),"","小計")</f>
        <v/>
      </c>
      <c r="O43" s="108" t="str">
        <f t="shared" ref="O43" si="62">IF(AND(G43=0,H43=0),"","小計")</f>
        <v/>
      </c>
      <c r="P43" s="38"/>
      <c r="Q43" s="38"/>
      <c r="R43" s="38"/>
      <c r="S43" s="66" t="str">
        <f t="shared" si="3"/>
        <v/>
      </c>
      <c r="T43" s="105" t="str">
        <f t="shared" si="4"/>
        <v/>
      </c>
    </row>
    <row r="44" spans="1:20" hidden="1">
      <c r="A44">
        <f ca="1">IF(B44="","",INDIRECT("減額一覧!B"&amp;$P44))</f>
        <v>228</v>
      </c>
      <c r="B44" s="61">
        <f ca="1">IF(INDIRECT("減額一覧!BA"&amp;P44)=1,INDIRECT("減額一覧!M"&amp;P44),"")</f>
        <v>206</v>
      </c>
      <c r="C44" s="36">
        <f ca="1">IF(B44="","",INDIRECT("減額一覧!C"&amp;$P44))</f>
        <v>673057000</v>
      </c>
      <c r="D44" s="78" t="str">
        <f ca="1">IF($B44="","",INDIRECT("減額一覧!G"&amp;$P44))</f>
        <v>山本　勝生</v>
      </c>
      <c r="E44" s="19">
        <f ca="1">IF(B44="","",INDIRECT("減額一覧!H"&amp;P44))</f>
        <v>13</v>
      </c>
      <c r="F44" s="19">
        <f ca="1">IF($B44="","",INDIRECT("減額一覧!T"&amp;P44))</f>
        <v>4</v>
      </c>
      <c r="G44" s="20">
        <f ca="1">IF($B44="","",INDIRECT("減額一覧!U"&amp;P44))</f>
        <v>880</v>
      </c>
      <c r="H44" s="20">
        <f ca="1">IF($B44="","",INDIRECT("減額一覧!V"&amp;P44))</f>
        <v>545</v>
      </c>
      <c r="I44" s="32">
        <f ca="1">IF(B44="","",IF(INDIRECT("減額一覧!BL"&amp;P44)=0.08,0.08,0.1))</f>
        <v>0.1</v>
      </c>
      <c r="J44" s="51" t="s">
        <v>444</v>
      </c>
      <c r="K44" s="94" t="str">
        <f t="shared" ca="1" si="15"/>
        <v/>
      </c>
      <c r="L44" s="56" t="str">
        <f t="shared" ca="1" si="2"/>
        <v/>
      </c>
      <c r="N44" s="113" t="str">
        <f t="shared" ref="N44:N47" ca="1" si="63">IF(A44="","",IF(A44&gt;3000,"月ヶ瀬",IF(A44&gt;=2000,"都祁","市内")))</f>
        <v>市内</v>
      </c>
      <c r="O44" s="114">
        <f t="shared" ref="O44" ca="1" si="64">IF(B44="","",IF(INDIRECT("減額一覧!BL"&amp;P44)=0.08,0.08,0.1))</f>
        <v>0.1</v>
      </c>
      <c r="P44" s="38">
        <v>11</v>
      </c>
      <c r="Q44" s="38">
        <f t="shared" ref="Q44:R47" ca="1" si="65">IF(G44="","",IF(G44&gt;0,1,""))</f>
        <v>1</v>
      </c>
      <c r="R44" s="38">
        <f t="shared" ca="1" si="65"/>
        <v>1</v>
      </c>
      <c r="S44" s="66" t="str">
        <f t="shared" ca="1" si="3"/>
        <v>673</v>
      </c>
      <c r="T44" s="105" t="str">
        <f t="shared" ca="1" si="4"/>
        <v/>
      </c>
    </row>
    <row r="45" spans="1:20" hidden="1">
      <c r="A45">
        <f ca="1">IF(B45="","",INDIRECT("減額一覧!B"&amp;$P45))</f>
        <v>228</v>
      </c>
      <c r="B45" s="61">
        <f ca="1">IF(INDIRECT("減額一覧!BB"&amp;P45)=1,INDIRECT("減額一覧!W"&amp;P45),"")</f>
        <v>207</v>
      </c>
      <c r="C45" s="44">
        <f ca="1">IF(B45="","",INDIRECT("減額一覧!C"&amp;$P45))</f>
        <v>673057000</v>
      </c>
      <c r="D45" s="79" t="str">
        <f ca="1">IF($B45="","",INDIRECT("減額一覧!G"&amp;$P45))</f>
        <v>山本　勝生</v>
      </c>
      <c r="E45" s="19">
        <f ca="1">IF(B45="","",INDIRECT("減額一覧!H"&amp;P45))</f>
        <v>13</v>
      </c>
      <c r="F45" s="19">
        <f ca="1">IF($B45="","",INDIRECT("減額一覧!AD"&amp;P45))</f>
        <v>4</v>
      </c>
      <c r="G45" s="20">
        <f ca="1">IF($B45="","",INDIRECT("減額一覧!AE"&amp;P45))</f>
        <v>880</v>
      </c>
      <c r="H45" s="20">
        <f ca="1">IF($B45="","",INDIRECT("減額一覧!AF"&amp;P45))</f>
        <v>545</v>
      </c>
      <c r="I45" s="32">
        <f ca="1">IF(B45="","",IF(INDIRECT("減額一覧!BM"&amp;P45)=0.08,0.08,0.1))</f>
        <v>0.1</v>
      </c>
      <c r="J45" s="52"/>
      <c r="K45" s="95" t="str">
        <f t="shared" ca="1" si="15"/>
        <v/>
      </c>
      <c r="L45" s="58" t="str">
        <f t="shared" ca="1" si="2"/>
        <v/>
      </c>
      <c r="N45" s="113" t="str">
        <f t="shared" ca="1" si="63"/>
        <v>市内</v>
      </c>
      <c r="O45" s="114">
        <f t="shared" ref="O45" ca="1" si="66">IF(B45="","",IF(INDIRECT("減額一覧!BM"&amp;P45)=0.08,0.08,0.1))</f>
        <v>0.1</v>
      </c>
      <c r="P45" s="38">
        <v>11</v>
      </c>
      <c r="Q45" s="38">
        <f t="shared" ca="1" si="65"/>
        <v>1</v>
      </c>
      <c r="R45" s="38">
        <f t="shared" ca="1" si="65"/>
        <v>1</v>
      </c>
      <c r="S45" s="66" t="str">
        <f t="shared" ca="1" si="3"/>
        <v>673</v>
      </c>
      <c r="T45" s="105" t="str">
        <f t="shared" ca="1" si="4"/>
        <v/>
      </c>
    </row>
    <row r="46" spans="1:20" hidden="1">
      <c r="A46">
        <f ca="1">IF(B46="","",INDIRECT("減額一覧!B"&amp;$P46))</f>
        <v>228</v>
      </c>
      <c r="B46" s="61">
        <f ca="1">IF(INDIRECT("減額一覧!BC"&amp;P46)=1,INDIRECT("減額一覧!AG"&amp;P46),"")</f>
        <v>208</v>
      </c>
      <c r="C46" s="36">
        <f ca="1">IF(B46="","",INDIRECT("減額一覧!C"&amp;$P46))</f>
        <v>673057000</v>
      </c>
      <c r="D46" s="80" t="str">
        <f ca="1">IF($B46="","",INDIRECT("減額一覧!G"&amp;$P46))</f>
        <v>山本　勝生</v>
      </c>
      <c r="E46" s="19">
        <f ca="1">IF(B46="","",INDIRECT("減額一覧!H"&amp;P46))</f>
        <v>13</v>
      </c>
      <c r="F46" s="19">
        <f ca="1">IF($B46="","",INDIRECT("減額一覧!AN"&amp;P46))</f>
        <v>2</v>
      </c>
      <c r="G46" s="20">
        <f ca="1">IF($B46="","",INDIRECT("減額一覧!AO"&amp;P46))</f>
        <v>440</v>
      </c>
      <c r="H46" s="20">
        <f ca="1">IF($B46="","",INDIRECT("減額一覧!AP"&amp;P46))</f>
        <v>273</v>
      </c>
      <c r="I46" s="32">
        <f ca="1">IF(B46="","",IF(INDIRECT("減額一覧!BN"&amp;P46)=0.08,0.08,0.1))</f>
        <v>0.1</v>
      </c>
      <c r="J46" s="52"/>
      <c r="K46" s="95" t="str">
        <f t="shared" ca="1" si="15"/>
        <v/>
      </c>
      <c r="L46" s="58" t="str">
        <f t="shared" ca="1" si="2"/>
        <v/>
      </c>
      <c r="N46" s="113" t="str">
        <f t="shared" ca="1" si="63"/>
        <v>市内</v>
      </c>
      <c r="O46" s="114">
        <f t="shared" ref="O46" ca="1" si="67">IF(B46="","",IF(INDIRECT("減額一覧!BN"&amp;P46)=0.08,0.08,0.1))</f>
        <v>0.1</v>
      </c>
      <c r="P46" s="38">
        <v>11</v>
      </c>
      <c r="Q46" s="38">
        <f t="shared" ca="1" si="65"/>
        <v>1</v>
      </c>
      <c r="R46" s="38">
        <f t="shared" ca="1" si="65"/>
        <v>1</v>
      </c>
      <c r="S46" s="66" t="str">
        <f t="shared" ca="1" si="3"/>
        <v>673</v>
      </c>
      <c r="T46" s="105" t="str">
        <f t="shared" ca="1" si="4"/>
        <v/>
      </c>
    </row>
    <row r="47" spans="1:20" hidden="1">
      <c r="A47" t="str">
        <f ca="1">IF(B47="","",INDIRECT("減額一覧!B"&amp;$P47))</f>
        <v/>
      </c>
      <c r="B47" s="61" t="str">
        <f ca="1">IF(INDIRECT("減額一覧!BD"&amp;P47)=1,INDIRECT("減額一覧!AQ"&amp;P47),"")</f>
        <v/>
      </c>
      <c r="C47" s="45" t="str">
        <f ca="1">IF(B47="","",INDIRECT("減額一覧!C"&amp;$P47))</f>
        <v/>
      </c>
      <c r="D47" s="79" t="str">
        <f ca="1">IF($B47="","",INDIRECT("減額一覧!G"&amp;$P47))</f>
        <v/>
      </c>
      <c r="E47" s="19" t="str">
        <f ca="1">IF(B47="","",INDIRECT("減額一覧!H"&amp;P47))</f>
        <v/>
      </c>
      <c r="F47" s="19" t="str">
        <f ca="1">IF($B47="","",INDIRECT("減額一覧!AX"&amp;P47))</f>
        <v/>
      </c>
      <c r="G47" s="20" t="str">
        <f ca="1">IF($B47="","",INDIRECT("減額一覧!AY"&amp;P47))</f>
        <v/>
      </c>
      <c r="H47" s="20" t="str">
        <f ca="1">IF($B47="","",INDIRECT("減額一覧!AZ"&amp;P47))</f>
        <v/>
      </c>
      <c r="I47" s="32" t="str">
        <f ca="1">IF(B47="","",IF(INDIRECT("減額一覧!BO"&amp;P47)=0.08,0.08,0.1))</f>
        <v/>
      </c>
      <c r="J47" s="52"/>
      <c r="K47" s="95" t="str">
        <f t="shared" ca="1" si="15"/>
        <v/>
      </c>
      <c r="L47" s="58" t="str">
        <f t="shared" ca="1" si="2"/>
        <v/>
      </c>
      <c r="N47" s="113" t="str">
        <f t="shared" ca="1" si="63"/>
        <v/>
      </c>
      <c r="O47" s="114" t="str">
        <f t="shared" ref="O47" ca="1" si="68">IF(B47="","",IF(INDIRECT("減額一覧!BO"&amp;P47)=0.08,0.08,0.1))</f>
        <v/>
      </c>
      <c r="P47" s="38">
        <v>11</v>
      </c>
      <c r="Q47" s="38" t="str">
        <f t="shared" ca="1" si="65"/>
        <v/>
      </c>
      <c r="R47" s="38" t="str">
        <f t="shared" ca="1" si="65"/>
        <v/>
      </c>
      <c r="S47" s="66" t="str">
        <f t="shared" ca="1" si="3"/>
        <v/>
      </c>
      <c r="T47" s="105" t="str">
        <f t="shared" ca="1" si="4"/>
        <v/>
      </c>
    </row>
    <row r="48" spans="1:20" ht="19.5" hidden="1" thickBot="1">
      <c r="B48" s="64"/>
      <c r="C48" s="41" t="str">
        <f>IF(B48="","",減額一覧!C46)</f>
        <v/>
      </c>
      <c r="D48" s="43"/>
      <c r="E48" s="21"/>
      <c r="F48" s="22" t="s">
        <v>69</v>
      </c>
      <c r="G48" s="23">
        <f t="shared" ref="G48:H48" si="69">SUBTOTAL(9,G44:G47)</f>
        <v>0</v>
      </c>
      <c r="H48" s="23">
        <f t="shared" si="69"/>
        <v>0</v>
      </c>
      <c r="I48" s="30"/>
      <c r="J48" s="53"/>
      <c r="K48" s="96" t="str">
        <f t="shared" si="15"/>
        <v/>
      </c>
      <c r="L48" s="59" t="str">
        <f t="shared" si="2"/>
        <v/>
      </c>
      <c r="N48" s="108" t="str">
        <f t="shared" ref="N48" si="70">IF(AND(G48=0,H48=0),"","小計")</f>
        <v/>
      </c>
      <c r="O48" s="108" t="str">
        <f t="shared" ref="O48" si="71">IF(AND(G48=0,H48=0),"","小計")</f>
        <v/>
      </c>
      <c r="P48" s="38"/>
      <c r="Q48" s="38"/>
      <c r="R48" s="38"/>
      <c r="S48" s="66" t="str">
        <f t="shared" si="3"/>
        <v/>
      </c>
      <c r="T48" s="105" t="str">
        <f t="shared" si="4"/>
        <v/>
      </c>
    </row>
    <row r="49" spans="1:20" hidden="1">
      <c r="A49">
        <f ca="1">IF(B49="","",INDIRECT("減額一覧!B"&amp;$P49))</f>
        <v>230</v>
      </c>
      <c r="B49" s="61">
        <f ca="1">IF(INDIRECT("減額一覧!BA"&amp;P49)=1,INDIRECT("減額一覧!M"&amp;P49),"")</f>
        <v>201</v>
      </c>
      <c r="C49" s="36">
        <f ca="1">IF(B49="","",INDIRECT("減額一覧!C"&amp;$P49))</f>
        <v>596133000</v>
      </c>
      <c r="D49" s="78" t="str">
        <f ca="1">IF($B49="","",INDIRECT("減額一覧!G"&amp;$P49))</f>
        <v>周藤　智子</v>
      </c>
      <c r="E49" s="19">
        <f ca="1">IF(B49="","",INDIRECT("減額一覧!H"&amp;P49))</f>
        <v>20</v>
      </c>
      <c r="F49" s="19">
        <f ca="1">IF($B49="","",INDIRECT("減額一覧!T"&amp;P49))</f>
        <v>9</v>
      </c>
      <c r="G49" s="20">
        <f ca="1">IF($B49="","",INDIRECT("減額一覧!U"&amp;P49))</f>
        <v>1980</v>
      </c>
      <c r="H49" s="20">
        <f ca="1">IF($B49="","",INDIRECT("減額一覧!V"&amp;P49))</f>
        <v>1062</v>
      </c>
      <c r="I49" s="32">
        <f ca="1">IF(B49="","",IF(INDIRECT("減額一覧!BL"&amp;P49)=0.08,0.08,0.1))</f>
        <v>0.1</v>
      </c>
      <c r="J49" s="51" t="s">
        <v>445</v>
      </c>
      <c r="K49" s="94" t="str">
        <f t="shared" ca="1" si="15"/>
        <v/>
      </c>
      <c r="L49" s="56" t="str">
        <f t="shared" ca="1" si="2"/>
        <v/>
      </c>
      <c r="N49" s="113" t="str">
        <f t="shared" ref="N49:N52" ca="1" si="72">IF(A49="","",IF(A49&gt;3000,"月ヶ瀬",IF(A49&gt;=2000,"都祁","市内")))</f>
        <v>市内</v>
      </c>
      <c r="O49" s="114">
        <f t="shared" ref="O49" ca="1" si="73">IF(B49="","",IF(INDIRECT("減額一覧!BL"&amp;P49)=0.08,0.08,0.1))</f>
        <v>0.1</v>
      </c>
      <c r="P49" s="38">
        <v>12</v>
      </c>
      <c r="Q49" s="38">
        <f t="shared" ref="Q49:R52" ca="1" si="74">IF(G49="","",IF(G49&gt;0,1,""))</f>
        <v>1</v>
      </c>
      <c r="R49" s="38">
        <f t="shared" ca="1" si="74"/>
        <v>1</v>
      </c>
      <c r="S49" s="66" t="str">
        <f t="shared" ca="1" si="3"/>
        <v>596</v>
      </c>
      <c r="T49" s="105" t="str">
        <f t="shared" ca="1" si="4"/>
        <v/>
      </c>
    </row>
    <row r="50" spans="1:20" hidden="1">
      <c r="A50">
        <f ca="1">IF(B50="","",INDIRECT("減額一覧!B"&amp;$P50))</f>
        <v>230</v>
      </c>
      <c r="B50" s="61">
        <f ca="1">IF(INDIRECT("減額一覧!BB"&amp;P50)=1,INDIRECT("減額一覧!W"&amp;P50),"")</f>
        <v>202</v>
      </c>
      <c r="C50" s="44">
        <f ca="1">IF(B50="","",INDIRECT("減額一覧!C"&amp;$P50))</f>
        <v>596133000</v>
      </c>
      <c r="D50" s="79" t="str">
        <f ca="1">IF($B50="","",INDIRECT("減額一覧!G"&amp;$P50))</f>
        <v>周藤　智子</v>
      </c>
      <c r="E50" s="19">
        <f ca="1">IF(B50="","",INDIRECT("減額一覧!H"&amp;P50))</f>
        <v>20</v>
      </c>
      <c r="F50" s="19">
        <f ca="1">IF($B50="","",INDIRECT("減額一覧!AD"&amp;P50))</f>
        <v>9</v>
      </c>
      <c r="G50" s="20">
        <f ca="1">IF($B50="","",INDIRECT("減額一覧!AE"&amp;P50))</f>
        <v>1996</v>
      </c>
      <c r="H50" s="20">
        <f ca="1">IF($B50="","",INDIRECT("減額一覧!AF"&amp;P50))</f>
        <v>1062</v>
      </c>
      <c r="I50" s="32">
        <f ca="1">IF(B50="","",IF(INDIRECT("減額一覧!BM"&amp;P50)=0.08,0.08,0.1))</f>
        <v>0.1</v>
      </c>
      <c r="J50" s="52"/>
      <c r="K50" s="95" t="str">
        <f t="shared" ca="1" si="15"/>
        <v/>
      </c>
      <c r="L50" s="58" t="str">
        <f t="shared" ca="1" si="2"/>
        <v/>
      </c>
      <c r="N50" s="113" t="str">
        <f t="shared" ca="1" si="72"/>
        <v>市内</v>
      </c>
      <c r="O50" s="114">
        <f t="shared" ref="O50" ca="1" si="75">IF(B50="","",IF(INDIRECT("減額一覧!BM"&amp;P50)=0.08,0.08,0.1))</f>
        <v>0.1</v>
      </c>
      <c r="P50" s="38">
        <v>12</v>
      </c>
      <c r="Q50" s="38">
        <f t="shared" ca="1" si="74"/>
        <v>1</v>
      </c>
      <c r="R50" s="38">
        <f t="shared" ca="1" si="74"/>
        <v>1</v>
      </c>
      <c r="S50" s="66" t="str">
        <f t="shared" ca="1" si="3"/>
        <v>596</v>
      </c>
      <c r="T50" s="105" t="str">
        <f t="shared" ca="1" si="4"/>
        <v/>
      </c>
    </row>
    <row r="51" spans="1:20" hidden="1">
      <c r="A51">
        <f ca="1">IF(B51="","",INDIRECT("減額一覧!B"&amp;$P51))</f>
        <v>230</v>
      </c>
      <c r="B51" s="61">
        <f ca="1">IF(INDIRECT("減額一覧!BC"&amp;P51)=1,INDIRECT("減額一覧!AG"&amp;P51),"")</f>
        <v>203</v>
      </c>
      <c r="C51" s="36">
        <f ca="1">IF(B51="","",INDIRECT("減額一覧!C"&amp;$P51))</f>
        <v>596133000</v>
      </c>
      <c r="D51" s="80" t="str">
        <f ca="1">IF($B51="","",INDIRECT("減額一覧!G"&amp;$P51))</f>
        <v>周藤　智子</v>
      </c>
      <c r="E51" s="19">
        <f ca="1">IF(B51="","",INDIRECT("減額一覧!H"&amp;P51))</f>
        <v>20</v>
      </c>
      <c r="F51" s="19">
        <f ca="1">IF($B51="","",INDIRECT("減額一覧!AN"&amp;P51))</f>
        <v>9</v>
      </c>
      <c r="G51" s="20">
        <f ca="1">IF($B51="","",INDIRECT("減額一覧!AO"&amp;P51))</f>
        <v>1980</v>
      </c>
      <c r="H51" s="20">
        <f ca="1">IF($B51="","",INDIRECT("減額一覧!AP"&amp;P51))</f>
        <v>1062</v>
      </c>
      <c r="I51" s="32">
        <f ca="1">IF(B51="","",IF(INDIRECT("減額一覧!BN"&amp;P51)=0.08,0.08,0.1))</f>
        <v>0.1</v>
      </c>
      <c r="J51" s="52" t="s">
        <v>445</v>
      </c>
      <c r="K51" s="95" t="str">
        <f t="shared" ca="1" si="15"/>
        <v/>
      </c>
      <c r="L51" s="58" t="str">
        <f t="shared" ca="1" si="2"/>
        <v/>
      </c>
      <c r="N51" s="113" t="str">
        <f t="shared" ca="1" si="72"/>
        <v>市内</v>
      </c>
      <c r="O51" s="114">
        <f t="shared" ref="O51" ca="1" si="76">IF(B51="","",IF(INDIRECT("減額一覧!BN"&amp;P51)=0.08,0.08,0.1))</f>
        <v>0.1</v>
      </c>
      <c r="P51" s="38">
        <v>12</v>
      </c>
      <c r="Q51" s="38">
        <f t="shared" ca="1" si="74"/>
        <v>1</v>
      </c>
      <c r="R51" s="38">
        <f t="shared" ca="1" si="74"/>
        <v>1</v>
      </c>
      <c r="S51" s="66" t="str">
        <f t="shared" ca="1" si="3"/>
        <v>596</v>
      </c>
      <c r="T51" s="105" t="str">
        <f t="shared" ca="1" si="4"/>
        <v/>
      </c>
    </row>
    <row r="52" spans="1:20" hidden="1">
      <c r="A52">
        <f ca="1">IF(B52="","",INDIRECT("減額一覧!B"&amp;$P52))</f>
        <v>230</v>
      </c>
      <c r="B52" s="61">
        <f ca="1">IF(INDIRECT("減額一覧!BD"&amp;P52)=1,INDIRECT("減額一覧!AQ"&amp;P52),"")</f>
        <v>204</v>
      </c>
      <c r="C52" s="45">
        <f ca="1">IF(B52="","",INDIRECT("減額一覧!C"&amp;$P52))</f>
        <v>596133000</v>
      </c>
      <c r="D52" s="79" t="str">
        <f ca="1">IF($B52="","",INDIRECT("減額一覧!G"&amp;$P52))</f>
        <v>周藤　智子</v>
      </c>
      <c r="E52" s="19">
        <f ca="1">IF(B52="","",INDIRECT("減額一覧!H"&amp;P52))</f>
        <v>20</v>
      </c>
      <c r="F52" s="19">
        <f ca="1">IF($B52="","",INDIRECT("減額一覧!AX"&amp;P52))</f>
        <v>9</v>
      </c>
      <c r="G52" s="20">
        <f ca="1">IF($B52="","",INDIRECT("減額一覧!AY"&amp;P52))</f>
        <v>1996</v>
      </c>
      <c r="H52" s="20">
        <f ca="1">IF($B52="","",INDIRECT("減額一覧!AZ"&amp;P52))</f>
        <v>1062</v>
      </c>
      <c r="I52" s="32">
        <f ca="1">IF(B52="","",IF(INDIRECT("減額一覧!BO"&amp;P52)=0.08,0.08,0.1))</f>
        <v>0.1</v>
      </c>
      <c r="J52" s="52"/>
      <c r="K52" s="95" t="str">
        <f t="shared" ca="1" si="15"/>
        <v/>
      </c>
      <c r="L52" s="58" t="str">
        <f t="shared" ca="1" si="2"/>
        <v/>
      </c>
      <c r="N52" s="113" t="str">
        <f t="shared" ca="1" si="72"/>
        <v>市内</v>
      </c>
      <c r="O52" s="114">
        <f t="shared" ref="O52" ca="1" si="77">IF(B52="","",IF(INDIRECT("減額一覧!BO"&amp;P52)=0.08,0.08,0.1))</f>
        <v>0.1</v>
      </c>
      <c r="P52" s="38">
        <v>12</v>
      </c>
      <c r="Q52" s="38">
        <f t="shared" ca="1" si="74"/>
        <v>1</v>
      </c>
      <c r="R52" s="38">
        <f t="shared" ca="1" si="74"/>
        <v>1</v>
      </c>
      <c r="S52" s="66" t="str">
        <f t="shared" ca="1" si="3"/>
        <v>596</v>
      </c>
      <c r="T52" s="105" t="str">
        <f t="shared" ca="1" si="4"/>
        <v/>
      </c>
    </row>
    <row r="53" spans="1:20" ht="19.5" hidden="1" thickBot="1">
      <c r="B53" s="64"/>
      <c r="C53" s="41" t="str">
        <f>IF(B53="","",減額一覧!C51)</f>
        <v/>
      </c>
      <c r="D53" s="43"/>
      <c r="E53" s="21"/>
      <c r="F53" s="22" t="s">
        <v>69</v>
      </c>
      <c r="G53" s="23">
        <f t="shared" ref="G53:H53" si="78">SUBTOTAL(9,G49:G52)</f>
        <v>0</v>
      </c>
      <c r="H53" s="23">
        <f t="shared" si="78"/>
        <v>0</v>
      </c>
      <c r="I53" s="30"/>
      <c r="J53" s="53"/>
      <c r="K53" s="96" t="str">
        <f t="shared" si="15"/>
        <v/>
      </c>
      <c r="L53" s="59" t="str">
        <f t="shared" si="2"/>
        <v/>
      </c>
      <c r="N53" s="108" t="str">
        <f t="shared" ref="N53" si="79">IF(AND(G53=0,H53=0),"","小計")</f>
        <v/>
      </c>
      <c r="O53" s="108" t="str">
        <f t="shared" ref="O53" si="80">IF(AND(G53=0,H53=0),"","小計")</f>
        <v/>
      </c>
      <c r="P53" s="38"/>
      <c r="Q53" s="38"/>
      <c r="R53" s="38"/>
      <c r="S53" s="66" t="str">
        <f t="shared" si="3"/>
        <v/>
      </c>
      <c r="T53" s="105" t="str">
        <f t="shared" si="4"/>
        <v/>
      </c>
    </row>
    <row r="54" spans="1:20" hidden="1">
      <c r="A54">
        <f ca="1">IF(B54="","",INDIRECT("減額一覧!B"&amp;$P54))</f>
        <v>231</v>
      </c>
      <c r="B54" s="61">
        <f ca="1">IF(INDIRECT("減額一覧!BA"&amp;P54)=1,INDIRECT("減額一覧!M"&amp;P54),"")</f>
        <v>206</v>
      </c>
      <c r="C54" s="36">
        <f ca="1">IF(B54="","",INDIRECT("減額一覧!C"&amp;$P54))</f>
        <v>240053000</v>
      </c>
      <c r="D54" s="78" t="str">
        <f ca="1">IF($B54="","",INDIRECT("減額一覧!G"&amp;$P54))</f>
        <v>丸山　紅葉</v>
      </c>
      <c r="E54" s="19">
        <f ca="1">IF(B54="","",INDIRECT("減額一覧!H"&amp;P54))</f>
        <v>20</v>
      </c>
      <c r="F54" s="19">
        <f ca="1">IF($B54="","",INDIRECT("減額一覧!T"&amp;P54))</f>
        <v>5</v>
      </c>
      <c r="G54" s="20">
        <f ca="1">IF($B54="","",INDIRECT("減額一覧!U"&amp;P54))</f>
        <v>1100</v>
      </c>
      <c r="H54" s="20">
        <f ca="1">IF($B54="","",INDIRECT("減額一覧!V"&amp;P54))</f>
        <v>682</v>
      </c>
      <c r="I54" s="32">
        <f ca="1">IF(B54="","",IF(INDIRECT("減額一覧!BL"&amp;P54)=0.08,0.08,0.1))</f>
        <v>0.1</v>
      </c>
      <c r="J54" s="51" t="s">
        <v>517</v>
      </c>
      <c r="K54" s="94" t="str">
        <f t="shared" ca="1" si="15"/>
        <v/>
      </c>
      <c r="L54" s="56" t="str">
        <f t="shared" ca="1" si="2"/>
        <v/>
      </c>
      <c r="N54" s="113" t="str">
        <f t="shared" ref="N54:N57" ca="1" si="81">IF(A54="","",IF(A54&gt;3000,"月ヶ瀬",IF(A54&gt;=2000,"都祁","市内")))</f>
        <v>市内</v>
      </c>
      <c r="O54" s="114">
        <f t="shared" ref="O54" ca="1" si="82">IF(B54="","",IF(INDIRECT("減額一覧!BL"&amp;P54)=0.08,0.08,0.1))</f>
        <v>0.1</v>
      </c>
      <c r="P54" s="38">
        <v>13</v>
      </c>
      <c r="Q54" s="38">
        <f t="shared" ref="Q54:R57" ca="1" si="83">IF(G54="","",IF(G54&gt;0,1,""))</f>
        <v>1</v>
      </c>
      <c r="R54" s="38">
        <f t="shared" ca="1" si="83"/>
        <v>1</v>
      </c>
      <c r="S54" s="66" t="str">
        <f t="shared" ca="1" si="3"/>
        <v>240</v>
      </c>
      <c r="T54" s="105" t="str">
        <f t="shared" ca="1" si="4"/>
        <v/>
      </c>
    </row>
    <row r="55" spans="1:20" hidden="1">
      <c r="A55">
        <f ca="1">IF(B55="","",INDIRECT("減額一覧!B"&amp;$P55))</f>
        <v>231</v>
      </c>
      <c r="B55" s="61">
        <f ca="1">IF(INDIRECT("減額一覧!BB"&amp;P55)=1,INDIRECT("減額一覧!W"&amp;P55),"")</f>
        <v>207</v>
      </c>
      <c r="C55" s="44">
        <f ca="1">IF(B55="","",INDIRECT("減額一覧!C"&amp;$P55))</f>
        <v>240053000</v>
      </c>
      <c r="D55" s="79" t="str">
        <f ca="1">IF($B55="","",INDIRECT("減額一覧!G"&amp;$P55))</f>
        <v>丸山　紅葉</v>
      </c>
      <c r="E55" s="19">
        <f ca="1">IF(B55="","",INDIRECT("減額一覧!H"&amp;P55))</f>
        <v>20</v>
      </c>
      <c r="F55" s="19">
        <f ca="1">IF($B55="","",INDIRECT("減額一覧!AD"&amp;P55))</f>
        <v>5</v>
      </c>
      <c r="G55" s="20">
        <f ca="1">IF($B55="","",INDIRECT("減額一覧!AE"&amp;P55))</f>
        <v>1100</v>
      </c>
      <c r="H55" s="20">
        <f ca="1">IF($B55="","",INDIRECT("減額一覧!AF"&amp;P55))</f>
        <v>682</v>
      </c>
      <c r="I55" s="32">
        <f ca="1">IF(B55="","",IF(INDIRECT("減額一覧!BM"&amp;P55)=0.08,0.08,0.1))</f>
        <v>0.1</v>
      </c>
      <c r="J55" s="52"/>
      <c r="K55" s="95" t="str">
        <f t="shared" ca="1" si="15"/>
        <v/>
      </c>
      <c r="L55" s="58" t="str">
        <f t="shared" ca="1" si="2"/>
        <v/>
      </c>
      <c r="N55" s="113" t="str">
        <f t="shared" ca="1" si="81"/>
        <v>市内</v>
      </c>
      <c r="O55" s="114">
        <f t="shared" ref="O55" ca="1" si="84">IF(B55="","",IF(INDIRECT("減額一覧!BM"&amp;P55)=0.08,0.08,0.1))</f>
        <v>0.1</v>
      </c>
      <c r="P55" s="38">
        <v>13</v>
      </c>
      <c r="Q55" s="38">
        <f t="shared" ca="1" si="83"/>
        <v>1</v>
      </c>
      <c r="R55" s="38">
        <f t="shared" ca="1" si="83"/>
        <v>1</v>
      </c>
      <c r="S55" s="66" t="str">
        <f t="shared" ca="1" si="3"/>
        <v>240</v>
      </c>
      <c r="T55" s="105" t="str">
        <f t="shared" ca="1" si="4"/>
        <v/>
      </c>
    </row>
    <row r="56" spans="1:20" hidden="1">
      <c r="A56" t="str">
        <f ca="1">IF(B56="","",INDIRECT("減額一覧!B"&amp;$P56))</f>
        <v/>
      </c>
      <c r="B56" s="61" t="str">
        <f ca="1">IF(INDIRECT("減額一覧!BC"&amp;P56)=1,INDIRECT("減額一覧!AG"&amp;P56),"")</f>
        <v/>
      </c>
      <c r="C56" s="36" t="str">
        <f ca="1">IF(B56="","",INDIRECT("減額一覧!C"&amp;$P56))</f>
        <v/>
      </c>
      <c r="D56" s="80" t="str">
        <f ca="1">IF($B56="","",INDIRECT("減額一覧!G"&amp;$P56))</f>
        <v/>
      </c>
      <c r="E56" s="19" t="str">
        <f ca="1">IF(B56="","",INDIRECT("減額一覧!H"&amp;P56))</f>
        <v/>
      </c>
      <c r="F56" s="19" t="str">
        <f ca="1">IF($B56="","",INDIRECT("減額一覧!AN"&amp;P56))</f>
        <v/>
      </c>
      <c r="G56" s="20" t="str">
        <f ca="1">IF($B56="","",INDIRECT("減額一覧!AO"&amp;P56))</f>
        <v/>
      </c>
      <c r="H56" s="20" t="str">
        <f ca="1">IF($B56="","",INDIRECT("減額一覧!AP"&amp;P56))</f>
        <v/>
      </c>
      <c r="I56" s="32" t="str">
        <f ca="1">IF(B56="","",IF(INDIRECT("減額一覧!BN"&amp;P56)=0.08,0.08,0.1))</f>
        <v/>
      </c>
      <c r="J56" s="52"/>
      <c r="K56" s="95" t="str">
        <f t="shared" ca="1" si="15"/>
        <v/>
      </c>
      <c r="L56" s="58" t="str">
        <f t="shared" ca="1" si="2"/>
        <v/>
      </c>
      <c r="N56" s="113" t="str">
        <f t="shared" ca="1" si="81"/>
        <v/>
      </c>
      <c r="O56" s="114" t="str">
        <f t="shared" ref="O56" ca="1" si="85">IF(B56="","",IF(INDIRECT("減額一覧!BN"&amp;P56)=0.08,0.08,0.1))</f>
        <v/>
      </c>
      <c r="P56" s="38">
        <v>13</v>
      </c>
      <c r="Q56" s="38" t="str">
        <f t="shared" ca="1" si="83"/>
        <v/>
      </c>
      <c r="R56" s="38" t="str">
        <f t="shared" ca="1" si="83"/>
        <v/>
      </c>
      <c r="S56" s="66" t="str">
        <f t="shared" ca="1" si="3"/>
        <v/>
      </c>
      <c r="T56" s="105" t="str">
        <f t="shared" ca="1" si="4"/>
        <v/>
      </c>
    </row>
    <row r="57" spans="1:20" hidden="1">
      <c r="A57" t="str">
        <f ca="1">IF(B57="","",INDIRECT("減額一覧!B"&amp;$P57))</f>
        <v/>
      </c>
      <c r="B57" s="61" t="str">
        <f ca="1">IF(INDIRECT("減額一覧!BD"&amp;P57)=1,INDIRECT("減額一覧!AQ"&amp;P57),"")</f>
        <v/>
      </c>
      <c r="C57" s="45" t="str">
        <f ca="1">IF(B57="","",INDIRECT("減額一覧!C"&amp;$P57))</f>
        <v/>
      </c>
      <c r="D57" s="79" t="str">
        <f ca="1">IF($B57="","",INDIRECT("減額一覧!G"&amp;$P57))</f>
        <v/>
      </c>
      <c r="E57" s="19" t="str">
        <f ca="1">IF(B57="","",INDIRECT("減額一覧!H"&amp;P57))</f>
        <v/>
      </c>
      <c r="F57" s="19" t="str">
        <f ca="1">IF($B57="","",INDIRECT("減額一覧!AX"&amp;P57))</f>
        <v/>
      </c>
      <c r="G57" s="20" t="str">
        <f ca="1">IF($B57="","",INDIRECT("減額一覧!AY"&amp;P57))</f>
        <v/>
      </c>
      <c r="H57" s="20" t="str">
        <f ca="1">IF($B57="","",INDIRECT("減額一覧!AZ"&amp;P57))</f>
        <v/>
      </c>
      <c r="I57" s="32" t="str">
        <f ca="1">IF(B57="","",IF(INDIRECT("減額一覧!BO"&amp;P57)=0.08,0.08,0.1))</f>
        <v/>
      </c>
      <c r="J57" s="52"/>
      <c r="K57" s="95" t="str">
        <f t="shared" ca="1" si="15"/>
        <v/>
      </c>
      <c r="L57" s="58" t="str">
        <f t="shared" ca="1" si="2"/>
        <v/>
      </c>
      <c r="N57" s="113" t="str">
        <f t="shared" ca="1" si="81"/>
        <v/>
      </c>
      <c r="O57" s="114" t="str">
        <f t="shared" ref="O57" ca="1" si="86">IF(B57="","",IF(INDIRECT("減額一覧!BO"&amp;P57)=0.08,0.08,0.1))</f>
        <v/>
      </c>
      <c r="P57" s="38">
        <v>13</v>
      </c>
      <c r="Q57" s="38" t="str">
        <f t="shared" ca="1" si="83"/>
        <v/>
      </c>
      <c r="R57" s="38" t="str">
        <f t="shared" ca="1" si="83"/>
        <v/>
      </c>
      <c r="S57" s="66" t="str">
        <f t="shared" ca="1" si="3"/>
        <v/>
      </c>
      <c r="T57" s="105" t="str">
        <f t="shared" ca="1" si="4"/>
        <v/>
      </c>
    </row>
    <row r="58" spans="1:20" ht="19.5" hidden="1" thickBot="1">
      <c r="B58" s="64"/>
      <c r="C58" s="41" t="str">
        <f>IF(B58="","",減額一覧!C54)</f>
        <v/>
      </c>
      <c r="D58" s="43"/>
      <c r="E58" s="21"/>
      <c r="F58" s="22" t="s">
        <v>69</v>
      </c>
      <c r="G58" s="23">
        <f t="shared" ref="G58:H58" si="87">SUBTOTAL(9,G54:G57)</f>
        <v>0</v>
      </c>
      <c r="H58" s="23">
        <f t="shared" si="87"/>
        <v>0</v>
      </c>
      <c r="I58" s="30"/>
      <c r="J58" s="53"/>
      <c r="K58" s="96" t="str">
        <f t="shared" si="15"/>
        <v/>
      </c>
      <c r="L58" s="59" t="str">
        <f t="shared" si="2"/>
        <v/>
      </c>
      <c r="N58" s="108" t="str">
        <f t="shared" ref="N58" si="88">IF(AND(G58=0,H58=0),"","小計")</f>
        <v/>
      </c>
      <c r="O58" s="108" t="str">
        <f t="shared" ref="O58" si="89">IF(AND(G58=0,H58=0),"","小計")</f>
        <v/>
      </c>
      <c r="P58" s="38"/>
      <c r="Q58" s="38"/>
      <c r="R58" s="38"/>
      <c r="S58" s="66" t="str">
        <f t="shared" si="3"/>
        <v/>
      </c>
      <c r="T58" s="105" t="str">
        <f t="shared" si="4"/>
        <v/>
      </c>
    </row>
    <row r="59" spans="1:20" ht="56.25" hidden="1">
      <c r="A59">
        <f ca="1">IF(B59="","",INDIRECT("減額一覧!B"&amp;$P59))</f>
        <v>233</v>
      </c>
      <c r="B59" s="61">
        <f ca="1">IF(INDIRECT("減額一覧!BA"&amp;P59)=1,INDIRECT("減額一覧!M"&amp;P59),"")</f>
        <v>204</v>
      </c>
      <c r="C59" s="36">
        <f ca="1">IF(B59="","",INDIRECT("減額一覧!C"&amp;$P59))</f>
        <v>601248005</v>
      </c>
      <c r="D59" s="78" t="str">
        <f ca="1">IF($B59="","",INDIRECT("減額一覧!G"&amp;$P59))</f>
        <v>奈良市押熊町自治会　会長　木村　勉</v>
      </c>
      <c r="E59" s="19">
        <f ca="1">IF(B59="","",INDIRECT("減額一覧!H"&amp;P59))</f>
        <v>40</v>
      </c>
      <c r="F59" s="19">
        <f ca="1">IF($B59="","",INDIRECT("減額一覧!T"&amp;P59))</f>
        <v>5</v>
      </c>
      <c r="G59" s="20">
        <f ca="1">IF($B59="","",INDIRECT("減額一覧!U"&amp;P59))</f>
        <v>1265</v>
      </c>
      <c r="H59" s="20">
        <f ca="1">IF($B59="","",INDIRECT("減額一覧!V"&amp;P59))</f>
        <v>590</v>
      </c>
      <c r="I59" s="32">
        <f ca="1">IF(B59="","",IF(INDIRECT("減額一覧!BL"&amp;P59)=0.08,0.08,0.1))</f>
        <v>0.1</v>
      </c>
      <c r="J59" s="51" t="s">
        <v>446</v>
      </c>
      <c r="K59" s="94" t="str">
        <f t="shared" ca="1" si="15"/>
        <v/>
      </c>
      <c r="L59" s="56" t="str">
        <f t="shared" ca="1" si="2"/>
        <v/>
      </c>
      <c r="N59" s="113" t="str">
        <f t="shared" ref="N59:N62" ca="1" si="90">IF(A59="","",IF(A59&gt;3000,"月ヶ瀬",IF(A59&gt;=2000,"都祁","市内")))</f>
        <v>市内</v>
      </c>
      <c r="O59" s="114">
        <f t="shared" ref="O59" ca="1" si="91">IF(B59="","",IF(INDIRECT("減額一覧!BL"&amp;P59)=0.08,0.08,0.1))</f>
        <v>0.1</v>
      </c>
      <c r="P59" s="38">
        <v>14</v>
      </c>
      <c r="Q59" s="38">
        <f t="shared" ref="Q59:R62" ca="1" si="92">IF(G59="","",IF(G59&gt;0,1,""))</f>
        <v>1</v>
      </c>
      <c r="R59" s="38">
        <f t="shared" ca="1" si="92"/>
        <v>1</v>
      </c>
      <c r="S59" s="66" t="str">
        <f t="shared" ca="1" si="3"/>
        <v>601</v>
      </c>
      <c r="T59" s="105" t="str">
        <f t="shared" ca="1" si="4"/>
        <v/>
      </c>
    </row>
    <row r="60" spans="1:20" ht="56.25" hidden="1">
      <c r="A60">
        <f ca="1">IF(B60="","",INDIRECT("減額一覧!B"&amp;$P60))</f>
        <v>233</v>
      </c>
      <c r="B60" s="61">
        <f ca="1">IF(INDIRECT("減額一覧!BB"&amp;P60)=1,INDIRECT("減額一覧!W"&amp;P60),"")</f>
        <v>205</v>
      </c>
      <c r="C60" s="44">
        <f ca="1">IF(B60="","",INDIRECT("減額一覧!C"&amp;$P60))</f>
        <v>601248005</v>
      </c>
      <c r="D60" s="79" t="str">
        <f ca="1">IF($B60="","",INDIRECT("減額一覧!G"&amp;$P60))</f>
        <v>奈良市押熊町自治会　会長　木村　勉</v>
      </c>
      <c r="E60" s="19">
        <f ca="1">IF(B60="","",INDIRECT("減額一覧!H"&amp;P60))</f>
        <v>40</v>
      </c>
      <c r="F60" s="19">
        <f ca="1">IF($B60="","",INDIRECT("減額一覧!AD"&amp;P60))</f>
        <v>5</v>
      </c>
      <c r="G60" s="20">
        <f ca="1">IF($B60="","",INDIRECT("減額一覧!AE"&amp;P60))</f>
        <v>1265</v>
      </c>
      <c r="H60" s="20">
        <f ca="1">IF($B60="","",INDIRECT("減額一覧!AF"&amp;P60))</f>
        <v>682</v>
      </c>
      <c r="I60" s="32">
        <f ca="1">IF(B60="","",IF(INDIRECT("減額一覧!BM"&amp;P60)=0.08,0.08,0.1))</f>
        <v>0.1</v>
      </c>
      <c r="J60" s="52"/>
      <c r="K60" s="95" t="str">
        <f t="shared" ca="1" si="15"/>
        <v/>
      </c>
      <c r="L60" s="58" t="str">
        <f t="shared" ca="1" si="2"/>
        <v/>
      </c>
      <c r="N60" s="113" t="str">
        <f t="shared" ca="1" si="90"/>
        <v>市内</v>
      </c>
      <c r="O60" s="114">
        <f t="shared" ref="O60" ca="1" si="93">IF(B60="","",IF(INDIRECT("減額一覧!BM"&amp;P60)=0.08,0.08,0.1))</f>
        <v>0.1</v>
      </c>
      <c r="P60" s="38">
        <v>14</v>
      </c>
      <c r="Q60" s="38">
        <f t="shared" ca="1" si="92"/>
        <v>1</v>
      </c>
      <c r="R60" s="38">
        <f t="shared" ca="1" si="92"/>
        <v>1</v>
      </c>
      <c r="S60" s="66" t="str">
        <f t="shared" ca="1" si="3"/>
        <v>601</v>
      </c>
      <c r="T60" s="105" t="str">
        <f t="shared" ca="1" si="4"/>
        <v/>
      </c>
    </row>
    <row r="61" spans="1:20" ht="56.25" hidden="1">
      <c r="A61">
        <f ca="1">IF(B61="","",INDIRECT("減額一覧!B"&amp;$P61))</f>
        <v>233</v>
      </c>
      <c r="B61" s="61">
        <f ca="1">IF(INDIRECT("減額一覧!BC"&amp;P61)=1,INDIRECT("減額一覧!AG"&amp;P61),"")</f>
        <v>206</v>
      </c>
      <c r="C61" s="36">
        <f ca="1">IF(B61="","",INDIRECT("減額一覧!C"&amp;$P61))</f>
        <v>601248005</v>
      </c>
      <c r="D61" s="80" t="str">
        <f ca="1">IF($B61="","",INDIRECT("減額一覧!G"&amp;$P61))</f>
        <v>奈良市押熊町自治会　会長　木村　勉</v>
      </c>
      <c r="E61" s="19">
        <f ca="1">IF(B61="","",INDIRECT("減額一覧!H"&amp;P61))</f>
        <v>40</v>
      </c>
      <c r="F61" s="19">
        <f ca="1">IF($B61="","",INDIRECT("減額一覧!AN"&amp;P61))</f>
        <v>76</v>
      </c>
      <c r="G61" s="20">
        <f ca="1">IF($B61="","",INDIRECT("減額一覧!AO"&amp;P61))</f>
        <v>19228</v>
      </c>
      <c r="H61" s="20">
        <f ca="1">IF($B61="","",INDIRECT("減額一覧!AP"&amp;P61))</f>
        <v>10366</v>
      </c>
      <c r="I61" s="32">
        <f ca="1">IF(B61="","",IF(INDIRECT("減額一覧!BN"&amp;P61)=0.08,0.08,0.1))</f>
        <v>0.1</v>
      </c>
      <c r="J61" s="52"/>
      <c r="K61" s="95" t="str">
        <f t="shared" ca="1" si="15"/>
        <v/>
      </c>
      <c r="L61" s="58" t="str">
        <f t="shared" ca="1" si="2"/>
        <v/>
      </c>
      <c r="N61" s="113" t="str">
        <f t="shared" ca="1" si="90"/>
        <v>市内</v>
      </c>
      <c r="O61" s="114">
        <f t="shared" ref="O61" ca="1" si="94">IF(B61="","",IF(INDIRECT("減額一覧!BN"&amp;P61)=0.08,0.08,0.1))</f>
        <v>0.1</v>
      </c>
      <c r="P61" s="38">
        <v>14</v>
      </c>
      <c r="Q61" s="38">
        <f t="shared" ca="1" si="92"/>
        <v>1</v>
      </c>
      <c r="R61" s="38">
        <f t="shared" ca="1" si="92"/>
        <v>1</v>
      </c>
      <c r="S61" s="66" t="str">
        <f t="shared" ca="1" si="3"/>
        <v>601</v>
      </c>
      <c r="T61" s="105" t="str">
        <f t="shared" ca="1" si="4"/>
        <v/>
      </c>
    </row>
    <row r="62" spans="1:20" ht="56.25" hidden="1">
      <c r="A62">
        <f ca="1">IF(B62="","",INDIRECT("減額一覧!B"&amp;$P62))</f>
        <v>233</v>
      </c>
      <c r="B62" s="61">
        <f ca="1">IF(INDIRECT("減額一覧!BD"&amp;P62)=1,INDIRECT("減額一覧!AQ"&amp;P62),"")</f>
        <v>207</v>
      </c>
      <c r="C62" s="45">
        <f ca="1">IF(B62="","",INDIRECT("減額一覧!C"&amp;$P62))</f>
        <v>601248005</v>
      </c>
      <c r="D62" s="79" t="str">
        <f ca="1">IF($B62="","",INDIRECT("減額一覧!G"&amp;$P62))</f>
        <v>奈良市押熊町自治会　会長　木村　勉</v>
      </c>
      <c r="E62" s="19">
        <f ca="1">IF(B62="","",INDIRECT("減額一覧!H"&amp;P62))</f>
        <v>40</v>
      </c>
      <c r="F62" s="19">
        <f ca="1">IF($B62="","",INDIRECT("減額一覧!AX"&amp;P62))</f>
        <v>76</v>
      </c>
      <c r="G62" s="20">
        <f ca="1">IF($B62="","",INDIRECT("減額一覧!AY"&amp;P62))</f>
        <v>19228</v>
      </c>
      <c r="H62" s="20">
        <f ca="1">IF($B62="","",INDIRECT("減額一覧!AZ"&amp;P62))</f>
        <v>10366</v>
      </c>
      <c r="I62" s="32">
        <f ca="1">IF(B62="","",IF(INDIRECT("減額一覧!BO"&amp;P62)=0.08,0.08,0.1))</f>
        <v>0.1</v>
      </c>
      <c r="J62" s="52"/>
      <c r="K62" s="95" t="str">
        <f t="shared" ca="1" si="15"/>
        <v/>
      </c>
      <c r="L62" s="58" t="str">
        <f t="shared" ca="1" si="2"/>
        <v/>
      </c>
      <c r="N62" s="113" t="str">
        <f t="shared" ca="1" si="90"/>
        <v>市内</v>
      </c>
      <c r="O62" s="114">
        <f t="shared" ref="O62" ca="1" si="95">IF(B62="","",IF(INDIRECT("減額一覧!BO"&amp;P62)=0.08,0.08,0.1))</f>
        <v>0.1</v>
      </c>
      <c r="P62" s="38">
        <v>14</v>
      </c>
      <c r="Q62" s="38">
        <f t="shared" ca="1" si="92"/>
        <v>1</v>
      </c>
      <c r="R62" s="38">
        <f t="shared" ca="1" si="92"/>
        <v>1</v>
      </c>
      <c r="S62" s="66" t="str">
        <f t="shared" ca="1" si="3"/>
        <v>601</v>
      </c>
      <c r="T62" s="105" t="str">
        <f t="shared" ca="1" si="4"/>
        <v/>
      </c>
    </row>
    <row r="63" spans="1:20" ht="19.5" hidden="1" thickBot="1">
      <c r="B63" s="64"/>
      <c r="C63" s="41" t="str">
        <f>IF(B63="","",減額一覧!C59)</f>
        <v/>
      </c>
      <c r="D63" s="43"/>
      <c r="E63" s="21"/>
      <c r="F63" s="22" t="s">
        <v>69</v>
      </c>
      <c r="G63" s="23">
        <f t="shared" ref="G63:H63" si="96">SUBTOTAL(9,G59:G62)</f>
        <v>0</v>
      </c>
      <c r="H63" s="23">
        <f t="shared" si="96"/>
        <v>0</v>
      </c>
      <c r="I63" s="30"/>
      <c r="J63" s="53"/>
      <c r="K63" s="96" t="str">
        <f t="shared" si="15"/>
        <v/>
      </c>
      <c r="L63" s="59" t="str">
        <f t="shared" si="2"/>
        <v/>
      </c>
      <c r="N63" s="108" t="str">
        <f t="shared" ref="N63" si="97">IF(AND(G63=0,H63=0),"","小計")</f>
        <v/>
      </c>
      <c r="O63" s="108" t="str">
        <f t="shared" ref="O63" si="98">IF(AND(G63=0,H63=0),"","小計")</f>
        <v/>
      </c>
      <c r="P63" s="38"/>
      <c r="Q63" s="38"/>
      <c r="R63" s="38"/>
      <c r="S63" s="66" t="str">
        <f t="shared" si="3"/>
        <v/>
      </c>
      <c r="T63" s="105" t="str">
        <f t="shared" si="4"/>
        <v/>
      </c>
    </row>
    <row r="64" spans="1:20" hidden="1">
      <c r="A64">
        <f ca="1">IF(B64="","",INDIRECT("減額一覧!B"&amp;$P64))</f>
        <v>237</v>
      </c>
      <c r="B64" s="61">
        <f ca="1">IF(INDIRECT("減額一覧!BA"&amp;P64)=1,INDIRECT("減額一覧!M"&amp;P64),"")</f>
        <v>206</v>
      </c>
      <c r="C64" s="36">
        <f ca="1">IF(B64="","",INDIRECT("減額一覧!C"&amp;$P64))</f>
        <v>291032000</v>
      </c>
      <c r="D64" s="78" t="str">
        <f ca="1">IF($B64="","",INDIRECT("減額一覧!G"&amp;$P64))</f>
        <v>稲増　一</v>
      </c>
      <c r="E64" s="19">
        <f ca="1">IF(B64="","",INDIRECT("減額一覧!H"&amp;P64))</f>
        <v>25</v>
      </c>
      <c r="F64" s="19">
        <f ca="1">IF($B64="","",INDIRECT("減額一覧!T"&amp;P64))</f>
        <v>33</v>
      </c>
      <c r="G64" s="20">
        <f ca="1">IF($B64="","",INDIRECT("減額一覧!U"&amp;P64))</f>
        <v>7804</v>
      </c>
      <c r="H64" s="20">
        <f ca="1">IF($B64="","",INDIRECT("減額一覧!V"&amp;P64))</f>
        <v>4501</v>
      </c>
      <c r="I64" s="32">
        <f ca="1">IF(B64="","",IF(INDIRECT("減額一覧!BL"&amp;P64)=0.08,0.08,0.1))</f>
        <v>0.1</v>
      </c>
      <c r="J64" s="51" t="s">
        <v>447</v>
      </c>
      <c r="K64" s="94" t="str">
        <f t="shared" ca="1" si="15"/>
        <v/>
      </c>
      <c r="L64" s="56" t="str">
        <f t="shared" ca="1" si="2"/>
        <v/>
      </c>
      <c r="N64" s="113" t="str">
        <f t="shared" ref="N64:N67" ca="1" si="99">IF(A64="","",IF(A64&gt;3000,"月ヶ瀬",IF(A64&gt;=2000,"都祁","市内")))</f>
        <v>市内</v>
      </c>
      <c r="O64" s="114">
        <f t="shared" ref="O64" ca="1" si="100">IF(B64="","",IF(INDIRECT("減額一覧!BL"&amp;P64)=0.08,0.08,0.1))</f>
        <v>0.1</v>
      </c>
      <c r="P64" s="38">
        <v>15</v>
      </c>
      <c r="Q64" s="38">
        <f t="shared" ref="Q64:R67" ca="1" si="101">IF(G64="","",IF(G64&gt;0,1,""))</f>
        <v>1</v>
      </c>
      <c r="R64" s="38">
        <f t="shared" ca="1" si="101"/>
        <v>1</v>
      </c>
      <c r="S64" s="66" t="str">
        <f t="shared" ca="1" si="3"/>
        <v>291</v>
      </c>
      <c r="T64" s="105" t="str">
        <f t="shared" ca="1" si="4"/>
        <v/>
      </c>
    </row>
    <row r="65" spans="1:20" hidden="1">
      <c r="A65">
        <f ca="1">IF(B65="","",INDIRECT("減額一覧!B"&amp;$P65))</f>
        <v>237</v>
      </c>
      <c r="B65" s="61">
        <f ca="1">IF(INDIRECT("減額一覧!BB"&amp;P65)=1,INDIRECT("減額一覧!W"&amp;P65),"")</f>
        <v>207</v>
      </c>
      <c r="C65" s="44">
        <f ca="1">IF(B65="","",INDIRECT("減額一覧!C"&amp;$P65))</f>
        <v>291032000</v>
      </c>
      <c r="D65" s="79" t="str">
        <f ca="1">IF($B65="","",INDIRECT("減額一覧!G"&amp;$P65))</f>
        <v>稲増　一</v>
      </c>
      <c r="E65" s="19">
        <f ca="1">IF(B65="","",INDIRECT("減額一覧!H"&amp;P65))</f>
        <v>25</v>
      </c>
      <c r="F65" s="19">
        <f ca="1">IF($B65="","",INDIRECT("減額一覧!AD"&amp;P65))</f>
        <v>33</v>
      </c>
      <c r="G65" s="20">
        <f ca="1">IF($B65="","",INDIRECT("減額一覧!AE"&amp;P65))</f>
        <v>7804</v>
      </c>
      <c r="H65" s="20">
        <f ca="1">IF($B65="","",INDIRECT("減額一覧!AF"&amp;P65))</f>
        <v>4501</v>
      </c>
      <c r="I65" s="32">
        <f ca="1">IF(B65="","",IF(INDIRECT("減額一覧!BM"&amp;P65)=0.08,0.08,0.1))</f>
        <v>0.1</v>
      </c>
      <c r="J65" s="52"/>
      <c r="K65" s="95" t="str">
        <f t="shared" ca="1" si="15"/>
        <v/>
      </c>
      <c r="L65" s="58" t="str">
        <f t="shared" ca="1" si="2"/>
        <v/>
      </c>
      <c r="N65" s="113" t="str">
        <f t="shared" ca="1" si="99"/>
        <v>市内</v>
      </c>
      <c r="O65" s="114">
        <f t="shared" ref="O65" ca="1" si="102">IF(B65="","",IF(INDIRECT("減額一覧!BM"&amp;P65)=0.08,0.08,0.1))</f>
        <v>0.1</v>
      </c>
      <c r="P65" s="38">
        <v>15</v>
      </c>
      <c r="Q65" s="38">
        <f t="shared" ca="1" si="101"/>
        <v>1</v>
      </c>
      <c r="R65" s="38">
        <f t="shared" ca="1" si="101"/>
        <v>1</v>
      </c>
      <c r="S65" s="66" t="str">
        <f t="shared" ca="1" si="3"/>
        <v>291</v>
      </c>
      <c r="T65" s="105" t="str">
        <f t="shared" ca="1" si="4"/>
        <v/>
      </c>
    </row>
    <row r="66" spans="1:20" hidden="1">
      <c r="A66">
        <f ca="1">IF(B66="","",INDIRECT("減額一覧!B"&amp;$P66))</f>
        <v>237</v>
      </c>
      <c r="B66" s="61">
        <f ca="1">IF(INDIRECT("減額一覧!BC"&amp;P66)=1,INDIRECT("減額一覧!AG"&amp;P66),"")</f>
        <v>208</v>
      </c>
      <c r="C66" s="36">
        <f ca="1">IF(B66="","",INDIRECT("減額一覧!C"&amp;$P66))</f>
        <v>291032000</v>
      </c>
      <c r="D66" s="80" t="str">
        <f ca="1">IF($B66="","",INDIRECT("減額一覧!G"&amp;$P66))</f>
        <v>稲増　一</v>
      </c>
      <c r="E66" s="19">
        <f ca="1">IF(B66="","",INDIRECT("減額一覧!H"&amp;P66))</f>
        <v>25</v>
      </c>
      <c r="F66" s="19">
        <f ca="1">IF($B66="","",INDIRECT("減額一覧!AN"&amp;P66))</f>
        <v>5</v>
      </c>
      <c r="G66" s="20">
        <f ca="1">IF($B66="","",INDIRECT("減額一覧!AO"&amp;P66))</f>
        <v>1182</v>
      </c>
      <c r="H66" s="20">
        <f ca="1">IF($B66="","",INDIRECT("減額一覧!AP"&amp;P66))</f>
        <v>682</v>
      </c>
      <c r="I66" s="32">
        <f ca="1">IF(B66="","",IF(INDIRECT("減額一覧!BN"&amp;P66)=0.08,0.08,0.1))</f>
        <v>0.1</v>
      </c>
      <c r="J66" s="52"/>
      <c r="K66" s="95" t="str">
        <f t="shared" ca="1" si="15"/>
        <v/>
      </c>
      <c r="L66" s="58" t="str">
        <f t="shared" ca="1" si="2"/>
        <v/>
      </c>
      <c r="N66" s="113" t="str">
        <f t="shared" ca="1" si="99"/>
        <v>市内</v>
      </c>
      <c r="O66" s="114">
        <f t="shared" ref="O66" ca="1" si="103">IF(B66="","",IF(INDIRECT("減額一覧!BN"&amp;P66)=0.08,0.08,0.1))</f>
        <v>0.1</v>
      </c>
      <c r="P66" s="38">
        <v>15</v>
      </c>
      <c r="Q66" s="38">
        <f t="shared" ca="1" si="101"/>
        <v>1</v>
      </c>
      <c r="R66" s="38">
        <f t="shared" ca="1" si="101"/>
        <v>1</v>
      </c>
      <c r="S66" s="66" t="str">
        <f t="shared" ca="1" si="3"/>
        <v>291</v>
      </c>
      <c r="T66" s="105" t="str">
        <f t="shared" ca="1" si="4"/>
        <v/>
      </c>
    </row>
    <row r="67" spans="1:20" hidden="1">
      <c r="A67" t="str">
        <f ca="1">IF(B67="","",INDIRECT("減額一覧!B"&amp;$P67))</f>
        <v/>
      </c>
      <c r="B67" s="61" t="str">
        <f ca="1">IF(INDIRECT("減額一覧!BD"&amp;P67)=1,INDIRECT("減額一覧!AQ"&amp;P67),"")</f>
        <v/>
      </c>
      <c r="C67" s="45" t="str">
        <f ca="1">IF(B67="","",INDIRECT("減額一覧!C"&amp;$P67))</f>
        <v/>
      </c>
      <c r="D67" s="79" t="str">
        <f ca="1">IF($B67="","",INDIRECT("減額一覧!G"&amp;$P67))</f>
        <v/>
      </c>
      <c r="E67" s="19" t="str">
        <f ca="1">IF(B67="","",INDIRECT("減額一覧!H"&amp;P67))</f>
        <v/>
      </c>
      <c r="F67" s="19" t="str">
        <f ca="1">IF($B67="","",INDIRECT("減額一覧!AX"&amp;P67))</f>
        <v/>
      </c>
      <c r="G67" s="20" t="str">
        <f ca="1">IF($B67="","",INDIRECT("減額一覧!AY"&amp;P67))</f>
        <v/>
      </c>
      <c r="H67" s="20" t="str">
        <f ca="1">IF($B67="","",INDIRECT("減額一覧!AZ"&amp;P67))</f>
        <v/>
      </c>
      <c r="I67" s="32" t="str">
        <f ca="1">IF(B67="","",IF(INDIRECT("減額一覧!BO"&amp;P67)=0.08,0.08,0.1))</f>
        <v/>
      </c>
      <c r="J67" s="52"/>
      <c r="K67" s="95" t="str">
        <f t="shared" ca="1" si="15"/>
        <v/>
      </c>
      <c r="L67" s="58" t="str">
        <f t="shared" ca="1" si="2"/>
        <v/>
      </c>
      <c r="N67" s="113" t="str">
        <f t="shared" ca="1" si="99"/>
        <v/>
      </c>
      <c r="O67" s="114" t="str">
        <f t="shared" ref="O67" ca="1" si="104">IF(B67="","",IF(INDIRECT("減額一覧!BO"&amp;P67)=0.08,0.08,0.1))</f>
        <v/>
      </c>
      <c r="P67" s="38">
        <v>15</v>
      </c>
      <c r="Q67" s="38" t="str">
        <f t="shared" ca="1" si="101"/>
        <v/>
      </c>
      <c r="R67" s="38" t="str">
        <f t="shared" ca="1" si="101"/>
        <v/>
      </c>
      <c r="S67" s="66" t="str">
        <f t="shared" ca="1" si="3"/>
        <v/>
      </c>
      <c r="T67" s="105" t="str">
        <f t="shared" ca="1" si="4"/>
        <v/>
      </c>
    </row>
    <row r="68" spans="1:20" ht="19.5" hidden="1" thickBot="1">
      <c r="B68" s="64"/>
      <c r="C68" s="41" t="str">
        <f>IF(B68="","",減額一覧!C64)</f>
        <v/>
      </c>
      <c r="D68" s="43"/>
      <c r="E68" s="21"/>
      <c r="F68" s="22" t="s">
        <v>69</v>
      </c>
      <c r="G68" s="23">
        <f t="shared" ref="G68:H68" si="105">SUBTOTAL(9,G64:G67)</f>
        <v>0</v>
      </c>
      <c r="H68" s="23">
        <f t="shared" si="105"/>
        <v>0</v>
      </c>
      <c r="I68" s="30"/>
      <c r="J68" s="53"/>
      <c r="K68" s="96" t="str">
        <f t="shared" si="15"/>
        <v/>
      </c>
      <c r="L68" s="59" t="str">
        <f t="shared" si="2"/>
        <v/>
      </c>
      <c r="N68" s="108" t="str">
        <f t="shared" ref="N68" si="106">IF(AND(G68=0,H68=0),"","小計")</f>
        <v/>
      </c>
      <c r="O68" s="108" t="str">
        <f t="shared" ref="O68" si="107">IF(AND(G68=0,H68=0),"","小計")</f>
        <v/>
      </c>
      <c r="P68" s="38"/>
      <c r="Q68" s="38"/>
      <c r="R68" s="38"/>
      <c r="S68" s="66" t="str">
        <f t="shared" si="3"/>
        <v/>
      </c>
      <c r="T68" s="105" t="str">
        <f t="shared" si="4"/>
        <v/>
      </c>
    </row>
    <row r="69" spans="1:20" hidden="1">
      <c r="A69">
        <f ca="1">IF(B69="","",INDIRECT("減額一覧!B"&amp;$P69))</f>
        <v>239</v>
      </c>
      <c r="B69" s="61">
        <f ca="1">IF(INDIRECT("減額一覧!BA"&amp;P69)=1,INDIRECT("減額一覧!M"&amp;P69),"")</f>
        <v>206</v>
      </c>
      <c r="C69" s="36">
        <f ca="1">IF(B69="","",INDIRECT("減額一覧!C"&amp;$P69))</f>
        <v>667118000</v>
      </c>
      <c r="D69" s="78" t="str">
        <f ca="1">IF($B69="","",INDIRECT("減額一覧!G"&amp;$P69))</f>
        <v>梶谷　隆一</v>
      </c>
      <c r="E69" s="19">
        <f ca="1">IF(B69="","",INDIRECT("減額一覧!H"&amp;P69))</f>
        <v>20</v>
      </c>
      <c r="F69" s="19">
        <f ca="1">IF($B69="","",INDIRECT("減額一覧!T"&amp;P69))</f>
        <v>9</v>
      </c>
      <c r="G69" s="20">
        <f ca="1">IF($B69="","",INDIRECT("減額一覧!U"&amp;P69))</f>
        <v>1980</v>
      </c>
      <c r="H69" s="20">
        <f ca="1">IF($B69="","",INDIRECT("減額一覧!V"&amp;P69))</f>
        <v>1228</v>
      </c>
      <c r="I69" s="32">
        <f ca="1">IF(B69="","",IF(INDIRECT("減額一覧!BL"&amp;P69)=0.08,0.08,0.1))</f>
        <v>0.1</v>
      </c>
      <c r="J69" s="51" t="s">
        <v>448</v>
      </c>
      <c r="K69" s="94" t="str">
        <f t="shared" ca="1" si="15"/>
        <v/>
      </c>
      <c r="L69" s="56" t="str">
        <f t="shared" ref="L69:L132" ca="1" si="108">IF(OR(S69="370",S69="371",S69="372",S69="373",S69="374",S69="375",S69="376",S69="377",S69="378",S69="379",S69="380",S69="039",S69="389"),"農集","")</f>
        <v/>
      </c>
      <c r="N69" s="113" t="str">
        <f t="shared" ref="N69:N72" ca="1" si="109">IF(A69="","",IF(A69&gt;3000,"月ヶ瀬",IF(A69&gt;=2000,"都祁","市内")))</f>
        <v>市内</v>
      </c>
      <c r="O69" s="114">
        <f t="shared" ref="O69" ca="1" si="110">IF(B69="","",IF(INDIRECT("減額一覧!BL"&amp;P69)=0.08,0.08,0.1))</f>
        <v>0.1</v>
      </c>
      <c r="P69" s="38">
        <v>16</v>
      </c>
      <c r="Q69" s="38">
        <f t="shared" ref="Q69:R72" ca="1" si="111">IF(G69="","",IF(G69&gt;0,1,""))</f>
        <v>1</v>
      </c>
      <c r="R69" s="38">
        <f t="shared" ca="1" si="111"/>
        <v>1</v>
      </c>
      <c r="S69" s="66" t="str">
        <f t="shared" ref="S69:S132" ca="1" si="112">IF(C69="","",LEFT(TEXT(C69,"000000000"),3))</f>
        <v>667</v>
      </c>
      <c r="T69" s="105" t="str">
        <f t="shared" ref="T69:T132" ca="1" si="113">IF(L69="","",IF(H69=0,"",H69))</f>
        <v/>
      </c>
    </row>
    <row r="70" spans="1:20" hidden="1">
      <c r="A70">
        <f ca="1">IF(B70="","",INDIRECT("減額一覧!B"&amp;$P70))</f>
        <v>239</v>
      </c>
      <c r="B70" s="61">
        <f ca="1">IF(INDIRECT("減額一覧!BB"&amp;P70)=1,INDIRECT("減額一覧!W"&amp;P70),"")</f>
        <v>207</v>
      </c>
      <c r="C70" s="44">
        <f ca="1">IF(B70="","",INDIRECT("減額一覧!C"&amp;$P70))</f>
        <v>667118000</v>
      </c>
      <c r="D70" s="79" t="str">
        <f ca="1">IF($B70="","",INDIRECT("減額一覧!G"&amp;$P70))</f>
        <v>梶谷　隆一</v>
      </c>
      <c r="E70" s="19">
        <f ca="1">IF(B70="","",INDIRECT("減額一覧!H"&amp;P70))</f>
        <v>20</v>
      </c>
      <c r="F70" s="19">
        <f ca="1">IF($B70="","",INDIRECT("減額一覧!AD"&amp;P70))</f>
        <v>9</v>
      </c>
      <c r="G70" s="20">
        <f ca="1">IF($B70="","",INDIRECT("減額一覧!AE"&amp;P70))</f>
        <v>1980</v>
      </c>
      <c r="H70" s="20">
        <f ca="1">IF($B70="","",INDIRECT("減額一覧!AF"&amp;P70))</f>
        <v>1227</v>
      </c>
      <c r="I70" s="32">
        <f ca="1">IF(B70="","",IF(INDIRECT("減額一覧!BM"&amp;P70)=0.08,0.08,0.1))</f>
        <v>0.1</v>
      </c>
      <c r="J70" s="52"/>
      <c r="K70" s="95" t="str">
        <f t="shared" ca="1" si="15"/>
        <v/>
      </c>
      <c r="L70" s="58" t="str">
        <f t="shared" ca="1" si="108"/>
        <v/>
      </c>
      <c r="N70" s="113" t="str">
        <f t="shared" ca="1" si="109"/>
        <v>市内</v>
      </c>
      <c r="O70" s="114">
        <f t="shared" ref="O70" ca="1" si="114">IF(B70="","",IF(INDIRECT("減額一覧!BM"&amp;P70)=0.08,0.08,0.1))</f>
        <v>0.1</v>
      </c>
      <c r="P70" s="38">
        <v>16</v>
      </c>
      <c r="Q70" s="38">
        <f t="shared" ca="1" si="111"/>
        <v>1</v>
      </c>
      <c r="R70" s="38">
        <f t="shared" ca="1" si="111"/>
        <v>1</v>
      </c>
      <c r="S70" s="66" t="str">
        <f t="shared" ca="1" si="112"/>
        <v>667</v>
      </c>
      <c r="T70" s="105" t="str">
        <f t="shared" ca="1" si="113"/>
        <v/>
      </c>
    </row>
    <row r="71" spans="1:20" hidden="1">
      <c r="A71">
        <f ca="1">IF(B71="","",INDIRECT("減額一覧!B"&amp;$P71))</f>
        <v>239</v>
      </c>
      <c r="B71" s="61">
        <f ca="1">IF(INDIRECT("減額一覧!BC"&amp;P71)=1,INDIRECT("減額一覧!AG"&amp;P71),"")</f>
        <v>208</v>
      </c>
      <c r="C71" s="36">
        <f ca="1">IF(B71="","",INDIRECT("減額一覧!C"&amp;$P71))</f>
        <v>667118000</v>
      </c>
      <c r="D71" s="80" t="str">
        <f ca="1">IF($B71="","",INDIRECT("減額一覧!G"&amp;$P71))</f>
        <v>梶谷　隆一</v>
      </c>
      <c r="E71" s="19">
        <f ca="1">IF(B71="","",INDIRECT("減額一覧!H"&amp;P71))</f>
        <v>20</v>
      </c>
      <c r="F71" s="19">
        <f ca="1">IF($B71="","",INDIRECT("減額一覧!AN"&amp;P71))</f>
        <v>5</v>
      </c>
      <c r="G71" s="20">
        <f ca="1">IF($B71="","",INDIRECT("減額一覧!AO"&amp;P71))</f>
        <v>1051</v>
      </c>
      <c r="H71" s="20">
        <f ca="1">IF($B71="","",INDIRECT("減額一覧!AP"&amp;P71))</f>
        <v>682</v>
      </c>
      <c r="I71" s="32">
        <f ca="1">IF(B71="","",IF(INDIRECT("減額一覧!BN"&amp;P71)=0.08,0.08,0.1))</f>
        <v>0.1</v>
      </c>
      <c r="J71" s="52"/>
      <c r="K71" s="95" t="str">
        <f t="shared" ca="1" si="15"/>
        <v/>
      </c>
      <c r="L71" s="58" t="str">
        <f t="shared" ca="1" si="108"/>
        <v/>
      </c>
      <c r="N71" s="113" t="str">
        <f t="shared" ca="1" si="109"/>
        <v>市内</v>
      </c>
      <c r="O71" s="114">
        <f t="shared" ref="O71" ca="1" si="115">IF(B71="","",IF(INDIRECT("減額一覧!BN"&amp;P71)=0.08,0.08,0.1))</f>
        <v>0.1</v>
      </c>
      <c r="P71" s="38">
        <v>16</v>
      </c>
      <c r="Q71" s="38">
        <f t="shared" ca="1" si="111"/>
        <v>1</v>
      </c>
      <c r="R71" s="38">
        <f t="shared" ca="1" si="111"/>
        <v>1</v>
      </c>
      <c r="S71" s="66" t="str">
        <f t="shared" ca="1" si="112"/>
        <v>667</v>
      </c>
      <c r="T71" s="105" t="str">
        <f t="shared" ca="1" si="113"/>
        <v/>
      </c>
    </row>
    <row r="72" spans="1:20" hidden="1">
      <c r="A72" t="str">
        <f ca="1">IF(B72="","",INDIRECT("減額一覧!B"&amp;$P72))</f>
        <v/>
      </c>
      <c r="B72" s="61" t="str">
        <f ca="1">IF(INDIRECT("減額一覧!BD"&amp;P72)=1,INDIRECT("減額一覧!AQ"&amp;P72),"")</f>
        <v/>
      </c>
      <c r="C72" s="45" t="str">
        <f ca="1">IF(B72="","",INDIRECT("減額一覧!C"&amp;$P72))</f>
        <v/>
      </c>
      <c r="D72" s="79" t="str">
        <f ca="1">IF($B72="","",INDIRECT("減額一覧!G"&amp;$P72))</f>
        <v/>
      </c>
      <c r="E72" s="19" t="str">
        <f ca="1">IF(B72="","",INDIRECT("減額一覧!H"&amp;P72))</f>
        <v/>
      </c>
      <c r="F72" s="19" t="str">
        <f ca="1">IF($B72="","",INDIRECT("減額一覧!AX"&amp;P72))</f>
        <v/>
      </c>
      <c r="G72" s="20" t="str">
        <f ca="1">IF($B72="","",INDIRECT("減額一覧!AY"&amp;P72))</f>
        <v/>
      </c>
      <c r="H72" s="20" t="str">
        <f ca="1">IF($B72="","",INDIRECT("減額一覧!AZ"&amp;P72))</f>
        <v/>
      </c>
      <c r="I72" s="32" t="str">
        <f ca="1">IF(B72="","",IF(INDIRECT("減額一覧!BO"&amp;P72)=0.08,0.08,0.1))</f>
        <v/>
      </c>
      <c r="J72" s="52"/>
      <c r="K72" s="95" t="str">
        <f t="shared" ca="1" si="15"/>
        <v/>
      </c>
      <c r="L72" s="58" t="str">
        <f t="shared" ca="1" si="108"/>
        <v/>
      </c>
      <c r="N72" s="113" t="str">
        <f t="shared" ca="1" si="109"/>
        <v/>
      </c>
      <c r="O72" s="114" t="str">
        <f t="shared" ref="O72" ca="1" si="116">IF(B72="","",IF(INDIRECT("減額一覧!BO"&amp;P72)=0.08,0.08,0.1))</f>
        <v/>
      </c>
      <c r="P72" s="38">
        <v>16</v>
      </c>
      <c r="Q72" s="38" t="str">
        <f t="shared" ca="1" si="111"/>
        <v/>
      </c>
      <c r="R72" s="38" t="str">
        <f t="shared" ca="1" si="111"/>
        <v/>
      </c>
      <c r="S72" s="66" t="str">
        <f t="shared" ca="1" si="112"/>
        <v/>
      </c>
      <c r="T72" s="105" t="str">
        <f t="shared" ca="1" si="113"/>
        <v/>
      </c>
    </row>
    <row r="73" spans="1:20" ht="19.5" hidden="1" thickBot="1">
      <c r="B73" s="64"/>
      <c r="C73" s="41" t="str">
        <f>IF(B73="","",減額一覧!C69)</f>
        <v/>
      </c>
      <c r="D73" s="43"/>
      <c r="E73" s="21"/>
      <c r="F73" s="22" t="s">
        <v>69</v>
      </c>
      <c r="G73" s="23">
        <f t="shared" ref="G73:H73" si="117">SUBTOTAL(9,G69:G72)</f>
        <v>0</v>
      </c>
      <c r="H73" s="23">
        <f t="shared" si="117"/>
        <v>0</v>
      </c>
      <c r="I73" s="30"/>
      <c r="J73" s="53"/>
      <c r="K73" s="96" t="str">
        <f t="shared" si="15"/>
        <v/>
      </c>
      <c r="L73" s="59" t="str">
        <f t="shared" si="108"/>
        <v/>
      </c>
      <c r="N73" s="108" t="str">
        <f t="shared" ref="N73" si="118">IF(AND(G73=0,H73=0),"","小計")</f>
        <v/>
      </c>
      <c r="O73" s="108" t="str">
        <f t="shared" ref="O73" si="119">IF(AND(G73=0,H73=0),"","小計")</f>
        <v/>
      </c>
      <c r="P73" s="38"/>
      <c r="Q73" s="38"/>
      <c r="R73" s="38"/>
      <c r="S73" s="66" t="str">
        <f t="shared" si="112"/>
        <v/>
      </c>
      <c r="T73" s="105" t="str">
        <f t="shared" si="113"/>
        <v/>
      </c>
    </row>
    <row r="74" spans="1:20" hidden="1">
      <c r="A74">
        <f ca="1">IF(B74="","",INDIRECT("減額一覧!B"&amp;$P74))</f>
        <v>240</v>
      </c>
      <c r="B74" s="61">
        <f ca="1">IF(INDIRECT("減額一覧!BA"&amp;P74)=1,INDIRECT("減額一覧!M"&amp;P74),"")</f>
        <v>204</v>
      </c>
      <c r="C74" s="36">
        <f ca="1">IF(B74="","",INDIRECT("減額一覧!C"&amp;$P74))</f>
        <v>674060000</v>
      </c>
      <c r="D74" s="78" t="str">
        <f ca="1">IF($B74="","",INDIRECT("減額一覧!G"&amp;$P74))</f>
        <v>西本　忠成</v>
      </c>
      <c r="E74" s="19">
        <f ca="1">IF(B74="","",INDIRECT("減額一覧!H"&amp;P74))</f>
        <v>20</v>
      </c>
      <c r="F74" s="19">
        <f ca="1">IF($B74="","",INDIRECT("減額一覧!T"&amp;P74))</f>
        <v>1</v>
      </c>
      <c r="G74" s="20">
        <f ca="1">IF($B74="","",INDIRECT("減額一覧!U"&amp;P74))</f>
        <v>170</v>
      </c>
      <c r="H74" s="20">
        <f ca="1">IF($B74="","",INDIRECT("減額一覧!V"&amp;P74))</f>
        <v>118</v>
      </c>
      <c r="I74" s="32">
        <f ca="1">IF(B74="","",IF(INDIRECT("減額一覧!BL"&amp;P74)=0.08,0.08,0.1))</f>
        <v>0.1</v>
      </c>
      <c r="J74" s="51" t="s">
        <v>449</v>
      </c>
      <c r="K74" s="94" t="str">
        <f t="shared" ca="1" si="15"/>
        <v/>
      </c>
      <c r="L74" s="56" t="str">
        <f t="shared" ca="1" si="108"/>
        <v/>
      </c>
      <c r="N74" s="113" t="str">
        <f t="shared" ref="N74:N77" ca="1" si="120">IF(A74="","",IF(A74&gt;3000,"月ヶ瀬",IF(A74&gt;=2000,"都祁","市内")))</f>
        <v>市内</v>
      </c>
      <c r="O74" s="114">
        <f t="shared" ref="O74" ca="1" si="121">IF(B74="","",IF(INDIRECT("減額一覧!BL"&amp;P74)=0.08,0.08,0.1))</f>
        <v>0.1</v>
      </c>
      <c r="P74" s="38">
        <v>17</v>
      </c>
      <c r="Q74" s="38">
        <f t="shared" ref="Q74:R77" ca="1" si="122">IF(G74="","",IF(G74&gt;0,1,""))</f>
        <v>1</v>
      </c>
      <c r="R74" s="38">
        <f t="shared" ca="1" si="122"/>
        <v>1</v>
      </c>
      <c r="S74" s="66" t="str">
        <f t="shared" ca="1" si="112"/>
        <v>674</v>
      </c>
      <c r="T74" s="105" t="str">
        <f t="shared" ca="1" si="113"/>
        <v/>
      </c>
    </row>
    <row r="75" spans="1:20" hidden="1">
      <c r="A75">
        <f ca="1">IF(B75="","",INDIRECT("減額一覧!B"&amp;$P75))</f>
        <v>240</v>
      </c>
      <c r="B75" s="61">
        <f ca="1">IF(INDIRECT("減額一覧!BB"&amp;P75)=1,INDIRECT("減額一覧!W"&amp;P75),"")</f>
        <v>205</v>
      </c>
      <c r="C75" s="44">
        <f ca="1">IF(B75="","",INDIRECT("減額一覧!C"&amp;$P75))</f>
        <v>674060000</v>
      </c>
      <c r="D75" s="79" t="str">
        <f ca="1">IF($B75="","",INDIRECT("減額一覧!G"&amp;$P75))</f>
        <v>西本　忠成</v>
      </c>
      <c r="E75" s="19">
        <f ca="1">IF(B75="","",INDIRECT("減額一覧!H"&amp;P75))</f>
        <v>20</v>
      </c>
      <c r="F75" s="19">
        <f ca="1">IF($B75="","",INDIRECT("減額一覧!AD"&amp;P75))</f>
        <v>1</v>
      </c>
      <c r="G75" s="20">
        <f ca="1">IF($B75="","",INDIRECT("減額一覧!AE"&amp;P75))</f>
        <v>170</v>
      </c>
      <c r="H75" s="20">
        <f ca="1">IF($B75="","",INDIRECT("減額一覧!AF"&amp;P75))</f>
        <v>137</v>
      </c>
      <c r="I75" s="32">
        <f ca="1">IF(B75="","",IF(INDIRECT("減額一覧!BM"&amp;P75)=0.08,0.08,0.1))</f>
        <v>0.1</v>
      </c>
      <c r="J75" s="52"/>
      <c r="K75" s="95" t="str">
        <f t="shared" ca="1" si="15"/>
        <v/>
      </c>
      <c r="L75" s="58" t="str">
        <f t="shared" ca="1" si="108"/>
        <v/>
      </c>
      <c r="N75" s="113" t="str">
        <f t="shared" ca="1" si="120"/>
        <v>市内</v>
      </c>
      <c r="O75" s="114">
        <f t="shared" ref="O75" ca="1" si="123">IF(B75="","",IF(INDIRECT("減額一覧!BM"&amp;P75)=0.08,0.08,0.1))</f>
        <v>0.1</v>
      </c>
      <c r="P75" s="38">
        <v>17</v>
      </c>
      <c r="Q75" s="38">
        <f t="shared" ca="1" si="122"/>
        <v>1</v>
      </c>
      <c r="R75" s="38">
        <f t="shared" ca="1" si="122"/>
        <v>1</v>
      </c>
      <c r="S75" s="66" t="str">
        <f t="shared" ca="1" si="112"/>
        <v>674</v>
      </c>
      <c r="T75" s="105" t="str">
        <f t="shared" ca="1" si="113"/>
        <v/>
      </c>
    </row>
    <row r="76" spans="1:20" hidden="1">
      <c r="A76">
        <f ca="1">IF(B76="","",INDIRECT("減額一覧!B"&amp;$P76))</f>
        <v>240</v>
      </c>
      <c r="B76" s="61">
        <f ca="1">IF(INDIRECT("減額一覧!BC"&amp;P76)=1,INDIRECT("減額一覧!AG"&amp;P76),"")</f>
        <v>206</v>
      </c>
      <c r="C76" s="36">
        <f ca="1">IF(B76="","",INDIRECT("減額一覧!C"&amp;$P76))</f>
        <v>674060000</v>
      </c>
      <c r="D76" s="80" t="str">
        <f ca="1">IF($B76="","",INDIRECT("減額一覧!G"&amp;$P76))</f>
        <v>西本　忠成</v>
      </c>
      <c r="E76" s="19">
        <f ca="1">IF(B76="","",INDIRECT("減額一覧!H"&amp;P76))</f>
        <v>20</v>
      </c>
      <c r="F76" s="19">
        <f ca="1">IF($B76="","",INDIRECT("減額一覧!AN"&amp;P76))</f>
        <v>7</v>
      </c>
      <c r="G76" s="20">
        <f ca="1">IF($B76="","",INDIRECT("減額一覧!AO"&amp;P76))</f>
        <v>1491</v>
      </c>
      <c r="H76" s="20">
        <f ca="1">IF($B76="","",INDIRECT("減額一覧!AP"&amp;P76))</f>
        <v>955</v>
      </c>
      <c r="I76" s="32">
        <f ca="1">IF(B76="","",IF(INDIRECT("減額一覧!BN"&amp;P76)=0.08,0.08,0.1))</f>
        <v>0.1</v>
      </c>
      <c r="J76" s="52"/>
      <c r="K76" s="95" t="str">
        <f t="shared" ca="1" si="15"/>
        <v/>
      </c>
      <c r="L76" s="58" t="str">
        <f t="shared" ca="1" si="108"/>
        <v/>
      </c>
      <c r="N76" s="113" t="str">
        <f t="shared" ca="1" si="120"/>
        <v>市内</v>
      </c>
      <c r="O76" s="114">
        <f t="shared" ref="O76" ca="1" si="124">IF(B76="","",IF(INDIRECT("減額一覧!BN"&amp;P76)=0.08,0.08,0.1))</f>
        <v>0.1</v>
      </c>
      <c r="P76" s="38">
        <v>17</v>
      </c>
      <c r="Q76" s="38">
        <f t="shared" ca="1" si="122"/>
        <v>1</v>
      </c>
      <c r="R76" s="38">
        <f t="shared" ca="1" si="122"/>
        <v>1</v>
      </c>
      <c r="S76" s="66" t="str">
        <f t="shared" ca="1" si="112"/>
        <v>674</v>
      </c>
      <c r="T76" s="105" t="str">
        <f t="shared" ca="1" si="113"/>
        <v/>
      </c>
    </row>
    <row r="77" spans="1:20" hidden="1">
      <c r="A77">
        <f ca="1">IF(B77="","",INDIRECT("減額一覧!B"&amp;$P77))</f>
        <v>240</v>
      </c>
      <c r="B77" s="61">
        <f ca="1">IF(INDIRECT("減額一覧!BD"&amp;P77)=1,INDIRECT("減額一覧!AQ"&amp;P77),"")</f>
        <v>207</v>
      </c>
      <c r="C77" s="45">
        <f ca="1">IF(B77="","",INDIRECT("減額一覧!C"&amp;$P77))</f>
        <v>674060000</v>
      </c>
      <c r="D77" s="79" t="str">
        <f ca="1">IF($B77="","",INDIRECT("減額一覧!G"&amp;$P77))</f>
        <v>西本　忠成</v>
      </c>
      <c r="E77" s="19">
        <f ca="1">IF(B77="","",INDIRECT("減額一覧!H"&amp;P77))</f>
        <v>20</v>
      </c>
      <c r="F77" s="19">
        <f ca="1">IF($B77="","",INDIRECT("減額一覧!AX"&amp;P77))</f>
        <v>7</v>
      </c>
      <c r="G77" s="20">
        <f ca="1">IF($B77="","",INDIRECT("減額一覧!AY"&amp;P77))</f>
        <v>1540</v>
      </c>
      <c r="H77" s="20">
        <f ca="1">IF($B77="","",INDIRECT("減額一覧!AZ"&amp;P77))</f>
        <v>954</v>
      </c>
      <c r="I77" s="32">
        <f ca="1">IF(B77="","",IF(INDIRECT("減額一覧!BO"&amp;P77)=0.08,0.08,0.1))</f>
        <v>0.1</v>
      </c>
      <c r="J77" s="52"/>
      <c r="K77" s="95" t="str">
        <f t="shared" ca="1" si="15"/>
        <v/>
      </c>
      <c r="L77" s="58" t="str">
        <f t="shared" ca="1" si="108"/>
        <v/>
      </c>
      <c r="N77" s="113" t="str">
        <f t="shared" ca="1" si="120"/>
        <v>市内</v>
      </c>
      <c r="O77" s="114">
        <f t="shared" ref="O77" ca="1" si="125">IF(B77="","",IF(INDIRECT("減額一覧!BO"&amp;P77)=0.08,0.08,0.1))</f>
        <v>0.1</v>
      </c>
      <c r="P77" s="38">
        <v>17</v>
      </c>
      <c r="Q77" s="38">
        <f t="shared" ca="1" si="122"/>
        <v>1</v>
      </c>
      <c r="R77" s="38">
        <f t="shared" ca="1" si="122"/>
        <v>1</v>
      </c>
      <c r="S77" s="66" t="str">
        <f t="shared" ca="1" si="112"/>
        <v>674</v>
      </c>
      <c r="T77" s="105" t="str">
        <f t="shared" ca="1" si="113"/>
        <v/>
      </c>
    </row>
    <row r="78" spans="1:20" ht="19.5" hidden="1" thickBot="1">
      <c r="B78" s="64"/>
      <c r="C78" s="41" t="str">
        <f>IF(B78="","",減額一覧!C74)</f>
        <v/>
      </c>
      <c r="D78" s="43"/>
      <c r="E78" s="21"/>
      <c r="F78" s="22" t="s">
        <v>69</v>
      </c>
      <c r="G78" s="23">
        <f t="shared" ref="G78:H78" si="126">SUBTOTAL(9,G74:G77)</f>
        <v>0</v>
      </c>
      <c r="H78" s="23">
        <f t="shared" si="126"/>
        <v>0</v>
      </c>
      <c r="I78" s="30"/>
      <c r="J78" s="53"/>
      <c r="K78" s="96" t="str">
        <f t="shared" si="15"/>
        <v/>
      </c>
      <c r="L78" s="59" t="str">
        <f t="shared" si="108"/>
        <v/>
      </c>
      <c r="N78" s="108" t="str">
        <f t="shared" ref="N78" si="127">IF(AND(G78=0,H78=0),"","小計")</f>
        <v/>
      </c>
      <c r="O78" s="108" t="str">
        <f t="shared" ref="O78" si="128">IF(AND(G78=0,H78=0),"","小計")</f>
        <v/>
      </c>
      <c r="P78" s="38"/>
      <c r="Q78" s="38"/>
      <c r="R78" s="38"/>
      <c r="S78" s="66" t="str">
        <f t="shared" si="112"/>
        <v/>
      </c>
      <c r="T78" s="105" t="str">
        <f t="shared" si="113"/>
        <v/>
      </c>
    </row>
    <row r="79" spans="1:20" hidden="1">
      <c r="A79">
        <f ca="1">IF(B79="","",INDIRECT("減額一覧!B"&amp;$P79))</f>
        <v>241</v>
      </c>
      <c r="B79" s="61">
        <f ca="1">IF(INDIRECT("減額一覧!BA"&amp;P79)=1,INDIRECT("減額一覧!M"&amp;P79),"")</f>
        <v>204</v>
      </c>
      <c r="C79" s="36">
        <f ca="1">IF(B79="","",INDIRECT("減額一覧!C"&amp;$P79))</f>
        <v>677113000</v>
      </c>
      <c r="D79" s="78" t="str">
        <f ca="1">IF($B79="","",INDIRECT("減額一覧!G"&amp;$P79))</f>
        <v>渡部　弘道</v>
      </c>
      <c r="E79" s="19">
        <f ca="1">IF(B79="","",INDIRECT("減額一覧!H"&amp;P79))</f>
        <v>20</v>
      </c>
      <c r="F79" s="19">
        <f ca="1">IF($B79="","",INDIRECT("減額一覧!T"&amp;P79))</f>
        <v>2</v>
      </c>
      <c r="G79" s="20">
        <f ca="1">IF($B79="","",INDIRECT("減額一覧!U"&amp;P79))</f>
        <v>440</v>
      </c>
      <c r="H79" s="20">
        <f ca="1">IF($B79="","",INDIRECT("減額一覧!V"&amp;P79))</f>
        <v>236</v>
      </c>
      <c r="I79" s="32">
        <f ca="1">IF(B79="","",IF(INDIRECT("減額一覧!BL"&amp;P79)=0.08,0.08,0.1))</f>
        <v>0.1</v>
      </c>
      <c r="J79" s="51" t="s">
        <v>450</v>
      </c>
      <c r="K79" s="94" t="str">
        <f t="shared" ca="1" si="15"/>
        <v/>
      </c>
      <c r="L79" s="56" t="str">
        <f t="shared" ca="1" si="108"/>
        <v/>
      </c>
      <c r="N79" s="113" t="str">
        <f t="shared" ref="N79:N82" ca="1" si="129">IF(A79="","",IF(A79&gt;3000,"月ヶ瀬",IF(A79&gt;=2000,"都祁","市内")))</f>
        <v>市内</v>
      </c>
      <c r="O79" s="114">
        <f t="shared" ref="O79" ca="1" si="130">IF(B79="","",IF(INDIRECT("減額一覧!BL"&amp;P79)=0.08,0.08,0.1))</f>
        <v>0.1</v>
      </c>
      <c r="P79" s="38">
        <v>18</v>
      </c>
      <c r="Q79" s="38">
        <f t="shared" ref="Q79:R82" ca="1" si="131">IF(G79="","",IF(G79&gt;0,1,""))</f>
        <v>1</v>
      </c>
      <c r="R79" s="38">
        <f t="shared" ca="1" si="131"/>
        <v>1</v>
      </c>
      <c r="S79" s="66" t="str">
        <f t="shared" ca="1" si="112"/>
        <v>677</v>
      </c>
      <c r="T79" s="105" t="str">
        <f t="shared" ca="1" si="113"/>
        <v/>
      </c>
    </row>
    <row r="80" spans="1:20" hidden="1">
      <c r="A80">
        <f ca="1">IF(B80="","",INDIRECT("減額一覧!B"&amp;$P80))</f>
        <v>241</v>
      </c>
      <c r="B80" s="61">
        <f ca="1">IF(INDIRECT("減額一覧!BB"&amp;P80)=1,INDIRECT("減額一覧!W"&amp;P80),"")</f>
        <v>205</v>
      </c>
      <c r="C80" s="44">
        <f ca="1">IF(B80="","",INDIRECT("減額一覧!C"&amp;$P80))</f>
        <v>677113000</v>
      </c>
      <c r="D80" s="79" t="str">
        <f ca="1">IF($B80="","",INDIRECT("減額一覧!G"&amp;$P80))</f>
        <v>渡部　弘道</v>
      </c>
      <c r="E80" s="19">
        <f ca="1">IF(B80="","",INDIRECT("減額一覧!H"&amp;P80))</f>
        <v>20</v>
      </c>
      <c r="F80" s="19">
        <f ca="1">IF($B80="","",INDIRECT("減額一覧!AD"&amp;P80))</f>
        <v>2</v>
      </c>
      <c r="G80" s="20">
        <f ca="1">IF($B80="","",INDIRECT("減額一覧!AE"&amp;P80))</f>
        <v>440</v>
      </c>
      <c r="H80" s="20">
        <f ca="1">IF($B80="","",INDIRECT("減額一覧!AF"&amp;P80))</f>
        <v>273</v>
      </c>
      <c r="I80" s="32">
        <f ca="1">IF(B80="","",IF(INDIRECT("減額一覧!BM"&amp;P80)=0.08,0.08,0.1))</f>
        <v>0.1</v>
      </c>
      <c r="J80" s="52"/>
      <c r="K80" s="95" t="str">
        <f t="shared" ca="1" si="15"/>
        <v/>
      </c>
      <c r="L80" s="58" t="str">
        <f t="shared" ca="1" si="108"/>
        <v/>
      </c>
      <c r="N80" s="113" t="str">
        <f t="shared" ca="1" si="129"/>
        <v>市内</v>
      </c>
      <c r="O80" s="114">
        <f t="shared" ref="O80" ca="1" si="132">IF(B80="","",IF(INDIRECT("減額一覧!BM"&amp;P80)=0.08,0.08,0.1))</f>
        <v>0.1</v>
      </c>
      <c r="P80" s="38">
        <v>18</v>
      </c>
      <c r="Q80" s="38">
        <f t="shared" ca="1" si="131"/>
        <v>1</v>
      </c>
      <c r="R80" s="38">
        <f t="shared" ca="1" si="131"/>
        <v>1</v>
      </c>
      <c r="S80" s="66" t="str">
        <f t="shared" ca="1" si="112"/>
        <v>677</v>
      </c>
      <c r="T80" s="105" t="str">
        <f t="shared" ca="1" si="113"/>
        <v/>
      </c>
    </row>
    <row r="81" spans="1:20" hidden="1">
      <c r="A81">
        <f ca="1">IF(B81="","",INDIRECT("減額一覧!B"&amp;$P81))</f>
        <v>241</v>
      </c>
      <c r="B81" s="61">
        <f ca="1">IF(INDIRECT("減額一覧!BC"&amp;P81)=1,INDIRECT("減額一覧!AG"&amp;P81),"")</f>
        <v>206</v>
      </c>
      <c r="C81" s="36">
        <f ca="1">IF(B81="","",INDIRECT("減額一覧!C"&amp;$P81))</f>
        <v>677113000</v>
      </c>
      <c r="D81" s="80" t="str">
        <f ca="1">IF($B81="","",INDIRECT("減額一覧!G"&amp;$P81))</f>
        <v>渡部　弘道</v>
      </c>
      <c r="E81" s="19">
        <f ca="1">IF(B81="","",INDIRECT("減額一覧!H"&amp;P81))</f>
        <v>20</v>
      </c>
      <c r="F81" s="19">
        <f ca="1">IF($B81="","",INDIRECT("減額一覧!AN"&amp;P81))</f>
        <v>11</v>
      </c>
      <c r="G81" s="20">
        <f ca="1">IF($B81="","",INDIRECT("減額一覧!AO"&amp;P81))</f>
        <v>2420</v>
      </c>
      <c r="H81" s="20">
        <f ca="1">IF($B81="","",INDIRECT("減額一覧!AP"&amp;P81))</f>
        <v>1501</v>
      </c>
      <c r="I81" s="32">
        <f ca="1">IF(B81="","",IF(INDIRECT("減額一覧!BN"&amp;P81)=0.08,0.08,0.1))</f>
        <v>0.1</v>
      </c>
      <c r="J81" s="52"/>
      <c r="K81" s="95" t="str">
        <f t="shared" ca="1" si="15"/>
        <v/>
      </c>
      <c r="L81" s="58" t="str">
        <f t="shared" ca="1" si="108"/>
        <v/>
      </c>
      <c r="N81" s="113" t="str">
        <f t="shared" ca="1" si="129"/>
        <v>市内</v>
      </c>
      <c r="O81" s="114">
        <f t="shared" ref="O81" ca="1" si="133">IF(B81="","",IF(INDIRECT("減額一覧!BN"&amp;P81)=0.08,0.08,0.1))</f>
        <v>0.1</v>
      </c>
      <c r="P81" s="38">
        <v>18</v>
      </c>
      <c r="Q81" s="38">
        <f t="shared" ca="1" si="131"/>
        <v>1</v>
      </c>
      <c r="R81" s="38">
        <f t="shared" ca="1" si="131"/>
        <v>1</v>
      </c>
      <c r="S81" s="66" t="str">
        <f t="shared" ca="1" si="112"/>
        <v>677</v>
      </c>
      <c r="T81" s="105" t="str">
        <f t="shared" ca="1" si="113"/>
        <v/>
      </c>
    </row>
    <row r="82" spans="1:20" hidden="1">
      <c r="A82">
        <f ca="1">IF(B82="","",INDIRECT("減額一覧!B"&amp;$P82))</f>
        <v>241</v>
      </c>
      <c r="B82" s="61">
        <f ca="1">IF(INDIRECT("減額一覧!BD"&amp;P82)=1,INDIRECT("減額一覧!AQ"&amp;P82),"")</f>
        <v>207</v>
      </c>
      <c r="C82" s="45">
        <f ca="1">IF(B82="","",INDIRECT("減額一覧!C"&amp;$P82))</f>
        <v>677113000</v>
      </c>
      <c r="D82" s="79" t="str">
        <f ca="1">IF($B82="","",INDIRECT("減額一覧!G"&amp;$P82))</f>
        <v>渡部　弘道</v>
      </c>
      <c r="E82" s="19">
        <f ca="1">IF(B82="","",INDIRECT("減額一覧!H"&amp;P82))</f>
        <v>20</v>
      </c>
      <c r="F82" s="19">
        <f ca="1">IF($B82="","",INDIRECT("減額一覧!AX"&amp;P82))</f>
        <v>11</v>
      </c>
      <c r="G82" s="20">
        <f ca="1">IF($B82="","",INDIRECT("減額一覧!AY"&amp;P82))</f>
        <v>2420</v>
      </c>
      <c r="H82" s="20">
        <f ca="1">IF($B82="","",INDIRECT("減額一覧!AZ"&amp;P82))</f>
        <v>1501</v>
      </c>
      <c r="I82" s="32">
        <f ca="1">IF(B82="","",IF(INDIRECT("減額一覧!BO"&amp;P82)=0.08,0.08,0.1))</f>
        <v>0.1</v>
      </c>
      <c r="J82" s="52"/>
      <c r="K82" s="95" t="str">
        <f t="shared" ref="K82:K145" ca="1" si="134">IF(A82="","",IF(A82&gt;3000,"月ヶ瀬",IF(A82&gt;=2000,"都祁","")))</f>
        <v/>
      </c>
      <c r="L82" s="58" t="str">
        <f t="shared" ca="1" si="108"/>
        <v/>
      </c>
      <c r="N82" s="113" t="str">
        <f t="shared" ca="1" si="129"/>
        <v>市内</v>
      </c>
      <c r="O82" s="114">
        <f t="shared" ref="O82" ca="1" si="135">IF(B82="","",IF(INDIRECT("減額一覧!BO"&amp;P82)=0.08,0.08,0.1))</f>
        <v>0.1</v>
      </c>
      <c r="P82" s="38">
        <v>18</v>
      </c>
      <c r="Q82" s="38">
        <f t="shared" ca="1" si="131"/>
        <v>1</v>
      </c>
      <c r="R82" s="38">
        <f t="shared" ca="1" si="131"/>
        <v>1</v>
      </c>
      <c r="S82" s="66" t="str">
        <f t="shared" ca="1" si="112"/>
        <v>677</v>
      </c>
      <c r="T82" s="105" t="str">
        <f t="shared" ca="1" si="113"/>
        <v/>
      </c>
    </row>
    <row r="83" spans="1:20" ht="19.5" hidden="1" thickBot="1">
      <c r="B83" s="64"/>
      <c r="C83" s="41" t="str">
        <f>IF(B83="","",減額一覧!C79)</f>
        <v/>
      </c>
      <c r="D83" s="43"/>
      <c r="E83" s="21"/>
      <c r="F83" s="22" t="s">
        <v>69</v>
      </c>
      <c r="G83" s="23">
        <f t="shared" ref="G83:H83" si="136">SUBTOTAL(9,G79:G82)</f>
        <v>0</v>
      </c>
      <c r="H83" s="23">
        <f t="shared" si="136"/>
        <v>0</v>
      </c>
      <c r="I83" s="30"/>
      <c r="J83" s="53"/>
      <c r="K83" s="96" t="str">
        <f t="shared" si="134"/>
        <v/>
      </c>
      <c r="L83" s="59" t="str">
        <f t="shared" si="108"/>
        <v/>
      </c>
      <c r="N83" s="108" t="str">
        <f t="shared" ref="N83" si="137">IF(AND(G83=0,H83=0),"","小計")</f>
        <v/>
      </c>
      <c r="O83" s="108" t="str">
        <f t="shared" ref="O83" si="138">IF(AND(G83=0,H83=0),"","小計")</f>
        <v/>
      </c>
      <c r="P83" s="38"/>
      <c r="Q83" s="38"/>
      <c r="R83" s="38"/>
      <c r="S83" s="66" t="str">
        <f t="shared" si="112"/>
        <v/>
      </c>
      <c r="T83" s="105" t="str">
        <f t="shared" si="113"/>
        <v/>
      </c>
    </row>
    <row r="84" spans="1:20" hidden="1">
      <c r="A84">
        <f ca="1">IF(B84="","",INDIRECT("減額一覧!B"&amp;$P84))</f>
        <v>245</v>
      </c>
      <c r="B84" s="61">
        <f ca="1">IF(INDIRECT("減額一覧!BA"&amp;P84)=1,INDIRECT("減額一覧!M"&amp;P84),"")</f>
        <v>107</v>
      </c>
      <c r="C84" s="36">
        <f ca="1">IF(B84="","",INDIRECT("減額一覧!C"&amp;$P84))</f>
        <v>506224000</v>
      </c>
      <c r="D84" s="78" t="str">
        <f ca="1">IF($B84="","",INDIRECT("減額一覧!G"&amp;$P84))</f>
        <v>江頭　智恵子</v>
      </c>
      <c r="E84" s="19">
        <f ca="1">IF(B84="","",INDIRECT("減額一覧!H"&amp;P84))</f>
        <v>13</v>
      </c>
      <c r="F84" s="19">
        <f ca="1">IF($B84="","",INDIRECT("減額一覧!T"&amp;P84))</f>
        <v>13</v>
      </c>
      <c r="G84" s="20">
        <f ca="1">IF($B84="","",INDIRECT("減額一覧!U"&amp;P84))</f>
        <v>2808</v>
      </c>
      <c r="H84" s="20">
        <f ca="1">IF($B84="","",INDIRECT("減額一覧!V"&amp;P84))</f>
        <v>1508</v>
      </c>
      <c r="I84" s="32">
        <f ca="1">IF(B84="","",IF(INDIRECT("減額一覧!BL"&amp;P84)=0.08,0.08,0.1))</f>
        <v>0.08</v>
      </c>
      <c r="J84" s="51" t="s">
        <v>451</v>
      </c>
      <c r="K84" s="94" t="str">
        <f t="shared" ca="1" si="134"/>
        <v/>
      </c>
      <c r="L84" s="56" t="str">
        <f t="shared" ca="1" si="108"/>
        <v/>
      </c>
      <c r="N84" s="113" t="str">
        <f t="shared" ref="N84:N87" ca="1" si="139">IF(A84="","",IF(A84&gt;3000,"月ヶ瀬",IF(A84&gt;=2000,"都祁","市内")))</f>
        <v>市内</v>
      </c>
      <c r="O84" s="114">
        <f t="shared" ref="O84" ca="1" si="140">IF(B84="","",IF(INDIRECT("減額一覧!BL"&amp;P84)=0.08,0.08,0.1))</f>
        <v>0.08</v>
      </c>
      <c r="P84" s="38">
        <v>19</v>
      </c>
      <c r="Q84" s="38">
        <f t="shared" ref="Q84:R87" ca="1" si="141">IF(G84="","",IF(G84&gt;0,1,""))</f>
        <v>1</v>
      </c>
      <c r="R84" s="38">
        <f t="shared" ca="1" si="141"/>
        <v>1</v>
      </c>
      <c r="S84" s="66" t="str">
        <f t="shared" ca="1" si="112"/>
        <v>506</v>
      </c>
      <c r="T84" s="105" t="str">
        <f t="shared" ca="1" si="113"/>
        <v/>
      </c>
    </row>
    <row r="85" spans="1:20" hidden="1">
      <c r="A85">
        <f ca="1">IF(B85="","",INDIRECT("減額一覧!B"&amp;$P85))</f>
        <v>245</v>
      </c>
      <c r="B85" s="61">
        <f ca="1">IF(INDIRECT("減額一覧!BB"&amp;P85)=1,INDIRECT("減額一覧!W"&amp;P85),"")</f>
        <v>108</v>
      </c>
      <c r="C85" s="44">
        <f ca="1">IF(B85="","",INDIRECT("減額一覧!C"&amp;$P85))</f>
        <v>506224000</v>
      </c>
      <c r="D85" s="79" t="str">
        <f ca="1">IF($B85="","",INDIRECT("減額一覧!G"&amp;$P85))</f>
        <v>江頭　智恵子</v>
      </c>
      <c r="E85" s="19">
        <f ca="1">IF(B85="","",INDIRECT("減額一覧!H"&amp;P85))</f>
        <v>13</v>
      </c>
      <c r="F85" s="19">
        <f ca="1">IF($B85="","",INDIRECT("減額一覧!AD"&amp;P85))</f>
        <v>13</v>
      </c>
      <c r="G85" s="20">
        <f ca="1">IF($B85="","",INDIRECT("減額一覧!AE"&amp;P85))</f>
        <v>2808</v>
      </c>
      <c r="H85" s="20">
        <f ca="1">IF($B85="","",INDIRECT("減額一覧!AF"&amp;P85))</f>
        <v>1508</v>
      </c>
      <c r="I85" s="32">
        <f ca="1">IF(B85="","",IF(INDIRECT("減額一覧!BM"&amp;P85)=0.08,0.08,0.1))</f>
        <v>0.08</v>
      </c>
      <c r="J85" s="52"/>
      <c r="K85" s="95" t="str">
        <f t="shared" ca="1" si="134"/>
        <v/>
      </c>
      <c r="L85" s="58" t="str">
        <f t="shared" ca="1" si="108"/>
        <v/>
      </c>
      <c r="N85" s="113" t="str">
        <f t="shared" ca="1" si="139"/>
        <v>市内</v>
      </c>
      <c r="O85" s="114">
        <f t="shared" ref="O85" ca="1" si="142">IF(B85="","",IF(INDIRECT("減額一覧!BM"&amp;P85)=0.08,0.08,0.1))</f>
        <v>0.08</v>
      </c>
      <c r="P85" s="38">
        <v>19</v>
      </c>
      <c r="Q85" s="38">
        <f t="shared" ca="1" si="141"/>
        <v>1</v>
      </c>
      <c r="R85" s="38">
        <f t="shared" ca="1" si="141"/>
        <v>1</v>
      </c>
      <c r="S85" s="66" t="str">
        <f t="shared" ca="1" si="112"/>
        <v>506</v>
      </c>
      <c r="T85" s="105" t="str">
        <f t="shared" ca="1" si="113"/>
        <v/>
      </c>
    </row>
    <row r="86" spans="1:20" hidden="1">
      <c r="A86">
        <f ca="1">IF(B86="","",INDIRECT("減額一覧!B"&amp;$P86))</f>
        <v>245</v>
      </c>
      <c r="B86" s="61">
        <f ca="1">IF(INDIRECT("減額一覧!BC"&amp;P86)=1,INDIRECT("減額一覧!AG"&amp;P86),"")</f>
        <v>109</v>
      </c>
      <c r="C86" s="36">
        <f ca="1">IF(B86="","",INDIRECT("減額一覧!C"&amp;$P86))</f>
        <v>506224000</v>
      </c>
      <c r="D86" s="80" t="str">
        <f ca="1">IF($B86="","",INDIRECT("減額一覧!G"&amp;$P86))</f>
        <v>江頭　智恵子</v>
      </c>
      <c r="E86" s="19">
        <f ca="1">IF(B86="","",INDIRECT("減額一覧!H"&amp;P86))</f>
        <v>13</v>
      </c>
      <c r="F86" s="19">
        <f ca="1">IF($B86="","",INDIRECT("減額一覧!AN"&amp;P86))</f>
        <v>12</v>
      </c>
      <c r="G86" s="20">
        <f ca="1">IF($B86="","",INDIRECT("減額一覧!AO"&amp;P86))</f>
        <v>2592</v>
      </c>
      <c r="H86" s="20">
        <f ca="1">IF($B86="","",INDIRECT("減額一覧!AP"&amp;P86))</f>
        <v>1392</v>
      </c>
      <c r="I86" s="32">
        <f ca="1">IF(B86="","",IF(INDIRECT("減額一覧!BN"&amp;P86)=0.08,0.08,0.1))</f>
        <v>0.08</v>
      </c>
      <c r="J86" s="52"/>
      <c r="K86" s="95" t="str">
        <f t="shared" ca="1" si="134"/>
        <v/>
      </c>
      <c r="L86" s="58" t="str">
        <f t="shared" ca="1" si="108"/>
        <v/>
      </c>
      <c r="N86" s="113" t="str">
        <f t="shared" ca="1" si="139"/>
        <v>市内</v>
      </c>
      <c r="O86" s="114">
        <f t="shared" ref="O86" ca="1" si="143">IF(B86="","",IF(INDIRECT("減額一覧!BN"&amp;P86)=0.08,0.08,0.1))</f>
        <v>0.08</v>
      </c>
      <c r="P86" s="38">
        <v>19</v>
      </c>
      <c r="Q86" s="38">
        <f t="shared" ca="1" si="141"/>
        <v>1</v>
      </c>
      <c r="R86" s="38">
        <f t="shared" ca="1" si="141"/>
        <v>1</v>
      </c>
      <c r="S86" s="66" t="str">
        <f t="shared" ca="1" si="112"/>
        <v>506</v>
      </c>
      <c r="T86" s="105" t="str">
        <f t="shared" ca="1" si="113"/>
        <v/>
      </c>
    </row>
    <row r="87" spans="1:20" hidden="1">
      <c r="A87">
        <f ca="1">IF(B87="","",INDIRECT("減額一覧!B"&amp;$P87))</f>
        <v>245</v>
      </c>
      <c r="B87" s="61">
        <f ca="1">IF(INDIRECT("減額一覧!BD"&amp;P87)=1,INDIRECT("減額一覧!AQ"&amp;P87),"")</f>
        <v>110</v>
      </c>
      <c r="C87" s="45">
        <f ca="1">IF(B87="","",INDIRECT("減額一覧!C"&amp;$P87))</f>
        <v>506224000</v>
      </c>
      <c r="D87" s="79" t="str">
        <f ca="1">IF($B87="","",INDIRECT("減額一覧!G"&amp;$P87))</f>
        <v>江頭　智恵子</v>
      </c>
      <c r="E87" s="19">
        <f ca="1">IF(B87="","",INDIRECT("減額一覧!H"&amp;P87))</f>
        <v>13</v>
      </c>
      <c r="F87" s="19">
        <f ca="1">IF($B87="","",INDIRECT("減額一覧!AX"&amp;P87))</f>
        <v>12</v>
      </c>
      <c r="G87" s="20">
        <f ca="1">IF($B87="","",INDIRECT("減額一覧!AY"&amp;P87))</f>
        <v>2592</v>
      </c>
      <c r="H87" s="20">
        <f ca="1">IF($B87="","",INDIRECT("減額一覧!AZ"&amp;P87))</f>
        <v>1392</v>
      </c>
      <c r="I87" s="32">
        <f ca="1">IF(B87="","",IF(INDIRECT("減額一覧!BO"&amp;P87)=0.08,0.08,0.1))</f>
        <v>0.08</v>
      </c>
      <c r="J87" s="52"/>
      <c r="K87" s="95" t="str">
        <f t="shared" ca="1" si="134"/>
        <v/>
      </c>
      <c r="L87" s="58" t="str">
        <f t="shared" ca="1" si="108"/>
        <v/>
      </c>
      <c r="N87" s="113" t="str">
        <f t="shared" ca="1" si="139"/>
        <v>市内</v>
      </c>
      <c r="O87" s="114">
        <f t="shared" ref="O87" ca="1" si="144">IF(B87="","",IF(INDIRECT("減額一覧!BO"&amp;P87)=0.08,0.08,0.1))</f>
        <v>0.08</v>
      </c>
      <c r="P87" s="38">
        <v>19</v>
      </c>
      <c r="Q87" s="38">
        <f t="shared" ca="1" si="141"/>
        <v>1</v>
      </c>
      <c r="R87" s="38">
        <f t="shared" ca="1" si="141"/>
        <v>1</v>
      </c>
      <c r="S87" s="66" t="str">
        <f t="shared" ca="1" si="112"/>
        <v>506</v>
      </c>
      <c r="T87" s="105" t="str">
        <f t="shared" ca="1" si="113"/>
        <v/>
      </c>
    </row>
    <row r="88" spans="1:20" ht="19.5" hidden="1" thickBot="1">
      <c r="B88" s="64"/>
      <c r="C88" s="41" t="str">
        <f>IF(B88="","",減額一覧!C84)</f>
        <v/>
      </c>
      <c r="D88" s="43"/>
      <c r="E88" s="21"/>
      <c r="F88" s="22" t="s">
        <v>69</v>
      </c>
      <c r="G88" s="23">
        <f t="shared" ref="G88:H88" si="145">SUBTOTAL(9,G84:G87)</f>
        <v>0</v>
      </c>
      <c r="H88" s="23">
        <f t="shared" si="145"/>
        <v>0</v>
      </c>
      <c r="I88" s="30"/>
      <c r="J88" s="53"/>
      <c r="K88" s="96" t="str">
        <f t="shared" si="134"/>
        <v/>
      </c>
      <c r="L88" s="59" t="str">
        <f t="shared" si="108"/>
        <v/>
      </c>
      <c r="N88" s="108" t="str">
        <f t="shared" ref="N88" si="146">IF(AND(G88=0,H88=0),"","小計")</f>
        <v/>
      </c>
      <c r="O88" s="108" t="str">
        <f t="shared" ref="O88" si="147">IF(AND(G88=0,H88=0),"","小計")</f>
        <v/>
      </c>
      <c r="P88" s="38"/>
      <c r="Q88" s="38"/>
      <c r="R88" s="38"/>
      <c r="S88" s="66" t="str">
        <f t="shared" si="112"/>
        <v/>
      </c>
      <c r="T88" s="105" t="str">
        <f t="shared" si="113"/>
        <v/>
      </c>
    </row>
    <row r="89" spans="1:20" hidden="1">
      <c r="A89">
        <f ca="1">IF(B89="","",INDIRECT("減額一覧!B"&amp;$P89))</f>
        <v>246</v>
      </c>
      <c r="B89" s="61">
        <f ca="1">IF(INDIRECT("減額一覧!BA"&amp;P89)=1,INDIRECT("減額一覧!M"&amp;P89),"")</f>
        <v>111</v>
      </c>
      <c r="C89" s="36">
        <f ca="1">IF(B89="","",INDIRECT("減額一覧!C"&amp;$P89))</f>
        <v>556210500</v>
      </c>
      <c r="D89" s="78" t="str">
        <f ca="1">IF($B89="","",INDIRECT("減額一覧!G"&amp;$P89))</f>
        <v>元林　丈彦</v>
      </c>
      <c r="E89" s="19">
        <f ca="1">IF(B89="","",INDIRECT("減額一覧!H"&amp;P89))</f>
        <v>20</v>
      </c>
      <c r="F89" s="19">
        <f ca="1">IF($B89="","",INDIRECT("減額一覧!T"&amp;P89))</f>
        <v>1</v>
      </c>
      <c r="G89" s="20">
        <f ca="1">IF($B89="","",INDIRECT("減額一覧!U"&amp;P89))</f>
        <v>220</v>
      </c>
      <c r="H89" s="20">
        <f ca="1">IF($B89="","",INDIRECT("減額一覧!V"&amp;P89))</f>
        <v>118</v>
      </c>
      <c r="I89" s="32">
        <f ca="1">IF(B89="","",IF(INDIRECT("減額一覧!BL"&amp;P89)=0.08,0.08,0.1))</f>
        <v>0.1</v>
      </c>
      <c r="J89" s="51" t="s">
        <v>452</v>
      </c>
      <c r="K89" s="94" t="str">
        <f t="shared" ca="1" si="134"/>
        <v/>
      </c>
      <c r="L89" s="56" t="str">
        <f t="shared" ca="1" si="108"/>
        <v/>
      </c>
      <c r="N89" s="113" t="str">
        <f t="shared" ref="N89:N92" ca="1" si="148">IF(A89="","",IF(A89&gt;3000,"月ヶ瀬",IF(A89&gt;=2000,"都祁","市内")))</f>
        <v>市内</v>
      </c>
      <c r="O89" s="114">
        <f t="shared" ref="O89" ca="1" si="149">IF(B89="","",IF(INDIRECT("減額一覧!BL"&amp;P89)=0.08,0.08,0.1))</f>
        <v>0.1</v>
      </c>
      <c r="P89" s="38">
        <v>20</v>
      </c>
      <c r="Q89" s="38">
        <f t="shared" ref="Q89:R92" ca="1" si="150">IF(G89="","",IF(G89&gt;0,1,""))</f>
        <v>1</v>
      </c>
      <c r="R89" s="38">
        <f t="shared" ca="1" si="150"/>
        <v>1</v>
      </c>
      <c r="S89" s="66" t="str">
        <f t="shared" ca="1" si="112"/>
        <v>556</v>
      </c>
      <c r="T89" s="105" t="str">
        <f t="shared" ca="1" si="113"/>
        <v/>
      </c>
    </row>
    <row r="90" spans="1:20" hidden="1">
      <c r="A90">
        <f ca="1">IF(B90="","",INDIRECT("減額一覧!B"&amp;$P90))</f>
        <v>246</v>
      </c>
      <c r="B90" s="61">
        <f ca="1">IF(INDIRECT("減額一覧!BB"&amp;P90)=1,INDIRECT("減額一覧!W"&amp;P90),"")</f>
        <v>112</v>
      </c>
      <c r="C90" s="44">
        <f ca="1">IF(B90="","",INDIRECT("減額一覧!C"&amp;$P90))</f>
        <v>556210500</v>
      </c>
      <c r="D90" s="79" t="str">
        <f ca="1">IF($B90="","",INDIRECT("減額一覧!G"&amp;$P90))</f>
        <v>元林　丈彦</v>
      </c>
      <c r="E90" s="19">
        <f ca="1">IF(B90="","",INDIRECT("減額一覧!H"&amp;P90))</f>
        <v>20</v>
      </c>
      <c r="F90" s="19">
        <f ca="1">IF($B90="","",INDIRECT("減額一覧!AD"&amp;P90))</f>
        <v>1</v>
      </c>
      <c r="G90" s="20">
        <f ca="1">IF($B90="","",INDIRECT("減額一覧!AE"&amp;P90))</f>
        <v>220</v>
      </c>
      <c r="H90" s="20">
        <f ca="1">IF($B90="","",INDIRECT("減額一覧!AF"&amp;P90))</f>
        <v>118</v>
      </c>
      <c r="I90" s="32">
        <f ca="1">IF(B90="","",IF(INDIRECT("減額一覧!BM"&amp;P90)=0.08,0.08,0.1))</f>
        <v>0.1</v>
      </c>
      <c r="J90" s="52"/>
      <c r="K90" s="95" t="str">
        <f t="shared" ca="1" si="134"/>
        <v/>
      </c>
      <c r="L90" s="58" t="str">
        <f t="shared" ca="1" si="108"/>
        <v/>
      </c>
      <c r="N90" s="113" t="str">
        <f t="shared" ca="1" si="148"/>
        <v>市内</v>
      </c>
      <c r="O90" s="114">
        <f t="shared" ref="O90" ca="1" si="151">IF(B90="","",IF(INDIRECT("減額一覧!BM"&amp;P90)=0.08,0.08,0.1))</f>
        <v>0.1</v>
      </c>
      <c r="P90" s="38">
        <v>20</v>
      </c>
      <c r="Q90" s="38">
        <f t="shared" ca="1" si="150"/>
        <v>1</v>
      </c>
      <c r="R90" s="38">
        <f t="shared" ca="1" si="150"/>
        <v>1</v>
      </c>
      <c r="S90" s="66" t="str">
        <f t="shared" ca="1" si="112"/>
        <v>556</v>
      </c>
      <c r="T90" s="105" t="str">
        <f t="shared" ca="1" si="113"/>
        <v/>
      </c>
    </row>
    <row r="91" spans="1:20" hidden="1">
      <c r="A91">
        <f ca="1">IF(B91="","",INDIRECT("減額一覧!B"&amp;$P91))</f>
        <v>246</v>
      </c>
      <c r="B91" s="61">
        <f ca="1">IF(INDIRECT("減額一覧!BC"&amp;P91)=1,INDIRECT("減額一覧!AG"&amp;P91),"")</f>
        <v>201</v>
      </c>
      <c r="C91" s="36">
        <f ca="1">IF(B91="","",INDIRECT("減額一覧!C"&amp;$P91))</f>
        <v>556210500</v>
      </c>
      <c r="D91" s="80" t="str">
        <f ca="1">IF($B91="","",INDIRECT("減額一覧!G"&amp;$P91))</f>
        <v>元林　丈彦</v>
      </c>
      <c r="E91" s="19">
        <f ca="1">IF(B91="","",INDIRECT("減額一覧!H"&amp;P91))</f>
        <v>20</v>
      </c>
      <c r="F91" s="19">
        <f ca="1">IF($B91="","",INDIRECT("減額一覧!AN"&amp;P91))</f>
        <v>2</v>
      </c>
      <c r="G91" s="20">
        <f ca="1">IF($B91="","",INDIRECT("減額一覧!AO"&amp;P91))</f>
        <v>440</v>
      </c>
      <c r="H91" s="20">
        <f ca="1">IF($B91="","",INDIRECT("減額一覧!AP"&amp;P91))</f>
        <v>236</v>
      </c>
      <c r="I91" s="32">
        <f ca="1">IF(B91="","",IF(INDIRECT("減額一覧!BN"&amp;P91)=0.08,0.08,0.1))</f>
        <v>0.1</v>
      </c>
      <c r="J91" s="52"/>
      <c r="K91" s="95" t="str">
        <f t="shared" ca="1" si="134"/>
        <v/>
      </c>
      <c r="L91" s="58" t="str">
        <f t="shared" ca="1" si="108"/>
        <v/>
      </c>
      <c r="N91" s="113" t="str">
        <f t="shared" ca="1" si="148"/>
        <v>市内</v>
      </c>
      <c r="O91" s="114">
        <f t="shared" ref="O91" ca="1" si="152">IF(B91="","",IF(INDIRECT("減額一覧!BN"&amp;P91)=0.08,0.08,0.1))</f>
        <v>0.1</v>
      </c>
      <c r="P91" s="38">
        <v>20</v>
      </c>
      <c r="Q91" s="38">
        <f t="shared" ca="1" si="150"/>
        <v>1</v>
      </c>
      <c r="R91" s="38">
        <f t="shared" ca="1" si="150"/>
        <v>1</v>
      </c>
      <c r="S91" s="66" t="str">
        <f t="shared" ca="1" si="112"/>
        <v>556</v>
      </c>
      <c r="T91" s="105" t="str">
        <f t="shared" ca="1" si="113"/>
        <v/>
      </c>
    </row>
    <row r="92" spans="1:20" hidden="1">
      <c r="A92">
        <f ca="1">IF(B92="","",INDIRECT("減額一覧!B"&amp;$P92))</f>
        <v>246</v>
      </c>
      <c r="B92" s="61">
        <f ca="1">IF(INDIRECT("減額一覧!BD"&amp;P92)=1,INDIRECT("減額一覧!AQ"&amp;P92),"")</f>
        <v>202</v>
      </c>
      <c r="C92" s="45">
        <f ca="1">IF(B92="","",INDIRECT("減額一覧!C"&amp;$P92))</f>
        <v>556210500</v>
      </c>
      <c r="D92" s="79" t="str">
        <f ca="1">IF($B92="","",INDIRECT("減額一覧!G"&amp;$P92))</f>
        <v>元林　丈彦</v>
      </c>
      <c r="E92" s="19">
        <f ca="1">IF(B92="","",INDIRECT("減額一覧!H"&amp;P92))</f>
        <v>20</v>
      </c>
      <c r="F92" s="19">
        <f ca="1">IF($B92="","",INDIRECT("減額一覧!AX"&amp;P92))</f>
        <v>2</v>
      </c>
      <c r="G92" s="20">
        <f ca="1">IF($B92="","",INDIRECT("減額一覧!AY"&amp;P92))</f>
        <v>440</v>
      </c>
      <c r="H92" s="20">
        <f ca="1">IF($B92="","",INDIRECT("減額一覧!AZ"&amp;P92))</f>
        <v>236</v>
      </c>
      <c r="I92" s="32">
        <f ca="1">IF(B92="","",IF(INDIRECT("減額一覧!BO"&amp;P92)=0.08,0.08,0.1))</f>
        <v>0.1</v>
      </c>
      <c r="J92" s="52"/>
      <c r="K92" s="95" t="str">
        <f t="shared" ca="1" si="134"/>
        <v/>
      </c>
      <c r="L92" s="58" t="str">
        <f t="shared" ca="1" si="108"/>
        <v/>
      </c>
      <c r="N92" s="113" t="str">
        <f t="shared" ca="1" si="148"/>
        <v>市内</v>
      </c>
      <c r="O92" s="114">
        <f t="shared" ref="O92" ca="1" si="153">IF(B92="","",IF(INDIRECT("減額一覧!BO"&amp;P92)=0.08,0.08,0.1))</f>
        <v>0.1</v>
      </c>
      <c r="P92" s="38">
        <v>20</v>
      </c>
      <c r="Q92" s="38">
        <f t="shared" ca="1" si="150"/>
        <v>1</v>
      </c>
      <c r="R92" s="38">
        <f t="shared" ca="1" si="150"/>
        <v>1</v>
      </c>
      <c r="S92" s="66" t="str">
        <f t="shared" ca="1" si="112"/>
        <v>556</v>
      </c>
      <c r="T92" s="105" t="str">
        <f t="shared" ca="1" si="113"/>
        <v/>
      </c>
    </row>
    <row r="93" spans="1:20" ht="19.5" hidden="1" thickBot="1">
      <c r="B93" s="64"/>
      <c r="C93" s="41" t="str">
        <f>IF(B93="","",減額一覧!C89)</f>
        <v/>
      </c>
      <c r="D93" s="43"/>
      <c r="E93" s="21"/>
      <c r="F93" s="22" t="s">
        <v>69</v>
      </c>
      <c r="G93" s="23">
        <f t="shared" ref="G93:H93" si="154">SUBTOTAL(9,G89:G92)</f>
        <v>0</v>
      </c>
      <c r="H93" s="23">
        <f t="shared" si="154"/>
        <v>0</v>
      </c>
      <c r="I93" s="30"/>
      <c r="J93" s="53"/>
      <c r="K93" s="96" t="str">
        <f t="shared" si="134"/>
        <v/>
      </c>
      <c r="L93" s="59" t="str">
        <f t="shared" si="108"/>
        <v/>
      </c>
      <c r="N93" s="108" t="str">
        <f t="shared" ref="N93" si="155">IF(AND(G93=0,H93=0),"","小計")</f>
        <v/>
      </c>
      <c r="O93" s="108" t="str">
        <f t="shared" ref="O93" si="156">IF(AND(G93=0,H93=0),"","小計")</f>
        <v/>
      </c>
      <c r="P93" s="38"/>
      <c r="Q93" s="38"/>
      <c r="R93" s="38"/>
      <c r="S93" s="66" t="str">
        <f t="shared" si="112"/>
        <v/>
      </c>
      <c r="T93" s="105" t="str">
        <f t="shared" si="113"/>
        <v/>
      </c>
    </row>
    <row r="94" spans="1:20" hidden="1">
      <c r="A94">
        <f ca="1">IF(B94="","",INDIRECT("減額一覧!B"&amp;$P94))</f>
        <v>248</v>
      </c>
      <c r="B94" s="61">
        <f ca="1">IF(INDIRECT("減額一覧!BA"&amp;P94)=1,INDIRECT("減額一覧!M"&amp;P94),"")</f>
        <v>204</v>
      </c>
      <c r="C94" s="36">
        <f ca="1">IF(B94="","",INDIRECT("減額一覧!C"&amp;$P94))</f>
        <v>803131000</v>
      </c>
      <c r="D94" s="78" t="str">
        <f ca="1">IF($B94="","",INDIRECT("減額一覧!G"&amp;$P94))</f>
        <v>谷崎　庄治</v>
      </c>
      <c r="E94" s="19">
        <f ca="1">IF(B94="","",INDIRECT("減額一覧!H"&amp;P94))</f>
        <v>20</v>
      </c>
      <c r="F94" s="19">
        <f ca="1">IF($B94="","",INDIRECT("減額一覧!T"&amp;P94))</f>
        <v>3</v>
      </c>
      <c r="G94" s="20">
        <f ca="1">IF($B94="","",INDIRECT("減額一覧!U"&amp;P94))</f>
        <v>512</v>
      </c>
      <c r="H94" s="20">
        <f ca="1">IF($B94="","",INDIRECT("減額一覧!V"&amp;P94))</f>
        <v>354</v>
      </c>
      <c r="I94" s="32">
        <f ca="1">IF(B94="","",IF(INDIRECT("減額一覧!BL"&amp;P94)=0.08,0.08,0.1))</f>
        <v>0.1</v>
      </c>
      <c r="J94" s="51" t="s">
        <v>453</v>
      </c>
      <c r="K94" s="94" t="str">
        <f t="shared" ca="1" si="134"/>
        <v/>
      </c>
      <c r="L94" s="56" t="str">
        <f t="shared" ca="1" si="108"/>
        <v/>
      </c>
      <c r="N94" s="113" t="str">
        <f t="shared" ref="N94:N97" ca="1" si="157">IF(A94="","",IF(A94&gt;3000,"月ヶ瀬",IF(A94&gt;=2000,"都祁","市内")))</f>
        <v>市内</v>
      </c>
      <c r="O94" s="114">
        <f t="shared" ref="O94" ca="1" si="158">IF(B94="","",IF(INDIRECT("減額一覧!BL"&amp;P94)=0.08,0.08,0.1))</f>
        <v>0.1</v>
      </c>
      <c r="P94" s="38">
        <v>21</v>
      </c>
      <c r="Q94" s="38">
        <f t="shared" ref="Q94:R97" ca="1" si="159">IF(G94="","",IF(G94&gt;0,1,""))</f>
        <v>1</v>
      </c>
      <c r="R94" s="38">
        <f t="shared" ca="1" si="159"/>
        <v>1</v>
      </c>
      <c r="S94" s="66" t="str">
        <f t="shared" ca="1" si="112"/>
        <v>803</v>
      </c>
      <c r="T94" s="105" t="str">
        <f t="shared" ca="1" si="113"/>
        <v/>
      </c>
    </row>
    <row r="95" spans="1:20" hidden="1">
      <c r="A95">
        <f ca="1">IF(B95="","",INDIRECT("減額一覧!B"&amp;$P95))</f>
        <v>248</v>
      </c>
      <c r="B95" s="61">
        <f ca="1">IF(INDIRECT("減額一覧!BB"&amp;P95)=1,INDIRECT("減額一覧!W"&amp;P95),"")</f>
        <v>205</v>
      </c>
      <c r="C95" s="44">
        <f ca="1">IF(B95="","",INDIRECT("減額一覧!C"&amp;$P95))</f>
        <v>803131000</v>
      </c>
      <c r="D95" s="79" t="str">
        <f ca="1">IF($B95="","",INDIRECT("減額一覧!G"&amp;$P95))</f>
        <v>谷崎　庄治</v>
      </c>
      <c r="E95" s="19">
        <f ca="1">IF(B95="","",INDIRECT("減額一覧!H"&amp;P95))</f>
        <v>20</v>
      </c>
      <c r="F95" s="19">
        <f ca="1">IF($B95="","",INDIRECT("減額一覧!AD"&amp;P95))</f>
        <v>3</v>
      </c>
      <c r="G95" s="20">
        <f ca="1">IF($B95="","",INDIRECT("減額一覧!AE"&amp;P95))</f>
        <v>561</v>
      </c>
      <c r="H95" s="20">
        <f ca="1">IF($B95="","",INDIRECT("減額一覧!AF"&amp;P95))</f>
        <v>409</v>
      </c>
      <c r="I95" s="32">
        <f ca="1">IF(B95="","",IF(INDIRECT("減額一覧!BM"&amp;P95)=0.08,0.08,0.1))</f>
        <v>0.1</v>
      </c>
      <c r="J95" s="52"/>
      <c r="K95" s="95" t="str">
        <f t="shared" ca="1" si="134"/>
        <v/>
      </c>
      <c r="L95" s="58" t="str">
        <f t="shared" ca="1" si="108"/>
        <v/>
      </c>
      <c r="N95" s="113" t="str">
        <f t="shared" ca="1" si="157"/>
        <v>市内</v>
      </c>
      <c r="O95" s="114">
        <f t="shared" ref="O95" ca="1" si="160">IF(B95="","",IF(INDIRECT("減額一覧!BM"&amp;P95)=0.08,0.08,0.1))</f>
        <v>0.1</v>
      </c>
      <c r="P95" s="38">
        <v>21</v>
      </c>
      <c r="Q95" s="38">
        <f t="shared" ca="1" si="159"/>
        <v>1</v>
      </c>
      <c r="R95" s="38">
        <f t="shared" ca="1" si="159"/>
        <v>1</v>
      </c>
      <c r="S95" s="66" t="str">
        <f t="shared" ca="1" si="112"/>
        <v>803</v>
      </c>
      <c r="T95" s="105" t="str">
        <f t="shared" ca="1" si="113"/>
        <v/>
      </c>
    </row>
    <row r="96" spans="1:20" hidden="1">
      <c r="A96">
        <f ca="1">IF(B96="","",INDIRECT("減額一覧!B"&amp;$P96))</f>
        <v>248</v>
      </c>
      <c r="B96" s="61">
        <f ca="1">IF(INDIRECT("減額一覧!BC"&amp;P96)=1,INDIRECT("減額一覧!AG"&amp;P96),"")</f>
        <v>206</v>
      </c>
      <c r="C96" s="36">
        <f ca="1">IF(B96="","",INDIRECT("減額一覧!C"&amp;$P96))</f>
        <v>803131000</v>
      </c>
      <c r="D96" s="80" t="str">
        <f ca="1">IF($B96="","",INDIRECT("減額一覧!G"&amp;$P96))</f>
        <v>谷崎　庄治</v>
      </c>
      <c r="E96" s="19">
        <f ca="1">IF(B96="","",INDIRECT("減額一覧!H"&amp;P96))</f>
        <v>20</v>
      </c>
      <c r="F96" s="19">
        <f ca="1">IF($B96="","",INDIRECT("減額一覧!AN"&amp;P96))</f>
        <v>4</v>
      </c>
      <c r="G96" s="20">
        <f ca="1">IF($B96="","",INDIRECT("減額一覧!AO"&amp;P96))</f>
        <v>831</v>
      </c>
      <c r="H96" s="20">
        <f ca="1">IF($B96="","",INDIRECT("減額一覧!AP"&amp;P96))</f>
        <v>546</v>
      </c>
      <c r="I96" s="32">
        <f ca="1">IF(B96="","",IF(INDIRECT("減額一覧!BN"&amp;P96)=0.08,0.08,0.1))</f>
        <v>0.1</v>
      </c>
      <c r="J96" s="52"/>
      <c r="K96" s="95" t="str">
        <f t="shared" ca="1" si="134"/>
        <v/>
      </c>
      <c r="L96" s="58" t="str">
        <f t="shared" ca="1" si="108"/>
        <v/>
      </c>
      <c r="N96" s="113" t="str">
        <f t="shared" ca="1" si="157"/>
        <v>市内</v>
      </c>
      <c r="O96" s="114">
        <f t="shared" ref="O96" ca="1" si="161">IF(B96="","",IF(INDIRECT("減額一覧!BN"&amp;P96)=0.08,0.08,0.1))</f>
        <v>0.1</v>
      </c>
      <c r="P96" s="38">
        <v>21</v>
      </c>
      <c r="Q96" s="38">
        <f t="shared" ca="1" si="159"/>
        <v>1</v>
      </c>
      <c r="R96" s="38">
        <f t="shared" ca="1" si="159"/>
        <v>1</v>
      </c>
      <c r="S96" s="66" t="str">
        <f t="shared" ca="1" si="112"/>
        <v>803</v>
      </c>
      <c r="T96" s="105" t="str">
        <f t="shared" ca="1" si="113"/>
        <v/>
      </c>
    </row>
    <row r="97" spans="1:20" hidden="1">
      <c r="A97">
        <f ca="1">IF(B97="","",INDIRECT("減額一覧!B"&amp;$P97))</f>
        <v>248</v>
      </c>
      <c r="B97" s="61">
        <f ca="1">IF(INDIRECT("減額一覧!BD"&amp;P97)=1,INDIRECT("減額一覧!AQ"&amp;P97),"")</f>
        <v>207</v>
      </c>
      <c r="C97" s="45">
        <f ca="1">IF(B97="","",INDIRECT("減額一覧!C"&amp;$P97))</f>
        <v>803131000</v>
      </c>
      <c r="D97" s="79" t="str">
        <f ca="1">IF($B97="","",INDIRECT("減額一覧!G"&amp;$P97))</f>
        <v>谷崎　庄治</v>
      </c>
      <c r="E97" s="19">
        <f ca="1">IF(B97="","",INDIRECT("減額一覧!H"&amp;P97))</f>
        <v>20</v>
      </c>
      <c r="F97" s="19">
        <f ca="1">IF($B97="","",INDIRECT("減額一覧!AX"&amp;P97))</f>
        <v>5</v>
      </c>
      <c r="G97" s="20">
        <f ca="1">IF($B97="","",INDIRECT("減額一覧!AY"&amp;P97))</f>
        <v>1051</v>
      </c>
      <c r="H97" s="20">
        <f ca="1">IF($B97="","",INDIRECT("減額一覧!AZ"&amp;P97))</f>
        <v>682</v>
      </c>
      <c r="I97" s="32">
        <f ca="1">IF(B97="","",IF(INDIRECT("減額一覧!BO"&amp;P97)=0.08,0.08,0.1))</f>
        <v>0.1</v>
      </c>
      <c r="J97" s="52"/>
      <c r="K97" s="95" t="str">
        <f t="shared" ca="1" si="134"/>
        <v/>
      </c>
      <c r="L97" s="58" t="str">
        <f t="shared" ca="1" si="108"/>
        <v/>
      </c>
      <c r="N97" s="113" t="str">
        <f t="shared" ca="1" si="157"/>
        <v>市内</v>
      </c>
      <c r="O97" s="114">
        <f t="shared" ref="O97" ca="1" si="162">IF(B97="","",IF(INDIRECT("減額一覧!BO"&amp;P97)=0.08,0.08,0.1))</f>
        <v>0.1</v>
      </c>
      <c r="P97" s="38">
        <v>21</v>
      </c>
      <c r="Q97" s="38">
        <f t="shared" ca="1" si="159"/>
        <v>1</v>
      </c>
      <c r="R97" s="38">
        <f t="shared" ca="1" si="159"/>
        <v>1</v>
      </c>
      <c r="S97" s="66" t="str">
        <f t="shared" ca="1" si="112"/>
        <v>803</v>
      </c>
      <c r="T97" s="105" t="str">
        <f t="shared" ca="1" si="113"/>
        <v/>
      </c>
    </row>
    <row r="98" spans="1:20" ht="19.5" hidden="1" thickBot="1">
      <c r="B98" s="64"/>
      <c r="C98" s="41" t="str">
        <f>IF(B98="","",減額一覧!C94)</f>
        <v/>
      </c>
      <c r="D98" s="43"/>
      <c r="E98" s="21"/>
      <c r="F98" s="22" t="s">
        <v>69</v>
      </c>
      <c r="G98" s="23">
        <f t="shared" ref="G98:H98" si="163">SUBTOTAL(9,G94:G97)</f>
        <v>0</v>
      </c>
      <c r="H98" s="23">
        <f t="shared" si="163"/>
        <v>0</v>
      </c>
      <c r="I98" s="30"/>
      <c r="J98" s="53"/>
      <c r="K98" s="96" t="str">
        <f t="shared" si="134"/>
        <v/>
      </c>
      <c r="L98" s="59" t="str">
        <f t="shared" si="108"/>
        <v/>
      </c>
      <c r="N98" s="108" t="str">
        <f t="shared" ref="N98" si="164">IF(AND(G98=0,H98=0),"","小計")</f>
        <v/>
      </c>
      <c r="O98" s="108" t="str">
        <f t="shared" ref="O98" si="165">IF(AND(G98=0,H98=0),"","小計")</f>
        <v/>
      </c>
      <c r="P98" s="38"/>
      <c r="Q98" s="38"/>
      <c r="R98" s="38"/>
      <c r="S98" s="66" t="str">
        <f t="shared" si="112"/>
        <v/>
      </c>
      <c r="T98" s="105" t="str">
        <f t="shared" si="113"/>
        <v/>
      </c>
    </row>
    <row r="99" spans="1:20" hidden="1">
      <c r="A99">
        <f ca="1">IF(B99="","",INDIRECT("減額一覧!B"&amp;$P99))</f>
        <v>249</v>
      </c>
      <c r="B99" s="61">
        <f ca="1">IF(INDIRECT("減額一覧!BA"&amp;P99)=1,INDIRECT("減額一覧!M"&amp;P99),"")</f>
        <v>206</v>
      </c>
      <c r="C99" s="36">
        <f ca="1">IF(B99="","",INDIRECT("減額一覧!C"&amp;$P99))</f>
        <v>608203000</v>
      </c>
      <c r="D99" s="78" t="str">
        <f ca="1">IF($B99="","",INDIRECT("減額一覧!G"&amp;$P99))</f>
        <v>岩下　伸子</v>
      </c>
      <c r="E99" s="19">
        <f ca="1">IF(B99="","",INDIRECT("減額一覧!H"&amp;P99))</f>
        <v>13</v>
      </c>
      <c r="F99" s="19">
        <f ca="1">IF($B99="","",INDIRECT("減額一覧!T"&amp;P99))</f>
        <v>3</v>
      </c>
      <c r="G99" s="20">
        <f ca="1">IF($B99="","",INDIRECT("減額一覧!U"&amp;P99))</f>
        <v>511</v>
      </c>
      <c r="H99" s="20">
        <f ca="1">IF($B99="","",INDIRECT("減額一覧!V"&amp;P99))</f>
        <v>409</v>
      </c>
      <c r="I99" s="32">
        <f ca="1">IF(B99="","",IF(INDIRECT("減額一覧!BL"&amp;P99)=0.08,0.08,0.1))</f>
        <v>0.1</v>
      </c>
      <c r="J99" s="51" t="s">
        <v>454</v>
      </c>
      <c r="K99" s="94" t="str">
        <f t="shared" ca="1" si="134"/>
        <v/>
      </c>
      <c r="L99" s="56" t="str">
        <f t="shared" ca="1" si="108"/>
        <v/>
      </c>
      <c r="N99" s="113" t="str">
        <f t="shared" ref="N99:N102" ca="1" si="166">IF(A99="","",IF(A99&gt;3000,"月ヶ瀬",IF(A99&gt;=2000,"都祁","市内")))</f>
        <v>市内</v>
      </c>
      <c r="O99" s="114">
        <f t="shared" ref="O99" ca="1" si="167">IF(B99="","",IF(INDIRECT("減額一覧!BL"&amp;P99)=0.08,0.08,0.1))</f>
        <v>0.1</v>
      </c>
      <c r="P99" s="38">
        <v>22</v>
      </c>
      <c r="Q99" s="38">
        <f t="shared" ref="Q99:R102" ca="1" si="168">IF(G99="","",IF(G99&gt;0,1,""))</f>
        <v>1</v>
      </c>
      <c r="R99" s="38">
        <f t="shared" ca="1" si="168"/>
        <v>1</v>
      </c>
      <c r="S99" s="66" t="str">
        <f t="shared" ca="1" si="112"/>
        <v>608</v>
      </c>
      <c r="T99" s="105" t="str">
        <f t="shared" ca="1" si="113"/>
        <v/>
      </c>
    </row>
    <row r="100" spans="1:20" hidden="1">
      <c r="A100">
        <f ca="1">IF(B100="","",INDIRECT("減額一覧!B"&amp;$P100))</f>
        <v>249</v>
      </c>
      <c r="B100" s="61">
        <f ca="1">IF(INDIRECT("減額一覧!BB"&amp;P100)=1,INDIRECT("減額一覧!W"&amp;P100),"")</f>
        <v>207</v>
      </c>
      <c r="C100" s="44">
        <f ca="1">IF(B100="","",INDIRECT("減額一覧!C"&amp;$P100))</f>
        <v>608203000</v>
      </c>
      <c r="D100" s="79" t="str">
        <f ca="1">IF($B100="","",INDIRECT("減額一覧!G"&amp;$P100))</f>
        <v>岩下　伸子</v>
      </c>
      <c r="E100" s="19">
        <f ca="1">IF(B100="","",INDIRECT("減額一覧!H"&amp;P100))</f>
        <v>13</v>
      </c>
      <c r="F100" s="19">
        <f ca="1">IF($B100="","",INDIRECT("減額一覧!AD"&amp;P100))</f>
        <v>4</v>
      </c>
      <c r="G100" s="20">
        <f ca="1">IF($B100="","",INDIRECT("減額一覧!AE"&amp;P100))</f>
        <v>682</v>
      </c>
      <c r="H100" s="20">
        <f ca="1">IF($B100="","",INDIRECT("減額一覧!AF"&amp;P100))</f>
        <v>546</v>
      </c>
      <c r="I100" s="32">
        <f ca="1">IF(B100="","",IF(INDIRECT("減額一覧!BM"&amp;P100)=0.08,0.08,0.1))</f>
        <v>0.1</v>
      </c>
      <c r="J100" s="52"/>
      <c r="K100" s="95" t="str">
        <f t="shared" ca="1" si="134"/>
        <v/>
      </c>
      <c r="L100" s="58" t="str">
        <f t="shared" ca="1" si="108"/>
        <v/>
      </c>
      <c r="N100" s="113" t="str">
        <f t="shared" ca="1" si="166"/>
        <v>市内</v>
      </c>
      <c r="O100" s="114">
        <f t="shared" ref="O100" ca="1" si="169">IF(B100="","",IF(INDIRECT("減額一覧!BM"&amp;P100)=0.08,0.08,0.1))</f>
        <v>0.1</v>
      </c>
      <c r="P100" s="38">
        <v>22</v>
      </c>
      <c r="Q100" s="38">
        <f t="shared" ca="1" si="168"/>
        <v>1</v>
      </c>
      <c r="R100" s="38">
        <f t="shared" ca="1" si="168"/>
        <v>1</v>
      </c>
      <c r="S100" s="66" t="str">
        <f t="shared" ca="1" si="112"/>
        <v>608</v>
      </c>
      <c r="T100" s="105" t="str">
        <f t="shared" ca="1" si="113"/>
        <v/>
      </c>
    </row>
    <row r="101" spans="1:20" hidden="1">
      <c r="A101">
        <f ca="1">IF(B101="","",INDIRECT("減額一覧!B"&amp;$P101))</f>
        <v>249</v>
      </c>
      <c r="B101" s="61">
        <f ca="1">IF(INDIRECT("減額一覧!BC"&amp;P101)=1,INDIRECT("減額一覧!AG"&amp;P101),"")</f>
        <v>208</v>
      </c>
      <c r="C101" s="36">
        <f ca="1">IF(B101="","",INDIRECT("減額一覧!C"&amp;$P101))</f>
        <v>608203000</v>
      </c>
      <c r="D101" s="80" t="str">
        <f ca="1">IF($B101="","",INDIRECT("減額一覧!G"&amp;$P101))</f>
        <v>岩下　伸子</v>
      </c>
      <c r="E101" s="19">
        <f ca="1">IF(B101="","",INDIRECT("減額一覧!H"&amp;P101))</f>
        <v>13</v>
      </c>
      <c r="F101" s="19">
        <f ca="1">IF($B101="","",INDIRECT("減額一覧!AN"&amp;P101))</f>
        <v>1</v>
      </c>
      <c r="G101" s="20">
        <f ca="1">IF($B101="","",INDIRECT("減額一覧!AO"&amp;P101))</f>
        <v>170</v>
      </c>
      <c r="H101" s="20">
        <f ca="1">IF($B101="","",INDIRECT("減額一覧!AP"&amp;P101))</f>
        <v>137</v>
      </c>
      <c r="I101" s="32">
        <f ca="1">IF(B101="","",IF(INDIRECT("減額一覧!BN"&amp;P101)=0.08,0.08,0.1))</f>
        <v>0.1</v>
      </c>
      <c r="J101" s="52"/>
      <c r="K101" s="95" t="str">
        <f t="shared" ca="1" si="134"/>
        <v/>
      </c>
      <c r="L101" s="58" t="str">
        <f t="shared" ca="1" si="108"/>
        <v/>
      </c>
      <c r="N101" s="113" t="str">
        <f t="shared" ca="1" si="166"/>
        <v>市内</v>
      </c>
      <c r="O101" s="114">
        <f t="shared" ref="O101" ca="1" si="170">IF(B101="","",IF(INDIRECT("減額一覧!BN"&amp;P101)=0.08,0.08,0.1))</f>
        <v>0.1</v>
      </c>
      <c r="P101" s="38">
        <v>22</v>
      </c>
      <c r="Q101" s="38">
        <f t="shared" ca="1" si="168"/>
        <v>1</v>
      </c>
      <c r="R101" s="38">
        <f t="shared" ca="1" si="168"/>
        <v>1</v>
      </c>
      <c r="S101" s="66" t="str">
        <f t="shared" ca="1" si="112"/>
        <v>608</v>
      </c>
      <c r="T101" s="105" t="str">
        <f t="shared" ca="1" si="113"/>
        <v/>
      </c>
    </row>
    <row r="102" spans="1:20" hidden="1">
      <c r="A102" t="str">
        <f ca="1">IF(B102="","",INDIRECT("減額一覧!B"&amp;$P102))</f>
        <v/>
      </c>
      <c r="B102" s="61" t="str">
        <f ca="1">IF(INDIRECT("減額一覧!BD"&amp;P102)=1,INDIRECT("減額一覧!AQ"&amp;P102),"")</f>
        <v/>
      </c>
      <c r="C102" s="45" t="str">
        <f ca="1">IF(B102="","",INDIRECT("減額一覧!C"&amp;$P102))</f>
        <v/>
      </c>
      <c r="D102" s="79" t="str">
        <f ca="1">IF($B102="","",INDIRECT("減額一覧!G"&amp;$P102))</f>
        <v/>
      </c>
      <c r="E102" s="19" t="str">
        <f ca="1">IF(B102="","",INDIRECT("減額一覧!H"&amp;P102))</f>
        <v/>
      </c>
      <c r="F102" s="19" t="str">
        <f ca="1">IF($B102="","",INDIRECT("減額一覧!AX"&amp;P102))</f>
        <v/>
      </c>
      <c r="G102" s="20" t="str">
        <f ca="1">IF($B102="","",INDIRECT("減額一覧!AY"&amp;P102))</f>
        <v/>
      </c>
      <c r="H102" s="20" t="str">
        <f ca="1">IF($B102="","",INDIRECT("減額一覧!AZ"&amp;P102))</f>
        <v/>
      </c>
      <c r="I102" s="32" t="str">
        <f ca="1">IF(B102="","",IF(INDIRECT("減額一覧!BO"&amp;P102)=0.08,0.08,0.1))</f>
        <v/>
      </c>
      <c r="J102" s="52"/>
      <c r="K102" s="95" t="str">
        <f t="shared" ca="1" si="134"/>
        <v/>
      </c>
      <c r="L102" s="58" t="str">
        <f t="shared" ca="1" si="108"/>
        <v/>
      </c>
      <c r="N102" s="113" t="str">
        <f t="shared" ca="1" si="166"/>
        <v/>
      </c>
      <c r="O102" s="114" t="str">
        <f t="shared" ref="O102" ca="1" si="171">IF(B102="","",IF(INDIRECT("減額一覧!BO"&amp;P102)=0.08,0.08,0.1))</f>
        <v/>
      </c>
      <c r="P102" s="38">
        <v>22</v>
      </c>
      <c r="Q102" s="38" t="str">
        <f t="shared" ca="1" si="168"/>
        <v/>
      </c>
      <c r="R102" s="38" t="str">
        <f t="shared" ca="1" si="168"/>
        <v/>
      </c>
      <c r="S102" s="66" t="str">
        <f t="shared" ca="1" si="112"/>
        <v/>
      </c>
      <c r="T102" s="105" t="str">
        <f t="shared" ca="1" si="113"/>
        <v/>
      </c>
    </row>
    <row r="103" spans="1:20" ht="19.5" hidden="1" thickBot="1">
      <c r="B103" s="64"/>
      <c r="C103" s="41" t="str">
        <f>IF(B103="","",減額一覧!C99)</f>
        <v/>
      </c>
      <c r="D103" s="43"/>
      <c r="E103" s="21"/>
      <c r="F103" s="22" t="s">
        <v>69</v>
      </c>
      <c r="G103" s="23">
        <f t="shared" ref="G103:H103" si="172">SUBTOTAL(9,G99:G102)</f>
        <v>0</v>
      </c>
      <c r="H103" s="23">
        <f t="shared" si="172"/>
        <v>0</v>
      </c>
      <c r="I103" s="30"/>
      <c r="J103" s="53"/>
      <c r="K103" s="96" t="str">
        <f t="shared" si="134"/>
        <v/>
      </c>
      <c r="L103" s="59" t="str">
        <f t="shared" si="108"/>
        <v/>
      </c>
      <c r="N103" s="108" t="str">
        <f t="shared" ref="N103" si="173">IF(AND(G103=0,H103=0),"","小計")</f>
        <v/>
      </c>
      <c r="O103" s="108" t="str">
        <f t="shared" ref="O103" si="174">IF(AND(G103=0,H103=0),"","小計")</f>
        <v/>
      </c>
      <c r="P103" s="38"/>
      <c r="Q103" s="38"/>
      <c r="R103" s="38"/>
      <c r="S103" s="66" t="str">
        <f t="shared" si="112"/>
        <v/>
      </c>
      <c r="T103" s="105" t="str">
        <f t="shared" si="113"/>
        <v/>
      </c>
    </row>
    <row r="104" spans="1:20" hidden="1">
      <c r="A104">
        <f ca="1">IF(B104="","",INDIRECT("減額一覧!B"&amp;$P104))</f>
        <v>251</v>
      </c>
      <c r="B104" s="61">
        <f ca="1">IF(INDIRECT("減額一覧!BA"&amp;P104)=1,INDIRECT("減額一覧!M"&amp;P104),"")</f>
        <v>206</v>
      </c>
      <c r="C104" s="36">
        <f ca="1">IF(B104="","",INDIRECT("減額一覧!C"&amp;$P104))</f>
        <v>247081000</v>
      </c>
      <c r="D104" s="78" t="str">
        <f ca="1">IF($B104="","",INDIRECT("減額一覧!G"&amp;$P104))</f>
        <v>稲葉　晋一</v>
      </c>
      <c r="E104" s="19">
        <f ca="1">IF(B104="","",INDIRECT("減額一覧!H"&amp;P104))</f>
        <v>13</v>
      </c>
      <c r="F104" s="19">
        <f ca="1">IF($B104="","",INDIRECT("減額一覧!T"&amp;P104))</f>
        <v>32</v>
      </c>
      <c r="G104" s="20">
        <f ca="1">IF($B104="","",INDIRECT("減額一覧!U"&amp;P104))</f>
        <v>6325</v>
      </c>
      <c r="H104" s="20">
        <f ca="1">IF($B104="","",INDIRECT("減額一覧!V"&amp;P104))</f>
        <v>0</v>
      </c>
      <c r="I104" s="32">
        <f ca="1">IF(B104="","",IF(INDIRECT("減額一覧!BL"&amp;P104)=0.08,0.08,0.1))</f>
        <v>0.1</v>
      </c>
      <c r="J104" s="51" t="s">
        <v>518</v>
      </c>
      <c r="K104" s="94" t="str">
        <f t="shared" ca="1" si="134"/>
        <v/>
      </c>
      <c r="L104" s="56" t="str">
        <f t="shared" ca="1" si="108"/>
        <v/>
      </c>
      <c r="N104" s="113" t="str">
        <f t="shared" ref="N104:N107" ca="1" si="175">IF(A104="","",IF(A104&gt;3000,"月ヶ瀬",IF(A104&gt;=2000,"都祁","市内")))</f>
        <v>市内</v>
      </c>
      <c r="O104" s="114">
        <f t="shared" ref="O104" ca="1" si="176">IF(B104="","",IF(INDIRECT("減額一覧!BL"&amp;P104)=0.08,0.08,0.1))</f>
        <v>0.1</v>
      </c>
      <c r="P104" s="38">
        <v>23</v>
      </c>
      <c r="Q104" s="38">
        <f t="shared" ref="Q104:R107" ca="1" si="177">IF(G104="","",IF(G104&gt;0,1,""))</f>
        <v>1</v>
      </c>
      <c r="R104" s="38" t="str">
        <f t="shared" ca="1" si="177"/>
        <v/>
      </c>
      <c r="S104" s="66" t="str">
        <f t="shared" ca="1" si="112"/>
        <v>247</v>
      </c>
      <c r="T104" s="105" t="str">
        <f t="shared" ca="1" si="113"/>
        <v/>
      </c>
    </row>
    <row r="105" spans="1:20" hidden="1">
      <c r="A105">
        <f ca="1">IF(B105="","",INDIRECT("減額一覧!B"&amp;$P105))</f>
        <v>251</v>
      </c>
      <c r="B105" s="61">
        <f ca="1">IF(INDIRECT("減額一覧!BB"&amp;P105)=1,INDIRECT("減額一覧!W"&amp;P105),"")</f>
        <v>207</v>
      </c>
      <c r="C105" s="44">
        <f ca="1">IF(B105="","",INDIRECT("減額一覧!C"&amp;$P105))</f>
        <v>247081000</v>
      </c>
      <c r="D105" s="79" t="str">
        <f ca="1">IF($B105="","",INDIRECT("減額一覧!G"&amp;$P105))</f>
        <v>稲葉　晋一</v>
      </c>
      <c r="E105" s="19">
        <f ca="1">IF(B105="","",INDIRECT("減額一覧!H"&amp;P105))</f>
        <v>13</v>
      </c>
      <c r="F105" s="19">
        <f ca="1">IF($B105="","",INDIRECT("減額一覧!AD"&amp;P105))</f>
        <v>32</v>
      </c>
      <c r="G105" s="20">
        <f ca="1">IF($B105="","",INDIRECT("減額一覧!AE"&amp;P105))</f>
        <v>6325</v>
      </c>
      <c r="H105" s="20">
        <f ca="1">IF($B105="","",INDIRECT("減額一覧!AF"&amp;P105))</f>
        <v>0</v>
      </c>
      <c r="I105" s="32">
        <f ca="1">IF(B105="","",IF(INDIRECT("減額一覧!BM"&amp;P105)=0.08,0.08,0.1))</f>
        <v>0.1</v>
      </c>
      <c r="J105" s="52"/>
      <c r="K105" s="95" t="str">
        <f t="shared" ca="1" si="134"/>
        <v/>
      </c>
      <c r="L105" s="58" t="str">
        <f t="shared" ca="1" si="108"/>
        <v/>
      </c>
      <c r="N105" s="113" t="str">
        <f t="shared" ca="1" si="175"/>
        <v>市内</v>
      </c>
      <c r="O105" s="114">
        <f t="shared" ref="O105" ca="1" si="178">IF(B105="","",IF(INDIRECT("減額一覧!BM"&amp;P105)=0.08,0.08,0.1))</f>
        <v>0.1</v>
      </c>
      <c r="P105" s="38">
        <v>23</v>
      </c>
      <c r="Q105" s="38">
        <f t="shared" ca="1" si="177"/>
        <v>1</v>
      </c>
      <c r="R105" s="38" t="str">
        <f t="shared" ca="1" si="177"/>
        <v/>
      </c>
      <c r="S105" s="66" t="str">
        <f t="shared" ca="1" si="112"/>
        <v>247</v>
      </c>
      <c r="T105" s="105" t="str">
        <f t="shared" ca="1" si="113"/>
        <v/>
      </c>
    </row>
    <row r="106" spans="1:20" hidden="1">
      <c r="A106" t="str">
        <f ca="1">IF(B106="","",INDIRECT("減額一覧!B"&amp;$P106))</f>
        <v/>
      </c>
      <c r="B106" s="61" t="str">
        <f ca="1">IF(INDIRECT("減額一覧!BC"&amp;P106)=1,INDIRECT("減額一覧!AG"&amp;P106),"")</f>
        <v/>
      </c>
      <c r="C106" s="36" t="str">
        <f ca="1">IF(B106="","",INDIRECT("減額一覧!C"&amp;$P106))</f>
        <v/>
      </c>
      <c r="D106" s="80" t="str">
        <f ca="1">IF($B106="","",INDIRECT("減額一覧!G"&amp;$P106))</f>
        <v/>
      </c>
      <c r="E106" s="19" t="str">
        <f ca="1">IF(B106="","",INDIRECT("減額一覧!H"&amp;P106))</f>
        <v/>
      </c>
      <c r="F106" s="19" t="str">
        <f ca="1">IF($B106="","",INDIRECT("減額一覧!AN"&amp;P106))</f>
        <v/>
      </c>
      <c r="G106" s="20" t="str">
        <f ca="1">IF($B106="","",INDIRECT("減額一覧!AO"&amp;P106))</f>
        <v/>
      </c>
      <c r="H106" s="20" t="str">
        <f ca="1">IF($B106="","",INDIRECT("減額一覧!AP"&amp;P106))</f>
        <v/>
      </c>
      <c r="I106" s="32" t="str">
        <f ca="1">IF(B106="","",IF(INDIRECT("減額一覧!BN"&amp;P106)=0.08,0.08,0.1))</f>
        <v/>
      </c>
      <c r="J106" s="52"/>
      <c r="K106" s="95" t="str">
        <f t="shared" ca="1" si="134"/>
        <v/>
      </c>
      <c r="L106" s="58" t="str">
        <f t="shared" ca="1" si="108"/>
        <v/>
      </c>
      <c r="N106" s="113" t="str">
        <f t="shared" ca="1" si="175"/>
        <v/>
      </c>
      <c r="O106" s="114" t="str">
        <f t="shared" ref="O106" ca="1" si="179">IF(B106="","",IF(INDIRECT("減額一覧!BN"&amp;P106)=0.08,0.08,0.1))</f>
        <v/>
      </c>
      <c r="P106" s="38">
        <v>23</v>
      </c>
      <c r="Q106" s="38" t="str">
        <f t="shared" ca="1" si="177"/>
        <v/>
      </c>
      <c r="R106" s="38" t="str">
        <f t="shared" ca="1" si="177"/>
        <v/>
      </c>
      <c r="S106" s="66" t="str">
        <f t="shared" ca="1" si="112"/>
        <v/>
      </c>
      <c r="T106" s="105" t="str">
        <f t="shared" ca="1" si="113"/>
        <v/>
      </c>
    </row>
    <row r="107" spans="1:20" hidden="1">
      <c r="A107" t="str">
        <f ca="1">IF(B107="","",INDIRECT("減額一覧!B"&amp;$P107))</f>
        <v/>
      </c>
      <c r="B107" s="61" t="str">
        <f ca="1">IF(INDIRECT("減額一覧!BD"&amp;P107)=1,INDIRECT("減額一覧!AQ"&amp;P107),"")</f>
        <v/>
      </c>
      <c r="C107" s="45" t="str">
        <f ca="1">IF(B107="","",INDIRECT("減額一覧!C"&amp;$P107))</f>
        <v/>
      </c>
      <c r="D107" s="79" t="str">
        <f ca="1">IF($B107="","",INDIRECT("減額一覧!G"&amp;$P107))</f>
        <v/>
      </c>
      <c r="E107" s="19" t="str">
        <f ca="1">IF(B107="","",INDIRECT("減額一覧!H"&amp;P107))</f>
        <v/>
      </c>
      <c r="F107" s="19" t="str">
        <f ca="1">IF($B107="","",INDIRECT("減額一覧!AX"&amp;P107))</f>
        <v/>
      </c>
      <c r="G107" s="20" t="str">
        <f ca="1">IF($B107="","",INDIRECT("減額一覧!AY"&amp;P107))</f>
        <v/>
      </c>
      <c r="H107" s="20" t="str">
        <f ca="1">IF($B107="","",INDIRECT("減額一覧!AZ"&amp;P107))</f>
        <v/>
      </c>
      <c r="I107" s="32" t="str">
        <f ca="1">IF(B107="","",IF(INDIRECT("減額一覧!BO"&amp;P107)=0.08,0.08,0.1))</f>
        <v/>
      </c>
      <c r="J107" s="52"/>
      <c r="K107" s="95" t="str">
        <f t="shared" ca="1" si="134"/>
        <v/>
      </c>
      <c r="L107" s="58" t="str">
        <f t="shared" ca="1" si="108"/>
        <v/>
      </c>
      <c r="N107" s="113" t="str">
        <f t="shared" ca="1" si="175"/>
        <v/>
      </c>
      <c r="O107" s="114" t="str">
        <f t="shared" ref="O107" ca="1" si="180">IF(B107="","",IF(INDIRECT("減額一覧!BO"&amp;P107)=0.08,0.08,0.1))</f>
        <v/>
      </c>
      <c r="P107" s="38">
        <v>23</v>
      </c>
      <c r="Q107" s="38" t="str">
        <f t="shared" ca="1" si="177"/>
        <v/>
      </c>
      <c r="R107" s="38" t="str">
        <f t="shared" ca="1" si="177"/>
        <v/>
      </c>
      <c r="S107" s="66" t="str">
        <f t="shared" ca="1" si="112"/>
        <v/>
      </c>
      <c r="T107" s="105" t="str">
        <f t="shared" ca="1" si="113"/>
        <v/>
      </c>
    </row>
    <row r="108" spans="1:20" ht="19.5" hidden="1" thickBot="1">
      <c r="B108" s="64"/>
      <c r="C108" s="41" t="str">
        <f>IF(B108="","",減額一覧!C104)</f>
        <v/>
      </c>
      <c r="D108" s="43"/>
      <c r="E108" s="21"/>
      <c r="F108" s="22" t="s">
        <v>69</v>
      </c>
      <c r="G108" s="23">
        <f t="shared" ref="G108:H108" si="181">SUBTOTAL(9,G104:G107)</f>
        <v>0</v>
      </c>
      <c r="H108" s="23">
        <f t="shared" si="181"/>
        <v>0</v>
      </c>
      <c r="I108" s="30"/>
      <c r="J108" s="53"/>
      <c r="K108" s="96" t="str">
        <f t="shared" si="134"/>
        <v/>
      </c>
      <c r="L108" s="59" t="str">
        <f t="shared" si="108"/>
        <v/>
      </c>
      <c r="N108" s="108" t="str">
        <f t="shared" ref="N108" si="182">IF(AND(G108=0,H108=0),"","小計")</f>
        <v/>
      </c>
      <c r="O108" s="108" t="str">
        <f t="shared" ref="O108" si="183">IF(AND(G108=0,H108=0),"","小計")</f>
        <v/>
      </c>
      <c r="P108" s="38"/>
      <c r="Q108" s="38"/>
      <c r="R108" s="38"/>
      <c r="S108" s="66" t="str">
        <f t="shared" si="112"/>
        <v/>
      </c>
      <c r="T108" s="105" t="str">
        <f t="shared" si="113"/>
        <v/>
      </c>
    </row>
    <row r="109" spans="1:20" hidden="1">
      <c r="A109">
        <f ca="1">IF(B109="","",INDIRECT("減額一覧!B"&amp;$P109))</f>
        <v>252</v>
      </c>
      <c r="B109" s="61">
        <f ca="1">IF(INDIRECT("減額一覧!BA"&amp;P109)=1,INDIRECT("減額一覧!M"&amp;P109),"")</f>
        <v>205</v>
      </c>
      <c r="C109" s="36">
        <f ca="1">IF(B109="","",INDIRECT("減額一覧!C"&amp;$P109))</f>
        <v>531159000</v>
      </c>
      <c r="D109" s="78" t="str">
        <f ca="1">IF($B109="","",INDIRECT("減額一覧!G"&amp;$P109))</f>
        <v>藤井　建蔵</v>
      </c>
      <c r="E109" s="19">
        <f ca="1">IF(B109="","",INDIRECT("減額一覧!H"&amp;P109))</f>
        <v>13</v>
      </c>
      <c r="F109" s="19">
        <f ca="1">IF($B109="","",INDIRECT("減額一覧!T"&amp;P109))</f>
        <v>2</v>
      </c>
      <c r="G109" s="20">
        <f ca="1">IF($B109="","",INDIRECT("減額一覧!U"&amp;P109))</f>
        <v>341</v>
      </c>
      <c r="H109" s="20">
        <f ca="1">IF($B109="","",INDIRECT("減額一覧!V"&amp;P109))</f>
        <v>273</v>
      </c>
      <c r="I109" s="32">
        <f ca="1">IF(B109="","",IF(INDIRECT("減額一覧!BL"&amp;P109)=0.08,0.08,0.1))</f>
        <v>0.1</v>
      </c>
      <c r="J109" s="51" t="s">
        <v>455</v>
      </c>
      <c r="K109" s="94" t="str">
        <f t="shared" ca="1" si="134"/>
        <v/>
      </c>
      <c r="L109" s="56" t="str">
        <f t="shared" ca="1" si="108"/>
        <v/>
      </c>
      <c r="N109" s="113" t="str">
        <f t="shared" ref="N109:N112" ca="1" si="184">IF(A109="","",IF(A109&gt;3000,"月ヶ瀬",IF(A109&gt;=2000,"都祁","市内")))</f>
        <v>市内</v>
      </c>
      <c r="O109" s="114">
        <f t="shared" ref="O109" ca="1" si="185">IF(B109="","",IF(INDIRECT("減額一覧!BL"&amp;P109)=0.08,0.08,0.1))</f>
        <v>0.1</v>
      </c>
      <c r="P109" s="38">
        <v>24</v>
      </c>
      <c r="Q109" s="38">
        <f t="shared" ref="Q109:R112" ca="1" si="186">IF(G109="","",IF(G109&gt;0,1,""))</f>
        <v>1</v>
      </c>
      <c r="R109" s="38">
        <f t="shared" ca="1" si="186"/>
        <v>1</v>
      </c>
      <c r="S109" s="66" t="str">
        <f t="shared" ca="1" si="112"/>
        <v>531</v>
      </c>
      <c r="T109" s="105" t="str">
        <f t="shared" ca="1" si="113"/>
        <v/>
      </c>
    </row>
    <row r="110" spans="1:20" hidden="1">
      <c r="A110">
        <f ca="1">IF(B110="","",INDIRECT("減額一覧!B"&amp;$P110))</f>
        <v>252</v>
      </c>
      <c r="B110" s="61">
        <f ca="1">IF(INDIRECT("減額一覧!BB"&amp;P110)=1,INDIRECT("減額一覧!W"&amp;P110),"")</f>
        <v>206</v>
      </c>
      <c r="C110" s="44">
        <f ca="1">IF(B110="","",INDIRECT("減額一覧!C"&amp;$P110))</f>
        <v>531159000</v>
      </c>
      <c r="D110" s="79" t="str">
        <f ca="1">IF($B110="","",INDIRECT("減額一覧!G"&amp;$P110))</f>
        <v>藤井　建蔵</v>
      </c>
      <c r="E110" s="19">
        <f ca="1">IF(B110="","",INDIRECT("減額一覧!H"&amp;P110))</f>
        <v>13</v>
      </c>
      <c r="F110" s="19">
        <f ca="1">IF($B110="","",INDIRECT("減額一覧!AD"&amp;P110))</f>
        <v>3</v>
      </c>
      <c r="G110" s="20">
        <f ca="1">IF($B110="","",INDIRECT("減額一覧!AE"&amp;P110))</f>
        <v>512</v>
      </c>
      <c r="H110" s="20">
        <f ca="1">IF($B110="","",INDIRECT("減額一覧!AF"&amp;P110))</f>
        <v>409</v>
      </c>
      <c r="I110" s="32">
        <f ca="1">IF(B110="","",IF(INDIRECT("減額一覧!BM"&amp;P110)=0.08,0.08,0.1))</f>
        <v>0.1</v>
      </c>
      <c r="J110" s="52"/>
      <c r="K110" s="95" t="str">
        <f t="shared" ca="1" si="134"/>
        <v/>
      </c>
      <c r="L110" s="58" t="str">
        <f t="shared" ca="1" si="108"/>
        <v/>
      </c>
      <c r="N110" s="113" t="str">
        <f t="shared" ca="1" si="184"/>
        <v>市内</v>
      </c>
      <c r="O110" s="114">
        <f t="shared" ref="O110" ca="1" si="187">IF(B110="","",IF(INDIRECT("減額一覧!BM"&amp;P110)=0.08,0.08,0.1))</f>
        <v>0.1</v>
      </c>
      <c r="P110" s="38">
        <v>24</v>
      </c>
      <c r="Q110" s="38">
        <f t="shared" ca="1" si="186"/>
        <v>1</v>
      </c>
      <c r="R110" s="38">
        <f t="shared" ca="1" si="186"/>
        <v>1</v>
      </c>
      <c r="S110" s="66" t="str">
        <f t="shared" ca="1" si="112"/>
        <v>531</v>
      </c>
      <c r="T110" s="105" t="str">
        <f t="shared" ca="1" si="113"/>
        <v/>
      </c>
    </row>
    <row r="111" spans="1:20" hidden="1">
      <c r="A111">
        <f ca="1">IF(B111="","",INDIRECT("減額一覧!B"&amp;$P111))</f>
        <v>252</v>
      </c>
      <c r="B111" s="61">
        <f ca="1">IF(INDIRECT("減額一覧!BC"&amp;P111)=1,INDIRECT("減額一覧!AG"&amp;P111),"")</f>
        <v>207</v>
      </c>
      <c r="C111" s="36">
        <f ca="1">IF(B111="","",INDIRECT("減額一覧!C"&amp;$P111))</f>
        <v>531159000</v>
      </c>
      <c r="D111" s="80" t="str">
        <f ca="1">IF($B111="","",INDIRECT("減額一覧!G"&amp;$P111))</f>
        <v>藤井　建蔵</v>
      </c>
      <c r="E111" s="19">
        <f ca="1">IF(B111="","",INDIRECT("減額一覧!H"&amp;P111))</f>
        <v>13</v>
      </c>
      <c r="F111" s="19">
        <f ca="1">IF($B111="","",INDIRECT("減額一覧!AN"&amp;P111))</f>
        <v>3</v>
      </c>
      <c r="G111" s="20">
        <f ca="1">IF($B111="","",INDIRECT("減額一覧!AO"&amp;P111))</f>
        <v>512</v>
      </c>
      <c r="H111" s="20">
        <f ca="1">IF($B111="","",INDIRECT("減額一覧!AP"&amp;P111))</f>
        <v>409</v>
      </c>
      <c r="I111" s="32">
        <f ca="1">IF(B111="","",IF(INDIRECT("減額一覧!BN"&amp;P111)=0.08,0.08,0.1))</f>
        <v>0.1</v>
      </c>
      <c r="J111" s="52"/>
      <c r="K111" s="95" t="str">
        <f t="shared" ca="1" si="134"/>
        <v/>
      </c>
      <c r="L111" s="58" t="str">
        <f t="shared" ca="1" si="108"/>
        <v/>
      </c>
      <c r="N111" s="113" t="str">
        <f t="shared" ca="1" si="184"/>
        <v>市内</v>
      </c>
      <c r="O111" s="114">
        <f t="shared" ref="O111" ca="1" si="188">IF(B111="","",IF(INDIRECT("減額一覧!BN"&amp;P111)=0.08,0.08,0.1))</f>
        <v>0.1</v>
      </c>
      <c r="P111" s="38">
        <v>24</v>
      </c>
      <c r="Q111" s="38">
        <f t="shared" ca="1" si="186"/>
        <v>1</v>
      </c>
      <c r="R111" s="38">
        <f t="shared" ca="1" si="186"/>
        <v>1</v>
      </c>
      <c r="S111" s="66" t="str">
        <f t="shared" ca="1" si="112"/>
        <v>531</v>
      </c>
      <c r="T111" s="105" t="str">
        <f t="shared" ca="1" si="113"/>
        <v/>
      </c>
    </row>
    <row r="112" spans="1:20" hidden="1">
      <c r="A112">
        <f ca="1">IF(B112="","",INDIRECT("減額一覧!B"&amp;$P112))</f>
        <v>252</v>
      </c>
      <c r="B112" s="61">
        <f ca="1">IF(INDIRECT("減額一覧!BD"&amp;P112)=1,INDIRECT("減額一覧!AQ"&amp;P112),"")</f>
        <v>208</v>
      </c>
      <c r="C112" s="45">
        <f ca="1">IF(B112="","",INDIRECT("減額一覧!C"&amp;$P112))</f>
        <v>531159000</v>
      </c>
      <c r="D112" s="79" t="str">
        <f ca="1">IF($B112="","",INDIRECT("減額一覧!G"&amp;$P112))</f>
        <v>藤井　建蔵</v>
      </c>
      <c r="E112" s="19">
        <f ca="1">IF(B112="","",INDIRECT("減額一覧!H"&amp;P112))</f>
        <v>13</v>
      </c>
      <c r="F112" s="19">
        <f ca="1">IF($B112="","",INDIRECT("減額一覧!AX"&amp;P112))</f>
        <v>3</v>
      </c>
      <c r="G112" s="20">
        <f ca="1">IF($B112="","",INDIRECT("減額一覧!AY"&amp;P112))</f>
        <v>512</v>
      </c>
      <c r="H112" s="20">
        <f ca="1">IF($B112="","",INDIRECT("減額一覧!AZ"&amp;P112))</f>
        <v>409</v>
      </c>
      <c r="I112" s="32">
        <f ca="1">IF(B112="","",IF(INDIRECT("減額一覧!BO"&amp;P112)=0.08,0.08,0.1))</f>
        <v>0.1</v>
      </c>
      <c r="J112" s="52"/>
      <c r="K112" s="95" t="str">
        <f t="shared" ca="1" si="134"/>
        <v/>
      </c>
      <c r="L112" s="58" t="str">
        <f t="shared" ca="1" si="108"/>
        <v/>
      </c>
      <c r="N112" s="113" t="str">
        <f t="shared" ca="1" si="184"/>
        <v>市内</v>
      </c>
      <c r="O112" s="114">
        <f t="shared" ref="O112" ca="1" si="189">IF(B112="","",IF(INDIRECT("減額一覧!BO"&amp;P112)=0.08,0.08,0.1))</f>
        <v>0.1</v>
      </c>
      <c r="P112" s="38">
        <v>24</v>
      </c>
      <c r="Q112" s="38">
        <f t="shared" ca="1" si="186"/>
        <v>1</v>
      </c>
      <c r="R112" s="38">
        <f t="shared" ca="1" si="186"/>
        <v>1</v>
      </c>
      <c r="S112" s="66" t="str">
        <f t="shared" ca="1" si="112"/>
        <v>531</v>
      </c>
      <c r="T112" s="105" t="str">
        <f t="shared" ca="1" si="113"/>
        <v/>
      </c>
    </row>
    <row r="113" spans="1:20" ht="19.5" hidden="1" thickBot="1">
      <c r="B113" s="64"/>
      <c r="C113" s="41" t="str">
        <f>IF(B113="","",減額一覧!C109)</f>
        <v/>
      </c>
      <c r="D113" s="43"/>
      <c r="E113" s="21"/>
      <c r="F113" s="22" t="s">
        <v>69</v>
      </c>
      <c r="G113" s="23">
        <f t="shared" ref="G113:H113" si="190">SUBTOTAL(9,G109:G112)</f>
        <v>0</v>
      </c>
      <c r="H113" s="23">
        <f t="shared" si="190"/>
        <v>0</v>
      </c>
      <c r="I113" s="30"/>
      <c r="J113" s="53"/>
      <c r="K113" s="96" t="str">
        <f t="shared" si="134"/>
        <v/>
      </c>
      <c r="L113" s="59" t="str">
        <f t="shared" si="108"/>
        <v/>
      </c>
      <c r="N113" s="108" t="str">
        <f t="shared" ref="N113" si="191">IF(AND(G113=0,H113=0),"","小計")</f>
        <v/>
      </c>
      <c r="O113" s="108" t="str">
        <f t="shared" ref="O113" si="192">IF(AND(G113=0,H113=0),"","小計")</f>
        <v/>
      </c>
      <c r="P113" s="38"/>
      <c r="Q113" s="38"/>
      <c r="R113" s="38"/>
      <c r="S113" s="66" t="str">
        <f t="shared" si="112"/>
        <v/>
      </c>
      <c r="T113" s="105" t="str">
        <f t="shared" si="113"/>
        <v/>
      </c>
    </row>
    <row r="114" spans="1:20" hidden="1">
      <c r="A114">
        <f ca="1">IF(B114="","",INDIRECT("減額一覧!B"&amp;$P114))</f>
        <v>253</v>
      </c>
      <c r="B114" s="61">
        <f ca="1">IF(INDIRECT("減額一覧!BA"&amp;P114)=1,INDIRECT("減額一覧!M"&amp;P114),"")</f>
        <v>206</v>
      </c>
      <c r="C114" s="36">
        <f ca="1">IF(B114="","",INDIRECT("減額一覧!C"&amp;$P114))</f>
        <v>361019000</v>
      </c>
      <c r="D114" s="78" t="str">
        <f ca="1">IF($B114="","",INDIRECT("減額一覧!G"&amp;$P114))</f>
        <v>牧田　菊江</v>
      </c>
      <c r="E114" s="19">
        <f ca="1">IF(B114="","",INDIRECT("減額一覧!H"&amp;P114))</f>
        <v>20</v>
      </c>
      <c r="F114" s="19">
        <f ca="1">IF($B114="","",INDIRECT("減額一覧!T"&amp;P114))</f>
        <v>17</v>
      </c>
      <c r="G114" s="20">
        <f ca="1">IF($B114="","",INDIRECT("減額一覧!U"&amp;P114))</f>
        <v>2585</v>
      </c>
      <c r="H114" s="20">
        <f ca="1">IF($B114="","",INDIRECT("減額一覧!V"&amp;P114))</f>
        <v>2319</v>
      </c>
      <c r="I114" s="32">
        <f ca="1">IF(B114="","",IF(INDIRECT("減額一覧!BL"&amp;P114)=0.08,0.08,0.1))</f>
        <v>0.1</v>
      </c>
      <c r="J114" s="51" t="s">
        <v>519</v>
      </c>
      <c r="K114" s="94" t="str">
        <f t="shared" ca="1" si="134"/>
        <v/>
      </c>
      <c r="L114" s="56" t="str">
        <f t="shared" ca="1" si="108"/>
        <v/>
      </c>
      <c r="N114" s="113" t="str">
        <f t="shared" ref="N114:N117" ca="1" si="193">IF(A114="","",IF(A114&gt;3000,"月ヶ瀬",IF(A114&gt;=2000,"都祁","市内")))</f>
        <v>市内</v>
      </c>
      <c r="O114" s="114">
        <f t="shared" ref="O114" ca="1" si="194">IF(B114="","",IF(INDIRECT("減額一覧!BL"&amp;P114)=0.08,0.08,0.1))</f>
        <v>0.1</v>
      </c>
      <c r="P114" s="38">
        <v>25</v>
      </c>
      <c r="Q114" s="38">
        <f t="shared" ref="Q114:R117" ca="1" si="195">IF(G114="","",IF(G114&gt;0,1,""))</f>
        <v>1</v>
      </c>
      <c r="R114" s="38">
        <f t="shared" ca="1" si="195"/>
        <v>1</v>
      </c>
      <c r="S114" s="66" t="str">
        <f t="shared" ca="1" si="112"/>
        <v>361</v>
      </c>
      <c r="T114" s="105" t="str">
        <f t="shared" ca="1" si="113"/>
        <v/>
      </c>
    </row>
    <row r="115" spans="1:20" hidden="1">
      <c r="A115">
        <f ca="1">IF(B115="","",INDIRECT("減額一覧!B"&amp;$P115))</f>
        <v>253</v>
      </c>
      <c r="B115" s="61">
        <f ca="1">IF(INDIRECT("減額一覧!BB"&amp;P115)=1,INDIRECT("減額一覧!W"&amp;P115),"")</f>
        <v>207</v>
      </c>
      <c r="C115" s="44">
        <f ca="1">IF(B115="","",INDIRECT("減額一覧!C"&amp;$P115))</f>
        <v>361019000</v>
      </c>
      <c r="D115" s="79" t="str">
        <f ca="1">IF($B115="","",INDIRECT("減額一覧!G"&amp;$P115))</f>
        <v>牧田　菊江</v>
      </c>
      <c r="E115" s="19">
        <f ca="1">IF(B115="","",INDIRECT("減額一覧!H"&amp;P115))</f>
        <v>20</v>
      </c>
      <c r="F115" s="19">
        <f ca="1">IF($B115="","",INDIRECT("減額一覧!AD"&amp;P115))</f>
        <v>17</v>
      </c>
      <c r="G115" s="20">
        <f ca="1">IF($B115="","",INDIRECT("減額一覧!AE"&amp;P115))</f>
        <v>3014</v>
      </c>
      <c r="H115" s="20">
        <f ca="1">IF($B115="","",INDIRECT("減額一覧!AF"&amp;P115))</f>
        <v>2319</v>
      </c>
      <c r="I115" s="32">
        <f ca="1">IF(B115="","",IF(INDIRECT("減額一覧!BM"&amp;P115)=0.08,0.08,0.1))</f>
        <v>0.1</v>
      </c>
      <c r="J115" s="52"/>
      <c r="K115" s="95" t="str">
        <f t="shared" ca="1" si="134"/>
        <v/>
      </c>
      <c r="L115" s="58" t="str">
        <f t="shared" ca="1" si="108"/>
        <v/>
      </c>
      <c r="N115" s="113" t="str">
        <f t="shared" ca="1" si="193"/>
        <v>市内</v>
      </c>
      <c r="O115" s="114">
        <f t="shared" ref="O115" ca="1" si="196">IF(B115="","",IF(INDIRECT("減額一覧!BM"&amp;P115)=0.08,0.08,0.1))</f>
        <v>0.1</v>
      </c>
      <c r="P115" s="38">
        <v>25</v>
      </c>
      <c r="Q115" s="38">
        <f t="shared" ca="1" si="195"/>
        <v>1</v>
      </c>
      <c r="R115" s="38">
        <f t="shared" ca="1" si="195"/>
        <v>1</v>
      </c>
      <c r="S115" s="66" t="str">
        <f t="shared" ca="1" si="112"/>
        <v>361</v>
      </c>
      <c r="T115" s="105" t="str">
        <f t="shared" ca="1" si="113"/>
        <v/>
      </c>
    </row>
    <row r="116" spans="1:20" hidden="1">
      <c r="A116" t="str">
        <f ca="1">IF(B116="","",INDIRECT("減額一覧!B"&amp;$P116))</f>
        <v/>
      </c>
      <c r="B116" s="61" t="str">
        <f ca="1">IF(INDIRECT("減額一覧!BC"&amp;P116)=1,INDIRECT("減額一覧!AG"&amp;P116),"")</f>
        <v/>
      </c>
      <c r="C116" s="36" t="str">
        <f ca="1">IF(B116="","",INDIRECT("減額一覧!C"&amp;$P116))</f>
        <v/>
      </c>
      <c r="D116" s="80" t="str">
        <f ca="1">IF($B116="","",INDIRECT("減額一覧!G"&amp;$P116))</f>
        <v/>
      </c>
      <c r="E116" s="19" t="str">
        <f ca="1">IF(B116="","",INDIRECT("減額一覧!H"&amp;P116))</f>
        <v/>
      </c>
      <c r="F116" s="19" t="str">
        <f ca="1">IF($B116="","",INDIRECT("減額一覧!AN"&amp;P116))</f>
        <v/>
      </c>
      <c r="G116" s="20" t="str">
        <f ca="1">IF($B116="","",INDIRECT("減額一覧!AO"&amp;P116))</f>
        <v/>
      </c>
      <c r="H116" s="20" t="str">
        <f ca="1">IF($B116="","",INDIRECT("減額一覧!AP"&amp;P116))</f>
        <v/>
      </c>
      <c r="I116" s="32" t="str">
        <f ca="1">IF(B116="","",IF(INDIRECT("減額一覧!BN"&amp;P116)=0.08,0.08,0.1))</f>
        <v/>
      </c>
      <c r="J116" s="52"/>
      <c r="K116" s="95" t="str">
        <f t="shared" ca="1" si="134"/>
        <v/>
      </c>
      <c r="L116" s="58" t="str">
        <f t="shared" ca="1" si="108"/>
        <v/>
      </c>
      <c r="N116" s="113" t="str">
        <f t="shared" ca="1" si="193"/>
        <v/>
      </c>
      <c r="O116" s="114" t="str">
        <f t="shared" ref="O116" ca="1" si="197">IF(B116="","",IF(INDIRECT("減額一覧!BN"&amp;P116)=0.08,0.08,0.1))</f>
        <v/>
      </c>
      <c r="P116" s="38">
        <v>25</v>
      </c>
      <c r="Q116" s="38" t="str">
        <f t="shared" ca="1" si="195"/>
        <v/>
      </c>
      <c r="R116" s="38" t="str">
        <f t="shared" ca="1" si="195"/>
        <v/>
      </c>
      <c r="S116" s="66" t="str">
        <f t="shared" ca="1" si="112"/>
        <v/>
      </c>
      <c r="T116" s="105" t="str">
        <f t="shared" ca="1" si="113"/>
        <v/>
      </c>
    </row>
    <row r="117" spans="1:20" hidden="1">
      <c r="A117" t="str">
        <f ca="1">IF(B117="","",INDIRECT("減額一覧!B"&amp;$P117))</f>
        <v/>
      </c>
      <c r="B117" s="61" t="str">
        <f ca="1">IF(INDIRECT("減額一覧!BD"&amp;P117)=1,INDIRECT("減額一覧!AQ"&amp;P117),"")</f>
        <v/>
      </c>
      <c r="C117" s="45" t="str">
        <f ca="1">IF(B117="","",INDIRECT("減額一覧!C"&amp;$P117))</f>
        <v/>
      </c>
      <c r="D117" s="79" t="str">
        <f ca="1">IF($B117="","",INDIRECT("減額一覧!G"&amp;$P117))</f>
        <v/>
      </c>
      <c r="E117" s="19" t="str">
        <f ca="1">IF(B117="","",INDIRECT("減額一覧!H"&amp;P117))</f>
        <v/>
      </c>
      <c r="F117" s="19" t="str">
        <f ca="1">IF($B117="","",INDIRECT("減額一覧!AX"&amp;P117))</f>
        <v/>
      </c>
      <c r="G117" s="20" t="str">
        <f ca="1">IF($B117="","",INDIRECT("減額一覧!AY"&amp;P117))</f>
        <v/>
      </c>
      <c r="H117" s="20" t="str">
        <f ca="1">IF($B117="","",INDIRECT("減額一覧!AZ"&amp;P117))</f>
        <v/>
      </c>
      <c r="I117" s="32" t="str">
        <f ca="1">IF(B117="","",IF(INDIRECT("減額一覧!BO"&amp;P117)=0.08,0.08,0.1))</f>
        <v/>
      </c>
      <c r="J117" s="52"/>
      <c r="K117" s="95" t="str">
        <f t="shared" ca="1" si="134"/>
        <v/>
      </c>
      <c r="L117" s="58" t="str">
        <f t="shared" ca="1" si="108"/>
        <v/>
      </c>
      <c r="N117" s="113" t="str">
        <f t="shared" ca="1" si="193"/>
        <v/>
      </c>
      <c r="O117" s="114" t="str">
        <f t="shared" ref="O117" ca="1" si="198">IF(B117="","",IF(INDIRECT("減額一覧!BO"&amp;P117)=0.08,0.08,0.1))</f>
        <v/>
      </c>
      <c r="P117" s="38">
        <v>25</v>
      </c>
      <c r="Q117" s="38" t="str">
        <f t="shared" ca="1" si="195"/>
        <v/>
      </c>
      <c r="R117" s="38" t="str">
        <f t="shared" ca="1" si="195"/>
        <v/>
      </c>
      <c r="S117" s="66" t="str">
        <f t="shared" ca="1" si="112"/>
        <v/>
      </c>
      <c r="T117" s="105" t="str">
        <f t="shared" ca="1" si="113"/>
        <v/>
      </c>
    </row>
    <row r="118" spans="1:20" ht="19.5" hidden="1" thickBot="1">
      <c r="B118" s="64"/>
      <c r="C118" s="41" t="str">
        <f>IF(B118="","",減額一覧!C114)</f>
        <v/>
      </c>
      <c r="D118" s="43"/>
      <c r="E118" s="21"/>
      <c r="F118" s="22" t="s">
        <v>69</v>
      </c>
      <c r="G118" s="23">
        <f t="shared" ref="G118:H118" si="199">SUBTOTAL(9,G114:G117)</f>
        <v>0</v>
      </c>
      <c r="H118" s="23">
        <f t="shared" si="199"/>
        <v>0</v>
      </c>
      <c r="I118" s="30"/>
      <c r="J118" s="53"/>
      <c r="K118" s="96" t="str">
        <f t="shared" si="134"/>
        <v/>
      </c>
      <c r="L118" s="59" t="str">
        <f t="shared" si="108"/>
        <v/>
      </c>
      <c r="N118" s="108" t="str">
        <f t="shared" ref="N118" si="200">IF(AND(G118=0,H118=0),"","小計")</f>
        <v/>
      </c>
      <c r="O118" s="108" t="str">
        <f t="shared" ref="O118" si="201">IF(AND(G118=0,H118=0),"","小計")</f>
        <v/>
      </c>
      <c r="P118" s="38"/>
      <c r="Q118" s="38"/>
      <c r="R118" s="38"/>
      <c r="S118" s="66" t="str">
        <f t="shared" si="112"/>
        <v/>
      </c>
      <c r="T118" s="105" t="str">
        <f t="shared" si="113"/>
        <v/>
      </c>
    </row>
    <row r="119" spans="1:20" hidden="1">
      <c r="A119">
        <f ca="1">IF(B119="","",INDIRECT("減額一覧!B"&amp;$P119))</f>
        <v>254</v>
      </c>
      <c r="B119" s="61">
        <f ca="1">IF(INDIRECT("減額一覧!BA"&amp;P119)=1,INDIRECT("減額一覧!M"&amp;P119),"")</f>
        <v>206</v>
      </c>
      <c r="C119" s="36">
        <f ca="1">IF(B119="","",INDIRECT("減額一覧!C"&amp;$P119))</f>
        <v>642127000</v>
      </c>
      <c r="D119" s="78" t="str">
        <f ca="1">IF($B119="","",INDIRECT("減額一覧!G"&amp;$P119))</f>
        <v>広岡　正夫</v>
      </c>
      <c r="E119" s="19">
        <f ca="1">IF(B119="","",INDIRECT("減額一覧!H"&amp;P119))</f>
        <v>20</v>
      </c>
      <c r="F119" s="19">
        <f ca="1">IF($B119="","",INDIRECT("減額一覧!T"&amp;P119))</f>
        <v>21</v>
      </c>
      <c r="G119" s="20">
        <f ca="1">IF($B119="","",INDIRECT("減額一覧!U"&amp;P119))</f>
        <v>4950</v>
      </c>
      <c r="H119" s="20">
        <f ca="1">IF($B119="","",INDIRECT("減額一覧!V"&amp;P119))</f>
        <v>2865</v>
      </c>
      <c r="I119" s="32">
        <f ca="1">IF(B119="","",IF(INDIRECT("減額一覧!BL"&amp;P119)=0.08,0.08,0.1))</f>
        <v>0.1</v>
      </c>
      <c r="J119" s="51" t="s">
        <v>456</v>
      </c>
      <c r="K119" s="94" t="str">
        <f t="shared" ca="1" si="134"/>
        <v/>
      </c>
      <c r="L119" s="56" t="str">
        <f t="shared" ca="1" si="108"/>
        <v/>
      </c>
      <c r="N119" s="113" t="str">
        <f t="shared" ref="N119:N122" ca="1" si="202">IF(A119="","",IF(A119&gt;3000,"月ヶ瀬",IF(A119&gt;=2000,"都祁","市内")))</f>
        <v>市内</v>
      </c>
      <c r="O119" s="114">
        <f t="shared" ref="O119" ca="1" si="203">IF(B119="","",IF(INDIRECT("減額一覧!BL"&amp;P119)=0.08,0.08,0.1))</f>
        <v>0.1</v>
      </c>
      <c r="P119" s="38">
        <v>26</v>
      </c>
      <c r="Q119" s="38">
        <f t="shared" ref="Q119:R122" ca="1" si="204">IF(G119="","",IF(G119&gt;0,1,""))</f>
        <v>1</v>
      </c>
      <c r="R119" s="38">
        <f t="shared" ca="1" si="204"/>
        <v>1</v>
      </c>
      <c r="S119" s="66" t="str">
        <f t="shared" ca="1" si="112"/>
        <v>642</v>
      </c>
      <c r="T119" s="105" t="str">
        <f t="shared" ca="1" si="113"/>
        <v/>
      </c>
    </row>
    <row r="120" spans="1:20" hidden="1">
      <c r="A120">
        <f ca="1">IF(B120="","",INDIRECT("減額一覧!B"&amp;$P120))</f>
        <v>254</v>
      </c>
      <c r="B120" s="61">
        <f ca="1">IF(INDIRECT("減額一覧!BB"&amp;P120)=1,INDIRECT("減額一覧!W"&amp;P120),"")</f>
        <v>207</v>
      </c>
      <c r="C120" s="44">
        <f ca="1">IF(B120="","",INDIRECT("減額一覧!C"&amp;$P120))</f>
        <v>642127000</v>
      </c>
      <c r="D120" s="79" t="str">
        <f ca="1">IF($B120="","",INDIRECT("減額一覧!G"&amp;$P120))</f>
        <v>広岡　正夫</v>
      </c>
      <c r="E120" s="19">
        <f ca="1">IF(B120="","",INDIRECT("減額一覧!H"&amp;P120))</f>
        <v>20</v>
      </c>
      <c r="F120" s="19">
        <f ca="1">IF($B120="","",INDIRECT("減額一覧!AD"&amp;P120))</f>
        <v>21</v>
      </c>
      <c r="G120" s="20">
        <f ca="1">IF($B120="","",INDIRECT("減額一覧!AE"&amp;P120))</f>
        <v>4950</v>
      </c>
      <c r="H120" s="20">
        <f ca="1">IF($B120="","",INDIRECT("減額一覧!AF"&amp;P120))</f>
        <v>2865</v>
      </c>
      <c r="I120" s="32">
        <f ca="1">IF(B120="","",IF(INDIRECT("減額一覧!BM"&amp;P120)=0.08,0.08,0.1))</f>
        <v>0.1</v>
      </c>
      <c r="J120" s="52"/>
      <c r="K120" s="95" t="str">
        <f t="shared" ca="1" si="134"/>
        <v/>
      </c>
      <c r="L120" s="58" t="str">
        <f t="shared" ca="1" si="108"/>
        <v/>
      </c>
      <c r="N120" s="113" t="str">
        <f t="shared" ca="1" si="202"/>
        <v>市内</v>
      </c>
      <c r="O120" s="114">
        <f t="shared" ref="O120" ca="1" si="205">IF(B120="","",IF(INDIRECT("減額一覧!BM"&amp;P120)=0.08,0.08,0.1))</f>
        <v>0.1</v>
      </c>
      <c r="P120" s="38">
        <v>26</v>
      </c>
      <c r="Q120" s="38">
        <f t="shared" ca="1" si="204"/>
        <v>1</v>
      </c>
      <c r="R120" s="38">
        <f t="shared" ca="1" si="204"/>
        <v>1</v>
      </c>
      <c r="S120" s="66" t="str">
        <f t="shared" ca="1" si="112"/>
        <v>642</v>
      </c>
      <c r="T120" s="105" t="str">
        <f t="shared" ca="1" si="113"/>
        <v/>
      </c>
    </row>
    <row r="121" spans="1:20" hidden="1">
      <c r="A121">
        <f ca="1">IF(B121="","",INDIRECT("減額一覧!B"&amp;$P121))</f>
        <v>254</v>
      </c>
      <c r="B121" s="61">
        <f ca="1">IF(INDIRECT("減額一覧!BC"&amp;P121)=1,INDIRECT("減額一覧!AG"&amp;P121),"")</f>
        <v>208</v>
      </c>
      <c r="C121" s="36">
        <f ca="1">IF(B121="","",INDIRECT("減額一覧!C"&amp;$P121))</f>
        <v>642127000</v>
      </c>
      <c r="D121" s="80" t="str">
        <f ca="1">IF($B121="","",INDIRECT("減額一覧!G"&amp;$P121))</f>
        <v>広岡　正夫</v>
      </c>
      <c r="E121" s="19">
        <f ca="1">IF(B121="","",INDIRECT("減額一覧!H"&amp;P121))</f>
        <v>20</v>
      </c>
      <c r="F121" s="19">
        <f ca="1">IF($B121="","",INDIRECT("減額一覧!AN"&amp;P121))</f>
        <v>11</v>
      </c>
      <c r="G121" s="20">
        <f ca="1">IF($B121="","",INDIRECT("減額一覧!AO"&amp;P121))</f>
        <v>2436</v>
      </c>
      <c r="H121" s="20">
        <f ca="1">IF($B121="","",INDIRECT("減額一覧!AP"&amp;P121))</f>
        <v>1500</v>
      </c>
      <c r="I121" s="32">
        <f ca="1">IF(B121="","",IF(INDIRECT("減額一覧!BN"&amp;P121)=0.08,0.08,0.1))</f>
        <v>0.1</v>
      </c>
      <c r="J121" s="52"/>
      <c r="K121" s="95" t="str">
        <f t="shared" ca="1" si="134"/>
        <v/>
      </c>
      <c r="L121" s="58" t="str">
        <f t="shared" ca="1" si="108"/>
        <v/>
      </c>
      <c r="N121" s="113" t="str">
        <f t="shared" ca="1" si="202"/>
        <v>市内</v>
      </c>
      <c r="O121" s="114">
        <f t="shared" ref="O121" ca="1" si="206">IF(B121="","",IF(INDIRECT("減額一覧!BN"&amp;P121)=0.08,0.08,0.1))</f>
        <v>0.1</v>
      </c>
      <c r="P121" s="38">
        <v>26</v>
      </c>
      <c r="Q121" s="38">
        <f t="shared" ca="1" si="204"/>
        <v>1</v>
      </c>
      <c r="R121" s="38">
        <f t="shared" ca="1" si="204"/>
        <v>1</v>
      </c>
      <c r="S121" s="66" t="str">
        <f t="shared" ca="1" si="112"/>
        <v>642</v>
      </c>
      <c r="T121" s="105" t="str">
        <f t="shared" ca="1" si="113"/>
        <v/>
      </c>
    </row>
    <row r="122" spans="1:20" hidden="1">
      <c r="A122" t="str">
        <f ca="1">IF(B122="","",INDIRECT("減額一覧!B"&amp;$P122))</f>
        <v/>
      </c>
      <c r="B122" s="61" t="str">
        <f ca="1">IF(INDIRECT("減額一覧!BD"&amp;P122)=1,INDIRECT("減額一覧!AQ"&amp;P122),"")</f>
        <v/>
      </c>
      <c r="C122" s="45" t="str">
        <f ca="1">IF(B122="","",INDIRECT("減額一覧!C"&amp;$P122))</f>
        <v/>
      </c>
      <c r="D122" s="79" t="str">
        <f ca="1">IF($B122="","",INDIRECT("減額一覧!G"&amp;$P122))</f>
        <v/>
      </c>
      <c r="E122" s="19" t="str">
        <f ca="1">IF(B122="","",INDIRECT("減額一覧!H"&amp;P122))</f>
        <v/>
      </c>
      <c r="F122" s="19" t="str">
        <f ca="1">IF($B122="","",INDIRECT("減額一覧!AX"&amp;P122))</f>
        <v/>
      </c>
      <c r="G122" s="20" t="str">
        <f ca="1">IF($B122="","",INDIRECT("減額一覧!AY"&amp;P122))</f>
        <v/>
      </c>
      <c r="H122" s="20" t="str">
        <f ca="1">IF($B122="","",INDIRECT("減額一覧!AZ"&amp;P122))</f>
        <v/>
      </c>
      <c r="I122" s="32" t="str">
        <f ca="1">IF(B122="","",IF(INDIRECT("減額一覧!BO"&amp;P122)=0.08,0.08,0.1))</f>
        <v/>
      </c>
      <c r="J122" s="52"/>
      <c r="K122" s="95" t="str">
        <f t="shared" ca="1" si="134"/>
        <v/>
      </c>
      <c r="L122" s="58" t="str">
        <f t="shared" ca="1" si="108"/>
        <v/>
      </c>
      <c r="N122" s="113" t="str">
        <f t="shared" ca="1" si="202"/>
        <v/>
      </c>
      <c r="O122" s="114" t="str">
        <f t="shared" ref="O122" ca="1" si="207">IF(B122="","",IF(INDIRECT("減額一覧!BO"&amp;P122)=0.08,0.08,0.1))</f>
        <v/>
      </c>
      <c r="P122" s="38">
        <v>26</v>
      </c>
      <c r="Q122" s="38" t="str">
        <f t="shared" ca="1" si="204"/>
        <v/>
      </c>
      <c r="R122" s="38" t="str">
        <f t="shared" ca="1" si="204"/>
        <v/>
      </c>
      <c r="S122" s="66" t="str">
        <f t="shared" ca="1" si="112"/>
        <v/>
      </c>
      <c r="T122" s="105" t="str">
        <f t="shared" ca="1" si="113"/>
        <v/>
      </c>
    </row>
    <row r="123" spans="1:20" ht="19.5" hidden="1" thickBot="1">
      <c r="B123" s="64"/>
      <c r="C123" s="41" t="str">
        <f>IF(B123="","",減額一覧!C119)</f>
        <v/>
      </c>
      <c r="D123" s="43"/>
      <c r="E123" s="21"/>
      <c r="F123" s="22" t="s">
        <v>69</v>
      </c>
      <c r="G123" s="23">
        <f t="shared" ref="G123:H123" si="208">SUBTOTAL(9,G119:G122)</f>
        <v>0</v>
      </c>
      <c r="H123" s="23">
        <f t="shared" si="208"/>
        <v>0</v>
      </c>
      <c r="I123" s="30"/>
      <c r="J123" s="53"/>
      <c r="K123" s="96" t="str">
        <f t="shared" si="134"/>
        <v/>
      </c>
      <c r="L123" s="59" t="str">
        <f t="shared" si="108"/>
        <v/>
      </c>
      <c r="N123" s="108" t="str">
        <f t="shared" ref="N123" si="209">IF(AND(G123=0,H123=0),"","小計")</f>
        <v/>
      </c>
      <c r="O123" s="108" t="str">
        <f t="shared" ref="O123" si="210">IF(AND(G123=0,H123=0),"","小計")</f>
        <v/>
      </c>
      <c r="P123" s="38"/>
      <c r="Q123" s="38"/>
      <c r="R123" s="38"/>
      <c r="S123" s="66" t="str">
        <f t="shared" si="112"/>
        <v/>
      </c>
      <c r="T123" s="105" t="str">
        <f t="shared" si="113"/>
        <v/>
      </c>
    </row>
    <row r="124" spans="1:20" hidden="1">
      <c r="A124">
        <f ca="1">IF(B124="","",INDIRECT("減額一覧!B"&amp;$P124))</f>
        <v>255</v>
      </c>
      <c r="B124" s="61">
        <f ca="1">IF(INDIRECT("減額一覧!BA"&amp;P124)=1,INDIRECT("減額一覧!M"&amp;P124),"")</f>
        <v>204</v>
      </c>
      <c r="C124" s="36">
        <f ca="1">IF(B124="","",INDIRECT("減額一覧!C"&amp;$P124))</f>
        <v>674016000</v>
      </c>
      <c r="D124" s="78" t="str">
        <f ca="1">IF($B124="","",INDIRECT("減額一覧!G"&amp;$P124))</f>
        <v>酒井　純子</v>
      </c>
      <c r="E124" s="19">
        <f ca="1">IF(B124="","",INDIRECT("減額一覧!H"&amp;P124))</f>
        <v>20</v>
      </c>
      <c r="F124" s="19">
        <f ca="1">IF($B124="","",INDIRECT("減額一覧!T"&amp;P124))</f>
        <v>2</v>
      </c>
      <c r="G124" s="20">
        <f ca="1">IF($B124="","",INDIRECT("減額一覧!U"&amp;P124))</f>
        <v>440</v>
      </c>
      <c r="H124" s="20">
        <f ca="1">IF($B124="","",INDIRECT("減額一覧!V"&amp;P124))</f>
        <v>236</v>
      </c>
      <c r="I124" s="32">
        <f ca="1">IF(B124="","",IF(INDIRECT("減額一覧!BL"&amp;P124)=0.08,0.08,0.1))</f>
        <v>0.1</v>
      </c>
      <c r="J124" s="51" t="s">
        <v>457</v>
      </c>
      <c r="K124" s="94" t="str">
        <f t="shared" ca="1" si="134"/>
        <v/>
      </c>
      <c r="L124" s="56" t="str">
        <f t="shared" ca="1" si="108"/>
        <v/>
      </c>
      <c r="N124" s="113" t="str">
        <f t="shared" ref="N124:N127" ca="1" si="211">IF(A124="","",IF(A124&gt;3000,"月ヶ瀬",IF(A124&gt;=2000,"都祁","市内")))</f>
        <v>市内</v>
      </c>
      <c r="O124" s="114">
        <f t="shared" ref="O124" ca="1" si="212">IF(B124="","",IF(INDIRECT("減額一覧!BL"&amp;P124)=0.08,0.08,0.1))</f>
        <v>0.1</v>
      </c>
      <c r="P124" s="38">
        <v>27</v>
      </c>
      <c r="Q124" s="38">
        <f t="shared" ref="Q124:R127" ca="1" si="213">IF(G124="","",IF(G124&gt;0,1,""))</f>
        <v>1</v>
      </c>
      <c r="R124" s="38">
        <f t="shared" ca="1" si="213"/>
        <v>1</v>
      </c>
      <c r="S124" s="66" t="str">
        <f t="shared" ca="1" si="112"/>
        <v>674</v>
      </c>
      <c r="T124" s="105" t="str">
        <f t="shared" ca="1" si="113"/>
        <v/>
      </c>
    </row>
    <row r="125" spans="1:20" hidden="1">
      <c r="A125">
        <f ca="1">IF(B125="","",INDIRECT("減額一覧!B"&amp;$P125))</f>
        <v>255</v>
      </c>
      <c r="B125" s="61">
        <f ca="1">IF(INDIRECT("減額一覧!BB"&amp;P125)=1,INDIRECT("減額一覧!W"&amp;P125),"")</f>
        <v>205</v>
      </c>
      <c r="C125" s="44">
        <f ca="1">IF(B125="","",INDIRECT("減額一覧!C"&amp;$P125))</f>
        <v>674016000</v>
      </c>
      <c r="D125" s="79" t="str">
        <f ca="1">IF($B125="","",INDIRECT("減額一覧!G"&amp;$P125))</f>
        <v>酒井　純子</v>
      </c>
      <c r="E125" s="19">
        <f ca="1">IF(B125="","",INDIRECT("減額一覧!H"&amp;P125))</f>
        <v>20</v>
      </c>
      <c r="F125" s="19">
        <f ca="1">IF($B125="","",INDIRECT("減額一覧!AD"&amp;P125))</f>
        <v>2</v>
      </c>
      <c r="G125" s="20">
        <f ca="1">IF($B125="","",INDIRECT("減額一覧!AE"&amp;P125))</f>
        <v>440</v>
      </c>
      <c r="H125" s="20">
        <f ca="1">IF($B125="","",INDIRECT("減額一覧!AF"&amp;P125))</f>
        <v>272</v>
      </c>
      <c r="I125" s="32">
        <f ca="1">IF(B125="","",IF(INDIRECT("減額一覧!BM"&amp;P125)=0.08,0.08,0.1))</f>
        <v>0.1</v>
      </c>
      <c r="J125" s="52"/>
      <c r="K125" s="95" t="str">
        <f t="shared" ca="1" si="134"/>
        <v/>
      </c>
      <c r="L125" s="58" t="str">
        <f t="shared" ca="1" si="108"/>
        <v/>
      </c>
      <c r="N125" s="113" t="str">
        <f t="shared" ca="1" si="211"/>
        <v>市内</v>
      </c>
      <c r="O125" s="114">
        <f t="shared" ref="O125" ca="1" si="214">IF(B125="","",IF(INDIRECT("減額一覧!BM"&amp;P125)=0.08,0.08,0.1))</f>
        <v>0.1</v>
      </c>
      <c r="P125" s="38">
        <v>27</v>
      </c>
      <c r="Q125" s="38">
        <f t="shared" ca="1" si="213"/>
        <v>1</v>
      </c>
      <c r="R125" s="38">
        <f t="shared" ca="1" si="213"/>
        <v>1</v>
      </c>
      <c r="S125" s="66" t="str">
        <f t="shared" ca="1" si="112"/>
        <v>674</v>
      </c>
      <c r="T125" s="105" t="str">
        <f t="shared" ca="1" si="113"/>
        <v/>
      </c>
    </row>
    <row r="126" spans="1:20" hidden="1">
      <c r="A126">
        <f ca="1">IF(B126="","",INDIRECT("減額一覧!B"&amp;$P126))</f>
        <v>255</v>
      </c>
      <c r="B126" s="61">
        <f ca="1">IF(INDIRECT("減額一覧!BC"&amp;P126)=1,INDIRECT("減額一覧!AG"&amp;P126),"")</f>
        <v>206</v>
      </c>
      <c r="C126" s="36">
        <f ca="1">IF(B126="","",INDIRECT("減額一覧!C"&amp;$P126))</f>
        <v>674016000</v>
      </c>
      <c r="D126" s="80" t="str">
        <f ca="1">IF($B126="","",INDIRECT("減額一覧!G"&amp;$P126))</f>
        <v>酒井　純子</v>
      </c>
      <c r="E126" s="19">
        <f ca="1">IF(B126="","",INDIRECT("減額一覧!H"&amp;P126))</f>
        <v>20</v>
      </c>
      <c r="F126" s="19">
        <f ca="1">IF($B126="","",INDIRECT("減額一覧!AN"&amp;P126))</f>
        <v>10</v>
      </c>
      <c r="G126" s="20">
        <f ca="1">IF($B126="","",INDIRECT("減額一覧!AO"&amp;P126))</f>
        <v>2365</v>
      </c>
      <c r="H126" s="20">
        <f ca="1">IF($B126="","",INDIRECT("減額一覧!AP"&amp;P126))</f>
        <v>1364</v>
      </c>
      <c r="I126" s="32">
        <f ca="1">IF(B126="","",IF(INDIRECT("減額一覧!BN"&amp;P126)=0.08,0.08,0.1))</f>
        <v>0.1</v>
      </c>
      <c r="J126" s="52"/>
      <c r="K126" s="95" t="str">
        <f t="shared" ca="1" si="134"/>
        <v/>
      </c>
      <c r="L126" s="58" t="str">
        <f t="shared" ca="1" si="108"/>
        <v/>
      </c>
      <c r="N126" s="113" t="str">
        <f t="shared" ca="1" si="211"/>
        <v>市内</v>
      </c>
      <c r="O126" s="114">
        <f t="shared" ref="O126" ca="1" si="215">IF(B126="","",IF(INDIRECT("減額一覧!BN"&amp;P126)=0.08,0.08,0.1))</f>
        <v>0.1</v>
      </c>
      <c r="P126" s="38">
        <v>27</v>
      </c>
      <c r="Q126" s="38">
        <f t="shared" ca="1" si="213"/>
        <v>1</v>
      </c>
      <c r="R126" s="38">
        <f t="shared" ca="1" si="213"/>
        <v>1</v>
      </c>
      <c r="S126" s="66" t="str">
        <f t="shared" ca="1" si="112"/>
        <v>674</v>
      </c>
      <c r="T126" s="105" t="str">
        <f t="shared" ca="1" si="113"/>
        <v/>
      </c>
    </row>
    <row r="127" spans="1:20" hidden="1">
      <c r="A127">
        <f ca="1">IF(B127="","",INDIRECT("減額一覧!B"&amp;$P127))</f>
        <v>255</v>
      </c>
      <c r="B127" s="61">
        <f ca="1">IF(INDIRECT("減額一覧!BD"&amp;P127)=1,INDIRECT("減額一覧!AQ"&amp;P127),"")</f>
        <v>207</v>
      </c>
      <c r="C127" s="45">
        <f ca="1">IF(B127="","",INDIRECT("減額一覧!C"&amp;$P127))</f>
        <v>674016000</v>
      </c>
      <c r="D127" s="79" t="str">
        <f ca="1">IF($B127="","",INDIRECT("減額一覧!G"&amp;$P127))</f>
        <v>酒井　純子</v>
      </c>
      <c r="E127" s="19">
        <f ca="1">IF(B127="","",INDIRECT("減額一覧!H"&amp;P127))</f>
        <v>20</v>
      </c>
      <c r="F127" s="19">
        <f ca="1">IF($B127="","",INDIRECT("減額一覧!AX"&amp;P127))</f>
        <v>10</v>
      </c>
      <c r="G127" s="20">
        <f ca="1">IF($B127="","",INDIRECT("減額一覧!AY"&amp;P127))</f>
        <v>2365</v>
      </c>
      <c r="H127" s="20">
        <f ca="1">IF($B127="","",INDIRECT("減額一覧!AZ"&amp;P127))</f>
        <v>1364</v>
      </c>
      <c r="I127" s="32">
        <f ca="1">IF(B127="","",IF(INDIRECT("減額一覧!BO"&amp;P127)=0.08,0.08,0.1))</f>
        <v>0.1</v>
      </c>
      <c r="J127" s="52"/>
      <c r="K127" s="95" t="str">
        <f t="shared" ca="1" si="134"/>
        <v/>
      </c>
      <c r="L127" s="58" t="str">
        <f t="shared" ca="1" si="108"/>
        <v/>
      </c>
      <c r="N127" s="113" t="str">
        <f t="shared" ca="1" si="211"/>
        <v>市内</v>
      </c>
      <c r="O127" s="114">
        <f t="shared" ref="O127" ca="1" si="216">IF(B127="","",IF(INDIRECT("減額一覧!BO"&amp;P127)=0.08,0.08,0.1))</f>
        <v>0.1</v>
      </c>
      <c r="P127" s="38">
        <v>27</v>
      </c>
      <c r="Q127" s="38">
        <f t="shared" ca="1" si="213"/>
        <v>1</v>
      </c>
      <c r="R127" s="38">
        <f t="shared" ca="1" si="213"/>
        <v>1</v>
      </c>
      <c r="S127" s="66" t="str">
        <f t="shared" ca="1" si="112"/>
        <v>674</v>
      </c>
      <c r="T127" s="105" t="str">
        <f t="shared" ca="1" si="113"/>
        <v/>
      </c>
    </row>
    <row r="128" spans="1:20" ht="19.5" hidden="1" thickBot="1">
      <c r="B128" s="64"/>
      <c r="C128" s="41" t="str">
        <f>IF(B128="","",減額一覧!C124)</f>
        <v/>
      </c>
      <c r="D128" s="43"/>
      <c r="E128" s="21"/>
      <c r="F128" s="22" t="s">
        <v>69</v>
      </c>
      <c r="G128" s="23">
        <f t="shared" ref="G128:H128" si="217">SUBTOTAL(9,G124:G127)</f>
        <v>0</v>
      </c>
      <c r="H128" s="23">
        <f t="shared" si="217"/>
        <v>0</v>
      </c>
      <c r="I128" s="30"/>
      <c r="J128" s="53"/>
      <c r="K128" s="96" t="str">
        <f t="shared" si="134"/>
        <v/>
      </c>
      <c r="L128" s="59" t="str">
        <f t="shared" si="108"/>
        <v/>
      </c>
      <c r="N128" s="108" t="str">
        <f t="shared" ref="N128" si="218">IF(AND(G128=0,H128=0),"","小計")</f>
        <v/>
      </c>
      <c r="O128" s="108" t="str">
        <f t="shared" ref="O128" si="219">IF(AND(G128=0,H128=0),"","小計")</f>
        <v/>
      </c>
      <c r="P128" s="38"/>
      <c r="Q128" s="38"/>
      <c r="R128" s="38"/>
      <c r="S128" s="66" t="str">
        <f t="shared" si="112"/>
        <v/>
      </c>
      <c r="T128" s="105" t="str">
        <f t="shared" si="113"/>
        <v/>
      </c>
    </row>
    <row r="129" spans="1:20" hidden="1">
      <c r="A129">
        <f ca="1">IF(B129="","",INDIRECT("減額一覧!B"&amp;$P129))</f>
        <v>256</v>
      </c>
      <c r="B129" s="61">
        <f ca="1">IF(INDIRECT("減額一覧!BA"&amp;P129)=1,INDIRECT("減額一覧!M"&amp;P129),"")</f>
        <v>204</v>
      </c>
      <c r="C129" s="36">
        <f ca="1">IF(B129="","",INDIRECT("減額一覧!C"&amp;$P129))</f>
        <v>219003000</v>
      </c>
      <c r="D129" s="78" t="str">
        <f ca="1">IF($B129="","",INDIRECT("減額一覧!G"&amp;$P129))</f>
        <v>奥田　安治</v>
      </c>
      <c r="E129" s="19">
        <f ca="1">IF(B129="","",INDIRECT("減額一覧!H"&amp;P129))</f>
        <v>13</v>
      </c>
      <c r="F129" s="19">
        <f ca="1">IF($B129="","",INDIRECT("減額一覧!T"&amp;P129))</f>
        <v>1</v>
      </c>
      <c r="G129" s="20">
        <f ca="1">IF($B129="","",INDIRECT("減額一覧!U"&amp;P129))</f>
        <v>170</v>
      </c>
      <c r="H129" s="20">
        <f ca="1">IF($B129="","",INDIRECT("減額一覧!V"&amp;P129))</f>
        <v>0</v>
      </c>
      <c r="I129" s="32">
        <f ca="1">IF(B129="","",IF(INDIRECT("減額一覧!BL"&amp;P129)=0.08,0.08,0.1))</f>
        <v>0.1</v>
      </c>
      <c r="J129" s="51" t="s">
        <v>458</v>
      </c>
      <c r="K129" s="94" t="str">
        <f t="shared" ca="1" si="134"/>
        <v/>
      </c>
      <c r="L129" s="56" t="str">
        <f t="shared" ca="1" si="108"/>
        <v/>
      </c>
      <c r="N129" s="113" t="str">
        <f t="shared" ref="N129:N132" ca="1" si="220">IF(A129="","",IF(A129&gt;3000,"月ヶ瀬",IF(A129&gt;=2000,"都祁","市内")))</f>
        <v>市内</v>
      </c>
      <c r="O129" s="114">
        <f t="shared" ref="O129" ca="1" si="221">IF(B129="","",IF(INDIRECT("減額一覧!BL"&amp;P129)=0.08,0.08,0.1))</f>
        <v>0.1</v>
      </c>
      <c r="P129" s="38">
        <v>28</v>
      </c>
      <c r="Q129" s="38">
        <f t="shared" ref="Q129:R132" ca="1" si="222">IF(G129="","",IF(G129&gt;0,1,""))</f>
        <v>1</v>
      </c>
      <c r="R129" s="38" t="str">
        <f t="shared" ca="1" si="222"/>
        <v/>
      </c>
      <c r="S129" s="66" t="str">
        <f t="shared" ca="1" si="112"/>
        <v>219</v>
      </c>
      <c r="T129" s="105" t="str">
        <f t="shared" ca="1" si="113"/>
        <v/>
      </c>
    </row>
    <row r="130" spans="1:20" hidden="1">
      <c r="A130">
        <f ca="1">IF(B130="","",INDIRECT("減額一覧!B"&amp;$P130))</f>
        <v>256</v>
      </c>
      <c r="B130" s="61">
        <f ca="1">IF(INDIRECT("減額一覧!BB"&amp;P130)=1,INDIRECT("減額一覧!W"&amp;P130),"")</f>
        <v>205</v>
      </c>
      <c r="C130" s="44">
        <f ca="1">IF(B130="","",INDIRECT("減額一覧!C"&amp;$P130))</f>
        <v>219003000</v>
      </c>
      <c r="D130" s="79" t="str">
        <f ca="1">IF($B130="","",INDIRECT("減額一覧!G"&amp;$P130))</f>
        <v>奥田　安治</v>
      </c>
      <c r="E130" s="19">
        <f ca="1">IF(B130="","",INDIRECT("減額一覧!H"&amp;P130))</f>
        <v>13</v>
      </c>
      <c r="F130" s="19">
        <f ca="1">IF($B130="","",INDIRECT("減額一覧!AD"&amp;P130))</f>
        <v>2</v>
      </c>
      <c r="G130" s="20">
        <f ca="1">IF($B130="","",INDIRECT("減額一覧!AE"&amp;P130))</f>
        <v>341</v>
      </c>
      <c r="H130" s="20">
        <f ca="1">IF($B130="","",INDIRECT("減額一覧!AF"&amp;P130))</f>
        <v>0</v>
      </c>
      <c r="I130" s="32">
        <f ca="1">IF(B130="","",IF(INDIRECT("減額一覧!BM"&amp;P130)=0.08,0.08,0.1))</f>
        <v>0.1</v>
      </c>
      <c r="J130" s="52"/>
      <c r="K130" s="95" t="str">
        <f t="shared" ca="1" si="134"/>
        <v/>
      </c>
      <c r="L130" s="58" t="str">
        <f t="shared" ca="1" si="108"/>
        <v/>
      </c>
      <c r="N130" s="113" t="str">
        <f t="shared" ca="1" si="220"/>
        <v>市内</v>
      </c>
      <c r="O130" s="114">
        <f t="shared" ref="O130" ca="1" si="223">IF(B130="","",IF(INDIRECT("減額一覧!BM"&amp;P130)=0.08,0.08,0.1))</f>
        <v>0.1</v>
      </c>
      <c r="P130" s="38">
        <v>28</v>
      </c>
      <c r="Q130" s="38">
        <f t="shared" ca="1" si="222"/>
        <v>1</v>
      </c>
      <c r="R130" s="38" t="str">
        <f t="shared" ca="1" si="222"/>
        <v/>
      </c>
      <c r="S130" s="66" t="str">
        <f t="shared" ca="1" si="112"/>
        <v>219</v>
      </c>
      <c r="T130" s="105" t="str">
        <f t="shared" ca="1" si="113"/>
        <v/>
      </c>
    </row>
    <row r="131" spans="1:20" hidden="1">
      <c r="A131">
        <f ca="1">IF(B131="","",INDIRECT("減額一覧!B"&amp;$P131))</f>
        <v>256</v>
      </c>
      <c r="B131" s="61">
        <f ca="1">IF(INDIRECT("減額一覧!BC"&amp;P131)=1,INDIRECT("減額一覧!AG"&amp;P131),"")</f>
        <v>206</v>
      </c>
      <c r="C131" s="36">
        <f ca="1">IF(B131="","",INDIRECT("減額一覧!C"&amp;$P131))</f>
        <v>219003000</v>
      </c>
      <c r="D131" s="80" t="str">
        <f ca="1">IF($B131="","",INDIRECT("減額一覧!G"&amp;$P131))</f>
        <v>奥田　安治</v>
      </c>
      <c r="E131" s="19">
        <f ca="1">IF(B131="","",INDIRECT("減額一覧!H"&amp;P131))</f>
        <v>13</v>
      </c>
      <c r="F131" s="19">
        <f ca="1">IF($B131="","",INDIRECT("減額一覧!AN"&amp;P131))</f>
        <v>2</v>
      </c>
      <c r="G131" s="20">
        <f ca="1">IF($B131="","",INDIRECT("減額一覧!AO"&amp;P131))</f>
        <v>341</v>
      </c>
      <c r="H131" s="20">
        <f ca="1">IF($B131="","",INDIRECT("減額一覧!AP"&amp;P131))</f>
        <v>0</v>
      </c>
      <c r="I131" s="32">
        <f ca="1">IF(B131="","",IF(INDIRECT("減額一覧!BN"&amp;P131)=0.08,0.08,0.1))</f>
        <v>0.1</v>
      </c>
      <c r="J131" s="52"/>
      <c r="K131" s="95" t="str">
        <f t="shared" ca="1" si="134"/>
        <v/>
      </c>
      <c r="L131" s="58" t="str">
        <f t="shared" ca="1" si="108"/>
        <v/>
      </c>
      <c r="N131" s="113" t="str">
        <f t="shared" ca="1" si="220"/>
        <v>市内</v>
      </c>
      <c r="O131" s="114">
        <f t="shared" ref="O131" ca="1" si="224">IF(B131="","",IF(INDIRECT("減額一覧!BN"&amp;P131)=0.08,0.08,0.1))</f>
        <v>0.1</v>
      </c>
      <c r="P131" s="38">
        <v>28</v>
      </c>
      <c r="Q131" s="38">
        <f t="shared" ca="1" si="222"/>
        <v>1</v>
      </c>
      <c r="R131" s="38" t="str">
        <f t="shared" ca="1" si="222"/>
        <v/>
      </c>
      <c r="S131" s="66" t="str">
        <f t="shared" ca="1" si="112"/>
        <v>219</v>
      </c>
      <c r="T131" s="105" t="str">
        <f t="shared" ca="1" si="113"/>
        <v/>
      </c>
    </row>
    <row r="132" spans="1:20" hidden="1">
      <c r="A132">
        <f ca="1">IF(B132="","",INDIRECT("減額一覧!B"&amp;$P132))</f>
        <v>256</v>
      </c>
      <c r="B132" s="61">
        <f ca="1">IF(INDIRECT("減額一覧!BD"&amp;P132)=1,INDIRECT("減額一覧!AQ"&amp;P132),"")</f>
        <v>207</v>
      </c>
      <c r="C132" s="45">
        <f ca="1">IF(B132="","",INDIRECT("減額一覧!C"&amp;$P132))</f>
        <v>219003000</v>
      </c>
      <c r="D132" s="79" t="str">
        <f ca="1">IF($B132="","",INDIRECT("減額一覧!G"&amp;$P132))</f>
        <v>奥田　安治</v>
      </c>
      <c r="E132" s="19">
        <f ca="1">IF(B132="","",INDIRECT("減額一覧!H"&amp;P132))</f>
        <v>13</v>
      </c>
      <c r="F132" s="19">
        <f ca="1">IF($B132="","",INDIRECT("減額一覧!AX"&amp;P132))</f>
        <v>2</v>
      </c>
      <c r="G132" s="20">
        <f ca="1">IF($B132="","",INDIRECT("減額一覧!AY"&amp;P132))</f>
        <v>341</v>
      </c>
      <c r="H132" s="20">
        <f ca="1">IF($B132="","",INDIRECT("減額一覧!AZ"&amp;P132))</f>
        <v>0</v>
      </c>
      <c r="I132" s="32">
        <f ca="1">IF(B132="","",IF(INDIRECT("減額一覧!BO"&amp;P132)=0.08,0.08,0.1))</f>
        <v>0.1</v>
      </c>
      <c r="J132" s="52"/>
      <c r="K132" s="95" t="str">
        <f t="shared" ca="1" si="134"/>
        <v/>
      </c>
      <c r="L132" s="58" t="str">
        <f t="shared" ca="1" si="108"/>
        <v/>
      </c>
      <c r="N132" s="113" t="str">
        <f t="shared" ca="1" si="220"/>
        <v>市内</v>
      </c>
      <c r="O132" s="114">
        <f t="shared" ref="O132" ca="1" si="225">IF(B132="","",IF(INDIRECT("減額一覧!BO"&amp;P132)=0.08,0.08,0.1))</f>
        <v>0.1</v>
      </c>
      <c r="P132" s="38">
        <v>28</v>
      </c>
      <c r="Q132" s="38">
        <f t="shared" ca="1" si="222"/>
        <v>1</v>
      </c>
      <c r="R132" s="38" t="str">
        <f t="shared" ca="1" si="222"/>
        <v/>
      </c>
      <c r="S132" s="66" t="str">
        <f t="shared" ca="1" si="112"/>
        <v>219</v>
      </c>
      <c r="T132" s="105" t="str">
        <f t="shared" ca="1" si="113"/>
        <v/>
      </c>
    </row>
    <row r="133" spans="1:20" ht="19.5" hidden="1" thickBot="1">
      <c r="B133" s="64"/>
      <c r="C133" s="41" t="str">
        <f>IF(B133="","",減額一覧!C129)</f>
        <v/>
      </c>
      <c r="D133" s="43"/>
      <c r="E133" s="21"/>
      <c r="F133" s="22" t="s">
        <v>69</v>
      </c>
      <c r="G133" s="23">
        <f t="shared" ref="G133:H133" si="226">SUBTOTAL(9,G129:G132)</f>
        <v>0</v>
      </c>
      <c r="H133" s="23">
        <f t="shared" si="226"/>
        <v>0</v>
      </c>
      <c r="I133" s="30"/>
      <c r="J133" s="53"/>
      <c r="K133" s="96" t="str">
        <f t="shared" si="134"/>
        <v/>
      </c>
      <c r="L133" s="59" t="str">
        <f t="shared" ref="L133:L196" si="227">IF(OR(S133="370",S133="371",S133="372",S133="373",S133="374",S133="375",S133="376",S133="377",S133="378",S133="379",S133="380",S133="039",S133="389"),"農集","")</f>
        <v/>
      </c>
      <c r="N133" s="108" t="str">
        <f t="shared" ref="N133" si="228">IF(AND(G133=0,H133=0),"","小計")</f>
        <v/>
      </c>
      <c r="O133" s="108" t="str">
        <f t="shared" ref="O133" si="229">IF(AND(G133=0,H133=0),"","小計")</f>
        <v/>
      </c>
      <c r="P133" s="38"/>
      <c r="Q133" s="38"/>
      <c r="R133" s="38"/>
      <c r="S133" s="66" t="str">
        <f t="shared" ref="S133:S196" si="230">IF(C133="","",LEFT(TEXT(C133,"000000000"),3))</f>
        <v/>
      </c>
      <c r="T133" s="105" t="str">
        <f t="shared" ref="T133:T196" si="231">IF(L133="","",IF(H133=0,"",H133))</f>
        <v/>
      </c>
    </row>
    <row r="134" spans="1:20" hidden="1">
      <c r="A134">
        <f ca="1">IF(B134="","",INDIRECT("減額一覧!B"&amp;$P134))</f>
        <v>257</v>
      </c>
      <c r="B134" s="61">
        <f ca="1">IF(INDIRECT("減額一覧!BA"&amp;P134)=1,INDIRECT("減額一覧!M"&amp;P134),"")</f>
        <v>204</v>
      </c>
      <c r="C134" s="36">
        <f ca="1">IF(B134="","",INDIRECT("減額一覧!C"&amp;$P134))</f>
        <v>621042000</v>
      </c>
      <c r="D134" s="78" t="str">
        <f ca="1">IF($B134="","",INDIRECT("減額一覧!G"&amp;$P134))</f>
        <v>橋本　欣高</v>
      </c>
      <c r="E134" s="19">
        <f ca="1">IF(B134="","",INDIRECT("減額一覧!H"&amp;P134))</f>
        <v>20</v>
      </c>
      <c r="F134" s="19">
        <f ca="1">IF($B134="","",INDIRECT("減額一覧!T"&amp;P134))</f>
        <v>1</v>
      </c>
      <c r="G134" s="20">
        <f ca="1">IF($B134="","",INDIRECT("減額一覧!U"&amp;P134))</f>
        <v>170</v>
      </c>
      <c r="H134" s="20">
        <f ca="1">IF($B134="","",INDIRECT("減額一覧!V"&amp;P134))</f>
        <v>118</v>
      </c>
      <c r="I134" s="32">
        <f ca="1">IF(B134="","",IF(INDIRECT("減額一覧!BL"&amp;P134)=0.08,0.08,0.1))</f>
        <v>0.1</v>
      </c>
      <c r="J134" s="51" t="s">
        <v>459</v>
      </c>
      <c r="K134" s="94" t="str">
        <f t="shared" ca="1" si="134"/>
        <v/>
      </c>
      <c r="L134" s="56" t="str">
        <f t="shared" ca="1" si="227"/>
        <v/>
      </c>
      <c r="N134" s="113" t="str">
        <f t="shared" ref="N134:N137" ca="1" si="232">IF(A134="","",IF(A134&gt;3000,"月ヶ瀬",IF(A134&gt;=2000,"都祁","市内")))</f>
        <v>市内</v>
      </c>
      <c r="O134" s="114">
        <f t="shared" ref="O134" ca="1" si="233">IF(B134="","",IF(INDIRECT("減額一覧!BL"&amp;P134)=0.08,0.08,0.1))</f>
        <v>0.1</v>
      </c>
      <c r="P134" s="38">
        <v>29</v>
      </c>
      <c r="Q134" s="38">
        <f t="shared" ref="Q134:R137" ca="1" si="234">IF(G134="","",IF(G134&gt;0,1,""))</f>
        <v>1</v>
      </c>
      <c r="R134" s="38">
        <f t="shared" ca="1" si="234"/>
        <v>1</v>
      </c>
      <c r="S134" s="66" t="str">
        <f t="shared" ca="1" si="230"/>
        <v>621</v>
      </c>
      <c r="T134" s="105" t="str">
        <f t="shared" ca="1" si="231"/>
        <v/>
      </c>
    </row>
    <row r="135" spans="1:20" hidden="1">
      <c r="A135">
        <f ca="1">IF(B135="","",INDIRECT("減額一覧!B"&amp;$P135))</f>
        <v>257</v>
      </c>
      <c r="B135" s="61">
        <f ca="1">IF(INDIRECT("減額一覧!BB"&amp;P135)=1,INDIRECT("減額一覧!W"&amp;P135),"")</f>
        <v>205</v>
      </c>
      <c r="C135" s="44">
        <f ca="1">IF(B135="","",INDIRECT("減額一覧!C"&amp;$P135))</f>
        <v>621042000</v>
      </c>
      <c r="D135" s="79" t="str">
        <f ca="1">IF($B135="","",INDIRECT("減額一覧!G"&amp;$P135))</f>
        <v>橋本　欣高</v>
      </c>
      <c r="E135" s="19">
        <f ca="1">IF(B135="","",INDIRECT("減額一覧!H"&amp;P135))</f>
        <v>20</v>
      </c>
      <c r="F135" s="19">
        <f ca="1">IF($B135="","",INDIRECT("減額一覧!AD"&amp;P135))</f>
        <v>1</v>
      </c>
      <c r="G135" s="20">
        <f ca="1">IF($B135="","",INDIRECT("減額一覧!AE"&amp;P135))</f>
        <v>170</v>
      </c>
      <c r="H135" s="20">
        <f ca="1">IF($B135="","",INDIRECT("減額一覧!AF"&amp;P135))</f>
        <v>136</v>
      </c>
      <c r="I135" s="32">
        <f ca="1">IF(B135="","",IF(INDIRECT("減額一覧!BM"&amp;P135)=0.08,0.08,0.1))</f>
        <v>0.1</v>
      </c>
      <c r="J135" s="52"/>
      <c r="K135" s="95" t="str">
        <f t="shared" ca="1" si="134"/>
        <v/>
      </c>
      <c r="L135" s="58" t="str">
        <f t="shared" ca="1" si="227"/>
        <v/>
      </c>
      <c r="N135" s="113" t="str">
        <f t="shared" ca="1" si="232"/>
        <v>市内</v>
      </c>
      <c r="O135" s="114">
        <f t="shared" ref="O135" ca="1" si="235">IF(B135="","",IF(INDIRECT("減額一覧!BM"&amp;P135)=0.08,0.08,0.1))</f>
        <v>0.1</v>
      </c>
      <c r="P135" s="38">
        <v>29</v>
      </c>
      <c r="Q135" s="38">
        <f t="shared" ca="1" si="234"/>
        <v>1</v>
      </c>
      <c r="R135" s="38">
        <f t="shared" ca="1" si="234"/>
        <v>1</v>
      </c>
      <c r="S135" s="66" t="str">
        <f t="shared" ca="1" si="230"/>
        <v>621</v>
      </c>
      <c r="T135" s="105" t="str">
        <f t="shared" ca="1" si="231"/>
        <v/>
      </c>
    </row>
    <row r="136" spans="1:20" hidden="1">
      <c r="A136">
        <f ca="1">IF(B136="","",INDIRECT("減額一覧!B"&amp;$P136))</f>
        <v>257</v>
      </c>
      <c r="B136" s="61">
        <f ca="1">IF(INDIRECT("減額一覧!BC"&amp;P136)=1,INDIRECT("減額一覧!AG"&amp;P136),"")</f>
        <v>206</v>
      </c>
      <c r="C136" s="36">
        <f ca="1">IF(B136="","",INDIRECT("減額一覧!C"&amp;$P136))</f>
        <v>621042000</v>
      </c>
      <c r="D136" s="80" t="str">
        <f ca="1">IF($B136="","",INDIRECT("減額一覧!G"&amp;$P136))</f>
        <v>橋本　欣高</v>
      </c>
      <c r="E136" s="19">
        <f ca="1">IF(B136="","",INDIRECT("減額一覧!H"&amp;P136))</f>
        <v>20</v>
      </c>
      <c r="F136" s="19">
        <f ca="1">IF($B136="","",INDIRECT("減額一覧!AN"&amp;P136))</f>
        <v>38</v>
      </c>
      <c r="G136" s="20">
        <f ca="1">IF($B136="","",INDIRECT("減額一覧!AO"&amp;P136))</f>
        <v>8723</v>
      </c>
      <c r="H136" s="20">
        <f ca="1">IF($B136="","",INDIRECT("減額一覧!AP"&amp;P136))</f>
        <v>5183</v>
      </c>
      <c r="I136" s="32">
        <f ca="1">IF(B136="","",IF(INDIRECT("減額一覧!BN"&amp;P136)=0.08,0.08,0.1))</f>
        <v>0.1</v>
      </c>
      <c r="J136" s="52"/>
      <c r="K136" s="95" t="str">
        <f t="shared" ca="1" si="134"/>
        <v/>
      </c>
      <c r="L136" s="58" t="str">
        <f t="shared" ca="1" si="227"/>
        <v/>
      </c>
      <c r="N136" s="113" t="str">
        <f t="shared" ca="1" si="232"/>
        <v>市内</v>
      </c>
      <c r="O136" s="114">
        <f t="shared" ref="O136" ca="1" si="236">IF(B136="","",IF(INDIRECT("減額一覧!BN"&amp;P136)=0.08,0.08,0.1))</f>
        <v>0.1</v>
      </c>
      <c r="P136" s="38">
        <v>29</v>
      </c>
      <c r="Q136" s="38">
        <f t="shared" ca="1" si="234"/>
        <v>1</v>
      </c>
      <c r="R136" s="38">
        <f t="shared" ca="1" si="234"/>
        <v>1</v>
      </c>
      <c r="S136" s="66" t="str">
        <f t="shared" ca="1" si="230"/>
        <v>621</v>
      </c>
      <c r="T136" s="105" t="str">
        <f t="shared" ca="1" si="231"/>
        <v/>
      </c>
    </row>
    <row r="137" spans="1:20" hidden="1">
      <c r="A137">
        <f ca="1">IF(B137="","",INDIRECT("減額一覧!B"&amp;$P137))</f>
        <v>257</v>
      </c>
      <c r="B137" s="61">
        <f ca="1">IF(INDIRECT("減額一覧!BD"&amp;P137)=1,INDIRECT("減額一覧!AQ"&amp;P137),"")</f>
        <v>207</v>
      </c>
      <c r="C137" s="45">
        <f ca="1">IF(B137="","",INDIRECT("減額一覧!C"&amp;$P137))</f>
        <v>621042000</v>
      </c>
      <c r="D137" s="79" t="str">
        <f ca="1">IF($B137="","",INDIRECT("減額一覧!G"&amp;$P137))</f>
        <v>橋本　欣高</v>
      </c>
      <c r="E137" s="19">
        <f ca="1">IF(B137="","",INDIRECT("減額一覧!H"&amp;P137))</f>
        <v>20</v>
      </c>
      <c r="F137" s="19">
        <f ca="1">IF($B137="","",INDIRECT("減額一覧!AX"&amp;P137))</f>
        <v>38</v>
      </c>
      <c r="G137" s="20">
        <f ca="1">IF($B137="","",INDIRECT("減額一覧!AY"&amp;P137))</f>
        <v>8723</v>
      </c>
      <c r="H137" s="20">
        <f ca="1">IF($B137="","",INDIRECT("減額一覧!AZ"&amp;P137))</f>
        <v>5183</v>
      </c>
      <c r="I137" s="32">
        <f ca="1">IF(B137="","",IF(INDIRECT("減額一覧!BO"&amp;P137)=0.08,0.08,0.1))</f>
        <v>0.1</v>
      </c>
      <c r="J137" s="52"/>
      <c r="K137" s="95" t="str">
        <f t="shared" ca="1" si="134"/>
        <v/>
      </c>
      <c r="L137" s="58" t="str">
        <f t="shared" ca="1" si="227"/>
        <v/>
      </c>
      <c r="N137" s="113" t="str">
        <f t="shared" ca="1" si="232"/>
        <v>市内</v>
      </c>
      <c r="O137" s="114">
        <f t="shared" ref="O137" ca="1" si="237">IF(B137="","",IF(INDIRECT("減額一覧!BO"&amp;P137)=0.08,0.08,0.1))</f>
        <v>0.1</v>
      </c>
      <c r="P137" s="38">
        <v>29</v>
      </c>
      <c r="Q137" s="38">
        <f t="shared" ca="1" si="234"/>
        <v>1</v>
      </c>
      <c r="R137" s="38">
        <f t="shared" ca="1" si="234"/>
        <v>1</v>
      </c>
      <c r="S137" s="66" t="str">
        <f t="shared" ca="1" si="230"/>
        <v>621</v>
      </c>
      <c r="T137" s="105" t="str">
        <f t="shared" ca="1" si="231"/>
        <v/>
      </c>
    </row>
    <row r="138" spans="1:20" ht="19.5" hidden="1" thickBot="1">
      <c r="B138" s="64"/>
      <c r="C138" s="41" t="str">
        <f>IF(B138="","",減額一覧!C134)</f>
        <v/>
      </c>
      <c r="D138" s="43"/>
      <c r="E138" s="21"/>
      <c r="F138" s="22" t="s">
        <v>69</v>
      </c>
      <c r="G138" s="23">
        <f t="shared" ref="G138:H138" si="238">SUBTOTAL(9,G134:G137)</f>
        <v>0</v>
      </c>
      <c r="H138" s="23">
        <f t="shared" si="238"/>
        <v>0</v>
      </c>
      <c r="I138" s="30"/>
      <c r="J138" s="53"/>
      <c r="K138" s="96" t="str">
        <f t="shared" si="134"/>
        <v/>
      </c>
      <c r="L138" s="59" t="str">
        <f t="shared" si="227"/>
        <v/>
      </c>
      <c r="N138" s="108" t="str">
        <f t="shared" ref="N138" si="239">IF(AND(G138=0,H138=0),"","小計")</f>
        <v/>
      </c>
      <c r="O138" s="108" t="str">
        <f t="shared" ref="O138" si="240">IF(AND(G138=0,H138=0),"","小計")</f>
        <v/>
      </c>
      <c r="P138" s="38"/>
      <c r="Q138" s="38"/>
      <c r="R138" s="38"/>
      <c r="S138" s="66" t="str">
        <f t="shared" si="230"/>
        <v/>
      </c>
      <c r="T138" s="105" t="str">
        <f t="shared" si="231"/>
        <v/>
      </c>
    </row>
    <row r="139" spans="1:20" hidden="1">
      <c r="A139">
        <f ca="1">IF(B139="","",INDIRECT("減額一覧!B"&amp;$P139))</f>
        <v>258</v>
      </c>
      <c r="B139" s="61">
        <f ca="1">IF(INDIRECT("減額一覧!BA"&amp;P139)=1,INDIRECT("減額一覧!M"&amp;P139),"")</f>
        <v>205</v>
      </c>
      <c r="C139" s="36">
        <f ca="1">IF(B139="","",INDIRECT("減額一覧!C"&amp;$P139))</f>
        <v>116168000</v>
      </c>
      <c r="D139" s="78" t="str">
        <f ca="1">IF($B139="","",INDIRECT("減額一覧!G"&amp;$P139))</f>
        <v>明瀬　憲正</v>
      </c>
      <c r="E139" s="19">
        <f ca="1">IF(B139="","",INDIRECT("減額一覧!H"&amp;P139))</f>
        <v>20</v>
      </c>
      <c r="F139" s="19">
        <f ca="1">IF($B139="","",INDIRECT("減額一覧!T"&amp;P139))</f>
        <v>14</v>
      </c>
      <c r="G139" s="20">
        <f ca="1">IF($B139="","",INDIRECT("減額一覧!U"&amp;P139))</f>
        <v>3080</v>
      </c>
      <c r="H139" s="20">
        <f ca="1">IF($B139="","",INDIRECT("減額一覧!V"&amp;P139))</f>
        <v>0</v>
      </c>
      <c r="I139" s="32">
        <f ca="1">IF(B139="","",IF(INDIRECT("減額一覧!BL"&amp;P139)=0.08,0.08,0.1))</f>
        <v>0.1</v>
      </c>
      <c r="J139" s="51" t="s">
        <v>460</v>
      </c>
      <c r="K139" s="94" t="str">
        <f t="shared" ca="1" si="134"/>
        <v/>
      </c>
      <c r="L139" s="56" t="str">
        <f t="shared" ca="1" si="227"/>
        <v/>
      </c>
      <c r="N139" s="113" t="str">
        <f t="shared" ref="N139:N142" ca="1" si="241">IF(A139="","",IF(A139&gt;3000,"月ヶ瀬",IF(A139&gt;=2000,"都祁","市内")))</f>
        <v>市内</v>
      </c>
      <c r="O139" s="114">
        <f t="shared" ref="O139" ca="1" si="242">IF(B139="","",IF(INDIRECT("減額一覧!BL"&amp;P139)=0.08,0.08,0.1))</f>
        <v>0.1</v>
      </c>
      <c r="P139" s="38">
        <v>30</v>
      </c>
      <c r="Q139" s="38">
        <f t="shared" ref="Q139:R142" ca="1" si="243">IF(G139="","",IF(G139&gt;0,1,""))</f>
        <v>1</v>
      </c>
      <c r="R139" s="38" t="str">
        <f t="shared" ca="1" si="243"/>
        <v/>
      </c>
      <c r="S139" s="66" t="str">
        <f t="shared" ca="1" si="230"/>
        <v>116</v>
      </c>
      <c r="T139" s="105" t="str">
        <f t="shared" ca="1" si="231"/>
        <v/>
      </c>
    </row>
    <row r="140" spans="1:20" hidden="1">
      <c r="A140">
        <f ca="1">IF(B140="","",INDIRECT("減額一覧!B"&amp;$P140))</f>
        <v>258</v>
      </c>
      <c r="B140" s="61">
        <f ca="1">IF(INDIRECT("減額一覧!BB"&amp;P140)=1,INDIRECT("減額一覧!W"&amp;P140),"")</f>
        <v>206</v>
      </c>
      <c r="C140" s="44">
        <f ca="1">IF(B140="","",INDIRECT("減額一覧!C"&amp;$P140))</f>
        <v>116168000</v>
      </c>
      <c r="D140" s="79" t="str">
        <f ca="1">IF($B140="","",INDIRECT("減額一覧!G"&amp;$P140))</f>
        <v>明瀬　憲正</v>
      </c>
      <c r="E140" s="19">
        <f ca="1">IF(B140="","",INDIRECT("減額一覧!H"&amp;P140))</f>
        <v>20</v>
      </c>
      <c r="F140" s="19">
        <f ca="1">IF($B140="","",INDIRECT("減額一覧!AD"&amp;P140))</f>
        <v>14</v>
      </c>
      <c r="G140" s="20">
        <f ca="1">IF($B140="","",INDIRECT("減額一覧!AE"&amp;P140))</f>
        <v>3080</v>
      </c>
      <c r="H140" s="20">
        <f ca="1">IF($B140="","",INDIRECT("減額一覧!AF"&amp;P140))</f>
        <v>0</v>
      </c>
      <c r="I140" s="32">
        <f ca="1">IF(B140="","",IF(INDIRECT("減額一覧!BM"&amp;P140)=0.08,0.08,0.1))</f>
        <v>0.1</v>
      </c>
      <c r="J140" s="52"/>
      <c r="K140" s="95" t="str">
        <f t="shared" ca="1" si="134"/>
        <v/>
      </c>
      <c r="L140" s="58" t="str">
        <f t="shared" ca="1" si="227"/>
        <v/>
      </c>
      <c r="N140" s="113" t="str">
        <f t="shared" ca="1" si="241"/>
        <v>市内</v>
      </c>
      <c r="O140" s="114">
        <f t="shared" ref="O140" ca="1" si="244">IF(B140="","",IF(INDIRECT("減額一覧!BM"&amp;P140)=0.08,0.08,0.1))</f>
        <v>0.1</v>
      </c>
      <c r="P140" s="38">
        <v>30</v>
      </c>
      <c r="Q140" s="38">
        <f t="shared" ca="1" si="243"/>
        <v>1</v>
      </c>
      <c r="R140" s="38" t="str">
        <f t="shared" ca="1" si="243"/>
        <v/>
      </c>
      <c r="S140" s="66" t="str">
        <f t="shared" ca="1" si="230"/>
        <v>116</v>
      </c>
      <c r="T140" s="105" t="str">
        <f t="shared" ca="1" si="231"/>
        <v/>
      </c>
    </row>
    <row r="141" spans="1:20" hidden="1">
      <c r="A141">
        <f ca="1">IF(B141="","",INDIRECT("減額一覧!B"&amp;$P141))</f>
        <v>258</v>
      </c>
      <c r="B141" s="61">
        <f ca="1">IF(INDIRECT("減額一覧!BC"&amp;P141)=1,INDIRECT("減額一覧!AG"&amp;P141),"")</f>
        <v>207</v>
      </c>
      <c r="C141" s="36">
        <f ca="1">IF(B141="","",INDIRECT("減額一覧!C"&amp;$P141))</f>
        <v>116168000</v>
      </c>
      <c r="D141" s="80" t="str">
        <f ca="1">IF($B141="","",INDIRECT("減額一覧!G"&amp;$P141))</f>
        <v>明瀬　憲正</v>
      </c>
      <c r="E141" s="19">
        <f ca="1">IF(B141="","",INDIRECT("減額一覧!H"&amp;P141))</f>
        <v>20</v>
      </c>
      <c r="F141" s="19">
        <f ca="1">IF($B141="","",INDIRECT("減額一覧!AN"&amp;P141))</f>
        <v>16</v>
      </c>
      <c r="G141" s="20">
        <f ca="1">IF($B141="","",INDIRECT("減額一覧!AO"&amp;P141))</f>
        <v>3520</v>
      </c>
      <c r="H141" s="20">
        <f ca="1">IF($B141="","",INDIRECT("減額一覧!AP"&amp;P141))</f>
        <v>0</v>
      </c>
      <c r="I141" s="32">
        <f ca="1">IF(B141="","",IF(INDIRECT("減額一覧!BN"&amp;P141)=0.08,0.08,0.1))</f>
        <v>0.1</v>
      </c>
      <c r="J141" s="52"/>
      <c r="K141" s="95" t="str">
        <f t="shared" ca="1" si="134"/>
        <v/>
      </c>
      <c r="L141" s="58" t="str">
        <f t="shared" ca="1" si="227"/>
        <v/>
      </c>
      <c r="N141" s="113" t="str">
        <f t="shared" ca="1" si="241"/>
        <v>市内</v>
      </c>
      <c r="O141" s="114">
        <f t="shared" ref="O141" ca="1" si="245">IF(B141="","",IF(INDIRECT("減額一覧!BN"&amp;P141)=0.08,0.08,0.1))</f>
        <v>0.1</v>
      </c>
      <c r="P141" s="38">
        <v>30</v>
      </c>
      <c r="Q141" s="38">
        <f t="shared" ca="1" si="243"/>
        <v>1</v>
      </c>
      <c r="R141" s="38" t="str">
        <f t="shared" ca="1" si="243"/>
        <v/>
      </c>
      <c r="S141" s="66" t="str">
        <f t="shared" ca="1" si="230"/>
        <v>116</v>
      </c>
      <c r="T141" s="105" t="str">
        <f t="shared" ca="1" si="231"/>
        <v/>
      </c>
    </row>
    <row r="142" spans="1:20" hidden="1">
      <c r="A142">
        <f ca="1">IF(B142="","",INDIRECT("減額一覧!B"&amp;$P142))</f>
        <v>258</v>
      </c>
      <c r="B142" s="61">
        <f ca="1">IF(INDIRECT("減額一覧!BD"&amp;P142)=1,INDIRECT("減額一覧!AQ"&amp;P142),"")</f>
        <v>208</v>
      </c>
      <c r="C142" s="45">
        <f ca="1">IF(B142="","",INDIRECT("減額一覧!C"&amp;$P142))</f>
        <v>116168000</v>
      </c>
      <c r="D142" s="79" t="str">
        <f ca="1">IF($B142="","",INDIRECT("減額一覧!G"&amp;$P142))</f>
        <v>明瀬　憲正</v>
      </c>
      <c r="E142" s="19">
        <f ca="1">IF(B142="","",INDIRECT("減額一覧!H"&amp;P142))</f>
        <v>20</v>
      </c>
      <c r="F142" s="19">
        <f ca="1">IF($B142="","",INDIRECT("減額一覧!AX"&amp;P142))</f>
        <v>17</v>
      </c>
      <c r="G142" s="20">
        <f ca="1">IF($B142="","",INDIRECT("減額一覧!AY"&amp;P142))</f>
        <v>3740</v>
      </c>
      <c r="H142" s="20">
        <f ca="1">IF($B142="","",INDIRECT("減額一覧!AZ"&amp;P142))</f>
        <v>0</v>
      </c>
      <c r="I142" s="32">
        <f ca="1">IF(B142="","",IF(INDIRECT("減額一覧!BO"&amp;P142)=0.08,0.08,0.1))</f>
        <v>0.1</v>
      </c>
      <c r="J142" s="52"/>
      <c r="K142" s="95" t="str">
        <f t="shared" ca="1" si="134"/>
        <v/>
      </c>
      <c r="L142" s="58" t="str">
        <f t="shared" ca="1" si="227"/>
        <v/>
      </c>
      <c r="N142" s="113" t="str">
        <f t="shared" ca="1" si="241"/>
        <v>市内</v>
      </c>
      <c r="O142" s="114">
        <f t="shared" ref="O142" ca="1" si="246">IF(B142="","",IF(INDIRECT("減額一覧!BO"&amp;P142)=0.08,0.08,0.1))</f>
        <v>0.1</v>
      </c>
      <c r="P142" s="38">
        <v>30</v>
      </c>
      <c r="Q142" s="38">
        <f t="shared" ca="1" si="243"/>
        <v>1</v>
      </c>
      <c r="R142" s="38" t="str">
        <f t="shared" ca="1" si="243"/>
        <v/>
      </c>
      <c r="S142" s="66" t="str">
        <f t="shared" ca="1" si="230"/>
        <v>116</v>
      </c>
      <c r="T142" s="105" t="str">
        <f t="shared" ca="1" si="231"/>
        <v/>
      </c>
    </row>
    <row r="143" spans="1:20" ht="19.5" hidden="1" thickBot="1">
      <c r="B143" s="64"/>
      <c r="C143" s="41" t="str">
        <f>IF(B143="","",減額一覧!C139)</f>
        <v/>
      </c>
      <c r="D143" s="43"/>
      <c r="E143" s="21"/>
      <c r="F143" s="22" t="s">
        <v>69</v>
      </c>
      <c r="G143" s="23">
        <f t="shared" ref="G143:H143" si="247">SUBTOTAL(9,G139:G142)</f>
        <v>0</v>
      </c>
      <c r="H143" s="23">
        <f t="shared" si="247"/>
        <v>0</v>
      </c>
      <c r="I143" s="30"/>
      <c r="J143" s="53"/>
      <c r="K143" s="96" t="str">
        <f t="shared" si="134"/>
        <v/>
      </c>
      <c r="L143" s="59" t="str">
        <f t="shared" si="227"/>
        <v/>
      </c>
      <c r="N143" s="108" t="str">
        <f t="shared" ref="N143" si="248">IF(AND(G143=0,H143=0),"","小計")</f>
        <v/>
      </c>
      <c r="O143" s="108" t="str">
        <f t="shared" ref="O143" si="249">IF(AND(G143=0,H143=0),"","小計")</f>
        <v/>
      </c>
      <c r="P143" s="38"/>
      <c r="Q143" s="38"/>
      <c r="R143" s="38"/>
      <c r="S143" s="66" t="str">
        <f t="shared" si="230"/>
        <v/>
      </c>
      <c r="T143" s="105" t="str">
        <f t="shared" si="231"/>
        <v/>
      </c>
    </row>
    <row r="144" spans="1:20" hidden="1">
      <c r="A144">
        <f ca="1">IF(B144="","",INDIRECT("減額一覧!B"&amp;$P144))</f>
        <v>259</v>
      </c>
      <c r="B144" s="61">
        <f ca="1">IF(INDIRECT("減額一覧!BA"&amp;P144)=1,INDIRECT("減額一覧!M"&amp;P144),"")</f>
        <v>204</v>
      </c>
      <c r="C144" s="36">
        <f ca="1">IF(B144="","",INDIRECT("減額一覧!C"&amp;$P144))</f>
        <v>315045000</v>
      </c>
      <c r="D144" s="78" t="str">
        <f ca="1">IF($B144="","",INDIRECT("減額一覧!G"&amp;$P144))</f>
        <v>高橋　柳太郎</v>
      </c>
      <c r="E144" s="19">
        <f ca="1">IF(B144="","",INDIRECT("減額一覧!H"&amp;P144))</f>
        <v>20</v>
      </c>
      <c r="F144" s="19">
        <f ca="1">IF($B144="","",INDIRECT("減額一覧!T"&amp;P144))</f>
        <v>6</v>
      </c>
      <c r="G144" s="20">
        <f ca="1">IF($B144="","",INDIRECT("減額一覧!U"&amp;P144))</f>
        <v>1320</v>
      </c>
      <c r="H144" s="20">
        <f ca="1">IF($B144="","",INDIRECT("減額一覧!V"&amp;P144))</f>
        <v>708</v>
      </c>
      <c r="I144" s="32">
        <f ca="1">IF(B144="","",IF(INDIRECT("減額一覧!BL"&amp;P144)=0.08,0.08,0.1))</f>
        <v>0.1</v>
      </c>
      <c r="J144" s="51" t="s">
        <v>461</v>
      </c>
      <c r="K144" s="94" t="str">
        <f t="shared" ca="1" si="134"/>
        <v/>
      </c>
      <c r="L144" s="56" t="str">
        <f t="shared" ca="1" si="227"/>
        <v/>
      </c>
      <c r="N144" s="113" t="str">
        <f t="shared" ref="N144:N147" ca="1" si="250">IF(A144="","",IF(A144&gt;3000,"月ヶ瀬",IF(A144&gt;=2000,"都祁","市内")))</f>
        <v>市内</v>
      </c>
      <c r="O144" s="114">
        <f t="shared" ref="O144" ca="1" si="251">IF(B144="","",IF(INDIRECT("減額一覧!BL"&amp;P144)=0.08,0.08,0.1))</f>
        <v>0.1</v>
      </c>
      <c r="P144" s="38">
        <v>31</v>
      </c>
      <c r="Q144" s="38">
        <f t="shared" ref="Q144:R147" ca="1" si="252">IF(G144="","",IF(G144&gt;0,1,""))</f>
        <v>1</v>
      </c>
      <c r="R144" s="38">
        <f t="shared" ca="1" si="252"/>
        <v>1</v>
      </c>
      <c r="S144" s="66" t="str">
        <f t="shared" ca="1" si="230"/>
        <v>315</v>
      </c>
      <c r="T144" s="105" t="str">
        <f t="shared" ca="1" si="231"/>
        <v/>
      </c>
    </row>
    <row r="145" spans="1:20" hidden="1">
      <c r="A145">
        <f ca="1">IF(B145="","",INDIRECT("減額一覧!B"&amp;$P145))</f>
        <v>259</v>
      </c>
      <c r="B145" s="61">
        <f ca="1">IF(INDIRECT("減額一覧!BB"&amp;P145)=1,INDIRECT("減額一覧!W"&amp;P145),"")</f>
        <v>205</v>
      </c>
      <c r="C145" s="44">
        <f ca="1">IF(B145="","",INDIRECT("減額一覧!C"&amp;$P145))</f>
        <v>315045000</v>
      </c>
      <c r="D145" s="79" t="str">
        <f ca="1">IF($B145="","",INDIRECT("減額一覧!G"&amp;$P145))</f>
        <v>高橋　柳太郎</v>
      </c>
      <c r="E145" s="19">
        <f ca="1">IF(B145="","",INDIRECT("減額一覧!H"&amp;P145))</f>
        <v>20</v>
      </c>
      <c r="F145" s="19">
        <f ca="1">IF($B145="","",INDIRECT("減額一覧!AD"&amp;P145))</f>
        <v>6</v>
      </c>
      <c r="G145" s="20">
        <f ca="1">IF($B145="","",INDIRECT("減額一覧!AE"&amp;P145))</f>
        <v>1320</v>
      </c>
      <c r="H145" s="20">
        <f ca="1">IF($B145="","",INDIRECT("減額一覧!AF"&amp;P145))</f>
        <v>818</v>
      </c>
      <c r="I145" s="32">
        <f ca="1">IF(B145="","",IF(INDIRECT("減額一覧!BM"&amp;P145)=0.08,0.08,0.1))</f>
        <v>0.1</v>
      </c>
      <c r="J145" s="52"/>
      <c r="K145" s="95" t="str">
        <f t="shared" ca="1" si="134"/>
        <v/>
      </c>
      <c r="L145" s="58" t="str">
        <f t="shared" ca="1" si="227"/>
        <v/>
      </c>
      <c r="N145" s="113" t="str">
        <f t="shared" ca="1" si="250"/>
        <v>市内</v>
      </c>
      <c r="O145" s="114">
        <f t="shared" ref="O145" ca="1" si="253">IF(B145="","",IF(INDIRECT("減額一覧!BM"&amp;P145)=0.08,0.08,0.1))</f>
        <v>0.1</v>
      </c>
      <c r="P145" s="38">
        <v>31</v>
      </c>
      <c r="Q145" s="38">
        <f t="shared" ca="1" si="252"/>
        <v>1</v>
      </c>
      <c r="R145" s="38">
        <f t="shared" ca="1" si="252"/>
        <v>1</v>
      </c>
      <c r="S145" s="66" t="str">
        <f t="shared" ca="1" si="230"/>
        <v>315</v>
      </c>
      <c r="T145" s="105" t="str">
        <f t="shared" ca="1" si="231"/>
        <v/>
      </c>
    </row>
    <row r="146" spans="1:20" hidden="1">
      <c r="A146">
        <f ca="1">IF(B146="","",INDIRECT("減額一覧!B"&amp;$P146))</f>
        <v>259</v>
      </c>
      <c r="B146" s="61">
        <f ca="1">IF(INDIRECT("減額一覧!BC"&amp;P146)=1,INDIRECT("減額一覧!AG"&amp;P146),"")</f>
        <v>206</v>
      </c>
      <c r="C146" s="36">
        <f ca="1">IF(B146="","",INDIRECT("減額一覧!C"&amp;$P146))</f>
        <v>315045000</v>
      </c>
      <c r="D146" s="80" t="str">
        <f ca="1">IF($B146="","",INDIRECT("減額一覧!G"&amp;$P146))</f>
        <v>高橋　柳太郎</v>
      </c>
      <c r="E146" s="19">
        <f ca="1">IF(B146="","",INDIRECT("減額一覧!H"&amp;P146))</f>
        <v>20</v>
      </c>
      <c r="F146" s="19">
        <f ca="1">IF($B146="","",INDIRECT("減額一覧!AN"&amp;P146))</f>
        <v>5</v>
      </c>
      <c r="G146" s="20">
        <f ca="1">IF($B146="","",INDIRECT("減額一覧!AO"&amp;P146))</f>
        <v>1100</v>
      </c>
      <c r="H146" s="20">
        <f ca="1">IF($B146="","",INDIRECT("減額一覧!AP"&amp;P146))</f>
        <v>682</v>
      </c>
      <c r="I146" s="32">
        <f ca="1">IF(B146="","",IF(INDIRECT("減額一覧!BN"&amp;P146)=0.08,0.08,0.1))</f>
        <v>0.1</v>
      </c>
      <c r="J146" s="52"/>
      <c r="K146" s="95" t="str">
        <f t="shared" ref="K146:K209" ca="1" si="254">IF(A146="","",IF(A146&gt;3000,"月ヶ瀬",IF(A146&gt;=2000,"都祁","")))</f>
        <v/>
      </c>
      <c r="L146" s="58" t="str">
        <f t="shared" ca="1" si="227"/>
        <v/>
      </c>
      <c r="N146" s="113" t="str">
        <f t="shared" ca="1" si="250"/>
        <v>市内</v>
      </c>
      <c r="O146" s="114">
        <f t="shared" ref="O146" ca="1" si="255">IF(B146="","",IF(INDIRECT("減額一覧!BN"&amp;P146)=0.08,0.08,0.1))</f>
        <v>0.1</v>
      </c>
      <c r="P146" s="38">
        <v>31</v>
      </c>
      <c r="Q146" s="38">
        <f t="shared" ca="1" si="252"/>
        <v>1</v>
      </c>
      <c r="R146" s="38">
        <f t="shared" ca="1" si="252"/>
        <v>1</v>
      </c>
      <c r="S146" s="66" t="str">
        <f t="shared" ca="1" si="230"/>
        <v>315</v>
      </c>
      <c r="T146" s="105" t="str">
        <f t="shared" ca="1" si="231"/>
        <v/>
      </c>
    </row>
    <row r="147" spans="1:20" hidden="1">
      <c r="A147">
        <f ca="1">IF(B147="","",INDIRECT("減額一覧!B"&amp;$P147))</f>
        <v>259</v>
      </c>
      <c r="B147" s="61">
        <f ca="1">IF(INDIRECT("減額一覧!BD"&amp;P147)=1,INDIRECT("減額一覧!AQ"&amp;P147),"")</f>
        <v>207</v>
      </c>
      <c r="C147" s="45">
        <f ca="1">IF(B147="","",INDIRECT("減額一覧!C"&amp;$P147))</f>
        <v>315045000</v>
      </c>
      <c r="D147" s="79" t="str">
        <f ca="1">IF($B147="","",INDIRECT("減額一覧!G"&amp;$P147))</f>
        <v>高橋　柳太郎</v>
      </c>
      <c r="E147" s="19">
        <f ca="1">IF(B147="","",INDIRECT("減額一覧!H"&amp;P147))</f>
        <v>20</v>
      </c>
      <c r="F147" s="19">
        <f ca="1">IF($B147="","",INDIRECT("減額一覧!AX"&amp;P147))</f>
        <v>6</v>
      </c>
      <c r="G147" s="20">
        <f ca="1">IF($B147="","",INDIRECT("減額一覧!AY"&amp;P147))</f>
        <v>1320</v>
      </c>
      <c r="H147" s="20">
        <f ca="1">IF($B147="","",INDIRECT("減額一覧!AZ"&amp;P147))</f>
        <v>819</v>
      </c>
      <c r="I147" s="32">
        <f ca="1">IF(B147="","",IF(INDIRECT("減額一覧!BO"&amp;P147)=0.08,0.08,0.1))</f>
        <v>0.1</v>
      </c>
      <c r="J147" s="52"/>
      <c r="K147" s="95" t="str">
        <f t="shared" ca="1" si="254"/>
        <v/>
      </c>
      <c r="L147" s="58" t="str">
        <f t="shared" ca="1" si="227"/>
        <v/>
      </c>
      <c r="N147" s="113" t="str">
        <f t="shared" ca="1" si="250"/>
        <v>市内</v>
      </c>
      <c r="O147" s="114">
        <f t="shared" ref="O147" ca="1" si="256">IF(B147="","",IF(INDIRECT("減額一覧!BO"&amp;P147)=0.08,0.08,0.1))</f>
        <v>0.1</v>
      </c>
      <c r="P147" s="38">
        <v>31</v>
      </c>
      <c r="Q147" s="38">
        <f t="shared" ca="1" si="252"/>
        <v>1</v>
      </c>
      <c r="R147" s="38">
        <f t="shared" ca="1" si="252"/>
        <v>1</v>
      </c>
      <c r="S147" s="66" t="str">
        <f t="shared" ca="1" si="230"/>
        <v>315</v>
      </c>
      <c r="T147" s="105" t="str">
        <f t="shared" ca="1" si="231"/>
        <v/>
      </c>
    </row>
    <row r="148" spans="1:20" ht="19.5" hidden="1" thickBot="1">
      <c r="B148" s="64"/>
      <c r="C148" s="41" t="str">
        <f>IF(B148="","",減額一覧!C144)</f>
        <v/>
      </c>
      <c r="D148" s="43"/>
      <c r="E148" s="21"/>
      <c r="F148" s="22" t="s">
        <v>69</v>
      </c>
      <c r="G148" s="23">
        <f t="shared" ref="G148:H148" si="257">SUBTOTAL(9,G144:G147)</f>
        <v>0</v>
      </c>
      <c r="H148" s="23">
        <f t="shared" si="257"/>
        <v>0</v>
      </c>
      <c r="I148" s="30"/>
      <c r="J148" s="53"/>
      <c r="K148" s="96" t="str">
        <f t="shared" si="254"/>
        <v/>
      </c>
      <c r="L148" s="59" t="str">
        <f t="shared" si="227"/>
        <v/>
      </c>
      <c r="N148" s="108" t="str">
        <f t="shared" ref="N148" si="258">IF(AND(G148=0,H148=0),"","小計")</f>
        <v/>
      </c>
      <c r="O148" s="108" t="str">
        <f t="shared" ref="O148" si="259">IF(AND(G148=0,H148=0),"","小計")</f>
        <v/>
      </c>
      <c r="P148" s="38"/>
      <c r="Q148" s="38"/>
      <c r="R148" s="38"/>
      <c r="S148" s="66" t="str">
        <f t="shared" si="230"/>
        <v/>
      </c>
      <c r="T148" s="105" t="str">
        <f t="shared" si="231"/>
        <v/>
      </c>
    </row>
    <row r="149" spans="1:20" hidden="1">
      <c r="A149">
        <f ca="1">IF(B149="","",INDIRECT("減額一覧!B"&amp;$P149))</f>
        <v>260</v>
      </c>
      <c r="B149" s="61">
        <f ca="1">IF(INDIRECT("減額一覧!BA"&amp;P149)=1,INDIRECT("減額一覧!M"&amp;P149),"")</f>
        <v>204</v>
      </c>
      <c r="C149" s="36">
        <f ca="1">IF(B149="","",INDIRECT("減額一覧!C"&amp;$P149))</f>
        <v>626048150</v>
      </c>
      <c r="D149" s="78" t="str">
        <f ca="1">IF($B149="","",INDIRECT("減額一覧!G"&amp;$P149))</f>
        <v>立花　洋一</v>
      </c>
      <c r="E149" s="19">
        <f ca="1">IF(B149="","",INDIRECT("減額一覧!H"&amp;P149))</f>
        <v>20</v>
      </c>
      <c r="F149" s="19">
        <f ca="1">IF($B149="","",INDIRECT("減額一覧!T"&amp;P149))</f>
        <v>2</v>
      </c>
      <c r="G149" s="20">
        <f ca="1">IF($B149="","",INDIRECT("減額一覧!U"&amp;P149))</f>
        <v>341</v>
      </c>
      <c r="H149" s="20">
        <f ca="1">IF($B149="","",INDIRECT("減額一覧!V"&amp;P149))</f>
        <v>236</v>
      </c>
      <c r="I149" s="32">
        <f ca="1">IF(B149="","",IF(INDIRECT("減額一覧!BL"&amp;P149)=0.08,0.08,0.1))</f>
        <v>0.1</v>
      </c>
      <c r="J149" s="51" t="s">
        <v>462</v>
      </c>
      <c r="K149" s="94" t="str">
        <f t="shared" ca="1" si="254"/>
        <v/>
      </c>
      <c r="L149" s="56" t="str">
        <f t="shared" ca="1" si="227"/>
        <v/>
      </c>
      <c r="N149" s="113" t="str">
        <f t="shared" ref="N149:N152" ca="1" si="260">IF(A149="","",IF(A149&gt;3000,"月ヶ瀬",IF(A149&gt;=2000,"都祁","市内")))</f>
        <v>市内</v>
      </c>
      <c r="O149" s="114">
        <f t="shared" ref="O149" ca="1" si="261">IF(B149="","",IF(INDIRECT("減額一覧!BL"&amp;P149)=0.08,0.08,0.1))</f>
        <v>0.1</v>
      </c>
      <c r="P149" s="38">
        <v>32</v>
      </c>
      <c r="Q149" s="38">
        <f t="shared" ref="Q149:R152" ca="1" si="262">IF(G149="","",IF(G149&gt;0,1,""))</f>
        <v>1</v>
      </c>
      <c r="R149" s="38">
        <f t="shared" ca="1" si="262"/>
        <v>1</v>
      </c>
      <c r="S149" s="66" t="str">
        <f t="shared" ca="1" si="230"/>
        <v>626</v>
      </c>
      <c r="T149" s="105" t="str">
        <f t="shared" ca="1" si="231"/>
        <v/>
      </c>
    </row>
    <row r="150" spans="1:20" hidden="1">
      <c r="A150">
        <f ca="1">IF(B150="","",INDIRECT("減額一覧!B"&amp;$P150))</f>
        <v>260</v>
      </c>
      <c r="B150" s="61">
        <f ca="1">IF(INDIRECT("減額一覧!BB"&amp;P150)=1,INDIRECT("減額一覧!W"&amp;P150),"")</f>
        <v>205</v>
      </c>
      <c r="C150" s="44">
        <f ca="1">IF(B150="","",INDIRECT("減額一覧!C"&amp;$P150))</f>
        <v>626048150</v>
      </c>
      <c r="D150" s="79" t="str">
        <f ca="1">IF($B150="","",INDIRECT("減額一覧!G"&amp;$P150))</f>
        <v>立花　洋一</v>
      </c>
      <c r="E150" s="19">
        <f ca="1">IF(B150="","",INDIRECT("減額一覧!H"&amp;P150))</f>
        <v>20</v>
      </c>
      <c r="F150" s="19">
        <f ca="1">IF($B150="","",INDIRECT("減額一覧!AD"&amp;P150))</f>
        <v>2</v>
      </c>
      <c r="G150" s="20">
        <f ca="1">IF($B150="","",INDIRECT("減額一覧!AE"&amp;P150))</f>
        <v>341</v>
      </c>
      <c r="H150" s="20">
        <f ca="1">IF($B150="","",INDIRECT("減額一覧!AF"&amp;P150))</f>
        <v>273</v>
      </c>
      <c r="I150" s="32">
        <f ca="1">IF(B150="","",IF(INDIRECT("減額一覧!BM"&amp;P150)=0.08,0.08,0.1))</f>
        <v>0.1</v>
      </c>
      <c r="J150" s="52"/>
      <c r="K150" s="95" t="str">
        <f t="shared" ca="1" si="254"/>
        <v/>
      </c>
      <c r="L150" s="58" t="str">
        <f t="shared" ca="1" si="227"/>
        <v/>
      </c>
      <c r="N150" s="113" t="str">
        <f t="shared" ca="1" si="260"/>
        <v>市内</v>
      </c>
      <c r="O150" s="114">
        <f t="shared" ref="O150" ca="1" si="263">IF(B150="","",IF(INDIRECT("減額一覧!BM"&amp;P150)=0.08,0.08,0.1))</f>
        <v>0.1</v>
      </c>
      <c r="P150" s="38">
        <v>32</v>
      </c>
      <c r="Q150" s="38">
        <f t="shared" ca="1" si="262"/>
        <v>1</v>
      </c>
      <c r="R150" s="38">
        <f t="shared" ca="1" si="262"/>
        <v>1</v>
      </c>
      <c r="S150" s="66" t="str">
        <f t="shared" ca="1" si="230"/>
        <v>626</v>
      </c>
      <c r="T150" s="105" t="str">
        <f t="shared" ca="1" si="231"/>
        <v/>
      </c>
    </row>
    <row r="151" spans="1:20" hidden="1">
      <c r="A151">
        <f ca="1">IF(B151="","",INDIRECT("減額一覧!B"&amp;$P151))</f>
        <v>260</v>
      </c>
      <c r="B151" s="61">
        <f ca="1">IF(INDIRECT("減額一覧!BC"&amp;P151)=1,INDIRECT("減額一覧!AG"&amp;P151),"")</f>
        <v>206</v>
      </c>
      <c r="C151" s="36">
        <f ca="1">IF(B151="","",INDIRECT("減額一覧!C"&amp;$P151))</f>
        <v>626048150</v>
      </c>
      <c r="D151" s="80" t="str">
        <f ca="1">IF($B151="","",INDIRECT("減額一覧!G"&amp;$P151))</f>
        <v>立花　洋一</v>
      </c>
      <c r="E151" s="19">
        <f ca="1">IF(B151="","",INDIRECT("減額一覧!H"&amp;P151))</f>
        <v>20</v>
      </c>
      <c r="F151" s="19">
        <f ca="1">IF($B151="","",INDIRECT("減額一覧!AN"&amp;P151))</f>
        <v>15</v>
      </c>
      <c r="G151" s="20">
        <f ca="1">IF($B151="","",INDIRECT("減額一覧!AO"&amp;P151))</f>
        <v>3300</v>
      </c>
      <c r="H151" s="20">
        <f ca="1">IF($B151="","",INDIRECT("減額一覧!AP"&amp;P151))</f>
        <v>2046</v>
      </c>
      <c r="I151" s="32">
        <f ca="1">IF(B151="","",IF(INDIRECT("減額一覧!BN"&amp;P151)=0.08,0.08,0.1))</f>
        <v>0.1</v>
      </c>
      <c r="J151" s="52"/>
      <c r="K151" s="95" t="str">
        <f t="shared" ca="1" si="254"/>
        <v/>
      </c>
      <c r="L151" s="58" t="str">
        <f t="shared" ca="1" si="227"/>
        <v/>
      </c>
      <c r="N151" s="113" t="str">
        <f t="shared" ca="1" si="260"/>
        <v>市内</v>
      </c>
      <c r="O151" s="114">
        <f t="shared" ref="O151" ca="1" si="264">IF(B151="","",IF(INDIRECT("減額一覧!BN"&amp;P151)=0.08,0.08,0.1))</f>
        <v>0.1</v>
      </c>
      <c r="P151" s="38">
        <v>32</v>
      </c>
      <c r="Q151" s="38">
        <f t="shared" ca="1" si="262"/>
        <v>1</v>
      </c>
      <c r="R151" s="38">
        <f t="shared" ca="1" si="262"/>
        <v>1</v>
      </c>
      <c r="S151" s="66" t="str">
        <f t="shared" ca="1" si="230"/>
        <v>626</v>
      </c>
      <c r="T151" s="105" t="str">
        <f t="shared" ca="1" si="231"/>
        <v/>
      </c>
    </row>
    <row r="152" spans="1:20" hidden="1">
      <c r="A152">
        <f ca="1">IF(B152="","",INDIRECT("減額一覧!B"&amp;$P152))</f>
        <v>260</v>
      </c>
      <c r="B152" s="61">
        <f ca="1">IF(INDIRECT("減額一覧!BD"&amp;P152)=1,INDIRECT("減額一覧!AQ"&amp;P152),"")</f>
        <v>207</v>
      </c>
      <c r="C152" s="45">
        <f ca="1">IF(B152="","",INDIRECT("減額一覧!C"&amp;$P152))</f>
        <v>626048150</v>
      </c>
      <c r="D152" s="79" t="str">
        <f ca="1">IF($B152="","",INDIRECT("減額一覧!G"&amp;$P152))</f>
        <v>立花　洋一</v>
      </c>
      <c r="E152" s="19">
        <f ca="1">IF(B152="","",INDIRECT("減額一覧!H"&amp;P152))</f>
        <v>20</v>
      </c>
      <c r="F152" s="19">
        <f ca="1">IF($B152="","",INDIRECT("減額一覧!AX"&amp;P152))</f>
        <v>15</v>
      </c>
      <c r="G152" s="20">
        <f ca="1">IF($B152="","",INDIRECT("減額一覧!AY"&amp;P152))</f>
        <v>3300</v>
      </c>
      <c r="H152" s="20">
        <f ca="1">IF($B152="","",INDIRECT("減額一覧!AZ"&amp;P152))</f>
        <v>2046</v>
      </c>
      <c r="I152" s="32">
        <f ca="1">IF(B152="","",IF(INDIRECT("減額一覧!BO"&amp;P152)=0.08,0.08,0.1))</f>
        <v>0.1</v>
      </c>
      <c r="J152" s="52"/>
      <c r="K152" s="95" t="str">
        <f t="shared" ca="1" si="254"/>
        <v/>
      </c>
      <c r="L152" s="58" t="str">
        <f t="shared" ca="1" si="227"/>
        <v/>
      </c>
      <c r="N152" s="113" t="str">
        <f t="shared" ca="1" si="260"/>
        <v>市内</v>
      </c>
      <c r="O152" s="114">
        <f t="shared" ref="O152" ca="1" si="265">IF(B152="","",IF(INDIRECT("減額一覧!BO"&amp;P152)=0.08,0.08,0.1))</f>
        <v>0.1</v>
      </c>
      <c r="P152" s="38">
        <v>32</v>
      </c>
      <c r="Q152" s="38">
        <f t="shared" ca="1" si="262"/>
        <v>1</v>
      </c>
      <c r="R152" s="38">
        <f t="shared" ca="1" si="262"/>
        <v>1</v>
      </c>
      <c r="S152" s="66" t="str">
        <f t="shared" ca="1" si="230"/>
        <v>626</v>
      </c>
      <c r="T152" s="105" t="str">
        <f t="shared" ca="1" si="231"/>
        <v/>
      </c>
    </row>
    <row r="153" spans="1:20" ht="19.5" hidden="1" thickBot="1">
      <c r="B153" s="64"/>
      <c r="C153" s="41" t="str">
        <f>IF(B153="","",減額一覧!C149)</f>
        <v/>
      </c>
      <c r="D153" s="43"/>
      <c r="E153" s="21"/>
      <c r="F153" s="22" t="s">
        <v>69</v>
      </c>
      <c r="G153" s="23">
        <f t="shared" ref="G153:H153" si="266">SUBTOTAL(9,G149:G152)</f>
        <v>0</v>
      </c>
      <c r="H153" s="23">
        <f t="shared" si="266"/>
        <v>0</v>
      </c>
      <c r="I153" s="30"/>
      <c r="J153" s="53"/>
      <c r="K153" s="96" t="str">
        <f t="shared" si="254"/>
        <v/>
      </c>
      <c r="L153" s="59" t="str">
        <f t="shared" si="227"/>
        <v/>
      </c>
      <c r="N153" s="108" t="str">
        <f t="shared" ref="N153" si="267">IF(AND(G153=0,H153=0),"","小計")</f>
        <v/>
      </c>
      <c r="O153" s="108" t="str">
        <f t="shared" ref="O153" si="268">IF(AND(G153=0,H153=0),"","小計")</f>
        <v/>
      </c>
      <c r="P153" s="38"/>
      <c r="Q153" s="38"/>
      <c r="R153" s="38"/>
      <c r="S153" s="66" t="str">
        <f t="shared" si="230"/>
        <v/>
      </c>
      <c r="T153" s="105" t="str">
        <f t="shared" si="231"/>
        <v/>
      </c>
    </row>
    <row r="154" spans="1:20" hidden="1">
      <c r="A154">
        <f ca="1">IF(B154="","",INDIRECT("減額一覧!B"&amp;$P154))</f>
        <v>261</v>
      </c>
      <c r="B154" s="61">
        <f ca="1">IF(INDIRECT("減額一覧!BA"&amp;P154)=1,INDIRECT("減額一覧!M"&amp;P154),"")</f>
        <v>205</v>
      </c>
      <c r="C154" s="36">
        <f ca="1">IF(B154="","",INDIRECT("減額一覧!C"&amp;$P154))</f>
        <v>160174000</v>
      </c>
      <c r="D154" s="78" t="str">
        <f ca="1">IF($B154="","",INDIRECT("減額一覧!G"&amp;$P154))</f>
        <v>澤田　和子</v>
      </c>
      <c r="E154" s="19">
        <f ca="1">IF(B154="","",INDIRECT("減額一覧!H"&amp;P154))</f>
        <v>13</v>
      </c>
      <c r="F154" s="19">
        <f ca="1">IF($B154="","",INDIRECT("減額一覧!T"&amp;P154))</f>
        <v>3</v>
      </c>
      <c r="G154" s="20">
        <f ca="1">IF($B154="","",INDIRECT("減額一覧!U"&amp;P154))</f>
        <v>511</v>
      </c>
      <c r="H154" s="20">
        <f ca="1">IF($B154="","",INDIRECT("減額一覧!V"&amp;P154))</f>
        <v>409</v>
      </c>
      <c r="I154" s="32">
        <f ca="1">IF(B154="","",IF(INDIRECT("減額一覧!BL"&amp;P154)=0.08,0.08,0.1))</f>
        <v>0.1</v>
      </c>
      <c r="J154" s="51" t="s">
        <v>463</v>
      </c>
      <c r="K154" s="94" t="str">
        <f t="shared" ca="1" si="254"/>
        <v/>
      </c>
      <c r="L154" s="56" t="str">
        <f t="shared" ca="1" si="227"/>
        <v/>
      </c>
      <c r="N154" s="113" t="str">
        <f t="shared" ref="N154:N157" ca="1" si="269">IF(A154="","",IF(A154&gt;3000,"月ヶ瀬",IF(A154&gt;=2000,"都祁","市内")))</f>
        <v>市内</v>
      </c>
      <c r="O154" s="114">
        <f t="shared" ref="O154" ca="1" si="270">IF(B154="","",IF(INDIRECT("減額一覧!BL"&amp;P154)=0.08,0.08,0.1))</f>
        <v>0.1</v>
      </c>
      <c r="P154" s="38">
        <v>33</v>
      </c>
      <c r="Q154" s="38">
        <f t="shared" ref="Q154:R157" ca="1" si="271">IF(G154="","",IF(G154&gt;0,1,""))</f>
        <v>1</v>
      </c>
      <c r="R154" s="38">
        <f t="shared" ca="1" si="271"/>
        <v>1</v>
      </c>
      <c r="S154" s="66" t="str">
        <f t="shared" ca="1" si="230"/>
        <v>160</v>
      </c>
      <c r="T154" s="105" t="str">
        <f t="shared" ca="1" si="231"/>
        <v/>
      </c>
    </row>
    <row r="155" spans="1:20" hidden="1">
      <c r="A155">
        <f ca="1">IF(B155="","",INDIRECT("減額一覧!B"&amp;$P155))</f>
        <v>261</v>
      </c>
      <c r="B155" s="61">
        <f ca="1">IF(INDIRECT("減額一覧!BB"&amp;P155)=1,INDIRECT("減額一覧!W"&amp;P155),"")</f>
        <v>206</v>
      </c>
      <c r="C155" s="44">
        <f ca="1">IF(B155="","",INDIRECT("減額一覧!C"&amp;$P155))</f>
        <v>160174000</v>
      </c>
      <c r="D155" s="79" t="str">
        <f ca="1">IF($B155="","",INDIRECT("減額一覧!G"&amp;$P155))</f>
        <v>澤田　和子</v>
      </c>
      <c r="E155" s="19">
        <f ca="1">IF(B155="","",INDIRECT("減額一覧!H"&amp;P155))</f>
        <v>13</v>
      </c>
      <c r="F155" s="19">
        <f ca="1">IF($B155="","",INDIRECT("減額一覧!AD"&amp;P155))</f>
        <v>3</v>
      </c>
      <c r="G155" s="20">
        <f ca="1">IF($B155="","",INDIRECT("減額一覧!AE"&amp;P155))</f>
        <v>511</v>
      </c>
      <c r="H155" s="20">
        <f ca="1">IF($B155="","",INDIRECT("減額一覧!AF"&amp;P155))</f>
        <v>409</v>
      </c>
      <c r="I155" s="32">
        <f ca="1">IF(B155="","",IF(INDIRECT("減額一覧!BM"&amp;P155)=0.08,0.08,0.1))</f>
        <v>0.1</v>
      </c>
      <c r="J155" s="52"/>
      <c r="K155" s="95" t="str">
        <f t="shared" ca="1" si="254"/>
        <v/>
      </c>
      <c r="L155" s="58" t="str">
        <f t="shared" ca="1" si="227"/>
        <v/>
      </c>
      <c r="N155" s="113" t="str">
        <f t="shared" ca="1" si="269"/>
        <v>市内</v>
      </c>
      <c r="O155" s="114">
        <f t="shared" ref="O155" ca="1" si="272">IF(B155="","",IF(INDIRECT("減額一覧!BM"&amp;P155)=0.08,0.08,0.1))</f>
        <v>0.1</v>
      </c>
      <c r="P155" s="38">
        <v>33</v>
      </c>
      <c r="Q155" s="38">
        <f t="shared" ca="1" si="271"/>
        <v>1</v>
      </c>
      <c r="R155" s="38">
        <f t="shared" ca="1" si="271"/>
        <v>1</v>
      </c>
      <c r="S155" s="66" t="str">
        <f t="shared" ca="1" si="230"/>
        <v>160</v>
      </c>
      <c r="T155" s="105" t="str">
        <f t="shared" ca="1" si="231"/>
        <v/>
      </c>
    </row>
    <row r="156" spans="1:20" hidden="1">
      <c r="A156">
        <f ca="1">IF(B156="","",INDIRECT("減額一覧!B"&amp;$P156))</f>
        <v>261</v>
      </c>
      <c r="B156" s="61">
        <f ca="1">IF(INDIRECT("減額一覧!BC"&amp;P156)=1,INDIRECT("減額一覧!AG"&amp;P156),"")</f>
        <v>207</v>
      </c>
      <c r="C156" s="36">
        <f ca="1">IF(B156="","",INDIRECT("減額一覧!C"&amp;$P156))</f>
        <v>160174000</v>
      </c>
      <c r="D156" s="80" t="str">
        <f ca="1">IF($B156="","",INDIRECT("減額一覧!G"&amp;$P156))</f>
        <v>澤田　和子</v>
      </c>
      <c r="E156" s="19">
        <f ca="1">IF(B156="","",INDIRECT("減額一覧!H"&amp;P156))</f>
        <v>13</v>
      </c>
      <c r="F156" s="19">
        <f ca="1">IF($B156="","",INDIRECT("減額一覧!AN"&amp;P156))</f>
        <v>1</v>
      </c>
      <c r="G156" s="20">
        <f ca="1">IF($B156="","",INDIRECT("減額一覧!AO"&amp;P156))</f>
        <v>110</v>
      </c>
      <c r="H156" s="20">
        <f ca="1">IF($B156="","",INDIRECT("減額一覧!AP"&amp;P156))</f>
        <v>136</v>
      </c>
      <c r="I156" s="32">
        <f ca="1">IF(B156="","",IF(INDIRECT("減額一覧!BN"&amp;P156)=0.08,0.08,0.1))</f>
        <v>0.1</v>
      </c>
      <c r="J156" s="52"/>
      <c r="K156" s="95" t="str">
        <f t="shared" ca="1" si="254"/>
        <v/>
      </c>
      <c r="L156" s="58" t="str">
        <f t="shared" ca="1" si="227"/>
        <v/>
      </c>
      <c r="N156" s="113" t="str">
        <f t="shared" ca="1" si="269"/>
        <v>市内</v>
      </c>
      <c r="O156" s="114">
        <f t="shared" ref="O156" ca="1" si="273">IF(B156="","",IF(INDIRECT("減額一覧!BN"&amp;P156)=0.08,0.08,0.1))</f>
        <v>0.1</v>
      </c>
      <c r="P156" s="38">
        <v>33</v>
      </c>
      <c r="Q156" s="38">
        <f t="shared" ca="1" si="271"/>
        <v>1</v>
      </c>
      <c r="R156" s="38">
        <f t="shared" ca="1" si="271"/>
        <v>1</v>
      </c>
      <c r="S156" s="66" t="str">
        <f t="shared" ca="1" si="230"/>
        <v>160</v>
      </c>
      <c r="T156" s="105" t="str">
        <f t="shared" ca="1" si="231"/>
        <v/>
      </c>
    </row>
    <row r="157" spans="1:20" hidden="1">
      <c r="A157">
        <f ca="1">IF(B157="","",INDIRECT("減額一覧!B"&amp;$P157))</f>
        <v>261</v>
      </c>
      <c r="B157" s="61">
        <f ca="1">IF(INDIRECT("減額一覧!BD"&amp;P157)=1,INDIRECT("減額一覧!AQ"&amp;P157),"")</f>
        <v>208</v>
      </c>
      <c r="C157" s="45">
        <f ca="1">IF(B157="","",INDIRECT("減額一覧!C"&amp;$P157))</f>
        <v>160174000</v>
      </c>
      <c r="D157" s="79" t="str">
        <f ca="1">IF($B157="","",INDIRECT("減額一覧!G"&amp;$P157))</f>
        <v>澤田　和子</v>
      </c>
      <c r="E157" s="19">
        <f ca="1">IF(B157="","",INDIRECT("減額一覧!H"&amp;P157))</f>
        <v>13</v>
      </c>
      <c r="F157" s="19">
        <f ca="1">IF($B157="","",INDIRECT("減額一覧!AX"&amp;P157))</f>
        <v>1</v>
      </c>
      <c r="G157" s="20">
        <f ca="1">IF($B157="","",INDIRECT("減額一覧!AY"&amp;P157))</f>
        <v>110</v>
      </c>
      <c r="H157" s="20">
        <f ca="1">IF($B157="","",INDIRECT("減額一覧!AZ"&amp;P157))</f>
        <v>136</v>
      </c>
      <c r="I157" s="32">
        <f ca="1">IF(B157="","",IF(INDIRECT("減額一覧!BO"&amp;P157)=0.08,0.08,0.1))</f>
        <v>0.1</v>
      </c>
      <c r="J157" s="52"/>
      <c r="K157" s="95" t="str">
        <f t="shared" ca="1" si="254"/>
        <v/>
      </c>
      <c r="L157" s="58" t="str">
        <f t="shared" ca="1" si="227"/>
        <v/>
      </c>
      <c r="N157" s="113" t="str">
        <f t="shared" ca="1" si="269"/>
        <v>市内</v>
      </c>
      <c r="O157" s="114">
        <f t="shared" ref="O157" ca="1" si="274">IF(B157="","",IF(INDIRECT("減額一覧!BO"&amp;P157)=0.08,0.08,0.1))</f>
        <v>0.1</v>
      </c>
      <c r="P157" s="38">
        <v>33</v>
      </c>
      <c r="Q157" s="38">
        <f t="shared" ca="1" si="271"/>
        <v>1</v>
      </c>
      <c r="R157" s="38">
        <f t="shared" ca="1" si="271"/>
        <v>1</v>
      </c>
      <c r="S157" s="66" t="str">
        <f t="shared" ca="1" si="230"/>
        <v>160</v>
      </c>
      <c r="T157" s="105" t="str">
        <f t="shared" ca="1" si="231"/>
        <v/>
      </c>
    </row>
    <row r="158" spans="1:20" ht="19.5" hidden="1" thickBot="1">
      <c r="B158" s="64"/>
      <c r="C158" s="41" t="str">
        <f>IF(B158="","",減額一覧!C154)</f>
        <v/>
      </c>
      <c r="D158" s="43"/>
      <c r="E158" s="21"/>
      <c r="F158" s="22" t="s">
        <v>69</v>
      </c>
      <c r="G158" s="23">
        <f t="shared" ref="G158:H158" si="275">SUBTOTAL(9,G154:G157)</f>
        <v>0</v>
      </c>
      <c r="H158" s="23">
        <f t="shared" si="275"/>
        <v>0</v>
      </c>
      <c r="I158" s="30"/>
      <c r="J158" s="53"/>
      <c r="K158" s="96" t="str">
        <f t="shared" si="254"/>
        <v/>
      </c>
      <c r="L158" s="59" t="str">
        <f t="shared" si="227"/>
        <v/>
      </c>
      <c r="N158" s="108" t="str">
        <f t="shared" ref="N158" si="276">IF(AND(G158=0,H158=0),"","小計")</f>
        <v/>
      </c>
      <c r="O158" s="108" t="str">
        <f t="shared" ref="O158" si="277">IF(AND(G158=0,H158=0),"","小計")</f>
        <v/>
      </c>
      <c r="P158" s="38"/>
      <c r="Q158" s="38"/>
      <c r="R158" s="38"/>
      <c r="S158" s="66" t="str">
        <f t="shared" si="230"/>
        <v/>
      </c>
      <c r="T158" s="105" t="str">
        <f t="shared" si="231"/>
        <v/>
      </c>
    </row>
    <row r="159" spans="1:20" hidden="1">
      <c r="A159">
        <f ca="1">IF(B159="","",INDIRECT("減額一覧!B"&amp;$P159))</f>
        <v>262</v>
      </c>
      <c r="B159" s="61">
        <f ca="1">IF(INDIRECT("減額一覧!BA"&amp;P159)=1,INDIRECT("減額一覧!M"&amp;P159),"")</f>
        <v>203</v>
      </c>
      <c r="C159" s="36">
        <f ca="1">IF(B159="","",INDIRECT("減額一覧!C"&amp;$P159))</f>
        <v>502149000</v>
      </c>
      <c r="D159" s="78" t="str">
        <f ca="1">IF($B159="","",INDIRECT("減額一覧!G"&amp;$P159))</f>
        <v>武田　和子</v>
      </c>
      <c r="E159" s="19">
        <f ca="1">IF(B159="","",INDIRECT("減額一覧!H"&amp;P159))</f>
        <v>13</v>
      </c>
      <c r="F159" s="19">
        <f ca="1">IF($B159="","",INDIRECT("減額一覧!T"&amp;P159))</f>
        <v>7</v>
      </c>
      <c r="G159" s="20">
        <f ca="1">IF($B159="","",INDIRECT("減額一覧!U"&amp;P159))</f>
        <v>1540</v>
      </c>
      <c r="H159" s="20">
        <f ca="1">IF($B159="","",INDIRECT("減額一覧!V"&amp;P159))</f>
        <v>826</v>
      </c>
      <c r="I159" s="32">
        <f ca="1">IF(B159="","",IF(INDIRECT("減額一覧!BL"&amp;P159)=0.08,0.08,0.1))</f>
        <v>0.1</v>
      </c>
      <c r="J159" s="51" t="s">
        <v>464</v>
      </c>
      <c r="K159" s="94" t="str">
        <f t="shared" ca="1" si="254"/>
        <v/>
      </c>
      <c r="L159" s="56" t="str">
        <f t="shared" ca="1" si="227"/>
        <v/>
      </c>
      <c r="N159" s="113" t="str">
        <f t="shared" ref="N159:N162" ca="1" si="278">IF(A159="","",IF(A159&gt;3000,"月ヶ瀬",IF(A159&gt;=2000,"都祁","市内")))</f>
        <v>市内</v>
      </c>
      <c r="O159" s="114">
        <f t="shared" ref="O159" ca="1" si="279">IF(B159="","",IF(INDIRECT("減額一覧!BL"&amp;P159)=0.08,0.08,0.1))</f>
        <v>0.1</v>
      </c>
      <c r="P159" s="38">
        <v>34</v>
      </c>
      <c r="Q159" s="38">
        <f t="shared" ref="Q159:R162" ca="1" si="280">IF(G159="","",IF(G159&gt;0,1,""))</f>
        <v>1</v>
      </c>
      <c r="R159" s="38">
        <f t="shared" ca="1" si="280"/>
        <v>1</v>
      </c>
      <c r="S159" s="66" t="str">
        <f t="shared" ca="1" si="230"/>
        <v>502</v>
      </c>
      <c r="T159" s="105" t="str">
        <f t="shared" ca="1" si="231"/>
        <v/>
      </c>
    </row>
    <row r="160" spans="1:20" hidden="1">
      <c r="A160">
        <f ca="1">IF(B160="","",INDIRECT("減額一覧!B"&amp;$P160))</f>
        <v>262</v>
      </c>
      <c r="B160" s="61">
        <f ca="1">IF(INDIRECT("減額一覧!BB"&amp;P160)=1,INDIRECT("減額一覧!W"&amp;P160),"")</f>
        <v>204</v>
      </c>
      <c r="C160" s="44">
        <f ca="1">IF(B160="","",INDIRECT("減額一覧!C"&amp;$P160))</f>
        <v>502149000</v>
      </c>
      <c r="D160" s="79" t="str">
        <f ca="1">IF($B160="","",INDIRECT("減額一覧!G"&amp;$P160))</f>
        <v>武田　和子</v>
      </c>
      <c r="E160" s="19">
        <f ca="1">IF(B160="","",INDIRECT("減額一覧!H"&amp;P160))</f>
        <v>13</v>
      </c>
      <c r="F160" s="19">
        <f ca="1">IF($B160="","",INDIRECT("減額一覧!AD"&amp;P160))</f>
        <v>7</v>
      </c>
      <c r="G160" s="20">
        <f ca="1">IF($B160="","",INDIRECT("減額一覧!AE"&amp;P160))</f>
        <v>1540</v>
      </c>
      <c r="H160" s="20">
        <f ca="1">IF($B160="","",INDIRECT("減額一覧!AF"&amp;P160))</f>
        <v>826</v>
      </c>
      <c r="I160" s="32">
        <f ca="1">IF(B160="","",IF(INDIRECT("減額一覧!BM"&amp;P160)=0.08,0.08,0.1))</f>
        <v>0.1</v>
      </c>
      <c r="J160" s="52" t="s">
        <v>464</v>
      </c>
      <c r="K160" s="95" t="str">
        <f t="shared" ca="1" si="254"/>
        <v/>
      </c>
      <c r="L160" s="58" t="str">
        <f t="shared" ca="1" si="227"/>
        <v/>
      </c>
      <c r="N160" s="113" t="str">
        <f t="shared" ca="1" si="278"/>
        <v>市内</v>
      </c>
      <c r="O160" s="114">
        <f t="shared" ref="O160" ca="1" si="281">IF(B160="","",IF(INDIRECT("減額一覧!BM"&amp;P160)=0.08,0.08,0.1))</f>
        <v>0.1</v>
      </c>
      <c r="P160" s="38">
        <v>34</v>
      </c>
      <c r="Q160" s="38">
        <f t="shared" ca="1" si="280"/>
        <v>1</v>
      </c>
      <c r="R160" s="38">
        <f t="shared" ca="1" si="280"/>
        <v>1</v>
      </c>
      <c r="S160" s="66" t="str">
        <f t="shared" ca="1" si="230"/>
        <v>502</v>
      </c>
      <c r="T160" s="105" t="str">
        <f t="shared" ca="1" si="231"/>
        <v/>
      </c>
    </row>
    <row r="161" spans="1:20" hidden="1">
      <c r="A161">
        <f ca="1">IF(B161="","",INDIRECT("減額一覧!B"&amp;$P161))</f>
        <v>262</v>
      </c>
      <c r="B161" s="61">
        <f ca="1">IF(INDIRECT("減額一覧!BC"&amp;P161)=1,INDIRECT("減額一覧!AG"&amp;P161),"")</f>
        <v>205</v>
      </c>
      <c r="C161" s="36">
        <f ca="1">IF(B161="","",INDIRECT("減額一覧!C"&amp;$P161))</f>
        <v>502149000</v>
      </c>
      <c r="D161" s="80" t="str">
        <f ca="1">IF($B161="","",INDIRECT("減額一覧!G"&amp;$P161))</f>
        <v>武田　和子</v>
      </c>
      <c r="E161" s="19">
        <f ca="1">IF(B161="","",INDIRECT("減額一覧!H"&amp;P161))</f>
        <v>13</v>
      </c>
      <c r="F161" s="19">
        <f ca="1">IF($B161="","",INDIRECT("減額一覧!AN"&amp;P161))</f>
        <v>5</v>
      </c>
      <c r="G161" s="20">
        <f ca="1">IF($B161="","",INDIRECT("減額一覧!AO"&amp;P161))</f>
        <v>1100</v>
      </c>
      <c r="H161" s="20">
        <f ca="1">IF($B161="","",INDIRECT("減額一覧!AP"&amp;P161))</f>
        <v>682</v>
      </c>
      <c r="I161" s="32">
        <f ca="1">IF(B161="","",IF(INDIRECT("減額一覧!BN"&amp;P161)=0.08,0.08,0.1))</f>
        <v>0.1</v>
      </c>
      <c r="J161" s="52"/>
      <c r="K161" s="95" t="str">
        <f t="shared" ca="1" si="254"/>
        <v/>
      </c>
      <c r="L161" s="58" t="str">
        <f t="shared" ca="1" si="227"/>
        <v/>
      </c>
      <c r="N161" s="113" t="str">
        <f t="shared" ca="1" si="278"/>
        <v>市内</v>
      </c>
      <c r="O161" s="114">
        <f t="shared" ref="O161" ca="1" si="282">IF(B161="","",IF(INDIRECT("減額一覧!BN"&amp;P161)=0.08,0.08,0.1))</f>
        <v>0.1</v>
      </c>
      <c r="P161" s="38">
        <v>34</v>
      </c>
      <c r="Q161" s="38">
        <f t="shared" ca="1" si="280"/>
        <v>1</v>
      </c>
      <c r="R161" s="38">
        <f t="shared" ca="1" si="280"/>
        <v>1</v>
      </c>
      <c r="S161" s="66" t="str">
        <f t="shared" ca="1" si="230"/>
        <v>502</v>
      </c>
      <c r="T161" s="105" t="str">
        <f t="shared" ca="1" si="231"/>
        <v/>
      </c>
    </row>
    <row r="162" spans="1:20" hidden="1">
      <c r="A162">
        <f ca="1">IF(B162="","",INDIRECT("減額一覧!B"&amp;$P162))</f>
        <v>262</v>
      </c>
      <c r="B162" s="61">
        <f ca="1">IF(INDIRECT("減額一覧!BD"&amp;P162)=1,INDIRECT("減額一覧!AQ"&amp;P162),"")</f>
        <v>206</v>
      </c>
      <c r="C162" s="45">
        <f ca="1">IF(B162="","",INDIRECT("減額一覧!C"&amp;$P162))</f>
        <v>502149000</v>
      </c>
      <c r="D162" s="79" t="str">
        <f ca="1">IF($B162="","",INDIRECT("減額一覧!G"&amp;$P162))</f>
        <v>武田　和子</v>
      </c>
      <c r="E162" s="19">
        <f ca="1">IF(B162="","",INDIRECT("減額一覧!H"&amp;P162))</f>
        <v>13</v>
      </c>
      <c r="F162" s="19">
        <f ca="1">IF($B162="","",INDIRECT("減額一覧!AX"&amp;P162))</f>
        <v>5</v>
      </c>
      <c r="G162" s="20">
        <f ca="1">IF($B162="","",INDIRECT("減額一覧!AY"&amp;P162))</f>
        <v>1100</v>
      </c>
      <c r="H162" s="20">
        <f ca="1">IF($B162="","",INDIRECT("減額一覧!AZ"&amp;P162))</f>
        <v>682</v>
      </c>
      <c r="I162" s="32">
        <f ca="1">IF(B162="","",IF(INDIRECT("減額一覧!BO"&amp;P162)=0.08,0.08,0.1))</f>
        <v>0.1</v>
      </c>
      <c r="J162" s="52"/>
      <c r="K162" s="95" t="str">
        <f t="shared" ca="1" si="254"/>
        <v/>
      </c>
      <c r="L162" s="58" t="str">
        <f t="shared" ca="1" si="227"/>
        <v/>
      </c>
      <c r="N162" s="113" t="str">
        <f t="shared" ca="1" si="278"/>
        <v>市内</v>
      </c>
      <c r="O162" s="114">
        <f t="shared" ref="O162" ca="1" si="283">IF(B162="","",IF(INDIRECT("減額一覧!BO"&amp;P162)=0.08,0.08,0.1))</f>
        <v>0.1</v>
      </c>
      <c r="P162" s="38">
        <v>34</v>
      </c>
      <c r="Q162" s="38">
        <f t="shared" ca="1" si="280"/>
        <v>1</v>
      </c>
      <c r="R162" s="38">
        <f t="shared" ca="1" si="280"/>
        <v>1</v>
      </c>
      <c r="S162" s="66" t="str">
        <f t="shared" ca="1" si="230"/>
        <v>502</v>
      </c>
      <c r="T162" s="105" t="str">
        <f t="shared" ca="1" si="231"/>
        <v/>
      </c>
    </row>
    <row r="163" spans="1:20" ht="19.5" hidden="1" thickBot="1">
      <c r="B163" s="64"/>
      <c r="C163" s="41" t="str">
        <f>IF(B163="","",減額一覧!C159)</f>
        <v/>
      </c>
      <c r="D163" s="43"/>
      <c r="E163" s="21"/>
      <c r="F163" s="22" t="s">
        <v>69</v>
      </c>
      <c r="G163" s="23">
        <f t="shared" ref="G163:H163" si="284">SUBTOTAL(9,G159:G162)</f>
        <v>0</v>
      </c>
      <c r="H163" s="23">
        <f t="shared" si="284"/>
        <v>0</v>
      </c>
      <c r="I163" s="30"/>
      <c r="J163" s="53"/>
      <c r="K163" s="96" t="str">
        <f t="shared" si="254"/>
        <v/>
      </c>
      <c r="L163" s="59" t="str">
        <f t="shared" si="227"/>
        <v/>
      </c>
      <c r="N163" s="108" t="str">
        <f t="shared" ref="N163" si="285">IF(AND(G163=0,H163=0),"","小計")</f>
        <v/>
      </c>
      <c r="O163" s="108" t="str">
        <f t="shared" ref="O163" si="286">IF(AND(G163=0,H163=0),"","小計")</f>
        <v/>
      </c>
      <c r="P163" s="38"/>
      <c r="Q163" s="38"/>
      <c r="R163" s="38"/>
      <c r="S163" s="66" t="str">
        <f t="shared" si="230"/>
        <v/>
      </c>
      <c r="T163" s="105" t="str">
        <f t="shared" si="231"/>
        <v/>
      </c>
    </row>
    <row r="164" spans="1:20" hidden="1">
      <c r="A164">
        <f ca="1">IF(B164="","",INDIRECT("減額一覧!B"&amp;$P164))</f>
        <v>263</v>
      </c>
      <c r="B164" s="61">
        <f ca="1">IF(INDIRECT("減額一覧!BA"&amp;P164)=1,INDIRECT("減額一覧!M"&amp;P164),"")</f>
        <v>111</v>
      </c>
      <c r="C164" s="36">
        <f ca="1">IF(B164="","",INDIRECT("減額一覧!C"&amp;$P164))</f>
        <v>575105000</v>
      </c>
      <c r="D164" s="78" t="str">
        <f ca="1">IF($B164="","",INDIRECT("減額一覧!G"&amp;$P164))</f>
        <v>迫村　洋一</v>
      </c>
      <c r="E164" s="19">
        <f ca="1">IF(B164="","",INDIRECT("減額一覧!H"&amp;P164))</f>
        <v>20</v>
      </c>
      <c r="F164" s="19">
        <f ca="1">IF($B164="","",INDIRECT("減額一覧!T"&amp;P164))</f>
        <v>6</v>
      </c>
      <c r="G164" s="20">
        <f ca="1">IF($B164="","",INDIRECT("減額一覧!U"&amp;P164))</f>
        <v>1320</v>
      </c>
      <c r="H164" s="20">
        <f ca="1">IF($B164="","",INDIRECT("減額一覧!V"&amp;P164))</f>
        <v>708</v>
      </c>
      <c r="I164" s="32">
        <f ca="1">IF(B164="","",IF(INDIRECT("減額一覧!BL"&amp;P164)=0.08,0.08,0.1))</f>
        <v>0.1</v>
      </c>
      <c r="J164" s="51" t="s">
        <v>465</v>
      </c>
      <c r="K164" s="94" t="str">
        <f t="shared" ca="1" si="254"/>
        <v/>
      </c>
      <c r="L164" s="56" t="str">
        <f t="shared" ca="1" si="227"/>
        <v/>
      </c>
      <c r="N164" s="113" t="str">
        <f t="shared" ref="N164:N167" ca="1" si="287">IF(A164="","",IF(A164&gt;3000,"月ヶ瀬",IF(A164&gt;=2000,"都祁","市内")))</f>
        <v>市内</v>
      </c>
      <c r="O164" s="114">
        <f t="shared" ref="O164" ca="1" si="288">IF(B164="","",IF(INDIRECT("減額一覧!BL"&amp;P164)=0.08,0.08,0.1))</f>
        <v>0.1</v>
      </c>
      <c r="P164" s="38">
        <v>35</v>
      </c>
      <c r="Q164" s="38">
        <f t="shared" ref="Q164:R167" ca="1" si="289">IF(G164="","",IF(G164&gt;0,1,""))</f>
        <v>1</v>
      </c>
      <c r="R164" s="38">
        <f t="shared" ca="1" si="289"/>
        <v>1</v>
      </c>
      <c r="S164" s="66" t="str">
        <f t="shared" ca="1" si="230"/>
        <v>575</v>
      </c>
      <c r="T164" s="105" t="str">
        <f t="shared" ca="1" si="231"/>
        <v/>
      </c>
    </row>
    <row r="165" spans="1:20" hidden="1">
      <c r="A165">
        <f ca="1">IF(B165="","",INDIRECT("減額一覧!B"&amp;$P165))</f>
        <v>263</v>
      </c>
      <c r="B165" s="61">
        <f ca="1">IF(INDIRECT("減額一覧!BB"&amp;P165)=1,INDIRECT("減額一覧!W"&amp;P165),"")</f>
        <v>112</v>
      </c>
      <c r="C165" s="44">
        <f ca="1">IF(B165="","",INDIRECT("減額一覧!C"&amp;$P165))</f>
        <v>575105000</v>
      </c>
      <c r="D165" s="79" t="str">
        <f ca="1">IF($B165="","",INDIRECT("減額一覧!G"&amp;$P165))</f>
        <v>迫村　洋一</v>
      </c>
      <c r="E165" s="19">
        <f ca="1">IF(B165="","",INDIRECT("減額一覧!H"&amp;P165))</f>
        <v>20</v>
      </c>
      <c r="F165" s="19">
        <f ca="1">IF($B165="","",INDIRECT("減額一覧!AD"&amp;P165))</f>
        <v>7</v>
      </c>
      <c r="G165" s="20">
        <f ca="1">IF($B165="","",INDIRECT("減額一覧!AE"&amp;P165))</f>
        <v>1540</v>
      </c>
      <c r="H165" s="20">
        <f ca="1">IF($B165="","",INDIRECT("減額一覧!AF"&amp;P165))</f>
        <v>826</v>
      </c>
      <c r="I165" s="32">
        <f ca="1">IF(B165="","",IF(INDIRECT("減額一覧!BM"&amp;P165)=0.08,0.08,0.1))</f>
        <v>0.1</v>
      </c>
      <c r="J165" s="52"/>
      <c r="K165" s="95" t="str">
        <f t="shared" ca="1" si="254"/>
        <v/>
      </c>
      <c r="L165" s="58" t="str">
        <f t="shared" ca="1" si="227"/>
        <v/>
      </c>
      <c r="N165" s="113" t="str">
        <f t="shared" ca="1" si="287"/>
        <v>市内</v>
      </c>
      <c r="O165" s="114">
        <f t="shared" ref="O165" ca="1" si="290">IF(B165="","",IF(INDIRECT("減額一覧!BM"&amp;P165)=0.08,0.08,0.1))</f>
        <v>0.1</v>
      </c>
      <c r="P165" s="38">
        <v>35</v>
      </c>
      <c r="Q165" s="38">
        <f t="shared" ca="1" si="289"/>
        <v>1</v>
      </c>
      <c r="R165" s="38">
        <f t="shared" ca="1" si="289"/>
        <v>1</v>
      </c>
      <c r="S165" s="66" t="str">
        <f t="shared" ca="1" si="230"/>
        <v>575</v>
      </c>
      <c r="T165" s="105" t="str">
        <f t="shared" ca="1" si="231"/>
        <v/>
      </c>
    </row>
    <row r="166" spans="1:20" hidden="1">
      <c r="A166">
        <f ca="1">IF(B166="","",INDIRECT("減額一覧!B"&amp;$P166))</f>
        <v>263</v>
      </c>
      <c r="B166" s="61">
        <f ca="1">IF(INDIRECT("減額一覧!BC"&amp;P166)=1,INDIRECT("減額一覧!AG"&amp;P166),"")</f>
        <v>201</v>
      </c>
      <c r="C166" s="36">
        <f ca="1">IF(B166="","",INDIRECT("減額一覧!C"&amp;$P166))</f>
        <v>575105000</v>
      </c>
      <c r="D166" s="80" t="str">
        <f ca="1">IF($B166="","",INDIRECT("減額一覧!G"&amp;$P166))</f>
        <v>迫村　洋一</v>
      </c>
      <c r="E166" s="19">
        <f ca="1">IF(B166="","",INDIRECT("減額一覧!H"&amp;P166))</f>
        <v>20</v>
      </c>
      <c r="F166" s="19">
        <f ca="1">IF($B166="","",INDIRECT("減額一覧!AN"&amp;P166))</f>
        <v>4</v>
      </c>
      <c r="G166" s="20">
        <f ca="1">IF($B166="","",INDIRECT("減額一覧!AO"&amp;P166))</f>
        <v>880</v>
      </c>
      <c r="H166" s="20">
        <f ca="1">IF($B166="","",INDIRECT("減額一覧!AP"&amp;P166))</f>
        <v>472</v>
      </c>
      <c r="I166" s="32">
        <f ca="1">IF(B166="","",IF(INDIRECT("減額一覧!BN"&amp;P166)=0.08,0.08,0.1))</f>
        <v>0.1</v>
      </c>
      <c r="J166" s="52"/>
      <c r="K166" s="95" t="str">
        <f t="shared" ca="1" si="254"/>
        <v/>
      </c>
      <c r="L166" s="58" t="str">
        <f t="shared" ca="1" si="227"/>
        <v/>
      </c>
      <c r="N166" s="113" t="str">
        <f t="shared" ca="1" si="287"/>
        <v>市内</v>
      </c>
      <c r="O166" s="114">
        <f t="shared" ref="O166" ca="1" si="291">IF(B166="","",IF(INDIRECT("減額一覧!BN"&amp;P166)=0.08,0.08,0.1))</f>
        <v>0.1</v>
      </c>
      <c r="P166" s="38">
        <v>35</v>
      </c>
      <c r="Q166" s="38">
        <f t="shared" ca="1" si="289"/>
        <v>1</v>
      </c>
      <c r="R166" s="38">
        <f t="shared" ca="1" si="289"/>
        <v>1</v>
      </c>
      <c r="S166" s="66" t="str">
        <f t="shared" ca="1" si="230"/>
        <v>575</v>
      </c>
      <c r="T166" s="105" t="str">
        <f t="shared" ca="1" si="231"/>
        <v/>
      </c>
    </row>
    <row r="167" spans="1:20" hidden="1">
      <c r="A167">
        <f ca="1">IF(B167="","",INDIRECT("減額一覧!B"&amp;$P167))</f>
        <v>263</v>
      </c>
      <c r="B167" s="61">
        <f ca="1">IF(INDIRECT("減額一覧!BD"&amp;P167)=1,INDIRECT("減額一覧!AQ"&amp;P167),"")</f>
        <v>202</v>
      </c>
      <c r="C167" s="45">
        <f ca="1">IF(B167="","",INDIRECT("減額一覧!C"&amp;$P167))</f>
        <v>575105000</v>
      </c>
      <c r="D167" s="79" t="str">
        <f ca="1">IF($B167="","",INDIRECT("減額一覧!G"&amp;$P167))</f>
        <v>迫村　洋一</v>
      </c>
      <c r="E167" s="19">
        <f ca="1">IF(B167="","",INDIRECT("減額一覧!H"&amp;P167))</f>
        <v>20</v>
      </c>
      <c r="F167" s="19">
        <f ca="1">IF($B167="","",INDIRECT("減額一覧!AX"&amp;P167))</f>
        <v>4</v>
      </c>
      <c r="G167" s="20">
        <f ca="1">IF($B167="","",INDIRECT("減額一覧!AY"&amp;P167))</f>
        <v>880</v>
      </c>
      <c r="H167" s="20">
        <f ca="1">IF($B167="","",INDIRECT("減額一覧!AZ"&amp;P167))</f>
        <v>472</v>
      </c>
      <c r="I167" s="32">
        <f ca="1">IF(B167="","",IF(INDIRECT("減額一覧!BO"&amp;P167)=0.08,0.08,0.1))</f>
        <v>0.1</v>
      </c>
      <c r="J167" s="52"/>
      <c r="K167" s="95" t="str">
        <f t="shared" ca="1" si="254"/>
        <v/>
      </c>
      <c r="L167" s="58" t="str">
        <f t="shared" ca="1" si="227"/>
        <v/>
      </c>
      <c r="N167" s="113" t="str">
        <f t="shared" ca="1" si="287"/>
        <v>市内</v>
      </c>
      <c r="O167" s="114">
        <f t="shared" ref="O167" ca="1" si="292">IF(B167="","",IF(INDIRECT("減額一覧!BO"&amp;P167)=0.08,0.08,0.1))</f>
        <v>0.1</v>
      </c>
      <c r="P167" s="38">
        <v>35</v>
      </c>
      <c r="Q167" s="38">
        <f t="shared" ca="1" si="289"/>
        <v>1</v>
      </c>
      <c r="R167" s="38">
        <f t="shared" ca="1" si="289"/>
        <v>1</v>
      </c>
      <c r="S167" s="66" t="str">
        <f t="shared" ca="1" si="230"/>
        <v>575</v>
      </c>
      <c r="T167" s="105" t="str">
        <f t="shared" ca="1" si="231"/>
        <v/>
      </c>
    </row>
    <row r="168" spans="1:20" ht="19.5" hidden="1" thickBot="1">
      <c r="B168" s="64"/>
      <c r="C168" s="41" t="str">
        <f>IF(B168="","",減額一覧!C164)</f>
        <v/>
      </c>
      <c r="D168" s="43"/>
      <c r="E168" s="21"/>
      <c r="F168" s="22" t="s">
        <v>69</v>
      </c>
      <c r="G168" s="23">
        <f t="shared" ref="G168:H168" si="293">SUBTOTAL(9,G164:G167)</f>
        <v>0</v>
      </c>
      <c r="H168" s="23">
        <f t="shared" si="293"/>
        <v>0</v>
      </c>
      <c r="I168" s="30"/>
      <c r="J168" s="53"/>
      <c r="K168" s="96" t="str">
        <f t="shared" si="254"/>
        <v/>
      </c>
      <c r="L168" s="59" t="str">
        <f t="shared" si="227"/>
        <v/>
      </c>
      <c r="N168" s="108" t="str">
        <f t="shared" ref="N168" si="294">IF(AND(G168=0,H168=0),"","小計")</f>
        <v/>
      </c>
      <c r="O168" s="108" t="str">
        <f t="shared" ref="O168" si="295">IF(AND(G168=0,H168=0),"","小計")</f>
        <v/>
      </c>
      <c r="P168" s="38"/>
      <c r="Q168" s="38"/>
      <c r="R168" s="38"/>
      <c r="S168" s="66" t="str">
        <f t="shared" si="230"/>
        <v/>
      </c>
      <c r="T168" s="105" t="str">
        <f t="shared" si="231"/>
        <v/>
      </c>
    </row>
    <row r="169" spans="1:20" hidden="1">
      <c r="A169">
        <f ca="1">IF(B169="","",INDIRECT("減額一覧!B"&amp;$P169))</f>
        <v>264</v>
      </c>
      <c r="B169" s="61">
        <f ca="1">IF(INDIRECT("減額一覧!BA"&amp;P169)=1,INDIRECT("減額一覧!M"&amp;P169),"")</f>
        <v>205</v>
      </c>
      <c r="C169" s="36">
        <f ca="1">IF(B169="","",INDIRECT("減額一覧!C"&amp;$P169))</f>
        <v>543119000</v>
      </c>
      <c r="D169" s="78" t="str">
        <f ca="1">IF($B169="","",INDIRECT("減額一覧!G"&amp;$P169))</f>
        <v>川村　政博</v>
      </c>
      <c r="E169" s="19">
        <f ca="1">IF(B169="","",INDIRECT("減額一覧!H"&amp;P169))</f>
        <v>13</v>
      </c>
      <c r="F169" s="19">
        <f ca="1">IF($B169="","",INDIRECT("減額一覧!T"&amp;P169))</f>
        <v>1</v>
      </c>
      <c r="G169" s="20">
        <f ca="1">IF($B169="","",INDIRECT("減額一覧!U"&amp;P169))</f>
        <v>220</v>
      </c>
      <c r="H169" s="20">
        <f ca="1">IF($B169="","",INDIRECT("減額一覧!V"&amp;P169))</f>
        <v>136</v>
      </c>
      <c r="I169" s="32">
        <f ca="1">IF(B169="","",IF(INDIRECT("減額一覧!BL"&amp;P169)=0.08,0.08,0.1))</f>
        <v>0.1</v>
      </c>
      <c r="J169" s="51" t="s">
        <v>466</v>
      </c>
      <c r="K169" s="94" t="str">
        <f t="shared" ca="1" si="254"/>
        <v/>
      </c>
      <c r="L169" s="56" t="str">
        <f t="shared" ca="1" si="227"/>
        <v/>
      </c>
      <c r="N169" s="113" t="str">
        <f t="shared" ref="N169:N172" ca="1" si="296">IF(A169="","",IF(A169&gt;3000,"月ヶ瀬",IF(A169&gt;=2000,"都祁","市内")))</f>
        <v>市内</v>
      </c>
      <c r="O169" s="114">
        <f t="shared" ref="O169" ca="1" si="297">IF(B169="","",IF(INDIRECT("減額一覧!BL"&amp;P169)=0.08,0.08,0.1))</f>
        <v>0.1</v>
      </c>
      <c r="P169" s="38">
        <v>36</v>
      </c>
      <c r="Q169" s="38">
        <f t="shared" ref="Q169:R172" ca="1" si="298">IF(G169="","",IF(G169&gt;0,1,""))</f>
        <v>1</v>
      </c>
      <c r="R169" s="38">
        <f t="shared" ca="1" si="298"/>
        <v>1</v>
      </c>
      <c r="S169" s="66" t="str">
        <f t="shared" ca="1" si="230"/>
        <v>543</v>
      </c>
      <c r="T169" s="105" t="str">
        <f t="shared" ca="1" si="231"/>
        <v/>
      </c>
    </row>
    <row r="170" spans="1:20" hidden="1">
      <c r="A170">
        <f ca="1">IF(B170="","",INDIRECT("減額一覧!B"&amp;$P170))</f>
        <v>264</v>
      </c>
      <c r="B170" s="61">
        <f ca="1">IF(INDIRECT("減額一覧!BB"&amp;P170)=1,INDIRECT("減額一覧!W"&amp;P170),"")</f>
        <v>206</v>
      </c>
      <c r="C170" s="44">
        <f ca="1">IF(B170="","",INDIRECT("減額一覧!C"&amp;$P170))</f>
        <v>543119000</v>
      </c>
      <c r="D170" s="79" t="str">
        <f ca="1">IF($B170="","",INDIRECT("減額一覧!G"&amp;$P170))</f>
        <v>川村　政博</v>
      </c>
      <c r="E170" s="19">
        <f ca="1">IF(B170="","",INDIRECT("減額一覧!H"&amp;P170))</f>
        <v>13</v>
      </c>
      <c r="F170" s="19">
        <f ca="1">IF($B170="","",INDIRECT("減額一覧!AD"&amp;P170))</f>
        <v>2</v>
      </c>
      <c r="G170" s="20">
        <f ca="1">IF($B170="","",INDIRECT("減額一覧!AE"&amp;P170))</f>
        <v>440</v>
      </c>
      <c r="H170" s="20">
        <f ca="1">IF($B170="","",INDIRECT("減額一覧!AF"&amp;P170))</f>
        <v>273</v>
      </c>
      <c r="I170" s="32">
        <f ca="1">IF(B170="","",IF(INDIRECT("減額一覧!BM"&amp;P170)=0.08,0.08,0.1))</f>
        <v>0.1</v>
      </c>
      <c r="J170" s="52"/>
      <c r="K170" s="95" t="str">
        <f t="shared" ca="1" si="254"/>
        <v/>
      </c>
      <c r="L170" s="58" t="str">
        <f t="shared" ca="1" si="227"/>
        <v/>
      </c>
      <c r="N170" s="113" t="str">
        <f t="shared" ca="1" si="296"/>
        <v>市内</v>
      </c>
      <c r="O170" s="114">
        <f t="shared" ref="O170" ca="1" si="299">IF(B170="","",IF(INDIRECT("減額一覧!BM"&amp;P170)=0.08,0.08,0.1))</f>
        <v>0.1</v>
      </c>
      <c r="P170" s="38">
        <v>36</v>
      </c>
      <c r="Q170" s="38">
        <f t="shared" ca="1" si="298"/>
        <v>1</v>
      </c>
      <c r="R170" s="38">
        <f t="shared" ca="1" si="298"/>
        <v>1</v>
      </c>
      <c r="S170" s="66" t="str">
        <f t="shared" ca="1" si="230"/>
        <v>543</v>
      </c>
      <c r="T170" s="105" t="str">
        <f t="shared" ca="1" si="231"/>
        <v/>
      </c>
    </row>
    <row r="171" spans="1:20" hidden="1">
      <c r="A171">
        <f ca="1">IF(B171="","",INDIRECT("減額一覧!B"&amp;$P171))</f>
        <v>264</v>
      </c>
      <c r="B171" s="61">
        <f ca="1">IF(INDIRECT("減額一覧!BC"&amp;P171)=1,INDIRECT("減額一覧!AG"&amp;P171),"")</f>
        <v>207</v>
      </c>
      <c r="C171" s="36">
        <f ca="1">IF(B171="","",INDIRECT("減額一覧!C"&amp;$P171))</f>
        <v>543119000</v>
      </c>
      <c r="D171" s="80" t="str">
        <f ca="1">IF($B171="","",INDIRECT("減額一覧!G"&amp;$P171))</f>
        <v>川村　政博</v>
      </c>
      <c r="E171" s="19">
        <f ca="1">IF(B171="","",INDIRECT("減額一覧!H"&amp;P171))</f>
        <v>13</v>
      </c>
      <c r="F171" s="19">
        <f ca="1">IF($B171="","",INDIRECT("減額一覧!AN"&amp;P171))</f>
        <v>3</v>
      </c>
      <c r="G171" s="20">
        <f ca="1">IF($B171="","",INDIRECT("減額一覧!AO"&amp;P171))</f>
        <v>660</v>
      </c>
      <c r="H171" s="20">
        <f ca="1">IF($B171="","",INDIRECT("減額一覧!AP"&amp;P171))</f>
        <v>410</v>
      </c>
      <c r="I171" s="32">
        <f ca="1">IF(B171="","",IF(INDIRECT("減額一覧!BN"&amp;P171)=0.08,0.08,0.1))</f>
        <v>0.1</v>
      </c>
      <c r="J171" s="52"/>
      <c r="K171" s="95" t="str">
        <f t="shared" ca="1" si="254"/>
        <v/>
      </c>
      <c r="L171" s="58" t="str">
        <f t="shared" ca="1" si="227"/>
        <v/>
      </c>
      <c r="N171" s="113" t="str">
        <f t="shared" ca="1" si="296"/>
        <v>市内</v>
      </c>
      <c r="O171" s="114">
        <f t="shared" ref="O171" ca="1" si="300">IF(B171="","",IF(INDIRECT("減額一覧!BN"&amp;P171)=0.08,0.08,0.1))</f>
        <v>0.1</v>
      </c>
      <c r="P171" s="38">
        <v>36</v>
      </c>
      <c r="Q171" s="38">
        <f t="shared" ca="1" si="298"/>
        <v>1</v>
      </c>
      <c r="R171" s="38">
        <f t="shared" ca="1" si="298"/>
        <v>1</v>
      </c>
      <c r="S171" s="66" t="str">
        <f t="shared" ca="1" si="230"/>
        <v>543</v>
      </c>
      <c r="T171" s="105" t="str">
        <f t="shared" ca="1" si="231"/>
        <v/>
      </c>
    </row>
    <row r="172" spans="1:20" hidden="1">
      <c r="A172">
        <f ca="1">IF(B172="","",INDIRECT("減額一覧!B"&amp;$P172))</f>
        <v>264</v>
      </c>
      <c r="B172" s="61">
        <f ca="1">IF(INDIRECT("減額一覧!BD"&amp;P172)=1,INDIRECT("減額一覧!AQ"&amp;P172),"")</f>
        <v>208</v>
      </c>
      <c r="C172" s="45">
        <f ca="1">IF(B172="","",INDIRECT("減額一覧!C"&amp;$P172))</f>
        <v>543119000</v>
      </c>
      <c r="D172" s="79" t="str">
        <f ca="1">IF($B172="","",INDIRECT("減額一覧!G"&amp;$P172))</f>
        <v>川村　政博</v>
      </c>
      <c r="E172" s="19">
        <f ca="1">IF(B172="","",INDIRECT("減額一覧!H"&amp;P172))</f>
        <v>13</v>
      </c>
      <c r="F172" s="19">
        <f ca="1">IF($B172="","",INDIRECT("減額一覧!AX"&amp;P172))</f>
        <v>3</v>
      </c>
      <c r="G172" s="20">
        <f ca="1">IF($B172="","",INDIRECT("減額一覧!AY"&amp;P172))</f>
        <v>660</v>
      </c>
      <c r="H172" s="20">
        <f ca="1">IF($B172="","",INDIRECT("減額一覧!AZ"&amp;P172))</f>
        <v>409</v>
      </c>
      <c r="I172" s="32">
        <f ca="1">IF(B172="","",IF(INDIRECT("減額一覧!BO"&amp;P172)=0.08,0.08,0.1))</f>
        <v>0.1</v>
      </c>
      <c r="J172" s="52"/>
      <c r="K172" s="95" t="str">
        <f t="shared" ca="1" si="254"/>
        <v/>
      </c>
      <c r="L172" s="58" t="str">
        <f t="shared" ca="1" si="227"/>
        <v/>
      </c>
      <c r="N172" s="113" t="str">
        <f t="shared" ca="1" si="296"/>
        <v>市内</v>
      </c>
      <c r="O172" s="114">
        <f t="shared" ref="O172" ca="1" si="301">IF(B172="","",IF(INDIRECT("減額一覧!BO"&amp;P172)=0.08,0.08,0.1))</f>
        <v>0.1</v>
      </c>
      <c r="P172" s="38">
        <v>36</v>
      </c>
      <c r="Q172" s="38">
        <f t="shared" ca="1" si="298"/>
        <v>1</v>
      </c>
      <c r="R172" s="38">
        <f t="shared" ca="1" si="298"/>
        <v>1</v>
      </c>
      <c r="S172" s="66" t="str">
        <f t="shared" ca="1" si="230"/>
        <v>543</v>
      </c>
      <c r="T172" s="105" t="str">
        <f t="shared" ca="1" si="231"/>
        <v/>
      </c>
    </row>
    <row r="173" spans="1:20" ht="19.5" hidden="1" thickBot="1">
      <c r="B173" s="64"/>
      <c r="C173" s="41" t="str">
        <f>IF(B173="","",減額一覧!C169)</f>
        <v/>
      </c>
      <c r="D173" s="43"/>
      <c r="E173" s="21"/>
      <c r="F173" s="22" t="s">
        <v>69</v>
      </c>
      <c r="G173" s="23">
        <f t="shared" ref="G173:H173" si="302">SUBTOTAL(9,G169:G172)</f>
        <v>0</v>
      </c>
      <c r="H173" s="23">
        <f t="shared" si="302"/>
        <v>0</v>
      </c>
      <c r="I173" s="30"/>
      <c r="J173" s="53"/>
      <c r="K173" s="96" t="str">
        <f t="shared" si="254"/>
        <v/>
      </c>
      <c r="L173" s="59" t="str">
        <f t="shared" si="227"/>
        <v/>
      </c>
      <c r="N173" s="108" t="str">
        <f t="shared" ref="N173" si="303">IF(AND(G173=0,H173=0),"","小計")</f>
        <v/>
      </c>
      <c r="O173" s="108" t="str">
        <f t="shared" ref="O173" si="304">IF(AND(G173=0,H173=0),"","小計")</f>
        <v/>
      </c>
      <c r="P173" s="38"/>
      <c r="Q173" s="38"/>
      <c r="R173" s="38"/>
      <c r="S173" s="66" t="str">
        <f t="shared" si="230"/>
        <v/>
      </c>
      <c r="T173" s="105" t="str">
        <f t="shared" si="231"/>
        <v/>
      </c>
    </row>
    <row r="174" spans="1:20" hidden="1">
      <c r="A174">
        <f ca="1">IF(B174="","",INDIRECT("減額一覧!B"&amp;$P174))</f>
        <v>266</v>
      </c>
      <c r="B174" s="61">
        <f ca="1">IF(INDIRECT("減額一覧!BA"&amp;P174)=1,INDIRECT("減額一覧!M"&amp;P174),"")</f>
        <v>207</v>
      </c>
      <c r="C174" s="36">
        <f ca="1">IF(B174="","",INDIRECT("減額一覧!C"&amp;$P174))</f>
        <v>139046000</v>
      </c>
      <c r="D174" s="78" t="str">
        <f ca="1">IF($B174="","",INDIRECT("減額一覧!G"&amp;$P174))</f>
        <v>巽　良佳</v>
      </c>
      <c r="E174" s="19">
        <f ca="1">IF(B174="","",INDIRECT("減額一覧!H"&amp;P174))</f>
        <v>20</v>
      </c>
      <c r="F174" s="19">
        <f ca="1">IF($B174="","",INDIRECT("減額一覧!T"&amp;P174))</f>
        <v>8</v>
      </c>
      <c r="G174" s="20">
        <f ca="1">IF($B174="","",INDIRECT("減額一覧!U"&amp;P174))</f>
        <v>1760</v>
      </c>
      <c r="H174" s="20">
        <f ca="1">IF($B174="","",INDIRECT("減額一覧!V"&amp;P174))</f>
        <v>0</v>
      </c>
      <c r="I174" s="32">
        <f ca="1">IF(B174="","",IF(INDIRECT("減額一覧!BL"&amp;P174)=0.08,0.08,0.1))</f>
        <v>0.1</v>
      </c>
      <c r="J174" s="51" t="s">
        <v>467</v>
      </c>
      <c r="K174" s="94" t="str">
        <f t="shared" ca="1" si="254"/>
        <v/>
      </c>
      <c r="L174" s="56" t="str">
        <f t="shared" ca="1" si="227"/>
        <v/>
      </c>
      <c r="N174" s="113" t="str">
        <f t="shared" ref="N174:N177" ca="1" si="305">IF(A174="","",IF(A174&gt;3000,"月ヶ瀬",IF(A174&gt;=2000,"都祁","市内")))</f>
        <v>市内</v>
      </c>
      <c r="O174" s="114">
        <f t="shared" ref="O174" ca="1" si="306">IF(B174="","",IF(INDIRECT("減額一覧!BL"&amp;P174)=0.08,0.08,0.1))</f>
        <v>0.1</v>
      </c>
      <c r="P174" s="38">
        <v>37</v>
      </c>
      <c r="Q174" s="38">
        <f t="shared" ref="Q174:R177" ca="1" si="307">IF(G174="","",IF(G174&gt;0,1,""))</f>
        <v>1</v>
      </c>
      <c r="R174" s="38" t="str">
        <f t="shared" ca="1" si="307"/>
        <v/>
      </c>
      <c r="S174" s="66" t="str">
        <f t="shared" ca="1" si="230"/>
        <v>139</v>
      </c>
      <c r="T174" s="105" t="str">
        <f t="shared" ca="1" si="231"/>
        <v/>
      </c>
    </row>
    <row r="175" spans="1:20" hidden="1">
      <c r="A175">
        <f ca="1">IF(B175="","",INDIRECT("減額一覧!B"&amp;$P175))</f>
        <v>266</v>
      </c>
      <c r="B175" s="61">
        <f ca="1">IF(INDIRECT("減額一覧!BB"&amp;P175)=1,INDIRECT("減額一覧!W"&amp;P175),"")</f>
        <v>208</v>
      </c>
      <c r="C175" s="44">
        <f ca="1">IF(B175="","",INDIRECT("減額一覧!C"&amp;$P175))</f>
        <v>139046000</v>
      </c>
      <c r="D175" s="79" t="str">
        <f ca="1">IF($B175="","",INDIRECT("減額一覧!G"&amp;$P175))</f>
        <v>巽　良佳</v>
      </c>
      <c r="E175" s="19">
        <f ca="1">IF(B175="","",INDIRECT("減額一覧!H"&amp;P175))</f>
        <v>20</v>
      </c>
      <c r="F175" s="19">
        <f ca="1">IF($B175="","",INDIRECT("減額一覧!AD"&amp;P175))</f>
        <v>8</v>
      </c>
      <c r="G175" s="20">
        <f ca="1">IF($B175="","",INDIRECT("減額一覧!AE"&amp;P175))</f>
        <v>1760</v>
      </c>
      <c r="H175" s="20">
        <f ca="1">IF($B175="","",INDIRECT("減額一覧!AF"&amp;P175))</f>
        <v>0</v>
      </c>
      <c r="I175" s="32">
        <f ca="1">IF(B175="","",IF(INDIRECT("減額一覧!BM"&amp;P175)=0.08,0.08,0.1))</f>
        <v>0.1</v>
      </c>
      <c r="J175" s="52"/>
      <c r="K175" s="95" t="str">
        <f t="shared" ca="1" si="254"/>
        <v/>
      </c>
      <c r="L175" s="58" t="str">
        <f t="shared" ca="1" si="227"/>
        <v/>
      </c>
      <c r="N175" s="113" t="str">
        <f t="shared" ca="1" si="305"/>
        <v>市内</v>
      </c>
      <c r="O175" s="114">
        <f t="shared" ref="O175" ca="1" si="308">IF(B175="","",IF(INDIRECT("減額一覧!BM"&amp;P175)=0.08,0.08,0.1))</f>
        <v>0.1</v>
      </c>
      <c r="P175" s="38">
        <v>37</v>
      </c>
      <c r="Q175" s="38">
        <f t="shared" ca="1" si="307"/>
        <v>1</v>
      </c>
      <c r="R175" s="38" t="str">
        <f t="shared" ca="1" si="307"/>
        <v/>
      </c>
      <c r="S175" s="66" t="str">
        <f t="shared" ca="1" si="230"/>
        <v>139</v>
      </c>
      <c r="T175" s="105" t="str">
        <f t="shared" ca="1" si="231"/>
        <v/>
      </c>
    </row>
    <row r="176" spans="1:20" hidden="1">
      <c r="A176" t="str">
        <f ca="1">IF(B176="","",INDIRECT("減額一覧!B"&amp;$P176))</f>
        <v/>
      </c>
      <c r="B176" s="61" t="str">
        <f ca="1">IF(INDIRECT("減額一覧!BC"&amp;P176)=1,INDIRECT("減額一覧!AG"&amp;P176),"")</f>
        <v/>
      </c>
      <c r="C176" s="36" t="str">
        <f ca="1">IF(B176="","",INDIRECT("減額一覧!C"&amp;$P176))</f>
        <v/>
      </c>
      <c r="D176" s="80" t="str">
        <f ca="1">IF($B176="","",INDIRECT("減額一覧!G"&amp;$P176))</f>
        <v/>
      </c>
      <c r="E176" s="19" t="str">
        <f ca="1">IF(B176="","",INDIRECT("減額一覧!H"&amp;P176))</f>
        <v/>
      </c>
      <c r="F176" s="19" t="str">
        <f ca="1">IF($B176="","",INDIRECT("減額一覧!AN"&amp;P176))</f>
        <v/>
      </c>
      <c r="G176" s="20" t="str">
        <f ca="1">IF($B176="","",INDIRECT("減額一覧!AO"&amp;P176))</f>
        <v/>
      </c>
      <c r="H176" s="20" t="str">
        <f ca="1">IF($B176="","",INDIRECT("減額一覧!AP"&amp;P176))</f>
        <v/>
      </c>
      <c r="I176" s="32" t="str">
        <f ca="1">IF(B176="","",IF(INDIRECT("減額一覧!BN"&amp;P176)=0.08,0.08,0.1))</f>
        <v/>
      </c>
      <c r="J176" s="52"/>
      <c r="K176" s="95" t="str">
        <f t="shared" ca="1" si="254"/>
        <v/>
      </c>
      <c r="L176" s="58" t="str">
        <f t="shared" ca="1" si="227"/>
        <v/>
      </c>
      <c r="N176" s="113" t="str">
        <f t="shared" ca="1" si="305"/>
        <v/>
      </c>
      <c r="O176" s="114" t="str">
        <f t="shared" ref="O176" ca="1" si="309">IF(B176="","",IF(INDIRECT("減額一覧!BN"&amp;P176)=0.08,0.08,0.1))</f>
        <v/>
      </c>
      <c r="P176" s="38">
        <v>37</v>
      </c>
      <c r="Q176" s="38" t="str">
        <f t="shared" ca="1" si="307"/>
        <v/>
      </c>
      <c r="R176" s="38" t="str">
        <f t="shared" ca="1" si="307"/>
        <v/>
      </c>
      <c r="S176" s="66" t="str">
        <f t="shared" ca="1" si="230"/>
        <v/>
      </c>
      <c r="T176" s="105" t="str">
        <f t="shared" ca="1" si="231"/>
        <v/>
      </c>
    </row>
    <row r="177" spans="1:20" hidden="1">
      <c r="A177" t="str">
        <f ca="1">IF(B177="","",INDIRECT("減額一覧!B"&amp;$P177))</f>
        <v/>
      </c>
      <c r="B177" s="61" t="str">
        <f ca="1">IF(INDIRECT("減額一覧!BD"&amp;P177)=1,INDIRECT("減額一覧!AQ"&amp;P177),"")</f>
        <v/>
      </c>
      <c r="C177" s="45" t="str">
        <f ca="1">IF(B177="","",INDIRECT("減額一覧!C"&amp;$P177))</f>
        <v/>
      </c>
      <c r="D177" s="79" t="str">
        <f ca="1">IF($B177="","",INDIRECT("減額一覧!G"&amp;$P177))</f>
        <v/>
      </c>
      <c r="E177" s="19" t="str">
        <f ca="1">IF(B177="","",INDIRECT("減額一覧!H"&amp;P177))</f>
        <v/>
      </c>
      <c r="F177" s="19" t="str">
        <f ca="1">IF($B177="","",INDIRECT("減額一覧!AX"&amp;P177))</f>
        <v/>
      </c>
      <c r="G177" s="20" t="str">
        <f ca="1">IF($B177="","",INDIRECT("減額一覧!AY"&amp;P177))</f>
        <v/>
      </c>
      <c r="H177" s="20" t="str">
        <f ca="1">IF($B177="","",INDIRECT("減額一覧!AZ"&amp;P177))</f>
        <v/>
      </c>
      <c r="I177" s="32" t="str">
        <f ca="1">IF(B177="","",IF(INDIRECT("減額一覧!BO"&amp;P177)=0.08,0.08,0.1))</f>
        <v/>
      </c>
      <c r="J177" s="52"/>
      <c r="K177" s="95" t="str">
        <f t="shared" ca="1" si="254"/>
        <v/>
      </c>
      <c r="L177" s="58" t="str">
        <f t="shared" ca="1" si="227"/>
        <v/>
      </c>
      <c r="N177" s="113" t="str">
        <f t="shared" ca="1" si="305"/>
        <v/>
      </c>
      <c r="O177" s="114" t="str">
        <f t="shared" ref="O177" ca="1" si="310">IF(B177="","",IF(INDIRECT("減額一覧!BO"&amp;P177)=0.08,0.08,0.1))</f>
        <v/>
      </c>
      <c r="P177" s="38">
        <v>37</v>
      </c>
      <c r="Q177" s="38" t="str">
        <f t="shared" ca="1" si="307"/>
        <v/>
      </c>
      <c r="R177" s="38" t="str">
        <f t="shared" ca="1" si="307"/>
        <v/>
      </c>
      <c r="S177" s="66" t="str">
        <f t="shared" ca="1" si="230"/>
        <v/>
      </c>
      <c r="T177" s="105" t="str">
        <f t="shared" ca="1" si="231"/>
        <v/>
      </c>
    </row>
    <row r="178" spans="1:20" ht="19.5" hidden="1" thickBot="1">
      <c r="B178" s="64"/>
      <c r="C178" s="41" t="str">
        <f>IF(B178="","",減額一覧!C174)</f>
        <v/>
      </c>
      <c r="D178" s="43"/>
      <c r="E178" s="21"/>
      <c r="F178" s="22" t="s">
        <v>69</v>
      </c>
      <c r="G178" s="23">
        <f t="shared" ref="G178:H178" si="311">SUBTOTAL(9,G174:G177)</f>
        <v>0</v>
      </c>
      <c r="H178" s="23">
        <f t="shared" si="311"/>
        <v>0</v>
      </c>
      <c r="I178" s="30"/>
      <c r="J178" s="53"/>
      <c r="K178" s="96" t="str">
        <f t="shared" si="254"/>
        <v/>
      </c>
      <c r="L178" s="59" t="str">
        <f t="shared" si="227"/>
        <v/>
      </c>
      <c r="N178" s="108" t="str">
        <f t="shared" ref="N178" si="312">IF(AND(G178=0,H178=0),"","小計")</f>
        <v/>
      </c>
      <c r="O178" s="108" t="str">
        <f t="shared" ref="O178" si="313">IF(AND(G178=0,H178=0),"","小計")</f>
        <v/>
      </c>
      <c r="P178" s="38"/>
      <c r="Q178" s="38"/>
      <c r="R178" s="38"/>
      <c r="S178" s="66" t="str">
        <f t="shared" si="230"/>
        <v/>
      </c>
      <c r="T178" s="105" t="str">
        <f t="shared" si="231"/>
        <v/>
      </c>
    </row>
    <row r="179" spans="1:20" hidden="1">
      <c r="A179">
        <f ca="1">IF(B179="","",INDIRECT("減額一覧!B"&amp;$P179))</f>
        <v>267</v>
      </c>
      <c r="B179" s="61">
        <f ca="1">IF(INDIRECT("減額一覧!BA"&amp;P179)=1,INDIRECT("減額一覧!M"&amp;P179),"")</f>
        <v>206</v>
      </c>
      <c r="C179" s="36">
        <f ca="1">IF(B179="","",INDIRECT("減額一覧!C"&amp;$P179))</f>
        <v>695192000</v>
      </c>
      <c r="D179" s="78" t="str">
        <f ca="1">IF($B179="","",INDIRECT("減額一覧!G"&amp;$P179))</f>
        <v>谷川　径良</v>
      </c>
      <c r="E179" s="19">
        <f ca="1">IF(B179="","",INDIRECT("減額一覧!H"&amp;P179))</f>
        <v>20</v>
      </c>
      <c r="F179" s="19">
        <f ca="1">IF($B179="","",INDIRECT("減額一覧!T"&amp;P179))</f>
        <v>47</v>
      </c>
      <c r="G179" s="20">
        <f ca="1">IF($B179="","",INDIRECT("減額一覧!U"&amp;P179))</f>
        <v>10159</v>
      </c>
      <c r="H179" s="20">
        <f ca="1">IF($B179="","",INDIRECT("減額一覧!V"&amp;P179))</f>
        <v>6411</v>
      </c>
      <c r="I179" s="32">
        <f ca="1">IF(B179="","",IF(INDIRECT("減額一覧!BL"&amp;P179)=0.08,0.08,0.1))</f>
        <v>0.1</v>
      </c>
      <c r="J179" s="51" t="s">
        <v>520</v>
      </c>
      <c r="K179" s="94" t="str">
        <f t="shared" ca="1" si="254"/>
        <v/>
      </c>
      <c r="L179" s="56" t="str">
        <f t="shared" ca="1" si="227"/>
        <v/>
      </c>
      <c r="N179" s="113" t="str">
        <f t="shared" ref="N179:N182" ca="1" si="314">IF(A179="","",IF(A179&gt;3000,"月ヶ瀬",IF(A179&gt;=2000,"都祁","市内")))</f>
        <v>市内</v>
      </c>
      <c r="O179" s="114">
        <f t="shared" ref="O179" ca="1" si="315">IF(B179="","",IF(INDIRECT("減額一覧!BL"&amp;P179)=0.08,0.08,0.1))</f>
        <v>0.1</v>
      </c>
      <c r="P179" s="38">
        <v>38</v>
      </c>
      <c r="Q179" s="38">
        <f t="shared" ref="Q179:R182" ca="1" si="316">IF(G179="","",IF(G179&gt;0,1,""))</f>
        <v>1</v>
      </c>
      <c r="R179" s="38">
        <f t="shared" ca="1" si="316"/>
        <v>1</v>
      </c>
      <c r="S179" s="66" t="str">
        <f t="shared" ca="1" si="230"/>
        <v>695</v>
      </c>
      <c r="T179" s="105" t="str">
        <f t="shared" ca="1" si="231"/>
        <v/>
      </c>
    </row>
    <row r="180" spans="1:20" hidden="1">
      <c r="A180">
        <f ca="1">IF(B180="","",INDIRECT("減額一覧!B"&amp;$P180))</f>
        <v>267</v>
      </c>
      <c r="B180" s="61">
        <f ca="1">IF(INDIRECT("減額一覧!BB"&amp;P180)=1,INDIRECT("減額一覧!W"&amp;P180),"")</f>
        <v>207</v>
      </c>
      <c r="C180" s="44">
        <f ca="1">IF(B180="","",INDIRECT("減額一覧!C"&amp;$P180))</f>
        <v>695192000</v>
      </c>
      <c r="D180" s="79" t="str">
        <f ca="1">IF($B180="","",INDIRECT("減額一覧!G"&amp;$P180))</f>
        <v>谷川　径良</v>
      </c>
      <c r="E180" s="19">
        <f ca="1">IF(B180="","",INDIRECT("減額一覧!H"&amp;P180))</f>
        <v>20</v>
      </c>
      <c r="F180" s="19">
        <f ca="1">IF($B180="","",INDIRECT("減額一覧!AD"&amp;P180))</f>
        <v>47</v>
      </c>
      <c r="G180" s="20">
        <f ca="1">IF($B180="","",INDIRECT("減額一覧!AE"&amp;P180))</f>
        <v>10159</v>
      </c>
      <c r="H180" s="20">
        <f ca="1">IF($B180="","",INDIRECT("減額一覧!AF"&amp;P180))</f>
        <v>6411</v>
      </c>
      <c r="I180" s="32">
        <f ca="1">IF(B180="","",IF(INDIRECT("減額一覧!BM"&amp;P180)=0.08,0.08,0.1))</f>
        <v>0.1</v>
      </c>
      <c r="J180" s="52"/>
      <c r="K180" s="95" t="str">
        <f t="shared" ca="1" si="254"/>
        <v/>
      </c>
      <c r="L180" s="58" t="str">
        <f t="shared" ca="1" si="227"/>
        <v/>
      </c>
      <c r="N180" s="113" t="str">
        <f t="shared" ca="1" si="314"/>
        <v>市内</v>
      </c>
      <c r="O180" s="114">
        <f t="shared" ref="O180" ca="1" si="317">IF(B180="","",IF(INDIRECT("減額一覧!BM"&amp;P180)=0.08,0.08,0.1))</f>
        <v>0.1</v>
      </c>
      <c r="P180" s="38">
        <v>38</v>
      </c>
      <c r="Q180" s="38">
        <f t="shared" ca="1" si="316"/>
        <v>1</v>
      </c>
      <c r="R180" s="38">
        <f t="shared" ca="1" si="316"/>
        <v>1</v>
      </c>
      <c r="S180" s="66" t="str">
        <f t="shared" ca="1" si="230"/>
        <v>695</v>
      </c>
      <c r="T180" s="105" t="str">
        <f t="shared" ca="1" si="231"/>
        <v/>
      </c>
    </row>
    <row r="181" spans="1:20" hidden="1">
      <c r="A181" t="str">
        <f ca="1">IF(B181="","",INDIRECT("減額一覧!B"&amp;$P181))</f>
        <v/>
      </c>
      <c r="B181" s="61" t="str">
        <f ca="1">IF(INDIRECT("減額一覧!BC"&amp;P181)=1,INDIRECT("減額一覧!AG"&amp;P181),"")</f>
        <v/>
      </c>
      <c r="C181" s="36" t="str">
        <f ca="1">IF(B181="","",INDIRECT("減額一覧!C"&amp;$P181))</f>
        <v/>
      </c>
      <c r="D181" s="80" t="str">
        <f ca="1">IF($B181="","",INDIRECT("減額一覧!G"&amp;$P181))</f>
        <v/>
      </c>
      <c r="E181" s="19" t="str">
        <f ca="1">IF(B181="","",INDIRECT("減額一覧!H"&amp;P181))</f>
        <v/>
      </c>
      <c r="F181" s="19" t="str">
        <f ca="1">IF($B181="","",INDIRECT("減額一覧!AN"&amp;P181))</f>
        <v/>
      </c>
      <c r="G181" s="20" t="str">
        <f ca="1">IF($B181="","",INDIRECT("減額一覧!AO"&amp;P181))</f>
        <v/>
      </c>
      <c r="H181" s="20" t="str">
        <f ca="1">IF($B181="","",INDIRECT("減額一覧!AP"&amp;P181))</f>
        <v/>
      </c>
      <c r="I181" s="32" t="str">
        <f ca="1">IF(B181="","",IF(INDIRECT("減額一覧!BN"&amp;P181)=0.08,0.08,0.1))</f>
        <v/>
      </c>
      <c r="J181" s="52"/>
      <c r="K181" s="95" t="str">
        <f t="shared" ca="1" si="254"/>
        <v/>
      </c>
      <c r="L181" s="58" t="str">
        <f t="shared" ca="1" si="227"/>
        <v/>
      </c>
      <c r="N181" s="113" t="str">
        <f t="shared" ca="1" si="314"/>
        <v/>
      </c>
      <c r="O181" s="114" t="str">
        <f t="shared" ref="O181" ca="1" si="318">IF(B181="","",IF(INDIRECT("減額一覧!BN"&amp;P181)=0.08,0.08,0.1))</f>
        <v/>
      </c>
      <c r="P181" s="38">
        <v>38</v>
      </c>
      <c r="Q181" s="38" t="str">
        <f t="shared" ca="1" si="316"/>
        <v/>
      </c>
      <c r="R181" s="38" t="str">
        <f t="shared" ca="1" si="316"/>
        <v/>
      </c>
      <c r="S181" s="66" t="str">
        <f t="shared" ca="1" si="230"/>
        <v/>
      </c>
      <c r="T181" s="105" t="str">
        <f t="shared" ca="1" si="231"/>
        <v/>
      </c>
    </row>
    <row r="182" spans="1:20" hidden="1">
      <c r="A182" t="str">
        <f ca="1">IF(B182="","",INDIRECT("減額一覧!B"&amp;$P182))</f>
        <v/>
      </c>
      <c r="B182" s="61" t="str">
        <f ca="1">IF(INDIRECT("減額一覧!BD"&amp;P182)=1,INDIRECT("減額一覧!AQ"&amp;P182),"")</f>
        <v/>
      </c>
      <c r="C182" s="45" t="str">
        <f ca="1">IF(B182="","",INDIRECT("減額一覧!C"&amp;$P182))</f>
        <v/>
      </c>
      <c r="D182" s="79" t="str">
        <f ca="1">IF($B182="","",INDIRECT("減額一覧!G"&amp;$P182))</f>
        <v/>
      </c>
      <c r="E182" s="19" t="str">
        <f ca="1">IF(B182="","",INDIRECT("減額一覧!H"&amp;P182))</f>
        <v/>
      </c>
      <c r="F182" s="19" t="str">
        <f ca="1">IF($B182="","",INDIRECT("減額一覧!AX"&amp;P182))</f>
        <v/>
      </c>
      <c r="G182" s="20" t="str">
        <f ca="1">IF($B182="","",INDIRECT("減額一覧!AY"&amp;P182))</f>
        <v/>
      </c>
      <c r="H182" s="20" t="str">
        <f ca="1">IF($B182="","",INDIRECT("減額一覧!AZ"&amp;P182))</f>
        <v/>
      </c>
      <c r="I182" s="32" t="str">
        <f ca="1">IF(B182="","",IF(INDIRECT("減額一覧!BO"&amp;P182)=0.08,0.08,0.1))</f>
        <v/>
      </c>
      <c r="J182" s="52"/>
      <c r="K182" s="95" t="str">
        <f t="shared" ca="1" si="254"/>
        <v/>
      </c>
      <c r="L182" s="58" t="str">
        <f t="shared" ca="1" si="227"/>
        <v/>
      </c>
      <c r="N182" s="113" t="str">
        <f t="shared" ca="1" si="314"/>
        <v/>
      </c>
      <c r="O182" s="114" t="str">
        <f t="shared" ref="O182" ca="1" si="319">IF(B182="","",IF(INDIRECT("減額一覧!BO"&amp;P182)=0.08,0.08,0.1))</f>
        <v/>
      </c>
      <c r="P182" s="38">
        <v>38</v>
      </c>
      <c r="Q182" s="38" t="str">
        <f t="shared" ca="1" si="316"/>
        <v/>
      </c>
      <c r="R182" s="38" t="str">
        <f t="shared" ca="1" si="316"/>
        <v/>
      </c>
      <c r="S182" s="66" t="str">
        <f t="shared" ca="1" si="230"/>
        <v/>
      </c>
      <c r="T182" s="105" t="str">
        <f t="shared" ca="1" si="231"/>
        <v/>
      </c>
    </row>
    <row r="183" spans="1:20" ht="19.5" hidden="1" thickBot="1">
      <c r="B183" s="64"/>
      <c r="C183" s="41" t="str">
        <f>IF(B183="","",減額一覧!C179)</f>
        <v/>
      </c>
      <c r="D183" s="43"/>
      <c r="E183" s="21"/>
      <c r="F183" s="22" t="s">
        <v>69</v>
      </c>
      <c r="G183" s="23">
        <f t="shared" ref="G183:H183" si="320">SUBTOTAL(9,G179:G182)</f>
        <v>0</v>
      </c>
      <c r="H183" s="23">
        <f t="shared" si="320"/>
        <v>0</v>
      </c>
      <c r="I183" s="30"/>
      <c r="J183" s="53"/>
      <c r="K183" s="96" t="str">
        <f t="shared" si="254"/>
        <v/>
      </c>
      <c r="L183" s="59" t="str">
        <f t="shared" si="227"/>
        <v/>
      </c>
      <c r="N183" s="108" t="str">
        <f t="shared" ref="N183" si="321">IF(AND(G183=0,H183=0),"","小計")</f>
        <v/>
      </c>
      <c r="O183" s="108" t="str">
        <f t="shared" ref="O183" si="322">IF(AND(G183=0,H183=0),"","小計")</f>
        <v/>
      </c>
      <c r="P183" s="38"/>
      <c r="Q183" s="38"/>
      <c r="R183" s="38"/>
      <c r="S183" s="66" t="str">
        <f t="shared" si="230"/>
        <v/>
      </c>
      <c r="T183" s="105" t="str">
        <f t="shared" si="231"/>
        <v/>
      </c>
    </row>
    <row r="184" spans="1:20" hidden="1">
      <c r="A184">
        <f ca="1">IF(B184="","",INDIRECT("減額一覧!B"&amp;$P184))</f>
        <v>268</v>
      </c>
      <c r="B184" s="61">
        <f ca="1">IF(INDIRECT("減額一覧!BA"&amp;P184)=1,INDIRECT("減額一覧!M"&amp;P184),"")</f>
        <v>205</v>
      </c>
      <c r="C184" s="36">
        <f ca="1">IF(B184="","",INDIRECT("減額一覧!C"&amp;$P184))</f>
        <v>95091000</v>
      </c>
      <c r="D184" s="78" t="str">
        <f ca="1">IF($B184="","",INDIRECT("減額一覧!G"&amp;$P184))</f>
        <v>辻本　清治</v>
      </c>
      <c r="E184" s="19">
        <f ca="1">IF(B184="","",INDIRECT("減額一覧!H"&amp;P184))</f>
        <v>13</v>
      </c>
      <c r="F184" s="19">
        <f ca="1">IF($B184="","",INDIRECT("減額一覧!T"&amp;P184))</f>
        <v>8</v>
      </c>
      <c r="G184" s="20">
        <f ca="1">IF($B184="","",INDIRECT("減額一覧!U"&amp;P184))</f>
        <v>1711</v>
      </c>
      <c r="H184" s="20">
        <f ca="1">IF($B184="","",INDIRECT("減額一覧!V"&amp;P184))</f>
        <v>0</v>
      </c>
      <c r="I184" s="32">
        <f ca="1">IF(B184="","",IF(INDIRECT("減額一覧!BL"&amp;P184)=0.08,0.08,0.1))</f>
        <v>0.1</v>
      </c>
      <c r="J184" s="51" t="s">
        <v>468</v>
      </c>
      <c r="K184" s="94" t="str">
        <f t="shared" ca="1" si="254"/>
        <v/>
      </c>
      <c r="L184" s="56" t="str">
        <f t="shared" ca="1" si="227"/>
        <v/>
      </c>
      <c r="N184" s="113" t="str">
        <f t="shared" ref="N184:N187" ca="1" si="323">IF(A184="","",IF(A184&gt;3000,"月ヶ瀬",IF(A184&gt;=2000,"都祁","市内")))</f>
        <v>市内</v>
      </c>
      <c r="O184" s="114">
        <f t="shared" ref="O184" ca="1" si="324">IF(B184="","",IF(INDIRECT("減額一覧!BL"&amp;P184)=0.08,0.08,0.1))</f>
        <v>0.1</v>
      </c>
      <c r="P184" s="38">
        <v>39</v>
      </c>
      <c r="Q184" s="38">
        <f t="shared" ref="Q184:R187" ca="1" si="325">IF(G184="","",IF(G184&gt;0,1,""))</f>
        <v>1</v>
      </c>
      <c r="R184" s="38" t="str">
        <f t="shared" ca="1" si="325"/>
        <v/>
      </c>
      <c r="S184" s="66" t="str">
        <f t="shared" ca="1" si="230"/>
        <v>095</v>
      </c>
      <c r="T184" s="105" t="str">
        <f t="shared" ca="1" si="231"/>
        <v/>
      </c>
    </row>
    <row r="185" spans="1:20" hidden="1">
      <c r="A185">
        <f ca="1">IF(B185="","",INDIRECT("減額一覧!B"&amp;$P185))</f>
        <v>268</v>
      </c>
      <c r="B185" s="61">
        <f ca="1">IF(INDIRECT("減額一覧!BB"&amp;P185)=1,INDIRECT("減額一覧!W"&amp;P185),"")</f>
        <v>206</v>
      </c>
      <c r="C185" s="44">
        <f ca="1">IF(B185="","",INDIRECT("減額一覧!C"&amp;$P185))</f>
        <v>95091000</v>
      </c>
      <c r="D185" s="79" t="str">
        <f ca="1">IF($B185="","",INDIRECT("減額一覧!G"&amp;$P185))</f>
        <v>辻本　清治</v>
      </c>
      <c r="E185" s="19">
        <f ca="1">IF(B185="","",INDIRECT("減額一覧!H"&amp;P185))</f>
        <v>13</v>
      </c>
      <c r="F185" s="19">
        <f ca="1">IF($B185="","",INDIRECT("減額一覧!AD"&amp;P185))</f>
        <v>8</v>
      </c>
      <c r="G185" s="20">
        <f ca="1">IF($B185="","",INDIRECT("減額一覧!AE"&amp;P185))</f>
        <v>1711</v>
      </c>
      <c r="H185" s="20">
        <f ca="1">IF($B185="","",INDIRECT("減額一覧!AF"&amp;P185))</f>
        <v>0</v>
      </c>
      <c r="I185" s="32">
        <f ca="1">IF(B185="","",IF(INDIRECT("減額一覧!BM"&amp;P185)=0.08,0.08,0.1))</f>
        <v>0.1</v>
      </c>
      <c r="J185" s="52"/>
      <c r="K185" s="95" t="str">
        <f t="shared" ca="1" si="254"/>
        <v/>
      </c>
      <c r="L185" s="58" t="str">
        <f t="shared" ca="1" si="227"/>
        <v/>
      </c>
      <c r="N185" s="113" t="str">
        <f t="shared" ca="1" si="323"/>
        <v>市内</v>
      </c>
      <c r="O185" s="114">
        <f t="shared" ref="O185" ca="1" si="326">IF(B185="","",IF(INDIRECT("減額一覧!BM"&amp;P185)=0.08,0.08,0.1))</f>
        <v>0.1</v>
      </c>
      <c r="P185" s="38">
        <v>39</v>
      </c>
      <c r="Q185" s="38">
        <f t="shared" ca="1" si="325"/>
        <v>1</v>
      </c>
      <c r="R185" s="38" t="str">
        <f t="shared" ca="1" si="325"/>
        <v/>
      </c>
      <c r="S185" s="66" t="str">
        <f t="shared" ca="1" si="230"/>
        <v>095</v>
      </c>
      <c r="T185" s="105" t="str">
        <f t="shared" ca="1" si="231"/>
        <v/>
      </c>
    </row>
    <row r="186" spans="1:20" hidden="1">
      <c r="A186">
        <f ca="1">IF(B186="","",INDIRECT("減額一覧!B"&amp;$P186))</f>
        <v>268</v>
      </c>
      <c r="B186" s="61">
        <f ca="1">IF(INDIRECT("減額一覧!BC"&amp;P186)=1,INDIRECT("減額一覧!AG"&amp;P186),"")</f>
        <v>207</v>
      </c>
      <c r="C186" s="36">
        <f ca="1">IF(B186="","",INDIRECT("減額一覧!C"&amp;$P186))</f>
        <v>95091000</v>
      </c>
      <c r="D186" s="80" t="str">
        <f ca="1">IF($B186="","",INDIRECT("減額一覧!G"&amp;$P186))</f>
        <v>辻本　清治</v>
      </c>
      <c r="E186" s="19">
        <f ca="1">IF(B186="","",INDIRECT("減額一覧!H"&amp;P186))</f>
        <v>13</v>
      </c>
      <c r="F186" s="19">
        <f ca="1">IF($B186="","",INDIRECT("減額一覧!AN"&amp;P186))</f>
        <v>44</v>
      </c>
      <c r="G186" s="20">
        <f ca="1">IF($B186="","",INDIRECT("減額一覧!AO"&amp;P186))</f>
        <v>9993</v>
      </c>
      <c r="H186" s="20">
        <f ca="1">IF($B186="","",INDIRECT("減額一覧!AP"&amp;P186))</f>
        <v>0</v>
      </c>
      <c r="I186" s="32">
        <f ca="1">IF(B186="","",IF(INDIRECT("減額一覧!BN"&amp;P186)=0.08,0.08,0.1))</f>
        <v>0.1</v>
      </c>
      <c r="J186" s="52"/>
      <c r="K186" s="95" t="str">
        <f t="shared" ca="1" si="254"/>
        <v/>
      </c>
      <c r="L186" s="58" t="str">
        <f t="shared" ca="1" si="227"/>
        <v/>
      </c>
      <c r="N186" s="113" t="str">
        <f t="shared" ca="1" si="323"/>
        <v>市内</v>
      </c>
      <c r="O186" s="114">
        <f t="shared" ref="O186" ca="1" si="327">IF(B186="","",IF(INDIRECT("減額一覧!BN"&amp;P186)=0.08,0.08,0.1))</f>
        <v>0.1</v>
      </c>
      <c r="P186" s="38">
        <v>39</v>
      </c>
      <c r="Q186" s="38">
        <f t="shared" ca="1" si="325"/>
        <v>1</v>
      </c>
      <c r="R186" s="38" t="str">
        <f t="shared" ca="1" si="325"/>
        <v/>
      </c>
      <c r="S186" s="66" t="str">
        <f t="shared" ca="1" si="230"/>
        <v>095</v>
      </c>
      <c r="T186" s="105" t="str">
        <f t="shared" ca="1" si="231"/>
        <v/>
      </c>
    </row>
    <row r="187" spans="1:20" hidden="1">
      <c r="A187">
        <f ca="1">IF(B187="","",INDIRECT("減額一覧!B"&amp;$P187))</f>
        <v>268</v>
      </c>
      <c r="B187" s="61">
        <f ca="1">IF(INDIRECT("減額一覧!BD"&amp;P187)=1,INDIRECT("減額一覧!AQ"&amp;P187),"")</f>
        <v>208</v>
      </c>
      <c r="C187" s="45">
        <f ca="1">IF(B187="","",INDIRECT("減額一覧!C"&amp;$P187))</f>
        <v>95091000</v>
      </c>
      <c r="D187" s="79" t="str">
        <f ca="1">IF($B187="","",INDIRECT("減額一覧!G"&amp;$P187))</f>
        <v>辻本　清治</v>
      </c>
      <c r="E187" s="19">
        <f ca="1">IF(B187="","",INDIRECT("減額一覧!H"&amp;P187))</f>
        <v>13</v>
      </c>
      <c r="F187" s="19">
        <f ca="1">IF($B187="","",INDIRECT("減額一覧!AX"&amp;P187))</f>
        <v>45</v>
      </c>
      <c r="G187" s="20">
        <f ca="1">IF($B187="","",INDIRECT("減額一覧!AY"&amp;P187))</f>
        <v>10230</v>
      </c>
      <c r="H187" s="20">
        <f ca="1">IF($B187="","",INDIRECT("減額一覧!AZ"&amp;P187))</f>
        <v>0</v>
      </c>
      <c r="I187" s="32">
        <f ca="1">IF(B187="","",IF(INDIRECT("減額一覧!BO"&amp;P187)=0.08,0.08,0.1))</f>
        <v>0.1</v>
      </c>
      <c r="J187" s="52"/>
      <c r="K187" s="95" t="str">
        <f t="shared" ca="1" si="254"/>
        <v/>
      </c>
      <c r="L187" s="58" t="str">
        <f t="shared" ca="1" si="227"/>
        <v/>
      </c>
      <c r="N187" s="113" t="str">
        <f t="shared" ca="1" si="323"/>
        <v>市内</v>
      </c>
      <c r="O187" s="114">
        <f t="shared" ref="O187" ca="1" si="328">IF(B187="","",IF(INDIRECT("減額一覧!BO"&amp;P187)=0.08,0.08,0.1))</f>
        <v>0.1</v>
      </c>
      <c r="P187" s="38">
        <v>39</v>
      </c>
      <c r="Q187" s="38">
        <f t="shared" ca="1" si="325"/>
        <v>1</v>
      </c>
      <c r="R187" s="38" t="str">
        <f t="shared" ca="1" si="325"/>
        <v/>
      </c>
      <c r="S187" s="66" t="str">
        <f t="shared" ca="1" si="230"/>
        <v>095</v>
      </c>
      <c r="T187" s="105" t="str">
        <f t="shared" ca="1" si="231"/>
        <v/>
      </c>
    </row>
    <row r="188" spans="1:20" ht="19.5" hidden="1" thickBot="1">
      <c r="B188" s="64"/>
      <c r="C188" s="41" t="str">
        <f>IF(B188="","",減額一覧!C184)</f>
        <v/>
      </c>
      <c r="D188" s="43"/>
      <c r="E188" s="21"/>
      <c r="F188" s="22" t="s">
        <v>69</v>
      </c>
      <c r="G188" s="23">
        <f t="shared" ref="G188:H188" si="329">SUBTOTAL(9,G184:G187)</f>
        <v>0</v>
      </c>
      <c r="H188" s="23">
        <f t="shared" si="329"/>
        <v>0</v>
      </c>
      <c r="I188" s="30"/>
      <c r="J188" s="53"/>
      <c r="K188" s="96" t="str">
        <f t="shared" si="254"/>
        <v/>
      </c>
      <c r="L188" s="59" t="str">
        <f t="shared" si="227"/>
        <v/>
      </c>
      <c r="N188" s="108" t="str">
        <f t="shared" ref="N188" si="330">IF(AND(G188=0,H188=0),"","小計")</f>
        <v/>
      </c>
      <c r="O188" s="108" t="str">
        <f t="shared" ref="O188" si="331">IF(AND(G188=0,H188=0),"","小計")</f>
        <v/>
      </c>
      <c r="P188" s="38"/>
      <c r="Q188" s="38"/>
      <c r="R188" s="38"/>
      <c r="S188" s="66" t="str">
        <f t="shared" si="230"/>
        <v/>
      </c>
      <c r="T188" s="105" t="str">
        <f t="shared" si="231"/>
        <v/>
      </c>
    </row>
    <row r="189" spans="1:20" hidden="1">
      <c r="A189">
        <f ca="1">IF(B189="","",INDIRECT("減額一覧!B"&amp;$P189))</f>
        <v>269</v>
      </c>
      <c r="B189" s="61">
        <f ca="1">IF(INDIRECT("減額一覧!BA"&amp;P189)=1,INDIRECT("減額一覧!M"&amp;P189),"")</f>
        <v>207</v>
      </c>
      <c r="C189" s="36">
        <f ca="1">IF(B189="","",INDIRECT("減額一覧!C"&amp;$P189))</f>
        <v>560054000</v>
      </c>
      <c r="D189" s="78" t="str">
        <f ca="1">IF($B189="","",INDIRECT("減額一覧!G"&amp;$P189))</f>
        <v>上野　美智子</v>
      </c>
      <c r="E189" s="19">
        <f ca="1">IF(B189="","",INDIRECT("減額一覧!H"&amp;P189))</f>
        <v>20</v>
      </c>
      <c r="F189" s="19">
        <f ca="1">IF($B189="","",INDIRECT("減額一覧!T"&amp;P189))</f>
        <v>40</v>
      </c>
      <c r="G189" s="20">
        <f ca="1">IF($B189="","",INDIRECT("減額一覧!U"&amp;P189))</f>
        <v>9031</v>
      </c>
      <c r="H189" s="20">
        <f ca="1">IF($B189="","",INDIRECT("減額一覧!V"&amp;P189))</f>
        <v>5456</v>
      </c>
      <c r="I189" s="32">
        <f ca="1">IF(B189="","",IF(INDIRECT("減額一覧!BL"&amp;P189)=0.08,0.08,0.1))</f>
        <v>0.1</v>
      </c>
      <c r="J189" s="51" t="s">
        <v>469</v>
      </c>
      <c r="K189" s="94" t="str">
        <f t="shared" ca="1" si="254"/>
        <v/>
      </c>
      <c r="L189" s="56" t="str">
        <f t="shared" ca="1" si="227"/>
        <v/>
      </c>
      <c r="N189" s="113" t="str">
        <f t="shared" ref="N189:N192" ca="1" si="332">IF(A189="","",IF(A189&gt;3000,"月ヶ瀬",IF(A189&gt;=2000,"都祁","市内")))</f>
        <v>市内</v>
      </c>
      <c r="O189" s="114">
        <f t="shared" ref="O189" ca="1" si="333">IF(B189="","",IF(INDIRECT("減額一覧!BL"&amp;P189)=0.08,0.08,0.1))</f>
        <v>0.1</v>
      </c>
      <c r="P189" s="38">
        <v>40</v>
      </c>
      <c r="Q189" s="38">
        <f t="shared" ref="Q189:R192" ca="1" si="334">IF(G189="","",IF(G189&gt;0,1,""))</f>
        <v>1</v>
      </c>
      <c r="R189" s="38">
        <f t="shared" ca="1" si="334"/>
        <v>1</v>
      </c>
      <c r="S189" s="66" t="str">
        <f t="shared" ca="1" si="230"/>
        <v>560</v>
      </c>
      <c r="T189" s="105" t="str">
        <f t="shared" ca="1" si="231"/>
        <v/>
      </c>
    </row>
    <row r="190" spans="1:20" hidden="1">
      <c r="A190">
        <f ca="1">IF(B190="","",INDIRECT("減額一覧!B"&amp;$P190))</f>
        <v>269</v>
      </c>
      <c r="B190" s="61">
        <f ca="1">IF(INDIRECT("減額一覧!BB"&amp;P190)=1,INDIRECT("減額一覧!W"&amp;P190),"")</f>
        <v>208</v>
      </c>
      <c r="C190" s="44">
        <f ca="1">IF(B190="","",INDIRECT("減額一覧!C"&amp;$P190))</f>
        <v>560054000</v>
      </c>
      <c r="D190" s="79" t="str">
        <f ca="1">IF($B190="","",INDIRECT("減額一覧!G"&amp;$P190))</f>
        <v>上野　美智子</v>
      </c>
      <c r="E190" s="19">
        <f ca="1">IF(B190="","",INDIRECT("減額一覧!H"&amp;P190))</f>
        <v>20</v>
      </c>
      <c r="F190" s="19">
        <f ca="1">IF($B190="","",INDIRECT("減額一覧!AD"&amp;P190))</f>
        <v>40</v>
      </c>
      <c r="G190" s="20">
        <f ca="1">IF($B190="","",INDIRECT("減額一覧!AE"&amp;P190))</f>
        <v>9031</v>
      </c>
      <c r="H190" s="20">
        <f ca="1">IF($B190="","",INDIRECT("減額一覧!AF"&amp;P190))</f>
        <v>5456</v>
      </c>
      <c r="I190" s="32">
        <f ca="1">IF(B190="","",IF(INDIRECT("減額一覧!BM"&amp;P190)=0.08,0.08,0.1))</f>
        <v>0.1</v>
      </c>
      <c r="J190" s="52"/>
      <c r="K190" s="95" t="str">
        <f t="shared" ca="1" si="254"/>
        <v/>
      </c>
      <c r="L190" s="58" t="str">
        <f t="shared" ca="1" si="227"/>
        <v/>
      </c>
      <c r="N190" s="113" t="str">
        <f t="shared" ca="1" si="332"/>
        <v>市内</v>
      </c>
      <c r="O190" s="114">
        <f t="shared" ref="O190" ca="1" si="335">IF(B190="","",IF(INDIRECT("減額一覧!BM"&amp;P190)=0.08,0.08,0.1))</f>
        <v>0.1</v>
      </c>
      <c r="P190" s="38">
        <v>40</v>
      </c>
      <c r="Q190" s="38">
        <f t="shared" ca="1" si="334"/>
        <v>1</v>
      </c>
      <c r="R190" s="38">
        <f t="shared" ca="1" si="334"/>
        <v>1</v>
      </c>
      <c r="S190" s="66" t="str">
        <f t="shared" ca="1" si="230"/>
        <v>560</v>
      </c>
      <c r="T190" s="105" t="str">
        <f t="shared" ca="1" si="231"/>
        <v/>
      </c>
    </row>
    <row r="191" spans="1:20" hidden="1">
      <c r="A191" t="str">
        <f ca="1">IF(B191="","",INDIRECT("減額一覧!B"&amp;$P191))</f>
        <v/>
      </c>
      <c r="B191" s="61" t="str">
        <f ca="1">IF(INDIRECT("減額一覧!BC"&amp;P191)=1,INDIRECT("減額一覧!AG"&amp;P191),"")</f>
        <v/>
      </c>
      <c r="C191" s="36" t="str">
        <f ca="1">IF(B191="","",INDIRECT("減額一覧!C"&amp;$P191))</f>
        <v/>
      </c>
      <c r="D191" s="80" t="str">
        <f ca="1">IF($B191="","",INDIRECT("減額一覧!G"&amp;$P191))</f>
        <v/>
      </c>
      <c r="E191" s="19" t="str">
        <f ca="1">IF(B191="","",INDIRECT("減額一覧!H"&amp;P191))</f>
        <v/>
      </c>
      <c r="F191" s="19" t="str">
        <f ca="1">IF($B191="","",INDIRECT("減額一覧!AN"&amp;P191))</f>
        <v/>
      </c>
      <c r="G191" s="20" t="str">
        <f ca="1">IF($B191="","",INDIRECT("減額一覧!AO"&amp;P191))</f>
        <v/>
      </c>
      <c r="H191" s="20" t="str">
        <f ca="1">IF($B191="","",INDIRECT("減額一覧!AP"&amp;P191))</f>
        <v/>
      </c>
      <c r="I191" s="32" t="str">
        <f ca="1">IF(B191="","",IF(INDIRECT("減額一覧!BN"&amp;P191)=0.08,0.08,0.1))</f>
        <v/>
      </c>
      <c r="J191" s="52"/>
      <c r="K191" s="95" t="str">
        <f t="shared" ca="1" si="254"/>
        <v/>
      </c>
      <c r="L191" s="58" t="str">
        <f t="shared" ca="1" si="227"/>
        <v/>
      </c>
      <c r="N191" s="113" t="str">
        <f t="shared" ca="1" si="332"/>
        <v/>
      </c>
      <c r="O191" s="114" t="str">
        <f t="shared" ref="O191" ca="1" si="336">IF(B191="","",IF(INDIRECT("減額一覧!BN"&amp;P191)=0.08,0.08,0.1))</f>
        <v/>
      </c>
      <c r="P191" s="38">
        <v>40</v>
      </c>
      <c r="Q191" s="38" t="str">
        <f t="shared" ca="1" si="334"/>
        <v/>
      </c>
      <c r="R191" s="38" t="str">
        <f t="shared" ca="1" si="334"/>
        <v/>
      </c>
      <c r="S191" s="66" t="str">
        <f t="shared" ca="1" si="230"/>
        <v/>
      </c>
      <c r="T191" s="105" t="str">
        <f t="shared" ca="1" si="231"/>
        <v/>
      </c>
    </row>
    <row r="192" spans="1:20" hidden="1">
      <c r="A192" t="str">
        <f ca="1">IF(B192="","",INDIRECT("減額一覧!B"&amp;$P192))</f>
        <v/>
      </c>
      <c r="B192" s="61" t="str">
        <f ca="1">IF(INDIRECT("減額一覧!BD"&amp;P192)=1,INDIRECT("減額一覧!AQ"&amp;P192),"")</f>
        <v/>
      </c>
      <c r="C192" s="45" t="str">
        <f ca="1">IF(B192="","",INDIRECT("減額一覧!C"&amp;$P192))</f>
        <v/>
      </c>
      <c r="D192" s="79" t="str">
        <f ca="1">IF($B192="","",INDIRECT("減額一覧!G"&amp;$P192))</f>
        <v/>
      </c>
      <c r="E192" s="19" t="str">
        <f ca="1">IF(B192="","",INDIRECT("減額一覧!H"&amp;P192))</f>
        <v/>
      </c>
      <c r="F192" s="19" t="str">
        <f ca="1">IF($B192="","",INDIRECT("減額一覧!AX"&amp;P192))</f>
        <v/>
      </c>
      <c r="G192" s="20" t="str">
        <f ca="1">IF($B192="","",INDIRECT("減額一覧!AY"&amp;P192))</f>
        <v/>
      </c>
      <c r="H192" s="20" t="str">
        <f ca="1">IF($B192="","",INDIRECT("減額一覧!AZ"&amp;P192))</f>
        <v/>
      </c>
      <c r="I192" s="32" t="str">
        <f ca="1">IF(B192="","",IF(INDIRECT("減額一覧!BO"&amp;P192)=0.08,0.08,0.1))</f>
        <v/>
      </c>
      <c r="J192" s="52"/>
      <c r="K192" s="95" t="str">
        <f t="shared" ca="1" si="254"/>
        <v/>
      </c>
      <c r="L192" s="58" t="str">
        <f t="shared" ca="1" si="227"/>
        <v/>
      </c>
      <c r="N192" s="113" t="str">
        <f t="shared" ca="1" si="332"/>
        <v/>
      </c>
      <c r="O192" s="114" t="str">
        <f t="shared" ref="O192" ca="1" si="337">IF(B192="","",IF(INDIRECT("減額一覧!BO"&amp;P192)=0.08,0.08,0.1))</f>
        <v/>
      </c>
      <c r="P192" s="38">
        <v>40</v>
      </c>
      <c r="Q192" s="38" t="str">
        <f t="shared" ca="1" si="334"/>
        <v/>
      </c>
      <c r="R192" s="38" t="str">
        <f t="shared" ca="1" si="334"/>
        <v/>
      </c>
      <c r="S192" s="66" t="str">
        <f t="shared" ca="1" si="230"/>
        <v/>
      </c>
      <c r="T192" s="105" t="str">
        <f t="shared" ca="1" si="231"/>
        <v/>
      </c>
    </row>
    <row r="193" spans="1:20" ht="19.5" hidden="1" thickBot="1">
      <c r="B193" s="64"/>
      <c r="C193" s="41" t="str">
        <f>IF(B193="","",減額一覧!C189)</f>
        <v/>
      </c>
      <c r="D193" s="43"/>
      <c r="E193" s="21"/>
      <c r="F193" s="22" t="s">
        <v>69</v>
      </c>
      <c r="G193" s="23">
        <f t="shared" ref="G193:H193" si="338">SUBTOTAL(9,G189:G192)</f>
        <v>0</v>
      </c>
      <c r="H193" s="23">
        <f t="shared" si="338"/>
        <v>0</v>
      </c>
      <c r="I193" s="30"/>
      <c r="J193" s="53"/>
      <c r="K193" s="96" t="str">
        <f t="shared" si="254"/>
        <v/>
      </c>
      <c r="L193" s="59" t="str">
        <f t="shared" si="227"/>
        <v/>
      </c>
      <c r="N193" s="108" t="str">
        <f t="shared" ref="N193" si="339">IF(AND(G193=0,H193=0),"","小計")</f>
        <v/>
      </c>
      <c r="O193" s="108" t="str">
        <f t="shared" ref="O193" si="340">IF(AND(G193=0,H193=0),"","小計")</f>
        <v/>
      </c>
      <c r="P193" s="38"/>
      <c r="Q193" s="38"/>
      <c r="R193" s="38"/>
      <c r="S193" s="66" t="str">
        <f t="shared" si="230"/>
        <v/>
      </c>
      <c r="T193" s="105" t="str">
        <f t="shared" si="231"/>
        <v/>
      </c>
    </row>
    <row r="194" spans="1:20" hidden="1">
      <c r="A194">
        <f ca="1">IF(B194="","",INDIRECT("減額一覧!B"&amp;$P194))</f>
        <v>270</v>
      </c>
      <c r="B194" s="61">
        <f ca="1">IF(INDIRECT("減額一覧!BA"&amp;P194)=1,INDIRECT("減額一覧!M"&amp;P194),"")</f>
        <v>202</v>
      </c>
      <c r="C194" s="36">
        <f ca="1">IF(B194="","",INDIRECT("減額一覧!C"&amp;$P194))</f>
        <v>374039000</v>
      </c>
      <c r="D194" s="78" t="str">
        <f ca="1">IF($B194="","",INDIRECT("減額一覧!G"&amp;$P194))</f>
        <v>中尾　義信</v>
      </c>
      <c r="E194" s="19">
        <f ca="1">IF(B194="","",INDIRECT("減額一覧!H"&amp;P194))</f>
        <v>20</v>
      </c>
      <c r="F194" s="19">
        <f ca="1">IF($B194="","",INDIRECT("減額一覧!T"&amp;P194))</f>
        <v>29</v>
      </c>
      <c r="G194" s="20">
        <f ca="1">IF($B194="","",INDIRECT("減額一覧!U"&amp;P194))</f>
        <v>6858</v>
      </c>
      <c r="H194" s="20">
        <f ca="1">IF($B194="","",INDIRECT("減額一覧!V"&amp;P194))</f>
        <v>3422</v>
      </c>
      <c r="I194" s="32">
        <f ca="1">IF(B194="","",IF(INDIRECT("減額一覧!BL"&amp;P194)=0.08,0.08,0.1))</f>
        <v>0.1</v>
      </c>
      <c r="J194" s="51" t="s">
        <v>470</v>
      </c>
      <c r="K194" s="94" t="str">
        <f t="shared" ca="1" si="254"/>
        <v/>
      </c>
      <c r="L194" s="56" t="str">
        <f t="shared" ca="1" si="227"/>
        <v>農集</v>
      </c>
      <c r="N194" s="113" t="str">
        <f t="shared" ref="N194:N197" ca="1" si="341">IF(A194="","",IF(A194&gt;3000,"月ヶ瀬",IF(A194&gt;=2000,"都祁","市内")))</f>
        <v>市内</v>
      </c>
      <c r="O194" s="114">
        <f t="shared" ref="O194" ca="1" si="342">IF(B194="","",IF(INDIRECT("減額一覧!BL"&amp;P194)=0.08,0.08,0.1))</f>
        <v>0.1</v>
      </c>
      <c r="P194" s="38">
        <v>41</v>
      </c>
      <c r="Q194" s="38">
        <f t="shared" ref="Q194:R197" ca="1" si="343">IF(G194="","",IF(G194&gt;0,1,""))</f>
        <v>1</v>
      </c>
      <c r="R194" s="38">
        <f t="shared" ca="1" si="343"/>
        <v>1</v>
      </c>
      <c r="S194" s="66" t="str">
        <f t="shared" ca="1" si="230"/>
        <v>374</v>
      </c>
      <c r="T194" s="105">
        <f t="shared" ca="1" si="231"/>
        <v>3422</v>
      </c>
    </row>
    <row r="195" spans="1:20" hidden="1">
      <c r="A195">
        <f ca="1">IF(B195="","",INDIRECT("減額一覧!B"&amp;$P195))</f>
        <v>270</v>
      </c>
      <c r="B195" s="61">
        <f ca="1">IF(INDIRECT("減額一覧!BB"&amp;P195)=1,INDIRECT("減額一覧!W"&amp;P195),"")</f>
        <v>203</v>
      </c>
      <c r="C195" s="44">
        <f ca="1">IF(B195="","",INDIRECT("減額一覧!C"&amp;$P195))</f>
        <v>374039000</v>
      </c>
      <c r="D195" s="79" t="str">
        <f ca="1">IF($B195="","",INDIRECT("減額一覧!G"&amp;$P195))</f>
        <v>中尾　義信</v>
      </c>
      <c r="E195" s="19">
        <f ca="1">IF(B195="","",INDIRECT("減額一覧!H"&amp;P195))</f>
        <v>20</v>
      </c>
      <c r="F195" s="19">
        <f ca="1">IF($B195="","",INDIRECT("減額一覧!AD"&amp;P195))</f>
        <v>29</v>
      </c>
      <c r="G195" s="20">
        <f ca="1">IF($B195="","",INDIRECT("減額一覧!AE"&amp;P195))</f>
        <v>6859</v>
      </c>
      <c r="H195" s="20">
        <f ca="1">IF($B195="","",INDIRECT("減額一覧!AF"&amp;P195))</f>
        <v>3422</v>
      </c>
      <c r="I195" s="32">
        <f ca="1">IF(B195="","",IF(INDIRECT("減額一覧!BM"&amp;P195)=0.08,0.08,0.1))</f>
        <v>0.1</v>
      </c>
      <c r="J195" s="52" t="s">
        <v>470</v>
      </c>
      <c r="K195" s="95" t="str">
        <f t="shared" ca="1" si="254"/>
        <v/>
      </c>
      <c r="L195" s="58" t="str">
        <f t="shared" ca="1" si="227"/>
        <v>農集</v>
      </c>
      <c r="N195" s="113" t="str">
        <f t="shared" ca="1" si="341"/>
        <v>市内</v>
      </c>
      <c r="O195" s="114">
        <f t="shared" ref="O195" ca="1" si="344">IF(B195="","",IF(INDIRECT("減額一覧!BM"&amp;P195)=0.08,0.08,0.1))</f>
        <v>0.1</v>
      </c>
      <c r="P195" s="38">
        <v>41</v>
      </c>
      <c r="Q195" s="38">
        <f t="shared" ca="1" si="343"/>
        <v>1</v>
      </c>
      <c r="R195" s="38">
        <f t="shared" ca="1" si="343"/>
        <v>1</v>
      </c>
      <c r="S195" s="66" t="str">
        <f t="shared" ca="1" si="230"/>
        <v>374</v>
      </c>
      <c r="T195" s="105">
        <f t="shared" ca="1" si="231"/>
        <v>3422</v>
      </c>
    </row>
    <row r="196" spans="1:20" hidden="1">
      <c r="A196">
        <f ca="1">IF(B196="","",INDIRECT("減額一覧!B"&amp;$P196))</f>
        <v>270</v>
      </c>
      <c r="B196" s="61">
        <f ca="1">IF(INDIRECT("減額一覧!BC"&amp;P196)=1,INDIRECT("減額一覧!AG"&amp;P196),"")</f>
        <v>204</v>
      </c>
      <c r="C196" s="36">
        <f ca="1">IF(B196="","",INDIRECT("減額一覧!C"&amp;$P196))</f>
        <v>374039000</v>
      </c>
      <c r="D196" s="80" t="str">
        <f ca="1">IF($B196="","",INDIRECT("減額一覧!G"&amp;$P196))</f>
        <v>中尾　義信</v>
      </c>
      <c r="E196" s="19">
        <f ca="1">IF(B196="","",INDIRECT("減額一覧!H"&amp;P196))</f>
        <v>20</v>
      </c>
      <c r="F196" s="19">
        <f ca="1">IF($B196="","",INDIRECT("減額一覧!AN"&amp;P196))</f>
        <v>3</v>
      </c>
      <c r="G196" s="20">
        <f ca="1">IF($B196="","",INDIRECT("減額一覧!AO"&amp;P196))</f>
        <v>660</v>
      </c>
      <c r="H196" s="20">
        <f ca="1">IF($B196="","",INDIRECT("減額一覧!AP"&amp;P196))</f>
        <v>354</v>
      </c>
      <c r="I196" s="32">
        <f ca="1">IF(B196="","",IF(INDIRECT("減額一覧!BN"&amp;P196)=0.08,0.08,0.1))</f>
        <v>0.1</v>
      </c>
      <c r="J196" s="52"/>
      <c r="K196" s="95" t="str">
        <f t="shared" ca="1" si="254"/>
        <v/>
      </c>
      <c r="L196" s="58" t="str">
        <f t="shared" ca="1" si="227"/>
        <v>農集</v>
      </c>
      <c r="N196" s="113" t="str">
        <f t="shared" ca="1" si="341"/>
        <v>市内</v>
      </c>
      <c r="O196" s="114">
        <f t="shared" ref="O196" ca="1" si="345">IF(B196="","",IF(INDIRECT("減額一覧!BN"&amp;P196)=0.08,0.08,0.1))</f>
        <v>0.1</v>
      </c>
      <c r="P196" s="38">
        <v>41</v>
      </c>
      <c r="Q196" s="38">
        <f t="shared" ca="1" si="343"/>
        <v>1</v>
      </c>
      <c r="R196" s="38">
        <f t="shared" ca="1" si="343"/>
        <v>1</v>
      </c>
      <c r="S196" s="66" t="str">
        <f t="shared" ca="1" si="230"/>
        <v>374</v>
      </c>
      <c r="T196" s="105">
        <f t="shared" ca="1" si="231"/>
        <v>354</v>
      </c>
    </row>
    <row r="197" spans="1:20" hidden="1">
      <c r="A197">
        <f ca="1">IF(B197="","",INDIRECT("減額一覧!B"&amp;$P197))</f>
        <v>270</v>
      </c>
      <c r="B197" s="61">
        <f ca="1">IF(INDIRECT("減額一覧!BD"&amp;P197)=1,INDIRECT("減額一覧!AQ"&amp;P197),"")</f>
        <v>205</v>
      </c>
      <c r="C197" s="45">
        <f ca="1">IF(B197="","",INDIRECT("減額一覧!C"&amp;$P197))</f>
        <v>374039000</v>
      </c>
      <c r="D197" s="79" t="str">
        <f ca="1">IF($B197="","",INDIRECT("減額一覧!G"&amp;$P197))</f>
        <v>中尾　義信</v>
      </c>
      <c r="E197" s="19">
        <f ca="1">IF(B197="","",INDIRECT("減額一覧!H"&amp;P197))</f>
        <v>20</v>
      </c>
      <c r="F197" s="19">
        <f ca="1">IF($B197="","",INDIRECT("減額一覧!AX"&amp;P197))</f>
        <v>3</v>
      </c>
      <c r="G197" s="20">
        <f ca="1">IF($B197="","",INDIRECT("減額一覧!AY"&amp;P197))</f>
        <v>660</v>
      </c>
      <c r="H197" s="20">
        <f ca="1">IF($B197="","",INDIRECT("減額一覧!AZ"&amp;P197))</f>
        <v>410</v>
      </c>
      <c r="I197" s="32">
        <f ca="1">IF(B197="","",IF(INDIRECT("減額一覧!BO"&amp;P197)=0.08,0.08,0.1))</f>
        <v>0.1</v>
      </c>
      <c r="J197" s="52"/>
      <c r="K197" s="95" t="str">
        <f t="shared" ca="1" si="254"/>
        <v/>
      </c>
      <c r="L197" s="58" t="str">
        <f t="shared" ref="L197:L260" ca="1" si="346">IF(OR(S197="370",S197="371",S197="372",S197="373",S197="374",S197="375",S197="376",S197="377",S197="378",S197="379",S197="380",S197="039",S197="389"),"農集","")</f>
        <v>農集</v>
      </c>
      <c r="N197" s="113" t="str">
        <f t="shared" ca="1" si="341"/>
        <v>市内</v>
      </c>
      <c r="O197" s="114">
        <f t="shared" ref="O197" ca="1" si="347">IF(B197="","",IF(INDIRECT("減額一覧!BO"&amp;P197)=0.08,0.08,0.1))</f>
        <v>0.1</v>
      </c>
      <c r="P197" s="38">
        <v>41</v>
      </c>
      <c r="Q197" s="38">
        <f t="shared" ca="1" si="343"/>
        <v>1</v>
      </c>
      <c r="R197" s="38">
        <f t="shared" ca="1" si="343"/>
        <v>1</v>
      </c>
      <c r="S197" s="66" t="str">
        <f t="shared" ref="S197:S260" ca="1" si="348">IF(C197="","",LEFT(TEXT(C197,"000000000"),3))</f>
        <v>374</v>
      </c>
      <c r="T197" s="105">
        <f t="shared" ref="T197:T260" ca="1" si="349">IF(L197="","",IF(H197=0,"",H197))</f>
        <v>410</v>
      </c>
    </row>
    <row r="198" spans="1:20" ht="19.5" hidden="1" thickBot="1">
      <c r="B198" s="64"/>
      <c r="C198" s="41" t="str">
        <f>IF(B198="","",減額一覧!C194)</f>
        <v/>
      </c>
      <c r="D198" s="43"/>
      <c r="E198" s="21"/>
      <c r="F198" s="22" t="s">
        <v>69</v>
      </c>
      <c r="G198" s="23">
        <f t="shared" ref="G198:H198" si="350">SUBTOTAL(9,G194:G197)</f>
        <v>0</v>
      </c>
      <c r="H198" s="23">
        <f t="shared" si="350"/>
        <v>0</v>
      </c>
      <c r="I198" s="30"/>
      <c r="J198" s="53"/>
      <c r="K198" s="96" t="str">
        <f t="shared" si="254"/>
        <v/>
      </c>
      <c r="L198" s="59" t="str">
        <f t="shared" si="346"/>
        <v/>
      </c>
      <c r="N198" s="108" t="str">
        <f t="shared" ref="N198" si="351">IF(AND(G198=0,H198=0),"","小計")</f>
        <v/>
      </c>
      <c r="O198" s="108" t="str">
        <f t="shared" ref="O198" si="352">IF(AND(G198=0,H198=0),"","小計")</f>
        <v/>
      </c>
      <c r="P198" s="38"/>
      <c r="Q198" s="38"/>
      <c r="R198" s="38"/>
      <c r="S198" s="66" t="str">
        <f t="shared" si="348"/>
        <v/>
      </c>
      <c r="T198" s="105" t="str">
        <f t="shared" si="349"/>
        <v/>
      </c>
    </row>
    <row r="199" spans="1:20" hidden="1">
      <c r="A199">
        <f ca="1">IF(B199="","",INDIRECT("減額一覧!B"&amp;$P199))</f>
        <v>271</v>
      </c>
      <c r="B199" s="61">
        <f ca="1">IF(INDIRECT("減額一覧!BA"&amp;P199)=1,INDIRECT("減額一覧!M"&amp;P199),"")</f>
        <v>112</v>
      </c>
      <c r="C199" s="36">
        <f ca="1">IF(B199="","",INDIRECT("減額一覧!C"&amp;$P199))</f>
        <v>268055000</v>
      </c>
      <c r="D199" s="78" t="str">
        <f ca="1">IF($B199="","",INDIRECT("減額一覧!G"&amp;$P199))</f>
        <v>松山　髙治</v>
      </c>
      <c r="E199" s="19">
        <f ca="1">IF(B199="","",INDIRECT("減額一覧!H"&amp;P199))</f>
        <v>20</v>
      </c>
      <c r="F199" s="19">
        <f ca="1">IF($B199="","",INDIRECT("減額一覧!T"&amp;P199))</f>
        <v>19</v>
      </c>
      <c r="G199" s="20">
        <f ca="1">IF($B199="","",INDIRECT("減額一覧!U"&amp;P199))</f>
        <v>4494</v>
      </c>
      <c r="H199" s="20">
        <f ca="1">IF($B199="","",INDIRECT("減額一覧!V"&amp;P199))</f>
        <v>2242</v>
      </c>
      <c r="I199" s="32">
        <f ca="1">IF(B199="","",IF(INDIRECT("減額一覧!BL"&amp;P199)=0.08,0.08,0.1))</f>
        <v>0.1</v>
      </c>
      <c r="J199" s="51" t="s">
        <v>471</v>
      </c>
      <c r="K199" s="94" t="str">
        <f t="shared" ca="1" si="254"/>
        <v/>
      </c>
      <c r="L199" s="56" t="str">
        <f t="shared" ca="1" si="346"/>
        <v/>
      </c>
      <c r="N199" s="113" t="str">
        <f t="shared" ref="N199:N202" ca="1" si="353">IF(A199="","",IF(A199&gt;3000,"月ヶ瀬",IF(A199&gt;=2000,"都祁","市内")))</f>
        <v>市内</v>
      </c>
      <c r="O199" s="114">
        <f t="shared" ref="O199" ca="1" si="354">IF(B199="","",IF(INDIRECT("減額一覧!BL"&amp;P199)=0.08,0.08,0.1))</f>
        <v>0.1</v>
      </c>
      <c r="P199" s="38">
        <v>42</v>
      </c>
      <c r="Q199" s="38">
        <f t="shared" ref="Q199:R202" ca="1" si="355">IF(G199="","",IF(G199&gt;0,1,""))</f>
        <v>1</v>
      </c>
      <c r="R199" s="38">
        <f t="shared" ca="1" si="355"/>
        <v>1</v>
      </c>
      <c r="S199" s="66" t="str">
        <f t="shared" ca="1" si="348"/>
        <v>268</v>
      </c>
      <c r="T199" s="105" t="str">
        <f t="shared" ca="1" si="349"/>
        <v/>
      </c>
    </row>
    <row r="200" spans="1:20" hidden="1">
      <c r="A200">
        <f ca="1">IF(B200="","",INDIRECT("減額一覧!B"&amp;$P200))</f>
        <v>271</v>
      </c>
      <c r="B200" s="61">
        <f ca="1">IF(INDIRECT("減額一覧!BB"&amp;P200)=1,INDIRECT("減額一覧!W"&amp;P200),"")</f>
        <v>201</v>
      </c>
      <c r="C200" s="44">
        <f ca="1">IF(B200="","",INDIRECT("減額一覧!C"&amp;$P200))</f>
        <v>268055000</v>
      </c>
      <c r="D200" s="79" t="str">
        <f ca="1">IF($B200="","",INDIRECT("減額一覧!G"&amp;$P200))</f>
        <v>松山　髙治</v>
      </c>
      <c r="E200" s="19">
        <f ca="1">IF(B200="","",INDIRECT("減額一覧!H"&amp;P200))</f>
        <v>20</v>
      </c>
      <c r="F200" s="19">
        <f ca="1">IF($B200="","",INDIRECT("減額一覧!AD"&amp;P200))</f>
        <v>20</v>
      </c>
      <c r="G200" s="20">
        <f ca="1">IF($B200="","",INDIRECT("減額一覧!AE"&amp;P200))</f>
        <v>4730</v>
      </c>
      <c r="H200" s="20">
        <f ca="1">IF($B200="","",INDIRECT("減額一覧!AF"&amp;P200))</f>
        <v>2360</v>
      </c>
      <c r="I200" s="32">
        <f ca="1">IF(B200="","",IF(INDIRECT("減額一覧!BM"&amp;P200)=0.08,0.08,0.1))</f>
        <v>0.1</v>
      </c>
      <c r="J200" s="52"/>
      <c r="K200" s="95" t="str">
        <f t="shared" ca="1" si="254"/>
        <v/>
      </c>
      <c r="L200" s="58" t="str">
        <f t="shared" ca="1" si="346"/>
        <v/>
      </c>
      <c r="N200" s="113" t="str">
        <f t="shared" ca="1" si="353"/>
        <v>市内</v>
      </c>
      <c r="O200" s="114">
        <f t="shared" ref="O200" ca="1" si="356">IF(B200="","",IF(INDIRECT("減額一覧!BM"&amp;P200)=0.08,0.08,0.1))</f>
        <v>0.1</v>
      </c>
      <c r="P200" s="38">
        <v>42</v>
      </c>
      <c r="Q200" s="38">
        <f t="shared" ca="1" si="355"/>
        <v>1</v>
      </c>
      <c r="R200" s="38">
        <f t="shared" ca="1" si="355"/>
        <v>1</v>
      </c>
      <c r="S200" s="66" t="str">
        <f t="shared" ca="1" si="348"/>
        <v>268</v>
      </c>
      <c r="T200" s="105" t="str">
        <f t="shared" ca="1" si="349"/>
        <v/>
      </c>
    </row>
    <row r="201" spans="1:20" hidden="1">
      <c r="A201">
        <f ca="1">IF(B201="","",INDIRECT("減額一覧!B"&amp;$P201))</f>
        <v>271</v>
      </c>
      <c r="B201" s="61">
        <f ca="1">IF(INDIRECT("減額一覧!BC"&amp;P201)=1,INDIRECT("減額一覧!AG"&amp;P201),"")</f>
        <v>202</v>
      </c>
      <c r="C201" s="36">
        <f ca="1">IF(B201="","",INDIRECT("減額一覧!C"&amp;$P201))</f>
        <v>268055000</v>
      </c>
      <c r="D201" s="80" t="str">
        <f ca="1">IF($B201="","",INDIRECT("減額一覧!G"&amp;$P201))</f>
        <v>松山　髙治</v>
      </c>
      <c r="E201" s="19">
        <f ca="1">IF(B201="","",INDIRECT("減額一覧!H"&amp;P201))</f>
        <v>20</v>
      </c>
      <c r="F201" s="19">
        <f ca="1">IF($B201="","",INDIRECT("減額一覧!AN"&amp;P201))</f>
        <v>9</v>
      </c>
      <c r="G201" s="20">
        <f ca="1">IF($B201="","",INDIRECT("減額一覧!AO"&amp;P201))</f>
        <v>2129</v>
      </c>
      <c r="H201" s="20">
        <f ca="1">IF($B201="","",INDIRECT("減額一覧!AP"&amp;P201))</f>
        <v>1062</v>
      </c>
      <c r="I201" s="32">
        <f ca="1">IF(B201="","",IF(INDIRECT("減額一覧!BN"&amp;P201)=0.08,0.08,0.1))</f>
        <v>0.1</v>
      </c>
      <c r="J201" s="52"/>
      <c r="K201" s="95" t="str">
        <f t="shared" ca="1" si="254"/>
        <v/>
      </c>
      <c r="L201" s="58" t="str">
        <f t="shared" ca="1" si="346"/>
        <v/>
      </c>
      <c r="N201" s="113" t="str">
        <f t="shared" ca="1" si="353"/>
        <v>市内</v>
      </c>
      <c r="O201" s="114">
        <f t="shared" ref="O201" ca="1" si="357">IF(B201="","",IF(INDIRECT("減額一覧!BN"&amp;P201)=0.08,0.08,0.1))</f>
        <v>0.1</v>
      </c>
      <c r="P201" s="38">
        <v>42</v>
      </c>
      <c r="Q201" s="38">
        <f t="shared" ca="1" si="355"/>
        <v>1</v>
      </c>
      <c r="R201" s="38">
        <f t="shared" ca="1" si="355"/>
        <v>1</v>
      </c>
      <c r="S201" s="66" t="str">
        <f t="shared" ca="1" si="348"/>
        <v>268</v>
      </c>
      <c r="T201" s="105" t="str">
        <f t="shared" ca="1" si="349"/>
        <v/>
      </c>
    </row>
    <row r="202" spans="1:20" hidden="1">
      <c r="A202">
        <f ca="1">IF(B202="","",INDIRECT("減額一覧!B"&amp;$P202))</f>
        <v>271</v>
      </c>
      <c r="B202" s="61">
        <f ca="1">IF(INDIRECT("減額一覧!BD"&amp;P202)=1,INDIRECT("減額一覧!AQ"&amp;P202),"")</f>
        <v>203</v>
      </c>
      <c r="C202" s="45">
        <f ca="1">IF(B202="","",INDIRECT("減額一覧!C"&amp;$P202))</f>
        <v>268055000</v>
      </c>
      <c r="D202" s="79" t="str">
        <f ca="1">IF($B202="","",INDIRECT("減額一覧!G"&amp;$P202))</f>
        <v>松山　髙治</v>
      </c>
      <c r="E202" s="19">
        <f ca="1">IF(B202="","",INDIRECT("減額一覧!H"&amp;P202))</f>
        <v>20</v>
      </c>
      <c r="F202" s="19">
        <f ca="1">IF($B202="","",INDIRECT("減額一覧!AX"&amp;P202))</f>
        <v>10</v>
      </c>
      <c r="G202" s="20">
        <f ca="1">IF($B202="","",INDIRECT("減額一覧!AY"&amp;P202))</f>
        <v>2365</v>
      </c>
      <c r="H202" s="20">
        <f ca="1">IF($B202="","",INDIRECT("減額一覧!AZ"&amp;P202))</f>
        <v>1180</v>
      </c>
      <c r="I202" s="32">
        <f ca="1">IF(B202="","",IF(INDIRECT("減額一覧!BO"&amp;P202)=0.08,0.08,0.1))</f>
        <v>0.1</v>
      </c>
      <c r="J202" s="52" t="s">
        <v>471</v>
      </c>
      <c r="K202" s="95" t="str">
        <f t="shared" ca="1" si="254"/>
        <v/>
      </c>
      <c r="L202" s="58" t="str">
        <f t="shared" ca="1" si="346"/>
        <v/>
      </c>
      <c r="N202" s="113" t="str">
        <f t="shared" ca="1" si="353"/>
        <v>市内</v>
      </c>
      <c r="O202" s="114">
        <f t="shared" ref="O202" ca="1" si="358">IF(B202="","",IF(INDIRECT("減額一覧!BO"&amp;P202)=0.08,0.08,0.1))</f>
        <v>0.1</v>
      </c>
      <c r="P202" s="38">
        <v>42</v>
      </c>
      <c r="Q202" s="38">
        <f t="shared" ca="1" si="355"/>
        <v>1</v>
      </c>
      <c r="R202" s="38">
        <f t="shared" ca="1" si="355"/>
        <v>1</v>
      </c>
      <c r="S202" s="66" t="str">
        <f t="shared" ca="1" si="348"/>
        <v>268</v>
      </c>
      <c r="T202" s="105" t="str">
        <f t="shared" ca="1" si="349"/>
        <v/>
      </c>
    </row>
    <row r="203" spans="1:20" ht="19.5" hidden="1" thickBot="1">
      <c r="B203" s="64"/>
      <c r="C203" s="41" t="str">
        <f>IF(B203="","",減額一覧!C199)</f>
        <v/>
      </c>
      <c r="D203" s="43"/>
      <c r="E203" s="21"/>
      <c r="F203" s="22" t="s">
        <v>69</v>
      </c>
      <c r="G203" s="23">
        <f t="shared" ref="G203:H203" si="359">SUBTOTAL(9,G199:G202)</f>
        <v>0</v>
      </c>
      <c r="H203" s="23">
        <f t="shared" si="359"/>
        <v>0</v>
      </c>
      <c r="I203" s="30"/>
      <c r="J203" s="53"/>
      <c r="K203" s="96" t="str">
        <f t="shared" si="254"/>
        <v/>
      </c>
      <c r="L203" s="59" t="str">
        <f t="shared" si="346"/>
        <v/>
      </c>
      <c r="N203" s="108" t="str">
        <f t="shared" ref="N203" si="360">IF(AND(G203=0,H203=0),"","小計")</f>
        <v/>
      </c>
      <c r="O203" s="108" t="str">
        <f t="shared" ref="O203" si="361">IF(AND(G203=0,H203=0),"","小計")</f>
        <v/>
      </c>
      <c r="P203" s="38"/>
      <c r="Q203" s="38"/>
      <c r="R203" s="38"/>
      <c r="S203" s="66" t="str">
        <f t="shared" si="348"/>
        <v/>
      </c>
      <c r="T203" s="105" t="str">
        <f t="shared" si="349"/>
        <v/>
      </c>
    </row>
    <row r="204" spans="1:20" hidden="1">
      <c r="A204">
        <f ca="1">IF(B204="","",INDIRECT("減額一覧!B"&amp;$P204))</f>
        <v>272</v>
      </c>
      <c r="B204" s="61">
        <f ca="1">IF(INDIRECT("減額一覧!BA"&amp;P204)=1,INDIRECT("減額一覧!M"&amp;P204),"")</f>
        <v>206</v>
      </c>
      <c r="C204" s="36">
        <f ca="1">IF(B204="","",INDIRECT("減額一覧!C"&amp;$P204))</f>
        <v>350210000</v>
      </c>
      <c r="D204" s="78" t="str">
        <f ca="1">IF($B204="","",INDIRECT("減額一覧!G"&amp;$P204))</f>
        <v>村田　芳子</v>
      </c>
      <c r="E204" s="19">
        <f ca="1">IF(B204="","",INDIRECT("減額一覧!H"&amp;P204))</f>
        <v>13</v>
      </c>
      <c r="F204" s="19">
        <f ca="1">IF($B204="","",INDIRECT("減額一覧!T"&amp;P204))</f>
        <v>73</v>
      </c>
      <c r="G204" s="20">
        <f ca="1">IF($B204="","",INDIRECT("減額一覧!U"&amp;P204))</f>
        <v>17132</v>
      </c>
      <c r="H204" s="20">
        <f ca="1">IF($B204="","",INDIRECT("減額一覧!V"&amp;P204))</f>
        <v>9958</v>
      </c>
      <c r="I204" s="32">
        <f ca="1">IF(B204="","",IF(INDIRECT("減額一覧!BL"&amp;P204)=0.08,0.08,0.1))</f>
        <v>0.1</v>
      </c>
      <c r="J204" s="51" t="s">
        <v>472</v>
      </c>
      <c r="K204" s="94" t="str">
        <f t="shared" ca="1" si="254"/>
        <v/>
      </c>
      <c r="L204" s="56" t="str">
        <f t="shared" ca="1" si="346"/>
        <v/>
      </c>
      <c r="N204" s="113" t="str">
        <f t="shared" ref="N204:N207" ca="1" si="362">IF(A204="","",IF(A204&gt;3000,"月ヶ瀬",IF(A204&gt;=2000,"都祁","市内")))</f>
        <v>市内</v>
      </c>
      <c r="O204" s="114">
        <f t="shared" ref="O204" ca="1" si="363">IF(B204="","",IF(INDIRECT("減額一覧!BL"&amp;P204)=0.08,0.08,0.1))</f>
        <v>0.1</v>
      </c>
      <c r="P204" s="38">
        <v>43</v>
      </c>
      <c r="Q204" s="38">
        <f t="shared" ref="Q204:R207" ca="1" si="364">IF(G204="","",IF(G204&gt;0,1,""))</f>
        <v>1</v>
      </c>
      <c r="R204" s="38">
        <f t="shared" ca="1" si="364"/>
        <v>1</v>
      </c>
      <c r="S204" s="66" t="str">
        <f t="shared" ca="1" si="348"/>
        <v>350</v>
      </c>
      <c r="T204" s="105" t="str">
        <f t="shared" ca="1" si="349"/>
        <v/>
      </c>
    </row>
    <row r="205" spans="1:20" hidden="1">
      <c r="A205">
        <f ca="1">IF(B205="","",INDIRECT("減額一覧!B"&amp;$P205))</f>
        <v>272</v>
      </c>
      <c r="B205" s="61">
        <f ca="1">IF(INDIRECT("減額一覧!BB"&amp;P205)=1,INDIRECT("減額一覧!W"&amp;P205),"")</f>
        <v>207</v>
      </c>
      <c r="C205" s="44">
        <f ca="1">IF(B205="","",INDIRECT("減額一覧!C"&amp;$P205))</f>
        <v>350210000</v>
      </c>
      <c r="D205" s="79" t="str">
        <f ca="1">IF($B205="","",INDIRECT("減額一覧!G"&amp;$P205))</f>
        <v>村田　芳子</v>
      </c>
      <c r="E205" s="19">
        <f ca="1">IF(B205="","",INDIRECT("減額一覧!H"&amp;P205))</f>
        <v>13</v>
      </c>
      <c r="F205" s="19">
        <f ca="1">IF($B205="","",INDIRECT("減額一覧!AD"&amp;P205))</f>
        <v>73</v>
      </c>
      <c r="G205" s="20">
        <f ca="1">IF($B205="","",INDIRECT("減額一覧!AE"&amp;P205))</f>
        <v>17132</v>
      </c>
      <c r="H205" s="20">
        <f ca="1">IF($B205="","",INDIRECT("減額一覧!AF"&amp;P205))</f>
        <v>9958</v>
      </c>
      <c r="I205" s="32">
        <f ca="1">IF(B205="","",IF(INDIRECT("減額一覧!BM"&amp;P205)=0.08,0.08,0.1))</f>
        <v>0.1</v>
      </c>
      <c r="J205" s="52"/>
      <c r="K205" s="95" t="str">
        <f t="shared" ca="1" si="254"/>
        <v/>
      </c>
      <c r="L205" s="58" t="str">
        <f t="shared" ca="1" si="346"/>
        <v/>
      </c>
      <c r="N205" s="113" t="str">
        <f t="shared" ca="1" si="362"/>
        <v>市内</v>
      </c>
      <c r="O205" s="114">
        <f t="shared" ref="O205" ca="1" si="365">IF(B205="","",IF(INDIRECT("減額一覧!BM"&amp;P205)=0.08,0.08,0.1))</f>
        <v>0.1</v>
      </c>
      <c r="P205" s="38">
        <v>43</v>
      </c>
      <c r="Q205" s="38">
        <f t="shared" ca="1" si="364"/>
        <v>1</v>
      </c>
      <c r="R205" s="38">
        <f t="shared" ca="1" si="364"/>
        <v>1</v>
      </c>
      <c r="S205" s="66" t="str">
        <f t="shared" ca="1" si="348"/>
        <v>350</v>
      </c>
      <c r="T205" s="105" t="str">
        <f t="shared" ca="1" si="349"/>
        <v/>
      </c>
    </row>
    <row r="206" spans="1:20" hidden="1">
      <c r="A206">
        <f ca="1">IF(B206="","",INDIRECT("減額一覧!B"&amp;$P206))</f>
        <v>272</v>
      </c>
      <c r="B206" s="61">
        <f ca="1">IF(INDIRECT("減額一覧!BC"&amp;P206)=1,INDIRECT("減額一覧!AG"&amp;P206),"")</f>
        <v>208</v>
      </c>
      <c r="C206" s="36">
        <f ca="1">IF(B206="","",INDIRECT("減額一覧!C"&amp;$P206))</f>
        <v>350210000</v>
      </c>
      <c r="D206" s="80" t="str">
        <f ca="1">IF($B206="","",INDIRECT("減額一覧!G"&amp;$P206))</f>
        <v>村田　芳子</v>
      </c>
      <c r="E206" s="19">
        <f ca="1">IF(B206="","",INDIRECT("減額一覧!H"&amp;P206))</f>
        <v>13</v>
      </c>
      <c r="F206" s="19">
        <f ca="1">IF($B206="","",INDIRECT("減額一覧!AN"&amp;P206))</f>
        <v>7</v>
      </c>
      <c r="G206" s="20">
        <f ca="1">IF($B206="","",INDIRECT("減額一覧!AO"&amp;P206))</f>
        <v>1540</v>
      </c>
      <c r="H206" s="20">
        <f ca="1">IF($B206="","",INDIRECT("減額一覧!AP"&amp;P206))</f>
        <v>954</v>
      </c>
      <c r="I206" s="32">
        <f ca="1">IF(B206="","",IF(INDIRECT("減額一覧!BN"&amp;P206)=0.08,0.08,0.1))</f>
        <v>0.1</v>
      </c>
      <c r="J206" s="52"/>
      <c r="K206" s="95" t="str">
        <f t="shared" ca="1" si="254"/>
        <v/>
      </c>
      <c r="L206" s="58" t="str">
        <f t="shared" ca="1" si="346"/>
        <v/>
      </c>
      <c r="N206" s="113" t="str">
        <f t="shared" ca="1" si="362"/>
        <v>市内</v>
      </c>
      <c r="O206" s="114">
        <f t="shared" ref="O206" ca="1" si="366">IF(B206="","",IF(INDIRECT("減額一覧!BN"&amp;P206)=0.08,0.08,0.1))</f>
        <v>0.1</v>
      </c>
      <c r="P206" s="38">
        <v>43</v>
      </c>
      <c r="Q206" s="38">
        <f t="shared" ca="1" si="364"/>
        <v>1</v>
      </c>
      <c r="R206" s="38">
        <f t="shared" ca="1" si="364"/>
        <v>1</v>
      </c>
      <c r="S206" s="66" t="str">
        <f t="shared" ca="1" si="348"/>
        <v>350</v>
      </c>
      <c r="T206" s="105" t="str">
        <f t="shared" ca="1" si="349"/>
        <v/>
      </c>
    </row>
    <row r="207" spans="1:20" hidden="1">
      <c r="A207" t="str">
        <f ca="1">IF(B207="","",INDIRECT("減額一覧!B"&amp;$P207))</f>
        <v/>
      </c>
      <c r="B207" s="61" t="str">
        <f ca="1">IF(INDIRECT("減額一覧!BD"&amp;P207)=1,INDIRECT("減額一覧!AQ"&amp;P207),"")</f>
        <v/>
      </c>
      <c r="C207" s="45" t="str">
        <f ca="1">IF(B207="","",INDIRECT("減額一覧!C"&amp;$P207))</f>
        <v/>
      </c>
      <c r="D207" s="79" t="str">
        <f ca="1">IF($B207="","",INDIRECT("減額一覧!G"&amp;$P207))</f>
        <v/>
      </c>
      <c r="E207" s="19" t="str">
        <f ca="1">IF(B207="","",INDIRECT("減額一覧!H"&amp;P207))</f>
        <v/>
      </c>
      <c r="F207" s="19" t="str">
        <f ca="1">IF($B207="","",INDIRECT("減額一覧!AX"&amp;P207))</f>
        <v/>
      </c>
      <c r="G207" s="20" t="str">
        <f ca="1">IF($B207="","",INDIRECT("減額一覧!AY"&amp;P207))</f>
        <v/>
      </c>
      <c r="H207" s="20" t="str">
        <f ca="1">IF($B207="","",INDIRECT("減額一覧!AZ"&amp;P207))</f>
        <v/>
      </c>
      <c r="I207" s="32" t="str">
        <f ca="1">IF(B207="","",IF(INDIRECT("減額一覧!BO"&amp;P207)=0.08,0.08,0.1))</f>
        <v/>
      </c>
      <c r="J207" s="52"/>
      <c r="K207" s="95" t="str">
        <f t="shared" ca="1" si="254"/>
        <v/>
      </c>
      <c r="L207" s="58" t="str">
        <f t="shared" ca="1" si="346"/>
        <v/>
      </c>
      <c r="N207" s="113" t="str">
        <f t="shared" ca="1" si="362"/>
        <v/>
      </c>
      <c r="O207" s="114" t="str">
        <f t="shared" ref="O207" ca="1" si="367">IF(B207="","",IF(INDIRECT("減額一覧!BO"&amp;P207)=0.08,0.08,0.1))</f>
        <v/>
      </c>
      <c r="P207" s="38">
        <v>43</v>
      </c>
      <c r="Q207" s="38" t="str">
        <f t="shared" ca="1" si="364"/>
        <v/>
      </c>
      <c r="R207" s="38" t="str">
        <f t="shared" ca="1" si="364"/>
        <v/>
      </c>
      <c r="S207" s="66" t="str">
        <f t="shared" ca="1" si="348"/>
        <v/>
      </c>
      <c r="T207" s="105" t="str">
        <f t="shared" ca="1" si="349"/>
        <v/>
      </c>
    </row>
    <row r="208" spans="1:20" ht="19.5" hidden="1" thickBot="1">
      <c r="B208" s="64"/>
      <c r="C208" s="41" t="str">
        <f>IF(B208="","",減額一覧!C204)</f>
        <v/>
      </c>
      <c r="D208" s="43"/>
      <c r="E208" s="21"/>
      <c r="F208" s="22" t="s">
        <v>69</v>
      </c>
      <c r="G208" s="23">
        <f t="shared" ref="G208:H208" si="368">SUBTOTAL(9,G204:G207)</f>
        <v>0</v>
      </c>
      <c r="H208" s="23">
        <f t="shared" si="368"/>
        <v>0</v>
      </c>
      <c r="I208" s="30"/>
      <c r="J208" s="53"/>
      <c r="K208" s="96" t="str">
        <f t="shared" si="254"/>
        <v/>
      </c>
      <c r="L208" s="59" t="str">
        <f t="shared" si="346"/>
        <v/>
      </c>
      <c r="N208" s="108" t="str">
        <f t="shared" ref="N208" si="369">IF(AND(G208=0,H208=0),"","小計")</f>
        <v/>
      </c>
      <c r="O208" s="108" t="str">
        <f t="shared" ref="O208" si="370">IF(AND(G208=0,H208=0),"","小計")</f>
        <v/>
      </c>
      <c r="P208" s="38"/>
      <c r="Q208" s="38"/>
      <c r="R208" s="38"/>
      <c r="S208" s="66" t="str">
        <f t="shared" si="348"/>
        <v/>
      </c>
      <c r="T208" s="105" t="str">
        <f t="shared" si="349"/>
        <v/>
      </c>
    </row>
    <row r="209" spans="1:20" hidden="1">
      <c r="A209">
        <f ca="1">IF(B209="","",INDIRECT("減額一覧!B"&amp;$P209))</f>
        <v>273</v>
      </c>
      <c r="B209" s="61">
        <f ca="1">IF(INDIRECT("減額一覧!BA"&amp;P209)=1,INDIRECT("減額一覧!M"&amp;P209),"")</f>
        <v>205</v>
      </c>
      <c r="C209" s="36">
        <f ca="1">IF(B209="","",INDIRECT("減額一覧!C"&amp;$P209))</f>
        <v>561127100</v>
      </c>
      <c r="D209" s="78" t="str">
        <f ca="1">IF($B209="","",INDIRECT("減額一覧!G"&amp;$P209))</f>
        <v>川崎　義博</v>
      </c>
      <c r="E209" s="19">
        <f ca="1">IF(B209="","",INDIRECT("減額一覧!H"&amp;P209))</f>
        <v>13</v>
      </c>
      <c r="F209" s="19">
        <f ca="1">IF($B209="","",INDIRECT("減額一覧!T"&amp;P209))</f>
        <v>3</v>
      </c>
      <c r="G209" s="20">
        <f ca="1">IF($B209="","",INDIRECT("減額一覧!U"&amp;P209))</f>
        <v>511</v>
      </c>
      <c r="H209" s="20">
        <f ca="1">IF($B209="","",INDIRECT("減額一覧!V"&amp;P209))</f>
        <v>409</v>
      </c>
      <c r="I209" s="32">
        <f ca="1">IF(B209="","",IF(INDIRECT("減額一覧!BL"&amp;P209)=0.08,0.08,0.1))</f>
        <v>0.1</v>
      </c>
      <c r="J209" s="51" t="s">
        <v>473</v>
      </c>
      <c r="K209" s="94" t="str">
        <f t="shared" ca="1" si="254"/>
        <v/>
      </c>
      <c r="L209" s="56" t="str">
        <f t="shared" ca="1" si="346"/>
        <v/>
      </c>
      <c r="N209" s="113" t="str">
        <f t="shared" ref="N209:N212" ca="1" si="371">IF(A209="","",IF(A209&gt;3000,"月ヶ瀬",IF(A209&gt;=2000,"都祁","市内")))</f>
        <v>市内</v>
      </c>
      <c r="O209" s="114">
        <f t="shared" ref="O209" ca="1" si="372">IF(B209="","",IF(INDIRECT("減額一覧!BL"&amp;P209)=0.08,0.08,0.1))</f>
        <v>0.1</v>
      </c>
      <c r="P209" s="38">
        <v>44</v>
      </c>
      <c r="Q209" s="38">
        <f t="shared" ref="Q209:R212" ca="1" si="373">IF(G209="","",IF(G209&gt;0,1,""))</f>
        <v>1</v>
      </c>
      <c r="R209" s="38">
        <f t="shared" ca="1" si="373"/>
        <v>1</v>
      </c>
      <c r="S209" s="66" t="str">
        <f t="shared" ca="1" si="348"/>
        <v>561</v>
      </c>
      <c r="T209" s="105" t="str">
        <f t="shared" ca="1" si="349"/>
        <v/>
      </c>
    </row>
    <row r="210" spans="1:20" hidden="1">
      <c r="A210">
        <f ca="1">IF(B210="","",INDIRECT("減額一覧!B"&amp;$P210))</f>
        <v>273</v>
      </c>
      <c r="B210" s="61">
        <f ca="1">IF(INDIRECT("減額一覧!BB"&amp;P210)=1,INDIRECT("減額一覧!W"&amp;P210),"")</f>
        <v>206</v>
      </c>
      <c r="C210" s="44">
        <f ca="1">IF(B210="","",INDIRECT("減額一覧!C"&amp;$P210))</f>
        <v>561127100</v>
      </c>
      <c r="D210" s="79" t="str">
        <f ca="1">IF($B210="","",INDIRECT("減額一覧!G"&amp;$P210))</f>
        <v>川崎　義博</v>
      </c>
      <c r="E210" s="19">
        <f ca="1">IF(B210="","",INDIRECT("減額一覧!H"&amp;P210))</f>
        <v>13</v>
      </c>
      <c r="F210" s="19">
        <f ca="1">IF($B210="","",INDIRECT("減額一覧!AD"&amp;P210))</f>
        <v>3</v>
      </c>
      <c r="G210" s="20">
        <f ca="1">IF($B210="","",INDIRECT("減額一覧!AE"&amp;P210))</f>
        <v>512</v>
      </c>
      <c r="H210" s="20">
        <f ca="1">IF($B210="","",INDIRECT("減額一覧!AF"&amp;P210))</f>
        <v>409</v>
      </c>
      <c r="I210" s="32">
        <f ca="1">IF(B210="","",IF(INDIRECT("減額一覧!BM"&amp;P210)=0.08,0.08,0.1))</f>
        <v>0.1</v>
      </c>
      <c r="J210" s="52"/>
      <c r="K210" s="95" t="str">
        <f t="shared" ref="K210:K273" ca="1" si="374">IF(A210="","",IF(A210&gt;3000,"月ヶ瀬",IF(A210&gt;=2000,"都祁","")))</f>
        <v/>
      </c>
      <c r="L210" s="58" t="str">
        <f t="shared" ca="1" si="346"/>
        <v/>
      </c>
      <c r="N210" s="113" t="str">
        <f t="shared" ca="1" si="371"/>
        <v>市内</v>
      </c>
      <c r="O210" s="114">
        <f t="shared" ref="O210" ca="1" si="375">IF(B210="","",IF(INDIRECT("減額一覧!BM"&amp;P210)=0.08,0.08,0.1))</f>
        <v>0.1</v>
      </c>
      <c r="P210" s="38">
        <v>44</v>
      </c>
      <c r="Q210" s="38">
        <f t="shared" ca="1" si="373"/>
        <v>1</v>
      </c>
      <c r="R210" s="38">
        <f t="shared" ca="1" si="373"/>
        <v>1</v>
      </c>
      <c r="S210" s="66" t="str">
        <f t="shared" ca="1" si="348"/>
        <v>561</v>
      </c>
      <c r="T210" s="105" t="str">
        <f t="shared" ca="1" si="349"/>
        <v/>
      </c>
    </row>
    <row r="211" spans="1:20" hidden="1">
      <c r="A211">
        <f ca="1">IF(B211="","",INDIRECT("減額一覧!B"&amp;$P211))</f>
        <v>273</v>
      </c>
      <c r="B211" s="61">
        <f ca="1">IF(INDIRECT("減額一覧!BC"&amp;P211)=1,INDIRECT("減額一覧!AG"&amp;P211),"")</f>
        <v>207</v>
      </c>
      <c r="C211" s="36">
        <f ca="1">IF(B211="","",INDIRECT("減額一覧!C"&amp;$P211))</f>
        <v>561127100</v>
      </c>
      <c r="D211" s="80" t="str">
        <f ca="1">IF($B211="","",INDIRECT("減額一覧!G"&amp;$P211))</f>
        <v>川崎　義博</v>
      </c>
      <c r="E211" s="19">
        <f ca="1">IF(B211="","",INDIRECT("減額一覧!H"&amp;P211))</f>
        <v>13</v>
      </c>
      <c r="F211" s="19">
        <f ca="1">IF($B211="","",INDIRECT("減額一覧!AN"&amp;P211))</f>
        <v>4</v>
      </c>
      <c r="G211" s="20">
        <f ca="1">IF($B211="","",INDIRECT("減額一覧!AO"&amp;P211))</f>
        <v>682</v>
      </c>
      <c r="H211" s="20">
        <f ca="1">IF($B211="","",INDIRECT("減額一覧!AP"&amp;P211))</f>
        <v>545</v>
      </c>
      <c r="I211" s="32">
        <f ca="1">IF(B211="","",IF(INDIRECT("減額一覧!BN"&amp;P211)=0.08,0.08,0.1))</f>
        <v>0.1</v>
      </c>
      <c r="J211" s="52"/>
      <c r="K211" s="95" t="str">
        <f t="shared" ca="1" si="374"/>
        <v/>
      </c>
      <c r="L211" s="58" t="str">
        <f t="shared" ca="1" si="346"/>
        <v/>
      </c>
      <c r="N211" s="113" t="str">
        <f t="shared" ca="1" si="371"/>
        <v>市内</v>
      </c>
      <c r="O211" s="114">
        <f t="shared" ref="O211" ca="1" si="376">IF(B211="","",IF(INDIRECT("減額一覧!BN"&amp;P211)=0.08,0.08,0.1))</f>
        <v>0.1</v>
      </c>
      <c r="P211" s="38">
        <v>44</v>
      </c>
      <c r="Q211" s="38">
        <f t="shared" ca="1" si="373"/>
        <v>1</v>
      </c>
      <c r="R211" s="38">
        <f t="shared" ca="1" si="373"/>
        <v>1</v>
      </c>
      <c r="S211" s="66" t="str">
        <f t="shared" ca="1" si="348"/>
        <v>561</v>
      </c>
      <c r="T211" s="105" t="str">
        <f t="shared" ca="1" si="349"/>
        <v/>
      </c>
    </row>
    <row r="212" spans="1:20" hidden="1">
      <c r="A212">
        <f ca="1">IF(B212="","",INDIRECT("減額一覧!B"&amp;$P212))</f>
        <v>273</v>
      </c>
      <c r="B212" s="61">
        <f ca="1">IF(INDIRECT("減額一覧!BD"&amp;P212)=1,INDIRECT("減額一覧!AQ"&amp;P212),"")</f>
        <v>208</v>
      </c>
      <c r="C212" s="45">
        <f ca="1">IF(B212="","",INDIRECT("減額一覧!C"&amp;$P212))</f>
        <v>561127100</v>
      </c>
      <c r="D212" s="79" t="str">
        <f ca="1">IF($B212="","",INDIRECT("減額一覧!G"&amp;$P212))</f>
        <v>川崎　義博</v>
      </c>
      <c r="E212" s="19">
        <f ca="1">IF(B212="","",INDIRECT("減額一覧!H"&amp;P212))</f>
        <v>13</v>
      </c>
      <c r="F212" s="19">
        <f ca="1">IF($B212="","",INDIRECT("減額一覧!AX"&amp;P212))</f>
        <v>4</v>
      </c>
      <c r="G212" s="20">
        <f ca="1">IF($B212="","",INDIRECT("減額一覧!AY"&amp;P212))</f>
        <v>682</v>
      </c>
      <c r="H212" s="20">
        <f ca="1">IF($B212="","",INDIRECT("減額一覧!AZ"&amp;P212))</f>
        <v>545</v>
      </c>
      <c r="I212" s="32">
        <f ca="1">IF(B212="","",IF(INDIRECT("減額一覧!BO"&amp;P212)=0.08,0.08,0.1))</f>
        <v>0.1</v>
      </c>
      <c r="J212" s="52"/>
      <c r="K212" s="95" t="str">
        <f t="shared" ca="1" si="374"/>
        <v/>
      </c>
      <c r="L212" s="58" t="str">
        <f t="shared" ca="1" si="346"/>
        <v/>
      </c>
      <c r="N212" s="113" t="str">
        <f t="shared" ca="1" si="371"/>
        <v>市内</v>
      </c>
      <c r="O212" s="114">
        <f t="shared" ref="O212" ca="1" si="377">IF(B212="","",IF(INDIRECT("減額一覧!BO"&amp;P212)=0.08,0.08,0.1))</f>
        <v>0.1</v>
      </c>
      <c r="P212" s="38">
        <v>44</v>
      </c>
      <c r="Q212" s="38">
        <f t="shared" ca="1" si="373"/>
        <v>1</v>
      </c>
      <c r="R212" s="38">
        <f t="shared" ca="1" si="373"/>
        <v>1</v>
      </c>
      <c r="S212" s="66" t="str">
        <f t="shared" ca="1" si="348"/>
        <v>561</v>
      </c>
      <c r="T212" s="105" t="str">
        <f t="shared" ca="1" si="349"/>
        <v/>
      </c>
    </row>
    <row r="213" spans="1:20" ht="19.5" hidden="1" thickBot="1">
      <c r="B213" s="64"/>
      <c r="C213" s="41" t="str">
        <f>IF(B213="","",減額一覧!C209)</f>
        <v/>
      </c>
      <c r="D213" s="43"/>
      <c r="E213" s="21"/>
      <c r="F213" s="22" t="s">
        <v>69</v>
      </c>
      <c r="G213" s="23">
        <f t="shared" ref="G213:H213" si="378">SUBTOTAL(9,G209:G212)</f>
        <v>0</v>
      </c>
      <c r="H213" s="23">
        <f t="shared" si="378"/>
        <v>0</v>
      </c>
      <c r="I213" s="30"/>
      <c r="J213" s="53"/>
      <c r="K213" s="96" t="str">
        <f t="shared" si="374"/>
        <v/>
      </c>
      <c r="L213" s="59" t="str">
        <f t="shared" si="346"/>
        <v/>
      </c>
      <c r="N213" s="108" t="str">
        <f t="shared" ref="N213" si="379">IF(AND(G213=0,H213=0),"","小計")</f>
        <v/>
      </c>
      <c r="O213" s="108" t="str">
        <f t="shared" ref="O213" si="380">IF(AND(G213=0,H213=0),"","小計")</f>
        <v/>
      </c>
      <c r="P213" s="38"/>
      <c r="Q213" s="38"/>
      <c r="R213" s="38"/>
      <c r="S213" s="66" t="str">
        <f t="shared" si="348"/>
        <v/>
      </c>
      <c r="T213" s="105" t="str">
        <f t="shared" si="349"/>
        <v/>
      </c>
    </row>
    <row r="214" spans="1:20" hidden="1">
      <c r="A214">
        <f ca="1">IF(B214="","",INDIRECT("減額一覧!B"&amp;$P214))</f>
        <v>274</v>
      </c>
      <c r="B214" s="61">
        <f ca="1">IF(INDIRECT("減額一覧!BA"&amp;P214)=1,INDIRECT("減額一覧!M"&amp;P214),"")</f>
        <v>206</v>
      </c>
      <c r="C214" s="36">
        <f ca="1">IF(B214="","",INDIRECT("減額一覧!C"&amp;$P214))</f>
        <v>656021000</v>
      </c>
      <c r="D214" s="78" t="str">
        <f ca="1">IF($B214="","",INDIRECT("減額一覧!G"&amp;$P214))</f>
        <v>河合　喜子</v>
      </c>
      <c r="E214" s="19">
        <f ca="1">IF(B214="","",INDIRECT("減額一覧!H"&amp;P214))</f>
        <v>20</v>
      </c>
      <c r="F214" s="19">
        <f ca="1">IF($B214="","",INDIRECT("減額一覧!T"&amp;P214))</f>
        <v>6</v>
      </c>
      <c r="G214" s="20">
        <f ca="1">IF($B214="","",INDIRECT("減額一覧!U"&amp;P214))</f>
        <v>1221</v>
      </c>
      <c r="H214" s="20">
        <f ca="1">IF($B214="","",INDIRECT("減額一覧!V"&amp;P214))</f>
        <v>818</v>
      </c>
      <c r="I214" s="32">
        <f ca="1">IF(B214="","",IF(INDIRECT("減額一覧!BL"&amp;P214)=0.08,0.08,0.1))</f>
        <v>0.1</v>
      </c>
      <c r="J214" s="51" t="s">
        <v>474</v>
      </c>
      <c r="K214" s="94" t="str">
        <f t="shared" ca="1" si="374"/>
        <v/>
      </c>
      <c r="L214" s="56" t="str">
        <f t="shared" ca="1" si="346"/>
        <v/>
      </c>
      <c r="N214" s="113" t="str">
        <f t="shared" ref="N214:N217" ca="1" si="381">IF(A214="","",IF(A214&gt;3000,"月ヶ瀬",IF(A214&gt;=2000,"都祁","市内")))</f>
        <v>市内</v>
      </c>
      <c r="O214" s="114">
        <f t="shared" ref="O214" ca="1" si="382">IF(B214="","",IF(INDIRECT("減額一覧!BL"&amp;P214)=0.08,0.08,0.1))</f>
        <v>0.1</v>
      </c>
      <c r="P214" s="38">
        <v>45</v>
      </c>
      <c r="Q214" s="38">
        <f t="shared" ref="Q214:R217" ca="1" si="383">IF(G214="","",IF(G214&gt;0,1,""))</f>
        <v>1</v>
      </c>
      <c r="R214" s="38">
        <f t="shared" ca="1" si="383"/>
        <v>1</v>
      </c>
      <c r="S214" s="66" t="str">
        <f t="shared" ca="1" si="348"/>
        <v>656</v>
      </c>
      <c r="T214" s="105" t="str">
        <f t="shared" ca="1" si="349"/>
        <v/>
      </c>
    </row>
    <row r="215" spans="1:20" hidden="1">
      <c r="A215">
        <f ca="1">IF(B215="","",INDIRECT("減額一覧!B"&amp;$P215))</f>
        <v>274</v>
      </c>
      <c r="B215" s="61">
        <f ca="1">IF(INDIRECT("減額一覧!BB"&amp;P215)=1,INDIRECT("減額一覧!W"&amp;P215),"")</f>
        <v>207</v>
      </c>
      <c r="C215" s="44">
        <f ca="1">IF(B215="","",INDIRECT("減額一覧!C"&amp;$P215))</f>
        <v>656021000</v>
      </c>
      <c r="D215" s="79" t="str">
        <f ca="1">IF($B215="","",INDIRECT("減額一覧!G"&amp;$P215))</f>
        <v>河合　喜子</v>
      </c>
      <c r="E215" s="19">
        <f ca="1">IF(B215="","",INDIRECT("減額一覧!H"&amp;P215))</f>
        <v>20</v>
      </c>
      <c r="F215" s="19">
        <f ca="1">IF($B215="","",INDIRECT("減額一覧!AD"&amp;P215))</f>
        <v>6</v>
      </c>
      <c r="G215" s="20">
        <f ca="1">IF($B215="","",INDIRECT("減額一覧!AE"&amp;P215))</f>
        <v>1271</v>
      </c>
      <c r="H215" s="20">
        <f ca="1">IF($B215="","",INDIRECT("減額一覧!AF"&amp;P215))</f>
        <v>819</v>
      </c>
      <c r="I215" s="32">
        <f ca="1">IF(B215="","",IF(INDIRECT("減額一覧!BM"&amp;P215)=0.08,0.08,0.1))</f>
        <v>0.1</v>
      </c>
      <c r="J215" s="52"/>
      <c r="K215" s="95" t="str">
        <f t="shared" ca="1" si="374"/>
        <v/>
      </c>
      <c r="L215" s="58" t="str">
        <f t="shared" ca="1" si="346"/>
        <v/>
      </c>
      <c r="N215" s="113" t="str">
        <f t="shared" ca="1" si="381"/>
        <v>市内</v>
      </c>
      <c r="O215" s="114">
        <f t="shared" ref="O215" ca="1" si="384">IF(B215="","",IF(INDIRECT("減額一覧!BM"&amp;P215)=0.08,0.08,0.1))</f>
        <v>0.1</v>
      </c>
      <c r="P215" s="38">
        <v>45</v>
      </c>
      <c r="Q215" s="38">
        <f t="shared" ca="1" si="383"/>
        <v>1</v>
      </c>
      <c r="R215" s="38">
        <f t="shared" ca="1" si="383"/>
        <v>1</v>
      </c>
      <c r="S215" s="66" t="str">
        <f t="shared" ca="1" si="348"/>
        <v>656</v>
      </c>
      <c r="T215" s="105" t="str">
        <f t="shared" ca="1" si="349"/>
        <v/>
      </c>
    </row>
    <row r="216" spans="1:20" hidden="1">
      <c r="A216">
        <f ca="1">IF(B216="","",INDIRECT("減額一覧!B"&amp;$P216))</f>
        <v>274</v>
      </c>
      <c r="B216" s="61">
        <f ca="1">IF(INDIRECT("減額一覧!BC"&amp;P216)=1,INDIRECT("減額一覧!AG"&amp;P216),"")</f>
        <v>208</v>
      </c>
      <c r="C216" s="36">
        <f ca="1">IF(B216="","",INDIRECT("減額一覧!C"&amp;$P216))</f>
        <v>656021000</v>
      </c>
      <c r="D216" s="80" t="str">
        <f ca="1">IF($B216="","",INDIRECT("減額一覧!G"&amp;$P216))</f>
        <v>河合　喜子</v>
      </c>
      <c r="E216" s="19">
        <f ca="1">IF(B216="","",INDIRECT("減額一覧!H"&amp;P216))</f>
        <v>20</v>
      </c>
      <c r="F216" s="19">
        <f ca="1">IF($B216="","",INDIRECT("減額一覧!AN"&amp;P216))</f>
        <v>3</v>
      </c>
      <c r="G216" s="20">
        <f ca="1">IF($B216="","",INDIRECT("減額一覧!AO"&amp;P216))</f>
        <v>512</v>
      </c>
      <c r="H216" s="20">
        <f ca="1">IF($B216="","",INDIRECT("減額一覧!AP"&amp;P216))</f>
        <v>409</v>
      </c>
      <c r="I216" s="32">
        <f ca="1">IF(B216="","",IF(INDIRECT("減額一覧!BN"&amp;P216)=0.08,0.08,0.1))</f>
        <v>0.1</v>
      </c>
      <c r="J216" s="52"/>
      <c r="K216" s="95" t="str">
        <f t="shared" ca="1" si="374"/>
        <v/>
      </c>
      <c r="L216" s="58" t="str">
        <f t="shared" ca="1" si="346"/>
        <v/>
      </c>
      <c r="N216" s="113" t="str">
        <f t="shared" ca="1" si="381"/>
        <v>市内</v>
      </c>
      <c r="O216" s="114">
        <f t="shared" ref="O216" ca="1" si="385">IF(B216="","",IF(INDIRECT("減額一覧!BN"&amp;P216)=0.08,0.08,0.1))</f>
        <v>0.1</v>
      </c>
      <c r="P216" s="38">
        <v>45</v>
      </c>
      <c r="Q216" s="38">
        <f t="shared" ca="1" si="383"/>
        <v>1</v>
      </c>
      <c r="R216" s="38">
        <f t="shared" ca="1" si="383"/>
        <v>1</v>
      </c>
      <c r="S216" s="66" t="str">
        <f t="shared" ca="1" si="348"/>
        <v>656</v>
      </c>
      <c r="T216" s="105" t="str">
        <f t="shared" ca="1" si="349"/>
        <v/>
      </c>
    </row>
    <row r="217" spans="1:20" hidden="1">
      <c r="A217" t="str">
        <f ca="1">IF(B217="","",INDIRECT("減額一覧!B"&amp;$P217))</f>
        <v/>
      </c>
      <c r="B217" s="61" t="str">
        <f ca="1">IF(INDIRECT("減額一覧!BD"&amp;P217)=1,INDIRECT("減額一覧!AQ"&amp;P217),"")</f>
        <v/>
      </c>
      <c r="C217" s="45" t="str">
        <f ca="1">IF(B217="","",INDIRECT("減額一覧!C"&amp;$P217))</f>
        <v/>
      </c>
      <c r="D217" s="79" t="str">
        <f ca="1">IF($B217="","",INDIRECT("減額一覧!G"&amp;$P217))</f>
        <v/>
      </c>
      <c r="E217" s="19" t="str">
        <f ca="1">IF(B217="","",INDIRECT("減額一覧!H"&amp;P217))</f>
        <v/>
      </c>
      <c r="F217" s="19" t="str">
        <f ca="1">IF($B217="","",INDIRECT("減額一覧!AX"&amp;P217))</f>
        <v/>
      </c>
      <c r="G217" s="20" t="str">
        <f ca="1">IF($B217="","",INDIRECT("減額一覧!AY"&amp;P217))</f>
        <v/>
      </c>
      <c r="H217" s="20" t="str">
        <f ca="1">IF($B217="","",INDIRECT("減額一覧!AZ"&amp;P217))</f>
        <v/>
      </c>
      <c r="I217" s="32" t="str">
        <f ca="1">IF(B217="","",IF(INDIRECT("減額一覧!BO"&amp;P217)=0.08,0.08,0.1))</f>
        <v/>
      </c>
      <c r="J217" s="52"/>
      <c r="K217" s="95" t="str">
        <f t="shared" ca="1" si="374"/>
        <v/>
      </c>
      <c r="L217" s="58" t="str">
        <f t="shared" ca="1" si="346"/>
        <v/>
      </c>
      <c r="N217" s="113" t="str">
        <f t="shared" ca="1" si="381"/>
        <v/>
      </c>
      <c r="O217" s="114" t="str">
        <f t="shared" ref="O217" ca="1" si="386">IF(B217="","",IF(INDIRECT("減額一覧!BO"&amp;P217)=0.08,0.08,0.1))</f>
        <v/>
      </c>
      <c r="P217" s="38">
        <v>45</v>
      </c>
      <c r="Q217" s="38" t="str">
        <f t="shared" ca="1" si="383"/>
        <v/>
      </c>
      <c r="R217" s="38" t="str">
        <f t="shared" ca="1" si="383"/>
        <v/>
      </c>
      <c r="S217" s="66" t="str">
        <f t="shared" ca="1" si="348"/>
        <v/>
      </c>
      <c r="T217" s="105" t="str">
        <f t="shared" ca="1" si="349"/>
        <v/>
      </c>
    </row>
    <row r="218" spans="1:20" ht="19.5" hidden="1" thickBot="1">
      <c r="B218" s="64"/>
      <c r="C218" s="41" t="str">
        <f>IF(B218="","",減額一覧!C214)</f>
        <v/>
      </c>
      <c r="D218" s="43"/>
      <c r="E218" s="21"/>
      <c r="F218" s="22" t="s">
        <v>69</v>
      </c>
      <c r="G218" s="23">
        <f t="shared" ref="G218:H218" si="387">SUBTOTAL(9,G214:G217)</f>
        <v>0</v>
      </c>
      <c r="H218" s="23">
        <f t="shared" si="387"/>
        <v>0</v>
      </c>
      <c r="I218" s="30"/>
      <c r="J218" s="53"/>
      <c r="K218" s="96" t="str">
        <f t="shared" si="374"/>
        <v/>
      </c>
      <c r="L218" s="59" t="str">
        <f t="shared" si="346"/>
        <v/>
      </c>
      <c r="N218" s="108" t="str">
        <f t="shared" ref="N218" si="388">IF(AND(G218=0,H218=0),"","小計")</f>
        <v/>
      </c>
      <c r="O218" s="108" t="str">
        <f t="shared" ref="O218" si="389">IF(AND(G218=0,H218=0),"","小計")</f>
        <v/>
      </c>
      <c r="P218" s="38"/>
      <c r="Q218" s="38"/>
      <c r="R218" s="38"/>
      <c r="S218" s="66" t="str">
        <f t="shared" si="348"/>
        <v/>
      </c>
      <c r="T218" s="105" t="str">
        <f t="shared" si="349"/>
        <v/>
      </c>
    </row>
    <row r="219" spans="1:20" hidden="1">
      <c r="A219">
        <f ca="1">IF(B219="","",INDIRECT("減額一覧!B"&amp;$P219))</f>
        <v>275</v>
      </c>
      <c r="B219" s="61">
        <f ca="1">IF(INDIRECT("減額一覧!BA"&amp;P219)=1,INDIRECT("減額一覧!M"&amp;P219),"")</f>
        <v>205</v>
      </c>
      <c r="C219" s="36">
        <f ca="1">IF(B219="","",INDIRECT("減額一覧!C"&amp;$P219))</f>
        <v>513074000</v>
      </c>
      <c r="D219" s="78" t="str">
        <f ca="1">IF($B219="","",INDIRECT("減額一覧!G"&amp;$P219))</f>
        <v>東谷　千鶴子</v>
      </c>
      <c r="E219" s="19">
        <f ca="1">IF(B219="","",INDIRECT("減額一覧!H"&amp;P219))</f>
        <v>13</v>
      </c>
      <c r="F219" s="19">
        <f ca="1">IF($B219="","",INDIRECT("減額一覧!T"&amp;P219))</f>
        <v>5</v>
      </c>
      <c r="G219" s="20">
        <f ca="1">IF($B219="","",INDIRECT("減額一覧!U"&amp;P219))</f>
        <v>1100</v>
      </c>
      <c r="H219" s="20">
        <f ca="1">IF($B219="","",INDIRECT("減額一覧!V"&amp;P219))</f>
        <v>682</v>
      </c>
      <c r="I219" s="32">
        <f ca="1">IF(B219="","",IF(INDIRECT("減額一覧!BL"&amp;P219)=0.08,0.08,0.1))</f>
        <v>0.1</v>
      </c>
      <c r="J219" s="51" t="s">
        <v>475</v>
      </c>
      <c r="K219" s="94" t="str">
        <f t="shared" ca="1" si="374"/>
        <v/>
      </c>
      <c r="L219" s="56" t="str">
        <f t="shared" ca="1" si="346"/>
        <v/>
      </c>
      <c r="N219" s="113" t="str">
        <f t="shared" ref="N219:N222" ca="1" si="390">IF(A219="","",IF(A219&gt;3000,"月ヶ瀬",IF(A219&gt;=2000,"都祁","市内")))</f>
        <v>市内</v>
      </c>
      <c r="O219" s="114">
        <f t="shared" ref="O219" ca="1" si="391">IF(B219="","",IF(INDIRECT("減額一覧!BL"&amp;P219)=0.08,0.08,0.1))</f>
        <v>0.1</v>
      </c>
      <c r="P219" s="38">
        <v>46</v>
      </c>
      <c r="Q219" s="38">
        <f t="shared" ref="Q219:R222" ca="1" si="392">IF(G219="","",IF(G219&gt;0,1,""))</f>
        <v>1</v>
      </c>
      <c r="R219" s="38">
        <f t="shared" ca="1" si="392"/>
        <v>1</v>
      </c>
      <c r="S219" s="66" t="str">
        <f t="shared" ca="1" si="348"/>
        <v>513</v>
      </c>
      <c r="T219" s="105" t="str">
        <f t="shared" ca="1" si="349"/>
        <v/>
      </c>
    </row>
    <row r="220" spans="1:20" hidden="1">
      <c r="A220">
        <f ca="1">IF(B220="","",INDIRECT("減額一覧!B"&amp;$P220))</f>
        <v>275</v>
      </c>
      <c r="B220" s="61">
        <f ca="1">IF(INDIRECT("減額一覧!BB"&amp;P220)=1,INDIRECT("減額一覧!W"&amp;P220),"")</f>
        <v>206</v>
      </c>
      <c r="C220" s="44">
        <f ca="1">IF(B220="","",INDIRECT("減額一覧!C"&amp;$P220))</f>
        <v>513074000</v>
      </c>
      <c r="D220" s="79" t="str">
        <f ca="1">IF($B220="","",INDIRECT("減額一覧!G"&amp;$P220))</f>
        <v>東谷　千鶴子</v>
      </c>
      <c r="E220" s="19">
        <f ca="1">IF(B220="","",INDIRECT("減額一覧!H"&amp;P220))</f>
        <v>13</v>
      </c>
      <c r="F220" s="19">
        <f ca="1">IF($B220="","",INDIRECT("減額一覧!AD"&amp;P220))</f>
        <v>5</v>
      </c>
      <c r="G220" s="20">
        <f ca="1">IF($B220="","",INDIRECT("減額一覧!AE"&amp;P220))</f>
        <v>1100</v>
      </c>
      <c r="H220" s="20">
        <f ca="1">IF($B220="","",INDIRECT("減額一覧!AF"&amp;P220))</f>
        <v>682</v>
      </c>
      <c r="I220" s="32">
        <f ca="1">IF(B220="","",IF(INDIRECT("減額一覧!BM"&amp;P220)=0.08,0.08,0.1))</f>
        <v>0.1</v>
      </c>
      <c r="J220" s="52"/>
      <c r="K220" s="95" t="str">
        <f t="shared" ca="1" si="374"/>
        <v/>
      </c>
      <c r="L220" s="58" t="str">
        <f t="shared" ca="1" si="346"/>
        <v/>
      </c>
      <c r="N220" s="113" t="str">
        <f t="shared" ca="1" si="390"/>
        <v>市内</v>
      </c>
      <c r="O220" s="114">
        <f t="shared" ref="O220" ca="1" si="393">IF(B220="","",IF(INDIRECT("減額一覧!BM"&amp;P220)=0.08,0.08,0.1))</f>
        <v>0.1</v>
      </c>
      <c r="P220" s="38">
        <v>46</v>
      </c>
      <c r="Q220" s="38">
        <f t="shared" ca="1" si="392"/>
        <v>1</v>
      </c>
      <c r="R220" s="38">
        <f t="shared" ca="1" si="392"/>
        <v>1</v>
      </c>
      <c r="S220" s="66" t="str">
        <f t="shared" ca="1" si="348"/>
        <v>513</v>
      </c>
      <c r="T220" s="105" t="str">
        <f t="shared" ca="1" si="349"/>
        <v/>
      </c>
    </row>
    <row r="221" spans="1:20" hidden="1">
      <c r="A221">
        <f ca="1">IF(B221="","",INDIRECT("減額一覧!B"&amp;$P221))</f>
        <v>275</v>
      </c>
      <c r="B221" s="61">
        <f ca="1">IF(INDIRECT("減額一覧!BC"&amp;P221)=1,INDIRECT("減額一覧!AG"&amp;P221),"")</f>
        <v>207</v>
      </c>
      <c r="C221" s="36">
        <f ca="1">IF(B221="","",INDIRECT("減額一覧!C"&amp;$P221))</f>
        <v>513074000</v>
      </c>
      <c r="D221" s="80" t="str">
        <f ca="1">IF($B221="","",INDIRECT("減額一覧!G"&amp;$P221))</f>
        <v>東谷　千鶴子</v>
      </c>
      <c r="E221" s="19">
        <f ca="1">IF(B221="","",INDIRECT("減額一覧!H"&amp;P221))</f>
        <v>13</v>
      </c>
      <c r="F221" s="19">
        <f ca="1">IF($B221="","",INDIRECT("減額一覧!AN"&amp;P221))</f>
        <v>1</v>
      </c>
      <c r="G221" s="20">
        <f ca="1">IF($B221="","",INDIRECT("減額一覧!AO"&amp;P221))</f>
        <v>220</v>
      </c>
      <c r="H221" s="20">
        <f ca="1">IF($B221="","",INDIRECT("減額一覧!AP"&amp;P221))</f>
        <v>136</v>
      </c>
      <c r="I221" s="32">
        <f ca="1">IF(B221="","",IF(INDIRECT("減額一覧!BN"&amp;P221)=0.08,0.08,0.1))</f>
        <v>0.1</v>
      </c>
      <c r="J221" s="52"/>
      <c r="K221" s="95" t="str">
        <f t="shared" ca="1" si="374"/>
        <v/>
      </c>
      <c r="L221" s="58" t="str">
        <f t="shared" ca="1" si="346"/>
        <v/>
      </c>
      <c r="N221" s="113" t="str">
        <f t="shared" ca="1" si="390"/>
        <v>市内</v>
      </c>
      <c r="O221" s="114">
        <f t="shared" ref="O221" ca="1" si="394">IF(B221="","",IF(INDIRECT("減額一覧!BN"&amp;P221)=0.08,0.08,0.1))</f>
        <v>0.1</v>
      </c>
      <c r="P221" s="38">
        <v>46</v>
      </c>
      <c r="Q221" s="38">
        <f t="shared" ca="1" si="392"/>
        <v>1</v>
      </c>
      <c r="R221" s="38">
        <f t="shared" ca="1" si="392"/>
        <v>1</v>
      </c>
      <c r="S221" s="66" t="str">
        <f t="shared" ca="1" si="348"/>
        <v>513</v>
      </c>
      <c r="T221" s="105" t="str">
        <f t="shared" ca="1" si="349"/>
        <v/>
      </c>
    </row>
    <row r="222" spans="1:20" hidden="1">
      <c r="A222">
        <f ca="1">IF(B222="","",INDIRECT("減額一覧!B"&amp;$P222))</f>
        <v>275</v>
      </c>
      <c r="B222" s="61">
        <f ca="1">IF(INDIRECT("減額一覧!BD"&amp;P222)=1,INDIRECT("減額一覧!AQ"&amp;P222),"")</f>
        <v>208</v>
      </c>
      <c r="C222" s="45">
        <f ca="1">IF(B222="","",INDIRECT("減額一覧!C"&amp;$P222))</f>
        <v>513074000</v>
      </c>
      <c r="D222" s="79" t="str">
        <f ca="1">IF($B222="","",INDIRECT("減額一覧!G"&amp;$P222))</f>
        <v>東谷　千鶴子</v>
      </c>
      <c r="E222" s="19">
        <f ca="1">IF(B222="","",INDIRECT("減額一覧!H"&amp;P222))</f>
        <v>13</v>
      </c>
      <c r="F222" s="19">
        <f ca="1">IF($B222="","",INDIRECT("減額一覧!AX"&amp;P222))</f>
        <v>2</v>
      </c>
      <c r="G222" s="20">
        <f ca="1">IF($B222="","",INDIRECT("減額一覧!AY"&amp;P222))</f>
        <v>440</v>
      </c>
      <c r="H222" s="20">
        <f ca="1">IF($B222="","",INDIRECT("減額一覧!AZ"&amp;P222))</f>
        <v>272</v>
      </c>
      <c r="I222" s="32">
        <f ca="1">IF(B222="","",IF(INDIRECT("減額一覧!BO"&amp;P222)=0.08,0.08,0.1))</f>
        <v>0.1</v>
      </c>
      <c r="J222" s="52"/>
      <c r="K222" s="95" t="str">
        <f t="shared" ca="1" si="374"/>
        <v/>
      </c>
      <c r="L222" s="58" t="str">
        <f t="shared" ca="1" si="346"/>
        <v/>
      </c>
      <c r="N222" s="113" t="str">
        <f t="shared" ca="1" si="390"/>
        <v>市内</v>
      </c>
      <c r="O222" s="114">
        <f t="shared" ref="O222" ca="1" si="395">IF(B222="","",IF(INDIRECT("減額一覧!BO"&amp;P222)=0.08,0.08,0.1))</f>
        <v>0.1</v>
      </c>
      <c r="P222" s="38">
        <v>46</v>
      </c>
      <c r="Q222" s="38">
        <f t="shared" ca="1" si="392"/>
        <v>1</v>
      </c>
      <c r="R222" s="38">
        <f t="shared" ca="1" si="392"/>
        <v>1</v>
      </c>
      <c r="S222" s="66" t="str">
        <f t="shared" ca="1" si="348"/>
        <v>513</v>
      </c>
      <c r="T222" s="105" t="str">
        <f t="shared" ca="1" si="349"/>
        <v/>
      </c>
    </row>
    <row r="223" spans="1:20" ht="19.5" hidden="1" thickBot="1">
      <c r="B223" s="64"/>
      <c r="C223" s="41" t="str">
        <f>IF(B223="","",減額一覧!C219)</f>
        <v/>
      </c>
      <c r="D223" s="43"/>
      <c r="E223" s="21"/>
      <c r="F223" s="22" t="s">
        <v>69</v>
      </c>
      <c r="G223" s="23">
        <f t="shared" ref="G223:H223" si="396">SUBTOTAL(9,G219:G222)</f>
        <v>0</v>
      </c>
      <c r="H223" s="23">
        <f t="shared" si="396"/>
        <v>0</v>
      </c>
      <c r="I223" s="30"/>
      <c r="J223" s="53"/>
      <c r="K223" s="96" t="str">
        <f t="shared" si="374"/>
        <v/>
      </c>
      <c r="L223" s="59" t="str">
        <f t="shared" si="346"/>
        <v/>
      </c>
      <c r="N223" s="108" t="str">
        <f t="shared" ref="N223" si="397">IF(AND(G223=0,H223=0),"","小計")</f>
        <v/>
      </c>
      <c r="O223" s="108" t="str">
        <f t="shared" ref="O223" si="398">IF(AND(G223=0,H223=0),"","小計")</f>
        <v/>
      </c>
      <c r="P223" s="38"/>
      <c r="Q223" s="38"/>
      <c r="R223" s="38"/>
      <c r="S223" s="66" t="str">
        <f t="shared" si="348"/>
        <v/>
      </c>
      <c r="T223" s="105" t="str">
        <f t="shared" si="349"/>
        <v/>
      </c>
    </row>
    <row r="224" spans="1:20" hidden="1">
      <c r="A224">
        <f ca="1">IF(B224="","",INDIRECT("減額一覧!B"&amp;$P224))</f>
        <v>276</v>
      </c>
      <c r="B224" s="61">
        <f ca="1">IF(INDIRECT("減額一覧!BA"&amp;P224)=1,INDIRECT("減額一覧!M"&amp;P224),"")</f>
        <v>207</v>
      </c>
      <c r="C224" s="36">
        <f ca="1">IF(B224="","",INDIRECT("減額一覧!C"&amp;$P224))</f>
        <v>555050000</v>
      </c>
      <c r="D224" s="78" t="str">
        <f ca="1">IF($B224="","",INDIRECT("減額一覧!G"&amp;$P224))</f>
        <v>今井　崇智</v>
      </c>
      <c r="E224" s="19">
        <f ca="1">IF(B224="","",INDIRECT("減額一覧!H"&amp;P224))</f>
        <v>13</v>
      </c>
      <c r="F224" s="19">
        <f ca="1">IF($B224="","",INDIRECT("減額一覧!T"&amp;P224))</f>
        <v>2</v>
      </c>
      <c r="G224" s="20">
        <f ca="1">IF($B224="","",INDIRECT("減額一覧!U"&amp;P224))</f>
        <v>341</v>
      </c>
      <c r="H224" s="20">
        <f ca="1">IF($B224="","",INDIRECT("減額一覧!V"&amp;P224))</f>
        <v>273</v>
      </c>
      <c r="I224" s="32">
        <f ca="1">IF(B224="","",IF(INDIRECT("減額一覧!BL"&amp;P224)=0.08,0.08,0.1))</f>
        <v>0.1</v>
      </c>
      <c r="J224" s="51" t="s">
        <v>521</v>
      </c>
      <c r="K224" s="94" t="str">
        <f t="shared" ca="1" si="374"/>
        <v/>
      </c>
      <c r="L224" s="56" t="str">
        <f t="shared" ca="1" si="346"/>
        <v/>
      </c>
      <c r="N224" s="113" t="str">
        <f t="shared" ref="N224:N227" ca="1" si="399">IF(A224="","",IF(A224&gt;3000,"月ヶ瀬",IF(A224&gt;=2000,"都祁","市内")))</f>
        <v>市内</v>
      </c>
      <c r="O224" s="114">
        <f t="shared" ref="O224" ca="1" si="400">IF(B224="","",IF(INDIRECT("減額一覧!BL"&amp;P224)=0.08,0.08,0.1))</f>
        <v>0.1</v>
      </c>
      <c r="P224" s="38">
        <v>47</v>
      </c>
      <c r="Q224" s="38">
        <f t="shared" ref="Q224:R227" ca="1" si="401">IF(G224="","",IF(G224&gt;0,1,""))</f>
        <v>1</v>
      </c>
      <c r="R224" s="38">
        <f t="shared" ca="1" si="401"/>
        <v>1</v>
      </c>
      <c r="S224" s="66" t="str">
        <f t="shared" ca="1" si="348"/>
        <v>555</v>
      </c>
      <c r="T224" s="105" t="str">
        <f t="shared" ca="1" si="349"/>
        <v/>
      </c>
    </row>
    <row r="225" spans="1:20" hidden="1">
      <c r="A225">
        <f ca="1">IF(B225="","",INDIRECT("減額一覧!B"&amp;$P225))</f>
        <v>276</v>
      </c>
      <c r="B225" s="61">
        <f ca="1">IF(INDIRECT("減額一覧!BB"&amp;P225)=1,INDIRECT("減額一覧!W"&amp;P225),"")</f>
        <v>208</v>
      </c>
      <c r="C225" s="44">
        <f ca="1">IF(B225="","",INDIRECT("減額一覧!C"&amp;$P225))</f>
        <v>555050000</v>
      </c>
      <c r="D225" s="79" t="str">
        <f ca="1">IF($B225="","",INDIRECT("減額一覧!G"&amp;$P225))</f>
        <v>今井　崇智</v>
      </c>
      <c r="E225" s="19">
        <f ca="1">IF(B225="","",INDIRECT("減額一覧!H"&amp;P225))</f>
        <v>13</v>
      </c>
      <c r="F225" s="19">
        <f ca="1">IF($B225="","",INDIRECT("減額一覧!AD"&amp;P225))</f>
        <v>2</v>
      </c>
      <c r="G225" s="20">
        <f ca="1">IF($B225="","",INDIRECT("減額一覧!AE"&amp;P225))</f>
        <v>341</v>
      </c>
      <c r="H225" s="20">
        <f ca="1">IF($B225="","",INDIRECT("減額一覧!AF"&amp;P225))</f>
        <v>273</v>
      </c>
      <c r="I225" s="32">
        <f ca="1">IF(B225="","",IF(INDIRECT("減額一覧!BM"&amp;P225)=0.08,0.08,0.1))</f>
        <v>0.1</v>
      </c>
      <c r="J225" s="52"/>
      <c r="K225" s="95" t="str">
        <f t="shared" ca="1" si="374"/>
        <v/>
      </c>
      <c r="L225" s="58" t="str">
        <f t="shared" ca="1" si="346"/>
        <v/>
      </c>
      <c r="N225" s="113" t="str">
        <f t="shared" ca="1" si="399"/>
        <v>市内</v>
      </c>
      <c r="O225" s="114">
        <f t="shared" ref="O225" ca="1" si="402">IF(B225="","",IF(INDIRECT("減額一覧!BM"&amp;P225)=0.08,0.08,0.1))</f>
        <v>0.1</v>
      </c>
      <c r="P225" s="38">
        <v>47</v>
      </c>
      <c r="Q225" s="38">
        <f t="shared" ca="1" si="401"/>
        <v>1</v>
      </c>
      <c r="R225" s="38">
        <f t="shared" ca="1" si="401"/>
        <v>1</v>
      </c>
      <c r="S225" s="66" t="str">
        <f t="shared" ca="1" si="348"/>
        <v>555</v>
      </c>
      <c r="T225" s="105" t="str">
        <f t="shared" ca="1" si="349"/>
        <v/>
      </c>
    </row>
    <row r="226" spans="1:20" hidden="1">
      <c r="A226" t="str">
        <f ca="1">IF(B226="","",INDIRECT("減額一覧!B"&amp;$P226))</f>
        <v/>
      </c>
      <c r="B226" s="61" t="str">
        <f ca="1">IF(INDIRECT("減額一覧!BC"&amp;P226)=1,INDIRECT("減額一覧!AG"&amp;P226),"")</f>
        <v/>
      </c>
      <c r="C226" s="36" t="str">
        <f ca="1">IF(B226="","",INDIRECT("減額一覧!C"&amp;$P226))</f>
        <v/>
      </c>
      <c r="D226" s="80" t="str">
        <f ca="1">IF($B226="","",INDIRECT("減額一覧!G"&amp;$P226))</f>
        <v/>
      </c>
      <c r="E226" s="19" t="str">
        <f ca="1">IF(B226="","",INDIRECT("減額一覧!H"&amp;P226))</f>
        <v/>
      </c>
      <c r="F226" s="19" t="str">
        <f ca="1">IF($B226="","",INDIRECT("減額一覧!AN"&amp;P226))</f>
        <v/>
      </c>
      <c r="G226" s="20" t="str">
        <f ca="1">IF($B226="","",INDIRECT("減額一覧!AO"&amp;P226))</f>
        <v/>
      </c>
      <c r="H226" s="20" t="str">
        <f ca="1">IF($B226="","",INDIRECT("減額一覧!AP"&amp;P226))</f>
        <v/>
      </c>
      <c r="I226" s="32" t="str">
        <f ca="1">IF(B226="","",IF(INDIRECT("減額一覧!BN"&amp;P226)=0.08,0.08,0.1))</f>
        <v/>
      </c>
      <c r="J226" s="52"/>
      <c r="K226" s="95" t="str">
        <f t="shared" ca="1" si="374"/>
        <v/>
      </c>
      <c r="L226" s="58" t="str">
        <f t="shared" ca="1" si="346"/>
        <v/>
      </c>
      <c r="N226" s="113" t="str">
        <f t="shared" ca="1" si="399"/>
        <v/>
      </c>
      <c r="O226" s="114" t="str">
        <f t="shared" ref="O226" ca="1" si="403">IF(B226="","",IF(INDIRECT("減額一覧!BN"&amp;P226)=0.08,0.08,0.1))</f>
        <v/>
      </c>
      <c r="P226" s="38">
        <v>47</v>
      </c>
      <c r="Q226" s="38" t="str">
        <f t="shared" ca="1" si="401"/>
        <v/>
      </c>
      <c r="R226" s="38" t="str">
        <f t="shared" ca="1" si="401"/>
        <v/>
      </c>
      <c r="S226" s="66" t="str">
        <f t="shared" ca="1" si="348"/>
        <v/>
      </c>
      <c r="T226" s="105" t="str">
        <f t="shared" ca="1" si="349"/>
        <v/>
      </c>
    </row>
    <row r="227" spans="1:20" hidden="1">
      <c r="A227" t="str">
        <f ca="1">IF(B227="","",INDIRECT("減額一覧!B"&amp;$P227))</f>
        <v/>
      </c>
      <c r="B227" s="61" t="str">
        <f ca="1">IF(INDIRECT("減額一覧!BD"&amp;P227)=1,INDIRECT("減額一覧!AQ"&amp;P227),"")</f>
        <v/>
      </c>
      <c r="C227" s="45" t="str">
        <f ca="1">IF(B227="","",INDIRECT("減額一覧!C"&amp;$P227))</f>
        <v/>
      </c>
      <c r="D227" s="79" t="str">
        <f ca="1">IF($B227="","",INDIRECT("減額一覧!G"&amp;$P227))</f>
        <v/>
      </c>
      <c r="E227" s="19" t="str">
        <f ca="1">IF(B227="","",INDIRECT("減額一覧!H"&amp;P227))</f>
        <v/>
      </c>
      <c r="F227" s="19" t="str">
        <f ca="1">IF($B227="","",INDIRECT("減額一覧!AX"&amp;P227))</f>
        <v/>
      </c>
      <c r="G227" s="20" t="str">
        <f ca="1">IF($B227="","",INDIRECT("減額一覧!AY"&amp;P227))</f>
        <v/>
      </c>
      <c r="H227" s="20" t="str">
        <f ca="1">IF($B227="","",INDIRECT("減額一覧!AZ"&amp;P227))</f>
        <v/>
      </c>
      <c r="I227" s="32" t="str">
        <f ca="1">IF(B227="","",IF(INDIRECT("減額一覧!BO"&amp;P227)=0.08,0.08,0.1))</f>
        <v/>
      </c>
      <c r="J227" s="52"/>
      <c r="K227" s="95" t="str">
        <f t="shared" ca="1" si="374"/>
        <v/>
      </c>
      <c r="L227" s="58" t="str">
        <f t="shared" ca="1" si="346"/>
        <v/>
      </c>
      <c r="N227" s="113" t="str">
        <f t="shared" ca="1" si="399"/>
        <v/>
      </c>
      <c r="O227" s="114" t="str">
        <f t="shared" ref="O227" ca="1" si="404">IF(B227="","",IF(INDIRECT("減額一覧!BO"&amp;P227)=0.08,0.08,0.1))</f>
        <v/>
      </c>
      <c r="P227" s="38">
        <v>47</v>
      </c>
      <c r="Q227" s="38" t="str">
        <f t="shared" ca="1" si="401"/>
        <v/>
      </c>
      <c r="R227" s="38" t="str">
        <f t="shared" ca="1" si="401"/>
        <v/>
      </c>
      <c r="S227" s="66" t="str">
        <f t="shared" ca="1" si="348"/>
        <v/>
      </c>
      <c r="T227" s="105" t="str">
        <f t="shared" ca="1" si="349"/>
        <v/>
      </c>
    </row>
    <row r="228" spans="1:20" ht="19.5" hidden="1" thickBot="1">
      <c r="B228" s="64"/>
      <c r="C228" s="41" t="str">
        <f>IF(B228="","",減額一覧!C224)</f>
        <v/>
      </c>
      <c r="D228" s="43"/>
      <c r="E228" s="21"/>
      <c r="F228" s="22" t="s">
        <v>69</v>
      </c>
      <c r="G228" s="23">
        <f t="shared" ref="G228:H228" si="405">SUBTOTAL(9,G224:G227)</f>
        <v>0</v>
      </c>
      <c r="H228" s="23">
        <f t="shared" si="405"/>
        <v>0</v>
      </c>
      <c r="I228" s="30"/>
      <c r="J228" s="53"/>
      <c r="K228" s="96" t="str">
        <f t="shared" si="374"/>
        <v/>
      </c>
      <c r="L228" s="59" t="str">
        <f t="shared" si="346"/>
        <v/>
      </c>
      <c r="N228" s="108" t="str">
        <f t="shared" ref="N228" si="406">IF(AND(G228=0,H228=0),"","小計")</f>
        <v/>
      </c>
      <c r="O228" s="108" t="str">
        <f t="shared" ref="O228" si="407">IF(AND(G228=0,H228=0),"","小計")</f>
        <v/>
      </c>
      <c r="P228" s="38"/>
      <c r="Q228" s="38"/>
      <c r="R228" s="38"/>
      <c r="S228" s="66" t="str">
        <f t="shared" si="348"/>
        <v/>
      </c>
      <c r="T228" s="105" t="str">
        <f t="shared" si="349"/>
        <v/>
      </c>
    </row>
    <row r="229" spans="1:20" hidden="1">
      <c r="A229">
        <f ca="1">IF(B229="","",INDIRECT("減額一覧!B"&amp;$P229))</f>
        <v>277</v>
      </c>
      <c r="B229" s="61">
        <f ca="1">IF(INDIRECT("減額一覧!BA"&amp;P229)=1,INDIRECT("減額一覧!M"&amp;P229),"")</f>
        <v>208</v>
      </c>
      <c r="C229" s="36">
        <f ca="1">IF(B229="","",INDIRECT("減額一覧!C"&amp;$P229))</f>
        <v>211157723</v>
      </c>
      <c r="D229" s="78" t="str">
        <f ca="1">IF($B229="","",INDIRECT("減額一覧!G"&amp;$P229))</f>
        <v>中浜　日出夫</v>
      </c>
      <c r="E229" s="19">
        <f ca="1">IF(B229="","",INDIRECT("減額一覧!H"&amp;P229))</f>
        <v>20</v>
      </c>
      <c r="F229" s="19">
        <f ca="1">IF($B229="","",INDIRECT("減額一覧!T"&amp;P229))</f>
        <v>4</v>
      </c>
      <c r="G229" s="20">
        <f ca="1">IF($B229="","",INDIRECT("減額一覧!U"&amp;P229))</f>
        <v>880</v>
      </c>
      <c r="H229" s="20">
        <f ca="1">IF($B229="","",INDIRECT("減額一覧!V"&amp;P229))</f>
        <v>545</v>
      </c>
      <c r="I229" s="32">
        <f ca="1">IF(B229="","",IF(INDIRECT("減額一覧!BL"&amp;P229)=0.08,0.08,0.1))</f>
        <v>0.1</v>
      </c>
      <c r="J229" s="51" t="s">
        <v>522</v>
      </c>
      <c r="K229" s="94" t="str">
        <f t="shared" ca="1" si="374"/>
        <v/>
      </c>
      <c r="L229" s="56" t="str">
        <f t="shared" ca="1" si="346"/>
        <v/>
      </c>
      <c r="N229" s="113" t="str">
        <f t="shared" ref="N229:N232" ca="1" si="408">IF(A229="","",IF(A229&gt;3000,"月ヶ瀬",IF(A229&gt;=2000,"都祁","市内")))</f>
        <v>市内</v>
      </c>
      <c r="O229" s="114">
        <f t="shared" ref="O229" ca="1" si="409">IF(B229="","",IF(INDIRECT("減額一覧!BL"&amp;P229)=0.08,0.08,0.1))</f>
        <v>0.1</v>
      </c>
      <c r="P229" s="38">
        <v>48</v>
      </c>
      <c r="Q229" s="38">
        <f t="shared" ref="Q229:R232" ca="1" si="410">IF(G229="","",IF(G229&gt;0,1,""))</f>
        <v>1</v>
      </c>
      <c r="R229" s="38">
        <f t="shared" ca="1" si="410"/>
        <v>1</v>
      </c>
      <c r="S229" s="66" t="str">
        <f t="shared" ca="1" si="348"/>
        <v>211</v>
      </c>
      <c r="T229" s="105" t="str">
        <f t="shared" ca="1" si="349"/>
        <v/>
      </c>
    </row>
    <row r="230" spans="1:20" hidden="1">
      <c r="A230" t="str">
        <f ca="1">IF(B230="","",INDIRECT("減額一覧!B"&amp;$P230))</f>
        <v/>
      </c>
      <c r="B230" s="61" t="str">
        <f ca="1">IF(INDIRECT("減額一覧!BB"&amp;P230)=1,INDIRECT("減額一覧!W"&amp;P230),"")</f>
        <v/>
      </c>
      <c r="C230" s="44" t="str">
        <f ca="1">IF(B230="","",INDIRECT("減額一覧!C"&amp;$P230))</f>
        <v/>
      </c>
      <c r="D230" s="79" t="str">
        <f ca="1">IF($B230="","",INDIRECT("減額一覧!G"&amp;$P230))</f>
        <v/>
      </c>
      <c r="E230" s="19" t="str">
        <f ca="1">IF(B230="","",INDIRECT("減額一覧!H"&amp;P230))</f>
        <v/>
      </c>
      <c r="F230" s="19" t="str">
        <f ca="1">IF($B230="","",INDIRECT("減額一覧!AD"&amp;P230))</f>
        <v/>
      </c>
      <c r="G230" s="20" t="str">
        <f ca="1">IF($B230="","",INDIRECT("減額一覧!AE"&amp;P230))</f>
        <v/>
      </c>
      <c r="H230" s="20" t="str">
        <f ca="1">IF($B230="","",INDIRECT("減額一覧!AF"&amp;P230))</f>
        <v/>
      </c>
      <c r="I230" s="32" t="str">
        <f ca="1">IF(B230="","",IF(INDIRECT("減額一覧!BM"&amp;P230)=0.08,0.08,0.1))</f>
        <v/>
      </c>
      <c r="J230" s="52"/>
      <c r="K230" s="95" t="str">
        <f t="shared" ca="1" si="374"/>
        <v/>
      </c>
      <c r="L230" s="58" t="str">
        <f t="shared" ca="1" si="346"/>
        <v/>
      </c>
      <c r="N230" s="113" t="str">
        <f t="shared" ca="1" si="408"/>
        <v/>
      </c>
      <c r="O230" s="114" t="str">
        <f t="shared" ref="O230" ca="1" si="411">IF(B230="","",IF(INDIRECT("減額一覧!BM"&amp;P230)=0.08,0.08,0.1))</f>
        <v/>
      </c>
      <c r="P230" s="38">
        <v>48</v>
      </c>
      <c r="Q230" s="38" t="str">
        <f t="shared" ca="1" si="410"/>
        <v/>
      </c>
      <c r="R230" s="38" t="str">
        <f t="shared" ca="1" si="410"/>
        <v/>
      </c>
      <c r="S230" s="66" t="str">
        <f t="shared" ca="1" si="348"/>
        <v/>
      </c>
      <c r="T230" s="105" t="str">
        <f t="shared" ca="1" si="349"/>
        <v/>
      </c>
    </row>
    <row r="231" spans="1:20" hidden="1">
      <c r="A231" t="str">
        <f ca="1">IF(B231="","",INDIRECT("減額一覧!B"&amp;$P231))</f>
        <v/>
      </c>
      <c r="B231" s="61" t="str">
        <f ca="1">IF(INDIRECT("減額一覧!BC"&amp;P231)=1,INDIRECT("減額一覧!AG"&amp;P231),"")</f>
        <v/>
      </c>
      <c r="C231" s="36" t="str">
        <f ca="1">IF(B231="","",INDIRECT("減額一覧!C"&amp;$P231))</f>
        <v/>
      </c>
      <c r="D231" s="80" t="str">
        <f ca="1">IF($B231="","",INDIRECT("減額一覧!G"&amp;$P231))</f>
        <v/>
      </c>
      <c r="E231" s="19" t="str">
        <f ca="1">IF(B231="","",INDIRECT("減額一覧!H"&amp;P231))</f>
        <v/>
      </c>
      <c r="F231" s="19" t="str">
        <f ca="1">IF($B231="","",INDIRECT("減額一覧!AN"&amp;P231))</f>
        <v/>
      </c>
      <c r="G231" s="20" t="str">
        <f ca="1">IF($B231="","",INDIRECT("減額一覧!AO"&amp;P231))</f>
        <v/>
      </c>
      <c r="H231" s="20" t="str">
        <f ca="1">IF($B231="","",INDIRECT("減額一覧!AP"&amp;P231))</f>
        <v/>
      </c>
      <c r="I231" s="32" t="str">
        <f ca="1">IF(B231="","",IF(INDIRECT("減額一覧!BN"&amp;P231)=0.08,0.08,0.1))</f>
        <v/>
      </c>
      <c r="J231" s="52"/>
      <c r="K231" s="95" t="str">
        <f t="shared" ca="1" si="374"/>
        <v/>
      </c>
      <c r="L231" s="58" t="str">
        <f t="shared" ca="1" si="346"/>
        <v/>
      </c>
      <c r="N231" s="113" t="str">
        <f t="shared" ca="1" si="408"/>
        <v/>
      </c>
      <c r="O231" s="114" t="str">
        <f t="shared" ref="O231" ca="1" si="412">IF(B231="","",IF(INDIRECT("減額一覧!BN"&amp;P231)=0.08,0.08,0.1))</f>
        <v/>
      </c>
      <c r="P231" s="38">
        <v>48</v>
      </c>
      <c r="Q231" s="38" t="str">
        <f t="shared" ca="1" si="410"/>
        <v/>
      </c>
      <c r="R231" s="38" t="str">
        <f t="shared" ca="1" si="410"/>
        <v/>
      </c>
      <c r="S231" s="66" t="str">
        <f t="shared" ca="1" si="348"/>
        <v/>
      </c>
      <c r="T231" s="105" t="str">
        <f t="shared" ca="1" si="349"/>
        <v/>
      </c>
    </row>
    <row r="232" spans="1:20" hidden="1">
      <c r="A232" t="str">
        <f ca="1">IF(B232="","",INDIRECT("減額一覧!B"&amp;$P232))</f>
        <v/>
      </c>
      <c r="B232" s="61" t="str">
        <f ca="1">IF(INDIRECT("減額一覧!BD"&amp;P232)=1,INDIRECT("減額一覧!AQ"&amp;P232),"")</f>
        <v/>
      </c>
      <c r="C232" s="45" t="str">
        <f ca="1">IF(B232="","",INDIRECT("減額一覧!C"&amp;$P232))</f>
        <v/>
      </c>
      <c r="D232" s="79" t="str">
        <f ca="1">IF($B232="","",INDIRECT("減額一覧!G"&amp;$P232))</f>
        <v/>
      </c>
      <c r="E232" s="19" t="str">
        <f ca="1">IF(B232="","",INDIRECT("減額一覧!H"&amp;P232))</f>
        <v/>
      </c>
      <c r="F232" s="19" t="str">
        <f ca="1">IF($B232="","",INDIRECT("減額一覧!AX"&amp;P232))</f>
        <v/>
      </c>
      <c r="G232" s="20" t="str">
        <f ca="1">IF($B232="","",INDIRECT("減額一覧!AY"&amp;P232))</f>
        <v/>
      </c>
      <c r="H232" s="20" t="str">
        <f ca="1">IF($B232="","",INDIRECT("減額一覧!AZ"&amp;P232))</f>
        <v/>
      </c>
      <c r="I232" s="32" t="str">
        <f ca="1">IF(B232="","",IF(INDIRECT("減額一覧!BO"&amp;P232)=0.08,0.08,0.1))</f>
        <v/>
      </c>
      <c r="J232" s="52"/>
      <c r="K232" s="95" t="str">
        <f t="shared" ca="1" si="374"/>
        <v/>
      </c>
      <c r="L232" s="58" t="str">
        <f t="shared" ca="1" si="346"/>
        <v/>
      </c>
      <c r="N232" s="113" t="str">
        <f t="shared" ca="1" si="408"/>
        <v/>
      </c>
      <c r="O232" s="114" t="str">
        <f t="shared" ref="O232" ca="1" si="413">IF(B232="","",IF(INDIRECT("減額一覧!BO"&amp;P232)=0.08,0.08,0.1))</f>
        <v/>
      </c>
      <c r="P232" s="38">
        <v>48</v>
      </c>
      <c r="Q232" s="38" t="str">
        <f t="shared" ca="1" si="410"/>
        <v/>
      </c>
      <c r="R232" s="38" t="str">
        <f t="shared" ca="1" si="410"/>
        <v/>
      </c>
      <c r="S232" s="66" t="str">
        <f t="shared" ca="1" si="348"/>
        <v/>
      </c>
      <c r="T232" s="105" t="str">
        <f t="shared" ca="1" si="349"/>
        <v/>
      </c>
    </row>
    <row r="233" spans="1:20" ht="19.5" hidden="1" thickBot="1">
      <c r="B233" s="64"/>
      <c r="C233" s="41" t="str">
        <f>IF(B233="","",減額一覧!C229)</f>
        <v/>
      </c>
      <c r="D233" s="43"/>
      <c r="E233" s="21"/>
      <c r="F233" s="22" t="s">
        <v>69</v>
      </c>
      <c r="G233" s="23">
        <f t="shared" ref="G233:H233" si="414">SUBTOTAL(9,G229:G232)</f>
        <v>0</v>
      </c>
      <c r="H233" s="23">
        <f t="shared" si="414"/>
        <v>0</v>
      </c>
      <c r="I233" s="30"/>
      <c r="J233" s="53"/>
      <c r="K233" s="96" t="str">
        <f t="shared" si="374"/>
        <v/>
      </c>
      <c r="L233" s="59" t="str">
        <f t="shared" si="346"/>
        <v/>
      </c>
      <c r="N233" s="108" t="str">
        <f t="shared" ref="N233" si="415">IF(AND(G233=0,H233=0),"","小計")</f>
        <v/>
      </c>
      <c r="O233" s="108" t="str">
        <f t="shared" ref="O233" si="416">IF(AND(G233=0,H233=0),"","小計")</f>
        <v/>
      </c>
      <c r="P233" s="38"/>
      <c r="Q233" s="38"/>
      <c r="R233" s="38"/>
      <c r="S233" s="66" t="str">
        <f t="shared" si="348"/>
        <v/>
      </c>
      <c r="T233" s="105" t="str">
        <f t="shared" si="349"/>
        <v/>
      </c>
    </row>
    <row r="234" spans="1:20" hidden="1">
      <c r="A234">
        <f ca="1">IF(B234="","",INDIRECT("減額一覧!B"&amp;$P234))</f>
        <v>278</v>
      </c>
      <c r="B234" s="61">
        <f ca="1">IF(INDIRECT("減額一覧!BA"&amp;P234)=1,INDIRECT("減額一覧!M"&amp;P234),"")</f>
        <v>205</v>
      </c>
      <c r="C234" s="36">
        <f ca="1">IF(B234="","",INDIRECT("減額一覧!C"&amp;$P234))</f>
        <v>540033000</v>
      </c>
      <c r="D234" s="78" t="str">
        <f ca="1">IF($B234="","",INDIRECT("減額一覧!G"&amp;$P234))</f>
        <v>谷川　亘宏</v>
      </c>
      <c r="E234" s="19">
        <f ca="1">IF(B234="","",INDIRECT("減額一覧!H"&amp;P234))</f>
        <v>13</v>
      </c>
      <c r="F234" s="19">
        <f ca="1">IF($B234="","",INDIRECT("減額一覧!T"&amp;P234))</f>
        <v>1</v>
      </c>
      <c r="G234" s="20">
        <f ca="1">IF($B234="","",INDIRECT("減額一覧!U"&amp;P234))</f>
        <v>220</v>
      </c>
      <c r="H234" s="20">
        <f ca="1">IF($B234="","",INDIRECT("減額一覧!V"&amp;P234))</f>
        <v>136</v>
      </c>
      <c r="I234" s="32">
        <f ca="1">IF(B234="","",IF(INDIRECT("減額一覧!BL"&amp;P234)=0.08,0.08,0.1))</f>
        <v>0.1</v>
      </c>
      <c r="J234" s="51" t="s">
        <v>523</v>
      </c>
      <c r="K234" s="94" t="str">
        <f t="shared" ca="1" si="374"/>
        <v/>
      </c>
      <c r="L234" s="56" t="str">
        <f t="shared" ca="1" si="346"/>
        <v/>
      </c>
      <c r="N234" s="113" t="str">
        <f t="shared" ref="N234:N237" ca="1" si="417">IF(A234="","",IF(A234&gt;3000,"月ヶ瀬",IF(A234&gt;=2000,"都祁","市内")))</f>
        <v>市内</v>
      </c>
      <c r="O234" s="114">
        <f t="shared" ref="O234" ca="1" si="418">IF(B234="","",IF(INDIRECT("減額一覧!BL"&amp;P234)=0.08,0.08,0.1))</f>
        <v>0.1</v>
      </c>
      <c r="P234" s="38">
        <v>49</v>
      </c>
      <c r="Q234" s="38">
        <f t="shared" ref="Q234:R237" ca="1" si="419">IF(G234="","",IF(G234&gt;0,1,""))</f>
        <v>1</v>
      </c>
      <c r="R234" s="38">
        <f t="shared" ca="1" si="419"/>
        <v>1</v>
      </c>
      <c r="S234" s="66" t="str">
        <f t="shared" ca="1" si="348"/>
        <v>540</v>
      </c>
      <c r="T234" s="105" t="str">
        <f t="shared" ca="1" si="349"/>
        <v/>
      </c>
    </row>
    <row r="235" spans="1:20" hidden="1">
      <c r="A235">
        <f ca="1">IF(B235="","",INDIRECT("減額一覧!B"&amp;$P235))</f>
        <v>278</v>
      </c>
      <c r="B235" s="61">
        <f ca="1">IF(INDIRECT("減額一覧!BB"&amp;P235)=1,INDIRECT("減額一覧!W"&amp;P235),"")</f>
        <v>206</v>
      </c>
      <c r="C235" s="44">
        <f ca="1">IF(B235="","",INDIRECT("減額一覧!C"&amp;$P235))</f>
        <v>540033000</v>
      </c>
      <c r="D235" s="79" t="str">
        <f ca="1">IF($B235="","",INDIRECT("減額一覧!G"&amp;$P235))</f>
        <v>谷川　亘宏</v>
      </c>
      <c r="E235" s="19">
        <f ca="1">IF(B235="","",INDIRECT("減額一覧!H"&amp;P235))</f>
        <v>13</v>
      </c>
      <c r="F235" s="19">
        <f ca="1">IF($B235="","",INDIRECT("減額一覧!AD"&amp;P235))</f>
        <v>1</v>
      </c>
      <c r="G235" s="20">
        <f ca="1">IF($B235="","",INDIRECT("減額一覧!AE"&amp;P235))</f>
        <v>220</v>
      </c>
      <c r="H235" s="20">
        <f ca="1">IF($B235="","",INDIRECT("減額一覧!AF"&amp;P235))</f>
        <v>137</v>
      </c>
      <c r="I235" s="32">
        <f ca="1">IF(B235="","",IF(INDIRECT("減額一覧!BM"&amp;P235)=0.08,0.08,0.1))</f>
        <v>0.1</v>
      </c>
      <c r="J235" s="52"/>
      <c r="K235" s="95" t="str">
        <f t="shared" ca="1" si="374"/>
        <v/>
      </c>
      <c r="L235" s="58" t="str">
        <f t="shared" ca="1" si="346"/>
        <v/>
      </c>
      <c r="N235" s="113" t="str">
        <f t="shared" ca="1" si="417"/>
        <v>市内</v>
      </c>
      <c r="O235" s="114">
        <f t="shared" ref="O235" ca="1" si="420">IF(B235="","",IF(INDIRECT("減額一覧!BM"&amp;P235)=0.08,0.08,0.1))</f>
        <v>0.1</v>
      </c>
      <c r="P235" s="38">
        <v>49</v>
      </c>
      <c r="Q235" s="38">
        <f t="shared" ca="1" si="419"/>
        <v>1</v>
      </c>
      <c r="R235" s="38">
        <f t="shared" ca="1" si="419"/>
        <v>1</v>
      </c>
      <c r="S235" s="66" t="str">
        <f t="shared" ca="1" si="348"/>
        <v>540</v>
      </c>
      <c r="T235" s="105" t="str">
        <f t="shared" ca="1" si="349"/>
        <v/>
      </c>
    </row>
    <row r="236" spans="1:20" hidden="1">
      <c r="A236" t="str">
        <f ca="1">IF(B236="","",INDIRECT("減額一覧!B"&amp;$P236))</f>
        <v/>
      </c>
      <c r="B236" s="61" t="str">
        <f ca="1">IF(INDIRECT("減額一覧!BC"&amp;P236)=1,INDIRECT("減額一覧!AG"&amp;P236),"")</f>
        <v/>
      </c>
      <c r="C236" s="36" t="str">
        <f ca="1">IF(B236="","",INDIRECT("減額一覧!C"&amp;$P236))</f>
        <v/>
      </c>
      <c r="D236" s="80" t="str">
        <f ca="1">IF($B236="","",INDIRECT("減額一覧!G"&amp;$P236))</f>
        <v/>
      </c>
      <c r="E236" s="19" t="str">
        <f ca="1">IF(B236="","",INDIRECT("減額一覧!H"&amp;P236))</f>
        <v/>
      </c>
      <c r="F236" s="19" t="str">
        <f ca="1">IF($B236="","",INDIRECT("減額一覧!AN"&amp;P236))</f>
        <v/>
      </c>
      <c r="G236" s="20" t="str">
        <f ca="1">IF($B236="","",INDIRECT("減額一覧!AO"&amp;P236))</f>
        <v/>
      </c>
      <c r="H236" s="20" t="str">
        <f ca="1">IF($B236="","",INDIRECT("減額一覧!AP"&amp;P236))</f>
        <v/>
      </c>
      <c r="I236" s="32" t="str">
        <f ca="1">IF(B236="","",IF(INDIRECT("減額一覧!BN"&amp;P236)=0.08,0.08,0.1))</f>
        <v/>
      </c>
      <c r="J236" s="52"/>
      <c r="K236" s="95" t="str">
        <f t="shared" ca="1" si="374"/>
        <v/>
      </c>
      <c r="L236" s="58" t="str">
        <f t="shared" ca="1" si="346"/>
        <v/>
      </c>
      <c r="N236" s="113" t="str">
        <f t="shared" ca="1" si="417"/>
        <v/>
      </c>
      <c r="O236" s="114" t="str">
        <f t="shared" ref="O236" ca="1" si="421">IF(B236="","",IF(INDIRECT("減額一覧!BN"&amp;P236)=0.08,0.08,0.1))</f>
        <v/>
      </c>
      <c r="P236" s="38">
        <v>49</v>
      </c>
      <c r="Q236" s="38" t="str">
        <f t="shared" ca="1" si="419"/>
        <v/>
      </c>
      <c r="R236" s="38" t="str">
        <f t="shared" ca="1" si="419"/>
        <v/>
      </c>
      <c r="S236" s="66" t="str">
        <f t="shared" ca="1" si="348"/>
        <v/>
      </c>
      <c r="T236" s="105" t="str">
        <f t="shared" ca="1" si="349"/>
        <v/>
      </c>
    </row>
    <row r="237" spans="1:20" hidden="1">
      <c r="A237" t="str">
        <f ca="1">IF(B237="","",INDIRECT("減額一覧!B"&amp;$P237))</f>
        <v/>
      </c>
      <c r="B237" s="61" t="str">
        <f ca="1">IF(INDIRECT("減額一覧!BD"&amp;P237)=1,INDIRECT("減額一覧!AQ"&amp;P237),"")</f>
        <v/>
      </c>
      <c r="C237" s="45" t="str">
        <f ca="1">IF(B237="","",INDIRECT("減額一覧!C"&amp;$P237))</f>
        <v/>
      </c>
      <c r="D237" s="79" t="str">
        <f ca="1">IF($B237="","",INDIRECT("減額一覧!G"&amp;$P237))</f>
        <v/>
      </c>
      <c r="E237" s="19" t="str">
        <f ca="1">IF(B237="","",INDIRECT("減額一覧!H"&amp;P237))</f>
        <v/>
      </c>
      <c r="F237" s="19" t="str">
        <f ca="1">IF($B237="","",INDIRECT("減額一覧!AX"&amp;P237))</f>
        <v/>
      </c>
      <c r="G237" s="20" t="str">
        <f ca="1">IF($B237="","",INDIRECT("減額一覧!AY"&amp;P237))</f>
        <v/>
      </c>
      <c r="H237" s="20" t="str">
        <f ca="1">IF($B237="","",INDIRECT("減額一覧!AZ"&amp;P237))</f>
        <v/>
      </c>
      <c r="I237" s="32" t="str">
        <f ca="1">IF(B237="","",IF(INDIRECT("減額一覧!BO"&amp;P237)=0.08,0.08,0.1))</f>
        <v/>
      </c>
      <c r="J237" s="52"/>
      <c r="K237" s="95" t="str">
        <f t="shared" ca="1" si="374"/>
        <v/>
      </c>
      <c r="L237" s="58" t="str">
        <f t="shared" ca="1" si="346"/>
        <v/>
      </c>
      <c r="N237" s="113" t="str">
        <f t="shared" ca="1" si="417"/>
        <v/>
      </c>
      <c r="O237" s="114" t="str">
        <f t="shared" ref="O237" ca="1" si="422">IF(B237="","",IF(INDIRECT("減額一覧!BO"&amp;P237)=0.08,0.08,0.1))</f>
        <v/>
      </c>
      <c r="P237" s="38">
        <v>49</v>
      </c>
      <c r="Q237" s="38" t="str">
        <f t="shared" ca="1" si="419"/>
        <v/>
      </c>
      <c r="R237" s="38" t="str">
        <f t="shared" ca="1" si="419"/>
        <v/>
      </c>
      <c r="S237" s="66" t="str">
        <f t="shared" ca="1" si="348"/>
        <v/>
      </c>
      <c r="T237" s="105" t="str">
        <f t="shared" ca="1" si="349"/>
        <v/>
      </c>
    </row>
    <row r="238" spans="1:20" ht="19.5" hidden="1" thickBot="1">
      <c r="B238" s="64"/>
      <c r="C238" s="41" t="str">
        <f>IF(B238="","",減額一覧!C234)</f>
        <v/>
      </c>
      <c r="D238" s="43"/>
      <c r="E238" s="21"/>
      <c r="F238" s="22" t="s">
        <v>69</v>
      </c>
      <c r="G238" s="23">
        <f t="shared" ref="G238:H238" si="423">SUBTOTAL(9,G234:G237)</f>
        <v>0</v>
      </c>
      <c r="H238" s="23">
        <f t="shared" si="423"/>
        <v>0</v>
      </c>
      <c r="I238" s="30"/>
      <c r="J238" s="53"/>
      <c r="K238" s="96" t="str">
        <f t="shared" si="374"/>
        <v/>
      </c>
      <c r="L238" s="59" t="str">
        <f t="shared" si="346"/>
        <v/>
      </c>
      <c r="N238" s="108" t="str">
        <f t="shared" ref="N238" si="424">IF(AND(G238=0,H238=0),"","小計")</f>
        <v/>
      </c>
      <c r="O238" s="108" t="str">
        <f t="shared" ref="O238" si="425">IF(AND(G238=0,H238=0),"","小計")</f>
        <v/>
      </c>
      <c r="P238" s="38"/>
      <c r="Q238" s="38"/>
      <c r="R238" s="38"/>
      <c r="S238" s="66" t="str">
        <f t="shared" si="348"/>
        <v/>
      </c>
      <c r="T238" s="105" t="str">
        <f t="shared" si="349"/>
        <v/>
      </c>
    </row>
    <row r="239" spans="1:20" hidden="1">
      <c r="A239">
        <f ca="1">IF(B239="","",INDIRECT("減額一覧!B"&amp;$P239))</f>
        <v>279</v>
      </c>
      <c r="B239" s="61">
        <f ca="1">IF(INDIRECT("減額一覧!BA"&amp;P239)=1,INDIRECT("減額一覧!M"&amp;P239),"")</f>
        <v>206</v>
      </c>
      <c r="C239" s="36">
        <f ca="1">IF(B239="","",INDIRECT("減額一覧!C"&amp;$P239))</f>
        <v>364086000</v>
      </c>
      <c r="D239" s="78" t="str">
        <f ca="1">IF($B239="","",INDIRECT("減額一覧!G"&amp;$P239))</f>
        <v>坂下　泰昭</v>
      </c>
      <c r="E239" s="19">
        <f ca="1">IF(B239="","",INDIRECT("減額一覧!H"&amp;P239))</f>
        <v>20</v>
      </c>
      <c r="F239" s="19">
        <f ca="1">IF($B239="","",INDIRECT("減額一覧!T"&amp;P239))</f>
        <v>2</v>
      </c>
      <c r="G239" s="20">
        <f ca="1">IF($B239="","",INDIRECT("減額一覧!U"&amp;P239))</f>
        <v>341</v>
      </c>
      <c r="H239" s="20">
        <f ca="1">IF($B239="","",INDIRECT("減額一覧!V"&amp;P239))</f>
        <v>273</v>
      </c>
      <c r="I239" s="32">
        <f ca="1">IF(B239="","",IF(INDIRECT("減額一覧!BL"&amp;P239)=0.08,0.08,0.1))</f>
        <v>0.1</v>
      </c>
      <c r="J239" s="51" t="s">
        <v>476</v>
      </c>
      <c r="K239" s="94" t="str">
        <f t="shared" ca="1" si="374"/>
        <v/>
      </c>
      <c r="L239" s="56" t="str">
        <f t="shared" ca="1" si="346"/>
        <v/>
      </c>
      <c r="N239" s="113" t="str">
        <f t="shared" ref="N239:N242" ca="1" si="426">IF(A239="","",IF(A239&gt;3000,"月ヶ瀬",IF(A239&gt;=2000,"都祁","市内")))</f>
        <v>市内</v>
      </c>
      <c r="O239" s="114">
        <f t="shared" ref="O239" ca="1" si="427">IF(B239="","",IF(INDIRECT("減額一覧!BL"&amp;P239)=0.08,0.08,0.1))</f>
        <v>0.1</v>
      </c>
      <c r="P239" s="38">
        <v>50</v>
      </c>
      <c r="Q239" s="38">
        <f t="shared" ref="Q239:R242" ca="1" si="428">IF(G239="","",IF(G239&gt;0,1,""))</f>
        <v>1</v>
      </c>
      <c r="R239" s="38">
        <f t="shared" ca="1" si="428"/>
        <v>1</v>
      </c>
      <c r="S239" s="66" t="str">
        <f t="shared" ca="1" si="348"/>
        <v>364</v>
      </c>
      <c r="T239" s="105" t="str">
        <f t="shared" ca="1" si="349"/>
        <v/>
      </c>
    </row>
    <row r="240" spans="1:20" hidden="1">
      <c r="A240">
        <f ca="1">IF(B240="","",INDIRECT("減額一覧!B"&amp;$P240))</f>
        <v>279</v>
      </c>
      <c r="B240" s="61">
        <f ca="1">IF(INDIRECT("減額一覧!BB"&amp;P240)=1,INDIRECT("減額一覧!W"&amp;P240),"")</f>
        <v>207</v>
      </c>
      <c r="C240" s="44">
        <f ca="1">IF(B240="","",INDIRECT("減額一覧!C"&amp;$P240))</f>
        <v>364086000</v>
      </c>
      <c r="D240" s="79" t="str">
        <f ca="1">IF($B240="","",INDIRECT("減額一覧!G"&amp;$P240))</f>
        <v>坂下　泰昭</v>
      </c>
      <c r="E240" s="19">
        <f ca="1">IF(B240="","",INDIRECT("減額一覧!H"&amp;P240))</f>
        <v>20</v>
      </c>
      <c r="F240" s="19">
        <f ca="1">IF($B240="","",INDIRECT("減額一覧!AD"&amp;P240))</f>
        <v>3</v>
      </c>
      <c r="G240" s="20">
        <f ca="1">IF($B240="","",INDIRECT("減額一覧!AE"&amp;P240))</f>
        <v>511</v>
      </c>
      <c r="H240" s="20">
        <f ca="1">IF($B240="","",INDIRECT("減額一覧!AF"&amp;P240))</f>
        <v>410</v>
      </c>
      <c r="I240" s="32">
        <f ca="1">IF(B240="","",IF(INDIRECT("減額一覧!BM"&amp;P240)=0.08,0.08,0.1))</f>
        <v>0.1</v>
      </c>
      <c r="J240" s="52"/>
      <c r="K240" s="95" t="str">
        <f t="shared" ca="1" si="374"/>
        <v/>
      </c>
      <c r="L240" s="58" t="str">
        <f t="shared" ca="1" si="346"/>
        <v/>
      </c>
      <c r="N240" s="113" t="str">
        <f t="shared" ca="1" si="426"/>
        <v>市内</v>
      </c>
      <c r="O240" s="114">
        <f t="shared" ref="O240" ca="1" si="429">IF(B240="","",IF(INDIRECT("減額一覧!BM"&amp;P240)=0.08,0.08,0.1))</f>
        <v>0.1</v>
      </c>
      <c r="P240" s="38">
        <v>50</v>
      </c>
      <c r="Q240" s="38">
        <f t="shared" ca="1" si="428"/>
        <v>1</v>
      </c>
      <c r="R240" s="38">
        <f t="shared" ca="1" si="428"/>
        <v>1</v>
      </c>
      <c r="S240" s="66" t="str">
        <f t="shared" ca="1" si="348"/>
        <v>364</v>
      </c>
      <c r="T240" s="105" t="str">
        <f t="shared" ca="1" si="349"/>
        <v/>
      </c>
    </row>
    <row r="241" spans="1:20" hidden="1">
      <c r="A241">
        <f ca="1">IF(B241="","",INDIRECT("減額一覧!B"&amp;$P241))</f>
        <v>279</v>
      </c>
      <c r="B241" s="61">
        <f ca="1">IF(INDIRECT("減額一覧!BC"&amp;P241)=1,INDIRECT("減額一覧!AG"&amp;P241),"")</f>
        <v>208</v>
      </c>
      <c r="C241" s="36">
        <f ca="1">IF(B241="","",INDIRECT("減額一覧!C"&amp;$P241))</f>
        <v>364086000</v>
      </c>
      <c r="D241" s="80" t="str">
        <f ca="1">IF($B241="","",INDIRECT("減額一覧!G"&amp;$P241))</f>
        <v>坂下　泰昭</v>
      </c>
      <c r="E241" s="19">
        <f ca="1">IF(B241="","",INDIRECT("減額一覧!H"&amp;P241))</f>
        <v>20</v>
      </c>
      <c r="F241" s="19">
        <f ca="1">IF($B241="","",INDIRECT("減額一覧!AN"&amp;P241))</f>
        <v>1</v>
      </c>
      <c r="G241" s="20">
        <f ca="1">IF($B241="","",INDIRECT("減額一覧!AO"&amp;P241))</f>
        <v>170</v>
      </c>
      <c r="H241" s="20">
        <f ca="1">IF($B241="","",INDIRECT("減額一覧!AP"&amp;P241))</f>
        <v>136</v>
      </c>
      <c r="I241" s="32">
        <f ca="1">IF(B241="","",IF(INDIRECT("減額一覧!BN"&amp;P241)=0.08,0.08,0.1))</f>
        <v>0.1</v>
      </c>
      <c r="J241" s="52"/>
      <c r="K241" s="95" t="str">
        <f t="shared" ca="1" si="374"/>
        <v/>
      </c>
      <c r="L241" s="58" t="str">
        <f t="shared" ca="1" si="346"/>
        <v/>
      </c>
      <c r="N241" s="113" t="str">
        <f t="shared" ca="1" si="426"/>
        <v>市内</v>
      </c>
      <c r="O241" s="114">
        <f t="shared" ref="O241" ca="1" si="430">IF(B241="","",IF(INDIRECT("減額一覧!BN"&amp;P241)=0.08,0.08,0.1))</f>
        <v>0.1</v>
      </c>
      <c r="P241" s="38">
        <v>50</v>
      </c>
      <c r="Q241" s="38">
        <f t="shared" ca="1" si="428"/>
        <v>1</v>
      </c>
      <c r="R241" s="38">
        <f t="shared" ca="1" si="428"/>
        <v>1</v>
      </c>
      <c r="S241" s="66" t="str">
        <f t="shared" ca="1" si="348"/>
        <v>364</v>
      </c>
      <c r="T241" s="105" t="str">
        <f t="shared" ca="1" si="349"/>
        <v/>
      </c>
    </row>
    <row r="242" spans="1:20" hidden="1">
      <c r="A242" t="str">
        <f ca="1">IF(B242="","",INDIRECT("減額一覧!B"&amp;$P242))</f>
        <v/>
      </c>
      <c r="B242" s="61" t="str">
        <f ca="1">IF(INDIRECT("減額一覧!BD"&amp;P242)=1,INDIRECT("減額一覧!AQ"&amp;P242),"")</f>
        <v/>
      </c>
      <c r="C242" s="45" t="str">
        <f ca="1">IF(B242="","",INDIRECT("減額一覧!C"&amp;$P242))</f>
        <v/>
      </c>
      <c r="D242" s="79" t="str">
        <f ca="1">IF($B242="","",INDIRECT("減額一覧!G"&amp;$P242))</f>
        <v/>
      </c>
      <c r="E242" s="19" t="str">
        <f ca="1">IF(B242="","",INDIRECT("減額一覧!H"&amp;P242))</f>
        <v/>
      </c>
      <c r="F242" s="19" t="str">
        <f ca="1">IF($B242="","",INDIRECT("減額一覧!AX"&amp;P242))</f>
        <v/>
      </c>
      <c r="G242" s="20" t="str">
        <f ca="1">IF($B242="","",INDIRECT("減額一覧!AY"&amp;P242))</f>
        <v/>
      </c>
      <c r="H242" s="20" t="str">
        <f ca="1">IF($B242="","",INDIRECT("減額一覧!AZ"&amp;P242))</f>
        <v/>
      </c>
      <c r="I242" s="32" t="str">
        <f ca="1">IF(B242="","",IF(INDIRECT("減額一覧!BO"&amp;P242)=0.08,0.08,0.1))</f>
        <v/>
      </c>
      <c r="J242" s="52"/>
      <c r="K242" s="95" t="str">
        <f t="shared" ca="1" si="374"/>
        <v/>
      </c>
      <c r="L242" s="58" t="str">
        <f t="shared" ca="1" si="346"/>
        <v/>
      </c>
      <c r="N242" s="113" t="str">
        <f t="shared" ca="1" si="426"/>
        <v/>
      </c>
      <c r="O242" s="114" t="str">
        <f t="shared" ref="O242" ca="1" si="431">IF(B242="","",IF(INDIRECT("減額一覧!BO"&amp;P242)=0.08,0.08,0.1))</f>
        <v/>
      </c>
      <c r="P242" s="38">
        <v>50</v>
      </c>
      <c r="Q242" s="38" t="str">
        <f t="shared" ca="1" si="428"/>
        <v/>
      </c>
      <c r="R242" s="38" t="str">
        <f t="shared" ca="1" si="428"/>
        <v/>
      </c>
      <c r="S242" s="66" t="str">
        <f t="shared" ca="1" si="348"/>
        <v/>
      </c>
      <c r="T242" s="105" t="str">
        <f t="shared" ca="1" si="349"/>
        <v/>
      </c>
    </row>
    <row r="243" spans="1:20" ht="19.5" hidden="1" thickBot="1">
      <c r="B243" s="64"/>
      <c r="C243" s="41" t="str">
        <f>IF(B243="","",減額一覧!C239)</f>
        <v/>
      </c>
      <c r="D243" s="43"/>
      <c r="E243" s="21"/>
      <c r="F243" s="22" t="s">
        <v>69</v>
      </c>
      <c r="G243" s="23">
        <f t="shared" ref="G243:H243" si="432">SUBTOTAL(9,G239:G242)</f>
        <v>0</v>
      </c>
      <c r="H243" s="23">
        <f t="shared" si="432"/>
        <v>0</v>
      </c>
      <c r="I243" s="30"/>
      <c r="J243" s="53"/>
      <c r="K243" s="96" t="str">
        <f t="shared" si="374"/>
        <v/>
      </c>
      <c r="L243" s="59" t="str">
        <f t="shared" si="346"/>
        <v/>
      </c>
      <c r="N243" s="108" t="str">
        <f t="shared" ref="N243" si="433">IF(AND(G243=0,H243=0),"","小計")</f>
        <v/>
      </c>
      <c r="O243" s="108" t="str">
        <f t="shared" ref="O243" si="434">IF(AND(G243=0,H243=0),"","小計")</f>
        <v/>
      </c>
      <c r="P243" s="38"/>
      <c r="Q243" s="38"/>
      <c r="R243" s="38"/>
      <c r="S243" s="66" t="str">
        <f t="shared" si="348"/>
        <v/>
      </c>
      <c r="T243" s="105" t="str">
        <f t="shared" si="349"/>
        <v/>
      </c>
    </row>
    <row r="244" spans="1:20" hidden="1">
      <c r="A244">
        <f ca="1">IF(B244="","",INDIRECT("減額一覧!B"&amp;$P244))</f>
        <v>280</v>
      </c>
      <c r="B244" s="61">
        <f ca="1">IF(INDIRECT("減額一覧!BA"&amp;P244)=1,INDIRECT("減額一覧!M"&amp;P244),"")</f>
        <v>207</v>
      </c>
      <c r="C244" s="36">
        <f ca="1">IF(B244="","",INDIRECT("減額一覧!C"&amp;$P244))</f>
        <v>553142000</v>
      </c>
      <c r="D244" s="78" t="str">
        <f ca="1">IF($B244="","",INDIRECT("減額一覧!G"&amp;$P244))</f>
        <v>米田　康彦</v>
      </c>
      <c r="E244" s="19">
        <f ca="1">IF(B244="","",INDIRECT("減額一覧!H"&amp;P244))</f>
        <v>20</v>
      </c>
      <c r="F244" s="19">
        <f ca="1">IF($B244="","",INDIRECT("減額一覧!T"&amp;P244))</f>
        <v>8</v>
      </c>
      <c r="G244" s="20">
        <f ca="1">IF($B244="","",INDIRECT("減額一覧!U"&amp;P244))</f>
        <v>1793</v>
      </c>
      <c r="H244" s="20">
        <f ca="1">IF($B244="","",INDIRECT("減額一覧!V"&amp;P244))</f>
        <v>1091</v>
      </c>
      <c r="I244" s="32">
        <f ca="1">IF(B244="","",IF(INDIRECT("減額一覧!BL"&amp;P244)=0.08,0.08,0.1))</f>
        <v>0.1</v>
      </c>
      <c r="J244" s="51" t="s">
        <v>477</v>
      </c>
      <c r="K244" s="94" t="str">
        <f t="shared" ca="1" si="374"/>
        <v/>
      </c>
      <c r="L244" s="56" t="str">
        <f t="shared" ca="1" si="346"/>
        <v/>
      </c>
      <c r="N244" s="113" t="str">
        <f t="shared" ref="N244:N247" ca="1" si="435">IF(A244="","",IF(A244&gt;3000,"月ヶ瀬",IF(A244&gt;=2000,"都祁","市内")))</f>
        <v>市内</v>
      </c>
      <c r="O244" s="114">
        <f t="shared" ref="O244" ca="1" si="436">IF(B244="","",IF(INDIRECT("減額一覧!BL"&amp;P244)=0.08,0.08,0.1))</f>
        <v>0.1</v>
      </c>
      <c r="P244" s="38">
        <v>51</v>
      </c>
      <c r="Q244" s="38">
        <f t="shared" ref="Q244:R247" ca="1" si="437">IF(G244="","",IF(G244&gt;0,1,""))</f>
        <v>1</v>
      </c>
      <c r="R244" s="38">
        <f t="shared" ca="1" si="437"/>
        <v>1</v>
      </c>
      <c r="S244" s="66" t="str">
        <f t="shared" ca="1" si="348"/>
        <v>553</v>
      </c>
      <c r="T244" s="105" t="str">
        <f t="shared" ca="1" si="349"/>
        <v/>
      </c>
    </row>
    <row r="245" spans="1:20" hidden="1">
      <c r="A245">
        <f ca="1">IF(B245="","",INDIRECT("減額一覧!B"&amp;$P245))</f>
        <v>280</v>
      </c>
      <c r="B245" s="61">
        <f ca="1">IF(INDIRECT("減額一覧!BB"&amp;P245)=1,INDIRECT("減額一覧!W"&amp;P245),"")</f>
        <v>208</v>
      </c>
      <c r="C245" s="44">
        <f ca="1">IF(B245="","",INDIRECT("減額一覧!C"&amp;$P245))</f>
        <v>553142000</v>
      </c>
      <c r="D245" s="79" t="str">
        <f ca="1">IF($B245="","",INDIRECT("減額一覧!G"&amp;$P245))</f>
        <v>米田　康彦</v>
      </c>
      <c r="E245" s="19">
        <f ca="1">IF(B245="","",INDIRECT("減額一覧!H"&amp;P245))</f>
        <v>20</v>
      </c>
      <c r="F245" s="19">
        <f ca="1">IF($B245="","",INDIRECT("減額一覧!AD"&amp;P245))</f>
        <v>9</v>
      </c>
      <c r="G245" s="20">
        <f ca="1">IF($B245="","",INDIRECT("減額一覧!AE"&amp;P245))</f>
        <v>2029</v>
      </c>
      <c r="H245" s="20">
        <f ca="1">IF($B245="","",INDIRECT("減額一覧!AF"&amp;P245))</f>
        <v>1228</v>
      </c>
      <c r="I245" s="32">
        <f ca="1">IF(B245="","",IF(INDIRECT("減額一覧!BM"&amp;P245)=0.08,0.08,0.1))</f>
        <v>0.1</v>
      </c>
      <c r="J245" s="52"/>
      <c r="K245" s="95" t="str">
        <f t="shared" ca="1" si="374"/>
        <v/>
      </c>
      <c r="L245" s="58" t="str">
        <f t="shared" ca="1" si="346"/>
        <v/>
      </c>
      <c r="N245" s="113" t="str">
        <f t="shared" ca="1" si="435"/>
        <v>市内</v>
      </c>
      <c r="O245" s="114">
        <f t="shared" ref="O245" ca="1" si="438">IF(B245="","",IF(INDIRECT("減額一覧!BM"&amp;P245)=0.08,0.08,0.1))</f>
        <v>0.1</v>
      </c>
      <c r="P245" s="38">
        <v>51</v>
      </c>
      <c r="Q245" s="38">
        <f t="shared" ca="1" si="437"/>
        <v>1</v>
      </c>
      <c r="R245" s="38">
        <f t="shared" ca="1" si="437"/>
        <v>1</v>
      </c>
      <c r="S245" s="66" t="str">
        <f t="shared" ca="1" si="348"/>
        <v>553</v>
      </c>
      <c r="T245" s="105" t="str">
        <f t="shared" ca="1" si="349"/>
        <v/>
      </c>
    </row>
    <row r="246" spans="1:20" hidden="1">
      <c r="A246" t="str">
        <f ca="1">IF(B246="","",INDIRECT("減額一覧!B"&amp;$P246))</f>
        <v/>
      </c>
      <c r="B246" s="61" t="str">
        <f ca="1">IF(INDIRECT("減額一覧!BC"&amp;P246)=1,INDIRECT("減額一覧!AG"&amp;P246),"")</f>
        <v/>
      </c>
      <c r="C246" s="36" t="str">
        <f ca="1">IF(B246="","",INDIRECT("減額一覧!C"&amp;$P246))</f>
        <v/>
      </c>
      <c r="D246" s="80" t="str">
        <f ca="1">IF($B246="","",INDIRECT("減額一覧!G"&amp;$P246))</f>
        <v/>
      </c>
      <c r="E246" s="19" t="str">
        <f ca="1">IF(B246="","",INDIRECT("減額一覧!H"&amp;P246))</f>
        <v/>
      </c>
      <c r="F246" s="19" t="str">
        <f ca="1">IF($B246="","",INDIRECT("減額一覧!AN"&amp;P246))</f>
        <v/>
      </c>
      <c r="G246" s="20" t="str">
        <f ca="1">IF($B246="","",INDIRECT("減額一覧!AO"&amp;P246))</f>
        <v/>
      </c>
      <c r="H246" s="20" t="str">
        <f ca="1">IF($B246="","",INDIRECT("減額一覧!AP"&amp;P246))</f>
        <v/>
      </c>
      <c r="I246" s="32" t="str">
        <f ca="1">IF(B246="","",IF(INDIRECT("減額一覧!BN"&amp;P246)=0.08,0.08,0.1))</f>
        <v/>
      </c>
      <c r="J246" s="52"/>
      <c r="K246" s="95" t="str">
        <f t="shared" ca="1" si="374"/>
        <v/>
      </c>
      <c r="L246" s="58" t="str">
        <f t="shared" ca="1" si="346"/>
        <v/>
      </c>
      <c r="N246" s="113" t="str">
        <f t="shared" ca="1" si="435"/>
        <v/>
      </c>
      <c r="O246" s="114" t="str">
        <f t="shared" ref="O246" ca="1" si="439">IF(B246="","",IF(INDIRECT("減額一覧!BN"&amp;P246)=0.08,0.08,0.1))</f>
        <v/>
      </c>
      <c r="P246" s="38">
        <v>51</v>
      </c>
      <c r="Q246" s="38" t="str">
        <f t="shared" ca="1" si="437"/>
        <v/>
      </c>
      <c r="R246" s="38" t="str">
        <f t="shared" ca="1" si="437"/>
        <v/>
      </c>
      <c r="S246" s="66" t="str">
        <f t="shared" ca="1" si="348"/>
        <v/>
      </c>
      <c r="T246" s="105" t="str">
        <f t="shared" ca="1" si="349"/>
        <v/>
      </c>
    </row>
    <row r="247" spans="1:20" hidden="1">
      <c r="A247" t="str">
        <f ca="1">IF(B247="","",INDIRECT("減額一覧!B"&amp;$P247))</f>
        <v/>
      </c>
      <c r="B247" s="61" t="str">
        <f ca="1">IF(INDIRECT("減額一覧!BD"&amp;P247)=1,INDIRECT("減額一覧!AQ"&amp;P247),"")</f>
        <v/>
      </c>
      <c r="C247" s="45" t="str">
        <f ca="1">IF(B247="","",INDIRECT("減額一覧!C"&amp;$P247))</f>
        <v/>
      </c>
      <c r="D247" s="79" t="str">
        <f ca="1">IF($B247="","",INDIRECT("減額一覧!G"&amp;$P247))</f>
        <v/>
      </c>
      <c r="E247" s="19" t="str">
        <f ca="1">IF(B247="","",INDIRECT("減額一覧!H"&amp;P247))</f>
        <v/>
      </c>
      <c r="F247" s="19" t="str">
        <f ca="1">IF($B247="","",INDIRECT("減額一覧!AX"&amp;P247))</f>
        <v/>
      </c>
      <c r="G247" s="20" t="str">
        <f ca="1">IF($B247="","",INDIRECT("減額一覧!AY"&amp;P247))</f>
        <v/>
      </c>
      <c r="H247" s="20" t="str">
        <f ca="1">IF($B247="","",INDIRECT("減額一覧!AZ"&amp;P247))</f>
        <v/>
      </c>
      <c r="I247" s="32" t="str">
        <f ca="1">IF(B247="","",IF(INDIRECT("減額一覧!BO"&amp;P247)=0.08,0.08,0.1))</f>
        <v/>
      </c>
      <c r="J247" s="52"/>
      <c r="K247" s="95" t="str">
        <f t="shared" ca="1" si="374"/>
        <v/>
      </c>
      <c r="L247" s="58" t="str">
        <f t="shared" ca="1" si="346"/>
        <v/>
      </c>
      <c r="N247" s="113" t="str">
        <f t="shared" ca="1" si="435"/>
        <v/>
      </c>
      <c r="O247" s="114" t="str">
        <f t="shared" ref="O247" ca="1" si="440">IF(B247="","",IF(INDIRECT("減額一覧!BO"&amp;P247)=0.08,0.08,0.1))</f>
        <v/>
      </c>
      <c r="P247" s="38">
        <v>51</v>
      </c>
      <c r="Q247" s="38" t="str">
        <f t="shared" ca="1" si="437"/>
        <v/>
      </c>
      <c r="R247" s="38" t="str">
        <f t="shared" ca="1" si="437"/>
        <v/>
      </c>
      <c r="S247" s="66" t="str">
        <f t="shared" ca="1" si="348"/>
        <v/>
      </c>
      <c r="T247" s="105" t="str">
        <f t="shared" ca="1" si="349"/>
        <v/>
      </c>
    </row>
    <row r="248" spans="1:20" ht="19.5" hidden="1" thickBot="1">
      <c r="B248" s="64"/>
      <c r="C248" s="41" t="str">
        <f>IF(B248="","",減額一覧!C244)</f>
        <v/>
      </c>
      <c r="D248" s="43"/>
      <c r="E248" s="21"/>
      <c r="F248" s="22" t="s">
        <v>69</v>
      </c>
      <c r="G248" s="23">
        <f t="shared" ref="G248:H248" si="441">SUBTOTAL(9,G244:G247)</f>
        <v>0</v>
      </c>
      <c r="H248" s="23">
        <f t="shared" si="441"/>
        <v>0</v>
      </c>
      <c r="I248" s="30"/>
      <c r="J248" s="53"/>
      <c r="K248" s="96" t="str">
        <f t="shared" si="374"/>
        <v/>
      </c>
      <c r="L248" s="59" t="str">
        <f t="shared" si="346"/>
        <v/>
      </c>
      <c r="N248" s="108" t="str">
        <f t="shared" ref="N248" si="442">IF(AND(G248=0,H248=0),"","小計")</f>
        <v/>
      </c>
      <c r="O248" s="108" t="str">
        <f t="shared" ref="O248" si="443">IF(AND(G248=0,H248=0),"","小計")</f>
        <v/>
      </c>
      <c r="P248" s="38"/>
      <c r="Q248" s="38"/>
      <c r="R248" s="38"/>
      <c r="S248" s="66" t="str">
        <f t="shared" si="348"/>
        <v/>
      </c>
      <c r="T248" s="105" t="str">
        <f t="shared" si="349"/>
        <v/>
      </c>
    </row>
    <row r="249" spans="1:20" hidden="1">
      <c r="A249">
        <f ca="1">IF(B249="","",INDIRECT("減額一覧!B"&amp;$P249))</f>
        <v>281</v>
      </c>
      <c r="B249" s="61">
        <f ca="1">IF(INDIRECT("減額一覧!BA"&amp;P249)=1,INDIRECT("減額一覧!M"&amp;P249),"")</f>
        <v>205</v>
      </c>
      <c r="C249" s="36">
        <f ca="1">IF(B249="","",INDIRECT("減額一覧!C"&amp;$P249))</f>
        <v>52078000</v>
      </c>
      <c r="D249" s="78" t="str">
        <f ca="1">IF($B249="","",INDIRECT("減額一覧!G"&amp;$P249))</f>
        <v>柳原　秀綱</v>
      </c>
      <c r="E249" s="19">
        <f ca="1">IF(B249="","",INDIRECT("減額一覧!H"&amp;P249))</f>
        <v>25</v>
      </c>
      <c r="F249" s="19">
        <f ca="1">IF($B249="","",INDIRECT("減額一覧!T"&amp;P249))</f>
        <v>7</v>
      </c>
      <c r="G249" s="20">
        <f ca="1">IF($B249="","",INDIRECT("減額一覧!U"&amp;P249))</f>
        <v>1540</v>
      </c>
      <c r="H249" s="20">
        <f ca="1">IF($B249="","",INDIRECT("減額一覧!V"&amp;P249))</f>
        <v>955</v>
      </c>
      <c r="I249" s="32">
        <f ca="1">IF(B249="","",IF(INDIRECT("減額一覧!BL"&amp;P249)=0.08,0.08,0.1))</f>
        <v>0.1</v>
      </c>
      <c r="J249" s="51" t="s">
        <v>478</v>
      </c>
      <c r="K249" s="94" t="str">
        <f t="shared" ca="1" si="374"/>
        <v/>
      </c>
      <c r="L249" s="56" t="str">
        <f t="shared" ca="1" si="346"/>
        <v/>
      </c>
      <c r="N249" s="113" t="str">
        <f t="shared" ref="N249:N252" ca="1" si="444">IF(A249="","",IF(A249&gt;3000,"月ヶ瀬",IF(A249&gt;=2000,"都祁","市内")))</f>
        <v>市内</v>
      </c>
      <c r="O249" s="114">
        <f t="shared" ref="O249" ca="1" si="445">IF(B249="","",IF(INDIRECT("減額一覧!BL"&amp;P249)=0.08,0.08,0.1))</f>
        <v>0.1</v>
      </c>
      <c r="P249" s="38">
        <v>52</v>
      </c>
      <c r="Q249" s="38">
        <f t="shared" ref="Q249:R252" ca="1" si="446">IF(G249="","",IF(G249&gt;0,1,""))</f>
        <v>1</v>
      </c>
      <c r="R249" s="38">
        <f t="shared" ca="1" si="446"/>
        <v>1</v>
      </c>
      <c r="S249" s="66" t="str">
        <f t="shared" ca="1" si="348"/>
        <v>052</v>
      </c>
      <c r="T249" s="105" t="str">
        <f t="shared" ca="1" si="349"/>
        <v/>
      </c>
    </row>
    <row r="250" spans="1:20" hidden="1">
      <c r="A250">
        <f ca="1">IF(B250="","",INDIRECT("減額一覧!B"&amp;$P250))</f>
        <v>281</v>
      </c>
      <c r="B250" s="61">
        <f ca="1">IF(INDIRECT("減額一覧!BB"&amp;P250)=1,INDIRECT("減額一覧!W"&amp;P250),"")</f>
        <v>206</v>
      </c>
      <c r="C250" s="44">
        <f ca="1">IF(B250="","",INDIRECT("減額一覧!C"&amp;$P250))</f>
        <v>52078000</v>
      </c>
      <c r="D250" s="79" t="str">
        <f ca="1">IF($B250="","",INDIRECT("減額一覧!G"&amp;$P250))</f>
        <v>柳原　秀綱</v>
      </c>
      <c r="E250" s="19">
        <f ca="1">IF(B250="","",INDIRECT("減額一覧!H"&amp;P250))</f>
        <v>25</v>
      </c>
      <c r="F250" s="19">
        <f ca="1">IF($B250="","",INDIRECT("減額一覧!AD"&amp;P250))</f>
        <v>7</v>
      </c>
      <c r="G250" s="20">
        <f ca="1">IF($B250="","",INDIRECT("減額一覧!AE"&amp;P250))</f>
        <v>1540</v>
      </c>
      <c r="H250" s="20">
        <f ca="1">IF($B250="","",INDIRECT("減額一覧!AF"&amp;P250))</f>
        <v>954</v>
      </c>
      <c r="I250" s="32">
        <f ca="1">IF(B250="","",IF(INDIRECT("減額一覧!BM"&amp;P250)=0.08,0.08,0.1))</f>
        <v>0.1</v>
      </c>
      <c r="J250" s="52"/>
      <c r="K250" s="95" t="str">
        <f t="shared" ca="1" si="374"/>
        <v/>
      </c>
      <c r="L250" s="58" t="str">
        <f t="shared" ca="1" si="346"/>
        <v/>
      </c>
      <c r="N250" s="113" t="str">
        <f t="shared" ca="1" si="444"/>
        <v>市内</v>
      </c>
      <c r="O250" s="114">
        <f t="shared" ref="O250" ca="1" si="447">IF(B250="","",IF(INDIRECT("減額一覧!BM"&amp;P250)=0.08,0.08,0.1))</f>
        <v>0.1</v>
      </c>
      <c r="P250" s="38">
        <v>52</v>
      </c>
      <c r="Q250" s="38">
        <f t="shared" ca="1" si="446"/>
        <v>1</v>
      </c>
      <c r="R250" s="38">
        <f t="shared" ca="1" si="446"/>
        <v>1</v>
      </c>
      <c r="S250" s="66" t="str">
        <f t="shared" ca="1" si="348"/>
        <v>052</v>
      </c>
      <c r="T250" s="105" t="str">
        <f t="shared" ca="1" si="349"/>
        <v/>
      </c>
    </row>
    <row r="251" spans="1:20" hidden="1">
      <c r="A251">
        <f ca="1">IF(B251="","",INDIRECT("減額一覧!B"&amp;$P251))</f>
        <v>281</v>
      </c>
      <c r="B251" s="61">
        <f ca="1">IF(INDIRECT("減額一覧!BC"&amp;P251)=1,INDIRECT("減額一覧!AG"&amp;P251),"")</f>
        <v>207</v>
      </c>
      <c r="C251" s="36">
        <f ca="1">IF(B251="","",INDIRECT("減額一覧!C"&amp;$P251))</f>
        <v>52078000</v>
      </c>
      <c r="D251" s="80" t="str">
        <f ca="1">IF($B251="","",INDIRECT("減額一覧!G"&amp;$P251))</f>
        <v>柳原　秀綱</v>
      </c>
      <c r="E251" s="19">
        <f ca="1">IF(B251="","",INDIRECT("減額一覧!H"&amp;P251))</f>
        <v>25</v>
      </c>
      <c r="F251" s="19">
        <f ca="1">IF($B251="","",INDIRECT("減額一覧!AN"&amp;P251))</f>
        <v>76</v>
      </c>
      <c r="G251" s="20">
        <f ca="1">IF($B251="","",INDIRECT("減額一覧!AO"&amp;P251))</f>
        <v>17891</v>
      </c>
      <c r="H251" s="20">
        <f ca="1">IF($B251="","",INDIRECT("減額一覧!AP"&amp;P251))</f>
        <v>10366</v>
      </c>
      <c r="I251" s="32">
        <f ca="1">IF(B251="","",IF(INDIRECT("減額一覧!BN"&amp;P251)=0.08,0.08,0.1))</f>
        <v>0.1</v>
      </c>
      <c r="J251" s="52"/>
      <c r="K251" s="95" t="str">
        <f t="shared" ca="1" si="374"/>
        <v/>
      </c>
      <c r="L251" s="58" t="str">
        <f t="shared" ca="1" si="346"/>
        <v/>
      </c>
      <c r="N251" s="113" t="str">
        <f t="shared" ca="1" si="444"/>
        <v>市内</v>
      </c>
      <c r="O251" s="114">
        <f t="shared" ref="O251" ca="1" si="448">IF(B251="","",IF(INDIRECT("減額一覧!BN"&amp;P251)=0.08,0.08,0.1))</f>
        <v>0.1</v>
      </c>
      <c r="P251" s="38">
        <v>52</v>
      </c>
      <c r="Q251" s="38">
        <f t="shared" ca="1" si="446"/>
        <v>1</v>
      </c>
      <c r="R251" s="38">
        <f t="shared" ca="1" si="446"/>
        <v>1</v>
      </c>
      <c r="S251" s="66" t="str">
        <f t="shared" ca="1" si="348"/>
        <v>052</v>
      </c>
      <c r="T251" s="105" t="str">
        <f t="shared" ca="1" si="349"/>
        <v/>
      </c>
    </row>
    <row r="252" spans="1:20" hidden="1">
      <c r="A252">
        <f ca="1">IF(B252="","",INDIRECT("減額一覧!B"&amp;$P252))</f>
        <v>281</v>
      </c>
      <c r="B252" s="61">
        <f ca="1">IF(INDIRECT("減額一覧!BD"&amp;P252)=1,INDIRECT("減額一覧!AQ"&amp;P252),"")</f>
        <v>208</v>
      </c>
      <c r="C252" s="45">
        <f ca="1">IF(B252="","",INDIRECT("減額一覧!C"&amp;$P252))</f>
        <v>52078000</v>
      </c>
      <c r="D252" s="79" t="str">
        <f ca="1">IF($B252="","",INDIRECT("減額一覧!G"&amp;$P252))</f>
        <v>柳原　秀綱</v>
      </c>
      <c r="E252" s="19">
        <f ca="1">IF(B252="","",INDIRECT("減額一覧!H"&amp;P252))</f>
        <v>25</v>
      </c>
      <c r="F252" s="19">
        <f ca="1">IF($B252="","",INDIRECT("減額一覧!AX"&amp;P252))</f>
        <v>76</v>
      </c>
      <c r="G252" s="20">
        <f ca="1">IF($B252="","",INDIRECT("減額一覧!AY"&amp;P252))</f>
        <v>17891</v>
      </c>
      <c r="H252" s="20">
        <f ca="1">IF($B252="","",INDIRECT("減額一覧!AZ"&amp;P252))</f>
        <v>10366</v>
      </c>
      <c r="I252" s="32">
        <f ca="1">IF(B252="","",IF(INDIRECT("減額一覧!BO"&amp;P252)=0.08,0.08,0.1))</f>
        <v>0.1</v>
      </c>
      <c r="J252" s="52"/>
      <c r="K252" s="95" t="str">
        <f t="shared" ca="1" si="374"/>
        <v/>
      </c>
      <c r="L252" s="58" t="str">
        <f t="shared" ca="1" si="346"/>
        <v/>
      </c>
      <c r="N252" s="113" t="str">
        <f t="shared" ca="1" si="444"/>
        <v>市内</v>
      </c>
      <c r="O252" s="114">
        <f t="shared" ref="O252" ca="1" si="449">IF(B252="","",IF(INDIRECT("減額一覧!BO"&amp;P252)=0.08,0.08,0.1))</f>
        <v>0.1</v>
      </c>
      <c r="P252" s="38">
        <v>52</v>
      </c>
      <c r="Q252" s="38">
        <f t="shared" ca="1" si="446"/>
        <v>1</v>
      </c>
      <c r="R252" s="38">
        <f t="shared" ca="1" si="446"/>
        <v>1</v>
      </c>
      <c r="S252" s="66" t="str">
        <f t="shared" ca="1" si="348"/>
        <v>052</v>
      </c>
      <c r="T252" s="105" t="str">
        <f t="shared" ca="1" si="349"/>
        <v/>
      </c>
    </row>
    <row r="253" spans="1:20" ht="19.5" hidden="1" thickBot="1">
      <c r="B253" s="64"/>
      <c r="C253" s="41" t="str">
        <f>IF(B253="","",減額一覧!C249)</f>
        <v/>
      </c>
      <c r="D253" s="43"/>
      <c r="E253" s="21"/>
      <c r="F253" s="22" t="s">
        <v>69</v>
      </c>
      <c r="G253" s="23">
        <f t="shared" ref="G253:H253" si="450">SUBTOTAL(9,G249:G252)</f>
        <v>0</v>
      </c>
      <c r="H253" s="23">
        <f t="shared" si="450"/>
        <v>0</v>
      </c>
      <c r="I253" s="30"/>
      <c r="J253" s="53"/>
      <c r="K253" s="96" t="str">
        <f t="shared" si="374"/>
        <v/>
      </c>
      <c r="L253" s="59" t="str">
        <f t="shared" si="346"/>
        <v/>
      </c>
      <c r="N253" s="108" t="str">
        <f t="shared" ref="N253" si="451">IF(AND(G253=0,H253=0),"","小計")</f>
        <v/>
      </c>
      <c r="O253" s="108" t="str">
        <f t="shared" ref="O253" si="452">IF(AND(G253=0,H253=0),"","小計")</f>
        <v/>
      </c>
      <c r="P253" s="38"/>
      <c r="Q253" s="38"/>
      <c r="R253" s="38"/>
      <c r="S253" s="66" t="str">
        <f t="shared" si="348"/>
        <v/>
      </c>
      <c r="T253" s="105" t="str">
        <f t="shared" si="349"/>
        <v/>
      </c>
    </row>
    <row r="254" spans="1:20" hidden="1">
      <c r="A254">
        <f ca="1">IF(B254="","",INDIRECT("減額一覧!B"&amp;$P254))</f>
        <v>282</v>
      </c>
      <c r="B254" s="61">
        <f ca="1">IF(INDIRECT("減額一覧!BA"&amp;P254)=1,INDIRECT("減額一覧!M"&amp;P254),"")</f>
        <v>205</v>
      </c>
      <c r="C254" s="36">
        <f ca="1">IF(B254="","",INDIRECT("減額一覧!C"&amp;$P254))</f>
        <v>11108100</v>
      </c>
      <c r="D254" s="78" t="str">
        <f ca="1">IF($B254="","",INDIRECT("減額一覧!G"&amp;$P254))</f>
        <v>赤尾　明</v>
      </c>
      <c r="E254" s="19">
        <f ca="1">IF(B254="","",INDIRECT("減額一覧!H"&amp;P254))</f>
        <v>20</v>
      </c>
      <c r="F254" s="19">
        <f ca="1">IF($B254="","",INDIRECT("減額一覧!T"&amp;P254))</f>
        <v>2</v>
      </c>
      <c r="G254" s="20">
        <f ca="1">IF($B254="","",INDIRECT("減額一覧!U"&amp;P254))</f>
        <v>341</v>
      </c>
      <c r="H254" s="20">
        <f ca="1">IF($B254="","",INDIRECT("減額一覧!V"&amp;P254))</f>
        <v>273</v>
      </c>
      <c r="I254" s="32">
        <f ca="1">IF(B254="","",IF(INDIRECT("減額一覧!BL"&amp;P254)=0.08,0.08,0.1))</f>
        <v>0.1</v>
      </c>
      <c r="J254" s="51" t="s">
        <v>479</v>
      </c>
      <c r="K254" s="94" t="str">
        <f t="shared" ca="1" si="374"/>
        <v/>
      </c>
      <c r="L254" s="56" t="str">
        <f t="shared" ca="1" si="346"/>
        <v/>
      </c>
      <c r="N254" s="113" t="str">
        <f t="shared" ref="N254:N257" ca="1" si="453">IF(A254="","",IF(A254&gt;3000,"月ヶ瀬",IF(A254&gt;=2000,"都祁","市内")))</f>
        <v>市内</v>
      </c>
      <c r="O254" s="114">
        <f t="shared" ref="O254" ca="1" si="454">IF(B254="","",IF(INDIRECT("減額一覧!BL"&amp;P254)=0.08,0.08,0.1))</f>
        <v>0.1</v>
      </c>
      <c r="P254" s="38">
        <v>53</v>
      </c>
      <c r="Q254" s="38">
        <f t="shared" ref="Q254:R257" ca="1" si="455">IF(G254="","",IF(G254&gt;0,1,""))</f>
        <v>1</v>
      </c>
      <c r="R254" s="38">
        <f t="shared" ca="1" si="455"/>
        <v>1</v>
      </c>
      <c r="S254" s="66" t="str">
        <f t="shared" ca="1" si="348"/>
        <v>011</v>
      </c>
      <c r="T254" s="105" t="str">
        <f t="shared" ca="1" si="349"/>
        <v/>
      </c>
    </row>
    <row r="255" spans="1:20" hidden="1">
      <c r="A255">
        <f ca="1">IF(B255="","",INDIRECT("減額一覧!B"&amp;$P255))</f>
        <v>282</v>
      </c>
      <c r="B255" s="61">
        <f ca="1">IF(INDIRECT("減額一覧!BB"&amp;P255)=1,INDIRECT("減額一覧!W"&amp;P255),"")</f>
        <v>206</v>
      </c>
      <c r="C255" s="44">
        <f ca="1">IF(B255="","",INDIRECT("減額一覧!C"&amp;$P255))</f>
        <v>11108100</v>
      </c>
      <c r="D255" s="79" t="str">
        <f ca="1">IF($B255="","",INDIRECT("減額一覧!G"&amp;$P255))</f>
        <v>赤尾　明</v>
      </c>
      <c r="E255" s="19">
        <f ca="1">IF(B255="","",INDIRECT("減額一覧!H"&amp;P255))</f>
        <v>20</v>
      </c>
      <c r="F255" s="19">
        <f ca="1">IF($B255="","",INDIRECT("減額一覧!AD"&amp;P255))</f>
        <v>2</v>
      </c>
      <c r="G255" s="20">
        <f ca="1">IF($B255="","",INDIRECT("減額一覧!AE"&amp;P255))</f>
        <v>341</v>
      </c>
      <c r="H255" s="20">
        <f ca="1">IF($B255="","",INDIRECT("減額一覧!AF"&amp;P255))</f>
        <v>273</v>
      </c>
      <c r="I255" s="32">
        <f ca="1">IF(B255="","",IF(INDIRECT("減額一覧!BM"&amp;P255)=0.08,0.08,0.1))</f>
        <v>0.1</v>
      </c>
      <c r="J255" s="52"/>
      <c r="K255" s="95" t="str">
        <f t="shared" ca="1" si="374"/>
        <v/>
      </c>
      <c r="L255" s="58" t="str">
        <f t="shared" ca="1" si="346"/>
        <v/>
      </c>
      <c r="N255" s="113" t="str">
        <f t="shared" ca="1" si="453"/>
        <v>市内</v>
      </c>
      <c r="O255" s="114">
        <f t="shared" ref="O255" ca="1" si="456">IF(B255="","",IF(INDIRECT("減額一覧!BM"&amp;P255)=0.08,0.08,0.1))</f>
        <v>0.1</v>
      </c>
      <c r="P255" s="38">
        <v>53</v>
      </c>
      <c r="Q255" s="38">
        <f t="shared" ca="1" si="455"/>
        <v>1</v>
      </c>
      <c r="R255" s="38">
        <f t="shared" ca="1" si="455"/>
        <v>1</v>
      </c>
      <c r="S255" s="66" t="str">
        <f t="shared" ca="1" si="348"/>
        <v>011</v>
      </c>
      <c r="T255" s="105" t="str">
        <f t="shared" ca="1" si="349"/>
        <v/>
      </c>
    </row>
    <row r="256" spans="1:20" hidden="1">
      <c r="A256">
        <f ca="1">IF(B256="","",INDIRECT("減額一覧!B"&amp;$P256))</f>
        <v>282</v>
      </c>
      <c r="B256" s="61">
        <f ca="1">IF(INDIRECT("減額一覧!BC"&amp;P256)=1,INDIRECT("減額一覧!AG"&amp;P256),"")</f>
        <v>207</v>
      </c>
      <c r="C256" s="36">
        <f ca="1">IF(B256="","",INDIRECT("減額一覧!C"&amp;$P256))</f>
        <v>11108100</v>
      </c>
      <c r="D256" s="80" t="str">
        <f ca="1">IF($B256="","",INDIRECT("減額一覧!G"&amp;$P256))</f>
        <v>赤尾　明</v>
      </c>
      <c r="E256" s="19">
        <f ca="1">IF(B256="","",INDIRECT("減額一覧!H"&amp;P256))</f>
        <v>20</v>
      </c>
      <c r="F256" s="19">
        <f ca="1">IF($B256="","",INDIRECT("減額一覧!AN"&amp;P256))</f>
        <v>14</v>
      </c>
      <c r="G256" s="20">
        <f ca="1">IF($B256="","",INDIRECT("減額一覧!AO"&amp;P256))</f>
        <v>3080</v>
      </c>
      <c r="H256" s="20">
        <f ca="1">IF($B256="","",INDIRECT("減額一覧!AP"&amp;P256))</f>
        <v>1910</v>
      </c>
      <c r="I256" s="32">
        <f ca="1">IF(B256="","",IF(INDIRECT("減額一覧!BN"&amp;P256)=0.08,0.08,0.1))</f>
        <v>0.1</v>
      </c>
      <c r="J256" s="52"/>
      <c r="K256" s="95" t="str">
        <f t="shared" ca="1" si="374"/>
        <v/>
      </c>
      <c r="L256" s="58" t="str">
        <f t="shared" ca="1" si="346"/>
        <v/>
      </c>
      <c r="N256" s="113" t="str">
        <f t="shared" ca="1" si="453"/>
        <v>市内</v>
      </c>
      <c r="O256" s="114">
        <f t="shared" ref="O256" ca="1" si="457">IF(B256="","",IF(INDIRECT("減額一覧!BN"&amp;P256)=0.08,0.08,0.1))</f>
        <v>0.1</v>
      </c>
      <c r="P256" s="38">
        <v>53</v>
      </c>
      <c r="Q256" s="38">
        <f t="shared" ca="1" si="455"/>
        <v>1</v>
      </c>
      <c r="R256" s="38">
        <f t="shared" ca="1" si="455"/>
        <v>1</v>
      </c>
      <c r="S256" s="66" t="str">
        <f t="shared" ca="1" si="348"/>
        <v>011</v>
      </c>
      <c r="T256" s="105" t="str">
        <f t="shared" ca="1" si="349"/>
        <v/>
      </c>
    </row>
    <row r="257" spans="1:20" hidden="1">
      <c r="A257">
        <f ca="1">IF(B257="","",INDIRECT("減額一覧!B"&amp;$P257))</f>
        <v>282</v>
      </c>
      <c r="B257" s="61">
        <f ca="1">IF(INDIRECT("減額一覧!BD"&amp;P257)=1,INDIRECT("減額一覧!AQ"&amp;P257),"")</f>
        <v>208</v>
      </c>
      <c r="C257" s="45">
        <f ca="1">IF(B257="","",INDIRECT("減額一覧!C"&amp;$P257))</f>
        <v>11108100</v>
      </c>
      <c r="D257" s="79" t="str">
        <f ca="1">IF($B257="","",INDIRECT("減額一覧!G"&amp;$P257))</f>
        <v>赤尾　明</v>
      </c>
      <c r="E257" s="19">
        <f ca="1">IF(B257="","",INDIRECT("減額一覧!H"&amp;P257))</f>
        <v>20</v>
      </c>
      <c r="F257" s="19">
        <f ca="1">IF($B257="","",INDIRECT("減額一覧!AX"&amp;P257))</f>
        <v>15</v>
      </c>
      <c r="G257" s="20">
        <f ca="1">IF($B257="","",INDIRECT("減額一覧!AY"&amp;P257))</f>
        <v>3300</v>
      </c>
      <c r="H257" s="20">
        <f ca="1">IF($B257="","",INDIRECT("減額一覧!AZ"&amp;P257))</f>
        <v>2046</v>
      </c>
      <c r="I257" s="32">
        <f ca="1">IF(B257="","",IF(INDIRECT("減額一覧!BO"&amp;P257)=0.08,0.08,0.1))</f>
        <v>0.1</v>
      </c>
      <c r="J257" s="52"/>
      <c r="K257" s="95" t="str">
        <f t="shared" ca="1" si="374"/>
        <v/>
      </c>
      <c r="L257" s="58" t="str">
        <f t="shared" ca="1" si="346"/>
        <v/>
      </c>
      <c r="N257" s="113" t="str">
        <f t="shared" ca="1" si="453"/>
        <v>市内</v>
      </c>
      <c r="O257" s="114">
        <f t="shared" ref="O257" ca="1" si="458">IF(B257="","",IF(INDIRECT("減額一覧!BO"&amp;P257)=0.08,0.08,0.1))</f>
        <v>0.1</v>
      </c>
      <c r="P257" s="38">
        <v>53</v>
      </c>
      <c r="Q257" s="38">
        <f t="shared" ca="1" si="455"/>
        <v>1</v>
      </c>
      <c r="R257" s="38">
        <f t="shared" ca="1" si="455"/>
        <v>1</v>
      </c>
      <c r="S257" s="66" t="str">
        <f t="shared" ca="1" si="348"/>
        <v>011</v>
      </c>
      <c r="T257" s="105" t="str">
        <f t="shared" ca="1" si="349"/>
        <v/>
      </c>
    </row>
    <row r="258" spans="1:20" ht="19.5" hidden="1" thickBot="1">
      <c r="B258" s="64"/>
      <c r="C258" s="41" t="str">
        <f>IF(B258="","",減額一覧!C254)</f>
        <v/>
      </c>
      <c r="D258" s="43"/>
      <c r="E258" s="21"/>
      <c r="F258" s="22" t="s">
        <v>69</v>
      </c>
      <c r="G258" s="23">
        <f t="shared" ref="G258:H258" si="459">SUBTOTAL(9,G254:G257)</f>
        <v>0</v>
      </c>
      <c r="H258" s="23">
        <f t="shared" si="459"/>
        <v>0</v>
      </c>
      <c r="I258" s="30"/>
      <c r="J258" s="53"/>
      <c r="K258" s="96" t="str">
        <f t="shared" si="374"/>
        <v/>
      </c>
      <c r="L258" s="59" t="str">
        <f t="shared" si="346"/>
        <v/>
      </c>
      <c r="N258" s="108" t="str">
        <f t="shared" ref="N258" si="460">IF(AND(G258=0,H258=0),"","小計")</f>
        <v/>
      </c>
      <c r="O258" s="108" t="str">
        <f t="shared" ref="O258" si="461">IF(AND(G258=0,H258=0),"","小計")</f>
        <v/>
      </c>
      <c r="P258" s="38"/>
      <c r="Q258" s="38"/>
      <c r="R258" s="38"/>
      <c r="S258" s="66" t="str">
        <f t="shared" si="348"/>
        <v/>
      </c>
      <c r="T258" s="105" t="str">
        <f t="shared" si="349"/>
        <v/>
      </c>
    </row>
    <row r="259" spans="1:20" hidden="1">
      <c r="A259">
        <f ca="1">IF(B259="","",INDIRECT("減額一覧!B"&amp;$P259))</f>
        <v>283</v>
      </c>
      <c r="B259" s="61">
        <f ca="1">IF(INDIRECT("減額一覧!BA"&amp;P259)=1,INDIRECT("減額一覧!M"&amp;P259),"")</f>
        <v>206</v>
      </c>
      <c r="C259" s="36">
        <f ca="1">IF(B259="","",INDIRECT("減額一覧!C"&amp;$P259))</f>
        <v>619027120</v>
      </c>
      <c r="D259" s="78" t="str">
        <f ca="1">IF($B259="","",INDIRECT("減額一覧!G"&amp;$P259))</f>
        <v>多田　和男</v>
      </c>
      <c r="E259" s="19">
        <f ca="1">IF(B259="","",INDIRECT("減額一覧!H"&amp;P259))</f>
        <v>20</v>
      </c>
      <c r="F259" s="19">
        <f ca="1">IF($B259="","",INDIRECT("減額一覧!T"&amp;P259))</f>
        <v>1</v>
      </c>
      <c r="G259" s="20">
        <f ca="1">IF($B259="","",INDIRECT("減額一覧!U"&amp;P259))</f>
        <v>170</v>
      </c>
      <c r="H259" s="20">
        <f ca="1">IF($B259="","",INDIRECT("減額一覧!V"&amp;P259))</f>
        <v>0</v>
      </c>
      <c r="I259" s="32">
        <f ca="1">IF(B259="","",IF(INDIRECT("減額一覧!BL"&amp;P259)=0.08,0.08,0.1))</f>
        <v>0.1</v>
      </c>
      <c r="J259" s="51" t="s">
        <v>480</v>
      </c>
      <c r="K259" s="94" t="str">
        <f t="shared" ca="1" si="374"/>
        <v/>
      </c>
      <c r="L259" s="56" t="str">
        <f t="shared" ca="1" si="346"/>
        <v/>
      </c>
      <c r="N259" s="113" t="str">
        <f t="shared" ref="N259:N262" ca="1" si="462">IF(A259="","",IF(A259&gt;3000,"月ヶ瀬",IF(A259&gt;=2000,"都祁","市内")))</f>
        <v>市内</v>
      </c>
      <c r="O259" s="114">
        <f t="shared" ref="O259" ca="1" si="463">IF(B259="","",IF(INDIRECT("減額一覧!BL"&amp;P259)=0.08,0.08,0.1))</f>
        <v>0.1</v>
      </c>
      <c r="P259" s="38">
        <v>54</v>
      </c>
      <c r="Q259" s="38">
        <f t="shared" ref="Q259:R262" ca="1" si="464">IF(G259="","",IF(G259&gt;0,1,""))</f>
        <v>1</v>
      </c>
      <c r="R259" s="38" t="str">
        <f t="shared" ca="1" si="464"/>
        <v/>
      </c>
      <c r="S259" s="66" t="str">
        <f t="shared" ca="1" si="348"/>
        <v>619</v>
      </c>
      <c r="T259" s="105" t="str">
        <f t="shared" ca="1" si="349"/>
        <v/>
      </c>
    </row>
    <row r="260" spans="1:20" hidden="1">
      <c r="A260">
        <f ca="1">IF(B260="","",INDIRECT("減額一覧!B"&amp;$P260))</f>
        <v>283</v>
      </c>
      <c r="B260" s="61">
        <f ca="1">IF(INDIRECT("減額一覧!BB"&amp;P260)=1,INDIRECT("減額一覧!W"&amp;P260),"")</f>
        <v>207</v>
      </c>
      <c r="C260" s="44">
        <f ca="1">IF(B260="","",INDIRECT("減額一覧!C"&amp;$P260))</f>
        <v>619027120</v>
      </c>
      <c r="D260" s="79" t="str">
        <f ca="1">IF($B260="","",INDIRECT("減額一覧!G"&amp;$P260))</f>
        <v>多田　和男</v>
      </c>
      <c r="E260" s="19">
        <f ca="1">IF(B260="","",INDIRECT("減額一覧!H"&amp;P260))</f>
        <v>20</v>
      </c>
      <c r="F260" s="19">
        <f ca="1">IF($B260="","",INDIRECT("減額一覧!AD"&amp;P260))</f>
        <v>1</v>
      </c>
      <c r="G260" s="20">
        <f ca="1">IF($B260="","",INDIRECT("減額一覧!AE"&amp;P260))</f>
        <v>170</v>
      </c>
      <c r="H260" s="20">
        <f ca="1">IF($B260="","",INDIRECT("減額一覧!AF"&amp;P260))</f>
        <v>0</v>
      </c>
      <c r="I260" s="32">
        <f ca="1">IF(B260="","",IF(INDIRECT("減額一覧!BM"&amp;P260)=0.08,0.08,0.1))</f>
        <v>0.1</v>
      </c>
      <c r="J260" s="52"/>
      <c r="K260" s="95" t="str">
        <f t="shared" ca="1" si="374"/>
        <v/>
      </c>
      <c r="L260" s="58" t="str">
        <f t="shared" ca="1" si="346"/>
        <v/>
      </c>
      <c r="N260" s="113" t="str">
        <f t="shared" ca="1" si="462"/>
        <v>市内</v>
      </c>
      <c r="O260" s="114">
        <f t="shared" ref="O260" ca="1" si="465">IF(B260="","",IF(INDIRECT("減額一覧!BM"&amp;P260)=0.08,0.08,0.1))</f>
        <v>0.1</v>
      </c>
      <c r="P260" s="38">
        <v>54</v>
      </c>
      <c r="Q260" s="38">
        <f t="shared" ca="1" si="464"/>
        <v>1</v>
      </c>
      <c r="R260" s="38" t="str">
        <f t="shared" ca="1" si="464"/>
        <v/>
      </c>
      <c r="S260" s="66" t="str">
        <f t="shared" ca="1" si="348"/>
        <v>619</v>
      </c>
      <c r="T260" s="105" t="str">
        <f t="shared" ca="1" si="349"/>
        <v/>
      </c>
    </row>
    <row r="261" spans="1:20" hidden="1">
      <c r="A261">
        <f ca="1">IF(B261="","",INDIRECT("減額一覧!B"&amp;$P261))</f>
        <v>283</v>
      </c>
      <c r="B261" s="61">
        <f ca="1">IF(INDIRECT("減額一覧!BC"&amp;P261)=1,INDIRECT("減額一覧!AG"&amp;P261),"")</f>
        <v>208</v>
      </c>
      <c r="C261" s="36">
        <f ca="1">IF(B261="","",INDIRECT("減額一覧!C"&amp;$P261))</f>
        <v>619027120</v>
      </c>
      <c r="D261" s="80" t="str">
        <f ca="1">IF($B261="","",INDIRECT("減額一覧!G"&amp;$P261))</f>
        <v>多田　和男</v>
      </c>
      <c r="E261" s="19">
        <f ca="1">IF(B261="","",INDIRECT("減額一覧!H"&amp;P261))</f>
        <v>20</v>
      </c>
      <c r="F261" s="19">
        <f ca="1">IF($B261="","",INDIRECT("減額一覧!AN"&amp;P261))</f>
        <v>1</v>
      </c>
      <c r="G261" s="20">
        <f ca="1">IF($B261="","",INDIRECT("減額一覧!AO"&amp;P261))</f>
        <v>171</v>
      </c>
      <c r="H261" s="20">
        <f ca="1">IF($B261="","",INDIRECT("減額一覧!AP"&amp;P261))</f>
        <v>0</v>
      </c>
      <c r="I261" s="32">
        <f ca="1">IF(B261="","",IF(INDIRECT("減額一覧!BN"&amp;P261)=0.08,0.08,0.1))</f>
        <v>0.1</v>
      </c>
      <c r="J261" s="52"/>
      <c r="K261" s="95" t="str">
        <f t="shared" ca="1" si="374"/>
        <v/>
      </c>
      <c r="L261" s="58" t="str">
        <f t="shared" ref="L261:L324" ca="1" si="466">IF(OR(S261="370",S261="371",S261="372",S261="373",S261="374",S261="375",S261="376",S261="377",S261="378",S261="379",S261="380",S261="039",S261="389"),"農集","")</f>
        <v/>
      </c>
      <c r="N261" s="113" t="str">
        <f t="shared" ca="1" si="462"/>
        <v>市内</v>
      </c>
      <c r="O261" s="114">
        <f t="shared" ref="O261" ca="1" si="467">IF(B261="","",IF(INDIRECT("減額一覧!BN"&amp;P261)=0.08,0.08,0.1))</f>
        <v>0.1</v>
      </c>
      <c r="P261" s="38">
        <v>54</v>
      </c>
      <c r="Q261" s="38">
        <f t="shared" ca="1" si="464"/>
        <v>1</v>
      </c>
      <c r="R261" s="38" t="str">
        <f t="shared" ca="1" si="464"/>
        <v/>
      </c>
      <c r="S261" s="66" t="str">
        <f t="shared" ref="S261:S324" ca="1" si="468">IF(C261="","",LEFT(TEXT(C261,"000000000"),3))</f>
        <v>619</v>
      </c>
      <c r="T261" s="105" t="str">
        <f t="shared" ref="T261:T324" ca="1" si="469">IF(L261="","",IF(H261=0,"",H261))</f>
        <v/>
      </c>
    </row>
    <row r="262" spans="1:20" hidden="1">
      <c r="A262" t="str">
        <f ca="1">IF(B262="","",INDIRECT("減額一覧!B"&amp;$P262))</f>
        <v/>
      </c>
      <c r="B262" s="61" t="str">
        <f ca="1">IF(INDIRECT("減額一覧!BD"&amp;P262)=1,INDIRECT("減額一覧!AQ"&amp;P262),"")</f>
        <v/>
      </c>
      <c r="C262" s="45" t="str">
        <f ca="1">IF(B262="","",INDIRECT("減額一覧!C"&amp;$P262))</f>
        <v/>
      </c>
      <c r="D262" s="79" t="str">
        <f ca="1">IF($B262="","",INDIRECT("減額一覧!G"&amp;$P262))</f>
        <v/>
      </c>
      <c r="E262" s="19" t="str">
        <f ca="1">IF(B262="","",INDIRECT("減額一覧!H"&amp;P262))</f>
        <v/>
      </c>
      <c r="F262" s="19" t="str">
        <f ca="1">IF($B262="","",INDIRECT("減額一覧!AX"&amp;P262))</f>
        <v/>
      </c>
      <c r="G262" s="20" t="str">
        <f ca="1">IF($B262="","",INDIRECT("減額一覧!AY"&amp;P262))</f>
        <v/>
      </c>
      <c r="H262" s="20" t="str">
        <f ca="1">IF($B262="","",INDIRECT("減額一覧!AZ"&amp;P262))</f>
        <v/>
      </c>
      <c r="I262" s="32" t="str">
        <f ca="1">IF(B262="","",IF(INDIRECT("減額一覧!BO"&amp;P262)=0.08,0.08,0.1))</f>
        <v/>
      </c>
      <c r="J262" s="52"/>
      <c r="K262" s="95" t="str">
        <f t="shared" ca="1" si="374"/>
        <v/>
      </c>
      <c r="L262" s="58" t="str">
        <f t="shared" ca="1" si="466"/>
        <v/>
      </c>
      <c r="N262" s="113" t="str">
        <f t="shared" ca="1" si="462"/>
        <v/>
      </c>
      <c r="O262" s="114" t="str">
        <f t="shared" ref="O262" ca="1" si="470">IF(B262="","",IF(INDIRECT("減額一覧!BO"&amp;P262)=0.08,0.08,0.1))</f>
        <v/>
      </c>
      <c r="P262" s="38">
        <v>54</v>
      </c>
      <c r="Q262" s="38" t="str">
        <f t="shared" ca="1" si="464"/>
        <v/>
      </c>
      <c r="R262" s="38" t="str">
        <f t="shared" ca="1" si="464"/>
        <v/>
      </c>
      <c r="S262" s="66" t="str">
        <f t="shared" ca="1" si="468"/>
        <v/>
      </c>
      <c r="T262" s="105" t="str">
        <f t="shared" ca="1" si="469"/>
        <v/>
      </c>
    </row>
    <row r="263" spans="1:20" ht="19.5" hidden="1" thickBot="1">
      <c r="B263" s="64"/>
      <c r="C263" s="41" t="str">
        <f>IF(B263="","",減額一覧!C259)</f>
        <v/>
      </c>
      <c r="D263" s="43"/>
      <c r="E263" s="21"/>
      <c r="F263" s="22" t="s">
        <v>69</v>
      </c>
      <c r="G263" s="23">
        <f t="shared" ref="G263:H263" si="471">SUBTOTAL(9,G259:G262)</f>
        <v>0</v>
      </c>
      <c r="H263" s="23">
        <f t="shared" si="471"/>
        <v>0</v>
      </c>
      <c r="I263" s="30"/>
      <c r="J263" s="53"/>
      <c r="K263" s="96" t="str">
        <f t="shared" si="374"/>
        <v/>
      </c>
      <c r="L263" s="59" t="str">
        <f t="shared" si="466"/>
        <v/>
      </c>
      <c r="N263" s="108" t="str">
        <f t="shared" ref="N263" si="472">IF(AND(G263=0,H263=0),"","小計")</f>
        <v/>
      </c>
      <c r="O263" s="108" t="str">
        <f t="shared" ref="O263" si="473">IF(AND(G263=0,H263=0),"","小計")</f>
        <v/>
      </c>
      <c r="P263" s="38"/>
      <c r="Q263" s="38"/>
      <c r="R263" s="38"/>
      <c r="S263" s="66" t="str">
        <f t="shared" si="468"/>
        <v/>
      </c>
      <c r="T263" s="105" t="str">
        <f t="shared" si="469"/>
        <v/>
      </c>
    </row>
    <row r="264" spans="1:20" hidden="1">
      <c r="A264">
        <f ca="1">IF(B264="","",INDIRECT("減額一覧!B"&amp;$P264))</f>
        <v>284</v>
      </c>
      <c r="B264" s="61">
        <f t="shared" ref="B264" ca="1" si="474">IF(INDIRECT("減額一覧!BA"&amp;P264)=1,INDIRECT("減額一覧!M"&amp;P264),"")</f>
        <v>207</v>
      </c>
      <c r="C264" s="36">
        <f ca="1">IF(B264="","",INDIRECT("減額一覧!C"&amp;$P264))</f>
        <v>22018000</v>
      </c>
      <c r="D264" s="78" t="str">
        <f ca="1">IF($B264="","",INDIRECT("減額一覧!G"&amp;$P264))</f>
        <v>高橋　亮</v>
      </c>
      <c r="E264" s="19">
        <f ca="1">IF(B264="","",INDIRECT("減額一覧!H"&amp;P264))</f>
        <v>13</v>
      </c>
      <c r="F264" s="19">
        <f ca="1">IF($B264="","",INDIRECT("減額一覧!T"&amp;P264))</f>
        <v>4</v>
      </c>
      <c r="G264" s="20">
        <f ca="1">IF($B264="","",INDIRECT("減額一覧!U"&amp;P264))</f>
        <v>682</v>
      </c>
      <c r="H264" s="20">
        <f ca="1">IF($B264="","",INDIRECT("減額一覧!V"&amp;P264))</f>
        <v>545</v>
      </c>
      <c r="I264" s="32">
        <f ca="1">IF(B264="","",IF(INDIRECT("減額一覧!BL"&amp;P264)=0.08,0.08,0.1))</f>
        <v>0.1</v>
      </c>
      <c r="J264" s="51" t="s">
        <v>524</v>
      </c>
      <c r="K264" s="94" t="str">
        <f t="shared" ca="1" si="374"/>
        <v/>
      </c>
      <c r="L264" s="56" t="str">
        <f t="shared" ca="1" si="466"/>
        <v/>
      </c>
      <c r="N264" s="113" t="str">
        <f t="shared" ref="N264:N267" ca="1" si="475">IF(A264="","",IF(A264&gt;3000,"月ヶ瀬",IF(A264&gt;=2000,"都祁","市内")))</f>
        <v>市内</v>
      </c>
      <c r="O264" s="114">
        <f t="shared" ref="O264" ca="1" si="476">IF(B264="","",IF(INDIRECT("減額一覧!BL"&amp;P264)=0.08,0.08,0.1))</f>
        <v>0.1</v>
      </c>
      <c r="P264" s="38">
        <v>55</v>
      </c>
      <c r="Q264" s="38">
        <f t="shared" ref="Q264:R267" ca="1" si="477">IF(G264="","",IF(G264&gt;0,1,""))</f>
        <v>1</v>
      </c>
      <c r="R264" s="38">
        <f t="shared" ca="1" si="477"/>
        <v>1</v>
      </c>
      <c r="S264" s="66" t="str">
        <f t="shared" ca="1" si="468"/>
        <v>022</v>
      </c>
      <c r="T264" s="105" t="str">
        <f t="shared" ca="1" si="469"/>
        <v/>
      </c>
    </row>
    <row r="265" spans="1:20" hidden="1">
      <c r="A265">
        <f ca="1">IF(B265="","",INDIRECT("減額一覧!B"&amp;$P265))</f>
        <v>284</v>
      </c>
      <c r="B265" s="61">
        <f t="shared" ref="B265" ca="1" si="478">IF(INDIRECT("減額一覧!BB"&amp;P265)=1,INDIRECT("減額一覧!W"&amp;P265),"")</f>
        <v>208</v>
      </c>
      <c r="C265" s="44">
        <f ca="1">IF(B265="","",INDIRECT("減額一覧!C"&amp;$P265))</f>
        <v>22018000</v>
      </c>
      <c r="D265" s="79" t="str">
        <f ca="1">IF($B265="","",INDIRECT("減額一覧!G"&amp;$P265))</f>
        <v>高橋　亮</v>
      </c>
      <c r="E265" s="19">
        <f ca="1">IF(B265="","",INDIRECT("減額一覧!H"&amp;P265))</f>
        <v>13</v>
      </c>
      <c r="F265" s="19">
        <f ca="1">IF($B265="","",INDIRECT("減額一覧!AD"&amp;P265))</f>
        <v>4</v>
      </c>
      <c r="G265" s="20">
        <f ca="1">IF($B265="","",INDIRECT("減額一覧!AE"&amp;P265))</f>
        <v>682</v>
      </c>
      <c r="H265" s="20">
        <f ca="1">IF($B265="","",INDIRECT("減額一覧!AF"&amp;P265))</f>
        <v>545</v>
      </c>
      <c r="I265" s="32">
        <f ca="1">IF(B265="","",IF(INDIRECT("減額一覧!BM"&amp;P265)=0.08,0.08,0.1))</f>
        <v>0.1</v>
      </c>
      <c r="J265" s="52"/>
      <c r="K265" s="95" t="str">
        <f t="shared" ca="1" si="374"/>
        <v/>
      </c>
      <c r="L265" s="58" t="str">
        <f t="shared" ca="1" si="466"/>
        <v/>
      </c>
      <c r="N265" s="113" t="str">
        <f t="shared" ca="1" si="475"/>
        <v>市内</v>
      </c>
      <c r="O265" s="114">
        <f t="shared" ref="O265" ca="1" si="479">IF(B265="","",IF(INDIRECT("減額一覧!BM"&amp;P265)=0.08,0.08,0.1))</f>
        <v>0.1</v>
      </c>
      <c r="P265" s="38">
        <v>55</v>
      </c>
      <c r="Q265" s="38">
        <f t="shared" ca="1" si="477"/>
        <v>1</v>
      </c>
      <c r="R265" s="38">
        <f t="shared" ca="1" si="477"/>
        <v>1</v>
      </c>
      <c r="S265" s="66" t="str">
        <f t="shared" ca="1" si="468"/>
        <v>022</v>
      </c>
      <c r="T265" s="105" t="str">
        <f t="shared" ca="1" si="469"/>
        <v/>
      </c>
    </row>
    <row r="266" spans="1:20" hidden="1">
      <c r="A266" t="str">
        <f ca="1">IF(B266="","",INDIRECT("減額一覧!B"&amp;$P266))</f>
        <v/>
      </c>
      <c r="B266" s="61" t="str">
        <f t="shared" ref="B266" ca="1" si="480">IF(INDIRECT("減額一覧!BC"&amp;P266)=1,INDIRECT("減額一覧!AG"&amp;P266),"")</f>
        <v/>
      </c>
      <c r="C266" s="36" t="str">
        <f ca="1">IF(B266="","",INDIRECT("減額一覧!C"&amp;$P266))</f>
        <v/>
      </c>
      <c r="D266" s="80" t="str">
        <f ca="1">IF($B266="","",INDIRECT("減額一覧!G"&amp;$P266))</f>
        <v/>
      </c>
      <c r="E266" s="19" t="str">
        <f ca="1">IF(B266="","",INDIRECT("減額一覧!H"&amp;P266))</f>
        <v/>
      </c>
      <c r="F266" s="19" t="str">
        <f ca="1">IF($B266="","",INDIRECT("減額一覧!AN"&amp;P266))</f>
        <v/>
      </c>
      <c r="G266" s="20" t="str">
        <f ca="1">IF($B266="","",INDIRECT("減額一覧!AO"&amp;P266))</f>
        <v/>
      </c>
      <c r="H266" s="20" t="str">
        <f ca="1">IF($B266="","",INDIRECT("減額一覧!AP"&amp;P266))</f>
        <v/>
      </c>
      <c r="I266" s="32" t="str">
        <f ca="1">IF(B266="","",IF(INDIRECT("減額一覧!BN"&amp;P266)=0.08,0.08,0.1))</f>
        <v/>
      </c>
      <c r="J266" s="52"/>
      <c r="K266" s="95" t="str">
        <f t="shared" ca="1" si="374"/>
        <v/>
      </c>
      <c r="L266" s="58" t="str">
        <f t="shared" ca="1" si="466"/>
        <v/>
      </c>
      <c r="N266" s="113" t="str">
        <f t="shared" ca="1" si="475"/>
        <v/>
      </c>
      <c r="O266" s="114" t="str">
        <f t="shared" ref="O266" ca="1" si="481">IF(B266="","",IF(INDIRECT("減額一覧!BN"&amp;P266)=0.08,0.08,0.1))</f>
        <v/>
      </c>
      <c r="P266" s="38">
        <v>55</v>
      </c>
      <c r="Q266" s="38" t="str">
        <f t="shared" ca="1" si="477"/>
        <v/>
      </c>
      <c r="R266" s="38" t="str">
        <f t="shared" ca="1" si="477"/>
        <v/>
      </c>
      <c r="S266" s="66" t="str">
        <f t="shared" ca="1" si="468"/>
        <v/>
      </c>
      <c r="T266" s="105" t="str">
        <f t="shared" ca="1" si="469"/>
        <v/>
      </c>
    </row>
    <row r="267" spans="1:20" hidden="1">
      <c r="A267" t="str">
        <f ca="1">IF(B267="","",INDIRECT("減額一覧!B"&amp;$P267))</f>
        <v/>
      </c>
      <c r="B267" s="61" t="str">
        <f t="shared" ref="B267" ca="1" si="482">IF(INDIRECT("減額一覧!BD"&amp;P267)=1,INDIRECT("減額一覧!AQ"&amp;P267),"")</f>
        <v/>
      </c>
      <c r="C267" s="45" t="str">
        <f ca="1">IF(B267="","",INDIRECT("減額一覧!C"&amp;$P267))</f>
        <v/>
      </c>
      <c r="D267" s="79" t="str">
        <f ca="1">IF($B267="","",INDIRECT("減額一覧!G"&amp;$P267))</f>
        <v/>
      </c>
      <c r="E267" s="19" t="str">
        <f ca="1">IF(B267="","",INDIRECT("減額一覧!H"&amp;P267))</f>
        <v/>
      </c>
      <c r="F267" s="19" t="str">
        <f ca="1">IF($B267="","",INDIRECT("減額一覧!AX"&amp;P267))</f>
        <v/>
      </c>
      <c r="G267" s="20" t="str">
        <f ca="1">IF($B267="","",INDIRECT("減額一覧!AY"&amp;P267))</f>
        <v/>
      </c>
      <c r="H267" s="20" t="str">
        <f ca="1">IF($B267="","",INDIRECT("減額一覧!AZ"&amp;P267))</f>
        <v/>
      </c>
      <c r="I267" s="32" t="str">
        <f ca="1">IF(B267="","",IF(INDIRECT("減額一覧!BO"&amp;P267)=0.08,0.08,0.1))</f>
        <v/>
      </c>
      <c r="J267" s="52"/>
      <c r="K267" s="95" t="str">
        <f t="shared" ca="1" si="374"/>
        <v/>
      </c>
      <c r="L267" s="58" t="str">
        <f t="shared" ca="1" si="466"/>
        <v/>
      </c>
      <c r="N267" s="113" t="str">
        <f t="shared" ca="1" si="475"/>
        <v/>
      </c>
      <c r="O267" s="114" t="str">
        <f t="shared" ref="O267" ca="1" si="483">IF(B267="","",IF(INDIRECT("減額一覧!BO"&amp;P267)=0.08,0.08,0.1))</f>
        <v/>
      </c>
      <c r="P267" s="38">
        <v>55</v>
      </c>
      <c r="Q267" s="38" t="str">
        <f t="shared" ca="1" si="477"/>
        <v/>
      </c>
      <c r="R267" s="38" t="str">
        <f t="shared" ca="1" si="477"/>
        <v/>
      </c>
      <c r="S267" s="66" t="str">
        <f t="shared" ca="1" si="468"/>
        <v/>
      </c>
      <c r="T267" s="105" t="str">
        <f t="shared" ca="1" si="469"/>
        <v/>
      </c>
    </row>
    <row r="268" spans="1:20" ht="19.5" hidden="1" thickBot="1">
      <c r="B268" s="64"/>
      <c r="C268" s="41" t="str">
        <f>IF(B268="","",減額一覧!C264)</f>
        <v/>
      </c>
      <c r="D268" s="43"/>
      <c r="E268" s="21"/>
      <c r="F268" s="22" t="s">
        <v>69</v>
      </c>
      <c r="G268" s="23">
        <f t="shared" ref="G268:H268" si="484">SUBTOTAL(9,G264:G267)</f>
        <v>0</v>
      </c>
      <c r="H268" s="23">
        <f t="shared" si="484"/>
        <v>0</v>
      </c>
      <c r="I268" s="30"/>
      <c r="J268" s="53"/>
      <c r="K268" s="96" t="str">
        <f t="shared" si="374"/>
        <v/>
      </c>
      <c r="L268" s="59" t="str">
        <f t="shared" si="466"/>
        <v/>
      </c>
      <c r="N268" s="108" t="str">
        <f t="shared" ref="N268" si="485">IF(AND(G268=0,H268=0),"","小計")</f>
        <v/>
      </c>
      <c r="O268" s="108" t="str">
        <f t="shared" ref="O268" si="486">IF(AND(G268=0,H268=0),"","小計")</f>
        <v/>
      </c>
      <c r="P268" s="38"/>
      <c r="Q268" s="38"/>
      <c r="R268" s="38"/>
      <c r="S268" s="66" t="str">
        <f t="shared" si="468"/>
        <v/>
      </c>
      <c r="T268" s="105" t="str">
        <f t="shared" si="469"/>
        <v/>
      </c>
    </row>
    <row r="269" spans="1:20" hidden="1">
      <c r="A269">
        <f ca="1">IF(B269="","",INDIRECT("減額一覧!B"&amp;$P269))</f>
        <v>285</v>
      </c>
      <c r="B269" s="61">
        <f t="shared" ref="B269" ca="1" si="487">IF(INDIRECT("減額一覧!BA"&amp;P269)=1,INDIRECT("減額一覧!M"&amp;P269),"")</f>
        <v>207</v>
      </c>
      <c r="C269" s="36">
        <f ca="1">IF(B269="","",INDIRECT("減額一覧!C"&amp;$P269))</f>
        <v>594117000</v>
      </c>
      <c r="D269" s="78" t="str">
        <f ca="1">IF($B269="","",INDIRECT("減額一覧!G"&amp;$P269))</f>
        <v>福島　和則</v>
      </c>
      <c r="E269" s="19">
        <f ca="1">IF(B269="","",INDIRECT("減額一覧!H"&amp;P269))</f>
        <v>20</v>
      </c>
      <c r="F269" s="19">
        <f ca="1">IF($B269="","",INDIRECT("減額一覧!T"&amp;P269))</f>
        <v>9</v>
      </c>
      <c r="G269" s="20">
        <f ca="1">IF($B269="","",INDIRECT("減額一覧!U"&amp;P269))</f>
        <v>1980</v>
      </c>
      <c r="H269" s="20">
        <f ca="1">IF($B269="","",INDIRECT("減額一覧!V"&amp;P269))</f>
        <v>1227</v>
      </c>
      <c r="I269" s="32">
        <f ca="1">IF(B269="","",IF(INDIRECT("減額一覧!BL"&amp;P269)=0.08,0.08,0.1))</f>
        <v>0.1</v>
      </c>
      <c r="J269" s="51" t="s">
        <v>481</v>
      </c>
      <c r="K269" s="94" t="str">
        <f t="shared" ca="1" si="374"/>
        <v/>
      </c>
      <c r="L269" s="56" t="str">
        <f t="shared" ca="1" si="466"/>
        <v/>
      </c>
      <c r="N269" s="113" t="str">
        <f t="shared" ref="N269:N272" ca="1" si="488">IF(A269="","",IF(A269&gt;3000,"月ヶ瀬",IF(A269&gt;=2000,"都祁","市内")))</f>
        <v>市内</v>
      </c>
      <c r="O269" s="114">
        <f t="shared" ref="O269" ca="1" si="489">IF(B269="","",IF(INDIRECT("減額一覧!BL"&amp;P269)=0.08,0.08,0.1))</f>
        <v>0.1</v>
      </c>
      <c r="P269" s="38">
        <v>56</v>
      </c>
      <c r="Q269" s="38">
        <f t="shared" ref="Q269:R272" ca="1" si="490">IF(G269="","",IF(G269&gt;0,1,""))</f>
        <v>1</v>
      </c>
      <c r="R269" s="38">
        <f t="shared" ca="1" si="490"/>
        <v>1</v>
      </c>
      <c r="S269" s="66" t="str">
        <f t="shared" ca="1" si="468"/>
        <v>594</v>
      </c>
      <c r="T269" s="105" t="str">
        <f t="shared" ca="1" si="469"/>
        <v/>
      </c>
    </row>
    <row r="270" spans="1:20" hidden="1">
      <c r="A270">
        <f ca="1">IF(B270="","",INDIRECT("減額一覧!B"&amp;$P270))</f>
        <v>285</v>
      </c>
      <c r="B270" s="61">
        <f t="shared" ref="B270" ca="1" si="491">IF(INDIRECT("減額一覧!BB"&amp;P270)=1,INDIRECT("減額一覧!W"&amp;P270),"")</f>
        <v>208</v>
      </c>
      <c r="C270" s="44">
        <f ca="1">IF(B270="","",INDIRECT("減額一覧!C"&amp;$P270))</f>
        <v>594117000</v>
      </c>
      <c r="D270" s="79" t="str">
        <f ca="1">IF($B270="","",INDIRECT("減額一覧!G"&amp;$P270))</f>
        <v>福島　和則</v>
      </c>
      <c r="E270" s="19">
        <f ca="1">IF(B270="","",INDIRECT("減額一覧!H"&amp;P270))</f>
        <v>20</v>
      </c>
      <c r="F270" s="19">
        <f ca="1">IF($B270="","",INDIRECT("減額一覧!AD"&amp;P270))</f>
        <v>9</v>
      </c>
      <c r="G270" s="20">
        <f ca="1">IF($B270="","",INDIRECT("減額一覧!AE"&amp;P270))</f>
        <v>1980</v>
      </c>
      <c r="H270" s="20">
        <f ca="1">IF($B270="","",INDIRECT("減額一覧!AF"&amp;P270))</f>
        <v>1227</v>
      </c>
      <c r="I270" s="32">
        <f ca="1">IF(B270="","",IF(INDIRECT("減額一覧!BM"&amp;P270)=0.08,0.08,0.1))</f>
        <v>0.1</v>
      </c>
      <c r="J270" s="52"/>
      <c r="K270" s="95" t="str">
        <f t="shared" ca="1" si="374"/>
        <v/>
      </c>
      <c r="L270" s="58" t="str">
        <f t="shared" ca="1" si="466"/>
        <v/>
      </c>
      <c r="N270" s="113" t="str">
        <f t="shared" ca="1" si="488"/>
        <v>市内</v>
      </c>
      <c r="O270" s="114">
        <f t="shared" ref="O270" ca="1" si="492">IF(B270="","",IF(INDIRECT("減額一覧!BM"&amp;P270)=0.08,0.08,0.1))</f>
        <v>0.1</v>
      </c>
      <c r="P270" s="38">
        <v>56</v>
      </c>
      <c r="Q270" s="38">
        <f t="shared" ca="1" si="490"/>
        <v>1</v>
      </c>
      <c r="R270" s="38">
        <f t="shared" ca="1" si="490"/>
        <v>1</v>
      </c>
      <c r="S270" s="66" t="str">
        <f t="shared" ca="1" si="468"/>
        <v>594</v>
      </c>
      <c r="T270" s="105" t="str">
        <f t="shared" ca="1" si="469"/>
        <v/>
      </c>
    </row>
    <row r="271" spans="1:20" hidden="1">
      <c r="A271" t="str">
        <f ca="1">IF(B271="","",INDIRECT("減額一覧!B"&amp;$P271))</f>
        <v/>
      </c>
      <c r="B271" s="61" t="str">
        <f t="shared" ref="B271" ca="1" si="493">IF(INDIRECT("減額一覧!BC"&amp;P271)=1,INDIRECT("減額一覧!AG"&amp;P271),"")</f>
        <v/>
      </c>
      <c r="C271" s="36" t="str">
        <f ca="1">IF(B271="","",INDIRECT("減額一覧!C"&amp;$P271))</f>
        <v/>
      </c>
      <c r="D271" s="80" t="str">
        <f ca="1">IF($B271="","",INDIRECT("減額一覧!G"&amp;$P271))</f>
        <v/>
      </c>
      <c r="E271" s="19" t="str">
        <f ca="1">IF(B271="","",INDIRECT("減額一覧!H"&amp;P271))</f>
        <v/>
      </c>
      <c r="F271" s="19" t="str">
        <f ca="1">IF($B271="","",INDIRECT("減額一覧!AN"&amp;P271))</f>
        <v/>
      </c>
      <c r="G271" s="20" t="str">
        <f ca="1">IF($B271="","",INDIRECT("減額一覧!AO"&amp;P271))</f>
        <v/>
      </c>
      <c r="H271" s="20" t="str">
        <f ca="1">IF($B271="","",INDIRECT("減額一覧!AP"&amp;P271))</f>
        <v/>
      </c>
      <c r="I271" s="32" t="str">
        <f ca="1">IF(B271="","",IF(INDIRECT("減額一覧!BN"&amp;P271)=0.08,0.08,0.1))</f>
        <v/>
      </c>
      <c r="J271" s="52"/>
      <c r="K271" s="95" t="str">
        <f t="shared" ca="1" si="374"/>
        <v/>
      </c>
      <c r="L271" s="58" t="str">
        <f t="shared" ca="1" si="466"/>
        <v/>
      </c>
      <c r="N271" s="113" t="str">
        <f t="shared" ca="1" si="488"/>
        <v/>
      </c>
      <c r="O271" s="114" t="str">
        <f t="shared" ref="O271" ca="1" si="494">IF(B271="","",IF(INDIRECT("減額一覧!BN"&amp;P271)=0.08,0.08,0.1))</f>
        <v/>
      </c>
      <c r="P271" s="38">
        <v>56</v>
      </c>
      <c r="Q271" s="38" t="str">
        <f t="shared" ca="1" si="490"/>
        <v/>
      </c>
      <c r="R271" s="38" t="str">
        <f t="shared" ca="1" si="490"/>
        <v/>
      </c>
      <c r="S271" s="66" t="str">
        <f t="shared" ca="1" si="468"/>
        <v/>
      </c>
      <c r="T271" s="105" t="str">
        <f t="shared" ca="1" si="469"/>
        <v/>
      </c>
    </row>
    <row r="272" spans="1:20" hidden="1">
      <c r="A272" t="str">
        <f ca="1">IF(B272="","",INDIRECT("減額一覧!B"&amp;$P272))</f>
        <v/>
      </c>
      <c r="B272" s="61" t="str">
        <f t="shared" ref="B272" ca="1" si="495">IF(INDIRECT("減額一覧!BD"&amp;P272)=1,INDIRECT("減額一覧!AQ"&amp;P272),"")</f>
        <v/>
      </c>
      <c r="C272" s="45" t="str">
        <f ca="1">IF(B272="","",INDIRECT("減額一覧!C"&amp;$P272))</f>
        <v/>
      </c>
      <c r="D272" s="79" t="str">
        <f ca="1">IF($B272="","",INDIRECT("減額一覧!G"&amp;$P272))</f>
        <v/>
      </c>
      <c r="E272" s="19" t="str">
        <f ca="1">IF(B272="","",INDIRECT("減額一覧!H"&amp;P272))</f>
        <v/>
      </c>
      <c r="F272" s="19" t="str">
        <f ca="1">IF($B272="","",INDIRECT("減額一覧!AX"&amp;P272))</f>
        <v/>
      </c>
      <c r="G272" s="20" t="str">
        <f ca="1">IF($B272="","",INDIRECT("減額一覧!AY"&amp;P272))</f>
        <v/>
      </c>
      <c r="H272" s="20" t="str">
        <f ca="1">IF($B272="","",INDIRECT("減額一覧!AZ"&amp;P272))</f>
        <v/>
      </c>
      <c r="I272" s="32" t="str">
        <f ca="1">IF(B272="","",IF(INDIRECT("減額一覧!BO"&amp;P272)=0.08,0.08,0.1))</f>
        <v/>
      </c>
      <c r="J272" s="52"/>
      <c r="K272" s="95" t="str">
        <f t="shared" ca="1" si="374"/>
        <v/>
      </c>
      <c r="L272" s="58" t="str">
        <f t="shared" ca="1" si="466"/>
        <v/>
      </c>
      <c r="N272" s="113" t="str">
        <f t="shared" ca="1" si="488"/>
        <v/>
      </c>
      <c r="O272" s="114" t="str">
        <f t="shared" ref="O272" ca="1" si="496">IF(B272="","",IF(INDIRECT("減額一覧!BO"&amp;P272)=0.08,0.08,0.1))</f>
        <v/>
      </c>
      <c r="P272" s="38">
        <v>56</v>
      </c>
      <c r="Q272" s="38" t="str">
        <f t="shared" ca="1" si="490"/>
        <v/>
      </c>
      <c r="R272" s="38" t="str">
        <f t="shared" ca="1" si="490"/>
        <v/>
      </c>
      <c r="S272" s="66" t="str">
        <f t="shared" ca="1" si="468"/>
        <v/>
      </c>
      <c r="T272" s="105" t="str">
        <f t="shared" ca="1" si="469"/>
        <v/>
      </c>
    </row>
    <row r="273" spans="1:20" ht="19.5" hidden="1" thickBot="1">
      <c r="B273" s="64"/>
      <c r="C273" s="41" t="str">
        <f>IF(B273="","",減額一覧!C269)</f>
        <v/>
      </c>
      <c r="D273" s="43"/>
      <c r="E273" s="21"/>
      <c r="F273" s="22" t="s">
        <v>69</v>
      </c>
      <c r="G273" s="23">
        <f t="shared" ref="G273:H273" si="497">SUBTOTAL(9,G269:G272)</f>
        <v>0</v>
      </c>
      <c r="H273" s="23">
        <f t="shared" si="497"/>
        <v>0</v>
      </c>
      <c r="I273" s="30"/>
      <c r="J273" s="53"/>
      <c r="K273" s="96" t="str">
        <f t="shared" si="374"/>
        <v/>
      </c>
      <c r="L273" s="59" t="str">
        <f t="shared" si="466"/>
        <v/>
      </c>
      <c r="N273" s="108" t="str">
        <f t="shared" ref="N273" si="498">IF(AND(G273=0,H273=0),"","小計")</f>
        <v/>
      </c>
      <c r="O273" s="108" t="str">
        <f t="shared" ref="O273" si="499">IF(AND(G273=0,H273=0),"","小計")</f>
        <v/>
      </c>
      <c r="P273" s="38"/>
      <c r="Q273" s="38"/>
      <c r="R273" s="38"/>
      <c r="S273" s="66" t="str">
        <f t="shared" si="468"/>
        <v/>
      </c>
      <c r="T273" s="105" t="str">
        <f t="shared" si="469"/>
        <v/>
      </c>
    </row>
    <row r="274" spans="1:20" hidden="1">
      <c r="A274">
        <f ca="1">IF(B274="","",INDIRECT("減額一覧!B"&amp;$P274))</f>
        <v>286</v>
      </c>
      <c r="B274" s="61">
        <f t="shared" ref="B274" ca="1" si="500">IF(INDIRECT("減額一覧!BA"&amp;P274)=1,INDIRECT("減額一覧!M"&amp;P274),"")</f>
        <v>206</v>
      </c>
      <c r="C274" s="36">
        <f ca="1">IF(B274="","",INDIRECT("減額一覧!C"&amp;$P274))</f>
        <v>362134200</v>
      </c>
      <c r="D274" s="78" t="str">
        <f ca="1">IF($B274="","",INDIRECT("減額一覧!G"&amp;$P274))</f>
        <v>福村　泰臣</v>
      </c>
      <c r="E274" s="19">
        <f ca="1">IF(B274="","",INDIRECT("減額一覧!H"&amp;P274))</f>
        <v>20</v>
      </c>
      <c r="F274" s="19">
        <f ca="1">IF($B274="","",INDIRECT("減額一覧!T"&amp;P274))</f>
        <v>2</v>
      </c>
      <c r="G274" s="20">
        <f ca="1">IF($B274="","",INDIRECT("減額一覧!U"&amp;P274))</f>
        <v>0</v>
      </c>
      <c r="H274" s="20">
        <f ca="1">IF($B274="","",INDIRECT("減額一覧!V"&amp;P274))</f>
        <v>273</v>
      </c>
      <c r="I274" s="32">
        <f ca="1">IF(B274="","",IF(INDIRECT("減額一覧!BL"&amp;P274)=0.08,0.08,0.1))</f>
        <v>0.1</v>
      </c>
      <c r="J274" s="51" t="s">
        <v>525</v>
      </c>
      <c r="K274" s="94" t="str">
        <f t="shared" ref="K274:K337" ca="1" si="501">IF(A274="","",IF(A274&gt;3000,"月ヶ瀬",IF(A274&gt;=2000,"都祁","")))</f>
        <v/>
      </c>
      <c r="L274" s="56" t="str">
        <f t="shared" ca="1" si="466"/>
        <v/>
      </c>
      <c r="N274" s="113" t="str">
        <f t="shared" ref="N274:N277" ca="1" si="502">IF(A274="","",IF(A274&gt;3000,"月ヶ瀬",IF(A274&gt;=2000,"都祁","市内")))</f>
        <v>市内</v>
      </c>
      <c r="O274" s="114">
        <f t="shared" ref="O274" ca="1" si="503">IF(B274="","",IF(INDIRECT("減額一覧!BL"&amp;P274)=0.08,0.08,0.1))</f>
        <v>0.1</v>
      </c>
      <c r="P274" s="38">
        <v>57</v>
      </c>
      <c r="Q274" s="38" t="str">
        <f t="shared" ref="Q274:R277" ca="1" si="504">IF(G274="","",IF(G274&gt;0,1,""))</f>
        <v/>
      </c>
      <c r="R274" s="38">
        <f t="shared" ca="1" si="504"/>
        <v>1</v>
      </c>
      <c r="S274" s="66" t="str">
        <f t="shared" ca="1" si="468"/>
        <v>362</v>
      </c>
      <c r="T274" s="105" t="str">
        <f t="shared" ca="1" si="469"/>
        <v/>
      </c>
    </row>
    <row r="275" spans="1:20" hidden="1">
      <c r="A275">
        <f ca="1">IF(B275="","",INDIRECT("減額一覧!B"&amp;$P275))</f>
        <v>286</v>
      </c>
      <c r="B275" s="61">
        <f t="shared" ref="B275" ca="1" si="505">IF(INDIRECT("減額一覧!BB"&amp;P275)=1,INDIRECT("減額一覧!W"&amp;P275),"")</f>
        <v>207</v>
      </c>
      <c r="C275" s="44">
        <f ca="1">IF(B275="","",INDIRECT("減額一覧!C"&amp;$P275))</f>
        <v>362134200</v>
      </c>
      <c r="D275" s="79" t="str">
        <f ca="1">IF($B275="","",INDIRECT("減額一覧!G"&amp;$P275))</f>
        <v>福村　泰臣</v>
      </c>
      <c r="E275" s="19">
        <f ca="1">IF(B275="","",INDIRECT("減額一覧!H"&amp;P275))</f>
        <v>20</v>
      </c>
      <c r="F275" s="19">
        <f ca="1">IF($B275="","",INDIRECT("減額一覧!AD"&amp;P275))</f>
        <v>2</v>
      </c>
      <c r="G275" s="20">
        <f ca="1">IF($B275="","",INDIRECT("減額一覧!AE"&amp;P275))</f>
        <v>0</v>
      </c>
      <c r="H275" s="20">
        <f ca="1">IF($B275="","",INDIRECT("減額一覧!AF"&amp;P275))</f>
        <v>273</v>
      </c>
      <c r="I275" s="32">
        <f ca="1">IF(B275="","",IF(INDIRECT("減額一覧!BM"&amp;P275)=0.08,0.08,0.1))</f>
        <v>0.1</v>
      </c>
      <c r="J275" s="52"/>
      <c r="K275" s="95" t="str">
        <f t="shared" ca="1" si="501"/>
        <v/>
      </c>
      <c r="L275" s="58" t="str">
        <f t="shared" ca="1" si="466"/>
        <v/>
      </c>
      <c r="N275" s="113" t="str">
        <f t="shared" ca="1" si="502"/>
        <v>市内</v>
      </c>
      <c r="O275" s="114">
        <f t="shared" ref="O275" ca="1" si="506">IF(B275="","",IF(INDIRECT("減額一覧!BM"&amp;P275)=0.08,0.08,0.1))</f>
        <v>0.1</v>
      </c>
      <c r="P275" s="38">
        <v>57</v>
      </c>
      <c r="Q275" s="38" t="str">
        <f t="shared" ca="1" si="504"/>
        <v/>
      </c>
      <c r="R275" s="38">
        <f t="shared" ca="1" si="504"/>
        <v>1</v>
      </c>
      <c r="S275" s="66" t="str">
        <f t="shared" ca="1" si="468"/>
        <v>362</v>
      </c>
      <c r="T275" s="105" t="str">
        <f t="shared" ca="1" si="469"/>
        <v/>
      </c>
    </row>
    <row r="276" spans="1:20" hidden="1">
      <c r="A276" t="str">
        <f ca="1">IF(B276="","",INDIRECT("減額一覧!B"&amp;$P276))</f>
        <v/>
      </c>
      <c r="B276" s="61" t="str">
        <f t="shared" ref="B276" ca="1" si="507">IF(INDIRECT("減額一覧!BC"&amp;P276)=1,INDIRECT("減額一覧!AG"&amp;P276),"")</f>
        <v/>
      </c>
      <c r="C276" s="36" t="str">
        <f ca="1">IF(B276="","",INDIRECT("減額一覧!C"&amp;$P276))</f>
        <v/>
      </c>
      <c r="D276" s="80" t="str">
        <f ca="1">IF($B276="","",INDIRECT("減額一覧!G"&amp;$P276))</f>
        <v/>
      </c>
      <c r="E276" s="19" t="str">
        <f ca="1">IF(B276="","",INDIRECT("減額一覧!H"&amp;P276))</f>
        <v/>
      </c>
      <c r="F276" s="19" t="str">
        <f ca="1">IF($B276="","",INDIRECT("減額一覧!AN"&amp;P276))</f>
        <v/>
      </c>
      <c r="G276" s="20" t="str">
        <f ca="1">IF($B276="","",INDIRECT("減額一覧!AO"&amp;P276))</f>
        <v/>
      </c>
      <c r="H276" s="20" t="str">
        <f ca="1">IF($B276="","",INDIRECT("減額一覧!AP"&amp;P276))</f>
        <v/>
      </c>
      <c r="I276" s="32" t="str">
        <f ca="1">IF(B276="","",IF(INDIRECT("減額一覧!BN"&amp;P276)=0.08,0.08,0.1))</f>
        <v/>
      </c>
      <c r="J276" s="52"/>
      <c r="K276" s="95" t="str">
        <f t="shared" ca="1" si="501"/>
        <v/>
      </c>
      <c r="L276" s="58" t="str">
        <f t="shared" ca="1" si="466"/>
        <v/>
      </c>
      <c r="N276" s="113" t="str">
        <f t="shared" ca="1" si="502"/>
        <v/>
      </c>
      <c r="O276" s="114" t="str">
        <f t="shared" ref="O276" ca="1" si="508">IF(B276="","",IF(INDIRECT("減額一覧!BN"&amp;P276)=0.08,0.08,0.1))</f>
        <v/>
      </c>
      <c r="P276" s="38">
        <v>57</v>
      </c>
      <c r="Q276" s="38" t="str">
        <f t="shared" ca="1" si="504"/>
        <v/>
      </c>
      <c r="R276" s="38" t="str">
        <f t="shared" ca="1" si="504"/>
        <v/>
      </c>
      <c r="S276" s="66" t="str">
        <f t="shared" ca="1" si="468"/>
        <v/>
      </c>
      <c r="T276" s="105" t="str">
        <f t="shared" ca="1" si="469"/>
        <v/>
      </c>
    </row>
    <row r="277" spans="1:20" hidden="1">
      <c r="A277" t="str">
        <f ca="1">IF(B277="","",INDIRECT("減額一覧!B"&amp;$P277))</f>
        <v/>
      </c>
      <c r="B277" s="61" t="str">
        <f t="shared" ref="B277" ca="1" si="509">IF(INDIRECT("減額一覧!BD"&amp;P277)=1,INDIRECT("減額一覧!AQ"&amp;P277),"")</f>
        <v/>
      </c>
      <c r="C277" s="45" t="str">
        <f ca="1">IF(B277="","",INDIRECT("減額一覧!C"&amp;$P277))</f>
        <v/>
      </c>
      <c r="D277" s="79" t="str">
        <f ca="1">IF($B277="","",INDIRECT("減額一覧!G"&amp;$P277))</f>
        <v/>
      </c>
      <c r="E277" s="19" t="str">
        <f ca="1">IF(B277="","",INDIRECT("減額一覧!H"&amp;P277))</f>
        <v/>
      </c>
      <c r="F277" s="19" t="str">
        <f ca="1">IF($B277="","",INDIRECT("減額一覧!AX"&amp;P277))</f>
        <v/>
      </c>
      <c r="G277" s="20" t="str">
        <f ca="1">IF($B277="","",INDIRECT("減額一覧!AY"&amp;P277))</f>
        <v/>
      </c>
      <c r="H277" s="20" t="str">
        <f ca="1">IF($B277="","",INDIRECT("減額一覧!AZ"&amp;P277))</f>
        <v/>
      </c>
      <c r="I277" s="32" t="str">
        <f ca="1">IF(B277="","",IF(INDIRECT("減額一覧!BO"&amp;P277)=0.08,0.08,0.1))</f>
        <v/>
      </c>
      <c r="J277" s="52"/>
      <c r="K277" s="95" t="str">
        <f t="shared" ca="1" si="501"/>
        <v/>
      </c>
      <c r="L277" s="58" t="str">
        <f t="shared" ca="1" si="466"/>
        <v/>
      </c>
      <c r="N277" s="113" t="str">
        <f t="shared" ca="1" si="502"/>
        <v/>
      </c>
      <c r="O277" s="114" t="str">
        <f t="shared" ref="O277" ca="1" si="510">IF(B277="","",IF(INDIRECT("減額一覧!BO"&amp;P277)=0.08,0.08,0.1))</f>
        <v/>
      </c>
      <c r="P277" s="38">
        <v>57</v>
      </c>
      <c r="Q277" s="38" t="str">
        <f t="shared" ca="1" si="504"/>
        <v/>
      </c>
      <c r="R277" s="38" t="str">
        <f t="shared" ca="1" si="504"/>
        <v/>
      </c>
      <c r="S277" s="66" t="str">
        <f t="shared" ca="1" si="468"/>
        <v/>
      </c>
      <c r="T277" s="105" t="str">
        <f t="shared" ca="1" si="469"/>
        <v/>
      </c>
    </row>
    <row r="278" spans="1:20" ht="19.5" hidden="1" thickBot="1">
      <c r="B278" s="64"/>
      <c r="C278" s="41" t="str">
        <f>IF(B278="","",減額一覧!C274)</f>
        <v/>
      </c>
      <c r="D278" s="43"/>
      <c r="E278" s="21"/>
      <c r="F278" s="22" t="s">
        <v>69</v>
      </c>
      <c r="G278" s="23">
        <f t="shared" ref="G278:H278" si="511">SUBTOTAL(9,G274:G277)</f>
        <v>0</v>
      </c>
      <c r="H278" s="23">
        <f t="shared" si="511"/>
        <v>0</v>
      </c>
      <c r="I278" s="30"/>
      <c r="J278" s="53"/>
      <c r="K278" s="96" t="str">
        <f t="shared" si="501"/>
        <v/>
      </c>
      <c r="L278" s="59" t="str">
        <f t="shared" si="466"/>
        <v/>
      </c>
      <c r="N278" s="108" t="str">
        <f t="shared" ref="N278" si="512">IF(AND(G278=0,H278=0),"","小計")</f>
        <v/>
      </c>
      <c r="O278" s="108" t="str">
        <f t="shared" ref="O278" si="513">IF(AND(G278=0,H278=0),"","小計")</f>
        <v/>
      </c>
      <c r="P278" s="38"/>
      <c r="Q278" s="38"/>
      <c r="R278" s="38"/>
      <c r="S278" s="66" t="str">
        <f t="shared" si="468"/>
        <v/>
      </c>
      <c r="T278" s="105" t="str">
        <f t="shared" si="469"/>
        <v/>
      </c>
    </row>
    <row r="279" spans="1:20" hidden="1">
      <c r="A279">
        <f ca="1">IF(B279="","",INDIRECT("減額一覧!B"&amp;$P279))</f>
        <v>287</v>
      </c>
      <c r="B279" s="61">
        <f t="shared" ref="B279" ca="1" si="514">IF(INDIRECT("減額一覧!BA"&amp;P279)=1,INDIRECT("減額一覧!M"&amp;P279),"")</f>
        <v>206</v>
      </c>
      <c r="C279" s="36">
        <f ca="1">IF(B279="","",INDIRECT("減額一覧!C"&amp;$P279))</f>
        <v>259065000</v>
      </c>
      <c r="D279" s="78" t="str">
        <f ca="1">IF($B279="","",INDIRECT("減額一覧!G"&amp;$P279))</f>
        <v>河野　花恵</v>
      </c>
      <c r="E279" s="19">
        <f ca="1">IF(B279="","",INDIRECT("減額一覧!H"&amp;P279))</f>
        <v>20</v>
      </c>
      <c r="F279" s="19">
        <f ca="1">IF($B279="","",INDIRECT("減額一覧!T"&amp;P279))</f>
        <v>1</v>
      </c>
      <c r="G279" s="20">
        <f ca="1">IF($B279="","",INDIRECT("減額一覧!U"&amp;P279))</f>
        <v>220</v>
      </c>
      <c r="H279" s="20">
        <f ca="1">IF($B279="","",INDIRECT("減額一覧!V"&amp;P279))</f>
        <v>136</v>
      </c>
      <c r="I279" s="32">
        <f ca="1">IF(B279="","",IF(INDIRECT("減額一覧!BL"&amp;P279)=0.08,0.08,0.1))</f>
        <v>0.1</v>
      </c>
      <c r="J279" s="51" t="s">
        <v>482</v>
      </c>
      <c r="K279" s="94" t="str">
        <f t="shared" ca="1" si="501"/>
        <v/>
      </c>
      <c r="L279" s="56" t="str">
        <f t="shared" ca="1" si="466"/>
        <v/>
      </c>
      <c r="N279" s="113" t="str">
        <f t="shared" ref="N279:N282" ca="1" si="515">IF(A279="","",IF(A279&gt;3000,"月ヶ瀬",IF(A279&gt;=2000,"都祁","市内")))</f>
        <v>市内</v>
      </c>
      <c r="O279" s="114">
        <f t="shared" ref="O279" ca="1" si="516">IF(B279="","",IF(INDIRECT("減額一覧!BL"&amp;P279)=0.08,0.08,0.1))</f>
        <v>0.1</v>
      </c>
      <c r="P279" s="38">
        <v>58</v>
      </c>
      <c r="Q279" s="38">
        <f t="shared" ref="Q279:R282" ca="1" si="517">IF(G279="","",IF(G279&gt;0,1,""))</f>
        <v>1</v>
      </c>
      <c r="R279" s="38">
        <f t="shared" ca="1" si="517"/>
        <v>1</v>
      </c>
      <c r="S279" s="66" t="str">
        <f t="shared" ca="1" si="468"/>
        <v>259</v>
      </c>
      <c r="T279" s="105" t="str">
        <f t="shared" ca="1" si="469"/>
        <v/>
      </c>
    </row>
    <row r="280" spans="1:20" hidden="1">
      <c r="A280">
        <f ca="1">IF(B280="","",INDIRECT("減額一覧!B"&amp;$P280))</f>
        <v>287</v>
      </c>
      <c r="B280" s="61">
        <f t="shared" ref="B280" ca="1" si="518">IF(INDIRECT("減額一覧!BB"&amp;P280)=1,INDIRECT("減額一覧!W"&amp;P280),"")</f>
        <v>207</v>
      </c>
      <c r="C280" s="44">
        <f ca="1">IF(B280="","",INDIRECT("減額一覧!C"&amp;$P280))</f>
        <v>259065000</v>
      </c>
      <c r="D280" s="79" t="str">
        <f ca="1">IF($B280="","",INDIRECT("減額一覧!G"&amp;$P280))</f>
        <v>河野　花恵</v>
      </c>
      <c r="E280" s="19">
        <f ca="1">IF(B280="","",INDIRECT("減額一覧!H"&amp;P280))</f>
        <v>20</v>
      </c>
      <c r="F280" s="19">
        <f ca="1">IF($B280="","",INDIRECT("減額一覧!AD"&amp;P280))</f>
        <v>2</v>
      </c>
      <c r="G280" s="20">
        <f ca="1">IF($B280="","",INDIRECT("減額一覧!AE"&amp;P280))</f>
        <v>440</v>
      </c>
      <c r="H280" s="20">
        <f ca="1">IF($B280="","",INDIRECT("減額一覧!AF"&amp;P280))</f>
        <v>273</v>
      </c>
      <c r="I280" s="32">
        <f ca="1">IF(B280="","",IF(INDIRECT("減額一覧!BM"&amp;P280)=0.08,0.08,0.1))</f>
        <v>0.1</v>
      </c>
      <c r="J280" s="52"/>
      <c r="K280" s="95" t="str">
        <f t="shared" ca="1" si="501"/>
        <v/>
      </c>
      <c r="L280" s="58" t="str">
        <f t="shared" ca="1" si="466"/>
        <v/>
      </c>
      <c r="N280" s="113" t="str">
        <f t="shared" ca="1" si="515"/>
        <v>市内</v>
      </c>
      <c r="O280" s="114">
        <f t="shared" ref="O280" ca="1" si="519">IF(B280="","",IF(INDIRECT("減額一覧!BM"&amp;P280)=0.08,0.08,0.1))</f>
        <v>0.1</v>
      </c>
      <c r="P280" s="38">
        <v>58</v>
      </c>
      <c r="Q280" s="38">
        <f t="shared" ca="1" si="517"/>
        <v>1</v>
      </c>
      <c r="R280" s="38">
        <f t="shared" ca="1" si="517"/>
        <v>1</v>
      </c>
      <c r="S280" s="66" t="str">
        <f t="shared" ca="1" si="468"/>
        <v>259</v>
      </c>
      <c r="T280" s="105" t="str">
        <f t="shared" ca="1" si="469"/>
        <v/>
      </c>
    </row>
    <row r="281" spans="1:20" hidden="1">
      <c r="A281">
        <f ca="1">IF(B281="","",INDIRECT("減額一覧!B"&amp;$P281))</f>
        <v>287</v>
      </c>
      <c r="B281" s="61">
        <f t="shared" ref="B281" ca="1" si="520">IF(INDIRECT("減額一覧!BC"&amp;P281)=1,INDIRECT("減額一覧!AG"&amp;P281),"")</f>
        <v>208</v>
      </c>
      <c r="C281" s="36">
        <f ca="1">IF(B281="","",INDIRECT("減額一覧!C"&amp;$P281))</f>
        <v>259065000</v>
      </c>
      <c r="D281" s="80" t="str">
        <f ca="1">IF($B281="","",INDIRECT("減額一覧!G"&amp;$P281))</f>
        <v>河野　花恵</v>
      </c>
      <c r="E281" s="19">
        <f ca="1">IF(B281="","",INDIRECT("減額一覧!H"&amp;P281))</f>
        <v>20</v>
      </c>
      <c r="F281" s="19">
        <f ca="1">IF($B281="","",INDIRECT("減額一覧!AN"&amp;P281))</f>
        <v>5</v>
      </c>
      <c r="G281" s="20">
        <f ca="1">IF($B281="","",INDIRECT("減額一覧!AO"&amp;P281))</f>
        <v>1100</v>
      </c>
      <c r="H281" s="20">
        <f ca="1">IF($B281="","",INDIRECT("減額一覧!AP"&amp;P281))</f>
        <v>682</v>
      </c>
      <c r="I281" s="32">
        <f ca="1">IF(B281="","",IF(INDIRECT("減額一覧!BN"&amp;P281)=0.08,0.08,0.1))</f>
        <v>0.1</v>
      </c>
      <c r="J281" s="52"/>
      <c r="K281" s="95" t="str">
        <f t="shared" ca="1" si="501"/>
        <v/>
      </c>
      <c r="L281" s="58" t="str">
        <f t="shared" ca="1" si="466"/>
        <v/>
      </c>
      <c r="N281" s="113" t="str">
        <f t="shared" ca="1" si="515"/>
        <v>市内</v>
      </c>
      <c r="O281" s="114">
        <f t="shared" ref="O281" ca="1" si="521">IF(B281="","",IF(INDIRECT("減額一覧!BN"&amp;P281)=0.08,0.08,0.1))</f>
        <v>0.1</v>
      </c>
      <c r="P281" s="38">
        <v>58</v>
      </c>
      <c r="Q281" s="38">
        <f t="shared" ca="1" si="517"/>
        <v>1</v>
      </c>
      <c r="R281" s="38">
        <f t="shared" ca="1" si="517"/>
        <v>1</v>
      </c>
      <c r="S281" s="66" t="str">
        <f t="shared" ca="1" si="468"/>
        <v>259</v>
      </c>
      <c r="T281" s="105" t="str">
        <f t="shared" ca="1" si="469"/>
        <v/>
      </c>
    </row>
    <row r="282" spans="1:20" hidden="1">
      <c r="A282" t="str">
        <f ca="1">IF(B282="","",INDIRECT("減額一覧!B"&amp;$P282))</f>
        <v/>
      </c>
      <c r="B282" s="61" t="str">
        <f t="shared" ref="B282" ca="1" si="522">IF(INDIRECT("減額一覧!BD"&amp;P282)=1,INDIRECT("減額一覧!AQ"&amp;P282),"")</f>
        <v/>
      </c>
      <c r="C282" s="45" t="str">
        <f ca="1">IF(B282="","",INDIRECT("減額一覧!C"&amp;$P282))</f>
        <v/>
      </c>
      <c r="D282" s="79" t="str">
        <f ca="1">IF($B282="","",INDIRECT("減額一覧!G"&amp;$P282))</f>
        <v/>
      </c>
      <c r="E282" s="19" t="str">
        <f ca="1">IF(B282="","",INDIRECT("減額一覧!H"&amp;P282))</f>
        <v/>
      </c>
      <c r="F282" s="19" t="str">
        <f ca="1">IF($B282="","",INDIRECT("減額一覧!AX"&amp;P282))</f>
        <v/>
      </c>
      <c r="G282" s="20" t="str">
        <f ca="1">IF($B282="","",INDIRECT("減額一覧!AY"&amp;P282))</f>
        <v/>
      </c>
      <c r="H282" s="20" t="str">
        <f ca="1">IF($B282="","",INDIRECT("減額一覧!AZ"&amp;P282))</f>
        <v/>
      </c>
      <c r="I282" s="32" t="str">
        <f ca="1">IF(B282="","",IF(INDIRECT("減額一覧!BO"&amp;P282)=0.08,0.08,0.1))</f>
        <v/>
      </c>
      <c r="J282" s="52"/>
      <c r="K282" s="95" t="str">
        <f t="shared" ca="1" si="501"/>
        <v/>
      </c>
      <c r="L282" s="58" t="str">
        <f t="shared" ca="1" si="466"/>
        <v/>
      </c>
      <c r="N282" s="113" t="str">
        <f t="shared" ca="1" si="515"/>
        <v/>
      </c>
      <c r="O282" s="114" t="str">
        <f t="shared" ref="O282" ca="1" si="523">IF(B282="","",IF(INDIRECT("減額一覧!BO"&amp;P282)=0.08,0.08,0.1))</f>
        <v/>
      </c>
      <c r="P282" s="38">
        <v>58</v>
      </c>
      <c r="Q282" s="38" t="str">
        <f t="shared" ca="1" si="517"/>
        <v/>
      </c>
      <c r="R282" s="38" t="str">
        <f t="shared" ca="1" si="517"/>
        <v/>
      </c>
      <c r="S282" s="66" t="str">
        <f t="shared" ca="1" si="468"/>
        <v/>
      </c>
      <c r="T282" s="105" t="str">
        <f t="shared" ca="1" si="469"/>
        <v/>
      </c>
    </row>
    <row r="283" spans="1:20" ht="19.5" hidden="1" thickBot="1">
      <c r="B283" s="64"/>
      <c r="C283" s="41" t="str">
        <f>IF(B283="","",減額一覧!C279)</f>
        <v/>
      </c>
      <c r="D283" s="43"/>
      <c r="E283" s="21"/>
      <c r="F283" s="22" t="s">
        <v>69</v>
      </c>
      <c r="G283" s="23">
        <f t="shared" ref="G283:H283" si="524">SUBTOTAL(9,G279:G282)</f>
        <v>0</v>
      </c>
      <c r="H283" s="23">
        <f t="shared" si="524"/>
        <v>0</v>
      </c>
      <c r="I283" s="30"/>
      <c r="J283" s="53"/>
      <c r="K283" s="96" t="str">
        <f t="shared" si="501"/>
        <v/>
      </c>
      <c r="L283" s="59" t="str">
        <f t="shared" si="466"/>
        <v/>
      </c>
      <c r="N283" s="108" t="str">
        <f t="shared" ref="N283" si="525">IF(AND(G283=0,H283=0),"","小計")</f>
        <v/>
      </c>
      <c r="O283" s="108" t="str">
        <f t="shared" ref="O283" si="526">IF(AND(G283=0,H283=0),"","小計")</f>
        <v/>
      </c>
      <c r="P283" s="38"/>
      <c r="Q283" s="38"/>
      <c r="R283" s="38"/>
      <c r="S283" s="66" t="str">
        <f t="shared" si="468"/>
        <v/>
      </c>
      <c r="T283" s="105" t="str">
        <f t="shared" si="469"/>
        <v/>
      </c>
    </row>
    <row r="284" spans="1:20" ht="56.25" hidden="1">
      <c r="A284">
        <f ca="1">IF(B284="","",INDIRECT("減額一覧!B"&amp;$P284))</f>
        <v>288</v>
      </c>
      <c r="B284" s="61">
        <f t="shared" ref="B284" ca="1" si="527">IF(INDIRECT("減額一覧!BA"&amp;P284)=1,INDIRECT("減額一覧!M"&amp;P284),"")</f>
        <v>205</v>
      </c>
      <c r="C284" s="36">
        <f ca="1">IF(B284="","",INDIRECT("減額一覧!C"&amp;$P284))</f>
        <v>112216000</v>
      </c>
      <c r="D284" s="78" t="str">
        <f ca="1">IF($B284="","",INDIRECT("減額一覧!G"&amp;$P284))</f>
        <v>玉川化成工業㈱　代表取締役　玉川　孝明</v>
      </c>
      <c r="E284" s="19">
        <f ca="1">IF(B284="","",INDIRECT("減額一覧!H"&amp;P284))</f>
        <v>20</v>
      </c>
      <c r="F284" s="19">
        <f ca="1">IF($B284="","",INDIRECT("減額一覧!T"&amp;P284))</f>
        <v>9</v>
      </c>
      <c r="G284" s="20">
        <f ca="1">IF($B284="","",INDIRECT("減額一覧!U"&amp;P284))</f>
        <v>2128</v>
      </c>
      <c r="H284" s="20">
        <f ca="1">IF($B284="","",INDIRECT("減額一覧!V"&amp;P284))</f>
        <v>1228</v>
      </c>
      <c r="I284" s="32">
        <f ca="1">IF(B284="","",IF(INDIRECT("減額一覧!BL"&amp;P284)=0.08,0.08,0.1))</f>
        <v>0.1</v>
      </c>
      <c r="J284" s="51" t="s">
        <v>483</v>
      </c>
      <c r="K284" s="94" t="str">
        <f t="shared" ca="1" si="501"/>
        <v/>
      </c>
      <c r="L284" s="56" t="str">
        <f t="shared" ca="1" si="466"/>
        <v/>
      </c>
      <c r="N284" s="113" t="str">
        <f t="shared" ref="N284:N287" ca="1" si="528">IF(A284="","",IF(A284&gt;3000,"月ヶ瀬",IF(A284&gt;=2000,"都祁","市内")))</f>
        <v>市内</v>
      </c>
      <c r="O284" s="114">
        <f t="shared" ref="O284" ca="1" si="529">IF(B284="","",IF(INDIRECT("減額一覧!BL"&amp;P284)=0.08,0.08,0.1))</f>
        <v>0.1</v>
      </c>
      <c r="P284" s="38">
        <v>59</v>
      </c>
      <c r="Q284" s="38">
        <f t="shared" ref="Q284:R287" ca="1" si="530">IF(G284="","",IF(G284&gt;0,1,""))</f>
        <v>1</v>
      </c>
      <c r="R284" s="38">
        <f t="shared" ca="1" si="530"/>
        <v>1</v>
      </c>
      <c r="S284" s="66" t="str">
        <f t="shared" ca="1" si="468"/>
        <v>112</v>
      </c>
      <c r="T284" s="105" t="str">
        <f t="shared" ca="1" si="469"/>
        <v/>
      </c>
    </row>
    <row r="285" spans="1:20" ht="56.25" hidden="1">
      <c r="A285">
        <f ca="1">IF(B285="","",INDIRECT("減額一覧!B"&amp;$P285))</f>
        <v>288</v>
      </c>
      <c r="B285" s="61">
        <f t="shared" ref="B285" ca="1" si="531">IF(INDIRECT("減額一覧!BB"&amp;P285)=1,INDIRECT("減額一覧!W"&amp;P285),"")</f>
        <v>206</v>
      </c>
      <c r="C285" s="44">
        <f ca="1">IF(B285="","",INDIRECT("減額一覧!C"&amp;$P285))</f>
        <v>112216000</v>
      </c>
      <c r="D285" s="79" t="str">
        <f ca="1">IF($B285="","",INDIRECT("減額一覧!G"&amp;$P285))</f>
        <v>玉川化成工業㈱　代表取締役　玉川　孝明</v>
      </c>
      <c r="E285" s="19">
        <f ca="1">IF(B285="","",INDIRECT("減額一覧!H"&amp;P285))</f>
        <v>20</v>
      </c>
      <c r="F285" s="19">
        <f ca="1">IF($B285="","",INDIRECT("減額一覧!AD"&amp;P285))</f>
        <v>9</v>
      </c>
      <c r="G285" s="20">
        <f ca="1">IF($B285="","",INDIRECT("減額一覧!AE"&amp;P285))</f>
        <v>2128</v>
      </c>
      <c r="H285" s="20">
        <f ca="1">IF($B285="","",INDIRECT("減額一覧!AF"&amp;P285))</f>
        <v>1228</v>
      </c>
      <c r="I285" s="32">
        <f ca="1">IF(B285="","",IF(INDIRECT("減額一覧!BM"&amp;P285)=0.08,0.08,0.1))</f>
        <v>0.1</v>
      </c>
      <c r="J285" s="52"/>
      <c r="K285" s="95" t="str">
        <f t="shared" ca="1" si="501"/>
        <v/>
      </c>
      <c r="L285" s="58" t="str">
        <f t="shared" ca="1" si="466"/>
        <v/>
      </c>
      <c r="N285" s="113" t="str">
        <f t="shared" ca="1" si="528"/>
        <v>市内</v>
      </c>
      <c r="O285" s="114">
        <f t="shared" ref="O285" ca="1" si="532">IF(B285="","",IF(INDIRECT("減額一覧!BM"&amp;P285)=0.08,0.08,0.1))</f>
        <v>0.1</v>
      </c>
      <c r="P285" s="38">
        <v>59</v>
      </c>
      <c r="Q285" s="38">
        <f t="shared" ca="1" si="530"/>
        <v>1</v>
      </c>
      <c r="R285" s="38">
        <f t="shared" ca="1" si="530"/>
        <v>1</v>
      </c>
      <c r="S285" s="66" t="str">
        <f t="shared" ca="1" si="468"/>
        <v>112</v>
      </c>
      <c r="T285" s="105" t="str">
        <f t="shared" ca="1" si="469"/>
        <v/>
      </c>
    </row>
    <row r="286" spans="1:20" ht="56.25" hidden="1">
      <c r="A286">
        <f ca="1">IF(B286="","",INDIRECT("減額一覧!B"&amp;$P286))</f>
        <v>288</v>
      </c>
      <c r="B286" s="61">
        <f t="shared" ref="B286" ca="1" si="533">IF(INDIRECT("減額一覧!BC"&amp;P286)=1,INDIRECT("減額一覧!AG"&amp;P286),"")</f>
        <v>207</v>
      </c>
      <c r="C286" s="36">
        <f ca="1">IF(B286="","",INDIRECT("減額一覧!C"&amp;$P286))</f>
        <v>112216000</v>
      </c>
      <c r="D286" s="80" t="str">
        <f ca="1">IF($B286="","",INDIRECT("減額一覧!G"&amp;$P286))</f>
        <v>玉川化成工業㈱　代表取締役　玉川　孝明</v>
      </c>
      <c r="E286" s="19">
        <f ca="1">IF(B286="","",INDIRECT("減額一覧!H"&amp;P286))</f>
        <v>20</v>
      </c>
      <c r="F286" s="19">
        <f ca="1">IF($B286="","",INDIRECT("減額一覧!AN"&amp;P286))</f>
        <v>33</v>
      </c>
      <c r="G286" s="20">
        <f ca="1">IF($B286="","",INDIRECT("減額一覧!AO"&amp;P286))</f>
        <v>7804</v>
      </c>
      <c r="H286" s="20">
        <f ca="1">IF($B286="","",INDIRECT("減額一覧!AP"&amp;P286))</f>
        <v>4501</v>
      </c>
      <c r="I286" s="32">
        <f ca="1">IF(B286="","",IF(INDIRECT("減額一覧!BN"&amp;P286)=0.08,0.08,0.1))</f>
        <v>0.1</v>
      </c>
      <c r="J286" s="52"/>
      <c r="K286" s="95" t="str">
        <f t="shared" ca="1" si="501"/>
        <v/>
      </c>
      <c r="L286" s="58" t="str">
        <f t="shared" ca="1" si="466"/>
        <v/>
      </c>
      <c r="N286" s="113" t="str">
        <f t="shared" ca="1" si="528"/>
        <v>市内</v>
      </c>
      <c r="O286" s="114">
        <f t="shared" ref="O286" ca="1" si="534">IF(B286="","",IF(INDIRECT("減額一覧!BN"&amp;P286)=0.08,0.08,0.1))</f>
        <v>0.1</v>
      </c>
      <c r="P286" s="38">
        <v>59</v>
      </c>
      <c r="Q286" s="38">
        <f t="shared" ca="1" si="530"/>
        <v>1</v>
      </c>
      <c r="R286" s="38">
        <f t="shared" ca="1" si="530"/>
        <v>1</v>
      </c>
      <c r="S286" s="66" t="str">
        <f t="shared" ca="1" si="468"/>
        <v>112</v>
      </c>
      <c r="T286" s="105" t="str">
        <f t="shared" ca="1" si="469"/>
        <v/>
      </c>
    </row>
    <row r="287" spans="1:20" ht="56.25" hidden="1">
      <c r="A287">
        <f ca="1">IF(B287="","",INDIRECT("減額一覧!B"&amp;$P287))</f>
        <v>288</v>
      </c>
      <c r="B287" s="61">
        <f t="shared" ref="B287" ca="1" si="535">IF(INDIRECT("減額一覧!BD"&amp;P287)=1,INDIRECT("減額一覧!AQ"&amp;P287),"")</f>
        <v>208</v>
      </c>
      <c r="C287" s="45">
        <f ca="1">IF(B287="","",INDIRECT("減額一覧!C"&amp;$P287))</f>
        <v>112216000</v>
      </c>
      <c r="D287" s="79" t="str">
        <f ca="1">IF($B287="","",INDIRECT("減額一覧!G"&amp;$P287))</f>
        <v>玉川化成工業㈱　代表取締役　玉川　孝明</v>
      </c>
      <c r="E287" s="19">
        <f ca="1">IF(B287="","",INDIRECT("減額一覧!H"&amp;P287))</f>
        <v>20</v>
      </c>
      <c r="F287" s="19">
        <f ca="1">IF($B287="","",INDIRECT("減額一覧!AX"&amp;P287))</f>
        <v>33</v>
      </c>
      <c r="G287" s="20">
        <f ca="1">IF($B287="","",INDIRECT("減額一覧!AY"&amp;P287))</f>
        <v>7804</v>
      </c>
      <c r="H287" s="20">
        <f ca="1">IF($B287="","",INDIRECT("減額一覧!AZ"&amp;P287))</f>
        <v>4501</v>
      </c>
      <c r="I287" s="32">
        <f ca="1">IF(B287="","",IF(INDIRECT("減額一覧!BO"&amp;P287)=0.08,0.08,0.1))</f>
        <v>0.1</v>
      </c>
      <c r="J287" s="52"/>
      <c r="K287" s="95" t="str">
        <f t="shared" ca="1" si="501"/>
        <v/>
      </c>
      <c r="L287" s="58" t="str">
        <f t="shared" ca="1" si="466"/>
        <v/>
      </c>
      <c r="N287" s="113" t="str">
        <f t="shared" ca="1" si="528"/>
        <v>市内</v>
      </c>
      <c r="O287" s="114">
        <f t="shared" ref="O287" ca="1" si="536">IF(B287="","",IF(INDIRECT("減額一覧!BO"&amp;P287)=0.08,0.08,0.1))</f>
        <v>0.1</v>
      </c>
      <c r="P287" s="38">
        <v>59</v>
      </c>
      <c r="Q287" s="38">
        <f t="shared" ca="1" si="530"/>
        <v>1</v>
      </c>
      <c r="R287" s="38">
        <f t="shared" ca="1" si="530"/>
        <v>1</v>
      </c>
      <c r="S287" s="66" t="str">
        <f t="shared" ca="1" si="468"/>
        <v>112</v>
      </c>
      <c r="T287" s="105" t="str">
        <f t="shared" ca="1" si="469"/>
        <v/>
      </c>
    </row>
    <row r="288" spans="1:20" ht="19.5" hidden="1" thickBot="1">
      <c r="B288" s="64"/>
      <c r="C288" s="41" t="str">
        <f>IF(B288="","",減額一覧!C284)</f>
        <v/>
      </c>
      <c r="D288" s="43"/>
      <c r="E288" s="21"/>
      <c r="F288" s="22" t="s">
        <v>69</v>
      </c>
      <c r="G288" s="23">
        <f t="shared" ref="G288:H288" si="537">SUBTOTAL(9,G284:G287)</f>
        <v>0</v>
      </c>
      <c r="H288" s="23">
        <f t="shared" si="537"/>
        <v>0</v>
      </c>
      <c r="I288" s="30"/>
      <c r="J288" s="53"/>
      <c r="K288" s="96" t="str">
        <f t="shared" si="501"/>
        <v/>
      </c>
      <c r="L288" s="59" t="str">
        <f t="shared" si="466"/>
        <v/>
      </c>
      <c r="N288" s="108" t="str">
        <f t="shared" ref="N288" si="538">IF(AND(G288=0,H288=0),"","小計")</f>
        <v/>
      </c>
      <c r="O288" s="108" t="str">
        <f t="shared" ref="O288" si="539">IF(AND(G288=0,H288=0),"","小計")</f>
        <v/>
      </c>
      <c r="P288" s="38"/>
      <c r="Q288" s="38"/>
      <c r="R288" s="38"/>
      <c r="S288" s="66" t="str">
        <f t="shared" si="468"/>
        <v/>
      </c>
      <c r="T288" s="105" t="str">
        <f t="shared" si="469"/>
        <v/>
      </c>
    </row>
    <row r="289" spans="1:20" hidden="1">
      <c r="A289">
        <f ca="1">IF(B289="","",INDIRECT("減額一覧!B"&amp;$P289))</f>
        <v>291</v>
      </c>
      <c r="B289" s="61">
        <f t="shared" ref="B289" ca="1" si="540">IF(INDIRECT("減額一覧!BA"&amp;P289)=1,INDIRECT("減額一覧!M"&amp;P289),"")</f>
        <v>207</v>
      </c>
      <c r="C289" s="36">
        <f ca="1">IF(B289="","",INDIRECT("減額一覧!C"&amp;$P289))</f>
        <v>560087000</v>
      </c>
      <c r="D289" s="78" t="str">
        <f ca="1">IF($B289="","",INDIRECT("減額一覧!G"&amp;$P289))</f>
        <v>堀江　健太郎</v>
      </c>
      <c r="E289" s="19">
        <f ca="1">IF(B289="","",INDIRECT("減額一覧!H"&amp;P289))</f>
        <v>13</v>
      </c>
      <c r="F289" s="19">
        <f ca="1">IF($B289="","",INDIRECT("減額一覧!T"&amp;P289))</f>
        <v>31</v>
      </c>
      <c r="G289" s="20">
        <f ca="1">IF($B289="","",INDIRECT("減額一覧!U"&amp;P289))</f>
        <v>6474</v>
      </c>
      <c r="H289" s="20">
        <f ca="1">IF($B289="","",INDIRECT("減額一覧!V"&amp;P289))</f>
        <v>4228</v>
      </c>
      <c r="I289" s="32">
        <f ca="1">IF(B289="","",IF(INDIRECT("減額一覧!BL"&amp;P289)=0.08,0.08,0.1))</f>
        <v>0.1</v>
      </c>
      <c r="J289" s="51" t="s">
        <v>526</v>
      </c>
      <c r="K289" s="94" t="str">
        <f t="shared" ca="1" si="501"/>
        <v/>
      </c>
      <c r="L289" s="56" t="str">
        <f t="shared" ca="1" si="466"/>
        <v/>
      </c>
      <c r="N289" s="113" t="str">
        <f t="shared" ref="N289:N292" ca="1" si="541">IF(A289="","",IF(A289&gt;3000,"月ヶ瀬",IF(A289&gt;=2000,"都祁","市内")))</f>
        <v>市内</v>
      </c>
      <c r="O289" s="114">
        <f t="shared" ref="O289" ca="1" si="542">IF(B289="","",IF(INDIRECT("減額一覧!BL"&amp;P289)=0.08,0.08,0.1))</f>
        <v>0.1</v>
      </c>
      <c r="P289" s="38">
        <v>60</v>
      </c>
      <c r="Q289" s="38">
        <f t="shared" ref="Q289:R292" ca="1" si="543">IF(G289="","",IF(G289&gt;0,1,""))</f>
        <v>1</v>
      </c>
      <c r="R289" s="38">
        <f t="shared" ca="1" si="543"/>
        <v>1</v>
      </c>
      <c r="S289" s="66" t="str">
        <f t="shared" ca="1" si="468"/>
        <v>560</v>
      </c>
      <c r="T289" s="105" t="str">
        <f t="shared" ca="1" si="469"/>
        <v/>
      </c>
    </row>
    <row r="290" spans="1:20" hidden="1">
      <c r="A290">
        <f ca="1">IF(B290="","",INDIRECT("減額一覧!B"&amp;$P290))</f>
        <v>291</v>
      </c>
      <c r="B290" s="61">
        <f t="shared" ref="B290" ca="1" si="544">IF(INDIRECT("減額一覧!BB"&amp;P290)=1,INDIRECT("減額一覧!W"&amp;P290),"")</f>
        <v>208</v>
      </c>
      <c r="C290" s="44">
        <f ca="1">IF(B290="","",INDIRECT("減額一覧!C"&amp;$P290))</f>
        <v>560087000</v>
      </c>
      <c r="D290" s="79" t="str">
        <f ca="1">IF($B290="","",INDIRECT("減額一覧!G"&amp;$P290))</f>
        <v>堀江　健太郎</v>
      </c>
      <c r="E290" s="19">
        <f ca="1">IF(B290="","",INDIRECT("減額一覧!H"&amp;P290))</f>
        <v>13</v>
      </c>
      <c r="F290" s="19">
        <f ca="1">IF($B290="","",INDIRECT("減額一覧!AD"&amp;P290))</f>
        <v>31</v>
      </c>
      <c r="G290" s="20">
        <f ca="1">IF($B290="","",INDIRECT("減額一覧!AE"&amp;P290))</f>
        <v>6474</v>
      </c>
      <c r="H290" s="20">
        <f ca="1">IF($B290="","",INDIRECT("減額一覧!AF"&amp;P290))</f>
        <v>4228</v>
      </c>
      <c r="I290" s="32">
        <f ca="1">IF(B290="","",IF(INDIRECT("減額一覧!BM"&amp;P290)=0.08,0.08,0.1))</f>
        <v>0.1</v>
      </c>
      <c r="J290" s="52"/>
      <c r="K290" s="95" t="str">
        <f t="shared" ca="1" si="501"/>
        <v/>
      </c>
      <c r="L290" s="58" t="str">
        <f t="shared" ca="1" si="466"/>
        <v/>
      </c>
      <c r="N290" s="113" t="str">
        <f t="shared" ca="1" si="541"/>
        <v>市内</v>
      </c>
      <c r="O290" s="114">
        <f t="shared" ref="O290" ca="1" si="545">IF(B290="","",IF(INDIRECT("減額一覧!BM"&amp;P290)=0.08,0.08,0.1))</f>
        <v>0.1</v>
      </c>
      <c r="P290" s="38">
        <v>60</v>
      </c>
      <c r="Q290" s="38">
        <f t="shared" ca="1" si="543"/>
        <v>1</v>
      </c>
      <c r="R290" s="38">
        <f t="shared" ca="1" si="543"/>
        <v>1</v>
      </c>
      <c r="S290" s="66" t="str">
        <f t="shared" ca="1" si="468"/>
        <v>560</v>
      </c>
      <c r="T290" s="105" t="str">
        <f t="shared" ca="1" si="469"/>
        <v/>
      </c>
    </row>
    <row r="291" spans="1:20" hidden="1">
      <c r="A291" t="str">
        <f ca="1">IF(B291="","",INDIRECT("減額一覧!B"&amp;$P291))</f>
        <v/>
      </c>
      <c r="B291" s="61" t="str">
        <f t="shared" ref="B291" ca="1" si="546">IF(INDIRECT("減額一覧!BC"&amp;P291)=1,INDIRECT("減額一覧!AG"&amp;P291),"")</f>
        <v/>
      </c>
      <c r="C291" s="36" t="str">
        <f ca="1">IF(B291="","",INDIRECT("減額一覧!C"&amp;$P291))</f>
        <v/>
      </c>
      <c r="D291" s="80" t="str">
        <f ca="1">IF($B291="","",INDIRECT("減額一覧!G"&amp;$P291))</f>
        <v/>
      </c>
      <c r="E291" s="19" t="str">
        <f ca="1">IF(B291="","",INDIRECT("減額一覧!H"&amp;P291))</f>
        <v/>
      </c>
      <c r="F291" s="19" t="str">
        <f ca="1">IF($B291="","",INDIRECT("減額一覧!AN"&amp;P291))</f>
        <v/>
      </c>
      <c r="G291" s="20" t="str">
        <f ca="1">IF($B291="","",INDIRECT("減額一覧!AO"&amp;P291))</f>
        <v/>
      </c>
      <c r="H291" s="20" t="str">
        <f ca="1">IF($B291="","",INDIRECT("減額一覧!AP"&amp;P291))</f>
        <v/>
      </c>
      <c r="I291" s="32" t="str">
        <f ca="1">IF(B291="","",IF(INDIRECT("減額一覧!BN"&amp;P291)=0.08,0.08,0.1))</f>
        <v/>
      </c>
      <c r="J291" s="52"/>
      <c r="K291" s="95" t="str">
        <f t="shared" ca="1" si="501"/>
        <v/>
      </c>
      <c r="L291" s="58" t="str">
        <f t="shared" ca="1" si="466"/>
        <v/>
      </c>
      <c r="N291" s="113" t="str">
        <f t="shared" ca="1" si="541"/>
        <v/>
      </c>
      <c r="O291" s="114" t="str">
        <f t="shared" ref="O291" ca="1" si="547">IF(B291="","",IF(INDIRECT("減額一覧!BN"&amp;P291)=0.08,0.08,0.1))</f>
        <v/>
      </c>
      <c r="P291" s="38">
        <v>60</v>
      </c>
      <c r="Q291" s="38" t="str">
        <f t="shared" ca="1" si="543"/>
        <v/>
      </c>
      <c r="R291" s="38" t="str">
        <f t="shared" ca="1" si="543"/>
        <v/>
      </c>
      <c r="S291" s="66" t="str">
        <f t="shared" ca="1" si="468"/>
        <v/>
      </c>
      <c r="T291" s="105" t="str">
        <f t="shared" ca="1" si="469"/>
        <v/>
      </c>
    </row>
    <row r="292" spans="1:20" hidden="1">
      <c r="A292" t="str">
        <f ca="1">IF(B292="","",INDIRECT("減額一覧!B"&amp;$P292))</f>
        <v/>
      </c>
      <c r="B292" s="61" t="str">
        <f t="shared" ref="B292" ca="1" si="548">IF(INDIRECT("減額一覧!BD"&amp;P292)=1,INDIRECT("減額一覧!AQ"&amp;P292),"")</f>
        <v/>
      </c>
      <c r="C292" s="45" t="str">
        <f ca="1">IF(B292="","",INDIRECT("減額一覧!C"&amp;$P292))</f>
        <v/>
      </c>
      <c r="D292" s="79" t="str">
        <f ca="1">IF($B292="","",INDIRECT("減額一覧!G"&amp;$P292))</f>
        <v/>
      </c>
      <c r="E292" s="19" t="str">
        <f ca="1">IF(B292="","",INDIRECT("減額一覧!H"&amp;P292))</f>
        <v/>
      </c>
      <c r="F292" s="19" t="str">
        <f ca="1">IF($B292="","",INDIRECT("減額一覧!AX"&amp;P292))</f>
        <v/>
      </c>
      <c r="G292" s="20" t="str">
        <f ca="1">IF($B292="","",INDIRECT("減額一覧!AY"&amp;P292))</f>
        <v/>
      </c>
      <c r="H292" s="20" t="str">
        <f ca="1">IF($B292="","",INDIRECT("減額一覧!AZ"&amp;P292))</f>
        <v/>
      </c>
      <c r="I292" s="32" t="str">
        <f ca="1">IF(B292="","",IF(INDIRECT("減額一覧!BO"&amp;P292)=0.08,0.08,0.1))</f>
        <v/>
      </c>
      <c r="J292" s="52"/>
      <c r="K292" s="95" t="str">
        <f t="shared" ca="1" si="501"/>
        <v/>
      </c>
      <c r="L292" s="58" t="str">
        <f t="shared" ca="1" si="466"/>
        <v/>
      </c>
      <c r="N292" s="113" t="str">
        <f t="shared" ca="1" si="541"/>
        <v/>
      </c>
      <c r="O292" s="114" t="str">
        <f t="shared" ref="O292" ca="1" si="549">IF(B292="","",IF(INDIRECT("減額一覧!BO"&amp;P292)=0.08,0.08,0.1))</f>
        <v/>
      </c>
      <c r="P292" s="38">
        <v>60</v>
      </c>
      <c r="Q292" s="38" t="str">
        <f t="shared" ca="1" si="543"/>
        <v/>
      </c>
      <c r="R292" s="38" t="str">
        <f t="shared" ca="1" si="543"/>
        <v/>
      </c>
      <c r="S292" s="66" t="str">
        <f t="shared" ca="1" si="468"/>
        <v/>
      </c>
      <c r="T292" s="105" t="str">
        <f t="shared" ca="1" si="469"/>
        <v/>
      </c>
    </row>
    <row r="293" spans="1:20" ht="19.5" hidden="1" thickBot="1">
      <c r="B293" s="64"/>
      <c r="C293" s="41" t="str">
        <f>IF(B293="","",減額一覧!C289)</f>
        <v/>
      </c>
      <c r="D293" s="43"/>
      <c r="E293" s="21"/>
      <c r="F293" s="22" t="s">
        <v>69</v>
      </c>
      <c r="G293" s="23">
        <f t="shared" ref="G293:H293" si="550">SUBTOTAL(9,G289:G292)</f>
        <v>0</v>
      </c>
      <c r="H293" s="23">
        <f t="shared" si="550"/>
        <v>0</v>
      </c>
      <c r="I293" s="30"/>
      <c r="J293" s="53"/>
      <c r="K293" s="96" t="str">
        <f t="shared" si="501"/>
        <v/>
      </c>
      <c r="L293" s="59" t="str">
        <f t="shared" si="466"/>
        <v/>
      </c>
      <c r="N293" s="108" t="str">
        <f t="shared" ref="N293" si="551">IF(AND(G293=0,H293=0),"","小計")</f>
        <v/>
      </c>
      <c r="O293" s="108" t="str">
        <f t="shared" ref="O293" si="552">IF(AND(G293=0,H293=0),"","小計")</f>
        <v/>
      </c>
      <c r="P293" s="38"/>
      <c r="Q293" s="38"/>
      <c r="R293" s="38"/>
      <c r="S293" s="66" t="str">
        <f t="shared" si="468"/>
        <v/>
      </c>
      <c r="T293" s="105" t="str">
        <f t="shared" si="469"/>
        <v/>
      </c>
    </row>
    <row r="294" spans="1:20" hidden="1">
      <c r="A294">
        <f ca="1">IF(B294="","",INDIRECT("減額一覧!B"&amp;$P294))</f>
        <v>292</v>
      </c>
      <c r="B294" s="61">
        <f t="shared" ref="B294" ca="1" si="553">IF(INDIRECT("減額一覧!BA"&amp;P294)=1,INDIRECT("減額一覧!M"&amp;P294),"")</f>
        <v>207</v>
      </c>
      <c r="C294" s="36">
        <f ca="1">IF(B294="","",INDIRECT("減額一覧!C"&amp;$P294))</f>
        <v>562129000</v>
      </c>
      <c r="D294" s="78" t="str">
        <f ca="1">IF($B294="","",INDIRECT("減額一覧!G"&amp;$P294))</f>
        <v>上久保　嘉光</v>
      </c>
      <c r="E294" s="19">
        <f ca="1">IF(B294="","",INDIRECT("減額一覧!H"&amp;P294))</f>
        <v>20</v>
      </c>
      <c r="F294" s="19">
        <f ca="1">IF($B294="","",INDIRECT("減額一覧!T"&amp;P294))</f>
        <v>12</v>
      </c>
      <c r="G294" s="20">
        <f ca="1">IF($B294="","",INDIRECT("減額一覧!U"&amp;P294))</f>
        <v>2640</v>
      </c>
      <c r="H294" s="20">
        <f ca="1">IF($B294="","",INDIRECT("減額一覧!V"&amp;P294))</f>
        <v>1637</v>
      </c>
      <c r="I294" s="32">
        <f ca="1">IF(B294="","",IF(INDIRECT("減額一覧!BL"&amp;P294)=0.08,0.08,0.1))</f>
        <v>0.1</v>
      </c>
      <c r="J294" s="51" t="s">
        <v>484</v>
      </c>
      <c r="K294" s="94" t="str">
        <f t="shared" ca="1" si="501"/>
        <v/>
      </c>
      <c r="L294" s="56" t="str">
        <f t="shared" ca="1" si="466"/>
        <v/>
      </c>
      <c r="N294" s="113" t="str">
        <f t="shared" ref="N294:N297" ca="1" si="554">IF(A294="","",IF(A294&gt;3000,"月ヶ瀬",IF(A294&gt;=2000,"都祁","市内")))</f>
        <v>市内</v>
      </c>
      <c r="O294" s="114">
        <f t="shared" ref="O294" ca="1" si="555">IF(B294="","",IF(INDIRECT("減額一覧!BL"&amp;P294)=0.08,0.08,0.1))</f>
        <v>0.1</v>
      </c>
      <c r="P294" s="38">
        <v>61</v>
      </c>
      <c r="Q294" s="38">
        <f t="shared" ref="Q294:R297" ca="1" si="556">IF(G294="","",IF(G294&gt;0,1,""))</f>
        <v>1</v>
      </c>
      <c r="R294" s="38">
        <f t="shared" ca="1" si="556"/>
        <v>1</v>
      </c>
      <c r="S294" s="66" t="str">
        <f t="shared" ca="1" si="468"/>
        <v>562</v>
      </c>
      <c r="T294" s="105" t="str">
        <f t="shared" ca="1" si="469"/>
        <v/>
      </c>
    </row>
    <row r="295" spans="1:20" hidden="1">
      <c r="A295">
        <f ca="1">IF(B295="","",INDIRECT("減額一覧!B"&amp;$P295))</f>
        <v>292</v>
      </c>
      <c r="B295" s="61">
        <f t="shared" ref="B295" ca="1" si="557">IF(INDIRECT("減額一覧!BB"&amp;P295)=1,INDIRECT("減額一覧!W"&amp;P295),"")</f>
        <v>208</v>
      </c>
      <c r="C295" s="44">
        <f ca="1">IF(B295="","",INDIRECT("減額一覧!C"&amp;$P295))</f>
        <v>562129000</v>
      </c>
      <c r="D295" s="79" t="str">
        <f ca="1">IF($B295="","",INDIRECT("減額一覧!G"&amp;$P295))</f>
        <v>上久保　嘉光</v>
      </c>
      <c r="E295" s="19">
        <f ca="1">IF(B295="","",INDIRECT("減額一覧!H"&amp;P295))</f>
        <v>20</v>
      </c>
      <c r="F295" s="19">
        <f ca="1">IF($B295="","",INDIRECT("減額一覧!AD"&amp;P295))</f>
        <v>12</v>
      </c>
      <c r="G295" s="20">
        <f ca="1">IF($B295="","",INDIRECT("減額一覧!AE"&amp;P295))</f>
        <v>2640</v>
      </c>
      <c r="H295" s="20">
        <f ca="1">IF($B295="","",INDIRECT("減額一覧!AF"&amp;P295))</f>
        <v>1637</v>
      </c>
      <c r="I295" s="32">
        <f ca="1">IF(B295="","",IF(INDIRECT("減額一覧!BM"&amp;P295)=0.08,0.08,0.1))</f>
        <v>0.1</v>
      </c>
      <c r="J295" s="52"/>
      <c r="K295" s="95" t="str">
        <f t="shared" ca="1" si="501"/>
        <v/>
      </c>
      <c r="L295" s="58" t="str">
        <f t="shared" ca="1" si="466"/>
        <v/>
      </c>
      <c r="N295" s="113" t="str">
        <f t="shared" ca="1" si="554"/>
        <v>市内</v>
      </c>
      <c r="O295" s="114">
        <f t="shared" ref="O295" ca="1" si="558">IF(B295="","",IF(INDIRECT("減額一覧!BM"&amp;P295)=0.08,0.08,0.1))</f>
        <v>0.1</v>
      </c>
      <c r="P295" s="38">
        <v>61</v>
      </c>
      <c r="Q295" s="38">
        <f t="shared" ca="1" si="556"/>
        <v>1</v>
      </c>
      <c r="R295" s="38">
        <f t="shared" ca="1" si="556"/>
        <v>1</v>
      </c>
      <c r="S295" s="66" t="str">
        <f t="shared" ca="1" si="468"/>
        <v>562</v>
      </c>
      <c r="T295" s="105" t="str">
        <f t="shared" ca="1" si="469"/>
        <v/>
      </c>
    </row>
    <row r="296" spans="1:20" hidden="1">
      <c r="A296" t="str">
        <f ca="1">IF(B296="","",INDIRECT("減額一覧!B"&amp;$P296))</f>
        <v/>
      </c>
      <c r="B296" s="61" t="str">
        <f t="shared" ref="B296" ca="1" si="559">IF(INDIRECT("減額一覧!BC"&amp;P296)=1,INDIRECT("減額一覧!AG"&amp;P296),"")</f>
        <v/>
      </c>
      <c r="C296" s="36" t="str">
        <f ca="1">IF(B296="","",INDIRECT("減額一覧!C"&amp;$P296))</f>
        <v/>
      </c>
      <c r="D296" s="80" t="str">
        <f ca="1">IF($B296="","",INDIRECT("減額一覧!G"&amp;$P296))</f>
        <v/>
      </c>
      <c r="E296" s="19" t="str">
        <f ca="1">IF(B296="","",INDIRECT("減額一覧!H"&amp;P296))</f>
        <v/>
      </c>
      <c r="F296" s="19" t="str">
        <f ca="1">IF($B296="","",INDIRECT("減額一覧!AN"&amp;P296))</f>
        <v/>
      </c>
      <c r="G296" s="20" t="str">
        <f ca="1">IF($B296="","",INDIRECT("減額一覧!AO"&amp;P296))</f>
        <v/>
      </c>
      <c r="H296" s="20" t="str">
        <f ca="1">IF($B296="","",INDIRECT("減額一覧!AP"&amp;P296))</f>
        <v/>
      </c>
      <c r="I296" s="32" t="str">
        <f ca="1">IF(B296="","",IF(INDIRECT("減額一覧!BN"&amp;P296)=0.08,0.08,0.1))</f>
        <v/>
      </c>
      <c r="J296" s="52"/>
      <c r="K296" s="95" t="str">
        <f t="shared" ca="1" si="501"/>
        <v/>
      </c>
      <c r="L296" s="58" t="str">
        <f t="shared" ca="1" si="466"/>
        <v/>
      </c>
      <c r="N296" s="113" t="str">
        <f t="shared" ca="1" si="554"/>
        <v/>
      </c>
      <c r="O296" s="114" t="str">
        <f t="shared" ref="O296" ca="1" si="560">IF(B296="","",IF(INDIRECT("減額一覧!BN"&amp;P296)=0.08,0.08,0.1))</f>
        <v/>
      </c>
      <c r="P296" s="38">
        <v>61</v>
      </c>
      <c r="Q296" s="38" t="str">
        <f t="shared" ca="1" si="556"/>
        <v/>
      </c>
      <c r="R296" s="38" t="str">
        <f t="shared" ca="1" si="556"/>
        <v/>
      </c>
      <c r="S296" s="66" t="str">
        <f t="shared" ca="1" si="468"/>
        <v/>
      </c>
      <c r="T296" s="105" t="str">
        <f t="shared" ca="1" si="469"/>
        <v/>
      </c>
    </row>
    <row r="297" spans="1:20" hidden="1">
      <c r="A297" t="str">
        <f ca="1">IF(B297="","",INDIRECT("減額一覧!B"&amp;$P297))</f>
        <v/>
      </c>
      <c r="B297" s="61" t="str">
        <f t="shared" ref="B297" ca="1" si="561">IF(INDIRECT("減額一覧!BD"&amp;P297)=1,INDIRECT("減額一覧!AQ"&amp;P297),"")</f>
        <v/>
      </c>
      <c r="C297" s="45" t="str">
        <f ca="1">IF(B297="","",INDIRECT("減額一覧!C"&amp;$P297))</f>
        <v/>
      </c>
      <c r="D297" s="79" t="str">
        <f ca="1">IF($B297="","",INDIRECT("減額一覧!G"&amp;$P297))</f>
        <v/>
      </c>
      <c r="E297" s="19" t="str">
        <f ca="1">IF(B297="","",INDIRECT("減額一覧!H"&amp;P297))</f>
        <v/>
      </c>
      <c r="F297" s="19" t="str">
        <f ca="1">IF($B297="","",INDIRECT("減額一覧!AX"&amp;P297))</f>
        <v/>
      </c>
      <c r="G297" s="20" t="str">
        <f ca="1">IF($B297="","",INDIRECT("減額一覧!AY"&amp;P297))</f>
        <v/>
      </c>
      <c r="H297" s="20" t="str">
        <f ca="1">IF($B297="","",INDIRECT("減額一覧!AZ"&amp;P297))</f>
        <v/>
      </c>
      <c r="I297" s="32" t="str">
        <f ca="1">IF(B297="","",IF(INDIRECT("減額一覧!BO"&amp;P297)=0.08,0.08,0.1))</f>
        <v/>
      </c>
      <c r="J297" s="52"/>
      <c r="K297" s="95" t="str">
        <f t="shared" ca="1" si="501"/>
        <v/>
      </c>
      <c r="L297" s="58" t="str">
        <f t="shared" ca="1" si="466"/>
        <v/>
      </c>
      <c r="N297" s="113" t="str">
        <f t="shared" ca="1" si="554"/>
        <v/>
      </c>
      <c r="O297" s="114" t="str">
        <f t="shared" ref="O297" ca="1" si="562">IF(B297="","",IF(INDIRECT("減額一覧!BO"&amp;P297)=0.08,0.08,0.1))</f>
        <v/>
      </c>
      <c r="P297" s="38">
        <v>61</v>
      </c>
      <c r="Q297" s="38" t="str">
        <f t="shared" ca="1" si="556"/>
        <v/>
      </c>
      <c r="R297" s="38" t="str">
        <f t="shared" ca="1" si="556"/>
        <v/>
      </c>
      <c r="S297" s="66" t="str">
        <f t="shared" ca="1" si="468"/>
        <v/>
      </c>
      <c r="T297" s="105" t="str">
        <f t="shared" ca="1" si="469"/>
        <v/>
      </c>
    </row>
    <row r="298" spans="1:20" ht="19.5" hidden="1" thickBot="1">
      <c r="B298" s="64"/>
      <c r="C298" s="41" t="str">
        <f>IF(B298="","",減額一覧!C294)</f>
        <v/>
      </c>
      <c r="D298" s="43"/>
      <c r="E298" s="21"/>
      <c r="F298" s="22" t="s">
        <v>69</v>
      </c>
      <c r="G298" s="23">
        <f t="shared" ref="G298:H298" si="563">SUBTOTAL(9,G294:G297)</f>
        <v>0</v>
      </c>
      <c r="H298" s="23">
        <f t="shared" si="563"/>
        <v>0</v>
      </c>
      <c r="I298" s="30"/>
      <c r="J298" s="53"/>
      <c r="K298" s="96" t="str">
        <f t="shared" si="501"/>
        <v/>
      </c>
      <c r="L298" s="59" t="str">
        <f t="shared" si="466"/>
        <v/>
      </c>
      <c r="N298" s="108" t="str">
        <f t="shared" ref="N298" si="564">IF(AND(G298=0,H298=0),"","小計")</f>
        <v/>
      </c>
      <c r="O298" s="108" t="str">
        <f t="shared" ref="O298" si="565">IF(AND(G298=0,H298=0),"","小計")</f>
        <v/>
      </c>
      <c r="P298" s="38"/>
      <c r="Q298" s="38"/>
      <c r="R298" s="38"/>
      <c r="S298" s="66" t="str">
        <f t="shared" si="468"/>
        <v/>
      </c>
      <c r="T298" s="105" t="str">
        <f t="shared" si="469"/>
        <v/>
      </c>
    </row>
    <row r="299" spans="1:20" ht="56.25" hidden="1">
      <c r="A299">
        <f ca="1">IF(B299="","",INDIRECT("減額一覧!B"&amp;$P299))</f>
        <v>293</v>
      </c>
      <c r="B299" s="61">
        <f t="shared" ref="B299" ca="1" si="566">IF(INDIRECT("減額一覧!BA"&amp;P299)=1,INDIRECT("減額一覧!M"&amp;P299),"")</f>
        <v>205</v>
      </c>
      <c r="C299" s="36">
        <f ca="1">IF(B299="","",INDIRECT("減額一覧!C"&amp;$P299))</f>
        <v>7215300</v>
      </c>
      <c r="D299" s="78" t="str">
        <f ca="1">IF($B299="","",INDIRECT("減額一覧!G"&amp;$P299))</f>
        <v>五條運輸㈱　代表取締役　原田　勝子</v>
      </c>
      <c r="E299" s="19">
        <f ca="1">IF(B299="","",INDIRECT("減額一覧!H"&amp;P299))</f>
        <v>40</v>
      </c>
      <c r="F299" s="19">
        <f ca="1">IF($B299="","",INDIRECT("減額一覧!T"&amp;P299))</f>
        <v>1</v>
      </c>
      <c r="G299" s="20">
        <f ca="1">IF($B299="","",INDIRECT("減額一覧!U"&amp;P299))</f>
        <v>253</v>
      </c>
      <c r="H299" s="20">
        <f ca="1">IF($B299="","",INDIRECT("減額一覧!V"&amp;P299))</f>
        <v>136</v>
      </c>
      <c r="I299" s="32">
        <f ca="1">IF(B299="","",IF(INDIRECT("減額一覧!BL"&amp;P299)=0.08,0.08,0.1))</f>
        <v>0.1</v>
      </c>
      <c r="J299" s="51" t="s">
        <v>485</v>
      </c>
      <c r="K299" s="94" t="str">
        <f t="shared" ca="1" si="501"/>
        <v/>
      </c>
      <c r="L299" s="56" t="str">
        <f t="shared" ca="1" si="466"/>
        <v/>
      </c>
      <c r="N299" s="113" t="str">
        <f t="shared" ref="N299:N302" ca="1" si="567">IF(A299="","",IF(A299&gt;3000,"月ヶ瀬",IF(A299&gt;=2000,"都祁","市内")))</f>
        <v>市内</v>
      </c>
      <c r="O299" s="114">
        <f t="shared" ref="O299" ca="1" si="568">IF(B299="","",IF(INDIRECT("減額一覧!BL"&amp;P299)=0.08,0.08,0.1))</f>
        <v>0.1</v>
      </c>
      <c r="P299" s="38">
        <v>62</v>
      </c>
      <c r="Q299" s="38">
        <f t="shared" ref="Q299:R302" ca="1" si="569">IF(G299="","",IF(G299&gt;0,1,""))</f>
        <v>1</v>
      </c>
      <c r="R299" s="38">
        <f t="shared" ca="1" si="569"/>
        <v>1</v>
      </c>
      <c r="S299" s="66" t="str">
        <f t="shared" ca="1" si="468"/>
        <v>007</v>
      </c>
      <c r="T299" s="105" t="str">
        <f t="shared" ca="1" si="469"/>
        <v/>
      </c>
    </row>
    <row r="300" spans="1:20" ht="56.25" hidden="1">
      <c r="A300">
        <f ca="1">IF(B300="","",INDIRECT("減額一覧!B"&amp;$P300))</f>
        <v>293</v>
      </c>
      <c r="B300" s="61">
        <f t="shared" ref="B300" ca="1" si="570">IF(INDIRECT("減額一覧!BB"&amp;P300)=1,INDIRECT("減額一覧!W"&amp;P300),"")</f>
        <v>206</v>
      </c>
      <c r="C300" s="44">
        <f ca="1">IF(B300="","",INDIRECT("減額一覧!C"&amp;$P300))</f>
        <v>7215300</v>
      </c>
      <c r="D300" s="79" t="str">
        <f ca="1">IF($B300="","",INDIRECT("減額一覧!G"&amp;$P300))</f>
        <v>五條運輸㈱　代表取締役　原田　勝子</v>
      </c>
      <c r="E300" s="19">
        <f ca="1">IF(B300="","",INDIRECT("減額一覧!H"&amp;P300))</f>
        <v>40</v>
      </c>
      <c r="F300" s="19">
        <f ca="1">IF($B300="","",INDIRECT("減額一覧!AD"&amp;P300))</f>
        <v>1</v>
      </c>
      <c r="G300" s="20">
        <f ca="1">IF($B300="","",INDIRECT("減額一覧!AE"&amp;P300))</f>
        <v>253</v>
      </c>
      <c r="H300" s="20">
        <f ca="1">IF($B300="","",INDIRECT("減額一覧!AF"&amp;P300))</f>
        <v>136</v>
      </c>
      <c r="I300" s="32">
        <f ca="1">IF(B300="","",IF(INDIRECT("減額一覧!BM"&amp;P300)=0.08,0.08,0.1))</f>
        <v>0.1</v>
      </c>
      <c r="J300" s="52"/>
      <c r="K300" s="95" t="str">
        <f t="shared" ca="1" si="501"/>
        <v/>
      </c>
      <c r="L300" s="58" t="str">
        <f t="shared" ca="1" si="466"/>
        <v/>
      </c>
      <c r="N300" s="113" t="str">
        <f t="shared" ca="1" si="567"/>
        <v>市内</v>
      </c>
      <c r="O300" s="114">
        <f t="shared" ref="O300" ca="1" si="571">IF(B300="","",IF(INDIRECT("減額一覧!BM"&amp;P300)=0.08,0.08,0.1))</f>
        <v>0.1</v>
      </c>
      <c r="P300" s="38">
        <v>62</v>
      </c>
      <c r="Q300" s="38">
        <f t="shared" ca="1" si="569"/>
        <v>1</v>
      </c>
      <c r="R300" s="38">
        <f t="shared" ca="1" si="569"/>
        <v>1</v>
      </c>
      <c r="S300" s="66" t="str">
        <f t="shared" ca="1" si="468"/>
        <v>007</v>
      </c>
      <c r="T300" s="105" t="str">
        <f t="shared" ca="1" si="469"/>
        <v/>
      </c>
    </row>
    <row r="301" spans="1:20" ht="56.25" hidden="1">
      <c r="A301">
        <f ca="1">IF(B301="","",INDIRECT("減額一覧!B"&amp;$P301))</f>
        <v>293</v>
      </c>
      <c r="B301" s="61">
        <f t="shared" ref="B301" ca="1" si="572">IF(INDIRECT("減額一覧!BC"&amp;P301)=1,INDIRECT("減額一覧!AG"&amp;P301),"")</f>
        <v>207</v>
      </c>
      <c r="C301" s="36">
        <f ca="1">IF(B301="","",INDIRECT("減額一覧!C"&amp;$P301))</f>
        <v>7215300</v>
      </c>
      <c r="D301" s="80" t="str">
        <f ca="1">IF($B301="","",INDIRECT("減額一覧!G"&amp;$P301))</f>
        <v>五條運輸㈱　代表取締役　原田　勝子</v>
      </c>
      <c r="E301" s="19">
        <f ca="1">IF(B301="","",INDIRECT("減額一覧!H"&amp;P301))</f>
        <v>40</v>
      </c>
      <c r="F301" s="19">
        <f ca="1">IF($B301="","",INDIRECT("減額一覧!AN"&amp;P301))</f>
        <v>17</v>
      </c>
      <c r="G301" s="20">
        <f ca="1">IF($B301="","",INDIRECT("減額一覧!AO"&amp;P301))</f>
        <v>4301</v>
      </c>
      <c r="H301" s="20">
        <f ca="1">IF($B301="","",INDIRECT("減額一覧!AP"&amp;P301))</f>
        <v>2319</v>
      </c>
      <c r="I301" s="32">
        <f ca="1">IF(B301="","",IF(INDIRECT("減額一覧!BN"&amp;P301)=0.08,0.08,0.1))</f>
        <v>0.1</v>
      </c>
      <c r="J301" s="52"/>
      <c r="K301" s="95" t="str">
        <f t="shared" ca="1" si="501"/>
        <v/>
      </c>
      <c r="L301" s="58" t="str">
        <f t="shared" ca="1" si="466"/>
        <v/>
      </c>
      <c r="N301" s="113" t="str">
        <f t="shared" ca="1" si="567"/>
        <v>市内</v>
      </c>
      <c r="O301" s="114">
        <f t="shared" ref="O301" ca="1" si="573">IF(B301="","",IF(INDIRECT("減額一覧!BN"&amp;P301)=0.08,0.08,0.1))</f>
        <v>0.1</v>
      </c>
      <c r="P301" s="38">
        <v>62</v>
      </c>
      <c r="Q301" s="38">
        <f t="shared" ca="1" si="569"/>
        <v>1</v>
      </c>
      <c r="R301" s="38">
        <f t="shared" ca="1" si="569"/>
        <v>1</v>
      </c>
      <c r="S301" s="66" t="str">
        <f t="shared" ca="1" si="468"/>
        <v>007</v>
      </c>
      <c r="T301" s="105" t="str">
        <f t="shared" ca="1" si="469"/>
        <v/>
      </c>
    </row>
    <row r="302" spans="1:20" ht="56.25" hidden="1">
      <c r="A302">
        <f ca="1">IF(B302="","",INDIRECT("減額一覧!B"&amp;$P302))</f>
        <v>293</v>
      </c>
      <c r="B302" s="61">
        <f t="shared" ref="B302" ca="1" si="574">IF(INDIRECT("減額一覧!BD"&amp;P302)=1,INDIRECT("減額一覧!AQ"&amp;P302),"")</f>
        <v>208</v>
      </c>
      <c r="C302" s="45">
        <f ca="1">IF(B302="","",INDIRECT("減額一覧!C"&amp;$P302))</f>
        <v>7215300</v>
      </c>
      <c r="D302" s="79" t="str">
        <f ca="1">IF($B302="","",INDIRECT("減額一覧!G"&amp;$P302))</f>
        <v>五條運輸㈱　代表取締役　原田　勝子</v>
      </c>
      <c r="E302" s="19">
        <f ca="1">IF(B302="","",INDIRECT("減額一覧!H"&amp;P302))</f>
        <v>40</v>
      </c>
      <c r="F302" s="19">
        <f ca="1">IF($B302="","",INDIRECT("減額一覧!AX"&amp;P302))</f>
        <v>17</v>
      </c>
      <c r="G302" s="20">
        <f ca="1">IF($B302="","",INDIRECT("減額一覧!AY"&amp;P302))</f>
        <v>4301</v>
      </c>
      <c r="H302" s="20">
        <f ca="1">IF($B302="","",INDIRECT("減額一覧!AZ"&amp;P302))</f>
        <v>2319</v>
      </c>
      <c r="I302" s="32">
        <f ca="1">IF(B302="","",IF(INDIRECT("減額一覧!BO"&amp;P302)=0.08,0.08,0.1))</f>
        <v>0.1</v>
      </c>
      <c r="J302" s="52"/>
      <c r="K302" s="95" t="str">
        <f t="shared" ca="1" si="501"/>
        <v/>
      </c>
      <c r="L302" s="58" t="str">
        <f t="shared" ca="1" si="466"/>
        <v/>
      </c>
      <c r="N302" s="113" t="str">
        <f t="shared" ca="1" si="567"/>
        <v>市内</v>
      </c>
      <c r="O302" s="114">
        <f t="shared" ref="O302" ca="1" si="575">IF(B302="","",IF(INDIRECT("減額一覧!BO"&amp;P302)=0.08,0.08,0.1))</f>
        <v>0.1</v>
      </c>
      <c r="P302" s="38">
        <v>62</v>
      </c>
      <c r="Q302" s="38">
        <f t="shared" ca="1" si="569"/>
        <v>1</v>
      </c>
      <c r="R302" s="38">
        <f t="shared" ca="1" si="569"/>
        <v>1</v>
      </c>
      <c r="S302" s="66" t="str">
        <f t="shared" ca="1" si="468"/>
        <v>007</v>
      </c>
      <c r="T302" s="105" t="str">
        <f t="shared" ca="1" si="469"/>
        <v/>
      </c>
    </row>
    <row r="303" spans="1:20" ht="19.5" hidden="1" thickBot="1">
      <c r="B303" s="64"/>
      <c r="C303" s="41" t="str">
        <f>IF(B303="","",減額一覧!C299)</f>
        <v/>
      </c>
      <c r="D303" s="43"/>
      <c r="E303" s="21"/>
      <c r="F303" s="22" t="s">
        <v>69</v>
      </c>
      <c r="G303" s="23">
        <f t="shared" ref="G303:H303" si="576">SUBTOTAL(9,G299:G302)</f>
        <v>0</v>
      </c>
      <c r="H303" s="23">
        <f t="shared" si="576"/>
        <v>0</v>
      </c>
      <c r="I303" s="30"/>
      <c r="J303" s="53"/>
      <c r="K303" s="96" t="str">
        <f t="shared" si="501"/>
        <v/>
      </c>
      <c r="L303" s="59" t="str">
        <f t="shared" si="466"/>
        <v/>
      </c>
      <c r="N303" s="108" t="str">
        <f t="shared" ref="N303" si="577">IF(AND(G303=0,H303=0),"","小計")</f>
        <v/>
      </c>
      <c r="O303" s="108" t="str">
        <f t="shared" ref="O303" si="578">IF(AND(G303=0,H303=0),"","小計")</f>
        <v/>
      </c>
      <c r="P303" s="38"/>
      <c r="Q303" s="38"/>
      <c r="R303" s="38"/>
      <c r="S303" s="66" t="str">
        <f t="shared" si="468"/>
        <v/>
      </c>
      <c r="T303" s="105" t="str">
        <f t="shared" si="469"/>
        <v/>
      </c>
    </row>
    <row r="304" spans="1:20" hidden="1">
      <c r="A304">
        <f ca="1">IF(B304="","",INDIRECT("減額一覧!B"&amp;$P304))</f>
        <v>296</v>
      </c>
      <c r="B304" s="61">
        <f t="shared" ref="B304" ca="1" si="579">IF(INDIRECT("減額一覧!BA"&amp;P304)=1,INDIRECT("減額一覧!M"&amp;P304),"")</f>
        <v>206</v>
      </c>
      <c r="C304" s="36">
        <f ca="1">IF(B304="","",INDIRECT("減額一覧!C"&amp;$P304))</f>
        <v>631129000</v>
      </c>
      <c r="D304" s="78" t="str">
        <f ca="1">IF($B304="","",INDIRECT("減額一覧!G"&amp;$P304))</f>
        <v>杉澤　庸好</v>
      </c>
      <c r="E304" s="19">
        <f ca="1">IF(B304="","",INDIRECT("減額一覧!H"&amp;P304))</f>
        <v>20</v>
      </c>
      <c r="F304" s="19">
        <f ca="1">IF($B304="","",INDIRECT("減額一覧!T"&amp;P304))</f>
        <v>3</v>
      </c>
      <c r="G304" s="20">
        <f ca="1">IF($B304="","",INDIRECT("減額一覧!U"&amp;P304))</f>
        <v>660</v>
      </c>
      <c r="H304" s="20">
        <f ca="1">IF($B304="","",INDIRECT("減額一覧!V"&amp;P304))</f>
        <v>409</v>
      </c>
      <c r="I304" s="32">
        <f ca="1">IF(B304="","",IF(INDIRECT("減額一覧!BL"&amp;P304)=0.08,0.08,0.1))</f>
        <v>0.1</v>
      </c>
      <c r="J304" s="51" t="s">
        <v>486</v>
      </c>
      <c r="K304" s="94" t="str">
        <f t="shared" ca="1" si="501"/>
        <v/>
      </c>
      <c r="L304" s="56" t="str">
        <f t="shared" ca="1" si="466"/>
        <v/>
      </c>
      <c r="N304" s="113" t="str">
        <f t="shared" ref="N304:N307" ca="1" si="580">IF(A304="","",IF(A304&gt;3000,"月ヶ瀬",IF(A304&gt;=2000,"都祁","市内")))</f>
        <v>市内</v>
      </c>
      <c r="O304" s="114">
        <f t="shared" ref="O304" ca="1" si="581">IF(B304="","",IF(INDIRECT("減額一覧!BL"&amp;P304)=0.08,0.08,0.1))</f>
        <v>0.1</v>
      </c>
      <c r="P304" s="38">
        <v>63</v>
      </c>
      <c r="Q304" s="38">
        <f t="shared" ref="Q304:R307" ca="1" si="582">IF(G304="","",IF(G304&gt;0,1,""))</f>
        <v>1</v>
      </c>
      <c r="R304" s="38">
        <f t="shared" ca="1" si="582"/>
        <v>1</v>
      </c>
      <c r="S304" s="66" t="str">
        <f t="shared" ca="1" si="468"/>
        <v>631</v>
      </c>
      <c r="T304" s="105" t="str">
        <f t="shared" ca="1" si="469"/>
        <v/>
      </c>
    </row>
    <row r="305" spans="1:20" hidden="1">
      <c r="A305">
        <f ca="1">IF(B305="","",INDIRECT("減額一覧!B"&amp;$P305))</f>
        <v>296</v>
      </c>
      <c r="B305" s="61">
        <f t="shared" ref="B305" ca="1" si="583">IF(INDIRECT("減額一覧!BB"&amp;P305)=1,INDIRECT("減額一覧!W"&amp;P305),"")</f>
        <v>207</v>
      </c>
      <c r="C305" s="44">
        <f ca="1">IF(B305="","",INDIRECT("減額一覧!C"&amp;$P305))</f>
        <v>631129000</v>
      </c>
      <c r="D305" s="79" t="str">
        <f ca="1">IF($B305="","",INDIRECT("減額一覧!G"&amp;$P305))</f>
        <v>杉澤　庸好</v>
      </c>
      <c r="E305" s="19">
        <f ca="1">IF(B305="","",INDIRECT("減額一覧!H"&amp;P305))</f>
        <v>20</v>
      </c>
      <c r="F305" s="19">
        <f ca="1">IF($B305="","",INDIRECT("減額一覧!AD"&amp;P305))</f>
        <v>3</v>
      </c>
      <c r="G305" s="20">
        <f ca="1">IF($B305="","",INDIRECT("減額一覧!AE"&amp;P305))</f>
        <v>660</v>
      </c>
      <c r="H305" s="20">
        <f ca="1">IF($B305="","",INDIRECT("減額一覧!AF"&amp;P305))</f>
        <v>409</v>
      </c>
      <c r="I305" s="32">
        <f ca="1">IF(B305="","",IF(INDIRECT("減額一覧!BM"&amp;P305)=0.08,0.08,0.1))</f>
        <v>0.1</v>
      </c>
      <c r="J305" s="52"/>
      <c r="K305" s="95" t="str">
        <f t="shared" ca="1" si="501"/>
        <v/>
      </c>
      <c r="L305" s="58" t="str">
        <f t="shared" ca="1" si="466"/>
        <v/>
      </c>
      <c r="N305" s="113" t="str">
        <f t="shared" ca="1" si="580"/>
        <v>市内</v>
      </c>
      <c r="O305" s="114">
        <f t="shared" ref="O305" ca="1" si="584">IF(B305="","",IF(INDIRECT("減額一覧!BM"&amp;P305)=0.08,0.08,0.1))</f>
        <v>0.1</v>
      </c>
      <c r="P305" s="38">
        <v>63</v>
      </c>
      <c r="Q305" s="38">
        <f t="shared" ca="1" si="582"/>
        <v>1</v>
      </c>
      <c r="R305" s="38">
        <f t="shared" ca="1" si="582"/>
        <v>1</v>
      </c>
      <c r="S305" s="66" t="str">
        <f t="shared" ca="1" si="468"/>
        <v>631</v>
      </c>
      <c r="T305" s="105" t="str">
        <f t="shared" ca="1" si="469"/>
        <v/>
      </c>
    </row>
    <row r="306" spans="1:20" hidden="1">
      <c r="A306">
        <f ca="1">IF(B306="","",INDIRECT("減額一覧!B"&amp;$P306))</f>
        <v>296</v>
      </c>
      <c r="B306" s="61">
        <f t="shared" ref="B306" ca="1" si="585">IF(INDIRECT("減額一覧!BC"&amp;P306)=1,INDIRECT("減額一覧!AG"&amp;P306),"")</f>
        <v>208</v>
      </c>
      <c r="C306" s="36">
        <f ca="1">IF(B306="","",INDIRECT("減額一覧!C"&amp;$P306))</f>
        <v>631129000</v>
      </c>
      <c r="D306" s="80" t="str">
        <f ca="1">IF($B306="","",INDIRECT("減額一覧!G"&amp;$P306))</f>
        <v>杉澤　庸好</v>
      </c>
      <c r="E306" s="19">
        <f ca="1">IF(B306="","",INDIRECT("減額一覧!H"&amp;P306))</f>
        <v>20</v>
      </c>
      <c r="F306" s="19">
        <f ca="1">IF($B306="","",INDIRECT("減額一覧!AN"&amp;P306))</f>
        <v>3</v>
      </c>
      <c r="G306" s="20">
        <f ca="1">IF($B306="","",INDIRECT("減額一覧!AO"&amp;P306))</f>
        <v>660</v>
      </c>
      <c r="H306" s="20">
        <f ca="1">IF($B306="","",INDIRECT("減額一覧!AP"&amp;P306))</f>
        <v>409</v>
      </c>
      <c r="I306" s="32">
        <f ca="1">IF(B306="","",IF(INDIRECT("減額一覧!BN"&amp;P306)=0.08,0.08,0.1))</f>
        <v>0.1</v>
      </c>
      <c r="J306" s="52"/>
      <c r="K306" s="95" t="str">
        <f t="shared" ca="1" si="501"/>
        <v/>
      </c>
      <c r="L306" s="58" t="str">
        <f t="shared" ca="1" si="466"/>
        <v/>
      </c>
      <c r="N306" s="113" t="str">
        <f t="shared" ca="1" si="580"/>
        <v>市内</v>
      </c>
      <c r="O306" s="114">
        <f t="shared" ref="O306" ca="1" si="586">IF(B306="","",IF(INDIRECT("減額一覧!BN"&amp;P306)=0.08,0.08,0.1))</f>
        <v>0.1</v>
      </c>
      <c r="P306" s="38">
        <v>63</v>
      </c>
      <c r="Q306" s="38">
        <f t="shared" ca="1" si="582"/>
        <v>1</v>
      </c>
      <c r="R306" s="38">
        <f t="shared" ca="1" si="582"/>
        <v>1</v>
      </c>
      <c r="S306" s="66" t="str">
        <f t="shared" ca="1" si="468"/>
        <v>631</v>
      </c>
      <c r="T306" s="105" t="str">
        <f t="shared" ca="1" si="469"/>
        <v/>
      </c>
    </row>
    <row r="307" spans="1:20" hidden="1">
      <c r="A307" t="str">
        <f ca="1">IF(B307="","",INDIRECT("減額一覧!B"&amp;$P307))</f>
        <v/>
      </c>
      <c r="B307" s="61" t="str">
        <f t="shared" ref="B307" ca="1" si="587">IF(INDIRECT("減額一覧!BD"&amp;P307)=1,INDIRECT("減額一覧!AQ"&amp;P307),"")</f>
        <v/>
      </c>
      <c r="C307" s="45" t="str">
        <f ca="1">IF(B307="","",INDIRECT("減額一覧!C"&amp;$P307))</f>
        <v/>
      </c>
      <c r="D307" s="79" t="str">
        <f ca="1">IF($B307="","",INDIRECT("減額一覧!G"&amp;$P307))</f>
        <v/>
      </c>
      <c r="E307" s="19" t="str">
        <f ca="1">IF(B307="","",INDIRECT("減額一覧!H"&amp;P307))</f>
        <v/>
      </c>
      <c r="F307" s="19" t="str">
        <f ca="1">IF($B307="","",INDIRECT("減額一覧!AX"&amp;P307))</f>
        <v/>
      </c>
      <c r="G307" s="20" t="str">
        <f ca="1">IF($B307="","",INDIRECT("減額一覧!AY"&amp;P307))</f>
        <v/>
      </c>
      <c r="H307" s="20" t="str">
        <f ca="1">IF($B307="","",INDIRECT("減額一覧!AZ"&amp;P307))</f>
        <v/>
      </c>
      <c r="I307" s="32" t="str">
        <f ca="1">IF(B307="","",IF(INDIRECT("減額一覧!BO"&amp;P307)=0.08,0.08,0.1))</f>
        <v/>
      </c>
      <c r="J307" s="52"/>
      <c r="K307" s="95" t="str">
        <f t="shared" ca="1" si="501"/>
        <v/>
      </c>
      <c r="L307" s="58" t="str">
        <f t="shared" ca="1" si="466"/>
        <v/>
      </c>
      <c r="N307" s="113" t="str">
        <f t="shared" ca="1" si="580"/>
        <v/>
      </c>
      <c r="O307" s="114" t="str">
        <f t="shared" ref="O307" ca="1" si="588">IF(B307="","",IF(INDIRECT("減額一覧!BO"&amp;P307)=0.08,0.08,0.1))</f>
        <v/>
      </c>
      <c r="P307" s="38">
        <v>63</v>
      </c>
      <c r="Q307" s="38" t="str">
        <f t="shared" ca="1" si="582"/>
        <v/>
      </c>
      <c r="R307" s="38" t="str">
        <f t="shared" ca="1" si="582"/>
        <v/>
      </c>
      <c r="S307" s="66" t="str">
        <f t="shared" ca="1" si="468"/>
        <v/>
      </c>
      <c r="T307" s="105" t="str">
        <f t="shared" ca="1" si="469"/>
        <v/>
      </c>
    </row>
    <row r="308" spans="1:20" ht="19.5" hidden="1" thickBot="1">
      <c r="B308" s="64"/>
      <c r="C308" s="41" t="str">
        <f>IF(B308="","",減額一覧!C304)</f>
        <v/>
      </c>
      <c r="D308" s="43"/>
      <c r="E308" s="21"/>
      <c r="F308" s="22" t="s">
        <v>69</v>
      </c>
      <c r="G308" s="23">
        <f t="shared" ref="G308:H308" si="589">SUBTOTAL(9,G304:G307)</f>
        <v>0</v>
      </c>
      <c r="H308" s="23">
        <f t="shared" si="589"/>
        <v>0</v>
      </c>
      <c r="I308" s="30"/>
      <c r="J308" s="53"/>
      <c r="K308" s="96" t="str">
        <f t="shared" si="501"/>
        <v/>
      </c>
      <c r="L308" s="59" t="str">
        <f t="shared" si="466"/>
        <v/>
      </c>
      <c r="N308" s="108" t="str">
        <f t="shared" ref="N308" si="590">IF(AND(G308=0,H308=0),"","小計")</f>
        <v/>
      </c>
      <c r="O308" s="108" t="str">
        <f t="shared" ref="O308" si="591">IF(AND(G308=0,H308=0),"","小計")</f>
        <v/>
      </c>
      <c r="P308" s="38"/>
      <c r="Q308" s="38"/>
      <c r="R308" s="38"/>
      <c r="S308" s="66" t="str">
        <f t="shared" si="468"/>
        <v/>
      </c>
      <c r="T308" s="105" t="str">
        <f t="shared" si="469"/>
        <v/>
      </c>
    </row>
    <row r="309" spans="1:20" hidden="1">
      <c r="A309">
        <f ca="1">IF(B309="","",INDIRECT("減額一覧!B"&amp;$P309))</f>
        <v>297</v>
      </c>
      <c r="B309" s="61">
        <f t="shared" ref="B309" ca="1" si="592">IF(INDIRECT("減額一覧!BA"&amp;P309)=1,INDIRECT("減額一覧!M"&amp;P309),"")</f>
        <v>206</v>
      </c>
      <c r="C309" s="36">
        <f ca="1">IF(B309="","",INDIRECT("減額一覧!C"&amp;$P309))</f>
        <v>304166000</v>
      </c>
      <c r="D309" s="78" t="str">
        <f ca="1">IF($B309="","",INDIRECT("減額一覧!G"&amp;$P309))</f>
        <v>岡本　克彦</v>
      </c>
      <c r="E309" s="19">
        <f ca="1">IF(B309="","",INDIRECT("減額一覧!H"&amp;P309))</f>
        <v>13</v>
      </c>
      <c r="F309" s="19">
        <f ca="1">IF($B309="","",INDIRECT("減額一覧!T"&amp;P309))</f>
        <v>1</v>
      </c>
      <c r="G309" s="20">
        <f ca="1">IF($B309="","",INDIRECT("減額一覧!U"&amp;P309))</f>
        <v>220</v>
      </c>
      <c r="H309" s="20">
        <f ca="1">IF($B309="","",INDIRECT("減額一覧!V"&amp;P309))</f>
        <v>136</v>
      </c>
      <c r="I309" s="32">
        <f ca="1">IF(B309="","",IF(INDIRECT("減額一覧!BL"&amp;P309)=0.08,0.08,0.1))</f>
        <v>0.1</v>
      </c>
      <c r="J309" s="51" t="s">
        <v>487</v>
      </c>
      <c r="K309" s="94" t="str">
        <f t="shared" ca="1" si="501"/>
        <v/>
      </c>
      <c r="L309" s="56" t="str">
        <f t="shared" ca="1" si="466"/>
        <v/>
      </c>
      <c r="N309" s="113" t="str">
        <f t="shared" ref="N309:N312" ca="1" si="593">IF(A309="","",IF(A309&gt;3000,"月ヶ瀬",IF(A309&gt;=2000,"都祁","市内")))</f>
        <v>市内</v>
      </c>
      <c r="O309" s="114">
        <f t="shared" ref="O309" ca="1" si="594">IF(B309="","",IF(INDIRECT("減額一覧!BL"&amp;P309)=0.08,0.08,0.1))</f>
        <v>0.1</v>
      </c>
      <c r="P309" s="38">
        <v>64</v>
      </c>
      <c r="Q309" s="38">
        <f t="shared" ref="Q309:R312" ca="1" si="595">IF(G309="","",IF(G309&gt;0,1,""))</f>
        <v>1</v>
      </c>
      <c r="R309" s="38">
        <f t="shared" ca="1" si="595"/>
        <v>1</v>
      </c>
      <c r="S309" s="66" t="str">
        <f t="shared" ca="1" si="468"/>
        <v>304</v>
      </c>
      <c r="T309" s="105" t="str">
        <f t="shared" ca="1" si="469"/>
        <v/>
      </c>
    </row>
    <row r="310" spans="1:20" hidden="1">
      <c r="A310">
        <f ca="1">IF(B310="","",INDIRECT("減額一覧!B"&amp;$P310))</f>
        <v>297</v>
      </c>
      <c r="B310" s="61">
        <f t="shared" ref="B310" ca="1" si="596">IF(INDIRECT("減額一覧!BB"&amp;P310)=1,INDIRECT("減額一覧!W"&amp;P310),"")</f>
        <v>207</v>
      </c>
      <c r="C310" s="44">
        <f ca="1">IF(B310="","",INDIRECT("減額一覧!C"&amp;$P310))</f>
        <v>304166000</v>
      </c>
      <c r="D310" s="79" t="str">
        <f ca="1">IF($B310="","",INDIRECT("減額一覧!G"&amp;$P310))</f>
        <v>岡本　克彦</v>
      </c>
      <c r="E310" s="19">
        <f ca="1">IF(B310="","",INDIRECT("減額一覧!H"&amp;P310))</f>
        <v>13</v>
      </c>
      <c r="F310" s="19">
        <f ca="1">IF($B310="","",INDIRECT("減額一覧!AD"&amp;P310))</f>
        <v>1</v>
      </c>
      <c r="G310" s="20">
        <f ca="1">IF($B310="","",INDIRECT("減額一覧!AE"&amp;P310))</f>
        <v>220</v>
      </c>
      <c r="H310" s="20">
        <f ca="1">IF($B310="","",INDIRECT("減額一覧!AF"&amp;P310))</f>
        <v>136</v>
      </c>
      <c r="I310" s="32">
        <f ca="1">IF(B310="","",IF(INDIRECT("減額一覧!BM"&amp;P310)=0.08,0.08,0.1))</f>
        <v>0.1</v>
      </c>
      <c r="J310" s="52"/>
      <c r="K310" s="95" t="str">
        <f t="shared" ca="1" si="501"/>
        <v/>
      </c>
      <c r="L310" s="58" t="str">
        <f t="shared" ca="1" si="466"/>
        <v/>
      </c>
      <c r="N310" s="113" t="str">
        <f t="shared" ca="1" si="593"/>
        <v>市内</v>
      </c>
      <c r="O310" s="114">
        <f t="shared" ref="O310" ca="1" si="597">IF(B310="","",IF(INDIRECT("減額一覧!BM"&amp;P310)=0.08,0.08,0.1))</f>
        <v>0.1</v>
      </c>
      <c r="P310" s="38">
        <v>64</v>
      </c>
      <c r="Q310" s="38">
        <f t="shared" ca="1" si="595"/>
        <v>1</v>
      </c>
      <c r="R310" s="38">
        <f t="shared" ca="1" si="595"/>
        <v>1</v>
      </c>
      <c r="S310" s="66" t="str">
        <f t="shared" ca="1" si="468"/>
        <v>304</v>
      </c>
      <c r="T310" s="105" t="str">
        <f t="shared" ca="1" si="469"/>
        <v/>
      </c>
    </row>
    <row r="311" spans="1:20" hidden="1">
      <c r="A311">
        <f ca="1">IF(B311="","",INDIRECT("減額一覧!B"&amp;$P311))</f>
        <v>297</v>
      </c>
      <c r="B311" s="61">
        <f t="shared" ref="B311" ca="1" si="598">IF(INDIRECT("減額一覧!BC"&amp;P311)=1,INDIRECT("減額一覧!AG"&amp;P311),"")</f>
        <v>208</v>
      </c>
      <c r="C311" s="36">
        <f ca="1">IF(B311="","",INDIRECT("減額一覧!C"&amp;$P311))</f>
        <v>304166000</v>
      </c>
      <c r="D311" s="80" t="str">
        <f ca="1">IF($B311="","",INDIRECT("減額一覧!G"&amp;$P311))</f>
        <v>岡本　克彦</v>
      </c>
      <c r="E311" s="19">
        <f ca="1">IF(B311="","",INDIRECT("減額一覧!H"&amp;P311))</f>
        <v>13</v>
      </c>
      <c r="F311" s="19">
        <f ca="1">IF($B311="","",INDIRECT("減額一覧!AN"&amp;P311))</f>
        <v>6</v>
      </c>
      <c r="G311" s="20">
        <f ca="1">IF($B311="","",INDIRECT("減額一覧!AO"&amp;P311))</f>
        <v>1419</v>
      </c>
      <c r="H311" s="20">
        <f ca="1">IF($B311="","",INDIRECT("減額一覧!AP"&amp;P311))</f>
        <v>818</v>
      </c>
      <c r="I311" s="32">
        <f ca="1">IF(B311="","",IF(INDIRECT("減額一覧!BN"&amp;P311)=0.08,0.08,0.1))</f>
        <v>0.1</v>
      </c>
      <c r="J311" s="52"/>
      <c r="K311" s="95" t="str">
        <f t="shared" ca="1" si="501"/>
        <v/>
      </c>
      <c r="L311" s="58" t="str">
        <f t="shared" ca="1" si="466"/>
        <v/>
      </c>
      <c r="N311" s="113" t="str">
        <f t="shared" ca="1" si="593"/>
        <v>市内</v>
      </c>
      <c r="O311" s="114">
        <f t="shared" ref="O311" ca="1" si="599">IF(B311="","",IF(INDIRECT("減額一覧!BN"&amp;P311)=0.08,0.08,0.1))</f>
        <v>0.1</v>
      </c>
      <c r="P311" s="38">
        <v>64</v>
      </c>
      <c r="Q311" s="38">
        <f t="shared" ca="1" si="595"/>
        <v>1</v>
      </c>
      <c r="R311" s="38">
        <f t="shared" ca="1" si="595"/>
        <v>1</v>
      </c>
      <c r="S311" s="66" t="str">
        <f t="shared" ca="1" si="468"/>
        <v>304</v>
      </c>
      <c r="T311" s="105" t="str">
        <f t="shared" ca="1" si="469"/>
        <v/>
      </c>
    </row>
    <row r="312" spans="1:20" hidden="1">
      <c r="A312" t="str">
        <f ca="1">IF(B312="","",INDIRECT("減額一覧!B"&amp;$P312))</f>
        <v/>
      </c>
      <c r="B312" s="61" t="str">
        <f t="shared" ref="B312" ca="1" si="600">IF(INDIRECT("減額一覧!BD"&amp;P312)=1,INDIRECT("減額一覧!AQ"&amp;P312),"")</f>
        <v/>
      </c>
      <c r="C312" s="45" t="str">
        <f ca="1">IF(B312="","",INDIRECT("減額一覧!C"&amp;$P312))</f>
        <v/>
      </c>
      <c r="D312" s="79" t="str">
        <f ca="1">IF($B312="","",INDIRECT("減額一覧!G"&amp;$P312))</f>
        <v/>
      </c>
      <c r="E312" s="19" t="str">
        <f ca="1">IF(B312="","",INDIRECT("減額一覧!H"&amp;P312))</f>
        <v/>
      </c>
      <c r="F312" s="19" t="str">
        <f ca="1">IF($B312="","",INDIRECT("減額一覧!AX"&amp;P312))</f>
        <v/>
      </c>
      <c r="G312" s="20" t="str">
        <f ca="1">IF($B312="","",INDIRECT("減額一覧!AY"&amp;P312))</f>
        <v/>
      </c>
      <c r="H312" s="20" t="str">
        <f ca="1">IF($B312="","",INDIRECT("減額一覧!AZ"&amp;P312))</f>
        <v/>
      </c>
      <c r="I312" s="32" t="str">
        <f ca="1">IF(B312="","",IF(INDIRECT("減額一覧!BO"&amp;P312)=0.08,0.08,0.1))</f>
        <v/>
      </c>
      <c r="J312" s="52"/>
      <c r="K312" s="95" t="str">
        <f t="shared" ca="1" si="501"/>
        <v/>
      </c>
      <c r="L312" s="58" t="str">
        <f t="shared" ca="1" si="466"/>
        <v/>
      </c>
      <c r="N312" s="113" t="str">
        <f t="shared" ca="1" si="593"/>
        <v/>
      </c>
      <c r="O312" s="114" t="str">
        <f t="shared" ref="O312" ca="1" si="601">IF(B312="","",IF(INDIRECT("減額一覧!BO"&amp;P312)=0.08,0.08,0.1))</f>
        <v/>
      </c>
      <c r="P312" s="38">
        <v>64</v>
      </c>
      <c r="Q312" s="38" t="str">
        <f t="shared" ca="1" si="595"/>
        <v/>
      </c>
      <c r="R312" s="38" t="str">
        <f t="shared" ca="1" si="595"/>
        <v/>
      </c>
      <c r="S312" s="66" t="str">
        <f t="shared" ca="1" si="468"/>
        <v/>
      </c>
      <c r="T312" s="105" t="str">
        <f t="shared" ca="1" si="469"/>
        <v/>
      </c>
    </row>
    <row r="313" spans="1:20" ht="19.5" hidden="1" thickBot="1">
      <c r="B313" s="64"/>
      <c r="C313" s="41" t="str">
        <f>IF(B313="","",減額一覧!C309)</f>
        <v/>
      </c>
      <c r="D313" s="43"/>
      <c r="E313" s="21"/>
      <c r="F313" s="22" t="s">
        <v>69</v>
      </c>
      <c r="G313" s="23">
        <f t="shared" ref="G313:H313" si="602">SUBTOTAL(9,G309:G312)</f>
        <v>0</v>
      </c>
      <c r="H313" s="23">
        <f t="shared" si="602"/>
        <v>0</v>
      </c>
      <c r="I313" s="30"/>
      <c r="J313" s="53"/>
      <c r="K313" s="96" t="str">
        <f t="shared" si="501"/>
        <v/>
      </c>
      <c r="L313" s="59" t="str">
        <f t="shared" si="466"/>
        <v/>
      </c>
      <c r="N313" s="108" t="str">
        <f t="shared" ref="N313" si="603">IF(AND(G313=0,H313=0),"","小計")</f>
        <v/>
      </c>
      <c r="O313" s="108" t="str">
        <f t="shared" ref="O313" si="604">IF(AND(G313=0,H313=0),"","小計")</f>
        <v/>
      </c>
      <c r="P313" s="38"/>
      <c r="Q313" s="38"/>
      <c r="R313" s="38"/>
      <c r="S313" s="66" t="str">
        <f t="shared" si="468"/>
        <v/>
      </c>
      <c r="T313" s="105" t="str">
        <f t="shared" si="469"/>
        <v/>
      </c>
    </row>
    <row r="314" spans="1:20" hidden="1">
      <c r="A314">
        <f ca="1">IF(B314="","",INDIRECT("減額一覧!B"&amp;$P314))</f>
        <v>300</v>
      </c>
      <c r="B314" s="61">
        <f t="shared" ref="B314" ca="1" si="605">IF(INDIRECT("減額一覧!BA"&amp;P314)=1,INDIRECT("減額一覧!M"&amp;P314),"")</f>
        <v>205</v>
      </c>
      <c r="C314" s="36">
        <f ca="1">IF(B314="","",INDIRECT("減額一覧!C"&amp;$P314))</f>
        <v>592044000</v>
      </c>
      <c r="D314" s="78" t="str">
        <f ca="1">IF($B314="","",INDIRECT("減額一覧!G"&amp;$P314))</f>
        <v>前谷　奈津子</v>
      </c>
      <c r="E314" s="19">
        <f ca="1">IF(B314="","",INDIRECT("減額一覧!H"&amp;P314))</f>
        <v>20</v>
      </c>
      <c r="F314" s="19">
        <f ca="1">IF($B314="","",INDIRECT("減額一覧!T"&amp;P314))</f>
        <v>3</v>
      </c>
      <c r="G314" s="20">
        <f ca="1">IF($B314="","",INDIRECT("減額一覧!U"&amp;P314))</f>
        <v>660</v>
      </c>
      <c r="H314" s="20">
        <f ca="1">IF($B314="","",INDIRECT("減額一覧!V"&amp;P314))</f>
        <v>409</v>
      </c>
      <c r="I314" s="32">
        <f ca="1">IF(B314="","",IF(INDIRECT("減額一覧!BL"&amp;P314)=0.08,0.08,0.1))</f>
        <v>0.1</v>
      </c>
      <c r="J314" s="51" t="s">
        <v>488</v>
      </c>
      <c r="K314" s="94" t="str">
        <f t="shared" ca="1" si="501"/>
        <v/>
      </c>
      <c r="L314" s="56" t="str">
        <f t="shared" ca="1" si="466"/>
        <v/>
      </c>
      <c r="N314" s="113" t="str">
        <f t="shared" ref="N314:N317" ca="1" si="606">IF(A314="","",IF(A314&gt;3000,"月ヶ瀬",IF(A314&gt;=2000,"都祁","市内")))</f>
        <v>市内</v>
      </c>
      <c r="O314" s="114">
        <f t="shared" ref="O314" ca="1" si="607">IF(B314="","",IF(INDIRECT("減額一覧!BL"&amp;P314)=0.08,0.08,0.1))</f>
        <v>0.1</v>
      </c>
      <c r="P314" s="38">
        <v>65</v>
      </c>
      <c r="Q314" s="38">
        <f t="shared" ref="Q314:R317" ca="1" si="608">IF(G314="","",IF(G314&gt;0,1,""))</f>
        <v>1</v>
      </c>
      <c r="R314" s="38">
        <f t="shared" ca="1" si="608"/>
        <v>1</v>
      </c>
      <c r="S314" s="66" t="str">
        <f t="shared" ca="1" si="468"/>
        <v>592</v>
      </c>
      <c r="T314" s="105" t="str">
        <f t="shared" ca="1" si="469"/>
        <v/>
      </c>
    </row>
    <row r="315" spans="1:20" hidden="1">
      <c r="A315">
        <f ca="1">IF(B315="","",INDIRECT("減額一覧!B"&amp;$P315))</f>
        <v>300</v>
      </c>
      <c r="B315" s="61">
        <f t="shared" ref="B315" ca="1" si="609">IF(INDIRECT("減額一覧!BB"&amp;P315)=1,INDIRECT("減額一覧!W"&amp;P315),"")</f>
        <v>206</v>
      </c>
      <c r="C315" s="44">
        <f ca="1">IF(B315="","",INDIRECT("減額一覧!C"&amp;$P315))</f>
        <v>592044000</v>
      </c>
      <c r="D315" s="79" t="str">
        <f ca="1">IF($B315="","",INDIRECT("減額一覧!G"&amp;$P315))</f>
        <v>前谷　奈津子</v>
      </c>
      <c r="E315" s="19">
        <f ca="1">IF(B315="","",INDIRECT("減額一覧!H"&amp;P315))</f>
        <v>20</v>
      </c>
      <c r="F315" s="19">
        <f ca="1">IF($B315="","",INDIRECT("減額一覧!AD"&amp;P315))</f>
        <v>3</v>
      </c>
      <c r="G315" s="20">
        <f ca="1">IF($B315="","",INDIRECT("減額一覧!AE"&amp;P315))</f>
        <v>660</v>
      </c>
      <c r="H315" s="20">
        <f ca="1">IF($B315="","",INDIRECT("減額一覧!AF"&amp;P315))</f>
        <v>409</v>
      </c>
      <c r="I315" s="32">
        <f ca="1">IF(B315="","",IF(INDIRECT("減額一覧!BM"&amp;P315)=0.08,0.08,0.1))</f>
        <v>0.1</v>
      </c>
      <c r="J315" s="52"/>
      <c r="K315" s="95" t="str">
        <f t="shared" ca="1" si="501"/>
        <v/>
      </c>
      <c r="L315" s="58" t="str">
        <f t="shared" ca="1" si="466"/>
        <v/>
      </c>
      <c r="N315" s="113" t="str">
        <f t="shared" ca="1" si="606"/>
        <v>市内</v>
      </c>
      <c r="O315" s="114">
        <f t="shared" ref="O315" ca="1" si="610">IF(B315="","",IF(INDIRECT("減額一覧!BM"&amp;P315)=0.08,0.08,0.1))</f>
        <v>0.1</v>
      </c>
      <c r="P315" s="38">
        <v>65</v>
      </c>
      <c r="Q315" s="38">
        <f t="shared" ca="1" si="608"/>
        <v>1</v>
      </c>
      <c r="R315" s="38">
        <f t="shared" ca="1" si="608"/>
        <v>1</v>
      </c>
      <c r="S315" s="66" t="str">
        <f t="shared" ca="1" si="468"/>
        <v>592</v>
      </c>
      <c r="T315" s="105" t="str">
        <f t="shared" ca="1" si="469"/>
        <v/>
      </c>
    </row>
    <row r="316" spans="1:20" hidden="1">
      <c r="A316">
        <f ca="1">IF(B316="","",INDIRECT("減額一覧!B"&amp;$P316))</f>
        <v>300</v>
      </c>
      <c r="B316" s="61">
        <f t="shared" ref="B316" ca="1" si="611">IF(INDIRECT("減額一覧!BC"&amp;P316)=1,INDIRECT("減額一覧!AG"&amp;P316),"")</f>
        <v>207</v>
      </c>
      <c r="C316" s="36">
        <f ca="1">IF(B316="","",INDIRECT("減額一覧!C"&amp;$P316))</f>
        <v>592044000</v>
      </c>
      <c r="D316" s="80" t="str">
        <f ca="1">IF($B316="","",INDIRECT("減額一覧!G"&amp;$P316))</f>
        <v>前谷　奈津子</v>
      </c>
      <c r="E316" s="19">
        <f ca="1">IF(B316="","",INDIRECT("減額一覧!H"&amp;P316))</f>
        <v>20</v>
      </c>
      <c r="F316" s="19">
        <f ca="1">IF($B316="","",INDIRECT("減額一覧!AN"&amp;P316))</f>
        <v>1</v>
      </c>
      <c r="G316" s="20">
        <f ca="1">IF($B316="","",INDIRECT("減額一覧!AO"&amp;P316))</f>
        <v>220</v>
      </c>
      <c r="H316" s="20">
        <f ca="1">IF($B316="","",INDIRECT("減額一覧!AP"&amp;P316))</f>
        <v>137</v>
      </c>
      <c r="I316" s="32">
        <f ca="1">IF(B316="","",IF(INDIRECT("減額一覧!BN"&amp;P316)=0.08,0.08,0.1))</f>
        <v>0.1</v>
      </c>
      <c r="J316" s="52"/>
      <c r="K316" s="95" t="str">
        <f t="shared" ca="1" si="501"/>
        <v/>
      </c>
      <c r="L316" s="58" t="str">
        <f t="shared" ca="1" si="466"/>
        <v/>
      </c>
      <c r="N316" s="113" t="str">
        <f t="shared" ca="1" si="606"/>
        <v>市内</v>
      </c>
      <c r="O316" s="114">
        <f t="shared" ref="O316" ca="1" si="612">IF(B316="","",IF(INDIRECT("減額一覧!BN"&amp;P316)=0.08,0.08,0.1))</f>
        <v>0.1</v>
      </c>
      <c r="P316" s="38">
        <v>65</v>
      </c>
      <c r="Q316" s="38">
        <f t="shared" ca="1" si="608"/>
        <v>1</v>
      </c>
      <c r="R316" s="38">
        <f t="shared" ca="1" si="608"/>
        <v>1</v>
      </c>
      <c r="S316" s="66" t="str">
        <f t="shared" ca="1" si="468"/>
        <v>592</v>
      </c>
      <c r="T316" s="105" t="str">
        <f t="shared" ca="1" si="469"/>
        <v/>
      </c>
    </row>
    <row r="317" spans="1:20" hidden="1">
      <c r="A317">
        <f ca="1">IF(B317="","",INDIRECT("減額一覧!B"&amp;$P317))</f>
        <v>300</v>
      </c>
      <c r="B317" s="61">
        <f t="shared" ref="B317" ca="1" si="613">IF(INDIRECT("減額一覧!BD"&amp;P317)=1,INDIRECT("減額一覧!AQ"&amp;P317),"")</f>
        <v>208</v>
      </c>
      <c r="C317" s="45">
        <f ca="1">IF(B317="","",INDIRECT("減額一覧!C"&amp;$P317))</f>
        <v>592044000</v>
      </c>
      <c r="D317" s="79" t="str">
        <f ca="1">IF($B317="","",INDIRECT("減額一覧!G"&amp;$P317))</f>
        <v>前谷　奈津子</v>
      </c>
      <c r="E317" s="19">
        <f ca="1">IF(B317="","",INDIRECT("減額一覧!H"&amp;P317))</f>
        <v>20</v>
      </c>
      <c r="F317" s="19">
        <f ca="1">IF($B317="","",INDIRECT("減額一覧!AX"&amp;P317))</f>
        <v>1</v>
      </c>
      <c r="G317" s="20">
        <f ca="1">IF($B317="","",INDIRECT("減額一覧!AY"&amp;P317))</f>
        <v>220</v>
      </c>
      <c r="H317" s="20">
        <f ca="1">IF($B317="","",INDIRECT("減額一覧!AZ"&amp;P317))</f>
        <v>137</v>
      </c>
      <c r="I317" s="32">
        <f ca="1">IF(B317="","",IF(INDIRECT("減額一覧!BO"&amp;P317)=0.08,0.08,0.1))</f>
        <v>0.1</v>
      </c>
      <c r="J317" s="52"/>
      <c r="K317" s="95" t="str">
        <f t="shared" ca="1" si="501"/>
        <v/>
      </c>
      <c r="L317" s="58" t="str">
        <f t="shared" ca="1" si="466"/>
        <v/>
      </c>
      <c r="N317" s="113" t="str">
        <f t="shared" ca="1" si="606"/>
        <v>市内</v>
      </c>
      <c r="O317" s="114">
        <f t="shared" ref="O317" ca="1" si="614">IF(B317="","",IF(INDIRECT("減額一覧!BO"&amp;P317)=0.08,0.08,0.1))</f>
        <v>0.1</v>
      </c>
      <c r="P317" s="38">
        <v>65</v>
      </c>
      <c r="Q317" s="38">
        <f t="shared" ca="1" si="608"/>
        <v>1</v>
      </c>
      <c r="R317" s="38">
        <f t="shared" ca="1" si="608"/>
        <v>1</v>
      </c>
      <c r="S317" s="66" t="str">
        <f t="shared" ca="1" si="468"/>
        <v>592</v>
      </c>
      <c r="T317" s="105" t="str">
        <f t="shared" ca="1" si="469"/>
        <v/>
      </c>
    </row>
    <row r="318" spans="1:20" ht="19.5" hidden="1" thickBot="1">
      <c r="B318" s="64"/>
      <c r="C318" s="41" t="str">
        <f>IF(B318="","",減額一覧!C314)</f>
        <v/>
      </c>
      <c r="D318" s="43"/>
      <c r="E318" s="21"/>
      <c r="F318" s="22" t="s">
        <v>69</v>
      </c>
      <c r="G318" s="23">
        <f t="shared" ref="G318:H318" si="615">SUBTOTAL(9,G314:G317)</f>
        <v>0</v>
      </c>
      <c r="H318" s="23">
        <f t="shared" si="615"/>
        <v>0</v>
      </c>
      <c r="I318" s="30"/>
      <c r="J318" s="53"/>
      <c r="K318" s="96" t="str">
        <f t="shared" si="501"/>
        <v/>
      </c>
      <c r="L318" s="59" t="str">
        <f t="shared" si="466"/>
        <v/>
      </c>
      <c r="N318" s="108" t="str">
        <f t="shared" ref="N318" si="616">IF(AND(G318=0,H318=0),"","小計")</f>
        <v/>
      </c>
      <c r="O318" s="108" t="str">
        <f t="shared" ref="O318" si="617">IF(AND(G318=0,H318=0),"","小計")</f>
        <v/>
      </c>
      <c r="P318" s="38"/>
      <c r="Q318" s="38"/>
      <c r="R318" s="38"/>
      <c r="S318" s="66" t="str">
        <f t="shared" si="468"/>
        <v/>
      </c>
      <c r="T318" s="105" t="str">
        <f t="shared" si="469"/>
        <v/>
      </c>
    </row>
    <row r="319" spans="1:20" hidden="1">
      <c r="A319">
        <f ca="1">IF(B319="","",INDIRECT("減額一覧!B"&amp;$P319))</f>
        <v>301</v>
      </c>
      <c r="B319" s="61">
        <f t="shared" ref="B319" ca="1" si="618">IF(INDIRECT("減額一覧!BA"&amp;P319)=1,INDIRECT("減額一覧!M"&amp;P319),"")</f>
        <v>207</v>
      </c>
      <c r="C319" s="36">
        <f ca="1">IF(B319="","",INDIRECT("減額一覧!C"&amp;$P319))</f>
        <v>151033000</v>
      </c>
      <c r="D319" s="78" t="str">
        <f ca="1">IF($B319="","",INDIRECT("減額一覧!G"&amp;$P319))</f>
        <v>藤田　喜久</v>
      </c>
      <c r="E319" s="19">
        <f ca="1">IF(B319="","",INDIRECT("減額一覧!H"&amp;P319))</f>
        <v>20</v>
      </c>
      <c r="F319" s="19">
        <f ca="1">IF($B319="","",INDIRECT("減額一覧!T"&amp;P319))</f>
        <v>1</v>
      </c>
      <c r="G319" s="20">
        <f ca="1">IF($B319="","",INDIRECT("減額一覧!U"&amp;P319))</f>
        <v>170</v>
      </c>
      <c r="H319" s="20">
        <f ca="1">IF($B319="","",INDIRECT("減額一覧!V"&amp;P319))</f>
        <v>137</v>
      </c>
      <c r="I319" s="32">
        <f ca="1">IF(B319="","",IF(INDIRECT("減額一覧!BL"&amp;P319)=0.08,0.08,0.1))</f>
        <v>0.1</v>
      </c>
      <c r="J319" s="51" t="s">
        <v>489</v>
      </c>
      <c r="K319" s="94" t="str">
        <f t="shared" ca="1" si="501"/>
        <v/>
      </c>
      <c r="L319" s="56" t="str">
        <f t="shared" ca="1" si="466"/>
        <v/>
      </c>
      <c r="N319" s="113" t="str">
        <f t="shared" ref="N319:N322" ca="1" si="619">IF(A319="","",IF(A319&gt;3000,"月ヶ瀬",IF(A319&gt;=2000,"都祁","市内")))</f>
        <v>市内</v>
      </c>
      <c r="O319" s="114">
        <f t="shared" ref="O319" ca="1" si="620">IF(B319="","",IF(INDIRECT("減額一覧!BL"&amp;P319)=0.08,0.08,0.1))</f>
        <v>0.1</v>
      </c>
      <c r="P319" s="38">
        <v>66</v>
      </c>
      <c r="Q319" s="38">
        <f t="shared" ref="Q319:R322" ca="1" si="621">IF(G319="","",IF(G319&gt;0,1,""))</f>
        <v>1</v>
      </c>
      <c r="R319" s="38">
        <f t="shared" ca="1" si="621"/>
        <v>1</v>
      </c>
      <c r="S319" s="66" t="str">
        <f t="shared" ca="1" si="468"/>
        <v>151</v>
      </c>
      <c r="T319" s="105" t="str">
        <f t="shared" ca="1" si="469"/>
        <v/>
      </c>
    </row>
    <row r="320" spans="1:20" hidden="1">
      <c r="A320">
        <f ca="1">IF(B320="","",INDIRECT("減額一覧!B"&amp;$P320))</f>
        <v>301</v>
      </c>
      <c r="B320" s="61">
        <f t="shared" ref="B320" ca="1" si="622">IF(INDIRECT("減額一覧!BB"&amp;P320)=1,INDIRECT("減額一覧!W"&amp;P320),"")</f>
        <v>208</v>
      </c>
      <c r="C320" s="44">
        <f ca="1">IF(B320="","",INDIRECT("減額一覧!C"&amp;$P320))</f>
        <v>151033000</v>
      </c>
      <c r="D320" s="79" t="str">
        <f ca="1">IF($B320="","",INDIRECT("減額一覧!G"&amp;$P320))</f>
        <v>藤田　喜久</v>
      </c>
      <c r="E320" s="19">
        <f ca="1">IF(B320="","",INDIRECT("減額一覧!H"&amp;P320))</f>
        <v>20</v>
      </c>
      <c r="F320" s="19">
        <f ca="1">IF($B320="","",INDIRECT("減額一覧!AD"&amp;P320))</f>
        <v>1</v>
      </c>
      <c r="G320" s="20">
        <f ca="1">IF($B320="","",INDIRECT("減額一覧!AE"&amp;P320))</f>
        <v>171</v>
      </c>
      <c r="H320" s="20">
        <f ca="1">IF($B320="","",INDIRECT("減額一覧!AF"&amp;P320))</f>
        <v>136</v>
      </c>
      <c r="I320" s="32">
        <f ca="1">IF(B320="","",IF(INDIRECT("減額一覧!BM"&amp;P320)=0.08,0.08,0.1))</f>
        <v>0.1</v>
      </c>
      <c r="J320" s="52"/>
      <c r="K320" s="95" t="str">
        <f t="shared" ca="1" si="501"/>
        <v/>
      </c>
      <c r="L320" s="58" t="str">
        <f t="shared" ca="1" si="466"/>
        <v/>
      </c>
      <c r="N320" s="113" t="str">
        <f t="shared" ca="1" si="619"/>
        <v>市内</v>
      </c>
      <c r="O320" s="114">
        <f t="shared" ref="O320" ca="1" si="623">IF(B320="","",IF(INDIRECT("減額一覧!BM"&amp;P320)=0.08,0.08,0.1))</f>
        <v>0.1</v>
      </c>
      <c r="P320" s="38">
        <v>66</v>
      </c>
      <c r="Q320" s="38">
        <f t="shared" ca="1" si="621"/>
        <v>1</v>
      </c>
      <c r="R320" s="38">
        <f t="shared" ca="1" si="621"/>
        <v>1</v>
      </c>
      <c r="S320" s="66" t="str">
        <f t="shared" ca="1" si="468"/>
        <v>151</v>
      </c>
      <c r="T320" s="105" t="str">
        <f t="shared" ca="1" si="469"/>
        <v/>
      </c>
    </row>
    <row r="321" spans="1:20" hidden="1">
      <c r="A321" t="str">
        <f ca="1">IF(B321="","",INDIRECT("減額一覧!B"&amp;$P321))</f>
        <v/>
      </c>
      <c r="B321" s="61" t="str">
        <f t="shared" ref="B321" ca="1" si="624">IF(INDIRECT("減額一覧!BC"&amp;P321)=1,INDIRECT("減額一覧!AG"&amp;P321),"")</f>
        <v/>
      </c>
      <c r="C321" s="36" t="str">
        <f ca="1">IF(B321="","",INDIRECT("減額一覧!C"&amp;$P321))</f>
        <v/>
      </c>
      <c r="D321" s="80" t="str">
        <f ca="1">IF($B321="","",INDIRECT("減額一覧!G"&amp;$P321))</f>
        <v/>
      </c>
      <c r="E321" s="19" t="str">
        <f ca="1">IF(B321="","",INDIRECT("減額一覧!H"&amp;P321))</f>
        <v/>
      </c>
      <c r="F321" s="19" t="str">
        <f ca="1">IF($B321="","",INDIRECT("減額一覧!AN"&amp;P321))</f>
        <v/>
      </c>
      <c r="G321" s="20" t="str">
        <f ca="1">IF($B321="","",INDIRECT("減額一覧!AO"&amp;P321))</f>
        <v/>
      </c>
      <c r="H321" s="20" t="str">
        <f ca="1">IF($B321="","",INDIRECT("減額一覧!AP"&amp;P321))</f>
        <v/>
      </c>
      <c r="I321" s="32" t="str">
        <f ca="1">IF(B321="","",IF(INDIRECT("減額一覧!BN"&amp;P321)=0.08,0.08,0.1))</f>
        <v/>
      </c>
      <c r="J321" s="52"/>
      <c r="K321" s="95" t="str">
        <f t="shared" ca="1" si="501"/>
        <v/>
      </c>
      <c r="L321" s="58" t="str">
        <f t="shared" ca="1" si="466"/>
        <v/>
      </c>
      <c r="N321" s="113" t="str">
        <f t="shared" ca="1" si="619"/>
        <v/>
      </c>
      <c r="O321" s="114" t="str">
        <f t="shared" ref="O321" ca="1" si="625">IF(B321="","",IF(INDIRECT("減額一覧!BN"&amp;P321)=0.08,0.08,0.1))</f>
        <v/>
      </c>
      <c r="P321" s="38">
        <v>66</v>
      </c>
      <c r="Q321" s="38" t="str">
        <f t="shared" ca="1" si="621"/>
        <v/>
      </c>
      <c r="R321" s="38" t="str">
        <f t="shared" ca="1" si="621"/>
        <v/>
      </c>
      <c r="S321" s="66" t="str">
        <f t="shared" ca="1" si="468"/>
        <v/>
      </c>
      <c r="T321" s="105" t="str">
        <f t="shared" ca="1" si="469"/>
        <v/>
      </c>
    </row>
    <row r="322" spans="1:20" hidden="1">
      <c r="A322" t="str">
        <f ca="1">IF(B322="","",INDIRECT("減額一覧!B"&amp;$P322))</f>
        <v/>
      </c>
      <c r="B322" s="61" t="str">
        <f t="shared" ref="B322" ca="1" si="626">IF(INDIRECT("減額一覧!BD"&amp;P322)=1,INDIRECT("減額一覧!AQ"&amp;P322),"")</f>
        <v/>
      </c>
      <c r="C322" s="45" t="str">
        <f ca="1">IF(B322="","",INDIRECT("減額一覧!C"&amp;$P322))</f>
        <v/>
      </c>
      <c r="D322" s="79" t="str">
        <f ca="1">IF($B322="","",INDIRECT("減額一覧!G"&amp;$P322))</f>
        <v/>
      </c>
      <c r="E322" s="19" t="str">
        <f ca="1">IF(B322="","",INDIRECT("減額一覧!H"&amp;P322))</f>
        <v/>
      </c>
      <c r="F322" s="19" t="str">
        <f ca="1">IF($B322="","",INDIRECT("減額一覧!AX"&amp;P322))</f>
        <v/>
      </c>
      <c r="G322" s="20" t="str">
        <f ca="1">IF($B322="","",INDIRECT("減額一覧!AY"&amp;P322))</f>
        <v/>
      </c>
      <c r="H322" s="20" t="str">
        <f ca="1">IF($B322="","",INDIRECT("減額一覧!AZ"&amp;P322))</f>
        <v/>
      </c>
      <c r="I322" s="32" t="str">
        <f ca="1">IF(B322="","",IF(INDIRECT("減額一覧!BO"&amp;P322)=0.08,0.08,0.1))</f>
        <v/>
      </c>
      <c r="J322" s="52"/>
      <c r="K322" s="95" t="str">
        <f t="shared" ca="1" si="501"/>
        <v/>
      </c>
      <c r="L322" s="58" t="str">
        <f t="shared" ca="1" si="466"/>
        <v/>
      </c>
      <c r="N322" s="113" t="str">
        <f t="shared" ca="1" si="619"/>
        <v/>
      </c>
      <c r="O322" s="114" t="str">
        <f t="shared" ref="O322" ca="1" si="627">IF(B322="","",IF(INDIRECT("減額一覧!BO"&amp;P322)=0.08,0.08,0.1))</f>
        <v/>
      </c>
      <c r="P322" s="38">
        <v>66</v>
      </c>
      <c r="Q322" s="38" t="str">
        <f t="shared" ca="1" si="621"/>
        <v/>
      </c>
      <c r="R322" s="38" t="str">
        <f t="shared" ca="1" si="621"/>
        <v/>
      </c>
      <c r="S322" s="66" t="str">
        <f t="shared" ca="1" si="468"/>
        <v/>
      </c>
      <c r="T322" s="105" t="str">
        <f t="shared" ca="1" si="469"/>
        <v/>
      </c>
    </row>
    <row r="323" spans="1:20" ht="19.5" hidden="1" thickBot="1">
      <c r="B323" s="64"/>
      <c r="C323" s="41" t="str">
        <f>IF(B323="","",減額一覧!C319)</f>
        <v/>
      </c>
      <c r="D323" s="43"/>
      <c r="E323" s="21"/>
      <c r="F323" s="22" t="s">
        <v>69</v>
      </c>
      <c r="G323" s="23">
        <f t="shared" ref="G323:H323" si="628">SUBTOTAL(9,G319:G322)</f>
        <v>0</v>
      </c>
      <c r="H323" s="23">
        <f t="shared" si="628"/>
        <v>0</v>
      </c>
      <c r="I323" s="30"/>
      <c r="J323" s="53"/>
      <c r="K323" s="96" t="str">
        <f t="shared" si="501"/>
        <v/>
      </c>
      <c r="L323" s="59" t="str">
        <f t="shared" si="466"/>
        <v/>
      </c>
      <c r="N323" s="108" t="str">
        <f t="shared" ref="N323" si="629">IF(AND(G323=0,H323=0),"","小計")</f>
        <v/>
      </c>
      <c r="O323" s="108" t="str">
        <f t="shared" ref="O323" si="630">IF(AND(G323=0,H323=0),"","小計")</f>
        <v/>
      </c>
      <c r="P323" s="38"/>
      <c r="Q323" s="38"/>
      <c r="R323" s="38"/>
      <c r="S323" s="66" t="str">
        <f t="shared" si="468"/>
        <v/>
      </c>
      <c r="T323" s="105" t="str">
        <f t="shared" si="469"/>
        <v/>
      </c>
    </row>
    <row r="324" spans="1:20" hidden="1">
      <c r="A324">
        <f ca="1">IF(B324="","",INDIRECT("減額一覧!B"&amp;$P324))</f>
        <v>302</v>
      </c>
      <c r="B324" s="61">
        <f t="shared" ref="B324" ca="1" si="631">IF(INDIRECT("減額一覧!BA"&amp;P324)=1,INDIRECT("減額一覧!M"&amp;P324),"")</f>
        <v>206</v>
      </c>
      <c r="C324" s="36">
        <f ca="1">IF(B324="","",INDIRECT("減額一覧!C"&amp;$P324))</f>
        <v>606138100</v>
      </c>
      <c r="D324" s="78" t="str">
        <f ca="1">IF($B324="","",INDIRECT("減額一覧!G"&amp;$P324))</f>
        <v>鍛治田　通博</v>
      </c>
      <c r="E324" s="19">
        <f ca="1">IF(B324="","",INDIRECT("減額一覧!H"&amp;P324))</f>
        <v>25</v>
      </c>
      <c r="F324" s="19">
        <f ca="1">IF($B324="","",INDIRECT("減額一覧!T"&amp;P324))</f>
        <v>5</v>
      </c>
      <c r="G324" s="20">
        <f ca="1">IF($B324="","",INDIRECT("減額一覧!U"&amp;P324))</f>
        <v>1100</v>
      </c>
      <c r="H324" s="20">
        <f ca="1">IF($B324="","",INDIRECT("減額一覧!V"&amp;P324))</f>
        <v>682</v>
      </c>
      <c r="I324" s="32">
        <f ca="1">IF(B324="","",IF(INDIRECT("減額一覧!BL"&amp;P324)=0.08,0.08,0.1))</f>
        <v>0.1</v>
      </c>
      <c r="J324" s="51" t="s">
        <v>490</v>
      </c>
      <c r="K324" s="94" t="str">
        <f t="shared" ca="1" si="501"/>
        <v/>
      </c>
      <c r="L324" s="56" t="str">
        <f t="shared" ca="1" si="466"/>
        <v/>
      </c>
      <c r="N324" s="113" t="str">
        <f t="shared" ref="N324:N327" ca="1" si="632">IF(A324="","",IF(A324&gt;3000,"月ヶ瀬",IF(A324&gt;=2000,"都祁","市内")))</f>
        <v>市内</v>
      </c>
      <c r="O324" s="114">
        <f t="shared" ref="O324" ca="1" si="633">IF(B324="","",IF(INDIRECT("減額一覧!BL"&amp;P324)=0.08,0.08,0.1))</f>
        <v>0.1</v>
      </c>
      <c r="P324" s="38">
        <v>67</v>
      </c>
      <c r="Q324" s="38">
        <f t="shared" ref="Q324:R327" ca="1" si="634">IF(G324="","",IF(G324&gt;0,1,""))</f>
        <v>1</v>
      </c>
      <c r="R324" s="38">
        <f t="shared" ca="1" si="634"/>
        <v>1</v>
      </c>
      <c r="S324" s="66" t="str">
        <f t="shared" ca="1" si="468"/>
        <v>606</v>
      </c>
      <c r="T324" s="105" t="str">
        <f t="shared" ca="1" si="469"/>
        <v/>
      </c>
    </row>
    <row r="325" spans="1:20" hidden="1">
      <c r="A325">
        <f ca="1">IF(B325="","",INDIRECT("減額一覧!B"&amp;$P325))</f>
        <v>302</v>
      </c>
      <c r="B325" s="61">
        <f t="shared" ref="B325" ca="1" si="635">IF(INDIRECT("減額一覧!BB"&amp;P325)=1,INDIRECT("減額一覧!W"&amp;P325),"")</f>
        <v>207</v>
      </c>
      <c r="C325" s="44">
        <f ca="1">IF(B325="","",INDIRECT("減額一覧!C"&amp;$P325))</f>
        <v>606138100</v>
      </c>
      <c r="D325" s="79" t="str">
        <f ca="1">IF($B325="","",INDIRECT("減額一覧!G"&amp;$P325))</f>
        <v>鍛治田　通博</v>
      </c>
      <c r="E325" s="19">
        <f ca="1">IF(B325="","",INDIRECT("減額一覧!H"&amp;P325))</f>
        <v>25</v>
      </c>
      <c r="F325" s="19">
        <f ca="1">IF($B325="","",INDIRECT("減額一覧!AD"&amp;P325))</f>
        <v>5</v>
      </c>
      <c r="G325" s="20">
        <f ca="1">IF($B325="","",INDIRECT("減額一覧!AE"&amp;P325))</f>
        <v>1100</v>
      </c>
      <c r="H325" s="20">
        <f ca="1">IF($B325="","",INDIRECT("減額一覧!AF"&amp;P325))</f>
        <v>682</v>
      </c>
      <c r="I325" s="32">
        <f ca="1">IF(B325="","",IF(INDIRECT("減額一覧!BM"&amp;P325)=0.08,0.08,0.1))</f>
        <v>0.1</v>
      </c>
      <c r="J325" s="52"/>
      <c r="K325" s="95" t="str">
        <f t="shared" ca="1" si="501"/>
        <v/>
      </c>
      <c r="L325" s="58" t="str">
        <f t="shared" ref="L325:L388" ca="1" si="636">IF(OR(S325="370",S325="371",S325="372",S325="373",S325="374",S325="375",S325="376",S325="377",S325="378",S325="379",S325="380",S325="039",S325="389"),"農集","")</f>
        <v/>
      </c>
      <c r="N325" s="113" t="str">
        <f t="shared" ca="1" si="632"/>
        <v>市内</v>
      </c>
      <c r="O325" s="114">
        <f t="shared" ref="O325" ca="1" si="637">IF(B325="","",IF(INDIRECT("減額一覧!BM"&amp;P325)=0.08,0.08,0.1))</f>
        <v>0.1</v>
      </c>
      <c r="P325" s="38">
        <v>67</v>
      </c>
      <c r="Q325" s="38">
        <f t="shared" ca="1" si="634"/>
        <v>1</v>
      </c>
      <c r="R325" s="38">
        <f t="shared" ca="1" si="634"/>
        <v>1</v>
      </c>
      <c r="S325" s="66" t="str">
        <f t="shared" ref="S325:S388" ca="1" si="638">IF(C325="","",LEFT(TEXT(C325,"000000000"),3))</f>
        <v>606</v>
      </c>
      <c r="T325" s="105" t="str">
        <f t="shared" ref="T325:T388" ca="1" si="639">IF(L325="","",IF(H325=0,"",H325))</f>
        <v/>
      </c>
    </row>
    <row r="326" spans="1:20" hidden="1">
      <c r="A326">
        <f ca="1">IF(B326="","",INDIRECT("減額一覧!B"&amp;$P326))</f>
        <v>302</v>
      </c>
      <c r="B326" s="61">
        <f t="shared" ref="B326" ca="1" si="640">IF(INDIRECT("減額一覧!BC"&amp;P326)=1,INDIRECT("減額一覧!AG"&amp;P326),"")</f>
        <v>208</v>
      </c>
      <c r="C326" s="36">
        <f ca="1">IF(B326="","",INDIRECT("減額一覧!C"&amp;$P326))</f>
        <v>606138100</v>
      </c>
      <c r="D326" s="80" t="str">
        <f ca="1">IF($B326="","",INDIRECT("減額一覧!G"&amp;$P326))</f>
        <v>鍛治田　通博</v>
      </c>
      <c r="E326" s="19">
        <f ca="1">IF(B326="","",INDIRECT("減額一覧!H"&amp;P326))</f>
        <v>25</v>
      </c>
      <c r="F326" s="19">
        <f ca="1">IF($B326="","",INDIRECT("減額一覧!AN"&amp;P326))</f>
        <v>11</v>
      </c>
      <c r="G326" s="20">
        <f ca="1">IF($B326="","",INDIRECT("減額一覧!AO"&amp;P326))</f>
        <v>2420</v>
      </c>
      <c r="H326" s="20">
        <f ca="1">IF($B326="","",INDIRECT("減額一覧!AP"&amp;P326))</f>
        <v>1500</v>
      </c>
      <c r="I326" s="32">
        <f ca="1">IF(B326="","",IF(INDIRECT("減額一覧!BN"&amp;P326)=0.08,0.08,0.1))</f>
        <v>0.1</v>
      </c>
      <c r="J326" s="52"/>
      <c r="K326" s="95" t="str">
        <f t="shared" ca="1" si="501"/>
        <v/>
      </c>
      <c r="L326" s="58" t="str">
        <f t="shared" ca="1" si="636"/>
        <v/>
      </c>
      <c r="N326" s="113" t="str">
        <f t="shared" ca="1" si="632"/>
        <v>市内</v>
      </c>
      <c r="O326" s="114">
        <f t="shared" ref="O326" ca="1" si="641">IF(B326="","",IF(INDIRECT("減額一覧!BN"&amp;P326)=0.08,0.08,0.1))</f>
        <v>0.1</v>
      </c>
      <c r="P326" s="38">
        <v>67</v>
      </c>
      <c r="Q326" s="38">
        <f t="shared" ca="1" si="634"/>
        <v>1</v>
      </c>
      <c r="R326" s="38">
        <f t="shared" ca="1" si="634"/>
        <v>1</v>
      </c>
      <c r="S326" s="66" t="str">
        <f t="shared" ca="1" si="638"/>
        <v>606</v>
      </c>
      <c r="T326" s="105" t="str">
        <f t="shared" ca="1" si="639"/>
        <v/>
      </c>
    </row>
    <row r="327" spans="1:20" hidden="1">
      <c r="A327" t="str">
        <f ca="1">IF(B327="","",INDIRECT("減額一覧!B"&amp;$P327))</f>
        <v/>
      </c>
      <c r="B327" s="61" t="str">
        <f t="shared" ref="B327" ca="1" si="642">IF(INDIRECT("減額一覧!BD"&amp;P327)=1,INDIRECT("減額一覧!AQ"&amp;P327),"")</f>
        <v/>
      </c>
      <c r="C327" s="45" t="str">
        <f ca="1">IF(B327="","",INDIRECT("減額一覧!C"&amp;$P327))</f>
        <v/>
      </c>
      <c r="D327" s="79" t="str">
        <f ca="1">IF($B327="","",INDIRECT("減額一覧!G"&amp;$P327))</f>
        <v/>
      </c>
      <c r="E327" s="19" t="str">
        <f ca="1">IF(B327="","",INDIRECT("減額一覧!H"&amp;P327))</f>
        <v/>
      </c>
      <c r="F327" s="19" t="str">
        <f ca="1">IF($B327="","",INDIRECT("減額一覧!AX"&amp;P327))</f>
        <v/>
      </c>
      <c r="G327" s="20" t="str">
        <f ca="1">IF($B327="","",INDIRECT("減額一覧!AY"&amp;P327))</f>
        <v/>
      </c>
      <c r="H327" s="20" t="str">
        <f ca="1">IF($B327="","",INDIRECT("減額一覧!AZ"&amp;P327))</f>
        <v/>
      </c>
      <c r="I327" s="32" t="str">
        <f ca="1">IF(B327="","",IF(INDIRECT("減額一覧!BO"&amp;P327)=0.08,0.08,0.1))</f>
        <v/>
      </c>
      <c r="J327" s="52"/>
      <c r="K327" s="95" t="str">
        <f t="shared" ca="1" si="501"/>
        <v/>
      </c>
      <c r="L327" s="58" t="str">
        <f t="shared" ca="1" si="636"/>
        <v/>
      </c>
      <c r="N327" s="113" t="str">
        <f t="shared" ca="1" si="632"/>
        <v/>
      </c>
      <c r="O327" s="114" t="str">
        <f t="shared" ref="O327" ca="1" si="643">IF(B327="","",IF(INDIRECT("減額一覧!BO"&amp;P327)=0.08,0.08,0.1))</f>
        <v/>
      </c>
      <c r="P327" s="38">
        <v>67</v>
      </c>
      <c r="Q327" s="38" t="str">
        <f t="shared" ca="1" si="634"/>
        <v/>
      </c>
      <c r="R327" s="38" t="str">
        <f t="shared" ca="1" si="634"/>
        <v/>
      </c>
      <c r="S327" s="66" t="str">
        <f t="shared" ca="1" si="638"/>
        <v/>
      </c>
      <c r="T327" s="105" t="str">
        <f t="shared" ca="1" si="639"/>
        <v/>
      </c>
    </row>
    <row r="328" spans="1:20" ht="19.5" hidden="1" thickBot="1">
      <c r="B328" s="64"/>
      <c r="C328" s="41" t="str">
        <f>IF(B328="","",減額一覧!C324)</f>
        <v/>
      </c>
      <c r="D328" s="43"/>
      <c r="E328" s="21"/>
      <c r="F328" s="22" t="s">
        <v>69</v>
      </c>
      <c r="G328" s="23">
        <f t="shared" ref="G328:H328" si="644">SUBTOTAL(9,G324:G327)</f>
        <v>0</v>
      </c>
      <c r="H328" s="23">
        <f t="shared" si="644"/>
        <v>0</v>
      </c>
      <c r="I328" s="30"/>
      <c r="J328" s="53"/>
      <c r="K328" s="96" t="str">
        <f t="shared" si="501"/>
        <v/>
      </c>
      <c r="L328" s="59" t="str">
        <f t="shared" si="636"/>
        <v/>
      </c>
      <c r="N328" s="108" t="str">
        <f t="shared" ref="N328" si="645">IF(AND(G328=0,H328=0),"","小計")</f>
        <v/>
      </c>
      <c r="O328" s="108" t="str">
        <f t="shared" ref="O328" si="646">IF(AND(G328=0,H328=0),"","小計")</f>
        <v/>
      </c>
      <c r="P328" s="38"/>
      <c r="Q328" s="38"/>
      <c r="R328" s="38"/>
      <c r="S328" s="66" t="str">
        <f t="shared" si="638"/>
        <v/>
      </c>
      <c r="T328" s="105" t="str">
        <f t="shared" si="639"/>
        <v/>
      </c>
    </row>
    <row r="329" spans="1:20" hidden="1">
      <c r="A329">
        <f ca="1">IF(B329="","",INDIRECT("減額一覧!B"&amp;$P329))</f>
        <v>307</v>
      </c>
      <c r="B329" s="61">
        <f t="shared" ref="B329" ca="1" si="647">IF(INDIRECT("減額一覧!BA"&amp;P329)=1,INDIRECT("減額一覧!M"&amp;P329),"")</f>
        <v>205</v>
      </c>
      <c r="C329" s="36">
        <f ca="1">IF(B329="","",INDIRECT("減額一覧!C"&amp;$P329))</f>
        <v>579059000</v>
      </c>
      <c r="D329" s="78" t="str">
        <f ca="1">IF($B329="","",INDIRECT("減額一覧!G"&amp;$P329))</f>
        <v>瓦家　千代子</v>
      </c>
      <c r="E329" s="19">
        <f ca="1">IF(B329="","",INDIRECT("減額一覧!H"&amp;P329))</f>
        <v>20</v>
      </c>
      <c r="F329" s="19">
        <f ca="1">IF($B329="","",INDIRECT("減額一覧!T"&amp;P329))</f>
        <v>4</v>
      </c>
      <c r="G329" s="20">
        <f ca="1">IF($B329="","",INDIRECT("減額一覧!U"&amp;P329))</f>
        <v>732</v>
      </c>
      <c r="H329" s="20">
        <f ca="1">IF($B329="","",INDIRECT("減額一覧!V"&amp;P329))</f>
        <v>546</v>
      </c>
      <c r="I329" s="32">
        <f ca="1">IF(B329="","",IF(INDIRECT("減額一覧!BL"&amp;P329)=0.08,0.08,0.1))</f>
        <v>0.1</v>
      </c>
      <c r="J329" s="51" t="s">
        <v>527</v>
      </c>
      <c r="K329" s="94" t="str">
        <f t="shared" ca="1" si="501"/>
        <v/>
      </c>
      <c r="L329" s="56" t="str">
        <f t="shared" ca="1" si="636"/>
        <v/>
      </c>
      <c r="N329" s="113" t="str">
        <f t="shared" ref="N329:N332" ca="1" si="648">IF(A329="","",IF(A329&gt;3000,"月ヶ瀬",IF(A329&gt;=2000,"都祁","市内")))</f>
        <v>市内</v>
      </c>
      <c r="O329" s="114">
        <f t="shared" ref="O329" ca="1" si="649">IF(B329="","",IF(INDIRECT("減額一覧!BL"&amp;P329)=0.08,0.08,0.1))</f>
        <v>0.1</v>
      </c>
      <c r="P329" s="38">
        <v>68</v>
      </c>
      <c r="Q329" s="38">
        <f t="shared" ref="Q329:R332" ca="1" si="650">IF(G329="","",IF(G329&gt;0,1,""))</f>
        <v>1</v>
      </c>
      <c r="R329" s="38">
        <f t="shared" ca="1" si="650"/>
        <v>1</v>
      </c>
      <c r="S329" s="66" t="str">
        <f t="shared" ca="1" si="638"/>
        <v>579</v>
      </c>
      <c r="T329" s="105" t="str">
        <f t="shared" ca="1" si="639"/>
        <v/>
      </c>
    </row>
    <row r="330" spans="1:20" hidden="1">
      <c r="A330">
        <f ca="1">IF(B330="","",INDIRECT("減額一覧!B"&amp;$P330))</f>
        <v>307</v>
      </c>
      <c r="B330" s="61">
        <f t="shared" ref="B330" ca="1" si="651">IF(INDIRECT("減額一覧!BB"&amp;P330)=1,INDIRECT("減額一覧!W"&amp;P330),"")</f>
        <v>206</v>
      </c>
      <c r="C330" s="44">
        <f ca="1">IF(B330="","",INDIRECT("減額一覧!C"&amp;$P330))</f>
        <v>579059000</v>
      </c>
      <c r="D330" s="79" t="str">
        <f ca="1">IF($B330="","",INDIRECT("減額一覧!G"&amp;$P330))</f>
        <v>瓦家　千代子</v>
      </c>
      <c r="E330" s="19">
        <f ca="1">IF(B330="","",INDIRECT("減額一覧!H"&amp;P330))</f>
        <v>20</v>
      </c>
      <c r="F330" s="19">
        <f ca="1">IF($B330="","",INDIRECT("減額一覧!AD"&amp;P330))</f>
        <v>4</v>
      </c>
      <c r="G330" s="20">
        <f ca="1">IF($B330="","",INDIRECT("減額一覧!AE"&amp;P330))</f>
        <v>781</v>
      </c>
      <c r="H330" s="20">
        <f ca="1">IF($B330="","",INDIRECT("減額一覧!AF"&amp;P330))</f>
        <v>545</v>
      </c>
      <c r="I330" s="32">
        <f ca="1">IF(B330="","",IF(INDIRECT("減額一覧!BM"&amp;P330)=0.08,0.08,0.1))</f>
        <v>0.1</v>
      </c>
      <c r="J330" s="52"/>
      <c r="K330" s="95" t="str">
        <f t="shared" ca="1" si="501"/>
        <v/>
      </c>
      <c r="L330" s="58" t="str">
        <f t="shared" ca="1" si="636"/>
        <v/>
      </c>
      <c r="N330" s="113" t="str">
        <f t="shared" ca="1" si="648"/>
        <v>市内</v>
      </c>
      <c r="O330" s="114">
        <f t="shared" ref="O330" ca="1" si="652">IF(B330="","",IF(INDIRECT("減額一覧!BM"&amp;P330)=0.08,0.08,0.1))</f>
        <v>0.1</v>
      </c>
      <c r="P330" s="38">
        <v>68</v>
      </c>
      <c r="Q330" s="38">
        <f t="shared" ca="1" si="650"/>
        <v>1</v>
      </c>
      <c r="R330" s="38">
        <f t="shared" ca="1" si="650"/>
        <v>1</v>
      </c>
      <c r="S330" s="66" t="str">
        <f t="shared" ca="1" si="638"/>
        <v>579</v>
      </c>
      <c r="T330" s="105" t="str">
        <f t="shared" ca="1" si="639"/>
        <v/>
      </c>
    </row>
    <row r="331" spans="1:20" hidden="1">
      <c r="A331" t="str">
        <f ca="1">IF(B331="","",INDIRECT("減額一覧!B"&amp;$P331))</f>
        <v/>
      </c>
      <c r="B331" s="61" t="str">
        <f t="shared" ref="B331" ca="1" si="653">IF(INDIRECT("減額一覧!BC"&amp;P331)=1,INDIRECT("減額一覧!AG"&amp;P331),"")</f>
        <v/>
      </c>
      <c r="C331" s="36" t="str">
        <f ca="1">IF(B331="","",INDIRECT("減額一覧!C"&amp;$P331))</f>
        <v/>
      </c>
      <c r="D331" s="80" t="str">
        <f ca="1">IF($B331="","",INDIRECT("減額一覧!G"&amp;$P331))</f>
        <v/>
      </c>
      <c r="E331" s="19" t="str">
        <f ca="1">IF(B331="","",INDIRECT("減額一覧!H"&amp;P331))</f>
        <v/>
      </c>
      <c r="F331" s="19" t="str">
        <f ca="1">IF($B331="","",INDIRECT("減額一覧!AN"&amp;P331))</f>
        <v/>
      </c>
      <c r="G331" s="20" t="str">
        <f ca="1">IF($B331="","",INDIRECT("減額一覧!AO"&amp;P331))</f>
        <v/>
      </c>
      <c r="H331" s="20" t="str">
        <f ca="1">IF($B331="","",INDIRECT("減額一覧!AP"&amp;P331))</f>
        <v/>
      </c>
      <c r="I331" s="32" t="str">
        <f ca="1">IF(B331="","",IF(INDIRECT("減額一覧!BN"&amp;P331)=0.08,0.08,0.1))</f>
        <v/>
      </c>
      <c r="J331" s="52"/>
      <c r="K331" s="95" t="str">
        <f t="shared" ca="1" si="501"/>
        <v/>
      </c>
      <c r="L331" s="58" t="str">
        <f t="shared" ca="1" si="636"/>
        <v/>
      </c>
      <c r="N331" s="113" t="str">
        <f t="shared" ca="1" si="648"/>
        <v/>
      </c>
      <c r="O331" s="114" t="str">
        <f t="shared" ref="O331" ca="1" si="654">IF(B331="","",IF(INDIRECT("減額一覧!BN"&amp;P331)=0.08,0.08,0.1))</f>
        <v/>
      </c>
      <c r="P331" s="38">
        <v>68</v>
      </c>
      <c r="Q331" s="38" t="str">
        <f t="shared" ca="1" si="650"/>
        <v/>
      </c>
      <c r="R331" s="38" t="str">
        <f t="shared" ca="1" si="650"/>
        <v/>
      </c>
      <c r="S331" s="66" t="str">
        <f t="shared" ca="1" si="638"/>
        <v/>
      </c>
      <c r="T331" s="105" t="str">
        <f t="shared" ca="1" si="639"/>
        <v/>
      </c>
    </row>
    <row r="332" spans="1:20" hidden="1">
      <c r="A332" t="str">
        <f ca="1">IF(B332="","",INDIRECT("減額一覧!B"&amp;$P332))</f>
        <v/>
      </c>
      <c r="B332" s="61" t="str">
        <f t="shared" ref="B332" ca="1" si="655">IF(INDIRECT("減額一覧!BD"&amp;P332)=1,INDIRECT("減額一覧!AQ"&amp;P332),"")</f>
        <v/>
      </c>
      <c r="C332" s="45" t="str">
        <f ca="1">IF(B332="","",INDIRECT("減額一覧!C"&amp;$P332))</f>
        <v/>
      </c>
      <c r="D332" s="79" t="str">
        <f ca="1">IF($B332="","",INDIRECT("減額一覧!G"&amp;$P332))</f>
        <v/>
      </c>
      <c r="E332" s="19" t="str">
        <f ca="1">IF(B332="","",INDIRECT("減額一覧!H"&amp;P332))</f>
        <v/>
      </c>
      <c r="F332" s="19" t="str">
        <f ca="1">IF($B332="","",INDIRECT("減額一覧!AX"&amp;P332))</f>
        <v/>
      </c>
      <c r="G332" s="20" t="str">
        <f ca="1">IF($B332="","",INDIRECT("減額一覧!AY"&amp;P332))</f>
        <v/>
      </c>
      <c r="H332" s="20" t="str">
        <f ca="1">IF($B332="","",INDIRECT("減額一覧!AZ"&amp;P332))</f>
        <v/>
      </c>
      <c r="I332" s="32" t="str">
        <f ca="1">IF(B332="","",IF(INDIRECT("減額一覧!BO"&amp;P332)=0.08,0.08,0.1))</f>
        <v/>
      </c>
      <c r="J332" s="52"/>
      <c r="K332" s="95" t="str">
        <f t="shared" ca="1" si="501"/>
        <v/>
      </c>
      <c r="L332" s="58" t="str">
        <f t="shared" ca="1" si="636"/>
        <v/>
      </c>
      <c r="N332" s="113" t="str">
        <f t="shared" ca="1" si="648"/>
        <v/>
      </c>
      <c r="O332" s="114" t="str">
        <f t="shared" ref="O332" ca="1" si="656">IF(B332="","",IF(INDIRECT("減額一覧!BO"&amp;P332)=0.08,0.08,0.1))</f>
        <v/>
      </c>
      <c r="P332" s="38">
        <v>68</v>
      </c>
      <c r="Q332" s="38" t="str">
        <f t="shared" ca="1" si="650"/>
        <v/>
      </c>
      <c r="R332" s="38" t="str">
        <f t="shared" ca="1" si="650"/>
        <v/>
      </c>
      <c r="S332" s="66" t="str">
        <f t="shared" ca="1" si="638"/>
        <v/>
      </c>
      <c r="T332" s="105" t="str">
        <f t="shared" ca="1" si="639"/>
        <v/>
      </c>
    </row>
    <row r="333" spans="1:20" ht="19.5" hidden="1" thickBot="1">
      <c r="B333" s="64"/>
      <c r="C333" s="41" t="str">
        <f>IF(B333="","",減額一覧!C329)</f>
        <v/>
      </c>
      <c r="D333" s="43"/>
      <c r="E333" s="21"/>
      <c r="F333" s="22" t="s">
        <v>69</v>
      </c>
      <c r="G333" s="23">
        <f t="shared" ref="G333:H333" si="657">SUBTOTAL(9,G329:G332)</f>
        <v>0</v>
      </c>
      <c r="H333" s="23">
        <f t="shared" si="657"/>
        <v>0</v>
      </c>
      <c r="I333" s="30"/>
      <c r="J333" s="53"/>
      <c r="K333" s="96" t="str">
        <f t="shared" si="501"/>
        <v/>
      </c>
      <c r="L333" s="59" t="str">
        <f t="shared" si="636"/>
        <v/>
      </c>
      <c r="N333" s="108" t="str">
        <f t="shared" ref="N333" si="658">IF(AND(G333=0,H333=0),"","小計")</f>
        <v/>
      </c>
      <c r="O333" s="108" t="str">
        <f t="shared" ref="O333" si="659">IF(AND(G333=0,H333=0),"","小計")</f>
        <v/>
      </c>
      <c r="P333" s="38"/>
      <c r="Q333" s="38"/>
      <c r="R333" s="38"/>
      <c r="S333" s="66" t="str">
        <f t="shared" si="638"/>
        <v/>
      </c>
      <c r="T333" s="105" t="str">
        <f t="shared" si="639"/>
        <v/>
      </c>
    </row>
    <row r="334" spans="1:20" hidden="1">
      <c r="A334">
        <f ca="1">IF(B334="","",INDIRECT("減額一覧!B"&amp;$P334))</f>
        <v>308</v>
      </c>
      <c r="B334" s="61">
        <f t="shared" ref="B334" ca="1" si="660">IF(INDIRECT("減額一覧!BA"&amp;P334)=1,INDIRECT("減額一覧!M"&amp;P334),"")</f>
        <v>208</v>
      </c>
      <c r="C334" s="36">
        <f ca="1">IF(B334="","",INDIRECT("減額一覧!C"&amp;$P334))</f>
        <v>254053320</v>
      </c>
      <c r="D334" s="78" t="str">
        <f ca="1">IF($B334="","",INDIRECT("減額一覧!G"&amp;$P334))</f>
        <v>瀬谷　凛</v>
      </c>
      <c r="E334" s="19">
        <f ca="1">IF(B334="","",INDIRECT("減額一覧!H"&amp;P334))</f>
        <v>13</v>
      </c>
      <c r="F334" s="19">
        <f ca="1">IF($B334="","",INDIRECT("減額一覧!T"&amp;P334))</f>
        <v>2</v>
      </c>
      <c r="G334" s="20">
        <f ca="1">IF($B334="","",INDIRECT("減額一覧!U"&amp;P334))</f>
        <v>0</v>
      </c>
      <c r="H334" s="20">
        <f ca="1">IF($B334="","",INDIRECT("減額一覧!V"&amp;P334))</f>
        <v>273</v>
      </c>
      <c r="I334" s="32">
        <f ca="1">IF(B334="","",IF(INDIRECT("減額一覧!BL"&amp;P334)=0.08,0.08,0.1))</f>
        <v>0.1</v>
      </c>
      <c r="J334" s="51" t="s">
        <v>528</v>
      </c>
      <c r="K334" s="94" t="str">
        <f t="shared" ca="1" si="501"/>
        <v/>
      </c>
      <c r="L334" s="56" t="str">
        <f t="shared" ca="1" si="636"/>
        <v/>
      </c>
      <c r="N334" s="113" t="str">
        <f t="shared" ref="N334:N337" ca="1" si="661">IF(A334="","",IF(A334&gt;3000,"月ヶ瀬",IF(A334&gt;=2000,"都祁","市内")))</f>
        <v>市内</v>
      </c>
      <c r="O334" s="114">
        <f t="shared" ref="O334" ca="1" si="662">IF(B334="","",IF(INDIRECT("減額一覧!BL"&amp;P334)=0.08,0.08,0.1))</f>
        <v>0.1</v>
      </c>
      <c r="P334" s="38">
        <v>69</v>
      </c>
      <c r="Q334" s="38" t="str">
        <f t="shared" ref="Q334:R337" ca="1" si="663">IF(G334="","",IF(G334&gt;0,1,""))</f>
        <v/>
      </c>
      <c r="R334" s="38">
        <f t="shared" ca="1" si="663"/>
        <v>1</v>
      </c>
      <c r="S334" s="66" t="str">
        <f t="shared" ca="1" si="638"/>
        <v>254</v>
      </c>
      <c r="T334" s="105" t="str">
        <f t="shared" ca="1" si="639"/>
        <v/>
      </c>
    </row>
    <row r="335" spans="1:20" hidden="1">
      <c r="A335" t="str">
        <f ca="1">IF(B335="","",INDIRECT("減額一覧!B"&amp;$P335))</f>
        <v/>
      </c>
      <c r="B335" s="61" t="str">
        <f t="shared" ref="B335" ca="1" si="664">IF(INDIRECT("減額一覧!BB"&amp;P335)=1,INDIRECT("減額一覧!W"&amp;P335),"")</f>
        <v/>
      </c>
      <c r="C335" s="44" t="str">
        <f ca="1">IF(B335="","",INDIRECT("減額一覧!C"&amp;$P335))</f>
        <v/>
      </c>
      <c r="D335" s="79" t="str">
        <f ca="1">IF($B335="","",INDIRECT("減額一覧!G"&amp;$P335))</f>
        <v/>
      </c>
      <c r="E335" s="19" t="str">
        <f ca="1">IF(B335="","",INDIRECT("減額一覧!H"&amp;P335))</f>
        <v/>
      </c>
      <c r="F335" s="19" t="str">
        <f ca="1">IF($B335="","",INDIRECT("減額一覧!AD"&amp;P335))</f>
        <v/>
      </c>
      <c r="G335" s="20" t="str">
        <f ca="1">IF($B335="","",INDIRECT("減額一覧!AE"&amp;P335))</f>
        <v/>
      </c>
      <c r="H335" s="20" t="str">
        <f ca="1">IF($B335="","",INDIRECT("減額一覧!AF"&amp;P335))</f>
        <v/>
      </c>
      <c r="I335" s="32" t="str">
        <f ca="1">IF(B335="","",IF(INDIRECT("減額一覧!BM"&amp;P335)=0.08,0.08,0.1))</f>
        <v/>
      </c>
      <c r="J335" s="52"/>
      <c r="K335" s="95" t="str">
        <f t="shared" ca="1" si="501"/>
        <v/>
      </c>
      <c r="L335" s="58" t="str">
        <f t="shared" ca="1" si="636"/>
        <v/>
      </c>
      <c r="N335" s="113" t="str">
        <f t="shared" ca="1" si="661"/>
        <v/>
      </c>
      <c r="O335" s="114" t="str">
        <f t="shared" ref="O335" ca="1" si="665">IF(B335="","",IF(INDIRECT("減額一覧!BM"&amp;P335)=0.08,0.08,0.1))</f>
        <v/>
      </c>
      <c r="P335" s="38">
        <v>69</v>
      </c>
      <c r="Q335" s="38" t="str">
        <f t="shared" ca="1" si="663"/>
        <v/>
      </c>
      <c r="R335" s="38" t="str">
        <f t="shared" ca="1" si="663"/>
        <v/>
      </c>
      <c r="S335" s="66" t="str">
        <f t="shared" ca="1" si="638"/>
        <v/>
      </c>
      <c r="T335" s="105" t="str">
        <f t="shared" ca="1" si="639"/>
        <v/>
      </c>
    </row>
    <row r="336" spans="1:20" hidden="1">
      <c r="A336" t="str">
        <f ca="1">IF(B336="","",INDIRECT("減額一覧!B"&amp;$P336))</f>
        <v/>
      </c>
      <c r="B336" s="61" t="str">
        <f t="shared" ref="B336" ca="1" si="666">IF(INDIRECT("減額一覧!BC"&amp;P336)=1,INDIRECT("減額一覧!AG"&amp;P336),"")</f>
        <v/>
      </c>
      <c r="C336" s="36" t="str">
        <f ca="1">IF(B336="","",INDIRECT("減額一覧!C"&amp;$P336))</f>
        <v/>
      </c>
      <c r="D336" s="80" t="str">
        <f ca="1">IF($B336="","",INDIRECT("減額一覧!G"&amp;$P336))</f>
        <v/>
      </c>
      <c r="E336" s="19" t="str">
        <f ca="1">IF(B336="","",INDIRECT("減額一覧!H"&amp;P336))</f>
        <v/>
      </c>
      <c r="F336" s="19" t="str">
        <f ca="1">IF($B336="","",INDIRECT("減額一覧!AN"&amp;P336))</f>
        <v/>
      </c>
      <c r="G336" s="20" t="str">
        <f ca="1">IF($B336="","",INDIRECT("減額一覧!AO"&amp;P336))</f>
        <v/>
      </c>
      <c r="H336" s="20" t="str">
        <f ca="1">IF($B336="","",INDIRECT("減額一覧!AP"&amp;P336))</f>
        <v/>
      </c>
      <c r="I336" s="32" t="str">
        <f ca="1">IF(B336="","",IF(INDIRECT("減額一覧!BN"&amp;P336)=0.08,0.08,0.1))</f>
        <v/>
      </c>
      <c r="J336" s="52"/>
      <c r="K336" s="95" t="str">
        <f t="shared" ca="1" si="501"/>
        <v/>
      </c>
      <c r="L336" s="58" t="str">
        <f t="shared" ca="1" si="636"/>
        <v/>
      </c>
      <c r="N336" s="113" t="str">
        <f t="shared" ca="1" si="661"/>
        <v/>
      </c>
      <c r="O336" s="114" t="str">
        <f t="shared" ref="O336" ca="1" si="667">IF(B336="","",IF(INDIRECT("減額一覧!BN"&amp;P336)=0.08,0.08,0.1))</f>
        <v/>
      </c>
      <c r="P336" s="38">
        <v>69</v>
      </c>
      <c r="Q336" s="38" t="str">
        <f t="shared" ca="1" si="663"/>
        <v/>
      </c>
      <c r="R336" s="38" t="str">
        <f t="shared" ca="1" si="663"/>
        <v/>
      </c>
      <c r="S336" s="66" t="str">
        <f t="shared" ca="1" si="638"/>
        <v/>
      </c>
      <c r="T336" s="105" t="str">
        <f t="shared" ca="1" si="639"/>
        <v/>
      </c>
    </row>
    <row r="337" spans="1:20" hidden="1">
      <c r="A337" t="str">
        <f ca="1">IF(B337="","",INDIRECT("減額一覧!B"&amp;$P337))</f>
        <v/>
      </c>
      <c r="B337" s="61" t="str">
        <f t="shared" ref="B337" ca="1" si="668">IF(INDIRECT("減額一覧!BD"&amp;P337)=1,INDIRECT("減額一覧!AQ"&amp;P337),"")</f>
        <v/>
      </c>
      <c r="C337" s="45" t="str">
        <f ca="1">IF(B337="","",INDIRECT("減額一覧!C"&amp;$P337))</f>
        <v/>
      </c>
      <c r="D337" s="79" t="str">
        <f ca="1">IF($B337="","",INDIRECT("減額一覧!G"&amp;$P337))</f>
        <v/>
      </c>
      <c r="E337" s="19" t="str">
        <f ca="1">IF(B337="","",INDIRECT("減額一覧!H"&amp;P337))</f>
        <v/>
      </c>
      <c r="F337" s="19" t="str">
        <f ca="1">IF($B337="","",INDIRECT("減額一覧!AX"&amp;P337))</f>
        <v/>
      </c>
      <c r="G337" s="20" t="str">
        <f ca="1">IF($B337="","",INDIRECT("減額一覧!AY"&amp;P337))</f>
        <v/>
      </c>
      <c r="H337" s="20" t="str">
        <f ca="1">IF($B337="","",INDIRECT("減額一覧!AZ"&amp;P337))</f>
        <v/>
      </c>
      <c r="I337" s="32" t="str">
        <f ca="1">IF(B337="","",IF(INDIRECT("減額一覧!BO"&amp;P337)=0.08,0.08,0.1))</f>
        <v/>
      </c>
      <c r="J337" s="52"/>
      <c r="K337" s="95" t="str">
        <f t="shared" ca="1" si="501"/>
        <v/>
      </c>
      <c r="L337" s="58" t="str">
        <f t="shared" ca="1" si="636"/>
        <v/>
      </c>
      <c r="N337" s="113" t="str">
        <f t="shared" ca="1" si="661"/>
        <v/>
      </c>
      <c r="O337" s="114" t="str">
        <f t="shared" ref="O337" ca="1" si="669">IF(B337="","",IF(INDIRECT("減額一覧!BO"&amp;P337)=0.08,0.08,0.1))</f>
        <v/>
      </c>
      <c r="P337" s="38">
        <v>69</v>
      </c>
      <c r="Q337" s="38" t="str">
        <f t="shared" ca="1" si="663"/>
        <v/>
      </c>
      <c r="R337" s="38" t="str">
        <f t="shared" ca="1" si="663"/>
        <v/>
      </c>
      <c r="S337" s="66" t="str">
        <f t="shared" ca="1" si="638"/>
        <v/>
      </c>
      <c r="T337" s="105" t="str">
        <f t="shared" ca="1" si="639"/>
        <v/>
      </c>
    </row>
    <row r="338" spans="1:20" ht="19.5" hidden="1" thickBot="1">
      <c r="B338" s="64"/>
      <c r="C338" s="41" t="str">
        <f>IF(B338="","",減額一覧!C334)</f>
        <v/>
      </c>
      <c r="D338" s="43"/>
      <c r="E338" s="21"/>
      <c r="F338" s="22" t="s">
        <v>69</v>
      </c>
      <c r="G338" s="23">
        <f t="shared" ref="G338:H338" si="670">SUBTOTAL(9,G334:G337)</f>
        <v>0</v>
      </c>
      <c r="H338" s="23">
        <f t="shared" si="670"/>
        <v>0</v>
      </c>
      <c r="I338" s="30"/>
      <c r="J338" s="53"/>
      <c r="K338" s="96" t="str">
        <f t="shared" ref="K338:K401" si="671">IF(A338="","",IF(A338&gt;3000,"月ヶ瀬",IF(A338&gt;=2000,"都祁","")))</f>
        <v/>
      </c>
      <c r="L338" s="59" t="str">
        <f t="shared" si="636"/>
        <v/>
      </c>
      <c r="N338" s="108" t="str">
        <f t="shared" ref="N338" si="672">IF(AND(G338=0,H338=0),"","小計")</f>
        <v/>
      </c>
      <c r="O338" s="108" t="str">
        <f t="shared" ref="O338" si="673">IF(AND(G338=0,H338=0),"","小計")</f>
        <v/>
      </c>
      <c r="P338" s="38"/>
      <c r="Q338" s="38"/>
      <c r="R338" s="38"/>
      <c r="S338" s="66" t="str">
        <f t="shared" si="638"/>
        <v/>
      </c>
      <c r="T338" s="105" t="str">
        <f t="shared" si="639"/>
        <v/>
      </c>
    </row>
    <row r="339" spans="1:20" hidden="1">
      <c r="A339">
        <f ca="1">IF(B339="","",INDIRECT("減額一覧!B"&amp;$P339))</f>
        <v>309</v>
      </c>
      <c r="B339" s="61">
        <f t="shared" ref="B339" ca="1" si="674">IF(INDIRECT("減額一覧!BA"&amp;P339)=1,INDIRECT("減額一覧!M"&amp;P339),"")</f>
        <v>205</v>
      </c>
      <c r="C339" s="36">
        <f ca="1">IF(B339="","",INDIRECT("減額一覧!C"&amp;$P339))</f>
        <v>500013000</v>
      </c>
      <c r="D339" s="78" t="str">
        <f ca="1">IF($B339="","",INDIRECT("減額一覧!G"&amp;$P339))</f>
        <v>上根　秋子</v>
      </c>
      <c r="E339" s="19">
        <f ca="1">IF(B339="","",INDIRECT("減額一覧!H"&amp;P339))</f>
        <v>13</v>
      </c>
      <c r="F339" s="19">
        <f ca="1">IF($B339="","",INDIRECT("減額一覧!T"&amp;P339))</f>
        <v>3</v>
      </c>
      <c r="G339" s="20">
        <f ca="1">IF($B339="","",INDIRECT("減額一覧!U"&amp;P339))</f>
        <v>660</v>
      </c>
      <c r="H339" s="20">
        <f ca="1">IF($B339="","",INDIRECT("減額一覧!V"&amp;P339))</f>
        <v>409</v>
      </c>
      <c r="I339" s="32">
        <f ca="1">IF(B339="","",IF(INDIRECT("減額一覧!BL"&amp;P339)=0.08,0.08,0.1))</f>
        <v>0.1</v>
      </c>
      <c r="J339" s="51" t="s">
        <v>491</v>
      </c>
      <c r="K339" s="94" t="str">
        <f t="shared" ca="1" si="671"/>
        <v/>
      </c>
      <c r="L339" s="56" t="str">
        <f t="shared" ca="1" si="636"/>
        <v/>
      </c>
      <c r="N339" s="113" t="str">
        <f t="shared" ref="N339:N342" ca="1" si="675">IF(A339="","",IF(A339&gt;3000,"月ヶ瀬",IF(A339&gt;=2000,"都祁","市内")))</f>
        <v>市内</v>
      </c>
      <c r="O339" s="114">
        <f t="shared" ref="O339" ca="1" si="676">IF(B339="","",IF(INDIRECT("減額一覧!BL"&amp;P339)=0.08,0.08,0.1))</f>
        <v>0.1</v>
      </c>
      <c r="P339" s="38">
        <v>70</v>
      </c>
      <c r="Q339" s="38">
        <f t="shared" ref="Q339:R342" ca="1" si="677">IF(G339="","",IF(G339&gt;0,1,""))</f>
        <v>1</v>
      </c>
      <c r="R339" s="38">
        <f t="shared" ca="1" si="677"/>
        <v>1</v>
      </c>
      <c r="S339" s="66" t="str">
        <f t="shared" ca="1" si="638"/>
        <v>500</v>
      </c>
      <c r="T339" s="105" t="str">
        <f t="shared" ca="1" si="639"/>
        <v/>
      </c>
    </row>
    <row r="340" spans="1:20" hidden="1">
      <c r="A340">
        <f ca="1">IF(B340="","",INDIRECT("減額一覧!B"&amp;$P340))</f>
        <v>309</v>
      </c>
      <c r="B340" s="61">
        <f t="shared" ref="B340" ca="1" si="678">IF(INDIRECT("減額一覧!BB"&amp;P340)=1,INDIRECT("減額一覧!W"&amp;P340),"")</f>
        <v>206</v>
      </c>
      <c r="C340" s="44">
        <f ca="1">IF(B340="","",INDIRECT("減額一覧!C"&amp;$P340))</f>
        <v>500013000</v>
      </c>
      <c r="D340" s="79" t="str">
        <f ca="1">IF($B340="","",INDIRECT("減額一覧!G"&amp;$P340))</f>
        <v>上根　秋子</v>
      </c>
      <c r="E340" s="19">
        <f ca="1">IF(B340="","",INDIRECT("減額一覧!H"&amp;P340))</f>
        <v>13</v>
      </c>
      <c r="F340" s="19">
        <f ca="1">IF($B340="","",INDIRECT("減額一覧!AD"&amp;P340))</f>
        <v>3</v>
      </c>
      <c r="G340" s="20">
        <f ca="1">IF($B340="","",INDIRECT("減額一覧!AE"&amp;P340))</f>
        <v>660</v>
      </c>
      <c r="H340" s="20">
        <f ca="1">IF($B340="","",INDIRECT("減額一覧!AF"&amp;P340))</f>
        <v>409</v>
      </c>
      <c r="I340" s="32">
        <f ca="1">IF(B340="","",IF(INDIRECT("減額一覧!BM"&amp;P340)=0.08,0.08,0.1))</f>
        <v>0.1</v>
      </c>
      <c r="J340" s="52"/>
      <c r="K340" s="95" t="str">
        <f t="shared" ca="1" si="671"/>
        <v/>
      </c>
      <c r="L340" s="58" t="str">
        <f t="shared" ca="1" si="636"/>
        <v/>
      </c>
      <c r="N340" s="113" t="str">
        <f t="shared" ca="1" si="675"/>
        <v>市内</v>
      </c>
      <c r="O340" s="114">
        <f t="shared" ref="O340" ca="1" si="679">IF(B340="","",IF(INDIRECT("減額一覧!BM"&amp;P340)=0.08,0.08,0.1))</f>
        <v>0.1</v>
      </c>
      <c r="P340" s="38">
        <v>70</v>
      </c>
      <c r="Q340" s="38">
        <f t="shared" ca="1" si="677"/>
        <v>1</v>
      </c>
      <c r="R340" s="38">
        <f t="shared" ca="1" si="677"/>
        <v>1</v>
      </c>
      <c r="S340" s="66" t="str">
        <f t="shared" ca="1" si="638"/>
        <v>500</v>
      </c>
      <c r="T340" s="105" t="str">
        <f t="shared" ca="1" si="639"/>
        <v/>
      </c>
    </row>
    <row r="341" spans="1:20" hidden="1">
      <c r="A341">
        <f ca="1">IF(B341="","",INDIRECT("減額一覧!B"&amp;$P341))</f>
        <v>309</v>
      </c>
      <c r="B341" s="61">
        <f t="shared" ref="B341" ca="1" si="680">IF(INDIRECT("減額一覧!BC"&amp;P341)=1,INDIRECT("減額一覧!AG"&amp;P341),"")</f>
        <v>207</v>
      </c>
      <c r="C341" s="36">
        <f ca="1">IF(B341="","",INDIRECT("減額一覧!C"&amp;$P341))</f>
        <v>500013000</v>
      </c>
      <c r="D341" s="80" t="str">
        <f ca="1">IF($B341="","",INDIRECT("減額一覧!G"&amp;$P341))</f>
        <v>上根　秋子</v>
      </c>
      <c r="E341" s="19">
        <f ca="1">IF(B341="","",INDIRECT("減額一覧!H"&amp;P341))</f>
        <v>13</v>
      </c>
      <c r="F341" s="19">
        <f ca="1">IF($B341="","",INDIRECT("減額一覧!AN"&amp;P341))</f>
        <v>5</v>
      </c>
      <c r="G341" s="20">
        <f ca="1">IF($B341="","",INDIRECT("減額一覧!AO"&amp;P341))</f>
        <v>1100</v>
      </c>
      <c r="H341" s="20">
        <f ca="1">IF($B341="","",INDIRECT("減額一覧!AP"&amp;P341))</f>
        <v>682</v>
      </c>
      <c r="I341" s="32">
        <f ca="1">IF(B341="","",IF(INDIRECT("減額一覧!BN"&amp;P341)=0.08,0.08,0.1))</f>
        <v>0.1</v>
      </c>
      <c r="J341" s="52"/>
      <c r="K341" s="95" t="str">
        <f t="shared" ca="1" si="671"/>
        <v/>
      </c>
      <c r="L341" s="58" t="str">
        <f t="shared" ca="1" si="636"/>
        <v/>
      </c>
      <c r="N341" s="113" t="str">
        <f t="shared" ca="1" si="675"/>
        <v>市内</v>
      </c>
      <c r="O341" s="114">
        <f t="shared" ref="O341" ca="1" si="681">IF(B341="","",IF(INDIRECT("減額一覧!BN"&amp;P341)=0.08,0.08,0.1))</f>
        <v>0.1</v>
      </c>
      <c r="P341" s="38">
        <v>70</v>
      </c>
      <c r="Q341" s="38">
        <f t="shared" ca="1" si="677"/>
        <v>1</v>
      </c>
      <c r="R341" s="38">
        <f t="shared" ca="1" si="677"/>
        <v>1</v>
      </c>
      <c r="S341" s="66" t="str">
        <f t="shared" ca="1" si="638"/>
        <v>500</v>
      </c>
      <c r="T341" s="105" t="str">
        <f t="shared" ca="1" si="639"/>
        <v/>
      </c>
    </row>
    <row r="342" spans="1:20" hidden="1">
      <c r="A342">
        <f ca="1">IF(B342="","",INDIRECT("減額一覧!B"&amp;$P342))</f>
        <v>309</v>
      </c>
      <c r="B342" s="61">
        <f t="shared" ref="B342" ca="1" si="682">IF(INDIRECT("減額一覧!BD"&amp;P342)=1,INDIRECT("減額一覧!AQ"&amp;P342),"")</f>
        <v>208</v>
      </c>
      <c r="C342" s="45">
        <f ca="1">IF(B342="","",INDIRECT("減額一覧!C"&amp;$P342))</f>
        <v>500013000</v>
      </c>
      <c r="D342" s="79" t="str">
        <f ca="1">IF($B342="","",INDIRECT("減額一覧!G"&amp;$P342))</f>
        <v>上根　秋子</v>
      </c>
      <c r="E342" s="19">
        <f ca="1">IF(B342="","",INDIRECT("減額一覧!H"&amp;P342))</f>
        <v>13</v>
      </c>
      <c r="F342" s="19">
        <f ca="1">IF($B342="","",INDIRECT("減額一覧!AX"&amp;P342))</f>
        <v>5</v>
      </c>
      <c r="G342" s="20">
        <f ca="1">IF($B342="","",INDIRECT("減額一覧!AY"&amp;P342))</f>
        <v>1100</v>
      </c>
      <c r="H342" s="20">
        <f ca="1">IF($B342="","",INDIRECT("減額一覧!AZ"&amp;P342))</f>
        <v>682</v>
      </c>
      <c r="I342" s="32">
        <f ca="1">IF(B342="","",IF(INDIRECT("減額一覧!BO"&amp;P342)=0.08,0.08,0.1))</f>
        <v>0.1</v>
      </c>
      <c r="J342" s="52"/>
      <c r="K342" s="95" t="str">
        <f t="shared" ca="1" si="671"/>
        <v/>
      </c>
      <c r="L342" s="58" t="str">
        <f t="shared" ca="1" si="636"/>
        <v/>
      </c>
      <c r="N342" s="113" t="str">
        <f t="shared" ca="1" si="675"/>
        <v>市内</v>
      </c>
      <c r="O342" s="114">
        <f t="shared" ref="O342" ca="1" si="683">IF(B342="","",IF(INDIRECT("減額一覧!BO"&amp;P342)=0.08,0.08,0.1))</f>
        <v>0.1</v>
      </c>
      <c r="P342" s="38">
        <v>70</v>
      </c>
      <c r="Q342" s="38">
        <f t="shared" ca="1" si="677"/>
        <v>1</v>
      </c>
      <c r="R342" s="38">
        <f t="shared" ca="1" si="677"/>
        <v>1</v>
      </c>
      <c r="S342" s="66" t="str">
        <f t="shared" ca="1" si="638"/>
        <v>500</v>
      </c>
      <c r="T342" s="105" t="str">
        <f t="shared" ca="1" si="639"/>
        <v/>
      </c>
    </row>
    <row r="343" spans="1:20" ht="19.5" hidden="1" thickBot="1">
      <c r="B343" s="64"/>
      <c r="C343" s="41" t="str">
        <f>IF(B343="","",減額一覧!C339)</f>
        <v/>
      </c>
      <c r="D343" s="43"/>
      <c r="E343" s="21"/>
      <c r="F343" s="22" t="s">
        <v>69</v>
      </c>
      <c r="G343" s="23">
        <f t="shared" ref="G343:H343" si="684">SUBTOTAL(9,G339:G342)</f>
        <v>0</v>
      </c>
      <c r="H343" s="23">
        <f t="shared" si="684"/>
        <v>0</v>
      </c>
      <c r="I343" s="30"/>
      <c r="J343" s="53"/>
      <c r="K343" s="96" t="str">
        <f t="shared" si="671"/>
        <v/>
      </c>
      <c r="L343" s="59" t="str">
        <f t="shared" si="636"/>
        <v/>
      </c>
      <c r="N343" s="108" t="str">
        <f t="shared" ref="N343" si="685">IF(AND(G343=0,H343=0),"","小計")</f>
        <v/>
      </c>
      <c r="O343" s="108" t="str">
        <f t="shared" ref="O343" si="686">IF(AND(G343=0,H343=0),"","小計")</f>
        <v/>
      </c>
      <c r="P343" s="38"/>
      <c r="Q343" s="38"/>
      <c r="R343" s="38"/>
      <c r="S343" s="66" t="str">
        <f t="shared" si="638"/>
        <v/>
      </c>
      <c r="T343" s="105" t="str">
        <f t="shared" si="639"/>
        <v/>
      </c>
    </row>
    <row r="344" spans="1:20" hidden="1">
      <c r="A344">
        <f ca="1">IF(B344="","",INDIRECT("減額一覧!B"&amp;$P344))</f>
        <v>311</v>
      </c>
      <c r="B344" s="61">
        <f t="shared" ref="B344" ca="1" si="687">IF(INDIRECT("減額一覧!BA"&amp;P344)=1,INDIRECT("減額一覧!M"&amp;P344),"")</f>
        <v>207</v>
      </c>
      <c r="C344" s="36">
        <f ca="1">IF(B344="","",INDIRECT("減額一覧!C"&amp;$P344))</f>
        <v>110104000</v>
      </c>
      <c r="D344" s="78" t="str">
        <f ca="1">IF($B344="","",INDIRECT("減額一覧!G"&amp;$P344))</f>
        <v>竹田　忠重</v>
      </c>
      <c r="E344" s="19">
        <f ca="1">IF(B344="","",INDIRECT("減額一覧!H"&amp;P344))</f>
        <v>13</v>
      </c>
      <c r="F344" s="19">
        <f ca="1">IF($B344="","",INDIRECT("減額一覧!T"&amp;P344))</f>
        <v>5</v>
      </c>
      <c r="G344" s="20">
        <f ca="1">IF($B344="","",INDIRECT("減額一覧!U"&amp;P344))</f>
        <v>853</v>
      </c>
      <c r="H344" s="20">
        <f ca="1">IF($B344="","",INDIRECT("減額一覧!V"&amp;P344))</f>
        <v>682</v>
      </c>
      <c r="I344" s="32">
        <f ca="1">IF(B344="","",IF(INDIRECT("減額一覧!BL"&amp;P344)=0.08,0.08,0.1))</f>
        <v>0.1</v>
      </c>
      <c r="J344" s="51" t="s">
        <v>529</v>
      </c>
      <c r="K344" s="94" t="str">
        <f t="shared" ca="1" si="671"/>
        <v/>
      </c>
      <c r="L344" s="56" t="str">
        <f t="shared" ca="1" si="636"/>
        <v/>
      </c>
      <c r="N344" s="113" t="str">
        <f t="shared" ref="N344:N347" ca="1" si="688">IF(A344="","",IF(A344&gt;3000,"月ヶ瀬",IF(A344&gt;=2000,"都祁","市内")))</f>
        <v>市内</v>
      </c>
      <c r="O344" s="114">
        <f t="shared" ref="O344" ca="1" si="689">IF(B344="","",IF(INDIRECT("減額一覧!BL"&amp;P344)=0.08,0.08,0.1))</f>
        <v>0.1</v>
      </c>
      <c r="P344" s="38">
        <v>71</v>
      </c>
      <c r="Q344" s="38">
        <f t="shared" ref="Q344:R347" ca="1" si="690">IF(G344="","",IF(G344&gt;0,1,""))</f>
        <v>1</v>
      </c>
      <c r="R344" s="38">
        <f t="shared" ca="1" si="690"/>
        <v>1</v>
      </c>
      <c r="S344" s="66" t="str">
        <f t="shared" ca="1" si="638"/>
        <v>110</v>
      </c>
      <c r="T344" s="105" t="str">
        <f t="shared" ca="1" si="639"/>
        <v/>
      </c>
    </row>
    <row r="345" spans="1:20" hidden="1">
      <c r="A345">
        <f ca="1">IF(B345="","",INDIRECT("減額一覧!B"&amp;$P345))</f>
        <v>311</v>
      </c>
      <c r="B345" s="61">
        <f t="shared" ref="B345" ca="1" si="691">IF(INDIRECT("減額一覧!BB"&amp;P345)=1,INDIRECT("減額一覧!W"&amp;P345),"")</f>
        <v>208</v>
      </c>
      <c r="C345" s="44">
        <f ca="1">IF(B345="","",INDIRECT("減額一覧!C"&amp;$P345))</f>
        <v>110104000</v>
      </c>
      <c r="D345" s="79" t="str">
        <f ca="1">IF($B345="","",INDIRECT("減額一覧!G"&amp;$P345))</f>
        <v>竹田　忠重</v>
      </c>
      <c r="E345" s="19">
        <f ca="1">IF(B345="","",INDIRECT("減額一覧!H"&amp;P345))</f>
        <v>13</v>
      </c>
      <c r="F345" s="19">
        <f ca="1">IF($B345="","",INDIRECT("減額一覧!AD"&amp;P345))</f>
        <v>6</v>
      </c>
      <c r="G345" s="20">
        <f ca="1">IF($B345="","",INDIRECT("減額一覧!AE"&amp;P345))</f>
        <v>1073</v>
      </c>
      <c r="H345" s="20">
        <f ca="1">IF($B345="","",INDIRECT("減額一覧!AF"&amp;P345))</f>
        <v>818</v>
      </c>
      <c r="I345" s="32">
        <f ca="1">IF(B345="","",IF(INDIRECT("減額一覧!BM"&amp;P345)=0.08,0.08,0.1))</f>
        <v>0.1</v>
      </c>
      <c r="J345" s="52"/>
      <c r="K345" s="95" t="str">
        <f t="shared" ca="1" si="671"/>
        <v/>
      </c>
      <c r="L345" s="58" t="str">
        <f t="shared" ca="1" si="636"/>
        <v/>
      </c>
      <c r="N345" s="113" t="str">
        <f t="shared" ca="1" si="688"/>
        <v>市内</v>
      </c>
      <c r="O345" s="114">
        <f t="shared" ref="O345" ca="1" si="692">IF(B345="","",IF(INDIRECT("減額一覧!BM"&amp;P345)=0.08,0.08,0.1))</f>
        <v>0.1</v>
      </c>
      <c r="P345" s="38">
        <v>71</v>
      </c>
      <c r="Q345" s="38">
        <f t="shared" ca="1" si="690"/>
        <v>1</v>
      </c>
      <c r="R345" s="38">
        <f t="shared" ca="1" si="690"/>
        <v>1</v>
      </c>
      <c r="S345" s="66" t="str">
        <f t="shared" ca="1" si="638"/>
        <v>110</v>
      </c>
      <c r="T345" s="105" t="str">
        <f t="shared" ca="1" si="639"/>
        <v/>
      </c>
    </row>
    <row r="346" spans="1:20" hidden="1">
      <c r="A346" t="str">
        <f ca="1">IF(B346="","",INDIRECT("減額一覧!B"&amp;$P346))</f>
        <v/>
      </c>
      <c r="B346" s="61" t="str">
        <f t="shared" ref="B346" ca="1" si="693">IF(INDIRECT("減額一覧!BC"&amp;P346)=1,INDIRECT("減額一覧!AG"&amp;P346),"")</f>
        <v/>
      </c>
      <c r="C346" s="36" t="str">
        <f ca="1">IF(B346="","",INDIRECT("減額一覧!C"&amp;$P346))</f>
        <v/>
      </c>
      <c r="D346" s="80" t="str">
        <f ca="1">IF($B346="","",INDIRECT("減額一覧!G"&amp;$P346))</f>
        <v/>
      </c>
      <c r="E346" s="19" t="str">
        <f ca="1">IF(B346="","",INDIRECT("減額一覧!H"&amp;P346))</f>
        <v/>
      </c>
      <c r="F346" s="19" t="str">
        <f ca="1">IF($B346="","",INDIRECT("減額一覧!AN"&amp;P346))</f>
        <v/>
      </c>
      <c r="G346" s="20" t="str">
        <f ca="1">IF($B346="","",INDIRECT("減額一覧!AO"&amp;P346))</f>
        <v/>
      </c>
      <c r="H346" s="20" t="str">
        <f ca="1">IF($B346="","",INDIRECT("減額一覧!AP"&amp;P346))</f>
        <v/>
      </c>
      <c r="I346" s="32" t="str">
        <f ca="1">IF(B346="","",IF(INDIRECT("減額一覧!BN"&amp;P346)=0.08,0.08,0.1))</f>
        <v/>
      </c>
      <c r="J346" s="52"/>
      <c r="K346" s="95" t="str">
        <f t="shared" ca="1" si="671"/>
        <v/>
      </c>
      <c r="L346" s="58" t="str">
        <f t="shared" ca="1" si="636"/>
        <v/>
      </c>
      <c r="N346" s="113" t="str">
        <f t="shared" ca="1" si="688"/>
        <v/>
      </c>
      <c r="O346" s="114" t="str">
        <f t="shared" ref="O346" ca="1" si="694">IF(B346="","",IF(INDIRECT("減額一覧!BN"&amp;P346)=0.08,0.08,0.1))</f>
        <v/>
      </c>
      <c r="P346" s="38">
        <v>71</v>
      </c>
      <c r="Q346" s="38" t="str">
        <f t="shared" ca="1" si="690"/>
        <v/>
      </c>
      <c r="R346" s="38" t="str">
        <f t="shared" ca="1" si="690"/>
        <v/>
      </c>
      <c r="S346" s="66" t="str">
        <f t="shared" ca="1" si="638"/>
        <v/>
      </c>
      <c r="T346" s="105" t="str">
        <f t="shared" ca="1" si="639"/>
        <v/>
      </c>
    </row>
    <row r="347" spans="1:20" hidden="1">
      <c r="A347" t="str">
        <f ca="1">IF(B347="","",INDIRECT("減額一覧!B"&amp;$P347))</f>
        <v/>
      </c>
      <c r="B347" s="61" t="str">
        <f t="shared" ref="B347" ca="1" si="695">IF(INDIRECT("減額一覧!BD"&amp;P347)=1,INDIRECT("減額一覧!AQ"&amp;P347),"")</f>
        <v/>
      </c>
      <c r="C347" s="45" t="str">
        <f ca="1">IF(B347="","",INDIRECT("減額一覧!C"&amp;$P347))</f>
        <v/>
      </c>
      <c r="D347" s="79" t="str">
        <f ca="1">IF($B347="","",INDIRECT("減額一覧!G"&amp;$P347))</f>
        <v/>
      </c>
      <c r="E347" s="19" t="str">
        <f ca="1">IF(B347="","",INDIRECT("減額一覧!H"&amp;P347))</f>
        <v/>
      </c>
      <c r="F347" s="19" t="str">
        <f ca="1">IF($B347="","",INDIRECT("減額一覧!AX"&amp;P347))</f>
        <v/>
      </c>
      <c r="G347" s="20" t="str">
        <f ca="1">IF($B347="","",INDIRECT("減額一覧!AY"&amp;P347))</f>
        <v/>
      </c>
      <c r="H347" s="20" t="str">
        <f ca="1">IF($B347="","",INDIRECT("減額一覧!AZ"&amp;P347))</f>
        <v/>
      </c>
      <c r="I347" s="32" t="str">
        <f ca="1">IF(B347="","",IF(INDIRECT("減額一覧!BO"&amp;P347)=0.08,0.08,0.1))</f>
        <v/>
      </c>
      <c r="J347" s="52"/>
      <c r="K347" s="95" t="str">
        <f t="shared" ca="1" si="671"/>
        <v/>
      </c>
      <c r="L347" s="58" t="str">
        <f t="shared" ca="1" si="636"/>
        <v/>
      </c>
      <c r="N347" s="113" t="str">
        <f t="shared" ca="1" si="688"/>
        <v/>
      </c>
      <c r="O347" s="114" t="str">
        <f t="shared" ref="O347" ca="1" si="696">IF(B347="","",IF(INDIRECT("減額一覧!BO"&amp;P347)=0.08,0.08,0.1))</f>
        <v/>
      </c>
      <c r="P347" s="38">
        <v>71</v>
      </c>
      <c r="Q347" s="38" t="str">
        <f t="shared" ca="1" si="690"/>
        <v/>
      </c>
      <c r="R347" s="38" t="str">
        <f t="shared" ca="1" si="690"/>
        <v/>
      </c>
      <c r="S347" s="66" t="str">
        <f t="shared" ca="1" si="638"/>
        <v/>
      </c>
      <c r="T347" s="105" t="str">
        <f t="shared" ca="1" si="639"/>
        <v/>
      </c>
    </row>
    <row r="348" spans="1:20" ht="19.5" hidden="1" thickBot="1">
      <c r="B348" s="64"/>
      <c r="C348" s="41" t="str">
        <f>IF(B348="","",減額一覧!C344)</f>
        <v/>
      </c>
      <c r="D348" s="43"/>
      <c r="E348" s="21"/>
      <c r="F348" s="22" t="s">
        <v>69</v>
      </c>
      <c r="G348" s="23">
        <f t="shared" ref="G348:H348" si="697">SUBTOTAL(9,G344:G347)</f>
        <v>0</v>
      </c>
      <c r="H348" s="23">
        <f t="shared" si="697"/>
        <v>0</v>
      </c>
      <c r="I348" s="30"/>
      <c r="J348" s="53"/>
      <c r="K348" s="96" t="str">
        <f t="shared" si="671"/>
        <v/>
      </c>
      <c r="L348" s="59" t="str">
        <f t="shared" si="636"/>
        <v/>
      </c>
      <c r="N348" s="108" t="str">
        <f t="shared" ref="N348" si="698">IF(AND(G348=0,H348=0),"","小計")</f>
        <v/>
      </c>
      <c r="O348" s="108" t="str">
        <f t="shared" ref="O348" si="699">IF(AND(G348=0,H348=0),"","小計")</f>
        <v/>
      </c>
      <c r="P348" s="38"/>
      <c r="Q348" s="38"/>
      <c r="R348" s="38"/>
      <c r="S348" s="66" t="str">
        <f t="shared" si="638"/>
        <v/>
      </c>
      <c r="T348" s="105" t="str">
        <f t="shared" si="639"/>
        <v/>
      </c>
    </row>
    <row r="349" spans="1:20" hidden="1">
      <c r="A349">
        <f ca="1">IF(B349="","",INDIRECT("減額一覧!B"&amp;$P349))</f>
        <v>312</v>
      </c>
      <c r="B349" s="61">
        <f t="shared" ref="B349" ca="1" si="700">IF(INDIRECT("減額一覧!BA"&amp;P349)=1,INDIRECT("減額一覧!M"&amp;P349),"")</f>
        <v>206</v>
      </c>
      <c r="C349" s="36">
        <f ca="1">IF(B349="","",INDIRECT("減額一覧!C"&amp;$P349))</f>
        <v>672256000</v>
      </c>
      <c r="D349" s="78" t="str">
        <f ca="1">IF($B349="","",INDIRECT("減額一覧!G"&amp;$P349))</f>
        <v>常盤　靖子</v>
      </c>
      <c r="E349" s="19">
        <f ca="1">IF(B349="","",INDIRECT("減額一覧!H"&amp;P349))</f>
        <v>20</v>
      </c>
      <c r="F349" s="19">
        <f ca="1">IF($B349="","",INDIRECT("減額一覧!T"&amp;P349))</f>
        <v>7</v>
      </c>
      <c r="G349" s="20">
        <f ca="1">IF($B349="","",INDIRECT("減額一覧!U"&amp;P349))</f>
        <v>1441</v>
      </c>
      <c r="H349" s="20">
        <f ca="1">IF($B349="","",INDIRECT("減額一覧!V"&amp;P349))</f>
        <v>955</v>
      </c>
      <c r="I349" s="32">
        <f ca="1">IF(B349="","",IF(INDIRECT("減額一覧!BL"&amp;P349)=0.08,0.08,0.1))</f>
        <v>0.1</v>
      </c>
      <c r="J349" s="51" t="s">
        <v>492</v>
      </c>
      <c r="K349" s="94" t="str">
        <f t="shared" ca="1" si="671"/>
        <v/>
      </c>
      <c r="L349" s="56" t="str">
        <f t="shared" ca="1" si="636"/>
        <v/>
      </c>
      <c r="N349" s="113" t="str">
        <f t="shared" ref="N349:N352" ca="1" si="701">IF(A349="","",IF(A349&gt;3000,"月ヶ瀬",IF(A349&gt;=2000,"都祁","市内")))</f>
        <v>市内</v>
      </c>
      <c r="O349" s="114">
        <f t="shared" ref="O349" ca="1" si="702">IF(B349="","",IF(INDIRECT("減額一覧!BL"&amp;P349)=0.08,0.08,0.1))</f>
        <v>0.1</v>
      </c>
      <c r="P349" s="38">
        <v>72</v>
      </c>
      <c r="Q349" s="38">
        <f t="shared" ref="Q349:R352" ca="1" si="703">IF(G349="","",IF(G349&gt;0,1,""))</f>
        <v>1</v>
      </c>
      <c r="R349" s="38">
        <f t="shared" ca="1" si="703"/>
        <v>1</v>
      </c>
      <c r="S349" s="66" t="str">
        <f t="shared" ca="1" si="638"/>
        <v>672</v>
      </c>
      <c r="T349" s="105" t="str">
        <f t="shared" ca="1" si="639"/>
        <v/>
      </c>
    </row>
    <row r="350" spans="1:20" hidden="1">
      <c r="A350">
        <f ca="1">IF(B350="","",INDIRECT("減額一覧!B"&amp;$P350))</f>
        <v>312</v>
      </c>
      <c r="B350" s="61">
        <f t="shared" ref="B350" ca="1" si="704">IF(INDIRECT("減額一覧!BB"&amp;P350)=1,INDIRECT("減額一覧!W"&amp;P350),"")</f>
        <v>207</v>
      </c>
      <c r="C350" s="44">
        <f ca="1">IF(B350="","",INDIRECT("減額一覧!C"&amp;$P350))</f>
        <v>672256000</v>
      </c>
      <c r="D350" s="79" t="str">
        <f ca="1">IF($B350="","",INDIRECT("減額一覧!G"&amp;$P350))</f>
        <v>常盤　靖子</v>
      </c>
      <c r="E350" s="19">
        <f ca="1">IF(B350="","",INDIRECT("減額一覧!H"&amp;P350))</f>
        <v>20</v>
      </c>
      <c r="F350" s="19">
        <f ca="1">IF($B350="","",INDIRECT("減額一覧!AD"&amp;P350))</f>
        <v>7</v>
      </c>
      <c r="G350" s="20">
        <f ca="1">IF($B350="","",INDIRECT("減額一覧!AE"&amp;P350))</f>
        <v>1441</v>
      </c>
      <c r="H350" s="20">
        <f ca="1">IF($B350="","",INDIRECT("減額一覧!AF"&amp;P350))</f>
        <v>955</v>
      </c>
      <c r="I350" s="32">
        <f ca="1">IF(B350="","",IF(INDIRECT("減額一覧!BM"&amp;P350)=0.08,0.08,0.1))</f>
        <v>0.1</v>
      </c>
      <c r="J350" s="52"/>
      <c r="K350" s="95" t="str">
        <f t="shared" ca="1" si="671"/>
        <v/>
      </c>
      <c r="L350" s="58" t="str">
        <f t="shared" ca="1" si="636"/>
        <v/>
      </c>
      <c r="N350" s="113" t="str">
        <f t="shared" ca="1" si="701"/>
        <v>市内</v>
      </c>
      <c r="O350" s="114">
        <f t="shared" ref="O350" ca="1" si="705">IF(B350="","",IF(INDIRECT("減額一覧!BM"&amp;P350)=0.08,0.08,0.1))</f>
        <v>0.1</v>
      </c>
      <c r="P350" s="38">
        <v>72</v>
      </c>
      <c r="Q350" s="38">
        <f t="shared" ca="1" si="703"/>
        <v>1</v>
      </c>
      <c r="R350" s="38">
        <f t="shared" ca="1" si="703"/>
        <v>1</v>
      </c>
      <c r="S350" s="66" t="str">
        <f t="shared" ca="1" si="638"/>
        <v>672</v>
      </c>
      <c r="T350" s="105" t="str">
        <f t="shared" ca="1" si="639"/>
        <v/>
      </c>
    </row>
    <row r="351" spans="1:20" hidden="1">
      <c r="A351">
        <f ca="1">IF(B351="","",INDIRECT("減額一覧!B"&amp;$P351))</f>
        <v>312</v>
      </c>
      <c r="B351" s="61">
        <f t="shared" ref="B351" ca="1" si="706">IF(INDIRECT("減額一覧!BC"&amp;P351)=1,INDIRECT("減額一覧!AG"&amp;P351),"")</f>
        <v>208</v>
      </c>
      <c r="C351" s="36">
        <f ca="1">IF(B351="","",INDIRECT("減額一覧!C"&amp;$P351))</f>
        <v>672256000</v>
      </c>
      <c r="D351" s="80" t="str">
        <f ca="1">IF($B351="","",INDIRECT("減額一覧!G"&amp;$P351))</f>
        <v>常盤　靖子</v>
      </c>
      <c r="E351" s="19">
        <f ca="1">IF(B351="","",INDIRECT("減額一覧!H"&amp;P351))</f>
        <v>20</v>
      </c>
      <c r="F351" s="19">
        <f ca="1">IF($B351="","",INDIRECT("減額一覧!AN"&amp;P351))</f>
        <v>6</v>
      </c>
      <c r="G351" s="20">
        <f ca="1">IF($B351="","",INDIRECT("減額一覧!AO"&amp;P351))</f>
        <v>1172</v>
      </c>
      <c r="H351" s="20">
        <f ca="1">IF($B351="","",INDIRECT("減額一覧!AP"&amp;P351))</f>
        <v>819</v>
      </c>
      <c r="I351" s="32">
        <f ca="1">IF(B351="","",IF(INDIRECT("減額一覧!BN"&amp;P351)=0.08,0.08,0.1))</f>
        <v>0.1</v>
      </c>
      <c r="J351" s="52"/>
      <c r="K351" s="95" t="str">
        <f t="shared" ca="1" si="671"/>
        <v/>
      </c>
      <c r="L351" s="58" t="str">
        <f t="shared" ca="1" si="636"/>
        <v/>
      </c>
      <c r="N351" s="113" t="str">
        <f t="shared" ca="1" si="701"/>
        <v>市内</v>
      </c>
      <c r="O351" s="114">
        <f t="shared" ref="O351" ca="1" si="707">IF(B351="","",IF(INDIRECT("減額一覧!BN"&amp;P351)=0.08,0.08,0.1))</f>
        <v>0.1</v>
      </c>
      <c r="P351" s="38">
        <v>72</v>
      </c>
      <c r="Q351" s="38">
        <f t="shared" ca="1" si="703"/>
        <v>1</v>
      </c>
      <c r="R351" s="38">
        <f t="shared" ca="1" si="703"/>
        <v>1</v>
      </c>
      <c r="S351" s="66" t="str">
        <f t="shared" ca="1" si="638"/>
        <v>672</v>
      </c>
      <c r="T351" s="105" t="str">
        <f t="shared" ca="1" si="639"/>
        <v/>
      </c>
    </row>
    <row r="352" spans="1:20" hidden="1">
      <c r="A352" t="str">
        <f ca="1">IF(B352="","",INDIRECT("減額一覧!B"&amp;$P352))</f>
        <v/>
      </c>
      <c r="B352" s="61" t="str">
        <f t="shared" ref="B352" ca="1" si="708">IF(INDIRECT("減額一覧!BD"&amp;P352)=1,INDIRECT("減額一覧!AQ"&amp;P352),"")</f>
        <v/>
      </c>
      <c r="C352" s="45" t="str">
        <f ca="1">IF(B352="","",INDIRECT("減額一覧!C"&amp;$P352))</f>
        <v/>
      </c>
      <c r="D352" s="79" t="str">
        <f ca="1">IF($B352="","",INDIRECT("減額一覧!G"&amp;$P352))</f>
        <v/>
      </c>
      <c r="E352" s="19" t="str">
        <f ca="1">IF(B352="","",INDIRECT("減額一覧!H"&amp;P352))</f>
        <v/>
      </c>
      <c r="F352" s="19" t="str">
        <f ca="1">IF($B352="","",INDIRECT("減額一覧!AX"&amp;P352))</f>
        <v/>
      </c>
      <c r="G352" s="20" t="str">
        <f ca="1">IF($B352="","",INDIRECT("減額一覧!AY"&amp;P352))</f>
        <v/>
      </c>
      <c r="H352" s="20" t="str">
        <f ca="1">IF($B352="","",INDIRECT("減額一覧!AZ"&amp;P352))</f>
        <v/>
      </c>
      <c r="I352" s="32" t="str">
        <f ca="1">IF(B352="","",IF(INDIRECT("減額一覧!BO"&amp;P352)=0.08,0.08,0.1))</f>
        <v/>
      </c>
      <c r="J352" s="52"/>
      <c r="K352" s="95" t="str">
        <f t="shared" ca="1" si="671"/>
        <v/>
      </c>
      <c r="L352" s="58" t="str">
        <f t="shared" ca="1" si="636"/>
        <v/>
      </c>
      <c r="N352" s="113" t="str">
        <f t="shared" ca="1" si="701"/>
        <v/>
      </c>
      <c r="O352" s="114" t="str">
        <f t="shared" ref="O352" ca="1" si="709">IF(B352="","",IF(INDIRECT("減額一覧!BO"&amp;P352)=0.08,0.08,0.1))</f>
        <v/>
      </c>
      <c r="P352" s="38">
        <v>72</v>
      </c>
      <c r="Q352" s="38" t="str">
        <f t="shared" ca="1" si="703"/>
        <v/>
      </c>
      <c r="R352" s="38" t="str">
        <f t="shared" ca="1" si="703"/>
        <v/>
      </c>
      <c r="S352" s="66" t="str">
        <f t="shared" ca="1" si="638"/>
        <v/>
      </c>
      <c r="T352" s="105" t="str">
        <f t="shared" ca="1" si="639"/>
        <v/>
      </c>
    </row>
    <row r="353" spans="1:20" ht="19.5" hidden="1" thickBot="1">
      <c r="B353" s="64"/>
      <c r="C353" s="41" t="str">
        <f>IF(B353="","",減額一覧!C349)</f>
        <v/>
      </c>
      <c r="D353" s="43"/>
      <c r="E353" s="21"/>
      <c r="F353" s="22" t="s">
        <v>69</v>
      </c>
      <c r="G353" s="23">
        <f t="shared" ref="G353:H353" si="710">SUBTOTAL(9,G349:G352)</f>
        <v>0</v>
      </c>
      <c r="H353" s="23">
        <f t="shared" si="710"/>
        <v>0</v>
      </c>
      <c r="I353" s="30"/>
      <c r="J353" s="53"/>
      <c r="K353" s="96" t="str">
        <f t="shared" si="671"/>
        <v/>
      </c>
      <c r="L353" s="59" t="str">
        <f t="shared" si="636"/>
        <v/>
      </c>
      <c r="N353" s="108" t="str">
        <f t="shared" ref="N353" si="711">IF(AND(G353=0,H353=0),"","小計")</f>
        <v/>
      </c>
      <c r="O353" s="108" t="str">
        <f t="shared" ref="O353" si="712">IF(AND(G353=0,H353=0),"","小計")</f>
        <v/>
      </c>
      <c r="P353" s="38"/>
      <c r="Q353" s="38"/>
      <c r="R353" s="38"/>
      <c r="S353" s="66" t="str">
        <f t="shared" si="638"/>
        <v/>
      </c>
      <c r="T353" s="105" t="str">
        <f t="shared" si="639"/>
        <v/>
      </c>
    </row>
    <row r="354" spans="1:20" hidden="1">
      <c r="A354">
        <f ca="1">IF(B354="","",INDIRECT("減額一覧!B"&amp;$P354))</f>
        <v>313</v>
      </c>
      <c r="B354" s="61">
        <f t="shared" ref="B354" ca="1" si="713">IF(INDIRECT("減額一覧!BA"&amp;P354)=1,INDIRECT("減額一覧!M"&amp;P354),"")</f>
        <v>207</v>
      </c>
      <c r="C354" s="36">
        <f ca="1">IF(B354="","",INDIRECT("減額一覧!C"&amp;$P354))</f>
        <v>553125000</v>
      </c>
      <c r="D354" s="78" t="str">
        <f ca="1">IF($B354="","",INDIRECT("減額一覧!G"&amp;$P354))</f>
        <v>小林　一郎</v>
      </c>
      <c r="E354" s="19">
        <f ca="1">IF(B354="","",INDIRECT("減額一覧!H"&amp;P354))</f>
        <v>20</v>
      </c>
      <c r="F354" s="19">
        <f ca="1">IF($B354="","",INDIRECT("減額一覧!T"&amp;P354))</f>
        <v>4</v>
      </c>
      <c r="G354" s="20">
        <f ca="1">IF($B354="","",INDIRECT("減額一覧!U"&amp;P354))</f>
        <v>770</v>
      </c>
      <c r="H354" s="20">
        <f ca="1">IF($B354="","",INDIRECT("減額一覧!V"&amp;P354))</f>
        <v>545</v>
      </c>
      <c r="I354" s="32">
        <f ca="1">IF(B354="","",IF(INDIRECT("減額一覧!BL"&amp;P354)=0.08,0.08,0.1))</f>
        <v>0.1</v>
      </c>
      <c r="J354" s="51" t="s">
        <v>530</v>
      </c>
      <c r="K354" s="94" t="str">
        <f t="shared" ca="1" si="671"/>
        <v/>
      </c>
      <c r="L354" s="56" t="str">
        <f t="shared" ca="1" si="636"/>
        <v/>
      </c>
      <c r="N354" s="113" t="str">
        <f t="shared" ref="N354:N357" ca="1" si="714">IF(A354="","",IF(A354&gt;3000,"月ヶ瀬",IF(A354&gt;=2000,"都祁","市内")))</f>
        <v>市内</v>
      </c>
      <c r="O354" s="114">
        <f t="shared" ref="O354" ca="1" si="715">IF(B354="","",IF(INDIRECT("減額一覧!BL"&amp;P354)=0.08,0.08,0.1))</f>
        <v>0.1</v>
      </c>
      <c r="P354" s="38">
        <v>73</v>
      </c>
      <c r="Q354" s="38">
        <f t="shared" ref="Q354:R357" ca="1" si="716">IF(G354="","",IF(G354&gt;0,1,""))</f>
        <v>1</v>
      </c>
      <c r="R354" s="38">
        <f t="shared" ca="1" si="716"/>
        <v>1</v>
      </c>
      <c r="S354" s="66" t="str">
        <f t="shared" ca="1" si="638"/>
        <v>553</v>
      </c>
      <c r="T354" s="105" t="str">
        <f t="shared" ca="1" si="639"/>
        <v/>
      </c>
    </row>
    <row r="355" spans="1:20" hidden="1">
      <c r="A355">
        <f ca="1">IF(B355="","",INDIRECT("減額一覧!B"&amp;$P355))</f>
        <v>313</v>
      </c>
      <c r="B355" s="61">
        <f t="shared" ref="B355" ca="1" si="717">IF(INDIRECT("減額一覧!BB"&amp;P355)=1,INDIRECT("減額一覧!W"&amp;P355),"")</f>
        <v>208</v>
      </c>
      <c r="C355" s="44">
        <f ca="1">IF(B355="","",INDIRECT("減額一覧!C"&amp;$P355))</f>
        <v>553125000</v>
      </c>
      <c r="D355" s="79" t="str">
        <f ca="1">IF($B355="","",INDIRECT("減額一覧!G"&amp;$P355))</f>
        <v>小林　一郎</v>
      </c>
      <c r="E355" s="19">
        <f ca="1">IF(B355="","",INDIRECT("減額一覧!H"&amp;P355))</f>
        <v>20</v>
      </c>
      <c r="F355" s="19">
        <f ca="1">IF($B355="","",INDIRECT("減額一覧!AD"&amp;P355))</f>
        <v>4</v>
      </c>
      <c r="G355" s="20">
        <f ca="1">IF($B355="","",INDIRECT("減額一覧!AE"&amp;P355))</f>
        <v>770</v>
      </c>
      <c r="H355" s="20">
        <f ca="1">IF($B355="","",INDIRECT("減額一覧!AF"&amp;P355))</f>
        <v>545</v>
      </c>
      <c r="I355" s="32">
        <f ca="1">IF(B355="","",IF(INDIRECT("減額一覧!BM"&amp;P355)=0.08,0.08,0.1))</f>
        <v>0.1</v>
      </c>
      <c r="J355" s="52"/>
      <c r="K355" s="95" t="str">
        <f t="shared" ca="1" si="671"/>
        <v/>
      </c>
      <c r="L355" s="58" t="str">
        <f t="shared" ca="1" si="636"/>
        <v/>
      </c>
      <c r="N355" s="113" t="str">
        <f t="shared" ca="1" si="714"/>
        <v>市内</v>
      </c>
      <c r="O355" s="114">
        <f t="shared" ref="O355" ca="1" si="718">IF(B355="","",IF(INDIRECT("減額一覧!BM"&amp;P355)=0.08,0.08,0.1))</f>
        <v>0.1</v>
      </c>
      <c r="P355" s="38">
        <v>73</v>
      </c>
      <c r="Q355" s="38">
        <f t="shared" ca="1" si="716"/>
        <v>1</v>
      </c>
      <c r="R355" s="38">
        <f t="shared" ca="1" si="716"/>
        <v>1</v>
      </c>
      <c r="S355" s="66" t="str">
        <f t="shared" ca="1" si="638"/>
        <v>553</v>
      </c>
      <c r="T355" s="105" t="str">
        <f t="shared" ca="1" si="639"/>
        <v/>
      </c>
    </row>
    <row r="356" spans="1:20" hidden="1">
      <c r="A356" t="str">
        <f ca="1">IF(B356="","",INDIRECT("減額一覧!B"&amp;$P356))</f>
        <v/>
      </c>
      <c r="B356" s="61" t="str">
        <f t="shared" ref="B356" ca="1" si="719">IF(INDIRECT("減額一覧!BC"&amp;P356)=1,INDIRECT("減額一覧!AG"&amp;P356),"")</f>
        <v/>
      </c>
      <c r="C356" s="36" t="str">
        <f ca="1">IF(B356="","",INDIRECT("減額一覧!C"&amp;$P356))</f>
        <v/>
      </c>
      <c r="D356" s="80" t="str">
        <f ca="1">IF($B356="","",INDIRECT("減額一覧!G"&amp;$P356))</f>
        <v/>
      </c>
      <c r="E356" s="19" t="str">
        <f ca="1">IF(B356="","",INDIRECT("減額一覧!H"&amp;P356))</f>
        <v/>
      </c>
      <c r="F356" s="19" t="str">
        <f ca="1">IF($B356="","",INDIRECT("減額一覧!AN"&amp;P356))</f>
        <v/>
      </c>
      <c r="G356" s="20" t="str">
        <f ca="1">IF($B356="","",INDIRECT("減額一覧!AO"&amp;P356))</f>
        <v/>
      </c>
      <c r="H356" s="20" t="str">
        <f ca="1">IF($B356="","",INDIRECT("減額一覧!AP"&amp;P356))</f>
        <v/>
      </c>
      <c r="I356" s="32" t="str">
        <f ca="1">IF(B356="","",IF(INDIRECT("減額一覧!BN"&amp;P356)=0.08,0.08,0.1))</f>
        <v/>
      </c>
      <c r="J356" s="52"/>
      <c r="K356" s="95" t="str">
        <f t="shared" ca="1" si="671"/>
        <v/>
      </c>
      <c r="L356" s="58" t="str">
        <f t="shared" ca="1" si="636"/>
        <v/>
      </c>
      <c r="N356" s="113" t="str">
        <f t="shared" ca="1" si="714"/>
        <v/>
      </c>
      <c r="O356" s="114" t="str">
        <f t="shared" ref="O356" ca="1" si="720">IF(B356="","",IF(INDIRECT("減額一覧!BN"&amp;P356)=0.08,0.08,0.1))</f>
        <v/>
      </c>
      <c r="P356" s="38">
        <v>73</v>
      </c>
      <c r="Q356" s="38" t="str">
        <f t="shared" ca="1" si="716"/>
        <v/>
      </c>
      <c r="R356" s="38" t="str">
        <f t="shared" ca="1" si="716"/>
        <v/>
      </c>
      <c r="S356" s="66" t="str">
        <f t="shared" ca="1" si="638"/>
        <v/>
      </c>
      <c r="T356" s="105" t="str">
        <f t="shared" ca="1" si="639"/>
        <v/>
      </c>
    </row>
    <row r="357" spans="1:20" hidden="1">
      <c r="A357" t="str">
        <f ca="1">IF(B357="","",INDIRECT("減額一覧!B"&amp;$P357))</f>
        <v/>
      </c>
      <c r="B357" s="61" t="str">
        <f t="shared" ref="B357" ca="1" si="721">IF(INDIRECT("減額一覧!BD"&amp;P357)=1,INDIRECT("減額一覧!AQ"&amp;P357),"")</f>
        <v/>
      </c>
      <c r="C357" s="45" t="str">
        <f ca="1">IF(B357="","",INDIRECT("減額一覧!C"&amp;$P357))</f>
        <v/>
      </c>
      <c r="D357" s="79" t="str">
        <f ca="1">IF($B357="","",INDIRECT("減額一覧!G"&amp;$P357))</f>
        <v/>
      </c>
      <c r="E357" s="19" t="str">
        <f ca="1">IF(B357="","",INDIRECT("減額一覧!H"&amp;P357))</f>
        <v/>
      </c>
      <c r="F357" s="19" t="str">
        <f ca="1">IF($B357="","",INDIRECT("減額一覧!AX"&amp;P357))</f>
        <v/>
      </c>
      <c r="G357" s="20" t="str">
        <f ca="1">IF($B357="","",INDIRECT("減額一覧!AY"&amp;P357))</f>
        <v/>
      </c>
      <c r="H357" s="20" t="str">
        <f ca="1">IF($B357="","",INDIRECT("減額一覧!AZ"&amp;P357))</f>
        <v/>
      </c>
      <c r="I357" s="32" t="str">
        <f ca="1">IF(B357="","",IF(INDIRECT("減額一覧!BO"&amp;P357)=0.08,0.08,0.1))</f>
        <v/>
      </c>
      <c r="J357" s="52"/>
      <c r="K357" s="95" t="str">
        <f t="shared" ca="1" si="671"/>
        <v/>
      </c>
      <c r="L357" s="58" t="str">
        <f t="shared" ca="1" si="636"/>
        <v/>
      </c>
      <c r="N357" s="113" t="str">
        <f t="shared" ca="1" si="714"/>
        <v/>
      </c>
      <c r="O357" s="114" t="str">
        <f t="shared" ref="O357" ca="1" si="722">IF(B357="","",IF(INDIRECT("減額一覧!BO"&amp;P357)=0.08,0.08,0.1))</f>
        <v/>
      </c>
      <c r="P357" s="38">
        <v>73</v>
      </c>
      <c r="Q357" s="38" t="str">
        <f t="shared" ca="1" si="716"/>
        <v/>
      </c>
      <c r="R357" s="38" t="str">
        <f t="shared" ca="1" si="716"/>
        <v/>
      </c>
      <c r="S357" s="66" t="str">
        <f t="shared" ca="1" si="638"/>
        <v/>
      </c>
      <c r="T357" s="105" t="str">
        <f t="shared" ca="1" si="639"/>
        <v/>
      </c>
    </row>
    <row r="358" spans="1:20" ht="19.5" hidden="1" thickBot="1">
      <c r="B358" s="64"/>
      <c r="C358" s="41" t="str">
        <f>IF(B358="","",減額一覧!C354)</f>
        <v/>
      </c>
      <c r="D358" s="43"/>
      <c r="E358" s="21"/>
      <c r="F358" s="22" t="s">
        <v>69</v>
      </c>
      <c r="G358" s="23">
        <f t="shared" ref="G358:H358" si="723">SUBTOTAL(9,G354:G357)</f>
        <v>0</v>
      </c>
      <c r="H358" s="23">
        <f t="shared" si="723"/>
        <v>0</v>
      </c>
      <c r="I358" s="30"/>
      <c r="J358" s="53"/>
      <c r="K358" s="96" t="str">
        <f t="shared" si="671"/>
        <v/>
      </c>
      <c r="L358" s="59" t="str">
        <f t="shared" si="636"/>
        <v/>
      </c>
      <c r="N358" s="108" t="str">
        <f t="shared" ref="N358" si="724">IF(AND(G358=0,H358=0),"","小計")</f>
        <v/>
      </c>
      <c r="O358" s="108" t="str">
        <f t="shared" ref="O358" si="725">IF(AND(G358=0,H358=0),"","小計")</f>
        <v/>
      </c>
      <c r="P358" s="38"/>
      <c r="Q358" s="38"/>
      <c r="R358" s="38"/>
      <c r="S358" s="66" t="str">
        <f t="shared" si="638"/>
        <v/>
      </c>
      <c r="T358" s="105" t="str">
        <f t="shared" si="639"/>
        <v/>
      </c>
    </row>
    <row r="359" spans="1:20" hidden="1">
      <c r="A359">
        <f ca="1">IF(B359="","",INDIRECT("減額一覧!B"&amp;$P359))</f>
        <v>314</v>
      </c>
      <c r="B359" s="61">
        <f t="shared" ref="B359" ca="1" si="726">IF(INDIRECT("減額一覧!BA"&amp;P359)=1,INDIRECT("減額一覧!M"&amp;P359),"")</f>
        <v>205</v>
      </c>
      <c r="C359" s="36">
        <f ca="1">IF(B359="","",INDIRECT("減額一覧!C"&amp;$P359))</f>
        <v>522142000</v>
      </c>
      <c r="D359" s="78" t="str">
        <f ca="1">IF($B359="","",INDIRECT("減額一覧!G"&amp;$P359))</f>
        <v>合田　淑子</v>
      </c>
      <c r="E359" s="19">
        <f ca="1">IF(B359="","",INDIRECT("減額一覧!H"&amp;P359))</f>
        <v>20</v>
      </c>
      <c r="F359" s="19">
        <f ca="1">IF($B359="","",INDIRECT("減額一覧!T"&amp;P359))</f>
        <v>18</v>
      </c>
      <c r="G359" s="20">
        <f ca="1">IF($B359="","",INDIRECT("減額一覧!U"&amp;P359))</f>
        <v>4174</v>
      </c>
      <c r="H359" s="20">
        <f ca="1">IF($B359="","",INDIRECT("減額一覧!V"&amp;P359))</f>
        <v>2455</v>
      </c>
      <c r="I359" s="32">
        <f ca="1">IF(B359="","",IF(INDIRECT("減額一覧!BL"&amp;P359)=0.08,0.08,0.1))</f>
        <v>0.1</v>
      </c>
      <c r="J359" s="51" t="s">
        <v>493</v>
      </c>
      <c r="K359" s="94" t="str">
        <f t="shared" ca="1" si="671"/>
        <v/>
      </c>
      <c r="L359" s="56" t="str">
        <f t="shared" ca="1" si="636"/>
        <v/>
      </c>
      <c r="N359" s="113" t="str">
        <f t="shared" ref="N359:N362" ca="1" si="727">IF(A359="","",IF(A359&gt;3000,"月ヶ瀬",IF(A359&gt;=2000,"都祁","市内")))</f>
        <v>市内</v>
      </c>
      <c r="O359" s="114">
        <f t="shared" ref="O359" ca="1" si="728">IF(B359="","",IF(INDIRECT("減額一覧!BL"&amp;P359)=0.08,0.08,0.1))</f>
        <v>0.1</v>
      </c>
      <c r="P359" s="38">
        <v>74</v>
      </c>
      <c r="Q359" s="38">
        <f t="shared" ref="Q359:R362" ca="1" si="729">IF(G359="","",IF(G359&gt;0,1,""))</f>
        <v>1</v>
      </c>
      <c r="R359" s="38">
        <f t="shared" ca="1" si="729"/>
        <v>1</v>
      </c>
      <c r="S359" s="66" t="str">
        <f t="shared" ca="1" si="638"/>
        <v>522</v>
      </c>
      <c r="T359" s="105" t="str">
        <f t="shared" ca="1" si="639"/>
        <v/>
      </c>
    </row>
    <row r="360" spans="1:20" hidden="1">
      <c r="A360">
        <f ca="1">IF(B360="","",INDIRECT("減額一覧!B"&amp;$P360))</f>
        <v>314</v>
      </c>
      <c r="B360" s="61">
        <f t="shared" ref="B360" ca="1" si="730">IF(INDIRECT("減額一覧!BB"&amp;P360)=1,INDIRECT("減額一覧!W"&amp;P360),"")</f>
        <v>206</v>
      </c>
      <c r="C360" s="44">
        <f ca="1">IF(B360="","",INDIRECT("減額一覧!C"&amp;$P360))</f>
        <v>522142000</v>
      </c>
      <c r="D360" s="79" t="str">
        <f ca="1">IF($B360="","",INDIRECT("減額一覧!G"&amp;$P360))</f>
        <v>合田　淑子</v>
      </c>
      <c r="E360" s="19">
        <f ca="1">IF(B360="","",INDIRECT("減額一覧!H"&amp;P360))</f>
        <v>20</v>
      </c>
      <c r="F360" s="19">
        <f ca="1">IF($B360="","",INDIRECT("減額一覧!AD"&amp;P360))</f>
        <v>18</v>
      </c>
      <c r="G360" s="20">
        <f ca="1">IF($B360="","",INDIRECT("減額一覧!AE"&amp;P360))</f>
        <v>4174</v>
      </c>
      <c r="H360" s="20">
        <f ca="1">IF($B360="","",INDIRECT("減額一覧!AF"&amp;P360))</f>
        <v>2455</v>
      </c>
      <c r="I360" s="32">
        <f ca="1">IF(B360="","",IF(INDIRECT("減額一覧!BM"&amp;P360)=0.08,0.08,0.1))</f>
        <v>0.1</v>
      </c>
      <c r="J360" s="52"/>
      <c r="K360" s="95" t="str">
        <f t="shared" ca="1" si="671"/>
        <v/>
      </c>
      <c r="L360" s="58" t="str">
        <f t="shared" ca="1" si="636"/>
        <v/>
      </c>
      <c r="N360" s="113" t="str">
        <f t="shared" ca="1" si="727"/>
        <v>市内</v>
      </c>
      <c r="O360" s="114">
        <f t="shared" ref="O360" ca="1" si="731">IF(B360="","",IF(INDIRECT("減額一覧!BM"&amp;P360)=0.08,0.08,0.1))</f>
        <v>0.1</v>
      </c>
      <c r="P360" s="38">
        <v>74</v>
      </c>
      <c r="Q360" s="38">
        <f t="shared" ca="1" si="729"/>
        <v>1</v>
      </c>
      <c r="R360" s="38">
        <f t="shared" ca="1" si="729"/>
        <v>1</v>
      </c>
      <c r="S360" s="66" t="str">
        <f t="shared" ca="1" si="638"/>
        <v>522</v>
      </c>
      <c r="T360" s="105" t="str">
        <f t="shared" ca="1" si="639"/>
        <v/>
      </c>
    </row>
    <row r="361" spans="1:20" hidden="1">
      <c r="A361">
        <f ca="1">IF(B361="","",INDIRECT("減額一覧!B"&amp;$P361))</f>
        <v>314</v>
      </c>
      <c r="B361" s="61">
        <f t="shared" ref="B361" ca="1" si="732">IF(INDIRECT("減額一覧!BC"&amp;P361)=1,INDIRECT("減額一覧!AG"&amp;P361),"")</f>
        <v>207</v>
      </c>
      <c r="C361" s="36">
        <f ca="1">IF(B361="","",INDIRECT("減額一覧!C"&amp;$P361))</f>
        <v>522142000</v>
      </c>
      <c r="D361" s="80" t="str">
        <f ca="1">IF($B361="","",INDIRECT("減額一覧!G"&amp;$P361))</f>
        <v>合田　淑子</v>
      </c>
      <c r="E361" s="19">
        <f ca="1">IF(B361="","",INDIRECT("減額一覧!H"&amp;P361))</f>
        <v>20</v>
      </c>
      <c r="F361" s="19">
        <f ca="1">IF($B361="","",INDIRECT("減額一覧!AN"&amp;P361))</f>
        <v>4</v>
      </c>
      <c r="G361" s="20">
        <f ca="1">IF($B361="","",INDIRECT("減額一覧!AO"&amp;P361))</f>
        <v>880</v>
      </c>
      <c r="H361" s="20">
        <f ca="1">IF($B361="","",INDIRECT("減額一覧!AP"&amp;P361))</f>
        <v>546</v>
      </c>
      <c r="I361" s="32">
        <f ca="1">IF(B361="","",IF(INDIRECT("減額一覧!BN"&amp;P361)=0.08,0.08,0.1))</f>
        <v>0.1</v>
      </c>
      <c r="J361" s="52"/>
      <c r="K361" s="95" t="str">
        <f t="shared" ca="1" si="671"/>
        <v/>
      </c>
      <c r="L361" s="58" t="str">
        <f t="shared" ca="1" si="636"/>
        <v/>
      </c>
      <c r="N361" s="113" t="str">
        <f t="shared" ca="1" si="727"/>
        <v>市内</v>
      </c>
      <c r="O361" s="114">
        <f t="shared" ref="O361" ca="1" si="733">IF(B361="","",IF(INDIRECT("減額一覧!BN"&amp;P361)=0.08,0.08,0.1))</f>
        <v>0.1</v>
      </c>
      <c r="P361" s="38">
        <v>74</v>
      </c>
      <c r="Q361" s="38">
        <f t="shared" ca="1" si="729"/>
        <v>1</v>
      </c>
      <c r="R361" s="38">
        <f t="shared" ca="1" si="729"/>
        <v>1</v>
      </c>
      <c r="S361" s="66" t="str">
        <f t="shared" ca="1" si="638"/>
        <v>522</v>
      </c>
      <c r="T361" s="105" t="str">
        <f t="shared" ca="1" si="639"/>
        <v/>
      </c>
    </row>
    <row r="362" spans="1:20" hidden="1">
      <c r="A362">
        <f ca="1">IF(B362="","",INDIRECT("減額一覧!B"&amp;$P362))</f>
        <v>314</v>
      </c>
      <c r="B362" s="61">
        <f t="shared" ref="B362" ca="1" si="734">IF(INDIRECT("減額一覧!BD"&amp;P362)=1,INDIRECT("減額一覧!AQ"&amp;P362),"")</f>
        <v>208</v>
      </c>
      <c r="C362" s="45">
        <f ca="1">IF(B362="","",INDIRECT("減額一覧!C"&amp;$P362))</f>
        <v>522142000</v>
      </c>
      <c r="D362" s="79" t="str">
        <f ca="1">IF($B362="","",INDIRECT("減額一覧!G"&amp;$P362))</f>
        <v>合田　淑子</v>
      </c>
      <c r="E362" s="19">
        <f ca="1">IF(B362="","",INDIRECT("減額一覧!H"&amp;P362))</f>
        <v>20</v>
      </c>
      <c r="F362" s="19">
        <f ca="1">IF($B362="","",INDIRECT("減額一覧!AX"&amp;P362))</f>
        <v>5</v>
      </c>
      <c r="G362" s="20">
        <f ca="1">IF($B362="","",INDIRECT("減額一覧!AY"&amp;P362))</f>
        <v>1100</v>
      </c>
      <c r="H362" s="20">
        <f ca="1">IF($B362="","",INDIRECT("減額一覧!AZ"&amp;P362))</f>
        <v>682</v>
      </c>
      <c r="I362" s="32">
        <f ca="1">IF(B362="","",IF(INDIRECT("減額一覧!BO"&amp;P362)=0.08,0.08,0.1))</f>
        <v>0.1</v>
      </c>
      <c r="J362" s="52"/>
      <c r="K362" s="95" t="str">
        <f t="shared" ca="1" si="671"/>
        <v/>
      </c>
      <c r="L362" s="58" t="str">
        <f t="shared" ca="1" si="636"/>
        <v/>
      </c>
      <c r="N362" s="113" t="str">
        <f t="shared" ca="1" si="727"/>
        <v>市内</v>
      </c>
      <c r="O362" s="114">
        <f t="shared" ref="O362" ca="1" si="735">IF(B362="","",IF(INDIRECT("減額一覧!BO"&amp;P362)=0.08,0.08,0.1))</f>
        <v>0.1</v>
      </c>
      <c r="P362" s="38">
        <v>74</v>
      </c>
      <c r="Q362" s="38">
        <f t="shared" ca="1" si="729"/>
        <v>1</v>
      </c>
      <c r="R362" s="38">
        <f t="shared" ca="1" si="729"/>
        <v>1</v>
      </c>
      <c r="S362" s="66" t="str">
        <f t="shared" ca="1" si="638"/>
        <v>522</v>
      </c>
      <c r="T362" s="105" t="str">
        <f t="shared" ca="1" si="639"/>
        <v/>
      </c>
    </row>
    <row r="363" spans="1:20" ht="19.5" hidden="1" thickBot="1">
      <c r="B363" s="64"/>
      <c r="C363" s="41" t="str">
        <f>IF(B363="","",減額一覧!C359)</f>
        <v/>
      </c>
      <c r="D363" s="43"/>
      <c r="E363" s="21"/>
      <c r="F363" s="22" t="s">
        <v>69</v>
      </c>
      <c r="G363" s="23">
        <f t="shared" ref="G363:H363" si="736">SUBTOTAL(9,G359:G362)</f>
        <v>0</v>
      </c>
      <c r="H363" s="23">
        <f t="shared" si="736"/>
        <v>0</v>
      </c>
      <c r="I363" s="30"/>
      <c r="J363" s="53"/>
      <c r="K363" s="96" t="str">
        <f t="shared" si="671"/>
        <v/>
      </c>
      <c r="L363" s="59" t="str">
        <f t="shared" si="636"/>
        <v/>
      </c>
      <c r="N363" s="108" t="str">
        <f t="shared" ref="N363" si="737">IF(AND(G363=0,H363=0),"","小計")</f>
        <v/>
      </c>
      <c r="O363" s="108" t="str">
        <f t="shared" ref="O363" si="738">IF(AND(G363=0,H363=0),"","小計")</f>
        <v/>
      </c>
      <c r="P363" s="38"/>
      <c r="Q363" s="38"/>
      <c r="R363" s="38"/>
      <c r="S363" s="66" t="str">
        <f t="shared" si="638"/>
        <v/>
      </c>
      <c r="T363" s="105" t="str">
        <f t="shared" si="639"/>
        <v/>
      </c>
    </row>
    <row r="364" spans="1:20" hidden="1">
      <c r="A364">
        <f ca="1">IF(B364="","",INDIRECT("減額一覧!B"&amp;$P364))</f>
        <v>315</v>
      </c>
      <c r="B364" s="61">
        <f t="shared" ref="B364" ca="1" si="739">IF(INDIRECT("減額一覧!BA"&amp;P364)=1,INDIRECT("減額一覧!M"&amp;P364),"")</f>
        <v>207</v>
      </c>
      <c r="C364" s="36">
        <f ca="1">IF(B364="","",INDIRECT("減額一覧!C"&amp;$P364))</f>
        <v>536022010</v>
      </c>
      <c r="D364" s="78" t="str">
        <f ca="1">IF($B364="","",INDIRECT("減額一覧!G"&amp;$P364))</f>
        <v>三好　省司</v>
      </c>
      <c r="E364" s="19">
        <f ca="1">IF(B364="","",INDIRECT("減額一覧!H"&amp;P364))</f>
        <v>20</v>
      </c>
      <c r="F364" s="19">
        <f ca="1">IF($B364="","",INDIRECT("減額一覧!T"&amp;P364))</f>
        <v>10</v>
      </c>
      <c r="G364" s="20">
        <f ca="1">IF($B364="","",INDIRECT("減額一覧!U"&amp;P364))</f>
        <v>2200</v>
      </c>
      <c r="H364" s="20">
        <f ca="1">IF($B364="","",INDIRECT("減額一覧!V"&amp;P364))</f>
        <v>1364</v>
      </c>
      <c r="I364" s="32">
        <f ca="1">IF(B364="","",IF(INDIRECT("減額一覧!BL"&amp;P364)=0.08,0.08,0.1))</f>
        <v>0.1</v>
      </c>
      <c r="J364" s="51" t="s">
        <v>494</v>
      </c>
      <c r="K364" s="94" t="str">
        <f t="shared" ca="1" si="671"/>
        <v/>
      </c>
      <c r="L364" s="56" t="str">
        <f t="shared" ca="1" si="636"/>
        <v/>
      </c>
      <c r="N364" s="113" t="str">
        <f t="shared" ref="N364:N367" ca="1" si="740">IF(A364="","",IF(A364&gt;3000,"月ヶ瀬",IF(A364&gt;=2000,"都祁","市内")))</f>
        <v>市内</v>
      </c>
      <c r="O364" s="114">
        <f t="shared" ref="O364" ca="1" si="741">IF(B364="","",IF(INDIRECT("減額一覧!BL"&amp;P364)=0.08,0.08,0.1))</f>
        <v>0.1</v>
      </c>
      <c r="P364" s="38">
        <v>75</v>
      </c>
      <c r="Q364" s="38">
        <f t="shared" ref="Q364:R367" ca="1" si="742">IF(G364="","",IF(G364&gt;0,1,""))</f>
        <v>1</v>
      </c>
      <c r="R364" s="38">
        <f t="shared" ca="1" si="742"/>
        <v>1</v>
      </c>
      <c r="S364" s="66" t="str">
        <f t="shared" ca="1" si="638"/>
        <v>536</v>
      </c>
      <c r="T364" s="105" t="str">
        <f t="shared" ca="1" si="639"/>
        <v/>
      </c>
    </row>
    <row r="365" spans="1:20" hidden="1">
      <c r="A365">
        <f ca="1">IF(B365="","",INDIRECT("減額一覧!B"&amp;$P365))</f>
        <v>315</v>
      </c>
      <c r="B365" s="61">
        <f t="shared" ref="B365" ca="1" si="743">IF(INDIRECT("減額一覧!BB"&amp;P365)=1,INDIRECT("減額一覧!W"&amp;P365),"")</f>
        <v>208</v>
      </c>
      <c r="C365" s="44">
        <f ca="1">IF(B365="","",INDIRECT("減額一覧!C"&amp;$P365))</f>
        <v>536022010</v>
      </c>
      <c r="D365" s="79" t="str">
        <f ca="1">IF($B365="","",INDIRECT("減額一覧!G"&amp;$P365))</f>
        <v>三好　省司</v>
      </c>
      <c r="E365" s="19">
        <f ca="1">IF(B365="","",INDIRECT("減額一覧!H"&amp;P365))</f>
        <v>20</v>
      </c>
      <c r="F365" s="19">
        <f ca="1">IF($B365="","",INDIRECT("減額一覧!AD"&amp;P365))</f>
        <v>10</v>
      </c>
      <c r="G365" s="20">
        <f ca="1">IF($B365="","",INDIRECT("減額一覧!AE"&amp;P365))</f>
        <v>2200</v>
      </c>
      <c r="H365" s="20">
        <f ca="1">IF($B365="","",INDIRECT("減額一覧!AF"&amp;P365))</f>
        <v>1364</v>
      </c>
      <c r="I365" s="32">
        <f ca="1">IF(B365="","",IF(INDIRECT("減額一覧!BM"&amp;P365)=0.08,0.08,0.1))</f>
        <v>0.1</v>
      </c>
      <c r="J365" s="52"/>
      <c r="K365" s="95" t="str">
        <f t="shared" ca="1" si="671"/>
        <v/>
      </c>
      <c r="L365" s="58" t="str">
        <f t="shared" ca="1" si="636"/>
        <v/>
      </c>
      <c r="N365" s="113" t="str">
        <f t="shared" ca="1" si="740"/>
        <v>市内</v>
      </c>
      <c r="O365" s="114">
        <f t="shared" ref="O365" ca="1" si="744">IF(B365="","",IF(INDIRECT("減額一覧!BM"&amp;P365)=0.08,0.08,0.1))</f>
        <v>0.1</v>
      </c>
      <c r="P365" s="38">
        <v>75</v>
      </c>
      <c r="Q365" s="38">
        <f t="shared" ca="1" si="742"/>
        <v>1</v>
      </c>
      <c r="R365" s="38">
        <f t="shared" ca="1" si="742"/>
        <v>1</v>
      </c>
      <c r="S365" s="66" t="str">
        <f t="shared" ca="1" si="638"/>
        <v>536</v>
      </c>
      <c r="T365" s="105" t="str">
        <f t="shared" ca="1" si="639"/>
        <v/>
      </c>
    </row>
    <row r="366" spans="1:20" hidden="1">
      <c r="A366" t="str">
        <f ca="1">IF(B366="","",INDIRECT("減額一覧!B"&amp;$P366))</f>
        <v/>
      </c>
      <c r="B366" s="61" t="str">
        <f t="shared" ref="B366" ca="1" si="745">IF(INDIRECT("減額一覧!BC"&amp;P366)=1,INDIRECT("減額一覧!AG"&amp;P366),"")</f>
        <v/>
      </c>
      <c r="C366" s="36" t="str">
        <f ca="1">IF(B366="","",INDIRECT("減額一覧!C"&amp;$P366))</f>
        <v/>
      </c>
      <c r="D366" s="80" t="str">
        <f ca="1">IF($B366="","",INDIRECT("減額一覧!G"&amp;$P366))</f>
        <v/>
      </c>
      <c r="E366" s="19" t="str">
        <f ca="1">IF(B366="","",INDIRECT("減額一覧!H"&amp;P366))</f>
        <v/>
      </c>
      <c r="F366" s="19" t="str">
        <f ca="1">IF($B366="","",INDIRECT("減額一覧!AN"&amp;P366))</f>
        <v/>
      </c>
      <c r="G366" s="20" t="str">
        <f ca="1">IF($B366="","",INDIRECT("減額一覧!AO"&amp;P366))</f>
        <v/>
      </c>
      <c r="H366" s="20" t="str">
        <f ca="1">IF($B366="","",INDIRECT("減額一覧!AP"&amp;P366))</f>
        <v/>
      </c>
      <c r="I366" s="32" t="str">
        <f ca="1">IF(B366="","",IF(INDIRECT("減額一覧!BN"&amp;P366)=0.08,0.08,0.1))</f>
        <v/>
      </c>
      <c r="J366" s="52"/>
      <c r="K366" s="95" t="str">
        <f t="shared" ca="1" si="671"/>
        <v/>
      </c>
      <c r="L366" s="58" t="str">
        <f t="shared" ca="1" si="636"/>
        <v/>
      </c>
      <c r="N366" s="113" t="str">
        <f t="shared" ca="1" si="740"/>
        <v/>
      </c>
      <c r="O366" s="114" t="str">
        <f t="shared" ref="O366" ca="1" si="746">IF(B366="","",IF(INDIRECT("減額一覧!BN"&amp;P366)=0.08,0.08,0.1))</f>
        <v/>
      </c>
      <c r="P366" s="38">
        <v>75</v>
      </c>
      <c r="Q366" s="38" t="str">
        <f t="shared" ca="1" si="742"/>
        <v/>
      </c>
      <c r="R366" s="38" t="str">
        <f t="shared" ca="1" si="742"/>
        <v/>
      </c>
      <c r="S366" s="66" t="str">
        <f t="shared" ca="1" si="638"/>
        <v/>
      </c>
      <c r="T366" s="105" t="str">
        <f t="shared" ca="1" si="639"/>
        <v/>
      </c>
    </row>
    <row r="367" spans="1:20" hidden="1">
      <c r="A367" t="str">
        <f ca="1">IF(B367="","",INDIRECT("減額一覧!B"&amp;$P367))</f>
        <v/>
      </c>
      <c r="B367" s="61" t="str">
        <f t="shared" ref="B367" ca="1" si="747">IF(INDIRECT("減額一覧!BD"&amp;P367)=1,INDIRECT("減額一覧!AQ"&amp;P367),"")</f>
        <v/>
      </c>
      <c r="C367" s="45" t="str">
        <f ca="1">IF(B367="","",INDIRECT("減額一覧!C"&amp;$P367))</f>
        <v/>
      </c>
      <c r="D367" s="79" t="str">
        <f ca="1">IF($B367="","",INDIRECT("減額一覧!G"&amp;$P367))</f>
        <v/>
      </c>
      <c r="E367" s="19" t="str">
        <f ca="1">IF(B367="","",INDIRECT("減額一覧!H"&amp;P367))</f>
        <v/>
      </c>
      <c r="F367" s="19" t="str">
        <f ca="1">IF($B367="","",INDIRECT("減額一覧!AX"&amp;P367))</f>
        <v/>
      </c>
      <c r="G367" s="20" t="str">
        <f ca="1">IF($B367="","",INDIRECT("減額一覧!AY"&amp;P367))</f>
        <v/>
      </c>
      <c r="H367" s="20" t="str">
        <f ca="1">IF($B367="","",INDIRECT("減額一覧!AZ"&amp;P367))</f>
        <v/>
      </c>
      <c r="I367" s="32" t="str">
        <f ca="1">IF(B367="","",IF(INDIRECT("減額一覧!BO"&amp;P367)=0.08,0.08,0.1))</f>
        <v/>
      </c>
      <c r="J367" s="52"/>
      <c r="K367" s="95" t="str">
        <f t="shared" ca="1" si="671"/>
        <v/>
      </c>
      <c r="L367" s="58" t="str">
        <f t="shared" ca="1" si="636"/>
        <v/>
      </c>
      <c r="N367" s="113" t="str">
        <f t="shared" ca="1" si="740"/>
        <v/>
      </c>
      <c r="O367" s="114" t="str">
        <f t="shared" ref="O367" ca="1" si="748">IF(B367="","",IF(INDIRECT("減額一覧!BO"&amp;P367)=0.08,0.08,0.1))</f>
        <v/>
      </c>
      <c r="P367" s="38">
        <v>75</v>
      </c>
      <c r="Q367" s="38" t="str">
        <f t="shared" ca="1" si="742"/>
        <v/>
      </c>
      <c r="R367" s="38" t="str">
        <f t="shared" ca="1" si="742"/>
        <v/>
      </c>
      <c r="S367" s="66" t="str">
        <f t="shared" ca="1" si="638"/>
        <v/>
      </c>
      <c r="T367" s="105" t="str">
        <f t="shared" ca="1" si="639"/>
        <v/>
      </c>
    </row>
    <row r="368" spans="1:20" ht="19.5" hidden="1" thickBot="1">
      <c r="B368" s="64"/>
      <c r="C368" s="41" t="str">
        <f>IF(B368="","",減額一覧!C364)</f>
        <v/>
      </c>
      <c r="D368" s="43"/>
      <c r="E368" s="21"/>
      <c r="F368" s="22" t="s">
        <v>69</v>
      </c>
      <c r="G368" s="23">
        <f t="shared" ref="G368:H368" si="749">SUBTOTAL(9,G364:G367)</f>
        <v>0</v>
      </c>
      <c r="H368" s="23">
        <f t="shared" si="749"/>
        <v>0</v>
      </c>
      <c r="I368" s="30"/>
      <c r="J368" s="53"/>
      <c r="K368" s="96" t="str">
        <f t="shared" si="671"/>
        <v/>
      </c>
      <c r="L368" s="59" t="str">
        <f t="shared" si="636"/>
        <v/>
      </c>
      <c r="N368" s="108" t="str">
        <f t="shared" ref="N368" si="750">IF(AND(G368=0,H368=0),"","小計")</f>
        <v/>
      </c>
      <c r="O368" s="108" t="str">
        <f t="shared" ref="O368" si="751">IF(AND(G368=0,H368=0),"","小計")</f>
        <v/>
      </c>
      <c r="P368" s="38"/>
      <c r="Q368" s="38"/>
      <c r="R368" s="38"/>
      <c r="S368" s="66" t="str">
        <f t="shared" si="638"/>
        <v/>
      </c>
      <c r="T368" s="105" t="str">
        <f t="shared" si="639"/>
        <v/>
      </c>
    </row>
    <row r="369" spans="1:20" ht="56.25" hidden="1">
      <c r="A369">
        <f ca="1">IF(B369="","",INDIRECT("減額一覧!B"&amp;$P369))</f>
        <v>316</v>
      </c>
      <c r="B369" s="61">
        <f t="shared" ref="B369" ca="1" si="752">IF(INDIRECT("減額一覧!BA"&amp;P369)=1,INDIRECT("減額一覧!M"&amp;P369),"")</f>
        <v>206</v>
      </c>
      <c r="C369" s="36">
        <f ca="1">IF(B369="","",INDIRECT("減額一覧!C"&amp;$P369))</f>
        <v>372033500</v>
      </c>
      <c r="D369" s="78" t="str">
        <f ca="1">IF($B369="","",INDIRECT("減額一覧!G"&amp;$P369))</f>
        <v>奈良県農業協同組合  代表理事　理事長　田中　稔之</v>
      </c>
      <c r="E369" s="19">
        <f ca="1">IF(B369="","",INDIRECT("減額一覧!H"&amp;P369))</f>
        <v>25</v>
      </c>
      <c r="F369" s="19">
        <f ca="1">IF($B369="","",INDIRECT("減額一覧!T"&amp;P369))</f>
        <v>10</v>
      </c>
      <c r="G369" s="20">
        <f ca="1">IF($B369="","",INDIRECT("減額一覧!U"&amp;P369))</f>
        <v>2200</v>
      </c>
      <c r="H369" s="20">
        <f ca="1">IF($B369="","",INDIRECT("減額一覧!V"&amp;P369))</f>
        <v>1364</v>
      </c>
      <c r="I369" s="32">
        <f ca="1">IF(B369="","",IF(INDIRECT("減額一覧!BL"&amp;P369)=0.08,0.08,0.1))</f>
        <v>0.1</v>
      </c>
      <c r="J369" s="51" t="s">
        <v>495</v>
      </c>
      <c r="K369" s="94" t="str">
        <f t="shared" ca="1" si="671"/>
        <v/>
      </c>
      <c r="L369" s="56" t="str">
        <f t="shared" ca="1" si="636"/>
        <v>農集</v>
      </c>
      <c r="N369" s="113" t="str">
        <f t="shared" ref="N369:N372" ca="1" si="753">IF(A369="","",IF(A369&gt;3000,"月ヶ瀬",IF(A369&gt;=2000,"都祁","市内")))</f>
        <v>市内</v>
      </c>
      <c r="O369" s="114">
        <f t="shared" ref="O369" ca="1" si="754">IF(B369="","",IF(INDIRECT("減額一覧!BL"&amp;P369)=0.08,0.08,0.1))</f>
        <v>0.1</v>
      </c>
      <c r="P369" s="38">
        <v>76</v>
      </c>
      <c r="Q369" s="38">
        <f t="shared" ref="Q369:R372" ca="1" si="755">IF(G369="","",IF(G369&gt;0,1,""))</f>
        <v>1</v>
      </c>
      <c r="R369" s="38">
        <f t="shared" ca="1" si="755"/>
        <v>1</v>
      </c>
      <c r="S369" s="66" t="str">
        <f t="shared" ca="1" si="638"/>
        <v>372</v>
      </c>
      <c r="T369" s="105">
        <f t="shared" ca="1" si="639"/>
        <v>1364</v>
      </c>
    </row>
    <row r="370" spans="1:20" ht="56.25" hidden="1">
      <c r="A370">
        <f ca="1">IF(B370="","",INDIRECT("減額一覧!B"&amp;$P370))</f>
        <v>316</v>
      </c>
      <c r="B370" s="61">
        <f t="shared" ref="B370" ca="1" si="756">IF(INDIRECT("減額一覧!BB"&amp;P370)=1,INDIRECT("減額一覧!W"&amp;P370),"")</f>
        <v>207</v>
      </c>
      <c r="C370" s="44">
        <f ca="1">IF(B370="","",INDIRECT("減額一覧!C"&amp;$P370))</f>
        <v>372033500</v>
      </c>
      <c r="D370" s="79" t="str">
        <f ca="1">IF($B370="","",INDIRECT("減額一覧!G"&amp;$P370))</f>
        <v>奈良県農業協同組合  代表理事　理事長　田中　稔之</v>
      </c>
      <c r="E370" s="19">
        <f ca="1">IF(B370="","",INDIRECT("減額一覧!H"&amp;P370))</f>
        <v>25</v>
      </c>
      <c r="F370" s="19">
        <f ca="1">IF($B370="","",INDIRECT("減額一覧!AD"&amp;P370))</f>
        <v>11</v>
      </c>
      <c r="G370" s="20">
        <f ca="1">IF($B370="","",INDIRECT("減額一覧!AE"&amp;P370))</f>
        <v>2420</v>
      </c>
      <c r="H370" s="20">
        <f ca="1">IF($B370="","",INDIRECT("減額一覧!AF"&amp;P370))</f>
        <v>1501</v>
      </c>
      <c r="I370" s="32">
        <f ca="1">IF(B370="","",IF(INDIRECT("減額一覧!BM"&amp;P370)=0.08,0.08,0.1))</f>
        <v>0.1</v>
      </c>
      <c r="J370" s="52"/>
      <c r="K370" s="95" t="str">
        <f t="shared" ca="1" si="671"/>
        <v/>
      </c>
      <c r="L370" s="58" t="str">
        <f t="shared" ca="1" si="636"/>
        <v>農集</v>
      </c>
      <c r="N370" s="113" t="str">
        <f t="shared" ca="1" si="753"/>
        <v>市内</v>
      </c>
      <c r="O370" s="114">
        <f t="shared" ref="O370" ca="1" si="757">IF(B370="","",IF(INDIRECT("減額一覧!BM"&amp;P370)=0.08,0.08,0.1))</f>
        <v>0.1</v>
      </c>
      <c r="P370" s="38">
        <v>76</v>
      </c>
      <c r="Q370" s="38">
        <f t="shared" ca="1" si="755"/>
        <v>1</v>
      </c>
      <c r="R370" s="38">
        <f t="shared" ca="1" si="755"/>
        <v>1</v>
      </c>
      <c r="S370" s="66" t="str">
        <f t="shared" ca="1" si="638"/>
        <v>372</v>
      </c>
      <c r="T370" s="105">
        <f t="shared" ca="1" si="639"/>
        <v>1501</v>
      </c>
    </row>
    <row r="371" spans="1:20" ht="56.25" hidden="1">
      <c r="A371">
        <f ca="1">IF(B371="","",INDIRECT("減額一覧!B"&amp;$P371))</f>
        <v>316</v>
      </c>
      <c r="B371" s="61">
        <f t="shared" ref="B371" ca="1" si="758">IF(INDIRECT("減額一覧!BC"&amp;P371)=1,INDIRECT("減額一覧!AG"&amp;P371),"")</f>
        <v>208</v>
      </c>
      <c r="C371" s="36">
        <f ca="1">IF(B371="","",INDIRECT("減額一覧!C"&amp;$P371))</f>
        <v>372033500</v>
      </c>
      <c r="D371" s="80" t="str">
        <f ca="1">IF($B371="","",INDIRECT("減額一覧!G"&amp;$P371))</f>
        <v>奈良県農業協同組合  代表理事　理事長　田中　稔之</v>
      </c>
      <c r="E371" s="19">
        <f ca="1">IF(B371="","",INDIRECT("減額一覧!H"&amp;P371))</f>
        <v>25</v>
      </c>
      <c r="F371" s="19">
        <f ca="1">IF($B371="","",INDIRECT("減額一覧!AN"&amp;P371))</f>
        <v>10</v>
      </c>
      <c r="G371" s="20">
        <f ca="1">IF($B371="","",INDIRECT("減額一覧!AO"&amp;P371))</f>
        <v>2200</v>
      </c>
      <c r="H371" s="20">
        <f ca="1">IF($B371="","",INDIRECT("減額一覧!AP"&amp;P371))</f>
        <v>1364</v>
      </c>
      <c r="I371" s="32">
        <f ca="1">IF(B371="","",IF(INDIRECT("減額一覧!BN"&amp;P371)=0.08,0.08,0.1))</f>
        <v>0.1</v>
      </c>
      <c r="J371" s="52"/>
      <c r="K371" s="95" t="str">
        <f t="shared" ca="1" si="671"/>
        <v/>
      </c>
      <c r="L371" s="58" t="str">
        <f t="shared" ca="1" si="636"/>
        <v>農集</v>
      </c>
      <c r="N371" s="113" t="str">
        <f t="shared" ca="1" si="753"/>
        <v>市内</v>
      </c>
      <c r="O371" s="114">
        <f t="shared" ref="O371" ca="1" si="759">IF(B371="","",IF(INDIRECT("減額一覧!BN"&amp;P371)=0.08,0.08,0.1))</f>
        <v>0.1</v>
      </c>
      <c r="P371" s="38">
        <v>76</v>
      </c>
      <c r="Q371" s="38">
        <f t="shared" ca="1" si="755"/>
        <v>1</v>
      </c>
      <c r="R371" s="38">
        <f t="shared" ca="1" si="755"/>
        <v>1</v>
      </c>
      <c r="S371" s="66" t="str">
        <f t="shared" ca="1" si="638"/>
        <v>372</v>
      </c>
      <c r="T371" s="105">
        <f t="shared" ca="1" si="639"/>
        <v>1364</v>
      </c>
    </row>
    <row r="372" spans="1:20" hidden="1">
      <c r="A372" t="str">
        <f ca="1">IF(B372="","",INDIRECT("減額一覧!B"&amp;$P372))</f>
        <v/>
      </c>
      <c r="B372" s="61" t="str">
        <f t="shared" ref="B372" ca="1" si="760">IF(INDIRECT("減額一覧!BD"&amp;P372)=1,INDIRECT("減額一覧!AQ"&amp;P372),"")</f>
        <v/>
      </c>
      <c r="C372" s="45" t="str">
        <f ca="1">IF(B372="","",INDIRECT("減額一覧!C"&amp;$P372))</f>
        <v/>
      </c>
      <c r="D372" s="79" t="str">
        <f ca="1">IF($B372="","",INDIRECT("減額一覧!G"&amp;$P372))</f>
        <v/>
      </c>
      <c r="E372" s="19" t="str">
        <f ca="1">IF(B372="","",INDIRECT("減額一覧!H"&amp;P372))</f>
        <v/>
      </c>
      <c r="F372" s="19" t="str">
        <f ca="1">IF($B372="","",INDIRECT("減額一覧!AX"&amp;P372))</f>
        <v/>
      </c>
      <c r="G372" s="20" t="str">
        <f ca="1">IF($B372="","",INDIRECT("減額一覧!AY"&amp;P372))</f>
        <v/>
      </c>
      <c r="H372" s="20" t="str">
        <f ca="1">IF($B372="","",INDIRECT("減額一覧!AZ"&amp;P372))</f>
        <v/>
      </c>
      <c r="I372" s="32" t="str">
        <f ca="1">IF(B372="","",IF(INDIRECT("減額一覧!BO"&amp;P372)=0.08,0.08,0.1))</f>
        <v/>
      </c>
      <c r="J372" s="52"/>
      <c r="K372" s="95" t="str">
        <f t="shared" ca="1" si="671"/>
        <v/>
      </c>
      <c r="L372" s="58" t="str">
        <f t="shared" ca="1" si="636"/>
        <v/>
      </c>
      <c r="N372" s="113" t="str">
        <f t="shared" ca="1" si="753"/>
        <v/>
      </c>
      <c r="O372" s="114" t="str">
        <f t="shared" ref="O372" ca="1" si="761">IF(B372="","",IF(INDIRECT("減額一覧!BO"&amp;P372)=0.08,0.08,0.1))</f>
        <v/>
      </c>
      <c r="P372" s="38">
        <v>76</v>
      </c>
      <c r="Q372" s="38" t="str">
        <f t="shared" ca="1" si="755"/>
        <v/>
      </c>
      <c r="R372" s="38" t="str">
        <f t="shared" ca="1" si="755"/>
        <v/>
      </c>
      <c r="S372" s="66" t="str">
        <f t="shared" ca="1" si="638"/>
        <v/>
      </c>
      <c r="T372" s="105" t="str">
        <f t="shared" ca="1" si="639"/>
        <v/>
      </c>
    </row>
    <row r="373" spans="1:20" ht="19.5" hidden="1" thickBot="1">
      <c r="B373" s="64"/>
      <c r="C373" s="41" t="str">
        <f>IF(B373="","",減額一覧!C369)</f>
        <v/>
      </c>
      <c r="D373" s="43"/>
      <c r="E373" s="21"/>
      <c r="F373" s="22" t="s">
        <v>69</v>
      </c>
      <c r="G373" s="23">
        <f t="shared" ref="G373:H373" si="762">SUBTOTAL(9,G369:G372)</f>
        <v>0</v>
      </c>
      <c r="H373" s="23">
        <f t="shared" si="762"/>
        <v>0</v>
      </c>
      <c r="I373" s="30"/>
      <c r="J373" s="53"/>
      <c r="K373" s="96" t="str">
        <f t="shared" si="671"/>
        <v/>
      </c>
      <c r="L373" s="59" t="str">
        <f t="shared" si="636"/>
        <v/>
      </c>
      <c r="N373" s="108" t="str">
        <f t="shared" ref="N373" si="763">IF(AND(G373=0,H373=0),"","小計")</f>
        <v/>
      </c>
      <c r="O373" s="108" t="str">
        <f t="shared" ref="O373" si="764">IF(AND(G373=0,H373=0),"","小計")</f>
        <v/>
      </c>
      <c r="P373" s="38"/>
      <c r="Q373" s="38"/>
      <c r="R373" s="38"/>
      <c r="S373" s="66" t="str">
        <f t="shared" si="638"/>
        <v/>
      </c>
      <c r="T373" s="105" t="str">
        <f t="shared" si="639"/>
        <v/>
      </c>
    </row>
    <row r="374" spans="1:20" hidden="1">
      <c r="A374">
        <f ca="1">IF(B374="","",INDIRECT("減額一覧!B"&amp;$P374))</f>
        <v>319</v>
      </c>
      <c r="B374" s="61">
        <f t="shared" ref="B374" ca="1" si="765">IF(INDIRECT("減額一覧!BA"&amp;P374)=1,INDIRECT("減額一覧!M"&amp;P374),"")</f>
        <v>109</v>
      </c>
      <c r="C374" s="36">
        <f ca="1">IF(B374="","",INDIRECT("減額一覧!C"&amp;$P374))</f>
        <v>23167350</v>
      </c>
      <c r="D374" s="78" t="str">
        <f ca="1">IF($B374="","",INDIRECT("減額一覧!G"&amp;$P374))</f>
        <v>永井　亮</v>
      </c>
      <c r="E374" s="19">
        <f ca="1">IF(B374="","",INDIRECT("減額一覧!H"&amp;P374))</f>
        <v>20</v>
      </c>
      <c r="F374" s="19">
        <f ca="1">IF($B374="","",INDIRECT("減額一覧!T"&amp;P374))</f>
        <v>10</v>
      </c>
      <c r="G374" s="20">
        <f ca="1">IF($B374="","",INDIRECT("減額一覧!U"&amp;P374))</f>
        <v>2112</v>
      </c>
      <c r="H374" s="20">
        <f ca="1">IF($B374="","",INDIRECT("減額一覧!V"&amp;P374))</f>
        <v>1160</v>
      </c>
      <c r="I374" s="32">
        <f ca="1">IF(B374="","",IF(INDIRECT("減額一覧!BL"&amp;P374)=0.08,0.08,0.1))</f>
        <v>0.08</v>
      </c>
      <c r="J374" s="51" t="s">
        <v>496</v>
      </c>
      <c r="K374" s="94" t="str">
        <f t="shared" ca="1" si="671"/>
        <v/>
      </c>
      <c r="L374" s="56" t="str">
        <f t="shared" ca="1" si="636"/>
        <v/>
      </c>
      <c r="N374" s="113" t="str">
        <f t="shared" ref="N374:N377" ca="1" si="766">IF(A374="","",IF(A374&gt;3000,"月ヶ瀬",IF(A374&gt;=2000,"都祁","市内")))</f>
        <v>市内</v>
      </c>
      <c r="O374" s="114">
        <f t="shared" ref="O374" ca="1" si="767">IF(B374="","",IF(INDIRECT("減額一覧!BL"&amp;P374)=0.08,0.08,0.1))</f>
        <v>0.08</v>
      </c>
      <c r="P374" s="38">
        <v>77</v>
      </c>
      <c r="Q374" s="38">
        <f t="shared" ref="Q374:R377" ca="1" si="768">IF(G374="","",IF(G374&gt;0,1,""))</f>
        <v>1</v>
      </c>
      <c r="R374" s="38">
        <f t="shared" ca="1" si="768"/>
        <v>1</v>
      </c>
      <c r="S374" s="66" t="str">
        <f t="shared" ca="1" si="638"/>
        <v>023</v>
      </c>
      <c r="T374" s="105" t="str">
        <f t="shared" ca="1" si="639"/>
        <v/>
      </c>
    </row>
    <row r="375" spans="1:20" hidden="1">
      <c r="A375">
        <f ca="1">IF(B375="","",INDIRECT("減額一覧!B"&amp;$P375))</f>
        <v>319</v>
      </c>
      <c r="B375" s="61">
        <f t="shared" ref="B375" ca="1" si="769">IF(INDIRECT("減額一覧!BB"&amp;P375)=1,INDIRECT("減額一覧!W"&amp;P375),"")</f>
        <v>110</v>
      </c>
      <c r="C375" s="44">
        <f ca="1">IF(B375="","",INDIRECT("減額一覧!C"&amp;$P375))</f>
        <v>23167350</v>
      </c>
      <c r="D375" s="79" t="str">
        <f ca="1">IF($B375="","",INDIRECT("減額一覧!G"&amp;$P375))</f>
        <v>永井　亮</v>
      </c>
      <c r="E375" s="19">
        <f ca="1">IF(B375="","",INDIRECT("減額一覧!H"&amp;P375))</f>
        <v>20</v>
      </c>
      <c r="F375" s="19">
        <f ca="1">IF($B375="","",INDIRECT("減額一覧!AD"&amp;P375))</f>
        <v>11</v>
      </c>
      <c r="G375" s="20">
        <f ca="1">IF($B375="","",INDIRECT("減額一覧!AE"&amp;P375))</f>
        <v>2328</v>
      </c>
      <c r="H375" s="20">
        <f ca="1">IF($B375="","",INDIRECT("減額一覧!AF"&amp;P375))</f>
        <v>1276</v>
      </c>
      <c r="I375" s="32">
        <f ca="1">IF(B375="","",IF(INDIRECT("減額一覧!BM"&amp;P375)=0.08,0.08,0.1))</f>
        <v>0.08</v>
      </c>
      <c r="J375" s="52"/>
      <c r="K375" s="95" t="str">
        <f t="shared" ca="1" si="671"/>
        <v/>
      </c>
      <c r="L375" s="58" t="str">
        <f t="shared" ca="1" si="636"/>
        <v/>
      </c>
      <c r="N375" s="113" t="str">
        <f t="shared" ca="1" si="766"/>
        <v>市内</v>
      </c>
      <c r="O375" s="114">
        <f t="shared" ref="O375" ca="1" si="770">IF(B375="","",IF(INDIRECT("減額一覧!BM"&amp;P375)=0.08,0.08,0.1))</f>
        <v>0.08</v>
      </c>
      <c r="P375" s="38">
        <v>77</v>
      </c>
      <c r="Q375" s="38">
        <f t="shared" ca="1" si="768"/>
        <v>1</v>
      </c>
      <c r="R375" s="38">
        <f t="shared" ca="1" si="768"/>
        <v>1</v>
      </c>
      <c r="S375" s="66" t="str">
        <f t="shared" ca="1" si="638"/>
        <v>023</v>
      </c>
      <c r="T375" s="105" t="str">
        <f t="shared" ca="1" si="639"/>
        <v/>
      </c>
    </row>
    <row r="376" spans="1:20" hidden="1">
      <c r="A376">
        <f ca="1">IF(B376="","",INDIRECT("減額一覧!B"&amp;$P376))</f>
        <v>319</v>
      </c>
      <c r="B376" s="61">
        <f t="shared" ref="B376" ca="1" si="771">IF(INDIRECT("減額一覧!BC"&amp;P376)=1,INDIRECT("減額一覧!AG"&amp;P376),"")</f>
        <v>111</v>
      </c>
      <c r="C376" s="36">
        <f ca="1">IF(B376="","",INDIRECT("減額一覧!C"&amp;$P376))</f>
        <v>23167350</v>
      </c>
      <c r="D376" s="80" t="str">
        <f ca="1">IF($B376="","",INDIRECT("減額一覧!G"&amp;$P376))</f>
        <v>永井　亮</v>
      </c>
      <c r="E376" s="19">
        <f ca="1">IF(B376="","",INDIRECT("減額一覧!H"&amp;P376))</f>
        <v>20</v>
      </c>
      <c r="F376" s="19">
        <f ca="1">IF($B376="","",INDIRECT("減額一覧!AN"&amp;P376))</f>
        <v>11</v>
      </c>
      <c r="G376" s="20">
        <f ca="1">IF($B376="","",INDIRECT("減額一覧!AO"&amp;P376))</f>
        <v>2371</v>
      </c>
      <c r="H376" s="20">
        <f ca="1">IF($B376="","",INDIRECT("減額一覧!AP"&amp;P376))</f>
        <v>1298</v>
      </c>
      <c r="I376" s="32">
        <f ca="1">IF(B376="","",IF(INDIRECT("減額一覧!BN"&amp;P376)=0.08,0.08,0.1))</f>
        <v>0.1</v>
      </c>
      <c r="J376" s="52" t="s">
        <v>496</v>
      </c>
      <c r="K376" s="95" t="str">
        <f t="shared" ca="1" si="671"/>
        <v/>
      </c>
      <c r="L376" s="58" t="str">
        <f t="shared" ca="1" si="636"/>
        <v/>
      </c>
      <c r="N376" s="113" t="str">
        <f t="shared" ca="1" si="766"/>
        <v>市内</v>
      </c>
      <c r="O376" s="114">
        <f t="shared" ref="O376" ca="1" si="772">IF(B376="","",IF(INDIRECT("減額一覧!BN"&amp;P376)=0.08,0.08,0.1))</f>
        <v>0.1</v>
      </c>
      <c r="P376" s="38">
        <v>77</v>
      </c>
      <c r="Q376" s="38">
        <f t="shared" ca="1" si="768"/>
        <v>1</v>
      </c>
      <c r="R376" s="38">
        <f t="shared" ca="1" si="768"/>
        <v>1</v>
      </c>
      <c r="S376" s="66" t="str">
        <f t="shared" ca="1" si="638"/>
        <v>023</v>
      </c>
      <c r="T376" s="105" t="str">
        <f t="shared" ca="1" si="639"/>
        <v/>
      </c>
    </row>
    <row r="377" spans="1:20" hidden="1">
      <c r="A377">
        <f ca="1">IF(B377="","",INDIRECT("減額一覧!B"&amp;$P377))</f>
        <v>319</v>
      </c>
      <c r="B377" s="61">
        <f t="shared" ref="B377" ca="1" si="773">IF(INDIRECT("減額一覧!BD"&amp;P377)=1,INDIRECT("減額一覧!AQ"&amp;P377),"")</f>
        <v>112</v>
      </c>
      <c r="C377" s="45">
        <f ca="1">IF(B377="","",INDIRECT("減額一覧!C"&amp;$P377))</f>
        <v>23167350</v>
      </c>
      <c r="D377" s="79" t="str">
        <f ca="1">IF($B377="","",INDIRECT("減額一覧!G"&amp;$P377))</f>
        <v>永井　亮</v>
      </c>
      <c r="E377" s="19">
        <f ca="1">IF(B377="","",INDIRECT("減額一覧!H"&amp;P377))</f>
        <v>20</v>
      </c>
      <c r="F377" s="19">
        <f ca="1">IF($B377="","",INDIRECT("減額一覧!AX"&amp;P377))</f>
        <v>11</v>
      </c>
      <c r="G377" s="20">
        <f ca="1">IF($B377="","",INDIRECT("減額一覧!AY"&amp;P377))</f>
        <v>2420</v>
      </c>
      <c r="H377" s="20">
        <f ca="1">IF($B377="","",INDIRECT("減額一覧!AZ"&amp;P377))</f>
        <v>1298</v>
      </c>
      <c r="I377" s="32">
        <f ca="1">IF(B377="","",IF(INDIRECT("減額一覧!BO"&amp;P377)=0.08,0.08,0.1))</f>
        <v>0.1</v>
      </c>
      <c r="J377" s="52"/>
      <c r="K377" s="95" t="str">
        <f t="shared" ca="1" si="671"/>
        <v/>
      </c>
      <c r="L377" s="58" t="str">
        <f t="shared" ca="1" si="636"/>
        <v/>
      </c>
      <c r="N377" s="113" t="str">
        <f t="shared" ca="1" si="766"/>
        <v>市内</v>
      </c>
      <c r="O377" s="114">
        <f t="shared" ref="O377" ca="1" si="774">IF(B377="","",IF(INDIRECT("減額一覧!BO"&amp;P377)=0.08,0.08,0.1))</f>
        <v>0.1</v>
      </c>
      <c r="P377" s="38">
        <v>77</v>
      </c>
      <c r="Q377" s="38">
        <f t="shared" ca="1" si="768"/>
        <v>1</v>
      </c>
      <c r="R377" s="38">
        <f t="shared" ca="1" si="768"/>
        <v>1</v>
      </c>
      <c r="S377" s="66" t="str">
        <f t="shared" ca="1" si="638"/>
        <v>023</v>
      </c>
      <c r="T377" s="105" t="str">
        <f t="shared" ca="1" si="639"/>
        <v/>
      </c>
    </row>
    <row r="378" spans="1:20" ht="19.5" hidden="1" thickBot="1">
      <c r="B378" s="64"/>
      <c r="C378" s="41" t="str">
        <f>IF(B378="","",減額一覧!C374)</f>
        <v/>
      </c>
      <c r="D378" s="43"/>
      <c r="E378" s="21"/>
      <c r="F378" s="22" t="s">
        <v>69</v>
      </c>
      <c r="G378" s="23">
        <f t="shared" ref="G378:H378" si="775">SUBTOTAL(9,G374:G377)</f>
        <v>0</v>
      </c>
      <c r="H378" s="23">
        <f t="shared" si="775"/>
        <v>0</v>
      </c>
      <c r="I378" s="30"/>
      <c r="J378" s="53"/>
      <c r="K378" s="96" t="str">
        <f t="shared" si="671"/>
        <v/>
      </c>
      <c r="L378" s="59" t="str">
        <f t="shared" si="636"/>
        <v/>
      </c>
      <c r="N378" s="108" t="str">
        <f t="shared" ref="N378" si="776">IF(AND(G378=0,H378=0),"","小計")</f>
        <v/>
      </c>
      <c r="O378" s="108" t="str">
        <f t="shared" ref="O378" si="777">IF(AND(G378=0,H378=0),"","小計")</f>
        <v/>
      </c>
      <c r="P378" s="38"/>
      <c r="Q378" s="38"/>
      <c r="R378" s="38"/>
      <c r="S378" s="66" t="str">
        <f t="shared" si="638"/>
        <v/>
      </c>
      <c r="T378" s="105" t="str">
        <f t="shared" si="639"/>
        <v/>
      </c>
    </row>
    <row r="379" spans="1:20" hidden="1">
      <c r="A379">
        <f ca="1">IF(B379="","",INDIRECT("減額一覧!B"&amp;$P379))</f>
        <v>322</v>
      </c>
      <c r="B379" s="61">
        <f t="shared" ref="B379" ca="1" si="778">IF(INDIRECT("減額一覧!BA"&amp;P379)=1,INDIRECT("減額一覧!M"&amp;P379),"")</f>
        <v>207</v>
      </c>
      <c r="C379" s="36">
        <f ca="1">IF(B379="","",INDIRECT("減額一覧!C"&amp;$P379))</f>
        <v>507019000</v>
      </c>
      <c r="D379" s="78" t="str">
        <f ca="1">IF($B379="","",INDIRECT("減額一覧!G"&amp;$P379))</f>
        <v>三坂　幸大</v>
      </c>
      <c r="E379" s="19">
        <f ca="1">IF(B379="","",INDIRECT("減額一覧!H"&amp;P379))</f>
        <v>13</v>
      </c>
      <c r="F379" s="19">
        <f ca="1">IF($B379="","",INDIRECT("減額一覧!T"&amp;P379))</f>
        <v>13</v>
      </c>
      <c r="G379" s="20">
        <f ca="1">IF($B379="","",INDIRECT("減額一覧!U"&amp;P379))</f>
        <v>1413</v>
      </c>
      <c r="H379" s="20">
        <f ca="1">IF($B379="","",INDIRECT("減額一覧!V"&amp;P379))</f>
        <v>1773</v>
      </c>
      <c r="I379" s="32">
        <f ca="1">IF(B379="","",IF(INDIRECT("減額一覧!BL"&amp;P379)=0.08,0.08,0.1))</f>
        <v>0.1</v>
      </c>
      <c r="J379" s="51" t="s">
        <v>531</v>
      </c>
      <c r="K379" s="94" t="str">
        <f t="shared" ca="1" si="671"/>
        <v/>
      </c>
      <c r="L379" s="56" t="str">
        <f t="shared" ca="1" si="636"/>
        <v/>
      </c>
      <c r="N379" s="113" t="str">
        <f t="shared" ref="N379:N382" ca="1" si="779">IF(A379="","",IF(A379&gt;3000,"月ヶ瀬",IF(A379&gt;=2000,"都祁","市内")))</f>
        <v>市内</v>
      </c>
      <c r="O379" s="114">
        <f t="shared" ref="O379" ca="1" si="780">IF(B379="","",IF(INDIRECT("減額一覧!BL"&amp;P379)=0.08,0.08,0.1))</f>
        <v>0.1</v>
      </c>
      <c r="P379" s="38">
        <v>78</v>
      </c>
      <c r="Q379" s="38">
        <f t="shared" ref="Q379:R382" ca="1" si="781">IF(G379="","",IF(G379&gt;0,1,""))</f>
        <v>1</v>
      </c>
      <c r="R379" s="38">
        <f t="shared" ca="1" si="781"/>
        <v>1</v>
      </c>
      <c r="S379" s="66" t="str">
        <f t="shared" ca="1" si="638"/>
        <v>507</v>
      </c>
      <c r="T379" s="105" t="str">
        <f t="shared" ca="1" si="639"/>
        <v/>
      </c>
    </row>
    <row r="380" spans="1:20" hidden="1">
      <c r="A380">
        <f ca="1">IF(B380="","",INDIRECT("減額一覧!B"&amp;$P380))</f>
        <v>322</v>
      </c>
      <c r="B380" s="61">
        <f t="shared" ref="B380" ca="1" si="782">IF(INDIRECT("減額一覧!BB"&amp;P380)=1,INDIRECT("減額一覧!W"&amp;P380),"")</f>
        <v>208</v>
      </c>
      <c r="C380" s="44">
        <f ca="1">IF(B380="","",INDIRECT("減額一覧!C"&amp;$P380))</f>
        <v>507019000</v>
      </c>
      <c r="D380" s="79" t="str">
        <f ca="1">IF($B380="","",INDIRECT("減額一覧!G"&amp;$P380))</f>
        <v>三坂　幸大</v>
      </c>
      <c r="E380" s="19">
        <f ca="1">IF(B380="","",INDIRECT("減額一覧!H"&amp;P380))</f>
        <v>13</v>
      </c>
      <c r="F380" s="19">
        <f ca="1">IF($B380="","",INDIRECT("減額一覧!AD"&amp;P380))</f>
        <v>14</v>
      </c>
      <c r="G380" s="20">
        <f ca="1">IF($B380="","",INDIRECT("減額一覧!AE"&amp;P380))</f>
        <v>1584</v>
      </c>
      <c r="H380" s="20">
        <f ca="1">IF($B380="","",INDIRECT("減額一覧!AF"&amp;P380))</f>
        <v>1910</v>
      </c>
      <c r="I380" s="32">
        <f ca="1">IF(B380="","",IF(INDIRECT("減額一覧!BM"&amp;P380)=0.08,0.08,0.1))</f>
        <v>0.1</v>
      </c>
      <c r="J380" s="52"/>
      <c r="K380" s="95" t="str">
        <f t="shared" ca="1" si="671"/>
        <v/>
      </c>
      <c r="L380" s="58" t="str">
        <f t="shared" ca="1" si="636"/>
        <v/>
      </c>
      <c r="N380" s="113" t="str">
        <f t="shared" ca="1" si="779"/>
        <v>市内</v>
      </c>
      <c r="O380" s="114">
        <f t="shared" ref="O380" ca="1" si="783">IF(B380="","",IF(INDIRECT("減額一覧!BM"&amp;P380)=0.08,0.08,0.1))</f>
        <v>0.1</v>
      </c>
      <c r="P380" s="38">
        <v>78</v>
      </c>
      <c r="Q380" s="38">
        <f t="shared" ca="1" si="781"/>
        <v>1</v>
      </c>
      <c r="R380" s="38">
        <f t="shared" ca="1" si="781"/>
        <v>1</v>
      </c>
      <c r="S380" s="66" t="str">
        <f t="shared" ca="1" si="638"/>
        <v>507</v>
      </c>
      <c r="T380" s="105" t="str">
        <f t="shared" ca="1" si="639"/>
        <v/>
      </c>
    </row>
    <row r="381" spans="1:20" hidden="1">
      <c r="A381" t="str">
        <f ca="1">IF(B381="","",INDIRECT("減額一覧!B"&amp;$P381))</f>
        <v/>
      </c>
      <c r="B381" s="61" t="str">
        <f t="shared" ref="B381" ca="1" si="784">IF(INDIRECT("減額一覧!BC"&amp;P381)=1,INDIRECT("減額一覧!AG"&amp;P381),"")</f>
        <v/>
      </c>
      <c r="C381" s="36" t="str">
        <f ca="1">IF(B381="","",INDIRECT("減額一覧!C"&amp;$P381))</f>
        <v/>
      </c>
      <c r="D381" s="80" t="str">
        <f ca="1">IF($B381="","",INDIRECT("減額一覧!G"&amp;$P381))</f>
        <v/>
      </c>
      <c r="E381" s="19" t="str">
        <f ca="1">IF(B381="","",INDIRECT("減額一覧!H"&amp;P381))</f>
        <v/>
      </c>
      <c r="F381" s="19" t="str">
        <f ca="1">IF($B381="","",INDIRECT("減額一覧!AN"&amp;P381))</f>
        <v/>
      </c>
      <c r="G381" s="20" t="str">
        <f ca="1">IF($B381="","",INDIRECT("減額一覧!AO"&amp;P381))</f>
        <v/>
      </c>
      <c r="H381" s="20" t="str">
        <f ca="1">IF($B381="","",INDIRECT("減額一覧!AP"&amp;P381))</f>
        <v/>
      </c>
      <c r="I381" s="32" t="str">
        <f ca="1">IF(B381="","",IF(INDIRECT("減額一覧!BN"&amp;P381)=0.08,0.08,0.1))</f>
        <v/>
      </c>
      <c r="J381" s="52"/>
      <c r="K381" s="95" t="str">
        <f t="shared" ca="1" si="671"/>
        <v/>
      </c>
      <c r="L381" s="58" t="str">
        <f t="shared" ca="1" si="636"/>
        <v/>
      </c>
      <c r="N381" s="113" t="str">
        <f t="shared" ca="1" si="779"/>
        <v/>
      </c>
      <c r="O381" s="114" t="str">
        <f t="shared" ref="O381" ca="1" si="785">IF(B381="","",IF(INDIRECT("減額一覧!BN"&amp;P381)=0.08,0.08,0.1))</f>
        <v/>
      </c>
      <c r="P381" s="38">
        <v>78</v>
      </c>
      <c r="Q381" s="38" t="str">
        <f t="shared" ca="1" si="781"/>
        <v/>
      </c>
      <c r="R381" s="38" t="str">
        <f t="shared" ca="1" si="781"/>
        <v/>
      </c>
      <c r="S381" s="66" t="str">
        <f t="shared" ca="1" si="638"/>
        <v/>
      </c>
      <c r="T381" s="105" t="str">
        <f t="shared" ca="1" si="639"/>
        <v/>
      </c>
    </row>
    <row r="382" spans="1:20" hidden="1">
      <c r="A382" t="str">
        <f ca="1">IF(B382="","",INDIRECT("減額一覧!B"&amp;$P382))</f>
        <v/>
      </c>
      <c r="B382" s="61" t="str">
        <f t="shared" ref="B382" ca="1" si="786">IF(INDIRECT("減額一覧!BD"&amp;P382)=1,INDIRECT("減額一覧!AQ"&amp;P382),"")</f>
        <v/>
      </c>
      <c r="C382" s="45" t="str">
        <f ca="1">IF(B382="","",INDIRECT("減額一覧!C"&amp;$P382))</f>
        <v/>
      </c>
      <c r="D382" s="79" t="str">
        <f ca="1">IF($B382="","",INDIRECT("減額一覧!G"&amp;$P382))</f>
        <v/>
      </c>
      <c r="E382" s="19" t="str">
        <f ca="1">IF(B382="","",INDIRECT("減額一覧!H"&amp;P382))</f>
        <v/>
      </c>
      <c r="F382" s="19" t="str">
        <f ca="1">IF($B382="","",INDIRECT("減額一覧!AX"&amp;P382))</f>
        <v/>
      </c>
      <c r="G382" s="20" t="str">
        <f ca="1">IF($B382="","",INDIRECT("減額一覧!AY"&amp;P382))</f>
        <v/>
      </c>
      <c r="H382" s="20" t="str">
        <f ca="1">IF($B382="","",INDIRECT("減額一覧!AZ"&amp;P382))</f>
        <v/>
      </c>
      <c r="I382" s="32" t="str">
        <f ca="1">IF(B382="","",IF(INDIRECT("減額一覧!BO"&amp;P382)=0.08,0.08,0.1))</f>
        <v/>
      </c>
      <c r="J382" s="52"/>
      <c r="K382" s="95" t="str">
        <f t="shared" ca="1" si="671"/>
        <v/>
      </c>
      <c r="L382" s="58" t="str">
        <f t="shared" ca="1" si="636"/>
        <v/>
      </c>
      <c r="N382" s="113" t="str">
        <f t="shared" ca="1" si="779"/>
        <v/>
      </c>
      <c r="O382" s="114" t="str">
        <f t="shared" ref="O382" ca="1" si="787">IF(B382="","",IF(INDIRECT("減額一覧!BO"&amp;P382)=0.08,0.08,0.1))</f>
        <v/>
      </c>
      <c r="P382" s="38">
        <v>78</v>
      </c>
      <c r="Q382" s="38" t="str">
        <f t="shared" ca="1" si="781"/>
        <v/>
      </c>
      <c r="R382" s="38" t="str">
        <f t="shared" ca="1" si="781"/>
        <v/>
      </c>
      <c r="S382" s="66" t="str">
        <f t="shared" ca="1" si="638"/>
        <v/>
      </c>
      <c r="T382" s="105" t="str">
        <f t="shared" ca="1" si="639"/>
        <v/>
      </c>
    </row>
    <row r="383" spans="1:20" ht="19.5" hidden="1" thickBot="1">
      <c r="B383" s="64"/>
      <c r="C383" s="41" t="str">
        <f>IF(B383="","",減額一覧!C379)</f>
        <v/>
      </c>
      <c r="D383" s="43"/>
      <c r="E383" s="21"/>
      <c r="F383" s="22" t="s">
        <v>69</v>
      </c>
      <c r="G383" s="23">
        <f t="shared" ref="G383:H383" si="788">SUBTOTAL(9,G379:G382)</f>
        <v>0</v>
      </c>
      <c r="H383" s="23">
        <f t="shared" si="788"/>
        <v>0</v>
      </c>
      <c r="I383" s="30"/>
      <c r="J383" s="53"/>
      <c r="K383" s="96" t="str">
        <f t="shared" si="671"/>
        <v/>
      </c>
      <c r="L383" s="59" t="str">
        <f t="shared" si="636"/>
        <v/>
      </c>
      <c r="N383" s="108" t="str">
        <f t="shared" ref="N383" si="789">IF(AND(G383=0,H383=0),"","小計")</f>
        <v/>
      </c>
      <c r="O383" s="108" t="str">
        <f t="shared" ref="O383" si="790">IF(AND(G383=0,H383=0),"","小計")</f>
        <v/>
      </c>
      <c r="P383" s="38"/>
      <c r="Q383" s="38"/>
      <c r="R383" s="38"/>
      <c r="S383" s="66" t="str">
        <f t="shared" si="638"/>
        <v/>
      </c>
      <c r="T383" s="105" t="str">
        <f t="shared" si="639"/>
        <v/>
      </c>
    </row>
    <row r="384" spans="1:20" hidden="1">
      <c r="A384">
        <f ca="1">IF(B384="","",INDIRECT("減額一覧!B"&amp;$P384))</f>
        <v>323</v>
      </c>
      <c r="B384" s="61">
        <f t="shared" ref="B384" ca="1" si="791">IF(INDIRECT("減額一覧!BA"&amp;P384)=1,INDIRECT("減額一覧!M"&amp;P384),"")</f>
        <v>206</v>
      </c>
      <c r="C384" s="36">
        <f ca="1">IF(B384="","",INDIRECT("減額一覧!C"&amp;$P384))</f>
        <v>257074000</v>
      </c>
      <c r="D384" s="78" t="str">
        <f ca="1">IF($B384="","",INDIRECT("減額一覧!G"&amp;$P384))</f>
        <v>飛澤　佐美子</v>
      </c>
      <c r="E384" s="19">
        <f ca="1">IF(B384="","",INDIRECT("減額一覧!H"&amp;P384))</f>
        <v>13</v>
      </c>
      <c r="F384" s="19">
        <f ca="1">IF($B384="","",INDIRECT("減額一覧!T"&amp;P384))</f>
        <v>37</v>
      </c>
      <c r="G384" s="20">
        <f ca="1">IF($B384="","",INDIRECT("減額一覧!U"&amp;P384))</f>
        <v>7926</v>
      </c>
      <c r="H384" s="20">
        <f ca="1">IF($B384="","",INDIRECT("減額一覧!V"&amp;P384))</f>
        <v>0</v>
      </c>
      <c r="I384" s="32">
        <f ca="1">IF(B384="","",IF(INDIRECT("減額一覧!BL"&amp;P384)=0.08,0.08,0.1))</f>
        <v>0.1</v>
      </c>
      <c r="J384" s="51" t="s">
        <v>532</v>
      </c>
      <c r="K384" s="94" t="str">
        <f t="shared" ca="1" si="671"/>
        <v/>
      </c>
      <c r="L384" s="56" t="str">
        <f t="shared" ca="1" si="636"/>
        <v/>
      </c>
      <c r="N384" s="113" t="str">
        <f t="shared" ref="N384:N387" ca="1" si="792">IF(A384="","",IF(A384&gt;3000,"月ヶ瀬",IF(A384&gt;=2000,"都祁","市内")))</f>
        <v>市内</v>
      </c>
      <c r="O384" s="114">
        <f t="shared" ref="O384" ca="1" si="793">IF(B384="","",IF(INDIRECT("減額一覧!BL"&amp;P384)=0.08,0.08,0.1))</f>
        <v>0.1</v>
      </c>
      <c r="P384" s="38">
        <v>79</v>
      </c>
      <c r="Q384" s="38">
        <f t="shared" ref="Q384:R387" ca="1" si="794">IF(G384="","",IF(G384&gt;0,1,""))</f>
        <v>1</v>
      </c>
      <c r="R384" s="38" t="str">
        <f t="shared" ca="1" si="794"/>
        <v/>
      </c>
      <c r="S384" s="66" t="str">
        <f t="shared" ca="1" si="638"/>
        <v>257</v>
      </c>
      <c r="T384" s="105" t="str">
        <f t="shared" ca="1" si="639"/>
        <v/>
      </c>
    </row>
    <row r="385" spans="1:20" hidden="1">
      <c r="A385">
        <f ca="1">IF(B385="","",INDIRECT("減額一覧!B"&amp;$P385))</f>
        <v>323</v>
      </c>
      <c r="B385" s="61">
        <f t="shared" ref="B385" ca="1" si="795">IF(INDIRECT("減額一覧!BB"&amp;P385)=1,INDIRECT("減額一覧!W"&amp;P385),"")</f>
        <v>207</v>
      </c>
      <c r="C385" s="44">
        <f ca="1">IF(B385="","",INDIRECT("減額一覧!C"&amp;$P385))</f>
        <v>257074000</v>
      </c>
      <c r="D385" s="79" t="str">
        <f ca="1">IF($B385="","",INDIRECT("減額一覧!G"&amp;$P385))</f>
        <v>飛澤　佐美子</v>
      </c>
      <c r="E385" s="19">
        <f ca="1">IF(B385="","",INDIRECT("減額一覧!H"&amp;P385))</f>
        <v>13</v>
      </c>
      <c r="F385" s="19">
        <f ca="1">IF($B385="","",INDIRECT("減額一覧!AD"&amp;P385))</f>
        <v>38</v>
      </c>
      <c r="G385" s="20">
        <f ca="1">IF($B385="","",INDIRECT("減額一覧!AE"&amp;P385))</f>
        <v>8162</v>
      </c>
      <c r="H385" s="20">
        <f ca="1">IF($B385="","",INDIRECT("減額一覧!AF"&amp;P385))</f>
        <v>0</v>
      </c>
      <c r="I385" s="32">
        <f ca="1">IF(B385="","",IF(INDIRECT("減額一覧!BM"&amp;P385)=0.08,0.08,0.1))</f>
        <v>0.1</v>
      </c>
      <c r="J385" s="52"/>
      <c r="K385" s="95" t="str">
        <f t="shared" ca="1" si="671"/>
        <v/>
      </c>
      <c r="L385" s="58" t="str">
        <f t="shared" ca="1" si="636"/>
        <v/>
      </c>
      <c r="N385" s="113" t="str">
        <f t="shared" ca="1" si="792"/>
        <v>市内</v>
      </c>
      <c r="O385" s="114">
        <f t="shared" ref="O385" ca="1" si="796">IF(B385="","",IF(INDIRECT("減額一覧!BM"&amp;P385)=0.08,0.08,0.1))</f>
        <v>0.1</v>
      </c>
      <c r="P385" s="38">
        <v>79</v>
      </c>
      <c r="Q385" s="38">
        <f t="shared" ca="1" si="794"/>
        <v>1</v>
      </c>
      <c r="R385" s="38" t="str">
        <f t="shared" ca="1" si="794"/>
        <v/>
      </c>
      <c r="S385" s="66" t="str">
        <f t="shared" ca="1" si="638"/>
        <v>257</v>
      </c>
      <c r="T385" s="105" t="str">
        <f t="shared" ca="1" si="639"/>
        <v/>
      </c>
    </row>
    <row r="386" spans="1:20" hidden="1">
      <c r="A386" t="str">
        <f ca="1">IF(B386="","",INDIRECT("減額一覧!B"&amp;$P386))</f>
        <v/>
      </c>
      <c r="B386" s="61" t="str">
        <f t="shared" ref="B386" ca="1" si="797">IF(INDIRECT("減額一覧!BC"&amp;P386)=1,INDIRECT("減額一覧!AG"&amp;P386),"")</f>
        <v/>
      </c>
      <c r="C386" s="36" t="str">
        <f ca="1">IF(B386="","",INDIRECT("減額一覧!C"&amp;$P386))</f>
        <v/>
      </c>
      <c r="D386" s="80" t="str">
        <f ca="1">IF($B386="","",INDIRECT("減額一覧!G"&amp;$P386))</f>
        <v/>
      </c>
      <c r="E386" s="19" t="str">
        <f ca="1">IF(B386="","",INDIRECT("減額一覧!H"&amp;P386))</f>
        <v/>
      </c>
      <c r="F386" s="19" t="str">
        <f ca="1">IF($B386="","",INDIRECT("減額一覧!AN"&amp;P386))</f>
        <v/>
      </c>
      <c r="G386" s="20" t="str">
        <f ca="1">IF($B386="","",INDIRECT("減額一覧!AO"&amp;P386))</f>
        <v/>
      </c>
      <c r="H386" s="20" t="str">
        <f ca="1">IF($B386="","",INDIRECT("減額一覧!AP"&amp;P386))</f>
        <v/>
      </c>
      <c r="I386" s="32" t="str">
        <f ca="1">IF(B386="","",IF(INDIRECT("減額一覧!BN"&amp;P386)=0.08,0.08,0.1))</f>
        <v/>
      </c>
      <c r="J386" s="52"/>
      <c r="K386" s="95" t="str">
        <f t="shared" ca="1" si="671"/>
        <v/>
      </c>
      <c r="L386" s="58" t="str">
        <f t="shared" ca="1" si="636"/>
        <v/>
      </c>
      <c r="N386" s="113" t="str">
        <f t="shared" ca="1" si="792"/>
        <v/>
      </c>
      <c r="O386" s="114" t="str">
        <f t="shared" ref="O386" ca="1" si="798">IF(B386="","",IF(INDIRECT("減額一覧!BN"&amp;P386)=0.08,0.08,0.1))</f>
        <v/>
      </c>
      <c r="P386" s="38">
        <v>79</v>
      </c>
      <c r="Q386" s="38" t="str">
        <f t="shared" ca="1" si="794"/>
        <v/>
      </c>
      <c r="R386" s="38" t="str">
        <f t="shared" ca="1" si="794"/>
        <v/>
      </c>
      <c r="S386" s="66" t="str">
        <f t="shared" ca="1" si="638"/>
        <v/>
      </c>
      <c r="T386" s="105" t="str">
        <f t="shared" ca="1" si="639"/>
        <v/>
      </c>
    </row>
    <row r="387" spans="1:20" hidden="1">
      <c r="A387" t="str">
        <f ca="1">IF(B387="","",INDIRECT("減額一覧!B"&amp;$P387))</f>
        <v/>
      </c>
      <c r="B387" s="61" t="str">
        <f t="shared" ref="B387" ca="1" si="799">IF(INDIRECT("減額一覧!BD"&amp;P387)=1,INDIRECT("減額一覧!AQ"&amp;P387),"")</f>
        <v/>
      </c>
      <c r="C387" s="45" t="str">
        <f ca="1">IF(B387="","",INDIRECT("減額一覧!C"&amp;$P387))</f>
        <v/>
      </c>
      <c r="D387" s="79" t="str">
        <f ca="1">IF($B387="","",INDIRECT("減額一覧!G"&amp;$P387))</f>
        <v/>
      </c>
      <c r="E387" s="19" t="str">
        <f ca="1">IF(B387="","",INDIRECT("減額一覧!H"&amp;P387))</f>
        <v/>
      </c>
      <c r="F387" s="19" t="str">
        <f ca="1">IF($B387="","",INDIRECT("減額一覧!AX"&amp;P387))</f>
        <v/>
      </c>
      <c r="G387" s="20" t="str">
        <f ca="1">IF($B387="","",INDIRECT("減額一覧!AY"&amp;P387))</f>
        <v/>
      </c>
      <c r="H387" s="20" t="str">
        <f ca="1">IF($B387="","",INDIRECT("減額一覧!AZ"&amp;P387))</f>
        <v/>
      </c>
      <c r="I387" s="32" t="str">
        <f ca="1">IF(B387="","",IF(INDIRECT("減額一覧!BO"&amp;P387)=0.08,0.08,0.1))</f>
        <v/>
      </c>
      <c r="J387" s="52"/>
      <c r="K387" s="95" t="str">
        <f t="shared" ca="1" si="671"/>
        <v/>
      </c>
      <c r="L387" s="58" t="str">
        <f t="shared" ca="1" si="636"/>
        <v/>
      </c>
      <c r="N387" s="113" t="str">
        <f t="shared" ca="1" si="792"/>
        <v/>
      </c>
      <c r="O387" s="114" t="str">
        <f t="shared" ref="O387" ca="1" si="800">IF(B387="","",IF(INDIRECT("減額一覧!BO"&amp;P387)=0.08,0.08,0.1))</f>
        <v/>
      </c>
      <c r="P387" s="38">
        <v>79</v>
      </c>
      <c r="Q387" s="38" t="str">
        <f t="shared" ca="1" si="794"/>
        <v/>
      </c>
      <c r="R387" s="38" t="str">
        <f t="shared" ca="1" si="794"/>
        <v/>
      </c>
      <c r="S387" s="66" t="str">
        <f t="shared" ca="1" si="638"/>
        <v/>
      </c>
      <c r="T387" s="105" t="str">
        <f t="shared" ca="1" si="639"/>
        <v/>
      </c>
    </row>
    <row r="388" spans="1:20" ht="19.5" hidden="1" thickBot="1">
      <c r="B388" s="64"/>
      <c r="C388" s="41" t="str">
        <f>IF(B388="","",減額一覧!C384)</f>
        <v/>
      </c>
      <c r="D388" s="43"/>
      <c r="E388" s="21"/>
      <c r="F388" s="22" t="s">
        <v>69</v>
      </c>
      <c r="G388" s="23">
        <f t="shared" ref="G388:H388" si="801">SUBTOTAL(9,G384:G387)</f>
        <v>0</v>
      </c>
      <c r="H388" s="23">
        <f t="shared" si="801"/>
        <v>0</v>
      </c>
      <c r="I388" s="30"/>
      <c r="J388" s="53"/>
      <c r="K388" s="96" t="str">
        <f t="shared" si="671"/>
        <v/>
      </c>
      <c r="L388" s="59" t="str">
        <f t="shared" si="636"/>
        <v/>
      </c>
      <c r="N388" s="108" t="str">
        <f t="shared" ref="N388" si="802">IF(AND(G388=0,H388=0),"","小計")</f>
        <v/>
      </c>
      <c r="O388" s="108" t="str">
        <f t="shared" ref="O388" si="803">IF(AND(G388=0,H388=0),"","小計")</f>
        <v/>
      </c>
      <c r="P388" s="38"/>
      <c r="Q388" s="38"/>
      <c r="R388" s="38"/>
      <c r="S388" s="66" t="str">
        <f t="shared" si="638"/>
        <v/>
      </c>
      <c r="T388" s="105" t="str">
        <f t="shared" si="639"/>
        <v/>
      </c>
    </row>
    <row r="389" spans="1:20" hidden="1">
      <c r="A389">
        <f ca="1">IF(B389="","",INDIRECT("減額一覧!B"&amp;$P389))</f>
        <v>324</v>
      </c>
      <c r="B389" s="61">
        <f t="shared" ref="B389" ca="1" si="804">IF(INDIRECT("減額一覧!BA"&amp;P389)=1,INDIRECT("減額一覧!M"&amp;P389),"")</f>
        <v>205</v>
      </c>
      <c r="C389" s="36">
        <f ca="1">IF(B389="","",INDIRECT("減額一覧!C"&amp;$P389))</f>
        <v>138022000</v>
      </c>
      <c r="D389" s="78" t="str">
        <f ca="1">IF($B389="","",INDIRECT("減額一覧!G"&amp;$P389))</f>
        <v>森　照子</v>
      </c>
      <c r="E389" s="19">
        <f ca="1">IF(B389="","",INDIRECT("減額一覧!H"&amp;P389))</f>
        <v>13</v>
      </c>
      <c r="F389" s="19">
        <f ca="1">IF($B389="","",INDIRECT("減額一覧!T"&amp;P389))</f>
        <v>7</v>
      </c>
      <c r="G389" s="20">
        <f ca="1">IF($B389="","",INDIRECT("減額一覧!U"&amp;P389))</f>
        <v>1392</v>
      </c>
      <c r="H389" s="20">
        <f ca="1">IF($B389="","",INDIRECT("減額一覧!V"&amp;P389))</f>
        <v>955</v>
      </c>
      <c r="I389" s="32">
        <f ca="1">IF(B389="","",IF(INDIRECT("減額一覧!BL"&amp;P389)=0.08,0.08,0.1))</f>
        <v>0.1</v>
      </c>
      <c r="J389" s="51" t="s">
        <v>497</v>
      </c>
      <c r="K389" s="94" t="str">
        <f t="shared" ca="1" si="671"/>
        <v/>
      </c>
      <c r="L389" s="56" t="str">
        <f t="shared" ref="L389:L452" ca="1" si="805">IF(OR(S389="370",S389="371",S389="372",S389="373",S389="374",S389="375",S389="376",S389="377",S389="378",S389="379",S389="380",S389="039",S389="389"),"農集","")</f>
        <v/>
      </c>
      <c r="N389" s="113" t="str">
        <f t="shared" ref="N389:N392" ca="1" si="806">IF(A389="","",IF(A389&gt;3000,"月ヶ瀬",IF(A389&gt;=2000,"都祁","市内")))</f>
        <v>市内</v>
      </c>
      <c r="O389" s="114">
        <f t="shared" ref="O389" ca="1" si="807">IF(B389="","",IF(INDIRECT("減額一覧!BL"&amp;P389)=0.08,0.08,0.1))</f>
        <v>0.1</v>
      </c>
      <c r="P389" s="38">
        <v>80</v>
      </c>
      <c r="Q389" s="38">
        <f t="shared" ref="Q389:R392" ca="1" si="808">IF(G389="","",IF(G389&gt;0,1,""))</f>
        <v>1</v>
      </c>
      <c r="R389" s="38">
        <f t="shared" ca="1" si="808"/>
        <v>1</v>
      </c>
      <c r="S389" s="66" t="str">
        <f t="shared" ref="S389:S452" ca="1" si="809">IF(C389="","",LEFT(TEXT(C389,"000000000"),3))</f>
        <v>138</v>
      </c>
      <c r="T389" s="105" t="str">
        <f t="shared" ref="T389:T452" ca="1" si="810">IF(L389="","",IF(H389=0,"",H389))</f>
        <v/>
      </c>
    </row>
    <row r="390" spans="1:20" hidden="1">
      <c r="A390">
        <f ca="1">IF(B390="","",INDIRECT("減額一覧!B"&amp;$P390))</f>
        <v>324</v>
      </c>
      <c r="B390" s="61">
        <f t="shared" ref="B390" ca="1" si="811">IF(INDIRECT("減額一覧!BB"&amp;P390)=1,INDIRECT("減額一覧!W"&amp;P390),"")</f>
        <v>206</v>
      </c>
      <c r="C390" s="44">
        <f ca="1">IF(B390="","",INDIRECT("減額一覧!C"&amp;$P390))</f>
        <v>138022000</v>
      </c>
      <c r="D390" s="79" t="str">
        <f ca="1">IF($B390="","",INDIRECT("減額一覧!G"&amp;$P390))</f>
        <v>森　照子</v>
      </c>
      <c r="E390" s="19">
        <f ca="1">IF(B390="","",INDIRECT("減額一覧!H"&amp;P390))</f>
        <v>13</v>
      </c>
      <c r="F390" s="19">
        <f ca="1">IF($B390="","",INDIRECT("減額一覧!AD"&amp;P390))</f>
        <v>8</v>
      </c>
      <c r="G390" s="20">
        <f ca="1">IF($B390="","",INDIRECT("減額一覧!AE"&amp;P390))</f>
        <v>1612</v>
      </c>
      <c r="H390" s="20">
        <f ca="1">IF($B390="","",INDIRECT("減額一覧!AF"&amp;P390))</f>
        <v>1092</v>
      </c>
      <c r="I390" s="32">
        <f ca="1">IF(B390="","",IF(INDIRECT("減額一覧!BM"&amp;P390)=0.08,0.08,0.1))</f>
        <v>0.1</v>
      </c>
      <c r="J390" s="52"/>
      <c r="K390" s="95" t="str">
        <f t="shared" ca="1" si="671"/>
        <v/>
      </c>
      <c r="L390" s="58" t="str">
        <f t="shared" ca="1" si="805"/>
        <v/>
      </c>
      <c r="N390" s="113" t="str">
        <f t="shared" ca="1" si="806"/>
        <v>市内</v>
      </c>
      <c r="O390" s="114">
        <f t="shared" ref="O390" ca="1" si="812">IF(B390="","",IF(INDIRECT("減額一覧!BM"&amp;P390)=0.08,0.08,0.1))</f>
        <v>0.1</v>
      </c>
      <c r="P390" s="38">
        <v>80</v>
      </c>
      <c r="Q390" s="38">
        <f t="shared" ca="1" si="808"/>
        <v>1</v>
      </c>
      <c r="R390" s="38">
        <f t="shared" ca="1" si="808"/>
        <v>1</v>
      </c>
      <c r="S390" s="66" t="str">
        <f t="shared" ca="1" si="809"/>
        <v>138</v>
      </c>
      <c r="T390" s="105" t="str">
        <f t="shared" ca="1" si="810"/>
        <v/>
      </c>
    </row>
    <row r="391" spans="1:20" hidden="1">
      <c r="A391">
        <f ca="1">IF(B391="","",INDIRECT("減額一覧!B"&amp;$P391))</f>
        <v>324</v>
      </c>
      <c r="B391" s="61">
        <f t="shared" ref="B391" ca="1" si="813">IF(INDIRECT("減額一覧!BC"&amp;P391)=1,INDIRECT("減額一覧!AG"&amp;P391),"")</f>
        <v>207</v>
      </c>
      <c r="C391" s="36">
        <f ca="1">IF(B391="","",INDIRECT("減額一覧!C"&amp;$P391))</f>
        <v>138022000</v>
      </c>
      <c r="D391" s="80" t="str">
        <f ca="1">IF($B391="","",INDIRECT("減額一覧!G"&amp;$P391))</f>
        <v>森　照子</v>
      </c>
      <c r="E391" s="19">
        <f ca="1">IF(B391="","",INDIRECT("減額一覧!H"&amp;P391))</f>
        <v>13</v>
      </c>
      <c r="F391" s="19">
        <f ca="1">IF($B391="","",INDIRECT("減額一覧!AN"&amp;P391))</f>
        <v>9</v>
      </c>
      <c r="G391" s="20">
        <f ca="1">IF($B391="","",INDIRECT("減額一覧!AO"&amp;P391))</f>
        <v>1881</v>
      </c>
      <c r="H391" s="20">
        <f ca="1">IF($B391="","",INDIRECT("減額一覧!AP"&amp;P391))</f>
        <v>1227</v>
      </c>
      <c r="I391" s="32">
        <f ca="1">IF(B391="","",IF(INDIRECT("減額一覧!BN"&amp;P391)=0.08,0.08,0.1))</f>
        <v>0.1</v>
      </c>
      <c r="J391" s="52"/>
      <c r="K391" s="95" t="str">
        <f t="shared" ca="1" si="671"/>
        <v/>
      </c>
      <c r="L391" s="58" t="str">
        <f t="shared" ca="1" si="805"/>
        <v/>
      </c>
      <c r="N391" s="113" t="str">
        <f t="shared" ca="1" si="806"/>
        <v>市内</v>
      </c>
      <c r="O391" s="114">
        <f t="shared" ref="O391" ca="1" si="814">IF(B391="","",IF(INDIRECT("減額一覧!BN"&amp;P391)=0.08,0.08,0.1))</f>
        <v>0.1</v>
      </c>
      <c r="P391" s="38">
        <v>80</v>
      </c>
      <c r="Q391" s="38">
        <f t="shared" ca="1" si="808"/>
        <v>1</v>
      </c>
      <c r="R391" s="38">
        <f t="shared" ca="1" si="808"/>
        <v>1</v>
      </c>
      <c r="S391" s="66" t="str">
        <f t="shared" ca="1" si="809"/>
        <v>138</v>
      </c>
      <c r="T391" s="105" t="str">
        <f t="shared" ca="1" si="810"/>
        <v/>
      </c>
    </row>
    <row r="392" spans="1:20" hidden="1">
      <c r="A392">
        <f ca="1">IF(B392="","",INDIRECT("減額一覧!B"&amp;$P392))</f>
        <v>324</v>
      </c>
      <c r="B392" s="61">
        <f t="shared" ref="B392" ca="1" si="815">IF(INDIRECT("減額一覧!BD"&amp;P392)=1,INDIRECT("減額一覧!AQ"&amp;P392),"")</f>
        <v>208</v>
      </c>
      <c r="C392" s="45">
        <f ca="1">IF(B392="","",INDIRECT("減額一覧!C"&amp;$P392))</f>
        <v>138022000</v>
      </c>
      <c r="D392" s="79" t="str">
        <f ca="1">IF($B392="","",INDIRECT("減額一覧!G"&amp;$P392))</f>
        <v>森　照子</v>
      </c>
      <c r="E392" s="19">
        <f ca="1">IF(B392="","",INDIRECT("減額一覧!H"&amp;P392))</f>
        <v>13</v>
      </c>
      <c r="F392" s="19">
        <f ca="1">IF($B392="","",INDIRECT("減額一覧!AX"&amp;P392))</f>
        <v>9</v>
      </c>
      <c r="G392" s="20">
        <f ca="1">IF($B392="","",INDIRECT("減額一覧!AY"&amp;P392))</f>
        <v>1881</v>
      </c>
      <c r="H392" s="20">
        <f ca="1">IF($B392="","",INDIRECT("減額一覧!AZ"&amp;P392))</f>
        <v>1227</v>
      </c>
      <c r="I392" s="32">
        <f ca="1">IF(B392="","",IF(INDIRECT("減額一覧!BO"&amp;P392)=0.08,0.08,0.1))</f>
        <v>0.1</v>
      </c>
      <c r="J392" s="52"/>
      <c r="K392" s="95" t="str">
        <f t="shared" ca="1" si="671"/>
        <v/>
      </c>
      <c r="L392" s="58" t="str">
        <f t="shared" ca="1" si="805"/>
        <v/>
      </c>
      <c r="N392" s="113" t="str">
        <f t="shared" ca="1" si="806"/>
        <v>市内</v>
      </c>
      <c r="O392" s="114">
        <f t="shared" ref="O392" ca="1" si="816">IF(B392="","",IF(INDIRECT("減額一覧!BO"&amp;P392)=0.08,0.08,0.1))</f>
        <v>0.1</v>
      </c>
      <c r="P392" s="38">
        <v>80</v>
      </c>
      <c r="Q392" s="38">
        <f t="shared" ca="1" si="808"/>
        <v>1</v>
      </c>
      <c r="R392" s="38">
        <f t="shared" ca="1" si="808"/>
        <v>1</v>
      </c>
      <c r="S392" s="66" t="str">
        <f t="shared" ca="1" si="809"/>
        <v>138</v>
      </c>
      <c r="T392" s="105" t="str">
        <f t="shared" ca="1" si="810"/>
        <v/>
      </c>
    </row>
    <row r="393" spans="1:20" ht="19.5" hidden="1" thickBot="1">
      <c r="B393" s="64"/>
      <c r="C393" s="41" t="str">
        <f>IF(B393="","",減額一覧!C389)</f>
        <v/>
      </c>
      <c r="D393" s="43"/>
      <c r="E393" s="21"/>
      <c r="F393" s="22" t="s">
        <v>69</v>
      </c>
      <c r="G393" s="23">
        <f t="shared" ref="G393:H393" si="817">SUBTOTAL(9,G389:G392)</f>
        <v>0</v>
      </c>
      <c r="H393" s="23">
        <f t="shared" si="817"/>
        <v>0</v>
      </c>
      <c r="I393" s="30"/>
      <c r="J393" s="53"/>
      <c r="K393" s="96" t="str">
        <f t="shared" si="671"/>
        <v/>
      </c>
      <c r="L393" s="59" t="str">
        <f t="shared" si="805"/>
        <v/>
      </c>
      <c r="N393" s="108" t="str">
        <f t="shared" ref="N393" si="818">IF(AND(G393=0,H393=0),"","小計")</f>
        <v/>
      </c>
      <c r="O393" s="108" t="str">
        <f t="shared" ref="O393" si="819">IF(AND(G393=0,H393=0),"","小計")</f>
        <v/>
      </c>
      <c r="P393" s="38"/>
      <c r="Q393" s="38"/>
      <c r="R393" s="38"/>
      <c r="S393" s="66" t="str">
        <f t="shared" si="809"/>
        <v/>
      </c>
      <c r="T393" s="105" t="str">
        <f t="shared" si="810"/>
        <v/>
      </c>
    </row>
    <row r="394" spans="1:20" hidden="1">
      <c r="A394">
        <f ca="1">IF(B394="","",INDIRECT("減額一覧!B"&amp;$P394))</f>
        <v>325</v>
      </c>
      <c r="B394" s="61">
        <f t="shared" ref="B394" ca="1" si="820">IF(INDIRECT("減額一覧!BA"&amp;P394)=1,INDIRECT("減額一覧!M"&amp;P394),"")</f>
        <v>206</v>
      </c>
      <c r="C394" s="36">
        <f ca="1">IF(B394="","",INDIRECT("減額一覧!C"&amp;$P394))</f>
        <v>695104000</v>
      </c>
      <c r="D394" s="78" t="str">
        <f ca="1">IF($B394="","",INDIRECT("減額一覧!G"&amp;$P394))</f>
        <v>武居　敏朗</v>
      </c>
      <c r="E394" s="19">
        <f ca="1">IF(B394="","",INDIRECT("減額一覧!H"&amp;P394))</f>
        <v>20</v>
      </c>
      <c r="F394" s="19">
        <f ca="1">IF($B394="","",INDIRECT("減額一覧!T"&amp;P394))</f>
        <v>2</v>
      </c>
      <c r="G394" s="20">
        <f ca="1">IF($B394="","",INDIRECT("減額一覧!U"&amp;P394))</f>
        <v>341</v>
      </c>
      <c r="H394" s="20">
        <f ca="1">IF($B394="","",INDIRECT("減額一覧!V"&amp;P394))</f>
        <v>273</v>
      </c>
      <c r="I394" s="32">
        <f ca="1">IF(B394="","",IF(INDIRECT("減額一覧!BL"&amp;P394)=0.08,0.08,0.1))</f>
        <v>0.1</v>
      </c>
      <c r="J394" s="51" t="s">
        <v>498</v>
      </c>
      <c r="K394" s="94" t="str">
        <f t="shared" ca="1" si="671"/>
        <v/>
      </c>
      <c r="L394" s="56" t="str">
        <f t="shared" ca="1" si="805"/>
        <v/>
      </c>
      <c r="N394" s="113" t="str">
        <f t="shared" ref="N394:N397" ca="1" si="821">IF(A394="","",IF(A394&gt;3000,"月ヶ瀬",IF(A394&gt;=2000,"都祁","市内")))</f>
        <v>市内</v>
      </c>
      <c r="O394" s="114">
        <f t="shared" ref="O394" ca="1" si="822">IF(B394="","",IF(INDIRECT("減額一覧!BL"&amp;P394)=0.08,0.08,0.1))</f>
        <v>0.1</v>
      </c>
      <c r="P394" s="38">
        <v>81</v>
      </c>
      <c r="Q394" s="38">
        <f t="shared" ref="Q394:R397" ca="1" si="823">IF(G394="","",IF(G394&gt;0,1,""))</f>
        <v>1</v>
      </c>
      <c r="R394" s="38">
        <f t="shared" ca="1" si="823"/>
        <v>1</v>
      </c>
      <c r="S394" s="66" t="str">
        <f t="shared" ca="1" si="809"/>
        <v>695</v>
      </c>
      <c r="T394" s="105" t="str">
        <f t="shared" ca="1" si="810"/>
        <v/>
      </c>
    </row>
    <row r="395" spans="1:20" hidden="1">
      <c r="A395">
        <f ca="1">IF(B395="","",INDIRECT("減額一覧!B"&amp;$P395))</f>
        <v>325</v>
      </c>
      <c r="B395" s="61">
        <f t="shared" ref="B395" ca="1" si="824">IF(INDIRECT("減額一覧!BB"&amp;P395)=1,INDIRECT("減額一覧!W"&amp;P395),"")</f>
        <v>207</v>
      </c>
      <c r="C395" s="44">
        <f ca="1">IF(B395="","",INDIRECT("減額一覧!C"&amp;$P395))</f>
        <v>695104000</v>
      </c>
      <c r="D395" s="79" t="str">
        <f ca="1">IF($B395="","",INDIRECT("減額一覧!G"&amp;$P395))</f>
        <v>武居　敏朗</v>
      </c>
      <c r="E395" s="19">
        <f ca="1">IF(B395="","",INDIRECT("減額一覧!H"&amp;P395))</f>
        <v>20</v>
      </c>
      <c r="F395" s="19">
        <f ca="1">IF($B395="","",INDIRECT("減額一覧!AD"&amp;P395))</f>
        <v>2</v>
      </c>
      <c r="G395" s="20">
        <f ca="1">IF($B395="","",INDIRECT("減額一覧!AE"&amp;P395))</f>
        <v>341</v>
      </c>
      <c r="H395" s="20">
        <f ca="1">IF($B395="","",INDIRECT("減額一覧!AF"&amp;P395))</f>
        <v>273</v>
      </c>
      <c r="I395" s="32">
        <f ca="1">IF(B395="","",IF(INDIRECT("減額一覧!BM"&amp;P395)=0.08,0.08,0.1))</f>
        <v>0.1</v>
      </c>
      <c r="J395" s="52"/>
      <c r="K395" s="95" t="str">
        <f t="shared" ca="1" si="671"/>
        <v/>
      </c>
      <c r="L395" s="58" t="str">
        <f t="shared" ca="1" si="805"/>
        <v/>
      </c>
      <c r="N395" s="113" t="str">
        <f t="shared" ca="1" si="821"/>
        <v>市内</v>
      </c>
      <c r="O395" s="114">
        <f t="shared" ref="O395" ca="1" si="825">IF(B395="","",IF(INDIRECT("減額一覧!BM"&amp;P395)=0.08,0.08,0.1))</f>
        <v>0.1</v>
      </c>
      <c r="P395" s="38">
        <v>81</v>
      </c>
      <c r="Q395" s="38">
        <f t="shared" ca="1" si="823"/>
        <v>1</v>
      </c>
      <c r="R395" s="38">
        <f t="shared" ca="1" si="823"/>
        <v>1</v>
      </c>
      <c r="S395" s="66" t="str">
        <f t="shared" ca="1" si="809"/>
        <v>695</v>
      </c>
      <c r="T395" s="105" t="str">
        <f t="shared" ca="1" si="810"/>
        <v/>
      </c>
    </row>
    <row r="396" spans="1:20" hidden="1">
      <c r="A396">
        <f ca="1">IF(B396="","",INDIRECT("減額一覧!B"&amp;$P396))</f>
        <v>325</v>
      </c>
      <c r="B396" s="61">
        <f t="shared" ref="B396" ca="1" si="826">IF(INDIRECT("減額一覧!BC"&amp;P396)=1,INDIRECT("減額一覧!AG"&amp;P396),"")</f>
        <v>208</v>
      </c>
      <c r="C396" s="36">
        <f ca="1">IF(B396="","",INDIRECT("減額一覧!C"&amp;$P396))</f>
        <v>695104000</v>
      </c>
      <c r="D396" s="80" t="str">
        <f ca="1">IF($B396="","",INDIRECT("減額一覧!G"&amp;$P396))</f>
        <v>武居　敏朗</v>
      </c>
      <c r="E396" s="19">
        <f ca="1">IF(B396="","",INDIRECT("減額一覧!H"&amp;P396))</f>
        <v>20</v>
      </c>
      <c r="F396" s="19">
        <f ca="1">IF($B396="","",INDIRECT("減額一覧!AN"&amp;P396))</f>
        <v>23</v>
      </c>
      <c r="G396" s="20">
        <f ca="1">IF($B396="","",INDIRECT("減額一覧!AO"&amp;P396))</f>
        <v>4763</v>
      </c>
      <c r="H396" s="20">
        <f ca="1">IF($B396="","",INDIRECT("減額一覧!AP"&amp;P396))</f>
        <v>3137</v>
      </c>
      <c r="I396" s="32">
        <f ca="1">IF(B396="","",IF(INDIRECT("減額一覧!BN"&amp;P396)=0.08,0.08,0.1))</f>
        <v>0.1</v>
      </c>
      <c r="J396" s="52"/>
      <c r="K396" s="95" t="str">
        <f t="shared" ca="1" si="671"/>
        <v/>
      </c>
      <c r="L396" s="58" t="str">
        <f t="shared" ca="1" si="805"/>
        <v/>
      </c>
      <c r="N396" s="113" t="str">
        <f t="shared" ca="1" si="821"/>
        <v>市内</v>
      </c>
      <c r="O396" s="114">
        <f t="shared" ref="O396" ca="1" si="827">IF(B396="","",IF(INDIRECT("減額一覧!BN"&amp;P396)=0.08,0.08,0.1))</f>
        <v>0.1</v>
      </c>
      <c r="P396" s="38">
        <v>81</v>
      </c>
      <c r="Q396" s="38">
        <f t="shared" ca="1" si="823"/>
        <v>1</v>
      </c>
      <c r="R396" s="38">
        <f t="shared" ca="1" si="823"/>
        <v>1</v>
      </c>
      <c r="S396" s="66" t="str">
        <f t="shared" ca="1" si="809"/>
        <v>695</v>
      </c>
      <c r="T396" s="105" t="str">
        <f t="shared" ca="1" si="810"/>
        <v/>
      </c>
    </row>
    <row r="397" spans="1:20" hidden="1">
      <c r="A397" t="str">
        <f ca="1">IF(B397="","",INDIRECT("減額一覧!B"&amp;$P397))</f>
        <v/>
      </c>
      <c r="B397" s="61" t="str">
        <f t="shared" ref="B397" ca="1" si="828">IF(INDIRECT("減額一覧!BD"&amp;P397)=1,INDIRECT("減額一覧!AQ"&amp;P397),"")</f>
        <v/>
      </c>
      <c r="C397" s="45" t="str">
        <f ca="1">IF(B397="","",INDIRECT("減額一覧!C"&amp;$P397))</f>
        <v/>
      </c>
      <c r="D397" s="79" t="str">
        <f ca="1">IF($B397="","",INDIRECT("減額一覧!G"&amp;$P397))</f>
        <v/>
      </c>
      <c r="E397" s="19" t="str">
        <f ca="1">IF(B397="","",INDIRECT("減額一覧!H"&amp;P397))</f>
        <v/>
      </c>
      <c r="F397" s="19" t="str">
        <f ca="1">IF($B397="","",INDIRECT("減額一覧!AX"&amp;P397))</f>
        <v/>
      </c>
      <c r="G397" s="20" t="str">
        <f ca="1">IF($B397="","",INDIRECT("減額一覧!AY"&amp;P397))</f>
        <v/>
      </c>
      <c r="H397" s="20" t="str">
        <f ca="1">IF($B397="","",INDIRECT("減額一覧!AZ"&amp;P397))</f>
        <v/>
      </c>
      <c r="I397" s="32" t="str">
        <f ca="1">IF(B397="","",IF(INDIRECT("減額一覧!BO"&amp;P397)=0.08,0.08,0.1))</f>
        <v/>
      </c>
      <c r="J397" s="52"/>
      <c r="K397" s="95" t="str">
        <f t="shared" ca="1" si="671"/>
        <v/>
      </c>
      <c r="L397" s="58" t="str">
        <f t="shared" ca="1" si="805"/>
        <v/>
      </c>
      <c r="N397" s="113" t="str">
        <f t="shared" ca="1" si="821"/>
        <v/>
      </c>
      <c r="O397" s="114" t="str">
        <f t="shared" ref="O397" ca="1" si="829">IF(B397="","",IF(INDIRECT("減額一覧!BO"&amp;P397)=0.08,0.08,0.1))</f>
        <v/>
      </c>
      <c r="P397" s="38">
        <v>81</v>
      </c>
      <c r="Q397" s="38" t="str">
        <f t="shared" ca="1" si="823"/>
        <v/>
      </c>
      <c r="R397" s="38" t="str">
        <f t="shared" ca="1" si="823"/>
        <v/>
      </c>
      <c r="S397" s="66" t="str">
        <f t="shared" ca="1" si="809"/>
        <v/>
      </c>
      <c r="T397" s="105" t="str">
        <f t="shared" ca="1" si="810"/>
        <v/>
      </c>
    </row>
    <row r="398" spans="1:20" ht="19.5" hidden="1" thickBot="1">
      <c r="B398" s="64"/>
      <c r="C398" s="41" t="str">
        <f>IF(B398="","",減額一覧!C394)</f>
        <v/>
      </c>
      <c r="D398" s="43"/>
      <c r="E398" s="21"/>
      <c r="F398" s="22" t="s">
        <v>69</v>
      </c>
      <c r="G398" s="23">
        <f t="shared" ref="G398:H398" si="830">SUBTOTAL(9,G394:G397)</f>
        <v>0</v>
      </c>
      <c r="H398" s="23">
        <f t="shared" si="830"/>
        <v>0</v>
      </c>
      <c r="I398" s="30"/>
      <c r="J398" s="53"/>
      <c r="K398" s="96" t="str">
        <f t="shared" si="671"/>
        <v/>
      </c>
      <c r="L398" s="59" t="str">
        <f t="shared" si="805"/>
        <v/>
      </c>
      <c r="N398" s="108" t="str">
        <f t="shared" ref="N398" si="831">IF(AND(G398=0,H398=0),"","小計")</f>
        <v/>
      </c>
      <c r="O398" s="108" t="str">
        <f t="shared" ref="O398" si="832">IF(AND(G398=0,H398=0),"","小計")</f>
        <v/>
      </c>
      <c r="P398" s="38"/>
      <c r="Q398" s="38"/>
      <c r="R398" s="38"/>
      <c r="S398" s="66" t="str">
        <f t="shared" si="809"/>
        <v/>
      </c>
      <c r="T398" s="105" t="str">
        <f t="shared" si="810"/>
        <v/>
      </c>
    </row>
    <row r="399" spans="1:20" hidden="1">
      <c r="A399">
        <f ca="1">IF(B399="","",INDIRECT("減額一覧!B"&amp;$P399))</f>
        <v>326</v>
      </c>
      <c r="B399" s="61">
        <f t="shared" ref="B399" ca="1" si="833">IF(INDIRECT("減額一覧!BA"&amp;P399)=1,INDIRECT("減額一覧!M"&amp;P399),"")</f>
        <v>208</v>
      </c>
      <c r="C399" s="36">
        <f ca="1">IF(B399="","",INDIRECT("減額一覧!C"&amp;$P399))</f>
        <v>316092000</v>
      </c>
      <c r="D399" s="78" t="str">
        <f ca="1">IF($B399="","",INDIRECT("減額一覧!G"&amp;$P399))</f>
        <v>山本　裕子</v>
      </c>
      <c r="E399" s="19">
        <f ca="1">IF(B399="","",INDIRECT("減額一覧!H"&amp;P399))</f>
        <v>13</v>
      </c>
      <c r="F399" s="19">
        <f ca="1">IF($B399="","",INDIRECT("減額一覧!T"&amp;P399))</f>
        <v>14</v>
      </c>
      <c r="G399" s="20">
        <f ca="1">IF($B399="","",INDIRECT("減額一覧!U"&amp;P399))</f>
        <v>3080</v>
      </c>
      <c r="H399" s="20">
        <f ca="1">IF($B399="","",INDIRECT("減額一覧!V"&amp;P399))</f>
        <v>1909</v>
      </c>
      <c r="I399" s="32">
        <f ca="1">IF(B399="","",IF(INDIRECT("減額一覧!BL"&amp;P399)=0.08,0.08,0.1))</f>
        <v>0.1</v>
      </c>
      <c r="J399" s="51" t="s">
        <v>533</v>
      </c>
      <c r="K399" s="94" t="str">
        <f t="shared" ca="1" si="671"/>
        <v/>
      </c>
      <c r="L399" s="56" t="str">
        <f t="shared" ca="1" si="805"/>
        <v/>
      </c>
      <c r="N399" s="113" t="str">
        <f t="shared" ref="N399:N402" ca="1" si="834">IF(A399="","",IF(A399&gt;3000,"月ヶ瀬",IF(A399&gt;=2000,"都祁","市内")))</f>
        <v>市内</v>
      </c>
      <c r="O399" s="114">
        <f t="shared" ref="O399" ca="1" si="835">IF(B399="","",IF(INDIRECT("減額一覧!BL"&amp;P399)=0.08,0.08,0.1))</f>
        <v>0.1</v>
      </c>
      <c r="P399" s="38">
        <v>82</v>
      </c>
      <c r="Q399" s="38">
        <f t="shared" ref="Q399:R402" ca="1" si="836">IF(G399="","",IF(G399&gt;0,1,""))</f>
        <v>1</v>
      </c>
      <c r="R399" s="38">
        <f t="shared" ca="1" si="836"/>
        <v>1</v>
      </c>
      <c r="S399" s="66" t="str">
        <f t="shared" ca="1" si="809"/>
        <v>316</v>
      </c>
      <c r="T399" s="105" t="str">
        <f t="shared" ca="1" si="810"/>
        <v/>
      </c>
    </row>
    <row r="400" spans="1:20" hidden="1">
      <c r="A400" t="str">
        <f ca="1">IF(B400="","",INDIRECT("減額一覧!B"&amp;$P400))</f>
        <v/>
      </c>
      <c r="B400" s="61" t="str">
        <f t="shared" ref="B400" ca="1" si="837">IF(INDIRECT("減額一覧!BB"&amp;P400)=1,INDIRECT("減額一覧!W"&amp;P400),"")</f>
        <v/>
      </c>
      <c r="C400" s="44" t="str">
        <f ca="1">IF(B400="","",INDIRECT("減額一覧!C"&amp;$P400))</f>
        <v/>
      </c>
      <c r="D400" s="79" t="str">
        <f ca="1">IF($B400="","",INDIRECT("減額一覧!G"&amp;$P400))</f>
        <v/>
      </c>
      <c r="E400" s="19" t="str">
        <f ca="1">IF(B400="","",INDIRECT("減額一覧!H"&amp;P400))</f>
        <v/>
      </c>
      <c r="F400" s="19" t="str">
        <f ca="1">IF($B400="","",INDIRECT("減額一覧!AD"&amp;P400))</f>
        <v/>
      </c>
      <c r="G400" s="20" t="str">
        <f ca="1">IF($B400="","",INDIRECT("減額一覧!AE"&amp;P400))</f>
        <v/>
      </c>
      <c r="H400" s="20" t="str">
        <f ca="1">IF($B400="","",INDIRECT("減額一覧!AF"&amp;P400))</f>
        <v/>
      </c>
      <c r="I400" s="32" t="str">
        <f ca="1">IF(B400="","",IF(INDIRECT("減額一覧!BM"&amp;P400)=0.08,0.08,0.1))</f>
        <v/>
      </c>
      <c r="J400" s="52"/>
      <c r="K400" s="95" t="str">
        <f t="shared" ca="1" si="671"/>
        <v/>
      </c>
      <c r="L400" s="58" t="str">
        <f t="shared" ca="1" si="805"/>
        <v/>
      </c>
      <c r="N400" s="113" t="str">
        <f t="shared" ca="1" si="834"/>
        <v/>
      </c>
      <c r="O400" s="114" t="str">
        <f t="shared" ref="O400" ca="1" si="838">IF(B400="","",IF(INDIRECT("減額一覧!BM"&amp;P400)=0.08,0.08,0.1))</f>
        <v/>
      </c>
      <c r="P400" s="38">
        <v>82</v>
      </c>
      <c r="Q400" s="38" t="str">
        <f t="shared" ca="1" si="836"/>
        <v/>
      </c>
      <c r="R400" s="38" t="str">
        <f t="shared" ca="1" si="836"/>
        <v/>
      </c>
      <c r="S400" s="66" t="str">
        <f t="shared" ca="1" si="809"/>
        <v/>
      </c>
      <c r="T400" s="105" t="str">
        <f t="shared" ca="1" si="810"/>
        <v/>
      </c>
    </row>
    <row r="401" spans="1:20" hidden="1">
      <c r="A401" t="str">
        <f ca="1">IF(B401="","",INDIRECT("減額一覧!B"&amp;$P401))</f>
        <v/>
      </c>
      <c r="B401" s="61" t="str">
        <f t="shared" ref="B401" ca="1" si="839">IF(INDIRECT("減額一覧!BC"&amp;P401)=1,INDIRECT("減額一覧!AG"&amp;P401),"")</f>
        <v/>
      </c>
      <c r="C401" s="36" t="str">
        <f ca="1">IF(B401="","",INDIRECT("減額一覧!C"&amp;$P401))</f>
        <v/>
      </c>
      <c r="D401" s="80" t="str">
        <f ca="1">IF($B401="","",INDIRECT("減額一覧!G"&amp;$P401))</f>
        <v/>
      </c>
      <c r="E401" s="19" t="str">
        <f ca="1">IF(B401="","",INDIRECT("減額一覧!H"&amp;P401))</f>
        <v/>
      </c>
      <c r="F401" s="19" t="str">
        <f ca="1">IF($B401="","",INDIRECT("減額一覧!AN"&amp;P401))</f>
        <v/>
      </c>
      <c r="G401" s="20" t="str">
        <f ca="1">IF($B401="","",INDIRECT("減額一覧!AO"&amp;P401))</f>
        <v/>
      </c>
      <c r="H401" s="20" t="str">
        <f ca="1">IF($B401="","",INDIRECT("減額一覧!AP"&amp;P401))</f>
        <v/>
      </c>
      <c r="I401" s="32" t="str">
        <f ca="1">IF(B401="","",IF(INDIRECT("減額一覧!BN"&amp;P401)=0.08,0.08,0.1))</f>
        <v/>
      </c>
      <c r="J401" s="52"/>
      <c r="K401" s="95" t="str">
        <f t="shared" ca="1" si="671"/>
        <v/>
      </c>
      <c r="L401" s="58" t="str">
        <f t="shared" ca="1" si="805"/>
        <v/>
      </c>
      <c r="N401" s="113" t="str">
        <f t="shared" ca="1" si="834"/>
        <v/>
      </c>
      <c r="O401" s="114" t="str">
        <f t="shared" ref="O401" ca="1" si="840">IF(B401="","",IF(INDIRECT("減額一覧!BN"&amp;P401)=0.08,0.08,0.1))</f>
        <v/>
      </c>
      <c r="P401" s="38">
        <v>82</v>
      </c>
      <c r="Q401" s="38" t="str">
        <f t="shared" ca="1" si="836"/>
        <v/>
      </c>
      <c r="R401" s="38" t="str">
        <f t="shared" ca="1" si="836"/>
        <v/>
      </c>
      <c r="S401" s="66" t="str">
        <f t="shared" ca="1" si="809"/>
        <v/>
      </c>
      <c r="T401" s="105" t="str">
        <f t="shared" ca="1" si="810"/>
        <v/>
      </c>
    </row>
    <row r="402" spans="1:20" hidden="1">
      <c r="A402" t="str">
        <f ca="1">IF(B402="","",INDIRECT("減額一覧!B"&amp;$P402))</f>
        <v/>
      </c>
      <c r="B402" s="61" t="str">
        <f t="shared" ref="B402" ca="1" si="841">IF(INDIRECT("減額一覧!BD"&amp;P402)=1,INDIRECT("減額一覧!AQ"&amp;P402),"")</f>
        <v/>
      </c>
      <c r="C402" s="45" t="str">
        <f ca="1">IF(B402="","",INDIRECT("減額一覧!C"&amp;$P402))</f>
        <v/>
      </c>
      <c r="D402" s="79" t="str">
        <f ca="1">IF($B402="","",INDIRECT("減額一覧!G"&amp;$P402))</f>
        <v/>
      </c>
      <c r="E402" s="19" t="str">
        <f ca="1">IF(B402="","",INDIRECT("減額一覧!H"&amp;P402))</f>
        <v/>
      </c>
      <c r="F402" s="19" t="str">
        <f ca="1">IF($B402="","",INDIRECT("減額一覧!AX"&amp;P402))</f>
        <v/>
      </c>
      <c r="G402" s="20" t="str">
        <f ca="1">IF($B402="","",INDIRECT("減額一覧!AY"&amp;P402))</f>
        <v/>
      </c>
      <c r="H402" s="20" t="str">
        <f ca="1">IF($B402="","",INDIRECT("減額一覧!AZ"&amp;P402))</f>
        <v/>
      </c>
      <c r="I402" s="32" t="str">
        <f ca="1">IF(B402="","",IF(INDIRECT("減額一覧!BO"&amp;P402)=0.08,0.08,0.1))</f>
        <v/>
      </c>
      <c r="J402" s="52"/>
      <c r="K402" s="95" t="str">
        <f t="shared" ref="K402:K465" ca="1" si="842">IF(A402="","",IF(A402&gt;3000,"月ヶ瀬",IF(A402&gt;=2000,"都祁","")))</f>
        <v/>
      </c>
      <c r="L402" s="58" t="str">
        <f t="shared" ca="1" si="805"/>
        <v/>
      </c>
      <c r="N402" s="113" t="str">
        <f t="shared" ca="1" si="834"/>
        <v/>
      </c>
      <c r="O402" s="114" t="str">
        <f t="shared" ref="O402" ca="1" si="843">IF(B402="","",IF(INDIRECT("減額一覧!BO"&amp;P402)=0.08,0.08,0.1))</f>
        <v/>
      </c>
      <c r="P402" s="38">
        <v>82</v>
      </c>
      <c r="Q402" s="38" t="str">
        <f t="shared" ca="1" si="836"/>
        <v/>
      </c>
      <c r="R402" s="38" t="str">
        <f t="shared" ca="1" si="836"/>
        <v/>
      </c>
      <c r="S402" s="66" t="str">
        <f t="shared" ca="1" si="809"/>
        <v/>
      </c>
      <c r="T402" s="105" t="str">
        <f t="shared" ca="1" si="810"/>
        <v/>
      </c>
    </row>
    <row r="403" spans="1:20" ht="19.5" hidden="1" thickBot="1">
      <c r="B403" s="64"/>
      <c r="C403" s="41" t="str">
        <f>IF(B403="","",減額一覧!C399)</f>
        <v/>
      </c>
      <c r="D403" s="43"/>
      <c r="E403" s="21"/>
      <c r="F403" s="22" t="s">
        <v>69</v>
      </c>
      <c r="G403" s="23">
        <f t="shared" ref="G403:H403" si="844">SUBTOTAL(9,G399:G402)</f>
        <v>0</v>
      </c>
      <c r="H403" s="23">
        <f t="shared" si="844"/>
        <v>0</v>
      </c>
      <c r="I403" s="30"/>
      <c r="J403" s="53"/>
      <c r="K403" s="96" t="str">
        <f t="shared" si="842"/>
        <v/>
      </c>
      <c r="L403" s="59" t="str">
        <f t="shared" si="805"/>
        <v/>
      </c>
      <c r="N403" s="108" t="str">
        <f t="shared" ref="N403" si="845">IF(AND(G403=0,H403=0),"","小計")</f>
        <v/>
      </c>
      <c r="O403" s="108" t="str">
        <f t="shared" ref="O403" si="846">IF(AND(G403=0,H403=0),"","小計")</f>
        <v/>
      </c>
      <c r="P403" s="38"/>
      <c r="Q403" s="38"/>
      <c r="R403" s="38"/>
      <c r="S403" s="66" t="str">
        <f t="shared" si="809"/>
        <v/>
      </c>
      <c r="T403" s="105" t="str">
        <f t="shared" si="810"/>
        <v/>
      </c>
    </row>
    <row r="404" spans="1:20" hidden="1">
      <c r="A404">
        <f ca="1">IF(B404="","",INDIRECT("減額一覧!B"&amp;$P404))</f>
        <v>327</v>
      </c>
      <c r="B404" s="61">
        <f t="shared" ref="B404" ca="1" si="847">IF(INDIRECT("減額一覧!BA"&amp;P404)=1,INDIRECT("減額一覧!M"&amp;P404),"")</f>
        <v>206</v>
      </c>
      <c r="C404" s="36">
        <f ca="1">IF(B404="","",INDIRECT("減額一覧!C"&amp;$P404))</f>
        <v>249003000</v>
      </c>
      <c r="D404" s="78" t="str">
        <f ca="1">IF($B404="","",INDIRECT("減額一覧!G"&amp;$P404))</f>
        <v>浅越　正人</v>
      </c>
      <c r="E404" s="19">
        <f ca="1">IF(B404="","",INDIRECT("減額一覧!H"&amp;P404))</f>
        <v>20</v>
      </c>
      <c r="F404" s="19">
        <f ca="1">IF($B404="","",INDIRECT("減額一覧!T"&amp;P404))</f>
        <v>17</v>
      </c>
      <c r="G404" s="20">
        <f ca="1">IF($B404="","",INDIRECT("減額一覧!U"&amp;P404))</f>
        <v>3921</v>
      </c>
      <c r="H404" s="20">
        <f ca="1">IF($B404="","",INDIRECT("減額一覧!V"&amp;P404))</f>
        <v>2319</v>
      </c>
      <c r="I404" s="32">
        <f ca="1">IF(B404="","",IF(INDIRECT("減額一覧!BL"&amp;P404)=0.08,0.08,0.1))</f>
        <v>0.1</v>
      </c>
      <c r="J404" s="51" t="s">
        <v>499</v>
      </c>
      <c r="K404" s="94" t="str">
        <f t="shared" ca="1" si="842"/>
        <v/>
      </c>
      <c r="L404" s="56" t="str">
        <f t="shared" ca="1" si="805"/>
        <v/>
      </c>
      <c r="N404" s="113" t="str">
        <f t="shared" ref="N404:N407" ca="1" si="848">IF(A404="","",IF(A404&gt;3000,"月ヶ瀬",IF(A404&gt;=2000,"都祁","市内")))</f>
        <v>市内</v>
      </c>
      <c r="O404" s="114">
        <f t="shared" ref="O404" ca="1" si="849">IF(B404="","",IF(INDIRECT("減額一覧!BL"&amp;P404)=0.08,0.08,0.1))</f>
        <v>0.1</v>
      </c>
      <c r="P404" s="38">
        <v>83</v>
      </c>
      <c r="Q404" s="38">
        <f t="shared" ref="Q404:R407" ca="1" si="850">IF(G404="","",IF(G404&gt;0,1,""))</f>
        <v>1</v>
      </c>
      <c r="R404" s="38">
        <f t="shared" ca="1" si="850"/>
        <v>1</v>
      </c>
      <c r="S404" s="66" t="str">
        <f t="shared" ca="1" si="809"/>
        <v>249</v>
      </c>
      <c r="T404" s="105" t="str">
        <f t="shared" ca="1" si="810"/>
        <v/>
      </c>
    </row>
    <row r="405" spans="1:20" hidden="1">
      <c r="A405" t="str">
        <f ca="1">IF(B405="","",INDIRECT("減額一覧!B"&amp;$P405))</f>
        <v/>
      </c>
      <c r="B405" s="61" t="str">
        <f t="shared" ref="B405" ca="1" si="851">IF(INDIRECT("減額一覧!BB"&amp;P405)=1,INDIRECT("減額一覧!W"&amp;P405),"")</f>
        <v/>
      </c>
      <c r="C405" s="44" t="str">
        <f ca="1">IF(B405="","",INDIRECT("減額一覧!C"&amp;$P405))</f>
        <v/>
      </c>
      <c r="D405" s="79" t="str">
        <f ca="1">IF($B405="","",INDIRECT("減額一覧!G"&amp;$P405))</f>
        <v/>
      </c>
      <c r="E405" s="19" t="str">
        <f ca="1">IF(B405="","",INDIRECT("減額一覧!H"&amp;P405))</f>
        <v/>
      </c>
      <c r="F405" s="19" t="str">
        <f ca="1">IF($B405="","",INDIRECT("減額一覧!AD"&amp;P405))</f>
        <v/>
      </c>
      <c r="G405" s="20" t="str">
        <f ca="1">IF($B405="","",INDIRECT("減額一覧!AE"&amp;P405))</f>
        <v/>
      </c>
      <c r="H405" s="20" t="str">
        <f ca="1">IF($B405="","",INDIRECT("減額一覧!AF"&amp;P405))</f>
        <v/>
      </c>
      <c r="I405" s="32" t="str">
        <f ca="1">IF(B405="","",IF(INDIRECT("減額一覧!BM"&amp;P405)=0.08,0.08,0.1))</f>
        <v/>
      </c>
      <c r="J405" s="52"/>
      <c r="K405" s="95" t="str">
        <f t="shared" ca="1" si="842"/>
        <v/>
      </c>
      <c r="L405" s="58" t="str">
        <f t="shared" ca="1" si="805"/>
        <v/>
      </c>
      <c r="N405" s="113" t="str">
        <f t="shared" ca="1" si="848"/>
        <v/>
      </c>
      <c r="O405" s="114" t="str">
        <f t="shared" ref="O405" ca="1" si="852">IF(B405="","",IF(INDIRECT("減額一覧!BM"&amp;P405)=0.08,0.08,0.1))</f>
        <v/>
      </c>
      <c r="P405" s="38">
        <v>83</v>
      </c>
      <c r="Q405" s="38" t="str">
        <f t="shared" ca="1" si="850"/>
        <v/>
      </c>
      <c r="R405" s="38" t="str">
        <f t="shared" ca="1" si="850"/>
        <v/>
      </c>
      <c r="S405" s="66" t="str">
        <f t="shared" ca="1" si="809"/>
        <v/>
      </c>
      <c r="T405" s="105" t="str">
        <f t="shared" ca="1" si="810"/>
        <v/>
      </c>
    </row>
    <row r="406" spans="1:20" hidden="1">
      <c r="A406" t="str">
        <f ca="1">IF(B406="","",INDIRECT("減額一覧!B"&amp;$P406))</f>
        <v/>
      </c>
      <c r="B406" s="61" t="str">
        <f t="shared" ref="B406" ca="1" si="853">IF(INDIRECT("減額一覧!BC"&amp;P406)=1,INDIRECT("減額一覧!AG"&amp;P406),"")</f>
        <v/>
      </c>
      <c r="C406" s="36" t="str">
        <f ca="1">IF(B406="","",INDIRECT("減額一覧!C"&amp;$P406))</f>
        <v/>
      </c>
      <c r="D406" s="80" t="str">
        <f ca="1">IF($B406="","",INDIRECT("減額一覧!G"&amp;$P406))</f>
        <v/>
      </c>
      <c r="E406" s="19" t="str">
        <f ca="1">IF(B406="","",INDIRECT("減額一覧!H"&amp;P406))</f>
        <v/>
      </c>
      <c r="F406" s="19" t="str">
        <f ca="1">IF($B406="","",INDIRECT("減額一覧!AN"&amp;P406))</f>
        <v/>
      </c>
      <c r="G406" s="20" t="str">
        <f ca="1">IF($B406="","",INDIRECT("減額一覧!AO"&amp;P406))</f>
        <v/>
      </c>
      <c r="H406" s="20" t="str">
        <f ca="1">IF($B406="","",INDIRECT("減額一覧!AP"&amp;P406))</f>
        <v/>
      </c>
      <c r="I406" s="32" t="str">
        <f ca="1">IF(B406="","",IF(INDIRECT("減額一覧!BN"&amp;P406)=0.08,0.08,0.1))</f>
        <v/>
      </c>
      <c r="J406" s="52"/>
      <c r="K406" s="95" t="str">
        <f t="shared" ca="1" si="842"/>
        <v/>
      </c>
      <c r="L406" s="58" t="str">
        <f t="shared" ca="1" si="805"/>
        <v/>
      </c>
      <c r="N406" s="113" t="str">
        <f t="shared" ca="1" si="848"/>
        <v/>
      </c>
      <c r="O406" s="114" t="str">
        <f t="shared" ref="O406" ca="1" si="854">IF(B406="","",IF(INDIRECT("減額一覧!BN"&amp;P406)=0.08,0.08,0.1))</f>
        <v/>
      </c>
      <c r="P406" s="38">
        <v>83</v>
      </c>
      <c r="Q406" s="38" t="str">
        <f t="shared" ca="1" si="850"/>
        <v/>
      </c>
      <c r="R406" s="38" t="str">
        <f t="shared" ca="1" si="850"/>
        <v/>
      </c>
      <c r="S406" s="66" t="str">
        <f t="shared" ca="1" si="809"/>
        <v/>
      </c>
      <c r="T406" s="105" t="str">
        <f t="shared" ca="1" si="810"/>
        <v/>
      </c>
    </row>
    <row r="407" spans="1:20" hidden="1">
      <c r="A407" t="str">
        <f ca="1">IF(B407="","",INDIRECT("減額一覧!B"&amp;$P407))</f>
        <v/>
      </c>
      <c r="B407" s="61" t="str">
        <f t="shared" ref="B407" ca="1" si="855">IF(INDIRECT("減額一覧!BD"&amp;P407)=1,INDIRECT("減額一覧!AQ"&amp;P407),"")</f>
        <v/>
      </c>
      <c r="C407" s="45" t="str">
        <f ca="1">IF(B407="","",INDIRECT("減額一覧!C"&amp;$P407))</f>
        <v/>
      </c>
      <c r="D407" s="79" t="str">
        <f ca="1">IF($B407="","",INDIRECT("減額一覧!G"&amp;$P407))</f>
        <v/>
      </c>
      <c r="E407" s="19" t="str">
        <f ca="1">IF(B407="","",INDIRECT("減額一覧!H"&amp;P407))</f>
        <v/>
      </c>
      <c r="F407" s="19" t="str">
        <f ca="1">IF($B407="","",INDIRECT("減額一覧!AX"&amp;P407))</f>
        <v/>
      </c>
      <c r="G407" s="20" t="str">
        <f ca="1">IF($B407="","",INDIRECT("減額一覧!AY"&amp;P407))</f>
        <v/>
      </c>
      <c r="H407" s="20" t="str">
        <f ca="1">IF($B407="","",INDIRECT("減額一覧!AZ"&amp;P407))</f>
        <v/>
      </c>
      <c r="I407" s="32" t="str">
        <f ca="1">IF(B407="","",IF(INDIRECT("減額一覧!BO"&amp;P407)=0.08,0.08,0.1))</f>
        <v/>
      </c>
      <c r="J407" s="52"/>
      <c r="K407" s="95" t="str">
        <f t="shared" ca="1" si="842"/>
        <v/>
      </c>
      <c r="L407" s="58" t="str">
        <f t="shared" ca="1" si="805"/>
        <v/>
      </c>
      <c r="N407" s="113" t="str">
        <f t="shared" ca="1" si="848"/>
        <v/>
      </c>
      <c r="O407" s="114" t="str">
        <f t="shared" ref="O407" ca="1" si="856">IF(B407="","",IF(INDIRECT("減額一覧!BO"&amp;P407)=0.08,0.08,0.1))</f>
        <v/>
      </c>
      <c r="P407" s="38">
        <v>83</v>
      </c>
      <c r="Q407" s="38" t="str">
        <f t="shared" ca="1" si="850"/>
        <v/>
      </c>
      <c r="R407" s="38" t="str">
        <f t="shared" ca="1" si="850"/>
        <v/>
      </c>
      <c r="S407" s="66" t="str">
        <f t="shared" ca="1" si="809"/>
        <v/>
      </c>
      <c r="T407" s="105" t="str">
        <f t="shared" ca="1" si="810"/>
        <v/>
      </c>
    </row>
    <row r="408" spans="1:20" ht="19.5" hidden="1" thickBot="1">
      <c r="B408" s="64"/>
      <c r="C408" s="41" t="str">
        <f>IF(B408="","",減額一覧!C404)</f>
        <v/>
      </c>
      <c r="D408" s="43"/>
      <c r="E408" s="21"/>
      <c r="F408" s="22" t="s">
        <v>69</v>
      </c>
      <c r="G408" s="23">
        <f t="shared" ref="G408:H408" si="857">SUBTOTAL(9,G404:G407)</f>
        <v>0</v>
      </c>
      <c r="H408" s="23">
        <f t="shared" si="857"/>
        <v>0</v>
      </c>
      <c r="I408" s="30"/>
      <c r="J408" s="53"/>
      <c r="K408" s="96" t="str">
        <f t="shared" si="842"/>
        <v/>
      </c>
      <c r="L408" s="59" t="str">
        <f t="shared" si="805"/>
        <v/>
      </c>
      <c r="N408" s="108" t="str">
        <f t="shared" ref="N408" si="858">IF(AND(G408=0,H408=0),"","小計")</f>
        <v/>
      </c>
      <c r="O408" s="108" t="str">
        <f t="shared" ref="O408" si="859">IF(AND(G408=0,H408=0),"","小計")</f>
        <v/>
      </c>
      <c r="P408" s="38"/>
      <c r="Q408" s="38"/>
      <c r="R408" s="38"/>
      <c r="S408" s="66" t="str">
        <f t="shared" si="809"/>
        <v/>
      </c>
      <c r="T408" s="105" t="str">
        <f t="shared" si="810"/>
        <v/>
      </c>
    </row>
    <row r="409" spans="1:20" hidden="1">
      <c r="A409">
        <f ca="1">IF(B409="","",INDIRECT("減額一覧!B"&amp;$P409))</f>
        <v>329</v>
      </c>
      <c r="B409" s="61">
        <f t="shared" ref="B409" ca="1" si="860">IF(INDIRECT("減額一覧!BA"&amp;P409)=1,INDIRECT("減額一覧!M"&amp;P409),"")</f>
        <v>205</v>
      </c>
      <c r="C409" s="36">
        <f ca="1">IF(B409="","",INDIRECT("減額一覧!C"&amp;$P409))</f>
        <v>568129000</v>
      </c>
      <c r="D409" s="78" t="str">
        <f ca="1">IF($B409="","",INDIRECT("減額一覧!G"&amp;$P409))</f>
        <v>加藤　進</v>
      </c>
      <c r="E409" s="19">
        <f ca="1">IF(B409="","",INDIRECT("減額一覧!H"&amp;P409))</f>
        <v>13</v>
      </c>
      <c r="F409" s="19">
        <f ca="1">IF($B409="","",INDIRECT("減額一覧!T"&amp;P409))</f>
        <v>2</v>
      </c>
      <c r="G409" s="20">
        <f ca="1">IF($B409="","",INDIRECT("減額一覧!U"&amp;P409))</f>
        <v>341</v>
      </c>
      <c r="H409" s="20">
        <f ca="1">IF($B409="","",INDIRECT("減額一覧!V"&amp;P409))</f>
        <v>273</v>
      </c>
      <c r="I409" s="32">
        <f ca="1">IF(B409="","",IF(INDIRECT("減額一覧!BL"&amp;P409)=0.08,0.08,0.1))</f>
        <v>0.1</v>
      </c>
      <c r="J409" s="51" t="s">
        <v>500</v>
      </c>
      <c r="K409" s="94" t="str">
        <f t="shared" ca="1" si="842"/>
        <v/>
      </c>
      <c r="L409" s="56" t="str">
        <f t="shared" ca="1" si="805"/>
        <v/>
      </c>
      <c r="N409" s="113" t="str">
        <f t="shared" ref="N409:N412" ca="1" si="861">IF(A409="","",IF(A409&gt;3000,"月ヶ瀬",IF(A409&gt;=2000,"都祁","市内")))</f>
        <v>市内</v>
      </c>
      <c r="O409" s="114">
        <f t="shared" ref="O409" ca="1" si="862">IF(B409="","",IF(INDIRECT("減額一覧!BL"&amp;P409)=0.08,0.08,0.1))</f>
        <v>0.1</v>
      </c>
      <c r="P409" s="38">
        <v>84</v>
      </c>
      <c r="Q409" s="38">
        <f t="shared" ref="Q409:R412" ca="1" si="863">IF(G409="","",IF(G409&gt;0,1,""))</f>
        <v>1</v>
      </c>
      <c r="R409" s="38">
        <f t="shared" ca="1" si="863"/>
        <v>1</v>
      </c>
      <c r="S409" s="66" t="str">
        <f t="shared" ca="1" si="809"/>
        <v>568</v>
      </c>
      <c r="T409" s="105" t="str">
        <f t="shared" ca="1" si="810"/>
        <v/>
      </c>
    </row>
    <row r="410" spans="1:20" hidden="1">
      <c r="A410">
        <f ca="1">IF(B410="","",INDIRECT("減額一覧!B"&amp;$P410))</f>
        <v>329</v>
      </c>
      <c r="B410" s="61">
        <f t="shared" ref="B410" ca="1" si="864">IF(INDIRECT("減額一覧!BB"&amp;P410)=1,INDIRECT("減額一覧!W"&amp;P410),"")</f>
        <v>206</v>
      </c>
      <c r="C410" s="44">
        <f ca="1">IF(B410="","",INDIRECT("減額一覧!C"&amp;$P410))</f>
        <v>568129000</v>
      </c>
      <c r="D410" s="79" t="str">
        <f ca="1">IF($B410="","",INDIRECT("減額一覧!G"&amp;$P410))</f>
        <v>加藤　進</v>
      </c>
      <c r="E410" s="19">
        <f ca="1">IF(B410="","",INDIRECT("減額一覧!H"&amp;P410))</f>
        <v>13</v>
      </c>
      <c r="F410" s="19">
        <f ca="1">IF($B410="","",INDIRECT("減額一覧!AD"&amp;P410))</f>
        <v>3</v>
      </c>
      <c r="G410" s="20">
        <f ca="1">IF($B410="","",INDIRECT("減額一覧!AE"&amp;P410))</f>
        <v>512</v>
      </c>
      <c r="H410" s="20">
        <f ca="1">IF($B410="","",INDIRECT("減額一覧!AF"&amp;P410))</f>
        <v>409</v>
      </c>
      <c r="I410" s="32">
        <f ca="1">IF(B410="","",IF(INDIRECT("減額一覧!BM"&amp;P410)=0.08,0.08,0.1))</f>
        <v>0.1</v>
      </c>
      <c r="J410" s="52"/>
      <c r="K410" s="95" t="str">
        <f t="shared" ca="1" si="842"/>
        <v/>
      </c>
      <c r="L410" s="58" t="str">
        <f t="shared" ca="1" si="805"/>
        <v/>
      </c>
      <c r="N410" s="113" t="str">
        <f t="shared" ca="1" si="861"/>
        <v>市内</v>
      </c>
      <c r="O410" s="114">
        <f t="shared" ref="O410" ca="1" si="865">IF(B410="","",IF(INDIRECT("減額一覧!BM"&amp;P410)=0.08,0.08,0.1))</f>
        <v>0.1</v>
      </c>
      <c r="P410" s="38">
        <v>84</v>
      </c>
      <c r="Q410" s="38">
        <f t="shared" ca="1" si="863"/>
        <v>1</v>
      </c>
      <c r="R410" s="38">
        <f t="shared" ca="1" si="863"/>
        <v>1</v>
      </c>
      <c r="S410" s="66" t="str">
        <f t="shared" ca="1" si="809"/>
        <v>568</v>
      </c>
      <c r="T410" s="105" t="str">
        <f t="shared" ca="1" si="810"/>
        <v/>
      </c>
    </row>
    <row r="411" spans="1:20" hidden="1">
      <c r="A411">
        <f ca="1">IF(B411="","",INDIRECT("減額一覧!B"&amp;$P411))</f>
        <v>329</v>
      </c>
      <c r="B411" s="61">
        <f t="shared" ref="B411" ca="1" si="866">IF(INDIRECT("減額一覧!BC"&amp;P411)=1,INDIRECT("減額一覧!AG"&amp;P411),"")</f>
        <v>207</v>
      </c>
      <c r="C411" s="36">
        <f ca="1">IF(B411="","",INDIRECT("減額一覧!C"&amp;$P411))</f>
        <v>568129000</v>
      </c>
      <c r="D411" s="80" t="str">
        <f ca="1">IF($B411="","",INDIRECT("減額一覧!G"&amp;$P411))</f>
        <v>加藤　進</v>
      </c>
      <c r="E411" s="19">
        <f ca="1">IF(B411="","",INDIRECT("減額一覧!H"&amp;P411))</f>
        <v>13</v>
      </c>
      <c r="F411" s="19">
        <f ca="1">IF($B411="","",INDIRECT("減額一覧!AN"&amp;P411))</f>
        <v>8</v>
      </c>
      <c r="G411" s="20">
        <f ca="1">IF($B411="","",INDIRECT("減額一覧!AO"&amp;P411))</f>
        <v>1612</v>
      </c>
      <c r="H411" s="20">
        <f ca="1">IF($B411="","",INDIRECT("減額一覧!AP"&amp;P411))</f>
        <v>1092</v>
      </c>
      <c r="I411" s="32">
        <f ca="1">IF(B411="","",IF(INDIRECT("減額一覧!BN"&amp;P411)=0.08,0.08,0.1))</f>
        <v>0.1</v>
      </c>
      <c r="J411" s="52"/>
      <c r="K411" s="95" t="str">
        <f t="shared" ca="1" si="842"/>
        <v/>
      </c>
      <c r="L411" s="58" t="str">
        <f t="shared" ca="1" si="805"/>
        <v/>
      </c>
      <c r="N411" s="113" t="str">
        <f t="shared" ca="1" si="861"/>
        <v>市内</v>
      </c>
      <c r="O411" s="114">
        <f t="shared" ref="O411" ca="1" si="867">IF(B411="","",IF(INDIRECT("減額一覧!BN"&amp;P411)=0.08,0.08,0.1))</f>
        <v>0.1</v>
      </c>
      <c r="P411" s="38">
        <v>84</v>
      </c>
      <c r="Q411" s="38">
        <f t="shared" ca="1" si="863"/>
        <v>1</v>
      </c>
      <c r="R411" s="38">
        <f t="shared" ca="1" si="863"/>
        <v>1</v>
      </c>
      <c r="S411" s="66" t="str">
        <f t="shared" ca="1" si="809"/>
        <v>568</v>
      </c>
      <c r="T411" s="105" t="str">
        <f t="shared" ca="1" si="810"/>
        <v/>
      </c>
    </row>
    <row r="412" spans="1:20" hidden="1">
      <c r="A412">
        <f ca="1">IF(B412="","",INDIRECT("減額一覧!B"&amp;$P412))</f>
        <v>329</v>
      </c>
      <c r="B412" s="61">
        <f t="shared" ref="B412" ca="1" si="868">IF(INDIRECT("減額一覧!BD"&amp;P412)=1,INDIRECT("減額一覧!AQ"&amp;P412),"")</f>
        <v>208</v>
      </c>
      <c r="C412" s="45">
        <f ca="1">IF(B412="","",INDIRECT("減額一覧!C"&amp;$P412))</f>
        <v>568129000</v>
      </c>
      <c r="D412" s="79" t="str">
        <f ca="1">IF($B412="","",INDIRECT("減額一覧!G"&amp;$P412))</f>
        <v>加藤　進</v>
      </c>
      <c r="E412" s="19">
        <f ca="1">IF(B412="","",INDIRECT("減額一覧!H"&amp;P412))</f>
        <v>13</v>
      </c>
      <c r="F412" s="19">
        <f ca="1">IF($B412="","",INDIRECT("減額一覧!AX"&amp;P412))</f>
        <v>8</v>
      </c>
      <c r="G412" s="20">
        <f ca="1">IF($B412="","",INDIRECT("減額一覧!AY"&amp;P412))</f>
        <v>1661</v>
      </c>
      <c r="H412" s="20">
        <f ca="1">IF($B412="","",INDIRECT("減額一覧!AZ"&amp;P412))</f>
        <v>1091</v>
      </c>
      <c r="I412" s="32">
        <f ca="1">IF(B412="","",IF(INDIRECT("減額一覧!BO"&amp;P412)=0.08,0.08,0.1))</f>
        <v>0.1</v>
      </c>
      <c r="J412" s="52"/>
      <c r="K412" s="95" t="str">
        <f t="shared" ca="1" si="842"/>
        <v/>
      </c>
      <c r="L412" s="58" t="str">
        <f t="shared" ca="1" si="805"/>
        <v/>
      </c>
      <c r="N412" s="113" t="str">
        <f t="shared" ca="1" si="861"/>
        <v>市内</v>
      </c>
      <c r="O412" s="114">
        <f t="shared" ref="O412" ca="1" si="869">IF(B412="","",IF(INDIRECT("減額一覧!BO"&amp;P412)=0.08,0.08,0.1))</f>
        <v>0.1</v>
      </c>
      <c r="P412" s="38">
        <v>84</v>
      </c>
      <c r="Q412" s="38">
        <f t="shared" ca="1" si="863"/>
        <v>1</v>
      </c>
      <c r="R412" s="38">
        <f t="shared" ca="1" si="863"/>
        <v>1</v>
      </c>
      <c r="S412" s="66" t="str">
        <f t="shared" ca="1" si="809"/>
        <v>568</v>
      </c>
      <c r="T412" s="105" t="str">
        <f t="shared" ca="1" si="810"/>
        <v/>
      </c>
    </row>
    <row r="413" spans="1:20" ht="19.5" hidden="1" thickBot="1">
      <c r="B413" s="64"/>
      <c r="C413" s="41" t="str">
        <f>IF(B413="","",減額一覧!C409)</f>
        <v/>
      </c>
      <c r="D413" s="43"/>
      <c r="E413" s="21"/>
      <c r="F413" s="22" t="s">
        <v>69</v>
      </c>
      <c r="G413" s="23">
        <f t="shared" ref="G413:H413" si="870">SUBTOTAL(9,G409:G412)</f>
        <v>0</v>
      </c>
      <c r="H413" s="23">
        <f t="shared" si="870"/>
        <v>0</v>
      </c>
      <c r="I413" s="30"/>
      <c r="J413" s="53"/>
      <c r="K413" s="96" t="str">
        <f t="shared" si="842"/>
        <v/>
      </c>
      <c r="L413" s="59" t="str">
        <f t="shared" si="805"/>
        <v/>
      </c>
      <c r="N413" s="108" t="str">
        <f t="shared" ref="N413" si="871">IF(AND(G413=0,H413=0),"","小計")</f>
        <v/>
      </c>
      <c r="O413" s="108" t="str">
        <f t="shared" ref="O413" si="872">IF(AND(G413=0,H413=0),"","小計")</f>
        <v/>
      </c>
      <c r="P413" s="38"/>
      <c r="Q413" s="38"/>
      <c r="R413" s="38"/>
      <c r="S413" s="66" t="str">
        <f t="shared" si="809"/>
        <v/>
      </c>
      <c r="T413" s="105" t="str">
        <f t="shared" si="810"/>
        <v/>
      </c>
    </row>
    <row r="414" spans="1:20" hidden="1">
      <c r="A414">
        <f ca="1">IF(B414="","",INDIRECT("減額一覧!B"&amp;$P414))</f>
        <v>331</v>
      </c>
      <c r="B414" s="61">
        <f t="shared" ref="B414" ca="1" si="873">IF(INDIRECT("減額一覧!BA"&amp;P414)=1,INDIRECT("減額一覧!M"&amp;P414),"")</f>
        <v>205</v>
      </c>
      <c r="C414" s="36">
        <f ca="1">IF(B414="","",INDIRECT("減額一覧!C"&amp;$P414))</f>
        <v>506192000</v>
      </c>
      <c r="D414" s="78" t="str">
        <f ca="1">IF($B414="","",INDIRECT("減額一覧!G"&amp;$P414))</f>
        <v>森村　昌弘</v>
      </c>
      <c r="E414" s="19">
        <f ca="1">IF(B414="","",INDIRECT("減額一覧!H"&amp;P414))</f>
        <v>20</v>
      </c>
      <c r="F414" s="19">
        <f ca="1">IF($B414="","",INDIRECT("減額一覧!T"&amp;P414))</f>
        <v>10</v>
      </c>
      <c r="G414" s="20">
        <f ca="1">IF($B414="","",INDIRECT("減額一覧!U"&amp;P414))</f>
        <v>2365</v>
      </c>
      <c r="H414" s="20">
        <f ca="1">IF($B414="","",INDIRECT("減額一覧!V"&amp;P414))</f>
        <v>1364</v>
      </c>
      <c r="I414" s="32">
        <f ca="1">IF(B414="","",IF(INDIRECT("減額一覧!BL"&amp;P414)=0.08,0.08,0.1))</f>
        <v>0.1</v>
      </c>
      <c r="J414" s="51" t="s">
        <v>501</v>
      </c>
      <c r="K414" s="94" t="str">
        <f t="shared" ca="1" si="842"/>
        <v/>
      </c>
      <c r="L414" s="56" t="str">
        <f t="shared" ca="1" si="805"/>
        <v/>
      </c>
      <c r="N414" s="113" t="str">
        <f t="shared" ref="N414:N417" ca="1" si="874">IF(A414="","",IF(A414&gt;3000,"月ヶ瀬",IF(A414&gt;=2000,"都祁","市内")))</f>
        <v>市内</v>
      </c>
      <c r="O414" s="114">
        <f t="shared" ref="O414" ca="1" si="875">IF(B414="","",IF(INDIRECT("減額一覧!BL"&amp;P414)=0.08,0.08,0.1))</f>
        <v>0.1</v>
      </c>
      <c r="P414" s="38">
        <v>85</v>
      </c>
      <c r="Q414" s="38">
        <f t="shared" ref="Q414:R417" ca="1" si="876">IF(G414="","",IF(G414&gt;0,1,""))</f>
        <v>1</v>
      </c>
      <c r="R414" s="38">
        <f t="shared" ca="1" si="876"/>
        <v>1</v>
      </c>
      <c r="S414" s="66" t="str">
        <f t="shared" ca="1" si="809"/>
        <v>506</v>
      </c>
      <c r="T414" s="105" t="str">
        <f t="shared" ca="1" si="810"/>
        <v/>
      </c>
    </row>
    <row r="415" spans="1:20" hidden="1">
      <c r="A415">
        <f ca="1">IF(B415="","",INDIRECT("減額一覧!B"&amp;$P415))</f>
        <v>331</v>
      </c>
      <c r="B415" s="61">
        <f t="shared" ref="B415" ca="1" si="877">IF(INDIRECT("減額一覧!BB"&amp;P415)=1,INDIRECT("減額一覧!W"&amp;P415),"")</f>
        <v>206</v>
      </c>
      <c r="C415" s="44">
        <f ca="1">IF(B415="","",INDIRECT("減額一覧!C"&amp;$P415))</f>
        <v>506192000</v>
      </c>
      <c r="D415" s="79" t="str">
        <f ca="1">IF($B415="","",INDIRECT("減額一覧!G"&amp;$P415))</f>
        <v>森村　昌弘</v>
      </c>
      <c r="E415" s="19">
        <f ca="1">IF(B415="","",INDIRECT("減額一覧!H"&amp;P415))</f>
        <v>20</v>
      </c>
      <c r="F415" s="19">
        <f ca="1">IF($B415="","",INDIRECT("減額一覧!AD"&amp;P415))</f>
        <v>11</v>
      </c>
      <c r="G415" s="20">
        <f ca="1">IF($B415="","",INDIRECT("減額一覧!AE"&amp;P415))</f>
        <v>2601</v>
      </c>
      <c r="H415" s="20">
        <f ca="1">IF($B415="","",INDIRECT("減額一覧!AF"&amp;P415))</f>
        <v>1500</v>
      </c>
      <c r="I415" s="32">
        <f ca="1">IF(B415="","",IF(INDIRECT("減額一覧!BM"&amp;P415)=0.08,0.08,0.1))</f>
        <v>0.1</v>
      </c>
      <c r="J415" s="52"/>
      <c r="K415" s="95" t="str">
        <f t="shared" ca="1" si="842"/>
        <v/>
      </c>
      <c r="L415" s="58" t="str">
        <f t="shared" ca="1" si="805"/>
        <v/>
      </c>
      <c r="N415" s="113" t="str">
        <f t="shared" ca="1" si="874"/>
        <v>市内</v>
      </c>
      <c r="O415" s="114">
        <f t="shared" ref="O415" ca="1" si="878">IF(B415="","",IF(INDIRECT("減額一覧!BM"&amp;P415)=0.08,0.08,0.1))</f>
        <v>0.1</v>
      </c>
      <c r="P415" s="38">
        <v>85</v>
      </c>
      <c r="Q415" s="38">
        <f t="shared" ca="1" si="876"/>
        <v>1</v>
      </c>
      <c r="R415" s="38">
        <f t="shared" ca="1" si="876"/>
        <v>1</v>
      </c>
      <c r="S415" s="66" t="str">
        <f t="shared" ca="1" si="809"/>
        <v>506</v>
      </c>
      <c r="T415" s="105" t="str">
        <f t="shared" ca="1" si="810"/>
        <v/>
      </c>
    </row>
    <row r="416" spans="1:20" hidden="1">
      <c r="A416">
        <f ca="1">IF(B416="","",INDIRECT("減額一覧!B"&amp;$P416))</f>
        <v>331</v>
      </c>
      <c r="B416" s="61">
        <f t="shared" ref="B416" ca="1" si="879">IF(INDIRECT("減額一覧!BC"&amp;P416)=1,INDIRECT("減額一覧!AG"&amp;P416),"")</f>
        <v>207</v>
      </c>
      <c r="C416" s="36">
        <f ca="1">IF(B416="","",INDIRECT("減額一覧!C"&amp;$P416))</f>
        <v>506192000</v>
      </c>
      <c r="D416" s="80" t="str">
        <f ca="1">IF($B416="","",INDIRECT("減額一覧!G"&amp;$P416))</f>
        <v>森村　昌弘</v>
      </c>
      <c r="E416" s="19">
        <f ca="1">IF(B416="","",INDIRECT("減額一覧!H"&amp;P416))</f>
        <v>20</v>
      </c>
      <c r="F416" s="19">
        <f ca="1">IF($B416="","",INDIRECT("減額一覧!AN"&amp;P416))</f>
        <v>12</v>
      </c>
      <c r="G416" s="20">
        <f ca="1">IF($B416="","",INDIRECT("減額一覧!AO"&amp;P416))</f>
        <v>2838</v>
      </c>
      <c r="H416" s="20">
        <f ca="1">IF($B416="","",INDIRECT("減額一覧!AP"&amp;P416))</f>
        <v>1637</v>
      </c>
      <c r="I416" s="32">
        <f ca="1">IF(B416="","",IF(INDIRECT("減額一覧!BN"&amp;P416)=0.08,0.08,0.1))</f>
        <v>0.1</v>
      </c>
      <c r="J416" s="52"/>
      <c r="K416" s="95" t="str">
        <f t="shared" ca="1" si="842"/>
        <v/>
      </c>
      <c r="L416" s="58" t="str">
        <f t="shared" ca="1" si="805"/>
        <v/>
      </c>
      <c r="N416" s="113" t="str">
        <f t="shared" ca="1" si="874"/>
        <v>市内</v>
      </c>
      <c r="O416" s="114">
        <f t="shared" ref="O416" ca="1" si="880">IF(B416="","",IF(INDIRECT("減額一覧!BN"&amp;P416)=0.08,0.08,0.1))</f>
        <v>0.1</v>
      </c>
      <c r="P416" s="38">
        <v>85</v>
      </c>
      <c r="Q416" s="38">
        <f t="shared" ca="1" si="876"/>
        <v>1</v>
      </c>
      <c r="R416" s="38">
        <f t="shared" ca="1" si="876"/>
        <v>1</v>
      </c>
      <c r="S416" s="66" t="str">
        <f t="shared" ca="1" si="809"/>
        <v>506</v>
      </c>
      <c r="T416" s="105" t="str">
        <f t="shared" ca="1" si="810"/>
        <v/>
      </c>
    </row>
    <row r="417" spans="1:20" hidden="1">
      <c r="A417">
        <f ca="1">IF(B417="","",INDIRECT("減額一覧!B"&amp;$P417))</f>
        <v>331</v>
      </c>
      <c r="B417" s="61">
        <f t="shared" ref="B417" ca="1" si="881">IF(INDIRECT("減額一覧!BD"&amp;P417)=1,INDIRECT("減額一覧!AQ"&amp;P417),"")</f>
        <v>208</v>
      </c>
      <c r="C417" s="45">
        <f ca="1">IF(B417="","",INDIRECT("減額一覧!C"&amp;$P417))</f>
        <v>506192000</v>
      </c>
      <c r="D417" s="79" t="str">
        <f ca="1">IF($B417="","",INDIRECT("減額一覧!G"&amp;$P417))</f>
        <v>森村　昌弘</v>
      </c>
      <c r="E417" s="19">
        <f ca="1">IF(B417="","",INDIRECT("減額一覧!H"&amp;P417))</f>
        <v>20</v>
      </c>
      <c r="F417" s="19">
        <f ca="1">IF($B417="","",INDIRECT("減額一覧!AX"&amp;P417))</f>
        <v>13</v>
      </c>
      <c r="G417" s="20">
        <f ca="1">IF($B417="","",INDIRECT("減額一覧!AY"&amp;P417))</f>
        <v>3074</v>
      </c>
      <c r="H417" s="20">
        <f ca="1">IF($B417="","",INDIRECT("減額一覧!AZ"&amp;P417))</f>
        <v>1773</v>
      </c>
      <c r="I417" s="32">
        <f ca="1">IF(B417="","",IF(INDIRECT("減額一覧!BO"&amp;P417)=0.08,0.08,0.1))</f>
        <v>0.1</v>
      </c>
      <c r="J417" s="52"/>
      <c r="K417" s="95" t="str">
        <f t="shared" ca="1" si="842"/>
        <v/>
      </c>
      <c r="L417" s="58" t="str">
        <f t="shared" ca="1" si="805"/>
        <v/>
      </c>
      <c r="N417" s="113" t="str">
        <f t="shared" ca="1" si="874"/>
        <v>市内</v>
      </c>
      <c r="O417" s="114">
        <f t="shared" ref="O417" ca="1" si="882">IF(B417="","",IF(INDIRECT("減額一覧!BO"&amp;P417)=0.08,0.08,0.1))</f>
        <v>0.1</v>
      </c>
      <c r="P417" s="38">
        <v>85</v>
      </c>
      <c r="Q417" s="38">
        <f t="shared" ca="1" si="876"/>
        <v>1</v>
      </c>
      <c r="R417" s="38">
        <f t="shared" ca="1" si="876"/>
        <v>1</v>
      </c>
      <c r="S417" s="66" t="str">
        <f t="shared" ca="1" si="809"/>
        <v>506</v>
      </c>
      <c r="T417" s="105" t="str">
        <f t="shared" ca="1" si="810"/>
        <v/>
      </c>
    </row>
    <row r="418" spans="1:20" ht="19.5" hidden="1" thickBot="1">
      <c r="B418" s="64"/>
      <c r="C418" s="41" t="str">
        <f>IF(B418="","",減額一覧!C414)</f>
        <v/>
      </c>
      <c r="D418" s="43"/>
      <c r="E418" s="21"/>
      <c r="F418" s="22" t="s">
        <v>69</v>
      </c>
      <c r="G418" s="23">
        <f t="shared" ref="G418:H418" si="883">SUBTOTAL(9,G414:G417)</f>
        <v>0</v>
      </c>
      <c r="H418" s="23">
        <f t="shared" si="883"/>
        <v>0</v>
      </c>
      <c r="I418" s="30"/>
      <c r="J418" s="53"/>
      <c r="K418" s="96" t="str">
        <f t="shared" si="842"/>
        <v/>
      </c>
      <c r="L418" s="59" t="str">
        <f t="shared" si="805"/>
        <v/>
      </c>
      <c r="N418" s="108" t="str">
        <f t="shared" ref="N418" si="884">IF(AND(G418=0,H418=0),"","小計")</f>
        <v/>
      </c>
      <c r="O418" s="108" t="str">
        <f t="shared" ref="O418" si="885">IF(AND(G418=0,H418=0),"","小計")</f>
        <v/>
      </c>
      <c r="P418" s="38"/>
      <c r="Q418" s="38"/>
      <c r="R418" s="38"/>
      <c r="S418" s="66" t="str">
        <f t="shared" si="809"/>
        <v/>
      </c>
      <c r="T418" s="105" t="str">
        <f t="shared" si="810"/>
        <v/>
      </c>
    </row>
    <row r="419" spans="1:20" hidden="1">
      <c r="A419">
        <f ca="1">IF(B419="","",INDIRECT("減額一覧!B"&amp;$P419))</f>
        <v>333</v>
      </c>
      <c r="B419" s="61">
        <f t="shared" ref="B419" ca="1" si="886">IF(INDIRECT("減額一覧!BA"&amp;P419)=1,INDIRECT("減額一覧!M"&amp;P419),"")</f>
        <v>206</v>
      </c>
      <c r="C419" s="36">
        <f ca="1">IF(B419="","",INDIRECT("減額一覧!C"&amp;$P419))</f>
        <v>677110000</v>
      </c>
      <c r="D419" s="78" t="str">
        <f ca="1">IF($B419="","",INDIRECT("減額一覧!G"&amp;$P419))</f>
        <v>飯田　次朗</v>
      </c>
      <c r="E419" s="19">
        <f ca="1">IF(B419="","",INDIRECT("減額一覧!H"&amp;P419))</f>
        <v>20</v>
      </c>
      <c r="F419" s="19">
        <f ca="1">IF($B419="","",INDIRECT("減額一覧!T"&amp;P419))</f>
        <v>13</v>
      </c>
      <c r="G419" s="20">
        <f ca="1">IF($B419="","",INDIRECT("減額一覧!U"&amp;P419))</f>
        <v>2860</v>
      </c>
      <c r="H419" s="20">
        <f ca="1">IF($B419="","",INDIRECT("減額一覧!V"&amp;P419))</f>
        <v>1773</v>
      </c>
      <c r="I419" s="32">
        <f ca="1">IF(B419="","",IF(INDIRECT("減額一覧!BL"&amp;P419)=0.08,0.08,0.1))</f>
        <v>0.1</v>
      </c>
      <c r="J419" s="51" t="s">
        <v>502</v>
      </c>
      <c r="K419" s="94" t="str">
        <f t="shared" ca="1" si="842"/>
        <v/>
      </c>
      <c r="L419" s="56" t="str">
        <f t="shared" ca="1" si="805"/>
        <v/>
      </c>
      <c r="N419" s="113" t="str">
        <f t="shared" ref="N419:N422" ca="1" si="887">IF(A419="","",IF(A419&gt;3000,"月ヶ瀬",IF(A419&gt;=2000,"都祁","市内")))</f>
        <v>市内</v>
      </c>
      <c r="O419" s="114">
        <f t="shared" ref="O419" ca="1" si="888">IF(B419="","",IF(INDIRECT("減額一覧!BL"&amp;P419)=0.08,0.08,0.1))</f>
        <v>0.1</v>
      </c>
      <c r="P419" s="38">
        <v>86</v>
      </c>
      <c r="Q419" s="38">
        <f t="shared" ref="Q419:R422" ca="1" si="889">IF(G419="","",IF(G419&gt;0,1,""))</f>
        <v>1</v>
      </c>
      <c r="R419" s="38">
        <f t="shared" ca="1" si="889"/>
        <v>1</v>
      </c>
      <c r="S419" s="66" t="str">
        <f t="shared" ca="1" si="809"/>
        <v>677</v>
      </c>
      <c r="T419" s="105" t="str">
        <f t="shared" ca="1" si="810"/>
        <v/>
      </c>
    </row>
    <row r="420" spans="1:20" hidden="1">
      <c r="A420">
        <f ca="1">IF(B420="","",INDIRECT("減額一覧!B"&amp;$P420))</f>
        <v>333</v>
      </c>
      <c r="B420" s="61">
        <f t="shared" ref="B420" ca="1" si="890">IF(INDIRECT("減額一覧!BB"&amp;P420)=1,INDIRECT("減額一覧!W"&amp;P420),"")</f>
        <v>207</v>
      </c>
      <c r="C420" s="44">
        <f ca="1">IF(B420="","",INDIRECT("減額一覧!C"&amp;$P420))</f>
        <v>677110000</v>
      </c>
      <c r="D420" s="79" t="str">
        <f ca="1">IF($B420="","",INDIRECT("減額一覧!G"&amp;$P420))</f>
        <v>飯田　次朗</v>
      </c>
      <c r="E420" s="19">
        <f ca="1">IF(B420="","",INDIRECT("減額一覧!H"&amp;P420))</f>
        <v>20</v>
      </c>
      <c r="F420" s="19">
        <f ca="1">IF($B420="","",INDIRECT("減額一覧!AD"&amp;P420))</f>
        <v>13</v>
      </c>
      <c r="G420" s="20">
        <f ca="1">IF($B420="","",INDIRECT("減額一覧!AE"&amp;P420))</f>
        <v>2860</v>
      </c>
      <c r="H420" s="20">
        <f ca="1">IF($B420="","",INDIRECT("減額一覧!AF"&amp;P420))</f>
        <v>1773</v>
      </c>
      <c r="I420" s="32">
        <f ca="1">IF(B420="","",IF(INDIRECT("減額一覧!BM"&amp;P420)=0.08,0.08,0.1))</f>
        <v>0.1</v>
      </c>
      <c r="J420" s="52"/>
      <c r="K420" s="95" t="str">
        <f t="shared" ca="1" si="842"/>
        <v/>
      </c>
      <c r="L420" s="58" t="str">
        <f t="shared" ca="1" si="805"/>
        <v/>
      </c>
      <c r="N420" s="113" t="str">
        <f t="shared" ca="1" si="887"/>
        <v>市内</v>
      </c>
      <c r="O420" s="114">
        <f t="shared" ref="O420" ca="1" si="891">IF(B420="","",IF(INDIRECT("減額一覧!BM"&amp;P420)=0.08,0.08,0.1))</f>
        <v>0.1</v>
      </c>
      <c r="P420" s="38">
        <v>86</v>
      </c>
      <c r="Q420" s="38">
        <f t="shared" ca="1" si="889"/>
        <v>1</v>
      </c>
      <c r="R420" s="38">
        <f t="shared" ca="1" si="889"/>
        <v>1</v>
      </c>
      <c r="S420" s="66" t="str">
        <f t="shared" ca="1" si="809"/>
        <v>677</v>
      </c>
      <c r="T420" s="105" t="str">
        <f t="shared" ca="1" si="810"/>
        <v/>
      </c>
    </row>
    <row r="421" spans="1:20" hidden="1">
      <c r="A421">
        <f ca="1">IF(B421="","",INDIRECT("減額一覧!B"&amp;$P421))</f>
        <v>333</v>
      </c>
      <c r="B421" s="61">
        <f t="shared" ref="B421" ca="1" si="892">IF(INDIRECT("減額一覧!BC"&amp;P421)=1,INDIRECT("減額一覧!AG"&amp;P421),"")</f>
        <v>208</v>
      </c>
      <c r="C421" s="36">
        <f ca="1">IF(B421="","",INDIRECT("減額一覧!C"&amp;$P421))</f>
        <v>677110000</v>
      </c>
      <c r="D421" s="80" t="str">
        <f ca="1">IF($B421="","",INDIRECT("減額一覧!G"&amp;$P421))</f>
        <v>飯田　次朗</v>
      </c>
      <c r="E421" s="19">
        <f ca="1">IF(B421="","",INDIRECT("減額一覧!H"&amp;P421))</f>
        <v>20</v>
      </c>
      <c r="F421" s="19">
        <f ca="1">IF($B421="","",INDIRECT("減額一覧!AN"&amp;P421))</f>
        <v>13</v>
      </c>
      <c r="G421" s="20">
        <f ca="1">IF($B421="","",INDIRECT("減額一覧!AO"&amp;P421))</f>
        <v>2860</v>
      </c>
      <c r="H421" s="20">
        <f ca="1">IF($B421="","",INDIRECT("減額一覧!AP"&amp;P421))</f>
        <v>1773</v>
      </c>
      <c r="I421" s="32">
        <f ca="1">IF(B421="","",IF(INDIRECT("減額一覧!BN"&amp;P421)=0.08,0.08,0.1))</f>
        <v>0.1</v>
      </c>
      <c r="J421" s="52"/>
      <c r="K421" s="95" t="str">
        <f t="shared" ca="1" si="842"/>
        <v/>
      </c>
      <c r="L421" s="58" t="str">
        <f t="shared" ca="1" si="805"/>
        <v/>
      </c>
      <c r="N421" s="113" t="str">
        <f t="shared" ca="1" si="887"/>
        <v>市内</v>
      </c>
      <c r="O421" s="114">
        <f t="shared" ref="O421" ca="1" si="893">IF(B421="","",IF(INDIRECT("減額一覧!BN"&amp;P421)=0.08,0.08,0.1))</f>
        <v>0.1</v>
      </c>
      <c r="P421" s="38">
        <v>86</v>
      </c>
      <c r="Q421" s="38">
        <f t="shared" ca="1" si="889"/>
        <v>1</v>
      </c>
      <c r="R421" s="38">
        <f t="shared" ca="1" si="889"/>
        <v>1</v>
      </c>
      <c r="S421" s="66" t="str">
        <f t="shared" ca="1" si="809"/>
        <v>677</v>
      </c>
      <c r="T421" s="105" t="str">
        <f t="shared" ca="1" si="810"/>
        <v/>
      </c>
    </row>
    <row r="422" spans="1:20" hidden="1">
      <c r="A422" t="str">
        <f ca="1">IF(B422="","",INDIRECT("減額一覧!B"&amp;$P422))</f>
        <v/>
      </c>
      <c r="B422" s="61" t="str">
        <f t="shared" ref="B422" ca="1" si="894">IF(INDIRECT("減額一覧!BD"&amp;P422)=1,INDIRECT("減額一覧!AQ"&amp;P422),"")</f>
        <v/>
      </c>
      <c r="C422" s="45" t="str">
        <f ca="1">IF(B422="","",INDIRECT("減額一覧!C"&amp;$P422))</f>
        <v/>
      </c>
      <c r="D422" s="79" t="str">
        <f ca="1">IF($B422="","",INDIRECT("減額一覧!G"&amp;$P422))</f>
        <v/>
      </c>
      <c r="E422" s="19" t="str">
        <f ca="1">IF(B422="","",INDIRECT("減額一覧!H"&amp;P422))</f>
        <v/>
      </c>
      <c r="F422" s="19" t="str">
        <f ca="1">IF($B422="","",INDIRECT("減額一覧!AX"&amp;P422))</f>
        <v/>
      </c>
      <c r="G422" s="20" t="str">
        <f ca="1">IF($B422="","",INDIRECT("減額一覧!AY"&amp;P422))</f>
        <v/>
      </c>
      <c r="H422" s="20" t="str">
        <f ca="1">IF($B422="","",INDIRECT("減額一覧!AZ"&amp;P422))</f>
        <v/>
      </c>
      <c r="I422" s="32" t="str">
        <f ca="1">IF(B422="","",IF(INDIRECT("減額一覧!BO"&amp;P422)=0.08,0.08,0.1))</f>
        <v/>
      </c>
      <c r="J422" s="52"/>
      <c r="K422" s="95" t="str">
        <f t="shared" ca="1" si="842"/>
        <v/>
      </c>
      <c r="L422" s="58" t="str">
        <f t="shared" ca="1" si="805"/>
        <v/>
      </c>
      <c r="N422" s="113" t="str">
        <f t="shared" ca="1" si="887"/>
        <v/>
      </c>
      <c r="O422" s="114" t="str">
        <f t="shared" ref="O422" ca="1" si="895">IF(B422="","",IF(INDIRECT("減額一覧!BO"&amp;P422)=0.08,0.08,0.1))</f>
        <v/>
      </c>
      <c r="P422" s="38">
        <v>86</v>
      </c>
      <c r="Q422" s="38" t="str">
        <f t="shared" ca="1" si="889"/>
        <v/>
      </c>
      <c r="R422" s="38" t="str">
        <f t="shared" ca="1" si="889"/>
        <v/>
      </c>
      <c r="S422" s="66" t="str">
        <f t="shared" ca="1" si="809"/>
        <v/>
      </c>
      <c r="T422" s="105" t="str">
        <f t="shared" ca="1" si="810"/>
        <v/>
      </c>
    </row>
    <row r="423" spans="1:20" ht="19.5" hidden="1" thickBot="1">
      <c r="B423" s="64"/>
      <c r="C423" s="41" t="str">
        <f>IF(B423="","",減額一覧!C419)</f>
        <v/>
      </c>
      <c r="D423" s="43"/>
      <c r="E423" s="21"/>
      <c r="F423" s="22" t="s">
        <v>69</v>
      </c>
      <c r="G423" s="23">
        <f t="shared" ref="G423:H423" si="896">SUBTOTAL(9,G419:G422)</f>
        <v>0</v>
      </c>
      <c r="H423" s="23">
        <f t="shared" si="896"/>
        <v>0</v>
      </c>
      <c r="I423" s="30"/>
      <c r="J423" s="53"/>
      <c r="K423" s="96" t="str">
        <f t="shared" si="842"/>
        <v/>
      </c>
      <c r="L423" s="59" t="str">
        <f t="shared" si="805"/>
        <v/>
      </c>
      <c r="N423" s="108" t="str">
        <f t="shared" ref="N423" si="897">IF(AND(G423=0,H423=0),"","小計")</f>
        <v/>
      </c>
      <c r="O423" s="108" t="str">
        <f t="shared" ref="O423" si="898">IF(AND(G423=0,H423=0),"","小計")</f>
        <v/>
      </c>
      <c r="P423" s="38"/>
      <c r="Q423" s="38"/>
      <c r="R423" s="38"/>
      <c r="S423" s="66" t="str">
        <f t="shared" si="809"/>
        <v/>
      </c>
      <c r="T423" s="105" t="str">
        <f t="shared" si="810"/>
        <v/>
      </c>
    </row>
    <row r="424" spans="1:20" hidden="1">
      <c r="A424">
        <f ca="1">IF(B424="","",INDIRECT("減額一覧!B"&amp;$P424))</f>
        <v>334</v>
      </c>
      <c r="B424" s="61">
        <f t="shared" ref="B424" ca="1" si="899">IF(INDIRECT("減額一覧!BA"&amp;P424)=1,INDIRECT("減額一覧!M"&amp;P424),"")</f>
        <v>205</v>
      </c>
      <c r="C424" s="36">
        <f ca="1">IF(B424="","",INDIRECT("減額一覧!C"&amp;$P424))</f>
        <v>156113100</v>
      </c>
      <c r="D424" s="78" t="str">
        <f ca="1">IF($B424="","",INDIRECT("減額一覧!G"&amp;$P424))</f>
        <v>井上　昇</v>
      </c>
      <c r="E424" s="19">
        <f ca="1">IF(B424="","",INDIRECT("減額一覧!H"&amp;P424))</f>
        <v>20</v>
      </c>
      <c r="F424" s="19">
        <f ca="1">IF($B424="","",INDIRECT("減額一覧!T"&amp;P424))</f>
        <v>9</v>
      </c>
      <c r="G424" s="20">
        <f ca="1">IF($B424="","",INDIRECT("減額一覧!U"&amp;P424))</f>
        <v>1980</v>
      </c>
      <c r="H424" s="20">
        <f ca="1">IF($B424="","",INDIRECT("減額一覧!V"&amp;P424))</f>
        <v>0</v>
      </c>
      <c r="I424" s="32">
        <f ca="1">IF(B424="","",IF(INDIRECT("減額一覧!BL"&amp;P424)=0.08,0.08,0.1))</f>
        <v>0.1</v>
      </c>
      <c r="J424" s="51" t="s">
        <v>534</v>
      </c>
      <c r="K424" s="94" t="str">
        <f t="shared" ca="1" si="842"/>
        <v/>
      </c>
      <c r="L424" s="56" t="str">
        <f t="shared" ca="1" si="805"/>
        <v/>
      </c>
      <c r="N424" s="113" t="str">
        <f t="shared" ref="N424:N427" ca="1" si="900">IF(A424="","",IF(A424&gt;3000,"月ヶ瀬",IF(A424&gt;=2000,"都祁","市内")))</f>
        <v>市内</v>
      </c>
      <c r="O424" s="114">
        <f t="shared" ref="O424" ca="1" si="901">IF(B424="","",IF(INDIRECT("減額一覧!BL"&amp;P424)=0.08,0.08,0.1))</f>
        <v>0.1</v>
      </c>
      <c r="P424" s="38">
        <v>87</v>
      </c>
      <c r="Q424" s="38">
        <f t="shared" ref="Q424:R427" ca="1" si="902">IF(G424="","",IF(G424&gt;0,1,""))</f>
        <v>1</v>
      </c>
      <c r="R424" s="38" t="str">
        <f t="shared" ca="1" si="902"/>
        <v/>
      </c>
      <c r="S424" s="66" t="str">
        <f t="shared" ca="1" si="809"/>
        <v>156</v>
      </c>
      <c r="T424" s="105" t="str">
        <f t="shared" ca="1" si="810"/>
        <v/>
      </c>
    </row>
    <row r="425" spans="1:20" hidden="1">
      <c r="A425">
        <f ca="1">IF(B425="","",INDIRECT("減額一覧!B"&amp;$P425))</f>
        <v>334</v>
      </c>
      <c r="B425" s="61">
        <f t="shared" ref="B425" ca="1" si="903">IF(INDIRECT("減額一覧!BB"&amp;P425)=1,INDIRECT("減額一覧!W"&amp;P425),"")</f>
        <v>206</v>
      </c>
      <c r="C425" s="44">
        <f ca="1">IF(B425="","",INDIRECT("減額一覧!C"&amp;$P425))</f>
        <v>156113100</v>
      </c>
      <c r="D425" s="79" t="str">
        <f ca="1">IF($B425="","",INDIRECT("減額一覧!G"&amp;$P425))</f>
        <v>井上　昇</v>
      </c>
      <c r="E425" s="19">
        <f ca="1">IF(B425="","",INDIRECT("減額一覧!H"&amp;P425))</f>
        <v>20</v>
      </c>
      <c r="F425" s="19">
        <f ca="1">IF($B425="","",INDIRECT("減額一覧!AD"&amp;P425))</f>
        <v>9</v>
      </c>
      <c r="G425" s="20">
        <f ca="1">IF($B425="","",INDIRECT("減額一覧!AE"&amp;P425))</f>
        <v>1980</v>
      </c>
      <c r="H425" s="20">
        <f ca="1">IF($B425="","",INDIRECT("減額一覧!AF"&amp;P425))</f>
        <v>0</v>
      </c>
      <c r="I425" s="32">
        <f ca="1">IF(B425="","",IF(INDIRECT("減額一覧!BM"&amp;P425)=0.08,0.08,0.1))</f>
        <v>0.1</v>
      </c>
      <c r="J425" s="52"/>
      <c r="K425" s="95" t="str">
        <f t="shared" ca="1" si="842"/>
        <v/>
      </c>
      <c r="L425" s="58" t="str">
        <f t="shared" ca="1" si="805"/>
        <v/>
      </c>
      <c r="N425" s="113" t="str">
        <f t="shared" ca="1" si="900"/>
        <v>市内</v>
      </c>
      <c r="O425" s="114">
        <f t="shared" ref="O425" ca="1" si="904">IF(B425="","",IF(INDIRECT("減額一覧!BM"&amp;P425)=0.08,0.08,0.1))</f>
        <v>0.1</v>
      </c>
      <c r="P425" s="38">
        <v>87</v>
      </c>
      <c r="Q425" s="38">
        <f t="shared" ca="1" si="902"/>
        <v>1</v>
      </c>
      <c r="R425" s="38" t="str">
        <f t="shared" ca="1" si="902"/>
        <v/>
      </c>
      <c r="S425" s="66" t="str">
        <f t="shared" ca="1" si="809"/>
        <v>156</v>
      </c>
      <c r="T425" s="105" t="str">
        <f t="shared" ca="1" si="810"/>
        <v/>
      </c>
    </row>
    <row r="426" spans="1:20" hidden="1">
      <c r="A426" t="str">
        <f ca="1">IF(B426="","",INDIRECT("減額一覧!B"&amp;$P426))</f>
        <v/>
      </c>
      <c r="B426" s="61" t="str">
        <f t="shared" ref="B426" ca="1" si="905">IF(INDIRECT("減額一覧!BC"&amp;P426)=1,INDIRECT("減額一覧!AG"&amp;P426),"")</f>
        <v/>
      </c>
      <c r="C426" s="36" t="str">
        <f ca="1">IF(B426="","",INDIRECT("減額一覧!C"&amp;$P426))</f>
        <v/>
      </c>
      <c r="D426" s="80" t="str">
        <f ca="1">IF($B426="","",INDIRECT("減額一覧!G"&amp;$P426))</f>
        <v/>
      </c>
      <c r="E426" s="19" t="str">
        <f ca="1">IF(B426="","",INDIRECT("減額一覧!H"&amp;P426))</f>
        <v/>
      </c>
      <c r="F426" s="19" t="str">
        <f ca="1">IF($B426="","",INDIRECT("減額一覧!AN"&amp;P426))</f>
        <v/>
      </c>
      <c r="G426" s="20" t="str">
        <f ca="1">IF($B426="","",INDIRECT("減額一覧!AO"&amp;P426))</f>
        <v/>
      </c>
      <c r="H426" s="20" t="str">
        <f ca="1">IF($B426="","",INDIRECT("減額一覧!AP"&amp;P426))</f>
        <v/>
      </c>
      <c r="I426" s="32" t="str">
        <f ca="1">IF(B426="","",IF(INDIRECT("減額一覧!BN"&amp;P426)=0.08,0.08,0.1))</f>
        <v/>
      </c>
      <c r="J426" s="52"/>
      <c r="K426" s="95" t="str">
        <f t="shared" ca="1" si="842"/>
        <v/>
      </c>
      <c r="L426" s="58" t="str">
        <f t="shared" ca="1" si="805"/>
        <v/>
      </c>
      <c r="N426" s="113" t="str">
        <f t="shared" ca="1" si="900"/>
        <v/>
      </c>
      <c r="O426" s="114" t="str">
        <f t="shared" ref="O426" ca="1" si="906">IF(B426="","",IF(INDIRECT("減額一覧!BN"&amp;P426)=0.08,0.08,0.1))</f>
        <v/>
      </c>
      <c r="P426" s="38">
        <v>87</v>
      </c>
      <c r="Q426" s="38" t="str">
        <f t="shared" ca="1" si="902"/>
        <v/>
      </c>
      <c r="R426" s="38" t="str">
        <f t="shared" ca="1" si="902"/>
        <v/>
      </c>
      <c r="S426" s="66" t="str">
        <f t="shared" ca="1" si="809"/>
        <v/>
      </c>
      <c r="T426" s="105" t="str">
        <f t="shared" ca="1" si="810"/>
        <v/>
      </c>
    </row>
    <row r="427" spans="1:20" hidden="1">
      <c r="A427" t="str">
        <f ca="1">IF(B427="","",INDIRECT("減額一覧!B"&amp;$P427))</f>
        <v/>
      </c>
      <c r="B427" s="61" t="str">
        <f t="shared" ref="B427" ca="1" si="907">IF(INDIRECT("減額一覧!BD"&amp;P427)=1,INDIRECT("減額一覧!AQ"&amp;P427),"")</f>
        <v/>
      </c>
      <c r="C427" s="45" t="str">
        <f ca="1">IF(B427="","",INDIRECT("減額一覧!C"&amp;$P427))</f>
        <v/>
      </c>
      <c r="D427" s="79" t="str">
        <f ca="1">IF($B427="","",INDIRECT("減額一覧!G"&amp;$P427))</f>
        <v/>
      </c>
      <c r="E427" s="19" t="str">
        <f ca="1">IF(B427="","",INDIRECT("減額一覧!H"&amp;P427))</f>
        <v/>
      </c>
      <c r="F427" s="19" t="str">
        <f ca="1">IF($B427="","",INDIRECT("減額一覧!AX"&amp;P427))</f>
        <v/>
      </c>
      <c r="G427" s="20" t="str">
        <f ca="1">IF($B427="","",INDIRECT("減額一覧!AY"&amp;P427))</f>
        <v/>
      </c>
      <c r="H427" s="20" t="str">
        <f ca="1">IF($B427="","",INDIRECT("減額一覧!AZ"&amp;P427))</f>
        <v/>
      </c>
      <c r="I427" s="32" t="str">
        <f ca="1">IF(B427="","",IF(INDIRECT("減額一覧!BO"&amp;P427)=0.08,0.08,0.1))</f>
        <v/>
      </c>
      <c r="J427" s="52"/>
      <c r="K427" s="95" t="str">
        <f t="shared" ca="1" si="842"/>
        <v/>
      </c>
      <c r="L427" s="58" t="str">
        <f t="shared" ca="1" si="805"/>
        <v/>
      </c>
      <c r="N427" s="113" t="str">
        <f t="shared" ca="1" si="900"/>
        <v/>
      </c>
      <c r="O427" s="114" t="str">
        <f t="shared" ref="O427" ca="1" si="908">IF(B427="","",IF(INDIRECT("減額一覧!BO"&amp;P427)=0.08,0.08,0.1))</f>
        <v/>
      </c>
      <c r="P427" s="38">
        <v>87</v>
      </c>
      <c r="Q427" s="38" t="str">
        <f t="shared" ca="1" si="902"/>
        <v/>
      </c>
      <c r="R427" s="38" t="str">
        <f t="shared" ca="1" si="902"/>
        <v/>
      </c>
      <c r="S427" s="66" t="str">
        <f t="shared" ca="1" si="809"/>
        <v/>
      </c>
      <c r="T427" s="105" t="str">
        <f t="shared" ca="1" si="810"/>
        <v/>
      </c>
    </row>
    <row r="428" spans="1:20" ht="19.5" hidden="1" thickBot="1">
      <c r="B428" s="64"/>
      <c r="C428" s="41" t="str">
        <f>IF(B428="","",減額一覧!C424)</f>
        <v/>
      </c>
      <c r="D428" s="43"/>
      <c r="E428" s="21"/>
      <c r="F428" s="22" t="s">
        <v>69</v>
      </c>
      <c r="G428" s="23">
        <f t="shared" ref="G428:H428" si="909">SUBTOTAL(9,G424:G427)</f>
        <v>0</v>
      </c>
      <c r="H428" s="23">
        <f t="shared" si="909"/>
        <v>0</v>
      </c>
      <c r="I428" s="30"/>
      <c r="J428" s="53"/>
      <c r="K428" s="96" t="str">
        <f t="shared" si="842"/>
        <v/>
      </c>
      <c r="L428" s="59" t="str">
        <f t="shared" si="805"/>
        <v/>
      </c>
      <c r="N428" s="108" t="str">
        <f t="shared" ref="N428" si="910">IF(AND(G428=0,H428=0),"","小計")</f>
        <v/>
      </c>
      <c r="O428" s="108" t="str">
        <f t="shared" ref="O428" si="911">IF(AND(G428=0,H428=0),"","小計")</f>
        <v/>
      </c>
      <c r="P428" s="38"/>
      <c r="Q428" s="38"/>
      <c r="R428" s="38"/>
      <c r="S428" s="66" t="str">
        <f t="shared" si="809"/>
        <v/>
      </c>
      <c r="T428" s="105" t="str">
        <f t="shared" si="810"/>
        <v/>
      </c>
    </row>
    <row r="429" spans="1:20" hidden="1">
      <c r="A429">
        <f ca="1">IF(B429="","",INDIRECT("減額一覧!B"&amp;$P429))</f>
        <v>338</v>
      </c>
      <c r="B429" s="61">
        <f t="shared" ref="B429" ca="1" si="912">IF(INDIRECT("減額一覧!BA"&amp;P429)=1,INDIRECT("減額一覧!M"&amp;P429),"")</f>
        <v>207</v>
      </c>
      <c r="C429" s="36">
        <f ca="1">IF(B429="","",INDIRECT("減額一覧!C"&amp;$P429))</f>
        <v>22119000</v>
      </c>
      <c r="D429" s="78" t="str">
        <f ca="1">IF($B429="","",INDIRECT("減額一覧!G"&amp;$P429))</f>
        <v>中井　一彦</v>
      </c>
      <c r="E429" s="19">
        <f ca="1">IF(B429="","",INDIRECT("減額一覧!H"&amp;P429))</f>
        <v>13</v>
      </c>
      <c r="F429" s="19">
        <f ca="1">IF($B429="","",INDIRECT("減額一覧!T"&amp;P429))</f>
        <v>7</v>
      </c>
      <c r="G429" s="20">
        <f ca="1">IF($B429="","",INDIRECT("減額一覧!U"&amp;P429))</f>
        <v>1293</v>
      </c>
      <c r="H429" s="20">
        <f ca="1">IF($B429="","",INDIRECT("減額一覧!V"&amp;P429))</f>
        <v>954</v>
      </c>
      <c r="I429" s="32">
        <f ca="1">IF(B429="","",IF(INDIRECT("減額一覧!BL"&amp;P429)=0.08,0.08,0.1))</f>
        <v>0.1</v>
      </c>
      <c r="J429" s="51" t="s">
        <v>503</v>
      </c>
      <c r="K429" s="94" t="str">
        <f t="shared" ca="1" si="842"/>
        <v/>
      </c>
      <c r="L429" s="56" t="str">
        <f t="shared" ca="1" si="805"/>
        <v/>
      </c>
      <c r="N429" s="113" t="str">
        <f t="shared" ref="N429:N432" ca="1" si="913">IF(A429="","",IF(A429&gt;3000,"月ヶ瀬",IF(A429&gt;=2000,"都祁","市内")))</f>
        <v>市内</v>
      </c>
      <c r="O429" s="114">
        <f t="shared" ref="O429" ca="1" si="914">IF(B429="","",IF(INDIRECT("減額一覧!BL"&amp;P429)=0.08,0.08,0.1))</f>
        <v>0.1</v>
      </c>
      <c r="P429" s="38">
        <v>88</v>
      </c>
      <c r="Q429" s="38">
        <f t="shared" ref="Q429:R432" ca="1" si="915">IF(G429="","",IF(G429&gt;0,1,""))</f>
        <v>1</v>
      </c>
      <c r="R429" s="38">
        <f t="shared" ca="1" si="915"/>
        <v>1</v>
      </c>
      <c r="S429" s="66" t="str">
        <f t="shared" ca="1" si="809"/>
        <v>022</v>
      </c>
      <c r="T429" s="105" t="str">
        <f t="shared" ca="1" si="810"/>
        <v/>
      </c>
    </row>
    <row r="430" spans="1:20" hidden="1">
      <c r="A430">
        <f ca="1">IF(B430="","",INDIRECT("減額一覧!B"&amp;$P430))</f>
        <v>338</v>
      </c>
      <c r="B430" s="61">
        <f t="shared" ref="B430" ca="1" si="916">IF(INDIRECT("減額一覧!BB"&amp;P430)=1,INDIRECT("減額一覧!W"&amp;P430),"")</f>
        <v>208</v>
      </c>
      <c r="C430" s="44">
        <f ca="1">IF(B430="","",INDIRECT("減額一覧!C"&amp;$P430))</f>
        <v>22119000</v>
      </c>
      <c r="D430" s="79" t="str">
        <f ca="1">IF($B430="","",INDIRECT("減額一覧!G"&amp;$P430))</f>
        <v>中井　一彦</v>
      </c>
      <c r="E430" s="19">
        <f ca="1">IF(B430="","",INDIRECT("減額一覧!H"&amp;P430))</f>
        <v>13</v>
      </c>
      <c r="F430" s="19">
        <f ca="1">IF($B430="","",INDIRECT("減額一覧!AD"&amp;P430))</f>
        <v>8</v>
      </c>
      <c r="G430" s="20">
        <f ca="1">IF($B430="","",INDIRECT("減額一覧!AE"&amp;P430))</f>
        <v>1513</v>
      </c>
      <c r="H430" s="20">
        <f ca="1">IF($B430="","",INDIRECT("減額一覧!AF"&amp;P430))</f>
        <v>1091</v>
      </c>
      <c r="I430" s="32">
        <f ca="1">IF(B430="","",IF(INDIRECT("減額一覧!BM"&amp;P430)=0.08,0.08,0.1))</f>
        <v>0.1</v>
      </c>
      <c r="J430" s="52"/>
      <c r="K430" s="95" t="str">
        <f t="shared" ca="1" si="842"/>
        <v/>
      </c>
      <c r="L430" s="58" t="str">
        <f t="shared" ca="1" si="805"/>
        <v/>
      </c>
      <c r="N430" s="113" t="str">
        <f t="shared" ca="1" si="913"/>
        <v>市内</v>
      </c>
      <c r="O430" s="114">
        <f t="shared" ref="O430" ca="1" si="917">IF(B430="","",IF(INDIRECT("減額一覧!BM"&amp;P430)=0.08,0.08,0.1))</f>
        <v>0.1</v>
      </c>
      <c r="P430" s="38">
        <v>88</v>
      </c>
      <c r="Q430" s="38">
        <f t="shared" ca="1" si="915"/>
        <v>1</v>
      </c>
      <c r="R430" s="38">
        <f t="shared" ca="1" si="915"/>
        <v>1</v>
      </c>
      <c r="S430" s="66" t="str">
        <f t="shared" ca="1" si="809"/>
        <v>022</v>
      </c>
      <c r="T430" s="105" t="str">
        <f t="shared" ca="1" si="810"/>
        <v/>
      </c>
    </row>
    <row r="431" spans="1:20" hidden="1">
      <c r="A431" t="str">
        <f ca="1">IF(B431="","",INDIRECT("減額一覧!B"&amp;$P431))</f>
        <v/>
      </c>
      <c r="B431" s="61" t="str">
        <f t="shared" ref="B431" ca="1" si="918">IF(INDIRECT("減額一覧!BC"&amp;P431)=1,INDIRECT("減額一覧!AG"&amp;P431),"")</f>
        <v/>
      </c>
      <c r="C431" s="36" t="str">
        <f ca="1">IF(B431="","",INDIRECT("減額一覧!C"&amp;$P431))</f>
        <v/>
      </c>
      <c r="D431" s="80" t="str">
        <f ca="1">IF($B431="","",INDIRECT("減額一覧!G"&amp;$P431))</f>
        <v/>
      </c>
      <c r="E431" s="19" t="str">
        <f ca="1">IF(B431="","",INDIRECT("減額一覧!H"&amp;P431))</f>
        <v/>
      </c>
      <c r="F431" s="19" t="str">
        <f ca="1">IF($B431="","",INDIRECT("減額一覧!AN"&amp;P431))</f>
        <v/>
      </c>
      <c r="G431" s="20" t="str">
        <f ca="1">IF($B431="","",INDIRECT("減額一覧!AO"&amp;P431))</f>
        <v/>
      </c>
      <c r="H431" s="20" t="str">
        <f ca="1">IF($B431="","",INDIRECT("減額一覧!AP"&amp;P431))</f>
        <v/>
      </c>
      <c r="I431" s="32" t="str">
        <f ca="1">IF(B431="","",IF(INDIRECT("減額一覧!BN"&amp;P431)=0.08,0.08,0.1))</f>
        <v/>
      </c>
      <c r="J431" s="52"/>
      <c r="K431" s="95" t="str">
        <f t="shared" ca="1" si="842"/>
        <v/>
      </c>
      <c r="L431" s="58" t="str">
        <f t="shared" ca="1" si="805"/>
        <v/>
      </c>
      <c r="N431" s="113" t="str">
        <f t="shared" ca="1" si="913"/>
        <v/>
      </c>
      <c r="O431" s="114" t="str">
        <f t="shared" ref="O431" ca="1" si="919">IF(B431="","",IF(INDIRECT("減額一覧!BN"&amp;P431)=0.08,0.08,0.1))</f>
        <v/>
      </c>
      <c r="P431" s="38">
        <v>88</v>
      </c>
      <c r="Q431" s="38" t="str">
        <f t="shared" ca="1" si="915"/>
        <v/>
      </c>
      <c r="R431" s="38" t="str">
        <f t="shared" ca="1" si="915"/>
        <v/>
      </c>
      <c r="S431" s="66" t="str">
        <f t="shared" ca="1" si="809"/>
        <v/>
      </c>
      <c r="T431" s="105" t="str">
        <f t="shared" ca="1" si="810"/>
        <v/>
      </c>
    </row>
    <row r="432" spans="1:20" hidden="1">
      <c r="A432" t="str">
        <f ca="1">IF(B432="","",INDIRECT("減額一覧!B"&amp;$P432))</f>
        <v/>
      </c>
      <c r="B432" s="61" t="str">
        <f t="shared" ref="B432" ca="1" si="920">IF(INDIRECT("減額一覧!BD"&amp;P432)=1,INDIRECT("減額一覧!AQ"&amp;P432),"")</f>
        <v/>
      </c>
      <c r="C432" s="45" t="str">
        <f ca="1">IF(B432="","",INDIRECT("減額一覧!C"&amp;$P432))</f>
        <v/>
      </c>
      <c r="D432" s="79" t="str">
        <f ca="1">IF($B432="","",INDIRECT("減額一覧!G"&amp;$P432))</f>
        <v/>
      </c>
      <c r="E432" s="19" t="str">
        <f ca="1">IF(B432="","",INDIRECT("減額一覧!H"&amp;P432))</f>
        <v/>
      </c>
      <c r="F432" s="19" t="str">
        <f ca="1">IF($B432="","",INDIRECT("減額一覧!AX"&amp;P432))</f>
        <v/>
      </c>
      <c r="G432" s="20" t="str">
        <f ca="1">IF($B432="","",INDIRECT("減額一覧!AY"&amp;P432))</f>
        <v/>
      </c>
      <c r="H432" s="20" t="str">
        <f ca="1">IF($B432="","",INDIRECT("減額一覧!AZ"&amp;P432))</f>
        <v/>
      </c>
      <c r="I432" s="32" t="str">
        <f ca="1">IF(B432="","",IF(INDIRECT("減額一覧!BO"&amp;P432)=0.08,0.08,0.1))</f>
        <v/>
      </c>
      <c r="J432" s="52"/>
      <c r="K432" s="95" t="str">
        <f t="shared" ca="1" si="842"/>
        <v/>
      </c>
      <c r="L432" s="58" t="str">
        <f t="shared" ca="1" si="805"/>
        <v/>
      </c>
      <c r="N432" s="113" t="str">
        <f t="shared" ca="1" si="913"/>
        <v/>
      </c>
      <c r="O432" s="114" t="str">
        <f t="shared" ref="O432" ca="1" si="921">IF(B432="","",IF(INDIRECT("減額一覧!BO"&amp;P432)=0.08,0.08,0.1))</f>
        <v/>
      </c>
      <c r="P432" s="38">
        <v>88</v>
      </c>
      <c r="Q432" s="38" t="str">
        <f t="shared" ca="1" si="915"/>
        <v/>
      </c>
      <c r="R432" s="38" t="str">
        <f t="shared" ca="1" si="915"/>
        <v/>
      </c>
      <c r="S432" s="66" t="str">
        <f t="shared" ca="1" si="809"/>
        <v/>
      </c>
      <c r="T432" s="105" t="str">
        <f t="shared" ca="1" si="810"/>
        <v/>
      </c>
    </row>
    <row r="433" spans="1:20" ht="19.5" hidden="1" thickBot="1">
      <c r="B433" s="64"/>
      <c r="C433" s="41" t="str">
        <f>IF(B433="","",減額一覧!C429)</f>
        <v/>
      </c>
      <c r="D433" s="43"/>
      <c r="E433" s="21"/>
      <c r="F433" s="22" t="s">
        <v>69</v>
      </c>
      <c r="G433" s="23">
        <f t="shared" ref="G433:H433" si="922">SUBTOTAL(9,G429:G432)</f>
        <v>0</v>
      </c>
      <c r="H433" s="23">
        <f t="shared" si="922"/>
        <v>0</v>
      </c>
      <c r="I433" s="30"/>
      <c r="J433" s="53"/>
      <c r="K433" s="96" t="str">
        <f t="shared" si="842"/>
        <v/>
      </c>
      <c r="L433" s="59" t="str">
        <f t="shared" si="805"/>
        <v/>
      </c>
      <c r="N433" s="108" t="str">
        <f t="shared" ref="N433" si="923">IF(AND(G433=0,H433=0),"","小計")</f>
        <v/>
      </c>
      <c r="O433" s="108" t="str">
        <f t="shared" ref="O433" si="924">IF(AND(G433=0,H433=0),"","小計")</f>
        <v/>
      </c>
      <c r="P433" s="38"/>
      <c r="Q433" s="38"/>
      <c r="R433" s="38"/>
      <c r="S433" s="66" t="str">
        <f t="shared" si="809"/>
        <v/>
      </c>
      <c r="T433" s="105" t="str">
        <f t="shared" si="810"/>
        <v/>
      </c>
    </row>
    <row r="434" spans="1:20" hidden="1">
      <c r="A434" t="str">
        <f ca="1">IF(B434="","",INDIRECT("減額一覧!B"&amp;$P434))</f>
        <v/>
      </c>
      <c r="B434" s="61" t="str">
        <f t="shared" ref="B434" ca="1" si="925">IF(INDIRECT("減額一覧!BA"&amp;P434)=1,INDIRECT("減額一覧!M"&amp;P434),"")</f>
        <v/>
      </c>
      <c r="C434" s="36" t="str">
        <f ca="1">IF(B434="","",INDIRECT("減額一覧!C"&amp;$P434))</f>
        <v/>
      </c>
      <c r="D434" s="78" t="str">
        <f ca="1">IF($B434="","",INDIRECT("減額一覧!G"&amp;$P434))</f>
        <v/>
      </c>
      <c r="E434" s="19" t="str">
        <f ca="1">IF(B434="","",INDIRECT("減額一覧!H"&amp;P434))</f>
        <v/>
      </c>
      <c r="F434" s="19" t="str">
        <f ca="1">IF($B434="","",INDIRECT("減額一覧!T"&amp;P434))</f>
        <v/>
      </c>
      <c r="G434" s="20" t="str">
        <f ca="1">IF($B434="","",INDIRECT("減額一覧!U"&amp;P434))</f>
        <v/>
      </c>
      <c r="H434" s="20" t="str">
        <f ca="1">IF($B434="","",INDIRECT("減額一覧!V"&amp;P434))</f>
        <v/>
      </c>
      <c r="I434" s="32" t="str">
        <f ca="1">IF(B434="","",IF(INDIRECT("減額一覧!BL"&amp;P434)=0.08,0.08,0.1))</f>
        <v/>
      </c>
      <c r="J434" s="51"/>
      <c r="K434" s="94" t="str">
        <f t="shared" ca="1" si="842"/>
        <v/>
      </c>
      <c r="L434" s="56" t="str">
        <f t="shared" ca="1" si="805"/>
        <v/>
      </c>
      <c r="N434" s="113" t="str">
        <f t="shared" ref="N434:N437" ca="1" si="926">IF(A434="","",IF(A434&gt;3000,"月ヶ瀬",IF(A434&gt;=2000,"都祁","市内")))</f>
        <v/>
      </c>
      <c r="O434" s="114" t="str">
        <f t="shared" ref="O434" ca="1" si="927">IF(B434="","",IF(INDIRECT("減額一覧!BL"&amp;P434)=0.08,0.08,0.1))</f>
        <v/>
      </c>
      <c r="P434" s="38">
        <v>89</v>
      </c>
      <c r="Q434" s="38" t="str">
        <f t="shared" ref="Q434:R437" ca="1" si="928">IF(G434="","",IF(G434&gt;0,1,""))</f>
        <v/>
      </c>
      <c r="R434" s="38" t="str">
        <f t="shared" ca="1" si="928"/>
        <v/>
      </c>
      <c r="S434" s="66" t="str">
        <f t="shared" ca="1" si="809"/>
        <v/>
      </c>
      <c r="T434" s="105" t="str">
        <f t="shared" ca="1" si="810"/>
        <v/>
      </c>
    </row>
    <row r="435" spans="1:20" ht="56.25" hidden="1">
      <c r="A435">
        <f ca="1">IF(B435="","",INDIRECT("減額一覧!B"&amp;$P435))</f>
        <v>341</v>
      </c>
      <c r="B435" s="61">
        <f t="shared" ref="B435" ca="1" si="929">IF(INDIRECT("減額一覧!BB"&amp;P435)=1,INDIRECT("減額一覧!W"&amp;P435),"")</f>
        <v>207</v>
      </c>
      <c r="C435" s="44">
        <f ca="1">IF(B435="","",INDIRECT("減額一覧!C"&amp;$P435))</f>
        <v>301069000</v>
      </c>
      <c r="D435" s="79" t="str">
        <f ca="1">IF($B435="","",INDIRECT("減額一覧!G"&amp;$P435))</f>
        <v>株式会社　城田設計 　代表取締役　城田　全嗣</v>
      </c>
      <c r="E435" s="19">
        <f ca="1">IF(B435="","",INDIRECT("減額一覧!H"&amp;P435))</f>
        <v>25</v>
      </c>
      <c r="F435" s="19">
        <f ca="1">IF($B435="","",INDIRECT("減額一覧!AD"&amp;P435))</f>
        <v>4</v>
      </c>
      <c r="G435" s="20">
        <f ca="1">IF($B435="","",INDIRECT("減額一覧!AE"&amp;P435))</f>
        <v>440</v>
      </c>
      <c r="H435" s="20">
        <f ca="1">IF($B435="","",INDIRECT("減額一覧!AF"&amp;P435))</f>
        <v>0</v>
      </c>
      <c r="I435" s="32">
        <f ca="1">IF(B435="","",IF(INDIRECT("減額一覧!BM"&amp;P435)=0.08,0.08,0.1))</f>
        <v>0.1</v>
      </c>
      <c r="J435" s="52" t="s">
        <v>504</v>
      </c>
      <c r="K435" s="95" t="str">
        <f t="shared" ca="1" si="842"/>
        <v/>
      </c>
      <c r="L435" s="58" t="str">
        <f t="shared" ca="1" si="805"/>
        <v/>
      </c>
      <c r="N435" s="113" t="str">
        <f t="shared" ca="1" si="926"/>
        <v>市内</v>
      </c>
      <c r="O435" s="114">
        <f t="shared" ref="O435" ca="1" si="930">IF(B435="","",IF(INDIRECT("減額一覧!BM"&amp;P435)=0.08,0.08,0.1))</f>
        <v>0.1</v>
      </c>
      <c r="P435" s="38">
        <v>89</v>
      </c>
      <c r="Q435" s="38">
        <f t="shared" ca="1" si="928"/>
        <v>1</v>
      </c>
      <c r="R435" s="38" t="str">
        <f t="shared" ca="1" si="928"/>
        <v/>
      </c>
      <c r="S435" s="66" t="str">
        <f t="shared" ca="1" si="809"/>
        <v>301</v>
      </c>
      <c r="T435" s="105" t="str">
        <f t="shared" ca="1" si="810"/>
        <v/>
      </c>
    </row>
    <row r="436" spans="1:20" ht="56.25" hidden="1">
      <c r="A436">
        <f ca="1">IF(B436="","",INDIRECT("減額一覧!B"&amp;$P436))</f>
        <v>341</v>
      </c>
      <c r="B436" s="61">
        <f t="shared" ref="B436" ca="1" si="931">IF(INDIRECT("減額一覧!BC"&amp;P436)=1,INDIRECT("減額一覧!AG"&amp;P436),"")</f>
        <v>208</v>
      </c>
      <c r="C436" s="36">
        <f ca="1">IF(B436="","",INDIRECT("減額一覧!C"&amp;$P436))</f>
        <v>301069000</v>
      </c>
      <c r="D436" s="80" t="str">
        <f ca="1">IF($B436="","",INDIRECT("減額一覧!G"&amp;$P436))</f>
        <v>株式会社　城田設計 　代表取締役　城田　全嗣</v>
      </c>
      <c r="E436" s="19">
        <f ca="1">IF(B436="","",INDIRECT("減額一覧!H"&amp;P436))</f>
        <v>25</v>
      </c>
      <c r="F436" s="19">
        <f ca="1">IF($B436="","",INDIRECT("減額一覧!AN"&amp;P436))</f>
        <v>18</v>
      </c>
      <c r="G436" s="20">
        <f ca="1">IF($B436="","",INDIRECT("減額一覧!AO"&amp;P436))</f>
        <v>3069</v>
      </c>
      <c r="H436" s="20">
        <f ca="1">IF($B436="","",INDIRECT("減額一覧!AP"&amp;P436))</f>
        <v>0</v>
      </c>
      <c r="I436" s="32">
        <f ca="1">IF(B436="","",IF(INDIRECT("減額一覧!BN"&amp;P436)=0.08,0.08,0.1))</f>
        <v>0.1</v>
      </c>
      <c r="J436" s="52"/>
      <c r="K436" s="95" t="str">
        <f t="shared" ca="1" si="842"/>
        <v/>
      </c>
      <c r="L436" s="58" t="str">
        <f t="shared" ca="1" si="805"/>
        <v/>
      </c>
      <c r="N436" s="113" t="str">
        <f t="shared" ca="1" si="926"/>
        <v>市内</v>
      </c>
      <c r="O436" s="114">
        <f t="shared" ref="O436" ca="1" si="932">IF(B436="","",IF(INDIRECT("減額一覧!BN"&amp;P436)=0.08,0.08,0.1))</f>
        <v>0.1</v>
      </c>
      <c r="P436" s="38">
        <v>89</v>
      </c>
      <c r="Q436" s="38">
        <f t="shared" ca="1" si="928"/>
        <v>1</v>
      </c>
      <c r="R436" s="38" t="str">
        <f t="shared" ca="1" si="928"/>
        <v/>
      </c>
      <c r="S436" s="66" t="str">
        <f t="shared" ca="1" si="809"/>
        <v>301</v>
      </c>
      <c r="T436" s="105" t="str">
        <f t="shared" ca="1" si="810"/>
        <v/>
      </c>
    </row>
    <row r="437" spans="1:20" hidden="1">
      <c r="A437" t="str">
        <f ca="1">IF(B437="","",INDIRECT("減額一覧!B"&amp;$P437))</f>
        <v/>
      </c>
      <c r="B437" s="61" t="str">
        <f t="shared" ref="B437" ca="1" si="933">IF(INDIRECT("減額一覧!BD"&amp;P437)=1,INDIRECT("減額一覧!AQ"&amp;P437),"")</f>
        <v/>
      </c>
      <c r="C437" s="45" t="str">
        <f ca="1">IF(B437="","",INDIRECT("減額一覧!C"&amp;$P437))</f>
        <v/>
      </c>
      <c r="D437" s="79" t="str">
        <f ca="1">IF($B437="","",INDIRECT("減額一覧!G"&amp;$P437))</f>
        <v/>
      </c>
      <c r="E437" s="19" t="str">
        <f ca="1">IF(B437="","",INDIRECT("減額一覧!H"&amp;P437))</f>
        <v/>
      </c>
      <c r="F437" s="19" t="str">
        <f ca="1">IF($B437="","",INDIRECT("減額一覧!AX"&amp;P437))</f>
        <v/>
      </c>
      <c r="G437" s="20" t="str">
        <f ca="1">IF($B437="","",INDIRECT("減額一覧!AY"&amp;P437))</f>
        <v/>
      </c>
      <c r="H437" s="20" t="str">
        <f ca="1">IF($B437="","",INDIRECT("減額一覧!AZ"&amp;P437))</f>
        <v/>
      </c>
      <c r="I437" s="32" t="str">
        <f ca="1">IF(B437="","",IF(INDIRECT("減額一覧!BO"&amp;P437)=0.08,0.08,0.1))</f>
        <v/>
      </c>
      <c r="J437" s="52"/>
      <c r="K437" s="95" t="str">
        <f t="shared" ca="1" si="842"/>
        <v/>
      </c>
      <c r="L437" s="58" t="str">
        <f t="shared" ca="1" si="805"/>
        <v/>
      </c>
      <c r="N437" s="113" t="str">
        <f t="shared" ca="1" si="926"/>
        <v/>
      </c>
      <c r="O437" s="114" t="str">
        <f t="shared" ref="O437" ca="1" si="934">IF(B437="","",IF(INDIRECT("減額一覧!BO"&amp;P437)=0.08,0.08,0.1))</f>
        <v/>
      </c>
      <c r="P437" s="38">
        <v>89</v>
      </c>
      <c r="Q437" s="38" t="str">
        <f t="shared" ca="1" si="928"/>
        <v/>
      </c>
      <c r="R437" s="38" t="str">
        <f t="shared" ca="1" si="928"/>
        <v/>
      </c>
      <c r="S437" s="66" t="str">
        <f t="shared" ca="1" si="809"/>
        <v/>
      </c>
      <c r="T437" s="105" t="str">
        <f t="shared" ca="1" si="810"/>
        <v/>
      </c>
    </row>
    <row r="438" spans="1:20" ht="19.5" hidden="1" thickBot="1">
      <c r="B438" s="64"/>
      <c r="C438" s="41" t="str">
        <f>IF(B438="","",減額一覧!C434)</f>
        <v/>
      </c>
      <c r="D438" s="43"/>
      <c r="E438" s="21"/>
      <c r="F438" s="22" t="s">
        <v>69</v>
      </c>
      <c r="G438" s="23">
        <f t="shared" ref="G438:H438" si="935">SUBTOTAL(9,G434:G437)</f>
        <v>0</v>
      </c>
      <c r="H438" s="23">
        <f t="shared" si="935"/>
        <v>0</v>
      </c>
      <c r="I438" s="30"/>
      <c r="J438" s="53"/>
      <c r="K438" s="96" t="str">
        <f t="shared" si="842"/>
        <v/>
      </c>
      <c r="L438" s="59" t="str">
        <f t="shared" si="805"/>
        <v/>
      </c>
      <c r="N438" s="108" t="str">
        <f t="shared" ref="N438" si="936">IF(AND(G438=0,H438=0),"","小計")</f>
        <v/>
      </c>
      <c r="O438" s="108" t="str">
        <f t="shared" ref="O438" si="937">IF(AND(G438=0,H438=0),"","小計")</f>
        <v/>
      </c>
      <c r="P438" s="38"/>
      <c r="Q438" s="38"/>
      <c r="R438" s="38"/>
      <c r="S438" s="66" t="str">
        <f t="shared" si="809"/>
        <v/>
      </c>
      <c r="T438" s="105" t="str">
        <f t="shared" si="810"/>
        <v/>
      </c>
    </row>
    <row r="439" spans="1:20" hidden="1">
      <c r="A439">
        <f ca="1">IF(B439="","",INDIRECT("減額一覧!B"&amp;$P439))</f>
        <v>343</v>
      </c>
      <c r="B439" s="61">
        <f t="shared" ref="B439" ca="1" si="938">IF(INDIRECT("減額一覧!BA"&amp;P439)=1,INDIRECT("減額一覧!M"&amp;P439),"")</f>
        <v>3104</v>
      </c>
      <c r="C439" s="36">
        <f ca="1">IF(B439="","",INDIRECT("減額一覧!C"&amp;$P439))</f>
        <v>254014000</v>
      </c>
      <c r="D439" s="78" t="str">
        <f ca="1">IF($B439="","",INDIRECT("減額一覧!G"&amp;$P439))</f>
        <v>渋谷　信治</v>
      </c>
      <c r="E439" s="19">
        <f ca="1">IF(B439="","",INDIRECT("減額一覧!H"&amp;P439))</f>
        <v>20</v>
      </c>
      <c r="F439" s="19">
        <f ca="1">IF($B439="","",INDIRECT("減額一覧!T"&amp;P439))</f>
        <v>9</v>
      </c>
      <c r="G439" s="20">
        <f ca="1">IF($B439="","",INDIRECT("減額一覧!U"&amp;P439))</f>
        <v>1944</v>
      </c>
      <c r="H439" s="20">
        <f ca="1">IF($B439="","",INDIRECT("減額一覧!V"&amp;P439))</f>
        <v>1044</v>
      </c>
      <c r="I439" s="32">
        <f ca="1">IF(B439="","",IF(INDIRECT("減額一覧!BL"&amp;P439)=0.08,0.08,0.1))</f>
        <v>0.08</v>
      </c>
      <c r="J439" s="51" t="s">
        <v>535</v>
      </c>
      <c r="K439" s="94" t="str">
        <f t="shared" ca="1" si="842"/>
        <v/>
      </c>
      <c r="L439" s="56" t="str">
        <f t="shared" ca="1" si="805"/>
        <v/>
      </c>
      <c r="N439" s="113" t="str">
        <f t="shared" ref="N439:N442" ca="1" si="939">IF(A439="","",IF(A439&gt;3000,"月ヶ瀬",IF(A439&gt;=2000,"都祁","市内")))</f>
        <v>市内</v>
      </c>
      <c r="O439" s="114">
        <f t="shared" ref="O439" ca="1" si="940">IF(B439="","",IF(INDIRECT("減額一覧!BL"&amp;P439)=0.08,0.08,0.1))</f>
        <v>0.08</v>
      </c>
      <c r="P439" s="38">
        <v>90</v>
      </c>
      <c r="Q439" s="38">
        <f t="shared" ref="Q439:R442" ca="1" si="941">IF(G439="","",IF(G439&gt;0,1,""))</f>
        <v>1</v>
      </c>
      <c r="R439" s="38">
        <f t="shared" ca="1" si="941"/>
        <v>1</v>
      </c>
      <c r="S439" s="66" t="str">
        <f t="shared" ca="1" si="809"/>
        <v>254</v>
      </c>
      <c r="T439" s="105" t="str">
        <f t="shared" ca="1" si="810"/>
        <v/>
      </c>
    </row>
    <row r="440" spans="1:20" hidden="1">
      <c r="A440">
        <f ca="1">IF(B440="","",INDIRECT("減額一覧!B"&amp;$P440))</f>
        <v>343</v>
      </c>
      <c r="B440" s="61">
        <f t="shared" ref="B440" ca="1" si="942">IF(INDIRECT("減額一覧!BB"&amp;P440)=1,INDIRECT("減額一覧!W"&amp;P440),"")</f>
        <v>105</v>
      </c>
      <c r="C440" s="44">
        <f ca="1">IF(B440="","",INDIRECT("減額一覧!C"&amp;$P440))</f>
        <v>254014000</v>
      </c>
      <c r="D440" s="79" t="str">
        <f ca="1">IF($B440="","",INDIRECT("減額一覧!G"&amp;$P440))</f>
        <v>渋谷　信治</v>
      </c>
      <c r="E440" s="19">
        <f ca="1">IF(B440="","",INDIRECT("減額一覧!H"&amp;P440))</f>
        <v>20</v>
      </c>
      <c r="F440" s="19">
        <f ca="1">IF($B440="","",INDIRECT("減額一覧!AD"&amp;P440))</f>
        <v>10</v>
      </c>
      <c r="G440" s="20">
        <f ca="1">IF($B440="","",INDIRECT("減額一覧!AE"&amp;P440))</f>
        <v>2160</v>
      </c>
      <c r="H440" s="20">
        <f ca="1">IF($B440="","",INDIRECT("減額一覧!AF"&amp;P440))</f>
        <v>1160</v>
      </c>
      <c r="I440" s="32">
        <f ca="1">IF(B440="","",IF(INDIRECT("減額一覧!BM"&amp;P440)=0.08,0.08,0.1))</f>
        <v>0.08</v>
      </c>
      <c r="J440" s="52"/>
      <c r="K440" s="95" t="str">
        <f t="shared" ca="1" si="842"/>
        <v/>
      </c>
      <c r="L440" s="58" t="str">
        <f t="shared" ca="1" si="805"/>
        <v/>
      </c>
      <c r="N440" s="113" t="str">
        <f t="shared" ca="1" si="939"/>
        <v>市内</v>
      </c>
      <c r="O440" s="114">
        <f t="shared" ref="O440" ca="1" si="943">IF(B440="","",IF(INDIRECT("減額一覧!BM"&amp;P440)=0.08,0.08,0.1))</f>
        <v>0.08</v>
      </c>
      <c r="P440" s="38">
        <v>90</v>
      </c>
      <c r="Q440" s="38">
        <f t="shared" ca="1" si="941"/>
        <v>1</v>
      </c>
      <c r="R440" s="38">
        <f t="shared" ca="1" si="941"/>
        <v>1</v>
      </c>
      <c r="S440" s="66" t="str">
        <f t="shared" ca="1" si="809"/>
        <v>254</v>
      </c>
      <c r="T440" s="105" t="str">
        <f t="shared" ca="1" si="810"/>
        <v/>
      </c>
    </row>
    <row r="441" spans="1:20" hidden="1">
      <c r="A441" t="str">
        <f ca="1">IF(B441="","",INDIRECT("減額一覧!B"&amp;$P441))</f>
        <v/>
      </c>
      <c r="B441" s="61" t="str">
        <f t="shared" ref="B441" ca="1" si="944">IF(INDIRECT("減額一覧!BC"&amp;P441)=1,INDIRECT("減額一覧!AG"&amp;P441),"")</f>
        <v/>
      </c>
      <c r="C441" s="36" t="str">
        <f ca="1">IF(B441="","",INDIRECT("減額一覧!C"&amp;$P441))</f>
        <v/>
      </c>
      <c r="D441" s="80" t="str">
        <f ca="1">IF($B441="","",INDIRECT("減額一覧!G"&amp;$P441))</f>
        <v/>
      </c>
      <c r="E441" s="19" t="str">
        <f ca="1">IF(B441="","",INDIRECT("減額一覧!H"&amp;P441))</f>
        <v/>
      </c>
      <c r="F441" s="19" t="str">
        <f ca="1">IF($B441="","",INDIRECT("減額一覧!AN"&amp;P441))</f>
        <v/>
      </c>
      <c r="G441" s="20" t="str">
        <f ca="1">IF($B441="","",INDIRECT("減額一覧!AO"&amp;P441))</f>
        <v/>
      </c>
      <c r="H441" s="20" t="str">
        <f ca="1">IF($B441="","",INDIRECT("減額一覧!AP"&amp;P441))</f>
        <v/>
      </c>
      <c r="I441" s="32" t="str">
        <f ca="1">IF(B441="","",IF(INDIRECT("減額一覧!BN"&amp;P441)=0.08,0.08,0.1))</f>
        <v/>
      </c>
      <c r="J441" s="52"/>
      <c r="K441" s="95" t="str">
        <f t="shared" ca="1" si="842"/>
        <v/>
      </c>
      <c r="L441" s="58" t="str">
        <f t="shared" ca="1" si="805"/>
        <v/>
      </c>
      <c r="N441" s="113" t="str">
        <f t="shared" ca="1" si="939"/>
        <v/>
      </c>
      <c r="O441" s="114" t="str">
        <f t="shared" ref="O441" ca="1" si="945">IF(B441="","",IF(INDIRECT("減額一覧!BN"&amp;P441)=0.08,0.08,0.1))</f>
        <v/>
      </c>
      <c r="P441" s="38">
        <v>90</v>
      </c>
      <c r="Q441" s="38" t="str">
        <f t="shared" ca="1" si="941"/>
        <v/>
      </c>
      <c r="R441" s="38" t="str">
        <f t="shared" ca="1" si="941"/>
        <v/>
      </c>
      <c r="S441" s="66" t="str">
        <f t="shared" ca="1" si="809"/>
        <v/>
      </c>
      <c r="T441" s="105" t="str">
        <f t="shared" ca="1" si="810"/>
        <v/>
      </c>
    </row>
    <row r="442" spans="1:20" hidden="1">
      <c r="A442" t="str">
        <f ca="1">IF(B442="","",INDIRECT("減額一覧!B"&amp;$P442))</f>
        <v/>
      </c>
      <c r="B442" s="61" t="str">
        <f t="shared" ref="B442" ca="1" si="946">IF(INDIRECT("減額一覧!BD"&amp;P442)=1,INDIRECT("減額一覧!AQ"&amp;P442),"")</f>
        <v/>
      </c>
      <c r="C442" s="45" t="str">
        <f ca="1">IF(B442="","",INDIRECT("減額一覧!C"&amp;$P442))</f>
        <v/>
      </c>
      <c r="D442" s="79" t="str">
        <f ca="1">IF($B442="","",INDIRECT("減額一覧!G"&amp;$P442))</f>
        <v/>
      </c>
      <c r="E442" s="19" t="str">
        <f ca="1">IF(B442="","",INDIRECT("減額一覧!H"&amp;P442))</f>
        <v/>
      </c>
      <c r="F442" s="19" t="str">
        <f ca="1">IF($B442="","",INDIRECT("減額一覧!AX"&amp;P442))</f>
        <v/>
      </c>
      <c r="G442" s="20" t="str">
        <f ca="1">IF($B442="","",INDIRECT("減額一覧!AY"&amp;P442))</f>
        <v/>
      </c>
      <c r="H442" s="20" t="str">
        <f ca="1">IF($B442="","",INDIRECT("減額一覧!AZ"&amp;P442))</f>
        <v/>
      </c>
      <c r="I442" s="32" t="str">
        <f ca="1">IF(B442="","",IF(INDIRECT("減額一覧!BO"&amp;P442)=0.08,0.08,0.1))</f>
        <v/>
      </c>
      <c r="J442" s="52"/>
      <c r="K442" s="95" t="str">
        <f t="shared" ca="1" si="842"/>
        <v/>
      </c>
      <c r="L442" s="58" t="str">
        <f t="shared" ca="1" si="805"/>
        <v/>
      </c>
      <c r="N442" s="113" t="str">
        <f t="shared" ca="1" si="939"/>
        <v/>
      </c>
      <c r="O442" s="114" t="str">
        <f t="shared" ref="O442" ca="1" si="947">IF(B442="","",IF(INDIRECT("減額一覧!BO"&amp;P442)=0.08,0.08,0.1))</f>
        <v/>
      </c>
      <c r="P442" s="38">
        <v>90</v>
      </c>
      <c r="Q442" s="38" t="str">
        <f t="shared" ca="1" si="941"/>
        <v/>
      </c>
      <c r="R442" s="38" t="str">
        <f t="shared" ca="1" si="941"/>
        <v/>
      </c>
      <c r="S442" s="66" t="str">
        <f t="shared" ca="1" si="809"/>
        <v/>
      </c>
      <c r="T442" s="105" t="str">
        <f t="shared" ca="1" si="810"/>
        <v/>
      </c>
    </row>
    <row r="443" spans="1:20" ht="19.5" hidden="1" thickBot="1">
      <c r="B443" s="64"/>
      <c r="C443" s="41" t="str">
        <f>IF(B443="","",減額一覧!C439)</f>
        <v/>
      </c>
      <c r="D443" s="43"/>
      <c r="E443" s="21"/>
      <c r="F443" s="22" t="s">
        <v>69</v>
      </c>
      <c r="G443" s="23">
        <f t="shared" ref="G443:H443" si="948">SUBTOTAL(9,G439:G442)</f>
        <v>0</v>
      </c>
      <c r="H443" s="23">
        <f t="shared" si="948"/>
        <v>0</v>
      </c>
      <c r="I443" s="30"/>
      <c r="J443" s="53"/>
      <c r="K443" s="96" t="str">
        <f t="shared" si="842"/>
        <v/>
      </c>
      <c r="L443" s="59" t="str">
        <f t="shared" si="805"/>
        <v/>
      </c>
      <c r="N443" s="108" t="str">
        <f t="shared" ref="N443" si="949">IF(AND(G443=0,H443=0),"","小計")</f>
        <v/>
      </c>
      <c r="O443" s="108" t="str">
        <f t="shared" ref="O443" si="950">IF(AND(G443=0,H443=0),"","小計")</f>
        <v/>
      </c>
      <c r="P443" s="38"/>
      <c r="Q443" s="38"/>
      <c r="R443" s="38"/>
      <c r="S443" s="66" t="str">
        <f t="shared" si="809"/>
        <v/>
      </c>
      <c r="T443" s="105" t="str">
        <f t="shared" si="810"/>
        <v/>
      </c>
    </row>
    <row r="444" spans="1:20" hidden="1">
      <c r="A444" t="str">
        <f ca="1">IF(B444="","",INDIRECT("減額一覧!B"&amp;$P444))</f>
        <v/>
      </c>
      <c r="B444" s="61" t="str">
        <f t="shared" ref="B444" ca="1" si="951">IF(INDIRECT("減額一覧!BA"&amp;P444)=1,INDIRECT("減額一覧!M"&amp;P444),"")</f>
        <v/>
      </c>
      <c r="C444" s="36" t="str">
        <f ca="1">IF(B444="","",INDIRECT("減額一覧!C"&amp;$P444))</f>
        <v/>
      </c>
      <c r="D444" s="78" t="str">
        <f ca="1">IF($B444="","",INDIRECT("減額一覧!G"&amp;$P444))</f>
        <v/>
      </c>
      <c r="E444" s="19" t="str">
        <f ca="1">IF(B444="","",INDIRECT("減額一覧!H"&amp;P444))</f>
        <v/>
      </c>
      <c r="F444" s="19" t="str">
        <f ca="1">IF($B444="","",INDIRECT("減額一覧!T"&amp;P444))</f>
        <v/>
      </c>
      <c r="G444" s="20" t="str">
        <f ca="1">IF($B444="","",INDIRECT("減額一覧!U"&amp;P444))</f>
        <v/>
      </c>
      <c r="H444" s="20" t="str">
        <f ca="1">IF($B444="","",INDIRECT("減額一覧!V"&amp;P444))</f>
        <v/>
      </c>
      <c r="I444" s="32" t="str">
        <f ca="1">IF(B444="","",IF(INDIRECT("減額一覧!BL"&amp;P444)=0.08,0.08,0.1))</f>
        <v/>
      </c>
      <c r="J444" s="51"/>
      <c r="K444" s="94" t="str">
        <f t="shared" ca="1" si="842"/>
        <v/>
      </c>
      <c r="L444" s="56" t="str">
        <f t="shared" ca="1" si="805"/>
        <v/>
      </c>
      <c r="N444" s="113" t="str">
        <f t="shared" ref="N444:N447" ca="1" si="952">IF(A444="","",IF(A444&gt;3000,"月ヶ瀬",IF(A444&gt;=2000,"都祁","市内")))</f>
        <v/>
      </c>
      <c r="O444" s="114" t="str">
        <f t="shared" ref="O444" ca="1" si="953">IF(B444="","",IF(INDIRECT("減額一覧!BL"&amp;P444)=0.08,0.08,0.1))</f>
        <v/>
      </c>
      <c r="P444" s="38">
        <v>91</v>
      </c>
      <c r="Q444" s="38" t="str">
        <f t="shared" ref="Q444:R447" ca="1" si="954">IF(G444="","",IF(G444&gt;0,1,""))</f>
        <v/>
      </c>
      <c r="R444" s="38" t="str">
        <f t="shared" ca="1" si="954"/>
        <v/>
      </c>
      <c r="S444" s="66" t="str">
        <f t="shared" ca="1" si="809"/>
        <v/>
      </c>
      <c r="T444" s="105" t="str">
        <f t="shared" ca="1" si="810"/>
        <v/>
      </c>
    </row>
    <row r="445" spans="1:20" hidden="1">
      <c r="A445" t="str">
        <f ca="1">IF(B445="","",INDIRECT("減額一覧!B"&amp;$P445))</f>
        <v/>
      </c>
      <c r="B445" s="61" t="str">
        <f t="shared" ref="B445" ca="1" si="955">IF(INDIRECT("減額一覧!BB"&amp;P445)=1,INDIRECT("減額一覧!W"&amp;P445),"")</f>
        <v/>
      </c>
      <c r="C445" s="44" t="str">
        <f ca="1">IF(B445="","",INDIRECT("減額一覧!C"&amp;$P445))</f>
        <v/>
      </c>
      <c r="D445" s="79" t="str">
        <f ca="1">IF($B445="","",INDIRECT("減額一覧!G"&amp;$P445))</f>
        <v/>
      </c>
      <c r="E445" s="19" t="str">
        <f ca="1">IF(B445="","",INDIRECT("減額一覧!H"&amp;P445))</f>
        <v/>
      </c>
      <c r="F445" s="19" t="str">
        <f ca="1">IF($B445="","",INDIRECT("減額一覧!AD"&amp;P445))</f>
        <v/>
      </c>
      <c r="G445" s="20" t="str">
        <f ca="1">IF($B445="","",INDIRECT("減額一覧!AE"&amp;P445))</f>
        <v/>
      </c>
      <c r="H445" s="20" t="str">
        <f ca="1">IF($B445="","",INDIRECT("減額一覧!AF"&amp;P445))</f>
        <v/>
      </c>
      <c r="I445" s="32" t="str">
        <f ca="1">IF(B445="","",IF(INDIRECT("減額一覧!BM"&amp;P445)=0.08,0.08,0.1))</f>
        <v/>
      </c>
      <c r="J445" s="52"/>
      <c r="K445" s="95" t="str">
        <f t="shared" ca="1" si="842"/>
        <v/>
      </c>
      <c r="L445" s="58" t="str">
        <f t="shared" ca="1" si="805"/>
        <v/>
      </c>
      <c r="N445" s="113" t="str">
        <f t="shared" ca="1" si="952"/>
        <v/>
      </c>
      <c r="O445" s="114" t="str">
        <f t="shared" ref="O445" ca="1" si="956">IF(B445="","",IF(INDIRECT("減額一覧!BM"&amp;P445)=0.08,0.08,0.1))</f>
        <v/>
      </c>
      <c r="P445" s="38">
        <v>91</v>
      </c>
      <c r="Q445" s="38" t="str">
        <f t="shared" ca="1" si="954"/>
        <v/>
      </c>
      <c r="R445" s="38" t="str">
        <f t="shared" ca="1" si="954"/>
        <v/>
      </c>
      <c r="S445" s="66" t="str">
        <f t="shared" ca="1" si="809"/>
        <v/>
      </c>
      <c r="T445" s="105" t="str">
        <f t="shared" ca="1" si="810"/>
        <v/>
      </c>
    </row>
    <row r="446" spans="1:20" hidden="1">
      <c r="A446" t="str">
        <f ca="1">IF(B446="","",INDIRECT("減額一覧!B"&amp;$P446))</f>
        <v/>
      </c>
      <c r="B446" s="61" t="str">
        <f t="shared" ref="B446" ca="1" si="957">IF(INDIRECT("減額一覧!BC"&amp;P446)=1,INDIRECT("減額一覧!AG"&amp;P446),"")</f>
        <v/>
      </c>
      <c r="C446" s="36" t="str">
        <f ca="1">IF(B446="","",INDIRECT("減額一覧!C"&amp;$P446))</f>
        <v/>
      </c>
      <c r="D446" s="80" t="str">
        <f ca="1">IF($B446="","",INDIRECT("減額一覧!G"&amp;$P446))</f>
        <v/>
      </c>
      <c r="E446" s="19" t="str">
        <f ca="1">IF(B446="","",INDIRECT("減額一覧!H"&amp;P446))</f>
        <v/>
      </c>
      <c r="F446" s="19" t="str">
        <f ca="1">IF($B446="","",INDIRECT("減額一覧!AN"&amp;P446))</f>
        <v/>
      </c>
      <c r="G446" s="20" t="str">
        <f ca="1">IF($B446="","",INDIRECT("減額一覧!AO"&amp;P446))</f>
        <v/>
      </c>
      <c r="H446" s="20" t="str">
        <f ca="1">IF($B446="","",INDIRECT("減額一覧!AP"&amp;P446))</f>
        <v/>
      </c>
      <c r="I446" s="32" t="str">
        <f ca="1">IF(B446="","",IF(INDIRECT("減額一覧!BN"&amp;P446)=0.08,0.08,0.1))</f>
        <v/>
      </c>
      <c r="J446" s="52"/>
      <c r="K446" s="95" t="str">
        <f t="shared" ca="1" si="842"/>
        <v/>
      </c>
      <c r="L446" s="58" t="str">
        <f t="shared" ca="1" si="805"/>
        <v/>
      </c>
      <c r="N446" s="113" t="str">
        <f t="shared" ca="1" si="952"/>
        <v/>
      </c>
      <c r="O446" s="114" t="str">
        <f t="shared" ref="O446" ca="1" si="958">IF(B446="","",IF(INDIRECT("減額一覧!BN"&amp;P446)=0.08,0.08,0.1))</f>
        <v/>
      </c>
      <c r="P446" s="38">
        <v>91</v>
      </c>
      <c r="Q446" s="38" t="str">
        <f t="shared" ca="1" si="954"/>
        <v/>
      </c>
      <c r="R446" s="38" t="str">
        <f t="shared" ca="1" si="954"/>
        <v/>
      </c>
      <c r="S446" s="66" t="str">
        <f t="shared" ca="1" si="809"/>
        <v/>
      </c>
      <c r="T446" s="105" t="str">
        <f t="shared" ca="1" si="810"/>
        <v/>
      </c>
    </row>
    <row r="447" spans="1:20" hidden="1">
      <c r="A447" t="str">
        <f ca="1">IF(B447="","",INDIRECT("減額一覧!B"&amp;$P447))</f>
        <v/>
      </c>
      <c r="B447" s="61" t="str">
        <f t="shared" ref="B447" ca="1" si="959">IF(INDIRECT("減額一覧!BD"&amp;P447)=1,INDIRECT("減額一覧!AQ"&amp;P447),"")</f>
        <v/>
      </c>
      <c r="C447" s="45" t="str">
        <f ca="1">IF(B447="","",INDIRECT("減額一覧!C"&amp;$P447))</f>
        <v/>
      </c>
      <c r="D447" s="79" t="str">
        <f ca="1">IF($B447="","",INDIRECT("減額一覧!G"&amp;$P447))</f>
        <v/>
      </c>
      <c r="E447" s="19" t="str">
        <f ca="1">IF(B447="","",INDIRECT("減額一覧!H"&amp;P447))</f>
        <v/>
      </c>
      <c r="F447" s="19" t="str">
        <f ca="1">IF($B447="","",INDIRECT("減額一覧!AX"&amp;P447))</f>
        <v/>
      </c>
      <c r="G447" s="20" t="str">
        <f ca="1">IF($B447="","",INDIRECT("減額一覧!AY"&amp;P447))</f>
        <v/>
      </c>
      <c r="H447" s="20" t="str">
        <f ca="1">IF($B447="","",INDIRECT("減額一覧!AZ"&amp;P447))</f>
        <v/>
      </c>
      <c r="I447" s="32" t="str">
        <f ca="1">IF(B447="","",IF(INDIRECT("減額一覧!BO"&amp;P447)=0.08,0.08,0.1))</f>
        <v/>
      </c>
      <c r="J447" s="52"/>
      <c r="K447" s="95" t="str">
        <f t="shared" ca="1" si="842"/>
        <v/>
      </c>
      <c r="L447" s="58" t="str">
        <f t="shared" ca="1" si="805"/>
        <v/>
      </c>
      <c r="N447" s="113" t="str">
        <f t="shared" ca="1" si="952"/>
        <v/>
      </c>
      <c r="O447" s="114" t="str">
        <f t="shared" ref="O447" ca="1" si="960">IF(B447="","",IF(INDIRECT("減額一覧!BO"&amp;P447)=0.08,0.08,0.1))</f>
        <v/>
      </c>
      <c r="P447" s="38">
        <v>91</v>
      </c>
      <c r="Q447" s="38" t="str">
        <f t="shared" ca="1" si="954"/>
        <v/>
      </c>
      <c r="R447" s="38" t="str">
        <f t="shared" ca="1" si="954"/>
        <v/>
      </c>
      <c r="S447" s="66" t="str">
        <f t="shared" ca="1" si="809"/>
        <v/>
      </c>
      <c r="T447" s="105" t="str">
        <f t="shared" ca="1" si="810"/>
        <v/>
      </c>
    </row>
    <row r="448" spans="1:20" ht="19.5" hidden="1" thickBot="1">
      <c r="B448" s="64"/>
      <c r="C448" s="41" t="str">
        <f>IF(B448="","",減額一覧!C444)</f>
        <v/>
      </c>
      <c r="D448" s="43"/>
      <c r="E448" s="21"/>
      <c r="F448" s="22" t="s">
        <v>69</v>
      </c>
      <c r="G448" s="23">
        <f t="shared" ref="G448:H448" si="961">SUBTOTAL(9,G444:G447)</f>
        <v>0</v>
      </c>
      <c r="H448" s="23">
        <f t="shared" si="961"/>
        <v>0</v>
      </c>
      <c r="I448" s="30"/>
      <c r="J448" s="53"/>
      <c r="K448" s="96" t="str">
        <f t="shared" si="842"/>
        <v/>
      </c>
      <c r="L448" s="59" t="str">
        <f t="shared" si="805"/>
        <v/>
      </c>
      <c r="N448" s="108" t="str">
        <f t="shared" ref="N448" si="962">IF(AND(G448=0,H448=0),"","小計")</f>
        <v/>
      </c>
      <c r="O448" s="108" t="str">
        <f t="shared" ref="O448" si="963">IF(AND(G448=0,H448=0),"","小計")</f>
        <v/>
      </c>
      <c r="P448" s="38"/>
      <c r="Q448" s="38"/>
      <c r="R448" s="38"/>
      <c r="S448" s="66" t="str">
        <f t="shared" si="809"/>
        <v/>
      </c>
      <c r="T448" s="105" t="str">
        <f t="shared" si="810"/>
        <v/>
      </c>
    </row>
    <row r="449" spans="1:20" hidden="1">
      <c r="A449">
        <f ca="1">IF(B449="","",INDIRECT("減額一覧!B"&amp;$P449))</f>
        <v>345</v>
      </c>
      <c r="B449" s="61">
        <f t="shared" ref="B449" ca="1" si="964">IF(INDIRECT("減額一覧!BA"&amp;P449)=1,INDIRECT("減額一覧!M"&amp;P449),"")</f>
        <v>208</v>
      </c>
      <c r="C449" s="36">
        <f ca="1">IF(B449="","",INDIRECT("減額一覧!C"&amp;$P449))</f>
        <v>317109000</v>
      </c>
      <c r="D449" s="78" t="str">
        <f ca="1">IF($B449="","",INDIRECT("減額一覧!G"&amp;$P449))</f>
        <v>西野　扶美子</v>
      </c>
      <c r="E449" s="19">
        <f ca="1">IF(B449="","",INDIRECT("減額一覧!H"&amp;P449))</f>
        <v>13</v>
      </c>
      <c r="F449" s="19">
        <f ca="1">IF($B449="","",INDIRECT("減額一覧!T"&amp;P449))</f>
        <v>12</v>
      </c>
      <c r="G449" s="20">
        <f ca="1">IF($B449="","",INDIRECT("減額一覧!U"&amp;P449))</f>
        <v>2640</v>
      </c>
      <c r="H449" s="20">
        <f ca="1">IF($B449="","",INDIRECT("減額一覧!V"&amp;P449))</f>
        <v>1637</v>
      </c>
      <c r="I449" s="32">
        <f ca="1">IF(B449="","",IF(INDIRECT("減額一覧!BL"&amp;P449)=0.08,0.08,0.1))</f>
        <v>0.1</v>
      </c>
      <c r="J449" s="51" t="s">
        <v>536</v>
      </c>
      <c r="K449" s="94" t="str">
        <f t="shared" ca="1" si="842"/>
        <v/>
      </c>
      <c r="L449" s="56" t="str">
        <f t="shared" ca="1" si="805"/>
        <v/>
      </c>
      <c r="N449" s="113" t="str">
        <f t="shared" ref="N449:N452" ca="1" si="965">IF(A449="","",IF(A449&gt;3000,"月ヶ瀬",IF(A449&gt;=2000,"都祁","市内")))</f>
        <v>市内</v>
      </c>
      <c r="O449" s="114">
        <f t="shared" ref="O449" ca="1" si="966">IF(B449="","",IF(INDIRECT("減額一覧!BL"&amp;P449)=0.08,0.08,0.1))</f>
        <v>0.1</v>
      </c>
      <c r="P449" s="38">
        <v>92</v>
      </c>
      <c r="Q449" s="38">
        <f t="shared" ref="Q449:R452" ca="1" si="967">IF(G449="","",IF(G449&gt;0,1,""))</f>
        <v>1</v>
      </c>
      <c r="R449" s="38">
        <f t="shared" ca="1" si="967"/>
        <v>1</v>
      </c>
      <c r="S449" s="66" t="str">
        <f t="shared" ca="1" si="809"/>
        <v>317</v>
      </c>
      <c r="T449" s="105" t="str">
        <f t="shared" ca="1" si="810"/>
        <v/>
      </c>
    </row>
    <row r="450" spans="1:20" hidden="1">
      <c r="A450" t="str">
        <f ca="1">IF(B450="","",INDIRECT("減額一覧!B"&amp;$P450))</f>
        <v/>
      </c>
      <c r="B450" s="61" t="str">
        <f t="shared" ref="B450" ca="1" si="968">IF(INDIRECT("減額一覧!BB"&amp;P450)=1,INDIRECT("減額一覧!W"&amp;P450),"")</f>
        <v/>
      </c>
      <c r="C450" s="44" t="str">
        <f ca="1">IF(B450="","",INDIRECT("減額一覧!C"&amp;$P450))</f>
        <v/>
      </c>
      <c r="D450" s="79" t="str">
        <f ca="1">IF($B450="","",INDIRECT("減額一覧!G"&amp;$P450))</f>
        <v/>
      </c>
      <c r="E450" s="19" t="str">
        <f ca="1">IF(B450="","",INDIRECT("減額一覧!H"&amp;P450))</f>
        <v/>
      </c>
      <c r="F450" s="19" t="str">
        <f ca="1">IF($B450="","",INDIRECT("減額一覧!AD"&amp;P450))</f>
        <v/>
      </c>
      <c r="G450" s="20" t="str">
        <f ca="1">IF($B450="","",INDIRECT("減額一覧!AE"&amp;P450))</f>
        <v/>
      </c>
      <c r="H450" s="20" t="str">
        <f ca="1">IF($B450="","",INDIRECT("減額一覧!AF"&amp;P450))</f>
        <v/>
      </c>
      <c r="I450" s="32" t="str">
        <f ca="1">IF(B450="","",IF(INDIRECT("減額一覧!BM"&amp;P450)=0.08,0.08,0.1))</f>
        <v/>
      </c>
      <c r="J450" s="52"/>
      <c r="K450" s="95" t="str">
        <f t="shared" ca="1" si="842"/>
        <v/>
      </c>
      <c r="L450" s="58" t="str">
        <f t="shared" ca="1" si="805"/>
        <v/>
      </c>
      <c r="N450" s="113" t="str">
        <f t="shared" ca="1" si="965"/>
        <v/>
      </c>
      <c r="O450" s="114" t="str">
        <f t="shared" ref="O450" ca="1" si="969">IF(B450="","",IF(INDIRECT("減額一覧!BM"&amp;P450)=0.08,0.08,0.1))</f>
        <v/>
      </c>
      <c r="P450" s="38">
        <v>92</v>
      </c>
      <c r="Q450" s="38" t="str">
        <f t="shared" ca="1" si="967"/>
        <v/>
      </c>
      <c r="R450" s="38" t="str">
        <f t="shared" ca="1" si="967"/>
        <v/>
      </c>
      <c r="S450" s="66" t="str">
        <f t="shared" ca="1" si="809"/>
        <v/>
      </c>
      <c r="T450" s="105" t="str">
        <f t="shared" ca="1" si="810"/>
        <v/>
      </c>
    </row>
    <row r="451" spans="1:20" hidden="1">
      <c r="A451" t="str">
        <f ca="1">IF(B451="","",INDIRECT("減額一覧!B"&amp;$P451))</f>
        <v/>
      </c>
      <c r="B451" s="61" t="str">
        <f t="shared" ref="B451" ca="1" si="970">IF(INDIRECT("減額一覧!BC"&amp;P451)=1,INDIRECT("減額一覧!AG"&amp;P451),"")</f>
        <v/>
      </c>
      <c r="C451" s="36" t="str">
        <f ca="1">IF(B451="","",INDIRECT("減額一覧!C"&amp;$P451))</f>
        <v/>
      </c>
      <c r="D451" s="80" t="str">
        <f ca="1">IF($B451="","",INDIRECT("減額一覧!G"&amp;$P451))</f>
        <v/>
      </c>
      <c r="E451" s="19" t="str">
        <f ca="1">IF(B451="","",INDIRECT("減額一覧!H"&amp;P451))</f>
        <v/>
      </c>
      <c r="F451" s="19" t="str">
        <f ca="1">IF($B451="","",INDIRECT("減額一覧!AN"&amp;P451))</f>
        <v/>
      </c>
      <c r="G451" s="20" t="str">
        <f ca="1">IF($B451="","",INDIRECT("減額一覧!AO"&amp;P451))</f>
        <v/>
      </c>
      <c r="H451" s="20" t="str">
        <f ca="1">IF($B451="","",INDIRECT("減額一覧!AP"&amp;P451))</f>
        <v/>
      </c>
      <c r="I451" s="32" t="str">
        <f ca="1">IF(B451="","",IF(INDIRECT("減額一覧!BN"&amp;P451)=0.08,0.08,0.1))</f>
        <v/>
      </c>
      <c r="J451" s="52"/>
      <c r="K451" s="95" t="str">
        <f t="shared" ca="1" si="842"/>
        <v/>
      </c>
      <c r="L451" s="58" t="str">
        <f t="shared" ca="1" si="805"/>
        <v/>
      </c>
      <c r="N451" s="113" t="str">
        <f t="shared" ca="1" si="965"/>
        <v/>
      </c>
      <c r="O451" s="114" t="str">
        <f t="shared" ref="O451" ca="1" si="971">IF(B451="","",IF(INDIRECT("減額一覧!BN"&amp;P451)=0.08,0.08,0.1))</f>
        <v/>
      </c>
      <c r="P451" s="38">
        <v>92</v>
      </c>
      <c r="Q451" s="38" t="str">
        <f t="shared" ca="1" si="967"/>
        <v/>
      </c>
      <c r="R451" s="38" t="str">
        <f t="shared" ca="1" si="967"/>
        <v/>
      </c>
      <c r="S451" s="66" t="str">
        <f t="shared" ca="1" si="809"/>
        <v/>
      </c>
      <c r="T451" s="105" t="str">
        <f t="shared" ca="1" si="810"/>
        <v/>
      </c>
    </row>
    <row r="452" spans="1:20" hidden="1">
      <c r="A452" t="str">
        <f ca="1">IF(B452="","",INDIRECT("減額一覧!B"&amp;$P452))</f>
        <v/>
      </c>
      <c r="B452" s="61" t="str">
        <f t="shared" ref="B452" ca="1" si="972">IF(INDIRECT("減額一覧!BD"&amp;P452)=1,INDIRECT("減額一覧!AQ"&amp;P452),"")</f>
        <v/>
      </c>
      <c r="C452" s="45" t="str">
        <f ca="1">IF(B452="","",INDIRECT("減額一覧!C"&amp;$P452))</f>
        <v/>
      </c>
      <c r="D452" s="79" t="str">
        <f ca="1">IF($B452="","",INDIRECT("減額一覧!G"&amp;$P452))</f>
        <v/>
      </c>
      <c r="E452" s="19" t="str">
        <f ca="1">IF(B452="","",INDIRECT("減額一覧!H"&amp;P452))</f>
        <v/>
      </c>
      <c r="F452" s="19" t="str">
        <f ca="1">IF($B452="","",INDIRECT("減額一覧!AX"&amp;P452))</f>
        <v/>
      </c>
      <c r="G452" s="20" t="str">
        <f ca="1">IF($B452="","",INDIRECT("減額一覧!AY"&amp;P452))</f>
        <v/>
      </c>
      <c r="H452" s="20" t="str">
        <f ca="1">IF($B452="","",INDIRECT("減額一覧!AZ"&amp;P452))</f>
        <v/>
      </c>
      <c r="I452" s="32" t="str">
        <f ca="1">IF(B452="","",IF(INDIRECT("減額一覧!BO"&amp;P452)=0.08,0.08,0.1))</f>
        <v/>
      </c>
      <c r="J452" s="52"/>
      <c r="K452" s="95" t="str">
        <f t="shared" ca="1" si="842"/>
        <v/>
      </c>
      <c r="L452" s="58" t="str">
        <f t="shared" ca="1" si="805"/>
        <v/>
      </c>
      <c r="N452" s="113" t="str">
        <f t="shared" ca="1" si="965"/>
        <v/>
      </c>
      <c r="O452" s="114" t="str">
        <f t="shared" ref="O452" ca="1" si="973">IF(B452="","",IF(INDIRECT("減額一覧!BO"&amp;P452)=0.08,0.08,0.1))</f>
        <v/>
      </c>
      <c r="P452" s="38">
        <v>92</v>
      </c>
      <c r="Q452" s="38" t="str">
        <f t="shared" ca="1" si="967"/>
        <v/>
      </c>
      <c r="R452" s="38" t="str">
        <f t="shared" ca="1" si="967"/>
        <v/>
      </c>
      <c r="S452" s="66" t="str">
        <f t="shared" ca="1" si="809"/>
        <v/>
      </c>
      <c r="T452" s="105" t="str">
        <f t="shared" ca="1" si="810"/>
        <v/>
      </c>
    </row>
    <row r="453" spans="1:20" ht="19.5" hidden="1" thickBot="1">
      <c r="B453" s="64"/>
      <c r="C453" s="41" t="str">
        <f>IF(B453="","",減額一覧!C449)</f>
        <v/>
      </c>
      <c r="D453" s="43"/>
      <c r="E453" s="21"/>
      <c r="F453" s="22" t="s">
        <v>69</v>
      </c>
      <c r="G453" s="23">
        <f t="shared" ref="G453:H453" si="974">SUBTOTAL(9,G449:G452)</f>
        <v>0</v>
      </c>
      <c r="H453" s="23">
        <f t="shared" si="974"/>
        <v>0</v>
      </c>
      <c r="I453" s="30"/>
      <c r="J453" s="53"/>
      <c r="K453" s="96" t="str">
        <f t="shared" si="842"/>
        <v/>
      </c>
      <c r="L453" s="59" t="str">
        <f t="shared" ref="L453:L516" si="975">IF(OR(S453="370",S453="371",S453="372",S453="373",S453="374",S453="375",S453="376",S453="377",S453="378",S453="379",S453="380",S453="039",S453="389"),"農集","")</f>
        <v/>
      </c>
      <c r="N453" s="108" t="str">
        <f t="shared" ref="N453" si="976">IF(AND(G453=0,H453=0),"","小計")</f>
        <v/>
      </c>
      <c r="O453" s="108" t="str">
        <f t="shared" ref="O453" si="977">IF(AND(G453=0,H453=0),"","小計")</f>
        <v/>
      </c>
      <c r="P453" s="38"/>
      <c r="Q453" s="38"/>
      <c r="R453" s="38"/>
      <c r="S453" s="66" t="str">
        <f t="shared" ref="S453:S516" si="978">IF(C453="","",LEFT(TEXT(C453,"000000000"),3))</f>
        <v/>
      </c>
      <c r="T453" s="105" t="str">
        <f t="shared" ref="T453:T516" si="979">IF(L453="","",IF(H453=0,"",H453))</f>
        <v/>
      </c>
    </row>
    <row r="454" spans="1:20" hidden="1">
      <c r="A454">
        <f ca="1">IF(B454="","",INDIRECT("減額一覧!B"&amp;$P454))</f>
        <v>346</v>
      </c>
      <c r="B454" s="61">
        <f t="shared" ref="B454" ca="1" si="980">IF(INDIRECT("減額一覧!BA"&amp;P454)=1,INDIRECT("減額一覧!M"&amp;P454),"")</f>
        <v>207</v>
      </c>
      <c r="C454" s="36">
        <f ca="1">IF(B454="","",INDIRECT("減額一覧!C"&amp;$P454))</f>
        <v>573158000</v>
      </c>
      <c r="D454" s="78" t="str">
        <f ca="1">IF($B454="","",INDIRECT("減額一覧!G"&amp;$P454))</f>
        <v>田中　幹夫</v>
      </c>
      <c r="E454" s="19">
        <f ca="1">IF(B454="","",INDIRECT("減額一覧!H"&amp;P454))</f>
        <v>20</v>
      </c>
      <c r="F454" s="19">
        <f ca="1">IF($B454="","",INDIRECT("減額一覧!T"&amp;P454))</f>
        <v>8</v>
      </c>
      <c r="G454" s="20">
        <f ca="1">IF($B454="","",INDIRECT("減額一覧!U"&amp;P454))</f>
        <v>1760</v>
      </c>
      <c r="H454" s="20">
        <f ca="1">IF($B454="","",INDIRECT("減額一覧!V"&amp;P454))</f>
        <v>1091</v>
      </c>
      <c r="I454" s="32">
        <f ca="1">IF(B454="","",IF(INDIRECT("減額一覧!BL"&amp;P454)=0.08,0.08,0.1))</f>
        <v>0.1</v>
      </c>
      <c r="J454" s="51" t="s">
        <v>505</v>
      </c>
      <c r="K454" s="94" t="str">
        <f t="shared" ca="1" si="842"/>
        <v/>
      </c>
      <c r="L454" s="56" t="str">
        <f t="shared" ca="1" si="975"/>
        <v/>
      </c>
      <c r="N454" s="113" t="str">
        <f t="shared" ref="N454:N457" ca="1" si="981">IF(A454="","",IF(A454&gt;3000,"月ヶ瀬",IF(A454&gt;=2000,"都祁","市内")))</f>
        <v>市内</v>
      </c>
      <c r="O454" s="114">
        <f t="shared" ref="O454" ca="1" si="982">IF(B454="","",IF(INDIRECT("減額一覧!BL"&amp;P454)=0.08,0.08,0.1))</f>
        <v>0.1</v>
      </c>
      <c r="P454" s="38">
        <v>93</v>
      </c>
      <c r="Q454" s="38">
        <f t="shared" ref="Q454:R457" ca="1" si="983">IF(G454="","",IF(G454&gt;0,1,""))</f>
        <v>1</v>
      </c>
      <c r="R454" s="38">
        <f t="shared" ca="1" si="983"/>
        <v>1</v>
      </c>
      <c r="S454" s="66" t="str">
        <f t="shared" ca="1" si="978"/>
        <v>573</v>
      </c>
      <c r="T454" s="105" t="str">
        <f t="shared" ca="1" si="979"/>
        <v/>
      </c>
    </row>
    <row r="455" spans="1:20" hidden="1">
      <c r="A455">
        <f ca="1">IF(B455="","",INDIRECT("減額一覧!B"&amp;$P455))</f>
        <v>346</v>
      </c>
      <c r="B455" s="61">
        <f t="shared" ref="B455" ca="1" si="984">IF(INDIRECT("減額一覧!BB"&amp;P455)=1,INDIRECT("減額一覧!W"&amp;P455),"")</f>
        <v>208</v>
      </c>
      <c r="C455" s="44">
        <f ca="1">IF(B455="","",INDIRECT("減額一覧!C"&amp;$P455))</f>
        <v>573158000</v>
      </c>
      <c r="D455" s="79" t="str">
        <f ca="1">IF($B455="","",INDIRECT("減額一覧!G"&amp;$P455))</f>
        <v>田中　幹夫</v>
      </c>
      <c r="E455" s="19">
        <f ca="1">IF(B455="","",INDIRECT("減額一覧!H"&amp;P455))</f>
        <v>20</v>
      </c>
      <c r="F455" s="19">
        <f ca="1">IF($B455="","",INDIRECT("減額一覧!AD"&amp;P455))</f>
        <v>7</v>
      </c>
      <c r="G455" s="20">
        <f ca="1">IF($B455="","",INDIRECT("減額一覧!AE"&amp;P455))</f>
        <v>1540</v>
      </c>
      <c r="H455" s="20">
        <f ca="1">IF($B455="","",INDIRECT("減額一覧!AF"&amp;P455))</f>
        <v>955</v>
      </c>
      <c r="I455" s="32">
        <f ca="1">IF(B455="","",IF(INDIRECT("減額一覧!BM"&amp;P455)=0.08,0.08,0.1))</f>
        <v>0.1</v>
      </c>
      <c r="J455" s="52"/>
      <c r="K455" s="95" t="str">
        <f t="shared" ca="1" si="842"/>
        <v/>
      </c>
      <c r="L455" s="58" t="str">
        <f t="shared" ca="1" si="975"/>
        <v/>
      </c>
      <c r="N455" s="113" t="str">
        <f t="shared" ca="1" si="981"/>
        <v>市内</v>
      </c>
      <c r="O455" s="114">
        <f t="shared" ref="O455" ca="1" si="985">IF(B455="","",IF(INDIRECT("減額一覧!BM"&amp;P455)=0.08,0.08,0.1))</f>
        <v>0.1</v>
      </c>
      <c r="P455" s="38">
        <v>93</v>
      </c>
      <c r="Q455" s="38">
        <f t="shared" ca="1" si="983"/>
        <v>1</v>
      </c>
      <c r="R455" s="38">
        <f t="shared" ca="1" si="983"/>
        <v>1</v>
      </c>
      <c r="S455" s="66" t="str">
        <f t="shared" ca="1" si="978"/>
        <v>573</v>
      </c>
      <c r="T455" s="105" t="str">
        <f t="shared" ca="1" si="979"/>
        <v/>
      </c>
    </row>
    <row r="456" spans="1:20" hidden="1">
      <c r="A456" t="str">
        <f ca="1">IF(B456="","",INDIRECT("減額一覧!B"&amp;$P456))</f>
        <v/>
      </c>
      <c r="B456" s="61" t="str">
        <f t="shared" ref="B456" ca="1" si="986">IF(INDIRECT("減額一覧!BC"&amp;P456)=1,INDIRECT("減額一覧!AG"&amp;P456),"")</f>
        <v/>
      </c>
      <c r="C456" s="36" t="str">
        <f ca="1">IF(B456="","",INDIRECT("減額一覧!C"&amp;$P456))</f>
        <v/>
      </c>
      <c r="D456" s="80" t="str">
        <f ca="1">IF($B456="","",INDIRECT("減額一覧!G"&amp;$P456))</f>
        <v/>
      </c>
      <c r="E456" s="19" t="str">
        <f ca="1">IF(B456="","",INDIRECT("減額一覧!H"&amp;P456))</f>
        <v/>
      </c>
      <c r="F456" s="19" t="str">
        <f ca="1">IF($B456="","",INDIRECT("減額一覧!AN"&amp;P456))</f>
        <v/>
      </c>
      <c r="G456" s="20" t="str">
        <f ca="1">IF($B456="","",INDIRECT("減額一覧!AO"&amp;P456))</f>
        <v/>
      </c>
      <c r="H456" s="20" t="str">
        <f ca="1">IF($B456="","",INDIRECT("減額一覧!AP"&amp;P456))</f>
        <v/>
      </c>
      <c r="I456" s="32" t="str">
        <f ca="1">IF(B456="","",IF(INDIRECT("減額一覧!BN"&amp;P456)=0.08,0.08,0.1))</f>
        <v/>
      </c>
      <c r="J456" s="52"/>
      <c r="K456" s="95" t="str">
        <f t="shared" ca="1" si="842"/>
        <v/>
      </c>
      <c r="L456" s="58" t="str">
        <f t="shared" ca="1" si="975"/>
        <v/>
      </c>
      <c r="N456" s="113" t="str">
        <f t="shared" ca="1" si="981"/>
        <v/>
      </c>
      <c r="O456" s="114" t="str">
        <f t="shared" ref="O456" ca="1" si="987">IF(B456="","",IF(INDIRECT("減額一覧!BN"&amp;P456)=0.08,0.08,0.1))</f>
        <v/>
      </c>
      <c r="P456" s="38">
        <v>93</v>
      </c>
      <c r="Q456" s="38" t="str">
        <f t="shared" ca="1" si="983"/>
        <v/>
      </c>
      <c r="R456" s="38" t="str">
        <f t="shared" ca="1" si="983"/>
        <v/>
      </c>
      <c r="S456" s="66" t="str">
        <f t="shared" ca="1" si="978"/>
        <v/>
      </c>
      <c r="T456" s="105" t="str">
        <f t="shared" ca="1" si="979"/>
        <v/>
      </c>
    </row>
    <row r="457" spans="1:20" hidden="1">
      <c r="A457" t="str">
        <f ca="1">IF(B457="","",INDIRECT("減額一覧!B"&amp;$P457))</f>
        <v/>
      </c>
      <c r="B457" s="61" t="str">
        <f t="shared" ref="B457" ca="1" si="988">IF(INDIRECT("減額一覧!BD"&amp;P457)=1,INDIRECT("減額一覧!AQ"&amp;P457),"")</f>
        <v/>
      </c>
      <c r="C457" s="45" t="str">
        <f ca="1">IF(B457="","",INDIRECT("減額一覧!C"&amp;$P457))</f>
        <v/>
      </c>
      <c r="D457" s="79" t="str">
        <f ca="1">IF($B457="","",INDIRECT("減額一覧!G"&amp;$P457))</f>
        <v/>
      </c>
      <c r="E457" s="19" t="str">
        <f ca="1">IF(B457="","",INDIRECT("減額一覧!H"&amp;P457))</f>
        <v/>
      </c>
      <c r="F457" s="19" t="str">
        <f ca="1">IF($B457="","",INDIRECT("減額一覧!AX"&amp;P457))</f>
        <v/>
      </c>
      <c r="G457" s="20" t="str">
        <f ca="1">IF($B457="","",INDIRECT("減額一覧!AY"&amp;P457))</f>
        <v/>
      </c>
      <c r="H457" s="20" t="str">
        <f ca="1">IF($B457="","",INDIRECT("減額一覧!AZ"&amp;P457))</f>
        <v/>
      </c>
      <c r="I457" s="32" t="str">
        <f ca="1">IF(B457="","",IF(INDIRECT("減額一覧!BO"&amp;P457)=0.08,0.08,0.1))</f>
        <v/>
      </c>
      <c r="J457" s="52"/>
      <c r="K457" s="95" t="str">
        <f t="shared" ca="1" si="842"/>
        <v/>
      </c>
      <c r="L457" s="58" t="str">
        <f t="shared" ca="1" si="975"/>
        <v/>
      </c>
      <c r="N457" s="113" t="str">
        <f t="shared" ca="1" si="981"/>
        <v/>
      </c>
      <c r="O457" s="114" t="str">
        <f t="shared" ref="O457" ca="1" si="989">IF(B457="","",IF(INDIRECT("減額一覧!BO"&amp;P457)=0.08,0.08,0.1))</f>
        <v/>
      </c>
      <c r="P457" s="38">
        <v>93</v>
      </c>
      <c r="Q457" s="38" t="str">
        <f t="shared" ca="1" si="983"/>
        <v/>
      </c>
      <c r="R457" s="38" t="str">
        <f t="shared" ca="1" si="983"/>
        <v/>
      </c>
      <c r="S457" s="66" t="str">
        <f t="shared" ca="1" si="978"/>
        <v/>
      </c>
      <c r="T457" s="105" t="str">
        <f t="shared" ca="1" si="979"/>
        <v/>
      </c>
    </row>
    <row r="458" spans="1:20" ht="19.5" hidden="1" thickBot="1">
      <c r="B458" s="64"/>
      <c r="C458" s="41" t="str">
        <f>IF(B458="","",減額一覧!C454)</f>
        <v/>
      </c>
      <c r="D458" s="43"/>
      <c r="E458" s="21"/>
      <c r="F458" s="22" t="s">
        <v>69</v>
      </c>
      <c r="G458" s="23">
        <f t="shared" ref="G458:H458" si="990">SUBTOTAL(9,G454:G457)</f>
        <v>0</v>
      </c>
      <c r="H458" s="23">
        <f t="shared" si="990"/>
        <v>0</v>
      </c>
      <c r="I458" s="30"/>
      <c r="J458" s="53"/>
      <c r="K458" s="96" t="str">
        <f t="shared" si="842"/>
        <v/>
      </c>
      <c r="L458" s="59" t="str">
        <f t="shared" si="975"/>
        <v/>
      </c>
      <c r="N458" s="108" t="str">
        <f t="shared" ref="N458" si="991">IF(AND(G458=0,H458=0),"","小計")</f>
        <v/>
      </c>
      <c r="O458" s="108" t="str">
        <f t="shared" ref="O458" si="992">IF(AND(G458=0,H458=0),"","小計")</f>
        <v/>
      </c>
      <c r="P458" s="38"/>
      <c r="Q458" s="38"/>
      <c r="R458" s="38"/>
      <c r="S458" s="66" t="str">
        <f t="shared" si="978"/>
        <v/>
      </c>
      <c r="T458" s="105" t="str">
        <f t="shared" si="979"/>
        <v/>
      </c>
    </row>
    <row r="459" spans="1:20" hidden="1">
      <c r="A459" t="str">
        <f ca="1">IF(B459="","",INDIRECT("減額一覧!B"&amp;$P459))</f>
        <v/>
      </c>
      <c r="B459" s="61" t="str">
        <f t="shared" ref="B459" ca="1" si="993">IF(INDIRECT("減額一覧!BA"&amp;P459)=1,INDIRECT("減額一覧!M"&amp;P459),"")</f>
        <v/>
      </c>
      <c r="C459" s="36" t="str">
        <f ca="1">IF(B459="","",INDIRECT("減額一覧!C"&amp;$P459))</f>
        <v/>
      </c>
      <c r="D459" s="78" t="str">
        <f ca="1">IF($B459="","",INDIRECT("減額一覧!G"&amp;$P459))</f>
        <v/>
      </c>
      <c r="E459" s="19" t="str">
        <f ca="1">IF(B459="","",INDIRECT("減額一覧!H"&amp;P459))</f>
        <v/>
      </c>
      <c r="F459" s="19" t="str">
        <f ca="1">IF($B459="","",INDIRECT("減額一覧!T"&amp;P459))</f>
        <v/>
      </c>
      <c r="G459" s="20" t="str">
        <f ca="1">IF($B459="","",INDIRECT("減額一覧!U"&amp;P459))</f>
        <v/>
      </c>
      <c r="H459" s="20" t="str">
        <f ca="1">IF($B459="","",INDIRECT("減額一覧!V"&amp;P459))</f>
        <v/>
      </c>
      <c r="I459" s="32" t="str">
        <f ca="1">IF(B459="","",IF(INDIRECT("減額一覧!BL"&amp;P459)=0.08,0.08,0.1))</f>
        <v/>
      </c>
      <c r="J459" s="51"/>
      <c r="K459" s="94" t="str">
        <f t="shared" ca="1" si="842"/>
        <v/>
      </c>
      <c r="L459" s="56" t="str">
        <f t="shared" ca="1" si="975"/>
        <v/>
      </c>
      <c r="N459" s="113" t="str">
        <f t="shared" ref="N459:N462" ca="1" si="994">IF(A459="","",IF(A459&gt;3000,"月ヶ瀬",IF(A459&gt;=2000,"都祁","市内")))</f>
        <v/>
      </c>
      <c r="O459" s="114" t="str">
        <f t="shared" ref="O459" ca="1" si="995">IF(B459="","",IF(INDIRECT("減額一覧!BL"&amp;P459)=0.08,0.08,0.1))</f>
        <v/>
      </c>
      <c r="P459" s="38">
        <v>94</v>
      </c>
      <c r="Q459" s="38" t="str">
        <f t="shared" ref="Q459:R462" ca="1" si="996">IF(G459="","",IF(G459&gt;0,1,""))</f>
        <v/>
      </c>
      <c r="R459" s="38" t="str">
        <f t="shared" ca="1" si="996"/>
        <v/>
      </c>
      <c r="S459" s="66" t="str">
        <f t="shared" ca="1" si="978"/>
        <v/>
      </c>
      <c r="T459" s="105" t="str">
        <f t="shared" ca="1" si="979"/>
        <v/>
      </c>
    </row>
    <row r="460" spans="1:20" hidden="1">
      <c r="A460" t="str">
        <f ca="1">IF(B460="","",INDIRECT("減額一覧!B"&amp;$P460))</f>
        <v/>
      </c>
      <c r="B460" s="61" t="str">
        <f t="shared" ref="B460" ca="1" si="997">IF(INDIRECT("減額一覧!BB"&amp;P460)=1,INDIRECT("減額一覧!W"&amp;P460),"")</f>
        <v/>
      </c>
      <c r="C460" s="44" t="str">
        <f ca="1">IF(B460="","",INDIRECT("減額一覧!C"&amp;$P460))</f>
        <v/>
      </c>
      <c r="D460" s="79" t="str">
        <f ca="1">IF($B460="","",INDIRECT("減額一覧!G"&amp;$P460))</f>
        <v/>
      </c>
      <c r="E460" s="19" t="str">
        <f ca="1">IF(B460="","",INDIRECT("減額一覧!H"&amp;P460))</f>
        <v/>
      </c>
      <c r="F460" s="19" t="str">
        <f ca="1">IF($B460="","",INDIRECT("減額一覧!AD"&amp;P460))</f>
        <v/>
      </c>
      <c r="G460" s="20" t="str">
        <f ca="1">IF($B460="","",INDIRECT("減額一覧!AE"&amp;P460))</f>
        <v/>
      </c>
      <c r="H460" s="20" t="str">
        <f ca="1">IF($B460="","",INDIRECT("減額一覧!AF"&amp;P460))</f>
        <v/>
      </c>
      <c r="I460" s="32" t="str">
        <f ca="1">IF(B460="","",IF(INDIRECT("減額一覧!BM"&amp;P460)=0.08,0.08,0.1))</f>
        <v/>
      </c>
      <c r="J460" s="52"/>
      <c r="K460" s="95" t="str">
        <f t="shared" ca="1" si="842"/>
        <v/>
      </c>
      <c r="L460" s="58" t="str">
        <f t="shared" ca="1" si="975"/>
        <v/>
      </c>
      <c r="N460" s="113" t="str">
        <f t="shared" ca="1" si="994"/>
        <v/>
      </c>
      <c r="O460" s="114" t="str">
        <f t="shared" ref="O460" ca="1" si="998">IF(B460="","",IF(INDIRECT("減額一覧!BM"&amp;P460)=0.08,0.08,0.1))</f>
        <v/>
      </c>
      <c r="P460" s="38">
        <v>94</v>
      </c>
      <c r="Q460" s="38" t="str">
        <f t="shared" ca="1" si="996"/>
        <v/>
      </c>
      <c r="R460" s="38" t="str">
        <f t="shared" ca="1" si="996"/>
        <v/>
      </c>
      <c r="S460" s="66" t="str">
        <f t="shared" ca="1" si="978"/>
        <v/>
      </c>
      <c r="T460" s="105" t="str">
        <f t="shared" ca="1" si="979"/>
        <v/>
      </c>
    </row>
    <row r="461" spans="1:20" hidden="1">
      <c r="A461" t="str">
        <f ca="1">IF(B461="","",INDIRECT("減額一覧!B"&amp;$P461))</f>
        <v/>
      </c>
      <c r="B461" s="61" t="str">
        <f t="shared" ref="B461" ca="1" si="999">IF(INDIRECT("減額一覧!BC"&amp;P461)=1,INDIRECT("減額一覧!AG"&amp;P461),"")</f>
        <v/>
      </c>
      <c r="C461" s="36" t="str">
        <f ca="1">IF(B461="","",INDIRECT("減額一覧!C"&amp;$P461))</f>
        <v/>
      </c>
      <c r="D461" s="80" t="str">
        <f ca="1">IF($B461="","",INDIRECT("減額一覧!G"&amp;$P461))</f>
        <v/>
      </c>
      <c r="E461" s="19" t="str">
        <f ca="1">IF(B461="","",INDIRECT("減額一覧!H"&amp;P461))</f>
        <v/>
      </c>
      <c r="F461" s="19" t="str">
        <f ca="1">IF($B461="","",INDIRECT("減額一覧!AN"&amp;P461))</f>
        <v/>
      </c>
      <c r="G461" s="20" t="str">
        <f ca="1">IF($B461="","",INDIRECT("減額一覧!AO"&amp;P461))</f>
        <v/>
      </c>
      <c r="H461" s="20" t="str">
        <f ca="1">IF($B461="","",INDIRECT("減額一覧!AP"&amp;P461))</f>
        <v/>
      </c>
      <c r="I461" s="32" t="str">
        <f ca="1">IF(B461="","",IF(INDIRECT("減額一覧!BN"&amp;P461)=0.08,0.08,0.1))</f>
        <v/>
      </c>
      <c r="J461" s="52"/>
      <c r="K461" s="95" t="str">
        <f t="shared" ca="1" si="842"/>
        <v/>
      </c>
      <c r="L461" s="58" t="str">
        <f t="shared" ca="1" si="975"/>
        <v/>
      </c>
      <c r="N461" s="113" t="str">
        <f t="shared" ca="1" si="994"/>
        <v/>
      </c>
      <c r="O461" s="114" t="str">
        <f t="shared" ref="O461" ca="1" si="1000">IF(B461="","",IF(INDIRECT("減額一覧!BN"&amp;P461)=0.08,0.08,0.1))</f>
        <v/>
      </c>
      <c r="P461" s="38">
        <v>94</v>
      </c>
      <c r="Q461" s="38" t="str">
        <f t="shared" ca="1" si="996"/>
        <v/>
      </c>
      <c r="R461" s="38" t="str">
        <f t="shared" ca="1" si="996"/>
        <v/>
      </c>
      <c r="S461" s="66" t="str">
        <f t="shared" ca="1" si="978"/>
        <v/>
      </c>
      <c r="T461" s="105" t="str">
        <f t="shared" ca="1" si="979"/>
        <v/>
      </c>
    </row>
    <row r="462" spans="1:20" hidden="1">
      <c r="A462" t="str">
        <f ca="1">IF(B462="","",INDIRECT("減額一覧!B"&amp;$P462))</f>
        <v/>
      </c>
      <c r="B462" s="61" t="str">
        <f t="shared" ref="B462" ca="1" si="1001">IF(INDIRECT("減額一覧!BD"&amp;P462)=1,INDIRECT("減額一覧!AQ"&amp;P462),"")</f>
        <v/>
      </c>
      <c r="C462" s="45" t="str">
        <f ca="1">IF(B462="","",INDIRECT("減額一覧!C"&amp;$P462))</f>
        <v/>
      </c>
      <c r="D462" s="79" t="str">
        <f ca="1">IF($B462="","",INDIRECT("減額一覧!G"&amp;$P462))</f>
        <v/>
      </c>
      <c r="E462" s="19" t="str">
        <f ca="1">IF(B462="","",INDIRECT("減額一覧!H"&amp;P462))</f>
        <v/>
      </c>
      <c r="F462" s="19" t="str">
        <f ca="1">IF($B462="","",INDIRECT("減額一覧!AX"&amp;P462))</f>
        <v/>
      </c>
      <c r="G462" s="20" t="str">
        <f ca="1">IF($B462="","",INDIRECT("減額一覧!AY"&amp;P462))</f>
        <v/>
      </c>
      <c r="H462" s="20" t="str">
        <f ca="1">IF($B462="","",INDIRECT("減額一覧!AZ"&amp;P462))</f>
        <v/>
      </c>
      <c r="I462" s="32" t="str">
        <f ca="1">IF(B462="","",IF(INDIRECT("減額一覧!BO"&amp;P462)=0.08,0.08,0.1))</f>
        <v/>
      </c>
      <c r="J462" s="52"/>
      <c r="K462" s="95" t="str">
        <f t="shared" ca="1" si="842"/>
        <v/>
      </c>
      <c r="L462" s="58" t="str">
        <f t="shared" ca="1" si="975"/>
        <v/>
      </c>
      <c r="N462" s="113" t="str">
        <f t="shared" ca="1" si="994"/>
        <v/>
      </c>
      <c r="O462" s="114" t="str">
        <f t="shared" ref="O462" ca="1" si="1002">IF(B462="","",IF(INDIRECT("減額一覧!BO"&amp;P462)=0.08,0.08,0.1))</f>
        <v/>
      </c>
      <c r="P462" s="38">
        <v>94</v>
      </c>
      <c r="Q462" s="38" t="str">
        <f t="shared" ca="1" si="996"/>
        <v/>
      </c>
      <c r="R462" s="38" t="str">
        <f t="shared" ca="1" si="996"/>
        <v/>
      </c>
      <c r="S462" s="66" t="str">
        <f t="shared" ca="1" si="978"/>
        <v/>
      </c>
      <c r="T462" s="105" t="str">
        <f t="shared" ca="1" si="979"/>
        <v/>
      </c>
    </row>
    <row r="463" spans="1:20" ht="19.5" hidden="1" thickBot="1">
      <c r="B463" s="64"/>
      <c r="C463" s="41" t="str">
        <f>IF(B463="","",減額一覧!C459)</f>
        <v/>
      </c>
      <c r="D463" s="43"/>
      <c r="E463" s="21"/>
      <c r="F463" s="22" t="s">
        <v>69</v>
      </c>
      <c r="G463" s="23">
        <f t="shared" ref="G463:H463" si="1003">SUBTOTAL(9,G459:G462)</f>
        <v>0</v>
      </c>
      <c r="H463" s="23">
        <f t="shared" si="1003"/>
        <v>0</v>
      </c>
      <c r="I463" s="30"/>
      <c r="J463" s="53"/>
      <c r="K463" s="96" t="str">
        <f t="shared" si="842"/>
        <v/>
      </c>
      <c r="L463" s="59" t="str">
        <f t="shared" si="975"/>
        <v/>
      </c>
      <c r="N463" s="108" t="str">
        <f t="shared" ref="N463" si="1004">IF(AND(G463=0,H463=0),"","小計")</f>
        <v/>
      </c>
      <c r="O463" s="108" t="str">
        <f t="shared" ref="O463" si="1005">IF(AND(G463=0,H463=0),"","小計")</f>
        <v/>
      </c>
      <c r="P463" s="38"/>
      <c r="Q463" s="38"/>
      <c r="R463" s="38"/>
      <c r="S463" s="66" t="str">
        <f t="shared" si="978"/>
        <v/>
      </c>
      <c r="T463" s="105" t="str">
        <f t="shared" si="979"/>
        <v/>
      </c>
    </row>
    <row r="464" spans="1:20" hidden="1">
      <c r="A464">
        <f ca="1">IF(B464="","",INDIRECT("減額一覧!B"&amp;$P464))</f>
        <v>348</v>
      </c>
      <c r="B464" s="61">
        <f t="shared" ref="B464" ca="1" si="1006">IF(INDIRECT("減額一覧!BA"&amp;P464)=1,INDIRECT("減額一覧!M"&amp;P464),"")</f>
        <v>208</v>
      </c>
      <c r="C464" s="36">
        <f ca="1">IF(B464="","",INDIRECT("減額一覧!C"&amp;$P464))</f>
        <v>671161000</v>
      </c>
      <c r="D464" s="78" t="str">
        <f ca="1">IF($B464="","",INDIRECT("減額一覧!G"&amp;$P464))</f>
        <v>前川　正廣</v>
      </c>
      <c r="E464" s="19">
        <f ca="1">IF(B464="","",INDIRECT("減額一覧!H"&amp;P464))</f>
        <v>20</v>
      </c>
      <c r="F464" s="19">
        <f ca="1">IF($B464="","",INDIRECT("減額一覧!T"&amp;P464))</f>
        <v>6</v>
      </c>
      <c r="G464" s="20">
        <f ca="1">IF($B464="","",INDIRECT("減額一覧!U"&amp;P464))</f>
        <v>1320</v>
      </c>
      <c r="H464" s="20">
        <f ca="1">IF($B464="","",INDIRECT("減額一覧!V"&amp;P464))</f>
        <v>818</v>
      </c>
      <c r="I464" s="32">
        <f ca="1">IF(B464="","",IF(INDIRECT("減額一覧!BL"&amp;P464)=0.08,0.08,0.1))</f>
        <v>0.1</v>
      </c>
      <c r="J464" s="51" t="s">
        <v>537</v>
      </c>
      <c r="K464" s="94" t="str">
        <f t="shared" ca="1" si="842"/>
        <v/>
      </c>
      <c r="L464" s="56" t="str">
        <f t="shared" ca="1" si="975"/>
        <v/>
      </c>
      <c r="N464" s="113" t="str">
        <f t="shared" ref="N464:N467" ca="1" si="1007">IF(A464="","",IF(A464&gt;3000,"月ヶ瀬",IF(A464&gt;=2000,"都祁","市内")))</f>
        <v>市内</v>
      </c>
      <c r="O464" s="114">
        <f t="shared" ref="O464" ca="1" si="1008">IF(B464="","",IF(INDIRECT("減額一覧!BL"&amp;P464)=0.08,0.08,0.1))</f>
        <v>0.1</v>
      </c>
      <c r="P464" s="38">
        <v>95</v>
      </c>
      <c r="Q464" s="38">
        <f t="shared" ref="Q464:R467" ca="1" si="1009">IF(G464="","",IF(G464&gt;0,1,""))</f>
        <v>1</v>
      </c>
      <c r="R464" s="38">
        <f t="shared" ca="1" si="1009"/>
        <v>1</v>
      </c>
      <c r="S464" s="66" t="str">
        <f t="shared" ca="1" si="978"/>
        <v>671</v>
      </c>
      <c r="T464" s="105" t="str">
        <f t="shared" ca="1" si="979"/>
        <v/>
      </c>
    </row>
    <row r="465" spans="1:20" hidden="1">
      <c r="A465" t="str">
        <f ca="1">IF(B465="","",INDIRECT("減額一覧!B"&amp;$P465))</f>
        <v/>
      </c>
      <c r="B465" s="61" t="str">
        <f t="shared" ref="B465" ca="1" si="1010">IF(INDIRECT("減額一覧!BB"&amp;P465)=1,INDIRECT("減額一覧!W"&amp;P465),"")</f>
        <v/>
      </c>
      <c r="C465" s="44" t="str">
        <f ca="1">IF(B465="","",INDIRECT("減額一覧!C"&amp;$P465))</f>
        <v/>
      </c>
      <c r="D465" s="79" t="str">
        <f ca="1">IF($B465="","",INDIRECT("減額一覧!G"&amp;$P465))</f>
        <v/>
      </c>
      <c r="E465" s="19" t="str">
        <f ca="1">IF(B465="","",INDIRECT("減額一覧!H"&amp;P465))</f>
        <v/>
      </c>
      <c r="F465" s="19" t="str">
        <f ca="1">IF($B465="","",INDIRECT("減額一覧!AD"&amp;P465))</f>
        <v/>
      </c>
      <c r="G465" s="20" t="str">
        <f ca="1">IF($B465="","",INDIRECT("減額一覧!AE"&amp;P465))</f>
        <v/>
      </c>
      <c r="H465" s="20" t="str">
        <f ca="1">IF($B465="","",INDIRECT("減額一覧!AF"&amp;P465))</f>
        <v/>
      </c>
      <c r="I465" s="32" t="str">
        <f ca="1">IF(B465="","",IF(INDIRECT("減額一覧!BM"&amp;P465)=0.08,0.08,0.1))</f>
        <v/>
      </c>
      <c r="J465" s="52"/>
      <c r="K465" s="95" t="str">
        <f t="shared" ca="1" si="842"/>
        <v/>
      </c>
      <c r="L465" s="58" t="str">
        <f t="shared" ca="1" si="975"/>
        <v/>
      </c>
      <c r="N465" s="113" t="str">
        <f t="shared" ca="1" si="1007"/>
        <v/>
      </c>
      <c r="O465" s="114" t="str">
        <f t="shared" ref="O465" ca="1" si="1011">IF(B465="","",IF(INDIRECT("減額一覧!BM"&amp;P465)=0.08,0.08,0.1))</f>
        <v/>
      </c>
      <c r="P465" s="38">
        <v>95</v>
      </c>
      <c r="Q465" s="38" t="str">
        <f t="shared" ca="1" si="1009"/>
        <v/>
      </c>
      <c r="R465" s="38" t="str">
        <f t="shared" ca="1" si="1009"/>
        <v/>
      </c>
      <c r="S465" s="66" t="str">
        <f t="shared" ca="1" si="978"/>
        <v/>
      </c>
      <c r="T465" s="105" t="str">
        <f t="shared" ca="1" si="979"/>
        <v/>
      </c>
    </row>
    <row r="466" spans="1:20" hidden="1">
      <c r="A466" t="str">
        <f ca="1">IF(B466="","",INDIRECT("減額一覧!B"&amp;$P466))</f>
        <v/>
      </c>
      <c r="B466" s="61" t="str">
        <f t="shared" ref="B466" ca="1" si="1012">IF(INDIRECT("減額一覧!BC"&amp;P466)=1,INDIRECT("減額一覧!AG"&amp;P466),"")</f>
        <v/>
      </c>
      <c r="C466" s="36" t="str">
        <f ca="1">IF(B466="","",INDIRECT("減額一覧!C"&amp;$P466))</f>
        <v/>
      </c>
      <c r="D466" s="80" t="str">
        <f ca="1">IF($B466="","",INDIRECT("減額一覧!G"&amp;$P466))</f>
        <v/>
      </c>
      <c r="E466" s="19" t="str">
        <f ca="1">IF(B466="","",INDIRECT("減額一覧!H"&amp;P466))</f>
        <v/>
      </c>
      <c r="F466" s="19" t="str">
        <f ca="1">IF($B466="","",INDIRECT("減額一覧!AN"&amp;P466))</f>
        <v/>
      </c>
      <c r="G466" s="20" t="str">
        <f ca="1">IF($B466="","",INDIRECT("減額一覧!AO"&amp;P466))</f>
        <v/>
      </c>
      <c r="H466" s="20" t="str">
        <f ca="1">IF($B466="","",INDIRECT("減額一覧!AP"&amp;P466))</f>
        <v/>
      </c>
      <c r="I466" s="32" t="str">
        <f ca="1">IF(B466="","",IF(INDIRECT("減額一覧!BN"&amp;P466)=0.08,0.08,0.1))</f>
        <v/>
      </c>
      <c r="J466" s="52"/>
      <c r="K466" s="95" t="str">
        <f t="shared" ref="K466:K529" ca="1" si="1013">IF(A466="","",IF(A466&gt;3000,"月ヶ瀬",IF(A466&gt;=2000,"都祁","")))</f>
        <v/>
      </c>
      <c r="L466" s="58" t="str">
        <f t="shared" ca="1" si="975"/>
        <v/>
      </c>
      <c r="N466" s="113" t="str">
        <f t="shared" ca="1" si="1007"/>
        <v/>
      </c>
      <c r="O466" s="114" t="str">
        <f t="shared" ref="O466" ca="1" si="1014">IF(B466="","",IF(INDIRECT("減額一覧!BN"&amp;P466)=0.08,0.08,0.1))</f>
        <v/>
      </c>
      <c r="P466" s="38">
        <v>95</v>
      </c>
      <c r="Q466" s="38" t="str">
        <f t="shared" ca="1" si="1009"/>
        <v/>
      </c>
      <c r="R466" s="38" t="str">
        <f t="shared" ca="1" si="1009"/>
        <v/>
      </c>
      <c r="S466" s="66" t="str">
        <f t="shared" ca="1" si="978"/>
        <v/>
      </c>
      <c r="T466" s="105" t="str">
        <f t="shared" ca="1" si="979"/>
        <v/>
      </c>
    </row>
    <row r="467" spans="1:20" hidden="1">
      <c r="A467" t="str">
        <f ca="1">IF(B467="","",INDIRECT("減額一覧!B"&amp;$P467))</f>
        <v/>
      </c>
      <c r="B467" s="61" t="str">
        <f t="shared" ref="B467" ca="1" si="1015">IF(INDIRECT("減額一覧!BD"&amp;P467)=1,INDIRECT("減額一覧!AQ"&amp;P467),"")</f>
        <v/>
      </c>
      <c r="C467" s="45" t="str">
        <f ca="1">IF(B467="","",INDIRECT("減額一覧!C"&amp;$P467))</f>
        <v/>
      </c>
      <c r="D467" s="79" t="str">
        <f ca="1">IF($B467="","",INDIRECT("減額一覧!G"&amp;$P467))</f>
        <v/>
      </c>
      <c r="E467" s="19" t="str">
        <f ca="1">IF(B467="","",INDIRECT("減額一覧!H"&amp;P467))</f>
        <v/>
      </c>
      <c r="F467" s="19" t="str">
        <f ca="1">IF($B467="","",INDIRECT("減額一覧!AX"&amp;P467))</f>
        <v/>
      </c>
      <c r="G467" s="20" t="str">
        <f ca="1">IF($B467="","",INDIRECT("減額一覧!AY"&amp;P467))</f>
        <v/>
      </c>
      <c r="H467" s="20" t="str">
        <f ca="1">IF($B467="","",INDIRECT("減額一覧!AZ"&amp;P467))</f>
        <v/>
      </c>
      <c r="I467" s="32" t="str">
        <f ca="1">IF(B467="","",IF(INDIRECT("減額一覧!BO"&amp;P467)=0.08,0.08,0.1))</f>
        <v/>
      </c>
      <c r="J467" s="52"/>
      <c r="K467" s="95" t="str">
        <f t="shared" ca="1" si="1013"/>
        <v/>
      </c>
      <c r="L467" s="58" t="str">
        <f t="shared" ca="1" si="975"/>
        <v/>
      </c>
      <c r="N467" s="113" t="str">
        <f t="shared" ca="1" si="1007"/>
        <v/>
      </c>
      <c r="O467" s="114" t="str">
        <f t="shared" ref="O467" ca="1" si="1016">IF(B467="","",IF(INDIRECT("減額一覧!BO"&amp;P467)=0.08,0.08,0.1))</f>
        <v/>
      </c>
      <c r="P467" s="38">
        <v>95</v>
      </c>
      <c r="Q467" s="38" t="str">
        <f t="shared" ca="1" si="1009"/>
        <v/>
      </c>
      <c r="R467" s="38" t="str">
        <f t="shared" ca="1" si="1009"/>
        <v/>
      </c>
      <c r="S467" s="66" t="str">
        <f t="shared" ca="1" si="978"/>
        <v/>
      </c>
      <c r="T467" s="105" t="str">
        <f t="shared" ca="1" si="979"/>
        <v/>
      </c>
    </row>
    <row r="468" spans="1:20" ht="19.5" hidden="1" thickBot="1">
      <c r="B468" s="64"/>
      <c r="C468" s="41" t="str">
        <f>IF(B468="","",減額一覧!C464)</f>
        <v/>
      </c>
      <c r="D468" s="43"/>
      <c r="E468" s="21"/>
      <c r="F468" s="22" t="s">
        <v>69</v>
      </c>
      <c r="G468" s="23">
        <f t="shared" ref="G468:H468" si="1017">SUBTOTAL(9,G464:G467)</f>
        <v>0</v>
      </c>
      <c r="H468" s="23">
        <f t="shared" si="1017"/>
        <v>0</v>
      </c>
      <c r="I468" s="30"/>
      <c r="J468" s="53"/>
      <c r="K468" s="96" t="str">
        <f t="shared" si="1013"/>
        <v/>
      </c>
      <c r="L468" s="59" t="str">
        <f t="shared" si="975"/>
        <v/>
      </c>
      <c r="N468" s="108" t="str">
        <f t="shared" ref="N468" si="1018">IF(AND(G468=0,H468=0),"","小計")</f>
        <v/>
      </c>
      <c r="O468" s="108" t="str">
        <f t="shared" ref="O468" si="1019">IF(AND(G468=0,H468=0),"","小計")</f>
        <v/>
      </c>
      <c r="P468" s="38"/>
      <c r="Q468" s="38"/>
      <c r="R468" s="38"/>
      <c r="S468" s="66" t="str">
        <f t="shared" si="978"/>
        <v/>
      </c>
      <c r="T468" s="105" t="str">
        <f t="shared" si="979"/>
        <v/>
      </c>
    </row>
    <row r="469" spans="1:20" hidden="1">
      <c r="A469">
        <f ca="1">IF(B469="","",INDIRECT("減額一覧!B"&amp;$P469))</f>
        <v>354</v>
      </c>
      <c r="B469" s="61">
        <f t="shared" ref="B469" ca="1" si="1020">IF(INDIRECT("減額一覧!BA"&amp;P469)=1,INDIRECT("減額一覧!M"&amp;P469),"")</f>
        <v>205</v>
      </c>
      <c r="C469" s="36">
        <f ca="1">IF(B469="","",INDIRECT("減額一覧!C"&amp;$P469))</f>
        <v>542190000</v>
      </c>
      <c r="D469" s="78" t="str">
        <f ca="1">IF($B469="","",INDIRECT("減額一覧!G"&amp;$P469))</f>
        <v>谷口　郁子</v>
      </c>
      <c r="E469" s="19">
        <f ca="1">IF(B469="","",INDIRECT("減額一覧!H"&amp;P469))</f>
        <v>13</v>
      </c>
      <c r="F469" s="19">
        <f ca="1">IF($B469="","",INDIRECT("減額一覧!T"&amp;P469))</f>
        <v>2</v>
      </c>
      <c r="G469" s="20">
        <f ca="1">IF($B469="","",INDIRECT("減額一覧!U"&amp;P469))</f>
        <v>440</v>
      </c>
      <c r="H469" s="20">
        <f ca="1">IF($B469="","",INDIRECT("減額一覧!V"&amp;P469))</f>
        <v>272</v>
      </c>
      <c r="I469" s="32">
        <f ca="1">IF(B469="","",IF(INDIRECT("減額一覧!BL"&amp;P469)=0.08,0.08,0.1))</f>
        <v>0.1</v>
      </c>
      <c r="J469" s="51" t="s">
        <v>506</v>
      </c>
      <c r="K469" s="94" t="str">
        <f t="shared" ca="1" si="1013"/>
        <v/>
      </c>
      <c r="L469" s="56" t="str">
        <f t="shared" ca="1" si="975"/>
        <v/>
      </c>
      <c r="N469" s="113" t="str">
        <f t="shared" ref="N469:N472" ca="1" si="1021">IF(A469="","",IF(A469&gt;3000,"月ヶ瀬",IF(A469&gt;=2000,"都祁","市内")))</f>
        <v>市内</v>
      </c>
      <c r="O469" s="114">
        <f t="shared" ref="O469" ca="1" si="1022">IF(B469="","",IF(INDIRECT("減額一覧!BL"&amp;P469)=0.08,0.08,0.1))</f>
        <v>0.1</v>
      </c>
      <c r="P469" s="38">
        <v>96</v>
      </c>
      <c r="Q469" s="38">
        <f t="shared" ref="Q469:R472" ca="1" si="1023">IF(G469="","",IF(G469&gt;0,1,""))</f>
        <v>1</v>
      </c>
      <c r="R469" s="38">
        <f t="shared" ca="1" si="1023"/>
        <v>1</v>
      </c>
      <c r="S469" s="66" t="str">
        <f t="shared" ca="1" si="978"/>
        <v>542</v>
      </c>
      <c r="T469" s="105" t="str">
        <f t="shared" ca="1" si="979"/>
        <v/>
      </c>
    </row>
    <row r="470" spans="1:20" hidden="1">
      <c r="A470">
        <f ca="1">IF(B470="","",INDIRECT("減額一覧!B"&amp;$P470))</f>
        <v>354</v>
      </c>
      <c r="B470" s="61">
        <f t="shared" ref="B470" ca="1" si="1024">IF(INDIRECT("減額一覧!BB"&amp;P470)=1,INDIRECT("減額一覧!W"&amp;P470),"")</f>
        <v>206</v>
      </c>
      <c r="C470" s="44">
        <f ca="1">IF(B470="","",INDIRECT("減額一覧!C"&amp;$P470))</f>
        <v>542190000</v>
      </c>
      <c r="D470" s="79" t="str">
        <f ca="1">IF($B470="","",INDIRECT("減額一覧!G"&amp;$P470))</f>
        <v>谷口　郁子</v>
      </c>
      <c r="E470" s="19">
        <f ca="1">IF(B470="","",INDIRECT("減額一覧!H"&amp;P470))</f>
        <v>13</v>
      </c>
      <c r="F470" s="19">
        <f ca="1">IF($B470="","",INDIRECT("減額一覧!AD"&amp;P470))</f>
        <v>3</v>
      </c>
      <c r="G470" s="20">
        <f ca="1">IF($B470="","",INDIRECT("減額一覧!AE"&amp;P470))</f>
        <v>660</v>
      </c>
      <c r="H470" s="20">
        <f ca="1">IF($B470="","",INDIRECT("減額一覧!AF"&amp;P470))</f>
        <v>409</v>
      </c>
      <c r="I470" s="32">
        <f ca="1">IF(B470="","",IF(INDIRECT("減額一覧!BM"&amp;P470)=0.08,0.08,0.1))</f>
        <v>0.1</v>
      </c>
      <c r="J470" s="52"/>
      <c r="K470" s="95" t="str">
        <f t="shared" ca="1" si="1013"/>
        <v/>
      </c>
      <c r="L470" s="58" t="str">
        <f t="shared" ca="1" si="975"/>
        <v/>
      </c>
      <c r="N470" s="113" t="str">
        <f t="shared" ca="1" si="1021"/>
        <v>市内</v>
      </c>
      <c r="O470" s="114">
        <f t="shared" ref="O470" ca="1" si="1025">IF(B470="","",IF(INDIRECT("減額一覧!BM"&amp;P470)=0.08,0.08,0.1))</f>
        <v>0.1</v>
      </c>
      <c r="P470" s="38">
        <v>96</v>
      </c>
      <c r="Q470" s="38">
        <f t="shared" ca="1" si="1023"/>
        <v>1</v>
      </c>
      <c r="R470" s="38">
        <f t="shared" ca="1" si="1023"/>
        <v>1</v>
      </c>
      <c r="S470" s="66" t="str">
        <f t="shared" ca="1" si="978"/>
        <v>542</v>
      </c>
      <c r="T470" s="105" t="str">
        <f t="shared" ca="1" si="979"/>
        <v/>
      </c>
    </row>
    <row r="471" spans="1:20" hidden="1">
      <c r="A471">
        <f ca="1">IF(B471="","",INDIRECT("減額一覧!B"&amp;$P471))</f>
        <v>354</v>
      </c>
      <c r="B471" s="61">
        <f t="shared" ref="B471" ca="1" si="1026">IF(INDIRECT("減額一覧!BC"&amp;P471)=1,INDIRECT("減額一覧!AG"&amp;P471),"")</f>
        <v>207</v>
      </c>
      <c r="C471" s="36">
        <f ca="1">IF(B471="","",INDIRECT("減額一覧!C"&amp;$P471))</f>
        <v>542190000</v>
      </c>
      <c r="D471" s="80" t="str">
        <f ca="1">IF($B471="","",INDIRECT("減額一覧!G"&amp;$P471))</f>
        <v>谷口　郁子</v>
      </c>
      <c r="E471" s="19">
        <f ca="1">IF(B471="","",INDIRECT("減額一覧!H"&amp;P471))</f>
        <v>13</v>
      </c>
      <c r="F471" s="19">
        <f ca="1">IF($B471="","",INDIRECT("減額一覧!AN"&amp;P471))</f>
        <v>1</v>
      </c>
      <c r="G471" s="20">
        <f ca="1">IF($B471="","",INDIRECT("減額一覧!AO"&amp;P471))</f>
        <v>220</v>
      </c>
      <c r="H471" s="20">
        <f ca="1">IF($B471="","",INDIRECT("減額一覧!AP"&amp;P471))</f>
        <v>136</v>
      </c>
      <c r="I471" s="32">
        <f ca="1">IF(B471="","",IF(INDIRECT("減額一覧!BN"&amp;P471)=0.08,0.08,0.1))</f>
        <v>0.1</v>
      </c>
      <c r="J471" s="52"/>
      <c r="K471" s="95" t="str">
        <f t="shared" ca="1" si="1013"/>
        <v/>
      </c>
      <c r="L471" s="58" t="str">
        <f t="shared" ca="1" si="975"/>
        <v/>
      </c>
      <c r="N471" s="113" t="str">
        <f t="shared" ca="1" si="1021"/>
        <v>市内</v>
      </c>
      <c r="O471" s="114">
        <f t="shared" ref="O471" ca="1" si="1027">IF(B471="","",IF(INDIRECT("減額一覧!BN"&amp;P471)=0.08,0.08,0.1))</f>
        <v>0.1</v>
      </c>
      <c r="P471" s="38">
        <v>96</v>
      </c>
      <c r="Q471" s="38">
        <f t="shared" ca="1" si="1023"/>
        <v>1</v>
      </c>
      <c r="R471" s="38">
        <f t="shared" ca="1" si="1023"/>
        <v>1</v>
      </c>
      <c r="S471" s="66" t="str">
        <f t="shared" ca="1" si="978"/>
        <v>542</v>
      </c>
      <c r="T471" s="105" t="str">
        <f t="shared" ca="1" si="979"/>
        <v/>
      </c>
    </row>
    <row r="472" spans="1:20" hidden="1">
      <c r="A472">
        <f ca="1">IF(B472="","",INDIRECT("減額一覧!B"&amp;$P472))</f>
        <v>354</v>
      </c>
      <c r="B472" s="61">
        <f t="shared" ref="B472" ca="1" si="1028">IF(INDIRECT("減額一覧!BD"&amp;P472)=1,INDIRECT("減額一覧!AQ"&amp;P472),"")</f>
        <v>208</v>
      </c>
      <c r="C472" s="45">
        <f ca="1">IF(B472="","",INDIRECT("減額一覧!C"&amp;$P472))</f>
        <v>542190000</v>
      </c>
      <c r="D472" s="79" t="str">
        <f ca="1">IF($B472="","",INDIRECT("減額一覧!G"&amp;$P472))</f>
        <v>谷口　郁子</v>
      </c>
      <c r="E472" s="19">
        <f ca="1">IF(B472="","",INDIRECT("減額一覧!H"&amp;P472))</f>
        <v>13</v>
      </c>
      <c r="F472" s="19">
        <f ca="1">IF($B472="","",INDIRECT("減額一覧!AX"&amp;P472))</f>
        <v>2</v>
      </c>
      <c r="G472" s="20">
        <f ca="1">IF($B472="","",INDIRECT("減額一覧!AY"&amp;P472))</f>
        <v>440</v>
      </c>
      <c r="H472" s="20">
        <f ca="1">IF($B472="","",INDIRECT("減額一覧!AZ"&amp;P472))</f>
        <v>272</v>
      </c>
      <c r="I472" s="32">
        <f ca="1">IF(B472="","",IF(INDIRECT("減額一覧!BO"&amp;P472)=0.08,0.08,0.1))</f>
        <v>0.1</v>
      </c>
      <c r="J472" s="52"/>
      <c r="K472" s="95" t="str">
        <f t="shared" ca="1" si="1013"/>
        <v/>
      </c>
      <c r="L472" s="58" t="str">
        <f t="shared" ca="1" si="975"/>
        <v/>
      </c>
      <c r="N472" s="113" t="str">
        <f t="shared" ca="1" si="1021"/>
        <v>市内</v>
      </c>
      <c r="O472" s="114">
        <f t="shared" ref="O472" ca="1" si="1029">IF(B472="","",IF(INDIRECT("減額一覧!BO"&amp;P472)=0.08,0.08,0.1))</f>
        <v>0.1</v>
      </c>
      <c r="P472" s="38">
        <v>96</v>
      </c>
      <c r="Q472" s="38">
        <f t="shared" ca="1" si="1023"/>
        <v>1</v>
      </c>
      <c r="R472" s="38">
        <f t="shared" ca="1" si="1023"/>
        <v>1</v>
      </c>
      <c r="S472" s="66" t="str">
        <f t="shared" ca="1" si="978"/>
        <v>542</v>
      </c>
      <c r="T472" s="105" t="str">
        <f t="shared" ca="1" si="979"/>
        <v/>
      </c>
    </row>
    <row r="473" spans="1:20" ht="19.5" hidden="1" thickBot="1">
      <c r="B473" s="64"/>
      <c r="C473" s="41" t="str">
        <f>IF(B473="","",減額一覧!C469)</f>
        <v/>
      </c>
      <c r="D473" s="43"/>
      <c r="E473" s="21"/>
      <c r="F473" s="22" t="s">
        <v>69</v>
      </c>
      <c r="G473" s="23">
        <f t="shared" ref="G473:H473" si="1030">SUBTOTAL(9,G469:G472)</f>
        <v>0</v>
      </c>
      <c r="H473" s="23">
        <f t="shared" si="1030"/>
        <v>0</v>
      </c>
      <c r="I473" s="30"/>
      <c r="J473" s="53"/>
      <c r="K473" s="96" t="str">
        <f t="shared" si="1013"/>
        <v/>
      </c>
      <c r="L473" s="59" t="str">
        <f t="shared" si="975"/>
        <v/>
      </c>
      <c r="N473" s="108" t="str">
        <f t="shared" ref="N473" si="1031">IF(AND(G473=0,H473=0),"","小計")</f>
        <v/>
      </c>
      <c r="O473" s="108" t="str">
        <f t="shared" ref="O473" si="1032">IF(AND(G473=0,H473=0),"","小計")</f>
        <v/>
      </c>
      <c r="P473" s="38"/>
      <c r="Q473" s="38"/>
      <c r="R473" s="38"/>
      <c r="S473" s="66" t="str">
        <f t="shared" si="978"/>
        <v/>
      </c>
      <c r="T473" s="105" t="str">
        <f t="shared" si="979"/>
        <v/>
      </c>
    </row>
    <row r="474" spans="1:20" hidden="1">
      <c r="A474">
        <f ca="1">IF(B474="","",INDIRECT("減額一覧!B"&amp;$P474))</f>
        <v>356</v>
      </c>
      <c r="B474" s="61">
        <f t="shared" ref="B474" ca="1" si="1033">IF(INDIRECT("減額一覧!BA"&amp;P474)=1,INDIRECT("減額一覧!M"&amp;P474),"")</f>
        <v>205</v>
      </c>
      <c r="C474" s="36">
        <f ca="1">IF(B474="","",INDIRECT("減額一覧!C"&amp;$P474))</f>
        <v>127082000</v>
      </c>
      <c r="D474" s="78" t="str">
        <f ca="1">IF($B474="","",INDIRECT("減額一覧!G"&amp;$P474))</f>
        <v>河井　溢子</v>
      </c>
      <c r="E474" s="19">
        <f ca="1">IF(B474="","",INDIRECT("減額一覧!H"&amp;P474))</f>
        <v>13</v>
      </c>
      <c r="F474" s="19">
        <f ca="1">IF($B474="","",INDIRECT("減額一覧!T"&amp;P474))</f>
        <v>1</v>
      </c>
      <c r="G474" s="20">
        <f ca="1">IF($B474="","",INDIRECT("減額一覧!U"&amp;P474))</f>
        <v>220</v>
      </c>
      <c r="H474" s="20">
        <f ca="1">IF($B474="","",INDIRECT("減額一覧!V"&amp;P474))</f>
        <v>136</v>
      </c>
      <c r="I474" s="32">
        <f ca="1">IF(B474="","",IF(INDIRECT("減額一覧!BL"&amp;P474)=0.08,0.08,0.1))</f>
        <v>0.1</v>
      </c>
      <c r="J474" s="51" t="s">
        <v>507</v>
      </c>
      <c r="K474" s="94" t="str">
        <f t="shared" ca="1" si="1013"/>
        <v/>
      </c>
      <c r="L474" s="56" t="str">
        <f t="shared" ca="1" si="975"/>
        <v/>
      </c>
      <c r="N474" s="113" t="str">
        <f t="shared" ref="N474:N477" ca="1" si="1034">IF(A474="","",IF(A474&gt;3000,"月ヶ瀬",IF(A474&gt;=2000,"都祁","市内")))</f>
        <v>市内</v>
      </c>
      <c r="O474" s="114">
        <f t="shared" ref="O474" ca="1" si="1035">IF(B474="","",IF(INDIRECT("減額一覧!BL"&amp;P474)=0.08,0.08,0.1))</f>
        <v>0.1</v>
      </c>
      <c r="P474" s="38">
        <v>97</v>
      </c>
      <c r="Q474" s="38">
        <f t="shared" ref="Q474:R477" ca="1" si="1036">IF(G474="","",IF(G474&gt;0,1,""))</f>
        <v>1</v>
      </c>
      <c r="R474" s="38">
        <f t="shared" ca="1" si="1036"/>
        <v>1</v>
      </c>
      <c r="S474" s="66" t="str">
        <f t="shared" ca="1" si="978"/>
        <v>127</v>
      </c>
      <c r="T474" s="105" t="str">
        <f t="shared" ca="1" si="979"/>
        <v/>
      </c>
    </row>
    <row r="475" spans="1:20" hidden="1">
      <c r="A475">
        <f ca="1">IF(B475="","",INDIRECT("減額一覧!B"&amp;$P475))</f>
        <v>356</v>
      </c>
      <c r="B475" s="61">
        <f t="shared" ref="B475" ca="1" si="1037">IF(INDIRECT("減額一覧!BB"&amp;P475)=1,INDIRECT("減額一覧!W"&amp;P475),"")</f>
        <v>206</v>
      </c>
      <c r="C475" s="44">
        <f ca="1">IF(B475="","",INDIRECT("減額一覧!C"&amp;$P475))</f>
        <v>127082000</v>
      </c>
      <c r="D475" s="79" t="str">
        <f ca="1">IF($B475="","",INDIRECT("減額一覧!G"&amp;$P475))</f>
        <v>河井　溢子</v>
      </c>
      <c r="E475" s="19">
        <f ca="1">IF(B475="","",INDIRECT("減額一覧!H"&amp;P475))</f>
        <v>13</v>
      </c>
      <c r="F475" s="19">
        <f ca="1">IF($B475="","",INDIRECT("減額一覧!AD"&amp;P475))</f>
        <v>1</v>
      </c>
      <c r="G475" s="20">
        <f ca="1">IF($B475="","",INDIRECT("減額一覧!AE"&amp;P475))</f>
        <v>220</v>
      </c>
      <c r="H475" s="20">
        <f ca="1">IF($B475="","",INDIRECT("減額一覧!AF"&amp;P475))</f>
        <v>136</v>
      </c>
      <c r="I475" s="32">
        <f ca="1">IF(B475="","",IF(INDIRECT("減額一覧!BM"&amp;P475)=0.08,0.08,0.1))</f>
        <v>0.1</v>
      </c>
      <c r="J475" s="52"/>
      <c r="K475" s="95" t="str">
        <f t="shared" ca="1" si="1013"/>
        <v/>
      </c>
      <c r="L475" s="58" t="str">
        <f t="shared" ca="1" si="975"/>
        <v/>
      </c>
      <c r="N475" s="113" t="str">
        <f t="shared" ca="1" si="1034"/>
        <v>市内</v>
      </c>
      <c r="O475" s="114">
        <f t="shared" ref="O475" ca="1" si="1038">IF(B475="","",IF(INDIRECT("減額一覧!BM"&amp;P475)=0.08,0.08,0.1))</f>
        <v>0.1</v>
      </c>
      <c r="P475" s="38">
        <v>97</v>
      </c>
      <c r="Q475" s="38">
        <f t="shared" ca="1" si="1036"/>
        <v>1</v>
      </c>
      <c r="R475" s="38">
        <f t="shared" ca="1" si="1036"/>
        <v>1</v>
      </c>
      <c r="S475" s="66" t="str">
        <f t="shared" ca="1" si="978"/>
        <v>127</v>
      </c>
      <c r="T475" s="105" t="str">
        <f t="shared" ca="1" si="979"/>
        <v/>
      </c>
    </row>
    <row r="476" spans="1:20" hidden="1">
      <c r="A476">
        <f ca="1">IF(B476="","",INDIRECT("減額一覧!B"&amp;$P476))</f>
        <v>356</v>
      </c>
      <c r="B476" s="61">
        <f t="shared" ref="B476" ca="1" si="1039">IF(INDIRECT("減額一覧!BC"&amp;P476)=1,INDIRECT("減額一覧!AG"&amp;P476),"")</f>
        <v>207</v>
      </c>
      <c r="C476" s="36">
        <f ca="1">IF(B476="","",INDIRECT("減額一覧!C"&amp;$P476))</f>
        <v>127082000</v>
      </c>
      <c r="D476" s="80" t="str">
        <f ca="1">IF($B476="","",INDIRECT("減額一覧!G"&amp;$P476))</f>
        <v>河井　溢子</v>
      </c>
      <c r="E476" s="19">
        <f ca="1">IF(B476="","",INDIRECT("減額一覧!H"&amp;P476))</f>
        <v>13</v>
      </c>
      <c r="F476" s="19">
        <f ca="1">IF($B476="","",INDIRECT("減額一覧!AN"&amp;P476))</f>
        <v>2</v>
      </c>
      <c r="G476" s="20">
        <f ca="1">IF($B476="","",INDIRECT("減額一覧!AO"&amp;P476))</f>
        <v>440</v>
      </c>
      <c r="H476" s="20">
        <f ca="1">IF($B476="","",INDIRECT("減額一覧!AP"&amp;P476))</f>
        <v>273</v>
      </c>
      <c r="I476" s="32">
        <f ca="1">IF(B476="","",IF(INDIRECT("減額一覧!BN"&amp;P476)=0.08,0.08,0.1))</f>
        <v>0.1</v>
      </c>
      <c r="J476" s="52"/>
      <c r="K476" s="95" t="str">
        <f t="shared" ca="1" si="1013"/>
        <v/>
      </c>
      <c r="L476" s="58" t="str">
        <f t="shared" ca="1" si="975"/>
        <v/>
      </c>
      <c r="N476" s="113" t="str">
        <f t="shared" ca="1" si="1034"/>
        <v>市内</v>
      </c>
      <c r="O476" s="114">
        <f t="shared" ref="O476" ca="1" si="1040">IF(B476="","",IF(INDIRECT("減額一覧!BN"&amp;P476)=0.08,0.08,0.1))</f>
        <v>0.1</v>
      </c>
      <c r="P476" s="38">
        <v>97</v>
      </c>
      <c r="Q476" s="38">
        <f t="shared" ca="1" si="1036"/>
        <v>1</v>
      </c>
      <c r="R476" s="38">
        <f t="shared" ca="1" si="1036"/>
        <v>1</v>
      </c>
      <c r="S476" s="66" t="str">
        <f t="shared" ca="1" si="978"/>
        <v>127</v>
      </c>
      <c r="T476" s="105" t="str">
        <f t="shared" ca="1" si="979"/>
        <v/>
      </c>
    </row>
    <row r="477" spans="1:20" hidden="1">
      <c r="A477">
        <f ca="1">IF(B477="","",INDIRECT("減額一覧!B"&amp;$P477))</f>
        <v>356</v>
      </c>
      <c r="B477" s="61">
        <f t="shared" ref="B477" ca="1" si="1041">IF(INDIRECT("減額一覧!BD"&amp;P477)=1,INDIRECT("減額一覧!AQ"&amp;P477),"")</f>
        <v>208</v>
      </c>
      <c r="C477" s="45">
        <f ca="1">IF(B477="","",INDIRECT("減額一覧!C"&amp;$P477))</f>
        <v>127082000</v>
      </c>
      <c r="D477" s="79" t="str">
        <f ca="1">IF($B477="","",INDIRECT("減額一覧!G"&amp;$P477))</f>
        <v>河井　溢子</v>
      </c>
      <c r="E477" s="19">
        <f ca="1">IF(B477="","",INDIRECT("減額一覧!H"&amp;P477))</f>
        <v>13</v>
      </c>
      <c r="F477" s="19">
        <f ca="1">IF($B477="","",INDIRECT("減額一覧!AX"&amp;P477))</f>
        <v>2</v>
      </c>
      <c r="G477" s="20">
        <f ca="1">IF($B477="","",INDIRECT("減額一覧!AY"&amp;P477))</f>
        <v>440</v>
      </c>
      <c r="H477" s="20">
        <f ca="1">IF($B477="","",INDIRECT("減額一覧!AZ"&amp;P477))</f>
        <v>273</v>
      </c>
      <c r="I477" s="32">
        <f ca="1">IF(B477="","",IF(INDIRECT("減額一覧!BO"&amp;P477)=0.08,0.08,0.1))</f>
        <v>0.1</v>
      </c>
      <c r="J477" s="52"/>
      <c r="K477" s="95" t="str">
        <f t="shared" ca="1" si="1013"/>
        <v/>
      </c>
      <c r="L477" s="58" t="str">
        <f t="shared" ca="1" si="975"/>
        <v/>
      </c>
      <c r="N477" s="113" t="str">
        <f t="shared" ca="1" si="1034"/>
        <v>市内</v>
      </c>
      <c r="O477" s="114">
        <f t="shared" ref="O477" ca="1" si="1042">IF(B477="","",IF(INDIRECT("減額一覧!BO"&amp;P477)=0.08,0.08,0.1))</f>
        <v>0.1</v>
      </c>
      <c r="P477" s="38">
        <v>97</v>
      </c>
      <c r="Q477" s="38">
        <f t="shared" ca="1" si="1036"/>
        <v>1</v>
      </c>
      <c r="R477" s="38">
        <f t="shared" ca="1" si="1036"/>
        <v>1</v>
      </c>
      <c r="S477" s="66" t="str">
        <f t="shared" ca="1" si="978"/>
        <v>127</v>
      </c>
      <c r="T477" s="105" t="str">
        <f t="shared" ca="1" si="979"/>
        <v/>
      </c>
    </row>
    <row r="478" spans="1:20" ht="19.5" hidden="1" thickBot="1">
      <c r="B478" s="64"/>
      <c r="C478" s="41" t="str">
        <f>IF(B478="","",減額一覧!C474)</f>
        <v/>
      </c>
      <c r="D478" s="43"/>
      <c r="E478" s="21"/>
      <c r="F478" s="22" t="s">
        <v>69</v>
      </c>
      <c r="G478" s="23">
        <f t="shared" ref="G478:H478" si="1043">SUBTOTAL(9,G474:G477)</f>
        <v>0</v>
      </c>
      <c r="H478" s="23">
        <f t="shared" si="1043"/>
        <v>0</v>
      </c>
      <c r="I478" s="30"/>
      <c r="J478" s="53"/>
      <c r="K478" s="96" t="str">
        <f t="shared" si="1013"/>
        <v/>
      </c>
      <c r="L478" s="59" t="str">
        <f t="shared" si="975"/>
        <v/>
      </c>
      <c r="N478" s="108" t="str">
        <f t="shared" ref="N478" si="1044">IF(AND(G478=0,H478=0),"","小計")</f>
        <v/>
      </c>
      <c r="O478" s="108" t="str">
        <f t="shared" ref="O478" si="1045">IF(AND(G478=0,H478=0),"","小計")</f>
        <v/>
      </c>
      <c r="P478" s="38"/>
      <c r="Q478" s="38"/>
      <c r="R478" s="38"/>
      <c r="S478" s="66" t="str">
        <f t="shared" si="978"/>
        <v/>
      </c>
      <c r="T478" s="105" t="str">
        <f t="shared" si="979"/>
        <v/>
      </c>
    </row>
    <row r="479" spans="1:20" hidden="1">
      <c r="A479">
        <f ca="1">IF(B479="","",INDIRECT("減額一覧!B"&amp;$P479))</f>
        <v>361</v>
      </c>
      <c r="B479" s="61">
        <f t="shared" ref="B479" ca="1" si="1046">IF(INDIRECT("減額一覧!BA"&amp;P479)=1,INDIRECT("減額一覧!M"&amp;P479),"")</f>
        <v>208</v>
      </c>
      <c r="C479" s="36">
        <f ca="1">IF(B479="","",INDIRECT("減額一覧!C"&amp;$P479))</f>
        <v>900321000</v>
      </c>
      <c r="D479" s="78" t="str">
        <f ca="1">IF($B479="","",INDIRECT("減額一覧!G"&amp;$P479))</f>
        <v>中野　忠徳</v>
      </c>
      <c r="E479" s="19">
        <f ca="1">IF(B479="","",INDIRECT("減額一覧!H"&amp;P479))</f>
        <v>40</v>
      </c>
      <c r="F479" s="19">
        <f ca="1">IF($B479="","",INDIRECT("減額一覧!T"&amp;P479))</f>
        <v>17</v>
      </c>
      <c r="G479" s="20">
        <f ca="1">IF($B479="","",INDIRECT("減額一覧!U"&amp;P479))</f>
        <v>4301</v>
      </c>
      <c r="H479" s="20">
        <f ca="1">IF($B479="","",INDIRECT("減額一覧!V"&amp;P479))</f>
        <v>2318</v>
      </c>
      <c r="I479" s="32">
        <f ca="1">IF(B479="","",IF(INDIRECT("減額一覧!BL"&amp;P479)=0.08,0.08,0.1))</f>
        <v>0.1</v>
      </c>
      <c r="J479" s="51" t="s">
        <v>538</v>
      </c>
      <c r="K479" s="94" t="str">
        <f t="shared" ca="1" si="1013"/>
        <v/>
      </c>
      <c r="L479" s="56" t="str">
        <f t="shared" ca="1" si="975"/>
        <v/>
      </c>
      <c r="N479" s="113" t="str">
        <f t="shared" ref="N479:N482" ca="1" si="1047">IF(A479="","",IF(A479&gt;3000,"月ヶ瀬",IF(A479&gt;=2000,"都祁","市内")))</f>
        <v>市内</v>
      </c>
      <c r="O479" s="114">
        <f t="shared" ref="O479" ca="1" si="1048">IF(B479="","",IF(INDIRECT("減額一覧!BL"&amp;P479)=0.08,0.08,0.1))</f>
        <v>0.1</v>
      </c>
      <c r="P479" s="38">
        <v>98</v>
      </c>
      <c r="Q479" s="38">
        <f t="shared" ref="Q479:R482" ca="1" si="1049">IF(G479="","",IF(G479&gt;0,1,""))</f>
        <v>1</v>
      </c>
      <c r="R479" s="38">
        <f t="shared" ca="1" si="1049"/>
        <v>1</v>
      </c>
      <c r="S479" s="66" t="str">
        <f t="shared" ca="1" si="978"/>
        <v>900</v>
      </c>
      <c r="T479" s="105" t="str">
        <f t="shared" ca="1" si="979"/>
        <v/>
      </c>
    </row>
    <row r="480" spans="1:20" hidden="1">
      <c r="A480">
        <f ca="1">IF(B480="","",INDIRECT("減額一覧!B"&amp;$P480))</f>
        <v>361</v>
      </c>
      <c r="B480" s="61">
        <f t="shared" ref="B480" ca="1" si="1050">IF(INDIRECT("減額一覧!BB"&amp;P480)=1,INDIRECT("減額一覧!W"&amp;P480),"")</f>
        <v>209</v>
      </c>
      <c r="C480" s="44">
        <f ca="1">IF(B480="","",INDIRECT("減額一覧!C"&amp;$P480))</f>
        <v>900321000</v>
      </c>
      <c r="D480" s="79" t="str">
        <f ca="1">IF($B480="","",INDIRECT("減額一覧!G"&amp;$P480))</f>
        <v>中野　忠徳</v>
      </c>
      <c r="E480" s="19">
        <f ca="1">IF(B480="","",INDIRECT("減額一覧!H"&amp;P480))</f>
        <v>40</v>
      </c>
      <c r="F480" s="19">
        <f ca="1">IF($B480="","",INDIRECT("減額一覧!AD"&amp;P480))</f>
        <v>12</v>
      </c>
      <c r="G480" s="20">
        <f ca="1">IF($B480="","",INDIRECT("減額一覧!AE"&amp;P480))</f>
        <v>3036</v>
      </c>
      <c r="H480" s="20">
        <f ca="1">IF($B480="","",INDIRECT("減額一覧!AF"&amp;P480))</f>
        <v>1636</v>
      </c>
      <c r="I480" s="32">
        <f ca="1">IF(B480="","",IF(INDIRECT("減額一覧!BM"&amp;P480)=0.08,0.08,0.1))</f>
        <v>0.1</v>
      </c>
      <c r="J480" s="52"/>
      <c r="K480" s="95" t="str">
        <f t="shared" ca="1" si="1013"/>
        <v/>
      </c>
      <c r="L480" s="58" t="str">
        <f t="shared" ca="1" si="975"/>
        <v/>
      </c>
      <c r="N480" s="113" t="str">
        <f t="shared" ca="1" si="1047"/>
        <v>市内</v>
      </c>
      <c r="O480" s="114">
        <f t="shared" ref="O480" ca="1" si="1051">IF(B480="","",IF(INDIRECT("減額一覧!BM"&amp;P480)=0.08,0.08,0.1))</f>
        <v>0.1</v>
      </c>
      <c r="P480" s="38">
        <v>98</v>
      </c>
      <c r="Q480" s="38">
        <f t="shared" ca="1" si="1049"/>
        <v>1</v>
      </c>
      <c r="R480" s="38">
        <f t="shared" ca="1" si="1049"/>
        <v>1</v>
      </c>
      <c r="S480" s="66" t="str">
        <f t="shared" ca="1" si="978"/>
        <v>900</v>
      </c>
      <c r="T480" s="105" t="str">
        <f t="shared" ca="1" si="979"/>
        <v/>
      </c>
    </row>
    <row r="481" spans="1:20" hidden="1">
      <c r="A481" t="str">
        <f ca="1">IF(B481="","",INDIRECT("減額一覧!B"&amp;$P481))</f>
        <v/>
      </c>
      <c r="B481" s="61" t="str">
        <f t="shared" ref="B481" ca="1" si="1052">IF(INDIRECT("減額一覧!BC"&amp;P481)=1,INDIRECT("減額一覧!AG"&amp;P481),"")</f>
        <v/>
      </c>
      <c r="C481" s="36" t="str">
        <f ca="1">IF(B481="","",INDIRECT("減額一覧!C"&amp;$P481))</f>
        <v/>
      </c>
      <c r="D481" s="80" t="str">
        <f ca="1">IF($B481="","",INDIRECT("減額一覧!G"&amp;$P481))</f>
        <v/>
      </c>
      <c r="E481" s="19" t="str">
        <f ca="1">IF(B481="","",INDIRECT("減額一覧!H"&amp;P481))</f>
        <v/>
      </c>
      <c r="F481" s="19" t="str">
        <f ca="1">IF($B481="","",INDIRECT("減額一覧!AN"&amp;P481))</f>
        <v/>
      </c>
      <c r="G481" s="20" t="str">
        <f ca="1">IF($B481="","",INDIRECT("減額一覧!AO"&amp;P481))</f>
        <v/>
      </c>
      <c r="H481" s="20" t="str">
        <f ca="1">IF($B481="","",INDIRECT("減額一覧!AP"&amp;P481))</f>
        <v/>
      </c>
      <c r="I481" s="32" t="str">
        <f ca="1">IF(B481="","",IF(INDIRECT("減額一覧!BN"&amp;P481)=0.08,0.08,0.1))</f>
        <v/>
      </c>
      <c r="J481" s="52"/>
      <c r="K481" s="95" t="str">
        <f t="shared" ca="1" si="1013"/>
        <v/>
      </c>
      <c r="L481" s="58" t="str">
        <f t="shared" ca="1" si="975"/>
        <v/>
      </c>
      <c r="N481" s="113" t="str">
        <f t="shared" ca="1" si="1047"/>
        <v/>
      </c>
      <c r="O481" s="114" t="str">
        <f t="shared" ref="O481" ca="1" si="1053">IF(B481="","",IF(INDIRECT("減額一覧!BN"&amp;P481)=0.08,0.08,0.1))</f>
        <v/>
      </c>
      <c r="P481" s="38">
        <v>98</v>
      </c>
      <c r="Q481" s="38" t="str">
        <f t="shared" ca="1" si="1049"/>
        <v/>
      </c>
      <c r="R481" s="38" t="str">
        <f t="shared" ca="1" si="1049"/>
        <v/>
      </c>
      <c r="S481" s="66" t="str">
        <f t="shared" ca="1" si="978"/>
        <v/>
      </c>
      <c r="T481" s="105" t="str">
        <f t="shared" ca="1" si="979"/>
        <v/>
      </c>
    </row>
    <row r="482" spans="1:20" hidden="1">
      <c r="A482" t="str">
        <f ca="1">IF(B482="","",INDIRECT("減額一覧!B"&amp;$P482))</f>
        <v/>
      </c>
      <c r="B482" s="61" t="str">
        <f t="shared" ref="B482" ca="1" si="1054">IF(INDIRECT("減額一覧!BD"&amp;P482)=1,INDIRECT("減額一覧!AQ"&amp;P482),"")</f>
        <v/>
      </c>
      <c r="C482" s="45" t="str">
        <f ca="1">IF(B482="","",INDIRECT("減額一覧!C"&amp;$P482))</f>
        <v/>
      </c>
      <c r="D482" s="79" t="str">
        <f ca="1">IF($B482="","",INDIRECT("減額一覧!G"&amp;$P482))</f>
        <v/>
      </c>
      <c r="E482" s="19" t="str">
        <f ca="1">IF(B482="","",INDIRECT("減額一覧!H"&amp;P482))</f>
        <v/>
      </c>
      <c r="F482" s="19" t="str">
        <f ca="1">IF($B482="","",INDIRECT("減額一覧!AX"&amp;P482))</f>
        <v/>
      </c>
      <c r="G482" s="20" t="str">
        <f ca="1">IF($B482="","",INDIRECT("減額一覧!AY"&amp;P482))</f>
        <v/>
      </c>
      <c r="H482" s="20" t="str">
        <f ca="1">IF($B482="","",INDIRECT("減額一覧!AZ"&amp;P482))</f>
        <v/>
      </c>
      <c r="I482" s="32" t="str">
        <f ca="1">IF(B482="","",IF(INDIRECT("減額一覧!BO"&amp;P482)=0.08,0.08,0.1))</f>
        <v/>
      </c>
      <c r="J482" s="52"/>
      <c r="K482" s="95" t="str">
        <f t="shared" ca="1" si="1013"/>
        <v/>
      </c>
      <c r="L482" s="58" t="str">
        <f t="shared" ca="1" si="975"/>
        <v/>
      </c>
      <c r="N482" s="113" t="str">
        <f t="shared" ca="1" si="1047"/>
        <v/>
      </c>
      <c r="O482" s="114" t="str">
        <f t="shared" ref="O482" ca="1" si="1055">IF(B482="","",IF(INDIRECT("減額一覧!BO"&amp;P482)=0.08,0.08,0.1))</f>
        <v/>
      </c>
      <c r="P482" s="38">
        <v>98</v>
      </c>
      <c r="Q482" s="38" t="str">
        <f t="shared" ca="1" si="1049"/>
        <v/>
      </c>
      <c r="R482" s="38" t="str">
        <f t="shared" ca="1" si="1049"/>
        <v/>
      </c>
      <c r="S482" s="66" t="str">
        <f t="shared" ca="1" si="978"/>
        <v/>
      </c>
      <c r="T482" s="105" t="str">
        <f t="shared" ca="1" si="979"/>
        <v/>
      </c>
    </row>
    <row r="483" spans="1:20" ht="19.5" hidden="1" thickBot="1">
      <c r="B483" s="64"/>
      <c r="C483" s="41" t="str">
        <f>IF(B483="","",減額一覧!C479)</f>
        <v/>
      </c>
      <c r="D483" s="43"/>
      <c r="E483" s="21"/>
      <c r="F483" s="22" t="s">
        <v>69</v>
      </c>
      <c r="G483" s="23">
        <f t="shared" ref="G483:H483" si="1056">SUBTOTAL(9,G479:G482)</f>
        <v>0</v>
      </c>
      <c r="H483" s="23">
        <f t="shared" si="1056"/>
        <v>0</v>
      </c>
      <c r="I483" s="30"/>
      <c r="J483" s="53"/>
      <c r="K483" s="96" t="str">
        <f t="shared" si="1013"/>
        <v/>
      </c>
      <c r="L483" s="59" t="str">
        <f t="shared" si="975"/>
        <v/>
      </c>
      <c r="N483" s="108" t="str">
        <f t="shared" ref="N483" si="1057">IF(AND(G483=0,H483=0),"","小計")</f>
        <v/>
      </c>
      <c r="O483" s="108" t="str">
        <f t="shared" ref="O483" si="1058">IF(AND(G483=0,H483=0),"","小計")</f>
        <v/>
      </c>
      <c r="P483" s="38"/>
      <c r="Q483" s="38"/>
      <c r="R483" s="38"/>
      <c r="S483" s="66" t="str">
        <f t="shared" si="978"/>
        <v/>
      </c>
      <c r="T483" s="105" t="str">
        <f t="shared" si="979"/>
        <v/>
      </c>
    </row>
    <row r="484" spans="1:20" hidden="1">
      <c r="A484">
        <f ca="1">IF(B484="","",INDIRECT("減額一覧!B"&amp;$P484))</f>
        <v>367</v>
      </c>
      <c r="B484" s="61">
        <f t="shared" ref="B484" ca="1" si="1059">IF(INDIRECT("減額一覧!BA"&amp;P484)=1,INDIRECT("減額一覧!M"&amp;P484),"")</f>
        <v>208</v>
      </c>
      <c r="C484" s="36">
        <f ca="1">IF(B484="","",INDIRECT("減額一覧!C"&amp;$P484))</f>
        <v>614197000</v>
      </c>
      <c r="D484" s="78" t="str">
        <f ca="1">IF($B484="","",INDIRECT("減額一覧!G"&amp;$P484))</f>
        <v>山口　きよ</v>
      </c>
      <c r="E484" s="19">
        <f ca="1">IF(B484="","",INDIRECT("減額一覧!H"&amp;P484))</f>
        <v>13</v>
      </c>
      <c r="F484" s="19">
        <f ca="1">IF($B484="","",INDIRECT("減額一覧!T"&amp;P484))</f>
        <v>6</v>
      </c>
      <c r="G484" s="20">
        <f ca="1">IF($B484="","",INDIRECT("減額一覧!U"&amp;P484))</f>
        <v>1023</v>
      </c>
      <c r="H484" s="20">
        <f ca="1">IF($B484="","",INDIRECT("減額一覧!V"&amp;P484))</f>
        <v>818</v>
      </c>
      <c r="I484" s="32">
        <f ca="1">IF(B484="","",IF(INDIRECT("減額一覧!BL"&amp;P484)=0.08,0.08,0.1))</f>
        <v>0.1</v>
      </c>
      <c r="J484" s="51" t="s">
        <v>539</v>
      </c>
      <c r="K484" s="94" t="str">
        <f t="shared" ca="1" si="1013"/>
        <v/>
      </c>
      <c r="L484" s="56" t="str">
        <f t="shared" ca="1" si="975"/>
        <v/>
      </c>
      <c r="N484" s="113" t="str">
        <f t="shared" ref="N484:N487" ca="1" si="1060">IF(A484="","",IF(A484&gt;3000,"月ヶ瀬",IF(A484&gt;=2000,"都祁","市内")))</f>
        <v>市内</v>
      </c>
      <c r="O484" s="114">
        <f t="shared" ref="O484" ca="1" si="1061">IF(B484="","",IF(INDIRECT("減額一覧!BL"&amp;P484)=0.08,0.08,0.1))</f>
        <v>0.1</v>
      </c>
      <c r="P484" s="38">
        <v>99</v>
      </c>
      <c r="Q484" s="38">
        <f t="shared" ref="Q484:R487" ca="1" si="1062">IF(G484="","",IF(G484&gt;0,1,""))</f>
        <v>1</v>
      </c>
      <c r="R484" s="38">
        <f t="shared" ca="1" si="1062"/>
        <v>1</v>
      </c>
      <c r="S484" s="66" t="str">
        <f t="shared" ca="1" si="978"/>
        <v>614</v>
      </c>
      <c r="T484" s="105" t="str">
        <f t="shared" ca="1" si="979"/>
        <v/>
      </c>
    </row>
    <row r="485" spans="1:20" hidden="1">
      <c r="A485" t="str">
        <f ca="1">IF(B485="","",INDIRECT("減額一覧!B"&amp;$P485))</f>
        <v/>
      </c>
      <c r="B485" s="61" t="str">
        <f t="shared" ref="B485" ca="1" si="1063">IF(INDIRECT("減額一覧!BB"&amp;P485)=1,INDIRECT("減額一覧!W"&amp;P485),"")</f>
        <v/>
      </c>
      <c r="C485" s="44" t="str">
        <f ca="1">IF(B485="","",INDIRECT("減額一覧!C"&amp;$P485))</f>
        <v/>
      </c>
      <c r="D485" s="79" t="str">
        <f ca="1">IF($B485="","",INDIRECT("減額一覧!G"&amp;$P485))</f>
        <v/>
      </c>
      <c r="E485" s="19" t="str">
        <f ca="1">IF(B485="","",INDIRECT("減額一覧!H"&amp;P485))</f>
        <v/>
      </c>
      <c r="F485" s="19" t="str">
        <f ca="1">IF($B485="","",INDIRECT("減額一覧!AD"&amp;P485))</f>
        <v/>
      </c>
      <c r="G485" s="20" t="str">
        <f ca="1">IF($B485="","",INDIRECT("減額一覧!AE"&amp;P485))</f>
        <v/>
      </c>
      <c r="H485" s="20" t="str">
        <f ca="1">IF($B485="","",INDIRECT("減額一覧!AF"&amp;P485))</f>
        <v/>
      </c>
      <c r="I485" s="32" t="str">
        <f ca="1">IF(B485="","",IF(INDIRECT("減額一覧!BM"&amp;P485)=0.08,0.08,0.1))</f>
        <v/>
      </c>
      <c r="J485" s="52"/>
      <c r="K485" s="95" t="str">
        <f t="shared" ca="1" si="1013"/>
        <v/>
      </c>
      <c r="L485" s="58" t="str">
        <f t="shared" ca="1" si="975"/>
        <v/>
      </c>
      <c r="N485" s="113" t="str">
        <f t="shared" ca="1" si="1060"/>
        <v/>
      </c>
      <c r="O485" s="114" t="str">
        <f t="shared" ref="O485" ca="1" si="1064">IF(B485="","",IF(INDIRECT("減額一覧!BM"&amp;P485)=0.08,0.08,0.1))</f>
        <v/>
      </c>
      <c r="P485" s="38">
        <v>99</v>
      </c>
      <c r="Q485" s="38" t="str">
        <f t="shared" ca="1" si="1062"/>
        <v/>
      </c>
      <c r="R485" s="38" t="str">
        <f t="shared" ca="1" si="1062"/>
        <v/>
      </c>
      <c r="S485" s="66" t="str">
        <f t="shared" ca="1" si="978"/>
        <v/>
      </c>
      <c r="T485" s="105" t="str">
        <f t="shared" ca="1" si="979"/>
        <v/>
      </c>
    </row>
    <row r="486" spans="1:20" hidden="1">
      <c r="A486" t="str">
        <f ca="1">IF(B486="","",INDIRECT("減額一覧!B"&amp;$P486))</f>
        <v/>
      </c>
      <c r="B486" s="61" t="str">
        <f t="shared" ref="B486" ca="1" si="1065">IF(INDIRECT("減額一覧!BC"&amp;P486)=1,INDIRECT("減額一覧!AG"&amp;P486),"")</f>
        <v/>
      </c>
      <c r="C486" s="36" t="str">
        <f ca="1">IF(B486="","",INDIRECT("減額一覧!C"&amp;$P486))</f>
        <v/>
      </c>
      <c r="D486" s="80" t="str">
        <f ca="1">IF($B486="","",INDIRECT("減額一覧!G"&amp;$P486))</f>
        <v/>
      </c>
      <c r="E486" s="19" t="str">
        <f ca="1">IF(B486="","",INDIRECT("減額一覧!H"&amp;P486))</f>
        <v/>
      </c>
      <c r="F486" s="19" t="str">
        <f ca="1">IF($B486="","",INDIRECT("減額一覧!AN"&amp;P486))</f>
        <v/>
      </c>
      <c r="G486" s="20" t="str">
        <f ca="1">IF($B486="","",INDIRECT("減額一覧!AO"&amp;P486))</f>
        <v/>
      </c>
      <c r="H486" s="20" t="str">
        <f ca="1">IF($B486="","",INDIRECT("減額一覧!AP"&amp;P486))</f>
        <v/>
      </c>
      <c r="I486" s="32" t="str">
        <f ca="1">IF(B486="","",IF(INDIRECT("減額一覧!BN"&amp;P486)=0.08,0.08,0.1))</f>
        <v/>
      </c>
      <c r="J486" s="52"/>
      <c r="K486" s="95" t="str">
        <f t="shared" ca="1" si="1013"/>
        <v/>
      </c>
      <c r="L486" s="58" t="str">
        <f t="shared" ca="1" si="975"/>
        <v/>
      </c>
      <c r="N486" s="113" t="str">
        <f t="shared" ca="1" si="1060"/>
        <v/>
      </c>
      <c r="O486" s="114" t="str">
        <f t="shared" ref="O486" ca="1" si="1066">IF(B486="","",IF(INDIRECT("減額一覧!BN"&amp;P486)=0.08,0.08,0.1))</f>
        <v/>
      </c>
      <c r="P486" s="38">
        <v>99</v>
      </c>
      <c r="Q486" s="38" t="str">
        <f t="shared" ca="1" si="1062"/>
        <v/>
      </c>
      <c r="R486" s="38" t="str">
        <f t="shared" ca="1" si="1062"/>
        <v/>
      </c>
      <c r="S486" s="66" t="str">
        <f t="shared" ca="1" si="978"/>
        <v/>
      </c>
      <c r="T486" s="105" t="str">
        <f t="shared" ca="1" si="979"/>
        <v/>
      </c>
    </row>
    <row r="487" spans="1:20" hidden="1">
      <c r="A487" t="str">
        <f ca="1">IF(B487="","",INDIRECT("減額一覧!B"&amp;$P487))</f>
        <v/>
      </c>
      <c r="B487" s="61" t="str">
        <f t="shared" ref="B487" ca="1" si="1067">IF(INDIRECT("減額一覧!BD"&amp;P487)=1,INDIRECT("減額一覧!AQ"&amp;P487),"")</f>
        <v/>
      </c>
      <c r="C487" s="45" t="str">
        <f ca="1">IF(B487="","",INDIRECT("減額一覧!C"&amp;$P487))</f>
        <v/>
      </c>
      <c r="D487" s="79" t="str">
        <f ca="1">IF($B487="","",INDIRECT("減額一覧!G"&amp;$P487))</f>
        <v/>
      </c>
      <c r="E487" s="19" t="str">
        <f ca="1">IF(B487="","",INDIRECT("減額一覧!H"&amp;P487))</f>
        <v/>
      </c>
      <c r="F487" s="19" t="str">
        <f ca="1">IF($B487="","",INDIRECT("減額一覧!AX"&amp;P487))</f>
        <v/>
      </c>
      <c r="G487" s="20" t="str">
        <f ca="1">IF($B487="","",INDIRECT("減額一覧!AY"&amp;P487))</f>
        <v/>
      </c>
      <c r="H487" s="20" t="str">
        <f ca="1">IF($B487="","",INDIRECT("減額一覧!AZ"&amp;P487))</f>
        <v/>
      </c>
      <c r="I487" s="32" t="str">
        <f ca="1">IF(B487="","",IF(INDIRECT("減額一覧!BO"&amp;P487)=0.08,0.08,0.1))</f>
        <v/>
      </c>
      <c r="J487" s="52"/>
      <c r="K487" s="95" t="str">
        <f t="shared" ca="1" si="1013"/>
        <v/>
      </c>
      <c r="L487" s="58" t="str">
        <f t="shared" ca="1" si="975"/>
        <v/>
      </c>
      <c r="N487" s="113" t="str">
        <f t="shared" ca="1" si="1060"/>
        <v/>
      </c>
      <c r="O487" s="114" t="str">
        <f t="shared" ref="O487" ca="1" si="1068">IF(B487="","",IF(INDIRECT("減額一覧!BO"&amp;P487)=0.08,0.08,0.1))</f>
        <v/>
      </c>
      <c r="P487" s="38">
        <v>99</v>
      </c>
      <c r="Q487" s="38" t="str">
        <f t="shared" ca="1" si="1062"/>
        <v/>
      </c>
      <c r="R487" s="38" t="str">
        <f t="shared" ca="1" si="1062"/>
        <v/>
      </c>
      <c r="S487" s="66" t="str">
        <f t="shared" ca="1" si="978"/>
        <v/>
      </c>
      <c r="T487" s="105" t="str">
        <f t="shared" ca="1" si="979"/>
        <v/>
      </c>
    </row>
    <row r="488" spans="1:20" ht="19.5" hidden="1" thickBot="1">
      <c r="B488" s="64"/>
      <c r="C488" s="41" t="str">
        <f>IF(B488="","",減額一覧!C484)</f>
        <v/>
      </c>
      <c r="D488" s="43"/>
      <c r="E488" s="21"/>
      <c r="F488" s="22" t="s">
        <v>69</v>
      </c>
      <c r="G488" s="23">
        <f t="shared" ref="G488:H488" si="1069">SUBTOTAL(9,G484:G487)</f>
        <v>0</v>
      </c>
      <c r="H488" s="23">
        <f t="shared" si="1069"/>
        <v>0</v>
      </c>
      <c r="I488" s="30"/>
      <c r="J488" s="53"/>
      <c r="K488" s="96" t="str">
        <f t="shared" si="1013"/>
        <v/>
      </c>
      <c r="L488" s="59" t="str">
        <f t="shared" si="975"/>
        <v/>
      </c>
      <c r="N488" s="108" t="str">
        <f t="shared" ref="N488" si="1070">IF(AND(G488=0,H488=0),"","小計")</f>
        <v/>
      </c>
      <c r="O488" s="108" t="str">
        <f t="shared" ref="O488" si="1071">IF(AND(G488=0,H488=0),"","小計")</f>
        <v/>
      </c>
      <c r="P488" s="38"/>
      <c r="Q488" s="38"/>
      <c r="R488" s="38"/>
      <c r="S488" s="66" t="str">
        <f t="shared" si="978"/>
        <v/>
      </c>
      <c r="T488" s="105" t="str">
        <f t="shared" si="979"/>
        <v/>
      </c>
    </row>
    <row r="489" spans="1:20" hidden="1">
      <c r="A489">
        <f ca="1">IF(B489="","",INDIRECT("減額一覧!B"&amp;$P489))</f>
        <v>369</v>
      </c>
      <c r="B489" s="61">
        <f t="shared" ref="B489" ca="1" si="1072">IF(INDIRECT("減額一覧!BA"&amp;P489)=1,INDIRECT("減額一覧!M"&amp;P489),"")</f>
        <v>205</v>
      </c>
      <c r="C489" s="36">
        <f ca="1">IF(B489="","",INDIRECT("減額一覧!C"&amp;$P489))</f>
        <v>531153500</v>
      </c>
      <c r="D489" s="78" t="str">
        <f ca="1">IF($B489="","",INDIRECT("減額一覧!G"&amp;$P489))</f>
        <v>徳田　幸子</v>
      </c>
      <c r="E489" s="19">
        <f ca="1">IF(B489="","",INDIRECT("減額一覧!H"&amp;P489))</f>
        <v>13</v>
      </c>
      <c r="F489" s="19">
        <f ca="1">IF($B489="","",INDIRECT("減額一覧!T"&amp;P489))</f>
        <v>17</v>
      </c>
      <c r="G489" s="20">
        <f ca="1">IF($B489="","",INDIRECT("減額一覧!U"&amp;P489))</f>
        <v>3773</v>
      </c>
      <c r="H489" s="20">
        <f ca="1">IF($B489="","",INDIRECT("減額一覧!V"&amp;P489))</f>
        <v>2318</v>
      </c>
      <c r="I489" s="32">
        <f ca="1">IF(B489="","",IF(INDIRECT("減額一覧!BL"&amp;P489)=0.08,0.08,0.1))</f>
        <v>0.1</v>
      </c>
      <c r="J489" s="51" t="s">
        <v>508</v>
      </c>
      <c r="K489" s="94" t="str">
        <f t="shared" ca="1" si="1013"/>
        <v/>
      </c>
      <c r="L489" s="56" t="str">
        <f t="shared" ca="1" si="975"/>
        <v/>
      </c>
      <c r="N489" s="113" t="str">
        <f t="shared" ref="N489:N492" ca="1" si="1073">IF(A489="","",IF(A489&gt;3000,"月ヶ瀬",IF(A489&gt;=2000,"都祁","市内")))</f>
        <v>市内</v>
      </c>
      <c r="O489" s="114">
        <f t="shared" ref="O489" ca="1" si="1074">IF(B489="","",IF(INDIRECT("減額一覧!BL"&amp;P489)=0.08,0.08,0.1))</f>
        <v>0.1</v>
      </c>
      <c r="P489" s="38">
        <v>100</v>
      </c>
      <c r="Q489" s="38">
        <f t="shared" ref="Q489:R492" ca="1" si="1075">IF(G489="","",IF(G489&gt;0,1,""))</f>
        <v>1</v>
      </c>
      <c r="R489" s="38">
        <f t="shared" ca="1" si="1075"/>
        <v>1</v>
      </c>
      <c r="S489" s="66" t="str">
        <f t="shared" ca="1" si="978"/>
        <v>531</v>
      </c>
      <c r="T489" s="105" t="str">
        <f t="shared" ca="1" si="979"/>
        <v/>
      </c>
    </row>
    <row r="490" spans="1:20" hidden="1">
      <c r="A490">
        <f ca="1">IF(B490="","",INDIRECT("減額一覧!B"&amp;$P490))</f>
        <v>369</v>
      </c>
      <c r="B490" s="61">
        <f t="shared" ref="B490" ca="1" si="1076">IF(INDIRECT("減額一覧!BB"&amp;P490)=1,INDIRECT("減額一覧!W"&amp;P490),"")</f>
        <v>206</v>
      </c>
      <c r="C490" s="44">
        <f ca="1">IF(B490="","",INDIRECT("減額一覧!C"&amp;$P490))</f>
        <v>531153500</v>
      </c>
      <c r="D490" s="79" t="str">
        <f ca="1">IF($B490="","",INDIRECT("減額一覧!G"&amp;$P490))</f>
        <v>徳田　幸子</v>
      </c>
      <c r="E490" s="19">
        <f ca="1">IF(B490="","",INDIRECT("減額一覧!H"&amp;P490))</f>
        <v>13</v>
      </c>
      <c r="F490" s="19">
        <f ca="1">IF($B490="","",INDIRECT("減額一覧!AD"&amp;P490))</f>
        <v>17</v>
      </c>
      <c r="G490" s="20">
        <f ca="1">IF($B490="","",INDIRECT("減額一覧!AE"&amp;P490))</f>
        <v>3789</v>
      </c>
      <c r="H490" s="20">
        <f ca="1">IF($B490="","",INDIRECT("減額一覧!AF"&amp;P490))</f>
        <v>2319</v>
      </c>
      <c r="I490" s="32">
        <f ca="1">IF(B490="","",IF(INDIRECT("減額一覧!BM"&amp;P490)=0.08,0.08,0.1))</f>
        <v>0.1</v>
      </c>
      <c r="J490" s="52"/>
      <c r="K490" s="95" t="str">
        <f t="shared" ca="1" si="1013"/>
        <v/>
      </c>
      <c r="L490" s="58" t="str">
        <f t="shared" ca="1" si="975"/>
        <v/>
      </c>
      <c r="N490" s="113" t="str">
        <f t="shared" ca="1" si="1073"/>
        <v>市内</v>
      </c>
      <c r="O490" s="114">
        <f t="shared" ref="O490" ca="1" si="1077">IF(B490="","",IF(INDIRECT("減額一覧!BM"&amp;P490)=0.08,0.08,0.1))</f>
        <v>0.1</v>
      </c>
      <c r="P490" s="38">
        <v>100</v>
      </c>
      <c r="Q490" s="38">
        <f t="shared" ca="1" si="1075"/>
        <v>1</v>
      </c>
      <c r="R490" s="38">
        <f t="shared" ca="1" si="1075"/>
        <v>1</v>
      </c>
      <c r="S490" s="66" t="str">
        <f t="shared" ca="1" si="978"/>
        <v>531</v>
      </c>
      <c r="T490" s="105" t="str">
        <f t="shared" ca="1" si="979"/>
        <v/>
      </c>
    </row>
    <row r="491" spans="1:20" hidden="1">
      <c r="A491">
        <f ca="1">IF(B491="","",INDIRECT("減額一覧!B"&amp;$P491))</f>
        <v>369</v>
      </c>
      <c r="B491" s="61">
        <f t="shared" ref="B491" ca="1" si="1078">IF(INDIRECT("減額一覧!BC"&amp;P491)=1,INDIRECT("減額一覧!AG"&amp;P491),"")</f>
        <v>207</v>
      </c>
      <c r="C491" s="36">
        <f ca="1">IF(B491="","",INDIRECT("減額一覧!C"&amp;$P491))</f>
        <v>531153500</v>
      </c>
      <c r="D491" s="80" t="str">
        <f ca="1">IF($B491="","",INDIRECT("減額一覧!G"&amp;$P491))</f>
        <v>徳田　幸子</v>
      </c>
      <c r="E491" s="19">
        <f ca="1">IF(B491="","",INDIRECT("減額一覧!H"&amp;P491))</f>
        <v>13</v>
      </c>
      <c r="F491" s="19">
        <f ca="1">IF($B491="","",INDIRECT("減額一覧!AN"&amp;P491))</f>
        <v>20</v>
      </c>
      <c r="G491" s="20">
        <f ca="1">IF($B491="","",INDIRECT("減額一覧!AO"&amp;P491))</f>
        <v>4565</v>
      </c>
      <c r="H491" s="20">
        <f ca="1">IF($B491="","",INDIRECT("減額一覧!AP"&amp;P491))</f>
        <v>2728</v>
      </c>
      <c r="I491" s="32">
        <f ca="1">IF(B491="","",IF(INDIRECT("減額一覧!BN"&amp;P491)=0.08,0.08,0.1))</f>
        <v>0.1</v>
      </c>
      <c r="J491" s="52"/>
      <c r="K491" s="95" t="str">
        <f t="shared" ca="1" si="1013"/>
        <v/>
      </c>
      <c r="L491" s="58" t="str">
        <f t="shared" ca="1" si="975"/>
        <v/>
      </c>
      <c r="N491" s="113" t="str">
        <f t="shared" ca="1" si="1073"/>
        <v>市内</v>
      </c>
      <c r="O491" s="114">
        <f t="shared" ref="O491" ca="1" si="1079">IF(B491="","",IF(INDIRECT("減額一覧!BN"&amp;P491)=0.08,0.08,0.1))</f>
        <v>0.1</v>
      </c>
      <c r="P491" s="38">
        <v>100</v>
      </c>
      <c r="Q491" s="38">
        <f t="shared" ca="1" si="1075"/>
        <v>1</v>
      </c>
      <c r="R491" s="38">
        <f t="shared" ca="1" si="1075"/>
        <v>1</v>
      </c>
      <c r="S491" s="66" t="str">
        <f t="shared" ca="1" si="978"/>
        <v>531</v>
      </c>
      <c r="T491" s="105" t="str">
        <f t="shared" ca="1" si="979"/>
        <v/>
      </c>
    </row>
    <row r="492" spans="1:20" hidden="1">
      <c r="A492">
        <f ca="1">IF(B492="","",INDIRECT("減額一覧!B"&amp;$P492))</f>
        <v>369</v>
      </c>
      <c r="B492" s="61">
        <f t="shared" ref="B492" ca="1" si="1080">IF(INDIRECT("減額一覧!BD"&amp;P492)=1,INDIRECT("減額一覧!AQ"&amp;P492),"")</f>
        <v>208</v>
      </c>
      <c r="C492" s="45">
        <f ca="1">IF(B492="","",INDIRECT("減額一覧!C"&amp;$P492))</f>
        <v>531153500</v>
      </c>
      <c r="D492" s="79" t="str">
        <f ca="1">IF($B492="","",INDIRECT("減額一覧!G"&amp;$P492))</f>
        <v>徳田　幸子</v>
      </c>
      <c r="E492" s="19">
        <f ca="1">IF(B492="","",INDIRECT("減額一覧!H"&amp;P492))</f>
        <v>13</v>
      </c>
      <c r="F492" s="19">
        <f ca="1">IF($B492="","",INDIRECT("減額一覧!AX"&amp;P492))</f>
        <v>20</v>
      </c>
      <c r="G492" s="20">
        <f ca="1">IF($B492="","",INDIRECT("減額一覧!AY"&amp;P492))</f>
        <v>4565</v>
      </c>
      <c r="H492" s="20">
        <f ca="1">IF($B492="","",INDIRECT("減額一覧!AZ"&amp;P492))</f>
        <v>2728</v>
      </c>
      <c r="I492" s="32">
        <f ca="1">IF(B492="","",IF(INDIRECT("減額一覧!BO"&amp;P492)=0.08,0.08,0.1))</f>
        <v>0.1</v>
      </c>
      <c r="J492" s="52"/>
      <c r="K492" s="95" t="str">
        <f t="shared" ca="1" si="1013"/>
        <v/>
      </c>
      <c r="L492" s="58" t="str">
        <f t="shared" ca="1" si="975"/>
        <v/>
      </c>
      <c r="N492" s="113" t="str">
        <f t="shared" ca="1" si="1073"/>
        <v>市内</v>
      </c>
      <c r="O492" s="114">
        <f t="shared" ref="O492" ca="1" si="1081">IF(B492="","",IF(INDIRECT("減額一覧!BO"&amp;P492)=0.08,0.08,0.1))</f>
        <v>0.1</v>
      </c>
      <c r="P492" s="38">
        <v>100</v>
      </c>
      <c r="Q492" s="38">
        <f t="shared" ca="1" si="1075"/>
        <v>1</v>
      </c>
      <c r="R492" s="38">
        <f t="shared" ca="1" si="1075"/>
        <v>1</v>
      </c>
      <c r="S492" s="66" t="str">
        <f t="shared" ca="1" si="978"/>
        <v>531</v>
      </c>
      <c r="T492" s="105" t="str">
        <f t="shared" ca="1" si="979"/>
        <v/>
      </c>
    </row>
    <row r="493" spans="1:20" ht="19.5" hidden="1" thickBot="1">
      <c r="B493" s="64"/>
      <c r="C493" s="41" t="str">
        <f>IF(B493="","",減額一覧!C489)</f>
        <v/>
      </c>
      <c r="D493" s="43"/>
      <c r="E493" s="21"/>
      <c r="F493" s="22" t="s">
        <v>69</v>
      </c>
      <c r="G493" s="23">
        <f t="shared" ref="G493:H493" si="1082">SUBTOTAL(9,G489:G492)</f>
        <v>0</v>
      </c>
      <c r="H493" s="23">
        <f t="shared" si="1082"/>
        <v>0</v>
      </c>
      <c r="I493" s="30"/>
      <c r="J493" s="53"/>
      <c r="K493" s="96" t="str">
        <f t="shared" si="1013"/>
        <v/>
      </c>
      <c r="L493" s="59" t="str">
        <f t="shared" si="975"/>
        <v/>
      </c>
      <c r="N493" s="108" t="str">
        <f t="shared" ref="N493" si="1083">IF(AND(G493=0,H493=0),"","小計")</f>
        <v/>
      </c>
      <c r="O493" s="108" t="str">
        <f t="shared" ref="O493" si="1084">IF(AND(G493=0,H493=0),"","小計")</f>
        <v/>
      </c>
      <c r="P493" s="38"/>
      <c r="Q493" s="38"/>
      <c r="R493" s="38"/>
      <c r="S493" s="66" t="str">
        <f t="shared" si="978"/>
        <v/>
      </c>
      <c r="T493" s="105" t="str">
        <f t="shared" si="979"/>
        <v/>
      </c>
    </row>
    <row r="494" spans="1:20" hidden="1">
      <c r="A494">
        <f ca="1">IF(B494="","",INDIRECT("減額一覧!B"&amp;$P494))</f>
        <v>370</v>
      </c>
      <c r="B494" s="61">
        <f t="shared" ref="B494" ca="1" si="1085">IF(INDIRECT("減額一覧!BA"&amp;P494)=1,INDIRECT("減額一覧!M"&amp;P494),"")</f>
        <v>206</v>
      </c>
      <c r="C494" s="36">
        <f ca="1">IF(B494="","",INDIRECT("減額一覧!C"&amp;$P494))</f>
        <v>379036100</v>
      </c>
      <c r="D494" s="78" t="str">
        <f ca="1">IF($B494="","",INDIRECT("減額一覧!G"&amp;$P494))</f>
        <v>佐野　光成</v>
      </c>
      <c r="E494" s="19">
        <f ca="1">IF(B494="","",INDIRECT("減額一覧!H"&amp;P494))</f>
        <v>13</v>
      </c>
      <c r="F494" s="19">
        <f ca="1">IF($B494="","",INDIRECT("減額一覧!T"&amp;P494))</f>
        <v>1</v>
      </c>
      <c r="G494" s="20">
        <f ca="1">IF($B494="","",INDIRECT("減額一覧!U"&amp;P494))</f>
        <v>171</v>
      </c>
      <c r="H494" s="20">
        <f ca="1">IF($B494="","",INDIRECT("減額一覧!V"&amp;P494))</f>
        <v>136</v>
      </c>
      <c r="I494" s="32">
        <f ca="1">IF(B494="","",IF(INDIRECT("減額一覧!BL"&amp;P494)=0.08,0.08,0.1))</f>
        <v>0.1</v>
      </c>
      <c r="J494" s="51" t="s">
        <v>509</v>
      </c>
      <c r="K494" s="94" t="str">
        <f t="shared" ca="1" si="1013"/>
        <v/>
      </c>
      <c r="L494" s="56" t="str">
        <f t="shared" ca="1" si="975"/>
        <v>農集</v>
      </c>
      <c r="N494" s="113" t="str">
        <f t="shared" ref="N494:N497" ca="1" si="1086">IF(A494="","",IF(A494&gt;3000,"月ヶ瀬",IF(A494&gt;=2000,"都祁","市内")))</f>
        <v>市内</v>
      </c>
      <c r="O494" s="114">
        <f t="shared" ref="O494" ca="1" si="1087">IF(B494="","",IF(INDIRECT("減額一覧!BL"&amp;P494)=0.08,0.08,0.1))</f>
        <v>0.1</v>
      </c>
      <c r="P494" s="38">
        <v>101</v>
      </c>
      <c r="Q494" s="38">
        <f t="shared" ref="Q494:R497" ca="1" si="1088">IF(G494="","",IF(G494&gt;0,1,""))</f>
        <v>1</v>
      </c>
      <c r="R494" s="38">
        <f t="shared" ca="1" si="1088"/>
        <v>1</v>
      </c>
      <c r="S494" s="66" t="str">
        <f t="shared" ca="1" si="978"/>
        <v>379</v>
      </c>
      <c r="T494" s="105">
        <f t="shared" ca="1" si="979"/>
        <v>136</v>
      </c>
    </row>
    <row r="495" spans="1:20" hidden="1">
      <c r="A495">
        <f ca="1">IF(B495="","",INDIRECT("減額一覧!B"&amp;$P495))</f>
        <v>370</v>
      </c>
      <c r="B495" s="61">
        <f t="shared" ref="B495" ca="1" si="1089">IF(INDIRECT("減額一覧!BB"&amp;P495)=1,INDIRECT("減額一覧!W"&amp;P495),"")</f>
        <v>207</v>
      </c>
      <c r="C495" s="44">
        <f ca="1">IF(B495="","",INDIRECT("減額一覧!C"&amp;$P495))</f>
        <v>379036100</v>
      </c>
      <c r="D495" s="79" t="str">
        <f ca="1">IF($B495="","",INDIRECT("減額一覧!G"&amp;$P495))</f>
        <v>佐野　光成</v>
      </c>
      <c r="E495" s="19">
        <f ca="1">IF(B495="","",INDIRECT("減額一覧!H"&amp;P495))</f>
        <v>13</v>
      </c>
      <c r="F495" s="19">
        <f ca="1">IF($B495="","",INDIRECT("減額一覧!AD"&amp;P495))</f>
        <v>1</v>
      </c>
      <c r="G495" s="20">
        <f ca="1">IF($B495="","",INDIRECT("減額一覧!AE"&amp;P495))</f>
        <v>171</v>
      </c>
      <c r="H495" s="20">
        <f ca="1">IF($B495="","",INDIRECT("減額一覧!AF"&amp;P495))</f>
        <v>136</v>
      </c>
      <c r="I495" s="32">
        <f ca="1">IF(B495="","",IF(INDIRECT("減額一覧!BM"&amp;P495)=0.08,0.08,0.1))</f>
        <v>0.1</v>
      </c>
      <c r="J495" s="52"/>
      <c r="K495" s="95" t="str">
        <f t="shared" ca="1" si="1013"/>
        <v/>
      </c>
      <c r="L495" s="58" t="str">
        <f t="shared" ca="1" si="975"/>
        <v>農集</v>
      </c>
      <c r="N495" s="113" t="str">
        <f t="shared" ca="1" si="1086"/>
        <v>市内</v>
      </c>
      <c r="O495" s="114">
        <f t="shared" ref="O495" ca="1" si="1090">IF(B495="","",IF(INDIRECT("減額一覧!BM"&amp;P495)=0.08,0.08,0.1))</f>
        <v>0.1</v>
      </c>
      <c r="P495" s="38">
        <v>101</v>
      </c>
      <c r="Q495" s="38">
        <f t="shared" ca="1" si="1088"/>
        <v>1</v>
      </c>
      <c r="R495" s="38">
        <f t="shared" ca="1" si="1088"/>
        <v>1</v>
      </c>
      <c r="S495" s="66" t="str">
        <f t="shared" ca="1" si="978"/>
        <v>379</v>
      </c>
      <c r="T495" s="105">
        <f t="shared" ca="1" si="979"/>
        <v>136</v>
      </c>
    </row>
    <row r="496" spans="1:20" hidden="1">
      <c r="A496">
        <f ca="1">IF(B496="","",INDIRECT("減額一覧!B"&amp;$P496))</f>
        <v>370</v>
      </c>
      <c r="B496" s="61">
        <f t="shared" ref="B496" ca="1" si="1091">IF(INDIRECT("減額一覧!BC"&amp;P496)=1,INDIRECT("減額一覧!AG"&amp;P496),"")</f>
        <v>208</v>
      </c>
      <c r="C496" s="36">
        <f ca="1">IF(B496="","",INDIRECT("減額一覧!C"&amp;$P496))</f>
        <v>379036100</v>
      </c>
      <c r="D496" s="80" t="str">
        <f ca="1">IF($B496="","",INDIRECT("減額一覧!G"&amp;$P496))</f>
        <v>佐野　光成</v>
      </c>
      <c r="E496" s="19">
        <f ca="1">IF(B496="","",INDIRECT("減額一覧!H"&amp;P496))</f>
        <v>13</v>
      </c>
      <c r="F496" s="19">
        <f ca="1">IF($B496="","",INDIRECT("減額一覧!AN"&amp;P496))</f>
        <v>8</v>
      </c>
      <c r="G496" s="20">
        <f ca="1">IF($B496="","",INDIRECT("減額一覧!AO"&amp;P496))</f>
        <v>1711</v>
      </c>
      <c r="H496" s="20">
        <f ca="1">IF($B496="","",INDIRECT("減額一覧!AP"&amp;P496))</f>
        <v>1091</v>
      </c>
      <c r="I496" s="32">
        <f ca="1">IF(B496="","",IF(INDIRECT("減額一覧!BN"&amp;P496)=0.08,0.08,0.1))</f>
        <v>0.1</v>
      </c>
      <c r="J496" s="52"/>
      <c r="K496" s="95" t="str">
        <f t="shared" ca="1" si="1013"/>
        <v/>
      </c>
      <c r="L496" s="58" t="str">
        <f t="shared" ca="1" si="975"/>
        <v>農集</v>
      </c>
      <c r="N496" s="113" t="str">
        <f t="shared" ca="1" si="1086"/>
        <v>市内</v>
      </c>
      <c r="O496" s="114">
        <f t="shared" ref="O496" ca="1" si="1092">IF(B496="","",IF(INDIRECT("減額一覧!BN"&amp;P496)=0.08,0.08,0.1))</f>
        <v>0.1</v>
      </c>
      <c r="P496" s="38">
        <v>101</v>
      </c>
      <c r="Q496" s="38">
        <f t="shared" ca="1" si="1088"/>
        <v>1</v>
      </c>
      <c r="R496" s="38">
        <f t="shared" ca="1" si="1088"/>
        <v>1</v>
      </c>
      <c r="S496" s="66" t="str">
        <f t="shared" ca="1" si="978"/>
        <v>379</v>
      </c>
      <c r="T496" s="105">
        <f t="shared" ca="1" si="979"/>
        <v>1091</v>
      </c>
    </row>
    <row r="497" spans="1:20" hidden="1">
      <c r="A497" t="str">
        <f ca="1">IF(B497="","",INDIRECT("減額一覧!B"&amp;$P497))</f>
        <v/>
      </c>
      <c r="B497" s="61" t="str">
        <f t="shared" ref="B497" ca="1" si="1093">IF(INDIRECT("減額一覧!BD"&amp;P497)=1,INDIRECT("減額一覧!AQ"&amp;P497),"")</f>
        <v/>
      </c>
      <c r="C497" s="45" t="str">
        <f ca="1">IF(B497="","",INDIRECT("減額一覧!C"&amp;$P497))</f>
        <v/>
      </c>
      <c r="D497" s="79" t="str">
        <f ca="1">IF($B497="","",INDIRECT("減額一覧!G"&amp;$P497))</f>
        <v/>
      </c>
      <c r="E497" s="19" t="str">
        <f ca="1">IF(B497="","",INDIRECT("減額一覧!H"&amp;P497))</f>
        <v/>
      </c>
      <c r="F497" s="19" t="str">
        <f ca="1">IF($B497="","",INDIRECT("減額一覧!AX"&amp;P497))</f>
        <v/>
      </c>
      <c r="G497" s="20" t="str">
        <f ca="1">IF($B497="","",INDIRECT("減額一覧!AY"&amp;P497))</f>
        <v/>
      </c>
      <c r="H497" s="20" t="str">
        <f ca="1">IF($B497="","",INDIRECT("減額一覧!AZ"&amp;P497))</f>
        <v/>
      </c>
      <c r="I497" s="32" t="str">
        <f ca="1">IF(B497="","",IF(INDIRECT("減額一覧!BO"&amp;P497)=0.08,0.08,0.1))</f>
        <v/>
      </c>
      <c r="J497" s="52"/>
      <c r="K497" s="95" t="str">
        <f t="shared" ca="1" si="1013"/>
        <v/>
      </c>
      <c r="L497" s="58" t="str">
        <f t="shared" ca="1" si="975"/>
        <v/>
      </c>
      <c r="N497" s="113" t="str">
        <f t="shared" ca="1" si="1086"/>
        <v/>
      </c>
      <c r="O497" s="114" t="str">
        <f t="shared" ref="O497" ca="1" si="1094">IF(B497="","",IF(INDIRECT("減額一覧!BO"&amp;P497)=0.08,0.08,0.1))</f>
        <v/>
      </c>
      <c r="P497" s="38">
        <v>101</v>
      </c>
      <c r="Q497" s="38" t="str">
        <f t="shared" ca="1" si="1088"/>
        <v/>
      </c>
      <c r="R497" s="38" t="str">
        <f t="shared" ca="1" si="1088"/>
        <v/>
      </c>
      <c r="S497" s="66" t="str">
        <f t="shared" ca="1" si="978"/>
        <v/>
      </c>
      <c r="T497" s="105" t="str">
        <f t="shared" ca="1" si="979"/>
        <v/>
      </c>
    </row>
    <row r="498" spans="1:20" ht="19.5" hidden="1" thickBot="1">
      <c r="B498" s="64"/>
      <c r="C498" s="41" t="str">
        <f>IF(B498="","",減額一覧!C494)</f>
        <v/>
      </c>
      <c r="D498" s="43"/>
      <c r="E498" s="21"/>
      <c r="F498" s="22" t="s">
        <v>69</v>
      </c>
      <c r="G498" s="23">
        <f t="shared" ref="G498:H498" si="1095">SUBTOTAL(9,G494:G497)</f>
        <v>0</v>
      </c>
      <c r="H498" s="23">
        <f t="shared" si="1095"/>
        <v>0</v>
      </c>
      <c r="I498" s="30"/>
      <c r="J498" s="53"/>
      <c r="K498" s="96" t="str">
        <f t="shared" si="1013"/>
        <v/>
      </c>
      <c r="L498" s="59" t="str">
        <f t="shared" si="975"/>
        <v/>
      </c>
      <c r="N498" s="108" t="str">
        <f t="shared" ref="N498" si="1096">IF(AND(G498=0,H498=0),"","小計")</f>
        <v/>
      </c>
      <c r="O498" s="108" t="str">
        <f t="shared" ref="O498" si="1097">IF(AND(G498=0,H498=0),"","小計")</f>
        <v/>
      </c>
      <c r="P498" s="38"/>
      <c r="Q498" s="38"/>
      <c r="R498" s="38"/>
      <c r="S498" s="66" t="str">
        <f t="shared" si="978"/>
        <v/>
      </c>
      <c r="T498" s="105" t="str">
        <f t="shared" si="979"/>
        <v/>
      </c>
    </row>
    <row r="499" spans="1:20" hidden="1">
      <c r="A499">
        <f ca="1">IF(B499="","",INDIRECT("減額一覧!B"&amp;$P499))</f>
        <v>373</v>
      </c>
      <c r="B499" s="61">
        <f t="shared" ref="B499" ca="1" si="1098">IF(INDIRECT("減額一覧!BA"&amp;P499)=1,INDIRECT("減額一覧!M"&amp;P499),"")</f>
        <v>205</v>
      </c>
      <c r="C499" s="36">
        <f ca="1">IF(B499="","",INDIRECT("減額一覧!C"&amp;$P499))</f>
        <v>576265766</v>
      </c>
      <c r="D499" s="78" t="str">
        <f ca="1">IF($B499="","",INDIRECT("減額一覧!G"&amp;$P499))</f>
        <v>松田　伊知郎</v>
      </c>
      <c r="E499" s="19">
        <f ca="1">IF(B499="","",INDIRECT("減額一覧!H"&amp;P499))</f>
        <v>20</v>
      </c>
      <c r="F499" s="19">
        <f ca="1">IF($B499="","",INDIRECT("減額一覧!T"&amp;P499))</f>
        <v>3</v>
      </c>
      <c r="G499" s="20">
        <f ca="1">IF($B499="","",INDIRECT("減額一覧!U"&amp;P499))</f>
        <v>660</v>
      </c>
      <c r="H499" s="20">
        <f ca="1">IF($B499="","",INDIRECT("減額一覧!V"&amp;P499))</f>
        <v>409</v>
      </c>
      <c r="I499" s="32">
        <f ca="1">IF(B499="","",IF(INDIRECT("減額一覧!BL"&amp;P499)=0.08,0.08,0.1))</f>
        <v>0.1</v>
      </c>
      <c r="J499" s="51" t="s">
        <v>510</v>
      </c>
      <c r="K499" s="94" t="str">
        <f t="shared" ca="1" si="1013"/>
        <v/>
      </c>
      <c r="L499" s="56" t="str">
        <f t="shared" ca="1" si="975"/>
        <v/>
      </c>
      <c r="N499" s="113" t="str">
        <f t="shared" ref="N499:N502" ca="1" si="1099">IF(A499="","",IF(A499&gt;3000,"月ヶ瀬",IF(A499&gt;=2000,"都祁","市内")))</f>
        <v>市内</v>
      </c>
      <c r="O499" s="114">
        <f t="shared" ref="O499" ca="1" si="1100">IF(B499="","",IF(INDIRECT("減額一覧!BL"&amp;P499)=0.08,0.08,0.1))</f>
        <v>0.1</v>
      </c>
      <c r="P499" s="38">
        <v>102</v>
      </c>
      <c r="Q499" s="38">
        <f t="shared" ref="Q499:R502" ca="1" si="1101">IF(G499="","",IF(G499&gt;0,1,""))</f>
        <v>1</v>
      </c>
      <c r="R499" s="38">
        <f t="shared" ca="1" si="1101"/>
        <v>1</v>
      </c>
      <c r="S499" s="66" t="str">
        <f t="shared" ca="1" si="978"/>
        <v>576</v>
      </c>
      <c r="T499" s="105" t="str">
        <f t="shared" ca="1" si="979"/>
        <v/>
      </c>
    </row>
    <row r="500" spans="1:20" hidden="1">
      <c r="A500">
        <f ca="1">IF(B500="","",INDIRECT("減額一覧!B"&amp;$P500))</f>
        <v>373</v>
      </c>
      <c r="B500" s="61">
        <f t="shared" ref="B500" ca="1" si="1102">IF(INDIRECT("減額一覧!BB"&amp;P500)=1,INDIRECT("減額一覧!W"&amp;P500),"")</f>
        <v>206</v>
      </c>
      <c r="C500" s="44">
        <f ca="1">IF(B500="","",INDIRECT("減額一覧!C"&amp;$P500))</f>
        <v>576265766</v>
      </c>
      <c r="D500" s="79" t="str">
        <f ca="1">IF($B500="","",INDIRECT("減額一覧!G"&amp;$P500))</f>
        <v>松田　伊知郎</v>
      </c>
      <c r="E500" s="19">
        <f ca="1">IF(B500="","",INDIRECT("減額一覧!H"&amp;P500))</f>
        <v>20</v>
      </c>
      <c r="F500" s="19">
        <f ca="1">IF($B500="","",INDIRECT("減額一覧!AD"&amp;P500))</f>
        <v>3</v>
      </c>
      <c r="G500" s="20">
        <f ca="1">IF($B500="","",INDIRECT("減額一覧!AE"&amp;P500))</f>
        <v>660</v>
      </c>
      <c r="H500" s="20">
        <f ca="1">IF($B500="","",INDIRECT("減額一覧!AF"&amp;P500))</f>
        <v>409</v>
      </c>
      <c r="I500" s="32">
        <f ca="1">IF(B500="","",IF(INDIRECT("減額一覧!BM"&amp;P500)=0.08,0.08,0.1))</f>
        <v>0.1</v>
      </c>
      <c r="J500" s="52"/>
      <c r="K500" s="95" t="str">
        <f t="shared" ca="1" si="1013"/>
        <v/>
      </c>
      <c r="L500" s="58" t="str">
        <f t="shared" ca="1" si="975"/>
        <v/>
      </c>
      <c r="N500" s="113" t="str">
        <f t="shared" ca="1" si="1099"/>
        <v>市内</v>
      </c>
      <c r="O500" s="114">
        <f t="shared" ref="O500" ca="1" si="1103">IF(B500="","",IF(INDIRECT("減額一覧!BM"&amp;P500)=0.08,0.08,0.1))</f>
        <v>0.1</v>
      </c>
      <c r="P500" s="38">
        <v>102</v>
      </c>
      <c r="Q500" s="38">
        <f t="shared" ca="1" si="1101"/>
        <v>1</v>
      </c>
      <c r="R500" s="38">
        <f t="shared" ca="1" si="1101"/>
        <v>1</v>
      </c>
      <c r="S500" s="66" t="str">
        <f t="shared" ca="1" si="978"/>
        <v>576</v>
      </c>
      <c r="T500" s="105" t="str">
        <f t="shared" ca="1" si="979"/>
        <v/>
      </c>
    </row>
    <row r="501" spans="1:20" hidden="1">
      <c r="A501">
        <f ca="1">IF(B501="","",INDIRECT("減額一覧!B"&amp;$P501))</f>
        <v>373</v>
      </c>
      <c r="B501" s="61">
        <f t="shared" ref="B501" ca="1" si="1104">IF(INDIRECT("減額一覧!BC"&amp;P501)=1,INDIRECT("減額一覧!AG"&amp;P501),"")</f>
        <v>207</v>
      </c>
      <c r="C501" s="36">
        <f ca="1">IF(B501="","",INDIRECT("減額一覧!C"&amp;$P501))</f>
        <v>576265766</v>
      </c>
      <c r="D501" s="80" t="str">
        <f ca="1">IF($B501="","",INDIRECT("減額一覧!G"&amp;$P501))</f>
        <v>松田　伊知郎</v>
      </c>
      <c r="E501" s="19">
        <f ca="1">IF(B501="","",INDIRECT("減額一覧!H"&amp;P501))</f>
        <v>20</v>
      </c>
      <c r="F501" s="19">
        <f ca="1">IF($B501="","",INDIRECT("減額一覧!AN"&amp;P501))</f>
        <v>9</v>
      </c>
      <c r="G501" s="20">
        <f ca="1">IF($B501="","",INDIRECT("減額一覧!AO"&amp;P501))</f>
        <v>1980</v>
      </c>
      <c r="H501" s="20">
        <f ca="1">IF($B501="","",INDIRECT("減額一覧!AP"&amp;P501))</f>
        <v>1228</v>
      </c>
      <c r="I501" s="32">
        <f ca="1">IF(B501="","",IF(INDIRECT("減額一覧!BN"&amp;P501)=0.08,0.08,0.1))</f>
        <v>0.1</v>
      </c>
      <c r="J501" s="52"/>
      <c r="K501" s="95" t="str">
        <f t="shared" ca="1" si="1013"/>
        <v/>
      </c>
      <c r="L501" s="58" t="str">
        <f t="shared" ca="1" si="975"/>
        <v/>
      </c>
      <c r="N501" s="113" t="str">
        <f t="shared" ca="1" si="1099"/>
        <v>市内</v>
      </c>
      <c r="O501" s="114">
        <f t="shared" ref="O501" ca="1" si="1105">IF(B501="","",IF(INDIRECT("減額一覧!BN"&amp;P501)=0.08,0.08,0.1))</f>
        <v>0.1</v>
      </c>
      <c r="P501" s="38">
        <v>102</v>
      </c>
      <c r="Q501" s="38">
        <f t="shared" ca="1" si="1101"/>
        <v>1</v>
      </c>
      <c r="R501" s="38">
        <f t="shared" ca="1" si="1101"/>
        <v>1</v>
      </c>
      <c r="S501" s="66" t="str">
        <f t="shared" ca="1" si="978"/>
        <v>576</v>
      </c>
      <c r="T501" s="105" t="str">
        <f t="shared" ca="1" si="979"/>
        <v/>
      </c>
    </row>
    <row r="502" spans="1:20" hidden="1">
      <c r="A502">
        <f ca="1">IF(B502="","",INDIRECT("減額一覧!B"&amp;$P502))</f>
        <v>373</v>
      </c>
      <c r="B502" s="61">
        <f t="shared" ref="B502" ca="1" si="1106">IF(INDIRECT("減額一覧!BD"&amp;P502)=1,INDIRECT("減額一覧!AQ"&amp;P502),"")</f>
        <v>208</v>
      </c>
      <c r="C502" s="45">
        <f ca="1">IF(B502="","",INDIRECT("減額一覧!C"&amp;$P502))</f>
        <v>576265766</v>
      </c>
      <c r="D502" s="79" t="str">
        <f ca="1">IF($B502="","",INDIRECT("減額一覧!G"&amp;$P502))</f>
        <v>松田　伊知郎</v>
      </c>
      <c r="E502" s="19">
        <f ca="1">IF(B502="","",INDIRECT("減額一覧!H"&amp;P502))</f>
        <v>20</v>
      </c>
      <c r="F502" s="19">
        <f ca="1">IF($B502="","",INDIRECT("減額一覧!AX"&amp;P502))</f>
        <v>8</v>
      </c>
      <c r="G502" s="20">
        <f ca="1">IF($B502="","",INDIRECT("減額一覧!AY"&amp;P502))</f>
        <v>1760</v>
      </c>
      <c r="H502" s="20">
        <f ca="1">IF($B502="","",INDIRECT("減額一覧!AZ"&amp;P502))</f>
        <v>1091</v>
      </c>
      <c r="I502" s="32">
        <f ca="1">IF(B502="","",IF(INDIRECT("減額一覧!BO"&amp;P502)=0.08,0.08,0.1))</f>
        <v>0.1</v>
      </c>
      <c r="J502" s="52"/>
      <c r="K502" s="95" t="str">
        <f t="shared" ca="1" si="1013"/>
        <v/>
      </c>
      <c r="L502" s="58" t="str">
        <f t="shared" ca="1" si="975"/>
        <v/>
      </c>
      <c r="N502" s="113" t="str">
        <f t="shared" ca="1" si="1099"/>
        <v>市内</v>
      </c>
      <c r="O502" s="114">
        <f t="shared" ref="O502" ca="1" si="1107">IF(B502="","",IF(INDIRECT("減額一覧!BO"&amp;P502)=0.08,0.08,0.1))</f>
        <v>0.1</v>
      </c>
      <c r="P502" s="38">
        <v>102</v>
      </c>
      <c r="Q502" s="38">
        <f t="shared" ca="1" si="1101"/>
        <v>1</v>
      </c>
      <c r="R502" s="38">
        <f t="shared" ca="1" si="1101"/>
        <v>1</v>
      </c>
      <c r="S502" s="66" t="str">
        <f t="shared" ca="1" si="978"/>
        <v>576</v>
      </c>
      <c r="T502" s="105" t="str">
        <f t="shared" ca="1" si="979"/>
        <v/>
      </c>
    </row>
    <row r="503" spans="1:20" ht="19.5" hidden="1" thickBot="1">
      <c r="B503" s="64"/>
      <c r="C503" s="41" t="str">
        <f>IF(B503="","",減額一覧!C499)</f>
        <v/>
      </c>
      <c r="D503" s="43"/>
      <c r="E503" s="21"/>
      <c r="F503" s="22" t="s">
        <v>69</v>
      </c>
      <c r="G503" s="23">
        <f t="shared" ref="G503:H503" si="1108">SUBTOTAL(9,G499:G502)</f>
        <v>0</v>
      </c>
      <c r="H503" s="23">
        <f t="shared" si="1108"/>
        <v>0</v>
      </c>
      <c r="I503" s="30"/>
      <c r="J503" s="53"/>
      <c r="K503" s="96" t="str">
        <f t="shared" si="1013"/>
        <v/>
      </c>
      <c r="L503" s="59" t="str">
        <f t="shared" si="975"/>
        <v/>
      </c>
      <c r="N503" s="108" t="str">
        <f t="shared" ref="N503" si="1109">IF(AND(G503=0,H503=0),"","小計")</f>
        <v/>
      </c>
      <c r="O503" s="108" t="str">
        <f t="shared" ref="O503" si="1110">IF(AND(G503=0,H503=0),"","小計")</f>
        <v/>
      </c>
      <c r="P503" s="38"/>
      <c r="Q503" s="38"/>
      <c r="R503" s="38"/>
      <c r="S503" s="66" t="str">
        <f t="shared" si="978"/>
        <v/>
      </c>
      <c r="T503" s="105" t="str">
        <f t="shared" si="979"/>
        <v/>
      </c>
    </row>
    <row r="504" spans="1:20" hidden="1">
      <c r="A504" t="str">
        <f ca="1">IF(B504="","",INDIRECT("減額一覧!B"&amp;$P504))</f>
        <v/>
      </c>
      <c r="B504" s="61" t="str">
        <f t="shared" ref="B504" ca="1" si="1111">IF(INDIRECT("減額一覧!BA"&amp;P504)=1,INDIRECT("減額一覧!M"&amp;P504),"")</f>
        <v/>
      </c>
      <c r="C504" s="36" t="str">
        <f ca="1">IF(B504="","",INDIRECT("減額一覧!C"&amp;$P504))</f>
        <v/>
      </c>
      <c r="D504" s="78" t="str">
        <f ca="1">IF($B504="","",INDIRECT("減額一覧!G"&amp;$P504))</f>
        <v/>
      </c>
      <c r="E504" s="19" t="str">
        <f ca="1">IF(B504="","",INDIRECT("減額一覧!H"&amp;P504))</f>
        <v/>
      </c>
      <c r="F504" s="19" t="str">
        <f ca="1">IF($B504="","",INDIRECT("減額一覧!T"&amp;P504))</f>
        <v/>
      </c>
      <c r="G504" s="20" t="str">
        <f ca="1">IF($B504="","",INDIRECT("減額一覧!U"&amp;P504))</f>
        <v/>
      </c>
      <c r="H504" s="20" t="str">
        <f ca="1">IF($B504="","",INDIRECT("減額一覧!V"&amp;P504))</f>
        <v/>
      </c>
      <c r="I504" s="32" t="str">
        <f ca="1">IF(B504="","",IF(INDIRECT("減額一覧!BL"&amp;P504)=0.08,0.08,0.1))</f>
        <v/>
      </c>
      <c r="J504" s="51"/>
      <c r="K504" s="94" t="str">
        <f t="shared" ca="1" si="1013"/>
        <v/>
      </c>
      <c r="L504" s="56" t="str">
        <f t="shared" ca="1" si="975"/>
        <v/>
      </c>
      <c r="N504" s="113" t="str">
        <f t="shared" ref="N504:N507" ca="1" si="1112">IF(A504="","",IF(A504&gt;3000,"月ヶ瀬",IF(A504&gt;=2000,"都祁","市内")))</f>
        <v/>
      </c>
      <c r="O504" s="114" t="str">
        <f t="shared" ref="O504" ca="1" si="1113">IF(B504="","",IF(INDIRECT("減額一覧!BL"&amp;P504)=0.08,0.08,0.1))</f>
        <v/>
      </c>
      <c r="P504" s="38">
        <v>103</v>
      </c>
      <c r="Q504" s="38" t="str">
        <f t="shared" ref="Q504:R507" ca="1" si="1114">IF(G504="","",IF(G504&gt;0,1,""))</f>
        <v/>
      </c>
      <c r="R504" s="38" t="str">
        <f t="shared" ca="1" si="1114"/>
        <v/>
      </c>
      <c r="S504" s="66" t="str">
        <f t="shared" ca="1" si="978"/>
        <v/>
      </c>
      <c r="T504" s="105" t="str">
        <f t="shared" ca="1" si="979"/>
        <v/>
      </c>
    </row>
    <row r="505" spans="1:20" hidden="1">
      <c r="A505" t="str">
        <f ca="1">IF(B505="","",INDIRECT("減額一覧!B"&amp;$P505))</f>
        <v/>
      </c>
      <c r="B505" s="61" t="str">
        <f t="shared" ref="B505" ca="1" si="1115">IF(INDIRECT("減額一覧!BB"&amp;P505)=1,INDIRECT("減額一覧!W"&amp;P505),"")</f>
        <v/>
      </c>
      <c r="C505" s="44" t="str">
        <f ca="1">IF(B505="","",INDIRECT("減額一覧!C"&amp;$P505))</f>
        <v/>
      </c>
      <c r="D505" s="79" t="str">
        <f ca="1">IF($B505="","",INDIRECT("減額一覧!G"&amp;$P505))</f>
        <v/>
      </c>
      <c r="E505" s="19" t="str">
        <f ca="1">IF(B505="","",INDIRECT("減額一覧!H"&amp;P505))</f>
        <v/>
      </c>
      <c r="F505" s="19" t="str">
        <f ca="1">IF($B505="","",INDIRECT("減額一覧!AD"&amp;P505))</f>
        <v/>
      </c>
      <c r="G505" s="20" t="str">
        <f ca="1">IF($B505="","",INDIRECT("減額一覧!AE"&amp;P505))</f>
        <v/>
      </c>
      <c r="H505" s="20" t="str">
        <f ca="1">IF($B505="","",INDIRECT("減額一覧!AF"&amp;P505))</f>
        <v/>
      </c>
      <c r="I505" s="32" t="str">
        <f ca="1">IF(B505="","",IF(INDIRECT("減額一覧!BM"&amp;P505)=0.08,0.08,0.1))</f>
        <v/>
      </c>
      <c r="J505" s="52"/>
      <c r="K505" s="95" t="str">
        <f t="shared" ca="1" si="1013"/>
        <v/>
      </c>
      <c r="L505" s="58" t="str">
        <f t="shared" ca="1" si="975"/>
        <v/>
      </c>
      <c r="N505" s="113" t="str">
        <f t="shared" ca="1" si="1112"/>
        <v/>
      </c>
      <c r="O505" s="114" t="str">
        <f t="shared" ref="O505" ca="1" si="1116">IF(B505="","",IF(INDIRECT("減額一覧!BM"&amp;P505)=0.08,0.08,0.1))</f>
        <v/>
      </c>
      <c r="P505" s="38">
        <v>103</v>
      </c>
      <c r="Q505" s="38" t="str">
        <f t="shared" ca="1" si="1114"/>
        <v/>
      </c>
      <c r="R505" s="38" t="str">
        <f t="shared" ca="1" si="1114"/>
        <v/>
      </c>
      <c r="S505" s="66" t="str">
        <f t="shared" ca="1" si="978"/>
        <v/>
      </c>
      <c r="T505" s="105" t="str">
        <f t="shared" ca="1" si="979"/>
        <v/>
      </c>
    </row>
    <row r="506" spans="1:20" hidden="1">
      <c r="A506" t="str">
        <f ca="1">IF(B506="","",INDIRECT("減額一覧!B"&amp;$P506))</f>
        <v/>
      </c>
      <c r="B506" s="61" t="str">
        <f t="shared" ref="B506" ca="1" si="1117">IF(INDIRECT("減額一覧!BC"&amp;P506)=1,INDIRECT("減額一覧!AG"&amp;P506),"")</f>
        <v/>
      </c>
      <c r="C506" s="36" t="str">
        <f ca="1">IF(B506="","",INDIRECT("減額一覧!C"&amp;$P506))</f>
        <v/>
      </c>
      <c r="D506" s="80" t="str">
        <f ca="1">IF($B506="","",INDIRECT("減額一覧!G"&amp;$P506))</f>
        <v/>
      </c>
      <c r="E506" s="19" t="str">
        <f ca="1">IF(B506="","",INDIRECT("減額一覧!H"&amp;P506))</f>
        <v/>
      </c>
      <c r="F506" s="19" t="str">
        <f ca="1">IF($B506="","",INDIRECT("減額一覧!AN"&amp;P506))</f>
        <v/>
      </c>
      <c r="G506" s="20" t="str">
        <f ca="1">IF($B506="","",INDIRECT("減額一覧!AO"&amp;P506))</f>
        <v/>
      </c>
      <c r="H506" s="20" t="str">
        <f ca="1">IF($B506="","",INDIRECT("減額一覧!AP"&amp;P506))</f>
        <v/>
      </c>
      <c r="I506" s="32" t="str">
        <f ca="1">IF(B506="","",IF(INDIRECT("減額一覧!BN"&amp;P506)=0.08,0.08,0.1))</f>
        <v/>
      </c>
      <c r="J506" s="52"/>
      <c r="K506" s="95" t="str">
        <f t="shared" ca="1" si="1013"/>
        <v/>
      </c>
      <c r="L506" s="58" t="str">
        <f t="shared" ca="1" si="975"/>
        <v/>
      </c>
      <c r="N506" s="113" t="str">
        <f t="shared" ca="1" si="1112"/>
        <v/>
      </c>
      <c r="O506" s="114" t="str">
        <f t="shared" ref="O506" ca="1" si="1118">IF(B506="","",IF(INDIRECT("減額一覧!BN"&amp;P506)=0.08,0.08,0.1))</f>
        <v/>
      </c>
      <c r="P506" s="38">
        <v>103</v>
      </c>
      <c r="Q506" s="38" t="str">
        <f t="shared" ca="1" si="1114"/>
        <v/>
      </c>
      <c r="R506" s="38" t="str">
        <f t="shared" ca="1" si="1114"/>
        <v/>
      </c>
      <c r="S506" s="66" t="str">
        <f t="shared" ca="1" si="978"/>
        <v/>
      </c>
      <c r="T506" s="105" t="str">
        <f t="shared" ca="1" si="979"/>
        <v/>
      </c>
    </row>
    <row r="507" spans="1:20" hidden="1">
      <c r="A507" t="str">
        <f ca="1">IF(B507="","",INDIRECT("減額一覧!B"&amp;$P507))</f>
        <v/>
      </c>
      <c r="B507" s="61" t="str">
        <f t="shared" ref="B507" ca="1" si="1119">IF(INDIRECT("減額一覧!BD"&amp;P507)=1,INDIRECT("減額一覧!AQ"&amp;P507),"")</f>
        <v/>
      </c>
      <c r="C507" s="45" t="str">
        <f ca="1">IF(B507="","",INDIRECT("減額一覧!C"&amp;$P507))</f>
        <v/>
      </c>
      <c r="D507" s="79" t="str">
        <f ca="1">IF($B507="","",INDIRECT("減額一覧!G"&amp;$P507))</f>
        <v/>
      </c>
      <c r="E507" s="19" t="str">
        <f ca="1">IF(B507="","",INDIRECT("減額一覧!H"&amp;P507))</f>
        <v/>
      </c>
      <c r="F507" s="19" t="str">
        <f ca="1">IF($B507="","",INDIRECT("減額一覧!AX"&amp;P507))</f>
        <v/>
      </c>
      <c r="G507" s="20" t="str">
        <f ca="1">IF($B507="","",INDIRECT("減額一覧!AY"&amp;P507))</f>
        <v/>
      </c>
      <c r="H507" s="20" t="str">
        <f ca="1">IF($B507="","",INDIRECT("減額一覧!AZ"&amp;P507))</f>
        <v/>
      </c>
      <c r="I507" s="32" t="str">
        <f ca="1">IF(B507="","",IF(INDIRECT("減額一覧!BO"&amp;P507)=0.08,0.08,0.1))</f>
        <v/>
      </c>
      <c r="J507" s="52"/>
      <c r="K507" s="95" t="str">
        <f t="shared" ca="1" si="1013"/>
        <v/>
      </c>
      <c r="L507" s="58" t="str">
        <f t="shared" ca="1" si="975"/>
        <v/>
      </c>
      <c r="N507" s="113" t="str">
        <f t="shared" ca="1" si="1112"/>
        <v/>
      </c>
      <c r="O507" s="114" t="str">
        <f t="shared" ref="O507" ca="1" si="1120">IF(B507="","",IF(INDIRECT("減額一覧!BO"&amp;P507)=0.08,0.08,0.1))</f>
        <v/>
      </c>
      <c r="P507" s="38">
        <v>103</v>
      </c>
      <c r="Q507" s="38" t="str">
        <f t="shared" ca="1" si="1114"/>
        <v/>
      </c>
      <c r="R507" s="38" t="str">
        <f t="shared" ca="1" si="1114"/>
        <v/>
      </c>
      <c r="S507" s="66" t="str">
        <f t="shared" ca="1" si="978"/>
        <v/>
      </c>
      <c r="T507" s="105" t="str">
        <f t="shared" ca="1" si="979"/>
        <v/>
      </c>
    </row>
    <row r="508" spans="1:20" ht="19.5" hidden="1" thickBot="1">
      <c r="B508" s="64"/>
      <c r="C508" s="41" t="str">
        <f>IF(B508="","",減額一覧!C504)</f>
        <v/>
      </c>
      <c r="D508" s="43"/>
      <c r="E508" s="21"/>
      <c r="F508" s="22" t="s">
        <v>69</v>
      </c>
      <c r="G508" s="23">
        <f t="shared" ref="G508:H508" si="1121">SUBTOTAL(9,G504:G507)</f>
        <v>0</v>
      </c>
      <c r="H508" s="23">
        <f t="shared" si="1121"/>
        <v>0</v>
      </c>
      <c r="I508" s="30"/>
      <c r="J508" s="53"/>
      <c r="K508" s="96" t="str">
        <f t="shared" si="1013"/>
        <v/>
      </c>
      <c r="L508" s="59" t="str">
        <f t="shared" si="975"/>
        <v/>
      </c>
      <c r="N508" s="108" t="str">
        <f t="shared" ref="N508" si="1122">IF(AND(G508=0,H508=0),"","小計")</f>
        <v/>
      </c>
      <c r="O508" s="108" t="str">
        <f t="shared" ref="O508" si="1123">IF(AND(G508=0,H508=0),"","小計")</f>
        <v/>
      </c>
      <c r="P508" s="38"/>
      <c r="Q508" s="38"/>
      <c r="R508" s="38"/>
      <c r="S508" s="66" t="str">
        <f t="shared" si="978"/>
        <v/>
      </c>
      <c r="T508" s="105" t="str">
        <f t="shared" si="979"/>
        <v/>
      </c>
    </row>
    <row r="509" spans="1:20" hidden="1">
      <c r="A509" t="str">
        <f ca="1">IF(B509="","",INDIRECT("減額一覧!B"&amp;$P509))</f>
        <v/>
      </c>
      <c r="B509" s="61" t="str">
        <f t="shared" ref="B509" ca="1" si="1124">IF(INDIRECT("減額一覧!BA"&amp;P509)=1,INDIRECT("減額一覧!M"&amp;P509),"")</f>
        <v/>
      </c>
      <c r="C509" s="36" t="str">
        <f ca="1">IF(B509="","",INDIRECT("減額一覧!C"&amp;$P509))</f>
        <v/>
      </c>
      <c r="D509" s="78" t="str">
        <f ca="1">IF($B509="","",INDIRECT("減額一覧!G"&amp;$P509))</f>
        <v/>
      </c>
      <c r="E509" s="19" t="str">
        <f ca="1">IF(B509="","",INDIRECT("減額一覧!H"&amp;P509))</f>
        <v/>
      </c>
      <c r="F509" s="19" t="str">
        <f ca="1">IF($B509="","",INDIRECT("減額一覧!T"&amp;P509))</f>
        <v/>
      </c>
      <c r="G509" s="20" t="str">
        <f ca="1">IF($B509="","",INDIRECT("減額一覧!U"&amp;P509))</f>
        <v/>
      </c>
      <c r="H509" s="20" t="str">
        <f ca="1">IF($B509="","",INDIRECT("減額一覧!V"&amp;P509))</f>
        <v/>
      </c>
      <c r="I509" s="32" t="str">
        <f ca="1">IF(B509="","",IF(INDIRECT("減額一覧!BL"&amp;P509)=0.08,0.08,0.1))</f>
        <v/>
      </c>
      <c r="J509" s="51"/>
      <c r="K509" s="94" t="str">
        <f t="shared" ca="1" si="1013"/>
        <v/>
      </c>
      <c r="L509" s="56" t="str">
        <f t="shared" ca="1" si="975"/>
        <v/>
      </c>
      <c r="N509" s="113" t="str">
        <f t="shared" ref="N509:N512" ca="1" si="1125">IF(A509="","",IF(A509&gt;3000,"月ヶ瀬",IF(A509&gt;=2000,"都祁","市内")))</f>
        <v/>
      </c>
      <c r="O509" s="114" t="str">
        <f t="shared" ref="O509" ca="1" si="1126">IF(B509="","",IF(INDIRECT("減額一覧!BL"&amp;P509)=0.08,0.08,0.1))</f>
        <v/>
      </c>
      <c r="P509" s="38">
        <v>104</v>
      </c>
      <c r="Q509" s="38" t="str">
        <f t="shared" ref="Q509:R512" ca="1" si="1127">IF(G509="","",IF(G509&gt;0,1,""))</f>
        <v/>
      </c>
      <c r="R509" s="38" t="str">
        <f t="shared" ca="1" si="1127"/>
        <v/>
      </c>
      <c r="S509" s="66" t="str">
        <f t="shared" ca="1" si="978"/>
        <v/>
      </c>
      <c r="T509" s="105" t="str">
        <f t="shared" ca="1" si="979"/>
        <v/>
      </c>
    </row>
    <row r="510" spans="1:20" hidden="1">
      <c r="A510" t="str">
        <f ca="1">IF(B510="","",INDIRECT("減額一覧!B"&amp;$P510))</f>
        <v/>
      </c>
      <c r="B510" s="61" t="str">
        <f t="shared" ref="B510" ca="1" si="1128">IF(INDIRECT("減額一覧!BB"&amp;P510)=1,INDIRECT("減額一覧!W"&amp;P510),"")</f>
        <v/>
      </c>
      <c r="C510" s="44" t="str">
        <f ca="1">IF(B510="","",INDIRECT("減額一覧!C"&amp;$P510))</f>
        <v/>
      </c>
      <c r="D510" s="79" t="str">
        <f ca="1">IF($B510="","",INDIRECT("減額一覧!G"&amp;$P510))</f>
        <v/>
      </c>
      <c r="E510" s="19" t="str">
        <f ca="1">IF(B510="","",INDIRECT("減額一覧!H"&amp;P510))</f>
        <v/>
      </c>
      <c r="F510" s="19" t="str">
        <f ca="1">IF($B510="","",INDIRECT("減額一覧!AD"&amp;P510))</f>
        <v/>
      </c>
      <c r="G510" s="20" t="str">
        <f ca="1">IF($B510="","",INDIRECT("減額一覧!AE"&amp;P510))</f>
        <v/>
      </c>
      <c r="H510" s="20" t="str">
        <f ca="1">IF($B510="","",INDIRECT("減額一覧!AF"&amp;P510))</f>
        <v/>
      </c>
      <c r="I510" s="32" t="str">
        <f ca="1">IF(B510="","",IF(INDIRECT("減額一覧!BM"&amp;P510)=0.08,0.08,0.1))</f>
        <v/>
      </c>
      <c r="J510" s="52"/>
      <c r="K510" s="95" t="str">
        <f t="shared" ca="1" si="1013"/>
        <v/>
      </c>
      <c r="L510" s="58" t="str">
        <f t="shared" ca="1" si="975"/>
        <v/>
      </c>
      <c r="N510" s="113" t="str">
        <f t="shared" ca="1" si="1125"/>
        <v/>
      </c>
      <c r="O510" s="114" t="str">
        <f t="shared" ref="O510" ca="1" si="1129">IF(B510="","",IF(INDIRECT("減額一覧!BM"&amp;P510)=0.08,0.08,0.1))</f>
        <v/>
      </c>
      <c r="P510" s="38">
        <v>104</v>
      </c>
      <c r="Q510" s="38" t="str">
        <f t="shared" ca="1" si="1127"/>
        <v/>
      </c>
      <c r="R510" s="38" t="str">
        <f t="shared" ca="1" si="1127"/>
        <v/>
      </c>
      <c r="S510" s="66" t="str">
        <f t="shared" ca="1" si="978"/>
        <v/>
      </c>
      <c r="T510" s="105" t="str">
        <f t="shared" ca="1" si="979"/>
        <v/>
      </c>
    </row>
    <row r="511" spans="1:20" hidden="1">
      <c r="A511" t="str">
        <f ca="1">IF(B511="","",INDIRECT("減額一覧!B"&amp;$P511))</f>
        <v/>
      </c>
      <c r="B511" s="61" t="str">
        <f t="shared" ref="B511" ca="1" si="1130">IF(INDIRECT("減額一覧!BC"&amp;P511)=1,INDIRECT("減額一覧!AG"&amp;P511),"")</f>
        <v/>
      </c>
      <c r="C511" s="36" t="str">
        <f ca="1">IF(B511="","",INDIRECT("減額一覧!C"&amp;$P511))</f>
        <v/>
      </c>
      <c r="D511" s="80" t="str">
        <f ca="1">IF($B511="","",INDIRECT("減額一覧!G"&amp;$P511))</f>
        <v/>
      </c>
      <c r="E511" s="19" t="str">
        <f ca="1">IF(B511="","",INDIRECT("減額一覧!H"&amp;P511))</f>
        <v/>
      </c>
      <c r="F511" s="19" t="str">
        <f ca="1">IF($B511="","",INDIRECT("減額一覧!AN"&amp;P511))</f>
        <v/>
      </c>
      <c r="G511" s="20" t="str">
        <f ca="1">IF($B511="","",INDIRECT("減額一覧!AO"&amp;P511))</f>
        <v/>
      </c>
      <c r="H511" s="20" t="str">
        <f ca="1">IF($B511="","",INDIRECT("減額一覧!AP"&amp;P511))</f>
        <v/>
      </c>
      <c r="I511" s="32" t="str">
        <f ca="1">IF(B511="","",IF(INDIRECT("減額一覧!BN"&amp;P511)=0.08,0.08,0.1))</f>
        <v/>
      </c>
      <c r="J511" s="52"/>
      <c r="K511" s="95" t="str">
        <f t="shared" ca="1" si="1013"/>
        <v/>
      </c>
      <c r="L511" s="58" t="str">
        <f t="shared" ca="1" si="975"/>
        <v/>
      </c>
      <c r="N511" s="113" t="str">
        <f t="shared" ca="1" si="1125"/>
        <v/>
      </c>
      <c r="O511" s="114" t="str">
        <f t="shared" ref="O511" ca="1" si="1131">IF(B511="","",IF(INDIRECT("減額一覧!BN"&amp;P511)=0.08,0.08,0.1))</f>
        <v/>
      </c>
      <c r="P511" s="38">
        <v>104</v>
      </c>
      <c r="Q511" s="38" t="str">
        <f t="shared" ca="1" si="1127"/>
        <v/>
      </c>
      <c r="R511" s="38" t="str">
        <f t="shared" ca="1" si="1127"/>
        <v/>
      </c>
      <c r="S511" s="66" t="str">
        <f t="shared" ca="1" si="978"/>
        <v/>
      </c>
      <c r="T511" s="105" t="str">
        <f t="shared" ca="1" si="979"/>
        <v/>
      </c>
    </row>
    <row r="512" spans="1:20" hidden="1">
      <c r="A512" t="str">
        <f ca="1">IF(B512="","",INDIRECT("減額一覧!B"&amp;$P512))</f>
        <v/>
      </c>
      <c r="B512" s="61" t="str">
        <f t="shared" ref="B512" ca="1" si="1132">IF(INDIRECT("減額一覧!BD"&amp;P512)=1,INDIRECT("減額一覧!AQ"&amp;P512),"")</f>
        <v/>
      </c>
      <c r="C512" s="45" t="str">
        <f ca="1">IF(B512="","",INDIRECT("減額一覧!C"&amp;$P512))</f>
        <v/>
      </c>
      <c r="D512" s="79" t="str">
        <f ca="1">IF($B512="","",INDIRECT("減額一覧!G"&amp;$P512))</f>
        <v/>
      </c>
      <c r="E512" s="19" t="str">
        <f ca="1">IF(B512="","",INDIRECT("減額一覧!H"&amp;P512))</f>
        <v/>
      </c>
      <c r="F512" s="19" t="str">
        <f ca="1">IF($B512="","",INDIRECT("減額一覧!AX"&amp;P512))</f>
        <v/>
      </c>
      <c r="G512" s="20" t="str">
        <f ca="1">IF($B512="","",INDIRECT("減額一覧!AY"&amp;P512))</f>
        <v/>
      </c>
      <c r="H512" s="20" t="str">
        <f ca="1">IF($B512="","",INDIRECT("減額一覧!AZ"&amp;P512))</f>
        <v/>
      </c>
      <c r="I512" s="32" t="str">
        <f ca="1">IF(B512="","",IF(INDIRECT("減額一覧!BO"&amp;P512)=0.08,0.08,0.1))</f>
        <v/>
      </c>
      <c r="J512" s="52"/>
      <c r="K512" s="95" t="str">
        <f t="shared" ca="1" si="1013"/>
        <v/>
      </c>
      <c r="L512" s="58" t="str">
        <f t="shared" ca="1" si="975"/>
        <v/>
      </c>
      <c r="N512" s="113" t="str">
        <f t="shared" ca="1" si="1125"/>
        <v/>
      </c>
      <c r="O512" s="114" t="str">
        <f t="shared" ref="O512" ca="1" si="1133">IF(B512="","",IF(INDIRECT("減額一覧!BO"&amp;P512)=0.08,0.08,0.1))</f>
        <v/>
      </c>
      <c r="P512" s="38">
        <v>104</v>
      </c>
      <c r="Q512" s="38" t="str">
        <f t="shared" ca="1" si="1127"/>
        <v/>
      </c>
      <c r="R512" s="38" t="str">
        <f t="shared" ca="1" si="1127"/>
        <v/>
      </c>
      <c r="S512" s="66" t="str">
        <f t="shared" ca="1" si="978"/>
        <v/>
      </c>
      <c r="T512" s="105" t="str">
        <f t="shared" ca="1" si="979"/>
        <v/>
      </c>
    </row>
    <row r="513" spans="1:20" ht="19.5" hidden="1" thickBot="1">
      <c r="B513" s="64"/>
      <c r="C513" s="41" t="str">
        <f>IF(B513="","",減額一覧!C509)</f>
        <v/>
      </c>
      <c r="D513" s="43"/>
      <c r="E513" s="21"/>
      <c r="F513" s="22" t="s">
        <v>69</v>
      </c>
      <c r="G513" s="23">
        <f t="shared" ref="G513:H513" si="1134">SUBTOTAL(9,G509:G512)</f>
        <v>0</v>
      </c>
      <c r="H513" s="23">
        <f t="shared" si="1134"/>
        <v>0</v>
      </c>
      <c r="I513" s="30"/>
      <c r="J513" s="53"/>
      <c r="K513" s="96" t="str">
        <f t="shared" si="1013"/>
        <v/>
      </c>
      <c r="L513" s="59" t="str">
        <f t="shared" si="975"/>
        <v/>
      </c>
      <c r="N513" s="108" t="str">
        <f t="shared" ref="N513" si="1135">IF(AND(G513=0,H513=0),"","小計")</f>
        <v/>
      </c>
      <c r="O513" s="108" t="str">
        <f t="shared" ref="O513" si="1136">IF(AND(G513=0,H513=0),"","小計")</f>
        <v/>
      </c>
      <c r="P513" s="38"/>
      <c r="Q513" s="38"/>
      <c r="R513" s="38"/>
      <c r="S513" s="66" t="str">
        <f t="shared" si="978"/>
        <v/>
      </c>
      <c r="T513" s="105" t="str">
        <f t="shared" si="979"/>
        <v/>
      </c>
    </row>
    <row r="514" spans="1:20" hidden="1">
      <c r="A514">
        <f ca="1">IF(B514="","",INDIRECT("減額一覧!B"&amp;$P514))</f>
        <v>386</v>
      </c>
      <c r="B514" s="61">
        <f t="shared" ref="B514" ca="1" si="1137">IF(INDIRECT("減額一覧!BA"&amp;P514)=1,INDIRECT("減額一覧!M"&amp;P514),"")</f>
        <v>208</v>
      </c>
      <c r="C514" s="36">
        <f ca="1">IF(B514="","",INDIRECT("減額一覧!C"&amp;$P514))</f>
        <v>379226000</v>
      </c>
      <c r="D514" s="78" t="str">
        <f ca="1">IF($B514="","",INDIRECT("減額一覧!G"&amp;$P514))</f>
        <v>𠮷川　高志</v>
      </c>
      <c r="E514" s="19">
        <f ca="1">IF(B514="","",INDIRECT("減額一覧!H"&amp;P514))</f>
        <v>13</v>
      </c>
      <c r="F514" s="19">
        <f ca="1">IF($B514="","",INDIRECT("減額一覧!T"&amp;P514))</f>
        <v>277</v>
      </c>
      <c r="G514" s="20">
        <f ca="1">IF($B514="","",INDIRECT("減額一覧!U"&amp;P514))</f>
        <v>65510</v>
      </c>
      <c r="H514" s="20">
        <f ca="1">IF($B514="","",INDIRECT("減額一覧!V"&amp;P514))</f>
        <v>0</v>
      </c>
      <c r="I514" s="32">
        <f ca="1">IF(B514="","",IF(INDIRECT("減額一覧!BL"&amp;P514)=0.08,0.08,0.1))</f>
        <v>0.1</v>
      </c>
      <c r="J514" s="51" t="s">
        <v>540</v>
      </c>
      <c r="K514" s="94" t="str">
        <f t="shared" ca="1" si="1013"/>
        <v/>
      </c>
      <c r="L514" s="56" t="str">
        <f t="shared" ca="1" si="975"/>
        <v>農集</v>
      </c>
      <c r="N514" s="113" t="str">
        <f t="shared" ref="N514:N517" ca="1" si="1138">IF(A514="","",IF(A514&gt;3000,"月ヶ瀬",IF(A514&gt;=2000,"都祁","市内")))</f>
        <v>市内</v>
      </c>
      <c r="O514" s="114">
        <f t="shared" ref="O514" ca="1" si="1139">IF(B514="","",IF(INDIRECT("減額一覧!BL"&amp;P514)=0.08,0.08,0.1))</f>
        <v>0.1</v>
      </c>
      <c r="P514" s="38">
        <v>105</v>
      </c>
      <c r="Q514" s="38">
        <f t="shared" ref="Q514:R517" ca="1" si="1140">IF(G514="","",IF(G514&gt;0,1,""))</f>
        <v>1</v>
      </c>
      <c r="R514" s="38" t="str">
        <f t="shared" ca="1" si="1140"/>
        <v/>
      </c>
      <c r="S514" s="66" t="str">
        <f t="shared" ca="1" si="978"/>
        <v>379</v>
      </c>
      <c r="T514" s="105" t="str">
        <f t="shared" ca="1" si="979"/>
        <v/>
      </c>
    </row>
    <row r="515" spans="1:20" hidden="1">
      <c r="A515" t="str">
        <f ca="1">IF(B515="","",INDIRECT("減額一覧!B"&amp;$P515))</f>
        <v/>
      </c>
      <c r="B515" s="61" t="str">
        <f t="shared" ref="B515" ca="1" si="1141">IF(INDIRECT("減額一覧!BB"&amp;P515)=1,INDIRECT("減額一覧!W"&amp;P515),"")</f>
        <v/>
      </c>
      <c r="C515" s="44" t="str">
        <f ca="1">IF(B515="","",INDIRECT("減額一覧!C"&amp;$P515))</f>
        <v/>
      </c>
      <c r="D515" s="79" t="str">
        <f ca="1">IF($B515="","",INDIRECT("減額一覧!G"&amp;$P515))</f>
        <v/>
      </c>
      <c r="E515" s="19" t="str">
        <f ca="1">IF(B515="","",INDIRECT("減額一覧!H"&amp;P515))</f>
        <v/>
      </c>
      <c r="F515" s="19" t="str">
        <f ca="1">IF($B515="","",INDIRECT("減額一覧!AD"&amp;P515))</f>
        <v/>
      </c>
      <c r="G515" s="20" t="str">
        <f ca="1">IF($B515="","",INDIRECT("減額一覧!AE"&amp;P515))</f>
        <v/>
      </c>
      <c r="H515" s="20" t="str">
        <f ca="1">IF($B515="","",INDIRECT("減額一覧!AF"&amp;P515))</f>
        <v/>
      </c>
      <c r="I515" s="32" t="str">
        <f ca="1">IF(B515="","",IF(INDIRECT("減額一覧!BM"&amp;P515)=0.08,0.08,0.1))</f>
        <v/>
      </c>
      <c r="J515" s="52"/>
      <c r="K515" s="95" t="str">
        <f t="shared" ca="1" si="1013"/>
        <v/>
      </c>
      <c r="L515" s="58" t="str">
        <f t="shared" ca="1" si="975"/>
        <v/>
      </c>
      <c r="N515" s="113" t="str">
        <f t="shared" ca="1" si="1138"/>
        <v/>
      </c>
      <c r="O515" s="114" t="str">
        <f t="shared" ref="O515" ca="1" si="1142">IF(B515="","",IF(INDIRECT("減額一覧!BM"&amp;P515)=0.08,0.08,0.1))</f>
        <v/>
      </c>
      <c r="P515" s="38">
        <v>105</v>
      </c>
      <c r="Q515" s="38" t="str">
        <f t="shared" ca="1" si="1140"/>
        <v/>
      </c>
      <c r="R515" s="38" t="str">
        <f t="shared" ca="1" si="1140"/>
        <v/>
      </c>
      <c r="S515" s="66" t="str">
        <f t="shared" ca="1" si="978"/>
        <v/>
      </c>
      <c r="T515" s="105" t="str">
        <f t="shared" ca="1" si="979"/>
        <v/>
      </c>
    </row>
    <row r="516" spans="1:20" hidden="1">
      <c r="A516" t="str">
        <f ca="1">IF(B516="","",INDIRECT("減額一覧!B"&amp;$P516))</f>
        <v/>
      </c>
      <c r="B516" s="61" t="str">
        <f t="shared" ref="B516" ca="1" si="1143">IF(INDIRECT("減額一覧!BC"&amp;P516)=1,INDIRECT("減額一覧!AG"&amp;P516),"")</f>
        <v/>
      </c>
      <c r="C516" s="36" t="str">
        <f ca="1">IF(B516="","",INDIRECT("減額一覧!C"&amp;$P516))</f>
        <v/>
      </c>
      <c r="D516" s="80" t="str">
        <f ca="1">IF($B516="","",INDIRECT("減額一覧!G"&amp;$P516))</f>
        <v/>
      </c>
      <c r="E516" s="19" t="str">
        <f ca="1">IF(B516="","",INDIRECT("減額一覧!H"&amp;P516))</f>
        <v/>
      </c>
      <c r="F516" s="19" t="str">
        <f ca="1">IF($B516="","",INDIRECT("減額一覧!AN"&amp;P516))</f>
        <v/>
      </c>
      <c r="G516" s="20" t="str">
        <f ca="1">IF($B516="","",INDIRECT("減額一覧!AO"&amp;P516))</f>
        <v/>
      </c>
      <c r="H516" s="20" t="str">
        <f ca="1">IF($B516="","",INDIRECT("減額一覧!AP"&amp;P516))</f>
        <v/>
      </c>
      <c r="I516" s="32" t="str">
        <f ca="1">IF(B516="","",IF(INDIRECT("減額一覧!BN"&amp;P516)=0.08,0.08,0.1))</f>
        <v/>
      </c>
      <c r="J516" s="52"/>
      <c r="K516" s="95" t="str">
        <f t="shared" ca="1" si="1013"/>
        <v/>
      </c>
      <c r="L516" s="58" t="str">
        <f t="shared" ca="1" si="975"/>
        <v/>
      </c>
      <c r="N516" s="113" t="str">
        <f t="shared" ca="1" si="1138"/>
        <v/>
      </c>
      <c r="O516" s="114" t="str">
        <f t="shared" ref="O516" ca="1" si="1144">IF(B516="","",IF(INDIRECT("減額一覧!BN"&amp;P516)=0.08,0.08,0.1))</f>
        <v/>
      </c>
      <c r="P516" s="38">
        <v>105</v>
      </c>
      <c r="Q516" s="38" t="str">
        <f t="shared" ca="1" si="1140"/>
        <v/>
      </c>
      <c r="R516" s="38" t="str">
        <f t="shared" ca="1" si="1140"/>
        <v/>
      </c>
      <c r="S516" s="66" t="str">
        <f t="shared" ca="1" si="978"/>
        <v/>
      </c>
      <c r="T516" s="105" t="str">
        <f t="shared" ca="1" si="979"/>
        <v/>
      </c>
    </row>
    <row r="517" spans="1:20" hidden="1">
      <c r="A517" t="str">
        <f ca="1">IF(B517="","",INDIRECT("減額一覧!B"&amp;$P517))</f>
        <v/>
      </c>
      <c r="B517" s="61" t="str">
        <f t="shared" ref="B517" ca="1" si="1145">IF(INDIRECT("減額一覧!BD"&amp;P517)=1,INDIRECT("減額一覧!AQ"&amp;P517),"")</f>
        <v/>
      </c>
      <c r="C517" s="45" t="str">
        <f ca="1">IF(B517="","",INDIRECT("減額一覧!C"&amp;$P517))</f>
        <v/>
      </c>
      <c r="D517" s="79" t="str">
        <f ca="1">IF($B517="","",INDIRECT("減額一覧!G"&amp;$P517))</f>
        <v/>
      </c>
      <c r="E517" s="19" t="str">
        <f ca="1">IF(B517="","",INDIRECT("減額一覧!H"&amp;P517))</f>
        <v/>
      </c>
      <c r="F517" s="19" t="str">
        <f ca="1">IF($B517="","",INDIRECT("減額一覧!AX"&amp;P517))</f>
        <v/>
      </c>
      <c r="G517" s="20" t="str">
        <f ca="1">IF($B517="","",INDIRECT("減額一覧!AY"&amp;P517))</f>
        <v/>
      </c>
      <c r="H517" s="20" t="str">
        <f ca="1">IF($B517="","",INDIRECT("減額一覧!AZ"&amp;P517))</f>
        <v/>
      </c>
      <c r="I517" s="32" t="str">
        <f ca="1">IF(B517="","",IF(INDIRECT("減額一覧!BO"&amp;P517)=0.08,0.08,0.1))</f>
        <v/>
      </c>
      <c r="J517" s="52"/>
      <c r="K517" s="95" t="str">
        <f t="shared" ca="1" si="1013"/>
        <v/>
      </c>
      <c r="L517" s="58" t="str">
        <f t="shared" ref="L517:L771" ca="1" si="1146">IF(OR(S517="370",S517="371",S517="372",S517="373",S517="374",S517="375",S517="376",S517="377",S517="378",S517="379",S517="380",S517="039",S517="389"),"農集","")</f>
        <v/>
      </c>
      <c r="N517" s="113" t="str">
        <f t="shared" ca="1" si="1138"/>
        <v/>
      </c>
      <c r="O517" s="114" t="str">
        <f t="shared" ref="O517" ca="1" si="1147">IF(B517="","",IF(INDIRECT("減額一覧!BO"&amp;P517)=0.08,0.08,0.1))</f>
        <v/>
      </c>
      <c r="P517" s="38">
        <v>105</v>
      </c>
      <c r="Q517" s="38" t="str">
        <f t="shared" ca="1" si="1140"/>
        <v/>
      </c>
      <c r="R517" s="38" t="str">
        <f t="shared" ca="1" si="1140"/>
        <v/>
      </c>
      <c r="S517" s="66" t="str">
        <f t="shared" ref="S517:S771" ca="1" si="1148">IF(C517="","",LEFT(TEXT(C517,"000000000"),3))</f>
        <v/>
      </c>
      <c r="T517" s="105" t="str">
        <f t="shared" ref="T517:T580" ca="1" si="1149">IF(L517="","",IF(H517=0,"",H517))</f>
        <v/>
      </c>
    </row>
    <row r="518" spans="1:20" ht="19.5" hidden="1" thickBot="1">
      <c r="B518" s="64"/>
      <c r="C518" s="41" t="str">
        <f>IF(B518="","",減額一覧!C514)</f>
        <v/>
      </c>
      <c r="D518" s="43"/>
      <c r="E518" s="21"/>
      <c r="F518" s="22" t="s">
        <v>69</v>
      </c>
      <c r="G518" s="23">
        <f t="shared" ref="G518:H518" si="1150">SUBTOTAL(9,G514:G517)</f>
        <v>0</v>
      </c>
      <c r="H518" s="23">
        <f t="shared" si="1150"/>
        <v>0</v>
      </c>
      <c r="I518" s="30"/>
      <c r="J518" s="53"/>
      <c r="K518" s="96" t="str">
        <f t="shared" si="1013"/>
        <v/>
      </c>
      <c r="L518" s="59" t="str">
        <f t="shared" si="1146"/>
        <v/>
      </c>
      <c r="N518" s="108" t="str">
        <f t="shared" ref="N518" si="1151">IF(AND(G518=0,H518=0),"","小計")</f>
        <v/>
      </c>
      <c r="O518" s="108" t="str">
        <f t="shared" ref="O518" si="1152">IF(AND(G518=0,H518=0),"","小計")</f>
        <v/>
      </c>
      <c r="P518" s="38"/>
      <c r="Q518" s="38"/>
      <c r="R518" s="38"/>
      <c r="S518" s="66" t="str">
        <f t="shared" si="1148"/>
        <v/>
      </c>
      <c r="T518" s="105" t="str">
        <f t="shared" si="1149"/>
        <v/>
      </c>
    </row>
    <row r="519" spans="1:20" ht="56.25" hidden="1">
      <c r="A519">
        <f ca="1">IF(B519="","",INDIRECT("減額一覧!B"&amp;$P519))</f>
        <v>387</v>
      </c>
      <c r="B519" s="61">
        <f t="shared" ref="B519" ca="1" si="1153">IF(INDIRECT("減額一覧!BA"&amp;P519)=1,INDIRECT("減額一覧!M"&amp;P519),"")</f>
        <v>207</v>
      </c>
      <c r="C519" s="36">
        <f ca="1">IF(B519="","",INDIRECT("減額一覧!C"&amp;$P519))</f>
        <v>520003000</v>
      </c>
      <c r="D519" s="78" t="str">
        <f ca="1">IF($B519="","",INDIRECT("減額一覧!G"&amp;$P519))</f>
        <v>ほっかほっか亭　西大寺店　北野　和生</v>
      </c>
      <c r="E519" s="19">
        <f ca="1">IF(B519="","",INDIRECT("減額一覧!H"&amp;P519))</f>
        <v>20</v>
      </c>
      <c r="F519" s="19">
        <f ca="1">IF($B519="","",INDIRECT("減額一覧!T"&amp;P519))</f>
        <v>44</v>
      </c>
      <c r="G519" s="20">
        <f ca="1">IF($B519="","",INDIRECT("減額一覧!U"&amp;P519))</f>
        <v>10406</v>
      </c>
      <c r="H519" s="20">
        <f ca="1">IF($B519="","",INDIRECT("減額一覧!V"&amp;P519))</f>
        <v>0</v>
      </c>
      <c r="I519" s="32">
        <f ca="1">IF(B519="","",IF(INDIRECT("減額一覧!BL"&amp;P519)=0.08,0.08,0.1))</f>
        <v>0.1</v>
      </c>
      <c r="J519" s="51" t="s">
        <v>511</v>
      </c>
      <c r="K519" s="94" t="str">
        <f t="shared" ca="1" si="1013"/>
        <v/>
      </c>
      <c r="L519" s="56" t="str">
        <f t="shared" ca="1" si="1146"/>
        <v/>
      </c>
      <c r="N519" s="113" t="str">
        <f t="shared" ref="N519:N522" ca="1" si="1154">IF(A519="","",IF(A519&gt;3000,"月ヶ瀬",IF(A519&gt;=2000,"都祁","市内")))</f>
        <v>市内</v>
      </c>
      <c r="O519" s="114">
        <f t="shared" ref="O519" ca="1" si="1155">IF(B519="","",IF(INDIRECT("減額一覧!BL"&amp;P519)=0.08,0.08,0.1))</f>
        <v>0.1</v>
      </c>
      <c r="P519" s="38">
        <v>106</v>
      </c>
      <c r="Q519" s="38">
        <f t="shared" ref="Q519:R522" ca="1" si="1156">IF(G519="","",IF(G519&gt;0,1,""))</f>
        <v>1</v>
      </c>
      <c r="R519" s="38" t="str">
        <f t="shared" ca="1" si="1156"/>
        <v/>
      </c>
      <c r="S519" s="66" t="str">
        <f t="shared" ca="1" si="1148"/>
        <v>520</v>
      </c>
      <c r="T519" s="105" t="str">
        <f t="shared" ca="1" si="1149"/>
        <v/>
      </c>
    </row>
    <row r="520" spans="1:20" ht="56.25" hidden="1">
      <c r="A520">
        <f ca="1">IF(B520="","",INDIRECT("減額一覧!B"&amp;$P520))</f>
        <v>387</v>
      </c>
      <c r="B520" s="61">
        <f t="shared" ref="B520" ca="1" si="1157">IF(INDIRECT("減額一覧!BB"&amp;P520)=1,INDIRECT("減額一覧!W"&amp;P520),"")</f>
        <v>208</v>
      </c>
      <c r="C520" s="44">
        <f ca="1">IF(B520="","",INDIRECT("減額一覧!C"&amp;$P520))</f>
        <v>520003000</v>
      </c>
      <c r="D520" s="79" t="str">
        <f ca="1">IF($B520="","",INDIRECT("減額一覧!G"&amp;$P520))</f>
        <v>ほっかほっか亭　西大寺店　北野　和生</v>
      </c>
      <c r="E520" s="19">
        <f ca="1">IF(B520="","",INDIRECT("減額一覧!H"&amp;P520))</f>
        <v>20</v>
      </c>
      <c r="F520" s="19">
        <f ca="1">IF($B520="","",INDIRECT("減額一覧!AD"&amp;P520))</f>
        <v>44</v>
      </c>
      <c r="G520" s="20">
        <f ca="1">IF($B520="","",INDIRECT("減額一覧!AE"&amp;P520))</f>
        <v>10406</v>
      </c>
      <c r="H520" s="20">
        <f ca="1">IF($B520="","",INDIRECT("減額一覧!AF"&amp;P520))</f>
        <v>0</v>
      </c>
      <c r="I520" s="32">
        <f ca="1">IF(B520="","",IF(INDIRECT("減額一覧!BM"&amp;P520)=0.08,0.08,0.1))</f>
        <v>0.1</v>
      </c>
      <c r="J520" s="52"/>
      <c r="K520" s="95" t="str">
        <f t="shared" ca="1" si="1013"/>
        <v/>
      </c>
      <c r="L520" s="58" t="str">
        <f t="shared" ca="1" si="1146"/>
        <v/>
      </c>
      <c r="N520" s="113" t="str">
        <f t="shared" ca="1" si="1154"/>
        <v>市内</v>
      </c>
      <c r="O520" s="114">
        <f t="shared" ref="O520" ca="1" si="1158">IF(B520="","",IF(INDIRECT("減額一覧!BM"&amp;P520)=0.08,0.08,0.1))</f>
        <v>0.1</v>
      </c>
      <c r="P520" s="38">
        <v>106</v>
      </c>
      <c r="Q520" s="38">
        <f t="shared" ca="1" si="1156"/>
        <v>1</v>
      </c>
      <c r="R520" s="38" t="str">
        <f t="shared" ca="1" si="1156"/>
        <v/>
      </c>
      <c r="S520" s="66" t="str">
        <f t="shared" ca="1" si="1148"/>
        <v>520</v>
      </c>
      <c r="T520" s="105" t="str">
        <f t="shared" ca="1" si="1149"/>
        <v/>
      </c>
    </row>
    <row r="521" spans="1:20" hidden="1">
      <c r="A521" t="str">
        <f ca="1">IF(B521="","",INDIRECT("減額一覧!B"&amp;$P521))</f>
        <v/>
      </c>
      <c r="B521" s="61" t="str">
        <f t="shared" ref="B521" ca="1" si="1159">IF(INDIRECT("減額一覧!BC"&amp;P521)=1,INDIRECT("減額一覧!AG"&amp;P521),"")</f>
        <v/>
      </c>
      <c r="C521" s="36" t="str">
        <f ca="1">IF(B521="","",INDIRECT("減額一覧!C"&amp;$P521))</f>
        <v/>
      </c>
      <c r="D521" s="80" t="str">
        <f ca="1">IF($B521="","",INDIRECT("減額一覧!G"&amp;$P521))</f>
        <v/>
      </c>
      <c r="E521" s="19" t="str">
        <f ca="1">IF(B521="","",INDIRECT("減額一覧!H"&amp;P521))</f>
        <v/>
      </c>
      <c r="F521" s="19" t="str">
        <f ca="1">IF($B521="","",INDIRECT("減額一覧!AN"&amp;P521))</f>
        <v/>
      </c>
      <c r="G521" s="20" t="str">
        <f ca="1">IF($B521="","",INDIRECT("減額一覧!AO"&amp;P521))</f>
        <v/>
      </c>
      <c r="H521" s="20" t="str">
        <f ca="1">IF($B521="","",INDIRECT("減額一覧!AP"&amp;P521))</f>
        <v/>
      </c>
      <c r="I521" s="32" t="str">
        <f ca="1">IF(B521="","",IF(INDIRECT("減額一覧!BN"&amp;P521)=0.08,0.08,0.1))</f>
        <v/>
      </c>
      <c r="J521" s="52"/>
      <c r="K521" s="95" t="str">
        <f t="shared" ca="1" si="1013"/>
        <v/>
      </c>
      <c r="L521" s="58" t="str">
        <f t="shared" ca="1" si="1146"/>
        <v/>
      </c>
      <c r="N521" s="113" t="str">
        <f t="shared" ca="1" si="1154"/>
        <v/>
      </c>
      <c r="O521" s="114" t="str">
        <f t="shared" ref="O521" ca="1" si="1160">IF(B521="","",IF(INDIRECT("減額一覧!BN"&amp;P521)=0.08,0.08,0.1))</f>
        <v/>
      </c>
      <c r="P521" s="38">
        <v>106</v>
      </c>
      <c r="Q521" s="38" t="str">
        <f t="shared" ca="1" si="1156"/>
        <v/>
      </c>
      <c r="R521" s="38" t="str">
        <f t="shared" ca="1" si="1156"/>
        <v/>
      </c>
      <c r="S521" s="66" t="str">
        <f t="shared" ca="1" si="1148"/>
        <v/>
      </c>
      <c r="T521" s="105" t="str">
        <f t="shared" ca="1" si="1149"/>
        <v/>
      </c>
    </row>
    <row r="522" spans="1:20" hidden="1">
      <c r="A522" t="str">
        <f ca="1">IF(B522="","",INDIRECT("減額一覧!B"&amp;$P522))</f>
        <v/>
      </c>
      <c r="B522" s="61" t="str">
        <f t="shared" ref="B522" ca="1" si="1161">IF(INDIRECT("減額一覧!BD"&amp;P522)=1,INDIRECT("減額一覧!AQ"&amp;P522),"")</f>
        <v/>
      </c>
      <c r="C522" s="45" t="str">
        <f ca="1">IF(B522="","",INDIRECT("減額一覧!C"&amp;$P522))</f>
        <v/>
      </c>
      <c r="D522" s="79" t="str">
        <f ca="1">IF($B522="","",INDIRECT("減額一覧!G"&amp;$P522))</f>
        <v/>
      </c>
      <c r="E522" s="19" t="str">
        <f ca="1">IF(B522="","",INDIRECT("減額一覧!H"&amp;P522))</f>
        <v/>
      </c>
      <c r="F522" s="19" t="str">
        <f ca="1">IF($B522="","",INDIRECT("減額一覧!AX"&amp;P522))</f>
        <v/>
      </c>
      <c r="G522" s="20" t="str">
        <f ca="1">IF($B522="","",INDIRECT("減額一覧!AY"&amp;P522))</f>
        <v/>
      </c>
      <c r="H522" s="20" t="str">
        <f ca="1">IF($B522="","",INDIRECT("減額一覧!AZ"&amp;P522))</f>
        <v/>
      </c>
      <c r="I522" s="32" t="str">
        <f ca="1">IF(B522="","",IF(INDIRECT("減額一覧!BO"&amp;P522)=0.08,0.08,0.1))</f>
        <v/>
      </c>
      <c r="J522" s="52"/>
      <c r="K522" s="95" t="str">
        <f t="shared" ca="1" si="1013"/>
        <v/>
      </c>
      <c r="L522" s="58" t="str">
        <f t="shared" ca="1" si="1146"/>
        <v/>
      </c>
      <c r="N522" s="113" t="str">
        <f t="shared" ca="1" si="1154"/>
        <v/>
      </c>
      <c r="O522" s="114" t="str">
        <f t="shared" ref="O522" ca="1" si="1162">IF(B522="","",IF(INDIRECT("減額一覧!BO"&amp;P522)=0.08,0.08,0.1))</f>
        <v/>
      </c>
      <c r="P522" s="38">
        <v>106</v>
      </c>
      <c r="Q522" s="38" t="str">
        <f t="shared" ca="1" si="1156"/>
        <v/>
      </c>
      <c r="R522" s="38" t="str">
        <f t="shared" ca="1" si="1156"/>
        <v/>
      </c>
      <c r="S522" s="66" t="str">
        <f t="shared" ca="1" si="1148"/>
        <v/>
      </c>
      <c r="T522" s="105" t="str">
        <f t="shared" ca="1" si="1149"/>
        <v/>
      </c>
    </row>
    <row r="523" spans="1:20" ht="19.5" hidden="1" thickBot="1">
      <c r="B523" s="64"/>
      <c r="C523" s="41" t="str">
        <f>IF(B523="","",減額一覧!C519)</f>
        <v/>
      </c>
      <c r="D523" s="43"/>
      <c r="E523" s="21"/>
      <c r="F523" s="22" t="s">
        <v>69</v>
      </c>
      <c r="G523" s="23">
        <f t="shared" ref="G523:H523" si="1163">SUBTOTAL(9,G519:G522)</f>
        <v>0</v>
      </c>
      <c r="H523" s="23">
        <f t="shared" si="1163"/>
        <v>0</v>
      </c>
      <c r="I523" s="30"/>
      <c r="J523" s="53"/>
      <c r="K523" s="96" t="str">
        <f t="shared" si="1013"/>
        <v/>
      </c>
      <c r="L523" s="59" t="str">
        <f t="shared" si="1146"/>
        <v/>
      </c>
      <c r="N523" s="108" t="str">
        <f t="shared" ref="N523" si="1164">IF(AND(G523=0,H523=0),"","小計")</f>
        <v/>
      </c>
      <c r="O523" s="108" t="str">
        <f t="shared" ref="O523" si="1165">IF(AND(G523=0,H523=0),"","小計")</f>
        <v/>
      </c>
      <c r="P523" s="38"/>
      <c r="Q523" s="38"/>
      <c r="R523" s="38"/>
      <c r="S523" s="66" t="str">
        <f t="shared" si="1148"/>
        <v/>
      </c>
      <c r="T523" s="105" t="str">
        <f t="shared" si="1149"/>
        <v/>
      </c>
    </row>
    <row r="524" spans="1:20" hidden="1">
      <c r="A524">
        <f ca="1">IF(B524="","",INDIRECT("減額一覧!B"&amp;$P524))</f>
        <v>390</v>
      </c>
      <c r="B524" s="61">
        <f t="shared" ref="B524" ca="1" si="1166">IF(INDIRECT("減額一覧!BA"&amp;P524)=1,INDIRECT("減額一覧!M"&amp;P524),"")</f>
        <v>208</v>
      </c>
      <c r="C524" s="36">
        <f ca="1">IF(B524="","",INDIRECT("減額一覧!C"&amp;$P524))</f>
        <v>305058000</v>
      </c>
      <c r="D524" s="78" t="str">
        <f ca="1">IF($B524="","",INDIRECT("減額一覧!G"&amp;$P524))</f>
        <v>上田　義道</v>
      </c>
      <c r="E524" s="19">
        <f ca="1">IF(B524="","",INDIRECT("減額一覧!H"&amp;P524))</f>
        <v>13</v>
      </c>
      <c r="F524" s="19">
        <f ca="1">IF($B524="","",INDIRECT("減額一覧!T"&amp;P524))</f>
        <v>3</v>
      </c>
      <c r="G524" s="20">
        <f ca="1">IF($B524="","",INDIRECT("減額一覧!U"&amp;P524))</f>
        <v>341</v>
      </c>
      <c r="H524" s="20">
        <f ca="1">IF($B524="","",INDIRECT("減額一覧!V"&amp;P524))</f>
        <v>0</v>
      </c>
      <c r="I524" s="32">
        <f ca="1">IF(B524="","",IF(INDIRECT("減額一覧!BL"&amp;P524)=0.08,0.08,0.1))</f>
        <v>0.1</v>
      </c>
      <c r="J524" s="51" t="s">
        <v>541</v>
      </c>
      <c r="K524" s="94" t="str">
        <f t="shared" ca="1" si="1013"/>
        <v/>
      </c>
      <c r="L524" s="56" t="str">
        <f t="shared" ca="1" si="1146"/>
        <v/>
      </c>
      <c r="N524" s="113" t="str">
        <f t="shared" ref="N524:N527" ca="1" si="1167">IF(A524="","",IF(A524&gt;3000,"月ヶ瀬",IF(A524&gt;=2000,"都祁","市内")))</f>
        <v>市内</v>
      </c>
      <c r="O524" s="114">
        <f t="shared" ref="O524" ca="1" si="1168">IF(B524="","",IF(INDIRECT("減額一覧!BL"&amp;P524)=0.08,0.08,0.1))</f>
        <v>0.1</v>
      </c>
      <c r="P524" s="38">
        <v>107</v>
      </c>
      <c r="Q524" s="38">
        <f t="shared" ref="Q524:R527" ca="1" si="1169">IF(G524="","",IF(G524&gt;0,1,""))</f>
        <v>1</v>
      </c>
      <c r="R524" s="38" t="str">
        <f t="shared" ca="1" si="1169"/>
        <v/>
      </c>
      <c r="S524" s="66" t="str">
        <f t="shared" ca="1" si="1148"/>
        <v>305</v>
      </c>
      <c r="T524" s="105" t="str">
        <f t="shared" ca="1" si="1149"/>
        <v/>
      </c>
    </row>
    <row r="525" spans="1:20" hidden="1">
      <c r="A525" t="str">
        <f ca="1">IF(B525="","",INDIRECT("減額一覧!B"&amp;$P525))</f>
        <v/>
      </c>
      <c r="B525" s="61" t="str">
        <f t="shared" ref="B525" ca="1" si="1170">IF(INDIRECT("減額一覧!BB"&amp;P525)=1,INDIRECT("減額一覧!W"&amp;P525),"")</f>
        <v/>
      </c>
      <c r="C525" s="44" t="str">
        <f ca="1">IF(B525="","",INDIRECT("減額一覧!C"&amp;$P525))</f>
        <v/>
      </c>
      <c r="D525" s="79" t="str">
        <f ca="1">IF($B525="","",INDIRECT("減額一覧!G"&amp;$P525))</f>
        <v/>
      </c>
      <c r="E525" s="19" t="str">
        <f ca="1">IF(B525="","",INDIRECT("減額一覧!H"&amp;P525))</f>
        <v/>
      </c>
      <c r="F525" s="19" t="str">
        <f ca="1">IF($B525="","",INDIRECT("減額一覧!AD"&amp;P525))</f>
        <v/>
      </c>
      <c r="G525" s="20" t="str">
        <f ca="1">IF($B525="","",INDIRECT("減額一覧!AE"&amp;P525))</f>
        <v/>
      </c>
      <c r="H525" s="20" t="str">
        <f ca="1">IF($B525="","",INDIRECT("減額一覧!AF"&amp;P525))</f>
        <v/>
      </c>
      <c r="I525" s="32" t="str">
        <f ca="1">IF(B525="","",IF(INDIRECT("減額一覧!BM"&amp;P525)=0.08,0.08,0.1))</f>
        <v/>
      </c>
      <c r="J525" s="52"/>
      <c r="K525" s="95" t="str">
        <f t="shared" ca="1" si="1013"/>
        <v/>
      </c>
      <c r="L525" s="58" t="str">
        <f t="shared" ca="1" si="1146"/>
        <v/>
      </c>
      <c r="N525" s="113" t="str">
        <f t="shared" ca="1" si="1167"/>
        <v/>
      </c>
      <c r="O525" s="114" t="str">
        <f t="shared" ref="O525" ca="1" si="1171">IF(B525="","",IF(INDIRECT("減額一覧!BM"&amp;P525)=0.08,0.08,0.1))</f>
        <v/>
      </c>
      <c r="P525" s="38">
        <v>107</v>
      </c>
      <c r="Q525" s="38" t="str">
        <f t="shared" ca="1" si="1169"/>
        <v/>
      </c>
      <c r="R525" s="38" t="str">
        <f t="shared" ca="1" si="1169"/>
        <v/>
      </c>
      <c r="S525" s="66" t="str">
        <f t="shared" ca="1" si="1148"/>
        <v/>
      </c>
      <c r="T525" s="105" t="str">
        <f t="shared" ca="1" si="1149"/>
        <v/>
      </c>
    </row>
    <row r="526" spans="1:20" hidden="1">
      <c r="A526" t="str">
        <f ca="1">IF(B526="","",INDIRECT("減額一覧!B"&amp;$P526))</f>
        <v/>
      </c>
      <c r="B526" s="61" t="str">
        <f t="shared" ref="B526" ca="1" si="1172">IF(INDIRECT("減額一覧!BC"&amp;P526)=1,INDIRECT("減額一覧!AG"&amp;P526),"")</f>
        <v/>
      </c>
      <c r="C526" s="36" t="str">
        <f ca="1">IF(B526="","",INDIRECT("減額一覧!C"&amp;$P526))</f>
        <v/>
      </c>
      <c r="D526" s="80" t="str">
        <f ca="1">IF($B526="","",INDIRECT("減額一覧!G"&amp;$P526))</f>
        <v/>
      </c>
      <c r="E526" s="19" t="str">
        <f ca="1">IF(B526="","",INDIRECT("減額一覧!H"&amp;P526))</f>
        <v/>
      </c>
      <c r="F526" s="19" t="str">
        <f ca="1">IF($B526="","",INDIRECT("減額一覧!AN"&amp;P526))</f>
        <v/>
      </c>
      <c r="G526" s="20" t="str">
        <f ca="1">IF($B526="","",INDIRECT("減額一覧!AO"&amp;P526))</f>
        <v/>
      </c>
      <c r="H526" s="20" t="str">
        <f ca="1">IF($B526="","",INDIRECT("減額一覧!AP"&amp;P526))</f>
        <v/>
      </c>
      <c r="I526" s="32" t="str">
        <f ca="1">IF(B526="","",IF(INDIRECT("減額一覧!BN"&amp;P526)=0.08,0.08,0.1))</f>
        <v/>
      </c>
      <c r="J526" s="52"/>
      <c r="K526" s="95" t="str">
        <f t="shared" ca="1" si="1013"/>
        <v/>
      </c>
      <c r="L526" s="58" t="str">
        <f t="shared" ca="1" si="1146"/>
        <v/>
      </c>
      <c r="N526" s="113" t="str">
        <f t="shared" ca="1" si="1167"/>
        <v/>
      </c>
      <c r="O526" s="114" t="str">
        <f t="shared" ref="O526" ca="1" si="1173">IF(B526="","",IF(INDIRECT("減額一覧!BN"&amp;P526)=0.08,0.08,0.1))</f>
        <v/>
      </c>
      <c r="P526" s="38">
        <v>107</v>
      </c>
      <c r="Q526" s="38" t="str">
        <f t="shared" ca="1" si="1169"/>
        <v/>
      </c>
      <c r="R526" s="38" t="str">
        <f t="shared" ca="1" si="1169"/>
        <v/>
      </c>
      <c r="S526" s="66" t="str">
        <f t="shared" ca="1" si="1148"/>
        <v/>
      </c>
      <c r="T526" s="105" t="str">
        <f t="shared" ca="1" si="1149"/>
        <v/>
      </c>
    </row>
    <row r="527" spans="1:20" hidden="1">
      <c r="A527" t="str">
        <f ca="1">IF(B527="","",INDIRECT("減額一覧!B"&amp;$P527))</f>
        <v/>
      </c>
      <c r="B527" s="61" t="str">
        <f t="shared" ref="B527" ca="1" si="1174">IF(INDIRECT("減額一覧!BD"&amp;P527)=1,INDIRECT("減額一覧!AQ"&amp;P527),"")</f>
        <v/>
      </c>
      <c r="C527" s="45" t="str">
        <f ca="1">IF(B527="","",INDIRECT("減額一覧!C"&amp;$P527))</f>
        <v/>
      </c>
      <c r="D527" s="79" t="str">
        <f ca="1">IF($B527="","",INDIRECT("減額一覧!G"&amp;$P527))</f>
        <v/>
      </c>
      <c r="E527" s="19" t="str">
        <f ca="1">IF(B527="","",INDIRECT("減額一覧!H"&amp;P527))</f>
        <v/>
      </c>
      <c r="F527" s="19" t="str">
        <f ca="1">IF($B527="","",INDIRECT("減額一覧!AX"&amp;P527))</f>
        <v/>
      </c>
      <c r="G527" s="20" t="str">
        <f ca="1">IF($B527="","",INDIRECT("減額一覧!AY"&amp;P527))</f>
        <v/>
      </c>
      <c r="H527" s="20" t="str">
        <f ca="1">IF($B527="","",INDIRECT("減額一覧!AZ"&amp;P527))</f>
        <v/>
      </c>
      <c r="I527" s="32" t="str">
        <f ca="1">IF(B527="","",IF(INDIRECT("減額一覧!BO"&amp;P527)=0.08,0.08,0.1))</f>
        <v/>
      </c>
      <c r="J527" s="52"/>
      <c r="K527" s="95" t="str">
        <f t="shared" ca="1" si="1013"/>
        <v/>
      </c>
      <c r="L527" s="58" t="str">
        <f t="shared" ca="1" si="1146"/>
        <v/>
      </c>
      <c r="N527" s="113" t="str">
        <f t="shared" ca="1" si="1167"/>
        <v/>
      </c>
      <c r="O527" s="114" t="str">
        <f t="shared" ref="O527" ca="1" si="1175">IF(B527="","",IF(INDIRECT("減額一覧!BO"&amp;P527)=0.08,0.08,0.1))</f>
        <v/>
      </c>
      <c r="P527" s="38">
        <v>107</v>
      </c>
      <c r="Q527" s="38" t="str">
        <f t="shared" ca="1" si="1169"/>
        <v/>
      </c>
      <c r="R527" s="38" t="str">
        <f t="shared" ca="1" si="1169"/>
        <v/>
      </c>
      <c r="S527" s="66" t="str">
        <f t="shared" ca="1" si="1148"/>
        <v/>
      </c>
      <c r="T527" s="105" t="str">
        <f t="shared" ca="1" si="1149"/>
        <v/>
      </c>
    </row>
    <row r="528" spans="1:20" ht="19.5" hidden="1" thickBot="1">
      <c r="B528" s="64"/>
      <c r="C528" s="41" t="str">
        <f>IF(B528="","",減額一覧!C524)</f>
        <v/>
      </c>
      <c r="D528" s="43"/>
      <c r="E528" s="21"/>
      <c r="F528" s="22" t="s">
        <v>69</v>
      </c>
      <c r="G528" s="23">
        <f t="shared" ref="G528:H528" si="1176">SUBTOTAL(9,G524:G527)</f>
        <v>0</v>
      </c>
      <c r="H528" s="23">
        <f t="shared" si="1176"/>
        <v>0</v>
      </c>
      <c r="I528" s="30"/>
      <c r="J528" s="53"/>
      <c r="K528" s="96" t="str">
        <f t="shared" si="1013"/>
        <v/>
      </c>
      <c r="L528" s="59" t="str">
        <f t="shared" si="1146"/>
        <v/>
      </c>
      <c r="N528" s="108" t="str">
        <f t="shared" ref="N528" si="1177">IF(AND(G528=0,H528=0),"","小計")</f>
        <v/>
      </c>
      <c r="O528" s="108" t="str">
        <f t="shared" ref="O528" si="1178">IF(AND(G528=0,H528=0),"","小計")</f>
        <v/>
      </c>
      <c r="P528" s="38"/>
      <c r="Q528" s="38"/>
      <c r="R528" s="38"/>
      <c r="S528" s="66" t="str">
        <f t="shared" si="1148"/>
        <v/>
      </c>
      <c r="T528" s="105" t="str">
        <f t="shared" si="1149"/>
        <v/>
      </c>
    </row>
    <row r="529" spans="1:20" hidden="1">
      <c r="A529">
        <f ca="1">IF(B529="","",INDIRECT("減額一覧!B"&amp;$P529))</f>
        <v>391</v>
      </c>
      <c r="B529" s="61">
        <f t="shared" ref="B529" ca="1" si="1179">IF(INDIRECT("減額一覧!BA"&amp;P529)=1,INDIRECT("減額一覧!M"&amp;P529),"")</f>
        <v>206</v>
      </c>
      <c r="C529" s="36">
        <f ca="1">IF(B529="","",INDIRECT("減額一覧!C"&amp;$P529))</f>
        <v>315110000</v>
      </c>
      <c r="D529" s="78" t="str">
        <f ca="1">IF($B529="","",INDIRECT("減額一覧!G"&amp;$P529))</f>
        <v>西田　正幸</v>
      </c>
      <c r="E529" s="19">
        <f ca="1">IF(B529="","",INDIRECT("減額一覧!H"&amp;P529))</f>
        <v>13</v>
      </c>
      <c r="F529" s="19">
        <f ca="1">IF($B529="","",INDIRECT("減額一覧!T"&amp;P529))</f>
        <v>3</v>
      </c>
      <c r="G529" s="20">
        <f ca="1">IF($B529="","",INDIRECT("減額一覧!U"&amp;P529))</f>
        <v>512</v>
      </c>
      <c r="H529" s="20">
        <f ca="1">IF($B529="","",INDIRECT("減額一覧!V"&amp;P529))</f>
        <v>410</v>
      </c>
      <c r="I529" s="32">
        <f ca="1">IF(B529="","",IF(INDIRECT("減額一覧!BL"&amp;P529)=0.08,0.08,0.1))</f>
        <v>0.1</v>
      </c>
      <c r="J529" s="51" t="s">
        <v>512</v>
      </c>
      <c r="K529" s="94" t="str">
        <f t="shared" ca="1" si="1013"/>
        <v/>
      </c>
      <c r="L529" s="56" t="str">
        <f t="shared" ca="1" si="1146"/>
        <v/>
      </c>
      <c r="N529" s="113" t="str">
        <f t="shared" ref="N529:N532" ca="1" si="1180">IF(A529="","",IF(A529&gt;3000,"月ヶ瀬",IF(A529&gt;=2000,"都祁","市内")))</f>
        <v>市内</v>
      </c>
      <c r="O529" s="114">
        <f t="shared" ref="O529" ca="1" si="1181">IF(B529="","",IF(INDIRECT("減額一覧!BL"&amp;P529)=0.08,0.08,0.1))</f>
        <v>0.1</v>
      </c>
      <c r="P529" s="38">
        <v>108</v>
      </c>
      <c r="Q529" s="38">
        <f t="shared" ref="Q529:R532" ca="1" si="1182">IF(G529="","",IF(G529&gt;0,1,""))</f>
        <v>1</v>
      </c>
      <c r="R529" s="38">
        <f t="shared" ca="1" si="1182"/>
        <v>1</v>
      </c>
      <c r="S529" s="66" t="str">
        <f t="shared" ca="1" si="1148"/>
        <v>315</v>
      </c>
      <c r="T529" s="105" t="str">
        <f t="shared" ca="1" si="1149"/>
        <v/>
      </c>
    </row>
    <row r="530" spans="1:20" hidden="1">
      <c r="A530">
        <f ca="1">IF(B530="","",INDIRECT("減額一覧!B"&amp;$P530))</f>
        <v>391</v>
      </c>
      <c r="B530" s="61">
        <f t="shared" ref="B530" ca="1" si="1183">IF(INDIRECT("減額一覧!BB"&amp;P530)=1,INDIRECT("減額一覧!W"&amp;P530),"")</f>
        <v>207</v>
      </c>
      <c r="C530" s="44">
        <f ca="1">IF(B530="","",INDIRECT("減額一覧!C"&amp;$P530))</f>
        <v>315110000</v>
      </c>
      <c r="D530" s="79" t="str">
        <f ca="1">IF($B530="","",INDIRECT("減額一覧!G"&amp;$P530))</f>
        <v>西田　正幸</v>
      </c>
      <c r="E530" s="19">
        <f ca="1">IF(B530="","",INDIRECT("減額一覧!H"&amp;P530))</f>
        <v>13</v>
      </c>
      <c r="F530" s="19">
        <f ca="1">IF($B530="","",INDIRECT("減額一覧!AD"&amp;P530))</f>
        <v>3</v>
      </c>
      <c r="G530" s="20">
        <f ca="1">IF($B530="","",INDIRECT("減額一覧!AE"&amp;P530))</f>
        <v>512</v>
      </c>
      <c r="H530" s="20">
        <f ca="1">IF($B530="","",INDIRECT("減額一覧!AF"&amp;P530))</f>
        <v>410</v>
      </c>
      <c r="I530" s="32">
        <f ca="1">IF(B530="","",IF(INDIRECT("減額一覧!BM"&amp;P530)=0.08,0.08,0.1))</f>
        <v>0.1</v>
      </c>
      <c r="J530" s="52"/>
      <c r="K530" s="95" t="str">
        <f t="shared" ref="K530:K784" ca="1" si="1184">IF(A530="","",IF(A530&gt;3000,"月ヶ瀬",IF(A530&gt;=2000,"都祁","")))</f>
        <v/>
      </c>
      <c r="L530" s="58" t="str">
        <f t="shared" ca="1" si="1146"/>
        <v/>
      </c>
      <c r="N530" s="113" t="str">
        <f t="shared" ca="1" si="1180"/>
        <v>市内</v>
      </c>
      <c r="O530" s="114">
        <f t="shared" ref="O530" ca="1" si="1185">IF(B530="","",IF(INDIRECT("減額一覧!BM"&amp;P530)=0.08,0.08,0.1))</f>
        <v>0.1</v>
      </c>
      <c r="P530" s="38">
        <v>108</v>
      </c>
      <c r="Q530" s="38">
        <f t="shared" ca="1" si="1182"/>
        <v>1</v>
      </c>
      <c r="R530" s="38">
        <f t="shared" ca="1" si="1182"/>
        <v>1</v>
      </c>
      <c r="S530" s="66" t="str">
        <f t="shared" ca="1" si="1148"/>
        <v>315</v>
      </c>
      <c r="T530" s="105" t="str">
        <f t="shared" ca="1" si="1149"/>
        <v/>
      </c>
    </row>
    <row r="531" spans="1:20" hidden="1">
      <c r="A531" t="str">
        <f ca="1">IF(B531="","",INDIRECT("減額一覧!B"&amp;$P531))</f>
        <v/>
      </c>
      <c r="B531" s="61" t="str">
        <f t="shared" ref="B531" ca="1" si="1186">IF(INDIRECT("減額一覧!BC"&amp;P531)=1,INDIRECT("減額一覧!AG"&amp;P531),"")</f>
        <v/>
      </c>
      <c r="C531" s="36" t="str">
        <f ca="1">IF(B531="","",INDIRECT("減額一覧!C"&amp;$P531))</f>
        <v/>
      </c>
      <c r="D531" s="80" t="str">
        <f ca="1">IF($B531="","",INDIRECT("減額一覧!G"&amp;$P531))</f>
        <v/>
      </c>
      <c r="E531" s="19" t="str">
        <f ca="1">IF(B531="","",INDIRECT("減額一覧!H"&amp;P531))</f>
        <v/>
      </c>
      <c r="F531" s="19" t="str">
        <f ca="1">IF($B531="","",INDIRECT("減額一覧!AN"&amp;P531))</f>
        <v/>
      </c>
      <c r="G531" s="20" t="str">
        <f ca="1">IF($B531="","",INDIRECT("減額一覧!AO"&amp;P531))</f>
        <v/>
      </c>
      <c r="H531" s="20" t="str">
        <f ca="1">IF($B531="","",INDIRECT("減額一覧!AP"&amp;P531))</f>
        <v/>
      </c>
      <c r="I531" s="32" t="str">
        <f ca="1">IF(B531="","",IF(INDIRECT("減額一覧!BN"&amp;P531)=0.08,0.08,0.1))</f>
        <v/>
      </c>
      <c r="J531" s="52"/>
      <c r="K531" s="95" t="str">
        <f t="shared" ca="1" si="1184"/>
        <v/>
      </c>
      <c r="L531" s="58" t="str">
        <f t="shared" ca="1" si="1146"/>
        <v/>
      </c>
      <c r="N531" s="113" t="str">
        <f t="shared" ca="1" si="1180"/>
        <v/>
      </c>
      <c r="O531" s="114" t="str">
        <f t="shared" ref="O531" ca="1" si="1187">IF(B531="","",IF(INDIRECT("減額一覧!BN"&amp;P531)=0.08,0.08,0.1))</f>
        <v/>
      </c>
      <c r="P531" s="38">
        <v>108</v>
      </c>
      <c r="Q531" s="38" t="str">
        <f t="shared" ca="1" si="1182"/>
        <v/>
      </c>
      <c r="R531" s="38" t="str">
        <f t="shared" ca="1" si="1182"/>
        <v/>
      </c>
      <c r="S531" s="66" t="str">
        <f t="shared" ca="1" si="1148"/>
        <v/>
      </c>
      <c r="T531" s="105" t="str">
        <f t="shared" ca="1" si="1149"/>
        <v/>
      </c>
    </row>
    <row r="532" spans="1:20" hidden="1">
      <c r="A532" t="str">
        <f ca="1">IF(B532="","",INDIRECT("減額一覧!B"&amp;$P532))</f>
        <v/>
      </c>
      <c r="B532" s="61" t="str">
        <f t="shared" ref="B532" ca="1" si="1188">IF(INDIRECT("減額一覧!BD"&amp;P532)=1,INDIRECT("減額一覧!AQ"&amp;P532),"")</f>
        <v/>
      </c>
      <c r="C532" s="45" t="str">
        <f ca="1">IF(B532="","",INDIRECT("減額一覧!C"&amp;$P532))</f>
        <v/>
      </c>
      <c r="D532" s="79" t="str">
        <f ca="1">IF($B532="","",INDIRECT("減額一覧!G"&amp;$P532))</f>
        <v/>
      </c>
      <c r="E532" s="19" t="str">
        <f ca="1">IF(B532="","",INDIRECT("減額一覧!H"&amp;P532))</f>
        <v/>
      </c>
      <c r="F532" s="19" t="str">
        <f ca="1">IF($B532="","",INDIRECT("減額一覧!AX"&amp;P532))</f>
        <v/>
      </c>
      <c r="G532" s="20" t="str">
        <f ca="1">IF($B532="","",INDIRECT("減額一覧!AY"&amp;P532))</f>
        <v/>
      </c>
      <c r="H532" s="20" t="str">
        <f ca="1">IF($B532="","",INDIRECT("減額一覧!AZ"&amp;P532))</f>
        <v/>
      </c>
      <c r="I532" s="32" t="str">
        <f ca="1">IF(B532="","",IF(INDIRECT("減額一覧!BO"&amp;P532)=0.08,0.08,0.1))</f>
        <v/>
      </c>
      <c r="J532" s="52"/>
      <c r="K532" s="95" t="str">
        <f t="shared" ca="1" si="1184"/>
        <v/>
      </c>
      <c r="L532" s="58" t="str">
        <f t="shared" ca="1" si="1146"/>
        <v/>
      </c>
      <c r="N532" s="113" t="str">
        <f t="shared" ca="1" si="1180"/>
        <v/>
      </c>
      <c r="O532" s="114" t="str">
        <f t="shared" ref="O532" ca="1" si="1189">IF(B532="","",IF(INDIRECT("減額一覧!BO"&amp;P532)=0.08,0.08,0.1))</f>
        <v/>
      </c>
      <c r="P532" s="38">
        <v>108</v>
      </c>
      <c r="Q532" s="38" t="str">
        <f t="shared" ca="1" si="1182"/>
        <v/>
      </c>
      <c r="R532" s="38" t="str">
        <f t="shared" ca="1" si="1182"/>
        <v/>
      </c>
      <c r="S532" s="66" t="str">
        <f t="shared" ca="1" si="1148"/>
        <v/>
      </c>
      <c r="T532" s="105" t="str">
        <f t="shared" ca="1" si="1149"/>
        <v/>
      </c>
    </row>
    <row r="533" spans="1:20" ht="19.5" hidden="1" thickBot="1">
      <c r="B533" s="64"/>
      <c r="C533" s="41" t="str">
        <f>IF(B533="","",減額一覧!C529)</f>
        <v/>
      </c>
      <c r="D533" s="43"/>
      <c r="E533" s="21"/>
      <c r="F533" s="22" t="s">
        <v>69</v>
      </c>
      <c r="G533" s="23">
        <f t="shared" ref="G533:H533" si="1190">SUBTOTAL(9,G529:G532)</f>
        <v>0</v>
      </c>
      <c r="H533" s="23">
        <f t="shared" si="1190"/>
        <v>0</v>
      </c>
      <c r="I533" s="30"/>
      <c r="J533" s="53"/>
      <c r="K533" s="96" t="str">
        <f t="shared" si="1184"/>
        <v/>
      </c>
      <c r="L533" s="59" t="str">
        <f t="shared" si="1146"/>
        <v/>
      </c>
      <c r="N533" s="108" t="str">
        <f t="shared" ref="N533" si="1191">IF(AND(G533=0,H533=0),"","小計")</f>
        <v/>
      </c>
      <c r="O533" s="108" t="str">
        <f t="shared" ref="O533" si="1192">IF(AND(G533=0,H533=0),"","小計")</f>
        <v/>
      </c>
      <c r="P533" s="38"/>
      <c r="Q533" s="38"/>
      <c r="R533" s="38"/>
      <c r="S533" s="66" t="str">
        <f t="shared" si="1148"/>
        <v/>
      </c>
      <c r="T533" s="105" t="str">
        <f t="shared" si="1149"/>
        <v/>
      </c>
    </row>
    <row r="534" spans="1:20" hidden="1">
      <c r="A534">
        <f ca="1">IF(B534="","",INDIRECT("減額一覧!B"&amp;$P534))</f>
        <v>392</v>
      </c>
      <c r="B534" s="61">
        <f t="shared" ref="B534" ca="1" si="1193">IF(INDIRECT("減額一覧!BA"&amp;P534)=1,INDIRECT("減額一覧!M"&amp;P534),"")</f>
        <v>205</v>
      </c>
      <c r="C534" s="36">
        <f ca="1">IF(B534="","",INDIRECT("減額一覧!C"&amp;$P534))</f>
        <v>142138000</v>
      </c>
      <c r="D534" s="78" t="str">
        <f ca="1">IF($B534="","",INDIRECT("減額一覧!G"&amp;$P534))</f>
        <v>安藤　好季</v>
      </c>
      <c r="E534" s="19">
        <f ca="1">IF(B534="","",INDIRECT("減額一覧!H"&amp;P534))</f>
        <v>13</v>
      </c>
      <c r="F534" s="19">
        <f ca="1">IF($B534="","",INDIRECT("減額一覧!T"&amp;P534))</f>
        <v>1</v>
      </c>
      <c r="G534" s="20">
        <f ca="1">IF($B534="","",INDIRECT("減額一覧!U"&amp;P534))</f>
        <v>220</v>
      </c>
      <c r="H534" s="20">
        <f ca="1">IF($B534="","",INDIRECT("減額一覧!V"&amp;P534))</f>
        <v>136</v>
      </c>
      <c r="I534" s="32">
        <f ca="1">IF(B534="","",IF(INDIRECT("減額一覧!BL"&amp;P534)=0.08,0.08,0.1))</f>
        <v>0.1</v>
      </c>
      <c r="J534" s="51" t="s">
        <v>513</v>
      </c>
      <c r="K534" s="94" t="str">
        <f t="shared" ca="1" si="1184"/>
        <v/>
      </c>
      <c r="L534" s="56" t="str">
        <f t="shared" ca="1" si="1146"/>
        <v/>
      </c>
      <c r="N534" s="113" t="str">
        <f t="shared" ref="N534:N537" ca="1" si="1194">IF(A534="","",IF(A534&gt;3000,"月ヶ瀬",IF(A534&gt;=2000,"都祁","市内")))</f>
        <v>市内</v>
      </c>
      <c r="O534" s="114">
        <f t="shared" ref="O534" ca="1" si="1195">IF(B534="","",IF(INDIRECT("減額一覧!BL"&amp;P534)=0.08,0.08,0.1))</f>
        <v>0.1</v>
      </c>
      <c r="P534" s="38">
        <v>109</v>
      </c>
      <c r="Q534" s="38">
        <f t="shared" ref="Q534:R537" ca="1" si="1196">IF(G534="","",IF(G534&gt;0,1,""))</f>
        <v>1</v>
      </c>
      <c r="R534" s="38">
        <f t="shared" ca="1" si="1196"/>
        <v>1</v>
      </c>
      <c r="S534" s="66" t="str">
        <f t="shared" ca="1" si="1148"/>
        <v>142</v>
      </c>
      <c r="T534" s="105" t="str">
        <f t="shared" ca="1" si="1149"/>
        <v/>
      </c>
    </row>
    <row r="535" spans="1:20" hidden="1">
      <c r="A535">
        <f ca="1">IF(B535="","",INDIRECT("減額一覧!B"&amp;$P535))</f>
        <v>392</v>
      </c>
      <c r="B535" s="61">
        <f t="shared" ref="B535" ca="1" si="1197">IF(INDIRECT("減額一覧!BB"&amp;P535)=1,INDIRECT("減額一覧!W"&amp;P535),"")</f>
        <v>206</v>
      </c>
      <c r="C535" s="44">
        <f ca="1">IF(B535="","",INDIRECT("減額一覧!C"&amp;$P535))</f>
        <v>142138000</v>
      </c>
      <c r="D535" s="79" t="str">
        <f ca="1">IF($B535="","",INDIRECT("減額一覧!G"&amp;$P535))</f>
        <v>安藤　好季</v>
      </c>
      <c r="E535" s="19">
        <f ca="1">IF(B535="","",INDIRECT("減額一覧!H"&amp;P535))</f>
        <v>13</v>
      </c>
      <c r="F535" s="19">
        <f ca="1">IF($B535="","",INDIRECT("減額一覧!AD"&amp;P535))</f>
        <v>2</v>
      </c>
      <c r="G535" s="20">
        <f ca="1">IF($B535="","",INDIRECT("減額一覧!AE"&amp;P535))</f>
        <v>440</v>
      </c>
      <c r="H535" s="20">
        <f ca="1">IF($B535="","",INDIRECT("減額一覧!AF"&amp;P535))</f>
        <v>273</v>
      </c>
      <c r="I535" s="32">
        <f ca="1">IF(B535="","",IF(INDIRECT("減額一覧!BM"&amp;P535)=0.08,0.08,0.1))</f>
        <v>0.1</v>
      </c>
      <c r="J535" s="52"/>
      <c r="K535" s="95" t="str">
        <f t="shared" ca="1" si="1184"/>
        <v/>
      </c>
      <c r="L535" s="58" t="str">
        <f t="shared" ca="1" si="1146"/>
        <v/>
      </c>
      <c r="N535" s="113" t="str">
        <f t="shared" ca="1" si="1194"/>
        <v>市内</v>
      </c>
      <c r="O535" s="114">
        <f t="shared" ref="O535" ca="1" si="1198">IF(B535="","",IF(INDIRECT("減額一覧!BM"&amp;P535)=0.08,0.08,0.1))</f>
        <v>0.1</v>
      </c>
      <c r="P535" s="38">
        <v>109</v>
      </c>
      <c r="Q535" s="38">
        <f t="shared" ca="1" si="1196"/>
        <v>1</v>
      </c>
      <c r="R535" s="38">
        <f t="shared" ca="1" si="1196"/>
        <v>1</v>
      </c>
      <c r="S535" s="66" t="str">
        <f t="shared" ca="1" si="1148"/>
        <v>142</v>
      </c>
      <c r="T535" s="105" t="str">
        <f t="shared" ca="1" si="1149"/>
        <v/>
      </c>
    </row>
    <row r="536" spans="1:20" hidden="1">
      <c r="A536">
        <f ca="1">IF(B536="","",INDIRECT("減額一覧!B"&amp;$P536))</f>
        <v>392</v>
      </c>
      <c r="B536" s="61">
        <f t="shared" ref="B536" ca="1" si="1199">IF(INDIRECT("減額一覧!BC"&amp;P536)=1,INDIRECT("減額一覧!AG"&amp;P536),"")</f>
        <v>207</v>
      </c>
      <c r="C536" s="36">
        <f ca="1">IF(B536="","",INDIRECT("減額一覧!C"&amp;$P536))</f>
        <v>142138000</v>
      </c>
      <c r="D536" s="80" t="str">
        <f ca="1">IF($B536="","",INDIRECT("減額一覧!G"&amp;$P536))</f>
        <v>安藤　好季</v>
      </c>
      <c r="E536" s="19">
        <f ca="1">IF(B536="","",INDIRECT("減額一覧!H"&amp;P536))</f>
        <v>13</v>
      </c>
      <c r="F536" s="19">
        <f ca="1">IF($B536="","",INDIRECT("減額一覧!AN"&amp;P536))</f>
        <v>4</v>
      </c>
      <c r="G536" s="20">
        <f ca="1">IF($B536="","",INDIRECT("減額一覧!AO"&amp;P536))</f>
        <v>880</v>
      </c>
      <c r="H536" s="20">
        <f ca="1">IF($B536="","",INDIRECT("減額一覧!AP"&amp;P536))</f>
        <v>545</v>
      </c>
      <c r="I536" s="32">
        <f ca="1">IF(B536="","",IF(INDIRECT("減額一覧!BN"&amp;P536)=0.08,0.08,0.1))</f>
        <v>0.1</v>
      </c>
      <c r="J536" s="52"/>
      <c r="K536" s="95" t="str">
        <f t="shared" ca="1" si="1184"/>
        <v/>
      </c>
      <c r="L536" s="58" t="str">
        <f t="shared" ca="1" si="1146"/>
        <v/>
      </c>
      <c r="N536" s="113" t="str">
        <f t="shared" ca="1" si="1194"/>
        <v>市内</v>
      </c>
      <c r="O536" s="114">
        <f t="shared" ref="O536" ca="1" si="1200">IF(B536="","",IF(INDIRECT("減額一覧!BN"&amp;P536)=0.08,0.08,0.1))</f>
        <v>0.1</v>
      </c>
      <c r="P536" s="38">
        <v>109</v>
      </c>
      <c r="Q536" s="38">
        <f t="shared" ca="1" si="1196"/>
        <v>1</v>
      </c>
      <c r="R536" s="38">
        <f t="shared" ca="1" si="1196"/>
        <v>1</v>
      </c>
      <c r="S536" s="66" t="str">
        <f t="shared" ca="1" si="1148"/>
        <v>142</v>
      </c>
      <c r="T536" s="105" t="str">
        <f t="shared" ca="1" si="1149"/>
        <v/>
      </c>
    </row>
    <row r="537" spans="1:20" hidden="1">
      <c r="A537">
        <f ca="1">IF(B537="","",INDIRECT("減額一覧!B"&amp;$P537))</f>
        <v>392</v>
      </c>
      <c r="B537" s="61">
        <f t="shared" ref="B537" ca="1" si="1201">IF(INDIRECT("減額一覧!BD"&amp;P537)=1,INDIRECT("減額一覧!AQ"&amp;P537),"")</f>
        <v>208</v>
      </c>
      <c r="C537" s="45">
        <f ca="1">IF(B537="","",INDIRECT("減額一覧!C"&amp;$P537))</f>
        <v>142138000</v>
      </c>
      <c r="D537" s="79" t="str">
        <f ca="1">IF($B537="","",INDIRECT("減額一覧!G"&amp;$P537))</f>
        <v>安藤　好季</v>
      </c>
      <c r="E537" s="19">
        <f ca="1">IF(B537="","",INDIRECT("減額一覧!H"&amp;P537))</f>
        <v>13</v>
      </c>
      <c r="F537" s="19">
        <f ca="1">IF($B537="","",INDIRECT("減額一覧!AX"&amp;P537))</f>
        <v>4</v>
      </c>
      <c r="G537" s="20">
        <f ca="1">IF($B537="","",INDIRECT("減額一覧!AY"&amp;P537))</f>
        <v>880</v>
      </c>
      <c r="H537" s="20">
        <f ca="1">IF($B537="","",INDIRECT("減額一覧!AZ"&amp;P537))</f>
        <v>546</v>
      </c>
      <c r="I537" s="32">
        <f ca="1">IF(B537="","",IF(INDIRECT("減額一覧!BO"&amp;P537)=0.08,0.08,0.1))</f>
        <v>0.1</v>
      </c>
      <c r="J537" s="52"/>
      <c r="K537" s="95" t="str">
        <f t="shared" ca="1" si="1184"/>
        <v/>
      </c>
      <c r="L537" s="58" t="str">
        <f t="shared" ca="1" si="1146"/>
        <v/>
      </c>
      <c r="N537" s="113" t="str">
        <f t="shared" ca="1" si="1194"/>
        <v>市内</v>
      </c>
      <c r="O537" s="114">
        <f t="shared" ref="O537" ca="1" si="1202">IF(B537="","",IF(INDIRECT("減額一覧!BO"&amp;P537)=0.08,0.08,0.1))</f>
        <v>0.1</v>
      </c>
      <c r="P537" s="38">
        <v>109</v>
      </c>
      <c r="Q537" s="38">
        <f t="shared" ca="1" si="1196"/>
        <v>1</v>
      </c>
      <c r="R537" s="38">
        <f t="shared" ca="1" si="1196"/>
        <v>1</v>
      </c>
      <c r="S537" s="66" t="str">
        <f t="shared" ca="1" si="1148"/>
        <v>142</v>
      </c>
      <c r="T537" s="105" t="str">
        <f t="shared" ca="1" si="1149"/>
        <v/>
      </c>
    </row>
    <row r="538" spans="1:20" ht="19.5" hidden="1" thickBot="1">
      <c r="B538" s="64"/>
      <c r="C538" s="41" t="str">
        <f>IF(B538="","",減額一覧!C534)</f>
        <v/>
      </c>
      <c r="D538" s="43"/>
      <c r="E538" s="21"/>
      <c r="F538" s="22" t="s">
        <v>69</v>
      </c>
      <c r="G538" s="23">
        <f t="shared" ref="G538:H538" si="1203">SUBTOTAL(9,G534:G537)</f>
        <v>0</v>
      </c>
      <c r="H538" s="23">
        <f t="shared" si="1203"/>
        <v>0</v>
      </c>
      <c r="I538" s="30"/>
      <c r="J538" s="53"/>
      <c r="K538" s="96" t="str">
        <f t="shared" si="1184"/>
        <v/>
      </c>
      <c r="L538" s="59" t="str">
        <f t="shared" si="1146"/>
        <v/>
      </c>
      <c r="N538" s="108" t="str">
        <f t="shared" ref="N538" si="1204">IF(AND(G538=0,H538=0),"","小計")</f>
        <v/>
      </c>
      <c r="O538" s="108" t="str">
        <f t="shared" ref="O538" si="1205">IF(AND(G538=0,H538=0),"","小計")</f>
        <v/>
      </c>
      <c r="P538" s="38"/>
      <c r="Q538" s="38"/>
      <c r="R538" s="38"/>
      <c r="S538" s="66" t="str">
        <f t="shared" si="1148"/>
        <v/>
      </c>
      <c r="T538" s="105" t="str">
        <f t="shared" si="1149"/>
        <v/>
      </c>
    </row>
    <row r="539" spans="1:20" hidden="1">
      <c r="A539" t="str">
        <f ca="1">IF(B539="","",INDIRECT("減額一覧!B"&amp;$P539))</f>
        <v/>
      </c>
      <c r="B539" s="61" t="str">
        <f t="shared" ref="B539" ca="1" si="1206">IF(INDIRECT("減額一覧!BA"&amp;P539)=1,INDIRECT("減額一覧!M"&amp;P539),"")</f>
        <v/>
      </c>
      <c r="C539" s="36" t="str">
        <f ca="1">IF(B539="","",INDIRECT("減額一覧!C"&amp;$P539))</f>
        <v/>
      </c>
      <c r="D539" s="78" t="str">
        <f ca="1">IF($B539="","",INDIRECT("減額一覧!G"&amp;$P539))</f>
        <v/>
      </c>
      <c r="E539" s="19" t="str">
        <f ca="1">IF(B539="","",INDIRECT("減額一覧!H"&amp;P539))</f>
        <v/>
      </c>
      <c r="F539" s="19" t="str">
        <f ca="1">IF($B539="","",INDIRECT("減額一覧!T"&amp;P539))</f>
        <v/>
      </c>
      <c r="G539" s="20" t="str">
        <f ca="1">IF($B539="","",INDIRECT("減額一覧!U"&amp;P539))</f>
        <v/>
      </c>
      <c r="H539" s="20" t="str">
        <f ca="1">IF($B539="","",INDIRECT("減額一覧!V"&amp;P539))</f>
        <v/>
      </c>
      <c r="I539" s="32" t="str">
        <f ca="1">IF(B539="","",IF(INDIRECT("減額一覧!BL"&amp;P539)=0.08,0.08,0.1))</f>
        <v/>
      </c>
      <c r="J539" s="51"/>
      <c r="K539" s="94" t="str">
        <f t="shared" ca="1" si="1184"/>
        <v/>
      </c>
      <c r="L539" s="56" t="str">
        <f t="shared" ca="1" si="1146"/>
        <v/>
      </c>
      <c r="N539" s="113" t="str">
        <f t="shared" ref="N539:N542" ca="1" si="1207">IF(A539="","",IF(A539&gt;3000,"月ヶ瀬",IF(A539&gt;=2000,"都祁","市内")))</f>
        <v/>
      </c>
      <c r="O539" s="114" t="str">
        <f t="shared" ref="O539" ca="1" si="1208">IF(B539="","",IF(INDIRECT("減額一覧!BL"&amp;P539)=0.08,0.08,0.1))</f>
        <v/>
      </c>
      <c r="P539" s="38">
        <v>110</v>
      </c>
      <c r="Q539" s="38" t="str">
        <f t="shared" ref="Q539:R542" ca="1" si="1209">IF(G539="","",IF(G539&gt;0,1,""))</f>
        <v/>
      </c>
      <c r="R539" s="38" t="str">
        <f t="shared" ca="1" si="1209"/>
        <v/>
      </c>
      <c r="S539" s="66" t="str">
        <f t="shared" ca="1" si="1148"/>
        <v/>
      </c>
      <c r="T539" s="105" t="str">
        <f t="shared" ca="1" si="1149"/>
        <v/>
      </c>
    </row>
    <row r="540" spans="1:20" hidden="1">
      <c r="A540" t="str">
        <f ca="1">IF(B540="","",INDIRECT("減額一覧!B"&amp;$P540))</f>
        <v/>
      </c>
      <c r="B540" s="61" t="str">
        <f t="shared" ref="B540" ca="1" si="1210">IF(INDIRECT("減額一覧!BB"&amp;P540)=1,INDIRECT("減額一覧!W"&amp;P540),"")</f>
        <v/>
      </c>
      <c r="C540" s="44" t="str">
        <f ca="1">IF(B540="","",INDIRECT("減額一覧!C"&amp;$P540))</f>
        <v/>
      </c>
      <c r="D540" s="79" t="str">
        <f ca="1">IF($B540="","",INDIRECT("減額一覧!G"&amp;$P540))</f>
        <v/>
      </c>
      <c r="E540" s="19" t="str">
        <f ca="1">IF(B540="","",INDIRECT("減額一覧!H"&amp;P540))</f>
        <v/>
      </c>
      <c r="F540" s="19" t="str">
        <f ca="1">IF($B540="","",INDIRECT("減額一覧!AD"&amp;P540))</f>
        <v/>
      </c>
      <c r="G540" s="20" t="str">
        <f ca="1">IF($B540="","",INDIRECT("減額一覧!AE"&amp;P540))</f>
        <v/>
      </c>
      <c r="H540" s="20" t="str">
        <f ca="1">IF($B540="","",INDIRECT("減額一覧!AF"&amp;P540))</f>
        <v/>
      </c>
      <c r="I540" s="32" t="str">
        <f ca="1">IF(B540="","",IF(INDIRECT("減額一覧!BM"&amp;P540)=0.08,0.08,0.1))</f>
        <v/>
      </c>
      <c r="J540" s="52"/>
      <c r="K540" s="95" t="str">
        <f t="shared" ca="1" si="1184"/>
        <v/>
      </c>
      <c r="L540" s="58" t="str">
        <f t="shared" ca="1" si="1146"/>
        <v/>
      </c>
      <c r="N540" s="113" t="str">
        <f t="shared" ca="1" si="1207"/>
        <v/>
      </c>
      <c r="O540" s="114" t="str">
        <f t="shared" ref="O540" ca="1" si="1211">IF(B540="","",IF(INDIRECT("減額一覧!BM"&amp;P540)=0.08,0.08,0.1))</f>
        <v/>
      </c>
      <c r="P540" s="38">
        <v>110</v>
      </c>
      <c r="Q540" s="38" t="str">
        <f t="shared" ca="1" si="1209"/>
        <v/>
      </c>
      <c r="R540" s="38" t="str">
        <f t="shared" ca="1" si="1209"/>
        <v/>
      </c>
      <c r="S540" s="66" t="str">
        <f t="shared" ca="1" si="1148"/>
        <v/>
      </c>
      <c r="T540" s="105" t="str">
        <f t="shared" ca="1" si="1149"/>
        <v/>
      </c>
    </row>
    <row r="541" spans="1:20" hidden="1">
      <c r="A541" t="str">
        <f ca="1">IF(B541="","",INDIRECT("減額一覧!B"&amp;$P541))</f>
        <v/>
      </c>
      <c r="B541" s="61" t="str">
        <f t="shared" ref="B541" ca="1" si="1212">IF(INDIRECT("減額一覧!BC"&amp;P541)=1,INDIRECT("減額一覧!AG"&amp;P541),"")</f>
        <v/>
      </c>
      <c r="C541" s="36" t="str">
        <f ca="1">IF(B541="","",INDIRECT("減額一覧!C"&amp;$P541))</f>
        <v/>
      </c>
      <c r="D541" s="80" t="str">
        <f ca="1">IF($B541="","",INDIRECT("減額一覧!G"&amp;$P541))</f>
        <v/>
      </c>
      <c r="E541" s="19" t="str">
        <f ca="1">IF(B541="","",INDIRECT("減額一覧!H"&amp;P541))</f>
        <v/>
      </c>
      <c r="F541" s="19" t="str">
        <f ca="1">IF($B541="","",INDIRECT("減額一覧!AN"&amp;P541))</f>
        <v/>
      </c>
      <c r="G541" s="20" t="str">
        <f ca="1">IF($B541="","",INDIRECT("減額一覧!AO"&amp;P541))</f>
        <v/>
      </c>
      <c r="H541" s="20" t="str">
        <f ca="1">IF($B541="","",INDIRECT("減額一覧!AP"&amp;P541))</f>
        <v/>
      </c>
      <c r="I541" s="32" t="str">
        <f ca="1">IF(B541="","",IF(INDIRECT("減額一覧!BN"&amp;P541)=0.08,0.08,0.1))</f>
        <v/>
      </c>
      <c r="J541" s="52"/>
      <c r="K541" s="95" t="str">
        <f t="shared" ca="1" si="1184"/>
        <v/>
      </c>
      <c r="L541" s="58" t="str">
        <f t="shared" ca="1" si="1146"/>
        <v/>
      </c>
      <c r="N541" s="113" t="str">
        <f t="shared" ca="1" si="1207"/>
        <v/>
      </c>
      <c r="O541" s="114" t="str">
        <f t="shared" ref="O541" ca="1" si="1213">IF(B541="","",IF(INDIRECT("減額一覧!BN"&amp;P541)=0.08,0.08,0.1))</f>
        <v/>
      </c>
      <c r="P541" s="38">
        <v>110</v>
      </c>
      <c r="Q541" s="38" t="str">
        <f t="shared" ca="1" si="1209"/>
        <v/>
      </c>
      <c r="R541" s="38" t="str">
        <f t="shared" ca="1" si="1209"/>
        <v/>
      </c>
      <c r="S541" s="66" t="str">
        <f t="shared" ca="1" si="1148"/>
        <v/>
      </c>
      <c r="T541" s="105" t="str">
        <f t="shared" ca="1" si="1149"/>
        <v/>
      </c>
    </row>
    <row r="542" spans="1:20" hidden="1">
      <c r="A542" t="str">
        <f ca="1">IF(B542="","",INDIRECT("減額一覧!B"&amp;$P542))</f>
        <v/>
      </c>
      <c r="B542" s="61" t="str">
        <f t="shared" ref="B542" ca="1" si="1214">IF(INDIRECT("減額一覧!BD"&amp;P542)=1,INDIRECT("減額一覧!AQ"&amp;P542),"")</f>
        <v/>
      </c>
      <c r="C542" s="45" t="str">
        <f ca="1">IF(B542="","",INDIRECT("減額一覧!C"&amp;$P542))</f>
        <v/>
      </c>
      <c r="D542" s="79" t="str">
        <f ca="1">IF($B542="","",INDIRECT("減額一覧!G"&amp;$P542))</f>
        <v/>
      </c>
      <c r="E542" s="19" t="str">
        <f ca="1">IF(B542="","",INDIRECT("減額一覧!H"&amp;P542))</f>
        <v/>
      </c>
      <c r="F542" s="19" t="str">
        <f ca="1">IF($B542="","",INDIRECT("減額一覧!AX"&amp;P542))</f>
        <v/>
      </c>
      <c r="G542" s="20" t="str">
        <f ca="1">IF($B542="","",INDIRECT("減額一覧!AY"&amp;P542))</f>
        <v/>
      </c>
      <c r="H542" s="20" t="str">
        <f ca="1">IF($B542="","",INDIRECT("減額一覧!AZ"&amp;P542))</f>
        <v/>
      </c>
      <c r="I542" s="32" t="str">
        <f ca="1">IF(B542="","",IF(INDIRECT("減額一覧!BO"&amp;P542)=0.08,0.08,0.1))</f>
        <v/>
      </c>
      <c r="J542" s="52"/>
      <c r="K542" s="95" t="str">
        <f t="shared" ca="1" si="1184"/>
        <v/>
      </c>
      <c r="L542" s="58" t="str">
        <f t="shared" ca="1" si="1146"/>
        <v/>
      </c>
      <c r="N542" s="113" t="str">
        <f t="shared" ca="1" si="1207"/>
        <v/>
      </c>
      <c r="O542" s="114" t="str">
        <f t="shared" ref="O542" ca="1" si="1215">IF(B542="","",IF(INDIRECT("減額一覧!BO"&amp;P542)=0.08,0.08,0.1))</f>
        <v/>
      </c>
      <c r="P542" s="38">
        <v>110</v>
      </c>
      <c r="Q542" s="38" t="str">
        <f t="shared" ca="1" si="1209"/>
        <v/>
      </c>
      <c r="R542" s="38" t="str">
        <f t="shared" ca="1" si="1209"/>
        <v/>
      </c>
      <c r="S542" s="66" t="str">
        <f t="shared" ca="1" si="1148"/>
        <v/>
      </c>
      <c r="T542" s="105" t="str">
        <f t="shared" ca="1" si="1149"/>
        <v/>
      </c>
    </row>
    <row r="543" spans="1:20" ht="19.5" hidden="1" thickBot="1">
      <c r="B543" s="64"/>
      <c r="C543" s="41" t="str">
        <f>IF(B543="","",減額一覧!C539)</f>
        <v/>
      </c>
      <c r="D543" s="43"/>
      <c r="E543" s="21"/>
      <c r="F543" s="22" t="s">
        <v>69</v>
      </c>
      <c r="G543" s="23">
        <f t="shared" ref="G543:H543" si="1216">SUBTOTAL(9,G539:G542)</f>
        <v>0</v>
      </c>
      <c r="H543" s="23">
        <f t="shared" si="1216"/>
        <v>0</v>
      </c>
      <c r="I543" s="30"/>
      <c r="J543" s="53"/>
      <c r="K543" s="96" t="str">
        <f t="shared" si="1184"/>
        <v/>
      </c>
      <c r="L543" s="59" t="str">
        <f t="shared" si="1146"/>
        <v/>
      </c>
      <c r="N543" s="108" t="str">
        <f t="shared" ref="N543" si="1217">IF(AND(G543=0,H543=0),"","小計")</f>
        <v/>
      </c>
      <c r="O543" s="108" t="str">
        <f t="shared" ref="O543" si="1218">IF(AND(G543=0,H543=0),"","小計")</f>
        <v/>
      </c>
      <c r="P543" s="38"/>
      <c r="Q543" s="38"/>
      <c r="R543" s="38"/>
      <c r="S543" s="66" t="str">
        <f t="shared" si="1148"/>
        <v/>
      </c>
      <c r="T543" s="105" t="str">
        <f t="shared" si="1149"/>
        <v/>
      </c>
    </row>
    <row r="544" spans="1:20" hidden="1">
      <c r="A544">
        <f ca="1">IF(B544="","",INDIRECT("減額一覧!B"&amp;$P544))</f>
        <v>2004</v>
      </c>
      <c r="B544" s="61">
        <f t="shared" ref="B544" ca="1" si="1219">IF(INDIRECT("減額一覧!BA"&amp;P544)=1,INDIRECT("減額一覧!M"&amp;P544),"")</f>
        <v>204</v>
      </c>
      <c r="C544" s="36">
        <f ca="1">IF(B544="","",INDIRECT("減額一覧!C"&amp;$P544))</f>
        <v>385006000</v>
      </c>
      <c r="D544" s="78" t="str">
        <f ca="1">IF($B544="","",INDIRECT("減額一覧!G"&amp;$P544))</f>
        <v>北川　昭</v>
      </c>
      <c r="E544" s="19">
        <f ca="1">IF(B544="","",INDIRECT("減額一覧!H"&amp;P544))</f>
        <v>20</v>
      </c>
      <c r="F544" s="19">
        <f ca="1">IF($B544="","",INDIRECT("減額一覧!T"&amp;P544))</f>
        <v>13</v>
      </c>
      <c r="G544" s="20">
        <f ca="1">IF($B544="","",INDIRECT("減額一覧!U"&amp;P544))</f>
        <v>2975</v>
      </c>
      <c r="H544" s="20">
        <f ca="1">IF($B544="","",INDIRECT("減額一覧!V"&amp;P544))</f>
        <v>0</v>
      </c>
      <c r="I544" s="32">
        <f ca="1">IF(B544="","",IF(INDIRECT("減額一覧!BL"&amp;P544)=0.08,0.08,0.1))</f>
        <v>0.1</v>
      </c>
      <c r="J544" s="51" t="s">
        <v>514</v>
      </c>
      <c r="K544" s="94" t="str">
        <f t="shared" ca="1" si="1184"/>
        <v>都祁</v>
      </c>
      <c r="L544" s="56" t="str">
        <f t="shared" ca="1" si="1146"/>
        <v/>
      </c>
      <c r="N544" s="113" t="str">
        <f t="shared" ref="N544:N547" ca="1" si="1220">IF(A544="","",IF(A544&gt;3000,"月ヶ瀬",IF(A544&gt;=2000,"都祁","市内")))</f>
        <v>都祁</v>
      </c>
      <c r="O544" s="114">
        <f t="shared" ref="O544" ca="1" si="1221">IF(B544="","",IF(INDIRECT("減額一覧!BL"&amp;P544)=0.08,0.08,0.1))</f>
        <v>0.1</v>
      </c>
      <c r="P544" s="38">
        <v>111</v>
      </c>
      <c r="Q544" s="38">
        <f t="shared" ref="Q544:R547" ca="1" si="1222">IF(G544="","",IF(G544&gt;0,1,""))</f>
        <v>1</v>
      </c>
      <c r="R544" s="38" t="str">
        <f t="shared" ca="1" si="1222"/>
        <v/>
      </c>
      <c r="S544" s="66" t="str">
        <f t="shared" ca="1" si="1148"/>
        <v>385</v>
      </c>
      <c r="T544" s="105" t="str">
        <f t="shared" ca="1" si="1149"/>
        <v/>
      </c>
    </row>
    <row r="545" spans="1:20" hidden="1">
      <c r="A545">
        <f ca="1">IF(B545="","",INDIRECT("減額一覧!B"&amp;$P545))</f>
        <v>2004</v>
      </c>
      <c r="B545" s="61">
        <f t="shared" ref="B545" ca="1" si="1223">IF(INDIRECT("減額一覧!BB"&amp;P545)=1,INDIRECT("減額一覧!W"&amp;P545),"")</f>
        <v>205</v>
      </c>
      <c r="C545" s="44">
        <f ca="1">IF(B545="","",INDIRECT("減額一覧!C"&amp;$P545))</f>
        <v>385006000</v>
      </c>
      <c r="D545" s="79" t="str">
        <f ca="1">IF($B545="","",INDIRECT("減額一覧!G"&amp;$P545))</f>
        <v>北川　昭</v>
      </c>
      <c r="E545" s="19">
        <f ca="1">IF(B545="","",INDIRECT("減額一覧!H"&amp;P545))</f>
        <v>20</v>
      </c>
      <c r="F545" s="19">
        <f ca="1">IF($B545="","",INDIRECT("減額一覧!AD"&amp;P545))</f>
        <v>14</v>
      </c>
      <c r="G545" s="20">
        <f ca="1">IF($B545="","",INDIRECT("減額一覧!AE"&amp;P545))</f>
        <v>3212</v>
      </c>
      <c r="H545" s="20">
        <f ca="1">IF($B545="","",INDIRECT("減額一覧!AF"&amp;P545))</f>
        <v>0</v>
      </c>
      <c r="I545" s="32">
        <f ca="1">IF(B545="","",IF(INDIRECT("減額一覧!BM"&amp;P545)=0.08,0.08,0.1))</f>
        <v>0.1</v>
      </c>
      <c r="J545" s="52"/>
      <c r="K545" s="95" t="str">
        <f t="shared" ca="1" si="1184"/>
        <v>都祁</v>
      </c>
      <c r="L545" s="58" t="str">
        <f t="shared" ca="1" si="1146"/>
        <v/>
      </c>
      <c r="N545" s="113" t="str">
        <f t="shared" ca="1" si="1220"/>
        <v>都祁</v>
      </c>
      <c r="O545" s="114">
        <f t="shared" ref="O545" ca="1" si="1224">IF(B545="","",IF(INDIRECT("減額一覧!BM"&amp;P545)=0.08,0.08,0.1))</f>
        <v>0.1</v>
      </c>
      <c r="P545" s="38">
        <v>111</v>
      </c>
      <c r="Q545" s="38">
        <f t="shared" ca="1" si="1222"/>
        <v>1</v>
      </c>
      <c r="R545" s="38" t="str">
        <f t="shared" ca="1" si="1222"/>
        <v/>
      </c>
      <c r="S545" s="66" t="str">
        <f t="shared" ca="1" si="1148"/>
        <v>385</v>
      </c>
      <c r="T545" s="105" t="str">
        <f t="shared" ca="1" si="1149"/>
        <v/>
      </c>
    </row>
    <row r="546" spans="1:20" hidden="1">
      <c r="A546">
        <f ca="1">IF(B546="","",INDIRECT("減額一覧!B"&amp;$P546))</f>
        <v>2004</v>
      </c>
      <c r="B546" s="61">
        <f t="shared" ref="B546" ca="1" si="1225">IF(INDIRECT("減額一覧!BC"&amp;P546)=1,INDIRECT("減額一覧!AG"&amp;P546),"")</f>
        <v>206</v>
      </c>
      <c r="C546" s="36">
        <f ca="1">IF(B546="","",INDIRECT("減額一覧!C"&amp;$P546))</f>
        <v>385006000</v>
      </c>
      <c r="D546" s="80" t="str">
        <f ca="1">IF($B546="","",INDIRECT("減額一覧!G"&amp;$P546))</f>
        <v>北川　昭</v>
      </c>
      <c r="E546" s="19">
        <f ca="1">IF(B546="","",INDIRECT("減額一覧!H"&amp;P546))</f>
        <v>20</v>
      </c>
      <c r="F546" s="19">
        <f ca="1">IF($B546="","",INDIRECT("減額一覧!AN"&amp;P546))</f>
        <v>15</v>
      </c>
      <c r="G546" s="20">
        <f ca="1">IF($B546="","",INDIRECT("減額一覧!AO"&amp;P546))</f>
        <v>3465</v>
      </c>
      <c r="H546" s="20">
        <f ca="1">IF($B546="","",INDIRECT("減額一覧!AP"&amp;P546))</f>
        <v>0</v>
      </c>
      <c r="I546" s="32">
        <f ca="1">IF(B546="","",IF(INDIRECT("減額一覧!BN"&amp;P546)=0.08,0.08,0.1))</f>
        <v>0.1</v>
      </c>
      <c r="J546" s="52"/>
      <c r="K546" s="95" t="str">
        <f t="shared" ca="1" si="1184"/>
        <v>都祁</v>
      </c>
      <c r="L546" s="58" t="str">
        <f t="shared" ca="1" si="1146"/>
        <v/>
      </c>
      <c r="N546" s="113" t="str">
        <f t="shared" ca="1" si="1220"/>
        <v>都祁</v>
      </c>
      <c r="O546" s="114">
        <f t="shared" ref="O546" ca="1" si="1226">IF(B546="","",IF(INDIRECT("減額一覧!BN"&amp;P546)=0.08,0.08,0.1))</f>
        <v>0.1</v>
      </c>
      <c r="P546" s="38">
        <v>111</v>
      </c>
      <c r="Q546" s="38">
        <f t="shared" ca="1" si="1222"/>
        <v>1</v>
      </c>
      <c r="R546" s="38" t="str">
        <f t="shared" ca="1" si="1222"/>
        <v/>
      </c>
      <c r="S546" s="66" t="str">
        <f t="shared" ca="1" si="1148"/>
        <v>385</v>
      </c>
      <c r="T546" s="105" t="str">
        <f t="shared" ca="1" si="1149"/>
        <v/>
      </c>
    </row>
    <row r="547" spans="1:20" hidden="1">
      <c r="A547">
        <f ca="1">IF(B547="","",INDIRECT("減額一覧!B"&amp;$P547))</f>
        <v>2004</v>
      </c>
      <c r="B547" s="61">
        <f t="shared" ref="B547" ca="1" si="1227">IF(INDIRECT("減額一覧!BD"&amp;P547)=1,INDIRECT("減額一覧!AQ"&amp;P547),"")</f>
        <v>207</v>
      </c>
      <c r="C547" s="45">
        <f ca="1">IF(B547="","",INDIRECT("減額一覧!C"&amp;$P547))</f>
        <v>385006000</v>
      </c>
      <c r="D547" s="79" t="str">
        <f ca="1">IF($B547="","",INDIRECT("減額一覧!G"&amp;$P547))</f>
        <v>北川　昭</v>
      </c>
      <c r="E547" s="19">
        <f ca="1">IF(B547="","",INDIRECT("減額一覧!H"&amp;P547))</f>
        <v>20</v>
      </c>
      <c r="F547" s="19">
        <f ca="1">IF($B547="","",INDIRECT("減額一覧!AX"&amp;P547))</f>
        <v>15</v>
      </c>
      <c r="G547" s="20">
        <f ca="1">IF($B547="","",INDIRECT("減額一覧!AY"&amp;P547))</f>
        <v>3481</v>
      </c>
      <c r="H547" s="20">
        <f ca="1">IF($B547="","",INDIRECT("減額一覧!AZ"&amp;P547))</f>
        <v>0</v>
      </c>
      <c r="I547" s="32">
        <f ca="1">IF(B547="","",IF(INDIRECT("減額一覧!BO"&amp;P547)=0.08,0.08,0.1))</f>
        <v>0.1</v>
      </c>
      <c r="J547" s="52"/>
      <c r="K547" s="95" t="str">
        <f t="shared" ca="1" si="1184"/>
        <v>都祁</v>
      </c>
      <c r="L547" s="58" t="str">
        <f t="shared" ca="1" si="1146"/>
        <v/>
      </c>
      <c r="N547" s="113" t="str">
        <f t="shared" ca="1" si="1220"/>
        <v>都祁</v>
      </c>
      <c r="O547" s="114">
        <f t="shared" ref="O547" ca="1" si="1228">IF(B547="","",IF(INDIRECT("減額一覧!BO"&amp;P547)=0.08,0.08,0.1))</f>
        <v>0.1</v>
      </c>
      <c r="P547" s="38">
        <v>111</v>
      </c>
      <c r="Q547" s="38">
        <f t="shared" ca="1" si="1222"/>
        <v>1</v>
      </c>
      <c r="R547" s="38" t="str">
        <f t="shared" ca="1" si="1222"/>
        <v/>
      </c>
      <c r="S547" s="66" t="str">
        <f t="shared" ca="1" si="1148"/>
        <v>385</v>
      </c>
      <c r="T547" s="105" t="str">
        <f t="shared" ca="1" si="1149"/>
        <v/>
      </c>
    </row>
    <row r="548" spans="1:20" ht="19.5" hidden="1" thickBot="1">
      <c r="B548" s="64"/>
      <c r="C548" s="41" t="str">
        <f>IF(B548="","",減額一覧!C544)</f>
        <v/>
      </c>
      <c r="D548" s="43"/>
      <c r="E548" s="21"/>
      <c r="F548" s="22" t="s">
        <v>69</v>
      </c>
      <c r="G548" s="23">
        <f t="shared" ref="G548:H548" si="1229">SUBTOTAL(9,G544:G547)</f>
        <v>0</v>
      </c>
      <c r="H548" s="23">
        <f t="shared" si="1229"/>
        <v>0</v>
      </c>
      <c r="I548" s="30"/>
      <c r="J548" s="53"/>
      <c r="K548" s="96" t="str">
        <f t="shared" si="1184"/>
        <v/>
      </c>
      <c r="L548" s="59" t="str">
        <f t="shared" si="1146"/>
        <v/>
      </c>
      <c r="N548" s="108" t="str">
        <f t="shared" ref="N548" si="1230">IF(AND(G548=0,H548=0),"","小計")</f>
        <v/>
      </c>
      <c r="O548" s="108" t="str">
        <f t="shared" ref="O548" si="1231">IF(AND(G548=0,H548=0),"","小計")</f>
        <v/>
      </c>
      <c r="P548" s="38"/>
      <c r="Q548" s="38"/>
      <c r="R548" s="38"/>
      <c r="S548" s="66" t="str">
        <f t="shared" si="1148"/>
        <v/>
      </c>
      <c r="T548" s="105" t="str">
        <f t="shared" si="1149"/>
        <v/>
      </c>
    </row>
    <row r="549" spans="1:20" hidden="1">
      <c r="A549">
        <f ca="1">IF(B549="","",INDIRECT("減額一覧!B"&amp;$P549))</f>
        <v>2005</v>
      </c>
      <c r="B549" s="61">
        <f t="shared" ref="B549" ca="1" si="1232">IF(INDIRECT("減額一覧!BA"&amp;P549)=1,INDIRECT("減額一覧!M"&amp;P549),"")</f>
        <v>208</v>
      </c>
      <c r="C549" s="36">
        <f ca="1">IF(B549="","",INDIRECT("減額一覧!C"&amp;$P549))</f>
        <v>385156000</v>
      </c>
      <c r="D549" s="78" t="str">
        <f ca="1">IF($B549="","",INDIRECT("減額一覧!G"&amp;$P549))</f>
        <v>青木　充広</v>
      </c>
      <c r="E549" s="19">
        <f ca="1">IF(B549="","",INDIRECT("減額一覧!H"&amp;P549))</f>
        <v>13</v>
      </c>
      <c r="F549" s="19">
        <f ca="1">IF($B549="","",INDIRECT("減額一覧!T"&amp;P549))</f>
        <v>42</v>
      </c>
      <c r="G549" s="20">
        <f ca="1">IF($B549="","",INDIRECT("減額一覧!U"&amp;P549))</f>
        <v>9768</v>
      </c>
      <c r="H549" s="20">
        <f ca="1">IF($B549="","",INDIRECT("減額一覧!V"&amp;P549))</f>
        <v>0</v>
      </c>
      <c r="I549" s="32">
        <f ca="1">IF(B549="","",IF(INDIRECT("減額一覧!BL"&amp;P549)=0.08,0.08,0.1))</f>
        <v>0.1</v>
      </c>
      <c r="J549" s="51" t="s">
        <v>542</v>
      </c>
      <c r="K549" s="94" t="str">
        <f t="shared" ca="1" si="1184"/>
        <v>都祁</v>
      </c>
      <c r="L549" s="56" t="str">
        <f t="shared" ca="1" si="1146"/>
        <v/>
      </c>
      <c r="N549" s="113" t="str">
        <f t="shared" ref="N549:N552" ca="1" si="1233">IF(A549="","",IF(A549&gt;3000,"月ヶ瀬",IF(A549&gt;=2000,"都祁","市内")))</f>
        <v>都祁</v>
      </c>
      <c r="O549" s="114">
        <f t="shared" ref="O549" ca="1" si="1234">IF(B549="","",IF(INDIRECT("減額一覧!BL"&amp;P549)=0.08,0.08,0.1))</f>
        <v>0.1</v>
      </c>
      <c r="P549" s="38">
        <v>112</v>
      </c>
      <c r="Q549" s="38">
        <f t="shared" ref="Q549:R552" ca="1" si="1235">IF(G549="","",IF(G549&gt;0,1,""))</f>
        <v>1</v>
      </c>
      <c r="R549" s="38" t="str">
        <f t="shared" ca="1" si="1235"/>
        <v/>
      </c>
      <c r="S549" s="66" t="str">
        <f t="shared" ca="1" si="1148"/>
        <v>385</v>
      </c>
      <c r="T549" s="105" t="str">
        <f t="shared" ca="1" si="1149"/>
        <v/>
      </c>
    </row>
    <row r="550" spans="1:20" hidden="1">
      <c r="A550" t="str">
        <f ca="1">IF(B550="","",INDIRECT("減額一覧!B"&amp;$P550))</f>
        <v/>
      </c>
      <c r="B550" s="61" t="str">
        <f t="shared" ref="B550" ca="1" si="1236">IF(INDIRECT("減額一覧!BB"&amp;P550)=1,INDIRECT("減額一覧!W"&amp;P550),"")</f>
        <v/>
      </c>
      <c r="C550" s="44" t="str">
        <f ca="1">IF(B550="","",INDIRECT("減額一覧!C"&amp;$P550))</f>
        <v/>
      </c>
      <c r="D550" s="79" t="str">
        <f ca="1">IF($B550="","",INDIRECT("減額一覧!G"&amp;$P550))</f>
        <v/>
      </c>
      <c r="E550" s="19" t="str">
        <f ca="1">IF(B550="","",INDIRECT("減額一覧!H"&amp;P550))</f>
        <v/>
      </c>
      <c r="F550" s="19" t="str">
        <f ca="1">IF($B550="","",INDIRECT("減額一覧!AD"&amp;P550))</f>
        <v/>
      </c>
      <c r="G550" s="20" t="str">
        <f ca="1">IF($B550="","",INDIRECT("減額一覧!AE"&amp;P550))</f>
        <v/>
      </c>
      <c r="H550" s="20" t="str">
        <f ca="1">IF($B550="","",INDIRECT("減額一覧!AF"&amp;P550))</f>
        <v/>
      </c>
      <c r="I550" s="32" t="str">
        <f ca="1">IF(B550="","",IF(INDIRECT("減額一覧!BM"&amp;P550)=0.08,0.08,0.1))</f>
        <v/>
      </c>
      <c r="J550" s="52"/>
      <c r="K550" s="95" t="str">
        <f t="shared" ca="1" si="1184"/>
        <v/>
      </c>
      <c r="L550" s="58" t="str">
        <f t="shared" ca="1" si="1146"/>
        <v/>
      </c>
      <c r="N550" s="113" t="str">
        <f t="shared" ca="1" si="1233"/>
        <v/>
      </c>
      <c r="O550" s="114" t="str">
        <f t="shared" ref="O550" ca="1" si="1237">IF(B550="","",IF(INDIRECT("減額一覧!BM"&amp;P550)=0.08,0.08,0.1))</f>
        <v/>
      </c>
      <c r="P550" s="38">
        <v>112</v>
      </c>
      <c r="Q550" s="38" t="str">
        <f t="shared" ca="1" si="1235"/>
        <v/>
      </c>
      <c r="R550" s="38" t="str">
        <f t="shared" ca="1" si="1235"/>
        <v/>
      </c>
      <c r="S550" s="66" t="str">
        <f t="shared" ca="1" si="1148"/>
        <v/>
      </c>
      <c r="T550" s="105" t="str">
        <f t="shared" ca="1" si="1149"/>
        <v/>
      </c>
    </row>
    <row r="551" spans="1:20" hidden="1">
      <c r="A551" t="str">
        <f ca="1">IF(B551="","",INDIRECT("減額一覧!B"&amp;$P551))</f>
        <v/>
      </c>
      <c r="B551" s="61" t="str">
        <f t="shared" ref="B551" ca="1" si="1238">IF(INDIRECT("減額一覧!BC"&amp;P551)=1,INDIRECT("減額一覧!AG"&amp;P551),"")</f>
        <v/>
      </c>
      <c r="C551" s="36" t="str">
        <f ca="1">IF(B551="","",INDIRECT("減額一覧!C"&amp;$P551))</f>
        <v/>
      </c>
      <c r="D551" s="80" t="str">
        <f ca="1">IF($B551="","",INDIRECT("減額一覧!G"&amp;$P551))</f>
        <v/>
      </c>
      <c r="E551" s="19" t="str">
        <f ca="1">IF(B551="","",INDIRECT("減額一覧!H"&amp;P551))</f>
        <v/>
      </c>
      <c r="F551" s="19" t="str">
        <f ca="1">IF($B551="","",INDIRECT("減額一覧!AN"&amp;P551))</f>
        <v/>
      </c>
      <c r="G551" s="20" t="str">
        <f ca="1">IF($B551="","",INDIRECT("減額一覧!AO"&amp;P551))</f>
        <v/>
      </c>
      <c r="H551" s="20" t="str">
        <f ca="1">IF($B551="","",INDIRECT("減額一覧!AP"&amp;P551))</f>
        <v/>
      </c>
      <c r="I551" s="32" t="str">
        <f ca="1">IF(B551="","",IF(INDIRECT("減額一覧!BN"&amp;P551)=0.08,0.08,0.1))</f>
        <v/>
      </c>
      <c r="J551" s="52"/>
      <c r="K551" s="95" t="str">
        <f t="shared" ca="1" si="1184"/>
        <v/>
      </c>
      <c r="L551" s="58" t="str">
        <f t="shared" ca="1" si="1146"/>
        <v/>
      </c>
      <c r="N551" s="113" t="str">
        <f t="shared" ca="1" si="1233"/>
        <v/>
      </c>
      <c r="O551" s="114" t="str">
        <f t="shared" ref="O551" ca="1" si="1239">IF(B551="","",IF(INDIRECT("減額一覧!BN"&amp;P551)=0.08,0.08,0.1))</f>
        <v/>
      </c>
      <c r="P551" s="38">
        <v>112</v>
      </c>
      <c r="Q551" s="38" t="str">
        <f t="shared" ca="1" si="1235"/>
        <v/>
      </c>
      <c r="R551" s="38" t="str">
        <f t="shared" ca="1" si="1235"/>
        <v/>
      </c>
      <c r="S551" s="66" t="str">
        <f t="shared" ca="1" si="1148"/>
        <v/>
      </c>
      <c r="T551" s="105" t="str">
        <f t="shared" ca="1" si="1149"/>
        <v/>
      </c>
    </row>
    <row r="552" spans="1:20" hidden="1">
      <c r="A552" t="str">
        <f ca="1">IF(B552="","",INDIRECT("減額一覧!B"&amp;$P552))</f>
        <v/>
      </c>
      <c r="B552" s="61" t="str">
        <f t="shared" ref="B552" ca="1" si="1240">IF(INDIRECT("減額一覧!BD"&amp;P552)=1,INDIRECT("減額一覧!AQ"&amp;P552),"")</f>
        <v/>
      </c>
      <c r="C552" s="45" t="str">
        <f ca="1">IF(B552="","",INDIRECT("減額一覧!C"&amp;$P552))</f>
        <v/>
      </c>
      <c r="D552" s="79" t="str">
        <f ca="1">IF($B552="","",INDIRECT("減額一覧!G"&amp;$P552))</f>
        <v/>
      </c>
      <c r="E552" s="19" t="str">
        <f ca="1">IF(B552="","",INDIRECT("減額一覧!H"&amp;P552))</f>
        <v/>
      </c>
      <c r="F552" s="19" t="str">
        <f ca="1">IF($B552="","",INDIRECT("減額一覧!AX"&amp;P552))</f>
        <v/>
      </c>
      <c r="G552" s="20" t="str">
        <f ca="1">IF($B552="","",INDIRECT("減額一覧!AY"&amp;P552))</f>
        <v/>
      </c>
      <c r="H552" s="20" t="str">
        <f ca="1">IF($B552="","",INDIRECT("減額一覧!AZ"&amp;P552))</f>
        <v/>
      </c>
      <c r="I552" s="32" t="str">
        <f ca="1">IF(B552="","",IF(INDIRECT("減額一覧!BO"&amp;P552)=0.08,0.08,0.1))</f>
        <v/>
      </c>
      <c r="J552" s="52"/>
      <c r="K552" s="95" t="str">
        <f t="shared" ca="1" si="1184"/>
        <v/>
      </c>
      <c r="L552" s="58" t="str">
        <f t="shared" ca="1" si="1146"/>
        <v/>
      </c>
      <c r="N552" s="113" t="str">
        <f t="shared" ca="1" si="1233"/>
        <v/>
      </c>
      <c r="O552" s="114" t="str">
        <f t="shared" ref="O552" ca="1" si="1241">IF(B552="","",IF(INDIRECT("減額一覧!BO"&amp;P552)=0.08,0.08,0.1))</f>
        <v/>
      </c>
      <c r="P552" s="38">
        <v>112</v>
      </c>
      <c r="Q552" s="38" t="str">
        <f t="shared" ca="1" si="1235"/>
        <v/>
      </c>
      <c r="R552" s="38" t="str">
        <f t="shared" ca="1" si="1235"/>
        <v/>
      </c>
      <c r="S552" s="66" t="str">
        <f t="shared" ca="1" si="1148"/>
        <v/>
      </c>
      <c r="T552" s="105" t="str">
        <f t="shared" ca="1" si="1149"/>
        <v/>
      </c>
    </row>
    <row r="553" spans="1:20" ht="19.5" hidden="1" thickBot="1">
      <c r="B553" s="64"/>
      <c r="C553" s="41" t="str">
        <f>IF(B553="","",減額一覧!C549)</f>
        <v/>
      </c>
      <c r="D553" s="43"/>
      <c r="E553" s="21"/>
      <c r="F553" s="22" t="s">
        <v>69</v>
      </c>
      <c r="G553" s="23">
        <f t="shared" ref="G553:H553" si="1242">SUBTOTAL(9,G549:G552)</f>
        <v>0</v>
      </c>
      <c r="H553" s="23">
        <f t="shared" si="1242"/>
        <v>0</v>
      </c>
      <c r="I553" s="30"/>
      <c r="J553" s="53"/>
      <c r="K553" s="96" t="str">
        <f t="shared" si="1184"/>
        <v/>
      </c>
      <c r="L553" s="59" t="str">
        <f t="shared" si="1146"/>
        <v/>
      </c>
      <c r="N553" s="108" t="str">
        <f t="shared" ref="N553" si="1243">IF(AND(G553=0,H553=0),"","小計")</f>
        <v/>
      </c>
      <c r="O553" s="108" t="str">
        <f t="shared" ref="O553" si="1244">IF(AND(G553=0,H553=0),"","小計")</f>
        <v/>
      </c>
      <c r="P553" s="38"/>
      <c r="Q553" s="38"/>
      <c r="R553" s="38"/>
      <c r="S553" s="66" t="str">
        <f t="shared" si="1148"/>
        <v/>
      </c>
      <c r="T553" s="105" t="str">
        <f t="shared" si="1149"/>
        <v/>
      </c>
    </row>
    <row r="554" spans="1:20">
      <c r="A554">
        <f ca="1">IF(B554="","",INDIRECT("減額一覧!B"&amp;$P554))</f>
        <v>3003</v>
      </c>
      <c r="B554" s="61">
        <f t="shared" ref="B554" ca="1" si="1245">IF(INDIRECT("減額一覧!BA"&amp;P554)=1,INDIRECT("減額一覧!M"&amp;P554),"")</f>
        <v>112</v>
      </c>
      <c r="C554" s="36">
        <f ca="1">IF(B554="","",INDIRECT("減額一覧!C"&amp;$P554))</f>
        <v>389316000</v>
      </c>
      <c r="D554" s="78" t="str">
        <f ca="1">IF($B554="","",INDIRECT("減額一覧!G"&amp;$P554))</f>
        <v>福岡　嘉人</v>
      </c>
      <c r="E554" s="19">
        <f ca="1">IF(B554="","",INDIRECT("減額一覧!H"&amp;P554))</f>
        <v>25</v>
      </c>
      <c r="F554" s="19">
        <f ca="1">IF($B554="","",INDIRECT("減額一覧!T"&amp;P554))</f>
        <v>10</v>
      </c>
      <c r="G554" s="20">
        <f ca="1">IF($B554="","",INDIRECT("減額一覧!U"&amp;P554))</f>
        <v>2249</v>
      </c>
      <c r="H554" s="20">
        <f ca="1">IF($B554="","",INDIRECT("減額一覧!V"&amp;P554))</f>
        <v>1180</v>
      </c>
      <c r="I554" s="32">
        <f ca="1">IF(B554="","",IF(INDIRECT("減額一覧!BL"&amp;P554)=0.08,0.08,0.1))</f>
        <v>0.1</v>
      </c>
      <c r="J554" s="51" t="s">
        <v>515</v>
      </c>
      <c r="K554" s="94" t="str">
        <f t="shared" ca="1" si="1184"/>
        <v>月ヶ瀬</v>
      </c>
      <c r="L554" s="56" t="str">
        <f t="shared" ca="1" si="1146"/>
        <v>農集</v>
      </c>
      <c r="N554" s="113" t="str">
        <f t="shared" ref="N554:N557" ca="1" si="1246">IF(A554="","",IF(A554&gt;3000,"月ヶ瀬",IF(A554&gt;=2000,"都祁","市内")))</f>
        <v>月ヶ瀬</v>
      </c>
      <c r="O554" s="114">
        <f t="shared" ref="O554" ca="1" si="1247">IF(B554="","",IF(INDIRECT("減額一覧!BL"&amp;P554)=0.08,0.08,0.1))</f>
        <v>0.1</v>
      </c>
      <c r="P554" s="38">
        <v>113</v>
      </c>
      <c r="Q554" s="38">
        <f t="shared" ref="Q554:R557" ca="1" si="1248">IF(G554="","",IF(G554&gt;0,1,""))</f>
        <v>1</v>
      </c>
      <c r="R554" s="38">
        <f t="shared" ca="1" si="1248"/>
        <v>1</v>
      </c>
      <c r="S554" s="66" t="str">
        <f t="shared" ca="1" si="1148"/>
        <v>389</v>
      </c>
      <c r="T554" s="105">
        <f t="shared" ca="1" si="1149"/>
        <v>1180</v>
      </c>
    </row>
    <row r="555" spans="1:20">
      <c r="A555">
        <f ca="1">IF(B555="","",INDIRECT("減額一覧!B"&amp;$P555))</f>
        <v>3003</v>
      </c>
      <c r="B555" s="61">
        <f t="shared" ref="B555" ca="1" si="1249">IF(INDIRECT("減額一覧!BB"&amp;P555)=1,INDIRECT("減額一覧!W"&amp;P555),"")</f>
        <v>201</v>
      </c>
      <c r="C555" s="44">
        <f ca="1">IF(B555="","",INDIRECT("減額一覧!C"&amp;$P555))</f>
        <v>389316000</v>
      </c>
      <c r="D555" s="79" t="str">
        <f ca="1">IF($B555="","",INDIRECT("減額一覧!G"&amp;$P555))</f>
        <v>福岡　嘉人</v>
      </c>
      <c r="E555" s="19">
        <f ca="1">IF(B555="","",INDIRECT("減額一覧!H"&amp;P555))</f>
        <v>25</v>
      </c>
      <c r="F555" s="19">
        <f ca="1">IF($B555="","",INDIRECT("減額一覧!AD"&amp;P555))</f>
        <v>11</v>
      </c>
      <c r="G555" s="20">
        <f ca="1">IF($B555="","",INDIRECT("減額一覧!AE"&amp;P555))</f>
        <v>2486</v>
      </c>
      <c r="H555" s="20">
        <f ca="1">IF($B555="","",INDIRECT("減額一覧!AF"&amp;P555))</f>
        <v>1298</v>
      </c>
      <c r="I555" s="32">
        <f ca="1">IF(B555="","",IF(INDIRECT("減額一覧!BM"&amp;P555)=0.08,0.08,0.1))</f>
        <v>0.1</v>
      </c>
      <c r="J555" s="52"/>
      <c r="K555" s="95" t="str">
        <f t="shared" ca="1" si="1184"/>
        <v>月ヶ瀬</v>
      </c>
      <c r="L555" s="58" t="str">
        <f t="shared" ca="1" si="1146"/>
        <v>農集</v>
      </c>
      <c r="N555" s="113" t="str">
        <f t="shared" ca="1" si="1246"/>
        <v>月ヶ瀬</v>
      </c>
      <c r="O555" s="114">
        <f t="shared" ref="O555" ca="1" si="1250">IF(B555="","",IF(INDIRECT("減額一覧!BM"&amp;P555)=0.08,0.08,0.1))</f>
        <v>0.1</v>
      </c>
      <c r="P555" s="38">
        <v>113</v>
      </c>
      <c r="Q555" s="38">
        <f t="shared" ca="1" si="1248"/>
        <v>1</v>
      </c>
      <c r="R555" s="38">
        <f t="shared" ca="1" si="1248"/>
        <v>1</v>
      </c>
      <c r="S555" s="66" t="str">
        <f t="shared" ca="1" si="1148"/>
        <v>389</v>
      </c>
      <c r="T555" s="105">
        <f t="shared" ca="1" si="1149"/>
        <v>1298</v>
      </c>
    </row>
    <row r="556" spans="1:20">
      <c r="A556">
        <f ca="1">IF(B556="","",INDIRECT("減額一覧!B"&amp;$P556))</f>
        <v>3003</v>
      </c>
      <c r="B556" s="61">
        <f t="shared" ref="B556" ca="1" si="1251">IF(INDIRECT("減額一覧!BC"&amp;P556)=1,INDIRECT("減額一覧!AG"&amp;P556),"")</f>
        <v>202</v>
      </c>
      <c r="C556" s="36">
        <f ca="1">IF(B556="","",INDIRECT("減額一覧!C"&amp;$P556))</f>
        <v>389316000</v>
      </c>
      <c r="D556" s="80" t="str">
        <f ca="1">IF($B556="","",INDIRECT("減額一覧!G"&amp;$P556))</f>
        <v>福岡　嘉人</v>
      </c>
      <c r="E556" s="19">
        <f ca="1">IF(B556="","",INDIRECT("減額一覧!H"&amp;P556))</f>
        <v>25</v>
      </c>
      <c r="F556" s="19">
        <f ca="1">IF($B556="","",INDIRECT("減額一覧!AN"&amp;P556))</f>
        <v>13</v>
      </c>
      <c r="G556" s="20">
        <f ca="1">IF($B556="","",INDIRECT("減額一覧!AO"&amp;P556))</f>
        <v>2959</v>
      </c>
      <c r="H556" s="20">
        <f ca="1">IF($B556="","",INDIRECT("減額一覧!AP"&amp;P556))</f>
        <v>1534</v>
      </c>
      <c r="I556" s="32">
        <f ca="1">IF(B556="","",IF(INDIRECT("減額一覧!BN"&amp;P556)=0.08,0.08,0.1))</f>
        <v>0.1</v>
      </c>
      <c r="J556" s="52"/>
      <c r="K556" s="95" t="str">
        <f t="shared" ca="1" si="1184"/>
        <v>月ヶ瀬</v>
      </c>
      <c r="L556" s="58" t="str">
        <f t="shared" ca="1" si="1146"/>
        <v>農集</v>
      </c>
      <c r="N556" s="113" t="str">
        <f t="shared" ca="1" si="1246"/>
        <v>月ヶ瀬</v>
      </c>
      <c r="O556" s="114">
        <f t="shared" ref="O556" ca="1" si="1252">IF(B556="","",IF(INDIRECT("減額一覧!BN"&amp;P556)=0.08,0.08,0.1))</f>
        <v>0.1</v>
      </c>
      <c r="P556" s="38">
        <v>113</v>
      </c>
      <c r="Q556" s="38">
        <f t="shared" ca="1" si="1248"/>
        <v>1</v>
      </c>
      <c r="R556" s="38">
        <f t="shared" ca="1" si="1248"/>
        <v>1</v>
      </c>
      <c r="S556" s="66" t="str">
        <f t="shared" ca="1" si="1148"/>
        <v>389</v>
      </c>
      <c r="T556" s="105">
        <f t="shared" ca="1" si="1149"/>
        <v>1534</v>
      </c>
    </row>
    <row r="557" spans="1:20" hidden="1">
      <c r="A557">
        <f ca="1">IF(B557="","",INDIRECT("減額一覧!B"&amp;$P557))</f>
        <v>3003</v>
      </c>
      <c r="B557" s="61">
        <f t="shared" ref="B557" ca="1" si="1253">IF(INDIRECT("減額一覧!BD"&amp;P557)=1,INDIRECT("減額一覧!AQ"&amp;P557),"")</f>
        <v>203</v>
      </c>
      <c r="C557" s="45">
        <f ca="1">IF(B557="","",INDIRECT("減額一覧!C"&amp;$P557))</f>
        <v>389316000</v>
      </c>
      <c r="D557" s="79" t="str">
        <f ca="1">IF($B557="","",INDIRECT("減額一覧!G"&amp;$P557))</f>
        <v>福岡　嘉人</v>
      </c>
      <c r="E557" s="19">
        <f ca="1">IF(B557="","",INDIRECT("減額一覧!H"&amp;P557))</f>
        <v>25</v>
      </c>
      <c r="F557" s="19">
        <f ca="1">IF($B557="","",INDIRECT("減額一覧!AX"&amp;P557))</f>
        <v>12</v>
      </c>
      <c r="G557" s="20">
        <f ca="1">IF($B557="","",INDIRECT("減額一覧!AY"&amp;P557))</f>
        <v>2739</v>
      </c>
      <c r="H557" s="20">
        <f ca="1">IF($B557="","",INDIRECT("減額一覧!AZ"&amp;P557))</f>
        <v>1416</v>
      </c>
      <c r="I557" s="32">
        <f ca="1">IF(B557="","",IF(INDIRECT("減額一覧!BO"&amp;P557)=0.08,0.08,0.1))</f>
        <v>0.1</v>
      </c>
      <c r="J557" s="52" t="s">
        <v>515</v>
      </c>
      <c r="K557" s="95" t="str">
        <f t="shared" ca="1" si="1184"/>
        <v>月ヶ瀬</v>
      </c>
      <c r="L557" s="58" t="str">
        <f t="shared" ca="1" si="1146"/>
        <v>農集</v>
      </c>
      <c r="N557" s="113" t="str">
        <f t="shared" ca="1" si="1246"/>
        <v>月ヶ瀬</v>
      </c>
      <c r="O557" s="114">
        <f t="shared" ref="O557" ca="1" si="1254">IF(B557="","",IF(INDIRECT("減額一覧!BO"&amp;P557)=0.08,0.08,0.1))</f>
        <v>0.1</v>
      </c>
      <c r="P557" s="38">
        <v>113</v>
      </c>
      <c r="Q557" s="38">
        <f t="shared" ca="1" si="1248"/>
        <v>1</v>
      </c>
      <c r="R557" s="38">
        <f t="shared" ca="1" si="1248"/>
        <v>1</v>
      </c>
      <c r="S557" s="66" t="str">
        <f t="shared" ca="1" si="1148"/>
        <v>389</v>
      </c>
      <c r="T557" s="105">
        <f t="shared" ca="1" si="1149"/>
        <v>1416</v>
      </c>
    </row>
    <row r="558" spans="1:20" ht="19.5" thickBot="1">
      <c r="B558" s="64"/>
      <c r="C558" s="41" t="str">
        <f>IF(B558="","",減額一覧!C554)</f>
        <v/>
      </c>
      <c r="D558" s="43"/>
      <c r="E558" s="21"/>
      <c r="F558" s="22" t="s">
        <v>69</v>
      </c>
      <c r="G558" s="23">
        <f t="shared" ref="G558:H558" ca="1" si="1255">SUBTOTAL(9,G554:G557)</f>
        <v>7694</v>
      </c>
      <c r="H558" s="23">
        <f t="shared" ca="1" si="1255"/>
        <v>4012</v>
      </c>
      <c r="I558" s="30"/>
      <c r="J558" s="53"/>
      <c r="K558" s="96" t="str">
        <f t="shared" si="1184"/>
        <v/>
      </c>
      <c r="L558" s="59" t="str">
        <f t="shared" si="1146"/>
        <v/>
      </c>
      <c r="N558" s="108" t="str">
        <f t="shared" ref="N558" ca="1" si="1256">IF(AND(G558=0,H558=0),"","小計")</f>
        <v>小計</v>
      </c>
      <c r="O558" s="108" t="str">
        <f t="shared" ref="O558" ca="1" si="1257">IF(AND(G558=0,H558=0),"","小計")</f>
        <v>小計</v>
      </c>
      <c r="P558" s="38"/>
      <c r="Q558" s="38"/>
      <c r="R558" s="38"/>
      <c r="S558" s="66" t="str">
        <f t="shared" si="1148"/>
        <v/>
      </c>
      <c r="T558" s="105" t="str">
        <f t="shared" si="1149"/>
        <v/>
      </c>
    </row>
    <row r="559" spans="1:20" ht="20.25" hidden="1" thickTop="1" thickBot="1">
      <c r="A559" t="str">
        <f ca="1">IF(B559="","",INDIRECT("減額一覧!B"&amp;$P559))</f>
        <v/>
      </c>
      <c r="B559" s="61" t="str">
        <f t="shared" ref="B559" ca="1" si="1258">IF(INDIRECT("減額一覧!BA"&amp;P559)=1,INDIRECT("減額一覧!M"&amp;P559),"")</f>
        <v/>
      </c>
      <c r="C559" s="36" t="str">
        <f ca="1">IF(B559="","",INDIRECT("減額一覧!C"&amp;$P559))</f>
        <v/>
      </c>
      <c r="D559" s="78" t="str">
        <f ca="1">IF($B559="","",INDIRECT("減額一覧!G"&amp;$P559))</f>
        <v/>
      </c>
      <c r="E559" s="19" t="str">
        <f ca="1">IF(B559="","",INDIRECT("減額一覧!H"&amp;P559))</f>
        <v/>
      </c>
      <c r="F559" s="19" t="str">
        <f ca="1">IF($B559="","",INDIRECT("減額一覧!T"&amp;P559))</f>
        <v/>
      </c>
      <c r="G559" s="20" t="str">
        <f ca="1">IF($B559="","",INDIRECT("減額一覧!U"&amp;P559))</f>
        <v/>
      </c>
      <c r="H559" s="20" t="str">
        <f ca="1">IF($B559="","",INDIRECT("減額一覧!V"&amp;P559))</f>
        <v/>
      </c>
      <c r="I559" s="32" t="str">
        <f ca="1">IF(B559="","",IF(INDIRECT("減額一覧!BL"&amp;P559)=0.08,0.08,0.1))</f>
        <v/>
      </c>
      <c r="J559" s="51"/>
      <c r="K559" s="94" t="str">
        <f t="shared" ca="1" si="1184"/>
        <v/>
      </c>
      <c r="L559" s="56" t="str">
        <f t="shared" ca="1" si="1146"/>
        <v/>
      </c>
      <c r="N559" s="113" t="str">
        <f t="shared" ref="N559:N562" ca="1" si="1259">IF(A559="","",IF(A559&gt;3000,"月ヶ瀬",IF(A559&gt;=2000,"都祁","市内")))</f>
        <v/>
      </c>
      <c r="O559" s="114" t="str">
        <f t="shared" ref="O559" ca="1" si="1260">IF(B559="","",IF(INDIRECT("減額一覧!BL"&amp;P559)=0.08,0.08,0.1))</f>
        <v/>
      </c>
      <c r="P559" s="38">
        <v>114</v>
      </c>
      <c r="Q559" s="38" t="str">
        <f t="shared" ref="Q559:R562" ca="1" si="1261">IF(G559="","",IF(G559&gt;0,1,""))</f>
        <v/>
      </c>
      <c r="R559" s="38" t="str">
        <f t="shared" ca="1" si="1261"/>
        <v/>
      </c>
      <c r="S559" s="66" t="str">
        <f t="shared" ca="1" si="1148"/>
        <v/>
      </c>
      <c r="T559" s="105" t="str">
        <f t="shared" ca="1" si="1149"/>
        <v/>
      </c>
    </row>
    <row r="560" spans="1:20" ht="20.25" hidden="1" thickTop="1" thickBot="1">
      <c r="A560" t="str">
        <f ca="1">IF(B560="","",INDIRECT("減額一覧!B"&amp;$P560))</f>
        <v/>
      </c>
      <c r="B560" s="61" t="str">
        <f t="shared" ref="B560" ca="1" si="1262">IF(INDIRECT("減額一覧!BB"&amp;P560)=1,INDIRECT("減額一覧!W"&amp;P560),"")</f>
        <v/>
      </c>
      <c r="C560" s="44" t="str">
        <f ca="1">IF(B560="","",INDIRECT("減額一覧!C"&amp;$P560))</f>
        <v/>
      </c>
      <c r="D560" s="79" t="str">
        <f ca="1">IF($B560="","",INDIRECT("減額一覧!G"&amp;$P560))</f>
        <v/>
      </c>
      <c r="E560" s="19" t="str">
        <f ca="1">IF(B560="","",INDIRECT("減額一覧!H"&amp;P560))</f>
        <v/>
      </c>
      <c r="F560" s="19" t="str">
        <f ca="1">IF($B560="","",INDIRECT("減額一覧!AD"&amp;P560))</f>
        <v/>
      </c>
      <c r="G560" s="20" t="str">
        <f ca="1">IF($B560="","",INDIRECT("減額一覧!AE"&amp;P560))</f>
        <v/>
      </c>
      <c r="H560" s="20" t="str">
        <f ca="1">IF($B560="","",INDIRECT("減額一覧!AF"&amp;P560))</f>
        <v/>
      </c>
      <c r="I560" s="32" t="str">
        <f ca="1">IF(B560="","",IF(INDIRECT("減額一覧!BM"&amp;P560)=0.08,0.08,0.1))</f>
        <v/>
      </c>
      <c r="J560" s="52"/>
      <c r="K560" s="95" t="str">
        <f t="shared" ca="1" si="1184"/>
        <v/>
      </c>
      <c r="L560" s="58" t="str">
        <f t="shared" ca="1" si="1146"/>
        <v/>
      </c>
      <c r="N560" s="113" t="str">
        <f t="shared" ca="1" si="1259"/>
        <v/>
      </c>
      <c r="O560" s="114" t="str">
        <f t="shared" ref="O560" ca="1" si="1263">IF(B560="","",IF(INDIRECT("減額一覧!BM"&amp;P560)=0.08,0.08,0.1))</f>
        <v/>
      </c>
      <c r="P560" s="38">
        <v>114</v>
      </c>
      <c r="Q560" s="38" t="str">
        <f t="shared" ca="1" si="1261"/>
        <v/>
      </c>
      <c r="R560" s="38" t="str">
        <f t="shared" ca="1" si="1261"/>
        <v/>
      </c>
      <c r="S560" s="66" t="str">
        <f t="shared" ca="1" si="1148"/>
        <v/>
      </c>
      <c r="T560" s="105" t="str">
        <f t="shared" ca="1" si="1149"/>
        <v/>
      </c>
    </row>
    <row r="561" spans="1:20" ht="20.25" hidden="1" thickTop="1" thickBot="1">
      <c r="A561" t="str">
        <f ca="1">IF(B561="","",INDIRECT("減額一覧!B"&amp;$P561))</f>
        <v/>
      </c>
      <c r="B561" s="61" t="str">
        <f t="shared" ref="B561" ca="1" si="1264">IF(INDIRECT("減額一覧!BC"&amp;P561)=1,INDIRECT("減額一覧!AG"&amp;P561),"")</f>
        <v/>
      </c>
      <c r="C561" s="36" t="str">
        <f ca="1">IF(B561="","",INDIRECT("減額一覧!C"&amp;$P561))</f>
        <v/>
      </c>
      <c r="D561" s="80" t="str">
        <f ca="1">IF($B561="","",INDIRECT("減額一覧!G"&amp;$P561))</f>
        <v/>
      </c>
      <c r="E561" s="19" t="str">
        <f ca="1">IF(B561="","",INDIRECT("減額一覧!H"&amp;P561))</f>
        <v/>
      </c>
      <c r="F561" s="19" t="str">
        <f ca="1">IF($B561="","",INDIRECT("減額一覧!AN"&amp;P561))</f>
        <v/>
      </c>
      <c r="G561" s="20" t="str">
        <f ca="1">IF($B561="","",INDIRECT("減額一覧!AO"&amp;P561))</f>
        <v/>
      </c>
      <c r="H561" s="20" t="str">
        <f ca="1">IF($B561="","",INDIRECT("減額一覧!AP"&amp;P561))</f>
        <v/>
      </c>
      <c r="I561" s="32" t="str">
        <f ca="1">IF(B561="","",IF(INDIRECT("減額一覧!BN"&amp;P561)=0.08,0.08,0.1))</f>
        <v/>
      </c>
      <c r="J561" s="52"/>
      <c r="K561" s="95" t="str">
        <f t="shared" ca="1" si="1184"/>
        <v/>
      </c>
      <c r="L561" s="58" t="str">
        <f t="shared" ca="1" si="1146"/>
        <v/>
      </c>
      <c r="N561" s="113" t="str">
        <f t="shared" ca="1" si="1259"/>
        <v/>
      </c>
      <c r="O561" s="114" t="str">
        <f t="shared" ref="O561" ca="1" si="1265">IF(B561="","",IF(INDIRECT("減額一覧!BN"&amp;P561)=0.08,0.08,0.1))</f>
        <v/>
      </c>
      <c r="P561" s="38">
        <v>114</v>
      </c>
      <c r="Q561" s="38" t="str">
        <f t="shared" ca="1" si="1261"/>
        <v/>
      </c>
      <c r="R561" s="38" t="str">
        <f t="shared" ca="1" si="1261"/>
        <v/>
      </c>
      <c r="S561" s="66" t="str">
        <f t="shared" ca="1" si="1148"/>
        <v/>
      </c>
      <c r="T561" s="105" t="str">
        <f t="shared" ca="1" si="1149"/>
        <v/>
      </c>
    </row>
    <row r="562" spans="1:20" ht="20.25" hidden="1" thickTop="1" thickBot="1">
      <c r="A562" t="str">
        <f ca="1">IF(B562="","",INDIRECT("減額一覧!B"&amp;$P562))</f>
        <v/>
      </c>
      <c r="B562" s="61" t="str">
        <f t="shared" ref="B562" ca="1" si="1266">IF(INDIRECT("減額一覧!BD"&amp;P562)=1,INDIRECT("減額一覧!AQ"&amp;P562),"")</f>
        <v/>
      </c>
      <c r="C562" s="45" t="str">
        <f ca="1">IF(B562="","",INDIRECT("減額一覧!C"&amp;$P562))</f>
        <v/>
      </c>
      <c r="D562" s="79" t="str">
        <f ca="1">IF($B562="","",INDIRECT("減額一覧!G"&amp;$P562))</f>
        <v/>
      </c>
      <c r="E562" s="19" t="str">
        <f ca="1">IF(B562="","",INDIRECT("減額一覧!H"&amp;P562))</f>
        <v/>
      </c>
      <c r="F562" s="19" t="str">
        <f ca="1">IF($B562="","",INDIRECT("減額一覧!AX"&amp;P562))</f>
        <v/>
      </c>
      <c r="G562" s="20" t="str">
        <f ca="1">IF($B562="","",INDIRECT("減額一覧!AY"&amp;P562))</f>
        <v/>
      </c>
      <c r="H562" s="20" t="str">
        <f ca="1">IF($B562="","",INDIRECT("減額一覧!AZ"&amp;P562))</f>
        <v/>
      </c>
      <c r="I562" s="32" t="str">
        <f ca="1">IF(B562="","",IF(INDIRECT("減額一覧!BO"&amp;P562)=0.08,0.08,0.1))</f>
        <v/>
      </c>
      <c r="J562" s="52"/>
      <c r="K562" s="95" t="str">
        <f t="shared" ca="1" si="1184"/>
        <v/>
      </c>
      <c r="L562" s="58" t="str">
        <f t="shared" ca="1" si="1146"/>
        <v/>
      </c>
      <c r="N562" s="113" t="str">
        <f t="shared" ca="1" si="1259"/>
        <v/>
      </c>
      <c r="O562" s="114" t="str">
        <f t="shared" ref="O562" ca="1" si="1267">IF(B562="","",IF(INDIRECT("減額一覧!BO"&amp;P562)=0.08,0.08,0.1))</f>
        <v/>
      </c>
      <c r="P562" s="38">
        <v>114</v>
      </c>
      <c r="Q562" s="38" t="str">
        <f t="shared" ca="1" si="1261"/>
        <v/>
      </c>
      <c r="R562" s="38" t="str">
        <f t="shared" ca="1" si="1261"/>
        <v/>
      </c>
      <c r="S562" s="66" t="str">
        <f t="shared" ca="1" si="1148"/>
        <v/>
      </c>
      <c r="T562" s="105" t="str">
        <f t="shared" ca="1" si="1149"/>
        <v/>
      </c>
    </row>
    <row r="563" spans="1:20" ht="20.25" hidden="1" thickTop="1" thickBot="1">
      <c r="B563" s="64"/>
      <c r="C563" s="41" t="str">
        <f>IF(B563="","",減額一覧!C259)</f>
        <v/>
      </c>
      <c r="D563" s="43"/>
      <c r="E563" s="21"/>
      <c r="F563" s="22" t="s">
        <v>69</v>
      </c>
      <c r="G563" s="23">
        <f t="shared" ref="G563:H563" si="1268">SUBTOTAL(9,G559:G562)</f>
        <v>0</v>
      </c>
      <c r="H563" s="23">
        <f t="shared" si="1268"/>
        <v>0</v>
      </c>
      <c r="I563" s="30"/>
      <c r="J563" s="53"/>
      <c r="K563" s="96" t="str">
        <f t="shared" si="1184"/>
        <v/>
      </c>
      <c r="L563" s="59" t="str">
        <f t="shared" si="1146"/>
        <v/>
      </c>
      <c r="N563" s="108" t="str">
        <f t="shared" ref="N563" si="1269">IF(AND(G563=0,H563=0),"","小計")</f>
        <v/>
      </c>
      <c r="O563" s="108" t="str">
        <f t="shared" ref="O563" si="1270">IF(AND(G563=0,H563=0),"","小計")</f>
        <v/>
      </c>
      <c r="P563" s="38"/>
      <c r="Q563" s="38"/>
      <c r="R563" s="38"/>
      <c r="S563" s="66" t="str">
        <f t="shared" si="1148"/>
        <v/>
      </c>
      <c r="T563" s="105" t="str">
        <f t="shared" si="1149"/>
        <v/>
      </c>
    </row>
    <row r="564" spans="1:20" ht="20.25" hidden="1" thickTop="1" thickBot="1">
      <c r="A564" t="str">
        <f ca="1">IF(B564="","",INDIRECT("減額一覧!B"&amp;$P564))</f>
        <v/>
      </c>
      <c r="B564" s="61" t="str">
        <f t="shared" ref="B564" ca="1" si="1271">IF(INDIRECT("減額一覧!BA"&amp;P564)=1,INDIRECT("減額一覧!M"&amp;P564),"")</f>
        <v/>
      </c>
      <c r="C564" s="36" t="str">
        <f ca="1">IF(B564="","",INDIRECT("減額一覧!C"&amp;$P564))</f>
        <v/>
      </c>
      <c r="D564" s="78" t="str">
        <f ca="1">IF($B564="","",INDIRECT("減額一覧!G"&amp;$P564))</f>
        <v/>
      </c>
      <c r="E564" s="19" t="str">
        <f ca="1">IF(B564="","",INDIRECT("減額一覧!H"&amp;P564))</f>
        <v/>
      </c>
      <c r="F564" s="19" t="str">
        <f ca="1">IF($B564="","",INDIRECT("減額一覧!T"&amp;P564))</f>
        <v/>
      </c>
      <c r="G564" s="20" t="str">
        <f ca="1">IF($B564="","",INDIRECT("減額一覧!U"&amp;P564))</f>
        <v/>
      </c>
      <c r="H564" s="20" t="str">
        <f ca="1">IF($B564="","",INDIRECT("減額一覧!V"&amp;P564))</f>
        <v/>
      </c>
      <c r="I564" s="32" t="str">
        <f ca="1">IF(B564="","",IF(INDIRECT("減額一覧!BL"&amp;P564)=0.08,0.08,0.1))</f>
        <v/>
      </c>
      <c r="J564" s="51"/>
      <c r="K564" s="94" t="str">
        <f t="shared" ca="1" si="1184"/>
        <v/>
      </c>
      <c r="L564" s="56" t="str">
        <f t="shared" ca="1" si="1146"/>
        <v/>
      </c>
      <c r="N564" s="113" t="str">
        <f t="shared" ref="N564:N567" ca="1" si="1272">IF(A564="","",IF(A564&gt;3000,"月ヶ瀬",IF(A564&gt;=2000,"都祁","市内")))</f>
        <v/>
      </c>
      <c r="O564" s="114" t="str">
        <f t="shared" ref="O564" ca="1" si="1273">IF(B564="","",IF(INDIRECT("減額一覧!BL"&amp;P564)=0.08,0.08,0.1))</f>
        <v/>
      </c>
      <c r="P564" s="38">
        <v>115</v>
      </c>
      <c r="Q564" s="38" t="str">
        <f t="shared" ref="Q564:R567" ca="1" si="1274">IF(G564="","",IF(G564&gt;0,1,""))</f>
        <v/>
      </c>
      <c r="R564" s="38" t="str">
        <f t="shared" ca="1" si="1274"/>
        <v/>
      </c>
      <c r="S564" s="66" t="str">
        <f t="shared" ca="1" si="1148"/>
        <v/>
      </c>
      <c r="T564" s="105" t="str">
        <f t="shared" ca="1" si="1149"/>
        <v/>
      </c>
    </row>
    <row r="565" spans="1:20" ht="20.25" hidden="1" thickTop="1" thickBot="1">
      <c r="A565" t="str">
        <f ca="1">IF(B565="","",INDIRECT("減額一覧!B"&amp;$P565))</f>
        <v/>
      </c>
      <c r="B565" s="61" t="str">
        <f t="shared" ref="B565" ca="1" si="1275">IF(INDIRECT("減額一覧!BB"&amp;P565)=1,INDIRECT("減額一覧!W"&amp;P565),"")</f>
        <v/>
      </c>
      <c r="C565" s="44" t="str">
        <f ca="1">IF(B565="","",INDIRECT("減額一覧!C"&amp;$P565))</f>
        <v/>
      </c>
      <c r="D565" s="79" t="str">
        <f ca="1">IF($B565="","",INDIRECT("減額一覧!G"&amp;$P565))</f>
        <v/>
      </c>
      <c r="E565" s="19" t="str">
        <f ca="1">IF(B565="","",INDIRECT("減額一覧!H"&amp;P565))</f>
        <v/>
      </c>
      <c r="F565" s="19" t="str">
        <f ca="1">IF($B565="","",INDIRECT("減額一覧!AD"&amp;P565))</f>
        <v/>
      </c>
      <c r="G565" s="20" t="str">
        <f ca="1">IF($B565="","",INDIRECT("減額一覧!AE"&amp;P565))</f>
        <v/>
      </c>
      <c r="H565" s="20" t="str">
        <f ca="1">IF($B565="","",INDIRECT("減額一覧!AF"&amp;P565))</f>
        <v/>
      </c>
      <c r="I565" s="32" t="str">
        <f ca="1">IF(B565="","",IF(INDIRECT("減額一覧!BM"&amp;P565)=0.08,0.08,0.1))</f>
        <v/>
      </c>
      <c r="J565" s="52"/>
      <c r="K565" s="95" t="str">
        <f t="shared" ca="1" si="1184"/>
        <v/>
      </c>
      <c r="L565" s="58" t="str">
        <f t="shared" ca="1" si="1146"/>
        <v/>
      </c>
      <c r="N565" s="113" t="str">
        <f t="shared" ca="1" si="1272"/>
        <v/>
      </c>
      <c r="O565" s="114" t="str">
        <f t="shared" ref="O565" ca="1" si="1276">IF(B565="","",IF(INDIRECT("減額一覧!BM"&amp;P565)=0.08,0.08,0.1))</f>
        <v/>
      </c>
      <c r="P565" s="38">
        <v>115</v>
      </c>
      <c r="Q565" s="38" t="str">
        <f t="shared" ca="1" si="1274"/>
        <v/>
      </c>
      <c r="R565" s="38" t="str">
        <f t="shared" ca="1" si="1274"/>
        <v/>
      </c>
      <c r="S565" s="66" t="str">
        <f t="shared" ca="1" si="1148"/>
        <v/>
      </c>
      <c r="T565" s="105" t="str">
        <f t="shared" ca="1" si="1149"/>
        <v/>
      </c>
    </row>
    <row r="566" spans="1:20" ht="20.25" hidden="1" thickTop="1" thickBot="1">
      <c r="A566" t="str">
        <f ca="1">IF(B566="","",INDIRECT("減額一覧!B"&amp;$P566))</f>
        <v/>
      </c>
      <c r="B566" s="61" t="str">
        <f t="shared" ref="B566" ca="1" si="1277">IF(INDIRECT("減額一覧!BC"&amp;P566)=1,INDIRECT("減額一覧!AG"&amp;P566),"")</f>
        <v/>
      </c>
      <c r="C566" s="36" t="str">
        <f ca="1">IF(B566="","",INDIRECT("減額一覧!C"&amp;$P566))</f>
        <v/>
      </c>
      <c r="D566" s="80" t="str">
        <f ca="1">IF($B566="","",INDIRECT("減額一覧!G"&amp;$P566))</f>
        <v/>
      </c>
      <c r="E566" s="19" t="str">
        <f ca="1">IF(B566="","",INDIRECT("減額一覧!H"&amp;P566))</f>
        <v/>
      </c>
      <c r="F566" s="19" t="str">
        <f ca="1">IF($B566="","",INDIRECT("減額一覧!AN"&amp;P566))</f>
        <v/>
      </c>
      <c r="G566" s="20" t="str">
        <f ca="1">IF($B566="","",INDIRECT("減額一覧!AO"&amp;P566))</f>
        <v/>
      </c>
      <c r="H566" s="20" t="str">
        <f ca="1">IF($B566="","",INDIRECT("減額一覧!AP"&amp;P566))</f>
        <v/>
      </c>
      <c r="I566" s="32" t="str">
        <f ca="1">IF(B566="","",IF(INDIRECT("減額一覧!BN"&amp;P566)=0.08,0.08,0.1))</f>
        <v/>
      </c>
      <c r="J566" s="52"/>
      <c r="K566" s="95" t="str">
        <f t="shared" ca="1" si="1184"/>
        <v/>
      </c>
      <c r="L566" s="58" t="str">
        <f t="shared" ca="1" si="1146"/>
        <v/>
      </c>
      <c r="N566" s="113" t="str">
        <f t="shared" ca="1" si="1272"/>
        <v/>
      </c>
      <c r="O566" s="114" t="str">
        <f t="shared" ref="O566" ca="1" si="1278">IF(B566="","",IF(INDIRECT("減額一覧!BN"&amp;P566)=0.08,0.08,0.1))</f>
        <v/>
      </c>
      <c r="P566" s="38">
        <v>115</v>
      </c>
      <c r="Q566" s="38" t="str">
        <f t="shared" ca="1" si="1274"/>
        <v/>
      </c>
      <c r="R566" s="38" t="str">
        <f t="shared" ca="1" si="1274"/>
        <v/>
      </c>
      <c r="S566" s="66" t="str">
        <f t="shared" ca="1" si="1148"/>
        <v/>
      </c>
      <c r="T566" s="105" t="str">
        <f t="shared" ca="1" si="1149"/>
        <v/>
      </c>
    </row>
    <row r="567" spans="1:20" ht="20.25" hidden="1" thickTop="1" thickBot="1">
      <c r="A567" t="str">
        <f ca="1">IF(B567="","",INDIRECT("減額一覧!B"&amp;$P567))</f>
        <v/>
      </c>
      <c r="B567" s="61" t="str">
        <f t="shared" ref="B567" ca="1" si="1279">IF(INDIRECT("減額一覧!BD"&amp;P567)=1,INDIRECT("減額一覧!AQ"&amp;P567),"")</f>
        <v/>
      </c>
      <c r="C567" s="45" t="str">
        <f ca="1">IF(B567="","",INDIRECT("減額一覧!C"&amp;$P567))</f>
        <v/>
      </c>
      <c r="D567" s="79" t="str">
        <f ca="1">IF($B567="","",INDIRECT("減額一覧!G"&amp;$P567))</f>
        <v/>
      </c>
      <c r="E567" s="19" t="str">
        <f ca="1">IF(B567="","",INDIRECT("減額一覧!H"&amp;P567))</f>
        <v/>
      </c>
      <c r="F567" s="19" t="str">
        <f ca="1">IF($B567="","",INDIRECT("減額一覧!AX"&amp;P567))</f>
        <v/>
      </c>
      <c r="G567" s="20" t="str">
        <f ca="1">IF($B567="","",INDIRECT("減額一覧!AY"&amp;P567))</f>
        <v/>
      </c>
      <c r="H567" s="20" t="str">
        <f ca="1">IF($B567="","",INDIRECT("減額一覧!AZ"&amp;P567))</f>
        <v/>
      </c>
      <c r="I567" s="32" t="str">
        <f ca="1">IF(B567="","",IF(INDIRECT("減額一覧!BO"&amp;P567)=0.08,0.08,0.1))</f>
        <v/>
      </c>
      <c r="J567" s="52"/>
      <c r="K567" s="95" t="str">
        <f t="shared" ca="1" si="1184"/>
        <v/>
      </c>
      <c r="L567" s="58" t="str">
        <f t="shared" ca="1" si="1146"/>
        <v/>
      </c>
      <c r="N567" s="113" t="str">
        <f t="shared" ca="1" si="1272"/>
        <v/>
      </c>
      <c r="O567" s="114" t="str">
        <f t="shared" ref="O567" ca="1" si="1280">IF(B567="","",IF(INDIRECT("減額一覧!BO"&amp;P567)=0.08,0.08,0.1))</f>
        <v/>
      </c>
      <c r="P567" s="38">
        <v>115</v>
      </c>
      <c r="Q567" s="38" t="str">
        <f t="shared" ca="1" si="1274"/>
        <v/>
      </c>
      <c r="R567" s="38" t="str">
        <f t="shared" ca="1" si="1274"/>
        <v/>
      </c>
      <c r="S567" s="66" t="str">
        <f t="shared" ca="1" si="1148"/>
        <v/>
      </c>
      <c r="T567" s="105" t="str">
        <f t="shared" ca="1" si="1149"/>
        <v/>
      </c>
    </row>
    <row r="568" spans="1:20" ht="20.25" hidden="1" thickTop="1" thickBot="1">
      <c r="B568" s="64"/>
      <c r="C568" s="41" t="str">
        <f>IF(B568="","",減額一覧!C264)</f>
        <v/>
      </c>
      <c r="D568" s="43"/>
      <c r="E568" s="21"/>
      <c r="F568" s="22" t="s">
        <v>69</v>
      </c>
      <c r="G568" s="23">
        <f t="shared" ref="G568:H568" si="1281">SUBTOTAL(9,G564:G567)</f>
        <v>0</v>
      </c>
      <c r="H568" s="23">
        <f t="shared" si="1281"/>
        <v>0</v>
      </c>
      <c r="I568" s="30"/>
      <c r="J568" s="53"/>
      <c r="K568" s="96" t="str">
        <f t="shared" si="1184"/>
        <v/>
      </c>
      <c r="L568" s="59" t="str">
        <f t="shared" si="1146"/>
        <v/>
      </c>
      <c r="N568" s="108" t="str">
        <f t="shared" ref="N568" si="1282">IF(AND(G568=0,H568=0),"","小計")</f>
        <v/>
      </c>
      <c r="O568" s="108" t="str">
        <f t="shared" ref="O568" si="1283">IF(AND(G568=0,H568=0),"","小計")</f>
        <v/>
      </c>
      <c r="P568" s="38"/>
      <c r="Q568" s="38"/>
      <c r="R568" s="38"/>
      <c r="S568" s="66" t="str">
        <f t="shared" si="1148"/>
        <v/>
      </c>
      <c r="T568" s="105" t="str">
        <f t="shared" si="1149"/>
        <v/>
      </c>
    </row>
    <row r="569" spans="1:20" ht="20.25" hidden="1" thickTop="1" thickBot="1">
      <c r="A569" t="str">
        <f ca="1">IF(B569="","",INDIRECT("減額一覧!B"&amp;$P569))</f>
        <v/>
      </c>
      <c r="B569" s="61" t="str">
        <f t="shared" ref="B569" ca="1" si="1284">IF(INDIRECT("減額一覧!BA"&amp;P569)=1,INDIRECT("減額一覧!M"&amp;P569),"")</f>
        <v/>
      </c>
      <c r="C569" s="36" t="str">
        <f ca="1">IF(B569="","",INDIRECT("減額一覧!C"&amp;$P569))</f>
        <v/>
      </c>
      <c r="D569" s="78" t="str">
        <f ca="1">IF($B569="","",INDIRECT("減額一覧!G"&amp;$P569))</f>
        <v/>
      </c>
      <c r="E569" s="19" t="str">
        <f ca="1">IF(B569="","",INDIRECT("減額一覧!H"&amp;P569))</f>
        <v/>
      </c>
      <c r="F569" s="19" t="str">
        <f ca="1">IF($B569="","",INDIRECT("減額一覧!T"&amp;P569))</f>
        <v/>
      </c>
      <c r="G569" s="20" t="str">
        <f ca="1">IF($B569="","",INDIRECT("減額一覧!U"&amp;P569))</f>
        <v/>
      </c>
      <c r="H569" s="20" t="str">
        <f ca="1">IF($B569="","",INDIRECT("減額一覧!V"&amp;P569))</f>
        <v/>
      </c>
      <c r="I569" s="32" t="str">
        <f ca="1">IF(B569="","",IF(INDIRECT("減額一覧!BL"&amp;P569)=0.08,0.08,0.1))</f>
        <v/>
      </c>
      <c r="J569" s="51"/>
      <c r="K569" s="94" t="str">
        <f t="shared" ca="1" si="1184"/>
        <v/>
      </c>
      <c r="L569" s="56" t="str">
        <f t="shared" ca="1" si="1146"/>
        <v/>
      </c>
      <c r="N569" s="113" t="str">
        <f t="shared" ref="N569:N572" ca="1" si="1285">IF(A569="","",IF(A569&gt;3000,"月ヶ瀬",IF(A569&gt;=2000,"都祁","市内")))</f>
        <v/>
      </c>
      <c r="O569" s="114" t="str">
        <f t="shared" ref="O569" ca="1" si="1286">IF(B569="","",IF(INDIRECT("減額一覧!BL"&amp;P569)=0.08,0.08,0.1))</f>
        <v/>
      </c>
      <c r="P569" s="38">
        <v>116</v>
      </c>
      <c r="Q569" s="38" t="str">
        <f t="shared" ref="Q569:R572" ca="1" si="1287">IF(G569="","",IF(G569&gt;0,1,""))</f>
        <v/>
      </c>
      <c r="R569" s="38" t="str">
        <f t="shared" ca="1" si="1287"/>
        <v/>
      </c>
      <c r="S569" s="66" t="str">
        <f t="shared" ca="1" si="1148"/>
        <v/>
      </c>
      <c r="T569" s="105" t="str">
        <f t="shared" ca="1" si="1149"/>
        <v/>
      </c>
    </row>
    <row r="570" spans="1:20" ht="20.25" hidden="1" thickTop="1" thickBot="1">
      <c r="A570" t="str">
        <f ca="1">IF(B570="","",INDIRECT("減額一覧!B"&amp;$P570))</f>
        <v/>
      </c>
      <c r="B570" s="61" t="str">
        <f t="shared" ref="B570" ca="1" si="1288">IF(INDIRECT("減額一覧!BB"&amp;P570)=1,INDIRECT("減額一覧!W"&amp;P570),"")</f>
        <v/>
      </c>
      <c r="C570" s="44" t="str">
        <f ca="1">IF(B570="","",INDIRECT("減額一覧!C"&amp;$P570))</f>
        <v/>
      </c>
      <c r="D570" s="79" t="str">
        <f ca="1">IF($B570="","",INDIRECT("減額一覧!G"&amp;$P570))</f>
        <v/>
      </c>
      <c r="E570" s="19" t="str">
        <f ca="1">IF(B570="","",INDIRECT("減額一覧!H"&amp;P570))</f>
        <v/>
      </c>
      <c r="F570" s="19" t="str">
        <f ca="1">IF($B570="","",INDIRECT("減額一覧!AD"&amp;P570))</f>
        <v/>
      </c>
      <c r="G570" s="20" t="str">
        <f ca="1">IF($B570="","",INDIRECT("減額一覧!AE"&amp;P570))</f>
        <v/>
      </c>
      <c r="H570" s="20" t="str">
        <f ca="1">IF($B570="","",INDIRECT("減額一覧!AF"&amp;P570))</f>
        <v/>
      </c>
      <c r="I570" s="32" t="str">
        <f ca="1">IF(B570="","",IF(INDIRECT("減額一覧!BM"&amp;P570)=0.08,0.08,0.1))</f>
        <v/>
      </c>
      <c r="J570" s="52"/>
      <c r="K570" s="95" t="str">
        <f t="shared" ca="1" si="1184"/>
        <v/>
      </c>
      <c r="L570" s="58" t="str">
        <f t="shared" ca="1" si="1146"/>
        <v/>
      </c>
      <c r="N570" s="113" t="str">
        <f t="shared" ca="1" si="1285"/>
        <v/>
      </c>
      <c r="O570" s="114" t="str">
        <f t="shared" ref="O570" ca="1" si="1289">IF(B570="","",IF(INDIRECT("減額一覧!BM"&amp;P570)=0.08,0.08,0.1))</f>
        <v/>
      </c>
      <c r="P570" s="38">
        <v>116</v>
      </c>
      <c r="Q570" s="38" t="str">
        <f t="shared" ca="1" si="1287"/>
        <v/>
      </c>
      <c r="R570" s="38" t="str">
        <f t="shared" ca="1" si="1287"/>
        <v/>
      </c>
      <c r="S570" s="66" t="str">
        <f t="shared" ca="1" si="1148"/>
        <v/>
      </c>
      <c r="T570" s="105" t="str">
        <f t="shared" ca="1" si="1149"/>
        <v/>
      </c>
    </row>
    <row r="571" spans="1:20" ht="20.25" hidden="1" thickTop="1" thickBot="1">
      <c r="A571" t="str">
        <f ca="1">IF(B571="","",INDIRECT("減額一覧!B"&amp;$P571))</f>
        <v/>
      </c>
      <c r="B571" s="61" t="str">
        <f t="shared" ref="B571" ca="1" si="1290">IF(INDIRECT("減額一覧!BC"&amp;P571)=1,INDIRECT("減額一覧!AG"&amp;P571),"")</f>
        <v/>
      </c>
      <c r="C571" s="36" t="str">
        <f ca="1">IF(B571="","",INDIRECT("減額一覧!C"&amp;$P571))</f>
        <v/>
      </c>
      <c r="D571" s="80" t="str">
        <f ca="1">IF($B571="","",INDIRECT("減額一覧!G"&amp;$P571))</f>
        <v/>
      </c>
      <c r="E571" s="19" t="str">
        <f ca="1">IF(B571="","",INDIRECT("減額一覧!H"&amp;P571))</f>
        <v/>
      </c>
      <c r="F571" s="19" t="str">
        <f ca="1">IF($B571="","",INDIRECT("減額一覧!AN"&amp;P571))</f>
        <v/>
      </c>
      <c r="G571" s="20" t="str">
        <f ca="1">IF($B571="","",INDIRECT("減額一覧!AO"&amp;P571))</f>
        <v/>
      </c>
      <c r="H571" s="20" t="str">
        <f ca="1">IF($B571="","",INDIRECT("減額一覧!AP"&amp;P571))</f>
        <v/>
      </c>
      <c r="I571" s="32" t="str">
        <f ca="1">IF(B571="","",IF(INDIRECT("減額一覧!BN"&amp;P571)=0.08,0.08,0.1))</f>
        <v/>
      </c>
      <c r="J571" s="52"/>
      <c r="K571" s="95" t="str">
        <f t="shared" ca="1" si="1184"/>
        <v/>
      </c>
      <c r="L571" s="58" t="str">
        <f t="shared" ca="1" si="1146"/>
        <v/>
      </c>
      <c r="N571" s="113" t="str">
        <f t="shared" ca="1" si="1285"/>
        <v/>
      </c>
      <c r="O571" s="114" t="str">
        <f t="shared" ref="O571" ca="1" si="1291">IF(B571="","",IF(INDIRECT("減額一覧!BN"&amp;P571)=0.08,0.08,0.1))</f>
        <v/>
      </c>
      <c r="P571" s="38">
        <v>116</v>
      </c>
      <c r="Q571" s="38" t="str">
        <f t="shared" ca="1" si="1287"/>
        <v/>
      </c>
      <c r="R571" s="38" t="str">
        <f t="shared" ca="1" si="1287"/>
        <v/>
      </c>
      <c r="S571" s="66" t="str">
        <f t="shared" ca="1" si="1148"/>
        <v/>
      </c>
      <c r="T571" s="105" t="str">
        <f t="shared" ca="1" si="1149"/>
        <v/>
      </c>
    </row>
    <row r="572" spans="1:20" ht="20.25" hidden="1" thickTop="1" thickBot="1">
      <c r="A572" t="str">
        <f ca="1">IF(B572="","",INDIRECT("減額一覧!B"&amp;$P572))</f>
        <v/>
      </c>
      <c r="B572" s="61" t="str">
        <f t="shared" ref="B572" ca="1" si="1292">IF(INDIRECT("減額一覧!BD"&amp;P572)=1,INDIRECT("減額一覧!AQ"&amp;P572),"")</f>
        <v/>
      </c>
      <c r="C572" s="45" t="str">
        <f ca="1">IF(B572="","",INDIRECT("減額一覧!C"&amp;$P572))</f>
        <v/>
      </c>
      <c r="D572" s="79" t="str">
        <f ca="1">IF($B572="","",INDIRECT("減額一覧!G"&amp;$P572))</f>
        <v/>
      </c>
      <c r="E572" s="19" t="str">
        <f ca="1">IF(B572="","",INDIRECT("減額一覧!H"&amp;P572))</f>
        <v/>
      </c>
      <c r="F572" s="19" t="str">
        <f ca="1">IF($B572="","",INDIRECT("減額一覧!AX"&amp;P572))</f>
        <v/>
      </c>
      <c r="G572" s="20" t="str">
        <f ca="1">IF($B572="","",INDIRECT("減額一覧!AY"&amp;P572))</f>
        <v/>
      </c>
      <c r="H572" s="20" t="str">
        <f ca="1">IF($B572="","",INDIRECT("減額一覧!AZ"&amp;P572))</f>
        <v/>
      </c>
      <c r="I572" s="32" t="str">
        <f ca="1">IF(B572="","",IF(INDIRECT("減額一覧!BO"&amp;P572)=0.08,0.08,0.1))</f>
        <v/>
      </c>
      <c r="J572" s="52"/>
      <c r="K572" s="95" t="str">
        <f t="shared" ca="1" si="1184"/>
        <v/>
      </c>
      <c r="L572" s="58" t="str">
        <f t="shared" ca="1" si="1146"/>
        <v/>
      </c>
      <c r="N572" s="113" t="str">
        <f t="shared" ca="1" si="1285"/>
        <v/>
      </c>
      <c r="O572" s="114" t="str">
        <f t="shared" ref="O572" ca="1" si="1293">IF(B572="","",IF(INDIRECT("減額一覧!BO"&amp;P572)=0.08,0.08,0.1))</f>
        <v/>
      </c>
      <c r="P572" s="38">
        <v>116</v>
      </c>
      <c r="Q572" s="38" t="str">
        <f t="shared" ca="1" si="1287"/>
        <v/>
      </c>
      <c r="R572" s="38" t="str">
        <f t="shared" ca="1" si="1287"/>
        <v/>
      </c>
      <c r="S572" s="66" t="str">
        <f t="shared" ca="1" si="1148"/>
        <v/>
      </c>
      <c r="T572" s="105" t="str">
        <f t="shared" ca="1" si="1149"/>
        <v/>
      </c>
    </row>
    <row r="573" spans="1:20" ht="20.25" hidden="1" thickTop="1" thickBot="1">
      <c r="B573" s="64"/>
      <c r="C573" s="41" t="str">
        <f>IF(B573="","",減額一覧!C269)</f>
        <v/>
      </c>
      <c r="D573" s="43"/>
      <c r="E573" s="21"/>
      <c r="F573" s="22" t="s">
        <v>69</v>
      </c>
      <c r="G573" s="23">
        <f t="shared" ref="G573:H573" si="1294">SUBTOTAL(9,G569:G572)</f>
        <v>0</v>
      </c>
      <c r="H573" s="23">
        <f t="shared" si="1294"/>
        <v>0</v>
      </c>
      <c r="I573" s="30"/>
      <c r="J573" s="53"/>
      <c r="K573" s="96" t="str">
        <f t="shared" si="1184"/>
        <v/>
      </c>
      <c r="L573" s="59" t="str">
        <f t="shared" si="1146"/>
        <v/>
      </c>
      <c r="N573" s="108" t="str">
        <f t="shared" ref="N573" si="1295">IF(AND(G573=0,H573=0),"","小計")</f>
        <v/>
      </c>
      <c r="O573" s="108" t="str">
        <f t="shared" ref="O573" si="1296">IF(AND(G573=0,H573=0),"","小計")</f>
        <v/>
      </c>
      <c r="P573" s="38"/>
      <c r="Q573" s="38"/>
      <c r="R573" s="38"/>
      <c r="S573" s="66" t="str">
        <f t="shared" si="1148"/>
        <v/>
      </c>
      <c r="T573" s="105" t="str">
        <f t="shared" si="1149"/>
        <v/>
      </c>
    </row>
    <row r="574" spans="1:20" ht="20.25" hidden="1" thickTop="1" thickBot="1">
      <c r="A574" t="str">
        <f ca="1">IF(B574="","",INDIRECT("減額一覧!B"&amp;$P574))</f>
        <v/>
      </c>
      <c r="B574" s="61" t="str">
        <f t="shared" ref="B574" ca="1" si="1297">IF(INDIRECT("減額一覧!BA"&amp;P574)=1,INDIRECT("減額一覧!M"&amp;P574),"")</f>
        <v/>
      </c>
      <c r="C574" s="36" t="str">
        <f ca="1">IF(B574="","",INDIRECT("減額一覧!C"&amp;$P574))</f>
        <v/>
      </c>
      <c r="D574" s="78" t="str">
        <f ca="1">IF($B574="","",INDIRECT("減額一覧!G"&amp;$P574))</f>
        <v/>
      </c>
      <c r="E574" s="19" t="str">
        <f ca="1">IF(B574="","",INDIRECT("減額一覧!H"&amp;P574))</f>
        <v/>
      </c>
      <c r="F574" s="19" t="str">
        <f ca="1">IF($B574="","",INDIRECT("減額一覧!T"&amp;P574))</f>
        <v/>
      </c>
      <c r="G574" s="20" t="str">
        <f ca="1">IF($B574="","",INDIRECT("減額一覧!U"&amp;P574))</f>
        <v/>
      </c>
      <c r="H574" s="20" t="str">
        <f ca="1">IF($B574="","",INDIRECT("減額一覧!V"&amp;P574))</f>
        <v/>
      </c>
      <c r="I574" s="32" t="str">
        <f ca="1">IF(B574="","",IF(INDIRECT("減額一覧!BL"&amp;P574)=0.08,0.08,0.1))</f>
        <v/>
      </c>
      <c r="J574" s="51"/>
      <c r="K574" s="94" t="str">
        <f t="shared" ca="1" si="1184"/>
        <v/>
      </c>
      <c r="L574" s="56" t="str">
        <f t="shared" ca="1" si="1146"/>
        <v/>
      </c>
      <c r="N574" s="113" t="str">
        <f t="shared" ref="N574:N577" ca="1" si="1298">IF(A574="","",IF(A574&gt;3000,"月ヶ瀬",IF(A574&gt;=2000,"都祁","市内")))</f>
        <v/>
      </c>
      <c r="O574" s="114" t="str">
        <f t="shared" ref="O574" ca="1" si="1299">IF(B574="","",IF(INDIRECT("減額一覧!BL"&amp;P574)=0.08,0.08,0.1))</f>
        <v/>
      </c>
      <c r="P574" s="38">
        <v>117</v>
      </c>
      <c r="Q574" s="38" t="str">
        <f t="shared" ref="Q574:R577" ca="1" si="1300">IF(G574="","",IF(G574&gt;0,1,""))</f>
        <v/>
      </c>
      <c r="R574" s="38" t="str">
        <f t="shared" ca="1" si="1300"/>
        <v/>
      </c>
      <c r="S574" s="66" t="str">
        <f t="shared" ca="1" si="1148"/>
        <v/>
      </c>
      <c r="T574" s="105" t="str">
        <f t="shared" ca="1" si="1149"/>
        <v/>
      </c>
    </row>
    <row r="575" spans="1:20" ht="20.25" hidden="1" thickTop="1" thickBot="1">
      <c r="A575" t="str">
        <f ca="1">IF(B575="","",INDIRECT("減額一覧!B"&amp;$P575))</f>
        <v/>
      </c>
      <c r="B575" s="61" t="str">
        <f t="shared" ref="B575" ca="1" si="1301">IF(INDIRECT("減額一覧!BB"&amp;P575)=1,INDIRECT("減額一覧!W"&amp;P575),"")</f>
        <v/>
      </c>
      <c r="C575" s="44" t="str">
        <f ca="1">IF(B575="","",INDIRECT("減額一覧!C"&amp;$P575))</f>
        <v/>
      </c>
      <c r="D575" s="79" t="str">
        <f ca="1">IF($B575="","",INDIRECT("減額一覧!G"&amp;$P575))</f>
        <v/>
      </c>
      <c r="E575" s="19" t="str">
        <f ca="1">IF(B575="","",INDIRECT("減額一覧!H"&amp;P575))</f>
        <v/>
      </c>
      <c r="F575" s="19" t="str">
        <f ca="1">IF($B575="","",INDIRECT("減額一覧!AD"&amp;P575))</f>
        <v/>
      </c>
      <c r="G575" s="20" t="str">
        <f ca="1">IF($B575="","",INDIRECT("減額一覧!AE"&amp;P575))</f>
        <v/>
      </c>
      <c r="H575" s="20" t="str">
        <f ca="1">IF($B575="","",INDIRECT("減額一覧!AF"&amp;P575))</f>
        <v/>
      </c>
      <c r="I575" s="32" t="str">
        <f ca="1">IF(B575="","",IF(INDIRECT("減額一覧!BM"&amp;P575)=0.08,0.08,0.1))</f>
        <v/>
      </c>
      <c r="J575" s="52"/>
      <c r="K575" s="95" t="str">
        <f t="shared" ca="1" si="1184"/>
        <v/>
      </c>
      <c r="L575" s="58" t="str">
        <f t="shared" ca="1" si="1146"/>
        <v/>
      </c>
      <c r="N575" s="113" t="str">
        <f t="shared" ca="1" si="1298"/>
        <v/>
      </c>
      <c r="O575" s="114" t="str">
        <f t="shared" ref="O575" ca="1" si="1302">IF(B575="","",IF(INDIRECT("減額一覧!BM"&amp;P575)=0.08,0.08,0.1))</f>
        <v/>
      </c>
      <c r="P575" s="38">
        <v>117</v>
      </c>
      <c r="Q575" s="38" t="str">
        <f t="shared" ca="1" si="1300"/>
        <v/>
      </c>
      <c r="R575" s="38" t="str">
        <f t="shared" ca="1" si="1300"/>
        <v/>
      </c>
      <c r="S575" s="66" t="str">
        <f t="shared" ca="1" si="1148"/>
        <v/>
      </c>
      <c r="T575" s="105" t="str">
        <f t="shared" ca="1" si="1149"/>
        <v/>
      </c>
    </row>
    <row r="576" spans="1:20" ht="20.25" hidden="1" thickTop="1" thickBot="1">
      <c r="A576" t="str">
        <f ca="1">IF(B576="","",INDIRECT("減額一覧!B"&amp;$P576))</f>
        <v/>
      </c>
      <c r="B576" s="61" t="str">
        <f t="shared" ref="B576" ca="1" si="1303">IF(INDIRECT("減額一覧!BC"&amp;P576)=1,INDIRECT("減額一覧!AG"&amp;P576),"")</f>
        <v/>
      </c>
      <c r="C576" s="36" t="str">
        <f ca="1">IF(B576="","",INDIRECT("減額一覧!C"&amp;$P576))</f>
        <v/>
      </c>
      <c r="D576" s="80" t="str">
        <f ca="1">IF($B576="","",INDIRECT("減額一覧!G"&amp;$P576))</f>
        <v/>
      </c>
      <c r="E576" s="19" t="str">
        <f ca="1">IF(B576="","",INDIRECT("減額一覧!H"&amp;P576))</f>
        <v/>
      </c>
      <c r="F576" s="19" t="str">
        <f ca="1">IF($B576="","",INDIRECT("減額一覧!AN"&amp;P576))</f>
        <v/>
      </c>
      <c r="G576" s="20" t="str">
        <f ca="1">IF($B576="","",INDIRECT("減額一覧!AO"&amp;P576))</f>
        <v/>
      </c>
      <c r="H576" s="20" t="str">
        <f ca="1">IF($B576="","",INDIRECT("減額一覧!AP"&amp;P576))</f>
        <v/>
      </c>
      <c r="I576" s="32" t="str">
        <f ca="1">IF(B576="","",IF(INDIRECT("減額一覧!BN"&amp;P576)=0.08,0.08,0.1))</f>
        <v/>
      </c>
      <c r="J576" s="52"/>
      <c r="K576" s="95" t="str">
        <f t="shared" ca="1" si="1184"/>
        <v/>
      </c>
      <c r="L576" s="58" t="str">
        <f t="shared" ca="1" si="1146"/>
        <v/>
      </c>
      <c r="N576" s="113" t="str">
        <f t="shared" ca="1" si="1298"/>
        <v/>
      </c>
      <c r="O576" s="114" t="str">
        <f t="shared" ref="O576" ca="1" si="1304">IF(B576="","",IF(INDIRECT("減額一覧!BN"&amp;P576)=0.08,0.08,0.1))</f>
        <v/>
      </c>
      <c r="P576" s="38">
        <v>117</v>
      </c>
      <c r="Q576" s="38" t="str">
        <f t="shared" ca="1" si="1300"/>
        <v/>
      </c>
      <c r="R576" s="38" t="str">
        <f t="shared" ca="1" si="1300"/>
        <v/>
      </c>
      <c r="S576" s="66" t="str">
        <f t="shared" ca="1" si="1148"/>
        <v/>
      </c>
      <c r="T576" s="105" t="str">
        <f t="shared" ca="1" si="1149"/>
        <v/>
      </c>
    </row>
    <row r="577" spans="1:20" ht="20.25" hidden="1" thickTop="1" thickBot="1">
      <c r="A577" t="str">
        <f ca="1">IF(B577="","",INDIRECT("減額一覧!B"&amp;$P577))</f>
        <v/>
      </c>
      <c r="B577" s="61" t="str">
        <f t="shared" ref="B577" ca="1" si="1305">IF(INDIRECT("減額一覧!BD"&amp;P577)=1,INDIRECT("減額一覧!AQ"&amp;P577),"")</f>
        <v/>
      </c>
      <c r="C577" s="45" t="str">
        <f ca="1">IF(B577="","",INDIRECT("減額一覧!C"&amp;$P577))</f>
        <v/>
      </c>
      <c r="D577" s="79" t="str">
        <f ca="1">IF($B577="","",INDIRECT("減額一覧!G"&amp;$P577))</f>
        <v/>
      </c>
      <c r="E577" s="19" t="str">
        <f ca="1">IF(B577="","",INDIRECT("減額一覧!H"&amp;P577))</f>
        <v/>
      </c>
      <c r="F577" s="19" t="str">
        <f ca="1">IF($B577="","",INDIRECT("減額一覧!AX"&amp;P577))</f>
        <v/>
      </c>
      <c r="G577" s="20" t="str">
        <f ca="1">IF($B577="","",INDIRECT("減額一覧!AY"&amp;P577))</f>
        <v/>
      </c>
      <c r="H577" s="20" t="str">
        <f ca="1">IF($B577="","",INDIRECT("減額一覧!AZ"&amp;P577))</f>
        <v/>
      </c>
      <c r="I577" s="32" t="str">
        <f ca="1">IF(B577="","",IF(INDIRECT("減額一覧!BO"&amp;P577)=0.08,0.08,0.1))</f>
        <v/>
      </c>
      <c r="J577" s="52"/>
      <c r="K577" s="95" t="str">
        <f t="shared" ca="1" si="1184"/>
        <v/>
      </c>
      <c r="L577" s="58" t="str">
        <f t="shared" ca="1" si="1146"/>
        <v/>
      </c>
      <c r="N577" s="113" t="str">
        <f t="shared" ca="1" si="1298"/>
        <v/>
      </c>
      <c r="O577" s="114" t="str">
        <f t="shared" ref="O577" ca="1" si="1306">IF(B577="","",IF(INDIRECT("減額一覧!BO"&amp;P577)=0.08,0.08,0.1))</f>
        <v/>
      </c>
      <c r="P577" s="38">
        <v>117</v>
      </c>
      <c r="Q577" s="38" t="str">
        <f t="shared" ca="1" si="1300"/>
        <v/>
      </c>
      <c r="R577" s="38" t="str">
        <f t="shared" ca="1" si="1300"/>
        <v/>
      </c>
      <c r="S577" s="66" t="str">
        <f t="shared" ca="1" si="1148"/>
        <v/>
      </c>
      <c r="T577" s="105" t="str">
        <f t="shared" ca="1" si="1149"/>
        <v/>
      </c>
    </row>
    <row r="578" spans="1:20" ht="20.25" hidden="1" thickTop="1" thickBot="1">
      <c r="A578" t="str">
        <f t="shared" ref="A578" ca="1" si="1307">IF(B578="","",INDIRECT("減額一覧!B"&amp;$P578))</f>
        <v/>
      </c>
      <c r="B578" s="64"/>
      <c r="C578" s="41" t="str">
        <f>IF(B578="","",減額一覧!C274)</f>
        <v/>
      </c>
      <c r="D578" s="43"/>
      <c r="E578" s="21"/>
      <c r="F578" s="22" t="s">
        <v>69</v>
      </c>
      <c r="G578" s="23">
        <f t="shared" ref="G578:H578" si="1308">SUBTOTAL(9,G574:G577)</f>
        <v>0</v>
      </c>
      <c r="H578" s="23">
        <f t="shared" si="1308"/>
        <v>0</v>
      </c>
      <c r="I578" s="30"/>
      <c r="J578" s="53"/>
      <c r="K578" s="96" t="str">
        <f t="shared" ca="1" si="1184"/>
        <v/>
      </c>
      <c r="L578" s="59" t="str">
        <f t="shared" si="1146"/>
        <v/>
      </c>
      <c r="N578" s="108" t="str">
        <f t="shared" ref="N578" si="1309">IF(AND(G578=0,H578=0),"","小計")</f>
        <v/>
      </c>
      <c r="O578" s="108" t="str">
        <f t="shared" ref="O578" si="1310">IF(AND(G578=0,H578=0),"","小計")</f>
        <v/>
      </c>
      <c r="P578" s="38"/>
      <c r="Q578" s="38"/>
      <c r="R578" s="38"/>
      <c r="S578" s="66" t="str">
        <f t="shared" si="1148"/>
        <v/>
      </c>
      <c r="T578" s="105" t="str">
        <f t="shared" si="1149"/>
        <v/>
      </c>
    </row>
    <row r="579" spans="1:20" ht="20.25" hidden="1" thickTop="1" thickBot="1">
      <c r="A579" t="str">
        <f ca="1">IF(B579="","",INDIRECT("減額一覧!B"&amp;$P579))</f>
        <v/>
      </c>
      <c r="B579" s="61" t="str">
        <f t="shared" ref="B579" ca="1" si="1311">IF(INDIRECT("減額一覧!BA"&amp;P579)=1,INDIRECT("減額一覧!M"&amp;P579),"")</f>
        <v/>
      </c>
      <c r="C579" s="36" t="str">
        <f ca="1">IF(B579="","",INDIRECT("減額一覧!C"&amp;$P579))</f>
        <v/>
      </c>
      <c r="D579" s="78" t="str">
        <f ca="1">IF($B579="","",INDIRECT("減額一覧!G"&amp;$P579))</f>
        <v/>
      </c>
      <c r="E579" s="19" t="str">
        <f ca="1">IF(B579="","",INDIRECT("減額一覧!H"&amp;P579))</f>
        <v/>
      </c>
      <c r="F579" s="19" t="str">
        <f ca="1">IF($B579="","",INDIRECT("減額一覧!T"&amp;P579))</f>
        <v/>
      </c>
      <c r="G579" s="20" t="str">
        <f ca="1">IF($B579="","",INDIRECT("減額一覧!U"&amp;P579))</f>
        <v/>
      </c>
      <c r="H579" s="20" t="str">
        <f ca="1">IF($B579="","",INDIRECT("減額一覧!V"&amp;P579))</f>
        <v/>
      </c>
      <c r="I579" s="32" t="str">
        <f ca="1">IF(B579="","",IF(INDIRECT("減額一覧!BL"&amp;P579)=0.08,0.08,0.1))</f>
        <v/>
      </c>
      <c r="J579" s="51"/>
      <c r="K579" s="94" t="str">
        <f t="shared" ca="1" si="1184"/>
        <v/>
      </c>
      <c r="L579" s="56" t="str">
        <f t="shared" ca="1" si="1146"/>
        <v/>
      </c>
      <c r="N579" s="113" t="str">
        <f t="shared" ref="N579:N582" ca="1" si="1312">IF(A579="","",IF(A579&gt;3000,"月ヶ瀬",IF(A579&gt;=2000,"都祁","市内")))</f>
        <v/>
      </c>
      <c r="O579" s="114" t="str">
        <f t="shared" ref="O579" ca="1" si="1313">IF(B579="","",IF(INDIRECT("減額一覧!BL"&amp;P579)=0.08,0.08,0.1))</f>
        <v/>
      </c>
      <c r="P579" s="38">
        <v>114</v>
      </c>
      <c r="Q579" s="38" t="str">
        <f t="shared" ref="Q579:R582" ca="1" si="1314">IF(G579="","",IF(G579&gt;0,1,""))</f>
        <v/>
      </c>
      <c r="R579" s="38" t="str">
        <f t="shared" ca="1" si="1314"/>
        <v/>
      </c>
      <c r="S579" s="66" t="str">
        <f t="shared" ca="1" si="1148"/>
        <v/>
      </c>
      <c r="T579" s="105" t="str">
        <f t="shared" ca="1" si="1149"/>
        <v/>
      </c>
    </row>
    <row r="580" spans="1:20" ht="20.25" hidden="1" thickTop="1" thickBot="1">
      <c r="A580" t="str">
        <f ca="1">IF(B580="","",INDIRECT("減額一覧!B"&amp;$P580))</f>
        <v/>
      </c>
      <c r="B580" s="61" t="str">
        <f t="shared" ref="B580" ca="1" si="1315">IF(INDIRECT("減額一覧!BB"&amp;P580)=1,INDIRECT("減額一覧!W"&amp;P580),"")</f>
        <v/>
      </c>
      <c r="C580" s="44" t="str">
        <f ca="1">IF(B580="","",INDIRECT("減額一覧!C"&amp;$P580))</f>
        <v/>
      </c>
      <c r="D580" s="79" t="str">
        <f ca="1">IF($B580="","",INDIRECT("減額一覧!G"&amp;$P580))</f>
        <v/>
      </c>
      <c r="E580" s="19" t="str">
        <f ca="1">IF(B580="","",INDIRECT("減額一覧!H"&amp;P580))</f>
        <v/>
      </c>
      <c r="F580" s="19" t="str">
        <f ca="1">IF($B580="","",INDIRECT("減額一覧!AD"&amp;P580))</f>
        <v/>
      </c>
      <c r="G580" s="20" t="str">
        <f ca="1">IF($B580="","",INDIRECT("減額一覧!AE"&amp;P580))</f>
        <v/>
      </c>
      <c r="H580" s="20" t="str">
        <f ca="1">IF($B580="","",INDIRECT("減額一覧!AF"&amp;P580))</f>
        <v/>
      </c>
      <c r="I580" s="32" t="str">
        <f ca="1">IF(B580="","",IF(INDIRECT("減額一覧!BM"&amp;P580)=0.08,0.08,0.1))</f>
        <v/>
      </c>
      <c r="J580" s="52"/>
      <c r="K580" s="95" t="str">
        <f t="shared" ca="1" si="1184"/>
        <v/>
      </c>
      <c r="L580" s="58" t="str">
        <f t="shared" ca="1" si="1146"/>
        <v/>
      </c>
      <c r="N580" s="113" t="str">
        <f t="shared" ca="1" si="1312"/>
        <v/>
      </c>
      <c r="O580" s="114" t="str">
        <f t="shared" ref="O580" ca="1" si="1316">IF(B580="","",IF(INDIRECT("減額一覧!BM"&amp;P580)=0.08,0.08,0.1))</f>
        <v/>
      </c>
      <c r="P580" s="38">
        <v>114</v>
      </c>
      <c r="Q580" s="38" t="str">
        <f t="shared" ca="1" si="1314"/>
        <v/>
      </c>
      <c r="R580" s="38" t="str">
        <f t="shared" ca="1" si="1314"/>
        <v/>
      </c>
      <c r="S580" s="66" t="str">
        <f t="shared" ca="1" si="1148"/>
        <v/>
      </c>
      <c r="T580" s="105" t="str">
        <f t="shared" ca="1" si="1149"/>
        <v/>
      </c>
    </row>
    <row r="581" spans="1:20" ht="20.25" hidden="1" thickTop="1" thickBot="1">
      <c r="A581" t="str">
        <f ca="1">IF(B581="","",INDIRECT("減額一覧!B"&amp;$P581))</f>
        <v/>
      </c>
      <c r="B581" s="61" t="str">
        <f t="shared" ref="B581" ca="1" si="1317">IF(INDIRECT("減額一覧!BC"&amp;P581)=1,INDIRECT("減額一覧!AG"&amp;P581),"")</f>
        <v/>
      </c>
      <c r="C581" s="36" t="str">
        <f ca="1">IF(B581="","",INDIRECT("減額一覧!C"&amp;$P581))</f>
        <v/>
      </c>
      <c r="D581" s="80" t="str">
        <f ca="1">IF($B581="","",INDIRECT("減額一覧!G"&amp;$P581))</f>
        <v/>
      </c>
      <c r="E581" s="19" t="str">
        <f ca="1">IF(B581="","",INDIRECT("減額一覧!H"&amp;P581))</f>
        <v/>
      </c>
      <c r="F581" s="19" t="str">
        <f ca="1">IF($B581="","",INDIRECT("減額一覧!AN"&amp;P581))</f>
        <v/>
      </c>
      <c r="G581" s="20" t="str">
        <f ca="1">IF($B581="","",INDIRECT("減額一覧!AO"&amp;P581))</f>
        <v/>
      </c>
      <c r="H581" s="20" t="str">
        <f ca="1">IF($B581="","",INDIRECT("減額一覧!AP"&amp;P581))</f>
        <v/>
      </c>
      <c r="I581" s="32" t="str">
        <f ca="1">IF(B581="","",IF(INDIRECT("減額一覧!BN"&amp;P581)=0.08,0.08,0.1))</f>
        <v/>
      </c>
      <c r="J581" s="52"/>
      <c r="K581" s="95" t="str">
        <f t="shared" ca="1" si="1184"/>
        <v/>
      </c>
      <c r="L581" s="58" t="str">
        <f t="shared" ca="1" si="1146"/>
        <v/>
      </c>
      <c r="N581" s="113" t="str">
        <f t="shared" ca="1" si="1312"/>
        <v/>
      </c>
      <c r="O581" s="114" t="str">
        <f t="shared" ref="O581" ca="1" si="1318">IF(B581="","",IF(INDIRECT("減額一覧!BN"&amp;P581)=0.08,0.08,0.1))</f>
        <v/>
      </c>
      <c r="P581" s="38">
        <v>114</v>
      </c>
      <c r="Q581" s="38" t="str">
        <f t="shared" ca="1" si="1314"/>
        <v/>
      </c>
      <c r="R581" s="38" t="str">
        <f t="shared" ca="1" si="1314"/>
        <v/>
      </c>
      <c r="S581" s="66" t="str">
        <f t="shared" ca="1" si="1148"/>
        <v/>
      </c>
      <c r="T581" s="105" t="str">
        <f t="shared" ref="T581:T644" ca="1" si="1319">IF(L581="","",IF(H581=0,"",H581))</f>
        <v/>
      </c>
    </row>
    <row r="582" spans="1:20" ht="20.25" hidden="1" thickTop="1" thickBot="1">
      <c r="A582" t="str">
        <f ca="1">IF(B582="","",INDIRECT("減額一覧!B"&amp;$P582))</f>
        <v/>
      </c>
      <c r="B582" s="61" t="str">
        <f t="shared" ref="B582" ca="1" si="1320">IF(INDIRECT("減額一覧!BD"&amp;P582)=1,INDIRECT("減額一覧!AQ"&amp;P582),"")</f>
        <v/>
      </c>
      <c r="C582" s="45" t="str">
        <f ca="1">IF(B582="","",INDIRECT("減額一覧!C"&amp;$P582))</f>
        <v/>
      </c>
      <c r="D582" s="79" t="str">
        <f ca="1">IF($B582="","",INDIRECT("減額一覧!G"&amp;$P582))</f>
        <v/>
      </c>
      <c r="E582" s="19" t="str">
        <f ca="1">IF(B582="","",INDIRECT("減額一覧!H"&amp;P582))</f>
        <v/>
      </c>
      <c r="F582" s="19" t="str">
        <f ca="1">IF($B582="","",INDIRECT("減額一覧!AX"&amp;P582))</f>
        <v/>
      </c>
      <c r="G582" s="20" t="str">
        <f ca="1">IF($B582="","",INDIRECT("減額一覧!AY"&amp;P582))</f>
        <v/>
      </c>
      <c r="H582" s="20" t="str">
        <f ca="1">IF($B582="","",INDIRECT("減額一覧!AZ"&amp;P582))</f>
        <v/>
      </c>
      <c r="I582" s="32" t="str">
        <f ca="1">IF(B582="","",IF(INDIRECT("減額一覧!BO"&amp;P582)=0.08,0.08,0.1))</f>
        <v/>
      </c>
      <c r="J582" s="52"/>
      <c r="K582" s="95" t="str">
        <f t="shared" ca="1" si="1184"/>
        <v/>
      </c>
      <c r="L582" s="58" t="str">
        <f t="shared" ca="1" si="1146"/>
        <v/>
      </c>
      <c r="N582" s="113" t="str">
        <f t="shared" ca="1" si="1312"/>
        <v/>
      </c>
      <c r="O582" s="114" t="str">
        <f t="shared" ref="O582" ca="1" si="1321">IF(B582="","",IF(INDIRECT("減額一覧!BO"&amp;P582)=0.08,0.08,0.1))</f>
        <v/>
      </c>
      <c r="P582" s="38">
        <v>114</v>
      </c>
      <c r="Q582" s="38" t="str">
        <f t="shared" ca="1" si="1314"/>
        <v/>
      </c>
      <c r="R582" s="38" t="str">
        <f t="shared" ca="1" si="1314"/>
        <v/>
      </c>
      <c r="S582" s="66" t="str">
        <f t="shared" ca="1" si="1148"/>
        <v/>
      </c>
      <c r="T582" s="105" t="str">
        <f t="shared" ca="1" si="1319"/>
        <v/>
      </c>
    </row>
    <row r="583" spans="1:20" ht="20.25" hidden="1" thickTop="1" thickBot="1">
      <c r="B583" s="64"/>
      <c r="C583" s="41" t="str">
        <f>IF(B583="","",減額一覧!C279)</f>
        <v/>
      </c>
      <c r="D583" s="43"/>
      <c r="E583" s="21"/>
      <c r="F583" s="22" t="s">
        <v>69</v>
      </c>
      <c r="G583" s="23">
        <f t="shared" ref="G583:H583" si="1322">SUBTOTAL(9,G579:G582)</f>
        <v>0</v>
      </c>
      <c r="H583" s="23">
        <f t="shared" si="1322"/>
        <v>0</v>
      </c>
      <c r="I583" s="30"/>
      <c r="J583" s="53"/>
      <c r="K583" s="96" t="str">
        <f t="shared" si="1184"/>
        <v/>
      </c>
      <c r="L583" s="59" t="str">
        <f t="shared" si="1146"/>
        <v/>
      </c>
      <c r="N583" s="108" t="str">
        <f t="shared" ref="N583" si="1323">IF(AND(G583=0,H583=0),"","小計")</f>
        <v/>
      </c>
      <c r="O583" s="108" t="str">
        <f t="shared" ref="O583" si="1324">IF(AND(G583=0,H583=0),"","小計")</f>
        <v/>
      </c>
      <c r="P583" s="38"/>
      <c r="Q583" s="38"/>
      <c r="R583" s="38"/>
      <c r="S583" s="66" t="str">
        <f t="shared" si="1148"/>
        <v/>
      </c>
      <c r="T583" s="105" t="str">
        <f t="shared" si="1319"/>
        <v/>
      </c>
    </row>
    <row r="584" spans="1:20" ht="20.25" hidden="1" thickTop="1" thickBot="1">
      <c r="A584" t="str">
        <f ca="1">IF(B584="","",INDIRECT("減額一覧!B"&amp;$P584))</f>
        <v/>
      </c>
      <c r="B584" s="61" t="str">
        <f t="shared" ref="B584" ca="1" si="1325">IF(INDIRECT("減額一覧!BA"&amp;P584)=1,INDIRECT("減額一覧!M"&amp;P584),"")</f>
        <v/>
      </c>
      <c r="C584" s="36" t="str">
        <f ca="1">IF(B584="","",INDIRECT("減額一覧!C"&amp;$P584))</f>
        <v/>
      </c>
      <c r="D584" s="78" t="str">
        <f ca="1">IF($B584="","",INDIRECT("減額一覧!G"&amp;$P584))</f>
        <v/>
      </c>
      <c r="E584" s="19" t="str">
        <f ca="1">IF(B584="","",INDIRECT("減額一覧!H"&amp;P584))</f>
        <v/>
      </c>
      <c r="F584" s="19" t="str">
        <f ca="1">IF($B584="","",INDIRECT("減額一覧!T"&amp;P584))</f>
        <v/>
      </c>
      <c r="G584" s="20" t="str">
        <f ca="1">IF($B584="","",INDIRECT("減額一覧!U"&amp;P584))</f>
        <v/>
      </c>
      <c r="H584" s="20" t="str">
        <f ca="1">IF($B584="","",INDIRECT("減額一覧!V"&amp;P584))</f>
        <v/>
      </c>
      <c r="I584" s="32" t="str">
        <f ca="1">IF(B584="","",IF(INDIRECT("減額一覧!BL"&amp;P584)=0.08,0.08,0.1))</f>
        <v/>
      </c>
      <c r="J584" s="51"/>
      <c r="K584" s="94" t="str">
        <f t="shared" ca="1" si="1184"/>
        <v/>
      </c>
      <c r="L584" s="56" t="str">
        <f t="shared" ca="1" si="1146"/>
        <v/>
      </c>
      <c r="N584" s="113" t="str">
        <f t="shared" ref="N584:N587" ca="1" si="1326">IF(A584="","",IF(A584&gt;3000,"月ヶ瀬",IF(A584&gt;=2000,"都祁","市内")))</f>
        <v/>
      </c>
      <c r="O584" s="114" t="str">
        <f t="shared" ref="O584" ca="1" si="1327">IF(B584="","",IF(INDIRECT("減額一覧!BL"&amp;P584)=0.08,0.08,0.1))</f>
        <v/>
      </c>
      <c r="P584" s="38">
        <v>115</v>
      </c>
      <c r="Q584" s="38" t="str">
        <f t="shared" ref="Q584:R587" ca="1" si="1328">IF(G584="","",IF(G584&gt;0,1,""))</f>
        <v/>
      </c>
      <c r="R584" s="38" t="str">
        <f t="shared" ca="1" si="1328"/>
        <v/>
      </c>
      <c r="S584" s="66" t="str">
        <f t="shared" ca="1" si="1148"/>
        <v/>
      </c>
      <c r="T584" s="105" t="str">
        <f t="shared" ca="1" si="1319"/>
        <v/>
      </c>
    </row>
    <row r="585" spans="1:20" ht="20.25" hidden="1" thickTop="1" thickBot="1">
      <c r="A585" t="str">
        <f ca="1">IF(B585="","",INDIRECT("減額一覧!B"&amp;$P585))</f>
        <v/>
      </c>
      <c r="B585" s="61" t="str">
        <f t="shared" ref="B585" ca="1" si="1329">IF(INDIRECT("減額一覧!BB"&amp;P585)=1,INDIRECT("減額一覧!W"&amp;P585),"")</f>
        <v/>
      </c>
      <c r="C585" s="44" t="str">
        <f ca="1">IF(B585="","",INDIRECT("減額一覧!C"&amp;$P585))</f>
        <v/>
      </c>
      <c r="D585" s="79" t="str">
        <f ca="1">IF($B585="","",INDIRECT("減額一覧!G"&amp;$P585))</f>
        <v/>
      </c>
      <c r="E585" s="19" t="str">
        <f ca="1">IF(B585="","",INDIRECT("減額一覧!H"&amp;P585))</f>
        <v/>
      </c>
      <c r="F585" s="19" t="str">
        <f ca="1">IF($B585="","",INDIRECT("減額一覧!AD"&amp;P585))</f>
        <v/>
      </c>
      <c r="G585" s="20" t="str">
        <f ca="1">IF($B585="","",INDIRECT("減額一覧!AE"&amp;P585))</f>
        <v/>
      </c>
      <c r="H585" s="20" t="str">
        <f ca="1">IF($B585="","",INDIRECT("減額一覧!AF"&amp;P585))</f>
        <v/>
      </c>
      <c r="I585" s="32" t="str">
        <f ca="1">IF(B585="","",IF(INDIRECT("減額一覧!BM"&amp;P585)=0.08,0.08,0.1))</f>
        <v/>
      </c>
      <c r="J585" s="52"/>
      <c r="K585" s="95" t="str">
        <f t="shared" ca="1" si="1184"/>
        <v/>
      </c>
      <c r="L585" s="58" t="str">
        <f t="shared" ca="1" si="1146"/>
        <v/>
      </c>
      <c r="N585" s="113" t="str">
        <f t="shared" ca="1" si="1326"/>
        <v/>
      </c>
      <c r="O585" s="114" t="str">
        <f t="shared" ref="O585" ca="1" si="1330">IF(B585="","",IF(INDIRECT("減額一覧!BM"&amp;P585)=0.08,0.08,0.1))</f>
        <v/>
      </c>
      <c r="P585" s="38">
        <v>115</v>
      </c>
      <c r="Q585" s="38" t="str">
        <f t="shared" ca="1" si="1328"/>
        <v/>
      </c>
      <c r="R585" s="38" t="str">
        <f t="shared" ca="1" si="1328"/>
        <v/>
      </c>
      <c r="S585" s="66" t="str">
        <f t="shared" ca="1" si="1148"/>
        <v/>
      </c>
      <c r="T585" s="105" t="str">
        <f t="shared" ca="1" si="1319"/>
        <v/>
      </c>
    </row>
    <row r="586" spans="1:20" ht="20.25" hidden="1" thickTop="1" thickBot="1">
      <c r="A586" t="str">
        <f ca="1">IF(B586="","",INDIRECT("減額一覧!B"&amp;$P586))</f>
        <v/>
      </c>
      <c r="B586" s="61" t="str">
        <f t="shared" ref="B586" ca="1" si="1331">IF(INDIRECT("減額一覧!BC"&amp;P586)=1,INDIRECT("減額一覧!AG"&amp;P586),"")</f>
        <v/>
      </c>
      <c r="C586" s="36" t="str">
        <f ca="1">IF(B586="","",INDIRECT("減額一覧!C"&amp;$P586))</f>
        <v/>
      </c>
      <c r="D586" s="80" t="str">
        <f ca="1">IF($B586="","",INDIRECT("減額一覧!G"&amp;$P586))</f>
        <v/>
      </c>
      <c r="E586" s="19" t="str">
        <f ca="1">IF(B586="","",INDIRECT("減額一覧!H"&amp;P586))</f>
        <v/>
      </c>
      <c r="F586" s="19" t="str">
        <f ca="1">IF($B586="","",INDIRECT("減額一覧!AN"&amp;P586))</f>
        <v/>
      </c>
      <c r="G586" s="20" t="str">
        <f ca="1">IF($B586="","",INDIRECT("減額一覧!AO"&amp;P586))</f>
        <v/>
      </c>
      <c r="H586" s="20" t="str">
        <f ca="1">IF($B586="","",INDIRECT("減額一覧!AP"&amp;P586))</f>
        <v/>
      </c>
      <c r="I586" s="32" t="str">
        <f ca="1">IF(B586="","",IF(INDIRECT("減額一覧!BN"&amp;P586)=0.08,0.08,0.1))</f>
        <v/>
      </c>
      <c r="J586" s="52"/>
      <c r="K586" s="95" t="str">
        <f t="shared" ca="1" si="1184"/>
        <v/>
      </c>
      <c r="L586" s="58" t="str">
        <f t="shared" ca="1" si="1146"/>
        <v/>
      </c>
      <c r="N586" s="113" t="str">
        <f t="shared" ca="1" si="1326"/>
        <v/>
      </c>
      <c r="O586" s="114" t="str">
        <f t="shared" ref="O586" ca="1" si="1332">IF(B586="","",IF(INDIRECT("減額一覧!BN"&amp;P586)=0.08,0.08,0.1))</f>
        <v/>
      </c>
      <c r="P586" s="38">
        <v>115</v>
      </c>
      <c r="Q586" s="38" t="str">
        <f t="shared" ca="1" si="1328"/>
        <v/>
      </c>
      <c r="R586" s="38" t="str">
        <f t="shared" ca="1" si="1328"/>
        <v/>
      </c>
      <c r="S586" s="66" t="str">
        <f t="shared" ca="1" si="1148"/>
        <v/>
      </c>
      <c r="T586" s="105" t="str">
        <f t="shared" ca="1" si="1319"/>
        <v/>
      </c>
    </row>
    <row r="587" spans="1:20" ht="20.25" hidden="1" thickTop="1" thickBot="1">
      <c r="A587" t="str">
        <f ca="1">IF(B587="","",INDIRECT("減額一覧!B"&amp;$P587))</f>
        <v/>
      </c>
      <c r="B587" s="61" t="str">
        <f t="shared" ref="B587" ca="1" si="1333">IF(INDIRECT("減額一覧!BD"&amp;P587)=1,INDIRECT("減額一覧!AQ"&amp;P587),"")</f>
        <v/>
      </c>
      <c r="C587" s="45" t="str">
        <f ca="1">IF(B587="","",INDIRECT("減額一覧!C"&amp;$P587))</f>
        <v/>
      </c>
      <c r="D587" s="79" t="str">
        <f ca="1">IF($B587="","",INDIRECT("減額一覧!G"&amp;$P587))</f>
        <v/>
      </c>
      <c r="E587" s="19" t="str">
        <f ca="1">IF(B587="","",INDIRECT("減額一覧!H"&amp;P587))</f>
        <v/>
      </c>
      <c r="F587" s="19" t="str">
        <f ca="1">IF($B587="","",INDIRECT("減額一覧!AX"&amp;P587))</f>
        <v/>
      </c>
      <c r="G587" s="20" t="str">
        <f ca="1">IF($B587="","",INDIRECT("減額一覧!AY"&amp;P587))</f>
        <v/>
      </c>
      <c r="H587" s="20" t="str">
        <f ca="1">IF($B587="","",INDIRECT("減額一覧!AZ"&amp;P587))</f>
        <v/>
      </c>
      <c r="I587" s="32" t="str">
        <f ca="1">IF(B587="","",IF(INDIRECT("減額一覧!BO"&amp;P587)=0.08,0.08,0.1))</f>
        <v/>
      </c>
      <c r="J587" s="52"/>
      <c r="K587" s="95" t="str">
        <f t="shared" ca="1" si="1184"/>
        <v/>
      </c>
      <c r="L587" s="58" t="str">
        <f t="shared" ca="1" si="1146"/>
        <v/>
      </c>
      <c r="N587" s="113" t="str">
        <f t="shared" ca="1" si="1326"/>
        <v/>
      </c>
      <c r="O587" s="114" t="str">
        <f t="shared" ref="O587" ca="1" si="1334">IF(B587="","",IF(INDIRECT("減額一覧!BO"&amp;P587)=0.08,0.08,0.1))</f>
        <v/>
      </c>
      <c r="P587" s="38">
        <v>115</v>
      </c>
      <c r="Q587" s="38" t="str">
        <f t="shared" ca="1" si="1328"/>
        <v/>
      </c>
      <c r="R587" s="38" t="str">
        <f t="shared" ca="1" si="1328"/>
        <v/>
      </c>
      <c r="S587" s="66" t="str">
        <f t="shared" ca="1" si="1148"/>
        <v/>
      </c>
      <c r="T587" s="105" t="str">
        <f t="shared" ca="1" si="1319"/>
        <v/>
      </c>
    </row>
    <row r="588" spans="1:20" ht="20.25" hidden="1" thickTop="1" thickBot="1">
      <c r="B588" s="64"/>
      <c r="C588" s="41" t="str">
        <f>IF(B588="","",減額一覧!C284)</f>
        <v/>
      </c>
      <c r="D588" s="43"/>
      <c r="E588" s="21"/>
      <c r="F588" s="22" t="s">
        <v>69</v>
      </c>
      <c r="G588" s="23">
        <f t="shared" ref="G588:H588" si="1335">SUBTOTAL(9,G584:G587)</f>
        <v>0</v>
      </c>
      <c r="H588" s="23">
        <f t="shared" si="1335"/>
        <v>0</v>
      </c>
      <c r="I588" s="30"/>
      <c r="J588" s="53"/>
      <c r="K588" s="96" t="str">
        <f t="shared" si="1184"/>
        <v/>
      </c>
      <c r="L588" s="59" t="str">
        <f t="shared" si="1146"/>
        <v/>
      </c>
      <c r="N588" s="108" t="str">
        <f t="shared" ref="N588" si="1336">IF(AND(G588=0,H588=0),"","小計")</f>
        <v/>
      </c>
      <c r="O588" s="108" t="str">
        <f t="shared" ref="O588" si="1337">IF(AND(G588=0,H588=0),"","小計")</f>
        <v/>
      </c>
      <c r="P588" s="38"/>
      <c r="Q588" s="38"/>
      <c r="R588" s="38"/>
      <c r="S588" s="66" t="str">
        <f t="shared" si="1148"/>
        <v/>
      </c>
      <c r="T588" s="105" t="str">
        <f t="shared" si="1319"/>
        <v/>
      </c>
    </row>
    <row r="589" spans="1:20" ht="20.25" hidden="1" thickTop="1" thickBot="1">
      <c r="A589" t="str">
        <f ca="1">IF(B589="","",INDIRECT("減額一覧!B"&amp;$P589))</f>
        <v/>
      </c>
      <c r="B589" s="61" t="str">
        <f t="shared" ref="B589" ca="1" si="1338">IF(INDIRECT("減額一覧!BA"&amp;P589)=1,INDIRECT("減額一覧!M"&amp;P589),"")</f>
        <v/>
      </c>
      <c r="C589" s="36" t="str">
        <f ca="1">IF(B589="","",INDIRECT("減額一覧!C"&amp;$P589))</f>
        <v/>
      </c>
      <c r="D589" s="78" t="str">
        <f ca="1">IF($B589="","",INDIRECT("減額一覧!G"&amp;$P589))</f>
        <v/>
      </c>
      <c r="E589" s="19" t="str">
        <f ca="1">IF(B589="","",INDIRECT("減額一覧!H"&amp;P589))</f>
        <v/>
      </c>
      <c r="F589" s="19" t="str">
        <f ca="1">IF($B589="","",INDIRECT("減額一覧!T"&amp;P589))</f>
        <v/>
      </c>
      <c r="G589" s="20" t="str">
        <f ca="1">IF($B589="","",INDIRECT("減額一覧!U"&amp;P589))</f>
        <v/>
      </c>
      <c r="H589" s="20" t="str">
        <f ca="1">IF($B589="","",INDIRECT("減額一覧!V"&amp;P589))</f>
        <v/>
      </c>
      <c r="I589" s="32" t="str">
        <f ca="1">IF(B589="","",IF(INDIRECT("減額一覧!BL"&amp;P589)=0.08,0.08,0.1))</f>
        <v/>
      </c>
      <c r="J589" s="51"/>
      <c r="K589" s="94" t="str">
        <f t="shared" ca="1" si="1184"/>
        <v/>
      </c>
      <c r="L589" s="56" t="str">
        <f t="shared" ca="1" si="1146"/>
        <v/>
      </c>
      <c r="N589" s="113" t="str">
        <f t="shared" ref="N589:N592" ca="1" si="1339">IF(A589="","",IF(A589&gt;3000,"月ヶ瀬",IF(A589&gt;=2000,"都祁","市内")))</f>
        <v/>
      </c>
      <c r="O589" s="114" t="str">
        <f t="shared" ref="O589" ca="1" si="1340">IF(B589="","",IF(INDIRECT("減額一覧!BL"&amp;P589)=0.08,0.08,0.1))</f>
        <v/>
      </c>
      <c r="P589" s="38">
        <v>116</v>
      </c>
      <c r="Q589" s="38" t="str">
        <f t="shared" ref="Q589:R592" ca="1" si="1341">IF(G589="","",IF(G589&gt;0,1,""))</f>
        <v/>
      </c>
      <c r="R589" s="38" t="str">
        <f t="shared" ca="1" si="1341"/>
        <v/>
      </c>
      <c r="S589" s="66" t="str">
        <f t="shared" ca="1" si="1148"/>
        <v/>
      </c>
      <c r="T589" s="105" t="str">
        <f t="shared" ca="1" si="1319"/>
        <v/>
      </c>
    </row>
    <row r="590" spans="1:20" ht="20.25" hidden="1" thickTop="1" thickBot="1">
      <c r="A590" t="str">
        <f ca="1">IF(B590="","",INDIRECT("減額一覧!B"&amp;$P590))</f>
        <v/>
      </c>
      <c r="B590" s="61" t="str">
        <f t="shared" ref="B590" ca="1" si="1342">IF(INDIRECT("減額一覧!BB"&amp;P590)=1,INDIRECT("減額一覧!W"&amp;P590),"")</f>
        <v/>
      </c>
      <c r="C590" s="44" t="str">
        <f ca="1">IF(B590="","",INDIRECT("減額一覧!C"&amp;$P590))</f>
        <v/>
      </c>
      <c r="D590" s="79" t="str">
        <f ca="1">IF($B590="","",INDIRECT("減額一覧!G"&amp;$P590))</f>
        <v/>
      </c>
      <c r="E590" s="19" t="str">
        <f ca="1">IF(B590="","",INDIRECT("減額一覧!H"&amp;P590))</f>
        <v/>
      </c>
      <c r="F590" s="19" t="str">
        <f ca="1">IF($B590="","",INDIRECT("減額一覧!AD"&amp;P590))</f>
        <v/>
      </c>
      <c r="G590" s="20" t="str">
        <f ca="1">IF($B590="","",INDIRECT("減額一覧!AE"&amp;P590))</f>
        <v/>
      </c>
      <c r="H590" s="20" t="str">
        <f ca="1">IF($B590="","",INDIRECT("減額一覧!AF"&amp;P590))</f>
        <v/>
      </c>
      <c r="I590" s="32" t="str">
        <f ca="1">IF(B590="","",IF(INDIRECT("減額一覧!BM"&amp;P590)=0.08,0.08,0.1))</f>
        <v/>
      </c>
      <c r="J590" s="52"/>
      <c r="K590" s="95" t="str">
        <f t="shared" ca="1" si="1184"/>
        <v/>
      </c>
      <c r="L590" s="58" t="str">
        <f t="shared" ca="1" si="1146"/>
        <v/>
      </c>
      <c r="N590" s="113" t="str">
        <f t="shared" ca="1" si="1339"/>
        <v/>
      </c>
      <c r="O590" s="114" t="str">
        <f t="shared" ref="O590" ca="1" si="1343">IF(B590="","",IF(INDIRECT("減額一覧!BM"&amp;P590)=0.08,0.08,0.1))</f>
        <v/>
      </c>
      <c r="P590" s="38">
        <v>116</v>
      </c>
      <c r="Q590" s="38" t="str">
        <f t="shared" ca="1" si="1341"/>
        <v/>
      </c>
      <c r="R590" s="38" t="str">
        <f t="shared" ca="1" si="1341"/>
        <v/>
      </c>
      <c r="S590" s="66" t="str">
        <f t="shared" ca="1" si="1148"/>
        <v/>
      </c>
      <c r="T590" s="105" t="str">
        <f t="shared" ca="1" si="1319"/>
        <v/>
      </c>
    </row>
    <row r="591" spans="1:20" ht="20.25" hidden="1" thickTop="1" thickBot="1">
      <c r="A591" t="str">
        <f ca="1">IF(B591="","",INDIRECT("減額一覧!B"&amp;$P591))</f>
        <v/>
      </c>
      <c r="B591" s="61" t="str">
        <f t="shared" ref="B591" ca="1" si="1344">IF(INDIRECT("減額一覧!BC"&amp;P591)=1,INDIRECT("減額一覧!AG"&amp;P591),"")</f>
        <v/>
      </c>
      <c r="C591" s="36" t="str">
        <f ca="1">IF(B591="","",INDIRECT("減額一覧!C"&amp;$P591))</f>
        <v/>
      </c>
      <c r="D591" s="80" t="str">
        <f ca="1">IF($B591="","",INDIRECT("減額一覧!G"&amp;$P591))</f>
        <v/>
      </c>
      <c r="E591" s="19" t="str">
        <f ca="1">IF(B591="","",INDIRECT("減額一覧!H"&amp;P591))</f>
        <v/>
      </c>
      <c r="F591" s="19" t="str">
        <f ca="1">IF($B591="","",INDIRECT("減額一覧!AN"&amp;P591))</f>
        <v/>
      </c>
      <c r="G591" s="20" t="str">
        <f ca="1">IF($B591="","",INDIRECT("減額一覧!AO"&amp;P591))</f>
        <v/>
      </c>
      <c r="H591" s="20" t="str">
        <f ca="1">IF($B591="","",INDIRECT("減額一覧!AP"&amp;P591))</f>
        <v/>
      </c>
      <c r="I591" s="32" t="str">
        <f ca="1">IF(B591="","",IF(INDIRECT("減額一覧!BN"&amp;P591)=0.08,0.08,0.1))</f>
        <v/>
      </c>
      <c r="J591" s="52"/>
      <c r="K591" s="95" t="str">
        <f t="shared" ca="1" si="1184"/>
        <v/>
      </c>
      <c r="L591" s="58" t="str">
        <f t="shared" ca="1" si="1146"/>
        <v/>
      </c>
      <c r="N591" s="113" t="str">
        <f t="shared" ca="1" si="1339"/>
        <v/>
      </c>
      <c r="O591" s="114" t="str">
        <f t="shared" ref="O591" ca="1" si="1345">IF(B591="","",IF(INDIRECT("減額一覧!BN"&amp;P591)=0.08,0.08,0.1))</f>
        <v/>
      </c>
      <c r="P591" s="38">
        <v>116</v>
      </c>
      <c r="Q591" s="38" t="str">
        <f t="shared" ca="1" si="1341"/>
        <v/>
      </c>
      <c r="R591" s="38" t="str">
        <f t="shared" ca="1" si="1341"/>
        <v/>
      </c>
      <c r="S591" s="66" t="str">
        <f t="shared" ca="1" si="1148"/>
        <v/>
      </c>
      <c r="T591" s="105" t="str">
        <f t="shared" ca="1" si="1319"/>
        <v/>
      </c>
    </row>
    <row r="592" spans="1:20" ht="20.25" hidden="1" thickTop="1" thickBot="1">
      <c r="A592" t="str">
        <f ca="1">IF(B592="","",INDIRECT("減額一覧!B"&amp;$P592))</f>
        <v/>
      </c>
      <c r="B592" s="61" t="str">
        <f t="shared" ref="B592" ca="1" si="1346">IF(INDIRECT("減額一覧!BD"&amp;P592)=1,INDIRECT("減額一覧!AQ"&amp;P592),"")</f>
        <v/>
      </c>
      <c r="C592" s="45" t="str">
        <f ca="1">IF(B592="","",INDIRECT("減額一覧!C"&amp;$P592))</f>
        <v/>
      </c>
      <c r="D592" s="79" t="str">
        <f ca="1">IF($B592="","",INDIRECT("減額一覧!G"&amp;$P592))</f>
        <v/>
      </c>
      <c r="E592" s="19" t="str">
        <f ca="1">IF(B592="","",INDIRECT("減額一覧!H"&amp;P592))</f>
        <v/>
      </c>
      <c r="F592" s="19" t="str">
        <f ca="1">IF($B592="","",INDIRECT("減額一覧!AX"&amp;P592))</f>
        <v/>
      </c>
      <c r="G592" s="20" t="str">
        <f ca="1">IF($B592="","",INDIRECT("減額一覧!AY"&amp;P592))</f>
        <v/>
      </c>
      <c r="H592" s="20" t="str">
        <f ca="1">IF($B592="","",INDIRECT("減額一覧!AZ"&amp;P592))</f>
        <v/>
      </c>
      <c r="I592" s="32" t="str">
        <f ca="1">IF(B592="","",IF(INDIRECT("減額一覧!BO"&amp;P592)=0.08,0.08,0.1))</f>
        <v/>
      </c>
      <c r="J592" s="52"/>
      <c r="K592" s="95" t="str">
        <f t="shared" ca="1" si="1184"/>
        <v/>
      </c>
      <c r="L592" s="58" t="str">
        <f t="shared" ca="1" si="1146"/>
        <v/>
      </c>
      <c r="N592" s="113" t="str">
        <f t="shared" ca="1" si="1339"/>
        <v/>
      </c>
      <c r="O592" s="114" t="str">
        <f t="shared" ref="O592" ca="1" si="1347">IF(B592="","",IF(INDIRECT("減額一覧!BO"&amp;P592)=0.08,0.08,0.1))</f>
        <v/>
      </c>
      <c r="P592" s="38">
        <v>116</v>
      </c>
      <c r="Q592" s="38" t="str">
        <f t="shared" ca="1" si="1341"/>
        <v/>
      </c>
      <c r="R592" s="38" t="str">
        <f t="shared" ca="1" si="1341"/>
        <v/>
      </c>
      <c r="S592" s="66" t="str">
        <f t="shared" ca="1" si="1148"/>
        <v/>
      </c>
      <c r="T592" s="105" t="str">
        <f t="shared" ca="1" si="1319"/>
        <v/>
      </c>
    </row>
    <row r="593" spans="1:20" ht="20.25" hidden="1" thickTop="1" thickBot="1">
      <c r="B593" s="64"/>
      <c r="C593" s="41" t="str">
        <f>IF(B593="","",減額一覧!C289)</f>
        <v/>
      </c>
      <c r="D593" s="43"/>
      <c r="E593" s="21"/>
      <c r="F593" s="22" t="s">
        <v>69</v>
      </c>
      <c r="G593" s="23">
        <f t="shared" ref="G593:H593" si="1348">SUBTOTAL(9,G589:G592)</f>
        <v>0</v>
      </c>
      <c r="H593" s="23">
        <f t="shared" si="1348"/>
        <v>0</v>
      </c>
      <c r="I593" s="30"/>
      <c r="J593" s="53"/>
      <c r="K593" s="96" t="str">
        <f t="shared" si="1184"/>
        <v/>
      </c>
      <c r="L593" s="59" t="str">
        <f t="shared" si="1146"/>
        <v/>
      </c>
      <c r="N593" s="108" t="str">
        <f t="shared" ref="N593" si="1349">IF(AND(G593=0,H593=0),"","小計")</f>
        <v/>
      </c>
      <c r="O593" s="108" t="str">
        <f t="shared" ref="O593" si="1350">IF(AND(G593=0,H593=0),"","小計")</f>
        <v/>
      </c>
      <c r="P593" s="38"/>
      <c r="Q593" s="38"/>
      <c r="R593" s="38"/>
      <c r="S593" s="66" t="str">
        <f t="shared" si="1148"/>
        <v/>
      </c>
      <c r="T593" s="105" t="str">
        <f t="shared" si="1319"/>
        <v/>
      </c>
    </row>
    <row r="594" spans="1:20" ht="20.25" hidden="1" thickTop="1" thickBot="1">
      <c r="A594" t="str">
        <f ca="1">IF(B594="","",INDIRECT("減額一覧!B"&amp;$P594))</f>
        <v/>
      </c>
      <c r="B594" s="61" t="str">
        <f t="shared" ref="B594" ca="1" si="1351">IF(INDIRECT("減額一覧!BA"&amp;P594)=1,INDIRECT("減額一覧!M"&amp;P594),"")</f>
        <v/>
      </c>
      <c r="C594" s="36" t="str">
        <f ca="1">IF(B594="","",INDIRECT("減額一覧!C"&amp;$P594))</f>
        <v/>
      </c>
      <c r="D594" s="78" t="str">
        <f ca="1">IF($B594="","",INDIRECT("減額一覧!G"&amp;$P594))</f>
        <v/>
      </c>
      <c r="E594" s="19" t="str">
        <f ca="1">IF(B594="","",INDIRECT("減額一覧!H"&amp;P594))</f>
        <v/>
      </c>
      <c r="F594" s="19" t="str">
        <f ca="1">IF($B594="","",INDIRECT("減額一覧!T"&amp;P594))</f>
        <v/>
      </c>
      <c r="G594" s="20" t="str">
        <f ca="1">IF($B594="","",INDIRECT("減額一覧!U"&amp;P594))</f>
        <v/>
      </c>
      <c r="H594" s="20" t="str">
        <f ca="1">IF($B594="","",INDIRECT("減額一覧!V"&amp;P594))</f>
        <v/>
      </c>
      <c r="I594" s="32" t="str">
        <f ca="1">IF(B594="","",IF(INDIRECT("減額一覧!BL"&amp;P594)=0.08,0.08,0.1))</f>
        <v/>
      </c>
      <c r="J594" s="51"/>
      <c r="K594" s="94" t="str">
        <f t="shared" ca="1" si="1184"/>
        <v/>
      </c>
      <c r="L594" s="56" t="str">
        <f t="shared" ca="1" si="1146"/>
        <v/>
      </c>
      <c r="N594" s="113" t="str">
        <f t="shared" ref="N594:N597" ca="1" si="1352">IF(A594="","",IF(A594&gt;3000,"月ヶ瀬",IF(A594&gt;=2000,"都祁","市内")))</f>
        <v/>
      </c>
      <c r="O594" s="114" t="str">
        <f t="shared" ref="O594" ca="1" si="1353">IF(B594="","",IF(INDIRECT("減額一覧!BL"&amp;P594)=0.08,0.08,0.1))</f>
        <v/>
      </c>
      <c r="P594" s="38">
        <v>117</v>
      </c>
      <c r="Q594" s="38" t="str">
        <f t="shared" ref="Q594:R597" ca="1" si="1354">IF(G594="","",IF(G594&gt;0,1,""))</f>
        <v/>
      </c>
      <c r="R594" s="38" t="str">
        <f t="shared" ca="1" si="1354"/>
        <v/>
      </c>
      <c r="S594" s="66" t="str">
        <f t="shared" ca="1" si="1148"/>
        <v/>
      </c>
      <c r="T594" s="105" t="str">
        <f t="shared" ca="1" si="1319"/>
        <v/>
      </c>
    </row>
    <row r="595" spans="1:20" ht="20.25" hidden="1" thickTop="1" thickBot="1">
      <c r="A595" t="str">
        <f ca="1">IF(B595="","",INDIRECT("減額一覧!B"&amp;$P595))</f>
        <v/>
      </c>
      <c r="B595" s="61" t="str">
        <f t="shared" ref="B595" ca="1" si="1355">IF(INDIRECT("減額一覧!BB"&amp;P595)=1,INDIRECT("減額一覧!W"&amp;P595),"")</f>
        <v/>
      </c>
      <c r="C595" s="44" t="str">
        <f ca="1">IF(B595="","",INDIRECT("減額一覧!C"&amp;$P595))</f>
        <v/>
      </c>
      <c r="D595" s="79" t="str">
        <f ca="1">IF($B595="","",INDIRECT("減額一覧!G"&amp;$P595))</f>
        <v/>
      </c>
      <c r="E595" s="19" t="str">
        <f ca="1">IF(B595="","",INDIRECT("減額一覧!H"&amp;P595))</f>
        <v/>
      </c>
      <c r="F595" s="19" t="str">
        <f ca="1">IF($B595="","",INDIRECT("減額一覧!AD"&amp;P595))</f>
        <v/>
      </c>
      <c r="G595" s="20" t="str">
        <f ca="1">IF($B595="","",INDIRECT("減額一覧!AE"&amp;P595))</f>
        <v/>
      </c>
      <c r="H595" s="20" t="str">
        <f ca="1">IF($B595="","",INDIRECT("減額一覧!AF"&amp;P595))</f>
        <v/>
      </c>
      <c r="I595" s="32" t="str">
        <f ca="1">IF(B595="","",IF(INDIRECT("減額一覧!BM"&amp;P595)=0.08,0.08,0.1))</f>
        <v/>
      </c>
      <c r="J595" s="52"/>
      <c r="K595" s="95" t="str">
        <f t="shared" ca="1" si="1184"/>
        <v/>
      </c>
      <c r="L595" s="58" t="str">
        <f t="shared" ca="1" si="1146"/>
        <v/>
      </c>
      <c r="N595" s="113" t="str">
        <f t="shared" ca="1" si="1352"/>
        <v/>
      </c>
      <c r="O595" s="114" t="str">
        <f t="shared" ref="O595" ca="1" si="1356">IF(B595="","",IF(INDIRECT("減額一覧!BM"&amp;P595)=0.08,0.08,0.1))</f>
        <v/>
      </c>
      <c r="P595" s="38">
        <v>117</v>
      </c>
      <c r="Q595" s="38" t="str">
        <f t="shared" ca="1" si="1354"/>
        <v/>
      </c>
      <c r="R595" s="38" t="str">
        <f t="shared" ca="1" si="1354"/>
        <v/>
      </c>
      <c r="S595" s="66" t="str">
        <f t="shared" ca="1" si="1148"/>
        <v/>
      </c>
      <c r="T595" s="105" t="str">
        <f t="shared" ca="1" si="1319"/>
        <v/>
      </c>
    </row>
    <row r="596" spans="1:20" ht="20.25" hidden="1" thickTop="1" thickBot="1">
      <c r="A596" t="str">
        <f ca="1">IF(B596="","",INDIRECT("減額一覧!B"&amp;$P596))</f>
        <v/>
      </c>
      <c r="B596" s="61" t="str">
        <f t="shared" ref="B596" ca="1" si="1357">IF(INDIRECT("減額一覧!BC"&amp;P596)=1,INDIRECT("減額一覧!AG"&amp;P596),"")</f>
        <v/>
      </c>
      <c r="C596" s="36" t="str">
        <f ca="1">IF(B596="","",INDIRECT("減額一覧!C"&amp;$P596))</f>
        <v/>
      </c>
      <c r="D596" s="80" t="str">
        <f ca="1">IF($B596="","",INDIRECT("減額一覧!G"&amp;$P596))</f>
        <v/>
      </c>
      <c r="E596" s="19" t="str">
        <f ca="1">IF(B596="","",INDIRECT("減額一覧!H"&amp;P596))</f>
        <v/>
      </c>
      <c r="F596" s="19" t="str">
        <f ca="1">IF($B596="","",INDIRECT("減額一覧!AN"&amp;P596))</f>
        <v/>
      </c>
      <c r="G596" s="20" t="str">
        <f ca="1">IF($B596="","",INDIRECT("減額一覧!AO"&amp;P596))</f>
        <v/>
      </c>
      <c r="H596" s="20" t="str">
        <f ca="1">IF($B596="","",INDIRECT("減額一覧!AP"&amp;P596))</f>
        <v/>
      </c>
      <c r="I596" s="32" t="str">
        <f ca="1">IF(B596="","",IF(INDIRECT("減額一覧!BN"&amp;P596)=0.08,0.08,0.1))</f>
        <v/>
      </c>
      <c r="J596" s="52"/>
      <c r="K596" s="95" t="str">
        <f t="shared" ca="1" si="1184"/>
        <v/>
      </c>
      <c r="L596" s="58" t="str">
        <f t="shared" ca="1" si="1146"/>
        <v/>
      </c>
      <c r="N596" s="113" t="str">
        <f t="shared" ca="1" si="1352"/>
        <v/>
      </c>
      <c r="O596" s="114" t="str">
        <f t="shared" ref="O596" ca="1" si="1358">IF(B596="","",IF(INDIRECT("減額一覧!BN"&amp;P596)=0.08,0.08,0.1))</f>
        <v/>
      </c>
      <c r="P596" s="38">
        <v>117</v>
      </c>
      <c r="Q596" s="38" t="str">
        <f t="shared" ca="1" si="1354"/>
        <v/>
      </c>
      <c r="R596" s="38" t="str">
        <f t="shared" ca="1" si="1354"/>
        <v/>
      </c>
      <c r="S596" s="66" t="str">
        <f t="shared" ca="1" si="1148"/>
        <v/>
      </c>
      <c r="T596" s="105" t="str">
        <f t="shared" ca="1" si="1319"/>
        <v/>
      </c>
    </row>
    <row r="597" spans="1:20" ht="20.25" hidden="1" thickTop="1" thickBot="1">
      <c r="A597" t="str">
        <f ca="1">IF(B597="","",INDIRECT("減額一覧!B"&amp;$P597))</f>
        <v/>
      </c>
      <c r="B597" s="61" t="str">
        <f t="shared" ref="B597" ca="1" si="1359">IF(INDIRECT("減額一覧!BD"&amp;P597)=1,INDIRECT("減額一覧!AQ"&amp;P597),"")</f>
        <v/>
      </c>
      <c r="C597" s="45" t="str">
        <f ca="1">IF(B597="","",INDIRECT("減額一覧!C"&amp;$P597))</f>
        <v/>
      </c>
      <c r="D597" s="79" t="str">
        <f ca="1">IF($B597="","",INDIRECT("減額一覧!G"&amp;$P597))</f>
        <v/>
      </c>
      <c r="E597" s="19" t="str">
        <f ca="1">IF(B597="","",INDIRECT("減額一覧!H"&amp;P597))</f>
        <v/>
      </c>
      <c r="F597" s="19" t="str">
        <f ca="1">IF($B597="","",INDIRECT("減額一覧!AX"&amp;P597))</f>
        <v/>
      </c>
      <c r="G597" s="20" t="str">
        <f ca="1">IF($B597="","",INDIRECT("減額一覧!AY"&amp;P597))</f>
        <v/>
      </c>
      <c r="H597" s="20" t="str">
        <f ca="1">IF($B597="","",INDIRECT("減額一覧!AZ"&amp;P597))</f>
        <v/>
      </c>
      <c r="I597" s="32" t="str">
        <f ca="1">IF(B597="","",IF(INDIRECT("減額一覧!BO"&amp;P597)=0.08,0.08,0.1))</f>
        <v/>
      </c>
      <c r="J597" s="52"/>
      <c r="K597" s="95" t="str">
        <f t="shared" ca="1" si="1184"/>
        <v/>
      </c>
      <c r="L597" s="58" t="str">
        <f t="shared" ca="1" si="1146"/>
        <v/>
      </c>
      <c r="N597" s="113" t="str">
        <f t="shared" ca="1" si="1352"/>
        <v/>
      </c>
      <c r="O597" s="114" t="str">
        <f t="shared" ref="O597" ca="1" si="1360">IF(B597="","",IF(INDIRECT("減額一覧!BO"&amp;P597)=0.08,0.08,0.1))</f>
        <v/>
      </c>
      <c r="P597" s="38">
        <v>117</v>
      </c>
      <c r="Q597" s="38" t="str">
        <f t="shared" ca="1" si="1354"/>
        <v/>
      </c>
      <c r="R597" s="38" t="str">
        <f t="shared" ca="1" si="1354"/>
        <v/>
      </c>
      <c r="S597" s="66" t="str">
        <f t="shared" ca="1" si="1148"/>
        <v/>
      </c>
      <c r="T597" s="105" t="str">
        <f t="shared" ca="1" si="1319"/>
        <v/>
      </c>
    </row>
    <row r="598" spans="1:20" ht="20.25" hidden="1" thickTop="1" thickBot="1">
      <c r="A598" t="str">
        <f t="shared" ref="A598" ca="1" si="1361">IF(B598="","",INDIRECT("減額一覧!B"&amp;$P598))</f>
        <v/>
      </c>
      <c r="B598" s="64"/>
      <c r="C598" s="41" t="str">
        <f>IF(B598="","",減額一覧!C294)</f>
        <v/>
      </c>
      <c r="D598" s="43"/>
      <c r="E598" s="21"/>
      <c r="F598" s="22" t="s">
        <v>69</v>
      </c>
      <c r="G598" s="23">
        <f t="shared" ref="G598:H598" si="1362">SUBTOTAL(9,G594:G597)</f>
        <v>0</v>
      </c>
      <c r="H598" s="23">
        <f t="shared" si="1362"/>
        <v>0</v>
      </c>
      <c r="I598" s="30"/>
      <c r="J598" s="53"/>
      <c r="K598" s="96" t="str">
        <f t="shared" ca="1" si="1184"/>
        <v/>
      </c>
      <c r="L598" s="59" t="str">
        <f t="shared" si="1146"/>
        <v/>
      </c>
      <c r="N598" s="108" t="str">
        <f t="shared" ref="N598" si="1363">IF(AND(G598=0,H598=0),"","小計")</f>
        <v/>
      </c>
      <c r="O598" s="108" t="str">
        <f t="shared" ref="O598" si="1364">IF(AND(G598=0,H598=0),"","小計")</f>
        <v/>
      </c>
      <c r="P598" s="38"/>
      <c r="Q598" s="38"/>
      <c r="R598" s="38"/>
      <c r="S598" s="66" t="str">
        <f t="shared" si="1148"/>
        <v/>
      </c>
      <c r="T598" s="105" t="str">
        <f t="shared" si="1319"/>
        <v/>
      </c>
    </row>
    <row r="599" spans="1:20" ht="20.25" hidden="1" thickTop="1" thickBot="1">
      <c r="A599" t="str">
        <f ca="1">IF(B599="","",INDIRECT("減額一覧!B"&amp;$P599))</f>
        <v/>
      </c>
      <c r="B599" s="61" t="str">
        <f t="shared" ref="B599" ca="1" si="1365">IF(INDIRECT("減額一覧!BA"&amp;P599)=1,INDIRECT("減額一覧!M"&amp;P599),"")</f>
        <v/>
      </c>
      <c r="C599" s="36" t="str">
        <f ca="1">IF(B599="","",INDIRECT("減額一覧!C"&amp;$P599))</f>
        <v/>
      </c>
      <c r="D599" s="78" t="str">
        <f ca="1">IF($B599="","",INDIRECT("減額一覧!G"&amp;$P599))</f>
        <v/>
      </c>
      <c r="E599" s="19" t="str">
        <f ca="1">IF(B599="","",INDIRECT("減額一覧!H"&amp;P599))</f>
        <v/>
      </c>
      <c r="F599" s="19" t="str">
        <f ca="1">IF($B599="","",INDIRECT("減額一覧!T"&amp;P599))</f>
        <v/>
      </c>
      <c r="G599" s="20" t="str">
        <f ca="1">IF($B599="","",INDIRECT("減額一覧!U"&amp;P599))</f>
        <v/>
      </c>
      <c r="H599" s="20" t="str">
        <f ca="1">IF($B599="","",INDIRECT("減額一覧!V"&amp;P599))</f>
        <v/>
      </c>
      <c r="I599" s="32" t="str">
        <f ca="1">IF(B599="","",IF(INDIRECT("減額一覧!BL"&amp;P599)=0.08,0.08,0.1))</f>
        <v/>
      </c>
      <c r="J599" s="51"/>
      <c r="K599" s="94" t="str">
        <f t="shared" ca="1" si="1184"/>
        <v/>
      </c>
      <c r="L599" s="56" t="str">
        <f t="shared" ca="1" si="1146"/>
        <v/>
      </c>
      <c r="N599" s="113" t="str">
        <f t="shared" ref="N599:N602" ca="1" si="1366">IF(A599="","",IF(A599&gt;3000,"月ヶ瀬",IF(A599&gt;=2000,"都祁","市内")))</f>
        <v/>
      </c>
      <c r="O599" s="114" t="str">
        <f t="shared" ref="O599" ca="1" si="1367">IF(B599="","",IF(INDIRECT("減額一覧!BL"&amp;P599)=0.08,0.08,0.1))</f>
        <v/>
      </c>
      <c r="P599" s="38">
        <v>114</v>
      </c>
      <c r="Q599" s="38" t="str">
        <f t="shared" ref="Q599:R602" ca="1" si="1368">IF(G599="","",IF(G599&gt;0,1,""))</f>
        <v/>
      </c>
      <c r="R599" s="38" t="str">
        <f t="shared" ca="1" si="1368"/>
        <v/>
      </c>
      <c r="S599" s="66" t="str">
        <f t="shared" ca="1" si="1148"/>
        <v/>
      </c>
      <c r="T599" s="105" t="str">
        <f t="shared" ca="1" si="1319"/>
        <v/>
      </c>
    </row>
    <row r="600" spans="1:20" ht="20.25" hidden="1" thickTop="1" thickBot="1">
      <c r="A600" t="str">
        <f ca="1">IF(B600="","",INDIRECT("減額一覧!B"&amp;$P600))</f>
        <v/>
      </c>
      <c r="B600" s="61" t="str">
        <f t="shared" ref="B600" ca="1" si="1369">IF(INDIRECT("減額一覧!BB"&amp;P600)=1,INDIRECT("減額一覧!W"&amp;P600),"")</f>
        <v/>
      </c>
      <c r="C600" s="44" t="str">
        <f ca="1">IF(B600="","",INDIRECT("減額一覧!C"&amp;$P600))</f>
        <v/>
      </c>
      <c r="D600" s="79" t="str">
        <f ca="1">IF($B600="","",INDIRECT("減額一覧!G"&amp;$P600))</f>
        <v/>
      </c>
      <c r="E600" s="19" t="str">
        <f ca="1">IF(B600="","",INDIRECT("減額一覧!H"&amp;P600))</f>
        <v/>
      </c>
      <c r="F600" s="19" t="str">
        <f ca="1">IF($B600="","",INDIRECT("減額一覧!AD"&amp;P600))</f>
        <v/>
      </c>
      <c r="G600" s="20" t="str">
        <f ca="1">IF($B600="","",INDIRECT("減額一覧!AE"&amp;P600))</f>
        <v/>
      </c>
      <c r="H600" s="20" t="str">
        <f ca="1">IF($B600="","",INDIRECT("減額一覧!AF"&amp;P600))</f>
        <v/>
      </c>
      <c r="I600" s="32" t="str">
        <f ca="1">IF(B600="","",IF(INDIRECT("減額一覧!BM"&amp;P600)=0.08,0.08,0.1))</f>
        <v/>
      </c>
      <c r="J600" s="52"/>
      <c r="K600" s="95" t="str">
        <f t="shared" ca="1" si="1184"/>
        <v/>
      </c>
      <c r="L600" s="58" t="str">
        <f t="shared" ca="1" si="1146"/>
        <v/>
      </c>
      <c r="N600" s="113" t="str">
        <f t="shared" ca="1" si="1366"/>
        <v/>
      </c>
      <c r="O600" s="114" t="str">
        <f t="shared" ref="O600" ca="1" si="1370">IF(B600="","",IF(INDIRECT("減額一覧!BM"&amp;P600)=0.08,0.08,0.1))</f>
        <v/>
      </c>
      <c r="P600" s="38">
        <v>114</v>
      </c>
      <c r="Q600" s="38" t="str">
        <f t="shared" ca="1" si="1368"/>
        <v/>
      </c>
      <c r="R600" s="38" t="str">
        <f t="shared" ca="1" si="1368"/>
        <v/>
      </c>
      <c r="S600" s="66" t="str">
        <f t="shared" ca="1" si="1148"/>
        <v/>
      </c>
      <c r="T600" s="105" t="str">
        <f t="shared" ca="1" si="1319"/>
        <v/>
      </c>
    </row>
    <row r="601" spans="1:20" ht="20.25" hidden="1" thickTop="1" thickBot="1">
      <c r="A601" t="str">
        <f ca="1">IF(B601="","",INDIRECT("減額一覧!B"&amp;$P601))</f>
        <v/>
      </c>
      <c r="B601" s="61" t="str">
        <f t="shared" ref="B601" ca="1" si="1371">IF(INDIRECT("減額一覧!BC"&amp;P601)=1,INDIRECT("減額一覧!AG"&amp;P601),"")</f>
        <v/>
      </c>
      <c r="C601" s="36" t="str">
        <f ca="1">IF(B601="","",INDIRECT("減額一覧!C"&amp;$P601))</f>
        <v/>
      </c>
      <c r="D601" s="80" t="str">
        <f ca="1">IF($B601="","",INDIRECT("減額一覧!G"&amp;$P601))</f>
        <v/>
      </c>
      <c r="E601" s="19" t="str">
        <f ca="1">IF(B601="","",INDIRECT("減額一覧!H"&amp;P601))</f>
        <v/>
      </c>
      <c r="F601" s="19" t="str">
        <f ca="1">IF($B601="","",INDIRECT("減額一覧!AN"&amp;P601))</f>
        <v/>
      </c>
      <c r="G601" s="20" t="str">
        <f ca="1">IF($B601="","",INDIRECT("減額一覧!AO"&amp;P601))</f>
        <v/>
      </c>
      <c r="H601" s="20" t="str">
        <f ca="1">IF($B601="","",INDIRECT("減額一覧!AP"&amp;P601))</f>
        <v/>
      </c>
      <c r="I601" s="32" t="str">
        <f ca="1">IF(B601="","",IF(INDIRECT("減額一覧!BN"&amp;P601)=0.08,0.08,0.1))</f>
        <v/>
      </c>
      <c r="J601" s="52"/>
      <c r="K601" s="95" t="str">
        <f t="shared" ca="1" si="1184"/>
        <v/>
      </c>
      <c r="L601" s="58" t="str">
        <f t="shared" ca="1" si="1146"/>
        <v/>
      </c>
      <c r="N601" s="113" t="str">
        <f t="shared" ca="1" si="1366"/>
        <v/>
      </c>
      <c r="O601" s="114" t="str">
        <f t="shared" ref="O601" ca="1" si="1372">IF(B601="","",IF(INDIRECT("減額一覧!BN"&amp;P601)=0.08,0.08,0.1))</f>
        <v/>
      </c>
      <c r="P601" s="38">
        <v>114</v>
      </c>
      <c r="Q601" s="38" t="str">
        <f t="shared" ca="1" si="1368"/>
        <v/>
      </c>
      <c r="R601" s="38" t="str">
        <f t="shared" ca="1" si="1368"/>
        <v/>
      </c>
      <c r="S601" s="66" t="str">
        <f t="shared" ca="1" si="1148"/>
        <v/>
      </c>
      <c r="T601" s="105" t="str">
        <f t="shared" ca="1" si="1319"/>
        <v/>
      </c>
    </row>
    <row r="602" spans="1:20" ht="20.25" hidden="1" thickTop="1" thickBot="1">
      <c r="A602" t="str">
        <f ca="1">IF(B602="","",INDIRECT("減額一覧!B"&amp;$P602))</f>
        <v/>
      </c>
      <c r="B602" s="61" t="str">
        <f t="shared" ref="B602" ca="1" si="1373">IF(INDIRECT("減額一覧!BD"&amp;P602)=1,INDIRECT("減額一覧!AQ"&amp;P602),"")</f>
        <v/>
      </c>
      <c r="C602" s="45" t="str">
        <f ca="1">IF(B602="","",INDIRECT("減額一覧!C"&amp;$P602))</f>
        <v/>
      </c>
      <c r="D602" s="79" t="str">
        <f ca="1">IF($B602="","",INDIRECT("減額一覧!G"&amp;$P602))</f>
        <v/>
      </c>
      <c r="E602" s="19" t="str">
        <f ca="1">IF(B602="","",INDIRECT("減額一覧!H"&amp;P602))</f>
        <v/>
      </c>
      <c r="F602" s="19" t="str">
        <f ca="1">IF($B602="","",INDIRECT("減額一覧!AX"&amp;P602))</f>
        <v/>
      </c>
      <c r="G602" s="20" t="str">
        <f ca="1">IF($B602="","",INDIRECT("減額一覧!AY"&amp;P602))</f>
        <v/>
      </c>
      <c r="H602" s="20" t="str">
        <f ca="1">IF($B602="","",INDIRECT("減額一覧!AZ"&amp;P602))</f>
        <v/>
      </c>
      <c r="I602" s="32" t="str">
        <f ca="1">IF(B602="","",IF(INDIRECT("減額一覧!BO"&amp;P602)=0.08,0.08,0.1))</f>
        <v/>
      </c>
      <c r="J602" s="52"/>
      <c r="K602" s="95" t="str">
        <f t="shared" ca="1" si="1184"/>
        <v/>
      </c>
      <c r="L602" s="58" t="str">
        <f t="shared" ca="1" si="1146"/>
        <v/>
      </c>
      <c r="N602" s="113" t="str">
        <f t="shared" ca="1" si="1366"/>
        <v/>
      </c>
      <c r="O602" s="114" t="str">
        <f t="shared" ref="O602" ca="1" si="1374">IF(B602="","",IF(INDIRECT("減額一覧!BO"&amp;P602)=0.08,0.08,0.1))</f>
        <v/>
      </c>
      <c r="P602" s="38">
        <v>114</v>
      </c>
      <c r="Q602" s="38" t="str">
        <f t="shared" ca="1" si="1368"/>
        <v/>
      </c>
      <c r="R602" s="38" t="str">
        <f t="shared" ca="1" si="1368"/>
        <v/>
      </c>
      <c r="S602" s="66" t="str">
        <f t="shared" ca="1" si="1148"/>
        <v/>
      </c>
      <c r="T602" s="105" t="str">
        <f t="shared" ca="1" si="1319"/>
        <v/>
      </c>
    </row>
    <row r="603" spans="1:20" ht="20.25" hidden="1" thickTop="1" thickBot="1">
      <c r="B603" s="64"/>
      <c r="C603" s="41" t="str">
        <f>IF(B603="","",減額一覧!C299)</f>
        <v/>
      </c>
      <c r="D603" s="43"/>
      <c r="E603" s="21"/>
      <c r="F603" s="22" t="s">
        <v>69</v>
      </c>
      <c r="G603" s="23">
        <f t="shared" ref="G603:H603" si="1375">SUBTOTAL(9,G599:G602)</f>
        <v>0</v>
      </c>
      <c r="H603" s="23">
        <f t="shared" si="1375"/>
        <v>0</v>
      </c>
      <c r="I603" s="30"/>
      <c r="J603" s="53"/>
      <c r="K603" s="96" t="str">
        <f t="shared" si="1184"/>
        <v/>
      </c>
      <c r="L603" s="59" t="str">
        <f t="shared" si="1146"/>
        <v/>
      </c>
      <c r="N603" s="108" t="str">
        <f t="shared" ref="N603" si="1376">IF(AND(G603=0,H603=0),"","小計")</f>
        <v/>
      </c>
      <c r="O603" s="108" t="str">
        <f t="shared" ref="O603" si="1377">IF(AND(G603=0,H603=0),"","小計")</f>
        <v/>
      </c>
      <c r="P603" s="38"/>
      <c r="Q603" s="38"/>
      <c r="R603" s="38"/>
      <c r="S603" s="66" t="str">
        <f t="shared" si="1148"/>
        <v/>
      </c>
      <c r="T603" s="105" t="str">
        <f t="shared" si="1319"/>
        <v/>
      </c>
    </row>
    <row r="604" spans="1:20" ht="20.25" hidden="1" thickTop="1" thickBot="1">
      <c r="A604" t="str">
        <f ca="1">IF(B604="","",INDIRECT("減額一覧!B"&amp;$P604))</f>
        <v/>
      </c>
      <c r="B604" s="61" t="str">
        <f t="shared" ref="B604" ca="1" si="1378">IF(INDIRECT("減額一覧!BA"&amp;P604)=1,INDIRECT("減額一覧!M"&amp;P604),"")</f>
        <v/>
      </c>
      <c r="C604" s="36" t="str">
        <f ca="1">IF(B604="","",INDIRECT("減額一覧!C"&amp;$P604))</f>
        <v/>
      </c>
      <c r="D604" s="78" t="str">
        <f ca="1">IF($B604="","",INDIRECT("減額一覧!G"&amp;$P604))</f>
        <v/>
      </c>
      <c r="E604" s="19" t="str">
        <f ca="1">IF(B604="","",INDIRECT("減額一覧!H"&amp;P604))</f>
        <v/>
      </c>
      <c r="F604" s="19" t="str">
        <f ca="1">IF($B604="","",INDIRECT("減額一覧!T"&amp;P604))</f>
        <v/>
      </c>
      <c r="G604" s="20" t="str">
        <f ca="1">IF($B604="","",INDIRECT("減額一覧!U"&amp;P604))</f>
        <v/>
      </c>
      <c r="H604" s="20" t="str">
        <f ca="1">IF($B604="","",INDIRECT("減額一覧!V"&amp;P604))</f>
        <v/>
      </c>
      <c r="I604" s="32" t="str">
        <f ca="1">IF(B604="","",IF(INDIRECT("減額一覧!BL"&amp;P604)=0.08,0.08,0.1))</f>
        <v/>
      </c>
      <c r="J604" s="51"/>
      <c r="K604" s="94" t="str">
        <f t="shared" ca="1" si="1184"/>
        <v/>
      </c>
      <c r="L604" s="56" t="str">
        <f t="shared" ca="1" si="1146"/>
        <v/>
      </c>
      <c r="N604" s="113" t="str">
        <f t="shared" ref="N604:N607" ca="1" si="1379">IF(A604="","",IF(A604&gt;3000,"月ヶ瀬",IF(A604&gt;=2000,"都祁","市内")))</f>
        <v/>
      </c>
      <c r="O604" s="114" t="str">
        <f t="shared" ref="O604" ca="1" si="1380">IF(B604="","",IF(INDIRECT("減額一覧!BL"&amp;P604)=0.08,0.08,0.1))</f>
        <v/>
      </c>
      <c r="P604" s="38">
        <v>115</v>
      </c>
      <c r="Q604" s="38" t="str">
        <f t="shared" ref="Q604:R607" ca="1" si="1381">IF(G604="","",IF(G604&gt;0,1,""))</f>
        <v/>
      </c>
      <c r="R604" s="38" t="str">
        <f t="shared" ca="1" si="1381"/>
        <v/>
      </c>
      <c r="S604" s="66" t="str">
        <f t="shared" ca="1" si="1148"/>
        <v/>
      </c>
      <c r="T604" s="105" t="str">
        <f t="shared" ca="1" si="1319"/>
        <v/>
      </c>
    </row>
    <row r="605" spans="1:20" ht="20.25" hidden="1" thickTop="1" thickBot="1">
      <c r="A605" t="str">
        <f ca="1">IF(B605="","",INDIRECT("減額一覧!B"&amp;$P605))</f>
        <v/>
      </c>
      <c r="B605" s="61" t="str">
        <f t="shared" ref="B605" ca="1" si="1382">IF(INDIRECT("減額一覧!BB"&amp;P605)=1,INDIRECT("減額一覧!W"&amp;P605),"")</f>
        <v/>
      </c>
      <c r="C605" s="44" t="str">
        <f ca="1">IF(B605="","",INDIRECT("減額一覧!C"&amp;$P605))</f>
        <v/>
      </c>
      <c r="D605" s="79" t="str">
        <f ca="1">IF($B605="","",INDIRECT("減額一覧!G"&amp;$P605))</f>
        <v/>
      </c>
      <c r="E605" s="19" t="str">
        <f ca="1">IF(B605="","",INDIRECT("減額一覧!H"&amp;P605))</f>
        <v/>
      </c>
      <c r="F605" s="19" t="str">
        <f ca="1">IF($B605="","",INDIRECT("減額一覧!AD"&amp;P605))</f>
        <v/>
      </c>
      <c r="G605" s="20" t="str">
        <f ca="1">IF($B605="","",INDIRECT("減額一覧!AE"&amp;P605))</f>
        <v/>
      </c>
      <c r="H605" s="20" t="str">
        <f ca="1">IF($B605="","",INDIRECT("減額一覧!AF"&amp;P605))</f>
        <v/>
      </c>
      <c r="I605" s="32" t="str">
        <f ca="1">IF(B605="","",IF(INDIRECT("減額一覧!BM"&amp;P605)=0.08,0.08,0.1))</f>
        <v/>
      </c>
      <c r="J605" s="52"/>
      <c r="K605" s="95" t="str">
        <f t="shared" ca="1" si="1184"/>
        <v/>
      </c>
      <c r="L605" s="58" t="str">
        <f t="shared" ca="1" si="1146"/>
        <v/>
      </c>
      <c r="N605" s="113" t="str">
        <f t="shared" ca="1" si="1379"/>
        <v/>
      </c>
      <c r="O605" s="114" t="str">
        <f t="shared" ref="O605" ca="1" si="1383">IF(B605="","",IF(INDIRECT("減額一覧!BM"&amp;P605)=0.08,0.08,0.1))</f>
        <v/>
      </c>
      <c r="P605" s="38">
        <v>115</v>
      </c>
      <c r="Q605" s="38" t="str">
        <f t="shared" ca="1" si="1381"/>
        <v/>
      </c>
      <c r="R605" s="38" t="str">
        <f t="shared" ca="1" si="1381"/>
        <v/>
      </c>
      <c r="S605" s="66" t="str">
        <f t="shared" ca="1" si="1148"/>
        <v/>
      </c>
      <c r="T605" s="105" t="str">
        <f t="shared" ca="1" si="1319"/>
        <v/>
      </c>
    </row>
    <row r="606" spans="1:20" ht="20.25" hidden="1" thickTop="1" thickBot="1">
      <c r="A606" t="str">
        <f ca="1">IF(B606="","",INDIRECT("減額一覧!B"&amp;$P606))</f>
        <v/>
      </c>
      <c r="B606" s="61" t="str">
        <f t="shared" ref="B606" ca="1" si="1384">IF(INDIRECT("減額一覧!BC"&amp;P606)=1,INDIRECT("減額一覧!AG"&amp;P606),"")</f>
        <v/>
      </c>
      <c r="C606" s="36" t="str">
        <f ca="1">IF(B606="","",INDIRECT("減額一覧!C"&amp;$P606))</f>
        <v/>
      </c>
      <c r="D606" s="80" t="str">
        <f ca="1">IF($B606="","",INDIRECT("減額一覧!G"&amp;$P606))</f>
        <v/>
      </c>
      <c r="E606" s="19" t="str">
        <f ca="1">IF(B606="","",INDIRECT("減額一覧!H"&amp;P606))</f>
        <v/>
      </c>
      <c r="F606" s="19" t="str">
        <f ca="1">IF($B606="","",INDIRECT("減額一覧!AN"&amp;P606))</f>
        <v/>
      </c>
      <c r="G606" s="20" t="str">
        <f ca="1">IF($B606="","",INDIRECT("減額一覧!AO"&amp;P606))</f>
        <v/>
      </c>
      <c r="H606" s="20" t="str">
        <f ca="1">IF($B606="","",INDIRECT("減額一覧!AP"&amp;P606))</f>
        <v/>
      </c>
      <c r="I606" s="32" t="str">
        <f ca="1">IF(B606="","",IF(INDIRECT("減額一覧!BN"&amp;P606)=0.08,0.08,0.1))</f>
        <v/>
      </c>
      <c r="J606" s="52"/>
      <c r="K606" s="95" t="str">
        <f t="shared" ca="1" si="1184"/>
        <v/>
      </c>
      <c r="L606" s="58" t="str">
        <f t="shared" ca="1" si="1146"/>
        <v/>
      </c>
      <c r="N606" s="113" t="str">
        <f t="shared" ca="1" si="1379"/>
        <v/>
      </c>
      <c r="O606" s="114" t="str">
        <f t="shared" ref="O606" ca="1" si="1385">IF(B606="","",IF(INDIRECT("減額一覧!BN"&amp;P606)=0.08,0.08,0.1))</f>
        <v/>
      </c>
      <c r="P606" s="38">
        <v>115</v>
      </c>
      <c r="Q606" s="38" t="str">
        <f t="shared" ca="1" si="1381"/>
        <v/>
      </c>
      <c r="R606" s="38" t="str">
        <f t="shared" ca="1" si="1381"/>
        <v/>
      </c>
      <c r="S606" s="66" t="str">
        <f t="shared" ca="1" si="1148"/>
        <v/>
      </c>
      <c r="T606" s="105" t="str">
        <f t="shared" ca="1" si="1319"/>
        <v/>
      </c>
    </row>
    <row r="607" spans="1:20" ht="20.25" hidden="1" thickTop="1" thickBot="1">
      <c r="A607" t="str">
        <f ca="1">IF(B607="","",INDIRECT("減額一覧!B"&amp;$P607))</f>
        <v/>
      </c>
      <c r="B607" s="61" t="str">
        <f t="shared" ref="B607" ca="1" si="1386">IF(INDIRECT("減額一覧!BD"&amp;P607)=1,INDIRECT("減額一覧!AQ"&amp;P607),"")</f>
        <v/>
      </c>
      <c r="C607" s="45" t="str">
        <f ca="1">IF(B607="","",INDIRECT("減額一覧!C"&amp;$P607))</f>
        <v/>
      </c>
      <c r="D607" s="79" t="str">
        <f ca="1">IF($B607="","",INDIRECT("減額一覧!G"&amp;$P607))</f>
        <v/>
      </c>
      <c r="E607" s="19" t="str">
        <f ca="1">IF(B607="","",INDIRECT("減額一覧!H"&amp;P607))</f>
        <v/>
      </c>
      <c r="F607" s="19" t="str">
        <f ca="1">IF($B607="","",INDIRECT("減額一覧!AX"&amp;P607))</f>
        <v/>
      </c>
      <c r="G607" s="20" t="str">
        <f ca="1">IF($B607="","",INDIRECT("減額一覧!AY"&amp;P607))</f>
        <v/>
      </c>
      <c r="H607" s="20" t="str">
        <f ca="1">IF($B607="","",INDIRECT("減額一覧!AZ"&amp;P607))</f>
        <v/>
      </c>
      <c r="I607" s="32" t="str">
        <f ca="1">IF(B607="","",IF(INDIRECT("減額一覧!BO"&amp;P607)=0.08,0.08,0.1))</f>
        <v/>
      </c>
      <c r="J607" s="52"/>
      <c r="K607" s="95" t="str">
        <f t="shared" ca="1" si="1184"/>
        <v/>
      </c>
      <c r="L607" s="58" t="str">
        <f t="shared" ca="1" si="1146"/>
        <v/>
      </c>
      <c r="N607" s="113" t="str">
        <f t="shared" ca="1" si="1379"/>
        <v/>
      </c>
      <c r="O607" s="114" t="str">
        <f t="shared" ref="O607" ca="1" si="1387">IF(B607="","",IF(INDIRECT("減額一覧!BO"&amp;P607)=0.08,0.08,0.1))</f>
        <v/>
      </c>
      <c r="P607" s="38">
        <v>115</v>
      </c>
      <c r="Q607" s="38" t="str">
        <f t="shared" ca="1" si="1381"/>
        <v/>
      </c>
      <c r="R607" s="38" t="str">
        <f t="shared" ca="1" si="1381"/>
        <v/>
      </c>
      <c r="S607" s="66" t="str">
        <f t="shared" ca="1" si="1148"/>
        <v/>
      </c>
      <c r="T607" s="105" t="str">
        <f t="shared" ca="1" si="1319"/>
        <v/>
      </c>
    </row>
    <row r="608" spans="1:20" ht="20.25" hidden="1" thickTop="1" thickBot="1">
      <c r="B608" s="64"/>
      <c r="C608" s="41" t="str">
        <f>IF(B608="","",減額一覧!C304)</f>
        <v/>
      </c>
      <c r="D608" s="43"/>
      <c r="E608" s="21"/>
      <c r="F608" s="22" t="s">
        <v>69</v>
      </c>
      <c r="G608" s="23">
        <f t="shared" ref="G608:H608" si="1388">SUBTOTAL(9,G604:G607)</f>
        <v>0</v>
      </c>
      <c r="H608" s="23">
        <f t="shared" si="1388"/>
        <v>0</v>
      </c>
      <c r="I608" s="30"/>
      <c r="J608" s="53"/>
      <c r="K608" s="96" t="str">
        <f t="shared" si="1184"/>
        <v/>
      </c>
      <c r="L608" s="59" t="str">
        <f t="shared" si="1146"/>
        <v/>
      </c>
      <c r="N608" s="108" t="str">
        <f t="shared" ref="N608" si="1389">IF(AND(G608=0,H608=0),"","小計")</f>
        <v/>
      </c>
      <c r="O608" s="108" t="str">
        <f t="shared" ref="O608" si="1390">IF(AND(G608=0,H608=0),"","小計")</f>
        <v/>
      </c>
      <c r="P608" s="38"/>
      <c r="Q608" s="38"/>
      <c r="R608" s="38"/>
      <c r="S608" s="66" t="str">
        <f t="shared" si="1148"/>
        <v/>
      </c>
      <c r="T608" s="105" t="str">
        <f t="shared" si="1319"/>
        <v/>
      </c>
    </row>
    <row r="609" spans="1:20" ht="20.25" hidden="1" thickTop="1" thickBot="1">
      <c r="A609" t="str">
        <f ca="1">IF(B609="","",INDIRECT("減額一覧!B"&amp;$P609))</f>
        <v/>
      </c>
      <c r="B609" s="61" t="str">
        <f t="shared" ref="B609" ca="1" si="1391">IF(INDIRECT("減額一覧!BA"&amp;P609)=1,INDIRECT("減額一覧!M"&amp;P609),"")</f>
        <v/>
      </c>
      <c r="C609" s="36" t="str">
        <f ca="1">IF(B609="","",INDIRECT("減額一覧!C"&amp;$P609))</f>
        <v/>
      </c>
      <c r="D609" s="78" t="str">
        <f ca="1">IF($B609="","",INDIRECT("減額一覧!G"&amp;$P609))</f>
        <v/>
      </c>
      <c r="E609" s="19" t="str">
        <f ca="1">IF(B609="","",INDIRECT("減額一覧!H"&amp;P609))</f>
        <v/>
      </c>
      <c r="F609" s="19" t="str">
        <f ca="1">IF($B609="","",INDIRECT("減額一覧!T"&amp;P609))</f>
        <v/>
      </c>
      <c r="G609" s="20" t="str">
        <f ca="1">IF($B609="","",INDIRECT("減額一覧!U"&amp;P609))</f>
        <v/>
      </c>
      <c r="H609" s="20" t="str">
        <f ca="1">IF($B609="","",INDIRECT("減額一覧!V"&amp;P609))</f>
        <v/>
      </c>
      <c r="I609" s="32" t="str">
        <f ca="1">IF(B609="","",IF(INDIRECT("減額一覧!BL"&amp;P609)=0.08,0.08,0.1))</f>
        <v/>
      </c>
      <c r="J609" s="51"/>
      <c r="K609" s="94" t="str">
        <f t="shared" ca="1" si="1184"/>
        <v/>
      </c>
      <c r="L609" s="56" t="str">
        <f t="shared" ca="1" si="1146"/>
        <v/>
      </c>
      <c r="N609" s="113" t="str">
        <f t="shared" ref="N609:N612" ca="1" si="1392">IF(A609="","",IF(A609&gt;3000,"月ヶ瀬",IF(A609&gt;=2000,"都祁","市内")))</f>
        <v/>
      </c>
      <c r="O609" s="114" t="str">
        <f t="shared" ref="O609" ca="1" si="1393">IF(B609="","",IF(INDIRECT("減額一覧!BL"&amp;P609)=0.08,0.08,0.1))</f>
        <v/>
      </c>
      <c r="P609" s="38">
        <v>116</v>
      </c>
      <c r="Q609" s="38" t="str">
        <f t="shared" ref="Q609:R612" ca="1" si="1394">IF(G609="","",IF(G609&gt;0,1,""))</f>
        <v/>
      </c>
      <c r="R609" s="38" t="str">
        <f t="shared" ca="1" si="1394"/>
        <v/>
      </c>
      <c r="S609" s="66" t="str">
        <f t="shared" ca="1" si="1148"/>
        <v/>
      </c>
      <c r="T609" s="105" t="str">
        <f t="shared" ca="1" si="1319"/>
        <v/>
      </c>
    </row>
    <row r="610" spans="1:20" ht="20.25" hidden="1" thickTop="1" thickBot="1">
      <c r="A610" t="str">
        <f ca="1">IF(B610="","",INDIRECT("減額一覧!B"&amp;$P610))</f>
        <v/>
      </c>
      <c r="B610" s="61" t="str">
        <f t="shared" ref="B610" ca="1" si="1395">IF(INDIRECT("減額一覧!BB"&amp;P610)=1,INDIRECT("減額一覧!W"&amp;P610),"")</f>
        <v/>
      </c>
      <c r="C610" s="44" t="str">
        <f ca="1">IF(B610="","",INDIRECT("減額一覧!C"&amp;$P610))</f>
        <v/>
      </c>
      <c r="D610" s="79" t="str">
        <f ca="1">IF($B610="","",INDIRECT("減額一覧!G"&amp;$P610))</f>
        <v/>
      </c>
      <c r="E610" s="19" t="str">
        <f ca="1">IF(B610="","",INDIRECT("減額一覧!H"&amp;P610))</f>
        <v/>
      </c>
      <c r="F610" s="19" t="str">
        <f ca="1">IF($B610="","",INDIRECT("減額一覧!AD"&amp;P610))</f>
        <v/>
      </c>
      <c r="G610" s="20" t="str">
        <f ca="1">IF($B610="","",INDIRECT("減額一覧!AE"&amp;P610))</f>
        <v/>
      </c>
      <c r="H610" s="20" t="str">
        <f ca="1">IF($B610="","",INDIRECT("減額一覧!AF"&amp;P610))</f>
        <v/>
      </c>
      <c r="I610" s="32" t="str">
        <f ca="1">IF(B610="","",IF(INDIRECT("減額一覧!BM"&amp;P610)=0.08,0.08,0.1))</f>
        <v/>
      </c>
      <c r="J610" s="52"/>
      <c r="K610" s="95" t="str">
        <f t="shared" ca="1" si="1184"/>
        <v/>
      </c>
      <c r="L610" s="58" t="str">
        <f t="shared" ca="1" si="1146"/>
        <v/>
      </c>
      <c r="N610" s="113" t="str">
        <f t="shared" ca="1" si="1392"/>
        <v/>
      </c>
      <c r="O610" s="114" t="str">
        <f t="shared" ref="O610" ca="1" si="1396">IF(B610="","",IF(INDIRECT("減額一覧!BM"&amp;P610)=0.08,0.08,0.1))</f>
        <v/>
      </c>
      <c r="P610" s="38">
        <v>116</v>
      </c>
      <c r="Q610" s="38" t="str">
        <f t="shared" ca="1" si="1394"/>
        <v/>
      </c>
      <c r="R610" s="38" t="str">
        <f t="shared" ca="1" si="1394"/>
        <v/>
      </c>
      <c r="S610" s="66" t="str">
        <f t="shared" ca="1" si="1148"/>
        <v/>
      </c>
      <c r="T610" s="105" t="str">
        <f t="shared" ca="1" si="1319"/>
        <v/>
      </c>
    </row>
    <row r="611" spans="1:20" ht="20.25" hidden="1" thickTop="1" thickBot="1">
      <c r="A611" t="str">
        <f ca="1">IF(B611="","",INDIRECT("減額一覧!B"&amp;$P611))</f>
        <v/>
      </c>
      <c r="B611" s="61" t="str">
        <f t="shared" ref="B611" ca="1" si="1397">IF(INDIRECT("減額一覧!BC"&amp;P611)=1,INDIRECT("減額一覧!AG"&amp;P611),"")</f>
        <v/>
      </c>
      <c r="C611" s="36" t="str">
        <f ca="1">IF(B611="","",INDIRECT("減額一覧!C"&amp;$P611))</f>
        <v/>
      </c>
      <c r="D611" s="80" t="str">
        <f ca="1">IF($B611="","",INDIRECT("減額一覧!G"&amp;$P611))</f>
        <v/>
      </c>
      <c r="E611" s="19" t="str">
        <f ca="1">IF(B611="","",INDIRECT("減額一覧!H"&amp;P611))</f>
        <v/>
      </c>
      <c r="F611" s="19" t="str">
        <f ca="1">IF($B611="","",INDIRECT("減額一覧!AN"&amp;P611))</f>
        <v/>
      </c>
      <c r="G611" s="20" t="str">
        <f ca="1">IF($B611="","",INDIRECT("減額一覧!AO"&amp;P611))</f>
        <v/>
      </c>
      <c r="H611" s="20" t="str">
        <f ca="1">IF($B611="","",INDIRECT("減額一覧!AP"&amp;P611))</f>
        <v/>
      </c>
      <c r="I611" s="32" t="str">
        <f ca="1">IF(B611="","",IF(INDIRECT("減額一覧!BN"&amp;P611)=0.08,0.08,0.1))</f>
        <v/>
      </c>
      <c r="J611" s="52"/>
      <c r="K611" s="95" t="str">
        <f t="shared" ca="1" si="1184"/>
        <v/>
      </c>
      <c r="L611" s="58" t="str">
        <f t="shared" ca="1" si="1146"/>
        <v/>
      </c>
      <c r="N611" s="113" t="str">
        <f t="shared" ca="1" si="1392"/>
        <v/>
      </c>
      <c r="O611" s="114" t="str">
        <f t="shared" ref="O611" ca="1" si="1398">IF(B611="","",IF(INDIRECT("減額一覧!BN"&amp;P611)=0.08,0.08,0.1))</f>
        <v/>
      </c>
      <c r="P611" s="38">
        <v>116</v>
      </c>
      <c r="Q611" s="38" t="str">
        <f t="shared" ca="1" si="1394"/>
        <v/>
      </c>
      <c r="R611" s="38" t="str">
        <f t="shared" ca="1" si="1394"/>
        <v/>
      </c>
      <c r="S611" s="66" t="str">
        <f t="shared" ca="1" si="1148"/>
        <v/>
      </c>
      <c r="T611" s="105" t="str">
        <f t="shared" ca="1" si="1319"/>
        <v/>
      </c>
    </row>
    <row r="612" spans="1:20" ht="20.25" hidden="1" thickTop="1" thickBot="1">
      <c r="A612" t="str">
        <f ca="1">IF(B612="","",INDIRECT("減額一覧!B"&amp;$P612))</f>
        <v/>
      </c>
      <c r="B612" s="61" t="str">
        <f t="shared" ref="B612" ca="1" si="1399">IF(INDIRECT("減額一覧!BD"&amp;P612)=1,INDIRECT("減額一覧!AQ"&amp;P612),"")</f>
        <v/>
      </c>
      <c r="C612" s="45" t="str">
        <f ca="1">IF(B612="","",INDIRECT("減額一覧!C"&amp;$P612))</f>
        <v/>
      </c>
      <c r="D612" s="79" t="str">
        <f ca="1">IF($B612="","",INDIRECT("減額一覧!G"&amp;$P612))</f>
        <v/>
      </c>
      <c r="E612" s="19" t="str">
        <f ca="1">IF(B612="","",INDIRECT("減額一覧!H"&amp;P612))</f>
        <v/>
      </c>
      <c r="F612" s="19" t="str">
        <f ca="1">IF($B612="","",INDIRECT("減額一覧!AX"&amp;P612))</f>
        <v/>
      </c>
      <c r="G612" s="20" t="str">
        <f ca="1">IF($B612="","",INDIRECT("減額一覧!AY"&amp;P612))</f>
        <v/>
      </c>
      <c r="H612" s="20" t="str">
        <f ca="1">IF($B612="","",INDIRECT("減額一覧!AZ"&amp;P612))</f>
        <v/>
      </c>
      <c r="I612" s="32" t="str">
        <f ca="1">IF(B612="","",IF(INDIRECT("減額一覧!BO"&amp;P612)=0.08,0.08,0.1))</f>
        <v/>
      </c>
      <c r="J612" s="52"/>
      <c r="K612" s="95" t="str">
        <f t="shared" ca="1" si="1184"/>
        <v/>
      </c>
      <c r="L612" s="58" t="str">
        <f t="shared" ca="1" si="1146"/>
        <v/>
      </c>
      <c r="N612" s="113" t="str">
        <f t="shared" ca="1" si="1392"/>
        <v/>
      </c>
      <c r="O612" s="114" t="str">
        <f t="shared" ref="O612" ca="1" si="1400">IF(B612="","",IF(INDIRECT("減額一覧!BO"&amp;P612)=0.08,0.08,0.1))</f>
        <v/>
      </c>
      <c r="P612" s="38">
        <v>116</v>
      </c>
      <c r="Q612" s="38" t="str">
        <f t="shared" ca="1" si="1394"/>
        <v/>
      </c>
      <c r="R612" s="38" t="str">
        <f t="shared" ca="1" si="1394"/>
        <v/>
      </c>
      <c r="S612" s="66" t="str">
        <f t="shared" ca="1" si="1148"/>
        <v/>
      </c>
      <c r="T612" s="105" t="str">
        <f t="shared" ca="1" si="1319"/>
        <v/>
      </c>
    </row>
    <row r="613" spans="1:20" ht="20.25" hidden="1" thickTop="1" thickBot="1">
      <c r="B613" s="64"/>
      <c r="C613" s="41" t="str">
        <f>IF(B613="","",減額一覧!C309)</f>
        <v/>
      </c>
      <c r="D613" s="43"/>
      <c r="E613" s="21"/>
      <c r="F613" s="22" t="s">
        <v>69</v>
      </c>
      <c r="G613" s="23">
        <f t="shared" ref="G613:H613" si="1401">SUBTOTAL(9,G609:G612)</f>
        <v>0</v>
      </c>
      <c r="H613" s="23">
        <f t="shared" si="1401"/>
        <v>0</v>
      </c>
      <c r="I613" s="30"/>
      <c r="J613" s="53"/>
      <c r="K613" s="96" t="str">
        <f t="shared" si="1184"/>
        <v/>
      </c>
      <c r="L613" s="59" t="str">
        <f t="shared" si="1146"/>
        <v/>
      </c>
      <c r="N613" s="108" t="str">
        <f t="shared" ref="N613" si="1402">IF(AND(G613=0,H613=0),"","小計")</f>
        <v/>
      </c>
      <c r="O613" s="108" t="str">
        <f t="shared" ref="O613" si="1403">IF(AND(G613=0,H613=0),"","小計")</f>
        <v/>
      </c>
      <c r="P613" s="38"/>
      <c r="Q613" s="38"/>
      <c r="R613" s="38"/>
      <c r="S613" s="66" t="str">
        <f t="shared" si="1148"/>
        <v/>
      </c>
      <c r="T613" s="105" t="str">
        <f t="shared" si="1319"/>
        <v/>
      </c>
    </row>
    <row r="614" spans="1:20" ht="20.25" hidden="1" thickTop="1" thickBot="1">
      <c r="A614" t="str">
        <f ca="1">IF(B614="","",INDIRECT("減額一覧!B"&amp;$P614))</f>
        <v/>
      </c>
      <c r="B614" s="61" t="str">
        <f t="shared" ref="B614" ca="1" si="1404">IF(INDIRECT("減額一覧!BA"&amp;P614)=1,INDIRECT("減額一覧!M"&amp;P614),"")</f>
        <v/>
      </c>
      <c r="C614" s="36" t="str">
        <f ca="1">IF(B614="","",INDIRECT("減額一覧!C"&amp;$P614))</f>
        <v/>
      </c>
      <c r="D614" s="78" t="str">
        <f ca="1">IF($B614="","",INDIRECT("減額一覧!G"&amp;$P614))</f>
        <v/>
      </c>
      <c r="E614" s="19" t="str">
        <f ca="1">IF(B614="","",INDIRECT("減額一覧!H"&amp;P614))</f>
        <v/>
      </c>
      <c r="F614" s="19" t="str">
        <f ca="1">IF($B614="","",INDIRECT("減額一覧!T"&amp;P614))</f>
        <v/>
      </c>
      <c r="G614" s="20" t="str">
        <f ca="1">IF($B614="","",INDIRECT("減額一覧!U"&amp;P614))</f>
        <v/>
      </c>
      <c r="H614" s="20" t="str">
        <f ca="1">IF($B614="","",INDIRECT("減額一覧!V"&amp;P614))</f>
        <v/>
      </c>
      <c r="I614" s="32" t="str">
        <f ca="1">IF(B614="","",IF(INDIRECT("減額一覧!BL"&amp;P614)=0.08,0.08,0.1))</f>
        <v/>
      </c>
      <c r="J614" s="51"/>
      <c r="K614" s="94" t="str">
        <f t="shared" ca="1" si="1184"/>
        <v/>
      </c>
      <c r="L614" s="56" t="str">
        <f t="shared" ca="1" si="1146"/>
        <v/>
      </c>
      <c r="N614" s="113" t="str">
        <f t="shared" ref="N614:N617" ca="1" si="1405">IF(A614="","",IF(A614&gt;3000,"月ヶ瀬",IF(A614&gt;=2000,"都祁","市内")))</f>
        <v/>
      </c>
      <c r="O614" s="114" t="str">
        <f t="shared" ref="O614" ca="1" si="1406">IF(B614="","",IF(INDIRECT("減額一覧!BL"&amp;P614)=0.08,0.08,0.1))</f>
        <v/>
      </c>
      <c r="P614" s="38">
        <v>117</v>
      </c>
      <c r="Q614" s="38" t="str">
        <f t="shared" ref="Q614:R617" ca="1" si="1407">IF(G614="","",IF(G614&gt;0,1,""))</f>
        <v/>
      </c>
      <c r="R614" s="38" t="str">
        <f t="shared" ca="1" si="1407"/>
        <v/>
      </c>
      <c r="S614" s="66" t="str">
        <f t="shared" ca="1" si="1148"/>
        <v/>
      </c>
      <c r="T614" s="105" t="str">
        <f t="shared" ca="1" si="1319"/>
        <v/>
      </c>
    </row>
    <row r="615" spans="1:20" ht="20.25" hidden="1" thickTop="1" thickBot="1">
      <c r="A615" t="str">
        <f ca="1">IF(B615="","",INDIRECT("減額一覧!B"&amp;$P615))</f>
        <v/>
      </c>
      <c r="B615" s="61" t="str">
        <f t="shared" ref="B615" ca="1" si="1408">IF(INDIRECT("減額一覧!BB"&amp;P615)=1,INDIRECT("減額一覧!W"&amp;P615),"")</f>
        <v/>
      </c>
      <c r="C615" s="44" t="str">
        <f ca="1">IF(B615="","",INDIRECT("減額一覧!C"&amp;$P615))</f>
        <v/>
      </c>
      <c r="D615" s="79" t="str">
        <f ca="1">IF($B615="","",INDIRECT("減額一覧!G"&amp;$P615))</f>
        <v/>
      </c>
      <c r="E615" s="19" t="str">
        <f ca="1">IF(B615="","",INDIRECT("減額一覧!H"&amp;P615))</f>
        <v/>
      </c>
      <c r="F615" s="19" t="str">
        <f ca="1">IF($B615="","",INDIRECT("減額一覧!AD"&amp;P615))</f>
        <v/>
      </c>
      <c r="G615" s="20" t="str">
        <f ca="1">IF($B615="","",INDIRECT("減額一覧!AE"&amp;P615))</f>
        <v/>
      </c>
      <c r="H615" s="20" t="str">
        <f ca="1">IF($B615="","",INDIRECT("減額一覧!AF"&amp;P615))</f>
        <v/>
      </c>
      <c r="I615" s="32" t="str">
        <f ca="1">IF(B615="","",IF(INDIRECT("減額一覧!BM"&amp;P615)=0.08,0.08,0.1))</f>
        <v/>
      </c>
      <c r="J615" s="52"/>
      <c r="K615" s="95" t="str">
        <f t="shared" ca="1" si="1184"/>
        <v/>
      </c>
      <c r="L615" s="58" t="str">
        <f t="shared" ca="1" si="1146"/>
        <v/>
      </c>
      <c r="N615" s="113" t="str">
        <f t="shared" ca="1" si="1405"/>
        <v/>
      </c>
      <c r="O615" s="114" t="str">
        <f t="shared" ref="O615" ca="1" si="1409">IF(B615="","",IF(INDIRECT("減額一覧!BM"&amp;P615)=0.08,0.08,0.1))</f>
        <v/>
      </c>
      <c r="P615" s="38">
        <v>117</v>
      </c>
      <c r="Q615" s="38" t="str">
        <f t="shared" ca="1" si="1407"/>
        <v/>
      </c>
      <c r="R615" s="38" t="str">
        <f t="shared" ca="1" si="1407"/>
        <v/>
      </c>
      <c r="S615" s="66" t="str">
        <f t="shared" ca="1" si="1148"/>
        <v/>
      </c>
      <c r="T615" s="105" t="str">
        <f t="shared" ca="1" si="1319"/>
        <v/>
      </c>
    </row>
    <row r="616" spans="1:20" ht="20.25" hidden="1" thickTop="1" thickBot="1">
      <c r="A616" t="str">
        <f ca="1">IF(B616="","",INDIRECT("減額一覧!B"&amp;$P616))</f>
        <v/>
      </c>
      <c r="B616" s="61" t="str">
        <f t="shared" ref="B616" ca="1" si="1410">IF(INDIRECT("減額一覧!BC"&amp;P616)=1,INDIRECT("減額一覧!AG"&amp;P616),"")</f>
        <v/>
      </c>
      <c r="C616" s="36" t="str">
        <f ca="1">IF(B616="","",INDIRECT("減額一覧!C"&amp;$P616))</f>
        <v/>
      </c>
      <c r="D616" s="80" t="str">
        <f ca="1">IF($B616="","",INDIRECT("減額一覧!G"&amp;$P616))</f>
        <v/>
      </c>
      <c r="E616" s="19" t="str">
        <f ca="1">IF(B616="","",INDIRECT("減額一覧!H"&amp;P616))</f>
        <v/>
      </c>
      <c r="F616" s="19" t="str">
        <f ca="1">IF($B616="","",INDIRECT("減額一覧!AN"&amp;P616))</f>
        <v/>
      </c>
      <c r="G616" s="20" t="str">
        <f ca="1">IF($B616="","",INDIRECT("減額一覧!AO"&amp;P616))</f>
        <v/>
      </c>
      <c r="H616" s="20" t="str">
        <f ca="1">IF($B616="","",INDIRECT("減額一覧!AP"&amp;P616))</f>
        <v/>
      </c>
      <c r="I616" s="32" t="str">
        <f ca="1">IF(B616="","",IF(INDIRECT("減額一覧!BN"&amp;P616)=0.08,0.08,0.1))</f>
        <v/>
      </c>
      <c r="J616" s="52"/>
      <c r="K616" s="95" t="str">
        <f t="shared" ca="1" si="1184"/>
        <v/>
      </c>
      <c r="L616" s="58" t="str">
        <f t="shared" ca="1" si="1146"/>
        <v/>
      </c>
      <c r="N616" s="113" t="str">
        <f t="shared" ca="1" si="1405"/>
        <v/>
      </c>
      <c r="O616" s="114" t="str">
        <f t="shared" ref="O616" ca="1" si="1411">IF(B616="","",IF(INDIRECT("減額一覧!BN"&amp;P616)=0.08,0.08,0.1))</f>
        <v/>
      </c>
      <c r="P616" s="38">
        <v>117</v>
      </c>
      <c r="Q616" s="38" t="str">
        <f t="shared" ca="1" si="1407"/>
        <v/>
      </c>
      <c r="R616" s="38" t="str">
        <f t="shared" ca="1" si="1407"/>
        <v/>
      </c>
      <c r="S616" s="66" t="str">
        <f t="shared" ca="1" si="1148"/>
        <v/>
      </c>
      <c r="T616" s="105" t="str">
        <f t="shared" ca="1" si="1319"/>
        <v/>
      </c>
    </row>
    <row r="617" spans="1:20" ht="20.25" hidden="1" thickTop="1" thickBot="1">
      <c r="A617" t="str">
        <f ca="1">IF(B617="","",INDIRECT("減額一覧!B"&amp;$P617))</f>
        <v/>
      </c>
      <c r="B617" s="61" t="str">
        <f t="shared" ref="B617" ca="1" si="1412">IF(INDIRECT("減額一覧!BD"&amp;P617)=1,INDIRECT("減額一覧!AQ"&amp;P617),"")</f>
        <v/>
      </c>
      <c r="C617" s="45" t="str">
        <f ca="1">IF(B617="","",INDIRECT("減額一覧!C"&amp;$P617))</f>
        <v/>
      </c>
      <c r="D617" s="79" t="str">
        <f ca="1">IF($B617="","",INDIRECT("減額一覧!G"&amp;$P617))</f>
        <v/>
      </c>
      <c r="E617" s="19" t="str">
        <f ca="1">IF(B617="","",INDIRECT("減額一覧!H"&amp;P617))</f>
        <v/>
      </c>
      <c r="F617" s="19" t="str">
        <f ca="1">IF($B617="","",INDIRECT("減額一覧!AX"&amp;P617))</f>
        <v/>
      </c>
      <c r="G617" s="20" t="str">
        <f ca="1">IF($B617="","",INDIRECT("減額一覧!AY"&amp;P617))</f>
        <v/>
      </c>
      <c r="H617" s="20" t="str">
        <f ca="1">IF($B617="","",INDIRECT("減額一覧!AZ"&amp;P617))</f>
        <v/>
      </c>
      <c r="I617" s="32" t="str">
        <f ca="1">IF(B617="","",IF(INDIRECT("減額一覧!BO"&amp;P617)=0.08,0.08,0.1))</f>
        <v/>
      </c>
      <c r="J617" s="52"/>
      <c r="K617" s="95" t="str">
        <f t="shared" ca="1" si="1184"/>
        <v/>
      </c>
      <c r="L617" s="58" t="str">
        <f t="shared" ca="1" si="1146"/>
        <v/>
      </c>
      <c r="N617" s="113" t="str">
        <f t="shared" ca="1" si="1405"/>
        <v/>
      </c>
      <c r="O617" s="114" t="str">
        <f t="shared" ref="O617" ca="1" si="1413">IF(B617="","",IF(INDIRECT("減額一覧!BO"&amp;P617)=0.08,0.08,0.1))</f>
        <v/>
      </c>
      <c r="P617" s="38">
        <v>117</v>
      </c>
      <c r="Q617" s="38" t="str">
        <f t="shared" ca="1" si="1407"/>
        <v/>
      </c>
      <c r="R617" s="38" t="str">
        <f t="shared" ca="1" si="1407"/>
        <v/>
      </c>
      <c r="S617" s="66" t="str">
        <f t="shared" ca="1" si="1148"/>
        <v/>
      </c>
      <c r="T617" s="105" t="str">
        <f t="shared" ca="1" si="1319"/>
        <v/>
      </c>
    </row>
    <row r="618" spans="1:20" ht="20.25" hidden="1" thickTop="1" thickBot="1">
      <c r="A618" t="str">
        <f t="shared" ref="A618" ca="1" si="1414">IF(B618="","",INDIRECT("減額一覧!B"&amp;$P618))</f>
        <v/>
      </c>
      <c r="B618" s="64"/>
      <c r="C618" s="41" t="str">
        <f>IF(B618="","",減額一覧!C314)</f>
        <v/>
      </c>
      <c r="D618" s="43"/>
      <c r="E618" s="21"/>
      <c r="F618" s="22" t="s">
        <v>69</v>
      </c>
      <c r="G618" s="23">
        <f t="shared" ref="G618:H618" si="1415">SUBTOTAL(9,G614:G617)</f>
        <v>0</v>
      </c>
      <c r="H618" s="23">
        <f t="shared" si="1415"/>
        <v>0</v>
      </c>
      <c r="I618" s="30"/>
      <c r="J618" s="53"/>
      <c r="K618" s="96" t="str">
        <f t="shared" ca="1" si="1184"/>
        <v/>
      </c>
      <c r="L618" s="59" t="str">
        <f t="shared" si="1146"/>
        <v/>
      </c>
      <c r="N618" s="108" t="str">
        <f t="shared" ref="N618" si="1416">IF(AND(G618=0,H618=0),"","小計")</f>
        <v/>
      </c>
      <c r="O618" s="108" t="str">
        <f t="shared" ref="O618" si="1417">IF(AND(G618=0,H618=0),"","小計")</f>
        <v/>
      </c>
      <c r="P618" s="38"/>
      <c r="Q618" s="38"/>
      <c r="R618" s="38"/>
      <c r="S618" s="66" t="str">
        <f t="shared" si="1148"/>
        <v/>
      </c>
      <c r="T618" s="105" t="str">
        <f t="shared" si="1319"/>
        <v/>
      </c>
    </row>
    <row r="619" spans="1:20" ht="20.25" hidden="1" thickTop="1" thickBot="1">
      <c r="A619" t="str">
        <f ca="1">IF(B619="","",INDIRECT("減額一覧!B"&amp;$P619))</f>
        <v/>
      </c>
      <c r="B619" s="61" t="str">
        <f t="shared" ref="B619" ca="1" si="1418">IF(INDIRECT("減額一覧!BA"&amp;P619)=1,INDIRECT("減額一覧!M"&amp;P619),"")</f>
        <v/>
      </c>
      <c r="C619" s="36" t="str">
        <f ca="1">IF(B619="","",INDIRECT("減額一覧!C"&amp;$P619))</f>
        <v/>
      </c>
      <c r="D619" s="78" t="str">
        <f ca="1">IF($B619="","",INDIRECT("減額一覧!G"&amp;$P619))</f>
        <v/>
      </c>
      <c r="E619" s="19" t="str">
        <f ca="1">IF(B619="","",INDIRECT("減額一覧!H"&amp;P619))</f>
        <v/>
      </c>
      <c r="F619" s="19" t="str">
        <f ca="1">IF($B619="","",INDIRECT("減額一覧!T"&amp;P619))</f>
        <v/>
      </c>
      <c r="G619" s="20" t="str">
        <f ca="1">IF($B619="","",INDIRECT("減額一覧!U"&amp;P619))</f>
        <v/>
      </c>
      <c r="H619" s="20" t="str">
        <f ca="1">IF($B619="","",INDIRECT("減額一覧!V"&amp;P619))</f>
        <v/>
      </c>
      <c r="I619" s="32" t="str">
        <f ca="1">IF(B619="","",IF(INDIRECT("減額一覧!BL"&amp;P619)=0.08,0.08,0.1))</f>
        <v/>
      </c>
      <c r="J619" s="51"/>
      <c r="K619" s="94" t="str">
        <f t="shared" ca="1" si="1184"/>
        <v/>
      </c>
      <c r="L619" s="56" t="str">
        <f t="shared" ca="1" si="1146"/>
        <v/>
      </c>
      <c r="N619" s="113" t="str">
        <f t="shared" ref="N619:N622" ca="1" si="1419">IF(A619="","",IF(A619&gt;3000,"月ヶ瀬",IF(A619&gt;=2000,"都祁","市内")))</f>
        <v/>
      </c>
      <c r="O619" s="114" t="str">
        <f t="shared" ref="O619" ca="1" si="1420">IF(B619="","",IF(INDIRECT("減額一覧!BL"&amp;P619)=0.08,0.08,0.1))</f>
        <v/>
      </c>
      <c r="P619" s="38">
        <v>114</v>
      </c>
      <c r="Q619" s="38" t="str">
        <f t="shared" ref="Q619:R622" ca="1" si="1421">IF(G619="","",IF(G619&gt;0,1,""))</f>
        <v/>
      </c>
      <c r="R619" s="38" t="str">
        <f t="shared" ca="1" si="1421"/>
        <v/>
      </c>
      <c r="S619" s="66" t="str">
        <f t="shared" ca="1" si="1148"/>
        <v/>
      </c>
      <c r="T619" s="105" t="str">
        <f t="shared" ca="1" si="1319"/>
        <v/>
      </c>
    </row>
    <row r="620" spans="1:20" ht="20.25" hidden="1" thickTop="1" thickBot="1">
      <c r="A620" t="str">
        <f ca="1">IF(B620="","",INDIRECT("減額一覧!B"&amp;$P620))</f>
        <v/>
      </c>
      <c r="B620" s="61" t="str">
        <f t="shared" ref="B620" ca="1" si="1422">IF(INDIRECT("減額一覧!BB"&amp;P620)=1,INDIRECT("減額一覧!W"&amp;P620),"")</f>
        <v/>
      </c>
      <c r="C620" s="44" t="str">
        <f ca="1">IF(B620="","",INDIRECT("減額一覧!C"&amp;$P620))</f>
        <v/>
      </c>
      <c r="D620" s="79" t="str">
        <f ca="1">IF($B620="","",INDIRECT("減額一覧!G"&amp;$P620))</f>
        <v/>
      </c>
      <c r="E620" s="19" t="str">
        <f ca="1">IF(B620="","",INDIRECT("減額一覧!H"&amp;P620))</f>
        <v/>
      </c>
      <c r="F620" s="19" t="str">
        <f ca="1">IF($B620="","",INDIRECT("減額一覧!AD"&amp;P620))</f>
        <v/>
      </c>
      <c r="G620" s="20" t="str">
        <f ca="1">IF($B620="","",INDIRECT("減額一覧!AE"&amp;P620))</f>
        <v/>
      </c>
      <c r="H620" s="20" t="str">
        <f ca="1">IF($B620="","",INDIRECT("減額一覧!AF"&amp;P620))</f>
        <v/>
      </c>
      <c r="I620" s="32" t="str">
        <f ca="1">IF(B620="","",IF(INDIRECT("減額一覧!BM"&amp;P620)=0.08,0.08,0.1))</f>
        <v/>
      </c>
      <c r="J620" s="52"/>
      <c r="K620" s="95" t="str">
        <f t="shared" ca="1" si="1184"/>
        <v/>
      </c>
      <c r="L620" s="58" t="str">
        <f t="shared" ca="1" si="1146"/>
        <v/>
      </c>
      <c r="N620" s="113" t="str">
        <f t="shared" ca="1" si="1419"/>
        <v/>
      </c>
      <c r="O620" s="114" t="str">
        <f t="shared" ref="O620" ca="1" si="1423">IF(B620="","",IF(INDIRECT("減額一覧!BM"&amp;P620)=0.08,0.08,0.1))</f>
        <v/>
      </c>
      <c r="P620" s="38">
        <v>114</v>
      </c>
      <c r="Q620" s="38" t="str">
        <f t="shared" ca="1" si="1421"/>
        <v/>
      </c>
      <c r="R620" s="38" t="str">
        <f t="shared" ca="1" si="1421"/>
        <v/>
      </c>
      <c r="S620" s="66" t="str">
        <f t="shared" ca="1" si="1148"/>
        <v/>
      </c>
      <c r="T620" s="105" t="str">
        <f t="shared" ca="1" si="1319"/>
        <v/>
      </c>
    </row>
    <row r="621" spans="1:20" ht="20.25" hidden="1" thickTop="1" thickBot="1">
      <c r="A621" t="str">
        <f ca="1">IF(B621="","",INDIRECT("減額一覧!B"&amp;$P621))</f>
        <v/>
      </c>
      <c r="B621" s="61" t="str">
        <f t="shared" ref="B621" ca="1" si="1424">IF(INDIRECT("減額一覧!BC"&amp;P621)=1,INDIRECT("減額一覧!AG"&amp;P621),"")</f>
        <v/>
      </c>
      <c r="C621" s="36" t="str">
        <f ca="1">IF(B621="","",INDIRECT("減額一覧!C"&amp;$P621))</f>
        <v/>
      </c>
      <c r="D621" s="80" t="str">
        <f ca="1">IF($B621="","",INDIRECT("減額一覧!G"&amp;$P621))</f>
        <v/>
      </c>
      <c r="E621" s="19" t="str">
        <f ca="1">IF(B621="","",INDIRECT("減額一覧!H"&amp;P621))</f>
        <v/>
      </c>
      <c r="F621" s="19" t="str">
        <f ca="1">IF($B621="","",INDIRECT("減額一覧!AN"&amp;P621))</f>
        <v/>
      </c>
      <c r="G621" s="20" t="str">
        <f ca="1">IF($B621="","",INDIRECT("減額一覧!AO"&amp;P621))</f>
        <v/>
      </c>
      <c r="H621" s="20" t="str">
        <f ca="1">IF($B621="","",INDIRECT("減額一覧!AP"&amp;P621))</f>
        <v/>
      </c>
      <c r="I621" s="32" t="str">
        <f ca="1">IF(B621="","",IF(INDIRECT("減額一覧!BN"&amp;P621)=0.08,0.08,0.1))</f>
        <v/>
      </c>
      <c r="J621" s="52"/>
      <c r="K621" s="95" t="str">
        <f t="shared" ca="1" si="1184"/>
        <v/>
      </c>
      <c r="L621" s="58" t="str">
        <f t="shared" ca="1" si="1146"/>
        <v/>
      </c>
      <c r="N621" s="113" t="str">
        <f t="shared" ca="1" si="1419"/>
        <v/>
      </c>
      <c r="O621" s="114" t="str">
        <f t="shared" ref="O621" ca="1" si="1425">IF(B621="","",IF(INDIRECT("減額一覧!BN"&amp;P621)=0.08,0.08,0.1))</f>
        <v/>
      </c>
      <c r="P621" s="38">
        <v>114</v>
      </c>
      <c r="Q621" s="38" t="str">
        <f t="shared" ca="1" si="1421"/>
        <v/>
      </c>
      <c r="R621" s="38" t="str">
        <f t="shared" ca="1" si="1421"/>
        <v/>
      </c>
      <c r="S621" s="66" t="str">
        <f t="shared" ca="1" si="1148"/>
        <v/>
      </c>
      <c r="T621" s="105" t="str">
        <f t="shared" ca="1" si="1319"/>
        <v/>
      </c>
    </row>
    <row r="622" spans="1:20" ht="20.25" hidden="1" thickTop="1" thickBot="1">
      <c r="A622" t="str">
        <f ca="1">IF(B622="","",INDIRECT("減額一覧!B"&amp;$P622))</f>
        <v/>
      </c>
      <c r="B622" s="61" t="str">
        <f t="shared" ref="B622" ca="1" si="1426">IF(INDIRECT("減額一覧!BD"&amp;P622)=1,INDIRECT("減額一覧!AQ"&amp;P622),"")</f>
        <v/>
      </c>
      <c r="C622" s="45" t="str">
        <f ca="1">IF(B622="","",INDIRECT("減額一覧!C"&amp;$P622))</f>
        <v/>
      </c>
      <c r="D622" s="79" t="str">
        <f ca="1">IF($B622="","",INDIRECT("減額一覧!G"&amp;$P622))</f>
        <v/>
      </c>
      <c r="E622" s="19" t="str">
        <f ca="1">IF(B622="","",INDIRECT("減額一覧!H"&amp;P622))</f>
        <v/>
      </c>
      <c r="F622" s="19" t="str">
        <f ca="1">IF($B622="","",INDIRECT("減額一覧!AX"&amp;P622))</f>
        <v/>
      </c>
      <c r="G622" s="20" t="str">
        <f ca="1">IF($B622="","",INDIRECT("減額一覧!AY"&amp;P622))</f>
        <v/>
      </c>
      <c r="H622" s="20" t="str">
        <f ca="1">IF($B622="","",INDIRECT("減額一覧!AZ"&amp;P622))</f>
        <v/>
      </c>
      <c r="I622" s="32" t="str">
        <f ca="1">IF(B622="","",IF(INDIRECT("減額一覧!BO"&amp;P622)=0.08,0.08,0.1))</f>
        <v/>
      </c>
      <c r="J622" s="52"/>
      <c r="K622" s="95" t="str">
        <f t="shared" ca="1" si="1184"/>
        <v/>
      </c>
      <c r="L622" s="58" t="str">
        <f t="shared" ca="1" si="1146"/>
        <v/>
      </c>
      <c r="N622" s="113" t="str">
        <f t="shared" ca="1" si="1419"/>
        <v/>
      </c>
      <c r="O622" s="114" t="str">
        <f t="shared" ref="O622" ca="1" si="1427">IF(B622="","",IF(INDIRECT("減額一覧!BO"&amp;P622)=0.08,0.08,0.1))</f>
        <v/>
      </c>
      <c r="P622" s="38">
        <v>114</v>
      </c>
      <c r="Q622" s="38" t="str">
        <f t="shared" ca="1" si="1421"/>
        <v/>
      </c>
      <c r="R622" s="38" t="str">
        <f t="shared" ca="1" si="1421"/>
        <v/>
      </c>
      <c r="S622" s="66" t="str">
        <f t="shared" ca="1" si="1148"/>
        <v/>
      </c>
      <c r="T622" s="105" t="str">
        <f t="shared" ca="1" si="1319"/>
        <v/>
      </c>
    </row>
    <row r="623" spans="1:20" ht="20.25" hidden="1" thickTop="1" thickBot="1">
      <c r="B623" s="64"/>
      <c r="C623" s="41" t="str">
        <f>IF(B623="","",減額一覧!C319)</f>
        <v/>
      </c>
      <c r="D623" s="43"/>
      <c r="E623" s="21"/>
      <c r="F623" s="22" t="s">
        <v>69</v>
      </c>
      <c r="G623" s="23">
        <f t="shared" ref="G623:H623" si="1428">SUBTOTAL(9,G619:G622)</f>
        <v>0</v>
      </c>
      <c r="H623" s="23">
        <f t="shared" si="1428"/>
        <v>0</v>
      </c>
      <c r="I623" s="30"/>
      <c r="J623" s="53"/>
      <c r="K623" s="96" t="str">
        <f t="shared" si="1184"/>
        <v/>
      </c>
      <c r="L623" s="59" t="str">
        <f t="shared" si="1146"/>
        <v/>
      </c>
      <c r="N623" s="108" t="str">
        <f t="shared" ref="N623" si="1429">IF(AND(G623=0,H623=0),"","小計")</f>
        <v/>
      </c>
      <c r="O623" s="108" t="str">
        <f t="shared" ref="O623" si="1430">IF(AND(G623=0,H623=0),"","小計")</f>
        <v/>
      </c>
      <c r="P623" s="38"/>
      <c r="Q623" s="38"/>
      <c r="R623" s="38"/>
      <c r="S623" s="66" t="str">
        <f t="shared" si="1148"/>
        <v/>
      </c>
      <c r="T623" s="105" t="str">
        <f t="shared" si="1319"/>
        <v/>
      </c>
    </row>
    <row r="624" spans="1:20" ht="20.25" hidden="1" thickTop="1" thickBot="1">
      <c r="A624" t="str">
        <f ca="1">IF(B624="","",INDIRECT("減額一覧!B"&amp;$P624))</f>
        <v/>
      </c>
      <c r="B624" s="61" t="str">
        <f t="shared" ref="B624" ca="1" si="1431">IF(INDIRECT("減額一覧!BA"&amp;P624)=1,INDIRECT("減額一覧!M"&amp;P624),"")</f>
        <v/>
      </c>
      <c r="C624" s="36" t="str">
        <f ca="1">IF(B624="","",INDIRECT("減額一覧!C"&amp;$P624))</f>
        <v/>
      </c>
      <c r="D624" s="78" t="str">
        <f ca="1">IF($B624="","",INDIRECT("減額一覧!G"&amp;$P624))</f>
        <v/>
      </c>
      <c r="E624" s="19" t="str">
        <f ca="1">IF(B624="","",INDIRECT("減額一覧!H"&amp;P624))</f>
        <v/>
      </c>
      <c r="F624" s="19" t="str">
        <f ca="1">IF($B624="","",INDIRECT("減額一覧!T"&amp;P624))</f>
        <v/>
      </c>
      <c r="G624" s="20" t="str">
        <f ca="1">IF($B624="","",INDIRECT("減額一覧!U"&amp;P624))</f>
        <v/>
      </c>
      <c r="H624" s="20" t="str">
        <f ca="1">IF($B624="","",INDIRECT("減額一覧!V"&amp;P624))</f>
        <v/>
      </c>
      <c r="I624" s="32" t="str">
        <f ca="1">IF(B624="","",IF(INDIRECT("減額一覧!BL"&amp;P624)=0.08,0.08,0.1))</f>
        <v/>
      </c>
      <c r="J624" s="51"/>
      <c r="K624" s="94" t="str">
        <f t="shared" ca="1" si="1184"/>
        <v/>
      </c>
      <c r="L624" s="56" t="str">
        <f t="shared" ca="1" si="1146"/>
        <v/>
      </c>
      <c r="N624" s="113" t="str">
        <f t="shared" ref="N624:N627" ca="1" si="1432">IF(A624="","",IF(A624&gt;3000,"月ヶ瀬",IF(A624&gt;=2000,"都祁","市内")))</f>
        <v/>
      </c>
      <c r="O624" s="114" t="str">
        <f t="shared" ref="O624" ca="1" si="1433">IF(B624="","",IF(INDIRECT("減額一覧!BL"&amp;P624)=0.08,0.08,0.1))</f>
        <v/>
      </c>
      <c r="P624" s="38">
        <v>115</v>
      </c>
      <c r="Q624" s="38" t="str">
        <f t="shared" ref="Q624:R627" ca="1" si="1434">IF(G624="","",IF(G624&gt;0,1,""))</f>
        <v/>
      </c>
      <c r="R624" s="38" t="str">
        <f t="shared" ca="1" si="1434"/>
        <v/>
      </c>
      <c r="S624" s="66" t="str">
        <f t="shared" ca="1" si="1148"/>
        <v/>
      </c>
      <c r="T624" s="105" t="str">
        <f t="shared" ca="1" si="1319"/>
        <v/>
      </c>
    </row>
    <row r="625" spans="1:20" ht="20.25" hidden="1" thickTop="1" thickBot="1">
      <c r="A625" t="str">
        <f ca="1">IF(B625="","",INDIRECT("減額一覧!B"&amp;$P625))</f>
        <v/>
      </c>
      <c r="B625" s="61" t="str">
        <f t="shared" ref="B625" ca="1" si="1435">IF(INDIRECT("減額一覧!BB"&amp;P625)=1,INDIRECT("減額一覧!W"&amp;P625),"")</f>
        <v/>
      </c>
      <c r="C625" s="44" t="str">
        <f ca="1">IF(B625="","",INDIRECT("減額一覧!C"&amp;$P625))</f>
        <v/>
      </c>
      <c r="D625" s="79" t="str">
        <f ca="1">IF($B625="","",INDIRECT("減額一覧!G"&amp;$P625))</f>
        <v/>
      </c>
      <c r="E625" s="19" t="str">
        <f ca="1">IF(B625="","",INDIRECT("減額一覧!H"&amp;P625))</f>
        <v/>
      </c>
      <c r="F625" s="19" t="str">
        <f ca="1">IF($B625="","",INDIRECT("減額一覧!AD"&amp;P625))</f>
        <v/>
      </c>
      <c r="G625" s="20" t="str">
        <f ca="1">IF($B625="","",INDIRECT("減額一覧!AE"&amp;P625))</f>
        <v/>
      </c>
      <c r="H625" s="20" t="str">
        <f ca="1">IF($B625="","",INDIRECT("減額一覧!AF"&amp;P625))</f>
        <v/>
      </c>
      <c r="I625" s="32" t="str">
        <f ca="1">IF(B625="","",IF(INDIRECT("減額一覧!BM"&amp;P625)=0.08,0.08,0.1))</f>
        <v/>
      </c>
      <c r="J625" s="52"/>
      <c r="K625" s="95" t="str">
        <f t="shared" ca="1" si="1184"/>
        <v/>
      </c>
      <c r="L625" s="58" t="str">
        <f t="shared" ca="1" si="1146"/>
        <v/>
      </c>
      <c r="N625" s="113" t="str">
        <f t="shared" ca="1" si="1432"/>
        <v/>
      </c>
      <c r="O625" s="114" t="str">
        <f t="shared" ref="O625" ca="1" si="1436">IF(B625="","",IF(INDIRECT("減額一覧!BM"&amp;P625)=0.08,0.08,0.1))</f>
        <v/>
      </c>
      <c r="P625" s="38">
        <v>115</v>
      </c>
      <c r="Q625" s="38" t="str">
        <f t="shared" ca="1" si="1434"/>
        <v/>
      </c>
      <c r="R625" s="38" t="str">
        <f t="shared" ca="1" si="1434"/>
        <v/>
      </c>
      <c r="S625" s="66" t="str">
        <f t="shared" ca="1" si="1148"/>
        <v/>
      </c>
      <c r="T625" s="105" t="str">
        <f t="shared" ca="1" si="1319"/>
        <v/>
      </c>
    </row>
    <row r="626" spans="1:20" ht="20.25" hidden="1" thickTop="1" thickBot="1">
      <c r="A626" t="str">
        <f ca="1">IF(B626="","",INDIRECT("減額一覧!B"&amp;$P626))</f>
        <v/>
      </c>
      <c r="B626" s="61" t="str">
        <f t="shared" ref="B626" ca="1" si="1437">IF(INDIRECT("減額一覧!BC"&amp;P626)=1,INDIRECT("減額一覧!AG"&amp;P626),"")</f>
        <v/>
      </c>
      <c r="C626" s="36" t="str">
        <f ca="1">IF(B626="","",INDIRECT("減額一覧!C"&amp;$P626))</f>
        <v/>
      </c>
      <c r="D626" s="80" t="str">
        <f ca="1">IF($B626="","",INDIRECT("減額一覧!G"&amp;$P626))</f>
        <v/>
      </c>
      <c r="E626" s="19" t="str">
        <f ca="1">IF(B626="","",INDIRECT("減額一覧!H"&amp;P626))</f>
        <v/>
      </c>
      <c r="F626" s="19" t="str">
        <f ca="1">IF($B626="","",INDIRECT("減額一覧!AN"&amp;P626))</f>
        <v/>
      </c>
      <c r="G626" s="20" t="str">
        <f ca="1">IF($B626="","",INDIRECT("減額一覧!AO"&amp;P626))</f>
        <v/>
      </c>
      <c r="H626" s="20" t="str">
        <f ca="1">IF($B626="","",INDIRECT("減額一覧!AP"&amp;P626))</f>
        <v/>
      </c>
      <c r="I626" s="32" t="str">
        <f ca="1">IF(B626="","",IF(INDIRECT("減額一覧!BN"&amp;P626)=0.08,0.08,0.1))</f>
        <v/>
      </c>
      <c r="J626" s="52"/>
      <c r="K626" s="95" t="str">
        <f t="shared" ca="1" si="1184"/>
        <v/>
      </c>
      <c r="L626" s="58" t="str">
        <f t="shared" ca="1" si="1146"/>
        <v/>
      </c>
      <c r="N626" s="113" t="str">
        <f t="shared" ca="1" si="1432"/>
        <v/>
      </c>
      <c r="O626" s="114" t="str">
        <f t="shared" ref="O626" ca="1" si="1438">IF(B626="","",IF(INDIRECT("減額一覧!BN"&amp;P626)=0.08,0.08,0.1))</f>
        <v/>
      </c>
      <c r="P626" s="38">
        <v>115</v>
      </c>
      <c r="Q626" s="38" t="str">
        <f t="shared" ca="1" si="1434"/>
        <v/>
      </c>
      <c r="R626" s="38" t="str">
        <f t="shared" ca="1" si="1434"/>
        <v/>
      </c>
      <c r="S626" s="66" t="str">
        <f t="shared" ca="1" si="1148"/>
        <v/>
      </c>
      <c r="T626" s="105" t="str">
        <f t="shared" ca="1" si="1319"/>
        <v/>
      </c>
    </row>
    <row r="627" spans="1:20" ht="20.25" hidden="1" thickTop="1" thickBot="1">
      <c r="A627" t="str">
        <f ca="1">IF(B627="","",INDIRECT("減額一覧!B"&amp;$P627))</f>
        <v/>
      </c>
      <c r="B627" s="61" t="str">
        <f t="shared" ref="B627" ca="1" si="1439">IF(INDIRECT("減額一覧!BD"&amp;P627)=1,INDIRECT("減額一覧!AQ"&amp;P627),"")</f>
        <v/>
      </c>
      <c r="C627" s="45" t="str">
        <f ca="1">IF(B627="","",INDIRECT("減額一覧!C"&amp;$P627))</f>
        <v/>
      </c>
      <c r="D627" s="79" t="str">
        <f ca="1">IF($B627="","",INDIRECT("減額一覧!G"&amp;$P627))</f>
        <v/>
      </c>
      <c r="E627" s="19" t="str">
        <f ca="1">IF(B627="","",INDIRECT("減額一覧!H"&amp;P627))</f>
        <v/>
      </c>
      <c r="F627" s="19" t="str">
        <f ca="1">IF($B627="","",INDIRECT("減額一覧!AX"&amp;P627))</f>
        <v/>
      </c>
      <c r="G627" s="20" t="str">
        <f ca="1">IF($B627="","",INDIRECT("減額一覧!AY"&amp;P627))</f>
        <v/>
      </c>
      <c r="H627" s="20" t="str">
        <f ca="1">IF($B627="","",INDIRECT("減額一覧!AZ"&amp;P627))</f>
        <v/>
      </c>
      <c r="I627" s="32" t="str">
        <f ca="1">IF(B627="","",IF(INDIRECT("減額一覧!BO"&amp;P627)=0.08,0.08,0.1))</f>
        <v/>
      </c>
      <c r="J627" s="52"/>
      <c r="K627" s="95" t="str">
        <f t="shared" ca="1" si="1184"/>
        <v/>
      </c>
      <c r="L627" s="58" t="str">
        <f t="shared" ca="1" si="1146"/>
        <v/>
      </c>
      <c r="N627" s="113" t="str">
        <f t="shared" ca="1" si="1432"/>
        <v/>
      </c>
      <c r="O627" s="114" t="str">
        <f t="shared" ref="O627" ca="1" si="1440">IF(B627="","",IF(INDIRECT("減額一覧!BO"&amp;P627)=0.08,0.08,0.1))</f>
        <v/>
      </c>
      <c r="P627" s="38">
        <v>115</v>
      </c>
      <c r="Q627" s="38" t="str">
        <f t="shared" ca="1" si="1434"/>
        <v/>
      </c>
      <c r="R627" s="38" t="str">
        <f t="shared" ca="1" si="1434"/>
        <v/>
      </c>
      <c r="S627" s="66" t="str">
        <f t="shared" ca="1" si="1148"/>
        <v/>
      </c>
      <c r="T627" s="105" t="str">
        <f t="shared" ca="1" si="1319"/>
        <v/>
      </c>
    </row>
    <row r="628" spans="1:20" ht="20.25" hidden="1" thickTop="1" thickBot="1">
      <c r="B628" s="64"/>
      <c r="C628" s="41" t="str">
        <f>IF(B628="","",減額一覧!C324)</f>
        <v/>
      </c>
      <c r="D628" s="43"/>
      <c r="E628" s="21"/>
      <c r="F628" s="22" t="s">
        <v>69</v>
      </c>
      <c r="G628" s="23">
        <f t="shared" ref="G628:H628" si="1441">SUBTOTAL(9,G624:G627)</f>
        <v>0</v>
      </c>
      <c r="H628" s="23">
        <f t="shared" si="1441"/>
        <v>0</v>
      </c>
      <c r="I628" s="30"/>
      <c r="J628" s="53"/>
      <c r="K628" s="96" t="str">
        <f t="shared" si="1184"/>
        <v/>
      </c>
      <c r="L628" s="59" t="str">
        <f t="shared" si="1146"/>
        <v/>
      </c>
      <c r="N628" s="108" t="str">
        <f t="shared" ref="N628" si="1442">IF(AND(G628=0,H628=0),"","小計")</f>
        <v/>
      </c>
      <c r="O628" s="108" t="str">
        <f t="shared" ref="O628" si="1443">IF(AND(G628=0,H628=0),"","小計")</f>
        <v/>
      </c>
      <c r="P628" s="38"/>
      <c r="Q628" s="38"/>
      <c r="R628" s="38"/>
      <c r="S628" s="66" t="str">
        <f t="shared" si="1148"/>
        <v/>
      </c>
      <c r="T628" s="105" t="str">
        <f t="shared" si="1319"/>
        <v/>
      </c>
    </row>
    <row r="629" spans="1:20" ht="20.25" hidden="1" thickTop="1" thickBot="1">
      <c r="A629" t="str">
        <f ca="1">IF(B629="","",INDIRECT("減額一覧!B"&amp;$P629))</f>
        <v/>
      </c>
      <c r="B629" s="61" t="str">
        <f t="shared" ref="B629" ca="1" si="1444">IF(INDIRECT("減額一覧!BA"&amp;P629)=1,INDIRECT("減額一覧!M"&amp;P629),"")</f>
        <v/>
      </c>
      <c r="C629" s="36" t="str">
        <f ca="1">IF(B629="","",INDIRECT("減額一覧!C"&amp;$P629))</f>
        <v/>
      </c>
      <c r="D629" s="78" t="str">
        <f ca="1">IF($B629="","",INDIRECT("減額一覧!G"&amp;$P629))</f>
        <v/>
      </c>
      <c r="E629" s="19" t="str">
        <f ca="1">IF(B629="","",INDIRECT("減額一覧!H"&amp;P629))</f>
        <v/>
      </c>
      <c r="F629" s="19" t="str">
        <f ca="1">IF($B629="","",INDIRECT("減額一覧!T"&amp;P629))</f>
        <v/>
      </c>
      <c r="G629" s="20" t="str">
        <f ca="1">IF($B629="","",INDIRECT("減額一覧!U"&amp;P629))</f>
        <v/>
      </c>
      <c r="H629" s="20" t="str">
        <f ca="1">IF($B629="","",INDIRECT("減額一覧!V"&amp;P629))</f>
        <v/>
      </c>
      <c r="I629" s="32" t="str">
        <f ca="1">IF(B629="","",IF(INDIRECT("減額一覧!BL"&amp;P629)=0.08,0.08,0.1))</f>
        <v/>
      </c>
      <c r="J629" s="51"/>
      <c r="K629" s="94" t="str">
        <f t="shared" ca="1" si="1184"/>
        <v/>
      </c>
      <c r="L629" s="56" t="str">
        <f t="shared" ca="1" si="1146"/>
        <v/>
      </c>
      <c r="N629" s="113" t="str">
        <f t="shared" ref="N629:N632" ca="1" si="1445">IF(A629="","",IF(A629&gt;3000,"月ヶ瀬",IF(A629&gt;=2000,"都祁","市内")))</f>
        <v/>
      </c>
      <c r="O629" s="114" t="str">
        <f t="shared" ref="O629" ca="1" si="1446">IF(B629="","",IF(INDIRECT("減額一覧!BL"&amp;P629)=0.08,0.08,0.1))</f>
        <v/>
      </c>
      <c r="P629" s="38">
        <v>116</v>
      </c>
      <c r="Q629" s="38" t="str">
        <f t="shared" ref="Q629:R632" ca="1" si="1447">IF(G629="","",IF(G629&gt;0,1,""))</f>
        <v/>
      </c>
      <c r="R629" s="38" t="str">
        <f t="shared" ca="1" si="1447"/>
        <v/>
      </c>
      <c r="S629" s="66" t="str">
        <f t="shared" ca="1" si="1148"/>
        <v/>
      </c>
      <c r="T629" s="105" t="str">
        <f t="shared" ca="1" si="1319"/>
        <v/>
      </c>
    </row>
    <row r="630" spans="1:20" ht="20.25" hidden="1" thickTop="1" thickBot="1">
      <c r="A630" t="str">
        <f ca="1">IF(B630="","",INDIRECT("減額一覧!B"&amp;$P630))</f>
        <v/>
      </c>
      <c r="B630" s="61" t="str">
        <f t="shared" ref="B630" ca="1" si="1448">IF(INDIRECT("減額一覧!BB"&amp;P630)=1,INDIRECT("減額一覧!W"&amp;P630),"")</f>
        <v/>
      </c>
      <c r="C630" s="44" t="str">
        <f ca="1">IF(B630="","",INDIRECT("減額一覧!C"&amp;$P630))</f>
        <v/>
      </c>
      <c r="D630" s="79" t="str">
        <f ca="1">IF($B630="","",INDIRECT("減額一覧!G"&amp;$P630))</f>
        <v/>
      </c>
      <c r="E630" s="19" t="str">
        <f ca="1">IF(B630="","",INDIRECT("減額一覧!H"&amp;P630))</f>
        <v/>
      </c>
      <c r="F630" s="19" t="str">
        <f ca="1">IF($B630="","",INDIRECT("減額一覧!AD"&amp;P630))</f>
        <v/>
      </c>
      <c r="G630" s="20" t="str">
        <f ca="1">IF($B630="","",INDIRECT("減額一覧!AE"&amp;P630))</f>
        <v/>
      </c>
      <c r="H630" s="20" t="str">
        <f ca="1">IF($B630="","",INDIRECT("減額一覧!AF"&amp;P630))</f>
        <v/>
      </c>
      <c r="I630" s="32" t="str">
        <f ca="1">IF(B630="","",IF(INDIRECT("減額一覧!BM"&amp;P630)=0.08,0.08,0.1))</f>
        <v/>
      </c>
      <c r="J630" s="52"/>
      <c r="K630" s="95" t="str">
        <f t="shared" ca="1" si="1184"/>
        <v/>
      </c>
      <c r="L630" s="58" t="str">
        <f t="shared" ca="1" si="1146"/>
        <v/>
      </c>
      <c r="N630" s="113" t="str">
        <f t="shared" ca="1" si="1445"/>
        <v/>
      </c>
      <c r="O630" s="114" t="str">
        <f t="shared" ref="O630" ca="1" si="1449">IF(B630="","",IF(INDIRECT("減額一覧!BM"&amp;P630)=0.08,0.08,0.1))</f>
        <v/>
      </c>
      <c r="P630" s="38">
        <v>116</v>
      </c>
      <c r="Q630" s="38" t="str">
        <f t="shared" ca="1" si="1447"/>
        <v/>
      </c>
      <c r="R630" s="38" t="str">
        <f t="shared" ca="1" si="1447"/>
        <v/>
      </c>
      <c r="S630" s="66" t="str">
        <f t="shared" ca="1" si="1148"/>
        <v/>
      </c>
      <c r="T630" s="105" t="str">
        <f t="shared" ca="1" si="1319"/>
        <v/>
      </c>
    </row>
    <row r="631" spans="1:20" ht="20.25" hidden="1" thickTop="1" thickBot="1">
      <c r="A631" t="str">
        <f ca="1">IF(B631="","",INDIRECT("減額一覧!B"&amp;$P631))</f>
        <v/>
      </c>
      <c r="B631" s="61" t="str">
        <f t="shared" ref="B631" ca="1" si="1450">IF(INDIRECT("減額一覧!BC"&amp;P631)=1,INDIRECT("減額一覧!AG"&amp;P631),"")</f>
        <v/>
      </c>
      <c r="C631" s="36" t="str">
        <f ca="1">IF(B631="","",INDIRECT("減額一覧!C"&amp;$P631))</f>
        <v/>
      </c>
      <c r="D631" s="80" t="str">
        <f ca="1">IF($B631="","",INDIRECT("減額一覧!G"&amp;$P631))</f>
        <v/>
      </c>
      <c r="E631" s="19" t="str">
        <f ca="1">IF(B631="","",INDIRECT("減額一覧!H"&amp;P631))</f>
        <v/>
      </c>
      <c r="F631" s="19" t="str">
        <f ca="1">IF($B631="","",INDIRECT("減額一覧!AN"&amp;P631))</f>
        <v/>
      </c>
      <c r="G631" s="20" t="str">
        <f ca="1">IF($B631="","",INDIRECT("減額一覧!AO"&amp;P631))</f>
        <v/>
      </c>
      <c r="H631" s="20" t="str">
        <f ca="1">IF($B631="","",INDIRECT("減額一覧!AP"&amp;P631))</f>
        <v/>
      </c>
      <c r="I631" s="32" t="str">
        <f ca="1">IF(B631="","",IF(INDIRECT("減額一覧!BN"&amp;P631)=0.08,0.08,0.1))</f>
        <v/>
      </c>
      <c r="J631" s="52"/>
      <c r="K631" s="95" t="str">
        <f t="shared" ca="1" si="1184"/>
        <v/>
      </c>
      <c r="L631" s="58" t="str">
        <f t="shared" ca="1" si="1146"/>
        <v/>
      </c>
      <c r="N631" s="113" t="str">
        <f t="shared" ca="1" si="1445"/>
        <v/>
      </c>
      <c r="O631" s="114" t="str">
        <f t="shared" ref="O631" ca="1" si="1451">IF(B631="","",IF(INDIRECT("減額一覧!BN"&amp;P631)=0.08,0.08,0.1))</f>
        <v/>
      </c>
      <c r="P631" s="38">
        <v>116</v>
      </c>
      <c r="Q631" s="38" t="str">
        <f t="shared" ca="1" si="1447"/>
        <v/>
      </c>
      <c r="R631" s="38" t="str">
        <f t="shared" ca="1" si="1447"/>
        <v/>
      </c>
      <c r="S631" s="66" t="str">
        <f t="shared" ca="1" si="1148"/>
        <v/>
      </c>
      <c r="T631" s="105" t="str">
        <f t="shared" ca="1" si="1319"/>
        <v/>
      </c>
    </row>
    <row r="632" spans="1:20" ht="20.25" hidden="1" thickTop="1" thickBot="1">
      <c r="A632" t="str">
        <f ca="1">IF(B632="","",INDIRECT("減額一覧!B"&amp;$P632))</f>
        <v/>
      </c>
      <c r="B632" s="61" t="str">
        <f t="shared" ref="B632" ca="1" si="1452">IF(INDIRECT("減額一覧!BD"&amp;P632)=1,INDIRECT("減額一覧!AQ"&amp;P632),"")</f>
        <v/>
      </c>
      <c r="C632" s="45" t="str">
        <f ca="1">IF(B632="","",INDIRECT("減額一覧!C"&amp;$P632))</f>
        <v/>
      </c>
      <c r="D632" s="79" t="str">
        <f ca="1">IF($B632="","",INDIRECT("減額一覧!G"&amp;$P632))</f>
        <v/>
      </c>
      <c r="E632" s="19" t="str">
        <f ca="1">IF(B632="","",INDIRECT("減額一覧!H"&amp;P632))</f>
        <v/>
      </c>
      <c r="F632" s="19" t="str">
        <f ca="1">IF($B632="","",INDIRECT("減額一覧!AX"&amp;P632))</f>
        <v/>
      </c>
      <c r="G632" s="20" t="str">
        <f ca="1">IF($B632="","",INDIRECT("減額一覧!AY"&amp;P632))</f>
        <v/>
      </c>
      <c r="H632" s="20" t="str">
        <f ca="1">IF($B632="","",INDIRECT("減額一覧!AZ"&amp;P632))</f>
        <v/>
      </c>
      <c r="I632" s="32" t="str">
        <f ca="1">IF(B632="","",IF(INDIRECT("減額一覧!BO"&amp;P632)=0.08,0.08,0.1))</f>
        <v/>
      </c>
      <c r="J632" s="52"/>
      <c r="K632" s="95" t="str">
        <f t="shared" ca="1" si="1184"/>
        <v/>
      </c>
      <c r="L632" s="58" t="str">
        <f t="shared" ca="1" si="1146"/>
        <v/>
      </c>
      <c r="N632" s="113" t="str">
        <f t="shared" ca="1" si="1445"/>
        <v/>
      </c>
      <c r="O632" s="114" t="str">
        <f t="shared" ref="O632" ca="1" si="1453">IF(B632="","",IF(INDIRECT("減額一覧!BO"&amp;P632)=0.08,0.08,0.1))</f>
        <v/>
      </c>
      <c r="P632" s="38">
        <v>116</v>
      </c>
      <c r="Q632" s="38" t="str">
        <f t="shared" ca="1" si="1447"/>
        <v/>
      </c>
      <c r="R632" s="38" t="str">
        <f t="shared" ca="1" si="1447"/>
        <v/>
      </c>
      <c r="S632" s="66" t="str">
        <f t="shared" ca="1" si="1148"/>
        <v/>
      </c>
      <c r="T632" s="105" t="str">
        <f t="shared" ca="1" si="1319"/>
        <v/>
      </c>
    </row>
    <row r="633" spans="1:20" ht="20.25" hidden="1" thickTop="1" thickBot="1">
      <c r="B633" s="64"/>
      <c r="C633" s="41" t="str">
        <f>IF(B633="","",減額一覧!C329)</f>
        <v/>
      </c>
      <c r="D633" s="43"/>
      <c r="E633" s="21"/>
      <c r="F633" s="22" t="s">
        <v>69</v>
      </c>
      <c r="G633" s="23">
        <f t="shared" ref="G633:H633" si="1454">SUBTOTAL(9,G629:G632)</f>
        <v>0</v>
      </c>
      <c r="H633" s="23">
        <f t="shared" si="1454"/>
        <v>0</v>
      </c>
      <c r="I633" s="30"/>
      <c r="J633" s="53"/>
      <c r="K633" s="96" t="str">
        <f t="shared" si="1184"/>
        <v/>
      </c>
      <c r="L633" s="59" t="str">
        <f t="shared" si="1146"/>
        <v/>
      </c>
      <c r="N633" s="108" t="str">
        <f t="shared" ref="N633" si="1455">IF(AND(G633=0,H633=0),"","小計")</f>
        <v/>
      </c>
      <c r="O633" s="108" t="str">
        <f t="shared" ref="O633" si="1456">IF(AND(G633=0,H633=0),"","小計")</f>
        <v/>
      </c>
      <c r="P633" s="38"/>
      <c r="Q633" s="38"/>
      <c r="R633" s="38"/>
      <c r="S633" s="66" t="str">
        <f t="shared" si="1148"/>
        <v/>
      </c>
      <c r="T633" s="105" t="str">
        <f t="shared" si="1319"/>
        <v/>
      </c>
    </row>
    <row r="634" spans="1:20" ht="20.25" hidden="1" thickTop="1" thickBot="1">
      <c r="A634" t="str">
        <f ca="1">IF(B634="","",INDIRECT("減額一覧!B"&amp;$P634))</f>
        <v/>
      </c>
      <c r="B634" s="61" t="str">
        <f t="shared" ref="B634" ca="1" si="1457">IF(INDIRECT("減額一覧!BA"&amp;P634)=1,INDIRECT("減額一覧!M"&amp;P634),"")</f>
        <v/>
      </c>
      <c r="C634" s="36" t="str">
        <f ca="1">IF(B634="","",INDIRECT("減額一覧!C"&amp;$P634))</f>
        <v/>
      </c>
      <c r="D634" s="78" t="str">
        <f ca="1">IF($B634="","",INDIRECT("減額一覧!G"&amp;$P634))</f>
        <v/>
      </c>
      <c r="E634" s="19" t="str">
        <f ca="1">IF(B634="","",INDIRECT("減額一覧!H"&amp;P634))</f>
        <v/>
      </c>
      <c r="F634" s="19" t="str">
        <f ca="1">IF($B634="","",INDIRECT("減額一覧!T"&amp;P634))</f>
        <v/>
      </c>
      <c r="G634" s="20" t="str">
        <f ca="1">IF($B634="","",INDIRECT("減額一覧!U"&amp;P634))</f>
        <v/>
      </c>
      <c r="H634" s="20" t="str">
        <f ca="1">IF($B634="","",INDIRECT("減額一覧!V"&amp;P634))</f>
        <v/>
      </c>
      <c r="I634" s="32" t="str">
        <f ca="1">IF(B634="","",IF(INDIRECT("減額一覧!BL"&amp;P634)=0.08,0.08,0.1))</f>
        <v/>
      </c>
      <c r="J634" s="51"/>
      <c r="K634" s="94" t="str">
        <f t="shared" ca="1" si="1184"/>
        <v/>
      </c>
      <c r="L634" s="56" t="str">
        <f t="shared" ca="1" si="1146"/>
        <v/>
      </c>
      <c r="N634" s="113" t="str">
        <f t="shared" ref="N634:N637" ca="1" si="1458">IF(A634="","",IF(A634&gt;3000,"月ヶ瀬",IF(A634&gt;=2000,"都祁","市内")))</f>
        <v/>
      </c>
      <c r="O634" s="114" t="str">
        <f t="shared" ref="O634" ca="1" si="1459">IF(B634="","",IF(INDIRECT("減額一覧!BL"&amp;P634)=0.08,0.08,0.1))</f>
        <v/>
      </c>
      <c r="P634" s="38">
        <v>117</v>
      </c>
      <c r="Q634" s="38" t="str">
        <f t="shared" ref="Q634:R637" ca="1" si="1460">IF(G634="","",IF(G634&gt;0,1,""))</f>
        <v/>
      </c>
      <c r="R634" s="38" t="str">
        <f t="shared" ca="1" si="1460"/>
        <v/>
      </c>
      <c r="S634" s="66" t="str">
        <f t="shared" ca="1" si="1148"/>
        <v/>
      </c>
      <c r="T634" s="105" t="str">
        <f t="shared" ca="1" si="1319"/>
        <v/>
      </c>
    </row>
    <row r="635" spans="1:20" ht="20.25" hidden="1" thickTop="1" thickBot="1">
      <c r="A635" t="str">
        <f ca="1">IF(B635="","",INDIRECT("減額一覧!B"&amp;$P635))</f>
        <v/>
      </c>
      <c r="B635" s="61" t="str">
        <f t="shared" ref="B635" ca="1" si="1461">IF(INDIRECT("減額一覧!BB"&amp;P635)=1,INDIRECT("減額一覧!W"&amp;P635),"")</f>
        <v/>
      </c>
      <c r="C635" s="44" t="str">
        <f ca="1">IF(B635="","",INDIRECT("減額一覧!C"&amp;$P635))</f>
        <v/>
      </c>
      <c r="D635" s="79" t="str">
        <f ca="1">IF($B635="","",INDIRECT("減額一覧!G"&amp;$P635))</f>
        <v/>
      </c>
      <c r="E635" s="19" t="str">
        <f ca="1">IF(B635="","",INDIRECT("減額一覧!H"&amp;P635))</f>
        <v/>
      </c>
      <c r="F635" s="19" t="str">
        <f ca="1">IF($B635="","",INDIRECT("減額一覧!AD"&amp;P635))</f>
        <v/>
      </c>
      <c r="G635" s="20" t="str">
        <f ca="1">IF($B635="","",INDIRECT("減額一覧!AE"&amp;P635))</f>
        <v/>
      </c>
      <c r="H635" s="20" t="str">
        <f ca="1">IF($B635="","",INDIRECT("減額一覧!AF"&amp;P635))</f>
        <v/>
      </c>
      <c r="I635" s="32" t="str">
        <f ca="1">IF(B635="","",IF(INDIRECT("減額一覧!BM"&amp;P635)=0.08,0.08,0.1))</f>
        <v/>
      </c>
      <c r="J635" s="52"/>
      <c r="K635" s="95" t="str">
        <f t="shared" ca="1" si="1184"/>
        <v/>
      </c>
      <c r="L635" s="58" t="str">
        <f t="shared" ca="1" si="1146"/>
        <v/>
      </c>
      <c r="N635" s="113" t="str">
        <f t="shared" ca="1" si="1458"/>
        <v/>
      </c>
      <c r="O635" s="114" t="str">
        <f t="shared" ref="O635" ca="1" si="1462">IF(B635="","",IF(INDIRECT("減額一覧!BM"&amp;P635)=0.08,0.08,0.1))</f>
        <v/>
      </c>
      <c r="P635" s="38">
        <v>117</v>
      </c>
      <c r="Q635" s="38" t="str">
        <f t="shared" ca="1" si="1460"/>
        <v/>
      </c>
      <c r="R635" s="38" t="str">
        <f t="shared" ca="1" si="1460"/>
        <v/>
      </c>
      <c r="S635" s="66" t="str">
        <f t="shared" ca="1" si="1148"/>
        <v/>
      </c>
      <c r="T635" s="105" t="str">
        <f t="shared" ca="1" si="1319"/>
        <v/>
      </c>
    </row>
    <row r="636" spans="1:20" ht="20.25" hidden="1" thickTop="1" thickBot="1">
      <c r="A636" t="str">
        <f ca="1">IF(B636="","",INDIRECT("減額一覧!B"&amp;$P636))</f>
        <v/>
      </c>
      <c r="B636" s="61" t="str">
        <f t="shared" ref="B636" ca="1" si="1463">IF(INDIRECT("減額一覧!BC"&amp;P636)=1,INDIRECT("減額一覧!AG"&amp;P636),"")</f>
        <v/>
      </c>
      <c r="C636" s="36" t="str">
        <f ca="1">IF(B636="","",INDIRECT("減額一覧!C"&amp;$P636))</f>
        <v/>
      </c>
      <c r="D636" s="80" t="str">
        <f ca="1">IF($B636="","",INDIRECT("減額一覧!G"&amp;$P636))</f>
        <v/>
      </c>
      <c r="E636" s="19" t="str">
        <f ca="1">IF(B636="","",INDIRECT("減額一覧!H"&amp;P636))</f>
        <v/>
      </c>
      <c r="F636" s="19" t="str">
        <f ca="1">IF($B636="","",INDIRECT("減額一覧!AN"&amp;P636))</f>
        <v/>
      </c>
      <c r="G636" s="20" t="str">
        <f ca="1">IF($B636="","",INDIRECT("減額一覧!AO"&amp;P636))</f>
        <v/>
      </c>
      <c r="H636" s="20" t="str">
        <f ca="1">IF($B636="","",INDIRECT("減額一覧!AP"&amp;P636))</f>
        <v/>
      </c>
      <c r="I636" s="32" t="str">
        <f ca="1">IF(B636="","",IF(INDIRECT("減額一覧!BN"&amp;P636)=0.08,0.08,0.1))</f>
        <v/>
      </c>
      <c r="J636" s="52"/>
      <c r="K636" s="95" t="str">
        <f t="shared" ca="1" si="1184"/>
        <v/>
      </c>
      <c r="L636" s="58" t="str">
        <f t="shared" ca="1" si="1146"/>
        <v/>
      </c>
      <c r="N636" s="113" t="str">
        <f t="shared" ca="1" si="1458"/>
        <v/>
      </c>
      <c r="O636" s="114" t="str">
        <f t="shared" ref="O636" ca="1" si="1464">IF(B636="","",IF(INDIRECT("減額一覧!BN"&amp;P636)=0.08,0.08,0.1))</f>
        <v/>
      </c>
      <c r="P636" s="38">
        <v>117</v>
      </c>
      <c r="Q636" s="38" t="str">
        <f t="shared" ca="1" si="1460"/>
        <v/>
      </c>
      <c r="R636" s="38" t="str">
        <f t="shared" ca="1" si="1460"/>
        <v/>
      </c>
      <c r="S636" s="66" t="str">
        <f t="shared" ca="1" si="1148"/>
        <v/>
      </c>
      <c r="T636" s="105" t="str">
        <f t="shared" ca="1" si="1319"/>
        <v/>
      </c>
    </row>
    <row r="637" spans="1:20" ht="20.25" hidden="1" thickTop="1" thickBot="1">
      <c r="A637" t="str">
        <f ca="1">IF(B637="","",INDIRECT("減額一覧!B"&amp;$P637))</f>
        <v/>
      </c>
      <c r="B637" s="61" t="str">
        <f t="shared" ref="B637" ca="1" si="1465">IF(INDIRECT("減額一覧!BD"&amp;P637)=1,INDIRECT("減額一覧!AQ"&amp;P637),"")</f>
        <v/>
      </c>
      <c r="C637" s="45" t="str">
        <f ca="1">IF(B637="","",INDIRECT("減額一覧!C"&amp;$P637))</f>
        <v/>
      </c>
      <c r="D637" s="79" t="str">
        <f ca="1">IF($B637="","",INDIRECT("減額一覧!G"&amp;$P637))</f>
        <v/>
      </c>
      <c r="E637" s="19" t="str">
        <f ca="1">IF(B637="","",INDIRECT("減額一覧!H"&amp;P637))</f>
        <v/>
      </c>
      <c r="F637" s="19" t="str">
        <f ca="1">IF($B637="","",INDIRECT("減額一覧!AX"&amp;P637))</f>
        <v/>
      </c>
      <c r="G637" s="20" t="str">
        <f ca="1">IF($B637="","",INDIRECT("減額一覧!AY"&amp;P637))</f>
        <v/>
      </c>
      <c r="H637" s="20" t="str">
        <f ca="1">IF($B637="","",INDIRECT("減額一覧!AZ"&amp;P637))</f>
        <v/>
      </c>
      <c r="I637" s="32" t="str">
        <f ca="1">IF(B637="","",IF(INDIRECT("減額一覧!BO"&amp;P637)=0.08,0.08,0.1))</f>
        <v/>
      </c>
      <c r="J637" s="52"/>
      <c r="K637" s="95" t="str">
        <f t="shared" ca="1" si="1184"/>
        <v/>
      </c>
      <c r="L637" s="58" t="str">
        <f t="shared" ca="1" si="1146"/>
        <v/>
      </c>
      <c r="N637" s="113" t="str">
        <f t="shared" ca="1" si="1458"/>
        <v/>
      </c>
      <c r="O637" s="114" t="str">
        <f t="shared" ref="O637" ca="1" si="1466">IF(B637="","",IF(INDIRECT("減額一覧!BO"&amp;P637)=0.08,0.08,0.1))</f>
        <v/>
      </c>
      <c r="P637" s="38">
        <v>117</v>
      </c>
      <c r="Q637" s="38" t="str">
        <f t="shared" ca="1" si="1460"/>
        <v/>
      </c>
      <c r="R637" s="38" t="str">
        <f t="shared" ca="1" si="1460"/>
        <v/>
      </c>
      <c r="S637" s="66" t="str">
        <f t="shared" ca="1" si="1148"/>
        <v/>
      </c>
      <c r="T637" s="105" t="str">
        <f t="shared" ca="1" si="1319"/>
        <v/>
      </c>
    </row>
    <row r="638" spans="1:20" ht="20.25" hidden="1" thickTop="1" thickBot="1">
      <c r="A638" t="str">
        <f t="shared" ref="A638" ca="1" si="1467">IF(B638="","",INDIRECT("減額一覧!B"&amp;$P638))</f>
        <v/>
      </c>
      <c r="B638" s="64"/>
      <c r="C638" s="41" t="str">
        <f>IF(B638="","",減額一覧!C334)</f>
        <v/>
      </c>
      <c r="D638" s="43"/>
      <c r="E638" s="21"/>
      <c r="F638" s="22" t="s">
        <v>69</v>
      </c>
      <c r="G638" s="23">
        <f t="shared" ref="G638:H638" si="1468">SUBTOTAL(9,G634:G637)</f>
        <v>0</v>
      </c>
      <c r="H638" s="23">
        <f t="shared" si="1468"/>
        <v>0</v>
      </c>
      <c r="I638" s="30"/>
      <c r="J638" s="53"/>
      <c r="K638" s="96" t="str">
        <f t="shared" ca="1" si="1184"/>
        <v/>
      </c>
      <c r="L638" s="59" t="str">
        <f t="shared" si="1146"/>
        <v/>
      </c>
      <c r="N638" s="108" t="str">
        <f t="shared" ref="N638" si="1469">IF(AND(G638=0,H638=0),"","小計")</f>
        <v/>
      </c>
      <c r="O638" s="108" t="str">
        <f t="shared" ref="O638" si="1470">IF(AND(G638=0,H638=0),"","小計")</f>
        <v/>
      </c>
      <c r="P638" s="38"/>
      <c r="Q638" s="38"/>
      <c r="R638" s="38"/>
      <c r="S638" s="66" t="str">
        <f t="shared" si="1148"/>
        <v/>
      </c>
      <c r="T638" s="105" t="str">
        <f t="shared" si="1319"/>
        <v/>
      </c>
    </row>
    <row r="639" spans="1:20" ht="20.25" hidden="1" thickTop="1" thickBot="1">
      <c r="A639" t="str">
        <f ca="1">IF(B639="","",INDIRECT("減額一覧!B"&amp;$P639))</f>
        <v/>
      </c>
      <c r="B639" s="61" t="str">
        <f t="shared" ref="B639" ca="1" si="1471">IF(INDIRECT("減額一覧!BA"&amp;P639)=1,INDIRECT("減額一覧!M"&amp;P639),"")</f>
        <v/>
      </c>
      <c r="C639" s="36" t="str">
        <f ca="1">IF(B639="","",INDIRECT("減額一覧!C"&amp;$P639))</f>
        <v/>
      </c>
      <c r="D639" s="78" t="str">
        <f ca="1">IF($B639="","",INDIRECT("減額一覧!G"&amp;$P639))</f>
        <v/>
      </c>
      <c r="E639" s="19" t="str">
        <f ca="1">IF(B639="","",INDIRECT("減額一覧!H"&amp;P639))</f>
        <v/>
      </c>
      <c r="F639" s="19" t="str">
        <f ca="1">IF($B639="","",INDIRECT("減額一覧!T"&amp;P639))</f>
        <v/>
      </c>
      <c r="G639" s="20" t="str">
        <f ca="1">IF($B639="","",INDIRECT("減額一覧!U"&amp;P639))</f>
        <v/>
      </c>
      <c r="H639" s="20" t="str">
        <f ca="1">IF($B639="","",INDIRECT("減額一覧!V"&amp;P639))</f>
        <v/>
      </c>
      <c r="I639" s="32" t="str">
        <f ca="1">IF(B639="","",IF(INDIRECT("減額一覧!BL"&amp;P639)=0.08,0.08,0.1))</f>
        <v/>
      </c>
      <c r="J639" s="51"/>
      <c r="K639" s="94" t="str">
        <f t="shared" ca="1" si="1184"/>
        <v/>
      </c>
      <c r="L639" s="56" t="str">
        <f t="shared" ca="1" si="1146"/>
        <v/>
      </c>
      <c r="N639" s="113" t="str">
        <f t="shared" ref="N639:N642" ca="1" si="1472">IF(A639="","",IF(A639&gt;3000,"月ヶ瀬",IF(A639&gt;=2000,"都祁","市内")))</f>
        <v/>
      </c>
      <c r="O639" s="114" t="str">
        <f t="shared" ref="O639" ca="1" si="1473">IF(B639="","",IF(INDIRECT("減額一覧!BL"&amp;P639)=0.08,0.08,0.1))</f>
        <v/>
      </c>
      <c r="P639" s="38">
        <v>114</v>
      </c>
      <c r="Q639" s="38" t="str">
        <f t="shared" ref="Q639:R642" ca="1" si="1474">IF(G639="","",IF(G639&gt;0,1,""))</f>
        <v/>
      </c>
      <c r="R639" s="38" t="str">
        <f t="shared" ca="1" si="1474"/>
        <v/>
      </c>
      <c r="S639" s="66" t="str">
        <f t="shared" ca="1" si="1148"/>
        <v/>
      </c>
      <c r="T639" s="105" t="str">
        <f t="shared" ca="1" si="1319"/>
        <v/>
      </c>
    </row>
    <row r="640" spans="1:20" ht="20.25" hidden="1" thickTop="1" thickBot="1">
      <c r="A640" t="str">
        <f ca="1">IF(B640="","",INDIRECT("減額一覧!B"&amp;$P640))</f>
        <v/>
      </c>
      <c r="B640" s="61" t="str">
        <f t="shared" ref="B640" ca="1" si="1475">IF(INDIRECT("減額一覧!BB"&amp;P640)=1,INDIRECT("減額一覧!W"&amp;P640),"")</f>
        <v/>
      </c>
      <c r="C640" s="44" t="str">
        <f ca="1">IF(B640="","",INDIRECT("減額一覧!C"&amp;$P640))</f>
        <v/>
      </c>
      <c r="D640" s="79" t="str">
        <f ca="1">IF($B640="","",INDIRECT("減額一覧!G"&amp;$P640))</f>
        <v/>
      </c>
      <c r="E640" s="19" t="str">
        <f ca="1">IF(B640="","",INDIRECT("減額一覧!H"&amp;P640))</f>
        <v/>
      </c>
      <c r="F640" s="19" t="str">
        <f ca="1">IF($B640="","",INDIRECT("減額一覧!AD"&amp;P640))</f>
        <v/>
      </c>
      <c r="G640" s="20" t="str">
        <f ca="1">IF($B640="","",INDIRECT("減額一覧!AE"&amp;P640))</f>
        <v/>
      </c>
      <c r="H640" s="20" t="str">
        <f ca="1">IF($B640="","",INDIRECT("減額一覧!AF"&amp;P640))</f>
        <v/>
      </c>
      <c r="I640" s="32" t="str">
        <f ca="1">IF(B640="","",IF(INDIRECT("減額一覧!BM"&amp;P640)=0.08,0.08,0.1))</f>
        <v/>
      </c>
      <c r="J640" s="52"/>
      <c r="K640" s="95" t="str">
        <f t="shared" ca="1" si="1184"/>
        <v/>
      </c>
      <c r="L640" s="58" t="str">
        <f t="shared" ca="1" si="1146"/>
        <v/>
      </c>
      <c r="N640" s="113" t="str">
        <f t="shared" ca="1" si="1472"/>
        <v/>
      </c>
      <c r="O640" s="114" t="str">
        <f t="shared" ref="O640" ca="1" si="1476">IF(B640="","",IF(INDIRECT("減額一覧!BM"&amp;P640)=0.08,0.08,0.1))</f>
        <v/>
      </c>
      <c r="P640" s="38">
        <v>114</v>
      </c>
      <c r="Q640" s="38" t="str">
        <f t="shared" ca="1" si="1474"/>
        <v/>
      </c>
      <c r="R640" s="38" t="str">
        <f t="shared" ca="1" si="1474"/>
        <v/>
      </c>
      <c r="S640" s="66" t="str">
        <f t="shared" ca="1" si="1148"/>
        <v/>
      </c>
      <c r="T640" s="105" t="str">
        <f t="shared" ca="1" si="1319"/>
        <v/>
      </c>
    </row>
    <row r="641" spans="1:20" ht="20.25" hidden="1" thickTop="1" thickBot="1">
      <c r="A641" t="str">
        <f ca="1">IF(B641="","",INDIRECT("減額一覧!B"&amp;$P641))</f>
        <v/>
      </c>
      <c r="B641" s="61" t="str">
        <f t="shared" ref="B641" ca="1" si="1477">IF(INDIRECT("減額一覧!BC"&amp;P641)=1,INDIRECT("減額一覧!AG"&amp;P641),"")</f>
        <v/>
      </c>
      <c r="C641" s="36" t="str">
        <f ca="1">IF(B641="","",INDIRECT("減額一覧!C"&amp;$P641))</f>
        <v/>
      </c>
      <c r="D641" s="80" t="str">
        <f ca="1">IF($B641="","",INDIRECT("減額一覧!G"&amp;$P641))</f>
        <v/>
      </c>
      <c r="E641" s="19" t="str">
        <f ca="1">IF(B641="","",INDIRECT("減額一覧!H"&amp;P641))</f>
        <v/>
      </c>
      <c r="F641" s="19" t="str">
        <f ca="1">IF($B641="","",INDIRECT("減額一覧!AN"&amp;P641))</f>
        <v/>
      </c>
      <c r="G641" s="20" t="str">
        <f ca="1">IF($B641="","",INDIRECT("減額一覧!AO"&amp;P641))</f>
        <v/>
      </c>
      <c r="H641" s="20" t="str">
        <f ca="1">IF($B641="","",INDIRECT("減額一覧!AP"&amp;P641))</f>
        <v/>
      </c>
      <c r="I641" s="32" t="str">
        <f ca="1">IF(B641="","",IF(INDIRECT("減額一覧!BN"&amp;P641)=0.08,0.08,0.1))</f>
        <v/>
      </c>
      <c r="J641" s="52"/>
      <c r="K641" s="95" t="str">
        <f t="shared" ca="1" si="1184"/>
        <v/>
      </c>
      <c r="L641" s="58" t="str">
        <f t="shared" ca="1" si="1146"/>
        <v/>
      </c>
      <c r="N641" s="113" t="str">
        <f t="shared" ca="1" si="1472"/>
        <v/>
      </c>
      <c r="O641" s="114" t="str">
        <f t="shared" ref="O641" ca="1" si="1478">IF(B641="","",IF(INDIRECT("減額一覧!BN"&amp;P641)=0.08,0.08,0.1))</f>
        <v/>
      </c>
      <c r="P641" s="38">
        <v>114</v>
      </c>
      <c r="Q641" s="38" t="str">
        <f t="shared" ca="1" si="1474"/>
        <v/>
      </c>
      <c r="R641" s="38" t="str">
        <f t="shared" ca="1" si="1474"/>
        <v/>
      </c>
      <c r="S641" s="66" t="str">
        <f t="shared" ca="1" si="1148"/>
        <v/>
      </c>
      <c r="T641" s="105" t="str">
        <f t="shared" ca="1" si="1319"/>
        <v/>
      </c>
    </row>
    <row r="642" spans="1:20" ht="20.25" hidden="1" thickTop="1" thickBot="1">
      <c r="A642" t="str">
        <f ca="1">IF(B642="","",INDIRECT("減額一覧!B"&amp;$P642))</f>
        <v/>
      </c>
      <c r="B642" s="61" t="str">
        <f t="shared" ref="B642" ca="1" si="1479">IF(INDIRECT("減額一覧!BD"&amp;P642)=1,INDIRECT("減額一覧!AQ"&amp;P642),"")</f>
        <v/>
      </c>
      <c r="C642" s="45" t="str">
        <f ca="1">IF(B642="","",INDIRECT("減額一覧!C"&amp;$P642))</f>
        <v/>
      </c>
      <c r="D642" s="79" t="str">
        <f ca="1">IF($B642="","",INDIRECT("減額一覧!G"&amp;$P642))</f>
        <v/>
      </c>
      <c r="E642" s="19" t="str">
        <f ca="1">IF(B642="","",INDIRECT("減額一覧!H"&amp;P642))</f>
        <v/>
      </c>
      <c r="F642" s="19" t="str">
        <f ca="1">IF($B642="","",INDIRECT("減額一覧!AX"&amp;P642))</f>
        <v/>
      </c>
      <c r="G642" s="20" t="str">
        <f ca="1">IF($B642="","",INDIRECT("減額一覧!AY"&amp;P642))</f>
        <v/>
      </c>
      <c r="H642" s="20" t="str">
        <f ca="1">IF($B642="","",INDIRECT("減額一覧!AZ"&amp;P642))</f>
        <v/>
      </c>
      <c r="I642" s="32" t="str">
        <f ca="1">IF(B642="","",IF(INDIRECT("減額一覧!BO"&amp;P642)=0.08,0.08,0.1))</f>
        <v/>
      </c>
      <c r="J642" s="52"/>
      <c r="K642" s="95" t="str">
        <f t="shared" ca="1" si="1184"/>
        <v/>
      </c>
      <c r="L642" s="58" t="str">
        <f t="shared" ca="1" si="1146"/>
        <v/>
      </c>
      <c r="N642" s="113" t="str">
        <f t="shared" ca="1" si="1472"/>
        <v/>
      </c>
      <c r="O642" s="114" t="str">
        <f t="shared" ref="O642" ca="1" si="1480">IF(B642="","",IF(INDIRECT("減額一覧!BO"&amp;P642)=0.08,0.08,0.1))</f>
        <v/>
      </c>
      <c r="P642" s="38">
        <v>114</v>
      </c>
      <c r="Q642" s="38" t="str">
        <f t="shared" ca="1" si="1474"/>
        <v/>
      </c>
      <c r="R642" s="38" t="str">
        <f t="shared" ca="1" si="1474"/>
        <v/>
      </c>
      <c r="S642" s="66" t="str">
        <f t="shared" ca="1" si="1148"/>
        <v/>
      </c>
      <c r="T642" s="105" t="str">
        <f t="shared" ca="1" si="1319"/>
        <v/>
      </c>
    </row>
    <row r="643" spans="1:20" ht="20.25" hidden="1" thickTop="1" thickBot="1">
      <c r="B643" s="64"/>
      <c r="C643" s="41" t="str">
        <f>IF(B643="","",減額一覧!C339)</f>
        <v/>
      </c>
      <c r="D643" s="43"/>
      <c r="E643" s="21"/>
      <c r="F643" s="22" t="s">
        <v>69</v>
      </c>
      <c r="G643" s="23">
        <f t="shared" ref="G643:H643" si="1481">SUBTOTAL(9,G639:G642)</f>
        <v>0</v>
      </c>
      <c r="H643" s="23">
        <f t="shared" si="1481"/>
        <v>0</v>
      </c>
      <c r="I643" s="30"/>
      <c r="J643" s="53"/>
      <c r="K643" s="96" t="str">
        <f t="shared" si="1184"/>
        <v/>
      </c>
      <c r="L643" s="59" t="str">
        <f t="shared" si="1146"/>
        <v/>
      </c>
      <c r="N643" s="108" t="str">
        <f t="shared" ref="N643" si="1482">IF(AND(G643=0,H643=0),"","小計")</f>
        <v/>
      </c>
      <c r="O643" s="108" t="str">
        <f t="shared" ref="O643" si="1483">IF(AND(G643=0,H643=0),"","小計")</f>
        <v/>
      </c>
      <c r="P643" s="38"/>
      <c r="Q643" s="38"/>
      <c r="R643" s="38"/>
      <c r="S643" s="66" t="str">
        <f t="shared" si="1148"/>
        <v/>
      </c>
      <c r="T643" s="105" t="str">
        <f t="shared" si="1319"/>
        <v/>
      </c>
    </row>
    <row r="644" spans="1:20" ht="20.25" hidden="1" thickTop="1" thickBot="1">
      <c r="A644" t="str">
        <f ca="1">IF(B644="","",INDIRECT("減額一覧!B"&amp;$P644))</f>
        <v/>
      </c>
      <c r="B644" s="61" t="str">
        <f t="shared" ref="B644" ca="1" si="1484">IF(INDIRECT("減額一覧!BA"&amp;P644)=1,INDIRECT("減額一覧!M"&amp;P644),"")</f>
        <v/>
      </c>
      <c r="C644" s="36" t="str">
        <f ca="1">IF(B644="","",INDIRECT("減額一覧!C"&amp;$P644))</f>
        <v/>
      </c>
      <c r="D644" s="78" t="str">
        <f ca="1">IF($B644="","",INDIRECT("減額一覧!G"&amp;$P644))</f>
        <v/>
      </c>
      <c r="E644" s="19" t="str">
        <f ca="1">IF(B644="","",INDIRECT("減額一覧!H"&amp;P644))</f>
        <v/>
      </c>
      <c r="F644" s="19" t="str">
        <f ca="1">IF($B644="","",INDIRECT("減額一覧!T"&amp;P644))</f>
        <v/>
      </c>
      <c r="G644" s="20" t="str">
        <f ca="1">IF($B644="","",INDIRECT("減額一覧!U"&amp;P644))</f>
        <v/>
      </c>
      <c r="H644" s="20" t="str">
        <f ca="1">IF($B644="","",INDIRECT("減額一覧!V"&amp;P644))</f>
        <v/>
      </c>
      <c r="I644" s="32" t="str">
        <f ca="1">IF(B644="","",IF(INDIRECT("減額一覧!BL"&amp;P644)=0.08,0.08,0.1))</f>
        <v/>
      </c>
      <c r="J644" s="51"/>
      <c r="K644" s="94" t="str">
        <f t="shared" ca="1" si="1184"/>
        <v/>
      </c>
      <c r="L644" s="56" t="str">
        <f t="shared" ca="1" si="1146"/>
        <v/>
      </c>
      <c r="N644" s="113" t="str">
        <f t="shared" ref="N644:N647" ca="1" si="1485">IF(A644="","",IF(A644&gt;3000,"月ヶ瀬",IF(A644&gt;=2000,"都祁","市内")))</f>
        <v/>
      </c>
      <c r="O644" s="114" t="str">
        <f t="shared" ref="O644" ca="1" si="1486">IF(B644="","",IF(INDIRECT("減額一覧!BL"&amp;P644)=0.08,0.08,0.1))</f>
        <v/>
      </c>
      <c r="P644" s="38">
        <v>115</v>
      </c>
      <c r="Q644" s="38" t="str">
        <f t="shared" ref="Q644:R647" ca="1" si="1487">IF(G644="","",IF(G644&gt;0,1,""))</f>
        <v/>
      </c>
      <c r="R644" s="38" t="str">
        <f t="shared" ca="1" si="1487"/>
        <v/>
      </c>
      <c r="S644" s="66" t="str">
        <f t="shared" ca="1" si="1148"/>
        <v/>
      </c>
      <c r="T644" s="105" t="str">
        <f t="shared" ca="1" si="1319"/>
        <v/>
      </c>
    </row>
    <row r="645" spans="1:20" ht="20.25" hidden="1" thickTop="1" thickBot="1">
      <c r="A645" t="str">
        <f ca="1">IF(B645="","",INDIRECT("減額一覧!B"&amp;$P645))</f>
        <v/>
      </c>
      <c r="B645" s="61" t="str">
        <f t="shared" ref="B645" ca="1" si="1488">IF(INDIRECT("減額一覧!BB"&amp;P645)=1,INDIRECT("減額一覧!W"&amp;P645),"")</f>
        <v/>
      </c>
      <c r="C645" s="44" t="str">
        <f ca="1">IF(B645="","",INDIRECT("減額一覧!C"&amp;$P645))</f>
        <v/>
      </c>
      <c r="D645" s="79" t="str">
        <f ca="1">IF($B645="","",INDIRECT("減額一覧!G"&amp;$P645))</f>
        <v/>
      </c>
      <c r="E645" s="19" t="str">
        <f ca="1">IF(B645="","",INDIRECT("減額一覧!H"&amp;P645))</f>
        <v/>
      </c>
      <c r="F645" s="19" t="str">
        <f ca="1">IF($B645="","",INDIRECT("減額一覧!AD"&amp;P645))</f>
        <v/>
      </c>
      <c r="G645" s="20" t="str">
        <f ca="1">IF($B645="","",INDIRECT("減額一覧!AE"&amp;P645))</f>
        <v/>
      </c>
      <c r="H645" s="20" t="str">
        <f ca="1">IF($B645="","",INDIRECT("減額一覧!AF"&amp;P645))</f>
        <v/>
      </c>
      <c r="I645" s="32" t="str">
        <f ca="1">IF(B645="","",IF(INDIRECT("減額一覧!BM"&amp;P645)=0.08,0.08,0.1))</f>
        <v/>
      </c>
      <c r="J645" s="52"/>
      <c r="K645" s="95" t="str">
        <f t="shared" ca="1" si="1184"/>
        <v/>
      </c>
      <c r="L645" s="58" t="str">
        <f t="shared" ca="1" si="1146"/>
        <v/>
      </c>
      <c r="N645" s="113" t="str">
        <f t="shared" ca="1" si="1485"/>
        <v/>
      </c>
      <c r="O645" s="114" t="str">
        <f t="shared" ref="O645" ca="1" si="1489">IF(B645="","",IF(INDIRECT("減額一覧!BM"&amp;P645)=0.08,0.08,0.1))</f>
        <v/>
      </c>
      <c r="P645" s="38">
        <v>115</v>
      </c>
      <c r="Q645" s="38" t="str">
        <f t="shared" ca="1" si="1487"/>
        <v/>
      </c>
      <c r="R645" s="38" t="str">
        <f t="shared" ca="1" si="1487"/>
        <v/>
      </c>
      <c r="S645" s="66" t="str">
        <f t="shared" ca="1" si="1148"/>
        <v/>
      </c>
      <c r="T645" s="105" t="str">
        <f t="shared" ref="T645:T708" ca="1" si="1490">IF(L645="","",IF(H645=0,"",H645))</f>
        <v/>
      </c>
    </row>
    <row r="646" spans="1:20" ht="20.25" hidden="1" thickTop="1" thickBot="1">
      <c r="A646" t="str">
        <f ca="1">IF(B646="","",INDIRECT("減額一覧!B"&amp;$P646))</f>
        <v/>
      </c>
      <c r="B646" s="61" t="str">
        <f t="shared" ref="B646" ca="1" si="1491">IF(INDIRECT("減額一覧!BC"&amp;P646)=1,INDIRECT("減額一覧!AG"&amp;P646),"")</f>
        <v/>
      </c>
      <c r="C646" s="36" t="str">
        <f ca="1">IF(B646="","",INDIRECT("減額一覧!C"&amp;$P646))</f>
        <v/>
      </c>
      <c r="D646" s="80" t="str">
        <f ca="1">IF($B646="","",INDIRECT("減額一覧!G"&amp;$P646))</f>
        <v/>
      </c>
      <c r="E646" s="19" t="str">
        <f ca="1">IF(B646="","",INDIRECT("減額一覧!H"&amp;P646))</f>
        <v/>
      </c>
      <c r="F646" s="19" t="str">
        <f ca="1">IF($B646="","",INDIRECT("減額一覧!AN"&amp;P646))</f>
        <v/>
      </c>
      <c r="G646" s="20" t="str">
        <f ca="1">IF($B646="","",INDIRECT("減額一覧!AO"&amp;P646))</f>
        <v/>
      </c>
      <c r="H646" s="20" t="str">
        <f ca="1">IF($B646="","",INDIRECT("減額一覧!AP"&amp;P646))</f>
        <v/>
      </c>
      <c r="I646" s="32" t="str">
        <f ca="1">IF(B646="","",IF(INDIRECT("減額一覧!BN"&amp;P646)=0.08,0.08,0.1))</f>
        <v/>
      </c>
      <c r="J646" s="52"/>
      <c r="K646" s="95" t="str">
        <f t="shared" ca="1" si="1184"/>
        <v/>
      </c>
      <c r="L646" s="58" t="str">
        <f t="shared" ca="1" si="1146"/>
        <v/>
      </c>
      <c r="N646" s="113" t="str">
        <f t="shared" ca="1" si="1485"/>
        <v/>
      </c>
      <c r="O646" s="114" t="str">
        <f t="shared" ref="O646" ca="1" si="1492">IF(B646="","",IF(INDIRECT("減額一覧!BN"&amp;P646)=0.08,0.08,0.1))</f>
        <v/>
      </c>
      <c r="P646" s="38">
        <v>115</v>
      </c>
      <c r="Q646" s="38" t="str">
        <f t="shared" ca="1" si="1487"/>
        <v/>
      </c>
      <c r="R646" s="38" t="str">
        <f t="shared" ca="1" si="1487"/>
        <v/>
      </c>
      <c r="S646" s="66" t="str">
        <f t="shared" ca="1" si="1148"/>
        <v/>
      </c>
      <c r="T646" s="105" t="str">
        <f t="shared" ca="1" si="1490"/>
        <v/>
      </c>
    </row>
    <row r="647" spans="1:20" ht="20.25" hidden="1" thickTop="1" thickBot="1">
      <c r="A647" t="str">
        <f ca="1">IF(B647="","",INDIRECT("減額一覧!B"&amp;$P647))</f>
        <v/>
      </c>
      <c r="B647" s="61" t="str">
        <f t="shared" ref="B647" ca="1" si="1493">IF(INDIRECT("減額一覧!BD"&amp;P647)=1,INDIRECT("減額一覧!AQ"&amp;P647),"")</f>
        <v/>
      </c>
      <c r="C647" s="45" t="str">
        <f ca="1">IF(B647="","",INDIRECT("減額一覧!C"&amp;$P647))</f>
        <v/>
      </c>
      <c r="D647" s="79" t="str">
        <f ca="1">IF($B647="","",INDIRECT("減額一覧!G"&amp;$P647))</f>
        <v/>
      </c>
      <c r="E647" s="19" t="str">
        <f ca="1">IF(B647="","",INDIRECT("減額一覧!H"&amp;P647))</f>
        <v/>
      </c>
      <c r="F647" s="19" t="str">
        <f ca="1">IF($B647="","",INDIRECT("減額一覧!AX"&amp;P647))</f>
        <v/>
      </c>
      <c r="G647" s="20" t="str">
        <f ca="1">IF($B647="","",INDIRECT("減額一覧!AY"&amp;P647))</f>
        <v/>
      </c>
      <c r="H647" s="20" t="str">
        <f ca="1">IF($B647="","",INDIRECT("減額一覧!AZ"&amp;P647))</f>
        <v/>
      </c>
      <c r="I647" s="32" t="str">
        <f ca="1">IF(B647="","",IF(INDIRECT("減額一覧!BO"&amp;P647)=0.08,0.08,0.1))</f>
        <v/>
      </c>
      <c r="J647" s="52"/>
      <c r="K647" s="95" t="str">
        <f t="shared" ca="1" si="1184"/>
        <v/>
      </c>
      <c r="L647" s="58" t="str">
        <f t="shared" ca="1" si="1146"/>
        <v/>
      </c>
      <c r="N647" s="113" t="str">
        <f t="shared" ca="1" si="1485"/>
        <v/>
      </c>
      <c r="O647" s="114" t="str">
        <f t="shared" ref="O647" ca="1" si="1494">IF(B647="","",IF(INDIRECT("減額一覧!BO"&amp;P647)=0.08,0.08,0.1))</f>
        <v/>
      </c>
      <c r="P647" s="38">
        <v>115</v>
      </c>
      <c r="Q647" s="38" t="str">
        <f t="shared" ca="1" si="1487"/>
        <v/>
      </c>
      <c r="R647" s="38" t="str">
        <f t="shared" ca="1" si="1487"/>
        <v/>
      </c>
      <c r="S647" s="66" t="str">
        <f t="shared" ca="1" si="1148"/>
        <v/>
      </c>
      <c r="T647" s="105" t="str">
        <f t="shared" ca="1" si="1490"/>
        <v/>
      </c>
    </row>
    <row r="648" spans="1:20" ht="20.25" hidden="1" thickTop="1" thickBot="1">
      <c r="B648" s="64"/>
      <c r="C648" s="41" t="str">
        <f>IF(B648="","",減額一覧!C344)</f>
        <v/>
      </c>
      <c r="D648" s="43"/>
      <c r="E648" s="21"/>
      <c r="F648" s="22" t="s">
        <v>69</v>
      </c>
      <c r="G648" s="23">
        <f t="shared" ref="G648:H648" si="1495">SUBTOTAL(9,G644:G647)</f>
        <v>0</v>
      </c>
      <c r="H648" s="23">
        <f t="shared" si="1495"/>
        <v>0</v>
      </c>
      <c r="I648" s="30"/>
      <c r="J648" s="53"/>
      <c r="K648" s="96" t="str">
        <f t="shared" si="1184"/>
        <v/>
      </c>
      <c r="L648" s="59" t="str">
        <f t="shared" si="1146"/>
        <v/>
      </c>
      <c r="N648" s="108" t="str">
        <f t="shared" ref="N648" si="1496">IF(AND(G648=0,H648=0),"","小計")</f>
        <v/>
      </c>
      <c r="O648" s="108" t="str">
        <f t="shared" ref="O648" si="1497">IF(AND(G648=0,H648=0),"","小計")</f>
        <v/>
      </c>
      <c r="P648" s="38"/>
      <c r="Q648" s="38"/>
      <c r="R648" s="38"/>
      <c r="S648" s="66" t="str">
        <f t="shared" si="1148"/>
        <v/>
      </c>
      <c r="T648" s="105" t="str">
        <f t="shared" si="1490"/>
        <v/>
      </c>
    </row>
    <row r="649" spans="1:20" ht="20.25" hidden="1" thickTop="1" thickBot="1">
      <c r="A649" t="str">
        <f ca="1">IF(B649="","",INDIRECT("減額一覧!B"&amp;$P649))</f>
        <v/>
      </c>
      <c r="B649" s="61" t="str">
        <f t="shared" ref="B649" ca="1" si="1498">IF(INDIRECT("減額一覧!BA"&amp;P649)=1,INDIRECT("減額一覧!M"&amp;P649),"")</f>
        <v/>
      </c>
      <c r="C649" s="36" t="str">
        <f ca="1">IF(B649="","",INDIRECT("減額一覧!C"&amp;$P649))</f>
        <v/>
      </c>
      <c r="D649" s="78" t="str">
        <f ca="1">IF($B649="","",INDIRECT("減額一覧!G"&amp;$P649))</f>
        <v/>
      </c>
      <c r="E649" s="19" t="str">
        <f ca="1">IF(B649="","",INDIRECT("減額一覧!H"&amp;P649))</f>
        <v/>
      </c>
      <c r="F649" s="19" t="str">
        <f ca="1">IF($B649="","",INDIRECT("減額一覧!T"&amp;P649))</f>
        <v/>
      </c>
      <c r="G649" s="20" t="str">
        <f ca="1">IF($B649="","",INDIRECT("減額一覧!U"&amp;P649))</f>
        <v/>
      </c>
      <c r="H649" s="20" t="str">
        <f ca="1">IF($B649="","",INDIRECT("減額一覧!V"&amp;P649))</f>
        <v/>
      </c>
      <c r="I649" s="32" t="str">
        <f ca="1">IF(B649="","",IF(INDIRECT("減額一覧!BL"&amp;P649)=0.08,0.08,0.1))</f>
        <v/>
      </c>
      <c r="J649" s="51"/>
      <c r="K649" s="94" t="str">
        <f t="shared" ca="1" si="1184"/>
        <v/>
      </c>
      <c r="L649" s="56" t="str">
        <f t="shared" ca="1" si="1146"/>
        <v/>
      </c>
      <c r="N649" s="113" t="str">
        <f t="shared" ref="N649:N652" ca="1" si="1499">IF(A649="","",IF(A649&gt;3000,"月ヶ瀬",IF(A649&gt;=2000,"都祁","市内")))</f>
        <v/>
      </c>
      <c r="O649" s="114" t="str">
        <f t="shared" ref="O649" ca="1" si="1500">IF(B649="","",IF(INDIRECT("減額一覧!BL"&amp;P649)=0.08,0.08,0.1))</f>
        <v/>
      </c>
      <c r="P649" s="38">
        <v>116</v>
      </c>
      <c r="Q649" s="38" t="str">
        <f t="shared" ref="Q649:R652" ca="1" si="1501">IF(G649="","",IF(G649&gt;0,1,""))</f>
        <v/>
      </c>
      <c r="R649" s="38" t="str">
        <f t="shared" ca="1" si="1501"/>
        <v/>
      </c>
      <c r="S649" s="66" t="str">
        <f t="shared" ca="1" si="1148"/>
        <v/>
      </c>
      <c r="T649" s="105" t="str">
        <f t="shared" ca="1" si="1490"/>
        <v/>
      </c>
    </row>
    <row r="650" spans="1:20" ht="20.25" hidden="1" thickTop="1" thickBot="1">
      <c r="A650" t="str">
        <f ca="1">IF(B650="","",INDIRECT("減額一覧!B"&amp;$P650))</f>
        <v/>
      </c>
      <c r="B650" s="61" t="str">
        <f t="shared" ref="B650" ca="1" si="1502">IF(INDIRECT("減額一覧!BB"&amp;P650)=1,INDIRECT("減額一覧!W"&amp;P650),"")</f>
        <v/>
      </c>
      <c r="C650" s="44" t="str">
        <f ca="1">IF(B650="","",INDIRECT("減額一覧!C"&amp;$P650))</f>
        <v/>
      </c>
      <c r="D650" s="79" t="str">
        <f ca="1">IF($B650="","",INDIRECT("減額一覧!G"&amp;$P650))</f>
        <v/>
      </c>
      <c r="E650" s="19" t="str">
        <f ca="1">IF(B650="","",INDIRECT("減額一覧!H"&amp;P650))</f>
        <v/>
      </c>
      <c r="F650" s="19" t="str">
        <f ca="1">IF($B650="","",INDIRECT("減額一覧!AD"&amp;P650))</f>
        <v/>
      </c>
      <c r="G650" s="20" t="str">
        <f ca="1">IF($B650="","",INDIRECT("減額一覧!AE"&amp;P650))</f>
        <v/>
      </c>
      <c r="H650" s="20" t="str">
        <f ca="1">IF($B650="","",INDIRECT("減額一覧!AF"&amp;P650))</f>
        <v/>
      </c>
      <c r="I650" s="32" t="str">
        <f ca="1">IF(B650="","",IF(INDIRECT("減額一覧!BM"&amp;P650)=0.08,0.08,0.1))</f>
        <v/>
      </c>
      <c r="J650" s="52"/>
      <c r="K650" s="95" t="str">
        <f t="shared" ca="1" si="1184"/>
        <v/>
      </c>
      <c r="L650" s="58" t="str">
        <f t="shared" ca="1" si="1146"/>
        <v/>
      </c>
      <c r="N650" s="113" t="str">
        <f t="shared" ca="1" si="1499"/>
        <v/>
      </c>
      <c r="O650" s="114" t="str">
        <f t="shared" ref="O650" ca="1" si="1503">IF(B650="","",IF(INDIRECT("減額一覧!BM"&amp;P650)=0.08,0.08,0.1))</f>
        <v/>
      </c>
      <c r="P650" s="38">
        <v>116</v>
      </c>
      <c r="Q650" s="38" t="str">
        <f t="shared" ca="1" si="1501"/>
        <v/>
      </c>
      <c r="R650" s="38" t="str">
        <f t="shared" ca="1" si="1501"/>
        <v/>
      </c>
      <c r="S650" s="66" t="str">
        <f t="shared" ca="1" si="1148"/>
        <v/>
      </c>
      <c r="T650" s="105" t="str">
        <f t="shared" ca="1" si="1490"/>
        <v/>
      </c>
    </row>
    <row r="651" spans="1:20" ht="20.25" hidden="1" thickTop="1" thickBot="1">
      <c r="A651" t="str">
        <f ca="1">IF(B651="","",INDIRECT("減額一覧!B"&amp;$P651))</f>
        <v/>
      </c>
      <c r="B651" s="61" t="str">
        <f t="shared" ref="B651" ca="1" si="1504">IF(INDIRECT("減額一覧!BC"&amp;P651)=1,INDIRECT("減額一覧!AG"&amp;P651),"")</f>
        <v/>
      </c>
      <c r="C651" s="36" t="str">
        <f ca="1">IF(B651="","",INDIRECT("減額一覧!C"&amp;$P651))</f>
        <v/>
      </c>
      <c r="D651" s="80" t="str">
        <f ca="1">IF($B651="","",INDIRECT("減額一覧!G"&amp;$P651))</f>
        <v/>
      </c>
      <c r="E651" s="19" t="str">
        <f ca="1">IF(B651="","",INDIRECT("減額一覧!H"&amp;P651))</f>
        <v/>
      </c>
      <c r="F651" s="19" t="str">
        <f ca="1">IF($B651="","",INDIRECT("減額一覧!AN"&amp;P651))</f>
        <v/>
      </c>
      <c r="G651" s="20" t="str">
        <f ca="1">IF($B651="","",INDIRECT("減額一覧!AO"&amp;P651))</f>
        <v/>
      </c>
      <c r="H651" s="20" t="str">
        <f ca="1">IF($B651="","",INDIRECT("減額一覧!AP"&amp;P651))</f>
        <v/>
      </c>
      <c r="I651" s="32" t="str">
        <f ca="1">IF(B651="","",IF(INDIRECT("減額一覧!BN"&amp;P651)=0.08,0.08,0.1))</f>
        <v/>
      </c>
      <c r="J651" s="52"/>
      <c r="K651" s="95" t="str">
        <f t="shared" ca="1" si="1184"/>
        <v/>
      </c>
      <c r="L651" s="58" t="str">
        <f t="shared" ca="1" si="1146"/>
        <v/>
      </c>
      <c r="N651" s="113" t="str">
        <f t="shared" ca="1" si="1499"/>
        <v/>
      </c>
      <c r="O651" s="114" t="str">
        <f t="shared" ref="O651" ca="1" si="1505">IF(B651="","",IF(INDIRECT("減額一覧!BN"&amp;P651)=0.08,0.08,0.1))</f>
        <v/>
      </c>
      <c r="P651" s="38">
        <v>116</v>
      </c>
      <c r="Q651" s="38" t="str">
        <f t="shared" ca="1" si="1501"/>
        <v/>
      </c>
      <c r="R651" s="38" t="str">
        <f t="shared" ca="1" si="1501"/>
        <v/>
      </c>
      <c r="S651" s="66" t="str">
        <f t="shared" ca="1" si="1148"/>
        <v/>
      </c>
      <c r="T651" s="105" t="str">
        <f t="shared" ca="1" si="1490"/>
        <v/>
      </c>
    </row>
    <row r="652" spans="1:20" ht="20.25" hidden="1" thickTop="1" thickBot="1">
      <c r="A652" t="str">
        <f ca="1">IF(B652="","",INDIRECT("減額一覧!B"&amp;$P652))</f>
        <v/>
      </c>
      <c r="B652" s="61" t="str">
        <f t="shared" ref="B652" ca="1" si="1506">IF(INDIRECT("減額一覧!BD"&amp;P652)=1,INDIRECT("減額一覧!AQ"&amp;P652),"")</f>
        <v/>
      </c>
      <c r="C652" s="45" t="str">
        <f ca="1">IF(B652="","",INDIRECT("減額一覧!C"&amp;$P652))</f>
        <v/>
      </c>
      <c r="D652" s="79" t="str">
        <f ca="1">IF($B652="","",INDIRECT("減額一覧!G"&amp;$P652))</f>
        <v/>
      </c>
      <c r="E652" s="19" t="str">
        <f ca="1">IF(B652="","",INDIRECT("減額一覧!H"&amp;P652))</f>
        <v/>
      </c>
      <c r="F652" s="19" t="str">
        <f ca="1">IF($B652="","",INDIRECT("減額一覧!AX"&amp;P652))</f>
        <v/>
      </c>
      <c r="G652" s="20" t="str">
        <f ca="1">IF($B652="","",INDIRECT("減額一覧!AY"&amp;P652))</f>
        <v/>
      </c>
      <c r="H652" s="20" t="str">
        <f ca="1">IF($B652="","",INDIRECT("減額一覧!AZ"&amp;P652))</f>
        <v/>
      </c>
      <c r="I652" s="32" t="str">
        <f ca="1">IF(B652="","",IF(INDIRECT("減額一覧!BO"&amp;P652)=0.08,0.08,0.1))</f>
        <v/>
      </c>
      <c r="J652" s="52"/>
      <c r="K652" s="95" t="str">
        <f t="shared" ca="1" si="1184"/>
        <v/>
      </c>
      <c r="L652" s="58" t="str">
        <f t="shared" ca="1" si="1146"/>
        <v/>
      </c>
      <c r="N652" s="113" t="str">
        <f t="shared" ca="1" si="1499"/>
        <v/>
      </c>
      <c r="O652" s="114" t="str">
        <f t="shared" ref="O652" ca="1" si="1507">IF(B652="","",IF(INDIRECT("減額一覧!BO"&amp;P652)=0.08,0.08,0.1))</f>
        <v/>
      </c>
      <c r="P652" s="38">
        <v>116</v>
      </c>
      <c r="Q652" s="38" t="str">
        <f t="shared" ca="1" si="1501"/>
        <v/>
      </c>
      <c r="R652" s="38" t="str">
        <f t="shared" ca="1" si="1501"/>
        <v/>
      </c>
      <c r="S652" s="66" t="str">
        <f t="shared" ca="1" si="1148"/>
        <v/>
      </c>
      <c r="T652" s="105" t="str">
        <f t="shared" ca="1" si="1490"/>
        <v/>
      </c>
    </row>
    <row r="653" spans="1:20" ht="20.25" hidden="1" thickTop="1" thickBot="1">
      <c r="B653" s="64"/>
      <c r="C653" s="41" t="str">
        <f>IF(B653="","",減額一覧!C349)</f>
        <v/>
      </c>
      <c r="D653" s="43"/>
      <c r="E653" s="21"/>
      <c r="F653" s="22" t="s">
        <v>69</v>
      </c>
      <c r="G653" s="23">
        <f t="shared" ref="G653:H653" si="1508">SUBTOTAL(9,G649:G652)</f>
        <v>0</v>
      </c>
      <c r="H653" s="23">
        <f t="shared" si="1508"/>
        <v>0</v>
      </c>
      <c r="I653" s="30"/>
      <c r="J653" s="53"/>
      <c r="K653" s="96" t="str">
        <f t="shared" si="1184"/>
        <v/>
      </c>
      <c r="L653" s="59" t="str">
        <f t="shared" si="1146"/>
        <v/>
      </c>
      <c r="N653" s="108" t="str">
        <f t="shared" ref="N653" si="1509">IF(AND(G653=0,H653=0),"","小計")</f>
        <v/>
      </c>
      <c r="O653" s="108" t="str">
        <f t="shared" ref="O653" si="1510">IF(AND(G653=0,H653=0),"","小計")</f>
        <v/>
      </c>
      <c r="P653" s="38"/>
      <c r="Q653" s="38"/>
      <c r="R653" s="38"/>
      <c r="S653" s="66" t="str">
        <f t="shared" si="1148"/>
        <v/>
      </c>
      <c r="T653" s="105" t="str">
        <f t="shared" si="1490"/>
        <v/>
      </c>
    </row>
    <row r="654" spans="1:20" ht="20.25" hidden="1" thickTop="1" thickBot="1">
      <c r="A654" t="str">
        <f ca="1">IF(B654="","",INDIRECT("減額一覧!B"&amp;$P654))</f>
        <v/>
      </c>
      <c r="B654" s="61" t="str">
        <f t="shared" ref="B654" ca="1" si="1511">IF(INDIRECT("減額一覧!BA"&amp;P654)=1,INDIRECT("減額一覧!M"&amp;P654),"")</f>
        <v/>
      </c>
      <c r="C654" s="36" t="str">
        <f ca="1">IF(B654="","",INDIRECT("減額一覧!C"&amp;$P654))</f>
        <v/>
      </c>
      <c r="D654" s="78" t="str">
        <f ca="1">IF($B654="","",INDIRECT("減額一覧!G"&amp;$P654))</f>
        <v/>
      </c>
      <c r="E654" s="19" t="str">
        <f ca="1">IF(B654="","",INDIRECT("減額一覧!H"&amp;P654))</f>
        <v/>
      </c>
      <c r="F654" s="19" t="str">
        <f ca="1">IF($B654="","",INDIRECT("減額一覧!T"&amp;P654))</f>
        <v/>
      </c>
      <c r="G654" s="20" t="str">
        <f ca="1">IF($B654="","",INDIRECT("減額一覧!U"&amp;P654))</f>
        <v/>
      </c>
      <c r="H654" s="20" t="str">
        <f ca="1">IF($B654="","",INDIRECT("減額一覧!V"&amp;P654))</f>
        <v/>
      </c>
      <c r="I654" s="32" t="str">
        <f ca="1">IF(B654="","",IF(INDIRECT("減額一覧!BL"&amp;P654)=0.08,0.08,0.1))</f>
        <v/>
      </c>
      <c r="J654" s="51"/>
      <c r="K654" s="94" t="str">
        <f t="shared" ca="1" si="1184"/>
        <v/>
      </c>
      <c r="L654" s="56" t="str">
        <f t="shared" ca="1" si="1146"/>
        <v/>
      </c>
      <c r="N654" s="113" t="str">
        <f t="shared" ref="N654:N657" ca="1" si="1512">IF(A654="","",IF(A654&gt;3000,"月ヶ瀬",IF(A654&gt;=2000,"都祁","市内")))</f>
        <v/>
      </c>
      <c r="O654" s="114" t="str">
        <f t="shared" ref="O654" ca="1" si="1513">IF(B654="","",IF(INDIRECT("減額一覧!BL"&amp;P654)=0.08,0.08,0.1))</f>
        <v/>
      </c>
      <c r="P654" s="38">
        <v>117</v>
      </c>
      <c r="Q654" s="38" t="str">
        <f t="shared" ref="Q654:R657" ca="1" si="1514">IF(G654="","",IF(G654&gt;0,1,""))</f>
        <v/>
      </c>
      <c r="R654" s="38" t="str">
        <f t="shared" ca="1" si="1514"/>
        <v/>
      </c>
      <c r="S654" s="66" t="str">
        <f t="shared" ca="1" si="1148"/>
        <v/>
      </c>
      <c r="T654" s="105" t="str">
        <f t="shared" ca="1" si="1490"/>
        <v/>
      </c>
    </row>
    <row r="655" spans="1:20" ht="20.25" hidden="1" thickTop="1" thickBot="1">
      <c r="A655" t="str">
        <f ca="1">IF(B655="","",INDIRECT("減額一覧!B"&amp;$P655))</f>
        <v/>
      </c>
      <c r="B655" s="61" t="str">
        <f t="shared" ref="B655" ca="1" si="1515">IF(INDIRECT("減額一覧!BB"&amp;P655)=1,INDIRECT("減額一覧!W"&amp;P655),"")</f>
        <v/>
      </c>
      <c r="C655" s="44" t="str">
        <f ca="1">IF(B655="","",INDIRECT("減額一覧!C"&amp;$P655))</f>
        <v/>
      </c>
      <c r="D655" s="79" t="str">
        <f ca="1">IF($B655="","",INDIRECT("減額一覧!G"&amp;$P655))</f>
        <v/>
      </c>
      <c r="E655" s="19" t="str">
        <f ca="1">IF(B655="","",INDIRECT("減額一覧!H"&amp;P655))</f>
        <v/>
      </c>
      <c r="F655" s="19" t="str">
        <f ca="1">IF($B655="","",INDIRECT("減額一覧!AD"&amp;P655))</f>
        <v/>
      </c>
      <c r="G655" s="20" t="str">
        <f ca="1">IF($B655="","",INDIRECT("減額一覧!AE"&amp;P655))</f>
        <v/>
      </c>
      <c r="H655" s="20" t="str">
        <f ca="1">IF($B655="","",INDIRECT("減額一覧!AF"&amp;P655))</f>
        <v/>
      </c>
      <c r="I655" s="32" t="str">
        <f ca="1">IF(B655="","",IF(INDIRECT("減額一覧!BM"&amp;P655)=0.08,0.08,0.1))</f>
        <v/>
      </c>
      <c r="J655" s="52"/>
      <c r="K655" s="95" t="str">
        <f t="shared" ca="1" si="1184"/>
        <v/>
      </c>
      <c r="L655" s="58" t="str">
        <f t="shared" ca="1" si="1146"/>
        <v/>
      </c>
      <c r="N655" s="113" t="str">
        <f t="shared" ca="1" si="1512"/>
        <v/>
      </c>
      <c r="O655" s="114" t="str">
        <f t="shared" ref="O655" ca="1" si="1516">IF(B655="","",IF(INDIRECT("減額一覧!BM"&amp;P655)=0.08,0.08,0.1))</f>
        <v/>
      </c>
      <c r="P655" s="38">
        <v>117</v>
      </c>
      <c r="Q655" s="38" t="str">
        <f t="shared" ca="1" si="1514"/>
        <v/>
      </c>
      <c r="R655" s="38" t="str">
        <f t="shared" ca="1" si="1514"/>
        <v/>
      </c>
      <c r="S655" s="66" t="str">
        <f t="shared" ca="1" si="1148"/>
        <v/>
      </c>
      <c r="T655" s="105" t="str">
        <f t="shared" ca="1" si="1490"/>
        <v/>
      </c>
    </row>
    <row r="656" spans="1:20" ht="20.25" hidden="1" thickTop="1" thickBot="1">
      <c r="A656" t="str">
        <f ca="1">IF(B656="","",INDIRECT("減額一覧!B"&amp;$P656))</f>
        <v/>
      </c>
      <c r="B656" s="61" t="str">
        <f t="shared" ref="B656" ca="1" si="1517">IF(INDIRECT("減額一覧!BC"&amp;P656)=1,INDIRECT("減額一覧!AG"&amp;P656),"")</f>
        <v/>
      </c>
      <c r="C656" s="36" t="str">
        <f ca="1">IF(B656="","",INDIRECT("減額一覧!C"&amp;$P656))</f>
        <v/>
      </c>
      <c r="D656" s="80" t="str">
        <f ca="1">IF($B656="","",INDIRECT("減額一覧!G"&amp;$P656))</f>
        <v/>
      </c>
      <c r="E656" s="19" t="str">
        <f ca="1">IF(B656="","",INDIRECT("減額一覧!H"&amp;P656))</f>
        <v/>
      </c>
      <c r="F656" s="19" t="str">
        <f ca="1">IF($B656="","",INDIRECT("減額一覧!AN"&amp;P656))</f>
        <v/>
      </c>
      <c r="G656" s="20" t="str">
        <f ca="1">IF($B656="","",INDIRECT("減額一覧!AO"&amp;P656))</f>
        <v/>
      </c>
      <c r="H656" s="20" t="str">
        <f ca="1">IF($B656="","",INDIRECT("減額一覧!AP"&amp;P656))</f>
        <v/>
      </c>
      <c r="I656" s="32" t="str">
        <f ca="1">IF(B656="","",IF(INDIRECT("減額一覧!BN"&amp;P656)=0.08,0.08,0.1))</f>
        <v/>
      </c>
      <c r="J656" s="52"/>
      <c r="K656" s="95" t="str">
        <f t="shared" ca="1" si="1184"/>
        <v/>
      </c>
      <c r="L656" s="58" t="str">
        <f t="shared" ca="1" si="1146"/>
        <v/>
      </c>
      <c r="N656" s="113" t="str">
        <f t="shared" ca="1" si="1512"/>
        <v/>
      </c>
      <c r="O656" s="114" t="str">
        <f t="shared" ref="O656" ca="1" si="1518">IF(B656="","",IF(INDIRECT("減額一覧!BN"&amp;P656)=0.08,0.08,0.1))</f>
        <v/>
      </c>
      <c r="P656" s="38">
        <v>117</v>
      </c>
      <c r="Q656" s="38" t="str">
        <f t="shared" ca="1" si="1514"/>
        <v/>
      </c>
      <c r="R656" s="38" t="str">
        <f t="shared" ca="1" si="1514"/>
        <v/>
      </c>
      <c r="S656" s="66" t="str">
        <f t="shared" ca="1" si="1148"/>
        <v/>
      </c>
      <c r="T656" s="105" t="str">
        <f t="shared" ca="1" si="1490"/>
        <v/>
      </c>
    </row>
    <row r="657" spans="1:20" ht="20.25" hidden="1" thickTop="1" thickBot="1">
      <c r="A657" t="str">
        <f ca="1">IF(B657="","",INDIRECT("減額一覧!B"&amp;$P657))</f>
        <v/>
      </c>
      <c r="B657" s="61" t="str">
        <f t="shared" ref="B657" ca="1" si="1519">IF(INDIRECT("減額一覧!BD"&amp;P657)=1,INDIRECT("減額一覧!AQ"&amp;P657),"")</f>
        <v/>
      </c>
      <c r="C657" s="45" t="str">
        <f ca="1">IF(B657="","",INDIRECT("減額一覧!C"&amp;$P657))</f>
        <v/>
      </c>
      <c r="D657" s="79" t="str">
        <f ca="1">IF($B657="","",INDIRECT("減額一覧!G"&amp;$P657))</f>
        <v/>
      </c>
      <c r="E657" s="19" t="str">
        <f ca="1">IF(B657="","",INDIRECT("減額一覧!H"&amp;P657))</f>
        <v/>
      </c>
      <c r="F657" s="19" t="str">
        <f ca="1">IF($B657="","",INDIRECT("減額一覧!AX"&amp;P657))</f>
        <v/>
      </c>
      <c r="G657" s="20" t="str">
        <f ca="1">IF($B657="","",INDIRECT("減額一覧!AY"&amp;P657))</f>
        <v/>
      </c>
      <c r="H657" s="20" t="str">
        <f ca="1">IF($B657="","",INDIRECT("減額一覧!AZ"&amp;P657))</f>
        <v/>
      </c>
      <c r="I657" s="32" t="str">
        <f ca="1">IF(B657="","",IF(INDIRECT("減額一覧!BO"&amp;P657)=0.08,0.08,0.1))</f>
        <v/>
      </c>
      <c r="J657" s="52"/>
      <c r="K657" s="95" t="str">
        <f t="shared" ca="1" si="1184"/>
        <v/>
      </c>
      <c r="L657" s="58" t="str">
        <f t="shared" ca="1" si="1146"/>
        <v/>
      </c>
      <c r="N657" s="113" t="str">
        <f t="shared" ca="1" si="1512"/>
        <v/>
      </c>
      <c r="O657" s="114" t="str">
        <f t="shared" ref="O657" ca="1" si="1520">IF(B657="","",IF(INDIRECT("減額一覧!BO"&amp;P657)=0.08,0.08,0.1))</f>
        <v/>
      </c>
      <c r="P657" s="38">
        <v>117</v>
      </c>
      <c r="Q657" s="38" t="str">
        <f t="shared" ca="1" si="1514"/>
        <v/>
      </c>
      <c r="R657" s="38" t="str">
        <f t="shared" ca="1" si="1514"/>
        <v/>
      </c>
      <c r="S657" s="66" t="str">
        <f t="shared" ca="1" si="1148"/>
        <v/>
      </c>
      <c r="T657" s="105" t="str">
        <f t="shared" ca="1" si="1490"/>
        <v/>
      </c>
    </row>
    <row r="658" spans="1:20" ht="20.25" hidden="1" thickTop="1" thickBot="1">
      <c r="A658" t="str">
        <f t="shared" ref="A658" ca="1" si="1521">IF(B658="","",INDIRECT("減額一覧!B"&amp;$P658))</f>
        <v/>
      </c>
      <c r="B658" s="64"/>
      <c r="C658" s="41" t="str">
        <f>IF(B658="","",減額一覧!C354)</f>
        <v/>
      </c>
      <c r="D658" s="43"/>
      <c r="E658" s="21"/>
      <c r="F658" s="22" t="s">
        <v>69</v>
      </c>
      <c r="G658" s="23">
        <f t="shared" ref="G658:H658" si="1522">SUBTOTAL(9,G654:G657)</f>
        <v>0</v>
      </c>
      <c r="H658" s="23">
        <f t="shared" si="1522"/>
        <v>0</v>
      </c>
      <c r="I658" s="30"/>
      <c r="J658" s="53"/>
      <c r="K658" s="96" t="str">
        <f t="shared" ca="1" si="1184"/>
        <v/>
      </c>
      <c r="L658" s="59" t="str">
        <f t="shared" si="1146"/>
        <v/>
      </c>
      <c r="N658" s="108" t="str">
        <f t="shared" ref="N658" si="1523">IF(AND(G658=0,H658=0),"","小計")</f>
        <v/>
      </c>
      <c r="O658" s="108" t="str">
        <f t="shared" ref="O658" si="1524">IF(AND(G658=0,H658=0),"","小計")</f>
        <v/>
      </c>
      <c r="P658" s="38"/>
      <c r="Q658" s="38"/>
      <c r="R658" s="38"/>
      <c r="S658" s="66" t="str">
        <f t="shared" si="1148"/>
        <v/>
      </c>
      <c r="T658" s="105" t="str">
        <f t="shared" si="1490"/>
        <v/>
      </c>
    </row>
    <row r="659" spans="1:20" ht="20.25" hidden="1" thickTop="1" thickBot="1">
      <c r="A659" t="str">
        <f ca="1">IF(B659="","",INDIRECT("減額一覧!B"&amp;$P659))</f>
        <v/>
      </c>
      <c r="B659" s="61" t="str">
        <f t="shared" ref="B659" ca="1" si="1525">IF(INDIRECT("減額一覧!BA"&amp;P659)=1,INDIRECT("減額一覧!M"&amp;P659),"")</f>
        <v/>
      </c>
      <c r="C659" s="36" t="str">
        <f ca="1">IF(B659="","",INDIRECT("減額一覧!C"&amp;$P659))</f>
        <v/>
      </c>
      <c r="D659" s="78" t="str">
        <f ca="1">IF($B659="","",INDIRECT("減額一覧!G"&amp;$P659))</f>
        <v/>
      </c>
      <c r="E659" s="19" t="str">
        <f ca="1">IF(B659="","",INDIRECT("減額一覧!H"&amp;P659))</f>
        <v/>
      </c>
      <c r="F659" s="19" t="str">
        <f ca="1">IF($B659="","",INDIRECT("減額一覧!T"&amp;P659))</f>
        <v/>
      </c>
      <c r="G659" s="20" t="str">
        <f ca="1">IF($B659="","",INDIRECT("減額一覧!U"&amp;P659))</f>
        <v/>
      </c>
      <c r="H659" s="20" t="str">
        <f ca="1">IF($B659="","",INDIRECT("減額一覧!V"&amp;P659))</f>
        <v/>
      </c>
      <c r="I659" s="32" t="str">
        <f ca="1">IF(B659="","",IF(INDIRECT("減額一覧!BL"&amp;P659)=0.08,0.08,0.1))</f>
        <v/>
      </c>
      <c r="J659" s="51"/>
      <c r="K659" s="94" t="str">
        <f t="shared" ca="1" si="1184"/>
        <v/>
      </c>
      <c r="L659" s="56" t="str">
        <f t="shared" ca="1" si="1146"/>
        <v/>
      </c>
      <c r="N659" s="113" t="str">
        <f t="shared" ref="N659:N662" ca="1" si="1526">IF(A659="","",IF(A659&gt;3000,"月ヶ瀬",IF(A659&gt;=2000,"都祁","市内")))</f>
        <v/>
      </c>
      <c r="O659" s="114" t="str">
        <f t="shared" ref="O659" ca="1" si="1527">IF(B659="","",IF(INDIRECT("減額一覧!BL"&amp;P659)=0.08,0.08,0.1))</f>
        <v/>
      </c>
      <c r="P659" s="38">
        <v>114</v>
      </c>
      <c r="Q659" s="38" t="str">
        <f t="shared" ref="Q659:R662" ca="1" si="1528">IF(G659="","",IF(G659&gt;0,1,""))</f>
        <v/>
      </c>
      <c r="R659" s="38" t="str">
        <f t="shared" ca="1" si="1528"/>
        <v/>
      </c>
      <c r="S659" s="66" t="str">
        <f t="shared" ca="1" si="1148"/>
        <v/>
      </c>
      <c r="T659" s="105" t="str">
        <f t="shared" ca="1" si="1490"/>
        <v/>
      </c>
    </row>
    <row r="660" spans="1:20" ht="20.25" hidden="1" thickTop="1" thickBot="1">
      <c r="A660" t="str">
        <f ca="1">IF(B660="","",INDIRECT("減額一覧!B"&amp;$P660))</f>
        <v/>
      </c>
      <c r="B660" s="61" t="str">
        <f t="shared" ref="B660" ca="1" si="1529">IF(INDIRECT("減額一覧!BB"&amp;P660)=1,INDIRECT("減額一覧!W"&amp;P660),"")</f>
        <v/>
      </c>
      <c r="C660" s="44" t="str">
        <f ca="1">IF(B660="","",INDIRECT("減額一覧!C"&amp;$P660))</f>
        <v/>
      </c>
      <c r="D660" s="79" t="str">
        <f ca="1">IF($B660="","",INDIRECT("減額一覧!G"&amp;$P660))</f>
        <v/>
      </c>
      <c r="E660" s="19" t="str">
        <f ca="1">IF(B660="","",INDIRECT("減額一覧!H"&amp;P660))</f>
        <v/>
      </c>
      <c r="F660" s="19" t="str">
        <f ca="1">IF($B660="","",INDIRECT("減額一覧!AD"&amp;P660))</f>
        <v/>
      </c>
      <c r="G660" s="20" t="str">
        <f ca="1">IF($B660="","",INDIRECT("減額一覧!AE"&amp;P660))</f>
        <v/>
      </c>
      <c r="H660" s="20" t="str">
        <f ca="1">IF($B660="","",INDIRECT("減額一覧!AF"&amp;P660))</f>
        <v/>
      </c>
      <c r="I660" s="32" t="str">
        <f ca="1">IF(B660="","",IF(INDIRECT("減額一覧!BM"&amp;P660)=0.08,0.08,0.1))</f>
        <v/>
      </c>
      <c r="J660" s="52"/>
      <c r="K660" s="95" t="str">
        <f t="shared" ca="1" si="1184"/>
        <v/>
      </c>
      <c r="L660" s="58" t="str">
        <f t="shared" ca="1" si="1146"/>
        <v/>
      </c>
      <c r="N660" s="113" t="str">
        <f t="shared" ca="1" si="1526"/>
        <v/>
      </c>
      <c r="O660" s="114" t="str">
        <f t="shared" ref="O660" ca="1" si="1530">IF(B660="","",IF(INDIRECT("減額一覧!BM"&amp;P660)=0.08,0.08,0.1))</f>
        <v/>
      </c>
      <c r="P660" s="38">
        <v>114</v>
      </c>
      <c r="Q660" s="38" t="str">
        <f t="shared" ca="1" si="1528"/>
        <v/>
      </c>
      <c r="R660" s="38" t="str">
        <f t="shared" ca="1" si="1528"/>
        <v/>
      </c>
      <c r="S660" s="66" t="str">
        <f t="shared" ca="1" si="1148"/>
        <v/>
      </c>
      <c r="T660" s="105" t="str">
        <f t="shared" ca="1" si="1490"/>
        <v/>
      </c>
    </row>
    <row r="661" spans="1:20" ht="20.25" hidden="1" thickTop="1" thickBot="1">
      <c r="A661" t="str">
        <f ca="1">IF(B661="","",INDIRECT("減額一覧!B"&amp;$P661))</f>
        <v/>
      </c>
      <c r="B661" s="61" t="str">
        <f t="shared" ref="B661" ca="1" si="1531">IF(INDIRECT("減額一覧!BC"&amp;P661)=1,INDIRECT("減額一覧!AG"&amp;P661),"")</f>
        <v/>
      </c>
      <c r="C661" s="36" t="str">
        <f ca="1">IF(B661="","",INDIRECT("減額一覧!C"&amp;$P661))</f>
        <v/>
      </c>
      <c r="D661" s="80" t="str">
        <f ca="1">IF($B661="","",INDIRECT("減額一覧!G"&amp;$P661))</f>
        <v/>
      </c>
      <c r="E661" s="19" t="str">
        <f ca="1">IF(B661="","",INDIRECT("減額一覧!H"&amp;P661))</f>
        <v/>
      </c>
      <c r="F661" s="19" t="str">
        <f ca="1">IF($B661="","",INDIRECT("減額一覧!AN"&amp;P661))</f>
        <v/>
      </c>
      <c r="G661" s="20" t="str">
        <f ca="1">IF($B661="","",INDIRECT("減額一覧!AO"&amp;P661))</f>
        <v/>
      </c>
      <c r="H661" s="20" t="str">
        <f ca="1">IF($B661="","",INDIRECT("減額一覧!AP"&amp;P661))</f>
        <v/>
      </c>
      <c r="I661" s="32" t="str">
        <f ca="1">IF(B661="","",IF(INDIRECT("減額一覧!BN"&amp;P661)=0.08,0.08,0.1))</f>
        <v/>
      </c>
      <c r="J661" s="52"/>
      <c r="K661" s="95" t="str">
        <f t="shared" ca="1" si="1184"/>
        <v/>
      </c>
      <c r="L661" s="58" t="str">
        <f t="shared" ca="1" si="1146"/>
        <v/>
      </c>
      <c r="N661" s="113" t="str">
        <f t="shared" ca="1" si="1526"/>
        <v/>
      </c>
      <c r="O661" s="114" t="str">
        <f t="shared" ref="O661" ca="1" si="1532">IF(B661="","",IF(INDIRECT("減額一覧!BN"&amp;P661)=0.08,0.08,0.1))</f>
        <v/>
      </c>
      <c r="P661" s="38">
        <v>114</v>
      </c>
      <c r="Q661" s="38" t="str">
        <f t="shared" ca="1" si="1528"/>
        <v/>
      </c>
      <c r="R661" s="38" t="str">
        <f t="shared" ca="1" si="1528"/>
        <v/>
      </c>
      <c r="S661" s="66" t="str">
        <f t="shared" ca="1" si="1148"/>
        <v/>
      </c>
      <c r="T661" s="105" t="str">
        <f t="shared" ca="1" si="1490"/>
        <v/>
      </c>
    </row>
    <row r="662" spans="1:20" ht="20.25" hidden="1" thickTop="1" thickBot="1">
      <c r="A662" t="str">
        <f ca="1">IF(B662="","",INDIRECT("減額一覧!B"&amp;$P662))</f>
        <v/>
      </c>
      <c r="B662" s="61" t="str">
        <f t="shared" ref="B662" ca="1" si="1533">IF(INDIRECT("減額一覧!BD"&amp;P662)=1,INDIRECT("減額一覧!AQ"&amp;P662),"")</f>
        <v/>
      </c>
      <c r="C662" s="45" t="str">
        <f ca="1">IF(B662="","",INDIRECT("減額一覧!C"&amp;$P662))</f>
        <v/>
      </c>
      <c r="D662" s="79" t="str">
        <f ca="1">IF($B662="","",INDIRECT("減額一覧!G"&amp;$P662))</f>
        <v/>
      </c>
      <c r="E662" s="19" t="str">
        <f ca="1">IF(B662="","",INDIRECT("減額一覧!H"&amp;P662))</f>
        <v/>
      </c>
      <c r="F662" s="19" t="str">
        <f ca="1">IF($B662="","",INDIRECT("減額一覧!AX"&amp;P662))</f>
        <v/>
      </c>
      <c r="G662" s="20" t="str">
        <f ca="1">IF($B662="","",INDIRECT("減額一覧!AY"&amp;P662))</f>
        <v/>
      </c>
      <c r="H662" s="20" t="str">
        <f ca="1">IF($B662="","",INDIRECT("減額一覧!AZ"&amp;P662))</f>
        <v/>
      </c>
      <c r="I662" s="32" t="str">
        <f ca="1">IF(B662="","",IF(INDIRECT("減額一覧!BO"&amp;P662)=0.08,0.08,0.1))</f>
        <v/>
      </c>
      <c r="J662" s="52"/>
      <c r="K662" s="95" t="str">
        <f t="shared" ca="1" si="1184"/>
        <v/>
      </c>
      <c r="L662" s="58" t="str">
        <f t="shared" ca="1" si="1146"/>
        <v/>
      </c>
      <c r="N662" s="113" t="str">
        <f t="shared" ca="1" si="1526"/>
        <v/>
      </c>
      <c r="O662" s="114" t="str">
        <f t="shared" ref="O662" ca="1" si="1534">IF(B662="","",IF(INDIRECT("減額一覧!BO"&amp;P662)=0.08,0.08,0.1))</f>
        <v/>
      </c>
      <c r="P662" s="38">
        <v>114</v>
      </c>
      <c r="Q662" s="38" t="str">
        <f t="shared" ca="1" si="1528"/>
        <v/>
      </c>
      <c r="R662" s="38" t="str">
        <f t="shared" ca="1" si="1528"/>
        <v/>
      </c>
      <c r="S662" s="66" t="str">
        <f t="shared" ca="1" si="1148"/>
        <v/>
      </c>
      <c r="T662" s="105" t="str">
        <f t="shared" ca="1" si="1490"/>
        <v/>
      </c>
    </row>
    <row r="663" spans="1:20" ht="20.25" hidden="1" thickTop="1" thickBot="1">
      <c r="B663" s="64"/>
      <c r="C663" s="41" t="str">
        <f>IF(B663="","",減額一覧!C359)</f>
        <v/>
      </c>
      <c r="D663" s="43"/>
      <c r="E663" s="21"/>
      <c r="F663" s="22" t="s">
        <v>69</v>
      </c>
      <c r="G663" s="23">
        <f t="shared" ref="G663:H663" si="1535">SUBTOTAL(9,G659:G662)</f>
        <v>0</v>
      </c>
      <c r="H663" s="23">
        <f t="shared" si="1535"/>
        <v>0</v>
      </c>
      <c r="I663" s="30"/>
      <c r="J663" s="53"/>
      <c r="K663" s="96" t="str">
        <f t="shared" si="1184"/>
        <v/>
      </c>
      <c r="L663" s="59" t="str">
        <f t="shared" si="1146"/>
        <v/>
      </c>
      <c r="N663" s="108" t="str">
        <f t="shared" ref="N663" si="1536">IF(AND(G663=0,H663=0),"","小計")</f>
        <v/>
      </c>
      <c r="O663" s="108" t="str">
        <f t="shared" ref="O663" si="1537">IF(AND(G663=0,H663=0),"","小計")</f>
        <v/>
      </c>
      <c r="P663" s="38"/>
      <c r="Q663" s="38"/>
      <c r="R663" s="38"/>
      <c r="S663" s="66" t="str">
        <f t="shared" si="1148"/>
        <v/>
      </c>
      <c r="T663" s="105" t="str">
        <f t="shared" si="1490"/>
        <v/>
      </c>
    </row>
    <row r="664" spans="1:20" ht="20.25" hidden="1" thickTop="1" thickBot="1">
      <c r="A664" t="str">
        <f ca="1">IF(B664="","",INDIRECT("減額一覧!B"&amp;$P664))</f>
        <v/>
      </c>
      <c r="B664" s="61" t="str">
        <f t="shared" ref="B664" ca="1" si="1538">IF(INDIRECT("減額一覧!BA"&amp;P664)=1,INDIRECT("減額一覧!M"&amp;P664),"")</f>
        <v/>
      </c>
      <c r="C664" s="36" t="str">
        <f ca="1">IF(B664="","",INDIRECT("減額一覧!C"&amp;$P664))</f>
        <v/>
      </c>
      <c r="D664" s="78" t="str">
        <f ca="1">IF($B664="","",INDIRECT("減額一覧!G"&amp;$P664))</f>
        <v/>
      </c>
      <c r="E664" s="19" t="str">
        <f ca="1">IF(B664="","",INDIRECT("減額一覧!H"&amp;P664))</f>
        <v/>
      </c>
      <c r="F664" s="19" t="str">
        <f ca="1">IF($B664="","",INDIRECT("減額一覧!T"&amp;P664))</f>
        <v/>
      </c>
      <c r="G664" s="20" t="str">
        <f ca="1">IF($B664="","",INDIRECT("減額一覧!U"&amp;P664))</f>
        <v/>
      </c>
      <c r="H664" s="20" t="str">
        <f ca="1">IF($B664="","",INDIRECT("減額一覧!V"&amp;P664))</f>
        <v/>
      </c>
      <c r="I664" s="32" t="str">
        <f ca="1">IF(B664="","",IF(INDIRECT("減額一覧!BL"&amp;P664)=0.08,0.08,0.1))</f>
        <v/>
      </c>
      <c r="J664" s="51"/>
      <c r="K664" s="94" t="str">
        <f t="shared" ca="1" si="1184"/>
        <v/>
      </c>
      <c r="L664" s="56" t="str">
        <f t="shared" ca="1" si="1146"/>
        <v/>
      </c>
      <c r="N664" s="113" t="str">
        <f t="shared" ref="N664:N667" ca="1" si="1539">IF(A664="","",IF(A664&gt;3000,"月ヶ瀬",IF(A664&gt;=2000,"都祁","市内")))</f>
        <v/>
      </c>
      <c r="O664" s="114" t="str">
        <f t="shared" ref="O664" ca="1" si="1540">IF(B664="","",IF(INDIRECT("減額一覧!BL"&amp;P664)=0.08,0.08,0.1))</f>
        <v/>
      </c>
      <c r="P664" s="38">
        <v>115</v>
      </c>
      <c r="Q664" s="38" t="str">
        <f t="shared" ref="Q664:R667" ca="1" si="1541">IF(G664="","",IF(G664&gt;0,1,""))</f>
        <v/>
      </c>
      <c r="R664" s="38" t="str">
        <f t="shared" ca="1" si="1541"/>
        <v/>
      </c>
      <c r="S664" s="66" t="str">
        <f t="shared" ca="1" si="1148"/>
        <v/>
      </c>
      <c r="T664" s="105" t="str">
        <f t="shared" ca="1" si="1490"/>
        <v/>
      </c>
    </row>
    <row r="665" spans="1:20" ht="20.25" hidden="1" thickTop="1" thickBot="1">
      <c r="A665" t="str">
        <f ca="1">IF(B665="","",INDIRECT("減額一覧!B"&amp;$P665))</f>
        <v/>
      </c>
      <c r="B665" s="61" t="str">
        <f t="shared" ref="B665" ca="1" si="1542">IF(INDIRECT("減額一覧!BB"&amp;P665)=1,INDIRECT("減額一覧!W"&amp;P665),"")</f>
        <v/>
      </c>
      <c r="C665" s="44" t="str">
        <f ca="1">IF(B665="","",INDIRECT("減額一覧!C"&amp;$P665))</f>
        <v/>
      </c>
      <c r="D665" s="79" t="str">
        <f ca="1">IF($B665="","",INDIRECT("減額一覧!G"&amp;$P665))</f>
        <v/>
      </c>
      <c r="E665" s="19" t="str">
        <f ca="1">IF(B665="","",INDIRECT("減額一覧!H"&amp;P665))</f>
        <v/>
      </c>
      <c r="F665" s="19" t="str">
        <f ca="1">IF($B665="","",INDIRECT("減額一覧!AD"&amp;P665))</f>
        <v/>
      </c>
      <c r="G665" s="20" t="str">
        <f ca="1">IF($B665="","",INDIRECT("減額一覧!AE"&amp;P665))</f>
        <v/>
      </c>
      <c r="H665" s="20" t="str">
        <f ca="1">IF($B665="","",INDIRECT("減額一覧!AF"&amp;P665))</f>
        <v/>
      </c>
      <c r="I665" s="32" t="str">
        <f ca="1">IF(B665="","",IF(INDIRECT("減額一覧!BM"&amp;P665)=0.08,0.08,0.1))</f>
        <v/>
      </c>
      <c r="J665" s="52"/>
      <c r="K665" s="95" t="str">
        <f t="shared" ca="1" si="1184"/>
        <v/>
      </c>
      <c r="L665" s="58" t="str">
        <f t="shared" ca="1" si="1146"/>
        <v/>
      </c>
      <c r="N665" s="113" t="str">
        <f t="shared" ca="1" si="1539"/>
        <v/>
      </c>
      <c r="O665" s="114" t="str">
        <f t="shared" ref="O665" ca="1" si="1543">IF(B665="","",IF(INDIRECT("減額一覧!BM"&amp;P665)=0.08,0.08,0.1))</f>
        <v/>
      </c>
      <c r="P665" s="38">
        <v>115</v>
      </c>
      <c r="Q665" s="38" t="str">
        <f t="shared" ca="1" si="1541"/>
        <v/>
      </c>
      <c r="R665" s="38" t="str">
        <f t="shared" ca="1" si="1541"/>
        <v/>
      </c>
      <c r="S665" s="66" t="str">
        <f t="shared" ca="1" si="1148"/>
        <v/>
      </c>
      <c r="T665" s="105" t="str">
        <f t="shared" ca="1" si="1490"/>
        <v/>
      </c>
    </row>
    <row r="666" spans="1:20" ht="20.25" hidden="1" thickTop="1" thickBot="1">
      <c r="A666" t="str">
        <f ca="1">IF(B666="","",INDIRECT("減額一覧!B"&amp;$P666))</f>
        <v/>
      </c>
      <c r="B666" s="61" t="str">
        <f t="shared" ref="B666" ca="1" si="1544">IF(INDIRECT("減額一覧!BC"&amp;P666)=1,INDIRECT("減額一覧!AG"&amp;P666),"")</f>
        <v/>
      </c>
      <c r="C666" s="36" t="str">
        <f ca="1">IF(B666="","",INDIRECT("減額一覧!C"&amp;$P666))</f>
        <v/>
      </c>
      <c r="D666" s="80" t="str">
        <f ca="1">IF($B666="","",INDIRECT("減額一覧!G"&amp;$P666))</f>
        <v/>
      </c>
      <c r="E666" s="19" t="str">
        <f ca="1">IF(B666="","",INDIRECT("減額一覧!H"&amp;P666))</f>
        <v/>
      </c>
      <c r="F666" s="19" t="str">
        <f ca="1">IF($B666="","",INDIRECT("減額一覧!AN"&amp;P666))</f>
        <v/>
      </c>
      <c r="G666" s="20" t="str">
        <f ca="1">IF($B666="","",INDIRECT("減額一覧!AO"&amp;P666))</f>
        <v/>
      </c>
      <c r="H666" s="20" t="str">
        <f ca="1">IF($B666="","",INDIRECT("減額一覧!AP"&amp;P666))</f>
        <v/>
      </c>
      <c r="I666" s="32" t="str">
        <f ca="1">IF(B666="","",IF(INDIRECT("減額一覧!BN"&amp;P666)=0.08,0.08,0.1))</f>
        <v/>
      </c>
      <c r="J666" s="52"/>
      <c r="K666" s="95" t="str">
        <f t="shared" ca="1" si="1184"/>
        <v/>
      </c>
      <c r="L666" s="58" t="str">
        <f t="shared" ca="1" si="1146"/>
        <v/>
      </c>
      <c r="N666" s="113" t="str">
        <f t="shared" ca="1" si="1539"/>
        <v/>
      </c>
      <c r="O666" s="114" t="str">
        <f t="shared" ref="O666" ca="1" si="1545">IF(B666="","",IF(INDIRECT("減額一覧!BN"&amp;P666)=0.08,0.08,0.1))</f>
        <v/>
      </c>
      <c r="P666" s="38">
        <v>115</v>
      </c>
      <c r="Q666" s="38" t="str">
        <f t="shared" ca="1" si="1541"/>
        <v/>
      </c>
      <c r="R666" s="38" t="str">
        <f t="shared" ca="1" si="1541"/>
        <v/>
      </c>
      <c r="S666" s="66" t="str">
        <f t="shared" ca="1" si="1148"/>
        <v/>
      </c>
      <c r="T666" s="105" t="str">
        <f t="shared" ca="1" si="1490"/>
        <v/>
      </c>
    </row>
    <row r="667" spans="1:20" ht="20.25" hidden="1" thickTop="1" thickBot="1">
      <c r="A667" t="str">
        <f ca="1">IF(B667="","",INDIRECT("減額一覧!B"&amp;$P667))</f>
        <v/>
      </c>
      <c r="B667" s="61" t="str">
        <f t="shared" ref="B667" ca="1" si="1546">IF(INDIRECT("減額一覧!BD"&amp;P667)=1,INDIRECT("減額一覧!AQ"&amp;P667),"")</f>
        <v/>
      </c>
      <c r="C667" s="45" t="str">
        <f ca="1">IF(B667="","",INDIRECT("減額一覧!C"&amp;$P667))</f>
        <v/>
      </c>
      <c r="D667" s="79" t="str">
        <f ca="1">IF($B667="","",INDIRECT("減額一覧!G"&amp;$P667))</f>
        <v/>
      </c>
      <c r="E667" s="19" t="str">
        <f ca="1">IF(B667="","",INDIRECT("減額一覧!H"&amp;P667))</f>
        <v/>
      </c>
      <c r="F667" s="19" t="str">
        <f ca="1">IF($B667="","",INDIRECT("減額一覧!AX"&amp;P667))</f>
        <v/>
      </c>
      <c r="G667" s="20" t="str">
        <f ca="1">IF($B667="","",INDIRECT("減額一覧!AY"&amp;P667))</f>
        <v/>
      </c>
      <c r="H667" s="20" t="str">
        <f ca="1">IF($B667="","",INDIRECT("減額一覧!AZ"&amp;P667))</f>
        <v/>
      </c>
      <c r="I667" s="32" t="str">
        <f ca="1">IF(B667="","",IF(INDIRECT("減額一覧!BO"&amp;P667)=0.08,0.08,0.1))</f>
        <v/>
      </c>
      <c r="J667" s="52"/>
      <c r="K667" s="95" t="str">
        <f t="shared" ca="1" si="1184"/>
        <v/>
      </c>
      <c r="L667" s="58" t="str">
        <f t="shared" ca="1" si="1146"/>
        <v/>
      </c>
      <c r="N667" s="113" t="str">
        <f t="shared" ca="1" si="1539"/>
        <v/>
      </c>
      <c r="O667" s="114" t="str">
        <f t="shared" ref="O667" ca="1" si="1547">IF(B667="","",IF(INDIRECT("減額一覧!BO"&amp;P667)=0.08,0.08,0.1))</f>
        <v/>
      </c>
      <c r="P667" s="38">
        <v>115</v>
      </c>
      <c r="Q667" s="38" t="str">
        <f t="shared" ca="1" si="1541"/>
        <v/>
      </c>
      <c r="R667" s="38" t="str">
        <f t="shared" ca="1" si="1541"/>
        <v/>
      </c>
      <c r="S667" s="66" t="str">
        <f t="shared" ca="1" si="1148"/>
        <v/>
      </c>
      <c r="T667" s="105" t="str">
        <f t="shared" ca="1" si="1490"/>
        <v/>
      </c>
    </row>
    <row r="668" spans="1:20" ht="20.25" hidden="1" thickTop="1" thickBot="1">
      <c r="B668" s="64"/>
      <c r="C668" s="41" t="str">
        <f>IF(B668="","",減額一覧!C364)</f>
        <v/>
      </c>
      <c r="D668" s="43"/>
      <c r="E668" s="21"/>
      <c r="F668" s="22" t="s">
        <v>69</v>
      </c>
      <c r="G668" s="23">
        <f t="shared" ref="G668:H668" si="1548">SUBTOTAL(9,G664:G667)</f>
        <v>0</v>
      </c>
      <c r="H668" s="23">
        <f t="shared" si="1548"/>
        <v>0</v>
      </c>
      <c r="I668" s="30"/>
      <c r="J668" s="53"/>
      <c r="K668" s="96" t="str">
        <f t="shared" si="1184"/>
        <v/>
      </c>
      <c r="L668" s="59" t="str">
        <f t="shared" si="1146"/>
        <v/>
      </c>
      <c r="N668" s="108" t="str">
        <f t="shared" ref="N668" si="1549">IF(AND(G668=0,H668=0),"","小計")</f>
        <v/>
      </c>
      <c r="O668" s="108" t="str">
        <f t="shared" ref="O668" si="1550">IF(AND(G668=0,H668=0),"","小計")</f>
        <v/>
      </c>
      <c r="P668" s="38"/>
      <c r="Q668" s="38"/>
      <c r="R668" s="38"/>
      <c r="S668" s="66" t="str">
        <f t="shared" si="1148"/>
        <v/>
      </c>
      <c r="T668" s="105" t="str">
        <f t="shared" si="1490"/>
        <v/>
      </c>
    </row>
    <row r="669" spans="1:20" ht="20.25" hidden="1" thickTop="1" thickBot="1">
      <c r="A669" t="str">
        <f ca="1">IF(B669="","",INDIRECT("減額一覧!B"&amp;$P669))</f>
        <v/>
      </c>
      <c r="B669" s="61" t="str">
        <f t="shared" ref="B669" ca="1" si="1551">IF(INDIRECT("減額一覧!BA"&amp;P669)=1,INDIRECT("減額一覧!M"&amp;P669),"")</f>
        <v/>
      </c>
      <c r="C669" s="36" t="str">
        <f ca="1">IF(B669="","",INDIRECT("減額一覧!C"&amp;$P669))</f>
        <v/>
      </c>
      <c r="D669" s="78" t="str">
        <f ca="1">IF($B669="","",INDIRECT("減額一覧!G"&amp;$P669))</f>
        <v/>
      </c>
      <c r="E669" s="19" t="str">
        <f ca="1">IF(B669="","",INDIRECT("減額一覧!H"&amp;P669))</f>
        <v/>
      </c>
      <c r="F669" s="19" t="str">
        <f ca="1">IF($B669="","",INDIRECT("減額一覧!T"&amp;P669))</f>
        <v/>
      </c>
      <c r="G669" s="20" t="str">
        <f ca="1">IF($B669="","",INDIRECT("減額一覧!U"&amp;P669))</f>
        <v/>
      </c>
      <c r="H669" s="20" t="str">
        <f ca="1">IF($B669="","",INDIRECT("減額一覧!V"&amp;P669))</f>
        <v/>
      </c>
      <c r="I669" s="32" t="str">
        <f ca="1">IF(B669="","",IF(INDIRECT("減額一覧!BL"&amp;P669)=0.08,0.08,0.1))</f>
        <v/>
      </c>
      <c r="J669" s="51"/>
      <c r="K669" s="94" t="str">
        <f t="shared" ca="1" si="1184"/>
        <v/>
      </c>
      <c r="L669" s="56" t="str">
        <f t="shared" ca="1" si="1146"/>
        <v/>
      </c>
      <c r="N669" s="113" t="str">
        <f t="shared" ref="N669:N672" ca="1" si="1552">IF(A669="","",IF(A669&gt;3000,"月ヶ瀬",IF(A669&gt;=2000,"都祁","市内")))</f>
        <v/>
      </c>
      <c r="O669" s="114" t="str">
        <f t="shared" ref="O669" ca="1" si="1553">IF(B669="","",IF(INDIRECT("減額一覧!BL"&amp;P669)=0.08,0.08,0.1))</f>
        <v/>
      </c>
      <c r="P669" s="38">
        <v>116</v>
      </c>
      <c r="Q669" s="38" t="str">
        <f t="shared" ref="Q669:R672" ca="1" si="1554">IF(G669="","",IF(G669&gt;0,1,""))</f>
        <v/>
      </c>
      <c r="R669" s="38" t="str">
        <f t="shared" ca="1" si="1554"/>
        <v/>
      </c>
      <c r="S669" s="66" t="str">
        <f t="shared" ca="1" si="1148"/>
        <v/>
      </c>
      <c r="T669" s="105" t="str">
        <f t="shared" ca="1" si="1490"/>
        <v/>
      </c>
    </row>
    <row r="670" spans="1:20" ht="20.25" hidden="1" thickTop="1" thickBot="1">
      <c r="A670" t="str">
        <f ca="1">IF(B670="","",INDIRECT("減額一覧!B"&amp;$P670))</f>
        <v/>
      </c>
      <c r="B670" s="61" t="str">
        <f t="shared" ref="B670" ca="1" si="1555">IF(INDIRECT("減額一覧!BB"&amp;P670)=1,INDIRECT("減額一覧!W"&amp;P670),"")</f>
        <v/>
      </c>
      <c r="C670" s="44" t="str">
        <f ca="1">IF(B670="","",INDIRECT("減額一覧!C"&amp;$P670))</f>
        <v/>
      </c>
      <c r="D670" s="79" t="str">
        <f ca="1">IF($B670="","",INDIRECT("減額一覧!G"&amp;$P670))</f>
        <v/>
      </c>
      <c r="E670" s="19" t="str">
        <f ca="1">IF(B670="","",INDIRECT("減額一覧!H"&amp;P670))</f>
        <v/>
      </c>
      <c r="F670" s="19" t="str">
        <f ca="1">IF($B670="","",INDIRECT("減額一覧!AD"&amp;P670))</f>
        <v/>
      </c>
      <c r="G670" s="20" t="str">
        <f ca="1">IF($B670="","",INDIRECT("減額一覧!AE"&amp;P670))</f>
        <v/>
      </c>
      <c r="H670" s="20" t="str">
        <f ca="1">IF($B670="","",INDIRECT("減額一覧!AF"&amp;P670))</f>
        <v/>
      </c>
      <c r="I670" s="32" t="str">
        <f ca="1">IF(B670="","",IF(INDIRECT("減額一覧!BM"&amp;P670)=0.08,0.08,0.1))</f>
        <v/>
      </c>
      <c r="J670" s="52"/>
      <c r="K670" s="95" t="str">
        <f t="shared" ca="1" si="1184"/>
        <v/>
      </c>
      <c r="L670" s="58" t="str">
        <f t="shared" ca="1" si="1146"/>
        <v/>
      </c>
      <c r="N670" s="113" t="str">
        <f t="shared" ca="1" si="1552"/>
        <v/>
      </c>
      <c r="O670" s="114" t="str">
        <f t="shared" ref="O670" ca="1" si="1556">IF(B670="","",IF(INDIRECT("減額一覧!BM"&amp;P670)=0.08,0.08,0.1))</f>
        <v/>
      </c>
      <c r="P670" s="38">
        <v>116</v>
      </c>
      <c r="Q670" s="38" t="str">
        <f t="shared" ca="1" si="1554"/>
        <v/>
      </c>
      <c r="R670" s="38" t="str">
        <f t="shared" ca="1" si="1554"/>
        <v/>
      </c>
      <c r="S670" s="66" t="str">
        <f t="shared" ca="1" si="1148"/>
        <v/>
      </c>
      <c r="T670" s="105" t="str">
        <f t="shared" ca="1" si="1490"/>
        <v/>
      </c>
    </row>
    <row r="671" spans="1:20" ht="20.25" hidden="1" thickTop="1" thickBot="1">
      <c r="A671" t="str">
        <f ca="1">IF(B671="","",INDIRECT("減額一覧!B"&amp;$P671))</f>
        <v/>
      </c>
      <c r="B671" s="61" t="str">
        <f t="shared" ref="B671" ca="1" si="1557">IF(INDIRECT("減額一覧!BC"&amp;P671)=1,INDIRECT("減額一覧!AG"&amp;P671),"")</f>
        <v/>
      </c>
      <c r="C671" s="36" t="str">
        <f ca="1">IF(B671="","",INDIRECT("減額一覧!C"&amp;$P671))</f>
        <v/>
      </c>
      <c r="D671" s="80" t="str">
        <f ca="1">IF($B671="","",INDIRECT("減額一覧!G"&amp;$P671))</f>
        <v/>
      </c>
      <c r="E671" s="19" t="str">
        <f ca="1">IF(B671="","",INDIRECT("減額一覧!H"&amp;P671))</f>
        <v/>
      </c>
      <c r="F671" s="19" t="str">
        <f ca="1">IF($B671="","",INDIRECT("減額一覧!AN"&amp;P671))</f>
        <v/>
      </c>
      <c r="G671" s="20" t="str">
        <f ca="1">IF($B671="","",INDIRECT("減額一覧!AO"&amp;P671))</f>
        <v/>
      </c>
      <c r="H671" s="20" t="str">
        <f ca="1">IF($B671="","",INDIRECT("減額一覧!AP"&amp;P671))</f>
        <v/>
      </c>
      <c r="I671" s="32" t="str">
        <f ca="1">IF(B671="","",IF(INDIRECT("減額一覧!BN"&amp;P671)=0.08,0.08,0.1))</f>
        <v/>
      </c>
      <c r="J671" s="52"/>
      <c r="K671" s="95" t="str">
        <f t="shared" ca="1" si="1184"/>
        <v/>
      </c>
      <c r="L671" s="58" t="str">
        <f t="shared" ca="1" si="1146"/>
        <v/>
      </c>
      <c r="N671" s="113" t="str">
        <f t="shared" ca="1" si="1552"/>
        <v/>
      </c>
      <c r="O671" s="114" t="str">
        <f t="shared" ref="O671" ca="1" si="1558">IF(B671="","",IF(INDIRECT("減額一覧!BN"&amp;P671)=0.08,0.08,0.1))</f>
        <v/>
      </c>
      <c r="P671" s="38">
        <v>116</v>
      </c>
      <c r="Q671" s="38" t="str">
        <f t="shared" ca="1" si="1554"/>
        <v/>
      </c>
      <c r="R671" s="38" t="str">
        <f t="shared" ca="1" si="1554"/>
        <v/>
      </c>
      <c r="S671" s="66" t="str">
        <f t="shared" ca="1" si="1148"/>
        <v/>
      </c>
      <c r="T671" s="105" t="str">
        <f t="shared" ca="1" si="1490"/>
        <v/>
      </c>
    </row>
    <row r="672" spans="1:20" ht="20.25" hidden="1" thickTop="1" thickBot="1">
      <c r="A672" t="str">
        <f ca="1">IF(B672="","",INDIRECT("減額一覧!B"&amp;$P672))</f>
        <v/>
      </c>
      <c r="B672" s="61" t="str">
        <f t="shared" ref="B672" ca="1" si="1559">IF(INDIRECT("減額一覧!BD"&amp;P672)=1,INDIRECT("減額一覧!AQ"&amp;P672),"")</f>
        <v/>
      </c>
      <c r="C672" s="45" t="str">
        <f ca="1">IF(B672="","",INDIRECT("減額一覧!C"&amp;$P672))</f>
        <v/>
      </c>
      <c r="D672" s="79" t="str">
        <f ca="1">IF($B672="","",INDIRECT("減額一覧!G"&amp;$P672))</f>
        <v/>
      </c>
      <c r="E672" s="19" t="str">
        <f ca="1">IF(B672="","",INDIRECT("減額一覧!H"&amp;P672))</f>
        <v/>
      </c>
      <c r="F672" s="19" t="str">
        <f ca="1">IF($B672="","",INDIRECT("減額一覧!AX"&amp;P672))</f>
        <v/>
      </c>
      <c r="G672" s="20" t="str">
        <f ca="1">IF($B672="","",INDIRECT("減額一覧!AY"&amp;P672))</f>
        <v/>
      </c>
      <c r="H672" s="20" t="str">
        <f ca="1">IF($B672="","",INDIRECT("減額一覧!AZ"&amp;P672))</f>
        <v/>
      </c>
      <c r="I672" s="32" t="str">
        <f ca="1">IF(B672="","",IF(INDIRECT("減額一覧!BO"&amp;P672)=0.08,0.08,0.1))</f>
        <v/>
      </c>
      <c r="J672" s="52"/>
      <c r="K672" s="95" t="str">
        <f t="shared" ca="1" si="1184"/>
        <v/>
      </c>
      <c r="L672" s="58" t="str">
        <f t="shared" ca="1" si="1146"/>
        <v/>
      </c>
      <c r="N672" s="113" t="str">
        <f t="shared" ca="1" si="1552"/>
        <v/>
      </c>
      <c r="O672" s="114" t="str">
        <f t="shared" ref="O672" ca="1" si="1560">IF(B672="","",IF(INDIRECT("減額一覧!BO"&amp;P672)=0.08,0.08,0.1))</f>
        <v/>
      </c>
      <c r="P672" s="38">
        <v>116</v>
      </c>
      <c r="Q672" s="38" t="str">
        <f t="shared" ca="1" si="1554"/>
        <v/>
      </c>
      <c r="R672" s="38" t="str">
        <f t="shared" ca="1" si="1554"/>
        <v/>
      </c>
      <c r="S672" s="66" t="str">
        <f t="shared" ca="1" si="1148"/>
        <v/>
      </c>
      <c r="T672" s="105" t="str">
        <f t="shared" ca="1" si="1490"/>
        <v/>
      </c>
    </row>
    <row r="673" spans="1:20" ht="20.25" hidden="1" thickTop="1" thickBot="1">
      <c r="B673" s="64"/>
      <c r="C673" s="41" t="str">
        <f>IF(B673="","",減額一覧!C369)</f>
        <v/>
      </c>
      <c r="D673" s="43"/>
      <c r="E673" s="21"/>
      <c r="F673" s="22" t="s">
        <v>69</v>
      </c>
      <c r="G673" s="23">
        <f t="shared" ref="G673:H673" si="1561">SUBTOTAL(9,G669:G672)</f>
        <v>0</v>
      </c>
      <c r="H673" s="23">
        <f t="shared" si="1561"/>
        <v>0</v>
      </c>
      <c r="I673" s="30"/>
      <c r="J673" s="53"/>
      <c r="K673" s="96" t="str">
        <f t="shared" si="1184"/>
        <v/>
      </c>
      <c r="L673" s="59" t="str">
        <f t="shared" si="1146"/>
        <v/>
      </c>
      <c r="N673" s="108" t="str">
        <f t="shared" ref="N673" si="1562">IF(AND(G673=0,H673=0),"","小計")</f>
        <v/>
      </c>
      <c r="O673" s="108" t="str">
        <f t="shared" ref="O673" si="1563">IF(AND(G673=0,H673=0),"","小計")</f>
        <v/>
      </c>
      <c r="P673" s="38"/>
      <c r="Q673" s="38"/>
      <c r="R673" s="38"/>
      <c r="S673" s="66" t="str">
        <f t="shared" si="1148"/>
        <v/>
      </c>
      <c r="T673" s="105" t="str">
        <f t="shared" si="1490"/>
        <v/>
      </c>
    </row>
    <row r="674" spans="1:20" ht="20.25" hidden="1" thickTop="1" thickBot="1">
      <c r="A674" t="str">
        <f ca="1">IF(B674="","",INDIRECT("減額一覧!B"&amp;$P674))</f>
        <v/>
      </c>
      <c r="B674" s="61" t="str">
        <f t="shared" ref="B674" ca="1" si="1564">IF(INDIRECT("減額一覧!BA"&amp;P674)=1,INDIRECT("減額一覧!M"&amp;P674),"")</f>
        <v/>
      </c>
      <c r="C674" s="36" t="str">
        <f ca="1">IF(B674="","",INDIRECT("減額一覧!C"&amp;$P674))</f>
        <v/>
      </c>
      <c r="D674" s="78" t="str">
        <f ca="1">IF($B674="","",INDIRECT("減額一覧!G"&amp;$P674))</f>
        <v/>
      </c>
      <c r="E674" s="19" t="str">
        <f ca="1">IF(B674="","",INDIRECT("減額一覧!H"&amp;P674))</f>
        <v/>
      </c>
      <c r="F674" s="19" t="str">
        <f ca="1">IF($B674="","",INDIRECT("減額一覧!T"&amp;P674))</f>
        <v/>
      </c>
      <c r="G674" s="20" t="str">
        <f ca="1">IF($B674="","",INDIRECT("減額一覧!U"&amp;P674))</f>
        <v/>
      </c>
      <c r="H674" s="20" t="str">
        <f ca="1">IF($B674="","",INDIRECT("減額一覧!V"&amp;P674))</f>
        <v/>
      </c>
      <c r="I674" s="32" t="str">
        <f ca="1">IF(B674="","",IF(INDIRECT("減額一覧!BL"&amp;P674)=0.08,0.08,0.1))</f>
        <v/>
      </c>
      <c r="J674" s="51"/>
      <c r="K674" s="94" t="str">
        <f t="shared" ca="1" si="1184"/>
        <v/>
      </c>
      <c r="L674" s="56" t="str">
        <f t="shared" ca="1" si="1146"/>
        <v/>
      </c>
      <c r="N674" s="113" t="str">
        <f t="shared" ref="N674:N677" ca="1" si="1565">IF(A674="","",IF(A674&gt;3000,"月ヶ瀬",IF(A674&gt;=2000,"都祁","市内")))</f>
        <v/>
      </c>
      <c r="O674" s="114" t="str">
        <f t="shared" ref="O674" ca="1" si="1566">IF(B674="","",IF(INDIRECT("減額一覧!BL"&amp;P674)=0.08,0.08,0.1))</f>
        <v/>
      </c>
      <c r="P674" s="38">
        <v>117</v>
      </c>
      <c r="Q674" s="38" t="str">
        <f t="shared" ref="Q674:R677" ca="1" si="1567">IF(G674="","",IF(G674&gt;0,1,""))</f>
        <v/>
      </c>
      <c r="R674" s="38" t="str">
        <f t="shared" ca="1" si="1567"/>
        <v/>
      </c>
      <c r="S674" s="66" t="str">
        <f t="shared" ca="1" si="1148"/>
        <v/>
      </c>
      <c r="T674" s="105" t="str">
        <f t="shared" ca="1" si="1490"/>
        <v/>
      </c>
    </row>
    <row r="675" spans="1:20" ht="20.25" hidden="1" thickTop="1" thickBot="1">
      <c r="A675" t="str">
        <f ca="1">IF(B675="","",INDIRECT("減額一覧!B"&amp;$P675))</f>
        <v/>
      </c>
      <c r="B675" s="61" t="str">
        <f t="shared" ref="B675" ca="1" si="1568">IF(INDIRECT("減額一覧!BB"&amp;P675)=1,INDIRECT("減額一覧!W"&amp;P675),"")</f>
        <v/>
      </c>
      <c r="C675" s="44" t="str">
        <f ca="1">IF(B675="","",INDIRECT("減額一覧!C"&amp;$P675))</f>
        <v/>
      </c>
      <c r="D675" s="79" t="str">
        <f ca="1">IF($B675="","",INDIRECT("減額一覧!G"&amp;$P675))</f>
        <v/>
      </c>
      <c r="E675" s="19" t="str">
        <f ca="1">IF(B675="","",INDIRECT("減額一覧!H"&amp;P675))</f>
        <v/>
      </c>
      <c r="F675" s="19" t="str">
        <f ca="1">IF($B675="","",INDIRECT("減額一覧!AD"&amp;P675))</f>
        <v/>
      </c>
      <c r="G675" s="20" t="str">
        <f ca="1">IF($B675="","",INDIRECT("減額一覧!AE"&amp;P675))</f>
        <v/>
      </c>
      <c r="H675" s="20" t="str">
        <f ca="1">IF($B675="","",INDIRECT("減額一覧!AF"&amp;P675))</f>
        <v/>
      </c>
      <c r="I675" s="32" t="str">
        <f ca="1">IF(B675="","",IF(INDIRECT("減額一覧!BM"&amp;P675)=0.08,0.08,0.1))</f>
        <v/>
      </c>
      <c r="J675" s="52"/>
      <c r="K675" s="95" t="str">
        <f t="shared" ca="1" si="1184"/>
        <v/>
      </c>
      <c r="L675" s="58" t="str">
        <f t="shared" ca="1" si="1146"/>
        <v/>
      </c>
      <c r="N675" s="113" t="str">
        <f t="shared" ca="1" si="1565"/>
        <v/>
      </c>
      <c r="O675" s="114" t="str">
        <f t="shared" ref="O675" ca="1" si="1569">IF(B675="","",IF(INDIRECT("減額一覧!BM"&amp;P675)=0.08,0.08,0.1))</f>
        <v/>
      </c>
      <c r="P675" s="38">
        <v>117</v>
      </c>
      <c r="Q675" s="38" t="str">
        <f t="shared" ca="1" si="1567"/>
        <v/>
      </c>
      <c r="R675" s="38" t="str">
        <f t="shared" ca="1" si="1567"/>
        <v/>
      </c>
      <c r="S675" s="66" t="str">
        <f t="shared" ca="1" si="1148"/>
        <v/>
      </c>
      <c r="T675" s="105" t="str">
        <f t="shared" ca="1" si="1490"/>
        <v/>
      </c>
    </row>
    <row r="676" spans="1:20" ht="20.25" hidden="1" thickTop="1" thickBot="1">
      <c r="A676" t="str">
        <f ca="1">IF(B676="","",INDIRECT("減額一覧!B"&amp;$P676))</f>
        <v/>
      </c>
      <c r="B676" s="61" t="str">
        <f t="shared" ref="B676" ca="1" si="1570">IF(INDIRECT("減額一覧!BC"&amp;P676)=1,INDIRECT("減額一覧!AG"&amp;P676),"")</f>
        <v/>
      </c>
      <c r="C676" s="36" t="str">
        <f ca="1">IF(B676="","",INDIRECT("減額一覧!C"&amp;$P676))</f>
        <v/>
      </c>
      <c r="D676" s="80" t="str">
        <f ca="1">IF($B676="","",INDIRECT("減額一覧!G"&amp;$P676))</f>
        <v/>
      </c>
      <c r="E676" s="19" t="str">
        <f ca="1">IF(B676="","",INDIRECT("減額一覧!H"&amp;P676))</f>
        <v/>
      </c>
      <c r="F676" s="19" t="str">
        <f ca="1">IF($B676="","",INDIRECT("減額一覧!AN"&amp;P676))</f>
        <v/>
      </c>
      <c r="G676" s="20" t="str">
        <f ca="1">IF($B676="","",INDIRECT("減額一覧!AO"&amp;P676))</f>
        <v/>
      </c>
      <c r="H676" s="20" t="str">
        <f ca="1">IF($B676="","",INDIRECT("減額一覧!AP"&amp;P676))</f>
        <v/>
      </c>
      <c r="I676" s="32" t="str">
        <f ca="1">IF(B676="","",IF(INDIRECT("減額一覧!BN"&amp;P676)=0.08,0.08,0.1))</f>
        <v/>
      </c>
      <c r="J676" s="52"/>
      <c r="K676" s="95" t="str">
        <f t="shared" ca="1" si="1184"/>
        <v/>
      </c>
      <c r="L676" s="58" t="str">
        <f t="shared" ca="1" si="1146"/>
        <v/>
      </c>
      <c r="N676" s="113" t="str">
        <f t="shared" ca="1" si="1565"/>
        <v/>
      </c>
      <c r="O676" s="114" t="str">
        <f t="shared" ref="O676" ca="1" si="1571">IF(B676="","",IF(INDIRECT("減額一覧!BN"&amp;P676)=0.08,0.08,0.1))</f>
        <v/>
      </c>
      <c r="P676" s="38">
        <v>117</v>
      </c>
      <c r="Q676" s="38" t="str">
        <f t="shared" ca="1" si="1567"/>
        <v/>
      </c>
      <c r="R676" s="38" t="str">
        <f t="shared" ca="1" si="1567"/>
        <v/>
      </c>
      <c r="S676" s="66" t="str">
        <f t="shared" ca="1" si="1148"/>
        <v/>
      </c>
      <c r="T676" s="105" t="str">
        <f t="shared" ca="1" si="1490"/>
        <v/>
      </c>
    </row>
    <row r="677" spans="1:20" ht="20.25" hidden="1" thickTop="1" thickBot="1">
      <c r="A677" t="str">
        <f ca="1">IF(B677="","",INDIRECT("減額一覧!B"&amp;$P677))</f>
        <v/>
      </c>
      <c r="B677" s="61" t="str">
        <f t="shared" ref="B677" ca="1" si="1572">IF(INDIRECT("減額一覧!BD"&amp;P677)=1,INDIRECT("減額一覧!AQ"&amp;P677),"")</f>
        <v/>
      </c>
      <c r="C677" s="45" t="str">
        <f ca="1">IF(B677="","",INDIRECT("減額一覧!C"&amp;$P677))</f>
        <v/>
      </c>
      <c r="D677" s="79" t="str">
        <f ca="1">IF($B677="","",INDIRECT("減額一覧!G"&amp;$P677))</f>
        <v/>
      </c>
      <c r="E677" s="19" t="str">
        <f ca="1">IF(B677="","",INDIRECT("減額一覧!H"&amp;P677))</f>
        <v/>
      </c>
      <c r="F677" s="19" t="str">
        <f ca="1">IF($B677="","",INDIRECT("減額一覧!AX"&amp;P677))</f>
        <v/>
      </c>
      <c r="G677" s="20" t="str">
        <f ca="1">IF($B677="","",INDIRECT("減額一覧!AY"&amp;P677))</f>
        <v/>
      </c>
      <c r="H677" s="20" t="str">
        <f ca="1">IF($B677="","",INDIRECT("減額一覧!AZ"&amp;P677))</f>
        <v/>
      </c>
      <c r="I677" s="32" t="str">
        <f ca="1">IF(B677="","",IF(INDIRECT("減額一覧!BO"&amp;P677)=0.08,0.08,0.1))</f>
        <v/>
      </c>
      <c r="J677" s="52"/>
      <c r="K677" s="95" t="str">
        <f t="shared" ca="1" si="1184"/>
        <v/>
      </c>
      <c r="L677" s="58" t="str">
        <f t="shared" ca="1" si="1146"/>
        <v/>
      </c>
      <c r="N677" s="113" t="str">
        <f t="shared" ca="1" si="1565"/>
        <v/>
      </c>
      <c r="O677" s="114" t="str">
        <f t="shared" ref="O677" ca="1" si="1573">IF(B677="","",IF(INDIRECT("減額一覧!BO"&amp;P677)=0.08,0.08,0.1))</f>
        <v/>
      </c>
      <c r="P677" s="38">
        <v>117</v>
      </c>
      <c r="Q677" s="38" t="str">
        <f t="shared" ca="1" si="1567"/>
        <v/>
      </c>
      <c r="R677" s="38" t="str">
        <f t="shared" ca="1" si="1567"/>
        <v/>
      </c>
      <c r="S677" s="66" t="str">
        <f t="shared" ca="1" si="1148"/>
        <v/>
      </c>
      <c r="T677" s="105" t="str">
        <f t="shared" ca="1" si="1490"/>
        <v/>
      </c>
    </row>
    <row r="678" spans="1:20" ht="20.25" hidden="1" thickTop="1" thickBot="1">
      <c r="A678" t="str">
        <f t="shared" ref="A678" ca="1" si="1574">IF(B678="","",INDIRECT("減額一覧!B"&amp;$P678))</f>
        <v/>
      </c>
      <c r="B678" s="64"/>
      <c r="C678" s="41" t="str">
        <f>IF(B678="","",減額一覧!C374)</f>
        <v/>
      </c>
      <c r="D678" s="43"/>
      <c r="E678" s="21"/>
      <c r="F678" s="22" t="s">
        <v>69</v>
      </c>
      <c r="G678" s="23">
        <f t="shared" ref="G678:H678" si="1575">SUBTOTAL(9,G674:G677)</f>
        <v>0</v>
      </c>
      <c r="H678" s="23">
        <f t="shared" si="1575"/>
        <v>0</v>
      </c>
      <c r="I678" s="30"/>
      <c r="J678" s="53"/>
      <c r="K678" s="96" t="str">
        <f t="shared" ca="1" si="1184"/>
        <v/>
      </c>
      <c r="L678" s="59" t="str">
        <f t="shared" si="1146"/>
        <v/>
      </c>
      <c r="N678" s="108" t="str">
        <f t="shared" ref="N678" si="1576">IF(AND(G678=0,H678=0),"","小計")</f>
        <v/>
      </c>
      <c r="O678" s="108" t="str">
        <f t="shared" ref="O678" si="1577">IF(AND(G678=0,H678=0),"","小計")</f>
        <v/>
      </c>
      <c r="P678" s="38"/>
      <c r="Q678" s="38"/>
      <c r="R678" s="38"/>
      <c r="S678" s="66" t="str">
        <f t="shared" si="1148"/>
        <v/>
      </c>
      <c r="T678" s="105" t="str">
        <f t="shared" si="1490"/>
        <v/>
      </c>
    </row>
    <row r="679" spans="1:20" ht="20.25" hidden="1" thickTop="1" thickBot="1">
      <c r="A679" t="str">
        <f ca="1">IF(B679="","",INDIRECT("減額一覧!B"&amp;$P679))</f>
        <v/>
      </c>
      <c r="B679" s="61" t="str">
        <f t="shared" ref="B679" ca="1" si="1578">IF(INDIRECT("減額一覧!BA"&amp;P679)=1,INDIRECT("減額一覧!M"&amp;P679),"")</f>
        <v/>
      </c>
      <c r="C679" s="36" t="str">
        <f ca="1">IF(B679="","",INDIRECT("減額一覧!C"&amp;$P679))</f>
        <v/>
      </c>
      <c r="D679" s="78" t="str">
        <f ca="1">IF($B679="","",INDIRECT("減額一覧!G"&amp;$P679))</f>
        <v/>
      </c>
      <c r="E679" s="19" t="str">
        <f ca="1">IF(B679="","",INDIRECT("減額一覧!H"&amp;P679))</f>
        <v/>
      </c>
      <c r="F679" s="19" t="str">
        <f ca="1">IF($B679="","",INDIRECT("減額一覧!T"&amp;P679))</f>
        <v/>
      </c>
      <c r="G679" s="20" t="str">
        <f ca="1">IF($B679="","",INDIRECT("減額一覧!U"&amp;P679))</f>
        <v/>
      </c>
      <c r="H679" s="20" t="str">
        <f ca="1">IF($B679="","",INDIRECT("減額一覧!V"&amp;P679))</f>
        <v/>
      </c>
      <c r="I679" s="32" t="str">
        <f ca="1">IF(B679="","",IF(INDIRECT("減額一覧!BL"&amp;P679)=0.08,0.08,0.1))</f>
        <v/>
      </c>
      <c r="J679" s="51"/>
      <c r="K679" s="94" t="str">
        <f t="shared" ca="1" si="1184"/>
        <v/>
      </c>
      <c r="L679" s="56" t="str">
        <f t="shared" ca="1" si="1146"/>
        <v/>
      </c>
      <c r="N679" s="113" t="str">
        <f t="shared" ref="N679:N682" ca="1" si="1579">IF(A679="","",IF(A679&gt;3000,"月ヶ瀬",IF(A679&gt;=2000,"都祁","市内")))</f>
        <v/>
      </c>
      <c r="O679" s="114" t="str">
        <f t="shared" ref="O679" ca="1" si="1580">IF(B679="","",IF(INDIRECT("減額一覧!BL"&amp;P679)=0.08,0.08,0.1))</f>
        <v/>
      </c>
      <c r="P679" s="38">
        <v>114</v>
      </c>
      <c r="Q679" s="38" t="str">
        <f t="shared" ref="Q679:R682" ca="1" si="1581">IF(G679="","",IF(G679&gt;0,1,""))</f>
        <v/>
      </c>
      <c r="R679" s="38" t="str">
        <f t="shared" ca="1" si="1581"/>
        <v/>
      </c>
      <c r="S679" s="66" t="str">
        <f t="shared" ca="1" si="1148"/>
        <v/>
      </c>
      <c r="T679" s="105" t="str">
        <f t="shared" ca="1" si="1490"/>
        <v/>
      </c>
    </row>
    <row r="680" spans="1:20" ht="20.25" hidden="1" thickTop="1" thickBot="1">
      <c r="A680" t="str">
        <f ca="1">IF(B680="","",INDIRECT("減額一覧!B"&amp;$P680))</f>
        <v/>
      </c>
      <c r="B680" s="61" t="str">
        <f t="shared" ref="B680" ca="1" si="1582">IF(INDIRECT("減額一覧!BB"&amp;P680)=1,INDIRECT("減額一覧!W"&amp;P680),"")</f>
        <v/>
      </c>
      <c r="C680" s="44" t="str">
        <f ca="1">IF(B680="","",INDIRECT("減額一覧!C"&amp;$P680))</f>
        <v/>
      </c>
      <c r="D680" s="79" t="str">
        <f ca="1">IF($B680="","",INDIRECT("減額一覧!G"&amp;$P680))</f>
        <v/>
      </c>
      <c r="E680" s="19" t="str">
        <f ca="1">IF(B680="","",INDIRECT("減額一覧!H"&amp;P680))</f>
        <v/>
      </c>
      <c r="F680" s="19" t="str">
        <f ca="1">IF($B680="","",INDIRECT("減額一覧!AD"&amp;P680))</f>
        <v/>
      </c>
      <c r="G680" s="20" t="str">
        <f ca="1">IF($B680="","",INDIRECT("減額一覧!AE"&amp;P680))</f>
        <v/>
      </c>
      <c r="H680" s="20" t="str">
        <f ca="1">IF($B680="","",INDIRECT("減額一覧!AF"&amp;P680))</f>
        <v/>
      </c>
      <c r="I680" s="32" t="str">
        <f ca="1">IF(B680="","",IF(INDIRECT("減額一覧!BM"&amp;P680)=0.08,0.08,0.1))</f>
        <v/>
      </c>
      <c r="J680" s="52"/>
      <c r="K680" s="95" t="str">
        <f t="shared" ca="1" si="1184"/>
        <v/>
      </c>
      <c r="L680" s="58" t="str">
        <f t="shared" ca="1" si="1146"/>
        <v/>
      </c>
      <c r="N680" s="113" t="str">
        <f t="shared" ca="1" si="1579"/>
        <v/>
      </c>
      <c r="O680" s="114" t="str">
        <f t="shared" ref="O680" ca="1" si="1583">IF(B680="","",IF(INDIRECT("減額一覧!BM"&amp;P680)=0.08,0.08,0.1))</f>
        <v/>
      </c>
      <c r="P680" s="38">
        <v>114</v>
      </c>
      <c r="Q680" s="38" t="str">
        <f t="shared" ca="1" si="1581"/>
        <v/>
      </c>
      <c r="R680" s="38" t="str">
        <f t="shared" ca="1" si="1581"/>
        <v/>
      </c>
      <c r="S680" s="66" t="str">
        <f t="shared" ca="1" si="1148"/>
        <v/>
      </c>
      <c r="T680" s="105" t="str">
        <f t="shared" ca="1" si="1490"/>
        <v/>
      </c>
    </row>
    <row r="681" spans="1:20" ht="20.25" hidden="1" thickTop="1" thickBot="1">
      <c r="A681" t="str">
        <f ca="1">IF(B681="","",INDIRECT("減額一覧!B"&amp;$P681))</f>
        <v/>
      </c>
      <c r="B681" s="61" t="str">
        <f t="shared" ref="B681" ca="1" si="1584">IF(INDIRECT("減額一覧!BC"&amp;P681)=1,INDIRECT("減額一覧!AG"&amp;P681),"")</f>
        <v/>
      </c>
      <c r="C681" s="36" t="str">
        <f ca="1">IF(B681="","",INDIRECT("減額一覧!C"&amp;$P681))</f>
        <v/>
      </c>
      <c r="D681" s="80" t="str">
        <f ca="1">IF($B681="","",INDIRECT("減額一覧!G"&amp;$P681))</f>
        <v/>
      </c>
      <c r="E681" s="19" t="str">
        <f ca="1">IF(B681="","",INDIRECT("減額一覧!H"&amp;P681))</f>
        <v/>
      </c>
      <c r="F681" s="19" t="str">
        <f ca="1">IF($B681="","",INDIRECT("減額一覧!AN"&amp;P681))</f>
        <v/>
      </c>
      <c r="G681" s="20" t="str">
        <f ca="1">IF($B681="","",INDIRECT("減額一覧!AO"&amp;P681))</f>
        <v/>
      </c>
      <c r="H681" s="20" t="str">
        <f ca="1">IF($B681="","",INDIRECT("減額一覧!AP"&amp;P681))</f>
        <v/>
      </c>
      <c r="I681" s="32" t="str">
        <f ca="1">IF(B681="","",IF(INDIRECT("減額一覧!BN"&amp;P681)=0.08,0.08,0.1))</f>
        <v/>
      </c>
      <c r="J681" s="52"/>
      <c r="K681" s="95" t="str">
        <f t="shared" ca="1" si="1184"/>
        <v/>
      </c>
      <c r="L681" s="58" t="str">
        <f t="shared" ca="1" si="1146"/>
        <v/>
      </c>
      <c r="N681" s="113" t="str">
        <f t="shared" ca="1" si="1579"/>
        <v/>
      </c>
      <c r="O681" s="114" t="str">
        <f t="shared" ref="O681" ca="1" si="1585">IF(B681="","",IF(INDIRECT("減額一覧!BN"&amp;P681)=0.08,0.08,0.1))</f>
        <v/>
      </c>
      <c r="P681" s="38">
        <v>114</v>
      </c>
      <c r="Q681" s="38" t="str">
        <f t="shared" ca="1" si="1581"/>
        <v/>
      </c>
      <c r="R681" s="38" t="str">
        <f t="shared" ca="1" si="1581"/>
        <v/>
      </c>
      <c r="S681" s="66" t="str">
        <f t="shared" ca="1" si="1148"/>
        <v/>
      </c>
      <c r="T681" s="105" t="str">
        <f t="shared" ca="1" si="1490"/>
        <v/>
      </c>
    </row>
    <row r="682" spans="1:20" ht="20.25" hidden="1" thickTop="1" thickBot="1">
      <c r="A682" t="str">
        <f ca="1">IF(B682="","",INDIRECT("減額一覧!B"&amp;$P682))</f>
        <v/>
      </c>
      <c r="B682" s="61" t="str">
        <f t="shared" ref="B682" ca="1" si="1586">IF(INDIRECT("減額一覧!BD"&amp;P682)=1,INDIRECT("減額一覧!AQ"&amp;P682),"")</f>
        <v/>
      </c>
      <c r="C682" s="45" t="str">
        <f ca="1">IF(B682="","",INDIRECT("減額一覧!C"&amp;$P682))</f>
        <v/>
      </c>
      <c r="D682" s="79" t="str">
        <f ca="1">IF($B682="","",INDIRECT("減額一覧!G"&amp;$P682))</f>
        <v/>
      </c>
      <c r="E682" s="19" t="str">
        <f ca="1">IF(B682="","",INDIRECT("減額一覧!H"&amp;P682))</f>
        <v/>
      </c>
      <c r="F682" s="19" t="str">
        <f ca="1">IF($B682="","",INDIRECT("減額一覧!AX"&amp;P682))</f>
        <v/>
      </c>
      <c r="G682" s="20" t="str">
        <f ca="1">IF($B682="","",INDIRECT("減額一覧!AY"&amp;P682))</f>
        <v/>
      </c>
      <c r="H682" s="20" t="str">
        <f ca="1">IF($B682="","",INDIRECT("減額一覧!AZ"&amp;P682))</f>
        <v/>
      </c>
      <c r="I682" s="32" t="str">
        <f ca="1">IF(B682="","",IF(INDIRECT("減額一覧!BO"&amp;P682)=0.08,0.08,0.1))</f>
        <v/>
      </c>
      <c r="J682" s="52"/>
      <c r="K682" s="95" t="str">
        <f t="shared" ca="1" si="1184"/>
        <v/>
      </c>
      <c r="L682" s="58" t="str">
        <f t="shared" ca="1" si="1146"/>
        <v/>
      </c>
      <c r="N682" s="113" t="str">
        <f t="shared" ca="1" si="1579"/>
        <v/>
      </c>
      <c r="O682" s="114" t="str">
        <f t="shared" ref="O682" ca="1" si="1587">IF(B682="","",IF(INDIRECT("減額一覧!BO"&amp;P682)=0.08,0.08,0.1))</f>
        <v/>
      </c>
      <c r="P682" s="38">
        <v>114</v>
      </c>
      <c r="Q682" s="38" t="str">
        <f t="shared" ca="1" si="1581"/>
        <v/>
      </c>
      <c r="R682" s="38" t="str">
        <f t="shared" ca="1" si="1581"/>
        <v/>
      </c>
      <c r="S682" s="66" t="str">
        <f t="shared" ca="1" si="1148"/>
        <v/>
      </c>
      <c r="T682" s="105" t="str">
        <f t="shared" ca="1" si="1490"/>
        <v/>
      </c>
    </row>
    <row r="683" spans="1:20" ht="20.25" hidden="1" thickTop="1" thickBot="1">
      <c r="B683" s="64"/>
      <c r="C683" s="41" t="str">
        <f>IF(B683="","",減額一覧!C379)</f>
        <v/>
      </c>
      <c r="D683" s="43"/>
      <c r="E683" s="21"/>
      <c r="F683" s="22" t="s">
        <v>69</v>
      </c>
      <c r="G683" s="23">
        <f t="shared" ref="G683:H683" si="1588">SUBTOTAL(9,G679:G682)</f>
        <v>0</v>
      </c>
      <c r="H683" s="23">
        <f t="shared" si="1588"/>
        <v>0</v>
      </c>
      <c r="I683" s="30"/>
      <c r="J683" s="53"/>
      <c r="K683" s="96" t="str">
        <f t="shared" si="1184"/>
        <v/>
      </c>
      <c r="L683" s="59" t="str">
        <f t="shared" si="1146"/>
        <v/>
      </c>
      <c r="N683" s="108" t="str">
        <f t="shared" ref="N683" si="1589">IF(AND(G683=0,H683=0),"","小計")</f>
        <v/>
      </c>
      <c r="O683" s="108" t="str">
        <f t="shared" ref="O683" si="1590">IF(AND(G683=0,H683=0),"","小計")</f>
        <v/>
      </c>
      <c r="P683" s="38"/>
      <c r="Q683" s="38"/>
      <c r="R683" s="38"/>
      <c r="S683" s="66" t="str">
        <f t="shared" si="1148"/>
        <v/>
      </c>
      <c r="T683" s="105" t="str">
        <f t="shared" si="1490"/>
        <v/>
      </c>
    </row>
    <row r="684" spans="1:20" ht="20.25" hidden="1" thickTop="1" thickBot="1">
      <c r="A684" t="str">
        <f ca="1">IF(B684="","",INDIRECT("減額一覧!B"&amp;$P684))</f>
        <v/>
      </c>
      <c r="B684" s="61" t="str">
        <f t="shared" ref="B684" ca="1" si="1591">IF(INDIRECT("減額一覧!BA"&amp;P684)=1,INDIRECT("減額一覧!M"&amp;P684),"")</f>
        <v/>
      </c>
      <c r="C684" s="36" t="str">
        <f ca="1">IF(B684="","",INDIRECT("減額一覧!C"&amp;$P684))</f>
        <v/>
      </c>
      <c r="D684" s="78" t="str">
        <f ca="1">IF($B684="","",INDIRECT("減額一覧!G"&amp;$P684))</f>
        <v/>
      </c>
      <c r="E684" s="19" t="str">
        <f ca="1">IF(B684="","",INDIRECT("減額一覧!H"&amp;P684))</f>
        <v/>
      </c>
      <c r="F684" s="19" t="str">
        <f ca="1">IF($B684="","",INDIRECT("減額一覧!T"&amp;P684))</f>
        <v/>
      </c>
      <c r="G684" s="20" t="str">
        <f ca="1">IF($B684="","",INDIRECT("減額一覧!U"&amp;P684))</f>
        <v/>
      </c>
      <c r="H684" s="20" t="str">
        <f ca="1">IF($B684="","",INDIRECT("減額一覧!V"&amp;P684))</f>
        <v/>
      </c>
      <c r="I684" s="32" t="str">
        <f ca="1">IF(B684="","",IF(INDIRECT("減額一覧!BL"&amp;P684)=0.08,0.08,0.1))</f>
        <v/>
      </c>
      <c r="J684" s="51"/>
      <c r="K684" s="94" t="str">
        <f t="shared" ca="1" si="1184"/>
        <v/>
      </c>
      <c r="L684" s="56" t="str">
        <f t="shared" ca="1" si="1146"/>
        <v/>
      </c>
      <c r="N684" s="113" t="str">
        <f t="shared" ref="N684:N687" ca="1" si="1592">IF(A684="","",IF(A684&gt;3000,"月ヶ瀬",IF(A684&gt;=2000,"都祁","市内")))</f>
        <v/>
      </c>
      <c r="O684" s="114" t="str">
        <f t="shared" ref="O684" ca="1" si="1593">IF(B684="","",IF(INDIRECT("減額一覧!BL"&amp;P684)=0.08,0.08,0.1))</f>
        <v/>
      </c>
      <c r="P684" s="38">
        <v>115</v>
      </c>
      <c r="Q684" s="38" t="str">
        <f t="shared" ref="Q684:R687" ca="1" si="1594">IF(G684="","",IF(G684&gt;0,1,""))</f>
        <v/>
      </c>
      <c r="R684" s="38" t="str">
        <f t="shared" ca="1" si="1594"/>
        <v/>
      </c>
      <c r="S684" s="66" t="str">
        <f t="shared" ca="1" si="1148"/>
        <v/>
      </c>
      <c r="T684" s="105" t="str">
        <f t="shared" ca="1" si="1490"/>
        <v/>
      </c>
    </row>
    <row r="685" spans="1:20" ht="20.25" hidden="1" thickTop="1" thickBot="1">
      <c r="A685" t="str">
        <f ca="1">IF(B685="","",INDIRECT("減額一覧!B"&amp;$P685))</f>
        <v/>
      </c>
      <c r="B685" s="61" t="str">
        <f t="shared" ref="B685" ca="1" si="1595">IF(INDIRECT("減額一覧!BB"&amp;P685)=1,INDIRECT("減額一覧!W"&amp;P685),"")</f>
        <v/>
      </c>
      <c r="C685" s="44" t="str">
        <f ca="1">IF(B685="","",INDIRECT("減額一覧!C"&amp;$P685))</f>
        <v/>
      </c>
      <c r="D685" s="79" t="str">
        <f ca="1">IF($B685="","",INDIRECT("減額一覧!G"&amp;$P685))</f>
        <v/>
      </c>
      <c r="E685" s="19" t="str">
        <f ca="1">IF(B685="","",INDIRECT("減額一覧!H"&amp;P685))</f>
        <v/>
      </c>
      <c r="F685" s="19" t="str">
        <f ca="1">IF($B685="","",INDIRECT("減額一覧!AD"&amp;P685))</f>
        <v/>
      </c>
      <c r="G685" s="20" t="str">
        <f ca="1">IF($B685="","",INDIRECT("減額一覧!AE"&amp;P685))</f>
        <v/>
      </c>
      <c r="H685" s="20" t="str">
        <f ca="1">IF($B685="","",INDIRECT("減額一覧!AF"&amp;P685))</f>
        <v/>
      </c>
      <c r="I685" s="32" t="str">
        <f ca="1">IF(B685="","",IF(INDIRECT("減額一覧!BM"&amp;P685)=0.08,0.08,0.1))</f>
        <v/>
      </c>
      <c r="J685" s="52"/>
      <c r="K685" s="95" t="str">
        <f t="shared" ca="1" si="1184"/>
        <v/>
      </c>
      <c r="L685" s="58" t="str">
        <f t="shared" ca="1" si="1146"/>
        <v/>
      </c>
      <c r="N685" s="113" t="str">
        <f t="shared" ca="1" si="1592"/>
        <v/>
      </c>
      <c r="O685" s="114" t="str">
        <f t="shared" ref="O685" ca="1" si="1596">IF(B685="","",IF(INDIRECT("減額一覧!BM"&amp;P685)=0.08,0.08,0.1))</f>
        <v/>
      </c>
      <c r="P685" s="38">
        <v>115</v>
      </c>
      <c r="Q685" s="38" t="str">
        <f t="shared" ca="1" si="1594"/>
        <v/>
      </c>
      <c r="R685" s="38" t="str">
        <f t="shared" ca="1" si="1594"/>
        <v/>
      </c>
      <c r="S685" s="66" t="str">
        <f t="shared" ca="1" si="1148"/>
        <v/>
      </c>
      <c r="T685" s="105" t="str">
        <f t="shared" ca="1" si="1490"/>
        <v/>
      </c>
    </row>
    <row r="686" spans="1:20" ht="20.25" hidden="1" thickTop="1" thickBot="1">
      <c r="A686" t="str">
        <f ca="1">IF(B686="","",INDIRECT("減額一覧!B"&amp;$P686))</f>
        <v/>
      </c>
      <c r="B686" s="61" t="str">
        <f t="shared" ref="B686" ca="1" si="1597">IF(INDIRECT("減額一覧!BC"&amp;P686)=1,INDIRECT("減額一覧!AG"&amp;P686),"")</f>
        <v/>
      </c>
      <c r="C686" s="36" t="str">
        <f ca="1">IF(B686="","",INDIRECT("減額一覧!C"&amp;$P686))</f>
        <v/>
      </c>
      <c r="D686" s="80" t="str">
        <f ca="1">IF($B686="","",INDIRECT("減額一覧!G"&amp;$P686))</f>
        <v/>
      </c>
      <c r="E686" s="19" t="str">
        <f ca="1">IF(B686="","",INDIRECT("減額一覧!H"&amp;P686))</f>
        <v/>
      </c>
      <c r="F686" s="19" t="str">
        <f ca="1">IF($B686="","",INDIRECT("減額一覧!AN"&amp;P686))</f>
        <v/>
      </c>
      <c r="G686" s="20" t="str">
        <f ca="1">IF($B686="","",INDIRECT("減額一覧!AO"&amp;P686))</f>
        <v/>
      </c>
      <c r="H686" s="20" t="str">
        <f ca="1">IF($B686="","",INDIRECT("減額一覧!AP"&amp;P686))</f>
        <v/>
      </c>
      <c r="I686" s="32" t="str">
        <f ca="1">IF(B686="","",IF(INDIRECT("減額一覧!BN"&amp;P686)=0.08,0.08,0.1))</f>
        <v/>
      </c>
      <c r="J686" s="52"/>
      <c r="K686" s="95" t="str">
        <f t="shared" ca="1" si="1184"/>
        <v/>
      </c>
      <c r="L686" s="58" t="str">
        <f t="shared" ca="1" si="1146"/>
        <v/>
      </c>
      <c r="N686" s="113" t="str">
        <f t="shared" ca="1" si="1592"/>
        <v/>
      </c>
      <c r="O686" s="114" t="str">
        <f t="shared" ref="O686" ca="1" si="1598">IF(B686="","",IF(INDIRECT("減額一覧!BN"&amp;P686)=0.08,0.08,0.1))</f>
        <v/>
      </c>
      <c r="P686" s="38">
        <v>115</v>
      </c>
      <c r="Q686" s="38" t="str">
        <f t="shared" ca="1" si="1594"/>
        <v/>
      </c>
      <c r="R686" s="38" t="str">
        <f t="shared" ca="1" si="1594"/>
        <v/>
      </c>
      <c r="S686" s="66" t="str">
        <f t="shared" ca="1" si="1148"/>
        <v/>
      </c>
      <c r="T686" s="105" t="str">
        <f t="shared" ca="1" si="1490"/>
        <v/>
      </c>
    </row>
    <row r="687" spans="1:20" ht="20.25" hidden="1" thickTop="1" thickBot="1">
      <c r="A687" t="str">
        <f ca="1">IF(B687="","",INDIRECT("減額一覧!B"&amp;$P687))</f>
        <v/>
      </c>
      <c r="B687" s="61" t="str">
        <f t="shared" ref="B687" ca="1" si="1599">IF(INDIRECT("減額一覧!BD"&amp;P687)=1,INDIRECT("減額一覧!AQ"&amp;P687),"")</f>
        <v/>
      </c>
      <c r="C687" s="45" t="str">
        <f ca="1">IF(B687="","",INDIRECT("減額一覧!C"&amp;$P687))</f>
        <v/>
      </c>
      <c r="D687" s="79" t="str">
        <f ca="1">IF($B687="","",INDIRECT("減額一覧!G"&amp;$P687))</f>
        <v/>
      </c>
      <c r="E687" s="19" t="str">
        <f ca="1">IF(B687="","",INDIRECT("減額一覧!H"&amp;P687))</f>
        <v/>
      </c>
      <c r="F687" s="19" t="str">
        <f ca="1">IF($B687="","",INDIRECT("減額一覧!AX"&amp;P687))</f>
        <v/>
      </c>
      <c r="G687" s="20" t="str">
        <f ca="1">IF($B687="","",INDIRECT("減額一覧!AY"&amp;P687))</f>
        <v/>
      </c>
      <c r="H687" s="20" t="str">
        <f ca="1">IF($B687="","",INDIRECT("減額一覧!AZ"&amp;P687))</f>
        <v/>
      </c>
      <c r="I687" s="32" t="str">
        <f ca="1">IF(B687="","",IF(INDIRECT("減額一覧!BO"&amp;P687)=0.08,0.08,0.1))</f>
        <v/>
      </c>
      <c r="J687" s="52"/>
      <c r="K687" s="95" t="str">
        <f t="shared" ca="1" si="1184"/>
        <v/>
      </c>
      <c r="L687" s="58" t="str">
        <f t="shared" ca="1" si="1146"/>
        <v/>
      </c>
      <c r="N687" s="113" t="str">
        <f t="shared" ca="1" si="1592"/>
        <v/>
      </c>
      <c r="O687" s="114" t="str">
        <f t="shared" ref="O687" ca="1" si="1600">IF(B687="","",IF(INDIRECT("減額一覧!BO"&amp;P687)=0.08,0.08,0.1))</f>
        <v/>
      </c>
      <c r="P687" s="38">
        <v>115</v>
      </c>
      <c r="Q687" s="38" t="str">
        <f t="shared" ca="1" si="1594"/>
        <v/>
      </c>
      <c r="R687" s="38" t="str">
        <f t="shared" ca="1" si="1594"/>
        <v/>
      </c>
      <c r="S687" s="66" t="str">
        <f t="shared" ca="1" si="1148"/>
        <v/>
      </c>
      <c r="T687" s="105" t="str">
        <f t="shared" ca="1" si="1490"/>
        <v/>
      </c>
    </row>
    <row r="688" spans="1:20" ht="20.25" hidden="1" thickTop="1" thickBot="1">
      <c r="B688" s="64"/>
      <c r="C688" s="41" t="str">
        <f>IF(B688="","",減額一覧!C384)</f>
        <v/>
      </c>
      <c r="D688" s="43"/>
      <c r="E688" s="21"/>
      <c r="F688" s="22" t="s">
        <v>69</v>
      </c>
      <c r="G688" s="23">
        <f t="shared" ref="G688:H688" si="1601">SUBTOTAL(9,G684:G687)</f>
        <v>0</v>
      </c>
      <c r="H688" s="23">
        <f t="shared" si="1601"/>
        <v>0</v>
      </c>
      <c r="I688" s="30"/>
      <c r="J688" s="53"/>
      <c r="K688" s="96" t="str">
        <f t="shared" si="1184"/>
        <v/>
      </c>
      <c r="L688" s="59" t="str">
        <f t="shared" si="1146"/>
        <v/>
      </c>
      <c r="N688" s="108" t="str">
        <f t="shared" ref="N688" si="1602">IF(AND(G688=0,H688=0),"","小計")</f>
        <v/>
      </c>
      <c r="O688" s="108" t="str">
        <f t="shared" ref="O688" si="1603">IF(AND(G688=0,H688=0),"","小計")</f>
        <v/>
      </c>
      <c r="P688" s="38"/>
      <c r="Q688" s="38"/>
      <c r="R688" s="38"/>
      <c r="S688" s="66" t="str">
        <f t="shared" si="1148"/>
        <v/>
      </c>
      <c r="T688" s="105" t="str">
        <f t="shared" si="1490"/>
        <v/>
      </c>
    </row>
    <row r="689" spans="1:20" ht="20.25" hidden="1" thickTop="1" thickBot="1">
      <c r="A689" t="str">
        <f ca="1">IF(B689="","",INDIRECT("減額一覧!B"&amp;$P689))</f>
        <v/>
      </c>
      <c r="B689" s="61" t="str">
        <f t="shared" ref="B689" ca="1" si="1604">IF(INDIRECT("減額一覧!BA"&amp;P689)=1,INDIRECT("減額一覧!M"&amp;P689),"")</f>
        <v/>
      </c>
      <c r="C689" s="36" t="str">
        <f ca="1">IF(B689="","",INDIRECT("減額一覧!C"&amp;$P689))</f>
        <v/>
      </c>
      <c r="D689" s="78" t="str">
        <f ca="1">IF($B689="","",INDIRECT("減額一覧!G"&amp;$P689))</f>
        <v/>
      </c>
      <c r="E689" s="19" t="str">
        <f ca="1">IF(B689="","",INDIRECT("減額一覧!H"&amp;P689))</f>
        <v/>
      </c>
      <c r="F689" s="19" t="str">
        <f ca="1">IF($B689="","",INDIRECT("減額一覧!T"&amp;P689))</f>
        <v/>
      </c>
      <c r="G689" s="20" t="str">
        <f ca="1">IF($B689="","",INDIRECT("減額一覧!U"&amp;P689))</f>
        <v/>
      </c>
      <c r="H689" s="20" t="str">
        <f ca="1">IF($B689="","",INDIRECT("減額一覧!V"&amp;P689))</f>
        <v/>
      </c>
      <c r="I689" s="32" t="str">
        <f ca="1">IF(B689="","",IF(INDIRECT("減額一覧!BL"&amp;P689)=0.08,0.08,0.1))</f>
        <v/>
      </c>
      <c r="J689" s="51"/>
      <c r="K689" s="94" t="str">
        <f t="shared" ca="1" si="1184"/>
        <v/>
      </c>
      <c r="L689" s="56" t="str">
        <f t="shared" ca="1" si="1146"/>
        <v/>
      </c>
      <c r="N689" s="113" t="str">
        <f t="shared" ref="N689:N692" ca="1" si="1605">IF(A689="","",IF(A689&gt;3000,"月ヶ瀬",IF(A689&gt;=2000,"都祁","市内")))</f>
        <v/>
      </c>
      <c r="O689" s="114" t="str">
        <f t="shared" ref="O689" ca="1" si="1606">IF(B689="","",IF(INDIRECT("減額一覧!BL"&amp;P689)=0.08,0.08,0.1))</f>
        <v/>
      </c>
      <c r="P689" s="38">
        <v>116</v>
      </c>
      <c r="Q689" s="38" t="str">
        <f t="shared" ref="Q689:R692" ca="1" si="1607">IF(G689="","",IF(G689&gt;0,1,""))</f>
        <v/>
      </c>
      <c r="R689" s="38" t="str">
        <f t="shared" ca="1" si="1607"/>
        <v/>
      </c>
      <c r="S689" s="66" t="str">
        <f t="shared" ca="1" si="1148"/>
        <v/>
      </c>
      <c r="T689" s="105" t="str">
        <f t="shared" ca="1" si="1490"/>
        <v/>
      </c>
    </row>
    <row r="690" spans="1:20" ht="20.25" hidden="1" thickTop="1" thickBot="1">
      <c r="A690" t="str">
        <f ca="1">IF(B690="","",INDIRECT("減額一覧!B"&amp;$P690))</f>
        <v/>
      </c>
      <c r="B690" s="61" t="str">
        <f t="shared" ref="B690" ca="1" si="1608">IF(INDIRECT("減額一覧!BB"&amp;P690)=1,INDIRECT("減額一覧!W"&amp;P690),"")</f>
        <v/>
      </c>
      <c r="C690" s="44" t="str">
        <f ca="1">IF(B690="","",INDIRECT("減額一覧!C"&amp;$P690))</f>
        <v/>
      </c>
      <c r="D690" s="79" t="str">
        <f ca="1">IF($B690="","",INDIRECT("減額一覧!G"&amp;$P690))</f>
        <v/>
      </c>
      <c r="E690" s="19" t="str">
        <f ca="1">IF(B690="","",INDIRECT("減額一覧!H"&amp;P690))</f>
        <v/>
      </c>
      <c r="F690" s="19" t="str">
        <f ca="1">IF($B690="","",INDIRECT("減額一覧!AD"&amp;P690))</f>
        <v/>
      </c>
      <c r="G690" s="20" t="str">
        <f ca="1">IF($B690="","",INDIRECT("減額一覧!AE"&amp;P690))</f>
        <v/>
      </c>
      <c r="H690" s="20" t="str">
        <f ca="1">IF($B690="","",INDIRECT("減額一覧!AF"&amp;P690))</f>
        <v/>
      </c>
      <c r="I690" s="32" t="str">
        <f ca="1">IF(B690="","",IF(INDIRECT("減額一覧!BM"&amp;P690)=0.08,0.08,0.1))</f>
        <v/>
      </c>
      <c r="J690" s="52"/>
      <c r="K690" s="95" t="str">
        <f t="shared" ca="1" si="1184"/>
        <v/>
      </c>
      <c r="L690" s="58" t="str">
        <f t="shared" ca="1" si="1146"/>
        <v/>
      </c>
      <c r="N690" s="113" t="str">
        <f t="shared" ca="1" si="1605"/>
        <v/>
      </c>
      <c r="O690" s="114" t="str">
        <f t="shared" ref="O690" ca="1" si="1609">IF(B690="","",IF(INDIRECT("減額一覧!BM"&amp;P690)=0.08,0.08,0.1))</f>
        <v/>
      </c>
      <c r="P690" s="38">
        <v>116</v>
      </c>
      <c r="Q690" s="38" t="str">
        <f t="shared" ca="1" si="1607"/>
        <v/>
      </c>
      <c r="R690" s="38" t="str">
        <f t="shared" ca="1" si="1607"/>
        <v/>
      </c>
      <c r="S690" s="66" t="str">
        <f t="shared" ca="1" si="1148"/>
        <v/>
      </c>
      <c r="T690" s="105" t="str">
        <f t="shared" ca="1" si="1490"/>
        <v/>
      </c>
    </row>
    <row r="691" spans="1:20" ht="20.25" hidden="1" thickTop="1" thickBot="1">
      <c r="A691" t="str">
        <f ca="1">IF(B691="","",INDIRECT("減額一覧!B"&amp;$P691))</f>
        <v/>
      </c>
      <c r="B691" s="61" t="str">
        <f t="shared" ref="B691" ca="1" si="1610">IF(INDIRECT("減額一覧!BC"&amp;P691)=1,INDIRECT("減額一覧!AG"&amp;P691),"")</f>
        <v/>
      </c>
      <c r="C691" s="36" t="str">
        <f ca="1">IF(B691="","",INDIRECT("減額一覧!C"&amp;$P691))</f>
        <v/>
      </c>
      <c r="D691" s="80" t="str">
        <f ca="1">IF($B691="","",INDIRECT("減額一覧!G"&amp;$P691))</f>
        <v/>
      </c>
      <c r="E691" s="19" t="str">
        <f ca="1">IF(B691="","",INDIRECT("減額一覧!H"&amp;P691))</f>
        <v/>
      </c>
      <c r="F691" s="19" t="str">
        <f ca="1">IF($B691="","",INDIRECT("減額一覧!AN"&amp;P691))</f>
        <v/>
      </c>
      <c r="G691" s="20" t="str">
        <f ca="1">IF($B691="","",INDIRECT("減額一覧!AO"&amp;P691))</f>
        <v/>
      </c>
      <c r="H691" s="20" t="str">
        <f ca="1">IF($B691="","",INDIRECT("減額一覧!AP"&amp;P691))</f>
        <v/>
      </c>
      <c r="I691" s="32" t="str">
        <f ca="1">IF(B691="","",IF(INDIRECT("減額一覧!BN"&amp;P691)=0.08,0.08,0.1))</f>
        <v/>
      </c>
      <c r="J691" s="52"/>
      <c r="K691" s="95" t="str">
        <f t="shared" ca="1" si="1184"/>
        <v/>
      </c>
      <c r="L691" s="58" t="str">
        <f t="shared" ca="1" si="1146"/>
        <v/>
      </c>
      <c r="N691" s="113" t="str">
        <f t="shared" ca="1" si="1605"/>
        <v/>
      </c>
      <c r="O691" s="114" t="str">
        <f t="shared" ref="O691" ca="1" si="1611">IF(B691="","",IF(INDIRECT("減額一覧!BN"&amp;P691)=0.08,0.08,0.1))</f>
        <v/>
      </c>
      <c r="P691" s="38">
        <v>116</v>
      </c>
      <c r="Q691" s="38" t="str">
        <f t="shared" ca="1" si="1607"/>
        <v/>
      </c>
      <c r="R691" s="38" t="str">
        <f t="shared" ca="1" si="1607"/>
        <v/>
      </c>
      <c r="S691" s="66" t="str">
        <f t="shared" ca="1" si="1148"/>
        <v/>
      </c>
      <c r="T691" s="105" t="str">
        <f t="shared" ca="1" si="1490"/>
        <v/>
      </c>
    </row>
    <row r="692" spans="1:20" ht="20.25" hidden="1" thickTop="1" thickBot="1">
      <c r="A692" t="str">
        <f ca="1">IF(B692="","",INDIRECT("減額一覧!B"&amp;$P692))</f>
        <v/>
      </c>
      <c r="B692" s="61" t="str">
        <f t="shared" ref="B692" ca="1" si="1612">IF(INDIRECT("減額一覧!BD"&amp;P692)=1,INDIRECT("減額一覧!AQ"&amp;P692),"")</f>
        <v/>
      </c>
      <c r="C692" s="45" t="str">
        <f ca="1">IF(B692="","",INDIRECT("減額一覧!C"&amp;$P692))</f>
        <v/>
      </c>
      <c r="D692" s="79" t="str">
        <f ca="1">IF($B692="","",INDIRECT("減額一覧!G"&amp;$P692))</f>
        <v/>
      </c>
      <c r="E692" s="19" t="str">
        <f ca="1">IF(B692="","",INDIRECT("減額一覧!H"&amp;P692))</f>
        <v/>
      </c>
      <c r="F692" s="19" t="str">
        <f ca="1">IF($B692="","",INDIRECT("減額一覧!AX"&amp;P692))</f>
        <v/>
      </c>
      <c r="G692" s="20" t="str">
        <f ca="1">IF($B692="","",INDIRECT("減額一覧!AY"&amp;P692))</f>
        <v/>
      </c>
      <c r="H692" s="20" t="str">
        <f ca="1">IF($B692="","",INDIRECT("減額一覧!AZ"&amp;P692))</f>
        <v/>
      </c>
      <c r="I692" s="32" t="str">
        <f ca="1">IF(B692="","",IF(INDIRECT("減額一覧!BO"&amp;P692)=0.08,0.08,0.1))</f>
        <v/>
      </c>
      <c r="J692" s="52"/>
      <c r="K692" s="95" t="str">
        <f t="shared" ca="1" si="1184"/>
        <v/>
      </c>
      <c r="L692" s="58" t="str">
        <f t="shared" ca="1" si="1146"/>
        <v/>
      </c>
      <c r="N692" s="113" t="str">
        <f t="shared" ca="1" si="1605"/>
        <v/>
      </c>
      <c r="O692" s="114" t="str">
        <f t="shared" ref="O692" ca="1" si="1613">IF(B692="","",IF(INDIRECT("減額一覧!BO"&amp;P692)=0.08,0.08,0.1))</f>
        <v/>
      </c>
      <c r="P692" s="38">
        <v>116</v>
      </c>
      <c r="Q692" s="38" t="str">
        <f t="shared" ca="1" si="1607"/>
        <v/>
      </c>
      <c r="R692" s="38" t="str">
        <f t="shared" ca="1" si="1607"/>
        <v/>
      </c>
      <c r="S692" s="66" t="str">
        <f t="shared" ca="1" si="1148"/>
        <v/>
      </c>
      <c r="T692" s="105" t="str">
        <f t="shared" ca="1" si="1490"/>
        <v/>
      </c>
    </row>
    <row r="693" spans="1:20" ht="20.25" hidden="1" thickTop="1" thickBot="1">
      <c r="B693" s="64"/>
      <c r="C693" s="41" t="str">
        <f>IF(B693="","",減額一覧!C389)</f>
        <v/>
      </c>
      <c r="D693" s="43"/>
      <c r="E693" s="21"/>
      <c r="F693" s="22" t="s">
        <v>69</v>
      </c>
      <c r="G693" s="23">
        <f t="shared" ref="G693:H693" si="1614">SUBTOTAL(9,G689:G692)</f>
        <v>0</v>
      </c>
      <c r="H693" s="23">
        <f t="shared" si="1614"/>
        <v>0</v>
      </c>
      <c r="I693" s="30"/>
      <c r="J693" s="53"/>
      <c r="K693" s="96" t="str">
        <f t="shared" si="1184"/>
        <v/>
      </c>
      <c r="L693" s="59" t="str">
        <f t="shared" si="1146"/>
        <v/>
      </c>
      <c r="N693" s="108" t="str">
        <f t="shared" ref="N693" si="1615">IF(AND(G693=0,H693=0),"","小計")</f>
        <v/>
      </c>
      <c r="O693" s="108" t="str">
        <f t="shared" ref="O693" si="1616">IF(AND(G693=0,H693=0),"","小計")</f>
        <v/>
      </c>
      <c r="P693" s="38"/>
      <c r="Q693" s="38"/>
      <c r="R693" s="38"/>
      <c r="S693" s="66" t="str">
        <f t="shared" si="1148"/>
        <v/>
      </c>
      <c r="T693" s="105" t="str">
        <f t="shared" si="1490"/>
        <v/>
      </c>
    </row>
    <row r="694" spans="1:20" ht="20.25" hidden="1" thickTop="1" thickBot="1">
      <c r="A694" t="str">
        <f ca="1">IF(B694="","",INDIRECT("減額一覧!B"&amp;$P694))</f>
        <v/>
      </c>
      <c r="B694" s="61" t="str">
        <f t="shared" ref="B694" ca="1" si="1617">IF(INDIRECT("減額一覧!BA"&amp;P694)=1,INDIRECT("減額一覧!M"&amp;P694),"")</f>
        <v/>
      </c>
      <c r="C694" s="36" t="str">
        <f ca="1">IF(B694="","",INDIRECT("減額一覧!C"&amp;$P694))</f>
        <v/>
      </c>
      <c r="D694" s="78" t="str">
        <f ca="1">IF($B694="","",INDIRECT("減額一覧!G"&amp;$P694))</f>
        <v/>
      </c>
      <c r="E694" s="19" t="str">
        <f ca="1">IF(B694="","",INDIRECT("減額一覧!H"&amp;P694))</f>
        <v/>
      </c>
      <c r="F694" s="19" t="str">
        <f ca="1">IF($B694="","",INDIRECT("減額一覧!T"&amp;P694))</f>
        <v/>
      </c>
      <c r="G694" s="20" t="str">
        <f ca="1">IF($B694="","",INDIRECT("減額一覧!U"&amp;P694))</f>
        <v/>
      </c>
      <c r="H694" s="20" t="str">
        <f ca="1">IF($B694="","",INDIRECT("減額一覧!V"&amp;P694))</f>
        <v/>
      </c>
      <c r="I694" s="32" t="str">
        <f ca="1">IF(B694="","",IF(INDIRECT("減額一覧!BL"&amp;P694)=0.08,0.08,0.1))</f>
        <v/>
      </c>
      <c r="J694" s="51"/>
      <c r="K694" s="94" t="str">
        <f t="shared" ca="1" si="1184"/>
        <v/>
      </c>
      <c r="L694" s="56" t="str">
        <f t="shared" ca="1" si="1146"/>
        <v/>
      </c>
      <c r="N694" s="113" t="str">
        <f t="shared" ref="N694:N697" ca="1" si="1618">IF(A694="","",IF(A694&gt;3000,"月ヶ瀬",IF(A694&gt;=2000,"都祁","市内")))</f>
        <v/>
      </c>
      <c r="O694" s="114" t="str">
        <f t="shared" ref="O694" ca="1" si="1619">IF(B694="","",IF(INDIRECT("減額一覧!BL"&amp;P694)=0.08,0.08,0.1))</f>
        <v/>
      </c>
      <c r="P694" s="38">
        <v>117</v>
      </c>
      <c r="Q694" s="38" t="str">
        <f t="shared" ref="Q694:R697" ca="1" si="1620">IF(G694="","",IF(G694&gt;0,1,""))</f>
        <v/>
      </c>
      <c r="R694" s="38" t="str">
        <f t="shared" ca="1" si="1620"/>
        <v/>
      </c>
      <c r="S694" s="66" t="str">
        <f t="shared" ca="1" si="1148"/>
        <v/>
      </c>
      <c r="T694" s="105" t="str">
        <f t="shared" ca="1" si="1490"/>
        <v/>
      </c>
    </row>
    <row r="695" spans="1:20" ht="20.25" hidden="1" thickTop="1" thickBot="1">
      <c r="A695" t="str">
        <f ca="1">IF(B695="","",INDIRECT("減額一覧!B"&amp;$P695))</f>
        <v/>
      </c>
      <c r="B695" s="61" t="str">
        <f t="shared" ref="B695" ca="1" si="1621">IF(INDIRECT("減額一覧!BB"&amp;P695)=1,INDIRECT("減額一覧!W"&amp;P695),"")</f>
        <v/>
      </c>
      <c r="C695" s="44" t="str">
        <f ca="1">IF(B695="","",INDIRECT("減額一覧!C"&amp;$P695))</f>
        <v/>
      </c>
      <c r="D695" s="79" t="str">
        <f ca="1">IF($B695="","",INDIRECT("減額一覧!G"&amp;$P695))</f>
        <v/>
      </c>
      <c r="E695" s="19" t="str">
        <f ca="1">IF(B695="","",INDIRECT("減額一覧!H"&amp;P695))</f>
        <v/>
      </c>
      <c r="F695" s="19" t="str">
        <f ca="1">IF($B695="","",INDIRECT("減額一覧!AD"&amp;P695))</f>
        <v/>
      </c>
      <c r="G695" s="20" t="str">
        <f ca="1">IF($B695="","",INDIRECT("減額一覧!AE"&amp;P695))</f>
        <v/>
      </c>
      <c r="H695" s="20" t="str">
        <f ca="1">IF($B695="","",INDIRECT("減額一覧!AF"&amp;P695))</f>
        <v/>
      </c>
      <c r="I695" s="32" t="str">
        <f ca="1">IF(B695="","",IF(INDIRECT("減額一覧!BM"&amp;P695)=0.08,0.08,0.1))</f>
        <v/>
      </c>
      <c r="J695" s="52"/>
      <c r="K695" s="95" t="str">
        <f t="shared" ca="1" si="1184"/>
        <v/>
      </c>
      <c r="L695" s="58" t="str">
        <f t="shared" ca="1" si="1146"/>
        <v/>
      </c>
      <c r="N695" s="113" t="str">
        <f t="shared" ca="1" si="1618"/>
        <v/>
      </c>
      <c r="O695" s="114" t="str">
        <f t="shared" ref="O695" ca="1" si="1622">IF(B695="","",IF(INDIRECT("減額一覧!BM"&amp;P695)=0.08,0.08,0.1))</f>
        <v/>
      </c>
      <c r="P695" s="38">
        <v>117</v>
      </c>
      <c r="Q695" s="38" t="str">
        <f t="shared" ca="1" si="1620"/>
        <v/>
      </c>
      <c r="R695" s="38" t="str">
        <f t="shared" ca="1" si="1620"/>
        <v/>
      </c>
      <c r="S695" s="66" t="str">
        <f t="shared" ca="1" si="1148"/>
        <v/>
      </c>
      <c r="T695" s="105" t="str">
        <f t="shared" ca="1" si="1490"/>
        <v/>
      </c>
    </row>
    <row r="696" spans="1:20" ht="20.25" hidden="1" thickTop="1" thickBot="1">
      <c r="A696" t="str">
        <f ca="1">IF(B696="","",INDIRECT("減額一覧!B"&amp;$P696))</f>
        <v/>
      </c>
      <c r="B696" s="61" t="str">
        <f t="shared" ref="B696" ca="1" si="1623">IF(INDIRECT("減額一覧!BC"&amp;P696)=1,INDIRECT("減額一覧!AG"&amp;P696),"")</f>
        <v/>
      </c>
      <c r="C696" s="36" t="str">
        <f ca="1">IF(B696="","",INDIRECT("減額一覧!C"&amp;$P696))</f>
        <v/>
      </c>
      <c r="D696" s="80" t="str">
        <f ca="1">IF($B696="","",INDIRECT("減額一覧!G"&amp;$P696))</f>
        <v/>
      </c>
      <c r="E696" s="19" t="str">
        <f ca="1">IF(B696="","",INDIRECT("減額一覧!H"&amp;P696))</f>
        <v/>
      </c>
      <c r="F696" s="19" t="str">
        <f ca="1">IF($B696="","",INDIRECT("減額一覧!AN"&amp;P696))</f>
        <v/>
      </c>
      <c r="G696" s="20" t="str">
        <f ca="1">IF($B696="","",INDIRECT("減額一覧!AO"&amp;P696))</f>
        <v/>
      </c>
      <c r="H696" s="20" t="str">
        <f ca="1">IF($B696="","",INDIRECT("減額一覧!AP"&amp;P696))</f>
        <v/>
      </c>
      <c r="I696" s="32" t="str">
        <f ca="1">IF(B696="","",IF(INDIRECT("減額一覧!BN"&amp;P696)=0.08,0.08,0.1))</f>
        <v/>
      </c>
      <c r="J696" s="52"/>
      <c r="K696" s="95" t="str">
        <f t="shared" ca="1" si="1184"/>
        <v/>
      </c>
      <c r="L696" s="58" t="str">
        <f t="shared" ca="1" si="1146"/>
        <v/>
      </c>
      <c r="N696" s="113" t="str">
        <f t="shared" ca="1" si="1618"/>
        <v/>
      </c>
      <c r="O696" s="114" t="str">
        <f t="shared" ref="O696" ca="1" si="1624">IF(B696="","",IF(INDIRECT("減額一覧!BN"&amp;P696)=0.08,0.08,0.1))</f>
        <v/>
      </c>
      <c r="P696" s="38">
        <v>117</v>
      </c>
      <c r="Q696" s="38" t="str">
        <f t="shared" ca="1" si="1620"/>
        <v/>
      </c>
      <c r="R696" s="38" t="str">
        <f t="shared" ca="1" si="1620"/>
        <v/>
      </c>
      <c r="S696" s="66" t="str">
        <f t="shared" ca="1" si="1148"/>
        <v/>
      </c>
      <c r="T696" s="105" t="str">
        <f t="shared" ca="1" si="1490"/>
        <v/>
      </c>
    </row>
    <row r="697" spans="1:20" ht="20.25" hidden="1" thickTop="1" thickBot="1">
      <c r="A697" t="str">
        <f ca="1">IF(B697="","",INDIRECT("減額一覧!B"&amp;$P697))</f>
        <v/>
      </c>
      <c r="B697" s="61" t="str">
        <f t="shared" ref="B697" ca="1" si="1625">IF(INDIRECT("減額一覧!BD"&amp;P697)=1,INDIRECT("減額一覧!AQ"&amp;P697),"")</f>
        <v/>
      </c>
      <c r="C697" s="45" t="str">
        <f ca="1">IF(B697="","",INDIRECT("減額一覧!C"&amp;$P697))</f>
        <v/>
      </c>
      <c r="D697" s="79" t="str">
        <f ca="1">IF($B697="","",INDIRECT("減額一覧!G"&amp;$P697))</f>
        <v/>
      </c>
      <c r="E697" s="19" t="str">
        <f ca="1">IF(B697="","",INDIRECT("減額一覧!H"&amp;P697))</f>
        <v/>
      </c>
      <c r="F697" s="19" t="str">
        <f ca="1">IF($B697="","",INDIRECT("減額一覧!AX"&amp;P697))</f>
        <v/>
      </c>
      <c r="G697" s="20" t="str">
        <f ca="1">IF($B697="","",INDIRECT("減額一覧!AY"&amp;P697))</f>
        <v/>
      </c>
      <c r="H697" s="20" t="str">
        <f ca="1">IF($B697="","",INDIRECT("減額一覧!AZ"&amp;P697))</f>
        <v/>
      </c>
      <c r="I697" s="32" t="str">
        <f ca="1">IF(B697="","",IF(INDIRECT("減額一覧!BO"&amp;P697)=0.08,0.08,0.1))</f>
        <v/>
      </c>
      <c r="J697" s="52"/>
      <c r="K697" s="95" t="str">
        <f t="shared" ca="1" si="1184"/>
        <v/>
      </c>
      <c r="L697" s="58" t="str">
        <f t="shared" ca="1" si="1146"/>
        <v/>
      </c>
      <c r="N697" s="113" t="str">
        <f t="shared" ca="1" si="1618"/>
        <v/>
      </c>
      <c r="O697" s="114" t="str">
        <f t="shared" ref="O697" ca="1" si="1626">IF(B697="","",IF(INDIRECT("減額一覧!BO"&amp;P697)=0.08,0.08,0.1))</f>
        <v/>
      </c>
      <c r="P697" s="38">
        <v>117</v>
      </c>
      <c r="Q697" s="38" t="str">
        <f t="shared" ca="1" si="1620"/>
        <v/>
      </c>
      <c r="R697" s="38" t="str">
        <f t="shared" ca="1" si="1620"/>
        <v/>
      </c>
      <c r="S697" s="66" t="str">
        <f t="shared" ca="1" si="1148"/>
        <v/>
      </c>
      <c r="T697" s="105" t="str">
        <f t="shared" ca="1" si="1490"/>
        <v/>
      </c>
    </row>
    <row r="698" spans="1:20" ht="20.25" hidden="1" thickTop="1" thickBot="1">
      <c r="A698" t="str">
        <f t="shared" ref="A698" ca="1" si="1627">IF(B698="","",INDIRECT("減額一覧!B"&amp;$P698))</f>
        <v/>
      </c>
      <c r="B698" s="64"/>
      <c r="C698" s="41" t="str">
        <f>IF(B698="","",減額一覧!C394)</f>
        <v/>
      </c>
      <c r="D698" s="43"/>
      <c r="E698" s="21"/>
      <c r="F698" s="22" t="s">
        <v>69</v>
      </c>
      <c r="G698" s="23">
        <f t="shared" ref="G698:H698" si="1628">SUBTOTAL(9,G694:G697)</f>
        <v>0</v>
      </c>
      <c r="H698" s="23">
        <f t="shared" si="1628"/>
        <v>0</v>
      </c>
      <c r="I698" s="30"/>
      <c r="J698" s="53"/>
      <c r="K698" s="96" t="str">
        <f t="shared" ca="1" si="1184"/>
        <v/>
      </c>
      <c r="L698" s="59" t="str">
        <f t="shared" si="1146"/>
        <v/>
      </c>
      <c r="N698" s="108" t="str">
        <f t="shared" ref="N698" si="1629">IF(AND(G698=0,H698=0),"","小計")</f>
        <v/>
      </c>
      <c r="O698" s="108" t="str">
        <f t="shared" ref="O698" si="1630">IF(AND(G698=0,H698=0),"","小計")</f>
        <v/>
      </c>
      <c r="P698" s="38"/>
      <c r="Q698" s="38"/>
      <c r="R698" s="38"/>
      <c r="S698" s="66" t="str">
        <f t="shared" si="1148"/>
        <v/>
      </c>
      <c r="T698" s="105" t="str">
        <f t="shared" si="1490"/>
        <v/>
      </c>
    </row>
    <row r="699" spans="1:20" ht="20.25" hidden="1" thickTop="1" thickBot="1">
      <c r="A699" t="str">
        <f ca="1">IF(B699="","",INDIRECT("減額一覧!B"&amp;$P699))</f>
        <v/>
      </c>
      <c r="B699" s="61" t="str">
        <f t="shared" ref="B699" ca="1" si="1631">IF(INDIRECT("減額一覧!BA"&amp;P699)=1,INDIRECT("減額一覧!M"&amp;P699),"")</f>
        <v/>
      </c>
      <c r="C699" s="36" t="str">
        <f ca="1">IF(B699="","",INDIRECT("減額一覧!C"&amp;$P699))</f>
        <v/>
      </c>
      <c r="D699" s="78" t="str">
        <f ca="1">IF($B699="","",INDIRECT("減額一覧!G"&amp;$P699))</f>
        <v/>
      </c>
      <c r="E699" s="19" t="str">
        <f ca="1">IF(B699="","",INDIRECT("減額一覧!H"&amp;P699))</f>
        <v/>
      </c>
      <c r="F699" s="19" t="str">
        <f ca="1">IF($B699="","",INDIRECT("減額一覧!T"&amp;P699))</f>
        <v/>
      </c>
      <c r="G699" s="20" t="str">
        <f ca="1">IF($B699="","",INDIRECT("減額一覧!U"&amp;P699))</f>
        <v/>
      </c>
      <c r="H699" s="20" t="str">
        <f ca="1">IF($B699="","",INDIRECT("減額一覧!V"&amp;P699))</f>
        <v/>
      </c>
      <c r="I699" s="32" t="str">
        <f ca="1">IF(B699="","",IF(INDIRECT("減額一覧!BL"&amp;P699)=0.08,0.08,0.1))</f>
        <v/>
      </c>
      <c r="J699" s="51"/>
      <c r="K699" s="94" t="str">
        <f t="shared" ca="1" si="1184"/>
        <v/>
      </c>
      <c r="L699" s="56" t="str">
        <f t="shared" ca="1" si="1146"/>
        <v/>
      </c>
      <c r="N699" s="113" t="str">
        <f t="shared" ref="N699:N702" ca="1" si="1632">IF(A699="","",IF(A699&gt;3000,"月ヶ瀬",IF(A699&gt;=2000,"都祁","市内")))</f>
        <v/>
      </c>
      <c r="O699" s="114" t="str">
        <f t="shared" ref="O699" ca="1" si="1633">IF(B699="","",IF(INDIRECT("減額一覧!BL"&amp;P699)=0.08,0.08,0.1))</f>
        <v/>
      </c>
      <c r="P699" s="38">
        <v>114</v>
      </c>
      <c r="Q699" s="38" t="str">
        <f t="shared" ref="Q699:R702" ca="1" si="1634">IF(G699="","",IF(G699&gt;0,1,""))</f>
        <v/>
      </c>
      <c r="R699" s="38" t="str">
        <f t="shared" ca="1" si="1634"/>
        <v/>
      </c>
      <c r="S699" s="66" t="str">
        <f t="shared" ca="1" si="1148"/>
        <v/>
      </c>
      <c r="T699" s="105" t="str">
        <f t="shared" ca="1" si="1490"/>
        <v/>
      </c>
    </row>
    <row r="700" spans="1:20" ht="20.25" hidden="1" thickTop="1" thickBot="1">
      <c r="A700" t="str">
        <f ca="1">IF(B700="","",INDIRECT("減額一覧!B"&amp;$P700))</f>
        <v/>
      </c>
      <c r="B700" s="61" t="str">
        <f t="shared" ref="B700" ca="1" si="1635">IF(INDIRECT("減額一覧!BB"&amp;P700)=1,INDIRECT("減額一覧!W"&amp;P700),"")</f>
        <v/>
      </c>
      <c r="C700" s="44" t="str">
        <f ca="1">IF(B700="","",INDIRECT("減額一覧!C"&amp;$P700))</f>
        <v/>
      </c>
      <c r="D700" s="79" t="str">
        <f ca="1">IF($B700="","",INDIRECT("減額一覧!G"&amp;$P700))</f>
        <v/>
      </c>
      <c r="E700" s="19" t="str">
        <f ca="1">IF(B700="","",INDIRECT("減額一覧!H"&amp;P700))</f>
        <v/>
      </c>
      <c r="F700" s="19" t="str">
        <f ca="1">IF($B700="","",INDIRECT("減額一覧!AD"&amp;P700))</f>
        <v/>
      </c>
      <c r="G700" s="20" t="str">
        <f ca="1">IF($B700="","",INDIRECT("減額一覧!AE"&amp;P700))</f>
        <v/>
      </c>
      <c r="H700" s="20" t="str">
        <f ca="1">IF($B700="","",INDIRECT("減額一覧!AF"&amp;P700))</f>
        <v/>
      </c>
      <c r="I700" s="32" t="str">
        <f ca="1">IF(B700="","",IF(INDIRECT("減額一覧!BM"&amp;P700)=0.08,0.08,0.1))</f>
        <v/>
      </c>
      <c r="J700" s="52"/>
      <c r="K700" s="95" t="str">
        <f t="shared" ca="1" si="1184"/>
        <v/>
      </c>
      <c r="L700" s="58" t="str">
        <f t="shared" ca="1" si="1146"/>
        <v/>
      </c>
      <c r="N700" s="113" t="str">
        <f t="shared" ca="1" si="1632"/>
        <v/>
      </c>
      <c r="O700" s="114" t="str">
        <f t="shared" ref="O700" ca="1" si="1636">IF(B700="","",IF(INDIRECT("減額一覧!BM"&amp;P700)=0.08,0.08,0.1))</f>
        <v/>
      </c>
      <c r="P700" s="38">
        <v>114</v>
      </c>
      <c r="Q700" s="38" t="str">
        <f t="shared" ca="1" si="1634"/>
        <v/>
      </c>
      <c r="R700" s="38" t="str">
        <f t="shared" ca="1" si="1634"/>
        <v/>
      </c>
      <c r="S700" s="66" t="str">
        <f t="shared" ca="1" si="1148"/>
        <v/>
      </c>
      <c r="T700" s="105" t="str">
        <f t="shared" ca="1" si="1490"/>
        <v/>
      </c>
    </row>
    <row r="701" spans="1:20" ht="20.25" hidden="1" thickTop="1" thickBot="1">
      <c r="A701" t="str">
        <f ca="1">IF(B701="","",INDIRECT("減額一覧!B"&amp;$P701))</f>
        <v/>
      </c>
      <c r="B701" s="61" t="str">
        <f t="shared" ref="B701" ca="1" si="1637">IF(INDIRECT("減額一覧!BC"&amp;P701)=1,INDIRECT("減額一覧!AG"&amp;P701),"")</f>
        <v/>
      </c>
      <c r="C701" s="36" t="str">
        <f ca="1">IF(B701="","",INDIRECT("減額一覧!C"&amp;$P701))</f>
        <v/>
      </c>
      <c r="D701" s="80" t="str">
        <f ca="1">IF($B701="","",INDIRECT("減額一覧!G"&amp;$P701))</f>
        <v/>
      </c>
      <c r="E701" s="19" t="str">
        <f ca="1">IF(B701="","",INDIRECT("減額一覧!H"&amp;P701))</f>
        <v/>
      </c>
      <c r="F701" s="19" t="str">
        <f ca="1">IF($B701="","",INDIRECT("減額一覧!AN"&amp;P701))</f>
        <v/>
      </c>
      <c r="G701" s="20" t="str">
        <f ca="1">IF($B701="","",INDIRECT("減額一覧!AO"&amp;P701))</f>
        <v/>
      </c>
      <c r="H701" s="20" t="str">
        <f ca="1">IF($B701="","",INDIRECT("減額一覧!AP"&amp;P701))</f>
        <v/>
      </c>
      <c r="I701" s="32" t="str">
        <f ca="1">IF(B701="","",IF(INDIRECT("減額一覧!BN"&amp;P701)=0.08,0.08,0.1))</f>
        <v/>
      </c>
      <c r="J701" s="52"/>
      <c r="K701" s="95" t="str">
        <f t="shared" ca="1" si="1184"/>
        <v/>
      </c>
      <c r="L701" s="58" t="str">
        <f t="shared" ca="1" si="1146"/>
        <v/>
      </c>
      <c r="N701" s="113" t="str">
        <f t="shared" ca="1" si="1632"/>
        <v/>
      </c>
      <c r="O701" s="114" t="str">
        <f t="shared" ref="O701" ca="1" si="1638">IF(B701="","",IF(INDIRECT("減額一覧!BN"&amp;P701)=0.08,0.08,0.1))</f>
        <v/>
      </c>
      <c r="P701" s="38">
        <v>114</v>
      </c>
      <c r="Q701" s="38" t="str">
        <f t="shared" ca="1" si="1634"/>
        <v/>
      </c>
      <c r="R701" s="38" t="str">
        <f t="shared" ca="1" si="1634"/>
        <v/>
      </c>
      <c r="S701" s="66" t="str">
        <f t="shared" ca="1" si="1148"/>
        <v/>
      </c>
      <c r="T701" s="105" t="str">
        <f t="shared" ca="1" si="1490"/>
        <v/>
      </c>
    </row>
    <row r="702" spans="1:20" ht="20.25" hidden="1" thickTop="1" thickBot="1">
      <c r="A702" t="str">
        <f ca="1">IF(B702="","",INDIRECT("減額一覧!B"&amp;$P702))</f>
        <v/>
      </c>
      <c r="B702" s="61" t="str">
        <f t="shared" ref="B702" ca="1" si="1639">IF(INDIRECT("減額一覧!BD"&amp;P702)=1,INDIRECT("減額一覧!AQ"&amp;P702),"")</f>
        <v/>
      </c>
      <c r="C702" s="45" t="str">
        <f ca="1">IF(B702="","",INDIRECT("減額一覧!C"&amp;$P702))</f>
        <v/>
      </c>
      <c r="D702" s="79" t="str">
        <f ca="1">IF($B702="","",INDIRECT("減額一覧!G"&amp;$P702))</f>
        <v/>
      </c>
      <c r="E702" s="19" t="str">
        <f ca="1">IF(B702="","",INDIRECT("減額一覧!H"&amp;P702))</f>
        <v/>
      </c>
      <c r="F702" s="19" t="str">
        <f ca="1">IF($B702="","",INDIRECT("減額一覧!AX"&amp;P702))</f>
        <v/>
      </c>
      <c r="G702" s="20" t="str">
        <f ca="1">IF($B702="","",INDIRECT("減額一覧!AY"&amp;P702))</f>
        <v/>
      </c>
      <c r="H702" s="20" t="str">
        <f ca="1">IF($B702="","",INDIRECT("減額一覧!AZ"&amp;P702))</f>
        <v/>
      </c>
      <c r="I702" s="32" t="str">
        <f ca="1">IF(B702="","",IF(INDIRECT("減額一覧!BO"&amp;P702)=0.08,0.08,0.1))</f>
        <v/>
      </c>
      <c r="J702" s="52"/>
      <c r="K702" s="95" t="str">
        <f t="shared" ca="1" si="1184"/>
        <v/>
      </c>
      <c r="L702" s="58" t="str">
        <f t="shared" ca="1" si="1146"/>
        <v/>
      </c>
      <c r="N702" s="113" t="str">
        <f t="shared" ca="1" si="1632"/>
        <v/>
      </c>
      <c r="O702" s="114" t="str">
        <f t="shared" ref="O702" ca="1" si="1640">IF(B702="","",IF(INDIRECT("減額一覧!BO"&amp;P702)=0.08,0.08,0.1))</f>
        <v/>
      </c>
      <c r="P702" s="38">
        <v>114</v>
      </c>
      <c r="Q702" s="38" t="str">
        <f t="shared" ca="1" si="1634"/>
        <v/>
      </c>
      <c r="R702" s="38" t="str">
        <f t="shared" ca="1" si="1634"/>
        <v/>
      </c>
      <c r="S702" s="66" t="str">
        <f t="shared" ca="1" si="1148"/>
        <v/>
      </c>
      <c r="T702" s="105" t="str">
        <f t="shared" ca="1" si="1490"/>
        <v/>
      </c>
    </row>
    <row r="703" spans="1:20" ht="20.25" hidden="1" thickTop="1" thickBot="1">
      <c r="B703" s="64"/>
      <c r="C703" s="41" t="str">
        <f>IF(B703="","",減額一覧!C399)</f>
        <v/>
      </c>
      <c r="D703" s="43"/>
      <c r="E703" s="21"/>
      <c r="F703" s="22" t="s">
        <v>69</v>
      </c>
      <c r="G703" s="23">
        <f t="shared" ref="G703:H703" si="1641">SUBTOTAL(9,G699:G702)</f>
        <v>0</v>
      </c>
      <c r="H703" s="23">
        <f t="shared" si="1641"/>
        <v>0</v>
      </c>
      <c r="I703" s="30"/>
      <c r="J703" s="53"/>
      <c r="K703" s="96" t="str">
        <f t="shared" si="1184"/>
        <v/>
      </c>
      <c r="L703" s="59" t="str">
        <f t="shared" si="1146"/>
        <v/>
      </c>
      <c r="N703" s="108" t="str">
        <f t="shared" ref="N703" si="1642">IF(AND(G703=0,H703=0),"","小計")</f>
        <v/>
      </c>
      <c r="O703" s="108" t="str">
        <f t="shared" ref="O703" si="1643">IF(AND(G703=0,H703=0),"","小計")</f>
        <v/>
      </c>
      <c r="P703" s="38"/>
      <c r="Q703" s="38"/>
      <c r="R703" s="38"/>
      <c r="S703" s="66" t="str">
        <f t="shared" si="1148"/>
        <v/>
      </c>
      <c r="T703" s="105" t="str">
        <f t="shared" si="1490"/>
        <v/>
      </c>
    </row>
    <row r="704" spans="1:20" ht="20.25" hidden="1" thickTop="1" thickBot="1">
      <c r="A704" t="str">
        <f ca="1">IF(B704="","",INDIRECT("減額一覧!B"&amp;$P704))</f>
        <v/>
      </c>
      <c r="B704" s="61" t="str">
        <f t="shared" ref="B704" ca="1" si="1644">IF(INDIRECT("減額一覧!BA"&amp;P704)=1,INDIRECT("減額一覧!M"&amp;P704),"")</f>
        <v/>
      </c>
      <c r="C704" s="36" t="str">
        <f ca="1">IF(B704="","",INDIRECT("減額一覧!C"&amp;$P704))</f>
        <v/>
      </c>
      <c r="D704" s="78" t="str">
        <f ca="1">IF($B704="","",INDIRECT("減額一覧!G"&amp;$P704))</f>
        <v/>
      </c>
      <c r="E704" s="19" t="str">
        <f ca="1">IF(B704="","",INDIRECT("減額一覧!H"&amp;P704))</f>
        <v/>
      </c>
      <c r="F704" s="19" t="str">
        <f ca="1">IF($B704="","",INDIRECT("減額一覧!T"&amp;P704))</f>
        <v/>
      </c>
      <c r="G704" s="20" t="str">
        <f ca="1">IF($B704="","",INDIRECT("減額一覧!U"&amp;P704))</f>
        <v/>
      </c>
      <c r="H704" s="20" t="str">
        <f ca="1">IF($B704="","",INDIRECT("減額一覧!V"&amp;P704))</f>
        <v/>
      </c>
      <c r="I704" s="32" t="str">
        <f ca="1">IF(B704="","",IF(INDIRECT("減額一覧!BL"&amp;P704)=0.08,0.08,0.1))</f>
        <v/>
      </c>
      <c r="J704" s="51"/>
      <c r="K704" s="94" t="str">
        <f t="shared" ca="1" si="1184"/>
        <v/>
      </c>
      <c r="L704" s="56" t="str">
        <f t="shared" ca="1" si="1146"/>
        <v/>
      </c>
      <c r="N704" s="113" t="str">
        <f t="shared" ref="N704:N707" ca="1" si="1645">IF(A704="","",IF(A704&gt;3000,"月ヶ瀬",IF(A704&gt;=2000,"都祁","市内")))</f>
        <v/>
      </c>
      <c r="O704" s="114" t="str">
        <f t="shared" ref="O704" ca="1" si="1646">IF(B704="","",IF(INDIRECT("減額一覧!BL"&amp;P704)=0.08,0.08,0.1))</f>
        <v/>
      </c>
      <c r="P704" s="38">
        <v>115</v>
      </c>
      <c r="Q704" s="38" t="str">
        <f t="shared" ref="Q704:R707" ca="1" si="1647">IF(G704="","",IF(G704&gt;0,1,""))</f>
        <v/>
      </c>
      <c r="R704" s="38" t="str">
        <f t="shared" ca="1" si="1647"/>
        <v/>
      </c>
      <c r="S704" s="66" t="str">
        <f t="shared" ca="1" si="1148"/>
        <v/>
      </c>
      <c r="T704" s="105" t="str">
        <f t="shared" ca="1" si="1490"/>
        <v/>
      </c>
    </row>
    <row r="705" spans="1:20" ht="20.25" hidden="1" thickTop="1" thickBot="1">
      <c r="A705" t="str">
        <f ca="1">IF(B705="","",INDIRECT("減額一覧!B"&amp;$P705))</f>
        <v/>
      </c>
      <c r="B705" s="61" t="str">
        <f t="shared" ref="B705" ca="1" si="1648">IF(INDIRECT("減額一覧!BB"&amp;P705)=1,INDIRECT("減額一覧!W"&amp;P705),"")</f>
        <v/>
      </c>
      <c r="C705" s="44" t="str">
        <f ca="1">IF(B705="","",INDIRECT("減額一覧!C"&amp;$P705))</f>
        <v/>
      </c>
      <c r="D705" s="79" t="str">
        <f ca="1">IF($B705="","",INDIRECT("減額一覧!G"&amp;$P705))</f>
        <v/>
      </c>
      <c r="E705" s="19" t="str">
        <f ca="1">IF(B705="","",INDIRECT("減額一覧!H"&amp;P705))</f>
        <v/>
      </c>
      <c r="F705" s="19" t="str">
        <f ca="1">IF($B705="","",INDIRECT("減額一覧!AD"&amp;P705))</f>
        <v/>
      </c>
      <c r="G705" s="20" t="str">
        <f ca="1">IF($B705="","",INDIRECT("減額一覧!AE"&amp;P705))</f>
        <v/>
      </c>
      <c r="H705" s="20" t="str">
        <f ca="1">IF($B705="","",INDIRECT("減額一覧!AF"&amp;P705))</f>
        <v/>
      </c>
      <c r="I705" s="32" t="str">
        <f ca="1">IF(B705="","",IF(INDIRECT("減額一覧!BM"&amp;P705)=0.08,0.08,0.1))</f>
        <v/>
      </c>
      <c r="J705" s="52"/>
      <c r="K705" s="95" t="str">
        <f t="shared" ca="1" si="1184"/>
        <v/>
      </c>
      <c r="L705" s="58" t="str">
        <f t="shared" ca="1" si="1146"/>
        <v/>
      </c>
      <c r="N705" s="113" t="str">
        <f t="shared" ca="1" si="1645"/>
        <v/>
      </c>
      <c r="O705" s="114" t="str">
        <f t="shared" ref="O705" ca="1" si="1649">IF(B705="","",IF(INDIRECT("減額一覧!BM"&amp;P705)=0.08,0.08,0.1))</f>
        <v/>
      </c>
      <c r="P705" s="38">
        <v>115</v>
      </c>
      <c r="Q705" s="38" t="str">
        <f t="shared" ca="1" si="1647"/>
        <v/>
      </c>
      <c r="R705" s="38" t="str">
        <f t="shared" ca="1" si="1647"/>
        <v/>
      </c>
      <c r="S705" s="66" t="str">
        <f t="shared" ca="1" si="1148"/>
        <v/>
      </c>
      <c r="T705" s="105" t="str">
        <f t="shared" ca="1" si="1490"/>
        <v/>
      </c>
    </row>
    <row r="706" spans="1:20" ht="20.25" hidden="1" thickTop="1" thickBot="1">
      <c r="A706" t="str">
        <f ca="1">IF(B706="","",INDIRECT("減額一覧!B"&amp;$P706))</f>
        <v/>
      </c>
      <c r="B706" s="61" t="str">
        <f t="shared" ref="B706" ca="1" si="1650">IF(INDIRECT("減額一覧!BC"&amp;P706)=1,INDIRECT("減額一覧!AG"&amp;P706),"")</f>
        <v/>
      </c>
      <c r="C706" s="36" t="str">
        <f ca="1">IF(B706="","",INDIRECT("減額一覧!C"&amp;$P706))</f>
        <v/>
      </c>
      <c r="D706" s="80" t="str">
        <f ca="1">IF($B706="","",INDIRECT("減額一覧!G"&amp;$P706))</f>
        <v/>
      </c>
      <c r="E706" s="19" t="str">
        <f ca="1">IF(B706="","",INDIRECT("減額一覧!H"&amp;P706))</f>
        <v/>
      </c>
      <c r="F706" s="19" t="str">
        <f ca="1">IF($B706="","",INDIRECT("減額一覧!AN"&amp;P706))</f>
        <v/>
      </c>
      <c r="G706" s="20" t="str">
        <f ca="1">IF($B706="","",INDIRECT("減額一覧!AO"&amp;P706))</f>
        <v/>
      </c>
      <c r="H706" s="20" t="str">
        <f ca="1">IF($B706="","",INDIRECT("減額一覧!AP"&amp;P706))</f>
        <v/>
      </c>
      <c r="I706" s="32" t="str">
        <f ca="1">IF(B706="","",IF(INDIRECT("減額一覧!BN"&amp;P706)=0.08,0.08,0.1))</f>
        <v/>
      </c>
      <c r="J706" s="52"/>
      <c r="K706" s="95" t="str">
        <f t="shared" ca="1" si="1184"/>
        <v/>
      </c>
      <c r="L706" s="58" t="str">
        <f t="shared" ca="1" si="1146"/>
        <v/>
      </c>
      <c r="N706" s="113" t="str">
        <f t="shared" ca="1" si="1645"/>
        <v/>
      </c>
      <c r="O706" s="114" t="str">
        <f t="shared" ref="O706" ca="1" si="1651">IF(B706="","",IF(INDIRECT("減額一覧!BN"&amp;P706)=0.08,0.08,0.1))</f>
        <v/>
      </c>
      <c r="P706" s="38">
        <v>115</v>
      </c>
      <c r="Q706" s="38" t="str">
        <f t="shared" ca="1" si="1647"/>
        <v/>
      </c>
      <c r="R706" s="38" t="str">
        <f t="shared" ca="1" si="1647"/>
        <v/>
      </c>
      <c r="S706" s="66" t="str">
        <f t="shared" ca="1" si="1148"/>
        <v/>
      </c>
      <c r="T706" s="105" t="str">
        <f t="shared" ca="1" si="1490"/>
        <v/>
      </c>
    </row>
    <row r="707" spans="1:20" ht="20.25" hidden="1" thickTop="1" thickBot="1">
      <c r="A707" t="str">
        <f ca="1">IF(B707="","",INDIRECT("減額一覧!B"&amp;$P707))</f>
        <v/>
      </c>
      <c r="B707" s="61" t="str">
        <f t="shared" ref="B707" ca="1" si="1652">IF(INDIRECT("減額一覧!BD"&amp;P707)=1,INDIRECT("減額一覧!AQ"&amp;P707),"")</f>
        <v/>
      </c>
      <c r="C707" s="45" t="str">
        <f ca="1">IF(B707="","",INDIRECT("減額一覧!C"&amp;$P707))</f>
        <v/>
      </c>
      <c r="D707" s="79" t="str">
        <f ca="1">IF($B707="","",INDIRECT("減額一覧!G"&amp;$P707))</f>
        <v/>
      </c>
      <c r="E707" s="19" t="str">
        <f ca="1">IF(B707="","",INDIRECT("減額一覧!H"&amp;P707))</f>
        <v/>
      </c>
      <c r="F707" s="19" t="str">
        <f ca="1">IF($B707="","",INDIRECT("減額一覧!AX"&amp;P707))</f>
        <v/>
      </c>
      <c r="G707" s="20" t="str">
        <f ca="1">IF($B707="","",INDIRECT("減額一覧!AY"&amp;P707))</f>
        <v/>
      </c>
      <c r="H707" s="20" t="str">
        <f ca="1">IF($B707="","",INDIRECT("減額一覧!AZ"&amp;P707))</f>
        <v/>
      </c>
      <c r="I707" s="32" t="str">
        <f ca="1">IF(B707="","",IF(INDIRECT("減額一覧!BO"&amp;P707)=0.08,0.08,0.1))</f>
        <v/>
      </c>
      <c r="J707" s="52"/>
      <c r="K707" s="95" t="str">
        <f t="shared" ca="1" si="1184"/>
        <v/>
      </c>
      <c r="L707" s="58" t="str">
        <f t="shared" ca="1" si="1146"/>
        <v/>
      </c>
      <c r="N707" s="113" t="str">
        <f t="shared" ca="1" si="1645"/>
        <v/>
      </c>
      <c r="O707" s="114" t="str">
        <f t="shared" ref="O707" ca="1" si="1653">IF(B707="","",IF(INDIRECT("減額一覧!BO"&amp;P707)=0.08,0.08,0.1))</f>
        <v/>
      </c>
      <c r="P707" s="38">
        <v>115</v>
      </c>
      <c r="Q707" s="38" t="str">
        <f t="shared" ca="1" si="1647"/>
        <v/>
      </c>
      <c r="R707" s="38" t="str">
        <f t="shared" ca="1" si="1647"/>
        <v/>
      </c>
      <c r="S707" s="66" t="str">
        <f t="shared" ca="1" si="1148"/>
        <v/>
      </c>
      <c r="T707" s="105" t="str">
        <f t="shared" ca="1" si="1490"/>
        <v/>
      </c>
    </row>
    <row r="708" spans="1:20" ht="20.25" hidden="1" thickTop="1" thickBot="1">
      <c r="B708" s="64"/>
      <c r="C708" s="41" t="str">
        <f>IF(B708="","",減額一覧!C404)</f>
        <v/>
      </c>
      <c r="D708" s="43"/>
      <c r="E708" s="21"/>
      <c r="F708" s="22" t="s">
        <v>69</v>
      </c>
      <c r="G708" s="23">
        <f t="shared" ref="G708:H708" si="1654">SUBTOTAL(9,G704:G707)</f>
        <v>0</v>
      </c>
      <c r="H708" s="23">
        <f t="shared" si="1654"/>
        <v>0</v>
      </c>
      <c r="I708" s="30"/>
      <c r="J708" s="53"/>
      <c r="K708" s="96" t="str">
        <f t="shared" si="1184"/>
        <v/>
      </c>
      <c r="L708" s="59" t="str">
        <f t="shared" si="1146"/>
        <v/>
      </c>
      <c r="N708" s="108" t="str">
        <f t="shared" ref="N708" si="1655">IF(AND(G708=0,H708=0),"","小計")</f>
        <v/>
      </c>
      <c r="O708" s="108" t="str">
        <f t="shared" ref="O708" si="1656">IF(AND(G708=0,H708=0),"","小計")</f>
        <v/>
      </c>
      <c r="P708" s="38"/>
      <c r="Q708" s="38"/>
      <c r="R708" s="38"/>
      <c r="S708" s="66" t="str">
        <f t="shared" si="1148"/>
        <v/>
      </c>
      <c r="T708" s="105" t="str">
        <f t="shared" si="1490"/>
        <v/>
      </c>
    </row>
    <row r="709" spans="1:20" ht="20.25" hidden="1" thickTop="1" thickBot="1">
      <c r="A709" t="str">
        <f ca="1">IF(B709="","",INDIRECT("減額一覧!B"&amp;$P709))</f>
        <v/>
      </c>
      <c r="B709" s="61" t="str">
        <f t="shared" ref="B709" ca="1" si="1657">IF(INDIRECT("減額一覧!BA"&amp;P709)=1,INDIRECT("減額一覧!M"&amp;P709),"")</f>
        <v/>
      </c>
      <c r="C709" s="36" t="str">
        <f ca="1">IF(B709="","",INDIRECT("減額一覧!C"&amp;$P709))</f>
        <v/>
      </c>
      <c r="D709" s="78" t="str">
        <f ca="1">IF($B709="","",INDIRECT("減額一覧!G"&amp;$P709))</f>
        <v/>
      </c>
      <c r="E709" s="19" t="str">
        <f ca="1">IF(B709="","",INDIRECT("減額一覧!H"&amp;P709))</f>
        <v/>
      </c>
      <c r="F709" s="19" t="str">
        <f ca="1">IF($B709="","",INDIRECT("減額一覧!T"&amp;P709))</f>
        <v/>
      </c>
      <c r="G709" s="20" t="str">
        <f ca="1">IF($B709="","",INDIRECT("減額一覧!U"&amp;P709))</f>
        <v/>
      </c>
      <c r="H709" s="20" t="str">
        <f ca="1">IF($B709="","",INDIRECT("減額一覧!V"&amp;P709))</f>
        <v/>
      </c>
      <c r="I709" s="32" t="str">
        <f ca="1">IF(B709="","",IF(INDIRECT("減額一覧!BL"&amp;P709)=0.08,0.08,0.1))</f>
        <v/>
      </c>
      <c r="J709" s="51"/>
      <c r="K709" s="94" t="str">
        <f t="shared" ca="1" si="1184"/>
        <v/>
      </c>
      <c r="L709" s="56" t="str">
        <f t="shared" ca="1" si="1146"/>
        <v/>
      </c>
      <c r="N709" s="113" t="str">
        <f t="shared" ref="N709:N712" ca="1" si="1658">IF(A709="","",IF(A709&gt;3000,"月ヶ瀬",IF(A709&gt;=2000,"都祁","市内")))</f>
        <v/>
      </c>
      <c r="O709" s="114" t="str">
        <f t="shared" ref="O709" ca="1" si="1659">IF(B709="","",IF(INDIRECT("減額一覧!BL"&amp;P709)=0.08,0.08,0.1))</f>
        <v/>
      </c>
      <c r="P709" s="38">
        <v>116</v>
      </c>
      <c r="Q709" s="38" t="str">
        <f t="shared" ref="Q709:R712" ca="1" si="1660">IF(G709="","",IF(G709&gt;0,1,""))</f>
        <v/>
      </c>
      <c r="R709" s="38" t="str">
        <f t="shared" ca="1" si="1660"/>
        <v/>
      </c>
      <c r="S709" s="66" t="str">
        <f t="shared" ca="1" si="1148"/>
        <v/>
      </c>
      <c r="T709" s="105" t="str">
        <f t="shared" ref="T709:T772" ca="1" si="1661">IF(L709="","",IF(H709=0,"",H709))</f>
        <v/>
      </c>
    </row>
    <row r="710" spans="1:20" ht="20.25" hidden="1" thickTop="1" thickBot="1">
      <c r="A710" t="str">
        <f ca="1">IF(B710="","",INDIRECT("減額一覧!B"&amp;$P710))</f>
        <v/>
      </c>
      <c r="B710" s="61" t="str">
        <f t="shared" ref="B710" ca="1" si="1662">IF(INDIRECT("減額一覧!BB"&amp;P710)=1,INDIRECT("減額一覧!W"&amp;P710),"")</f>
        <v/>
      </c>
      <c r="C710" s="44" t="str">
        <f ca="1">IF(B710="","",INDIRECT("減額一覧!C"&amp;$P710))</f>
        <v/>
      </c>
      <c r="D710" s="79" t="str">
        <f ca="1">IF($B710="","",INDIRECT("減額一覧!G"&amp;$P710))</f>
        <v/>
      </c>
      <c r="E710" s="19" t="str">
        <f ca="1">IF(B710="","",INDIRECT("減額一覧!H"&amp;P710))</f>
        <v/>
      </c>
      <c r="F710" s="19" t="str">
        <f ca="1">IF($B710="","",INDIRECT("減額一覧!AD"&amp;P710))</f>
        <v/>
      </c>
      <c r="G710" s="20" t="str">
        <f ca="1">IF($B710="","",INDIRECT("減額一覧!AE"&amp;P710))</f>
        <v/>
      </c>
      <c r="H710" s="20" t="str">
        <f ca="1">IF($B710="","",INDIRECT("減額一覧!AF"&amp;P710))</f>
        <v/>
      </c>
      <c r="I710" s="32" t="str">
        <f ca="1">IF(B710="","",IF(INDIRECT("減額一覧!BM"&amp;P710)=0.08,0.08,0.1))</f>
        <v/>
      </c>
      <c r="J710" s="52"/>
      <c r="K710" s="95" t="str">
        <f t="shared" ca="1" si="1184"/>
        <v/>
      </c>
      <c r="L710" s="58" t="str">
        <f t="shared" ca="1" si="1146"/>
        <v/>
      </c>
      <c r="N710" s="113" t="str">
        <f t="shared" ca="1" si="1658"/>
        <v/>
      </c>
      <c r="O710" s="114" t="str">
        <f t="shared" ref="O710" ca="1" si="1663">IF(B710="","",IF(INDIRECT("減額一覧!BM"&amp;P710)=0.08,0.08,0.1))</f>
        <v/>
      </c>
      <c r="P710" s="38">
        <v>116</v>
      </c>
      <c r="Q710" s="38" t="str">
        <f t="shared" ca="1" si="1660"/>
        <v/>
      </c>
      <c r="R710" s="38" t="str">
        <f t="shared" ca="1" si="1660"/>
        <v/>
      </c>
      <c r="S710" s="66" t="str">
        <f t="shared" ca="1" si="1148"/>
        <v/>
      </c>
      <c r="T710" s="105" t="str">
        <f t="shared" ca="1" si="1661"/>
        <v/>
      </c>
    </row>
    <row r="711" spans="1:20" ht="20.25" hidden="1" thickTop="1" thickBot="1">
      <c r="A711" t="str">
        <f ca="1">IF(B711="","",INDIRECT("減額一覧!B"&amp;$P711))</f>
        <v/>
      </c>
      <c r="B711" s="61" t="str">
        <f t="shared" ref="B711" ca="1" si="1664">IF(INDIRECT("減額一覧!BC"&amp;P711)=1,INDIRECT("減額一覧!AG"&amp;P711),"")</f>
        <v/>
      </c>
      <c r="C711" s="36" t="str">
        <f ca="1">IF(B711="","",INDIRECT("減額一覧!C"&amp;$P711))</f>
        <v/>
      </c>
      <c r="D711" s="80" t="str">
        <f ca="1">IF($B711="","",INDIRECT("減額一覧!G"&amp;$P711))</f>
        <v/>
      </c>
      <c r="E711" s="19" t="str">
        <f ca="1">IF(B711="","",INDIRECT("減額一覧!H"&amp;P711))</f>
        <v/>
      </c>
      <c r="F711" s="19" t="str">
        <f ca="1">IF($B711="","",INDIRECT("減額一覧!AN"&amp;P711))</f>
        <v/>
      </c>
      <c r="G711" s="20" t="str">
        <f ca="1">IF($B711="","",INDIRECT("減額一覧!AO"&amp;P711))</f>
        <v/>
      </c>
      <c r="H711" s="20" t="str">
        <f ca="1">IF($B711="","",INDIRECT("減額一覧!AP"&amp;P711))</f>
        <v/>
      </c>
      <c r="I711" s="32" t="str">
        <f ca="1">IF(B711="","",IF(INDIRECT("減額一覧!BN"&amp;P711)=0.08,0.08,0.1))</f>
        <v/>
      </c>
      <c r="J711" s="52"/>
      <c r="K711" s="95" t="str">
        <f t="shared" ca="1" si="1184"/>
        <v/>
      </c>
      <c r="L711" s="58" t="str">
        <f t="shared" ca="1" si="1146"/>
        <v/>
      </c>
      <c r="N711" s="113" t="str">
        <f t="shared" ca="1" si="1658"/>
        <v/>
      </c>
      <c r="O711" s="114" t="str">
        <f t="shared" ref="O711" ca="1" si="1665">IF(B711="","",IF(INDIRECT("減額一覧!BN"&amp;P711)=0.08,0.08,0.1))</f>
        <v/>
      </c>
      <c r="P711" s="38">
        <v>116</v>
      </c>
      <c r="Q711" s="38" t="str">
        <f t="shared" ca="1" si="1660"/>
        <v/>
      </c>
      <c r="R711" s="38" t="str">
        <f t="shared" ca="1" si="1660"/>
        <v/>
      </c>
      <c r="S711" s="66" t="str">
        <f t="shared" ca="1" si="1148"/>
        <v/>
      </c>
      <c r="T711" s="105" t="str">
        <f t="shared" ca="1" si="1661"/>
        <v/>
      </c>
    </row>
    <row r="712" spans="1:20" ht="20.25" hidden="1" thickTop="1" thickBot="1">
      <c r="A712" t="str">
        <f ca="1">IF(B712="","",INDIRECT("減額一覧!B"&amp;$P712))</f>
        <v/>
      </c>
      <c r="B712" s="61" t="str">
        <f t="shared" ref="B712" ca="1" si="1666">IF(INDIRECT("減額一覧!BD"&amp;P712)=1,INDIRECT("減額一覧!AQ"&amp;P712),"")</f>
        <v/>
      </c>
      <c r="C712" s="45" t="str">
        <f ca="1">IF(B712="","",INDIRECT("減額一覧!C"&amp;$P712))</f>
        <v/>
      </c>
      <c r="D712" s="79" t="str">
        <f ca="1">IF($B712="","",INDIRECT("減額一覧!G"&amp;$P712))</f>
        <v/>
      </c>
      <c r="E712" s="19" t="str">
        <f ca="1">IF(B712="","",INDIRECT("減額一覧!H"&amp;P712))</f>
        <v/>
      </c>
      <c r="F712" s="19" t="str">
        <f ca="1">IF($B712="","",INDIRECT("減額一覧!AX"&amp;P712))</f>
        <v/>
      </c>
      <c r="G712" s="20" t="str">
        <f ca="1">IF($B712="","",INDIRECT("減額一覧!AY"&amp;P712))</f>
        <v/>
      </c>
      <c r="H712" s="20" t="str">
        <f ca="1">IF($B712="","",INDIRECT("減額一覧!AZ"&amp;P712))</f>
        <v/>
      </c>
      <c r="I712" s="32" t="str">
        <f ca="1">IF(B712="","",IF(INDIRECT("減額一覧!BO"&amp;P712)=0.08,0.08,0.1))</f>
        <v/>
      </c>
      <c r="J712" s="52"/>
      <c r="K712" s="95" t="str">
        <f t="shared" ca="1" si="1184"/>
        <v/>
      </c>
      <c r="L712" s="58" t="str">
        <f t="shared" ca="1" si="1146"/>
        <v/>
      </c>
      <c r="N712" s="113" t="str">
        <f t="shared" ca="1" si="1658"/>
        <v/>
      </c>
      <c r="O712" s="114" t="str">
        <f t="shared" ref="O712" ca="1" si="1667">IF(B712="","",IF(INDIRECT("減額一覧!BO"&amp;P712)=0.08,0.08,0.1))</f>
        <v/>
      </c>
      <c r="P712" s="38">
        <v>116</v>
      </c>
      <c r="Q712" s="38" t="str">
        <f t="shared" ca="1" si="1660"/>
        <v/>
      </c>
      <c r="R712" s="38" t="str">
        <f t="shared" ca="1" si="1660"/>
        <v/>
      </c>
      <c r="S712" s="66" t="str">
        <f t="shared" ca="1" si="1148"/>
        <v/>
      </c>
      <c r="T712" s="105" t="str">
        <f t="shared" ca="1" si="1661"/>
        <v/>
      </c>
    </row>
    <row r="713" spans="1:20" ht="20.25" hidden="1" thickTop="1" thickBot="1">
      <c r="B713" s="64"/>
      <c r="C713" s="41" t="str">
        <f>IF(B713="","",減額一覧!C409)</f>
        <v/>
      </c>
      <c r="D713" s="43"/>
      <c r="E713" s="21"/>
      <c r="F713" s="22" t="s">
        <v>69</v>
      </c>
      <c r="G713" s="23">
        <f t="shared" ref="G713:H713" si="1668">SUBTOTAL(9,G709:G712)</f>
        <v>0</v>
      </c>
      <c r="H713" s="23">
        <f t="shared" si="1668"/>
        <v>0</v>
      </c>
      <c r="I713" s="30"/>
      <c r="J713" s="53"/>
      <c r="K713" s="96" t="str">
        <f t="shared" si="1184"/>
        <v/>
      </c>
      <c r="L713" s="59" t="str">
        <f t="shared" si="1146"/>
        <v/>
      </c>
      <c r="N713" s="108" t="str">
        <f t="shared" ref="N713" si="1669">IF(AND(G713=0,H713=0),"","小計")</f>
        <v/>
      </c>
      <c r="O713" s="108" t="str">
        <f t="shared" ref="O713" si="1670">IF(AND(G713=0,H713=0),"","小計")</f>
        <v/>
      </c>
      <c r="P713" s="38"/>
      <c r="Q713" s="38"/>
      <c r="R713" s="38"/>
      <c r="S713" s="66" t="str">
        <f t="shared" si="1148"/>
        <v/>
      </c>
      <c r="T713" s="105" t="str">
        <f t="shared" si="1661"/>
        <v/>
      </c>
    </row>
    <row r="714" spans="1:20" ht="20.25" hidden="1" thickTop="1" thickBot="1">
      <c r="A714" t="str">
        <f ca="1">IF(B714="","",INDIRECT("減額一覧!B"&amp;$P714))</f>
        <v/>
      </c>
      <c r="B714" s="61" t="str">
        <f t="shared" ref="B714" ca="1" si="1671">IF(INDIRECT("減額一覧!BA"&amp;P714)=1,INDIRECT("減額一覧!M"&amp;P714),"")</f>
        <v/>
      </c>
      <c r="C714" s="36" t="str">
        <f ca="1">IF(B714="","",INDIRECT("減額一覧!C"&amp;$P714))</f>
        <v/>
      </c>
      <c r="D714" s="78" t="str">
        <f ca="1">IF($B714="","",INDIRECT("減額一覧!G"&amp;$P714))</f>
        <v/>
      </c>
      <c r="E714" s="19" t="str">
        <f ca="1">IF(B714="","",INDIRECT("減額一覧!H"&amp;P714))</f>
        <v/>
      </c>
      <c r="F714" s="19" t="str">
        <f ca="1">IF($B714="","",INDIRECT("減額一覧!T"&amp;P714))</f>
        <v/>
      </c>
      <c r="G714" s="20" t="str">
        <f ca="1">IF($B714="","",INDIRECT("減額一覧!U"&amp;P714))</f>
        <v/>
      </c>
      <c r="H714" s="20" t="str">
        <f ca="1">IF($B714="","",INDIRECT("減額一覧!V"&amp;P714))</f>
        <v/>
      </c>
      <c r="I714" s="32" t="str">
        <f ca="1">IF(B714="","",IF(INDIRECT("減額一覧!BL"&amp;P714)=0.08,0.08,0.1))</f>
        <v/>
      </c>
      <c r="J714" s="51"/>
      <c r="K714" s="94" t="str">
        <f t="shared" ca="1" si="1184"/>
        <v/>
      </c>
      <c r="L714" s="56" t="str">
        <f t="shared" ca="1" si="1146"/>
        <v/>
      </c>
      <c r="N714" s="113" t="str">
        <f t="shared" ref="N714:N717" ca="1" si="1672">IF(A714="","",IF(A714&gt;3000,"月ヶ瀬",IF(A714&gt;=2000,"都祁","市内")))</f>
        <v/>
      </c>
      <c r="O714" s="114" t="str">
        <f t="shared" ref="O714" ca="1" si="1673">IF(B714="","",IF(INDIRECT("減額一覧!BL"&amp;P714)=0.08,0.08,0.1))</f>
        <v/>
      </c>
      <c r="P714" s="38">
        <v>117</v>
      </c>
      <c r="Q714" s="38" t="str">
        <f t="shared" ref="Q714:R717" ca="1" si="1674">IF(G714="","",IF(G714&gt;0,1,""))</f>
        <v/>
      </c>
      <c r="R714" s="38" t="str">
        <f t="shared" ca="1" si="1674"/>
        <v/>
      </c>
      <c r="S714" s="66" t="str">
        <f t="shared" ca="1" si="1148"/>
        <v/>
      </c>
      <c r="T714" s="105" t="str">
        <f t="shared" ca="1" si="1661"/>
        <v/>
      </c>
    </row>
    <row r="715" spans="1:20" ht="20.25" hidden="1" thickTop="1" thickBot="1">
      <c r="A715" t="str">
        <f ca="1">IF(B715="","",INDIRECT("減額一覧!B"&amp;$P715))</f>
        <v/>
      </c>
      <c r="B715" s="61" t="str">
        <f t="shared" ref="B715" ca="1" si="1675">IF(INDIRECT("減額一覧!BB"&amp;P715)=1,INDIRECT("減額一覧!W"&amp;P715),"")</f>
        <v/>
      </c>
      <c r="C715" s="44" t="str">
        <f ca="1">IF(B715="","",INDIRECT("減額一覧!C"&amp;$P715))</f>
        <v/>
      </c>
      <c r="D715" s="79" t="str">
        <f ca="1">IF($B715="","",INDIRECT("減額一覧!G"&amp;$P715))</f>
        <v/>
      </c>
      <c r="E715" s="19" t="str">
        <f ca="1">IF(B715="","",INDIRECT("減額一覧!H"&amp;P715))</f>
        <v/>
      </c>
      <c r="F715" s="19" t="str">
        <f ca="1">IF($B715="","",INDIRECT("減額一覧!AD"&amp;P715))</f>
        <v/>
      </c>
      <c r="G715" s="20" t="str">
        <f ca="1">IF($B715="","",INDIRECT("減額一覧!AE"&amp;P715))</f>
        <v/>
      </c>
      <c r="H715" s="20" t="str">
        <f ca="1">IF($B715="","",INDIRECT("減額一覧!AF"&amp;P715))</f>
        <v/>
      </c>
      <c r="I715" s="32" t="str">
        <f ca="1">IF(B715="","",IF(INDIRECT("減額一覧!BM"&amp;P715)=0.08,0.08,0.1))</f>
        <v/>
      </c>
      <c r="J715" s="52"/>
      <c r="K715" s="95" t="str">
        <f t="shared" ca="1" si="1184"/>
        <v/>
      </c>
      <c r="L715" s="58" t="str">
        <f t="shared" ca="1" si="1146"/>
        <v/>
      </c>
      <c r="N715" s="113" t="str">
        <f t="shared" ca="1" si="1672"/>
        <v/>
      </c>
      <c r="O715" s="114" t="str">
        <f t="shared" ref="O715" ca="1" si="1676">IF(B715="","",IF(INDIRECT("減額一覧!BM"&amp;P715)=0.08,0.08,0.1))</f>
        <v/>
      </c>
      <c r="P715" s="38">
        <v>117</v>
      </c>
      <c r="Q715" s="38" t="str">
        <f t="shared" ca="1" si="1674"/>
        <v/>
      </c>
      <c r="R715" s="38" t="str">
        <f t="shared" ca="1" si="1674"/>
        <v/>
      </c>
      <c r="S715" s="66" t="str">
        <f t="shared" ca="1" si="1148"/>
        <v/>
      </c>
      <c r="T715" s="105" t="str">
        <f t="shared" ca="1" si="1661"/>
        <v/>
      </c>
    </row>
    <row r="716" spans="1:20" ht="20.25" hidden="1" thickTop="1" thickBot="1">
      <c r="A716" t="str">
        <f ca="1">IF(B716="","",INDIRECT("減額一覧!B"&amp;$P716))</f>
        <v/>
      </c>
      <c r="B716" s="61" t="str">
        <f t="shared" ref="B716" ca="1" si="1677">IF(INDIRECT("減額一覧!BC"&amp;P716)=1,INDIRECT("減額一覧!AG"&amp;P716),"")</f>
        <v/>
      </c>
      <c r="C716" s="36" t="str">
        <f ca="1">IF(B716="","",INDIRECT("減額一覧!C"&amp;$P716))</f>
        <v/>
      </c>
      <c r="D716" s="80" t="str">
        <f ca="1">IF($B716="","",INDIRECT("減額一覧!G"&amp;$P716))</f>
        <v/>
      </c>
      <c r="E716" s="19" t="str">
        <f ca="1">IF(B716="","",INDIRECT("減額一覧!H"&amp;P716))</f>
        <v/>
      </c>
      <c r="F716" s="19" t="str">
        <f ca="1">IF($B716="","",INDIRECT("減額一覧!AN"&amp;P716))</f>
        <v/>
      </c>
      <c r="G716" s="20" t="str">
        <f ca="1">IF($B716="","",INDIRECT("減額一覧!AO"&amp;P716))</f>
        <v/>
      </c>
      <c r="H716" s="20" t="str">
        <f ca="1">IF($B716="","",INDIRECT("減額一覧!AP"&amp;P716))</f>
        <v/>
      </c>
      <c r="I716" s="32" t="str">
        <f ca="1">IF(B716="","",IF(INDIRECT("減額一覧!BN"&amp;P716)=0.08,0.08,0.1))</f>
        <v/>
      </c>
      <c r="J716" s="52"/>
      <c r="K716" s="95" t="str">
        <f t="shared" ca="1" si="1184"/>
        <v/>
      </c>
      <c r="L716" s="58" t="str">
        <f t="shared" ca="1" si="1146"/>
        <v/>
      </c>
      <c r="N716" s="113" t="str">
        <f t="shared" ca="1" si="1672"/>
        <v/>
      </c>
      <c r="O716" s="114" t="str">
        <f t="shared" ref="O716" ca="1" si="1678">IF(B716="","",IF(INDIRECT("減額一覧!BN"&amp;P716)=0.08,0.08,0.1))</f>
        <v/>
      </c>
      <c r="P716" s="38">
        <v>117</v>
      </c>
      <c r="Q716" s="38" t="str">
        <f t="shared" ca="1" si="1674"/>
        <v/>
      </c>
      <c r="R716" s="38" t="str">
        <f t="shared" ca="1" si="1674"/>
        <v/>
      </c>
      <c r="S716" s="66" t="str">
        <f t="shared" ca="1" si="1148"/>
        <v/>
      </c>
      <c r="T716" s="105" t="str">
        <f t="shared" ca="1" si="1661"/>
        <v/>
      </c>
    </row>
    <row r="717" spans="1:20" ht="20.25" hidden="1" thickTop="1" thickBot="1">
      <c r="A717" t="str">
        <f ca="1">IF(B717="","",INDIRECT("減額一覧!B"&amp;$P717))</f>
        <v/>
      </c>
      <c r="B717" s="61" t="str">
        <f t="shared" ref="B717" ca="1" si="1679">IF(INDIRECT("減額一覧!BD"&amp;P717)=1,INDIRECT("減額一覧!AQ"&amp;P717),"")</f>
        <v/>
      </c>
      <c r="C717" s="45" t="str">
        <f ca="1">IF(B717="","",INDIRECT("減額一覧!C"&amp;$P717))</f>
        <v/>
      </c>
      <c r="D717" s="79" t="str">
        <f ca="1">IF($B717="","",INDIRECT("減額一覧!G"&amp;$P717))</f>
        <v/>
      </c>
      <c r="E717" s="19" t="str">
        <f ca="1">IF(B717="","",INDIRECT("減額一覧!H"&amp;P717))</f>
        <v/>
      </c>
      <c r="F717" s="19" t="str">
        <f ca="1">IF($B717="","",INDIRECT("減額一覧!AX"&amp;P717))</f>
        <v/>
      </c>
      <c r="G717" s="20" t="str">
        <f ca="1">IF($B717="","",INDIRECT("減額一覧!AY"&amp;P717))</f>
        <v/>
      </c>
      <c r="H717" s="20" t="str">
        <f ca="1">IF($B717="","",INDIRECT("減額一覧!AZ"&amp;P717))</f>
        <v/>
      </c>
      <c r="I717" s="32" t="str">
        <f ca="1">IF(B717="","",IF(INDIRECT("減額一覧!BO"&amp;P717)=0.08,0.08,0.1))</f>
        <v/>
      </c>
      <c r="J717" s="52"/>
      <c r="K717" s="95" t="str">
        <f t="shared" ca="1" si="1184"/>
        <v/>
      </c>
      <c r="L717" s="58" t="str">
        <f t="shared" ca="1" si="1146"/>
        <v/>
      </c>
      <c r="N717" s="113" t="str">
        <f t="shared" ca="1" si="1672"/>
        <v/>
      </c>
      <c r="O717" s="114" t="str">
        <f t="shared" ref="O717" ca="1" si="1680">IF(B717="","",IF(INDIRECT("減額一覧!BO"&amp;P717)=0.08,0.08,0.1))</f>
        <v/>
      </c>
      <c r="P717" s="38">
        <v>117</v>
      </c>
      <c r="Q717" s="38" t="str">
        <f t="shared" ca="1" si="1674"/>
        <v/>
      </c>
      <c r="R717" s="38" t="str">
        <f t="shared" ca="1" si="1674"/>
        <v/>
      </c>
      <c r="S717" s="66" t="str">
        <f t="shared" ca="1" si="1148"/>
        <v/>
      </c>
      <c r="T717" s="105" t="str">
        <f t="shared" ca="1" si="1661"/>
        <v/>
      </c>
    </row>
    <row r="718" spans="1:20" ht="20.25" hidden="1" thickTop="1" thickBot="1">
      <c r="A718" t="str">
        <f t="shared" ref="A718" ca="1" si="1681">IF(B718="","",INDIRECT("減額一覧!B"&amp;$P718))</f>
        <v/>
      </c>
      <c r="B718" s="64"/>
      <c r="C718" s="41" t="str">
        <f>IF(B718="","",減額一覧!C414)</f>
        <v/>
      </c>
      <c r="D718" s="43"/>
      <c r="E718" s="21"/>
      <c r="F718" s="22" t="s">
        <v>69</v>
      </c>
      <c r="G718" s="23">
        <f t="shared" ref="G718:H718" si="1682">SUBTOTAL(9,G714:G717)</f>
        <v>0</v>
      </c>
      <c r="H718" s="23">
        <f t="shared" si="1682"/>
        <v>0</v>
      </c>
      <c r="I718" s="30"/>
      <c r="J718" s="53"/>
      <c r="K718" s="96" t="str">
        <f t="shared" ca="1" si="1184"/>
        <v/>
      </c>
      <c r="L718" s="59" t="str">
        <f t="shared" si="1146"/>
        <v/>
      </c>
      <c r="N718" s="108" t="str">
        <f t="shared" ref="N718" si="1683">IF(AND(G718=0,H718=0),"","小計")</f>
        <v/>
      </c>
      <c r="O718" s="108" t="str">
        <f t="shared" ref="O718" si="1684">IF(AND(G718=0,H718=0),"","小計")</f>
        <v/>
      </c>
      <c r="P718" s="38"/>
      <c r="Q718" s="38"/>
      <c r="R718" s="38"/>
      <c r="S718" s="66" t="str">
        <f t="shared" si="1148"/>
        <v/>
      </c>
      <c r="T718" s="105" t="str">
        <f t="shared" si="1661"/>
        <v/>
      </c>
    </row>
    <row r="719" spans="1:20" ht="20.25" hidden="1" thickTop="1" thickBot="1">
      <c r="A719" t="str">
        <f ca="1">IF(B719="","",INDIRECT("減額一覧!B"&amp;$P719))</f>
        <v/>
      </c>
      <c r="B719" s="61" t="str">
        <f t="shared" ref="B719" ca="1" si="1685">IF(INDIRECT("減額一覧!BA"&amp;P719)=1,INDIRECT("減額一覧!M"&amp;P719),"")</f>
        <v/>
      </c>
      <c r="C719" s="36" t="str">
        <f ca="1">IF(B719="","",INDIRECT("減額一覧!C"&amp;$P719))</f>
        <v/>
      </c>
      <c r="D719" s="78" t="str">
        <f ca="1">IF($B719="","",INDIRECT("減額一覧!G"&amp;$P719))</f>
        <v/>
      </c>
      <c r="E719" s="19" t="str">
        <f ca="1">IF(B719="","",INDIRECT("減額一覧!H"&amp;P719))</f>
        <v/>
      </c>
      <c r="F719" s="19" t="str">
        <f ca="1">IF($B719="","",INDIRECT("減額一覧!T"&amp;P719))</f>
        <v/>
      </c>
      <c r="G719" s="20" t="str">
        <f ca="1">IF($B719="","",INDIRECT("減額一覧!U"&amp;P719))</f>
        <v/>
      </c>
      <c r="H719" s="20" t="str">
        <f ca="1">IF($B719="","",INDIRECT("減額一覧!V"&amp;P719))</f>
        <v/>
      </c>
      <c r="I719" s="32" t="str">
        <f ca="1">IF(B719="","",IF(INDIRECT("減額一覧!BL"&amp;P719)=0.08,0.08,0.1))</f>
        <v/>
      </c>
      <c r="J719" s="51"/>
      <c r="K719" s="94" t="str">
        <f t="shared" ca="1" si="1184"/>
        <v/>
      </c>
      <c r="L719" s="56" t="str">
        <f t="shared" ca="1" si="1146"/>
        <v/>
      </c>
      <c r="N719" s="113" t="str">
        <f t="shared" ref="N719:N722" ca="1" si="1686">IF(A719="","",IF(A719&gt;3000,"月ヶ瀬",IF(A719&gt;=2000,"都祁","市内")))</f>
        <v/>
      </c>
      <c r="O719" s="114" t="str">
        <f t="shared" ref="O719" ca="1" si="1687">IF(B719="","",IF(INDIRECT("減額一覧!BL"&amp;P719)=0.08,0.08,0.1))</f>
        <v/>
      </c>
      <c r="P719" s="38">
        <v>114</v>
      </c>
      <c r="Q719" s="38" t="str">
        <f t="shared" ref="Q719:R722" ca="1" si="1688">IF(G719="","",IF(G719&gt;0,1,""))</f>
        <v/>
      </c>
      <c r="R719" s="38" t="str">
        <f t="shared" ca="1" si="1688"/>
        <v/>
      </c>
      <c r="S719" s="66" t="str">
        <f t="shared" ca="1" si="1148"/>
        <v/>
      </c>
      <c r="T719" s="105" t="str">
        <f t="shared" ca="1" si="1661"/>
        <v/>
      </c>
    </row>
    <row r="720" spans="1:20" ht="20.25" hidden="1" thickTop="1" thickBot="1">
      <c r="A720" t="str">
        <f ca="1">IF(B720="","",INDIRECT("減額一覧!B"&amp;$P720))</f>
        <v/>
      </c>
      <c r="B720" s="61" t="str">
        <f t="shared" ref="B720" ca="1" si="1689">IF(INDIRECT("減額一覧!BB"&amp;P720)=1,INDIRECT("減額一覧!W"&amp;P720),"")</f>
        <v/>
      </c>
      <c r="C720" s="44" t="str">
        <f ca="1">IF(B720="","",INDIRECT("減額一覧!C"&amp;$P720))</f>
        <v/>
      </c>
      <c r="D720" s="79" t="str">
        <f ca="1">IF($B720="","",INDIRECT("減額一覧!G"&amp;$P720))</f>
        <v/>
      </c>
      <c r="E720" s="19" t="str">
        <f ca="1">IF(B720="","",INDIRECT("減額一覧!H"&amp;P720))</f>
        <v/>
      </c>
      <c r="F720" s="19" t="str">
        <f ca="1">IF($B720="","",INDIRECT("減額一覧!AD"&amp;P720))</f>
        <v/>
      </c>
      <c r="G720" s="20" t="str">
        <f ca="1">IF($B720="","",INDIRECT("減額一覧!AE"&amp;P720))</f>
        <v/>
      </c>
      <c r="H720" s="20" t="str">
        <f ca="1">IF($B720="","",INDIRECT("減額一覧!AF"&amp;P720))</f>
        <v/>
      </c>
      <c r="I720" s="32" t="str">
        <f ca="1">IF(B720="","",IF(INDIRECT("減額一覧!BM"&amp;P720)=0.08,0.08,0.1))</f>
        <v/>
      </c>
      <c r="J720" s="52"/>
      <c r="K720" s="95" t="str">
        <f t="shared" ca="1" si="1184"/>
        <v/>
      </c>
      <c r="L720" s="58" t="str">
        <f t="shared" ca="1" si="1146"/>
        <v/>
      </c>
      <c r="N720" s="113" t="str">
        <f t="shared" ca="1" si="1686"/>
        <v/>
      </c>
      <c r="O720" s="114" t="str">
        <f t="shared" ref="O720" ca="1" si="1690">IF(B720="","",IF(INDIRECT("減額一覧!BM"&amp;P720)=0.08,0.08,0.1))</f>
        <v/>
      </c>
      <c r="P720" s="38">
        <v>114</v>
      </c>
      <c r="Q720" s="38" t="str">
        <f t="shared" ca="1" si="1688"/>
        <v/>
      </c>
      <c r="R720" s="38" t="str">
        <f t="shared" ca="1" si="1688"/>
        <v/>
      </c>
      <c r="S720" s="66" t="str">
        <f t="shared" ca="1" si="1148"/>
        <v/>
      </c>
      <c r="T720" s="105" t="str">
        <f t="shared" ca="1" si="1661"/>
        <v/>
      </c>
    </row>
    <row r="721" spans="1:20" ht="20.25" hidden="1" thickTop="1" thickBot="1">
      <c r="A721" t="str">
        <f ca="1">IF(B721="","",INDIRECT("減額一覧!B"&amp;$P721))</f>
        <v/>
      </c>
      <c r="B721" s="61" t="str">
        <f t="shared" ref="B721" ca="1" si="1691">IF(INDIRECT("減額一覧!BC"&amp;P721)=1,INDIRECT("減額一覧!AG"&amp;P721),"")</f>
        <v/>
      </c>
      <c r="C721" s="36" t="str">
        <f ca="1">IF(B721="","",INDIRECT("減額一覧!C"&amp;$P721))</f>
        <v/>
      </c>
      <c r="D721" s="80" t="str">
        <f ca="1">IF($B721="","",INDIRECT("減額一覧!G"&amp;$P721))</f>
        <v/>
      </c>
      <c r="E721" s="19" t="str">
        <f ca="1">IF(B721="","",INDIRECT("減額一覧!H"&amp;P721))</f>
        <v/>
      </c>
      <c r="F721" s="19" t="str">
        <f ca="1">IF($B721="","",INDIRECT("減額一覧!AN"&amp;P721))</f>
        <v/>
      </c>
      <c r="G721" s="20" t="str">
        <f ca="1">IF($B721="","",INDIRECT("減額一覧!AO"&amp;P721))</f>
        <v/>
      </c>
      <c r="H721" s="20" t="str">
        <f ca="1">IF($B721="","",INDIRECT("減額一覧!AP"&amp;P721))</f>
        <v/>
      </c>
      <c r="I721" s="32" t="str">
        <f ca="1">IF(B721="","",IF(INDIRECT("減額一覧!BN"&amp;P721)=0.08,0.08,0.1))</f>
        <v/>
      </c>
      <c r="J721" s="52"/>
      <c r="K721" s="95" t="str">
        <f t="shared" ca="1" si="1184"/>
        <v/>
      </c>
      <c r="L721" s="58" t="str">
        <f t="shared" ca="1" si="1146"/>
        <v/>
      </c>
      <c r="N721" s="113" t="str">
        <f t="shared" ca="1" si="1686"/>
        <v/>
      </c>
      <c r="O721" s="114" t="str">
        <f t="shared" ref="O721" ca="1" si="1692">IF(B721="","",IF(INDIRECT("減額一覧!BN"&amp;P721)=0.08,0.08,0.1))</f>
        <v/>
      </c>
      <c r="P721" s="38">
        <v>114</v>
      </c>
      <c r="Q721" s="38" t="str">
        <f t="shared" ca="1" si="1688"/>
        <v/>
      </c>
      <c r="R721" s="38" t="str">
        <f t="shared" ca="1" si="1688"/>
        <v/>
      </c>
      <c r="S721" s="66" t="str">
        <f t="shared" ca="1" si="1148"/>
        <v/>
      </c>
      <c r="T721" s="105" t="str">
        <f t="shared" ca="1" si="1661"/>
        <v/>
      </c>
    </row>
    <row r="722" spans="1:20" ht="20.25" hidden="1" thickTop="1" thickBot="1">
      <c r="A722" t="str">
        <f ca="1">IF(B722="","",INDIRECT("減額一覧!B"&amp;$P722))</f>
        <v/>
      </c>
      <c r="B722" s="61" t="str">
        <f t="shared" ref="B722" ca="1" si="1693">IF(INDIRECT("減額一覧!BD"&amp;P722)=1,INDIRECT("減額一覧!AQ"&amp;P722),"")</f>
        <v/>
      </c>
      <c r="C722" s="45" t="str">
        <f ca="1">IF(B722="","",INDIRECT("減額一覧!C"&amp;$P722))</f>
        <v/>
      </c>
      <c r="D722" s="79" t="str">
        <f ca="1">IF($B722="","",INDIRECT("減額一覧!G"&amp;$P722))</f>
        <v/>
      </c>
      <c r="E722" s="19" t="str">
        <f ca="1">IF(B722="","",INDIRECT("減額一覧!H"&amp;P722))</f>
        <v/>
      </c>
      <c r="F722" s="19" t="str">
        <f ca="1">IF($B722="","",INDIRECT("減額一覧!AX"&amp;P722))</f>
        <v/>
      </c>
      <c r="G722" s="20" t="str">
        <f ca="1">IF($B722="","",INDIRECT("減額一覧!AY"&amp;P722))</f>
        <v/>
      </c>
      <c r="H722" s="20" t="str">
        <f ca="1">IF($B722="","",INDIRECT("減額一覧!AZ"&amp;P722))</f>
        <v/>
      </c>
      <c r="I722" s="32" t="str">
        <f ca="1">IF(B722="","",IF(INDIRECT("減額一覧!BO"&amp;P722)=0.08,0.08,0.1))</f>
        <v/>
      </c>
      <c r="J722" s="52"/>
      <c r="K722" s="95" t="str">
        <f t="shared" ca="1" si="1184"/>
        <v/>
      </c>
      <c r="L722" s="58" t="str">
        <f t="shared" ca="1" si="1146"/>
        <v/>
      </c>
      <c r="N722" s="113" t="str">
        <f t="shared" ca="1" si="1686"/>
        <v/>
      </c>
      <c r="O722" s="114" t="str">
        <f t="shared" ref="O722" ca="1" si="1694">IF(B722="","",IF(INDIRECT("減額一覧!BO"&amp;P722)=0.08,0.08,0.1))</f>
        <v/>
      </c>
      <c r="P722" s="38">
        <v>114</v>
      </c>
      <c r="Q722" s="38" t="str">
        <f t="shared" ca="1" si="1688"/>
        <v/>
      </c>
      <c r="R722" s="38" t="str">
        <f t="shared" ca="1" si="1688"/>
        <v/>
      </c>
      <c r="S722" s="66" t="str">
        <f t="shared" ca="1" si="1148"/>
        <v/>
      </c>
      <c r="T722" s="105" t="str">
        <f t="shared" ca="1" si="1661"/>
        <v/>
      </c>
    </row>
    <row r="723" spans="1:20" ht="20.25" hidden="1" thickTop="1" thickBot="1">
      <c r="B723" s="64"/>
      <c r="C723" s="41" t="str">
        <f>IF(B723="","",減額一覧!C419)</f>
        <v/>
      </c>
      <c r="D723" s="43"/>
      <c r="E723" s="21"/>
      <c r="F723" s="22" t="s">
        <v>69</v>
      </c>
      <c r="G723" s="23">
        <f t="shared" ref="G723:H723" si="1695">SUBTOTAL(9,G719:G722)</f>
        <v>0</v>
      </c>
      <c r="H723" s="23">
        <f t="shared" si="1695"/>
        <v>0</v>
      </c>
      <c r="I723" s="30"/>
      <c r="J723" s="53"/>
      <c r="K723" s="96" t="str">
        <f t="shared" si="1184"/>
        <v/>
      </c>
      <c r="L723" s="59" t="str">
        <f t="shared" si="1146"/>
        <v/>
      </c>
      <c r="N723" s="108" t="str">
        <f t="shared" ref="N723" si="1696">IF(AND(G723=0,H723=0),"","小計")</f>
        <v/>
      </c>
      <c r="O723" s="108" t="str">
        <f t="shared" ref="O723" si="1697">IF(AND(G723=0,H723=0),"","小計")</f>
        <v/>
      </c>
      <c r="P723" s="38"/>
      <c r="Q723" s="38"/>
      <c r="R723" s="38"/>
      <c r="S723" s="66" t="str">
        <f t="shared" si="1148"/>
        <v/>
      </c>
      <c r="T723" s="105" t="str">
        <f t="shared" si="1661"/>
        <v/>
      </c>
    </row>
    <row r="724" spans="1:20" ht="20.25" hidden="1" thickTop="1" thickBot="1">
      <c r="A724" t="str">
        <f ca="1">IF(B724="","",INDIRECT("減額一覧!B"&amp;$P724))</f>
        <v/>
      </c>
      <c r="B724" s="61" t="str">
        <f t="shared" ref="B724" ca="1" si="1698">IF(INDIRECT("減額一覧!BA"&amp;P724)=1,INDIRECT("減額一覧!M"&amp;P724),"")</f>
        <v/>
      </c>
      <c r="C724" s="36" t="str">
        <f ca="1">IF(B724="","",INDIRECT("減額一覧!C"&amp;$P724))</f>
        <v/>
      </c>
      <c r="D724" s="78" t="str">
        <f ca="1">IF($B724="","",INDIRECT("減額一覧!G"&amp;$P724))</f>
        <v/>
      </c>
      <c r="E724" s="19" t="str">
        <f ca="1">IF(B724="","",INDIRECT("減額一覧!H"&amp;P724))</f>
        <v/>
      </c>
      <c r="F724" s="19" t="str">
        <f ca="1">IF($B724="","",INDIRECT("減額一覧!T"&amp;P724))</f>
        <v/>
      </c>
      <c r="G724" s="20" t="str">
        <f ca="1">IF($B724="","",INDIRECT("減額一覧!U"&amp;P724))</f>
        <v/>
      </c>
      <c r="H724" s="20" t="str">
        <f ca="1">IF($B724="","",INDIRECT("減額一覧!V"&amp;P724))</f>
        <v/>
      </c>
      <c r="I724" s="32" t="str">
        <f ca="1">IF(B724="","",IF(INDIRECT("減額一覧!BL"&amp;P724)=0.08,0.08,0.1))</f>
        <v/>
      </c>
      <c r="J724" s="51"/>
      <c r="K724" s="94" t="str">
        <f t="shared" ca="1" si="1184"/>
        <v/>
      </c>
      <c r="L724" s="56" t="str">
        <f t="shared" ca="1" si="1146"/>
        <v/>
      </c>
      <c r="N724" s="113" t="str">
        <f t="shared" ref="N724:N727" ca="1" si="1699">IF(A724="","",IF(A724&gt;3000,"月ヶ瀬",IF(A724&gt;=2000,"都祁","市内")))</f>
        <v/>
      </c>
      <c r="O724" s="114" t="str">
        <f t="shared" ref="O724" ca="1" si="1700">IF(B724="","",IF(INDIRECT("減額一覧!BL"&amp;P724)=0.08,0.08,0.1))</f>
        <v/>
      </c>
      <c r="P724" s="38">
        <v>115</v>
      </c>
      <c r="Q724" s="38" t="str">
        <f t="shared" ref="Q724:R727" ca="1" si="1701">IF(G724="","",IF(G724&gt;0,1,""))</f>
        <v/>
      </c>
      <c r="R724" s="38" t="str">
        <f t="shared" ca="1" si="1701"/>
        <v/>
      </c>
      <c r="S724" s="66" t="str">
        <f t="shared" ca="1" si="1148"/>
        <v/>
      </c>
      <c r="T724" s="105" t="str">
        <f t="shared" ca="1" si="1661"/>
        <v/>
      </c>
    </row>
    <row r="725" spans="1:20" ht="20.25" hidden="1" thickTop="1" thickBot="1">
      <c r="A725" t="str">
        <f ca="1">IF(B725="","",INDIRECT("減額一覧!B"&amp;$P725))</f>
        <v/>
      </c>
      <c r="B725" s="61" t="str">
        <f t="shared" ref="B725" ca="1" si="1702">IF(INDIRECT("減額一覧!BB"&amp;P725)=1,INDIRECT("減額一覧!W"&amp;P725),"")</f>
        <v/>
      </c>
      <c r="C725" s="44" t="str">
        <f ca="1">IF(B725="","",INDIRECT("減額一覧!C"&amp;$P725))</f>
        <v/>
      </c>
      <c r="D725" s="79" t="str">
        <f ca="1">IF($B725="","",INDIRECT("減額一覧!G"&amp;$P725))</f>
        <v/>
      </c>
      <c r="E725" s="19" t="str">
        <f ca="1">IF(B725="","",INDIRECT("減額一覧!H"&amp;P725))</f>
        <v/>
      </c>
      <c r="F725" s="19" t="str">
        <f ca="1">IF($B725="","",INDIRECT("減額一覧!AD"&amp;P725))</f>
        <v/>
      </c>
      <c r="G725" s="20" t="str">
        <f ca="1">IF($B725="","",INDIRECT("減額一覧!AE"&amp;P725))</f>
        <v/>
      </c>
      <c r="H725" s="20" t="str">
        <f ca="1">IF($B725="","",INDIRECT("減額一覧!AF"&amp;P725))</f>
        <v/>
      </c>
      <c r="I725" s="32" t="str">
        <f ca="1">IF(B725="","",IF(INDIRECT("減額一覧!BM"&amp;P725)=0.08,0.08,0.1))</f>
        <v/>
      </c>
      <c r="J725" s="52"/>
      <c r="K725" s="95" t="str">
        <f t="shared" ca="1" si="1184"/>
        <v/>
      </c>
      <c r="L725" s="58" t="str">
        <f t="shared" ca="1" si="1146"/>
        <v/>
      </c>
      <c r="N725" s="113" t="str">
        <f t="shared" ca="1" si="1699"/>
        <v/>
      </c>
      <c r="O725" s="114" t="str">
        <f t="shared" ref="O725" ca="1" si="1703">IF(B725="","",IF(INDIRECT("減額一覧!BM"&amp;P725)=0.08,0.08,0.1))</f>
        <v/>
      </c>
      <c r="P725" s="38">
        <v>115</v>
      </c>
      <c r="Q725" s="38" t="str">
        <f t="shared" ca="1" si="1701"/>
        <v/>
      </c>
      <c r="R725" s="38" t="str">
        <f t="shared" ca="1" si="1701"/>
        <v/>
      </c>
      <c r="S725" s="66" t="str">
        <f t="shared" ca="1" si="1148"/>
        <v/>
      </c>
      <c r="T725" s="105" t="str">
        <f t="shared" ca="1" si="1661"/>
        <v/>
      </c>
    </row>
    <row r="726" spans="1:20" ht="20.25" hidden="1" thickTop="1" thickBot="1">
      <c r="A726" t="str">
        <f ca="1">IF(B726="","",INDIRECT("減額一覧!B"&amp;$P726))</f>
        <v/>
      </c>
      <c r="B726" s="61" t="str">
        <f t="shared" ref="B726" ca="1" si="1704">IF(INDIRECT("減額一覧!BC"&amp;P726)=1,INDIRECT("減額一覧!AG"&amp;P726),"")</f>
        <v/>
      </c>
      <c r="C726" s="36" t="str">
        <f ca="1">IF(B726="","",INDIRECT("減額一覧!C"&amp;$P726))</f>
        <v/>
      </c>
      <c r="D726" s="80" t="str">
        <f ca="1">IF($B726="","",INDIRECT("減額一覧!G"&amp;$P726))</f>
        <v/>
      </c>
      <c r="E726" s="19" t="str">
        <f ca="1">IF(B726="","",INDIRECT("減額一覧!H"&amp;P726))</f>
        <v/>
      </c>
      <c r="F726" s="19" t="str">
        <f ca="1">IF($B726="","",INDIRECT("減額一覧!AN"&amp;P726))</f>
        <v/>
      </c>
      <c r="G726" s="20" t="str">
        <f ca="1">IF($B726="","",INDIRECT("減額一覧!AO"&amp;P726))</f>
        <v/>
      </c>
      <c r="H726" s="20" t="str">
        <f ca="1">IF($B726="","",INDIRECT("減額一覧!AP"&amp;P726))</f>
        <v/>
      </c>
      <c r="I726" s="32" t="str">
        <f ca="1">IF(B726="","",IF(INDIRECT("減額一覧!BN"&amp;P726)=0.08,0.08,0.1))</f>
        <v/>
      </c>
      <c r="J726" s="52"/>
      <c r="K726" s="95" t="str">
        <f t="shared" ca="1" si="1184"/>
        <v/>
      </c>
      <c r="L726" s="58" t="str">
        <f t="shared" ca="1" si="1146"/>
        <v/>
      </c>
      <c r="N726" s="113" t="str">
        <f t="shared" ca="1" si="1699"/>
        <v/>
      </c>
      <c r="O726" s="114" t="str">
        <f t="shared" ref="O726" ca="1" si="1705">IF(B726="","",IF(INDIRECT("減額一覧!BN"&amp;P726)=0.08,0.08,0.1))</f>
        <v/>
      </c>
      <c r="P726" s="38">
        <v>115</v>
      </c>
      <c r="Q726" s="38" t="str">
        <f t="shared" ca="1" si="1701"/>
        <v/>
      </c>
      <c r="R726" s="38" t="str">
        <f t="shared" ca="1" si="1701"/>
        <v/>
      </c>
      <c r="S726" s="66" t="str">
        <f t="shared" ca="1" si="1148"/>
        <v/>
      </c>
      <c r="T726" s="105" t="str">
        <f t="shared" ca="1" si="1661"/>
        <v/>
      </c>
    </row>
    <row r="727" spans="1:20" ht="20.25" hidden="1" thickTop="1" thickBot="1">
      <c r="A727" t="str">
        <f ca="1">IF(B727="","",INDIRECT("減額一覧!B"&amp;$P727))</f>
        <v/>
      </c>
      <c r="B727" s="61" t="str">
        <f t="shared" ref="B727" ca="1" si="1706">IF(INDIRECT("減額一覧!BD"&amp;P727)=1,INDIRECT("減額一覧!AQ"&amp;P727),"")</f>
        <v/>
      </c>
      <c r="C727" s="45" t="str">
        <f ca="1">IF(B727="","",INDIRECT("減額一覧!C"&amp;$P727))</f>
        <v/>
      </c>
      <c r="D727" s="79" t="str">
        <f ca="1">IF($B727="","",INDIRECT("減額一覧!G"&amp;$P727))</f>
        <v/>
      </c>
      <c r="E727" s="19" t="str">
        <f ca="1">IF(B727="","",INDIRECT("減額一覧!H"&amp;P727))</f>
        <v/>
      </c>
      <c r="F727" s="19" t="str">
        <f ca="1">IF($B727="","",INDIRECT("減額一覧!AX"&amp;P727))</f>
        <v/>
      </c>
      <c r="G727" s="20" t="str">
        <f ca="1">IF($B727="","",INDIRECT("減額一覧!AY"&amp;P727))</f>
        <v/>
      </c>
      <c r="H727" s="20" t="str">
        <f ca="1">IF($B727="","",INDIRECT("減額一覧!AZ"&amp;P727))</f>
        <v/>
      </c>
      <c r="I727" s="32" t="str">
        <f ca="1">IF(B727="","",IF(INDIRECT("減額一覧!BO"&amp;P727)=0.08,0.08,0.1))</f>
        <v/>
      </c>
      <c r="J727" s="52"/>
      <c r="K727" s="95" t="str">
        <f t="shared" ca="1" si="1184"/>
        <v/>
      </c>
      <c r="L727" s="58" t="str">
        <f t="shared" ca="1" si="1146"/>
        <v/>
      </c>
      <c r="N727" s="113" t="str">
        <f t="shared" ca="1" si="1699"/>
        <v/>
      </c>
      <c r="O727" s="114" t="str">
        <f t="shared" ref="O727" ca="1" si="1707">IF(B727="","",IF(INDIRECT("減額一覧!BO"&amp;P727)=0.08,0.08,0.1))</f>
        <v/>
      </c>
      <c r="P727" s="38">
        <v>115</v>
      </c>
      <c r="Q727" s="38" t="str">
        <f t="shared" ca="1" si="1701"/>
        <v/>
      </c>
      <c r="R727" s="38" t="str">
        <f t="shared" ca="1" si="1701"/>
        <v/>
      </c>
      <c r="S727" s="66" t="str">
        <f t="shared" ca="1" si="1148"/>
        <v/>
      </c>
      <c r="T727" s="105" t="str">
        <f t="shared" ca="1" si="1661"/>
        <v/>
      </c>
    </row>
    <row r="728" spans="1:20" ht="20.25" hidden="1" thickTop="1" thickBot="1">
      <c r="B728" s="64"/>
      <c r="C728" s="41" t="str">
        <f>IF(B728="","",減額一覧!C424)</f>
        <v/>
      </c>
      <c r="D728" s="43"/>
      <c r="E728" s="21"/>
      <c r="F728" s="22" t="s">
        <v>69</v>
      </c>
      <c r="G728" s="23">
        <f t="shared" ref="G728:H728" si="1708">SUBTOTAL(9,G724:G727)</f>
        <v>0</v>
      </c>
      <c r="H728" s="23">
        <f t="shared" si="1708"/>
        <v>0</v>
      </c>
      <c r="I728" s="30"/>
      <c r="J728" s="53"/>
      <c r="K728" s="96" t="str">
        <f t="shared" si="1184"/>
        <v/>
      </c>
      <c r="L728" s="59" t="str">
        <f t="shared" si="1146"/>
        <v/>
      </c>
      <c r="N728" s="108" t="str">
        <f t="shared" ref="N728" si="1709">IF(AND(G728=0,H728=0),"","小計")</f>
        <v/>
      </c>
      <c r="O728" s="108" t="str">
        <f t="shared" ref="O728" si="1710">IF(AND(G728=0,H728=0),"","小計")</f>
        <v/>
      </c>
      <c r="P728" s="38"/>
      <c r="Q728" s="38"/>
      <c r="R728" s="38"/>
      <c r="S728" s="66" t="str">
        <f t="shared" si="1148"/>
        <v/>
      </c>
      <c r="T728" s="105" t="str">
        <f t="shared" si="1661"/>
        <v/>
      </c>
    </row>
    <row r="729" spans="1:20" ht="20.25" hidden="1" thickTop="1" thickBot="1">
      <c r="A729" t="str">
        <f ca="1">IF(B729="","",INDIRECT("減額一覧!B"&amp;$P729))</f>
        <v/>
      </c>
      <c r="B729" s="61" t="str">
        <f t="shared" ref="B729" ca="1" si="1711">IF(INDIRECT("減額一覧!BA"&amp;P729)=1,INDIRECT("減額一覧!M"&amp;P729),"")</f>
        <v/>
      </c>
      <c r="C729" s="36" t="str">
        <f ca="1">IF(B729="","",INDIRECT("減額一覧!C"&amp;$P729))</f>
        <v/>
      </c>
      <c r="D729" s="78" t="str">
        <f ca="1">IF($B729="","",INDIRECT("減額一覧!G"&amp;$P729))</f>
        <v/>
      </c>
      <c r="E729" s="19" t="str">
        <f ca="1">IF(B729="","",INDIRECT("減額一覧!H"&amp;P729))</f>
        <v/>
      </c>
      <c r="F729" s="19" t="str">
        <f ca="1">IF($B729="","",INDIRECT("減額一覧!T"&amp;P729))</f>
        <v/>
      </c>
      <c r="G729" s="20" t="str">
        <f ca="1">IF($B729="","",INDIRECT("減額一覧!U"&amp;P729))</f>
        <v/>
      </c>
      <c r="H729" s="20" t="str">
        <f ca="1">IF($B729="","",INDIRECT("減額一覧!V"&amp;P729))</f>
        <v/>
      </c>
      <c r="I729" s="32" t="str">
        <f ca="1">IF(B729="","",IF(INDIRECT("減額一覧!BL"&amp;P729)=0.08,0.08,0.1))</f>
        <v/>
      </c>
      <c r="J729" s="51"/>
      <c r="K729" s="94" t="str">
        <f t="shared" ca="1" si="1184"/>
        <v/>
      </c>
      <c r="L729" s="56" t="str">
        <f t="shared" ca="1" si="1146"/>
        <v/>
      </c>
      <c r="N729" s="113" t="str">
        <f t="shared" ref="N729:N732" ca="1" si="1712">IF(A729="","",IF(A729&gt;3000,"月ヶ瀬",IF(A729&gt;=2000,"都祁","市内")))</f>
        <v/>
      </c>
      <c r="O729" s="114" t="str">
        <f t="shared" ref="O729" ca="1" si="1713">IF(B729="","",IF(INDIRECT("減額一覧!BL"&amp;P729)=0.08,0.08,0.1))</f>
        <v/>
      </c>
      <c r="P729" s="38">
        <v>116</v>
      </c>
      <c r="Q729" s="38" t="str">
        <f t="shared" ref="Q729:R732" ca="1" si="1714">IF(G729="","",IF(G729&gt;0,1,""))</f>
        <v/>
      </c>
      <c r="R729" s="38" t="str">
        <f t="shared" ca="1" si="1714"/>
        <v/>
      </c>
      <c r="S729" s="66" t="str">
        <f t="shared" ca="1" si="1148"/>
        <v/>
      </c>
      <c r="T729" s="105" t="str">
        <f t="shared" ca="1" si="1661"/>
        <v/>
      </c>
    </row>
    <row r="730" spans="1:20" ht="20.25" hidden="1" thickTop="1" thickBot="1">
      <c r="A730" t="str">
        <f ca="1">IF(B730="","",INDIRECT("減額一覧!B"&amp;$P730))</f>
        <v/>
      </c>
      <c r="B730" s="61" t="str">
        <f t="shared" ref="B730" ca="1" si="1715">IF(INDIRECT("減額一覧!BB"&amp;P730)=1,INDIRECT("減額一覧!W"&amp;P730),"")</f>
        <v/>
      </c>
      <c r="C730" s="44" t="str">
        <f ca="1">IF(B730="","",INDIRECT("減額一覧!C"&amp;$P730))</f>
        <v/>
      </c>
      <c r="D730" s="79" t="str">
        <f ca="1">IF($B730="","",INDIRECT("減額一覧!G"&amp;$P730))</f>
        <v/>
      </c>
      <c r="E730" s="19" t="str">
        <f ca="1">IF(B730="","",INDIRECT("減額一覧!H"&amp;P730))</f>
        <v/>
      </c>
      <c r="F730" s="19" t="str">
        <f ca="1">IF($B730="","",INDIRECT("減額一覧!AD"&amp;P730))</f>
        <v/>
      </c>
      <c r="G730" s="20" t="str">
        <f ca="1">IF($B730="","",INDIRECT("減額一覧!AE"&amp;P730))</f>
        <v/>
      </c>
      <c r="H730" s="20" t="str">
        <f ca="1">IF($B730="","",INDIRECT("減額一覧!AF"&amp;P730))</f>
        <v/>
      </c>
      <c r="I730" s="32" t="str">
        <f ca="1">IF(B730="","",IF(INDIRECT("減額一覧!BM"&amp;P730)=0.08,0.08,0.1))</f>
        <v/>
      </c>
      <c r="J730" s="52"/>
      <c r="K730" s="95" t="str">
        <f t="shared" ca="1" si="1184"/>
        <v/>
      </c>
      <c r="L730" s="58" t="str">
        <f t="shared" ca="1" si="1146"/>
        <v/>
      </c>
      <c r="N730" s="113" t="str">
        <f t="shared" ca="1" si="1712"/>
        <v/>
      </c>
      <c r="O730" s="114" t="str">
        <f t="shared" ref="O730" ca="1" si="1716">IF(B730="","",IF(INDIRECT("減額一覧!BM"&amp;P730)=0.08,0.08,0.1))</f>
        <v/>
      </c>
      <c r="P730" s="38">
        <v>116</v>
      </c>
      <c r="Q730" s="38" t="str">
        <f t="shared" ca="1" si="1714"/>
        <v/>
      </c>
      <c r="R730" s="38" t="str">
        <f t="shared" ca="1" si="1714"/>
        <v/>
      </c>
      <c r="S730" s="66" t="str">
        <f t="shared" ca="1" si="1148"/>
        <v/>
      </c>
      <c r="T730" s="105" t="str">
        <f t="shared" ca="1" si="1661"/>
        <v/>
      </c>
    </row>
    <row r="731" spans="1:20" ht="20.25" hidden="1" thickTop="1" thickBot="1">
      <c r="A731" t="str">
        <f ca="1">IF(B731="","",INDIRECT("減額一覧!B"&amp;$P731))</f>
        <v/>
      </c>
      <c r="B731" s="61" t="str">
        <f t="shared" ref="B731" ca="1" si="1717">IF(INDIRECT("減額一覧!BC"&amp;P731)=1,INDIRECT("減額一覧!AG"&amp;P731),"")</f>
        <v/>
      </c>
      <c r="C731" s="36" t="str">
        <f ca="1">IF(B731="","",INDIRECT("減額一覧!C"&amp;$P731))</f>
        <v/>
      </c>
      <c r="D731" s="80" t="str">
        <f ca="1">IF($B731="","",INDIRECT("減額一覧!G"&amp;$P731))</f>
        <v/>
      </c>
      <c r="E731" s="19" t="str">
        <f ca="1">IF(B731="","",INDIRECT("減額一覧!H"&amp;P731))</f>
        <v/>
      </c>
      <c r="F731" s="19" t="str">
        <f ca="1">IF($B731="","",INDIRECT("減額一覧!AN"&amp;P731))</f>
        <v/>
      </c>
      <c r="G731" s="20" t="str">
        <f ca="1">IF($B731="","",INDIRECT("減額一覧!AO"&amp;P731))</f>
        <v/>
      </c>
      <c r="H731" s="20" t="str">
        <f ca="1">IF($B731="","",INDIRECT("減額一覧!AP"&amp;P731))</f>
        <v/>
      </c>
      <c r="I731" s="32" t="str">
        <f ca="1">IF(B731="","",IF(INDIRECT("減額一覧!BN"&amp;P731)=0.08,0.08,0.1))</f>
        <v/>
      </c>
      <c r="J731" s="52"/>
      <c r="K731" s="95" t="str">
        <f t="shared" ca="1" si="1184"/>
        <v/>
      </c>
      <c r="L731" s="58" t="str">
        <f t="shared" ca="1" si="1146"/>
        <v/>
      </c>
      <c r="N731" s="113" t="str">
        <f t="shared" ca="1" si="1712"/>
        <v/>
      </c>
      <c r="O731" s="114" t="str">
        <f t="shared" ref="O731" ca="1" si="1718">IF(B731="","",IF(INDIRECT("減額一覧!BN"&amp;P731)=0.08,0.08,0.1))</f>
        <v/>
      </c>
      <c r="P731" s="38">
        <v>116</v>
      </c>
      <c r="Q731" s="38" t="str">
        <f t="shared" ca="1" si="1714"/>
        <v/>
      </c>
      <c r="R731" s="38" t="str">
        <f t="shared" ca="1" si="1714"/>
        <v/>
      </c>
      <c r="S731" s="66" t="str">
        <f t="shared" ca="1" si="1148"/>
        <v/>
      </c>
      <c r="T731" s="105" t="str">
        <f t="shared" ca="1" si="1661"/>
        <v/>
      </c>
    </row>
    <row r="732" spans="1:20" ht="20.25" hidden="1" thickTop="1" thickBot="1">
      <c r="A732" t="str">
        <f ca="1">IF(B732="","",INDIRECT("減額一覧!B"&amp;$P732))</f>
        <v/>
      </c>
      <c r="B732" s="61" t="str">
        <f t="shared" ref="B732" ca="1" si="1719">IF(INDIRECT("減額一覧!BD"&amp;P732)=1,INDIRECT("減額一覧!AQ"&amp;P732),"")</f>
        <v/>
      </c>
      <c r="C732" s="45" t="str">
        <f ca="1">IF(B732="","",INDIRECT("減額一覧!C"&amp;$P732))</f>
        <v/>
      </c>
      <c r="D732" s="79" t="str">
        <f ca="1">IF($B732="","",INDIRECT("減額一覧!G"&amp;$P732))</f>
        <v/>
      </c>
      <c r="E732" s="19" t="str">
        <f ca="1">IF(B732="","",INDIRECT("減額一覧!H"&amp;P732))</f>
        <v/>
      </c>
      <c r="F732" s="19" t="str">
        <f ca="1">IF($B732="","",INDIRECT("減額一覧!AX"&amp;P732))</f>
        <v/>
      </c>
      <c r="G732" s="20" t="str">
        <f ca="1">IF($B732="","",INDIRECT("減額一覧!AY"&amp;P732))</f>
        <v/>
      </c>
      <c r="H732" s="20" t="str">
        <f ca="1">IF($B732="","",INDIRECT("減額一覧!AZ"&amp;P732))</f>
        <v/>
      </c>
      <c r="I732" s="32" t="str">
        <f ca="1">IF(B732="","",IF(INDIRECT("減額一覧!BO"&amp;P732)=0.08,0.08,0.1))</f>
        <v/>
      </c>
      <c r="J732" s="52"/>
      <c r="K732" s="95" t="str">
        <f t="shared" ca="1" si="1184"/>
        <v/>
      </c>
      <c r="L732" s="58" t="str">
        <f t="shared" ca="1" si="1146"/>
        <v/>
      </c>
      <c r="N732" s="113" t="str">
        <f t="shared" ca="1" si="1712"/>
        <v/>
      </c>
      <c r="O732" s="114" t="str">
        <f t="shared" ref="O732" ca="1" si="1720">IF(B732="","",IF(INDIRECT("減額一覧!BO"&amp;P732)=0.08,0.08,0.1))</f>
        <v/>
      </c>
      <c r="P732" s="38">
        <v>116</v>
      </c>
      <c r="Q732" s="38" t="str">
        <f t="shared" ca="1" si="1714"/>
        <v/>
      </c>
      <c r="R732" s="38" t="str">
        <f t="shared" ca="1" si="1714"/>
        <v/>
      </c>
      <c r="S732" s="66" t="str">
        <f t="shared" ca="1" si="1148"/>
        <v/>
      </c>
      <c r="T732" s="105" t="str">
        <f t="shared" ca="1" si="1661"/>
        <v/>
      </c>
    </row>
    <row r="733" spans="1:20" ht="20.25" hidden="1" thickTop="1" thickBot="1">
      <c r="B733" s="64"/>
      <c r="C733" s="41" t="str">
        <f>IF(B733="","",減額一覧!C429)</f>
        <v/>
      </c>
      <c r="D733" s="43"/>
      <c r="E733" s="21"/>
      <c r="F733" s="22" t="s">
        <v>69</v>
      </c>
      <c r="G733" s="23">
        <f t="shared" ref="G733:H733" si="1721">SUBTOTAL(9,G729:G732)</f>
        <v>0</v>
      </c>
      <c r="H733" s="23">
        <f t="shared" si="1721"/>
        <v>0</v>
      </c>
      <c r="I733" s="30"/>
      <c r="J733" s="53"/>
      <c r="K733" s="96" t="str">
        <f t="shared" si="1184"/>
        <v/>
      </c>
      <c r="L733" s="59" t="str">
        <f t="shared" si="1146"/>
        <v/>
      </c>
      <c r="N733" s="108" t="str">
        <f t="shared" ref="N733" si="1722">IF(AND(G733=0,H733=0),"","小計")</f>
        <v/>
      </c>
      <c r="O733" s="108" t="str">
        <f t="shared" ref="O733" si="1723">IF(AND(G733=0,H733=0),"","小計")</f>
        <v/>
      </c>
      <c r="P733" s="38"/>
      <c r="Q733" s="38"/>
      <c r="R733" s="38"/>
      <c r="S733" s="66" t="str">
        <f t="shared" si="1148"/>
        <v/>
      </c>
      <c r="T733" s="105" t="str">
        <f t="shared" si="1661"/>
        <v/>
      </c>
    </row>
    <row r="734" spans="1:20" ht="20.25" hidden="1" thickTop="1" thickBot="1">
      <c r="A734" t="str">
        <f ca="1">IF(B734="","",INDIRECT("減額一覧!B"&amp;$P734))</f>
        <v/>
      </c>
      <c r="B734" s="61" t="str">
        <f t="shared" ref="B734" ca="1" si="1724">IF(INDIRECT("減額一覧!BA"&amp;P734)=1,INDIRECT("減額一覧!M"&amp;P734),"")</f>
        <v/>
      </c>
      <c r="C734" s="36" t="str">
        <f ca="1">IF(B734="","",INDIRECT("減額一覧!C"&amp;$P734))</f>
        <v/>
      </c>
      <c r="D734" s="78" t="str">
        <f ca="1">IF($B734="","",INDIRECT("減額一覧!G"&amp;$P734))</f>
        <v/>
      </c>
      <c r="E734" s="19" t="str">
        <f ca="1">IF(B734="","",INDIRECT("減額一覧!H"&amp;P734))</f>
        <v/>
      </c>
      <c r="F734" s="19" t="str">
        <f ca="1">IF($B734="","",INDIRECT("減額一覧!T"&amp;P734))</f>
        <v/>
      </c>
      <c r="G734" s="20" t="str">
        <f ca="1">IF($B734="","",INDIRECT("減額一覧!U"&amp;P734))</f>
        <v/>
      </c>
      <c r="H734" s="20" t="str">
        <f ca="1">IF($B734="","",INDIRECT("減額一覧!V"&amp;P734))</f>
        <v/>
      </c>
      <c r="I734" s="32" t="str">
        <f ca="1">IF(B734="","",IF(INDIRECT("減額一覧!BL"&amp;P734)=0.08,0.08,0.1))</f>
        <v/>
      </c>
      <c r="J734" s="51"/>
      <c r="K734" s="94" t="str">
        <f t="shared" ca="1" si="1184"/>
        <v/>
      </c>
      <c r="L734" s="56" t="str">
        <f t="shared" ca="1" si="1146"/>
        <v/>
      </c>
      <c r="N734" s="113" t="str">
        <f t="shared" ref="N734:N737" ca="1" si="1725">IF(A734="","",IF(A734&gt;3000,"月ヶ瀬",IF(A734&gt;=2000,"都祁","市内")))</f>
        <v/>
      </c>
      <c r="O734" s="114" t="str">
        <f t="shared" ref="O734" ca="1" si="1726">IF(B734="","",IF(INDIRECT("減額一覧!BL"&amp;P734)=0.08,0.08,0.1))</f>
        <v/>
      </c>
      <c r="P734" s="38">
        <v>117</v>
      </c>
      <c r="Q734" s="38" t="str">
        <f t="shared" ref="Q734:R737" ca="1" si="1727">IF(G734="","",IF(G734&gt;0,1,""))</f>
        <v/>
      </c>
      <c r="R734" s="38" t="str">
        <f t="shared" ca="1" si="1727"/>
        <v/>
      </c>
      <c r="S734" s="66" t="str">
        <f t="shared" ca="1" si="1148"/>
        <v/>
      </c>
      <c r="T734" s="105" t="str">
        <f t="shared" ca="1" si="1661"/>
        <v/>
      </c>
    </row>
    <row r="735" spans="1:20" ht="20.25" hidden="1" thickTop="1" thickBot="1">
      <c r="A735" t="str">
        <f ca="1">IF(B735="","",INDIRECT("減額一覧!B"&amp;$P735))</f>
        <v/>
      </c>
      <c r="B735" s="61" t="str">
        <f t="shared" ref="B735" ca="1" si="1728">IF(INDIRECT("減額一覧!BB"&amp;P735)=1,INDIRECT("減額一覧!W"&amp;P735),"")</f>
        <v/>
      </c>
      <c r="C735" s="44" t="str">
        <f ca="1">IF(B735="","",INDIRECT("減額一覧!C"&amp;$P735))</f>
        <v/>
      </c>
      <c r="D735" s="79" t="str">
        <f ca="1">IF($B735="","",INDIRECT("減額一覧!G"&amp;$P735))</f>
        <v/>
      </c>
      <c r="E735" s="19" t="str">
        <f ca="1">IF(B735="","",INDIRECT("減額一覧!H"&amp;P735))</f>
        <v/>
      </c>
      <c r="F735" s="19" t="str">
        <f ca="1">IF($B735="","",INDIRECT("減額一覧!AD"&amp;P735))</f>
        <v/>
      </c>
      <c r="G735" s="20" t="str">
        <f ca="1">IF($B735="","",INDIRECT("減額一覧!AE"&amp;P735))</f>
        <v/>
      </c>
      <c r="H735" s="20" t="str">
        <f ca="1">IF($B735="","",INDIRECT("減額一覧!AF"&amp;P735))</f>
        <v/>
      </c>
      <c r="I735" s="32" t="str">
        <f ca="1">IF(B735="","",IF(INDIRECT("減額一覧!BM"&amp;P735)=0.08,0.08,0.1))</f>
        <v/>
      </c>
      <c r="J735" s="52"/>
      <c r="K735" s="95" t="str">
        <f t="shared" ca="1" si="1184"/>
        <v/>
      </c>
      <c r="L735" s="58" t="str">
        <f t="shared" ca="1" si="1146"/>
        <v/>
      </c>
      <c r="N735" s="113" t="str">
        <f t="shared" ca="1" si="1725"/>
        <v/>
      </c>
      <c r="O735" s="114" t="str">
        <f t="shared" ref="O735" ca="1" si="1729">IF(B735="","",IF(INDIRECT("減額一覧!BM"&amp;P735)=0.08,0.08,0.1))</f>
        <v/>
      </c>
      <c r="P735" s="38">
        <v>117</v>
      </c>
      <c r="Q735" s="38" t="str">
        <f t="shared" ca="1" si="1727"/>
        <v/>
      </c>
      <c r="R735" s="38" t="str">
        <f t="shared" ca="1" si="1727"/>
        <v/>
      </c>
      <c r="S735" s="66" t="str">
        <f t="shared" ca="1" si="1148"/>
        <v/>
      </c>
      <c r="T735" s="105" t="str">
        <f t="shared" ca="1" si="1661"/>
        <v/>
      </c>
    </row>
    <row r="736" spans="1:20" ht="20.25" hidden="1" thickTop="1" thickBot="1">
      <c r="A736" t="str">
        <f ca="1">IF(B736="","",INDIRECT("減額一覧!B"&amp;$P736))</f>
        <v/>
      </c>
      <c r="B736" s="61" t="str">
        <f t="shared" ref="B736" ca="1" si="1730">IF(INDIRECT("減額一覧!BC"&amp;P736)=1,INDIRECT("減額一覧!AG"&amp;P736),"")</f>
        <v/>
      </c>
      <c r="C736" s="36" t="str">
        <f ca="1">IF(B736="","",INDIRECT("減額一覧!C"&amp;$P736))</f>
        <v/>
      </c>
      <c r="D736" s="80" t="str">
        <f ca="1">IF($B736="","",INDIRECT("減額一覧!G"&amp;$P736))</f>
        <v/>
      </c>
      <c r="E736" s="19" t="str">
        <f ca="1">IF(B736="","",INDIRECT("減額一覧!H"&amp;P736))</f>
        <v/>
      </c>
      <c r="F736" s="19" t="str">
        <f ca="1">IF($B736="","",INDIRECT("減額一覧!AN"&amp;P736))</f>
        <v/>
      </c>
      <c r="G736" s="20" t="str">
        <f ca="1">IF($B736="","",INDIRECT("減額一覧!AO"&amp;P736))</f>
        <v/>
      </c>
      <c r="H736" s="20" t="str">
        <f ca="1">IF($B736="","",INDIRECT("減額一覧!AP"&amp;P736))</f>
        <v/>
      </c>
      <c r="I736" s="32" t="str">
        <f ca="1">IF(B736="","",IF(INDIRECT("減額一覧!BN"&amp;P736)=0.08,0.08,0.1))</f>
        <v/>
      </c>
      <c r="J736" s="52"/>
      <c r="K736" s="95" t="str">
        <f t="shared" ca="1" si="1184"/>
        <v/>
      </c>
      <c r="L736" s="58" t="str">
        <f t="shared" ca="1" si="1146"/>
        <v/>
      </c>
      <c r="N736" s="113" t="str">
        <f t="shared" ca="1" si="1725"/>
        <v/>
      </c>
      <c r="O736" s="114" t="str">
        <f t="shared" ref="O736" ca="1" si="1731">IF(B736="","",IF(INDIRECT("減額一覧!BN"&amp;P736)=0.08,0.08,0.1))</f>
        <v/>
      </c>
      <c r="P736" s="38">
        <v>117</v>
      </c>
      <c r="Q736" s="38" t="str">
        <f t="shared" ca="1" si="1727"/>
        <v/>
      </c>
      <c r="R736" s="38" t="str">
        <f t="shared" ca="1" si="1727"/>
        <v/>
      </c>
      <c r="S736" s="66" t="str">
        <f t="shared" ca="1" si="1148"/>
        <v/>
      </c>
      <c r="T736" s="105" t="str">
        <f t="shared" ca="1" si="1661"/>
        <v/>
      </c>
    </row>
    <row r="737" spans="1:20" ht="20.25" hidden="1" thickTop="1" thickBot="1">
      <c r="A737" t="str">
        <f ca="1">IF(B737="","",INDIRECT("減額一覧!B"&amp;$P737))</f>
        <v/>
      </c>
      <c r="B737" s="61" t="str">
        <f t="shared" ref="B737" ca="1" si="1732">IF(INDIRECT("減額一覧!BD"&amp;P737)=1,INDIRECT("減額一覧!AQ"&amp;P737),"")</f>
        <v/>
      </c>
      <c r="C737" s="45" t="str">
        <f ca="1">IF(B737="","",INDIRECT("減額一覧!C"&amp;$P737))</f>
        <v/>
      </c>
      <c r="D737" s="79" t="str">
        <f ca="1">IF($B737="","",INDIRECT("減額一覧!G"&amp;$P737))</f>
        <v/>
      </c>
      <c r="E737" s="19" t="str">
        <f ca="1">IF(B737="","",INDIRECT("減額一覧!H"&amp;P737))</f>
        <v/>
      </c>
      <c r="F737" s="19" t="str">
        <f ca="1">IF($B737="","",INDIRECT("減額一覧!AX"&amp;P737))</f>
        <v/>
      </c>
      <c r="G737" s="20" t="str">
        <f ca="1">IF($B737="","",INDIRECT("減額一覧!AY"&amp;P737))</f>
        <v/>
      </c>
      <c r="H737" s="20" t="str">
        <f ca="1">IF($B737="","",INDIRECT("減額一覧!AZ"&amp;P737))</f>
        <v/>
      </c>
      <c r="I737" s="32" t="str">
        <f ca="1">IF(B737="","",IF(INDIRECT("減額一覧!BO"&amp;P737)=0.08,0.08,0.1))</f>
        <v/>
      </c>
      <c r="J737" s="52"/>
      <c r="K737" s="95" t="str">
        <f t="shared" ca="1" si="1184"/>
        <v/>
      </c>
      <c r="L737" s="58" t="str">
        <f t="shared" ca="1" si="1146"/>
        <v/>
      </c>
      <c r="N737" s="113" t="str">
        <f t="shared" ca="1" si="1725"/>
        <v/>
      </c>
      <c r="O737" s="114" t="str">
        <f t="shared" ref="O737" ca="1" si="1733">IF(B737="","",IF(INDIRECT("減額一覧!BO"&amp;P737)=0.08,0.08,0.1))</f>
        <v/>
      </c>
      <c r="P737" s="38">
        <v>117</v>
      </c>
      <c r="Q737" s="38" t="str">
        <f t="shared" ca="1" si="1727"/>
        <v/>
      </c>
      <c r="R737" s="38" t="str">
        <f t="shared" ca="1" si="1727"/>
        <v/>
      </c>
      <c r="S737" s="66" t="str">
        <f t="shared" ca="1" si="1148"/>
        <v/>
      </c>
      <c r="T737" s="105" t="str">
        <f t="shared" ca="1" si="1661"/>
        <v/>
      </c>
    </row>
    <row r="738" spans="1:20" ht="20.25" hidden="1" thickTop="1" thickBot="1">
      <c r="A738" t="str">
        <f t="shared" ref="A738" ca="1" si="1734">IF(B738="","",INDIRECT("減額一覧!B"&amp;$P738))</f>
        <v/>
      </c>
      <c r="B738" s="64"/>
      <c r="C738" s="41" t="str">
        <f>IF(B738="","",減額一覧!C434)</f>
        <v/>
      </c>
      <c r="D738" s="43"/>
      <c r="E738" s="21"/>
      <c r="F738" s="22" t="s">
        <v>69</v>
      </c>
      <c r="G738" s="23">
        <f t="shared" ref="G738:H738" si="1735">SUBTOTAL(9,G734:G737)</f>
        <v>0</v>
      </c>
      <c r="H738" s="23">
        <f t="shared" si="1735"/>
        <v>0</v>
      </c>
      <c r="I738" s="30"/>
      <c r="J738" s="53"/>
      <c r="K738" s="96" t="str">
        <f t="shared" ca="1" si="1184"/>
        <v/>
      </c>
      <c r="L738" s="59" t="str">
        <f t="shared" si="1146"/>
        <v/>
      </c>
      <c r="N738" s="108" t="str">
        <f t="shared" ref="N738" si="1736">IF(AND(G738=0,H738=0),"","小計")</f>
        <v/>
      </c>
      <c r="O738" s="108" t="str">
        <f t="shared" ref="O738" si="1737">IF(AND(G738=0,H738=0),"","小計")</f>
        <v/>
      </c>
      <c r="P738" s="38"/>
      <c r="Q738" s="38"/>
      <c r="R738" s="38"/>
      <c r="S738" s="66" t="str">
        <f t="shared" si="1148"/>
        <v/>
      </c>
      <c r="T738" s="105" t="str">
        <f t="shared" si="1661"/>
        <v/>
      </c>
    </row>
    <row r="739" spans="1:20" ht="20.25" hidden="1" thickTop="1" thickBot="1">
      <c r="A739" t="str">
        <f ca="1">IF(B739="","",INDIRECT("減額一覧!B"&amp;$P739))</f>
        <v/>
      </c>
      <c r="B739" s="61" t="str">
        <f t="shared" ref="B739" ca="1" si="1738">IF(INDIRECT("減額一覧!BA"&amp;P739)=1,INDIRECT("減額一覧!M"&amp;P739),"")</f>
        <v/>
      </c>
      <c r="C739" s="36" t="str">
        <f ca="1">IF(B739="","",INDIRECT("減額一覧!C"&amp;$P739))</f>
        <v/>
      </c>
      <c r="D739" s="78" t="str">
        <f ca="1">IF($B739="","",INDIRECT("減額一覧!G"&amp;$P739))</f>
        <v/>
      </c>
      <c r="E739" s="19" t="str">
        <f ca="1">IF(B739="","",INDIRECT("減額一覧!H"&amp;P739))</f>
        <v/>
      </c>
      <c r="F739" s="19" t="str">
        <f ca="1">IF($B739="","",INDIRECT("減額一覧!T"&amp;P739))</f>
        <v/>
      </c>
      <c r="G739" s="20" t="str">
        <f ca="1">IF($B739="","",INDIRECT("減額一覧!U"&amp;P739))</f>
        <v/>
      </c>
      <c r="H739" s="20" t="str">
        <f ca="1">IF($B739="","",INDIRECT("減額一覧!V"&amp;P739))</f>
        <v/>
      </c>
      <c r="I739" s="32" t="str">
        <f ca="1">IF(B739="","",IF(INDIRECT("減額一覧!BL"&amp;P739)=0.08,0.08,0.1))</f>
        <v/>
      </c>
      <c r="J739" s="51"/>
      <c r="K739" s="94" t="str">
        <f t="shared" ca="1" si="1184"/>
        <v/>
      </c>
      <c r="L739" s="56" t="str">
        <f t="shared" ca="1" si="1146"/>
        <v/>
      </c>
      <c r="N739" s="113" t="str">
        <f t="shared" ref="N739:N742" ca="1" si="1739">IF(A739="","",IF(A739&gt;3000,"月ヶ瀬",IF(A739&gt;=2000,"都祁","市内")))</f>
        <v/>
      </c>
      <c r="O739" s="114" t="str">
        <f t="shared" ref="O739" ca="1" si="1740">IF(B739="","",IF(INDIRECT("減額一覧!BL"&amp;P739)=0.08,0.08,0.1))</f>
        <v/>
      </c>
      <c r="P739" s="38">
        <v>114</v>
      </c>
      <c r="Q739" s="38" t="str">
        <f t="shared" ref="Q739:R742" ca="1" si="1741">IF(G739="","",IF(G739&gt;0,1,""))</f>
        <v/>
      </c>
      <c r="R739" s="38" t="str">
        <f t="shared" ca="1" si="1741"/>
        <v/>
      </c>
      <c r="S739" s="66" t="str">
        <f t="shared" ca="1" si="1148"/>
        <v/>
      </c>
      <c r="T739" s="105" t="str">
        <f t="shared" ca="1" si="1661"/>
        <v/>
      </c>
    </row>
    <row r="740" spans="1:20" ht="20.25" hidden="1" thickTop="1" thickBot="1">
      <c r="A740" t="str">
        <f ca="1">IF(B740="","",INDIRECT("減額一覧!B"&amp;$P740))</f>
        <v/>
      </c>
      <c r="B740" s="61" t="str">
        <f t="shared" ref="B740" ca="1" si="1742">IF(INDIRECT("減額一覧!BB"&amp;P740)=1,INDIRECT("減額一覧!W"&amp;P740),"")</f>
        <v/>
      </c>
      <c r="C740" s="44" t="str">
        <f ca="1">IF(B740="","",INDIRECT("減額一覧!C"&amp;$P740))</f>
        <v/>
      </c>
      <c r="D740" s="79" t="str">
        <f ca="1">IF($B740="","",INDIRECT("減額一覧!G"&amp;$P740))</f>
        <v/>
      </c>
      <c r="E740" s="19" t="str">
        <f ca="1">IF(B740="","",INDIRECT("減額一覧!H"&amp;P740))</f>
        <v/>
      </c>
      <c r="F740" s="19" t="str">
        <f ca="1">IF($B740="","",INDIRECT("減額一覧!AD"&amp;P740))</f>
        <v/>
      </c>
      <c r="G740" s="20" t="str">
        <f ca="1">IF($B740="","",INDIRECT("減額一覧!AE"&amp;P740))</f>
        <v/>
      </c>
      <c r="H740" s="20" t="str">
        <f ca="1">IF($B740="","",INDIRECT("減額一覧!AF"&amp;P740))</f>
        <v/>
      </c>
      <c r="I740" s="32" t="str">
        <f ca="1">IF(B740="","",IF(INDIRECT("減額一覧!BM"&amp;P740)=0.08,0.08,0.1))</f>
        <v/>
      </c>
      <c r="J740" s="52"/>
      <c r="K740" s="95" t="str">
        <f t="shared" ca="1" si="1184"/>
        <v/>
      </c>
      <c r="L740" s="58" t="str">
        <f t="shared" ca="1" si="1146"/>
        <v/>
      </c>
      <c r="N740" s="113" t="str">
        <f t="shared" ca="1" si="1739"/>
        <v/>
      </c>
      <c r="O740" s="114" t="str">
        <f t="shared" ref="O740" ca="1" si="1743">IF(B740="","",IF(INDIRECT("減額一覧!BM"&amp;P740)=0.08,0.08,0.1))</f>
        <v/>
      </c>
      <c r="P740" s="38">
        <v>114</v>
      </c>
      <c r="Q740" s="38" t="str">
        <f t="shared" ca="1" si="1741"/>
        <v/>
      </c>
      <c r="R740" s="38" t="str">
        <f t="shared" ca="1" si="1741"/>
        <v/>
      </c>
      <c r="S740" s="66" t="str">
        <f t="shared" ca="1" si="1148"/>
        <v/>
      </c>
      <c r="T740" s="105" t="str">
        <f t="shared" ca="1" si="1661"/>
        <v/>
      </c>
    </row>
    <row r="741" spans="1:20" ht="20.25" hidden="1" thickTop="1" thickBot="1">
      <c r="A741" t="str">
        <f ca="1">IF(B741="","",INDIRECT("減額一覧!B"&amp;$P741))</f>
        <v/>
      </c>
      <c r="B741" s="61" t="str">
        <f t="shared" ref="B741" ca="1" si="1744">IF(INDIRECT("減額一覧!BC"&amp;P741)=1,INDIRECT("減額一覧!AG"&amp;P741),"")</f>
        <v/>
      </c>
      <c r="C741" s="36" t="str">
        <f ca="1">IF(B741="","",INDIRECT("減額一覧!C"&amp;$P741))</f>
        <v/>
      </c>
      <c r="D741" s="80" t="str">
        <f ca="1">IF($B741="","",INDIRECT("減額一覧!G"&amp;$P741))</f>
        <v/>
      </c>
      <c r="E741" s="19" t="str">
        <f ca="1">IF(B741="","",INDIRECT("減額一覧!H"&amp;P741))</f>
        <v/>
      </c>
      <c r="F741" s="19" t="str">
        <f ca="1">IF($B741="","",INDIRECT("減額一覧!AN"&amp;P741))</f>
        <v/>
      </c>
      <c r="G741" s="20" t="str">
        <f ca="1">IF($B741="","",INDIRECT("減額一覧!AO"&amp;P741))</f>
        <v/>
      </c>
      <c r="H741" s="20" t="str">
        <f ca="1">IF($B741="","",INDIRECT("減額一覧!AP"&amp;P741))</f>
        <v/>
      </c>
      <c r="I741" s="32" t="str">
        <f ca="1">IF(B741="","",IF(INDIRECT("減額一覧!BN"&amp;P741)=0.08,0.08,0.1))</f>
        <v/>
      </c>
      <c r="J741" s="52"/>
      <c r="K741" s="95" t="str">
        <f t="shared" ca="1" si="1184"/>
        <v/>
      </c>
      <c r="L741" s="58" t="str">
        <f t="shared" ca="1" si="1146"/>
        <v/>
      </c>
      <c r="N741" s="113" t="str">
        <f t="shared" ca="1" si="1739"/>
        <v/>
      </c>
      <c r="O741" s="114" t="str">
        <f t="shared" ref="O741" ca="1" si="1745">IF(B741="","",IF(INDIRECT("減額一覧!BN"&amp;P741)=0.08,0.08,0.1))</f>
        <v/>
      </c>
      <c r="P741" s="38">
        <v>114</v>
      </c>
      <c r="Q741" s="38" t="str">
        <f t="shared" ca="1" si="1741"/>
        <v/>
      </c>
      <c r="R741" s="38" t="str">
        <f t="shared" ca="1" si="1741"/>
        <v/>
      </c>
      <c r="S741" s="66" t="str">
        <f t="shared" ca="1" si="1148"/>
        <v/>
      </c>
      <c r="T741" s="105" t="str">
        <f t="shared" ca="1" si="1661"/>
        <v/>
      </c>
    </row>
    <row r="742" spans="1:20" ht="20.25" hidden="1" thickTop="1" thickBot="1">
      <c r="A742" t="str">
        <f ca="1">IF(B742="","",INDIRECT("減額一覧!B"&amp;$P742))</f>
        <v/>
      </c>
      <c r="B742" s="61" t="str">
        <f t="shared" ref="B742" ca="1" si="1746">IF(INDIRECT("減額一覧!BD"&amp;P742)=1,INDIRECT("減額一覧!AQ"&amp;P742),"")</f>
        <v/>
      </c>
      <c r="C742" s="45" t="str">
        <f ca="1">IF(B742="","",INDIRECT("減額一覧!C"&amp;$P742))</f>
        <v/>
      </c>
      <c r="D742" s="79" t="str">
        <f ca="1">IF($B742="","",INDIRECT("減額一覧!G"&amp;$P742))</f>
        <v/>
      </c>
      <c r="E742" s="19" t="str">
        <f ca="1">IF(B742="","",INDIRECT("減額一覧!H"&amp;P742))</f>
        <v/>
      </c>
      <c r="F742" s="19" t="str">
        <f ca="1">IF($B742="","",INDIRECT("減額一覧!AX"&amp;P742))</f>
        <v/>
      </c>
      <c r="G742" s="20" t="str">
        <f ca="1">IF($B742="","",INDIRECT("減額一覧!AY"&amp;P742))</f>
        <v/>
      </c>
      <c r="H742" s="20" t="str">
        <f ca="1">IF($B742="","",INDIRECT("減額一覧!AZ"&amp;P742))</f>
        <v/>
      </c>
      <c r="I742" s="32" t="str">
        <f ca="1">IF(B742="","",IF(INDIRECT("減額一覧!BO"&amp;P742)=0.08,0.08,0.1))</f>
        <v/>
      </c>
      <c r="J742" s="52"/>
      <c r="K742" s="95" t="str">
        <f t="shared" ca="1" si="1184"/>
        <v/>
      </c>
      <c r="L742" s="58" t="str">
        <f t="shared" ca="1" si="1146"/>
        <v/>
      </c>
      <c r="N742" s="113" t="str">
        <f t="shared" ca="1" si="1739"/>
        <v/>
      </c>
      <c r="O742" s="114" t="str">
        <f t="shared" ref="O742" ca="1" si="1747">IF(B742="","",IF(INDIRECT("減額一覧!BO"&amp;P742)=0.08,0.08,0.1))</f>
        <v/>
      </c>
      <c r="P742" s="38">
        <v>114</v>
      </c>
      <c r="Q742" s="38" t="str">
        <f t="shared" ca="1" si="1741"/>
        <v/>
      </c>
      <c r="R742" s="38" t="str">
        <f t="shared" ca="1" si="1741"/>
        <v/>
      </c>
      <c r="S742" s="66" t="str">
        <f t="shared" ca="1" si="1148"/>
        <v/>
      </c>
      <c r="T742" s="105" t="str">
        <f t="shared" ca="1" si="1661"/>
        <v/>
      </c>
    </row>
    <row r="743" spans="1:20" ht="20.25" hidden="1" thickTop="1" thickBot="1">
      <c r="B743" s="64"/>
      <c r="C743" s="41" t="str">
        <f>IF(B743="","",減額一覧!C439)</f>
        <v/>
      </c>
      <c r="D743" s="43"/>
      <c r="E743" s="21"/>
      <c r="F743" s="22" t="s">
        <v>69</v>
      </c>
      <c r="G743" s="23">
        <f t="shared" ref="G743:H743" si="1748">SUBTOTAL(9,G739:G742)</f>
        <v>0</v>
      </c>
      <c r="H743" s="23">
        <f t="shared" si="1748"/>
        <v>0</v>
      </c>
      <c r="I743" s="30"/>
      <c r="J743" s="53"/>
      <c r="K743" s="96" t="str">
        <f t="shared" si="1184"/>
        <v/>
      </c>
      <c r="L743" s="59" t="str">
        <f t="shared" si="1146"/>
        <v/>
      </c>
      <c r="N743" s="108" t="str">
        <f t="shared" ref="N743" si="1749">IF(AND(G743=0,H743=0),"","小計")</f>
        <v/>
      </c>
      <c r="O743" s="108" t="str">
        <f t="shared" ref="O743" si="1750">IF(AND(G743=0,H743=0),"","小計")</f>
        <v/>
      </c>
      <c r="P743" s="38"/>
      <c r="Q743" s="38"/>
      <c r="R743" s="38"/>
      <c r="S743" s="66" t="str">
        <f t="shared" si="1148"/>
        <v/>
      </c>
      <c r="T743" s="105" t="str">
        <f t="shared" si="1661"/>
        <v/>
      </c>
    </row>
    <row r="744" spans="1:20" ht="20.25" hidden="1" thickTop="1" thickBot="1">
      <c r="A744" t="str">
        <f ca="1">IF(B744="","",INDIRECT("減額一覧!B"&amp;$P744))</f>
        <v/>
      </c>
      <c r="B744" s="61" t="str">
        <f t="shared" ref="B744" ca="1" si="1751">IF(INDIRECT("減額一覧!BA"&amp;P744)=1,INDIRECT("減額一覧!M"&amp;P744),"")</f>
        <v/>
      </c>
      <c r="C744" s="36" t="str">
        <f ca="1">IF(B744="","",INDIRECT("減額一覧!C"&amp;$P744))</f>
        <v/>
      </c>
      <c r="D744" s="78" t="str">
        <f ca="1">IF($B744="","",INDIRECT("減額一覧!G"&amp;$P744))</f>
        <v/>
      </c>
      <c r="E744" s="19" t="str">
        <f ca="1">IF(B744="","",INDIRECT("減額一覧!H"&amp;P744))</f>
        <v/>
      </c>
      <c r="F744" s="19" t="str">
        <f ca="1">IF($B744="","",INDIRECT("減額一覧!T"&amp;P744))</f>
        <v/>
      </c>
      <c r="G744" s="20" t="str">
        <f ca="1">IF($B744="","",INDIRECT("減額一覧!U"&amp;P744))</f>
        <v/>
      </c>
      <c r="H744" s="20" t="str">
        <f ca="1">IF($B744="","",INDIRECT("減額一覧!V"&amp;P744))</f>
        <v/>
      </c>
      <c r="I744" s="32" t="str">
        <f ca="1">IF(B744="","",IF(INDIRECT("減額一覧!BL"&amp;P744)=0.08,0.08,0.1))</f>
        <v/>
      </c>
      <c r="J744" s="51"/>
      <c r="K744" s="94" t="str">
        <f t="shared" ca="1" si="1184"/>
        <v/>
      </c>
      <c r="L744" s="56" t="str">
        <f t="shared" ca="1" si="1146"/>
        <v/>
      </c>
      <c r="N744" s="113" t="str">
        <f t="shared" ref="N744:N747" ca="1" si="1752">IF(A744="","",IF(A744&gt;3000,"月ヶ瀬",IF(A744&gt;=2000,"都祁","市内")))</f>
        <v/>
      </c>
      <c r="O744" s="114" t="str">
        <f t="shared" ref="O744" ca="1" si="1753">IF(B744="","",IF(INDIRECT("減額一覧!BL"&amp;P744)=0.08,0.08,0.1))</f>
        <v/>
      </c>
      <c r="P744" s="38">
        <v>115</v>
      </c>
      <c r="Q744" s="38" t="str">
        <f t="shared" ref="Q744:R747" ca="1" si="1754">IF(G744="","",IF(G744&gt;0,1,""))</f>
        <v/>
      </c>
      <c r="R744" s="38" t="str">
        <f t="shared" ca="1" si="1754"/>
        <v/>
      </c>
      <c r="S744" s="66" t="str">
        <f t="shared" ca="1" si="1148"/>
        <v/>
      </c>
      <c r="T744" s="105" t="str">
        <f t="shared" ca="1" si="1661"/>
        <v/>
      </c>
    </row>
    <row r="745" spans="1:20" ht="20.25" hidden="1" thickTop="1" thickBot="1">
      <c r="A745" t="str">
        <f ca="1">IF(B745="","",INDIRECT("減額一覧!B"&amp;$P745))</f>
        <v/>
      </c>
      <c r="B745" s="61" t="str">
        <f t="shared" ref="B745" ca="1" si="1755">IF(INDIRECT("減額一覧!BB"&amp;P745)=1,INDIRECT("減額一覧!W"&amp;P745),"")</f>
        <v/>
      </c>
      <c r="C745" s="44" t="str">
        <f ca="1">IF(B745="","",INDIRECT("減額一覧!C"&amp;$P745))</f>
        <v/>
      </c>
      <c r="D745" s="79" t="str">
        <f ca="1">IF($B745="","",INDIRECT("減額一覧!G"&amp;$P745))</f>
        <v/>
      </c>
      <c r="E745" s="19" t="str">
        <f ca="1">IF(B745="","",INDIRECT("減額一覧!H"&amp;P745))</f>
        <v/>
      </c>
      <c r="F745" s="19" t="str">
        <f ca="1">IF($B745="","",INDIRECT("減額一覧!AD"&amp;P745))</f>
        <v/>
      </c>
      <c r="G745" s="20" t="str">
        <f ca="1">IF($B745="","",INDIRECT("減額一覧!AE"&amp;P745))</f>
        <v/>
      </c>
      <c r="H745" s="20" t="str">
        <f ca="1">IF($B745="","",INDIRECT("減額一覧!AF"&amp;P745))</f>
        <v/>
      </c>
      <c r="I745" s="32" t="str">
        <f ca="1">IF(B745="","",IF(INDIRECT("減額一覧!BM"&amp;P745)=0.08,0.08,0.1))</f>
        <v/>
      </c>
      <c r="J745" s="52"/>
      <c r="K745" s="95" t="str">
        <f t="shared" ca="1" si="1184"/>
        <v/>
      </c>
      <c r="L745" s="58" t="str">
        <f t="shared" ca="1" si="1146"/>
        <v/>
      </c>
      <c r="N745" s="113" t="str">
        <f t="shared" ca="1" si="1752"/>
        <v/>
      </c>
      <c r="O745" s="114" t="str">
        <f t="shared" ref="O745" ca="1" si="1756">IF(B745="","",IF(INDIRECT("減額一覧!BM"&amp;P745)=0.08,0.08,0.1))</f>
        <v/>
      </c>
      <c r="P745" s="38">
        <v>115</v>
      </c>
      <c r="Q745" s="38" t="str">
        <f t="shared" ca="1" si="1754"/>
        <v/>
      </c>
      <c r="R745" s="38" t="str">
        <f t="shared" ca="1" si="1754"/>
        <v/>
      </c>
      <c r="S745" s="66" t="str">
        <f t="shared" ca="1" si="1148"/>
        <v/>
      </c>
      <c r="T745" s="105" t="str">
        <f t="shared" ca="1" si="1661"/>
        <v/>
      </c>
    </row>
    <row r="746" spans="1:20" ht="20.25" hidden="1" thickTop="1" thickBot="1">
      <c r="A746" t="str">
        <f ca="1">IF(B746="","",INDIRECT("減額一覧!B"&amp;$P746))</f>
        <v/>
      </c>
      <c r="B746" s="61" t="str">
        <f t="shared" ref="B746" ca="1" si="1757">IF(INDIRECT("減額一覧!BC"&amp;P746)=1,INDIRECT("減額一覧!AG"&amp;P746),"")</f>
        <v/>
      </c>
      <c r="C746" s="36" t="str">
        <f ca="1">IF(B746="","",INDIRECT("減額一覧!C"&amp;$P746))</f>
        <v/>
      </c>
      <c r="D746" s="80" t="str">
        <f ca="1">IF($B746="","",INDIRECT("減額一覧!G"&amp;$P746))</f>
        <v/>
      </c>
      <c r="E746" s="19" t="str">
        <f ca="1">IF(B746="","",INDIRECT("減額一覧!H"&amp;P746))</f>
        <v/>
      </c>
      <c r="F746" s="19" t="str">
        <f ca="1">IF($B746="","",INDIRECT("減額一覧!AN"&amp;P746))</f>
        <v/>
      </c>
      <c r="G746" s="20" t="str">
        <f ca="1">IF($B746="","",INDIRECT("減額一覧!AO"&amp;P746))</f>
        <v/>
      </c>
      <c r="H746" s="20" t="str">
        <f ca="1">IF($B746="","",INDIRECT("減額一覧!AP"&amp;P746))</f>
        <v/>
      </c>
      <c r="I746" s="32" t="str">
        <f ca="1">IF(B746="","",IF(INDIRECT("減額一覧!BN"&amp;P746)=0.08,0.08,0.1))</f>
        <v/>
      </c>
      <c r="J746" s="52"/>
      <c r="K746" s="95" t="str">
        <f t="shared" ca="1" si="1184"/>
        <v/>
      </c>
      <c r="L746" s="58" t="str">
        <f t="shared" ca="1" si="1146"/>
        <v/>
      </c>
      <c r="N746" s="113" t="str">
        <f t="shared" ca="1" si="1752"/>
        <v/>
      </c>
      <c r="O746" s="114" t="str">
        <f t="shared" ref="O746" ca="1" si="1758">IF(B746="","",IF(INDIRECT("減額一覧!BN"&amp;P746)=0.08,0.08,0.1))</f>
        <v/>
      </c>
      <c r="P746" s="38">
        <v>115</v>
      </c>
      <c r="Q746" s="38" t="str">
        <f t="shared" ca="1" si="1754"/>
        <v/>
      </c>
      <c r="R746" s="38" t="str">
        <f t="shared" ca="1" si="1754"/>
        <v/>
      </c>
      <c r="S746" s="66" t="str">
        <f t="shared" ca="1" si="1148"/>
        <v/>
      </c>
      <c r="T746" s="105" t="str">
        <f t="shared" ca="1" si="1661"/>
        <v/>
      </c>
    </row>
    <row r="747" spans="1:20" ht="20.25" hidden="1" thickTop="1" thickBot="1">
      <c r="A747" t="str">
        <f ca="1">IF(B747="","",INDIRECT("減額一覧!B"&amp;$P747))</f>
        <v/>
      </c>
      <c r="B747" s="61" t="str">
        <f t="shared" ref="B747" ca="1" si="1759">IF(INDIRECT("減額一覧!BD"&amp;P747)=1,INDIRECT("減額一覧!AQ"&amp;P747),"")</f>
        <v/>
      </c>
      <c r="C747" s="45" t="str">
        <f ca="1">IF(B747="","",INDIRECT("減額一覧!C"&amp;$P747))</f>
        <v/>
      </c>
      <c r="D747" s="79" t="str">
        <f ca="1">IF($B747="","",INDIRECT("減額一覧!G"&amp;$P747))</f>
        <v/>
      </c>
      <c r="E747" s="19" t="str">
        <f ca="1">IF(B747="","",INDIRECT("減額一覧!H"&amp;P747))</f>
        <v/>
      </c>
      <c r="F747" s="19" t="str">
        <f ca="1">IF($B747="","",INDIRECT("減額一覧!AX"&amp;P747))</f>
        <v/>
      </c>
      <c r="G747" s="20" t="str">
        <f ca="1">IF($B747="","",INDIRECT("減額一覧!AY"&amp;P747))</f>
        <v/>
      </c>
      <c r="H747" s="20" t="str">
        <f ca="1">IF($B747="","",INDIRECT("減額一覧!AZ"&amp;P747))</f>
        <v/>
      </c>
      <c r="I747" s="32" t="str">
        <f ca="1">IF(B747="","",IF(INDIRECT("減額一覧!BO"&amp;P747)=0.08,0.08,0.1))</f>
        <v/>
      </c>
      <c r="J747" s="52"/>
      <c r="K747" s="95" t="str">
        <f t="shared" ca="1" si="1184"/>
        <v/>
      </c>
      <c r="L747" s="58" t="str">
        <f t="shared" ca="1" si="1146"/>
        <v/>
      </c>
      <c r="N747" s="113" t="str">
        <f t="shared" ca="1" si="1752"/>
        <v/>
      </c>
      <c r="O747" s="114" t="str">
        <f t="shared" ref="O747" ca="1" si="1760">IF(B747="","",IF(INDIRECT("減額一覧!BO"&amp;P747)=0.08,0.08,0.1))</f>
        <v/>
      </c>
      <c r="P747" s="38">
        <v>115</v>
      </c>
      <c r="Q747" s="38" t="str">
        <f t="shared" ca="1" si="1754"/>
        <v/>
      </c>
      <c r="R747" s="38" t="str">
        <f t="shared" ca="1" si="1754"/>
        <v/>
      </c>
      <c r="S747" s="66" t="str">
        <f t="shared" ca="1" si="1148"/>
        <v/>
      </c>
      <c r="T747" s="105" t="str">
        <f t="shared" ca="1" si="1661"/>
        <v/>
      </c>
    </row>
    <row r="748" spans="1:20" ht="20.25" hidden="1" thickTop="1" thickBot="1">
      <c r="B748" s="64"/>
      <c r="C748" s="41" t="str">
        <f>IF(B748="","",減額一覧!C444)</f>
        <v/>
      </c>
      <c r="D748" s="43"/>
      <c r="E748" s="21"/>
      <c r="F748" s="22" t="s">
        <v>69</v>
      </c>
      <c r="G748" s="23">
        <f t="shared" ref="G748:H748" si="1761">SUBTOTAL(9,G744:G747)</f>
        <v>0</v>
      </c>
      <c r="H748" s="23">
        <f t="shared" si="1761"/>
        <v>0</v>
      </c>
      <c r="I748" s="30"/>
      <c r="J748" s="53"/>
      <c r="K748" s="96" t="str">
        <f t="shared" si="1184"/>
        <v/>
      </c>
      <c r="L748" s="59" t="str">
        <f t="shared" si="1146"/>
        <v/>
      </c>
      <c r="N748" s="108" t="str">
        <f t="shared" ref="N748" si="1762">IF(AND(G748=0,H748=0),"","小計")</f>
        <v/>
      </c>
      <c r="O748" s="108" t="str">
        <f t="shared" ref="O748" si="1763">IF(AND(G748=0,H748=0),"","小計")</f>
        <v/>
      </c>
      <c r="P748" s="38"/>
      <c r="Q748" s="38"/>
      <c r="R748" s="38"/>
      <c r="S748" s="66" t="str">
        <f t="shared" si="1148"/>
        <v/>
      </c>
      <c r="T748" s="105" t="str">
        <f t="shared" si="1661"/>
        <v/>
      </c>
    </row>
    <row r="749" spans="1:20" ht="20.25" hidden="1" thickTop="1" thickBot="1">
      <c r="A749" t="str">
        <f ca="1">IF(B749="","",INDIRECT("減額一覧!B"&amp;$P749))</f>
        <v/>
      </c>
      <c r="B749" s="61" t="str">
        <f t="shared" ref="B749" ca="1" si="1764">IF(INDIRECT("減額一覧!BA"&amp;P749)=1,INDIRECT("減額一覧!M"&amp;P749),"")</f>
        <v/>
      </c>
      <c r="C749" s="36" t="str">
        <f ca="1">IF(B749="","",INDIRECT("減額一覧!C"&amp;$P749))</f>
        <v/>
      </c>
      <c r="D749" s="78" t="str">
        <f ca="1">IF($B749="","",INDIRECT("減額一覧!G"&amp;$P749))</f>
        <v/>
      </c>
      <c r="E749" s="19" t="str">
        <f ca="1">IF(B749="","",INDIRECT("減額一覧!H"&amp;P749))</f>
        <v/>
      </c>
      <c r="F749" s="19" t="str">
        <f ca="1">IF($B749="","",INDIRECT("減額一覧!T"&amp;P749))</f>
        <v/>
      </c>
      <c r="G749" s="20" t="str">
        <f ca="1">IF($B749="","",INDIRECT("減額一覧!U"&amp;P749))</f>
        <v/>
      </c>
      <c r="H749" s="20" t="str">
        <f ca="1">IF($B749="","",INDIRECT("減額一覧!V"&amp;P749))</f>
        <v/>
      </c>
      <c r="I749" s="32" t="str">
        <f ca="1">IF(B749="","",IF(INDIRECT("減額一覧!BL"&amp;P749)=0.08,0.08,0.1))</f>
        <v/>
      </c>
      <c r="J749" s="51"/>
      <c r="K749" s="94" t="str">
        <f t="shared" ca="1" si="1184"/>
        <v/>
      </c>
      <c r="L749" s="56" t="str">
        <f t="shared" ca="1" si="1146"/>
        <v/>
      </c>
      <c r="N749" s="113" t="str">
        <f t="shared" ref="N749:N752" ca="1" si="1765">IF(A749="","",IF(A749&gt;3000,"月ヶ瀬",IF(A749&gt;=2000,"都祁","市内")))</f>
        <v/>
      </c>
      <c r="O749" s="114" t="str">
        <f t="shared" ref="O749" ca="1" si="1766">IF(B749="","",IF(INDIRECT("減額一覧!BL"&amp;P749)=0.08,0.08,0.1))</f>
        <v/>
      </c>
      <c r="P749" s="38">
        <v>116</v>
      </c>
      <c r="Q749" s="38" t="str">
        <f t="shared" ref="Q749:R752" ca="1" si="1767">IF(G749="","",IF(G749&gt;0,1,""))</f>
        <v/>
      </c>
      <c r="R749" s="38" t="str">
        <f t="shared" ca="1" si="1767"/>
        <v/>
      </c>
      <c r="S749" s="66" t="str">
        <f t="shared" ca="1" si="1148"/>
        <v/>
      </c>
      <c r="T749" s="105" t="str">
        <f t="shared" ca="1" si="1661"/>
        <v/>
      </c>
    </row>
    <row r="750" spans="1:20" ht="20.25" hidden="1" thickTop="1" thickBot="1">
      <c r="A750" t="str">
        <f ca="1">IF(B750="","",INDIRECT("減額一覧!B"&amp;$P750))</f>
        <v/>
      </c>
      <c r="B750" s="61" t="str">
        <f t="shared" ref="B750" ca="1" si="1768">IF(INDIRECT("減額一覧!BB"&amp;P750)=1,INDIRECT("減額一覧!W"&amp;P750),"")</f>
        <v/>
      </c>
      <c r="C750" s="44" t="str">
        <f ca="1">IF(B750="","",INDIRECT("減額一覧!C"&amp;$P750))</f>
        <v/>
      </c>
      <c r="D750" s="79" t="str">
        <f ca="1">IF($B750="","",INDIRECT("減額一覧!G"&amp;$P750))</f>
        <v/>
      </c>
      <c r="E750" s="19" t="str">
        <f ca="1">IF(B750="","",INDIRECT("減額一覧!H"&amp;P750))</f>
        <v/>
      </c>
      <c r="F750" s="19" t="str">
        <f ca="1">IF($B750="","",INDIRECT("減額一覧!AD"&amp;P750))</f>
        <v/>
      </c>
      <c r="G750" s="20" t="str">
        <f ca="1">IF($B750="","",INDIRECT("減額一覧!AE"&amp;P750))</f>
        <v/>
      </c>
      <c r="H750" s="20" t="str">
        <f ca="1">IF($B750="","",INDIRECT("減額一覧!AF"&amp;P750))</f>
        <v/>
      </c>
      <c r="I750" s="32" t="str">
        <f ca="1">IF(B750="","",IF(INDIRECT("減額一覧!BM"&amp;P750)=0.08,0.08,0.1))</f>
        <v/>
      </c>
      <c r="J750" s="52"/>
      <c r="K750" s="95" t="str">
        <f t="shared" ca="1" si="1184"/>
        <v/>
      </c>
      <c r="L750" s="58" t="str">
        <f t="shared" ca="1" si="1146"/>
        <v/>
      </c>
      <c r="N750" s="113" t="str">
        <f t="shared" ca="1" si="1765"/>
        <v/>
      </c>
      <c r="O750" s="114" t="str">
        <f t="shared" ref="O750" ca="1" si="1769">IF(B750="","",IF(INDIRECT("減額一覧!BM"&amp;P750)=0.08,0.08,0.1))</f>
        <v/>
      </c>
      <c r="P750" s="38">
        <v>116</v>
      </c>
      <c r="Q750" s="38" t="str">
        <f t="shared" ca="1" si="1767"/>
        <v/>
      </c>
      <c r="R750" s="38" t="str">
        <f t="shared" ca="1" si="1767"/>
        <v/>
      </c>
      <c r="S750" s="66" t="str">
        <f t="shared" ca="1" si="1148"/>
        <v/>
      </c>
      <c r="T750" s="105" t="str">
        <f t="shared" ca="1" si="1661"/>
        <v/>
      </c>
    </row>
    <row r="751" spans="1:20" ht="20.25" hidden="1" thickTop="1" thickBot="1">
      <c r="A751" t="str">
        <f ca="1">IF(B751="","",INDIRECT("減額一覧!B"&amp;$P751))</f>
        <v/>
      </c>
      <c r="B751" s="61" t="str">
        <f t="shared" ref="B751" ca="1" si="1770">IF(INDIRECT("減額一覧!BC"&amp;P751)=1,INDIRECT("減額一覧!AG"&amp;P751),"")</f>
        <v/>
      </c>
      <c r="C751" s="36" t="str">
        <f ca="1">IF(B751="","",INDIRECT("減額一覧!C"&amp;$P751))</f>
        <v/>
      </c>
      <c r="D751" s="80" t="str">
        <f ca="1">IF($B751="","",INDIRECT("減額一覧!G"&amp;$P751))</f>
        <v/>
      </c>
      <c r="E751" s="19" t="str">
        <f ca="1">IF(B751="","",INDIRECT("減額一覧!H"&amp;P751))</f>
        <v/>
      </c>
      <c r="F751" s="19" t="str">
        <f ca="1">IF($B751="","",INDIRECT("減額一覧!AN"&amp;P751))</f>
        <v/>
      </c>
      <c r="G751" s="20" t="str">
        <f ca="1">IF($B751="","",INDIRECT("減額一覧!AO"&amp;P751))</f>
        <v/>
      </c>
      <c r="H751" s="20" t="str">
        <f ca="1">IF($B751="","",INDIRECT("減額一覧!AP"&amp;P751))</f>
        <v/>
      </c>
      <c r="I751" s="32" t="str">
        <f ca="1">IF(B751="","",IF(INDIRECT("減額一覧!BN"&amp;P751)=0.08,0.08,0.1))</f>
        <v/>
      </c>
      <c r="J751" s="52"/>
      <c r="K751" s="95" t="str">
        <f t="shared" ca="1" si="1184"/>
        <v/>
      </c>
      <c r="L751" s="58" t="str">
        <f t="shared" ca="1" si="1146"/>
        <v/>
      </c>
      <c r="N751" s="113" t="str">
        <f t="shared" ca="1" si="1765"/>
        <v/>
      </c>
      <c r="O751" s="114" t="str">
        <f t="shared" ref="O751" ca="1" si="1771">IF(B751="","",IF(INDIRECT("減額一覧!BN"&amp;P751)=0.08,0.08,0.1))</f>
        <v/>
      </c>
      <c r="P751" s="38">
        <v>116</v>
      </c>
      <c r="Q751" s="38" t="str">
        <f t="shared" ca="1" si="1767"/>
        <v/>
      </c>
      <c r="R751" s="38" t="str">
        <f t="shared" ca="1" si="1767"/>
        <v/>
      </c>
      <c r="S751" s="66" t="str">
        <f t="shared" ca="1" si="1148"/>
        <v/>
      </c>
      <c r="T751" s="105" t="str">
        <f t="shared" ca="1" si="1661"/>
        <v/>
      </c>
    </row>
    <row r="752" spans="1:20" ht="20.25" hidden="1" thickTop="1" thickBot="1">
      <c r="A752" t="str">
        <f ca="1">IF(B752="","",INDIRECT("減額一覧!B"&amp;$P752))</f>
        <v/>
      </c>
      <c r="B752" s="61" t="str">
        <f t="shared" ref="B752" ca="1" si="1772">IF(INDIRECT("減額一覧!BD"&amp;P752)=1,INDIRECT("減額一覧!AQ"&amp;P752),"")</f>
        <v/>
      </c>
      <c r="C752" s="45" t="str">
        <f ca="1">IF(B752="","",INDIRECT("減額一覧!C"&amp;$P752))</f>
        <v/>
      </c>
      <c r="D752" s="79" t="str">
        <f ca="1">IF($B752="","",INDIRECT("減額一覧!G"&amp;$P752))</f>
        <v/>
      </c>
      <c r="E752" s="19" t="str">
        <f ca="1">IF(B752="","",INDIRECT("減額一覧!H"&amp;P752))</f>
        <v/>
      </c>
      <c r="F752" s="19" t="str">
        <f ca="1">IF($B752="","",INDIRECT("減額一覧!AX"&amp;P752))</f>
        <v/>
      </c>
      <c r="G752" s="20" t="str">
        <f ca="1">IF($B752="","",INDIRECT("減額一覧!AY"&amp;P752))</f>
        <v/>
      </c>
      <c r="H752" s="20" t="str">
        <f ca="1">IF($B752="","",INDIRECT("減額一覧!AZ"&amp;P752))</f>
        <v/>
      </c>
      <c r="I752" s="32" t="str">
        <f ca="1">IF(B752="","",IF(INDIRECT("減額一覧!BO"&amp;P752)=0.08,0.08,0.1))</f>
        <v/>
      </c>
      <c r="J752" s="52"/>
      <c r="K752" s="95" t="str">
        <f t="shared" ca="1" si="1184"/>
        <v/>
      </c>
      <c r="L752" s="58" t="str">
        <f t="shared" ca="1" si="1146"/>
        <v/>
      </c>
      <c r="N752" s="113" t="str">
        <f t="shared" ca="1" si="1765"/>
        <v/>
      </c>
      <c r="O752" s="114" t="str">
        <f t="shared" ref="O752" ca="1" si="1773">IF(B752="","",IF(INDIRECT("減額一覧!BO"&amp;P752)=0.08,0.08,0.1))</f>
        <v/>
      </c>
      <c r="P752" s="38">
        <v>116</v>
      </c>
      <c r="Q752" s="38" t="str">
        <f t="shared" ca="1" si="1767"/>
        <v/>
      </c>
      <c r="R752" s="38" t="str">
        <f t="shared" ca="1" si="1767"/>
        <v/>
      </c>
      <c r="S752" s="66" t="str">
        <f t="shared" ca="1" si="1148"/>
        <v/>
      </c>
      <c r="T752" s="105" t="str">
        <f t="shared" ca="1" si="1661"/>
        <v/>
      </c>
    </row>
    <row r="753" spans="1:20" ht="20.25" hidden="1" thickTop="1" thickBot="1">
      <c r="B753" s="64"/>
      <c r="C753" s="41" t="str">
        <f>IF(B753="","",減額一覧!C449)</f>
        <v/>
      </c>
      <c r="D753" s="43"/>
      <c r="E753" s="21"/>
      <c r="F753" s="22" t="s">
        <v>69</v>
      </c>
      <c r="G753" s="23">
        <f t="shared" ref="G753:H753" si="1774">SUBTOTAL(9,G749:G752)</f>
        <v>0</v>
      </c>
      <c r="H753" s="23">
        <f t="shared" si="1774"/>
        <v>0</v>
      </c>
      <c r="I753" s="30"/>
      <c r="J753" s="53"/>
      <c r="K753" s="96" t="str">
        <f t="shared" si="1184"/>
        <v/>
      </c>
      <c r="L753" s="59" t="str">
        <f t="shared" si="1146"/>
        <v/>
      </c>
      <c r="N753" s="108" t="str">
        <f t="shared" ref="N753" si="1775">IF(AND(G753=0,H753=0),"","小計")</f>
        <v/>
      </c>
      <c r="O753" s="108" t="str">
        <f t="shared" ref="O753" si="1776">IF(AND(G753=0,H753=0),"","小計")</f>
        <v/>
      </c>
      <c r="P753" s="38"/>
      <c r="Q753" s="38"/>
      <c r="R753" s="38"/>
      <c r="S753" s="66" t="str">
        <f t="shared" si="1148"/>
        <v/>
      </c>
      <c r="T753" s="105" t="str">
        <f t="shared" si="1661"/>
        <v/>
      </c>
    </row>
    <row r="754" spans="1:20" ht="20.25" hidden="1" thickTop="1" thickBot="1">
      <c r="A754" t="str">
        <f ca="1">IF(B754="","",INDIRECT("減額一覧!B"&amp;$P754))</f>
        <v/>
      </c>
      <c r="B754" s="61" t="str">
        <f t="shared" ref="B754" ca="1" si="1777">IF(INDIRECT("減額一覧!BA"&amp;P754)=1,INDIRECT("減額一覧!M"&amp;P754),"")</f>
        <v/>
      </c>
      <c r="C754" s="36" t="str">
        <f ca="1">IF(B754="","",INDIRECT("減額一覧!C"&amp;$P754))</f>
        <v/>
      </c>
      <c r="D754" s="78" t="str">
        <f ca="1">IF($B754="","",INDIRECT("減額一覧!G"&amp;$P754))</f>
        <v/>
      </c>
      <c r="E754" s="19" t="str">
        <f ca="1">IF(B754="","",INDIRECT("減額一覧!H"&amp;P754))</f>
        <v/>
      </c>
      <c r="F754" s="19" t="str">
        <f ca="1">IF($B754="","",INDIRECT("減額一覧!T"&amp;P754))</f>
        <v/>
      </c>
      <c r="G754" s="20" t="str">
        <f ca="1">IF($B754="","",INDIRECT("減額一覧!U"&amp;P754))</f>
        <v/>
      </c>
      <c r="H754" s="20" t="str">
        <f ca="1">IF($B754="","",INDIRECT("減額一覧!V"&amp;P754))</f>
        <v/>
      </c>
      <c r="I754" s="32" t="str">
        <f ca="1">IF(B754="","",IF(INDIRECT("減額一覧!BL"&amp;P754)=0.08,0.08,0.1))</f>
        <v/>
      </c>
      <c r="J754" s="51"/>
      <c r="K754" s="94" t="str">
        <f t="shared" ca="1" si="1184"/>
        <v/>
      </c>
      <c r="L754" s="56" t="str">
        <f t="shared" ca="1" si="1146"/>
        <v/>
      </c>
      <c r="N754" s="113" t="str">
        <f t="shared" ref="N754:N757" ca="1" si="1778">IF(A754="","",IF(A754&gt;3000,"月ヶ瀬",IF(A754&gt;=2000,"都祁","市内")))</f>
        <v/>
      </c>
      <c r="O754" s="114" t="str">
        <f t="shared" ref="O754" ca="1" si="1779">IF(B754="","",IF(INDIRECT("減額一覧!BL"&amp;P754)=0.08,0.08,0.1))</f>
        <v/>
      </c>
      <c r="P754" s="38">
        <v>117</v>
      </c>
      <c r="Q754" s="38" t="str">
        <f t="shared" ref="Q754:R757" ca="1" si="1780">IF(G754="","",IF(G754&gt;0,1,""))</f>
        <v/>
      </c>
      <c r="R754" s="38" t="str">
        <f t="shared" ca="1" si="1780"/>
        <v/>
      </c>
      <c r="S754" s="66" t="str">
        <f t="shared" ca="1" si="1148"/>
        <v/>
      </c>
      <c r="T754" s="105" t="str">
        <f t="shared" ca="1" si="1661"/>
        <v/>
      </c>
    </row>
    <row r="755" spans="1:20" ht="20.25" hidden="1" thickTop="1" thickBot="1">
      <c r="A755" t="str">
        <f ca="1">IF(B755="","",INDIRECT("減額一覧!B"&amp;$P755))</f>
        <v/>
      </c>
      <c r="B755" s="61" t="str">
        <f t="shared" ref="B755" ca="1" si="1781">IF(INDIRECT("減額一覧!BB"&amp;P755)=1,INDIRECT("減額一覧!W"&amp;P755),"")</f>
        <v/>
      </c>
      <c r="C755" s="44" t="str">
        <f ca="1">IF(B755="","",INDIRECT("減額一覧!C"&amp;$P755))</f>
        <v/>
      </c>
      <c r="D755" s="79" t="str">
        <f ca="1">IF($B755="","",INDIRECT("減額一覧!G"&amp;$P755))</f>
        <v/>
      </c>
      <c r="E755" s="19" t="str">
        <f ca="1">IF(B755="","",INDIRECT("減額一覧!H"&amp;P755))</f>
        <v/>
      </c>
      <c r="F755" s="19" t="str">
        <f ca="1">IF($B755="","",INDIRECT("減額一覧!AD"&amp;P755))</f>
        <v/>
      </c>
      <c r="G755" s="20" t="str">
        <f ca="1">IF($B755="","",INDIRECT("減額一覧!AE"&amp;P755))</f>
        <v/>
      </c>
      <c r="H755" s="20" t="str">
        <f ca="1">IF($B755="","",INDIRECT("減額一覧!AF"&amp;P755))</f>
        <v/>
      </c>
      <c r="I755" s="32" t="str">
        <f ca="1">IF(B755="","",IF(INDIRECT("減額一覧!BM"&amp;P755)=0.08,0.08,0.1))</f>
        <v/>
      </c>
      <c r="J755" s="52"/>
      <c r="K755" s="95" t="str">
        <f t="shared" ca="1" si="1184"/>
        <v/>
      </c>
      <c r="L755" s="58" t="str">
        <f t="shared" ca="1" si="1146"/>
        <v/>
      </c>
      <c r="N755" s="113" t="str">
        <f t="shared" ca="1" si="1778"/>
        <v/>
      </c>
      <c r="O755" s="114" t="str">
        <f t="shared" ref="O755" ca="1" si="1782">IF(B755="","",IF(INDIRECT("減額一覧!BM"&amp;P755)=0.08,0.08,0.1))</f>
        <v/>
      </c>
      <c r="P755" s="38">
        <v>117</v>
      </c>
      <c r="Q755" s="38" t="str">
        <f t="shared" ca="1" si="1780"/>
        <v/>
      </c>
      <c r="R755" s="38" t="str">
        <f t="shared" ca="1" si="1780"/>
        <v/>
      </c>
      <c r="S755" s="66" t="str">
        <f t="shared" ca="1" si="1148"/>
        <v/>
      </c>
      <c r="T755" s="105" t="str">
        <f t="shared" ca="1" si="1661"/>
        <v/>
      </c>
    </row>
    <row r="756" spans="1:20" ht="20.25" hidden="1" thickTop="1" thickBot="1">
      <c r="A756" t="str">
        <f ca="1">IF(B756="","",INDIRECT("減額一覧!B"&amp;$P756))</f>
        <v/>
      </c>
      <c r="B756" s="61" t="str">
        <f t="shared" ref="B756" ca="1" si="1783">IF(INDIRECT("減額一覧!BC"&amp;P756)=1,INDIRECT("減額一覧!AG"&amp;P756),"")</f>
        <v/>
      </c>
      <c r="C756" s="36" t="str">
        <f ca="1">IF(B756="","",INDIRECT("減額一覧!C"&amp;$P756))</f>
        <v/>
      </c>
      <c r="D756" s="80" t="str">
        <f ca="1">IF($B756="","",INDIRECT("減額一覧!G"&amp;$P756))</f>
        <v/>
      </c>
      <c r="E756" s="19" t="str">
        <f ca="1">IF(B756="","",INDIRECT("減額一覧!H"&amp;P756))</f>
        <v/>
      </c>
      <c r="F756" s="19" t="str">
        <f ca="1">IF($B756="","",INDIRECT("減額一覧!AN"&amp;P756))</f>
        <v/>
      </c>
      <c r="G756" s="20" t="str">
        <f ca="1">IF($B756="","",INDIRECT("減額一覧!AO"&amp;P756))</f>
        <v/>
      </c>
      <c r="H756" s="20" t="str">
        <f ca="1">IF($B756="","",INDIRECT("減額一覧!AP"&amp;P756))</f>
        <v/>
      </c>
      <c r="I756" s="32" t="str">
        <f ca="1">IF(B756="","",IF(INDIRECT("減額一覧!BN"&amp;P756)=0.08,0.08,0.1))</f>
        <v/>
      </c>
      <c r="J756" s="52"/>
      <c r="K756" s="95" t="str">
        <f t="shared" ca="1" si="1184"/>
        <v/>
      </c>
      <c r="L756" s="58" t="str">
        <f t="shared" ca="1" si="1146"/>
        <v/>
      </c>
      <c r="N756" s="113" t="str">
        <f t="shared" ca="1" si="1778"/>
        <v/>
      </c>
      <c r="O756" s="114" t="str">
        <f t="shared" ref="O756" ca="1" si="1784">IF(B756="","",IF(INDIRECT("減額一覧!BN"&amp;P756)=0.08,0.08,0.1))</f>
        <v/>
      </c>
      <c r="P756" s="38">
        <v>117</v>
      </c>
      <c r="Q756" s="38" t="str">
        <f t="shared" ca="1" si="1780"/>
        <v/>
      </c>
      <c r="R756" s="38" t="str">
        <f t="shared" ca="1" si="1780"/>
        <v/>
      </c>
      <c r="S756" s="66" t="str">
        <f t="shared" ca="1" si="1148"/>
        <v/>
      </c>
      <c r="T756" s="105" t="str">
        <f t="shared" ca="1" si="1661"/>
        <v/>
      </c>
    </row>
    <row r="757" spans="1:20" ht="20.25" hidden="1" thickTop="1" thickBot="1">
      <c r="A757" t="str">
        <f ca="1">IF(B757="","",INDIRECT("減額一覧!B"&amp;$P757))</f>
        <v/>
      </c>
      <c r="B757" s="61" t="str">
        <f t="shared" ref="B757" ca="1" si="1785">IF(INDIRECT("減額一覧!BD"&amp;P757)=1,INDIRECT("減額一覧!AQ"&amp;P757),"")</f>
        <v/>
      </c>
      <c r="C757" s="45" t="str">
        <f ca="1">IF(B757="","",INDIRECT("減額一覧!C"&amp;$P757))</f>
        <v/>
      </c>
      <c r="D757" s="79" t="str">
        <f ca="1">IF($B757="","",INDIRECT("減額一覧!G"&amp;$P757))</f>
        <v/>
      </c>
      <c r="E757" s="19" t="str">
        <f ca="1">IF(B757="","",INDIRECT("減額一覧!H"&amp;P757))</f>
        <v/>
      </c>
      <c r="F757" s="19" t="str">
        <f ca="1">IF($B757="","",INDIRECT("減額一覧!AX"&amp;P757))</f>
        <v/>
      </c>
      <c r="G757" s="20" t="str">
        <f ca="1">IF($B757="","",INDIRECT("減額一覧!AY"&amp;P757))</f>
        <v/>
      </c>
      <c r="H757" s="20" t="str">
        <f ca="1">IF($B757="","",INDIRECT("減額一覧!AZ"&amp;P757))</f>
        <v/>
      </c>
      <c r="I757" s="32" t="str">
        <f ca="1">IF(B757="","",IF(INDIRECT("減額一覧!BO"&amp;P757)=0.08,0.08,0.1))</f>
        <v/>
      </c>
      <c r="J757" s="52"/>
      <c r="K757" s="95" t="str">
        <f t="shared" ca="1" si="1184"/>
        <v/>
      </c>
      <c r="L757" s="58" t="str">
        <f t="shared" ca="1" si="1146"/>
        <v/>
      </c>
      <c r="N757" s="113" t="str">
        <f t="shared" ca="1" si="1778"/>
        <v/>
      </c>
      <c r="O757" s="114" t="str">
        <f t="shared" ref="O757" ca="1" si="1786">IF(B757="","",IF(INDIRECT("減額一覧!BO"&amp;P757)=0.08,0.08,0.1))</f>
        <v/>
      </c>
      <c r="P757" s="38">
        <v>117</v>
      </c>
      <c r="Q757" s="38" t="str">
        <f t="shared" ca="1" si="1780"/>
        <v/>
      </c>
      <c r="R757" s="38" t="str">
        <f t="shared" ca="1" si="1780"/>
        <v/>
      </c>
      <c r="S757" s="66" t="str">
        <f t="shared" ca="1" si="1148"/>
        <v/>
      </c>
      <c r="T757" s="105" t="str">
        <f t="shared" ca="1" si="1661"/>
        <v/>
      </c>
    </row>
    <row r="758" spans="1:20" ht="20.25" hidden="1" thickTop="1" thickBot="1">
      <c r="A758" t="str">
        <f t="shared" ref="A758" ca="1" si="1787">IF(B758="","",INDIRECT("減額一覧!B"&amp;$P758))</f>
        <v/>
      </c>
      <c r="B758" s="64"/>
      <c r="C758" s="41" t="str">
        <f>IF(B758="","",減額一覧!C454)</f>
        <v/>
      </c>
      <c r="D758" s="43"/>
      <c r="E758" s="21"/>
      <c r="F758" s="22" t="s">
        <v>69</v>
      </c>
      <c r="G758" s="23">
        <f t="shared" ref="G758:H758" si="1788">SUBTOTAL(9,G754:G757)</f>
        <v>0</v>
      </c>
      <c r="H758" s="23">
        <f t="shared" si="1788"/>
        <v>0</v>
      </c>
      <c r="I758" s="30"/>
      <c r="J758" s="53"/>
      <c r="K758" s="96" t="str">
        <f t="shared" ca="1" si="1184"/>
        <v/>
      </c>
      <c r="L758" s="59" t="str">
        <f t="shared" si="1146"/>
        <v/>
      </c>
      <c r="N758" s="108" t="str">
        <f t="shared" ref="N758" si="1789">IF(AND(G758=0,H758=0),"","小計")</f>
        <v/>
      </c>
      <c r="O758" s="108" t="str">
        <f t="shared" ref="O758" si="1790">IF(AND(G758=0,H758=0),"","小計")</f>
        <v/>
      </c>
      <c r="P758" s="38"/>
      <c r="Q758" s="38"/>
      <c r="R758" s="38"/>
      <c r="S758" s="66" t="str">
        <f t="shared" si="1148"/>
        <v/>
      </c>
      <c r="T758" s="105" t="str">
        <f t="shared" si="1661"/>
        <v/>
      </c>
    </row>
    <row r="759" spans="1:20" ht="20.25" hidden="1" thickTop="1" thickBot="1">
      <c r="A759" t="str">
        <f ca="1">IF(B759="","",INDIRECT("減額一覧!B"&amp;$P759))</f>
        <v/>
      </c>
      <c r="B759" s="61" t="str">
        <f t="shared" ref="B759" ca="1" si="1791">IF(INDIRECT("減額一覧!BA"&amp;P759)=1,INDIRECT("減額一覧!M"&amp;P759),"")</f>
        <v/>
      </c>
      <c r="C759" s="36" t="str">
        <f ca="1">IF(B759="","",INDIRECT("減額一覧!C"&amp;$P759))</f>
        <v/>
      </c>
      <c r="D759" s="78" t="str">
        <f ca="1">IF($B759="","",INDIRECT("減額一覧!G"&amp;$P759))</f>
        <v/>
      </c>
      <c r="E759" s="19" t="str">
        <f ca="1">IF(B759="","",INDIRECT("減額一覧!H"&amp;P759))</f>
        <v/>
      </c>
      <c r="F759" s="19" t="str">
        <f ca="1">IF($B759="","",INDIRECT("減額一覧!T"&amp;P759))</f>
        <v/>
      </c>
      <c r="G759" s="20" t="str">
        <f ca="1">IF($B759="","",INDIRECT("減額一覧!U"&amp;P759))</f>
        <v/>
      </c>
      <c r="H759" s="20" t="str">
        <f ca="1">IF($B759="","",INDIRECT("減額一覧!V"&amp;P759))</f>
        <v/>
      </c>
      <c r="I759" s="32" t="str">
        <f ca="1">IF(B759="","",IF(INDIRECT("減額一覧!BL"&amp;P759)=0.08,0.08,0.1))</f>
        <v/>
      </c>
      <c r="J759" s="51"/>
      <c r="K759" s="94" t="str">
        <f t="shared" ca="1" si="1184"/>
        <v/>
      </c>
      <c r="L759" s="56" t="str">
        <f t="shared" ca="1" si="1146"/>
        <v/>
      </c>
      <c r="N759" s="113" t="str">
        <f t="shared" ref="N759:N762" ca="1" si="1792">IF(A759="","",IF(A759&gt;3000,"月ヶ瀬",IF(A759&gt;=2000,"都祁","市内")))</f>
        <v/>
      </c>
      <c r="O759" s="114" t="str">
        <f t="shared" ref="O759" ca="1" si="1793">IF(B759="","",IF(INDIRECT("減額一覧!BL"&amp;P759)=0.08,0.08,0.1))</f>
        <v/>
      </c>
      <c r="P759" s="38">
        <v>114</v>
      </c>
      <c r="Q759" s="38" t="str">
        <f t="shared" ref="Q759:R762" ca="1" si="1794">IF(G759="","",IF(G759&gt;0,1,""))</f>
        <v/>
      </c>
      <c r="R759" s="38" t="str">
        <f t="shared" ca="1" si="1794"/>
        <v/>
      </c>
      <c r="S759" s="66" t="str">
        <f t="shared" ca="1" si="1148"/>
        <v/>
      </c>
      <c r="T759" s="105" t="str">
        <f t="shared" ca="1" si="1661"/>
        <v/>
      </c>
    </row>
    <row r="760" spans="1:20" ht="20.25" hidden="1" thickTop="1" thickBot="1">
      <c r="A760" t="str">
        <f ca="1">IF(B760="","",INDIRECT("減額一覧!B"&amp;$P760))</f>
        <v/>
      </c>
      <c r="B760" s="61" t="str">
        <f t="shared" ref="B760" ca="1" si="1795">IF(INDIRECT("減額一覧!BB"&amp;P760)=1,INDIRECT("減額一覧!W"&amp;P760),"")</f>
        <v/>
      </c>
      <c r="C760" s="44" t="str">
        <f ca="1">IF(B760="","",INDIRECT("減額一覧!C"&amp;$P760))</f>
        <v/>
      </c>
      <c r="D760" s="79" t="str">
        <f ca="1">IF($B760="","",INDIRECT("減額一覧!G"&amp;$P760))</f>
        <v/>
      </c>
      <c r="E760" s="19" t="str">
        <f ca="1">IF(B760="","",INDIRECT("減額一覧!H"&amp;P760))</f>
        <v/>
      </c>
      <c r="F760" s="19" t="str">
        <f ca="1">IF($B760="","",INDIRECT("減額一覧!AD"&amp;P760))</f>
        <v/>
      </c>
      <c r="G760" s="20" t="str">
        <f ca="1">IF($B760="","",INDIRECT("減額一覧!AE"&amp;P760))</f>
        <v/>
      </c>
      <c r="H760" s="20" t="str">
        <f ca="1">IF($B760="","",INDIRECT("減額一覧!AF"&amp;P760))</f>
        <v/>
      </c>
      <c r="I760" s="32" t="str">
        <f ca="1">IF(B760="","",IF(INDIRECT("減額一覧!BM"&amp;P760)=0.08,0.08,0.1))</f>
        <v/>
      </c>
      <c r="J760" s="52"/>
      <c r="K760" s="95" t="str">
        <f t="shared" ca="1" si="1184"/>
        <v/>
      </c>
      <c r="L760" s="58" t="str">
        <f t="shared" ca="1" si="1146"/>
        <v/>
      </c>
      <c r="N760" s="113" t="str">
        <f t="shared" ca="1" si="1792"/>
        <v/>
      </c>
      <c r="O760" s="114" t="str">
        <f t="shared" ref="O760" ca="1" si="1796">IF(B760="","",IF(INDIRECT("減額一覧!BM"&amp;P760)=0.08,0.08,0.1))</f>
        <v/>
      </c>
      <c r="P760" s="38">
        <v>114</v>
      </c>
      <c r="Q760" s="38" t="str">
        <f t="shared" ca="1" si="1794"/>
        <v/>
      </c>
      <c r="R760" s="38" t="str">
        <f t="shared" ca="1" si="1794"/>
        <v/>
      </c>
      <c r="S760" s="66" t="str">
        <f t="shared" ca="1" si="1148"/>
        <v/>
      </c>
      <c r="T760" s="105" t="str">
        <f t="shared" ca="1" si="1661"/>
        <v/>
      </c>
    </row>
    <row r="761" spans="1:20" ht="20.25" hidden="1" thickTop="1" thickBot="1">
      <c r="A761" t="str">
        <f ca="1">IF(B761="","",INDIRECT("減額一覧!B"&amp;$P761))</f>
        <v/>
      </c>
      <c r="B761" s="61" t="str">
        <f t="shared" ref="B761" ca="1" si="1797">IF(INDIRECT("減額一覧!BC"&amp;P761)=1,INDIRECT("減額一覧!AG"&amp;P761),"")</f>
        <v/>
      </c>
      <c r="C761" s="36" t="str">
        <f ca="1">IF(B761="","",INDIRECT("減額一覧!C"&amp;$P761))</f>
        <v/>
      </c>
      <c r="D761" s="80" t="str">
        <f ca="1">IF($B761="","",INDIRECT("減額一覧!G"&amp;$P761))</f>
        <v/>
      </c>
      <c r="E761" s="19" t="str">
        <f ca="1">IF(B761="","",INDIRECT("減額一覧!H"&amp;P761))</f>
        <v/>
      </c>
      <c r="F761" s="19" t="str">
        <f ca="1">IF($B761="","",INDIRECT("減額一覧!AN"&amp;P761))</f>
        <v/>
      </c>
      <c r="G761" s="20" t="str">
        <f ca="1">IF($B761="","",INDIRECT("減額一覧!AO"&amp;P761))</f>
        <v/>
      </c>
      <c r="H761" s="20" t="str">
        <f ca="1">IF($B761="","",INDIRECT("減額一覧!AP"&amp;P761))</f>
        <v/>
      </c>
      <c r="I761" s="32" t="str">
        <f ca="1">IF(B761="","",IF(INDIRECT("減額一覧!BN"&amp;P761)=0.08,0.08,0.1))</f>
        <v/>
      </c>
      <c r="J761" s="52"/>
      <c r="K761" s="95" t="str">
        <f t="shared" ca="1" si="1184"/>
        <v/>
      </c>
      <c r="L761" s="58" t="str">
        <f t="shared" ca="1" si="1146"/>
        <v/>
      </c>
      <c r="N761" s="113" t="str">
        <f t="shared" ca="1" si="1792"/>
        <v/>
      </c>
      <c r="O761" s="114" t="str">
        <f t="shared" ref="O761" ca="1" si="1798">IF(B761="","",IF(INDIRECT("減額一覧!BN"&amp;P761)=0.08,0.08,0.1))</f>
        <v/>
      </c>
      <c r="P761" s="38">
        <v>114</v>
      </c>
      <c r="Q761" s="38" t="str">
        <f t="shared" ca="1" si="1794"/>
        <v/>
      </c>
      <c r="R761" s="38" t="str">
        <f t="shared" ca="1" si="1794"/>
        <v/>
      </c>
      <c r="S761" s="66" t="str">
        <f t="shared" ca="1" si="1148"/>
        <v/>
      </c>
      <c r="T761" s="105" t="str">
        <f t="shared" ca="1" si="1661"/>
        <v/>
      </c>
    </row>
    <row r="762" spans="1:20" ht="20.25" hidden="1" thickTop="1" thickBot="1">
      <c r="A762" t="str">
        <f ca="1">IF(B762="","",INDIRECT("減額一覧!B"&amp;$P762))</f>
        <v/>
      </c>
      <c r="B762" s="61" t="str">
        <f t="shared" ref="B762" ca="1" si="1799">IF(INDIRECT("減額一覧!BD"&amp;P762)=1,INDIRECT("減額一覧!AQ"&amp;P762),"")</f>
        <v/>
      </c>
      <c r="C762" s="45" t="str">
        <f ca="1">IF(B762="","",INDIRECT("減額一覧!C"&amp;$P762))</f>
        <v/>
      </c>
      <c r="D762" s="79" t="str">
        <f ca="1">IF($B762="","",INDIRECT("減額一覧!G"&amp;$P762))</f>
        <v/>
      </c>
      <c r="E762" s="19" t="str">
        <f ca="1">IF(B762="","",INDIRECT("減額一覧!H"&amp;P762))</f>
        <v/>
      </c>
      <c r="F762" s="19" t="str">
        <f ca="1">IF($B762="","",INDIRECT("減額一覧!AX"&amp;P762))</f>
        <v/>
      </c>
      <c r="G762" s="20" t="str">
        <f ca="1">IF($B762="","",INDIRECT("減額一覧!AY"&amp;P762))</f>
        <v/>
      </c>
      <c r="H762" s="20" t="str">
        <f ca="1">IF($B762="","",INDIRECT("減額一覧!AZ"&amp;P762))</f>
        <v/>
      </c>
      <c r="I762" s="32" t="str">
        <f ca="1">IF(B762="","",IF(INDIRECT("減額一覧!BO"&amp;P762)=0.08,0.08,0.1))</f>
        <v/>
      </c>
      <c r="J762" s="52"/>
      <c r="K762" s="95" t="str">
        <f t="shared" ca="1" si="1184"/>
        <v/>
      </c>
      <c r="L762" s="58" t="str">
        <f t="shared" ca="1" si="1146"/>
        <v/>
      </c>
      <c r="N762" s="113" t="str">
        <f t="shared" ca="1" si="1792"/>
        <v/>
      </c>
      <c r="O762" s="114" t="str">
        <f t="shared" ref="O762" ca="1" si="1800">IF(B762="","",IF(INDIRECT("減額一覧!BO"&amp;P762)=0.08,0.08,0.1))</f>
        <v/>
      </c>
      <c r="P762" s="38">
        <v>114</v>
      </c>
      <c r="Q762" s="38" t="str">
        <f t="shared" ca="1" si="1794"/>
        <v/>
      </c>
      <c r="R762" s="38" t="str">
        <f t="shared" ca="1" si="1794"/>
        <v/>
      </c>
      <c r="S762" s="66" t="str">
        <f t="shared" ca="1" si="1148"/>
        <v/>
      </c>
      <c r="T762" s="105" t="str">
        <f t="shared" ca="1" si="1661"/>
        <v/>
      </c>
    </row>
    <row r="763" spans="1:20" ht="20.25" hidden="1" thickTop="1" thickBot="1">
      <c r="B763" s="64"/>
      <c r="C763" s="41" t="str">
        <f>IF(B763="","",減額一覧!C459)</f>
        <v/>
      </c>
      <c r="D763" s="43"/>
      <c r="E763" s="21"/>
      <c r="F763" s="22" t="s">
        <v>69</v>
      </c>
      <c r="G763" s="23">
        <f t="shared" ref="G763:H763" si="1801">SUBTOTAL(9,G759:G762)</f>
        <v>0</v>
      </c>
      <c r="H763" s="23">
        <f t="shared" si="1801"/>
        <v>0</v>
      </c>
      <c r="I763" s="30"/>
      <c r="J763" s="53"/>
      <c r="K763" s="96" t="str">
        <f t="shared" si="1184"/>
        <v/>
      </c>
      <c r="L763" s="59" t="str">
        <f t="shared" si="1146"/>
        <v/>
      </c>
      <c r="N763" s="108" t="str">
        <f t="shared" ref="N763" si="1802">IF(AND(G763=0,H763=0),"","小計")</f>
        <v/>
      </c>
      <c r="O763" s="108" t="str">
        <f t="shared" ref="O763" si="1803">IF(AND(G763=0,H763=0),"","小計")</f>
        <v/>
      </c>
      <c r="P763" s="38"/>
      <c r="Q763" s="38"/>
      <c r="R763" s="38"/>
      <c r="S763" s="66" t="str">
        <f t="shared" si="1148"/>
        <v/>
      </c>
      <c r="T763" s="105" t="str">
        <f t="shared" si="1661"/>
        <v/>
      </c>
    </row>
    <row r="764" spans="1:20" ht="20.25" hidden="1" thickTop="1" thickBot="1">
      <c r="A764" t="str">
        <f ca="1">IF(B764="","",INDIRECT("減額一覧!B"&amp;$P764))</f>
        <v/>
      </c>
      <c r="B764" s="61" t="str">
        <f t="shared" ref="B764" ca="1" si="1804">IF(INDIRECT("減額一覧!BA"&amp;P764)=1,INDIRECT("減額一覧!M"&amp;P764),"")</f>
        <v/>
      </c>
      <c r="C764" s="36" t="str">
        <f ca="1">IF(B764="","",INDIRECT("減額一覧!C"&amp;$P764))</f>
        <v/>
      </c>
      <c r="D764" s="78" t="str">
        <f ca="1">IF($B764="","",INDIRECT("減額一覧!G"&amp;$P764))</f>
        <v/>
      </c>
      <c r="E764" s="19" t="str">
        <f ca="1">IF(B764="","",INDIRECT("減額一覧!H"&amp;P764))</f>
        <v/>
      </c>
      <c r="F764" s="19" t="str">
        <f ca="1">IF($B764="","",INDIRECT("減額一覧!T"&amp;P764))</f>
        <v/>
      </c>
      <c r="G764" s="20" t="str">
        <f ca="1">IF($B764="","",INDIRECT("減額一覧!U"&amp;P764))</f>
        <v/>
      </c>
      <c r="H764" s="20" t="str">
        <f ca="1">IF($B764="","",INDIRECT("減額一覧!V"&amp;P764))</f>
        <v/>
      </c>
      <c r="I764" s="32" t="str">
        <f ca="1">IF(B764="","",IF(INDIRECT("減額一覧!BL"&amp;P764)=0.08,0.08,0.1))</f>
        <v/>
      </c>
      <c r="J764" s="51"/>
      <c r="K764" s="94" t="str">
        <f t="shared" ca="1" si="1184"/>
        <v/>
      </c>
      <c r="L764" s="56" t="str">
        <f t="shared" ca="1" si="1146"/>
        <v/>
      </c>
      <c r="N764" s="113" t="str">
        <f t="shared" ref="N764:N767" ca="1" si="1805">IF(A764="","",IF(A764&gt;3000,"月ヶ瀬",IF(A764&gt;=2000,"都祁","市内")))</f>
        <v/>
      </c>
      <c r="O764" s="114" t="str">
        <f t="shared" ref="O764" ca="1" si="1806">IF(B764="","",IF(INDIRECT("減額一覧!BL"&amp;P764)=0.08,0.08,0.1))</f>
        <v/>
      </c>
      <c r="P764" s="38">
        <v>115</v>
      </c>
      <c r="Q764" s="38" t="str">
        <f t="shared" ref="Q764:R767" ca="1" si="1807">IF(G764="","",IF(G764&gt;0,1,""))</f>
        <v/>
      </c>
      <c r="R764" s="38" t="str">
        <f t="shared" ca="1" si="1807"/>
        <v/>
      </c>
      <c r="S764" s="66" t="str">
        <f t="shared" ca="1" si="1148"/>
        <v/>
      </c>
      <c r="T764" s="105" t="str">
        <f t="shared" ca="1" si="1661"/>
        <v/>
      </c>
    </row>
    <row r="765" spans="1:20" ht="20.25" hidden="1" thickTop="1" thickBot="1">
      <c r="A765" t="str">
        <f ca="1">IF(B765="","",INDIRECT("減額一覧!B"&amp;$P765))</f>
        <v/>
      </c>
      <c r="B765" s="61" t="str">
        <f t="shared" ref="B765" ca="1" si="1808">IF(INDIRECT("減額一覧!BB"&amp;P765)=1,INDIRECT("減額一覧!W"&amp;P765),"")</f>
        <v/>
      </c>
      <c r="C765" s="44" t="str">
        <f ca="1">IF(B765="","",INDIRECT("減額一覧!C"&amp;$P765))</f>
        <v/>
      </c>
      <c r="D765" s="79" t="str">
        <f ca="1">IF($B765="","",INDIRECT("減額一覧!G"&amp;$P765))</f>
        <v/>
      </c>
      <c r="E765" s="19" t="str">
        <f ca="1">IF(B765="","",INDIRECT("減額一覧!H"&amp;P765))</f>
        <v/>
      </c>
      <c r="F765" s="19" t="str">
        <f ca="1">IF($B765="","",INDIRECT("減額一覧!AD"&amp;P765))</f>
        <v/>
      </c>
      <c r="G765" s="20" t="str">
        <f ca="1">IF($B765="","",INDIRECT("減額一覧!AE"&amp;P765))</f>
        <v/>
      </c>
      <c r="H765" s="20" t="str">
        <f ca="1">IF($B765="","",INDIRECT("減額一覧!AF"&amp;P765))</f>
        <v/>
      </c>
      <c r="I765" s="32" t="str">
        <f ca="1">IF(B765="","",IF(INDIRECT("減額一覧!BM"&amp;P765)=0.08,0.08,0.1))</f>
        <v/>
      </c>
      <c r="J765" s="52"/>
      <c r="K765" s="95" t="str">
        <f t="shared" ca="1" si="1184"/>
        <v/>
      </c>
      <c r="L765" s="58" t="str">
        <f t="shared" ca="1" si="1146"/>
        <v/>
      </c>
      <c r="N765" s="113" t="str">
        <f t="shared" ca="1" si="1805"/>
        <v/>
      </c>
      <c r="O765" s="114" t="str">
        <f t="shared" ref="O765" ca="1" si="1809">IF(B765="","",IF(INDIRECT("減額一覧!BM"&amp;P765)=0.08,0.08,0.1))</f>
        <v/>
      </c>
      <c r="P765" s="38">
        <v>115</v>
      </c>
      <c r="Q765" s="38" t="str">
        <f t="shared" ca="1" si="1807"/>
        <v/>
      </c>
      <c r="R765" s="38" t="str">
        <f t="shared" ca="1" si="1807"/>
        <v/>
      </c>
      <c r="S765" s="66" t="str">
        <f t="shared" ca="1" si="1148"/>
        <v/>
      </c>
      <c r="T765" s="105" t="str">
        <f t="shared" ca="1" si="1661"/>
        <v/>
      </c>
    </row>
    <row r="766" spans="1:20" ht="20.25" hidden="1" thickTop="1" thickBot="1">
      <c r="A766" t="str">
        <f ca="1">IF(B766="","",INDIRECT("減額一覧!B"&amp;$P766))</f>
        <v/>
      </c>
      <c r="B766" s="61" t="str">
        <f t="shared" ref="B766" ca="1" si="1810">IF(INDIRECT("減額一覧!BC"&amp;P766)=1,INDIRECT("減額一覧!AG"&amp;P766),"")</f>
        <v/>
      </c>
      <c r="C766" s="36" t="str">
        <f ca="1">IF(B766="","",INDIRECT("減額一覧!C"&amp;$P766))</f>
        <v/>
      </c>
      <c r="D766" s="80" t="str">
        <f ca="1">IF($B766="","",INDIRECT("減額一覧!G"&amp;$P766))</f>
        <v/>
      </c>
      <c r="E766" s="19" t="str">
        <f ca="1">IF(B766="","",INDIRECT("減額一覧!H"&amp;P766))</f>
        <v/>
      </c>
      <c r="F766" s="19" t="str">
        <f ca="1">IF($B766="","",INDIRECT("減額一覧!AN"&amp;P766))</f>
        <v/>
      </c>
      <c r="G766" s="20" t="str">
        <f ca="1">IF($B766="","",INDIRECT("減額一覧!AO"&amp;P766))</f>
        <v/>
      </c>
      <c r="H766" s="20" t="str">
        <f ca="1">IF($B766="","",INDIRECT("減額一覧!AP"&amp;P766))</f>
        <v/>
      </c>
      <c r="I766" s="32" t="str">
        <f ca="1">IF(B766="","",IF(INDIRECT("減額一覧!BN"&amp;P766)=0.08,0.08,0.1))</f>
        <v/>
      </c>
      <c r="J766" s="52"/>
      <c r="K766" s="95" t="str">
        <f t="shared" ca="1" si="1184"/>
        <v/>
      </c>
      <c r="L766" s="58" t="str">
        <f t="shared" ca="1" si="1146"/>
        <v/>
      </c>
      <c r="N766" s="113" t="str">
        <f t="shared" ca="1" si="1805"/>
        <v/>
      </c>
      <c r="O766" s="114" t="str">
        <f t="shared" ref="O766" ca="1" si="1811">IF(B766="","",IF(INDIRECT("減額一覧!BN"&amp;P766)=0.08,0.08,0.1))</f>
        <v/>
      </c>
      <c r="P766" s="38">
        <v>115</v>
      </c>
      <c r="Q766" s="38" t="str">
        <f t="shared" ca="1" si="1807"/>
        <v/>
      </c>
      <c r="R766" s="38" t="str">
        <f t="shared" ca="1" si="1807"/>
        <v/>
      </c>
      <c r="S766" s="66" t="str">
        <f t="shared" ca="1" si="1148"/>
        <v/>
      </c>
      <c r="T766" s="105" t="str">
        <f t="shared" ca="1" si="1661"/>
        <v/>
      </c>
    </row>
    <row r="767" spans="1:20" ht="20.25" hidden="1" thickTop="1" thickBot="1">
      <c r="A767" t="str">
        <f ca="1">IF(B767="","",INDIRECT("減額一覧!B"&amp;$P767))</f>
        <v/>
      </c>
      <c r="B767" s="61" t="str">
        <f t="shared" ref="B767" ca="1" si="1812">IF(INDIRECT("減額一覧!BD"&amp;P767)=1,INDIRECT("減額一覧!AQ"&amp;P767),"")</f>
        <v/>
      </c>
      <c r="C767" s="45" t="str">
        <f ca="1">IF(B767="","",INDIRECT("減額一覧!C"&amp;$P767))</f>
        <v/>
      </c>
      <c r="D767" s="79" t="str">
        <f ca="1">IF($B767="","",INDIRECT("減額一覧!G"&amp;$P767))</f>
        <v/>
      </c>
      <c r="E767" s="19" t="str">
        <f ca="1">IF(B767="","",INDIRECT("減額一覧!H"&amp;P767))</f>
        <v/>
      </c>
      <c r="F767" s="19" t="str">
        <f ca="1">IF($B767="","",INDIRECT("減額一覧!AX"&amp;P767))</f>
        <v/>
      </c>
      <c r="G767" s="20" t="str">
        <f ca="1">IF($B767="","",INDIRECT("減額一覧!AY"&amp;P767))</f>
        <v/>
      </c>
      <c r="H767" s="20" t="str">
        <f ca="1">IF($B767="","",INDIRECT("減額一覧!AZ"&amp;P767))</f>
        <v/>
      </c>
      <c r="I767" s="32" t="str">
        <f ca="1">IF(B767="","",IF(INDIRECT("減額一覧!BO"&amp;P767)=0.08,0.08,0.1))</f>
        <v/>
      </c>
      <c r="J767" s="52"/>
      <c r="K767" s="95" t="str">
        <f t="shared" ca="1" si="1184"/>
        <v/>
      </c>
      <c r="L767" s="58" t="str">
        <f t="shared" ca="1" si="1146"/>
        <v/>
      </c>
      <c r="N767" s="113" t="str">
        <f t="shared" ca="1" si="1805"/>
        <v/>
      </c>
      <c r="O767" s="114" t="str">
        <f t="shared" ref="O767" ca="1" si="1813">IF(B767="","",IF(INDIRECT("減額一覧!BO"&amp;P767)=0.08,0.08,0.1))</f>
        <v/>
      </c>
      <c r="P767" s="38">
        <v>115</v>
      </c>
      <c r="Q767" s="38" t="str">
        <f t="shared" ca="1" si="1807"/>
        <v/>
      </c>
      <c r="R767" s="38" t="str">
        <f t="shared" ca="1" si="1807"/>
        <v/>
      </c>
      <c r="S767" s="66" t="str">
        <f t="shared" ca="1" si="1148"/>
        <v/>
      </c>
      <c r="T767" s="105" t="str">
        <f t="shared" ca="1" si="1661"/>
        <v/>
      </c>
    </row>
    <row r="768" spans="1:20" ht="20.25" hidden="1" thickTop="1" thickBot="1">
      <c r="B768" s="64"/>
      <c r="C768" s="41" t="str">
        <f>IF(B768="","",減額一覧!C464)</f>
        <v/>
      </c>
      <c r="D768" s="43"/>
      <c r="E768" s="21"/>
      <c r="F768" s="22" t="s">
        <v>69</v>
      </c>
      <c r="G768" s="23">
        <f t="shared" ref="G768:H768" si="1814">SUBTOTAL(9,G764:G767)</f>
        <v>0</v>
      </c>
      <c r="H768" s="23">
        <f t="shared" si="1814"/>
        <v>0</v>
      </c>
      <c r="I768" s="30"/>
      <c r="J768" s="53"/>
      <c r="K768" s="96" t="str">
        <f t="shared" si="1184"/>
        <v/>
      </c>
      <c r="L768" s="59" t="str">
        <f t="shared" si="1146"/>
        <v/>
      </c>
      <c r="N768" s="108" t="str">
        <f t="shared" ref="N768" si="1815">IF(AND(G768=0,H768=0),"","小計")</f>
        <v/>
      </c>
      <c r="O768" s="108" t="str">
        <f t="shared" ref="O768" si="1816">IF(AND(G768=0,H768=0),"","小計")</f>
        <v/>
      </c>
      <c r="P768" s="38"/>
      <c r="Q768" s="38"/>
      <c r="R768" s="38"/>
      <c r="S768" s="66" t="str">
        <f t="shared" si="1148"/>
        <v/>
      </c>
      <c r="T768" s="105" t="str">
        <f t="shared" si="1661"/>
        <v/>
      </c>
    </row>
    <row r="769" spans="1:20" ht="20.25" hidden="1" thickTop="1" thickBot="1">
      <c r="A769" t="str">
        <f ca="1">IF(B769="","",INDIRECT("減額一覧!B"&amp;$P769))</f>
        <v/>
      </c>
      <c r="B769" s="61" t="str">
        <f t="shared" ref="B769" ca="1" si="1817">IF(INDIRECT("減額一覧!BA"&amp;P769)=1,INDIRECT("減額一覧!M"&amp;P769),"")</f>
        <v/>
      </c>
      <c r="C769" s="36" t="str">
        <f ca="1">IF(B769="","",INDIRECT("減額一覧!C"&amp;$P769))</f>
        <v/>
      </c>
      <c r="D769" s="78" t="str">
        <f ca="1">IF($B769="","",INDIRECT("減額一覧!G"&amp;$P769))</f>
        <v/>
      </c>
      <c r="E769" s="19" t="str">
        <f ca="1">IF(B769="","",INDIRECT("減額一覧!H"&amp;P769))</f>
        <v/>
      </c>
      <c r="F769" s="19" t="str">
        <f ca="1">IF($B769="","",INDIRECT("減額一覧!T"&amp;P769))</f>
        <v/>
      </c>
      <c r="G769" s="20" t="str">
        <f ca="1">IF($B769="","",INDIRECT("減額一覧!U"&amp;P769))</f>
        <v/>
      </c>
      <c r="H769" s="20" t="str">
        <f ca="1">IF($B769="","",INDIRECT("減額一覧!V"&amp;P769))</f>
        <v/>
      </c>
      <c r="I769" s="32" t="str">
        <f ca="1">IF(B769="","",IF(INDIRECT("減額一覧!BL"&amp;P769)=0.08,0.08,0.1))</f>
        <v/>
      </c>
      <c r="J769" s="51"/>
      <c r="K769" s="94" t="str">
        <f t="shared" ca="1" si="1184"/>
        <v/>
      </c>
      <c r="L769" s="56" t="str">
        <f t="shared" ca="1" si="1146"/>
        <v/>
      </c>
      <c r="N769" s="113" t="str">
        <f t="shared" ref="N769:N772" ca="1" si="1818">IF(A769="","",IF(A769&gt;3000,"月ヶ瀬",IF(A769&gt;=2000,"都祁","市内")))</f>
        <v/>
      </c>
      <c r="O769" s="114" t="str">
        <f t="shared" ref="O769" ca="1" si="1819">IF(B769="","",IF(INDIRECT("減額一覧!BL"&amp;P769)=0.08,0.08,0.1))</f>
        <v/>
      </c>
      <c r="P769" s="38">
        <v>116</v>
      </c>
      <c r="Q769" s="38" t="str">
        <f t="shared" ref="Q769:R772" ca="1" si="1820">IF(G769="","",IF(G769&gt;0,1,""))</f>
        <v/>
      </c>
      <c r="R769" s="38" t="str">
        <f t="shared" ca="1" si="1820"/>
        <v/>
      </c>
      <c r="S769" s="66" t="str">
        <f t="shared" ca="1" si="1148"/>
        <v/>
      </c>
      <c r="T769" s="105" t="str">
        <f t="shared" ca="1" si="1661"/>
        <v/>
      </c>
    </row>
    <row r="770" spans="1:20" ht="20.25" hidden="1" thickTop="1" thickBot="1">
      <c r="A770" t="str">
        <f ca="1">IF(B770="","",INDIRECT("減額一覧!B"&amp;$P770))</f>
        <v/>
      </c>
      <c r="B770" s="61" t="str">
        <f t="shared" ref="B770" ca="1" si="1821">IF(INDIRECT("減額一覧!BB"&amp;P770)=1,INDIRECT("減額一覧!W"&amp;P770),"")</f>
        <v/>
      </c>
      <c r="C770" s="44" t="str">
        <f ca="1">IF(B770="","",INDIRECT("減額一覧!C"&amp;$P770))</f>
        <v/>
      </c>
      <c r="D770" s="79" t="str">
        <f ca="1">IF($B770="","",INDIRECT("減額一覧!G"&amp;$P770))</f>
        <v/>
      </c>
      <c r="E770" s="19" t="str">
        <f ca="1">IF(B770="","",INDIRECT("減額一覧!H"&amp;P770))</f>
        <v/>
      </c>
      <c r="F770" s="19" t="str">
        <f ca="1">IF($B770="","",INDIRECT("減額一覧!AD"&amp;P770))</f>
        <v/>
      </c>
      <c r="G770" s="20" t="str">
        <f ca="1">IF($B770="","",INDIRECT("減額一覧!AE"&amp;P770))</f>
        <v/>
      </c>
      <c r="H770" s="20" t="str">
        <f ca="1">IF($B770="","",INDIRECT("減額一覧!AF"&amp;P770))</f>
        <v/>
      </c>
      <c r="I770" s="32" t="str">
        <f ca="1">IF(B770="","",IF(INDIRECT("減額一覧!BM"&amp;P770)=0.08,0.08,0.1))</f>
        <v/>
      </c>
      <c r="J770" s="52"/>
      <c r="K770" s="95" t="str">
        <f t="shared" ca="1" si="1184"/>
        <v/>
      </c>
      <c r="L770" s="58" t="str">
        <f t="shared" ca="1" si="1146"/>
        <v/>
      </c>
      <c r="N770" s="113" t="str">
        <f t="shared" ca="1" si="1818"/>
        <v/>
      </c>
      <c r="O770" s="114" t="str">
        <f t="shared" ref="O770" ca="1" si="1822">IF(B770="","",IF(INDIRECT("減額一覧!BM"&amp;P770)=0.08,0.08,0.1))</f>
        <v/>
      </c>
      <c r="P770" s="38">
        <v>116</v>
      </c>
      <c r="Q770" s="38" t="str">
        <f t="shared" ca="1" si="1820"/>
        <v/>
      </c>
      <c r="R770" s="38" t="str">
        <f t="shared" ca="1" si="1820"/>
        <v/>
      </c>
      <c r="S770" s="66" t="str">
        <f t="shared" ca="1" si="1148"/>
        <v/>
      </c>
      <c r="T770" s="105" t="str">
        <f t="shared" ca="1" si="1661"/>
        <v/>
      </c>
    </row>
    <row r="771" spans="1:20" ht="20.25" hidden="1" thickTop="1" thickBot="1">
      <c r="A771" t="str">
        <f ca="1">IF(B771="","",INDIRECT("減額一覧!B"&amp;$P771))</f>
        <v/>
      </c>
      <c r="B771" s="61" t="str">
        <f t="shared" ref="B771" ca="1" si="1823">IF(INDIRECT("減額一覧!BC"&amp;P771)=1,INDIRECT("減額一覧!AG"&amp;P771),"")</f>
        <v/>
      </c>
      <c r="C771" s="36" t="str">
        <f ca="1">IF(B771="","",INDIRECT("減額一覧!C"&amp;$P771))</f>
        <v/>
      </c>
      <c r="D771" s="80" t="str">
        <f ca="1">IF($B771="","",INDIRECT("減額一覧!G"&amp;$P771))</f>
        <v/>
      </c>
      <c r="E771" s="19" t="str">
        <f ca="1">IF(B771="","",INDIRECT("減額一覧!H"&amp;P771))</f>
        <v/>
      </c>
      <c r="F771" s="19" t="str">
        <f ca="1">IF($B771="","",INDIRECT("減額一覧!AN"&amp;P771))</f>
        <v/>
      </c>
      <c r="G771" s="20" t="str">
        <f ca="1">IF($B771="","",INDIRECT("減額一覧!AO"&amp;P771))</f>
        <v/>
      </c>
      <c r="H771" s="20" t="str">
        <f ca="1">IF($B771="","",INDIRECT("減額一覧!AP"&amp;P771))</f>
        <v/>
      </c>
      <c r="I771" s="32" t="str">
        <f ca="1">IF(B771="","",IF(INDIRECT("減額一覧!BN"&amp;P771)=0.08,0.08,0.1))</f>
        <v/>
      </c>
      <c r="J771" s="52"/>
      <c r="K771" s="95" t="str">
        <f t="shared" ca="1" si="1184"/>
        <v/>
      </c>
      <c r="L771" s="58" t="str">
        <f t="shared" ca="1" si="1146"/>
        <v/>
      </c>
      <c r="N771" s="113" t="str">
        <f t="shared" ca="1" si="1818"/>
        <v/>
      </c>
      <c r="O771" s="114" t="str">
        <f t="shared" ref="O771" ca="1" si="1824">IF(B771="","",IF(INDIRECT("減額一覧!BN"&amp;P771)=0.08,0.08,0.1))</f>
        <v/>
      </c>
      <c r="P771" s="38">
        <v>116</v>
      </c>
      <c r="Q771" s="38" t="str">
        <f t="shared" ca="1" si="1820"/>
        <v/>
      </c>
      <c r="R771" s="38" t="str">
        <f t="shared" ca="1" si="1820"/>
        <v/>
      </c>
      <c r="S771" s="66" t="str">
        <f t="shared" ca="1" si="1148"/>
        <v/>
      </c>
      <c r="T771" s="105" t="str">
        <f t="shared" ca="1" si="1661"/>
        <v/>
      </c>
    </row>
    <row r="772" spans="1:20" ht="20.25" hidden="1" thickTop="1" thickBot="1">
      <c r="A772" t="str">
        <f ca="1">IF(B772="","",INDIRECT("減額一覧!B"&amp;$P772))</f>
        <v/>
      </c>
      <c r="B772" s="61" t="str">
        <f t="shared" ref="B772" ca="1" si="1825">IF(INDIRECT("減額一覧!BD"&amp;P772)=1,INDIRECT("減額一覧!AQ"&amp;P772),"")</f>
        <v/>
      </c>
      <c r="C772" s="45" t="str">
        <f ca="1">IF(B772="","",INDIRECT("減額一覧!C"&amp;$P772))</f>
        <v/>
      </c>
      <c r="D772" s="79" t="str">
        <f ca="1">IF($B772="","",INDIRECT("減額一覧!G"&amp;$P772))</f>
        <v/>
      </c>
      <c r="E772" s="19" t="str">
        <f ca="1">IF(B772="","",INDIRECT("減額一覧!H"&amp;P772))</f>
        <v/>
      </c>
      <c r="F772" s="19" t="str">
        <f ca="1">IF($B772="","",INDIRECT("減額一覧!AX"&amp;P772))</f>
        <v/>
      </c>
      <c r="G772" s="20" t="str">
        <f ca="1">IF($B772="","",INDIRECT("減額一覧!AY"&amp;P772))</f>
        <v/>
      </c>
      <c r="H772" s="20" t="str">
        <f ca="1">IF($B772="","",INDIRECT("減額一覧!AZ"&amp;P772))</f>
        <v/>
      </c>
      <c r="I772" s="32" t="str">
        <f ca="1">IF(B772="","",IF(INDIRECT("減額一覧!BO"&amp;P772)=0.08,0.08,0.1))</f>
        <v/>
      </c>
      <c r="J772" s="52"/>
      <c r="K772" s="95" t="str">
        <f t="shared" ca="1" si="1184"/>
        <v/>
      </c>
      <c r="L772" s="58" t="str">
        <f t="shared" ref="L772:L851" ca="1" si="1826">IF(OR(S772="370",S772="371",S772="372",S772="373",S772="374",S772="375",S772="376",S772="377",S772="378",S772="379",S772="380",S772="039",S772="389"),"農集","")</f>
        <v/>
      </c>
      <c r="N772" s="113" t="str">
        <f t="shared" ca="1" si="1818"/>
        <v/>
      </c>
      <c r="O772" s="114" t="str">
        <f t="shared" ref="O772" ca="1" si="1827">IF(B772="","",IF(INDIRECT("減額一覧!BO"&amp;P772)=0.08,0.08,0.1))</f>
        <v/>
      </c>
      <c r="P772" s="38">
        <v>116</v>
      </c>
      <c r="Q772" s="38" t="str">
        <f t="shared" ca="1" si="1820"/>
        <v/>
      </c>
      <c r="R772" s="38" t="str">
        <f t="shared" ca="1" si="1820"/>
        <v/>
      </c>
      <c r="S772" s="66" t="str">
        <f t="shared" ref="S772:S851" ca="1" si="1828">IF(C772="","",LEFT(TEXT(C772,"000000000"),3))</f>
        <v/>
      </c>
      <c r="T772" s="105" t="str">
        <f t="shared" ca="1" si="1661"/>
        <v/>
      </c>
    </row>
    <row r="773" spans="1:20" ht="20.25" hidden="1" thickTop="1" thickBot="1">
      <c r="B773" s="64"/>
      <c r="C773" s="41" t="str">
        <f>IF(B773="","",減額一覧!C469)</f>
        <v/>
      </c>
      <c r="D773" s="43"/>
      <c r="E773" s="21"/>
      <c r="F773" s="22" t="s">
        <v>69</v>
      </c>
      <c r="G773" s="23">
        <f t="shared" ref="G773:H773" si="1829">SUBTOTAL(9,G769:G772)</f>
        <v>0</v>
      </c>
      <c r="H773" s="23">
        <f t="shared" si="1829"/>
        <v>0</v>
      </c>
      <c r="I773" s="30"/>
      <c r="J773" s="53"/>
      <c r="K773" s="96" t="str">
        <f t="shared" si="1184"/>
        <v/>
      </c>
      <c r="L773" s="59" t="str">
        <f t="shared" si="1826"/>
        <v/>
      </c>
      <c r="N773" s="108" t="str">
        <f t="shared" ref="N773" si="1830">IF(AND(G773=0,H773=0),"","小計")</f>
        <v/>
      </c>
      <c r="O773" s="108" t="str">
        <f t="shared" ref="O773" si="1831">IF(AND(G773=0,H773=0),"","小計")</f>
        <v/>
      </c>
      <c r="P773" s="38"/>
      <c r="Q773" s="38"/>
      <c r="R773" s="38"/>
      <c r="S773" s="66" t="str">
        <f t="shared" si="1828"/>
        <v/>
      </c>
      <c r="T773" s="105" t="str">
        <f t="shared" ref="T773:T836" si="1832">IF(L773="","",IF(H773=0,"",H773))</f>
        <v/>
      </c>
    </row>
    <row r="774" spans="1:20" ht="20.25" hidden="1" thickTop="1" thickBot="1">
      <c r="A774" t="str">
        <f ca="1">IF(B774="","",INDIRECT("減額一覧!B"&amp;$P774))</f>
        <v/>
      </c>
      <c r="B774" s="61" t="str">
        <f t="shared" ref="B774" ca="1" si="1833">IF(INDIRECT("減額一覧!BA"&amp;P774)=1,INDIRECT("減額一覧!M"&amp;P774),"")</f>
        <v/>
      </c>
      <c r="C774" s="36" t="str">
        <f ca="1">IF(B774="","",INDIRECT("減額一覧!C"&amp;$P774))</f>
        <v/>
      </c>
      <c r="D774" s="78" t="str">
        <f ca="1">IF($B774="","",INDIRECT("減額一覧!G"&amp;$P774))</f>
        <v/>
      </c>
      <c r="E774" s="19" t="str">
        <f ca="1">IF(B774="","",INDIRECT("減額一覧!H"&amp;P774))</f>
        <v/>
      </c>
      <c r="F774" s="19" t="str">
        <f ca="1">IF($B774="","",INDIRECT("減額一覧!T"&amp;P774))</f>
        <v/>
      </c>
      <c r="G774" s="20" t="str">
        <f ca="1">IF($B774="","",INDIRECT("減額一覧!U"&amp;P774))</f>
        <v/>
      </c>
      <c r="H774" s="20" t="str">
        <f ca="1">IF($B774="","",INDIRECT("減額一覧!V"&amp;P774))</f>
        <v/>
      </c>
      <c r="I774" s="32" t="str">
        <f ca="1">IF(B774="","",IF(INDIRECT("減額一覧!BL"&amp;P774)=0.08,0.08,0.1))</f>
        <v/>
      </c>
      <c r="J774" s="51"/>
      <c r="K774" s="94" t="str">
        <f t="shared" ca="1" si="1184"/>
        <v/>
      </c>
      <c r="L774" s="56" t="str">
        <f t="shared" ca="1" si="1826"/>
        <v/>
      </c>
      <c r="N774" s="113" t="str">
        <f t="shared" ref="N774:N777" ca="1" si="1834">IF(A774="","",IF(A774&gt;3000,"月ヶ瀬",IF(A774&gt;=2000,"都祁","市内")))</f>
        <v/>
      </c>
      <c r="O774" s="114" t="str">
        <f t="shared" ref="O774" ca="1" si="1835">IF(B774="","",IF(INDIRECT("減額一覧!BL"&amp;P774)=0.08,0.08,0.1))</f>
        <v/>
      </c>
      <c r="P774" s="38">
        <v>117</v>
      </c>
      <c r="Q774" s="38" t="str">
        <f t="shared" ref="Q774:R777" ca="1" si="1836">IF(G774="","",IF(G774&gt;0,1,""))</f>
        <v/>
      </c>
      <c r="R774" s="38" t="str">
        <f t="shared" ca="1" si="1836"/>
        <v/>
      </c>
      <c r="S774" s="66" t="str">
        <f t="shared" ca="1" si="1828"/>
        <v/>
      </c>
      <c r="T774" s="105" t="str">
        <f t="shared" ca="1" si="1832"/>
        <v/>
      </c>
    </row>
    <row r="775" spans="1:20" ht="20.25" hidden="1" thickTop="1" thickBot="1">
      <c r="A775" t="str">
        <f ca="1">IF(B775="","",INDIRECT("減額一覧!B"&amp;$P775))</f>
        <v/>
      </c>
      <c r="B775" s="61" t="str">
        <f t="shared" ref="B775" ca="1" si="1837">IF(INDIRECT("減額一覧!BB"&amp;P775)=1,INDIRECT("減額一覧!W"&amp;P775),"")</f>
        <v/>
      </c>
      <c r="C775" s="44" t="str">
        <f ca="1">IF(B775="","",INDIRECT("減額一覧!C"&amp;$P775))</f>
        <v/>
      </c>
      <c r="D775" s="79" t="str">
        <f ca="1">IF($B775="","",INDIRECT("減額一覧!G"&amp;$P775))</f>
        <v/>
      </c>
      <c r="E775" s="19" t="str">
        <f ca="1">IF(B775="","",INDIRECT("減額一覧!H"&amp;P775))</f>
        <v/>
      </c>
      <c r="F775" s="19" t="str">
        <f ca="1">IF($B775="","",INDIRECT("減額一覧!AD"&amp;P775))</f>
        <v/>
      </c>
      <c r="G775" s="20" t="str">
        <f ca="1">IF($B775="","",INDIRECT("減額一覧!AE"&amp;P775))</f>
        <v/>
      </c>
      <c r="H775" s="20" t="str">
        <f ca="1">IF($B775="","",INDIRECT("減額一覧!AF"&amp;P775))</f>
        <v/>
      </c>
      <c r="I775" s="32" t="str">
        <f ca="1">IF(B775="","",IF(INDIRECT("減額一覧!BM"&amp;P775)=0.08,0.08,0.1))</f>
        <v/>
      </c>
      <c r="J775" s="52"/>
      <c r="K775" s="95" t="str">
        <f t="shared" ca="1" si="1184"/>
        <v/>
      </c>
      <c r="L775" s="58" t="str">
        <f t="shared" ca="1" si="1826"/>
        <v/>
      </c>
      <c r="N775" s="113" t="str">
        <f t="shared" ca="1" si="1834"/>
        <v/>
      </c>
      <c r="O775" s="114" t="str">
        <f t="shared" ref="O775" ca="1" si="1838">IF(B775="","",IF(INDIRECT("減額一覧!BM"&amp;P775)=0.08,0.08,0.1))</f>
        <v/>
      </c>
      <c r="P775" s="38">
        <v>117</v>
      </c>
      <c r="Q775" s="38" t="str">
        <f t="shared" ca="1" si="1836"/>
        <v/>
      </c>
      <c r="R775" s="38" t="str">
        <f t="shared" ca="1" si="1836"/>
        <v/>
      </c>
      <c r="S775" s="66" t="str">
        <f t="shared" ca="1" si="1828"/>
        <v/>
      </c>
      <c r="T775" s="105" t="str">
        <f t="shared" ca="1" si="1832"/>
        <v/>
      </c>
    </row>
    <row r="776" spans="1:20" ht="20.25" hidden="1" thickTop="1" thickBot="1">
      <c r="A776" t="str">
        <f ca="1">IF(B776="","",INDIRECT("減額一覧!B"&amp;$P776))</f>
        <v/>
      </c>
      <c r="B776" s="61" t="str">
        <f t="shared" ref="B776" ca="1" si="1839">IF(INDIRECT("減額一覧!BC"&amp;P776)=1,INDIRECT("減額一覧!AG"&amp;P776),"")</f>
        <v/>
      </c>
      <c r="C776" s="36" t="str">
        <f ca="1">IF(B776="","",INDIRECT("減額一覧!C"&amp;$P776))</f>
        <v/>
      </c>
      <c r="D776" s="80" t="str">
        <f ca="1">IF($B776="","",INDIRECT("減額一覧!G"&amp;$P776))</f>
        <v/>
      </c>
      <c r="E776" s="19" t="str">
        <f ca="1">IF(B776="","",INDIRECT("減額一覧!H"&amp;P776))</f>
        <v/>
      </c>
      <c r="F776" s="19" t="str">
        <f ca="1">IF($B776="","",INDIRECT("減額一覧!AN"&amp;P776))</f>
        <v/>
      </c>
      <c r="G776" s="20" t="str">
        <f ca="1">IF($B776="","",INDIRECT("減額一覧!AO"&amp;P776))</f>
        <v/>
      </c>
      <c r="H776" s="20" t="str">
        <f ca="1">IF($B776="","",INDIRECT("減額一覧!AP"&amp;P776))</f>
        <v/>
      </c>
      <c r="I776" s="32" t="str">
        <f ca="1">IF(B776="","",IF(INDIRECT("減額一覧!BN"&amp;P776)=0.08,0.08,0.1))</f>
        <v/>
      </c>
      <c r="J776" s="52"/>
      <c r="K776" s="95" t="str">
        <f t="shared" ca="1" si="1184"/>
        <v/>
      </c>
      <c r="L776" s="58" t="str">
        <f t="shared" ca="1" si="1826"/>
        <v/>
      </c>
      <c r="N776" s="113" t="str">
        <f t="shared" ca="1" si="1834"/>
        <v/>
      </c>
      <c r="O776" s="114" t="str">
        <f t="shared" ref="O776" ca="1" si="1840">IF(B776="","",IF(INDIRECT("減額一覧!BN"&amp;P776)=0.08,0.08,0.1))</f>
        <v/>
      </c>
      <c r="P776" s="38">
        <v>117</v>
      </c>
      <c r="Q776" s="38" t="str">
        <f t="shared" ca="1" si="1836"/>
        <v/>
      </c>
      <c r="R776" s="38" t="str">
        <f t="shared" ca="1" si="1836"/>
        <v/>
      </c>
      <c r="S776" s="66" t="str">
        <f t="shared" ca="1" si="1828"/>
        <v/>
      </c>
      <c r="T776" s="105" t="str">
        <f t="shared" ca="1" si="1832"/>
        <v/>
      </c>
    </row>
    <row r="777" spans="1:20" ht="20.25" hidden="1" thickTop="1" thickBot="1">
      <c r="A777" t="str">
        <f ca="1">IF(B777="","",INDIRECT("減額一覧!B"&amp;$P777))</f>
        <v/>
      </c>
      <c r="B777" s="61" t="str">
        <f t="shared" ref="B777" ca="1" si="1841">IF(INDIRECT("減額一覧!BD"&amp;P777)=1,INDIRECT("減額一覧!AQ"&amp;P777),"")</f>
        <v/>
      </c>
      <c r="C777" s="45" t="str">
        <f ca="1">IF(B777="","",INDIRECT("減額一覧!C"&amp;$P777))</f>
        <v/>
      </c>
      <c r="D777" s="79" t="str">
        <f ca="1">IF($B777="","",INDIRECT("減額一覧!G"&amp;$P777))</f>
        <v/>
      </c>
      <c r="E777" s="19" t="str">
        <f ca="1">IF(B777="","",INDIRECT("減額一覧!H"&amp;P777))</f>
        <v/>
      </c>
      <c r="F777" s="19" t="str">
        <f ca="1">IF($B777="","",INDIRECT("減額一覧!AX"&amp;P777))</f>
        <v/>
      </c>
      <c r="G777" s="20" t="str">
        <f ca="1">IF($B777="","",INDIRECT("減額一覧!AY"&amp;P777))</f>
        <v/>
      </c>
      <c r="H777" s="20" t="str">
        <f ca="1">IF($B777="","",INDIRECT("減額一覧!AZ"&amp;P777))</f>
        <v/>
      </c>
      <c r="I777" s="32" t="str">
        <f ca="1">IF(B777="","",IF(INDIRECT("減額一覧!BO"&amp;P777)=0.08,0.08,0.1))</f>
        <v/>
      </c>
      <c r="J777" s="52"/>
      <c r="K777" s="95" t="str">
        <f t="shared" ca="1" si="1184"/>
        <v/>
      </c>
      <c r="L777" s="58" t="str">
        <f t="shared" ca="1" si="1826"/>
        <v/>
      </c>
      <c r="N777" s="113" t="str">
        <f t="shared" ca="1" si="1834"/>
        <v/>
      </c>
      <c r="O777" s="114" t="str">
        <f t="shared" ref="O777" ca="1" si="1842">IF(B777="","",IF(INDIRECT("減額一覧!BO"&amp;P777)=0.08,0.08,0.1))</f>
        <v/>
      </c>
      <c r="P777" s="38">
        <v>117</v>
      </c>
      <c r="Q777" s="38" t="str">
        <f t="shared" ca="1" si="1836"/>
        <v/>
      </c>
      <c r="R777" s="38" t="str">
        <f t="shared" ca="1" si="1836"/>
        <v/>
      </c>
      <c r="S777" s="66" t="str">
        <f t="shared" ca="1" si="1828"/>
        <v/>
      </c>
      <c r="T777" s="105" t="str">
        <f t="shared" ca="1" si="1832"/>
        <v/>
      </c>
    </row>
    <row r="778" spans="1:20" ht="20.25" hidden="1" thickTop="1" thickBot="1">
      <c r="A778" t="str">
        <f t="shared" ref="A778" ca="1" si="1843">IF(B778="","",INDIRECT("減額一覧!B"&amp;$P778))</f>
        <v/>
      </c>
      <c r="B778" s="64"/>
      <c r="C778" s="41" t="str">
        <f>IF(B778="","",減額一覧!C474)</f>
        <v/>
      </c>
      <c r="D778" s="43"/>
      <c r="E778" s="21"/>
      <c r="F778" s="22" t="s">
        <v>69</v>
      </c>
      <c r="G778" s="23">
        <f t="shared" ref="G778:H778" si="1844">SUBTOTAL(9,G774:G777)</f>
        <v>0</v>
      </c>
      <c r="H778" s="23">
        <f t="shared" si="1844"/>
        <v>0</v>
      </c>
      <c r="I778" s="30"/>
      <c r="J778" s="53"/>
      <c r="K778" s="96" t="str">
        <f t="shared" ca="1" si="1184"/>
        <v/>
      </c>
      <c r="L778" s="59" t="str">
        <f t="shared" si="1826"/>
        <v/>
      </c>
      <c r="N778" s="108" t="str">
        <f t="shared" ref="N778" si="1845">IF(AND(G778=0,H778=0),"","小計")</f>
        <v/>
      </c>
      <c r="O778" s="108" t="str">
        <f t="shared" ref="O778" si="1846">IF(AND(G778=0,H778=0),"","小計")</f>
        <v/>
      </c>
      <c r="P778" s="38"/>
      <c r="Q778" s="38"/>
      <c r="R778" s="38"/>
      <c r="S778" s="66" t="str">
        <f t="shared" si="1828"/>
        <v/>
      </c>
      <c r="T778" s="105" t="str">
        <f t="shared" si="1832"/>
        <v/>
      </c>
    </row>
    <row r="779" spans="1:20" ht="20.25" hidden="1" thickTop="1" thickBot="1">
      <c r="A779" t="str">
        <f ca="1">IF(B779="","",INDIRECT("減額一覧!B"&amp;$P779))</f>
        <v/>
      </c>
      <c r="B779" s="61" t="str">
        <f t="shared" ref="B779" ca="1" si="1847">IF(INDIRECT("減額一覧!BA"&amp;P779)=1,INDIRECT("減額一覧!M"&amp;P779),"")</f>
        <v/>
      </c>
      <c r="C779" s="36" t="str">
        <f ca="1">IF(B779="","",INDIRECT("減額一覧!C"&amp;$P779))</f>
        <v/>
      </c>
      <c r="D779" s="78" t="str">
        <f ca="1">IF($B779="","",INDIRECT("減額一覧!G"&amp;$P779))</f>
        <v/>
      </c>
      <c r="E779" s="19" t="str">
        <f ca="1">IF(B779="","",INDIRECT("減額一覧!H"&amp;P779))</f>
        <v/>
      </c>
      <c r="F779" s="19" t="str">
        <f ca="1">IF($B779="","",INDIRECT("減額一覧!T"&amp;P779))</f>
        <v/>
      </c>
      <c r="G779" s="20" t="str">
        <f ca="1">IF($B779="","",INDIRECT("減額一覧!U"&amp;P779))</f>
        <v/>
      </c>
      <c r="H779" s="20" t="str">
        <f ca="1">IF($B779="","",INDIRECT("減額一覧!V"&amp;P779))</f>
        <v/>
      </c>
      <c r="I779" s="32" t="str">
        <f ca="1">IF(B779="","",IF(INDIRECT("減額一覧!BL"&amp;P779)=0.08,0.08,0.1))</f>
        <v/>
      </c>
      <c r="J779" s="51"/>
      <c r="K779" s="94" t="str">
        <f t="shared" ca="1" si="1184"/>
        <v/>
      </c>
      <c r="L779" s="56" t="str">
        <f t="shared" ca="1" si="1826"/>
        <v/>
      </c>
      <c r="N779" s="113" t="str">
        <f t="shared" ref="N779:N782" ca="1" si="1848">IF(A779="","",IF(A779&gt;3000,"月ヶ瀬",IF(A779&gt;=2000,"都祁","市内")))</f>
        <v/>
      </c>
      <c r="O779" s="114" t="str">
        <f t="shared" ref="O779" ca="1" si="1849">IF(B779="","",IF(INDIRECT("減額一覧!BL"&amp;P779)=0.08,0.08,0.1))</f>
        <v/>
      </c>
      <c r="P779" s="38">
        <v>114</v>
      </c>
      <c r="Q779" s="38" t="str">
        <f t="shared" ref="Q779:R782" ca="1" si="1850">IF(G779="","",IF(G779&gt;0,1,""))</f>
        <v/>
      </c>
      <c r="R779" s="38" t="str">
        <f t="shared" ca="1" si="1850"/>
        <v/>
      </c>
      <c r="S779" s="66" t="str">
        <f t="shared" ca="1" si="1828"/>
        <v/>
      </c>
      <c r="T779" s="105" t="str">
        <f t="shared" ca="1" si="1832"/>
        <v/>
      </c>
    </row>
    <row r="780" spans="1:20" ht="20.25" hidden="1" thickTop="1" thickBot="1">
      <c r="A780" t="str">
        <f ca="1">IF(B780="","",INDIRECT("減額一覧!B"&amp;$P780))</f>
        <v/>
      </c>
      <c r="B780" s="61" t="str">
        <f t="shared" ref="B780" ca="1" si="1851">IF(INDIRECT("減額一覧!BB"&amp;P780)=1,INDIRECT("減額一覧!W"&amp;P780),"")</f>
        <v/>
      </c>
      <c r="C780" s="44" t="str">
        <f ca="1">IF(B780="","",INDIRECT("減額一覧!C"&amp;$P780))</f>
        <v/>
      </c>
      <c r="D780" s="79" t="str">
        <f ca="1">IF($B780="","",INDIRECT("減額一覧!G"&amp;$P780))</f>
        <v/>
      </c>
      <c r="E780" s="19" t="str">
        <f ca="1">IF(B780="","",INDIRECT("減額一覧!H"&amp;P780))</f>
        <v/>
      </c>
      <c r="F780" s="19" t="str">
        <f ca="1">IF($B780="","",INDIRECT("減額一覧!AD"&amp;P780))</f>
        <v/>
      </c>
      <c r="G780" s="20" t="str">
        <f ca="1">IF($B780="","",INDIRECT("減額一覧!AE"&amp;P780))</f>
        <v/>
      </c>
      <c r="H780" s="20" t="str">
        <f ca="1">IF($B780="","",INDIRECT("減額一覧!AF"&amp;P780))</f>
        <v/>
      </c>
      <c r="I780" s="32" t="str">
        <f ca="1">IF(B780="","",IF(INDIRECT("減額一覧!BM"&amp;P780)=0.08,0.08,0.1))</f>
        <v/>
      </c>
      <c r="J780" s="52"/>
      <c r="K780" s="95" t="str">
        <f t="shared" ca="1" si="1184"/>
        <v/>
      </c>
      <c r="L780" s="58" t="str">
        <f t="shared" ca="1" si="1826"/>
        <v/>
      </c>
      <c r="N780" s="113" t="str">
        <f t="shared" ca="1" si="1848"/>
        <v/>
      </c>
      <c r="O780" s="114" t="str">
        <f t="shared" ref="O780" ca="1" si="1852">IF(B780="","",IF(INDIRECT("減額一覧!BM"&amp;P780)=0.08,0.08,0.1))</f>
        <v/>
      </c>
      <c r="P780" s="38">
        <v>114</v>
      </c>
      <c r="Q780" s="38" t="str">
        <f t="shared" ca="1" si="1850"/>
        <v/>
      </c>
      <c r="R780" s="38" t="str">
        <f t="shared" ca="1" si="1850"/>
        <v/>
      </c>
      <c r="S780" s="66" t="str">
        <f t="shared" ca="1" si="1828"/>
        <v/>
      </c>
      <c r="T780" s="105" t="str">
        <f t="shared" ca="1" si="1832"/>
        <v/>
      </c>
    </row>
    <row r="781" spans="1:20" ht="20.25" hidden="1" thickTop="1" thickBot="1">
      <c r="A781" t="str">
        <f ca="1">IF(B781="","",INDIRECT("減額一覧!B"&amp;$P781))</f>
        <v/>
      </c>
      <c r="B781" s="61" t="str">
        <f t="shared" ref="B781" ca="1" si="1853">IF(INDIRECT("減額一覧!BC"&amp;P781)=1,INDIRECT("減額一覧!AG"&amp;P781),"")</f>
        <v/>
      </c>
      <c r="C781" s="36" t="str">
        <f ca="1">IF(B781="","",INDIRECT("減額一覧!C"&amp;$P781))</f>
        <v/>
      </c>
      <c r="D781" s="80" t="str">
        <f ca="1">IF($B781="","",INDIRECT("減額一覧!G"&amp;$P781))</f>
        <v/>
      </c>
      <c r="E781" s="19" t="str">
        <f ca="1">IF(B781="","",INDIRECT("減額一覧!H"&amp;P781))</f>
        <v/>
      </c>
      <c r="F781" s="19" t="str">
        <f ca="1">IF($B781="","",INDIRECT("減額一覧!AN"&amp;P781))</f>
        <v/>
      </c>
      <c r="G781" s="20" t="str">
        <f ca="1">IF($B781="","",INDIRECT("減額一覧!AO"&amp;P781))</f>
        <v/>
      </c>
      <c r="H781" s="20" t="str">
        <f ca="1">IF($B781="","",INDIRECT("減額一覧!AP"&amp;P781))</f>
        <v/>
      </c>
      <c r="I781" s="32" t="str">
        <f ca="1">IF(B781="","",IF(INDIRECT("減額一覧!BN"&amp;P781)=0.08,0.08,0.1))</f>
        <v/>
      </c>
      <c r="J781" s="52"/>
      <c r="K781" s="95" t="str">
        <f t="shared" ca="1" si="1184"/>
        <v/>
      </c>
      <c r="L781" s="58" t="str">
        <f t="shared" ca="1" si="1826"/>
        <v/>
      </c>
      <c r="N781" s="113" t="str">
        <f t="shared" ca="1" si="1848"/>
        <v/>
      </c>
      <c r="O781" s="114" t="str">
        <f t="shared" ref="O781" ca="1" si="1854">IF(B781="","",IF(INDIRECT("減額一覧!BN"&amp;P781)=0.08,0.08,0.1))</f>
        <v/>
      </c>
      <c r="P781" s="38">
        <v>114</v>
      </c>
      <c r="Q781" s="38" t="str">
        <f t="shared" ca="1" si="1850"/>
        <v/>
      </c>
      <c r="R781" s="38" t="str">
        <f t="shared" ca="1" si="1850"/>
        <v/>
      </c>
      <c r="S781" s="66" t="str">
        <f t="shared" ca="1" si="1828"/>
        <v/>
      </c>
      <c r="T781" s="105" t="str">
        <f t="shared" ca="1" si="1832"/>
        <v/>
      </c>
    </row>
    <row r="782" spans="1:20" ht="20.25" hidden="1" thickTop="1" thickBot="1">
      <c r="A782" t="str">
        <f ca="1">IF(B782="","",INDIRECT("減額一覧!B"&amp;$P782))</f>
        <v/>
      </c>
      <c r="B782" s="61" t="str">
        <f t="shared" ref="B782" ca="1" si="1855">IF(INDIRECT("減額一覧!BD"&amp;P782)=1,INDIRECT("減額一覧!AQ"&amp;P782),"")</f>
        <v/>
      </c>
      <c r="C782" s="45" t="str">
        <f ca="1">IF(B782="","",INDIRECT("減額一覧!C"&amp;$P782))</f>
        <v/>
      </c>
      <c r="D782" s="79" t="str">
        <f ca="1">IF($B782="","",INDIRECT("減額一覧!G"&amp;$P782))</f>
        <v/>
      </c>
      <c r="E782" s="19" t="str">
        <f ca="1">IF(B782="","",INDIRECT("減額一覧!H"&amp;P782))</f>
        <v/>
      </c>
      <c r="F782" s="19" t="str">
        <f ca="1">IF($B782="","",INDIRECT("減額一覧!AX"&amp;P782))</f>
        <v/>
      </c>
      <c r="G782" s="20" t="str">
        <f ca="1">IF($B782="","",INDIRECT("減額一覧!AY"&amp;P782))</f>
        <v/>
      </c>
      <c r="H782" s="20" t="str">
        <f ca="1">IF($B782="","",INDIRECT("減額一覧!AZ"&amp;P782))</f>
        <v/>
      </c>
      <c r="I782" s="32" t="str">
        <f ca="1">IF(B782="","",IF(INDIRECT("減額一覧!BO"&amp;P782)=0.08,0.08,0.1))</f>
        <v/>
      </c>
      <c r="J782" s="52"/>
      <c r="K782" s="95" t="str">
        <f t="shared" ca="1" si="1184"/>
        <v/>
      </c>
      <c r="L782" s="58" t="str">
        <f t="shared" ca="1" si="1826"/>
        <v/>
      </c>
      <c r="N782" s="113" t="str">
        <f t="shared" ca="1" si="1848"/>
        <v/>
      </c>
      <c r="O782" s="114" t="str">
        <f t="shared" ref="O782" ca="1" si="1856">IF(B782="","",IF(INDIRECT("減額一覧!BO"&amp;P782)=0.08,0.08,0.1))</f>
        <v/>
      </c>
      <c r="P782" s="38">
        <v>114</v>
      </c>
      <c r="Q782" s="38" t="str">
        <f t="shared" ca="1" si="1850"/>
        <v/>
      </c>
      <c r="R782" s="38" t="str">
        <f t="shared" ca="1" si="1850"/>
        <v/>
      </c>
      <c r="S782" s="66" t="str">
        <f t="shared" ca="1" si="1828"/>
        <v/>
      </c>
      <c r="T782" s="105" t="str">
        <f t="shared" ca="1" si="1832"/>
        <v/>
      </c>
    </row>
    <row r="783" spans="1:20" ht="20.25" hidden="1" thickTop="1" thickBot="1">
      <c r="B783" s="64"/>
      <c r="C783" s="41" t="str">
        <f>IF(B783="","",減額一覧!C479)</f>
        <v/>
      </c>
      <c r="D783" s="43"/>
      <c r="E783" s="21"/>
      <c r="F783" s="22" t="s">
        <v>69</v>
      </c>
      <c r="G783" s="23">
        <f t="shared" ref="G783:H783" si="1857">SUBTOTAL(9,G779:G782)</f>
        <v>0</v>
      </c>
      <c r="H783" s="23">
        <f t="shared" si="1857"/>
        <v>0</v>
      </c>
      <c r="I783" s="30"/>
      <c r="J783" s="53"/>
      <c r="K783" s="96" t="str">
        <f t="shared" si="1184"/>
        <v/>
      </c>
      <c r="L783" s="59" t="str">
        <f t="shared" si="1826"/>
        <v/>
      </c>
      <c r="N783" s="108" t="str">
        <f t="shared" ref="N783" si="1858">IF(AND(G783=0,H783=0),"","小計")</f>
        <v/>
      </c>
      <c r="O783" s="108" t="str">
        <f t="shared" ref="O783" si="1859">IF(AND(G783=0,H783=0),"","小計")</f>
        <v/>
      </c>
      <c r="P783" s="38"/>
      <c r="Q783" s="38"/>
      <c r="R783" s="38"/>
      <c r="S783" s="66" t="str">
        <f t="shared" si="1828"/>
        <v/>
      </c>
      <c r="T783" s="105" t="str">
        <f t="shared" si="1832"/>
        <v/>
      </c>
    </row>
    <row r="784" spans="1:20" ht="20.25" hidden="1" thickTop="1" thickBot="1">
      <c r="A784" t="str">
        <f ca="1">IF(B784="","",INDIRECT("減額一覧!B"&amp;$P784))</f>
        <v/>
      </c>
      <c r="B784" s="61" t="str">
        <f t="shared" ref="B784" ca="1" si="1860">IF(INDIRECT("減額一覧!BA"&amp;P784)=1,INDIRECT("減額一覧!M"&amp;P784),"")</f>
        <v/>
      </c>
      <c r="C784" s="36" t="str">
        <f ca="1">IF(B784="","",INDIRECT("減額一覧!C"&amp;$P784))</f>
        <v/>
      </c>
      <c r="D784" s="78" t="str">
        <f ca="1">IF($B784="","",INDIRECT("減額一覧!G"&amp;$P784))</f>
        <v/>
      </c>
      <c r="E784" s="19" t="str">
        <f ca="1">IF(B784="","",INDIRECT("減額一覧!H"&amp;P784))</f>
        <v/>
      </c>
      <c r="F784" s="19" t="str">
        <f ca="1">IF($B784="","",INDIRECT("減額一覧!T"&amp;P784))</f>
        <v/>
      </c>
      <c r="G784" s="20" t="str">
        <f ca="1">IF($B784="","",INDIRECT("減額一覧!U"&amp;P784))</f>
        <v/>
      </c>
      <c r="H784" s="20" t="str">
        <f ca="1">IF($B784="","",INDIRECT("減額一覧!V"&amp;P784))</f>
        <v/>
      </c>
      <c r="I784" s="32" t="str">
        <f ca="1">IF(B784="","",IF(INDIRECT("減額一覧!BL"&amp;P784)=0.08,0.08,0.1))</f>
        <v/>
      </c>
      <c r="J784" s="51"/>
      <c r="K784" s="94" t="str">
        <f t="shared" ca="1" si="1184"/>
        <v/>
      </c>
      <c r="L784" s="56" t="str">
        <f t="shared" ca="1" si="1826"/>
        <v/>
      </c>
      <c r="N784" s="113" t="str">
        <f t="shared" ref="N784:N787" ca="1" si="1861">IF(A784="","",IF(A784&gt;3000,"月ヶ瀬",IF(A784&gt;=2000,"都祁","市内")))</f>
        <v/>
      </c>
      <c r="O784" s="114" t="str">
        <f t="shared" ref="O784" ca="1" si="1862">IF(B784="","",IF(INDIRECT("減額一覧!BL"&amp;P784)=0.08,0.08,0.1))</f>
        <v/>
      </c>
      <c r="P784" s="38">
        <v>115</v>
      </c>
      <c r="Q784" s="38" t="str">
        <f t="shared" ref="Q784:R787" ca="1" si="1863">IF(G784="","",IF(G784&gt;0,1,""))</f>
        <v/>
      </c>
      <c r="R784" s="38" t="str">
        <f t="shared" ca="1" si="1863"/>
        <v/>
      </c>
      <c r="S784" s="66" t="str">
        <f t="shared" ca="1" si="1828"/>
        <v/>
      </c>
      <c r="T784" s="105" t="str">
        <f t="shared" ca="1" si="1832"/>
        <v/>
      </c>
    </row>
    <row r="785" spans="1:20" ht="20.25" hidden="1" thickTop="1" thickBot="1">
      <c r="A785" t="str">
        <f ca="1">IF(B785="","",INDIRECT("減額一覧!B"&amp;$P785))</f>
        <v/>
      </c>
      <c r="B785" s="61" t="str">
        <f t="shared" ref="B785" ca="1" si="1864">IF(INDIRECT("減額一覧!BB"&amp;P785)=1,INDIRECT("減額一覧!W"&amp;P785),"")</f>
        <v/>
      </c>
      <c r="C785" s="44" t="str">
        <f ca="1">IF(B785="","",INDIRECT("減額一覧!C"&amp;$P785))</f>
        <v/>
      </c>
      <c r="D785" s="79" t="str">
        <f ca="1">IF($B785="","",INDIRECT("減額一覧!G"&amp;$P785))</f>
        <v/>
      </c>
      <c r="E785" s="19" t="str">
        <f ca="1">IF(B785="","",INDIRECT("減額一覧!H"&amp;P785))</f>
        <v/>
      </c>
      <c r="F785" s="19" t="str">
        <f ca="1">IF($B785="","",INDIRECT("減額一覧!AD"&amp;P785))</f>
        <v/>
      </c>
      <c r="G785" s="20" t="str">
        <f ca="1">IF($B785="","",INDIRECT("減額一覧!AE"&amp;P785))</f>
        <v/>
      </c>
      <c r="H785" s="20" t="str">
        <f ca="1">IF($B785="","",INDIRECT("減額一覧!AF"&amp;P785))</f>
        <v/>
      </c>
      <c r="I785" s="32" t="str">
        <f ca="1">IF(B785="","",IF(INDIRECT("減額一覧!BM"&amp;P785)=0.08,0.08,0.1))</f>
        <v/>
      </c>
      <c r="J785" s="52"/>
      <c r="K785" s="95" t="str">
        <f t="shared" ref="K785:K864" ca="1" si="1865">IF(A785="","",IF(A785&gt;3000,"月ヶ瀬",IF(A785&gt;=2000,"都祁","")))</f>
        <v/>
      </c>
      <c r="L785" s="58" t="str">
        <f t="shared" ca="1" si="1826"/>
        <v/>
      </c>
      <c r="N785" s="113" t="str">
        <f t="shared" ca="1" si="1861"/>
        <v/>
      </c>
      <c r="O785" s="114" t="str">
        <f t="shared" ref="O785" ca="1" si="1866">IF(B785="","",IF(INDIRECT("減額一覧!BM"&amp;P785)=0.08,0.08,0.1))</f>
        <v/>
      </c>
      <c r="P785" s="38">
        <v>115</v>
      </c>
      <c r="Q785" s="38" t="str">
        <f t="shared" ca="1" si="1863"/>
        <v/>
      </c>
      <c r="R785" s="38" t="str">
        <f t="shared" ca="1" si="1863"/>
        <v/>
      </c>
      <c r="S785" s="66" t="str">
        <f t="shared" ca="1" si="1828"/>
        <v/>
      </c>
      <c r="T785" s="105" t="str">
        <f t="shared" ca="1" si="1832"/>
        <v/>
      </c>
    </row>
    <row r="786" spans="1:20" ht="20.25" hidden="1" thickTop="1" thickBot="1">
      <c r="A786" t="str">
        <f ca="1">IF(B786="","",INDIRECT("減額一覧!B"&amp;$P786))</f>
        <v/>
      </c>
      <c r="B786" s="61" t="str">
        <f t="shared" ref="B786" ca="1" si="1867">IF(INDIRECT("減額一覧!BC"&amp;P786)=1,INDIRECT("減額一覧!AG"&amp;P786),"")</f>
        <v/>
      </c>
      <c r="C786" s="36" t="str">
        <f ca="1">IF(B786="","",INDIRECT("減額一覧!C"&amp;$P786))</f>
        <v/>
      </c>
      <c r="D786" s="80" t="str">
        <f ca="1">IF($B786="","",INDIRECT("減額一覧!G"&amp;$P786))</f>
        <v/>
      </c>
      <c r="E786" s="19" t="str">
        <f ca="1">IF(B786="","",INDIRECT("減額一覧!H"&amp;P786))</f>
        <v/>
      </c>
      <c r="F786" s="19" t="str">
        <f ca="1">IF($B786="","",INDIRECT("減額一覧!AN"&amp;P786))</f>
        <v/>
      </c>
      <c r="G786" s="20" t="str">
        <f ca="1">IF($B786="","",INDIRECT("減額一覧!AO"&amp;P786))</f>
        <v/>
      </c>
      <c r="H786" s="20" t="str">
        <f ca="1">IF($B786="","",INDIRECT("減額一覧!AP"&amp;P786))</f>
        <v/>
      </c>
      <c r="I786" s="32" t="str">
        <f ca="1">IF(B786="","",IF(INDIRECT("減額一覧!BN"&amp;P786)=0.08,0.08,0.1))</f>
        <v/>
      </c>
      <c r="J786" s="52"/>
      <c r="K786" s="95" t="str">
        <f t="shared" ca="1" si="1865"/>
        <v/>
      </c>
      <c r="L786" s="58" t="str">
        <f t="shared" ca="1" si="1826"/>
        <v/>
      </c>
      <c r="N786" s="113" t="str">
        <f t="shared" ca="1" si="1861"/>
        <v/>
      </c>
      <c r="O786" s="114" t="str">
        <f t="shared" ref="O786" ca="1" si="1868">IF(B786="","",IF(INDIRECT("減額一覧!BN"&amp;P786)=0.08,0.08,0.1))</f>
        <v/>
      </c>
      <c r="P786" s="38">
        <v>115</v>
      </c>
      <c r="Q786" s="38" t="str">
        <f t="shared" ca="1" si="1863"/>
        <v/>
      </c>
      <c r="R786" s="38" t="str">
        <f t="shared" ca="1" si="1863"/>
        <v/>
      </c>
      <c r="S786" s="66" t="str">
        <f t="shared" ca="1" si="1828"/>
        <v/>
      </c>
      <c r="T786" s="105" t="str">
        <f t="shared" ca="1" si="1832"/>
        <v/>
      </c>
    </row>
    <row r="787" spans="1:20" ht="20.25" hidden="1" thickTop="1" thickBot="1">
      <c r="A787" t="str">
        <f ca="1">IF(B787="","",INDIRECT("減額一覧!B"&amp;$P787))</f>
        <v/>
      </c>
      <c r="B787" s="61" t="str">
        <f t="shared" ref="B787" ca="1" si="1869">IF(INDIRECT("減額一覧!BD"&amp;P787)=1,INDIRECT("減額一覧!AQ"&amp;P787),"")</f>
        <v/>
      </c>
      <c r="C787" s="45" t="str">
        <f ca="1">IF(B787="","",INDIRECT("減額一覧!C"&amp;$P787))</f>
        <v/>
      </c>
      <c r="D787" s="79" t="str">
        <f ca="1">IF($B787="","",INDIRECT("減額一覧!G"&amp;$P787))</f>
        <v/>
      </c>
      <c r="E787" s="19" t="str">
        <f ca="1">IF(B787="","",INDIRECT("減額一覧!H"&amp;P787))</f>
        <v/>
      </c>
      <c r="F787" s="19" t="str">
        <f ca="1">IF($B787="","",INDIRECT("減額一覧!AX"&amp;P787))</f>
        <v/>
      </c>
      <c r="G787" s="20" t="str">
        <f ca="1">IF($B787="","",INDIRECT("減額一覧!AY"&amp;P787))</f>
        <v/>
      </c>
      <c r="H787" s="20" t="str">
        <f ca="1">IF($B787="","",INDIRECT("減額一覧!AZ"&amp;P787))</f>
        <v/>
      </c>
      <c r="I787" s="32" t="str">
        <f ca="1">IF(B787="","",IF(INDIRECT("減額一覧!BO"&amp;P787)=0.08,0.08,0.1))</f>
        <v/>
      </c>
      <c r="J787" s="52"/>
      <c r="K787" s="95" t="str">
        <f t="shared" ca="1" si="1865"/>
        <v/>
      </c>
      <c r="L787" s="58" t="str">
        <f t="shared" ca="1" si="1826"/>
        <v/>
      </c>
      <c r="N787" s="113" t="str">
        <f t="shared" ca="1" si="1861"/>
        <v/>
      </c>
      <c r="O787" s="114" t="str">
        <f t="shared" ref="O787" ca="1" si="1870">IF(B787="","",IF(INDIRECT("減額一覧!BO"&amp;P787)=0.08,0.08,0.1))</f>
        <v/>
      </c>
      <c r="P787" s="38">
        <v>115</v>
      </c>
      <c r="Q787" s="38" t="str">
        <f t="shared" ca="1" si="1863"/>
        <v/>
      </c>
      <c r="R787" s="38" t="str">
        <f t="shared" ca="1" si="1863"/>
        <v/>
      </c>
      <c r="S787" s="66" t="str">
        <f t="shared" ca="1" si="1828"/>
        <v/>
      </c>
      <c r="T787" s="105" t="str">
        <f t="shared" ca="1" si="1832"/>
        <v/>
      </c>
    </row>
    <row r="788" spans="1:20" ht="20.25" hidden="1" thickTop="1" thickBot="1">
      <c r="B788" s="64"/>
      <c r="C788" s="41" t="str">
        <f>IF(B788="","",減額一覧!C484)</f>
        <v/>
      </c>
      <c r="D788" s="43"/>
      <c r="E788" s="21"/>
      <c r="F788" s="22" t="s">
        <v>69</v>
      </c>
      <c r="G788" s="23">
        <f t="shared" ref="G788:H788" si="1871">SUBTOTAL(9,G784:G787)</f>
        <v>0</v>
      </c>
      <c r="H788" s="23">
        <f t="shared" si="1871"/>
        <v>0</v>
      </c>
      <c r="I788" s="30"/>
      <c r="J788" s="53"/>
      <c r="K788" s="96" t="str">
        <f t="shared" si="1865"/>
        <v/>
      </c>
      <c r="L788" s="59" t="str">
        <f t="shared" si="1826"/>
        <v/>
      </c>
      <c r="N788" s="108" t="str">
        <f t="shared" ref="N788" si="1872">IF(AND(G788=0,H788=0),"","小計")</f>
        <v/>
      </c>
      <c r="O788" s="108" t="str">
        <f t="shared" ref="O788" si="1873">IF(AND(G788=0,H788=0),"","小計")</f>
        <v/>
      </c>
      <c r="P788" s="38"/>
      <c r="Q788" s="38"/>
      <c r="R788" s="38"/>
      <c r="S788" s="66" t="str">
        <f t="shared" si="1828"/>
        <v/>
      </c>
      <c r="T788" s="105" t="str">
        <f t="shared" si="1832"/>
        <v/>
      </c>
    </row>
    <row r="789" spans="1:20" ht="20.25" hidden="1" thickTop="1" thickBot="1">
      <c r="A789" t="str">
        <f ca="1">IF(B789="","",INDIRECT("減額一覧!B"&amp;$P789))</f>
        <v/>
      </c>
      <c r="B789" s="61" t="str">
        <f t="shared" ref="B789" ca="1" si="1874">IF(INDIRECT("減額一覧!BA"&amp;P789)=1,INDIRECT("減額一覧!M"&amp;P789),"")</f>
        <v/>
      </c>
      <c r="C789" s="36" t="str">
        <f ca="1">IF(B789="","",INDIRECT("減額一覧!C"&amp;$P789))</f>
        <v/>
      </c>
      <c r="D789" s="78" t="str">
        <f ca="1">IF($B789="","",INDIRECT("減額一覧!G"&amp;$P789))</f>
        <v/>
      </c>
      <c r="E789" s="19" t="str">
        <f ca="1">IF(B789="","",INDIRECT("減額一覧!H"&amp;P789))</f>
        <v/>
      </c>
      <c r="F789" s="19" t="str">
        <f ca="1">IF($B789="","",INDIRECT("減額一覧!T"&amp;P789))</f>
        <v/>
      </c>
      <c r="G789" s="20" t="str">
        <f ca="1">IF($B789="","",INDIRECT("減額一覧!U"&amp;P789))</f>
        <v/>
      </c>
      <c r="H789" s="20" t="str">
        <f ca="1">IF($B789="","",INDIRECT("減額一覧!V"&amp;P789))</f>
        <v/>
      </c>
      <c r="I789" s="32" t="str">
        <f ca="1">IF(B789="","",IF(INDIRECT("減額一覧!BL"&amp;P789)=0.08,0.08,0.1))</f>
        <v/>
      </c>
      <c r="J789" s="51"/>
      <c r="K789" s="94" t="str">
        <f t="shared" ca="1" si="1865"/>
        <v/>
      </c>
      <c r="L789" s="56" t="str">
        <f t="shared" ca="1" si="1826"/>
        <v/>
      </c>
      <c r="N789" s="113" t="str">
        <f t="shared" ref="N789:N792" ca="1" si="1875">IF(A789="","",IF(A789&gt;3000,"月ヶ瀬",IF(A789&gt;=2000,"都祁","市内")))</f>
        <v/>
      </c>
      <c r="O789" s="114" t="str">
        <f t="shared" ref="O789" ca="1" si="1876">IF(B789="","",IF(INDIRECT("減額一覧!BL"&amp;P789)=0.08,0.08,0.1))</f>
        <v/>
      </c>
      <c r="P789" s="38">
        <v>116</v>
      </c>
      <c r="Q789" s="38" t="str">
        <f t="shared" ref="Q789:R792" ca="1" si="1877">IF(G789="","",IF(G789&gt;0,1,""))</f>
        <v/>
      </c>
      <c r="R789" s="38" t="str">
        <f t="shared" ca="1" si="1877"/>
        <v/>
      </c>
      <c r="S789" s="66" t="str">
        <f t="shared" ca="1" si="1828"/>
        <v/>
      </c>
      <c r="T789" s="105" t="str">
        <f t="shared" ca="1" si="1832"/>
        <v/>
      </c>
    </row>
    <row r="790" spans="1:20" ht="20.25" hidden="1" thickTop="1" thickBot="1">
      <c r="A790" t="str">
        <f ca="1">IF(B790="","",INDIRECT("減額一覧!B"&amp;$P790))</f>
        <v/>
      </c>
      <c r="B790" s="61" t="str">
        <f t="shared" ref="B790" ca="1" si="1878">IF(INDIRECT("減額一覧!BB"&amp;P790)=1,INDIRECT("減額一覧!W"&amp;P790),"")</f>
        <v/>
      </c>
      <c r="C790" s="44" t="str">
        <f ca="1">IF(B790="","",INDIRECT("減額一覧!C"&amp;$P790))</f>
        <v/>
      </c>
      <c r="D790" s="79" t="str">
        <f ca="1">IF($B790="","",INDIRECT("減額一覧!G"&amp;$P790))</f>
        <v/>
      </c>
      <c r="E790" s="19" t="str">
        <f ca="1">IF(B790="","",INDIRECT("減額一覧!H"&amp;P790))</f>
        <v/>
      </c>
      <c r="F790" s="19" t="str">
        <f ca="1">IF($B790="","",INDIRECT("減額一覧!AD"&amp;P790))</f>
        <v/>
      </c>
      <c r="G790" s="20" t="str">
        <f ca="1">IF($B790="","",INDIRECT("減額一覧!AE"&amp;P790))</f>
        <v/>
      </c>
      <c r="H790" s="20" t="str">
        <f ca="1">IF($B790="","",INDIRECT("減額一覧!AF"&amp;P790))</f>
        <v/>
      </c>
      <c r="I790" s="32" t="str">
        <f ca="1">IF(B790="","",IF(INDIRECT("減額一覧!BM"&amp;P790)=0.08,0.08,0.1))</f>
        <v/>
      </c>
      <c r="J790" s="52"/>
      <c r="K790" s="95" t="str">
        <f t="shared" ca="1" si="1865"/>
        <v/>
      </c>
      <c r="L790" s="58" t="str">
        <f t="shared" ca="1" si="1826"/>
        <v/>
      </c>
      <c r="N790" s="113" t="str">
        <f t="shared" ca="1" si="1875"/>
        <v/>
      </c>
      <c r="O790" s="114" t="str">
        <f t="shared" ref="O790" ca="1" si="1879">IF(B790="","",IF(INDIRECT("減額一覧!BM"&amp;P790)=0.08,0.08,0.1))</f>
        <v/>
      </c>
      <c r="P790" s="38">
        <v>116</v>
      </c>
      <c r="Q790" s="38" t="str">
        <f t="shared" ca="1" si="1877"/>
        <v/>
      </c>
      <c r="R790" s="38" t="str">
        <f t="shared" ca="1" si="1877"/>
        <v/>
      </c>
      <c r="S790" s="66" t="str">
        <f t="shared" ca="1" si="1828"/>
        <v/>
      </c>
      <c r="T790" s="105" t="str">
        <f t="shared" ca="1" si="1832"/>
        <v/>
      </c>
    </row>
    <row r="791" spans="1:20" ht="20.25" hidden="1" thickTop="1" thickBot="1">
      <c r="A791" t="str">
        <f ca="1">IF(B791="","",INDIRECT("減額一覧!B"&amp;$P791))</f>
        <v/>
      </c>
      <c r="B791" s="61" t="str">
        <f t="shared" ref="B791" ca="1" si="1880">IF(INDIRECT("減額一覧!BC"&amp;P791)=1,INDIRECT("減額一覧!AG"&amp;P791),"")</f>
        <v/>
      </c>
      <c r="C791" s="36" t="str">
        <f ca="1">IF(B791="","",INDIRECT("減額一覧!C"&amp;$P791))</f>
        <v/>
      </c>
      <c r="D791" s="80" t="str">
        <f ca="1">IF($B791="","",INDIRECT("減額一覧!G"&amp;$P791))</f>
        <v/>
      </c>
      <c r="E791" s="19" t="str">
        <f ca="1">IF(B791="","",INDIRECT("減額一覧!H"&amp;P791))</f>
        <v/>
      </c>
      <c r="F791" s="19" t="str">
        <f ca="1">IF($B791="","",INDIRECT("減額一覧!AN"&amp;P791))</f>
        <v/>
      </c>
      <c r="G791" s="20" t="str">
        <f ca="1">IF($B791="","",INDIRECT("減額一覧!AO"&amp;P791))</f>
        <v/>
      </c>
      <c r="H791" s="20" t="str">
        <f ca="1">IF($B791="","",INDIRECT("減額一覧!AP"&amp;P791))</f>
        <v/>
      </c>
      <c r="I791" s="32" t="str">
        <f ca="1">IF(B791="","",IF(INDIRECT("減額一覧!BN"&amp;P791)=0.08,0.08,0.1))</f>
        <v/>
      </c>
      <c r="J791" s="52"/>
      <c r="K791" s="95" t="str">
        <f t="shared" ca="1" si="1865"/>
        <v/>
      </c>
      <c r="L791" s="58" t="str">
        <f t="shared" ca="1" si="1826"/>
        <v/>
      </c>
      <c r="N791" s="113" t="str">
        <f t="shared" ca="1" si="1875"/>
        <v/>
      </c>
      <c r="O791" s="114" t="str">
        <f t="shared" ref="O791" ca="1" si="1881">IF(B791="","",IF(INDIRECT("減額一覧!BN"&amp;P791)=0.08,0.08,0.1))</f>
        <v/>
      </c>
      <c r="P791" s="38">
        <v>116</v>
      </c>
      <c r="Q791" s="38" t="str">
        <f t="shared" ca="1" si="1877"/>
        <v/>
      </c>
      <c r="R791" s="38" t="str">
        <f t="shared" ca="1" si="1877"/>
        <v/>
      </c>
      <c r="S791" s="66" t="str">
        <f t="shared" ca="1" si="1828"/>
        <v/>
      </c>
      <c r="T791" s="105" t="str">
        <f t="shared" ca="1" si="1832"/>
        <v/>
      </c>
    </row>
    <row r="792" spans="1:20" ht="20.25" hidden="1" thickTop="1" thickBot="1">
      <c r="A792" t="str">
        <f ca="1">IF(B792="","",INDIRECT("減額一覧!B"&amp;$P792))</f>
        <v/>
      </c>
      <c r="B792" s="61" t="str">
        <f t="shared" ref="B792" ca="1" si="1882">IF(INDIRECT("減額一覧!BD"&amp;P792)=1,INDIRECT("減額一覧!AQ"&amp;P792),"")</f>
        <v/>
      </c>
      <c r="C792" s="45" t="str">
        <f ca="1">IF(B792="","",INDIRECT("減額一覧!C"&amp;$P792))</f>
        <v/>
      </c>
      <c r="D792" s="79" t="str">
        <f ca="1">IF($B792="","",INDIRECT("減額一覧!G"&amp;$P792))</f>
        <v/>
      </c>
      <c r="E792" s="19" t="str">
        <f ca="1">IF(B792="","",INDIRECT("減額一覧!H"&amp;P792))</f>
        <v/>
      </c>
      <c r="F792" s="19" t="str">
        <f ca="1">IF($B792="","",INDIRECT("減額一覧!AX"&amp;P792))</f>
        <v/>
      </c>
      <c r="G792" s="20" t="str">
        <f ca="1">IF($B792="","",INDIRECT("減額一覧!AY"&amp;P792))</f>
        <v/>
      </c>
      <c r="H792" s="20" t="str">
        <f ca="1">IF($B792="","",INDIRECT("減額一覧!AZ"&amp;P792))</f>
        <v/>
      </c>
      <c r="I792" s="32" t="str">
        <f ca="1">IF(B792="","",IF(INDIRECT("減額一覧!BO"&amp;P792)=0.08,0.08,0.1))</f>
        <v/>
      </c>
      <c r="J792" s="52"/>
      <c r="K792" s="95" t="str">
        <f t="shared" ca="1" si="1865"/>
        <v/>
      </c>
      <c r="L792" s="58" t="str">
        <f t="shared" ca="1" si="1826"/>
        <v/>
      </c>
      <c r="N792" s="113" t="str">
        <f t="shared" ca="1" si="1875"/>
        <v/>
      </c>
      <c r="O792" s="114" t="str">
        <f t="shared" ref="O792" ca="1" si="1883">IF(B792="","",IF(INDIRECT("減額一覧!BO"&amp;P792)=0.08,0.08,0.1))</f>
        <v/>
      </c>
      <c r="P792" s="38">
        <v>116</v>
      </c>
      <c r="Q792" s="38" t="str">
        <f t="shared" ca="1" si="1877"/>
        <v/>
      </c>
      <c r="R792" s="38" t="str">
        <f t="shared" ca="1" si="1877"/>
        <v/>
      </c>
      <c r="S792" s="66" t="str">
        <f t="shared" ca="1" si="1828"/>
        <v/>
      </c>
      <c r="T792" s="105" t="str">
        <f t="shared" ca="1" si="1832"/>
        <v/>
      </c>
    </row>
    <row r="793" spans="1:20" ht="20.25" hidden="1" thickTop="1" thickBot="1">
      <c r="B793" s="64"/>
      <c r="C793" s="41" t="str">
        <f>IF(B793="","",減額一覧!C489)</f>
        <v/>
      </c>
      <c r="D793" s="43"/>
      <c r="E793" s="21"/>
      <c r="F793" s="22" t="s">
        <v>69</v>
      </c>
      <c r="G793" s="23">
        <f t="shared" ref="G793:H793" si="1884">SUBTOTAL(9,G789:G792)</f>
        <v>0</v>
      </c>
      <c r="H793" s="23">
        <f t="shared" si="1884"/>
        <v>0</v>
      </c>
      <c r="I793" s="30"/>
      <c r="J793" s="53"/>
      <c r="K793" s="96" t="str">
        <f t="shared" si="1865"/>
        <v/>
      </c>
      <c r="L793" s="59" t="str">
        <f t="shared" si="1826"/>
        <v/>
      </c>
      <c r="N793" s="108" t="str">
        <f t="shared" ref="N793" si="1885">IF(AND(G793=0,H793=0),"","小計")</f>
        <v/>
      </c>
      <c r="O793" s="108" t="str">
        <f t="shared" ref="O793" si="1886">IF(AND(G793=0,H793=0),"","小計")</f>
        <v/>
      </c>
      <c r="P793" s="38"/>
      <c r="Q793" s="38"/>
      <c r="R793" s="38"/>
      <c r="S793" s="66" t="str">
        <f t="shared" si="1828"/>
        <v/>
      </c>
      <c r="T793" s="105" t="str">
        <f t="shared" si="1832"/>
        <v/>
      </c>
    </row>
    <row r="794" spans="1:20" ht="20.25" hidden="1" thickTop="1" thickBot="1">
      <c r="A794" t="str">
        <f ca="1">IF(B794="","",INDIRECT("減額一覧!B"&amp;$P794))</f>
        <v/>
      </c>
      <c r="B794" s="61" t="str">
        <f t="shared" ref="B794" ca="1" si="1887">IF(INDIRECT("減額一覧!BA"&amp;P794)=1,INDIRECT("減額一覧!M"&amp;P794),"")</f>
        <v/>
      </c>
      <c r="C794" s="36" t="str">
        <f ca="1">IF(B794="","",INDIRECT("減額一覧!C"&amp;$P794))</f>
        <v/>
      </c>
      <c r="D794" s="78" t="str">
        <f ca="1">IF($B794="","",INDIRECT("減額一覧!G"&amp;$P794))</f>
        <v/>
      </c>
      <c r="E794" s="19" t="str">
        <f ca="1">IF(B794="","",INDIRECT("減額一覧!H"&amp;P794))</f>
        <v/>
      </c>
      <c r="F794" s="19" t="str">
        <f ca="1">IF($B794="","",INDIRECT("減額一覧!T"&amp;P794))</f>
        <v/>
      </c>
      <c r="G794" s="20" t="str">
        <f ca="1">IF($B794="","",INDIRECT("減額一覧!U"&amp;P794))</f>
        <v/>
      </c>
      <c r="H794" s="20" t="str">
        <f ca="1">IF($B794="","",INDIRECT("減額一覧!V"&amp;P794))</f>
        <v/>
      </c>
      <c r="I794" s="32" t="str">
        <f ca="1">IF(B794="","",IF(INDIRECT("減額一覧!BL"&amp;P794)=0.08,0.08,0.1))</f>
        <v/>
      </c>
      <c r="J794" s="51"/>
      <c r="K794" s="94" t="str">
        <f t="shared" ca="1" si="1865"/>
        <v/>
      </c>
      <c r="L794" s="56" t="str">
        <f t="shared" ca="1" si="1826"/>
        <v/>
      </c>
      <c r="N794" s="113" t="str">
        <f t="shared" ref="N794:N797" ca="1" si="1888">IF(A794="","",IF(A794&gt;3000,"月ヶ瀬",IF(A794&gt;=2000,"都祁","市内")))</f>
        <v/>
      </c>
      <c r="O794" s="114" t="str">
        <f t="shared" ref="O794" ca="1" si="1889">IF(B794="","",IF(INDIRECT("減額一覧!BL"&amp;P794)=0.08,0.08,0.1))</f>
        <v/>
      </c>
      <c r="P794" s="38">
        <v>117</v>
      </c>
      <c r="Q794" s="38" t="str">
        <f t="shared" ref="Q794:R797" ca="1" si="1890">IF(G794="","",IF(G794&gt;0,1,""))</f>
        <v/>
      </c>
      <c r="R794" s="38" t="str">
        <f t="shared" ca="1" si="1890"/>
        <v/>
      </c>
      <c r="S794" s="66" t="str">
        <f t="shared" ca="1" si="1828"/>
        <v/>
      </c>
      <c r="T794" s="105" t="str">
        <f t="shared" ca="1" si="1832"/>
        <v/>
      </c>
    </row>
    <row r="795" spans="1:20" ht="20.25" hidden="1" thickTop="1" thickBot="1">
      <c r="A795" t="str">
        <f ca="1">IF(B795="","",INDIRECT("減額一覧!B"&amp;$P795))</f>
        <v/>
      </c>
      <c r="B795" s="61" t="str">
        <f t="shared" ref="B795" ca="1" si="1891">IF(INDIRECT("減額一覧!BB"&amp;P795)=1,INDIRECT("減額一覧!W"&amp;P795),"")</f>
        <v/>
      </c>
      <c r="C795" s="44" t="str">
        <f ca="1">IF(B795="","",INDIRECT("減額一覧!C"&amp;$P795))</f>
        <v/>
      </c>
      <c r="D795" s="79" t="str">
        <f ca="1">IF($B795="","",INDIRECT("減額一覧!G"&amp;$P795))</f>
        <v/>
      </c>
      <c r="E795" s="19" t="str">
        <f ca="1">IF(B795="","",INDIRECT("減額一覧!H"&amp;P795))</f>
        <v/>
      </c>
      <c r="F795" s="19" t="str">
        <f ca="1">IF($B795="","",INDIRECT("減額一覧!AD"&amp;P795))</f>
        <v/>
      </c>
      <c r="G795" s="20" t="str">
        <f ca="1">IF($B795="","",INDIRECT("減額一覧!AE"&amp;P795))</f>
        <v/>
      </c>
      <c r="H795" s="20" t="str">
        <f ca="1">IF($B795="","",INDIRECT("減額一覧!AF"&amp;P795))</f>
        <v/>
      </c>
      <c r="I795" s="32" t="str">
        <f ca="1">IF(B795="","",IF(INDIRECT("減額一覧!BM"&amp;P795)=0.08,0.08,0.1))</f>
        <v/>
      </c>
      <c r="J795" s="52"/>
      <c r="K795" s="95" t="str">
        <f t="shared" ca="1" si="1865"/>
        <v/>
      </c>
      <c r="L795" s="58" t="str">
        <f t="shared" ca="1" si="1826"/>
        <v/>
      </c>
      <c r="N795" s="113" t="str">
        <f t="shared" ca="1" si="1888"/>
        <v/>
      </c>
      <c r="O795" s="114" t="str">
        <f t="shared" ref="O795" ca="1" si="1892">IF(B795="","",IF(INDIRECT("減額一覧!BM"&amp;P795)=0.08,0.08,0.1))</f>
        <v/>
      </c>
      <c r="P795" s="38">
        <v>117</v>
      </c>
      <c r="Q795" s="38" t="str">
        <f t="shared" ca="1" si="1890"/>
        <v/>
      </c>
      <c r="R795" s="38" t="str">
        <f t="shared" ca="1" si="1890"/>
        <v/>
      </c>
      <c r="S795" s="66" t="str">
        <f t="shared" ca="1" si="1828"/>
        <v/>
      </c>
      <c r="T795" s="105" t="str">
        <f t="shared" ca="1" si="1832"/>
        <v/>
      </c>
    </row>
    <row r="796" spans="1:20" ht="20.25" hidden="1" thickTop="1" thickBot="1">
      <c r="A796" t="str">
        <f ca="1">IF(B796="","",INDIRECT("減額一覧!B"&amp;$P796))</f>
        <v/>
      </c>
      <c r="B796" s="61" t="str">
        <f t="shared" ref="B796" ca="1" si="1893">IF(INDIRECT("減額一覧!BC"&amp;P796)=1,INDIRECT("減額一覧!AG"&amp;P796),"")</f>
        <v/>
      </c>
      <c r="C796" s="36" t="str">
        <f ca="1">IF(B796="","",INDIRECT("減額一覧!C"&amp;$P796))</f>
        <v/>
      </c>
      <c r="D796" s="80" t="str">
        <f ca="1">IF($B796="","",INDIRECT("減額一覧!G"&amp;$P796))</f>
        <v/>
      </c>
      <c r="E796" s="19" t="str">
        <f ca="1">IF(B796="","",INDIRECT("減額一覧!H"&amp;P796))</f>
        <v/>
      </c>
      <c r="F796" s="19" t="str">
        <f ca="1">IF($B796="","",INDIRECT("減額一覧!AN"&amp;P796))</f>
        <v/>
      </c>
      <c r="G796" s="20" t="str">
        <f ca="1">IF($B796="","",INDIRECT("減額一覧!AO"&amp;P796))</f>
        <v/>
      </c>
      <c r="H796" s="20" t="str">
        <f ca="1">IF($B796="","",INDIRECT("減額一覧!AP"&amp;P796))</f>
        <v/>
      </c>
      <c r="I796" s="32" t="str">
        <f ca="1">IF(B796="","",IF(INDIRECT("減額一覧!BN"&amp;P796)=0.08,0.08,0.1))</f>
        <v/>
      </c>
      <c r="J796" s="52"/>
      <c r="K796" s="95" t="str">
        <f t="shared" ca="1" si="1865"/>
        <v/>
      </c>
      <c r="L796" s="58" t="str">
        <f t="shared" ca="1" si="1826"/>
        <v/>
      </c>
      <c r="N796" s="113" t="str">
        <f t="shared" ca="1" si="1888"/>
        <v/>
      </c>
      <c r="O796" s="114" t="str">
        <f t="shared" ref="O796" ca="1" si="1894">IF(B796="","",IF(INDIRECT("減額一覧!BN"&amp;P796)=0.08,0.08,0.1))</f>
        <v/>
      </c>
      <c r="P796" s="38">
        <v>117</v>
      </c>
      <c r="Q796" s="38" t="str">
        <f t="shared" ca="1" si="1890"/>
        <v/>
      </c>
      <c r="R796" s="38" t="str">
        <f t="shared" ca="1" si="1890"/>
        <v/>
      </c>
      <c r="S796" s="66" t="str">
        <f t="shared" ca="1" si="1828"/>
        <v/>
      </c>
      <c r="T796" s="105" t="str">
        <f t="shared" ca="1" si="1832"/>
        <v/>
      </c>
    </row>
    <row r="797" spans="1:20" ht="20.25" hidden="1" thickTop="1" thickBot="1">
      <c r="A797" t="str">
        <f ca="1">IF(B797="","",INDIRECT("減額一覧!B"&amp;$P797))</f>
        <v/>
      </c>
      <c r="B797" s="61" t="str">
        <f t="shared" ref="B797" ca="1" si="1895">IF(INDIRECT("減額一覧!BD"&amp;P797)=1,INDIRECT("減額一覧!AQ"&amp;P797),"")</f>
        <v/>
      </c>
      <c r="C797" s="45" t="str">
        <f ca="1">IF(B797="","",INDIRECT("減額一覧!C"&amp;$P797))</f>
        <v/>
      </c>
      <c r="D797" s="79" t="str">
        <f ca="1">IF($B797="","",INDIRECT("減額一覧!G"&amp;$P797))</f>
        <v/>
      </c>
      <c r="E797" s="19" t="str">
        <f ca="1">IF(B797="","",INDIRECT("減額一覧!H"&amp;P797))</f>
        <v/>
      </c>
      <c r="F797" s="19" t="str">
        <f ca="1">IF($B797="","",INDIRECT("減額一覧!AX"&amp;P797))</f>
        <v/>
      </c>
      <c r="G797" s="20" t="str">
        <f ca="1">IF($B797="","",INDIRECT("減額一覧!AY"&amp;P797))</f>
        <v/>
      </c>
      <c r="H797" s="20" t="str">
        <f ca="1">IF($B797="","",INDIRECT("減額一覧!AZ"&amp;P797))</f>
        <v/>
      </c>
      <c r="I797" s="32" t="str">
        <f ca="1">IF(B797="","",IF(INDIRECT("減額一覧!BO"&amp;P797)=0.08,0.08,0.1))</f>
        <v/>
      </c>
      <c r="J797" s="52"/>
      <c r="K797" s="95" t="str">
        <f t="shared" ca="1" si="1865"/>
        <v/>
      </c>
      <c r="L797" s="58" t="str">
        <f t="shared" ca="1" si="1826"/>
        <v/>
      </c>
      <c r="N797" s="113" t="str">
        <f t="shared" ca="1" si="1888"/>
        <v/>
      </c>
      <c r="O797" s="114" t="str">
        <f t="shared" ref="O797" ca="1" si="1896">IF(B797="","",IF(INDIRECT("減額一覧!BO"&amp;P797)=0.08,0.08,0.1))</f>
        <v/>
      </c>
      <c r="P797" s="38">
        <v>117</v>
      </c>
      <c r="Q797" s="38" t="str">
        <f t="shared" ca="1" si="1890"/>
        <v/>
      </c>
      <c r="R797" s="38" t="str">
        <f t="shared" ca="1" si="1890"/>
        <v/>
      </c>
      <c r="S797" s="66" t="str">
        <f t="shared" ca="1" si="1828"/>
        <v/>
      </c>
      <c r="T797" s="105" t="str">
        <f t="shared" ca="1" si="1832"/>
        <v/>
      </c>
    </row>
    <row r="798" spans="1:20" ht="20.25" hidden="1" thickTop="1" thickBot="1">
      <c r="A798" t="str">
        <f t="shared" ref="A798" ca="1" si="1897">IF(B798="","",INDIRECT("減額一覧!B"&amp;$P798))</f>
        <v/>
      </c>
      <c r="B798" s="64"/>
      <c r="C798" s="41" t="str">
        <f>IF(B798="","",減額一覧!C494)</f>
        <v/>
      </c>
      <c r="D798" s="43"/>
      <c r="E798" s="21"/>
      <c r="F798" s="22" t="s">
        <v>69</v>
      </c>
      <c r="G798" s="23">
        <f t="shared" ref="G798:H798" si="1898">SUBTOTAL(9,G794:G797)</f>
        <v>0</v>
      </c>
      <c r="H798" s="23">
        <f t="shared" si="1898"/>
        <v>0</v>
      </c>
      <c r="I798" s="30"/>
      <c r="J798" s="53"/>
      <c r="K798" s="96" t="str">
        <f t="shared" ca="1" si="1865"/>
        <v/>
      </c>
      <c r="L798" s="59" t="str">
        <f t="shared" si="1826"/>
        <v/>
      </c>
      <c r="N798" s="108" t="str">
        <f t="shared" ref="N798" si="1899">IF(AND(G798=0,H798=0),"","小計")</f>
        <v/>
      </c>
      <c r="O798" s="108" t="str">
        <f t="shared" ref="O798" si="1900">IF(AND(G798=0,H798=0),"","小計")</f>
        <v/>
      </c>
      <c r="P798" s="38"/>
      <c r="Q798" s="38"/>
      <c r="R798" s="38"/>
      <c r="S798" s="66" t="str">
        <f t="shared" si="1828"/>
        <v/>
      </c>
      <c r="T798" s="105" t="str">
        <f t="shared" si="1832"/>
        <v/>
      </c>
    </row>
    <row r="799" spans="1:20" ht="20.25" hidden="1" thickTop="1" thickBot="1">
      <c r="A799" t="str">
        <f ca="1">IF(B799="","",INDIRECT("減額一覧!B"&amp;$P799))</f>
        <v/>
      </c>
      <c r="B799" s="61" t="str">
        <f t="shared" ref="B799" ca="1" si="1901">IF(INDIRECT("減額一覧!BA"&amp;P799)=1,INDIRECT("減額一覧!M"&amp;P799),"")</f>
        <v/>
      </c>
      <c r="C799" s="36" t="str">
        <f ca="1">IF(B799="","",INDIRECT("減額一覧!C"&amp;$P799))</f>
        <v/>
      </c>
      <c r="D799" s="78" t="str">
        <f ca="1">IF($B799="","",INDIRECT("減額一覧!G"&amp;$P799))</f>
        <v/>
      </c>
      <c r="E799" s="19" t="str">
        <f ca="1">IF(B799="","",INDIRECT("減額一覧!H"&amp;P799))</f>
        <v/>
      </c>
      <c r="F799" s="19" t="str">
        <f ca="1">IF($B799="","",INDIRECT("減額一覧!T"&amp;P799))</f>
        <v/>
      </c>
      <c r="G799" s="20" t="str">
        <f ca="1">IF($B799="","",INDIRECT("減額一覧!U"&amp;P799))</f>
        <v/>
      </c>
      <c r="H799" s="20" t="str">
        <f ca="1">IF($B799="","",INDIRECT("減額一覧!V"&amp;P799))</f>
        <v/>
      </c>
      <c r="I799" s="32" t="str">
        <f ca="1">IF(B799="","",IF(INDIRECT("減額一覧!BL"&amp;P799)=0.08,0.08,0.1))</f>
        <v/>
      </c>
      <c r="J799" s="51"/>
      <c r="K799" s="94" t="str">
        <f t="shared" ca="1" si="1865"/>
        <v/>
      </c>
      <c r="L799" s="56" t="str">
        <f t="shared" ca="1" si="1826"/>
        <v/>
      </c>
      <c r="N799" s="113" t="str">
        <f t="shared" ref="N799:N802" ca="1" si="1902">IF(A799="","",IF(A799&gt;3000,"月ヶ瀬",IF(A799&gt;=2000,"都祁","市内")))</f>
        <v/>
      </c>
      <c r="O799" s="114" t="str">
        <f t="shared" ref="O799" ca="1" si="1903">IF(B799="","",IF(INDIRECT("減額一覧!BL"&amp;P799)=0.08,0.08,0.1))</f>
        <v/>
      </c>
      <c r="P799" s="38">
        <v>114</v>
      </c>
      <c r="Q799" s="38" t="str">
        <f t="shared" ref="Q799:R802" ca="1" si="1904">IF(G799="","",IF(G799&gt;0,1,""))</f>
        <v/>
      </c>
      <c r="R799" s="38" t="str">
        <f t="shared" ca="1" si="1904"/>
        <v/>
      </c>
      <c r="S799" s="66" t="str">
        <f t="shared" ca="1" si="1828"/>
        <v/>
      </c>
      <c r="T799" s="105" t="str">
        <f t="shared" ca="1" si="1832"/>
        <v/>
      </c>
    </row>
    <row r="800" spans="1:20" ht="20.25" hidden="1" thickTop="1" thickBot="1">
      <c r="A800" t="str">
        <f ca="1">IF(B800="","",INDIRECT("減額一覧!B"&amp;$P800))</f>
        <v/>
      </c>
      <c r="B800" s="61" t="str">
        <f t="shared" ref="B800" ca="1" si="1905">IF(INDIRECT("減額一覧!BB"&amp;P800)=1,INDIRECT("減額一覧!W"&amp;P800),"")</f>
        <v/>
      </c>
      <c r="C800" s="44" t="str">
        <f ca="1">IF(B800="","",INDIRECT("減額一覧!C"&amp;$P800))</f>
        <v/>
      </c>
      <c r="D800" s="79" t="str">
        <f ca="1">IF($B800="","",INDIRECT("減額一覧!G"&amp;$P800))</f>
        <v/>
      </c>
      <c r="E800" s="19" t="str">
        <f ca="1">IF(B800="","",INDIRECT("減額一覧!H"&amp;P800))</f>
        <v/>
      </c>
      <c r="F800" s="19" t="str">
        <f ca="1">IF($B800="","",INDIRECT("減額一覧!AD"&amp;P800))</f>
        <v/>
      </c>
      <c r="G800" s="20" t="str">
        <f ca="1">IF($B800="","",INDIRECT("減額一覧!AE"&amp;P800))</f>
        <v/>
      </c>
      <c r="H800" s="20" t="str">
        <f ca="1">IF($B800="","",INDIRECT("減額一覧!AF"&amp;P800))</f>
        <v/>
      </c>
      <c r="I800" s="32" t="str">
        <f ca="1">IF(B800="","",IF(INDIRECT("減額一覧!BM"&amp;P800)=0.08,0.08,0.1))</f>
        <v/>
      </c>
      <c r="J800" s="52"/>
      <c r="K800" s="95" t="str">
        <f t="shared" ca="1" si="1865"/>
        <v/>
      </c>
      <c r="L800" s="58" t="str">
        <f t="shared" ca="1" si="1826"/>
        <v/>
      </c>
      <c r="N800" s="113" t="str">
        <f t="shared" ca="1" si="1902"/>
        <v/>
      </c>
      <c r="O800" s="114" t="str">
        <f t="shared" ref="O800" ca="1" si="1906">IF(B800="","",IF(INDIRECT("減額一覧!BM"&amp;P800)=0.08,0.08,0.1))</f>
        <v/>
      </c>
      <c r="P800" s="38">
        <v>114</v>
      </c>
      <c r="Q800" s="38" t="str">
        <f t="shared" ca="1" si="1904"/>
        <v/>
      </c>
      <c r="R800" s="38" t="str">
        <f t="shared" ca="1" si="1904"/>
        <v/>
      </c>
      <c r="S800" s="66" t="str">
        <f t="shared" ca="1" si="1828"/>
        <v/>
      </c>
      <c r="T800" s="105" t="str">
        <f t="shared" ca="1" si="1832"/>
        <v/>
      </c>
    </row>
    <row r="801" spans="1:20" ht="20.25" hidden="1" thickTop="1" thickBot="1">
      <c r="A801" t="str">
        <f ca="1">IF(B801="","",INDIRECT("減額一覧!B"&amp;$P801))</f>
        <v/>
      </c>
      <c r="B801" s="61" t="str">
        <f t="shared" ref="B801" ca="1" si="1907">IF(INDIRECT("減額一覧!BC"&amp;P801)=1,INDIRECT("減額一覧!AG"&amp;P801),"")</f>
        <v/>
      </c>
      <c r="C801" s="36" t="str">
        <f ca="1">IF(B801="","",INDIRECT("減額一覧!C"&amp;$P801))</f>
        <v/>
      </c>
      <c r="D801" s="80" t="str">
        <f ca="1">IF($B801="","",INDIRECT("減額一覧!G"&amp;$P801))</f>
        <v/>
      </c>
      <c r="E801" s="19" t="str">
        <f ca="1">IF(B801="","",INDIRECT("減額一覧!H"&amp;P801))</f>
        <v/>
      </c>
      <c r="F801" s="19" t="str">
        <f ca="1">IF($B801="","",INDIRECT("減額一覧!AN"&amp;P801))</f>
        <v/>
      </c>
      <c r="G801" s="20" t="str">
        <f ca="1">IF($B801="","",INDIRECT("減額一覧!AO"&amp;P801))</f>
        <v/>
      </c>
      <c r="H801" s="20" t="str">
        <f ca="1">IF($B801="","",INDIRECT("減額一覧!AP"&amp;P801))</f>
        <v/>
      </c>
      <c r="I801" s="32" t="str">
        <f ca="1">IF(B801="","",IF(INDIRECT("減額一覧!BN"&amp;P801)=0.08,0.08,0.1))</f>
        <v/>
      </c>
      <c r="J801" s="52"/>
      <c r="K801" s="95" t="str">
        <f t="shared" ca="1" si="1865"/>
        <v/>
      </c>
      <c r="L801" s="58" t="str">
        <f t="shared" ca="1" si="1826"/>
        <v/>
      </c>
      <c r="N801" s="113" t="str">
        <f t="shared" ca="1" si="1902"/>
        <v/>
      </c>
      <c r="O801" s="114" t="str">
        <f t="shared" ref="O801" ca="1" si="1908">IF(B801="","",IF(INDIRECT("減額一覧!BN"&amp;P801)=0.08,0.08,0.1))</f>
        <v/>
      </c>
      <c r="P801" s="38">
        <v>114</v>
      </c>
      <c r="Q801" s="38" t="str">
        <f t="shared" ca="1" si="1904"/>
        <v/>
      </c>
      <c r="R801" s="38" t="str">
        <f t="shared" ca="1" si="1904"/>
        <v/>
      </c>
      <c r="S801" s="66" t="str">
        <f t="shared" ca="1" si="1828"/>
        <v/>
      </c>
      <c r="T801" s="105" t="str">
        <f t="shared" ca="1" si="1832"/>
        <v/>
      </c>
    </row>
    <row r="802" spans="1:20" ht="20.25" hidden="1" thickTop="1" thickBot="1">
      <c r="A802" t="str">
        <f ca="1">IF(B802="","",INDIRECT("減額一覧!B"&amp;$P802))</f>
        <v/>
      </c>
      <c r="B802" s="61" t="str">
        <f t="shared" ref="B802" ca="1" si="1909">IF(INDIRECT("減額一覧!BD"&amp;P802)=1,INDIRECT("減額一覧!AQ"&amp;P802),"")</f>
        <v/>
      </c>
      <c r="C802" s="45" t="str">
        <f ca="1">IF(B802="","",INDIRECT("減額一覧!C"&amp;$P802))</f>
        <v/>
      </c>
      <c r="D802" s="79" t="str">
        <f ca="1">IF($B802="","",INDIRECT("減額一覧!G"&amp;$P802))</f>
        <v/>
      </c>
      <c r="E802" s="19" t="str">
        <f ca="1">IF(B802="","",INDIRECT("減額一覧!H"&amp;P802))</f>
        <v/>
      </c>
      <c r="F802" s="19" t="str">
        <f ca="1">IF($B802="","",INDIRECT("減額一覧!AX"&amp;P802))</f>
        <v/>
      </c>
      <c r="G802" s="20" t="str">
        <f ca="1">IF($B802="","",INDIRECT("減額一覧!AY"&amp;P802))</f>
        <v/>
      </c>
      <c r="H802" s="20" t="str">
        <f ca="1">IF($B802="","",INDIRECT("減額一覧!AZ"&amp;P802))</f>
        <v/>
      </c>
      <c r="I802" s="32" t="str">
        <f ca="1">IF(B802="","",IF(INDIRECT("減額一覧!BO"&amp;P802)=0.08,0.08,0.1))</f>
        <v/>
      </c>
      <c r="J802" s="52"/>
      <c r="K802" s="95" t="str">
        <f t="shared" ca="1" si="1865"/>
        <v/>
      </c>
      <c r="L802" s="58" t="str">
        <f t="shared" ca="1" si="1826"/>
        <v/>
      </c>
      <c r="N802" s="113" t="str">
        <f t="shared" ca="1" si="1902"/>
        <v/>
      </c>
      <c r="O802" s="114" t="str">
        <f t="shared" ref="O802" ca="1" si="1910">IF(B802="","",IF(INDIRECT("減額一覧!BO"&amp;P802)=0.08,0.08,0.1))</f>
        <v/>
      </c>
      <c r="P802" s="38">
        <v>114</v>
      </c>
      <c r="Q802" s="38" t="str">
        <f t="shared" ca="1" si="1904"/>
        <v/>
      </c>
      <c r="R802" s="38" t="str">
        <f t="shared" ca="1" si="1904"/>
        <v/>
      </c>
      <c r="S802" s="66" t="str">
        <f t="shared" ca="1" si="1828"/>
        <v/>
      </c>
      <c r="T802" s="105" t="str">
        <f t="shared" ca="1" si="1832"/>
        <v/>
      </c>
    </row>
    <row r="803" spans="1:20" ht="20.25" hidden="1" thickTop="1" thickBot="1">
      <c r="B803" s="64"/>
      <c r="C803" s="41" t="str">
        <f>IF(B803="","",減額一覧!C499)</f>
        <v/>
      </c>
      <c r="D803" s="43"/>
      <c r="E803" s="21"/>
      <c r="F803" s="22" t="s">
        <v>69</v>
      </c>
      <c r="G803" s="23">
        <f t="shared" ref="G803:H803" si="1911">SUBTOTAL(9,G799:G802)</f>
        <v>0</v>
      </c>
      <c r="H803" s="23">
        <f t="shared" si="1911"/>
        <v>0</v>
      </c>
      <c r="I803" s="30"/>
      <c r="J803" s="53"/>
      <c r="K803" s="96" t="str">
        <f t="shared" si="1865"/>
        <v/>
      </c>
      <c r="L803" s="59" t="str">
        <f t="shared" si="1826"/>
        <v/>
      </c>
      <c r="N803" s="108" t="str">
        <f t="shared" ref="N803" si="1912">IF(AND(G803=0,H803=0),"","小計")</f>
        <v/>
      </c>
      <c r="O803" s="108" t="str">
        <f t="shared" ref="O803" si="1913">IF(AND(G803=0,H803=0),"","小計")</f>
        <v/>
      </c>
      <c r="P803" s="38"/>
      <c r="Q803" s="38"/>
      <c r="R803" s="38"/>
      <c r="S803" s="66" t="str">
        <f t="shared" si="1828"/>
        <v/>
      </c>
      <c r="T803" s="105" t="str">
        <f t="shared" si="1832"/>
        <v/>
      </c>
    </row>
    <row r="804" spans="1:20" ht="20.25" hidden="1" thickTop="1" thickBot="1">
      <c r="A804" t="str">
        <f ca="1">IF(B804="","",INDIRECT("減額一覧!B"&amp;$P804))</f>
        <v/>
      </c>
      <c r="B804" s="61" t="str">
        <f t="shared" ref="B804" ca="1" si="1914">IF(INDIRECT("減額一覧!BA"&amp;P804)=1,INDIRECT("減額一覧!M"&amp;P804),"")</f>
        <v/>
      </c>
      <c r="C804" s="36" t="str">
        <f ca="1">IF(B804="","",INDIRECT("減額一覧!C"&amp;$P804))</f>
        <v/>
      </c>
      <c r="D804" s="78" t="str">
        <f ca="1">IF($B804="","",INDIRECT("減額一覧!G"&amp;$P804))</f>
        <v/>
      </c>
      <c r="E804" s="19" t="str">
        <f ca="1">IF(B804="","",INDIRECT("減額一覧!H"&amp;P804))</f>
        <v/>
      </c>
      <c r="F804" s="19" t="str">
        <f ca="1">IF($B804="","",INDIRECT("減額一覧!T"&amp;P804))</f>
        <v/>
      </c>
      <c r="G804" s="20" t="str">
        <f ca="1">IF($B804="","",INDIRECT("減額一覧!U"&amp;P804))</f>
        <v/>
      </c>
      <c r="H804" s="20" t="str">
        <f ca="1">IF($B804="","",INDIRECT("減額一覧!V"&amp;P804))</f>
        <v/>
      </c>
      <c r="I804" s="32" t="str">
        <f ca="1">IF(B804="","",IF(INDIRECT("減額一覧!BL"&amp;P804)=0.08,0.08,0.1))</f>
        <v/>
      </c>
      <c r="J804" s="51"/>
      <c r="K804" s="94" t="str">
        <f t="shared" ca="1" si="1865"/>
        <v/>
      </c>
      <c r="L804" s="56" t="str">
        <f t="shared" ca="1" si="1826"/>
        <v/>
      </c>
      <c r="N804" s="113" t="str">
        <f t="shared" ref="N804:N807" ca="1" si="1915">IF(A804="","",IF(A804&gt;3000,"月ヶ瀬",IF(A804&gt;=2000,"都祁","市内")))</f>
        <v/>
      </c>
      <c r="O804" s="114" t="str">
        <f t="shared" ref="O804" ca="1" si="1916">IF(B804="","",IF(INDIRECT("減額一覧!BL"&amp;P804)=0.08,0.08,0.1))</f>
        <v/>
      </c>
      <c r="P804" s="38">
        <v>115</v>
      </c>
      <c r="Q804" s="38" t="str">
        <f t="shared" ref="Q804:R807" ca="1" si="1917">IF(G804="","",IF(G804&gt;0,1,""))</f>
        <v/>
      </c>
      <c r="R804" s="38" t="str">
        <f t="shared" ca="1" si="1917"/>
        <v/>
      </c>
      <c r="S804" s="66" t="str">
        <f t="shared" ca="1" si="1828"/>
        <v/>
      </c>
      <c r="T804" s="105" t="str">
        <f t="shared" ca="1" si="1832"/>
        <v/>
      </c>
    </row>
    <row r="805" spans="1:20" ht="20.25" hidden="1" thickTop="1" thickBot="1">
      <c r="A805" t="str">
        <f ca="1">IF(B805="","",INDIRECT("減額一覧!B"&amp;$P805))</f>
        <v/>
      </c>
      <c r="B805" s="61" t="str">
        <f t="shared" ref="B805" ca="1" si="1918">IF(INDIRECT("減額一覧!BB"&amp;P805)=1,INDIRECT("減額一覧!W"&amp;P805),"")</f>
        <v/>
      </c>
      <c r="C805" s="44" t="str">
        <f ca="1">IF(B805="","",INDIRECT("減額一覧!C"&amp;$P805))</f>
        <v/>
      </c>
      <c r="D805" s="79" t="str">
        <f ca="1">IF($B805="","",INDIRECT("減額一覧!G"&amp;$P805))</f>
        <v/>
      </c>
      <c r="E805" s="19" t="str">
        <f ca="1">IF(B805="","",INDIRECT("減額一覧!H"&amp;P805))</f>
        <v/>
      </c>
      <c r="F805" s="19" t="str">
        <f ca="1">IF($B805="","",INDIRECT("減額一覧!AD"&amp;P805))</f>
        <v/>
      </c>
      <c r="G805" s="20" t="str">
        <f ca="1">IF($B805="","",INDIRECT("減額一覧!AE"&amp;P805))</f>
        <v/>
      </c>
      <c r="H805" s="20" t="str">
        <f ca="1">IF($B805="","",INDIRECT("減額一覧!AF"&amp;P805))</f>
        <v/>
      </c>
      <c r="I805" s="32" t="str">
        <f ca="1">IF(B805="","",IF(INDIRECT("減額一覧!BM"&amp;P805)=0.08,0.08,0.1))</f>
        <v/>
      </c>
      <c r="J805" s="52"/>
      <c r="K805" s="95" t="str">
        <f t="shared" ca="1" si="1865"/>
        <v/>
      </c>
      <c r="L805" s="58" t="str">
        <f t="shared" ca="1" si="1826"/>
        <v/>
      </c>
      <c r="N805" s="113" t="str">
        <f t="shared" ca="1" si="1915"/>
        <v/>
      </c>
      <c r="O805" s="114" t="str">
        <f t="shared" ref="O805" ca="1" si="1919">IF(B805="","",IF(INDIRECT("減額一覧!BM"&amp;P805)=0.08,0.08,0.1))</f>
        <v/>
      </c>
      <c r="P805" s="38">
        <v>115</v>
      </c>
      <c r="Q805" s="38" t="str">
        <f t="shared" ca="1" si="1917"/>
        <v/>
      </c>
      <c r="R805" s="38" t="str">
        <f t="shared" ca="1" si="1917"/>
        <v/>
      </c>
      <c r="S805" s="66" t="str">
        <f t="shared" ca="1" si="1828"/>
        <v/>
      </c>
      <c r="T805" s="105" t="str">
        <f t="shared" ca="1" si="1832"/>
        <v/>
      </c>
    </row>
    <row r="806" spans="1:20" ht="20.25" hidden="1" thickTop="1" thickBot="1">
      <c r="A806" t="str">
        <f ca="1">IF(B806="","",INDIRECT("減額一覧!B"&amp;$P806))</f>
        <v/>
      </c>
      <c r="B806" s="61" t="str">
        <f t="shared" ref="B806" ca="1" si="1920">IF(INDIRECT("減額一覧!BC"&amp;P806)=1,INDIRECT("減額一覧!AG"&amp;P806),"")</f>
        <v/>
      </c>
      <c r="C806" s="36" t="str">
        <f ca="1">IF(B806="","",INDIRECT("減額一覧!C"&amp;$P806))</f>
        <v/>
      </c>
      <c r="D806" s="80" t="str">
        <f ca="1">IF($B806="","",INDIRECT("減額一覧!G"&amp;$P806))</f>
        <v/>
      </c>
      <c r="E806" s="19" t="str">
        <f ca="1">IF(B806="","",INDIRECT("減額一覧!H"&amp;P806))</f>
        <v/>
      </c>
      <c r="F806" s="19" t="str">
        <f ca="1">IF($B806="","",INDIRECT("減額一覧!AN"&amp;P806))</f>
        <v/>
      </c>
      <c r="G806" s="20" t="str">
        <f ca="1">IF($B806="","",INDIRECT("減額一覧!AO"&amp;P806))</f>
        <v/>
      </c>
      <c r="H806" s="20" t="str">
        <f ca="1">IF($B806="","",INDIRECT("減額一覧!AP"&amp;P806))</f>
        <v/>
      </c>
      <c r="I806" s="32" t="str">
        <f ca="1">IF(B806="","",IF(INDIRECT("減額一覧!BN"&amp;P806)=0.08,0.08,0.1))</f>
        <v/>
      </c>
      <c r="J806" s="52"/>
      <c r="K806" s="95" t="str">
        <f t="shared" ca="1" si="1865"/>
        <v/>
      </c>
      <c r="L806" s="58" t="str">
        <f t="shared" ca="1" si="1826"/>
        <v/>
      </c>
      <c r="N806" s="113" t="str">
        <f t="shared" ca="1" si="1915"/>
        <v/>
      </c>
      <c r="O806" s="114" t="str">
        <f t="shared" ref="O806" ca="1" si="1921">IF(B806="","",IF(INDIRECT("減額一覧!BN"&amp;P806)=0.08,0.08,0.1))</f>
        <v/>
      </c>
      <c r="P806" s="38">
        <v>115</v>
      </c>
      <c r="Q806" s="38" t="str">
        <f t="shared" ca="1" si="1917"/>
        <v/>
      </c>
      <c r="R806" s="38" t="str">
        <f t="shared" ca="1" si="1917"/>
        <v/>
      </c>
      <c r="S806" s="66" t="str">
        <f t="shared" ca="1" si="1828"/>
        <v/>
      </c>
      <c r="T806" s="105" t="str">
        <f t="shared" ca="1" si="1832"/>
        <v/>
      </c>
    </row>
    <row r="807" spans="1:20" ht="20.25" hidden="1" thickTop="1" thickBot="1">
      <c r="A807" t="str">
        <f ca="1">IF(B807="","",INDIRECT("減額一覧!B"&amp;$P807))</f>
        <v/>
      </c>
      <c r="B807" s="61" t="str">
        <f t="shared" ref="B807" ca="1" si="1922">IF(INDIRECT("減額一覧!BD"&amp;P807)=1,INDIRECT("減額一覧!AQ"&amp;P807),"")</f>
        <v/>
      </c>
      <c r="C807" s="45" t="str">
        <f ca="1">IF(B807="","",INDIRECT("減額一覧!C"&amp;$P807))</f>
        <v/>
      </c>
      <c r="D807" s="79" t="str">
        <f ca="1">IF($B807="","",INDIRECT("減額一覧!G"&amp;$P807))</f>
        <v/>
      </c>
      <c r="E807" s="19" t="str">
        <f ca="1">IF(B807="","",INDIRECT("減額一覧!H"&amp;P807))</f>
        <v/>
      </c>
      <c r="F807" s="19" t="str">
        <f ca="1">IF($B807="","",INDIRECT("減額一覧!AX"&amp;P807))</f>
        <v/>
      </c>
      <c r="G807" s="20" t="str">
        <f ca="1">IF($B807="","",INDIRECT("減額一覧!AY"&amp;P807))</f>
        <v/>
      </c>
      <c r="H807" s="20" t="str">
        <f ca="1">IF($B807="","",INDIRECT("減額一覧!AZ"&amp;P807))</f>
        <v/>
      </c>
      <c r="I807" s="32" t="str">
        <f ca="1">IF(B807="","",IF(INDIRECT("減額一覧!BO"&amp;P807)=0.08,0.08,0.1))</f>
        <v/>
      </c>
      <c r="J807" s="52"/>
      <c r="K807" s="95" t="str">
        <f t="shared" ca="1" si="1865"/>
        <v/>
      </c>
      <c r="L807" s="58" t="str">
        <f t="shared" ca="1" si="1826"/>
        <v/>
      </c>
      <c r="N807" s="113" t="str">
        <f t="shared" ca="1" si="1915"/>
        <v/>
      </c>
      <c r="O807" s="114" t="str">
        <f t="shared" ref="O807" ca="1" si="1923">IF(B807="","",IF(INDIRECT("減額一覧!BO"&amp;P807)=0.08,0.08,0.1))</f>
        <v/>
      </c>
      <c r="P807" s="38">
        <v>115</v>
      </c>
      <c r="Q807" s="38" t="str">
        <f t="shared" ca="1" si="1917"/>
        <v/>
      </c>
      <c r="R807" s="38" t="str">
        <f t="shared" ca="1" si="1917"/>
        <v/>
      </c>
      <c r="S807" s="66" t="str">
        <f t="shared" ca="1" si="1828"/>
        <v/>
      </c>
      <c r="T807" s="105" t="str">
        <f t="shared" ca="1" si="1832"/>
        <v/>
      </c>
    </row>
    <row r="808" spans="1:20" ht="20.25" hidden="1" thickTop="1" thickBot="1">
      <c r="B808" s="64"/>
      <c r="C808" s="41" t="str">
        <f>IF(B808="","",減額一覧!C504)</f>
        <v/>
      </c>
      <c r="D808" s="43"/>
      <c r="E808" s="21"/>
      <c r="F808" s="22" t="s">
        <v>69</v>
      </c>
      <c r="G808" s="23">
        <f t="shared" ref="G808:H808" si="1924">SUBTOTAL(9,G804:G807)</f>
        <v>0</v>
      </c>
      <c r="H808" s="23">
        <f t="shared" si="1924"/>
        <v>0</v>
      </c>
      <c r="I808" s="30"/>
      <c r="J808" s="53"/>
      <c r="K808" s="96" t="str">
        <f t="shared" si="1865"/>
        <v/>
      </c>
      <c r="L808" s="59" t="str">
        <f t="shared" si="1826"/>
        <v/>
      </c>
      <c r="N808" s="108" t="str">
        <f t="shared" ref="N808" si="1925">IF(AND(G808=0,H808=0),"","小計")</f>
        <v/>
      </c>
      <c r="O808" s="108" t="str">
        <f t="shared" ref="O808" si="1926">IF(AND(G808=0,H808=0),"","小計")</f>
        <v/>
      </c>
      <c r="P808" s="38"/>
      <c r="Q808" s="38"/>
      <c r="R808" s="38"/>
      <c r="S808" s="66" t="str">
        <f t="shared" si="1828"/>
        <v/>
      </c>
      <c r="T808" s="105" t="str">
        <f t="shared" si="1832"/>
        <v/>
      </c>
    </row>
    <row r="809" spans="1:20" ht="20.25" hidden="1" thickTop="1" thickBot="1">
      <c r="A809" t="str">
        <f ca="1">IF(B809="","",INDIRECT("減額一覧!B"&amp;$P809))</f>
        <v/>
      </c>
      <c r="B809" s="61" t="str">
        <f t="shared" ref="B809" ca="1" si="1927">IF(INDIRECT("減額一覧!BA"&amp;P809)=1,INDIRECT("減額一覧!M"&amp;P809),"")</f>
        <v/>
      </c>
      <c r="C809" s="36" t="str">
        <f ca="1">IF(B809="","",INDIRECT("減額一覧!C"&amp;$P809))</f>
        <v/>
      </c>
      <c r="D809" s="78" t="str">
        <f ca="1">IF($B809="","",INDIRECT("減額一覧!G"&amp;$P809))</f>
        <v/>
      </c>
      <c r="E809" s="19" t="str">
        <f ca="1">IF(B809="","",INDIRECT("減額一覧!H"&amp;P809))</f>
        <v/>
      </c>
      <c r="F809" s="19" t="str">
        <f ca="1">IF($B809="","",INDIRECT("減額一覧!T"&amp;P809))</f>
        <v/>
      </c>
      <c r="G809" s="20" t="str">
        <f ca="1">IF($B809="","",INDIRECT("減額一覧!U"&amp;P809))</f>
        <v/>
      </c>
      <c r="H809" s="20" t="str">
        <f ca="1">IF($B809="","",INDIRECT("減額一覧!V"&amp;P809))</f>
        <v/>
      </c>
      <c r="I809" s="32" t="str">
        <f ca="1">IF(B809="","",IF(INDIRECT("減額一覧!BL"&amp;P809)=0.08,0.08,0.1))</f>
        <v/>
      </c>
      <c r="J809" s="51"/>
      <c r="K809" s="94" t="str">
        <f t="shared" ca="1" si="1865"/>
        <v/>
      </c>
      <c r="L809" s="56" t="str">
        <f t="shared" ca="1" si="1826"/>
        <v/>
      </c>
      <c r="N809" s="113" t="str">
        <f t="shared" ref="N809:N812" ca="1" si="1928">IF(A809="","",IF(A809&gt;3000,"月ヶ瀬",IF(A809&gt;=2000,"都祁","市内")))</f>
        <v/>
      </c>
      <c r="O809" s="114" t="str">
        <f t="shared" ref="O809" ca="1" si="1929">IF(B809="","",IF(INDIRECT("減額一覧!BL"&amp;P809)=0.08,0.08,0.1))</f>
        <v/>
      </c>
      <c r="P809" s="38">
        <v>116</v>
      </c>
      <c r="Q809" s="38" t="str">
        <f t="shared" ref="Q809:R812" ca="1" si="1930">IF(G809="","",IF(G809&gt;0,1,""))</f>
        <v/>
      </c>
      <c r="R809" s="38" t="str">
        <f t="shared" ca="1" si="1930"/>
        <v/>
      </c>
      <c r="S809" s="66" t="str">
        <f t="shared" ca="1" si="1828"/>
        <v/>
      </c>
      <c r="T809" s="105" t="str">
        <f t="shared" ca="1" si="1832"/>
        <v/>
      </c>
    </row>
    <row r="810" spans="1:20" ht="20.25" hidden="1" thickTop="1" thickBot="1">
      <c r="A810" t="str">
        <f ca="1">IF(B810="","",INDIRECT("減額一覧!B"&amp;$P810))</f>
        <v/>
      </c>
      <c r="B810" s="61" t="str">
        <f t="shared" ref="B810" ca="1" si="1931">IF(INDIRECT("減額一覧!BB"&amp;P810)=1,INDIRECT("減額一覧!W"&amp;P810),"")</f>
        <v/>
      </c>
      <c r="C810" s="44" t="str">
        <f ca="1">IF(B810="","",INDIRECT("減額一覧!C"&amp;$P810))</f>
        <v/>
      </c>
      <c r="D810" s="79" t="str">
        <f ca="1">IF($B810="","",INDIRECT("減額一覧!G"&amp;$P810))</f>
        <v/>
      </c>
      <c r="E810" s="19" t="str">
        <f ca="1">IF(B810="","",INDIRECT("減額一覧!H"&amp;P810))</f>
        <v/>
      </c>
      <c r="F810" s="19" t="str">
        <f ca="1">IF($B810="","",INDIRECT("減額一覧!AD"&amp;P810))</f>
        <v/>
      </c>
      <c r="G810" s="20" t="str">
        <f ca="1">IF($B810="","",INDIRECT("減額一覧!AE"&amp;P810))</f>
        <v/>
      </c>
      <c r="H810" s="20" t="str">
        <f ca="1">IF($B810="","",INDIRECT("減額一覧!AF"&amp;P810))</f>
        <v/>
      </c>
      <c r="I810" s="32" t="str">
        <f ca="1">IF(B810="","",IF(INDIRECT("減額一覧!BM"&amp;P810)=0.08,0.08,0.1))</f>
        <v/>
      </c>
      <c r="J810" s="52"/>
      <c r="K810" s="95" t="str">
        <f t="shared" ca="1" si="1865"/>
        <v/>
      </c>
      <c r="L810" s="58" t="str">
        <f t="shared" ca="1" si="1826"/>
        <v/>
      </c>
      <c r="N810" s="113" t="str">
        <f t="shared" ca="1" si="1928"/>
        <v/>
      </c>
      <c r="O810" s="114" t="str">
        <f t="shared" ref="O810" ca="1" si="1932">IF(B810="","",IF(INDIRECT("減額一覧!BM"&amp;P810)=0.08,0.08,0.1))</f>
        <v/>
      </c>
      <c r="P810" s="38">
        <v>116</v>
      </c>
      <c r="Q810" s="38" t="str">
        <f t="shared" ca="1" si="1930"/>
        <v/>
      </c>
      <c r="R810" s="38" t="str">
        <f t="shared" ca="1" si="1930"/>
        <v/>
      </c>
      <c r="S810" s="66" t="str">
        <f t="shared" ca="1" si="1828"/>
        <v/>
      </c>
      <c r="T810" s="105" t="str">
        <f t="shared" ca="1" si="1832"/>
        <v/>
      </c>
    </row>
    <row r="811" spans="1:20" ht="20.25" hidden="1" thickTop="1" thickBot="1">
      <c r="A811" t="str">
        <f ca="1">IF(B811="","",INDIRECT("減額一覧!B"&amp;$P811))</f>
        <v/>
      </c>
      <c r="B811" s="61" t="str">
        <f t="shared" ref="B811" ca="1" si="1933">IF(INDIRECT("減額一覧!BC"&amp;P811)=1,INDIRECT("減額一覧!AG"&amp;P811),"")</f>
        <v/>
      </c>
      <c r="C811" s="36" t="str">
        <f ca="1">IF(B811="","",INDIRECT("減額一覧!C"&amp;$P811))</f>
        <v/>
      </c>
      <c r="D811" s="80" t="str">
        <f ca="1">IF($B811="","",INDIRECT("減額一覧!G"&amp;$P811))</f>
        <v/>
      </c>
      <c r="E811" s="19" t="str">
        <f ca="1">IF(B811="","",INDIRECT("減額一覧!H"&amp;P811))</f>
        <v/>
      </c>
      <c r="F811" s="19" t="str">
        <f ca="1">IF($B811="","",INDIRECT("減額一覧!AN"&amp;P811))</f>
        <v/>
      </c>
      <c r="G811" s="20" t="str">
        <f ca="1">IF($B811="","",INDIRECT("減額一覧!AO"&amp;P811))</f>
        <v/>
      </c>
      <c r="H811" s="20" t="str">
        <f ca="1">IF($B811="","",INDIRECT("減額一覧!AP"&amp;P811))</f>
        <v/>
      </c>
      <c r="I811" s="32" t="str">
        <f ca="1">IF(B811="","",IF(INDIRECT("減額一覧!BN"&amp;P811)=0.08,0.08,0.1))</f>
        <v/>
      </c>
      <c r="J811" s="52"/>
      <c r="K811" s="95" t="str">
        <f t="shared" ca="1" si="1865"/>
        <v/>
      </c>
      <c r="L811" s="58" t="str">
        <f t="shared" ca="1" si="1826"/>
        <v/>
      </c>
      <c r="N811" s="113" t="str">
        <f t="shared" ca="1" si="1928"/>
        <v/>
      </c>
      <c r="O811" s="114" t="str">
        <f t="shared" ref="O811" ca="1" si="1934">IF(B811="","",IF(INDIRECT("減額一覧!BN"&amp;P811)=0.08,0.08,0.1))</f>
        <v/>
      </c>
      <c r="P811" s="38">
        <v>116</v>
      </c>
      <c r="Q811" s="38" t="str">
        <f t="shared" ca="1" si="1930"/>
        <v/>
      </c>
      <c r="R811" s="38" t="str">
        <f t="shared" ca="1" si="1930"/>
        <v/>
      </c>
      <c r="S811" s="66" t="str">
        <f t="shared" ca="1" si="1828"/>
        <v/>
      </c>
      <c r="T811" s="105" t="str">
        <f t="shared" ca="1" si="1832"/>
        <v/>
      </c>
    </row>
    <row r="812" spans="1:20" ht="20.25" hidden="1" thickTop="1" thickBot="1">
      <c r="A812" t="str">
        <f ca="1">IF(B812="","",INDIRECT("減額一覧!B"&amp;$P812))</f>
        <v/>
      </c>
      <c r="B812" s="61" t="str">
        <f t="shared" ref="B812" ca="1" si="1935">IF(INDIRECT("減額一覧!BD"&amp;P812)=1,INDIRECT("減額一覧!AQ"&amp;P812),"")</f>
        <v/>
      </c>
      <c r="C812" s="45" t="str">
        <f ca="1">IF(B812="","",INDIRECT("減額一覧!C"&amp;$P812))</f>
        <v/>
      </c>
      <c r="D812" s="79" t="str">
        <f ca="1">IF($B812="","",INDIRECT("減額一覧!G"&amp;$P812))</f>
        <v/>
      </c>
      <c r="E812" s="19" t="str">
        <f ca="1">IF(B812="","",INDIRECT("減額一覧!H"&amp;P812))</f>
        <v/>
      </c>
      <c r="F812" s="19" t="str">
        <f ca="1">IF($B812="","",INDIRECT("減額一覧!AX"&amp;P812))</f>
        <v/>
      </c>
      <c r="G812" s="20" t="str">
        <f ca="1">IF($B812="","",INDIRECT("減額一覧!AY"&amp;P812))</f>
        <v/>
      </c>
      <c r="H812" s="20" t="str">
        <f ca="1">IF($B812="","",INDIRECT("減額一覧!AZ"&amp;P812))</f>
        <v/>
      </c>
      <c r="I812" s="32" t="str">
        <f ca="1">IF(B812="","",IF(INDIRECT("減額一覧!BO"&amp;P812)=0.08,0.08,0.1))</f>
        <v/>
      </c>
      <c r="J812" s="52"/>
      <c r="K812" s="95" t="str">
        <f t="shared" ca="1" si="1865"/>
        <v/>
      </c>
      <c r="L812" s="58" t="str">
        <f t="shared" ca="1" si="1826"/>
        <v/>
      </c>
      <c r="N812" s="113" t="str">
        <f t="shared" ca="1" si="1928"/>
        <v/>
      </c>
      <c r="O812" s="114" t="str">
        <f t="shared" ref="O812" ca="1" si="1936">IF(B812="","",IF(INDIRECT("減額一覧!BO"&amp;P812)=0.08,0.08,0.1))</f>
        <v/>
      </c>
      <c r="P812" s="38">
        <v>116</v>
      </c>
      <c r="Q812" s="38" t="str">
        <f t="shared" ca="1" si="1930"/>
        <v/>
      </c>
      <c r="R812" s="38" t="str">
        <f t="shared" ca="1" si="1930"/>
        <v/>
      </c>
      <c r="S812" s="66" t="str">
        <f t="shared" ca="1" si="1828"/>
        <v/>
      </c>
      <c r="T812" s="105" t="str">
        <f t="shared" ca="1" si="1832"/>
        <v/>
      </c>
    </row>
    <row r="813" spans="1:20" ht="20.25" hidden="1" thickTop="1" thickBot="1">
      <c r="B813" s="64"/>
      <c r="C813" s="41" t="str">
        <f>IF(B813="","",減額一覧!C509)</f>
        <v/>
      </c>
      <c r="D813" s="43"/>
      <c r="E813" s="21"/>
      <c r="F813" s="22" t="s">
        <v>69</v>
      </c>
      <c r="G813" s="23">
        <f t="shared" ref="G813:H813" si="1937">SUBTOTAL(9,G809:G812)</f>
        <v>0</v>
      </c>
      <c r="H813" s="23">
        <f t="shared" si="1937"/>
        <v>0</v>
      </c>
      <c r="I813" s="30"/>
      <c r="J813" s="53"/>
      <c r="K813" s="96" t="str">
        <f t="shared" si="1865"/>
        <v/>
      </c>
      <c r="L813" s="59" t="str">
        <f t="shared" si="1826"/>
        <v/>
      </c>
      <c r="N813" s="108" t="str">
        <f t="shared" ref="N813" si="1938">IF(AND(G813=0,H813=0),"","小計")</f>
        <v/>
      </c>
      <c r="O813" s="108" t="str">
        <f t="shared" ref="O813" si="1939">IF(AND(G813=0,H813=0),"","小計")</f>
        <v/>
      </c>
      <c r="P813" s="38"/>
      <c r="Q813" s="38"/>
      <c r="R813" s="38"/>
      <c r="S813" s="66" t="str">
        <f t="shared" si="1828"/>
        <v/>
      </c>
      <c r="T813" s="105" t="str">
        <f t="shared" si="1832"/>
        <v/>
      </c>
    </row>
    <row r="814" spans="1:20" ht="20.25" hidden="1" thickTop="1" thickBot="1">
      <c r="A814" t="str">
        <f ca="1">IF(B814="","",INDIRECT("減額一覧!B"&amp;$P814))</f>
        <v/>
      </c>
      <c r="B814" s="61" t="str">
        <f t="shared" ref="B814" ca="1" si="1940">IF(INDIRECT("減額一覧!BA"&amp;P814)=1,INDIRECT("減額一覧!M"&amp;P814),"")</f>
        <v/>
      </c>
      <c r="C814" s="36" t="str">
        <f ca="1">IF(B814="","",INDIRECT("減額一覧!C"&amp;$P814))</f>
        <v/>
      </c>
      <c r="D814" s="78" t="str">
        <f ca="1">IF($B814="","",INDIRECT("減額一覧!G"&amp;$P814))</f>
        <v/>
      </c>
      <c r="E814" s="19" t="str">
        <f ca="1">IF(B814="","",INDIRECT("減額一覧!H"&amp;P814))</f>
        <v/>
      </c>
      <c r="F814" s="19" t="str">
        <f ca="1">IF($B814="","",INDIRECT("減額一覧!T"&amp;P814))</f>
        <v/>
      </c>
      <c r="G814" s="20" t="str">
        <f ca="1">IF($B814="","",INDIRECT("減額一覧!U"&amp;P814))</f>
        <v/>
      </c>
      <c r="H814" s="20" t="str">
        <f ca="1">IF($B814="","",INDIRECT("減額一覧!V"&amp;P814))</f>
        <v/>
      </c>
      <c r="I814" s="32" t="str">
        <f ca="1">IF(B814="","",IF(INDIRECT("減額一覧!BL"&amp;P814)=0.08,0.08,0.1))</f>
        <v/>
      </c>
      <c r="J814" s="51"/>
      <c r="K814" s="94" t="str">
        <f t="shared" ca="1" si="1865"/>
        <v/>
      </c>
      <c r="L814" s="56" t="str">
        <f t="shared" ca="1" si="1826"/>
        <v/>
      </c>
      <c r="N814" s="113" t="str">
        <f t="shared" ref="N814:N817" ca="1" si="1941">IF(A814="","",IF(A814&gt;3000,"月ヶ瀬",IF(A814&gt;=2000,"都祁","市内")))</f>
        <v/>
      </c>
      <c r="O814" s="114" t="str">
        <f t="shared" ref="O814" ca="1" si="1942">IF(B814="","",IF(INDIRECT("減額一覧!BL"&amp;P814)=0.08,0.08,0.1))</f>
        <v/>
      </c>
      <c r="P814" s="38">
        <v>117</v>
      </c>
      <c r="Q814" s="38" t="str">
        <f t="shared" ref="Q814:R817" ca="1" si="1943">IF(G814="","",IF(G814&gt;0,1,""))</f>
        <v/>
      </c>
      <c r="R814" s="38" t="str">
        <f t="shared" ca="1" si="1943"/>
        <v/>
      </c>
      <c r="S814" s="66" t="str">
        <f t="shared" ca="1" si="1828"/>
        <v/>
      </c>
      <c r="T814" s="105" t="str">
        <f t="shared" ca="1" si="1832"/>
        <v/>
      </c>
    </row>
    <row r="815" spans="1:20" ht="20.25" hidden="1" thickTop="1" thickBot="1">
      <c r="A815" t="str">
        <f ca="1">IF(B815="","",INDIRECT("減額一覧!B"&amp;$P815))</f>
        <v/>
      </c>
      <c r="B815" s="61" t="str">
        <f t="shared" ref="B815" ca="1" si="1944">IF(INDIRECT("減額一覧!BB"&amp;P815)=1,INDIRECT("減額一覧!W"&amp;P815),"")</f>
        <v/>
      </c>
      <c r="C815" s="44" t="str">
        <f ca="1">IF(B815="","",INDIRECT("減額一覧!C"&amp;$P815))</f>
        <v/>
      </c>
      <c r="D815" s="79" t="str">
        <f ca="1">IF($B815="","",INDIRECT("減額一覧!G"&amp;$P815))</f>
        <v/>
      </c>
      <c r="E815" s="19" t="str">
        <f ca="1">IF(B815="","",INDIRECT("減額一覧!H"&amp;P815))</f>
        <v/>
      </c>
      <c r="F815" s="19" t="str">
        <f ca="1">IF($B815="","",INDIRECT("減額一覧!AD"&amp;P815))</f>
        <v/>
      </c>
      <c r="G815" s="20" t="str">
        <f ca="1">IF($B815="","",INDIRECT("減額一覧!AE"&amp;P815))</f>
        <v/>
      </c>
      <c r="H815" s="20" t="str">
        <f ca="1">IF($B815="","",INDIRECT("減額一覧!AF"&amp;P815))</f>
        <v/>
      </c>
      <c r="I815" s="32" t="str">
        <f ca="1">IF(B815="","",IF(INDIRECT("減額一覧!BM"&amp;P815)=0.08,0.08,0.1))</f>
        <v/>
      </c>
      <c r="J815" s="52"/>
      <c r="K815" s="95" t="str">
        <f t="shared" ca="1" si="1865"/>
        <v/>
      </c>
      <c r="L815" s="58" t="str">
        <f t="shared" ca="1" si="1826"/>
        <v/>
      </c>
      <c r="N815" s="113" t="str">
        <f t="shared" ca="1" si="1941"/>
        <v/>
      </c>
      <c r="O815" s="114" t="str">
        <f t="shared" ref="O815" ca="1" si="1945">IF(B815="","",IF(INDIRECT("減額一覧!BM"&amp;P815)=0.08,0.08,0.1))</f>
        <v/>
      </c>
      <c r="P815" s="38">
        <v>117</v>
      </c>
      <c r="Q815" s="38" t="str">
        <f t="shared" ca="1" si="1943"/>
        <v/>
      </c>
      <c r="R815" s="38" t="str">
        <f t="shared" ca="1" si="1943"/>
        <v/>
      </c>
      <c r="S815" s="66" t="str">
        <f t="shared" ca="1" si="1828"/>
        <v/>
      </c>
      <c r="T815" s="105" t="str">
        <f t="shared" ca="1" si="1832"/>
        <v/>
      </c>
    </row>
    <row r="816" spans="1:20" ht="20.25" hidden="1" thickTop="1" thickBot="1">
      <c r="A816" t="str">
        <f ca="1">IF(B816="","",INDIRECT("減額一覧!B"&amp;$P816))</f>
        <v/>
      </c>
      <c r="B816" s="61" t="str">
        <f t="shared" ref="B816" ca="1" si="1946">IF(INDIRECT("減額一覧!BC"&amp;P816)=1,INDIRECT("減額一覧!AG"&amp;P816),"")</f>
        <v/>
      </c>
      <c r="C816" s="36" t="str">
        <f ca="1">IF(B816="","",INDIRECT("減額一覧!C"&amp;$P816))</f>
        <v/>
      </c>
      <c r="D816" s="80" t="str">
        <f ca="1">IF($B816="","",INDIRECT("減額一覧!G"&amp;$P816))</f>
        <v/>
      </c>
      <c r="E816" s="19" t="str">
        <f ca="1">IF(B816="","",INDIRECT("減額一覧!H"&amp;P816))</f>
        <v/>
      </c>
      <c r="F816" s="19" t="str">
        <f ca="1">IF($B816="","",INDIRECT("減額一覧!AN"&amp;P816))</f>
        <v/>
      </c>
      <c r="G816" s="20" t="str">
        <f ca="1">IF($B816="","",INDIRECT("減額一覧!AO"&amp;P816))</f>
        <v/>
      </c>
      <c r="H816" s="20" t="str">
        <f ca="1">IF($B816="","",INDIRECT("減額一覧!AP"&amp;P816))</f>
        <v/>
      </c>
      <c r="I816" s="32" t="str">
        <f ca="1">IF(B816="","",IF(INDIRECT("減額一覧!BN"&amp;P816)=0.08,0.08,0.1))</f>
        <v/>
      </c>
      <c r="J816" s="52"/>
      <c r="K816" s="95" t="str">
        <f t="shared" ca="1" si="1865"/>
        <v/>
      </c>
      <c r="L816" s="58" t="str">
        <f t="shared" ca="1" si="1826"/>
        <v/>
      </c>
      <c r="N816" s="113" t="str">
        <f t="shared" ca="1" si="1941"/>
        <v/>
      </c>
      <c r="O816" s="114" t="str">
        <f t="shared" ref="O816" ca="1" si="1947">IF(B816="","",IF(INDIRECT("減額一覧!BN"&amp;P816)=0.08,0.08,0.1))</f>
        <v/>
      </c>
      <c r="P816" s="38">
        <v>117</v>
      </c>
      <c r="Q816" s="38" t="str">
        <f t="shared" ca="1" si="1943"/>
        <v/>
      </c>
      <c r="R816" s="38" t="str">
        <f t="shared" ca="1" si="1943"/>
        <v/>
      </c>
      <c r="S816" s="66" t="str">
        <f t="shared" ca="1" si="1828"/>
        <v/>
      </c>
      <c r="T816" s="105" t="str">
        <f t="shared" ca="1" si="1832"/>
        <v/>
      </c>
    </row>
    <row r="817" spans="1:20" ht="20.25" hidden="1" thickTop="1" thickBot="1">
      <c r="A817" t="str">
        <f ca="1">IF(B817="","",INDIRECT("減額一覧!B"&amp;$P817))</f>
        <v/>
      </c>
      <c r="B817" s="61" t="str">
        <f t="shared" ref="B817" ca="1" si="1948">IF(INDIRECT("減額一覧!BD"&amp;P817)=1,INDIRECT("減額一覧!AQ"&amp;P817),"")</f>
        <v/>
      </c>
      <c r="C817" s="45" t="str">
        <f ca="1">IF(B817="","",INDIRECT("減額一覧!C"&amp;$P817))</f>
        <v/>
      </c>
      <c r="D817" s="79" t="str">
        <f ca="1">IF($B817="","",INDIRECT("減額一覧!G"&amp;$P817))</f>
        <v/>
      </c>
      <c r="E817" s="19" t="str">
        <f ca="1">IF(B817="","",INDIRECT("減額一覧!H"&amp;P817))</f>
        <v/>
      </c>
      <c r="F817" s="19" t="str">
        <f ca="1">IF($B817="","",INDIRECT("減額一覧!AX"&amp;P817))</f>
        <v/>
      </c>
      <c r="G817" s="20" t="str">
        <f ca="1">IF($B817="","",INDIRECT("減額一覧!AY"&amp;P817))</f>
        <v/>
      </c>
      <c r="H817" s="20" t="str">
        <f ca="1">IF($B817="","",INDIRECT("減額一覧!AZ"&amp;P817))</f>
        <v/>
      </c>
      <c r="I817" s="32" t="str">
        <f ca="1">IF(B817="","",IF(INDIRECT("減額一覧!BO"&amp;P817)=0.08,0.08,0.1))</f>
        <v/>
      </c>
      <c r="J817" s="52"/>
      <c r="K817" s="95" t="str">
        <f t="shared" ca="1" si="1865"/>
        <v/>
      </c>
      <c r="L817" s="58" t="str">
        <f t="shared" ca="1" si="1826"/>
        <v/>
      </c>
      <c r="N817" s="113" t="str">
        <f t="shared" ca="1" si="1941"/>
        <v/>
      </c>
      <c r="O817" s="114" t="str">
        <f t="shared" ref="O817" ca="1" si="1949">IF(B817="","",IF(INDIRECT("減額一覧!BO"&amp;P817)=0.08,0.08,0.1))</f>
        <v/>
      </c>
      <c r="P817" s="38">
        <v>117</v>
      </c>
      <c r="Q817" s="38" t="str">
        <f t="shared" ca="1" si="1943"/>
        <v/>
      </c>
      <c r="R817" s="38" t="str">
        <f t="shared" ca="1" si="1943"/>
        <v/>
      </c>
      <c r="S817" s="66" t="str">
        <f t="shared" ca="1" si="1828"/>
        <v/>
      </c>
      <c r="T817" s="105" t="str">
        <f t="shared" ca="1" si="1832"/>
        <v/>
      </c>
    </row>
    <row r="818" spans="1:20" ht="20.25" hidden="1" thickTop="1" thickBot="1">
      <c r="A818" t="str">
        <f t="shared" ref="A818" ca="1" si="1950">IF(B818="","",INDIRECT("減額一覧!B"&amp;$P818))</f>
        <v/>
      </c>
      <c r="B818" s="64"/>
      <c r="C818" s="41" t="str">
        <f>IF(B818="","",減額一覧!C514)</f>
        <v/>
      </c>
      <c r="D818" s="43"/>
      <c r="E818" s="21"/>
      <c r="F818" s="22" t="s">
        <v>69</v>
      </c>
      <c r="G818" s="23">
        <f t="shared" ref="G818:H818" si="1951">SUBTOTAL(9,G814:G817)</f>
        <v>0</v>
      </c>
      <c r="H818" s="23">
        <f t="shared" si="1951"/>
        <v>0</v>
      </c>
      <c r="I818" s="30"/>
      <c r="J818" s="53"/>
      <c r="K818" s="96" t="str">
        <f t="shared" ca="1" si="1865"/>
        <v/>
      </c>
      <c r="L818" s="59" t="str">
        <f t="shared" si="1826"/>
        <v/>
      </c>
      <c r="N818" s="108" t="str">
        <f t="shared" ref="N818" si="1952">IF(AND(G818=0,H818=0),"","小計")</f>
        <v/>
      </c>
      <c r="O818" s="108" t="str">
        <f t="shared" ref="O818" si="1953">IF(AND(G818=0,H818=0),"","小計")</f>
        <v/>
      </c>
      <c r="P818" s="38"/>
      <c r="Q818" s="38"/>
      <c r="R818" s="38"/>
      <c r="S818" s="66" t="str">
        <f t="shared" si="1828"/>
        <v/>
      </c>
      <c r="T818" s="105" t="str">
        <f t="shared" si="1832"/>
        <v/>
      </c>
    </row>
    <row r="819" spans="1:20" ht="20.25" hidden="1" thickTop="1" thickBot="1">
      <c r="A819" t="str">
        <f ca="1">IF(B819="","",INDIRECT("減額一覧!B"&amp;$P819))</f>
        <v/>
      </c>
      <c r="B819" s="61" t="str">
        <f t="shared" ref="B819" ca="1" si="1954">IF(INDIRECT("減額一覧!BA"&amp;P819)=1,INDIRECT("減額一覧!M"&amp;P819),"")</f>
        <v/>
      </c>
      <c r="C819" s="36" t="str">
        <f ca="1">IF(B819="","",INDIRECT("減額一覧!C"&amp;$P819))</f>
        <v/>
      </c>
      <c r="D819" s="78" t="str">
        <f ca="1">IF($B819="","",INDIRECT("減額一覧!G"&amp;$P819))</f>
        <v/>
      </c>
      <c r="E819" s="19" t="str">
        <f ca="1">IF(B819="","",INDIRECT("減額一覧!H"&amp;P819))</f>
        <v/>
      </c>
      <c r="F819" s="19" t="str">
        <f ca="1">IF($B819="","",INDIRECT("減額一覧!T"&amp;P819))</f>
        <v/>
      </c>
      <c r="G819" s="20" t="str">
        <f ca="1">IF($B819="","",INDIRECT("減額一覧!U"&amp;P819))</f>
        <v/>
      </c>
      <c r="H819" s="20" t="str">
        <f ca="1">IF($B819="","",INDIRECT("減額一覧!V"&amp;P819))</f>
        <v/>
      </c>
      <c r="I819" s="32" t="str">
        <f ca="1">IF(B819="","",IF(INDIRECT("減額一覧!BL"&amp;P819)=0.08,0.08,0.1))</f>
        <v/>
      </c>
      <c r="J819" s="51"/>
      <c r="K819" s="94" t="str">
        <f t="shared" ca="1" si="1865"/>
        <v/>
      </c>
      <c r="L819" s="56" t="str">
        <f t="shared" ca="1" si="1826"/>
        <v/>
      </c>
      <c r="N819" s="113" t="str">
        <f t="shared" ref="N819:N822" ca="1" si="1955">IF(A819="","",IF(A819&gt;3000,"月ヶ瀬",IF(A819&gt;=2000,"都祁","市内")))</f>
        <v/>
      </c>
      <c r="O819" s="114" t="str">
        <f t="shared" ref="O819" ca="1" si="1956">IF(B819="","",IF(INDIRECT("減額一覧!BL"&amp;P819)=0.08,0.08,0.1))</f>
        <v/>
      </c>
      <c r="P819" s="38">
        <v>114</v>
      </c>
      <c r="Q819" s="38" t="str">
        <f t="shared" ref="Q819:R822" ca="1" si="1957">IF(G819="","",IF(G819&gt;0,1,""))</f>
        <v/>
      </c>
      <c r="R819" s="38" t="str">
        <f t="shared" ca="1" si="1957"/>
        <v/>
      </c>
      <c r="S819" s="66" t="str">
        <f t="shared" ca="1" si="1828"/>
        <v/>
      </c>
      <c r="T819" s="105" t="str">
        <f t="shared" ca="1" si="1832"/>
        <v/>
      </c>
    </row>
    <row r="820" spans="1:20" ht="20.25" hidden="1" thickTop="1" thickBot="1">
      <c r="A820" t="str">
        <f ca="1">IF(B820="","",INDIRECT("減額一覧!B"&amp;$P820))</f>
        <v/>
      </c>
      <c r="B820" s="61" t="str">
        <f t="shared" ref="B820" ca="1" si="1958">IF(INDIRECT("減額一覧!BB"&amp;P820)=1,INDIRECT("減額一覧!W"&amp;P820),"")</f>
        <v/>
      </c>
      <c r="C820" s="44" t="str">
        <f ca="1">IF(B820="","",INDIRECT("減額一覧!C"&amp;$P820))</f>
        <v/>
      </c>
      <c r="D820" s="79" t="str">
        <f ca="1">IF($B820="","",INDIRECT("減額一覧!G"&amp;$P820))</f>
        <v/>
      </c>
      <c r="E820" s="19" t="str">
        <f ca="1">IF(B820="","",INDIRECT("減額一覧!H"&amp;P820))</f>
        <v/>
      </c>
      <c r="F820" s="19" t="str">
        <f ca="1">IF($B820="","",INDIRECT("減額一覧!AD"&amp;P820))</f>
        <v/>
      </c>
      <c r="G820" s="20" t="str">
        <f ca="1">IF($B820="","",INDIRECT("減額一覧!AE"&amp;P820))</f>
        <v/>
      </c>
      <c r="H820" s="20" t="str">
        <f ca="1">IF($B820="","",INDIRECT("減額一覧!AF"&amp;P820))</f>
        <v/>
      </c>
      <c r="I820" s="32" t="str">
        <f ca="1">IF(B820="","",IF(INDIRECT("減額一覧!BM"&amp;P820)=0.08,0.08,0.1))</f>
        <v/>
      </c>
      <c r="J820" s="52"/>
      <c r="K820" s="95" t="str">
        <f t="shared" ca="1" si="1865"/>
        <v/>
      </c>
      <c r="L820" s="58" t="str">
        <f t="shared" ca="1" si="1826"/>
        <v/>
      </c>
      <c r="N820" s="113" t="str">
        <f t="shared" ca="1" si="1955"/>
        <v/>
      </c>
      <c r="O820" s="114" t="str">
        <f t="shared" ref="O820" ca="1" si="1959">IF(B820="","",IF(INDIRECT("減額一覧!BM"&amp;P820)=0.08,0.08,0.1))</f>
        <v/>
      </c>
      <c r="P820" s="38">
        <v>114</v>
      </c>
      <c r="Q820" s="38" t="str">
        <f t="shared" ca="1" si="1957"/>
        <v/>
      </c>
      <c r="R820" s="38" t="str">
        <f t="shared" ca="1" si="1957"/>
        <v/>
      </c>
      <c r="S820" s="66" t="str">
        <f t="shared" ca="1" si="1828"/>
        <v/>
      </c>
      <c r="T820" s="105" t="str">
        <f t="shared" ca="1" si="1832"/>
        <v/>
      </c>
    </row>
    <row r="821" spans="1:20" ht="20.25" hidden="1" thickTop="1" thickBot="1">
      <c r="A821" t="str">
        <f ca="1">IF(B821="","",INDIRECT("減額一覧!B"&amp;$P821))</f>
        <v/>
      </c>
      <c r="B821" s="61" t="str">
        <f t="shared" ref="B821" ca="1" si="1960">IF(INDIRECT("減額一覧!BC"&amp;P821)=1,INDIRECT("減額一覧!AG"&amp;P821),"")</f>
        <v/>
      </c>
      <c r="C821" s="36" t="str">
        <f ca="1">IF(B821="","",INDIRECT("減額一覧!C"&amp;$P821))</f>
        <v/>
      </c>
      <c r="D821" s="80" t="str">
        <f ca="1">IF($B821="","",INDIRECT("減額一覧!G"&amp;$P821))</f>
        <v/>
      </c>
      <c r="E821" s="19" t="str">
        <f ca="1">IF(B821="","",INDIRECT("減額一覧!H"&amp;P821))</f>
        <v/>
      </c>
      <c r="F821" s="19" t="str">
        <f ca="1">IF($B821="","",INDIRECT("減額一覧!AN"&amp;P821))</f>
        <v/>
      </c>
      <c r="G821" s="20" t="str">
        <f ca="1">IF($B821="","",INDIRECT("減額一覧!AO"&amp;P821))</f>
        <v/>
      </c>
      <c r="H821" s="20" t="str">
        <f ca="1">IF($B821="","",INDIRECT("減額一覧!AP"&amp;P821))</f>
        <v/>
      </c>
      <c r="I821" s="32" t="str">
        <f ca="1">IF(B821="","",IF(INDIRECT("減額一覧!BN"&amp;P821)=0.08,0.08,0.1))</f>
        <v/>
      </c>
      <c r="J821" s="52"/>
      <c r="K821" s="95" t="str">
        <f t="shared" ca="1" si="1865"/>
        <v/>
      </c>
      <c r="L821" s="58" t="str">
        <f t="shared" ca="1" si="1826"/>
        <v/>
      </c>
      <c r="N821" s="113" t="str">
        <f t="shared" ca="1" si="1955"/>
        <v/>
      </c>
      <c r="O821" s="114" t="str">
        <f t="shared" ref="O821" ca="1" si="1961">IF(B821="","",IF(INDIRECT("減額一覧!BN"&amp;P821)=0.08,0.08,0.1))</f>
        <v/>
      </c>
      <c r="P821" s="38">
        <v>114</v>
      </c>
      <c r="Q821" s="38" t="str">
        <f t="shared" ca="1" si="1957"/>
        <v/>
      </c>
      <c r="R821" s="38" t="str">
        <f t="shared" ca="1" si="1957"/>
        <v/>
      </c>
      <c r="S821" s="66" t="str">
        <f t="shared" ca="1" si="1828"/>
        <v/>
      </c>
      <c r="T821" s="105" t="str">
        <f t="shared" ca="1" si="1832"/>
        <v/>
      </c>
    </row>
    <row r="822" spans="1:20" ht="20.25" hidden="1" thickTop="1" thickBot="1">
      <c r="A822" t="str">
        <f ca="1">IF(B822="","",INDIRECT("減額一覧!B"&amp;$P822))</f>
        <v/>
      </c>
      <c r="B822" s="61" t="str">
        <f t="shared" ref="B822" ca="1" si="1962">IF(INDIRECT("減額一覧!BD"&amp;P822)=1,INDIRECT("減額一覧!AQ"&amp;P822),"")</f>
        <v/>
      </c>
      <c r="C822" s="45" t="str">
        <f ca="1">IF(B822="","",INDIRECT("減額一覧!C"&amp;$P822))</f>
        <v/>
      </c>
      <c r="D822" s="79" t="str">
        <f ca="1">IF($B822="","",INDIRECT("減額一覧!G"&amp;$P822))</f>
        <v/>
      </c>
      <c r="E822" s="19" t="str">
        <f ca="1">IF(B822="","",INDIRECT("減額一覧!H"&amp;P822))</f>
        <v/>
      </c>
      <c r="F822" s="19" t="str">
        <f ca="1">IF($B822="","",INDIRECT("減額一覧!AX"&amp;P822))</f>
        <v/>
      </c>
      <c r="G822" s="20" t="str">
        <f ca="1">IF($B822="","",INDIRECT("減額一覧!AY"&amp;P822))</f>
        <v/>
      </c>
      <c r="H822" s="20" t="str">
        <f ca="1">IF($B822="","",INDIRECT("減額一覧!AZ"&amp;P822))</f>
        <v/>
      </c>
      <c r="I822" s="32" t="str">
        <f ca="1">IF(B822="","",IF(INDIRECT("減額一覧!BO"&amp;P822)=0.08,0.08,0.1))</f>
        <v/>
      </c>
      <c r="J822" s="52"/>
      <c r="K822" s="95" t="str">
        <f t="shared" ca="1" si="1865"/>
        <v/>
      </c>
      <c r="L822" s="58" t="str">
        <f t="shared" ca="1" si="1826"/>
        <v/>
      </c>
      <c r="N822" s="113" t="str">
        <f t="shared" ca="1" si="1955"/>
        <v/>
      </c>
      <c r="O822" s="114" t="str">
        <f t="shared" ref="O822" ca="1" si="1963">IF(B822="","",IF(INDIRECT("減額一覧!BO"&amp;P822)=0.08,0.08,0.1))</f>
        <v/>
      </c>
      <c r="P822" s="38">
        <v>114</v>
      </c>
      <c r="Q822" s="38" t="str">
        <f t="shared" ca="1" si="1957"/>
        <v/>
      </c>
      <c r="R822" s="38" t="str">
        <f t="shared" ca="1" si="1957"/>
        <v/>
      </c>
      <c r="S822" s="66" t="str">
        <f t="shared" ca="1" si="1828"/>
        <v/>
      </c>
      <c r="T822" s="105" t="str">
        <f t="shared" ca="1" si="1832"/>
        <v/>
      </c>
    </row>
    <row r="823" spans="1:20" ht="20.25" hidden="1" thickTop="1" thickBot="1">
      <c r="B823" s="64"/>
      <c r="C823" s="41" t="str">
        <f>IF(B823="","",減額一覧!C519)</f>
        <v/>
      </c>
      <c r="D823" s="43"/>
      <c r="E823" s="21"/>
      <c r="F823" s="22" t="s">
        <v>69</v>
      </c>
      <c r="G823" s="23">
        <f t="shared" ref="G823:H823" si="1964">SUBTOTAL(9,G819:G822)</f>
        <v>0</v>
      </c>
      <c r="H823" s="23">
        <f t="shared" si="1964"/>
        <v>0</v>
      </c>
      <c r="I823" s="30"/>
      <c r="J823" s="53"/>
      <c r="K823" s="96" t="str">
        <f t="shared" si="1865"/>
        <v/>
      </c>
      <c r="L823" s="59" t="str">
        <f t="shared" si="1826"/>
        <v/>
      </c>
      <c r="N823" s="108" t="str">
        <f t="shared" ref="N823" si="1965">IF(AND(G823=0,H823=0),"","小計")</f>
        <v/>
      </c>
      <c r="O823" s="108" t="str">
        <f t="shared" ref="O823" si="1966">IF(AND(G823=0,H823=0),"","小計")</f>
        <v/>
      </c>
      <c r="P823" s="38"/>
      <c r="Q823" s="38"/>
      <c r="R823" s="38"/>
      <c r="S823" s="66" t="str">
        <f t="shared" si="1828"/>
        <v/>
      </c>
      <c r="T823" s="105" t="str">
        <f t="shared" si="1832"/>
        <v/>
      </c>
    </row>
    <row r="824" spans="1:20" ht="20.25" hidden="1" thickTop="1" thickBot="1">
      <c r="A824" t="str">
        <f ca="1">IF(B824="","",INDIRECT("減額一覧!B"&amp;$P824))</f>
        <v/>
      </c>
      <c r="B824" s="61" t="str">
        <f t="shared" ref="B824" ca="1" si="1967">IF(INDIRECT("減額一覧!BA"&amp;P824)=1,INDIRECT("減額一覧!M"&amp;P824),"")</f>
        <v/>
      </c>
      <c r="C824" s="36" t="str">
        <f ca="1">IF(B824="","",INDIRECT("減額一覧!C"&amp;$P824))</f>
        <v/>
      </c>
      <c r="D824" s="78" t="str">
        <f ca="1">IF($B824="","",INDIRECT("減額一覧!G"&amp;$P824))</f>
        <v/>
      </c>
      <c r="E824" s="19" t="str">
        <f ca="1">IF(B824="","",INDIRECT("減額一覧!H"&amp;P824))</f>
        <v/>
      </c>
      <c r="F824" s="19" t="str">
        <f ca="1">IF($B824="","",INDIRECT("減額一覧!T"&amp;P824))</f>
        <v/>
      </c>
      <c r="G824" s="20" t="str">
        <f ca="1">IF($B824="","",INDIRECT("減額一覧!U"&amp;P824))</f>
        <v/>
      </c>
      <c r="H824" s="20" t="str">
        <f ca="1">IF($B824="","",INDIRECT("減額一覧!V"&amp;P824))</f>
        <v/>
      </c>
      <c r="I824" s="32" t="str">
        <f ca="1">IF(B824="","",IF(INDIRECT("減額一覧!BL"&amp;P824)=0.08,0.08,0.1))</f>
        <v/>
      </c>
      <c r="J824" s="51"/>
      <c r="K824" s="94" t="str">
        <f t="shared" ca="1" si="1865"/>
        <v/>
      </c>
      <c r="L824" s="56" t="str">
        <f t="shared" ca="1" si="1826"/>
        <v/>
      </c>
      <c r="N824" s="113" t="str">
        <f t="shared" ref="N824:N827" ca="1" si="1968">IF(A824="","",IF(A824&gt;3000,"月ヶ瀬",IF(A824&gt;=2000,"都祁","市内")))</f>
        <v/>
      </c>
      <c r="O824" s="114" t="str">
        <f t="shared" ref="O824" ca="1" si="1969">IF(B824="","",IF(INDIRECT("減額一覧!BL"&amp;P824)=0.08,0.08,0.1))</f>
        <v/>
      </c>
      <c r="P824" s="38">
        <v>115</v>
      </c>
      <c r="Q824" s="38" t="str">
        <f t="shared" ref="Q824:R827" ca="1" si="1970">IF(G824="","",IF(G824&gt;0,1,""))</f>
        <v/>
      </c>
      <c r="R824" s="38" t="str">
        <f t="shared" ca="1" si="1970"/>
        <v/>
      </c>
      <c r="S824" s="66" t="str">
        <f t="shared" ca="1" si="1828"/>
        <v/>
      </c>
      <c r="T824" s="105" t="str">
        <f t="shared" ca="1" si="1832"/>
        <v/>
      </c>
    </row>
    <row r="825" spans="1:20" ht="20.25" hidden="1" thickTop="1" thickBot="1">
      <c r="A825" t="str">
        <f ca="1">IF(B825="","",INDIRECT("減額一覧!B"&amp;$P825))</f>
        <v/>
      </c>
      <c r="B825" s="61" t="str">
        <f t="shared" ref="B825" ca="1" si="1971">IF(INDIRECT("減額一覧!BB"&amp;P825)=1,INDIRECT("減額一覧!W"&amp;P825),"")</f>
        <v/>
      </c>
      <c r="C825" s="44" t="str">
        <f ca="1">IF(B825="","",INDIRECT("減額一覧!C"&amp;$P825))</f>
        <v/>
      </c>
      <c r="D825" s="79" t="str">
        <f ca="1">IF($B825="","",INDIRECT("減額一覧!G"&amp;$P825))</f>
        <v/>
      </c>
      <c r="E825" s="19" t="str">
        <f ca="1">IF(B825="","",INDIRECT("減額一覧!H"&amp;P825))</f>
        <v/>
      </c>
      <c r="F825" s="19" t="str">
        <f ca="1">IF($B825="","",INDIRECT("減額一覧!AD"&amp;P825))</f>
        <v/>
      </c>
      <c r="G825" s="20" t="str">
        <f ca="1">IF($B825="","",INDIRECT("減額一覧!AE"&amp;P825))</f>
        <v/>
      </c>
      <c r="H825" s="20" t="str">
        <f ca="1">IF($B825="","",INDIRECT("減額一覧!AF"&amp;P825))</f>
        <v/>
      </c>
      <c r="I825" s="32" t="str">
        <f ca="1">IF(B825="","",IF(INDIRECT("減額一覧!BM"&amp;P825)=0.08,0.08,0.1))</f>
        <v/>
      </c>
      <c r="J825" s="52"/>
      <c r="K825" s="95" t="str">
        <f t="shared" ca="1" si="1865"/>
        <v/>
      </c>
      <c r="L825" s="58" t="str">
        <f t="shared" ca="1" si="1826"/>
        <v/>
      </c>
      <c r="N825" s="113" t="str">
        <f t="shared" ca="1" si="1968"/>
        <v/>
      </c>
      <c r="O825" s="114" t="str">
        <f t="shared" ref="O825" ca="1" si="1972">IF(B825="","",IF(INDIRECT("減額一覧!BM"&amp;P825)=0.08,0.08,0.1))</f>
        <v/>
      </c>
      <c r="P825" s="38">
        <v>115</v>
      </c>
      <c r="Q825" s="38" t="str">
        <f t="shared" ca="1" si="1970"/>
        <v/>
      </c>
      <c r="R825" s="38" t="str">
        <f t="shared" ca="1" si="1970"/>
        <v/>
      </c>
      <c r="S825" s="66" t="str">
        <f t="shared" ca="1" si="1828"/>
        <v/>
      </c>
      <c r="T825" s="105" t="str">
        <f t="shared" ca="1" si="1832"/>
        <v/>
      </c>
    </row>
    <row r="826" spans="1:20" ht="20.25" hidden="1" thickTop="1" thickBot="1">
      <c r="A826" t="str">
        <f ca="1">IF(B826="","",INDIRECT("減額一覧!B"&amp;$P826))</f>
        <v/>
      </c>
      <c r="B826" s="61" t="str">
        <f t="shared" ref="B826" ca="1" si="1973">IF(INDIRECT("減額一覧!BC"&amp;P826)=1,INDIRECT("減額一覧!AG"&amp;P826),"")</f>
        <v/>
      </c>
      <c r="C826" s="36" t="str">
        <f ca="1">IF(B826="","",INDIRECT("減額一覧!C"&amp;$P826))</f>
        <v/>
      </c>
      <c r="D826" s="80" t="str">
        <f ca="1">IF($B826="","",INDIRECT("減額一覧!G"&amp;$P826))</f>
        <v/>
      </c>
      <c r="E826" s="19" t="str">
        <f ca="1">IF(B826="","",INDIRECT("減額一覧!H"&amp;P826))</f>
        <v/>
      </c>
      <c r="F826" s="19" t="str">
        <f ca="1">IF($B826="","",INDIRECT("減額一覧!AN"&amp;P826))</f>
        <v/>
      </c>
      <c r="G826" s="20" t="str">
        <f ca="1">IF($B826="","",INDIRECT("減額一覧!AO"&amp;P826))</f>
        <v/>
      </c>
      <c r="H826" s="20" t="str">
        <f ca="1">IF($B826="","",INDIRECT("減額一覧!AP"&amp;P826))</f>
        <v/>
      </c>
      <c r="I826" s="32" t="str">
        <f ca="1">IF(B826="","",IF(INDIRECT("減額一覧!BN"&amp;P826)=0.08,0.08,0.1))</f>
        <v/>
      </c>
      <c r="J826" s="52"/>
      <c r="K826" s="95" t="str">
        <f t="shared" ca="1" si="1865"/>
        <v/>
      </c>
      <c r="L826" s="58" t="str">
        <f t="shared" ca="1" si="1826"/>
        <v/>
      </c>
      <c r="N826" s="113" t="str">
        <f t="shared" ca="1" si="1968"/>
        <v/>
      </c>
      <c r="O826" s="114" t="str">
        <f t="shared" ref="O826" ca="1" si="1974">IF(B826="","",IF(INDIRECT("減額一覧!BN"&amp;P826)=0.08,0.08,0.1))</f>
        <v/>
      </c>
      <c r="P826" s="38">
        <v>115</v>
      </c>
      <c r="Q826" s="38" t="str">
        <f t="shared" ca="1" si="1970"/>
        <v/>
      </c>
      <c r="R826" s="38" t="str">
        <f t="shared" ca="1" si="1970"/>
        <v/>
      </c>
      <c r="S826" s="66" t="str">
        <f t="shared" ca="1" si="1828"/>
        <v/>
      </c>
      <c r="T826" s="105" t="str">
        <f t="shared" ca="1" si="1832"/>
        <v/>
      </c>
    </row>
    <row r="827" spans="1:20" ht="20.25" hidden="1" thickTop="1" thickBot="1">
      <c r="A827" t="str">
        <f ca="1">IF(B827="","",INDIRECT("減額一覧!B"&amp;$P827))</f>
        <v/>
      </c>
      <c r="B827" s="61" t="str">
        <f t="shared" ref="B827" ca="1" si="1975">IF(INDIRECT("減額一覧!BD"&amp;P827)=1,INDIRECT("減額一覧!AQ"&amp;P827),"")</f>
        <v/>
      </c>
      <c r="C827" s="45" t="str">
        <f ca="1">IF(B827="","",INDIRECT("減額一覧!C"&amp;$P827))</f>
        <v/>
      </c>
      <c r="D827" s="79" t="str">
        <f ca="1">IF($B827="","",INDIRECT("減額一覧!G"&amp;$P827))</f>
        <v/>
      </c>
      <c r="E827" s="19" t="str">
        <f ca="1">IF(B827="","",INDIRECT("減額一覧!H"&amp;P827))</f>
        <v/>
      </c>
      <c r="F827" s="19" t="str">
        <f ca="1">IF($B827="","",INDIRECT("減額一覧!AX"&amp;P827))</f>
        <v/>
      </c>
      <c r="G827" s="20" t="str">
        <f ca="1">IF($B827="","",INDIRECT("減額一覧!AY"&amp;P827))</f>
        <v/>
      </c>
      <c r="H827" s="20" t="str">
        <f ca="1">IF($B827="","",INDIRECT("減額一覧!AZ"&amp;P827))</f>
        <v/>
      </c>
      <c r="I827" s="32" t="str">
        <f ca="1">IF(B827="","",IF(INDIRECT("減額一覧!BO"&amp;P827)=0.08,0.08,0.1))</f>
        <v/>
      </c>
      <c r="J827" s="52"/>
      <c r="K827" s="95" t="str">
        <f t="shared" ca="1" si="1865"/>
        <v/>
      </c>
      <c r="L827" s="58" t="str">
        <f t="shared" ca="1" si="1826"/>
        <v/>
      </c>
      <c r="N827" s="113" t="str">
        <f t="shared" ca="1" si="1968"/>
        <v/>
      </c>
      <c r="O827" s="114" t="str">
        <f t="shared" ref="O827" ca="1" si="1976">IF(B827="","",IF(INDIRECT("減額一覧!BO"&amp;P827)=0.08,0.08,0.1))</f>
        <v/>
      </c>
      <c r="P827" s="38">
        <v>115</v>
      </c>
      <c r="Q827" s="38" t="str">
        <f t="shared" ca="1" si="1970"/>
        <v/>
      </c>
      <c r="R827" s="38" t="str">
        <f t="shared" ca="1" si="1970"/>
        <v/>
      </c>
      <c r="S827" s="66" t="str">
        <f t="shared" ca="1" si="1828"/>
        <v/>
      </c>
      <c r="T827" s="105" t="str">
        <f t="shared" ca="1" si="1832"/>
        <v/>
      </c>
    </row>
    <row r="828" spans="1:20" ht="20.25" hidden="1" thickTop="1" thickBot="1">
      <c r="B828" s="64"/>
      <c r="C828" s="41" t="str">
        <f>IF(B828="","",減額一覧!C524)</f>
        <v/>
      </c>
      <c r="D828" s="43"/>
      <c r="E828" s="21"/>
      <c r="F828" s="22" t="s">
        <v>69</v>
      </c>
      <c r="G828" s="23">
        <f t="shared" ref="G828:H828" si="1977">SUBTOTAL(9,G824:G827)</f>
        <v>0</v>
      </c>
      <c r="H828" s="23">
        <f t="shared" si="1977"/>
        <v>0</v>
      </c>
      <c r="I828" s="30"/>
      <c r="J828" s="53"/>
      <c r="K828" s="96" t="str">
        <f t="shared" si="1865"/>
        <v/>
      </c>
      <c r="L828" s="59" t="str">
        <f t="shared" si="1826"/>
        <v/>
      </c>
      <c r="N828" s="108" t="str">
        <f t="shared" ref="N828" si="1978">IF(AND(G828=0,H828=0),"","小計")</f>
        <v/>
      </c>
      <c r="O828" s="108" t="str">
        <f t="shared" ref="O828" si="1979">IF(AND(G828=0,H828=0),"","小計")</f>
        <v/>
      </c>
      <c r="P828" s="38"/>
      <c r="Q828" s="38"/>
      <c r="R828" s="38"/>
      <c r="S828" s="66" t="str">
        <f t="shared" si="1828"/>
        <v/>
      </c>
      <c r="T828" s="105" t="str">
        <f t="shared" si="1832"/>
        <v/>
      </c>
    </row>
    <row r="829" spans="1:20" ht="20.25" hidden="1" thickTop="1" thickBot="1">
      <c r="A829" t="str">
        <f ca="1">IF(B829="","",INDIRECT("減額一覧!B"&amp;$P829))</f>
        <v/>
      </c>
      <c r="B829" s="61" t="str">
        <f t="shared" ref="B829" ca="1" si="1980">IF(INDIRECT("減額一覧!BA"&amp;P829)=1,INDIRECT("減額一覧!M"&amp;P829),"")</f>
        <v/>
      </c>
      <c r="C829" s="36" t="str">
        <f ca="1">IF(B829="","",INDIRECT("減額一覧!C"&amp;$P829))</f>
        <v/>
      </c>
      <c r="D829" s="78" t="str">
        <f ca="1">IF($B829="","",INDIRECT("減額一覧!G"&amp;$P829))</f>
        <v/>
      </c>
      <c r="E829" s="19" t="str">
        <f ca="1">IF(B829="","",INDIRECT("減額一覧!H"&amp;P829))</f>
        <v/>
      </c>
      <c r="F829" s="19" t="str">
        <f ca="1">IF($B829="","",INDIRECT("減額一覧!T"&amp;P829))</f>
        <v/>
      </c>
      <c r="G829" s="20" t="str">
        <f ca="1">IF($B829="","",INDIRECT("減額一覧!U"&amp;P829))</f>
        <v/>
      </c>
      <c r="H829" s="20" t="str">
        <f ca="1">IF($B829="","",INDIRECT("減額一覧!V"&amp;P829))</f>
        <v/>
      </c>
      <c r="I829" s="32" t="str">
        <f ca="1">IF(B829="","",IF(INDIRECT("減額一覧!BL"&amp;P829)=0.08,0.08,0.1))</f>
        <v/>
      </c>
      <c r="J829" s="51"/>
      <c r="K829" s="94" t="str">
        <f t="shared" ca="1" si="1865"/>
        <v/>
      </c>
      <c r="L829" s="56" t="str">
        <f t="shared" ca="1" si="1826"/>
        <v/>
      </c>
      <c r="N829" s="113" t="str">
        <f t="shared" ref="N829:N832" ca="1" si="1981">IF(A829="","",IF(A829&gt;3000,"月ヶ瀬",IF(A829&gt;=2000,"都祁","市内")))</f>
        <v/>
      </c>
      <c r="O829" s="114" t="str">
        <f t="shared" ref="O829" ca="1" si="1982">IF(B829="","",IF(INDIRECT("減額一覧!BL"&amp;P829)=0.08,0.08,0.1))</f>
        <v/>
      </c>
      <c r="P829" s="38">
        <v>116</v>
      </c>
      <c r="Q829" s="38" t="str">
        <f t="shared" ref="Q829:R832" ca="1" si="1983">IF(G829="","",IF(G829&gt;0,1,""))</f>
        <v/>
      </c>
      <c r="R829" s="38" t="str">
        <f t="shared" ca="1" si="1983"/>
        <v/>
      </c>
      <c r="S829" s="66" t="str">
        <f t="shared" ca="1" si="1828"/>
        <v/>
      </c>
      <c r="T829" s="105" t="str">
        <f t="shared" ca="1" si="1832"/>
        <v/>
      </c>
    </row>
    <row r="830" spans="1:20" ht="20.25" hidden="1" thickTop="1" thickBot="1">
      <c r="A830" t="str">
        <f ca="1">IF(B830="","",INDIRECT("減額一覧!B"&amp;$P830))</f>
        <v/>
      </c>
      <c r="B830" s="61" t="str">
        <f t="shared" ref="B830" ca="1" si="1984">IF(INDIRECT("減額一覧!BB"&amp;P830)=1,INDIRECT("減額一覧!W"&amp;P830),"")</f>
        <v/>
      </c>
      <c r="C830" s="44" t="str">
        <f ca="1">IF(B830="","",INDIRECT("減額一覧!C"&amp;$P830))</f>
        <v/>
      </c>
      <c r="D830" s="79" t="str">
        <f ca="1">IF($B830="","",INDIRECT("減額一覧!G"&amp;$P830))</f>
        <v/>
      </c>
      <c r="E830" s="19" t="str">
        <f ca="1">IF(B830="","",INDIRECT("減額一覧!H"&amp;P830))</f>
        <v/>
      </c>
      <c r="F830" s="19" t="str">
        <f ca="1">IF($B830="","",INDIRECT("減額一覧!AD"&amp;P830))</f>
        <v/>
      </c>
      <c r="G830" s="20" t="str">
        <f ca="1">IF($B830="","",INDIRECT("減額一覧!AE"&amp;P830))</f>
        <v/>
      </c>
      <c r="H830" s="20" t="str">
        <f ca="1">IF($B830="","",INDIRECT("減額一覧!AF"&amp;P830))</f>
        <v/>
      </c>
      <c r="I830" s="32" t="str">
        <f ca="1">IF(B830="","",IF(INDIRECT("減額一覧!BM"&amp;P830)=0.08,0.08,0.1))</f>
        <v/>
      </c>
      <c r="J830" s="52"/>
      <c r="K830" s="95" t="str">
        <f t="shared" ca="1" si="1865"/>
        <v/>
      </c>
      <c r="L830" s="58" t="str">
        <f t="shared" ca="1" si="1826"/>
        <v/>
      </c>
      <c r="N830" s="113" t="str">
        <f t="shared" ca="1" si="1981"/>
        <v/>
      </c>
      <c r="O830" s="114" t="str">
        <f t="shared" ref="O830" ca="1" si="1985">IF(B830="","",IF(INDIRECT("減額一覧!BM"&amp;P830)=0.08,0.08,0.1))</f>
        <v/>
      </c>
      <c r="P830" s="38">
        <v>116</v>
      </c>
      <c r="Q830" s="38" t="str">
        <f t="shared" ca="1" si="1983"/>
        <v/>
      </c>
      <c r="R830" s="38" t="str">
        <f t="shared" ca="1" si="1983"/>
        <v/>
      </c>
      <c r="S830" s="66" t="str">
        <f t="shared" ca="1" si="1828"/>
        <v/>
      </c>
      <c r="T830" s="105" t="str">
        <f t="shared" ca="1" si="1832"/>
        <v/>
      </c>
    </row>
    <row r="831" spans="1:20" ht="20.25" hidden="1" thickTop="1" thickBot="1">
      <c r="A831" t="str">
        <f ca="1">IF(B831="","",INDIRECT("減額一覧!B"&amp;$P831))</f>
        <v/>
      </c>
      <c r="B831" s="61" t="str">
        <f t="shared" ref="B831" ca="1" si="1986">IF(INDIRECT("減額一覧!BC"&amp;P831)=1,INDIRECT("減額一覧!AG"&amp;P831),"")</f>
        <v/>
      </c>
      <c r="C831" s="36" t="str">
        <f ca="1">IF(B831="","",INDIRECT("減額一覧!C"&amp;$P831))</f>
        <v/>
      </c>
      <c r="D831" s="80" t="str">
        <f ca="1">IF($B831="","",INDIRECT("減額一覧!G"&amp;$P831))</f>
        <v/>
      </c>
      <c r="E831" s="19" t="str">
        <f ca="1">IF(B831="","",INDIRECT("減額一覧!H"&amp;P831))</f>
        <v/>
      </c>
      <c r="F831" s="19" t="str">
        <f ca="1">IF($B831="","",INDIRECT("減額一覧!AN"&amp;P831))</f>
        <v/>
      </c>
      <c r="G831" s="20" t="str">
        <f ca="1">IF($B831="","",INDIRECT("減額一覧!AO"&amp;P831))</f>
        <v/>
      </c>
      <c r="H831" s="20" t="str">
        <f ca="1">IF($B831="","",INDIRECT("減額一覧!AP"&amp;P831))</f>
        <v/>
      </c>
      <c r="I831" s="32" t="str">
        <f ca="1">IF(B831="","",IF(INDIRECT("減額一覧!BN"&amp;P831)=0.08,0.08,0.1))</f>
        <v/>
      </c>
      <c r="J831" s="52"/>
      <c r="K831" s="95" t="str">
        <f t="shared" ca="1" si="1865"/>
        <v/>
      </c>
      <c r="L831" s="58" t="str">
        <f t="shared" ca="1" si="1826"/>
        <v/>
      </c>
      <c r="N831" s="113" t="str">
        <f t="shared" ca="1" si="1981"/>
        <v/>
      </c>
      <c r="O831" s="114" t="str">
        <f t="shared" ref="O831" ca="1" si="1987">IF(B831="","",IF(INDIRECT("減額一覧!BN"&amp;P831)=0.08,0.08,0.1))</f>
        <v/>
      </c>
      <c r="P831" s="38">
        <v>116</v>
      </c>
      <c r="Q831" s="38" t="str">
        <f t="shared" ca="1" si="1983"/>
        <v/>
      </c>
      <c r="R831" s="38" t="str">
        <f t="shared" ca="1" si="1983"/>
        <v/>
      </c>
      <c r="S831" s="66" t="str">
        <f t="shared" ca="1" si="1828"/>
        <v/>
      </c>
      <c r="T831" s="105" t="str">
        <f t="shared" ca="1" si="1832"/>
        <v/>
      </c>
    </row>
    <row r="832" spans="1:20" ht="20.25" hidden="1" thickTop="1" thickBot="1">
      <c r="A832" t="str">
        <f ca="1">IF(B832="","",INDIRECT("減額一覧!B"&amp;$P832))</f>
        <v/>
      </c>
      <c r="B832" s="61" t="str">
        <f t="shared" ref="B832" ca="1" si="1988">IF(INDIRECT("減額一覧!BD"&amp;P832)=1,INDIRECT("減額一覧!AQ"&amp;P832),"")</f>
        <v/>
      </c>
      <c r="C832" s="45" t="str">
        <f ca="1">IF(B832="","",INDIRECT("減額一覧!C"&amp;$P832))</f>
        <v/>
      </c>
      <c r="D832" s="79" t="str">
        <f ca="1">IF($B832="","",INDIRECT("減額一覧!G"&amp;$P832))</f>
        <v/>
      </c>
      <c r="E832" s="19" t="str">
        <f ca="1">IF(B832="","",INDIRECT("減額一覧!H"&amp;P832))</f>
        <v/>
      </c>
      <c r="F832" s="19" t="str">
        <f ca="1">IF($B832="","",INDIRECT("減額一覧!AX"&amp;P832))</f>
        <v/>
      </c>
      <c r="G832" s="20" t="str">
        <f ca="1">IF($B832="","",INDIRECT("減額一覧!AY"&amp;P832))</f>
        <v/>
      </c>
      <c r="H832" s="20" t="str">
        <f ca="1">IF($B832="","",INDIRECT("減額一覧!AZ"&amp;P832))</f>
        <v/>
      </c>
      <c r="I832" s="32" t="str">
        <f ca="1">IF(B832="","",IF(INDIRECT("減額一覧!BO"&amp;P832)=0.08,0.08,0.1))</f>
        <v/>
      </c>
      <c r="J832" s="52"/>
      <c r="K832" s="95" t="str">
        <f t="shared" ca="1" si="1865"/>
        <v/>
      </c>
      <c r="L832" s="58" t="str">
        <f t="shared" ca="1" si="1826"/>
        <v/>
      </c>
      <c r="N832" s="113" t="str">
        <f t="shared" ca="1" si="1981"/>
        <v/>
      </c>
      <c r="O832" s="114" t="str">
        <f t="shared" ref="O832" ca="1" si="1989">IF(B832="","",IF(INDIRECT("減額一覧!BO"&amp;P832)=0.08,0.08,0.1))</f>
        <v/>
      </c>
      <c r="P832" s="38">
        <v>116</v>
      </c>
      <c r="Q832" s="38" t="str">
        <f t="shared" ca="1" si="1983"/>
        <v/>
      </c>
      <c r="R832" s="38" t="str">
        <f t="shared" ca="1" si="1983"/>
        <v/>
      </c>
      <c r="S832" s="66" t="str">
        <f t="shared" ca="1" si="1828"/>
        <v/>
      </c>
      <c r="T832" s="105" t="str">
        <f t="shared" ca="1" si="1832"/>
        <v/>
      </c>
    </row>
    <row r="833" spans="1:20" ht="20.25" hidden="1" thickTop="1" thickBot="1">
      <c r="B833" s="64"/>
      <c r="C833" s="41" t="str">
        <f>IF(B833="","",減額一覧!C529)</f>
        <v/>
      </c>
      <c r="D833" s="43"/>
      <c r="E833" s="21"/>
      <c r="F833" s="22" t="s">
        <v>69</v>
      </c>
      <c r="G833" s="23">
        <f t="shared" ref="G833:H833" si="1990">SUBTOTAL(9,G829:G832)</f>
        <v>0</v>
      </c>
      <c r="H833" s="23">
        <f t="shared" si="1990"/>
        <v>0</v>
      </c>
      <c r="I833" s="30"/>
      <c r="J833" s="53"/>
      <c r="K833" s="96" t="str">
        <f t="shared" si="1865"/>
        <v/>
      </c>
      <c r="L833" s="59" t="str">
        <f t="shared" si="1826"/>
        <v/>
      </c>
      <c r="N833" s="108" t="str">
        <f t="shared" ref="N833" si="1991">IF(AND(G833=0,H833=0),"","小計")</f>
        <v/>
      </c>
      <c r="O833" s="108" t="str">
        <f t="shared" ref="O833" si="1992">IF(AND(G833=0,H833=0),"","小計")</f>
        <v/>
      </c>
      <c r="P833" s="38"/>
      <c r="Q833" s="38"/>
      <c r="R833" s="38"/>
      <c r="S833" s="66" t="str">
        <f t="shared" si="1828"/>
        <v/>
      </c>
      <c r="T833" s="105" t="str">
        <f t="shared" si="1832"/>
        <v/>
      </c>
    </row>
    <row r="834" spans="1:20" ht="20.25" hidden="1" thickTop="1" thickBot="1">
      <c r="A834" t="str">
        <f ca="1">IF(B834="","",INDIRECT("減額一覧!B"&amp;$P834))</f>
        <v/>
      </c>
      <c r="B834" s="61" t="str">
        <f t="shared" ref="B834" ca="1" si="1993">IF(INDIRECT("減額一覧!BA"&amp;P834)=1,INDIRECT("減額一覧!M"&amp;P834),"")</f>
        <v/>
      </c>
      <c r="C834" s="36" t="str">
        <f ca="1">IF(B834="","",INDIRECT("減額一覧!C"&amp;$P834))</f>
        <v/>
      </c>
      <c r="D834" s="78" t="str">
        <f ca="1">IF($B834="","",INDIRECT("減額一覧!G"&amp;$P834))</f>
        <v/>
      </c>
      <c r="E834" s="19" t="str">
        <f ca="1">IF(B834="","",INDIRECT("減額一覧!H"&amp;P834))</f>
        <v/>
      </c>
      <c r="F834" s="19" t="str">
        <f ca="1">IF($B834="","",INDIRECT("減額一覧!T"&amp;P834))</f>
        <v/>
      </c>
      <c r="G834" s="20" t="str">
        <f ca="1">IF($B834="","",INDIRECT("減額一覧!U"&amp;P834))</f>
        <v/>
      </c>
      <c r="H834" s="20" t="str">
        <f ca="1">IF($B834="","",INDIRECT("減額一覧!V"&amp;P834))</f>
        <v/>
      </c>
      <c r="I834" s="32" t="str">
        <f ca="1">IF(B834="","",IF(INDIRECT("減額一覧!BL"&amp;P834)=0.08,0.08,0.1))</f>
        <v/>
      </c>
      <c r="J834" s="51"/>
      <c r="K834" s="94" t="str">
        <f t="shared" ca="1" si="1865"/>
        <v/>
      </c>
      <c r="L834" s="56" t="str">
        <f t="shared" ca="1" si="1826"/>
        <v/>
      </c>
      <c r="N834" s="113" t="str">
        <f t="shared" ref="N834:N837" ca="1" si="1994">IF(A834="","",IF(A834&gt;3000,"月ヶ瀬",IF(A834&gt;=2000,"都祁","市内")))</f>
        <v/>
      </c>
      <c r="O834" s="114" t="str">
        <f t="shared" ref="O834" ca="1" si="1995">IF(B834="","",IF(INDIRECT("減額一覧!BL"&amp;P834)=0.08,0.08,0.1))</f>
        <v/>
      </c>
      <c r="P834" s="38">
        <v>117</v>
      </c>
      <c r="Q834" s="38" t="str">
        <f t="shared" ref="Q834:R837" ca="1" si="1996">IF(G834="","",IF(G834&gt;0,1,""))</f>
        <v/>
      </c>
      <c r="R834" s="38" t="str">
        <f t="shared" ca="1" si="1996"/>
        <v/>
      </c>
      <c r="S834" s="66" t="str">
        <f t="shared" ca="1" si="1828"/>
        <v/>
      </c>
      <c r="T834" s="105" t="str">
        <f t="shared" ca="1" si="1832"/>
        <v/>
      </c>
    </row>
    <row r="835" spans="1:20" ht="20.25" hidden="1" thickTop="1" thickBot="1">
      <c r="A835" t="str">
        <f ca="1">IF(B835="","",INDIRECT("減額一覧!B"&amp;$P835))</f>
        <v/>
      </c>
      <c r="B835" s="61" t="str">
        <f t="shared" ref="B835" ca="1" si="1997">IF(INDIRECT("減額一覧!BB"&amp;P835)=1,INDIRECT("減額一覧!W"&amp;P835),"")</f>
        <v/>
      </c>
      <c r="C835" s="44" t="str">
        <f ca="1">IF(B835="","",INDIRECT("減額一覧!C"&amp;$P835))</f>
        <v/>
      </c>
      <c r="D835" s="79" t="str">
        <f ca="1">IF($B835="","",INDIRECT("減額一覧!G"&amp;$P835))</f>
        <v/>
      </c>
      <c r="E835" s="19" t="str">
        <f ca="1">IF(B835="","",INDIRECT("減額一覧!H"&amp;P835))</f>
        <v/>
      </c>
      <c r="F835" s="19" t="str">
        <f ca="1">IF($B835="","",INDIRECT("減額一覧!AD"&amp;P835))</f>
        <v/>
      </c>
      <c r="G835" s="20" t="str">
        <f ca="1">IF($B835="","",INDIRECT("減額一覧!AE"&amp;P835))</f>
        <v/>
      </c>
      <c r="H835" s="20" t="str">
        <f ca="1">IF($B835="","",INDIRECT("減額一覧!AF"&amp;P835))</f>
        <v/>
      </c>
      <c r="I835" s="32" t="str">
        <f ca="1">IF(B835="","",IF(INDIRECT("減額一覧!BM"&amp;P835)=0.08,0.08,0.1))</f>
        <v/>
      </c>
      <c r="J835" s="52"/>
      <c r="K835" s="95" t="str">
        <f t="shared" ca="1" si="1865"/>
        <v/>
      </c>
      <c r="L835" s="58" t="str">
        <f t="shared" ca="1" si="1826"/>
        <v/>
      </c>
      <c r="N835" s="113" t="str">
        <f t="shared" ca="1" si="1994"/>
        <v/>
      </c>
      <c r="O835" s="114" t="str">
        <f t="shared" ref="O835" ca="1" si="1998">IF(B835="","",IF(INDIRECT("減額一覧!BM"&amp;P835)=0.08,0.08,0.1))</f>
        <v/>
      </c>
      <c r="P835" s="38">
        <v>117</v>
      </c>
      <c r="Q835" s="38" t="str">
        <f t="shared" ca="1" si="1996"/>
        <v/>
      </c>
      <c r="R835" s="38" t="str">
        <f t="shared" ca="1" si="1996"/>
        <v/>
      </c>
      <c r="S835" s="66" t="str">
        <f t="shared" ca="1" si="1828"/>
        <v/>
      </c>
      <c r="T835" s="105" t="str">
        <f t="shared" ca="1" si="1832"/>
        <v/>
      </c>
    </row>
    <row r="836" spans="1:20" ht="20.25" hidden="1" thickTop="1" thickBot="1">
      <c r="A836" t="str">
        <f ca="1">IF(B836="","",INDIRECT("減額一覧!B"&amp;$P836))</f>
        <v/>
      </c>
      <c r="B836" s="61" t="str">
        <f t="shared" ref="B836" ca="1" si="1999">IF(INDIRECT("減額一覧!BC"&amp;P836)=1,INDIRECT("減額一覧!AG"&amp;P836),"")</f>
        <v/>
      </c>
      <c r="C836" s="36" t="str">
        <f ca="1">IF(B836="","",INDIRECT("減額一覧!C"&amp;$P836))</f>
        <v/>
      </c>
      <c r="D836" s="80" t="str">
        <f ca="1">IF($B836="","",INDIRECT("減額一覧!G"&amp;$P836))</f>
        <v/>
      </c>
      <c r="E836" s="19" t="str">
        <f ca="1">IF(B836="","",INDIRECT("減額一覧!H"&amp;P836))</f>
        <v/>
      </c>
      <c r="F836" s="19" t="str">
        <f ca="1">IF($B836="","",INDIRECT("減額一覧!AN"&amp;P836))</f>
        <v/>
      </c>
      <c r="G836" s="20" t="str">
        <f ca="1">IF($B836="","",INDIRECT("減額一覧!AO"&amp;P836))</f>
        <v/>
      </c>
      <c r="H836" s="20" t="str">
        <f ca="1">IF($B836="","",INDIRECT("減額一覧!AP"&amp;P836))</f>
        <v/>
      </c>
      <c r="I836" s="32" t="str">
        <f ca="1">IF(B836="","",IF(INDIRECT("減額一覧!BN"&amp;P836)=0.08,0.08,0.1))</f>
        <v/>
      </c>
      <c r="J836" s="52"/>
      <c r="K836" s="95" t="str">
        <f t="shared" ca="1" si="1865"/>
        <v/>
      </c>
      <c r="L836" s="58" t="str">
        <f t="shared" ca="1" si="1826"/>
        <v/>
      </c>
      <c r="N836" s="113" t="str">
        <f t="shared" ca="1" si="1994"/>
        <v/>
      </c>
      <c r="O836" s="114" t="str">
        <f t="shared" ref="O836" ca="1" si="2000">IF(B836="","",IF(INDIRECT("減額一覧!BN"&amp;P836)=0.08,0.08,0.1))</f>
        <v/>
      </c>
      <c r="P836" s="38">
        <v>117</v>
      </c>
      <c r="Q836" s="38" t="str">
        <f t="shared" ca="1" si="1996"/>
        <v/>
      </c>
      <c r="R836" s="38" t="str">
        <f t="shared" ca="1" si="1996"/>
        <v/>
      </c>
      <c r="S836" s="66" t="str">
        <f t="shared" ca="1" si="1828"/>
        <v/>
      </c>
      <c r="T836" s="105" t="str">
        <f t="shared" ca="1" si="1832"/>
        <v/>
      </c>
    </row>
    <row r="837" spans="1:20" ht="20.25" hidden="1" thickTop="1" thickBot="1">
      <c r="A837" t="str">
        <f ca="1">IF(B837="","",INDIRECT("減額一覧!B"&amp;$P837))</f>
        <v/>
      </c>
      <c r="B837" s="61" t="str">
        <f t="shared" ref="B837" ca="1" si="2001">IF(INDIRECT("減額一覧!BD"&amp;P837)=1,INDIRECT("減額一覧!AQ"&amp;P837),"")</f>
        <v/>
      </c>
      <c r="C837" s="45" t="str">
        <f ca="1">IF(B837="","",INDIRECT("減額一覧!C"&amp;$P837))</f>
        <v/>
      </c>
      <c r="D837" s="79" t="str">
        <f ca="1">IF($B837="","",INDIRECT("減額一覧!G"&amp;$P837))</f>
        <v/>
      </c>
      <c r="E837" s="19" t="str">
        <f ca="1">IF(B837="","",INDIRECT("減額一覧!H"&amp;P837))</f>
        <v/>
      </c>
      <c r="F837" s="19" t="str">
        <f ca="1">IF($B837="","",INDIRECT("減額一覧!AX"&amp;P837))</f>
        <v/>
      </c>
      <c r="G837" s="20" t="str">
        <f ca="1">IF($B837="","",INDIRECT("減額一覧!AY"&amp;P837))</f>
        <v/>
      </c>
      <c r="H837" s="20" t="str">
        <f ca="1">IF($B837="","",INDIRECT("減額一覧!AZ"&amp;P837))</f>
        <v/>
      </c>
      <c r="I837" s="32" t="str">
        <f ca="1">IF(B837="","",IF(INDIRECT("減額一覧!BO"&amp;P837)=0.08,0.08,0.1))</f>
        <v/>
      </c>
      <c r="J837" s="52"/>
      <c r="K837" s="95" t="str">
        <f t="shared" ca="1" si="1865"/>
        <v/>
      </c>
      <c r="L837" s="58" t="str">
        <f t="shared" ca="1" si="1826"/>
        <v/>
      </c>
      <c r="N837" s="113" t="str">
        <f t="shared" ca="1" si="1994"/>
        <v/>
      </c>
      <c r="O837" s="114" t="str">
        <f t="shared" ref="O837" ca="1" si="2002">IF(B837="","",IF(INDIRECT("減額一覧!BO"&amp;P837)=0.08,0.08,0.1))</f>
        <v/>
      </c>
      <c r="P837" s="38">
        <v>117</v>
      </c>
      <c r="Q837" s="38" t="str">
        <f t="shared" ca="1" si="1996"/>
        <v/>
      </c>
      <c r="R837" s="38" t="str">
        <f t="shared" ca="1" si="1996"/>
        <v/>
      </c>
      <c r="S837" s="66" t="str">
        <f t="shared" ca="1" si="1828"/>
        <v/>
      </c>
      <c r="T837" s="105" t="str">
        <f t="shared" ref="T837:T884" ca="1" si="2003">IF(L837="","",IF(H837=0,"",H837))</f>
        <v/>
      </c>
    </row>
    <row r="838" spans="1:20" ht="20.25" hidden="1" thickTop="1" thickBot="1">
      <c r="A838" t="str">
        <f t="shared" ref="A838" ca="1" si="2004">IF(B838="","",INDIRECT("減額一覧!B"&amp;$P838))</f>
        <v/>
      </c>
      <c r="B838" s="64"/>
      <c r="C838" s="41" t="str">
        <f>IF(B838="","",減額一覧!C534)</f>
        <v/>
      </c>
      <c r="D838" s="43"/>
      <c r="E838" s="21"/>
      <c r="F838" s="22" t="s">
        <v>69</v>
      </c>
      <c r="G838" s="23">
        <f t="shared" ref="G838:H838" si="2005">SUBTOTAL(9,G834:G837)</f>
        <v>0</v>
      </c>
      <c r="H838" s="23">
        <f t="shared" si="2005"/>
        <v>0</v>
      </c>
      <c r="I838" s="30"/>
      <c r="J838" s="53"/>
      <c r="K838" s="96" t="str">
        <f t="shared" ca="1" si="1865"/>
        <v/>
      </c>
      <c r="L838" s="59" t="str">
        <f t="shared" si="1826"/>
        <v/>
      </c>
      <c r="N838" s="108" t="str">
        <f t="shared" ref="N838" si="2006">IF(AND(G838=0,H838=0),"","小計")</f>
        <v/>
      </c>
      <c r="O838" s="108" t="str">
        <f t="shared" ref="O838" si="2007">IF(AND(G838=0,H838=0),"","小計")</f>
        <v/>
      </c>
      <c r="P838" s="38"/>
      <c r="Q838" s="38"/>
      <c r="R838" s="38"/>
      <c r="S838" s="66" t="str">
        <f t="shared" si="1828"/>
        <v/>
      </c>
      <c r="T838" s="105" t="str">
        <f t="shared" si="2003"/>
        <v/>
      </c>
    </row>
    <row r="839" spans="1:20" ht="20.25" hidden="1" thickTop="1" thickBot="1">
      <c r="A839" t="str">
        <f ca="1">IF(B839="","",INDIRECT("減額一覧!B"&amp;$P839))</f>
        <v/>
      </c>
      <c r="B839" s="61" t="str">
        <f t="shared" ref="B839" ca="1" si="2008">IF(INDIRECT("減額一覧!BA"&amp;P839)=1,INDIRECT("減額一覧!M"&amp;P839),"")</f>
        <v/>
      </c>
      <c r="C839" s="36" t="str">
        <f ca="1">IF(B839="","",INDIRECT("減額一覧!C"&amp;$P839))</f>
        <v/>
      </c>
      <c r="D839" s="78" t="str">
        <f ca="1">IF($B839="","",INDIRECT("減額一覧!G"&amp;$P839))</f>
        <v/>
      </c>
      <c r="E839" s="19" t="str">
        <f ca="1">IF(B839="","",INDIRECT("減額一覧!H"&amp;P839))</f>
        <v/>
      </c>
      <c r="F839" s="19" t="str">
        <f ca="1">IF($B839="","",INDIRECT("減額一覧!T"&amp;P839))</f>
        <v/>
      </c>
      <c r="G839" s="20" t="str">
        <f ca="1">IF($B839="","",INDIRECT("減額一覧!U"&amp;P839))</f>
        <v/>
      </c>
      <c r="H839" s="20" t="str">
        <f ca="1">IF($B839="","",INDIRECT("減額一覧!V"&amp;P839))</f>
        <v/>
      </c>
      <c r="I839" s="32" t="str">
        <f ca="1">IF(B839="","",IF(INDIRECT("減額一覧!BL"&amp;P839)=0.08,0.08,0.1))</f>
        <v/>
      </c>
      <c r="J839" s="51"/>
      <c r="K839" s="94" t="str">
        <f t="shared" ca="1" si="1865"/>
        <v/>
      </c>
      <c r="L839" s="56" t="str">
        <f t="shared" ca="1" si="1826"/>
        <v/>
      </c>
      <c r="N839" s="113" t="str">
        <f t="shared" ref="N839:N842" ca="1" si="2009">IF(A839="","",IF(A839&gt;3000,"月ヶ瀬",IF(A839&gt;=2000,"都祁","市内")))</f>
        <v/>
      </c>
      <c r="O839" s="114" t="str">
        <f t="shared" ref="O839" ca="1" si="2010">IF(B839="","",IF(INDIRECT("減額一覧!BL"&amp;P839)=0.08,0.08,0.1))</f>
        <v/>
      </c>
      <c r="P839" s="38">
        <v>114</v>
      </c>
      <c r="Q839" s="38" t="str">
        <f t="shared" ref="Q839:R842" ca="1" si="2011">IF(G839="","",IF(G839&gt;0,1,""))</f>
        <v/>
      </c>
      <c r="R839" s="38" t="str">
        <f t="shared" ca="1" si="2011"/>
        <v/>
      </c>
      <c r="S839" s="66" t="str">
        <f t="shared" ca="1" si="1828"/>
        <v/>
      </c>
      <c r="T839" s="105" t="str">
        <f t="shared" ca="1" si="2003"/>
        <v/>
      </c>
    </row>
    <row r="840" spans="1:20" ht="20.25" hidden="1" thickTop="1" thickBot="1">
      <c r="A840" t="str">
        <f ca="1">IF(B840="","",INDIRECT("減額一覧!B"&amp;$P840))</f>
        <v/>
      </c>
      <c r="B840" s="61" t="str">
        <f t="shared" ref="B840" ca="1" si="2012">IF(INDIRECT("減額一覧!BB"&amp;P840)=1,INDIRECT("減額一覧!W"&amp;P840),"")</f>
        <v/>
      </c>
      <c r="C840" s="44" t="str">
        <f ca="1">IF(B840="","",INDIRECT("減額一覧!C"&amp;$P840))</f>
        <v/>
      </c>
      <c r="D840" s="79" t="str">
        <f ca="1">IF($B840="","",INDIRECT("減額一覧!G"&amp;$P840))</f>
        <v/>
      </c>
      <c r="E840" s="19" t="str">
        <f ca="1">IF(B840="","",INDIRECT("減額一覧!H"&amp;P840))</f>
        <v/>
      </c>
      <c r="F840" s="19" t="str">
        <f ca="1">IF($B840="","",INDIRECT("減額一覧!AD"&amp;P840))</f>
        <v/>
      </c>
      <c r="G840" s="20" t="str">
        <f ca="1">IF($B840="","",INDIRECT("減額一覧!AE"&amp;P840))</f>
        <v/>
      </c>
      <c r="H840" s="20" t="str">
        <f ca="1">IF($B840="","",INDIRECT("減額一覧!AF"&amp;P840))</f>
        <v/>
      </c>
      <c r="I840" s="32" t="str">
        <f ca="1">IF(B840="","",IF(INDIRECT("減額一覧!BM"&amp;P840)=0.08,0.08,0.1))</f>
        <v/>
      </c>
      <c r="J840" s="52"/>
      <c r="K840" s="95" t="str">
        <f t="shared" ca="1" si="1865"/>
        <v/>
      </c>
      <c r="L840" s="58" t="str">
        <f t="shared" ca="1" si="1826"/>
        <v/>
      </c>
      <c r="N840" s="113" t="str">
        <f t="shared" ca="1" si="2009"/>
        <v/>
      </c>
      <c r="O840" s="114" t="str">
        <f t="shared" ref="O840" ca="1" si="2013">IF(B840="","",IF(INDIRECT("減額一覧!BM"&amp;P840)=0.08,0.08,0.1))</f>
        <v/>
      </c>
      <c r="P840" s="38">
        <v>114</v>
      </c>
      <c r="Q840" s="38" t="str">
        <f t="shared" ca="1" si="2011"/>
        <v/>
      </c>
      <c r="R840" s="38" t="str">
        <f t="shared" ca="1" si="2011"/>
        <v/>
      </c>
      <c r="S840" s="66" t="str">
        <f t="shared" ca="1" si="1828"/>
        <v/>
      </c>
      <c r="T840" s="105" t="str">
        <f t="shared" ca="1" si="2003"/>
        <v/>
      </c>
    </row>
    <row r="841" spans="1:20" ht="20.25" hidden="1" thickTop="1" thickBot="1">
      <c r="A841" t="str">
        <f ca="1">IF(B841="","",INDIRECT("減額一覧!B"&amp;$P841))</f>
        <v/>
      </c>
      <c r="B841" s="61" t="str">
        <f t="shared" ref="B841" ca="1" si="2014">IF(INDIRECT("減額一覧!BC"&amp;P841)=1,INDIRECT("減額一覧!AG"&amp;P841),"")</f>
        <v/>
      </c>
      <c r="C841" s="36" t="str">
        <f ca="1">IF(B841="","",INDIRECT("減額一覧!C"&amp;$P841))</f>
        <v/>
      </c>
      <c r="D841" s="80" t="str">
        <f ca="1">IF($B841="","",INDIRECT("減額一覧!G"&amp;$P841))</f>
        <v/>
      </c>
      <c r="E841" s="19" t="str">
        <f ca="1">IF(B841="","",INDIRECT("減額一覧!H"&amp;P841))</f>
        <v/>
      </c>
      <c r="F841" s="19" t="str">
        <f ca="1">IF($B841="","",INDIRECT("減額一覧!AN"&amp;P841))</f>
        <v/>
      </c>
      <c r="G841" s="20" t="str">
        <f ca="1">IF($B841="","",INDIRECT("減額一覧!AO"&amp;P841))</f>
        <v/>
      </c>
      <c r="H841" s="20" t="str">
        <f ca="1">IF($B841="","",INDIRECT("減額一覧!AP"&amp;P841))</f>
        <v/>
      </c>
      <c r="I841" s="32" t="str">
        <f ca="1">IF(B841="","",IF(INDIRECT("減額一覧!BN"&amp;P841)=0.08,0.08,0.1))</f>
        <v/>
      </c>
      <c r="J841" s="52"/>
      <c r="K841" s="95" t="str">
        <f t="shared" ca="1" si="1865"/>
        <v/>
      </c>
      <c r="L841" s="58" t="str">
        <f t="shared" ca="1" si="1826"/>
        <v/>
      </c>
      <c r="N841" s="113" t="str">
        <f t="shared" ca="1" si="2009"/>
        <v/>
      </c>
      <c r="O841" s="114" t="str">
        <f t="shared" ref="O841" ca="1" si="2015">IF(B841="","",IF(INDIRECT("減額一覧!BN"&amp;P841)=0.08,0.08,0.1))</f>
        <v/>
      </c>
      <c r="P841" s="38">
        <v>114</v>
      </c>
      <c r="Q841" s="38" t="str">
        <f t="shared" ca="1" si="2011"/>
        <v/>
      </c>
      <c r="R841" s="38" t="str">
        <f t="shared" ca="1" si="2011"/>
        <v/>
      </c>
      <c r="S841" s="66" t="str">
        <f t="shared" ca="1" si="1828"/>
        <v/>
      </c>
      <c r="T841" s="105" t="str">
        <f t="shared" ca="1" si="2003"/>
        <v/>
      </c>
    </row>
    <row r="842" spans="1:20" ht="20.25" hidden="1" thickTop="1" thickBot="1">
      <c r="A842" t="str">
        <f ca="1">IF(B842="","",INDIRECT("減額一覧!B"&amp;$P842))</f>
        <v/>
      </c>
      <c r="B842" s="61" t="str">
        <f t="shared" ref="B842" ca="1" si="2016">IF(INDIRECT("減額一覧!BD"&amp;P842)=1,INDIRECT("減額一覧!AQ"&amp;P842),"")</f>
        <v/>
      </c>
      <c r="C842" s="45" t="str">
        <f ca="1">IF(B842="","",INDIRECT("減額一覧!C"&amp;$P842))</f>
        <v/>
      </c>
      <c r="D842" s="79" t="str">
        <f ca="1">IF($B842="","",INDIRECT("減額一覧!G"&amp;$P842))</f>
        <v/>
      </c>
      <c r="E842" s="19" t="str">
        <f ca="1">IF(B842="","",INDIRECT("減額一覧!H"&amp;P842))</f>
        <v/>
      </c>
      <c r="F842" s="19" t="str">
        <f ca="1">IF($B842="","",INDIRECT("減額一覧!AX"&amp;P842))</f>
        <v/>
      </c>
      <c r="G842" s="20" t="str">
        <f ca="1">IF($B842="","",INDIRECT("減額一覧!AY"&amp;P842))</f>
        <v/>
      </c>
      <c r="H842" s="20" t="str">
        <f ca="1">IF($B842="","",INDIRECT("減額一覧!AZ"&amp;P842))</f>
        <v/>
      </c>
      <c r="I842" s="32" t="str">
        <f ca="1">IF(B842="","",IF(INDIRECT("減額一覧!BO"&amp;P842)=0.08,0.08,0.1))</f>
        <v/>
      </c>
      <c r="J842" s="52"/>
      <c r="K842" s="95" t="str">
        <f t="shared" ca="1" si="1865"/>
        <v/>
      </c>
      <c r="L842" s="58" t="str">
        <f t="shared" ca="1" si="1826"/>
        <v/>
      </c>
      <c r="N842" s="113" t="str">
        <f t="shared" ca="1" si="2009"/>
        <v/>
      </c>
      <c r="O842" s="114" t="str">
        <f t="shared" ref="O842" ca="1" si="2017">IF(B842="","",IF(INDIRECT("減額一覧!BO"&amp;P842)=0.08,0.08,0.1))</f>
        <v/>
      </c>
      <c r="P842" s="38">
        <v>114</v>
      </c>
      <c r="Q842" s="38" t="str">
        <f t="shared" ca="1" si="2011"/>
        <v/>
      </c>
      <c r="R842" s="38" t="str">
        <f t="shared" ca="1" si="2011"/>
        <v/>
      </c>
      <c r="S842" s="66" t="str">
        <f t="shared" ca="1" si="1828"/>
        <v/>
      </c>
      <c r="T842" s="105" t="str">
        <f t="shared" ca="1" si="2003"/>
        <v/>
      </c>
    </row>
    <row r="843" spans="1:20" ht="20.25" hidden="1" thickTop="1" thickBot="1">
      <c r="B843" s="64"/>
      <c r="C843" s="41" t="str">
        <f>IF(B843="","",減額一覧!C539)</f>
        <v/>
      </c>
      <c r="D843" s="43"/>
      <c r="E843" s="21"/>
      <c r="F843" s="22" t="s">
        <v>69</v>
      </c>
      <c r="G843" s="23">
        <f t="shared" ref="G843:H843" si="2018">SUBTOTAL(9,G839:G842)</f>
        <v>0</v>
      </c>
      <c r="H843" s="23">
        <f t="shared" si="2018"/>
        <v>0</v>
      </c>
      <c r="I843" s="30"/>
      <c r="J843" s="53"/>
      <c r="K843" s="96" t="str">
        <f t="shared" si="1865"/>
        <v/>
      </c>
      <c r="L843" s="59" t="str">
        <f t="shared" si="1826"/>
        <v/>
      </c>
      <c r="N843" s="108" t="str">
        <f t="shared" ref="N843" si="2019">IF(AND(G843=0,H843=0),"","小計")</f>
        <v/>
      </c>
      <c r="O843" s="108" t="str">
        <f t="shared" ref="O843" si="2020">IF(AND(G843=0,H843=0),"","小計")</f>
        <v/>
      </c>
      <c r="P843" s="38"/>
      <c r="Q843" s="38"/>
      <c r="R843" s="38"/>
      <c r="S843" s="66" t="str">
        <f t="shared" si="1828"/>
        <v/>
      </c>
      <c r="T843" s="105" t="str">
        <f t="shared" si="2003"/>
        <v/>
      </c>
    </row>
    <row r="844" spans="1:20" ht="20.25" hidden="1" thickTop="1" thickBot="1">
      <c r="A844" t="str">
        <f ca="1">IF(B844="","",INDIRECT("減額一覧!B"&amp;$P844))</f>
        <v/>
      </c>
      <c r="B844" s="61" t="str">
        <f t="shared" ref="B844" ca="1" si="2021">IF(INDIRECT("減額一覧!BA"&amp;P844)=1,INDIRECT("減額一覧!M"&amp;P844),"")</f>
        <v/>
      </c>
      <c r="C844" s="36" t="str">
        <f ca="1">IF(B844="","",INDIRECT("減額一覧!C"&amp;$P844))</f>
        <v/>
      </c>
      <c r="D844" s="78" t="str">
        <f ca="1">IF($B844="","",INDIRECT("減額一覧!G"&amp;$P844))</f>
        <v/>
      </c>
      <c r="E844" s="19" t="str">
        <f ca="1">IF(B844="","",INDIRECT("減額一覧!H"&amp;P844))</f>
        <v/>
      </c>
      <c r="F844" s="19" t="str">
        <f ca="1">IF($B844="","",INDIRECT("減額一覧!T"&amp;P844))</f>
        <v/>
      </c>
      <c r="G844" s="20" t="str">
        <f ca="1">IF($B844="","",INDIRECT("減額一覧!U"&amp;P844))</f>
        <v/>
      </c>
      <c r="H844" s="20" t="str">
        <f ca="1">IF($B844="","",INDIRECT("減額一覧!V"&amp;P844))</f>
        <v/>
      </c>
      <c r="I844" s="32" t="str">
        <f ca="1">IF(B844="","",IF(INDIRECT("減額一覧!BL"&amp;P844)=0.08,0.08,0.1))</f>
        <v/>
      </c>
      <c r="J844" s="51"/>
      <c r="K844" s="94" t="str">
        <f t="shared" ca="1" si="1865"/>
        <v/>
      </c>
      <c r="L844" s="56" t="str">
        <f t="shared" ca="1" si="1826"/>
        <v/>
      </c>
      <c r="N844" s="113" t="str">
        <f t="shared" ref="N844:N847" ca="1" si="2022">IF(A844="","",IF(A844&gt;3000,"月ヶ瀬",IF(A844&gt;=2000,"都祁","市内")))</f>
        <v/>
      </c>
      <c r="O844" s="114" t="str">
        <f t="shared" ref="O844" ca="1" si="2023">IF(B844="","",IF(INDIRECT("減額一覧!BL"&amp;P844)=0.08,0.08,0.1))</f>
        <v/>
      </c>
      <c r="P844" s="38">
        <v>115</v>
      </c>
      <c r="Q844" s="38" t="str">
        <f t="shared" ref="Q844:R847" ca="1" si="2024">IF(G844="","",IF(G844&gt;0,1,""))</f>
        <v/>
      </c>
      <c r="R844" s="38" t="str">
        <f t="shared" ca="1" si="2024"/>
        <v/>
      </c>
      <c r="S844" s="66" t="str">
        <f t="shared" ca="1" si="1828"/>
        <v/>
      </c>
      <c r="T844" s="105" t="str">
        <f t="shared" ca="1" si="2003"/>
        <v/>
      </c>
    </row>
    <row r="845" spans="1:20" ht="20.25" hidden="1" thickTop="1" thickBot="1">
      <c r="A845" t="str">
        <f ca="1">IF(B845="","",INDIRECT("減額一覧!B"&amp;$P845))</f>
        <v/>
      </c>
      <c r="B845" s="61" t="str">
        <f t="shared" ref="B845" ca="1" si="2025">IF(INDIRECT("減額一覧!BB"&amp;P845)=1,INDIRECT("減額一覧!W"&amp;P845),"")</f>
        <v/>
      </c>
      <c r="C845" s="44" t="str">
        <f ca="1">IF(B845="","",INDIRECT("減額一覧!C"&amp;$P845))</f>
        <v/>
      </c>
      <c r="D845" s="79" t="str">
        <f ca="1">IF($B845="","",INDIRECT("減額一覧!G"&amp;$P845))</f>
        <v/>
      </c>
      <c r="E845" s="19" t="str">
        <f ca="1">IF(B845="","",INDIRECT("減額一覧!H"&amp;P845))</f>
        <v/>
      </c>
      <c r="F845" s="19" t="str">
        <f ca="1">IF($B845="","",INDIRECT("減額一覧!AD"&amp;P845))</f>
        <v/>
      </c>
      <c r="G845" s="20" t="str">
        <f ca="1">IF($B845="","",INDIRECT("減額一覧!AE"&amp;P845))</f>
        <v/>
      </c>
      <c r="H845" s="20" t="str">
        <f ca="1">IF($B845="","",INDIRECT("減額一覧!AF"&amp;P845))</f>
        <v/>
      </c>
      <c r="I845" s="32" t="str">
        <f ca="1">IF(B845="","",IF(INDIRECT("減額一覧!BM"&amp;P845)=0.08,0.08,0.1))</f>
        <v/>
      </c>
      <c r="J845" s="52"/>
      <c r="K845" s="95" t="str">
        <f t="shared" ca="1" si="1865"/>
        <v/>
      </c>
      <c r="L845" s="58" t="str">
        <f t="shared" ca="1" si="1826"/>
        <v/>
      </c>
      <c r="N845" s="113" t="str">
        <f t="shared" ca="1" si="2022"/>
        <v/>
      </c>
      <c r="O845" s="114" t="str">
        <f t="shared" ref="O845" ca="1" si="2026">IF(B845="","",IF(INDIRECT("減額一覧!BM"&amp;P845)=0.08,0.08,0.1))</f>
        <v/>
      </c>
      <c r="P845" s="38">
        <v>115</v>
      </c>
      <c r="Q845" s="38" t="str">
        <f t="shared" ca="1" si="2024"/>
        <v/>
      </c>
      <c r="R845" s="38" t="str">
        <f t="shared" ca="1" si="2024"/>
        <v/>
      </c>
      <c r="S845" s="66" t="str">
        <f t="shared" ca="1" si="1828"/>
        <v/>
      </c>
      <c r="T845" s="105" t="str">
        <f t="shared" ca="1" si="2003"/>
        <v/>
      </c>
    </row>
    <row r="846" spans="1:20" ht="20.25" hidden="1" thickTop="1" thickBot="1">
      <c r="A846" t="str">
        <f ca="1">IF(B846="","",INDIRECT("減額一覧!B"&amp;$P846))</f>
        <v/>
      </c>
      <c r="B846" s="61" t="str">
        <f t="shared" ref="B846" ca="1" si="2027">IF(INDIRECT("減額一覧!BC"&amp;P846)=1,INDIRECT("減額一覧!AG"&amp;P846),"")</f>
        <v/>
      </c>
      <c r="C846" s="36" t="str">
        <f ca="1">IF(B846="","",INDIRECT("減額一覧!C"&amp;$P846))</f>
        <v/>
      </c>
      <c r="D846" s="80" t="str">
        <f ca="1">IF($B846="","",INDIRECT("減額一覧!G"&amp;$P846))</f>
        <v/>
      </c>
      <c r="E846" s="19" t="str">
        <f ca="1">IF(B846="","",INDIRECT("減額一覧!H"&amp;P846))</f>
        <v/>
      </c>
      <c r="F846" s="19" t="str">
        <f ca="1">IF($B846="","",INDIRECT("減額一覧!AN"&amp;P846))</f>
        <v/>
      </c>
      <c r="G846" s="20" t="str">
        <f ca="1">IF($B846="","",INDIRECT("減額一覧!AO"&amp;P846))</f>
        <v/>
      </c>
      <c r="H846" s="20" t="str">
        <f ca="1">IF($B846="","",INDIRECT("減額一覧!AP"&amp;P846))</f>
        <v/>
      </c>
      <c r="I846" s="32" t="str">
        <f ca="1">IF(B846="","",IF(INDIRECT("減額一覧!BN"&amp;P846)=0.08,0.08,0.1))</f>
        <v/>
      </c>
      <c r="J846" s="52"/>
      <c r="K846" s="95" t="str">
        <f t="shared" ca="1" si="1865"/>
        <v/>
      </c>
      <c r="L846" s="58" t="str">
        <f t="shared" ca="1" si="1826"/>
        <v/>
      </c>
      <c r="N846" s="113" t="str">
        <f t="shared" ca="1" si="2022"/>
        <v/>
      </c>
      <c r="O846" s="114" t="str">
        <f t="shared" ref="O846" ca="1" si="2028">IF(B846="","",IF(INDIRECT("減額一覧!BN"&amp;P846)=0.08,0.08,0.1))</f>
        <v/>
      </c>
      <c r="P846" s="38">
        <v>115</v>
      </c>
      <c r="Q846" s="38" t="str">
        <f t="shared" ca="1" si="2024"/>
        <v/>
      </c>
      <c r="R846" s="38" t="str">
        <f t="shared" ca="1" si="2024"/>
        <v/>
      </c>
      <c r="S846" s="66" t="str">
        <f t="shared" ca="1" si="1828"/>
        <v/>
      </c>
      <c r="T846" s="105" t="str">
        <f t="shared" ca="1" si="2003"/>
        <v/>
      </c>
    </row>
    <row r="847" spans="1:20" ht="20.25" hidden="1" thickTop="1" thickBot="1">
      <c r="A847" t="str">
        <f ca="1">IF(B847="","",INDIRECT("減額一覧!B"&amp;$P847))</f>
        <v/>
      </c>
      <c r="B847" s="61" t="str">
        <f t="shared" ref="B847" ca="1" si="2029">IF(INDIRECT("減額一覧!BD"&amp;P847)=1,INDIRECT("減額一覧!AQ"&amp;P847),"")</f>
        <v/>
      </c>
      <c r="C847" s="45" t="str">
        <f ca="1">IF(B847="","",INDIRECT("減額一覧!C"&amp;$P847))</f>
        <v/>
      </c>
      <c r="D847" s="79" t="str">
        <f ca="1">IF($B847="","",INDIRECT("減額一覧!G"&amp;$P847))</f>
        <v/>
      </c>
      <c r="E847" s="19" t="str">
        <f ca="1">IF(B847="","",INDIRECT("減額一覧!H"&amp;P847))</f>
        <v/>
      </c>
      <c r="F847" s="19" t="str">
        <f ca="1">IF($B847="","",INDIRECT("減額一覧!AX"&amp;P847))</f>
        <v/>
      </c>
      <c r="G847" s="20" t="str">
        <f ca="1">IF($B847="","",INDIRECT("減額一覧!AY"&amp;P847))</f>
        <v/>
      </c>
      <c r="H847" s="20" t="str">
        <f ca="1">IF($B847="","",INDIRECT("減額一覧!AZ"&amp;P847))</f>
        <v/>
      </c>
      <c r="I847" s="32" t="str">
        <f ca="1">IF(B847="","",IF(INDIRECT("減額一覧!BO"&amp;P847)=0.08,0.08,0.1))</f>
        <v/>
      </c>
      <c r="J847" s="52"/>
      <c r="K847" s="95" t="str">
        <f t="shared" ca="1" si="1865"/>
        <v/>
      </c>
      <c r="L847" s="58" t="str">
        <f t="shared" ca="1" si="1826"/>
        <v/>
      </c>
      <c r="N847" s="113" t="str">
        <f t="shared" ca="1" si="2022"/>
        <v/>
      </c>
      <c r="O847" s="114" t="str">
        <f t="shared" ref="O847" ca="1" si="2030">IF(B847="","",IF(INDIRECT("減額一覧!BO"&amp;P847)=0.08,0.08,0.1))</f>
        <v/>
      </c>
      <c r="P847" s="38">
        <v>115</v>
      </c>
      <c r="Q847" s="38" t="str">
        <f t="shared" ca="1" si="2024"/>
        <v/>
      </c>
      <c r="R847" s="38" t="str">
        <f t="shared" ca="1" si="2024"/>
        <v/>
      </c>
      <c r="S847" s="66" t="str">
        <f t="shared" ca="1" si="1828"/>
        <v/>
      </c>
      <c r="T847" s="105" t="str">
        <f t="shared" ca="1" si="2003"/>
        <v/>
      </c>
    </row>
    <row r="848" spans="1:20" ht="20.25" hidden="1" thickTop="1" thickBot="1">
      <c r="B848" s="64"/>
      <c r="C848" s="41" t="str">
        <f>IF(B848="","",減額一覧!C544)</f>
        <v/>
      </c>
      <c r="D848" s="43"/>
      <c r="E848" s="21"/>
      <c r="F848" s="22" t="s">
        <v>69</v>
      </c>
      <c r="G848" s="23">
        <f t="shared" ref="G848:H848" si="2031">SUBTOTAL(9,G844:G847)</f>
        <v>0</v>
      </c>
      <c r="H848" s="23">
        <f t="shared" si="2031"/>
        <v>0</v>
      </c>
      <c r="I848" s="30"/>
      <c r="J848" s="53"/>
      <c r="K848" s="96" t="str">
        <f t="shared" si="1865"/>
        <v/>
      </c>
      <c r="L848" s="59" t="str">
        <f t="shared" si="1826"/>
        <v/>
      </c>
      <c r="N848" s="108" t="str">
        <f t="shared" ref="N848" si="2032">IF(AND(G848=0,H848=0),"","小計")</f>
        <v/>
      </c>
      <c r="O848" s="108" t="str">
        <f t="shared" ref="O848" si="2033">IF(AND(G848=0,H848=0),"","小計")</f>
        <v/>
      </c>
      <c r="P848" s="38"/>
      <c r="Q848" s="38"/>
      <c r="R848" s="38"/>
      <c r="S848" s="66" t="str">
        <f t="shared" si="1828"/>
        <v/>
      </c>
      <c r="T848" s="105" t="str">
        <f t="shared" si="2003"/>
        <v/>
      </c>
    </row>
    <row r="849" spans="1:20" ht="20.25" hidden="1" thickTop="1" thickBot="1">
      <c r="A849" t="str">
        <f ca="1">IF(B849="","",INDIRECT("減額一覧!B"&amp;$P849))</f>
        <v/>
      </c>
      <c r="B849" s="61" t="str">
        <f t="shared" ref="B849" ca="1" si="2034">IF(INDIRECT("減額一覧!BA"&amp;P849)=1,INDIRECT("減額一覧!M"&amp;P849),"")</f>
        <v/>
      </c>
      <c r="C849" s="36" t="str">
        <f ca="1">IF(B849="","",INDIRECT("減額一覧!C"&amp;$P849))</f>
        <v/>
      </c>
      <c r="D849" s="78" t="str">
        <f ca="1">IF($B849="","",INDIRECT("減額一覧!G"&amp;$P849))</f>
        <v/>
      </c>
      <c r="E849" s="19" t="str">
        <f ca="1">IF(B849="","",INDIRECT("減額一覧!H"&amp;P849))</f>
        <v/>
      </c>
      <c r="F849" s="19" t="str">
        <f ca="1">IF($B849="","",INDIRECT("減額一覧!T"&amp;P849))</f>
        <v/>
      </c>
      <c r="G849" s="20" t="str">
        <f ca="1">IF($B849="","",INDIRECT("減額一覧!U"&amp;P849))</f>
        <v/>
      </c>
      <c r="H849" s="20" t="str">
        <f ca="1">IF($B849="","",INDIRECT("減額一覧!V"&amp;P849))</f>
        <v/>
      </c>
      <c r="I849" s="32" t="str">
        <f ca="1">IF(B849="","",IF(INDIRECT("減額一覧!BL"&amp;P849)=0.08,0.08,0.1))</f>
        <v/>
      </c>
      <c r="J849" s="51"/>
      <c r="K849" s="94" t="str">
        <f t="shared" ca="1" si="1865"/>
        <v/>
      </c>
      <c r="L849" s="56" t="str">
        <f t="shared" ca="1" si="1826"/>
        <v/>
      </c>
      <c r="N849" s="113" t="str">
        <f t="shared" ref="N849:N852" ca="1" si="2035">IF(A849="","",IF(A849&gt;3000,"月ヶ瀬",IF(A849&gt;=2000,"都祁","市内")))</f>
        <v/>
      </c>
      <c r="O849" s="114" t="str">
        <f t="shared" ref="O849" ca="1" si="2036">IF(B849="","",IF(INDIRECT("減額一覧!BL"&amp;P849)=0.08,0.08,0.1))</f>
        <v/>
      </c>
      <c r="P849" s="38">
        <v>116</v>
      </c>
      <c r="Q849" s="38" t="str">
        <f t="shared" ref="Q849:R852" ca="1" si="2037">IF(G849="","",IF(G849&gt;0,1,""))</f>
        <v/>
      </c>
      <c r="R849" s="38" t="str">
        <f t="shared" ca="1" si="2037"/>
        <v/>
      </c>
      <c r="S849" s="66" t="str">
        <f t="shared" ca="1" si="1828"/>
        <v/>
      </c>
      <c r="T849" s="105" t="str">
        <f t="shared" ca="1" si="2003"/>
        <v/>
      </c>
    </row>
    <row r="850" spans="1:20" ht="20.25" hidden="1" thickTop="1" thickBot="1">
      <c r="A850" t="str">
        <f ca="1">IF(B850="","",INDIRECT("減額一覧!B"&amp;$P850))</f>
        <v/>
      </c>
      <c r="B850" s="61" t="str">
        <f t="shared" ref="B850" ca="1" si="2038">IF(INDIRECT("減額一覧!BB"&amp;P850)=1,INDIRECT("減額一覧!W"&amp;P850),"")</f>
        <v/>
      </c>
      <c r="C850" s="44" t="str">
        <f ca="1">IF(B850="","",INDIRECT("減額一覧!C"&amp;$P850))</f>
        <v/>
      </c>
      <c r="D850" s="79" t="str">
        <f ca="1">IF($B850="","",INDIRECT("減額一覧!G"&amp;$P850))</f>
        <v/>
      </c>
      <c r="E850" s="19" t="str">
        <f ca="1">IF(B850="","",INDIRECT("減額一覧!H"&amp;P850))</f>
        <v/>
      </c>
      <c r="F850" s="19" t="str">
        <f ca="1">IF($B850="","",INDIRECT("減額一覧!AD"&amp;P850))</f>
        <v/>
      </c>
      <c r="G850" s="20" t="str">
        <f ca="1">IF($B850="","",INDIRECT("減額一覧!AE"&amp;P850))</f>
        <v/>
      </c>
      <c r="H850" s="20" t="str">
        <f ca="1">IF($B850="","",INDIRECT("減額一覧!AF"&amp;P850))</f>
        <v/>
      </c>
      <c r="I850" s="32" t="str">
        <f ca="1">IF(B850="","",IF(INDIRECT("減額一覧!BM"&amp;P850)=0.08,0.08,0.1))</f>
        <v/>
      </c>
      <c r="J850" s="52"/>
      <c r="K850" s="95" t="str">
        <f t="shared" ca="1" si="1865"/>
        <v/>
      </c>
      <c r="L850" s="58" t="str">
        <f t="shared" ca="1" si="1826"/>
        <v/>
      </c>
      <c r="N850" s="113" t="str">
        <f t="shared" ca="1" si="2035"/>
        <v/>
      </c>
      <c r="O850" s="114" t="str">
        <f t="shared" ref="O850" ca="1" si="2039">IF(B850="","",IF(INDIRECT("減額一覧!BM"&amp;P850)=0.08,0.08,0.1))</f>
        <v/>
      </c>
      <c r="P850" s="38">
        <v>116</v>
      </c>
      <c r="Q850" s="38" t="str">
        <f t="shared" ca="1" si="2037"/>
        <v/>
      </c>
      <c r="R850" s="38" t="str">
        <f t="shared" ca="1" si="2037"/>
        <v/>
      </c>
      <c r="S850" s="66" t="str">
        <f t="shared" ca="1" si="1828"/>
        <v/>
      </c>
      <c r="T850" s="105" t="str">
        <f t="shared" ca="1" si="2003"/>
        <v/>
      </c>
    </row>
    <row r="851" spans="1:20" ht="20.25" hidden="1" thickTop="1" thickBot="1">
      <c r="A851" t="str">
        <f ca="1">IF(B851="","",INDIRECT("減額一覧!B"&amp;$P851))</f>
        <v/>
      </c>
      <c r="B851" s="61" t="str">
        <f t="shared" ref="B851" ca="1" si="2040">IF(INDIRECT("減額一覧!BC"&amp;P851)=1,INDIRECT("減額一覧!AG"&amp;P851),"")</f>
        <v/>
      </c>
      <c r="C851" s="36" t="str">
        <f ca="1">IF(B851="","",INDIRECT("減額一覧!C"&amp;$P851))</f>
        <v/>
      </c>
      <c r="D851" s="80" t="str">
        <f ca="1">IF($B851="","",INDIRECT("減額一覧!G"&amp;$P851))</f>
        <v/>
      </c>
      <c r="E851" s="19" t="str">
        <f ca="1">IF(B851="","",INDIRECT("減額一覧!H"&amp;P851))</f>
        <v/>
      </c>
      <c r="F851" s="19" t="str">
        <f ca="1">IF($B851="","",INDIRECT("減額一覧!AN"&amp;P851))</f>
        <v/>
      </c>
      <c r="G851" s="20" t="str">
        <f ca="1">IF($B851="","",INDIRECT("減額一覧!AO"&amp;P851))</f>
        <v/>
      </c>
      <c r="H851" s="20" t="str">
        <f ca="1">IF($B851="","",INDIRECT("減額一覧!AP"&amp;P851))</f>
        <v/>
      </c>
      <c r="I851" s="32" t="str">
        <f ca="1">IF(B851="","",IF(INDIRECT("減額一覧!BN"&amp;P851)=0.08,0.08,0.1))</f>
        <v/>
      </c>
      <c r="J851" s="52"/>
      <c r="K851" s="95" t="str">
        <f t="shared" ca="1" si="1865"/>
        <v/>
      </c>
      <c r="L851" s="58" t="str">
        <f t="shared" ca="1" si="1826"/>
        <v/>
      </c>
      <c r="N851" s="113" t="str">
        <f t="shared" ca="1" si="2035"/>
        <v/>
      </c>
      <c r="O851" s="114" t="str">
        <f t="shared" ref="O851" ca="1" si="2041">IF(B851="","",IF(INDIRECT("減額一覧!BN"&amp;P851)=0.08,0.08,0.1))</f>
        <v/>
      </c>
      <c r="P851" s="38">
        <v>116</v>
      </c>
      <c r="Q851" s="38" t="str">
        <f t="shared" ca="1" si="2037"/>
        <v/>
      </c>
      <c r="R851" s="38" t="str">
        <f t="shared" ca="1" si="2037"/>
        <v/>
      </c>
      <c r="S851" s="66" t="str">
        <f t="shared" ca="1" si="1828"/>
        <v/>
      </c>
      <c r="T851" s="105" t="str">
        <f t="shared" ca="1" si="2003"/>
        <v/>
      </c>
    </row>
    <row r="852" spans="1:20" ht="20.25" hidden="1" thickTop="1" thickBot="1">
      <c r="A852" t="str">
        <f ca="1">IF(B852="","",INDIRECT("減額一覧!B"&amp;$P852))</f>
        <v/>
      </c>
      <c r="B852" s="61" t="str">
        <f t="shared" ref="B852" ca="1" si="2042">IF(INDIRECT("減額一覧!BD"&amp;P852)=1,INDIRECT("減額一覧!AQ"&amp;P852),"")</f>
        <v/>
      </c>
      <c r="C852" s="45" t="str">
        <f ca="1">IF(B852="","",INDIRECT("減額一覧!C"&amp;$P852))</f>
        <v/>
      </c>
      <c r="D852" s="79" t="str">
        <f ca="1">IF($B852="","",INDIRECT("減額一覧!G"&amp;$P852))</f>
        <v/>
      </c>
      <c r="E852" s="19" t="str">
        <f ca="1">IF(B852="","",INDIRECT("減額一覧!H"&amp;P852))</f>
        <v/>
      </c>
      <c r="F852" s="19" t="str">
        <f ca="1">IF($B852="","",INDIRECT("減額一覧!AX"&amp;P852))</f>
        <v/>
      </c>
      <c r="G852" s="20" t="str">
        <f ca="1">IF($B852="","",INDIRECT("減額一覧!AY"&amp;P852))</f>
        <v/>
      </c>
      <c r="H852" s="20" t="str">
        <f ca="1">IF($B852="","",INDIRECT("減額一覧!AZ"&amp;P852))</f>
        <v/>
      </c>
      <c r="I852" s="32" t="str">
        <f ca="1">IF(B852="","",IF(INDIRECT("減額一覧!BO"&amp;P852)=0.08,0.08,0.1))</f>
        <v/>
      </c>
      <c r="J852" s="52"/>
      <c r="K852" s="95" t="str">
        <f t="shared" ca="1" si="1865"/>
        <v/>
      </c>
      <c r="L852" s="58" t="str">
        <f t="shared" ref="L852:L915" ca="1" si="2043">IF(OR(S852="370",S852="371",S852="372",S852="373",S852="374",S852="375",S852="376",S852="377",S852="378",S852="379",S852="380",S852="039",S852="389"),"農集","")</f>
        <v/>
      </c>
      <c r="N852" s="113" t="str">
        <f t="shared" ca="1" si="2035"/>
        <v/>
      </c>
      <c r="O852" s="114" t="str">
        <f t="shared" ref="O852" ca="1" si="2044">IF(B852="","",IF(INDIRECT("減額一覧!BO"&amp;P852)=0.08,0.08,0.1))</f>
        <v/>
      </c>
      <c r="P852" s="38">
        <v>116</v>
      </c>
      <c r="Q852" s="38" t="str">
        <f t="shared" ca="1" si="2037"/>
        <v/>
      </c>
      <c r="R852" s="38" t="str">
        <f t="shared" ca="1" si="2037"/>
        <v/>
      </c>
      <c r="S852" s="66" t="str">
        <f t="shared" ref="S852:S915" ca="1" si="2045">IF(C852="","",LEFT(TEXT(C852,"000000000"),3))</f>
        <v/>
      </c>
      <c r="T852" s="105" t="str">
        <f t="shared" ca="1" si="2003"/>
        <v/>
      </c>
    </row>
    <row r="853" spans="1:20" ht="20.25" hidden="1" thickTop="1" thickBot="1">
      <c r="B853" s="64"/>
      <c r="C853" s="41" t="str">
        <f>IF(B853="","",減額一覧!C549)</f>
        <v/>
      </c>
      <c r="D853" s="43"/>
      <c r="E853" s="21"/>
      <c r="F853" s="22" t="s">
        <v>69</v>
      </c>
      <c r="G853" s="23">
        <f t="shared" ref="G853:H853" si="2046">SUBTOTAL(9,G849:G852)</f>
        <v>0</v>
      </c>
      <c r="H853" s="23">
        <f t="shared" si="2046"/>
        <v>0</v>
      </c>
      <c r="I853" s="30"/>
      <c r="J853" s="53"/>
      <c r="K853" s="96" t="str">
        <f t="shared" si="1865"/>
        <v/>
      </c>
      <c r="L853" s="59" t="str">
        <f t="shared" si="2043"/>
        <v/>
      </c>
      <c r="N853" s="108" t="str">
        <f t="shared" ref="N853" si="2047">IF(AND(G853=0,H853=0),"","小計")</f>
        <v/>
      </c>
      <c r="O853" s="108" t="str">
        <f t="shared" ref="O853" si="2048">IF(AND(G853=0,H853=0),"","小計")</f>
        <v/>
      </c>
      <c r="P853" s="38"/>
      <c r="Q853" s="38"/>
      <c r="R853" s="38"/>
      <c r="S853" s="66" t="str">
        <f t="shared" si="2045"/>
        <v/>
      </c>
      <c r="T853" s="105" t="str">
        <f t="shared" si="2003"/>
        <v/>
      </c>
    </row>
    <row r="854" spans="1:20" ht="20.25" hidden="1" thickTop="1" thickBot="1">
      <c r="A854" t="str">
        <f ca="1">IF(B854="","",INDIRECT("減額一覧!B"&amp;$P854))</f>
        <v/>
      </c>
      <c r="B854" s="61" t="str">
        <f t="shared" ref="B854" ca="1" si="2049">IF(INDIRECT("減額一覧!BA"&amp;P854)=1,INDIRECT("減額一覧!M"&amp;P854),"")</f>
        <v/>
      </c>
      <c r="C854" s="36" t="str">
        <f ca="1">IF(B854="","",INDIRECT("減額一覧!C"&amp;$P854))</f>
        <v/>
      </c>
      <c r="D854" s="78" t="str">
        <f ca="1">IF($B854="","",INDIRECT("減額一覧!G"&amp;$P854))</f>
        <v/>
      </c>
      <c r="E854" s="19" t="str">
        <f ca="1">IF(B854="","",INDIRECT("減額一覧!H"&amp;P854))</f>
        <v/>
      </c>
      <c r="F854" s="19" t="str">
        <f ca="1">IF($B854="","",INDIRECT("減額一覧!T"&amp;P854))</f>
        <v/>
      </c>
      <c r="G854" s="20" t="str">
        <f ca="1">IF($B854="","",INDIRECT("減額一覧!U"&amp;P854))</f>
        <v/>
      </c>
      <c r="H854" s="20" t="str">
        <f ca="1">IF($B854="","",INDIRECT("減額一覧!V"&amp;P854))</f>
        <v/>
      </c>
      <c r="I854" s="32" t="str">
        <f ca="1">IF(B854="","",IF(INDIRECT("減額一覧!BL"&amp;P854)=0.08,0.08,0.1))</f>
        <v/>
      </c>
      <c r="J854" s="51"/>
      <c r="K854" s="94" t="str">
        <f t="shared" ca="1" si="1865"/>
        <v/>
      </c>
      <c r="L854" s="56" t="str">
        <f t="shared" ca="1" si="2043"/>
        <v/>
      </c>
      <c r="N854" s="113" t="str">
        <f t="shared" ref="N854:N857" ca="1" si="2050">IF(A854="","",IF(A854&gt;3000,"月ヶ瀬",IF(A854&gt;=2000,"都祁","市内")))</f>
        <v/>
      </c>
      <c r="O854" s="114" t="str">
        <f t="shared" ref="O854" ca="1" si="2051">IF(B854="","",IF(INDIRECT("減額一覧!BL"&amp;P854)=0.08,0.08,0.1))</f>
        <v/>
      </c>
      <c r="P854" s="38">
        <v>117</v>
      </c>
      <c r="Q854" s="38" t="str">
        <f t="shared" ref="Q854:R857" ca="1" si="2052">IF(G854="","",IF(G854&gt;0,1,""))</f>
        <v/>
      </c>
      <c r="R854" s="38" t="str">
        <f t="shared" ca="1" si="2052"/>
        <v/>
      </c>
      <c r="S854" s="66" t="str">
        <f t="shared" ca="1" si="2045"/>
        <v/>
      </c>
      <c r="T854" s="105" t="str">
        <f t="shared" ca="1" si="2003"/>
        <v/>
      </c>
    </row>
    <row r="855" spans="1:20" ht="20.25" hidden="1" thickTop="1" thickBot="1">
      <c r="A855" t="str">
        <f ca="1">IF(B855="","",INDIRECT("減額一覧!B"&amp;$P855))</f>
        <v/>
      </c>
      <c r="B855" s="61" t="str">
        <f t="shared" ref="B855" ca="1" si="2053">IF(INDIRECT("減額一覧!BB"&amp;P855)=1,INDIRECT("減額一覧!W"&amp;P855),"")</f>
        <v/>
      </c>
      <c r="C855" s="44" t="str">
        <f ca="1">IF(B855="","",INDIRECT("減額一覧!C"&amp;$P855))</f>
        <v/>
      </c>
      <c r="D855" s="79" t="str">
        <f ca="1">IF($B855="","",INDIRECT("減額一覧!G"&amp;$P855))</f>
        <v/>
      </c>
      <c r="E855" s="19" t="str">
        <f ca="1">IF(B855="","",INDIRECT("減額一覧!H"&amp;P855))</f>
        <v/>
      </c>
      <c r="F855" s="19" t="str">
        <f ca="1">IF($B855="","",INDIRECT("減額一覧!AD"&amp;P855))</f>
        <v/>
      </c>
      <c r="G855" s="20" t="str">
        <f ca="1">IF($B855="","",INDIRECT("減額一覧!AE"&amp;P855))</f>
        <v/>
      </c>
      <c r="H855" s="20" t="str">
        <f ca="1">IF($B855="","",INDIRECT("減額一覧!AF"&amp;P855))</f>
        <v/>
      </c>
      <c r="I855" s="32" t="str">
        <f ca="1">IF(B855="","",IF(INDIRECT("減額一覧!BM"&amp;P855)=0.08,0.08,0.1))</f>
        <v/>
      </c>
      <c r="J855" s="52"/>
      <c r="K855" s="95" t="str">
        <f t="shared" ca="1" si="1865"/>
        <v/>
      </c>
      <c r="L855" s="58" t="str">
        <f t="shared" ca="1" si="2043"/>
        <v/>
      </c>
      <c r="N855" s="113" t="str">
        <f t="shared" ca="1" si="2050"/>
        <v/>
      </c>
      <c r="O855" s="114" t="str">
        <f t="shared" ref="O855" ca="1" si="2054">IF(B855="","",IF(INDIRECT("減額一覧!BM"&amp;P855)=0.08,0.08,0.1))</f>
        <v/>
      </c>
      <c r="P855" s="38">
        <v>117</v>
      </c>
      <c r="Q855" s="38" t="str">
        <f t="shared" ca="1" si="2052"/>
        <v/>
      </c>
      <c r="R855" s="38" t="str">
        <f t="shared" ca="1" si="2052"/>
        <v/>
      </c>
      <c r="S855" s="66" t="str">
        <f t="shared" ca="1" si="2045"/>
        <v/>
      </c>
      <c r="T855" s="105" t="str">
        <f t="shared" ca="1" si="2003"/>
        <v/>
      </c>
    </row>
    <row r="856" spans="1:20" ht="20.25" hidden="1" thickTop="1" thickBot="1">
      <c r="A856" t="str">
        <f ca="1">IF(B856="","",INDIRECT("減額一覧!B"&amp;$P856))</f>
        <v/>
      </c>
      <c r="B856" s="61" t="str">
        <f t="shared" ref="B856" ca="1" si="2055">IF(INDIRECT("減額一覧!BC"&amp;P856)=1,INDIRECT("減額一覧!AG"&amp;P856),"")</f>
        <v/>
      </c>
      <c r="C856" s="36" t="str">
        <f ca="1">IF(B856="","",INDIRECT("減額一覧!C"&amp;$P856))</f>
        <v/>
      </c>
      <c r="D856" s="80" t="str">
        <f ca="1">IF($B856="","",INDIRECT("減額一覧!G"&amp;$P856))</f>
        <v/>
      </c>
      <c r="E856" s="19" t="str">
        <f ca="1">IF(B856="","",INDIRECT("減額一覧!H"&amp;P856))</f>
        <v/>
      </c>
      <c r="F856" s="19" t="str">
        <f ca="1">IF($B856="","",INDIRECT("減額一覧!AN"&amp;P856))</f>
        <v/>
      </c>
      <c r="G856" s="20" t="str">
        <f ca="1">IF($B856="","",INDIRECT("減額一覧!AO"&amp;P856))</f>
        <v/>
      </c>
      <c r="H856" s="20" t="str">
        <f ca="1">IF($B856="","",INDIRECT("減額一覧!AP"&amp;P856))</f>
        <v/>
      </c>
      <c r="I856" s="32" t="str">
        <f ca="1">IF(B856="","",IF(INDIRECT("減額一覧!BN"&amp;P856)=0.08,0.08,0.1))</f>
        <v/>
      </c>
      <c r="J856" s="52"/>
      <c r="K856" s="95" t="str">
        <f t="shared" ca="1" si="1865"/>
        <v/>
      </c>
      <c r="L856" s="58" t="str">
        <f t="shared" ca="1" si="2043"/>
        <v/>
      </c>
      <c r="N856" s="113" t="str">
        <f t="shared" ca="1" si="2050"/>
        <v/>
      </c>
      <c r="O856" s="114" t="str">
        <f t="shared" ref="O856" ca="1" si="2056">IF(B856="","",IF(INDIRECT("減額一覧!BN"&amp;P856)=0.08,0.08,0.1))</f>
        <v/>
      </c>
      <c r="P856" s="38">
        <v>117</v>
      </c>
      <c r="Q856" s="38" t="str">
        <f t="shared" ca="1" si="2052"/>
        <v/>
      </c>
      <c r="R856" s="38" t="str">
        <f t="shared" ca="1" si="2052"/>
        <v/>
      </c>
      <c r="S856" s="66" t="str">
        <f t="shared" ca="1" si="2045"/>
        <v/>
      </c>
      <c r="T856" s="105" t="str">
        <f t="shared" ca="1" si="2003"/>
        <v/>
      </c>
    </row>
    <row r="857" spans="1:20" ht="20.25" hidden="1" thickTop="1" thickBot="1">
      <c r="A857" t="str">
        <f ca="1">IF(B857="","",INDIRECT("減額一覧!B"&amp;$P857))</f>
        <v/>
      </c>
      <c r="B857" s="61" t="str">
        <f t="shared" ref="B857" ca="1" si="2057">IF(INDIRECT("減額一覧!BD"&amp;P857)=1,INDIRECT("減額一覧!AQ"&amp;P857),"")</f>
        <v/>
      </c>
      <c r="C857" s="45" t="str">
        <f ca="1">IF(B857="","",INDIRECT("減額一覧!C"&amp;$P857))</f>
        <v/>
      </c>
      <c r="D857" s="79" t="str">
        <f ca="1">IF($B857="","",INDIRECT("減額一覧!G"&amp;$P857))</f>
        <v/>
      </c>
      <c r="E857" s="19" t="str">
        <f ca="1">IF(B857="","",INDIRECT("減額一覧!H"&amp;P857))</f>
        <v/>
      </c>
      <c r="F857" s="19" t="str">
        <f ca="1">IF($B857="","",INDIRECT("減額一覧!AX"&amp;P857))</f>
        <v/>
      </c>
      <c r="G857" s="20" t="str">
        <f ca="1">IF($B857="","",INDIRECT("減額一覧!AY"&amp;P857))</f>
        <v/>
      </c>
      <c r="H857" s="20" t="str">
        <f ca="1">IF($B857="","",INDIRECT("減額一覧!AZ"&amp;P857))</f>
        <v/>
      </c>
      <c r="I857" s="32" t="str">
        <f ca="1">IF(B857="","",IF(INDIRECT("減額一覧!BO"&amp;P857)=0.08,0.08,0.1))</f>
        <v/>
      </c>
      <c r="J857" s="52"/>
      <c r="K857" s="95" t="str">
        <f t="shared" ca="1" si="1865"/>
        <v/>
      </c>
      <c r="L857" s="58" t="str">
        <f t="shared" ca="1" si="2043"/>
        <v/>
      </c>
      <c r="N857" s="113" t="str">
        <f t="shared" ca="1" si="2050"/>
        <v/>
      </c>
      <c r="O857" s="114" t="str">
        <f t="shared" ref="O857" ca="1" si="2058">IF(B857="","",IF(INDIRECT("減額一覧!BO"&amp;P857)=0.08,0.08,0.1))</f>
        <v/>
      </c>
      <c r="P857" s="38">
        <v>117</v>
      </c>
      <c r="Q857" s="38" t="str">
        <f t="shared" ca="1" si="2052"/>
        <v/>
      </c>
      <c r="R857" s="38" t="str">
        <f t="shared" ca="1" si="2052"/>
        <v/>
      </c>
      <c r="S857" s="66" t="str">
        <f t="shared" ca="1" si="2045"/>
        <v/>
      </c>
      <c r="T857" s="105" t="str">
        <f t="shared" ca="1" si="2003"/>
        <v/>
      </c>
    </row>
    <row r="858" spans="1:20" ht="20.25" hidden="1" thickTop="1" thickBot="1">
      <c r="A858" t="str">
        <f t="shared" ref="A858" ca="1" si="2059">IF(B858="","",INDIRECT("減額一覧!B"&amp;$P858))</f>
        <v/>
      </c>
      <c r="B858" s="64"/>
      <c r="C858" s="41" t="str">
        <f>IF(B858="","",減額一覧!C554)</f>
        <v/>
      </c>
      <c r="D858" s="43"/>
      <c r="E858" s="21"/>
      <c r="F858" s="22" t="s">
        <v>69</v>
      </c>
      <c r="G858" s="23">
        <f t="shared" ref="G858:H858" si="2060">SUBTOTAL(9,G854:G857)</f>
        <v>0</v>
      </c>
      <c r="H858" s="23">
        <f t="shared" si="2060"/>
        <v>0</v>
      </c>
      <c r="I858" s="30"/>
      <c r="J858" s="53"/>
      <c r="K858" s="96" t="str">
        <f t="shared" ca="1" si="1865"/>
        <v/>
      </c>
      <c r="L858" s="59" t="str">
        <f t="shared" si="2043"/>
        <v/>
      </c>
      <c r="N858" s="108" t="str">
        <f t="shared" ref="N858" si="2061">IF(AND(G858=0,H858=0),"","小計")</f>
        <v/>
      </c>
      <c r="O858" s="108" t="str">
        <f t="shared" ref="O858" si="2062">IF(AND(G858=0,H858=0),"","小計")</f>
        <v/>
      </c>
      <c r="P858" s="38"/>
      <c r="Q858" s="38"/>
      <c r="R858" s="38"/>
      <c r="S858" s="66" t="str">
        <f t="shared" si="2045"/>
        <v/>
      </c>
      <c r="T858" s="105" t="str">
        <f t="shared" si="2003"/>
        <v/>
      </c>
    </row>
    <row r="859" spans="1:20" ht="20.25" hidden="1" thickTop="1" thickBot="1">
      <c r="A859" t="str">
        <f ca="1">IF(B859="","",INDIRECT("減額一覧!B"&amp;$P859))</f>
        <v/>
      </c>
      <c r="B859" s="61" t="str">
        <f t="shared" ref="B859" ca="1" si="2063">IF(INDIRECT("減額一覧!BA"&amp;P859)=1,INDIRECT("減額一覧!M"&amp;P859),"")</f>
        <v/>
      </c>
      <c r="C859" s="36" t="str">
        <f ca="1">IF(B859="","",INDIRECT("減額一覧!C"&amp;$P859))</f>
        <v/>
      </c>
      <c r="D859" s="78" t="str">
        <f ca="1">IF($B859="","",INDIRECT("減額一覧!G"&amp;$P859))</f>
        <v/>
      </c>
      <c r="E859" s="19" t="str">
        <f ca="1">IF(B859="","",INDIRECT("減額一覧!H"&amp;P859))</f>
        <v/>
      </c>
      <c r="F859" s="19" t="str">
        <f ca="1">IF($B859="","",INDIRECT("減額一覧!T"&amp;P859))</f>
        <v/>
      </c>
      <c r="G859" s="20" t="str">
        <f ca="1">IF($B859="","",INDIRECT("減額一覧!U"&amp;P859))</f>
        <v/>
      </c>
      <c r="H859" s="20" t="str">
        <f ca="1">IF($B859="","",INDIRECT("減額一覧!V"&amp;P859))</f>
        <v/>
      </c>
      <c r="I859" s="32" t="str">
        <f ca="1">IF(B859="","",IF(INDIRECT("減額一覧!BL"&amp;P859)=0.08,0.08,0.1))</f>
        <v/>
      </c>
      <c r="J859" s="51"/>
      <c r="K859" s="94" t="str">
        <f t="shared" ca="1" si="1865"/>
        <v/>
      </c>
      <c r="L859" s="56" t="str">
        <f t="shared" ca="1" si="2043"/>
        <v/>
      </c>
      <c r="N859" s="113" t="str">
        <f t="shared" ref="N859:N862" ca="1" si="2064">IF(A859="","",IF(A859&gt;3000,"月ヶ瀬",IF(A859&gt;=2000,"都祁","市内")))</f>
        <v/>
      </c>
      <c r="O859" s="114" t="str">
        <f t="shared" ref="O859" ca="1" si="2065">IF(B859="","",IF(INDIRECT("減額一覧!BL"&amp;P859)=0.08,0.08,0.1))</f>
        <v/>
      </c>
      <c r="P859" s="38">
        <v>114</v>
      </c>
      <c r="Q859" s="38" t="str">
        <f t="shared" ref="Q859:R862" ca="1" si="2066">IF(G859="","",IF(G859&gt;0,1,""))</f>
        <v/>
      </c>
      <c r="R859" s="38" t="str">
        <f t="shared" ca="1" si="2066"/>
        <v/>
      </c>
      <c r="S859" s="66" t="str">
        <f t="shared" ca="1" si="2045"/>
        <v/>
      </c>
      <c r="T859" s="105" t="str">
        <f t="shared" ca="1" si="2003"/>
        <v/>
      </c>
    </row>
    <row r="860" spans="1:20" ht="20.25" hidden="1" thickTop="1" thickBot="1">
      <c r="A860" t="str">
        <f ca="1">IF(B860="","",INDIRECT("減額一覧!B"&amp;$P860))</f>
        <v/>
      </c>
      <c r="B860" s="61" t="str">
        <f t="shared" ref="B860" ca="1" si="2067">IF(INDIRECT("減額一覧!BB"&amp;P860)=1,INDIRECT("減額一覧!W"&amp;P860),"")</f>
        <v/>
      </c>
      <c r="C860" s="44" t="str">
        <f ca="1">IF(B860="","",INDIRECT("減額一覧!C"&amp;$P860))</f>
        <v/>
      </c>
      <c r="D860" s="79" t="str">
        <f ca="1">IF($B860="","",INDIRECT("減額一覧!G"&amp;$P860))</f>
        <v/>
      </c>
      <c r="E860" s="19" t="str">
        <f ca="1">IF(B860="","",INDIRECT("減額一覧!H"&amp;P860))</f>
        <v/>
      </c>
      <c r="F860" s="19" t="str">
        <f ca="1">IF($B860="","",INDIRECT("減額一覧!AD"&amp;P860))</f>
        <v/>
      </c>
      <c r="G860" s="20" t="str">
        <f ca="1">IF($B860="","",INDIRECT("減額一覧!AE"&amp;P860))</f>
        <v/>
      </c>
      <c r="H860" s="20" t="str">
        <f ca="1">IF($B860="","",INDIRECT("減額一覧!AF"&amp;P860))</f>
        <v/>
      </c>
      <c r="I860" s="32" t="str">
        <f ca="1">IF(B860="","",IF(INDIRECT("減額一覧!BM"&amp;P860)=0.08,0.08,0.1))</f>
        <v/>
      </c>
      <c r="J860" s="52"/>
      <c r="K860" s="95" t="str">
        <f t="shared" ca="1" si="1865"/>
        <v/>
      </c>
      <c r="L860" s="58" t="str">
        <f t="shared" ca="1" si="2043"/>
        <v/>
      </c>
      <c r="N860" s="113" t="str">
        <f t="shared" ca="1" si="2064"/>
        <v/>
      </c>
      <c r="O860" s="114" t="str">
        <f t="shared" ref="O860" ca="1" si="2068">IF(B860="","",IF(INDIRECT("減額一覧!BM"&amp;P860)=0.08,0.08,0.1))</f>
        <v/>
      </c>
      <c r="P860" s="38">
        <v>114</v>
      </c>
      <c r="Q860" s="38" t="str">
        <f t="shared" ca="1" si="2066"/>
        <v/>
      </c>
      <c r="R860" s="38" t="str">
        <f t="shared" ca="1" si="2066"/>
        <v/>
      </c>
      <c r="S860" s="66" t="str">
        <f t="shared" ca="1" si="2045"/>
        <v/>
      </c>
      <c r="T860" s="105" t="str">
        <f t="shared" ca="1" si="2003"/>
        <v/>
      </c>
    </row>
    <row r="861" spans="1:20" ht="20.25" hidden="1" thickTop="1" thickBot="1">
      <c r="A861" t="str">
        <f ca="1">IF(B861="","",INDIRECT("減額一覧!B"&amp;$P861))</f>
        <v/>
      </c>
      <c r="B861" s="61" t="str">
        <f t="shared" ref="B861" ca="1" si="2069">IF(INDIRECT("減額一覧!BC"&amp;P861)=1,INDIRECT("減額一覧!AG"&amp;P861),"")</f>
        <v/>
      </c>
      <c r="C861" s="36" t="str">
        <f ca="1">IF(B861="","",INDIRECT("減額一覧!C"&amp;$P861))</f>
        <v/>
      </c>
      <c r="D861" s="80" t="str">
        <f ca="1">IF($B861="","",INDIRECT("減額一覧!G"&amp;$P861))</f>
        <v/>
      </c>
      <c r="E861" s="19" t="str">
        <f ca="1">IF(B861="","",INDIRECT("減額一覧!H"&amp;P861))</f>
        <v/>
      </c>
      <c r="F861" s="19" t="str">
        <f ca="1">IF($B861="","",INDIRECT("減額一覧!AN"&amp;P861))</f>
        <v/>
      </c>
      <c r="G861" s="20" t="str">
        <f ca="1">IF($B861="","",INDIRECT("減額一覧!AO"&amp;P861))</f>
        <v/>
      </c>
      <c r="H861" s="20" t="str">
        <f ca="1">IF($B861="","",INDIRECT("減額一覧!AP"&amp;P861))</f>
        <v/>
      </c>
      <c r="I861" s="32" t="str">
        <f ca="1">IF(B861="","",IF(INDIRECT("減額一覧!BN"&amp;P861)=0.08,0.08,0.1))</f>
        <v/>
      </c>
      <c r="J861" s="52"/>
      <c r="K861" s="95" t="str">
        <f t="shared" ca="1" si="1865"/>
        <v/>
      </c>
      <c r="L861" s="58" t="str">
        <f t="shared" ca="1" si="2043"/>
        <v/>
      </c>
      <c r="N861" s="113" t="str">
        <f t="shared" ca="1" si="2064"/>
        <v/>
      </c>
      <c r="O861" s="114" t="str">
        <f t="shared" ref="O861" ca="1" si="2070">IF(B861="","",IF(INDIRECT("減額一覧!BN"&amp;P861)=0.08,0.08,0.1))</f>
        <v/>
      </c>
      <c r="P861" s="38">
        <v>114</v>
      </c>
      <c r="Q861" s="38" t="str">
        <f t="shared" ca="1" si="2066"/>
        <v/>
      </c>
      <c r="R861" s="38" t="str">
        <f t="shared" ca="1" si="2066"/>
        <v/>
      </c>
      <c r="S861" s="66" t="str">
        <f t="shared" ca="1" si="2045"/>
        <v/>
      </c>
      <c r="T861" s="105" t="str">
        <f t="shared" ca="1" si="2003"/>
        <v/>
      </c>
    </row>
    <row r="862" spans="1:20" ht="20.25" hidden="1" thickTop="1" thickBot="1">
      <c r="A862" t="str">
        <f ca="1">IF(B862="","",INDIRECT("減額一覧!B"&amp;$P862))</f>
        <v/>
      </c>
      <c r="B862" s="61" t="str">
        <f t="shared" ref="B862" ca="1" si="2071">IF(INDIRECT("減額一覧!BD"&amp;P862)=1,INDIRECT("減額一覧!AQ"&amp;P862),"")</f>
        <v/>
      </c>
      <c r="C862" s="45" t="str">
        <f ca="1">IF(B862="","",INDIRECT("減額一覧!C"&amp;$P862))</f>
        <v/>
      </c>
      <c r="D862" s="79" t="str">
        <f ca="1">IF($B862="","",INDIRECT("減額一覧!G"&amp;$P862))</f>
        <v/>
      </c>
      <c r="E862" s="19" t="str">
        <f ca="1">IF(B862="","",INDIRECT("減額一覧!H"&amp;P862))</f>
        <v/>
      </c>
      <c r="F862" s="19" t="str">
        <f ca="1">IF($B862="","",INDIRECT("減額一覧!AX"&amp;P862))</f>
        <v/>
      </c>
      <c r="G862" s="20" t="str">
        <f ca="1">IF($B862="","",INDIRECT("減額一覧!AY"&amp;P862))</f>
        <v/>
      </c>
      <c r="H862" s="20" t="str">
        <f ca="1">IF($B862="","",INDIRECT("減額一覧!AZ"&amp;P862))</f>
        <v/>
      </c>
      <c r="I862" s="32" t="str">
        <f ca="1">IF(B862="","",IF(INDIRECT("減額一覧!BO"&amp;P862)=0.08,0.08,0.1))</f>
        <v/>
      </c>
      <c r="J862" s="52"/>
      <c r="K862" s="95" t="str">
        <f t="shared" ca="1" si="1865"/>
        <v/>
      </c>
      <c r="L862" s="58" t="str">
        <f t="shared" ca="1" si="2043"/>
        <v/>
      </c>
      <c r="N862" s="113" t="str">
        <f t="shared" ca="1" si="2064"/>
        <v/>
      </c>
      <c r="O862" s="114" t="str">
        <f t="shared" ref="O862" ca="1" si="2072">IF(B862="","",IF(INDIRECT("減額一覧!BO"&amp;P862)=0.08,0.08,0.1))</f>
        <v/>
      </c>
      <c r="P862" s="38">
        <v>114</v>
      </c>
      <c r="Q862" s="38" t="str">
        <f t="shared" ca="1" si="2066"/>
        <v/>
      </c>
      <c r="R862" s="38" t="str">
        <f t="shared" ca="1" si="2066"/>
        <v/>
      </c>
      <c r="S862" s="66" t="str">
        <f t="shared" ca="1" si="2045"/>
        <v/>
      </c>
      <c r="T862" s="105" t="str">
        <f t="shared" ca="1" si="2003"/>
        <v/>
      </c>
    </row>
    <row r="863" spans="1:20" ht="20.25" hidden="1" thickTop="1" thickBot="1">
      <c r="B863" s="64"/>
      <c r="C863" s="41" t="str">
        <f>IF(B863="","",減額一覧!C559)</f>
        <v/>
      </c>
      <c r="D863" s="43"/>
      <c r="E863" s="21"/>
      <c r="F863" s="22" t="s">
        <v>69</v>
      </c>
      <c r="G863" s="23">
        <f t="shared" ref="G863:H863" si="2073">SUBTOTAL(9,G859:G862)</f>
        <v>0</v>
      </c>
      <c r="H863" s="23">
        <f t="shared" si="2073"/>
        <v>0</v>
      </c>
      <c r="I863" s="30"/>
      <c r="J863" s="53"/>
      <c r="K863" s="96" t="str">
        <f t="shared" si="1865"/>
        <v/>
      </c>
      <c r="L863" s="59" t="str">
        <f t="shared" si="2043"/>
        <v/>
      </c>
      <c r="N863" s="108" t="str">
        <f t="shared" ref="N863" si="2074">IF(AND(G863=0,H863=0),"","小計")</f>
        <v/>
      </c>
      <c r="O863" s="108" t="str">
        <f t="shared" ref="O863" si="2075">IF(AND(G863=0,H863=0),"","小計")</f>
        <v/>
      </c>
      <c r="P863" s="38"/>
      <c r="Q863" s="38"/>
      <c r="R863" s="38"/>
      <c r="S863" s="66" t="str">
        <f t="shared" si="2045"/>
        <v/>
      </c>
      <c r="T863" s="105" t="str">
        <f t="shared" si="2003"/>
        <v/>
      </c>
    </row>
    <row r="864" spans="1:20" ht="20.25" hidden="1" thickTop="1" thickBot="1">
      <c r="A864" t="str">
        <f ca="1">IF(B864="","",INDIRECT("減額一覧!B"&amp;$P864))</f>
        <v/>
      </c>
      <c r="B864" s="61" t="str">
        <f t="shared" ref="B864" ca="1" si="2076">IF(INDIRECT("減額一覧!BA"&amp;P864)=1,INDIRECT("減額一覧!M"&amp;P864),"")</f>
        <v/>
      </c>
      <c r="C864" s="36" t="str">
        <f ca="1">IF(B864="","",INDIRECT("減額一覧!C"&amp;$P864))</f>
        <v/>
      </c>
      <c r="D864" s="78" t="str">
        <f ca="1">IF($B864="","",INDIRECT("減額一覧!G"&amp;$P864))</f>
        <v/>
      </c>
      <c r="E864" s="19" t="str">
        <f ca="1">IF(B864="","",INDIRECT("減額一覧!H"&amp;P864))</f>
        <v/>
      </c>
      <c r="F864" s="19" t="str">
        <f ca="1">IF($B864="","",INDIRECT("減額一覧!T"&amp;P864))</f>
        <v/>
      </c>
      <c r="G864" s="20" t="str">
        <f ca="1">IF($B864="","",INDIRECT("減額一覧!U"&amp;P864))</f>
        <v/>
      </c>
      <c r="H864" s="20" t="str">
        <f ca="1">IF($B864="","",INDIRECT("減額一覧!V"&amp;P864))</f>
        <v/>
      </c>
      <c r="I864" s="32" t="str">
        <f ca="1">IF(B864="","",IF(INDIRECT("減額一覧!BL"&amp;P864)=0.08,0.08,0.1))</f>
        <v/>
      </c>
      <c r="J864" s="51"/>
      <c r="K864" s="94" t="str">
        <f t="shared" ca="1" si="1865"/>
        <v/>
      </c>
      <c r="L864" s="56" t="str">
        <f t="shared" ca="1" si="2043"/>
        <v/>
      </c>
      <c r="N864" s="113" t="str">
        <f t="shared" ref="N864:N867" ca="1" si="2077">IF(A864="","",IF(A864&gt;3000,"月ヶ瀬",IF(A864&gt;=2000,"都祁","市内")))</f>
        <v/>
      </c>
      <c r="O864" s="114" t="str">
        <f t="shared" ref="O864" ca="1" si="2078">IF(B864="","",IF(INDIRECT("減額一覧!BL"&amp;P864)=0.08,0.08,0.1))</f>
        <v/>
      </c>
      <c r="P864" s="38">
        <v>115</v>
      </c>
      <c r="Q864" s="38" t="str">
        <f t="shared" ref="Q864:R867" ca="1" si="2079">IF(G864="","",IF(G864&gt;0,1,""))</f>
        <v/>
      </c>
      <c r="R864" s="38" t="str">
        <f t="shared" ca="1" si="2079"/>
        <v/>
      </c>
      <c r="S864" s="66" t="str">
        <f t="shared" ca="1" si="2045"/>
        <v/>
      </c>
      <c r="T864" s="105" t="str">
        <f t="shared" ca="1" si="2003"/>
        <v/>
      </c>
    </row>
    <row r="865" spans="1:20" ht="20.25" hidden="1" thickTop="1" thickBot="1">
      <c r="A865" t="str">
        <f ca="1">IF(B865="","",INDIRECT("減額一覧!B"&amp;$P865))</f>
        <v/>
      </c>
      <c r="B865" s="61" t="str">
        <f t="shared" ref="B865" ca="1" si="2080">IF(INDIRECT("減額一覧!BB"&amp;P865)=1,INDIRECT("減額一覧!W"&amp;P865),"")</f>
        <v/>
      </c>
      <c r="C865" s="44" t="str">
        <f ca="1">IF(B865="","",INDIRECT("減額一覧!C"&amp;$P865))</f>
        <v/>
      </c>
      <c r="D865" s="79" t="str">
        <f ca="1">IF($B865="","",INDIRECT("減額一覧!G"&amp;$P865))</f>
        <v/>
      </c>
      <c r="E865" s="19" t="str">
        <f ca="1">IF(B865="","",INDIRECT("減額一覧!H"&amp;P865))</f>
        <v/>
      </c>
      <c r="F865" s="19" t="str">
        <f ca="1">IF($B865="","",INDIRECT("減額一覧!AD"&amp;P865))</f>
        <v/>
      </c>
      <c r="G865" s="20" t="str">
        <f ca="1">IF($B865="","",INDIRECT("減額一覧!AE"&amp;P865))</f>
        <v/>
      </c>
      <c r="H865" s="20" t="str">
        <f ca="1">IF($B865="","",INDIRECT("減額一覧!AF"&amp;P865))</f>
        <v/>
      </c>
      <c r="I865" s="32" t="str">
        <f ca="1">IF(B865="","",IF(INDIRECT("減額一覧!BM"&amp;P865)=0.08,0.08,0.1))</f>
        <v/>
      </c>
      <c r="J865" s="52"/>
      <c r="K865" s="95" t="str">
        <f t="shared" ref="K865:K878" ca="1" si="2081">IF(A865="","",IF(A865&gt;3000,"月ヶ瀬",IF(A865&gt;=2000,"都祁","")))</f>
        <v/>
      </c>
      <c r="L865" s="58" t="str">
        <f t="shared" ca="1" si="2043"/>
        <v/>
      </c>
      <c r="N865" s="113" t="str">
        <f t="shared" ca="1" si="2077"/>
        <v/>
      </c>
      <c r="O865" s="114" t="str">
        <f t="shared" ref="O865" ca="1" si="2082">IF(B865="","",IF(INDIRECT("減額一覧!BM"&amp;P865)=0.08,0.08,0.1))</f>
        <v/>
      </c>
      <c r="P865" s="38">
        <v>115</v>
      </c>
      <c r="Q865" s="38" t="str">
        <f t="shared" ca="1" si="2079"/>
        <v/>
      </c>
      <c r="R865" s="38" t="str">
        <f t="shared" ca="1" si="2079"/>
        <v/>
      </c>
      <c r="S865" s="66" t="str">
        <f t="shared" ca="1" si="2045"/>
        <v/>
      </c>
      <c r="T865" s="105" t="str">
        <f t="shared" ca="1" si="2003"/>
        <v/>
      </c>
    </row>
    <row r="866" spans="1:20" ht="20.25" hidden="1" thickTop="1" thickBot="1">
      <c r="A866" t="str">
        <f ca="1">IF(B866="","",INDIRECT("減額一覧!B"&amp;$P866))</f>
        <v/>
      </c>
      <c r="B866" s="61" t="str">
        <f t="shared" ref="B866" ca="1" si="2083">IF(INDIRECT("減額一覧!BC"&amp;P866)=1,INDIRECT("減額一覧!AG"&amp;P866),"")</f>
        <v/>
      </c>
      <c r="C866" s="36" t="str">
        <f ca="1">IF(B866="","",INDIRECT("減額一覧!C"&amp;$P866))</f>
        <v/>
      </c>
      <c r="D866" s="80" t="str">
        <f ca="1">IF($B866="","",INDIRECT("減額一覧!G"&amp;$P866))</f>
        <v/>
      </c>
      <c r="E866" s="19" t="str">
        <f ca="1">IF(B866="","",INDIRECT("減額一覧!H"&amp;P866))</f>
        <v/>
      </c>
      <c r="F866" s="19" t="str">
        <f ca="1">IF($B866="","",INDIRECT("減額一覧!AN"&amp;P866))</f>
        <v/>
      </c>
      <c r="G866" s="20" t="str">
        <f ca="1">IF($B866="","",INDIRECT("減額一覧!AO"&amp;P866))</f>
        <v/>
      </c>
      <c r="H866" s="20" t="str">
        <f ca="1">IF($B866="","",INDIRECT("減額一覧!AP"&amp;P866))</f>
        <v/>
      </c>
      <c r="I866" s="32" t="str">
        <f ca="1">IF(B866="","",IF(INDIRECT("減額一覧!BN"&amp;P866)=0.08,0.08,0.1))</f>
        <v/>
      </c>
      <c r="J866" s="52"/>
      <c r="K866" s="95" t="str">
        <f t="shared" ca="1" si="2081"/>
        <v/>
      </c>
      <c r="L866" s="58" t="str">
        <f t="shared" ca="1" si="2043"/>
        <v/>
      </c>
      <c r="N866" s="113" t="str">
        <f t="shared" ca="1" si="2077"/>
        <v/>
      </c>
      <c r="O866" s="114" t="str">
        <f t="shared" ref="O866" ca="1" si="2084">IF(B866="","",IF(INDIRECT("減額一覧!BN"&amp;P866)=0.08,0.08,0.1))</f>
        <v/>
      </c>
      <c r="P866" s="38">
        <v>115</v>
      </c>
      <c r="Q866" s="38" t="str">
        <f t="shared" ca="1" si="2079"/>
        <v/>
      </c>
      <c r="R866" s="38" t="str">
        <f t="shared" ca="1" si="2079"/>
        <v/>
      </c>
      <c r="S866" s="66" t="str">
        <f t="shared" ca="1" si="2045"/>
        <v/>
      </c>
      <c r="T866" s="105" t="str">
        <f t="shared" ca="1" si="2003"/>
        <v/>
      </c>
    </row>
    <row r="867" spans="1:20" ht="20.25" hidden="1" thickTop="1" thickBot="1">
      <c r="A867" t="str">
        <f ca="1">IF(B867="","",INDIRECT("減額一覧!B"&amp;$P867))</f>
        <v/>
      </c>
      <c r="B867" s="61" t="str">
        <f t="shared" ref="B867" ca="1" si="2085">IF(INDIRECT("減額一覧!BD"&amp;P867)=1,INDIRECT("減額一覧!AQ"&amp;P867),"")</f>
        <v/>
      </c>
      <c r="C867" s="45" t="str">
        <f ca="1">IF(B867="","",INDIRECT("減額一覧!C"&amp;$P867))</f>
        <v/>
      </c>
      <c r="D867" s="79" t="str">
        <f ca="1">IF($B867="","",INDIRECT("減額一覧!G"&amp;$P867))</f>
        <v/>
      </c>
      <c r="E867" s="19" t="str">
        <f ca="1">IF(B867="","",INDIRECT("減額一覧!H"&amp;P867))</f>
        <v/>
      </c>
      <c r="F867" s="19" t="str">
        <f ca="1">IF($B867="","",INDIRECT("減額一覧!AX"&amp;P867))</f>
        <v/>
      </c>
      <c r="G867" s="20" t="str">
        <f ca="1">IF($B867="","",INDIRECT("減額一覧!AY"&amp;P867))</f>
        <v/>
      </c>
      <c r="H867" s="20" t="str">
        <f ca="1">IF($B867="","",INDIRECT("減額一覧!AZ"&amp;P867))</f>
        <v/>
      </c>
      <c r="I867" s="32" t="str">
        <f ca="1">IF(B867="","",IF(INDIRECT("減額一覧!BO"&amp;P867)=0.08,0.08,0.1))</f>
        <v/>
      </c>
      <c r="J867" s="52"/>
      <c r="K867" s="95" t="str">
        <f t="shared" ca="1" si="2081"/>
        <v/>
      </c>
      <c r="L867" s="58" t="str">
        <f t="shared" ca="1" si="2043"/>
        <v/>
      </c>
      <c r="N867" s="113" t="str">
        <f t="shared" ca="1" si="2077"/>
        <v/>
      </c>
      <c r="O867" s="114" t="str">
        <f t="shared" ref="O867" ca="1" si="2086">IF(B867="","",IF(INDIRECT("減額一覧!BO"&amp;P867)=0.08,0.08,0.1))</f>
        <v/>
      </c>
      <c r="P867" s="38">
        <v>115</v>
      </c>
      <c r="Q867" s="38" t="str">
        <f t="shared" ca="1" si="2079"/>
        <v/>
      </c>
      <c r="R867" s="38" t="str">
        <f t="shared" ca="1" si="2079"/>
        <v/>
      </c>
      <c r="S867" s="66" t="str">
        <f t="shared" ca="1" si="2045"/>
        <v/>
      </c>
      <c r="T867" s="105" t="str">
        <f t="shared" ca="1" si="2003"/>
        <v/>
      </c>
    </row>
    <row r="868" spans="1:20" ht="20.25" hidden="1" thickTop="1" thickBot="1">
      <c r="B868" s="64"/>
      <c r="C868" s="41" t="str">
        <f>IF(B868="","",減額一覧!C564)</f>
        <v/>
      </c>
      <c r="D868" s="43"/>
      <c r="E868" s="21"/>
      <c r="F868" s="22" t="s">
        <v>69</v>
      </c>
      <c r="G868" s="23">
        <f t="shared" ref="G868:H868" si="2087">SUBTOTAL(9,G864:G867)</f>
        <v>0</v>
      </c>
      <c r="H868" s="23">
        <f t="shared" si="2087"/>
        <v>0</v>
      </c>
      <c r="I868" s="30"/>
      <c r="J868" s="53"/>
      <c r="K868" s="96" t="str">
        <f t="shared" si="2081"/>
        <v/>
      </c>
      <c r="L868" s="59" t="str">
        <f t="shared" si="2043"/>
        <v/>
      </c>
      <c r="N868" s="108" t="str">
        <f t="shared" ref="N868" si="2088">IF(AND(G868=0,H868=0),"","小計")</f>
        <v/>
      </c>
      <c r="O868" s="108" t="str">
        <f t="shared" ref="O868" si="2089">IF(AND(G868=0,H868=0),"","小計")</f>
        <v/>
      </c>
      <c r="P868" s="38"/>
      <c r="Q868" s="38"/>
      <c r="R868" s="38"/>
      <c r="S868" s="66" t="str">
        <f t="shared" si="2045"/>
        <v/>
      </c>
      <c r="T868" s="105" t="str">
        <f t="shared" si="2003"/>
        <v/>
      </c>
    </row>
    <row r="869" spans="1:20" ht="20.25" hidden="1" thickTop="1" thickBot="1">
      <c r="A869" t="str">
        <f ca="1">IF(B869="","",INDIRECT("減額一覧!B"&amp;$P869))</f>
        <v/>
      </c>
      <c r="B869" s="61" t="str">
        <f t="shared" ref="B869" ca="1" si="2090">IF(INDIRECT("減額一覧!BA"&amp;P869)=1,INDIRECT("減額一覧!M"&amp;P869),"")</f>
        <v/>
      </c>
      <c r="C869" s="36" t="str">
        <f ca="1">IF(B869="","",INDIRECT("減額一覧!C"&amp;$P869))</f>
        <v/>
      </c>
      <c r="D869" s="78" t="str">
        <f ca="1">IF($B869="","",INDIRECT("減額一覧!G"&amp;$P869))</f>
        <v/>
      </c>
      <c r="E869" s="19" t="str">
        <f ca="1">IF(B869="","",INDIRECT("減額一覧!H"&amp;P869))</f>
        <v/>
      </c>
      <c r="F869" s="19" t="str">
        <f ca="1">IF($B869="","",INDIRECT("減額一覧!T"&amp;P869))</f>
        <v/>
      </c>
      <c r="G869" s="20" t="str">
        <f ca="1">IF($B869="","",INDIRECT("減額一覧!U"&amp;P869))</f>
        <v/>
      </c>
      <c r="H869" s="20" t="str">
        <f ca="1">IF($B869="","",INDIRECT("減額一覧!V"&amp;P869))</f>
        <v/>
      </c>
      <c r="I869" s="32" t="str">
        <f ca="1">IF(B869="","",IF(INDIRECT("減額一覧!BL"&amp;P869)=0.08,0.08,0.1))</f>
        <v/>
      </c>
      <c r="J869" s="51"/>
      <c r="K869" s="94" t="str">
        <f t="shared" ca="1" si="2081"/>
        <v/>
      </c>
      <c r="L869" s="56" t="str">
        <f t="shared" ca="1" si="2043"/>
        <v/>
      </c>
      <c r="N869" s="113" t="str">
        <f t="shared" ref="N869:N872" ca="1" si="2091">IF(A869="","",IF(A869&gt;3000,"月ヶ瀬",IF(A869&gt;=2000,"都祁","市内")))</f>
        <v/>
      </c>
      <c r="O869" s="114" t="str">
        <f t="shared" ref="O869" ca="1" si="2092">IF(B869="","",IF(INDIRECT("減額一覧!BL"&amp;P869)=0.08,0.08,0.1))</f>
        <v/>
      </c>
      <c r="P869" s="38">
        <v>116</v>
      </c>
      <c r="Q869" s="38" t="str">
        <f t="shared" ref="Q869:R872" ca="1" si="2093">IF(G869="","",IF(G869&gt;0,1,""))</f>
        <v/>
      </c>
      <c r="R869" s="38" t="str">
        <f t="shared" ca="1" si="2093"/>
        <v/>
      </c>
      <c r="S869" s="66" t="str">
        <f t="shared" ca="1" si="2045"/>
        <v/>
      </c>
      <c r="T869" s="105" t="str">
        <f t="shared" ca="1" si="2003"/>
        <v/>
      </c>
    </row>
    <row r="870" spans="1:20" ht="20.25" hidden="1" thickTop="1" thickBot="1">
      <c r="A870" t="str">
        <f ca="1">IF(B870="","",INDIRECT("減額一覧!B"&amp;$P870))</f>
        <v/>
      </c>
      <c r="B870" s="61" t="str">
        <f t="shared" ref="B870" ca="1" si="2094">IF(INDIRECT("減額一覧!BB"&amp;P870)=1,INDIRECT("減額一覧!W"&amp;P870),"")</f>
        <v/>
      </c>
      <c r="C870" s="44" t="str">
        <f ca="1">IF(B870="","",INDIRECT("減額一覧!C"&amp;$P870))</f>
        <v/>
      </c>
      <c r="D870" s="79" t="str">
        <f ca="1">IF($B870="","",INDIRECT("減額一覧!G"&amp;$P870))</f>
        <v/>
      </c>
      <c r="E870" s="19" t="str">
        <f ca="1">IF(B870="","",INDIRECT("減額一覧!H"&amp;P870))</f>
        <v/>
      </c>
      <c r="F870" s="19" t="str">
        <f ca="1">IF($B870="","",INDIRECT("減額一覧!AD"&amp;P870))</f>
        <v/>
      </c>
      <c r="G870" s="20" t="str">
        <f ca="1">IF($B870="","",INDIRECT("減額一覧!AE"&amp;P870))</f>
        <v/>
      </c>
      <c r="H870" s="20" t="str">
        <f ca="1">IF($B870="","",INDIRECT("減額一覧!AF"&amp;P870))</f>
        <v/>
      </c>
      <c r="I870" s="32" t="str">
        <f ca="1">IF(B870="","",IF(INDIRECT("減額一覧!BM"&amp;P870)=0.08,0.08,0.1))</f>
        <v/>
      </c>
      <c r="J870" s="52"/>
      <c r="K870" s="95" t="str">
        <f t="shared" ca="1" si="2081"/>
        <v/>
      </c>
      <c r="L870" s="58" t="str">
        <f t="shared" ca="1" si="2043"/>
        <v/>
      </c>
      <c r="N870" s="113" t="str">
        <f t="shared" ca="1" si="2091"/>
        <v/>
      </c>
      <c r="O870" s="114" t="str">
        <f t="shared" ref="O870" ca="1" si="2095">IF(B870="","",IF(INDIRECT("減額一覧!BM"&amp;P870)=0.08,0.08,0.1))</f>
        <v/>
      </c>
      <c r="P870" s="38">
        <v>116</v>
      </c>
      <c r="Q870" s="38" t="str">
        <f t="shared" ca="1" si="2093"/>
        <v/>
      </c>
      <c r="R870" s="38" t="str">
        <f t="shared" ca="1" si="2093"/>
        <v/>
      </c>
      <c r="S870" s="66" t="str">
        <f t="shared" ca="1" si="2045"/>
        <v/>
      </c>
      <c r="T870" s="105" t="str">
        <f t="shared" ca="1" si="2003"/>
        <v/>
      </c>
    </row>
    <row r="871" spans="1:20" ht="20.25" hidden="1" thickTop="1" thickBot="1">
      <c r="A871" t="str">
        <f ca="1">IF(B871="","",INDIRECT("減額一覧!B"&amp;$P871))</f>
        <v/>
      </c>
      <c r="B871" s="61" t="str">
        <f t="shared" ref="B871" ca="1" si="2096">IF(INDIRECT("減額一覧!BC"&amp;P871)=1,INDIRECT("減額一覧!AG"&amp;P871),"")</f>
        <v/>
      </c>
      <c r="C871" s="36" t="str">
        <f ca="1">IF(B871="","",INDIRECT("減額一覧!C"&amp;$P871))</f>
        <v/>
      </c>
      <c r="D871" s="80" t="str">
        <f ca="1">IF($B871="","",INDIRECT("減額一覧!G"&amp;$P871))</f>
        <v/>
      </c>
      <c r="E871" s="19" t="str">
        <f ca="1">IF(B871="","",INDIRECT("減額一覧!H"&amp;P871))</f>
        <v/>
      </c>
      <c r="F871" s="19" t="str">
        <f ca="1">IF($B871="","",INDIRECT("減額一覧!AN"&amp;P871))</f>
        <v/>
      </c>
      <c r="G871" s="20" t="str">
        <f ca="1">IF($B871="","",INDIRECT("減額一覧!AO"&amp;P871))</f>
        <v/>
      </c>
      <c r="H871" s="20" t="str">
        <f ca="1">IF($B871="","",INDIRECT("減額一覧!AP"&amp;P871))</f>
        <v/>
      </c>
      <c r="I871" s="32" t="str">
        <f ca="1">IF(B871="","",IF(INDIRECT("減額一覧!BN"&amp;P871)=0.08,0.08,0.1))</f>
        <v/>
      </c>
      <c r="J871" s="52"/>
      <c r="K871" s="95" t="str">
        <f t="shared" ca="1" si="2081"/>
        <v/>
      </c>
      <c r="L871" s="58" t="str">
        <f t="shared" ca="1" si="2043"/>
        <v/>
      </c>
      <c r="N871" s="113" t="str">
        <f t="shared" ca="1" si="2091"/>
        <v/>
      </c>
      <c r="O871" s="114" t="str">
        <f t="shared" ref="O871" ca="1" si="2097">IF(B871="","",IF(INDIRECT("減額一覧!BN"&amp;P871)=0.08,0.08,0.1))</f>
        <v/>
      </c>
      <c r="P871" s="38">
        <v>116</v>
      </c>
      <c r="Q871" s="38" t="str">
        <f t="shared" ca="1" si="2093"/>
        <v/>
      </c>
      <c r="R871" s="38" t="str">
        <f t="shared" ca="1" si="2093"/>
        <v/>
      </c>
      <c r="S871" s="66" t="str">
        <f t="shared" ca="1" si="2045"/>
        <v/>
      </c>
      <c r="T871" s="105" t="str">
        <f t="shared" ca="1" si="2003"/>
        <v/>
      </c>
    </row>
    <row r="872" spans="1:20" ht="20.25" hidden="1" thickTop="1" thickBot="1">
      <c r="A872" t="str">
        <f ca="1">IF(B872="","",INDIRECT("減額一覧!B"&amp;$P872))</f>
        <v/>
      </c>
      <c r="B872" s="61" t="str">
        <f t="shared" ref="B872" ca="1" si="2098">IF(INDIRECT("減額一覧!BD"&amp;P872)=1,INDIRECT("減額一覧!AQ"&amp;P872),"")</f>
        <v/>
      </c>
      <c r="C872" s="45" t="str">
        <f ca="1">IF(B872="","",INDIRECT("減額一覧!C"&amp;$P872))</f>
        <v/>
      </c>
      <c r="D872" s="79" t="str">
        <f ca="1">IF($B872="","",INDIRECT("減額一覧!G"&amp;$P872))</f>
        <v/>
      </c>
      <c r="E872" s="19" t="str">
        <f ca="1">IF(B872="","",INDIRECT("減額一覧!H"&amp;P872))</f>
        <v/>
      </c>
      <c r="F872" s="19" t="str">
        <f ca="1">IF($B872="","",INDIRECT("減額一覧!AX"&amp;P872))</f>
        <v/>
      </c>
      <c r="G872" s="20" t="str">
        <f ca="1">IF($B872="","",INDIRECT("減額一覧!AY"&amp;P872))</f>
        <v/>
      </c>
      <c r="H872" s="20" t="str">
        <f ca="1">IF($B872="","",INDIRECT("減額一覧!AZ"&amp;P872))</f>
        <v/>
      </c>
      <c r="I872" s="32" t="str">
        <f ca="1">IF(B872="","",IF(INDIRECT("減額一覧!BO"&amp;P872)=0.08,0.08,0.1))</f>
        <v/>
      </c>
      <c r="J872" s="52"/>
      <c r="K872" s="95" t="str">
        <f t="shared" ca="1" si="2081"/>
        <v/>
      </c>
      <c r="L872" s="58" t="str">
        <f t="shared" ca="1" si="2043"/>
        <v/>
      </c>
      <c r="N872" s="113" t="str">
        <f t="shared" ca="1" si="2091"/>
        <v/>
      </c>
      <c r="O872" s="114" t="str">
        <f t="shared" ref="O872" ca="1" si="2099">IF(B872="","",IF(INDIRECT("減額一覧!BO"&amp;P872)=0.08,0.08,0.1))</f>
        <v/>
      </c>
      <c r="P872" s="38">
        <v>116</v>
      </c>
      <c r="Q872" s="38" t="str">
        <f t="shared" ca="1" si="2093"/>
        <v/>
      </c>
      <c r="R872" s="38" t="str">
        <f t="shared" ca="1" si="2093"/>
        <v/>
      </c>
      <c r="S872" s="66" t="str">
        <f t="shared" ca="1" si="2045"/>
        <v/>
      </c>
      <c r="T872" s="105" t="str">
        <f t="shared" ca="1" si="2003"/>
        <v/>
      </c>
    </row>
    <row r="873" spans="1:20" ht="20.25" hidden="1" thickTop="1" thickBot="1">
      <c r="B873" s="64"/>
      <c r="C873" s="41" t="str">
        <f>IF(B873="","",減額一覧!C569)</f>
        <v/>
      </c>
      <c r="D873" s="43"/>
      <c r="E873" s="21"/>
      <c r="F873" s="22" t="s">
        <v>69</v>
      </c>
      <c r="G873" s="23">
        <f t="shared" ref="G873:H873" si="2100">SUBTOTAL(9,G869:G872)</f>
        <v>0</v>
      </c>
      <c r="H873" s="23">
        <f t="shared" si="2100"/>
        <v>0</v>
      </c>
      <c r="I873" s="30"/>
      <c r="J873" s="53"/>
      <c r="K873" s="96" t="str">
        <f t="shared" si="2081"/>
        <v/>
      </c>
      <c r="L873" s="59" t="str">
        <f t="shared" si="2043"/>
        <v/>
      </c>
      <c r="N873" s="108" t="str">
        <f t="shared" ref="N873" si="2101">IF(AND(G873=0,H873=0),"","小計")</f>
        <v/>
      </c>
      <c r="O873" s="108" t="str">
        <f t="shared" ref="O873" si="2102">IF(AND(G873=0,H873=0),"","小計")</f>
        <v/>
      </c>
      <c r="P873" s="38"/>
      <c r="Q873" s="38"/>
      <c r="R873" s="38"/>
      <c r="S873" s="66" t="str">
        <f t="shared" si="2045"/>
        <v/>
      </c>
      <c r="T873" s="105" t="str">
        <f t="shared" si="2003"/>
        <v/>
      </c>
    </row>
    <row r="874" spans="1:20" ht="20.25" hidden="1" thickTop="1" thickBot="1">
      <c r="A874" t="str">
        <f ca="1">IF(B874="","",INDIRECT("減額一覧!B"&amp;$P874))</f>
        <v/>
      </c>
      <c r="B874" s="61" t="str">
        <f t="shared" ref="B874" ca="1" si="2103">IF(INDIRECT("減額一覧!BA"&amp;P874)=1,INDIRECT("減額一覧!M"&amp;P874),"")</f>
        <v/>
      </c>
      <c r="C874" s="36" t="str">
        <f ca="1">IF(B874="","",INDIRECT("減額一覧!C"&amp;$P874))</f>
        <v/>
      </c>
      <c r="D874" s="78" t="str">
        <f ca="1">IF($B874="","",INDIRECT("減額一覧!G"&amp;$P874))</f>
        <v/>
      </c>
      <c r="E874" s="19" t="str">
        <f ca="1">IF(B874="","",INDIRECT("減額一覧!H"&amp;P874))</f>
        <v/>
      </c>
      <c r="F874" s="19" t="str">
        <f ca="1">IF($B874="","",INDIRECT("減額一覧!T"&amp;P874))</f>
        <v/>
      </c>
      <c r="G874" s="20" t="str">
        <f ca="1">IF($B874="","",INDIRECT("減額一覧!U"&amp;P874))</f>
        <v/>
      </c>
      <c r="H874" s="20" t="str">
        <f ca="1">IF($B874="","",INDIRECT("減額一覧!V"&amp;P874))</f>
        <v/>
      </c>
      <c r="I874" s="32" t="str">
        <f ca="1">IF(B874="","",IF(INDIRECT("減額一覧!BL"&amp;P874)=0.08,0.08,0.1))</f>
        <v/>
      </c>
      <c r="J874" s="51"/>
      <c r="K874" s="94" t="str">
        <f t="shared" ca="1" si="2081"/>
        <v/>
      </c>
      <c r="L874" s="56" t="str">
        <f t="shared" ca="1" si="2043"/>
        <v/>
      </c>
      <c r="N874" s="113" t="str">
        <f t="shared" ref="N874:N877" ca="1" si="2104">IF(A874="","",IF(A874&gt;3000,"月ヶ瀬",IF(A874&gt;=2000,"都祁","市内")))</f>
        <v/>
      </c>
      <c r="O874" s="114" t="str">
        <f t="shared" ref="O874" ca="1" si="2105">IF(B874="","",IF(INDIRECT("減額一覧!BL"&amp;P874)=0.08,0.08,0.1))</f>
        <v/>
      </c>
      <c r="P874" s="38">
        <v>117</v>
      </c>
      <c r="Q874" s="38" t="str">
        <f t="shared" ref="Q874:R877" ca="1" si="2106">IF(G874="","",IF(G874&gt;0,1,""))</f>
        <v/>
      </c>
      <c r="R874" s="38" t="str">
        <f t="shared" ca="1" si="2106"/>
        <v/>
      </c>
      <c r="S874" s="66" t="str">
        <f t="shared" ca="1" si="2045"/>
        <v/>
      </c>
      <c r="T874" s="105" t="str">
        <f t="shared" ca="1" si="2003"/>
        <v/>
      </c>
    </row>
    <row r="875" spans="1:20" ht="20.25" hidden="1" thickTop="1" thickBot="1">
      <c r="A875" t="str">
        <f ca="1">IF(B875="","",INDIRECT("減額一覧!B"&amp;$P875))</f>
        <v/>
      </c>
      <c r="B875" s="61" t="str">
        <f t="shared" ref="B875" ca="1" si="2107">IF(INDIRECT("減額一覧!BB"&amp;P875)=1,INDIRECT("減額一覧!W"&amp;P875),"")</f>
        <v/>
      </c>
      <c r="C875" s="44" t="str">
        <f ca="1">IF(B875="","",INDIRECT("減額一覧!C"&amp;$P875))</f>
        <v/>
      </c>
      <c r="D875" s="79" t="str">
        <f ca="1">IF($B875="","",INDIRECT("減額一覧!G"&amp;$P875))</f>
        <v/>
      </c>
      <c r="E875" s="19" t="str">
        <f ca="1">IF(B875="","",INDIRECT("減額一覧!H"&amp;P875))</f>
        <v/>
      </c>
      <c r="F875" s="19" t="str">
        <f ca="1">IF($B875="","",INDIRECT("減額一覧!AD"&amp;P875))</f>
        <v/>
      </c>
      <c r="G875" s="20" t="str">
        <f ca="1">IF($B875="","",INDIRECT("減額一覧!AE"&amp;P875))</f>
        <v/>
      </c>
      <c r="H875" s="20" t="str">
        <f ca="1">IF($B875="","",INDIRECT("減額一覧!AF"&amp;P875))</f>
        <v/>
      </c>
      <c r="I875" s="32" t="str">
        <f ca="1">IF(B875="","",IF(INDIRECT("減額一覧!BM"&amp;P875)=0.08,0.08,0.1))</f>
        <v/>
      </c>
      <c r="J875" s="52"/>
      <c r="K875" s="95" t="str">
        <f t="shared" ca="1" si="2081"/>
        <v/>
      </c>
      <c r="L875" s="58" t="str">
        <f t="shared" ca="1" si="2043"/>
        <v/>
      </c>
      <c r="N875" s="113" t="str">
        <f t="shared" ca="1" si="2104"/>
        <v/>
      </c>
      <c r="O875" s="114" t="str">
        <f t="shared" ref="O875" ca="1" si="2108">IF(B875="","",IF(INDIRECT("減額一覧!BM"&amp;P875)=0.08,0.08,0.1))</f>
        <v/>
      </c>
      <c r="P875" s="38">
        <v>117</v>
      </c>
      <c r="Q875" s="38" t="str">
        <f t="shared" ca="1" si="2106"/>
        <v/>
      </c>
      <c r="R875" s="38" t="str">
        <f t="shared" ca="1" si="2106"/>
        <v/>
      </c>
      <c r="S875" s="66" t="str">
        <f t="shared" ca="1" si="2045"/>
        <v/>
      </c>
      <c r="T875" s="105" t="str">
        <f t="shared" ca="1" si="2003"/>
        <v/>
      </c>
    </row>
    <row r="876" spans="1:20" ht="20.25" hidden="1" thickTop="1" thickBot="1">
      <c r="A876" t="str">
        <f ca="1">IF(B876="","",INDIRECT("減額一覧!B"&amp;$P876))</f>
        <v/>
      </c>
      <c r="B876" s="61" t="str">
        <f t="shared" ref="B876" ca="1" si="2109">IF(INDIRECT("減額一覧!BC"&amp;P876)=1,INDIRECT("減額一覧!AG"&amp;P876),"")</f>
        <v/>
      </c>
      <c r="C876" s="36" t="str">
        <f ca="1">IF(B876="","",INDIRECT("減額一覧!C"&amp;$P876))</f>
        <v/>
      </c>
      <c r="D876" s="80" t="str">
        <f ca="1">IF($B876="","",INDIRECT("減額一覧!G"&amp;$P876))</f>
        <v/>
      </c>
      <c r="E876" s="19" t="str">
        <f ca="1">IF(B876="","",INDIRECT("減額一覧!H"&amp;P876))</f>
        <v/>
      </c>
      <c r="F876" s="19" t="str">
        <f ca="1">IF($B876="","",INDIRECT("減額一覧!AN"&amp;P876))</f>
        <v/>
      </c>
      <c r="G876" s="20" t="str">
        <f ca="1">IF($B876="","",INDIRECT("減額一覧!AO"&amp;P876))</f>
        <v/>
      </c>
      <c r="H876" s="20" t="str">
        <f ca="1">IF($B876="","",INDIRECT("減額一覧!AP"&amp;P876))</f>
        <v/>
      </c>
      <c r="I876" s="32" t="str">
        <f ca="1">IF(B876="","",IF(INDIRECT("減額一覧!BN"&amp;P876)=0.08,0.08,0.1))</f>
        <v/>
      </c>
      <c r="J876" s="52"/>
      <c r="K876" s="95" t="str">
        <f t="shared" ca="1" si="2081"/>
        <v/>
      </c>
      <c r="L876" s="58" t="str">
        <f t="shared" ca="1" si="2043"/>
        <v/>
      </c>
      <c r="N876" s="113" t="str">
        <f t="shared" ca="1" si="2104"/>
        <v/>
      </c>
      <c r="O876" s="114" t="str">
        <f t="shared" ref="O876" ca="1" si="2110">IF(B876="","",IF(INDIRECT("減額一覧!BN"&amp;P876)=0.08,0.08,0.1))</f>
        <v/>
      </c>
      <c r="P876" s="38">
        <v>117</v>
      </c>
      <c r="Q876" s="38" t="str">
        <f t="shared" ca="1" si="2106"/>
        <v/>
      </c>
      <c r="R876" s="38" t="str">
        <f t="shared" ca="1" si="2106"/>
        <v/>
      </c>
      <c r="S876" s="66" t="str">
        <f t="shared" ca="1" si="2045"/>
        <v/>
      </c>
      <c r="T876" s="105" t="str">
        <f t="shared" ca="1" si="2003"/>
        <v/>
      </c>
    </row>
    <row r="877" spans="1:20" ht="20.25" hidden="1" thickTop="1" thickBot="1">
      <c r="A877" t="str">
        <f ca="1">IF(B877="","",INDIRECT("減額一覧!B"&amp;$P877))</f>
        <v/>
      </c>
      <c r="B877" s="61" t="str">
        <f t="shared" ref="B877" ca="1" si="2111">IF(INDIRECT("減額一覧!BD"&amp;P877)=1,INDIRECT("減額一覧!AQ"&amp;P877),"")</f>
        <v/>
      </c>
      <c r="C877" s="45" t="str">
        <f ca="1">IF(B877="","",INDIRECT("減額一覧!C"&amp;$P877))</f>
        <v/>
      </c>
      <c r="D877" s="79" t="str">
        <f ca="1">IF($B877="","",INDIRECT("減額一覧!G"&amp;$P877))</f>
        <v/>
      </c>
      <c r="E877" s="19" t="str">
        <f ca="1">IF(B877="","",INDIRECT("減額一覧!H"&amp;P877))</f>
        <v/>
      </c>
      <c r="F877" s="19" t="str">
        <f ca="1">IF($B877="","",INDIRECT("減額一覧!AX"&amp;P877))</f>
        <v/>
      </c>
      <c r="G877" s="20" t="str">
        <f ca="1">IF($B877="","",INDIRECT("減額一覧!AY"&amp;P877))</f>
        <v/>
      </c>
      <c r="H877" s="20" t="str">
        <f ca="1">IF($B877="","",INDIRECT("減額一覧!AZ"&amp;P877))</f>
        <v/>
      </c>
      <c r="I877" s="32" t="str">
        <f ca="1">IF(B877="","",IF(INDIRECT("減額一覧!BO"&amp;P877)=0.08,0.08,0.1))</f>
        <v/>
      </c>
      <c r="J877" s="52"/>
      <c r="K877" s="95" t="str">
        <f t="shared" ca="1" si="2081"/>
        <v/>
      </c>
      <c r="L877" s="58" t="str">
        <f t="shared" ca="1" si="2043"/>
        <v/>
      </c>
      <c r="N877" s="113" t="str">
        <f t="shared" ca="1" si="2104"/>
        <v/>
      </c>
      <c r="O877" s="114" t="str">
        <f t="shared" ref="O877" ca="1" si="2112">IF(B877="","",IF(INDIRECT("減額一覧!BO"&amp;P877)=0.08,0.08,0.1))</f>
        <v/>
      </c>
      <c r="P877" s="38">
        <v>117</v>
      </c>
      <c r="Q877" s="38" t="str">
        <f t="shared" ca="1" si="2106"/>
        <v/>
      </c>
      <c r="R877" s="38" t="str">
        <f t="shared" ca="1" si="2106"/>
        <v/>
      </c>
      <c r="S877" s="66" t="str">
        <f t="shared" ca="1" si="2045"/>
        <v/>
      </c>
      <c r="T877" s="105" t="str">
        <f t="shared" ca="1" si="2003"/>
        <v/>
      </c>
    </row>
    <row r="878" spans="1:20" ht="20.25" hidden="1" thickTop="1" thickBot="1">
      <c r="A878" t="str">
        <f t="shared" ref="A878:A941" ca="1" si="2113">IF(B878="","",INDIRECT("減額一覧!B"&amp;$P878))</f>
        <v/>
      </c>
      <c r="B878" s="64"/>
      <c r="C878" s="41" t="str">
        <f>IF(B878="","",減額一覧!C574)</f>
        <v/>
      </c>
      <c r="D878" s="43"/>
      <c r="E878" s="21"/>
      <c r="F878" s="22" t="s">
        <v>69</v>
      </c>
      <c r="G878" s="23">
        <f t="shared" ref="G878:H878" si="2114">SUBTOTAL(9,G874:G877)</f>
        <v>0</v>
      </c>
      <c r="H878" s="23">
        <f t="shared" si="2114"/>
        <v>0</v>
      </c>
      <c r="I878" s="30"/>
      <c r="J878" s="53"/>
      <c r="K878" s="96" t="str">
        <f t="shared" ca="1" si="2081"/>
        <v/>
      </c>
      <c r="L878" s="59" t="str">
        <f t="shared" si="2043"/>
        <v/>
      </c>
      <c r="N878" s="108" t="str">
        <f t="shared" ref="N878" si="2115">IF(AND(G878=0,H878=0),"","小計")</f>
        <v/>
      </c>
      <c r="O878" s="108" t="str">
        <f t="shared" ref="O878" si="2116">IF(AND(G878=0,H878=0),"","小計")</f>
        <v/>
      </c>
      <c r="P878" s="38"/>
      <c r="Q878" s="38"/>
      <c r="R878" s="38"/>
      <c r="S878" s="66" t="str">
        <f t="shared" si="2045"/>
        <v/>
      </c>
      <c r="T878" s="105" t="str">
        <f t="shared" si="2003"/>
        <v/>
      </c>
    </row>
    <row r="879" spans="1:20" ht="20.25" thickTop="1" thickBot="1">
      <c r="A879" t="str">
        <f t="shared" ca="1" si="2113"/>
        <v/>
      </c>
      <c r="B879" s="74"/>
      <c r="C879" s="75"/>
      <c r="D879" s="81"/>
      <c r="E879" s="75"/>
      <c r="F879" s="72" t="s">
        <v>70</v>
      </c>
      <c r="G879" s="24">
        <f ca="1">SUBTOTAL(9,G4:G878)</f>
        <v>7694</v>
      </c>
      <c r="H879" s="24">
        <f ca="1">SUBTOTAL(9,H4:H878)</f>
        <v>4012</v>
      </c>
      <c r="I879" s="31"/>
      <c r="J879" s="54"/>
      <c r="K879" s="97"/>
      <c r="L879" s="60" t="str">
        <f t="shared" si="2043"/>
        <v/>
      </c>
      <c r="N879" s="108" t="s">
        <v>70</v>
      </c>
      <c r="O879" s="108" t="s">
        <v>70</v>
      </c>
      <c r="P879" s="38">
        <v>118</v>
      </c>
      <c r="Q879" s="38"/>
      <c r="R879" s="39"/>
      <c r="S879" s="66" t="str">
        <f t="shared" si="2045"/>
        <v/>
      </c>
      <c r="T879" s="105">
        <f ca="1">SUBTOTAL(2,T4:T878)</f>
        <v>3</v>
      </c>
    </row>
    <row r="880" spans="1:20" ht="19.5" thickBot="1">
      <c r="A880" t="str">
        <f t="shared" ca="1" si="2113"/>
        <v/>
      </c>
      <c r="B880" s="76"/>
      <c r="C880" s="77"/>
      <c r="D880" s="82"/>
      <c r="E880" s="77"/>
      <c r="F880" s="73" t="s">
        <v>71</v>
      </c>
      <c r="G880" s="24">
        <f ca="1">SUBTOTAL(2,Q4:Q878)</f>
        <v>3</v>
      </c>
      <c r="H880" s="24">
        <f ca="1">SUBTOTAL(2,R4:R878)</f>
        <v>3</v>
      </c>
      <c r="I880" s="31"/>
      <c r="J880" s="54"/>
      <c r="K880" s="97"/>
      <c r="L880" s="60" t="str">
        <f t="shared" si="2043"/>
        <v/>
      </c>
      <c r="N880" s="108" t="s">
        <v>71</v>
      </c>
      <c r="O880" s="108" t="s">
        <v>71</v>
      </c>
      <c r="P880" s="38">
        <v>118</v>
      </c>
      <c r="Q880" s="38"/>
      <c r="R880" s="39"/>
      <c r="S880" s="66" t="str">
        <f t="shared" si="2045"/>
        <v/>
      </c>
      <c r="T880" s="105">
        <f ca="1">SUBTOTAL(9,T4:T878)</f>
        <v>4012</v>
      </c>
    </row>
    <row r="881" spans="1:20">
      <c r="A881" t="str">
        <f t="shared" ca="1" si="2113"/>
        <v/>
      </c>
      <c r="L881" s="57" t="str">
        <f t="shared" si="2043"/>
        <v/>
      </c>
      <c r="N881" s="57" t="s">
        <v>71</v>
      </c>
      <c r="O881" s="15" t="s">
        <v>71</v>
      </c>
      <c r="P881" s="37">
        <v>118</v>
      </c>
      <c r="S881" t="str">
        <f t="shared" si="2045"/>
        <v/>
      </c>
      <c r="T881" s="104" t="str">
        <f t="shared" si="2003"/>
        <v/>
      </c>
    </row>
    <row r="882" spans="1:20">
      <c r="A882" t="str">
        <f t="shared" ca="1" si="2113"/>
        <v/>
      </c>
      <c r="G882" s="101" t="s">
        <v>56</v>
      </c>
      <c r="H882" s="99"/>
      <c r="I882" s="107" t="str">
        <f ca="1">"公共"&amp;IF(H880-T879&lt;=0,"0件",H880-T879&amp;"件")</f>
        <v>公共0件</v>
      </c>
      <c r="J882" s="106" t="str">
        <f ca="1">IF(H879-T880&lt;=0,"0円",H879-T880)</f>
        <v>0円</v>
      </c>
      <c r="L882" s="57" t="str">
        <f t="shared" si="2043"/>
        <v/>
      </c>
      <c r="N882" s="102" t="s">
        <v>71</v>
      </c>
      <c r="O882" s="103" t="s">
        <v>71</v>
      </c>
      <c r="P882" s="37">
        <v>118</v>
      </c>
      <c r="S882" t="str">
        <f t="shared" si="2045"/>
        <v/>
      </c>
      <c r="T882" s="104" t="str">
        <f t="shared" si="2003"/>
        <v/>
      </c>
    </row>
    <row r="883" spans="1:20">
      <c r="A883" t="str">
        <f t="shared" ca="1" si="2113"/>
        <v/>
      </c>
      <c r="G883" s="101" t="s">
        <v>56</v>
      </c>
      <c r="H883" s="100"/>
      <c r="I883" s="108" t="str">
        <f ca="1">IF(T879=0,"農集0件","農集"&amp;T879&amp;"件")</f>
        <v>農集3件</v>
      </c>
      <c r="J883" s="106">
        <f ca="1">IF(T880=0,"0円",T880)</f>
        <v>4012</v>
      </c>
      <c r="L883" s="57" t="str">
        <f t="shared" si="2043"/>
        <v/>
      </c>
      <c r="N883" s="103" t="s">
        <v>71</v>
      </c>
      <c r="O883" s="103" t="s">
        <v>71</v>
      </c>
      <c r="S883" t="str">
        <f t="shared" si="2045"/>
        <v/>
      </c>
      <c r="T883" s="104" t="str">
        <f t="shared" si="2003"/>
        <v/>
      </c>
    </row>
    <row r="884" spans="1:20" hidden="1">
      <c r="A884" t="str">
        <f t="shared" ca="1" si="2113"/>
        <v/>
      </c>
      <c r="L884" s="57" t="str">
        <f t="shared" si="2043"/>
        <v/>
      </c>
      <c r="P884" s="37">
        <v>119</v>
      </c>
      <c r="S884" t="str">
        <f t="shared" si="2045"/>
        <v/>
      </c>
      <c r="T884" s="104" t="str">
        <f t="shared" si="2003"/>
        <v/>
      </c>
    </row>
    <row r="885" spans="1:20" hidden="1">
      <c r="A885" t="str">
        <f t="shared" ca="1" si="2113"/>
        <v/>
      </c>
      <c r="L885" s="57" t="str">
        <f t="shared" si="2043"/>
        <v/>
      </c>
      <c r="P885" s="37">
        <v>119</v>
      </c>
      <c r="S885" t="str">
        <f t="shared" si="2045"/>
        <v/>
      </c>
      <c r="T885" s="104"/>
    </row>
    <row r="886" spans="1:20" hidden="1">
      <c r="A886" t="str">
        <f t="shared" ca="1" si="2113"/>
        <v/>
      </c>
      <c r="L886" s="57" t="str">
        <f t="shared" si="2043"/>
        <v/>
      </c>
      <c r="P886" s="37">
        <v>119</v>
      </c>
      <c r="S886" t="str">
        <f t="shared" si="2045"/>
        <v/>
      </c>
      <c r="T886" s="104"/>
    </row>
    <row r="887" spans="1:20" hidden="1">
      <c r="A887" t="str">
        <f t="shared" ca="1" si="2113"/>
        <v/>
      </c>
      <c r="L887" s="57" t="str">
        <f t="shared" si="2043"/>
        <v/>
      </c>
      <c r="P887" s="37">
        <v>119</v>
      </c>
      <c r="S887" t="str">
        <f t="shared" si="2045"/>
        <v/>
      </c>
      <c r="T887" s="104"/>
    </row>
    <row r="888" spans="1:20" hidden="1">
      <c r="A888" t="str">
        <f t="shared" ca="1" si="2113"/>
        <v/>
      </c>
      <c r="L888" s="57" t="str">
        <f t="shared" si="2043"/>
        <v/>
      </c>
      <c r="S888" t="str">
        <f t="shared" si="2045"/>
        <v/>
      </c>
      <c r="T888" s="104"/>
    </row>
    <row r="889" spans="1:20" hidden="1">
      <c r="A889" t="str">
        <f t="shared" ca="1" si="2113"/>
        <v/>
      </c>
      <c r="L889" s="57" t="str">
        <f t="shared" si="2043"/>
        <v/>
      </c>
      <c r="P889" s="37">
        <v>120</v>
      </c>
      <c r="S889" t="str">
        <f t="shared" si="2045"/>
        <v/>
      </c>
      <c r="T889" s="104"/>
    </row>
    <row r="890" spans="1:20" hidden="1">
      <c r="A890" t="str">
        <f t="shared" ca="1" si="2113"/>
        <v/>
      </c>
      <c r="L890" s="57" t="str">
        <f t="shared" si="2043"/>
        <v/>
      </c>
      <c r="P890" s="37">
        <v>120</v>
      </c>
      <c r="S890" t="str">
        <f t="shared" si="2045"/>
        <v/>
      </c>
      <c r="T890" s="104"/>
    </row>
    <row r="891" spans="1:20" hidden="1">
      <c r="A891" t="str">
        <f t="shared" ca="1" si="2113"/>
        <v/>
      </c>
      <c r="L891" s="57" t="str">
        <f t="shared" si="2043"/>
        <v/>
      </c>
      <c r="P891" s="37">
        <v>120</v>
      </c>
      <c r="S891" t="str">
        <f t="shared" si="2045"/>
        <v/>
      </c>
      <c r="T891" s="104"/>
    </row>
    <row r="892" spans="1:20" hidden="1">
      <c r="A892" t="str">
        <f t="shared" ca="1" si="2113"/>
        <v/>
      </c>
      <c r="L892" s="57" t="str">
        <f t="shared" si="2043"/>
        <v/>
      </c>
      <c r="P892" s="37">
        <v>120</v>
      </c>
      <c r="S892" t="str">
        <f t="shared" si="2045"/>
        <v/>
      </c>
      <c r="T892" s="104"/>
    </row>
    <row r="893" spans="1:20" hidden="1">
      <c r="A893" t="str">
        <f t="shared" ca="1" si="2113"/>
        <v/>
      </c>
      <c r="L893" s="57" t="str">
        <f t="shared" si="2043"/>
        <v/>
      </c>
      <c r="S893" t="str">
        <f t="shared" si="2045"/>
        <v/>
      </c>
      <c r="T893" s="104"/>
    </row>
    <row r="894" spans="1:20" hidden="1">
      <c r="A894" t="str">
        <f t="shared" ca="1" si="2113"/>
        <v/>
      </c>
      <c r="L894" s="57" t="str">
        <f t="shared" si="2043"/>
        <v/>
      </c>
      <c r="P894" s="37">
        <v>121</v>
      </c>
      <c r="S894" t="str">
        <f t="shared" si="2045"/>
        <v/>
      </c>
      <c r="T894" s="104"/>
    </row>
    <row r="895" spans="1:20" hidden="1">
      <c r="A895" t="str">
        <f t="shared" ca="1" si="2113"/>
        <v/>
      </c>
      <c r="L895" s="57" t="str">
        <f t="shared" si="2043"/>
        <v/>
      </c>
      <c r="P895" s="37">
        <v>121</v>
      </c>
      <c r="S895" t="str">
        <f t="shared" si="2045"/>
        <v/>
      </c>
      <c r="T895" s="104"/>
    </row>
    <row r="896" spans="1:20" hidden="1">
      <c r="A896" t="str">
        <f t="shared" ca="1" si="2113"/>
        <v/>
      </c>
      <c r="L896" s="57" t="str">
        <f t="shared" si="2043"/>
        <v/>
      </c>
      <c r="P896" s="37">
        <v>121</v>
      </c>
      <c r="S896" t="str">
        <f t="shared" si="2045"/>
        <v/>
      </c>
      <c r="T896" s="104"/>
    </row>
    <row r="897" spans="1:20" hidden="1">
      <c r="A897" t="str">
        <f t="shared" ca="1" si="2113"/>
        <v/>
      </c>
      <c r="L897" s="57" t="str">
        <f t="shared" si="2043"/>
        <v/>
      </c>
      <c r="P897" s="37">
        <v>121</v>
      </c>
      <c r="S897" t="str">
        <f t="shared" si="2045"/>
        <v/>
      </c>
      <c r="T897" s="104"/>
    </row>
    <row r="898" spans="1:20" hidden="1">
      <c r="A898" t="str">
        <f t="shared" ca="1" si="2113"/>
        <v/>
      </c>
      <c r="L898" s="57" t="str">
        <f t="shared" si="2043"/>
        <v/>
      </c>
      <c r="S898" t="str">
        <f t="shared" si="2045"/>
        <v/>
      </c>
      <c r="T898" s="104"/>
    </row>
    <row r="899" spans="1:20" hidden="1">
      <c r="A899" t="str">
        <f t="shared" ca="1" si="2113"/>
        <v/>
      </c>
      <c r="L899" s="57" t="str">
        <f t="shared" si="2043"/>
        <v/>
      </c>
      <c r="P899" s="37">
        <v>122</v>
      </c>
      <c r="S899" t="str">
        <f t="shared" si="2045"/>
        <v/>
      </c>
      <c r="T899" s="104"/>
    </row>
    <row r="900" spans="1:20" hidden="1">
      <c r="A900" t="str">
        <f t="shared" ca="1" si="2113"/>
        <v/>
      </c>
      <c r="L900" s="57" t="str">
        <f t="shared" si="2043"/>
        <v/>
      </c>
      <c r="P900" s="37">
        <v>122</v>
      </c>
      <c r="S900" t="str">
        <f t="shared" si="2045"/>
        <v/>
      </c>
      <c r="T900" s="104"/>
    </row>
    <row r="901" spans="1:20" hidden="1">
      <c r="A901" t="str">
        <f t="shared" ca="1" si="2113"/>
        <v/>
      </c>
      <c r="L901" s="57" t="str">
        <f t="shared" si="2043"/>
        <v/>
      </c>
      <c r="P901" s="37">
        <v>122</v>
      </c>
      <c r="S901" t="str">
        <f t="shared" si="2045"/>
        <v/>
      </c>
      <c r="T901" s="104"/>
    </row>
    <row r="902" spans="1:20" hidden="1">
      <c r="A902" t="str">
        <f t="shared" ca="1" si="2113"/>
        <v/>
      </c>
      <c r="L902" s="57" t="str">
        <f t="shared" si="2043"/>
        <v/>
      </c>
      <c r="P902" s="37">
        <v>122</v>
      </c>
      <c r="S902" t="str">
        <f t="shared" si="2045"/>
        <v/>
      </c>
      <c r="T902" s="104"/>
    </row>
    <row r="903" spans="1:20" hidden="1">
      <c r="A903" t="str">
        <f t="shared" ca="1" si="2113"/>
        <v/>
      </c>
      <c r="L903" s="57" t="str">
        <f t="shared" si="2043"/>
        <v/>
      </c>
      <c r="S903" t="str">
        <f t="shared" si="2045"/>
        <v/>
      </c>
      <c r="T903" s="104"/>
    </row>
    <row r="904" spans="1:20" hidden="1">
      <c r="A904" t="str">
        <f t="shared" ca="1" si="2113"/>
        <v/>
      </c>
      <c r="L904" s="57" t="str">
        <f t="shared" si="2043"/>
        <v/>
      </c>
      <c r="P904" s="37">
        <v>123</v>
      </c>
      <c r="S904" t="str">
        <f t="shared" si="2045"/>
        <v/>
      </c>
      <c r="T904" s="104"/>
    </row>
    <row r="905" spans="1:20" hidden="1">
      <c r="A905" t="str">
        <f t="shared" ca="1" si="2113"/>
        <v/>
      </c>
      <c r="L905" s="57" t="str">
        <f t="shared" si="2043"/>
        <v/>
      </c>
      <c r="P905" s="37">
        <v>123</v>
      </c>
      <c r="S905" t="str">
        <f t="shared" si="2045"/>
        <v/>
      </c>
      <c r="T905" s="104"/>
    </row>
    <row r="906" spans="1:20" hidden="1">
      <c r="A906" t="str">
        <f t="shared" ca="1" si="2113"/>
        <v/>
      </c>
      <c r="L906" s="57" t="str">
        <f t="shared" si="2043"/>
        <v/>
      </c>
      <c r="P906" s="37">
        <v>123</v>
      </c>
      <c r="S906" t="str">
        <f t="shared" si="2045"/>
        <v/>
      </c>
      <c r="T906" s="104"/>
    </row>
    <row r="907" spans="1:20" hidden="1">
      <c r="A907" t="str">
        <f t="shared" ca="1" si="2113"/>
        <v/>
      </c>
      <c r="L907" s="57" t="str">
        <f t="shared" si="2043"/>
        <v/>
      </c>
      <c r="P907" s="37">
        <v>123</v>
      </c>
      <c r="S907" t="str">
        <f t="shared" si="2045"/>
        <v/>
      </c>
      <c r="T907" s="104"/>
    </row>
    <row r="908" spans="1:20" hidden="1">
      <c r="A908" t="str">
        <f t="shared" ca="1" si="2113"/>
        <v/>
      </c>
      <c r="L908" s="57" t="str">
        <f t="shared" si="2043"/>
        <v/>
      </c>
      <c r="S908" t="str">
        <f t="shared" si="2045"/>
        <v/>
      </c>
      <c r="T908" s="104"/>
    </row>
    <row r="909" spans="1:20" hidden="1">
      <c r="A909" t="str">
        <f t="shared" ca="1" si="2113"/>
        <v/>
      </c>
      <c r="L909" s="57" t="str">
        <f t="shared" si="2043"/>
        <v/>
      </c>
      <c r="P909" s="37">
        <v>124</v>
      </c>
      <c r="S909" t="str">
        <f t="shared" si="2045"/>
        <v/>
      </c>
      <c r="T909" s="104"/>
    </row>
    <row r="910" spans="1:20" hidden="1">
      <c r="A910" t="str">
        <f t="shared" ca="1" si="2113"/>
        <v/>
      </c>
      <c r="L910" s="57" t="str">
        <f t="shared" si="2043"/>
        <v/>
      </c>
      <c r="P910" s="37">
        <v>124</v>
      </c>
      <c r="S910" t="str">
        <f t="shared" si="2045"/>
        <v/>
      </c>
      <c r="T910" s="104"/>
    </row>
    <row r="911" spans="1:20" hidden="1">
      <c r="A911" t="str">
        <f t="shared" ca="1" si="2113"/>
        <v/>
      </c>
      <c r="L911" s="57" t="str">
        <f t="shared" si="2043"/>
        <v/>
      </c>
      <c r="P911" s="37">
        <v>124</v>
      </c>
      <c r="S911" t="str">
        <f t="shared" si="2045"/>
        <v/>
      </c>
      <c r="T911" s="104"/>
    </row>
    <row r="912" spans="1:20" hidden="1">
      <c r="A912" t="str">
        <f t="shared" ca="1" si="2113"/>
        <v/>
      </c>
      <c r="L912" s="57" t="str">
        <f t="shared" si="2043"/>
        <v/>
      </c>
      <c r="P912" s="37">
        <v>124</v>
      </c>
      <c r="S912" t="str">
        <f t="shared" si="2045"/>
        <v/>
      </c>
      <c r="T912" s="104"/>
    </row>
    <row r="913" spans="1:20" hidden="1">
      <c r="A913" t="str">
        <f t="shared" ca="1" si="2113"/>
        <v/>
      </c>
      <c r="L913" s="57" t="str">
        <f t="shared" si="2043"/>
        <v/>
      </c>
      <c r="S913" t="str">
        <f t="shared" si="2045"/>
        <v/>
      </c>
      <c r="T913" s="104"/>
    </row>
    <row r="914" spans="1:20" hidden="1">
      <c r="A914" t="str">
        <f t="shared" ca="1" si="2113"/>
        <v/>
      </c>
      <c r="L914" s="57" t="str">
        <f t="shared" si="2043"/>
        <v/>
      </c>
      <c r="P914" s="37">
        <v>125</v>
      </c>
      <c r="S914" t="str">
        <f t="shared" si="2045"/>
        <v/>
      </c>
      <c r="T914" s="104"/>
    </row>
    <row r="915" spans="1:20" hidden="1">
      <c r="A915" t="str">
        <f t="shared" ca="1" si="2113"/>
        <v/>
      </c>
      <c r="L915" s="57" t="str">
        <f t="shared" si="2043"/>
        <v/>
      </c>
      <c r="P915" s="37">
        <v>125</v>
      </c>
      <c r="S915" t="str">
        <f t="shared" si="2045"/>
        <v/>
      </c>
      <c r="T915" s="104"/>
    </row>
    <row r="916" spans="1:20" hidden="1">
      <c r="A916" t="str">
        <f t="shared" ca="1" si="2113"/>
        <v/>
      </c>
      <c r="L916" s="57" t="str">
        <f t="shared" ref="L916:L979" si="2117">IF(OR(S916="370",S916="371",S916="372",S916="373",S916="374",S916="375",S916="376",S916="377",S916="378",S916="379",S916="380",S916="039",S916="389"),"農集","")</f>
        <v/>
      </c>
      <c r="P916" s="37">
        <v>125</v>
      </c>
      <c r="S916" t="str">
        <f t="shared" ref="S916:S979" si="2118">IF(C916="","",LEFT(TEXT(C916,"000000000"),3))</f>
        <v/>
      </c>
      <c r="T916" s="104"/>
    </row>
    <row r="917" spans="1:20" hidden="1">
      <c r="A917" t="str">
        <f t="shared" ca="1" si="2113"/>
        <v/>
      </c>
      <c r="L917" s="57" t="str">
        <f t="shared" si="2117"/>
        <v/>
      </c>
      <c r="P917" s="37">
        <v>125</v>
      </c>
      <c r="S917" t="str">
        <f t="shared" si="2118"/>
        <v/>
      </c>
      <c r="T917" s="104"/>
    </row>
    <row r="918" spans="1:20" hidden="1">
      <c r="A918" t="str">
        <f t="shared" ca="1" si="2113"/>
        <v/>
      </c>
      <c r="L918" s="57" t="str">
        <f t="shared" si="2117"/>
        <v/>
      </c>
      <c r="S918" t="str">
        <f t="shared" si="2118"/>
        <v/>
      </c>
      <c r="T918" s="104"/>
    </row>
    <row r="919" spans="1:20" hidden="1">
      <c r="A919" t="str">
        <f t="shared" ca="1" si="2113"/>
        <v/>
      </c>
      <c r="L919" s="57" t="str">
        <f t="shared" si="2117"/>
        <v/>
      </c>
      <c r="P919" s="37">
        <v>126</v>
      </c>
      <c r="S919" t="str">
        <f t="shared" si="2118"/>
        <v/>
      </c>
      <c r="T919" s="104"/>
    </row>
    <row r="920" spans="1:20" hidden="1">
      <c r="A920" t="str">
        <f t="shared" ca="1" si="2113"/>
        <v/>
      </c>
      <c r="L920" s="57" t="str">
        <f t="shared" si="2117"/>
        <v/>
      </c>
      <c r="P920" s="37">
        <v>126</v>
      </c>
      <c r="S920" t="str">
        <f t="shared" si="2118"/>
        <v/>
      </c>
      <c r="T920" s="104"/>
    </row>
    <row r="921" spans="1:20" hidden="1">
      <c r="A921" t="str">
        <f t="shared" ca="1" si="2113"/>
        <v/>
      </c>
      <c r="L921" s="57" t="str">
        <f t="shared" si="2117"/>
        <v/>
      </c>
      <c r="P921" s="37">
        <v>126</v>
      </c>
      <c r="S921" t="str">
        <f t="shared" si="2118"/>
        <v/>
      </c>
      <c r="T921" s="104"/>
    </row>
    <row r="922" spans="1:20" hidden="1">
      <c r="A922" t="str">
        <f t="shared" ca="1" si="2113"/>
        <v/>
      </c>
      <c r="L922" s="57" t="str">
        <f t="shared" si="2117"/>
        <v/>
      </c>
      <c r="P922" s="37">
        <v>126</v>
      </c>
      <c r="S922" t="str">
        <f t="shared" si="2118"/>
        <v/>
      </c>
      <c r="T922" s="104"/>
    </row>
    <row r="923" spans="1:20" hidden="1">
      <c r="A923" t="str">
        <f t="shared" ca="1" si="2113"/>
        <v/>
      </c>
      <c r="L923" s="57" t="str">
        <f t="shared" si="2117"/>
        <v/>
      </c>
      <c r="S923" t="str">
        <f t="shared" si="2118"/>
        <v/>
      </c>
      <c r="T923" s="104"/>
    </row>
    <row r="924" spans="1:20" hidden="1">
      <c r="A924" t="str">
        <f t="shared" ca="1" si="2113"/>
        <v/>
      </c>
      <c r="L924" s="57" t="str">
        <f t="shared" si="2117"/>
        <v/>
      </c>
      <c r="P924" s="37">
        <v>127</v>
      </c>
      <c r="S924" t="str">
        <f t="shared" si="2118"/>
        <v/>
      </c>
      <c r="T924" s="104"/>
    </row>
    <row r="925" spans="1:20" hidden="1">
      <c r="A925" t="str">
        <f t="shared" ca="1" si="2113"/>
        <v/>
      </c>
      <c r="L925" s="57" t="str">
        <f t="shared" si="2117"/>
        <v/>
      </c>
      <c r="P925" s="37">
        <v>127</v>
      </c>
      <c r="S925" t="str">
        <f t="shared" si="2118"/>
        <v/>
      </c>
      <c r="T925" s="104"/>
    </row>
    <row r="926" spans="1:20" hidden="1">
      <c r="A926" t="str">
        <f t="shared" ca="1" si="2113"/>
        <v/>
      </c>
      <c r="L926" s="57" t="str">
        <f t="shared" si="2117"/>
        <v/>
      </c>
      <c r="P926" s="37">
        <v>127</v>
      </c>
      <c r="S926" t="str">
        <f t="shared" si="2118"/>
        <v/>
      </c>
      <c r="T926" s="104"/>
    </row>
    <row r="927" spans="1:20" hidden="1">
      <c r="A927" t="str">
        <f t="shared" ca="1" si="2113"/>
        <v/>
      </c>
      <c r="L927" s="57" t="str">
        <f t="shared" si="2117"/>
        <v/>
      </c>
      <c r="P927" s="37">
        <v>127</v>
      </c>
      <c r="S927" t="str">
        <f t="shared" si="2118"/>
        <v/>
      </c>
      <c r="T927" s="104"/>
    </row>
    <row r="928" spans="1:20" hidden="1">
      <c r="A928" t="str">
        <f t="shared" ca="1" si="2113"/>
        <v/>
      </c>
      <c r="L928" s="57" t="str">
        <f t="shared" si="2117"/>
        <v/>
      </c>
      <c r="S928" t="str">
        <f t="shared" si="2118"/>
        <v/>
      </c>
      <c r="T928" s="104"/>
    </row>
    <row r="929" spans="1:20" hidden="1">
      <c r="A929" t="str">
        <f t="shared" ca="1" si="2113"/>
        <v/>
      </c>
      <c r="L929" s="57" t="str">
        <f t="shared" si="2117"/>
        <v/>
      </c>
      <c r="P929" s="37">
        <v>128</v>
      </c>
      <c r="S929" t="str">
        <f t="shared" si="2118"/>
        <v/>
      </c>
      <c r="T929" s="104"/>
    </row>
    <row r="930" spans="1:20" hidden="1">
      <c r="A930" t="str">
        <f t="shared" ca="1" si="2113"/>
        <v/>
      </c>
      <c r="L930" s="57" t="str">
        <f t="shared" si="2117"/>
        <v/>
      </c>
      <c r="P930" s="37">
        <v>128</v>
      </c>
      <c r="S930" t="str">
        <f t="shared" si="2118"/>
        <v/>
      </c>
      <c r="T930" s="104"/>
    </row>
    <row r="931" spans="1:20" hidden="1">
      <c r="A931" t="str">
        <f t="shared" ca="1" si="2113"/>
        <v/>
      </c>
      <c r="L931" s="57" t="str">
        <f t="shared" si="2117"/>
        <v/>
      </c>
      <c r="P931" s="37">
        <v>128</v>
      </c>
      <c r="S931" t="str">
        <f t="shared" si="2118"/>
        <v/>
      </c>
      <c r="T931" s="104"/>
    </row>
    <row r="932" spans="1:20" hidden="1">
      <c r="A932" t="str">
        <f t="shared" ca="1" si="2113"/>
        <v/>
      </c>
      <c r="L932" s="57" t="str">
        <f t="shared" si="2117"/>
        <v/>
      </c>
      <c r="P932" s="37">
        <v>128</v>
      </c>
      <c r="S932" t="str">
        <f t="shared" si="2118"/>
        <v/>
      </c>
      <c r="T932" s="104"/>
    </row>
    <row r="933" spans="1:20" hidden="1">
      <c r="A933" t="str">
        <f t="shared" ca="1" si="2113"/>
        <v/>
      </c>
      <c r="L933" s="57" t="str">
        <f t="shared" si="2117"/>
        <v/>
      </c>
      <c r="S933" t="str">
        <f t="shared" si="2118"/>
        <v/>
      </c>
      <c r="T933" s="104"/>
    </row>
    <row r="934" spans="1:20" hidden="1">
      <c r="A934" t="str">
        <f t="shared" ca="1" si="2113"/>
        <v/>
      </c>
      <c r="L934" s="57" t="str">
        <f t="shared" si="2117"/>
        <v/>
      </c>
      <c r="P934" s="37">
        <v>129</v>
      </c>
      <c r="S934" t="str">
        <f t="shared" si="2118"/>
        <v/>
      </c>
      <c r="T934" s="104"/>
    </row>
    <row r="935" spans="1:20" hidden="1">
      <c r="A935" t="str">
        <f t="shared" ca="1" si="2113"/>
        <v/>
      </c>
      <c r="L935" s="57" t="str">
        <f t="shared" si="2117"/>
        <v/>
      </c>
      <c r="P935" s="37">
        <v>129</v>
      </c>
      <c r="S935" t="str">
        <f t="shared" si="2118"/>
        <v/>
      </c>
      <c r="T935" s="104"/>
    </row>
    <row r="936" spans="1:20" hidden="1">
      <c r="A936" t="str">
        <f t="shared" ca="1" si="2113"/>
        <v/>
      </c>
      <c r="L936" s="57" t="str">
        <f t="shared" si="2117"/>
        <v/>
      </c>
      <c r="P936" s="37">
        <v>129</v>
      </c>
      <c r="S936" t="str">
        <f t="shared" si="2118"/>
        <v/>
      </c>
      <c r="T936" s="104"/>
    </row>
    <row r="937" spans="1:20" hidden="1">
      <c r="A937" t="str">
        <f t="shared" ca="1" si="2113"/>
        <v/>
      </c>
      <c r="L937" s="57" t="str">
        <f t="shared" si="2117"/>
        <v/>
      </c>
      <c r="P937" s="37">
        <v>129</v>
      </c>
      <c r="S937" t="str">
        <f t="shared" si="2118"/>
        <v/>
      </c>
      <c r="T937" s="104"/>
    </row>
    <row r="938" spans="1:20" hidden="1">
      <c r="A938" t="str">
        <f t="shared" ca="1" si="2113"/>
        <v/>
      </c>
      <c r="L938" s="57" t="str">
        <f t="shared" si="2117"/>
        <v/>
      </c>
      <c r="S938" t="str">
        <f t="shared" si="2118"/>
        <v/>
      </c>
      <c r="T938" s="104"/>
    </row>
    <row r="939" spans="1:20" hidden="1">
      <c r="A939" t="str">
        <f t="shared" ca="1" si="2113"/>
        <v/>
      </c>
      <c r="L939" s="57" t="str">
        <f t="shared" si="2117"/>
        <v/>
      </c>
      <c r="P939" s="37">
        <v>130</v>
      </c>
      <c r="S939" t="str">
        <f t="shared" si="2118"/>
        <v/>
      </c>
      <c r="T939" s="104"/>
    </row>
    <row r="940" spans="1:20" hidden="1">
      <c r="A940" t="str">
        <f t="shared" ca="1" si="2113"/>
        <v/>
      </c>
      <c r="L940" s="57" t="str">
        <f t="shared" si="2117"/>
        <v/>
      </c>
      <c r="P940" s="37">
        <v>130</v>
      </c>
      <c r="S940" t="str">
        <f t="shared" si="2118"/>
        <v/>
      </c>
      <c r="T940" s="104"/>
    </row>
    <row r="941" spans="1:20" hidden="1">
      <c r="A941" t="str">
        <f t="shared" ca="1" si="2113"/>
        <v/>
      </c>
      <c r="L941" s="57" t="str">
        <f t="shared" si="2117"/>
        <v/>
      </c>
      <c r="P941" s="37">
        <v>130</v>
      </c>
      <c r="S941" t="str">
        <f t="shared" si="2118"/>
        <v/>
      </c>
      <c r="T941" s="104"/>
    </row>
    <row r="942" spans="1:20" hidden="1">
      <c r="A942" t="str">
        <f t="shared" ref="A942:A1005" ca="1" si="2119">IF(B942="","",INDIRECT("減額一覧!B"&amp;$P942))</f>
        <v/>
      </c>
      <c r="L942" s="57" t="str">
        <f t="shared" si="2117"/>
        <v/>
      </c>
      <c r="P942" s="37">
        <v>130</v>
      </c>
      <c r="S942" t="str">
        <f t="shared" si="2118"/>
        <v/>
      </c>
      <c r="T942" s="104"/>
    </row>
    <row r="943" spans="1:20" hidden="1">
      <c r="A943" t="str">
        <f t="shared" ca="1" si="2119"/>
        <v/>
      </c>
      <c r="L943" s="57" t="str">
        <f t="shared" si="2117"/>
        <v/>
      </c>
      <c r="S943" t="str">
        <f t="shared" si="2118"/>
        <v/>
      </c>
      <c r="T943" s="104"/>
    </row>
    <row r="944" spans="1:20" hidden="1">
      <c r="A944" t="str">
        <f t="shared" ca="1" si="2119"/>
        <v/>
      </c>
      <c r="L944" s="57" t="str">
        <f t="shared" si="2117"/>
        <v/>
      </c>
      <c r="P944" s="37">
        <v>131</v>
      </c>
      <c r="S944" t="str">
        <f t="shared" si="2118"/>
        <v/>
      </c>
      <c r="T944" s="104"/>
    </row>
    <row r="945" spans="1:20" hidden="1">
      <c r="A945" t="str">
        <f t="shared" ca="1" si="2119"/>
        <v/>
      </c>
      <c r="L945" s="57" t="str">
        <f t="shared" si="2117"/>
        <v/>
      </c>
      <c r="P945" s="37">
        <v>131</v>
      </c>
      <c r="S945" t="str">
        <f t="shared" si="2118"/>
        <v/>
      </c>
      <c r="T945" s="104"/>
    </row>
    <row r="946" spans="1:20" hidden="1">
      <c r="A946" t="str">
        <f t="shared" ca="1" si="2119"/>
        <v/>
      </c>
      <c r="L946" s="57" t="str">
        <f t="shared" si="2117"/>
        <v/>
      </c>
      <c r="P946" s="37">
        <v>131</v>
      </c>
      <c r="S946" t="str">
        <f t="shared" si="2118"/>
        <v/>
      </c>
      <c r="T946" s="104"/>
    </row>
    <row r="947" spans="1:20" hidden="1">
      <c r="A947" t="str">
        <f t="shared" ca="1" si="2119"/>
        <v/>
      </c>
      <c r="L947" s="57" t="str">
        <f t="shared" si="2117"/>
        <v/>
      </c>
      <c r="P947" s="37">
        <v>131</v>
      </c>
      <c r="S947" t="str">
        <f t="shared" si="2118"/>
        <v/>
      </c>
      <c r="T947" s="104"/>
    </row>
    <row r="948" spans="1:20" hidden="1">
      <c r="A948" t="str">
        <f t="shared" ca="1" si="2119"/>
        <v/>
      </c>
      <c r="L948" s="57" t="str">
        <f t="shared" si="2117"/>
        <v/>
      </c>
      <c r="S948" t="str">
        <f t="shared" si="2118"/>
        <v/>
      </c>
      <c r="T948" s="104"/>
    </row>
    <row r="949" spans="1:20" hidden="1">
      <c r="A949" t="str">
        <f t="shared" ca="1" si="2119"/>
        <v/>
      </c>
      <c r="L949" s="57" t="str">
        <f t="shared" si="2117"/>
        <v/>
      </c>
      <c r="P949" s="37">
        <v>132</v>
      </c>
      <c r="S949" t="str">
        <f t="shared" si="2118"/>
        <v/>
      </c>
      <c r="T949" s="104"/>
    </row>
    <row r="950" spans="1:20" hidden="1">
      <c r="A950" t="str">
        <f t="shared" ca="1" si="2119"/>
        <v/>
      </c>
      <c r="L950" s="57" t="str">
        <f t="shared" si="2117"/>
        <v/>
      </c>
      <c r="P950" s="37">
        <v>132</v>
      </c>
      <c r="S950" t="str">
        <f t="shared" si="2118"/>
        <v/>
      </c>
      <c r="T950" s="104"/>
    </row>
    <row r="951" spans="1:20" hidden="1">
      <c r="A951" t="str">
        <f t="shared" ca="1" si="2119"/>
        <v/>
      </c>
      <c r="L951" s="57" t="str">
        <f t="shared" si="2117"/>
        <v/>
      </c>
      <c r="P951" s="37">
        <v>132</v>
      </c>
      <c r="S951" t="str">
        <f t="shared" si="2118"/>
        <v/>
      </c>
      <c r="T951" s="104"/>
    </row>
    <row r="952" spans="1:20" hidden="1">
      <c r="A952" t="str">
        <f t="shared" ca="1" si="2119"/>
        <v/>
      </c>
      <c r="L952" s="57" t="str">
        <f t="shared" si="2117"/>
        <v/>
      </c>
      <c r="P952" s="37">
        <v>132</v>
      </c>
      <c r="S952" t="str">
        <f t="shared" si="2118"/>
        <v/>
      </c>
      <c r="T952" s="104"/>
    </row>
    <row r="953" spans="1:20" hidden="1">
      <c r="A953" t="str">
        <f t="shared" ca="1" si="2119"/>
        <v/>
      </c>
      <c r="L953" s="57" t="str">
        <f t="shared" si="2117"/>
        <v/>
      </c>
      <c r="S953" t="str">
        <f t="shared" si="2118"/>
        <v/>
      </c>
      <c r="T953" s="104"/>
    </row>
    <row r="954" spans="1:20" hidden="1">
      <c r="A954" t="str">
        <f t="shared" ca="1" si="2119"/>
        <v/>
      </c>
      <c r="L954" s="57" t="str">
        <f t="shared" si="2117"/>
        <v/>
      </c>
      <c r="P954" s="37">
        <v>133</v>
      </c>
      <c r="S954" t="str">
        <f t="shared" si="2118"/>
        <v/>
      </c>
      <c r="T954" s="104"/>
    </row>
    <row r="955" spans="1:20" hidden="1">
      <c r="A955" t="str">
        <f t="shared" ca="1" si="2119"/>
        <v/>
      </c>
      <c r="L955" s="57" t="str">
        <f t="shared" si="2117"/>
        <v/>
      </c>
      <c r="P955" s="37">
        <v>133</v>
      </c>
      <c r="S955" t="str">
        <f t="shared" si="2118"/>
        <v/>
      </c>
      <c r="T955" s="104"/>
    </row>
    <row r="956" spans="1:20" hidden="1">
      <c r="A956" t="str">
        <f t="shared" ca="1" si="2119"/>
        <v/>
      </c>
      <c r="L956" s="57" t="str">
        <f t="shared" si="2117"/>
        <v/>
      </c>
      <c r="P956" s="37">
        <v>133</v>
      </c>
      <c r="S956" t="str">
        <f t="shared" si="2118"/>
        <v/>
      </c>
      <c r="T956" s="104"/>
    </row>
    <row r="957" spans="1:20" hidden="1">
      <c r="A957" t="str">
        <f t="shared" ca="1" si="2119"/>
        <v/>
      </c>
      <c r="L957" s="57" t="str">
        <f t="shared" si="2117"/>
        <v/>
      </c>
      <c r="P957" s="37">
        <v>133</v>
      </c>
      <c r="S957" t="str">
        <f t="shared" si="2118"/>
        <v/>
      </c>
      <c r="T957" s="104"/>
    </row>
    <row r="958" spans="1:20" hidden="1">
      <c r="A958" t="str">
        <f t="shared" ca="1" si="2119"/>
        <v/>
      </c>
      <c r="L958" s="57" t="str">
        <f t="shared" si="2117"/>
        <v/>
      </c>
      <c r="S958" t="str">
        <f t="shared" si="2118"/>
        <v/>
      </c>
      <c r="T958" s="104"/>
    </row>
    <row r="959" spans="1:20" hidden="1">
      <c r="A959" t="str">
        <f t="shared" ca="1" si="2119"/>
        <v/>
      </c>
      <c r="L959" s="57" t="str">
        <f t="shared" si="2117"/>
        <v/>
      </c>
      <c r="P959" s="37">
        <v>134</v>
      </c>
      <c r="S959" t="str">
        <f t="shared" si="2118"/>
        <v/>
      </c>
      <c r="T959" s="104"/>
    </row>
    <row r="960" spans="1:20" hidden="1">
      <c r="A960" t="str">
        <f t="shared" ca="1" si="2119"/>
        <v/>
      </c>
      <c r="L960" s="57" t="str">
        <f t="shared" si="2117"/>
        <v/>
      </c>
      <c r="P960" s="37">
        <v>134</v>
      </c>
      <c r="S960" t="str">
        <f t="shared" si="2118"/>
        <v/>
      </c>
      <c r="T960" s="104"/>
    </row>
    <row r="961" spans="1:20" hidden="1">
      <c r="A961" t="str">
        <f t="shared" ca="1" si="2119"/>
        <v/>
      </c>
      <c r="L961" s="57" t="str">
        <f t="shared" si="2117"/>
        <v/>
      </c>
      <c r="P961" s="37">
        <v>134</v>
      </c>
      <c r="S961" t="str">
        <f t="shared" si="2118"/>
        <v/>
      </c>
      <c r="T961" s="104"/>
    </row>
    <row r="962" spans="1:20" hidden="1">
      <c r="A962" t="str">
        <f t="shared" ca="1" si="2119"/>
        <v/>
      </c>
      <c r="L962" s="57" t="str">
        <f t="shared" si="2117"/>
        <v/>
      </c>
      <c r="P962" s="37">
        <v>134</v>
      </c>
      <c r="S962" t="str">
        <f t="shared" si="2118"/>
        <v/>
      </c>
      <c r="T962" s="104"/>
    </row>
    <row r="963" spans="1:20" hidden="1">
      <c r="A963" t="str">
        <f t="shared" ca="1" si="2119"/>
        <v/>
      </c>
      <c r="L963" s="57" t="str">
        <f t="shared" si="2117"/>
        <v/>
      </c>
      <c r="S963" t="str">
        <f t="shared" si="2118"/>
        <v/>
      </c>
      <c r="T963" s="104"/>
    </row>
    <row r="964" spans="1:20" hidden="1">
      <c r="A964" t="str">
        <f t="shared" ca="1" si="2119"/>
        <v/>
      </c>
      <c r="L964" s="57" t="str">
        <f t="shared" si="2117"/>
        <v/>
      </c>
      <c r="P964" s="37">
        <v>135</v>
      </c>
      <c r="S964" t="str">
        <f t="shared" si="2118"/>
        <v/>
      </c>
      <c r="T964" s="104"/>
    </row>
    <row r="965" spans="1:20" hidden="1">
      <c r="A965" t="str">
        <f t="shared" ca="1" si="2119"/>
        <v/>
      </c>
      <c r="L965" s="57" t="str">
        <f t="shared" si="2117"/>
        <v/>
      </c>
      <c r="P965" s="37">
        <v>135</v>
      </c>
      <c r="S965" t="str">
        <f t="shared" si="2118"/>
        <v/>
      </c>
      <c r="T965" s="104"/>
    </row>
    <row r="966" spans="1:20" hidden="1">
      <c r="A966" t="str">
        <f t="shared" ca="1" si="2119"/>
        <v/>
      </c>
      <c r="L966" s="57" t="str">
        <f t="shared" si="2117"/>
        <v/>
      </c>
      <c r="P966" s="37">
        <v>135</v>
      </c>
      <c r="S966" t="str">
        <f t="shared" si="2118"/>
        <v/>
      </c>
      <c r="T966" s="104"/>
    </row>
    <row r="967" spans="1:20" hidden="1">
      <c r="A967" t="str">
        <f t="shared" ca="1" si="2119"/>
        <v/>
      </c>
      <c r="L967" s="57" t="str">
        <f t="shared" si="2117"/>
        <v/>
      </c>
      <c r="P967" s="37">
        <v>135</v>
      </c>
      <c r="S967" t="str">
        <f t="shared" si="2118"/>
        <v/>
      </c>
      <c r="T967" s="104"/>
    </row>
    <row r="968" spans="1:20" hidden="1">
      <c r="A968" t="str">
        <f t="shared" ca="1" si="2119"/>
        <v/>
      </c>
      <c r="L968" s="57" t="str">
        <f t="shared" si="2117"/>
        <v/>
      </c>
      <c r="S968" t="str">
        <f t="shared" si="2118"/>
        <v/>
      </c>
      <c r="T968" s="104"/>
    </row>
    <row r="969" spans="1:20" hidden="1">
      <c r="A969" t="str">
        <f t="shared" ca="1" si="2119"/>
        <v/>
      </c>
      <c r="L969" s="57" t="str">
        <f t="shared" si="2117"/>
        <v/>
      </c>
      <c r="P969" s="37">
        <v>136</v>
      </c>
      <c r="S969" t="str">
        <f t="shared" si="2118"/>
        <v/>
      </c>
      <c r="T969" s="104"/>
    </row>
    <row r="970" spans="1:20" hidden="1">
      <c r="A970" t="str">
        <f t="shared" ca="1" si="2119"/>
        <v/>
      </c>
      <c r="L970" s="57" t="str">
        <f t="shared" si="2117"/>
        <v/>
      </c>
      <c r="P970" s="37">
        <v>136</v>
      </c>
      <c r="S970" t="str">
        <f t="shared" si="2118"/>
        <v/>
      </c>
      <c r="T970" s="104"/>
    </row>
    <row r="971" spans="1:20" hidden="1">
      <c r="A971" t="str">
        <f t="shared" ca="1" si="2119"/>
        <v/>
      </c>
      <c r="L971" s="57" t="str">
        <f t="shared" si="2117"/>
        <v/>
      </c>
      <c r="P971" s="37">
        <v>136</v>
      </c>
      <c r="S971" t="str">
        <f t="shared" si="2118"/>
        <v/>
      </c>
      <c r="T971" s="104"/>
    </row>
    <row r="972" spans="1:20" hidden="1">
      <c r="A972" t="str">
        <f t="shared" ca="1" si="2119"/>
        <v/>
      </c>
      <c r="L972" s="57" t="str">
        <f t="shared" si="2117"/>
        <v/>
      </c>
      <c r="P972" s="37">
        <v>136</v>
      </c>
      <c r="S972" t="str">
        <f t="shared" si="2118"/>
        <v/>
      </c>
      <c r="T972" s="104"/>
    </row>
    <row r="973" spans="1:20" hidden="1">
      <c r="A973" t="str">
        <f t="shared" ca="1" si="2119"/>
        <v/>
      </c>
      <c r="L973" s="57" t="str">
        <f t="shared" si="2117"/>
        <v/>
      </c>
      <c r="S973" t="str">
        <f t="shared" si="2118"/>
        <v/>
      </c>
      <c r="T973" s="104"/>
    </row>
    <row r="974" spans="1:20" hidden="1">
      <c r="A974" t="str">
        <f t="shared" ca="1" si="2119"/>
        <v/>
      </c>
      <c r="L974" s="57" t="str">
        <f t="shared" si="2117"/>
        <v/>
      </c>
      <c r="P974" s="37">
        <v>137</v>
      </c>
      <c r="S974" t="str">
        <f t="shared" si="2118"/>
        <v/>
      </c>
      <c r="T974" s="104"/>
    </row>
    <row r="975" spans="1:20" hidden="1">
      <c r="A975" t="str">
        <f t="shared" ca="1" si="2119"/>
        <v/>
      </c>
      <c r="L975" s="57" t="str">
        <f t="shared" si="2117"/>
        <v/>
      </c>
      <c r="P975" s="37">
        <v>137</v>
      </c>
      <c r="S975" t="str">
        <f t="shared" si="2118"/>
        <v/>
      </c>
      <c r="T975" s="104"/>
    </row>
    <row r="976" spans="1:20" hidden="1">
      <c r="A976" t="str">
        <f t="shared" ca="1" si="2119"/>
        <v/>
      </c>
      <c r="L976" s="57" t="str">
        <f t="shared" si="2117"/>
        <v/>
      </c>
      <c r="P976" s="37">
        <v>137</v>
      </c>
      <c r="S976" t="str">
        <f t="shared" si="2118"/>
        <v/>
      </c>
      <c r="T976" s="104"/>
    </row>
    <row r="977" spans="1:20" hidden="1">
      <c r="A977" t="str">
        <f t="shared" ca="1" si="2119"/>
        <v/>
      </c>
      <c r="L977" s="57" t="str">
        <f t="shared" si="2117"/>
        <v/>
      </c>
      <c r="P977" s="37">
        <v>137</v>
      </c>
      <c r="S977" t="str">
        <f t="shared" si="2118"/>
        <v/>
      </c>
      <c r="T977" s="104"/>
    </row>
    <row r="978" spans="1:20" hidden="1">
      <c r="A978" t="str">
        <f t="shared" ca="1" si="2119"/>
        <v/>
      </c>
      <c r="L978" s="57" t="str">
        <f t="shared" si="2117"/>
        <v/>
      </c>
      <c r="S978" t="str">
        <f t="shared" si="2118"/>
        <v/>
      </c>
      <c r="T978" s="104"/>
    </row>
    <row r="979" spans="1:20" hidden="1">
      <c r="A979" t="str">
        <f t="shared" ca="1" si="2119"/>
        <v/>
      </c>
      <c r="L979" s="57" t="str">
        <f t="shared" si="2117"/>
        <v/>
      </c>
      <c r="P979" s="37">
        <v>138</v>
      </c>
      <c r="S979" t="str">
        <f t="shared" si="2118"/>
        <v/>
      </c>
      <c r="T979" s="104"/>
    </row>
    <row r="980" spans="1:20" hidden="1">
      <c r="A980" t="str">
        <f t="shared" ca="1" si="2119"/>
        <v/>
      </c>
      <c r="L980" s="57" t="str">
        <f t="shared" ref="L980:L1043" si="2120">IF(OR(S980="370",S980="371",S980="372",S980="373",S980="374",S980="375",S980="376",S980="377",S980="378",S980="379",S980="380",S980="039",S980="389"),"農集","")</f>
        <v/>
      </c>
      <c r="P980" s="37">
        <v>138</v>
      </c>
      <c r="S980" t="str">
        <f t="shared" ref="S980:S1043" si="2121">IF(C980="","",LEFT(TEXT(C980,"000000000"),3))</f>
        <v/>
      </c>
      <c r="T980" s="104"/>
    </row>
    <row r="981" spans="1:20" hidden="1">
      <c r="A981" t="str">
        <f t="shared" ca="1" si="2119"/>
        <v/>
      </c>
      <c r="L981" s="57" t="str">
        <f t="shared" si="2120"/>
        <v/>
      </c>
      <c r="P981" s="37">
        <v>138</v>
      </c>
      <c r="S981" t="str">
        <f t="shared" si="2121"/>
        <v/>
      </c>
      <c r="T981" s="104"/>
    </row>
    <row r="982" spans="1:20" hidden="1">
      <c r="A982" t="str">
        <f t="shared" ca="1" si="2119"/>
        <v/>
      </c>
      <c r="L982" s="57" t="str">
        <f t="shared" si="2120"/>
        <v/>
      </c>
      <c r="P982" s="37">
        <v>138</v>
      </c>
      <c r="S982" t="str">
        <f t="shared" si="2121"/>
        <v/>
      </c>
      <c r="T982" s="104"/>
    </row>
    <row r="983" spans="1:20" hidden="1">
      <c r="A983" t="str">
        <f t="shared" ca="1" si="2119"/>
        <v/>
      </c>
      <c r="L983" s="57" t="str">
        <f t="shared" si="2120"/>
        <v/>
      </c>
      <c r="S983" t="str">
        <f t="shared" si="2121"/>
        <v/>
      </c>
      <c r="T983" s="104"/>
    </row>
    <row r="984" spans="1:20" hidden="1">
      <c r="A984" t="str">
        <f t="shared" ca="1" si="2119"/>
        <v/>
      </c>
      <c r="L984" s="57" t="str">
        <f t="shared" si="2120"/>
        <v/>
      </c>
      <c r="P984" s="37">
        <v>139</v>
      </c>
      <c r="S984" t="str">
        <f t="shared" si="2121"/>
        <v/>
      </c>
      <c r="T984" s="104"/>
    </row>
    <row r="985" spans="1:20" hidden="1">
      <c r="A985" t="str">
        <f t="shared" ca="1" si="2119"/>
        <v/>
      </c>
      <c r="L985" s="57" t="str">
        <f t="shared" si="2120"/>
        <v/>
      </c>
      <c r="P985" s="37">
        <v>139</v>
      </c>
      <c r="S985" t="str">
        <f t="shared" si="2121"/>
        <v/>
      </c>
      <c r="T985" s="104"/>
    </row>
    <row r="986" spans="1:20" hidden="1">
      <c r="A986" t="str">
        <f t="shared" ca="1" si="2119"/>
        <v/>
      </c>
      <c r="L986" s="57" t="str">
        <f t="shared" si="2120"/>
        <v/>
      </c>
      <c r="P986" s="37">
        <v>139</v>
      </c>
      <c r="S986" t="str">
        <f t="shared" si="2121"/>
        <v/>
      </c>
      <c r="T986" s="104"/>
    </row>
    <row r="987" spans="1:20" hidden="1">
      <c r="A987" t="str">
        <f t="shared" ca="1" si="2119"/>
        <v/>
      </c>
      <c r="L987" s="57" t="str">
        <f t="shared" si="2120"/>
        <v/>
      </c>
      <c r="P987" s="37">
        <v>139</v>
      </c>
      <c r="S987" t="str">
        <f t="shared" si="2121"/>
        <v/>
      </c>
      <c r="T987" s="104"/>
    </row>
    <row r="988" spans="1:20" hidden="1">
      <c r="A988" t="str">
        <f t="shared" ca="1" si="2119"/>
        <v/>
      </c>
      <c r="L988" s="57" t="str">
        <f t="shared" si="2120"/>
        <v/>
      </c>
      <c r="S988" t="str">
        <f t="shared" si="2121"/>
        <v/>
      </c>
      <c r="T988" s="104"/>
    </row>
    <row r="989" spans="1:20" hidden="1">
      <c r="A989" t="str">
        <f t="shared" ca="1" si="2119"/>
        <v/>
      </c>
      <c r="L989" s="57" t="str">
        <f t="shared" si="2120"/>
        <v/>
      </c>
      <c r="P989" s="37">
        <v>140</v>
      </c>
      <c r="S989" t="str">
        <f t="shared" si="2121"/>
        <v/>
      </c>
      <c r="T989" s="104"/>
    </row>
    <row r="990" spans="1:20" hidden="1">
      <c r="A990" t="str">
        <f t="shared" ca="1" si="2119"/>
        <v/>
      </c>
      <c r="L990" s="57" t="str">
        <f t="shared" si="2120"/>
        <v/>
      </c>
      <c r="P990" s="37">
        <v>140</v>
      </c>
      <c r="S990" t="str">
        <f t="shared" si="2121"/>
        <v/>
      </c>
      <c r="T990" s="104"/>
    </row>
    <row r="991" spans="1:20" hidden="1">
      <c r="A991" t="str">
        <f t="shared" ca="1" si="2119"/>
        <v/>
      </c>
      <c r="L991" s="57" t="str">
        <f t="shared" si="2120"/>
        <v/>
      </c>
      <c r="P991" s="37">
        <v>140</v>
      </c>
      <c r="S991" t="str">
        <f t="shared" si="2121"/>
        <v/>
      </c>
      <c r="T991" s="104"/>
    </row>
    <row r="992" spans="1:20" hidden="1">
      <c r="A992" t="str">
        <f t="shared" ca="1" si="2119"/>
        <v/>
      </c>
      <c r="L992" s="57" t="str">
        <f t="shared" si="2120"/>
        <v/>
      </c>
      <c r="P992" s="37">
        <v>140</v>
      </c>
      <c r="S992" t="str">
        <f t="shared" si="2121"/>
        <v/>
      </c>
      <c r="T992" s="104"/>
    </row>
    <row r="993" spans="1:20" hidden="1">
      <c r="A993" t="str">
        <f t="shared" ca="1" si="2119"/>
        <v/>
      </c>
      <c r="L993" s="57" t="str">
        <f t="shared" si="2120"/>
        <v/>
      </c>
      <c r="S993" t="str">
        <f t="shared" si="2121"/>
        <v/>
      </c>
      <c r="T993" s="104"/>
    </row>
    <row r="994" spans="1:20" hidden="1">
      <c r="A994" t="str">
        <f t="shared" ca="1" si="2119"/>
        <v/>
      </c>
      <c r="L994" s="57" t="str">
        <f t="shared" si="2120"/>
        <v/>
      </c>
      <c r="P994" s="37">
        <v>141</v>
      </c>
      <c r="S994" t="str">
        <f t="shared" si="2121"/>
        <v/>
      </c>
      <c r="T994" s="104"/>
    </row>
    <row r="995" spans="1:20" hidden="1">
      <c r="A995" t="str">
        <f t="shared" ca="1" si="2119"/>
        <v/>
      </c>
      <c r="L995" s="57" t="str">
        <f t="shared" si="2120"/>
        <v/>
      </c>
      <c r="P995" s="37">
        <v>141</v>
      </c>
      <c r="S995" t="str">
        <f t="shared" si="2121"/>
        <v/>
      </c>
      <c r="T995" s="104"/>
    </row>
    <row r="996" spans="1:20" hidden="1">
      <c r="A996" t="str">
        <f t="shared" ca="1" si="2119"/>
        <v/>
      </c>
      <c r="L996" s="57" t="str">
        <f t="shared" si="2120"/>
        <v/>
      </c>
      <c r="P996" s="37">
        <v>141</v>
      </c>
      <c r="S996" t="str">
        <f t="shared" si="2121"/>
        <v/>
      </c>
      <c r="T996" s="104"/>
    </row>
    <row r="997" spans="1:20" hidden="1">
      <c r="A997" t="str">
        <f t="shared" ca="1" si="2119"/>
        <v/>
      </c>
      <c r="L997" s="57" t="str">
        <f t="shared" si="2120"/>
        <v/>
      </c>
      <c r="P997" s="37">
        <v>141</v>
      </c>
      <c r="S997" t="str">
        <f t="shared" si="2121"/>
        <v/>
      </c>
      <c r="T997" s="104"/>
    </row>
    <row r="998" spans="1:20" hidden="1">
      <c r="A998" t="str">
        <f t="shared" ca="1" si="2119"/>
        <v/>
      </c>
      <c r="L998" s="57" t="str">
        <f t="shared" si="2120"/>
        <v/>
      </c>
      <c r="S998" t="str">
        <f t="shared" si="2121"/>
        <v/>
      </c>
      <c r="T998" s="104"/>
    </row>
    <row r="999" spans="1:20" hidden="1">
      <c r="A999" t="str">
        <f t="shared" ca="1" si="2119"/>
        <v/>
      </c>
      <c r="L999" s="57" t="str">
        <f t="shared" si="2120"/>
        <v/>
      </c>
      <c r="P999" s="37">
        <v>142</v>
      </c>
      <c r="S999" t="str">
        <f t="shared" si="2121"/>
        <v/>
      </c>
      <c r="T999" s="104"/>
    </row>
    <row r="1000" spans="1:20" hidden="1">
      <c r="A1000" t="str">
        <f t="shared" ca="1" si="2119"/>
        <v/>
      </c>
      <c r="L1000" s="57" t="str">
        <f t="shared" si="2120"/>
        <v/>
      </c>
      <c r="P1000" s="37">
        <v>142</v>
      </c>
      <c r="S1000" t="str">
        <f t="shared" si="2121"/>
        <v/>
      </c>
      <c r="T1000" s="104"/>
    </row>
    <row r="1001" spans="1:20" hidden="1">
      <c r="A1001" t="str">
        <f t="shared" ca="1" si="2119"/>
        <v/>
      </c>
      <c r="L1001" s="57" t="str">
        <f t="shared" si="2120"/>
        <v/>
      </c>
      <c r="P1001" s="37">
        <v>142</v>
      </c>
      <c r="S1001" t="str">
        <f t="shared" si="2121"/>
        <v/>
      </c>
      <c r="T1001" s="104"/>
    </row>
    <row r="1002" spans="1:20" hidden="1">
      <c r="A1002" t="str">
        <f t="shared" ca="1" si="2119"/>
        <v/>
      </c>
      <c r="L1002" s="57" t="str">
        <f t="shared" si="2120"/>
        <v/>
      </c>
      <c r="P1002" s="37">
        <v>142</v>
      </c>
      <c r="S1002" t="str">
        <f t="shared" si="2121"/>
        <v/>
      </c>
      <c r="T1002" s="104"/>
    </row>
    <row r="1003" spans="1:20" hidden="1">
      <c r="A1003" t="str">
        <f t="shared" ca="1" si="2119"/>
        <v/>
      </c>
      <c r="L1003" s="57" t="str">
        <f t="shared" si="2120"/>
        <v/>
      </c>
      <c r="S1003" t="str">
        <f t="shared" si="2121"/>
        <v/>
      </c>
      <c r="T1003" s="104"/>
    </row>
    <row r="1004" spans="1:20" hidden="1">
      <c r="A1004" t="str">
        <f t="shared" ca="1" si="2119"/>
        <v/>
      </c>
      <c r="L1004" s="57" t="str">
        <f t="shared" si="2120"/>
        <v/>
      </c>
      <c r="P1004" s="37">
        <v>143</v>
      </c>
      <c r="S1004" t="str">
        <f t="shared" si="2121"/>
        <v/>
      </c>
      <c r="T1004" s="104"/>
    </row>
    <row r="1005" spans="1:20" hidden="1">
      <c r="A1005" t="str">
        <f t="shared" ca="1" si="2119"/>
        <v/>
      </c>
      <c r="L1005" s="57" t="str">
        <f t="shared" si="2120"/>
        <v/>
      </c>
      <c r="P1005" s="37">
        <v>143</v>
      </c>
      <c r="S1005" t="str">
        <f t="shared" si="2121"/>
        <v/>
      </c>
      <c r="T1005" s="104"/>
    </row>
    <row r="1006" spans="1:20" hidden="1">
      <c r="A1006" t="str">
        <f t="shared" ref="A1006:A1069" ca="1" si="2122">IF(B1006="","",INDIRECT("減額一覧!B"&amp;$P1006))</f>
        <v/>
      </c>
      <c r="L1006" s="57" t="str">
        <f t="shared" si="2120"/>
        <v/>
      </c>
      <c r="P1006" s="37">
        <v>143</v>
      </c>
      <c r="S1006" t="str">
        <f t="shared" si="2121"/>
        <v/>
      </c>
      <c r="T1006" s="104"/>
    </row>
    <row r="1007" spans="1:20" hidden="1">
      <c r="A1007" t="str">
        <f t="shared" ca="1" si="2122"/>
        <v/>
      </c>
      <c r="L1007" s="57" t="str">
        <f t="shared" si="2120"/>
        <v/>
      </c>
      <c r="P1007" s="37">
        <v>143</v>
      </c>
      <c r="S1007" t="str">
        <f t="shared" si="2121"/>
        <v/>
      </c>
      <c r="T1007" s="104"/>
    </row>
    <row r="1008" spans="1:20" hidden="1">
      <c r="A1008" t="str">
        <f t="shared" ca="1" si="2122"/>
        <v/>
      </c>
      <c r="L1008" s="57" t="str">
        <f t="shared" si="2120"/>
        <v/>
      </c>
      <c r="S1008" t="str">
        <f t="shared" si="2121"/>
        <v/>
      </c>
      <c r="T1008" s="104"/>
    </row>
    <row r="1009" spans="1:20" hidden="1">
      <c r="A1009" t="str">
        <f t="shared" ca="1" si="2122"/>
        <v/>
      </c>
      <c r="L1009" s="57" t="str">
        <f t="shared" si="2120"/>
        <v/>
      </c>
      <c r="P1009" s="37">
        <v>144</v>
      </c>
      <c r="S1009" t="str">
        <f t="shared" si="2121"/>
        <v/>
      </c>
      <c r="T1009" s="104"/>
    </row>
    <row r="1010" spans="1:20" hidden="1">
      <c r="A1010" t="str">
        <f t="shared" ca="1" si="2122"/>
        <v/>
      </c>
      <c r="L1010" s="57" t="str">
        <f t="shared" si="2120"/>
        <v/>
      </c>
      <c r="P1010" s="37">
        <v>144</v>
      </c>
      <c r="S1010" t="str">
        <f t="shared" si="2121"/>
        <v/>
      </c>
      <c r="T1010" s="104"/>
    </row>
    <row r="1011" spans="1:20" hidden="1">
      <c r="A1011" t="str">
        <f t="shared" ca="1" si="2122"/>
        <v/>
      </c>
      <c r="L1011" s="57" t="str">
        <f t="shared" si="2120"/>
        <v/>
      </c>
      <c r="P1011" s="37">
        <v>144</v>
      </c>
      <c r="S1011" t="str">
        <f t="shared" si="2121"/>
        <v/>
      </c>
      <c r="T1011" s="104"/>
    </row>
    <row r="1012" spans="1:20" hidden="1">
      <c r="A1012" t="str">
        <f t="shared" ca="1" si="2122"/>
        <v/>
      </c>
      <c r="L1012" s="57" t="str">
        <f t="shared" si="2120"/>
        <v/>
      </c>
      <c r="P1012" s="37">
        <v>144</v>
      </c>
      <c r="S1012" t="str">
        <f t="shared" si="2121"/>
        <v/>
      </c>
      <c r="T1012" s="104"/>
    </row>
    <row r="1013" spans="1:20" hidden="1">
      <c r="A1013" t="str">
        <f t="shared" ca="1" si="2122"/>
        <v/>
      </c>
      <c r="L1013" s="57" t="str">
        <f t="shared" si="2120"/>
        <v/>
      </c>
      <c r="S1013" t="str">
        <f t="shared" si="2121"/>
        <v/>
      </c>
      <c r="T1013" s="104"/>
    </row>
    <row r="1014" spans="1:20" hidden="1">
      <c r="A1014" t="str">
        <f t="shared" ca="1" si="2122"/>
        <v/>
      </c>
      <c r="L1014" s="57" t="str">
        <f t="shared" si="2120"/>
        <v/>
      </c>
      <c r="P1014" s="37">
        <v>145</v>
      </c>
      <c r="S1014" t="str">
        <f t="shared" si="2121"/>
        <v/>
      </c>
      <c r="T1014" s="104"/>
    </row>
    <row r="1015" spans="1:20" hidden="1">
      <c r="A1015" t="str">
        <f t="shared" ca="1" si="2122"/>
        <v/>
      </c>
      <c r="L1015" s="57" t="str">
        <f t="shared" si="2120"/>
        <v/>
      </c>
      <c r="P1015" s="37">
        <v>145</v>
      </c>
      <c r="S1015" t="str">
        <f t="shared" si="2121"/>
        <v/>
      </c>
      <c r="T1015" s="104"/>
    </row>
    <row r="1016" spans="1:20" hidden="1">
      <c r="A1016" t="str">
        <f t="shared" ca="1" si="2122"/>
        <v/>
      </c>
      <c r="L1016" s="57" t="str">
        <f t="shared" si="2120"/>
        <v/>
      </c>
      <c r="P1016" s="37">
        <v>145</v>
      </c>
      <c r="S1016" t="str">
        <f t="shared" si="2121"/>
        <v/>
      </c>
      <c r="T1016" s="104"/>
    </row>
    <row r="1017" spans="1:20" hidden="1">
      <c r="A1017" t="str">
        <f t="shared" ca="1" si="2122"/>
        <v/>
      </c>
      <c r="L1017" s="57" t="str">
        <f t="shared" si="2120"/>
        <v/>
      </c>
      <c r="P1017" s="37">
        <v>145</v>
      </c>
      <c r="S1017" t="str">
        <f t="shared" si="2121"/>
        <v/>
      </c>
      <c r="T1017" s="104"/>
    </row>
    <row r="1018" spans="1:20" hidden="1">
      <c r="A1018" t="str">
        <f t="shared" ca="1" si="2122"/>
        <v/>
      </c>
      <c r="L1018" s="57" t="str">
        <f t="shared" si="2120"/>
        <v/>
      </c>
      <c r="S1018" t="str">
        <f t="shared" si="2121"/>
        <v/>
      </c>
      <c r="T1018" s="104"/>
    </row>
    <row r="1019" spans="1:20" hidden="1">
      <c r="A1019" t="str">
        <f t="shared" ca="1" si="2122"/>
        <v/>
      </c>
      <c r="L1019" s="57" t="str">
        <f t="shared" si="2120"/>
        <v/>
      </c>
      <c r="P1019" s="37">
        <v>146</v>
      </c>
      <c r="S1019" t="str">
        <f t="shared" si="2121"/>
        <v/>
      </c>
      <c r="T1019" s="104"/>
    </row>
    <row r="1020" spans="1:20" hidden="1">
      <c r="A1020" t="str">
        <f t="shared" ca="1" si="2122"/>
        <v/>
      </c>
      <c r="L1020" s="57" t="str">
        <f t="shared" si="2120"/>
        <v/>
      </c>
      <c r="P1020" s="37">
        <v>146</v>
      </c>
      <c r="S1020" t="str">
        <f t="shared" si="2121"/>
        <v/>
      </c>
      <c r="T1020" s="104"/>
    </row>
    <row r="1021" spans="1:20" hidden="1">
      <c r="A1021" t="str">
        <f t="shared" ca="1" si="2122"/>
        <v/>
      </c>
      <c r="L1021" s="57" t="str">
        <f t="shared" si="2120"/>
        <v/>
      </c>
      <c r="P1021" s="37">
        <v>146</v>
      </c>
      <c r="S1021" t="str">
        <f t="shared" si="2121"/>
        <v/>
      </c>
      <c r="T1021" s="104"/>
    </row>
    <row r="1022" spans="1:20" hidden="1">
      <c r="A1022" t="str">
        <f t="shared" ca="1" si="2122"/>
        <v/>
      </c>
      <c r="L1022" s="57" t="str">
        <f t="shared" si="2120"/>
        <v/>
      </c>
      <c r="P1022" s="37">
        <v>146</v>
      </c>
      <c r="S1022" t="str">
        <f t="shared" si="2121"/>
        <v/>
      </c>
      <c r="T1022" s="104"/>
    </row>
    <row r="1023" spans="1:20" hidden="1">
      <c r="A1023" t="str">
        <f t="shared" ca="1" si="2122"/>
        <v/>
      </c>
      <c r="L1023" s="57" t="str">
        <f t="shared" si="2120"/>
        <v/>
      </c>
      <c r="S1023" t="str">
        <f t="shared" si="2121"/>
        <v/>
      </c>
      <c r="T1023" s="104"/>
    </row>
    <row r="1024" spans="1:20" hidden="1">
      <c r="A1024" t="str">
        <f t="shared" ca="1" si="2122"/>
        <v/>
      </c>
      <c r="L1024" s="57" t="str">
        <f t="shared" si="2120"/>
        <v/>
      </c>
      <c r="P1024" s="37">
        <v>147</v>
      </c>
      <c r="S1024" t="str">
        <f t="shared" si="2121"/>
        <v/>
      </c>
      <c r="T1024" s="104"/>
    </row>
    <row r="1025" spans="1:20" hidden="1">
      <c r="A1025" t="str">
        <f t="shared" ca="1" si="2122"/>
        <v/>
      </c>
      <c r="L1025" s="57" t="str">
        <f t="shared" si="2120"/>
        <v/>
      </c>
      <c r="P1025" s="37">
        <v>147</v>
      </c>
      <c r="S1025" t="str">
        <f t="shared" si="2121"/>
        <v/>
      </c>
      <c r="T1025" s="104"/>
    </row>
    <row r="1026" spans="1:20" hidden="1">
      <c r="A1026" t="str">
        <f t="shared" ca="1" si="2122"/>
        <v/>
      </c>
      <c r="L1026" s="57" t="str">
        <f t="shared" si="2120"/>
        <v/>
      </c>
      <c r="P1026" s="37">
        <v>147</v>
      </c>
      <c r="S1026" t="str">
        <f t="shared" si="2121"/>
        <v/>
      </c>
      <c r="T1026" s="104"/>
    </row>
    <row r="1027" spans="1:20" hidden="1">
      <c r="A1027" t="str">
        <f t="shared" ca="1" si="2122"/>
        <v/>
      </c>
      <c r="L1027" s="57" t="str">
        <f t="shared" si="2120"/>
        <v/>
      </c>
      <c r="P1027" s="37">
        <v>147</v>
      </c>
      <c r="S1027" t="str">
        <f t="shared" si="2121"/>
        <v/>
      </c>
      <c r="T1027" s="104"/>
    </row>
    <row r="1028" spans="1:20" hidden="1">
      <c r="A1028" t="str">
        <f t="shared" ca="1" si="2122"/>
        <v/>
      </c>
      <c r="L1028" s="57" t="str">
        <f t="shared" si="2120"/>
        <v/>
      </c>
      <c r="S1028" t="str">
        <f t="shared" si="2121"/>
        <v/>
      </c>
      <c r="T1028" s="104"/>
    </row>
    <row r="1029" spans="1:20" hidden="1">
      <c r="A1029" t="str">
        <f t="shared" ca="1" si="2122"/>
        <v/>
      </c>
      <c r="L1029" s="57" t="str">
        <f t="shared" si="2120"/>
        <v/>
      </c>
      <c r="P1029" s="37">
        <v>148</v>
      </c>
      <c r="S1029" t="str">
        <f t="shared" si="2121"/>
        <v/>
      </c>
      <c r="T1029" s="104"/>
    </row>
    <row r="1030" spans="1:20" hidden="1">
      <c r="A1030" t="str">
        <f t="shared" ca="1" si="2122"/>
        <v/>
      </c>
      <c r="L1030" s="57" t="str">
        <f t="shared" si="2120"/>
        <v/>
      </c>
      <c r="P1030" s="37">
        <v>148</v>
      </c>
      <c r="S1030" t="str">
        <f t="shared" si="2121"/>
        <v/>
      </c>
      <c r="T1030" s="104"/>
    </row>
    <row r="1031" spans="1:20" hidden="1">
      <c r="A1031" t="str">
        <f t="shared" ca="1" si="2122"/>
        <v/>
      </c>
      <c r="L1031" s="57" t="str">
        <f t="shared" si="2120"/>
        <v/>
      </c>
      <c r="P1031" s="37">
        <v>148</v>
      </c>
      <c r="S1031" t="str">
        <f t="shared" si="2121"/>
        <v/>
      </c>
      <c r="T1031" s="104"/>
    </row>
    <row r="1032" spans="1:20" hidden="1">
      <c r="A1032" t="str">
        <f t="shared" ca="1" si="2122"/>
        <v/>
      </c>
      <c r="L1032" s="57" t="str">
        <f t="shared" si="2120"/>
        <v/>
      </c>
      <c r="P1032" s="37">
        <v>148</v>
      </c>
      <c r="S1032" t="str">
        <f t="shared" si="2121"/>
        <v/>
      </c>
      <c r="T1032" s="104"/>
    </row>
    <row r="1033" spans="1:20" hidden="1">
      <c r="A1033" t="str">
        <f t="shared" ca="1" si="2122"/>
        <v/>
      </c>
      <c r="L1033" s="57" t="str">
        <f t="shared" si="2120"/>
        <v/>
      </c>
      <c r="S1033" t="str">
        <f t="shared" si="2121"/>
        <v/>
      </c>
      <c r="T1033" s="104"/>
    </row>
    <row r="1034" spans="1:20" hidden="1">
      <c r="A1034" t="str">
        <f t="shared" ca="1" si="2122"/>
        <v/>
      </c>
      <c r="L1034" s="57" t="str">
        <f t="shared" si="2120"/>
        <v/>
      </c>
      <c r="P1034" s="37">
        <v>149</v>
      </c>
      <c r="S1034" t="str">
        <f t="shared" si="2121"/>
        <v/>
      </c>
      <c r="T1034" s="104"/>
    </row>
    <row r="1035" spans="1:20" hidden="1">
      <c r="A1035" t="str">
        <f t="shared" ca="1" si="2122"/>
        <v/>
      </c>
      <c r="L1035" s="57" t="str">
        <f t="shared" si="2120"/>
        <v/>
      </c>
      <c r="P1035" s="37">
        <v>149</v>
      </c>
      <c r="S1035" t="str">
        <f t="shared" si="2121"/>
        <v/>
      </c>
      <c r="T1035" s="104"/>
    </row>
    <row r="1036" spans="1:20" hidden="1">
      <c r="A1036" t="str">
        <f t="shared" ca="1" si="2122"/>
        <v/>
      </c>
      <c r="L1036" s="57" t="str">
        <f t="shared" si="2120"/>
        <v/>
      </c>
      <c r="P1036" s="37">
        <v>149</v>
      </c>
      <c r="S1036" t="str">
        <f t="shared" si="2121"/>
        <v/>
      </c>
      <c r="T1036" s="104"/>
    </row>
    <row r="1037" spans="1:20" hidden="1">
      <c r="A1037" t="str">
        <f t="shared" ca="1" si="2122"/>
        <v/>
      </c>
      <c r="L1037" s="57" t="str">
        <f t="shared" si="2120"/>
        <v/>
      </c>
      <c r="P1037" s="37">
        <v>149</v>
      </c>
      <c r="S1037" t="str">
        <f t="shared" si="2121"/>
        <v/>
      </c>
      <c r="T1037" s="104"/>
    </row>
    <row r="1038" spans="1:20" hidden="1">
      <c r="A1038" t="str">
        <f t="shared" ca="1" si="2122"/>
        <v/>
      </c>
      <c r="L1038" s="57" t="str">
        <f t="shared" si="2120"/>
        <v/>
      </c>
      <c r="S1038" t="str">
        <f t="shared" si="2121"/>
        <v/>
      </c>
      <c r="T1038" s="104"/>
    </row>
    <row r="1039" spans="1:20" hidden="1">
      <c r="A1039" t="str">
        <f t="shared" ca="1" si="2122"/>
        <v/>
      </c>
      <c r="L1039" s="57" t="str">
        <f t="shared" si="2120"/>
        <v/>
      </c>
      <c r="P1039" s="37">
        <v>150</v>
      </c>
      <c r="S1039" t="str">
        <f t="shared" si="2121"/>
        <v/>
      </c>
      <c r="T1039" s="104"/>
    </row>
    <row r="1040" spans="1:20" hidden="1">
      <c r="A1040" t="str">
        <f t="shared" ca="1" si="2122"/>
        <v/>
      </c>
      <c r="L1040" s="57" t="str">
        <f t="shared" si="2120"/>
        <v/>
      </c>
      <c r="P1040" s="37">
        <v>150</v>
      </c>
      <c r="S1040" t="str">
        <f t="shared" si="2121"/>
        <v/>
      </c>
      <c r="T1040" s="104"/>
    </row>
    <row r="1041" spans="1:20" hidden="1">
      <c r="A1041" t="str">
        <f t="shared" ca="1" si="2122"/>
        <v/>
      </c>
      <c r="L1041" s="57" t="str">
        <f t="shared" si="2120"/>
        <v/>
      </c>
      <c r="P1041" s="37">
        <v>150</v>
      </c>
      <c r="S1041" t="str">
        <f t="shared" si="2121"/>
        <v/>
      </c>
      <c r="T1041" s="104"/>
    </row>
    <row r="1042" spans="1:20" hidden="1">
      <c r="A1042" t="str">
        <f t="shared" ca="1" si="2122"/>
        <v/>
      </c>
      <c r="L1042" s="57" t="str">
        <f t="shared" si="2120"/>
        <v/>
      </c>
      <c r="P1042" s="37">
        <v>150</v>
      </c>
      <c r="S1042" t="str">
        <f t="shared" si="2121"/>
        <v/>
      </c>
      <c r="T1042" s="104"/>
    </row>
    <row r="1043" spans="1:20" hidden="1">
      <c r="A1043" t="str">
        <f t="shared" ca="1" si="2122"/>
        <v/>
      </c>
      <c r="L1043" s="57" t="str">
        <f t="shared" si="2120"/>
        <v/>
      </c>
      <c r="S1043" t="str">
        <f t="shared" si="2121"/>
        <v/>
      </c>
      <c r="T1043" s="104"/>
    </row>
    <row r="1044" spans="1:20" hidden="1">
      <c r="A1044" t="str">
        <f t="shared" ca="1" si="2122"/>
        <v/>
      </c>
      <c r="L1044" s="57" t="str">
        <f t="shared" ref="L1044:L1107" si="2123">IF(OR(S1044="370",S1044="371",S1044="372",S1044="373",S1044="374",S1044="375",S1044="376",S1044="377",S1044="378",S1044="379",S1044="380",S1044="039",S1044="389"),"農集","")</f>
        <v/>
      </c>
      <c r="P1044" s="37">
        <v>151</v>
      </c>
      <c r="S1044" t="str">
        <f t="shared" ref="S1044:S1107" si="2124">IF(C1044="","",LEFT(TEXT(C1044,"000000000"),3))</f>
        <v/>
      </c>
      <c r="T1044" s="104"/>
    </row>
    <row r="1045" spans="1:20" hidden="1">
      <c r="A1045" t="str">
        <f t="shared" ca="1" si="2122"/>
        <v/>
      </c>
      <c r="L1045" s="57" t="str">
        <f t="shared" si="2123"/>
        <v/>
      </c>
      <c r="P1045" s="37">
        <v>151</v>
      </c>
      <c r="S1045" t="str">
        <f t="shared" si="2124"/>
        <v/>
      </c>
      <c r="T1045" s="104"/>
    </row>
    <row r="1046" spans="1:20" hidden="1">
      <c r="A1046" t="str">
        <f t="shared" ca="1" si="2122"/>
        <v/>
      </c>
      <c r="L1046" s="57" t="str">
        <f t="shared" si="2123"/>
        <v/>
      </c>
      <c r="P1046" s="37">
        <v>151</v>
      </c>
      <c r="S1046" t="str">
        <f t="shared" si="2124"/>
        <v/>
      </c>
      <c r="T1046" s="104"/>
    </row>
    <row r="1047" spans="1:20" hidden="1">
      <c r="A1047" t="str">
        <f t="shared" ca="1" si="2122"/>
        <v/>
      </c>
      <c r="L1047" s="57" t="str">
        <f t="shared" si="2123"/>
        <v/>
      </c>
      <c r="P1047" s="37">
        <v>151</v>
      </c>
      <c r="S1047" t="str">
        <f t="shared" si="2124"/>
        <v/>
      </c>
      <c r="T1047" s="104"/>
    </row>
    <row r="1048" spans="1:20" hidden="1">
      <c r="A1048" t="str">
        <f t="shared" ca="1" si="2122"/>
        <v/>
      </c>
      <c r="L1048" s="57" t="str">
        <f t="shared" si="2123"/>
        <v/>
      </c>
      <c r="S1048" t="str">
        <f t="shared" si="2124"/>
        <v/>
      </c>
      <c r="T1048" s="104"/>
    </row>
    <row r="1049" spans="1:20" hidden="1">
      <c r="A1049" t="str">
        <f t="shared" ca="1" si="2122"/>
        <v/>
      </c>
      <c r="L1049" s="57" t="str">
        <f t="shared" si="2123"/>
        <v/>
      </c>
      <c r="P1049" s="37">
        <v>152</v>
      </c>
      <c r="S1049" t="str">
        <f t="shared" si="2124"/>
        <v/>
      </c>
      <c r="T1049" s="104"/>
    </row>
    <row r="1050" spans="1:20" hidden="1">
      <c r="A1050" t="str">
        <f t="shared" ca="1" si="2122"/>
        <v/>
      </c>
      <c r="L1050" s="57" t="str">
        <f t="shared" si="2123"/>
        <v/>
      </c>
      <c r="P1050" s="37">
        <v>152</v>
      </c>
      <c r="S1050" t="str">
        <f t="shared" si="2124"/>
        <v/>
      </c>
      <c r="T1050" s="104"/>
    </row>
    <row r="1051" spans="1:20" hidden="1">
      <c r="A1051" t="str">
        <f t="shared" ca="1" si="2122"/>
        <v/>
      </c>
      <c r="L1051" s="57" t="str">
        <f t="shared" si="2123"/>
        <v/>
      </c>
      <c r="P1051" s="37">
        <v>152</v>
      </c>
      <c r="S1051" t="str">
        <f t="shared" si="2124"/>
        <v/>
      </c>
      <c r="T1051" s="104"/>
    </row>
    <row r="1052" spans="1:20" hidden="1">
      <c r="A1052" t="str">
        <f t="shared" ca="1" si="2122"/>
        <v/>
      </c>
      <c r="L1052" s="57" t="str">
        <f t="shared" si="2123"/>
        <v/>
      </c>
      <c r="P1052" s="37">
        <v>152</v>
      </c>
      <c r="S1052" t="str">
        <f t="shared" si="2124"/>
        <v/>
      </c>
      <c r="T1052" s="104"/>
    </row>
    <row r="1053" spans="1:20" hidden="1">
      <c r="A1053" t="str">
        <f t="shared" ca="1" si="2122"/>
        <v/>
      </c>
      <c r="L1053" s="57" t="str">
        <f t="shared" si="2123"/>
        <v/>
      </c>
      <c r="S1053" t="str">
        <f t="shared" si="2124"/>
        <v/>
      </c>
      <c r="T1053" s="104"/>
    </row>
    <row r="1054" spans="1:20" hidden="1">
      <c r="A1054" t="str">
        <f t="shared" ca="1" si="2122"/>
        <v/>
      </c>
      <c r="L1054" s="57" t="str">
        <f t="shared" si="2123"/>
        <v/>
      </c>
      <c r="P1054" s="37">
        <v>153</v>
      </c>
      <c r="S1054" t="str">
        <f t="shared" si="2124"/>
        <v/>
      </c>
      <c r="T1054" s="104"/>
    </row>
    <row r="1055" spans="1:20" hidden="1">
      <c r="A1055" t="str">
        <f t="shared" ca="1" si="2122"/>
        <v/>
      </c>
      <c r="L1055" s="57" t="str">
        <f t="shared" si="2123"/>
        <v/>
      </c>
      <c r="P1055" s="37">
        <v>153</v>
      </c>
      <c r="S1055" t="str">
        <f t="shared" si="2124"/>
        <v/>
      </c>
      <c r="T1055" s="104"/>
    </row>
    <row r="1056" spans="1:20" hidden="1">
      <c r="A1056" t="str">
        <f t="shared" ca="1" si="2122"/>
        <v/>
      </c>
      <c r="L1056" s="57" t="str">
        <f t="shared" si="2123"/>
        <v/>
      </c>
      <c r="P1056" s="37">
        <v>153</v>
      </c>
      <c r="S1056" t="str">
        <f t="shared" si="2124"/>
        <v/>
      </c>
      <c r="T1056" s="104"/>
    </row>
    <row r="1057" spans="1:20" hidden="1">
      <c r="A1057" t="str">
        <f t="shared" ca="1" si="2122"/>
        <v/>
      </c>
      <c r="L1057" s="57" t="str">
        <f t="shared" si="2123"/>
        <v/>
      </c>
      <c r="P1057" s="37">
        <v>153</v>
      </c>
      <c r="S1057" t="str">
        <f t="shared" si="2124"/>
        <v/>
      </c>
      <c r="T1057" s="104"/>
    </row>
    <row r="1058" spans="1:20" hidden="1">
      <c r="A1058" t="str">
        <f t="shared" ca="1" si="2122"/>
        <v/>
      </c>
      <c r="L1058" s="57" t="str">
        <f t="shared" si="2123"/>
        <v/>
      </c>
      <c r="S1058" t="str">
        <f t="shared" si="2124"/>
        <v/>
      </c>
      <c r="T1058" s="104"/>
    </row>
    <row r="1059" spans="1:20" hidden="1">
      <c r="A1059" t="str">
        <f t="shared" ca="1" si="2122"/>
        <v/>
      </c>
      <c r="L1059" s="57" t="str">
        <f t="shared" si="2123"/>
        <v/>
      </c>
      <c r="P1059" s="37">
        <v>154</v>
      </c>
      <c r="S1059" t="str">
        <f t="shared" si="2124"/>
        <v/>
      </c>
      <c r="T1059" s="104"/>
    </row>
    <row r="1060" spans="1:20" hidden="1">
      <c r="A1060" t="str">
        <f t="shared" ca="1" si="2122"/>
        <v/>
      </c>
      <c r="L1060" s="57" t="str">
        <f t="shared" si="2123"/>
        <v/>
      </c>
      <c r="P1060" s="37">
        <v>154</v>
      </c>
      <c r="S1060" t="str">
        <f t="shared" si="2124"/>
        <v/>
      </c>
      <c r="T1060" s="104"/>
    </row>
    <row r="1061" spans="1:20" hidden="1">
      <c r="A1061" t="str">
        <f t="shared" ca="1" si="2122"/>
        <v/>
      </c>
      <c r="L1061" s="57" t="str">
        <f t="shared" si="2123"/>
        <v/>
      </c>
      <c r="P1061" s="37">
        <v>154</v>
      </c>
      <c r="S1061" t="str">
        <f t="shared" si="2124"/>
        <v/>
      </c>
      <c r="T1061" s="104"/>
    </row>
    <row r="1062" spans="1:20" hidden="1">
      <c r="A1062" t="str">
        <f t="shared" ca="1" si="2122"/>
        <v/>
      </c>
      <c r="L1062" s="57" t="str">
        <f t="shared" si="2123"/>
        <v/>
      </c>
      <c r="P1062" s="37">
        <v>154</v>
      </c>
      <c r="S1062" t="str">
        <f t="shared" si="2124"/>
        <v/>
      </c>
      <c r="T1062" s="104"/>
    </row>
    <row r="1063" spans="1:20" hidden="1">
      <c r="A1063" t="str">
        <f t="shared" ca="1" si="2122"/>
        <v/>
      </c>
      <c r="L1063" s="57" t="str">
        <f t="shared" si="2123"/>
        <v/>
      </c>
      <c r="S1063" t="str">
        <f t="shared" si="2124"/>
        <v/>
      </c>
      <c r="T1063" s="104"/>
    </row>
    <row r="1064" spans="1:20" hidden="1">
      <c r="A1064" t="str">
        <f t="shared" ca="1" si="2122"/>
        <v/>
      </c>
      <c r="L1064" s="57" t="str">
        <f t="shared" si="2123"/>
        <v/>
      </c>
      <c r="P1064" s="37">
        <v>155</v>
      </c>
      <c r="S1064" t="str">
        <f t="shared" si="2124"/>
        <v/>
      </c>
      <c r="T1064" s="104"/>
    </row>
    <row r="1065" spans="1:20" hidden="1">
      <c r="A1065" t="str">
        <f t="shared" ca="1" si="2122"/>
        <v/>
      </c>
      <c r="L1065" s="57" t="str">
        <f t="shared" si="2123"/>
        <v/>
      </c>
      <c r="P1065" s="37">
        <v>155</v>
      </c>
      <c r="S1065" t="str">
        <f t="shared" si="2124"/>
        <v/>
      </c>
      <c r="T1065" s="104"/>
    </row>
    <row r="1066" spans="1:20" hidden="1">
      <c r="A1066" t="str">
        <f t="shared" ca="1" si="2122"/>
        <v/>
      </c>
      <c r="L1066" s="57" t="str">
        <f t="shared" si="2123"/>
        <v/>
      </c>
      <c r="P1066" s="37">
        <v>155</v>
      </c>
      <c r="S1066" t="str">
        <f t="shared" si="2124"/>
        <v/>
      </c>
      <c r="T1066" s="104"/>
    </row>
    <row r="1067" spans="1:20" hidden="1">
      <c r="A1067" t="str">
        <f t="shared" ca="1" si="2122"/>
        <v/>
      </c>
      <c r="L1067" s="57" t="str">
        <f t="shared" si="2123"/>
        <v/>
      </c>
      <c r="P1067" s="37">
        <v>155</v>
      </c>
      <c r="S1067" t="str">
        <f t="shared" si="2124"/>
        <v/>
      </c>
      <c r="T1067" s="104"/>
    </row>
    <row r="1068" spans="1:20" hidden="1">
      <c r="A1068" t="str">
        <f t="shared" ca="1" si="2122"/>
        <v/>
      </c>
      <c r="L1068" s="57" t="str">
        <f t="shared" si="2123"/>
        <v/>
      </c>
      <c r="S1068" t="str">
        <f t="shared" si="2124"/>
        <v/>
      </c>
      <c r="T1068" s="104"/>
    </row>
    <row r="1069" spans="1:20" hidden="1">
      <c r="A1069" t="str">
        <f t="shared" ca="1" si="2122"/>
        <v/>
      </c>
      <c r="L1069" s="57" t="str">
        <f t="shared" si="2123"/>
        <v/>
      </c>
      <c r="P1069" s="37">
        <v>156</v>
      </c>
      <c r="S1069" t="str">
        <f t="shared" si="2124"/>
        <v/>
      </c>
      <c r="T1069" s="104"/>
    </row>
    <row r="1070" spans="1:20" hidden="1">
      <c r="A1070" t="str">
        <f t="shared" ref="A1070:A1133" ca="1" si="2125">IF(B1070="","",INDIRECT("減額一覧!B"&amp;$P1070))</f>
        <v/>
      </c>
      <c r="L1070" s="57" t="str">
        <f t="shared" si="2123"/>
        <v/>
      </c>
      <c r="P1070" s="37">
        <v>156</v>
      </c>
      <c r="S1070" t="str">
        <f t="shared" si="2124"/>
        <v/>
      </c>
      <c r="T1070" s="104"/>
    </row>
    <row r="1071" spans="1:20" hidden="1">
      <c r="A1071" t="str">
        <f t="shared" ca="1" si="2125"/>
        <v/>
      </c>
      <c r="L1071" s="57" t="str">
        <f t="shared" si="2123"/>
        <v/>
      </c>
      <c r="P1071" s="37">
        <v>156</v>
      </c>
      <c r="S1071" t="str">
        <f t="shared" si="2124"/>
        <v/>
      </c>
      <c r="T1071" s="104"/>
    </row>
    <row r="1072" spans="1:20" hidden="1">
      <c r="A1072" t="str">
        <f t="shared" ca="1" si="2125"/>
        <v/>
      </c>
      <c r="L1072" s="57" t="str">
        <f t="shared" si="2123"/>
        <v/>
      </c>
      <c r="P1072" s="37">
        <v>156</v>
      </c>
      <c r="S1072" t="str">
        <f t="shared" si="2124"/>
        <v/>
      </c>
      <c r="T1072" s="104"/>
    </row>
    <row r="1073" spans="1:20" hidden="1">
      <c r="A1073" t="str">
        <f t="shared" ca="1" si="2125"/>
        <v/>
      </c>
      <c r="L1073" s="57" t="str">
        <f t="shared" si="2123"/>
        <v/>
      </c>
      <c r="S1073" t="str">
        <f t="shared" si="2124"/>
        <v/>
      </c>
      <c r="T1073" s="104"/>
    </row>
    <row r="1074" spans="1:20" hidden="1">
      <c r="A1074" t="str">
        <f t="shared" ca="1" si="2125"/>
        <v/>
      </c>
      <c r="L1074" s="57" t="str">
        <f t="shared" si="2123"/>
        <v/>
      </c>
      <c r="P1074" s="37">
        <v>157</v>
      </c>
      <c r="S1074" t="str">
        <f t="shared" si="2124"/>
        <v/>
      </c>
      <c r="T1074" s="104"/>
    </row>
    <row r="1075" spans="1:20" hidden="1">
      <c r="A1075" t="str">
        <f t="shared" ca="1" si="2125"/>
        <v/>
      </c>
      <c r="L1075" s="57" t="str">
        <f t="shared" si="2123"/>
        <v/>
      </c>
      <c r="P1075" s="37">
        <v>157</v>
      </c>
      <c r="S1075" t="str">
        <f t="shared" si="2124"/>
        <v/>
      </c>
      <c r="T1075" s="104"/>
    </row>
    <row r="1076" spans="1:20" hidden="1">
      <c r="A1076" t="str">
        <f t="shared" ca="1" si="2125"/>
        <v/>
      </c>
      <c r="L1076" s="57" t="str">
        <f t="shared" si="2123"/>
        <v/>
      </c>
      <c r="P1076" s="37">
        <v>157</v>
      </c>
      <c r="S1076" t="str">
        <f t="shared" si="2124"/>
        <v/>
      </c>
      <c r="T1076" s="104"/>
    </row>
    <row r="1077" spans="1:20" hidden="1">
      <c r="A1077" t="str">
        <f t="shared" ca="1" si="2125"/>
        <v/>
      </c>
      <c r="L1077" s="57" t="str">
        <f t="shared" si="2123"/>
        <v/>
      </c>
      <c r="P1077" s="37">
        <v>157</v>
      </c>
      <c r="S1077" t="str">
        <f t="shared" si="2124"/>
        <v/>
      </c>
      <c r="T1077" s="104"/>
    </row>
    <row r="1078" spans="1:20" hidden="1">
      <c r="A1078" t="str">
        <f t="shared" ca="1" si="2125"/>
        <v/>
      </c>
      <c r="L1078" s="57" t="str">
        <f t="shared" si="2123"/>
        <v/>
      </c>
      <c r="S1078" t="str">
        <f t="shared" si="2124"/>
        <v/>
      </c>
      <c r="T1078" s="104"/>
    </row>
    <row r="1079" spans="1:20" hidden="1">
      <c r="A1079" t="str">
        <f t="shared" ca="1" si="2125"/>
        <v/>
      </c>
      <c r="L1079" s="57" t="str">
        <f t="shared" si="2123"/>
        <v/>
      </c>
      <c r="P1079" s="37">
        <v>158</v>
      </c>
      <c r="S1079" t="str">
        <f t="shared" si="2124"/>
        <v/>
      </c>
      <c r="T1079" s="104"/>
    </row>
    <row r="1080" spans="1:20" hidden="1">
      <c r="A1080" t="str">
        <f t="shared" ca="1" si="2125"/>
        <v/>
      </c>
      <c r="L1080" s="57" t="str">
        <f t="shared" si="2123"/>
        <v/>
      </c>
      <c r="P1080" s="37">
        <v>158</v>
      </c>
      <c r="S1080" t="str">
        <f t="shared" si="2124"/>
        <v/>
      </c>
      <c r="T1080" s="104"/>
    </row>
    <row r="1081" spans="1:20" hidden="1">
      <c r="A1081" t="str">
        <f t="shared" ca="1" si="2125"/>
        <v/>
      </c>
      <c r="L1081" s="57" t="str">
        <f t="shared" si="2123"/>
        <v/>
      </c>
      <c r="P1081" s="37">
        <v>158</v>
      </c>
      <c r="S1081" t="str">
        <f t="shared" si="2124"/>
        <v/>
      </c>
      <c r="T1081" s="104"/>
    </row>
    <row r="1082" spans="1:20" hidden="1">
      <c r="A1082" t="str">
        <f t="shared" ca="1" si="2125"/>
        <v/>
      </c>
      <c r="L1082" s="57" t="str">
        <f t="shared" si="2123"/>
        <v/>
      </c>
      <c r="P1082" s="37">
        <v>158</v>
      </c>
      <c r="S1082" t="str">
        <f t="shared" si="2124"/>
        <v/>
      </c>
      <c r="T1082" s="104"/>
    </row>
    <row r="1083" spans="1:20" hidden="1">
      <c r="A1083" t="str">
        <f t="shared" ca="1" si="2125"/>
        <v/>
      </c>
      <c r="L1083" s="57" t="str">
        <f t="shared" si="2123"/>
        <v/>
      </c>
      <c r="S1083" t="str">
        <f t="shared" si="2124"/>
        <v/>
      </c>
      <c r="T1083" s="104"/>
    </row>
    <row r="1084" spans="1:20" hidden="1">
      <c r="A1084" t="str">
        <f t="shared" ca="1" si="2125"/>
        <v/>
      </c>
      <c r="L1084" s="57" t="str">
        <f t="shared" si="2123"/>
        <v/>
      </c>
      <c r="P1084" s="37">
        <v>159</v>
      </c>
      <c r="S1084" t="str">
        <f t="shared" si="2124"/>
        <v/>
      </c>
      <c r="T1084" s="104"/>
    </row>
    <row r="1085" spans="1:20" hidden="1">
      <c r="A1085" t="str">
        <f t="shared" ca="1" si="2125"/>
        <v/>
      </c>
      <c r="L1085" s="57" t="str">
        <f t="shared" si="2123"/>
        <v/>
      </c>
      <c r="P1085" s="37">
        <v>159</v>
      </c>
      <c r="S1085" t="str">
        <f t="shared" si="2124"/>
        <v/>
      </c>
      <c r="T1085" s="104"/>
    </row>
    <row r="1086" spans="1:20" hidden="1">
      <c r="A1086" t="str">
        <f t="shared" ca="1" si="2125"/>
        <v/>
      </c>
      <c r="L1086" s="57" t="str">
        <f t="shared" si="2123"/>
        <v/>
      </c>
      <c r="P1086" s="37">
        <v>159</v>
      </c>
      <c r="S1086" t="str">
        <f t="shared" si="2124"/>
        <v/>
      </c>
      <c r="T1086" s="104"/>
    </row>
    <row r="1087" spans="1:20" hidden="1">
      <c r="A1087" t="str">
        <f t="shared" ca="1" si="2125"/>
        <v/>
      </c>
      <c r="L1087" s="57" t="str">
        <f t="shared" si="2123"/>
        <v/>
      </c>
      <c r="P1087" s="37">
        <v>159</v>
      </c>
      <c r="S1087" t="str">
        <f t="shared" si="2124"/>
        <v/>
      </c>
      <c r="T1087" s="104"/>
    </row>
    <row r="1088" spans="1:20" hidden="1">
      <c r="A1088" t="str">
        <f t="shared" ca="1" si="2125"/>
        <v/>
      </c>
      <c r="L1088" s="57" t="str">
        <f t="shared" si="2123"/>
        <v/>
      </c>
      <c r="S1088" t="str">
        <f t="shared" si="2124"/>
        <v/>
      </c>
      <c r="T1088" s="104"/>
    </row>
    <row r="1089" spans="1:20" hidden="1">
      <c r="A1089" t="str">
        <f t="shared" ca="1" si="2125"/>
        <v/>
      </c>
      <c r="L1089" s="57" t="str">
        <f t="shared" si="2123"/>
        <v/>
      </c>
      <c r="P1089" s="37">
        <v>160</v>
      </c>
      <c r="S1089" t="str">
        <f t="shared" si="2124"/>
        <v/>
      </c>
      <c r="T1089" s="104"/>
    </row>
    <row r="1090" spans="1:20" hidden="1">
      <c r="A1090" t="str">
        <f t="shared" ca="1" si="2125"/>
        <v/>
      </c>
      <c r="L1090" s="57" t="str">
        <f t="shared" si="2123"/>
        <v/>
      </c>
      <c r="P1090" s="37">
        <v>160</v>
      </c>
      <c r="S1090" t="str">
        <f t="shared" si="2124"/>
        <v/>
      </c>
      <c r="T1090" s="104"/>
    </row>
    <row r="1091" spans="1:20" hidden="1">
      <c r="A1091" t="str">
        <f t="shared" ca="1" si="2125"/>
        <v/>
      </c>
      <c r="L1091" s="57" t="str">
        <f t="shared" si="2123"/>
        <v/>
      </c>
      <c r="P1091" s="37">
        <v>160</v>
      </c>
      <c r="S1091" t="str">
        <f t="shared" si="2124"/>
        <v/>
      </c>
      <c r="T1091" s="104"/>
    </row>
    <row r="1092" spans="1:20" hidden="1">
      <c r="A1092" t="str">
        <f t="shared" ca="1" si="2125"/>
        <v/>
      </c>
      <c r="L1092" s="57" t="str">
        <f t="shared" si="2123"/>
        <v/>
      </c>
      <c r="P1092" s="37">
        <v>160</v>
      </c>
      <c r="S1092" t="str">
        <f t="shared" si="2124"/>
        <v/>
      </c>
      <c r="T1092" s="104"/>
    </row>
    <row r="1093" spans="1:20" hidden="1">
      <c r="A1093" t="str">
        <f t="shared" ca="1" si="2125"/>
        <v/>
      </c>
      <c r="L1093" s="57" t="str">
        <f t="shared" si="2123"/>
        <v/>
      </c>
      <c r="S1093" t="str">
        <f t="shared" si="2124"/>
        <v/>
      </c>
      <c r="T1093" s="104"/>
    </row>
    <row r="1094" spans="1:20" hidden="1">
      <c r="A1094" t="str">
        <f t="shared" ca="1" si="2125"/>
        <v/>
      </c>
      <c r="L1094" s="57" t="str">
        <f t="shared" si="2123"/>
        <v/>
      </c>
      <c r="P1094" s="37">
        <v>161</v>
      </c>
      <c r="S1094" t="str">
        <f t="shared" si="2124"/>
        <v/>
      </c>
      <c r="T1094" s="104"/>
    </row>
    <row r="1095" spans="1:20" hidden="1">
      <c r="A1095" t="str">
        <f t="shared" ca="1" si="2125"/>
        <v/>
      </c>
      <c r="L1095" s="57" t="str">
        <f t="shared" si="2123"/>
        <v/>
      </c>
      <c r="P1095" s="37">
        <v>161</v>
      </c>
      <c r="S1095" t="str">
        <f t="shared" si="2124"/>
        <v/>
      </c>
      <c r="T1095" s="104"/>
    </row>
    <row r="1096" spans="1:20" hidden="1">
      <c r="A1096" t="str">
        <f t="shared" ca="1" si="2125"/>
        <v/>
      </c>
      <c r="L1096" s="57" t="str">
        <f t="shared" si="2123"/>
        <v/>
      </c>
      <c r="P1096" s="37">
        <v>161</v>
      </c>
      <c r="S1096" t="str">
        <f t="shared" si="2124"/>
        <v/>
      </c>
      <c r="T1096" s="104"/>
    </row>
    <row r="1097" spans="1:20" hidden="1">
      <c r="A1097" t="str">
        <f t="shared" ca="1" si="2125"/>
        <v/>
      </c>
      <c r="L1097" s="57" t="str">
        <f t="shared" si="2123"/>
        <v/>
      </c>
      <c r="P1097" s="37">
        <v>161</v>
      </c>
      <c r="S1097" t="str">
        <f t="shared" si="2124"/>
        <v/>
      </c>
      <c r="T1097" s="104"/>
    </row>
    <row r="1098" spans="1:20" hidden="1">
      <c r="A1098" t="str">
        <f t="shared" ca="1" si="2125"/>
        <v/>
      </c>
      <c r="L1098" s="57" t="str">
        <f t="shared" si="2123"/>
        <v/>
      </c>
      <c r="S1098" t="str">
        <f t="shared" si="2124"/>
        <v/>
      </c>
      <c r="T1098" s="104"/>
    </row>
    <row r="1099" spans="1:20" hidden="1">
      <c r="A1099" t="str">
        <f t="shared" ca="1" si="2125"/>
        <v/>
      </c>
      <c r="L1099" s="57" t="str">
        <f t="shared" si="2123"/>
        <v/>
      </c>
      <c r="P1099" s="37">
        <v>162</v>
      </c>
      <c r="S1099" t="str">
        <f t="shared" si="2124"/>
        <v/>
      </c>
      <c r="T1099" s="104"/>
    </row>
    <row r="1100" spans="1:20" hidden="1">
      <c r="A1100" t="str">
        <f t="shared" ca="1" si="2125"/>
        <v/>
      </c>
      <c r="L1100" s="57" t="str">
        <f t="shared" si="2123"/>
        <v/>
      </c>
      <c r="P1100" s="37">
        <v>162</v>
      </c>
      <c r="S1100" t="str">
        <f t="shared" si="2124"/>
        <v/>
      </c>
      <c r="T1100" s="104"/>
    </row>
    <row r="1101" spans="1:20" hidden="1">
      <c r="A1101" t="str">
        <f t="shared" ca="1" si="2125"/>
        <v/>
      </c>
      <c r="L1101" s="57" t="str">
        <f t="shared" si="2123"/>
        <v/>
      </c>
      <c r="P1101" s="37">
        <v>162</v>
      </c>
      <c r="S1101" t="str">
        <f t="shared" si="2124"/>
        <v/>
      </c>
      <c r="T1101" s="104"/>
    </row>
    <row r="1102" spans="1:20" hidden="1">
      <c r="A1102" t="str">
        <f t="shared" ca="1" si="2125"/>
        <v/>
      </c>
      <c r="L1102" s="57" t="str">
        <f t="shared" si="2123"/>
        <v/>
      </c>
      <c r="P1102" s="37">
        <v>162</v>
      </c>
      <c r="S1102" t="str">
        <f t="shared" si="2124"/>
        <v/>
      </c>
      <c r="T1102" s="104"/>
    </row>
    <row r="1103" spans="1:20" hidden="1">
      <c r="A1103" t="str">
        <f t="shared" ca="1" si="2125"/>
        <v/>
      </c>
      <c r="L1103" s="57" t="str">
        <f t="shared" si="2123"/>
        <v/>
      </c>
      <c r="S1103" t="str">
        <f t="shared" si="2124"/>
        <v/>
      </c>
      <c r="T1103" s="104"/>
    </row>
    <row r="1104" spans="1:20" hidden="1">
      <c r="A1104" t="str">
        <f t="shared" ca="1" si="2125"/>
        <v/>
      </c>
      <c r="L1104" s="57" t="str">
        <f t="shared" si="2123"/>
        <v/>
      </c>
      <c r="P1104" s="37">
        <v>163</v>
      </c>
      <c r="S1104" t="str">
        <f t="shared" si="2124"/>
        <v/>
      </c>
      <c r="T1104" s="104"/>
    </row>
    <row r="1105" spans="1:20" hidden="1">
      <c r="A1105" t="str">
        <f t="shared" ca="1" si="2125"/>
        <v/>
      </c>
      <c r="L1105" s="57" t="str">
        <f t="shared" si="2123"/>
        <v/>
      </c>
      <c r="P1105" s="37">
        <v>163</v>
      </c>
      <c r="S1105" t="str">
        <f t="shared" si="2124"/>
        <v/>
      </c>
      <c r="T1105" s="104"/>
    </row>
    <row r="1106" spans="1:20" hidden="1">
      <c r="A1106" t="str">
        <f t="shared" ca="1" si="2125"/>
        <v/>
      </c>
      <c r="L1106" s="57" t="str">
        <f t="shared" si="2123"/>
        <v/>
      </c>
      <c r="P1106" s="37">
        <v>163</v>
      </c>
      <c r="S1106" t="str">
        <f t="shared" si="2124"/>
        <v/>
      </c>
      <c r="T1106" s="104"/>
    </row>
    <row r="1107" spans="1:20" hidden="1">
      <c r="A1107" t="str">
        <f t="shared" ca="1" si="2125"/>
        <v/>
      </c>
      <c r="L1107" s="57" t="str">
        <f t="shared" si="2123"/>
        <v/>
      </c>
      <c r="P1107" s="37">
        <v>163</v>
      </c>
      <c r="S1107" t="str">
        <f t="shared" si="2124"/>
        <v/>
      </c>
      <c r="T1107" s="104"/>
    </row>
    <row r="1108" spans="1:20" hidden="1">
      <c r="A1108" t="str">
        <f t="shared" ca="1" si="2125"/>
        <v/>
      </c>
      <c r="L1108" s="57" t="str">
        <f t="shared" ref="L1108:L1171" si="2126">IF(OR(S1108="370",S1108="371",S1108="372",S1108="373",S1108="374",S1108="375",S1108="376",S1108="377",S1108="378",S1108="379",S1108="380",S1108="039",S1108="389"),"農集","")</f>
        <v/>
      </c>
      <c r="S1108" t="str">
        <f t="shared" ref="S1108:S1171" si="2127">IF(C1108="","",LEFT(TEXT(C1108,"000000000"),3))</f>
        <v/>
      </c>
      <c r="T1108" s="104"/>
    </row>
    <row r="1109" spans="1:20" hidden="1">
      <c r="A1109" t="str">
        <f t="shared" ca="1" si="2125"/>
        <v/>
      </c>
      <c r="L1109" s="57" t="str">
        <f t="shared" si="2126"/>
        <v/>
      </c>
      <c r="P1109" s="37">
        <v>164</v>
      </c>
      <c r="S1109" t="str">
        <f t="shared" si="2127"/>
        <v/>
      </c>
      <c r="T1109" s="104"/>
    </row>
    <row r="1110" spans="1:20" hidden="1">
      <c r="A1110" t="str">
        <f t="shared" ca="1" si="2125"/>
        <v/>
      </c>
      <c r="L1110" s="57" t="str">
        <f t="shared" si="2126"/>
        <v/>
      </c>
      <c r="P1110" s="37">
        <v>164</v>
      </c>
      <c r="S1110" t="str">
        <f t="shared" si="2127"/>
        <v/>
      </c>
      <c r="T1110" s="104"/>
    </row>
    <row r="1111" spans="1:20" hidden="1">
      <c r="A1111" t="str">
        <f t="shared" ca="1" si="2125"/>
        <v/>
      </c>
      <c r="L1111" s="57" t="str">
        <f t="shared" si="2126"/>
        <v/>
      </c>
      <c r="P1111" s="37">
        <v>164</v>
      </c>
      <c r="S1111" t="str">
        <f t="shared" si="2127"/>
        <v/>
      </c>
      <c r="T1111" s="104"/>
    </row>
    <row r="1112" spans="1:20" hidden="1">
      <c r="A1112" t="str">
        <f t="shared" ca="1" si="2125"/>
        <v/>
      </c>
      <c r="L1112" s="57" t="str">
        <f t="shared" si="2126"/>
        <v/>
      </c>
      <c r="P1112" s="37">
        <v>164</v>
      </c>
      <c r="S1112" t="str">
        <f t="shared" si="2127"/>
        <v/>
      </c>
      <c r="T1112" s="104"/>
    </row>
    <row r="1113" spans="1:20" hidden="1">
      <c r="A1113" t="str">
        <f t="shared" ca="1" si="2125"/>
        <v/>
      </c>
      <c r="L1113" s="57" t="str">
        <f t="shared" si="2126"/>
        <v/>
      </c>
      <c r="S1113" t="str">
        <f t="shared" si="2127"/>
        <v/>
      </c>
      <c r="T1113" s="104"/>
    </row>
    <row r="1114" spans="1:20" hidden="1">
      <c r="A1114" t="str">
        <f t="shared" ca="1" si="2125"/>
        <v/>
      </c>
      <c r="L1114" s="57" t="str">
        <f t="shared" si="2126"/>
        <v/>
      </c>
      <c r="P1114" s="37">
        <v>165</v>
      </c>
      <c r="S1114" t="str">
        <f t="shared" si="2127"/>
        <v/>
      </c>
      <c r="T1114" s="104"/>
    </row>
    <row r="1115" spans="1:20" hidden="1">
      <c r="A1115" t="str">
        <f t="shared" ca="1" si="2125"/>
        <v/>
      </c>
      <c r="L1115" s="57" t="str">
        <f t="shared" si="2126"/>
        <v/>
      </c>
      <c r="P1115" s="37">
        <v>165</v>
      </c>
      <c r="S1115" t="str">
        <f t="shared" si="2127"/>
        <v/>
      </c>
      <c r="T1115" s="104"/>
    </row>
    <row r="1116" spans="1:20" hidden="1">
      <c r="A1116" t="str">
        <f t="shared" ca="1" si="2125"/>
        <v/>
      </c>
      <c r="L1116" s="57" t="str">
        <f t="shared" si="2126"/>
        <v/>
      </c>
      <c r="P1116" s="37">
        <v>165</v>
      </c>
      <c r="S1116" t="str">
        <f t="shared" si="2127"/>
        <v/>
      </c>
      <c r="T1116" s="104"/>
    </row>
    <row r="1117" spans="1:20" hidden="1">
      <c r="A1117" t="str">
        <f t="shared" ca="1" si="2125"/>
        <v/>
      </c>
      <c r="L1117" s="57" t="str">
        <f t="shared" si="2126"/>
        <v/>
      </c>
      <c r="P1117" s="37">
        <v>165</v>
      </c>
      <c r="S1117" t="str">
        <f t="shared" si="2127"/>
        <v/>
      </c>
      <c r="T1117" s="104"/>
    </row>
    <row r="1118" spans="1:20" hidden="1">
      <c r="A1118" t="str">
        <f t="shared" ca="1" si="2125"/>
        <v/>
      </c>
      <c r="L1118" s="57" t="str">
        <f t="shared" si="2126"/>
        <v/>
      </c>
      <c r="S1118" t="str">
        <f t="shared" si="2127"/>
        <v/>
      </c>
      <c r="T1118" s="104"/>
    </row>
    <row r="1119" spans="1:20" hidden="1">
      <c r="A1119" t="str">
        <f t="shared" ca="1" si="2125"/>
        <v/>
      </c>
      <c r="L1119" s="57" t="str">
        <f t="shared" si="2126"/>
        <v/>
      </c>
      <c r="P1119" s="37">
        <v>166</v>
      </c>
      <c r="S1119" t="str">
        <f t="shared" si="2127"/>
        <v/>
      </c>
      <c r="T1119" s="104"/>
    </row>
    <row r="1120" spans="1:20" hidden="1">
      <c r="A1120" t="str">
        <f t="shared" ca="1" si="2125"/>
        <v/>
      </c>
      <c r="L1120" s="57" t="str">
        <f t="shared" si="2126"/>
        <v/>
      </c>
      <c r="P1120" s="37">
        <v>166</v>
      </c>
      <c r="S1120" t="str">
        <f t="shared" si="2127"/>
        <v/>
      </c>
      <c r="T1120" s="104"/>
    </row>
    <row r="1121" spans="1:20" hidden="1">
      <c r="A1121" t="str">
        <f t="shared" ca="1" si="2125"/>
        <v/>
      </c>
      <c r="L1121" s="57" t="str">
        <f t="shared" si="2126"/>
        <v/>
      </c>
      <c r="P1121" s="37">
        <v>166</v>
      </c>
      <c r="S1121" t="str">
        <f t="shared" si="2127"/>
        <v/>
      </c>
      <c r="T1121" s="104"/>
    </row>
    <row r="1122" spans="1:20" hidden="1">
      <c r="A1122" t="str">
        <f t="shared" ca="1" si="2125"/>
        <v/>
      </c>
      <c r="L1122" s="57" t="str">
        <f t="shared" si="2126"/>
        <v/>
      </c>
      <c r="P1122" s="37">
        <v>166</v>
      </c>
      <c r="S1122" t="str">
        <f t="shared" si="2127"/>
        <v/>
      </c>
      <c r="T1122" s="104"/>
    </row>
    <row r="1123" spans="1:20" hidden="1">
      <c r="A1123" t="str">
        <f t="shared" ca="1" si="2125"/>
        <v/>
      </c>
      <c r="L1123" s="57" t="str">
        <f t="shared" si="2126"/>
        <v/>
      </c>
      <c r="S1123" t="str">
        <f t="shared" si="2127"/>
        <v/>
      </c>
      <c r="T1123" s="104"/>
    </row>
    <row r="1124" spans="1:20" hidden="1">
      <c r="A1124" t="str">
        <f t="shared" ca="1" si="2125"/>
        <v/>
      </c>
      <c r="L1124" s="57" t="str">
        <f t="shared" si="2126"/>
        <v/>
      </c>
      <c r="P1124" s="37">
        <v>167</v>
      </c>
      <c r="S1124" t="str">
        <f t="shared" si="2127"/>
        <v/>
      </c>
      <c r="T1124" s="104"/>
    </row>
    <row r="1125" spans="1:20" hidden="1">
      <c r="A1125" t="str">
        <f t="shared" ca="1" si="2125"/>
        <v/>
      </c>
      <c r="L1125" s="57" t="str">
        <f t="shared" si="2126"/>
        <v/>
      </c>
      <c r="P1125" s="37">
        <v>167</v>
      </c>
      <c r="S1125" t="str">
        <f t="shared" si="2127"/>
        <v/>
      </c>
      <c r="T1125" s="104"/>
    </row>
    <row r="1126" spans="1:20" hidden="1">
      <c r="A1126" t="str">
        <f t="shared" ca="1" si="2125"/>
        <v/>
      </c>
      <c r="L1126" s="57" t="str">
        <f t="shared" si="2126"/>
        <v/>
      </c>
      <c r="P1126" s="37">
        <v>167</v>
      </c>
      <c r="S1126" t="str">
        <f t="shared" si="2127"/>
        <v/>
      </c>
      <c r="T1126" s="104"/>
    </row>
    <row r="1127" spans="1:20" hidden="1">
      <c r="A1127" t="str">
        <f t="shared" ca="1" si="2125"/>
        <v/>
      </c>
      <c r="L1127" s="57" t="str">
        <f t="shared" si="2126"/>
        <v/>
      </c>
      <c r="P1127" s="37">
        <v>167</v>
      </c>
      <c r="S1127" t="str">
        <f t="shared" si="2127"/>
        <v/>
      </c>
      <c r="T1127" s="104"/>
    </row>
    <row r="1128" spans="1:20" hidden="1">
      <c r="A1128" t="str">
        <f t="shared" ca="1" si="2125"/>
        <v/>
      </c>
      <c r="L1128" s="57" t="str">
        <f t="shared" si="2126"/>
        <v/>
      </c>
      <c r="S1128" t="str">
        <f t="shared" si="2127"/>
        <v/>
      </c>
      <c r="T1128" s="104"/>
    </row>
    <row r="1129" spans="1:20" hidden="1">
      <c r="A1129" t="str">
        <f t="shared" ca="1" si="2125"/>
        <v/>
      </c>
      <c r="L1129" s="57" t="str">
        <f t="shared" si="2126"/>
        <v/>
      </c>
      <c r="P1129" s="37">
        <v>168</v>
      </c>
      <c r="S1129" t="str">
        <f t="shared" si="2127"/>
        <v/>
      </c>
      <c r="T1129" s="104"/>
    </row>
    <row r="1130" spans="1:20" hidden="1">
      <c r="A1130" t="str">
        <f t="shared" ca="1" si="2125"/>
        <v/>
      </c>
      <c r="L1130" s="57" t="str">
        <f t="shared" si="2126"/>
        <v/>
      </c>
      <c r="P1130" s="37">
        <v>168</v>
      </c>
      <c r="S1130" t="str">
        <f t="shared" si="2127"/>
        <v/>
      </c>
      <c r="T1130" s="104"/>
    </row>
    <row r="1131" spans="1:20" hidden="1">
      <c r="A1131" t="str">
        <f t="shared" ca="1" si="2125"/>
        <v/>
      </c>
      <c r="L1131" s="57" t="str">
        <f t="shared" si="2126"/>
        <v/>
      </c>
      <c r="P1131" s="37">
        <v>168</v>
      </c>
      <c r="S1131" t="str">
        <f t="shared" si="2127"/>
        <v/>
      </c>
      <c r="T1131" s="104"/>
    </row>
    <row r="1132" spans="1:20" hidden="1">
      <c r="A1132" t="str">
        <f t="shared" ca="1" si="2125"/>
        <v/>
      </c>
      <c r="L1132" s="57" t="str">
        <f t="shared" si="2126"/>
        <v/>
      </c>
      <c r="P1132" s="37">
        <v>168</v>
      </c>
      <c r="S1132" t="str">
        <f t="shared" si="2127"/>
        <v/>
      </c>
      <c r="T1132" s="104"/>
    </row>
    <row r="1133" spans="1:20" hidden="1">
      <c r="A1133" t="str">
        <f t="shared" ca="1" si="2125"/>
        <v/>
      </c>
      <c r="L1133" s="57" t="str">
        <f t="shared" si="2126"/>
        <v/>
      </c>
      <c r="S1133" t="str">
        <f t="shared" si="2127"/>
        <v/>
      </c>
      <c r="T1133" s="104"/>
    </row>
    <row r="1134" spans="1:20" hidden="1">
      <c r="A1134" t="str">
        <f t="shared" ref="A1134:A1197" ca="1" si="2128">IF(B1134="","",INDIRECT("減額一覧!B"&amp;$P1134))</f>
        <v/>
      </c>
      <c r="L1134" s="57" t="str">
        <f t="shared" si="2126"/>
        <v/>
      </c>
      <c r="P1134" s="37">
        <v>169</v>
      </c>
      <c r="S1134" t="str">
        <f t="shared" si="2127"/>
        <v/>
      </c>
      <c r="T1134" s="104"/>
    </row>
    <row r="1135" spans="1:20" hidden="1">
      <c r="A1135" t="str">
        <f t="shared" ca="1" si="2128"/>
        <v/>
      </c>
      <c r="L1135" s="57" t="str">
        <f t="shared" si="2126"/>
        <v/>
      </c>
      <c r="P1135" s="37">
        <v>169</v>
      </c>
      <c r="S1135" t="str">
        <f t="shared" si="2127"/>
        <v/>
      </c>
      <c r="T1135" s="104"/>
    </row>
    <row r="1136" spans="1:20" hidden="1">
      <c r="A1136" t="str">
        <f t="shared" ca="1" si="2128"/>
        <v/>
      </c>
      <c r="L1136" s="57" t="str">
        <f t="shared" si="2126"/>
        <v/>
      </c>
      <c r="P1136" s="37">
        <v>169</v>
      </c>
      <c r="S1136" t="str">
        <f t="shared" si="2127"/>
        <v/>
      </c>
      <c r="T1136" s="104"/>
    </row>
    <row r="1137" spans="1:20" hidden="1">
      <c r="A1137" t="str">
        <f t="shared" ca="1" si="2128"/>
        <v/>
      </c>
      <c r="L1137" s="57" t="str">
        <f t="shared" si="2126"/>
        <v/>
      </c>
      <c r="P1137" s="37">
        <v>169</v>
      </c>
      <c r="S1137" t="str">
        <f t="shared" si="2127"/>
        <v/>
      </c>
      <c r="T1137" s="104"/>
    </row>
    <row r="1138" spans="1:20" hidden="1">
      <c r="A1138" t="str">
        <f t="shared" ca="1" si="2128"/>
        <v/>
      </c>
      <c r="L1138" s="57" t="str">
        <f t="shared" si="2126"/>
        <v/>
      </c>
      <c r="S1138" t="str">
        <f t="shared" si="2127"/>
        <v/>
      </c>
      <c r="T1138" s="104"/>
    </row>
    <row r="1139" spans="1:20" hidden="1">
      <c r="A1139" t="str">
        <f t="shared" ca="1" si="2128"/>
        <v/>
      </c>
      <c r="L1139" s="57" t="str">
        <f t="shared" si="2126"/>
        <v/>
      </c>
      <c r="P1139" s="37">
        <v>170</v>
      </c>
      <c r="S1139" t="str">
        <f t="shared" si="2127"/>
        <v/>
      </c>
      <c r="T1139" s="104"/>
    </row>
    <row r="1140" spans="1:20" hidden="1">
      <c r="A1140" t="str">
        <f t="shared" ca="1" si="2128"/>
        <v/>
      </c>
      <c r="L1140" s="57" t="str">
        <f t="shared" si="2126"/>
        <v/>
      </c>
      <c r="P1140" s="37">
        <v>170</v>
      </c>
      <c r="S1140" t="str">
        <f t="shared" si="2127"/>
        <v/>
      </c>
      <c r="T1140" s="104"/>
    </row>
    <row r="1141" spans="1:20" hidden="1">
      <c r="A1141" t="str">
        <f t="shared" ca="1" si="2128"/>
        <v/>
      </c>
      <c r="L1141" s="57" t="str">
        <f t="shared" si="2126"/>
        <v/>
      </c>
      <c r="P1141" s="37">
        <v>170</v>
      </c>
      <c r="S1141" t="str">
        <f t="shared" si="2127"/>
        <v/>
      </c>
      <c r="T1141" s="104"/>
    </row>
    <row r="1142" spans="1:20" hidden="1">
      <c r="A1142" t="str">
        <f t="shared" ca="1" si="2128"/>
        <v/>
      </c>
      <c r="L1142" s="57" t="str">
        <f t="shared" si="2126"/>
        <v/>
      </c>
      <c r="P1142" s="37">
        <v>170</v>
      </c>
      <c r="S1142" t="str">
        <f t="shared" si="2127"/>
        <v/>
      </c>
      <c r="T1142" s="104"/>
    </row>
    <row r="1143" spans="1:20" hidden="1">
      <c r="A1143" t="str">
        <f t="shared" ca="1" si="2128"/>
        <v/>
      </c>
      <c r="L1143" s="57" t="str">
        <f t="shared" si="2126"/>
        <v/>
      </c>
      <c r="S1143" t="str">
        <f t="shared" si="2127"/>
        <v/>
      </c>
      <c r="T1143" s="104"/>
    </row>
    <row r="1144" spans="1:20" hidden="1">
      <c r="A1144" t="str">
        <f t="shared" ca="1" si="2128"/>
        <v/>
      </c>
      <c r="L1144" s="57" t="str">
        <f t="shared" si="2126"/>
        <v/>
      </c>
      <c r="P1144" s="37">
        <v>171</v>
      </c>
      <c r="S1144" t="str">
        <f t="shared" si="2127"/>
        <v/>
      </c>
      <c r="T1144" s="104"/>
    </row>
    <row r="1145" spans="1:20" hidden="1">
      <c r="A1145" t="str">
        <f t="shared" ca="1" si="2128"/>
        <v/>
      </c>
      <c r="L1145" s="57" t="str">
        <f t="shared" si="2126"/>
        <v/>
      </c>
      <c r="P1145" s="37">
        <v>171</v>
      </c>
      <c r="S1145" t="str">
        <f t="shared" si="2127"/>
        <v/>
      </c>
      <c r="T1145" s="104"/>
    </row>
    <row r="1146" spans="1:20" hidden="1">
      <c r="A1146" t="str">
        <f t="shared" ca="1" si="2128"/>
        <v/>
      </c>
      <c r="L1146" s="57" t="str">
        <f t="shared" si="2126"/>
        <v/>
      </c>
      <c r="P1146" s="37">
        <v>171</v>
      </c>
      <c r="S1146" t="str">
        <f t="shared" si="2127"/>
        <v/>
      </c>
      <c r="T1146" s="104"/>
    </row>
    <row r="1147" spans="1:20" hidden="1">
      <c r="A1147" t="str">
        <f t="shared" ca="1" si="2128"/>
        <v/>
      </c>
      <c r="L1147" s="57" t="str">
        <f t="shared" si="2126"/>
        <v/>
      </c>
      <c r="P1147" s="37">
        <v>171</v>
      </c>
      <c r="S1147" t="str">
        <f t="shared" si="2127"/>
        <v/>
      </c>
      <c r="T1147" s="104"/>
    </row>
    <row r="1148" spans="1:20" hidden="1">
      <c r="A1148" t="str">
        <f t="shared" ca="1" si="2128"/>
        <v/>
      </c>
      <c r="L1148" s="57" t="str">
        <f t="shared" si="2126"/>
        <v/>
      </c>
      <c r="S1148" t="str">
        <f t="shared" si="2127"/>
        <v/>
      </c>
      <c r="T1148" s="104"/>
    </row>
    <row r="1149" spans="1:20" hidden="1">
      <c r="A1149" t="str">
        <f t="shared" ca="1" si="2128"/>
        <v/>
      </c>
      <c r="L1149" s="57" t="str">
        <f t="shared" si="2126"/>
        <v/>
      </c>
      <c r="P1149" s="37">
        <v>172</v>
      </c>
      <c r="S1149" t="str">
        <f t="shared" si="2127"/>
        <v/>
      </c>
      <c r="T1149" s="104"/>
    </row>
    <row r="1150" spans="1:20" hidden="1">
      <c r="A1150" t="str">
        <f t="shared" ca="1" si="2128"/>
        <v/>
      </c>
      <c r="L1150" s="57" t="str">
        <f t="shared" si="2126"/>
        <v/>
      </c>
      <c r="P1150" s="37">
        <v>172</v>
      </c>
      <c r="S1150" t="str">
        <f t="shared" si="2127"/>
        <v/>
      </c>
      <c r="T1150" s="104"/>
    </row>
    <row r="1151" spans="1:20" hidden="1">
      <c r="A1151" t="str">
        <f t="shared" ca="1" si="2128"/>
        <v/>
      </c>
      <c r="L1151" s="57" t="str">
        <f t="shared" si="2126"/>
        <v/>
      </c>
      <c r="P1151" s="37">
        <v>172</v>
      </c>
      <c r="S1151" t="str">
        <f t="shared" si="2127"/>
        <v/>
      </c>
      <c r="T1151" s="104"/>
    </row>
    <row r="1152" spans="1:20" hidden="1">
      <c r="A1152" t="str">
        <f t="shared" ca="1" si="2128"/>
        <v/>
      </c>
      <c r="L1152" s="57" t="str">
        <f t="shared" si="2126"/>
        <v/>
      </c>
      <c r="P1152" s="37">
        <v>172</v>
      </c>
      <c r="S1152" t="str">
        <f t="shared" si="2127"/>
        <v/>
      </c>
      <c r="T1152" s="104"/>
    </row>
    <row r="1153" spans="1:20" hidden="1">
      <c r="A1153" t="str">
        <f t="shared" ca="1" si="2128"/>
        <v/>
      </c>
      <c r="L1153" s="57" t="str">
        <f t="shared" si="2126"/>
        <v/>
      </c>
      <c r="S1153" t="str">
        <f t="shared" si="2127"/>
        <v/>
      </c>
      <c r="T1153" s="104"/>
    </row>
    <row r="1154" spans="1:20" hidden="1">
      <c r="A1154" t="str">
        <f t="shared" ca="1" si="2128"/>
        <v/>
      </c>
      <c r="L1154" s="57" t="str">
        <f t="shared" si="2126"/>
        <v/>
      </c>
      <c r="P1154" s="37">
        <v>173</v>
      </c>
      <c r="S1154" t="str">
        <f t="shared" si="2127"/>
        <v/>
      </c>
      <c r="T1154" s="104"/>
    </row>
    <row r="1155" spans="1:20" hidden="1">
      <c r="A1155" t="str">
        <f t="shared" ca="1" si="2128"/>
        <v/>
      </c>
      <c r="L1155" s="57" t="str">
        <f t="shared" si="2126"/>
        <v/>
      </c>
      <c r="P1155" s="37">
        <v>173</v>
      </c>
      <c r="S1155" t="str">
        <f t="shared" si="2127"/>
        <v/>
      </c>
      <c r="T1155" s="104"/>
    </row>
    <row r="1156" spans="1:20" hidden="1">
      <c r="A1156" t="str">
        <f t="shared" ca="1" si="2128"/>
        <v/>
      </c>
      <c r="L1156" s="57" t="str">
        <f t="shared" si="2126"/>
        <v/>
      </c>
      <c r="P1156" s="37">
        <v>173</v>
      </c>
      <c r="S1156" t="str">
        <f t="shared" si="2127"/>
        <v/>
      </c>
      <c r="T1156" s="104"/>
    </row>
    <row r="1157" spans="1:20" hidden="1">
      <c r="A1157" t="str">
        <f t="shared" ca="1" si="2128"/>
        <v/>
      </c>
      <c r="L1157" s="57" t="str">
        <f t="shared" si="2126"/>
        <v/>
      </c>
      <c r="P1157" s="37">
        <v>173</v>
      </c>
      <c r="S1157" t="str">
        <f t="shared" si="2127"/>
        <v/>
      </c>
      <c r="T1157" s="104"/>
    </row>
    <row r="1158" spans="1:20" hidden="1">
      <c r="A1158" t="str">
        <f t="shared" ca="1" si="2128"/>
        <v/>
      </c>
      <c r="L1158" s="57" t="str">
        <f t="shared" si="2126"/>
        <v/>
      </c>
      <c r="S1158" t="str">
        <f t="shared" si="2127"/>
        <v/>
      </c>
      <c r="T1158" s="104"/>
    </row>
    <row r="1159" spans="1:20" hidden="1">
      <c r="A1159" t="str">
        <f t="shared" ca="1" si="2128"/>
        <v/>
      </c>
      <c r="L1159" s="57" t="str">
        <f t="shared" si="2126"/>
        <v/>
      </c>
      <c r="P1159" s="37">
        <v>174</v>
      </c>
      <c r="S1159" t="str">
        <f t="shared" si="2127"/>
        <v/>
      </c>
      <c r="T1159" s="104"/>
    </row>
    <row r="1160" spans="1:20" hidden="1">
      <c r="A1160" t="str">
        <f t="shared" ca="1" si="2128"/>
        <v/>
      </c>
      <c r="L1160" s="57" t="str">
        <f t="shared" si="2126"/>
        <v/>
      </c>
      <c r="P1160" s="37">
        <v>174</v>
      </c>
      <c r="S1160" t="str">
        <f t="shared" si="2127"/>
        <v/>
      </c>
      <c r="T1160" s="104"/>
    </row>
    <row r="1161" spans="1:20" hidden="1">
      <c r="A1161" t="str">
        <f t="shared" ca="1" si="2128"/>
        <v/>
      </c>
      <c r="L1161" s="57" t="str">
        <f t="shared" si="2126"/>
        <v/>
      </c>
      <c r="P1161" s="37">
        <v>174</v>
      </c>
      <c r="S1161" t="str">
        <f t="shared" si="2127"/>
        <v/>
      </c>
      <c r="T1161" s="104"/>
    </row>
    <row r="1162" spans="1:20" hidden="1">
      <c r="A1162" t="str">
        <f t="shared" ca="1" si="2128"/>
        <v/>
      </c>
      <c r="L1162" s="57" t="str">
        <f t="shared" si="2126"/>
        <v/>
      </c>
      <c r="P1162" s="37">
        <v>174</v>
      </c>
      <c r="S1162" t="str">
        <f t="shared" si="2127"/>
        <v/>
      </c>
      <c r="T1162" s="104"/>
    </row>
    <row r="1163" spans="1:20" hidden="1">
      <c r="A1163" t="str">
        <f t="shared" ca="1" si="2128"/>
        <v/>
      </c>
      <c r="L1163" s="57" t="str">
        <f t="shared" si="2126"/>
        <v/>
      </c>
      <c r="S1163" t="str">
        <f t="shared" si="2127"/>
        <v/>
      </c>
      <c r="T1163" s="104"/>
    </row>
    <row r="1164" spans="1:20" hidden="1">
      <c r="A1164" t="str">
        <f t="shared" ca="1" si="2128"/>
        <v/>
      </c>
      <c r="L1164" s="57" t="str">
        <f t="shared" si="2126"/>
        <v/>
      </c>
      <c r="P1164" s="37">
        <v>175</v>
      </c>
      <c r="S1164" t="str">
        <f t="shared" si="2127"/>
        <v/>
      </c>
      <c r="T1164" s="104"/>
    </row>
    <row r="1165" spans="1:20" hidden="1">
      <c r="A1165" t="str">
        <f t="shared" ca="1" si="2128"/>
        <v/>
      </c>
      <c r="L1165" s="57" t="str">
        <f t="shared" si="2126"/>
        <v/>
      </c>
      <c r="P1165" s="37">
        <v>175</v>
      </c>
      <c r="S1165" t="str">
        <f t="shared" si="2127"/>
        <v/>
      </c>
      <c r="T1165" s="104"/>
    </row>
    <row r="1166" spans="1:20" hidden="1">
      <c r="A1166" t="str">
        <f t="shared" ca="1" si="2128"/>
        <v/>
      </c>
      <c r="L1166" s="57" t="str">
        <f t="shared" si="2126"/>
        <v/>
      </c>
      <c r="P1166" s="37">
        <v>175</v>
      </c>
      <c r="S1166" t="str">
        <f t="shared" si="2127"/>
        <v/>
      </c>
      <c r="T1166" s="104"/>
    </row>
    <row r="1167" spans="1:20" hidden="1">
      <c r="A1167" t="str">
        <f t="shared" ca="1" si="2128"/>
        <v/>
      </c>
      <c r="L1167" s="57" t="str">
        <f t="shared" si="2126"/>
        <v/>
      </c>
      <c r="P1167" s="37">
        <v>175</v>
      </c>
      <c r="S1167" t="str">
        <f t="shared" si="2127"/>
        <v/>
      </c>
      <c r="T1167" s="104"/>
    </row>
    <row r="1168" spans="1:20" hidden="1">
      <c r="A1168" t="str">
        <f t="shared" ca="1" si="2128"/>
        <v/>
      </c>
      <c r="L1168" s="57" t="str">
        <f t="shared" si="2126"/>
        <v/>
      </c>
      <c r="S1168" t="str">
        <f t="shared" si="2127"/>
        <v/>
      </c>
      <c r="T1168" s="104"/>
    </row>
    <row r="1169" spans="1:20" hidden="1">
      <c r="A1169" t="str">
        <f t="shared" ca="1" si="2128"/>
        <v/>
      </c>
      <c r="L1169" s="57" t="str">
        <f t="shared" si="2126"/>
        <v/>
      </c>
      <c r="P1169" s="37">
        <v>176</v>
      </c>
      <c r="S1169" t="str">
        <f t="shared" si="2127"/>
        <v/>
      </c>
      <c r="T1169" s="104"/>
    </row>
    <row r="1170" spans="1:20" hidden="1">
      <c r="A1170" t="str">
        <f t="shared" ca="1" si="2128"/>
        <v/>
      </c>
      <c r="L1170" s="57" t="str">
        <f t="shared" si="2126"/>
        <v/>
      </c>
      <c r="P1170" s="37">
        <v>176</v>
      </c>
      <c r="S1170" t="str">
        <f t="shared" si="2127"/>
        <v/>
      </c>
      <c r="T1170" s="104"/>
    </row>
    <row r="1171" spans="1:20" hidden="1">
      <c r="A1171" t="str">
        <f t="shared" ca="1" si="2128"/>
        <v/>
      </c>
      <c r="L1171" s="57" t="str">
        <f t="shared" si="2126"/>
        <v/>
      </c>
      <c r="P1171" s="37">
        <v>176</v>
      </c>
      <c r="S1171" t="str">
        <f t="shared" si="2127"/>
        <v/>
      </c>
      <c r="T1171" s="104"/>
    </row>
    <row r="1172" spans="1:20" hidden="1">
      <c r="A1172" t="str">
        <f t="shared" ca="1" si="2128"/>
        <v/>
      </c>
      <c r="L1172" s="57" t="str">
        <f t="shared" ref="L1172:L1235" si="2129">IF(OR(S1172="370",S1172="371",S1172="372",S1172="373",S1172="374",S1172="375",S1172="376",S1172="377",S1172="378",S1172="379",S1172="380",S1172="039",S1172="389"),"農集","")</f>
        <v/>
      </c>
      <c r="P1172" s="37">
        <v>176</v>
      </c>
      <c r="S1172" t="str">
        <f t="shared" ref="S1172:S1235" si="2130">IF(C1172="","",LEFT(TEXT(C1172,"000000000"),3))</f>
        <v/>
      </c>
      <c r="T1172" s="104"/>
    </row>
    <row r="1173" spans="1:20" hidden="1">
      <c r="A1173" t="str">
        <f t="shared" ca="1" si="2128"/>
        <v/>
      </c>
      <c r="L1173" s="57" t="str">
        <f t="shared" si="2129"/>
        <v/>
      </c>
      <c r="S1173" t="str">
        <f t="shared" si="2130"/>
        <v/>
      </c>
      <c r="T1173" s="104"/>
    </row>
    <row r="1174" spans="1:20" hidden="1">
      <c r="A1174" t="str">
        <f t="shared" ca="1" si="2128"/>
        <v/>
      </c>
      <c r="L1174" s="57" t="str">
        <f t="shared" si="2129"/>
        <v/>
      </c>
      <c r="P1174" s="37">
        <v>177</v>
      </c>
      <c r="S1174" t="str">
        <f t="shared" si="2130"/>
        <v/>
      </c>
      <c r="T1174" s="104"/>
    </row>
    <row r="1175" spans="1:20" hidden="1">
      <c r="A1175" t="str">
        <f t="shared" ca="1" si="2128"/>
        <v/>
      </c>
      <c r="L1175" s="57" t="str">
        <f t="shared" si="2129"/>
        <v/>
      </c>
      <c r="P1175" s="37">
        <v>177</v>
      </c>
      <c r="S1175" t="str">
        <f t="shared" si="2130"/>
        <v/>
      </c>
      <c r="T1175" s="104"/>
    </row>
    <row r="1176" spans="1:20" hidden="1">
      <c r="A1176" t="str">
        <f t="shared" ca="1" si="2128"/>
        <v/>
      </c>
      <c r="L1176" s="57" t="str">
        <f t="shared" si="2129"/>
        <v/>
      </c>
      <c r="P1176" s="37">
        <v>177</v>
      </c>
      <c r="S1176" t="str">
        <f t="shared" si="2130"/>
        <v/>
      </c>
      <c r="T1176" s="104"/>
    </row>
    <row r="1177" spans="1:20" hidden="1">
      <c r="A1177" t="str">
        <f t="shared" ca="1" si="2128"/>
        <v/>
      </c>
      <c r="L1177" s="57" t="str">
        <f t="shared" si="2129"/>
        <v/>
      </c>
      <c r="P1177" s="37">
        <v>177</v>
      </c>
      <c r="S1177" t="str">
        <f t="shared" si="2130"/>
        <v/>
      </c>
      <c r="T1177" s="104"/>
    </row>
    <row r="1178" spans="1:20" hidden="1">
      <c r="A1178" t="str">
        <f t="shared" ca="1" si="2128"/>
        <v/>
      </c>
      <c r="L1178" s="57" t="str">
        <f t="shared" si="2129"/>
        <v/>
      </c>
      <c r="S1178" t="str">
        <f t="shared" si="2130"/>
        <v/>
      </c>
      <c r="T1178" s="104"/>
    </row>
    <row r="1179" spans="1:20" hidden="1">
      <c r="A1179" t="str">
        <f t="shared" ca="1" si="2128"/>
        <v/>
      </c>
      <c r="L1179" s="57" t="str">
        <f t="shared" si="2129"/>
        <v/>
      </c>
      <c r="P1179" s="37">
        <v>178</v>
      </c>
      <c r="S1179" t="str">
        <f t="shared" si="2130"/>
        <v/>
      </c>
      <c r="T1179" s="104"/>
    </row>
    <row r="1180" spans="1:20" hidden="1">
      <c r="A1180" t="str">
        <f t="shared" ca="1" si="2128"/>
        <v/>
      </c>
      <c r="L1180" s="57" t="str">
        <f t="shared" si="2129"/>
        <v/>
      </c>
      <c r="P1180" s="37">
        <v>178</v>
      </c>
      <c r="S1180" t="str">
        <f t="shared" si="2130"/>
        <v/>
      </c>
      <c r="T1180" s="104"/>
    </row>
    <row r="1181" spans="1:20" hidden="1">
      <c r="A1181" t="str">
        <f t="shared" ca="1" si="2128"/>
        <v/>
      </c>
      <c r="L1181" s="57" t="str">
        <f t="shared" si="2129"/>
        <v/>
      </c>
      <c r="P1181" s="37">
        <v>178</v>
      </c>
      <c r="S1181" t="str">
        <f t="shared" si="2130"/>
        <v/>
      </c>
      <c r="T1181" s="104"/>
    </row>
    <row r="1182" spans="1:20" hidden="1">
      <c r="A1182" t="str">
        <f t="shared" ca="1" si="2128"/>
        <v/>
      </c>
      <c r="L1182" s="57" t="str">
        <f t="shared" si="2129"/>
        <v/>
      </c>
      <c r="P1182" s="37">
        <v>178</v>
      </c>
      <c r="S1182" t="str">
        <f t="shared" si="2130"/>
        <v/>
      </c>
      <c r="T1182" s="104"/>
    </row>
    <row r="1183" spans="1:20" hidden="1">
      <c r="A1183" t="str">
        <f t="shared" ca="1" si="2128"/>
        <v/>
      </c>
      <c r="L1183" s="57" t="str">
        <f t="shared" si="2129"/>
        <v/>
      </c>
      <c r="S1183" t="str">
        <f t="shared" si="2130"/>
        <v/>
      </c>
      <c r="T1183" s="104"/>
    </row>
    <row r="1184" spans="1:20" hidden="1">
      <c r="A1184" t="str">
        <f t="shared" ca="1" si="2128"/>
        <v/>
      </c>
      <c r="L1184" s="57" t="str">
        <f t="shared" si="2129"/>
        <v/>
      </c>
      <c r="P1184" s="37">
        <v>179</v>
      </c>
      <c r="S1184" t="str">
        <f t="shared" si="2130"/>
        <v/>
      </c>
      <c r="T1184" s="104"/>
    </row>
    <row r="1185" spans="1:20" hidden="1">
      <c r="A1185" t="str">
        <f t="shared" ca="1" si="2128"/>
        <v/>
      </c>
      <c r="L1185" s="57" t="str">
        <f t="shared" si="2129"/>
        <v/>
      </c>
      <c r="P1185" s="37">
        <v>179</v>
      </c>
      <c r="S1185" t="str">
        <f t="shared" si="2130"/>
        <v/>
      </c>
      <c r="T1185" s="104"/>
    </row>
    <row r="1186" spans="1:20" hidden="1">
      <c r="A1186" t="str">
        <f t="shared" ca="1" si="2128"/>
        <v/>
      </c>
      <c r="L1186" s="57" t="str">
        <f t="shared" si="2129"/>
        <v/>
      </c>
      <c r="P1186" s="37">
        <v>179</v>
      </c>
      <c r="S1186" t="str">
        <f t="shared" si="2130"/>
        <v/>
      </c>
      <c r="T1186" s="104"/>
    </row>
    <row r="1187" spans="1:20" hidden="1">
      <c r="A1187" t="str">
        <f t="shared" ca="1" si="2128"/>
        <v/>
      </c>
      <c r="L1187" s="57" t="str">
        <f t="shared" si="2129"/>
        <v/>
      </c>
      <c r="P1187" s="37">
        <v>179</v>
      </c>
      <c r="S1187" t="str">
        <f t="shared" si="2130"/>
        <v/>
      </c>
      <c r="T1187" s="104"/>
    </row>
    <row r="1188" spans="1:20" hidden="1">
      <c r="A1188" t="str">
        <f t="shared" ca="1" si="2128"/>
        <v/>
      </c>
      <c r="L1188" s="57" t="str">
        <f t="shared" si="2129"/>
        <v/>
      </c>
      <c r="S1188" t="str">
        <f t="shared" si="2130"/>
        <v/>
      </c>
      <c r="T1188" s="104"/>
    </row>
    <row r="1189" spans="1:20" hidden="1">
      <c r="A1189" t="str">
        <f t="shared" ca="1" si="2128"/>
        <v/>
      </c>
      <c r="L1189" s="57" t="str">
        <f t="shared" si="2129"/>
        <v/>
      </c>
      <c r="P1189" s="37">
        <v>180</v>
      </c>
      <c r="S1189" t="str">
        <f t="shared" si="2130"/>
        <v/>
      </c>
      <c r="T1189" s="104"/>
    </row>
    <row r="1190" spans="1:20" hidden="1">
      <c r="A1190" t="str">
        <f t="shared" ca="1" si="2128"/>
        <v/>
      </c>
      <c r="L1190" s="57" t="str">
        <f t="shared" si="2129"/>
        <v/>
      </c>
      <c r="P1190" s="37">
        <v>180</v>
      </c>
      <c r="S1190" t="str">
        <f t="shared" si="2130"/>
        <v/>
      </c>
      <c r="T1190" s="104"/>
    </row>
    <row r="1191" spans="1:20" hidden="1">
      <c r="A1191" t="str">
        <f t="shared" ca="1" si="2128"/>
        <v/>
      </c>
      <c r="L1191" s="57" t="str">
        <f t="shared" si="2129"/>
        <v/>
      </c>
      <c r="P1191" s="37">
        <v>180</v>
      </c>
      <c r="S1191" t="str">
        <f t="shared" si="2130"/>
        <v/>
      </c>
      <c r="T1191" s="104"/>
    </row>
    <row r="1192" spans="1:20" hidden="1">
      <c r="A1192" t="str">
        <f t="shared" ca="1" si="2128"/>
        <v/>
      </c>
      <c r="L1192" s="57" t="str">
        <f t="shared" si="2129"/>
        <v/>
      </c>
      <c r="P1192" s="37">
        <v>180</v>
      </c>
      <c r="S1192" t="str">
        <f t="shared" si="2130"/>
        <v/>
      </c>
      <c r="T1192" s="104"/>
    </row>
    <row r="1193" spans="1:20" hidden="1">
      <c r="A1193" t="str">
        <f t="shared" ca="1" si="2128"/>
        <v/>
      </c>
      <c r="L1193" s="57" t="str">
        <f t="shared" si="2129"/>
        <v/>
      </c>
      <c r="S1193" t="str">
        <f t="shared" si="2130"/>
        <v/>
      </c>
      <c r="T1193" s="104"/>
    </row>
    <row r="1194" spans="1:20" hidden="1">
      <c r="A1194" t="str">
        <f t="shared" ca="1" si="2128"/>
        <v/>
      </c>
      <c r="L1194" s="57" t="str">
        <f t="shared" si="2129"/>
        <v/>
      </c>
      <c r="P1194" s="37">
        <v>181</v>
      </c>
      <c r="S1194" t="str">
        <f t="shared" si="2130"/>
        <v/>
      </c>
      <c r="T1194" s="104"/>
    </row>
    <row r="1195" spans="1:20" hidden="1">
      <c r="A1195" t="str">
        <f t="shared" ca="1" si="2128"/>
        <v/>
      </c>
      <c r="L1195" s="57" t="str">
        <f t="shared" si="2129"/>
        <v/>
      </c>
      <c r="P1195" s="37">
        <v>181</v>
      </c>
      <c r="S1195" t="str">
        <f t="shared" si="2130"/>
        <v/>
      </c>
      <c r="T1195" s="104"/>
    </row>
    <row r="1196" spans="1:20" hidden="1">
      <c r="A1196" t="str">
        <f t="shared" ca="1" si="2128"/>
        <v/>
      </c>
      <c r="L1196" s="57" t="str">
        <f t="shared" si="2129"/>
        <v/>
      </c>
      <c r="P1196" s="37">
        <v>181</v>
      </c>
      <c r="S1196" t="str">
        <f t="shared" si="2130"/>
        <v/>
      </c>
      <c r="T1196" s="104"/>
    </row>
    <row r="1197" spans="1:20" hidden="1">
      <c r="A1197" t="str">
        <f t="shared" ca="1" si="2128"/>
        <v/>
      </c>
      <c r="L1197" s="57" t="str">
        <f t="shared" si="2129"/>
        <v/>
      </c>
      <c r="P1197" s="37">
        <v>181</v>
      </c>
      <c r="S1197" t="str">
        <f t="shared" si="2130"/>
        <v/>
      </c>
      <c r="T1197" s="104"/>
    </row>
    <row r="1198" spans="1:20" hidden="1">
      <c r="A1198" t="str">
        <f t="shared" ref="A1198:A1261" ca="1" si="2131">IF(B1198="","",INDIRECT("減額一覧!B"&amp;$P1198))</f>
        <v/>
      </c>
      <c r="L1198" s="57" t="str">
        <f t="shared" si="2129"/>
        <v/>
      </c>
      <c r="S1198" t="str">
        <f t="shared" si="2130"/>
        <v/>
      </c>
      <c r="T1198" s="104"/>
    </row>
    <row r="1199" spans="1:20" hidden="1">
      <c r="A1199" t="str">
        <f t="shared" ca="1" si="2131"/>
        <v/>
      </c>
      <c r="L1199" s="57" t="str">
        <f t="shared" si="2129"/>
        <v/>
      </c>
      <c r="P1199" s="37">
        <v>182</v>
      </c>
      <c r="S1199" t="str">
        <f t="shared" si="2130"/>
        <v/>
      </c>
      <c r="T1199" s="104"/>
    </row>
    <row r="1200" spans="1:20" hidden="1">
      <c r="A1200" t="str">
        <f t="shared" ca="1" si="2131"/>
        <v/>
      </c>
      <c r="L1200" s="57" t="str">
        <f t="shared" si="2129"/>
        <v/>
      </c>
      <c r="P1200" s="37">
        <v>182</v>
      </c>
      <c r="S1200" t="str">
        <f t="shared" si="2130"/>
        <v/>
      </c>
      <c r="T1200" s="104"/>
    </row>
    <row r="1201" spans="1:20" hidden="1">
      <c r="A1201" t="str">
        <f t="shared" ca="1" si="2131"/>
        <v/>
      </c>
      <c r="L1201" s="57" t="str">
        <f t="shared" si="2129"/>
        <v/>
      </c>
      <c r="P1201" s="37">
        <v>182</v>
      </c>
      <c r="S1201" t="str">
        <f t="shared" si="2130"/>
        <v/>
      </c>
      <c r="T1201" s="104"/>
    </row>
    <row r="1202" spans="1:20" hidden="1">
      <c r="A1202" t="str">
        <f t="shared" ca="1" si="2131"/>
        <v/>
      </c>
      <c r="L1202" s="57" t="str">
        <f t="shared" si="2129"/>
        <v/>
      </c>
      <c r="P1202" s="37">
        <v>182</v>
      </c>
      <c r="S1202" t="str">
        <f t="shared" si="2130"/>
        <v/>
      </c>
      <c r="T1202" s="104"/>
    </row>
    <row r="1203" spans="1:20" hidden="1">
      <c r="A1203" t="str">
        <f t="shared" ca="1" si="2131"/>
        <v/>
      </c>
      <c r="L1203" s="57" t="str">
        <f t="shared" si="2129"/>
        <v/>
      </c>
      <c r="S1203" t="str">
        <f t="shared" si="2130"/>
        <v/>
      </c>
      <c r="T1203" s="104"/>
    </row>
    <row r="1204" spans="1:20" hidden="1">
      <c r="A1204" t="str">
        <f t="shared" ca="1" si="2131"/>
        <v/>
      </c>
      <c r="L1204" s="57" t="str">
        <f t="shared" si="2129"/>
        <v/>
      </c>
      <c r="P1204" s="37">
        <v>183</v>
      </c>
      <c r="S1204" t="str">
        <f t="shared" si="2130"/>
        <v/>
      </c>
      <c r="T1204" s="104"/>
    </row>
    <row r="1205" spans="1:20" hidden="1">
      <c r="A1205" t="str">
        <f t="shared" ca="1" si="2131"/>
        <v/>
      </c>
      <c r="L1205" s="57" t="str">
        <f t="shared" si="2129"/>
        <v/>
      </c>
      <c r="P1205" s="37">
        <v>183</v>
      </c>
      <c r="S1205" t="str">
        <f t="shared" si="2130"/>
        <v/>
      </c>
      <c r="T1205" s="104"/>
    </row>
    <row r="1206" spans="1:20" hidden="1">
      <c r="A1206" t="str">
        <f t="shared" ca="1" si="2131"/>
        <v/>
      </c>
      <c r="L1206" s="57" t="str">
        <f t="shared" si="2129"/>
        <v/>
      </c>
      <c r="P1206" s="37">
        <v>183</v>
      </c>
      <c r="S1206" t="str">
        <f t="shared" si="2130"/>
        <v/>
      </c>
      <c r="T1206" s="104"/>
    </row>
    <row r="1207" spans="1:20" hidden="1">
      <c r="A1207" t="str">
        <f t="shared" ca="1" si="2131"/>
        <v/>
      </c>
      <c r="L1207" s="57" t="str">
        <f t="shared" si="2129"/>
        <v/>
      </c>
      <c r="P1207" s="37">
        <v>183</v>
      </c>
      <c r="S1207" t="str">
        <f t="shared" si="2130"/>
        <v/>
      </c>
      <c r="T1207" s="104"/>
    </row>
    <row r="1208" spans="1:20" hidden="1">
      <c r="A1208" t="str">
        <f t="shared" ca="1" si="2131"/>
        <v/>
      </c>
      <c r="L1208" s="57" t="str">
        <f t="shared" si="2129"/>
        <v/>
      </c>
      <c r="S1208" t="str">
        <f t="shared" si="2130"/>
        <v/>
      </c>
      <c r="T1208" s="104"/>
    </row>
    <row r="1209" spans="1:20" hidden="1">
      <c r="A1209" t="str">
        <f t="shared" ca="1" si="2131"/>
        <v/>
      </c>
      <c r="L1209" s="57" t="str">
        <f t="shared" si="2129"/>
        <v/>
      </c>
      <c r="P1209" s="37">
        <v>184</v>
      </c>
      <c r="S1209" t="str">
        <f t="shared" si="2130"/>
        <v/>
      </c>
      <c r="T1209" s="104"/>
    </row>
    <row r="1210" spans="1:20" hidden="1">
      <c r="A1210" t="str">
        <f t="shared" ca="1" si="2131"/>
        <v/>
      </c>
      <c r="L1210" s="57" t="str">
        <f t="shared" si="2129"/>
        <v/>
      </c>
      <c r="P1210" s="37">
        <v>184</v>
      </c>
      <c r="S1210" t="str">
        <f t="shared" si="2130"/>
        <v/>
      </c>
      <c r="T1210" s="104"/>
    </row>
    <row r="1211" spans="1:20" hidden="1">
      <c r="A1211" t="str">
        <f t="shared" ca="1" si="2131"/>
        <v/>
      </c>
      <c r="L1211" s="57" t="str">
        <f t="shared" si="2129"/>
        <v/>
      </c>
      <c r="P1211" s="37">
        <v>184</v>
      </c>
      <c r="S1211" t="str">
        <f t="shared" si="2130"/>
        <v/>
      </c>
      <c r="T1211" s="104"/>
    </row>
    <row r="1212" spans="1:20" hidden="1">
      <c r="A1212" t="str">
        <f t="shared" ca="1" si="2131"/>
        <v/>
      </c>
      <c r="L1212" s="57" t="str">
        <f t="shared" si="2129"/>
        <v/>
      </c>
      <c r="P1212" s="37">
        <v>184</v>
      </c>
      <c r="S1212" t="str">
        <f t="shared" si="2130"/>
        <v/>
      </c>
      <c r="T1212" s="104"/>
    </row>
    <row r="1213" spans="1:20" hidden="1">
      <c r="A1213" t="str">
        <f t="shared" ca="1" si="2131"/>
        <v/>
      </c>
      <c r="L1213" s="57" t="str">
        <f t="shared" si="2129"/>
        <v/>
      </c>
      <c r="S1213" t="str">
        <f t="shared" si="2130"/>
        <v/>
      </c>
      <c r="T1213" s="104"/>
    </row>
    <row r="1214" spans="1:20" hidden="1">
      <c r="A1214" t="str">
        <f t="shared" ca="1" si="2131"/>
        <v/>
      </c>
      <c r="L1214" s="57" t="str">
        <f t="shared" si="2129"/>
        <v/>
      </c>
      <c r="P1214" s="37">
        <v>185</v>
      </c>
      <c r="S1214" t="str">
        <f t="shared" si="2130"/>
        <v/>
      </c>
      <c r="T1214" s="104"/>
    </row>
    <row r="1215" spans="1:20" hidden="1">
      <c r="A1215" t="str">
        <f t="shared" ca="1" si="2131"/>
        <v/>
      </c>
      <c r="L1215" s="57" t="str">
        <f t="shared" si="2129"/>
        <v/>
      </c>
      <c r="P1215" s="37">
        <v>185</v>
      </c>
      <c r="S1215" t="str">
        <f t="shared" si="2130"/>
        <v/>
      </c>
      <c r="T1215" s="104"/>
    </row>
    <row r="1216" spans="1:20" hidden="1">
      <c r="A1216" t="str">
        <f t="shared" ca="1" si="2131"/>
        <v/>
      </c>
      <c r="L1216" s="57" t="str">
        <f t="shared" si="2129"/>
        <v/>
      </c>
      <c r="P1216" s="37">
        <v>185</v>
      </c>
      <c r="S1216" t="str">
        <f t="shared" si="2130"/>
        <v/>
      </c>
      <c r="T1216" s="104"/>
    </row>
    <row r="1217" spans="1:20" hidden="1">
      <c r="A1217" t="str">
        <f t="shared" ca="1" si="2131"/>
        <v/>
      </c>
      <c r="L1217" s="57" t="str">
        <f t="shared" si="2129"/>
        <v/>
      </c>
      <c r="P1217" s="37">
        <v>185</v>
      </c>
      <c r="S1217" t="str">
        <f t="shared" si="2130"/>
        <v/>
      </c>
      <c r="T1217" s="104"/>
    </row>
    <row r="1218" spans="1:20" hidden="1">
      <c r="A1218" t="str">
        <f t="shared" ca="1" si="2131"/>
        <v/>
      </c>
      <c r="L1218" s="57" t="str">
        <f t="shared" si="2129"/>
        <v/>
      </c>
      <c r="S1218" t="str">
        <f t="shared" si="2130"/>
        <v/>
      </c>
      <c r="T1218" s="104"/>
    </row>
    <row r="1219" spans="1:20" hidden="1">
      <c r="A1219" t="str">
        <f t="shared" ca="1" si="2131"/>
        <v/>
      </c>
      <c r="L1219" s="57" t="str">
        <f t="shared" si="2129"/>
        <v/>
      </c>
      <c r="P1219" s="37">
        <v>186</v>
      </c>
      <c r="S1219" t="str">
        <f t="shared" si="2130"/>
        <v/>
      </c>
      <c r="T1219" s="104"/>
    </row>
    <row r="1220" spans="1:20" hidden="1">
      <c r="A1220" t="str">
        <f t="shared" ca="1" si="2131"/>
        <v/>
      </c>
      <c r="L1220" s="57" t="str">
        <f t="shared" si="2129"/>
        <v/>
      </c>
      <c r="P1220" s="37">
        <v>186</v>
      </c>
      <c r="S1220" t="str">
        <f t="shared" si="2130"/>
        <v/>
      </c>
      <c r="T1220" s="104"/>
    </row>
    <row r="1221" spans="1:20" hidden="1">
      <c r="A1221" t="str">
        <f t="shared" ca="1" si="2131"/>
        <v/>
      </c>
      <c r="L1221" s="57" t="str">
        <f t="shared" si="2129"/>
        <v/>
      </c>
      <c r="P1221" s="37">
        <v>186</v>
      </c>
      <c r="S1221" t="str">
        <f t="shared" si="2130"/>
        <v/>
      </c>
      <c r="T1221" s="104"/>
    </row>
    <row r="1222" spans="1:20" hidden="1">
      <c r="A1222" t="str">
        <f t="shared" ca="1" si="2131"/>
        <v/>
      </c>
      <c r="L1222" s="57" t="str">
        <f t="shared" si="2129"/>
        <v/>
      </c>
      <c r="P1222" s="37">
        <v>186</v>
      </c>
      <c r="S1222" t="str">
        <f t="shared" si="2130"/>
        <v/>
      </c>
      <c r="T1222" s="104"/>
    </row>
    <row r="1223" spans="1:20" hidden="1">
      <c r="A1223" t="str">
        <f t="shared" ca="1" si="2131"/>
        <v/>
      </c>
      <c r="L1223" s="57" t="str">
        <f t="shared" si="2129"/>
        <v/>
      </c>
      <c r="S1223" t="str">
        <f t="shared" si="2130"/>
        <v/>
      </c>
      <c r="T1223" s="104"/>
    </row>
    <row r="1224" spans="1:20" hidden="1">
      <c r="A1224" t="str">
        <f t="shared" ca="1" si="2131"/>
        <v/>
      </c>
      <c r="L1224" s="57" t="str">
        <f t="shared" si="2129"/>
        <v/>
      </c>
      <c r="P1224" s="37">
        <v>187</v>
      </c>
      <c r="S1224" t="str">
        <f t="shared" si="2130"/>
        <v/>
      </c>
      <c r="T1224" s="104"/>
    </row>
    <row r="1225" spans="1:20" hidden="1">
      <c r="A1225" t="str">
        <f t="shared" ca="1" si="2131"/>
        <v/>
      </c>
      <c r="L1225" s="57" t="str">
        <f t="shared" si="2129"/>
        <v/>
      </c>
      <c r="P1225" s="37">
        <v>187</v>
      </c>
      <c r="S1225" t="str">
        <f t="shared" si="2130"/>
        <v/>
      </c>
      <c r="T1225" s="104"/>
    </row>
    <row r="1226" spans="1:20" hidden="1">
      <c r="A1226" t="str">
        <f t="shared" ca="1" si="2131"/>
        <v/>
      </c>
      <c r="L1226" s="57" t="str">
        <f t="shared" si="2129"/>
        <v/>
      </c>
      <c r="P1226" s="37">
        <v>187</v>
      </c>
      <c r="S1226" t="str">
        <f t="shared" si="2130"/>
        <v/>
      </c>
      <c r="T1226" s="104"/>
    </row>
    <row r="1227" spans="1:20" hidden="1">
      <c r="A1227" t="str">
        <f t="shared" ca="1" si="2131"/>
        <v/>
      </c>
      <c r="L1227" s="57" t="str">
        <f t="shared" si="2129"/>
        <v/>
      </c>
      <c r="P1227" s="37">
        <v>187</v>
      </c>
      <c r="S1227" t="str">
        <f t="shared" si="2130"/>
        <v/>
      </c>
      <c r="T1227" s="104"/>
    </row>
    <row r="1228" spans="1:20" hidden="1">
      <c r="A1228" t="str">
        <f t="shared" ca="1" si="2131"/>
        <v/>
      </c>
      <c r="L1228" s="57" t="str">
        <f t="shared" si="2129"/>
        <v/>
      </c>
      <c r="S1228" t="str">
        <f t="shared" si="2130"/>
        <v/>
      </c>
      <c r="T1228" s="104"/>
    </row>
    <row r="1229" spans="1:20" hidden="1">
      <c r="A1229" t="str">
        <f t="shared" ca="1" si="2131"/>
        <v/>
      </c>
      <c r="L1229" s="57" t="str">
        <f t="shared" si="2129"/>
        <v/>
      </c>
      <c r="P1229" s="37">
        <v>188</v>
      </c>
      <c r="S1229" t="str">
        <f t="shared" si="2130"/>
        <v/>
      </c>
      <c r="T1229" s="104"/>
    </row>
    <row r="1230" spans="1:20" hidden="1">
      <c r="A1230" t="str">
        <f t="shared" ca="1" si="2131"/>
        <v/>
      </c>
      <c r="L1230" s="57" t="str">
        <f t="shared" si="2129"/>
        <v/>
      </c>
      <c r="P1230" s="37">
        <v>188</v>
      </c>
      <c r="S1230" t="str">
        <f t="shared" si="2130"/>
        <v/>
      </c>
      <c r="T1230" s="104"/>
    </row>
    <row r="1231" spans="1:20" hidden="1">
      <c r="A1231" t="str">
        <f t="shared" ca="1" si="2131"/>
        <v/>
      </c>
      <c r="L1231" s="57" t="str">
        <f t="shared" si="2129"/>
        <v/>
      </c>
      <c r="P1231" s="37">
        <v>188</v>
      </c>
      <c r="S1231" t="str">
        <f t="shared" si="2130"/>
        <v/>
      </c>
      <c r="T1231" s="104"/>
    </row>
    <row r="1232" spans="1:20" hidden="1">
      <c r="A1232" t="str">
        <f t="shared" ca="1" si="2131"/>
        <v/>
      </c>
      <c r="L1232" s="57" t="str">
        <f t="shared" si="2129"/>
        <v/>
      </c>
      <c r="P1232" s="37">
        <v>188</v>
      </c>
      <c r="S1232" t="str">
        <f t="shared" si="2130"/>
        <v/>
      </c>
      <c r="T1232" s="104"/>
    </row>
    <row r="1233" spans="1:20" hidden="1">
      <c r="A1233" t="str">
        <f t="shared" ca="1" si="2131"/>
        <v/>
      </c>
      <c r="L1233" s="57" t="str">
        <f t="shared" si="2129"/>
        <v/>
      </c>
      <c r="S1233" t="str">
        <f t="shared" si="2130"/>
        <v/>
      </c>
      <c r="T1233" s="104"/>
    </row>
    <row r="1234" spans="1:20" hidden="1">
      <c r="A1234" t="str">
        <f t="shared" ca="1" si="2131"/>
        <v/>
      </c>
      <c r="L1234" s="57" t="str">
        <f t="shared" si="2129"/>
        <v/>
      </c>
      <c r="P1234" s="37">
        <v>189</v>
      </c>
      <c r="S1234" t="str">
        <f t="shared" si="2130"/>
        <v/>
      </c>
      <c r="T1234" s="104"/>
    </row>
    <row r="1235" spans="1:20" hidden="1">
      <c r="A1235" t="str">
        <f t="shared" ca="1" si="2131"/>
        <v/>
      </c>
      <c r="L1235" s="57" t="str">
        <f t="shared" si="2129"/>
        <v/>
      </c>
      <c r="P1235" s="37">
        <v>189</v>
      </c>
      <c r="S1235" t="str">
        <f t="shared" si="2130"/>
        <v/>
      </c>
      <c r="T1235" s="104"/>
    </row>
    <row r="1236" spans="1:20" hidden="1">
      <c r="A1236" t="str">
        <f t="shared" ca="1" si="2131"/>
        <v/>
      </c>
      <c r="L1236" s="57" t="str">
        <f t="shared" ref="L1236:L1299" si="2132">IF(OR(S1236="370",S1236="371",S1236="372",S1236="373",S1236="374",S1236="375",S1236="376",S1236="377",S1236="378",S1236="379",S1236="380",S1236="039",S1236="389"),"農集","")</f>
        <v/>
      </c>
      <c r="P1236" s="37">
        <v>189</v>
      </c>
      <c r="S1236" t="str">
        <f t="shared" ref="S1236:S1299" si="2133">IF(C1236="","",LEFT(TEXT(C1236,"000000000"),3))</f>
        <v/>
      </c>
      <c r="T1236" s="104"/>
    </row>
    <row r="1237" spans="1:20" hidden="1">
      <c r="A1237" t="str">
        <f t="shared" ca="1" si="2131"/>
        <v/>
      </c>
      <c r="L1237" s="57" t="str">
        <f t="shared" si="2132"/>
        <v/>
      </c>
      <c r="P1237" s="37">
        <v>189</v>
      </c>
      <c r="S1237" t="str">
        <f t="shared" si="2133"/>
        <v/>
      </c>
      <c r="T1237" s="104"/>
    </row>
    <row r="1238" spans="1:20" hidden="1">
      <c r="A1238" t="str">
        <f t="shared" ca="1" si="2131"/>
        <v/>
      </c>
      <c r="L1238" s="57" t="str">
        <f t="shared" si="2132"/>
        <v/>
      </c>
      <c r="S1238" t="str">
        <f t="shared" si="2133"/>
        <v/>
      </c>
      <c r="T1238" s="104"/>
    </row>
    <row r="1239" spans="1:20" hidden="1">
      <c r="A1239" t="str">
        <f t="shared" ca="1" si="2131"/>
        <v/>
      </c>
      <c r="L1239" s="57" t="str">
        <f t="shared" si="2132"/>
        <v/>
      </c>
      <c r="P1239" s="37">
        <v>190</v>
      </c>
      <c r="S1239" t="str">
        <f t="shared" si="2133"/>
        <v/>
      </c>
      <c r="T1239" s="104"/>
    </row>
    <row r="1240" spans="1:20" hidden="1">
      <c r="A1240" t="str">
        <f t="shared" ca="1" si="2131"/>
        <v/>
      </c>
      <c r="L1240" s="57" t="str">
        <f t="shared" si="2132"/>
        <v/>
      </c>
      <c r="P1240" s="37">
        <v>190</v>
      </c>
      <c r="S1240" t="str">
        <f t="shared" si="2133"/>
        <v/>
      </c>
      <c r="T1240" s="104"/>
    </row>
    <row r="1241" spans="1:20" hidden="1">
      <c r="A1241" t="str">
        <f t="shared" ca="1" si="2131"/>
        <v/>
      </c>
      <c r="L1241" s="57" t="str">
        <f t="shared" si="2132"/>
        <v/>
      </c>
      <c r="P1241" s="37">
        <v>190</v>
      </c>
      <c r="S1241" t="str">
        <f t="shared" si="2133"/>
        <v/>
      </c>
      <c r="T1241" s="104"/>
    </row>
    <row r="1242" spans="1:20" hidden="1">
      <c r="A1242" t="str">
        <f t="shared" ca="1" si="2131"/>
        <v/>
      </c>
      <c r="L1242" s="57" t="str">
        <f t="shared" si="2132"/>
        <v/>
      </c>
      <c r="P1242" s="37">
        <v>190</v>
      </c>
      <c r="S1242" t="str">
        <f t="shared" si="2133"/>
        <v/>
      </c>
      <c r="T1242" s="104"/>
    </row>
    <row r="1243" spans="1:20" hidden="1">
      <c r="A1243" t="str">
        <f t="shared" ca="1" si="2131"/>
        <v/>
      </c>
      <c r="L1243" s="57" t="str">
        <f t="shared" si="2132"/>
        <v/>
      </c>
      <c r="S1243" t="str">
        <f t="shared" si="2133"/>
        <v/>
      </c>
      <c r="T1243" s="104"/>
    </row>
    <row r="1244" spans="1:20" hidden="1">
      <c r="A1244" t="str">
        <f t="shared" ca="1" si="2131"/>
        <v/>
      </c>
      <c r="L1244" s="57" t="str">
        <f t="shared" si="2132"/>
        <v/>
      </c>
      <c r="P1244" s="37">
        <v>191</v>
      </c>
      <c r="S1244" t="str">
        <f t="shared" si="2133"/>
        <v/>
      </c>
      <c r="T1244" s="104"/>
    </row>
    <row r="1245" spans="1:20" hidden="1">
      <c r="A1245" t="str">
        <f t="shared" ca="1" si="2131"/>
        <v/>
      </c>
      <c r="L1245" s="57" t="str">
        <f t="shared" si="2132"/>
        <v/>
      </c>
      <c r="P1245" s="37">
        <v>191</v>
      </c>
      <c r="S1245" t="str">
        <f t="shared" si="2133"/>
        <v/>
      </c>
      <c r="T1245" s="104"/>
    </row>
    <row r="1246" spans="1:20" hidden="1">
      <c r="A1246" t="str">
        <f t="shared" ca="1" si="2131"/>
        <v/>
      </c>
      <c r="L1246" s="57" t="str">
        <f t="shared" si="2132"/>
        <v/>
      </c>
      <c r="P1246" s="37">
        <v>191</v>
      </c>
      <c r="S1246" t="str">
        <f t="shared" si="2133"/>
        <v/>
      </c>
      <c r="T1246" s="104"/>
    </row>
    <row r="1247" spans="1:20" hidden="1">
      <c r="A1247" t="str">
        <f t="shared" ca="1" si="2131"/>
        <v/>
      </c>
      <c r="L1247" s="57" t="str">
        <f t="shared" si="2132"/>
        <v/>
      </c>
      <c r="P1247" s="37">
        <v>191</v>
      </c>
      <c r="S1247" t="str">
        <f t="shared" si="2133"/>
        <v/>
      </c>
      <c r="T1247" s="104"/>
    </row>
    <row r="1248" spans="1:20" hidden="1">
      <c r="A1248" t="str">
        <f t="shared" ca="1" si="2131"/>
        <v/>
      </c>
      <c r="L1248" s="57" t="str">
        <f t="shared" si="2132"/>
        <v/>
      </c>
      <c r="S1248" t="str">
        <f t="shared" si="2133"/>
        <v/>
      </c>
      <c r="T1248" s="104"/>
    </row>
    <row r="1249" spans="1:20" hidden="1">
      <c r="A1249" t="str">
        <f t="shared" ca="1" si="2131"/>
        <v/>
      </c>
      <c r="L1249" s="57" t="str">
        <f t="shared" si="2132"/>
        <v/>
      </c>
      <c r="P1249" s="37">
        <v>192</v>
      </c>
      <c r="S1249" t="str">
        <f t="shared" si="2133"/>
        <v/>
      </c>
      <c r="T1249" s="104"/>
    </row>
    <row r="1250" spans="1:20" hidden="1">
      <c r="A1250" t="str">
        <f t="shared" ca="1" si="2131"/>
        <v/>
      </c>
      <c r="L1250" s="57" t="str">
        <f t="shared" si="2132"/>
        <v/>
      </c>
      <c r="P1250" s="37">
        <v>192</v>
      </c>
      <c r="S1250" t="str">
        <f t="shared" si="2133"/>
        <v/>
      </c>
      <c r="T1250" s="104"/>
    </row>
    <row r="1251" spans="1:20" hidden="1">
      <c r="A1251" t="str">
        <f t="shared" ca="1" si="2131"/>
        <v/>
      </c>
      <c r="L1251" s="57" t="str">
        <f t="shared" si="2132"/>
        <v/>
      </c>
      <c r="P1251" s="37">
        <v>192</v>
      </c>
      <c r="S1251" t="str">
        <f t="shared" si="2133"/>
        <v/>
      </c>
      <c r="T1251" s="104"/>
    </row>
    <row r="1252" spans="1:20" hidden="1">
      <c r="A1252" t="str">
        <f t="shared" ca="1" si="2131"/>
        <v/>
      </c>
      <c r="L1252" s="57" t="str">
        <f t="shared" si="2132"/>
        <v/>
      </c>
      <c r="P1252" s="37">
        <v>192</v>
      </c>
      <c r="S1252" t="str">
        <f t="shared" si="2133"/>
        <v/>
      </c>
      <c r="T1252" s="104"/>
    </row>
    <row r="1253" spans="1:20" hidden="1">
      <c r="A1253" t="str">
        <f t="shared" ca="1" si="2131"/>
        <v/>
      </c>
      <c r="L1253" s="57" t="str">
        <f t="shared" si="2132"/>
        <v/>
      </c>
      <c r="S1253" t="str">
        <f t="shared" si="2133"/>
        <v/>
      </c>
      <c r="T1253" s="104"/>
    </row>
    <row r="1254" spans="1:20" hidden="1">
      <c r="A1254" t="str">
        <f t="shared" ca="1" si="2131"/>
        <v/>
      </c>
      <c r="L1254" s="57" t="str">
        <f t="shared" si="2132"/>
        <v/>
      </c>
      <c r="P1254" s="37">
        <v>193</v>
      </c>
      <c r="S1254" t="str">
        <f t="shared" si="2133"/>
        <v/>
      </c>
      <c r="T1254" s="104"/>
    </row>
    <row r="1255" spans="1:20" hidden="1">
      <c r="A1255" t="str">
        <f t="shared" ca="1" si="2131"/>
        <v/>
      </c>
      <c r="L1255" s="57" t="str">
        <f t="shared" si="2132"/>
        <v/>
      </c>
      <c r="P1255" s="37">
        <v>193</v>
      </c>
      <c r="S1255" t="str">
        <f t="shared" si="2133"/>
        <v/>
      </c>
      <c r="T1255" s="104"/>
    </row>
    <row r="1256" spans="1:20" hidden="1">
      <c r="A1256" t="str">
        <f t="shared" ca="1" si="2131"/>
        <v/>
      </c>
      <c r="L1256" s="57" t="str">
        <f t="shared" si="2132"/>
        <v/>
      </c>
      <c r="P1256" s="37">
        <v>193</v>
      </c>
      <c r="S1256" t="str">
        <f t="shared" si="2133"/>
        <v/>
      </c>
      <c r="T1256" s="104"/>
    </row>
    <row r="1257" spans="1:20" hidden="1">
      <c r="A1257" t="str">
        <f t="shared" ca="1" si="2131"/>
        <v/>
      </c>
      <c r="L1257" s="57" t="str">
        <f t="shared" si="2132"/>
        <v/>
      </c>
      <c r="P1257" s="37">
        <v>193</v>
      </c>
      <c r="S1257" t="str">
        <f t="shared" si="2133"/>
        <v/>
      </c>
      <c r="T1257" s="104"/>
    </row>
    <row r="1258" spans="1:20" hidden="1">
      <c r="A1258" t="str">
        <f t="shared" ca="1" si="2131"/>
        <v/>
      </c>
      <c r="L1258" s="57" t="str">
        <f t="shared" si="2132"/>
        <v/>
      </c>
      <c r="S1258" t="str">
        <f t="shared" si="2133"/>
        <v/>
      </c>
      <c r="T1258" s="104"/>
    </row>
    <row r="1259" spans="1:20" hidden="1">
      <c r="A1259" t="str">
        <f t="shared" ca="1" si="2131"/>
        <v/>
      </c>
      <c r="L1259" s="57" t="str">
        <f t="shared" si="2132"/>
        <v/>
      </c>
      <c r="P1259" s="37">
        <v>194</v>
      </c>
      <c r="S1259" t="str">
        <f t="shared" si="2133"/>
        <v/>
      </c>
      <c r="T1259" s="104"/>
    </row>
    <row r="1260" spans="1:20" hidden="1">
      <c r="A1260" t="str">
        <f t="shared" ca="1" si="2131"/>
        <v/>
      </c>
      <c r="L1260" s="57" t="str">
        <f t="shared" si="2132"/>
        <v/>
      </c>
      <c r="P1260" s="37">
        <v>194</v>
      </c>
      <c r="S1260" t="str">
        <f t="shared" si="2133"/>
        <v/>
      </c>
      <c r="T1260" s="104"/>
    </row>
    <row r="1261" spans="1:20" hidden="1">
      <c r="A1261" t="str">
        <f t="shared" ca="1" si="2131"/>
        <v/>
      </c>
      <c r="L1261" s="57" t="str">
        <f t="shared" si="2132"/>
        <v/>
      </c>
      <c r="P1261" s="37">
        <v>194</v>
      </c>
      <c r="S1261" t="str">
        <f t="shared" si="2133"/>
        <v/>
      </c>
      <c r="T1261" s="104"/>
    </row>
    <row r="1262" spans="1:20" hidden="1">
      <c r="A1262" t="str">
        <f t="shared" ref="A1262:A1325" ca="1" si="2134">IF(B1262="","",INDIRECT("減額一覧!B"&amp;$P1262))</f>
        <v/>
      </c>
      <c r="L1262" s="57" t="str">
        <f t="shared" si="2132"/>
        <v/>
      </c>
      <c r="P1262" s="37">
        <v>194</v>
      </c>
      <c r="S1262" t="str">
        <f t="shared" si="2133"/>
        <v/>
      </c>
      <c r="T1262" s="104"/>
    </row>
    <row r="1263" spans="1:20" hidden="1">
      <c r="A1263" t="str">
        <f t="shared" ca="1" si="2134"/>
        <v/>
      </c>
      <c r="L1263" s="57" t="str">
        <f t="shared" si="2132"/>
        <v/>
      </c>
      <c r="S1263" t="str">
        <f t="shared" si="2133"/>
        <v/>
      </c>
      <c r="T1263" s="104"/>
    </row>
    <row r="1264" spans="1:20" hidden="1">
      <c r="A1264" t="str">
        <f t="shared" ca="1" si="2134"/>
        <v/>
      </c>
      <c r="L1264" s="57" t="str">
        <f t="shared" si="2132"/>
        <v/>
      </c>
      <c r="P1264" s="37">
        <v>195</v>
      </c>
      <c r="S1264" t="str">
        <f t="shared" si="2133"/>
        <v/>
      </c>
      <c r="T1264" s="104"/>
    </row>
    <row r="1265" spans="1:20" hidden="1">
      <c r="A1265" t="str">
        <f t="shared" ca="1" si="2134"/>
        <v/>
      </c>
      <c r="L1265" s="57" t="str">
        <f t="shared" si="2132"/>
        <v/>
      </c>
      <c r="P1265" s="37">
        <v>195</v>
      </c>
      <c r="S1265" t="str">
        <f t="shared" si="2133"/>
        <v/>
      </c>
      <c r="T1265" s="104"/>
    </row>
    <row r="1266" spans="1:20" hidden="1">
      <c r="A1266" t="str">
        <f t="shared" ca="1" si="2134"/>
        <v/>
      </c>
      <c r="L1266" s="57" t="str">
        <f t="shared" si="2132"/>
        <v/>
      </c>
      <c r="P1266" s="37">
        <v>195</v>
      </c>
      <c r="S1266" t="str">
        <f t="shared" si="2133"/>
        <v/>
      </c>
      <c r="T1266" s="104"/>
    </row>
    <row r="1267" spans="1:20" hidden="1">
      <c r="A1267" t="str">
        <f t="shared" ca="1" si="2134"/>
        <v/>
      </c>
      <c r="L1267" s="57" t="str">
        <f t="shared" si="2132"/>
        <v/>
      </c>
      <c r="P1267" s="37">
        <v>195</v>
      </c>
      <c r="S1267" t="str">
        <f t="shared" si="2133"/>
        <v/>
      </c>
      <c r="T1267" s="104"/>
    </row>
    <row r="1268" spans="1:20" hidden="1">
      <c r="A1268" t="str">
        <f t="shared" ca="1" si="2134"/>
        <v/>
      </c>
      <c r="L1268" s="57" t="str">
        <f t="shared" si="2132"/>
        <v/>
      </c>
      <c r="S1268" t="str">
        <f t="shared" si="2133"/>
        <v/>
      </c>
      <c r="T1268" s="104"/>
    </row>
    <row r="1269" spans="1:20" hidden="1">
      <c r="A1269" t="str">
        <f t="shared" ca="1" si="2134"/>
        <v/>
      </c>
      <c r="L1269" s="57" t="str">
        <f t="shared" si="2132"/>
        <v/>
      </c>
      <c r="P1269" s="37">
        <v>196</v>
      </c>
      <c r="S1269" t="str">
        <f t="shared" si="2133"/>
        <v/>
      </c>
      <c r="T1269" s="104"/>
    </row>
    <row r="1270" spans="1:20" hidden="1">
      <c r="A1270" t="str">
        <f t="shared" ca="1" si="2134"/>
        <v/>
      </c>
      <c r="L1270" s="57" t="str">
        <f t="shared" si="2132"/>
        <v/>
      </c>
      <c r="P1270" s="37">
        <v>196</v>
      </c>
      <c r="S1270" t="str">
        <f t="shared" si="2133"/>
        <v/>
      </c>
      <c r="T1270" s="104"/>
    </row>
    <row r="1271" spans="1:20" hidden="1">
      <c r="A1271" t="str">
        <f t="shared" ca="1" si="2134"/>
        <v/>
      </c>
      <c r="L1271" s="57" t="str">
        <f t="shared" si="2132"/>
        <v/>
      </c>
      <c r="P1271" s="37">
        <v>196</v>
      </c>
      <c r="S1271" t="str">
        <f t="shared" si="2133"/>
        <v/>
      </c>
      <c r="T1271" s="104"/>
    </row>
    <row r="1272" spans="1:20" hidden="1">
      <c r="A1272" t="str">
        <f t="shared" ca="1" si="2134"/>
        <v/>
      </c>
      <c r="L1272" s="57" t="str">
        <f t="shared" si="2132"/>
        <v/>
      </c>
      <c r="P1272" s="37">
        <v>196</v>
      </c>
      <c r="S1272" t="str">
        <f t="shared" si="2133"/>
        <v/>
      </c>
      <c r="T1272" s="104"/>
    </row>
    <row r="1273" spans="1:20" hidden="1">
      <c r="A1273" t="str">
        <f t="shared" ca="1" si="2134"/>
        <v/>
      </c>
      <c r="L1273" s="57" t="str">
        <f t="shared" si="2132"/>
        <v/>
      </c>
      <c r="S1273" t="str">
        <f t="shared" si="2133"/>
        <v/>
      </c>
      <c r="T1273" s="104"/>
    </row>
    <row r="1274" spans="1:20" hidden="1">
      <c r="A1274" t="str">
        <f t="shared" ca="1" si="2134"/>
        <v/>
      </c>
      <c r="L1274" s="57" t="str">
        <f t="shared" si="2132"/>
        <v/>
      </c>
      <c r="P1274" s="37">
        <v>197</v>
      </c>
      <c r="S1274" t="str">
        <f t="shared" si="2133"/>
        <v/>
      </c>
      <c r="T1274" s="104"/>
    </row>
    <row r="1275" spans="1:20" hidden="1">
      <c r="A1275" t="str">
        <f t="shared" ca="1" si="2134"/>
        <v/>
      </c>
      <c r="L1275" s="57" t="str">
        <f t="shared" si="2132"/>
        <v/>
      </c>
      <c r="P1275" s="37">
        <v>197</v>
      </c>
      <c r="S1275" t="str">
        <f t="shared" si="2133"/>
        <v/>
      </c>
      <c r="T1275" s="104"/>
    </row>
    <row r="1276" spans="1:20" hidden="1">
      <c r="A1276" t="str">
        <f t="shared" ca="1" si="2134"/>
        <v/>
      </c>
      <c r="L1276" s="57" t="str">
        <f t="shared" si="2132"/>
        <v/>
      </c>
      <c r="P1276" s="37">
        <v>197</v>
      </c>
      <c r="S1276" t="str">
        <f t="shared" si="2133"/>
        <v/>
      </c>
      <c r="T1276" s="104"/>
    </row>
    <row r="1277" spans="1:20" hidden="1">
      <c r="A1277" t="str">
        <f t="shared" ca="1" si="2134"/>
        <v/>
      </c>
      <c r="L1277" s="57" t="str">
        <f t="shared" si="2132"/>
        <v/>
      </c>
      <c r="P1277" s="37">
        <v>197</v>
      </c>
      <c r="S1277" t="str">
        <f t="shared" si="2133"/>
        <v/>
      </c>
      <c r="T1277" s="104"/>
    </row>
    <row r="1278" spans="1:20" hidden="1">
      <c r="A1278" t="str">
        <f t="shared" ca="1" si="2134"/>
        <v/>
      </c>
      <c r="L1278" s="57" t="str">
        <f t="shared" si="2132"/>
        <v/>
      </c>
      <c r="S1278" t="str">
        <f t="shared" si="2133"/>
        <v/>
      </c>
      <c r="T1278" s="104"/>
    </row>
    <row r="1279" spans="1:20" hidden="1">
      <c r="A1279" t="str">
        <f t="shared" ca="1" si="2134"/>
        <v/>
      </c>
      <c r="L1279" s="57" t="str">
        <f t="shared" si="2132"/>
        <v/>
      </c>
      <c r="P1279" s="37">
        <v>198</v>
      </c>
      <c r="S1279" t="str">
        <f t="shared" si="2133"/>
        <v/>
      </c>
      <c r="T1279" s="104"/>
    </row>
    <row r="1280" spans="1:20" hidden="1">
      <c r="A1280" t="str">
        <f t="shared" ca="1" si="2134"/>
        <v/>
      </c>
      <c r="L1280" s="57" t="str">
        <f t="shared" si="2132"/>
        <v/>
      </c>
      <c r="P1280" s="37">
        <v>198</v>
      </c>
      <c r="S1280" t="str">
        <f t="shared" si="2133"/>
        <v/>
      </c>
      <c r="T1280" s="104"/>
    </row>
    <row r="1281" spans="1:20" hidden="1">
      <c r="A1281" t="str">
        <f t="shared" ca="1" si="2134"/>
        <v/>
      </c>
      <c r="L1281" s="57" t="str">
        <f t="shared" si="2132"/>
        <v/>
      </c>
      <c r="P1281" s="37">
        <v>198</v>
      </c>
      <c r="S1281" t="str">
        <f t="shared" si="2133"/>
        <v/>
      </c>
      <c r="T1281" s="104"/>
    </row>
    <row r="1282" spans="1:20" hidden="1">
      <c r="A1282" t="str">
        <f t="shared" ca="1" si="2134"/>
        <v/>
      </c>
      <c r="L1282" s="57" t="str">
        <f t="shared" si="2132"/>
        <v/>
      </c>
      <c r="P1282" s="37">
        <v>198</v>
      </c>
      <c r="S1282" t="str">
        <f t="shared" si="2133"/>
        <v/>
      </c>
      <c r="T1282" s="104"/>
    </row>
    <row r="1283" spans="1:20" hidden="1">
      <c r="A1283" t="str">
        <f t="shared" ca="1" si="2134"/>
        <v/>
      </c>
      <c r="L1283" s="57" t="str">
        <f t="shared" si="2132"/>
        <v/>
      </c>
      <c r="S1283" t="str">
        <f t="shared" si="2133"/>
        <v/>
      </c>
      <c r="T1283" s="104"/>
    </row>
    <row r="1284" spans="1:20" hidden="1">
      <c r="A1284" t="str">
        <f t="shared" ca="1" si="2134"/>
        <v/>
      </c>
      <c r="L1284" s="57" t="str">
        <f t="shared" si="2132"/>
        <v/>
      </c>
      <c r="P1284" s="37">
        <v>199</v>
      </c>
      <c r="S1284" t="str">
        <f t="shared" si="2133"/>
        <v/>
      </c>
      <c r="T1284" s="104"/>
    </row>
    <row r="1285" spans="1:20" hidden="1">
      <c r="A1285" t="str">
        <f t="shared" ca="1" si="2134"/>
        <v/>
      </c>
      <c r="L1285" s="57" t="str">
        <f t="shared" si="2132"/>
        <v/>
      </c>
      <c r="P1285" s="37">
        <v>199</v>
      </c>
      <c r="S1285" t="str">
        <f t="shared" si="2133"/>
        <v/>
      </c>
      <c r="T1285" s="104"/>
    </row>
    <row r="1286" spans="1:20" hidden="1">
      <c r="A1286" t="str">
        <f t="shared" ca="1" si="2134"/>
        <v/>
      </c>
      <c r="L1286" s="57" t="str">
        <f t="shared" si="2132"/>
        <v/>
      </c>
      <c r="P1286" s="37">
        <v>199</v>
      </c>
      <c r="S1286" t="str">
        <f t="shared" si="2133"/>
        <v/>
      </c>
      <c r="T1286" s="104"/>
    </row>
    <row r="1287" spans="1:20" hidden="1">
      <c r="A1287" t="str">
        <f t="shared" ca="1" si="2134"/>
        <v/>
      </c>
      <c r="L1287" s="57" t="str">
        <f t="shared" si="2132"/>
        <v/>
      </c>
      <c r="P1287" s="37">
        <v>199</v>
      </c>
      <c r="S1287" t="str">
        <f t="shared" si="2133"/>
        <v/>
      </c>
      <c r="T1287" s="104"/>
    </row>
    <row r="1288" spans="1:20" hidden="1">
      <c r="A1288" t="str">
        <f t="shared" ca="1" si="2134"/>
        <v/>
      </c>
      <c r="L1288" s="57" t="str">
        <f t="shared" si="2132"/>
        <v/>
      </c>
      <c r="S1288" t="str">
        <f t="shared" si="2133"/>
        <v/>
      </c>
      <c r="T1288" s="104"/>
    </row>
    <row r="1289" spans="1:20" hidden="1">
      <c r="A1289" t="str">
        <f t="shared" ca="1" si="2134"/>
        <v/>
      </c>
      <c r="L1289" s="57" t="str">
        <f t="shared" si="2132"/>
        <v/>
      </c>
      <c r="P1289" s="37">
        <v>200</v>
      </c>
      <c r="S1289" t="str">
        <f t="shared" si="2133"/>
        <v/>
      </c>
      <c r="T1289" s="104"/>
    </row>
    <row r="1290" spans="1:20" hidden="1">
      <c r="A1290" t="str">
        <f t="shared" ca="1" si="2134"/>
        <v/>
      </c>
      <c r="L1290" s="57" t="str">
        <f t="shared" si="2132"/>
        <v/>
      </c>
      <c r="P1290" s="37">
        <v>200</v>
      </c>
      <c r="S1290" t="str">
        <f t="shared" si="2133"/>
        <v/>
      </c>
      <c r="T1290" s="104"/>
    </row>
    <row r="1291" spans="1:20" hidden="1">
      <c r="A1291" t="str">
        <f t="shared" ca="1" si="2134"/>
        <v/>
      </c>
      <c r="L1291" s="57" t="str">
        <f t="shared" si="2132"/>
        <v/>
      </c>
      <c r="P1291" s="37">
        <v>200</v>
      </c>
      <c r="S1291" t="str">
        <f t="shared" si="2133"/>
        <v/>
      </c>
      <c r="T1291" s="104"/>
    </row>
    <row r="1292" spans="1:20" hidden="1">
      <c r="A1292" t="str">
        <f t="shared" ca="1" si="2134"/>
        <v/>
      </c>
      <c r="L1292" s="57" t="str">
        <f t="shared" si="2132"/>
        <v/>
      </c>
      <c r="P1292" s="37">
        <v>200</v>
      </c>
      <c r="S1292" t="str">
        <f t="shared" si="2133"/>
        <v/>
      </c>
      <c r="T1292" s="104"/>
    </row>
    <row r="1293" spans="1:20" hidden="1">
      <c r="A1293" t="str">
        <f t="shared" ca="1" si="2134"/>
        <v/>
      </c>
      <c r="L1293" s="57" t="str">
        <f t="shared" si="2132"/>
        <v/>
      </c>
      <c r="S1293" t="str">
        <f t="shared" si="2133"/>
        <v/>
      </c>
      <c r="T1293" s="104"/>
    </row>
    <row r="1294" spans="1:20" hidden="1">
      <c r="A1294" t="str">
        <f t="shared" ca="1" si="2134"/>
        <v/>
      </c>
      <c r="L1294" s="57" t="str">
        <f t="shared" si="2132"/>
        <v/>
      </c>
      <c r="P1294" s="37">
        <v>201</v>
      </c>
      <c r="S1294" t="str">
        <f t="shared" si="2133"/>
        <v/>
      </c>
      <c r="T1294" s="104"/>
    </row>
    <row r="1295" spans="1:20" hidden="1">
      <c r="A1295" t="str">
        <f t="shared" ca="1" si="2134"/>
        <v/>
      </c>
      <c r="L1295" s="57" t="str">
        <f t="shared" si="2132"/>
        <v/>
      </c>
      <c r="P1295" s="37">
        <v>201</v>
      </c>
      <c r="S1295" t="str">
        <f t="shared" si="2133"/>
        <v/>
      </c>
      <c r="T1295" s="104"/>
    </row>
    <row r="1296" spans="1:20" hidden="1">
      <c r="A1296" t="str">
        <f t="shared" ca="1" si="2134"/>
        <v/>
      </c>
      <c r="L1296" s="57" t="str">
        <f t="shared" si="2132"/>
        <v/>
      </c>
      <c r="P1296" s="37">
        <v>201</v>
      </c>
      <c r="S1296" t="str">
        <f t="shared" si="2133"/>
        <v/>
      </c>
      <c r="T1296" s="104"/>
    </row>
    <row r="1297" spans="1:20" hidden="1">
      <c r="A1297" t="str">
        <f t="shared" ca="1" si="2134"/>
        <v/>
      </c>
      <c r="L1297" s="57" t="str">
        <f t="shared" si="2132"/>
        <v/>
      </c>
      <c r="P1297" s="37">
        <v>201</v>
      </c>
      <c r="S1297" t="str">
        <f t="shared" si="2133"/>
        <v/>
      </c>
      <c r="T1297" s="104"/>
    </row>
    <row r="1298" spans="1:20" hidden="1">
      <c r="A1298" t="str">
        <f t="shared" ca="1" si="2134"/>
        <v/>
      </c>
      <c r="L1298" s="57" t="str">
        <f t="shared" si="2132"/>
        <v/>
      </c>
      <c r="S1298" t="str">
        <f t="shared" si="2133"/>
        <v/>
      </c>
      <c r="T1298" s="104"/>
    </row>
    <row r="1299" spans="1:20" hidden="1">
      <c r="A1299" t="str">
        <f t="shared" ca="1" si="2134"/>
        <v/>
      </c>
      <c r="L1299" s="57" t="str">
        <f t="shared" si="2132"/>
        <v/>
      </c>
      <c r="P1299" s="37">
        <v>202</v>
      </c>
      <c r="S1299" t="str">
        <f t="shared" si="2133"/>
        <v/>
      </c>
      <c r="T1299" s="104"/>
    </row>
    <row r="1300" spans="1:20" hidden="1">
      <c r="A1300" t="str">
        <f t="shared" ca="1" si="2134"/>
        <v/>
      </c>
      <c r="L1300" s="57" t="str">
        <f t="shared" ref="L1300:L1363" si="2135">IF(OR(S1300="370",S1300="371",S1300="372",S1300="373",S1300="374",S1300="375",S1300="376",S1300="377",S1300="378",S1300="379",S1300="380",S1300="039",S1300="389"),"農集","")</f>
        <v/>
      </c>
      <c r="P1300" s="37">
        <v>202</v>
      </c>
      <c r="S1300" t="str">
        <f t="shared" ref="S1300:S1363" si="2136">IF(C1300="","",LEFT(TEXT(C1300,"000000000"),3))</f>
        <v/>
      </c>
      <c r="T1300" s="104"/>
    </row>
    <row r="1301" spans="1:20" hidden="1">
      <c r="A1301" t="str">
        <f t="shared" ca="1" si="2134"/>
        <v/>
      </c>
      <c r="L1301" s="57" t="str">
        <f t="shared" si="2135"/>
        <v/>
      </c>
      <c r="P1301" s="37">
        <v>202</v>
      </c>
      <c r="S1301" t="str">
        <f t="shared" si="2136"/>
        <v/>
      </c>
      <c r="T1301" s="104"/>
    </row>
    <row r="1302" spans="1:20" hidden="1">
      <c r="A1302" t="str">
        <f t="shared" ca="1" si="2134"/>
        <v/>
      </c>
      <c r="L1302" s="57" t="str">
        <f t="shared" si="2135"/>
        <v/>
      </c>
      <c r="P1302" s="37">
        <v>202</v>
      </c>
      <c r="S1302" t="str">
        <f t="shared" si="2136"/>
        <v/>
      </c>
      <c r="T1302" s="104"/>
    </row>
    <row r="1303" spans="1:20" hidden="1">
      <c r="A1303" t="str">
        <f t="shared" ca="1" si="2134"/>
        <v/>
      </c>
      <c r="L1303" s="57" t="str">
        <f t="shared" si="2135"/>
        <v/>
      </c>
      <c r="S1303" t="str">
        <f t="shared" si="2136"/>
        <v/>
      </c>
      <c r="T1303" s="104"/>
    </row>
    <row r="1304" spans="1:20" hidden="1">
      <c r="A1304" t="str">
        <f t="shared" ca="1" si="2134"/>
        <v/>
      </c>
      <c r="L1304" s="57" t="str">
        <f t="shared" si="2135"/>
        <v/>
      </c>
      <c r="P1304" s="37">
        <v>203</v>
      </c>
      <c r="S1304" t="str">
        <f t="shared" si="2136"/>
        <v/>
      </c>
      <c r="T1304" s="104"/>
    </row>
    <row r="1305" spans="1:20" hidden="1">
      <c r="A1305" t="str">
        <f t="shared" ca="1" si="2134"/>
        <v/>
      </c>
      <c r="L1305" s="57" t="str">
        <f t="shared" si="2135"/>
        <v/>
      </c>
      <c r="P1305" s="37">
        <v>203</v>
      </c>
      <c r="S1305" t="str">
        <f t="shared" si="2136"/>
        <v/>
      </c>
      <c r="T1305" s="104"/>
    </row>
    <row r="1306" spans="1:20" hidden="1">
      <c r="A1306" t="str">
        <f t="shared" ca="1" si="2134"/>
        <v/>
      </c>
      <c r="L1306" s="57" t="str">
        <f t="shared" si="2135"/>
        <v/>
      </c>
      <c r="P1306" s="37">
        <v>203</v>
      </c>
      <c r="S1306" t="str">
        <f t="shared" si="2136"/>
        <v/>
      </c>
      <c r="T1306" s="104"/>
    </row>
    <row r="1307" spans="1:20" hidden="1">
      <c r="A1307" t="str">
        <f t="shared" ca="1" si="2134"/>
        <v/>
      </c>
      <c r="L1307" s="57" t="str">
        <f t="shared" si="2135"/>
        <v/>
      </c>
      <c r="P1307" s="37">
        <v>203</v>
      </c>
      <c r="S1307" t="str">
        <f t="shared" si="2136"/>
        <v/>
      </c>
      <c r="T1307" s="104"/>
    </row>
    <row r="1308" spans="1:20" hidden="1">
      <c r="A1308" t="str">
        <f t="shared" ca="1" si="2134"/>
        <v/>
      </c>
      <c r="L1308" s="57" t="str">
        <f t="shared" si="2135"/>
        <v/>
      </c>
      <c r="S1308" t="str">
        <f t="shared" si="2136"/>
        <v/>
      </c>
      <c r="T1308" s="104"/>
    </row>
    <row r="1309" spans="1:20" hidden="1">
      <c r="A1309" t="str">
        <f t="shared" ca="1" si="2134"/>
        <v/>
      </c>
      <c r="L1309" s="57" t="str">
        <f t="shared" si="2135"/>
        <v/>
      </c>
      <c r="P1309" s="37">
        <v>204</v>
      </c>
      <c r="S1309" t="str">
        <f t="shared" si="2136"/>
        <v/>
      </c>
      <c r="T1309" s="104"/>
    </row>
    <row r="1310" spans="1:20" hidden="1">
      <c r="A1310" t="str">
        <f t="shared" ca="1" si="2134"/>
        <v/>
      </c>
      <c r="L1310" s="57" t="str">
        <f t="shared" si="2135"/>
        <v/>
      </c>
      <c r="P1310" s="37">
        <v>204</v>
      </c>
      <c r="S1310" t="str">
        <f t="shared" si="2136"/>
        <v/>
      </c>
      <c r="T1310" s="104"/>
    </row>
    <row r="1311" spans="1:20" hidden="1">
      <c r="A1311" t="str">
        <f t="shared" ca="1" si="2134"/>
        <v/>
      </c>
      <c r="L1311" s="57" t="str">
        <f t="shared" si="2135"/>
        <v/>
      </c>
      <c r="P1311" s="37">
        <v>204</v>
      </c>
      <c r="S1311" t="str">
        <f t="shared" si="2136"/>
        <v/>
      </c>
      <c r="T1311" s="104"/>
    </row>
    <row r="1312" spans="1:20" hidden="1">
      <c r="A1312" t="str">
        <f t="shared" ca="1" si="2134"/>
        <v/>
      </c>
      <c r="L1312" s="57" t="str">
        <f t="shared" si="2135"/>
        <v/>
      </c>
      <c r="P1312" s="37">
        <v>204</v>
      </c>
      <c r="S1312" t="str">
        <f t="shared" si="2136"/>
        <v/>
      </c>
      <c r="T1312" s="104"/>
    </row>
    <row r="1313" spans="1:20" hidden="1">
      <c r="A1313" t="str">
        <f t="shared" ca="1" si="2134"/>
        <v/>
      </c>
      <c r="L1313" s="57" t="str">
        <f t="shared" si="2135"/>
        <v/>
      </c>
      <c r="S1313" t="str">
        <f t="shared" si="2136"/>
        <v/>
      </c>
      <c r="T1313" s="104"/>
    </row>
    <row r="1314" spans="1:20" hidden="1">
      <c r="A1314" t="str">
        <f t="shared" ca="1" si="2134"/>
        <v/>
      </c>
      <c r="L1314" s="57" t="str">
        <f t="shared" si="2135"/>
        <v/>
      </c>
      <c r="P1314" s="37">
        <v>205</v>
      </c>
      <c r="S1314" t="str">
        <f t="shared" si="2136"/>
        <v/>
      </c>
      <c r="T1314" s="104"/>
    </row>
    <row r="1315" spans="1:20" hidden="1">
      <c r="A1315" t="str">
        <f t="shared" ca="1" si="2134"/>
        <v/>
      </c>
      <c r="L1315" s="57" t="str">
        <f t="shared" si="2135"/>
        <v/>
      </c>
      <c r="P1315" s="37">
        <v>205</v>
      </c>
      <c r="S1315" t="str">
        <f t="shared" si="2136"/>
        <v/>
      </c>
      <c r="T1315" s="104"/>
    </row>
    <row r="1316" spans="1:20" hidden="1">
      <c r="A1316" t="str">
        <f t="shared" ca="1" si="2134"/>
        <v/>
      </c>
      <c r="L1316" s="57" t="str">
        <f t="shared" si="2135"/>
        <v/>
      </c>
      <c r="P1316" s="37">
        <v>205</v>
      </c>
      <c r="S1316" t="str">
        <f t="shared" si="2136"/>
        <v/>
      </c>
      <c r="T1316" s="104"/>
    </row>
    <row r="1317" spans="1:20" hidden="1">
      <c r="A1317" t="str">
        <f t="shared" ca="1" si="2134"/>
        <v/>
      </c>
      <c r="L1317" s="57" t="str">
        <f t="shared" si="2135"/>
        <v/>
      </c>
      <c r="P1317" s="37">
        <v>205</v>
      </c>
      <c r="S1317" t="str">
        <f t="shared" si="2136"/>
        <v/>
      </c>
      <c r="T1317" s="104"/>
    </row>
    <row r="1318" spans="1:20" hidden="1">
      <c r="A1318" t="str">
        <f t="shared" ca="1" si="2134"/>
        <v/>
      </c>
      <c r="L1318" s="57" t="str">
        <f t="shared" si="2135"/>
        <v/>
      </c>
      <c r="S1318" t="str">
        <f t="shared" si="2136"/>
        <v/>
      </c>
      <c r="T1318" s="104"/>
    </row>
    <row r="1319" spans="1:20" hidden="1">
      <c r="A1319" t="str">
        <f t="shared" ca="1" si="2134"/>
        <v/>
      </c>
      <c r="L1319" s="57" t="str">
        <f t="shared" si="2135"/>
        <v/>
      </c>
      <c r="P1319" s="37">
        <v>206</v>
      </c>
      <c r="S1319" t="str">
        <f t="shared" si="2136"/>
        <v/>
      </c>
      <c r="T1319" s="104"/>
    </row>
    <row r="1320" spans="1:20" hidden="1">
      <c r="A1320" t="str">
        <f t="shared" ca="1" si="2134"/>
        <v/>
      </c>
      <c r="L1320" s="57" t="str">
        <f t="shared" si="2135"/>
        <v/>
      </c>
      <c r="P1320" s="37">
        <v>206</v>
      </c>
      <c r="S1320" t="str">
        <f t="shared" si="2136"/>
        <v/>
      </c>
      <c r="T1320" s="104"/>
    </row>
    <row r="1321" spans="1:20" hidden="1">
      <c r="A1321" t="str">
        <f t="shared" ca="1" si="2134"/>
        <v/>
      </c>
      <c r="L1321" s="57" t="str">
        <f t="shared" si="2135"/>
        <v/>
      </c>
      <c r="P1321" s="37">
        <v>206</v>
      </c>
      <c r="S1321" t="str">
        <f t="shared" si="2136"/>
        <v/>
      </c>
      <c r="T1321" s="104"/>
    </row>
    <row r="1322" spans="1:20" hidden="1">
      <c r="A1322" t="str">
        <f t="shared" ca="1" si="2134"/>
        <v/>
      </c>
      <c r="L1322" s="57" t="str">
        <f t="shared" si="2135"/>
        <v/>
      </c>
      <c r="P1322" s="37">
        <v>206</v>
      </c>
      <c r="S1322" t="str">
        <f t="shared" si="2136"/>
        <v/>
      </c>
      <c r="T1322" s="104"/>
    </row>
    <row r="1323" spans="1:20" hidden="1">
      <c r="A1323" t="str">
        <f t="shared" ca="1" si="2134"/>
        <v/>
      </c>
      <c r="L1323" s="57" t="str">
        <f t="shared" si="2135"/>
        <v/>
      </c>
      <c r="S1323" t="str">
        <f t="shared" si="2136"/>
        <v/>
      </c>
      <c r="T1323" s="104"/>
    </row>
    <row r="1324" spans="1:20" hidden="1">
      <c r="A1324" t="str">
        <f t="shared" ca="1" si="2134"/>
        <v/>
      </c>
      <c r="L1324" s="57" t="str">
        <f t="shared" si="2135"/>
        <v/>
      </c>
      <c r="P1324" s="37">
        <v>207</v>
      </c>
      <c r="S1324" t="str">
        <f t="shared" si="2136"/>
        <v/>
      </c>
      <c r="T1324" s="104"/>
    </row>
    <row r="1325" spans="1:20" hidden="1">
      <c r="A1325" t="str">
        <f t="shared" ca="1" si="2134"/>
        <v/>
      </c>
      <c r="L1325" s="57" t="str">
        <f t="shared" si="2135"/>
        <v/>
      </c>
      <c r="P1325" s="37">
        <v>207</v>
      </c>
      <c r="S1325" t="str">
        <f t="shared" si="2136"/>
        <v/>
      </c>
      <c r="T1325" s="104"/>
    </row>
    <row r="1326" spans="1:20" hidden="1">
      <c r="A1326" t="str">
        <f t="shared" ref="A1326:A1389" ca="1" si="2137">IF(B1326="","",INDIRECT("減額一覧!B"&amp;$P1326))</f>
        <v/>
      </c>
      <c r="L1326" s="57" t="str">
        <f t="shared" si="2135"/>
        <v/>
      </c>
      <c r="P1326" s="37">
        <v>207</v>
      </c>
      <c r="S1326" t="str">
        <f t="shared" si="2136"/>
        <v/>
      </c>
      <c r="T1326" s="104"/>
    </row>
    <row r="1327" spans="1:20" hidden="1">
      <c r="A1327" t="str">
        <f t="shared" ca="1" si="2137"/>
        <v/>
      </c>
      <c r="L1327" s="57" t="str">
        <f t="shared" si="2135"/>
        <v/>
      </c>
      <c r="P1327" s="37">
        <v>207</v>
      </c>
      <c r="S1327" t="str">
        <f t="shared" si="2136"/>
        <v/>
      </c>
      <c r="T1327" s="104"/>
    </row>
    <row r="1328" spans="1:20" hidden="1">
      <c r="A1328" t="str">
        <f t="shared" ca="1" si="2137"/>
        <v/>
      </c>
      <c r="L1328" s="57" t="str">
        <f t="shared" si="2135"/>
        <v/>
      </c>
      <c r="S1328" t="str">
        <f t="shared" si="2136"/>
        <v/>
      </c>
      <c r="T1328" s="104"/>
    </row>
    <row r="1329" spans="1:20" hidden="1">
      <c r="A1329" t="str">
        <f t="shared" ca="1" si="2137"/>
        <v/>
      </c>
      <c r="L1329" s="57" t="str">
        <f t="shared" si="2135"/>
        <v/>
      </c>
      <c r="P1329" s="37">
        <v>208</v>
      </c>
      <c r="S1329" t="str">
        <f t="shared" si="2136"/>
        <v/>
      </c>
      <c r="T1329" s="104"/>
    </row>
    <row r="1330" spans="1:20" hidden="1">
      <c r="A1330" t="str">
        <f t="shared" ca="1" si="2137"/>
        <v/>
      </c>
      <c r="L1330" s="57" t="str">
        <f t="shared" si="2135"/>
        <v/>
      </c>
      <c r="P1330" s="37">
        <v>208</v>
      </c>
      <c r="S1330" t="str">
        <f t="shared" si="2136"/>
        <v/>
      </c>
      <c r="T1330" s="104"/>
    </row>
    <row r="1331" spans="1:20" hidden="1">
      <c r="A1331" t="str">
        <f t="shared" ca="1" si="2137"/>
        <v/>
      </c>
      <c r="L1331" s="57" t="str">
        <f t="shared" si="2135"/>
        <v/>
      </c>
      <c r="P1331" s="37">
        <v>208</v>
      </c>
      <c r="S1331" t="str">
        <f t="shared" si="2136"/>
        <v/>
      </c>
      <c r="T1331" s="104"/>
    </row>
    <row r="1332" spans="1:20" hidden="1">
      <c r="A1332" t="str">
        <f t="shared" ca="1" si="2137"/>
        <v/>
      </c>
      <c r="L1332" s="57" t="str">
        <f t="shared" si="2135"/>
        <v/>
      </c>
      <c r="P1332" s="37">
        <v>208</v>
      </c>
      <c r="S1332" t="str">
        <f t="shared" si="2136"/>
        <v/>
      </c>
      <c r="T1332" s="104"/>
    </row>
    <row r="1333" spans="1:20" hidden="1">
      <c r="A1333" t="str">
        <f t="shared" ca="1" si="2137"/>
        <v/>
      </c>
      <c r="L1333" s="57" t="str">
        <f t="shared" si="2135"/>
        <v/>
      </c>
      <c r="S1333" t="str">
        <f t="shared" si="2136"/>
        <v/>
      </c>
      <c r="T1333" s="104"/>
    </row>
    <row r="1334" spans="1:20" hidden="1">
      <c r="A1334" t="str">
        <f t="shared" ca="1" si="2137"/>
        <v/>
      </c>
      <c r="L1334" s="57" t="str">
        <f t="shared" si="2135"/>
        <v/>
      </c>
      <c r="P1334" s="37">
        <v>209</v>
      </c>
      <c r="S1334" t="str">
        <f t="shared" si="2136"/>
        <v/>
      </c>
      <c r="T1334" s="104"/>
    </row>
    <row r="1335" spans="1:20" hidden="1">
      <c r="A1335" t="str">
        <f t="shared" ca="1" si="2137"/>
        <v/>
      </c>
      <c r="L1335" s="57" t="str">
        <f t="shared" si="2135"/>
        <v/>
      </c>
      <c r="P1335" s="37">
        <v>209</v>
      </c>
      <c r="S1335" t="str">
        <f t="shared" si="2136"/>
        <v/>
      </c>
      <c r="T1335" s="104"/>
    </row>
    <row r="1336" spans="1:20" hidden="1">
      <c r="A1336" t="str">
        <f t="shared" ca="1" si="2137"/>
        <v/>
      </c>
      <c r="L1336" s="57" t="str">
        <f t="shared" si="2135"/>
        <v/>
      </c>
      <c r="P1336" s="37">
        <v>209</v>
      </c>
      <c r="S1336" t="str">
        <f t="shared" si="2136"/>
        <v/>
      </c>
      <c r="T1336" s="104"/>
    </row>
    <row r="1337" spans="1:20" hidden="1">
      <c r="A1337" t="str">
        <f t="shared" ca="1" si="2137"/>
        <v/>
      </c>
      <c r="L1337" s="57" t="str">
        <f t="shared" si="2135"/>
        <v/>
      </c>
      <c r="P1337" s="37">
        <v>209</v>
      </c>
      <c r="S1337" t="str">
        <f t="shared" si="2136"/>
        <v/>
      </c>
      <c r="T1337" s="104"/>
    </row>
    <row r="1338" spans="1:20" hidden="1">
      <c r="A1338" t="str">
        <f t="shared" ca="1" si="2137"/>
        <v/>
      </c>
      <c r="L1338" s="57" t="str">
        <f t="shared" si="2135"/>
        <v/>
      </c>
      <c r="S1338" t="str">
        <f t="shared" si="2136"/>
        <v/>
      </c>
      <c r="T1338" s="104"/>
    </row>
    <row r="1339" spans="1:20" hidden="1">
      <c r="A1339" t="str">
        <f t="shared" ca="1" si="2137"/>
        <v/>
      </c>
      <c r="L1339" s="57" t="str">
        <f t="shared" si="2135"/>
        <v/>
      </c>
      <c r="P1339" s="37">
        <v>210</v>
      </c>
      <c r="S1339" t="str">
        <f t="shared" si="2136"/>
        <v/>
      </c>
      <c r="T1339" s="104"/>
    </row>
    <row r="1340" spans="1:20" hidden="1">
      <c r="A1340" t="str">
        <f t="shared" ca="1" si="2137"/>
        <v/>
      </c>
      <c r="L1340" s="57" t="str">
        <f t="shared" si="2135"/>
        <v/>
      </c>
      <c r="P1340" s="37">
        <v>210</v>
      </c>
      <c r="S1340" t="str">
        <f t="shared" si="2136"/>
        <v/>
      </c>
      <c r="T1340" s="104"/>
    </row>
    <row r="1341" spans="1:20" hidden="1">
      <c r="A1341" t="str">
        <f t="shared" ca="1" si="2137"/>
        <v/>
      </c>
      <c r="L1341" s="57" t="str">
        <f t="shared" si="2135"/>
        <v/>
      </c>
      <c r="P1341" s="37">
        <v>210</v>
      </c>
      <c r="S1341" t="str">
        <f t="shared" si="2136"/>
        <v/>
      </c>
      <c r="T1341" s="104"/>
    </row>
    <row r="1342" spans="1:20" hidden="1">
      <c r="A1342" t="str">
        <f t="shared" ca="1" si="2137"/>
        <v/>
      </c>
      <c r="L1342" s="57" t="str">
        <f t="shared" si="2135"/>
        <v/>
      </c>
      <c r="P1342" s="37">
        <v>210</v>
      </c>
      <c r="S1342" t="str">
        <f t="shared" si="2136"/>
        <v/>
      </c>
      <c r="T1342" s="104"/>
    </row>
    <row r="1343" spans="1:20" hidden="1">
      <c r="A1343" t="str">
        <f t="shared" ca="1" si="2137"/>
        <v/>
      </c>
      <c r="L1343" s="57" t="str">
        <f t="shared" si="2135"/>
        <v/>
      </c>
      <c r="S1343" t="str">
        <f t="shared" si="2136"/>
        <v/>
      </c>
      <c r="T1343" s="104"/>
    </row>
    <row r="1344" spans="1:20" hidden="1">
      <c r="A1344" t="str">
        <f t="shared" ca="1" si="2137"/>
        <v/>
      </c>
      <c r="L1344" s="57" t="str">
        <f t="shared" si="2135"/>
        <v/>
      </c>
      <c r="P1344" s="37">
        <v>211</v>
      </c>
      <c r="S1344" t="str">
        <f t="shared" si="2136"/>
        <v/>
      </c>
      <c r="T1344" s="104"/>
    </row>
    <row r="1345" spans="1:20" hidden="1">
      <c r="A1345" t="str">
        <f t="shared" ca="1" si="2137"/>
        <v/>
      </c>
      <c r="L1345" s="57" t="str">
        <f t="shared" si="2135"/>
        <v/>
      </c>
      <c r="P1345" s="37">
        <v>211</v>
      </c>
      <c r="S1345" t="str">
        <f t="shared" si="2136"/>
        <v/>
      </c>
      <c r="T1345" s="104"/>
    </row>
    <row r="1346" spans="1:20" hidden="1">
      <c r="A1346" t="str">
        <f t="shared" ca="1" si="2137"/>
        <v/>
      </c>
      <c r="L1346" s="57" t="str">
        <f t="shared" si="2135"/>
        <v/>
      </c>
      <c r="P1346" s="37">
        <v>211</v>
      </c>
      <c r="S1346" t="str">
        <f t="shared" si="2136"/>
        <v/>
      </c>
      <c r="T1346" s="104"/>
    </row>
    <row r="1347" spans="1:20" hidden="1">
      <c r="A1347" t="str">
        <f t="shared" ca="1" si="2137"/>
        <v/>
      </c>
      <c r="L1347" s="57" t="str">
        <f t="shared" si="2135"/>
        <v/>
      </c>
      <c r="P1347" s="37">
        <v>211</v>
      </c>
      <c r="S1347" t="str">
        <f t="shared" si="2136"/>
        <v/>
      </c>
      <c r="T1347" s="104"/>
    </row>
    <row r="1348" spans="1:20" hidden="1">
      <c r="A1348" t="str">
        <f t="shared" ca="1" si="2137"/>
        <v/>
      </c>
      <c r="L1348" s="57" t="str">
        <f t="shared" si="2135"/>
        <v/>
      </c>
      <c r="S1348" t="str">
        <f t="shared" si="2136"/>
        <v/>
      </c>
      <c r="T1348" s="104"/>
    </row>
    <row r="1349" spans="1:20" hidden="1">
      <c r="A1349" t="str">
        <f t="shared" ca="1" si="2137"/>
        <v/>
      </c>
      <c r="L1349" s="57" t="str">
        <f t="shared" si="2135"/>
        <v/>
      </c>
      <c r="P1349" s="37">
        <v>212</v>
      </c>
      <c r="S1349" t="str">
        <f t="shared" si="2136"/>
        <v/>
      </c>
      <c r="T1349" s="104"/>
    </row>
    <row r="1350" spans="1:20" hidden="1">
      <c r="A1350" t="str">
        <f t="shared" ca="1" si="2137"/>
        <v/>
      </c>
      <c r="L1350" s="57" t="str">
        <f t="shared" si="2135"/>
        <v/>
      </c>
      <c r="P1350" s="37">
        <v>212</v>
      </c>
      <c r="S1350" t="str">
        <f t="shared" si="2136"/>
        <v/>
      </c>
      <c r="T1350" s="104"/>
    </row>
    <row r="1351" spans="1:20" hidden="1">
      <c r="A1351" t="str">
        <f t="shared" ca="1" si="2137"/>
        <v/>
      </c>
      <c r="L1351" s="57" t="str">
        <f t="shared" si="2135"/>
        <v/>
      </c>
      <c r="P1351" s="37">
        <v>212</v>
      </c>
      <c r="S1351" t="str">
        <f t="shared" si="2136"/>
        <v/>
      </c>
      <c r="T1351" s="104"/>
    </row>
    <row r="1352" spans="1:20" hidden="1">
      <c r="A1352" t="str">
        <f t="shared" ca="1" si="2137"/>
        <v/>
      </c>
      <c r="L1352" s="57" t="str">
        <f t="shared" si="2135"/>
        <v/>
      </c>
      <c r="P1352" s="37">
        <v>212</v>
      </c>
      <c r="S1352" t="str">
        <f t="shared" si="2136"/>
        <v/>
      </c>
      <c r="T1352" s="104"/>
    </row>
    <row r="1353" spans="1:20" hidden="1">
      <c r="A1353" t="str">
        <f t="shared" ca="1" si="2137"/>
        <v/>
      </c>
      <c r="L1353" s="57" t="str">
        <f t="shared" si="2135"/>
        <v/>
      </c>
      <c r="S1353" t="str">
        <f t="shared" si="2136"/>
        <v/>
      </c>
      <c r="T1353" s="104"/>
    </row>
    <row r="1354" spans="1:20" hidden="1">
      <c r="A1354" t="str">
        <f t="shared" ca="1" si="2137"/>
        <v/>
      </c>
      <c r="L1354" s="57" t="str">
        <f t="shared" si="2135"/>
        <v/>
      </c>
      <c r="P1354" s="37">
        <v>213</v>
      </c>
      <c r="S1354" t="str">
        <f t="shared" si="2136"/>
        <v/>
      </c>
      <c r="T1354" s="104"/>
    </row>
    <row r="1355" spans="1:20" hidden="1">
      <c r="A1355" t="str">
        <f t="shared" ca="1" si="2137"/>
        <v/>
      </c>
      <c r="L1355" s="57" t="str">
        <f t="shared" si="2135"/>
        <v/>
      </c>
      <c r="P1355" s="37">
        <v>213</v>
      </c>
      <c r="S1355" t="str">
        <f t="shared" si="2136"/>
        <v/>
      </c>
      <c r="T1355" s="104"/>
    </row>
    <row r="1356" spans="1:20" hidden="1">
      <c r="A1356" t="str">
        <f t="shared" ca="1" si="2137"/>
        <v/>
      </c>
      <c r="L1356" s="57" t="str">
        <f t="shared" si="2135"/>
        <v/>
      </c>
      <c r="P1356" s="37">
        <v>213</v>
      </c>
      <c r="S1356" t="str">
        <f t="shared" si="2136"/>
        <v/>
      </c>
      <c r="T1356" s="104"/>
    </row>
    <row r="1357" spans="1:20" hidden="1">
      <c r="A1357" t="str">
        <f t="shared" ca="1" si="2137"/>
        <v/>
      </c>
      <c r="L1357" s="57" t="str">
        <f t="shared" si="2135"/>
        <v/>
      </c>
      <c r="P1357" s="37">
        <v>213</v>
      </c>
      <c r="S1357" t="str">
        <f t="shared" si="2136"/>
        <v/>
      </c>
      <c r="T1357" s="104"/>
    </row>
    <row r="1358" spans="1:20" hidden="1">
      <c r="A1358" t="str">
        <f t="shared" ca="1" si="2137"/>
        <v/>
      </c>
      <c r="L1358" s="57" t="str">
        <f t="shared" si="2135"/>
        <v/>
      </c>
      <c r="S1358" t="str">
        <f t="shared" si="2136"/>
        <v/>
      </c>
      <c r="T1358" s="104"/>
    </row>
    <row r="1359" spans="1:20" hidden="1">
      <c r="A1359" t="str">
        <f t="shared" ca="1" si="2137"/>
        <v/>
      </c>
      <c r="L1359" s="57" t="str">
        <f t="shared" si="2135"/>
        <v/>
      </c>
      <c r="P1359" s="37">
        <v>214</v>
      </c>
      <c r="S1359" t="str">
        <f t="shared" si="2136"/>
        <v/>
      </c>
      <c r="T1359" s="104"/>
    </row>
    <row r="1360" spans="1:20" hidden="1">
      <c r="A1360" t="str">
        <f t="shared" ca="1" si="2137"/>
        <v/>
      </c>
      <c r="L1360" s="57" t="str">
        <f t="shared" si="2135"/>
        <v/>
      </c>
      <c r="P1360" s="37">
        <v>214</v>
      </c>
      <c r="S1360" t="str">
        <f t="shared" si="2136"/>
        <v/>
      </c>
      <c r="T1360" s="104"/>
    </row>
    <row r="1361" spans="1:20" hidden="1">
      <c r="A1361" t="str">
        <f t="shared" ca="1" si="2137"/>
        <v/>
      </c>
      <c r="L1361" s="57" t="str">
        <f t="shared" si="2135"/>
        <v/>
      </c>
      <c r="P1361" s="37">
        <v>214</v>
      </c>
      <c r="S1361" t="str">
        <f t="shared" si="2136"/>
        <v/>
      </c>
      <c r="T1361" s="104"/>
    </row>
    <row r="1362" spans="1:20" hidden="1">
      <c r="A1362" t="str">
        <f t="shared" ca="1" si="2137"/>
        <v/>
      </c>
      <c r="L1362" s="57" t="str">
        <f t="shared" si="2135"/>
        <v/>
      </c>
      <c r="P1362" s="37">
        <v>214</v>
      </c>
      <c r="S1362" t="str">
        <f t="shared" si="2136"/>
        <v/>
      </c>
      <c r="T1362" s="104"/>
    </row>
    <row r="1363" spans="1:20" hidden="1">
      <c r="A1363" t="str">
        <f t="shared" ca="1" si="2137"/>
        <v/>
      </c>
      <c r="L1363" s="57" t="str">
        <f t="shared" si="2135"/>
        <v/>
      </c>
      <c r="S1363" t="str">
        <f t="shared" si="2136"/>
        <v/>
      </c>
      <c r="T1363" s="104"/>
    </row>
    <row r="1364" spans="1:20" hidden="1">
      <c r="A1364" t="str">
        <f t="shared" ca="1" si="2137"/>
        <v/>
      </c>
      <c r="L1364" s="57" t="str">
        <f t="shared" ref="L1364:L1427" si="2138">IF(OR(S1364="370",S1364="371",S1364="372",S1364="373",S1364="374",S1364="375",S1364="376",S1364="377",S1364="378",S1364="379",S1364="380",S1364="039",S1364="389"),"農集","")</f>
        <v/>
      </c>
      <c r="P1364" s="37">
        <v>215</v>
      </c>
      <c r="S1364" t="str">
        <f t="shared" ref="S1364:S1427" si="2139">IF(C1364="","",LEFT(TEXT(C1364,"000000000"),3))</f>
        <v/>
      </c>
      <c r="T1364" s="104"/>
    </row>
    <row r="1365" spans="1:20" hidden="1">
      <c r="A1365" t="str">
        <f t="shared" ca="1" si="2137"/>
        <v/>
      </c>
      <c r="L1365" s="57" t="str">
        <f t="shared" si="2138"/>
        <v/>
      </c>
      <c r="P1365" s="37">
        <v>215</v>
      </c>
      <c r="S1365" t="str">
        <f t="shared" si="2139"/>
        <v/>
      </c>
      <c r="T1365" s="104"/>
    </row>
    <row r="1366" spans="1:20" hidden="1">
      <c r="A1366" t="str">
        <f t="shared" ca="1" si="2137"/>
        <v/>
      </c>
      <c r="L1366" s="57" t="str">
        <f t="shared" si="2138"/>
        <v/>
      </c>
      <c r="P1366" s="37">
        <v>215</v>
      </c>
      <c r="S1366" t="str">
        <f t="shared" si="2139"/>
        <v/>
      </c>
      <c r="T1366" s="104"/>
    </row>
    <row r="1367" spans="1:20" hidden="1">
      <c r="A1367" t="str">
        <f t="shared" ca="1" si="2137"/>
        <v/>
      </c>
      <c r="L1367" s="57" t="str">
        <f t="shared" si="2138"/>
        <v/>
      </c>
      <c r="P1367" s="37">
        <v>215</v>
      </c>
      <c r="S1367" t="str">
        <f t="shared" si="2139"/>
        <v/>
      </c>
      <c r="T1367" s="104"/>
    </row>
    <row r="1368" spans="1:20" hidden="1">
      <c r="A1368" t="str">
        <f t="shared" ca="1" si="2137"/>
        <v/>
      </c>
      <c r="L1368" s="57" t="str">
        <f t="shared" si="2138"/>
        <v/>
      </c>
      <c r="S1368" t="str">
        <f t="shared" si="2139"/>
        <v/>
      </c>
      <c r="T1368" s="104"/>
    </row>
    <row r="1369" spans="1:20" hidden="1">
      <c r="A1369" t="str">
        <f t="shared" ca="1" si="2137"/>
        <v/>
      </c>
      <c r="L1369" s="57" t="str">
        <f t="shared" si="2138"/>
        <v/>
      </c>
      <c r="P1369" s="37">
        <v>216</v>
      </c>
      <c r="S1369" t="str">
        <f t="shared" si="2139"/>
        <v/>
      </c>
      <c r="T1369" s="104"/>
    </row>
    <row r="1370" spans="1:20" hidden="1">
      <c r="A1370" t="str">
        <f t="shared" ca="1" si="2137"/>
        <v/>
      </c>
      <c r="L1370" s="57" t="str">
        <f t="shared" si="2138"/>
        <v/>
      </c>
      <c r="P1370" s="37">
        <v>216</v>
      </c>
      <c r="S1370" t="str">
        <f t="shared" si="2139"/>
        <v/>
      </c>
      <c r="T1370" s="104"/>
    </row>
    <row r="1371" spans="1:20" hidden="1">
      <c r="A1371" t="str">
        <f t="shared" ca="1" si="2137"/>
        <v/>
      </c>
      <c r="L1371" s="57" t="str">
        <f t="shared" si="2138"/>
        <v/>
      </c>
      <c r="P1371" s="37">
        <v>216</v>
      </c>
      <c r="S1371" t="str">
        <f t="shared" si="2139"/>
        <v/>
      </c>
      <c r="T1371" s="104"/>
    </row>
    <row r="1372" spans="1:20" hidden="1">
      <c r="A1372" t="str">
        <f t="shared" ca="1" si="2137"/>
        <v/>
      </c>
      <c r="L1372" s="57" t="str">
        <f t="shared" si="2138"/>
        <v/>
      </c>
      <c r="P1372" s="37">
        <v>216</v>
      </c>
      <c r="S1372" t="str">
        <f t="shared" si="2139"/>
        <v/>
      </c>
      <c r="T1372" s="104"/>
    </row>
    <row r="1373" spans="1:20" hidden="1">
      <c r="A1373" t="str">
        <f t="shared" ca="1" si="2137"/>
        <v/>
      </c>
      <c r="L1373" s="57" t="str">
        <f t="shared" si="2138"/>
        <v/>
      </c>
      <c r="S1373" t="str">
        <f t="shared" si="2139"/>
        <v/>
      </c>
      <c r="T1373" s="104"/>
    </row>
    <row r="1374" spans="1:20" hidden="1">
      <c r="A1374" t="str">
        <f t="shared" ca="1" si="2137"/>
        <v/>
      </c>
      <c r="L1374" s="57" t="str">
        <f t="shared" si="2138"/>
        <v/>
      </c>
      <c r="P1374" s="37">
        <v>217</v>
      </c>
      <c r="S1374" t="str">
        <f t="shared" si="2139"/>
        <v/>
      </c>
      <c r="T1374" s="104"/>
    </row>
    <row r="1375" spans="1:20" hidden="1">
      <c r="A1375" t="str">
        <f t="shared" ca="1" si="2137"/>
        <v/>
      </c>
      <c r="L1375" s="57" t="str">
        <f t="shared" si="2138"/>
        <v/>
      </c>
      <c r="P1375" s="37">
        <v>217</v>
      </c>
      <c r="S1375" t="str">
        <f t="shared" si="2139"/>
        <v/>
      </c>
      <c r="T1375" s="104"/>
    </row>
    <row r="1376" spans="1:20" hidden="1">
      <c r="A1376" t="str">
        <f t="shared" ca="1" si="2137"/>
        <v/>
      </c>
      <c r="L1376" s="57" t="str">
        <f t="shared" si="2138"/>
        <v/>
      </c>
      <c r="P1376" s="37">
        <v>217</v>
      </c>
      <c r="S1376" t="str">
        <f t="shared" si="2139"/>
        <v/>
      </c>
      <c r="T1376" s="104"/>
    </row>
    <row r="1377" spans="1:20" hidden="1">
      <c r="A1377" t="str">
        <f t="shared" ca="1" si="2137"/>
        <v/>
      </c>
      <c r="L1377" s="57" t="str">
        <f t="shared" si="2138"/>
        <v/>
      </c>
      <c r="P1377" s="37">
        <v>217</v>
      </c>
      <c r="S1377" t="str">
        <f t="shared" si="2139"/>
        <v/>
      </c>
      <c r="T1377" s="104"/>
    </row>
    <row r="1378" spans="1:20" hidden="1">
      <c r="A1378" t="str">
        <f t="shared" ca="1" si="2137"/>
        <v/>
      </c>
      <c r="L1378" s="57" t="str">
        <f t="shared" si="2138"/>
        <v/>
      </c>
      <c r="S1378" t="str">
        <f t="shared" si="2139"/>
        <v/>
      </c>
      <c r="T1378" s="104"/>
    </row>
    <row r="1379" spans="1:20" hidden="1">
      <c r="A1379" t="str">
        <f t="shared" ca="1" si="2137"/>
        <v/>
      </c>
      <c r="L1379" s="57" t="str">
        <f t="shared" si="2138"/>
        <v/>
      </c>
      <c r="P1379" s="37">
        <v>218</v>
      </c>
      <c r="S1379" t="str">
        <f t="shared" si="2139"/>
        <v/>
      </c>
      <c r="T1379" s="104"/>
    </row>
    <row r="1380" spans="1:20" hidden="1">
      <c r="A1380" t="str">
        <f t="shared" ca="1" si="2137"/>
        <v/>
      </c>
      <c r="L1380" s="57" t="str">
        <f t="shared" si="2138"/>
        <v/>
      </c>
      <c r="P1380" s="37">
        <v>218</v>
      </c>
      <c r="S1380" t="str">
        <f t="shared" si="2139"/>
        <v/>
      </c>
      <c r="T1380" s="104"/>
    </row>
    <row r="1381" spans="1:20" hidden="1">
      <c r="A1381" t="str">
        <f t="shared" ca="1" si="2137"/>
        <v/>
      </c>
      <c r="L1381" s="57" t="str">
        <f t="shared" si="2138"/>
        <v/>
      </c>
      <c r="P1381" s="37">
        <v>218</v>
      </c>
      <c r="S1381" t="str">
        <f t="shared" si="2139"/>
        <v/>
      </c>
      <c r="T1381" s="104"/>
    </row>
    <row r="1382" spans="1:20" hidden="1">
      <c r="A1382" t="str">
        <f t="shared" ca="1" si="2137"/>
        <v/>
      </c>
      <c r="L1382" s="57" t="str">
        <f t="shared" si="2138"/>
        <v/>
      </c>
      <c r="P1382" s="37">
        <v>218</v>
      </c>
      <c r="S1382" t="str">
        <f t="shared" si="2139"/>
        <v/>
      </c>
      <c r="T1382" s="104"/>
    </row>
    <row r="1383" spans="1:20" hidden="1">
      <c r="A1383" t="str">
        <f t="shared" ca="1" si="2137"/>
        <v/>
      </c>
      <c r="L1383" s="57" t="str">
        <f t="shared" si="2138"/>
        <v/>
      </c>
      <c r="S1383" t="str">
        <f t="shared" si="2139"/>
        <v/>
      </c>
      <c r="T1383" s="104"/>
    </row>
    <row r="1384" spans="1:20" hidden="1">
      <c r="A1384" t="str">
        <f t="shared" ca="1" si="2137"/>
        <v/>
      </c>
      <c r="L1384" s="57" t="str">
        <f t="shared" si="2138"/>
        <v/>
      </c>
      <c r="P1384" s="37">
        <v>219</v>
      </c>
      <c r="S1384" t="str">
        <f t="shared" si="2139"/>
        <v/>
      </c>
      <c r="T1384" s="104"/>
    </row>
    <row r="1385" spans="1:20" hidden="1">
      <c r="A1385" t="str">
        <f t="shared" ca="1" si="2137"/>
        <v/>
      </c>
      <c r="L1385" s="57" t="str">
        <f t="shared" si="2138"/>
        <v/>
      </c>
      <c r="P1385" s="37">
        <v>219</v>
      </c>
      <c r="S1385" t="str">
        <f t="shared" si="2139"/>
        <v/>
      </c>
      <c r="T1385" s="104"/>
    </row>
    <row r="1386" spans="1:20" hidden="1">
      <c r="A1386" t="str">
        <f t="shared" ca="1" si="2137"/>
        <v/>
      </c>
      <c r="L1386" s="57" t="str">
        <f t="shared" si="2138"/>
        <v/>
      </c>
      <c r="P1386" s="37">
        <v>219</v>
      </c>
      <c r="S1386" t="str">
        <f t="shared" si="2139"/>
        <v/>
      </c>
      <c r="T1386" s="104"/>
    </row>
    <row r="1387" spans="1:20" hidden="1">
      <c r="A1387" t="str">
        <f t="shared" ca="1" si="2137"/>
        <v/>
      </c>
      <c r="L1387" s="57" t="str">
        <f t="shared" si="2138"/>
        <v/>
      </c>
      <c r="P1387" s="37">
        <v>219</v>
      </c>
      <c r="S1387" t="str">
        <f t="shared" si="2139"/>
        <v/>
      </c>
      <c r="T1387" s="104"/>
    </row>
    <row r="1388" spans="1:20" hidden="1">
      <c r="A1388" t="str">
        <f t="shared" ca="1" si="2137"/>
        <v/>
      </c>
      <c r="L1388" s="57" t="str">
        <f t="shared" si="2138"/>
        <v/>
      </c>
      <c r="S1388" t="str">
        <f t="shared" si="2139"/>
        <v/>
      </c>
      <c r="T1388" s="104"/>
    </row>
    <row r="1389" spans="1:20" hidden="1">
      <c r="A1389" t="str">
        <f t="shared" ca="1" si="2137"/>
        <v/>
      </c>
      <c r="L1389" s="57" t="str">
        <f t="shared" si="2138"/>
        <v/>
      </c>
      <c r="P1389" s="37">
        <v>220</v>
      </c>
      <c r="S1389" t="str">
        <f t="shared" si="2139"/>
        <v/>
      </c>
      <c r="T1389" s="104"/>
    </row>
    <row r="1390" spans="1:20" hidden="1">
      <c r="A1390" t="str">
        <f t="shared" ref="A1390:A1453" ca="1" si="2140">IF(B1390="","",INDIRECT("減額一覧!B"&amp;$P1390))</f>
        <v/>
      </c>
      <c r="L1390" s="57" t="str">
        <f t="shared" si="2138"/>
        <v/>
      </c>
      <c r="P1390" s="37">
        <v>220</v>
      </c>
      <c r="S1390" t="str">
        <f t="shared" si="2139"/>
        <v/>
      </c>
      <c r="T1390" s="104"/>
    </row>
    <row r="1391" spans="1:20" hidden="1">
      <c r="A1391" t="str">
        <f t="shared" ca="1" si="2140"/>
        <v/>
      </c>
      <c r="L1391" s="57" t="str">
        <f t="shared" si="2138"/>
        <v/>
      </c>
      <c r="P1391" s="37">
        <v>220</v>
      </c>
      <c r="S1391" t="str">
        <f t="shared" si="2139"/>
        <v/>
      </c>
      <c r="T1391" s="104"/>
    </row>
    <row r="1392" spans="1:20" hidden="1">
      <c r="A1392" t="str">
        <f t="shared" ca="1" si="2140"/>
        <v/>
      </c>
      <c r="L1392" s="57" t="str">
        <f t="shared" si="2138"/>
        <v/>
      </c>
      <c r="P1392" s="37">
        <v>220</v>
      </c>
      <c r="S1392" t="str">
        <f t="shared" si="2139"/>
        <v/>
      </c>
      <c r="T1392" s="104"/>
    </row>
    <row r="1393" spans="1:20" hidden="1">
      <c r="A1393" t="str">
        <f t="shared" ca="1" si="2140"/>
        <v/>
      </c>
      <c r="L1393" s="57" t="str">
        <f t="shared" si="2138"/>
        <v/>
      </c>
      <c r="S1393" t="str">
        <f t="shared" si="2139"/>
        <v/>
      </c>
      <c r="T1393" s="104"/>
    </row>
    <row r="1394" spans="1:20" hidden="1">
      <c r="A1394" t="str">
        <f t="shared" ca="1" si="2140"/>
        <v/>
      </c>
      <c r="L1394" s="57" t="str">
        <f t="shared" si="2138"/>
        <v/>
      </c>
      <c r="P1394" s="37">
        <v>221</v>
      </c>
      <c r="S1394" t="str">
        <f t="shared" si="2139"/>
        <v/>
      </c>
      <c r="T1394" s="104"/>
    </row>
    <row r="1395" spans="1:20" hidden="1">
      <c r="A1395" t="str">
        <f t="shared" ca="1" si="2140"/>
        <v/>
      </c>
      <c r="L1395" s="57" t="str">
        <f t="shared" si="2138"/>
        <v/>
      </c>
      <c r="P1395" s="37">
        <v>221</v>
      </c>
      <c r="S1395" t="str">
        <f t="shared" si="2139"/>
        <v/>
      </c>
      <c r="T1395" s="104"/>
    </row>
    <row r="1396" spans="1:20" hidden="1">
      <c r="A1396" t="str">
        <f t="shared" ca="1" si="2140"/>
        <v/>
      </c>
      <c r="L1396" s="57" t="str">
        <f t="shared" si="2138"/>
        <v/>
      </c>
      <c r="P1396" s="37">
        <v>221</v>
      </c>
      <c r="S1396" t="str">
        <f t="shared" si="2139"/>
        <v/>
      </c>
      <c r="T1396" s="104"/>
    </row>
    <row r="1397" spans="1:20" hidden="1">
      <c r="A1397" t="str">
        <f t="shared" ca="1" si="2140"/>
        <v/>
      </c>
      <c r="L1397" s="57" t="str">
        <f t="shared" si="2138"/>
        <v/>
      </c>
      <c r="P1397" s="37">
        <v>221</v>
      </c>
      <c r="S1397" t="str">
        <f t="shared" si="2139"/>
        <v/>
      </c>
      <c r="T1397" s="104"/>
    </row>
    <row r="1398" spans="1:20" hidden="1">
      <c r="A1398" t="str">
        <f t="shared" ca="1" si="2140"/>
        <v/>
      </c>
      <c r="L1398" s="57" t="str">
        <f t="shared" si="2138"/>
        <v/>
      </c>
      <c r="S1398" t="str">
        <f t="shared" si="2139"/>
        <v/>
      </c>
      <c r="T1398" s="104"/>
    </row>
    <row r="1399" spans="1:20" hidden="1">
      <c r="A1399" t="str">
        <f t="shared" ca="1" si="2140"/>
        <v/>
      </c>
      <c r="L1399" s="57" t="str">
        <f t="shared" si="2138"/>
        <v/>
      </c>
      <c r="P1399" s="37">
        <v>222</v>
      </c>
      <c r="S1399" t="str">
        <f t="shared" si="2139"/>
        <v/>
      </c>
      <c r="T1399" s="104"/>
    </row>
    <row r="1400" spans="1:20" hidden="1">
      <c r="A1400" t="str">
        <f t="shared" ca="1" si="2140"/>
        <v/>
      </c>
      <c r="L1400" s="57" t="str">
        <f t="shared" si="2138"/>
        <v/>
      </c>
      <c r="P1400" s="37">
        <v>222</v>
      </c>
      <c r="S1400" t="str">
        <f t="shared" si="2139"/>
        <v/>
      </c>
      <c r="T1400" s="104"/>
    </row>
    <row r="1401" spans="1:20" hidden="1">
      <c r="A1401" t="str">
        <f t="shared" ca="1" si="2140"/>
        <v/>
      </c>
      <c r="L1401" s="57" t="str">
        <f t="shared" si="2138"/>
        <v/>
      </c>
      <c r="P1401" s="37">
        <v>222</v>
      </c>
      <c r="S1401" t="str">
        <f t="shared" si="2139"/>
        <v/>
      </c>
      <c r="T1401" s="104"/>
    </row>
    <row r="1402" spans="1:20" hidden="1">
      <c r="A1402" t="str">
        <f t="shared" ca="1" si="2140"/>
        <v/>
      </c>
      <c r="L1402" s="57" t="str">
        <f t="shared" si="2138"/>
        <v/>
      </c>
      <c r="P1402" s="37">
        <v>222</v>
      </c>
      <c r="S1402" t="str">
        <f t="shared" si="2139"/>
        <v/>
      </c>
      <c r="T1402" s="104"/>
    </row>
    <row r="1403" spans="1:20" hidden="1">
      <c r="A1403" t="str">
        <f t="shared" ca="1" si="2140"/>
        <v/>
      </c>
      <c r="L1403" s="57" t="str">
        <f t="shared" si="2138"/>
        <v/>
      </c>
      <c r="S1403" t="str">
        <f t="shared" si="2139"/>
        <v/>
      </c>
      <c r="T1403" s="104"/>
    </row>
    <row r="1404" spans="1:20" hidden="1">
      <c r="A1404" t="str">
        <f t="shared" ca="1" si="2140"/>
        <v/>
      </c>
      <c r="L1404" s="57" t="str">
        <f t="shared" si="2138"/>
        <v/>
      </c>
      <c r="P1404" s="37">
        <v>223</v>
      </c>
      <c r="S1404" t="str">
        <f t="shared" si="2139"/>
        <v/>
      </c>
      <c r="T1404" s="104"/>
    </row>
    <row r="1405" spans="1:20" hidden="1">
      <c r="A1405" t="str">
        <f t="shared" ca="1" si="2140"/>
        <v/>
      </c>
      <c r="L1405" s="57" t="str">
        <f t="shared" si="2138"/>
        <v/>
      </c>
      <c r="P1405" s="37">
        <v>223</v>
      </c>
      <c r="S1405" t="str">
        <f t="shared" si="2139"/>
        <v/>
      </c>
      <c r="T1405" s="104"/>
    </row>
    <row r="1406" spans="1:20" hidden="1">
      <c r="A1406" t="str">
        <f t="shared" ca="1" si="2140"/>
        <v/>
      </c>
      <c r="L1406" s="57" t="str">
        <f t="shared" si="2138"/>
        <v/>
      </c>
      <c r="P1406" s="37">
        <v>223</v>
      </c>
      <c r="S1406" t="str">
        <f t="shared" si="2139"/>
        <v/>
      </c>
      <c r="T1406" s="104"/>
    </row>
    <row r="1407" spans="1:20" hidden="1">
      <c r="A1407" t="str">
        <f t="shared" ca="1" si="2140"/>
        <v/>
      </c>
      <c r="L1407" s="57" t="str">
        <f t="shared" si="2138"/>
        <v/>
      </c>
      <c r="P1407" s="37">
        <v>223</v>
      </c>
      <c r="S1407" t="str">
        <f t="shared" si="2139"/>
        <v/>
      </c>
      <c r="T1407" s="104"/>
    </row>
    <row r="1408" spans="1:20" hidden="1">
      <c r="A1408" t="str">
        <f t="shared" ca="1" si="2140"/>
        <v/>
      </c>
      <c r="L1408" s="57" t="str">
        <f t="shared" si="2138"/>
        <v/>
      </c>
      <c r="S1408" t="str">
        <f t="shared" si="2139"/>
        <v/>
      </c>
      <c r="T1408" s="104"/>
    </row>
    <row r="1409" spans="1:20" hidden="1">
      <c r="A1409" t="str">
        <f t="shared" ca="1" si="2140"/>
        <v/>
      </c>
      <c r="L1409" s="57" t="str">
        <f t="shared" si="2138"/>
        <v/>
      </c>
      <c r="P1409" s="37">
        <v>224</v>
      </c>
      <c r="S1409" t="str">
        <f t="shared" si="2139"/>
        <v/>
      </c>
      <c r="T1409" s="104"/>
    </row>
    <row r="1410" spans="1:20" hidden="1">
      <c r="A1410" t="str">
        <f t="shared" ca="1" si="2140"/>
        <v/>
      </c>
      <c r="L1410" s="57" t="str">
        <f t="shared" si="2138"/>
        <v/>
      </c>
      <c r="P1410" s="37">
        <v>224</v>
      </c>
      <c r="S1410" t="str">
        <f t="shared" si="2139"/>
        <v/>
      </c>
      <c r="T1410" s="104"/>
    </row>
    <row r="1411" spans="1:20" hidden="1">
      <c r="A1411" t="str">
        <f t="shared" ca="1" si="2140"/>
        <v/>
      </c>
      <c r="L1411" s="57" t="str">
        <f t="shared" si="2138"/>
        <v/>
      </c>
      <c r="P1411" s="37">
        <v>224</v>
      </c>
      <c r="S1411" t="str">
        <f t="shared" si="2139"/>
        <v/>
      </c>
      <c r="T1411" s="104"/>
    </row>
    <row r="1412" spans="1:20" hidden="1">
      <c r="A1412" t="str">
        <f t="shared" ca="1" si="2140"/>
        <v/>
      </c>
      <c r="L1412" s="57" t="str">
        <f t="shared" si="2138"/>
        <v/>
      </c>
      <c r="P1412" s="37">
        <v>224</v>
      </c>
      <c r="S1412" t="str">
        <f t="shared" si="2139"/>
        <v/>
      </c>
      <c r="T1412" s="104"/>
    </row>
    <row r="1413" spans="1:20" hidden="1">
      <c r="A1413" t="str">
        <f t="shared" ca="1" si="2140"/>
        <v/>
      </c>
      <c r="L1413" s="57" t="str">
        <f t="shared" si="2138"/>
        <v/>
      </c>
      <c r="S1413" t="str">
        <f t="shared" si="2139"/>
        <v/>
      </c>
      <c r="T1413" s="104"/>
    </row>
    <row r="1414" spans="1:20" hidden="1">
      <c r="A1414" t="str">
        <f t="shared" ca="1" si="2140"/>
        <v/>
      </c>
      <c r="L1414" s="57" t="str">
        <f t="shared" si="2138"/>
        <v/>
      </c>
      <c r="P1414" s="37">
        <v>225</v>
      </c>
      <c r="S1414" t="str">
        <f t="shared" si="2139"/>
        <v/>
      </c>
      <c r="T1414" s="104"/>
    </row>
    <row r="1415" spans="1:20" hidden="1">
      <c r="A1415" t="str">
        <f t="shared" ca="1" si="2140"/>
        <v/>
      </c>
      <c r="L1415" s="57" t="str">
        <f t="shared" si="2138"/>
        <v/>
      </c>
      <c r="P1415" s="37">
        <v>225</v>
      </c>
      <c r="S1415" t="str">
        <f t="shared" si="2139"/>
        <v/>
      </c>
      <c r="T1415" s="104"/>
    </row>
    <row r="1416" spans="1:20" hidden="1">
      <c r="A1416" t="str">
        <f t="shared" ca="1" si="2140"/>
        <v/>
      </c>
      <c r="L1416" s="57" t="str">
        <f t="shared" si="2138"/>
        <v/>
      </c>
      <c r="P1416" s="37">
        <v>225</v>
      </c>
      <c r="S1416" t="str">
        <f t="shared" si="2139"/>
        <v/>
      </c>
      <c r="T1416" s="104"/>
    </row>
    <row r="1417" spans="1:20" hidden="1">
      <c r="A1417" t="str">
        <f t="shared" ca="1" si="2140"/>
        <v/>
      </c>
      <c r="L1417" s="57" t="str">
        <f t="shared" si="2138"/>
        <v/>
      </c>
      <c r="P1417" s="37">
        <v>225</v>
      </c>
      <c r="S1417" t="str">
        <f t="shared" si="2139"/>
        <v/>
      </c>
      <c r="T1417" s="104"/>
    </row>
    <row r="1418" spans="1:20" hidden="1">
      <c r="A1418" t="str">
        <f t="shared" ca="1" si="2140"/>
        <v/>
      </c>
      <c r="L1418" s="57" t="str">
        <f t="shared" si="2138"/>
        <v/>
      </c>
      <c r="S1418" t="str">
        <f t="shared" si="2139"/>
        <v/>
      </c>
      <c r="T1418" s="104"/>
    </row>
    <row r="1419" spans="1:20" hidden="1">
      <c r="A1419" t="str">
        <f t="shared" ca="1" si="2140"/>
        <v/>
      </c>
      <c r="L1419" s="57" t="str">
        <f t="shared" si="2138"/>
        <v/>
      </c>
      <c r="P1419" s="37">
        <v>226</v>
      </c>
      <c r="S1419" t="str">
        <f t="shared" si="2139"/>
        <v/>
      </c>
      <c r="T1419" s="104"/>
    </row>
    <row r="1420" spans="1:20" hidden="1">
      <c r="A1420" t="str">
        <f t="shared" ca="1" si="2140"/>
        <v/>
      </c>
      <c r="L1420" s="57" t="str">
        <f t="shared" si="2138"/>
        <v/>
      </c>
      <c r="P1420" s="37">
        <v>226</v>
      </c>
      <c r="S1420" t="str">
        <f t="shared" si="2139"/>
        <v/>
      </c>
      <c r="T1420" s="104"/>
    </row>
    <row r="1421" spans="1:20" hidden="1">
      <c r="A1421" t="str">
        <f t="shared" ca="1" si="2140"/>
        <v/>
      </c>
      <c r="L1421" s="57" t="str">
        <f t="shared" si="2138"/>
        <v/>
      </c>
      <c r="P1421" s="37">
        <v>226</v>
      </c>
      <c r="S1421" t="str">
        <f t="shared" si="2139"/>
        <v/>
      </c>
      <c r="T1421" s="104"/>
    </row>
    <row r="1422" spans="1:20" hidden="1">
      <c r="A1422" t="str">
        <f t="shared" ca="1" si="2140"/>
        <v/>
      </c>
      <c r="L1422" s="57" t="str">
        <f t="shared" si="2138"/>
        <v/>
      </c>
      <c r="P1422" s="37">
        <v>226</v>
      </c>
      <c r="S1422" t="str">
        <f t="shared" si="2139"/>
        <v/>
      </c>
      <c r="T1422" s="104"/>
    </row>
    <row r="1423" spans="1:20" hidden="1">
      <c r="A1423" t="str">
        <f t="shared" ca="1" si="2140"/>
        <v/>
      </c>
      <c r="L1423" s="57" t="str">
        <f t="shared" si="2138"/>
        <v/>
      </c>
      <c r="S1423" t="str">
        <f t="shared" si="2139"/>
        <v/>
      </c>
      <c r="T1423" s="104"/>
    </row>
    <row r="1424" spans="1:20" hidden="1">
      <c r="A1424" t="str">
        <f t="shared" ca="1" si="2140"/>
        <v/>
      </c>
      <c r="L1424" s="57" t="str">
        <f t="shared" si="2138"/>
        <v/>
      </c>
      <c r="P1424" s="37">
        <v>227</v>
      </c>
      <c r="S1424" t="str">
        <f t="shared" si="2139"/>
        <v/>
      </c>
      <c r="T1424" s="104"/>
    </row>
    <row r="1425" spans="1:20" hidden="1">
      <c r="A1425" t="str">
        <f t="shared" ca="1" si="2140"/>
        <v/>
      </c>
      <c r="L1425" s="57" t="str">
        <f t="shared" si="2138"/>
        <v/>
      </c>
      <c r="P1425" s="37">
        <v>227</v>
      </c>
      <c r="S1425" t="str">
        <f t="shared" si="2139"/>
        <v/>
      </c>
      <c r="T1425" s="104"/>
    </row>
    <row r="1426" spans="1:20" hidden="1">
      <c r="A1426" t="str">
        <f t="shared" ca="1" si="2140"/>
        <v/>
      </c>
      <c r="L1426" s="57" t="str">
        <f t="shared" si="2138"/>
        <v/>
      </c>
      <c r="P1426" s="37">
        <v>227</v>
      </c>
      <c r="S1426" t="str">
        <f t="shared" si="2139"/>
        <v/>
      </c>
      <c r="T1426" s="104"/>
    </row>
    <row r="1427" spans="1:20" hidden="1">
      <c r="A1427" t="str">
        <f t="shared" ca="1" si="2140"/>
        <v/>
      </c>
      <c r="L1427" s="57" t="str">
        <f t="shared" si="2138"/>
        <v/>
      </c>
      <c r="P1427" s="37">
        <v>227</v>
      </c>
      <c r="S1427" t="str">
        <f t="shared" si="2139"/>
        <v/>
      </c>
      <c r="T1427" s="104"/>
    </row>
    <row r="1428" spans="1:20" hidden="1">
      <c r="A1428" t="str">
        <f t="shared" ca="1" si="2140"/>
        <v/>
      </c>
      <c r="L1428" s="57" t="str">
        <f t="shared" ref="L1428:L1491" si="2141">IF(OR(S1428="370",S1428="371",S1428="372",S1428="373",S1428="374",S1428="375",S1428="376",S1428="377",S1428="378",S1428="379",S1428="380",S1428="039",S1428="389"),"農集","")</f>
        <v/>
      </c>
      <c r="S1428" t="str">
        <f t="shared" ref="S1428:S1491" si="2142">IF(C1428="","",LEFT(TEXT(C1428,"000000000"),3))</f>
        <v/>
      </c>
      <c r="T1428" s="104"/>
    </row>
    <row r="1429" spans="1:20" hidden="1">
      <c r="A1429" t="str">
        <f t="shared" ca="1" si="2140"/>
        <v/>
      </c>
      <c r="L1429" s="57" t="str">
        <f t="shared" si="2141"/>
        <v/>
      </c>
      <c r="P1429" s="37">
        <v>228</v>
      </c>
      <c r="S1429" t="str">
        <f t="shared" si="2142"/>
        <v/>
      </c>
      <c r="T1429" s="104"/>
    </row>
    <row r="1430" spans="1:20" hidden="1">
      <c r="A1430" t="str">
        <f t="shared" ca="1" si="2140"/>
        <v/>
      </c>
      <c r="L1430" s="57" t="str">
        <f t="shared" si="2141"/>
        <v/>
      </c>
      <c r="P1430" s="37">
        <v>228</v>
      </c>
      <c r="S1430" t="str">
        <f t="shared" si="2142"/>
        <v/>
      </c>
      <c r="T1430" s="104"/>
    </row>
    <row r="1431" spans="1:20" hidden="1">
      <c r="A1431" t="str">
        <f t="shared" ca="1" si="2140"/>
        <v/>
      </c>
      <c r="L1431" s="57" t="str">
        <f t="shared" si="2141"/>
        <v/>
      </c>
      <c r="P1431" s="37">
        <v>228</v>
      </c>
      <c r="S1431" t="str">
        <f t="shared" si="2142"/>
        <v/>
      </c>
      <c r="T1431" s="104"/>
    </row>
    <row r="1432" spans="1:20" hidden="1">
      <c r="A1432" t="str">
        <f t="shared" ca="1" si="2140"/>
        <v/>
      </c>
      <c r="L1432" s="57" t="str">
        <f t="shared" si="2141"/>
        <v/>
      </c>
      <c r="P1432" s="37">
        <v>228</v>
      </c>
      <c r="S1432" t="str">
        <f t="shared" si="2142"/>
        <v/>
      </c>
      <c r="T1432" s="104"/>
    </row>
    <row r="1433" spans="1:20" hidden="1">
      <c r="A1433" t="str">
        <f t="shared" ca="1" si="2140"/>
        <v/>
      </c>
      <c r="L1433" s="57" t="str">
        <f t="shared" si="2141"/>
        <v/>
      </c>
      <c r="S1433" t="str">
        <f t="shared" si="2142"/>
        <v/>
      </c>
      <c r="T1433" s="104"/>
    </row>
    <row r="1434" spans="1:20" hidden="1">
      <c r="A1434" t="str">
        <f t="shared" ca="1" si="2140"/>
        <v/>
      </c>
      <c r="L1434" s="57" t="str">
        <f t="shared" si="2141"/>
        <v/>
      </c>
      <c r="P1434" s="37">
        <v>229</v>
      </c>
      <c r="S1434" t="str">
        <f t="shared" si="2142"/>
        <v/>
      </c>
      <c r="T1434" s="104"/>
    </row>
    <row r="1435" spans="1:20" hidden="1">
      <c r="A1435" t="str">
        <f t="shared" ca="1" si="2140"/>
        <v/>
      </c>
      <c r="L1435" s="57" t="str">
        <f t="shared" si="2141"/>
        <v/>
      </c>
      <c r="P1435" s="37">
        <v>229</v>
      </c>
      <c r="S1435" t="str">
        <f t="shared" si="2142"/>
        <v/>
      </c>
      <c r="T1435" s="104"/>
    </row>
    <row r="1436" spans="1:20" hidden="1">
      <c r="A1436" t="str">
        <f t="shared" ca="1" si="2140"/>
        <v/>
      </c>
      <c r="L1436" s="57" t="str">
        <f t="shared" si="2141"/>
        <v/>
      </c>
      <c r="P1436" s="37">
        <v>229</v>
      </c>
      <c r="S1436" t="str">
        <f t="shared" si="2142"/>
        <v/>
      </c>
      <c r="T1436" s="104"/>
    </row>
    <row r="1437" spans="1:20" hidden="1">
      <c r="A1437" t="str">
        <f t="shared" ca="1" si="2140"/>
        <v/>
      </c>
      <c r="L1437" s="57" t="str">
        <f t="shared" si="2141"/>
        <v/>
      </c>
      <c r="P1437" s="37">
        <v>229</v>
      </c>
      <c r="S1437" t="str">
        <f t="shared" si="2142"/>
        <v/>
      </c>
      <c r="T1437" s="104"/>
    </row>
    <row r="1438" spans="1:20" hidden="1">
      <c r="A1438" t="str">
        <f t="shared" ca="1" si="2140"/>
        <v/>
      </c>
      <c r="L1438" s="57" t="str">
        <f t="shared" si="2141"/>
        <v/>
      </c>
      <c r="S1438" t="str">
        <f t="shared" si="2142"/>
        <v/>
      </c>
      <c r="T1438" s="104"/>
    </row>
    <row r="1439" spans="1:20" hidden="1">
      <c r="A1439" t="str">
        <f t="shared" ca="1" si="2140"/>
        <v/>
      </c>
      <c r="L1439" s="57" t="str">
        <f t="shared" si="2141"/>
        <v/>
      </c>
      <c r="P1439" s="37">
        <v>230</v>
      </c>
      <c r="S1439" t="str">
        <f t="shared" si="2142"/>
        <v/>
      </c>
      <c r="T1439" s="104"/>
    </row>
    <row r="1440" spans="1:20" hidden="1">
      <c r="A1440" t="str">
        <f t="shared" ca="1" si="2140"/>
        <v/>
      </c>
      <c r="L1440" s="57" t="str">
        <f t="shared" si="2141"/>
        <v/>
      </c>
      <c r="P1440" s="37">
        <v>230</v>
      </c>
      <c r="S1440" t="str">
        <f t="shared" si="2142"/>
        <v/>
      </c>
      <c r="T1440" s="104"/>
    </row>
    <row r="1441" spans="1:20" hidden="1">
      <c r="A1441" t="str">
        <f t="shared" ca="1" si="2140"/>
        <v/>
      </c>
      <c r="L1441" s="57" t="str">
        <f t="shared" si="2141"/>
        <v/>
      </c>
      <c r="P1441" s="37">
        <v>230</v>
      </c>
      <c r="S1441" t="str">
        <f t="shared" si="2142"/>
        <v/>
      </c>
      <c r="T1441" s="104"/>
    </row>
    <row r="1442" spans="1:20" hidden="1">
      <c r="A1442" t="str">
        <f t="shared" ca="1" si="2140"/>
        <v/>
      </c>
      <c r="L1442" s="57" t="str">
        <f t="shared" si="2141"/>
        <v/>
      </c>
      <c r="P1442" s="37">
        <v>230</v>
      </c>
      <c r="S1442" t="str">
        <f t="shared" si="2142"/>
        <v/>
      </c>
      <c r="T1442" s="104"/>
    </row>
    <row r="1443" spans="1:20" hidden="1">
      <c r="A1443" t="str">
        <f t="shared" ca="1" si="2140"/>
        <v/>
      </c>
      <c r="L1443" s="57" t="str">
        <f t="shared" si="2141"/>
        <v/>
      </c>
      <c r="S1443" t="str">
        <f t="shared" si="2142"/>
        <v/>
      </c>
      <c r="T1443" s="104"/>
    </row>
    <row r="1444" spans="1:20" hidden="1">
      <c r="A1444" t="str">
        <f t="shared" ca="1" si="2140"/>
        <v/>
      </c>
      <c r="L1444" s="57" t="str">
        <f t="shared" si="2141"/>
        <v/>
      </c>
      <c r="P1444" s="37">
        <v>231</v>
      </c>
      <c r="S1444" t="str">
        <f t="shared" si="2142"/>
        <v/>
      </c>
      <c r="T1444" s="104"/>
    </row>
    <row r="1445" spans="1:20" hidden="1">
      <c r="A1445" t="str">
        <f t="shared" ca="1" si="2140"/>
        <v/>
      </c>
      <c r="L1445" s="57" t="str">
        <f t="shared" si="2141"/>
        <v/>
      </c>
      <c r="P1445" s="37">
        <v>231</v>
      </c>
      <c r="S1445" t="str">
        <f t="shared" si="2142"/>
        <v/>
      </c>
      <c r="T1445" s="104"/>
    </row>
    <row r="1446" spans="1:20" hidden="1">
      <c r="A1446" t="str">
        <f t="shared" ca="1" si="2140"/>
        <v/>
      </c>
      <c r="L1446" s="57" t="str">
        <f t="shared" si="2141"/>
        <v/>
      </c>
      <c r="P1446" s="37">
        <v>231</v>
      </c>
      <c r="S1446" t="str">
        <f t="shared" si="2142"/>
        <v/>
      </c>
      <c r="T1446" s="104"/>
    </row>
    <row r="1447" spans="1:20" hidden="1">
      <c r="A1447" t="str">
        <f t="shared" ca="1" si="2140"/>
        <v/>
      </c>
      <c r="L1447" s="57" t="str">
        <f t="shared" si="2141"/>
        <v/>
      </c>
      <c r="P1447" s="37">
        <v>231</v>
      </c>
      <c r="S1447" t="str">
        <f t="shared" si="2142"/>
        <v/>
      </c>
      <c r="T1447" s="104"/>
    </row>
    <row r="1448" spans="1:20" hidden="1">
      <c r="A1448" t="str">
        <f t="shared" ca="1" si="2140"/>
        <v/>
      </c>
      <c r="L1448" s="57" t="str">
        <f t="shared" si="2141"/>
        <v/>
      </c>
      <c r="S1448" t="str">
        <f t="shared" si="2142"/>
        <v/>
      </c>
      <c r="T1448" s="104"/>
    </row>
    <row r="1449" spans="1:20" hidden="1">
      <c r="A1449" t="str">
        <f t="shared" ca="1" si="2140"/>
        <v/>
      </c>
      <c r="L1449" s="57" t="str">
        <f t="shared" si="2141"/>
        <v/>
      </c>
      <c r="P1449" s="37">
        <v>232</v>
      </c>
      <c r="S1449" t="str">
        <f t="shared" si="2142"/>
        <v/>
      </c>
      <c r="T1449" s="104"/>
    </row>
    <row r="1450" spans="1:20" hidden="1">
      <c r="A1450" t="str">
        <f t="shared" ca="1" si="2140"/>
        <v/>
      </c>
      <c r="L1450" s="57" t="str">
        <f t="shared" si="2141"/>
        <v/>
      </c>
      <c r="P1450" s="37">
        <v>232</v>
      </c>
      <c r="S1450" t="str">
        <f t="shared" si="2142"/>
        <v/>
      </c>
      <c r="T1450" s="104"/>
    </row>
    <row r="1451" spans="1:20" hidden="1">
      <c r="A1451" t="str">
        <f t="shared" ca="1" si="2140"/>
        <v/>
      </c>
      <c r="L1451" s="57" t="str">
        <f t="shared" si="2141"/>
        <v/>
      </c>
      <c r="P1451" s="37">
        <v>232</v>
      </c>
      <c r="S1451" t="str">
        <f t="shared" si="2142"/>
        <v/>
      </c>
      <c r="T1451" s="104"/>
    </row>
    <row r="1452" spans="1:20" hidden="1">
      <c r="A1452" t="str">
        <f t="shared" ca="1" si="2140"/>
        <v/>
      </c>
      <c r="L1452" s="57" t="str">
        <f t="shared" si="2141"/>
        <v/>
      </c>
      <c r="P1452" s="37">
        <v>232</v>
      </c>
      <c r="S1452" t="str">
        <f t="shared" si="2142"/>
        <v/>
      </c>
      <c r="T1452" s="104"/>
    </row>
    <row r="1453" spans="1:20" hidden="1">
      <c r="A1453" t="str">
        <f t="shared" ca="1" si="2140"/>
        <v/>
      </c>
      <c r="L1453" s="57" t="str">
        <f t="shared" si="2141"/>
        <v/>
      </c>
      <c r="S1453" t="str">
        <f t="shared" si="2142"/>
        <v/>
      </c>
      <c r="T1453" s="104"/>
    </row>
    <row r="1454" spans="1:20" hidden="1">
      <c r="A1454" t="str">
        <f t="shared" ref="A1454:A1517" ca="1" si="2143">IF(B1454="","",INDIRECT("減額一覧!B"&amp;$P1454))</f>
        <v/>
      </c>
      <c r="L1454" s="57" t="str">
        <f t="shared" si="2141"/>
        <v/>
      </c>
      <c r="P1454" s="37">
        <v>233</v>
      </c>
      <c r="S1454" t="str">
        <f t="shared" si="2142"/>
        <v/>
      </c>
      <c r="T1454" s="104"/>
    </row>
    <row r="1455" spans="1:20" hidden="1">
      <c r="A1455" t="str">
        <f t="shared" ca="1" si="2143"/>
        <v/>
      </c>
      <c r="L1455" s="57" t="str">
        <f t="shared" si="2141"/>
        <v/>
      </c>
      <c r="P1455" s="37">
        <v>233</v>
      </c>
      <c r="S1455" t="str">
        <f t="shared" si="2142"/>
        <v/>
      </c>
      <c r="T1455" s="104"/>
    </row>
    <row r="1456" spans="1:20" hidden="1">
      <c r="A1456" t="str">
        <f t="shared" ca="1" si="2143"/>
        <v/>
      </c>
      <c r="L1456" s="57" t="str">
        <f t="shared" si="2141"/>
        <v/>
      </c>
      <c r="P1456" s="37">
        <v>233</v>
      </c>
      <c r="S1456" t="str">
        <f t="shared" si="2142"/>
        <v/>
      </c>
      <c r="T1456" s="104"/>
    </row>
    <row r="1457" spans="1:20" hidden="1">
      <c r="A1457" t="str">
        <f t="shared" ca="1" si="2143"/>
        <v/>
      </c>
      <c r="L1457" s="57" t="str">
        <f t="shared" si="2141"/>
        <v/>
      </c>
      <c r="P1457" s="37">
        <v>233</v>
      </c>
      <c r="S1457" t="str">
        <f t="shared" si="2142"/>
        <v/>
      </c>
      <c r="T1457" s="104"/>
    </row>
    <row r="1458" spans="1:20" hidden="1">
      <c r="A1458" t="str">
        <f t="shared" ca="1" si="2143"/>
        <v/>
      </c>
      <c r="L1458" s="57" t="str">
        <f t="shared" si="2141"/>
        <v/>
      </c>
      <c r="S1458" t="str">
        <f t="shared" si="2142"/>
        <v/>
      </c>
      <c r="T1458" s="104"/>
    </row>
    <row r="1459" spans="1:20" hidden="1">
      <c r="A1459" t="str">
        <f t="shared" ca="1" si="2143"/>
        <v/>
      </c>
      <c r="L1459" s="57" t="str">
        <f t="shared" si="2141"/>
        <v/>
      </c>
      <c r="P1459" s="37">
        <v>234</v>
      </c>
      <c r="S1459" t="str">
        <f t="shared" si="2142"/>
        <v/>
      </c>
      <c r="T1459" s="104"/>
    </row>
    <row r="1460" spans="1:20" hidden="1">
      <c r="A1460" t="str">
        <f t="shared" ca="1" si="2143"/>
        <v/>
      </c>
      <c r="L1460" s="57" t="str">
        <f t="shared" si="2141"/>
        <v/>
      </c>
      <c r="P1460" s="37">
        <v>234</v>
      </c>
      <c r="S1460" t="str">
        <f t="shared" si="2142"/>
        <v/>
      </c>
      <c r="T1460" s="104"/>
    </row>
    <row r="1461" spans="1:20" hidden="1">
      <c r="A1461" t="str">
        <f t="shared" ca="1" si="2143"/>
        <v/>
      </c>
      <c r="L1461" s="57" t="str">
        <f t="shared" si="2141"/>
        <v/>
      </c>
      <c r="P1461" s="37">
        <v>234</v>
      </c>
      <c r="S1461" t="str">
        <f t="shared" si="2142"/>
        <v/>
      </c>
      <c r="T1461" s="104"/>
    </row>
    <row r="1462" spans="1:20" hidden="1">
      <c r="A1462" t="str">
        <f t="shared" ca="1" si="2143"/>
        <v/>
      </c>
      <c r="L1462" s="57" t="str">
        <f t="shared" si="2141"/>
        <v/>
      </c>
      <c r="P1462" s="37">
        <v>234</v>
      </c>
      <c r="S1462" t="str">
        <f t="shared" si="2142"/>
        <v/>
      </c>
      <c r="T1462" s="104"/>
    </row>
    <row r="1463" spans="1:20" hidden="1">
      <c r="A1463" t="str">
        <f t="shared" ca="1" si="2143"/>
        <v/>
      </c>
      <c r="L1463" s="57" t="str">
        <f t="shared" si="2141"/>
        <v/>
      </c>
      <c r="S1463" t="str">
        <f t="shared" si="2142"/>
        <v/>
      </c>
      <c r="T1463" s="104"/>
    </row>
    <row r="1464" spans="1:20" hidden="1">
      <c r="A1464" t="str">
        <f t="shared" ca="1" si="2143"/>
        <v/>
      </c>
      <c r="L1464" s="57" t="str">
        <f t="shared" si="2141"/>
        <v/>
      </c>
      <c r="P1464" s="37">
        <v>235</v>
      </c>
      <c r="S1464" t="str">
        <f t="shared" si="2142"/>
        <v/>
      </c>
      <c r="T1464" s="104"/>
    </row>
    <row r="1465" spans="1:20" hidden="1">
      <c r="A1465" t="str">
        <f t="shared" ca="1" si="2143"/>
        <v/>
      </c>
      <c r="L1465" s="57" t="str">
        <f t="shared" si="2141"/>
        <v/>
      </c>
      <c r="P1465" s="37">
        <v>235</v>
      </c>
      <c r="S1465" t="str">
        <f t="shared" si="2142"/>
        <v/>
      </c>
      <c r="T1465" s="104"/>
    </row>
    <row r="1466" spans="1:20" hidden="1">
      <c r="A1466" t="str">
        <f t="shared" ca="1" si="2143"/>
        <v/>
      </c>
      <c r="L1466" s="57" t="str">
        <f t="shared" si="2141"/>
        <v/>
      </c>
      <c r="P1466" s="37">
        <v>235</v>
      </c>
      <c r="S1466" t="str">
        <f t="shared" si="2142"/>
        <v/>
      </c>
      <c r="T1466" s="104"/>
    </row>
    <row r="1467" spans="1:20" hidden="1">
      <c r="A1467" t="str">
        <f t="shared" ca="1" si="2143"/>
        <v/>
      </c>
      <c r="L1467" s="57" t="str">
        <f t="shared" si="2141"/>
        <v/>
      </c>
      <c r="P1467" s="37">
        <v>235</v>
      </c>
      <c r="S1467" t="str">
        <f t="shared" si="2142"/>
        <v/>
      </c>
      <c r="T1467" s="104"/>
    </row>
    <row r="1468" spans="1:20" hidden="1">
      <c r="A1468" t="str">
        <f t="shared" ca="1" si="2143"/>
        <v/>
      </c>
      <c r="L1468" s="57" t="str">
        <f t="shared" si="2141"/>
        <v/>
      </c>
      <c r="S1468" t="str">
        <f t="shared" si="2142"/>
        <v/>
      </c>
      <c r="T1468" s="104"/>
    </row>
    <row r="1469" spans="1:20" hidden="1">
      <c r="A1469" t="str">
        <f t="shared" ca="1" si="2143"/>
        <v/>
      </c>
      <c r="L1469" s="57" t="str">
        <f t="shared" si="2141"/>
        <v/>
      </c>
      <c r="P1469" s="37">
        <v>236</v>
      </c>
      <c r="S1469" t="str">
        <f t="shared" si="2142"/>
        <v/>
      </c>
      <c r="T1469" s="104"/>
    </row>
    <row r="1470" spans="1:20" hidden="1">
      <c r="A1470" t="str">
        <f t="shared" ca="1" si="2143"/>
        <v/>
      </c>
      <c r="L1470" s="57" t="str">
        <f t="shared" si="2141"/>
        <v/>
      </c>
      <c r="P1470" s="37">
        <v>236</v>
      </c>
      <c r="S1470" t="str">
        <f t="shared" si="2142"/>
        <v/>
      </c>
      <c r="T1470" s="104"/>
    </row>
    <row r="1471" spans="1:20" hidden="1">
      <c r="A1471" t="str">
        <f t="shared" ca="1" si="2143"/>
        <v/>
      </c>
      <c r="L1471" s="57" t="str">
        <f t="shared" si="2141"/>
        <v/>
      </c>
      <c r="P1471" s="37">
        <v>236</v>
      </c>
      <c r="S1471" t="str">
        <f t="shared" si="2142"/>
        <v/>
      </c>
      <c r="T1471" s="104"/>
    </row>
    <row r="1472" spans="1:20" hidden="1">
      <c r="A1472" t="str">
        <f t="shared" ca="1" si="2143"/>
        <v/>
      </c>
      <c r="L1472" s="57" t="str">
        <f t="shared" si="2141"/>
        <v/>
      </c>
      <c r="P1472" s="37">
        <v>236</v>
      </c>
      <c r="S1472" t="str">
        <f t="shared" si="2142"/>
        <v/>
      </c>
      <c r="T1472" s="104"/>
    </row>
    <row r="1473" spans="1:20" hidden="1">
      <c r="A1473" t="str">
        <f t="shared" ca="1" si="2143"/>
        <v/>
      </c>
      <c r="L1473" s="57" t="str">
        <f t="shared" si="2141"/>
        <v/>
      </c>
      <c r="S1473" t="str">
        <f t="shared" si="2142"/>
        <v/>
      </c>
      <c r="T1473" s="104"/>
    </row>
    <row r="1474" spans="1:20" hidden="1">
      <c r="A1474" t="str">
        <f t="shared" ca="1" si="2143"/>
        <v/>
      </c>
      <c r="L1474" s="57" t="str">
        <f t="shared" si="2141"/>
        <v/>
      </c>
      <c r="P1474" s="37">
        <v>237</v>
      </c>
      <c r="S1474" t="str">
        <f t="shared" si="2142"/>
        <v/>
      </c>
      <c r="T1474" s="104"/>
    </row>
    <row r="1475" spans="1:20" hidden="1">
      <c r="A1475" t="str">
        <f t="shared" ca="1" si="2143"/>
        <v/>
      </c>
      <c r="L1475" s="57" t="str">
        <f t="shared" si="2141"/>
        <v/>
      </c>
      <c r="P1475" s="37">
        <v>237</v>
      </c>
      <c r="S1475" t="str">
        <f t="shared" si="2142"/>
        <v/>
      </c>
      <c r="T1475" s="104"/>
    </row>
    <row r="1476" spans="1:20" hidden="1">
      <c r="A1476" t="str">
        <f t="shared" ca="1" si="2143"/>
        <v/>
      </c>
      <c r="L1476" s="57" t="str">
        <f t="shared" si="2141"/>
        <v/>
      </c>
      <c r="P1476" s="37">
        <v>237</v>
      </c>
      <c r="S1476" t="str">
        <f t="shared" si="2142"/>
        <v/>
      </c>
      <c r="T1476" s="104"/>
    </row>
    <row r="1477" spans="1:20" hidden="1">
      <c r="A1477" t="str">
        <f t="shared" ca="1" si="2143"/>
        <v/>
      </c>
      <c r="L1477" s="57" t="str">
        <f t="shared" si="2141"/>
        <v/>
      </c>
      <c r="P1477" s="37">
        <v>237</v>
      </c>
      <c r="S1477" t="str">
        <f t="shared" si="2142"/>
        <v/>
      </c>
      <c r="T1477" s="104"/>
    </row>
    <row r="1478" spans="1:20" hidden="1">
      <c r="A1478" t="str">
        <f t="shared" ca="1" si="2143"/>
        <v/>
      </c>
      <c r="L1478" s="57" t="str">
        <f t="shared" si="2141"/>
        <v/>
      </c>
      <c r="S1478" t="str">
        <f t="shared" si="2142"/>
        <v/>
      </c>
      <c r="T1478" s="104"/>
    </row>
    <row r="1479" spans="1:20" hidden="1">
      <c r="A1479" t="str">
        <f t="shared" ca="1" si="2143"/>
        <v/>
      </c>
      <c r="L1479" s="57" t="str">
        <f t="shared" si="2141"/>
        <v/>
      </c>
      <c r="P1479" s="37">
        <v>238</v>
      </c>
      <c r="S1479" t="str">
        <f t="shared" si="2142"/>
        <v/>
      </c>
      <c r="T1479" s="104"/>
    </row>
    <row r="1480" spans="1:20" hidden="1">
      <c r="A1480" t="str">
        <f t="shared" ca="1" si="2143"/>
        <v/>
      </c>
      <c r="L1480" s="57" t="str">
        <f t="shared" si="2141"/>
        <v/>
      </c>
      <c r="P1480" s="37">
        <v>238</v>
      </c>
      <c r="S1480" t="str">
        <f t="shared" si="2142"/>
        <v/>
      </c>
      <c r="T1480" s="104"/>
    </row>
    <row r="1481" spans="1:20" hidden="1">
      <c r="A1481" t="str">
        <f t="shared" ca="1" si="2143"/>
        <v/>
      </c>
      <c r="L1481" s="57" t="str">
        <f t="shared" si="2141"/>
        <v/>
      </c>
      <c r="P1481" s="37">
        <v>238</v>
      </c>
      <c r="S1481" t="str">
        <f t="shared" si="2142"/>
        <v/>
      </c>
      <c r="T1481" s="104"/>
    </row>
    <row r="1482" spans="1:20" hidden="1">
      <c r="A1482" t="str">
        <f t="shared" ca="1" si="2143"/>
        <v/>
      </c>
      <c r="L1482" s="57" t="str">
        <f t="shared" si="2141"/>
        <v/>
      </c>
      <c r="P1482" s="37">
        <v>238</v>
      </c>
      <c r="S1482" t="str">
        <f t="shared" si="2142"/>
        <v/>
      </c>
      <c r="T1482" s="104"/>
    </row>
    <row r="1483" spans="1:20" hidden="1">
      <c r="A1483" t="str">
        <f t="shared" ca="1" si="2143"/>
        <v/>
      </c>
      <c r="L1483" s="57" t="str">
        <f t="shared" si="2141"/>
        <v/>
      </c>
      <c r="S1483" t="str">
        <f t="shared" si="2142"/>
        <v/>
      </c>
      <c r="T1483" s="104"/>
    </row>
    <row r="1484" spans="1:20" hidden="1">
      <c r="A1484" t="str">
        <f t="shared" ca="1" si="2143"/>
        <v/>
      </c>
      <c r="L1484" s="57" t="str">
        <f t="shared" si="2141"/>
        <v/>
      </c>
      <c r="P1484" s="37">
        <v>239</v>
      </c>
      <c r="S1484" t="str">
        <f t="shared" si="2142"/>
        <v/>
      </c>
      <c r="T1484" s="104"/>
    </row>
    <row r="1485" spans="1:20" hidden="1">
      <c r="A1485" t="str">
        <f t="shared" ca="1" si="2143"/>
        <v/>
      </c>
      <c r="L1485" s="57" t="str">
        <f t="shared" si="2141"/>
        <v/>
      </c>
      <c r="P1485" s="37">
        <v>239</v>
      </c>
      <c r="S1485" t="str">
        <f t="shared" si="2142"/>
        <v/>
      </c>
      <c r="T1485" s="104"/>
    </row>
    <row r="1486" spans="1:20" hidden="1">
      <c r="A1486" t="str">
        <f t="shared" ca="1" si="2143"/>
        <v/>
      </c>
      <c r="L1486" s="57" t="str">
        <f t="shared" si="2141"/>
        <v/>
      </c>
      <c r="P1486" s="37">
        <v>239</v>
      </c>
      <c r="S1486" t="str">
        <f t="shared" si="2142"/>
        <v/>
      </c>
      <c r="T1486" s="104"/>
    </row>
    <row r="1487" spans="1:20" hidden="1">
      <c r="A1487" t="str">
        <f t="shared" ca="1" si="2143"/>
        <v/>
      </c>
      <c r="L1487" s="57" t="str">
        <f t="shared" si="2141"/>
        <v/>
      </c>
      <c r="P1487" s="37">
        <v>239</v>
      </c>
      <c r="S1487" t="str">
        <f t="shared" si="2142"/>
        <v/>
      </c>
      <c r="T1487" s="104"/>
    </row>
    <row r="1488" spans="1:20" hidden="1">
      <c r="A1488" t="str">
        <f t="shared" ca="1" si="2143"/>
        <v/>
      </c>
      <c r="L1488" s="57" t="str">
        <f t="shared" si="2141"/>
        <v/>
      </c>
      <c r="S1488" t="str">
        <f t="shared" si="2142"/>
        <v/>
      </c>
      <c r="T1488" s="104"/>
    </row>
    <row r="1489" spans="1:20" hidden="1">
      <c r="A1489" t="str">
        <f t="shared" ca="1" si="2143"/>
        <v/>
      </c>
      <c r="L1489" s="57" t="str">
        <f t="shared" si="2141"/>
        <v/>
      </c>
      <c r="P1489" s="37">
        <v>240</v>
      </c>
      <c r="S1489" t="str">
        <f t="shared" si="2142"/>
        <v/>
      </c>
      <c r="T1489" s="104"/>
    </row>
    <row r="1490" spans="1:20" hidden="1">
      <c r="A1490" t="str">
        <f t="shared" ca="1" si="2143"/>
        <v/>
      </c>
      <c r="L1490" s="57" t="str">
        <f t="shared" si="2141"/>
        <v/>
      </c>
      <c r="P1490" s="37">
        <v>240</v>
      </c>
      <c r="S1490" t="str">
        <f t="shared" si="2142"/>
        <v/>
      </c>
      <c r="T1490" s="104"/>
    </row>
    <row r="1491" spans="1:20" hidden="1">
      <c r="A1491" t="str">
        <f t="shared" ca="1" si="2143"/>
        <v/>
      </c>
      <c r="L1491" s="57" t="str">
        <f t="shared" si="2141"/>
        <v/>
      </c>
      <c r="P1491" s="37">
        <v>240</v>
      </c>
      <c r="S1491" t="str">
        <f t="shared" si="2142"/>
        <v/>
      </c>
      <c r="T1491" s="104"/>
    </row>
    <row r="1492" spans="1:20" hidden="1">
      <c r="A1492" t="str">
        <f t="shared" ca="1" si="2143"/>
        <v/>
      </c>
      <c r="L1492" s="57" t="str">
        <f t="shared" ref="L1492:L1555" si="2144">IF(OR(S1492="370",S1492="371",S1492="372",S1492="373",S1492="374",S1492="375",S1492="376",S1492="377",S1492="378",S1492="379",S1492="380",S1492="039",S1492="389"),"農集","")</f>
        <v/>
      </c>
      <c r="P1492" s="37">
        <v>240</v>
      </c>
      <c r="S1492" t="str">
        <f t="shared" ref="S1492:S1555" si="2145">IF(C1492="","",LEFT(TEXT(C1492,"000000000"),3))</f>
        <v/>
      </c>
      <c r="T1492" s="104"/>
    </row>
    <row r="1493" spans="1:20" hidden="1">
      <c r="A1493" t="str">
        <f t="shared" ca="1" si="2143"/>
        <v/>
      </c>
      <c r="L1493" s="57" t="str">
        <f t="shared" si="2144"/>
        <v/>
      </c>
      <c r="S1493" t="str">
        <f t="shared" si="2145"/>
        <v/>
      </c>
      <c r="T1493" s="104"/>
    </row>
    <row r="1494" spans="1:20" hidden="1">
      <c r="A1494" t="str">
        <f t="shared" ca="1" si="2143"/>
        <v/>
      </c>
      <c r="L1494" s="57" t="str">
        <f t="shared" si="2144"/>
        <v/>
      </c>
      <c r="P1494" s="37">
        <v>241</v>
      </c>
      <c r="S1494" t="str">
        <f t="shared" si="2145"/>
        <v/>
      </c>
      <c r="T1494" s="104"/>
    </row>
    <row r="1495" spans="1:20" hidden="1">
      <c r="A1495" t="str">
        <f t="shared" ca="1" si="2143"/>
        <v/>
      </c>
      <c r="L1495" s="57" t="str">
        <f t="shared" si="2144"/>
        <v/>
      </c>
      <c r="P1495" s="37">
        <v>241</v>
      </c>
      <c r="S1495" t="str">
        <f t="shared" si="2145"/>
        <v/>
      </c>
      <c r="T1495" s="104"/>
    </row>
    <row r="1496" spans="1:20" hidden="1">
      <c r="A1496" t="str">
        <f t="shared" ca="1" si="2143"/>
        <v/>
      </c>
      <c r="L1496" s="57" t="str">
        <f t="shared" si="2144"/>
        <v/>
      </c>
      <c r="P1496" s="37">
        <v>241</v>
      </c>
      <c r="S1496" t="str">
        <f t="shared" si="2145"/>
        <v/>
      </c>
      <c r="T1496" s="104"/>
    </row>
    <row r="1497" spans="1:20" hidden="1">
      <c r="A1497" t="str">
        <f t="shared" ca="1" si="2143"/>
        <v/>
      </c>
      <c r="L1497" s="57" t="str">
        <f t="shared" si="2144"/>
        <v/>
      </c>
      <c r="P1497" s="37">
        <v>241</v>
      </c>
      <c r="S1497" t="str">
        <f t="shared" si="2145"/>
        <v/>
      </c>
      <c r="T1497" s="104"/>
    </row>
    <row r="1498" spans="1:20" hidden="1">
      <c r="A1498" t="str">
        <f t="shared" ca="1" si="2143"/>
        <v/>
      </c>
      <c r="L1498" s="57" t="str">
        <f t="shared" si="2144"/>
        <v/>
      </c>
      <c r="S1498" t="str">
        <f t="shared" si="2145"/>
        <v/>
      </c>
      <c r="T1498" s="104"/>
    </row>
    <row r="1499" spans="1:20" hidden="1">
      <c r="A1499" t="str">
        <f t="shared" ca="1" si="2143"/>
        <v/>
      </c>
      <c r="L1499" s="57" t="str">
        <f t="shared" si="2144"/>
        <v/>
      </c>
      <c r="P1499" s="37">
        <v>242</v>
      </c>
      <c r="S1499" t="str">
        <f t="shared" si="2145"/>
        <v/>
      </c>
      <c r="T1499" s="104"/>
    </row>
    <row r="1500" spans="1:20" hidden="1">
      <c r="A1500" t="str">
        <f t="shared" ca="1" si="2143"/>
        <v/>
      </c>
      <c r="L1500" s="57" t="str">
        <f t="shared" si="2144"/>
        <v/>
      </c>
      <c r="P1500" s="37">
        <v>242</v>
      </c>
      <c r="S1500" t="str">
        <f t="shared" si="2145"/>
        <v/>
      </c>
      <c r="T1500" s="104"/>
    </row>
    <row r="1501" spans="1:20" hidden="1">
      <c r="A1501" t="str">
        <f t="shared" ca="1" si="2143"/>
        <v/>
      </c>
      <c r="L1501" s="57" t="str">
        <f t="shared" si="2144"/>
        <v/>
      </c>
      <c r="P1501" s="37">
        <v>242</v>
      </c>
      <c r="S1501" t="str">
        <f t="shared" si="2145"/>
        <v/>
      </c>
      <c r="T1501" s="104"/>
    </row>
    <row r="1502" spans="1:20" hidden="1">
      <c r="A1502" t="str">
        <f t="shared" ca="1" si="2143"/>
        <v/>
      </c>
      <c r="L1502" s="57" t="str">
        <f t="shared" si="2144"/>
        <v/>
      </c>
      <c r="P1502" s="37">
        <v>242</v>
      </c>
      <c r="S1502" t="str">
        <f t="shared" si="2145"/>
        <v/>
      </c>
      <c r="T1502" s="104"/>
    </row>
    <row r="1503" spans="1:20" hidden="1">
      <c r="A1503" t="str">
        <f t="shared" ca="1" si="2143"/>
        <v/>
      </c>
      <c r="L1503" s="57" t="str">
        <f t="shared" si="2144"/>
        <v/>
      </c>
      <c r="S1503" t="str">
        <f t="shared" si="2145"/>
        <v/>
      </c>
      <c r="T1503" s="104"/>
    </row>
    <row r="1504" spans="1:20" hidden="1">
      <c r="A1504" t="str">
        <f t="shared" ca="1" si="2143"/>
        <v/>
      </c>
      <c r="L1504" s="57" t="str">
        <f t="shared" si="2144"/>
        <v/>
      </c>
      <c r="P1504" s="37">
        <v>243</v>
      </c>
      <c r="S1504" t="str">
        <f t="shared" si="2145"/>
        <v/>
      </c>
      <c r="T1504" s="104"/>
    </row>
    <row r="1505" spans="1:20" hidden="1">
      <c r="A1505" t="str">
        <f t="shared" ca="1" si="2143"/>
        <v/>
      </c>
      <c r="L1505" s="57" t="str">
        <f t="shared" si="2144"/>
        <v/>
      </c>
      <c r="P1505" s="37">
        <v>243</v>
      </c>
      <c r="S1505" t="str">
        <f t="shared" si="2145"/>
        <v/>
      </c>
      <c r="T1505" s="104"/>
    </row>
    <row r="1506" spans="1:20" hidden="1">
      <c r="A1506" t="str">
        <f t="shared" ca="1" si="2143"/>
        <v/>
      </c>
      <c r="L1506" s="57" t="str">
        <f t="shared" si="2144"/>
        <v/>
      </c>
      <c r="P1506" s="37">
        <v>243</v>
      </c>
      <c r="S1506" t="str">
        <f t="shared" si="2145"/>
        <v/>
      </c>
      <c r="T1506" s="104"/>
    </row>
    <row r="1507" spans="1:20" hidden="1">
      <c r="A1507" t="str">
        <f t="shared" ca="1" si="2143"/>
        <v/>
      </c>
      <c r="L1507" s="57" t="str">
        <f t="shared" si="2144"/>
        <v/>
      </c>
      <c r="P1507" s="37">
        <v>243</v>
      </c>
      <c r="S1507" t="str">
        <f t="shared" si="2145"/>
        <v/>
      </c>
      <c r="T1507" s="104"/>
    </row>
    <row r="1508" spans="1:20" hidden="1">
      <c r="A1508" t="str">
        <f t="shared" ca="1" si="2143"/>
        <v/>
      </c>
      <c r="L1508" s="57" t="str">
        <f t="shared" si="2144"/>
        <v/>
      </c>
      <c r="S1508" t="str">
        <f t="shared" si="2145"/>
        <v/>
      </c>
      <c r="T1508" s="104"/>
    </row>
    <row r="1509" spans="1:20" hidden="1">
      <c r="A1509" t="str">
        <f t="shared" ca="1" si="2143"/>
        <v/>
      </c>
      <c r="L1509" s="57" t="str">
        <f t="shared" si="2144"/>
        <v/>
      </c>
      <c r="P1509" s="37">
        <v>244</v>
      </c>
      <c r="S1509" t="str">
        <f t="shared" si="2145"/>
        <v/>
      </c>
      <c r="T1509" s="104"/>
    </row>
    <row r="1510" spans="1:20" hidden="1">
      <c r="A1510" t="str">
        <f t="shared" ca="1" si="2143"/>
        <v/>
      </c>
      <c r="L1510" s="57" t="str">
        <f t="shared" si="2144"/>
        <v/>
      </c>
      <c r="P1510" s="37">
        <v>244</v>
      </c>
      <c r="S1510" t="str">
        <f t="shared" si="2145"/>
        <v/>
      </c>
      <c r="T1510" s="104"/>
    </row>
    <row r="1511" spans="1:20" hidden="1">
      <c r="A1511" t="str">
        <f t="shared" ca="1" si="2143"/>
        <v/>
      </c>
      <c r="L1511" s="57" t="str">
        <f t="shared" si="2144"/>
        <v/>
      </c>
      <c r="P1511" s="37">
        <v>244</v>
      </c>
      <c r="S1511" t="str">
        <f t="shared" si="2145"/>
        <v/>
      </c>
      <c r="T1511" s="104"/>
    </row>
    <row r="1512" spans="1:20" hidden="1">
      <c r="A1512" t="str">
        <f t="shared" ca="1" si="2143"/>
        <v/>
      </c>
      <c r="L1512" s="57" t="str">
        <f t="shared" si="2144"/>
        <v/>
      </c>
      <c r="P1512" s="37">
        <v>244</v>
      </c>
      <c r="S1512" t="str">
        <f t="shared" si="2145"/>
        <v/>
      </c>
      <c r="T1512" s="104"/>
    </row>
    <row r="1513" spans="1:20" hidden="1">
      <c r="A1513" t="str">
        <f t="shared" ca="1" si="2143"/>
        <v/>
      </c>
      <c r="L1513" s="57" t="str">
        <f t="shared" si="2144"/>
        <v/>
      </c>
      <c r="S1513" t="str">
        <f t="shared" si="2145"/>
        <v/>
      </c>
      <c r="T1513" s="104"/>
    </row>
    <row r="1514" spans="1:20" hidden="1">
      <c r="A1514" t="str">
        <f t="shared" ca="1" si="2143"/>
        <v/>
      </c>
      <c r="L1514" s="57" t="str">
        <f t="shared" si="2144"/>
        <v/>
      </c>
      <c r="P1514" s="37">
        <v>245</v>
      </c>
      <c r="S1514" t="str">
        <f t="shared" si="2145"/>
        <v/>
      </c>
      <c r="T1514" s="104"/>
    </row>
    <row r="1515" spans="1:20" hidden="1">
      <c r="A1515" t="str">
        <f t="shared" ca="1" si="2143"/>
        <v/>
      </c>
      <c r="L1515" s="57" t="str">
        <f t="shared" si="2144"/>
        <v/>
      </c>
      <c r="P1515" s="37">
        <v>245</v>
      </c>
      <c r="S1515" t="str">
        <f t="shared" si="2145"/>
        <v/>
      </c>
      <c r="T1515" s="104"/>
    </row>
    <row r="1516" spans="1:20" hidden="1">
      <c r="A1516" t="str">
        <f t="shared" ca="1" si="2143"/>
        <v/>
      </c>
      <c r="L1516" s="57" t="str">
        <f t="shared" si="2144"/>
        <v/>
      </c>
      <c r="P1516" s="37">
        <v>245</v>
      </c>
      <c r="S1516" t="str">
        <f t="shared" si="2145"/>
        <v/>
      </c>
      <c r="T1516" s="104"/>
    </row>
    <row r="1517" spans="1:20" hidden="1">
      <c r="A1517" t="str">
        <f t="shared" ca="1" si="2143"/>
        <v/>
      </c>
      <c r="L1517" s="57" t="str">
        <f t="shared" si="2144"/>
        <v/>
      </c>
      <c r="P1517" s="37">
        <v>245</v>
      </c>
      <c r="S1517" t="str">
        <f t="shared" si="2145"/>
        <v/>
      </c>
      <c r="T1517" s="104"/>
    </row>
    <row r="1518" spans="1:20" hidden="1">
      <c r="A1518" t="str">
        <f t="shared" ref="A1518:A1571" ca="1" si="2146">IF(B1518="","",INDIRECT("減額一覧!B"&amp;$P1518))</f>
        <v/>
      </c>
      <c r="L1518" s="57" t="str">
        <f t="shared" si="2144"/>
        <v/>
      </c>
      <c r="S1518" t="str">
        <f t="shared" si="2145"/>
        <v/>
      </c>
      <c r="T1518" s="104"/>
    </row>
    <row r="1519" spans="1:20" hidden="1">
      <c r="A1519" t="str">
        <f t="shared" ca="1" si="2146"/>
        <v/>
      </c>
      <c r="L1519" s="57" t="str">
        <f t="shared" si="2144"/>
        <v/>
      </c>
      <c r="P1519" s="37">
        <v>246</v>
      </c>
      <c r="S1519" t="str">
        <f t="shared" si="2145"/>
        <v/>
      </c>
      <c r="T1519" s="104"/>
    </row>
    <row r="1520" spans="1:20" hidden="1">
      <c r="A1520" t="str">
        <f t="shared" ca="1" si="2146"/>
        <v/>
      </c>
      <c r="L1520" s="57" t="str">
        <f t="shared" si="2144"/>
        <v/>
      </c>
      <c r="P1520" s="37">
        <v>246</v>
      </c>
      <c r="S1520" t="str">
        <f t="shared" si="2145"/>
        <v/>
      </c>
      <c r="T1520" s="104"/>
    </row>
    <row r="1521" spans="1:20" hidden="1">
      <c r="A1521" t="str">
        <f t="shared" ca="1" si="2146"/>
        <v/>
      </c>
      <c r="L1521" s="57" t="str">
        <f t="shared" si="2144"/>
        <v/>
      </c>
      <c r="P1521" s="37">
        <v>246</v>
      </c>
      <c r="S1521" t="str">
        <f t="shared" si="2145"/>
        <v/>
      </c>
      <c r="T1521" s="104"/>
    </row>
    <row r="1522" spans="1:20" hidden="1">
      <c r="A1522" t="str">
        <f t="shared" ca="1" si="2146"/>
        <v/>
      </c>
      <c r="L1522" s="57" t="str">
        <f t="shared" si="2144"/>
        <v/>
      </c>
      <c r="P1522" s="37">
        <v>246</v>
      </c>
      <c r="S1522" t="str">
        <f t="shared" si="2145"/>
        <v/>
      </c>
      <c r="T1522" s="104"/>
    </row>
    <row r="1523" spans="1:20" hidden="1">
      <c r="A1523" t="str">
        <f t="shared" ca="1" si="2146"/>
        <v/>
      </c>
      <c r="L1523" s="57" t="str">
        <f t="shared" si="2144"/>
        <v/>
      </c>
      <c r="S1523" t="str">
        <f t="shared" si="2145"/>
        <v/>
      </c>
      <c r="T1523" s="104"/>
    </row>
    <row r="1524" spans="1:20" hidden="1">
      <c r="A1524" t="str">
        <f t="shared" ca="1" si="2146"/>
        <v/>
      </c>
      <c r="L1524" s="57" t="str">
        <f t="shared" si="2144"/>
        <v/>
      </c>
      <c r="P1524" s="37">
        <v>247</v>
      </c>
      <c r="S1524" t="str">
        <f t="shared" si="2145"/>
        <v/>
      </c>
      <c r="T1524" s="104"/>
    </row>
    <row r="1525" spans="1:20" hidden="1">
      <c r="A1525" t="str">
        <f t="shared" ca="1" si="2146"/>
        <v/>
      </c>
      <c r="L1525" s="57" t="str">
        <f t="shared" si="2144"/>
        <v/>
      </c>
      <c r="P1525" s="37">
        <v>247</v>
      </c>
      <c r="S1525" t="str">
        <f t="shared" si="2145"/>
        <v/>
      </c>
      <c r="T1525" s="104"/>
    </row>
    <row r="1526" spans="1:20" hidden="1">
      <c r="A1526" t="str">
        <f t="shared" ca="1" si="2146"/>
        <v/>
      </c>
      <c r="L1526" s="57" t="str">
        <f t="shared" si="2144"/>
        <v/>
      </c>
      <c r="P1526" s="37">
        <v>247</v>
      </c>
      <c r="S1526" t="str">
        <f t="shared" si="2145"/>
        <v/>
      </c>
      <c r="T1526" s="104"/>
    </row>
    <row r="1527" spans="1:20" hidden="1">
      <c r="A1527" t="str">
        <f t="shared" ca="1" si="2146"/>
        <v/>
      </c>
      <c r="L1527" s="57" t="str">
        <f t="shared" si="2144"/>
        <v/>
      </c>
      <c r="P1527" s="37">
        <v>247</v>
      </c>
      <c r="S1527" t="str">
        <f t="shared" si="2145"/>
        <v/>
      </c>
      <c r="T1527" s="104"/>
    </row>
    <row r="1528" spans="1:20" hidden="1">
      <c r="A1528" t="str">
        <f t="shared" ca="1" si="2146"/>
        <v/>
      </c>
      <c r="L1528" s="57" t="str">
        <f t="shared" si="2144"/>
        <v/>
      </c>
      <c r="S1528" t="str">
        <f t="shared" si="2145"/>
        <v/>
      </c>
      <c r="T1528" s="104"/>
    </row>
    <row r="1529" spans="1:20" hidden="1">
      <c r="A1529" t="str">
        <f t="shared" ca="1" si="2146"/>
        <v/>
      </c>
      <c r="L1529" s="57" t="str">
        <f t="shared" si="2144"/>
        <v/>
      </c>
      <c r="P1529" s="37">
        <v>248</v>
      </c>
      <c r="S1529" t="str">
        <f t="shared" si="2145"/>
        <v/>
      </c>
      <c r="T1529" s="104"/>
    </row>
    <row r="1530" spans="1:20" hidden="1">
      <c r="A1530" t="str">
        <f t="shared" ca="1" si="2146"/>
        <v/>
      </c>
      <c r="L1530" s="57" t="str">
        <f t="shared" si="2144"/>
        <v/>
      </c>
      <c r="P1530" s="37">
        <v>248</v>
      </c>
      <c r="S1530" t="str">
        <f t="shared" si="2145"/>
        <v/>
      </c>
      <c r="T1530" s="104"/>
    </row>
    <row r="1531" spans="1:20" hidden="1">
      <c r="A1531" t="str">
        <f t="shared" ca="1" si="2146"/>
        <v/>
      </c>
      <c r="L1531" s="57" t="str">
        <f t="shared" si="2144"/>
        <v/>
      </c>
      <c r="P1531" s="37">
        <v>248</v>
      </c>
      <c r="S1531" t="str">
        <f t="shared" si="2145"/>
        <v/>
      </c>
      <c r="T1531" s="104"/>
    </row>
    <row r="1532" spans="1:20" hidden="1">
      <c r="A1532" t="str">
        <f t="shared" ca="1" si="2146"/>
        <v/>
      </c>
      <c r="L1532" s="57" t="str">
        <f t="shared" si="2144"/>
        <v/>
      </c>
      <c r="P1532" s="37">
        <v>248</v>
      </c>
      <c r="S1532" t="str">
        <f t="shared" si="2145"/>
        <v/>
      </c>
      <c r="T1532" s="104"/>
    </row>
    <row r="1533" spans="1:20" hidden="1">
      <c r="A1533" t="str">
        <f t="shared" ca="1" si="2146"/>
        <v/>
      </c>
      <c r="L1533" s="57" t="str">
        <f t="shared" si="2144"/>
        <v/>
      </c>
      <c r="S1533" t="str">
        <f t="shared" si="2145"/>
        <v/>
      </c>
      <c r="T1533" s="104"/>
    </row>
    <row r="1534" spans="1:20" hidden="1">
      <c r="A1534" t="str">
        <f t="shared" ca="1" si="2146"/>
        <v/>
      </c>
      <c r="L1534" s="57" t="str">
        <f t="shared" si="2144"/>
        <v/>
      </c>
      <c r="P1534" s="37">
        <v>249</v>
      </c>
      <c r="S1534" t="str">
        <f t="shared" si="2145"/>
        <v/>
      </c>
      <c r="T1534" s="104"/>
    </row>
    <row r="1535" spans="1:20" hidden="1">
      <c r="A1535" t="str">
        <f t="shared" ca="1" si="2146"/>
        <v/>
      </c>
      <c r="L1535" s="57" t="str">
        <f t="shared" si="2144"/>
        <v/>
      </c>
      <c r="P1535" s="37">
        <v>249</v>
      </c>
      <c r="S1535" t="str">
        <f t="shared" si="2145"/>
        <v/>
      </c>
      <c r="T1535" s="104"/>
    </row>
    <row r="1536" spans="1:20" hidden="1">
      <c r="A1536" t="str">
        <f t="shared" ca="1" si="2146"/>
        <v/>
      </c>
      <c r="L1536" s="57" t="str">
        <f t="shared" si="2144"/>
        <v/>
      </c>
      <c r="P1536" s="37">
        <v>249</v>
      </c>
      <c r="S1536" t="str">
        <f t="shared" si="2145"/>
        <v/>
      </c>
      <c r="T1536" s="104"/>
    </row>
    <row r="1537" spans="1:20" hidden="1">
      <c r="A1537" t="str">
        <f t="shared" ca="1" si="2146"/>
        <v/>
      </c>
      <c r="L1537" s="57" t="str">
        <f t="shared" si="2144"/>
        <v/>
      </c>
      <c r="P1537" s="37">
        <v>249</v>
      </c>
      <c r="S1537" t="str">
        <f t="shared" si="2145"/>
        <v/>
      </c>
      <c r="T1537" s="104"/>
    </row>
    <row r="1538" spans="1:20" hidden="1">
      <c r="A1538" t="str">
        <f t="shared" ca="1" si="2146"/>
        <v/>
      </c>
      <c r="L1538" s="57" t="str">
        <f t="shared" si="2144"/>
        <v/>
      </c>
      <c r="S1538" t="str">
        <f t="shared" si="2145"/>
        <v/>
      </c>
      <c r="T1538" s="104"/>
    </row>
    <row r="1539" spans="1:20" hidden="1">
      <c r="A1539" t="str">
        <f t="shared" ca="1" si="2146"/>
        <v/>
      </c>
      <c r="L1539" s="57" t="str">
        <f t="shared" si="2144"/>
        <v/>
      </c>
      <c r="P1539" s="37">
        <v>250</v>
      </c>
      <c r="S1539" t="str">
        <f t="shared" si="2145"/>
        <v/>
      </c>
      <c r="T1539" s="104"/>
    </row>
    <row r="1540" spans="1:20" hidden="1">
      <c r="A1540" t="str">
        <f t="shared" ca="1" si="2146"/>
        <v/>
      </c>
      <c r="L1540" s="57" t="str">
        <f t="shared" si="2144"/>
        <v/>
      </c>
      <c r="P1540" s="37">
        <v>250</v>
      </c>
      <c r="S1540" t="str">
        <f t="shared" si="2145"/>
        <v/>
      </c>
      <c r="T1540" s="104"/>
    </row>
    <row r="1541" spans="1:20" hidden="1">
      <c r="A1541" t="str">
        <f t="shared" ca="1" si="2146"/>
        <v/>
      </c>
      <c r="L1541" s="57" t="str">
        <f t="shared" si="2144"/>
        <v/>
      </c>
      <c r="P1541" s="37">
        <v>250</v>
      </c>
      <c r="S1541" t="str">
        <f t="shared" si="2145"/>
        <v/>
      </c>
      <c r="T1541" s="104"/>
    </row>
    <row r="1542" spans="1:20" hidden="1">
      <c r="A1542" t="str">
        <f t="shared" ca="1" si="2146"/>
        <v/>
      </c>
      <c r="L1542" s="57" t="str">
        <f t="shared" si="2144"/>
        <v/>
      </c>
      <c r="P1542" s="37">
        <v>250</v>
      </c>
      <c r="S1542" t="str">
        <f t="shared" si="2145"/>
        <v/>
      </c>
      <c r="T1542" s="104"/>
    </row>
    <row r="1543" spans="1:20" hidden="1">
      <c r="A1543" t="str">
        <f t="shared" ca="1" si="2146"/>
        <v/>
      </c>
      <c r="L1543" s="57" t="str">
        <f t="shared" si="2144"/>
        <v/>
      </c>
      <c r="S1543" t="str">
        <f t="shared" si="2145"/>
        <v/>
      </c>
      <c r="T1543" s="104"/>
    </row>
    <row r="1544" spans="1:20" hidden="1">
      <c r="A1544" t="str">
        <f t="shared" ca="1" si="2146"/>
        <v/>
      </c>
      <c r="L1544" s="57" t="str">
        <f t="shared" si="2144"/>
        <v/>
      </c>
      <c r="P1544" s="37">
        <v>251</v>
      </c>
      <c r="S1544" t="str">
        <f t="shared" si="2145"/>
        <v/>
      </c>
      <c r="T1544" s="104"/>
    </row>
    <row r="1545" spans="1:20" hidden="1">
      <c r="A1545" t="str">
        <f t="shared" ca="1" si="2146"/>
        <v/>
      </c>
      <c r="L1545" s="57" t="str">
        <f t="shared" si="2144"/>
        <v/>
      </c>
      <c r="P1545" s="37">
        <v>251</v>
      </c>
      <c r="S1545" t="str">
        <f t="shared" si="2145"/>
        <v/>
      </c>
      <c r="T1545" s="104"/>
    </row>
    <row r="1546" spans="1:20" hidden="1">
      <c r="A1546" t="str">
        <f t="shared" ca="1" si="2146"/>
        <v/>
      </c>
      <c r="L1546" s="57" t="str">
        <f t="shared" si="2144"/>
        <v/>
      </c>
      <c r="P1546" s="37">
        <v>251</v>
      </c>
      <c r="S1546" t="str">
        <f t="shared" si="2145"/>
        <v/>
      </c>
      <c r="T1546" s="104"/>
    </row>
    <row r="1547" spans="1:20" hidden="1">
      <c r="A1547" t="str">
        <f t="shared" ca="1" si="2146"/>
        <v/>
      </c>
      <c r="L1547" s="57" t="str">
        <f t="shared" si="2144"/>
        <v/>
      </c>
      <c r="P1547" s="37">
        <v>251</v>
      </c>
      <c r="S1547" t="str">
        <f t="shared" si="2145"/>
        <v/>
      </c>
      <c r="T1547" s="104"/>
    </row>
    <row r="1548" spans="1:20" hidden="1">
      <c r="A1548" t="str">
        <f t="shared" ca="1" si="2146"/>
        <v/>
      </c>
      <c r="L1548" s="57" t="str">
        <f t="shared" si="2144"/>
        <v/>
      </c>
      <c r="S1548" t="str">
        <f t="shared" si="2145"/>
        <v/>
      </c>
      <c r="T1548" s="104"/>
    </row>
    <row r="1549" spans="1:20" hidden="1">
      <c r="A1549" t="str">
        <f t="shared" ca="1" si="2146"/>
        <v/>
      </c>
      <c r="L1549" s="57" t="str">
        <f t="shared" si="2144"/>
        <v/>
      </c>
      <c r="P1549" s="37">
        <v>252</v>
      </c>
      <c r="S1549" t="str">
        <f t="shared" si="2145"/>
        <v/>
      </c>
      <c r="T1549" s="104"/>
    </row>
    <row r="1550" spans="1:20" hidden="1">
      <c r="A1550" t="str">
        <f t="shared" ca="1" si="2146"/>
        <v/>
      </c>
      <c r="L1550" s="57" t="str">
        <f t="shared" si="2144"/>
        <v/>
      </c>
      <c r="P1550" s="37">
        <v>252</v>
      </c>
      <c r="S1550" t="str">
        <f t="shared" si="2145"/>
        <v/>
      </c>
      <c r="T1550" s="104"/>
    </row>
    <row r="1551" spans="1:20" hidden="1">
      <c r="A1551" t="str">
        <f t="shared" ca="1" si="2146"/>
        <v/>
      </c>
      <c r="L1551" s="57" t="str">
        <f t="shared" si="2144"/>
        <v/>
      </c>
      <c r="P1551" s="37">
        <v>252</v>
      </c>
      <c r="S1551" t="str">
        <f t="shared" si="2145"/>
        <v/>
      </c>
      <c r="T1551" s="104"/>
    </row>
    <row r="1552" spans="1:20" hidden="1">
      <c r="A1552" t="str">
        <f t="shared" ca="1" si="2146"/>
        <v/>
      </c>
      <c r="L1552" s="57" t="str">
        <f t="shared" si="2144"/>
        <v/>
      </c>
      <c r="P1552" s="37">
        <v>252</v>
      </c>
      <c r="S1552" t="str">
        <f t="shared" si="2145"/>
        <v/>
      </c>
      <c r="T1552" s="104"/>
    </row>
    <row r="1553" spans="1:20" hidden="1">
      <c r="A1553" t="str">
        <f t="shared" ca="1" si="2146"/>
        <v/>
      </c>
      <c r="L1553" s="57" t="str">
        <f t="shared" si="2144"/>
        <v/>
      </c>
      <c r="S1553" t="str">
        <f t="shared" si="2145"/>
        <v/>
      </c>
      <c r="T1553" s="104"/>
    </row>
    <row r="1554" spans="1:20" hidden="1">
      <c r="A1554" t="str">
        <f t="shared" ca="1" si="2146"/>
        <v/>
      </c>
      <c r="L1554" s="57" t="str">
        <f t="shared" si="2144"/>
        <v/>
      </c>
      <c r="P1554" s="37">
        <v>253</v>
      </c>
      <c r="S1554" t="str">
        <f t="shared" si="2145"/>
        <v/>
      </c>
      <c r="T1554" s="104"/>
    </row>
    <row r="1555" spans="1:20" hidden="1">
      <c r="A1555" t="str">
        <f t="shared" ca="1" si="2146"/>
        <v/>
      </c>
      <c r="L1555" s="57" t="str">
        <f t="shared" si="2144"/>
        <v/>
      </c>
      <c r="P1555" s="37">
        <v>253</v>
      </c>
      <c r="S1555" t="str">
        <f t="shared" si="2145"/>
        <v/>
      </c>
      <c r="T1555" s="104"/>
    </row>
    <row r="1556" spans="1:20" hidden="1">
      <c r="A1556" t="str">
        <f t="shared" ca="1" si="2146"/>
        <v/>
      </c>
      <c r="L1556" s="57" t="str">
        <f t="shared" ref="L1556:L1571" si="2147">IF(OR(S1556="370",S1556="371",S1556="372",S1556="373",S1556="374",S1556="375",S1556="376",S1556="377",S1556="378",S1556="379",S1556="380",S1556="039",S1556="389"),"農集","")</f>
        <v/>
      </c>
      <c r="P1556" s="37">
        <v>253</v>
      </c>
      <c r="S1556" t="str">
        <f t="shared" ref="S1556:S1571" si="2148">IF(C1556="","",LEFT(TEXT(C1556,"000000000"),3))</f>
        <v/>
      </c>
      <c r="T1556" s="104"/>
    </row>
    <row r="1557" spans="1:20" hidden="1">
      <c r="A1557" t="str">
        <f t="shared" ca="1" si="2146"/>
        <v/>
      </c>
      <c r="L1557" s="57" t="str">
        <f t="shared" si="2147"/>
        <v/>
      </c>
      <c r="P1557" s="37">
        <v>253</v>
      </c>
      <c r="S1557" t="str">
        <f t="shared" si="2148"/>
        <v/>
      </c>
      <c r="T1557" s="104"/>
    </row>
    <row r="1558" spans="1:20" hidden="1">
      <c r="A1558" t="str">
        <f t="shared" ca="1" si="2146"/>
        <v/>
      </c>
      <c r="L1558" s="57" t="str">
        <f t="shared" si="2147"/>
        <v/>
      </c>
      <c r="S1558" t="str">
        <f t="shared" si="2148"/>
        <v/>
      </c>
      <c r="T1558" s="104"/>
    </row>
    <row r="1559" spans="1:20" hidden="1">
      <c r="A1559" t="str">
        <f t="shared" ca="1" si="2146"/>
        <v/>
      </c>
      <c r="L1559" s="57" t="str">
        <f t="shared" si="2147"/>
        <v/>
      </c>
      <c r="P1559" s="37">
        <v>254</v>
      </c>
      <c r="S1559" t="str">
        <f t="shared" si="2148"/>
        <v/>
      </c>
      <c r="T1559" s="104"/>
    </row>
    <row r="1560" spans="1:20" hidden="1">
      <c r="A1560" t="str">
        <f t="shared" ca="1" si="2146"/>
        <v/>
      </c>
      <c r="L1560" s="57" t="str">
        <f t="shared" si="2147"/>
        <v/>
      </c>
      <c r="P1560" s="37">
        <v>254</v>
      </c>
      <c r="S1560" t="str">
        <f t="shared" si="2148"/>
        <v/>
      </c>
      <c r="T1560" s="104"/>
    </row>
    <row r="1561" spans="1:20" hidden="1">
      <c r="A1561" t="str">
        <f t="shared" ca="1" si="2146"/>
        <v/>
      </c>
      <c r="L1561" s="57" t="str">
        <f t="shared" si="2147"/>
        <v/>
      </c>
      <c r="P1561" s="37">
        <v>254</v>
      </c>
      <c r="S1561" t="str">
        <f t="shared" si="2148"/>
        <v/>
      </c>
      <c r="T1561" s="104"/>
    </row>
    <row r="1562" spans="1:20" hidden="1">
      <c r="A1562" t="str">
        <f t="shared" ca="1" si="2146"/>
        <v/>
      </c>
      <c r="L1562" s="57" t="str">
        <f t="shared" si="2147"/>
        <v/>
      </c>
      <c r="P1562" s="37">
        <v>254</v>
      </c>
      <c r="S1562" t="str">
        <f t="shared" si="2148"/>
        <v/>
      </c>
      <c r="T1562" s="104"/>
    </row>
    <row r="1563" spans="1:20" hidden="1">
      <c r="A1563" t="str">
        <f t="shared" ca="1" si="2146"/>
        <v/>
      </c>
      <c r="L1563" s="57" t="str">
        <f t="shared" si="2147"/>
        <v/>
      </c>
      <c r="S1563" t="str">
        <f t="shared" si="2148"/>
        <v/>
      </c>
      <c r="T1563" s="104"/>
    </row>
    <row r="1564" spans="1:20" hidden="1">
      <c r="A1564" t="str">
        <f t="shared" ca="1" si="2146"/>
        <v/>
      </c>
      <c r="L1564" s="57" t="str">
        <f t="shared" si="2147"/>
        <v/>
      </c>
      <c r="P1564" s="37">
        <v>255</v>
      </c>
      <c r="S1564" t="str">
        <f t="shared" si="2148"/>
        <v/>
      </c>
      <c r="T1564" s="104"/>
    </row>
    <row r="1565" spans="1:20" hidden="1">
      <c r="A1565" t="str">
        <f t="shared" ca="1" si="2146"/>
        <v/>
      </c>
      <c r="L1565" s="57" t="str">
        <f t="shared" si="2147"/>
        <v/>
      </c>
      <c r="P1565" s="37">
        <v>255</v>
      </c>
      <c r="S1565" t="str">
        <f t="shared" si="2148"/>
        <v/>
      </c>
      <c r="T1565" s="104"/>
    </row>
    <row r="1566" spans="1:20" hidden="1">
      <c r="A1566" t="str">
        <f t="shared" ca="1" si="2146"/>
        <v/>
      </c>
      <c r="L1566" s="57" t="str">
        <f t="shared" si="2147"/>
        <v/>
      </c>
      <c r="P1566" s="37">
        <v>255</v>
      </c>
      <c r="S1566" t="str">
        <f t="shared" si="2148"/>
        <v/>
      </c>
      <c r="T1566" s="104"/>
    </row>
    <row r="1567" spans="1:20" hidden="1">
      <c r="A1567" t="str">
        <f t="shared" ca="1" si="2146"/>
        <v/>
      </c>
      <c r="L1567" s="57" t="str">
        <f t="shared" si="2147"/>
        <v/>
      </c>
      <c r="P1567" s="37">
        <v>255</v>
      </c>
      <c r="S1567" t="str">
        <f t="shared" si="2148"/>
        <v/>
      </c>
      <c r="T1567" s="104"/>
    </row>
    <row r="1568" spans="1:20" hidden="1">
      <c r="A1568" t="str">
        <f t="shared" ca="1" si="2146"/>
        <v/>
      </c>
      <c r="L1568" s="57" t="str">
        <f t="shared" si="2147"/>
        <v/>
      </c>
      <c r="S1568" t="str">
        <f t="shared" si="2148"/>
        <v/>
      </c>
      <c r="T1568" s="104"/>
    </row>
    <row r="1569" spans="1:20" hidden="1">
      <c r="A1569" t="str">
        <f t="shared" ca="1" si="2146"/>
        <v/>
      </c>
      <c r="L1569" s="57" t="str">
        <f t="shared" si="2147"/>
        <v/>
      </c>
      <c r="P1569" s="37">
        <v>256</v>
      </c>
      <c r="S1569" t="str">
        <f t="shared" si="2148"/>
        <v/>
      </c>
      <c r="T1569" s="104"/>
    </row>
    <row r="1570" spans="1:20" hidden="1">
      <c r="A1570" t="str">
        <f t="shared" ca="1" si="2146"/>
        <v/>
      </c>
      <c r="L1570" s="57" t="str">
        <f t="shared" si="2147"/>
        <v/>
      </c>
      <c r="P1570" s="37">
        <v>256</v>
      </c>
      <c r="S1570" t="str">
        <f t="shared" si="2148"/>
        <v/>
      </c>
      <c r="T1570" s="104"/>
    </row>
    <row r="1571" spans="1:20" hidden="1">
      <c r="A1571" t="str">
        <f t="shared" ca="1" si="2146"/>
        <v/>
      </c>
      <c r="L1571" s="57" t="str">
        <f t="shared" si="2147"/>
        <v/>
      </c>
      <c r="P1571" s="37">
        <v>256</v>
      </c>
      <c r="S1571" t="str">
        <f t="shared" si="2148"/>
        <v/>
      </c>
      <c r="T1571" s="104"/>
    </row>
    <row r="1572" spans="1:20">
      <c r="P1572" s="37">
        <v>256</v>
      </c>
      <c r="T1572" s="104"/>
    </row>
    <row r="1574" spans="1:20">
      <c r="P1574" s="37">
        <v>257</v>
      </c>
    </row>
    <row r="1575" spans="1:20">
      <c r="P1575" s="37">
        <v>257</v>
      </c>
    </row>
    <row r="1576" spans="1:20">
      <c r="P1576" s="37">
        <v>257</v>
      </c>
    </row>
    <row r="1577" spans="1:20">
      <c r="P1577" s="37">
        <v>257</v>
      </c>
    </row>
    <row r="1579" spans="1:20">
      <c r="P1579" s="37">
        <v>258</v>
      </c>
    </row>
    <row r="1580" spans="1:20">
      <c r="P1580" s="37">
        <v>258</v>
      </c>
    </row>
    <row r="1581" spans="1:20">
      <c r="P1581" s="37">
        <v>258</v>
      </c>
    </row>
    <row r="1582" spans="1:20">
      <c r="P1582" s="37">
        <v>258</v>
      </c>
    </row>
    <row r="1584" spans="1:20">
      <c r="P1584" s="37">
        <v>259</v>
      </c>
    </row>
    <row r="1585" spans="16:16">
      <c r="P1585" s="37">
        <v>259</v>
      </c>
    </row>
    <row r="1586" spans="16:16">
      <c r="P1586" s="37">
        <v>259</v>
      </c>
    </row>
    <row r="1587" spans="16:16">
      <c r="P1587" s="37">
        <v>259</v>
      </c>
    </row>
    <row r="1589" spans="16:16">
      <c r="P1589" s="37">
        <v>260</v>
      </c>
    </row>
    <row r="1590" spans="16:16">
      <c r="P1590" s="37">
        <v>260</v>
      </c>
    </row>
    <row r="1591" spans="16:16">
      <c r="P1591" s="37">
        <v>260</v>
      </c>
    </row>
    <row r="1592" spans="16:16">
      <c r="P1592" s="37">
        <v>260</v>
      </c>
    </row>
    <row r="1594" spans="16:16">
      <c r="P1594" s="37">
        <v>261</v>
      </c>
    </row>
    <row r="1595" spans="16:16">
      <c r="P1595" s="37">
        <v>261</v>
      </c>
    </row>
    <row r="1596" spans="16:16">
      <c r="P1596" s="37">
        <v>261</v>
      </c>
    </row>
    <row r="1597" spans="16:16">
      <c r="P1597" s="37">
        <v>261</v>
      </c>
    </row>
    <row r="1599" spans="16:16">
      <c r="P1599" s="37">
        <v>262</v>
      </c>
    </row>
    <row r="1600" spans="16:16">
      <c r="P1600" s="37">
        <v>262</v>
      </c>
    </row>
    <row r="1601" spans="16:16">
      <c r="P1601" s="37">
        <v>262</v>
      </c>
    </row>
    <row r="1602" spans="16:16">
      <c r="P1602" s="37">
        <v>262</v>
      </c>
    </row>
    <row r="1604" spans="16:16">
      <c r="P1604" s="37">
        <v>263</v>
      </c>
    </row>
    <row r="1605" spans="16:16">
      <c r="P1605" s="37">
        <v>263</v>
      </c>
    </row>
    <row r="1606" spans="16:16">
      <c r="P1606" s="37">
        <v>263</v>
      </c>
    </row>
    <row r="1607" spans="16:16">
      <c r="P1607" s="37">
        <v>263</v>
      </c>
    </row>
    <row r="1609" spans="16:16">
      <c r="P1609" s="37">
        <v>264</v>
      </c>
    </row>
    <row r="1610" spans="16:16">
      <c r="P1610" s="37">
        <v>264</v>
      </c>
    </row>
    <row r="1611" spans="16:16">
      <c r="P1611" s="37">
        <v>264</v>
      </c>
    </row>
    <row r="1612" spans="16:16">
      <c r="P1612" s="37">
        <v>264</v>
      </c>
    </row>
    <row r="1614" spans="16:16">
      <c r="P1614" s="37">
        <v>265</v>
      </c>
    </row>
    <row r="1615" spans="16:16">
      <c r="P1615" s="37">
        <v>265</v>
      </c>
    </row>
    <row r="1616" spans="16:16">
      <c r="P1616" s="37">
        <v>265</v>
      </c>
    </row>
    <row r="1617" spans="16:16">
      <c r="P1617" s="37">
        <v>265</v>
      </c>
    </row>
    <row r="1619" spans="16:16">
      <c r="P1619" s="37">
        <v>266</v>
      </c>
    </row>
    <row r="1620" spans="16:16">
      <c r="P1620" s="37">
        <v>266</v>
      </c>
    </row>
    <row r="1621" spans="16:16">
      <c r="P1621" s="37">
        <v>266</v>
      </c>
    </row>
    <row r="1622" spans="16:16">
      <c r="P1622" s="37">
        <v>266</v>
      </c>
    </row>
    <row r="1624" spans="16:16">
      <c r="P1624" s="37">
        <v>267</v>
      </c>
    </row>
    <row r="1625" spans="16:16">
      <c r="P1625" s="37">
        <v>267</v>
      </c>
    </row>
    <row r="1626" spans="16:16">
      <c r="P1626" s="37">
        <v>267</v>
      </c>
    </row>
    <row r="1627" spans="16:16">
      <c r="P1627" s="37">
        <v>267</v>
      </c>
    </row>
    <row r="1629" spans="16:16">
      <c r="P1629" s="37">
        <v>268</v>
      </c>
    </row>
    <row r="1630" spans="16:16">
      <c r="P1630" s="37">
        <v>268</v>
      </c>
    </row>
    <row r="1631" spans="16:16">
      <c r="P1631" s="37">
        <v>268</v>
      </c>
    </row>
    <row r="1632" spans="16:16">
      <c r="P1632" s="37">
        <v>268</v>
      </c>
    </row>
    <row r="1634" spans="16:16">
      <c r="P1634" s="37">
        <v>269</v>
      </c>
    </row>
    <row r="1635" spans="16:16">
      <c r="P1635" s="37">
        <v>269</v>
      </c>
    </row>
    <row r="1636" spans="16:16">
      <c r="P1636" s="37">
        <v>269</v>
      </c>
    </row>
    <row r="1637" spans="16:16">
      <c r="P1637" s="37">
        <v>269</v>
      </c>
    </row>
    <row r="1639" spans="16:16">
      <c r="P1639" s="37">
        <v>270</v>
      </c>
    </row>
    <row r="1640" spans="16:16">
      <c r="P1640" s="37">
        <v>270</v>
      </c>
    </row>
    <row r="1641" spans="16:16">
      <c r="P1641" s="37">
        <v>270</v>
      </c>
    </row>
    <row r="1642" spans="16:16">
      <c r="P1642" s="37">
        <v>270</v>
      </c>
    </row>
    <row r="1644" spans="16:16">
      <c r="P1644" s="37">
        <v>271</v>
      </c>
    </row>
    <row r="1645" spans="16:16">
      <c r="P1645" s="37">
        <v>271</v>
      </c>
    </row>
    <row r="1646" spans="16:16">
      <c r="P1646" s="37">
        <v>271</v>
      </c>
    </row>
    <row r="1647" spans="16:16">
      <c r="P1647" s="37">
        <v>271</v>
      </c>
    </row>
    <row r="1649" spans="16:16">
      <c r="P1649" s="37">
        <v>272</v>
      </c>
    </row>
    <row r="1650" spans="16:16">
      <c r="P1650" s="37">
        <v>272</v>
      </c>
    </row>
    <row r="1651" spans="16:16">
      <c r="P1651" s="37">
        <v>272</v>
      </c>
    </row>
    <row r="1652" spans="16:16">
      <c r="P1652" s="37">
        <v>272</v>
      </c>
    </row>
    <row r="1654" spans="16:16">
      <c r="P1654" s="37">
        <v>273</v>
      </c>
    </row>
    <row r="1655" spans="16:16">
      <c r="P1655" s="37">
        <v>273</v>
      </c>
    </row>
    <row r="1656" spans="16:16">
      <c r="P1656" s="37">
        <v>273</v>
      </c>
    </row>
    <row r="1657" spans="16:16">
      <c r="P1657" s="37">
        <v>273</v>
      </c>
    </row>
    <row r="1659" spans="16:16">
      <c r="P1659" s="37">
        <v>274</v>
      </c>
    </row>
    <row r="1660" spans="16:16">
      <c r="P1660" s="37">
        <v>274</v>
      </c>
    </row>
    <row r="1661" spans="16:16">
      <c r="P1661" s="37">
        <v>274</v>
      </c>
    </row>
    <row r="1662" spans="16:16">
      <c r="P1662" s="37">
        <v>274</v>
      </c>
    </row>
    <row r="1664" spans="16:16">
      <c r="P1664" s="37">
        <v>275</v>
      </c>
    </row>
    <row r="1665" spans="16:16">
      <c r="P1665" s="37">
        <v>275</v>
      </c>
    </row>
    <row r="1666" spans="16:16">
      <c r="P1666" s="37">
        <v>275</v>
      </c>
    </row>
    <row r="1667" spans="16:16">
      <c r="P1667" s="37">
        <v>275</v>
      </c>
    </row>
    <row r="1669" spans="16:16">
      <c r="P1669" s="37">
        <v>276</v>
      </c>
    </row>
    <row r="1670" spans="16:16">
      <c r="P1670" s="37">
        <v>276</v>
      </c>
    </row>
    <row r="1671" spans="16:16">
      <c r="P1671" s="37">
        <v>276</v>
      </c>
    </row>
    <row r="1672" spans="16:16">
      <c r="P1672" s="37">
        <v>276</v>
      </c>
    </row>
    <row r="1674" spans="16:16">
      <c r="P1674" s="37">
        <v>277</v>
      </c>
    </row>
    <row r="1675" spans="16:16">
      <c r="P1675" s="37">
        <v>277</v>
      </c>
    </row>
    <row r="1676" spans="16:16">
      <c r="P1676" s="37">
        <v>277</v>
      </c>
    </row>
    <row r="1677" spans="16:16">
      <c r="P1677" s="37">
        <v>277</v>
      </c>
    </row>
    <row r="1679" spans="16:16">
      <c r="P1679" s="37">
        <v>278</v>
      </c>
    </row>
    <row r="1680" spans="16:16">
      <c r="P1680" s="37">
        <v>278</v>
      </c>
    </row>
    <row r="1681" spans="16:16">
      <c r="P1681" s="37">
        <v>278</v>
      </c>
    </row>
    <row r="1682" spans="16:16">
      <c r="P1682" s="37">
        <v>278</v>
      </c>
    </row>
    <row r="1684" spans="16:16">
      <c r="P1684" s="37">
        <v>279</v>
      </c>
    </row>
    <row r="1685" spans="16:16">
      <c r="P1685" s="37">
        <v>279</v>
      </c>
    </row>
    <row r="1686" spans="16:16">
      <c r="P1686" s="37">
        <v>279</v>
      </c>
    </row>
    <row r="1687" spans="16:16">
      <c r="P1687" s="37">
        <v>279</v>
      </c>
    </row>
    <row r="1689" spans="16:16">
      <c r="P1689" s="37">
        <v>280</v>
      </c>
    </row>
    <row r="1690" spans="16:16">
      <c r="P1690" s="37">
        <v>280</v>
      </c>
    </row>
    <row r="1691" spans="16:16">
      <c r="P1691" s="37">
        <v>280</v>
      </c>
    </row>
    <row r="1692" spans="16:16">
      <c r="P1692" s="37">
        <v>280</v>
      </c>
    </row>
    <row r="1694" spans="16:16">
      <c r="P1694" s="37">
        <v>281</v>
      </c>
    </row>
    <row r="1695" spans="16:16">
      <c r="P1695" s="37">
        <v>281</v>
      </c>
    </row>
    <row r="1696" spans="16:16">
      <c r="P1696" s="37">
        <v>281</v>
      </c>
    </row>
    <row r="1697" spans="16:16">
      <c r="P1697" s="37">
        <v>281</v>
      </c>
    </row>
    <row r="1699" spans="16:16">
      <c r="P1699" s="37">
        <v>282</v>
      </c>
    </row>
    <row r="1700" spans="16:16">
      <c r="P1700" s="37">
        <v>282</v>
      </c>
    </row>
    <row r="1701" spans="16:16">
      <c r="P1701" s="37">
        <v>282</v>
      </c>
    </row>
    <row r="1702" spans="16:16">
      <c r="P1702" s="37">
        <v>282</v>
      </c>
    </row>
    <row r="1704" spans="16:16">
      <c r="P1704" s="37">
        <v>283</v>
      </c>
    </row>
    <row r="1705" spans="16:16">
      <c r="P1705" s="37">
        <v>283</v>
      </c>
    </row>
    <row r="1706" spans="16:16">
      <c r="P1706" s="37">
        <v>283</v>
      </c>
    </row>
    <row r="1707" spans="16:16">
      <c r="P1707" s="37">
        <v>283</v>
      </c>
    </row>
    <row r="1709" spans="16:16">
      <c r="P1709" s="37">
        <v>284</v>
      </c>
    </row>
    <row r="1710" spans="16:16">
      <c r="P1710" s="37">
        <v>284</v>
      </c>
    </row>
    <row r="1711" spans="16:16">
      <c r="P1711" s="37">
        <v>284</v>
      </c>
    </row>
    <row r="1712" spans="16:16">
      <c r="P1712" s="37">
        <v>284</v>
      </c>
    </row>
    <row r="1714" spans="16:16">
      <c r="P1714" s="37">
        <v>285</v>
      </c>
    </row>
    <row r="1715" spans="16:16">
      <c r="P1715" s="37">
        <v>285</v>
      </c>
    </row>
    <row r="1716" spans="16:16">
      <c r="P1716" s="37">
        <v>285</v>
      </c>
    </row>
    <row r="1717" spans="16:16">
      <c r="P1717" s="37">
        <v>285</v>
      </c>
    </row>
    <row r="1719" spans="16:16">
      <c r="P1719" s="37">
        <v>286</v>
      </c>
    </row>
    <row r="1720" spans="16:16">
      <c r="P1720" s="37">
        <v>286</v>
      </c>
    </row>
    <row r="1721" spans="16:16">
      <c r="P1721" s="37">
        <v>286</v>
      </c>
    </row>
    <row r="1722" spans="16:16">
      <c r="P1722" s="37">
        <v>286</v>
      </c>
    </row>
    <row r="1724" spans="16:16">
      <c r="P1724" s="37">
        <v>287</v>
      </c>
    </row>
    <row r="1725" spans="16:16">
      <c r="P1725" s="37">
        <v>287</v>
      </c>
    </row>
    <row r="1726" spans="16:16">
      <c r="P1726" s="37">
        <v>287</v>
      </c>
    </row>
    <row r="1727" spans="16:16">
      <c r="P1727" s="37">
        <v>287</v>
      </c>
    </row>
    <row r="1729" spans="16:16">
      <c r="P1729" s="37">
        <v>288</v>
      </c>
    </row>
    <row r="1730" spans="16:16">
      <c r="P1730" s="37">
        <v>288</v>
      </c>
    </row>
    <row r="1731" spans="16:16">
      <c r="P1731" s="37">
        <v>288</v>
      </c>
    </row>
    <row r="1732" spans="16:16">
      <c r="P1732" s="37">
        <v>288</v>
      </c>
    </row>
    <row r="1734" spans="16:16">
      <c r="P1734" s="37">
        <v>289</v>
      </c>
    </row>
    <row r="1735" spans="16:16">
      <c r="P1735" s="37">
        <v>289</v>
      </c>
    </row>
    <row r="1736" spans="16:16">
      <c r="P1736" s="37">
        <v>289</v>
      </c>
    </row>
    <row r="1737" spans="16:16">
      <c r="P1737" s="37">
        <v>289</v>
      </c>
    </row>
    <row r="1739" spans="16:16">
      <c r="P1739" s="37">
        <v>290</v>
      </c>
    </row>
    <row r="1740" spans="16:16">
      <c r="P1740" s="37">
        <v>290</v>
      </c>
    </row>
    <row r="1741" spans="16:16">
      <c r="P1741" s="37">
        <v>290</v>
      </c>
    </row>
    <row r="1742" spans="16:16">
      <c r="P1742" s="37">
        <v>290</v>
      </c>
    </row>
    <row r="1744" spans="16:16">
      <c r="P1744" s="37">
        <v>291</v>
      </c>
    </row>
    <row r="1745" spans="16:16">
      <c r="P1745" s="37">
        <v>291</v>
      </c>
    </row>
    <row r="1746" spans="16:16">
      <c r="P1746" s="37">
        <v>291</v>
      </c>
    </row>
    <row r="1747" spans="16:16">
      <c r="P1747" s="37">
        <v>291</v>
      </c>
    </row>
    <row r="1749" spans="16:16">
      <c r="P1749" s="37">
        <v>292</v>
      </c>
    </row>
    <row r="1750" spans="16:16">
      <c r="P1750" s="37">
        <v>292</v>
      </c>
    </row>
    <row r="1751" spans="16:16">
      <c r="P1751" s="37">
        <v>292</v>
      </c>
    </row>
    <row r="1752" spans="16:16">
      <c r="P1752" s="37">
        <v>292</v>
      </c>
    </row>
    <row r="1754" spans="16:16">
      <c r="P1754" s="37">
        <v>293</v>
      </c>
    </row>
    <row r="1755" spans="16:16">
      <c r="P1755" s="37">
        <v>293</v>
      </c>
    </row>
    <row r="1756" spans="16:16">
      <c r="P1756" s="37">
        <v>293</v>
      </c>
    </row>
    <row r="1757" spans="16:16">
      <c r="P1757" s="37">
        <v>293</v>
      </c>
    </row>
    <row r="1759" spans="16:16">
      <c r="P1759" s="37">
        <v>294</v>
      </c>
    </row>
    <row r="1760" spans="16:16">
      <c r="P1760" s="37">
        <v>294</v>
      </c>
    </row>
    <row r="1761" spans="16:16">
      <c r="P1761" s="37">
        <v>294</v>
      </c>
    </row>
    <row r="1762" spans="16:16">
      <c r="P1762" s="37">
        <v>294</v>
      </c>
    </row>
    <row r="1764" spans="16:16">
      <c r="P1764" s="37">
        <v>295</v>
      </c>
    </row>
    <row r="1765" spans="16:16">
      <c r="P1765" s="37">
        <v>295</v>
      </c>
    </row>
    <row r="1766" spans="16:16">
      <c r="P1766" s="37">
        <v>295</v>
      </c>
    </row>
    <row r="1767" spans="16:16">
      <c r="P1767" s="37">
        <v>295</v>
      </c>
    </row>
    <row r="1769" spans="16:16">
      <c r="P1769" s="37">
        <v>296</v>
      </c>
    </row>
    <row r="1770" spans="16:16">
      <c r="P1770" s="37">
        <v>296</v>
      </c>
    </row>
    <row r="1771" spans="16:16">
      <c r="P1771" s="37">
        <v>296</v>
      </c>
    </row>
    <row r="1772" spans="16:16">
      <c r="P1772" s="37">
        <v>296</v>
      </c>
    </row>
    <row r="1774" spans="16:16">
      <c r="P1774" s="37">
        <v>297</v>
      </c>
    </row>
    <row r="1775" spans="16:16">
      <c r="P1775" s="37">
        <v>297</v>
      </c>
    </row>
    <row r="1776" spans="16:16">
      <c r="P1776" s="37">
        <v>297</v>
      </c>
    </row>
    <row r="1777" spans="16:16">
      <c r="P1777" s="37">
        <v>297</v>
      </c>
    </row>
    <row r="1779" spans="16:16">
      <c r="P1779" s="37">
        <v>298</v>
      </c>
    </row>
    <row r="1780" spans="16:16">
      <c r="P1780" s="37">
        <v>298</v>
      </c>
    </row>
    <row r="1781" spans="16:16">
      <c r="P1781" s="37">
        <v>298</v>
      </c>
    </row>
    <row r="1782" spans="16:16">
      <c r="P1782" s="37">
        <v>298</v>
      </c>
    </row>
    <row r="1784" spans="16:16">
      <c r="P1784" s="37">
        <v>299</v>
      </c>
    </row>
    <row r="1785" spans="16:16">
      <c r="P1785" s="37">
        <v>299</v>
      </c>
    </row>
    <row r="1786" spans="16:16">
      <c r="P1786" s="37">
        <v>299</v>
      </c>
    </row>
    <row r="1787" spans="16:16">
      <c r="P1787" s="37">
        <v>299</v>
      </c>
    </row>
    <row r="1789" spans="16:16">
      <c r="P1789" s="37">
        <v>300</v>
      </c>
    </row>
    <row r="1790" spans="16:16">
      <c r="P1790" s="37">
        <v>300</v>
      </c>
    </row>
    <row r="1791" spans="16:16">
      <c r="P1791" s="37">
        <v>300</v>
      </c>
    </row>
    <row r="1792" spans="16:16">
      <c r="P1792" s="37">
        <v>300</v>
      </c>
    </row>
    <row r="1794" spans="16:16">
      <c r="P1794" s="37">
        <v>301</v>
      </c>
    </row>
    <row r="1795" spans="16:16">
      <c r="P1795" s="37">
        <v>301</v>
      </c>
    </row>
    <row r="1796" spans="16:16">
      <c r="P1796" s="37">
        <v>301</v>
      </c>
    </row>
    <row r="1797" spans="16:16">
      <c r="P1797" s="37">
        <v>301</v>
      </c>
    </row>
    <row r="1799" spans="16:16">
      <c r="P1799" s="37">
        <v>302</v>
      </c>
    </row>
    <row r="1800" spans="16:16">
      <c r="P1800" s="37">
        <v>302</v>
      </c>
    </row>
    <row r="1801" spans="16:16">
      <c r="P1801" s="37">
        <v>302</v>
      </c>
    </row>
    <row r="1802" spans="16:16">
      <c r="P1802" s="37">
        <v>302</v>
      </c>
    </row>
    <row r="1804" spans="16:16">
      <c r="P1804" s="37">
        <v>303</v>
      </c>
    </row>
    <row r="1805" spans="16:16">
      <c r="P1805" s="37">
        <v>303</v>
      </c>
    </row>
    <row r="1806" spans="16:16">
      <c r="P1806" s="37">
        <v>303</v>
      </c>
    </row>
    <row r="1807" spans="16:16">
      <c r="P1807" s="37">
        <v>303</v>
      </c>
    </row>
    <row r="1809" spans="16:16">
      <c r="P1809" s="37">
        <v>304</v>
      </c>
    </row>
    <row r="1810" spans="16:16">
      <c r="P1810" s="37">
        <v>304</v>
      </c>
    </row>
    <row r="1811" spans="16:16">
      <c r="P1811" s="37">
        <v>304</v>
      </c>
    </row>
    <row r="1812" spans="16:16">
      <c r="P1812" s="37">
        <v>304</v>
      </c>
    </row>
    <row r="1814" spans="16:16">
      <c r="P1814" s="37">
        <v>305</v>
      </c>
    </row>
    <row r="1815" spans="16:16">
      <c r="P1815" s="37">
        <v>305</v>
      </c>
    </row>
    <row r="1816" spans="16:16">
      <c r="P1816" s="37">
        <v>305</v>
      </c>
    </row>
    <row r="1817" spans="16:16">
      <c r="P1817" s="37">
        <v>305</v>
      </c>
    </row>
    <row r="1819" spans="16:16">
      <c r="P1819" s="37">
        <v>306</v>
      </c>
    </row>
    <row r="1820" spans="16:16">
      <c r="P1820" s="37">
        <v>306</v>
      </c>
    </row>
    <row r="1821" spans="16:16">
      <c r="P1821" s="37">
        <v>306</v>
      </c>
    </row>
    <row r="1822" spans="16:16">
      <c r="P1822" s="37">
        <v>306</v>
      </c>
    </row>
    <row r="1824" spans="16:16">
      <c r="P1824" s="37">
        <v>307</v>
      </c>
    </row>
    <row r="1825" spans="16:16">
      <c r="P1825" s="37">
        <v>307</v>
      </c>
    </row>
    <row r="1826" spans="16:16">
      <c r="P1826" s="37">
        <v>307</v>
      </c>
    </row>
    <row r="1827" spans="16:16">
      <c r="P1827" s="37">
        <v>307</v>
      </c>
    </row>
    <row r="1829" spans="16:16">
      <c r="P1829" s="37">
        <v>308</v>
      </c>
    </row>
    <row r="1830" spans="16:16">
      <c r="P1830" s="37">
        <v>308</v>
      </c>
    </row>
    <row r="1831" spans="16:16">
      <c r="P1831" s="37">
        <v>308</v>
      </c>
    </row>
    <row r="1832" spans="16:16">
      <c r="P1832" s="37">
        <v>308</v>
      </c>
    </row>
    <row r="1834" spans="16:16">
      <c r="P1834" s="37">
        <v>309</v>
      </c>
    </row>
    <row r="1835" spans="16:16">
      <c r="P1835" s="37">
        <v>309</v>
      </c>
    </row>
    <row r="1836" spans="16:16">
      <c r="P1836" s="37">
        <v>309</v>
      </c>
    </row>
    <row r="1837" spans="16:16">
      <c r="P1837" s="37">
        <v>309</v>
      </c>
    </row>
    <row r="1839" spans="16:16">
      <c r="P1839" s="37">
        <v>310</v>
      </c>
    </row>
    <row r="1840" spans="16:16">
      <c r="P1840" s="37">
        <v>310</v>
      </c>
    </row>
    <row r="1841" spans="16:16">
      <c r="P1841" s="37">
        <v>310</v>
      </c>
    </row>
    <row r="1842" spans="16:16">
      <c r="P1842" s="37">
        <v>310</v>
      </c>
    </row>
    <row r="1844" spans="16:16">
      <c r="P1844" s="37">
        <v>311</v>
      </c>
    </row>
    <row r="1845" spans="16:16">
      <c r="P1845" s="37">
        <v>311</v>
      </c>
    </row>
    <row r="1846" spans="16:16">
      <c r="P1846" s="37">
        <v>311</v>
      </c>
    </row>
    <row r="1847" spans="16:16">
      <c r="P1847" s="37">
        <v>311</v>
      </c>
    </row>
    <row r="1849" spans="16:16">
      <c r="P1849" s="37">
        <v>312</v>
      </c>
    </row>
    <row r="1850" spans="16:16">
      <c r="P1850" s="37">
        <v>312</v>
      </c>
    </row>
    <row r="1851" spans="16:16">
      <c r="P1851" s="37">
        <v>312</v>
      </c>
    </row>
    <row r="1852" spans="16:16">
      <c r="P1852" s="37">
        <v>312</v>
      </c>
    </row>
    <row r="1854" spans="16:16">
      <c r="P1854" s="37">
        <v>313</v>
      </c>
    </row>
    <row r="1855" spans="16:16">
      <c r="P1855" s="37">
        <v>313</v>
      </c>
    </row>
    <row r="1856" spans="16:16">
      <c r="P1856" s="37">
        <v>313</v>
      </c>
    </row>
    <row r="1857" spans="16:16">
      <c r="P1857" s="37">
        <v>313</v>
      </c>
    </row>
    <row r="1859" spans="16:16">
      <c r="P1859" s="37">
        <v>314</v>
      </c>
    </row>
    <row r="1860" spans="16:16">
      <c r="P1860" s="37">
        <v>314</v>
      </c>
    </row>
    <row r="1861" spans="16:16">
      <c r="P1861" s="37">
        <v>314</v>
      </c>
    </row>
    <row r="1862" spans="16:16">
      <c r="P1862" s="37">
        <v>314</v>
      </c>
    </row>
    <row r="1864" spans="16:16">
      <c r="P1864" s="37">
        <v>315</v>
      </c>
    </row>
    <row r="1865" spans="16:16">
      <c r="P1865" s="37">
        <v>315</v>
      </c>
    </row>
    <row r="1866" spans="16:16">
      <c r="P1866" s="37">
        <v>315</v>
      </c>
    </row>
    <row r="1867" spans="16:16">
      <c r="P1867" s="37">
        <v>315</v>
      </c>
    </row>
    <row r="1869" spans="16:16">
      <c r="P1869" s="37">
        <v>316</v>
      </c>
    </row>
    <row r="1870" spans="16:16">
      <c r="P1870" s="37">
        <v>316</v>
      </c>
    </row>
    <row r="1871" spans="16:16">
      <c r="P1871" s="37">
        <v>316</v>
      </c>
    </row>
    <row r="1872" spans="16:16">
      <c r="P1872" s="37">
        <v>316</v>
      </c>
    </row>
    <row r="1874" spans="16:16">
      <c r="P1874" s="37">
        <v>317</v>
      </c>
    </row>
    <row r="1875" spans="16:16">
      <c r="P1875" s="37">
        <v>317</v>
      </c>
    </row>
    <row r="1876" spans="16:16">
      <c r="P1876" s="37">
        <v>317</v>
      </c>
    </row>
    <row r="1877" spans="16:16">
      <c r="P1877" s="37">
        <v>317</v>
      </c>
    </row>
    <row r="1879" spans="16:16">
      <c r="P1879" s="37">
        <v>318</v>
      </c>
    </row>
    <row r="1880" spans="16:16">
      <c r="P1880" s="37">
        <v>318</v>
      </c>
    </row>
    <row r="1881" spans="16:16">
      <c r="P1881" s="37">
        <v>318</v>
      </c>
    </row>
    <row r="1882" spans="16:16">
      <c r="P1882" s="37">
        <v>318</v>
      </c>
    </row>
    <row r="1884" spans="16:16">
      <c r="P1884" s="37">
        <v>319</v>
      </c>
    </row>
    <row r="1885" spans="16:16">
      <c r="P1885" s="37">
        <v>319</v>
      </c>
    </row>
    <row r="1886" spans="16:16">
      <c r="P1886" s="37">
        <v>319</v>
      </c>
    </row>
    <row r="1887" spans="16:16">
      <c r="P1887" s="37">
        <v>319</v>
      </c>
    </row>
    <row r="1889" spans="16:16">
      <c r="P1889" s="37">
        <v>320</v>
      </c>
    </row>
    <row r="1890" spans="16:16">
      <c r="P1890" s="37">
        <v>320</v>
      </c>
    </row>
    <row r="1891" spans="16:16">
      <c r="P1891" s="37">
        <v>320</v>
      </c>
    </row>
    <row r="1892" spans="16:16">
      <c r="P1892" s="37">
        <v>320</v>
      </c>
    </row>
    <row r="1894" spans="16:16">
      <c r="P1894" s="37">
        <v>321</v>
      </c>
    </row>
    <row r="1895" spans="16:16">
      <c r="P1895" s="37">
        <v>321</v>
      </c>
    </row>
    <row r="1896" spans="16:16">
      <c r="P1896" s="37">
        <v>321</v>
      </c>
    </row>
    <row r="1897" spans="16:16">
      <c r="P1897" s="37">
        <v>321</v>
      </c>
    </row>
    <row r="1899" spans="16:16">
      <c r="P1899" s="37">
        <v>322</v>
      </c>
    </row>
    <row r="1900" spans="16:16">
      <c r="P1900" s="37">
        <v>322</v>
      </c>
    </row>
    <row r="1901" spans="16:16">
      <c r="P1901" s="37">
        <v>322</v>
      </c>
    </row>
    <row r="1902" spans="16:16">
      <c r="P1902" s="37">
        <v>322</v>
      </c>
    </row>
    <row r="1904" spans="16:16">
      <c r="P1904" s="37">
        <v>323</v>
      </c>
    </row>
    <row r="1905" spans="16:16">
      <c r="P1905" s="37">
        <v>323</v>
      </c>
    </row>
    <row r="1906" spans="16:16">
      <c r="P1906" s="37">
        <v>323</v>
      </c>
    </row>
    <row r="1907" spans="16:16">
      <c r="P1907" s="37">
        <v>323</v>
      </c>
    </row>
    <row r="1909" spans="16:16">
      <c r="P1909" s="37">
        <v>324</v>
      </c>
    </row>
    <row r="1910" spans="16:16">
      <c r="P1910" s="37">
        <v>324</v>
      </c>
    </row>
    <row r="1911" spans="16:16">
      <c r="P1911" s="37">
        <v>324</v>
      </c>
    </row>
    <row r="1912" spans="16:16">
      <c r="P1912" s="37">
        <v>324</v>
      </c>
    </row>
    <row r="1914" spans="16:16">
      <c r="P1914" s="37">
        <v>325</v>
      </c>
    </row>
    <row r="1915" spans="16:16">
      <c r="P1915" s="37">
        <v>325</v>
      </c>
    </row>
    <row r="1916" spans="16:16">
      <c r="P1916" s="37">
        <v>325</v>
      </c>
    </row>
    <row r="1917" spans="16:16">
      <c r="P1917" s="37">
        <v>325</v>
      </c>
    </row>
    <row r="1919" spans="16:16">
      <c r="P1919" s="37">
        <v>326</v>
      </c>
    </row>
    <row r="1920" spans="16:16">
      <c r="P1920" s="37">
        <v>326</v>
      </c>
    </row>
    <row r="1921" spans="16:16">
      <c r="P1921" s="37">
        <v>326</v>
      </c>
    </row>
    <row r="1922" spans="16:16">
      <c r="P1922" s="37">
        <v>326</v>
      </c>
    </row>
    <row r="1924" spans="16:16">
      <c r="P1924" s="37">
        <v>327</v>
      </c>
    </row>
    <row r="1925" spans="16:16">
      <c r="P1925" s="37">
        <v>327</v>
      </c>
    </row>
    <row r="1926" spans="16:16">
      <c r="P1926" s="37">
        <v>327</v>
      </c>
    </row>
    <row r="1927" spans="16:16">
      <c r="P1927" s="37">
        <v>327</v>
      </c>
    </row>
    <row r="1929" spans="16:16">
      <c r="P1929" s="37">
        <v>328</v>
      </c>
    </row>
    <row r="1930" spans="16:16">
      <c r="P1930" s="37">
        <v>328</v>
      </c>
    </row>
    <row r="1931" spans="16:16">
      <c r="P1931" s="37">
        <v>328</v>
      </c>
    </row>
    <row r="1932" spans="16:16">
      <c r="P1932" s="37">
        <v>328</v>
      </c>
    </row>
    <row r="1934" spans="16:16">
      <c r="P1934" s="37">
        <v>329</v>
      </c>
    </row>
    <row r="1935" spans="16:16">
      <c r="P1935" s="37">
        <v>329</v>
      </c>
    </row>
    <row r="1936" spans="16:16">
      <c r="P1936" s="37">
        <v>329</v>
      </c>
    </row>
    <row r="1937" spans="16:16">
      <c r="P1937" s="37">
        <v>329</v>
      </c>
    </row>
    <row r="1939" spans="16:16">
      <c r="P1939" s="37">
        <v>330</v>
      </c>
    </row>
    <row r="1940" spans="16:16">
      <c r="P1940" s="37">
        <v>330</v>
      </c>
    </row>
    <row r="1941" spans="16:16">
      <c r="P1941" s="37">
        <v>330</v>
      </c>
    </row>
    <row r="1942" spans="16:16">
      <c r="P1942" s="37">
        <v>330</v>
      </c>
    </row>
    <row r="1944" spans="16:16">
      <c r="P1944" s="37">
        <v>331</v>
      </c>
    </row>
    <row r="1945" spans="16:16">
      <c r="P1945" s="37">
        <v>331</v>
      </c>
    </row>
    <row r="1946" spans="16:16">
      <c r="P1946" s="37">
        <v>331</v>
      </c>
    </row>
    <row r="1947" spans="16:16">
      <c r="P1947" s="37">
        <v>331</v>
      </c>
    </row>
    <row r="1949" spans="16:16">
      <c r="P1949" s="37">
        <v>332</v>
      </c>
    </row>
    <row r="1950" spans="16:16">
      <c r="P1950" s="37">
        <v>332</v>
      </c>
    </row>
    <row r="1951" spans="16:16">
      <c r="P1951" s="37">
        <v>332</v>
      </c>
    </row>
    <row r="1952" spans="16:16">
      <c r="P1952" s="37">
        <v>332</v>
      </c>
    </row>
    <row r="1954" spans="16:16">
      <c r="P1954" s="37">
        <v>333</v>
      </c>
    </row>
    <row r="1955" spans="16:16">
      <c r="P1955" s="37">
        <v>333</v>
      </c>
    </row>
    <row r="1956" spans="16:16">
      <c r="P1956" s="37">
        <v>333</v>
      </c>
    </row>
    <row r="1957" spans="16:16">
      <c r="P1957" s="37">
        <v>333</v>
      </c>
    </row>
    <row r="1959" spans="16:16">
      <c r="P1959" s="37">
        <v>334</v>
      </c>
    </row>
    <row r="1960" spans="16:16">
      <c r="P1960" s="37">
        <v>334</v>
      </c>
    </row>
    <row r="1961" spans="16:16">
      <c r="P1961" s="37">
        <v>334</v>
      </c>
    </row>
    <row r="1962" spans="16:16">
      <c r="P1962" s="37">
        <v>334</v>
      </c>
    </row>
    <row r="1964" spans="16:16">
      <c r="P1964" s="37">
        <v>335</v>
      </c>
    </row>
    <row r="1965" spans="16:16">
      <c r="P1965" s="37">
        <v>335</v>
      </c>
    </row>
    <row r="1966" spans="16:16">
      <c r="P1966" s="37">
        <v>335</v>
      </c>
    </row>
    <row r="1967" spans="16:16">
      <c r="P1967" s="37">
        <v>335</v>
      </c>
    </row>
    <row r="1969" spans="16:16">
      <c r="P1969" s="37">
        <v>336</v>
      </c>
    </row>
    <row r="1970" spans="16:16">
      <c r="P1970" s="37">
        <v>336</v>
      </c>
    </row>
    <row r="1971" spans="16:16">
      <c r="P1971" s="37">
        <v>336</v>
      </c>
    </row>
    <row r="1972" spans="16:16">
      <c r="P1972" s="37">
        <v>336</v>
      </c>
    </row>
    <row r="1974" spans="16:16">
      <c r="P1974" s="37">
        <v>337</v>
      </c>
    </row>
    <row r="1975" spans="16:16">
      <c r="P1975" s="37">
        <v>337</v>
      </c>
    </row>
    <row r="1976" spans="16:16">
      <c r="P1976" s="37">
        <v>337</v>
      </c>
    </row>
    <row r="1977" spans="16:16">
      <c r="P1977" s="37">
        <v>337</v>
      </c>
    </row>
    <row r="1979" spans="16:16">
      <c r="P1979" s="37">
        <v>338</v>
      </c>
    </row>
    <row r="1980" spans="16:16">
      <c r="P1980" s="37">
        <v>338</v>
      </c>
    </row>
    <row r="1981" spans="16:16">
      <c r="P1981" s="37">
        <v>338</v>
      </c>
    </row>
    <row r="1982" spans="16:16">
      <c r="P1982" s="37">
        <v>338</v>
      </c>
    </row>
    <row r="1984" spans="16:16">
      <c r="P1984" s="37">
        <v>339</v>
      </c>
    </row>
    <row r="1985" spans="16:16">
      <c r="P1985" s="37">
        <v>339</v>
      </c>
    </row>
    <row r="1986" spans="16:16">
      <c r="P1986" s="37">
        <v>339</v>
      </c>
    </row>
    <row r="1987" spans="16:16">
      <c r="P1987" s="37">
        <v>339</v>
      </c>
    </row>
    <row r="1989" spans="16:16">
      <c r="P1989" s="37">
        <v>340</v>
      </c>
    </row>
    <row r="1990" spans="16:16">
      <c r="P1990" s="37">
        <v>340</v>
      </c>
    </row>
    <row r="1991" spans="16:16">
      <c r="P1991" s="37">
        <v>340</v>
      </c>
    </row>
    <row r="1992" spans="16:16">
      <c r="P1992" s="37">
        <v>340</v>
      </c>
    </row>
    <row r="1994" spans="16:16">
      <c r="P1994" s="37">
        <v>341</v>
      </c>
    </row>
    <row r="1995" spans="16:16">
      <c r="P1995" s="37">
        <v>341</v>
      </c>
    </row>
    <row r="1996" spans="16:16">
      <c r="P1996" s="37">
        <v>341</v>
      </c>
    </row>
    <row r="1997" spans="16:16">
      <c r="P1997" s="37">
        <v>341</v>
      </c>
    </row>
    <row r="1999" spans="16:16">
      <c r="P1999" s="37">
        <v>342</v>
      </c>
    </row>
    <row r="2000" spans="16:16">
      <c r="P2000" s="37">
        <v>342</v>
      </c>
    </row>
    <row r="2001" spans="16:16">
      <c r="P2001" s="37">
        <v>342</v>
      </c>
    </row>
    <row r="2002" spans="16:16">
      <c r="P2002" s="37">
        <v>342</v>
      </c>
    </row>
    <row r="2004" spans="16:16">
      <c r="P2004" s="37">
        <v>343</v>
      </c>
    </row>
    <row r="2005" spans="16:16">
      <c r="P2005" s="37">
        <v>343</v>
      </c>
    </row>
    <row r="2006" spans="16:16">
      <c r="P2006" s="37">
        <v>343</v>
      </c>
    </row>
    <row r="2007" spans="16:16">
      <c r="P2007" s="37">
        <v>343</v>
      </c>
    </row>
    <row r="2009" spans="16:16">
      <c r="P2009" s="37">
        <v>344</v>
      </c>
    </row>
    <row r="2010" spans="16:16">
      <c r="P2010" s="37">
        <v>344</v>
      </c>
    </row>
    <row r="2011" spans="16:16">
      <c r="P2011" s="37">
        <v>344</v>
      </c>
    </row>
    <row r="2012" spans="16:16">
      <c r="P2012" s="37">
        <v>344</v>
      </c>
    </row>
    <row r="2014" spans="16:16">
      <c r="P2014" s="37">
        <v>345</v>
      </c>
    </row>
    <row r="2015" spans="16:16">
      <c r="P2015" s="37">
        <v>345</v>
      </c>
    </row>
    <row r="2016" spans="16:16">
      <c r="P2016" s="37">
        <v>345</v>
      </c>
    </row>
    <row r="2017" spans="16:16">
      <c r="P2017" s="37">
        <v>345</v>
      </c>
    </row>
    <row r="2019" spans="16:16">
      <c r="P2019" s="37">
        <v>346</v>
      </c>
    </row>
    <row r="2020" spans="16:16">
      <c r="P2020" s="37">
        <v>346</v>
      </c>
    </row>
    <row r="2021" spans="16:16">
      <c r="P2021" s="37">
        <v>346</v>
      </c>
    </row>
    <row r="2022" spans="16:16">
      <c r="P2022" s="37">
        <v>346</v>
      </c>
    </row>
    <row r="2024" spans="16:16">
      <c r="P2024" s="37">
        <v>347</v>
      </c>
    </row>
    <row r="2025" spans="16:16">
      <c r="P2025" s="37">
        <v>347</v>
      </c>
    </row>
    <row r="2026" spans="16:16">
      <c r="P2026" s="37">
        <v>347</v>
      </c>
    </row>
    <row r="2027" spans="16:16">
      <c r="P2027" s="37">
        <v>347</v>
      </c>
    </row>
    <row r="2029" spans="16:16">
      <c r="P2029" s="37">
        <v>348</v>
      </c>
    </row>
    <row r="2030" spans="16:16">
      <c r="P2030" s="37">
        <v>348</v>
      </c>
    </row>
    <row r="2031" spans="16:16">
      <c r="P2031" s="37">
        <v>348</v>
      </c>
    </row>
    <row r="2032" spans="16:16">
      <c r="P2032" s="37">
        <v>348</v>
      </c>
    </row>
    <row r="2034" spans="16:16">
      <c r="P2034" s="37">
        <v>349</v>
      </c>
    </row>
    <row r="2035" spans="16:16">
      <c r="P2035" s="37">
        <v>349</v>
      </c>
    </row>
    <row r="2036" spans="16:16">
      <c r="P2036" s="37">
        <v>349</v>
      </c>
    </row>
    <row r="2037" spans="16:16">
      <c r="P2037" s="37">
        <v>349</v>
      </c>
    </row>
    <row r="2039" spans="16:16">
      <c r="P2039" s="37">
        <v>350</v>
      </c>
    </row>
    <row r="2040" spans="16:16">
      <c r="P2040" s="37">
        <v>350</v>
      </c>
    </row>
    <row r="2041" spans="16:16">
      <c r="P2041" s="37">
        <v>350</v>
      </c>
    </row>
    <row r="2042" spans="16:16">
      <c r="P2042" s="37">
        <v>350</v>
      </c>
    </row>
    <row r="2044" spans="16:16">
      <c r="P2044" s="37">
        <v>351</v>
      </c>
    </row>
    <row r="2045" spans="16:16">
      <c r="P2045" s="37">
        <v>351</v>
      </c>
    </row>
    <row r="2046" spans="16:16">
      <c r="P2046" s="37">
        <v>351</v>
      </c>
    </row>
    <row r="2047" spans="16:16">
      <c r="P2047" s="37">
        <v>351</v>
      </c>
    </row>
    <row r="2049" spans="16:16">
      <c r="P2049" s="37">
        <v>352</v>
      </c>
    </row>
    <row r="2050" spans="16:16">
      <c r="P2050" s="37">
        <v>352</v>
      </c>
    </row>
    <row r="2051" spans="16:16">
      <c r="P2051" s="37">
        <v>352</v>
      </c>
    </row>
    <row r="2052" spans="16:16">
      <c r="P2052" s="37">
        <v>352</v>
      </c>
    </row>
    <row r="2054" spans="16:16">
      <c r="P2054" s="37">
        <v>353</v>
      </c>
    </row>
    <row r="2055" spans="16:16">
      <c r="P2055" s="37">
        <v>353</v>
      </c>
    </row>
    <row r="2056" spans="16:16">
      <c r="P2056" s="37">
        <v>353</v>
      </c>
    </row>
    <row r="2057" spans="16:16">
      <c r="P2057" s="37">
        <v>353</v>
      </c>
    </row>
    <row r="2059" spans="16:16">
      <c r="P2059" s="37">
        <v>354</v>
      </c>
    </row>
    <row r="2060" spans="16:16">
      <c r="P2060" s="37">
        <v>354</v>
      </c>
    </row>
    <row r="2061" spans="16:16">
      <c r="P2061" s="37">
        <v>354</v>
      </c>
    </row>
    <row r="2062" spans="16:16">
      <c r="P2062" s="37">
        <v>354</v>
      </c>
    </row>
    <row r="2064" spans="16:16">
      <c r="P2064" s="37">
        <v>355</v>
      </c>
    </row>
    <row r="2065" spans="16:16">
      <c r="P2065" s="37">
        <v>355</v>
      </c>
    </row>
    <row r="2066" spans="16:16">
      <c r="P2066" s="37">
        <v>355</v>
      </c>
    </row>
    <row r="2067" spans="16:16">
      <c r="P2067" s="37">
        <v>355</v>
      </c>
    </row>
    <row r="2069" spans="16:16">
      <c r="P2069" s="37">
        <v>356</v>
      </c>
    </row>
    <row r="2070" spans="16:16">
      <c r="P2070" s="37">
        <v>356</v>
      </c>
    </row>
    <row r="2071" spans="16:16">
      <c r="P2071" s="37">
        <v>356</v>
      </c>
    </row>
    <row r="2072" spans="16:16">
      <c r="P2072" s="37">
        <v>356</v>
      </c>
    </row>
    <row r="2074" spans="16:16">
      <c r="P2074" s="37">
        <v>357</v>
      </c>
    </row>
    <row r="2075" spans="16:16">
      <c r="P2075" s="37">
        <v>357</v>
      </c>
    </row>
    <row r="2076" spans="16:16">
      <c r="P2076" s="37">
        <v>357</v>
      </c>
    </row>
    <row r="2077" spans="16:16">
      <c r="P2077" s="37">
        <v>357</v>
      </c>
    </row>
    <row r="2079" spans="16:16">
      <c r="P2079" s="37">
        <v>358</v>
      </c>
    </row>
    <row r="2080" spans="16:16">
      <c r="P2080" s="37">
        <v>358</v>
      </c>
    </row>
    <row r="2081" spans="16:16">
      <c r="P2081" s="37">
        <v>358</v>
      </c>
    </row>
    <row r="2082" spans="16:16">
      <c r="P2082" s="37">
        <v>358</v>
      </c>
    </row>
    <row r="2084" spans="16:16">
      <c r="P2084" s="37">
        <v>359</v>
      </c>
    </row>
    <row r="2085" spans="16:16">
      <c r="P2085" s="37">
        <v>359</v>
      </c>
    </row>
    <row r="2086" spans="16:16">
      <c r="P2086" s="37">
        <v>359</v>
      </c>
    </row>
    <row r="2087" spans="16:16">
      <c r="P2087" s="37">
        <v>359</v>
      </c>
    </row>
    <row r="2089" spans="16:16">
      <c r="P2089" s="37">
        <v>360</v>
      </c>
    </row>
    <row r="2090" spans="16:16">
      <c r="P2090" s="37">
        <v>360</v>
      </c>
    </row>
    <row r="2091" spans="16:16">
      <c r="P2091" s="37">
        <v>360</v>
      </c>
    </row>
    <row r="2092" spans="16:16">
      <c r="P2092" s="37">
        <v>360</v>
      </c>
    </row>
    <row r="2094" spans="16:16">
      <c r="P2094" s="37">
        <v>361</v>
      </c>
    </row>
    <row r="2095" spans="16:16">
      <c r="P2095" s="37">
        <v>361</v>
      </c>
    </row>
    <row r="2096" spans="16:16">
      <c r="P2096" s="37">
        <v>361</v>
      </c>
    </row>
    <row r="2097" spans="16:16">
      <c r="P2097" s="37">
        <v>361</v>
      </c>
    </row>
    <row r="2099" spans="16:16">
      <c r="P2099" s="37">
        <v>362</v>
      </c>
    </row>
    <row r="2100" spans="16:16">
      <c r="P2100" s="37">
        <v>362</v>
      </c>
    </row>
    <row r="2101" spans="16:16">
      <c r="P2101" s="37">
        <v>362</v>
      </c>
    </row>
    <row r="2102" spans="16:16">
      <c r="P2102" s="37">
        <v>362</v>
      </c>
    </row>
    <row r="2104" spans="16:16">
      <c r="P2104" s="37">
        <v>363</v>
      </c>
    </row>
    <row r="2105" spans="16:16">
      <c r="P2105" s="37">
        <v>363</v>
      </c>
    </row>
    <row r="2106" spans="16:16">
      <c r="P2106" s="37">
        <v>363</v>
      </c>
    </row>
    <row r="2107" spans="16:16">
      <c r="P2107" s="37">
        <v>363</v>
      </c>
    </row>
    <row r="2109" spans="16:16">
      <c r="P2109" s="37">
        <v>364</v>
      </c>
    </row>
    <row r="2110" spans="16:16">
      <c r="P2110" s="37">
        <v>364</v>
      </c>
    </row>
    <row r="2111" spans="16:16">
      <c r="P2111" s="37">
        <v>364</v>
      </c>
    </row>
    <row r="2112" spans="16:16">
      <c r="P2112" s="37">
        <v>364</v>
      </c>
    </row>
    <row r="2114" spans="16:16">
      <c r="P2114" s="37">
        <v>365</v>
      </c>
    </row>
    <row r="2115" spans="16:16">
      <c r="P2115" s="37">
        <v>365</v>
      </c>
    </row>
    <row r="2116" spans="16:16">
      <c r="P2116" s="37">
        <v>365</v>
      </c>
    </row>
    <row r="2117" spans="16:16">
      <c r="P2117" s="37">
        <v>365</v>
      </c>
    </row>
    <row r="2119" spans="16:16">
      <c r="P2119" s="37">
        <v>366</v>
      </c>
    </row>
    <row r="2120" spans="16:16">
      <c r="P2120" s="37">
        <v>366</v>
      </c>
    </row>
    <row r="2121" spans="16:16">
      <c r="P2121" s="37">
        <v>366</v>
      </c>
    </row>
    <row r="2122" spans="16:16">
      <c r="P2122" s="37">
        <v>366</v>
      </c>
    </row>
    <row r="2124" spans="16:16">
      <c r="P2124" s="37">
        <v>367</v>
      </c>
    </row>
    <row r="2125" spans="16:16">
      <c r="P2125" s="37">
        <v>367</v>
      </c>
    </row>
    <row r="2126" spans="16:16">
      <c r="P2126" s="37">
        <v>367</v>
      </c>
    </row>
    <row r="2127" spans="16:16">
      <c r="P2127" s="37">
        <v>367</v>
      </c>
    </row>
    <row r="2129" spans="16:16">
      <c r="P2129" s="37">
        <v>368</v>
      </c>
    </row>
    <row r="2130" spans="16:16">
      <c r="P2130" s="37">
        <v>368</v>
      </c>
    </row>
    <row r="2131" spans="16:16">
      <c r="P2131" s="37">
        <v>368</v>
      </c>
    </row>
    <row r="2132" spans="16:16">
      <c r="P2132" s="37">
        <v>368</v>
      </c>
    </row>
    <row r="2134" spans="16:16">
      <c r="P2134" s="37">
        <v>369</v>
      </c>
    </row>
    <row r="2135" spans="16:16">
      <c r="P2135" s="37">
        <v>369</v>
      </c>
    </row>
    <row r="2136" spans="16:16">
      <c r="P2136" s="37">
        <v>369</v>
      </c>
    </row>
    <row r="2137" spans="16:16">
      <c r="P2137" s="37">
        <v>369</v>
      </c>
    </row>
    <row r="2139" spans="16:16">
      <c r="P2139" s="37">
        <v>370</v>
      </c>
    </row>
    <row r="2140" spans="16:16">
      <c r="P2140" s="37">
        <v>370</v>
      </c>
    </row>
    <row r="2141" spans="16:16">
      <c r="P2141" s="37">
        <v>370</v>
      </c>
    </row>
    <row r="2142" spans="16:16">
      <c r="P2142" s="37">
        <v>370</v>
      </c>
    </row>
    <row r="2144" spans="16:16">
      <c r="P2144" s="37">
        <v>371</v>
      </c>
    </row>
    <row r="2145" spans="16:16">
      <c r="P2145" s="37">
        <v>371</v>
      </c>
    </row>
    <row r="2146" spans="16:16">
      <c r="P2146" s="37">
        <v>371</v>
      </c>
    </row>
    <row r="2147" spans="16:16">
      <c r="P2147" s="37">
        <v>371</v>
      </c>
    </row>
    <row r="2149" spans="16:16">
      <c r="P2149" s="37">
        <v>372</v>
      </c>
    </row>
    <row r="2150" spans="16:16">
      <c r="P2150" s="37">
        <v>372</v>
      </c>
    </row>
    <row r="2151" spans="16:16">
      <c r="P2151" s="37">
        <v>372</v>
      </c>
    </row>
    <row r="2152" spans="16:16">
      <c r="P2152" s="37">
        <v>372</v>
      </c>
    </row>
    <row r="2154" spans="16:16">
      <c r="P2154" s="37">
        <v>373</v>
      </c>
    </row>
    <row r="2155" spans="16:16">
      <c r="P2155" s="37">
        <v>373</v>
      </c>
    </row>
    <row r="2156" spans="16:16">
      <c r="P2156" s="37">
        <v>373</v>
      </c>
    </row>
    <row r="2157" spans="16:16">
      <c r="P2157" s="37">
        <v>373</v>
      </c>
    </row>
    <row r="2159" spans="16:16">
      <c r="P2159" s="37">
        <v>374</v>
      </c>
    </row>
    <row r="2160" spans="16:16">
      <c r="P2160" s="37">
        <v>374</v>
      </c>
    </row>
    <row r="2161" spans="16:16">
      <c r="P2161" s="37">
        <v>374</v>
      </c>
    </row>
    <row r="2162" spans="16:16">
      <c r="P2162" s="37">
        <v>374</v>
      </c>
    </row>
    <row r="2164" spans="16:16">
      <c r="P2164" s="37">
        <v>375</v>
      </c>
    </row>
    <row r="2165" spans="16:16">
      <c r="P2165" s="37">
        <v>375</v>
      </c>
    </row>
    <row r="2166" spans="16:16">
      <c r="P2166" s="37">
        <v>375</v>
      </c>
    </row>
    <row r="2167" spans="16:16">
      <c r="P2167" s="37">
        <v>375</v>
      </c>
    </row>
    <row r="2169" spans="16:16">
      <c r="P2169" s="37">
        <v>376</v>
      </c>
    </row>
    <row r="2170" spans="16:16">
      <c r="P2170" s="37">
        <v>376</v>
      </c>
    </row>
    <row r="2171" spans="16:16">
      <c r="P2171" s="37">
        <v>376</v>
      </c>
    </row>
    <row r="2172" spans="16:16">
      <c r="P2172" s="37">
        <v>376</v>
      </c>
    </row>
    <row r="2174" spans="16:16">
      <c r="P2174" s="37">
        <v>377</v>
      </c>
    </row>
    <row r="2175" spans="16:16">
      <c r="P2175" s="37">
        <v>377</v>
      </c>
    </row>
    <row r="2176" spans="16:16">
      <c r="P2176" s="37">
        <v>377</v>
      </c>
    </row>
    <row r="2177" spans="16:16">
      <c r="P2177" s="37">
        <v>377</v>
      </c>
    </row>
    <row r="2179" spans="16:16">
      <c r="P2179" s="37">
        <v>378</v>
      </c>
    </row>
    <row r="2180" spans="16:16">
      <c r="P2180" s="37">
        <v>378</v>
      </c>
    </row>
    <row r="2181" spans="16:16">
      <c r="P2181" s="37">
        <v>378</v>
      </c>
    </row>
    <row r="2182" spans="16:16">
      <c r="P2182" s="37">
        <v>378</v>
      </c>
    </row>
    <row r="2184" spans="16:16">
      <c r="P2184" s="37">
        <v>379</v>
      </c>
    </row>
    <row r="2185" spans="16:16">
      <c r="P2185" s="37">
        <v>379</v>
      </c>
    </row>
    <row r="2186" spans="16:16">
      <c r="P2186" s="37">
        <v>379</v>
      </c>
    </row>
    <row r="2187" spans="16:16">
      <c r="P2187" s="37">
        <v>379</v>
      </c>
    </row>
    <row r="2189" spans="16:16">
      <c r="P2189" s="37">
        <v>380</v>
      </c>
    </row>
    <row r="2190" spans="16:16">
      <c r="P2190" s="37">
        <v>380</v>
      </c>
    </row>
    <row r="2191" spans="16:16">
      <c r="P2191" s="37">
        <v>380</v>
      </c>
    </row>
    <row r="2192" spans="16:16">
      <c r="P2192" s="37">
        <v>380</v>
      </c>
    </row>
    <row r="2194" spans="16:16">
      <c r="P2194" s="37">
        <v>381</v>
      </c>
    </row>
    <row r="2195" spans="16:16">
      <c r="P2195" s="37">
        <v>381</v>
      </c>
    </row>
    <row r="2196" spans="16:16">
      <c r="P2196" s="37">
        <v>381</v>
      </c>
    </row>
    <row r="2197" spans="16:16">
      <c r="P2197" s="37">
        <v>381</v>
      </c>
    </row>
    <row r="2199" spans="16:16">
      <c r="P2199" s="37">
        <v>382</v>
      </c>
    </row>
    <row r="2200" spans="16:16">
      <c r="P2200" s="37">
        <v>382</v>
      </c>
    </row>
    <row r="2201" spans="16:16">
      <c r="P2201" s="37">
        <v>382</v>
      </c>
    </row>
    <row r="2202" spans="16:16">
      <c r="P2202" s="37">
        <v>382</v>
      </c>
    </row>
    <row r="2204" spans="16:16">
      <c r="P2204" s="37">
        <v>383</v>
      </c>
    </row>
    <row r="2205" spans="16:16">
      <c r="P2205" s="37">
        <v>383</v>
      </c>
    </row>
    <row r="2206" spans="16:16">
      <c r="P2206" s="37">
        <v>383</v>
      </c>
    </row>
    <row r="2207" spans="16:16">
      <c r="P2207" s="37">
        <v>383</v>
      </c>
    </row>
    <row r="2209" spans="16:16">
      <c r="P2209" s="37">
        <v>384</v>
      </c>
    </row>
    <row r="2210" spans="16:16">
      <c r="P2210" s="37">
        <v>384</v>
      </c>
    </row>
    <row r="2211" spans="16:16">
      <c r="P2211" s="37">
        <v>384</v>
      </c>
    </row>
    <row r="2212" spans="16:16">
      <c r="P2212" s="37">
        <v>384</v>
      </c>
    </row>
    <row r="2214" spans="16:16">
      <c r="P2214" s="37">
        <v>385</v>
      </c>
    </row>
    <row r="2215" spans="16:16">
      <c r="P2215" s="37">
        <v>385</v>
      </c>
    </row>
    <row r="2216" spans="16:16">
      <c r="P2216" s="37">
        <v>385</v>
      </c>
    </row>
    <row r="2217" spans="16:16">
      <c r="P2217" s="37">
        <v>385</v>
      </c>
    </row>
    <row r="2219" spans="16:16">
      <c r="P2219" s="37">
        <v>386</v>
      </c>
    </row>
    <row r="2220" spans="16:16">
      <c r="P2220" s="37">
        <v>386</v>
      </c>
    </row>
    <row r="2221" spans="16:16">
      <c r="P2221" s="37">
        <v>386</v>
      </c>
    </row>
    <row r="2222" spans="16:16">
      <c r="P2222" s="37">
        <v>386</v>
      </c>
    </row>
    <row r="2224" spans="16:16">
      <c r="P2224" s="37">
        <v>387</v>
      </c>
    </row>
    <row r="2225" spans="16:16">
      <c r="P2225" s="37">
        <v>387</v>
      </c>
    </row>
    <row r="2226" spans="16:16">
      <c r="P2226" s="37">
        <v>387</v>
      </c>
    </row>
    <row r="2227" spans="16:16">
      <c r="P2227" s="37">
        <v>387</v>
      </c>
    </row>
    <row r="2229" spans="16:16">
      <c r="P2229" s="37">
        <v>388</v>
      </c>
    </row>
    <row r="2230" spans="16:16">
      <c r="P2230" s="37">
        <v>388</v>
      </c>
    </row>
    <row r="2231" spans="16:16">
      <c r="P2231" s="37">
        <v>388</v>
      </c>
    </row>
    <row r="2232" spans="16:16">
      <c r="P2232" s="37">
        <v>388</v>
      </c>
    </row>
    <row r="2234" spans="16:16">
      <c r="P2234" s="37">
        <v>389</v>
      </c>
    </row>
    <row r="2235" spans="16:16">
      <c r="P2235" s="37">
        <v>389</v>
      </c>
    </row>
    <row r="2236" spans="16:16">
      <c r="P2236" s="37">
        <v>389</v>
      </c>
    </row>
    <row r="2237" spans="16:16">
      <c r="P2237" s="37">
        <v>389</v>
      </c>
    </row>
    <row r="2239" spans="16:16">
      <c r="P2239" s="37">
        <v>390</v>
      </c>
    </row>
    <row r="2240" spans="16:16">
      <c r="P2240" s="37">
        <v>390</v>
      </c>
    </row>
    <row r="2241" spans="16:16">
      <c r="P2241" s="37">
        <v>390</v>
      </c>
    </row>
    <row r="2242" spans="16:16">
      <c r="P2242" s="37">
        <v>390</v>
      </c>
    </row>
    <row r="2244" spans="16:16">
      <c r="P2244" s="37">
        <v>391</v>
      </c>
    </row>
    <row r="2245" spans="16:16">
      <c r="P2245" s="37">
        <v>391</v>
      </c>
    </row>
    <row r="2246" spans="16:16">
      <c r="P2246" s="37">
        <v>391</v>
      </c>
    </row>
    <row r="2247" spans="16:16">
      <c r="P2247" s="37">
        <v>391</v>
      </c>
    </row>
    <row r="2249" spans="16:16">
      <c r="P2249" s="37">
        <v>392</v>
      </c>
    </row>
    <row r="2250" spans="16:16">
      <c r="P2250" s="37">
        <v>392</v>
      </c>
    </row>
    <row r="2251" spans="16:16">
      <c r="P2251" s="37">
        <v>392</v>
      </c>
    </row>
    <row r="2252" spans="16:16">
      <c r="P2252" s="37">
        <v>392</v>
      </c>
    </row>
    <row r="2254" spans="16:16">
      <c r="P2254" s="37">
        <v>393</v>
      </c>
    </row>
    <row r="2255" spans="16:16">
      <c r="P2255" s="37">
        <v>393</v>
      </c>
    </row>
    <row r="2256" spans="16:16">
      <c r="P2256" s="37">
        <v>393</v>
      </c>
    </row>
    <row r="2257" spans="16:16">
      <c r="P2257" s="37">
        <v>393</v>
      </c>
    </row>
    <row r="2259" spans="16:16">
      <c r="P2259" s="37">
        <v>394</v>
      </c>
    </row>
    <row r="2260" spans="16:16">
      <c r="P2260" s="37">
        <v>394</v>
      </c>
    </row>
    <row r="2261" spans="16:16">
      <c r="P2261" s="37">
        <v>394</v>
      </c>
    </row>
    <row r="2262" spans="16:16">
      <c r="P2262" s="37">
        <v>394</v>
      </c>
    </row>
    <row r="2264" spans="16:16">
      <c r="P2264" s="37">
        <v>395</v>
      </c>
    </row>
    <row r="2265" spans="16:16">
      <c r="P2265" s="37">
        <v>395</v>
      </c>
    </row>
    <row r="2266" spans="16:16">
      <c r="P2266" s="37">
        <v>395</v>
      </c>
    </row>
    <row r="2267" spans="16:16">
      <c r="P2267" s="37">
        <v>395</v>
      </c>
    </row>
    <row r="2269" spans="16:16">
      <c r="P2269" s="37">
        <v>396</v>
      </c>
    </row>
    <row r="2270" spans="16:16">
      <c r="P2270" s="37">
        <v>396</v>
      </c>
    </row>
    <row r="2271" spans="16:16">
      <c r="P2271" s="37">
        <v>396</v>
      </c>
    </row>
    <row r="2272" spans="16:16">
      <c r="P2272" s="37">
        <v>396</v>
      </c>
    </row>
    <row r="2274" spans="16:16">
      <c r="P2274" s="37">
        <v>397</v>
      </c>
    </row>
    <row r="2275" spans="16:16">
      <c r="P2275" s="37">
        <v>397</v>
      </c>
    </row>
    <row r="2276" spans="16:16">
      <c r="P2276" s="37">
        <v>397</v>
      </c>
    </row>
    <row r="2277" spans="16:16">
      <c r="P2277" s="37">
        <v>397</v>
      </c>
    </row>
    <row r="2279" spans="16:16">
      <c r="P2279" s="37">
        <v>398</v>
      </c>
    </row>
    <row r="2280" spans="16:16">
      <c r="P2280" s="37">
        <v>398</v>
      </c>
    </row>
    <row r="2281" spans="16:16">
      <c r="P2281" s="37">
        <v>398</v>
      </c>
    </row>
    <row r="2282" spans="16:16">
      <c r="P2282" s="37">
        <v>398</v>
      </c>
    </row>
    <row r="2284" spans="16:16">
      <c r="P2284" s="37">
        <v>399</v>
      </c>
    </row>
    <row r="2285" spans="16:16">
      <c r="P2285" s="37">
        <v>399</v>
      </c>
    </row>
    <row r="2286" spans="16:16">
      <c r="P2286" s="37">
        <v>399</v>
      </c>
    </row>
    <row r="2287" spans="16:16">
      <c r="P2287" s="37">
        <v>399</v>
      </c>
    </row>
    <row r="2289" spans="16:16">
      <c r="P2289" s="37">
        <v>400</v>
      </c>
    </row>
    <row r="2290" spans="16:16">
      <c r="P2290" s="37">
        <v>400</v>
      </c>
    </row>
    <row r="2291" spans="16:16">
      <c r="P2291" s="37">
        <v>400</v>
      </c>
    </row>
    <row r="2292" spans="16:16">
      <c r="P2292" s="37">
        <v>400</v>
      </c>
    </row>
    <row r="2294" spans="16:16">
      <c r="P2294" s="37">
        <v>401</v>
      </c>
    </row>
    <row r="2295" spans="16:16">
      <c r="P2295" s="37">
        <v>401</v>
      </c>
    </row>
    <row r="2296" spans="16:16">
      <c r="P2296" s="37">
        <v>401</v>
      </c>
    </row>
    <row r="2297" spans="16:16">
      <c r="P2297" s="37">
        <v>401</v>
      </c>
    </row>
    <row r="2299" spans="16:16">
      <c r="P2299" s="37">
        <v>402</v>
      </c>
    </row>
    <row r="2300" spans="16:16">
      <c r="P2300" s="37">
        <v>402</v>
      </c>
    </row>
    <row r="2301" spans="16:16">
      <c r="P2301" s="37">
        <v>402</v>
      </c>
    </row>
    <row r="2302" spans="16:16">
      <c r="P2302" s="37">
        <v>402</v>
      </c>
    </row>
    <row r="2304" spans="16:16">
      <c r="P2304" s="37">
        <v>403</v>
      </c>
    </row>
    <row r="2305" spans="16:16">
      <c r="P2305" s="37">
        <v>403</v>
      </c>
    </row>
    <row r="2306" spans="16:16">
      <c r="P2306" s="37">
        <v>403</v>
      </c>
    </row>
    <row r="2307" spans="16:16">
      <c r="P2307" s="37">
        <v>403</v>
      </c>
    </row>
    <row r="2309" spans="16:16">
      <c r="P2309" s="37">
        <v>404</v>
      </c>
    </row>
    <row r="2310" spans="16:16">
      <c r="P2310" s="37">
        <v>404</v>
      </c>
    </row>
    <row r="2311" spans="16:16">
      <c r="P2311" s="37">
        <v>404</v>
      </c>
    </row>
    <row r="2312" spans="16:16">
      <c r="P2312" s="37">
        <v>404</v>
      </c>
    </row>
    <row r="2314" spans="16:16">
      <c r="P2314" s="37">
        <v>405</v>
      </c>
    </row>
    <row r="2315" spans="16:16">
      <c r="P2315" s="37">
        <v>405</v>
      </c>
    </row>
    <row r="2316" spans="16:16">
      <c r="P2316" s="37">
        <v>405</v>
      </c>
    </row>
    <row r="2317" spans="16:16">
      <c r="P2317" s="37">
        <v>405</v>
      </c>
    </row>
    <row r="2319" spans="16:16">
      <c r="P2319" s="37">
        <v>406</v>
      </c>
    </row>
    <row r="2320" spans="16:16">
      <c r="P2320" s="37">
        <v>406</v>
      </c>
    </row>
    <row r="2321" spans="16:16">
      <c r="P2321" s="37">
        <v>406</v>
      </c>
    </row>
    <row r="2322" spans="16:16">
      <c r="P2322" s="37">
        <v>406</v>
      </c>
    </row>
    <row r="2324" spans="16:16">
      <c r="P2324" s="37">
        <v>407</v>
      </c>
    </row>
    <row r="2325" spans="16:16">
      <c r="P2325" s="37">
        <v>407</v>
      </c>
    </row>
    <row r="2326" spans="16:16">
      <c r="P2326" s="37">
        <v>407</v>
      </c>
    </row>
    <row r="2327" spans="16:16">
      <c r="P2327" s="37">
        <v>407</v>
      </c>
    </row>
    <row r="2329" spans="16:16">
      <c r="P2329" s="37">
        <v>408</v>
      </c>
    </row>
    <row r="2330" spans="16:16">
      <c r="P2330" s="37">
        <v>408</v>
      </c>
    </row>
    <row r="2331" spans="16:16">
      <c r="P2331" s="37">
        <v>408</v>
      </c>
    </row>
    <row r="2332" spans="16:16">
      <c r="P2332" s="37">
        <v>408</v>
      </c>
    </row>
    <row r="2334" spans="16:16">
      <c r="P2334" s="37">
        <v>409</v>
      </c>
    </row>
    <row r="2335" spans="16:16">
      <c r="P2335" s="37">
        <v>409</v>
      </c>
    </row>
    <row r="2336" spans="16:16">
      <c r="P2336" s="37">
        <v>409</v>
      </c>
    </row>
    <row r="2337" spans="16:16">
      <c r="P2337" s="37">
        <v>409</v>
      </c>
    </row>
    <row r="2339" spans="16:16">
      <c r="P2339" s="37">
        <v>410</v>
      </c>
    </row>
    <row r="2340" spans="16:16">
      <c r="P2340" s="37">
        <v>410</v>
      </c>
    </row>
    <row r="2341" spans="16:16">
      <c r="P2341" s="37">
        <v>410</v>
      </c>
    </row>
    <row r="2342" spans="16:16">
      <c r="P2342" s="37">
        <v>410</v>
      </c>
    </row>
    <row r="2344" spans="16:16">
      <c r="P2344" s="37">
        <v>411</v>
      </c>
    </row>
    <row r="2345" spans="16:16">
      <c r="P2345" s="37">
        <v>411</v>
      </c>
    </row>
    <row r="2346" spans="16:16">
      <c r="P2346" s="37">
        <v>411</v>
      </c>
    </row>
    <row r="2347" spans="16:16">
      <c r="P2347" s="37">
        <v>411</v>
      </c>
    </row>
    <row r="2349" spans="16:16">
      <c r="P2349" s="37">
        <v>412</v>
      </c>
    </row>
    <row r="2350" spans="16:16">
      <c r="P2350" s="37">
        <v>412</v>
      </c>
    </row>
    <row r="2351" spans="16:16">
      <c r="P2351" s="37">
        <v>412</v>
      </c>
    </row>
    <row r="2352" spans="16:16">
      <c r="P2352" s="37">
        <v>412</v>
      </c>
    </row>
    <row r="2354" spans="16:16">
      <c r="P2354" s="37">
        <v>413</v>
      </c>
    </row>
    <row r="2355" spans="16:16">
      <c r="P2355" s="37">
        <v>413</v>
      </c>
    </row>
    <row r="2356" spans="16:16">
      <c r="P2356" s="37">
        <v>413</v>
      </c>
    </row>
    <row r="2357" spans="16:16">
      <c r="P2357" s="37">
        <v>413</v>
      </c>
    </row>
    <row r="2359" spans="16:16">
      <c r="P2359" s="37">
        <v>414</v>
      </c>
    </row>
    <row r="2360" spans="16:16">
      <c r="P2360" s="37">
        <v>414</v>
      </c>
    </row>
    <row r="2361" spans="16:16">
      <c r="P2361" s="37">
        <v>414</v>
      </c>
    </row>
    <row r="2362" spans="16:16">
      <c r="P2362" s="37">
        <v>414</v>
      </c>
    </row>
    <row r="2364" spans="16:16">
      <c r="P2364" s="37">
        <v>415</v>
      </c>
    </row>
    <row r="2365" spans="16:16">
      <c r="P2365" s="37">
        <v>415</v>
      </c>
    </row>
    <row r="2366" spans="16:16">
      <c r="P2366" s="37">
        <v>415</v>
      </c>
    </row>
    <row r="2367" spans="16:16">
      <c r="P2367" s="37">
        <v>415</v>
      </c>
    </row>
    <row r="2369" spans="16:16">
      <c r="P2369" s="37">
        <v>416</v>
      </c>
    </row>
    <row r="2370" spans="16:16">
      <c r="P2370" s="37">
        <v>416</v>
      </c>
    </row>
    <row r="2371" spans="16:16">
      <c r="P2371" s="37">
        <v>416</v>
      </c>
    </row>
    <row r="2372" spans="16:16">
      <c r="P2372" s="37">
        <v>416</v>
      </c>
    </row>
    <row r="2374" spans="16:16">
      <c r="P2374" s="37">
        <v>417</v>
      </c>
    </row>
    <row r="2375" spans="16:16">
      <c r="P2375" s="37">
        <v>417</v>
      </c>
    </row>
    <row r="2376" spans="16:16">
      <c r="P2376" s="37">
        <v>417</v>
      </c>
    </row>
    <row r="2377" spans="16:16">
      <c r="P2377" s="37">
        <v>417</v>
      </c>
    </row>
    <row r="2379" spans="16:16">
      <c r="P2379" s="37">
        <v>418</v>
      </c>
    </row>
    <row r="2380" spans="16:16">
      <c r="P2380" s="37">
        <v>418</v>
      </c>
    </row>
    <row r="2381" spans="16:16">
      <c r="P2381" s="37">
        <v>418</v>
      </c>
    </row>
    <row r="2382" spans="16:16">
      <c r="P2382" s="37">
        <v>418</v>
      </c>
    </row>
    <row r="2384" spans="16:16">
      <c r="P2384" s="37">
        <v>419</v>
      </c>
    </row>
    <row r="2385" spans="16:16">
      <c r="P2385" s="37">
        <v>419</v>
      </c>
    </row>
    <row r="2386" spans="16:16">
      <c r="P2386" s="37">
        <v>419</v>
      </c>
    </row>
    <row r="2387" spans="16:16">
      <c r="P2387" s="37">
        <v>419</v>
      </c>
    </row>
    <row r="2389" spans="16:16">
      <c r="P2389" s="37">
        <v>420</v>
      </c>
    </row>
    <row r="2390" spans="16:16">
      <c r="P2390" s="37">
        <v>420</v>
      </c>
    </row>
    <row r="2391" spans="16:16">
      <c r="P2391" s="37">
        <v>420</v>
      </c>
    </row>
    <row r="2392" spans="16:16">
      <c r="P2392" s="37">
        <v>420</v>
      </c>
    </row>
    <row r="2394" spans="16:16">
      <c r="P2394" s="37">
        <v>421</v>
      </c>
    </row>
    <row r="2395" spans="16:16">
      <c r="P2395" s="37">
        <v>421</v>
      </c>
    </row>
    <row r="2396" spans="16:16">
      <c r="P2396" s="37">
        <v>421</v>
      </c>
    </row>
    <row r="2397" spans="16:16">
      <c r="P2397" s="37">
        <v>421</v>
      </c>
    </row>
    <row r="2399" spans="16:16">
      <c r="P2399" s="37">
        <v>422</v>
      </c>
    </row>
    <row r="2400" spans="16:16">
      <c r="P2400" s="37">
        <v>422</v>
      </c>
    </row>
    <row r="2401" spans="16:16">
      <c r="P2401" s="37">
        <v>422</v>
      </c>
    </row>
    <row r="2402" spans="16:16">
      <c r="P2402" s="37">
        <v>422</v>
      </c>
    </row>
    <row r="2404" spans="16:16">
      <c r="P2404" s="37">
        <v>423</v>
      </c>
    </row>
    <row r="2405" spans="16:16">
      <c r="P2405" s="37">
        <v>423</v>
      </c>
    </row>
    <row r="2406" spans="16:16">
      <c r="P2406" s="37">
        <v>423</v>
      </c>
    </row>
    <row r="2407" spans="16:16">
      <c r="P2407" s="37">
        <v>423</v>
      </c>
    </row>
    <row r="2409" spans="16:16">
      <c r="P2409" s="37">
        <v>424</v>
      </c>
    </row>
    <row r="2410" spans="16:16">
      <c r="P2410" s="37">
        <v>424</v>
      </c>
    </row>
    <row r="2411" spans="16:16">
      <c r="P2411" s="37">
        <v>424</v>
      </c>
    </row>
    <row r="2412" spans="16:16">
      <c r="P2412" s="37">
        <v>424</v>
      </c>
    </row>
    <row r="2414" spans="16:16">
      <c r="P2414" s="37">
        <v>425</v>
      </c>
    </row>
    <row r="2415" spans="16:16">
      <c r="P2415" s="37">
        <v>425</v>
      </c>
    </row>
    <row r="2416" spans="16:16">
      <c r="P2416" s="37">
        <v>425</v>
      </c>
    </row>
    <row r="2417" spans="16:16">
      <c r="P2417" s="37">
        <v>425</v>
      </c>
    </row>
    <row r="2419" spans="16:16">
      <c r="P2419" s="37">
        <v>426</v>
      </c>
    </row>
    <row r="2420" spans="16:16">
      <c r="P2420" s="37">
        <v>426</v>
      </c>
    </row>
    <row r="2421" spans="16:16">
      <c r="P2421" s="37">
        <v>426</v>
      </c>
    </row>
    <row r="2422" spans="16:16">
      <c r="P2422" s="37">
        <v>426</v>
      </c>
    </row>
    <row r="2424" spans="16:16">
      <c r="P2424" s="37">
        <v>427</v>
      </c>
    </row>
    <row r="2425" spans="16:16">
      <c r="P2425" s="37">
        <v>427</v>
      </c>
    </row>
    <row r="2426" spans="16:16">
      <c r="P2426" s="37">
        <v>427</v>
      </c>
    </row>
    <row r="2427" spans="16:16">
      <c r="P2427" s="37">
        <v>427</v>
      </c>
    </row>
    <row r="2429" spans="16:16">
      <c r="P2429" s="37">
        <v>428</v>
      </c>
    </row>
    <row r="2430" spans="16:16">
      <c r="P2430" s="37">
        <v>428</v>
      </c>
    </row>
    <row r="2431" spans="16:16">
      <c r="P2431" s="37">
        <v>428</v>
      </c>
    </row>
    <row r="2432" spans="16:16">
      <c r="P2432" s="37">
        <v>428</v>
      </c>
    </row>
    <row r="2434" spans="16:16">
      <c r="P2434" s="37">
        <v>429</v>
      </c>
    </row>
    <row r="2435" spans="16:16">
      <c r="P2435" s="37">
        <v>429</v>
      </c>
    </row>
    <row r="2436" spans="16:16">
      <c r="P2436" s="37">
        <v>429</v>
      </c>
    </row>
    <row r="2437" spans="16:16">
      <c r="P2437" s="37">
        <v>429</v>
      </c>
    </row>
    <row r="2439" spans="16:16">
      <c r="P2439" s="37">
        <v>430</v>
      </c>
    </row>
    <row r="2440" spans="16:16">
      <c r="P2440" s="37">
        <v>430</v>
      </c>
    </row>
    <row r="2441" spans="16:16">
      <c r="P2441" s="37">
        <v>430</v>
      </c>
    </row>
    <row r="2442" spans="16:16">
      <c r="P2442" s="37">
        <v>430</v>
      </c>
    </row>
    <row r="2444" spans="16:16">
      <c r="P2444" s="37">
        <v>431</v>
      </c>
    </row>
    <row r="2445" spans="16:16">
      <c r="P2445" s="37">
        <v>431</v>
      </c>
    </row>
    <row r="2446" spans="16:16">
      <c r="P2446" s="37">
        <v>431</v>
      </c>
    </row>
    <row r="2447" spans="16:16">
      <c r="P2447" s="37">
        <v>431</v>
      </c>
    </row>
    <row r="2449" spans="16:16">
      <c r="P2449" s="37">
        <v>432</v>
      </c>
    </row>
    <row r="2450" spans="16:16">
      <c r="P2450" s="37">
        <v>432</v>
      </c>
    </row>
    <row r="2451" spans="16:16">
      <c r="P2451" s="37">
        <v>432</v>
      </c>
    </row>
    <row r="2452" spans="16:16">
      <c r="P2452" s="37">
        <v>432</v>
      </c>
    </row>
    <row r="2454" spans="16:16">
      <c r="P2454" s="37">
        <v>433</v>
      </c>
    </row>
    <row r="2455" spans="16:16">
      <c r="P2455" s="37">
        <v>433</v>
      </c>
    </row>
    <row r="2456" spans="16:16">
      <c r="P2456" s="37">
        <v>433</v>
      </c>
    </row>
    <row r="2457" spans="16:16">
      <c r="P2457" s="37">
        <v>433</v>
      </c>
    </row>
    <row r="2459" spans="16:16">
      <c r="P2459" s="37">
        <v>434</v>
      </c>
    </row>
    <row r="2460" spans="16:16">
      <c r="P2460" s="37">
        <v>434</v>
      </c>
    </row>
    <row r="2461" spans="16:16">
      <c r="P2461" s="37">
        <v>434</v>
      </c>
    </row>
    <row r="2462" spans="16:16">
      <c r="P2462" s="37">
        <v>434</v>
      </c>
    </row>
    <row r="2464" spans="16:16">
      <c r="P2464" s="37">
        <v>435</v>
      </c>
    </row>
    <row r="2465" spans="16:16">
      <c r="P2465" s="37">
        <v>435</v>
      </c>
    </row>
    <row r="2466" spans="16:16">
      <c r="P2466" s="37">
        <v>435</v>
      </c>
    </row>
    <row r="2467" spans="16:16">
      <c r="P2467" s="37">
        <v>435</v>
      </c>
    </row>
    <row r="2469" spans="16:16">
      <c r="P2469" s="37">
        <v>436</v>
      </c>
    </row>
    <row r="2470" spans="16:16">
      <c r="P2470" s="37">
        <v>436</v>
      </c>
    </row>
    <row r="2471" spans="16:16">
      <c r="P2471" s="37">
        <v>436</v>
      </c>
    </row>
    <row r="2472" spans="16:16">
      <c r="P2472" s="37">
        <v>436</v>
      </c>
    </row>
    <row r="2474" spans="16:16">
      <c r="P2474" s="37">
        <v>437</v>
      </c>
    </row>
    <row r="2475" spans="16:16">
      <c r="P2475" s="37">
        <v>437</v>
      </c>
    </row>
    <row r="2476" spans="16:16">
      <c r="P2476" s="37">
        <v>437</v>
      </c>
    </row>
    <row r="2477" spans="16:16">
      <c r="P2477" s="37">
        <v>437</v>
      </c>
    </row>
    <row r="2479" spans="16:16">
      <c r="P2479" s="37">
        <v>438</v>
      </c>
    </row>
    <row r="2480" spans="16:16">
      <c r="P2480" s="37">
        <v>438</v>
      </c>
    </row>
    <row r="2481" spans="16:16">
      <c r="P2481" s="37">
        <v>438</v>
      </c>
    </row>
    <row r="2482" spans="16:16">
      <c r="P2482" s="37">
        <v>438</v>
      </c>
    </row>
    <row r="2484" spans="16:16">
      <c r="P2484" s="37">
        <v>439</v>
      </c>
    </row>
    <row r="2485" spans="16:16">
      <c r="P2485" s="37">
        <v>439</v>
      </c>
    </row>
    <row r="2486" spans="16:16">
      <c r="P2486" s="37">
        <v>439</v>
      </c>
    </row>
    <row r="2487" spans="16:16">
      <c r="P2487" s="37">
        <v>439</v>
      </c>
    </row>
    <row r="2489" spans="16:16">
      <c r="P2489" s="37">
        <v>440</v>
      </c>
    </row>
    <row r="2490" spans="16:16">
      <c r="P2490" s="37">
        <v>440</v>
      </c>
    </row>
    <row r="2491" spans="16:16">
      <c r="P2491" s="37">
        <v>440</v>
      </c>
    </row>
    <row r="2492" spans="16:16">
      <c r="P2492" s="37">
        <v>440</v>
      </c>
    </row>
    <row r="2494" spans="16:16">
      <c r="P2494" s="37">
        <v>441</v>
      </c>
    </row>
    <row r="2495" spans="16:16">
      <c r="P2495" s="37">
        <v>441</v>
      </c>
    </row>
    <row r="2496" spans="16:16">
      <c r="P2496" s="37">
        <v>441</v>
      </c>
    </row>
    <row r="2497" spans="16:16">
      <c r="P2497" s="37">
        <v>441</v>
      </c>
    </row>
    <row r="2499" spans="16:16">
      <c r="P2499" s="37">
        <v>442</v>
      </c>
    </row>
    <row r="2500" spans="16:16">
      <c r="P2500" s="37">
        <v>442</v>
      </c>
    </row>
    <row r="2501" spans="16:16">
      <c r="P2501" s="37">
        <v>442</v>
      </c>
    </row>
    <row r="2502" spans="16:16">
      <c r="P2502" s="37">
        <v>442</v>
      </c>
    </row>
    <row r="2504" spans="16:16">
      <c r="P2504" s="37">
        <v>443</v>
      </c>
    </row>
    <row r="2505" spans="16:16">
      <c r="P2505" s="37">
        <v>443</v>
      </c>
    </row>
    <row r="2506" spans="16:16">
      <c r="P2506" s="37">
        <v>443</v>
      </c>
    </row>
    <row r="2507" spans="16:16">
      <c r="P2507" s="37">
        <v>443</v>
      </c>
    </row>
    <row r="2509" spans="16:16">
      <c r="P2509" s="37">
        <v>444</v>
      </c>
    </row>
    <row r="2510" spans="16:16">
      <c r="P2510" s="37">
        <v>444</v>
      </c>
    </row>
    <row r="2511" spans="16:16">
      <c r="P2511" s="37">
        <v>444</v>
      </c>
    </row>
    <row r="2512" spans="16:16">
      <c r="P2512" s="37">
        <v>444</v>
      </c>
    </row>
    <row r="2514" spans="16:16">
      <c r="P2514" s="37">
        <v>445</v>
      </c>
    </row>
    <row r="2515" spans="16:16">
      <c r="P2515" s="37">
        <v>445</v>
      </c>
    </row>
    <row r="2516" spans="16:16">
      <c r="P2516" s="37">
        <v>445</v>
      </c>
    </row>
    <row r="2517" spans="16:16">
      <c r="P2517" s="37">
        <v>445</v>
      </c>
    </row>
    <row r="2519" spans="16:16">
      <c r="P2519" s="37">
        <v>446</v>
      </c>
    </row>
    <row r="2520" spans="16:16">
      <c r="P2520" s="37">
        <v>446</v>
      </c>
    </row>
    <row r="2521" spans="16:16">
      <c r="P2521" s="37">
        <v>446</v>
      </c>
    </row>
    <row r="2522" spans="16:16">
      <c r="P2522" s="37">
        <v>446</v>
      </c>
    </row>
    <row r="2524" spans="16:16">
      <c r="P2524" s="37">
        <v>447</v>
      </c>
    </row>
    <row r="2525" spans="16:16">
      <c r="P2525" s="37">
        <v>447</v>
      </c>
    </row>
    <row r="2526" spans="16:16">
      <c r="P2526" s="37">
        <v>447</v>
      </c>
    </row>
    <row r="2527" spans="16:16">
      <c r="P2527" s="37">
        <v>447</v>
      </c>
    </row>
    <row r="2529" spans="16:16">
      <c r="P2529" s="37">
        <v>448</v>
      </c>
    </row>
    <row r="2530" spans="16:16">
      <c r="P2530" s="37">
        <v>448</v>
      </c>
    </row>
    <row r="2531" spans="16:16">
      <c r="P2531" s="37">
        <v>448</v>
      </c>
    </row>
    <row r="2532" spans="16:16">
      <c r="P2532" s="37">
        <v>448</v>
      </c>
    </row>
    <row r="2534" spans="16:16">
      <c r="P2534" s="37">
        <v>449</v>
      </c>
    </row>
    <row r="2535" spans="16:16">
      <c r="P2535" s="37">
        <v>449</v>
      </c>
    </row>
    <row r="2536" spans="16:16">
      <c r="P2536" s="37">
        <v>449</v>
      </c>
    </row>
    <row r="2537" spans="16:16">
      <c r="P2537" s="37">
        <v>449</v>
      </c>
    </row>
    <row r="2539" spans="16:16">
      <c r="P2539" s="37">
        <v>450</v>
      </c>
    </row>
    <row r="2540" spans="16:16">
      <c r="P2540" s="37">
        <v>450</v>
      </c>
    </row>
    <row r="2541" spans="16:16">
      <c r="P2541" s="37">
        <v>450</v>
      </c>
    </row>
    <row r="2542" spans="16:16">
      <c r="P2542" s="37">
        <v>450</v>
      </c>
    </row>
    <row r="2544" spans="16:16">
      <c r="P2544" s="37">
        <v>451</v>
      </c>
    </row>
    <row r="2545" spans="16:16">
      <c r="P2545" s="37">
        <v>451</v>
      </c>
    </row>
    <row r="2546" spans="16:16">
      <c r="P2546" s="37">
        <v>451</v>
      </c>
    </row>
    <row r="2547" spans="16:16">
      <c r="P2547" s="37">
        <v>451</v>
      </c>
    </row>
    <row r="2549" spans="16:16">
      <c r="P2549" s="37">
        <v>452</v>
      </c>
    </row>
    <row r="2550" spans="16:16">
      <c r="P2550" s="37">
        <v>452</v>
      </c>
    </row>
    <row r="2551" spans="16:16">
      <c r="P2551" s="37">
        <v>452</v>
      </c>
    </row>
    <row r="2552" spans="16:16">
      <c r="P2552" s="37">
        <v>452</v>
      </c>
    </row>
    <row r="2554" spans="16:16">
      <c r="P2554" s="37">
        <v>453</v>
      </c>
    </row>
    <row r="2555" spans="16:16">
      <c r="P2555" s="37">
        <v>453</v>
      </c>
    </row>
    <row r="2556" spans="16:16">
      <c r="P2556" s="37">
        <v>453</v>
      </c>
    </row>
    <row r="2557" spans="16:16">
      <c r="P2557" s="37">
        <v>453</v>
      </c>
    </row>
    <row r="2559" spans="16:16">
      <c r="P2559" s="37">
        <v>454</v>
      </c>
    </row>
    <row r="2560" spans="16:16">
      <c r="P2560" s="37">
        <v>454</v>
      </c>
    </row>
    <row r="2561" spans="16:16">
      <c r="P2561" s="37">
        <v>454</v>
      </c>
    </row>
    <row r="2562" spans="16:16">
      <c r="P2562" s="37">
        <v>454</v>
      </c>
    </row>
    <row r="2564" spans="16:16">
      <c r="P2564" s="37">
        <v>455</v>
      </c>
    </row>
    <row r="2565" spans="16:16">
      <c r="P2565" s="37">
        <v>455</v>
      </c>
    </row>
    <row r="2566" spans="16:16">
      <c r="P2566" s="37">
        <v>455</v>
      </c>
    </row>
    <row r="2567" spans="16:16">
      <c r="P2567" s="37">
        <v>455</v>
      </c>
    </row>
    <row r="2569" spans="16:16">
      <c r="P2569" s="37">
        <v>456</v>
      </c>
    </row>
    <row r="2570" spans="16:16">
      <c r="P2570" s="37">
        <v>456</v>
      </c>
    </row>
    <row r="2571" spans="16:16">
      <c r="P2571" s="37">
        <v>456</v>
      </c>
    </row>
    <row r="2572" spans="16:16">
      <c r="P2572" s="37">
        <v>456</v>
      </c>
    </row>
    <row r="2574" spans="16:16">
      <c r="P2574" s="37">
        <v>457</v>
      </c>
    </row>
    <row r="2575" spans="16:16">
      <c r="P2575" s="37">
        <v>457</v>
      </c>
    </row>
    <row r="2576" spans="16:16">
      <c r="P2576" s="37">
        <v>457</v>
      </c>
    </row>
    <row r="2577" spans="16:16">
      <c r="P2577" s="37">
        <v>457</v>
      </c>
    </row>
    <row r="2579" spans="16:16">
      <c r="P2579" s="37">
        <v>458</v>
      </c>
    </row>
    <row r="2580" spans="16:16">
      <c r="P2580" s="37">
        <v>458</v>
      </c>
    </row>
    <row r="2581" spans="16:16">
      <c r="P2581" s="37">
        <v>458</v>
      </c>
    </row>
    <row r="2582" spans="16:16">
      <c r="P2582" s="37">
        <v>458</v>
      </c>
    </row>
    <row r="2584" spans="16:16">
      <c r="P2584" s="37">
        <v>459</v>
      </c>
    </row>
    <row r="2585" spans="16:16">
      <c r="P2585" s="37">
        <v>459</v>
      </c>
    </row>
    <row r="2586" spans="16:16">
      <c r="P2586" s="37">
        <v>459</v>
      </c>
    </row>
    <row r="2587" spans="16:16">
      <c r="P2587" s="37">
        <v>459</v>
      </c>
    </row>
    <row r="2589" spans="16:16">
      <c r="P2589" s="37">
        <v>460</v>
      </c>
    </row>
    <row r="2590" spans="16:16">
      <c r="P2590" s="37">
        <v>460</v>
      </c>
    </row>
    <row r="2591" spans="16:16">
      <c r="P2591" s="37">
        <v>460</v>
      </c>
    </row>
    <row r="2592" spans="16:16">
      <c r="P2592" s="37">
        <v>460</v>
      </c>
    </row>
    <row r="2594" spans="16:16">
      <c r="P2594" s="37">
        <v>461</v>
      </c>
    </row>
    <row r="2595" spans="16:16">
      <c r="P2595" s="37">
        <v>461</v>
      </c>
    </row>
    <row r="2596" spans="16:16">
      <c r="P2596" s="37">
        <v>461</v>
      </c>
    </row>
    <row r="2597" spans="16:16">
      <c r="P2597" s="37">
        <v>461</v>
      </c>
    </row>
    <row r="2599" spans="16:16">
      <c r="P2599" s="37">
        <v>462</v>
      </c>
    </row>
    <row r="2600" spans="16:16">
      <c r="P2600" s="37">
        <v>462</v>
      </c>
    </row>
    <row r="2601" spans="16:16">
      <c r="P2601" s="37">
        <v>462</v>
      </c>
    </row>
    <row r="2602" spans="16:16">
      <c r="P2602" s="37">
        <v>462</v>
      </c>
    </row>
    <row r="2604" spans="16:16">
      <c r="P2604" s="37">
        <v>463</v>
      </c>
    </row>
    <row r="2605" spans="16:16">
      <c r="P2605" s="37">
        <v>463</v>
      </c>
    </row>
    <row r="2606" spans="16:16">
      <c r="P2606" s="37">
        <v>463</v>
      </c>
    </row>
    <row r="2607" spans="16:16">
      <c r="P2607" s="37">
        <v>463</v>
      </c>
    </row>
    <row r="2609" spans="16:16">
      <c r="P2609" s="37">
        <v>464</v>
      </c>
    </row>
    <row r="2610" spans="16:16">
      <c r="P2610" s="37">
        <v>464</v>
      </c>
    </row>
    <row r="2611" spans="16:16">
      <c r="P2611" s="37">
        <v>464</v>
      </c>
    </row>
    <row r="2612" spans="16:16">
      <c r="P2612" s="37">
        <v>464</v>
      </c>
    </row>
    <row r="2614" spans="16:16">
      <c r="P2614" s="37">
        <v>465</v>
      </c>
    </row>
    <row r="2615" spans="16:16">
      <c r="P2615" s="37">
        <v>465</v>
      </c>
    </row>
    <row r="2616" spans="16:16">
      <c r="P2616" s="37">
        <v>465</v>
      </c>
    </row>
    <row r="2617" spans="16:16">
      <c r="P2617" s="37">
        <v>465</v>
      </c>
    </row>
    <row r="2619" spans="16:16">
      <c r="P2619" s="37">
        <v>466</v>
      </c>
    </row>
    <row r="2620" spans="16:16">
      <c r="P2620" s="37">
        <v>466</v>
      </c>
    </row>
    <row r="2621" spans="16:16">
      <c r="P2621" s="37">
        <v>466</v>
      </c>
    </row>
    <row r="2622" spans="16:16">
      <c r="P2622" s="37">
        <v>466</v>
      </c>
    </row>
    <row r="2624" spans="16:16">
      <c r="P2624" s="37">
        <v>467</v>
      </c>
    </row>
    <row r="2625" spans="16:16">
      <c r="P2625" s="37">
        <v>467</v>
      </c>
    </row>
    <row r="2626" spans="16:16">
      <c r="P2626" s="37">
        <v>467</v>
      </c>
    </row>
    <row r="2627" spans="16:16">
      <c r="P2627" s="37">
        <v>467</v>
      </c>
    </row>
    <row r="2629" spans="16:16">
      <c r="P2629" s="37">
        <v>468</v>
      </c>
    </row>
    <row r="2630" spans="16:16">
      <c r="P2630" s="37">
        <v>468</v>
      </c>
    </row>
    <row r="2631" spans="16:16">
      <c r="P2631" s="37">
        <v>468</v>
      </c>
    </row>
    <row r="2632" spans="16:16">
      <c r="P2632" s="37">
        <v>468</v>
      </c>
    </row>
    <row r="2634" spans="16:16">
      <c r="P2634" s="37">
        <v>469</v>
      </c>
    </row>
    <row r="2635" spans="16:16">
      <c r="P2635" s="37">
        <v>469</v>
      </c>
    </row>
    <row r="2636" spans="16:16">
      <c r="P2636" s="37">
        <v>469</v>
      </c>
    </row>
    <row r="2637" spans="16:16">
      <c r="P2637" s="37">
        <v>469</v>
      </c>
    </row>
    <row r="2639" spans="16:16">
      <c r="P2639" s="37">
        <v>470</v>
      </c>
    </row>
    <row r="2640" spans="16:16">
      <c r="P2640" s="37">
        <v>470</v>
      </c>
    </row>
    <row r="2641" spans="16:16">
      <c r="P2641" s="37">
        <v>470</v>
      </c>
    </row>
    <row r="2642" spans="16:16">
      <c r="P2642" s="37">
        <v>470</v>
      </c>
    </row>
    <row r="2644" spans="16:16">
      <c r="P2644" s="37">
        <v>471</v>
      </c>
    </row>
    <row r="2645" spans="16:16">
      <c r="P2645" s="37">
        <v>471</v>
      </c>
    </row>
    <row r="2646" spans="16:16">
      <c r="P2646" s="37">
        <v>471</v>
      </c>
    </row>
    <row r="2647" spans="16:16">
      <c r="P2647" s="37">
        <v>471</v>
      </c>
    </row>
    <row r="2649" spans="16:16">
      <c r="P2649" s="37">
        <v>472</v>
      </c>
    </row>
    <row r="2650" spans="16:16">
      <c r="P2650" s="37">
        <v>472</v>
      </c>
    </row>
    <row r="2651" spans="16:16">
      <c r="P2651" s="37">
        <v>472</v>
      </c>
    </row>
    <row r="2652" spans="16:16">
      <c r="P2652" s="37">
        <v>472</v>
      </c>
    </row>
    <row r="2654" spans="16:16">
      <c r="P2654" s="37">
        <v>473</v>
      </c>
    </row>
    <row r="2655" spans="16:16">
      <c r="P2655" s="37">
        <v>473</v>
      </c>
    </row>
    <row r="2656" spans="16:16">
      <c r="P2656" s="37">
        <v>473</v>
      </c>
    </row>
    <row r="2657" spans="16:16">
      <c r="P2657" s="37">
        <v>473</v>
      </c>
    </row>
    <row r="2659" spans="16:16">
      <c r="P2659" s="37">
        <v>474</v>
      </c>
    </row>
    <row r="2660" spans="16:16">
      <c r="P2660" s="37">
        <v>474</v>
      </c>
    </row>
    <row r="2661" spans="16:16">
      <c r="P2661" s="37">
        <v>474</v>
      </c>
    </row>
    <row r="2662" spans="16:16">
      <c r="P2662" s="37">
        <v>474</v>
      </c>
    </row>
    <row r="2664" spans="16:16">
      <c r="P2664" s="37">
        <v>475</v>
      </c>
    </row>
    <row r="2665" spans="16:16">
      <c r="P2665" s="37">
        <v>475</v>
      </c>
    </row>
    <row r="2666" spans="16:16">
      <c r="P2666" s="37">
        <v>475</v>
      </c>
    </row>
    <row r="2667" spans="16:16">
      <c r="P2667" s="37">
        <v>475</v>
      </c>
    </row>
    <row r="2669" spans="16:16">
      <c r="P2669" s="37">
        <v>476</v>
      </c>
    </row>
    <row r="2670" spans="16:16">
      <c r="P2670" s="37">
        <v>476</v>
      </c>
    </row>
    <row r="2671" spans="16:16">
      <c r="P2671" s="37">
        <v>476</v>
      </c>
    </row>
    <row r="2672" spans="16:16">
      <c r="P2672" s="37">
        <v>476</v>
      </c>
    </row>
    <row r="2674" spans="16:16">
      <c r="P2674" s="37">
        <v>477</v>
      </c>
    </row>
    <row r="2675" spans="16:16">
      <c r="P2675" s="37">
        <v>477</v>
      </c>
    </row>
    <row r="2676" spans="16:16">
      <c r="P2676" s="37">
        <v>477</v>
      </c>
    </row>
    <row r="2677" spans="16:16">
      <c r="P2677" s="37">
        <v>477</v>
      </c>
    </row>
    <row r="2679" spans="16:16">
      <c r="P2679" s="37">
        <v>478</v>
      </c>
    </row>
    <row r="2680" spans="16:16">
      <c r="P2680" s="37">
        <v>478</v>
      </c>
    </row>
    <row r="2681" spans="16:16">
      <c r="P2681" s="37">
        <v>478</v>
      </c>
    </row>
    <row r="2682" spans="16:16">
      <c r="P2682" s="37">
        <v>478</v>
      </c>
    </row>
    <row r="2684" spans="16:16">
      <c r="P2684" s="37">
        <v>479</v>
      </c>
    </row>
    <row r="2685" spans="16:16">
      <c r="P2685" s="37">
        <v>479</v>
      </c>
    </row>
    <row r="2686" spans="16:16">
      <c r="P2686" s="37">
        <v>479</v>
      </c>
    </row>
    <row r="2687" spans="16:16">
      <c r="P2687" s="37">
        <v>479</v>
      </c>
    </row>
    <row r="2689" spans="16:16">
      <c r="P2689" s="37">
        <v>480</v>
      </c>
    </row>
    <row r="2690" spans="16:16">
      <c r="P2690" s="37">
        <v>480</v>
      </c>
    </row>
    <row r="2691" spans="16:16">
      <c r="P2691" s="37">
        <v>480</v>
      </c>
    </row>
    <row r="2692" spans="16:16">
      <c r="P2692" s="37">
        <v>480</v>
      </c>
    </row>
    <row r="2694" spans="16:16">
      <c r="P2694" s="37">
        <v>481</v>
      </c>
    </row>
    <row r="2695" spans="16:16">
      <c r="P2695" s="37">
        <v>481</v>
      </c>
    </row>
    <row r="2696" spans="16:16">
      <c r="P2696" s="37">
        <v>481</v>
      </c>
    </row>
    <row r="2697" spans="16:16">
      <c r="P2697" s="37">
        <v>481</v>
      </c>
    </row>
    <row r="2699" spans="16:16">
      <c r="P2699" s="37">
        <v>482</v>
      </c>
    </row>
    <row r="2700" spans="16:16">
      <c r="P2700" s="37">
        <v>482</v>
      </c>
    </row>
    <row r="2701" spans="16:16">
      <c r="P2701" s="37">
        <v>482</v>
      </c>
    </row>
    <row r="2702" spans="16:16">
      <c r="P2702" s="37">
        <v>482</v>
      </c>
    </row>
    <row r="2704" spans="16:16">
      <c r="P2704" s="37">
        <v>483</v>
      </c>
    </row>
    <row r="2705" spans="16:16">
      <c r="P2705" s="37">
        <v>483</v>
      </c>
    </row>
    <row r="2706" spans="16:16">
      <c r="P2706" s="37">
        <v>483</v>
      </c>
    </row>
    <row r="2707" spans="16:16">
      <c r="P2707" s="37">
        <v>483</v>
      </c>
    </row>
    <row r="2709" spans="16:16">
      <c r="P2709" s="37">
        <v>484</v>
      </c>
    </row>
    <row r="2710" spans="16:16">
      <c r="P2710" s="37">
        <v>484</v>
      </c>
    </row>
    <row r="2711" spans="16:16">
      <c r="P2711" s="37">
        <v>484</v>
      </c>
    </row>
    <row r="2712" spans="16:16">
      <c r="P2712" s="37">
        <v>484</v>
      </c>
    </row>
    <row r="2714" spans="16:16">
      <c r="P2714" s="37">
        <v>485</v>
      </c>
    </row>
    <row r="2715" spans="16:16">
      <c r="P2715" s="37">
        <v>485</v>
      </c>
    </row>
    <row r="2716" spans="16:16">
      <c r="P2716" s="37">
        <v>485</v>
      </c>
    </row>
    <row r="2717" spans="16:16">
      <c r="P2717" s="37">
        <v>485</v>
      </c>
    </row>
    <row r="2719" spans="16:16">
      <c r="P2719" s="37">
        <v>486</v>
      </c>
    </row>
    <row r="2720" spans="16:16">
      <c r="P2720" s="37">
        <v>486</v>
      </c>
    </row>
    <row r="2721" spans="16:16">
      <c r="P2721" s="37">
        <v>486</v>
      </c>
    </row>
    <row r="2722" spans="16:16">
      <c r="P2722" s="37">
        <v>486</v>
      </c>
    </row>
    <row r="2724" spans="16:16">
      <c r="P2724" s="37">
        <v>487</v>
      </c>
    </row>
    <row r="2725" spans="16:16">
      <c r="P2725" s="37">
        <v>487</v>
      </c>
    </row>
    <row r="2726" spans="16:16">
      <c r="P2726" s="37">
        <v>487</v>
      </c>
    </row>
    <row r="2727" spans="16:16">
      <c r="P2727" s="37">
        <v>487</v>
      </c>
    </row>
    <row r="2729" spans="16:16">
      <c r="P2729" s="37">
        <v>488</v>
      </c>
    </row>
    <row r="2730" spans="16:16">
      <c r="P2730" s="37">
        <v>488</v>
      </c>
    </row>
    <row r="2731" spans="16:16">
      <c r="P2731" s="37">
        <v>488</v>
      </c>
    </row>
    <row r="2732" spans="16:16">
      <c r="P2732" s="37">
        <v>488</v>
      </c>
    </row>
    <row r="2734" spans="16:16">
      <c r="P2734" s="37">
        <v>489</v>
      </c>
    </row>
    <row r="2735" spans="16:16">
      <c r="P2735" s="37">
        <v>489</v>
      </c>
    </row>
    <row r="2736" spans="16:16">
      <c r="P2736" s="37">
        <v>489</v>
      </c>
    </row>
    <row r="2737" spans="16:16">
      <c r="P2737" s="37">
        <v>489</v>
      </c>
    </row>
    <row r="2739" spans="16:16">
      <c r="P2739" s="37">
        <v>490</v>
      </c>
    </row>
    <row r="2740" spans="16:16">
      <c r="P2740" s="37">
        <v>490</v>
      </c>
    </row>
    <row r="2741" spans="16:16">
      <c r="P2741" s="37">
        <v>490</v>
      </c>
    </row>
    <row r="2742" spans="16:16">
      <c r="P2742" s="37">
        <v>490</v>
      </c>
    </row>
    <row r="2744" spans="16:16">
      <c r="P2744" s="37">
        <v>491</v>
      </c>
    </row>
    <row r="2745" spans="16:16">
      <c r="P2745" s="37">
        <v>491</v>
      </c>
    </row>
    <row r="2746" spans="16:16">
      <c r="P2746" s="37">
        <v>491</v>
      </c>
    </row>
    <row r="2747" spans="16:16">
      <c r="P2747" s="37">
        <v>491</v>
      </c>
    </row>
    <row r="2749" spans="16:16">
      <c r="P2749" s="37">
        <v>492</v>
      </c>
    </row>
    <row r="2750" spans="16:16">
      <c r="P2750" s="37">
        <v>492</v>
      </c>
    </row>
    <row r="2751" spans="16:16">
      <c r="P2751" s="37">
        <v>492</v>
      </c>
    </row>
    <row r="2752" spans="16:16">
      <c r="P2752" s="37">
        <v>492</v>
      </c>
    </row>
    <row r="2754" spans="16:16">
      <c r="P2754" s="37">
        <v>493</v>
      </c>
    </row>
    <row r="2755" spans="16:16">
      <c r="P2755" s="37">
        <v>493</v>
      </c>
    </row>
    <row r="2756" spans="16:16">
      <c r="P2756" s="37">
        <v>493</v>
      </c>
    </row>
    <row r="2757" spans="16:16">
      <c r="P2757" s="37">
        <v>493</v>
      </c>
    </row>
    <row r="2759" spans="16:16">
      <c r="P2759" s="37">
        <v>494</v>
      </c>
    </row>
    <row r="2760" spans="16:16">
      <c r="P2760" s="37">
        <v>494</v>
      </c>
    </row>
    <row r="2761" spans="16:16">
      <c r="P2761" s="37">
        <v>494</v>
      </c>
    </row>
    <row r="2762" spans="16:16">
      <c r="P2762" s="37">
        <v>494</v>
      </c>
    </row>
    <row r="2764" spans="16:16">
      <c r="P2764" s="37">
        <v>495</v>
      </c>
    </row>
    <row r="2765" spans="16:16">
      <c r="P2765" s="37">
        <v>495</v>
      </c>
    </row>
    <row r="2766" spans="16:16">
      <c r="P2766" s="37">
        <v>495</v>
      </c>
    </row>
    <row r="2767" spans="16:16">
      <c r="P2767" s="37">
        <v>495</v>
      </c>
    </row>
    <row r="2769" spans="16:16">
      <c r="P2769" s="37">
        <v>496</v>
      </c>
    </row>
    <row r="2770" spans="16:16">
      <c r="P2770" s="37">
        <v>496</v>
      </c>
    </row>
    <row r="2771" spans="16:16">
      <c r="P2771" s="37">
        <v>496</v>
      </c>
    </row>
    <row r="2772" spans="16:16">
      <c r="P2772" s="37">
        <v>496</v>
      </c>
    </row>
    <row r="2774" spans="16:16">
      <c r="P2774" s="37">
        <v>497</v>
      </c>
    </row>
    <row r="2775" spans="16:16">
      <c r="P2775" s="37">
        <v>497</v>
      </c>
    </row>
    <row r="2776" spans="16:16">
      <c r="P2776" s="37">
        <v>497</v>
      </c>
    </row>
    <row r="2777" spans="16:16">
      <c r="P2777" s="37">
        <v>497</v>
      </c>
    </row>
    <row r="2779" spans="16:16">
      <c r="P2779" s="37">
        <v>498</v>
      </c>
    </row>
    <row r="2780" spans="16:16">
      <c r="P2780" s="37">
        <v>498</v>
      </c>
    </row>
    <row r="2781" spans="16:16">
      <c r="P2781" s="37">
        <v>498</v>
      </c>
    </row>
    <row r="2782" spans="16:16">
      <c r="P2782" s="37">
        <v>498</v>
      </c>
    </row>
    <row r="2784" spans="16:16">
      <c r="P2784" s="37">
        <v>499</v>
      </c>
    </row>
    <row r="2785" spans="16:16">
      <c r="P2785" s="37">
        <v>499</v>
      </c>
    </row>
    <row r="2786" spans="16:16">
      <c r="P2786" s="37">
        <v>499</v>
      </c>
    </row>
    <row r="2787" spans="16:16">
      <c r="P2787" s="37">
        <v>499</v>
      </c>
    </row>
    <row r="2789" spans="16:16">
      <c r="P2789" s="37">
        <v>500</v>
      </c>
    </row>
    <row r="2790" spans="16:16">
      <c r="P2790" s="37">
        <v>500</v>
      </c>
    </row>
    <row r="2791" spans="16:16">
      <c r="P2791" s="37">
        <v>500</v>
      </c>
    </row>
    <row r="2792" spans="16:16">
      <c r="P2792" s="37">
        <v>500</v>
      </c>
    </row>
  </sheetData>
  <autoFilter ref="A3:R1571">
    <filterColumn colId="1">
      <filters blank="1">
        <filter val="112"/>
        <filter val="201"/>
        <filter val="202"/>
      </filters>
    </filterColumn>
    <filterColumn colId="13">
      <filters>
        <filter val="月ヶ瀬"/>
        <filter val="件数"/>
        <filter val="小計"/>
        <filter val="総合計"/>
      </filters>
    </filterColumn>
  </autoFilter>
  <phoneticPr fontId="3"/>
  <conditionalFormatting sqref="M3 I887:I1048576 I884 I1:I558 I859:I882 J882:J883">
    <cfRule type="containsText" dxfId="1825" priority="113" operator="containsText" text="0.08">
      <formula>NOT(ISERROR(SEARCH("0.08",I1)))</formula>
    </cfRule>
  </conditionalFormatting>
  <conditionalFormatting sqref="A1:A558 A859:A1048576">
    <cfRule type="cellIs" dxfId="1824" priority="112" operator="greaterThan">
      <formula>1000</formula>
    </cfRule>
  </conditionalFormatting>
  <conditionalFormatting sqref="C4:C7 C9:C12 C14:C17 C24:C27 C34:C37 C44:C47 C54:C57 C64:C67 C74:C77 C84:C87 C94:C97 C104:C107 C114:C117 C124:C127 C134:C137 C144:C147 C154:C157 C164:C167 C174:C177 C184:C187 C194:C197 C204:C207 C214:C217 C224:C227 C234:C237 C244:C247 C254:C257 C264:C267 C274:C277 C284:C287 C294:C297 C304:C307 C314:C317 C324:C327 C334:C337 C344:C347 C354:C357 C364:C367 C374:C377 C384:C387 C394:C397 C404:C407 C414:C417 C424:C427 C434:C437 C444:C447 C454:C457 C464:C467 C474:C477 C484:C487 C494:C497 C504:C507 C514:C517 C524:C527 C534:C537 C544:C547 C554:C557 C864:C867 C874:C877 C19:C22 C29:C32 C39:C42 C49:C52 C59:C62 C69:C72 C79:C82 C89:C92 C99:C102 C109:C112 C119:C122 C129:C132 C139:C142 C149:C152 C159:C162 C169:C172 C179:C182 C189:C192 C199:C202 C209:C212 C219:C222 C229:C232 C239:C242 C249:C252 C259:C262 C269:C272 C279:C282 C289:C292 C299:C302 C309:C312 C319:C322 C329:C332 C339:C342 C349:C352 C359:C362 C369:C372 C379:C382 C389:C392 C399:C402 C409:C412 C419:C422 C429:C432 C439:C442 C449:C452 C459:C462 C469:C472 C479:C482 C489:C492 C499:C502 C509:C512 C519:C522 C529:C532 C539:C542 C549:C552 C859:C862 C869:C872">
    <cfRule type="cellIs" dxfId="1823" priority="111" operator="greaterThan">
      <formula>1000</formula>
    </cfRule>
  </conditionalFormatting>
  <conditionalFormatting sqref="D4:D7 D9:D12 D14:D17 D24:D27 D34:D37 D44:D47 D54:D57 D64:D67 D74:D77 D84:D87 D94:D97 D104:D107 D114:D117 D124:D127 D134:D137 D144:D147 D154:D157 D164:D167 D174:D177 D184:D187 D194:D197 D204:D207 D214:D217 D224:D227 D234:D237 D244:D247 D254:D257 D264:D267 D274:D277 D284:D287 D294:D297 D304:D307 D314:D317 D324:D327 D334:D337 D344:D347 D354:D357 D364:D367 D374:D377 D384:D387 D394:D397 D404:D407 D414:D417 D424:D427 D434:D437 D444:D447 D454:D457 D464:D467 D474:D477 D484:D487 D494:D497 D504:D507 D514:D517 D524:D527 D534:D537 D544:D547 D554:D557 D864:D867 D874:D877 D19:D22 D29:D32 D39:D42 D49:D52 D59:D62 D69:D72 D79:D82 D89:D92 D99:D102 D109:D112 D119:D122 D129:D132 D139:D142 D149:D152 D159:D162 D169:D172 D179:D182 D189:D192 D199:D202 D209:D212 D219:D222 D229:D232 D239:D242 D249:D252 D259:D262 D269:D272 D279:D282 D289:D292 D299:D302 D309:D312 D319:D322 D329:D332 D339:D342 D349:D352 D359:D362 D369:D372 D379:D382 D389:D392 D399:D402 D409:D412 D419:D422 D429:D432 D439:D442 D449:D452 D459:D462 D469:D472 D479:D482 D489:D492 D499:D502 D509:D512 D519:D522 D529:D532 D539:D542 D549:D552 D859:D862 D869:D872">
    <cfRule type="cellIs" dxfId="1822" priority="110" operator="greaterThan">
      <formula>1000</formula>
    </cfRule>
  </conditionalFormatting>
  <conditionalFormatting sqref="O1:O7 N880 O879:O881 O9:O12 O14:O17 O24:O27 O34:O37 O44:O47 O54:O57 O64:O67 O74:O77 O84:O87 O94:O97 O104:O107 O114:O117 O124:O127 O134:O137 O144:O147 O154:O157 O164:O167 O174:O177 O184:O187 O194:O197 O204:O207 O214:O217 O224:O227 O234:O237 O244:O247 O254:O257 O264:O267 O274:O277 O284:O287 O294:O297 O304:O307 O314:O317 O324:O327 O334:O337 O344:O347 O354:O357 O364:O367 O374:O377 O384:O387 O394:O397 O404:O407 O414:O417 O424:O427 O434:O437 O444:O447 O454:O457 O464:O467 O474:O477 O484:O487 O494:O497 O504:O507 O514:O517 O524:O527 O534:O537 O544:O547 O554:O557 O864:O867 O874:O877 O19:O22 O29:O32 O39:O42 O49:O52 O59:O62 O69:O72 O79:O82 O89:O92 O99:O102 O109:O112 O119:O122 O129:O132 O139:O142 O149:O152 O159:O162 O169:O172 O179:O182 O189:O192 O199:O202 O209:O212 O219:O222 O229:O232 O239:O242 O249:O252 O259:O262 O269:O272 O279:O282 O289:O292 O299:O302 O309:O312 O319:O322 O329:O332 O339:O342 O349:O352 O359:O362 O369:O372 O379:O382 O389:O392 O399:O402 O409:O412 O419:O422 O429:O432 O439:O442 O449:O452 O459:O462 O469:O472 O479:O482 O489:O492 O499:O502 O509:O512 O519:O522 O529:O532 O539:O542 O549:O552 O859:O862 O869:O872 O884:O1048576">
    <cfRule type="containsText" dxfId="1821" priority="109" operator="containsText" text="0.08">
      <formula>NOT(ISERROR(SEARCH("0.08",N1)))</formula>
    </cfRule>
  </conditionalFormatting>
  <conditionalFormatting sqref="N8:O8 N13:O13 N18:O18 N28:O28 N38:O38 N48:O48 N58:O58 N68:O68 N78:O78 N88:O88 N98:O98 N108:O108 N118:O118 N128:O128 N138:O138 N148:O148 N158:O158 N168:O168 N178:O178 N188:O188 N198:O198 N208:O208 N218:O218 N228:O228 N238:O238 N248:O248 N258:O258 N268:O268 N278:O278 N288:O288 N298:O298 N308:O308 N318:O318 N328:O328 N338:O338 N348:O348 N358:O358 N368:O368 N378:O378 N388:O388 N398:O398 N408:O408 N418:O418 N428:O428 N438:O438 N448:O448 N458:O458 N468:O468 N478:O478 N488:O488 N498:O498 N508:O508 N518:O518 N528:O528 N538:O538 N548:O548 N558:O558 N868:O868 N878:O878 N23:O23 N33:O33 N43:O43 N53:O53 N63:O63 N73:O73 N83:O83 N93:O93 N103:O103 N113:O113 N123:O123 N133:O133 N143:O143 N153:O153 N163:O163 N173:O173 N183:O183 N193:O193 N203:O203 N213:O213 N223:O223 N233:O233 N243:O243 N253:O253 N263:O263 N273:O273 N283:O283 N293:O293 N303:O303 N313:O313 N323:O323 N333:O333 N343:O343 N353:O353 N363:O363 N373:O373 N383:O383 N393:O393 N403:O403 N413:O413 N423:O423 N433:O433 N443:O443 N453:O453 N463:O463 N473:O473 N483:O483 N493:O493 N503:O503 N513:O513 N523:O523 N533:O533 N543:O543 N553:O553 N863:O863 N873:O873">
    <cfRule type="containsText" dxfId="1820" priority="108" operator="containsText" text="0.08">
      <formula>NOT(ISERROR(SEARCH("0.08",N8)))</formula>
    </cfRule>
  </conditionalFormatting>
  <conditionalFormatting sqref="N879">
    <cfRule type="containsText" dxfId="1819" priority="107" operator="containsText" text="0.08">
      <formula>NOT(ISERROR(SEARCH("0.08",N879)))</formula>
    </cfRule>
  </conditionalFormatting>
  <conditionalFormatting sqref="H4:H558 H859:H880">
    <cfRule type="expression" dxfId="1818" priority="106">
      <formula>L4="農集"</formula>
    </cfRule>
  </conditionalFormatting>
  <conditionalFormatting sqref="I839:I858">
    <cfRule type="containsText" dxfId="1817" priority="105" operator="containsText" text="0.08">
      <formula>NOT(ISERROR(SEARCH("0.08",I839)))</formula>
    </cfRule>
  </conditionalFormatting>
  <conditionalFormatting sqref="A839:A858">
    <cfRule type="cellIs" dxfId="1816" priority="104" operator="greaterThan">
      <formula>1000</formula>
    </cfRule>
  </conditionalFormatting>
  <conditionalFormatting sqref="C844:C847 C854:C857 C839:C842 C849:C852">
    <cfRule type="cellIs" dxfId="1815" priority="103" operator="greaterThan">
      <formula>1000</formula>
    </cfRule>
  </conditionalFormatting>
  <conditionalFormatting sqref="D844:D847 D854:D857 D839:D842 D849:D852">
    <cfRule type="cellIs" dxfId="1814" priority="102" operator="greaterThan">
      <formula>1000</formula>
    </cfRule>
  </conditionalFormatting>
  <conditionalFormatting sqref="O844:O847 O854:O857 O839:O842 O849:O852">
    <cfRule type="containsText" dxfId="1813" priority="101" operator="containsText" text="0.08">
      <formula>NOT(ISERROR(SEARCH("0.08",O839)))</formula>
    </cfRule>
  </conditionalFormatting>
  <conditionalFormatting sqref="N848:O848 N858:O858 N843:O843 N853:O853">
    <cfRule type="containsText" dxfId="1812" priority="100" operator="containsText" text="0.08">
      <formula>NOT(ISERROR(SEARCH("0.08",N843)))</formula>
    </cfRule>
  </conditionalFormatting>
  <conditionalFormatting sqref="H839:H858">
    <cfRule type="expression" dxfId="1811" priority="99">
      <formula>L839="農集"</formula>
    </cfRule>
  </conditionalFormatting>
  <conditionalFormatting sqref="I819:I838">
    <cfRule type="containsText" dxfId="1810" priority="98" operator="containsText" text="0.08">
      <formula>NOT(ISERROR(SEARCH("0.08",I819)))</formula>
    </cfRule>
  </conditionalFormatting>
  <conditionalFormatting sqref="A819:A838">
    <cfRule type="cellIs" dxfId="1809" priority="97" operator="greaterThan">
      <formula>1000</formula>
    </cfRule>
  </conditionalFormatting>
  <conditionalFormatting sqref="C824:C827 C834:C837 C819:C822 C829:C832">
    <cfRule type="cellIs" dxfId="1808" priority="96" operator="greaterThan">
      <formula>1000</formula>
    </cfRule>
  </conditionalFormatting>
  <conditionalFormatting sqref="D824:D827 D834:D837 D819:D822 D829:D832">
    <cfRule type="cellIs" dxfId="1807" priority="95" operator="greaterThan">
      <formula>1000</formula>
    </cfRule>
  </conditionalFormatting>
  <conditionalFormatting sqref="O824:O827 O834:O837 O819:O822 O829:O832">
    <cfRule type="containsText" dxfId="1806" priority="94" operator="containsText" text="0.08">
      <formula>NOT(ISERROR(SEARCH("0.08",O819)))</formula>
    </cfRule>
  </conditionalFormatting>
  <conditionalFormatting sqref="N828:O828 N838:O838 N823:O823 N833:O833">
    <cfRule type="containsText" dxfId="1805" priority="93" operator="containsText" text="0.08">
      <formula>NOT(ISERROR(SEARCH("0.08",N823)))</formula>
    </cfRule>
  </conditionalFormatting>
  <conditionalFormatting sqref="H819:H838">
    <cfRule type="expression" dxfId="1804" priority="92">
      <formula>L819="農集"</formula>
    </cfRule>
  </conditionalFormatting>
  <conditionalFormatting sqref="I799:I818">
    <cfRule type="containsText" dxfId="1803" priority="91" operator="containsText" text="0.08">
      <formula>NOT(ISERROR(SEARCH("0.08",I799)))</formula>
    </cfRule>
  </conditionalFormatting>
  <conditionalFormatting sqref="A799:A818">
    <cfRule type="cellIs" dxfId="1802" priority="90" operator="greaterThan">
      <formula>1000</formula>
    </cfRule>
  </conditionalFormatting>
  <conditionalFormatting sqref="C804:C807 C814:C817 C799:C802 C809:C812">
    <cfRule type="cellIs" dxfId="1801" priority="89" operator="greaterThan">
      <formula>1000</formula>
    </cfRule>
  </conditionalFormatting>
  <conditionalFormatting sqref="D804:D807 D814:D817 D799:D802 D809:D812">
    <cfRule type="cellIs" dxfId="1800" priority="88" operator="greaterThan">
      <formula>1000</formula>
    </cfRule>
  </conditionalFormatting>
  <conditionalFormatting sqref="O804:O807 O814:O817 O799:O802 O809:O812">
    <cfRule type="containsText" dxfId="1799" priority="87" operator="containsText" text="0.08">
      <formula>NOT(ISERROR(SEARCH("0.08",O799)))</formula>
    </cfRule>
  </conditionalFormatting>
  <conditionalFormatting sqref="N808:O808 N818:O818 N803:O803 N813:O813">
    <cfRule type="containsText" dxfId="1798" priority="86" operator="containsText" text="0.08">
      <formula>NOT(ISERROR(SEARCH("0.08",N803)))</formula>
    </cfRule>
  </conditionalFormatting>
  <conditionalFormatting sqref="H799:H818">
    <cfRule type="expression" dxfId="1797" priority="85">
      <formula>L799="農集"</formula>
    </cfRule>
  </conditionalFormatting>
  <conditionalFormatting sqref="I779:I798">
    <cfRule type="containsText" dxfId="1796" priority="84" operator="containsText" text="0.08">
      <formula>NOT(ISERROR(SEARCH("0.08",I779)))</formula>
    </cfRule>
  </conditionalFormatting>
  <conditionalFormatting sqref="A779:A798">
    <cfRule type="cellIs" dxfId="1795" priority="83" operator="greaterThan">
      <formula>1000</formula>
    </cfRule>
  </conditionalFormatting>
  <conditionalFormatting sqref="C784:C787 C794:C797 C779:C782 C789:C792">
    <cfRule type="cellIs" dxfId="1794" priority="82" operator="greaterThan">
      <formula>1000</formula>
    </cfRule>
  </conditionalFormatting>
  <conditionalFormatting sqref="D784:D787 D794:D797 D779:D782 D789:D792">
    <cfRule type="cellIs" dxfId="1793" priority="81" operator="greaterThan">
      <formula>1000</formula>
    </cfRule>
  </conditionalFormatting>
  <conditionalFormatting sqref="O784:O787 O794:O797 O779:O782 O789:O792">
    <cfRule type="containsText" dxfId="1792" priority="80" operator="containsText" text="0.08">
      <formula>NOT(ISERROR(SEARCH("0.08",O779)))</formula>
    </cfRule>
  </conditionalFormatting>
  <conditionalFormatting sqref="N788:O788 N798:O798 N783:O783 N793:O793">
    <cfRule type="containsText" dxfId="1791" priority="79" operator="containsText" text="0.08">
      <formula>NOT(ISERROR(SEARCH("0.08",N783)))</formula>
    </cfRule>
  </conditionalFormatting>
  <conditionalFormatting sqref="H779:H798">
    <cfRule type="expression" dxfId="1790" priority="78">
      <formula>L779="農集"</formula>
    </cfRule>
  </conditionalFormatting>
  <conditionalFormatting sqref="I759:I778">
    <cfRule type="containsText" dxfId="1789" priority="77" operator="containsText" text="0.08">
      <formula>NOT(ISERROR(SEARCH("0.08",I759)))</formula>
    </cfRule>
  </conditionalFormatting>
  <conditionalFormatting sqref="A759:A778">
    <cfRule type="cellIs" dxfId="1788" priority="76" operator="greaterThan">
      <formula>1000</formula>
    </cfRule>
  </conditionalFormatting>
  <conditionalFormatting sqref="C764:C767 C774:C777 C759:C762 C769:C772">
    <cfRule type="cellIs" dxfId="1787" priority="75" operator="greaterThan">
      <formula>1000</formula>
    </cfRule>
  </conditionalFormatting>
  <conditionalFormatting sqref="D764:D767 D774:D777 D759:D762 D769:D772">
    <cfRule type="cellIs" dxfId="1786" priority="74" operator="greaterThan">
      <formula>1000</formula>
    </cfRule>
  </conditionalFormatting>
  <conditionalFormatting sqref="O764:O767 O774:O777 O759:O762 O769:O772">
    <cfRule type="containsText" dxfId="1785" priority="73" operator="containsText" text="0.08">
      <formula>NOT(ISERROR(SEARCH("0.08",O759)))</formula>
    </cfRule>
  </conditionalFormatting>
  <conditionalFormatting sqref="N768:O768 N778:O778 N763:O763 N773:O773">
    <cfRule type="containsText" dxfId="1784" priority="72" operator="containsText" text="0.08">
      <formula>NOT(ISERROR(SEARCH("0.08",N763)))</formula>
    </cfRule>
  </conditionalFormatting>
  <conditionalFormatting sqref="H759:H778">
    <cfRule type="expression" dxfId="1783" priority="71">
      <formula>L759="農集"</formula>
    </cfRule>
  </conditionalFormatting>
  <conditionalFormatting sqref="I739:I758">
    <cfRule type="containsText" dxfId="1782" priority="70" operator="containsText" text="0.08">
      <formula>NOT(ISERROR(SEARCH("0.08",I739)))</formula>
    </cfRule>
  </conditionalFormatting>
  <conditionalFormatting sqref="A739:A758">
    <cfRule type="cellIs" dxfId="1781" priority="69" operator="greaterThan">
      <formula>1000</formula>
    </cfRule>
  </conditionalFormatting>
  <conditionalFormatting sqref="C744:C747 C754:C757 C739:C742 C749:C752">
    <cfRule type="cellIs" dxfId="1780" priority="68" operator="greaterThan">
      <formula>1000</formula>
    </cfRule>
  </conditionalFormatting>
  <conditionalFormatting sqref="D744:D747 D754:D757 D739:D742 D749:D752">
    <cfRule type="cellIs" dxfId="1779" priority="67" operator="greaterThan">
      <formula>1000</formula>
    </cfRule>
  </conditionalFormatting>
  <conditionalFormatting sqref="O744:O747 O754:O757 O739:O742 O749:O752">
    <cfRule type="containsText" dxfId="1778" priority="66" operator="containsText" text="0.08">
      <formula>NOT(ISERROR(SEARCH("0.08",O739)))</formula>
    </cfRule>
  </conditionalFormatting>
  <conditionalFormatting sqref="N748:O748 N758:O758 N743:O743 N753:O753">
    <cfRule type="containsText" dxfId="1777" priority="65" operator="containsText" text="0.08">
      <formula>NOT(ISERROR(SEARCH("0.08",N743)))</formula>
    </cfRule>
  </conditionalFormatting>
  <conditionalFormatting sqref="H739:H758">
    <cfRule type="expression" dxfId="1776" priority="64">
      <formula>L739="農集"</formula>
    </cfRule>
  </conditionalFormatting>
  <conditionalFormatting sqref="I719:I738">
    <cfRule type="containsText" dxfId="1775" priority="63" operator="containsText" text="0.08">
      <formula>NOT(ISERROR(SEARCH("0.08",I719)))</formula>
    </cfRule>
  </conditionalFormatting>
  <conditionalFormatting sqref="A719:A738">
    <cfRule type="cellIs" dxfId="1774" priority="62" operator="greaterThan">
      <formula>1000</formula>
    </cfRule>
  </conditionalFormatting>
  <conditionalFormatting sqref="C724:C727 C734:C737 C719:C722 C729:C732">
    <cfRule type="cellIs" dxfId="1773" priority="61" operator="greaterThan">
      <formula>1000</formula>
    </cfRule>
  </conditionalFormatting>
  <conditionalFormatting sqref="D724:D727 D734:D737 D719:D722 D729:D732">
    <cfRule type="cellIs" dxfId="1772" priority="60" operator="greaterThan">
      <formula>1000</formula>
    </cfRule>
  </conditionalFormatting>
  <conditionalFormatting sqref="O724:O727 O734:O737 O719:O722 O729:O732">
    <cfRule type="containsText" dxfId="1771" priority="59" operator="containsText" text="0.08">
      <formula>NOT(ISERROR(SEARCH("0.08",O719)))</formula>
    </cfRule>
  </conditionalFormatting>
  <conditionalFormatting sqref="N728:O728 N738:O738 N723:O723 N733:O733">
    <cfRule type="containsText" dxfId="1770" priority="58" operator="containsText" text="0.08">
      <formula>NOT(ISERROR(SEARCH("0.08",N723)))</formula>
    </cfRule>
  </conditionalFormatting>
  <conditionalFormatting sqref="H719:H738">
    <cfRule type="expression" dxfId="1769" priority="57">
      <formula>L719="農集"</formula>
    </cfRule>
  </conditionalFormatting>
  <conditionalFormatting sqref="I699:I718">
    <cfRule type="containsText" dxfId="1768" priority="56" operator="containsText" text="0.08">
      <formula>NOT(ISERROR(SEARCH("0.08",I699)))</formula>
    </cfRule>
  </conditionalFormatting>
  <conditionalFormatting sqref="A699:A718">
    <cfRule type="cellIs" dxfId="1767" priority="55" operator="greaterThan">
      <formula>1000</formula>
    </cfRule>
  </conditionalFormatting>
  <conditionalFormatting sqref="C704:C707 C714:C717 C699:C702 C709:C712">
    <cfRule type="cellIs" dxfId="1766" priority="54" operator="greaterThan">
      <formula>1000</formula>
    </cfRule>
  </conditionalFormatting>
  <conditionalFormatting sqref="D704:D707 D714:D717 D699:D702 D709:D712">
    <cfRule type="cellIs" dxfId="1765" priority="53" operator="greaterThan">
      <formula>1000</formula>
    </cfRule>
  </conditionalFormatting>
  <conditionalFormatting sqref="O704:O707 O714:O717 O699:O702 O709:O712">
    <cfRule type="containsText" dxfId="1764" priority="52" operator="containsText" text="0.08">
      <formula>NOT(ISERROR(SEARCH("0.08",O699)))</formula>
    </cfRule>
  </conditionalFormatting>
  <conditionalFormatting sqref="N708:O708 N718:O718 N703:O703 N713:O713">
    <cfRule type="containsText" dxfId="1763" priority="51" operator="containsText" text="0.08">
      <formula>NOT(ISERROR(SEARCH("0.08",N703)))</formula>
    </cfRule>
  </conditionalFormatting>
  <conditionalFormatting sqref="H699:H718">
    <cfRule type="expression" dxfId="1762" priority="50">
      <formula>L699="農集"</formula>
    </cfRule>
  </conditionalFormatting>
  <conditionalFormatting sqref="I679:I698">
    <cfRule type="containsText" dxfId="1761" priority="49" operator="containsText" text="0.08">
      <formula>NOT(ISERROR(SEARCH("0.08",I679)))</formula>
    </cfRule>
  </conditionalFormatting>
  <conditionalFormatting sqref="A679:A698">
    <cfRule type="cellIs" dxfId="1760" priority="48" operator="greaterThan">
      <formula>1000</formula>
    </cfRule>
  </conditionalFormatting>
  <conditionalFormatting sqref="C684:C687 C694:C697 C679:C682 C689:C692">
    <cfRule type="cellIs" dxfId="1759" priority="47" operator="greaterThan">
      <formula>1000</formula>
    </cfRule>
  </conditionalFormatting>
  <conditionalFormatting sqref="D684:D687 D694:D697 D679:D682 D689:D692">
    <cfRule type="cellIs" dxfId="1758" priority="46" operator="greaterThan">
      <formula>1000</formula>
    </cfRule>
  </conditionalFormatting>
  <conditionalFormatting sqref="O684:O687 O694:O697 O679:O682 O689:O692">
    <cfRule type="containsText" dxfId="1757" priority="45" operator="containsText" text="0.08">
      <formula>NOT(ISERROR(SEARCH("0.08",O679)))</formula>
    </cfRule>
  </conditionalFormatting>
  <conditionalFormatting sqref="N688:O688 N698:O698 N683:O683 N693:O693">
    <cfRule type="containsText" dxfId="1756" priority="44" operator="containsText" text="0.08">
      <formula>NOT(ISERROR(SEARCH("0.08",N683)))</formula>
    </cfRule>
  </conditionalFormatting>
  <conditionalFormatting sqref="H679:H698">
    <cfRule type="expression" dxfId="1755" priority="43">
      <formula>L679="農集"</formula>
    </cfRule>
  </conditionalFormatting>
  <conditionalFormatting sqref="I659:I678">
    <cfRule type="containsText" dxfId="1754" priority="42" operator="containsText" text="0.08">
      <formula>NOT(ISERROR(SEARCH("0.08",I659)))</formula>
    </cfRule>
  </conditionalFormatting>
  <conditionalFormatting sqref="A659:A678">
    <cfRule type="cellIs" dxfId="1753" priority="41" operator="greaterThan">
      <formula>1000</formula>
    </cfRule>
  </conditionalFormatting>
  <conditionalFormatting sqref="C664:C667 C674:C677 C659:C662 C669:C672">
    <cfRule type="cellIs" dxfId="1752" priority="40" operator="greaterThan">
      <formula>1000</formula>
    </cfRule>
  </conditionalFormatting>
  <conditionalFormatting sqref="D664:D667 D674:D677 D659:D662 D669:D672">
    <cfRule type="cellIs" dxfId="1751" priority="39" operator="greaterThan">
      <formula>1000</formula>
    </cfRule>
  </conditionalFormatting>
  <conditionalFormatting sqref="O664:O667 O674:O677 O659:O662 O669:O672">
    <cfRule type="containsText" dxfId="1750" priority="38" operator="containsText" text="0.08">
      <formula>NOT(ISERROR(SEARCH("0.08",O659)))</formula>
    </cfRule>
  </conditionalFormatting>
  <conditionalFormatting sqref="N668:O668 N678:O678 N663:O663 N673:O673">
    <cfRule type="containsText" dxfId="1749" priority="37" operator="containsText" text="0.08">
      <formula>NOT(ISERROR(SEARCH("0.08",N663)))</formula>
    </cfRule>
  </conditionalFormatting>
  <conditionalFormatting sqref="H659:H678">
    <cfRule type="expression" dxfId="1748" priority="36">
      <formula>L659="農集"</formula>
    </cfRule>
  </conditionalFormatting>
  <conditionalFormatting sqref="I639:I658">
    <cfRule type="containsText" dxfId="1747" priority="35" operator="containsText" text="0.08">
      <formula>NOT(ISERROR(SEARCH("0.08",I639)))</formula>
    </cfRule>
  </conditionalFormatting>
  <conditionalFormatting sqref="A639:A658">
    <cfRule type="cellIs" dxfId="1746" priority="34" operator="greaterThan">
      <formula>1000</formula>
    </cfRule>
  </conditionalFormatting>
  <conditionalFormatting sqref="C644:C647 C654:C657 C639:C642 C649:C652">
    <cfRule type="cellIs" dxfId="1745" priority="33" operator="greaterThan">
      <formula>1000</formula>
    </cfRule>
  </conditionalFormatting>
  <conditionalFormatting sqref="D644:D647 D654:D657 D639:D642 D649:D652">
    <cfRule type="cellIs" dxfId="1744" priority="32" operator="greaterThan">
      <formula>1000</formula>
    </cfRule>
  </conditionalFormatting>
  <conditionalFormatting sqref="O644:O647 O654:O657 O639:O642 O649:O652">
    <cfRule type="containsText" dxfId="1743" priority="31" operator="containsText" text="0.08">
      <formula>NOT(ISERROR(SEARCH("0.08",O639)))</formula>
    </cfRule>
  </conditionalFormatting>
  <conditionalFormatting sqref="N648:O648 N658:O658 N643:O643 N653:O653">
    <cfRule type="containsText" dxfId="1742" priority="30" operator="containsText" text="0.08">
      <formula>NOT(ISERROR(SEARCH("0.08",N643)))</formula>
    </cfRule>
  </conditionalFormatting>
  <conditionalFormatting sqref="H639:H658">
    <cfRule type="expression" dxfId="1741" priority="29">
      <formula>L639="農集"</formula>
    </cfRule>
  </conditionalFormatting>
  <conditionalFormatting sqref="I619:I638">
    <cfRule type="containsText" dxfId="1740" priority="28" operator="containsText" text="0.08">
      <formula>NOT(ISERROR(SEARCH("0.08",I619)))</formula>
    </cfRule>
  </conditionalFormatting>
  <conditionalFormatting sqref="A619:A638">
    <cfRule type="cellIs" dxfId="1739" priority="27" operator="greaterThan">
      <formula>1000</formula>
    </cfRule>
  </conditionalFormatting>
  <conditionalFormatting sqref="C624:C627 C634:C637 C619:C622 C629:C632">
    <cfRule type="cellIs" dxfId="1738" priority="26" operator="greaterThan">
      <formula>1000</formula>
    </cfRule>
  </conditionalFormatting>
  <conditionalFormatting sqref="D624:D627 D634:D637 D619:D622 D629:D632">
    <cfRule type="cellIs" dxfId="1737" priority="25" operator="greaterThan">
      <formula>1000</formula>
    </cfRule>
  </conditionalFormatting>
  <conditionalFormatting sqref="O624:O627 O634:O637 O619:O622 O629:O632">
    <cfRule type="containsText" dxfId="1736" priority="24" operator="containsText" text="0.08">
      <formula>NOT(ISERROR(SEARCH("0.08",O619)))</formula>
    </cfRule>
  </conditionalFormatting>
  <conditionalFormatting sqref="N628:O628 N638:O638 N623:O623 N633:O633">
    <cfRule type="containsText" dxfId="1735" priority="23" operator="containsText" text="0.08">
      <formula>NOT(ISERROR(SEARCH("0.08",N623)))</formula>
    </cfRule>
  </conditionalFormatting>
  <conditionalFormatting sqref="H619:H638">
    <cfRule type="expression" dxfId="1734" priority="22">
      <formula>L619="農集"</formula>
    </cfRule>
  </conditionalFormatting>
  <conditionalFormatting sqref="I599:I618">
    <cfRule type="containsText" dxfId="1733" priority="21" operator="containsText" text="0.08">
      <formula>NOT(ISERROR(SEARCH("0.08",I599)))</formula>
    </cfRule>
  </conditionalFormatting>
  <conditionalFormatting sqref="A599:A618">
    <cfRule type="cellIs" dxfId="1732" priority="20" operator="greaterThan">
      <formula>1000</formula>
    </cfRule>
  </conditionalFormatting>
  <conditionalFormatting sqref="C604:C607 C614:C617 C599:C602 C609:C612">
    <cfRule type="cellIs" dxfId="1731" priority="19" operator="greaterThan">
      <formula>1000</formula>
    </cfRule>
  </conditionalFormatting>
  <conditionalFormatting sqref="D604:D607 D614:D617 D599:D602 D609:D612">
    <cfRule type="cellIs" dxfId="1730" priority="18" operator="greaterThan">
      <formula>1000</formula>
    </cfRule>
  </conditionalFormatting>
  <conditionalFormatting sqref="O604:O607 O614:O617 O599:O602 O609:O612">
    <cfRule type="containsText" dxfId="1729" priority="17" operator="containsText" text="0.08">
      <formula>NOT(ISERROR(SEARCH("0.08",O599)))</formula>
    </cfRule>
  </conditionalFormatting>
  <conditionalFormatting sqref="N608:O608 N618:O618 N603:O603 N613:O613">
    <cfRule type="containsText" dxfId="1728" priority="16" operator="containsText" text="0.08">
      <formula>NOT(ISERROR(SEARCH("0.08",N603)))</formula>
    </cfRule>
  </conditionalFormatting>
  <conditionalFormatting sqref="H599:H618">
    <cfRule type="expression" dxfId="1727" priority="15">
      <formula>L599="農集"</formula>
    </cfRule>
  </conditionalFormatting>
  <conditionalFormatting sqref="I579:I598">
    <cfRule type="containsText" dxfId="1726" priority="14" operator="containsText" text="0.08">
      <formula>NOT(ISERROR(SEARCH("0.08",I579)))</formula>
    </cfRule>
  </conditionalFormatting>
  <conditionalFormatting sqref="A579:A598">
    <cfRule type="cellIs" dxfId="1725" priority="13" operator="greaterThan">
      <formula>1000</formula>
    </cfRule>
  </conditionalFormatting>
  <conditionalFormatting sqref="C584:C587 C594:C597 C579:C582 C589:C592">
    <cfRule type="cellIs" dxfId="1724" priority="12" operator="greaterThan">
      <formula>1000</formula>
    </cfRule>
  </conditionalFormatting>
  <conditionalFormatting sqref="D584:D587 D594:D597 D579:D582 D589:D592">
    <cfRule type="cellIs" dxfId="1723" priority="11" operator="greaterThan">
      <formula>1000</formula>
    </cfRule>
  </conditionalFormatting>
  <conditionalFormatting sqref="O584:O587 O594:O597 O579:O582 O589:O592">
    <cfRule type="containsText" dxfId="1722" priority="10" operator="containsText" text="0.08">
      <formula>NOT(ISERROR(SEARCH("0.08",O579)))</formula>
    </cfRule>
  </conditionalFormatting>
  <conditionalFormatting sqref="N588:O588 N598:O598 N583:O583 N593:O593">
    <cfRule type="containsText" dxfId="1721" priority="9" operator="containsText" text="0.08">
      <formula>NOT(ISERROR(SEARCH("0.08",N583)))</formula>
    </cfRule>
  </conditionalFormatting>
  <conditionalFormatting sqref="H579:H598">
    <cfRule type="expression" dxfId="1720" priority="8">
      <formula>L579="農集"</formula>
    </cfRule>
  </conditionalFormatting>
  <conditionalFormatting sqref="I559:I578">
    <cfRule type="containsText" dxfId="1719" priority="7" operator="containsText" text="0.08">
      <formula>NOT(ISERROR(SEARCH("0.08",I559)))</formula>
    </cfRule>
  </conditionalFormatting>
  <conditionalFormatting sqref="A559:A578">
    <cfRule type="cellIs" dxfId="1718" priority="6" operator="greaterThan">
      <formula>1000</formula>
    </cfRule>
  </conditionalFormatting>
  <conditionalFormatting sqref="C564:C567 C574:C577 C559:C562 C569:C572">
    <cfRule type="cellIs" dxfId="1717" priority="5" operator="greaterThan">
      <formula>1000</formula>
    </cfRule>
  </conditionalFormatting>
  <conditionalFormatting sqref="D564:D567 D574:D577 D559:D562 D569:D572">
    <cfRule type="cellIs" dxfId="1716" priority="4" operator="greaterThan">
      <formula>1000</formula>
    </cfRule>
  </conditionalFormatting>
  <conditionalFormatting sqref="O564:O567 O574:O577 O559:O562 O569:O572">
    <cfRule type="containsText" dxfId="1715" priority="3" operator="containsText" text="0.08">
      <formula>NOT(ISERROR(SEARCH("0.08",O559)))</formula>
    </cfRule>
  </conditionalFormatting>
  <conditionalFormatting sqref="N568:O568 N578:O578 N563:O563 N573:O573">
    <cfRule type="containsText" dxfId="1714" priority="2" operator="containsText" text="0.08">
      <formula>NOT(ISERROR(SEARCH("0.08",N563)))</formula>
    </cfRule>
  </conditionalFormatting>
  <conditionalFormatting sqref="H559:H578">
    <cfRule type="expression" dxfId="1713" priority="1">
      <formula>L559="農集"</formula>
    </cfRule>
  </conditionalFormatting>
  <dataValidations count="1">
    <dataValidation imeMode="off" allowBlank="1" showInputMessage="1" showErrorMessage="1" sqref="J887:J1048576 J884 J1:J881"/>
  </dataValidations>
  <pageMargins left="0.7" right="0.7" top="0.75" bottom="0.75" header="0.3" footer="0.3"/>
  <pageSetup paperSize="9" scale="63" fitToHeight="0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workbookViewId="0">
      <selection activeCell="I11" sqref="I11"/>
    </sheetView>
  </sheetViews>
  <sheetFormatPr defaultRowHeight="18.75"/>
  <cols>
    <col min="11" max="11" width="13" customWidth="1"/>
    <col min="12" max="12" width="17.25" bestFit="1" customWidth="1"/>
    <col min="13" max="13" width="32.625" bestFit="1" customWidth="1"/>
  </cols>
  <sheetData>
    <row r="1" spans="1:13">
      <c r="A1" t="s">
        <v>74</v>
      </c>
    </row>
    <row r="2" spans="1:13">
      <c r="A2" s="33" t="s">
        <v>75</v>
      </c>
    </row>
    <row r="3" spans="1:13">
      <c r="A3" s="33" t="s">
        <v>96</v>
      </c>
    </row>
    <row r="4" spans="1:13">
      <c r="A4" s="33" t="s">
        <v>545</v>
      </c>
    </row>
    <row r="5" spans="1:13">
      <c r="A5" s="33" t="s">
        <v>103</v>
      </c>
    </row>
    <row r="6" spans="1:13">
      <c r="A6" s="33" t="s">
        <v>93</v>
      </c>
    </row>
    <row r="7" spans="1:13">
      <c r="A7" s="33" t="s">
        <v>549</v>
      </c>
    </row>
    <row r="8" spans="1:13">
      <c r="A8" s="33" t="s">
        <v>76</v>
      </c>
    </row>
    <row r="9" spans="1:13">
      <c r="A9" s="14" t="s">
        <v>101</v>
      </c>
    </row>
    <row r="10" spans="1:13" ht="24">
      <c r="A10" s="14" t="s">
        <v>548</v>
      </c>
    </row>
    <row r="11" spans="1:13">
      <c r="A11" s="14" t="s">
        <v>77</v>
      </c>
    </row>
    <row r="12" spans="1:13">
      <c r="A12" t="s">
        <v>92</v>
      </c>
    </row>
    <row r="13" spans="1:13">
      <c r="A13" t="s">
        <v>102</v>
      </c>
    </row>
    <row r="14" spans="1:13">
      <c r="K14" s="66"/>
      <c r="L14" s="66"/>
      <c r="M14" s="66" t="s">
        <v>91</v>
      </c>
    </row>
    <row r="15" spans="1:13">
      <c r="K15" s="67" t="s">
        <v>78</v>
      </c>
      <c r="L15" s="66" t="s">
        <v>81</v>
      </c>
      <c r="M15" s="66"/>
    </row>
    <row r="16" spans="1:13">
      <c r="A16" s="25" t="s">
        <v>56</v>
      </c>
      <c r="B16" s="14"/>
      <c r="C16" s="26" t="s">
        <v>94</v>
      </c>
      <c r="D16" s="27"/>
      <c r="K16" s="68"/>
      <c r="L16" s="66" t="s">
        <v>82</v>
      </c>
      <c r="M16" s="66"/>
    </row>
    <row r="17" spans="1:13">
      <c r="A17" s="25" t="s">
        <v>56</v>
      </c>
      <c r="B17" s="28"/>
      <c r="C17" s="27" t="s">
        <v>95</v>
      </c>
      <c r="D17" s="27"/>
      <c r="K17" s="68"/>
      <c r="L17" s="67" t="s">
        <v>83</v>
      </c>
      <c r="M17" s="66"/>
    </row>
    <row r="18" spans="1:13">
      <c r="K18" s="68"/>
      <c r="L18" s="66" t="s">
        <v>84</v>
      </c>
      <c r="M18" s="66"/>
    </row>
    <row r="19" spans="1:13">
      <c r="K19" s="69"/>
      <c r="L19" s="69" t="s">
        <v>85</v>
      </c>
      <c r="M19" s="66" t="s">
        <v>89</v>
      </c>
    </row>
    <row r="20" spans="1:13">
      <c r="K20" s="67" t="s">
        <v>79</v>
      </c>
      <c r="L20" s="66" t="s">
        <v>81</v>
      </c>
      <c r="M20" s="66"/>
    </row>
    <row r="21" spans="1:13">
      <c r="K21" s="68" t="s">
        <v>87</v>
      </c>
      <c r="L21" s="66" t="s">
        <v>82</v>
      </c>
      <c r="M21" s="66"/>
    </row>
    <row r="22" spans="1:13">
      <c r="K22" s="68"/>
      <c r="L22" s="67" t="s">
        <v>83</v>
      </c>
      <c r="M22" s="66"/>
    </row>
    <row r="23" spans="1:13">
      <c r="K23" s="68"/>
      <c r="L23" s="70" t="s">
        <v>84</v>
      </c>
      <c r="M23" s="66"/>
    </row>
    <row r="24" spans="1:13">
      <c r="K24" s="69"/>
      <c r="L24" s="71" t="s">
        <v>85</v>
      </c>
      <c r="M24" s="66"/>
    </row>
    <row r="25" spans="1:13">
      <c r="K25" s="67" t="s">
        <v>80</v>
      </c>
      <c r="L25" s="66" t="s">
        <v>81</v>
      </c>
      <c r="M25" s="66"/>
    </row>
    <row r="26" spans="1:13">
      <c r="K26" s="68" t="s">
        <v>86</v>
      </c>
      <c r="L26" s="66" t="s">
        <v>82</v>
      </c>
      <c r="M26" s="66"/>
    </row>
    <row r="27" spans="1:13">
      <c r="K27" s="68"/>
      <c r="L27" s="67" t="s">
        <v>83</v>
      </c>
      <c r="M27" s="66"/>
    </row>
    <row r="28" spans="1:13">
      <c r="K28" s="68"/>
      <c r="L28" s="66" t="s">
        <v>84</v>
      </c>
      <c r="M28" s="66" t="s">
        <v>88</v>
      </c>
    </row>
    <row r="29" spans="1:13">
      <c r="K29" s="69"/>
      <c r="L29" s="69" t="s">
        <v>85</v>
      </c>
      <c r="M29" s="66" t="s">
        <v>90</v>
      </c>
    </row>
  </sheetData>
  <phoneticPr fontId="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T2792"/>
  <sheetViews>
    <sheetView tabSelected="1" view="pageBreakPreview" zoomScale="112" zoomScaleNormal="100" zoomScaleSheetLayoutView="112" workbookViewId="0">
      <selection activeCell="M13" sqref="M13"/>
    </sheetView>
  </sheetViews>
  <sheetFormatPr defaultRowHeight="18.75"/>
  <cols>
    <col min="2" max="2" width="9" style="65" customWidth="1"/>
    <col min="3" max="3" width="12.75" style="12" bestFit="1" customWidth="1"/>
    <col min="4" max="4" width="16.125" style="13" customWidth="1"/>
    <col min="5" max="6" width="9" style="14"/>
    <col min="7" max="7" width="10.125" style="15" customWidth="1"/>
    <col min="8" max="8" width="9" style="15"/>
    <col min="9" max="9" width="9" style="15" customWidth="1"/>
    <col min="10" max="10" width="16.125" style="16" customWidth="1"/>
    <col min="11" max="12" width="9" style="57"/>
    <col min="14" max="14" width="12.5" style="57" customWidth="1"/>
    <col min="15" max="15" width="9" style="15"/>
    <col min="16" max="16" width="9" style="37"/>
    <col min="17" max="17" width="13" style="37" bestFit="1" customWidth="1"/>
    <col min="18" max="18" width="13" style="33" bestFit="1" customWidth="1"/>
  </cols>
  <sheetData>
    <row r="1" spans="1:20" ht="24" customHeight="1">
      <c r="B1" s="62" t="str">
        <f ca="1">RIGHT(CELL("filename",A2),
LEN(CELL("filename",A2))-FIND("]",CELL("filename",A2)))</f>
        <v>添付資料（元表)</v>
      </c>
    </row>
    <row r="2" spans="1:20" ht="19.5" thickBot="1">
      <c r="B2" s="86" t="s">
        <v>68</v>
      </c>
      <c r="C2" s="87"/>
      <c r="D2" s="88" t="s">
        <v>64</v>
      </c>
      <c r="E2" s="89" t="s">
        <v>59</v>
      </c>
      <c r="F2" s="90" t="s">
        <v>60</v>
      </c>
      <c r="G2" s="91" t="s">
        <v>61</v>
      </c>
      <c r="H2" s="91" t="s">
        <v>62</v>
      </c>
      <c r="I2" s="92" t="s">
        <v>63</v>
      </c>
      <c r="J2" s="34"/>
      <c r="M2" s="49"/>
      <c r="O2" s="35" t="s">
        <v>63</v>
      </c>
      <c r="Q2" s="46" t="s">
        <v>67</v>
      </c>
    </row>
    <row r="3" spans="1:20" ht="25.5">
      <c r="B3" s="63" t="s">
        <v>50</v>
      </c>
      <c r="C3" s="40" t="s">
        <v>2</v>
      </c>
      <c r="D3" s="42" t="s">
        <v>51</v>
      </c>
      <c r="E3" s="17" t="s">
        <v>7</v>
      </c>
      <c r="F3" s="17" t="s">
        <v>52</v>
      </c>
      <c r="G3" s="18" t="s">
        <v>53</v>
      </c>
      <c r="H3" s="18" t="s">
        <v>54</v>
      </c>
      <c r="I3" s="29" t="s">
        <v>57</v>
      </c>
      <c r="J3" s="50" t="s">
        <v>55</v>
      </c>
      <c r="K3" s="93" t="s">
        <v>73</v>
      </c>
      <c r="L3" s="132" t="s">
        <v>544</v>
      </c>
      <c r="M3" s="133"/>
      <c r="N3" s="110" t="s">
        <v>547</v>
      </c>
      <c r="O3" s="111" t="s">
        <v>72</v>
      </c>
      <c r="P3" s="38"/>
      <c r="Q3" s="38" t="s">
        <v>65</v>
      </c>
      <c r="R3" s="39" t="s">
        <v>66</v>
      </c>
      <c r="S3" s="112" t="s">
        <v>543</v>
      </c>
      <c r="T3" s="109" t="s">
        <v>546</v>
      </c>
    </row>
    <row r="4" spans="1:20">
      <c r="A4">
        <f ca="1">IF(B4="","",INDIRECT("減額一覧!B"&amp;$P4))</f>
        <v>160</v>
      </c>
      <c r="B4" s="61">
        <f ca="1">IF(INDIRECT("減額一覧!BA"&amp;P4)=1,INDIRECT("減額一覧!M"&amp;P4),"")</f>
        <v>205</v>
      </c>
      <c r="C4" s="36">
        <f ca="1">IF(B4="","",INDIRECT("減額一覧!C"&amp;$P4))</f>
        <v>54174000</v>
      </c>
      <c r="D4" s="78" t="str">
        <f ca="1">IF($B4="","",INDIRECT("減額一覧!G"&amp;$P4))</f>
        <v>西野　昭</v>
      </c>
      <c r="E4" s="19">
        <f ca="1">IF(B4="","",INDIRECT("減額一覧!H"&amp;P4))</f>
        <v>20</v>
      </c>
      <c r="F4" s="19">
        <f ca="1">IF($B4="","",INDIRECT("減額一覧!T"&amp;P4))</f>
        <v>3</v>
      </c>
      <c r="G4" s="20">
        <f ca="1">IF($B4="","",INDIRECT("減額一覧!U"&amp;P4))</f>
        <v>693</v>
      </c>
      <c r="H4" s="20">
        <f ca="1">IF($B4="","",INDIRECT("減額一覧!V"&amp;P4))</f>
        <v>409</v>
      </c>
      <c r="I4" s="32">
        <f ca="1">IF(B4="","",IF(INDIRECT("減額一覧!BL"&amp;P4)=0.08,0.08,0.1))</f>
        <v>0.1</v>
      </c>
      <c r="J4" s="51" t="s">
        <v>516</v>
      </c>
      <c r="K4" s="94" t="str">
        <f ca="1">IF(A4="","",IF(A4&gt;3000,"月ヶ瀬",IF(A4&gt;=2000,"都祁","")))</f>
        <v/>
      </c>
      <c r="L4" s="56" t="str">
        <f ca="1">IF(OR(S4="370",S4="371",S4="372",S4="373",S4="374",S4="375",S4="376",S4="377",S4="378",S4="379",S4="380",S4="039",S4="389"),"農集","")</f>
        <v/>
      </c>
      <c r="N4" s="113" t="str">
        <f ca="1">IF(A4="","",IF(A4&gt;3000,"月ヶ瀬",IF(A4&gt;=2000,"都祁","市内")))</f>
        <v>市内</v>
      </c>
      <c r="O4" s="114">
        <f ca="1">IF(B4="","",IF(INDIRECT("減額一覧!BL"&amp;P4)=0.08,0.08,0.1))</f>
        <v>0.1</v>
      </c>
      <c r="P4" s="38">
        <v>3</v>
      </c>
      <c r="Q4" s="38">
        <f t="shared" ref="Q4:R7" ca="1" si="0">IF(G4="","",IF(G4&gt;0,1,""))</f>
        <v>1</v>
      </c>
      <c r="R4" s="38">
        <f t="shared" ca="1" si="0"/>
        <v>1</v>
      </c>
      <c r="S4" s="66" t="str">
        <f ca="1">IF(C4="","",LEFT(TEXT(C4,"000000000"),3))</f>
        <v>054</v>
      </c>
      <c r="T4" s="105" t="str">
        <f ca="1">IF(L4="","",IF(H4=0,"",H4))</f>
        <v/>
      </c>
    </row>
    <row r="5" spans="1:20">
      <c r="A5">
        <f ca="1">IF(B5="","",INDIRECT("減額一覧!B"&amp;$P5))</f>
        <v>160</v>
      </c>
      <c r="B5" s="61">
        <f ca="1">IF(INDIRECT("減額一覧!BB"&amp;P5)=1,INDIRECT("減額一覧!W"&amp;P5),"")</f>
        <v>206</v>
      </c>
      <c r="C5" s="44">
        <f ca="1">IF(B5="","",INDIRECT("減額一覧!C"&amp;$P5))</f>
        <v>54174000</v>
      </c>
      <c r="D5" s="79" t="str">
        <f ca="1">IF($B5="","",INDIRECT("減額一覧!G"&amp;$P5))</f>
        <v>西野　昭</v>
      </c>
      <c r="E5" s="19">
        <f ca="1">IF(B5="","",INDIRECT("減額一覧!H"&amp;P5))</f>
        <v>20</v>
      </c>
      <c r="F5" s="19">
        <f ca="1">IF($B5="","",INDIRECT("減額一覧!AD"&amp;P5))</f>
        <v>3</v>
      </c>
      <c r="G5" s="20">
        <f ca="1">IF($B5="","",INDIRECT("減額一覧!AE"&amp;P5))</f>
        <v>693</v>
      </c>
      <c r="H5" s="20">
        <f ca="1">IF($B5="","",INDIRECT("減額一覧!AF"&amp;P5))</f>
        <v>409</v>
      </c>
      <c r="I5" s="32">
        <f ca="1">IF(B5="","",IF(INDIRECT("減額一覧!BM"&amp;P5)=0.08,0.08,0.1))</f>
        <v>0.1</v>
      </c>
      <c r="J5" s="52"/>
      <c r="K5" s="95" t="str">
        <f t="shared" ref="K5:K10" ca="1" si="1">IF(A5="","",IF(A5&gt;3000,"月ヶ瀬",IF(A5&gt;=2000,"都祁","")))</f>
        <v/>
      </c>
      <c r="L5" s="58" t="str">
        <f t="shared" ref="L5:L68" ca="1" si="2">IF(OR(S5="370",S5="371",S5="372",S5="373",S5="374",S5="375",S5="376",S5="377",S5="378",S5="379",S5="380",S5="039",S5="389"),"農集","")</f>
        <v/>
      </c>
      <c r="N5" s="113" t="str">
        <f ca="1">IF(A5="","",IF(A5&gt;3000,"月ヶ瀬",IF(A5&gt;=2000,"都祁","市内")))</f>
        <v>市内</v>
      </c>
      <c r="O5" s="114">
        <f ca="1">IF(B5="","",IF(INDIRECT("減額一覧!BM"&amp;P5)=0.08,0.08,0.1))</f>
        <v>0.1</v>
      </c>
      <c r="P5" s="38">
        <v>3</v>
      </c>
      <c r="Q5" s="38">
        <f t="shared" ca="1" si="0"/>
        <v>1</v>
      </c>
      <c r="R5" s="38">
        <f t="shared" ca="1" si="0"/>
        <v>1</v>
      </c>
      <c r="S5" s="66" t="str">
        <f t="shared" ref="S5:S68" ca="1" si="3">IF(C5="","",LEFT(TEXT(C5,"000000000"),3))</f>
        <v>054</v>
      </c>
      <c r="T5" s="105" t="str">
        <f t="shared" ref="T5:T68" ca="1" si="4">IF(L5="","",IF(H5=0,"",H5))</f>
        <v/>
      </c>
    </row>
    <row r="6" spans="1:20" hidden="1">
      <c r="A6" t="str">
        <f ca="1">IF(B6="","",INDIRECT("減額一覧!B"&amp;$P6))</f>
        <v/>
      </c>
      <c r="B6" s="61" t="str">
        <f ca="1">IF(INDIRECT("減額一覧!BC"&amp;P6)=1,INDIRECT("減額一覧!AG"&amp;P6),"")</f>
        <v/>
      </c>
      <c r="C6" s="128" t="str">
        <f ca="1">IF(B6="","",INDIRECT("減額一覧!C"&amp;$P6))</f>
        <v/>
      </c>
      <c r="D6" s="80" t="str">
        <f ca="1">IF($B6="","",INDIRECT("減額一覧!G"&amp;$P6))</f>
        <v/>
      </c>
      <c r="E6" s="19" t="str">
        <f ca="1">IF(B6="","",INDIRECT("減額一覧!H"&amp;P6))</f>
        <v/>
      </c>
      <c r="F6" s="19" t="str">
        <f ca="1">IF($B6="","",INDIRECT("減額一覧!AN"&amp;P6))</f>
        <v/>
      </c>
      <c r="G6" s="20" t="str">
        <f ca="1">IF($B6="","",INDIRECT("減額一覧!AO"&amp;P6))</f>
        <v/>
      </c>
      <c r="H6" s="20" t="str">
        <f ca="1">IF($B6="","",INDIRECT("減額一覧!AP"&amp;P6))</f>
        <v/>
      </c>
      <c r="I6" s="32" t="str">
        <f ca="1">IF(B6="","",IF(INDIRECT("減額一覧!BN"&amp;P6)=0.08,0.08,0.1))</f>
        <v/>
      </c>
      <c r="J6" s="52"/>
      <c r="K6" s="95" t="str">
        <f t="shared" ca="1" si="1"/>
        <v/>
      </c>
      <c r="L6" s="58" t="str">
        <f t="shared" ca="1" si="2"/>
        <v/>
      </c>
      <c r="N6" s="113" t="str">
        <f ca="1">IF(A6="","",IF(A6&gt;3000,"月ヶ瀬",IF(A6&gt;=2000,"都祁","市内")))</f>
        <v/>
      </c>
      <c r="O6" s="114" t="str">
        <f ca="1">IF(B6="","",IF(INDIRECT("減額一覧!BN"&amp;P6)=0.08,0.08,0.1))</f>
        <v/>
      </c>
      <c r="P6" s="38">
        <v>3</v>
      </c>
      <c r="Q6" s="38" t="str">
        <f t="shared" ca="1" si="0"/>
        <v/>
      </c>
      <c r="R6" s="38" t="str">
        <f t="shared" ca="1" si="0"/>
        <v/>
      </c>
      <c r="S6" s="66" t="str">
        <f t="shared" ca="1" si="3"/>
        <v/>
      </c>
      <c r="T6" s="105" t="str">
        <f t="shared" ca="1" si="4"/>
        <v/>
      </c>
    </row>
    <row r="7" spans="1:20" hidden="1">
      <c r="A7" t="str">
        <f ca="1">IF(B7="","",INDIRECT("減額一覧!B"&amp;$P7))</f>
        <v/>
      </c>
      <c r="B7" s="61" t="str">
        <f ca="1">IF(INDIRECT("減額一覧!BD"&amp;P7)=1,INDIRECT("減額一覧!AQ"&amp;P7),"")</f>
        <v/>
      </c>
      <c r="C7" s="45" t="str">
        <f ca="1">IF(B7="","",INDIRECT("減額一覧!C"&amp;$P7))</f>
        <v/>
      </c>
      <c r="D7" s="79" t="str">
        <f ca="1">IF($B7="","",INDIRECT("減額一覧!G"&amp;$P7))</f>
        <v/>
      </c>
      <c r="E7" s="19" t="str">
        <f ca="1">IF(B7="","",INDIRECT("減額一覧!H"&amp;P7))</f>
        <v/>
      </c>
      <c r="F7" s="19" t="str">
        <f ca="1">IF($B7="","",INDIRECT("減額一覧!AX"&amp;P7))</f>
        <v/>
      </c>
      <c r="G7" s="20" t="str">
        <f ca="1">IF($B7="","",INDIRECT("減額一覧!AY"&amp;P7))</f>
        <v/>
      </c>
      <c r="H7" s="20" t="str">
        <f ca="1">IF($B7="","",INDIRECT("減額一覧!AZ"&amp;P7))</f>
        <v/>
      </c>
      <c r="I7" s="32" t="str">
        <f ca="1">IF(B7="","",IF(INDIRECT("減額一覧!BO"&amp;P7)=0.08,0.08,0.1))</f>
        <v/>
      </c>
      <c r="J7" s="52"/>
      <c r="K7" s="95" t="str">
        <f t="shared" ca="1" si="1"/>
        <v/>
      </c>
      <c r="L7" s="58" t="str">
        <f t="shared" ca="1" si="2"/>
        <v/>
      </c>
      <c r="N7" s="113" t="str">
        <f ca="1">IF(A7="","",IF(A7&gt;3000,"月ヶ瀬",IF(A7&gt;=2000,"都祁","市内")))</f>
        <v/>
      </c>
      <c r="O7" s="114" t="str">
        <f ca="1">IF(B7="","",IF(INDIRECT("減額一覧!BO"&amp;P7)=0.08,0.08,0.1))</f>
        <v/>
      </c>
      <c r="P7" s="38">
        <v>3</v>
      </c>
      <c r="Q7" s="38" t="str">
        <f t="shared" ca="1" si="0"/>
        <v/>
      </c>
      <c r="R7" s="38" t="str">
        <f t="shared" ca="1" si="0"/>
        <v/>
      </c>
      <c r="S7" s="66" t="str">
        <f t="shared" ca="1" si="3"/>
        <v/>
      </c>
      <c r="T7" s="105" t="str">
        <f t="shared" ca="1" si="4"/>
        <v/>
      </c>
    </row>
    <row r="8" spans="1:20" ht="19.5" thickBot="1">
      <c r="B8" s="129"/>
      <c r="C8" s="130" t="str">
        <f>IF(B8="","",減額一覧!C7)</f>
        <v/>
      </c>
      <c r="D8" s="43"/>
      <c r="E8" s="21"/>
      <c r="F8" s="22" t="s">
        <v>69</v>
      </c>
      <c r="G8" s="23">
        <f ca="1">SUBTOTAL(9,G4:G7)</f>
        <v>1386</v>
      </c>
      <c r="H8" s="23">
        <f ca="1">SUBTOTAL(9,H4:H7)</f>
        <v>818</v>
      </c>
      <c r="I8" s="30"/>
      <c r="J8" s="53"/>
      <c r="K8" s="96" t="str">
        <f t="shared" si="1"/>
        <v/>
      </c>
      <c r="L8" s="59" t="str">
        <f t="shared" si="2"/>
        <v/>
      </c>
      <c r="N8" s="108" t="str">
        <f ca="1">IF(AND(G8=0,H8=0),"","小計")</f>
        <v>小計</v>
      </c>
      <c r="O8" s="108" t="str">
        <f ca="1">IF(AND(G8=0,H8=0),"","小計")</f>
        <v>小計</v>
      </c>
      <c r="P8" s="38"/>
      <c r="Q8" s="38"/>
      <c r="R8" s="38"/>
      <c r="S8" s="66" t="str">
        <f t="shared" si="3"/>
        <v/>
      </c>
      <c r="T8" s="105" t="str">
        <f t="shared" si="4"/>
        <v/>
      </c>
    </row>
    <row r="9" spans="1:20" ht="19.5" thickTop="1">
      <c r="A9">
        <f ca="1">IF(B9="","",INDIRECT("減額一覧!B"&amp;$P9))</f>
        <v>197</v>
      </c>
      <c r="B9" s="120">
        <f ca="1">IF(INDIRECT("減額一覧!BA"&amp;P9)=1,INDIRECT("減額一覧!M"&amp;P9),"")</f>
        <v>112</v>
      </c>
      <c r="C9" s="131">
        <f ca="1">IF(B9="","",INDIRECT("減額一覧!C"&amp;$P9))</f>
        <v>249221000</v>
      </c>
      <c r="D9" s="121" t="str">
        <f ca="1">IF($B9="","",INDIRECT("減額一覧!G"&amp;$P9))</f>
        <v>柴田　俊夫</v>
      </c>
      <c r="E9" s="122">
        <f ca="1">IF(B9="","",INDIRECT("減額一覧!H"&amp;P9))</f>
        <v>20</v>
      </c>
      <c r="F9" s="122">
        <f ca="1">IF($B9="","",INDIRECT("減額一覧!T"&amp;P9))</f>
        <v>5</v>
      </c>
      <c r="G9" s="123">
        <f ca="1">IF($B9="","",INDIRECT("減額一覧!U"&amp;P9))</f>
        <v>1183</v>
      </c>
      <c r="H9" s="123">
        <f ca="1">IF($B9="","",INDIRECT("減額一覧!V"&amp;P9))</f>
        <v>590</v>
      </c>
      <c r="I9" s="124">
        <f ca="1">IF(B9="","",IF(INDIRECT("減額一覧!BL"&amp;P9)=0.08,0.08,0.1))</f>
        <v>0.1</v>
      </c>
      <c r="J9" s="125" t="s">
        <v>437</v>
      </c>
      <c r="K9" s="126" t="str">
        <f t="shared" ca="1" si="1"/>
        <v/>
      </c>
      <c r="L9" s="127" t="str">
        <f t="shared" ca="1" si="2"/>
        <v/>
      </c>
      <c r="N9" s="113" t="str">
        <f ca="1">IF(A9="","",IF(A9&gt;3000,"月ヶ瀬",IF(A9&gt;=2000,"都祁","市内")))</f>
        <v>市内</v>
      </c>
      <c r="O9" s="114">
        <f ca="1">IF(B9="","",IF(INDIRECT("減額一覧!BL"&amp;P9)=0.08,0.08,0.1))</f>
        <v>0.1</v>
      </c>
      <c r="P9" s="38">
        <v>4</v>
      </c>
      <c r="Q9" s="38">
        <f t="shared" ref="Q9:R12" ca="1" si="5">IF(G9="","",IF(G9&gt;0,1,""))</f>
        <v>1</v>
      </c>
      <c r="R9" s="38">
        <f t="shared" ca="1" si="5"/>
        <v>1</v>
      </c>
      <c r="S9" s="66" t="str">
        <f t="shared" ca="1" si="3"/>
        <v>249</v>
      </c>
      <c r="T9" s="105" t="str">
        <f t="shared" ca="1" si="4"/>
        <v/>
      </c>
    </row>
    <row r="10" spans="1:20">
      <c r="A10">
        <f ca="1">IF(B10="","",INDIRECT("減額一覧!B"&amp;$P10))</f>
        <v>197</v>
      </c>
      <c r="B10" s="61">
        <f ca="1">IF(INDIRECT("減額一覧!BB"&amp;P10)=1,INDIRECT("減額一覧!W"&amp;P10),"")</f>
        <v>201</v>
      </c>
      <c r="C10" s="44">
        <f ca="1">IF(B10="","",INDIRECT("減額一覧!C"&amp;$P10))</f>
        <v>249221000</v>
      </c>
      <c r="D10" s="79" t="str">
        <f ca="1">IF($B10="","",INDIRECT("減額一覧!G"&amp;$P10))</f>
        <v>柴田　俊夫</v>
      </c>
      <c r="E10" s="19">
        <f ca="1">IF(B10="","",INDIRECT("減額一覧!H"&amp;P10))</f>
        <v>20</v>
      </c>
      <c r="F10" s="19">
        <f ca="1">IF($B10="","",INDIRECT("減額一覧!AD"&amp;P10))</f>
        <v>5</v>
      </c>
      <c r="G10" s="20">
        <f ca="1">IF($B10="","",INDIRECT("減額一覧!AE"&amp;P10))</f>
        <v>1183</v>
      </c>
      <c r="H10" s="20">
        <f ca="1">IF($B10="","",INDIRECT("減額一覧!AF"&amp;P10))</f>
        <v>590</v>
      </c>
      <c r="I10" s="32">
        <f ca="1">IF(B10="","",IF(INDIRECT("減額一覧!BM"&amp;P10)=0.08,0.08,0.1))</f>
        <v>0.1</v>
      </c>
      <c r="J10" s="52"/>
      <c r="K10" s="95" t="str">
        <f t="shared" ca="1" si="1"/>
        <v/>
      </c>
      <c r="L10" s="58" t="str">
        <f t="shared" ca="1" si="2"/>
        <v/>
      </c>
      <c r="N10" s="113" t="str">
        <f ca="1">IF(A10="","",IF(A10&gt;3000,"月ヶ瀬",IF(A10&gt;=2000,"都祁","市内")))</f>
        <v>市内</v>
      </c>
      <c r="O10" s="114">
        <f ca="1">IF(B10="","",IF(INDIRECT("減額一覧!BM"&amp;P10)=0.08,0.08,0.1))</f>
        <v>0.1</v>
      </c>
      <c r="P10" s="38">
        <v>4</v>
      </c>
      <c r="Q10" s="38">
        <f t="shared" ca="1" si="5"/>
        <v>1</v>
      </c>
      <c r="R10" s="38">
        <f t="shared" ca="1" si="5"/>
        <v>1</v>
      </c>
      <c r="S10" s="66" t="str">
        <f t="shared" ca="1" si="3"/>
        <v>249</v>
      </c>
      <c r="T10" s="105" t="str">
        <f t="shared" ca="1" si="4"/>
        <v/>
      </c>
    </row>
    <row r="11" spans="1:20">
      <c r="A11">
        <f ca="1">IF(B11="","",INDIRECT("減額一覧!B"&amp;$P11))</f>
        <v>197</v>
      </c>
      <c r="B11" s="61">
        <f ca="1">IF(INDIRECT("減額一覧!BC"&amp;P11)=1,INDIRECT("減額一覧!AG"&amp;P11),"")</f>
        <v>202</v>
      </c>
      <c r="C11" s="128">
        <f ca="1">IF(B11="","",INDIRECT("減額一覧!C"&amp;$P11))</f>
        <v>249221000</v>
      </c>
      <c r="D11" s="80" t="str">
        <f ca="1">IF($B11="","",INDIRECT("減額一覧!G"&amp;$P11))</f>
        <v>柴田　俊夫</v>
      </c>
      <c r="E11" s="19">
        <f ca="1">IF(B11="","",INDIRECT("減額一覧!H"&amp;P11))</f>
        <v>20</v>
      </c>
      <c r="F11" s="19">
        <f ca="1">IF($B11="","",INDIRECT("減額一覧!AN"&amp;P11))</f>
        <v>3</v>
      </c>
      <c r="G11" s="20">
        <f ca="1">IF($B11="","",INDIRECT("減額一覧!AO"&amp;P11))</f>
        <v>660</v>
      </c>
      <c r="H11" s="20">
        <f ca="1">IF($B11="","",INDIRECT("減額一覧!AP"&amp;P11))</f>
        <v>354</v>
      </c>
      <c r="I11" s="32">
        <f ca="1">IF(B11="","",IF(INDIRECT("減額一覧!BN"&amp;P11)=0.08,0.08,0.1))</f>
        <v>0.1</v>
      </c>
      <c r="J11" s="52"/>
      <c r="K11" s="95" t="str">
        <f ca="1">IF(A11="","",IF(A11&gt;3000,"月ヶ瀬",IF(A11&gt;=2000,"都祁","")))</f>
        <v/>
      </c>
      <c r="L11" s="58" t="str">
        <f t="shared" ca="1" si="2"/>
        <v/>
      </c>
      <c r="N11" s="113" t="str">
        <f ca="1">IF(A11="","",IF(A11&gt;3000,"月ヶ瀬",IF(A11&gt;=2000,"都祁","市内")))</f>
        <v>市内</v>
      </c>
      <c r="O11" s="114">
        <f ca="1">IF(B11="","",IF(INDIRECT("減額一覧!BN"&amp;P11)=0.08,0.08,0.1))</f>
        <v>0.1</v>
      </c>
      <c r="P11" s="38">
        <v>4</v>
      </c>
      <c r="Q11" s="38">
        <f t="shared" ca="1" si="5"/>
        <v>1</v>
      </c>
      <c r="R11" s="38">
        <f t="shared" ca="1" si="5"/>
        <v>1</v>
      </c>
      <c r="S11" s="66" t="str">
        <f t="shared" ca="1" si="3"/>
        <v>249</v>
      </c>
      <c r="T11" s="105" t="str">
        <f t="shared" ca="1" si="4"/>
        <v/>
      </c>
    </row>
    <row r="12" spans="1:20">
      <c r="A12">
        <f ca="1">IF(B12="","",INDIRECT("減額一覧!B"&amp;$P12))</f>
        <v>197</v>
      </c>
      <c r="B12" s="61">
        <f ca="1">IF(INDIRECT("減額一覧!BD"&amp;P12)=1,INDIRECT("減額一覧!AQ"&amp;P12),"")</f>
        <v>203</v>
      </c>
      <c r="C12" s="45">
        <f ca="1">IF(B12="","",INDIRECT("減額一覧!C"&amp;$P12))</f>
        <v>249221000</v>
      </c>
      <c r="D12" s="79" t="str">
        <f ca="1">IF($B12="","",INDIRECT("減額一覧!G"&amp;$P12))</f>
        <v>柴田　俊夫</v>
      </c>
      <c r="E12" s="19">
        <f ca="1">IF(B12="","",INDIRECT("減額一覧!H"&amp;P12))</f>
        <v>20</v>
      </c>
      <c r="F12" s="19">
        <f ca="1">IF($B12="","",INDIRECT("減額一覧!AX"&amp;P12))</f>
        <v>3</v>
      </c>
      <c r="G12" s="20">
        <f ca="1">IF($B12="","",INDIRECT("減額一覧!AY"&amp;P12))</f>
        <v>660</v>
      </c>
      <c r="H12" s="20">
        <f ca="1">IF($B12="","",INDIRECT("減額一覧!AZ"&amp;P12))</f>
        <v>354</v>
      </c>
      <c r="I12" s="32">
        <f ca="1">IF(B12="","",IF(INDIRECT("減額一覧!BO"&amp;P12)=0.08,0.08,0.1))</f>
        <v>0.1</v>
      </c>
      <c r="J12" s="52" t="s">
        <v>437</v>
      </c>
      <c r="K12" s="95" t="str">
        <f t="shared" ref="K12:K16" ca="1" si="6">IF(A12="","",IF(A12&gt;3000,"月ヶ瀬",IF(A12&gt;=2000,"都祁","")))</f>
        <v/>
      </c>
      <c r="L12" s="58" t="str">
        <f t="shared" ca="1" si="2"/>
        <v/>
      </c>
      <c r="N12" s="113" t="str">
        <f ca="1">IF(A12="","",IF(A12&gt;3000,"月ヶ瀬",IF(A12&gt;=2000,"都祁","市内")))</f>
        <v>市内</v>
      </c>
      <c r="O12" s="114">
        <f ca="1">IF(B12="","",IF(INDIRECT("減額一覧!BO"&amp;P12)=0.08,0.08,0.1))</f>
        <v>0.1</v>
      </c>
      <c r="P12" s="38">
        <v>4</v>
      </c>
      <c r="Q12" s="38">
        <f t="shared" ca="1" si="5"/>
        <v>1</v>
      </c>
      <c r="R12" s="38">
        <f t="shared" ca="1" si="5"/>
        <v>1</v>
      </c>
      <c r="S12" s="66" t="str">
        <f t="shared" ca="1" si="3"/>
        <v>249</v>
      </c>
      <c r="T12" s="105" t="str">
        <f t="shared" ca="1" si="4"/>
        <v/>
      </c>
    </row>
    <row r="13" spans="1:20" ht="19.5" thickBot="1">
      <c r="B13" s="129"/>
      <c r="C13" s="130" t="str">
        <f>IF(B13="","",減額一覧!C11)</f>
        <v/>
      </c>
      <c r="D13" s="43"/>
      <c r="E13" s="21"/>
      <c r="F13" s="22" t="s">
        <v>69</v>
      </c>
      <c r="G13" s="23">
        <f ca="1">SUBTOTAL(9,G9:G12)</f>
        <v>3686</v>
      </c>
      <c r="H13" s="23">
        <f t="shared" ref="H13" ca="1" si="7">SUBTOTAL(9,H9:H12)</f>
        <v>1888</v>
      </c>
      <c r="I13" s="30"/>
      <c r="J13" s="53"/>
      <c r="K13" s="96" t="str">
        <f t="shared" si="6"/>
        <v/>
      </c>
      <c r="L13" s="59" t="str">
        <f t="shared" si="2"/>
        <v/>
      </c>
      <c r="N13" s="108" t="str">
        <f ca="1">IF(AND(G13=0,H13=0),"","小計")</f>
        <v>小計</v>
      </c>
      <c r="O13" s="108" t="str">
        <f ca="1">IF(AND(G13=0,H13=0),"","小計")</f>
        <v>小計</v>
      </c>
      <c r="P13" s="38"/>
      <c r="Q13" s="38"/>
      <c r="R13" s="38"/>
      <c r="S13" s="66" t="str">
        <f t="shared" si="3"/>
        <v/>
      </c>
      <c r="T13" s="105" t="str">
        <f t="shared" si="4"/>
        <v/>
      </c>
    </row>
    <row r="14" spans="1:20" ht="19.5" thickTop="1">
      <c r="A14">
        <f ca="1">IF(B14="","",INDIRECT("減額一覧!B"&amp;$P14))</f>
        <v>198</v>
      </c>
      <c r="B14" s="61">
        <f ca="1">IF(INDIRECT("減額一覧!BA"&amp;P14)=1,INDIRECT("減額一覧!M"&amp;P14),"")</f>
        <v>204</v>
      </c>
      <c r="C14" s="128">
        <f ca="1">IF(B14="","",INDIRECT("減額一覧!C"&amp;$P14))</f>
        <v>293084000</v>
      </c>
      <c r="D14" s="78" t="str">
        <f ca="1">IF($B14="","",INDIRECT("減額一覧!G"&amp;$P14))</f>
        <v>徳岡　美好</v>
      </c>
      <c r="E14" s="19">
        <f ca="1">IF(B14="","",INDIRECT("減額一覧!H"&amp;P14))</f>
        <v>13</v>
      </c>
      <c r="F14" s="19">
        <f ca="1">IF($B14="","",INDIRECT("減額一覧!T"&amp;P14))</f>
        <v>1</v>
      </c>
      <c r="G14" s="20">
        <f ca="1">IF($B14="","",INDIRECT("減額一覧!U"&amp;P14))</f>
        <v>0</v>
      </c>
      <c r="H14" s="20">
        <f ca="1">IF($B14="","",INDIRECT("減額一覧!V"&amp;P14))</f>
        <v>118</v>
      </c>
      <c r="I14" s="32">
        <f ca="1">IF(B14="","",IF(INDIRECT("減額一覧!BL"&amp;P14)=0.08,0.08,0.1))</f>
        <v>0.1</v>
      </c>
      <c r="J14" s="51" t="s">
        <v>438</v>
      </c>
      <c r="K14" s="94" t="str">
        <f t="shared" ca="1" si="6"/>
        <v/>
      </c>
      <c r="L14" s="56" t="str">
        <f t="shared" ca="1" si="2"/>
        <v/>
      </c>
      <c r="N14" s="113" t="str">
        <f t="shared" ref="N14:N17" ca="1" si="8">IF(A14="","",IF(A14&gt;3000,"月ヶ瀬",IF(A14&gt;=2000,"都祁","市内")))</f>
        <v>市内</v>
      </c>
      <c r="O14" s="114">
        <f t="shared" ref="O14" ca="1" si="9">IF(B14="","",IF(INDIRECT("減額一覧!BL"&amp;P14)=0.08,0.08,0.1))</f>
        <v>0.1</v>
      </c>
      <c r="P14" s="38">
        <v>5</v>
      </c>
      <c r="Q14" s="38" t="str">
        <f t="shared" ref="Q14:R17" ca="1" si="10">IF(G14="","",IF(G14&gt;0,1,""))</f>
        <v/>
      </c>
      <c r="R14" s="38">
        <f t="shared" ca="1" si="10"/>
        <v>1</v>
      </c>
      <c r="S14" s="66" t="str">
        <f t="shared" ca="1" si="3"/>
        <v>293</v>
      </c>
      <c r="T14" s="105" t="str">
        <f t="shared" ca="1" si="4"/>
        <v/>
      </c>
    </row>
    <row r="15" spans="1:20">
      <c r="A15">
        <f ca="1">IF(B15="","",INDIRECT("減額一覧!B"&amp;$P15))</f>
        <v>198</v>
      </c>
      <c r="B15" s="61">
        <f ca="1">IF(INDIRECT("減額一覧!BB"&amp;P15)=1,INDIRECT("減額一覧!W"&amp;P15),"")</f>
        <v>205</v>
      </c>
      <c r="C15" s="44">
        <f ca="1">IF(B15="","",INDIRECT("減額一覧!C"&amp;$P15))</f>
        <v>293084000</v>
      </c>
      <c r="D15" s="79" t="str">
        <f ca="1">IF($B15="","",INDIRECT("減額一覧!G"&amp;$P15))</f>
        <v>徳岡　美好</v>
      </c>
      <c r="E15" s="19">
        <f ca="1">IF(B15="","",INDIRECT("減額一覧!H"&amp;P15))</f>
        <v>13</v>
      </c>
      <c r="F15" s="19">
        <f ca="1">IF($B15="","",INDIRECT("減額一覧!AD"&amp;P15))</f>
        <v>1</v>
      </c>
      <c r="G15" s="20">
        <f ca="1">IF($B15="","",INDIRECT("減額一覧!AE"&amp;P15))</f>
        <v>0</v>
      </c>
      <c r="H15" s="20">
        <f ca="1">IF($B15="","",INDIRECT("減額一覧!AF"&amp;P15))</f>
        <v>137</v>
      </c>
      <c r="I15" s="32">
        <f ca="1">IF(B15="","",IF(INDIRECT("減額一覧!BM"&amp;P15)=0.08,0.08,0.1))</f>
        <v>0.1</v>
      </c>
      <c r="J15" s="52"/>
      <c r="K15" s="95" t="str">
        <f t="shared" ca="1" si="6"/>
        <v/>
      </c>
      <c r="L15" s="58" t="str">
        <f t="shared" ca="1" si="2"/>
        <v/>
      </c>
      <c r="N15" s="113" t="str">
        <f t="shared" ca="1" si="8"/>
        <v>市内</v>
      </c>
      <c r="O15" s="114">
        <f t="shared" ref="O15" ca="1" si="11">IF(B15="","",IF(INDIRECT("減額一覧!BM"&amp;P15)=0.08,0.08,0.1))</f>
        <v>0.1</v>
      </c>
      <c r="P15" s="38">
        <v>5</v>
      </c>
      <c r="Q15" s="38" t="str">
        <f t="shared" ca="1" si="10"/>
        <v/>
      </c>
      <c r="R15" s="38">
        <f t="shared" ca="1" si="10"/>
        <v>1</v>
      </c>
      <c r="S15" s="66" t="str">
        <f t="shared" ca="1" si="3"/>
        <v>293</v>
      </c>
      <c r="T15" s="105" t="str">
        <f t="shared" ca="1" si="4"/>
        <v/>
      </c>
    </row>
    <row r="16" spans="1:20">
      <c r="A16">
        <f ca="1">IF(B16="","",INDIRECT("減額一覧!B"&amp;$P16))</f>
        <v>198</v>
      </c>
      <c r="B16" s="61">
        <f ca="1">IF(INDIRECT("減額一覧!BC"&amp;P16)=1,INDIRECT("減額一覧!AG"&amp;P16),"")</f>
        <v>206</v>
      </c>
      <c r="C16" s="128">
        <f ca="1">IF(B16="","",INDIRECT("減額一覧!C"&amp;$P16))</f>
        <v>293084000</v>
      </c>
      <c r="D16" s="80" t="str">
        <f ca="1">IF($B16="","",INDIRECT("減額一覧!G"&amp;$P16))</f>
        <v>徳岡　美好</v>
      </c>
      <c r="E16" s="19">
        <f ca="1">IF(B16="","",INDIRECT("減額一覧!H"&amp;P16))</f>
        <v>13</v>
      </c>
      <c r="F16" s="19">
        <f ca="1">IF($B16="","",INDIRECT("減額一覧!AN"&amp;P16))</f>
        <v>13</v>
      </c>
      <c r="G16" s="20">
        <f ca="1">IF($B16="","",INDIRECT("減額一覧!AO"&amp;P16))</f>
        <v>1925</v>
      </c>
      <c r="H16" s="20">
        <f ca="1">IF($B16="","",INDIRECT("減額一覧!AP"&amp;P16))</f>
        <v>1773</v>
      </c>
      <c r="I16" s="32">
        <f ca="1">IF(B16="","",IF(INDIRECT("減額一覧!BN"&amp;P16)=0.08,0.08,0.1))</f>
        <v>0.1</v>
      </c>
      <c r="J16" s="52"/>
      <c r="K16" s="95" t="str">
        <f t="shared" ca="1" si="6"/>
        <v/>
      </c>
      <c r="L16" s="58" t="str">
        <f t="shared" ca="1" si="2"/>
        <v/>
      </c>
      <c r="N16" s="113" t="str">
        <f t="shared" ca="1" si="8"/>
        <v>市内</v>
      </c>
      <c r="O16" s="114">
        <f t="shared" ref="O16" ca="1" si="12">IF(B16="","",IF(INDIRECT("減額一覧!BN"&amp;P16)=0.08,0.08,0.1))</f>
        <v>0.1</v>
      </c>
      <c r="P16" s="38">
        <v>5</v>
      </c>
      <c r="Q16" s="38">
        <f t="shared" ca="1" si="10"/>
        <v>1</v>
      </c>
      <c r="R16" s="38">
        <f t="shared" ca="1" si="10"/>
        <v>1</v>
      </c>
      <c r="S16" s="66" t="str">
        <f t="shared" ca="1" si="3"/>
        <v>293</v>
      </c>
      <c r="T16" s="105" t="str">
        <f t="shared" ca="1" si="4"/>
        <v/>
      </c>
    </row>
    <row r="17" spans="1:20">
      <c r="A17">
        <f ca="1">IF(B17="","",INDIRECT("減額一覧!B"&amp;$P17))</f>
        <v>198</v>
      </c>
      <c r="B17" s="61">
        <f ca="1">IF(INDIRECT("減額一覧!BD"&amp;P17)=1,INDIRECT("減額一覧!AQ"&amp;P17),"")</f>
        <v>207</v>
      </c>
      <c r="C17" s="45">
        <f ca="1">IF(B17="","",INDIRECT("減額一覧!C"&amp;$P17))</f>
        <v>293084000</v>
      </c>
      <c r="D17" s="79" t="str">
        <f ca="1">IF($B17="","",INDIRECT("減額一覧!G"&amp;$P17))</f>
        <v>徳岡　美好</v>
      </c>
      <c r="E17" s="19">
        <f ca="1">IF(B17="","",INDIRECT("減額一覧!H"&amp;P17))</f>
        <v>13</v>
      </c>
      <c r="F17" s="19">
        <f ca="1">IF($B17="","",INDIRECT("減額一覧!AX"&amp;P17))</f>
        <v>14</v>
      </c>
      <c r="G17" s="20">
        <f ca="1">IF($B17="","",INDIRECT("減額一覧!AY"&amp;P17))</f>
        <v>2365</v>
      </c>
      <c r="H17" s="20">
        <f ca="1">IF($B17="","",INDIRECT("減額一覧!AZ"&amp;P17))</f>
        <v>1909</v>
      </c>
      <c r="I17" s="32">
        <f ca="1">IF(B17="","",IF(INDIRECT("減額一覧!BO"&amp;P17)=0.08,0.08,0.1))</f>
        <v>0.1</v>
      </c>
      <c r="J17" s="52"/>
      <c r="K17" s="95" t="str">
        <f ca="1">IF(A17="","",IF(A17&gt;3000,"月ヶ瀬",IF(A17&gt;=2000,"都祁","")))</f>
        <v/>
      </c>
      <c r="L17" s="58" t="str">
        <f t="shared" ca="1" si="2"/>
        <v/>
      </c>
      <c r="N17" s="113" t="str">
        <f t="shared" ca="1" si="8"/>
        <v>市内</v>
      </c>
      <c r="O17" s="114">
        <f t="shared" ref="O17" ca="1" si="13">IF(B17="","",IF(INDIRECT("減額一覧!BO"&amp;P17)=0.08,0.08,0.1))</f>
        <v>0.1</v>
      </c>
      <c r="P17" s="38">
        <v>5</v>
      </c>
      <c r="Q17" s="38">
        <f t="shared" ca="1" si="10"/>
        <v>1</v>
      </c>
      <c r="R17" s="38">
        <f t="shared" ca="1" si="10"/>
        <v>1</v>
      </c>
      <c r="S17" s="66" t="str">
        <f t="shared" ca="1" si="3"/>
        <v>293</v>
      </c>
      <c r="T17" s="105" t="str">
        <f t="shared" ca="1" si="4"/>
        <v/>
      </c>
    </row>
    <row r="18" spans="1:20" ht="19.5" thickBot="1">
      <c r="B18" s="129"/>
      <c r="C18" s="130" t="str">
        <f>IF(B18="","",減額一覧!C16)</f>
        <v/>
      </c>
      <c r="D18" s="43"/>
      <c r="E18" s="21"/>
      <c r="F18" s="22" t="s">
        <v>69</v>
      </c>
      <c r="G18" s="23">
        <f ca="1">SUBTOTAL(9,G14:G17)</f>
        <v>4290</v>
      </c>
      <c r="H18" s="23">
        <f t="shared" ref="H18" ca="1" si="14">SUBTOTAL(9,H14:H17)</f>
        <v>3937</v>
      </c>
      <c r="I18" s="30"/>
      <c r="J18" s="53"/>
      <c r="K18" s="96" t="str">
        <f t="shared" ref="K18:K81" si="15">IF(A18="","",IF(A18&gt;3000,"月ヶ瀬",IF(A18&gt;=2000,"都祁","")))</f>
        <v/>
      </c>
      <c r="L18" s="59" t="str">
        <f t="shared" si="2"/>
        <v/>
      </c>
      <c r="N18" s="108" t="str">
        <f t="shared" ref="N18" ca="1" si="16">IF(AND(G18=0,H18=0),"","小計")</f>
        <v>小計</v>
      </c>
      <c r="O18" s="108" t="str">
        <f t="shared" ref="O18" ca="1" si="17">IF(AND(G18=0,H18=0),"","小計")</f>
        <v>小計</v>
      </c>
      <c r="P18" s="38"/>
      <c r="Q18" s="38"/>
      <c r="R18" s="38"/>
      <c r="S18" s="66" t="str">
        <f t="shared" si="3"/>
        <v/>
      </c>
      <c r="T18" s="105" t="str">
        <f t="shared" si="4"/>
        <v/>
      </c>
    </row>
    <row r="19" spans="1:20" ht="19.5" thickTop="1">
      <c r="A19">
        <f ca="1">IF(B19="","",INDIRECT("減額一覧!B"&amp;$P19))</f>
        <v>199</v>
      </c>
      <c r="B19" s="120">
        <f ca="1">IF(INDIRECT("減額一覧!BA"&amp;P19)=1,INDIRECT("減額一覧!M"&amp;P19),"")</f>
        <v>203</v>
      </c>
      <c r="C19" s="131">
        <f ca="1">IF(B19="","",INDIRECT("減額一覧!C"&amp;$P19))</f>
        <v>546107000</v>
      </c>
      <c r="D19" s="121" t="str">
        <f ca="1">IF($B19="","",INDIRECT("減額一覧!G"&amp;$P19))</f>
        <v>猪上　茂</v>
      </c>
      <c r="E19" s="122">
        <f ca="1">IF(B19="","",INDIRECT("減額一覧!H"&amp;P19))</f>
        <v>13</v>
      </c>
      <c r="F19" s="122">
        <f ca="1">IF($B19="","",INDIRECT("減額一覧!T"&amp;P19))</f>
        <v>7</v>
      </c>
      <c r="G19" s="123">
        <f ca="1">IF($B19="","",INDIRECT("減額一覧!U"&amp;P19))</f>
        <v>1540</v>
      </c>
      <c r="H19" s="123">
        <f ca="1">IF($B19="","",INDIRECT("減額一覧!V"&amp;P19))</f>
        <v>826</v>
      </c>
      <c r="I19" s="124">
        <f ca="1">IF(B19="","",IF(INDIRECT("減額一覧!BL"&amp;P19)=0.08,0.08,0.1))</f>
        <v>0.1</v>
      </c>
      <c r="J19" s="125" t="s">
        <v>439</v>
      </c>
      <c r="K19" s="126" t="str">
        <f t="shared" ca="1" si="15"/>
        <v/>
      </c>
      <c r="L19" s="127" t="str">
        <f t="shared" ca="1" si="2"/>
        <v/>
      </c>
      <c r="N19" s="113" t="str">
        <f t="shared" ref="N19:N22" ca="1" si="18">IF(A19="","",IF(A19&gt;3000,"月ヶ瀬",IF(A19&gt;=2000,"都祁","市内")))</f>
        <v>市内</v>
      </c>
      <c r="O19" s="114">
        <f t="shared" ref="O19" ca="1" si="19">IF(B19="","",IF(INDIRECT("減額一覧!BL"&amp;P19)=0.08,0.08,0.1))</f>
        <v>0.1</v>
      </c>
      <c r="P19" s="38">
        <v>6</v>
      </c>
      <c r="Q19" s="38">
        <f t="shared" ref="Q19:R22" ca="1" si="20">IF(G19="","",IF(G19&gt;0,1,""))</f>
        <v>1</v>
      </c>
      <c r="R19" s="38">
        <f t="shared" ca="1" si="20"/>
        <v>1</v>
      </c>
      <c r="S19" s="66" t="str">
        <f t="shared" ca="1" si="3"/>
        <v>546</v>
      </c>
      <c r="T19" s="105" t="str">
        <f t="shared" ca="1" si="4"/>
        <v/>
      </c>
    </row>
    <row r="20" spans="1:20">
      <c r="A20">
        <f ca="1">IF(B20="","",INDIRECT("減額一覧!B"&amp;$P20))</f>
        <v>199</v>
      </c>
      <c r="B20" s="61">
        <f ca="1">IF(INDIRECT("減額一覧!BB"&amp;P20)=1,INDIRECT("減額一覧!W"&amp;P20),"")</f>
        <v>204</v>
      </c>
      <c r="C20" s="44">
        <f ca="1">IF(B20="","",INDIRECT("減額一覧!C"&amp;$P20))</f>
        <v>546107000</v>
      </c>
      <c r="D20" s="79" t="str">
        <f ca="1">IF($B20="","",INDIRECT("減額一覧!G"&amp;$P20))</f>
        <v>猪上　茂</v>
      </c>
      <c r="E20" s="19">
        <f ca="1">IF(B20="","",INDIRECT("減額一覧!H"&amp;P20))</f>
        <v>13</v>
      </c>
      <c r="F20" s="19">
        <f ca="1">IF($B20="","",INDIRECT("減額一覧!AD"&amp;P20))</f>
        <v>7</v>
      </c>
      <c r="G20" s="20">
        <f ca="1">IF($B20="","",INDIRECT("減額一覧!AE"&amp;P20))</f>
        <v>1540</v>
      </c>
      <c r="H20" s="20">
        <f ca="1">IF($B20="","",INDIRECT("減額一覧!AF"&amp;P20))</f>
        <v>826</v>
      </c>
      <c r="I20" s="32">
        <f ca="1">IF(B20="","",IF(INDIRECT("減額一覧!BM"&amp;P20)=0.08,0.08,0.1))</f>
        <v>0.1</v>
      </c>
      <c r="J20" s="52"/>
      <c r="K20" s="95" t="str">
        <f t="shared" ca="1" si="15"/>
        <v/>
      </c>
      <c r="L20" s="58" t="str">
        <f t="shared" ca="1" si="2"/>
        <v/>
      </c>
      <c r="N20" s="113" t="str">
        <f t="shared" ca="1" si="18"/>
        <v>市内</v>
      </c>
      <c r="O20" s="114">
        <f t="shared" ref="O20" ca="1" si="21">IF(B20="","",IF(INDIRECT("減額一覧!BM"&amp;P20)=0.08,0.08,0.1))</f>
        <v>0.1</v>
      </c>
      <c r="P20" s="38">
        <v>6</v>
      </c>
      <c r="Q20" s="38">
        <f t="shared" ca="1" si="20"/>
        <v>1</v>
      </c>
      <c r="R20" s="38">
        <f t="shared" ca="1" si="20"/>
        <v>1</v>
      </c>
      <c r="S20" s="66" t="str">
        <f t="shared" ca="1" si="3"/>
        <v>546</v>
      </c>
      <c r="T20" s="105" t="str">
        <f t="shared" ca="1" si="4"/>
        <v/>
      </c>
    </row>
    <row r="21" spans="1:20">
      <c r="A21">
        <f ca="1">IF(B21="","",INDIRECT("減額一覧!B"&amp;$P21))</f>
        <v>199</v>
      </c>
      <c r="B21" s="61">
        <f ca="1">IF(INDIRECT("減額一覧!BC"&amp;P21)=1,INDIRECT("減額一覧!AG"&amp;P21),"")</f>
        <v>205</v>
      </c>
      <c r="C21" s="128">
        <f ca="1">IF(B21="","",INDIRECT("減額一覧!C"&amp;$P21))</f>
        <v>546107000</v>
      </c>
      <c r="D21" s="80" t="str">
        <f ca="1">IF($B21="","",INDIRECT("減額一覧!G"&amp;$P21))</f>
        <v>猪上　茂</v>
      </c>
      <c r="E21" s="19">
        <f ca="1">IF(B21="","",INDIRECT("減額一覧!H"&amp;P21))</f>
        <v>13</v>
      </c>
      <c r="F21" s="19">
        <f ca="1">IF($B21="","",INDIRECT("減額一覧!AN"&amp;P21))</f>
        <v>7</v>
      </c>
      <c r="G21" s="20">
        <f ca="1">IF($B21="","",INDIRECT("減額一覧!AO"&amp;P21))</f>
        <v>1540</v>
      </c>
      <c r="H21" s="20">
        <f ca="1">IF($B21="","",INDIRECT("減額一覧!AP"&amp;P21))</f>
        <v>955</v>
      </c>
      <c r="I21" s="32">
        <f ca="1">IF(B21="","",IF(INDIRECT("減額一覧!BN"&amp;P21)=0.08,0.08,0.1))</f>
        <v>0.1</v>
      </c>
      <c r="J21" s="52"/>
      <c r="K21" s="95" t="str">
        <f t="shared" ca="1" si="15"/>
        <v/>
      </c>
      <c r="L21" s="58" t="str">
        <f t="shared" ca="1" si="2"/>
        <v/>
      </c>
      <c r="N21" s="113" t="str">
        <f t="shared" ca="1" si="18"/>
        <v>市内</v>
      </c>
      <c r="O21" s="114">
        <f t="shared" ref="O21" ca="1" si="22">IF(B21="","",IF(INDIRECT("減額一覧!BN"&amp;P21)=0.08,0.08,0.1))</f>
        <v>0.1</v>
      </c>
      <c r="P21" s="38">
        <v>6</v>
      </c>
      <c r="Q21" s="38">
        <f t="shared" ca="1" si="20"/>
        <v>1</v>
      </c>
      <c r="R21" s="38">
        <f t="shared" ca="1" si="20"/>
        <v>1</v>
      </c>
      <c r="S21" s="66" t="str">
        <f t="shared" ca="1" si="3"/>
        <v>546</v>
      </c>
      <c r="T21" s="105" t="str">
        <f t="shared" ca="1" si="4"/>
        <v/>
      </c>
    </row>
    <row r="22" spans="1:20">
      <c r="A22">
        <f ca="1">IF(B22="","",INDIRECT("減額一覧!B"&amp;$P22))</f>
        <v>199</v>
      </c>
      <c r="B22" s="61">
        <f ca="1">IF(INDIRECT("減額一覧!BD"&amp;P22)=1,INDIRECT("減額一覧!AQ"&amp;P22),"")</f>
        <v>206</v>
      </c>
      <c r="C22" s="45">
        <f ca="1">IF(B22="","",INDIRECT("減額一覧!C"&amp;$P22))</f>
        <v>546107000</v>
      </c>
      <c r="D22" s="79" t="str">
        <f ca="1">IF($B22="","",INDIRECT("減額一覧!G"&amp;$P22))</f>
        <v>猪上　茂</v>
      </c>
      <c r="E22" s="19">
        <f ca="1">IF(B22="","",INDIRECT("減額一覧!H"&amp;P22))</f>
        <v>13</v>
      </c>
      <c r="F22" s="19">
        <f ca="1">IF($B22="","",INDIRECT("減額一覧!AX"&amp;P22))</f>
        <v>8</v>
      </c>
      <c r="G22" s="20">
        <f ca="1">IF($B22="","",INDIRECT("減額一覧!AY"&amp;P22))</f>
        <v>1760</v>
      </c>
      <c r="H22" s="20">
        <f ca="1">IF($B22="","",INDIRECT("減額一覧!AZ"&amp;P22))</f>
        <v>1092</v>
      </c>
      <c r="I22" s="32">
        <f ca="1">IF(B22="","",IF(INDIRECT("減額一覧!BO"&amp;P22)=0.08,0.08,0.1))</f>
        <v>0.1</v>
      </c>
      <c r="J22" s="52"/>
      <c r="K22" s="95" t="str">
        <f t="shared" ca="1" si="15"/>
        <v/>
      </c>
      <c r="L22" s="58" t="str">
        <f t="shared" ca="1" si="2"/>
        <v/>
      </c>
      <c r="N22" s="113" t="str">
        <f t="shared" ca="1" si="18"/>
        <v>市内</v>
      </c>
      <c r="O22" s="114">
        <f t="shared" ref="O22" ca="1" si="23">IF(B22="","",IF(INDIRECT("減額一覧!BO"&amp;P22)=0.08,0.08,0.1))</f>
        <v>0.1</v>
      </c>
      <c r="P22" s="38">
        <v>6</v>
      </c>
      <c r="Q22" s="38">
        <f t="shared" ca="1" si="20"/>
        <v>1</v>
      </c>
      <c r="R22" s="38">
        <f t="shared" ca="1" si="20"/>
        <v>1</v>
      </c>
      <c r="S22" s="66" t="str">
        <f t="shared" ca="1" si="3"/>
        <v>546</v>
      </c>
      <c r="T22" s="105" t="str">
        <f t="shared" ca="1" si="4"/>
        <v/>
      </c>
    </row>
    <row r="23" spans="1:20" ht="19.5" thickBot="1">
      <c r="B23" s="129"/>
      <c r="C23" s="130" t="str">
        <f>IF(B23="","",減額一覧!C21)</f>
        <v/>
      </c>
      <c r="D23" s="43"/>
      <c r="E23" s="21"/>
      <c r="F23" s="22" t="s">
        <v>69</v>
      </c>
      <c r="G23" s="23">
        <f t="shared" ref="G23:H23" ca="1" si="24">SUBTOTAL(9,G19:G22)</f>
        <v>6380</v>
      </c>
      <c r="H23" s="23">
        <f t="shared" ca="1" si="24"/>
        <v>3699</v>
      </c>
      <c r="I23" s="30"/>
      <c r="J23" s="53"/>
      <c r="K23" s="96" t="str">
        <f t="shared" si="15"/>
        <v/>
      </c>
      <c r="L23" s="59" t="str">
        <f t="shared" si="2"/>
        <v/>
      </c>
      <c r="N23" s="108" t="str">
        <f t="shared" ref="N23" ca="1" si="25">IF(AND(G23=0,H23=0),"","小計")</f>
        <v>小計</v>
      </c>
      <c r="O23" s="108" t="str">
        <f t="shared" ref="O23" ca="1" si="26">IF(AND(G23=0,H23=0),"","小計")</f>
        <v>小計</v>
      </c>
      <c r="P23" s="38"/>
      <c r="Q23" s="38"/>
      <c r="R23" s="38"/>
      <c r="S23" s="66" t="str">
        <f t="shared" si="3"/>
        <v/>
      </c>
      <c r="T23" s="105" t="str">
        <f t="shared" si="4"/>
        <v/>
      </c>
    </row>
    <row r="24" spans="1:20" ht="19.5" thickTop="1">
      <c r="A24">
        <f ca="1">IF(B24="","",INDIRECT("減額一覧!B"&amp;$P24))</f>
        <v>207</v>
      </c>
      <c r="B24" s="120">
        <f ca="1">IF(INDIRECT("減額一覧!BA"&amp;P24)=1,INDIRECT("減額一覧!M"&amp;P24),"")</f>
        <v>204</v>
      </c>
      <c r="C24" s="131">
        <f ca="1">IF(B24="","",INDIRECT("減額一覧!C"&amp;$P24))</f>
        <v>696002000</v>
      </c>
      <c r="D24" s="121" t="str">
        <f ca="1">IF($B24="","",INDIRECT("減額一覧!G"&amp;$P24))</f>
        <v>大森　俊一</v>
      </c>
      <c r="E24" s="122">
        <f ca="1">IF(B24="","",INDIRECT("減額一覧!H"&amp;P24))</f>
        <v>20</v>
      </c>
      <c r="F24" s="122">
        <f ca="1">IF($B24="","",INDIRECT("減額一覧!T"&amp;P24))</f>
        <v>5</v>
      </c>
      <c r="G24" s="123">
        <f ca="1">IF($B24="","",INDIRECT("減額一覧!U"&amp;P24))</f>
        <v>853</v>
      </c>
      <c r="H24" s="123">
        <f ca="1">IF($B24="","",INDIRECT("減額一覧!V"&amp;P24))</f>
        <v>590</v>
      </c>
      <c r="I24" s="124">
        <f ca="1">IF(B24="","",IF(INDIRECT("減額一覧!BL"&amp;P24)=0.08,0.08,0.1))</f>
        <v>0.1</v>
      </c>
      <c r="J24" s="125" t="s">
        <v>440</v>
      </c>
      <c r="K24" s="126" t="str">
        <f t="shared" ca="1" si="15"/>
        <v/>
      </c>
      <c r="L24" s="127" t="str">
        <f t="shared" ca="1" si="2"/>
        <v/>
      </c>
      <c r="N24" s="113" t="str">
        <f t="shared" ref="N24:N27" ca="1" si="27">IF(A24="","",IF(A24&gt;3000,"月ヶ瀬",IF(A24&gt;=2000,"都祁","市内")))</f>
        <v>市内</v>
      </c>
      <c r="O24" s="114">
        <f t="shared" ref="O24" ca="1" si="28">IF(B24="","",IF(INDIRECT("減額一覧!BL"&amp;P24)=0.08,0.08,0.1))</f>
        <v>0.1</v>
      </c>
      <c r="P24" s="38">
        <v>7</v>
      </c>
      <c r="Q24" s="38">
        <f t="shared" ref="Q24:R27" ca="1" si="29">IF(G24="","",IF(G24&gt;0,1,""))</f>
        <v>1</v>
      </c>
      <c r="R24" s="38">
        <f t="shared" ca="1" si="29"/>
        <v>1</v>
      </c>
      <c r="S24" s="66" t="str">
        <f t="shared" ca="1" si="3"/>
        <v>696</v>
      </c>
      <c r="T24" s="105" t="str">
        <f t="shared" ca="1" si="4"/>
        <v/>
      </c>
    </row>
    <row r="25" spans="1:20">
      <c r="A25">
        <f ca="1">IF(B25="","",INDIRECT("減額一覧!B"&amp;$P25))</f>
        <v>207</v>
      </c>
      <c r="B25" s="61">
        <f ca="1">IF(INDIRECT("減額一覧!BB"&amp;P25)=1,INDIRECT("減額一覧!W"&amp;P25),"")</f>
        <v>205</v>
      </c>
      <c r="C25" s="44">
        <f ca="1">IF(B25="","",INDIRECT("減額一覧!C"&amp;$P25))</f>
        <v>696002000</v>
      </c>
      <c r="D25" s="79" t="str">
        <f ca="1">IF($B25="","",INDIRECT("減額一覧!G"&amp;$P25))</f>
        <v>大森　俊一</v>
      </c>
      <c r="E25" s="19">
        <f ca="1">IF(B25="","",INDIRECT("減額一覧!H"&amp;P25))</f>
        <v>20</v>
      </c>
      <c r="F25" s="19">
        <f ca="1">IF($B25="","",INDIRECT("減額一覧!AD"&amp;P25))</f>
        <v>5</v>
      </c>
      <c r="G25" s="20">
        <f ca="1">IF($B25="","",INDIRECT("減額一覧!AE"&amp;P25))</f>
        <v>853</v>
      </c>
      <c r="H25" s="20">
        <f ca="1">IF($B25="","",INDIRECT("減額一覧!AF"&amp;P25))</f>
        <v>682</v>
      </c>
      <c r="I25" s="32">
        <f ca="1">IF(B25="","",IF(INDIRECT("減額一覧!BM"&amp;P25)=0.08,0.08,0.1))</f>
        <v>0.1</v>
      </c>
      <c r="J25" s="52"/>
      <c r="K25" s="95" t="str">
        <f t="shared" ca="1" si="15"/>
        <v/>
      </c>
      <c r="L25" s="58" t="str">
        <f t="shared" ca="1" si="2"/>
        <v/>
      </c>
      <c r="N25" s="113" t="str">
        <f t="shared" ca="1" si="27"/>
        <v>市内</v>
      </c>
      <c r="O25" s="114">
        <f t="shared" ref="O25" ca="1" si="30">IF(B25="","",IF(INDIRECT("減額一覧!BM"&amp;P25)=0.08,0.08,0.1))</f>
        <v>0.1</v>
      </c>
      <c r="P25" s="38">
        <v>7</v>
      </c>
      <c r="Q25" s="38">
        <f t="shared" ca="1" si="29"/>
        <v>1</v>
      </c>
      <c r="R25" s="38">
        <f t="shared" ca="1" si="29"/>
        <v>1</v>
      </c>
      <c r="S25" s="66" t="str">
        <f t="shared" ca="1" si="3"/>
        <v>696</v>
      </c>
      <c r="T25" s="105" t="str">
        <f t="shared" ca="1" si="4"/>
        <v/>
      </c>
    </row>
    <row r="26" spans="1:20">
      <c r="A26">
        <f ca="1">IF(B26="","",INDIRECT("減額一覧!B"&amp;$P26))</f>
        <v>207</v>
      </c>
      <c r="B26" s="61">
        <f ca="1">IF(INDIRECT("減額一覧!BC"&amp;P26)=1,INDIRECT("減額一覧!AG"&amp;P26),"")</f>
        <v>206</v>
      </c>
      <c r="C26" s="128">
        <f ca="1">IF(B26="","",INDIRECT("減額一覧!C"&amp;$P26))</f>
        <v>696002000</v>
      </c>
      <c r="D26" s="80" t="str">
        <f ca="1">IF($B26="","",INDIRECT("減額一覧!G"&amp;$P26))</f>
        <v>大森　俊一</v>
      </c>
      <c r="E26" s="19">
        <f ca="1">IF(B26="","",INDIRECT("減額一覧!H"&amp;P26))</f>
        <v>20</v>
      </c>
      <c r="F26" s="19">
        <f ca="1">IF($B26="","",INDIRECT("減額一覧!AN"&amp;P26))</f>
        <v>5</v>
      </c>
      <c r="G26" s="20">
        <f ca="1">IF($B26="","",INDIRECT("減額一覧!AO"&amp;P26))</f>
        <v>852</v>
      </c>
      <c r="H26" s="20">
        <f ca="1">IF($B26="","",INDIRECT("減額一覧!AP"&amp;P26))</f>
        <v>682</v>
      </c>
      <c r="I26" s="32">
        <f ca="1">IF(B26="","",IF(INDIRECT("減額一覧!BN"&amp;P26)=0.08,0.08,0.1))</f>
        <v>0.1</v>
      </c>
      <c r="J26" s="52"/>
      <c r="K26" s="95" t="str">
        <f t="shared" ca="1" si="15"/>
        <v/>
      </c>
      <c r="L26" s="58" t="str">
        <f t="shared" ca="1" si="2"/>
        <v/>
      </c>
      <c r="N26" s="113" t="str">
        <f t="shared" ca="1" si="27"/>
        <v>市内</v>
      </c>
      <c r="O26" s="114">
        <f t="shared" ref="O26" ca="1" si="31">IF(B26="","",IF(INDIRECT("減額一覧!BN"&amp;P26)=0.08,0.08,0.1))</f>
        <v>0.1</v>
      </c>
      <c r="P26" s="38">
        <v>7</v>
      </c>
      <c r="Q26" s="38">
        <f t="shared" ca="1" si="29"/>
        <v>1</v>
      </c>
      <c r="R26" s="38">
        <f t="shared" ca="1" si="29"/>
        <v>1</v>
      </c>
      <c r="S26" s="66" t="str">
        <f t="shared" ca="1" si="3"/>
        <v>696</v>
      </c>
      <c r="T26" s="105" t="str">
        <f t="shared" ca="1" si="4"/>
        <v/>
      </c>
    </row>
    <row r="27" spans="1:20">
      <c r="A27">
        <f ca="1">IF(B27="","",INDIRECT("減額一覧!B"&amp;$P27))</f>
        <v>207</v>
      </c>
      <c r="B27" s="61">
        <f ca="1">IF(INDIRECT("減額一覧!BD"&amp;P27)=1,INDIRECT("減額一覧!AQ"&amp;P27),"")</f>
        <v>207</v>
      </c>
      <c r="C27" s="45">
        <f ca="1">IF(B27="","",INDIRECT("減額一覧!C"&amp;$P27))</f>
        <v>696002000</v>
      </c>
      <c r="D27" s="79" t="str">
        <f ca="1">IF($B27="","",INDIRECT("減額一覧!G"&amp;$P27))</f>
        <v>大森　俊一</v>
      </c>
      <c r="E27" s="19">
        <f ca="1">IF(B27="","",INDIRECT("減額一覧!H"&amp;P27))</f>
        <v>20</v>
      </c>
      <c r="F27" s="19">
        <f ca="1">IF($B27="","",INDIRECT("減額一覧!AX"&amp;P27))</f>
        <v>5</v>
      </c>
      <c r="G27" s="20">
        <f ca="1">IF($B27="","",INDIRECT("減額一覧!AY"&amp;P27))</f>
        <v>852</v>
      </c>
      <c r="H27" s="20">
        <f ca="1">IF($B27="","",INDIRECT("減額一覧!AZ"&amp;P27))</f>
        <v>682</v>
      </c>
      <c r="I27" s="32">
        <f ca="1">IF(B27="","",IF(INDIRECT("減額一覧!BO"&amp;P27)=0.08,0.08,0.1))</f>
        <v>0.1</v>
      </c>
      <c r="J27" s="52"/>
      <c r="K27" s="95" t="str">
        <f t="shared" ca="1" si="15"/>
        <v/>
      </c>
      <c r="L27" s="58" t="str">
        <f t="shared" ca="1" si="2"/>
        <v/>
      </c>
      <c r="N27" s="113" t="str">
        <f t="shared" ca="1" si="27"/>
        <v>市内</v>
      </c>
      <c r="O27" s="114">
        <f t="shared" ref="O27" ca="1" si="32">IF(B27="","",IF(INDIRECT("減額一覧!BO"&amp;P27)=0.08,0.08,0.1))</f>
        <v>0.1</v>
      </c>
      <c r="P27" s="38">
        <v>7</v>
      </c>
      <c r="Q27" s="38">
        <f t="shared" ca="1" si="29"/>
        <v>1</v>
      </c>
      <c r="R27" s="38">
        <f t="shared" ca="1" si="29"/>
        <v>1</v>
      </c>
      <c r="S27" s="66" t="str">
        <f t="shared" ca="1" si="3"/>
        <v>696</v>
      </c>
      <c r="T27" s="105" t="str">
        <f t="shared" ca="1" si="4"/>
        <v/>
      </c>
    </row>
    <row r="28" spans="1:20" ht="19.5" thickBot="1">
      <c r="B28" s="129"/>
      <c r="C28" s="130" t="str">
        <f>IF(B28="","",減額一覧!C26)</f>
        <v/>
      </c>
      <c r="D28" s="43"/>
      <c r="E28" s="21"/>
      <c r="F28" s="22" t="s">
        <v>69</v>
      </c>
      <c r="G28" s="23">
        <f t="shared" ref="G28:H28" ca="1" si="33">SUBTOTAL(9,G24:G27)</f>
        <v>3410</v>
      </c>
      <c r="H28" s="23">
        <f t="shared" ca="1" si="33"/>
        <v>2636</v>
      </c>
      <c r="I28" s="30"/>
      <c r="J28" s="53"/>
      <c r="K28" s="96" t="str">
        <f t="shared" si="15"/>
        <v/>
      </c>
      <c r="L28" s="59" t="str">
        <f t="shared" si="2"/>
        <v/>
      </c>
      <c r="N28" s="108" t="str">
        <f t="shared" ref="N28" ca="1" si="34">IF(AND(G28=0,H28=0),"","小計")</f>
        <v>小計</v>
      </c>
      <c r="O28" s="108" t="str">
        <f t="shared" ref="O28" ca="1" si="35">IF(AND(G28=0,H28=0),"","小計")</f>
        <v>小計</v>
      </c>
      <c r="P28" s="38"/>
      <c r="Q28" s="38"/>
      <c r="R28" s="38"/>
      <c r="S28" s="66" t="str">
        <f t="shared" si="3"/>
        <v/>
      </c>
      <c r="T28" s="105" t="str">
        <f t="shared" si="4"/>
        <v/>
      </c>
    </row>
    <row r="29" spans="1:20" ht="19.5" thickTop="1">
      <c r="A29">
        <f ca="1">IF(B29="","",INDIRECT("減額一覧!B"&amp;$P29))</f>
        <v>216</v>
      </c>
      <c r="B29" s="120">
        <f ca="1">IF(INDIRECT("減額一覧!BA"&amp;P29)=1,INDIRECT("減額一覧!M"&amp;P29),"")</f>
        <v>206</v>
      </c>
      <c r="C29" s="131">
        <f ca="1">IF(B29="","",INDIRECT("減額一覧!C"&amp;$P29))</f>
        <v>651016000</v>
      </c>
      <c r="D29" s="121" t="str">
        <f ca="1">IF($B29="","",INDIRECT("減額一覧!G"&amp;$P29))</f>
        <v>北村　卓美</v>
      </c>
      <c r="E29" s="122">
        <f ca="1">IF(B29="","",INDIRECT("減額一覧!H"&amp;P29))</f>
        <v>20</v>
      </c>
      <c r="F29" s="122">
        <f ca="1">IF($B29="","",INDIRECT("減額一覧!T"&amp;P29))</f>
        <v>12</v>
      </c>
      <c r="G29" s="123">
        <f ca="1">IF($B29="","",INDIRECT("減額一覧!U"&amp;P29))</f>
        <v>2640</v>
      </c>
      <c r="H29" s="123">
        <f ca="1">IF($B29="","",INDIRECT("減額一覧!V"&amp;P29))</f>
        <v>1637</v>
      </c>
      <c r="I29" s="124">
        <f ca="1">IF(B29="","",IF(INDIRECT("減額一覧!BL"&amp;P29)=0.08,0.08,0.1))</f>
        <v>0.1</v>
      </c>
      <c r="J29" s="125" t="s">
        <v>441</v>
      </c>
      <c r="K29" s="126" t="str">
        <f t="shared" ca="1" si="15"/>
        <v/>
      </c>
      <c r="L29" s="127" t="str">
        <f t="shared" ca="1" si="2"/>
        <v/>
      </c>
      <c r="N29" s="113" t="str">
        <f t="shared" ref="N29:N32" ca="1" si="36">IF(A29="","",IF(A29&gt;3000,"月ヶ瀬",IF(A29&gt;=2000,"都祁","市内")))</f>
        <v>市内</v>
      </c>
      <c r="O29" s="114">
        <f t="shared" ref="O29" ca="1" si="37">IF(B29="","",IF(INDIRECT("減額一覧!BL"&amp;P29)=0.08,0.08,0.1))</f>
        <v>0.1</v>
      </c>
      <c r="P29" s="38">
        <v>8</v>
      </c>
      <c r="Q29" s="38">
        <f t="shared" ref="Q29:R32" ca="1" si="38">IF(G29="","",IF(G29&gt;0,1,""))</f>
        <v>1</v>
      </c>
      <c r="R29" s="38">
        <f t="shared" ca="1" si="38"/>
        <v>1</v>
      </c>
      <c r="S29" s="66" t="str">
        <f t="shared" ca="1" si="3"/>
        <v>651</v>
      </c>
      <c r="T29" s="105" t="str">
        <f t="shared" ca="1" si="4"/>
        <v/>
      </c>
    </row>
    <row r="30" spans="1:20">
      <c r="A30">
        <f ca="1">IF(B30="","",INDIRECT("減額一覧!B"&amp;$P30))</f>
        <v>216</v>
      </c>
      <c r="B30" s="61">
        <f ca="1">IF(INDIRECT("減額一覧!BB"&amp;P30)=1,INDIRECT("減額一覧!W"&amp;P30),"")</f>
        <v>207</v>
      </c>
      <c r="C30" s="44">
        <f ca="1">IF(B30="","",INDIRECT("減額一覧!C"&amp;$P30))</f>
        <v>651016000</v>
      </c>
      <c r="D30" s="79" t="str">
        <f ca="1">IF($B30="","",INDIRECT("減額一覧!G"&amp;$P30))</f>
        <v>北村　卓美</v>
      </c>
      <c r="E30" s="19">
        <f ca="1">IF(B30="","",INDIRECT("減額一覧!H"&amp;P30))</f>
        <v>20</v>
      </c>
      <c r="F30" s="19">
        <f ca="1">IF($B30="","",INDIRECT("減額一覧!AD"&amp;P30))</f>
        <v>11</v>
      </c>
      <c r="G30" s="20">
        <f ca="1">IF($B30="","",INDIRECT("減額一覧!AE"&amp;P30))</f>
        <v>2420</v>
      </c>
      <c r="H30" s="20">
        <f ca="1">IF($B30="","",INDIRECT("減額一覧!AF"&amp;P30))</f>
        <v>1500</v>
      </c>
      <c r="I30" s="32">
        <f ca="1">IF(B30="","",IF(INDIRECT("減額一覧!BM"&amp;P30)=0.08,0.08,0.1))</f>
        <v>0.1</v>
      </c>
      <c r="J30" s="52"/>
      <c r="K30" s="95" t="str">
        <f t="shared" ca="1" si="15"/>
        <v/>
      </c>
      <c r="L30" s="58" t="str">
        <f t="shared" ca="1" si="2"/>
        <v/>
      </c>
      <c r="N30" s="113" t="str">
        <f t="shared" ca="1" si="36"/>
        <v>市内</v>
      </c>
      <c r="O30" s="114">
        <f t="shared" ref="O30" ca="1" si="39">IF(B30="","",IF(INDIRECT("減額一覧!BM"&amp;P30)=0.08,0.08,0.1))</f>
        <v>0.1</v>
      </c>
      <c r="P30" s="38">
        <v>8</v>
      </c>
      <c r="Q30" s="38">
        <f t="shared" ca="1" si="38"/>
        <v>1</v>
      </c>
      <c r="R30" s="38">
        <f t="shared" ca="1" si="38"/>
        <v>1</v>
      </c>
      <c r="S30" s="66" t="str">
        <f t="shared" ca="1" si="3"/>
        <v>651</v>
      </c>
      <c r="T30" s="105" t="str">
        <f t="shared" ca="1" si="4"/>
        <v/>
      </c>
    </row>
    <row r="31" spans="1:20">
      <c r="A31">
        <f ca="1">IF(B31="","",INDIRECT("減額一覧!B"&amp;$P31))</f>
        <v>216</v>
      </c>
      <c r="B31" s="61">
        <f ca="1">IF(INDIRECT("減額一覧!BC"&amp;P31)=1,INDIRECT("減額一覧!AG"&amp;P31),"")</f>
        <v>208</v>
      </c>
      <c r="C31" s="128">
        <f ca="1">IF(B31="","",INDIRECT("減額一覧!C"&amp;$P31))</f>
        <v>651016000</v>
      </c>
      <c r="D31" s="80" t="str">
        <f ca="1">IF($B31="","",INDIRECT("減額一覧!G"&amp;$P31))</f>
        <v>北村　卓美</v>
      </c>
      <c r="E31" s="19">
        <f ca="1">IF(B31="","",INDIRECT("減額一覧!H"&amp;P31))</f>
        <v>20</v>
      </c>
      <c r="F31" s="19">
        <f ca="1">IF($B31="","",INDIRECT("減額一覧!AN"&amp;P31))</f>
        <v>9</v>
      </c>
      <c r="G31" s="20">
        <f ca="1">IF($B31="","",INDIRECT("減額一覧!AO"&amp;P31))</f>
        <v>1980</v>
      </c>
      <c r="H31" s="20">
        <f ca="1">IF($B31="","",INDIRECT("減額一覧!AP"&amp;P31))</f>
        <v>1228</v>
      </c>
      <c r="I31" s="32">
        <f ca="1">IF(B31="","",IF(INDIRECT("減額一覧!BN"&amp;P31)=0.08,0.08,0.1))</f>
        <v>0.1</v>
      </c>
      <c r="J31" s="52"/>
      <c r="K31" s="95" t="str">
        <f t="shared" ca="1" si="15"/>
        <v/>
      </c>
      <c r="L31" s="58" t="str">
        <f t="shared" ca="1" si="2"/>
        <v/>
      </c>
      <c r="N31" s="113" t="str">
        <f t="shared" ca="1" si="36"/>
        <v>市内</v>
      </c>
      <c r="O31" s="114">
        <f t="shared" ref="O31" ca="1" si="40">IF(B31="","",IF(INDIRECT("減額一覧!BN"&amp;P31)=0.08,0.08,0.1))</f>
        <v>0.1</v>
      </c>
      <c r="P31" s="38">
        <v>8</v>
      </c>
      <c r="Q31" s="38">
        <f t="shared" ca="1" si="38"/>
        <v>1</v>
      </c>
      <c r="R31" s="38">
        <f t="shared" ca="1" si="38"/>
        <v>1</v>
      </c>
      <c r="S31" s="66" t="str">
        <f t="shared" ca="1" si="3"/>
        <v>651</v>
      </c>
      <c r="T31" s="105" t="str">
        <f t="shared" ca="1" si="4"/>
        <v/>
      </c>
    </row>
    <row r="32" spans="1:20" hidden="1">
      <c r="A32" t="str">
        <f ca="1">IF(B32="","",INDIRECT("減額一覧!B"&amp;$P32))</f>
        <v/>
      </c>
      <c r="B32" s="61" t="str">
        <f ca="1">IF(INDIRECT("減額一覧!BD"&amp;P32)=1,INDIRECT("減額一覧!AQ"&amp;P32),"")</f>
        <v/>
      </c>
      <c r="C32" s="45" t="str">
        <f ca="1">IF(B32="","",INDIRECT("減額一覧!C"&amp;$P32))</f>
        <v/>
      </c>
      <c r="D32" s="79" t="str">
        <f ca="1">IF($B32="","",INDIRECT("減額一覧!G"&amp;$P32))</f>
        <v/>
      </c>
      <c r="E32" s="19" t="str">
        <f ca="1">IF(B32="","",INDIRECT("減額一覧!H"&amp;P32))</f>
        <v/>
      </c>
      <c r="F32" s="19" t="str">
        <f ca="1">IF($B32="","",INDIRECT("減額一覧!AX"&amp;P32))</f>
        <v/>
      </c>
      <c r="G32" s="20" t="str">
        <f ca="1">IF($B32="","",INDIRECT("減額一覧!AY"&amp;P32))</f>
        <v/>
      </c>
      <c r="H32" s="20" t="str">
        <f ca="1">IF($B32="","",INDIRECT("減額一覧!AZ"&amp;P32))</f>
        <v/>
      </c>
      <c r="I32" s="32" t="str">
        <f ca="1">IF(B32="","",IF(INDIRECT("減額一覧!BO"&amp;P32)=0.08,0.08,0.1))</f>
        <v/>
      </c>
      <c r="J32" s="52"/>
      <c r="K32" s="95" t="str">
        <f t="shared" ca="1" si="15"/>
        <v/>
      </c>
      <c r="L32" s="58" t="str">
        <f t="shared" ca="1" si="2"/>
        <v/>
      </c>
      <c r="N32" s="113" t="str">
        <f t="shared" ca="1" si="36"/>
        <v/>
      </c>
      <c r="O32" s="114" t="str">
        <f t="shared" ref="O32" ca="1" si="41">IF(B32="","",IF(INDIRECT("減額一覧!BO"&amp;P32)=0.08,0.08,0.1))</f>
        <v/>
      </c>
      <c r="P32" s="38">
        <v>8</v>
      </c>
      <c r="Q32" s="38" t="str">
        <f t="shared" ca="1" si="38"/>
        <v/>
      </c>
      <c r="R32" s="38" t="str">
        <f t="shared" ca="1" si="38"/>
        <v/>
      </c>
      <c r="S32" s="66" t="str">
        <f t="shared" ca="1" si="3"/>
        <v/>
      </c>
      <c r="T32" s="105" t="str">
        <f t="shared" ca="1" si="4"/>
        <v/>
      </c>
    </row>
    <row r="33" spans="1:20" ht="19.5" thickBot="1">
      <c r="B33" s="129"/>
      <c r="C33" s="130" t="str">
        <f>IF(B33="","",減額一覧!C31)</f>
        <v/>
      </c>
      <c r="D33" s="43"/>
      <c r="E33" s="21"/>
      <c r="F33" s="22" t="s">
        <v>69</v>
      </c>
      <c r="G33" s="23">
        <f t="shared" ref="G33:H33" ca="1" si="42">SUBTOTAL(9,G29:G32)</f>
        <v>7040</v>
      </c>
      <c r="H33" s="23">
        <f t="shared" ca="1" si="42"/>
        <v>4365</v>
      </c>
      <c r="I33" s="30"/>
      <c r="J33" s="53"/>
      <c r="K33" s="96" t="str">
        <f t="shared" si="15"/>
        <v/>
      </c>
      <c r="L33" s="59" t="str">
        <f t="shared" si="2"/>
        <v/>
      </c>
      <c r="N33" s="108" t="str">
        <f t="shared" ref="N33" ca="1" si="43">IF(AND(G33=0,H33=0),"","小計")</f>
        <v>小計</v>
      </c>
      <c r="O33" s="108" t="str">
        <f t="shared" ref="O33" ca="1" si="44">IF(AND(G33=0,H33=0),"","小計")</f>
        <v>小計</v>
      </c>
      <c r="P33" s="38"/>
      <c r="Q33" s="38"/>
      <c r="R33" s="38"/>
      <c r="S33" s="66" t="str">
        <f t="shared" si="3"/>
        <v/>
      </c>
      <c r="T33" s="105" t="str">
        <f t="shared" si="4"/>
        <v/>
      </c>
    </row>
    <row r="34" spans="1:20" ht="19.5" thickTop="1">
      <c r="A34">
        <f ca="1">IF(B34="","",INDIRECT("減額一覧!B"&amp;$P34))</f>
        <v>225</v>
      </c>
      <c r="B34" s="120">
        <f ca="1">IF(INDIRECT("減額一覧!BA"&amp;P34)=1,INDIRECT("減額一覧!M"&amp;P34),"")</f>
        <v>206</v>
      </c>
      <c r="C34" s="131">
        <f ca="1">IF(B34="","",INDIRECT("減額一覧!C"&amp;$P34))</f>
        <v>214001000</v>
      </c>
      <c r="D34" s="121" t="str">
        <f ca="1">IF($B34="","",INDIRECT("減額一覧!G"&amp;$P34))</f>
        <v>越　康悦</v>
      </c>
      <c r="E34" s="122">
        <f ca="1">IF(B34="","",INDIRECT("減額一覧!H"&amp;P34))</f>
        <v>20</v>
      </c>
      <c r="F34" s="122">
        <f ca="1">IF($B34="","",INDIRECT("減額一覧!T"&amp;P34))</f>
        <v>12</v>
      </c>
      <c r="G34" s="123">
        <f ca="1">IF($B34="","",INDIRECT("減額一覧!U"&amp;P34))</f>
        <v>2673</v>
      </c>
      <c r="H34" s="123">
        <f ca="1">IF($B34="","",INDIRECT("減額一覧!V"&amp;P34))</f>
        <v>1636</v>
      </c>
      <c r="I34" s="124">
        <f ca="1">IF(B34="","",IF(INDIRECT("減額一覧!BL"&amp;P34)=0.08,0.08,0.1))</f>
        <v>0.1</v>
      </c>
      <c r="J34" s="125" t="s">
        <v>442</v>
      </c>
      <c r="K34" s="126" t="str">
        <f t="shared" ca="1" si="15"/>
        <v/>
      </c>
      <c r="L34" s="127" t="str">
        <f t="shared" ca="1" si="2"/>
        <v/>
      </c>
      <c r="N34" s="113" t="str">
        <f t="shared" ref="N34:N37" ca="1" si="45">IF(A34="","",IF(A34&gt;3000,"月ヶ瀬",IF(A34&gt;=2000,"都祁","市内")))</f>
        <v>市内</v>
      </c>
      <c r="O34" s="114">
        <f t="shared" ref="O34" ca="1" si="46">IF(B34="","",IF(INDIRECT("減額一覧!BL"&amp;P34)=0.08,0.08,0.1))</f>
        <v>0.1</v>
      </c>
      <c r="P34" s="38">
        <v>9</v>
      </c>
      <c r="Q34" s="38">
        <f t="shared" ref="Q34:R37" ca="1" si="47">IF(G34="","",IF(G34&gt;0,1,""))</f>
        <v>1</v>
      </c>
      <c r="R34" s="38">
        <f t="shared" ca="1" si="47"/>
        <v>1</v>
      </c>
      <c r="S34" s="66" t="str">
        <f t="shared" ca="1" si="3"/>
        <v>214</v>
      </c>
      <c r="T34" s="105" t="str">
        <f t="shared" ca="1" si="4"/>
        <v/>
      </c>
    </row>
    <row r="35" spans="1:20">
      <c r="A35">
        <f ca="1">IF(B35="","",INDIRECT("減額一覧!B"&amp;$P35))</f>
        <v>225</v>
      </c>
      <c r="B35" s="61">
        <f ca="1">IF(INDIRECT("減額一覧!BB"&amp;P35)=1,INDIRECT("減額一覧!W"&amp;P35),"")</f>
        <v>207</v>
      </c>
      <c r="C35" s="44">
        <f ca="1">IF(B35="","",INDIRECT("減額一覧!C"&amp;$P35))</f>
        <v>214001000</v>
      </c>
      <c r="D35" s="79" t="str">
        <f ca="1">IF($B35="","",INDIRECT("減額一覧!G"&amp;$P35))</f>
        <v>越　康悦</v>
      </c>
      <c r="E35" s="19">
        <f ca="1">IF(B35="","",INDIRECT("減額一覧!H"&amp;P35))</f>
        <v>20</v>
      </c>
      <c r="F35" s="19">
        <f ca="1">IF($B35="","",INDIRECT("減額一覧!AD"&amp;P35))</f>
        <v>12</v>
      </c>
      <c r="G35" s="20">
        <f ca="1">IF($B35="","",INDIRECT("減額一覧!AE"&amp;P35))</f>
        <v>2673</v>
      </c>
      <c r="H35" s="20">
        <f ca="1">IF($B35="","",INDIRECT("減額一覧!AF"&amp;P35))</f>
        <v>1636</v>
      </c>
      <c r="I35" s="32">
        <f ca="1">IF(B35="","",IF(INDIRECT("減額一覧!BM"&amp;P35)=0.08,0.08,0.1))</f>
        <v>0.1</v>
      </c>
      <c r="J35" s="52"/>
      <c r="K35" s="95" t="str">
        <f t="shared" ca="1" si="15"/>
        <v/>
      </c>
      <c r="L35" s="58" t="str">
        <f t="shared" ca="1" si="2"/>
        <v/>
      </c>
      <c r="N35" s="113" t="str">
        <f t="shared" ca="1" si="45"/>
        <v>市内</v>
      </c>
      <c r="O35" s="114">
        <f t="shared" ref="O35" ca="1" si="48">IF(B35="","",IF(INDIRECT("減額一覧!BM"&amp;P35)=0.08,0.08,0.1))</f>
        <v>0.1</v>
      </c>
      <c r="P35" s="38">
        <v>9</v>
      </c>
      <c r="Q35" s="38">
        <f t="shared" ca="1" si="47"/>
        <v>1</v>
      </c>
      <c r="R35" s="38">
        <f t="shared" ca="1" si="47"/>
        <v>1</v>
      </c>
      <c r="S35" s="66" t="str">
        <f t="shared" ca="1" si="3"/>
        <v>214</v>
      </c>
      <c r="T35" s="105" t="str">
        <f t="shared" ca="1" si="4"/>
        <v/>
      </c>
    </row>
    <row r="36" spans="1:20">
      <c r="A36">
        <f ca="1">IF(B36="","",INDIRECT("減額一覧!B"&amp;$P36))</f>
        <v>225</v>
      </c>
      <c r="B36" s="61">
        <f ca="1">IF(INDIRECT("減額一覧!BC"&amp;P36)=1,INDIRECT("減額一覧!AG"&amp;P36),"")</f>
        <v>208</v>
      </c>
      <c r="C36" s="128">
        <f ca="1">IF(B36="","",INDIRECT("減額一覧!C"&amp;$P36))</f>
        <v>214001000</v>
      </c>
      <c r="D36" s="80" t="str">
        <f ca="1">IF($B36="","",INDIRECT("減額一覧!G"&amp;$P36))</f>
        <v>越　康悦</v>
      </c>
      <c r="E36" s="19">
        <f ca="1">IF(B36="","",INDIRECT("減額一覧!H"&amp;P36))</f>
        <v>20</v>
      </c>
      <c r="F36" s="19">
        <f ca="1">IF($B36="","",INDIRECT("減額一覧!AN"&amp;P36))</f>
        <v>3</v>
      </c>
      <c r="G36" s="20">
        <f ca="1">IF($B36="","",INDIRECT("減額一覧!AO"&amp;P36))</f>
        <v>660</v>
      </c>
      <c r="H36" s="20">
        <f ca="1">IF($B36="","",INDIRECT("減額一覧!AP"&amp;P36))</f>
        <v>409</v>
      </c>
      <c r="I36" s="32">
        <f ca="1">IF(B36="","",IF(INDIRECT("減額一覧!BN"&amp;P36)=0.08,0.08,0.1))</f>
        <v>0.1</v>
      </c>
      <c r="J36" s="52"/>
      <c r="K36" s="95" t="str">
        <f t="shared" ca="1" si="15"/>
        <v/>
      </c>
      <c r="L36" s="58" t="str">
        <f t="shared" ca="1" si="2"/>
        <v/>
      </c>
      <c r="N36" s="113" t="str">
        <f t="shared" ca="1" si="45"/>
        <v>市内</v>
      </c>
      <c r="O36" s="114">
        <f t="shared" ref="O36" ca="1" si="49">IF(B36="","",IF(INDIRECT("減額一覧!BN"&amp;P36)=0.08,0.08,0.1))</f>
        <v>0.1</v>
      </c>
      <c r="P36" s="38">
        <v>9</v>
      </c>
      <c r="Q36" s="38">
        <f t="shared" ca="1" si="47"/>
        <v>1</v>
      </c>
      <c r="R36" s="38">
        <f t="shared" ca="1" si="47"/>
        <v>1</v>
      </c>
      <c r="S36" s="66" t="str">
        <f t="shared" ca="1" si="3"/>
        <v>214</v>
      </c>
      <c r="T36" s="105" t="str">
        <f t="shared" ca="1" si="4"/>
        <v/>
      </c>
    </row>
    <row r="37" spans="1:20" hidden="1">
      <c r="A37" t="str">
        <f ca="1">IF(B37="","",INDIRECT("減額一覧!B"&amp;$P37))</f>
        <v/>
      </c>
      <c r="B37" s="61" t="str">
        <f ca="1">IF(INDIRECT("減額一覧!BD"&amp;P37)=1,INDIRECT("減額一覧!AQ"&amp;P37),"")</f>
        <v/>
      </c>
      <c r="C37" s="45" t="str">
        <f ca="1">IF(B37="","",INDIRECT("減額一覧!C"&amp;$P37))</f>
        <v/>
      </c>
      <c r="D37" s="79" t="str">
        <f ca="1">IF($B37="","",INDIRECT("減額一覧!G"&amp;$P37))</f>
        <v/>
      </c>
      <c r="E37" s="19" t="str">
        <f ca="1">IF(B37="","",INDIRECT("減額一覧!H"&amp;P37))</f>
        <v/>
      </c>
      <c r="F37" s="19" t="str">
        <f ca="1">IF($B37="","",INDIRECT("減額一覧!AX"&amp;P37))</f>
        <v/>
      </c>
      <c r="G37" s="20" t="str">
        <f ca="1">IF($B37="","",INDIRECT("減額一覧!AY"&amp;P37))</f>
        <v/>
      </c>
      <c r="H37" s="20" t="str">
        <f ca="1">IF($B37="","",INDIRECT("減額一覧!AZ"&amp;P37))</f>
        <v/>
      </c>
      <c r="I37" s="32" t="str">
        <f ca="1">IF(B37="","",IF(INDIRECT("減額一覧!BO"&amp;P37)=0.08,0.08,0.1))</f>
        <v/>
      </c>
      <c r="J37" s="52"/>
      <c r="K37" s="95" t="str">
        <f t="shared" ca="1" si="15"/>
        <v/>
      </c>
      <c r="L37" s="58" t="str">
        <f t="shared" ca="1" si="2"/>
        <v/>
      </c>
      <c r="N37" s="113" t="str">
        <f t="shared" ca="1" si="45"/>
        <v/>
      </c>
      <c r="O37" s="114" t="str">
        <f t="shared" ref="O37" ca="1" si="50">IF(B37="","",IF(INDIRECT("減額一覧!BO"&amp;P37)=0.08,0.08,0.1))</f>
        <v/>
      </c>
      <c r="P37" s="38">
        <v>9</v>
      </c>
      <c r="Q37" s="38" t="str">
        <f t="shared" ca="1" si="47"/>
        <v/>
      </c>
      <c r="R37" s="38" t="str">
        <f t="shared" ca="1" si="47"/>
        <v/>
      </c>
      <c r="S37" s="66" t="str">
        <f t="shared" ca="1" si="3"/>
        <v/>
      </c>
      <c r="T37" s="105" t="str">
        <f t="shared" ca="1" si="4"/>
        <v/>
      </c>
    </row>
    <row r="38" spans="1:20" ht="19.5" thickBot="1">
      <c r="B38" s="129"/>
      <c r="C38" s="130" t="str">
        <f>IF(B38="","",減額一覧!C36)</f>
        <v/>
      </c>
      <c r="D38" s="43"/>
      <c r="E38" s="21"/>
      <c r="F38" s="22" t="s">
        <v>69</v>
      </c>
      <c r="G38" s="23">
        <f t="shared" ref="G38:H38" ca="1" si="51">SUBTOTAL(9,G34:G37)</f>
        <v>6006</v>
      </c>
      <c r="H38" s="23">
        <f t="shared" ca="1" si="51"/>
        <v>3681</v>
      </c>
      <c r="I38" s="30"/>
      <c r="J38" s="53"/>
      <c r="K38" s="96" t="str">
        <f t="shared" si="15"/>
        <v/>
      </c>
      <c r="L38" s="59" t="str">
        <f t="shared" si="2"/>
        <v/>
      </c>
      <c r="N38" s="108" t="str">
        <f t="shared" ref="N38" ca="1" si="52">IF(AND(G38=0,H38=0),"","小計")</f>
        <v>小計</v>
      </c>
      <c r="O38" s="108" t="str">
        <f t="shared" ref="O38" ca="1" si="53">IF(AND(G38=0,H38=0),"","小計")</f>
        <v>小計</v>
      </c>
      <c r="P38" s="38"/>
      <c r="Q38" s="38"/>
      <c r="R38" s="38"/>
      <c r="S38" s="66" t="str">
        <f t="shared" si="3"/>
        <v/>
      </c>
      <c r="T38" s="105" t="str">
        <f t="shared" si="4"/>
        <v/>
      </c>
    </row>
    <row r="39" spans="1:20" ht="19.5" thickTop="1">
      <c r="A39">
        <f ca="1">IF(B39="","",INDIRECT("減額一覧!B"&amp;$P39))</f>
        <v>227</v>
      </c>
      <c r="B39" s="120">
        <f ca="1">IF(INDIRECT("減額一覧!BA"&amp;P39)=1,INDIRECT("減額一覧!M"&amp;P39),"")</f>
        <v>206</v>
      </c>
      <c r="C39" s="131">
        <f ca="1">IF(B39="","",INDIRECT("減額一覧!C"&amp;$P39))</f>
        <v>210106000</v>
      </c>
      <c r="D39" s="121" t="str">
        <f ca="1">IF($B39="","",INDIRECT("減額一覧!G"&amp;$P39))</f>
        <v>老田　泰代</v>
      </c>
      <c r="E39" s="122">
        <f ca="1">IF(B39="","",INDIRECT("減額一覧!H"&amp;P39))</f>
        <v>25</v>
      </c>
      <c r="F39" s="122">
        <f ca="1">IF($B39="","",INDIRECT("減額一覧!T"&amp;P39))</f>
        <v>6</v>
      </c>
      <c r="G39" s="123">
        <f ca="1">IF($B39="","",INDIRECT("減額一覧!U"&amp;P39))</f>
        <v>1023</v>
      </c>
      <c r="H39" s="123">
        <f ca="1">IF($B39="","",INDIRECT("減額一覧!V"&amp;P39))</f>
        <v>818</v>
      </c>
      <c r="I39" s="124">
        <f ca="1">IF(B39="","",IF(INDIRECT("減額一覧!BL"&amp;P39)=0.08,0.08,0.1))</f>
        <v>0.1</v>
      </c>
      <c r="J39" s="125" t="s">
        <v>443</v>
      </c>
      <c r="K39" s="126" t="str">
        <f t="shared" ca="1" si="15"/>
        <v/>
      </c>
      <c r="L39" s="127" t="str">
        <f t="shared" ca="1" si="2"/>
        <v/>
      </c>
      <c r="N39" s="113" t="str">
        <f t="shared" ref="N39:N42" ca="1" si="54">IF(A39="","",IF(A39&gt;3000,"月ヶ瀬",IF(A39&gt;=2000,"都祁","市内")))</f>
        <v>市内</v>
      </c>
      <c r="O39" s="114">
        <f t="shared" ref="O39" ca="1" si="55">IF(B39="","",IF(INDIRECT("減額一覧!BL"&amp;P39)=0.08,0.08,0.1))</f>
        <v>0.1</v>
      </c>
      <c r="P39" s="38">
        <v>10</v>
      </c>
      <c r="Q39" s="38">
        <f t="shared" ref="Q39:R42" ca="1" si="56">IF(G39="","",IF(G39&gt;0,1,""))</f>
        <v>1</v>
      </c>
      <c r="R39" s="38">
        <f t="shared" ca="1" si="56"/>
        <v>1</v>
      </c>
      <c r="S39" s="66" t="str">
        <f t="shared" ca="1" si="3"/>
        <v>210</v>
      </c>
      <c r="T39" s="105" t="str">
        <f t="shared" ca="1" si="4"/>
        <v/>
      </c>
    </row>
    <row r="40" spans="1:20">
      <c r="A40">
        <f ca="1">IF(B40="","",INDIRECT("減額一覧!B"&amp;$P40))</f>
        <v>227</v>
      </c>
      <c r="B40" s="61">
        <f ca="1">IF(INDIRECT("減額一覧!BB"&amp;P40)=1,INDIRECT("減額一覧!W"&amp;P40),"")</f>
        <v>207</v>
      </c>
      <c r="C40" s="44">
        <f ca="1">IF(B40="","",INDIRECT("減額一覧!C"&amp;$P40))</f>
        <v>210106000</v>
      </c>
      <c r="D40" s="79" t="str">
        <f ca="1">IF($B40="","",INDIRECT("減額一覧!G"&amp;$P40))</f>
        <v>老田　泰代</v>
      </c>
      <c r="E40" s="19">
        <f ca="1">IF(B40="","",INDIRECT("減額一覧!H"&amp;P40))</f>
        <v>25</v>
      </c>
      <c r="F40" s="19">
        <f ca="1">IF($B40="","",INDIRECT("減額一覧!AD"&amp;P40))</f>
        <v>6</v>
      </c>
      <c r="G40" s="20">
        <f ca="1">IF($B40="","",INDIRECT("減額一覧!AE"&amp;P40))</f>
        <v>1023</v>
      </c>
      <c r="H40" s="20">
        <f ca="1">IF($B40="","",INDIRECT("減額一覧!AF"&amp;P40))</f>
        <v>819</v>
      </c>
      <c r="I40" s="32">
        <f ca="1">IF(B40="","",IF(INDIRECT("減額一覧!BM"&amp;P40)=0.08,0.08,0.1))</f>
        <v>0.1</v>
      </c>
      <c r="J40" s="52"/>
      <c r="K40" s="95" t="str">
        <f t="shared" ca="1" si="15"/>
        <v/>
      </c>
      <c r="L40" s="58" t="str">
        <f t="shared" ca="1" si="2"/>
        <v/>
      </c>
      <c r="N40" s="113" t="str">
        <f t="shared" ca="1" si="54"/>
        <v>市内</v>
      </c>
      <c r="O40" s="114">
        <f t="shared" ref="O40" ca="1" si="57">IF(B40="","",IF(INDIRECT("減額一覧!BM"&amp;P40)=0.08,0.08,0.1))</f>
        <v>0.1</v>
      </c>
      <c r="P40" s="38">
        <v>10</v>
      </c>
      <c r="Q40" s="38">
        <f t="shared" ca="1" si="56"/>
        <v>1</v>
      </c>
      <c r="R40" s="38">
        <f t="shared" ca="1" si="56"/>
        <v>1</v>
      </c>
      <c r="S40" s="66" t="str">
        <f t="shared" ca="1" si="3"/>
        <v>210</v>
      </c>
      <c r="T40" s="105" t="str">
        <f t="shared" ca="1" si="4"/>
        <v/>
      </c>
    </row>
    <row r="41" spans="1:20">
      <c r="A41">
        <f ca="1">IF(B41="","",INDIRECT("減額一覧!B"&amp;$P41))</f>
        <v>227</v>
      </c>
      <c r="B41" s="61">
        <f ca="1">IF(INDIRECT("減額一覧!BC"&amp;P41)=1,INDIRECT("減額一覧!AG"&amp;P41),"")</f>
        <v>208</v>
      </c>
      <c r="C41" s="128">
        <f ca="1">IF(B41="","",INDIRECT("減額一覧!C"&amp;$P41))</f>
        <v>210106000</v>
      </c>
      <c r="D41" s="80" t="str">
        <f ca="1">IF($B41="","",INDIRECT("減額一覧!G"&amp;$P41))</f>
        <v>老田　泰代</v>
      </c>
      <c r="E41" s="19">
        <f ca="1">IF(B41="","",INDIRECT("減額一覧!H"&amp;P41))</f>
        <v>25</v>
      </c>
      <c r="F41" s="19">
        <f ca="1">IF($B41="","",INDIRECT("減額一覧!AN"&amp;P41))</f>
        <v>1</v>
      </c>
      <c r="G41" s="20">
        <f ca="1">IF($B41="","",INDIRECT("減額一覧!AO"&amp;P41))</f>
        <v>0</v>
      </c>
      <c r="H41" s="20">
        <f ca="1">IF($B41="","",INDIRECT("減額一覧!AP"&amp;P41))</f>
        <v>137</v>
      </c>
      <c r="I41" s="32">
        <f ca="1">IF(B41="","",IF(INDIRECT("減額一覧!BN"&amp;P41)=0.08,0.08,0.1))</f>
        <v>0.1</v>
      </c>
      <c r="J41" s="52"/>
      <c r="K41" s="95" t="str">
        <f t="shared" ca="1" si="15"/>
        <v/>
      </c>
      <c r="L41" s="58" t="str">
        <f t="shared" ca="1" si="2"/>
        <v/>
      </c>
      <c r="N41" s="113" t="str">
        <f t="shared" ca="1" si="54"/>
        <v>市内</v>
      </c>
      <c r="O41" s="114">
        <f t="shared" ref="O41" ca="1" si="58">IF(B41="","",IF(INDIRECT("減額一覧!BN"&amp;P41)=0.08,0.08,0.1))</f>
        <v>0.1</v>
      </c>
      <c r="P41" s="38">
        <v>10</v>
      </c>
      <c r="Q41" s="38" t="str">
        <f t="shared" ca="1" si="56"/>
        <v/>
      </c>
      <c r="R41" s="38">
        <f t="shared" ca="1" si="56"/>
        <v>1</v>
      </c>
      <c r="S41" s="66" t="str">
        <f t="shared" ca="1" si="3"/>
        <v>210</v>
      </c>
      <c r="T41" s="105" t="str">
        <f t="shared" ca="1" si="4"/>
        <v/>
      </c>
    </row>
    <row r="42" spans="1:20" hidden="1">
      <c r="A42" t="str">
        <f ca="1">IF(B42="","",INDIRECT("減額一覧!B"&amp;$P42))</f>
        <v/>
      </c>
      <c r="B42" s="61" t="str">
        <f ca="1">IF(INDIRECT("減額一覧!BD"&amp;P42)=1,INDIRECT("減額一覧!AQ"&amp;P42),"")</f>
        <v/>
      </c>
      <c r="C42" s="45" t="str">
        <f ca="1">IF(B42="","",INDIRECT("減額一覧!C"&amp;$P42))</f>
        <v/>
      </c>
      <c r="D42" s="79" t="str">
        <f ca="1">IF($B42="","",INDIRECT("減額一覧!G"&amp;$P42))</f>
        <v/>
      </c>
      <c r="E42" s="19" t="str">
        <f ca="1">IF(B42="","",INDIRECT("減額一覧!H"&amp;P42))</f>
        <v/>
      </c>
      <c r="F42" s="19" t="str">
        <f ca="1">IF($B42="","",INDIRECT("減額一覧!AX"&amp;P42))</f>
        <v/>
      </c>
      <c r="G42" s="20" t="str">
        <f ca="1">IF($B42="","",INDIRECT("減額一覧!AY"&amp;P42))</f>
        <v/>
      </c>
      <c r="H42" s="20" t="str">
        <f ca="1">IF($B42="","",INDIRECT("減額一覧!AZ"&amp;P42))</f>
        <v/>
      </c>
      <c r="I42" s="32" t="str">
        <f ca="1">IF(B42="","",IF(INDIRECT("減額一覧!BO"&amp;P42)=0.08,0.08,0.1))</f>
        <v/>
      </c>
      <c r="J42" s="52"/>
      <c r="K42" s="95" t="str">
        <f t="shared" ca="1" si="15"/>
        <v/>
      </c>
      <c r="L42" s="58" t="str">
        <f t="shared" ca="1" si="2"/>
        <v/>
      </c>
      <c r="N42" s="113" t="str">
        <f t="shared" ca="1" si="54"/>
        <v/>
      </c>
      <c r="O42" s="114" t="str">
        <f t="shared" ref="O42" ca="1" si="59">IF(B42="","",IF(INDIRECT("減額一覧!BO"&amp;P42)=0.08,0.08,0.1))</f>
        <v/>
      </c>
      <c r="P42" s="38">
        <v>10</v>
      </c>
      <c r="Q42" s="38" t="str">
        <f t="shared" ca="1" si="56"/>
        <v/>
      </c>
      <c r="R42" s="38" t="str">
        <f t="shared" ca="1" si="56"/>
        <v/>
      </c>
      <c r="S42" s="66" t="str">
        <f t="shared" ca="1" si="3"/>
        <v/>
      </c>
      <c r="T42" s="105" t="str">
        <f t="shared" ca="1" si="4"/>
        <v/>
      </c>
    </row>
    <row r="43" spans="1:20" ht="19.5" thickBot="1">
      <c r="B43" s="129"/>
      <c r="C43" s="130" t="str">
        <f>IF(B43="","",減額一覧!C41)</f>
        <v/>
      </c>
      <c r="D43" s="43"/>
      <c r="E43" s="21"/>
      <c r="F43" s="22" t="s">
        <v>69</v>
      </c>
      <c r="G43" s="23">
        <f t="shared" ref="G43:H43" ca="1" si="60">SUBTOTAL(9,G39:G42)</f>
        <v>2046</v>
      </c>
      <c r="H43" s="23">
        <f t="shared" ca="1" si="60"/>
        <v>1774</v>
      </c>
      <c r="I43" s="30"/>
      <c r="J43" s="53"/>
      <c r="K43" s="96" t="str">
        <f t="shared" si="15"/>
        <v/>
      </c>
      <c r="L43" s="59" t="str">
        <f t="shared" si="2"/>
        <v/>
      </c>
      <c r="N43" s="108" t="str">
        <f t="shared" ref="N43" ca="1" si="61">IF(AND(G43=0,H43=0),"","小計")</f>
        <v>小計</v>
      </c>
      <c r="O43" s="108" t="str">
        <f t="shared" ref="O43" ca="1" si="62">IF(AND(G43=0,H43=0),"","小計")</f>
        <v>小計</v>
      </c>
      <c r="P43" s="38"/>
      <c r="Q43" s="38"/>
      <c r="R43" s="38"/>
      <c r="S43" s="66" t="str">
        <f t="shared" si="3"/>
        <v/>
      </c>
      <c r="T43" s="105" t="str">
        <f t="shared" si="4"/>
        <v/>
      </c>
    </row>
    <row r="44" spans="1:20" ht="19.5" thickTop="1">
      <c r="A44">
        <f ca="1">IF(B44="","",INDIRECT("減額一覧!B"&amp;$P44))</f>
        <v>228</v>
      </c>
      <c r="B44" s="120">
        <f ca="1">IF(INDIRECT("減額一覧!BA"&amp;P44)=1,INDIRECT("減額一覧!M"&amp;P44),"")</f>
        <v>206</v>
      </c>
      <c r="C44" s="131">
        <f ca="1">IF(B44="","",INDIRECT("減額一覧!C"&amp;$P44))</f>
        <v>673057000</v>
      </c>
      <c r="D44" s="121" t="str">
        <f ca="1">IF($B44="","",INDIRECT("減額一覧!G"&amp;$P44))</f>
        <v>山本　勝生</v>
      </c>
      <c r="E44" s="122">
        <f ca="1">IF(B44="","",INDIRECT("減額一覧!H"&amp;P44))</f>
        <v>13</v>
      </c>
      <c r="F44" s="122">
        <f ca="1">IF($B44="","",INDIRECT("減額一覧!T"&amp;P44))</f>
        <v>4</v>
      </c>
      <c r="G44" s="123">
        <f ca="1">IF($B44="","",INDIRECT("減額一覧!U"&amp;P44))</f>
        <v>880</v>
      </c>
      <c r="H44" s="123">
        <f ca="1">IF($B44="","",INDIRECT("減額一覧!V"&amp;P44))</f>
        <v>545</v>
      </c>
      <c r="I44" s="124">
        <f ca="1">IF(B44="","",IF(INDIRECT("減額一覧!BL"&amp;P44)=0.08,0.08,0.1))</f>
        <v>0.1</v>
      </c>
      <c r="J44" s="125" t="s">
        <v>444</v>
      </c>
      <c r="K44" s="126" t="str">
        <f t="shared" ca="1" si="15"/>
        <v/>
      </c>
      <c r="L44" s="127" t="str">
        <f t="shared" ca="1" si="2"/>
        <v/>
      </c>
      <c r="N44" s="113" t="str">
        <f t="shared" ref="N44:N47" ca="1" si="63">IF(A44="","",IF(A44&gt;3000,"月ヶ瀬",IF(A44&gt;=2000,"都祁","市内")))</f>
        <v>市内</v>
      </c>
      <c r="O44" s="114">
        <f t="shared" ref="O44" ca="1" si="64">IF(B44="","",IF(INDIRECT("減額一覧!BL"&amp;P44)=0.08,0.08,0.1))</f>
        <v>0.1</v>
      </c>
      <c r="P44" s="38">
        <v>11</v>
      </c>
      <c r="Q44" s="38">
        <f t="shared" ref="Q44:R47" ca="1" si="65">IF(G44="","",IF(G44&gt;0,1,""))</f>
        <v>1</v>
      </c>
      <c r="R44" s="38">
        <f t="shared" ca="1" si="65"/>
        <v>1</v>
      </c>
      <c r="S44" s="66" t="str">
        <f t="shared" ca="1" si="3"/>
        <v>673</v>
      </c>
      <c r="T44" s="105" t="str">
        <f t="shared" ca="1" si="4"/>
        <v/>
      </c>
    </row>
    <row r="45" spans="1:20">
      <c r="A45">
        <f ca="1">IF(B45="","",INDIRECT("減額一覧!B"&amp;$P45))</f>
        <v>228</v>
      </c>
      <c r="B45" s="61">
        <f ca="1">IF(INDIRECT("減額一覧!BB"&amp;P45)=1,INDIRECT("減額一覧!W"&amp;P45),"")</f>
        <v>207</v>
      </c>
      <c r="C45" s="44">
        <f ca="1">IF(B45="","",INDIRECT("減額一覧!C"&amp;$P45))</f>
        <v>673057000</v>
      </c>
      <c r="D45" s="79" t="str">
        <f ca="1">IF($B45="","",INDIRECT("減額一覧!G"&amp;$P45))</f>
        <v>山本　勝生</v>
      </c>
      <c r="E45" s="19">
        <f ca="1">IF(B45="","",INDIRECT("減額一覧!H"&amp;P45))</f>
        <v>13</v>
      </c>
      <c r="F45" s="19">
        <f ca="1">IF($B45="","",INDIRECT("減額一覧!AD"&amp;P45))</f>
        <v>4</v>
      </c>
      <c r="G45" s="20">
        <f ca="1">IF($B45="","",INDIRECT("減額一覧!AE"&amp;P45))</f>
        <v>880</v>
      </c>
      <c r="H45" s="20">
        <f ca="1">IF($B45="","",INDIRECT("減額一覧!AF"&amp;P45))</f>
        <v>545</v>
      </c>
      <c r="I45" s="32">
        <f ca="1">IF(B45="","",IF(INDIRECT("減額一覧!BM"&amp;P45)=0.08,0.08,0.1))</f>
        <v>0.1</v>
      </c>
      <c r="J45" s="52"/>
      <c r="K45" s="95" t="str">
        <f t="shared" ca="1" si="15"/>
        <v/>
      </c>
      <c r="L45" s="58" t="str">
        <f t="shared" ca="1" si="2"/>
        <v/>
      </c>
      <c r="N45" s="113" t="str">
        <f t="shared" ca="1" si="63"/>
        <v>市内</v>
      </c>
      <c r="O45" s="114">
        <f t="shared" ref="O45" ca="1" si="66">IF(B45="","",IF(INDIRECT("減額一覧!BM"&amp;P45)=0.08,0.08,0.1))</f>
        <v>0.1</v>
      </c>
      <c r="P45" s="38">
        <v>11</v>
      </c>
      <c r="Q45" s="38">
        <f t="shared" ca="1" si="65"/>
        <v>1</v>
      </c>
      <c r="R45" s="38">
        <f t="shared" ca="1" si="65"/>
        <v>1</v>
      </c>
      <c r="S45" s="66" t="str">
        <f t="shared" ca="1" si="3"/>
        <v>673</v>
      </c>
      <c r="T45" s="105" t="str">
        <f t="shared" ca="1" si="4"/>
        <v/>
      </c>
    </row>
    <row r="46" spans="1:20">
      <c r="A46">
        <f ca="1">IF(B46="","",INDIRECT("減額一覧!B"&amp;$P46))</f>
        <v>228</v>
      </c>
      <c r="B46" s="61">
        <f ca="1">IF(INDIRECT("減額一覧!BC"&amp;P46)=1,INDIRECT("減額一覧!AG"&amp;P46),"")</f>
        <v>208</v>
      </c>
      <c r="C46" s="128">
        <f ca="1">IF(B46="","",INDIRECT("減額一覧!C"&amp;$P46))</f>
        <v>673057000</v>
      </c>
      <c r="D46" s="80" t="str">
        <f ca="1">IF($B46="","",INDIRECT("減額一覧!G"&amp;$P46))</f>
        <v>山本　勝生</v>
      </c>
      <c r="E46" s="19">
        <f ca="1">IF(B46="","",INDIRECT("減額一覧!H"&amp;P46))</f>
        <v>13</v>
      </c>
      <c r="F46" s="19">
        <f ca="1">IF($B46="","",INDIRECT("減額一覧!AN"&amp;P46))</f>
        <v>2</v>
      </c>
      <c r="G46" s="20">
        <f ca="1">IF($B46="","",INDIRECT("減額一覧!AO"&amp;P46))</f>
        <v>440</v>
      </c>
      <c r="H46" s="20">
        <f ca="1">IF($B46="","",INDIRECT("減額一覧!AP"&amp;P46))</f>
        <v>273</v>
      </c>
      <c r="I46" s="32">
        <f ca="1">IF(B46="","",IF(INDIRECT("減額一覧!BN"&amp;P46)=0.08,0.08,0.1))</f>
        <v>0.1</v>
      </c>
      <c r="J46" s="52"/>
      <c r="K46" s="95" t="str">
        <f t="shared" ca="1" si="15"/>
        <v/>
      </c>
      <c r="L46" s="58" t="str">
        <f t="shared" ca="1" si="2"/>
        <v/>
      </c>
      <c r="N46" s="113" t="str">
        <f t="shared" ca="1" si="63"/>
        <v>市内</v>
      </c>
      <c r="O46" s="114">
        <f t="shared" ref="O46" ca="1" si="67">IF(B46="","",IF(INDIRECT("減額一覧!BN"&amp;P46)=0.08,0.08,0.1))</f>
        <v>0.1</v>
      </c>
      <c r="P46" s="38">
        <v>11</v>
      </c>
      <c r="Q46" s="38">
        <f t="shared" ca="1" si="65"/>
        <v>1</v>
      </c>
      <c r="R46" s="38">
        <f t="shared" ca="1" si="65"/>
        <v>1</v>
      </c>
      <c r="S46" s="66" t="str">
        <f t="shared" ca="1" si="3"/>
        <v>673</v>
      </c>
      <c r="T46" s="105" t="str">
        <f t="shared" ca="1" si="4"/>
        <v/>
      </c>
    </row>
    <row r="47" spans="1:20" hidden="1">
      <c r="A47" t="str">
        <f ca="1">IF(B47="","",INDIRECT("減額一覧!B"&amp;$P47))</f>
        <v/>
      </c>
      <c r="B47" s="61" t="str">
        <f ca="1">IF(INDIRECT("減額一覧!BD"&amp;P47)=1,INDIRECT("減額一覧!AQ"&amp;P47),"")</f>
        <v/>
      </c>
      <c r="C47" s="45" t="str">
        <f ca="1">IF(B47="","",INDIRECT("減額一覧!C"&amp;$P47))</f>
        <v/>
      </c>
      <c r="D47" s="79" t="str">
        <f ca="1">IF($B47="","",INDIRECT("減額一覧!G"&amp;$P47))</f>
        <v/>
      </c>
      <c r="E47" s="19" t="str">
        <f ca="1">IF(B47="","",INDIRECT("減額一覧!H"&amp;P47))</f>
        <v/>
      </c>
      <c r="F47" s="19" t="str">
        <f ca="1">IF($B47="","",INDIRECT("減額一覧!AX"&amp;P47))</f>
        <v/>
      </c>
      <c r="G47" s="20" t="str">
        <f ca="1">IF($B47="","",INDIRECT("減額一覧!AY"&amp;P47))</f>
        <v/>
      </c>
      <c r="H47" s="20" t="str">
        <f ca="1">IF($B47="","",INDIRECT("減額一覧!AZ"&amp;P47))</f>
        <v/>
      </c>
      <c r="I47" s="32" t="str">
        <f ca="1">IF(B47="","",IF(INDIRECT("減額一覧!BO"&amp;P47)=0.08,0.08,0.1))</f>
        <v/>
      </c>
      <c r="J47" s="52"/>
      <c r="K47" s="95" t="str">
        <f t="shared" ca="1" si="15"/>
        <v/>
      </c>
      <c r="L47" s="58" t="str">
        <f t="shared" ca="1" si="2"/>
        <v/>
      </c>
      <c r="N47" s="113" t="str">
        <f t="shared" ca="1" si="63"/>
        <v/>
      </c>
      <c r="O47" s="114" t="str">
        <f t="shared" ref="O47" ca="1" si="68">IF(B47="","",IF(INDIRECT("減額一覧!BO"&amp;P47)=0.08,0.08,0.1))</f>
        <v/>
      </c>
      <c r="P47" s="38">
        <v>11</v>
      </c>
      <c r="Q47" s="38" t="str">
        <f t="shared" ca="1" si="65"/>
        <v/>
      </c>
      <c r="R47" s="38" t="str">
        <f t="shared" ca="1" si="65"/>
        <v/>
      </c>
      <c r="S47" s="66" t="str">
        <f t="shared" ca="1" si="3"/>
        <v/>
      </c>
      <c r="T47" s="105" t="str">
        <f t="shared" ca="1" si="4"/>
        <v/>
      </c>
    </row>
    <row r="48" spans="1:20" ht="19.5" thickBot="1">
      <c r="B48" s="129"/>
      <c r="C48" s="130" t="str">
        <f>IF(B48="","",減額一覧!C46)</f>
        <v/>
      </c>
      <c r="D48" s="43"/>
      <c r="E48" s="21"/>
      <c r="F48" s="22" t="s">
        <v>69</v>
      </c>
      <c r="G48" s="23">
        <f t="shared" ref="G48:H48" ca="1" si="69">SUBTOTAL(9,G44:G47)</f>
        <v>2200</v>
      </c>
      <c r="H48" s="23">
        <f t="shared" ca="1" si="69"/>
        <v>1363</v>
      </c>
      <c r="I48" s="30"/>
      <c r="J48" s="53"/>
      <c r="K48" s="96" t="str">
        <f t="shared" si="15"/>
        <v/>
      </c>
      <c r="L48" s="59" t="str">
        <f t="shared" si="2"/>
        <v/>
      </c>
      <c r="N48" s="108" t="str">
        <f t="shared" ref="N48" ca="1" si="70">IF(AND(G48=0,H48=0),"","小計")</f>
        <v>小計</v>
      </c>
      <c r="O48" s="108" t="str">
        <f t="shared" ref="O48" ca="1" si="71">IF(AND(G48=0,H48=0),"","小計")</f>
        <v>小計</v>
      </c>
      <c r="P48" s="38"/>
      <c r="Q48" s="38"/>
      <c r="R48" s="38"/>
      <c r="S48" s="66" t="str">
        <f t="shared" si="3"/>
        <v/>
      </c>
      <c r="T48" s="105" t="str">
        <f t="shared" si="4"/>
        <v/>
      </c>
    </row>
    <row r="49" spans="1:20" ht="19.5" thickTop="1">
      <c r="A49">
        <f ca="1">IF(B49="","",INDIRECT("減額一覧!B"&amp;$P49))</f>
        <v>230</v>
      </c>
      <c r="B49" s="120">
        <f ca="1">IF(INDIRECT("減額一覧!BA"&amp;P49)=1,INDIRECT("減額一覧!M"&amp;P49),"")</f>
        <v>201</v>
      </c>
      <c r="C49" s="131">
        <f ca="1">IF(B49="","",INDIRECT("減額一覧!C"&amp;$P49))</f>
        <v>596133000</v>
      </c>
      <c r="D49" s="121" t="str">
        <f ca="1">IF($B49="","",INDIRECT("減額一覧!G"&amp;$P49))</f>
        <v>周藤　智子</v>
      </c>
      <c r="E49" s="122">
        <f ca="1">IF(B49="","",INDIRECT("減額一覧!H"&amp;P49))</f>
        <v>20</v>
      </c>
      <c r="F49" s="122">
        <f ca="1">IF($B49="","",INDIRECT("減額一覧!T"&amp;P49))</f>
        <v>9</v>
      </c>
      <c r="G49" s="123">
        <f ca="1">IF($B49="","",INDIRECT("減額一覧!U"&amp;P49))</f>
        <v>1980</v>
      </c>
      <c r="H49" s="123">
        <f ca="1">IF($B49="","",INDIRECT("減額一覧!V"&amp;P49))</f>
        <v>1062</v>
      </c>
      <c r="I49" s="124">
        <f ca="1">IF(B49="","",IF(INDIRECT("減額一覧!BL"&amp;P49)=0.08,0.08,0.1))</f>
        <v>0.1</v>
      </c>
      <c r="J49" s="125" t="s">
        <v>445</v>
      </c>
      <c r="K49" s="126" t="str">
        <f t="shared" ca="1" si="15"/>
        <v/>
      </c>
      <c r="L49" s="127" t="str">
        <f t="shared" ca="1" si="2"/>
        <v/>
      </c>
      <c r="N49" s="113" t="str">
        <f t="shared" ref="N49:N52" ca="1" si="72">IF(A49="","",IF(A49&gt;3000,"月ヶ瀬",IF(A49&gt;=2000,"都祁","市内")))</f>
        <v>市内</v>
      </c>
      <c r="O49" s="114">
        <f t="shared" ref="O49" ca="1" si="73">IF(B49="","",IF(INDIRECT("減額一覧!BL"&amp;P49)=0.08,0.08,0.1))</f>
        <v>0.1</v>
      </c>
      <c r="P49" s="38">
        <v>12</v>
      </c>
      <c r="Q49" s="38">
        <f t="shared" ref="Q49:R52" ca="1" si="74">IF(G49="","",IF(G49&gt;0,1,""))</f>
        <v>1</v>
      </c>
      <c r="R49" s="38">
        <f t="shared" ca="1" si="74"/>
        <v>1</v>
      </c>
      <c r="S49" s="66" t="str">
        <f t="shared" ca="1" si="3"/>
        <v>596</v>
      </c>
      <c r="T49" s="105" t="str">
        <f t="shared" ca="1" si="4"/>
        <v/>
      </c>
    </row>
    <row r="50" spans="1:20">
      <c r="A50">
        <f ca="1">IF(B50="","",INDIRECT("減額一覧!B"&amp;$P50))</f>
        <v>230</v>
      </c>
      <c r="B50" s="61">
        <f ca="1">IF(INDIRECT("減額一覧!BB"&amp;P50)=1,INDIRECT("減額一覧!W"&amp;P50),"")</f>
        <v>202</v>
      </c>
      <c r="C50" s="44">
        <f ca="1">IF(B50="","",INDIRECT("減額一覧!C"&amp;$P50))</f>
        <v>596133000</v>
      </c>
      <c r="D50" s="79" t="str">
        <f ca="1">IF($B50="","",INDIRECT("減額一覧!G"&amp;$P50))</f>
        <v>周藤　智子</v>
      </c>
      <c r="E50" s="19">
        <f ca="1">IF(B50="","",INDIRECT("減額一覧!H"&amp;P50))</f>
        <v>20</v>
      </c>
      <c r="F50" s="19">
        <f ca="1">IF($B50="","",INDIRECT("減額一覧!AD"&amp;P50))</f>
        <v>9</v>
      </c>
      <c r="G50" s="20">
        <f ca="1">IF($B50="","",INDIRECT("減額一覧!AE"&amp;P50))</f>
        <v>1996</v>
      </c>
      <c r="H50" s="20">
        <f ca="1">IF($B50="","",INDIRECT("減額一覧!AF"&amp;P50))</f>
        <v>1062</v>
      </c>
      <c r="I50" s="32">
        <f ca="1">IF(B50="","",IF(INDIRECT("減額一覧!BM"&amp;P50)=0.08,0.08,0.1))</f>
        <v>0.1</v>
      </c>
      <c r="J50" s="52"/>
      <c r="K50" s="95" t="str">
        <f t="shared" ca="1" si="15"/>
        <v/>
      </c>
      <c r="L50" s="58" t="str">
        <f t="shared" ca="1" si="2"/>
        <v/>
      </c>
      <c r="N50" s="113" t="str">
        <f t="shared" ca="1" si="72"/>
        <v>市内</v>
      </c>
      <c r="O50" s="114">
        <f t="shared" ref="O50" ca="1" si="75">IF(B50="","",IF(INDIRECT("減額一覧!BM"&amp;P50)=0.08,0.08,0.1))</f>
        <v>0.1</v>
      </c>
      <c r="P50" s="38">
        <v>12</v>
      </c>
      <c r="Q50" s="38">
        <f t="shared" ca="1" si="74"/>
        <v>1</v>
      </c>
      <c r="R50" s="38">
        <f t="shared" ca="1" si="74"/>
        <v>1</v>
      </c>
      <c r="S50" s="66" t="str">
        <f t="shared" ca="1" si="3"/>
        <v>596</v>
      </c>
      <c r="T50" s="105" t="str">
        <f t="shared" ca="1" si="4"/>
        <v/>
      </c>
    </row>
    <row r="51" spans="1:20">
      <c r="A51">
        <f ca="1">IF(B51="","",INDIRECT("減額一覧!B"&amp;$P51))</f>
        <v>230</v>
      </c>
      <c r="B51" s="61">
        <f ca="1">IF(INDIRECT("減額一覧!BC"&amp;P51)=1,INDIRECT("減額一覧!AG"&amp;P51),"")</f>
        <v>203</v>
      </c>
      <c r="C51" s="128">
        <f ca="1">IF(B51="","",INDIRECT("減額一覧!C"&amp;$P51))</f>
        <v>596133000</v>
      </c>
      <c r="D51" s="80" t="str">
        <f ca="1">IF($B51="","",INDIRECT("減額一覧!G"&amp;$P51))</f>
        <v>周藤　智子</v>
      </c>
      <c r="E51" s="19">
        <f ca="1">IF(B51="","",INDIRECT("減額一覧!H"&amp;P51))</f>
        <v>20</v>
      </c>
      <c r="F51" s="19">
        <f ca="1">IF($B51="","",INDIRECT("減額一覧!AN"&amp;P51))</f>
        <v>9</v>
      </c>
      <c r="G51" s="20">
        <f ca="1">IF($B51="","",INDIRECT("減額一覧!AO"&amp;P51))</f>
        <v>1980</v>
      </c>
      <c r="H51" s="20">
        <f ca="1">IF($B51="","",INDIRECT("減額一覧!AP"&amp;P51))</f>
        <v>1062</v>
      </c>
      <c r="I51" s="32">
        <f ca="1">IF(B51="","",IF(INDIRECT("減額一覧!BN"&amp;P51)=0.08,0.08,0.1))</f>
        <v>0.1</v>
      </c>
      <c r="J51" s="52" t="s">
        <v>445</v>
      </c>
      <c r="K51" s="95" t="str">
        <f t="shared" ca="1" si="15"/>
        <v/>
      </c>
      <c r="L51" s="58" t="str">
        <f t="shared" ca="1" si="2"/>
        <v/>
      </c>
      <c r="N51" s="113" t="str">
        <f t="shared" ca="1" si="72"/>
        <v>市内</v>
      </c>
      <c r="O51" s="114">
        <f t="shared" ref="O51" ca="1" si="76">IF(B51="","",IF(INDIRECT("減額一覧!BN"&amp;P51)=0.08,0.08,0.1))</f>
        <v>0.1</v>
      </c>
      <c r="P51" s="38">
        <v>12</v>
      </c>
      <c r="Q51" s="38">
        <f t="shared" ca="1" si="74"/>
        <v>1</v>
      </c>
      <c r="R51" s="38">
        <f t="shared" ca="1" si="74"/>
        <v>1</v>
      </c>
      <c r="S51" s="66" t="str">
        <f t="shared" ca="1" si="3"/>
        <v>596</v>
      </c>
      <c r="T51" s="105" t="str">
        <f t="shared" ca="1" si="4"/>
        <v/>
      </c>
    </row>
    <row r="52" spans="1:20">
      <c r="A52">
        <f ca="1">IF(B52="","",INDIRECT("減額一覧!B"&amp;$P52))</f>
        <v>230</v>
      </c>
      <c r="B52" s="61">
        <f ca="1">IF(INDIRECT("減額一覧!BD"&amp;P52)=1,INDIRECT("減額一覧!AQ"&amp;P52),"")</f>
        <v>204</v>
      </c>
      <c r="C52" s="45">
        <f ca="1">IF(B52="","",INDIRECT("減額一覧!C"&amp;$P52))</f>
        <v>596133000</v>
      </c>
      <c r="D52" s="79" t="str">
        <f ca="1">IF($B52="","",INDIRECT("減額一覧!G"&amp;$P52))</f>
        <v>周藤　智子</v>
      </c>
      <c r="E52" s="19">
        <f ca="1">IF(B52="","",INDIRECT("減額一覧!H"&amp;P52))</f>
        <v>20</v>
      </c>
      <c r="F52" s="19">
        <f ca="1">IF($B52="","",INDIRECT("減額一覧!AX"&amp;P52))</f>
        <v>9</v>
      </c>
      <c r="G52" s="20">
        <f ca="1">IF($B52="","",INDIRECT("減額一覧!AY"&amp;P52))</f>
        <v>1996</v>
      </c>
      <c r="H52" s="20">
        <f ca="1">IF($B52="","",INDIRECT("減額一覧!AZ"&amp;P52))</f>
        <v>1062</v>
      </c>
      <c r="I52" s="32">
        <f ca="1">IF(B52="","",IF(INDIRECT("減額一覧!BO"&amp;P52)=0.08,0.08,0.1))</f>
        <v>0.1</v>
      </c>
      <c r="J52" s="52"/>
      <c r="K52" s="95" t="str">
        <f t="shared" ca="1" si="15"/>
        <v/>
      </c>
      <c r="L52" s="58" t="str">
        <f t="shared" ca="1" si="2"/>
        <v/>
      </c>
      <c r="N52" s="113" t="str">
        <f t="shared" ca="1" si="72"/>
        <v>市内</v>
      </c>
      <c r="O52" s="114">
        <f t="shared" ref="O52" ca="1" si="77">IF(B52="","",IF(INDIRECT("減額一覧!BO"&amp;P52)=0.08,0.08,0.1))</f>
        <v>0.1</v>
      </c>
      <c r="P52" s="38">
        <v>12</v>
      </c>
      <c r="Q52" s="38">
        <f t="shared" ca="1" si="74"/>
        <v>1</v>
      </c>
      <c r="R52" s="38">
        <f t="shared" ca="1" si="74"/>
        <v>1</v>
      </c>
      <c r="S52" s="66" t="str">
        <f t="shared" ca="1" si="3"/>
        <v>596</v>
      </c>
      <c r="T52" s="105" t="str">
        <f t="shared" ca="1" si="4"/>
        <v/>
      </c>
    </row>
    <row r="53" spans="1:20" ht="19.5" thickBot="1">
      <c r="B53" s="129"/>
      <c r="C53" s="130" t="str">
        <f>IF(B53="","",減額一覧!C51)</f>
        <v/>
      </c>
      <c r="D53" s="43"/>
      <c r="E53" s="21"/>
      <c r="F53" s="22" t="s">
        <v>69</v>
      </c>
      <c r="G53" s="23">
        <f t="shared" ref="G53:H53" ca="1" si="78">SUBTOTAL(9,G49:G52)</f>
        <v>7952</v>
      </c>
      <c r="H53" s="23">
        <f t="shared" ca="1" si="78"/>
        <v>4248</v>
      </c>
      <c r="I53" s="30"/>
      <c r="J53" s="53"/>
      <c r="K53" s="96" t="str">
        <f t="shared" si="15"/>
        <v/>
      </c>
      <c r="L53" s="59" t="str">
        <f t="shared" si="2"/>
        <v/>
      </c>
      <c r="N53" s="108" t="str">
        <f t="shared" ref="N53" ca="1" si="79">IF(AND(G53=0,H53=0),"","小計")</f>
        <v>小計</v>
      </c>
      <c r="O53" s="108" t="str">
        <f t="shared" ref="O53" ca="1" si="80">IF(AND(G53=0,H53=0),"","小計")</f>
        <v>小計</v>
      </c>
      <c r="P53" s="38"/>
      <c r="Q53" s="38"/>
      <c r="R53" s="38"/>
      <c r="S53" s="66" t="str">
        <f t="shared" si="3"/>
        <v/>
      </c>
      <c r="T53" s="105" t="str">
        <f t="shared" si="4"/>
        <v/>
      </c>
    </row>
    <row r="54" spans="1:20" ht="19.5" thickTop="1">
      <c r="A54">
        <f ca="1">IF(B54="","",INDIRECT("減額一覧!B"&amp;$P54))</f>
        <v>231</v>
      </c>
      <c r="B54" s="120">
        <f ca="1">IF(INDIRECT("減額一覧!BA"&amp;P54)=1,INDIRECT("減額一覧!M"&amp;P54),"")</f>
        <v>206</v>
      </c>
      <c r="C54" s="131">
        <f ca="1">IF(B54="","",INDIRECT("減額一覧!C"&amp;$P54))</f>
        <v>240053000</v>
      </c>
      <c r="D54" s="121" t="str">
        <f ca="1">IF($B54="","",INDIRECT("減額一覧!G"&amp;$P54))</f>
        <v>丸山　紅葉</v>
      </c>
      <c r="E54" s="122">
        <f ca="1">IF(B54="","",INDIRECT("減額一覧!H"&amp;P54))</f>
        <v>20</v>
      </c>
      <c r="F54" s="122">
        <f ca="1">IF($B54="","",INDIRECT("減額一覧!T"&amp;P54))</f>
        <v>5</v>
      </c>
      <c r="G54" s="123">
        <f ca="1">IF($B54="","",INDIRECT("減額一覧!U"&amp;P54))</f>
        <v>1100</v>
      </c>
      <c r="H54" s="123">
        <f ca="1">IF($B54="","",INDIRECT("減額一覧!V"&amp;P54))</f>
        <v>682</v>
      </c>
      <c r="I54" s="124">
        <f ca="1">IF(B54="","",IF(INDIRECT("減額一覧!BL"&amp;P54)=0.08,0.08,0.1))</f>
        <v>0.1</v>
      </c>
      <c r="J54" s="125" t="s">
        <v>517</v>
      </c>
      <c r="K54" s="126" t="str">
        <f t="shared" ca="1" si="15"/>
        <v/>
      </c>
      <c r="L54" s="127" t="str">
        <f t="shared" ca="1" si="2"/>
        <v/>
      </c>
      <c r="N54" s="113" t="str">
        <f t="shared" ref="N54:N57" ca="1" si="81">IF(A54="","",IF(A54&gt;3000,"月ヶ瀬",IF(A54&gt;=2000,"都祁","市内")))</f>
        <v>市内</v>
      </c>
      <c r="O54" s="114">
        <f t="shared" ref="O54" ca="1" si="82">IF(B54="","",IF(INDIRECT("減額一覧!BL"&amp;P54)=0.08,0.08,0.1))</f>
        <v>0.1</v>
      </c>
      <c r="P54" s="38">
        <v>13</v>
      </c>
      <c r="Q54" s="38">
        <f t="shared" ref="Q54:R57" ca="1" si="83">IF(G54="","",IF(G54&gt;0,1,""))</f>
        <v>1</v>
      </c>
      <c r="R54" s="38">
        <f t="shared" ca="1" si="83"/>
        <v>1</v>
      </c>
      <c r="S54" s="66" t="str">
        <f t="shared" ca="1" si="3"/>
        <v>240</v>
      </c>
      <c r="T54" s="105" t="str">
        <f t="shared" ca="1" si="4"/>
        <v/>
      </c>
    </row>
    <row r="55" spans="1:20">
      <c r="A55">
        <f ca="1">IF(B55="","",INDIRECT("減額一覧!B"&amp;$P55))</f>
        <v>231</v>
      </c>
      <c r="B55" s="61">
        <f ca="1">IF(INDIRECT("減額一覧!BB"&amp;P55)=1,INDIRECT("減額一覧!W"&amp;P55),"")</f>
        <v>207</v>
      </c>
      <c r="C55" s="44">
        <f ca="1">IF(B55="","",INDIRECT("減額一覧!C"&amp;$P55))</f>
        <v>240053000</v>
      </c>
      <c r="D55" s="79" t="str">
        <f ca="1">IF($B55="","",INDIRECT("減額一覧!G"&amp;$P55))</f>
        <v>丸山　紅葉</v>
      </c>
      <c r="E55" s="19">
        <f ca="1">IF(B55="","",INDIRECT("減額一覧!H"&amp;P55))</f>
        <v>20</v>
      </c>
      <c r="F55" s="19">
        <f ca="1">IF($B55="","",INDIRECT("減額一覧!AD"&amp;P55))</f>
        <v>5</v>
      </c>
      <c r="G55" s="20">
        <f ca="1">IF($B55="","",INDIRECT("減額一覧!AE"&amp;P55))</f>
        <v>1100</v>
      </c>
      <c r="H55" s="20">
        <f ca="1">IF($B55="","",INDIRECT("減額一覧!AF"&amp;P55))</f>
        <v>682</v>
      </c>
      <c r="I55" s="32">
        <f ca="1">IF(B55="","",IF(INDIRECT("減額一覧!BM"&amp;P55)=0.08,0.08,0.1))</f>
        <v>0.1</v>
      </c>
      <c r="J55" s="52"/>
      <c r="K55" s="95" t="str">
        <f t="shared" ca="1" si="15"/>
        <v/>
      </c>
      <c r="L55" s="58" t="str">
        <f t="shared" ca="1" si="2"/>
        <v/>
      </c>
      <c r="N55" s="113" t="str">
        <f t="shared" ca="1" si="81"/>
        <v>市内</v>
      </c>
      <c r="O55" s="114">
        <f t="shared" ref="O55" ca="1" si="84">IF(B55="","",IF(INDIRECT("減額一覧!BM"&amp;P55)=0.08,0.08,0.1))</f>
        <v>0.1</v>
      </c>
      <c r="P55" s="38">
        <v>13</v>
      </c>
      <c r="Q55" s="38">
        <f t="shared" ca="1" si="83"/>
        <v>1</v>
      </c>
      <c r="R55" s="38">
        <f t="shared" ca="1" si="83"/>
        <v>1</v>
      </c>
      <c r="S55" s="66" t="str">
        <f t="shared" ca="1" si="3"/>
        <v>240</v>
      </c>
      <c r="T55" s="105" t="str">
        <f t="shared" ca="1" si="4"/>
        <v/>
      </c>
    </row>
    <row r="56" spans="1:20" hidden="1">
      <c r="A56" t="str">
        <f ca="1">IF(B56="","",INDIRECT("減額一覧!B"&amp;$P56))</f>
        <v/>
      </c>
      <c r="B56" s="61" t="str">
        <f ca="1">IF(INDIRECT("減額一覧!BC"&amp;P56)=1,INDIRECT("減額一覧!AG"&amp;P56),"")</f>
        <v/>
      </c>
      <c r="C56" s="128" t="str">
        <f ca="1">IF(B56="","",INDIRECT("減額一覧!C"&amp;$P56))</f>
        <v/>
      </c>
      <c r="D56" s="80" t="str">
        <f ca="1">IF($B56="","",INDIRECT("減額一覧!G"&amp;$P56))</f>
        <v/>
      </c>
      <c r="E56" s="19" t="str">
        <f ca="1">IF(B56="","",INDIRECT("減額一覧!H"&amp;P56))</f>
        <v/>
      </c>
      <c r="F56" s="19" t="str">
        <f ca="1">IF($B56="","",INDIRECT("減額一覧!AN"&amp;P56))</f>
        <v/>
      </c>
      <c r="G56" s="20" t="str">
        <f ca="1">IF($B56="","",INDIRECT("減額一覧!AO"&amp;P56))</f>
        <v/>
      </c>
      <c r="H56" s="20" t="str">
        <f ca="1">IF($B56="","",INDIRECT("減額一覧!AP"&amp;P56))</f>
        <v/>
      </c>
      <c r="I56" s="32" t="str">
        <f ca="1">IF(B56="","",IF(INDIRECT("減額一覧!BN"&amp;P56)=0.08,0.08,0.1))</f>
        <v/>
      </c>
      <c r="J56" s="52"/>
      <c r="K56" s="95" t="str">
        <f t="shared" ca="1" si="15"/>
        <v/>
      </c>
      <c r="L56" s="58" t="str">
        <f t="shared" ca="1" si="2"/>
        <v/>
      </c>
      <c r="N56" s="113" t="str">
        <f t="shared" ca="1" si="81"/>
        <v/>
      </c>
      <c r="O56" s="114" t="str">
        <f t="shared" ref="O56" ca="1" si="85">IF(B56="","",IF(INDIRECT("減額一覧!BN"&amp;P56)=0.08,0.08,0.1))</f>
        <v/>
      </c>
      <c r="P56" s="38">
        <v>13</v>
      </c>
      <c r="Q56" s="38" t="str">
        <f t="shared" ca="1" si="83"/>
        <v/>
      </c>
      <c r="R56" s="38" t="str">
        <f t="shared" ca="1" si="83"/>
        <v/>
      </c>
      <c r="S56" s="66" t="str">
        <f t="shared" ca="1" si="3"/>
        <v/>
      </c>
      <c r="T56" s="105" t="str">
        <f t="shared" ca="1" si="4"/>
        <v/>
      </c>
    </row>
    <row r="57" spans="1:20" hidden="1">
      <c r="A57" t="str">
        <f ca="1">IF(B57="","",INDIRECT("減額一覧!B"&amp;$P57))</f>
        <v/>
      </c>
      <c r="B57" s="61" t="str">
        <f ca="1">IF(INDIRECT("減額一覧!BD"&amp;P57)=1,INDIRECT("減額一覧!AQ"&amp;P57),"")</f>
        <v/>
      </c>
      <c r="C57" s="45" t="str">
        <f ca="1">IF(B57="","",INDIRECT("減額一覧!C"&amp;$P57))</f>
        <v/>
      </c>
      <c r="D57" s="79" t="str">
        <f ca="1">IF($B57="","",INDIRECT("減額一覧!G"&amp;$P57))</f>
        <v/>
      </c>
      <c r="E57" s="19" t="str">
        <f ca="1">IF(B57="","",INDIRECT("減額一覧!H"&amp;P57))</f>
        <v/>
      </c>
      <c r="F57" s="19" t="str">
        <f ca="1">IF($B57="","",INDIRECT("減額一覧!AX"&amp;P57))</f>
        <v/>
      </c>
      <c r="G57" s="20" t="str">
        <f ca="1">IF($B57="","",INDIRECT("減額一覧!AY"&amp;P57))</f>
        <v/>
      </c>
      <c r="H57" s="20" t="str">
        <f ca="1">IF($B57="","",INDIRECT("減額一覧!AZ"&amp;P57))</f>
        <v/>
      </c>
      <c r="I57" s="32" t="str">
        <f ca="1">IF(B57="","",IF(INDIRECT("減額一覧!BO"&amp;P57)=0.08,0.08,0.1))</f>
        <v/>
      </c>
      <c r="J57" s="52"/>
      <c r="K57" s="95" t="str">
        <f t="shared" ca="1" si="15"/>
        <v/>
      </c>
      <c r="L57" s="58" t="str">
        <f t="shared" ca="1" si="2"/>
        <v/>
      </c>
      <c r="N57" s="113" t="str">
        <f t="shared" ca="1" si="81"/>
        <v/>
      </c>
      <c r="O57" s="114" t="str">
        <f t="shared" ref="O57" ca="1" si="86">IF(B57="","",IF(INDIRECT("減額一覧!BO"&amp;P57)=0.08,0.08,0.1))</f>
        <v/>
      </c>
      <c r="P57" s="38">
        <v>13</v>
      </c>
      <c r="Q57" s="38" t="str">
        <f t="shared" ca="1" si="83"/>
        <v/>
      </c>
      <c r="R57" s="38" t="str">
        <f t="shared" ca="1" si="83"/>
        <v/>
      </c>
      <c r="S57" s="66" t="str">
        <f t="shared" ca="1" si="3"/>
        <v/>
      </c>
      <c r="T57" s="105" t="str">
        <f t="shared" ca="1" si="4"/>
        <v/>
      </c>
    </row>
    <row r="58" spans="1:20" ht="19.5" thickBot="1">
      <c r="B58" s="129"/>
      <c r="C58" s="130" t="str">
        <f>IF(B58="","",減額一覧!C54)</f>
        <v/>
      </c>
      <c r="D58" s="43"/>
      <c r="E58" s="21"/>
      <c r="F58" s="22" t="s">
        <v>69</v>
      </c>
      <c r="G58" s="23">
        <f t="shared" ref="G58:H58" ca="1" si="87">SUBTOTAL(9,G54:G57)</f>
        <v>2200</v>
      </c>
      <c r="H58" s="23">
        <f t="shared" ca="1" si="87"/>
        <v>1364</v>
      </c>
      <c r="I58" s="30"/>
      <c r="J58" s="53"/>
      <c r="K58" s="96" t="str">
        <f t="shared" si="15"/>
        <v/>
      </c>
      <c r="L58" s="59" t="str">
        <f t="shared" si="2"/>
        <v/>
      </c>
      <c r="N58" s="108" t="str">
        <f t="shared" ref="N58" ca="1" si="88">IF(AND(G58=0,H58=0),"","小計")</f>
        <v>小計</v>
      </c>
      <c r="O58" s="108" t="str">
        <f t="shared" ref="O58" ca="1" si="89">IF(AND(G58=0,H58=0),"","小計")</f>
        <v>小計</v>
      </c>
      <c r="P58" s="38"/>
      <c r="Q58" s="38"/>
      <c r="R58" s="38"/>
      <c r="S58" s="66" t="str">
        <f t="shared" si="3"/>
        <v/>
      </c>
      <c r="T58" s="105" t="str">
        <f t="shared" si="4"/>
        <v/>
      </c>
    </row>
    <row r="59" spans="1:20" ht="57" thickTop="1">
      <c r="A59">
        <f ca="1">IF(B59="","",INDIRECT("減額一覧!B"&amp;$P59))</f>
        <v>233</v>
      </c>
      <c r="B59" s="120">
        <f ca="1">IF(INDIRECT("減額一覧!BA"&amp;P59)=1,INDIRECT("減額一覧!M"&amp;P59),"")</f>
        <v>204</v>
      </c>
      <c r="C59" s="131">
        <f ca="1">IF(B59="","",INDIRECT("減額一覧!C"&amp;$P59))</f>
        <v>601248005</v>
      </c>
      <c r="D59" s="121" t="str">
        <f ca="1">IF($B59="","",INDIRECT("減額一覧!G"&amp;$P59))</f>
        <v>奈良市押熊町自治会　会長　木村　勉</v>
      </c>
      <c r="E59" s="122">
        <f ca="1">IF(B59="","",INDIRECT("減額一覧!H"&amp;P59))</f>
        <v>40</v>
      </c>
      <c r="F59" s="122">
        <f ca="1">IF($B59="","",INDIRECT("減額一覧!T"&amp;P59))</f>
        <v>5</v>
      </c>
      <c r="G59" s="123">
        <f ca="1">IF($B59="","",INDIRECT("減額一覧!U"&amp;P59))</f>
        <v>1265</v>
      </c>
      <c r="H59" s="123">
        <f ca="1">IF($B59="","",INDIRECT("減額一覧!V"&amp;P59))</f>
        <v>590</v>
      </c>
      <c r="I59" s="124">
        <f ca="1">IF(B59="","",IF(INDIRECT("減額一覧!BL"&amp;P59)=0.08,0.08,0.1))</f>
        <v>0.1</v>
      </c>
      <c r="J59" s="125" t="s">
        <v>446</v>
      </c>
      <c r="K59" s="126" t="str">
        <f t="shared" ca="1" si="15"/>
        <v/>
      </c>
      <c r="L59" s="127" t="str">
        <f t="shared" ca="1" si="2"/>
        <v/>
      </c>
      <c r="N59" s="113" t="str">
        <f t="shared" ref="N59:N62" ca="1" si="90">IF(A59="","",IF(A59&gt;3000,"月ヶ瀬",IF(A59&gt;=2000,"都祁","市内")))</f>
        <v>市内</v>
      </c>
      <c r="O59" s="114">
        <f t="shared" ref="O59" ca="1" si="91">IF(B59="","",IF(INDIRECT("減額一覧!BL"&amp;P59)=0.08,0.08,0.1))</f>
        <v>0.1</v>
      </c>
      <c r="P59" s="38">
        <v>14</v>
      </c>
      <c r="Q59" s="38">
        <f t="shared" ref="Q59:R62" ca="1" si="92">IF(G59="","",IF(G59&gt;0,1,""))</f>
        <v>1</v>
      </c>
      <c r="R59" s="38">
        <f t="shared" ca="1" si="92"/>
        <v>1</v>
      </c>
      <c r="S59" s="66" t="str">
        <f t="shared" ca="1" si="3"/>
        <v>601</v>
      </c>
      <c r="T59" s="105" t="str">
        <f t="shared" ca="1" si="4"/>
        <v/>
      </c>
    </row>
    <row r="60" spans="1:20" ht="56.25">
      <c r="A60">
        <f ca="1">IF(B60="","",INDIRECT("減額一覧!B"&amp;$P60))</f>
        <v>233</v>
      </c>
      <c r="B60" s="61">
        <f ca="1">IF(INDIRECT("減額一覧!BB"&amp;P60)=1,INDIRECT("減額一覧!W"&amp;P60),"")</f>
        <v>205</v>
      </c>
      <c r="C60" s="44">
        <f ca="1">IF(B60="","",INDIRECT("減額一覧!C"&amp;$P60))</f>
        <v>601248005</v>
      </c>
      <c r="D60" s="79" t="str">
        <f ca="1">IF($B60="","",INDIRECT("減額一覧!G"&amp;$P60))</f>
        <v>奈良市押熊町自治会　会長　木村　勉</v>
      </c>
      <c r="E60" s="19">
        <f ca="1">IF(B60="","",INDIRECT("減額一覧!H"&amp;P60))</f>
        <v>40</v>
      </c>
      <c r="F60" s="19">
        <f ca="1">IF($B60="","",INDIRECT("減額一覧!AD"&amp;P60))</f>
        <v>5</v>
      </c>
      <c r="G60" s="20">
        <f ca="1">IF($B60="","",INDIRECT("減額一覧!AE"&amp;P60))</f>
        <v>1265</v>
      </c>
      <c r="H60" s="20">
        <f ca="1">IF($B60="","",INDIRECT("減額一覧!AF"&amp;P60))</f>
        <v>682</v>
      </c>
      <c r="I60" s="32">
        <f ca="1">IF(B60="","",IF(INDIRECT("減額一覧!BM"&amp;P60)=0.08,0.08,0.1))</f>
        <v>0.1</v>
      </c>
      <c r="J60" s="52"/>
      <c r="K60" s="95" t="str">
        <f t="shared" ca="1" si="15"/>
        <v/>
      </c>
      <c r="L60" s="58" t="str">
        <f t="shared" ca="1" si="2"/>
        <v/>
      </c>
      <c r="N60" s="113" t="str">
        <f t="shared" ca="1" si="90"/>
        <v>市内</v>
      </c>
      <c r="O60" s="114">
        <f t="shared" ref="O60" ca="1" si="93">IF(B60="","",IF(INDIRECT("減額一覧!BM"&amp;P60)=0.08,0.08,0.1))</f>
        <v>0.1</v>
      </c>
      <c r="P60" s="38">
        <v>14</v>
      </c>
      <c r="Q60" s="38">
        <f t="shared" ca="1" si="92"/>
        <v>1</v>
      </c>
      <c r="R60" s="38">
        <f t="shared" ca="1" si="92"/>
        <v>1</v>
      </c>
      <c r="S60" s="66" t="str">
        <f t="shared" ca="1" si="3"/>
        <v>601</v>
      </c>
      <c r="T60" s="105" t="str">
        <f t="shared" ca="1" si="4"/>
        <v/>
      </c>
    </row>
    <row r="61" spans="1:20" ht="56.25">
      <c r="A61">
        <f ca="1">IF(B61="","",INDIRECT("減額一覧!B"&amp;$P61))</f>
        <v>233</v>
      </c>
      <c r="B61" s="61">
        <f ca="1">IF(INDIRECT("減額一覧!BC"&amp;P61)=1,INDIRECT("減額一覧!AG"&amp;P61),"")</f>
        <v>206</v>
      </c>
      <c r="C61" s="128">
        <f ca="1">IF(B61="","",INDIRECT("減額一覧!C"&amp;$P61))</f>
        <v>601248005</v>
      </c>
      <c r="D61" s="80" t="str">
        <f ca="1">IF($B61="","",INDIRECT("減額一覧!G"&amp;$P61))</f>
        <v>奈良市押熊町自治会　会長　木村　勉</v>
      </c>
      <c r="E61" s="19">
        <f ca="1">IF(B61="","",INDIRECT("減額一覧!H"&amp;P61))</f>
        <v>40</v>
      </c>
      <c r="F61" s="19">
        <f ca="1">IF($B61="","",INDIRECT("減額一覧!AN"&amp;P61))</f>
        <v>76</v>
      </c>
      <c r="G61" s="20">
        <f ca="1">IF($B61="","",INDIRECT("減額一覧!AO"&amp;P61))</f>
        <v>19228</v>
      </c>
      <c r="H61" s="20">
        <f ca="1">IF($B61="","",INDIRECT("減額一覧!AP"&amp;P61))</f>
        <v>10366</v>
      </c>
      <c r="I61" s="32">
        <f ca="1">IF(B61="","",IF(INDIRECT("減額一覧!BN"&amp;P61)=0.08,0.08,0.1))</f>
        <v>0.1</v>
      </c>
      <c r="J61" s="52"/>
      <c r="K61" s="95" t="str">
        <f t="shared" ca="1" si="15"/>
        <v/>
      </c>
      <c r="L61" s="58" t="str">
        <f t="shared" ca="1" si="2"/>
        <v/>
      </c>
      <c r="N61" s="113" t="str">
        <f t="shared" ca="1" si="90"/>
        <v>市内</v>
      </c>
      <c r="O61" s="114">
        <f t="shared" ref="O61" ca="1" si="94">IF(B61="","",IF(INDIRECT("減額一覧!BN"&amp;P61)=0.08,0.08,0.1))</f>
        <v>0.1</v>
      </c>
      <c r="P61" s="38">
        <v>14</v>
      </c>
      <c r="Q61" s="38">
        <f t="shared" ca="1" si="92"/>
        <v>1</v>
      </c>
      <c r="R61" s="38">
        <f t="shared" ca="1" si="92"/>
        <v>1</v>
      </c>
      <c r="S61" s="66" t="str">
        <f t="shared" ca="1" si="3"/>
        <v>601</v>
      </c>
      <c r="T61" s="105" t="str">
        <f t="shared" ca="1" si="4"/>
        <v/>
      </c>
    </row>
    <row r="62" spans="1:20" ht="56.25">
      <c r="A62">
        <f ca="1">IF(B62="","",INDIRECT("減額一覧!B"&amp;$P62))</f>
        <v>233</v>
      </c>
      <c r="B62" s="61">
        <f ca="1">IF(INDIRECT("減額一覧!BD"&amp;P62)=1,INDIRECT("減額一覧!AQ"&amp;P62),"")</f>
        <v>207</v>
      </c>
      <c r="C62" s="45">
        <f ca="1">IF(B62="","",INDIRECT("減額一覧!C"&amp;$P62))</f>
        <v>601248005</v>
      </c>
      <c r="D62" s="79" t="str">
        <f ca="1">IF($B62="","",INDIRECT("減額一覧!G"&amp;$P62))</f>
        <v>奈良市押熊町自治会　会長　木村　勉</v>
      </c>
      <c r="E62" s="19">
        <f ca="1">IF(B62="","",INDIRECT("減額一覧!H"&amp;P62))</f>
        <v>40</v>
      </c>
      <c r="F62" s="19">
        <f ca="1">IF($B62="","",INDIRECT("減額一覧!AX"&amp;P62))</f>
        <v>76</v>
      </c>
      <c r="G62" s="20">
        <f ca="1">IF($B62="","",INDIRECT("減額一覧!AY"&amp;P62))</f>
        <v>19228</v>
      </c>
      <c r="H62" s="20">
        <f ca="1">IF($B62="","",INDIRECT("減額一覧!AZ"&amp;P62))</f>
        <v>10366</v>
      </c>
      <c r="I62" s="32">
        <f ca="1">IF(B62="","",IF(INDIRECT("減額一覧!BO"&amp;P62)=0.08,0.08,0.1))</f>
        <v>0.1</v>
      </c>
      <c r="J62" s="52"/>
      <c r="K62" s="95" t="str">
        <f t="shared" ca="1" si="15"/>
        <v/>
      </c>
      <c r="L62" s="58" t="str">
        <f t="shared" ca="1" si="2"/>
        <v/>
      </c>
      <c r="N62" s="113" t="str">
        <f t="shared" ca="1" si="90"/>
        <v>市内</v>
      </c>
      <c r="O62" s="114">
        <f t="shared" ref="O62" ca="1" si="95">IF(B62="","",IF(INDIRECT("減額一覧!BO"&amp;P62)=0.08,0.08,0.1))</f>
        <v>0.1</v>
      </c>
      <c r="P62" s="38">
        <v>14</v>
      </c>
      <c r="Q62" s="38">
        <f t="shared" ca="1" si="92"/>
        <v>1</v>
      </c>
      <c r="R62" s="38">
        <f t="shared" ca="1" si="92"/>
        <v>1</v>
      </c>
      <c r="S62" s="66" t="str">
        <f t="shared" ca="1" si="3"/>
        <v>601</v>
      </c>
      <c r="T62" s="105" t="str">
        <f t="shared" ca="1" si="4"/>
        <v/>
      </c>
    </row>
    <row r="63" spans="1:20" ht="19.5" thickBot="1">
      <c r="B63" s="129"/>
      <c r="C63" s="130" t="str">
        <f>IF(B63="","",減額一覧!C59)</f>
        <v/>
      </c>
      <c r="D63" s="43"/>
      <c r="E63" s="21"/>
      <c r="F63" s="22" t="s">
        <v>69</v>
      </c>
      <c r="G63" s="23">
        <f t="shared" ref="G63:H63" ca="1" si="96">SUBTOTAL(9,G59:G62)</f>
        <v>40986</v>
      </c>
      <c r="H63" s="23">
        <f t="shared" ca="1" si="96"/>
        <v>22004</v>
      </c>
      <c r="I63" s="30"/>
      <c r="J63" s="53"/>
      <c r="K63" s="96" t="str">
        <f t="shared" si="15"/>
        <v/>
      </c>
      <c r="L63" s="59" t="str">
        <f t="shared" si="2"/>
        <v/>
      </c>
      <c r="N63" s="108" t="str">
        <f t="shared" ref="N63" ca="1" si="97">IF(AND(G63=0,H63=0),"","小計")</f>
        <v>小計</v>
      </c>
      <c r="O63" s="108" t="str">
        <f t="shared" ref="O63" ca="1" si="98">IF(AND(G63=0,H63=0),"","小計")</f>
        <v>小計</v>
      </c>
      <c r="P63" s="38"/>
      <c r="Q63" s="38"/>
      <c r="R63" s="38"/>
      <c r="S63" s="66" t="str">
        <f t="shared" si="3"/>
        <v/>
      </c>
      <c r="T63" s="105" t="str">
        <f t="shared" si="4"/>
        <v/>
      </c>
    </row>
    <row r="64" spans="1:20" ht="19.5" thickTop="1">
      <c r="A64">
        <f ca="1">IF(B64="","",INDIRECT("減額一覧!B"&amp;$P64))</f>
        <v>237</v>
      </c>
      <c r="B64" s="120">
        <f ca="1">IF(INDIRECT("減額一覧!BA"&amp;P64)=1,INDIRECT("減額一覧!M"&amp;P64),"")</f>
        <v>206</v>
      </c>
      <c r="C64" s="131">
        <f ca="1">IF(B64="","",INDIRECT("減額一覧!C"&amp;$P64))</f>
        <v>291032000</v>
      </c>
      <c r="D64" s="121" t="str">
        <f ca="1">IF($B64="","",INDIRECT("減額一覧!G"&amp;$P64))</f>
        <v>稲増　一</v>
      </c>
      <c r="E64" s="122">
        <f ca="1">IF(B64="","",INDIRECT("減額一覧!H"&amp;P64))</f>
        <v>25</v>
      </c>
      <c r="F64" s="122">
        <f ca="1">IF($B64="","",INDIRECT("減額一覧!T"&amp;P64))</f>
        <v>33</v>
      </c>
      <c r="G64" s="123">
        <f ca="1">IF($B64="","",INDIRECT("減額一覧!U"&amp;P64))</f>
        <v>7804</v>
      </c>
      <c r="H64" s="123">
        <f ca="1">IF($B64="","",INDIRECT("減額一覧!V"&amp;P64))</f>
        <v>4501</v>
      </c>
      <c r="I64" s="124">
        <f ca="1">IF(B64="","",IF(INDIRECT("減額一覧!BL"&amp;P64)=0.08,0.08,0.1))</f>
        <v>0.1</v>
      </c>
      <c r="J64" s="125" t="s">
        <v>447</v>
      </c>
      <c r="K64" s="126" t="str">
        <f t="shared" ca="1" si="15"/>
        <v/>
      </c>
      <c r="L64" s="127" t="str">
        <f t="shared" ca="1" si="2"/>
        <v/>
      </c>
      <c r="N64" s="113" t="str">
        <f t="shared" ref="N64:N67" ca="1" si="99">IF(A64="","",IF(A64&gt;3000,"月ヶ瀬",IF(A64&gt;=2000,"都祁","市内")))</f>
        <v>市内</v>
      </c>
      <c r="O64" s="114">
        <f t="shared" ref="O64" ca="1" si="100">IF(B64="","",IF(INDIRECT("減額一覧!BL"&amp;P64)=0.08,0.08,0.1))</f>
        <v>0.1</v>
      </c>
      <c r="P64" s="38">
        <v>15</v>
      </c>
      <c r="Q64" s="38">
        <f t="shared" ref="Q64:R67" ca="1" si="101">IF(G64="","",IF(G64&gt;0,1,""))</f>
        <v>1</v>
      </c>
      <c r="R64" s="38">
        <f t="shared" ca="1" si="101"/>
        <v>1</v>
      </c>
      <c r="S64" s="66" t="str">
        <f t="shared" ca="1" si="3"/>
        <v>291</v>
      </c>
      <c r="T64" s="105" t="str">
        <f t="shared" ca="1" si="4"/>
        <v/>
      </c>
    </row>
    <row r="65" spans="1:20">
      <c r="A65">
        <f ca="1">IF(B65="","",INDIRECT("減額一覧!B"&amp;$P65))</f>
        <v>237</v>
      </c>
      <c r="B65" s="61">
        <f ca="1">IF(INDIRECT("減額一覧!BB"&amp;P65)=1,INDIRECT("減額一覧!W"&amp;P65),"")</f>
        <v>207</v>
      </c>
      <c r="C65" s="44">
        <f ca="1">IF(B65="","",INDIRECT("減額一覧!C"&amp;$P65))</f>
        <v>291032000</v>
      </c>
      <c r="D65" s="79" t="str">
        <f ca="1">IF($B65="","",INDIRECT("減額一覧!G"&amp;$P65))</f>
        <v>稲増　一</v>
      </c>
      <c r="E65" s="19">
        <f ca="1">IF(B65="","",INDIRECT("減額一覧!H"&amp;P65))</f>
        <v>25</v>
      </c>
      <c r="F65" s="19">
        <f ca="1">IF($B65="","",INDIRECT("減額一覧!AD"&amp;P65))</f>
        <v>33</v>
      </c>
      <c r="G65" s="20">
        <f ca="1">IF($B65="","",INDIRECT("減額一覧!AE"&amp;P65))</f>
        <v>7804</v>
      </c>
      <c r="H65" s="20">
        <f ca="1">IF($B65="","",INDIRECT("減額一覧!AF"&amp;P65))</f>
        <v>4501</v>
      </c>
      <c r="I65" s="32">
        <f ca="1">IF(B65="","",IF(INDIRECT("減額一覧!BM"&amp;P65)=0.08,0.08,0.1))</f>
        <v>0.1</v>
      </c>
      <c r="J65" s="52"/>
      <c r="K65" s="95" t="str">
        <f t="shared" ca="1" si="15"/>
        <v/>
      </c>
      <c r="L65" s="58" t="str">
        <f t="shared" ca="1" si="2"/>
        <v/>
      </c>
      <c r="N65" s="113" t="str">
        <f t="shared" ca="1" si="99"/>
        <v>市内</v>
      </c>
      <c r="O65" s="114">
        <f t="shared" ref="O65" ca="1" si="102">IF(B65="","",IF(INDIRECT("減額一覧!BM"&amp;P65)=0.08,0.08,0.1))</f>
        <v>0.1</v>
      </c>
      <c r="P65" s="38">
        <v>15</v>
      </c>
      <c r="Q65" s="38">
        <f t="shared" ca="1" si="101"/>
        <v>1</v>
      </c>
      <c r="R65" s="38">
        <f t="shared" ca="1" si="101"/>
        <v>1</v>
      </c>
      <c r="S65" s="66" t="str">
        <f t="shared" ca="1" si="3"/>
        <v>291</v>
      </c>
      <c r="T65" s="105" t="str">
        <f t="shared" ca="1" si="4"/>
        <v/>
      </c>
    </row>
    <row r="66" spans="1:20">
      <c r="A66">
        <f ca="1">IF(B66="","",INDIRECT("減額一覧!B"&amp;$P66))</f>
        <v>237</v>
      </c>
      <c r="B66" s="61">
        <f ca="1">IF(INDIRECT("減額一覧!BC"&amp;P66)=1,INDIRECT("減額一覧!AG"&amp;P66),"")</f>
        <v>208</v>
      </c>
      <c r="C66" s="128">
        <f ca="1">IF(B66="","",INDIRECT("減額一覧!C"&amp;$P66))</f>
        <v>291032000</v>
      </c>
      <c r="D66" s="80" t="str">
        <f ca="1">IF($B66="","",INDIRECT("減額一覧!G"&amp;$P66))</f>
        <v>稲増　一</v>
      </c>
      <c r="E66" s="19">
        <f ca="1">IF(B66="","",INDIRECT("減額一覧!H"&amp;P66))</f>
        <v>25</v>
      </c>
      <c r="F66" s="19">
        <f ca="1">IF($B66="","",INDIRECT("減額一覧!AN"&amp;P66))</f>
        <v>5</v>
      </c>
      <c r="G66" s="20">
        <f ca="1">IF($B66="","",INDIRECT("減額一覧!AO"&amp;P66))</f>
        <v>1182</v>
      </c>
      <c r="H66" s="20">
        <f ca="1">IF($B66="","",INDIRECT("減額一覧!AP"&amp;P66))</f>
        <v>682</v>
      </c>
      <c r="I66" s="32">
        <f ca="1">IF(B66="","",IF(INDIRECT("減額一覧!BN"&amp;P66)=0.08,0.08,0.1))</f>
        <v>0.1</v>
      </c>
      <c r="J66" s="52"/>
      <c r="K66" s="95" t="str">
        <f t="shared" ca="1" si="15"/>
        <v/>
      </c>
      <c r="L66" s="58" t="str">
        <f t="shared" ca="1" si="2"/>
        <v/>
      </c>
      <c r="N66" s="113" t="str">
        <f t="shared" ca="1" si="99"/>
        <v>市内</v>
      </c>
      <c r="O66" s="114">
        <f t="shared" ref="O66" ca="1" si="103">IF(B66="","",IF(INDIRECT("減額一覧!BN"&amp;P66)=0.08,0.08,0.1))</f>
        <v>0.1</v>
      </c>
      <c r="P66" s="38">
        <v>15</v>
      </c>
      <c r="Q66" s="38">
        <f t="shared" ca="1" si="101"/>
        <v>1</v>
      </c>
      <c r="R66" s="38">
        <f t="shared" ca="1" si="101"/>
        <v>1</v>
      </c>
      <c r="S66" s="66" t="str">
        <f t="shared" ca="1" si="3"/>
        <v>291</v>
      </c>
      <c r="T66" s="105" t="str">
        <f t="shared" ca="1" si="4"/>
        <v/>
      </c>
    </row>
    <row r="67" spans="1:20" hidden="1">
      <c r="A67" t="str">
        <f ca="1">IF(B67="","",INDIRECT("減額一覧!B"&amp;$P67))</f>
        <v/>
      </c>
      <c r="B67" s="61" t="str">
        <f ca="1">IF(INDIRECT("減額一覧!BD"&amp;P67)=1,INDIRECT("減額一覧!AQ"&amp;P67),"")</f>
        <v/>
      </c>
      <c r="C67" s="45" t="str">
        <f ca="1">IF(B67="","",INDIRECT("減額一覧!C"&amp;$P67))</f>
        <v/>
      </c>
      <c r="D67" s="79" t="str">
        <f ca="1">IF($B67="","",INDIRECT("減額一覧!G"&amp;$P67))</f>
        <v/>
      </c>
      <c r="E67" s="19" t="str">
        <f ca="1">IF(B67="","",INDIRECT("減額一覧!H"&amp;P67))</f>
        <v/>
      </c>
      <c r="F67" s="19" t="str">
        <f ca="1">IF($B67="","",INDIRECT("減額一覧!AX"&amp;P67))</f>
        <v/>
      </c>
      <c r="G67" s="20" t="str">
        <f ca="1">IF($B67="","",INDIRECT("減額一覧!AY"&amp;P67))</f>
        <v/>
      </c>
      <c r="H67" s="20" t="str">
        <f ca="1">IF($B67="","",INDIRECT("減額一覧!AZ"&amp;P67))</f>
        <v/>
      </c>
      <c r="I67" s="32" t="str">
        <f ca="1">IF(B67="","",IF(INDIRECT("減額一覧!BO"&amp;P67)=0.08,0.08,0.1))</f>
        <v/>
      </c>
      <c r="J67" s="52"/>
      <c r="K67" s="95" t="str">
        <f t="shared" ca="1" si="15"/>
        <v/>
      </c>
      <c r="L67" s="58" t="str">
        <f t="shared" ca="1" si="2"/>
        <v/>
      </c>
      <c r="N67" s="113" t="str">
        <f t="shared" ca="1" si="99"/>
        <v/>
      </c>
      <c r="O67" s="114" t="str">
        <f t="shared" ref="O67" ca="1" si="104">IF(B67="","",IF(INDIRECT("減額一覧!BO"&amp;P67)=0.08,0.08,0.1))</f>
        <v/>
      </c>
      <c r="P67" s="38">
        <v>15</v>
      </c>
      <c r="Q67" s="38" t="str">
        <f t="shared" ca="1" si="101"/>
        <v/>
      </c>
      <c r="R67" s="38" t="str">
        <f t="shared" ca="1" si="101"/>
        <v/>
      </c>
      <c r="S67" s="66" t="str">
        <f t="shared" ca="1" si="3"/>
        <v/>
      </c>
      <c r="T67" s="105" t="str">
        <f t="shared" ca="1" si="4"/>
        <v/>
      </c>
    </row>
    <row r="68" spans="1:20" ht="19.5" thickBot="1">
      <c r="B68" s="129"/>
      <c r="C68" s="130" t="str">
        <f>IF(B68="","",減額一覧!C64)</f>
        <v/>
      </c>
      <c r="D68" s="43"/>
      <c r="E68" s="21"/>
      <c r="F68" s="22" t="s">
        <v>69</v>
      </c>
      <c r="G68" s="23">
        <f t="shared" ref="G68:H68" ca="1" si="105">SUBTOTAL(9,G64:G67)</f>
        <v>16790</v>
      </c>
      <c r="H68" s="23">
        <f t="shared" ca="1" si="105"/>
        <v>9684</v>
      </c>
      <c r="I68" s="30"/>
      <c r="J68" s="53"/>
      <c r="K68" s="96" t="str">
        <f t="shared" si="15"/>
        <v/>
      </c>
      <c r="L68" s="59" t="str">
        <f t="shared" si="2"/>
        <v/>
      </c>
      <c r="N68" s="108" t="str">
        <f t="shared" ref="N68" ca="1" si="106">IF(AND(G68=0,H68=0),"","小計")</f>
        <v>小計</v>
      </c>
      <c r="O68" s="108" t="str">
        <f t="shared" ref="O68" ca="1" si="107">IF(AND(G68=0,H68=0),"","小計")</f>
        <v>小計</v>
      </c>
      <c r="P68" s="38"/>
      <c r="Q68" s="38"/>
      <c r="R68" s="38"/>
      <c r="S68" s="66" t="str">
        <f t="shared" si="3"/>
        <v/>
      </c>
      <c r="T68" s="105" t="str">
        <f t="shared" si="4"/>
        <v/>
      </c>
    </row>
    <row r="69" spans="1:20" ht="19.5" thickTop="1">
      <c r="A69">
        <f ca="1">IF(B69="","",INDIRECT("減額一覧!B"&amp;$P69))</f>
        <v>239</v>
      </c>
      <c r="B69" s="120">
        <f ca="1">IF(INDIRECT("減額一覧!BA"&amp;P69)=1,INDIRECT("減額一覧!M"&amp;P69),"")</f>
        <v>206</v>
      </c>
      <c r="C69" s="131">
        <f ca="1">IF(B69="","",INDIRECT("減額一覧!C"&amp;$P69))</f>
        <v>667118000</v>
      </c>
      <c r="D69" s="121" t="str">
        <f ca="1">IF($B69="","",INDIRECT("減額一覧!G"&amp;$P69))</f>
        <v>梶谷　隆一</v>
      </c>
      <c r="E69" s="122">
        <f ca="1">IF(B69="","",INDIRECT("減額一覧!H"&amp;P69))</f>
        <v>20</v>
      </c>
      <c r="F69" s="122">
        <f ca="1">IF($B69="","",INDIRECT("減額一覧!T"&amp;P69))</f>
        <v>9</v>
      </c>
      <c r="G69" s="123">
        <f ca="1">IF($B69="","",INDIRECT("減額一覧!U"&amp;P69))</f>
        <v>1980</v>
      </c>
      <c r="H69" s="123">
        <f ca="1">IF($B69="","",INDIRECT("減額一覧!V"&amp;P69))</f>
        <v>1228</v>
      </c>
      <c r="I69" s="124">
        <f ca="1">IF(B69="","",IF(INDIRECT("減額一覧!BL"&amp;P69)=0.08,0.08,0.1))</f>
        <v>0.1</v>
      </c>
      <c r="J69" s="125" t="s">
        <v>448</v>
      </c>
      <c r="K69" s="126" t="str">
        <f t="shared" ca="1" si="15"/>
        <v/>
      </c>
      <c r="L69" s="127" t="str">
        <f t="shared" ref="L69:L132" ca="1" si="108">IF(OR(S69="370",S69="371",S69="372",S69="373",S69="374",S69="375",S69="376",S69="377",S69="378",S69="379",S69="380",S69="039",S69="389"),"農集","")</f>
        <v/>
      </c>
      <c r="N69" s="113" t="str">
        <f t="shared" ref="N69:N72" ca="1" si="109">IF(A69="","",IF(A69&gt;3000,"月ヶ瀬",IF(A69&gt;=2000,"都祁","市内")))</f>
        <v>市内</v>
      </c>
      <c r="O69" s="114">
        <f t="shared" ref="O69" ca="1" si="110">IF(B69="","",IF(INDIRECT("減額一覧!BL"&amp;P69)=0.08,0.08,0.1))</f>
        <v>0.1</v>
      </c>
      <c r="P69" s="38">
        <v>16</v>
      </c>
      <c r="Q69" s="38">
        <f t="shared" ref="Q69:R72" ca="1" si="111">IF(G69="","",IF(G69&gt;0,1,""))</f>
        <v>1</v>
      </c>
      <c r="R69" s="38">
        <f t="shared" ca="1" si="111"/>
        <v>1</v>
      </c>
      <c r="S69" s="66" t="str">
        <f t="shared" ref="S69:S132" ca="1" si="112">IF(C69="","",LEFT(TEXT(C69,"000000000"),3))</f>
        <v>667</v>
      </c>
      <c r="T69" s="105" t="str">
        <f t="shared" ref="T69:T132" ca="1" si="113">IF(L69="","",IF(H69=0,"",H69))</f>
        <v/>
      </c>
    </row>
    <row r="70" spans="1:20">
      <c r="A70">
        <f ca="1">IF(B70="","",INDIRECT("減額一覧!B"&amp;$P70))</f>
        <v>239</v>
      </c>
      <c r="B70" s="61">
        <f ca="1">IF(INDIRECT("減額一覧!BB"&amp;P70)=1,INDIRECT("減額一覧!W"&amp;P70),"")</f>
        <v>207</v>
      </c>
      <c r="C70" s="44">
        <f ca="1">IF(B70="","",INDIRECT("減額一覧!C"&amp;$P70))</f>
        <v>667118000</v>
      </c>
      <c r="D70" s="79" t="str">
        <f ca="1">IF($B70="","",INDIRECT("減額一覧!G"&amp;$P70))</f>
        <v>梶谷　隆一</v>
      </c>
      <c r="E70" s="19">
        <f ca="1">IF(B70="","",INDIRECT("減額一覧!H"&amp;P70))</f>
        <v>20</v>
      </c>
      <c r="F70" s="19">
        <f ca="1">IF($B70="","",INDIRECT("減額一覧!AD"&amp;P70))</f>
        <v>9</v>
      </c>
      <c r="G70" s="20">
        <f ca="1">IF($B70="","",INDIRECT("減額一覧!AE"&amp;P70))</f>
        <v>1980</v>
      </c>
      <c r="H70" s="20">
        <f ca="1">IF($B70="","",INDIRECT("減額一覧!AF"&amp;P70))</f>
        <v>1227</v>
      </c>
      <c r="I70" s="32">
        <f ca="1">IF(B70="","",IF(INDIRECT("減額一覧!BM"&amp;P70)=0.08,0.08,0.1))</f>
        <v>0.1</v>
      </c>
      <c r="J70" s="52"/>
      <c r="K70" s="95" t="str">
        <f t="shared" ca="1" si="15"/>
        <v/>
      </c>
      <c r="L70" s="58" t="str">
        <f t="shared" ca="1" si="108"/>
        <v/>
      </c>
      <c r="N70" s="113" t="str">
        <f t="shared" ca="1" si="109"/>
        <v>市内</v>
      </c>
      <c r="O70" s="114">
        <f t="shared" ref="O70" ca="1" si="114">IF(B70="","",IF(INDIRECT("減額一覧!BM"&amp;P70)=0.08,0.08,0.1))</f>
        <v>0.1</v>
      </c>
      <c r="P70" s="38">
        <v>16</v>
      </c>
      <c r="Q70" s="38">
        <f t="shared" ca="1" si="111"/>
        <v>1</v>
      </c>
      <c r="R70" s="38">
        <f t="shared" ca="1" si="111"/>
        <v>1</v>
      </c>
      <c r="S70" s="66" t="str">
        <f t="shared" ca="1" si="112"/>
        <v>667</v>
      </c>
      <c r="T70" s="105" t="str">
        <f t="shared" ca="1" si="113"/>
        <v/>
      </c>
    </row>
    <row r="71" spans="1:20">
      <c r="A71">
        <f ca="1">IF(B71="","",INDIRECT("減額一覧!B"&amp;$P71))</f>
        <v>239</v>
      </c>
      <c r="B71" s="61">
        <f ca="1">IF(INDIRECT("減額一覧!BC"&amp;P71)=1,INDIRECT("減額一覧!AG"&amp;P71),"")</f>
        <v>208</v>
      </c>
      <c r="C71" s="128">
        <f ca="1">IF(B71="","",INDIRECT("減額一覧!C"&amp;$P71))</f>
        <v>667118000</v>
      </c>
      <c r="D71" s="80" t="str">
        <f ca="1">IF($B71="","",INDIRECT("減額一覧!G"&amp;$P71))</f>
        <v>梶谷　隆一</v>
      </c>
      <c r="E71" s="19">
        <f ca="1">IF(B71="","",INDIRECT("減額一覧!H"&amp;P71))</f>
        <v>20</v>
      </c>
      <c r="F71" s="19">
        <f ca="1">IF($B71="","",INDIRECT("減額一覧!AN"&amp;P71))</f>
        <v>5</v>
      </c>
      <c r="G71" s="20">
        <f ca="1">IF($B71="","",INDIRECT("減額一覧!AO"&amp;P71))</f>
        <v>1051</v>
      </c>
      <c r="H71" s="20">
        <f ca="1">IF($B71="","",INDIRECT("減額一覧!AP"&amp;P71))</f>
        <v>682</v>
      </c>
      <c r="I71" s="32">
        <f ca="1">IF(B71="","",IF(INDIRECT("減額一覧!BN"&amp;P71)=0.08,0.08,0.1))</f>
        <v>0.1</v>
      </c>
      <c r="J71" s="52"/>
      <c r="K71" s="95" t="str">
        <f t="shared" ca="1" si="15"/>
        <v/>
      </c>
      <c r="L71" s="58" t="str">
        <f t="shared" ca="1" si="108"/>
        <v/>
      </c>
      <c r="N71" s="113" t="str">
        <f t="shared" ca="1" si="109"/>
        <v>市内</v>
      </c>
      <c r="O71" s="114">
        <f t="shared" ref="O71" ca="1" si="115">IF(B71="","",IF(INDIRECT("減額一覧!BN"&amp;P71)=0.08,0.08,0.1))</f>
        <v>0.1</v>
      </c>
      <c r="P71" s="38">
        <v>16</v>
      </c>
      <c r="Q71" s="38">
        <f t="shared" ca="1" si="111"/>
        <v>1</v>
      </c>
      <c r="R71" s="38">
        <f t="shared" ca="1" si="111"/>
        <v>1</v>
      </c>
      <c r="S71" s="66" t="str">
        <f t="shared" ca="1" si="112"/>
        <v>667</v>
      </c>
      <c r="T71" s="105" t="str">
        <f t="shared" ca="1" si="113"/>
        <v/>
      </c>
    </row>
    <row r="72" spans="1:20" hidden="1">
      <c r="A72" t="str">
        <f ca="1">IF(B72="","",INDIRECT("減額一覧!B"&amp;$P72))</f>
        <v/>
      </c>
      <c r="B72" s="61" t="str">
        <f ca="1">IF(INDIRECT("減額一覧!BD"&amp;P72)=1,INDIRECT("減額一覧!AQ"&amp;P72),"")</f>
        <v/>
      </c>
      <c r="C72" s="45" t="str">
        <f ca="1">IF(B72="","",INDIRECT("減額一覧!C"&amp;$P72))</f>
        <v/>
      </c>
      <c r="D72" s="79" t="str">
        <f ca="1">IF($B72="","",INDIRECT("減額一覧!G"&amp;$P72))</f>
        <v/>
      </c>
      <c r="E72" s="19" t="str">
        <f ca="1">IF(B72="","",INDIRECT("減額一覧!H"&amp;P72))</f>
        <v/>
      </c>
      <c r="F72" s="19" t="str">
        <f ca="1">IF($B72="","",INDIRECT("減額一覧!AX"&amp;P72))</f>
        <v/>
      </c>
      <c r="G72" s="20" t="str">
        <f ca="1">IF($B72="","",INDIRECT("減額一覧!AY"&amp;P72))</f>
        <v/>
      </c>
      <c r="H72" s="20" t="str">
        <f ca="1">IF($B72="","",INDIRECT("減額一覧!AZ"&amp;P72))</f>
        <v/>
      </c>
      <c r="I72" s="32" t="str">
        <f ca="1">IF(B72="","",IF(INDIRECT("減額一覧!BO"&amp;P72)=0.08,0.08,0.1))</f>
        <v/>
      </c>
      <c r="J72" s="52"/>
      <c r="K72" s="95" t="str">
        <f t="shared" ca="1" si="15"/>
        <v/>
      </c>
      <c r="L72" s="58" t="str">
        <f t="shared" ca="1" si="108"/>
        <v/>
      </c>
      <c r="N72" s="113" t="str">
        <f t="shared" ca="1" si="109"/>
        <v/>
      </c>
      <c r="O72" s="114" t="str">
        <f t="shared" ref="O72" ca="1" si="116">IF(B72="","",IF(INDIRECT("減額一覧!BO"&amp;P72)=0.08,0.08,0.1))</f>
        <v/>
      </c>
      <c r="P72" s="38">
        <v>16</v>
      </c>
      <c r="Q72" s="38" t="str">
        <f t="shared" ca="1" si="111"/>
        <v/>
      </c>
      <c r="R72" s="38" t="str">
        <f t="shared" ca="1" si="111"/>
        <v/>
      </c>
      <c r="S72" s="66" t="str">
        <f t="shared" ca="1" si="112"/>
        <v/>
      </c>
      <c r="T72" s="105" t="str">
        <f t="shared" ca="1" si="113"/>
        <v/>
      </c>
    </row>
    <row r="73" spans="1:20" ht="19.5" thickBot="1">
      <c r="B73" s="129"/>
      <c r="C73" s="130" t="str">
        <f>IF(B73="","",減額一覧!C69)</f>
        <v/>
      </c>
      <c r="D73" s="43"/>
      <c r="E73" s="21"/>
      <c r="F73" s="22" t="s">
        <v>69</v>
      </c>
      <c r="G73" s="23">
        <f t="shared" ref="G73:H73" ca="1" si="117">SUBTOTAL(9,G69:G72)</f>
        <v>5011</v>
      </c>
      <c r="H73" s="23">
        <f t="shared" ca="1" si="117"/>
        <v>3137</v>
      </c>
      <c r="I73" s="30"/>
      <c r="J73" s="53"/>
      <c r="K73" s="96" t="str">
        <f t="shared" si="15"/>
        <v/>
      </c>
      <c r="L73" s="59" t="str">
        <f t="shared" si="108"/>
        <v/>
      </c>
      <c r="N73" s="108" t="str">
        <f t="shared" ref="N73" ca="1" si="118">IF(AND(G73=0,H73=0),"","小計")</f>
        <v>小計</v>
      </c>
      <c r="O73" s="108" t="str">
        <f t="shared" ref="O73" ca="1" si="119">IF(AND(G73=0,H73=0),"","小計")</f>
        <v>小計</v>
      </c>
      <c r="P73" s="38"/>
      <c r="Q73" s="38"/>
      <c r="R73" s="38"/>
      <c r="S73" s="66" t="str">
        <f t="shared" si="112"/>
        <v/>
      </c>
      <c r="T73" s="105" t="str">
        <f t="shared" si="113"/>
        <v/>
      </c>
    </row>
    <row r="74" spans="1:20" ht="19.5" thickTop="1">
      <c r="A74">
        <f ca="1">IF(B74="","",INDIRECT("減額一覧!B"&amp;$P74))</f>
        <v>240</v>
      </c>
      <c r="B74" s="120">
        <f ca="1">IF(INDIRECT("減額一覧!BA"&amp;P74)=1,INDIRECT("減額一覧!M"&amp;P74),"")</f>
        <v>204</v>
      </c>
      <c r="C74" s="131">
        <f ca="1">IF(B74="","",INDIRECT("減額一覧!C"&amp;$P74))</f>
        <v>674060000</v>
      </c>
      <c r="D74" s="121" t="str">
        <f ca="1">IF($B74="","",INDIRECT("減額一覧!G"&amp;$P74))</f>
        <v>西本　忠成</v>
      </c>
      <c r="E74" s="122">
        <f ca="1">IF(B74="","",INDIRECT("減額一覧!H"&amp;P74))</f>
        <v>20</v>
      </c>
      <c r="F74" s="122">
        <f ca="1">IF($B74="","",INDIRECT("減額一覧!T"&amp;P74))</f>
        <v>1</v>
      </c>
      <c r="G74" s="123">
        <f ca="1">IF($B74="","",INDIRECT("減額一覧!U"&amp;P74))</f>
        <v>170</v>
      </c>
      <c r="H74" s="123">
        <f ca="1">IF($B74="","",INDIRECT("減額一覧!V"&amp;P74))</f>
        <v>118</v>
      </c>
      <c r="I74" s="124">
        <f ca="1">IF(B74="","",IF(INDIRECT("減額一覧!BL"&amp;P74)=0.08,0.08,0.1))</f>
        <v>0.1</v>
      </c>
      <c r="J74" s="125" t="s">
        <v>449</v>
      </c>
      <c r="K74" s="126" t="str">
        <f t="shared" ca="1" si="15"/>
        <v/>
      </c>
      <c r="L74" s="127" t="str">
        <f t="shared" ca="1" si="108"/>
        <v/>
      </c>
      <c r="N74" s="113" t="str">
        <f t="shared" ref="N74:N77" ca="1" si="120">IF(A74="","",IF(A74&gt;3000,"月ヶ瀬",IF(A74&gt;=2000,"都祁","市内")))</f>
        <v>市内</v>
      </c>
      <c r="O74" s="114">
        <f t="shared" ref="O74" ca="1" si="121">IF(B74="","",IF(INDIRECT("減額一覧!BL"&amp;P74)=0.08,0.08,0.1))</f>
        <v>0.1</v>
      </c>
      <c r="P74" s="38">
        <v>17</v>
      </c>
      <c r="Q74" s="38">
        <f t="shared" ref="Q74:R77" ca="1" si="122">IF(G74="","",IF(G74&gt;0,1,""))</f>
        <v>1</v>
      </c>
      <c r="R74" s="38">
        <f t="shared" ca="1" si="122"/>
        <v>1</v>
      </c>
      <c r="S74" s="66" t="str">
        <f t="shared" ca="1" si="112"/>
        <v>674</v>
      </c>
      <c r="T74" s="105" t="str">
        <f t="shared" ca="1" si="113"/>
        <v/>
      </c>
    </row>
    <row r="75" spans="1:20">
      <c r="A75">
        <f ca="1">IF(B75="","",INDIRECT("減額一覧!B"&amp;$P75))</f>
        <v>240</v>
      </c>
      <c r="B75" s="61">
        <f ca="1">IF(INDIRECT("減額一覧!BB"&amp;P75)=1,INDIRECT("減額一覧!W"&amp;P75),"")</f>
        <v>205</v>
      </c>
      <c r="C75" s="44">
        <f ca="1">IF(B75="","",INDIRECT("減額一覧!C"&amp;$P75))</f>
        <v>674060000</v>
      </c>
      <c r="D75" s="79" t="str">
        <f ca="1">IF($B75="","",INDIRECT("減額一覧!G"&amp;$P75))</f>
        <v>西本　忠成</v>
      </c>
      <c r="E75" s="19">
        <f ca="1">IF(B75="","",INDIRECT("減額一覧!H"&amp;P75))</f>
        <v>20</v>
      </c>
      <c r="F75" s="19">
        <f ca="1">IF($B75="","",INDIRECT("減額一覧!AD"&amp;P75))</f>
        <v>1</v>
      </c>
      <c r="G75" s="20">
        <f ca="1">IF($B75="","",INDIRECT("減額一覧!AE"&amp;P75))</f>
        <v>170</v>
      </c>
      <c r="H75" s="20">
        <f ca="1">IF($B75="","",INDIRECT("減額一覧!AF"&amp;P75))</f>
        <v>137</v>
      </c>
      <c r="I75" s="32">
        <f ca="1">IF(B75="","",IF(INDIRECT("減額一覧!BM"&amp;P75)=0.08,0.08,0.1))</f>
        <v>0.1</v>
      </c>
      <c r="J75" s="52"/>
      <c r="K75" s="95" t="str">
        <f t="shared" ca="1" si="15"/>
        <v/>
      </c>
      <c r="L75" s="58" t="str">
        <f t="shared" ca="1" si="108"/>
        <v/>
      </c>
      <c r="N75" s="113" t="str">
        <f t="shared" ca="1" si="120"/>
        <v>市内</v>
      </c>
      <c r="O75" s="114">
        <f t="shared" ref="O75" ca="1" si="123">IF(B75="","",IF(INDIRECT("減額一覧!BM"&amp;P75)=0.08,0.08,0.1))</f>
        <v>0.1</v>
      </c>
      <c r="P75" s="38">
        <v>17</v>
      </c>
      <c r="Q75" s="38">
        <f t="shared" ca="1" si="122"/>
        <v>1</v>
      </c>
      <c r="R75" s="38">
        <f t="shared" ca="1" si="122"/>
        <v>1</v>
      </c>
      <c r="S75" s="66" t="str">
        <f t="shared" ca="1" si="112"/>
        <v>674</v>
      </c>
      <c r="T75" s="105" t="str">
        <f t="shared" ca="1" si="113"/>
        <v/>
      </c>
    </row>
    <row r="76" spans="1:20">
      <c r="A76">
        <f ca="1">IF(B76="","",INDIRECT("減額一覧!B"&amp;$P76))</f>
        <v>240</v>
      </c>
      <c r="B76" s="61">
        <f ca="1">IF(INDIRECT("減額一覧!BC"&amp;P76)=1,INDIRECT("減額一覧!AG"&amp;P76),"")</f>
        <v>206</v>
      </c>
      <c r="C76" s="128">
        <f ca="1">IF(B76="","",INDIRECT("減額一覧!C"&amp;$P76))</f>
        <v>674060000</v>
      </c>
      <c r="D76" s="80" t="str">
        <f ca="1">IF($B76="","",INDIRECT("減額一覧!G"&amp;$P76))</f>
        <v>西本　忠成</v>
      </c>
      <c r="E76" s="19">
        <f ca="1">IF(B76="","",INDIRECT("減額一覧!H"&amp;P76))</f>
        <v>20</v>
      </c>
      <c r="F76" s="19">
        <f ca="1">IF($B76="","",INDIRECT("減額一覧!AN"&amp;P76))</f>
        <v>7</v>
      </c>
      <c r="G76" s="20">
        <f ca="1">IF($B76="","",INDIRECT("減額一覧!AO"&amp;P76))</f>
        <v>1491</v>
      </c>
      <c r="H76" s="20">
        <f ca="1">IF($B76="","",INDIRECT("減額一覧!AP"&amp;P76))</f>
        <v>955</v>
      </c>
      <c r="I76" s="32">
        <f ca="1">IF(B76="","",IF(INDIRECT("減額一覧!BN"&amp;P76)=0.08,0.08,0.1))</f>
        <v>0.1</v>
      </c>
      <c r="J76" s="52"/>
      <c r="K76" s="95" t="str">
        <f t="shared" ca="1" si="15"/>
        <v/>
      </c>
      <c r="L76" s="58" t="str">
        <f t="shared" ca="1" si="108"/>
        <v/>
      </c>
      <c r="N76" s="113" t="str">
        <f t="shared" ca="1" si="120"/>
        <v>市内</v>
      </c>
      <c r="O76" s="114">
        <f t="shared" ref="O76" ca="1" si="124">IF(B76="","",IF(INDIRECT("減額一覧!BN"&amp;P76)=0.08,0.08,0.1))</f>
        <v>0.1</v>
      </c>
      <c r="P76" s="38">
        <v>17</v>
      </c>
      <c r="Q76" s="38">
        <f t="shared" ca="1" si="122"/>
        <v>1</v>
      </c>
      <c r="R76" s="38">
        <f t="shared" ca="1" si="122"/>
        <v>1</v>
      </c>
      <c r="S76" s="66" t="str">
        <f t="shared" ca="1" si="112"/>
        <v>674</v>
      </c>
      <c r="T76" s="105" t="str">
        <f t="shared" ca="1" si="113"/>
        <v/>
      </c>
    </row>
    <row r="77" spans="1:20">
      <c r="A77">
        <f ca="1">IF(B77="","",INDIRECT("減額一覧!B"&amp;$P77))</f>
        <v>240</v>
      </c>
      <c r="B77" s="61">
        <f ca="1">IF(INDIRECT("減額一覧!BD"&amp;P77)=1,INDIRECT("減額一覧!AQ"&amp;P77),"")</f>
        <v>207</v>
      </c>
      <c r="C77" s="45">
        <f ca="1">IF(B77="","",INDIRECT("減額一覧!C"&amp;$P77))</f>
        <v>674060000</v>
      </c>
      <c r="D77" s="79" t="str">
        <f ca="1">IF($B77="","",INDIRECT("減額一覧!G"&amp;$P77))</f>
        <v>西本　忠成</v>
      </c>
      <c r="E77" s="19">
        <f ca="1">IF(B77="","",INDIRECT("減額一覧!H"&amp;P77))</f>
        <v>20</v>
      </c>
      <c r="F77" s="19">
        <f ca="1">IF($B77="","",INDIRECT("減額一覧!AX"&amp;P77))</f>
        <v>7</v>
      </c>
      <c r="G77" s="20">
        <f ca="1">IF($B77="","",INDIRECT("減額一覧!AY"&amp;P77))</f>
        <v>1540</v>
      </c>
      <c r="H77" s="20">
        <f ca="1">IF($B77="","",INDIRECT("減額一覧!AZ"&amp;P77))</f>
        <v>954</v>
      </c>
      <c r="I77" s="32">
        <f ca="1">IF(B77="","",IF(INDIRECT("減額一覧!BO"&amp;P77)=0.08,0.08,0.1))</f>
        <v>0.1</v>
      </c>
      <c r="J77" s="52"/>
      <c r="K77" s="95" t="str">
        <f t="shared" ca="1" si="15"/>
        <v/>
      </c>
      <c r="L77" s="58" t="str">
        <f t="shared" ca="1" si="108"/>
        <v/>
      </c>
      <c r="N77" s="113" t="str">
        <f t="shared" ca="1" si="120"/>
        <v>市内</v>
      </c>
      <c r="O77" s="114">
        <f t="shared" ref="O77" ca="1" si="125">IF(B77="","",IF(INDIRECT("減額一覧!BO"&amp;P77)=0.08,0.08,0.1))</f>
        <v>0.1</v>
      </c>
      <c r="P77" s="38">
        <v>17</v>
      </c>
      <c r="Q77" s="38">
        <f t="shared" ca="1" si="122"/>
        <v>1</v>
      </c>
      <c r="R77" s="38">
        <f t="shared" ca="1" si="122"/>
        <v>1</v>
      </c>
      <c r="S77" s="66" t="str">
        <f t="shared" ca="1" si="112"/>
        <v>674</v>
      </c>
      <c r="T77" s="105" t="str">
        <f t="shared" ca="1" si="113"/>
        <v/>
      </c>
    </row>
    <row r="78" spans="1:20" ht="19.5" thickBot="1">
      <c r="B78" s="129"/>
      <c r="C78" s="130" t="str">
        <f>IF(B78="","",減額一覧!C74)</f>
        <v/>
      </c>
      <c r="D78" s="43"/>
      <c r="E78" s="21"/>
      <c r="F78" s="22" t="s">
        <v>69</v>
      </c>
      <c r="G78" s="23">
        <f t="shared" ref="G78:H78" ca="1" si="126">SUBTOTAL(9,G74:G77)</f>
        <v>3371</v>
      </c>
      <c r="H78" s="23">
        <f t="shared" ca="1" si="126"/>
        <v>2164</v>
      </c>
      <c r="I78" s="30"/>
      <c r="J78" s="53"/>
      <c r="K78" s="96" t="str">
        <f t="shared" si="15"/>
        <v/>
      </c>
      <c r="L78" s="59" t="str">
        <f t="shared" si="108"/>
        <v/>
      </c>
      <c r="N78" s="108" t="str">
        <f t="shared" ref="N78" ca="1" si="127">IF(AND(G78=0,H78=0),"","小計")</f>
        <v>小計</v>
      </c>
      <c r="O78" s="108" t="str">
        <f t="shared" ref="O78" ca="1" si="128">IF(AND(G78=0,H78=0),"","小計")</f>
        <v>小計</v>
      </c>
      <c r="P78" s="38"/>
      <c r="Q78" s="38"/>
      <c r="R78" s="38"/>
      <c r="S78" s="66" t="str">
        <f t="shared" si="112"/>
        <v/>
      </c>
      <c r="T78" s="105" t="str">
        <f t="shared" si="113"/>
        <v/>
      </c>
    </row>
    <row r="79" spans="1:20" ht="19.5" thickTop="1">
      <c r="A79">
        <f ca="1">IF(B79="","",INDIRECT("減額一覧!B"&amp;$P79))</f>
        <v>241</v>
      </c>
      <c r="B79" s="120">
        <f ca="1">IF(INDIRECT("減額一覧!BA"&amp;P79)=1,INDIRECT("減額一覧!M"&amp;P79),"")</f>
        <v>204</v>
      </c>
      <c r="C79" s="131">
        <f ca="1">IF(B79="","",INDIRECT("減額一覧!C"&amp;$P79))</f>
        <v>677113000</v>
      </c>
      <c r="D79" s="121" t="str">
        <f ca="1">IF($B79="","",INDIRECT("減額一覧!G"&amp;$P79))</f>
        <v>渡部　弘道</v>
      </c>
      <c r="E79" s="122">
        <f ca="1">IF(B79="","",INDIRECT("減額一覧!H"&amp;P79))</f>
        <v>20</v>
      </c>
      <c r="F79" s="122">
        <f ca="1">IF($B79="","",INDIRECT("減額一覧!T"&amp;P79))</f>
        <v>2</v>
      </c>
      <c r="G79" s="123">
        <f ca="1">IF($B79="","",INDIRECT("減額一覧!U"&amp;P79))</f>
        <v>440</v>
      </c>
      <c r="H79" s="123">
        <f ca="1">IF($B79="","",INDIRECT("減額一覧!V"&amp;P79))</f>
        <v>236</v>
      </c>
      <c r="I79" s="124">
        <f ca="1">IF(B79="","",IF(INDIRECT("減額一覧!BL"&amp;P79)=0.08,0.08,0.1))</f>
        <v>0.1</v>
      </c>
      <c r="J79" s="125" t="s">
        <v>450</v>
      </c>
      <c r="K79" s="126" t="str">
        <f t="shared" ca="1" si="15"/>
        <v/>
      </c>
      <c r="L79" s="127" t="str">
        <f t="shared" ca="1" si="108"/>
        <v/>
      </c>
      <c r="N79" s="113" t="str">
        <f t="shared" ref="N79:N82" ca="1" si="129">IF(A79="","",IF(A79&gt;3000,"月ヶ瀬",IF(A79&gt;=2000,"都祁","市内")))</f>
        <v>市内</v>
      </c>
      <c r="O79" s="114">
        <f t="shared" ref="O79" ca="1" si="130">IF(B79="","",IF(INDIRECT("減額一覧!BL"&amp;P79)=0.08,0.08,0.1))</f>
        <v>0.1</v>
      </c>
      <c r="P79" s="38">
        <v>18</v>
      </c>
      <c r="Q79" s="38">
        <f t="shared" ref="Q79:R82" ca="1" si="131">IF(G79="","",IF(G79&gt;0,1,""))</f>
        <v>1</v>
      </c>
      <c r="R79" s="38">
        <f t="shared" ca="1" si="131"/>
        <v>1</v>
      </c>
      <c r="S79" s="66" t="str">
        <f t="shared" ca="1" si="112"/>
        <v>677</v>
      </c>
      <c r="T79" s="105" t="str">
        <f t="shared" ca="1" si="113"/>
        <v/>
      </c>
    </row>
    <row r="80" spans="1:20">
      <c r="A80">
        <f ca="1">IF(B80="","",INDIRECT("減額一覧!B"&amp;$P80))</f>
        <v>241</v>
      </c>
      <c r="B80" s="61">
        <f ca="1">IF(INDIRECT("減額一覧!BB"&amp;P80)=1,INDIRECT("減額一覧!W"&amp;P80),"")</f>
        <v>205</v>
      </c>
      <c r="C80" s="44">
        <f ca="1">IF(B80="","",INDIRECT("減額一覧!C"&amp;$P80))</f>
        <v>677113000</v>
      </c>
      <c r="D80" s="79" t="str">
        <f ca="1">IF($B80="","",INDIRECT("減額一覧!G"&amp;$P80))</f>
        <v>渡部　弘道</v>
      </c>
      <c r="E80" s="19">
        <f ca="1">IF(B80="","",INDIRECT("減額一覧!H"&amp;P80))</f>
        <v>20</v>
      </c>
      <c r="F80" s="19">
        <f ca="1">IF($B80="","",INDIRECT("減額一覧!AD"&amp;P80))</f>
        <v>2</v>
      </c>
      <c r="G80" s="20">
        <f ca="1">IF($B80="","",INDIRECT("減額一覧!AE"&amp;P80))</f>
        <v>440</v>
      </c>
      <c r="H80" s="20">
        <f ca="1">IF($B80="","",INDIRECT("減額一覧!AF"&amp;P80))</f>
        <v>273</v>
      </c>
      <c r="I80" s="32">
        <f ca="1">IF(B80="","",IF(INDIRECT("減額一覧!BM"&amp;P80)=0.08,0.08,0.1))</f>
        <v>0.1</v>
      </c>
      <c r="J80" s="52"/>
      <c r="K80" s="95" t="str">
        <f t="shared" ca="1" si="15"/>
        <v/>
      </c>
      <c r="L80" s="58" t="str">
        <f t="shared" ca="1" si="108"/>
        <v/>
      </c>
      <c r="N80" s="113" t="str">
        <f t="shared" ca="1" si="129"/>
        <v>市内</v>
      </c>
      <c r="O80" s="114">
        <f t="shared" ref="O80" ca="1" si="132">IF(B80="","",IF(INDIRECT("減額一覧!BM"&amp;P80)=0.08,0.08,0.1))</f>
        <v>0.1</v>
      </c>
      <c r="P80" s="38">
        <v>18</v>
      </c>
      <c r="Q80" s="38">
        <f t="shared" ca="1" si="131"/>
        <v>1</v>
      </c>
      <c r="R80" s="38">
        <f t="shared" ca="1" si="131"/>
        <v>1</v>
      </c>
      <c r="S80" s="66" t="str">
        <f t="shared" ca="1" si="112"/>
        <v>677</v>
      </c>
      <c r="T80" s="105" t="str">
        <f t="shared" ca="1" si="113"/>
        <v/>
      </c>
    </row>
    <row r="81" spans="1:20">
      <c r="A81">
        <f ca="1">IF(B81="","",INDIRECT("減額一覧!B"&amp;$P81))</f>
        <v>241</v>
      </c>
      <c r="B81" s="61">
        <f ca="1">IF(INDIRECT("減額一覧!BC"&amp;P81)=1,INDIRECT("減額一覧!AG"&amp;P81),"")</f>
        <v>206</v>
      </c>
      <c r="C81" s="128">
        <f ca="1">IF(B81="","",INDIRECT("減額一覧!C"&amp;$P81))</f>
        <v>677113000</v>
      </c>
      <c r="D81" s="80" t="str">
        <f ca="1">IF($B81="","",INDIRECT("減額一覧!G"&amp;$P81))</f>
        <v>渡部　弘道</v>
      </c>
      <c r="E81" s="19">
        <f ca="1">IF(B81="","",INDIRECT("減額一覧!H"&amp;P81))</f>
        <v>20</v>
      </c>
      <c r="F81" s="19">
        <f ca="1">IF($B81="","",INDIRECT("減額一覧!AN"&amp;P81))</f>
        <v>11</v>
      </c>
      <c r="G81" s="20">
        <f ca="1">IF($B81="","",INDIRECT("減額一覧!AO"&amp;P81))</f>
        <v>2420</v>
      </c>
      <c r="H81" s="20">
        <f ca="1">IF($B81="","",INDIRECT("減額一覧!AP"&amp;P81))</f>
        <v>1501</v>
      </c>
      <c r="I81" s="32">
        <f ca="1">IF(B81="","",IF(INDIRECT("減額一覧!BN"&amp;P81)=0.08,0.08,0.1))</f>
        <v>0.1</v>
      </c>
      <c r="J81" s="52"/>
      <c r="K81" s="95" t="str">
        <f t="shared" ca="1" si="15"/>
        <v/>
      </c>
      <c r="L81" s="58" t="str">
        <f t="shared" ca="1" si="108"/>
        <v/>
      </c>
      <c r="N81" s="113" t="str">
        <f t="shared" ca="1" si="129"/>
        <v>市内</v>
      </c>
      <c r="O81" s="114">
        <f t="shared" ref="O81" ca="1" si="133">IF(B81="","",IF(INDIRECT("減額一覧!BN"&amp;P81)=0.08,0.08,0.1))</f>
        <v>0.1</v>
      </c>
      <c r="P81" s="38">
        <v>18</v>
      </c>
      <c r="Q81" s="38">
        <f t="shared" ca="1" si="131"/>
        <v>1</v>
      </c>
      <c r="R81" s="38">
        <f t="shared" ca="1" si="131"/>
        <v>1</v>
      </c>
      <c r="S81" s="66" t="str">
        <f t="shared" ca="1" si="112"/>
        <v>677</v>
      </c>
      <c r="T81" s="105" t="str">
        <f t="shared" ca="1" si="113"/>
        <v/>
      </c>
    </row>
    <row r="82" spans="1:20">
      <c r="A82">
        <f ca="1">IF(B82="","",INDIRECT("減額一覧!B"&amp;$P82))</f>
        <v>241</v>
      </c>
      <c r="B82" s="61">
        <f ca="1">IF(INDIRECT("減額一覧!BD"&amp;P82)=1,INDIRECT("減額一覧!AQ"&amp;P82),"")</f>
        <v>207</v>
      </c>
      <c r="C82" s="45">
        <f ca="1">IF(B82="","",INDIRECT("減額一覧!C"&amp;$P82))</f>
        <v>677113000</v>
      </c>
      <c r="D82" s="79" t="str">
        <f ca="1">IF($B82="","",INDIRECT("減額一覧!G"&amp;$P82))</f>
        <v>渡部　弘道</v>
      </c>
      <c r="E82" s="19">
        <f ca="1">IF(B82="","",INDIRECT("減額一覧!H"&amp;P82))</f>
        <v>20</v>
      </c>
      <c r="F82" s="19">
        <f ca="1">IF($B82="","",INDIRECT("減額一覧!AX"&amp;P82))</f>
        <v>11</v>
      </c>
      <c r="G82" s="20">
        <f ca="1">IF($B82="","",INDIRECT("減額一覧!AY"&amp;P82))</f>
        <v>2420</v>
      </c>
      <c r="H82" s="20">
        <f ca="1">IF($B82="","",INDIRECT("減額一覧!AZ"&amp;P82))</f>
        <v>1501</v>
      </c>
      <c r="I82" s="32">
        <f ca="1">IF(B82="","",IF(INDIRECT("減額一覧!BO"&amp;P82)=0.08,0.08,0.1))</f>
        <v>0.1</v>
      </c>
      <c r="J82" s="52"/>
      <c r="K82" s="95" t="str">
        <f t="shared" ref="K82:K145" ca="1" si="134">IF(A82="","",IF(A82&gt;3000,"月ヶ瀬",IF(A82&gt;=2000,"都祁","")))</f>
        <v/>
      </c>
      <c r="L82" s="58" t="str">
        <f t="shared" ca="1" si="108"/>
        <v/>
      </c>
      <c r="N82" s="113" t="str">
        <f t="shared" ca="1" si="129"/>
        <v>市内</v>
      </c>
      <c r="O82" s="114">
        <f t="shared" ref="O82" ca="1" si="135">IF(B82="","",IF(INDIRECT("減額一覧!BO"&amp;P82)=0.08,0.08,0.1))</f>
        <v>0.1</v>
      </c>
      <c r="P82" s="38">
        <v>18</v>
      </c>
      <c r="Q82" s="38">
        <f t="shared" ca="1" si="131"/>
        <v>1</v>
      </c>
      <c r="R82" s="38">
        <f t="shared" ca="1" si="131"/>
        <v>1</v>
      </c>
      <c r="S82" s="66" t="str">
        <f t="shared" ca="1" si="112"/>
        <v>677</v>
      </c>
      <c r="T82" s="105" t="str">
        <f t="shared" ca="1" si="113"/>
        <v/>
      </c>
    </row>
    <row r="83" spans="1:20" ht="19.5" thickBot="1">
      <c r="B83" s="129"/>
      <c r="C83" s="130" t="str">
        <f>IF(B83="","",減額一覧!C79)</f>
        <v/>
      </c>
      <c r="D83" s="43"/>
      <c r="E83" s="21"/>
      <c r="F83" s="22" t="s">
        <v>69</v>
      </c>
      <c r="G83" s="23">
        <f t="shared" ref="G83:H83" ca="1" si="136">SUBTOTAL(9,G79:G82)</f>
        <v>5720</v>
      </c>
      <c r="H83" s="23">
        <f t="shared" ca="1" si="136"/>
        <v>3511</v>
      </c>
      <c r="I83" s="30"/>
      <c r="J83" s="53"/>
      <c r="K83" s="96" t="str">
        <f t="shared" si="134"/>
        <v/>
      </c>
      <c r="L83" s="59" t="str">
        <f t="shared" si="108"/>
        <v/>
      </c>
      <c r="N83" s="108" t="str">
        <f t="shared" ref="N83" ca="1" si="137">IF(AND(G83=0,H83=0),"","小計")</f>
        <v>小計</v>
      </c>
      <c r="O83" s="108" t="str">
        <f t="shared" ref="O83" ca="1" si="138">IF(AND(G83=0,H83=0),"","小計")</f>
        <v>小計</v>
      </c>
      <c r="P83" s="38"/>
      <c r="Q83" s="38"/>
      <c r="R83" s="38"/>
      <c r="S83" s="66" t="str">
        <f t="shared" si="112"/>
        <v/>
      </c>
      <c r="T83" s="105" t="str">
        <f t="shared" si="113"/>
        <v/>
      </c>
    </row>
    <row r="84" spans="1:20" ht="19.5" thickTop="1">
      <c r="A84">
        <f ca="1">IF(B84="","",INDIRECT("減額一覧!B"&amp;$P84))</f>
        <v>245</v>
      </c>
      <c r="B84" s="120">
        <f ca="1">IF(INDIRECT("減額一覧!BA"&amp;P84)=1,INDIRECT("減額一覧!M"&amp;P84),"")</f>
        <v>107</v>
      </c>
      <c r="C84" s="131">
        <f ca="1">IF(B84="","",INDIRECT("減額一覧!C"&amp;$P84))</f>
        <v>506224000</v>
      </c>
      <c r="D84" s="121" t="str">
        <f ca="1">IF($B84="","",INDIRECT("減額一覧!G"&amp;$P84))</f>
        <v>江頭　智恵子</v>
      </c>
      <c r="E84" s="122">
        <f ca="1">IF(B84="","",INDIRECT("減額一覧!H"&amp;P84))</f>
        <v>13</v>
      </c>
      <c r="F84" s="122">
        <f ca="1">IF($B84="","",INDIRECT("減額一覧!T"&amp;P84))</f>
        <v>13</v>
      </c>
      <c r="G84" s="123">
        <f ca="1">IF($B84="","",INDIRECT("減額一覧!U"&amp;P84))</f>
        <v>2808</v>
      </c>
      <c r="H84" s="123">
        <f ca="1">IF($B84="","",INDIRECT("減額一覧!V"&amp;P84))</f>
        <v>1508</v>
      </c>
      <c r="I84" s="124">
        <f ca="1">IF(B84="","",IF(INDIRECT("減額一覧!BL"&amp;P84)=0.08,0.08,0.1))</f>
        <v>0.08</v>
      </c>
      <c r="J84" s="125" t="s">
        <v>451</v>
      </c>
      <c r="K84" s="126" t="str">
        <f t="shared" ca="1" si="134"/>
        <v/>
      </c>
      <c r="L84" s="127" t="str">
        <f t="shared" ca="1" si="108"/>
        <v/>
      </c>
      <c r="N84" s="113" t="str">
        <f t="shared" ref="N84:N87" ca="1" si="139">IF(A84="","",IF(A84&gt;3000,"月ヶ瀬",IF(A84&gt;=2000,"都祁","市内")))</f>
        <v>市内</v>
      </c>
      <c r="O84" s="114">
        <f t="shared" ref="O84" ca="1" si="140">IF(B84="","",IF(INDIRECT("減額一覧!BL"&amp;P84)=0.08,0.08,0.1))</f>
        <v>0.08</v>
      </c>
      <c r="P84" s="38">
        <v>19</v>
      </c>
      <c r="Q84" s="38">
        <f t="shared" ref="Q84:R87" ca="1" si="141">IF(G84="","",IF(G84&gt;0,1,""))</f>
        <v>1</v>
      </c>
      <c r="R84" s="38">
        <f t="shared" ca="1" si="141"/>
        <v>1</v>
      </c>
      <c r="S84" s="66" t="str">
        <f t="shared" ca="1" si="112"/>
        <v>506</v>
      </c>
      <c r="T84" s="105" t="str">
        <f t="shared" ca="1" si="113"/>
        <v/>
      </c>
    </row>
    <row r="85" spans="1:20">
      <c r="A85">
        <f ca="1">IF(B85="","",INDIRECT("減額一覧!B"&amp;$P85))</f>
        <v>245</v>
      </c>
      <c r="B85" s="61">
        <f ca="1">IF(INDIRECT("減額一覧!BB"&amp;P85)=1,INDIRECT("減額一覧!W"&amp;P85),"")</f>
        <v>108</v>
      </c>
      <c r="C85" s="44">
        <f ca="1">IF(B85="","",INDIRECT("減額一覧!C"&amp;$P85))</f>
        <v>506224000</v>
      </c>
      <c r="D85" s="79" t="str">
        <f ca="1">IF($B85="","",INDIRECT("減額一覧!G"&amp;$P85))</f>
        <v>江頭　智恵子</v>
      </c>
      <c r="E85" s="19">
        <f ca="1">IF(B85="","",INDIRECT("減額一覧!H"&amp;P85))</f>
        <v>13</v>
      </c>
      <c r="F85" s="19">
        <f ca="1">IF($B85="","",INDIRECT("減額一覧!AD"&amp;P85))</f>
        <v>13</v>
      </c>
      <c r="G85" s="20">
        <f ca="1">IF($B85="","",INDIRECT("減額一覧!AE"&amp;P85))</f>
        <v>2808</v>
      </c>
      <c r="H85" s="20">
        <f ca="1">IF($B85="","",INDIRECT("減額一覧!AF"&amp;P85))</f>
        <v>1508</v>
      </c>
      <c r="I85" s="32">
        <f ca="1">IF(B85="","",IF(INDIRECT("減額一覧!BM"&amp;P85)=0.08,0.08,0.1))</f>
        <v>0.08</v>
      </c>
      <c r="J85" s="52"/>
      <c r="K85" s="95" t="str">
        <f t="shared" ca="1" si="134"/>
        <v/>
      </c>
      <c r="L85" s="58" t="str">
        <f t="shared" ca="1" si="108"/>
        <v/>
      </c>
      <c r="N85" s="113" t="str">
        <f t="shared" ca="1" si="139"/>
        <v>市内</v>
      </c>
      <c r="O85" s="114">
        <f t="shared" ref="O85" ca="1" si="142">IF(B85="","",IF(INDIRECT("減額一覧!BM"&amp;P85)=0.08,0.08,0.1))</f>
        <v>0.08</v>
      </c>
      <c r="P85" s="38">
        <v>19</v>
      </c>
      <c r="Q85" s="38">
        <f t="shared" ca="1" si="141"/>
        <v>1</v>
      </c>
      <c r="R85" s="38">
        <f t="shared" ca="1" si="141"/>
        <v>1</v>
      </c>
      <c r="S85" s="66" t="str">
        <f t="shared" ca="1" si="112"/>
        <v>506</v>
      </c>
      <c r="T85" s="105" t="str">
        <f t="shared" ca="1" si="113"/>
        <v/>
      </c>
    </row>
    <row r="86" spans="1:20">
      <c r="A86">
        <f ca="1">IF(B86="","",INDIRECT("減額一覧!B"&amp;$P86))</f>
        <v>245</v>
      </c>
      <c r="B86" s="61">
        <f ca="1">IF(INDIRECT("減額一覧!BC"&amp;P86)=1,INDIRECT("減額一覧!AG"&amp;P86),"")</f>
        <v>109</v>
      </c>
      <c r="C86" s="128">
        <f ca="1">IF(B86="","",INDIRECT("減額一覧!C"&amp;$P86))</f>
        <v>506224000</v>
      </c>
      <c r="D86" s="80" t="str">
        <f ca="1">IF($B86="","",INDIRECT("減額一覧!G"&amp;$P86))</f>
        <v>江頭　智恵子</v>
      </c>
      <c r="E86" s="19">
        <f ca="1">IF(B86="","",INDIRECT("減額一覧!H"&amp;P86))</f>
        <v>13</v>
      </c>
      <c r="F86" s="19">
        <f ca="1">IF($B86="","",INDIRECT("減額一覧!AN"&amp;P86))</f>
        <v>12</v>
      </c>
      <c r="G86" s="20">
        <f ca="1">IF($B86="","",INDIRECT("減額一覧!AO"&amp;P86))</f>
        <v>2592</v>
      </c>
      <c r="H86" s="20">
        <f ca="1">IF($B86="","",INDIRECT("減額一覧!AP"&amp;P86))</f>
        <v>1392</v>
      </c>
      <c r="I86" s="32">
        <f ca="1">IF(B86="","",IF(INDIRECT("減額一覧!BN"&amp;P86)=0.08,0.08,0.1))</f>
        <v>0.08</v>
      </c>
      <c r="J86" s="52"/>
      <c r="K86" s="95" t="str">
        <f t="shared" ca="1" si="134"/>
        <v/>
      </c>
      <c r="L86" s="58" t="str">
        <f t="shared" ca="1" si="108"/>
        <v/>
      </c>
      <c r="N86" s="113" t="str">
        <f t="shared" ca="1" si="139"/>
        <v>市内</v>
      </c>
      <c r="O86" s="114">
        <f t="shared" ref="O86" ca="1" si="143">IF(B86="","",IF(INDIRECT("減額一覧!BN"&amp;P86)=0.08,0.08,0.1))</f>
        <v>0.08</v>
      </c>
      <c r="P86" s="38">
        <v>19</v>
      </c>
      <c r="Q86" s="38">
        <f t="shared" ca="1" si="141"/>
        <v>1</v>
      </c>
      <c r="R86" s="38">
        <f t="shared" ca="1" si="141"/>
        <v>1</v>
      </c>
      <c r="S86" s="66" t="str">
        <f t="shared" ca="1" si="112"/>
        <v>506</v>
      </c>
      <c r="T86" s="105" t="str">
        <f t="shared" ca="1" si="113"/>
        <v/>
      </c>
    </row>
    <row r="87" spans="1:20">
      <c r="A87">
        <f ca="1">IF(B87="","",INDIRECT("減額一覧!B"&amp;$P87))</f>
        <v>245</v>
      </c>
      <c r="B87" s="61">
        <f ca="1">IF(INDIRECT("減額一覧!BD"&amp;P87)=1,INDIRECT("減額一覧!AQ"&amp;P87),"")</f>
        <v>110</v>
      </c>
      <c r="C87" s="45">
        <f ca="1">IF(B87="","",INDIRECT("減額一覧!C"&amp;$P87))</f>
        <v>506224000</v>
      </c>
      <c r="D87" s="79" t="str">
        <f ca="1">IF($B87="","",INDIRECT("減額一覧!G"&amp;$P87))</f>
        <v>江頭　智恵子</v>
      </c>
      <c r="E87" s="19">
        <f ca="1">IF(B87="","",INDIRECT("減額一覧!H"&amp;P87))</f>
        <v>13</v>
      </c>
      <c r="F87" s="19">
        <f ca="1">IF($B87="","",INDIRECT("減額一覧!AX"&amp;P87))</f>
        <v>12</v>
      </c>
      <c r="G87" s="20">
        <f ca="1">IF($B87="","",INDIRECT("減額一覧!AY"&amp;P87))</f>
        <v>2592</v>
      </c>
      <c r="H87" s="20">
        <f ca="1">IF($B87="","",INDIRECT("減額一覧!AZ"&amp;P87))</f>
        <v>1392</v>
      </c>
      <c r="I87" s="32">
        <f ca="1">IF(B87="","",IF(INDIRECT("減額一覧!BO"&amp;P87)=0.08,0.08,0.1))</f>
        <v>0.08</v>
      </c>
      <c r="J87" s="52"/>
      <c r="K87" s="95" t="str">
        <f t="shared" ca="1" si="134"/>
        <v/>
      </c>
      <c r="L87" s="58" t="str">
        <f t="shared" ca="1" si="108"/>
        <v/>
      </c>
      <c r="N87" s="113" t="str">
        <f t="shared" ca="1" si="139"/>
        <v>市内</v>
      </c>
      <c r="O87" s="114">
        <f t="shared" ref="O87" ca="1" si="144">IF(B87="","",IF(INDIRECT("減額一覧!BO"&amp;P87)=0.08,0.08,0.1))</f>
        <v>0.08</v>
      </c>
      <c r="P87" s="38">
        <v>19</v>
      </c>
      <c r="Q87" s="38">
        <f t="shared" ca="1" si="141"/>
        <v>1</v>
      </c>
      <c r="R87" s="38">
        <f t="shared" ca="1" si="141"/>
        <v>1</v>
      </c>
      <c r="S87" s="66" t="str">
        <f t="shared" ca="1" si="112"/>
        <v>506</v>
      </c>
      <c r="T87" s="105" t="str">
        <f t="shared" ca="1" si="113"/>
        <v/>
      </c>
    </row>
    <row r="88" spans="1:20" ht="19.5" thickBot="1">
      <c r="B88" s="129"/>
      <c r="C88" s="130" t="str">
        <f>IF(B88="","",減額一覧!C84)</f>
        <v/>
      </c>
      <c r="D88" s="43"/>
      <c r="E88" s="21"/>
      <c r="F88" s="22" t="s">
        <v>69</v>
      </c>
      <c r="G88" s="23">
        <f t="shared" ref="G88:H88" ca="1" si="145">SUBTOTAL(9,G84:G87)</f>
        <v>10800</v>
      </c>
      <c r="H88" s="23">
        <f t="shared" ca="1" si="145"/>
        <v>5800</v>
      </c>
      <c r="I88" s="30"/>
      <c r="J88" s="53"/>
      <c r="K88" s="96" t="str">
        <f t="shared" si="134"/>
        <v/>
      </c>
      <c r="L88" s="59" t="str">
        <f t="shared" si="108"/>
        <v/>
      </c>
      <c r="N88" s="108" t="str">
        <f t="shared" ref="N88" ca="1" si="146">IF(AND(G88=0,H88=0),"","小計")</f>
        <v>小計</v>
      </c>
      <c r="O88" s="108" t="str">
        <f t="shared" ref="O88" ca="1" si="147">IF(AND(G88=0,H88=0),"","小計")</f>
        <v>小計</v>
      </c>
      <c r="P88" s="38"/>
      <c r="Q88" s="38"/>
      <c r="R88" s="38"/>
      <c r="S88" s="66" t="str">
        <f t="shared" si="112"/>
        <v/>
      </c>
      <c r="T88" s="105" t="str">
        <f t="shared" si="113"/>
        <v/>
      </c>
    </row>
    <row r="89" spans="1:20" ht="19.5" thickTop="1">
      <c r="A89">
        <f ca="1">IF(B89="","",INDIRECT("減額一覧!B"&amp;$P89))</f>
        <v>246</v>
      </c>
      <c r="B89" s="120">
        <f ca="1">IF(INDIRECT("減額一覧!BA"&amp;P89)=1,INDIRECT("減額一覧!M"&amp;P89),"")</f>
        <v>111</v>
      </c>
      <c r="C89" s="131">
        <f ca="1">IF(B89="","",INDIRECT("減額一覧!C"&amp;$P89))</f>
        <v>556210500</v>
      </c>
      <c r="D89" s="121" t="str">
        <f ca="1">IF($B89="","",INDIRECT("減額一覧!G"&amp;$P89))</f>
        <v>元林　丈彦</v>
      </c>
      <c r="E89" s="122">
        <f ca="1">IF(B89="","",INDIRECT("減額一覧!H"&amp;P89))</f>
        <v>20</v>
      </c>
      <c r="F89" s="122">
        <f ca="1">IF($B89="","",INDIRECT("減額一覧!T"&amp;P89))</f>
        <v>1</v>
      </c>
      <c r="G89" s="123">
        <f ca="1">IF($B89="","",INDIRECT("減額一覧!U"&amp;P89))</f>
        <v>220</v>
      </c>
      <c r="H89" s="123">
        <f ca="1">IF($B89="","",INDIRECT("減額一覧!V"&amp;P89))</f>
        <v>118</v>
      </c>
      <c r="I89" s="124">
        <f ca="1">IF(B89="","",IF(INDIRECT("減額一覧!BL"&amp;P89)=0.08,0.08,0.1))</f>
        <v>0.1</v>
      </c>
      <c r="J89" s="125" t="s">
        <v>452</v>
      </c>
      <c r="K89" s="126" t="str">
        <f t="shared" ca="1" si="134"/>
        <v/>
      </c>
      <c r="L89" s="127" t="str">
        <f t="shared" ca="1" si="108"/>
        <v/>
      </c>
      <c r="N89" s="113" t="str">
        <f t="shared" ref="N89:N92" ca="1" si="148">IF(A89="","",IF(A89&gt;3000,"月ヶ瀬",IF(A89&gt;=2000,"都祁","市内")))</f>
        <v>市内</v>
      </c>
      <c r="O89" s="114">
        <f t="shared" ref="O89" ca="1" si="149">IF(B89="","",IF(INDIRECT("減額一覧!BL"&amp;P89)=0.08,0.08,0.1))</f>
        <v>0.1</v>
      </c>
      <c r="P89" s="38">
        <v>20</v>
      </c>
      <c r="Q89" s="38">
        <f t="shared" ref="Q89:R92" ca="1" si="150">IF(G89="","",IF(G89&gt;0,1,""))</f>
        <v>1</v>
      </c>
      <c r="R89" s="38">
        <f t="shared" ca="1" si="150"/>
        <v>1</v>
      </c>
      <c r="S89" s="66" t="str">
        <f t="shared" ca="1" si="112"/>
        <v>556</v>
      </c>
      <c r="T89" s="105" t="str">
        <f t="shared" ca="1" si="113"/>
        <v/>
      </c>
    </row>
    <row r="90" spans="1:20">
      <c r="A90">
        <f ca="1">IF(B90="","",INDIRECT("減額一覧!B"&amp;$P90))</f>
        <v>246</v>
      </c>
      <c r="B90" s="61">
        <f ca="1">IF(INDIRECT("減額一覧!BB"&amp;P90)=1,INDIRECT("減額一覧!W"&amp;P90),"")</f>
        <v>112</v>
      </c>
      <c r="C90" s="44">
        <f ca="1">IF(B90="","",INDIRECT("減額一覧!C"&amp;$P90))</f>
        <v>556210500</v>
      </c>
      <c r="D90" s="79" t="str">
        <f ca="1">IF($B90="","",INDIRECT("減額一覧!G"&amp;$P90))</f>
        <v>元林　丈彦</v>
      </c>
      <c r="E90" s="19">
        <f ca="1">IF(B90="","",INDIRECT("減額一覧!H"&amp;P90))</f>
        <v>20</v>
      </c>
      <c r="F90" s="19">
        <f ca="1">IF($B90="","",INDIRECT("減額一覧!AD"&amp;P90))</f>
        <v>1</v>
      </c>
      <c r="G90" s="20">
        <f ca="1">IF($B90="","",INDIRECT("減額一覧!AE"&amp;P90))</f>
        <v>220</v>
      </c>
      <c r="H90" s="20">
        <f ca="1">IF($B90="","",INDIRECT("減額一覧!AF"&amp;P90))</f>
        <v>118</v>
      </c>
      <c r="I90" s="32">
        <f ca="1">IF(B90="","",IF(INDIRECT("減額一覧!BM"&amp;P90)=0.08,0.08,0.1))</f>
        <v>0.1</v>
      </c>
      <c r="J90" s="52"/>
      <c r="K90" s="95" t="str">
        <f t="shared" ca="1" si="134"/>
        <v/>
      </c>
      <c r="L90" s="58" t="str">
        <f t="shared" ca="1" si="108"/>
        <v/>
      </c>
      <c r="N90" s="113" t="str">
        <f t="shared" ca="1" si="148"/>
        <v>市内</v>
      </c>
      <c r="O90" s="114">
        <f t="shared" ref="O90" ca="1" si="151">IF(B90="","",IF(INDIRECT("減額一覧!BM"&amp;P90)=0.08,0.08,0.1))</f>
        <v>0.1</v>
      </c>
      <c r="P90" s="38">
        <v>20</v>
      </c>
      <c r="Q90" s="38">
        <f t="shared" ca="1" si="150"/>
        <v>1</v>
      </c>
      <c r="R90" s="38">
        <f t="shared" ca="1" si="150"/>
        <v>1</v>
      </c>
      <c r="S90" s="66" t="str">
        <f t="shared" ca="1" si="112"/>
        <v>556</v>
      </c>
      <c r="T90" s="105" t="str">
        <f t="shared" ca="1" si="113"/>
        <v/>
      </c>
    </row>
    <row r="91" spans="1:20">
      <c r="A91">
        <f ca="1">IF(B91="","",INDIRECT("減額一覧!B"&amp;$P91))</f>
        <v>246</v>
      </c>
      <c r="B91" s="61">
        <f ca="1">IF(INDIRECT("減額一覧!BC"&amp;P91)=1,INDIRECT("減額一覧!AG"&amp;P91),"")</f>
        <v>201</v>
      </c>
      <c r="C91" s="128">
        <f ca="1">IF(B91="","",INDIRECT("減額一覧!C"&amp;$P91))</f>
        <v>556210500</v>
      </c>
      <c r="D91" s="80" t="str">
        <f ca="1">IF($B91="","",INDIRECT("減額一覧!G"&amp;$P91))</f>
        <v>元林　丈彦</v>
      </c>
      <c r="E91" s="19">
        <f ca="1">IF(B91="","",INDIRECT("減額一覧!H"&amp;P91))</f>
        <v>20</v>
      </c>
      <c r="F91" s="19">
        <f ca="1">IF($B91="","",INDIRECT("減額一覧!AN"&amp;P91))</f>
        <v>2</v>
      </c>
      <c r="G91" s="20">
        <f ca="1">IF($B91="","",INDIRECT("減額一覧!AO"&amp;P91))</f>
        <v>440</v>
      </c>
      <c r="H91" s="20">
        <f ca="1">IF($B91="","",INDIRECT("減額一覧!AP"&amp;P91))</f>
        <v>236</v>
      </c>
      <c r="I91" s="32">
        <f ca="1">IF(B91="","",IF(INDIRECT("減額一覧!BN"&amp;P91)=0.08,0.08,0.1))</f>
        <v>0.1</v>
      </c>
      <c r="J91" s="52"/>
      <c r="K91" s="95" t="str">
        <f t="shared" ca="1" si="134"/>
        <v/>
      </c>
      <c r="L91" s="58" t="str">
        <f t="shared" ca="1" si="108"/>
        <v/>
      </c>
      <c r="N91" s="113" t="str">
        <f t="shared" ca="1" si="148"/>
        <v>市内</v>
      </c>
      <c r="O91" s="114">
        <f t="shared" ref="O91" ca="1" si="152">IF(B91="","",IF(INDIRECT("減額一覧!BN"&amp;P91)=0.08,0.08,0.1))</f>
        <v>0.1</v>
      </c>
      <c r="P91" s="38">
        <v>20</v>
      </c>
      <c r="Q91" s="38">
        <f t="shared" ca="1" si="150"/>
        <v>1</v>
      </c>
      <c r="R91" s="38">
        <f t="shared" ca="1" si="150"/>
        <v>1</v>
      </c>
      <c r="S91" s="66" t="str">
        <f t="shared" ca="1" si="112"/>
        <v>556</v>
      </c>
      <c r="T91" s="105" t="str">
        <f t="shared" ca="1" si="113"/>
        <v/>
      </c>
    </row>
    <row r="92" spans="1:20">
      <c r="A92">
        <f ca="1">IF(B92="","",INDIRECT("減額一覧!B"&amp;$P92))</f>
        <v>246</v>
      </c>
      <c r="B92" s="61">
        <f ca="1">IF(INDIRECT("減額一覧!BD"&amp;P92)=1,INDIRECT("減額一覧!AQ"&amp;P92),"")</f>
        <v>202</v>
      </c>
      <c r="C92" s="45">
        <f ca="1">IF(B92="","",INDIRECT("減額一覧!C"&amp;$P92))</f>
        <v>556210500</v>
      </c>
      <c r="D92" s="79" t="str">
        <f ca="1">IF($B92="","",INDIRECT("減額一覧!G"&amp;$P92))</f>
        <v>元林　丈彦</v>
      </c>
      <c r="E92" s="19">
        <f ca="1">IF(B92="","",INDIRECT("減額一覧!H"&amp;P92))</f>
        <v>20</v>
      </c>
      <c r="F92" s="19">
        <f ca="1">IF($B92="","",INDIRECT("減額一覧!AX"&amp;P92))</f>
        <v>2</v>
      </c>
      <c r="G92" s="20">
        <f ca="1">IF($B92="","",INDIRECT("減額一覧!AY"&amp;P92))</f>
        <v>440</v>
      </c>
      <c r="H92" s="20">
        <f ca="1">IF($B92="","",INDIRECT("減額一覧!AZ"&amp;P92))</f>
        <v>236</v>
      </c>
      <c r="I92" s="32">
        <f ca="1">IF(B92="","",IF(INDIRECT("減額一覧!BO"&amp;P92)=0.08,0.08,0.1))</f>
        <v>0.1</v>
      </c>
      <c r="J92" s="52"/>
      <c r="K92" s="95" t="str">
        <f t="shared" ca="1" si="134"/>
        <v/>
      </c>
      <c r="L92" s="58" t="str">
        <f t="shared" ca="1" si="108"/>
        <v/>
      </c>
      <c r="N92" s="113" t="str">
        <f t="shared" ca="1" si="148"/>
        <v>市内</v>
      </c>
      <c r="O92" s="114">
        <f t="shared" ref="O92" ca="1" si="153">IF(B92="","",IF(INDIRECT("減額一覧!BO"&amp;P92)=0.08,0.08,0.1))</f>
        <v>0.1</v>
      </c>
      <c r="P92" s="38">
        <v>20</v>
      </c>
      <c r="Q92" s="38">
        <f t="shared" ca="1" si="150"/>
        <v>1</v>
      </c>
      <c r="R92" s="38">
        <f t="shared" ca="1" si="150"/>
        <v>1</v>
      </c>
      <c r="S92" s="66" t="str">
        <f t="shared" ca="1" si="112"/>
        <v>556</v>
      </c>
      <c r="T92" s="105" t="str">
        <f t="shared" ca="1" si="113"/>
        <v/>
      </c>
    </row>
    <row r="93" spans="1:20" ht="19.5" thickBot="1">
      <c r="B93" s="129"/>
      <c r="C93" s="130" t="str">
        <f>IF(B93="","",減額一覧!C89)</f>
        <v/>
      </c>
      <c r="D93" s="43"/>
      <c r="E93" s="21"/>
      <c r="F93" s="22" t="s">
        <v>69</v>
      </c>
      <c r="G93" s="23">
        <f t="shared" ref="G93:H93" ca="1" si="154">SUBTOTAL(9,G89:G92)</f>
        <v>1320</v>
      </c>
      <c r="H93" s="23">
        <f t="shared" ca="1" si="154"/>
        <v>708</v>
      </c>
      <c r="I93" s="30"/>
      <c r="J93" s="53"/>
      <c r="K93" s="96" t="str">
        <f t="shared" si="134"/>
        <v/>
      </c>
      <c r="L93" s="59" t="str">
        <f t="shared" si="108"/>
        <v/>
      </c>
      <c r="N93" s="108" t="str">
        <f t="shared" ref="N93" ca="1" si="155">IF(AND(G93=0,H93=0),"","小計")</f>
        <v>小計</v>
      </c>
      <c r="O93" s="108" t="str">
        <f t="shared" ref="O93" ca="1" si="156">IF(AND(G93=0,H93=0),"","小計")</f>
        <v>小計</v>
      </c>
      <c r="P93" s="38"/>
      <c r="Q93" s="38"/>
      <c r="R93" s="38"/>
      <c r="S93" s="66" t="str">
        <f t="shared" si="112"/>
        <v/>
      </c>
      <c r="T93" s="105" t="str">
        <f t="shared" si="113"/>
        <v/>
      </c>
    </row>
    <row r="94" spans="1:20" ht="19.5" thickTop="1">
      <c r="A94">
        <f ca="1">IF(B94="","",INDIRECT("減額一覧!B"&amp;$P94))</f>
        <v>248</v>
      </c>
      <c r="B94" s="120">
        <f ca="1">IF(INDIRECT("減額一覧!BA"&amp;P94)=1,INDIRECT("減額一覧!M"&amp;P94),"")</f>
        <v>204</v>
      </c>
      <c r="C94" s="131">
        <f ca="1">IF(B94="","",INDIRECT("減額一覧!C"&amp;$P94))</f>
        <v>803131000</v>
      </c>
      <c r="D94" s="121" t="str">
        <f ca="1">IF($B94="","",INDIRECT("減額一覧!G"&amp;$P94))</f>
        <v>谷崎　庄治</v>
      </c>
      <c r="E94" s="122">
        <f ca="1">IF(B94="","",INDIRECT("減額一覧!H"&amp;P94))</f>
        <v>20</v>
      </c>
      <c r="F94" s="122">
        <f ca="1">IF($B94="","",INDIRECT("減額一覧!T"&amp;P94))</f>
        <v>3</v>
      </c>
      <c r="G94" s="123">
        <f ca="1">IF($B94="","",INDIRECT("減額一覧!U"&amp;P94))</f>
        <v>512</v>
      </c>
      <c r="H94" s="123">
        <f ca="1">IF($B94="","",INDIRECT("減額一覧!V"&amp;P94))</f>
        <v>354</v>
      </c>
      <c r="I94" s="124">
        <f ca="1">IF(B94="","",IF(INDIRECT("減額一覧!BL"&amp;P94)=0.08,0.08,0.1))</f>
        <v>0.1</v>
      </c>
      <c r="J94" s="125" t="s">
        <v>453</v>
      </c>
      <c r="K94" s="126" t="str">
        <f t="shared" ca="1" si="134"/>
        <v/>
      </c>
      <c r="L94" s="127" t="str">
        <f t="shared" ca="1" si="108"/>
        <v/>
      </c>
      <c r="N94" s="113" t="str">
        <f t="shared" ref="N94:N97" ca="1" si="157">IF(A94="","",IF(A94&gt;3000,"月ヶ瀬",IF(A94&gt;=2000,"都祁","市内")))</f>
        <v>市内</v>
      </c>
      <c r="O94" s="114">
        <f t="shared" ref="O94" ca="1" si="158">IF(B94="","",IF(INDIRECT("減額一覧!BL"&amp;P94)=0.08,0.08,0.1))</f>
        <v>0.1</v>
      </c>
      <c r="P94" s="38">
        <v>21</v>
      </c>
      <c r="Q94" s="38">
        <f t="shared" ref="Q94:R97" ca="1" si="159">IF(G94="","",IF(G94&gt;0,1,""))</f>
        <v>1</v>
      </c>
      <c r="R94" s="38">
        <f t="shared" ca="1" si="159"/>
        <v>1</v>
      </c>
      <c r="S94" s="66" t="str">
        <f t="shared" ca="1" si="112"/>
        <v>803</v>
      </c>
      <c r="T94" s="105" t="str">
        <f t="shared" ca="1" si="113"/>
        <v/>
      </c>
    </row>
    <row r="95" spans="1:20">
      <c r="A95">
        <f ca="1">IF(B95="","",INDIRECT("減額一覧!B"&amp;$P95))</f>
        <v>248</v>
      </c>
      <c r="B95" s="61">
        <f ca="1">IF(INDIRECT("減額一覧!BB"&amp;P95)=1,INDIRECT("減額一覧!W"&amp;P95),"")</f>
        <v>205</v>
      </c>
      <c r="C95" s="44">
        <f ca="1">IF(B95="","",INDIRECT("減額一覧!C"&amp;$P95))</f>
        <v>803131000</v>
      </c>
      <c r="D95" s="79" t="str">
        <f ca="1">IF($B95="","",INDIRECT("減額一覧!G"&amp;$P95))</f>
        <v>谷崎　庄治</v>
      </c>
      <c r="E95" s="19">
        <f ca="1">IF(B95="","",INDIRECT("減額一覧!H"&amp;P95))</f>
        <v>20</v>
      </c>
      <c r="F95" s="19">
        <f ca="1">IF($B95="","",INDIRECT("減額一覧!AD"&amp;P95))</f>
        <v>3</v>
      </c>
      <c r="G95" s="20">
        <f ca="1">IF($B95="","",INDIRECT("減額一覧!AE"&amp;P95))</f>
        <v>561</v>
      </c>
      <c r="H95" s="20">
        <f ca="1">IF($B95="","",INDIRECT("減額一覧!AF"&amp;P95))</f>
        <v>409</v>
      </c>
      <c r="I95" s="32">
        <f ca="1">IF(B95="","",IF(INDIRECT("減額一覧!BM"&amp;P95)=0.08,0.08,0.1))</f>
        <v>0.1</v>
      </c>
      <c r="J95" s="52"/>
      <c r="K95" s="95" t="str">
        <f t="shared" ca="1" si="134"/>
        <v/>
      </c>
      <c r="L95" s="58" t="str">
        <f t="shared" ca="1" si="108"/>
        <v/>
      </c>
      <c r="N95" s="113" t="str">
        <f t="shared" ca="1" si="157"/>
        <v>市内</v>
      </c>
      <c r="O95" s="114">
        <f t="shared" ref="O95" ca="1" si="160">IF(B95="","",IF(INDIRECT("減額一覧!BM"&amp;P95)=0.08,0.08,0.1))</f>
        <v>0.1</v>
      </c>
      <c r="P95" s="38">
        <v>21</v>
      </c>
      <c r="Q95" s="38">
        <f t="shared" ca="1" si="159"/>
        <v>1</v>
      </c>
      <c r="R95" s="38">
        <f t="shared" ca="1" si="159"/>
        <v>1</v>
      </c>
      <c r="S95" s="66" t="str">
        <f t="shared" ca="1" si="112"/>
        <v>803</v>
      </c>
      <c r="T95" s="105" t="str">
        <f t="shared" ca="1" si="113"/>
        <v/>
      </c>
    </row>
    <row r="96" spans="1:20">
      <c r="A96">
        <f ca="1">IF(B96="","",INDIRECT("減額一覧!B"&amp;$P96))</f>
        <v>248</v>
      </c>
      <c r="B96" s="61">
        <f ca="1">IF(INDIRECT("減額一覧!BC"&amp;P96)=1,INDIRECT("減額一覧!AG"&amp;P96),"")</f>
        <v>206</v>
      </c>
      <c r="C96" s="128">
        <f ca="1">IF(B96="","",INDIRECT("減額一覧!C"&amp;$P96))</f>
        <v>803131000</v>
      </c>
      <c r="D96" s="80" t="str">
        <f ca="1">IF($B96="","",INDIRECT("減額一覧!G"&amp;$P96))</f>
        <v>谷崎　庄治</v>
      </c>
      <c r="E96" s="19">
        <f ca="1">IF(B96="","",INDIRECT("減額一覧!H"&amp;P96))</f>
        <v>20</v>
      </c>
      <c r="F96" s="19">
        <f ca="1">IF($B96="","",INDIRECT("減額一覧!AN"&amp;P96))</f>
        <v>4</v>
      </c>
      <c r="G96" s="20">
        <f ca="1">IF($B96="","",INDIRECT("減額一覧!AO"&amp;P96))</f>
        <v>831</v>
      </c>
      <c r="H96" s="20">
        <f ca="1">IF($B96="","",INDIRECT("減額一覧!AP"&amp;P96))</f>
        <v>546</v>
      </c>
      <c r="I96" s="32">
        <f ca="1">IF(B96="","",IF(INDIRECT("減額一覧!BN"&amp;P96)=0.08,0.08,0.1))</f>
        <v>0.1</v>
      </c>
      <c r="J96" s="52"/>
      <c r="K96" s="95" t="str">
        <f t="shared" ca="1" si="134"/>
        <v/>
      </c>
      <c r="L96" s="58" t="str">
        <f t="shared" ca="1" si="108"/>
        <v/>
      </c>
      <c r="N96" s="113" t="str">
        <f t="shared" ca="1" si="157"/>
        <v>市内</v>
      </c>
      <c r="O96" s="114">
        <f t="shared" ref="O96" ca="1" si="161">IF(B96="","",IF(INDIRECT("減額一覧!BN"&amp;P96)=0.08,0.08,0.1))</f>
        <v>0.1</v>
      </c>
      <c r="P96" s="38">
        <v>21</v>
      </c>
      <c r="Q96" s="38">
        <f t="shared" ca="1" si="159"/>
        <v>1</v>
      </c>
      <c r="R96" s="38">
        <f t="shared" ca="1" si="159"/>
        <v>1</v>
      </c>
      <c r="S96" s="66" t="str">
        <f t="shared" ca="1" si="112"/>
        <v>803</v>
      </c>
      <c r="T96" s="105" t="str">
        <f t="shared" ca="1" si="113"/>
        <v/>
      </c>
    </row>
    <row r="97" spans="1:20">
      <c r="A97">
        <f ca="1">IF(B97="","",INDIRECT("減額一覧!B"&amp;$P97))</f>
        <v>248</v>
      </c>
      <c r="B97" s="61">
        <f ca="1">IF(INDIRECT("減額一覧!BD"&amp;P97)=1,INDIRECT("減額一覧!AQ"&amp;P97),"")</f>
        <v>207</v>
      </c>
      <c r="C97" s="45">
        <f ca="1">IF(B97="","",INDIRECT("減額一覧!C"&amp;$P97))</f>
        <v>803131000</v>
      </c>
      <c r="D97" s="79" t="str">
        <f ca="1">IF($B97="","",INDIRECT("減額一覧!G"&amp;$P97))</f>
        <v>谷崎　庄治</v>
      </c>
      <c r="E97" s="19">
        <f ca="1">IF(B97="","",INDIRECT("減額一覧!H"&amp;P97))</f>
        <v>20</v>
      </c>
      <c r="F97" s="19">
        <f ca="1">IF($B97="","",INDIRECT("減額一覧!AX"&amp;P97))</f>
        <v>5</v>
      </c>
      <c r="G97" s="20">
        <f ca="1">IF($B97="","",INDIRECT("減額一覧!AY"&amp;P97))</f>
        <v>1051</v>
      </c>
      <c r="H97" s="20">
        <f ca="1">IF($B97="","",INDIRECT("減額一覧!AZ"&amp;P97))</f>
        <v>682</v>
      </c>
      <c r="I97" s="32">
        <f ca="1">IF(B97="","",IF(INDIRECT("減額一覧!BO"&amp;P97)=0.08,0.08,0.1))</f>
        <v>0.1</v>
      </c>
      <c r="J97" s="52"/>
      <c r="K97" s="95" t="str">
        <f t="shared" ca="1" si="134"/>
        <v/>
      </c>
      <c r="L97" s="58" t="str">
        <f t="shared" ca="1" si="108"/>
        <v/>
      </c>
      <c r="N97" s="113" t="str">
        <f t="shared" ca="1" si="157"/>
        <v>市内</v>
      </c>
      <c r="O97" s="114">
        <f t="shared" ref="O97" ca="1" si="162">IF(B97="","",IF(INDIRECT("減額一覧!BO"&amp;P97)=0.08,0.08,0.1))</f>
        <v>0.1</v>
      </c>
      <c r="P97" s="38">
        <v>21</v>
      </c>
      <c r="Q97" s="38">
        <f t="shared" ca="1" si="159"/>
        <v>1</v>
      </c>
      <c r="R97" s="38">
        <f t="shared" ca="1" si="159"/>
        <v>1</v>
      </c>
      <c r="S97" s="66" t="str">
        <f t="shared" ca="1" si="112"/>
        <v>803</v>
      </c>
      <c r="T97" s="105" t="str">
        <f t="shared" ca="1" si="113"/>
        <v/>
      </c>
    </row>
    <row r="98" spans="1:20" ht="19.5" thickBot="1">
      <c r="B98" s="129"/>
      <c r="C98" s="130" t="str">
        <f>IF(B98="","",減額一覧!C94)</f>
        <v/>
      </c>
      <c r="D98" s="43"/>
      <c r="E98" s="21"/>
      <c r="F98" s="22" t="s">
        <v>69</v>
      </c>
      <c r="G98" s="23">
        <f t="shared" ref="G98:H98" ca="1" si="163">SUBTOTAL(9,G94:G97)</f>
        <v>2955</v>
      </c>
      <c r="H98" s="23">
        <f t="shared" ca="1" si="163"/>
        <v>1991</v>
      </c>
      <c r="I98" s="30"/>
      <c r="J98" s="53"/>
      <c r="K98" s="96" t="str">
        <f t="shared" si="134"/>
        <v/>
      </c>
      <c r="L98" s="59" t="str">
        <f t="shared" si="108"/>
        <v/>
      </c>
      <c r="N98" s="108" t="str">
        <f t="shared" ref="N98" ca="1" si="164">IF(AND(G98=0,H98=0),"","小計")</f>
        <v>小計</v>
      </c>
      <c r="O98" s="108" t="str">
        <f t="shared" ref="O98" ca="1" si="165">IF(AND(G98=0,H98=0),"","小計")</f>
        <v>小計</v>
      </c>
      <c r="P98" s="38"/>
      <c r="Q98" s="38"/>
      <c r="R98" s="38"/>
      <c r="S98" s="66" t="str">
        <f t="shared" si="112"/>
        <v/>
      </c>
      <c r="T98" s="105" t="str">
        <f t="shared" si="113"/>
        <v/>
      </c>
    </row>
    <row r="99" spans="1:20" ht="19.5" thickTop="1">
      <c r="A99">
        <f ca="1">IF(B99="","",INDIRECT("減額一覧!B"&amp;$P99))</f>
        <v>249</v>
      </c>
      <c r="B99" s="120">
        <f ca="1">IF(INDIRECT("減額一覧!BA"&amp;P99)=1,INDIRECT("減額一覧!M"&amp;P99),"")</f>
        <v>206</v>
      </c>
      <c r="C99" s="131">
        <f ca="1">IF(B99="","",INDIRECT("減額一覧!C"&amp;$P99))</f>
        <v>608203000</v>
      </c>
      <c r="D99" s="121" t="str">
        <f ca="1">IF($B99="","",INDIRECT("減額一覧!G"&amp;$P99))</f>
        <v>岩下　伸子</v>
      </c>
      <c r="E99" s="122">
        <f ca="1">IF(B99="","",INDIRECT("減額一覧!H"&amp;P99))</f>
        <v>13</v>
      </c>
      <c r="F99" s="122">
        <f ca="1">IF($B99="","",INDIRECT("減額一覧!T"&amp;P99))</f>
        <v>3</v>
      </c>
      <c r="G99" s="123">
        <f ca="1">IF($B99="","",INDIRECT("減額一覧!U"&amp;P99))</f>
        <v>511</v>
      </c>
      <c r="H99" s="123">
        <f ca="1">IF($B99="","",INDIRECT("減額一覧!V"&amp;P99))</f>
        <v>409</v>
      </c>
      <c r="I99" s="124">
        <f ca="1">IF(B99="","",IF(INDIRECT("減額一覧!BL"&amp;P99)=0.08,0.08,0.1))</f>
        <v>0.1</v>
      </c>
      <c r="J99" s="125" t="s">
        <v>454</v>
      </c>
      <c r="K99" s="126" t="str">
        <f t="shared" ca="1" si="134"/>
        <v/>
      </c>
      <c r="L99" s="127" t="str">
        <f t="shared" ca="1" si="108"/>
        <v/>
      </c>
      <c r="N99" s="113" t="str">
        <f t="shared" ref="N99:N102" ca="1" si="166">IF(A99="","",IF(A99&gt;3000,"月ヶ瀬",IF(A99&gt;=2000,"都祁","市内")))</f>
        <v>市内</v>
      </c>
      <c r="O99" s="114">
        <f t="shared" ref="O99" ca="1" si="167">IF(B99="","",IF(INDIRECT("減額一覧!BL"&amp;P99)=0.08,0.08,0.1))</f>
        <v>0.1</v>
      </c>
      <c r="P99" s="38">
        <v>22</v>
      </c>
      <c r="Q99" s="38">
        <f t="shared" ref="Q99:R102" ca="1" si="168">IF(G99="","",IF(G99&gt;0,1,""))</f>
        <v>1</v>
      </c>
      <c r="R99" s="38">
        <f t="shared" ca="1" si="168"/>
        <v>1</v>
      </c>
      <c r="S99" s="66" t="str">
        <f t="shared" ca="1" si="112"/>
        <v>608</v>
      </c>
      <c r="T99" s="105" t="str">
        <f t="shared" ca="1" si="113"/>
        <v/>
      </c>
    </row>
    <row r="100" spans="1:20">
      <c r="A100">
        <f ca="1">IF(B100="","",INDIRECT("減額一覧!B"&amp;$P100))</f>
        <v>249</v>
      </c>
      <c r="B100" s="61">
        <f ca="1">IF(INDIRECT("減額一覧!BB"&amp;P100)=1,INDIRECT("減額一覧!W"&amp;P100),"")</f>
        <v>207</v>
      </c>
      <c r="C100" s="44">
        <f ca="1">IF(B100="","",INDIRECT("減額一覧!C"&amp;$P100))</f>
        <v>608203000</v>
      </c>
      <c r="D100" s="79" t="str">
        <f ca="1">IF($B100="","",INDIRECT("減額一覧!G"&amp;$P100))</f>
        <v>岩下　伸子</v>
      </c>
      <c r="E100" s="19">
        <f ca="1">IF(B100="","",INDIRECT("減額一覧!H"&amp;P100))</f>
        <v>13</v>
      </c>
      <c r="F100" s="19">
        <f ca="1">IF($B100="","",INDIRECT("減額一覧!AD"&amp;P100))</f>
        <v>4</v>
      </c>
      <c r="G100" s="20">
        <f ca="1">IF($B100="","",INDIRECT("減額一覧!AE"&amp;P100))</f>
        <v>682</v>
      </c>
      <c r="H100" s="20">
        <f ca="1">IF($B100="","",INDIRECT("減額一覧!AF"&amp;P100))</f>
        <v>546</v>
      </c>
      <c r="I100" s="32">
        <f ca="1">IF(B100="","",IF(INDIRECT("減額一覧!BM"&amp;P100)=0.08,0.08,0.1))</f>
        <v>0.1</v>
      </c>
      <c r="J100" s="52"/>
      <c r="K100" s="95" t="str">
        <f t="shared" ca="1" si="134"/>
        <v/>
      </c>
      <c r="L100" s="58" t="str">
        <f t="shared" ca="1" si="108"/>
        <v/>
      </c>
      <c r="N100" s="113" t="str">
        <f t="shared" ca="1" si="166"/>
        <v>市内</v>
      </c>
      <c r="O100" s="114">
        <f t="shared" ref="O100" ca="1" si="169">IF(B100="","",IF(INDIRECT("減額一覧!BM"&amp;P100)=0.08,0.08,0.1))</f>
        <v>0.1</v>
      </c>
      <c r="P100" s="38">
        <v>22</v>
      </c>
      <c r="Q100" s="38">
        <f t="shared" ca="1" si="168"/>
        <v>1</v>
      </c>
      <c r="R100" s="38">
        <f t="shared" ca="1" si="168"/>
        <v>1</v>
      </c>
      <c r="S100" s="66" t="str">
        <f t="shared" ca="1" si="112"/>
        <v>608</v>
      </c>
      <c r="T100" s="105" t="str">
        <f t="shared" ca="1" si="113"/>
        <v/>
      </c>
    </row>
    <row r="101" spans="1:20">
      <c r="A101">
        <f ca="1">IF(B101="","",INDIRECT("減額一覧!B"&amp;$P101))</f>
        <v>249</v>
      </c>
      <c r="B101" s="61">
        <f ca="1">IF(INDIRECT("減額一覧!BC"&amp;P101)=1,INDIRECT("減額一覧!AG"&amp;P101),"")</f>
        <v>208</v>
      </c>
      <c r="C101" s="128">
        <f ca="1">IF(B101="","",INDIRECT("減額一覧!C"&amp;$P101))</f>
        <v>608203000</v>
      </c>
      <c r="D101" s="80" t="str">
        <f ca="1">IF($B101="","",INDIRECT("減額一覧!G"&amp;$P101))</f>
        <v>岩下　伸子</v>
      </c>
      <c r="E101" s="19">
        <f ca="1">IF(B101="","",INDIRECT("減額一覧!H"&amp;P101))</f>
        <v>13</v>
      </c>
      <c r="F101" s="19">
        <f ca="1">IF($B101="","",INDIRECT("減額一覧!AN"&amp;P101))</f>
        <v>1</v>
      </c>
      <c r="G101" s="20">
        <f ca="1">IF($B101="","",INDIRECT("減額一覧!AO"&amp;P101))</f>
        <v>170</v>
      </c>
      <c r="H101" s="20">
        <f ca="1">IF($B101="","",INDIRECT("減額一覧!AP"&amp;P101))</f>
        <v>137</v>
      </c>
      <c r="I101" s="32">
        <f ca="1">IF(B101="","",IF(INDIRECT("減額一覧!BN"&amp;P101)=0.08,0.08,0.1))</f>
        <v>0.1</v>
      </c>
      <c r="J101" s="52"/>
      <c r="K101" s="95" t="str">
        <f t="shared" ca="1" si="134"/>
        <v/>
      </c>
      <c r="L101" s="58" t="str">
        <f t="shared" ca="1" si="108"/>
        <v/>
      </c>
      <c r="N101" s="113" t="str">
        <f t="shared" ca="1" si="166"/>
        <v>市内</v>
      </c>
      <c r="O101" s="114">
        <f t="shared" ref="O101" ca="1" si="170">IF(B101="","",IF(INDIRECT("減額一覧!BN"&amp;P101)=0.08,0.08,0.1))</f>
        <v>0.1</v>
      </c>
      <c r="P101" s="38">
        <v>22</v>
      </c>
      <c r="Q101" s="38">
        <f t="shared" ca="1" si="168"/>
        <v>1</v>
      </c>
      <c r="R101" s="38">
        <f t="shared" ca="1" si="168"/>
        <v>1</v>
      </c>
      <c r="S101" s="66" t="str">
        <f t="shared" ca="1" si="112"/>
        <v>608</v>
      </c>
      <c r="T101" s="105" t="str">
        <f t="shared" ca="1" si="113"/>
        <v/>
      </c>
    </row>
    <row r="102" spans="1:20" hidden="1">
      <c r="A102" t="str">
        <f ca="1">IF(B102="","",INDIRECT("減額一覧!B"&amp;$P102))</f>
        <v/>
      </c>
      <c r="B102" s="61" t="str">
        <f ca="1">IF(INDIRECT("減額一覧!BD"&amp;P102)=1,INDIRECT("減額一覧!AQ"&amp;P102),"")</f>
        <v/>
      </c>
      <c r="C102" s="45" t="str">
        <f ca="1">IF(B102="","",INDIRECT("減額一覧!C"&amp;$P102))</f>
        <v/>
      </c>
      <c r="D102" s="79" t="str">
        <f ca="1">IF($B102="","",INDIRECT("減額一覧!G"&amp;$P102))</f>
        <v/>
      </c>
      <c r="E102" s="19" t="str">
        <f ca="1">IF(B102="","",INDIRECT("減額一覧!H"&amp;P102))</f>
        <v/>
      </c>
      <c r="F102" s="19" t="str">
        <f ca="1">IF($B102="","",INDIRECT("減額一覧!AX"&amp;P102))</f>
        <v/>
      </c>
      <c r="G102" s="20" t="str">
        <f ca="1">IF($B102="","",INDIRECT("減額一覧!AY"&amp;P102))</f>
        <v/>
      </c>
      <c r="H102" s="20" t="str">
        <f ca="1">IF($B102="","",INDIRECT("減額一覧!AZ"&amp;P102))</f>
        <v/>
      </c>
      <c r="I102" s="32" t="str">
        <f ca="1">IF(B102="","",IF(INDIRECT("減額一覧!BO"&amp;P102)=0.08,0.08,0.1))</f>
        <v/>
      </c>
      <c r="J102" s="52"/>
      <c r="K102" s="95" t="str">
        <f t="shared" ca="1" si="134"/>
        <v/>
      </c>
      <c r="L102" s="58" t="str">
        <f t="shared" ca="1" si="108"/>
        <v/>
      </c>
      <c r="N102" s="113" t="str">
        <f t="shared" ca="1" si="166"/>
        <v/>
      </c>
      <c r="O102" s="114" t="str">
        <f t="shared" ref="O102" ca="1" si="171">IF(B102="","",IF(INDIRECT("減額一覧!BO"&amp;P102)=0.08,0.08,0.1))</f>
        <v/>
      </c>
      <c r="P102" s="38">
        <v>22</v>
      </c>
      <c r="Q102" s="38" t="str">
        <f t="shared" ca="1" si="168"/>
        <v/>
      </c>
      <c r="R102" s="38" t="str">
        <f t="shared" ca="1" si="168"/>
        <v/>
      </c>
      <c r="S102" s="66" t="str">
        <f t="shared" ca="1" si="112"/>
        <v/>
      </c>
      <c r="T102" s="105" t="str">
        <f t="shared" ca="1" si="113"/>
        <v/>
      </c>
    </row>
    <row r="103" spans="1:20" ht="19.5" thickBot="1">
      <c r="B103" s="129"/>
      <c r="C103" s="130" t="str">
        <f>IF(B103="","",減額一覧!C99)</f>
        <v/>
      </c>
      <c r="D103" s="43"/>
      <c r="E103" s="21"/>
      <c r="F103" s="22" t="s">
        <v>69</v>
      </c>
      <c r="G103" s="23">
        <f t="shared" ref="G103:H103" ca="1" si="172">SUBTOTAL(9,G99:G102)</f>
        <v>1363</v>
      </c>
      <c r="H103" s="23">
        <f t="shared" ca="1" si="172"/>
        <v>1092</v>
      </c>
      <c r="I103" s="30"/>
      <c r="J103" s="53"/>
      <c r="K103" s="96" t="str">
        <f t="shared" si="134"/>
        <v/>
      </c>
      <c r="L103" s="59" t="str">
        <f t="shared" si="108"/>
        <v/>
      </c>
      <c r="N103" s="108" t="str">
        <f t="shared" ref="N103" ca="1" si="173">IF(AND(G103=0,H103=0),"","小計")</f>
        <v>小計</v>
      </c>
      <c r="O103" s="108" t="str">
        <f t="shared" ref="O103" ca="1" si="174">IF(AND(G103=0,H103=0),"","小計")</f>
        <v>小計</v>
      </c>
      <c r="P103" s="38"/>
      <c r="Q103" s="38"/>
      <c r="R103" s="38"/>
      <c r="S103" s="66" t="str">
        <f t="shared" si="112"/>
        <v/>
      </c>
      <c r="T103" s="105" t="str">
        <f t="shared" si="113"/>
        <v/>
      </c>
    </row>
    <row r="104" spans="1:20" ht="19.5" thickTop="1">
      <c r="A104">
        <f ca="1">IF(B104="","",INDIRECT("減額一覧!B"&amp;$P104))</f>
        <v>251</v>
      </c>
      <c r="B104" s="120">
        <f ca="1">IF(INDIRECT("減額一覧!BA"&amp;P104)=1,INDIRECT("減額一覧!M"&amp;P104),"")</f>
        <v>206</v>
      </c>
      <c r="C104" s="131">
        <f ca="1">IF(B104="","",INDIRECT("減額一覧!C"&amp;$P104))</f>
        <v>247081000</v>
      </c>
      <c r="D104" s="121" t="str">
        <f ca="1">IF($B104="","",INDIRECT("減額一覧!G"&amp;$P104))</f>
        <v>稲葉　晋一</v>
      </c>
      <c r="E104" s="122">
        <f ca="1">IF(B104="","",INDIRECT("減額一覧!H"&amp;P104))</f>
        <v>13</v>
      </c>
      <c r="F104" s="122">
        <f ca="1">IF($B104="","",INDIRECT("減額一覧!T"&amp;P104))</f>
        <v>32</v>
      </c>
      <c r="G104" s="123">
        <f ca="1">IF($B104="","",INDIRECT("減額一覧!U"&amp;P104))</f>
        <v>6325</v>
      </c>
      <c r="H104" s="123">
        <f ca="1">IF($B104="","",INDIRECT("減額一覧!V"&amp;P104))</f>
        <v>0</v>
      </c>
      <c r="I104" s="124">
        <f ca="1">IF(B104="","",IF(INDIRECT("減額一覧!BL"&amp;P104)=0.08,0.08,0.1))</f>
        <v>0.1</v>
      </c>
      <c r="J104" s="125" t="s">
        <v>518</v>
      </c>
      <c r="K104" s="126" t="str">
        <f t="shared" ca="1" si="134"/>
        <v/>
      </c>
      <c r="L104" s="127" t="str">
        <f t="shared" ca="1" si="108"/>
        <v/>
      </c>
      <c r="N104" s="113" t="str">
        <f t="shared" ref="N104:N107" ca="1" si="175">IF(A104="","",IF(A104&gt;3000,"月ヶ瀬",IF(A104&gt;=2000,"都祁","市内")))</f>
        <v>市内</v>
      </c>
      <c r="O104" s="114">
        <f t="shared" ref="O104" ca="1" si="176">IF(B104="","",IF(INDIRECT("減額一覧!BL"&amp;P104)=0.08,0.08,0.1))</f>
        <v>0.1</v>
      </c>
      <c r="P104" s="38">
        <v>23</v>
      </c>
      <c r="Q104" s="38">
        <f t="shared" ref="Q104:R107" ca="1" si="177">IF(G104="","",IF(G104&gt;0,1,""))</f>
        <v>1</v>
      </c>
      <c r="R104" s="38" t="str">
        <f t="shared" ca="1" si="177"/>
        <v/>
      </c>
      <c r="S104" s="66" t="str">
        <f t="shared" ca="1" si="112"/>
        <v>247</v>
      </c>
      <c r="T104" s="105" t="str">
        <f t="shared" ca="1" si="113"/>
        <v/>
      </c>
    </row>
    <row r="105" spans="1:20">
      <c r="A105">
        <f ca="1">IF(B105="","",INDIRECT("減額一覧!B"&amp;$P105))</f>
        <v>251</v>
      </c>
      <c r="B105" s="61">
        <f ca="1">IF(INDIRECT("減額一覧!BB"&amp;P105)=1,INDIRECT("減額一覧!W"&amp;P105),"")</f>
        <v>207</v>
      </c>
      <c r="C105" s="44">
        <f ca="1">IF(B105="","",INDIRECT("減額一覧!C"&amp;$P105))</f>
        <v>247081000</v>
      </c>
      <c r="D105" s="79" t="str">
        <f ca="1">IF($B105="","",INDIRECT("減額一覧!G"&amp;$P105))</f>
        <v>稲葉　晋一</v>
      </c>
      <c r="E105" s="19">
        <f ca="1">IF(B105="","",INDIRECT("減額一覧!H"&amp;P105))</f>
        <v>13</v>
      </c>
      <c r="F105" s="19">
        <f ca="1">IF($B105="","",INDIRECT("減額一覧!AD"&amp;P105))</f>
        <v>32</v>
      </c>
      <c r="G105" s="20">
        <f ca="1">IF($B105="","",INDIRECT("減額一覧!AE"&amp;P105))</f>
        <v>6325</v>
      </c>
      <c r="H105" s="20">
        <f ca="1">IF($B105="","",INDIRECT("減額一覧!AF"&amp;P105))</f>
        <v>0</v>
      </c>
      <c r="I105" s="32">
        <f ca="1">IF(B105="","",IF(INDIRECT("減額一覧!BM"&amp;P105)=0.08,0.08,0.1))</f>
        <v>0.1</v>
      </c>
      <c r="J105" s="52"/>
      <c r="K105" s="95" t="str">
        <f t="shared" ca="1" si="134"/>
        <v/>
      </c>
      <c r="L105" s="58" t="str">
        <f t="shared" ca="1" si="108"/>
        <v/>
      </c>
      <c r="N105" s="113" t="str">
        <f t="shared" ca="1" si="175"/>
        <v>市内</v>
      </c>
      <c r="O105" s="114">
        <f t="shared" ref="O105" ca="1" si="178">IF(B105="","",IF(INDIRECT("減額一覧!BM"&amp;P105)=0.08,0.08,0.1))</f>
        <v>0.1</v>
      </c>
      <c r="P105" s="38">
        <v>23</v>
      </c>
      <c r="Q105" s="38">
        <f t="shared" ca="1" si="177"/>
        <v>1</v>
      </c>
      <c r="R105" s="38" t="str">
        <f t="shared" ca="1" si="177"/>
        <v/>
      </c>
      <c r="S105" s="66" t="str">
        <f t="shared" ca="1" si="112"/>
        <v>247</v>
      </c>
      <c r="T105" s="105" t="str">
        <f t="shared" ca="1" si="113"/>
        <v/>
      </c>
    </row>
    <row r="106" spans="1:20" hidden="1">
      <c r="A106" t="str">
        <f ca="1">IF(B106="","",INDIRECT("減額一覧!B"&amp;$P106))</f>
        <v/>
      </c>
      <c r="B106" s="61" t="str">
        <f ca="1">IF(INDIRECT("減額一覧!BC"&amp;P106)=1,INDIRECT("減額一覧!AG"&amp;P106),"")</f>
        <v/>
      </c>
      <c r="C106" s="128" t="str">
        <f ca="1">IF(B106="","",INDIRECT("減額一覧!C"&amp;$P106))</f>
        <v/>
      </c>
      <c r="D106" s="80" t="str">
        <f ca="1">IF($B106="","",INDIRECT("減額一覧!G"&amp;$P106))</f>
        <v/>
      </c>
      <c r="E106" s="19" t="str">
        <f ca="1">IF(B106="","",INDIRECT("減額一覧!H"&amp;P106))</f>
        <v/>
      </c>
      <c r="F106" s="19" t="str">
        <f ca="1">IF($B106="","",INDIRECT("減額一覧!AN"&amp;P106))</f>
        <v/>
      </c>
      <c r="G106" s="20" t="str">
        <f ca="1">IF($B106="","",INDIRECT("減額一覧!AO"&amp;P106))</f>
        <v/>
      </c>
      <c r="H106" s="20" t="str">
        <f ca="1">IF($B106="","",INDIRECT("減額一覧!AP"&amp;P106))</f>
        <v/>
      </c>
      <c r="I106" s="32" t="str">
        <f ca="1">IF(B106="","",IF(INDIRECT("減額一覧!BN"&amp;P106)=0.08,0.08,0.1))</f>
        <v/>
      </c>
      <c r="J106" s="52"/>
      <c r="K106" s="95" t="str">
        <f t="shared" ca="1" si="134"/>
        <v/>
      </c>
      <c r="L106" s="58" t="str">
        <f t="shared" ca="1" si="108"/>
        <v/>
      </c>
      <c r="N106" s="113" t="str">
        <f t="shared" ca="1" si="175"/>
        <v/>
      </c>
      <c r="O106" s="114" t="str">
        <f t="shared" ref="O106" ca="1" si="179">IF(B106="","",IF(INDIRECT("減額一覧!BN"&amp;P106)=0.08,0.08,0.1))</f>
        <v/>
      </c>
      <c r="P106" s="38">
        <v>23</v>
      </c>
      <c r="Q106" s="38" t="str">
        <f t="shared" ca="1" si="177"/>
        <v/>
      </c>
      <c r="R106" s="38" t="str">
        <f t="shared" ca="1" si="177"/>
        <v/>
      </c>
      <c r="S106" s="66" t="str">
        <f t="shared" ca="1" si="112"/>
        <v/>
      </c>
      <c r="T106" s="105" t="str">
        <f t="shared" ca="1" si="113"/>
        <v/>
      </c>
    </row>
    <row r="107" spans="1:20" hidden="1">
      <c r="A107" t="str">
        <f ca="1">IF(B107="","",INDIRECT("減額一覧!B"&amp;$P107))</f>
        <v/>
      </c>
      <c r="B107" s="61" t="str">
        <f ca="1">IF(INDIRECT("減額一覧!BD"&amp;P107)=1,INDIRECT("減額一覧!AQ"&amp;P107),"")</f>
        <v/>
      </c>
      <c r="C107" s="45" t="str">
        <f ca="1">IF(B107="","",INDIRECT("減額一覧!C"&amp;$P107))</f>
        <v/>
      </c>
      <c r="D107" s="79" t="str">
        <f ca="1">IF($B107="","",INDIRECT("減額一覧!G"&amp;$P107))</f>
        <v/>
      </c>
      <c r="E107" s="19" t="str">
        <f ca="1">IF(B107="","",INDIRECT("減額一覧!H"&amp;P107))</f>
        <v/>
      </c>
      <c r="F107" s="19" t="str">
        <f ca="1">IF($B107="","",INDIRECT("減額一覧!AX"&amp;P107))</f>
        <v/>
      </c>
      <c r="G107" s="20" t="str">
        <f ca="1">IF($B107="","",INDIRECT("減額一覧!AY"&amp;P107))</f>
        <v/>
      </c>
      <c r="H107" s="20" t="str">
        <f ca="1">IF($B107="","",INDIRECT("減額一覧!AZ"&amp;P107))</f>
        <v/>
      </c>
      <c r="I107" s="32" t="str">
        <f ca="1">IF(B107="","",IF(INDIRECT("減額一覧!BO"&amp;P107)=0.08,0.08,0.1))</f>
        <v/>
      </c>
      <c r="J107" s="52"/>
      <c r="K107" s="95" t="str">
        <f t="shared" ca="1" si="134"/>
        <v/>
      </c>
      <c r="L107" s="58" t="str">
        <f t="shared" ca="1" si="108"/>
        <v/>
      </c>
      <c r="N107" s="113" t="str">
        <f t="shared" ca="1" si="175"/>
        <v/>
      </c>
      <c r="O107" s="114" t="str">
        <f t="shared" ref="O107" ca="1" si="180">IF(B107="","",IF(INDIRECT("減額一覧!BO"&amp;P107)=0.08,0.08,0.1))</f>
        <v/>
      </c>
      <c r="P107" s="38">
        <v>23</v>
      </c>
      <c r="Q107" s="38" t="str">
        <f t="shared" ca="1" si="177"/>
        <v/>
      </c>
      <c r="R107" s="38" t="str">
        <f t="shared" ca="1" si="177"/>
        <v/>
      </c>
      <c r="S107" s="66" t="str">
        <f t="shared" ca="1" si="112"/>
        <v/>
      </c>
      <c r="T107" s="105" t="str">
        <f t="shared" ca="1" si="113"/>
        <v/>
      </c>
    </row>
    <row r="108" spans="1:20" ht="19.5" thickBot="1">
      <c r="B108" s="129"/>
      <c r="C108" s="130" t="str">
        <f>IF(B108="","",減額一覧!C104)</f>
        <v/>
      </c>
      <c r="D108" s="43"/>
      <c r="E108" s="21"/>
      <c r="F108" s="22" t="s">
        <v>69</v>
      </c>
      <c r="G108" s="23">
        <f t="shared" ref="G108:H108" ca="1" si="181">SUBTOTAL(9,G104:G107)</f>
        <v>12650</v>
      </c>
      <c r="H108" s="23">
        <f t="shared" ca="1" si="181"/>
        <v>0</v>
      </c>
      <c r="I108" s="30"/>
      <c r="J108" s="53"/>
      <c r="K108" s="96" t="str">
        <f t="shared" si="134"/>
        <v/>
      </c>
      <c r="L108" s="59" t="str">
        <f t="shared" si="108"/>
        <v/>
      </c>
      <c r="N108" s="108" t="str">
        <f t="shared" ref="N108" ca="1" si="182">IF(AND(G108=0,H108=0),"","小計")</f>
        <v>小計</v>
      </c>
      <c r="O108" s="108" t="str">
        <f t="shared" ref="O108" ca="1" si="183">IF(AND(G108=0,H108=0),"","小計")</f>
        <v>小計</v>
      </c>
      <c r="P108" s="38"/>
      <c r="Q108" s="38"/>
      <c r="R108" s="38"/>
      <c r="S108" s="66" t="str">
        <f t="shared" si="112"/>
        <v/>
      </c>
      <c r="T108" s="105" t="str">
        <f t="shared" si="113"/>
        <v/>
      </c>
    </row>
    <row r="109" spans="1:20" ht="19.5" thickTop="1">
      <c r="A109">
        <f ca="1">IF(B109="","",INDIRECT("減額一覧!B"&amp;$P109))</f>
        <v>252</v>
      </c>
      <c r="B109" s="120">
        <f ca="1">IF(INDIRECT("減額一覧!BA"&amp;P109)=1,INDIRECT("減額一覧!M"&amp;P109),"")</f>
        <v>205</v>
      </c>
      <c r="C109" s="131">
        <f ca="1">IF(B109="","",INDIRECT("減額一覧!C"&amp;$P109))</f>
        <v>531159000</v>
      </c>
      <c r="D109" s="121" t="str">
        <f ca="1">IF($B109="","",INDIRECT("減額一覧!G"&amp;$P109))</f>
        <v>藤井　建蔵</v>
      </c>
      <c r="E109" s="122">
        <f ca="1">IF(B109="","",INDIRECT("減額一覧!H"&amp;P109))</f>
        <v>13</v>
      </c>
      <c r="F109" s="122">
        <f ca="1">IF($B109="","",INDIRECT("減額一覧!T"&amp;P109))</f>
        <v>2</v>
      </c>
      <c r="G109" s="123">
        <f ca="1">IF($B109="","",INDIRECT("減額一覧!U"&amp;P109))</f>
        <v>341</v>
      </c>
      <c r="H109" s="123">
        <f ca="1">IF($B109="","",INDIRECT("減額一覧!V"&amp;P109))</f>
        <v>273</v>
      </c>
      <c r="I109" s="124">
        <f ca="1">IF(B109="","",IF(INDIRECT("減額一覧!BL"&amp;P109)=0.08,0.08,0.1))</f>
        <v>0.1</v>
      </c>
      <c r="J109" s="125" t="s">
        <v>455</v>
      </c>
      <c r="K109" s="126" t="str">
        <f t="shared" ca="1" si="134"/>
        <v/>
      </c>
      <c r="L109" s="127" t="str">
        <f t="shared" ca="1" si="108"/>
        <v/>
      </c>
      <c r="N109" s="113" t="str">
        <f t="shared" ref="N109:N112" ca="1" si="184">IF(A109="","",IF(A109&gt;3000,"月ヶ瀬",IF(A109&gt;=2000,"都祁","市内")))</f>
        <v>市内</v>
      </c>
      <c r="O109" s="114">
        <f t="shared" ref="O109" ca="1" si="185">IF(B109="","",IF(INDIRECT("減額一覧!BL"&amp;P109)=0.08,0.08,0.1))</f>
        <v>0.1</v>
      </c>
      <c r="P109" s="38">
        <v>24</v>
      </c>
      <c r="Q109" s="38">
        <f t="shared" ref="Q109:R112" ca="1" si="186">IF(G109="","",IF(G109&gt;0,1,""))</f>
        <v>1</v>
      </c>
      <c r="R109" s="38">
        <f t="shared" ca="1" si="186"/>
        <v>1</v>
      </c>
      <c r="S109" s="66" t="str">
        <f t="shared" ca="1" si="112"/>
        <v>531</v>
      </c>
      <c r="T109" s="105" t="str">
        <f t="shared" ca="1" si="113"/>
        <v/>
      </c>
    </row>
    <row r="110" spans="1:20">
      <c r="A110">
        <f ca="1">IF(B110="","",INDIRECT("減額一覧!B"&amp;$P110))</f>
        <v>252</v>
      </c>
      <c r="B110" s="61">
        <f ca="1">IF(INDIRECT("減額一覧!BB"&amp;P110)=1,INDIRECT("減額一覧!W"&amp;P110),"")</f>
        <v>206</v>
      </c>
      <c r="C110" s="44">
        <f ca="1">IF(B110="","",INDIRECT("減額一覧!C"&amp;$P110))</f>
        <v>531159000</v>
      </c>
      <c r="D110" s="79" t="str">
        <f ca="1">IF($B110="","",INDIRECT("減額一覧!G"&amp;$P110))</f>
        <v>藤井　建蔵</v>
      </c>
      <c r="E110" s="19">
        <f ca="1">IF(B110="","",INDIRECT("減額一覧!H"&amp;P110))</f>
        <v>13</v>
      </c>
      <c r="F110" s="19">
        <f ca="1">IF($B110="","",INDIRECT("減額一覧!AD"&amp;P110))</f>
        <v>3</v>
      </c>
      <c r="G110" s="20">
        <f ca="1">IF($B110="","",INDIRECT("減額一覧!AE"&amp;P110))</f>
        <v>512</v>
      </c>
      <c r="H110" s="20">
        <f ca="1">IF($B110="","",INDIRECT("減額一覧!AF"&amp;P110))</f>
        <v>409</v>
      </c>
      <c r="I110" s="32">
        <f ca="1">IF(B110="","",IF(INDIRECT("減額一覧!BM"&amp;P110)=0.08,0.08,0.1))</f>
        <v>0.1</v>
      </c>
      <c r="J110" s="52"/>
      <c r="K110" s="95" t="str">
        <f t="shared" ca="1" si="134"/>
        <v/>
      </c>
      <c r="L110" s="58" t="str">
        <f t="shared" ca="1" si="108"/>
        <v/>
      </c>
      <c r="N110" s="113" t="str">
        <f t="shared" ca="1" si="184"/>
        <v>市内</v>
      </c>
      <c r="O110" s="114">
        <f t="shared" ref="O110" ca="1" si="187">IF(B110="","",IF(INDIRECT("減額一覧!BM"&amp;P110)=0.08,0.08,0.1))</f>
        <v>0.1</v>
      </c>
      <c r="P110" s="38">
        <v>24</v>
      </c>
      <c r="Q110" s="38">
        <f t="shared" ca="1" si="186"/>
        <v>1</v>
      </c>
      <c r="R110" s="38">
        <f t="shared" ca="1" si="186"/>
        <v>1</v>
      </c>
      <c r="S110" s="66" t="str">
        <f t="shared" ca="1" si="112"/>
        <v>531</v>
      </c>
      <c r="T110" s="105" t="str">
        <f t="shared" ca="1" si="113"/>
        <v/>
      </c>
    </row>
    <row r="111" spans="1:20">
      <c r="A111">
        <f ca="1">IF(B111="","",INDIRECT("減額一覧!B"&amp;$P111))</f>
        <v>252</v>
      </c>
      <c r="B111" s="61">
        <f ca="1">IF(INDIRECT("減額一覧!BC"&amp;P111)=1,INDIRECT("減額一覧!AG"&amp;P111),"")</f>
        <v>207</v>
      </c>
      <c r="C111" s="128">
        <f ca="1">IF(B111="","",INDIRECT("減額一覧!C"&amp;$P111))</f>
        <v>531159000</v>
      </c>
      <c r="D111" s="80" t="str">
        <f ca="1">IF($B111="","",INDIRECT("減額一覧!G"&amp;$P111))</f>
        <v>藤井　建蔵</v>
      </c>
      <c r="E111" s="19">
        <f ca="1">IF(B111="","",INDIRECT("減額一覧!H"&amp;P111))</f>
        <v>13</v>
      </c>
      <c r="F111" s="19">
        <f ca="1">IF($B111="","",INDIRECT("減額一覧!AN"&amp;P111))</f>
        <v>3</v>
      </c>
      <c r="G111" s="20">
        <f ca="1">IF($B111="","",INDIRECT("減額一覧!AO"&amp;P111))</f>
        <v>512</v>
      </c>
      <c r="H111" s="20">
        <f ca="1">IF($B111="","",INDIRECT("減額一覧!AP"&amp;P111))</f>
        <v>409</v>
      </c>
      <c r="I111" s="32">
        <f ca="1">IF(B111="","",IF(INDIRECT("減額一覧!BN"&amp;P111)=0.08,0.08,0.1))</f>
        <v>0.1</v>
      </c>
      <c r="J111" s="52"/>
      <c r="K111" s="95" t="str">
        <f t="shared" ca="1" si="134"/>
        <v/>
      </c>
      <c r="L111" s="58" t="str">
        <f t="shared" ca="1" si="108"/>
        <v/>
      </c>
      <c r="N111" s="113" t="str">
        <f t="shared" ca="1" si="184"/>
        <v>市内</v>
      </c>
      <c r="O111" s="114">
        <f t="shared" ref="O111" ca="1" si="188">IF(B111="","",IF(INDIRECT("減額一覧!BN"&amp;P111)=0.08,0.08,0.1))</f>
        <v>0.1</v>
      </c>
      <c r="P111" s="38">
        <v>24</v>
      </c>
      <c r="Q111" s="38">
        <f t="shared" ca="1" si="186"/>
        <v>1</v>
      </c>
      <c r="R111" s="38">
        <f t="shared" ca="1" si="186"/>
        <v>1</v>
      </c>
      <c r="S111" s="66" t="str">
        <f t="shared" ca="1" si="112"/>
        <v>531</v>
      </c>
      <c r="T111" s="105" t="str">
        <f t="shared" ca="1" si="113"/>
        <v/>
      </c>
    </row>
    <row r="112" spans="1:20">
      <c r="A112">
        <f ca="1">IF(B112="","",INDIRECT("減額一覧!B"&amp;$P112))</f>
        <v>252</v>
      </c>
      <c r="B112" s="61">
        <f ca="1">IF(INDIRECT("減額一覧!BD"&amp;P112)=1,INDIRECT("減額一覧!AQ"&amp;P112),"")</f>
        <v>208</v>
      </c>
      <c r="C112" s="45">
        <f ca="1">IF(B112="","",INDIRECT("減額一覧!C"&amp;$P112))</f>
        <v>531159000</v>
      </c>
      <c r="D112" s="79" t="str">
        <f ca="1">IF($B112="","",INDIRECT("減額一覧!G"&amp;$P112))</f>
        <v>藤井　建蔵</v>
      </c>
      <c r="E112" s="19">
        <f ca="1">IF(B112="","",INDIRECT("減額一覧!H"&amp;P112))</f>
        <v>13</v>
      </c>
      <c r="F112" s="19">
        <f ca="1">IF($B112="","",INDIRECT("減額一覧!AX"&amp;P112))</f>
        <v>3</v>
      </c>
      <c r="G112" s="20">
        <f ca="1">IF($B112="","",INDIRECT("減額一覧!AY"&amp;P112))</f>
        <v>512</v>
      </c>
      <c r="H112" s="20">
        <f ca="1">IF($B112="","",INDIRECT("減額一覧!AZ"&amp;P112))</f>
        <v>409</v>
      </c>
      <c r="I112" s="32">
        <f ca="1">IF(B112="","",IF(INDIRECT("減額一覧!BO"&amp;P112)=0.08,0.08,0.1))</f>
        <v>0.1</v>
      </c>
      <c r="J112" s="52"/>
      <c r="K112" s="95" t="str">
        <f t="shared" ca="1" si="134"/>
        <v/>
      </c>
      <c r="L112" s="58" t="str">
        <f t="shared" ca="1" si="108"/>
        <v/>
      </c>
      <c r="N112" s="113" t="str">
        <f t="shared" ca="1" si="184"/>
        <v>市内</v>
      </c>
      <c r="O112" s="114">
        <f t="shared" ref="O112" ca="1" si="189">IF(B112="","",IF(INDIRECT("減額一覧!BO"&amp;P112)=0.08,0.08,0.1))</f>
        <v>0.1</v>
      </c>
      <c r="P112" s="38">
        <v>24</v>
      </c>
      <c r="Q112" s="38">
        <f t="shared" ca="1" si="186"/>
        <v>1</v>
      </c>
      <c r="R112" s="38">
        <f t="shared" ca="1" si="186"/>
        <v>1</v>
      </c>
      <c r="S112" s="66" t="str">
        <f t="shared" ca="1" si="112"/>
        <v>531</v>
      </c>
      <c r="T112" s="105" t="str">
        <f t="shared" ca="1" si="113"/>
        <v/>
      </c>
    </row>
    <row r="113" spans="1:20" ht="19.5" thickBot="1">
      <c r="B113" s="129"/>
      <c r="C113" s="130" t="str">
        <f>IF(B113="","",減額一覧!C109)</f>
        <v/>
      </c>
      <c r="D113" s="43"/>
      <c r="E113" s="21"/>
      <c r="F113" s="22" t="s">
        <v>69</v>
      </c>
      <c r="G113" s="23">
        <f t="shared" ref="G113:H113" ca="1" si="190">SUBTOTAL(9,G109:G112)</f>
        <v>1877</v>
      </c>
      <c r="H113" s="23">
        <f t="shared" ca="1" si="190"/>
        <v>1500</v>
      </c>
      <c r="I113" s="30"/>
      <c r="J113" s="53"/>
      <c r="K113" s="96" t="str">
        <f t="shared" si="134"/>
        <v/>
      </c>
      <c r="L113" s="59" t="str">
        <f t="shared" si="108"/>
        <v/>
      </c>
      <c r="N113" s="108" t="str">
        <f t="shared" ref="N113" ca="1" si="191">IF(AND(G113=0,H113=0),"","小計")</f>
        <v>小計</v>
      </c>
      <c r="O113" s="108" t="str">
        <f t="shared" ref="O113" ca="1" si="192">IF(AND(G113=0,H113=0),"","小計")</f>
        <v>小計</v>
      </c>
      <c r="P113" s="38"/>
      <c r="Q113" s="38"/>
      <c r="R113" s="38"/>
      <c r="S113" s="66" t="str">
        <f t="shared" si="112"/>
        <v/>
      </c>
      <c r="T113" s="105" t="str">
        <f t="shared" si="113"/>
        <v/>
      </c>
    </row>
    <row r="114" spans="1:20" ht="19.5" thickTop="1">
      <c r="A114">
        <f ca="1">IF(B114="","",INDIRECT("減額一覧!B"&amp;$P114))</f>
        <v>253</v>
      </c>
      <c r="B114" s="120">
        <f ca="1">IF(INDIRECT("減額一覧!BA"&amp;P114)=1,INDIRECT("減額一覧!M"&amp;P114),"")</f>
        <v>206</v>
      </c>
      <c r="C114" s="131">
        <f ca="1">IF(B114="","",INDIRECT("減額一覧!C"&amp;$P114))</f>
        <v>361019000</v>
      </c>
      <c r="D114" s="121" t="str">
        <f ca="1">IF($B114="","",INDIRECT("減額一覧!G"&amp;$P114))</f>
        <v>牧田　菊江</v>
      </c>
      <c r="E114" s="122">
        <f ca="1">IF(B114="","",INDIRECT("減額一覧!H"&amp;P114))</f>
        <v>20</v>
      </c>
      <c r="F114" s="122">
        <f ca="1">IF($B114="","",INDIRECT("減額一覧!T"&amp;P114))</f>
        <v>17</v>
      </c>
      <c r="G114" s="123">
        <f ca="1">IF($B114="","",INDIRECT("減額一覧!U"&amp;P114))</f>
        <v>2585</v>
      </c>
      <c r="H114" s="123">
        <f ca="1">IF($B114="","",INDIRECT("減額一覧!V"&amp;P114))</f>
        <v>2319</v>
      </c>
      <c r="I114" s="124">
        <f ca="1">IF(B114="","",IF(INDIRECT("減額一覧!BL"&amp;P114)=0.08,0.08,0.1))</f>
        <v>0.1</v>
      </c>
      <c r="J114" s="125" t="s">
        <v>519</v>
      </c>
      <c r="K114" s="126" t="str">
        <f t="shared" ca="1" si="134"/>
        <v/>
      </c>
      <c r="L114" s="127" t="str">
        <f t="shared" ca="1" si="108"/>
        <v/>
      </c>
      <c r="N114" s="113" t="str">
        <f t="shared" ref="N114:N117" ca="1" si="193">IF(A114="","",IF(A114&gt;3000,"月ヶ瀬",IF(A114&gt;=2000,"都祁","市内")))</f>
        <v>市内</v>
      </c>
      <c r="O114" s="114">
        <f t="shared" ref="O114" ca="1" si="194">IF(B114="","",IF(INDIRECT("減額一覧!BL"&amp;P114)=0.08,0.08,0.1))</f>
        <v>0.1</v>
      </c>
      <c r="P114" s="38">
        <v>25</v>
      </c>
      <c r="Q114" s="38">
        <f t="shared" ref="Q114:R117" ca="1" si="195">IF(G114="","",IF(G114&gt;0,1,""))</f>
        <v>1</v>
      </c>
      <c r="R114" s="38">
        <f t="shared" ca="1" si="195"/>
        <v>1</v>
      </c>
      <c r="S114" s="66" t="str">
        <f t="shared" ca="1" si="112"/>
        <v>361</v>
      </c>
      <c r="T114" s="105" t="str">
        <f t="shared" ca="1" si="113"/>
        <v/>
      </c>
    </row>
    <row r="115" spans="1:20">
      <c r="A115">
        <f ca="1">IF(B115="","",INDIRECT("減額一覧!B"&amp;$P115))</f>
        <v>253</v>
      </c>
      <c r="B115" s="61">
        <f ca="1">IF(INDIRECT("減額一覧!BB"&amp;P115)=1,INDIRECT("減額一覧!W"&amp;P115),"")</f>
        <v>207</v>
      </c>
      <c r="C115" s="44">
        <f ca="1">IF(B115="","",INDIRECT("減額一覧!C"&amp;$P115))</f>
        <v>361019000</v>
      </c>
      <c r="D115" s="79" t="str">
        <f ca="1">IF($B115="","",INDIRECT("減額一覧!G"&amp;$P115))</f>
        <v>牧田　菊江</v>
      </c>
      <c r="E115" s="19">
        <f ca="1">IF(B115="","",INDIRECT("減額一覧!H"&amp;P115))</f>
        <v>20</v>
      </c>
      <c r="F115" s="19">
        <f ca="1">IF($B115="","",INDIRECT("減額一覧!AD"&amp;P115))</f>
        <v>17</v>
      </c>
      <c r="G115" s="20">
        <f ca="1">IF($B115="","",INDIRECT("減額一覧!AE"&amp;P115))</f>
        <v>3014</v>
      </c>
      <c r="H115" s="20">
        <f ca="1">IF($B115="","",INDIRECT("減額一覧!AF"&amp;P115))</f>
        <v>2319</v>
      </c>
      <c r="I115" s="32">
        <f ca="1">IF(B115="","",IF(INDIRECT("減額一覧!BM"&amp;P115)=0.08,0.08,0.1))</f>
        <v>0.1</v>
      </c>
      <c r="J115" s="52"/>
      <c r="K115" s="95" t="str">
        <f t="shared" ca="1" si="134"/>
        <v/>
      </c>
      <c r="L115" s="58" t="str">
        <f t="shared" ca="1" si="108"/>
        <v/>
      </c>
      <c r="N115" s="113" t="str">
        <f t="shared" ca="1" si="193"/>
        <v>市内</v>
      </c>
      <c r="O115" s="114">
        <f t="shared" ref="O115" ca="1" si="196">IF(B115="","",IF(INDIRECT("減額一覧!BM"&amp;P115)=0.08,0.08,0.1))</f>
        <v>0.1</v>
      </c>
      <c r="P115" s="38">
        <v>25</v>
      </c>
      <c r="Q115" s="38">
        <f t="shared" ca="1" si="195"/>
        <v>1</v>
      </c>
      <c r="R115" s="38">
        <f t="shared" ca="1" si="195"/>
        <v>1</v>
      </c>
      <c r="S115" s="66" t="str">
        <f t="shared" ca="1" si="112"/>
        <v>361</v>
      </c>
      <c r="T115" s="105" t="str">
        <f t="shared" ca="1" si="113"/>
        <v/>
      </c>
    </row>
    <row r="116" spans="1:20" hidden="1">
      <c r="A116" t="str">
        <f ca="1">IF(B116="","",INDIRECT("減額一覧!B"&amp;$P116))</f>
        <v/>
      </c>
      <c r="B116" s="61" t="str">
        <f ca="1">IF(INDIRECT("減額一覧!BC"&amp;P116)=1,INDIRECT("減額一覧!AG"&amp;P116),"")</f>
        <v/>
      </c>
      <c r="C116" s="128" t="str">
        <f ca="1">IF(B116="","",INDIRECT("減額一覧!C"&amp;$P116))</f>
        <v/>
      </c>
      <c r="D116" s="80" t="str">
        <f ca="1">IF($B116="","",INDIRECT("減額一覧!G"&amp;$P116))</f>
        <v/>
      </c>
      <c r="E116" s="19" t="str">
        <f ca="1">IF(B116="","",INDIRECT("減額一覧!H"&amp;P116))</f>
        <v/>
      </c>
      <c r="F116" s="19" t="str">
        <f ca="1">IF($B116="","",INDIRECT("減額一覧!AN"&amp;P116))</f>
        <v/>
      </c>
      <c r="G116" s="20" t="str">
        <f ca="1">IF($B116="","",INDIRECT("減額一覧!AO"&amp;P116))</f>
        <v/>
      </c>
      <c r="H116" s="20" t="str">
        <f ca="1">IF($B116="","",INDIRECT("減額一覧!AP"&amp;P116))</f>
        <v/>
      </c>
      <c r="I116" s="32" t="str">
        <f ca="1">IF(B116="","",IF(INDIRECT("減額一覧!BN"&amp;P116)=0.08,0.08,0.1))</f>
        <v/>
      </c>
      <c r="J116" s="52"/>
      <c r="K116" s="95" t="str">
        <f t="shared" ca="1" si="134"/>
        <v/>
      </c>
      <c r="L116" s="58" t="str">
        <f t="shared" ca="1" si="108"/>
        <v/>
      </c>
      <c r="N116" s="113" t="str">
        <f t="shared" ca="1" si="193"/>
        <v/>
      </c>
      <c r="O116" s="114" t="str">
        <f t="shared" ref="O116" ca="1" si="197">IF(B116="","",IF(INDIRECT("減額一覧!BN"&amp;P116)=0.08,0.08,0.1))</f>
        <v/>
      </c>
      <c r="P116" s="38">
        <v>25</v>
      </c>
      <c r="Q116" s="38" t="str">
        <f t="shared" ca="1" si="195"/>
        <v/>
      </c>
      <c r="R116" s="38" t="str">
        <f t="shared" ca="1" si="195"/>
        <v/>
      </c>
      <c r="S116" s="66" t="str">
        <f t="shared" ca="1" si="112"/>
        <v/>
      </c>
      <c r="T116" s="105" t="str">
        <f t="shared" ca="1" si="113"/>
        <v/>
      </c>
    </row>
    <row r="117" spans="1:20" hidden="1">
      <c r="A117" t="str">
        <f ca="1">IF(B117="","",INDIRECT("減額一覧!B"&amp;$P117))</f>
        <v/>
      </c>
      <c r="B117" s="61" t="str">
        <f ca="1">IF(INDIRECT("減額一覧!BD"&amp;P117)=1,INDIRECT("減額一覧!AQ"&amp;P117),"")</f>
        <v/>
      </c>
      <c r="C117" s="45" t="str">
        <f ca="1">IF(B117="","",INDIRECT("減額一覧!C"&amp;$P117))</f>
        <v/>
      </c>
      <c r="D117" s="79" t="str">
        <f ca="1">IF($B117="","",INDIRECT("減額一覧!G"&amp;$P117))</f>
        <v/>
      </c>
      <c r="E117" s="19" t="str">
        <f ca="1">IF(B117="","",INDIRECT("減額一覧!H"&amp;P117))</f>
        <v/>
      </c>
      <c r="F117" s="19" t="str">
        <f ca="1">IF($B117="","",INDIRECT("減額一覧!AX"&amp;P117))</f>
        <v/>
      </c>
      <c r="G117" s="20" t="str">
        <f ca="1">IF($B117="","",INDIRECT("減額一覧!AY"&amp;P117))</f>
        <v/>
      </c>
      <c r="H117" s="20" t="str">
        <f ca="1">IF($B117="","",INDIRECT("減額一覧!AZ"&amp;P117))</f>
        <v/>
      </c>
      <c r="I117" s="32" t="str">
        <f ca="1">IF(B117="","",IF(INDIRECT("減額一覧!BO"&amp;P117)=0.08,0.08,0.1))</f>
        <v/>
      </c>
      <c r="J117" s="52"/>
      <c r="K117" s="95" t="str">
        <f t="shared" ca="1" si="134"/>
        <v/>
      </c>
      <c r="L117" s="58" t="str">
        <f t="shared" ca="1" si="108"/>
        <v/>
      </c>
      <c r="N117" s="113" t="str">
        <f t="shared" ca="1" si="193"/>
        <v/>
      </c>
      <c r="O117" s="114" t="str">
        <f t="shared" ref="O117" ca="1" si="198">IF(B117="","",IF(INDIRECT("減額一覧!BO"&amp;P117)=0.08,0.08,0.1))</f>
        <v/>
      </c>
      <c r="P117" s="38">
        <v>25</v>
      </c>
      <c r="Q117" s="38" t="str">
        <f t="shared" ca="1" si="195"/>
        <v/>
      </c>
      <c r="R117" s="38" t="str">
        <f t="shared" ca="1" si="195"/>
        <v/>
      </c>
      <c r="S117" s="66" t="str">
        <f t="shared" ca="1" si="112"/>
        <v/>
      </c>
      <c r="T117" s="105" t="str">
        <f t="shared" ca="1" si="113"/>
        <v/>
      </c>
    </row>
    <row r="118" spans="1:20" ht="19.5" thickBot="1">
      <c r="B118" s="129"/>
      <c r="C118" s="130" t="str">
        <f>IF(B118="","",減額一覧!C114)</f>
        <v/>
      </c>
      <c r="D118" s="43"/>
      <c r="E118" s="21"/>
      <c r="F118" s="22" t="s">
        <v>69</v>
      </c>
      <c r="G118" s="23">
        <f t="shared" ref="G118:H118" ca="1" si="199">SUBTOTAL(9,G114:G117)</f>
        <v>5599</v>
      </c>
      <c r="H118" s="23">
        <f t="shared" ca="1" si="199"/>
        <v>4638</v>
      </c>
      <c r="I118" s="30"/>
      <c r="J118" s="53"/>
      <c r="K118" s="96" t="str">
        <f t="shared" si="134"/>
        <v/>
      </c>
      <c r="L118" s="59" t="str">
        <f t="shared" si="108"/>
        <v/>
      </c>
      <c r="N118" s="108" t="str">
        <f t="shared" ref="N118" ca="1" si="200">IF(AND(G118=0,H118=0),"","小計")</f>
        <v>小計</v>
      </c>
      <c r="O118" s="108" t="str">
        <f t="shared" ref="O118" ca="1" si="201">IF(AND(G118=0,H118=0),"","小計")</f>
        <v>小計</v>
      </c>
      <c r="P118" s="38"/>
      <c r="Q118" s="38"/>
      <c r="R118" s="38"/>
      <c r="S118" s="66" t="str">
        <f t="shared" si="112"/>
        <v/>
      </c>
      <c r="T118" s="105" t="str">
        <f t="shared" si="113"/>
        <v/>
      </c>
    </row>
    <row r="119" spans="1:20" ht="19.5" thickTop="1">
      <c r="A119">
        <f ca="1">IF(B119="","",INDIRECT("減額一覧!B"&amp;$P119))</f>
        <v>254</v>
      </c>
      <c r="B119" s="120">
        <f ca="1">IF(INDIRECT("減額一覧!BA"&amp;P119)=1,INDIRECT("減額一覧!M"&amp;P119),"")</f>
        <v>206</v>
      </c>
      <c r="C119" s="131">
        <f ca="1">IF(B119="","",INDIRECT("減額一覧!C"&amp;$P119))</f>
        <v>642127000</v>
      </c>
      <c r="D119" s="121" t="str">
        <f ca="1">IF($B119="","",INDIRECT("減額一覧!G"&amp;$P119))</f>
        <v>広岡　正夫</v>
      </c>
      <c r="E119" s="122">
        <f ca="1">IF(B119="","",INDIRECT("減額一覧!H"&amp;P119))</f>
        <v>20</v>
      </c>
      <c r="F119" s="122">
        <f ca="1">IF($B119="","",INDIRECT("減額一覧!T"&amp;P119))</f>
        <v>21</v>
      </c>
      <c r="G119" s="123">
        <f ca="1">IF($B119="","",INDIRECT("減額一覧!U"&amp;P119))</f>
        <v>4950</v>
      </c>
      <c r="H119" s="123">
        <f ca="1">IF($B119="","",INDIRECT("減額一覧!V"&amp;P119))</f>
        <v>2865</v>
      </c>
      <c r="I119" s="124">
        <f ca="1">IF(B119="","",IF(INDIRECT("減額一覧!BL"&amp;P119)=0.08,0.08,0.1))</f>
        <v>0.1</v>
      </c>
      <c r="J119" s="125" t="s">
        <v>456</v>
      </c>
      <c r="K119" s="126" t="str">
        <f t="shared" ca="1" si="134"/>
        <v/>
      </c>
      <c r="L119" s="127" t="str">
        <f t="shared" ca="1" si="108"/>
        <v/>
      </c>
      <c r="N119" s="113" t="str">
        <f t="shared" ref="N119:N122" ca="1" si="202">IF(A119="","",IF(A119&gt;3000,"月ヶ瀬",IF(A119&gt;=2000,"都祁","市内")))</f>
        <v>市内</v>
      </c>
      <c r="O119" s="114">
        <f t="shared" ref="O119" ca="1" si="203">IF(B119="","",IF(INDIRECT("減額一覧!BL"&amp;P119)=0.08,0.08,0.1))</f>
        <v>0.1</v>
      </c>
      <c r="P119" s="38">
        <v>26</v>
      </c>
      <c r="Q119" s="38">
        <f t="shared" ref="Q119:R122" ca="1" si="204">IF(G119="","",IF(G119&gt;0,1,""))</f>
        <v>1</v>
      </c>
      <c r="R119" s="38">
        <f t="shared" ca="1" si="204"/>
        <v>1</v>
      </c>
      <c r="S119" s="66" t="str">
        <f t="shared" ca="1" si="112"/>
        <v>642</v>
      </c>
      <c r="T119" s="105" t="str">
        <f t="shared" ca="1" si="113"/>
        <v/>
      </c>
    </row>
    <row r="120" spans="1:20">
      <c r="A120">
        <f ca="1">IF(B120="","",INDIRECT("減額一覧!B"&amp;$P120))</f>
        <v>254</v>
      </c>
      <c r="B120" s="61">
        <f ca="1">IF(INDIRECT("減額一覧!BB"&amp;P120)=1,INDIRECT("減額一覧!W"&amp;P120),"")</f>
        <v>207</v>
      </c>
      <c r="C120" s="44">
        <f ca="1">IF(B120="","",INDIRECT("減額一覧!C"&amp;$P120))</f>
        <v>642127000</v>
      </c>
      <c r="D120" s="79" t="str">
        <f ca="1">IF($B120="","",INDIRECT("減額一覧!G"&amp;$P120))</f>
        <v>広岡　正夫</v>
      </c>
      <c r="E120" s="19">
        <f ca="1">IF(B120="","",INDIRECT("減額一覧!H"&amp;P120))</f>
        <v>20</v>
      </c>
      <c r="F120" s="19">
        <f ca="1">IF($B120="","",INDIRECT("減額一覧!AD"&amp;P120))</f>
        <v>21</v>
      </c>
      <c r="G120" s="20">
        <f ca="1">IF($B120="","",INDIRECT("減額一覧!AE"&amp;P120))</f>
        <v>4950</v>
      </c>
      <c r="H120" s="20">
        <f ca="1">IF($B120="","",INDIRECT("減額一覧!AF"&amp;P120))</f>
        <v>2865</v>
      </c>
      <c r="I120" s="32">
        <f ca="1">IF(B120="","",IF(INDIRECT("減額一覧!BM"&amp;P120)=0.08,0.08,0.1))</f>
        <v>0.1</v>
      </c>
      <c r="J120" s="52"/>
      <c r="K120" s="95" t="str">
        <f t="shared" ca="1" si="134"/>
        <v/>
      </c>
      <c r="L120" s="58" t="str">
        <f t="shared" ca="1" si="108"/>
        <v/>
      </c>
      <c r="N120" s="113" t="str">
        <f t="shared" ca="1" si="202"/>
        <v>市内</v>
      </c>
      <c r="O120" s="114">
        <f t="shared" ref="O120" ca="1" si="205">IF(B120="","",IF(INDIRECT("減額一覧!BM"&amp;P120)=0.08,0.08,0.1))</f>
        <v>0.1</v>
      </c>
      <c r="P120" s="38">
        <v>26</v>
      </c>
      <c r="Q120" s="38">
        <f t="shared" ca="1" si="204"/>
        <v>1</v>
      </c>
      <c r="R120" s="38">
        <f t="shared" ca="1" si="204"/>
        <v>1</v>
      </c>
      <c r="S120" s="66" t="str">
        <f t="shared" ca="1" si="112"/>
        <v>642</v>
      </c>
      <c r="T120" s="105" t="str">
        <f t="shared" ca="1" si="113"/>
        <v/>
      </c>
    </row>
    <row r="121" spans="1:20">
      <c r="A121">
        <f ca="1">IF(B121="","",INDIRECT("減額一覧!B"&amp;$P121))</f>
        <v>254</v>
      </c>
      <c r="B121" s="61">
        <f ca="1">IF(INDIRECT("減額一覧!BC"&amp;P121)=1,INDIRECT("減額一覧!AG"&amp;P121),"")</f>
        <v>208</v>
      </c>
      <c r="C121" s="128">
        <f ca="1">IF(B121="","",INDIRECT("減額一覧!C"&amp;$P121))</f>
        <v>642127000</v>
      </c>
      <c r="D121" s="80" t="str">
        <f ca="1">IF($B121="","",INDIRECT("減額一覧!G"&amp;$P121))</f>
        <v>広岡　正夫</v>
      </c>
      <c r="E121" s="19">
        <f ca="1">IF(B121="","",INDIRECT("減額一覧!H"&amp;P121))</f>
        <v>20</v>
      </c>
      <c r="F121" s="19">
        <f ca="1">IF($B121="","",INDIRECT("減額一覧!AN"&amp;P121))</f>
        <v>11</v>
      </c>
      <c r="G121" s="20">
        <f ca="1">IF($B121="","",INDIRECT("減額一覧!AO"&amp;P121))</f>
        <v>2436</v>
      </c>
      <c r="H121" s="20">
        <f ca="1">IF($B121="","",INDIRECT("減額一覧!AP"&amp;P121))</f>
        <v>1500</v>
      </c>
      <c r="I121" s="32">
        <f ca="1">IF(B121="","",IF(INDIRECT("減額一覧!BN"&amp;P121)=0.08,0.08,0.1))</f>
        <v>0.1</v>
      </c>
      <c r="J121" s="52"/>
      <c r="K121" s="95" t="str">
        <f t="shared" ca="1" si="134"/>
        <v/>
      </c>
      <c r="L121" s="58" t="str">
        <f t="shared" ca="1" si="108"/>
        <v/>
      </c>
      <c r="N121" s="113" t="str">
        <f t="shared" ca="1" si="202"/>
        <v>市内</v>
      </c>
      <c r="O121" s="114">
        <f t="shared" ref="O121" ca="1" si="206">IF(B121="","",IF(INDIRECT("減額一覧!BN"&amp;P121)=0.08,0.08,0.1))</f>
        <v>0.1</v>
      </c>
      <c r="P121" s="38">
        <v>26</v>
      </c>
      <c r="Q121" s="38">
        <f t="shared" ca="1" si="204"/>
        <v>1</v>
      </c>
      <c r="R121" s="38">
        <f t="shared" ca="1" si="204"/>
        <v>1</v>
      </c>
      <c r="S121" s="66" t="str">
        <f t="shared" ca="1" si="112"/>
        <v>642</v>
      </c>
      <c r="T121" s="105" t="str">
        <f t="shared" ca="1" si="113"/>
        <v/>
      </c>
    </row>
    <row r="122" spans="1:20" hidden="1">
      <c r="A122" t="str">
        <f ca="1">IF(B122="","",INDIRECT("減額一覧!B"&amp;$P122))</f>
        <v/>
      </c>
      <c r="B122" s="61" t="str">
        <f ca="1">IF(INDIRECT("減額一覧!BD"&amp;P122)=1,INDIRECT("減額一覧!AQ"&amp;P122),"")</f>
        <v/>
      </c>
      <c r="C122" s="45" t="str">
        <f ca="1">IF(B122="","",INDIRECT("減額一覧!C"&amp;$P122))</f>
        <v/>
      </c>
      <c r="D122" s="79" t="str">
        <f ca="1">IF($B122="","",INDIRECT("減額一覧!G"&amp;$P122))</f>
        <v/>
      </c>
      <c r="E122" s="19" t="str">
        <f ca="1">IF(B122="","",INDIRECT("減額一覧!H"&amp;P122))</f>
        <v/>
      </c>
      <c r="F122" s="19" t="str">
        <f ca="1">IF($B122="","",INDIRECT("減額一覧!AX"&amp;P122))</f>
        <v/>
      </c>
      <c r="G122" s="20" t="str">
        <f ca="1">IF($B122="","",INDIRECT("減額一覧!AY"&amp;P122))</f>
        <v/>
      </c>
      <c r="H122" s="20" t="str">
        <f ca="1">IF($B122="","",INDIRECT("減額一覧!AZ"&amp;P122))</f>
        <v/>
      </c>
      <c r="I122" s="32" t="str">
        <f ca="1">IF(B122="","",IF(INDIRECT("減額一覧!BO"&amp;P122)=0.08,0.08,0.1))</f>
        <v/>
      </c>
      <c r="J122" s="52"/>
      <c r="K122" s="95" t="str">
        <f t="shared" ca="1" si="134"/>
        <v/>
      </c>
      <c r="L122" s="58" t="str">
        <f t="shared" ca="1" si="108"/>
        <v/>
      </c>
      <c r="N122" s="113" t="str">
        <f t="shared" ca="1" si="202"/>
        <v/>
      </c>
      <c r="O122" s="114" t="str">
        <f t="shared" ref="O122" ca="1" si="207">IF(B122="","",IF(INDIRECT("減額一覧!BO"&amp;P122)=0.08,0.08,0.1))</f>
        <v/>
      </c>
      <c r="P122" s="38">
        <v>26</v>
      </c>
      <c r="Q122" s="38" t="str">
        <f t="shared" ca="1" si="204"/>
        <v/>
      </c>
      <c r="R122" s="38" t="str">
        <f t="shared" ca="1" si="204"/>
        <v/>
      </c>
      <c r="S122" s="66" t="str">
        <f t="shared" ca="1" si="112"/>
        <v/>
      </c>
      <c r="T122" s="105" t="str">
        <f t="shared" ca="1" si="113"/>
        <v/>
      </c>
    </row>
    <row r="123" spans="1:20" ht="19.5" thickBot="1">
      <c r="B123" s="129"/>
      <c r="C123" s="130" t="str">
        <f>IF(B123="","",減額一覧!C119)</f>
        <v/>
      </c>
      <c r="D123" s="43"/>
      <c r="E123" s="21"/>
      <c r="F123" s="22" t="s">
        <v>69</v>
      </c>
      <c r="G123" s="23">
        <f t="shared" ref="G123:H123" ca="1" si="208">SUBTOTAL(9,G119:G122)</f>
        <v>12336</v>
      </c>
      <c r="H123" s="23">
        <f t="shared" ca="1" si="208"/>
        <v>7230</v>
      </c>
      <c r="I123" s="30"/>
      <c r="J123" s="53"/>
      <c r="K123" s="96" t="str">
        <f t="shared" si="134"/>
        <v/>
      </c>
      <c r="L123" s="59" t="str">
        <f t="shared" si="108"/>
        <v/>
      </c>
      <c r="N123" s="108" t="str">
        <f t="shared" ref="N123" ca="1" si="209">IF(AND(G123=0,H123=0),"","小計")</f>
        <v>小計</v>
      </c>
      <c r="O123" s="108" t="str">
        <f t="shared" ref="O123" ca="1" si="210">IF(AND(G123=0,H123=0),"","小計")</f>
        <v>小計</v>
      </c>
      <c r="P123" s="38"/>
      <c r="Q123" s="38"/>
      <c r="R123" s="38"/>
      <c r="S123" s="66" t="str">
        <f t="shared" si="112"/>
        <v/>
      </c>
      <c r="T123" s="105" t="str">
        <f t="shared" si="113"/>
        <v/>
      </c>
    </row>
    <row r="124" spans="1:20" ht="19.5" thickTop="1">
      <c r="A124">
        <f ca="1">IF(B124="","",INDIRECT("減額一覧!B"&amp;$P124))</f>
        <v>255</v>
      </c>
      <c r="B124" s="120">
        <f ca="1">IF(INDIRECT("減額一覧!BA"&amp;P124)=1,INDIRECT("減額一覧!M"&amp;P124),"")</f>
        <v>204</v>
      </c>
      <c r="C124" s="131">
        <f ca="1">IF(B124="","",INDIRECT("減額一覧!C"&amp;$P124))</f>
        <v>674016000</v>
      </c>
      <c r="D124" s="121" t="str">
        <f ca="1">IF($B124="","",INDIRECT("減額一覧!G"&amp;$P124))</f>
        <v>酒井　純子</v>
      </c>
      <c r="E124" s="122">
        <f ca="1">IF(B124="","",INDIRECT("減額一覧!H"&amp;P124))</f>
        <v>20</v>
      </c>
      <c r="F124" s="122">
        <f ca="1">IF($B124="","",INDIRECT("減額一覧!T"&amp;P124))</f>
        <v>2</v>
      </c>
      <c r="G124" s="123">
        <f ca="1">IF($B124="","",INDIRECT("減額一覧!U"&amp;P124))</f>
        <v>440</v>
      </c>
      <c r="H124" s="123">
        <f ca="1">IF($B124="","",INDIRECT("減額一覧!V"&amp;P124))</f>
        <v>236</v>
      </c>
      <c r="I124" s="124">
        <f ca="1">IF(B124="","",IF(INDIRECT("減額一覧!BL"&amp;P124)=0.08,0.08,0.1))</f>
        <v>0.1</v>
      </c>
      <c r="J124" s="125" t="s">
        <v>457</v>
      </c>
      <c r="K124" s="126" t="str">
        <f t="shared" ca="1" si="134"/>
        <v/>
      </c>
      <c r="L124" s="127" t="str">
        <f t="shared" ca="1" si="108"/>
        <v/>
      </c>
      <c r="N124" s="113" t="str">
        <f t="shared" ref="N124:N127" ca="1" si="211">IF(A124="","",IF(A124&gt;3000,"月ヶ瀬",IF(A124&gt;=2000,"都祁","市内")))</f>
        <v>市内</v>
      </c>
      <c r="O124" s="114">
        <f t="shared" ref="O124" ca="1" si="212">IF(B124="","",IF(INDIRECT("減額一覧!BL"&amp;P124)=0.08,0.08,0.1))</f>
        <v>0.1</v>
      </c>
      <c r="P124" s="38">
        <v>27</v>
      </c>
      <c r="Q124" s="38">
        <f t="shared" ref="Q124:R127" ca="1" si="213">IF(G124="","",IF(G124&gt;0,1,""))</f>
        <v>1</v>
      </c>
      <c r="R124" s="38">
        <f t="shared" ca="1" si="213"/>
        <v>1</v>
      </c>
      <c r="S124" s="66" t="str">
        <f t="shared" ca="1" si="112"/>
        <v>674</v>
      </c>
      <c r="T124" s="105" t="str">
        <f t="shared" ca="1" si="113"/>
        <v/>
      </c>
    </row>
    <row r="125" spans="1:20">
      <c r="A125">
        <f ca="1">IF(B125="","",INDIRECT("減額一覧!B"&amp;$P125))</f>
        <v>255</v>
      </c>
      <c r="B125" s="61">
        <f ca="1">IF(INDIRECT("減額一覧!BB"&amp;P125)=1,INDIRECT("減額一覧!W"&amp;P125),"")</f>
        <v>205</v>
      </c>
      <c r="C125" s="44">
        <f ca="1">IF(B125="","",INDIRECT("減額一覧!C"&amp;$P125))</f>
        <v>674016000</v>
      </c>
      <c r="D125" s="79" t="str">
        <f ca="1">IF($B125="","",INDIRECT("減額一覧!G"&amp;$P125))</f>
        <v>酒井　純子</v>
      </c>
      <c r="E125" s="19">
        <f ca="1">IF(B125="","",INDIRECT("減額一覧!H"&amp;P125))</f>
        <v>20</v>
      </c>
      <c r="F125" s="19">
        <f ca="1">IF($B125="","",INDIRECT("減額一覧!AD"&amp;P125))</f>
        <v>2</v>
      </c>
      <c r="G125" s="20">
        <f ca="1">IF($B125="","",INDIRECT("減額一覧!AE"&amp;P125))</f>
        <v>440</v>
      </c>
      <c r="H125" s="20">
        <f ca="1">IF($B125="","",INDIRECT("減額一覧!AF"&amp;P125))</f>
        <v>272</v>
      </c>
      <c r="I125" s="32">
        <f ca="1">IF(B125="","",IF(INDIRECT("減額一覧!BM"&amp;P125)=0.08,0.08,0.1))</f>
        <v>0.1</v>
      </c>
      <c r="J125" s="52"/>
      <c r="K125" s="95" t="str">
        <f t="shared" ca="1" si="134"/>
        <v/>
      </c>
      <c r="L125" s="58" t="str">
        <f t="shared" ca="1" si="108"/>
        <v/>
      </c>
      <c r="N125" s="113" t="str">
        <f t="shared" ca="1" si="211"/>
        <v>市内</v>
      </c>
      <c r="O125" s="114">
        <f t="shared" ref="O125" ca="1" si="214">IF(B125="","",IF(INDIRECT("減額一覧!BM"&amp;P125)=0.08,0.08,0.1))</f>
        <v>0.1</v>
      </c>
      <c r="P125" s="38">
        <v>27</v>
      </c>
      <c r="Q125" s="38">
        <f t="shared" ca="1" si="213"/>
        <v>1</v>
      </c>
      <c r="R125" s="38">
        <f t="shared" ca="1" si="213"/>
        <v>1</v>
      </c>
      <c r="S125" s="66" t="str">
        <f t="shared" ca="1" si="112"/>
        <v>674</v>
      </c>
      <c r="T125" s="105" t="str">
        <f t="shared" ca="1" si="113"/>
        <v/>
      </c>
    </row>
    <row r="126" spans="1:20">
      <c r="A126">
        <f ca="1">IF(B126="","",INDIRECT("減額一覧!B"&amp;$P126))</f>
        <v>255</v>
      </c>
      <c r="B126" s="61">
        <f ca="1">IF(INDIRECT("減額一覧!BC"&amp;P126)=1,INDIRECT("減額一覧!AG"&amp;P126),"")</f>
        <v>206</v>
      </c>
      <c r="C126" s="128">
        <f ca="1">IF(B126="","",INDIRECT("減額一覧!C"&amp;$P126))</f>
        <v>674016000</v>
      </c>
      <c r="D126" s="80" t="str">
        <f ca="1">IF($B126="","",INDIRECT("減額一覧!G"&amp;$P126))</f>
        <v>酒井　純子</v>
      </c>
      <c r="E126" s="19">
        <f ca="1">IF(B126="","",INDIRECT("減額一覧!H"&amp;P126))</f>
        <v>20</v>
      </c>
      <c r="F126" s="19">
        <f ca="1">IF($B126="","",INDIRECT("減額一覧!AN"&amp;P126))</f>
        <v>10</v>
      </c>
      <c r="G126" s="20">
        <f ca="1">IF($B126="","",INDIRECT("減額一覧!AO"&amp;P126))</f>
        <v>2365</v>
      </c>
      <c r="H126" s="20">
        <f ca="1">IF($B126="","",INDIRECT("減額一覧!AP"&amp;P126))</f>
        <v>1364</v>
      </c>
      <c r="I126" s="32">
        <f ca="1">IF(B126="","",IF(INDIRECT("減額一覧!BN"&amp;P126)=0.08,0.08,0.1))</f>
        <v>0.1</v>
      </c>
      <c r="J126" s="52"/>
      <c r="K126" s="95" t="str">
        <f t="shared" ca="1" si="134"/>
        <v/>
      </c>
      <c r="L126" s="58" t="str">
        <f t="shared" ca="1" si="108"/>
        <v/>
      </c>
      <c r="N126" s="113" t="str">
        <f t="shared" ca="1" si="211"/>
        <v>市内</v>
      </c>
      <c r="O126" s="114">
        <f t="shared" ref="O126" ca="1" si="215">IF(B126="","",IF(INDIRECT("減額一覧!BN"&amp;P126)=0.08,0.08,0.1))</f>
        <v>0.1</v>
      </c>
      <c r="P126" s="38">
        <v>27</v>
      </c>
      <c r="Q126" s="38">
        <f t="shared" ca="1" si="213"/>
        <v>1</v>
      </c>
      <c r="R126" s="38">
        <f t="shared" ca="1" si="213"/>
        <v>1</v>
      </c>
      <c r="S126" s="66" t="str">
        <f t="shared" ca="1" si="112"/>
        <v>674</v>
      </c>
      <c r="T126" s="105" t="str">
        <f t="shared" ca="1" si="113"/>
        <v/>
      </c>
    </row>
    <row r="127" spans="1:20">
      <c r="A127">
        <f ca="1">IF(B127="","",INDIRECT("減額一覧!B"&amp;$P127))</f>
        <v>255</v>
      </c>
      <c r="B127" s="61">
        <f ca="1">IF(INDIRECT("減額一覧!BD"&amp;P127)=1,INDIRECT("減額一覧!AQ"&amp;P127),"")</f>
        <v>207</v>
      </c>
      <c r="C127" s="45">
        <f ca="1">IF(B127="","",INDIRECT("減額一覧!C"&amp;$P127))</f>
        <v>674016000</v>
      </c>
      <c r="D127" s="79" t="str">
        <f ca="1">IF($B127="","",INDIRECT("減額一覧!G"&amp;$P127))</f>
        <v>酒井　純子</v>
      </c>
      <c r="E127" s="19">
        <f ca="1">IF(B127="","",INDIRECT("減額一覧!H"&amp;P127))</f>
        <v>20</v>
      </c>
      <c r="F127" s="19">
        <f ca="1">IF($B127="","",INDIRECT("減額一覧!AX"&amp;P127))</f>
        <v>10</v>
      </c>
      <c r="G127" s="20">
        <f ca="1">IF($B127="","",INDIRECT("減額一覧!AY"&amp;P127))</f>
        <v>2365</v>
      </c>
      <c r="H127" s="20">
        <f ca="1">IF($B127="","",INDIRECT("減額一覧!AZ"&amp;P127))</f>
        <v>1364</v>
      </c>
      <c r="I127" s="32">
        <f ca="1">IF(B127="","",IF(INDIRECT("減額一覧!BO"&amp;P127)=0.08,0.08,0.1))</f>
        <v>0.1</v>
      </c>
      <c r="J127" s="52"/>
      <c r="K127" s="95" t="str">
        <f t="shared" ca="1" si="134"/>
        <v/>
      </c>
      <c r="L127" s="58" t="str">
        <f t="shared" ca="1" si="108"/>
        <v/>
      </c>
      <c r="N127" s="113" t="str">
        <f t="shared" ca="1" si="211"/>
        <v>市内</v>
      </c>
      <c r="O127" s="114">
        <f t="shared" ref="O127" ca="1" si="216">IF(B127="","",IF(INDIRECT("減額一覧!BO"&amp;P127)=0.08,0.08,0.1))</f>
        <v>0.1</v>
      </c>
      <c r="P127" s="38">
        <v>27</v>
      </c>
      <c r="Q127" s="38">
        <f t="shared" ca="1" si="213"/>
        <v>1</v>
      </c>
      <c r="R127" s="38">
        <f t="shared" ca="1" si="213"/>
        <v>1</v>
      </c>
      <c r="S127" s="66" t="str">
        <f t="shared" ca="1" si="112"/>
        <v>674</v>
      </c>
      <c r="T127" s="105" t="str">
        <f t="shared" ca="1" si="113"/>
        <v/>
      </c>
    </row>
    <row r="128" spans="1:20" ht="19.5" thickBot="1">
      <c r="B128" s="129"/>
      <c r="C128" s="130" t="str">
        <f>IF(B128="","",減額一覧!C124)</f>
        <v/>
      </c>
      <c r="D128" s="43"/>
      <c r="E128" s="21"/>
      <c r="F128" s="22" t="s">
        <v>69</v>
      </c>
      <c r="G128" s="23">
        <f t="shared" ref="G128:H128" ca="1" si="217">SUBTOTAL(9,G124:G127)</f>
        <v>5610</v>
      </c>
      <c r="H128" s="23">
        <f t="shared" ca="1" si="217"/>
        <v>3236</v>
      </c>
      <c r="I128" s="30"/>
      <c r="J128" s="53"/>
      <c r="K128" s="96" t="str">
        <f t="shared" si="134"/>
        <v/>
      </c>
      <c r="L128" s="59" t="str">
        <f t="shared" si="108"/>
        <v/>
      </c>
      <c r="N128" s="108" t="str">
        <f t="shared" ref="N128" ca="1" si="218">IF(AND(G128=0,H128=0),"","小計")</f>
        <v>小計</v>
      </c>
      <c r="O128" s="108" t="str">
        <f t="shared" ref="O128" ca="1" si="219">IF(AND(G128=0,H128=0),"","小計")</f>
        <v>小計</v>
      </c>
      <c r="P128" s="38"/>
      <c r="Q128" s="38"/>
      <c r="R128" s="38"/>
      <c r="S128" s="66" t="str">
        <f t="shared" si="112"/>
        <v/>
      </c>
      <c r="T128" s="105" t="str">
        <f t="shared" si="113"/>
        <v/>
      </c>
    </row>
    <row r="129" spans="1:20" ht="19.5" thickTop="1">
      <c r="A129">
        <f ca="1">IF(B129="","",INDIRECT("減額一覧!B"&amp;$P129))</f>
        <v>256</v>
      </c>
      <c r="B129" s="120">
        <f ca="1">IF(INDIRECT("減額一覧!BA"&amp;P129)=1,INDIRECT("減額一覧!M"&amp;P129),"")</f>
        <v>204</v>
      </c>
      <c r="C129" s="131">
        <f ca="1">IF(B129="","",INDIRECT("減額一覧!C"&amp;$P129))</f>
        <v>219003000</v>
      </c>
      <c r="D129" s="121" t="str">
        <f ca="1">IF($B129="","",INDIRECT("減額一覧!G"&amp;$P129))</f>
        <v>奥田　安治</v>
      </c>
      <c r="E129" s="122">
        <f ca="1">IF(B129="","",INDIRECT("減額一覧!H"&amp;P129))</f>
        <v>13</v>
      </c>
      <c r="F129" s="122">
        <f ca="1">IF($B129="","",INDIRECT("減額一覧!T"&amp;P129))</f>
        <v>1</v>
      </c>
      <c r="G129" s="123">
        <f ca="1">IF($B129="","",INDIRECT("減額一覧!U"&amp;P129))</f>
        <v>170</v>
      </c>
      <c r="H129" s="123">
        <f ca="1">IF($B129="","",INDIRECT("減額一覧!V"&amp;P129))</f>
        <v>0</v>
      </c>
      <c r="I129" s="124">
        <f ca="1">IF(B129="","",IF(INDIRECT("減額一覧!BL"&amp;P129)=0.08,0.08,0.1))</f>
        <v>0.1</v>
      </c>
      <c r="J129" s="125" t="s">
        <v>458</v>
      </c>
      <c r="K129" s="126" t="str">
        <f t="shared" ca="1" si="134"/>
        <v/>
      </c>
      <c r="L129" s="127" t="str">
        <f t="shared" ca="1" si="108"/>
        <v/>
      </c>
      <c r="N129" s="113" t="str">
        <f t="shared" ref="N129:N132" ca="1" si="220">IF(A129="","",IF(A129&gt;3000,"月ヶ瀬",IF(A129&gt;=2000,"都祁","市内")))</f>
        <v>市内</v>
      </c>
      <c r="O129" s="114">
        <f t="shared" ref="O129" ca="1" si="221">IF(B129="","",IF(INDIRECT("減額一覧!BL"&amp;P129)=0.08,0.08,0.1))</f>
        <v>0.1</v>
      </c>
      <c r="P129" s="38">
        <v>28</v>
      </c>
      <c r="Q129" s="38">
        <f t="shared" ref="Q129:R132" ca="1" si="222">IF(G129="","",IF(G129&gt;0,1,""))</f>
        <v>1</v>
      </c>
      <c r="R129" s="38" t="str">
        <f t="shared" ca="1" si="222"/>
        <v/>
      </c>
      <c r="S129" s="66" t="str">
        <f t="shared" ca="1" si="112"/>
        <v>219</v>
      </c>
      <c r="T129" s="105" t="str">
        <f t="shared" ca="1" si="113"/>
        <v/>
      </c>
    </row>
    <row r="130" spans="1:20">
      <c r="A130">
        <f ca="1">IF(B130="","",INDIRECT("減額一覧!B"&amp;$P130))</f>
        <v>256</v>
      </c>
      <c r="B130" s="61">
        <f ca="1">IF(INDIRECT("減額一覧!BB"&amp;P130)=1,INDIRECT("減額一覧!W"&amp;P130),"")</f>
        <v>205</v>
      </c>
      <c r="C130" s="44">
        <f ca="1">IF(B130="","",INDIRECT("減額一覧!C"&amp;$P130))</f>
        <v>219003000</v>
      </c>
      <c r="D130" s="79" t="str">
        <f ca="1">IF($B130="","",INDIRECT("減額一覧!G"&amp;$P130))</f>
        <v>奥田　安治</v>
      </c>
      <c r="E130" s="19">
        <f ca="1">IF(B130="","",INDIRECT("減額一覧!H"&amp;P130))</f>
        <v>13</v>
      </c>
      <c r="F130" s="19">
        <f ca="1">IF($B130="","",INDIRECT("減額一覧!AD"&amp;P130))</f>
        <v>2</v>
      </c>
      <c r="G130" s="20">
        <f ca="1">IF($B130="","",INDIRECT("減額一覧!AE"&amp;P130))</f>
        <v>341</v>
      </c>
      <c r="H130" s="20">
        <f ca="1">IF($B130="","",INDIRECT("減額一覧!AF"&amp;P130))</f>
        <v>0</v>
      </c>
      <c r="I130" s="32">
        <f ca="1">IF(B130="","",IF(INDIRECT("減額一覧!BM"&amp;P130)=0.08,0.08,0.1))</f>
        <v>0.1</v>
      </c>
      <c r="J130" s="52"/>
      <c r="K130" s="95" t="str">
        <f t="shared" ca="1" si="134"/>
        <v/>
      </c>
      <c r="L130" s="58" t="str">
        <f t="shared" ca="1" si="108"/>
        <v/>
      </c>
      <c r="N130" s="113" t="str">
        <f t="shared" ca="1" si="220"/>
        <v>市内</v>
      </c>
      <c r="O130" s="114">
        <f t="shared" ref="O130" ca="1" si="223">IF(B130="","",IF(INDIRECT("減額一覧!BM"&amp;P130)=0.08,0.08,0.1))</f>
        <v>0.1</v>
      </c>
      <c r="P130" s="38">
        <v>28</v>
      </c>
      <c r="Q130" s="38">
        <f t="shared" ca="1" si="222"/>
        <v>1</v>
      </c>
      <c r="R130" s="38" t="str">
        <f t="shared" ca="1" si="222"/>
        <v/>
      </c>
      <c r="S130" s="66" t="str">
        <f t="shared" ca="1" si="112"/>
        <v>219</v>
      </c>
      <c r="T130" s="105" t="str">
        <f t="shared" ca="1" si="113"/>
        <v/>
      </c>
    </row>
    <row r="131" spans="1:20">
      <c r="A131">
        <f ca="1">IF(B131="","",INDIRECT("減額一覧!B"&amp;$P131))</f>
        <v>256</v>
      </c>
      <c r="B131" s="61">
        <f ca="1">IF(INDIRECT("減額一覧!BC"&amp;P131)=1,INDIRECT("減額一覧!AG"&amp;P131),"")</f>
        <v>206</v>
      </c>
      <c r="C131" s="128">
        <f ca="1">IF(B131="","",INDIRECT("減額一覧!C"&amp;$P131))</f>
        <v>219003000</v>
      </c>
      <c r="D131" s="80" t="str">
        <f ca="1">IF($B131="","",INDIRECT("減額一覧!G"&amp;$P131))</f>
        <v>奥田　安治</v>
      </c>
      <c r="E131" s="19">
        <f ca="1">IF(B131="","",INDIRECT("減額一覧!H"&amp;P131))</f>
        <v>13</v>
      </c>
      <c r="F131" s="19">
        <f ca="1">IF($B131="","",INDIRECT("減額一覧!AN"&amp;P131))</f>
        <v>2</v>
      </c>
      <c r="G131" s="20">
        <f ca="1">IF($B131="","",INDIRECT("減額一覧!AO"&amp;P131))</f>
        <v>341</v>
      </c>
      <c r="H131" s="20">
        <f ca="1">IF($B131="","",INDIRECT("減額一覧!AP"&amp;P131))</f>
        <v>0</v>
      </c>
      <c r="I131" s="32">
        <f ca="1">IF(B131="","",IF(INDIRECT("減額一覧!BN"&amp;P131)=0.08,0.08,0.1))</f>
        <v>0.1</v>
      </c>
      <c r="J131" s="52"/>
      <c r="K131" s="95" t="str">
        <f t="shared" ca="1" si="134"/>
        <v/>
      </c>
      <c r="L131" s="58" t="str">
        <f t="shared" ca="1" si="108"/>
        <v/>
      </c>
      <c r="N131" s="113" t="str">
        <f t="shared" ca="1" si="220"/>
        <v>市内</v>
      </c>
      <c r="O131" s="114">
        <f t="shared" ref="O131" ca="1" si="224">IF(B131="","",IF(INDIRECT("減額一覧!BN"&amp;P131)=0.08,0.08,0.1))</f>
        <v>0.1</v>
      </c>
      <c r="P131" s="38">
        <v>28</v>
      </c>
      <c r="Q131" s="38">
        <f t="shared" ca="1" si="222"/>
        <v>1</v>
      </c>
      <c r="R131" s="38" t="str">
        <f t="shared" ca="1" si="222"/>
        <v/>
      </c>
      <c r="S131" s="66" t="str">
        <f t="shared" ca="1" si="112"/>
        <v>219</v>
      </c>
      <c r="T131" s="105" t="str">
        <f t="shared" ca="1" si="113"/>
        <v/>
      </c>
    </row>
    <row r="132" spans="1:20">
      <c r="A132">
        <f ca="1">IF(B132="","",INDIRECT("減額一覧!B"&amp;$P132))</f>
        <v>256</v>
      </c>
      <c r="B132" s="61">
        <f ca="1">IF(INDIRECT("減額一覧!BD"&amp;P132)=1,INDIRECT("減額一覧!AQ"&amp;P132),"")</f>
        <v>207</v>
      </c>
      <c r="C132" s="45">
        <f ca="1">IF(B132="","",INDIRECT("減額一覧!C"&amp;$P132))</f>
        <v>219003000</v>
      </c>
      <c r="D132" s="79" t="str">
        <f ca="1">IF($B132="","",INDIRECT("減額一覧!G"&amp;$P132))</f>
        <v>奥田　安治</v>
      </c>
      <c r="E132" s="19">
        <f ca="1">IF(B132="","",INDIRECT("減額一覧!H"&amp;P132))</f>
        <v>13</v>
      </c>
      <c r="F132" s="19">
        <f ca="1">IF($B132="","",INDIRECT("減額一覧!AX"&amp;P132))</f>
        <v>2</v>
      </c>
      <c r="G132" s="20">
        <f ca="1">IF($B132="","",INDIRECT("減額一覧!AY"&amp;P132))</f>
        <v>341</v>
      </c>
      <c r="H132" s="20">
        <f ca="1">IF($B132="","",INDIRECT("減額一覧!AZ"&amp;P132))</f>
        <v>0</v>
      </c>
      <c r="I132" s="32">
        <f ca="1">IF(B132="","",IF(INDIRECT("減額一覧!BO"&amp;P132)=0.08,0.08,0.1))</f>
        <v>0.1</v>
      </c>
      <c r="J132" s="52"/>
      <c r="K132" s="95" t="str">
        <f t="shared" ca="1" si="134"/>
        <v/>
      </c>
      <c r="L132" s="58" t="str">
        <f t="shared" ca="1" si="108"/>
        <v/>
      </c>
      <c r="N132" s="113" t="str">
        <f t="shared" ca="1" si="220"/>
        <v>市内</v>
      </c>
      <c r="O132" s="114">
        <f t="shared" ref="O132" ca="1" si="225">IF(B132="","",IF(INDIRECT("減額一覧!BO"&amp;P132)=0.08,0.08,0.1))</f>
        <v>0.1</v>
      </c>
      <c r="P132" s="38">
        <v>28</v>
      </c>
      <c r="Q132" s="38">
        <f t="shared" ca="1" si="222"/>
        <v>1</v>
      </c>
      <c r="R132" s="38" t="str">
        <f t="shared" ca="1" si="222"/>
        <v/>
      </c>
      <c r="S132" s="66" t="str">
        <f t="shared" ca="1" si="112"/>
        <v>219</v>
      </c>
      <c r="T132" s="105" t="str">
        <f t="shared" ca="1" si="113"/>
        <v/>
      </c>
    </row>
    <row r="133" spans="1:20" ht="19.5" thickBot="1">
      <c r="B133" s="129"/>
      <c r="C133" s="130" t="str">
        <f>IF(B133="","",減額一覧!C129)</f>
        <v/>
      </c>
      <c r="D133" s="43"/>
      <c r="E133" s="21"/>
      <c r="F133" s="22" t="s">
        <v>69</v>
      </c>
      <c r="G133" s="23">
        <f t="shared" ref="G133:H133" ca="1" si="226">SUBTOTAL(9,G129:G132)</f>
        <v>1193</v>
      </c>
      <c r="H133" s="23">
        <f t="shared" ca="1" si="226"/>
        <v>0</v>
      </c>
      <c r="I133" s="30"/>
      <c r="J133" s="53"/>
      <c r="K133" s="96" t="str">
        <f t="shared" si="134"/>
        <v/>
      </c>
      <c r="L133" s="59" t="str">
        <f t="shared" ref="L133:L196" si="227">IF(OR(S133="370",S133="371",S133="372",S133="373",S133="374",S133="375",S133="376",S133="377",S133="378",S133="379",S133="380",S133="039",S133="389"),"農集","")</f>
        <v/>
      </c>
      <c r="N133" s="108" t="str">
        <f t="shared" ref="N133" ca="1" si="228">IF(AND(G133=0,H133=0),"","小計")</f>
        <v>小計</v>
      </c>
      <c r="O133" s="108" t="str">
        <f t="shared" ref="O133" ca="1" si="229">IF(AND(G133=0,H133=0),"","小計")</f>
        <v>小計</v>
      </c>
      <c r="P133" s="38"/>
      <c r="Q133" s="38"/>
      <c r="R133" s="38"/>
      <c r="S133" s="66" t="str">
        <f t="shared" ref="S133:S196" si="230">IF(C133="","",LEFT(TEXT(C133,"000000000"),3))</f>
        <v/>
      </c>
      <c r="T133" s="105" t="str">
        <f t="shared" ref="T133:T196" si="231">IF(L133="","",IF(H133=0,"",H133))</f>
        <v/>
      </c>
    </row>
    <row r="134" spans="1:20" ht="19.5" thickTop="1">
      <c r="A134">
        <f ca="1">IF(B134="","",INDIRECT("減額一覧!B"&amp;$P134))</f>
        <v>257</v>
      </c>
      <c r="B134" s="120">
        <f ca="1">IF(INDIRECT("減額一覧!BA"&amp;P134)=1,INDIRECT("減額一覧!M"&amp;P134),"")</f>
        <v>204</v>
      </c>
      <c r="C134" s="131">
        <f ca="1">IF(B134="","",INDIRECT("減額一覧!C"&amp;$P134))</f>
        <v>621042000</v>
      </c>
      <c r="D134" s="121" t="str">
        <f ca="1">IF($B134="","",INDIRECT("減額一覧!G"&amp;$P134))</f>
        <v>橋本　欣高</v>
      </c>
      <c r="E134" s="122">
        <f ca="1">IF(B134="","",INDIRECT("減額一覧!H"&amp;P134))</f>
        <v>20</v>
      </c>
      <c r="F134" s="122">
        <f ca="1">IF($B134="","",INDIRECT("減額一覧!T"&amp;P134))</f>
        <v>1</v>
      </c>
      <c r="G134" s="123">
        <f ca="1">IF($B134="","",INDIRECT("減額一覧!U"&amp;P134))</f>
        <v>170</v>
      </c>
      <c r="H134" s="123">
        <f ca="1">IF($B134="","",INDIRECT("減額一覧!V"&amp;P134))</f>
        <v>118</v>
      </c>
      <c r="I134" s="124">
        <f ca="1">IF(B134="","",IF(INDIRECT("減額一覧!BL"&amp;P134)=0.08,0.08,0.1))</f>
        <v>0.1</v>
      </c>
      <c r="J134" s="125" t="s">
        <v>459</v>
      </c>
      <c r="K134" s="126" t="str">
        <f t="shared" ca="1" si="134"/>
        <v/>
      </c>
      <c r="L134" s="127" t="str">
        <f t="shared" ca="1" si="227"/>
        <v/>
      </c>
      <c r="N134" s="113" t="str">
        <f t="shared" ref="N134:N137" ca="1" si="232">IF(A134="","",IF(A134&gt;3000,"月ヶ瀬",IF(A134&gt;=2000,"都祁","市内")))</f>
        <v>市内</v>
      </c>
      <c r="O134" s="114">
        <f t="shared" ref="O134" ca="1" si="233">IF(B134="","",IF(INDIRECT("減額一覧!BL"&amp;P134)=0.08,0.08,0.1))</f>
        <v>0.1</v>
      </c>
      <c r="P134" s="38">
        <v>29</v>
      </c>
      <c r="Q134" s="38">
        <f t="shared" ref="Q134:R137" ca="1" si="234">IF(G134="","",IF(G134&gt;0,1,""))</f>
        <v>1</v>
      </c>
      <c r="R134" s="38">
        <f t="shared" ca="1" si="234"/>
        <v>1</v>
      </c>
      <c r="S134" s="66" t="str">
        <f t="shared" ca="1" si="230"/>
        <v>621</v>
      </c>
      <c r="T134" s="105" t="str">
        <f t="shared" ca="1" si="231"/>
        <v/>
      </c>
    </row>
    <row r="135" spans="1:20">
      <c r="A135">
        <f ca="1">IF(B135="","",INDIRECT("減額一覧!B"&amp;$P135))</f>
        <v>257</v>
      </c>
      <c r="B135" s="61">
        <f ca="1">IF(INDIRECT("減額一覧!BB"&amp;P135)=1,INDIRECT("減額一覧!W"&amp;P135),"")</f>
        <v>205</v>
      </c>
      <c r="C135" s="44">
        <f ca="1">IF(B135="","",INDIRECT("減額一覧!C"&amp;$P135))</f>
        <v>621042000</v>
      </c>
      <c r="D135" s="79" t="str">
        <f ca="1">IF($B135="","",INDIRECT("減額一覧!G"&amp;$P135))</f>
        <v>橋本　欣高</v>
      </c>
      <c r="E135" s="19">
        <f ca="1">IF(B135="","",INDIRECT("減額一覧!H"&amp;P135))</f>
        <v>20</v>
      </c>
      <c r="F135" s="19">
        <f ca="1">IF($B135="","",INDIRECT("減額一覧!AD"&amp;P135))</f>
        <v>1</v>
      </c>
      <c r="G135" s="20">
        <f ca="1">IF($B135="","",INDIRECT("減額一覧!AE"&amp;P135))</f>
        <v>170</v>
      </c>
      <c r="H135" s="20">
        <f ca="1">IF($B135="","",INDIRECT("減額一覧!AF"&amp;P135))</f>
        <v>136</v>
      </c>
      <c r="I135" s="32">
        <f ca="1">IF(B135="","",IF(INDIRECT("減額一覧!BM"&amp;P135)=0.08,0.08,0.1))</f>
        <v>0.1</v>
      </c>
      <c r="J135" s="52"/>
      <c r="K135" s="95" t="str">
        <f t="shared" ca="1" si="134"/>
        <v/>
      </c>
      <c r="L135" s="58" t="str">
        <f t="shared" ca="1" si="227"/>
        <v/>
      </c>
      <c r="N135" s="113" t="str">
        <f t="shared" ca="1" si="232"/>
        <v>市内</v>
      </c>
      <c r="O135" s="114">
        <f t="shared" ref="O135" ca="1" si="235">IF(B135="","",IF(INDIRECT("減額一覧!BM"&amp;P135)=0.08,0.08,0.1))</f>
        <v>0.1</v>
      </c>
      <c r="P135" s="38">
        <v>29</v>
      </c>
      <c r="Q135" s="38">
        <f t="shared" ca="1" si="234"/>
        <v>1</v>
      </c>
      <c r="R135" s="38">
        <f t="shared" ca="1" si="234"/>
        <v>1</v>
      </c>
      <c r="S135" s="66" t="str">
        <f t="shared" ca="1" si="230"/>
        <v>621</v>
      </c>
      <c r="T135" s="105" t="str">
        <f t="shared" ca="1" si="231"/>
        <v/>
      </c>
    </row>
    <row r="136" spans="1:20">
      <c r="A136">
        <f ca="1">IF(B136="","",INDIRECT("減額一覧!B"&amp;$P136))</f>
        <v>257</v>
      </c>
      <c r="B136" s="61">
        <f ca="1">IF(INDIRECT("減額一覧!BC"&amp;P136)=1,INDIRECT("減額一覧!AG"&amp;P136),"")</f>
        <v>206</v>
      </c>
      <c r="C136" s="128">
        <f ca="1">IF(B136="","",INDIRECT("減額一覧!C"&amp;$P136))</f>
        <v>621042000</v>
      </c>
      <c r="D136" s="80" t="str">
        <f ca="1">IF($B136="","",INDIRECT("減額一覧!G"&amp;$P136))</f>
        <v>橋本　欣高</v>
      </c>
      <c r="E136" s="19">
        <f ca="1">IF(B136="","",INDIRECT("減額一覧!H"&amp;P136))</f>
        <v>20</v>
      </c>
      <c r="F136" s="19">
        <f ca="1">IF($B136="","",INDIRECT("減額一覧!AN"&amp;P136))</f>
        <v>38</v>
      </c>
      <c r="G136" s="20">
        <f ca="1">IF($B136="","",INDIRECT("減額一覧!AO"&amp;P136))</f>
        <v>8723</v>
      </c>
      <c r="H136" s="20">
        <f ca="1">IF($B136="","",INDIRECT("減額一覧!AP"&amp;P136))</f>
        <v>5183</v>
      </c>
      <c r="I136" s="32">
        <f ca="1">IF(B136="","",IF(INDIRECT("減額一覧!BN"&amp;P136)=0.08,0.08,0.1))</f>
        <v>0.1</v>
      </c>
      <c r="J136" s="52"/>
      <c r="K136" s="95" t="str">
        <f t="shared" ca="1" si="134"/>
        <v/>
      </c>
      <c r="L136" s="58" t="str">
        <f t="shared" ca="1" si="227"/>
        <v/>
      </c>
      <c r="N136" s="113" t="str">
        <f t="shared" ca="1" si="232"/>
        <v>市内</v>
      </c>
      <c r="O136" s="114">
        <f t="shared" ref="O136" ca="1" si="236">IF(B136="","",IF(INDIRECT("減額一覧!BN"&amp;P136)=0.08,0.08,0.1))</f>
        <v>0.1</v>
      </c>
      <c r="P136" s="38">
        <v>29</v>
      </c>
      <c r="Q136" s="38">
        <f t="shared" ca="1" si="234"/>
        <v>1</v>
      </c>
      <c r="R136" s="38">
        <f t="shared" ca="1" si="234"/>
        <v>1</v>
      </c>
      <c r="S136" s="66" t="str">
        <f t="shared" ca="1" si="230"/>
        <v>621</v>
      </c>
      <c r="T136" s="105" t="str">
        <f t="shared" ca="1" si="231"/>
        <v/>
      </c>
    </row>
    <row r="137" spans="1:20">
      <c r="A137">
        <f ca="1">IF(B137="","",INDIRECT("減額一覧!B"&amp;$P137))</f>
        <v>257</v>
      </c>
      <c r="B137" s="61">
        <f ca="1">IF(INDIRECT("減額一覧!BD"&amp;P137)=1,INDIRECT("減額一覧!AQ"&amp;P137),"")</f>
        <v>207</v>
      </c>
      <c r="C137" s="45">
        <f ca="1">IF(B137="","",INDIRECT("減額一覧!C"&amp;$P137))</f>
        <v>621042000</v>
      </c>
      <c r="D137" s="79" t="str">
        <f ca="1">IF($B137="","",INDIRECT("減額一覧!G"&amp;$P137))</f>
        <v>橋本　欣高</v>
      </c>
      <c r="E137" s="19">
        <f ca="1">IF(B137="","",INDIRECT("減額一覧!H"&amp;P137))</f>
        <v>20</v>
      </c>
      <c r="F137" s="19">
        <f ca="1">IF($B137="","",INDIRECT("減額一覧!AX"&amp;P137))</f>
        <v>38</v>
      </c>
      <c r="G137" s="20">
        <f ca="1">IF($B137="","",INDIRECT("減額一覧!AY"&amp;P137))</f>
        <v>8723</v>
      </c>
      <c r="H137" s="20">
        <f ca="1">IF($B137="","",INDIRECT("減額一覧!AZ"&amp;P137))</f>
        <v>5183</v>
      </c>
      <c r="I137" s="32">
        <f ca="1">IF(B137="","",IF(INDIRECT("減額一覧!BO"&amp;P137)=0.08,0.08,0.1))</f>
        <v>0.1</v>
      </c>
      <c r="J137" s="52"/>
      <c r="K137" s="95" t="str">
        <f t="shared" ca="1" si="134"/>
        <v/>
      </c>
      <c r="L137" s="58" t="str">
        <f t="shared" ca="1" si="227"/>
        <v/>
      </c>
      <c r="N137" s="113" t="str">
        <f t="shared" ca="1" si="232"/>
        <v>市内</v>
      </c>
      <c r="O137" s="114">
        <f t="shared" ref="O137" ca="1" si="237">IF(B137="","",IF(INDIRECT("減額一覧!BO"&amp;P137)=0.08,0.08,0.1))</f>
        <v>0.1</v>
      </c>
      <c r="P137" s="38">
        <v>29</v>
      </c>
      <c r="Q137" s="38">
        <f t="shared" ca="1" si="234"/>
        <v>1</v>
      </c>
      <c r="R137" s="38">
        <f t="shared" ca="1" si="234"/>
        <v>1</v>
      </c>
      <c r="S137" s="66" t="str">
        <f t="shared" ca="1" si="230"/>
        <v>621</v>
      </c>
      <c r="T137" s="105" t="str">
        <f t="shared" ca="1" si="231"/>
        <v/>
      </c>
    </row>
    <row r="138" spans="1:20" ht="19.5" thickBot="1">
      <c r="B138" s="129"/>
      <c r="C138" s="130" t="str">
        <f>IF(B138="","",減額一覧!C134)</f>
        <v/>
      </c>
      <c r="D138" s="43"/>
      <c r="E138" s="21"/>
      <c r="F138" s="22" t="s">
        <v>69</v>
      </c>
      <c r="G138" s="23">
        <f t="shared" ref="G138:H138" ca="1" si="238">SUBTOTAL(9,G134:G137)</f>
        <v>17786</v>
      </c>
      <c r="H138" s="23">
        <f t="shared" ca="1" si="238"/>
        <v>10620</v>
      </c>
      <c r="I138" s="30"/>
      <c r="J138" s="53"/>
      <c r="K138" s="96" t="str">
        <f t="shared" si="134"/>
        <v/>
      </c>
      <c r="L138" s="59" t="str">
        <f t="shared" si="227"/>
        <v/>
      </c>
      <c r="N138" s="108" t="str">
        <f t="shared" ref="N138" ca="1" si="239">IF(AND(G138=0,H138=0),"","小計")</f>
        <v>小計</v>
      </c>
      <c r="O138" s="108" t="str">
        <f t="shared" ref="O138" ca="1" si="240">IF(AND(G138=0,H138=0),"","小計")</f>
        <v>小計</v>
      </c>
      <c r="P138" s="38"/>
      <c r="Q138" s="38"/>
      <c r="R138" s="38"/>
      <c r="S138" s="66" t="str">
        <f t="shared" si="230"/>
        <v/>
      </c>
      <c r="T138" s="105" t="str">
        <f t="shared" si="231"/>
        <v/>
      </c>
    </row>
    <row r="139" spans="1:20" ht="19.5" thickTop="1">
      <c r="A139">
        <f ca="1">IF(B139="","",INDIRECT("減額一覧!B"&amp;$P139))</f>
        <v>258</v>
      </c>
      <c r="B139" s="120">
        <f ca="1">IF(INDIRECT("減額一覧!BA"&amp;P139)=1,INDIRECT("減額一覧!M"&amp;P139),"")</f>
        <v>205</v>
      </c>
      <c r="C139" s="131">
        <f ca="1">IF(B139="","",INDIRECT("減額一覧!C"&amp;$P139))</f>
        <v>116168000</v>
      </c>
      <c r="D139" s="121" t="str">
        <f ca="1">IF($B139="","",INDIRECT("減額一覧!G"&amp;$P139))</f>
        <v>明瀬　憲正</v>
      </c>
      <c r="E139" s="122">
        <f ca="1">IF(B139="","",INDIRECT("減額一覧!H"&amp;P139))</f>
        <v>20</v>
      </c>
      <c r="F139" s="122">
        <f ca="1">IF($B139="","",INDIRECT("減額一覧!T"&amp;P139))</f>
        <v>14</v>
      </c>
      <c r="G139" s="123">
        <f ca="1">IF($B139="","",INDIRECT("減額一覧!U"&amp;P139))</f>
        <v>3080</v>
      </c>
      <c r="H139" s="123">
        <f ca="1">IF($B139="","",INDIRECT("減額一覧!V"&amp;P139))</f>
        <v>0</v>
      </c>
      <c r="I139" s="124">
        <f ca="1">IF(B139="","",IF(INDIRECT("減額一覧!BL"&amp;P139)=0.08,0.08,0.1))</f>
        <v>0.1</v>
      </c>
      <c r="J139" s="125" t="s">
        <v>460</v>
      </c>
      <c r="K139" s="126" t="str">
        <f t="shared" ca="1" si="134"/>
        <v/>
      </c>
      <c r="L139" s="127" t="str">
        <f t="shared" ca="1" si="227"/>
        <v/>
      </c>
      <c r="N139" s="113" t="str">
        <f t="shared" ref="N139:N142" ca="1" si="241">IF(A139="","",IF(A139&gt;3000,"月ヶ瀬",IF(A139&gt;=2000,"都祁","市内")))</f>
        <v>市内</v>
      </c>
      <c r="O139" s="114">
        <f t="shared" ref="O139" ca="1" si="242">IF(B139="","",IF(INDIRECT("減額一覧!BL"&amp;P139)=0.08,0.08,0.1))</f>
        <v>0.1</v>
      </c>
      <c r="P139" s="38">
        <v>30</v>
      </c>
      <c r="Q139" s="38">
        <f t="shared" ref="Q139:R142" ca="1" si="243">IF(G139="","",IF(G139&gt;0,1,""))</f>
        <v>1</v>
      </c>
      <c r="R139" s="38" t="str">
        <f t="shared" ca="1" si="243"/>
        <v/>
      </c>
      <c r="S139" s="66" t="str">
        <f t="shared" ca="1" si="230"/>
        <v>116</v>
      </c>
      <c r="T139" s="105" t="str">
        <f t="shared" ca="1" si="231"/>
        <v/>
      </c>
    </row>
    <row r="140" spans="1:20">
      <c r="A140">
        <f ca="1">IF(B140="","",INDIRECT("減額一覧!B"&amp;$P140))</f>
        <v>258</v>
      </c>
      <c r="B140" s="61">
        <f ca="1">IF(INDIRECT("減額一覧!BB"&amp;P140)=1,INDIRECT("減額一覧!W"&amp;P140),"")</f>
        <v>206</v>
      </c>
      <c r="C140" s="44">
        <f ca="1">IF(B140="","",INDIRECT("減額一覧!C"&amp;$P140))</f>
        <v>116168000</v>
      </c>
      <c r="D140" s="79" t="str">
        <f ca="1">IF($B140="","",INDIRECT("減額一覧!G"&amp;$P140))</f>
        <v>明瀬　憲正</v>
      </c>
      <c r="E140" s="19">
        <f ca="1">IF(B140="","",INDIRECT("減額一覧!H"&amp;P140))</f>
        <v>20</v>
      </c>
      <c r="F140" s="19">
        <f ca="1">IF($B140="","",INDIRECT("減額一覧!AD"&amp;P140))</f>
        <v>14</v>
      </c>
      <c r="G140" s="20">
        <f ca="1">IF($B140="","",INDIRECT("減額一覧!AE"&amp;P140))</f>
        <v>3080</v>
      </c>
      <c r="H140" s="20">
        <f ca="1">IF($B140="","",INDIRECT("減額一覧!AF"&amp;P140))</f>
        <v>0</v>
      </c>
      <c r="I140" s="32">
        <f ca="1">IF(B140="","",IF(INDIRECT("減額一覧!BM"&amp;P140)=0.08,0.08,0.1))</f>
        <v>0.1</v>
      </c>
      <c r="J140" s="52"/>
      <c r="K140" s="95" t="str">
        <f t="shared" ca="1" si="134"/>
        <v/>
      </c>
      <c r="L140" s="58" t="str">
        <f t="shared" ca="1" si="227"/>
        <v/>
      </c>
      <c r="N140" s="113" t="str">
        <f t="shared" ca="1" si="241"/>
        <v>市内</v>
      </c>
      <c r="O140" s="114">
        <f t="shared" ref="O140" ca="1" si="244">IF(B140="","",IF(INDIRECT("減額一覧!BM"&amp;P140)=0.08,0.08,0.1))</f>
        <v>0.1</v>
      </c>
      <c r="P140" s="38">
        <v>30</v>
      </c>
      <c r="Q140" s="38">
        <f t="shared" ca="1" si="243"/>
        <v>1</v>
      </c>
      <c r="R140" s="38" t="str">
        <f t="shared" ca="1" si="243"/>
        <v/>
      </c>
      <c r="S140" s="66" t="str">
        <f t="shared" ca="1" si="230"/>
        <v>116</v>
      </c>
      <c r="T140" s="105" t="str">
        <f t="shared" ca="1" si="231"/>
        <v/>
      </c>
    </row>
    <row r="141" spans="1:20">
      <c r="A141">
        <f ca="1">IF(B141="","",INDIRECT("減額一覧!B"&amp;$P141))</f>
        <v>258</v>
      </c>
      <c r="B141" s="61">
        <f ca="1">IF(INDIRECT("減額一覧!BC"&amp;P141)=1,INDIRECT("減額一覧!AG"&amp;P141),"")</f>
        <v>207</v>
      </c>
      <c r="C141" s="128">
        <f ca="1">IF(B141="","",INDIRECT("減額一覧!C"&amp;$P141))</f>
        <v>116168000</v>
      </c>
      <c r="D141" s="80" t="str">
        <f ca="1">IF($B141="","",INDIRECT("減額一覧!G"&amp;$P141))</f>
        <v>明瀬　憲正</v>
      </c>
      <c r="E141" s="19">
        <f ca="1">IF(B141="","",INDIRECT("減額一覧!H"&amp;P141))</f>
        <v>20</v>
      </c>
      <c r="F141" s="19">
        <f ca="1">IF($B141="","",INDIRECT("減額一覧!AN"&amp;P141))</f>
        <v>16</v>
      </c>
      <c r="G141" s="20">
        <f ca="1">IF($B141="","",INDIRECT("減額一覧!AO"&amp;P141))</f>
        <v>3520</v>
      </c>
      <c r="H141" s="20">
        <f ca="1">IF($B141="","",INDIRECT("減額一覧!AP"&amp;P141))</f>
        <v>0</v>
      </c>
      <c r="I141" s="32">
        <f ca="1">IF(B141="","",IF(INDIRECT("減額一覧!BN"&amp;P141)=0.08,0.08,0.1))</f>
        <v>0.1</v>
      </c>
      <c r="J141" s="52"/>
      <c r="K141" s="95" t="str">
        <f t="shared" ca="1" si="134"/>
        <v/>
      </c>
      <c r="L141" s="58" t="str">
        <f t="shared" ca="1" si="227"/>
        <v/>
      </c>
      <c r="N141" s="113" t="str">
        <f t="shared" ca="1" si="241"/>
        <v>市内</v>
      </c>
      <c r="O141" s="114">
        <f t="shared" ref="O141" ca="1" si="245">IF(B141="","",IF(INDIRECT("減額一覧!BN"&amp;P141)=0.08,0.08,0.1))</f>
        <v>0.1</v>
      </c>
      <c r="P141" s="38">
        <v>30</v>
      </c>
      <c r="Q141" s="38">
        <f t="shared" ca="1" si="243"/>
        <v>1</v>
      </c>
      <c r="R141" s="38" t="str">
        <f t="shared" ca="1" si="243"/>
        <v/>
      </c>
      <c r="S141" s="66" t="str">
        <f t="shared" ca="1" si="230"/>
        <v>116</v>
      </c>
      <c r="T141" s="105" t="str">
        <f t="shared" ca="1" si="231"/>
        <v/>
      </c>
    </row>
    <row r="142" spans="1:20">
      <c r="A142">
        <f ca="1">IF(B142="","",INDIRECT("減額一覧!B"&amp;$P142))</f>
        <v>258</v>
      </c>
      <c r="B142" s="61">
        <f ca="1">IF(INDIRECT("減額一覧!BD"&amp;P142)=1,INDIRECT("減額一覧!AQ"&amp;P142),"")</f>
        <v>208</v>
      </c>
      <c r="C142" s="45">
        <f ca="1">IF(B142="","",INDIRECT("減額一覧!C"&amp;$P142))</f>
        <v>116168000</v>
      </c>
      <c r="D142" s="79" t="str">
        <f ca="1">IF($B142="","",INDIRECT("減額一覧!G"&amp;$P142))</f>
        <v>明瀬　憲正</v>
      </c>
      <c r="E142" s="19">
        <f ca="1">IF(B142="","",INDIRECT("減額一覧!H"&amp;P142))</f>
        <v>20</v>
      </c>
      <c r="F142" s="19">
        <f ca="1">IF($B142="","",INDIRECT("減額一覧!AX"&amp;P142))</f>
        <v>17</v>
      </c>
      <c r="G142" s="20">
        <f ca="1">IF($B142="","",INDIRECT("減額一覧!AY"&amp;P142))</f>
        <v>3740</v>
      </c>
      <c r="H142" s="20">
        <f ca="1">IF($B142="","",INDIRECT("減額一覧!AZ"&amp;P142))</f>
        <v>0</v>
      </c>
      <c r="I142" s="32">
        <f ca="1">IF(B142="","",IF(INDIRECT("減額一覧!BO"&amp;P142)=0.08,0.08,0.1))</f>
        <v>0.1</v>
      </c>
      <c r="J142" s="52"/>
      <c r="K142" s="95" t="str">
        <f t="shared" ca="1" si="134"/>
        <v/>
      </c>
      <c r="L142" s="58" t="str">
        <f t="shared" ca="1" si="227"/>
        <v/>
      </c>
      <c r="N142" s="113" t="str">
        <f t="shared" ca="1" si="241"/>
        <v>市内</v>
      </c>
      <c r="O142" s="114">
        <f t="shared" ref="O142" ca="1" si="246">IF(B142="","",IF(INDIRECT("減額一覧!BO"&amp;P142)=0.08,0.08,0.1))</f>
        <v>0.1</v>
      </c>
      <c r="P142" s="38">
        <v>30</v>
      </c>
      <c r="Q142" s="38">
        <f t="shared" ca="1" si="243"/>
        <v>1</v>
      </c>
      <c r="R142" s="38" t="str">
        <f t="shared" ca="1" si="243"/>
        <v/>
      </c>
      <c r="S142" s="66" t="str">
        <f t="shared" ca="1" si="230"/>
        <v>116</v>
      </c>
      <c r="T142" s="105" t="str">
        <f t="shared" ca="1" si="231"/>
        <v/>
      </c>
    </row>
    <row r="143" spans="1:20" ht="19.5" thickBot="1">
      <c r="B143" s="129"/>
      <c r="C143" s="130" t="str">
        <f>IF(B143="","",減額一覧!C139)</f>
        <v/>
      </c>
      <c r="D143" s="43"/>
      <c r="E143" s="21"/>
      <c r="F143" s="22" t="s">
        <v>69</v>
      </c>
      <c r="G143" s="23">
        <f t="shared" ref="G143:H143" ca="1" si="247">SUBTOTAL(9,G139:G142)</f>
        <v>13420</v>
      </c>
      <c r="H143" s="23">
        <f t="shared" ca="1" si="247"/>
        <v>0</v>
      </c>
      <c r="I143" s="30"/>
      <c r="J143" s="53"/>
      <c r="K143" s="96" t="str">
        <f t="shared" si="134"/>
        <v/>
      </c>
      <c r="L143" s="59" t="str">
        <f t="shared" si="227"/>
        <v/>
      </c>
      <c r="N143" s="108" t="str">
        <f t="shared" ref="N143" ca="1" si="248">IF(AND(G143=0,H143=0),"","小計")</f>
        <v>小計</v>
      </c>
      <c r="O143" s="108" t="str">
        <f t="shared" ref="O143" ca="1" si="249">IF(AND(G143=0,H143=0),"","小計")</f>
        <v>小計</v>
      </c>
      <c r="P143" s="38"/>
      <c r="Q143" s="38"/>
      <c r="R143" s="38"/>
      <c r="S143" s="66" t="str">
        <f t="shared" si="230"/>
        <v/>
      </c>
      <c r="T143" s="105" t="str">
        <f t="shared" si="231"/>
        <v/>
      </c>
    </row>
    <row r="144" spans="1:20" ht="19.5" thickTop="1">
      <c r="A144">
        <f ca="1">IF(B144="","",INDIRECT("減額一覧!B"&amp;$P144))</f>
        <v>259</v>
      </c>
      <c r="B144" s="120">
        <f ca="1">IF(INDIRECT("減額一覧!BA"&amp;P144)=1,INDIRECT("減額一覧!M"&amp;P144),"")</f>
        <v>204</v>
      </c>
      <c r="C144" s="131">
        <f ca="1">IF(B144="","",INDIRECT("減額一覧!C"&amp;$P144))</f>
        <v>315045000</v>
      </c>
      <c r="D144" s="121" t="str">
        <f ca="1">IF($B144="","",INDIRECT("減額一覧!G"&amp;$P144))</f>
        <v>高橋　柳太郎</v>
      </c>
      <c r="E144" s="122">
        <f ca="1">IF(B144="","",INDIRECT("減額一覧!H"&amp;P144))</f>
        <v>20</v>
      </c>
      <c r="F144" s="122">
        <f ca="1">IF($B144="","",INDIRECT("減額一覧!T"&amp;P144))</f>
        <v>6</v>
      </c>
      <c r="G144" s="123">
        <f ca="1">IF($B144="","",INDIRECT("減額一覧!U"&amp;P144))</f>
        <v>1320</v>
      </c>
      <c r="H144" s="123">
        <f ca="1">IF($B144="","",INDIRECT("減額一覧!V"&amp;P144))</f>
        <v>708</v>
      </c>
      <c r="I144" s="124">
        <f ca="1">IF(B144="","",IF(INDIRECT("減額一覧!BL"&amp;P144)=0.08,0.08,0.1))</f>
        <v>0.1</v>
      </c>
      <c r="J144" s="125" t="s">
        <v>461</v>
      </c>
      <c r="K144" s="126" t="str">
        <f t="shared" ca="1" si="134"/>
        <v/>
      </c>
      <c r="L144" s="127" t="str">
        <f t="shared" ca="1" si="227"/>
        <v/>
      </c>
      <c r="N144" s="113" t="str">
        <f t="shared" ref="N144:N147" ca="1" si="250">IF(A144="","",IF(A144&gt;3000,"月ヶ瀬",IF(A144&gt;=2000,"都祁","市内")))</f>
        <v>市内</v>
      </c>
      <c r="O144" s="114">
        <f t="shared" ref="O144" ca="1" si="251">IF(B144="","",IF(INDIRECT("減額一覧!BL"&amp;P144)=0.08,0.08,0.1))</f>
        <v>0.1</v>
      </c>
      <c r="P144" s="38">
        <v>31</v>
      </c>
      <c r="Q144" s="38">
        <f t="shared" ref="Q144:R147" ca="1" si="252">IF(G144="","",IF(G144&gt;0,1,""))</f>
        <v>1</v>
      </c>
      <c r="R144" s="38">
        <f t="shared" ca="1" si="252"/>
        <v>1</v>
      </c>
      <c r="S144" s="66" t="str">
        <f t="shared" ca="1" si="230"/>
        <v>315</v>
      </c>
      <c r="T144" s="105" t="str">
        <f t="shared" ca="1" si="231"/>
        <v/>
      </c>
    </row>
    <row r="145" spans="1:20">
      <c r="A145">
        <f ca="1">IF(B145="","",INDIRECT("減額一覧!B"&amp;$P145))</f>
        <v>259</v>
      </c>
      <c r="B145" s="61">
        <f ca="1">IF(INDIRECT("減額一覧!BB"&amp;P145)=1,INDIRECT("減額一覧!W"&amp;P145),"")</f>
        <v>205</v>
      </c>
      <c r="C145" s="44">
        <f ca="1">IF(B145="","",INDIRECT("減額一覧!C"&amp;$P145))</f>
        <v>315045000</v>
      </c>
      <c r="D145" s="79" t="str">
        <f ca="1">IF($B145="","",INDIRECT("減額一覧!G"&amp;$P145))</f>
        <v>高橋　柳太郎</v>
      </c>
      <c r="E145" s="19">
        <f ca="1">IF(B145="","",INDIRECT("減額一覧!H"&amp;P145))</f>
        <v>20</v>
      </c>
      <c r="F145" s="19">
        <f ca="1">IF($B145="","",INDIRECT("減額一覧!AD"&amp;P145))</f>
        <v>6</v>
      </c>
      <c r="G145" s="20">
        <f ca="1">IF($B145="","",INDIRECT("減額一覧!AE"&amp;P145))</f>
        <v>1320</v>
      </c>
      <c r="H145" s="20">
        <f ca="1">IF($B145="","",INDIRECT("減額一覧!AF"&amp;P145))</f>
        <v>818</v>
      </c>
      <c r="I145" s="32">
        <f ca="1">IF(B145="","",IF(INDIRECT("減額一覧!BM"&amp;P145)=0.08,0.08,0.1))</f>
        <v>0.1</v>
      </c>
      <c r="J145" s="52"/>
      <c r="K145" s="95" t="str">
        <f t="shared" ca="1" si="134"/>
        <v/>
      </c>
      <c r="L145" s="58" t="str">
        <f t="shared" ca="1" si="227"/>
        <v/>
      </c>
      <c r="N145" s="113" t="str">
        <f t="shared" ca="1" si="250"/>
        <v>市内</v>
      </c>
      <c r="O145" s="114">
        <f t="shared" ref="O145" ca="1" si="253">IF(B145="","",IF(INDIRECT("減額一覧!BM"&amp;P145)=0.08,0.08,0.1))</f>
        <v>0.1</v>
      </c>
      <c r="P145" s="38">
        <v>31</v>
      </c>
      <c r="Q145" s="38">
        <f t="shared" ca="1" si="252"/>
        <v>1</v>
      </c>
      <c r="R145" s="38">
        <f t="shared" ca="1" si="252"/>
        <v>1</v>
      </c>
      <c r="S145" s="66" t="str">
        <f t="shared" ca="1" si="230"/>
        <v>315</v>
      </c>
      <c r="T145" s="105" t="str">
        <f t="shared" ca="1" si="231"/>
        <v/>
      </c>
    </row>
    <row r="146" spans="1:20">
      <c r="A146">
        <f ca="1">IF(B146="","",INDIRECT("減額一覧!B"&amp;$P146))</f>
        <v>259</v>
      </c>
      <c r="B146" s="61">
        <f ca="1">IF(INDIRECT("減額一覧!BC"&amp;P146)=1,INDIRECT("減額一覧!AG"&amp;P146),"")</f>
        <v>206</v>
      </c>
      <c r="C146" s="128">
        <f ca="1">IF(B146="","",INDIRECT("減額一覧!C"&amp;$P146))</f>
        <v>315045000</v>
      </c>
      <c r="D146" s="80" t="str">
        <f ca="1">IF($B146="","",INDIRECT("減額一覧!G"&amp;$P146))</f>
        <v>高橋　柳太郎</v>
      </c>
      <c r="E146" s="19">
        <f ca="1">IF(B146="","",INDIRECT("減額一覧!H"&amp;P146))</f>
        <v>20</v>
      </c>
      <c r="F146" s="19">
        <f ca="1">IF($B146="","",INDIRECT("減額一覧!AN"&amp;P146))</f>
        <v>5</v>
      </c>
      <c r="G146" s="20">
        <f ca="1">IF($B146="","",INDIRECT("減額一覧!AO"&amp;P146))</f>
        <v>1100</v>
      </c>
      <c r="H146" s="20">
        <f ca="1">IF($B146="","",INDIRECT("減額一覧!AP"&amp;P146))</f>
        <v>682</v>
      </c>
      <c r="I146" s="32">
        <f ca="1">IF(B146="","",IF(INDIRECT("減額一覧!BN"&amp;P146)=0.08,0.08,0.1))</f>
        <v>0.1</v>
      </c>
      <c r="J146" s="52"/>
      <c r="K146" s="95" t="str">
        <f t="shared" ref="K146:K209" ca="1" si="254">IF(A146="","",IF(A146&gt;3000,"月ヶ瀬",IF(A146&gt;=2000,"都祁","")))</f>
        <v/>
      </c>
      <c r="L146" s="58" t="str">
        <f t="shared" ca="1" si="227"/>
        <v/>
      </c>
      <c r="N146" s="113" t="str">
        <f t="shared" ca="1" si="250"/>
        <v>市内</v>
      </c>
      <c r="O146" s="114">
        <f t="shared" ref="O146" ca="1" si="255">IF(B146="","",IF(INDIRECT("減額一覧!BN"&amp;P146)=0.08,0.08,0.1))</f>
        <v>0.1</v>
      </c>
      <c r="P146" s="38">
        <v>31</v>
      </c>
      <c r="Q146" s="38">
        <f t="shared" ca="1" si="252"/>
        <v>1</v>
      </c>
      <c r="R146" s="38">
        <f t="shared" ca="1" si="252"/>
        <v>1</v>
      </c>
      <c r="S146" s="66" t="str">
        <f t="shared" ca="1" si="230"/>
        <v>315</v>
      </c>
      <c r="T146" s="105" t="str">
        <f t="shared" ca="1" si="231"/>
        <v/>
      </c>
    </row>
    <row r="147" spans="1:20">
      <c r="A147">
        <f ca="1">IF(B147="","",INDIRECT("減額一覧!B"&amp;$P147))</f>
        <v>259</v>
      </c>
      <c r="B147" s="61">
        <f ca="1">IF(INDIRECT("減額一覧!BD"&amp;P147)=1,INDIRECT("減額一覧!AQ"&amp;P147),"")</f>
        <v>207</v>
      </c>
      <c r="C147" s="45">
        <f ca="1">IF(B147="","",INDIRECT("減額一覧!C"&amp;$P147))</f>
        <v>315045000</v>
      </c>
      <c r="D147" s="79" t="str">
        <f ca="1">IF($B147="","",INDIRECT("減額一覧!G"&amp;$P147))</f>
        <v>高橋　柳太郎</v>
      </c>
      <c r="E147" s="19">
        <f ca="1">IF(B147="","",INDIRECT("減額一覧!H"&amp;P147))</f>
        <v>20</v>
      </c>
      <c r="F147" s="19">
        <f ca="1">IF($B147="","",INDIRECT("減額一覧!AX"&amp;P147))</f>
        <v>6</v>
      </c>
      <c r="G147" s="20">
        <f ca="1">IF($B147="","",INDIRECT("減額一覧!AY"&amp;P147))</f>
        <v>1320</v>
      </c>
      <c r="H147" s="20">
        <f ca="1">IF($B147="","",INDIRECT("減額一覧!AZ"&amp;P147))</f>
        <v>819</v>
      </c>
      <c r="I147" s="32">
        <f ca="1">IF(B147="","",IF(INDIRECT("減額一覧!BO"&amp;P147)=0.08,0.08,0.1))</f>
        <v>0.1</v>
      </c>
      <c r="J147" s="52"/>
      <c r="K147" s="95" t="str">
        <f t="shared" ca="1" si="254"/>
        <v/>
      </c>
      <c r="L147" s="58" t="str">
        <f t="shared" ca="1" si="227"/>
        <v/>
      </c>
      <c r="N147" s="113" t="str">
        <f t="shared" ca="1" si="250"/>
        <v>市内</v>
      </c>
      <c r="O147" s="114">
        <f t="shared" ref="O147" ca="1" si="256">IF(B147="","",IF(INDIRECT("減額一覧!BO"&amp;P147)=0.08,0.08,0.1))</f>
        <v>0.1</v>
      </c>
      <c r="P147" s="38">
        <v>31</v>
      </c>
      <c r="Q147" s="38">
        <f t="shared" ca="1" si="252"/>
        <v>1</v>
      </c>
      <c r="R147" s="38">
        <f t="shared" ca="1" si="252"/>
        <v>1</v>
      </c>
      <c r="S147" s="66" t="str">
        <f t="shared" ca="1" si="230"/>
        <v>315</v>
      </c>
      <c r="T147" s="105" t="str">
        <f t="shared" ca="1" si="231"/>
        <v/>
      </c>
    </row>
    <row r="148" spans="1:20" ht="19.5" thickBot="1">
      <c r="B148" s="129"/>
      <c r="C148" s="130" t="str">
        <f>IF(B148="","",減額一覧!C144)</f>
        <v/>
      </c>
      <c r="D148" s="43"/>
      <c r="E148" s="21"/>
      <c r="F148" s="22" t="s">
        <v>69</v>
      </c>
      <c r="G148" s="23">
        <f t="shared" ref="G148:H148" ca="1" si="257">SUBTOTAL(9,G144:G147)</f>
        <v>5060</v>
      </c>
      <c r="H148" s="23">
        <f t="shared" ca="1" si="257"/>
        <v>3027</v>
      </c>
      <c r="I148" s="30"/>
      <c r="J148" s="53"/>
      <c r="K148" s="96" t="str">
        <f t="shared" si="254"/>
        <v/>
      </c>
      <c r="L148" s="59" t="str">
        <f t="shared" si="227"/>
        <v/>
      </c>
      <c r="N148" s="108" t="str">
        <f t="shared" ref="N148" ca="1" si="258">IF(AND(G148=0,H148=0),"","小計")</f>
        <v>小計</v>
      </c>
      <c r="O148" s="108" t="str">
        <f t="shared" ref="O148" ca="1" si="259">IF(AND(G148=0,H148=0),"","小計")</f>
        <v>小計</v>
      </c>
      <c r="P148" s="38"/>
      <c r="Q148" s="38"/>
      <c r="R148" s="38"/>
      <c r="S148" s="66" t="str">
        <f t="shared" si="230"/>
        <v/>
      </c>
      <c r="T148" s="105" t="str">
        <f t="shared" si="231"/>
        <v/>
      </c>
    </row>
    <row r="149" spans="1:20" ht="19.5" thickTop="1">
      <c r="A149">
        <f ca="1">IF(B149="","",INDIRECT("減額一覧!B"&amp;$P149))</f>
        <v>260</v>
      </c>
      <c r="B149" s="120">
        <f ca="1">IF(INDIRECT("減額一覧!BA"&amp;P149)=1,INDIRECT("減額一覧!M"&amp;P149),"")</f>
        <v>204</v>
      </c>
      <c r="C149" s="131">
        <f ca="1">IF(B149="","",INDIRECT("減額一覧!C"&amp;$P149))</f>
        <v>626048150</v>
      </c>
      <c r="D149" s="121" t="str">
        <f ca="1">IF($B149="","",INDIRECT("減額一覧!G"&amp;$P149))</f>
        <v>立花　洋一</v>
      </c>
      <c r="E149" s="122">
        <f ca="1">IF(B149="","",INDIRECT("減額一覧!H"&amp;P149))</f>
        <v>20</v>
      </c>
      <c r="F149" s="122">
        <f ca="1">IF($B149="","",INDIRECT("減額一覧!T"&amp;P149))</f>
        <v>2</v>
      </c>
      <c r="G149" s="123">
        <f ca="1">IF($B149="","",INDIRECT("減額一覧!U"&amp;P149))</f>
        <v>341</v>
      </c>
      <c r="H149" s="123">
        <f ca="1">IF($B149="","",INDIRECT("減額一覧!V"&amp;P149))</f>
        <v>236</v>
      </c>
      <c r="I149" s="124">
        <f ca="1">IF(B149="","",IF(INDIRECT("減額一覧!BL"&amp;P149)=0.08,0.08,0.1))</f>
        <v>0.1</v>
      </c>
      <c r="J149" s="125" t="s">
        <v>462</v>
      </c>
      <c r="K149" s="126" t="str">
        <f t="shared" ca="1" si="254"/>
        <v/>
      </c>
      <c r="L149" s="127" t="str">
        <f t="shared" ca="1" si="227"/>
        <v/>
      </c>
      <c r="N149" s="113" t="str">
        <f t="shared" ref="N149:N152" ca="1" si="260">IF(A149="","",IF(A149&gt;3000,"月ヶ瀬",IF(A149&gt;=2000,"都祁","市内")))</f>
        <v>市内</v>
      </c>
      <c r="O149" s="114">
        <f t="shared" ref="O149" ca="1" si="261">IF(B149="","",IF(INDIRECT("減額一覧!BL"&amp;P149)=0.08,0.08,0.1))</f>
        <v>0.1</v>
      </c>
      <c r="P149" s="38">
        <v>32</v>
      </c>
      <c r="Q149" s="38">
        <f t="shared" ref="Q149:R152" ca="1" si="262">IF(G149="","",IF(G149&gt;0,1,""))</f>
        <v>1</v>
      </c>
      <c r="R149" s="38">
        <f t="shared" ca="1" si="262"/>
        <v>1</v>
      </c>
      <c r="S149" s="66" t="str">
        <f t="shared" ca="1" si="230"/>
        <v>626</v>
      </c>
      <c r="T149" s="105" t="str">
        <f t="shared" ca="1" si="231"/>
        <v/>
      </c>
    </row>
    <row r="150" spans="1:20">
      <c r="A150">
        <f ca="1">IF(B150="","",INDIRECT("減額一覧!B"&amp;$P150))</f>
        <v>260</v>
      </c>
      <c r="B150" s="61">
        <f ca="1">IF(INDIRECT("減額一覧!BB"&amp;P150)=1,INDIRECT("減額一覧!W"&amp;P150),"")</f>
        <v>205</v>
      </c>
      <c r="C150" s="44">
        <f ca="1">IF(B150="","",INDIRECT("減額一覧!C"&amp;$P150))</f>
        <v>626048150</v>
      </c>
      <c r="D150" s="79" t="str">
        <f ca="1">IF($B150="","",INDIRECT("減額一覧!G"&amp;$P150))</f>
        <v>立花　洋一</v>
      </c>
      <c r="E150" s="19">
        <f ca="1">IF(B150="","",INDIRECT("減額一覧!H"&amp;P150))</f>
        <v>20</v>
      </c>
      <c r="F150" s="19">
        <f ca="1">IF($B150="","",INDIRECT("減額一覧!AD"&amp;P150))</f>
        <v>2</v>
      </c>
      <c r="G150" s="20">
        <f ca="1">IF($B150="","",INDIRECT("減額一覧!AE"&amp;P150))</f>
        <v>341</v>
      </c>
      <c r="H150" s="20">
        <f ca="1">IF($B150="","",INDIRECT("減額一覧!AF"&amp;P150))</f>
        <v>273</v>
      </c>
      <c r="I150" s="32">
        <f ca="1">IF(B150="","",IF(INDIRECT("減額一覧!BM"&amp;P150)=0.08,0.08,0.1))</f>
        <v>0.1</v>
      </c>
      <c r="J150" s="52"/>
      <c r="K150" s="95" t="str">
        <f t="shared" ca="1" si="254"/>
        <v/>
      </c>
      <c r="L150" s="58" t="str">
        <f t="shared" ca="1" si="227"/>
        <v/>
      </c>
      <c r="N150" s="113" t="str">
        <f t="shared" ca="1" si="260"/>
        <v>市内</v>
      </c>
      <c r="O150" s="114">
        <f t="shared" ref="O150" ca="1" si="263">IF(B150="","",IF(INDIRECT("減額一覧!BM"&amp;P150)=0.08,0.08,0.1))</f>
        <v>0.1</v>
      </c>
      <c r="P150" s="38">
        <v>32</v>
      </c>
      <c r="Q150" s="38">
        <f t="shared" ca="1" si="262"/>
        <v>1</v>
      </c>
      <c r="R150" s="38">
        <f t="shared" ca="1" si="262"/>
        <v>1</v>
      </c>
      <c r="S150" s="66" t="str">
        <f t="shared" ca="1" si="230"/>
        <v>626</v>
      </c>
      <c r="T150" s="105" t="str">
        <f t="shared" ca="1" si="231"/>
        <v/>
      </c>
    </row>
    <row r="151" spans="1:20">
      <c r="A151">
        <f ca="1">IF(B151="","",INDIRECT("減額一覧!B"&amp;$P151))</f>
        <v>260</v>
      </c>
      <c r="B151" s="61">
        <f ca="1">IF(INDIRECT("減額一覧!BC"&amp;P151)=1,INDIRECT("減額一覧!AG"&amp;P151),"")</f>
        <v>206</v>
      </c>
      <c r="C151" s="128">
        <f ca="1">IF(B151="","",INDIRECT("減額一覧!C"&amp;$P151))</f>
        <v>626048150</v>
      </c>
      <c r="D151" s="80" t="str">
        <f ca="1">IF($B151="","",INDIRECT("減額一覧!G"&amp;$P151))</f>
        <v>立花　洋一</v>
      </c>
      <c r="E151" s="19">
        <f ca="1">IF(B151="","",INDIRECT("減額一覧!H"&amp;P151))</f>
        <v>20</v>
      </c>
      <c r="F151" s="19">
        <f ca="1">IF($B151="","",INDIRECT("減額一覧!AN"&amp;P151))</f>
        <v>15</v>
      </c>
      <c r="G151" s="20">
        <f ca="1">IF($B151="","",INDIRECT("減額一覧!AO"&amp;P151))</f>
        <v>3300</v>
      </c>
      <c r="H151" s="20">
        <f ca="1">IF($B151="","",INDIRECT("減額一覧!AP"&amp;P151))</f>
        <v>2046</v>
      </c>
      <c r="I151" s="32">
        <f ca="1">IF(B151="","",IF(INDIRECT("減額一覧!BN"&amp;P151)=0.08,0.08,0.1))</f>
        <v>0.1</v>
      </c>
      <c r="J151" s="52"/>
      <c r="K151" s="95" t="str">
        <f t="shared" ca="1" si="254"/>
        <v/>
      </c>
      <c r="L151" s="58" t="str">
        <f t="shared" ca="1" si="227"/>
        <v/>
      </c>
      <c r="N151" s="113" t="str">
        <f t="shared" ca="1" si="260"/>
        <v>市内</v>
      </c>
      <c r="O151" s="114">
        <f t="shared" ref="O151" ca="1" si="264">IF(B151="","",IF(INDIRECT("減額一覧!BN"&amp;P151)=0.08,0.08,0.1))</f>
        <v>0.1</v>
      </c>
      <c r="P151" s="38">
        <v>32</v>
      </c>
      <c r="Q151" s="38">
        <f t="shared" ca="1" si="262"/>
        <v>1</v>
      </c>
      <c r="R151" s="38">
        <f t="shared" ca="1" si="262"/>
        <v>1</v>
      </c>
      <c r="S151" s="66" t="str">
        <f t="shared" ca="1" si="230"/>
        <v>626</v>
      </c>
      <c r="T151" s="105" t="str">
        <f t="shared" ca="1" si="231"/>
        <v/>
      </c>
    </row>
    <row r="152" spans="1:20">
      <c r="A152">
        <f ca="1">IF(B152="","",INDIRECT("減額一覧!B"&amp;$P152))</f>
        <v>260</v>
      </c>
      <c r="B152" s="61">
        <f ca="1">IF(INDIRECT("減額一覧!BD"&amp;P152)=1,INDIRECT("減額一覧!AQ"&amp;P152),"")</f>
        <v>207</v>
      </c>
      <c r="C152" s="45">
        <f ca="1">IF(B152="","",INDIRECT("減額一覧!C"&amp;$P152))</f>
        <v>626048150</v>
      </c>
      <c r="D152" s="79" t="str">
        <f ca="1">IF($B152="","",INDIRECT("減額一覧!G"&amp;$P152))</f>
        <v>立花　洋一</v>
      </c>
      <c r="E152" s="19">
        <f ca="1">IF(B152="","",INDIRECT("減額一覧!H"&amp;P152))</f>
        <v>20</v>
      </c>
      <c r="F152" s="19">
        <f ca="1">IF($B152="","",INDIRECT("減額一覧!AX"&amp;P152))</f>
        <v>15</v>
      </c>
      <c r="G152" s="20">
        <f ca="1">IF($B152="","",INDIRECT("減額一覧!AY"&amp;P152))</f>
        <v>3300</v>
      </c>
      <c r="H152" s="20">
        <f ca="1">IF($B152="","",INDIRECT("減額一覧!AZ"&amp;P152))</f>
        <v>2046</v>
      </c>
      <c r="I152" s="32">
        <f ca="1">IF(B152="","",IF(INDIRECT("減額一覧!BO"&amp;P152)=0.08,0.08,0.1))</f>
        <v>0.1</v>
      </c>
      <c r="J152" s="52"/>
      <c r="K152" s="95" t="str">
        <f t="shared" ca="1" si="254"/>
        <v/>
      </c>
      <c r="L152" s="58" t="str">
        <f t="shared" ca="1" si="227"/>
        <v/>
      </c>
      <c r="N152" s="113" t="str">
        <f t="shared" ca="1" si="260"/>
        <v>市内</v>
      </c>
      <c r="O152" s="114">
        <f t="shared" ref="O152" ca="1" si="265">IF(B152="","",IF(INDIRECT("減額一覧!BO"&amp;P152)=0.08,0.08,0.1))</f>
        <v>0.1</v>
      </c>
      <c r="P152" s="38">
        <v>32</v>
      </c>
      <c r="Q152" s="38">
        <f t="shared" ca="1" si="262"/>
        <v>1</v>
      </c>
      <c r="R152" s="38">
        <f t="shared" ca="1" si="262"/>
        <v>1</v>
      </c>
      <c r="S152" s="66" t="str">
        <f t="shared" ca="1" si="230"/>
        <v>626</v>
      </c>
      <c r="T152" s="105" t="str">
        <f t="shared" ca="1" si="231"/>
        <v/>
      </c>
    </row>
    <row r="153" spans="1:20" ht="19.5" thickBot="1">
      <c r="B153" s="129"/>
      <c r="C153" s="130" t="str">
        <f>IF(B153="","",減額一覧!C149)</f>
        <v/>
      </c>
      <c r="D153" s="43"/>
      <c r="E153" s="21"/>
      <c r="F153" s="22" t="s">
        <v>69</v>
      </c>
      <c r="G153" s="23">
        <f t="shared" ref="G153:H153" ca="1" si="266">SUBTOTAL(9,G149:G152)</f>
        <v>7282</v>
      </c>
      <c r="H153" s="23">
        <f t="shared" ca="1" si="266"/>
        <v>4601</v>
      </c>
      <c r="I153" s="30"/>
      <c r="J153" s="53"/>
      <c r="K153" s="96" t="str">
        <f t="shared" si="254"/>
        <v/>
      </c>
      <c r="L153" s="59" t="str">
        <f t="shared" si="227"/>
        <v/>
      </c>
      <c r="N153" s="108" t="str">
        <f t="shared" ref="N153" ca="1" si="267">IF(AND(G153=0,H153=0),"","小計")</f>
        <v>小計</v>
      </c>
      <c r="O153" s="108" t="str">
        <f t="shared" ref="O153" ca="1" si="268">IF(AND(G153=0,H153=0),"","小計")</f>
        <v>小計</v>
      </c>
      <c r="P153" s="38"/>
      <c r="Q153" s="38"/>
      <c r="R153" s="38"/>
      <c r="S153" s="66" t="str">
        <f t="shared" si="230"/>
        <v/>
      </c>
      <c r="T153" s="105" t="str">
        <f t="shared" si="231"/>
        <v/>
      </c>
    </row>
    <row r="154" spans="1:20" ht="19.5" thickTop="1">
      <c r="A154">
        <f ca="1">IF(B154="","",INDIRECT("減額一覧!B"&amp;$P154))</f>
        <v>261</v>
      </c>
      <c r="B154" s="120">
        <f ca="1">IF(INDIRECT("減額一覧!BA"&amp;P154)=1,INDIRECT("減額一覧!M"&amp;P154),"")</f>
        <v>205</v>
      </c>
      <c r="C154" s="131">
        <f ca="1">IF(B154="","",INDIRECT("減額一覧!C"&amp;$P154))</f>
        <v>160174000</v>
      </c>
      <c r="D154" s="121" t="str">
        <f ca="1">IF($B154="","",INDIRECT("減額一覧!G"&amp;$P154))</f>
        <v>澤田　和子</v>
      </c>
      <c r="E154" s="122">
        <f ca="1">IF(B154="","",INDIRECT("減額一覧!H"&amp;P154))</f>
        <v>13</v>
      </c>
      <c r="F154" s="122">
        <f ca="1">IF($B154="","",INDIRECT("減額一覧!T"&amp;P154))</f>
        <v>3</v>
      </c>
      <c r="G154" s="123">
        <f ca="1">IF($B154="","",INDIRECT("減額一覧!U"&amp;P154))</f>
        <v>511</v>
      </c>
      <c r="H154" s="123">
        <f ca="1">IF($B154="","",INDIRECT("減額一覧!V"&amp;P154))</f>
        <v>409</v>
      </c>
      <c r="I154" s="124">
        <f ca="1">IF(B154="","",IF(INDIRECT("減額一覧!BL"&amp;P154)=0.08,0.08,0.1))</f>
        <v>0.1</v>
      </c>
      <c r="J154" s="125" t="s">
        <v>463</v>
      </c>
      <c r="K154" s="126" t="str">
        <f t="shared" ca="1" si="254"/>
        <v/>
      </c>
      <c r="L154" s="127" t="str">
        <f t="shared" ca="1" si="227"/>
        <v/>
      </c>
      <c r="N154" s="113" t="str">
        <f t="shared" ref="N154:N157" ca="1" si="269">IF(A154="","",IF(A154&gt;3000,"月ヶ瀬",IF(A154&gt;=2000,"都祁","市内")))</f>
        <v>市内</v>
      </c>
      <c r="O154" s="114">
        <f t="shared" ref="O154" ca="1" si="270">IF(B154="","",IF(INDIRECT("減額一覧!BL"&amp;P154)=0.08,0.08,0.1))</f>
        <v>0.1</v>
      </c>
      <c r="P154" s="38">
        <v>33</v>
      </c>
      <c r="Q154" s="38">
        <f t="shared" ref="Q154:R157" ca="1" si="271">IF(G154="","",IF(G154&gt;0,1,""))</f>
        <v>1</v>
      </c>
      <c r="R154" s="38">
        <f t="shared" ca="1" si="271"/>
        <v>1</v>
      </c>
      <c r="S154" s="66" t="str">
        <f t="shared" ca="1" si="230"/>
        <v>160</v>
      </c>
      <c r="T154" s="105" t="str">
        <f t="shared" ca="1" si="231"/>
        <v/>
      </c>
    </row>
    <row r="155" spans="1:20">
      <c r="A155">
        <f ca="1">IF(B155="","",INDIRECT("減額一覧!B"&amp;$P155))</f>
        <v>261</v>
      </c>
      <c r="B155" s="61">
        <f ca="1">IF(INDIRECT("減額一覧!BB"&amp;P155)=1,INDIRECT("減額一覧!W"&amp;P155),"")</f>
        <v>206</v>
      </c>
      <c r="C155" s="44">
        <f ca="1">IF(B155="","",INDIRECT("減額一覧!C"&amp;$P155))</f>
        <v>160174000</v>
      </c>
      <c r="D155" s="79" t="str">
        <f ca="1">IF($B155="","",INDIRECT("減額一覧!G"&amp;$P155))</f>
        <v>澤田　和子</v>
      </c>
      <c r="E155" s="19">
        <f ca="1">IF(B155="","",INDIRECT("減額一覧!H"&amp;P155))</f>
        <v>13</v>
      </c>
      <c r="F155" s="19">
        <f ca="1">IF($B155="","",INDIRECT("減額一覧!AD"&amp;P155))</f>
        <v>3</v>
      </c>
      <c r="G155" s="20">
        <f ca="1">IF($B155="","",INDIRECT("減額一覧!AE"&amp;P155))</f>
        <v>511</v>
      </c>
      <c r="H155" s="20">
        <f ca="1">IF($B155="","",INDIRECT("減額一覧!AF"&amp;P155))</f>
        <v>409</v>
      </c>
      <c r="I155" s="32">
        <f ca="1">IF(B155="","",IF(INDIRECT("減額一覧!BM"&amp;P155)=0.08,0.08,0.1))</f>
        <v>0.1</v>
      </c>
      <c r="J155" s="52"/>
      <c r="K155" s="95" t="str">
        <f t="shared" ca="1" si="254"/>
        <v/>
      </c>
      <c r="L155" s="58" t="str">
        <f t="shared" ca="1" si="227"/>
        <v/>
      </c>
      <c r="N155" s="113" t="str">
        <f t="shared" ca="1" si="269"/>
        <v>市内</v>
      </c>
      <c r="O155" s="114">
        <f t="shared" ref="O155" ca="1" si="272">IF(B155="","",IF(INDIRECT("減額一覧!BM"&amp;P155)=0.08,0.08,0.1))</f>
        <v>0.1</v>
      </c>
      <c r="P155" s="38">
        <v>33</v>
      </c>
      <c r="Q155" s="38">
        <f t="shared" ca="1" si="271"/>
        <v>1</v>
      </c>
      <c r="R155" s="38">
        <f t="shared" ca="1" si="271"/>
        <v>1</v>
      </c>
      <c r="S155" s="66" t="str">
        <f t="shared" ca="1" si="230"/>
        <v>160</v>
      </c>
      <c r="T155" s="105" t="str">
        <f t="shared" ca="1" si="231"/>
        <v/>
      </c>
    </row>
    <row r="156" spans="1:20">
      <c r="A156">
        <f ca="1">IF(B156="","",INDIRECT("減額一覧!B"&amp;$P156))</f>
        <v>261</v>
      </c>
      <c r="B156" s="61">
        <f ca="1">IF(INDIRECT("減額一覧!BC"&amp;P156)=1,INDIRECT("減額一覧!AG"&amp;P156),"")</f>
        <v>207</v>
      </c>
      <c r="C156" s="128">
        <f ca="1">IF(B156="","",INDIRECT("減額一覧!C"&amp;$P156))</f>
        <v>160174000</v>
      </c>
      <c r="D156" s="80" t="str">
        <f ca="1">IF($B156="","",INDIRECT("減額一覧!G"&amp;$P156))</f>
        <v>澤田　和子</v>
      </c>
      <c r="E156" s="19">
        <f ca="1">IF(B156="","",INDIRECT("減額一覧!H"&amp;P156))</f>
        <v>13</v>
      </c>
      <c r="F156" s="19">
        <f ca="1">IF($B156="","",INDIRECT("減額一覧!AN"&amp;P156))</f>
        <v>1</v>
      </c>
      <c r="G156" s="20">
        <f ca="1">IF($B156="","",INDIRECT("減額一覧!AO"&amp;P156))</f>
        <v>110</v>
      </c>
      <c r="H156" s="20">
        <f ca="1">IF($B156="","",INDIRECT("減額一覧!AP"&amp;P156))</f>
        <v>136</v>
      </c>
      <c r="I156" s="32">
        <f ca="1">IF(B156="","",IF(INDIRECT("減額一覧!BN"&amp;P156)=0.08,0.08,0.1))</f>
        <v>0.1</v>
      </c>
      <c r="J156" s="52"/>
      <c r="K156" s="95" t="str">
        <f t="shared" ca="1" si="254"/>
        <v/>
      </c>
      <c r="L156" s="58" t="str">
        <f t="shared" ca="1" si="227"/>
        <v/>
      </c>
      <c r="N156" s="113" t="str">
        <f t="shared" ca="1" si="269"/>
        <v>市内</v>
      </c>
      <c r="O156" s="114">
        <f t="shared" ref="O156" ca="1" si="273">IF(B156="","",IF(INDIRECT("減額一覧!BN"&amp;P156)=0.08,0.08,0.1))</f>
        <v>0.1</v>
      </c>
      <c r="P156" s="38">
        <v>33</v>
      </c>
      <c r="Q156" s="38">
        <f t="shared" ca="1" si="271"/>
        <v>1</v>
      </c>
      <c r="R156" s="38">
        <f t="shared" ca="1" si="271"/>
        <v>1</v>
      </c>
      <c r="S156" s="66" t="str">
        <f t="shared" ca="1" si="230"/>
        <v>160</v>
      </c>
      <c r="T156" s="105" t="str">
        <f t="shared" ca="1" si="231"/>
        <v/>
      </c>
    </row>
    <row r="157" spans="1:20">
      <c r="A157">
        <f ca="1">IF(B157="","",INDIRECT("減額一覧!B"&amp;$P157))</f>
        <v>261</v>
      </c>
      <c r="B157" s="61">
        <f ca="1">IF(INDIRECT("減額一覧!BD"&amp;P157)=1,INDIRECT("減額一覧!AQ"&amp;P157),"")</f>
        <v>208</v>
      </c>
      <c r="C157" s="45">
        <f ca="1">IF(B157="","",INDIRECT("減額一覧!C"&amp;$P157))</f>
        <v>160174000</v>
      </c>
      <c r="D157" s="79" t="str">
        <f ca="1">IF($B157="","",INDIRECT("減額一覧!G"&amp;$P157))</f>
        <v>澤田　和子</v>
      </c>
      <c r="E157" s="19">
        <f ca="1">IF(B157="","",INDIRECT("減額一覧!H"&amp;P157))</f>
        <v>13</v>
      </c>
      <c r="F157" s="19">
        <f ca="1">IF($B157="","",INDIRECT("減額一覧!AX"&amp;P157))</f>
        <v>1</v>
      </c>
      <c r="G157" s="20">
        <f ca="1">IF($B157="","",INDIRECT("減額一覧!AY"&amp;P157))</f>
        <v>110</v>
      </c>
      <c r="H157" s="20">
        <f ca="1">IF($B157="","",INDIRECT("減額一覧!AZ"&amp;P157))</f>
        <v>136</v>
      </c>
      <c r="I157" s="32">
        <f ca="1">IF(B157="","",IF(INDIRECT("減額一覧!BO"&amp;P157)=0.08,0.08,0.1))</f>
        <v>0.1</v>
      </c>
      <c r="J157" s="52"/>
      <c r="K157" s="95" t="str">
        <f t="shared" ca="1" si="254"/>
        <v/>
      </c>
      <c r="L157" s="58" t="str">
        <f t="shared" ca="1" si="227"/>
        <v/>
      </c>
      <c r="N157" s="113" t="str">
        <f t="shared" ca="1" si="269"/>
        <v>市内</v>
      </c>
      <c r="O157" s="114">
        <f t="shared" ref="O157" ca="1" si="274">IF(B157="","",IF(INDIRECT("減額一覧!BO"&amp;P157)=0.08,0.08,0.1))</f>
        <v>0.1</v>
      </c>
      <c r="P157" s="38">
        <v>33</v>
      </c>
      <c r="Q157" s="38">
        <f t="shared" ca="1" si="271"/>
        <v>1</v>
      </c>
      <c r="R157" s="38">
        <f t="shared" ca="1" si="271"/>
        <v>1</v>
      </c>
      <c r="S157" s="66" t="str">
        <f t="shared" ca="1" si="230"/>
        <v>160</v>
      </c>
      <c r="T157" s="105" t="str">
        <f t="shared" ca="1" si="231"/>
        <v/>
      </c>
    </row>
    <row r="158" spans="1:20" ht="19.5" thickBot="1">
      <c r="B158" s="129"/>
      <c r="C158" s="130" t="str">
        <f>IF(B158="","",減額一覧!C154)</f>
        <v/>
      </c>
      <c r="D158" s="43"/>
      <c r="E158" s="21"/>
      <c r="F158" s="22" t="s">
        <v>69</v>
      </c>
      <c r="G158" s="23">
        <f t="shared" ref="G158:H158" ca="1" si="275">SUBTOTAL(9,G154:G157)</f>
        <v>1242</v>
      </c>
      <c r="H158" s="23">
        <f t="shared" ca="1" si="275"/>
        <v>1090</v>
      </c>
      <c r="I158" s="30"/>
      <c r="J158" s="53"/>
      <c r="K158" s="96" t="str">
        <f t="shared" si="254"/>
        <v/>
      </c>
      <c r="L158" s="59" t="str">
        <f t="shared" si="227"/>
        <v/>
      </c>
      <c r="N158" s="108" t="str">
        <f t="shared" ref="N158" ca="1" si="276">IF(AND(G158=0,H158=0),"","小計")</f>
        <v>小計</v>
      </c>
      <c r="O158" s="108" t="str">
        <f t="shared" ref="O158" ca="1" si="277">IF(AND(G158=0,H158=0),"","小計")</f>
        <v>小計</v>
      </c>
      <c r="P158" s="38"/>
      <c r="Q158" s="38"/>
      <c r="R158" s="38"/>
      <c r="S158" s="66" t="str">
        <f t="shared" si="230"/>
        <v/>
      </c>
      <c r="T158" s="105" t="str">
        <f t="shared" si="231"/>
        <v/>
      </c>
    </row>
    <row r="159" spans="1:20" ht="19.5" thickTop="1">
      <c r="A159">
        <f ca="1">IF(B159="","",INDIRECT("減額一覧!B"&amp;$P159))</f>
        <v>262</v>
      </c>
      <c r="B159" s="120">
        <f ca="1">IF(INDIRECT("減額一覧!BA"&amp;P159)=1,INDIRECT("減額一覧!M"&amp;P159),"")</f>
        <v>203</v>
      </c>
      <c r="C159" s="131">
        <f ca="1">IF(B159="","",INDIRECT("減額一覧!C"&amp;$P159))</f>
        <v>502149000</v>
      </c>
      <c r="D159" s="121" t="str">
        <f ca="1">IF($B159="","",INDIRECT("減額一覧!G"&amp;$P159))</f>
        <v>武田　和子</v>
      </c>
      <c r="E159" s="122">
        <f ca="1">IF(B159="","",INDIRECT("減額一覧!H"&amp;P159))</f>
        <v>13</v>
      </c>
      <c r="F159" s="122">
        <f ca="1">IF($B159="","",INDIRECT("減額一覧!T"&amp;P159))</f>
        <v>7</v>
      </c>
      <c r="G159" s="123">
        <f ca="1">IF($B159="","",INDIRECT("減額一覧!U"&amp;P159))</f>
        <v>1540</v>
      </c>
      <c r="H159" s="123">
        <f ca="1">IF($B159="","",INDIRECT("減額一覧!V"&amp;P159))</f>
        <v>826</v>
      </c>
      <c r="I159" s="124">
        <f ca="1">IF(B159="","",IF(INDIRECT("減額一覧!BL"&amp;P159)=0.08,0.08,0.1))</f>
        <v>0.1</v>
      </c>
      <c r="J159" s="125" t="s">
        <v>464</v>
      </c>
      <c r="K159" s="126" t="str">
        <f t="shared" ca="1" si="254"/>
        <v/>
      </c>
      <c r="L159" s="127" t="str">
        <f t="shared" ca="1" si="227"/>
        <v/>
      </c>
      <c r="N159" s="113" t="str">
        <f t="shared" ref="N159:N162" ca="1" si="278">IF(A159="","",IF(A159&gt;3000,"月ヶ瀬",IF(A159&gt;=2000,"都祁","市内")))</f>
        <v>市内</v>
      </c>
      <c r="O159" s="114">
        <f t="shared" ref="O159" ca="1" si="279">IF(B159="","",IF(INDIRECT("減額一覧!BL"&amp;P159)=0.08,0.08,0.1))</f>
        <v>0.1</v>
      </c>
      <c r="P159" s="38">
        <v>34</v>
      </c>
      <c r="Q159" s="38">
        <f t="shared" ref="Q159:R162" ca="1" si="280">IF(G159="","",IF(G159&gt;0,1,""))</f>
        <v>1</v>
      </c>
      <c r="R159" s="38">
        <f t="shared" ca="1" si="280"/>
        <v>1</v>
      </c>
      <c r="S159" s="66" t="str">
        <f t="shared" ca="1" si="230"/>
        <v>502</v>
      </c>
      <c r="T159" s="105" t="str">
        <f t="shared" ca="1" si="231"/>
        <v/>
      </c>
    </row>
    <row r="160" spans="1:20">
      <c r="A160">
        <f ca="1">IF(B160="","",INDIRECT("減額一覧!B"&amp;$P160))</f>
        <v>262</v>
      </c>
      <c r="B160" s="61">
        <f ca="1">IF(INDIRECT("減額一覧!BB"&amp;P160)=1,INDIRECT("減額一覧!W"&amp;P160),"")</f>
        <v>204</v>
      </c>
      <c r="C160" s="44">
        <f ca="1">IF(B160="","",INDIRECT("減額一覧!C"&amp;$P160))</f>
        <v>502149000</v>
      </c>
      <c r="D160" s="79" t="str">
        <f ca="1">IF($B160="","",INDIRECT("減額一覧!G"&amp;$P160))</f>
        <v>武田　和子</v>
      </c>
      <c r="E160" s="19">
        <f ca="1">IF(B160="","",INDIRECT("減額一覧!H"&amp;P160))</f>
        <v>13</v>
      </c>
      <c r="F160" s="19">
        <f ca="1">IF($B160="","",INDIRECT("減額一覧!AD"&amp;P160))</f>
        <v>7</v>
      </c>
      <c r="G160" s="20">
        <f ca="1">IF($B160="","",INDIRECT("減額一覧!AE"&amp;P160))</f>
        <v>1540</v>
      </c>
      <c r="H160" s="20">
        <f ca="1">IF($B160="","",INDIRECT("減額一覧!AF"&amp;P160))</f>
        <v>826</v>
      </c>
      <c r="I160" s="32">
        <f ca="1">IF(B160="","",IF(INDIRECT("減額一覧!BM"&amp;P160)=0.08,0.08,0.1))</f>
        <v>0.1</v>
      </c>
      <c r="J160" s="52" t="s">
        <v>464</v>
      </c>
      <c r="K160" s="95" t="str">
        <f t="shared" ca="1" si="254"/>
        <v/>
      </c>
      <c r="L160" s="58" t="str">
        <f t="shared" ca="1" si="227"/>
        <v/>
      </c>
      <c r="N160" s="113" t="str">
        <f t="shared" ca="1" si="278"/>
        <v>市内</v>
      </c>
      <c r="O160" s="114">
        <f t="shared" ref="O160" ca="1" si="281">IF(B160="","",IF(INDIRECT("減額一覧!BM"&amp;P160)=0.08,0.08,0.1))</f>
        <v>0.1</v>
      </c>
      <c r="P160" s="38">
        <v>34</v>
      </c>
      <c r="Q160" s="38">
        <f t="shared" ca="1" si="280"/>
        <v>1</v>
      </c>
      <c r="R160" s="38">
        <f t="shared" ca="1" si="280"/>
        <v>1</v>
      </c>
      <c r="S160" s="66" t="str">
        <f t="shared" ca="1" si="230"/>
        <v>502</v>
      </c>
      <c r="T160" s="105" t="str">
        <f t="shared" ca="1" si="231"/>
        <v/>
      </c>
    </row>
    <row r="161" spans="1:20">
      <c r="A161">
        <f ca="1">IF(B161="","",INDIRECT("減額一覧!B"&amp;$P161))</f>
        <v>262</v>
      </c>
      <c r="B161" s="61">
        <f ca="1">IF(INDIRECT("減額一覧!BC"&amp;P161)=1,INDIRECT("減額一覧!AG"&amp;P161),"")</f>
        <v>205</v>
      </c>
      <c r="C161" s="128">
        <f ca="1">IF(B161="","",INDIRECT("減額一覧!C"&amp;$P161))</f>
        <v>502149000</v>
      </c>
      <c r="D161" s="80" t="str">
        <f ca="1">IF($B161="","",INDIRECT("減額一覧!G"&amp;$P161))</f>
        <v>武田　和子</v>
      </c>
      <c r="E161" s="19">
        <f ca="1">IF(B161="","",INDIRECT("減額一覧!H"&amp;P161))</f>
        <v>13</v>
      </c>
      <c r="F161" s="19">
        <f ca="1">IF($B161="","",INDIRECT("減額一覧!AN"&amp;P161))</f>
        <v>5</v>
      </c>
      <c r="G161" s="20">
        <f ca="1">IF($B161="","",INDIRECT("減額一覧!AO"&amp;P161))</f>
        <v>1100</v>
      </c>
      <c r="H161" s="20">
        <f ca="1">IF($B161="","",INDIRECT("減額一覧!AP"&amp;P161))</f>
        <v>682</v>
      </c>
      <c r="I161" s="32">
        <f ca="1">IF(B161="","",IF(INDIRECT("減額一覧!BN"&amp;P161)=0.08,0.08,0.1))</f>
        <v>0.1</v>
      </c>
      <c r="J161" s="52"/>
      <c r="K161" s="95" t="str">
        <f t="shared" ca="1" si="254"/>
        <v/>
      </c>
      <c r="L161" s="58" t="str">
        <f t="shared" ca="1" si="227"/>
        <v/>
      </c>
      <c r="N161" s="113" t="str">
        <f t="shared" ca="1" si="278"/>
        <v>市内</v>
      </c>
      <c r="O161" s="114">
        <f t="shared" ref="O161" ca="1" si="282">IF(B161="","",IF(INDIRECT("減額一覧!BN"&amp;P161)=0.08,0.08,0.1))</f>
        <v>0.1</v>
      </c>
      <c r="P161" s="38">
        <v>34</v>
      </c>
      <c r="Q161" s="38">
        <f t="shared" ca="1" si="280"/>
        <v>1</v>
      </c>
      <c r="R161" s="38">
        <f t="shared" ca="1" si="280"/>
        <v>1</v>
      </c>
      <c r="S161" s="66" t="str">
        <f t="shared" ca="1" si="230"/>
        <v>502</v>
      </c>
      <c r="T161" s="105" t="str">
        <f t="shared" ca="1" si="231"/>
        <v/>
      </c>
    </row>
    <row r="162" spans="1:20">
      <c r="A162">
        <f ca="1">IF(B162="","",INDIRECT("減額一覧!B"&amp;$P162))</f>
        <v>262</v>
      </c>
      <c r="B162" s="61">
        <f ca="1">IF(INDIRECT("減額一覧!BD"&amp;P162)=1,INDIRECT("減額一覧!AQ"&amp;P162),"")</f>
        <v>206</v>
      </c>
      <c r="C162" s="45">
        <f ca="1">IF(B162="","",INDIRECT("減額一覧!C"&amp;$P162))</f>
        <v>502149000</v>
      </c>
      <c r="D162" s="79" t="str">
        <f ca="1">IF($B162="","",INDIRECT("減額一覧!G"&amp;$P162))</f>
        <v>武田　和子</v>
      </c>
      <c r="E162" s="19">
        <f ca="1">IF(B162="","",INDIRECT("減額一覧!H"&amp;P162))</f>
        <v>13</v>
      </c>
      <c r="F162" s="19">
        <f ca="1">IF($B162="","",INDIRECT("減額一覧!AX"&amp;P162))</f>
        <v>5</v>
      </c>
      <c r="G162" s="20">
        <f ca="1">IF($B162="","",INDIRECT("減額一覧!AY"&amp;P162))</f>
        <v>1100</v>
      </c>
      <c r="H162" s="20">
        <f ca="1">IF($B162="","",INDIRECT("減額一覧!AZ"&amp;P162))</f>
        <v>682</v>
      </c>
      <c r="I162" s="32">
        <f ca="1">IF(B162="","",IF(INDIRECT("減額一覧!BO"&amp;P162)=0.08,0.08,0.1))</f>
        <v>0.1</v>
      </c>
      <c r="J162" s="52"/>
      <c r="K162" s="95" t="str">
        <f t="shared" ca="1" si="254"/>
        <v/>
      </c>
      <c r="L162" s="58" t="str">
        <f t="shared" ca="1" si="227"/>
        <v/>
      </c>
      <c r="N162" s="113" t="str">
        <f t="shared" ca="1" si="278"/>
        <v>市内</v>
      </c>
      <c r="O162" s="114">
        <f t="shared" ref="O162" ca="1" si="283">IF(B162="","",IF(INDIRECT("減額一覧!BO"&amp;P162)=0.08,0.08,0.1))</f>
        <v>0.1</v>
      </c>
      <c r="P162" s="38">
        <v>34</v>
      </c>
      <c r="Q162" s="38">
        <f t="shared" ca="1" si="280"/>
        <v>1</v>
      </c>
      <c r="R162" s="38">
        <f t="shared" ca="1" si="280"/>
        <v>1</v>
      </c>
      <c r="S162" s="66" t="str">
        <f t="shared" ca="1" si="230"/>
        <v>502</v>
      </c>
      <c r="T162" s="105" t="str">
        <f t="shared" ca="1" si="231"/>
        <v/>
      </c>
    </row>
    <row r="163" spans="1:20" ht="19.5" thickBot="1">
      <c r="B163" s="129"/>
      <c r="C163" s="130" t="str">
        <f>IF(B163="","",減額一覧!C159)</f>
        <v/>
      </c>
      <c r="D163" s="43"/>
      <c r="E163" s="21"/>
      <c r="F163" s="22" t="s">
        <v>69</v>
      </c>
      <c r="G163" s="23">
        <f t="shared" ref="G163:H163" ca="1" si="284">SUBTOTAL(9,G159:G162)</f>
        <v>5280</v>
      </c>
      <c r="H163" s="23">
        <f t="shared" ca="1" si="284"/>
        <v>3016</v>
      </c>
      <c r="I163" s="30"/>
      <c r="J163" s="53"/>
      <c r="K163" s="96" t="str">
        <f t="shared" si="254"/>
        <v/>
      </c>
      <c r="L163" s="59" t="str">
        <f t="shared" si="227"/>
        <v/>
      </c>
      <c r="N163" s="108" t="str">
        <f t="shared" ref="N163" ca="1" si="285">IF(AND(G163=0,H163=0),"","小計")</f>
        <v>小計</v>
      </c>
      <c r="O163" s="108" t="str">
        <f t="shared" ref="O163" ca="1" si="286">IF(AND(G163=0,H163=0),"","小計")</f>
        <v>小計</v>
      </c>
      <c r="P163" s="38"/>
      <c r="Q163" s="38"/>
      <c r="R163" s="38"/>
      <c r="S163" s="66" t="str">
        <f t="shared" si="230"/>
        <v/>
      </c>
      <c r="T163" s="105" t="str">
        <f t="shared" si="231"/>
        <v/>
      </c>
    </row>
    <row r="164" spans="1:20" ht="19.5" thickTop="1">
      <c r="A164">
        <f ca="1">IF(B164="","",INDIRECT("減額一覧!B"&amp;$P164))</f>
        <v>263</v>
      </c>
      <c r="B164" s="120">
        <f ca="1">IF(INDIRECT("減額一覧!BA"&amp;P164)=1,INDIRECT("減額一覧!M"&amp;P164),"")</f>
        <v>111</v>
      </c>
      <c r="C164" s="131">
        <f ca="1">IF(B164="","",INDIRECT("減額一覧!C"&amp;$P164))</f>
        <v>575105000</v>
      </c>
      <c r="D164" s="121" t="str">
        <f ca="1">IF($B164="","",INDIRECT("減額一覧!G"&amp;$P164))</f>
        <v>迫村　洋一</v>
      </c>
      <c r="E164" s="122">
        <f ca="1">IF(B164="","",INDIRECT("減額一覧!H"&amp;P164))</f>
        <v>20</v>
      </c>
      <c r="F164" s="122">
        <f ca="1">IF($B164="","",INDIRECT("減額一覧!T"&amp;P164))</f>
        <v>6</v>
      </c>
      <c r="G164" s="123">
        <f ca="1">IF($B164="","",INDIRECT("減額一覧!U"&amp;P164))</f>
        <v>1320</v>
      </c>
      <c r="H164" s="123">
        <f ca="1">IF($B164="","",INDIRECT("減額一覧!V"&amp;P164))</f>
        <v>708</v>
      </c>
      <c r="I164" s="124">
        <f ca="1">IF(B164="","",IF(INDIRECT("減額一覧!BL"&amp;P164)=0.08,0.08,0.1))</f>
        <v>0.1</v>
      </c>
      <c r="J164" s="125" t="s">
        <v>465</v>
      </c>
      <c r="K164" s="126" t="str">
        <f t="shared" ca="1" si="254"/>
        <v/>
      </c>
      <c r="L164" s="127" t="str">
        <f t="shared" ca="1" si="227"/>
        <v/>
      </c>
      <c r="N164" s="113" t="str">
        <f t="shared" ref="N164:N167" ca="1" si="287">IF(A164="","",IF(A164&gt;3000,"月ヶ瀬",IF(A164&gt;=2000,"都祁","市内")))</f>
        <v>市内</v>
      </c>
      <c r="O164" s="114">
        <f t="shared" ref="O164" ca="1" si="288">IF(B164="","",IF(INDIRECT("減額一覧!BL"&amp;P164)=0.08,0.08,0.1))</f>
        <v>0.1</v>
      </c>
      <c r="P164" s="38">
        <v>35</v>
      </c>
      <c r="Q164" s="38">
        <f t="shared" ref="Q164:R167" ca="1" si="289">IF(G164="","",IF(G164&gt;0,1,""))</f>
        <v>1</v>
      </c>
      <c r="R164" s="38">
        <f t="shared" ca="1" si="289"/>
        <v>1</v>
      </c>
      <c r="S164" s="66" t="str">
        <f t="shared" ca="1" si="230"/>
        <v>575</v>
      </c>
      <c r="T164" s="105" t="str">
        <f t="shared" ca="1" si="231"/>
        <v/>
      </c>
    </row>
    <row r="165" spans="1:20">
      <c r="A165">
        <f ca="1">IF(B165="","",INDIRECT("減額一覧!B"&amp;$P165))</f>
        <v>263</v>
      </c>
      <c r="B165" s="61">
        <f ca="1">IF(INDIRECT("減額一覧!BB"&amp;P165)=1,INDIRECT("減額一覧!W"&amp;P165),"")</f>
        <v>112</v>
      </c>
      <c r="C165" s="44">
        <f ca="1">IF(B165="","",INDIRECT("減額一覧!C"&amp;$P165))</f>
        <v>575105000</v>
      </c>
      <c r="D165" s="79" t="str">
        <f ca="1">IF($B165="","",INDIRECT("減額一覧!G"&amp;$P165))</f>
        <v>迫村　洋一</v>
      </c>
      <c r="E165" s="19">
        <f ca="1">IF(B165="","",INDIRECT("減額一覧!H"&amp;P165))</f>
        <v>20</v>
      </c>
      <c r="F165" s="19">
        <f ca="1">IF($B165="","",INDIRECT("減額一覧!AD"&amp;P165))</f>
        <v>7</v>
      </c>
      <c r="G165" s="20">
        <f ca="1">IF($B165="","",INDIRECT("減額一覧!AE"&amp;P165))</f>
        <v>1540</v>
      </c>
      <c r="H165" s="20">
        <f ca="1">IF($B165="","",INDIRECT("減額一覧!AF"&amp;P165))</f>
        <v>826</v>
      </c>
      <c r="I165" s="32">
        <f ca="1">IF(B165="","",IF(INDIRECT("減額一覧!BM"&amp;P165)=0.08,0.08,0.1))</f>
        <v>0.1</v>
      </c>
      <c r="J165" s="52"/>
      <c r="K165" s="95" t="str">
        <f t="shared" ca="1" si="254"/>
        <v/>
      </c>
      <c r="L165" s="58" t="str">
        <f t="shared" ca="1" si="227"/>
        <v/>
      </c>
      <c r="N165" s="113" t="str">
        <f t="shared" ca="1" si="287"/>
        <v>市内</v>
      </c>
      <c r="O165" s="114">
        <f t="shared" ref="O165" ca="1" si="290">IF(B165="","",IF(INDIRECT("減額一覧!BM"&amp;P165)=0.08,0.08,0.1))</f>
        <v>0.1</v>
      </c>
      <c r="P165" s="38">
        <v>35</v>
      </c>
      <c r="Q165" s="38">
        <f t="shared" ca="1" si="289"/>
        <v>1</v>
      </c>
      <c r="R165" s="38">
        <f t="shared" ca="1" si="289"/>
        <v>1</v>
      </c>
      <c r="S165" s="66" t="str">
        <f t="shared" ca="1" si="230"/>
        <v>575</v>
      </c>
      <c r="T165" s="105" t="str">
        <f t="shared" ca="1" si="231"/>
        <v/>
      </c>
    </row>
    <row r="166" spans="1:20">
      <c r="A166">
        <f ca="1">IF(B166="","",INDIRECT("減額一覧!B"&amp;$P166))</f>
        <v>263</v>
      </c>
      <c r="B166" s="61">
        <f ca="1">IF(INDIRECT("減額一覧!BC"&amp;P166)=1,INDIRECT("減額一覧!AG"&amp;P166),"")</f>
        <v>201</v>
      </c>
      <c r="C166" s="128">
        <f ca="1">IF(B166="","",INDIRECT("減額一覧!C"&amp;$P166))</f>
        <v>575105000</v>
      </c>
      <c r="D166" s="80" t="str">
        <f ca="1">IF($B166="","",INDIRECT("減額一覧!G"&amp;$P166))</f>
        <v>迫村　洋一</v>
      </c>
      <c r="E166" s="19">
        <f ca="1">IF(B166="","",INDIRECT("減額一覧!H"&amp;P166))</f>
        <v>20</v>
      </c>
      <c r="F166" s="19">
        <f ca="1">IF($B166="","",INDIRECT("減額一覧!AN"&amp;P166))</f>
        <v>4</v>
      </c>
      <c r="G166" s="20">
        <f ca="1">IF($B166="","",INDIRECT("減額一覧!AO"&amp;P166))</f>
        <v>880</v>
      </c>
      <c r="H166" s="20">
        <f ca="1">IF($B166="","",INDIRECT("減額一覧!AP"&amp;P166))</f>
        <v>472</v>
      </c>
      <c r="I166" s="32">
        <f ca="1">IF(B166="","",IF(INDIRECT("減額一覧!BN"&amp;P166)=0.08,0.08,0.1))</f>
        <v>0.1</v>
      </c>
      <c r="J166" s="52"/>
      <c r="K166" s="95" t="str">
        <f t="shared" ca="1" si="254"/>
        <v/>
      </c>
      <c r="L166" s="58" t="str">
        <f t="shared" ca="1" si="227"/>
        <v/>
      </c>
      <c r="N166" s="113" t="str">
        <f t="shared" ca="1" si="287"/>
        <v>市内</v>
      </c>
      <c r="O166" s="114">
        <f t="shared" ref="O166" ca="1" si="291">IF(B166="","",IF(INDIRECT("減額一覧!BN"&amp;P166)=0.08,0.08,0.1))</f>
        <v>0.1</v>
      </c>
      <c r="P166" s="38">
        <v>35</v>
      </c>
      <c r="Q166" s="38">
        <f t="shared" ca="1" si="289"/>
        <v>1</v>
      </c>
      <c r="R166" s="38">
        <f t="shared" ca="1" si="289"/>
        <v>1</v>
      </c>
      <c r="S166" s="66" t="str">
        <f t="shared" ca="1" si="230"/>
        <v>575</v>
      </c>
      <c r="T166" s="105" t="str">
        <f t="shared" ca="1" si="231"/>
        <v/>
      </c>
    </row>
    <row r="167" spans="1:20">
      <c r="A167">
        <f ca="1">IF(B167="","",INDIRECT("減額一覧!B"&amp;$P167))</f>
        <v>263</v>
      </c>
      <c r="B167" s="61">
        <f ca="1">IF(INDIRECT("減額一覧!BD"&amp;P167)=1,INDIRECT("減額一覧!AQ"&amp;P167),"")</f>
        <v>202</v>
      </c>
      <c r="C167" s="45">
        <f ca="1">IF(B167="","",INDIRECT("減額一覧!C"&amp;$P167))</f>
        <v>575105000</v>
      </c>
      <c r="D167" s="79" t="str">
        <f ca="1">IF($B167="","",INDIRECT("減額一覧!G"&amp;$P167))</f>
        <v>迫村　洋一</v>
      </c>
      <c r="E167" s="19">
        <f ca="1">IF(B167="","",INDIRECT("減額一覧!H"&amp;P167))</f>
        <v>20</v>
      </c>
      <c r="F167" s="19">
        <f ca="1">IF($B167="","",INDIRECT("減額一覧!AX"&amp;P167))</f>
        <v>4</v>
      </c>
      <c r="G167" s="20">
        <f ca="1">IF($B167="","",INDIRECT("減額一覧!AY"&amp;P167))</f>
        <v>880</v>
      </c>
      <c r="H167" s="20">
        <f ca="1">IF($B167="","",INDIRECT("減額一覧!AZ"&amp;P167))</f>
        <v>472</v>
      </c>
      <c r="I167" s="32">
        <f ca="1">IF(B167="","",IF(INDIRECT("減額一覧!BO"&amp;P167)=0.08,0.08,0.1))</f>
        <v>0.1</v>
      </c>
      <c r="J167" s="52"/>
      <c r="K167" s="95" t="str">
        <f t="shared" ca="1" si="254"/>
        <v/>
      </c>
      <c r="L167" s="58" t="str">
        <f t="shared" ca="1" si="227"/>
        <v/>
      </c>
      <c r="N167" s="113" t="str">
        <f t="shared" ca="1" si="287"/>
        <v>市内</v>
      </c>
      <c r="O167" s="114">
        <f t="shared" ref="O167" ca="1" si="292">IF(B167="","",IF(INDIRECT("減額一覧!BO"&amp;P167)=0.08,0.08,0.1))</f>
        <v>0.1</v>
      </c>
      <c r="P167" s="38">
        <v>35</v>
      </c>
      <c r="Q167" s="38">
        <f t="shared" ca="1" si="289"/>
        <v>1</v>
      </c>
      <c r="R167" s="38">
        <f t="shared" ca="1" si="289"/>
        <v>1</v>
      </c>
      <c r="S167" s="66" t="str">
        <f t="shared" ca="1" si="230"/>
        <v>575</v>
      </c>
      <c r="T167" s="105" t="str">
        <f t="shared" ca="1" si="231"/>
        <v/>
      </c>
    </row>
    <row r="168" spans="1:20" ht="19.5" thickBot="1">
      <c r="B168" s="129"/>
      <c r="C168" s="130" t="str">
        <f>IF(B168="","",減額一覧!C164)</f>
        <v/>
      </c>
      <c r="D168" s="43"/>
      <c r="E168" s="21"/>
      <c r="F168" s="22" t="s">
        <v>69</v>
      </c>
      <c r="G168" s="23">
        <f t="shared" ref="G168:H168" ca="1" si="293">SUBTOTAL(9,G164:G167)</f>
        <v>4620</v>
      </c>
      <c r="H168" s="23">
        <f t="shared" ca="1" si="293"/>
        <v>2478</v>
      </c>
      <c r="I168" s="30"/>
      <c r="J168" s="53"/>
      <c r="K168" s="96" t="str">
        <f t="shared" si="254"/>
        <v/>
      </c>
      <c r="L168" s="59" t="str">
        <f t="shared" si="227"/>
        <v/>
      </c>
      <c r="N168" s="108" t="str">
        <f t="shared" ref="N168" ca="1" si="294">IF(AND(G168=0,H168=0),"","小計")</f>
        <v>小計</v>
      </c>
      <c r="O168" s="108" t="str">
        <f t="shared" ref="O168" ca="1" si="295">IF(AND(G168=0,H168=0),"","小計")</f>
        <v>小計</v>
      </c>
      <c r="P168" s="38"/>
      <c r="Q168" s="38"/>
      <c r="R168" s="38"/>
      <c r="S168" s="66" t="str">
        <f t="shared" si="230"/>
        <v/>
      </c>
      <c r="T168" s="105" t="str">
        <f t="shared" si="231"/>
        <v/>
      </c>
    </row>
    <row r="169" spans="1:20" ht="19.5" thickTop="1">
      <c r="A169">
        <f ca="1">IF(B169="","",INDIRECT("減額一覧!B"&amp;$P169))</f>
        <v>264</v>
      </c>
      <c r="B169" s="120">
        <f ca="1">IF(INDIRECT("減額一覧!BA"&amp;P169)=1,INDIRECT("減額一覧!M"&amp;P169),"")</f>
        <v>205</v>
      </c>
      <c r="C169" s="131">
        <f ca="1">IF(B169="","",INDIRECT("減額一覧!C"&amp;$P169))</f>
        <v>543119000</v>
      </c>
      <c r="D169" s="121" t="str">
        <f ca="1">IF($B169="","",INDIRECT("減額一覧!G"&amp;$P169))</f>
        <v>川村　政博</v>
      </c>
      <c r="E169" s="122">
        <f ca="1">IF(B169="","",INDIRECT("減額一覧!H"&amp;P169))</f>
        <v>13</v>
      </c>
      <c r="F169" s="122">
        <f ca="1">IF($B169="","",INDIRECT("減額一覧!T"&amp;P169))</f>
        <v>1</v>
      </c>
      <c r="G169" s="123">
        <f ca="1">IF($B169="","",INDIRECT("減額一覧!U"&amp;P169))</f>
        <v>220</v>
      </c>
      <c r="H169" s="123">
        <f ca="1">IF($B169="","",INDIRECT("減額一覧!V"&amp;P169))</f>
        <v>136</v>
      </c>
      <c r="I169" s="124">
        <f ca="1">IF(B169="","",IF(INDIRECT("減額一覧!BL"&amp;P169)=0.08,0.08,0.1))</f>
        <v>0.1</v>
      </c>
      <c r="J169" s="125" t="s">
        <v>466</v>
      </c>
      <c r="K169" s="126" t="str">
        <f t="shared" ca="1" si="254"/>
        <v/>
      </c>
      <c r="L169" s="127" t="str">
        <f t="shared" ca="1" si="227"/>
        <v/>
      </c>
      <c r="N169" s="113" t="str">
        <f t="shared" ref="N169:N172" ca="1" si="296">IF(A169="","",IF(A169&gt;3000,"月ヶ瀬",IF(A169&gt;=2000,"都祁","市内")))</f>
        <v>市内</v>
      </c>
      <c r="O169" s="114">
        <f t="shared" ref="O169" ca="1" si="297">IF(B169="","",IF(INDIRECT("減額一覧!BL"&amp;P169)=0.08,0.08,0.1))</f>
        <v>0.1</v>
      </c>
      <c r="P169" s="38">
        <v>36</v>
      </c>
      <c r="Q169" s="38">
        <f t="shared" ref="Q169:R172" ca="1" si="298">IF(G169="","",IF(G169&gt;0,1,""))</f>
        <v>1</v>
      </c>
      <c r="R169" s="38">
        <f t="shared" ca="1" si="298"/>
        <v>1</v>
      </c>
      <c r="S169" s="66" t="str">
        <f t="shared" ca="1" si="230"/>
        <v>543</v>
      </c>
      <c r="T169" s="105" t="str">
        <f t="shared" ca="1" si="231"/>
        <v/>
      </c>
    </row>
    <row r="170" spans="1:20">
      <c r="A170">
        <f ca="1">IF(B170="","",INDIRECT("減額一覧!B"&amp;$P170))</f>
        <v>264</v>
      </c>
      <c r="B170" s="61">
        <f ca="1">IF(INDIRECT("減額一覧!BB"&amp;P170)=1,INDIRECT("減額一覧!W"&amp;P170),"")</f>
        <v>206</v>
      </c>
      <c r="C170" s="44">
        <f ca="1">IF(B170="","",INDIRECT("減額一覧!C"&amp;$P170))</f>
        <v>543119000</v>
      </c>
      <c r="D170" s="79" t="str">
        <f ca="1">IF($B170="","",INDIRECT("減額一覧!G"&amp;$P170))</f>
        <v>川村　政博</v>
      </c>
      <c r="E170" s="19">
        <f ca="1">IF(B170="","",INDIRECT("減額一覧!H"&amp;P170))</f>
        <v>13</v>
      </c>
      <c r="F170" s="19">
        <f ca="1">IF($B170="","",INDIRECT("減額一覧!AD"&amp;P170))</f>
        <v>2</v>
      </c>
      <c r="G170" s="20">
        <f ca="1">IF($B170="","",INDIRECT("減額一覧!AE"&amp;P170))</f>
        <v>440</v>
      </c>
      <c r="H170" s="20">
        <f ca="1">IF($B170="","",INDIRECT("減額一覧!AF"&amp;P170))</f>
        <v>273</v>
      </c>
      <c r="I170" s="32">
        <f ca="1">IF(B170="","",IF(INDIRECT("減額一覧!BM"&amp;P170)=0.08,0.08,0.1))</f>
        <v>0.1</v>
      </c>
      <c r="J170" s="52"/>
      <c r="K170" s="95" t="str">
        <f t="shared" ca="1" si="254"/>
        <v/>
      </c>
      <c r="L170" s="58" t="str">
        <f t="shared" ca="1" si="227"/>
        <v/>
      </c>
      <c r="N170" s="113" t="str">
        <f t="shared" ca="1" si="296"/>
        <v>市内</v>
      </c>
      <c r="O170" s="114">
        <f t="shared" ref="O170" ca="1" si="299">IF(B170="","",IF(INDIRECT("減額一覧!BM"&amp;P170)=0.08,0.08,0.1))</f>
        <v>0.1</v>
      </c>
      <c r="P170" s="38">
        <v>36</v>
      </c>
      <c r="Q170" s="38">
        <f t="shared" ca="1" si="298"/>
        <v>1</v>
      </c>
      <c r="R170" s="38">
        <f t="shared" ca="1" si="298"/>
        <v>1</v>
      </c>
      <c r="S170" s="66" t="str">
        <f t="shared" ca="1" si="230"/>
        <v>543</v>
      </c>
      <c r="T170" s="105" t="str">
        <f t="shared" ca="1" si="231"/>
        <v/>
      </c>
    </row>
    <row r="171" spans="1:20">
      <c r="A171">
        <f ca="1">IF(B171="","",INDIRECT("減額一覧!B"&amp;$P171))</f>
        <v>264</v>
      </c>
      <c r="B171" s="61">
        <f ca="1">IF(INDIRECT("減額一覧!BC"&amp;P171)=1,INDIRECT("減額一覧!AG"&amp;P171),"")</f>
        <v>207</v>
      </c>
      <c r="C171" s="128">
        <f ca="1">IF(B171="","",INDIRECT("減額一覧!C"&amp;$P171))</f>
        <v>543119000</v>
      </c>
      <c r="D171" s="80" t="str">
        <f ca="1">IF($B171="","",INDIRECT("減額一覧!G"&amp;$P171))</f>
        <v>川村　政博</v>
      </c>
      <c r="E171" s="19">
        <f ca="1">IF(B171="","",INDIRECT("減額一覧!H"&amp;P171))</f>
        <v>13</v>
      </c>
      <c r="F171" s="19">
        <f ca="1">IF($B171="","",INDIRECT("減額一覧!AN"&amp;P171))</f>
        <v>3</v>
      </c>
      <c r="G171" s="20">
        <f ca="1">IF($B171="","",INDIRECT("減額一覧!AO"&amp;P171))</f>
        <v>660</v>
      </c>
      <c r="H171" s="20">
        <f ca="1">IF($B171="","",INDIRECT("減額一覧!AP"&amp;P171))</f>
        <v>410</v>
      </c>
      <c r="I171" s="32">
        <f ca="1">IF(B171="","",IF(INDIRECT("減額一覧!BN"&amp;P171)=0.08,0.08,0.1))</f>
        <v>0.1</v>
      </c>
      <c r="J171" s="52"/>
      <c r="K171" s="95" t="str">
        <f t="shared" ca="1" si="254"/>
        <v/>
      </c>
      <c r="L171" s="58" t="str">
        <f t="shared" ca="1" si="227"/>
        <v/>
      </c>
      <c r="N171" s="113" t="str">
        <f t="shared" ca="1" si="296"/>
        <v>市内</v>
      </c>
      <c r="O171" s="114">
        <f t="shared" ref="O171" ca="1" si="300">IF(B171="","",IF(INDIRECT("減額一覧!BN"&amp;P171)=0.08,0.08,0.1))</f>
        <v>0.1</v>
      </c>
      <c r="P171" s="38">
        <v>36</v>
      </c>
      <c r="Q171" s="38">
        <f t="shared" ca="1" si="298"/>
        <v>1</v>
      </c>
      <c r="R171" s="38">
        <f t="shared" ca="1" si="298"/>
        <v>1</v>
      </c>
      <c r="S171" s="66" t="str">
        <f t="shared" ca="1" si="230"/>
        <v>543</v>
      </c>
      <c r="T171" s="105" t="str">
        <f t="shared" ca="1" si="231"/>
        <v/>
      </c>
    </row>
    <row r="172" spans="1:20">
      <c r="A172">
        <f ca="1">IF(B172="","",INDIRECT("減額一覧!B"&amp;$P172))</f>
        <v>264</v>
      </c>
      <c r="B172" s="61">
        <f ca="1">IF(INDIRECT("減額一覧!BD"&amp;P172)=1,INDIRECT("減額一覧!AQ"&amp;P172),"")</f>
        <v>208</v>
      </c>
      <c r="C172" s="45">
        <f ca="1">IF(B172="","",INDIRECT("減額一覧!C"&amp;$P172))</f>
        <v>543119000</v>
      </c>
      <c r="D172" s="79" t="str">
        <f ca="1">IF($B172="","",INDIRECT("減額一覧!G"&amp;$P172))</f>
        <v>川村　政博</v>
      </c>
      <c r="E172" s="19">
        <f ca="1">IF(B172="","",INDIRECT("減額一覧!H"&amp;P172))</f>
        <v>13</v>
      </c>
      <c r="F172" s="19">
        <f ca="1">IF($B172="","",INDIRECT("減額一覧!AX"&amp;P172))</f>
        <v>3</v>
      </c>
      <c r="G172" s="20">
        <f ca="1">IF($B172="","",INDIRECT("減額一覧!AY"&amp;P172))</f>
        <v>660</v>
      </c>
      <c r="H172" s="20">
        <f ca="1">IF($B172="","",INDIRECT("減額一覧!AZ"&amp;P172))</f>
        <v>409</v>
      </c>
      <c r="I172" s="32">
        <f ca="1">IF(B172="","",IF(INDIRECT("減額一覧!BO"&amp;P172)=0.08,0.08,0.1))</f>
        <v>0.1</v>
      </c>
      <c r="J172" s="52"/>
      <c r="K172" s="95" t="str">
        <f t="shared" ca="1" si="254"/>
        <v/>
      </c>
      <c r="L172" s="58" t="str">
        <f t="shared" ca="1" si="227"/>
        <v/>
      </c>
      <c r="N172" s="113" t="str">
        <f t="shared" ca="1" si="296"/>
        <v>市内</v>
      </c>
      <c r="O172" s="114">
        <f t="shared" ref="O172" ca="1" si="301">IF(B172="","",IF(INDIRECT("減額一覧!BO"&amp;P172)=0.08,0.08,0.1))</f>
        <v>0.1</v>
      </c>
      <c r="P172" s="38">
        <v>36</v>
      </c>
      <c r="Q172" s="38">
        <f t="shared" ca="1" si="298"/>
        <v>1</v>
      </c>
      <c r="R172" s="38">
        <f t="shared" ca="1" si="298"/>
        <v>1</v>
      </c>
      <c r="S172" s="66" t="str">
        <f t="shared" ca="1" si="230"/>
        <v>543</v>
      </c>
      <c r="T172" s="105" t="str">
        <f t="shared" ca="1" si="231"/>
        <v/>
      </c>
    </row>
    <row r="173" spans="1:20" ht="19.5" thickBot="1">
      <c r="B173" s="129"/>
      <c r="C173" s="130" t="str">
        <f>IF(B173="","",減額一覧!C169)</f>
        <v/>
      </c>
      <c r="D173" s="43"/>
      <c r="E173" s="21"/>
      <c r="F173" s="22" t="s">
        <v>69</v>
      </c>
      <c r="G173" s="23">
        <f t="shared" ref="G173:H173" ca="1" si="302">SUBTOTAL(9,G169:G172)</f>
        <v>1980</v>
      </c>
      <c r="H173" s="23">
        <f t="shared" ca="1" si="302"/>
        <v>1228</v>
      </c>
      <c r="I173" s="30"/>
      <c r="J173" s="53"/>
      <c r="K173" s="96" t="str">
        <f t="shared" si="254"/>
        <v/>
      </c>
      <c r="L173" s="59" t="str">
        <f t="shared" si="227"/>
        <v/>
      </c>
      <c r="N173" s="108" t="str">
        <f t="shared" ref="N173" ca="1" si="303">IF(AND(G173=0,H173=0),"","小計")</f>
        <v>小計</v>
      </c>
      <c r="O173" s="108" t="str">
        <f t="shared" ref="O173" ca="1" si="304">IF(AND(G173=0,H173=0),"","小計")</f>
        <v>小計</v>
      </c>
      <c r="P173" s="38"/>
      <c r="Q173" s="38"/>
      <c r="R173" s="38"/>
      <c r="S173" s="66" t="str">
        <f t="shared" si="230"/>
        <v/>
      </c>
      <c r="T173" s="105" t="str">
        <f t="shared" si="231"/>
        <v/>
      </c>
    </row>
    <row r="174" spans="1:20" ht="19.5" thickTop="1">
      <c r="A174">
        <f ca="1">IF(B174="","",INDIRECT("減額一覧!B"&amp;$P174))</f>
        <v>266</v>
      </c>
      <c r="B174" s="120">
        <f ca="1">IF(INDIRECT("減額一覧!BA"&amp;P174)=1,INDIRECT("減額一覧!M"&amp;P174),"")</f>
        <v>207</v>
      </c>
      <c r="C174" s="131">
        <f ca="1">IF(B174="","",INDIRECT("減額一覧!C"&amp;$P174))</f>
        <v>139046000</v>
      </c>
      <c r="D174" s="121" t="str">
        <f ca="1">IF($B174="","",INDIRECT("減額一覧!G"&amp;$P174))</f>
        <v>巽　良佳</v>
      </c>
      <c r="E174" s="122">
        <f ca="1">IF(B174="","",INDIRECT("減額一覧!H"&amp;P174))</f>
        <v>20</v>
      </c>
      <c r="F174" s="122">
        <f ca="1">IF($B174="","",INDIRECT("減額一覧!T"&amp;P174))</f>
        <v>8</v>
      </c>
      <c r="G174" s="123">
        <f ca="1">IF($B174="","",INDIRECT("減額一覧!U"&amp;P174))</f>
        <v>1760</v>
      </c>
      <c r="H174" s="123">
        <f ca="1">IF($B174="","",INDIRECT("減額一覧!V"&amp;P174))</f>
        <v>0</v>
      </c>
      <c r="I174" s="124">
        <f ca="1">IF(B174="","",IF(INDIRECT("減額一覧!BL"&amp;P174)=0.08,0.08,0.1))</f>
        <v>0.1</v>
      </c>
      <c r="J174" s="125" t="s">
        <v>467</v>
      </c>
      <c r="K174" s="126" t="str">
        <f t="shared" ca="1" si="254"/>
        <v/>
      </c>
      <c r="L174" s="127" t="str">
        <f t="shared" ca="1" si="227"/>
        <v/>
      </c>
      <c r="N174" s="113" t="str">
        <f t="shared" ref="N174:N177" ca="1" si="305">IF(A174="","",IF(A174&gt;3000,"月ヶ瀬",IF(A174&gt;=2000,"都祁","市内")))</f>
        <v>市内</v>
      </c>
      <c r="O174" s="114">
        <f t="shared" ref="O174" ca="1" si="306">IF(B174="","",IF(INDIRECT("減額一覧!BL"&amp;P174)=0.08,0.08,0.1))</f>
        <v>0.1</v>
      </c>
      <c r="P174" s="38">
        <v>37</v>
      </c>
      <c r="Q174" s="38">
        <f t="shared" ref="Q174:R177" ca="1" si="307">IF(G174="","",IF(G174&gt;0,1,""))</f>
        <v>1</v>
      </c>
      <c r="R174" s="38" t="str">
        <f t="shared" ca="1" si="307"/>
        <v/>
      </c>
      <c r="S174" s="66" t="str">
        <f t="shared" ca="1" si="230"/>
        <v>139</v>
      </c>
      <c r="T174" s="105" t="str">
        <f t="shared" ca="1" si="231"/>
        <v/>
      </c>
    </row>
    <row r="175" spans="1:20">
      <c r="A175">
        <f ca="1">IF(B175="","",INDIRECT("減額一覧!B"&amp;$P175))</f>
        <v>266</v>
      </c>
      <c r="B175" s="61">
        <f ca="1">IF(INDIRECT("減額一覧!BB"&amp;P175)=1,INDIRECT("減額一覧!W"&amp;P175),"")</f>
        <v>208</v>
      </c>
      <c r="C175" s="44">
        <f ca="1">IF(B175="","",INDIRECT("減額一覧!C"&amp;$P175))</f>
        <v>139046000</v>
      </c>
      <c r="D175" s="79" t="str">
        <f ca="1">IF($B175="","",INDIRECT("減額一覧!G"&amp;$P175))</f>
        <v>巽　良佳</v>
      </c>
      <c r="E175" s="19">
        <f ca="1">IF(B175="","",INDIRECT("減額一覧!H"&amp;P175))</f>
        <v>20</v>
      </c>
      <c r="F175" s="19">
        <f ca="1">IF($B175="","",INDIRECT("減額一覧!AD"&amp;P175))</f>
        <v>8</v>
      </c>
      <c r="G175" s="20">
        <f ca="1">IF($B175="","",INDIRECT("減額一覧!AE"&amp;P175))</f>
        <v>1760</v>
      </c>
      <c r="H175" s="20">
        <f ca="1">IF($B175="","",INDIRECT("減額一覧!AF"&amp;P175))</f>
        <v>0</v>
      </c>
      <c r="I175" s="32">
        <f ca="1">IF(B175="","",IF(INDIRECT("減額一覧!BM"&amp;P175)=0.08,0.08,0.1))</f>
        <v>0.1</v>
      </c>
      <c r="J175" s="52"/>
      <c r="K175" s="95" t="str">
        <f t="shared" ca="1" si="254"/>
        <v/>
      </c>
      <c r="L175" s="58" t="str">
        <f t="shared" ca="1" si="227"/>
        <v/>
      </c>
      <c r="N175" s="113" t="str">
        <f t="shared" ca="1" si="305"/>
        <v>市内</v>
      </c>
      <c r="O175" s="114">
        <f t="shared" ref="O175" ca="1" si="308">IF(B175="","",IF(INDIRECT("減額一覧!BM"&amp;P175)=0.08,0.08,0.1))</f>
        <v>0.1</v>
      </c>
      <c r="P175" s="38">
        <v>37</v>
      </c>
      <c r="Q175" s="38">
        <f t="shared" ca="1" si="307"/>
        <v>1</v>
      </c>
      <c r="R175" s="38" t="str">
        <f t="shared" ca="1" si="307"/>
        <v/>
      </c>
      <c r="S175" s="66" t="str">
        <f t="shared" ca="1" si="230"/>
        <v>139</v>
      </c>
      <c r="T175" s="105" t="str">
        <f t="shared" ca="1" si="231"/>
        <v/>
      </c>
    </row>
    <row r="176" spans="1:20" hidden="1">
      <c r="A176" t="str">
        <f ca="1">IF(B176="","",INDIRECT("減額一覧!B"&amp;$P176))</f>
        <v/>
      </c>
      <c r="B176" s="61" t="str">
        <f ca="1">IF(INDIRECT("減額一覧!BC"&amp;P176)=1,INDIRECT("減額一覧!AG"&amp;P176),"")</f>
        <v/>
      </c>
      <c r="C176" s="128" t="str">
        <f ca="1">IF(B176="","",INDIRECT("減額一覧!C"&amp;$P176))</f>
        <v/>
      </c>
      <c r="D176" s="80" t="str">
        <f ca="1">IF($B176="","",INDIRECT("減額一覧!G"&amp;$P176))</f>
        <v/>
      </c>
      <c r="E176" s="19" t="str">
        <f ca="1">IF(B176="","",INDIRECT("減額一覧!H"&amp;P176))</f>
        <v/>
      </c>
      <c r="F176" s="19" t="str">
        <f ca="1">IF($B176="","",INDIRECT("減額一覧!AN"&amp;P176))</f>
        <v/>
      </c>
      <c r="G176" s="20" t="str">
        <f ca="1">IF($B176="","",INDIRECT("減額一覧!AO"&amp;P176))</f>
        <v/>
      </c>
      <c r="H176" s="20" t="str">
        <f ca="1">IF($B176="","",INDIRECT("減額一覧!AP"&amp;P176))</f>
        <v/>
      </c>
      <c r="I176" s="32" t="str">
        <f ca="1">IF(B176="","",IF(INDIRECT("減額一覧!BN"&amp;P176)=0.08,0.08,0.1))</f>
        <v/>
      </c>
      <c r="J176" s="52"/>
      <c r="K176" s="95" t="str">
        <f t="shared" ca="1" si="254"/>
        <v/>
      </c>
      <c r="L176" s="58" t="str">
        <f t="shared" ca="1" si="227"/>
        <v/>
      </c>
      <c r="N176" s="113" t="str">
        <f t="shared" ca="1" si="305"/>
        <v/>
      </c>
      <c r="O176" s="114" t="str">
        <f t="shared" ref="O176" ca="1" si="309">IF(B176="","",IF(INDIRECT("減額一覧!BN"&amp;P176)=0.08,0.08,0.1))</f>
        <v/>
      </c>
      <c r="P176" s="38">
        <v>37</v>
      </c>
      <c r="Q176" s="38" t="str">
        <f t="shared" ca="1" si="307"/>
        <v/>
      </c>
      <c r="R176" s="38" t="str">
        <f t="shared" ca="1" si="307"/>
        <v/>
      </c>
      <c r="S176" s="66" t="str">
        <f t="shared" ca="1" si="230"/>
        <v/>
      </c>
      <c r="T176" s="105" t="str">
        <f t="shared" ca="1" si="231"/>
        <v/>
      </c>
    </row>
    <row r="177" spans="1:20" hidden="1">
      <c r="A177" t="str">
        <f ca="1">IF(B177="","",INDIRECT("減額一覧!B"&amp;$P177))</f>
        <v/>
      </c>
      <c r="B177" s="61" t="str">
        <f ca="1">IF(INDIRECT("減額一覧!BD"&amp;P177)=1,INDIRECT("減額一覧!AQ"&amp;P177),"")</f>
        <v/>
      </c>
      <c r="C177" s="45" t="str">
        <f ca="1">IF(B177="","",INDIRECT("減額一覧!C"&amp;$P177))</f>
        <v/>
      </c>
      <c r="D177" s="79" t="str">
        <f ca="1">IF($B177="","",INDIRECT("減額一覧!G"&amp;$P177))</f>
        <v/>
      </c>
      <c r="E177" s="19" t="str">
        <f ca="1">IF(B177="","",INDIRECT("減額一覧!H"&amp;P177))</f>
        <v/>
      </c>
      <c r="F177" s="19" t="str">
        <f ca="1">IF($B177="","",INDIRECT("減額一覧!AX"&amp;P177))</f>
        <v/>
      </c>
      <c r="G177" s="20" t="str">
        <f ca="1">IF($B177="","",INDIRECT("減額一覧!AY"&amp;P177))</f>
        <v/>
      </c>
      <c r="H177" s="20" t="str">
        <f ca="1">IF($B177="","",INDIRECT("減額一覧!AZ"&amp;P177))</f>
        <v/>
      </c>
      <c r="I177" s="32" t="str">
        <f ca="1">IF(B177="","",IF(INDIRECT("減額一覧!BO"&amp;P177)=0.08,0.08,0.1))</f>
        <v/>
      </c>
      <c r="J177" s="52"/>
      <c r="K177" s="95" t="str">
        <f t="shared" ca="1" si="254"/>
        <v/>
      </c>
      <c r="L177" s="58" t="str">
        <f t="shared" ca="1" si="227"/>
        <v/>
      </c>
      <c r="N177" s="113" t="str">
        <f t="shared" ca="1" si="305"/>
        <v/>
      </c>
      <c r="O177" s="114" t="str">
        <f t="shared" ref="O177" ca="1" si="310">IF(B177="","",IF(INDIRECT("減額一覧!BO"&amp;P177)=0.08,0.08,0.1))</f>
        <v/>
      </c>
      <c r="P177" s="38">
        <v>37</v>
      </c>
      <c r="Q177" s="38" t="str">
        <f t="shared" ca="1" si="307"/>
        <v/>
      </c>
      <c r="R177" s="38" t="str">
        <f t="shared" ca="1" si="307"/>
        <v/>
      </c>
      <c r="S177" s="66" t="str">
        <f t="shared" ca="1" si="230"/>
        <v/>
      </c>
      <c r="T177" s="105" t="str">
        <f t="shared" ca="1" si="231"/>
        <v/>
      </c>
    </row>
    <row r="178" spans="1:20" ht="19.5" thickBot="1">
      <c r="B178" s="129"/>
      <c r="C178" s="130" t="str">
        <f>IF(B178="","",減額一覧!C174)</f>
        <v/>
      </c>
      <c r="D178" s="43"/>
      <c r="E178" s="21"/>
      <c r="F178" s="22" t="s">
        <v>69</v>
      </c>
      <c r="G178" s="23">
        <f t="shared" ref="G178:H178" ca="1" si="311">SUBTOTAL(9,G174:G177)</f>
        <v>3520</v>
      </c>
      <c r="H178" s="23">
        <f t="shared" ca="1" si="311"/>
        <v>0</v>
      </c>
      <c r="I178" s="30"/>
      <c r="J178" s="53"/>
      <c r="K178" s="96" t="str">
        <f t="shared" si="254"/>
        <v/>
      </c>
      <c r="L178" s="59" t="str">
        <f t="shared" si="227"/>
        <v/>
      </c>
      <c r="N178" s="108" t="str">
        <f t="shared" ref="N178" ca="1" si="312">IF(AND(G178=0,H178=0),"","小計")</f>
        <v>小計</v>
      </c>
      <c r="O178" s="108" t="str">
        <f t="shared" ref="O178" ca="1" si="313">IF(AND(G178=0,H178=0),"","小計")</f>
        <v>小計</v>
      </c>
      <c r="P178" s="38"/>
      <c r="Q178" s="38"/>
      <c r="R178" s="38"/>
      <c r="S178" s="66" t="str">
        <f t="shared" si="230"/>
        <v/>
      </c>
      <c r="T178" s="105" t="str">
        <f t="shared" si="231"/>
        <v/>
      </c>
    </row>
    <row r="179" spans="1:20" ht="19.5" thickTop="1">
      <c r="A179">
        <f ca="1">IF(B179="","",INDIRECT("減額一覧!B"&amp;$P179))</f>
        <v>267</v>
      </c>
      <c r="B179" s="120">
        <f ca="1">IF(INDIRECT("減額一覧!BA"&amp;P179)=1,INDIRECT("減額一覧!M"&amp;P179),"")</f>
        <v>206</v>
      </c>
      <c r="C179" s="131">
        <f ca="1">IF(B179="","",INDIRECT("減額一覧!C"&amp;$P179))</f>
        <v>695192000</v>
      </c>
      <c r="D179" s="121" t="str">
        <f ca="1">IF($B179="","",INDIRECT("減額一覧!G"&amp;$P179))</f>
        <v>谷川　径良</v>
      </c>
      <c r="E179" s="122">
        <f ca="1">IF(B179="","",INDIRECT("減額一覧!H"&amp;P179))</f>
        <v>20</v>
      </c>
      <c r="F179" s="122">
        <f ca="1">IF($B179="","",INDIRECT("減額一覧!T"&amp;P179))</f>
        <v>47</v>
      </c>
      <c r="G179" s="123">
        <f ca="1">IF($B179="","",INDIRECT("減額一覧!U"&amp;P179))</f>
        <v>10159</v>
      </c>
      <c r="H179" s="123">
        <f ca="1">IF($B179="","",INDIRECT("減額一覧!V"&amp;P179))</f>
        <v>6411</v>
      </c>
      <c r="I179" s="124">
        <f ca="1">IF(B179="","",IF(INDIRECT("減額一覧!BL"&amp;P179)=0.08,0.08,0.1))</f>
        <v>0.1</v>
      </c>
      <c r="J179" s="125" t="s">
        <v>520</v>
      </c>
      <c r="K179" s="126" t="str">
        <f t="shared" ca="1" si="254"/>
        <v/>
      </c>
      <c r="L179" s="127" t="str">
        <f t="shared" ca="1" si="227"/>
        <v/>
      </c>
      <c r="N179" s="113" t="str">
        <f t="shared" ref="N179:N182" ca="1" si="314">IF(A179="","",IF(A179&gt;3000,"月ヶ瀬",IF(A179&gt;=2000,"都祁","市内")))</f>
        <v>市内</v>
      </c>
      <c r="O179" s="114">
        <f t="shared" ref="O179" ca="1" si="315">IF(B179="","",IF(INDIRECT("減額一覧!BL"&amp;P179)=0.08,0.08,0.1))</f>
        <v>0.1</v>
      </c>
      <c r="P179" s="38">
        <v>38</v>
      </c>
      <c r="Q179" s="38">
        <f t="shared" ref="Q179:R182" ca="1" si="316">IF(G179="","",IF(G179&gt;0,1,""))</f>
        <v>1</v>
      </c>
      <c r="R179" s="38">
        <f t="shared" ca="1" si="316"/>
        <v>1</v>
      </c>
      <c r="S179" s="66" t="str">
        <f t="shared" ca="1" si="230"/>
        <v>695</v>
      </c>
      <c r="T179" s="105" t="str">
        <f t="shared" ca="1" si="231"/>
        <v/>
      </c>
    </row>
    <row r="180" spans="1:20">
      <c r="A180">
        <f ca="1">IF(B180="","",INDIRECT("減額一覧!B"&amp;$P180))</f>
        <v>267</v>
      </c>
      <c r="B180" s="61">
        <f ca="1">IF(INDIRECT("減額一覧!BB"&amp;P180)=1,INDIRECT("減額一覧!W"&amp;P180),"")</f>
        <v>207</v>
      </c>
      <c r="C180" s="44">
        <f ca="1">IF(B180="","",INDIRECT("減額一覧!C"&amp;$P180))</f>
        <v>695192000</v>
      </c>
      <c r="D180" s="79" t="str">
        <f ca="1">IF($B180="","",INDIRECT("減額一覧!G"&amp;$P180))</f>
        <v>谷川　径良</v>
      </c>
      <c r="E180" s="19">
        <f ca="1">IF(B180="","",INDIRECT("減額一覧!H"&amp;P180))</f>
        <v>20</v>
      </c>
      <c r="F180" s="19">
        <f ca="1">IF($B180="","",INDIRECT("減額一覧!AD"&amp;P180))</f>
        <v>47</v>
      </c>
      <c r="G180" s="20">
        <f ca="1">IF($B180="","",INDIRECT("減額一覧!AE"&amp;P180))</f>
        <v>10159</v>
      </c>
      <c r="H180" s="20">
        <f ca="1">IF($B180="","",INDIRECT("減額一覧!AF"&amp;P180))</f>
        <v>6411</v>
      </c>
      <c r="I180" s="32">
        <f ca="1">IF(B180="","",IF(INDIRECT("減額一覧!BM"&amp;P180)=0.08,0.08,0.1))</f>
        <v>0.1</v>
      </c>
      <c r="J180" s="52"/>
      <c r="K180" s="95" t="str">
        <f t="shared" ca="1" si="254"/>
        <v/>
      </c>
      <c r="L180" s="58" t="str">
        <f t="shared" ca="1" si="227"/>
        <v/>
      </c>
      <c r="N180" s="113" t="str">
        <f t="shared" ca="1" si="314"/>
        <v>市内</v>
      </c>
      <c r="O180" s="114">
        <f t="shared" ref="O180" ca="1" si="317">IF(B180="","",IF(INDIRECT("減額一覧!BM"&amp;P180)=0.08,0.08,0.1))</f>
        <v>0.1</v>
      </c>
      <c r="P180" s="38">
        <v>38</v>
      </c>
      <c r="Q180" s="38">
        <f t="shared" ca="1" si="316"/>
        <v>1</v>
      </c>
      <c r="R180" s="38">
        <f t="shared" ca="1" si="316"/>
        <v>1</v>
      </c>
      <c r="S180" s="66" t="str">
        <f t="shared" ca="1" si="230"/>
        <v>695</v>
      </c>
      <c r="T180" s="105" t="str">
        <f t="shared" ca="1" si="231"/>
        <v/>
      </c>
    </row>
    <row r="181" spans="1:20" hidden="1">
      <c r="A181" t="str">
        <f ca="1">IF(B181="","",INDIRECT("減額一覧!B"&amp;$P181))</f>
        <v/>
      </c>
      <c r="B181" s="61" t="str">
        <f ca="1">IF(INDIRECT("減額一覧!BC"&amp;P181)=1,INDIRECT("減額一覧!AG"&amp;P181),"")</f>
        <v/>
      </c>
      <c r="C181" s="128" t="str">
        <f ca="1">IF(B181="","",INDIRECT("減額一覧!C"&amp;$P181))</f>
        <v/>
      </c>
      <c r="D181" s="80" t="str">
        <f ca="1">IF($B181="","",INDIRECT("減額一覧!G"&amp;$P181))</f>
        <v/>
      </c>
      <c r="E181" s="19" t="str">
        <f ca="1">IF(B181="","",INDIRECT("減額一覧!H"&amp;P181))</f>
        <v/>
      </c>
      <c r="F181" s="19" t="str">
        <f ca="1">IF($B181="","",INDIRECT("減額一覧!AN"&amp;P181))</f>
        <v/>
      </c>
      <c r="G181" s="20" t="str">
        <f ca="1">IF($B181="","",INDIRECT("減額一覧!AO"&amp;P181))</f>
        <v/>
      </c>
      <c r="H181" s="20" t="str">
        <f ca="1">IF($B181="","",INDIRECT("減額一覧!AP"&amp;P181))</f>
        <v/>
      </c>
      <c r="I181" s="32" t="str">
        <f ca="1">IF(B181="","",IF(INDIRECT("減額一覧!BN"&amp;P181)=0.08,0.08,0.1))</f>
        <v/>
      </c>
      <c r="J181" s="52"/>
      <c r="K181" s="95" t="str">
        <f t="shared" ca="1" si="254"/>
        <v/>
      </c>
      <c r="L181" s="58" t="str">
        <f t="shared" ca="1" si="227"/>
        <v/>
      </c>
      <c r="N181" s="113" t="str">
        <f t="shared" ca="1" si="314"/>
        <v/>
      </c>
      <c r="O181" s="114" t="str">
        <f t="shared" ref="O181" ca="1" si="318">IF(B181="","",IF(INDIRECT("減額一覧!BN"&amp;P181)=0.08,0.08,0.1))</f>
        <v/>
      </c>
      <c r="P181" s="38">
        <v>38</v>
      </c>
      <c r="Q181" s="38" t="str">
        <f t="shared" ca="1" si="316"/>
        <v/>
      </c>
      <c r="R181" s="38" t="str">
        <f t="shared" ca="1" si="316"/>
        <v/>
      </c>
      <c r="S181" s="66" t="str">
        <f t="shared" ca="1" si="230"/>
        <v/>
      </c>
      <c r="T181" s="105" t="str">
        <f t="shared" ca="1" si="231"/>
        <v/>
      </c>
    </row>
    <row r="182" spans="1:20" hidden="1">
      <c r="A182" t="str">
        <f ca="1">IF(B182="","",INDIRECT("減額一覧!B"&amp;$P182))</f>
        <v/>
      </c>
      <c r="B182" s="61" t="str">
        <f ca="1">IF(INDIRECT("減額一覧!BD"&amp;P182)=1,INDIRECT("減額一覧!AQ"&amp;P182),"")</f>
        <v/>
      </c>
      <c r="C182" s="45" t="str">
        <f ca="1">IF(B182="","",INDIRECT("減額一覧!C"&amp;$P182))</f>
        <v/>
      </c>
      <c r="D182" s="79" t="str">
        <f ca="1">IF($B182="","",INDIRECT("減額一覧!G"&amp;$P182))</f>
        <v/>
      </c>
      <c r="E182" s="19" t="str">
        <f ca="1">IF(B182="","",INDIRECT("減額一覧!H"&amp;P182))</f>
        <v/>
      </c>
      <c r="F182" s="19" t="str">
        <f ca="1">IF($B182="","",INDIRECT("減額一覧!AX"&amp;P182))</f>
        <v/>
      </c>
      <c r="G182" s="20" t="str">
        <f ca="1">IF($B182="","",INDIRECT("減額一覧!AY"&amp;P182))</f>
        <v/>
      </c>
      <c r="H182" s="20" t="str">
        <f ca="1">IF($B182="","",INDIRECT("減額一覧!AZ"&amp;P182))</f>
        <v/>
      </c>
      <c r="I182" s="32" t="str">
        <f ca="1">IF(B182="","",IF(INDIRECT("減額一覧!BO"&amp;P182)=0.08,0.08,0.1))</f>
        <v/>
      </c>
      <c r="J182" s="52"/>
      <c r="K182" s="95" t="str">
        <f t="shared" ca="1" si="254"/>
        <v/>
      </c>
      <c r="L182" s="58" t="str">
        <f t="shared" ca="1" si="227"/>
        <v/>
      </c>
      <c r="N182" s="113" t="str">
        <f t="shared" ca="1" si="314"/>
        <v/>
      </c>
      <c r="O182" s="114" t="str">
        <f t="shared" ref="O182" ca="1" si="319">IF(B182="","",IF(INDIRECT("減額一覧!BO"&amp;P182)=0.08,0.08,0.1))</f>
        <v/>
      </c>
      <c r="P182" s="38">
        <v>38</v>
      </c>
      <c r="Q182" s="38" t="str">
        <f t="shared" ca="1" si="316"/>
        <v/>
      </c>
      <c r="R182" s="38" t="str">
        <f t="shared" ca="1" si="316"/>
        <v/>
      </c>
      <c r="S182" s="66" t="str">
        <f t="shared" ca="1" si="230"/>
        <v/>
      </c>
      <c r="T182" s="105" t="str">
        <f t="shared" ca="1" si="231"/>
        <v/>
      </c>
    </row>
    <row r="183" spans="1:20" ht="19.5" thickBot="1">
      <c r="B183" s="129"/>
      <c r="C183" s="130" t="str">
        <f>IF(B183="","",減額一覧!C179)</f>
        <v/>
      </c>
      <c r="D183" s="43"/>
      <c r="E183" s="21"/>
      <c r="F183" s="22" t="s">
        <v>69</v>
      </c>
      <c r="G183" s="23">
        <f t="shared" ref="G183:H183" ca="1" si="320">SUBTOTAL(9,G179:G182)</f>
        <v>20318</v>
      </c>
      <c r="H183" s="23">
        <f t="shared" ca="1" si="320"/>
        <v>12822</v>
      </c>
      <c r="I183" s="30"/>
      <c r="J183" s="53"/>
      <c r="K183" s="96" t="str">
        <f t="shared" si="254"/>
        <v/>
      </c>
      <c r="L183" s="59" t="str">
        <f t="shared" si="227"/>
        <v/>
      </c>
      <c r="N183" s="108" t="str">
        <f t="shared" ref="N183" ca="1" si="321">IF(AND(G183=0,H183=0),"","小計")</f>
        <v>小計</v>
      </c>
      <c r="O183" s="108" t="str">
        <f t="shared" ref="O183" ca="1" si="322">IF(AND(G183=0,H183=0),"","小計")</f>
        <v>小計</v>
      </c>
      <c r="P183" s="38"/>
      <c r="Q183" s="38"/>
      <c r="R183" s="38"/>
      <c r="S183" s="66" t="str">
        <f t="shared" si="230"/>
        <v/>
      </c>
      <c r="T183" s="105" t="str">
        <f t="shared" si="231"/>
        <v/>
      </c>
    </row>
    <row r="184" spans="1:20" ht="19.5" thickTop="1">
      <c r="A184">
        <f ca="1">IF(B184="","",INDIRECT("減額一覧!B"&amp;$P184))</f>
        <v>268</v>
      </c>
      <c r="B184" s="120">
        <f ca="1">IF(INDIRECT("減額一覧!BA"&amp;P184)=1,INDIRECT("減額一覧!M"&amp;P184),"")</f>
        <v>205</v>
      </c>
      <c r="C184" s="131">
        <f ca="1">IF(B184="","",INDIRECT("減額一覧!C"&amp;$P184))</f>
        <v>95091000</v>
      </c>
      <c r="D184" s="121" t="str">
        <f ca="1">IF($B184="","",INDIRECT("減額一覧!G"&amp;$P184))</f>
        <v>辻本　清治</v>
      </c>
      <c r="E184" s="122">
        <f ca="1">IF(B184="","",INDIRECT("減額一覧!H"&amp;P184))</f>
        <v>13</v>
      </c>
      <c r="F184" s="122">
        <f ca="1">IF($B184="","",INDIRECT("減額一覧!T"&amp;P184))</f>
        <v>8</v>
      </c>
      <c r="G184" s="123">
        <f ca="1">IF($B184="","",INDIRECT("減額一覧!U"&amp;P184))</f>
        <v>1711</v>
      </c>
      <c r="H184" s="123">
        <f ca="1">IF($B184="","",INDIRECT("減額一覧!V"&amp;P184))</f>
        <v>0</v>
      </c>
      <c r="I184" s="124">
        <f ca="1">IF(B184="","",IF(INDIRECT("減額一覧!BL"&amp;P184)=0.08,0.08,0.1))</f>
        <v>0.1</v>
      </c>
      <c r="J184" s="125" t="s">
        <v>468</v>
      </c>
      <c r="K184" s="126" t="str">
        <f t="shared" ca="1" si="254"/>
        <v/>
      </c>
      <c r="L184" s="127" t="str">
        <f t="shared" ca="1" si="227"/>
        <v/>
      </c>
      <c r="N184" s="113" t="str">
        <f t="shared" ref="N184:N187" ca="1" si="323">IF(A184="","",IF(A184&gt;3000,"月ヶ瀬",IF(A184&gt;=2000,"都祁","市内")))</f>
        <v>市内</v>
      </c>
      <c r="O184" s="114">
        <f t="shared" ref="O184" ca="1" si="324">IF(B184="","",IF(INDIRECT("減額一覧!BL"&amp;P184)=0.08,0.08,0.1))</f>
        <v>0.1</v>
      </c>
      <c r="P184" s="38">
        <v>39</v>
      </c>
      <c r="Q184" s="38">
        <f t="shared" ref="Q184:R187" ca="1" si="325">IF(G184="","",IF(G184&gt;0,1,""))</f>
        <v>1</v>
      </c>
      <c r="R184" s="38" t="str">
        <f t="shared" ca="1" si="325"/>
        <v/>
      </c>
      <c r="S184" s="66" t="str">
        <f t="shared" ca="1" si="230"/>
        <v>095</v>
      </c>
      <c r="T184" s="105" t="str">
        <f t="shared" ca="1" si="231"/>
        <v/>
      </c>
    </row>
    <row r="185" spans="1:20">
      <c r="A185">
        <f ca="1">IF(B185="","",INDIRECT("減額一覧!B"&amp;$P185))</f>
        <v>268</v>
      </c>
      <c r="B185" s="61">
        <f ca="1">IF(INDIRECT("減額一覧!BB"&amp;P185)=1,INDIRECT("減額一覧!W"&amp;P185),"")</f>
        <v>206</v>
      </c>
      <c r="C185" s="44">
        <f ca="1">IF(B185="","",INDIRECT("減額一覧!C"&amp;$P185))</f>
        <v>95091000</v>
      </c>
      <c r="D185" s="79" t="str">
        <f ca="1">IF($B185="","",INDIRECT("減額一覧!G"&amp;$P185))</f>
        <v>辻本　清治</v>
      </c>
      <c r="E185" s="19">
        <f ca="1">IF(B185="","",INDIRECT("減額一覧!H"&amp;P185))</f>
        <v>13</v>
      </c>
      <c r="F185" s="19">
        <f ca="1">IF($B185="","",INDIRECT("減額一覧!AD"&amp;P185))</f>
        <v>8</v>
      </c>
      <c r="G185" s="20">
        <f ca="1">IF($B185="","",INDIRECT("減額一覧!AE"&amp;P185))</f>
        <v>1711</v>
      </c>
      <c r="H185" s="20">
        <f ca="1">IF($B185="","",INDIRECT("減額一覧!AF"&amp;P185))</f>
        <v>0</v>
      </c>
      <c r="I185" s="32">
        <f ca="1">IF(B185="","",IF(INDIRECT("減額一覧!BM"&amp;P185)=0.08,0.08,0.1))</f>
        <v>0.1</v>
      </c>
      <c r="J185" s="52"/>
      <c r="K185" s="95" t="str">
        <f t="shared" ca="1" si="254"/>
        <v/>
      </c>
      <c r="L185" s="58" t="str">
        <f t="shared" ca="1" si="227"/>
        <v/>
      </c>
      <c r="N185" s="113" t="str">
        <f t="shared" ca="1" si="323"/>
        <v>市内</v>
      </c>
      <c r="O185" s="114">
        <f t="shared" ref="O185" ca="1" si="326">IF(B185="","",IF(INDIRECT("減額一覧!BM"&amp;P185)=0.08,0.08,0.1))</f>
        <v>0.1</v>
      </c>
      <c r="P185" s="38">
        <v>39</v>
      </c>
      <c r="Q185" s="38">
        <f t="shared" ca="1" si="325"/>
        <v>1</v>
      </c>
      <c r="R185" s="38" t="str">
        <f t="shared" ca="1" si="325"/>
        <v/>
      </c>
      <c r="S185" s="66" t="str">
        <f t="shared" ca="1" si="230"/>
        <v>095</v>
      </c>
      <c r="T185" s="105" t="str">
        <f t="shared" ca="1" si="231"/>
        <v/>
      </c>
    </row>
    <row r="186" spans="1:20">
      <c r="A186">
        <f ca="1">IF(B186="","",INDIRECT("減額一覧!B"&amp;$P186))</f>
        <v>268</v>
      </c>
      <c r="B186" s="61">
        <f ca="1">IF(INDIRECT("減額一覧!BC"&amp;P186)=1,INDIRECT("減額一覧!AG"&amp;P186),"")</f>
        <v>207</v>
      </c>
      <c r="C186" s="128">
        <f ca="1">IF(B186="","",INDIRECT("減額一覧!C"&amp;$P186))</f>
        <v>95091000</v>
      </c>
      <c r="D186" s="80" t="str">
        <f ca="1">IF($B186="","",INDIRECT("減額一覧!G"&amp;$P186))</f>
        <v>辻本　清治</v>
      </c>
      <c r="E186" s="19">
        <f ca="1">IF(B186="","",INDIRECT("減額一覧!H"&amp;P186))</f>
        <v>13</v>
      </c>
      <c r="F186" s="19">
        <f ca="1">IF($B186="","",INDIRECT("減額一覧!AN"&amp;P186))</f>
        <v>44</v>
      </c>
      <c r="G186" s="20">
        <f ca="1">IF($B186="","",INDIRECT("減額一覧!AO"&amp;P186))</f>
        <v>9993</v>
      </c>
      <c r="H186" s="20">
        <f ca="1">IF($B186="","",INDIRECT("減額一覧!AP"&amp;P186))</f>
        <v>0</v>
      </c>
      <c r="I186" s="32">
        <f ca="1">IF(B186="","",IF(INDIRECT("減額一覧!BN"&amp;P186)=0.08,0.08,0.1))</f>
        <v>0.1</v>
      </c>
      <c r="J186" s="52"/>
      <c r="K186" s="95" t="str">
        <f t="shared" ca="1" si="254"/>
        <v/>
      </c>
      <c r="L186" s="58" t="str">
        <f t="shared" ca="1" si="227"/>
        <v/>
      </c>
      <c r="N186" s="113" t="str">
        <f t="shared" ca="1" si="323"/>
        <v>市内</v>
      </c>
      <c r="O186" s="114">
        <f t="shared" ref="O186" ca="1" si="327">IF(B186="","",IF(INDIRECT("減額一覧!BN"&amp;P186)=0.08,0.08,0.1))</f>
        <v>0.1</v>
      </c>
      <c r="P186" s="38">
        <v>39</v>
      </c>
      <c r="Q186" s="38">
        <f t="shared" ca="1" si="325"/>
        <v>1</v>
      </c>
      <c r="R186" s="38" t="str">
        <f t="shared" ca="1" si="325"/>
        <v/>
      </c>
      <c r="S186" s="66" t="str">
        <f t="shared" ca="1" si="230"/>
        <v>095</v>
      </c>
      <c r="T186" s="105" t="str">
        <f t="shared" ca="1" si="231"/>
        <v/>
      </c>
    </row>
    <row r="187" spans="1:20">
      <c r="A187">
        <f ca="1">IF(B187="","",INDIRECT("減額一覧!B"&amp;$P187))</f>
        <v>268</v>
      </c>
      <c r="B187" s="61">
        <f ca="1">IF(INDIRECT("減額一覧!BD"&amp;P187)=1,INDIRECT("減額一覧!AQ"&amp;P187),"")</f>
        <v>208</v>
      </c>
      <c r="C187" s="45">
        <f ca="1">IF(B187="","",INDIRECT("減額一覧!C"&amp;$P187))</f>
        <v>95091000</v>
      </c>
      <c r="D187" s="79" t="str">
        <f ca="1">IF($B187="","",INDIRECT("減額一覧!G"&amp;$P187))</f>
        <v>辻本　清治</v>
      </c>
      <c r="E187" s="19">
        <f ca="1">IF(B187="","",INDIRECT("減額一覧!H"&amp;P187))</f>
        <v>13</v>
      </c>
      <c r="F187" s="19">
        <f ca="1">IF($B187="","",INDIRECT("減額一覧!AX"&amp;P187))</f>
        <v>45</v>
      </c>
      <c r="G187" s="20">
        <f ca="1">IF($B187="","",INDIRECT("減額一覧!AY"&amp;P187))</f>
        <v>10230</v>
      </c>
      <c r="H187" s="20">
        <f ca="1">IF($B187="","",INDIRECT("減額一覧!AZ"&amp;P187))</f>
        <v>0</v>
      </c>
      <c r="I187" s="32">
        <f ca="1">IF(B187="","",IF(INDIRECT("減額一覧!BO"&amp;P187)=0.08,0.08,0.1))</f>
        <v>0.1</v>
      </c>
      <c r="J187" s="52"/>
      <c r="K187" s="95" t="str">
        <f t="shared" ca="1" si="254"/>
        <v/>
      </c>
      <c r="L187" s="58" t="str">
        <f t="shared" ca="1" si="227"/>
        <v/>
      </c>
      <c r="N187" s="113" t="str">
        <f t="shared" ca="1" si="323"/>
        <v>市内</v>
      </c>
      <c r="O187" s="114">
        <f t="shared" ref="O187" ca="1" si="328">IF(B187="","",IF(INDIRECT("減額一覧!BO"&amp;P187)=0.08,0.08,0.1))</f>
        <v>0.1</v>
      </c>
      <c r="P187" s="38">
        <v>39</v>
      </c>
      <c r="Q187" s="38">
        <f t="shared" ca="1" si="325"/>
        <v>1</v>
      </c>
      <c r="R187" s="38" t="str">
        <f t="shared" ca="1" si="325"/>
        <v/>
      </c>
      <c r="S187" s="66" t="str">
        <f t="shared" ca="1" si="230"/>
        <v>095</v>
      </c>
      <c r="T187" s="105" t="str">
        <f t="shared" ca="1" si="231"/>
        <v/>
      </c>
    </row>
    <row r="188" spans="1:20" ht="19.5" thickBot="1">
      <c r="B188" s="129"/>
      <c r="C188" s="130" t="str">
        <f>IF(B188="","",減額一覧!C184)</f>
        <v/>
      </c>
      <c r="D188" s="43"/>
      <c r="E188" s="21"/>
      <c r="F188" s="22" t="s">
        <v>69</v>
      </c>
      <c r="G188" s="23">
        <f t="shared" ref="G188:H188" ca="1" si="329">SUBTOTAL(9,G184:G187)</f>
        <v>23645</v>
      </c>
      <c r="H188" s="23">
        <f t="shared" ca="1" si="329"/>
        <v>0</v>
      </c>
      <c r="I188" s="30"/>
      <c r="J188" s="53"/>
      <c r="K188" s="96" t="str">
        <f t="shared" si="254"/>
        <v/>
      </c>
      <c r="L188" s="59" t="str">
        <f t="shared" si="227"/>
        <v/>
      </c>
      <c r="N188" s="108" t="str">
        <f t="shared" ref="N188" ca="1" si="330">IF(AND(G188=0,H188=0),"","小計")</f>
        <v>小計</v>
      </c>
      <c r="O188" s="108" t="str">
        <f t="shared" ref="O188" ca="1" si="331">IF(AND(G188=0,H188=0),"","小計")</f>
        <v>小計</v>
      </c>
      <c r="P188" s="38"/>
      <c r="Q188" s="38"/>
      <c r="R188" s="38"/>
      <c r="S188" s="66" t="str">
        <f t="shared" si="230"/>
        <v/>
      </c>
      <c r="T188" s="105" t="str">
        <f t="shared" si="231"/>
        <v/>
      </c>
    </row>
    <row r="189" spans="1:20" ht="19.5" thickTop="1">
      <c r="A189">
        <f ca="1">IF(B189="","",INDIRECT("減額一覧!B"&amp;$P189))</f>
        <v>269</v>
      </c>
      <c r="B189" s="120">
        <f ca="1">IF(INDIRECT("減額一覧!BA"&amp;P189)=1,INDIRECT("減額一覧!M"&amp;P189),"")</f>
        <v>207</v>
      </c>
      <c r="C189" s="131">
        <f ca="1">IF(B189="","",INDIRECT("減額一覧!C"&amp;$P189))</f>
        <v>560054000</v>
      </c>
      <c r="D189" s="121" t="str">
        <f ca="1">IF($B189="","",INDIRECT("減額一覧!G"&amp;$P189))</f>
        <v>上野　美智子</v>
      </c>
      <c r="E189" s="122">
        <f ca="1">IF(B189="","",INDIRECT("減額一覧!H"&amp;P189))</f>
        <v>20</v>
      </c>
      <c r="F189" s="122">
        <f ca="1">IF($B189="","",INDIRECT("減額一覧!T"&amp;P189))</f>
        <v>40</v>
      </c>
      <c r="G189" s="123">
        <f ca="1">IF($B189="","",INDIRECT("減額一覧!U"&amp;P189))</f>
        <v>9031</v>
      </c>
      <c r="H189" s="123">
        <f ca="1">IF($B189="","",INDIRECT("減額一覧!V"&amp;P189))</f>
        <v>5456</v>
      </c>
      <c r="I189" s="124">
        <f ca="1">IF(B189="","",IF(INDIRECT("減額一覧!BL"&amp;P189)=0.08,0.08,0.1))</f>
        <v>0.1</v>
      </c>
      <c r="J189" s="125" t="s">
        <v>469</v>
      </c>
      <c r="K189" s="126" t="str">
        <f t="shared" ca="1" si="254"/>
        <v/>
      </c>
      <c r="L189" s="127" t="str">
        <f t="shared" ca="1" si="227"/>
        <v/>
      </c>
      <c r="N189" s="113" t="str">
        <f t="shared" ref="N189:N192" ca="1" si="332">IF(A189="","",IF(A189&gt;3000,"月ヶ瀬",IF(A189&gt;=2000,"都祁","市内")))</f>
        <v>市内</v>
      </c>
      <c r="O189" s="114">
        <f t="shared" ref="O189" ca="1" si="333">IF(B189="","",IF(INDIRECT("減額一覧!BL"&amp;P189)=0.08,0.08,0.1))</f>
        <v>0.1</v>
      </c>
      <c r="P189" s="38">
        <v>40</v>
      </c>
      <c r="Q189" s="38">
        <f t="shared" ref="Q189:R192" ca="1" si="334">IF(G189="","",IF(G189&gt;0,1,""))</f>
        <v>1</v>
      </c>
      <c r="R189" s="38">
        <f t="shared" ca="1" si="334"/>
        <v>1</v>
      </c>
      <c r="S189" s="66" t="str">
        <f t="shared" ca="1" si="230"/>
        <v>560</v>
      </c>
      <c r="T189" s="105" t="str">
        <f t="shared" ca="1" si="231"/>
        <v/>
      </c>
    </row>
    <row r="190" spans="1:20">
      <c r="A190">
        <f ca="1">IF(B190="","",INDIRECT("減額一覧!B"&amp;$P190))</f>
        <v>269</v>
      </c>
      <c r="B190" s="61">
        <f ca="1">IF(INDIRECT("減額一覧!BB"&amp;P190)=1,INDIRECT("減額一覧!W"&amp;P190),"")</f>
        <v>208</v>
      </c>
      <c r="C190" s="44">
        <f ca="1">IF(B190="","",INDIRECT("減額一覧!C"&amp;$P190))</f>
        <v>560054000</v>
      </c>
      <c r="D190" s="79" t="str">
        <f ca="1">IF($B190="","",INDIRECT("減額一覧!G"&amp;$P190))</f>
        <v>上野　美智子</v>
      </c>
      <c r="E190" s="19">
        <f ca="1">IF(B190="","",INDIRECT("減額一覧!H"&amp;P190))</f>
        <v>20</v>
      </c>
      <c r="F190" s="19">
        <f ca="1">IF($B190="","",INDIRECT("減額一覧!AD"&amp;P190))</f>
        <v>40</v>
      </c>
      <c r="G190" s="20">
        <f ca="1">IF($B190="","",INDIRECT("減額一覧!AE"&amp;P190))</f>
        <v>9031</v>
      </c>
      <c r="H190" s="20">
        <f ca="1">IF($B190="","",INDIRECT("減額一覧!AF"&amp;P190))</f>
        <v>5456</v>
      </c>
      <c r="I190" s="32">
        <f ca="1">IF(B190="","",IF(INDIRECT("減額一覧!BM"&amp;P190)=0.08,0.08,0.1))</f>
        <v>0.1</v>
      </c>
      <c r="J190" s="52"/>
      <c r="K190" s="95" t="str">
        <f t="shared" ca="1" si="254"/>
        <v/>
      </c>
      <c r="L190" s="58" t="str">
        <f t="shared" ca="1" si="227"/>
        <v/>
      </c>
      <c r="N190" s="113" t="str">
        <f t="shared" ca="1" si="332"/>
        <v>市内</v>
      </c>
      <c r="O190" s="114">
        <f t="shared" ref="O190" ca="1" si="335">IF(B190="","",IF(INDIRECT("減額一覧!BM"&amp;P190)=0.08,0.08,0.1))</f>
        <v>0.1</v>
      </c>
      <c r="P190" s="38">
        <v>40</v>
      </c>
      <c r="Q190" s="38">
        <f t="shared" ca="1" si="334"/>
        <v>1</v>
      </c>
      <c r="R190" s="38">
        <f t="shared" ca="1" si="334"/>
        <v>1</v>
      </c>
      <c r="S190" s="66" t="str">
        <f t="shared" ca="1" si="230"/>
        <v>560</v>
      </c>
      <c r="T190" s="105" t="str">
        <f t="shared" ca="1" si="231"/>
        <v/>
      </c>
    </row>
    <row r="191" spans="1:20" hidden="1">
      <c r="A191" t="str">
        <f ca="1">IF(B191="","",INDIRECT("減額一覧!B"&amp;$P191))</f>
        <v/>
      </c>
      <c r="B191" s="61" t="str">
        <f ca="1">IF(INDIRECT("減額一覧!BC"&amp;P191)=1,INDIRECT("減額一覧!AG"&amp;P191),"")</f>
        <v/>
      </c>
      <c r="C191" s="128" t="str">
        <f ca="1">IF(B191="","",INDIRECT("減額一覧!C"&amp;$P191))</f>
        <v/>
      </c>
      <c r="D191" s="80" t="str">
        <f ca="1">IF($B191="","",INDIRECT("減額一覧!G"&amp;$P191))</f>
        <v/>
      </c>
      <c r="E191" s="19" t="str">
        <f ca="1">IF(B191="","",INDIRECT("減額一覧!H"&amp;P191))</f>
        <v/>
      </c>
      <c r="F191" s="19" t="str">
        <f ca="1">IF($B191="","",INDIRECT("減額一覧!AN"&amp;P191))</f>
        <v/>
      </c>
      <c r="G191" s="20" t="str">
        <f ca="1">IF($B191="","",INDIRECT("減額一覧!AO"&amp;P191))</f>
        <v/>
      </c>
      <c r="H191" s="20" t="str">
        <f ca="1">IF($B191="","",INDIRECT("減額一覧!AP"&amp;P191))</f>
        <v/>
      </c>
      <c r="I191" s="32" t="str">
        <f ca="1">IF(B191="","",IF(INDIRECT("減額一覧!BN"&amp;P191)=0.08,0.08,0.1))</f>
        <v/>
      </c>
      <c r="J191" s="52"/>
      <c r="K191" s="95" t="str">
        <f t="shared" ca="1" si="254"/>
        <v/>
      </c>
      <c r="L191" s="58" t="str">
        <f t="shared" ca="1" si="227"/>
        <v/>
      </c>
      <c r="N191" s="113" t="str">
        <f t="shared" ca="1" si="332"/>
        <v/>
      </c>
      <c r="O191" s="114" t="str">
        <f t="shared" ref="O191" ca="1" si="336">IF(B191="","",IF(INDIRECT("減額一覧!BN"&amp;P191)=0.08,0.08,0.1))</f>
        <v/>
      </c>
      <c r="P191" s="38">
        <v>40</v>
      </c>
      <c r="Q191" s="38" t="str">
        <f t="shared" ca="1" si="334"/>
        <v/>
      </c>
      <c r="R191" s="38" t="str">
        <f t="shared" ca="1" si="334"/>
        <v/>
      </c>
      <c r="S191" s="66" t="str">
        <f t="shared" ca="1" si="230"/>
        <v/>
      </c>
      <c r="T191" s="105" t="str">
        <f t="shared" ca="1" si="231"/>
        <v/>
      </c>
    </row>
    <row r="192" spans="1:20" hidden="1">
      <c r="A192" t="str">
        <f ca="1">IF(B192="","",INDIRECT("減額一覧!B"&amp;$P192))</f>
        <v/>
      </c>
      <c r="B192" s="61" t="str">
        <f ca="1">IF(INDIRECT("減額一覧!BD"&amp;P192)=1,INDIRECT("減額一覧!AQ"&amp;P192),"")</f>
        <v/>
      </c>
      <c r="C192" s="45" t="str">
        <f ca="1">IF(B192="","",INDIRECT("減額一覧!C"&amp;$P192))</f>
        <v/>
      </c>
      <c r="D192" s="79" t="str">
        <f ca="1">IF($B192="","",INDIRECT("減額一覧!G"&amp;$P192))</f>
        <v/>
      </c>
      <c r="E192" s="19" t="str">
        <f ca="1">IF(B192="","",INDIRECT("減額一覧!H"&amp;P192))</f>
        <v/>
      </c>
      <c r="F192" s="19" t="str">
        <f ca="1">IF($B192="","",INDIRECT("減額一覧!AX"&amp;P192))</f>
        <v/>
      </c>
      <c r="G192" s="20" t="str">
        <f ca="1">IF($B192="","",INDIRECT("減額一覧!AY"&amp;P192))</f>
        <v/>
      </c>
      <c r="H192" s="20" t="str">
        <f ca="1">IF($B192="","",INDIRECT("減額一覧!AZ"&amp;P192))</f>
        <v/>
      </c>
      <c r="I192" s="32" t="str">
        <f ca="1">IF(B192="","",IF(INDIRECT("減額一覧!BO"&amp;P192)=0.08,0.08,0.1))</f>
        <v/>
      </c>
      <c r="J192" s="52"/>
      <c r="K192" s="95" t="str">
        <f t="shared" ca="1" si="254"/>
        <v/>
      </c>
      <c r="L192" s="58" t="str">
        <f t="shared" ca="1" si="227"/>
        <v/>
      </c>
      <c r="N192" s="113" t="str">
        <f t="shared" ca="1" si="332"/>
        <v/>
      </c>
      <c r="O192" s="114" t="str">
        <f t="shared" ref="O192" ca="1" si="337">IF(B192="","",IF(INDIRECT("減額一覧!BO"&amp;P192)=0.08,0.08,0.1))</f>
        <v/>
      </c>
      <c r="P192" s="38">
        <v>40</v>
      </c>
      <c r="Q192" s="38" t="str">
        <f t="shared" ca="1" si="334"/>
        <v/>
      </c>
      <c r="R192" s="38" t="str">
        <f t="shared" ca="1" si="334"/>
        <v/>
      </c>
      <c r="S192" s="66" t="str">
        <f t="shared" ca="1" si="230"/>
        <v/>
      </c>
      <c r="T192" s="105" t="str">
        <f t="shared" ca="1" si="231"/>
        <v/>
      </c>
    </row>
    <row r="193" spans="1:20" ht="19.5" thickBot="1">
      <c r="B193" s="129"/>
      <c r="C193" s="130" t="str">
        <f>IF(B193="","",減額一覧!C189)</f>
        <v/>
      </c>
      <c r="D193" s="43"/>
      <c r="E193" s="21"/>
      <c r="F193" s="22" t="s">
        <v>69</v>
      </c>
      <c r="G193" s="23">
        <f t="shared" ref="G193:H193" ca="1" si="338">SUBTOTAL(9,G189:G192)</f>
        <v>18062</v>
      </c>
      <c r="H193" s="23">
        <f t="shared" ca="1" si="338"/>
        <v>10912</v>
      </c>
      <c r="I193" s="30"/>
      <c r="J193" s="53"/>
      <c r="K193" s="96" t="str">
        <f t="shared" si="254"/>
        <v/>
      </c>
      <c r="L193" s="59" t="str">
        <f t="shared" si="227"/>
        <v/>
      </c>
      <c r="N193" s="108" t="str">
        <f t="shared" ref="N193" ca="1" si="339">IF(AND(G193=0,H193=0),"","小計")</f>
        <v>小計</v>
      </c>
      <c r="O193" s="108" t="str">
        <f t="shared" ref="O193" ca="1" si="340">IF(AND(G193=0,H193=0),"","小計")</f>
        <v>小計</v>
      </c>
      <c r="P193" s="38"/>
      <c r="Q193" s="38"/>
      <c r="R193" s="38"/>
      <c r="S193" s="66" t="str">
        <f t="shared" si="230"/>
        <v/>
      </c>
      <c r="T193" s="105" t="str">
        <f t="shared" si="231"/>
        <v/>
      </c>
    </row>
    <row r="194" spans="1:20" ht="19.5" thickTop="1">
      <c r="A194">
        <f ca="1">IF(B194="","",INDIRECT("減額一覧!B"&amp;$P194))</f>
        <v>270</v>
      </c>
      <c r="B194" s="120">
        <f ca="1">IF(INDIRECT("減額一覧!BA"&amp;P194)=1,INDIRECT("減額一覧!M"&amp;P194),"")</f>
        <v>202</v>
      </c>
      <c r="C194" s="131">
        <f ca="1">IF(B194="","",INDIRECT("減額一覧!C"&amp;$P194))</f>
        <v>374039000</v>
      </c>
      <c r="D194" s="121" t="str">
        <f ca="1">IF($B194="","",INDIRECT("減額一覧!G"&amp;$P194))</f>
        <v>中尾　義信</v>
      </c>
      <c r="E194" s="122">
        <f ca="1">IF(B194="","",INDIRECT("減額一覧!H"&amp;P194))</f>
        <v>20</v>
      </c>
      <c r="F194" s="122">
        <f ca="1">IF($B194="","",INDIRECT("減額一覧!T"&amp;P194))</f>
        <v>29</v>
      </c>
      <c r="G194" s="123">
        <f ca="1">IF($B194="","",INDIRECT("減額一覧!U"&amp;P194))</f>
        <v>6858</v>
      </c>
      <c r="H194" s="123">
        <f ca="1">IF($B194="","",INDIRECT("減額一覧!V"&amp;P194))</f>
        <v>3422</v>
      </c>
      <c r="I194" s="124">
        <f ca="1">IF(B194="","",IF(INDIRECT("減額一覧!BL"&amp;P194)=0.08,0.08,0.1))</f>
        <v>0.1</v>
      </c>
      <c r="J194" s="125" t="s">
        <v>470</v>
      </c>
      <c r="K194" s="126" t="str">
        <f t="shared" ca="1" si="254"/>
        <v/>
      </c>
      <c r="L194" s="127" t="str">
        <f t="shared" ca="1" si="227"/>
        <v>農集</v>
      </c>
      <c r="N194" s="113" t="str">
        <f t="shared" ref="N194:N197" ca="1" si="341">IF(A194="","",IF(A194&gt;3000,"月ヶ瀬",IF(A194&gt;=2000,"都祁","市内")))</f>
        <v>市内</v>
      </c>
      <c r="O194" s="114">
        <f t="shared" ref="O194" ca="1" si="342">IF(B194="","",IF(INDIRECT("減額一覧!BL"&amp;P194)=0.08,0.08,0.1))</f>
        <v>0.1</v>
      </c>
      <c r="P194" s="38">
        <v>41</v>
      </c>
      <c r="Q194" s="38">
        <f t="shared" ref="Q194:R197" ca="1" si="343">IF(G194="","",IF(G194&gt;0,1,""))</f>
        <v>1</v>
      </c>
      <c r="R194" s="38">
        <f t="shared" ca="1" si="343"/>
        <v>1</v>
      </c>
      <c r="S194" s="66" t="str">
        <f t="shared" ca="1" si="230"/>
        <v>374</v>
      </c>
      <c r="T194" s="105">
        <f t="shared" ca="1" si="231"/>
        <v>3422</v>
      </c>
    </row>
    <row r="195" spans="1:20">
      <c r="A195">
        <f ca="1">IF(B195="","",INDIRECT("減額一覧!B"&amp;$P195))</f>
        <v>270</v>
      </c>
      <c r="B195" s="61">
        <f ca="1">IF(INDIRECT("減額一覧!BB"&amp;P195)=1,INDIRECT("減額一覧!W"&amp;P195),"")</f>
        <v>203</v>
      </c>
      <c r="C195" s="44">
        <f ca="1">IF(B195="","",INDIRECT("減額一覧!C"&amp;$P195))</f>
        <v>374039000</v>
      </c>
      <c r="D195" s="79" t="str">
        <f ca="1">IF($B195="","",INDIRECT("減額一覧!G"&amp;$P195))</f>
        <v>中尾　義信</v>
      </c>
      <c r="E195" s="19">
        <f ca="1">IF(B195="","",INDIRECT("減額一覧!H"&amp;P195))</f>
        <v>20</v>
      </c>
      <c r="F195" s="19">
        <f ca="1">IF($B195="","",INDIRECT("減額一覧!AD"&amp;P195))</f>
        <v>29</v>
      </c>
      <c r="G195" s="20">
        <f ca="1">IF($B195="","",INDIRECT("減額一覧!AE"&amp;P195))</f>
        <v>6859</v>
      </c>
      <c r="H195" s="20">
        <f ca="1">IF($B195="","",INDIRECT("減額一覧!AF"&amp;P195))</f>
        <v>3422</v>
      </c>
      <c r="I195" s="32">
        <f ca="1">IF(B195="","",IF(INDIRECT("減額一覧!BM"&amp;P195)=0.08,0.08,0.1))</f>
        <v>0.1</v>
      </c>
      <c r="J195" s="52" t="s">
        <v>470</v>
      </c>
      <c r="K195" s="95" t="str">
        <f t="shared" ca="1" si="254"/>
        <v/>
      </c>
      <c r="L195" s="58" t="str">
        <f t="shared" ca="1" si="227"/>
        <v>農集</v>
      </c>
      <c r="N195" s="113" t="str">
        <f t="shared" ca="1" si="341"/>
        <v>市内</v>
      </c>
      <c r="O195" s="114">
        <f t="shared" ref="O195" ca="1" si="344">IF(B195="","",IF(INDIRECT("減額一覧!BM"&amp;P195)=0.08,0.08,0.1))</f>
        <v>0.1</v>
      </c>
      <c r="P195" s="38">
        <v>41</v>
      </c>
      <c r="Q195" s="38">
        <f t="shared" ca="1" si="343"/>
        <v>1</v>
      </c>
      <c r="R195" s="38">
        <f t="shared" ca="1" si="343"/>
        <v>1</v>
      </c>
      <c r="S195" s="66" t="str">
        <f t="shared" ca="1" si="230"/>
        <v>374</v>
      </c>
      <c r="T195" s="105">
        <f t="shared" ca="1" si="231"/>
        <v>3422</v>
      </c>
    </row>
    <row r="196" spans="1:20">
      <c r="A196">
        <f ca="1">IF(B196="","",INDIRECT("減額一覧!B"&amp;$P196))</f>
        <v>270</v>
      </c>
      <c r="B196" s="61">
        <f ca="1">IF(INDIRECT("減額一覧!BC"&amp;P196)=1,INDIRECT("減額一覧!AG"&amp;P196),"")</f>
        <v>204</v>
      </c>
      <c r="C196" s="128">
        <f ca="1">IF(B196="","",INDIRECT("減額一覧!C"&amp;$P196))</f>
        <v>374039000</v>
      </c>
      <c r="D196" s="80" t="str">
        <f ca="1">IF($B196="","",INDIRECT("減額一覧!G"&amp;$P196))</f>
        <v>中尾　義信</v>
      </c>
      <c r="E196" s="19">
        <f ca="1">IF(B196="","",INDIRECT("減額一覧!H"&amp;P196))</f>
        <v>20</v>
      </c>
      <c r="F196" s="19">
        <f ca="1">IF($B196="","",INDIRECT("減額一覧!AN"&amp;P196))</f>
        <v>3</v>
      </c>
      <c r="G196" s="20">
        <f ca="1">IF($B196="","",INDIRECT("減額一覧!AO"&amp;P196))</f>
        <v>660</v>
      </c>
      <c r="H196" s="20">
        <f ca="1">IF($B196="","",INDIRECT("減額一覧!AP"&amp;P196))</f>
        <v>354</v>
      </c>
      <c r="I196" s="32">
        <f ca="1">IF(B196="","",IF(INDIRECT("減額一覧!BN"&amp;P196)=0.08,0.08,0.1))</f>
        <v>0.1</v>
      </c>
      <c r="J196" s="52"/>
      <c r="K196" s="95" t="str">
        <f t="shared" ca="1" si="254"/>
        <v/>
      </c>
      <c r="L196" s="58" t="str">
        <f t="shared" ca="1" si="227"/>
        <v>農集</v>
      </c>
      <c r="N196" s="113" t="str">
        <f t="shared" ca="1" si="341"/>
        <v>市内</v>
      </c>
      <c r="O196" s="114">
        <f t="shared" ref="O196" ca="1" si="345">IF(B196="","",IF(INDIRECT("減額一覧!BN"&amp;P196)=0.08,0.08,0.1))</f>
        <v>0.1</v>
      </c>
      <c r="P196" s="38">
        <v>41</v>
      </c>
      <c r="Q196" s="38">
        <f t="shared" ca="1" si="343"/>
        <v>1</v>
      </c>
      <c r="R196" s="38">
        <f t="shared" ca="1" si="343"/>
        <v>1</v>
      </c>
      <c r="S196" s="66" t="str">
        <f t="shared" ca="1" si="230"/>
        <v>374</v>
      </c>
      <c r="T196" s="105">
        <f t="shared" ca="1" si="231"/>
        <v>354</v>
      </c>
    </row>
    <row r="197" spans="1:20">
      <c r="A197">
        <f ca="1">IF(B197="","",INDIRECT("減額一覧!B"&amp;$P197))</f>
        <v>270</v>
      </c>
      <c r="B197" s="61">
        <f ca="1">IF(INDIRECT("減額一覧!BD"&amp;P197)=1,INDIRECT("減額一覧!AQ"&amp;P197),"")</f>
        <v>205</v>
      </c>
      <c r="C197" s="45">
        <f ca="1">IF(B197="","",INDIRECT("減額一覧!C"&amp;$P197))</f>
        <v>374039000</v>
      </c>
      <c r="D197" s="79" t="str">
        <f ca="1">IF($B197="","",INDIRECT("減額一覧!G"&amp;$P197))</f>
        <v>中尾　義信</v>
      </c>
      <c r="E197" s="19">
        <f ca="1">IF(B197="","",INDIRECT("減額一覧!H"&amp;P197))</f>
        <v>20</v>
      </c>
      <c r="F197" s="19">
        <f ca="1">IF($B197="","",INDIRECT("減額一覧!AX"&amp;P197))</f>
        <v>3</v>
      </c>
      <c r="G197" s="20">
        <f ca="1">IF($B197="","",INDIRECT("減額一覧!AY"&amp;P197))</f>
        <v>660</v>
      </c>
      <c r="H197" s="20">
        <f ca="1">IF($B197="","",INDIRECT("減額一覧!AZ"&amp;P197))</f>
        <v>410</v>
      </c>
      <c r="I197" s="32">
        <f ca="1">IF(B197="","",IF(INDIRECT("減額一覧!BO"&amp;P197)=0.08,0.08,0.1))</f>
        <v>0.1</v>
      </c>
      <c r="J197" s="52"/>
      <c r="K197" s="95" t="str">
        <f t="shared" ca="1" si="254"/>
        <v/>
      </c>
      <c r="L197" s="58" t="str">
        <f t="shared" ref="L197:L260" ca="1" si="346">IF(OR(S197="370",S197="371",S197="372",S197="373",S197="374",S197="375",S197="376",S197="377",S197="378",S197="379",S197="380",S197="039",S197="389"),"農集","")</f>
        <v>農集</v>
      </c>
      <c r="N197" s="113" t="str">
        <f t="shared" ca="1" si="341"/>
        <v>市内</v>
      </c>
      <c r="O197" s="114">
        <f t="shared" ref="O197" ca="1" si="347">IF(B197="","",IF(INDIRECT("減額一覧!BO"&amp;P197)=0.08,0.08,0.1))</f>
        <v>0.1</v>
      </c>
      <c r="P197" s="38">
        <v>41</v>
      </c>
      <c r="Q197" s="38">
        <f t="shared" ca="1" si="343"/>
        <v>1</v>
      </c>
      <c r="R197" s="38">
        <f t="shared" ca="1" si="343"/>
        <v>1</v>
      </c>
      <c r="S197" s="66" t="str">
        <f t="shared" ref="S197:S260" ca="1" si="348">IF(C197="","",LEFT(TEXT(C197,"000000000"),3))</f>
        <v>374</v>
      </c>
      <c r="T197" s="105">
        <f t="shared" ref="T197:T260" ca="1" si="349">IF(L197="","",IF(H197=0,"",H197))</f>
        <v>410</v>
      </c>
    </row>
    <row r="198" spans="1:20" ht="19.5" thickBot="1">
      <c r="B198" s="129"/>
      <c r="C198" s="130" t="str">
        <f>IF(B198="","",減額一覧!C194)</f>
        <v/>
      </c>
      <c r="D198" s="43"/>
      <c r="E198" s="21"/>
      <c r="F198" s="22" t="s">
        <v>69</v>
      </c>
      <c r="G198" s="23">
        <f t="shared" ref="G198:H198" ca="1" si="350">SUBTOTAL(9,G194:G197)</f>
        <v>15037</v>
      </c>
      <c r="H198" s="23">
        <f t="shared" ca="1" si="350"/>
        <v>7608</v>
      </c>
      <c r="I198" s="30"/>
      <c r="J198" s="53"/>
      <c r="K198" s="96" t="str">
        <f t="shared" si="254"/>
        <v/>
      </c>
      <c r="L198" s="59" t="str">
        <f t="shared" si="346"/>
        <v/>
      </c>
      <c r="N198" s="108" t="str">
        <f t="shared" ref="N198" ca="1" si="351">IF(AND(G198=0,H198=0),"","小計")</f>
        <v>小計</v>
      </c>
      <c r="O198" s="108" t="str">
        <f t="shared" ref="O198" ca="1" si="352">IF(AND(G198=0,H198=0),"","小計")</f>
        <v>小計</v>
      </c>
      <c r="P198" s="38"/>
      <c r="Q198" s="38"/>
      <c r="R198" s="38"/>
      <c r="S198" s="66" t="str">
        <f t="shared" si="348"/>
        <v/>
      </c>
      <c r="T198" s="105" t="str">
        <f t="shared" si="349"/>
        <v/>
      </c>
    </row>
    <row r="199" spans="1:20" ht="19.5" thickTop="1">
      <c r="A199">
        <f ca="1">IF(B199="","",INDIRECT("減額一覧!B"&amp;$P199))</f>
        <v>271</v>
      </c>
      <c r="B199" s="120">
        <f ca="1">IF(INDIRECT("減額一覧!BA"&amp;P199)=1,INDIRECT("減額一覧!M"&amp;P199),"")</f>
        <v>112</v>
      </c>
      <c r="C199" s="131">
        <f ca="1">IF(B199="","",INDIRECT("減額一覧!C"&amp;$P199))</f>
        <v>268055000</v>
      </c>
      <c r="D199" s="121" t="str">
        <f ca="1">IF($B199="","",INDIRECT("減額一覧!G"&amp;$P199))</f>
        <v>松山　髙治</v>
      </c>
      <c r="E199" s="122">
        <f ca="1">IF(B199="","",INDIRECT("減額一覧!H"&amp;P199))</f>
        <v>20</v>
      </c>
      <c r="F199" s="122">
        <f ca="1">IF($B199="","",INDIRECT("減額一覧!T"&amp;P199))</f>
        <v>19</v>
      </c>
      <c r="G199" s="123">
        <f ca="1">IF($B199="","",INDIRECT("減額一覧!U"&amp;P199))</f>
        <v>4494</v>
      </c>
      <c r="H199" s="123">
        <f ca="1">IF($B199="","",INDIRECT("減額一覧!V"&amp;P199))</f>
        <v>2242</v>
      </c>
      <c r="I199" s="124">
        <f ca="1">IF(B199="","",IF(INDIRECT("減額一覧!BL"&amp;P199)=0.08,0.08,0.1))</f>
        <v>0.1</v>
      </c>
      <c r="J199" s="125" t="s">
        <v>471</v>
      </c>
      <c r="K199" s="126" t="str">
        <f t="shared" ca="1" si="254"/>
        <v/>
      </c>
      <c r="L199" s="127" t="str">
        <f t="shared" ca="1" si="346"/>
        <v/>
      </c>
      <c r="N199" s="113" t="str">
        <f t="shared" ref="N199:N202" ca="1" si="353">IF(A199="","",IF(A199&gt;3000,"月ヶ瀬",IF(A199&gt;=2000,"都祁","市内")))</f>
        <v>市内</v>
      </c>
      <c r="O199" s="114">
        <f t="shared" ref="O199" ca="1" si="354">IF(B199="","",IF(INDIRECT("減額一覧!BL"&amp;P199)=0.08,0.08,0.1))</f>
        <v>0.1</v>
      </c>
      <c r="P199" s="38">
        <v>42</v>
      </c>
      <c r="Q199" s="38">
        <f t="shared" ref="Q199:R202" ca="1" si="355">IF(G199="","",IF(G199&gt;0,1,""))</f>
        <v>1</v>
      </c>
      <c r="R199" s="38">
        <f t="shared" ca="1" si="355"/>
        <v>1</v>
      </c>
      <c r="S199" s="66" t="str">
        <f t="shared" ca="1" si="348"/>
        <v>268</v>
      </c>
      <c r="T199" s="105" t="str">
        <f t="shared" ca="1" si="349"/>
        <v/>
      </c>
    </row>
    <row r="200" spans="1:20">
      <c r="A200">
        <f ca="1">IF(B200="","",INDIRECT("減額一覧!B"&amp;$P200))</f>
        <v>271</v>
      </c>
      <c r="B200" s="61">
        <f ca="1">IF(INDIRECT("減額一覧!BB"&amp;P200)=1,INDIRECT("減額一覧!W"&amp;P200),"")</f>
        <v>201</v>
      </c>
      <c r="C200" s="44">
        <f ca="1">IF(B200="","",INDIRECT("減額一覧!C"&amp;$P200))</f>
        <v>268055000</v>
      </c>
      <c r="D200" s="79" t="str">
        <f ca="1">IF($B200="","",INDIRECT("減額一覧!G"&amp;$P200))</f>
        <v>松山　髙治</v>
      </c>
      <c r="E200" s="19">
        <f ca="1">IF(B200="","",INDIRECT("減額一覧!H"&amp;P200))</f>
        <v>20</v>
      </c>
      <c r="F200" s="19">
        <f ca="1">IF($B200="","",INDIRECT("減額一覧!AD"&amp;P200))</f>
        <v>20</v>
      </c>
      <c r="G200" s="20">
        <f ca="1">IF($B200="","",INDIRECT("減額一覧!AE"&amp;P200))</f>
        <v>4730</v>
      </c>
      <c r="H200" s="20">
        <f ca="1">IF($B200="","",INDIRECT("減額一覧!AF"&amp;P200))</f>
        <v>2360</v>
      </c>
      <c r="I200" s="32">
        <f ca="1">IF(B200="","",IF(INDIRECT("減額一覧!BM"&amp;P200)=0.08,0.08,0.1))</f>
        <v>0.1</v>
      </c>
      <c r="J200" s="52"/>
      <c r="K200" s="95" t="str">
        <f t="shared" ca="1" si="254"/>
        <v/>
      </c>
      <c r="L200" s="58" t="str">
        <f t="shared" ca="1" si="346"/>
        <v/>
      </c>
      <c r="N200" s="113" t="str">
        <f t="shared" ca="1" si="353"/>
        <v>市内</v>
      </c>
      <c r="O200" s="114">
        <f t="shared" ref="O200" ca="1" si="356">IF(B200="","",IF(INDIRECT("減額一覧!BM"&amp;P200)=0.08,0.08,0.1))</f>
        <v>0.1</v>
      </c>
      <c r="P200" s="38">
        <v>42</v>
      </c>
      <c r="Q200" s="38">
        <f t="shared" ca="1" si="355"/>
        <v>1</v>
      </c>
      <c r="R200" s="38">
        <f t="shared" ca="1" si="355"/>
        <v>1</v>
      </c>
      <c r="S200" s="66" t="str">
        <f t="shared" ca="1" si="348"/>
        <v>268</v>
      </c>
      <c r="T200" s="105" t="str">
        <f t="shared" ca="1" si="349"/>
        <v/>
      </c>
    </row>
    <row r="201" spans="1:20">
      <c r="A201">
        <f ca="1">IF(B201="","",INDIRECT("減額一覧!B"&amp;$P201))</f>
        <v>271</v>
      </c>
      <c r="B201" s="61">
        <f ca="1">IF(INDIRECT("減額一覧!BC"&amp;P201)=1,INDIRECT("減額一覧!AG"&amp;P201),"")</f>
        <v>202</v>
      </c>
      <c r="C201" s="128">
        <f ca="1">IF(B201="","",INDIRECT("減額一覧!C"&amp;$P201))</f>
        <v>268055000</v>
      </c>
      <c r="D201" s="80" t="str">
        <f ca="1">IF($B201="","",INDIRECT("減額一覧!G"&amp;$P201))</f>
        <v>松山　髙治</v>
      </c>
      <c r="E201" s="19">
        <f ca="1">IF(B201="","",INDIRECT("減額一覧!H"&amp;P201))</f>
        <v>20</v>
      </c>
      <c r="F201" s="19">
        <f ca="1">IF($B201="","",INDIRECT("減額一覧!AN"&amp;P201))</f>
        <v>9</v>
      </c>
      <c r="G201" s="20">
        <f ca="1">IF($B201="","",INDIRECT("減額一覧!AO"&amp;P201))</f>
        <v>2129</v>
      </c>
      <c r="H201" s="20">
        <f ca="1">IF($B201="","",INDIRECT("減額一覧!AP"&amp;P201))</f>
        <v>1062</v>
      </c>
      <c r="I201" s="32">
        <f ca="1">IF(B201="","",IF(INDIRECT("減額一覧!BN"&amp;P201)=0.08,0.08,0.1))</f>
        <v>0.1</v>
      </c>
      <c r="J201" s="52"/>
      <c r="K201" s="95" t="str">
        <f t="shared" ca="1" si="254"/>
        <v/>
      </c>
      <c r="L201" s="58" t="str">
        <f t="shared" ca="1" si="346"/>
        <v/>
      </c>
      <c r="N201" s="113" t="str">
        <f t="shared" ca="1" si="353"/>
        <v>市内</v>
      </c>
      <c r="O201" s="114">
        <f t="shared" ref="O201" ca="1" si="357">IF(B201="","",IF(INDIRECT("減額一覧!BN"&amp;P201)=0.08,0.08,0.1))</f>
        <v>0.1</v>
      </c>
      <c r="P201" s="38">
        <v>42</v>
      </c>
      <c r="Q201" s="38">
        <f t="shared" ca="1" si="355"/>
        <v>1</v>
      </c>
      <c r="R201" s="38">
        <f t="shared" ca="1" si="355"/>
        <v>1</v>
      </c>
      <c r="S201" s="66" t="str">
        <f t="shared" ca="1" si="348"/>
        <v>268</v>
      </c>
      <c r="T201" s="105" t="str">
        <f t="shared" ca="1" si="349"/>
        <v/>
      </c>
    </row>
    <row r="202" spans="1:20">
      <c r="A202">
        <f ca="1">IF(B202="","",INDIRECT("減額一覧!B"&amp;$P202))</f>
        <v>271</v>
      </c>
      <c r="B202" s="61">
        <f ca="1">IF(INDIRECT("減額一覧!BD"&amp;P202)=1,INDIRECT("減額一覧!AQ"&amp;P202),"")</f>
        <v>203</v>
      </c>
      <c r="C202" s="45">
        <f ca="1">IF(B202="","",INDIRECT("減額一覧!C"&amp;$P202))</f>
        <v>268055000</v>
      </c>
      <c r="D202" s="79" t="str">
        <f ca="1">IF($B202="","",INDIRECT("減額一覧!G"&amp;$P202))</f>
        <v>松山　髙治</v>
      </c>
      <c r="E202" s="19">
        <f ca="1">IF(B202="","",INDIRECT("減額一覧!H"&amp;P202))</f>
        <v>20</v>
      </c>
      <c r="F202" s="19">
        <f ca="1">IF($B202="","",INDIRECT("減額一覧!AX"&amp;P202))</f>
        <v>10</v>
      </c>
      <c r="G202" s="20">
        <f ca="1">IF($B202="","",INDIRECT("減額一覧!AY"&amp;P202))</f>
        <v>2365</v>
      </c>
      <c r="H202" s="20">
        <f ca="1">IF($B202="","",INDIRECT("減額一覧!AZ"&amp;P202))</f>
        <v>1180</v>
      </c>
      <c r="I202" s="32">
        <f ca="1">IF(B202="","",IF(INDIRECT("減額一覧!BO"&amp;P202)=0.08,0.08,0.1))</f>
        <v>0.1</v>
      </c>
      <c r="J202" s="52" t="s">
        <v>471</v>
      </c>
      <c r="K202" s="95" t="str">
        <f t="shared" ca="1" si="254"/>
        <v/>
      </c>
      <c r="L202" s="58" t="str">
        <f t="shared" ca="1" si="346"/>
        <v/>
      </c>
      <c r="N202" s="113" t="str">
        <f t="shared" ca="1" si="353"/>
        <v>市内</v>
      </c>
      <c r="O202" s="114">
        <f t="shared" ref="O202" ca="1" si="358">IF(B202="","",IF(INDIRECT("減額一覧!BO"&amp;P202)=0.08,0.08,0.1))</f>
        <v>0.1</v>
      </c>
      <c r="P202" s="38">
        <v>42</v>
      </c>
      <c r="Q202" s="38">
        <f t="shared" ca="1" si="355"/>
        <v>1</v>
      </c>
      <c r="R202" s="38">
        <f t="shared" ca="1" si="355"/>
        <v>1</v>
      </c>
      <c r="S202" s="66" t="str">
        <f t="shared" ca="1" si="348"/>
        <v>268</v>
      </c>
      <c r="T202" s="105" t="str">
        <f t="shared" ca="1" si="349"/>
        <v/>
      </c>
    </row>
    <row r="203" spans="1:20" ht="19.5" thickBot="1">
      <c r="B203" s="129"/>
      <c r="C203" s="130" t="str">
        <f>IF(B203="","",減額一覧!C199)</f>
        <v/>
      </c>
      <c r="D203" s="43"/>
      <c r="E203" s="21"/>
      <c r="F203" s="22" t="s">
        <v>69</v>
      </c>
      <c r="G203" s="23">
        <f t="shared" ref="G203:H203" ca="1" si="359">SUBTOTAL(9,G199:G202)</f>
        <v>13718</v>
      </c>
      <c r="H203" s="23">
        <f t="shared" ca="1" si="359"/>
        <v>6844</v>
      </c>
      <c r="I203" s="30"/>
      <c r="J203" s="53"/>
      <c r="K203" s="96" t="str">
        <f t="shared" si="254"/>
        <v/>
      </c>
      <c r="L203" s="59" t="str">
        <f t="shared" si="346"/>
        <v/>
      </c>
      <c r="N203" s="108" t="str">
        <f t="shared" ref="N203" ca="1" si="360">IF(AND(G203=0,H203=0),"","小計")</f>
        <v>小計</v>
      </c>
      <c r="O203" s="108" t="str">
        <f t="shared" ref="O203" ca="1" si="361">IF(AND(G203=0,H203=0),"","小計")</f>
        <v>小計</v>
      </c>
      <c r="P203" s="38"/>
      <c r="Q203" s="38"/>
      <c r="R203" s="38"/>
      <c r="S203" s="66" t="str">
        <f t="shared" si="348"/>
        <v/>
      </c>
      <c r="T203" s="105" t="str">
        <f t="shared" si="349"/>
        <v/>
      </c>
    </row>
    <row r="204" spans="1:20" ht="19.5" thickTop="1">
      <c r="A204">
        <f ca="1">IF(B204="","",INDIRECT("減額一覧!B"&amp;$P204))</f>
        <v>272</v>
      </c>
      <c r="B204" s="120">
        <f ca="1">IF(INDIRECT("減額一覧!BA"&amp;P204)=1,INDIRECT("減額一覧!M"&amp;P204),"")</f>
        <v>206</v>
      </c>
      <c r="C204" s="131">
        <f ca="1">IF(B204="","",INDIRECT("減額一覧!C"&amp;$P204))</f>
        <v>350210000</v>
      </c>
      <c r="D204" s="121" t="str">
        <f ca="1">IF($B204="","",INDIRECT("減額一覧!G"&amp;$P204))</f>
        <v>村田　芳子</v>
      </c>
      <c r="E204" s="122">
        <f ca="1">IF(B204="","",INDIRECT("減額一覧!H"&amp;P204))</f>
        <v>13</v>
      </c>
      <c r="F204" s="122">
        <f ca="1">IF($B204="","",INDIRECT("減額一覧!T"&amp;P204))</f>
        <v>73</v>
      </c>
      <c r="G204" s="123">
        <f ca="1">IF($B204="","",INDIRECT("減額一覧!U"&amp;P204))</f>
        <v>17132</v>
      </c>
      <c r="H204" s="123">
        <f ca="1">IF($B204="","",INDIRECT("減額一覧!V"&amp;P204))</f>
        <v>9958</v>
      </c>
      <c r="I204" s="124">
        <f ca="1">IF(B204="","",IF(INDIRECT("減額一覧!BL"&amp;P204)=0.08,0.08,0.1))</f>
        <v>0.1</v>
      </c>
      <c r="J204" s="125" t="s">
        <v>472</v>
      </c>
      <c r="K204" s="126" t="str">
        <f t="shared" ca="1" si="254"/>
        <v/>
      </c>
      <c r="L204" s="127" t="str">
        <f t="shared" ca="1" si="346"/>
        <v/>
      </c>
      <c r="N204" s="113" t="str">
        <f t="shared" ref="N204:N207" ca="1" si="362">IF(A204="","",IF(A204&gt;3000,"月ヶ瀬",IF(A204&gt;=2000,"都祁","市内")))</f>
        <v>市内</v>
      </c>
      <c r="O204" s="114">
        <f t="shared" ref="O204" ca="1" si="363">IF(B204="","",IF(INDIRECT("減額一覧!BL"&amp;P204)=0.08,0.08,0.1))</f>
        <v>0.1</v>
      </c>
      <c r="P204" s="38">
        <v>43</v>
      </c>
      <c r="Q204" s="38">
        <f t="shared" ref="Q204:R207" ca="1" si="364">IF(G204="","",IF(G204&gt;0,1,""))</f>
        <v>1</v>
      </c>
      <c r="R204" s="38">
        <f t="shared" ca="1" si="364"/>
        <v>1</v>
      </c>
      <c r="S204" s="66" t="str">
        <f t="shared" ca="1" si="348"/>
        <v>350</v>
      </c>
      <c r="T204" s="105" t="str">
        <f t="shared" ca="1" si="349"/>
        <v/>
      </c>
    </row>
    <row r="205" spans="1:20">
      <c r="A205">
        <f ca="1">IF(B205="","",INDIRECT("減額一覧!B"&amp;$P205))</f>
        <v>272</v>
      </c>
      <c r="B205" s="61">
        <f ca="1">IF(INDIRECT("減額一覧!BB"&amp;P205)=1,INDIRECT("減額一覧!W"&amp;P205),"")</f>
        <v>207</v>
      </c>
      <c r="C205" s="44">
        <f ca="1">IF(B205="","",INDIRECT("減額一覧!C"&amp;$P205))</f>
        <v>350210000</v>
      </c>
      <c r="D205" s="79" t="str">
        <f ca="1">IF($B205="","",INDIRECT("減額一覧!G"&amp;$P205))</f>
        <v>村田　芳子</v>
      </c>
      <c r="E205" s="19">
        <f ca="1">IF(B205="","",INDIRECT("減額一覧!H"&amp;P205))</f>
        <v>13</v>
      </c>
      <c r="F205" s="19">
        <f ca="1">IF($B205="","",INDIRECT("減額一覧!AD"&amp;P205))</f>
        <v>73</v>
      </c>
      <c r="G205" s="20">
        <f ca="1">IF($B205="","",INDIRECT("減額一覧!AE"&amp;P205))</f>
        <v>17132</v>
      </c>
      <c r="H205" s="20">
        <f ca="1">IF($B205="","",INDIRECT("減額一覧!AF"&amp;P205))</f>
        <v>9958</v>
      </c>
      <c r="I205" s="32">
        <f ca="1">IF(B205="","",IF(INDIRECT("減額一覧!BM"&amp;P205)=0.08,0.08,0.1))</f>
        <v>0.1</v>
      </c>
      <c r="J205" s="52"/>
      <c r="K205" s="95" t="str">
        <f t="shared" ca="1" si="254"/>
        <v/>
      </c>
      <c r="L205" s="58" t="str">
        <f t="shared" ca="1" si="346"/>
        <v/>
      </c>
      <c r="N205" s="113" t="str">
        <f t="shared" ca="1" si="362"/>
        <v>市内</v>
      </c>
      <c r="O205" s="114">
        <f t="shared" ref="O205" ca="1" si="365">IF(B205="","",IF(INDIRECT("減額一覧!BM"&amp;P205)=0.08,0.08,0.1))</f>
        <v>0.1</v>
      </c>
      <c r="P205" s="38">
        <v>43</v>
      </c>
      <c r="Q205" s="38">
        <f t="shared" ca="1" si="364"/>
        <v>1</v>
      </c>
      <c r="R205" s="38">
        <f t="shared" ca="1" si="364"/>
        <v>1</v>
      </c>
      <c r="S205" s="66" t="str">
        <f t="shared" ca="1" si="348"/>
        <v>350</v>
      </c>
      <c r="T205" s="105" t="str">
        <f t="shared" ca="1" si="349"/>
        <v/>
      </c>
    </row>
    <row r="206" spans="1:20">
      <c r="A206">
        <f ca="1">IF(B206="","",INDIRECT("減額一覧!B"&amp;$P206))</f>
        <v>272</v>
      </c>
      <c r="B206" s="61">
        <f ca="1">IF(INDIRECT("減額一覧!BC"&amp;P206)=1,INDIRECT("減額一覧!AG"&amp;P206),"")</f>
        <v>208</v>
      </c>
      <c r="C206" s="128">
        <f ca="1">IF(B206="","",INDIRECT("減額一覧!C"&amp;$P206))</f>
        <v>350210000</v>
      </c>
      <c r="D206" s="80" t="str">
        <f ca="1">IF($B206="","",INDIRECT("減額一覧!G"&amp;$P206))</f>
        <v>村田　芳子</v>
      </c>
      <c r="E206" s="19">
        <f ca="1">IF(B206="","",INDIRECT("減額一覧!H"&amp;P206))</f>
        <v>13</v>
      </c>
      <c r="F206" s="19">
        <f ca="1">IF($B206="","",INDIRECT("減額一覧!AN"&amp;P206))</f>
        <v>7</v>
      </c>
      <c r="G206" s="20">
        <f ca="1">IF($B206="","",INDIRECT("減額一覧!AO"&amp;P206))</f>
        <v>1540</v>
      </c>
      <c r="H206" s="20">
        <f ca="1">IF($B206="","",INDIRECT("減額一覧!AP"&amp;P206))</f>
        <v>954</v>
      </c>
      <c r="I206" s="32">
        <f ca="1">IF(B206="","",IF(INDIRECT("減額一覧!BN"&amp;P206)=0.08,0.08,0.1))</f>
        <v>0.1</v>
      </c>
      <c r="J206" s="52"/>
      <c r="K206" s="95" t="str">
        <f t="shared" ca="1" si="254"/>
        <v/>
      </c>
      <c r="L206" s="58" t="str">
        <f t="shared" ca="1" si="346"/>
        <v/>
      </c>
      <c r="N206" s="113" t="str">
        <f t="shared" ca="1" si="362"/>
        <v>市内</v>
      </c>
      <c r="O206" s="114">
        <f t="shared" ref="O206" ca="1" si="366">IF(B206="","",IF(INDIRECT("減額一覧!BN"&amp;P206)=0.08,0.08,0.1))</f>
        <v>0.1</v>
      </c>
      <c r="P206" s="38">
        <v>43</v>
      </c>
      <c r="Q206" s="38">
        <f t="shared" ca="1" si="364"/>
        <v>1</v>
      </c>
      <c r="R206" s="38">
        <f t="shared" ca="1" si="364"/>
        <v>1</v>
      </c>
      <c r="S206" s="66" t="str">
        <f t="shared" ca="1" si="348"/>
        <v>350</v>
      </c>
      <c r="T206" s="105" t="str">
        <f t="shared" ca="1" si="349"/>
        <v/>
      </c>
    </row>
    <row r="207" spans="1:20" hidden="1">
      <c r="A207" t="str">
        <f ca="1">IF(B207="","",INDIRECT("減額一覧!B"&amp;$P207))</f>
        <v/>
      </c>
      <c r="B207" s="61" t="str">
        <f ca="1">IF(INDIRECT("減額一覧!BD"&amp;P207)=1,INDIRECT("減額一覧!AQ"&amp;P207),"")</f>
        <v/>
      </c>
      <c r="C207" s="45" t="str">
        <f ca="1">IF(B207="","",INDIRECT("減額一覧!C"&amp;$P207))</f>
        <v/>
      </c>
      <c r="D207" s="79" t="str">
        <f ca="1">IF($B207="","",INDIRECT("減額一覧!G"&amp;$P207))</f>
        <v/>
      </c>
      <c r="E207" s="19" t="str">
        <f ca="1">IF(B207="","",INDIRECT("減額一覧!H"&amp;P207))</f>
        <v/>
      </c>
      <c r="F207" s="19" t="str">
        <f ca="1">IF($B207="","",INDIRECT("減額一覧!AX"&amp;P207))</f>
        <v/>
      </c>
      <c r="G207" s="20" t="str">
        <f ca="1">IF($B207="","",INDIRECT("減額一覧!AY"&amp;P207))</f>
        <v/>
      </c>
      <c r="H207" s="20" t="str">
        <f ca="1">IF($B207="","",INDIRECT("減額一覧!AZ"&amp;P207))</f>
        <v/>
      </c>
      <c r="I207" s="32" t="str">
        <f ca="1">IF(B207="","",IF(INDIRECT("減額一覧!BO"&amp;P207)=0.08,0.08,0.1))</f>
        <v/>
      </c>
      <c r="J207" s="52"/>
      <c r="K207" s="95" t="str">
        <f t="shared" ca="1" si="254"/>
        <v/>
      </c>
      <c r="L207" s="58" t="str">
        <f t="shared" ca="1" si="346"/>
        <v/>
      </c>
      <c r="N207" s="113" t="str">
        <f t="shared" ca="1" si="362"/>
        <v/>
      </c>
      <c r="O207" s="114" t="str">
        <f t="shared" ref="O207" ca="1" si="367">IF(B207="","",IF(INDIRECT("減額一覧!BO"&amp;P207)=0.08,0.08,0.1))</f>
        <v/>
      </c>
      <c r="P207" s="38">
        <v>43</v>
      </c>
      <c r="Q207" s="38" t="str">
        <f t="shared" ca="1" si="364"/>
        <v/>
      </c>
      <c r="R207" s="38" t="str">
        <f t="shared" ca="1" si="364"/>
        <v/>
      </c>
      <c r="S207" s="66" t="str">
        <f t="shared" ca="1" si="348"/>
        <v/>
      </c>
      <c r="T207" s="105" t="str">
        <f t="shared" ca="1" si="349"/>
        <v/>
      </c>
    </row>
    <row r="208" spans="1:20" ht="19.5" thickBot="1">
      <c r="B208" s="129"/>
      <c r="C208" s="130" t="str">
        <f>IF(B208="","",減額一覧!C204)</f>
        <v/>
      </c>
      <c r="D208" s="43"/>
      <c r="E208" s="21"/>
      <c r="F208" s="22" t="s">
        <v>69</v>
      </c>
      <c r="G208" s="23">
        <f t="shared" ref="G208:H208" ca="1" si="368">SUBTOTAL(9,G204:G207)</f>
        <v>35804</v>
      </c>
      <c r="H208" s="23">
        <f t="shared" ca="1" si="368"/>
        <v>20870</v>
      </c>
      <c r="I208" s="30"/>
      <c r="J208" s="53"/>
      <c r="K208" s="96" t="str">
        <f t="shared" si="254"/>
        <v/>
      </c>
      <c r="L208" s="59" t="str">
        <f t="shared" si="346"/>
        <v/>
      </c>
      <c r="N208" s="108" t="str">
        <f t="shared" ref="N208" ca="1" si="369">IF(AND(G208=0,H208=0),"","小計")</f>
        <v>小計</v>
      </c>
      <c r="O208" s="108" t="str">
        <f t="shared" ref="O208" ca="1" si="370">IF(AND(G208=0,H208=0),"","小計")</f>
        <v>小計</v>
      </c>
      <c r="P208" s="38"/>
      <c r="Q208" s="38"/>
      <c r="R208" s="38"/>
      <c r="S208" s="66" t="str">
        <f t="shared" si="348"/>
        <v/>
      </c>
      <c r="T208" s="105" t="str">
        <f t="shared" si="349"/>
        <v/>
      </c>
    </row>
    <row r="209" spans="1:20" ht="19.5" thickTop="1">
      <c r="A209">
        <f ca="1">IF(B209="","",INDIRECT("減額一覧!B"&amp;$P209))</f>
        <v>273</v>
      </c>
      <c r="B209" s="120">
        <f ca="1">IF(INDIRECT("減額一覧!BA"&amp;P209)=1,INDIRECT("減額一覧!M"&amp;P209),"")</f>
        <v>205</v>
      </c>
      <c r="C209" s="131">
        <f ca="1">IF(B209="","",INDIRECT("減額一覧!C"&amp;$P209))</f>
        <v>561127100</v>
      </c>
      <c r="D209" s="121" t="str">
        <f ca="1">IF($B209="","",INDIRECT("減額一覧!G"&amp;$P209))</f>
        <v>川崎　義博</v>
      </c>
      <c r="E209" s="122">
        <f ca="1">IF(B209="","",INDIRECT("減額一覧!H"&amp;P209))</f>
        <v>13</v>
      </c>
      <c r="F209" s="122">
        <f ca="1">IF($B209="","",INDIRECT("減額一覧!T"&amp;P209))</f>
        <v>3</v>
      </c>
      <c r="G209" s="123">
        <f ca="1">IF($B209="","",INDIRECT("減額一覧!U"&amp;P209))</f>
        <v>511</v>
      </c>
      <c r="H209" s="123">
        <f ca="1">IF($B209="","",INDIRECT("減額一覧!V"&amp;P209))</f>
        <v>409</v>
      </c>
      <c r="I209" s="124">
        <f ca="1">IF(B209="","",IF(INDIRECT("減額一覧!BL"&amp;P209)=0.08,0.08,0.1))</f>
        <v>0.1</v>
      </c>
      <c r="J209" s="125" t="s">
        <v>473</v>
      </c>
      <c r="K209" s="126" t="str">
        <f t="shared" ca="1" si="254"/>
        <v/>
      </c>
      <c r="L209" s="127" t="str">
        <f t="shared" ca="1" si="346"/>
        <v/>
      </c>
      <c r="N209" s="113" t="str">
        <f t="shared" ref="N209:N212" ca="1" si="371">IF(A209="","",IF(A209&gt;3000,"月ヶ瀬",IF(A209&gt;=2000,"都祁","市内")))</f>
        <v>市内</v>
      </c>
      <c r="O209" s="114">
        <f t="shared" ref="O209" ca="1" si="372">IF(B209="","",IF(INDIRECT("減額一覧!BL"&amp;P209)=0.08,0.08,0.1))</f>
        <v>0.1</v>
      </c>
      <c r="P209" s="38">
        <v>44</v>
      </c>
      <c r="Q209" s="38">
        <f t="shared" ref="Q209:R212" ca="1" si="373">IF(G209="","",IF(G209&gt;0,1,""))</f>
        <v>1</v>
      </c>
      <c r="R209" s="38">
        <f t="shared" ca="1" si="373"/>
        <v>1</v>
      </c>
      <c r="S209" s="66" t="str">
        <f t="shared" ca="1" si="348"/>
        <v>561</v>
      </c>
      <c r="T209" s="105" t="str">
        <f t="shared" ca="1" si="349"/>
        <v/>
      </c>
    </row>
    <row r="210" spans="1:20">
      <c r="A210">
        <f ca="1">IF(B210="","",INDIRECT("減額一覧!B"&amp;$P210))</f>
        <v>273</v>
      </c>
      <c r="B210" s="61">
        <f ca="1">IF(INDIRECT("減額一覧!BB"&amp;P210)=1,INDIRECT("減額一覧!W"&amp;P210),"")</f>
        <v>206</v>
      </c>
      <c r="C210" s="44">
        <f ca="1">IF(B210="","",INDIRECT("減額一覧!C"&amp;$P210))</f>
        <v>561127100</v>
      </c>
      <c r="D210" s="79" t="str">
        <f ca="1">IF($B210="","",INDIRECT("減額一覧!G"&amp;$P210))</f>
        <v>川崎　義博</v>
      </c>
      <c r="E210" s="19">
        <f ca="1">IF(B210="","",INDIRECT("減額一覧!H"&amp;P210))</f>
        <v>13</v>
      </c>
      <c r="F210" s="19">
        <f ca="1">IF($B210="","",INDIRECT("減額一覧!AD"&amp;P210))</f>
        <v>3</v>
      </c>
      <c r="G210" s="20">
        <f ca="1">IF($B210="","",INDIRECT("減額一覧!AE"&amp;P210))</f>
        <v>512</v>
      </c>
      <c r="H210" s="20">
        <f ca="1">IF($B210="","",INDIRECT("減額一覧!AF"&amp;P210))</f>
        <v>409</v>
      </c>
      <c r="I210" s="32">
        <f ca="1">IF(B210="","",IF(INDIRECT("減額一覧!BM"&amp;P210)=0.08,0.08,0.1))</f>
        <v>0.1</v>
      </c>
      <c r="J210" s="52"/>
      <c r="K210" s="95" t="str">
        <f t="shared" ref="K210:K273" ca="1" si="374">IF(A210="","",IF(A210&gt;3000,"月ヶ瀬",IF(A210&gt;=2000,"都祁","")))</f>
        <v/>
      </c>
      <c r="L210" s="58" t="str">
        <f t="shared" ca="1" si="346"/>
        <v/>
      </c>
      <c r="N210" s="113" t="str">
        <f t="shared" ca="1" si="371"/>
        <v>市内</v>
      </c>
      <c r="O210" s="114">
        <f t="shared" ref="O210" ca="1" si="375">IF(B210="","",IF(INDIRECT("減額一覧!BM"&amp;P210)=0.08,0.08,0.1))</f>
        <v>0.1</v>
      </c>
      <c r="P210" s="38">
        <v>44</v>
      </c>
      <c r="Q210" s="38">
        <f t="shared" ca="1" si="373"/>
        <v>1</v>
      </c>
      <c r="R210" s="38">
        <f t="shared" ca="1" si="373"/>
        <v>1</v>
      </c>
      <c r="S210" s="66" t="str">
        <f t="shared" ca="1" si="348"/>
        <v>561</v>
      </c>
      <c r="T210" s="105" t="str">
        <f t="shared" ca="1" si="349"/>
        <v/>
      </c>
    </row>
    <row r="211" spans="1:20">
      <c r="A211">
        <f ca="1">IF(B211="","",INDIRECT("減額一覧!B"&amp;$P211))</f>
        <v>273</v>
      </c>
      <c r="B211" s="61">
        <f ca="1">IF(INDIRECT("減額一覧!BC"&amp;P211)=1,INDIRECT("減額一覧!AG"&amp;P211),"")</f>
        <v>207</v>
      </c>
      <c r="C211" s="128">
        <f ca="1">IF(B211="","",INDIRECT("減額一覧!C"&amp;$P211))</f>
        <v>561127100</v>
      </c>
      <c r="D211" s="80" t="str">
        <f ca="1">IF($B211="","",INDIRECT("減額一覧!G"&amp;$P211))</f>
        <v>川崎　義博</v>
      </c>
      <c r="E211" s="19">
        <f ca="1">IF(B211="","",INDIRECT("減額一覧!H"&amp;P211))</f>
        <v>13</v>
      </c>
      <c r="F211" s="19">
        <f ca="1">IF($B211="","",INDIRECT("減額一覧!AN"&amp;P211))</f>
        <v>4</v>
      </c>
      <c r="G211" s="20">
        <f ca="1">IF($B211="","",INDIRECT("減額一覧!AO"&amp;P211))</f>
        <v>682</v>
      </c>
      <c r="H211" s="20">
        <f ca="1">IF($B211="","",INDIRECT("減額一覧!AP"&amp;P211))</f>
        <v>545</v>
      </c>
      <c r="I211" s="32">
        <f ca="1">IF(B211="","",IF(INDIRECT("減額一覧!BN"&amp;P211)=0.08,0.08,0.1))</f>
        <v>0.1</v>
      </c>
      <c r="J211" s="52"/>
      <c r="K211" s="95" t="str">
        <f t="shared" ca="1" si="374"/>
        <v/>
      </c>
      <c r="L211" s="58" t="str">
        <f t="shared" ca="1" si="346"/>
        <v/>
      </c>
      <c r="N211" s="113" t="str">
        <f t="shared" ca="1" si="371"/>
        <v>市内</v>
      </c>
      <c r="O211" s="114">
        <f t="shared" ref="O211" ca="1" si="376">IF(B211="","",IF(INDIRECT("減額一覧!BN"&amp;P211)=0.08,0.08,0.1))</f>
        <v>0.1</v>
      </c>
      <c r="P211" s="38">
        <v>44</v>
      </c>
      <c r="Q211" s="38">
        <f t="shared" ca="1" si="373"/>
        <v>1</v>
      </c>
      <c r="R211" s="38">
        <f t="shared" ca="1" si="373"/>
        <v>1</v>
      </c>
      <c r="S211" s="66" t="str">
        <f t="shared" ca="1" si="348"/>
        <v>561</v>
      </c>
      <c r="T211" s="105" t="str">
        <f t="shared" ca="1" si="349"/>
        <v/>
      </c>
    </row>
    <row r="212" spans="1:20">
      <c r="A212">
        <f ca="1">IF(B212="","",INDIRECT("減額一覧!B"&amp;$P212))</f>
        <v>273</v>
      </c>
      <c r="B212" s="61">
        <f ca="1">IF(INDIRECT("減額一覧!BD"&amp;P212)=1,INDIRECT("減額一覧!AQ"&amp;P212),"")</f>
        <v>208</v>
      </c>
      <c r="C212" s="45">
        <f ca="1">IF(B212="","",INDIRECT("減額一覧!C"&amp;$P212))</f>
        <v>561127100</v>
      </c>
      <c r="D212" s="79" t="str">
        <f ca="1">IF($B212="","",INDIRECT("減額一覧!G"&amp;$P212))</f>
        <v>川崎　義博</v>
      </c>
      <c r="E212" s="19">
        <f ca="1">IF(B212="","",INDIRECT("減額一覧!H"&amp;P212))</f>
        <v>13</v>
      </c>
      <c r="F212" s="19">
        <f ca="1">IF($B212="","",INDIRECT("減額一覧!AX"&amp;P212))</f>
        <v>4</v>
      </c>
      <c r="G212" s="20">
        <f ca="1">IF($B212="","",INDIRECT("減額一覧!AY"&amp;P212))</f>
        <v>682</v>
      </c>
      <c r="H212" s="20">
        <f ca="1">IF($B212="","",INDIRECT("減額一覧!AZ"&amp;P212))</f>
        <v>545</v>
      </c>
      <c r="I212" s="32">
        <f ca="1">IF(B212="","",IF(INDIRECT("減額一覧!BO"&amp;P212)=0.08,0.08,0.1))</f>
        <v>0.1</v>
      </c>
      <c r="J212" s="52"/>
      <c r="K212" s="95" t="str">
        <f t="shared" ca="1" si="374"/>
        <v/>
      </c>
      <c r="L212" s="58" t="str">
        <f t="shared" ca="1" si="346"/>
        <v/>
      </c>
      <c r="N212" s="113" t="str">
        <f t="shared" ca="1" si="371"/>
        <v>市内</v>
      </c>
      <c r="O212" s="114">
        <f t="shared" ref="O212" ca="1" si="377">IF(B212="","",IF(INDIRECT("減額一覧!BO"&amp;P212)=0.08,0.08,0.1))</f>
        <v>0.1</v>
      </c>
      <c r="P212" s="38">
        <v>44</v>
      </c>
      <c r="Q212" s="38">
        <f t="shared" ca="1" si="373"/>
        <v>1</v>
      </c>
      <c r="R212" s="38">
        <f t="shared" ca="1" si="373"/>
        <v>1</v>
      </c>
      <c r="S212" s="66" t="str">
        <f t="shared" ca="1" si="348"/>
        <v>561</v>
      </c>
      <c r="T212" s="105" t="str">
        <f t="shared" ca="1" si="349"/>
        <v/>
      </c>
    </row>
    <row r="213" spans="1:20" ht="19.5" thickBot="1">
      <c r="B213" s="129"/>
      <c r="C213" s="130" t="str">
        <f>IF(B213="","",減額一覧!C209)</f>
        <v/>
      </c>
      <c r="D213" s="43"/>
      <c r="E213" s="21"/>
      <c r="F213" s="22" t="s">
        <v>69</v>
      </c>
      <c r="G213" s="23">
        <f t="shared" ref="G213:H213" ca="1" si="378">SUBTOTAL(9,G209:G212)</f>
        <v>2387</v>
      </c>
      <c r="H213" s="23">
        <f t="shared" ca="1" si="378"/>
        <v>1908</v>
      </c>
      <c r="I213" s="30"/>
      <c r="J213" s="53"/>
      <c r="K213" s="96" t="str">
        <f t="shared" si="374"/>
        <v/>
      </c>
      <c r="L213" s="59" t="str">
        <f t="shared" si="346"/>
        <v/>
      </c>
      <c r="N213" s="108" t="str">
        <f t="shared" ref="N213" ca="1" si="379">IF(AND(G213=0,H213=0),"","小計")</f>
        <v>小計</v>
      </c>
      <c r="O213" s="108" t="str">
        <f t="shared" ref="O213" ca="1" si="380">IF(AND(G213=0,H213=0),"","小計")</f>
        <v>小計</v>
      </c>
      <c r="P213" s="38"/>
      <c r="Q213" s="38"/>
      <c r="R213" s="38"/>
      <c r="S213" s="66" t="str">
        <f t="shared" si="348"/>
        <v/>
      </c>
      <c r="T213" s="105" t="str">
        <f t="shared" si="349"/>
        <v/>
      </c>
    </row>
    <row r="214" spans="1:20" ht="19.5" thickTop="1">
      <c r="A214">
        <f ca="1">IF(B214="","",INDIRECT("減額一覧!B"&amp;$P214))</f>
        <v>274</v>
      </c>
      <c r="B214" s="120">
        <f ca="1">IF(INDIRECT("減額一覧!BA"&amp;P214)=1,INDIRECT("減額一覧!M"&amp;P214),"")</f>
        <v>206</v>
      </c>
      <c r="C214" s="131">
        <f ca="1">IF(B214="","",INDIRECT("減額一覧!C"&amp;$P214))</f>
        <v>656021000</v>
      </c>
      <c r="D214" s="121" t="str">
        <f ca="1">IF($B214="","",INDIRECT("減額一覧!G"&amp;$P214))</f>
        <v>河合　喜子</v>
      </c>
      <c r="E214" s="122">
        <f ca="1">IF(B214="","",INDIRECT("減額一覧!H"&amp;P214))</f>
        <v>20</v>
      </c>
      <c r="F214" s="122">
        <f ca="1">IF($B214="","",INDIRECT("減額一覧!T"&amp;P214))</f>
        <v>6</v>
      </c>
      <c r="G214" s="123">
        <f ca="1">IF($B214="","",INDIRECT("減額一覧!U"&amp;P214))</f>
        <v>1221</v>
      </c>
      <c r="H214" s="123">
        <f ca="1">IF($B214="","",INDIRECT("減額一覧!V"&amp;P214))</f>
        <v>818</v>
      </c>
      <c r="I214" s="124">
        <f ca="1">IF(B214="","",IF(INDIRECT("減額一覧!BL"&amp;P214)=0.08,0.08,0.1))</f>
        <v>0.1</v>
      </c>
      <c r="J214" s="125" t="s">
        <v>474</v>
      </c>
      <c r="K214" s="126" t="str">
        <f t="shared" ca="1" si="374"/>
        <v/>
      </c>
      <c r="L214" s="127" t="str">
        <f t="shared" ca="1" si="346"/>
        <v/>
      </c>
      <c r="N214" s="113" t="str">
        <f t="shared" ref="N214:N217" ca="1" si="381">IF(A214="","",IF(A214&gt;3000,"月ヶ瀬",IF(A214&gt;=2000,"都祁","市内")))</f>
        <v>市内</v>
      </c>
      <c r="O214" s="114">
        <f t="shared" ref="O214" ca="1" si="382">IF(B214="","",IF(INDIRECT("減額一覧!BL"&amp;P214)=0.08,0.08,0.1))</f>
        <v>0.1</v>
      </c>
      <c r="P214" s="38">
        <v>45</v>
      </c>
      <c r="Q214" s="38">
        <f t="shared" ref="Q214:R217" ca="1" si="383">IF(G214="","",IF(G214&gt;0,1,""))</f>
        <v>1</v>
      </c>
      <c r="R214" s="38">
        <f t="shared" ca="1" si="383"/>
        <v>1</v>
      </c>
      <c r="S214" s="66" t="str">
        <f t="shared" ca="1" si="348"/>
        <v>656</v>
      </c>
      <c r="T214" s="105" t="str">
        <f t="shared" ca="1" si="349"/>
        <v/>
      </c>
    </row>
    <row r="215" spans="1:20">
      <c r="A215">
        <f ca="1">IF(B215="","",INDIRECT("減額一覧!B"&amp;$P215))</f>
        <v>274</v>
      </c>
      <c r="B215" s="61">
        <f ca="1">IF(INDIRECT("減額一覧!BB"&amp;P215)=1,INDIRECT("減額一覧!W"&amp;P215),"")</f>
        <v>207</v>
      </c>
      <c r="C215" s="44">
        <f ca="1">IF(B215="","",INDIRECT("減額一覧!C"&amp;$P215))</f>
        <v>656021000</v>
      </c>
      <c r="D215" s="79" t="str">
        <f ca="1">IF($B215="","",INDIRECT("減額一覧!G"&amp;$P215))</f>
        <v>河合　喜子</v>
      </c>
      <c r="E215" s="19">
        <f ca="1">IF(B215="","",INDIRECT("減額一覧!H"&amp;P215))</f>
        <v>20</v>
      </c>
      <c r="F215" s="19">
        <f ca="1">IF($B215="","",INDIRECT("減額一覧!AD"&amp;P215))</f>
        <v>6</v>
      </c>
      <c r="G215" s="20">
        <f ca="1">IF($B215="","",INDIRECT("減額一覧!AE"&amp;P215))</f>
        <v>1271</v>
      </c>
      <c r="H215" s="20">
        <f ca="1">IF($B215="","",INDIRECT("減額一覧!AF"&amp;P215))</f>
        <v>819</v>
      </c>
      <c r="I215" s="32">
        <f ca="1">IF(B215="","",IF(INDIRECT("減額一覧!BM"&amp;P215)=0.08,0.08,0.1))</f>
        <v>0.1</v>
      </c>
      <c r="J215" s="52"/>
      <c r="K215" s="95" t="str">
        <f t="shared" ca="1" si="374"/>
        <v/>
      </c>
      <c r="L215" s="58" t="str">
        <f t="shared" ca="1" si="346"/>
        <v/>
      </c>
      <c r="N215" s="113" t="str">
        <f t="shared" ca="1" si="381"/>
        <v>市内</v>
      </c>
      <c r="O215" s="114">
        <f t="shared" ref="O215" ca="1" si="384">IF(B215="","",IF(INDIRECT("減額一覧!BM"&amp;P215)=0.08,0.08,0.1))</f>
        <v>0.1</v>
      </c>
      <c r="P215" s="38">
        <v>45</v>
      </c>
      <c r="Q215" s="38">
        <f t="shared" ca="1" si="383"/>
        <v>1</v>
      </c>
      <c r="R215" s="38">
        <f t="shared" ca="1" si="383"/>
        <v>1</v>
      </c>
      <c r="S215" s="66" t="str">
        <f t="shared" ca="1" si="348"/>
        <v>656</v>
      </c>
      <c r="T215" s="105" t="str">
        <f t="shared" ca="1" si="349"/>
        <v/>
      </c>
    </row>
    <row r="216" spans="1:20">
      <c r="A216">
        <f ca="1">IF(B216="","",INDIRECT("減額一覧!B"&amp;$P216))</f>
        <v>274</v>
      </c>
      <c r="B216" s="61">
        <f ca="1">IF(INDIRECT("減額一覧!BC"&amp;P216)=1,INDIRECT("減額一覧!AG"&amp;P216),"")</f>
        <v>208</v>
      </c>
      <c r="C216" s="128">
        <f ca="1">IF(B216="","",INDIRECT("減額一覧!C"&amp;$P216))</f>
        <v>656021000</v>
      </c>
      <c r="D216" s="80" t="str">
        <f ca="1">IF($B216="","",INDIRECT("減額一覧!G"&amp;$P216))</f>
        <v>河合　喜子</v>
      </c>
      <c r="E216" s="19">
        <f ca="1">IF(B216="","",INDIRECT("減額一覧!H"&amp;P216))</f>
        <v>20</v>
      </c>
      <c r="F216" s="19">
        <f ca="1">IF($B216="","",INDIRECT("減額一覧!AN"&amp;P216))</f>
        <v>3</v>
      </c>
      <c r="G216" s="20">
        <f ca="1">IF($B216="","",INDIRECT("減額一覧!AO"&amp;P216))</f>
        <v>512</v>
      </c>
      <c r="H216" s="20">
        <f ca="1">IF($B216="","",INDIRECT("減額一覧!AP"&amp;P216))</f>
        <v>409</v>
      </c>
      <c r="I216" s="32">
        <f ca="1">IF(B216="","",IF(INDIRECT("減額一覧!BN"&amp;P216)=0.08,0.08,0.1))</f>
        <v>0.1</v>
      </c>
      <c r="J216" s="52"/>
      <c r="K216" s="95" t="str">
        <f t="shared" ca="1" si="374"/>
        <v/>
      </c>
      <c r="L216" s="58" t="str">
        <f t="shared" ca="1" si="346"/>
        <v/>
      </c>
      <c r="N216" s="113" t="str">
        <f t="shared" ca="1" si="381"/>
        <v>市内</v>
      </c>
      <c r="O216" s="114">
        <f t="shared" ref="O216" ca="1" si="385">IF(B216="","",IF(INDIRECT("減額一覧!BN"&amp;P216)=0.08,0.08,0.1))</f>
        <v>0.1</v>
      </c>
      <c r="P216" s="38">
        <v>45</v>
      </c>
      <c r="Q216" s="38">
        <f t="shared" ca="1" si="383"/>
        <v>1</v>
      </c>
      <c r="R216" s="38">
        <f t="shared" ca="1" si="383"/>
        <v>1</v>
      </c>
      <c r="S216" s="66" t="str">
        <f t="shared" ca="1" si="348"/>
        <v>656</v>
      </c>
      <c r="T216" s="105" t="str">
        <f t="shared" ca="1" si="349"/>
        <v/>
      </c>
    </row>
    <row r="217" spans="1:20" hidden="1">
      <c r="A217" t="str">
        <f ca="1">IF(B217="","",INDIRECT("減額一覧!B"&amp;$P217))</f>
        <v/>
      </c>
      <c r="B217" s="61" t="str">
        <f ca="1">IF(INDIRECT("減額一覧!BD"&amp;P217)=1,INDIRECT("減額一覧!AQ"&amp;P217),"")</f>
        <v/>
      </c>
      <c r="C217" s="45" t="str">
        <f ca="1">IF(B217="","",INDIRECT("減額一覧!C"&amp;$P217))</f>
        <v/>
      </c>
      <c r="D217" s="79" t="str">
        <f ca="1">IF($B217="","",INDIRECT("減額一覧!G"&amp;$P217))</f>
        <v/>
      </c>
      <c r="E217" s="19" t="str">
        <f ca="1">IF(B217="","",INDIRECT("減額一覧!H"&amp;P217))</f>
        <v/>
      </c>
      <c r="F217" s="19" t="str">
        <f ca="1">IF($B217="","",INDIRECT("減額一覧!AX"&amp;P217))</f>
        <v/>
      </c>
      <c r="G217" s="20" t="str">
        <f ca="1">IF($B217="","",INDIRECT("減額一覧!AY"&amp;P217))</f>
        <v/>
      </c>
      <c r="H217" s="20" t="str">
        <f ca="1">IF($B217="","",INDIRECT("減額一覧!AZ"&amp;P217))</f>
        <v/>
      </c>
      <c r="I217" s="32" t="str">
        <f ca="1">IF(B217="","",IF(INDIRECT("減額一覧!BO"&amp;P217)=0.08,0.08,0.1))</f>
        <v/>
      </c>
      <c r="J217" s="52"/>
      <c r="K217" s="95" t="str">
        <f t="shared" ca="1" si="374"/>
        <v/>
      </c>
      <c r="L217" s="58" t="str">
        <f t="shared" ca="1" si="346"/>
        <v/>
      </c>
      <c r="N217" s="113" t="str">
        <f t="shared" ca="1" si="381"/>
        <v/>
      </c>
      <c r="O217" s="114" t="str">
        <f t="shared" ref="O217" ca="1" si="386">IF(B217="","",IF(INDIRECT("減額一覧!BO"&amp;P217)=0.08,0.08,0.1))</f>
        <v/>
      </c>
      <c r="P217" s="38">
        <v>45</v>
      </c>
      <c r="Q217" s="38" t="str">
        <f t="shared" ca="1" si="383"/>
        <v/>
      </c>
      <c r="R217" s="38" t="str">
        <f t="shared" ca="1" si="383"/>
        <v/>
      </c>
      <c r="S217" s="66" t="str">
        <f t="shared" ca="1" si="348"/>
        <v/>
      </c>
      <c r="T217" s="105" t="str">
        <f t="shared" ca="1" si="349"/>
        <v/>
      </c>
    </row>
    <row r="218" spans="1:20" ht="19.5" thickBot="1">
      <c r="B218" s="129"/>
      <c r="C218" s="130" t="str">
        <f>IF(B218="","",減額一覧!C214)</f>
        <v/>
      </c>
      <c r="D218" s="43"/>
      <c r="E218" s="21"/>
      <c r="F218" s="22" t="s">
        <v>69</v>
      </c>
      <c r="G218" s="23">
        <f t="shared" ref="G218:H218" ca="1" si="387">SUBTOTAL(9,G214:G217)</f>
        <v>3004</v>
      </c>
      <c r="H218" s="23">
        <f t="shared" ca="1" si="387"/>
        <v>2046</v>
      </c>
      <c r="I218" s="30"/>
      <c r="J218" s="53"/>
      <c r="K218" s="96" t="str">
        <f t="shared" si="374"/>
        <v/>
      </c>
      <c r="L218" s="59" t="str">
        <f t="shared" si="346"/>
        <v/>
      </c>
      <c r="N218" s="108" t="str">
        <f t="shared" ref="N218" ca="1" si="388">IF(AND(G218=0,H218=0),"","小計")</f>
        <v>小計</v>
      </c>
      <c r="O218" s="108" t="str">
        <f t="shared" ref="O218" ca="1" si="389">IF(AND(G218=0,H218=0),"","小計")</f>
        <v>小計</v>
      </c>
      <c r="P218" s="38"/>
      <c r="Q218" s="38"/>
      <c r="R218" s="38"/>
      <c r="S218" s="66" t="str">
        <f t="shared" si="348"/>
        <v/>
      </c>
      <c r="T218" s="105" t="str">
        <f t="shared" si="349"/>
        <v/>
      </c>
    </row>
    <row r="219" spans="1:20" ht="19.5" thickTop="1">
      <c r="A219">
        <f ca="1">IF(B219="","",INDIRECT("減額一覧!B"&amp;$P219))</f>
        <v>275</v>
      </c>
      <c r="B219" s="120">
        <f ca="1">IF(INDIRECT("減額一覧!BA"&amp;P219)=1,INDIRECT("減額一覧!M"&amp;P219),"")</f>
        <v>205</v>
      </c>
      <c r="C219" s="131">
        <f ca="1">IF(B219="","",INDIRECT("減額一覧!C"&amp;$P219))</f>
        <v>513074000</v>
      </c>
      <c r="D219" s="121" t="str">
        <f ca="1">IF($B219="","",INDIRECT("減額一覧!G"&amp;$P219))</f>
        <v>東谷　千鶴子</v>
      </c>
      <c r="E219" s="122">
        <f ca="1">IF(B219="","",INDIRECT("減額一覧!H"&amp;P219))</f>
        <v>13</v>
      </c>
      <c r="F219" s="122">
        <f ca="1">IF($B219="","",INDIRECT("減額一覧!T"&amp;P219))</f>
        <v>5</v>
      </c>
      <c r="G219" s="123">
        <f ca="1">IF($B219="","",INDIRECT("減額一覧!U"&amp;P219))</f>
        <v>1100</v>
      </c>
      <c r="H219" s="123">
        <f ca="1">IF($B219="","",INDIRECT("減額一覧!V"&amp;P219))</f>
        <v>682</v>
      </c>
      <c r="I219" s="124">
        <f ca="1">IF(B219="","",IF(INDIRECT("減額一覧!BL"&amp;P219)=0.08,0.08,0.1))</f>
        <v>0.1</v>
      </c>
      <c r="J219" s="125" t="s">
        <v>475</v>
      </c>
      <c r="K219" s="126" t="str">
        <f t="shared" ca="1" si="374"/>
        <v/>
      </c>
      <c r="L219" s="127" t="str">
        <f t="shared" ca="1" si="346"/>
        <v/>
      </c>
      <c r="N219" s="113" t="str">
        <f t="shared" ref="N219:N222" ca="1" si="390">IF(A219="","",IF(A219&gt;3000,"月ヶ瀬",IF(A219&gt;=2000,"都祁","市内")))</f>
        <v>市内</v>
      </c>
      <c r="O219" s="114">
        <f t="shared" ref="O219" ca="1" si="391">IF(B219="","",IF(INDIRECT("減額一覧!BL"&amp;P219)=0.08,0.08,0.1))</f>
        <v>0.1</v>
      </c>
      <c r="P219" s="38">
        <v>46</v>
      </c>
      <c r="Q219" s="38">
        <f t="shared" ref="Q219:R222" ca="1" si="392">IF(G219="","",IF(G219&gt;0,1,""))</f>
        <v>1</v>
      </c>
      <c r="R219" s="38">
        <f t="shared" ca="1" si="392"/>
        <v>1</v>
      </c>
      <c r="S219" s="66" t="str">
        <f t="shared" ca="1" si="348"/>
        <v>513</v>
      </c>
      <c r="T219" s="105" t="str">
        <f t="shared" ca="1" si="349"/>
        <v/>
      </c>
    </row>
    <row r="220" spans="1:20">
      <c r="A220">
        <f ca="1">IF(B220="","",INDIRECT("減額一覧!B"&amp;$P220))</f>
        <v>275</v>
      </c>
      <c r="B220" s="61">
        <f ca="1">IF(INDIRECT("減額一覧!BB"&amp;P220)=1,INDIRECT("減額一覧!W"&amp;P220),"")</f>
        <v>206</v>
      </c>
      <c r="C220" s="44">
        <f ca="1">IF(B220="","",INDIRECT("減額一覧!C"&amp;$P220))</f>
        <v>513074000</v>
      </c>
      <c r="D220" s="79" t="str">
        <f ca="1">IF($B220="","",INDIRECT("減額一覧!G"&amp;$P220))</f>
        <v>東谷　千鶴子</v>
      </c>
      <c r="E220" s="19">
        <f ca="1">IF(B220="","",INDIRECT("減額一覧!H"&amp;P220))</f>
        <v>13</v>
      </c>
      <c r="F220" s="19">
        <f ca="1">IF($B220="","",INDIRECT("減額一覧!AD"&amp;P220))</f>
        <v>5</v>
      </c>
      <c r="G220" s="20">
        <f ca="1">IF($B220="","",INDIRECT("減額一覧!AE"&amp;P220))</f>
        <v>1100</v>
      </c>
      <c r="H220" s="20">
        <f ca="1">IF($B220="","",INDIRECT("減額一覧!AF"&amp;P220))</f>
        <v>682</v>
      </c>
      <c r="I220" s="32">
        <f ca="1">IF(B220="","",IF(INDIRECT("減額一覧!BM"&amp;P220)=0.08,0.08,0.1))</f>
        <v>0.1</v>
      </c>
      <c r="J220" s="52"/>
      <c r="K220" s="95" t="str">
        <f t="shared" ca="1" si="374"/>
        <v/>
      </c>
      <c r="L220" s="58" t="str">
        <f t="shared" ca="1" si="346"/>
        <v/>
      </c>
      <c r="N220" s="113" t="str">
        <f t="shared" ca="1" si="390"/>
        <v>市内</v>
      </c>
      <c r="O220" s="114">
        <f t="shared" ref="O220" ca="1" si="393">IF(B220="","",IF(INDIRECT("減額一覧!BM"&amp;P220)=0.08,0.08,0.1))</f>
        <v>0.1</v>
      </c>
      <c r="P220" s="38">
        <v>46</v>
      </c>
      <c r="Q220" s="38">
        <f t="shared" ca="1" si="392"/>
        <v>1</v>
      </c>
      <c r="R220" s="38">
        <f t="shared" ca="1" si="392"/>
        <v>1</v>
      </c>
      <c r="S220" s="66" t="str">
        <f t="shared" ca="1" si="348"/>
        <v>513</v>
      </c>
      <c r="T220" s="105" t="str">
        <f t="shared" ca="1" si="349"/>
        <v/>
      </c>
    </row>
    <row r="221" spans="1:20">
      <c r="A221">
        <f ca="1">IF(B221="","",INDIRECT("減額一覧!B"&amp;$P221))</f>
        <v>275</v>
      </c>
      <c r="B221" s="61">
        <f ca="1">IF(INDIRECT("減額一覧!BC"&amp;P221)=1,INDIRECT("減額一覧!AG"&amp;P221),"")</f>
        <v>207</v>
      </c>
      <c r="C221" s="128">
        <f ca="1">IF(B221="","",INDIRECT("減額一覧!C"&amp;$P221))</f>
        <v>513074000</v>
      </c>
      <c r="D221" s="80" t="str">
        <f ca="1">IF($B221="","",INDIRECT("減額一覧!G"&amp;$P221))</f>
        <v>東谷　千鶴子</v>
      </c>
      <c r="E221" s="19">
        <f ca="1">IF(B221="","",INDIRECT("減額一覧!H"&amp;P221))</f>
        <v>13</v>
      </c>
      <c r="F221" s="19">
        <f ca="1">IF($B221="","",INDIRECT("減額一覧!AN"&amp;P221))</f>
        <v>1</v>
      </c>
      <c r="G221" s="20">
        <f ca="1">IF($B221="","",INDIRECT("減額一覧!AO"&amp;P221))</f>
        <v>220</v>
      </c>
      <c r="H221" s="20">
        <f ca="1">IF($B221="","",INDIRECT("減額一覧!AP"&amp;P221))</f>
        <v>136</v>
      </c>
      <c r="I221" s="32">
        <f ca="1">IF(B221="","",IF(INDIRECT("減額一覧!BN"&amp;P221)=0.08,0.08,0.1))</f>
        <v>0.1</v>
      </c>
      <c r="J221" s="52"/>
      <c r="K221" s="95" t="str">
        <f t="shared" ca="1" si="374"/>
        <v/>
      </c>
      <c r="L221" s="58" t="str">
        <f t="shared" ca="1" si="346"/>
        <v/>
      </c>
      <c r="N221" s="113" t="str">
        <f t="shared" ca="1" si="390"/>
        <v>市内</v>
      </c>
      <c r="O221" s="114">
        <f t="shared" ref="O221" ca="1" si="394">IF(B221="","",IF(INDIRECT("減額一覧!BN"&amp;P221)=0.08,0.08,0.1))</f>
        <v>0.1</v>
      </c>
      <c r="P221" s="38">
        <v>46</v>
      </c>
      <c r="Q221" s="38">
        <f t="shared" ca="1" si="392"/>
        <v>1</v>
      </c>
      <c r="R221" s="38">
        <f t="shared" ca="1" si="392"/>
        <v>1</v>
      </c>
      <c r="S221" s="66" t="str">
        <f t="shared" ca="1" si="348"/>
        <v>513</v>
      </c>
      <c r="T221" s="105" t="str">
        <f t="shared" ca="1" si="349"/>
        <v/>
      </c>
    </row>
    <row r="222" spans="1:20">
      <c r="A222">
        <f ca="1">IF(B222="","",INDIRECT("減額一覧!B"&amp;$P222))</f>
        <v>275</v>
      </c>
      <c r="B222" s="61">
        <f ca="1">IF(INDIRECT("減額一覧!BD"&amp;P222)=1,INDIRECT("減額一覧!AQ"&amp;P222),"")</f>
        <v>208</v>
      </c>
      <c r="C222" s="45">
        <f ca="1">IF(B222="","",INDIRECT("減額一覧!C"&amp;$P222))</f>
        <v>513074000</v>
      </c>
      <c r="D222" s="79" t="str">
        <f ca="1">IF($B222="","",INDIRECT("減額一覧!G"&amp;$P222))</f>
        <v>東谷　千鶴子</v>
      </c>
      <c r="E222" s="19">
        <f ca="1">IF(B222="","",INDIRECT("減額一覧!H"&amp;P222))</f>
        <v>13</v>
      </c>
      <c r="F222" s="19">
        <f ca="1">IF($B222="","",INDIRECT("減額一覧!AX"&amp;P222))</f>
        <v>2</v>
      </c>
      <c r="G222" s="20">
        <f ca="1">IF($B222="","",INDIRECT("減額一覧!AY"&amp;P222))</f>
        <v>440</v>
      </c>
      <c r="H222" s="20">
        <f ca="1">IF($B222="","",INDIRECT("減額一覧!AZ"&amp;P222))</f>
        <v>272</v>
      </c>
      <c r="I222" s="32">
        <f ca="1">IF(B222="","",IF(INDIRECT("減額一覧!BO"&amp;P222)=0.08,0.08,0.1))</f>
        <v>0.1</v>
      </c>
      <c r="J222" s="52"/>
      <c r="K222" s="95" t="str">
        <f t="shared" ca="1" si="374"/>
        <v/>
      </c>
      <c r="L222" s="58" t="str">
        <f t="shared" ca="1" si="346"/>
        <v/>
      </c>
      <c r="N222" s="113" t="str">
        <f t="shared" ca="1" si="390"/>
        <v>市内</v>
      </c>
      <c r="O222" s="114">
        <f t="shared" ref="O222" ca="1" si="395">IF(B222="","",IF(INDIRECT("減額一覧!BO"&amp;P222)=0.08,0.08,0.1))</f>
        <v>0.1</v>
      </c>
      <c r="P222" s="38">
        <v>46</v>
      </c>
      <c r="Q222" s="38">
        <f t="shared" ca="1" si="392"/>
        <v>1</v>
      </c>
      <c r="R222" s="38">
        <f t="shared" ca="1" si="392"/>
        <v>1</v>
      </c>
      <c r="S222" s="66" t="str">
        <f t="shared" ca="1" si="348"/>
        <v>513</v>
      </c>
      <c r="T222" s="105" t="str">
        <f t="shared" ca="1" si="349"/>
        <v/>
      </c>
    </row>
    <row r="223" spans="1:20" ht="19.5" thickBot="1">
      <c r="B223" s="129"/>
      <c r="C223" s="130" t="str">
        <f>IF(B223="","",減額一覧!C219)</f>
        <v/>
      </c>
      <c r="D223" s="43"/>
      <c r="E223" s="21"/>
      <c r="F223" s="22" t="s">
        <v>69</v>
      </c>
      <c r="G223" s="23">
        <f t="shared" ref="G223:H223" ca="1" si="396">SUBTOTAL(9,G219:G222)</f>
        <v>2860</v>
      </c>
      <c r="H223" s="23">
        <f t="shared" ca="1" si="396"/>
        <v>1772</v>
      </c>
      <c r="I223" s="30"/>
      <c r="J223" s="53"/>
      <c r="K223" s="96" t="str">
        <f t="shared" si="374"/>
        <v/>
      </c>
      <c r="L223" s="59" t="str">
        <f t="shared" si="346"/>
        <v/>
      </c>
      <c r="N223" s="108" t="str">
        <f t="shared" ref="N223" ca="1" si="397">IF(AND(G223=0,H223=0),"","小計")</f>
        <v>小計</v>
      </c>
      <c r="O223" s="108" t="str">
        <f t="shared" ref="O223" ca="1" si="398">IF(AND(G223=0,H223=0),"","小計")</f>
        <v>小計</v>
      </c>
      <c r="P223" s="38"/>
      <c r="Q223" s="38"/>
      <c r="R223" s="38"/>
      <c r="S223" s="66" t="str">
        <f t="shared" si="348"/>
        <v/>
      </c>
      <c r="T223" s="105" t="str">
        <f t="shared" si="349"/>
        <v/>
      </c>
    </row>
    <row r="224" spans="1:20" ht="19.5" thickTop="1">
      <c r="A224">
        <f ca="1">IF(B224="","",INDIRECT("減額一覧!B"&amp;$P224))</f>
        <v>276</v>
      </c>
      <c r="B224" s="120">
        <f ca="1">IF(INDIRECT("減額一覧!BA"&amp;P224)=1,INDIRECT("減額一覧!M"&amp;P224),"")</f>
        <v>207</v>
      </c>
      <c r="C224" s="131">
        <f ca="1">IF(B224="","",INDIRECT("減額一覧!C"&amp;$P224))</f>
        <v>555050000</v>
      </c>
      <c r="D224" s="121" t="str">
        <f ca="1">IF($B224="","",INDIRECT("減額一覧!G"&amp;$P224))</f>
        <v>今井　崇智</v>
      </c>
      <c r="E224" s="122">
        <f ca="1">IF(B224="","",INDIRECT("減額一覧!H"&amp;P224))</f>
        <v>13</v>
      </c>
      <c r="F224" s="122">
        <f ca="1">IF($B224="","",INDIRECT("減額一覧!T"&amp;P224))</f>
        <v>2</v>
      </c>
      <c r="G224" s="123">
        <f ca="1">IF($B224="","",INDIRECT("減額一覧!U"&amp;P224))</f>
        <v>341</v>
      </c>
      <c r="H224" s="123">
        <f ca="1">IF($B224="","",INDIRECT("減額一覧!V"&amp;P224))</f>
        <v>273</v>
      </c>
      <c r="I224" s="124">
        <f ca="1">IF(B224="","",IF(INDIRECT("減額一覧!BL"&amp;P224)=0.08,0.08,0.1))</f>
        <v>0.1</v>
      </c>
      <c r="J224" s="125" t="s">
        <v>521</v>
      </c>
      <c r="K224" s="126" t="str">
        <f t="shared" ca="1" si="374"/>
        <v/>
      </c>
      <c r="L224" s="127" t="str">
        <f t="shared" ca="1" si="346"/>
        <v/>
      </c>
      <c r="N224" s="113" t="str">
        <f t="shared" ref="N224:N227" ca="1" si="399">IF(A224="","",IF(A224&gt;3000,"月ヶ瀬",IF(A224&gt;=2000,"都祁","市内")))</f>
        <v>市内</v>
      </c>
      <c r="O224" s="114">
        <f t="shared" ref="O224" ca="1" si="400">IF(B224="","",IF(INDIRECT("減額一覧!BL"&amp;P224)=0.08,0.08,0.1))</f>
        <v>0.1</v>
      </c>
      <c r="P224" s="38">
        <v>47</v>
      </c>
      <c r="Q224" s="38">
        <f t="shared" ref="Q224:R227" ca="1" si="401">IF(G224="","",IF(G224&gt;0,1,""))</f>
        <v>1</v>
      </c>
      <c r="R224" s="38">
        <f t="shared" ca="1" si="401"/>
        <v>1</v>
      </c>
      <c r="S224" s="66" t="str">
        <f t="shared" ca="1" si="348"/>
        <v>555</v>
      </c>
      <c r="T224" s="105" t="str">
        <f t="shared" ca="1" si="349"/>
        <v/>
      </c>
    </row>
    <row r="225" spans="1:20">
      <c r="A225">
        <f ca="1">IF(B225="","",INDIRECT("減額一覧!B"&amp;$P225))</f>
        <v>276</v>
      </c>
      <c r="B225" s="61">
        <f ca="1">IF(INDIRECT("減額一覧!BB"&amp;P225)=1,INDIRECT("減額一覧!W"&amp;P225),"")</f>
        <v>208</v>
      </c>
      <c r="C225" s="44">
        <f ca="1">IF(B225="","",INDIRECT("減額一覧!C"&amp;$P225))</f>
        <v>555050000</v>
      </c>
      <c r="D225" s="79" t="str">
        <f ca="1">IF($B225="","",INDIRECT("減額一覧!G"&amp;$P225))</f>
        <v>今井　崇智</v>
      </c>
      <c r="E225" s="19">
        <f ca="1">IF(B225="","",INDIRECT("減額一覧!H"&amp;P225))</f>
        <v>13</v>
      </c>
      <c r="F225" s="19">
        <f ca="1">IF($B225="","",INDIRECT("減額一覧!AD"&amp;P225))</f>
        <v>2</v>
      </c>
      <c r="G225" s="20">
        <f ca="1">IF($B225="","",INDIRECT("減額一覧!AE"&amp;P225))</f>
        <v>341</v>
      </c>
      <c r="H225" s="20">
        <f ca="1">IF($B225="","",INDIRECT("減額一覧!AF"&amp;P225))</f>
        <v>273</v>
      </c>
      <c r="I225" s="32">
        <f ca="1">IF(B225="","",IF(INDIRECT("減額一覧!BM"&amp;P225)=0.08,0.08,0.1))</f>
        <v>0.1</v>
      </c>
      <c r="J225" s="52"/>
      <c r="K225" s="95" t="str">
        <f t="shared" ca="1" si="374"/>
        <v/>
      </c>
      <c r="L225" s="58" t="str">
        <f t="shared" ca="1" si="346"/>
        <v/>
      </c>
      <c r="N225" s="113" t="str">
        <f t="shared" ca="1" si="399"/>
        <v>市内</v>
      </c>
      <c r="O225" s="114">
        <f t="shared" ref="O225" ca="1" si="402">IF(B225="","",IF(INDIRECT("減額一覧!BM"&amp;P225)=0.08,0.08,0.1))</f>
        <v>0.1</v>
      </c>
      <c r="P225" s="38">
        <v>47</v>
      </c>
      <c r="Q225" s="38">
        <f t="shared" ca="1" si="401"/>
        <v>1</v>
      </c>
      <c r="R225" s="38">
        <f t="shared" ca="1" si="401"/>
        <v>1</v>
      </c>
      <c r="S225" s="66" t="str">
        <f t="shared" ca="1" si="348"/>
        <v>555</v>
      </c>
      <c r="T225" s="105" t="str">
        <f t="shared" ca="1" si="349"/>
        <v/>
      </c>
    </row>
    <row r="226" spans="1:20" hidden="1">
      <c r="A226" t="str">
        <f ca="1">IF(B226="","",INDIRECT("減額一覧!B"&amp;$P226))</f>
        <v/>
      </c>
      <c r="B226" s="61" t="str">
        <f ca="1">IF(INDIRECT("減額一覧!BC"&amp;P226)=1,INDIRECT("減額一覧!AG"&amp;P226),"")</f>
        <v/>
      </c>
      <c r="C226" s="128" t="str">
        <f ca="1">IF(B226="","",INDIRECT("減額一覧!C"&amp;$P226))</f>
        <v/>
      </c>
      <c r="D226" s="80" t="str">
        <f ca="1">IF($B226="","",INDIRECT("減額一覧!G"&amp;$P226))</f>
        <v/>
      </c>
      <c r="E226" s="19" t="str">
        <f ca="1">IF(B226="","",INDIRECT("減額一覧!H"&amp;P226))</f>
        <v/>
      </c>
      <c r="F226" s="19" t="str">
        <f ca="1">IF($B226="","",INDIRECT("減額一覧!AN"&amp;P226))</f>
        <v/>
      </c>
      <c r="G226" s="20" t="str">
        <f ca="1">IF($B226="","",INDIRECT("減額一覧!AO"&amp;P226))</f>
        <v/>
      </c>
      <c r="H226" s="20" t="str">
        <f ca="1">IF($B226="","",INDIRECT("減額一覧!AP"&amp;P226))</f>
        <v/>
      </c>
      <c r="I226" s="32" t="str">
        <f ca="1">IF(B226="","",IF(INDIRECT("減額一覧!BN"&amp;P226)=0.08,0.08,0.1))</f>
        <v/>
      </c>
      <c r="J226" s="52"/>
      <c r="K226" s="95" t="str">
        <f t="shared" ca="1" si="374"/>
        <v/>
      </c>
      <c r="L226" s="58" t="str">
        <f t="shared" ca="1" si="346"/>
        <v/>
      </c>
      <c r="N226" s="113" t="str">
        <f t="shared" ca="1" si="399"/>
        <v/>
      </c>
      <c r="O226" s="114" t="str">
        <f t="shared" ref="O226" ca="1" si="403">IF(B226="","",IF(INDIRECT("減額一覧!BN"&amp;P226)=0.08,0.08,0.1))</f>
        <v/>
      </c>
      <c r="P226" s="38">
        <v>47</v>
      </c>
      <c r="Q226" s="38" t="str">
        <f t="shared" ca="1" si="401"/>
        <v/>
      </c>
      <c r="R226" s="38" t="str">
        <f t="shared" ca="1" si="401"/>
        <v/>
      </c>
      <c r="S226" s="66" t="str">
        <f t="shared" ca="1" si="348"/>
        <v/>
      </c>
      <c r="T226" s="105" t="str">
        <f t="shared" ca="1" si="349"/>
        <v/>
      </c>
    </row>
    <row r="227" spans="1:20" hidden="1">
      <c r="A227" t="str">
        <f ca="1">IF(B227="","",INDIRECT("減額一覧!B"&amp;$P227))</f>
        <v/>
      </c>
      <c r="B227" s="61" t="str">
        <f ca="1">IF(INDIRECT("減額一覧!BD"&amp;P227)=1,INDIRECT("減額一覧!AQ"&amp;P227),"")</f>
        <v/>
      </c>
      <c r="C227" s="45" t="str">
        <f ca="1">IF(B227="","",INDIRECT("減額一覧!C"&amp;$P227))</f>
        <v/>
      </c>
      <c r="D227" s="79" t="str">
        <f ca="1">IF($B227="","",INDIRECT("減額一覧!G"&amp;$P227))</f>
        <v/>
      </c>
      <c r="E227" s="19" t="str">
        <f ca="1">IF(B227="","",INDIRECT("減額一覧!H"&amp;P227))</f>
        <v/>
      </c>
      <c r="F227" s="19" t="str">
        <f ca="1">IF($B227="","",INDIRECT("減額一覧!AX"&amp;P227))</f>
        <v/>
      </c>
      <c r="G227" s="20" t="str">
        <f ca="1">IF($B227="","",INDIRECT("減額一覧!AY"&amp;P227))</f>
        <v/>
      </c>
      <c r="H227" s="20" t="str">
        <f ca="1">IF($B227="","",INDIRECT("減額一覧!AZ"&amp;P227))</f>
        <v/>
      </c>
      <c r="I227" s="32" t="str">
        <f ca="1">IF(B227="","",IF(INDIRECT("減額一覧!BO"&amp;P227)=0.08,0.08,0.1))</f>
        <v/>
      </c>
      <c r="J227" s="52"/>
      <c r="K227" s="95" t="str">
        <f t="shared" ca="1" si="374"/>
        <v/>
      </c>
      <c r="L227" s="58" t="str">
        <f t="shared" ca="1" si="346"/>
        <v/>
      </c>
      <c r="N227" s="113" t="str">
        <f t="shared" ca="1" si="399"/>
        <v/>
      </c>
      <c r="O227" s="114" t="str">
        <f t="shared" ref="O227" ca="1" si="404">IF(B227="","",IF(INDIRECT("減額一覧!BO"&amp;P227)=0.08,0.08,0.1))</f>
        <v/>
      </c>
      <c r="P227" s="38">
        <v>47</v>
      </c>
      <c r="Q227" s="38" t="str">
        <f t="shared" ca="1" si="401"/>
        <v/>
      </c>
      <c r="R227" s="38" t="str">
        <f t="shared" ca="1" si="401"/>
        <v/>
      </c>
      <c r="S227" s="66" t="str">
        <f t="shared" ca="1" si="348"/>
        <v/>
      </c>
      <c r="T227" s="105" t="str">
        <f t="shared" ca="1" si="349"/>
        <v/>
      </c>
    </row>
    <row r="228" spans="1:20" ht="19.5" thickBot="1">
      <c r="B228" s="129"/>
      <c r="C228" s="130" t="str">
        <f>IF(B228="","",減額一覧!C224)</f>
        <v/>
      </c>
      <c r="D228" s="43"/>
      <c r="E228" s="21"/>
      <c r="F228" s="22" t="s">
        <v>69</v>
      </c>
      <c r="G228" s="23">
        <f t="shared" ref="G228:H228" ca="1" si="405">SUBTOTAL(9,G224:G227)</f>
        <v>682</v>
      </c>
      <c r="H228" s="23">
        <f t="shared" ca="1" si="405"/>
        <v>546</v>
      </c>
      <c r="I228" s="30"/>
      <c r="J228" s="53"/>
      <c r="K228" s="96" t="str">
        <f t="shared" si="374"/>
        <v/>
      </c>
      <c r="L228" s="59" t="str">
        <f t="shared" si="346"/>
        <v/>
      </c>
      <c r="N228" s="108" t="str">
        <f t="shared" ref="N228" ca="1" si="406">IF(AND(G228=0,H228=0),"","小計")</f>
        <v>小計</v>
      </c>
      <c r="O228" s="108" t="str">
        <f t="shared" ref="O228" ca="1" si="407">IF(AND(G228=0,H228=0),"","小計")</f>
        <v>小計</v>
      </c>
      <c r="P228" s="38"/>
      <c r="Q228" s="38"/>
      <c r="R228" s="38"/>
      <c r="S228" s="66" t="str">
        <f t="shared" si="348"/>
        <v/>
      </c>
      <c r="T228" s="105" t="str">
        <f t="shared" si="349"/>
        <v/>
      </c>
    </row>
    <row r="229" spans="1:20" ht="19.5" thickTop="1">
      <c r="A229">
        <f ca="1">IF(B229="","",INDIRECT("減額一覧!B"&amp;$P229))</f>
        <v>277</v>
      </c>
      <c r="B229" s="120">
        <f ca="1">IF(INDIRECT("減額一覧!BA"&amp;P229)=1,INDIRECT("減額一覧!M"&amp;P229),"")</f>
        <v>208</v>
      </c>
      <c r="C229" s="131">
        <f ca="1">IF(B229="","",INDIRECT("減額一覧!C"&amp;$P229))</f>
        <v>211157723</v>
      </c>
      <c r="D229" s="121" t="str">
        <f ca="1">IF($B229="","",INDIRECT("減額一覧!G"&amp;$P229))</f>
        <v>中浜　日出夫</v>
      </c>
      <c r="E229" s="122">
        <f ca="1">IF(B229="","",INDIRECT("減額一覧!H"&amp;P229))</f>
        <v>20</v>
      </c>
      <c r="F229" s="122">
        <f ca="1">IF($B229="","",INDIRECT("減額一覧!T"&amp;P229))</f>
        <v>4</v>
      </c>
      <c r="G229" s="123">
        <f ca="1">IF($B229="","",INDIRECT("減額一覧!U"&amp;P229))</f>
        <v>880</v>
      </c>
      <c r="H229" s="123">
        <f ca="1">IF($B229="","",INDIRECT("減額一覧!V"&amp;P229))</f>
        <v>545</v>
      </c>
      <c r="I229" s="124">
        <f ca="1">IF(B229="","",IF(INDIRECT("減額一覧!BL"&amp;P229)=0.08,0.08,0.1))</f>
        <v>0.1</v>
      </c>
      <c r="J229" s="125" t="s">
        <v>522</v>
      </c>
      <c r="K229" s="126" t="str">
        <f t="shared" ca="1" si="374"/>
        <v/>
      </c>
      <c r="L229" s="127" t="str">
        <f t="shared" ca="1" si="346"/>
        <v/>
      </c>
      <c r="N229" s="113" t="str">
        <f t="shared" ref="N229:N232" ca="1" si="408">IF(A229="","",IF(A229&gt;3000,"月ヶ瀬",IF(A229&gt;=2000,"都祁","市内")))</f>
        <v>市内</v>
      </c>
      <c r="O229" s="114">
        <f t="shared" ref="O229" ca="1" si="409">IF(B229="","",IF(INDIRECT("減額一覧!BL"&amp;P229)=0.08,0.08,0.1))</f>
        <v>0.1</v>
      </c>
      <c r="P229" s="38">
        <v>48</v>
      </c>
      <c r="Q229" s="38">
        <f t="shared" ref="Q229:R232" ca="1" si="410">IF(G229="","",IF(G229&gt;0,1,""))</f>
        <v>1</v>
      </c>
      <c r="R229" s="38">
        <f t="shared" ca="1" si="410"/>
        <v>1</v>
      </c>
      <c r="S229" s="66" t="str">
        <f t="shared" ca="1" si="348"/>
        <v>211</v>
      </c>
      <c r="T229" s="105" t="str">
        <f t="shared" ca="1" si="349"/>
        <v/>
      </c>
    </row>
    <row r="230" spans="1:20" hidden="1">
      <c r="A230" t="str">
        <f ca="1">IF(B230="","",INDIRECT("減額一覧!B"&amp;$P230))</f>
        <v/>
      </c>
      <c r="B230" s="61" t="str">
        <f ca="1">IF(INDIRECT("減額一覧!BB"&amp;P230)=1,INDIRECT("減額一覧!W"&amp;P230),"")</f>
        <v/>
      </c>
      <c r="C230" s="44" t="str">
        <f ca="1">IF(B230="","",INDIRECT("減額一覧!C"&amp;$P230))</f>
        <v/>
      </c>
      <c r="D230" s="79" t="str">
        <f ca="1">IF($B230="","",INDIRECT("減額一覧!G"&amp;$P230))</f>
        <v/>
      </c>
      <c r="E230" s="19" t="str">
        <f ca="1">IF(B230="","",INDIRECT("減額一覧!H"&amp;P230))</f>
        <v/>
      </c>
      <c r="F230" s="19" t="str">
        <f ca="1">IF($B230="","",INDIRECT("減額一覧!AD"&amp;P230))</f>
        <v/>
      </c>
      <c r="G230" s="20" t="str">
        <f ca="1">IF($B230="","",INDIRECT("減額一覧!AE"&amp;P230))</f>
        <v/>
      </c>
      <c r="H230" s="20" t="str">
        <f ca="1">IF($B230="","",INDIRECT("減額一覧!AF"&amp;P230))</f>
        <v/>
      </c>
      <c r="I230" s="32" t="str">
        <f ca="1">IF(B230="","",IF(INDIRECT("減額一覧!BM"&amp;P230)=0.08,0.08,0.1))</f>
        <v/>
      </c>
      <c r="J230" s="52"/>
      <c r="K230" s="95" t="str">
        <f t="shared" ca="1" si="374"/>
        <v/>
      </c>
      <c r="L230" s="58" t="str">
        <f t="shared" ca="1" si="346"/>
        <v/>
      </c>
      <c r="N230" s="113" t="str">
        <f t="shared" ca="1" si="408"/>
        <v/>
      </c>
      <c r="O230" s="114" t="str">
        <f t="shared" ref="O230" ca="1" si="411">IF(B230="","",IF(INDIRECT("減額一覧!BM"&amp;P230)=0.08,0.08,0.1))</f>
        <v/>
      </c>
      <c r="P230" s="38">
        <v>48</v>
      </c>
      <c r="Q230" s="38" t="str">
        <f t="shared" ca="1" si="410"/>
        <v/>
      </c>
      <c r="R230" s="38" t="str">
        <f t="shared" ca="1" si="410"/>
        <v/>
      </c>
      <c r="S230" s="66" t="str">
        <f t="shared" ca="1" si="348"/>
        <v/>
      </c>
      <c r="T230" s="105" t="str">
        <f t="shared" ca="1" si="349"/>
        <v/>
      </c>
    </row>
    <row r="231" spans="1:20" hidden="1">
      <c r="A231" t="str">
        <f ca="1">IF(B231="","",INDIRECT("減額一覧!B"&amp;$P231))</f>
        <v/>
      </c>
      <c r="B231" s="61" t="str">
        <f ca="1">IF(INDIRECT("減額一覧!BC"&amp;P231)=1,INDIRECT("減額一覧!AG"&amp;P231),"")</f>
        <v/>
      </c>
      <c r="C231" s="128" t="str">
        <f ca="1">IF(B231="","",INDIRECT("減額一覧!C"&amp;$P231))</f>
        <v/>
      </c>
      <c r="D231" s="80" t="str">
        <f ca="1">IF($B231="","",INDIRECT("減額一覧!G"&amp;$P231))</f>
        <v/>
      </c>
      <c r="E231" s="19" t="str">
        <f ca="1">IF(B231="","",INDIRECT("減額一覧!H"&amp;P231))</f>
        <v/>
      </c>
      <c r="F231" s="19" t="str">
        <f ca="1">IF($B231="","",INDIRECT("減額一覧!AN"&amp;P231))</f>
        <v/>
      </c>
      <c r="G231" s="20" t="str">
        <f ca="1">IF($B231="","",INDIRECT("減額一覧!AO"&amp;P231))</f>
        <v/>
      </c>
      <c r="H231" s="20" t="str">
        <f ca="1">IF($B231="","",INDIRECT("減額一覧!AP"&amp;P231))</f>
        <v/>
      </c>
      <c r="I231" s="32" t="str">
        <f ca="1">IF(B231="","",IF(INDIRECT("減額一覧!BN"&amp;P231)=0.08,0.08,0.1))</f>
        <v/>
      </c>
      <c r="J231" s="52"/>
      <c r="K231" s="95" t="str">
        <f t="shared" ca="1" si="374"/>
        <v/>
      </c>
      <c r="L231" s="58" t="str">
        <f t="shared" ca="1" si="346"/>
        <v/>
      </c>
      <c r="N231" s="113" t="str">
        <f t="shared" ca="1" si="408"/>
        <v/>
      </c>
      <c r="O231" s="114" t="str">
        <f t="shared" ref="O231" ca="1" si="412">IF(B231="","",IF(INDIRECT("減額一覧!BN"&amp;P231)=0.08,0.08,0.1))</f>
        <v/>
      </c>
      <c r="P231" s="38">
        <v>48</v>
      </c>
      <c r="Q231" s="38" t="str">
        <f t="shared" ca="1" si="410"/>
        <v/>
      </c>
      <c r="R231" s="38" t="str">
        <f t="shared" ca="1" si="410"/>
        <v/>
      </c>
      <c r="S231" s="66" t="str">
        <f t="shared" ca="1" si="348"/>
        <v/>
      </c>
      <c r="T231" s="105" t="str">
        <f t="shared" ca="1" si="349"/>
        <v/>
      </c>
    </row>
    <row r="232" spans="1:20" hidden="1">
      <c r="A232" t="str">
        <f ca="1">IF(B232="","",INDIRECT("減額一覧!B"&amp;$P232))</f>
        <v/>
      </c>
      <c r="B232" s="61" t="str">
        <f ca="1">IF(INDIRECT("減額一覧!BD"&amp;P232)=1,INDIRECT("減額一覧!AQ"&amp;P232),"")</f>
        <v/>
      </c>
      <c r="C232" s="45" t="str">
        <f ca="1">IF(B232="","",INDIRECT("減額一覧!C"&amp;$P232))</f>
        <v/>
      </c>
      <c r="D232" s="79" t="str">
        <f ca="1">IF($B232="","",INDIRECT("減額一覧!G"&amp;$P232))</f>
        <v/>
      </c>
      <c r="E232" s="19" t="str">
        <f ca="1">IF(B232="","",INDIRECT("減額一覧!H"&amp;P232))</f>
        <v/>
      </c>
      <c r="F232" s="19" t="str">
        <f ca="1">IF($B232="","",INDIRECT("減額一覧!AX"&amp;P232))</f>
        <v/>
      </c>
      <c r="G232" s="20" t="str">
        <f ca="1">IF($B232="","",INDIRECT("減額一覧!AY"&amp;P232))</f>
        <v/>
      </c>
      <c r="H232" s="20" t="str">
        <f ca="1">IF($B232="","",INDIRECT("減額一覧!AZ"&amp;P232))</f>
        <v/>
      </c>
      <c r="I232" s="32" t="str">
        <f ca="1">IF(B232="","",IF(INDIRECT("減額一覧!BO"&amp;P232)=0.08,0.08,0.1))</f>
        <v/>
      </c>
      <c r="J232" s="52"/>
      <c r="K232" s="95" t="str">
        <f t="shared" ca="1" si="374"/>
        <v/>
      </c>
      <c r="L232" s="58" t="str">
        <f t="shared" ca="1" si="346"/>
        <v/>
      </c>
      <c r="N232" s="113" t="str">
        <f t="shared" ca="1" si="408"/>
        <v/>
      </c>
      <c r="O232" s="114" t="str">
        <f t="shared" ref="O232" ca="1" si="413">IF(B232="","",IF(INDIRECT("減額一覧!BO"&amp;P232)=0.08,0.08,0.1))</f>
        <v/>
      </c>
      <c r="P232" s="38">
        <v>48</v>
      </c>
      <c r="Q232" s="38" t="str">
        <f t="shared" ca="1" si="410"/>
        <v/>
      </c>
      <c r="R232" s="38" t="str">
        <f t="shared" ca="1" si="410"/>
        <v/>
      </c>
      <c r="S232" s="66" t="str">
        <f t="shared" ca="1" si="348"/>
        <v/>
      </c>
      <c r="T232" s="105" t="str">
        <f t="shared" ca="1" si="349"/>
        <v/>
      </c>
    </row>
    <row r="233" spans="1:20" ht="19.5" thickBot="1">
      <c r="B233" s="129"/>
      <c r="C233" s="130" t="str">
        <f>IF(B233="","",減額一覧!C229)</f>
        <v/>
      </c>
      <c r="D233" s="43"/>
      <c r="E233" s="21"/>
      <c r="F233" s="22" t="s">
        <v>69</v>
      </c>
      <c r="G233" s="23">
        <f t="shared" ref="G233:H233" ca="1" si="414">SUBTOTAL(9,G229:G232)</f>
        <v>880</v>
      </c>
      <c r="H233" s="23">
        <f t="shared" ca="1" si="414"/>
        <v>545</v>
      </c>
      <c r="I233" s="30"/>
      <c r="J233" s="53"/>
      <c r="K233" s="96" t="str">
        <f t="shared" si="374"/>
        <v/>
      </c>
      <c r="L233" s="59" t="str">
        <f t="shared" si="346"/>
        <v/>
      </c>
      <c r="N233" s="108" t="str">
        <f t="shared" ref="N233" ca="1" si="415">IF(AND(G233=0,H233=0),"","小計")</f>
        <v>小計</v>
      </c>
      <c r="O233" s="108" t="str">
        <f t="shared" ref="O233" ca="1" si="416">IF(AND(G233=0,H233=0),"","小計")</f>
        <v>小計</v>
      </c>
      <c r="P233" s="38"/>
      <c r="Q233" s="38"/>
      <c r="R233" s="38"/>
      <c r="S233" s="66" t="str">
        <f t="shared" si="348"/>
        <v/>
      </c>
      <c r="T233" s="105" t="str">
        <f t="shared" si="349"/>
        <v/>
      </c>
    </row>
    <row r="234" spans="1:20" ht="19.5" thickTop="1">
      <c r="A234">
        <f ca="1">IF(B234="","",INDIRECT("減額一覧!B"&amp;$P234))</f>
        <v>278</v>
      </c>
      <c r="B234" s="120">
        <f ca="1">IF(INDIRECT("減額一覧!BA"&amp;P234)=1,INDIRECT("減額一覧!M"&amp;P234),"")</f>
        <v>205</v>
      </c>
      <c r="C234" s="131">
        <f ca="1">IF(B234="","",INDIRECT("減額一覧!C"&amp;$P234))</f>
        <v>540033000</v>
      </c>
      <c r="D234" s="121" t="str">
        <f ca="1">IF($B234="","",INDIRECT("減額一覧!G"&amp;$P234))</f>
        <v>谷川　亘宏</v>
      </c>
      <c r="E234" s="122">
        <f ca="1">IF(B234="","",INDIRECT("減額一覧!H"&amp;P234))</f>
        <v>13</v>
      </c>
      <c r="F234" s="122">
        <f ca="1">IF($B234="","",INDIRECT("減額一覧!T"&amp;P234))</f>
        <v>1</v>
      </c>
      <c r="G234" s="123">
        <f ca="1">IF($B234="","",INDIRECT("減額一覧!U"&amp;P234))</f>
        <v>220</v>
      </c>
      <c r="H234" s="123">
        <f ca="1">IF($B234="","",INDIRECT("減額一覧!V"&amp;P234))</f>
        <v>136</v>
      </c>
      <c r="I234" s="124">
        <f ca="1">IF(B234="","",IF(INDIRECT("減額一覧!BL"&amp;P234)=0.08,0.08,0.1))</f>
        <v>0.1</v>
      </c>
      <c r="J234" s="125" t="s">
        <v>523</v>
      </c>
      <c r="K234" s="126" t="str">
        <f t="shared" ca="1" si="374"/>
        <v/>
      </c>
      <c r="L234" s="127" t="str">
        <f t="shared" ca="1" si="346"/>
        <v/>
      </c>
      <c r="N234" s="113" t="str">
        <f t="shared" ref="N234:N237" ca="1" si="417">IF(A234="","",IF(A234&gt;3000,"月ヶ瀬",IF(A234&gt;=2000,"都祁","市内")))</f>
        <v>市内</v>
      </c>
      <c r="O234" s="114">
        <f t="shared" ref="O234" ca="1" si="418">IF(B234="","",IF(INDIRECT("減額一覧!BL"&amp;P234)=0.08,0.08,0.1))</f>
        <v>0.1</v>
      </c>
      <c r="P234" s="38">
        <v>49</v>
      </c>
      <c r="Q234" s="38">
        <f t="shared" ref="Q234:R237" ca="1" si="419">IF(G234="","",IF(G234&gt;0,1,""))</f>
        <v>1</v>
      </c>
      <c r="R234" s="38">
        <f t="shared" ca="1" si="419"/>
        <v>1</v>
      </c>
      <c r="S234" s="66" t="str">
        <f t="shared" ca="1" si="348"/>
        <v>540</v>
      </c>
      <c r="T234" s="105" t="str">
        <f t="shared" ca="1" si="349"/>
        <v/>
      </c>
    </row>
    <row r="235" spans="1:20">
      <c r="A235">
        <f ca="1">IF(B235="","",INDIRECT("減額一覧!B"&amp;$P235))</f>
        <v>278</v>
      </c>
      <c r="B235" s="61">
        <f ca="1">IF(INDIRECT("減額一覧!BB"&amp;P235)=1,INDIRECT("減額一覧!W"&amp;P235),"")</f>
        <v>206</v>
      </c>
      <c r="C235" s="44">
        <f ca="1">IF(B235="","",INDIRECT("減額一覧!C"&amp;$P235))</f>
        <v>540033000</v>
      </c>
      <c r="D235" s="79" t="str">
        <f ca="1">IF($B235="","",INDIRECT("減額一覧!G"&amp;$P235))</f>
        <v>谷川　亘宏</v>
      </c>
      <c r="E235" s="19">
        <f ca="1">IF(B235="","",INDIRECT("減額一覧!H"&amp;P235))</f>
        <v>13</v>
      </c>
      <c r="F235" s="19">
        <f ca="1">IF($B235="","",INDIRECT("減額一覧!AD"&amp;P235))</f>
        <v>1</v>
      </c>
      <c r="G235" s="20">
        <f ca="1">IF($B235="","",INDIRECT("減額一覧!AE"&amp;P235))</f>
        <v>220</v>
      </c>
      <c r="H235" s="20">
        <f ca="1">IF($B235="","",INDIRECT("減額一覧!AF"&amp;P235))</f>
        <v>137</v>
      </c>
      <c r="I235" s="32">
        <f ca="1">IF(B235="","",IF(INDIRECT("減額一覧!BM"&amp;P235)=0.08,0.08,0.1))</f>
        <v>0.1</v>
      </c>
      <c r="J235" s="52"/>
      <c r="K235" s="95" t="str">
        <f t="shared" ca="1" si="374"/>
        <v/>
      </c>
      <c r="L235" s="58" t="str">
        <f t="shared" ca="1" si="346"/>
        <v/>
      </c>
      <c r="N235" s="113" t="str">
        <f t="shared" ca="1" si="417"/>
        <v>市内</v>
      </c>
      <c r="O235" s="114">
        <f t="shared" ref="O235" ca="1" si="420">IF(B235="","",IF(INDIRECT("減額一覧!BM"&amp;P235)=0.08,0.08,0.1))</f>
        <v>0.1</v>
      </c>
      <c r="P235" s="38">
        <v>49</v>
      </c>
      <c r="Q235" s="38">
        <f t="shared" ca="1" si="419"/>
        <v>1</v>
      </c>
      <c r="R235" s="38">
        <f t="shared" ca="1" si="419"/>
        <v>1</v>
      </c>
      <c r="S235" s="66" t="str">
        <f t="shared" ca="1" si="348"/>
        <v>540</v>
      </c>
      <c r="T235" s="105" t="str">
        <f t="shared" ca="1" si="349"/>
        <v/>
      </c>
    </row>
    <row r="236" spans="1:20" hidden="1">
      <c r="A236" t="str">
        <f ca="1">IF(B236="","",INDIRECT("減額一覧!B"&amp;$P236))</f>
        <v/>
      </c>
      <c r="B236" s="61" t="str">
        <f ca="1">IF(INDIRECT("減額一覧!BC"&amp;P236)=1,INDIRECT("減額一覧!AG"&amp;P236),"")</f>
        <v/>
      </c>
      <c r="C236" s="128" t="str">
        <f ca="1">IF(B236="","",INDIRECT("減額一覧!C"&amp;$P236))</f>
        <v/>
      </c>
      <c r="D236" s="80" t="str">
        <f ca="1">IF($B236="","",INDIRECT("減額一覧!G"&amp;$P236))</f>
        <v/>
      </c>
      <c r="E236" s="19" t="str">
        <f ca="1">IF(B236="","",INDIRECT("減額一覧!H"&amp;P236))</f>
        <v/>
      </c>
      <c r="F236" s="19" t="str">
        <f ca="1">IF($B236="","",INDIRECT("減額一覧!AN"&amp;P236))</f>
        <v/>
      </c>
      <c r="G236" s="20" t="str">
        <f ca="1">IF($B236="","",INDIRECT("減額一覧!AO"&amp;P236))</f>
        <v/>
      </c>
      <c r="H236" s="20" t="str">
        <f ca="1">IF($B236="","",INDIRECT("減額一覧!AP"&amp;P236))</f>
        <v/>
      </c>
      <c r="I236" s="32" t="str">
        <f ca="1">IF(B236="","",IF(INDIRECT("減額一覧!BN"&amp;P236)=0.08,0.08,0.1))</f>
        <v/>
      </c>
      <c r="J236" s="52"/>
      <c r="K236" s="95" t="str">
        <f t="shared" ca="1" si="374"/>
        <v/>
      </c>
      <c r="L236" s="58" t="str">
        <f t="shared" ca="1" si="346"/>
        <v/>
      </c>
      <c r="N236" s="113" t="str">
        <f t="shared" ca="1" si="417"/>
        <v/>
      </c>
      <c r="O236" s="114" t="str">
        <f t="shared" ref="O236" ca="1" si="421">IF(B236="","",IF(INDIRECT("減額一覧!BN"&amp;P236)=0.08,0.08,0.1))</f>
        <v/>
      </c>
      <c r="P236" s="38">
        <v>49</v>
      </c>
      <c r="Q236" s="38" t="str">
        <f t="shared" ca="1" si="419"/>
        <v/>
      </c>
      <c r="R236" s="38" t="str">
        <f t="shared" ca="1" si="419"/>
        <v/>
      </c>
      <c r="S236" s="66" t="str">
        <f t="shared" ca="1" si="348"/>
        <v/>
      </c>
      <c r="T236" s="105" t="str">
        <f t="shared" ca="1" si="349"/>
        <v/>
      </c>
    </row>
    <row r="237" spans="1:20" hidden="1">
      <c r="A237" t="str">
        <f ca="1">IF(B237="","",INDIRECT("減額一覧!B"&amp;$P237))</f>
        <v/>
      </c>
      <c r="B237" s="61" t="str">
        <f ca="1">IF(INDIRECT("減額一覧!BD"&amp;P237)=1,INDIRECT("減額一覧!AQ"&amp;P237),"")</f>
        <v/>
      </c>
      <c r="C237" s="45" t="str">
        <f ca="1">IF(B237="","",INDIRECT("減額一覧!C"&amp;$P237))</f>
        <v/>
      </c>
      <c r="D237" s="79" t="str">
        <f ca="1">IF($B237="","",INDIRECT("減額一覧!G"&amp;$P237))</f>
        <v/>
      </c>
      <c r="E237" s="19" t="str">
        <f ca="1">IF(B237="","",INDIRECT("減額一覧!H"&amp;P237))</f>
        <v/>
      </c>
      <c r="F237" s="19" t="str">
        <f ca="1">IF($B237="","",INDIRECT("減額一覧!AX"&amp;P237))</f>
        <v/>
      </c>
      <c r="G237" s="20" t="str">
        <f ca="1">IF($B237="","",INDIRECT("減額一覧!AY"&amp;P237))</f>
        <v/>
      </c>
      <c r="H237" s="20" t="str">
        <f ca="1">IF($B237="","",INDIRECT("減額一覧!AZ"&amp;P237))</f>
        <v/>
      </c>
      <c r="I237" s="32" t="str">
        <f ca="1">IF(B237="","",IF(INDIRECT("減額一覧!BO"&amp;P237)=0.08,0.08,0.1))</f>
        <v/>
      </c>
      <c r="J237" s="52"/>
      <c r="K237" s="95" t="str">
        <f t="shared" ca="1" si="374"/>
        <v/>
      </c>
      <c r="L237" s="58" t="str">
        <f t="shared" ca="1" si="346"/>
        <v/>
      </c>
      <c r="N237" s="113" t="str">
        <f t="shared" ca="1" si="417"/>
        <v/>
      </c>
      <c r="O237" s="114" t="str">
        <f t="shared" ref="O237" ca="1" si="422">IF(B237="","",IF(INDIRECT("減額一覧!BO"&amp;P237)=0.08,0.08,0.1))</f>
        <v/>
      </c>
      <c r="P237" s="38">
        <v>49</v>
      </c>
      <c r="Q237" s="38" t="str">
        <f t="shared" ca="1" si="419"/>
        <v/>
      </c>
      <c r="R237" s="38" t="str">
        <f t="shared" ca="1" si="419"/>
        <v/>
      </c>
      <c r="S237" s="66" t="str">
        <f t="shared" ca="1" si="348"/>
        <v/>
      </c>
      <c r="T237" s="105" t="str">
        <f t="shared" ca="1" si="349"/>
        <v/>
      </c>
    </row>
    <row r="238" spans="1:20" ht="19.5" thickBot="1">
      <c r="B238" s="129"/>
      <c r="C238" s="130" t="str">
        <f>IF(B238="","",減額一覧!C234)</f>
        <v/>
      </c>
      <c r="D238" s="43"/>
      <c r="E238" s="21"/>
      <c r="F238" s="22" t="s">
        <v>69</v>
      </c>
      <c r="G238" s="23">
        <f t="shared" ref="G238:H238" ca="1" si="423">SUBTOTAL(9,G234:G237)</f>
        <v>440</v>
      </c>
      <c r="H238" s="23">
        <f t="shared" ca="1" si="423"/>
        <v>273</v>
      </c>
      <c r="I238" s="30"/>
      <c r="J238" s="53"/>
      <c r="K238" s="96" t="str">
        <f t="shared" si="374"/>
        <v/>
      </c>
      <c r="L238" s="59" t="str">
        <f t="shared" si="346"/>
        <v/>
      </c>
      <c r="N238" s="108" t="str">
        <f t="shared" ref="N238" ca="1" si="424">IF(AND(G238=0,H238=0),"","小計")</f>
        <v>小計</v>
      </c>
      <c r="O238" s="108" t="str">
        <f t="shared" ref="O238" ca="1" si="425">IF(AND(G238=0,H238=0),"","小計")</f>
        <v>小計</v>
      </c>
      <c r="P238" s="38"/>
      <c r="Q238" s="38"/>
      <c r="R238" s="38"/>
      <c r="S238" s="66" t="str">
        <f t="shared" si="348"/>
        <v/>
      </c>
      <c r="T238" s="105" t="str">
        <f t="shared" si="349"/>
        <v/>
      </c>
    </row>
    <row r="239" spans="1:20" ht="19.5" thickTop="1">
      <c r="A239">
        <f ca="1">IF(B239="","",INDIRECT("減額一覧!B"&amp;$P239))</f>
        <v>279</v>
      </c>
      <c r="B239" s="120">
        <f ca="1">IF(INDIRECT("減額一覧!BA"&amp;P239)=1,INDIRECT("減額一覧!M"&amp;P239),"")</f>
        <v>206</v>
      </c>
      <c r="C239" s="131">
        <f ca="1">IF(B239="","",INDIRECT("減額一覧!C"&amp;$P239))</f>
        <v>364086000</v>
      </c>
      <c r="D239" s="121" t="str">
        <f ca="1">IF($B239="","",INDIRECT("減額一覧!G"&amp;$P239))</f>
        <v>坂下　泰昭</v>
      </c>
      <c r="E239" s="122">
        <f ca="1">IF(B239="","",INDIRECT("減額一覧!H"&amp;P239))</f>
        <v>20</v>
      </c>
      <c r="F239" s="122">
        <f ca="1">IF($B239="","",INDIRECT("減額一覧!T"&amp;P239))</f>
        <v>2</v>
      </c>
      <c r="G239" s="123">
        <f ca="1">IF($B239="","",INDIRECT("減額一覧!U"&amp;P239))</f>
        <v>341</v>
      </c>
      <c r="H239" s="123">
        <f ca="1">IF($B239="","",INDIRECT("減額一覧!V"&amp;P239))</f>
        <v>273</v>
      </c>
      <c r="I239" s="124">
        <f ca="1">IF(B239="","",IF(INDIRECT("減額一覧!BL"&amp;P239)=0.08,0.08,0.1))</f>
        <v>0.1</v>
      </c>
      <c r="J239" s="125" t="s">
        <v>476</v>
      </c>
      <c r="K239" s="126" t="str">
        <f t="shared" ca="1" si="374"/>
        <v/>
      </c>
      <c r="L239" s="127" t="str">
        <f t="shared" ca="1" si="346"/>
        <v/>
      </c>
      <c r="N239" s="113" t="str">
        <f t="shared" ref="N239:N242" ca="1" si="426">IF(A239="","",IF(A239&gt;3000,"月ヶ瀬",IF(A239&gt;=2000,"都祁","市内")))</f>
        <v>市内</v>
      </c>
      <c r="O239" s="114">
        <f t="shared" ref="O239" ca="1" si="427">IF(B239="","",IF(INDIRECT("減額一覧!BL"&amp;P239)=0.08,0.08,0.1))</f>
        <v>0.1</v>
      </c>
      <c r="P239" s="38">
        <v>50</v>
      </c>
      <c r="Q239" s="38">
        <f t="shared" ref="Q239:R242" ca="1" si="428">IF(G239="","",IF(G239&gt;0,1,""))</f>
        <v>1</v>
      </c>
      <c r="R239" s="38">
        <f t="shared" ca="1" si="428"/>
        <v>1</v>
      </c>
      <c r="S239" s="66" t="str">
        <f t="shared" ca="1" si="348"/>
        <v>364</v>
      </c>
      <c r="T239" s="105" t="str">
        <f t="shared" ca="1" si="349"/>
        <v/>
      </c>
    </row>
    <row r="240" spans="1:20">
      <c r="A240">
        <f ca="1">IF(B240="","",INDIRECT("減額一覧!B"&amp;$P240))</f>
        <v>279</v>
      </c>
      <c r="B240" s="61">
        <f ca="1">IF(INDIRECT("減額一覧!BB"&amp;P240)=1,INDIRECT("減額一覧!W"&amp;P240),"")</f>
        <v>207</v>
      </c>
      <c r="C240" s="44">
        <f ca="1">IF(B240="","",INDIRECT("減額一覧!C"&amp;$P240))</f>
        <v>364086000</v>
      </c>
      <c r="D240" s="79" t="str">
        <f ca="1">IF($B240="","",INDIRECT("減額一覧!G"&amp;$P240))</f>
        <v>坂下　泰昭</v>
      </c>
      <c r="E240" s="19">
        <f ca="1">IF(B240="","",INDIRECT("減額一覧!H"&amp;P240))</f>
        <v>20</v>
      </c>
      <c r="F240" s="19">
        <f ca="1">IF($B240="","",INDIRECT("減額一覧!AD"&amp;P240))</f>
        <v>3</v>
      </c>
      <c r="G240" s="20">
        <f ca="1">IF($B240="","",INDIRECT("減額一覧!AE"&amp;P240))</f>
        <v>511</v>
      </c>
      <c r="H240" s="20">
        <f ca="1">IF($B240="","",INDIRECT("減額一覧!AF"&amp;P240))</f>
        <v>410</v>
      </c>
      <c r="I240" s="32">
        <f ca="1">IF(B240="","",IF(INDIRECT("減額一覧!BM"&amp;P240)=0.08,0.08,0.1))</f>
        <v>0.1</v>
      </c>
      <c r="J240" s="52"/>
      <c r="K240" s="95" t="str">
        <f t="shared" ca="1" si="374"/>
        <v/>
      </c>
      <c r="L240" s="58" t="str">
        <f t="shared" ca="1" si="346"/>
        <v/>
      </c>
      <c r="N240" s="113" t="str">
        <f t="shared" ca="1" si="426"/>
        <v>市内</v>
      </c>
      <c r="O240" s="114">
        <f t="shared" ref="O240" ca="1" si="429">IF(B240="","",IF(INDIRECT("減額一覧!BM"&amp;P240)=0.08,0.08,0.1))</f>
        <v>0.1</v>
      </c>
      <c r="P240" s="38">
        <v>50</v>
      </c>
      <c r="Q240" s="38">
        <f t="shared" ca="1" si="428"/>
        <v>1</v>
      </c>
      <c r="R240" s="38">
        <f t="shared" ca="1" si="428"/>
        <v>1</v>
      </c>
      <c r="S240" s="66" t="str">
        <f t="shared" ca="1" si="348"/>
        <v>364</v>
      </c>
      <c r="T240" s="105" t="str">
        <f t="shared" ca="1" si="349"/>
        <v/>
      </c>
    </row>
    <row r="241" spans="1:20">
      <c r="A241">
        <f ca="1">IF(B241="","",INDIRECT("減額一覧!B"&amp;$P241))</f>
        <v>279</v>
      </c>
      <c r="B241" s="61">
        <f ca="1">IF(INDIRECT("減額一覧!BC"&amp;P241)=1,INDIRECT("減額一覧!AG"&amp;P241),"")</f>
        <v>208</v>
      </c>
      <c r="C241" s="128">
        <f ca="1">IF(B241="","",INDIRECT("減額一覧!C"&amp;$P241))</f>
        <v>364086000</v>
      </c>
      <c r="D241" s="80" t="str">
        <f ca="1">IF($B241="","",INDIRECT("減額一覧!G"&amp;$P241))</f>
        <v>坂下　泰昭</v>
      </c>
      <c r="E241" s="19">
        <f ca="1">IF(B241="","",INDIRECT("減額一覧!H"&amp;P241))</f>
        <v>20</v>
      </c>
      <c r="F241" s="19">
        <f ca="1">IF($B241="","",INDIRECT("減額一覧!AN"&amp;P241))</f>
        <v>1</v>
      </c>
      <c r="G241" s="20">
        <f ca="1">IF($B241="","",INDIRECT("減額一覧!AO"&amp;P241))</f>
        <v>170</v>
      </c>
      <c r="H241" s="20">
        <f ca="1">IF($B241="","",INDIRECT("減額一覧!AP"&amp;P241))</f>
        <v>136</v>
      </c>
      <c r="I241" s="32">
        <f ca="1">IF(B241="","",IF(INDIRECT("減額一覧!BN"&amp;P241)=0.08,0.08,0.1))</f>
        <v>0.1</v>
      </c>
      <c r="J241" s="52"/>
      <c r="K241" s="95" t="str">
        <f t="shared" ca="1" si="374"/>
        <v/>
      </c>
      <c r="L241" s="58" t="str">
        <f t="shared" ca="1" si="346"/>
        <v/>
      </c>
      <c r="N241" s="113" t="str">
        <f t="shared" ca="1" si="426"/>
        <v>市内</v>
      </c>
      <c r="O241" s="114">
        <f t="shared" ref="O241" ca="1" si="430">IF(B241="","",IF(INDIRECT("減額一覧!BN"&amp;P241)=0.08,0.08,0.1))</f>
        <v>0.1</v>
      </c>
      <c r="P241" s="38">
        <v>50</v>
      </c>
      <c r="Q241" s="38">
        <f t="shared" ca="1" si="428"/>
        <v>1</v>
      </c>
      <c r="R241" s="38">
        <f t="shared" ca="1" si="428"/>
        <v>1</v>
      </c>
      <c r="S241" s="66" t="str">
        <f t="shared" ca="1" si="348"/>
        <v>364</v>
      </c>
      <c r="T241" s="105" t="str">
        <f t="shared" ca="1" si="349"/>
        <v/>
      </c>
    </row>
    <row r="242" spans="1:20" hidden="1">
      <c r="A242" t="str">
        <f ca="1">IF(B242="","",INDIRECT("減額一覧!B"&amp;$P242))</f>
        <v/>
      </c>
      <c r="B242" s="61" t="str">
        <f ca="1">IF(INDIRECT("減額一覧!BD"&amp;P242)=1,INDIRECT("減額一覧!AQ"&amp;P242),"")</f>
        <v/>
      </c>
      <c r="C242" s="45" t="str">
        <f ca="1">IF(B242="","",INDIRECT("減額一覧!C"&amp;$P242))</f>
        <v/>
      </c>
      <c r="D242" s="79" t="str">
        <f ca="1">IF($B242="","",INDIRECT("減額一覧!G"&amp;$P242))</f>
        <v/>
      </c>
      <c r="E242" s="19" t="str">
        <f ca="1">IF(B242="","",INDIRECT("減額一覧!H"&amp;P242))</f>
        <v/>
      </c>
      <c r="F242" s="19" t="str">
        <f ca="1">IF($B242="","",INDIRECT("減額一覧!AX"&amp;P242))</f>
        <v/>
      </c>
      <c r="G242" s="20" t="str">
        <f ca="1">IF($B242="","",INDIRECT("減額一覧!AY"&amp;P242))</f>
        <v/>
      </c>
      <c r="H242" s="20" t="str">
        <f ca="1">IF($B242="","",INDIRECT("減額一覧!AZ"&amp;P242))</f>
        <v/>
      </c>
      <c r="I242" s="32" t="str">
        <f ca="1">IF(B242="","",IF(INDIRECT("減額一覧!BO"&amp;P242)=0.08,0.08,0.1))</f>
        <v/>
      </c>
      <c r="J242" s="52"/>
      <c r="K242" s="95" t="str">
        <f t="shared" ca="1" si="374"/>
        <v/>
      </c>
      <c r="L242" s="58" t="str">
        <f t="shared" ca="1" si="346"/>
        <v/>
      </c>
      <c r="N242" s="113" t="str">
        <f t="shared" ca="1" si="426"/>
        <v/>
      </c>
      <c r="O242" s="114" t="str">
        <f t="shared" ref="O242" ca="1" si="431">IF(B242="","",IF(INDIRECT("減額一覧!BO"&amp;P242)=0.08,0.08,0.1))</f>
        <v/>
      </c>
      <c r="P242" s="38">
        <v>50</v>
      </c>
      <c r="Q242" s="38" t="str">
        <f t="shared" ca="1" si="428"/>
        <v/>
      </c>
      <c r="R242" s="38" t="str">
        <f t="shared" ca="1" si="428"/>
        <v/>
      </c>
      <c r="S242" s="66" t="str">
        <f t="shared" ca="1" si="348"/>
        <v/>
      </c>
      <c r="T242" s="105" t="str">
        <f t="shared" ca="1" si="349"/>
        <v/>
      </c>
    </row>
    <row r="243" spans="1:20" ht="19.5" thickBot="1">
      <c r="B243" s="129"/>
      <c r="C243" s="130" t="str">
        <f>IF(B243="","",減額一覧!C239)</f>
        <v/>
      </c>
      <c r="D243" s="43"/>
      <c r="E243" s="21"/>
      <c r="F243" s="22" t="s">
        <v>69</v>
      </c>
      <c r="G243" s="23">
        <f t="shared" ref="G243:H243" ca="1" si="432">SUBTOTAL(9,G239:G242)</f>
        <v>1022</v>
      </c>
      <c r="H243" s="23">
        <f t="shared" ca="1" si="432"/>
        <v>819</v>
      </c>
      <c r="I243" s="30"/>
      <c r="J243" s="53"/>
      <c r="K243" s="96" t="str">
        <f t="shared" si="374"/>
        <v/>
      </c>
      <c r="L243" s="59" t="str">
        <f t="shared" si="346"/>
        <v/>
      </c>
      <c r="N243" s="108" t="str">
        <f t="shared" ref="N243" ca="1" si="433">IF(AND(G243=0,H243=0),"","小計")</f>
        <v>小計</v>
      </c>
      <c r="O243" s="108" t="str">
        <f t="shared" ref="O243" ca="1" si="434">IF(AND(G243=0,H243=0),"","小計")</f>
        <v>小計</v>
      </c>
      <c r="P243" s="38"/>
      <c r="Q243" s="38"/>
      <c r="R243" s="38"/>
      <c r="S243" s="66" t="str">
        <f t="shared" si="348"/>
        <v/>
      </c>
      <c r="T243" s="105" t="str">
        <f t="shared" si="349"/>
        <v/>
      </c>
    </row>
    <row r="244" spans="1:20" ht="19.5" thickTop="1">
      <c r="A244">
        <f ca="1">IF(B244="","",INDIRECT("減額一覧!B"&amp;$P244))</f>
        <v>280</v>
      </c>
      <c r="B244" s="120">
        <f ca="1">IF(INDIRECT("減額一覧!BA"&amp;P244)=1,INDIRECT("減額一覧!M"&amp;P244),"")</f>
        <v>207</v>
      </c>
      <c r="C244" s="131">
        <f ca="1">IF(B244="","",INDIRECT("減額一覧!C"&amp;$P244))</f>
        <v>553142000</v>
      </c>
      <c r="D244" s="121" t="str">
        <f ca="1">IF($B244="","",INDIRECT("減額一覧!G"&amp;$P244))</f>
        <v>米田　康彦</v>
      </c>
      <c r="E244" s="122">
        <f ca="1">IF(B244="","",INDIRECT("減額一覧!H"&amp;P244))</f>
        <v>20</v>
      </c>
      <c r="F244" s="122">
        <f ca="1">IF($B244="","",INDIRECT("減額一覧!T"&amp;P244))</f>
        <v>8</v>
      </c>
      <c r="G244" s="123">
        <f ca="1">IF($B244="","",INDIRECT("減額一覧!U"&amp;P244))</f>
        <v>1793</v>
      </c>
      <c r="H244" s="123">
        <f ca="1">IF($B244="","",INDIRECT("減額一覧!V"&amp;P244))</f>
        <v>1091</v>
      </c>
      <c r="I244" s="124">
        <f ca="1">IF(B244="","",IF(INDIRECT("減額一覧!BL"&amp;P244)=0.08,0.08,0.1))</f>
        <v>0.1</v>
      </c>
      <c r="J244" s="125" t="s">
        <v>477</v>
      </c>
      <c r="K244" s="126" t="str">
        <f t="shared" ca="1" si="374"/>
        <v/>
      </c>
      <c r="L244" s="127" t="str">
        <f t="shared" ca="1" si="346"/>
        <v/>
      </c>
      <c r="N244" s="113" t="str">
        <f t="shared" ref="N244:N247" ca="1" si="435">IF(A244="","",IF(A244&gt;3000,"月ヶ瀬",IF(A244&gt;=2000,"都祁","市内")))</f>
        <v>市内</v>
      </c>
      <c r="O244" s="114">
        <f t="shared" ref="O244" ca="1" si="436">IF(B244="","",IF(INDIRECT("減額一覧!BL"&amp;P244)=0.08,0.08,0.1))</f>
        <v>0.1</v>
      </c>
      <c r="P244" s="38">
        <v>51</v>
      </c>
      <c r="Q244" s="38">
        <f t="shared" ref="Q244:R247" ca="1" si="437">IF(G244="","",IF(G244&gt;0,1,""))</f>
        <v>1</v>
      </c>
      <c r="R244" s="38">
        <f t="shared" ca="1" si="437"/>
        <v>1</v>
      </c>
      <c r="S244" s="66" t="str">
        <f t="shared" ca="1" si="348"/>
        <v>553</v>
      </c>
      <c r="T244" s="105" t="str">
        <f t="shared" ca="1" si="349"/>
        <v/>
      </c>
    </row>
    <row r="245" spans="1:20">
      <c r="A245">
        <f ca="1">IF(B245="","",INDIRECT("減額一覧!B"&amp;$P245))</f>
        <v>280</v>
      </c>
      <c r="B245" s="61">
        <f ca="1">IF(INDIRECT("減額一覧!BB"&amp;P245)=1,INDIRECT("減額一覧!W"&amp;P245),"")</f>
        <v>208</v>
      </c>
      <c r="C245" s="44">
        <f ca="1">IF(B245="","",INDIRECT("減額一覧!C"&amp;$P245))</f>
        <v>553142000</v>
      </c>
      <c r="D245" s="79" t="str">
        <f ca="1">IF($B245="","",INDIRECT("減額一覧!G"&amp;$P245))</f>
        <v>米田　康彦</v>
      </c>
      <c r="E245" s="19">
        <f ca="1">IF(B245="","",INDIRECT("減額一覧!H"&amp;P245))</f>
        <v>20</v>
      </c>
      <c r="F245" s="19">
        <f ca="1">IF($B245="","",INDIRECT("減額一覧!AD"&amp;P245))</f>
        <v>9</v>
      </c>
      <c r="G245" s="20">
        <f ca="1">IF($B245="","",INDIRECT("減額一覧!AE"&amp;P245))</f>
        <v>2029</v>
      </c>
      <c r="H245" s="20">
        <f ca="1">IF($B245="","",INDIRECT("減額一覧!AF"&amp;P245))</f>
        <v>1228</v>
      </c>
      <c r="I245" s="32">
        <f ca="1">IF(B245="","",IF(INDIRECT("減額一覧!BM"&amp;P245)=0.08,0.08,0.1))</f>
        <v>0.1</v>
      </c>
      <c r="J245" s="52"/>
      <c r="K245" s="95" t="str">
        <f t="shared" ca="1" si="374"/>
        <v/>
      </c>
      <c r="L245" s="58" t="str">
        <f t="shared" ca="1" si="346"/>
        <v/>
      </c>
      <c r="N245" s="113" t="str">
        <f t="shared" ca="1" si="435"/>
        <v>市内</v>
      </c>
      <c r="O245" s="114">
        <f t="shared" ref="O245" ca="1" si="438">IF(B245="","",IF(INDIRECT("減額一覧!BM"&amp;P245)=0.08,0.08,0.1))</f>
        <v>0.1</v>
      </c>
      <c r="P245" s="38">
        <v>51</v>
      </c>
      <c r="Q245" s="38">
        <f t="shared" ca="1" si="437"/>
        <v>1</v>
      </c>
      <c r="R245" s="38">
        <f t="shared" ca="1" si="437"/>
        <v>1</v>
      </c>
      <c r="S245" s="66" t="str">
        <f t="shared" ca="1" si="348"/>
        <v>553</v>
      </c>
      <c r="T245" s="105" t="str">
        <f t="shared" ca="1" si="349"/>
        <v/>
      </c>
    </row>
    <row r="246" spans="1:20" hidden="1">
      <c r="A246" t="str">
        <f ca="1">IF(B246="","",INDIRECT("減額一覧!B"&amp;$P246))</f>
        <v/>
      </c>
      <c r="B246" s="61" t="str">
        <f ca="1">IF(INDIRECT("減額一覧!BC"&amp;P246)=1,INDIRECT("減額一覧!AG"&amp;P246),"")</f>
        <v/>
      </c>
      <c r="C246" s="128" t="str">
        <f ca="1">IF(B246="","",INDIRECT("減額一覧!C"&amp;$P246))</f>
        <v/>
      </c>
      <c r="D246" s="80" t="str">
        <f ca="1">IF($B246="","",INDIRECT("減額一覧!G"&amp;$P246))</f>
        <v/>
      </c>
      <c r="E246" s="19" t="str">
        <f ca="1">IF(B246="","",INDIRECT("減額一覧!H"&amp;P246))</f>
        <v/>
      </c>
      <c r="F246" s="19" t="str">
        <f ca="1">IF($B246="","",INDIRECT("減額一覧!AN"&amp;P246))</f>
        <v/>
      </c>
      <c r="G246" s="20" t="str">
        <f ca="1">IF($B246="","",INDIRECT("減額一覧!AO"&amp;P246))</f>
        <v/>
      </c>
      <c r="H246" s="20" t="str">
        <f ca="1">IF($B246="","",INDIRECT("減額一覧!AP"&amp;P246))</f>
        <v/>
      </c>
      <c r="I246" s="32" t="str">
        <f ca="1">IF(B246="","",IF(INDIRECT("減額一覧!BN"&amp;P246)=0.08,0.08,0.1))</f>
        <v/>
      </c>
      <c r="J246" s="52"/>
      <c r="K246" s="95" t="str">
        <f t="shared" ca="1" si="374"/>
        <v/>
      </c>
      <c r="L246" s="58" t="str">
        <f t="shared" ca="1" si="346"/>
        <v/>
      </c>
      <c r="N246" s="113" t="str">
        <f t="shared" ca="1" si="435"/>
        <v/>
      </c>
      <c r="O246" s="114" t="str">
        <f t="shared" ref="O246" ca="1" si="439">IF(B246="","",IF(INDIRECT("減額一覧!BN"&amp;P246)=0.08,0.08,0.1))</f>
        <v/>
      </c>
      <c r="P246" s="38">
        <v>51</v>
      </c>
      <c r="Q246" s="38" t="str">
        <f t="shared" ca="1" si="437"/>
        <v/>
      </c>
      <c r="R246" s="38" t="str">
        <f t="shared" ca="1" si="437"/>
        <v/>
      </c>
      <c r="S246" s="66" t="str">
        <f t="shared" ca="1" si="348"/>
        <v/>
      </c>
      <c r="T246" s="105" t="str">
        <f t="shared" ca="1" si="349"/>
        <v/>
      </c>
    </row>
    <row r="247" spans="1:20" hidden="1">
      <c r="A247" t="str">
        <f ca="1">IF(B247="","",INDIRECT("減額一覧!B"&amp;$P247))</f>
        <v/>
      </c>
      <c r="B247" s="61" t="str">
        <f ca="1">IF(INDIRECT("減額一覧!BD"&amp;P247)=1,INDIRECT("減額一覧!AQ"&amp;P247),"")</f>
        <v/>
      </c>
      <c r="C247" s="45" t="str">
        <f ca="1">IF(B247="","",INDIRECT("減額一覧!C"&amp;$P247))</f>
        <v/>
      </c>
      <c r="D247" s="79" t="str">
        <f ca="1">IF($B247="","",INDIRECT("減額一覧!G"&amp;$P247))</f>
        <v/>
      </c>
      <c r="E247" s="19" t="str">
        <f ca="1">IF(B247="","",INDIRECT("減額一覧!H"&amp;P247))</f>
        <v/>
      </c>
      <c r="F247" s="19" t="str">
        <f ca="1">IF($B247="","",INDIRECT("減額一覧!AX"&amp;P247))</f>
        <v/>
      </c>
      <c r="G247" s="20" t="str">
        <f ca="1">IF($B247="","",INDIRECT("減額一覧!AY"&amp;P247))</f>
        <v/>
      </c>
      <c r="H247" s="20" t="str">
        <f ca="1">IF($B247="","",INDIRECT("減額一覧!AZ"&amp;P247))</f>
        <v/>
      </c>
      <c r="I247" s="32" t="str">
        <f ca="1">IF(B247="","",IF(INDIRECT("減額一覧!BO"&amp;P247)=0.08,0.08,0.1))</f>
        <v/>
      </c>
      <c r="J247" s="52"/>
      <c r="K247" s="95" t="str">
        <f t="shared" ca="1" si="374"/>
        <v/>
      </c>
      <c r="L247" s="58" t="str">
        <f t="shared" ca="1" si="346"/>
        <v/>
      </c>
      <c r="N247" s="113" t="str">
        <f t="shared" ca="1" si="435"/>
        <v/>
      </c>
      <c r="O247" s="114" t="str">
        <f t="shared" ref="O247" ca="1" si="440">IF(B247="","",IF(INDIRECT("減額一覧!BO"&amp;P247)=0.08,0.08,0.1))</f>
        <v/>
      </c>
      <c r="P247" s="38">
        <v>51</v>
      </c>
      <c r="Q247" s="38" t="str">
        <f t="shared" ca="1" si="437"/>
        <v/>
      </c>
      <c r="R247" s="38" t="str">
        <f t="shared" ca="1" si="437"/>
        <v/>
      </c>
      <c r="S247" s="66" t="str">
        <f t="shared" ca="1" si="348"/>
        <v/>
      </c>
      <c r="T247" s="105" t="str">
        <f t="shared" ca="1" si="349"/>
        <v/>
      </c>
    </row>
    <row r="248" spans="1:20" ht="19.5" thickBot="1">
      <c r="B248" s="129"/>
      <c r="C248" s="130" t="str">
        <f>IF(B248="","",減額一覧!C244)</f>
        <v/>
      </c>
      <c r="D248" s="43"/>
      <c r="E248" s="21"/>
      <c r="F248" s="22" t="s">
        <v>69</v>
      </c>
      <c r="G248" s="23">
        <f t="shared" ref="G248:H248" ca="1" si="441">SUBTOTAL(9,G244:G247)</f>
        <v>3822</v>
      </c>
      <c r="H248" s="23">
        <f t="shared" ca="1" si="441"/>
        <v>2319</v>
      </c>
      <c r="I248" s="30"/>
      <c r="J248" s="53"/>
      <c r="K248" s="96" t="str">
        <f t="shared" si="374"/>
        <v/>
      </c>
      <c r="L248" s="59" t="str">
        <f t="shared" si="346"/>
        <v/>
      </c>
      <c r="N248" s="108" t="str">
        <f t="shared" ref="N248" ca="1" si="442">IF(AND(G248=0,H248=0),"","小計")</f>
        <v>小計</v>
      </c>
      <c r="O248" s="108" t="str">
        <f t="shared" ref="O248" ca="1" si="443">IF(AND(G248=0,H248=0),"","小計")</f>
        <v>小計</v>
      </c>
      <c r="P248" s="38"/>
      <c r="Q248" s="38"/>
      <c r="R248" s="38"/>
      <c r="S248" s="66" t="str">
        <f t="shared" si="348"/>
        <v/>
      </c>
      <c r="T248" s="105" t="str">
        <f t="shared" si="349"/>
        <v/>
      </c>
    </row>
    <row r="249" spans="1:20" ht="19.5" thickTop="1">
      <c r="A249">
        <f ca="1">IF(B249="","",INDIRECT("減額一覧!B"&amp;$P249))</f>
        <v>281</v>
      </c>
      <c r="B249" s="120">
        <f ca="1">IF(INDIRECT("減額一覧!BA"&amp;P249)=1,INDIRECT("減額一覧!M"&amp;P249),"")</f>
        <v>205</v>
      </c>
      <c r="C249" s="131">
        <f ca="1">IF(B249="","",INDIRECT("減額一覧!C"&amp;$P249))</f>
        <v>52078000</v>
      </c>
      <c r="D249" s="121" t="str">
        <f ca="1">IF($B249="","",INDIRECT("減額一覧!G"&amp;$P249))</f>
        <v>柳原　秀綱</v>
      </c>
      <c r="E249" s="122">
        <f ca="1">IF(B249="","",INDIRECT("減額一覧!H"&amp;P249))</f>
        <v>25</v>
      </c>
      <c r="F249" s="122">
        <f ca="1">IF($B249="","",INDIRECT("減額一覧!T"&amp;P249))</f>
        <v>7</v>
      </c>
      <c r="G249" s="123">
        <f ca="1">IF($B249="","",INDIRECT("減額一覧!U"&amp;P249))</f>
        <v>1540</v>
      </c>
      <c r="H249" s="123">
        <f ca="1">IF($B249="","",INDIRECT("減額一覧!V"&amp;P249))</f>
        <v>955</v>
      </c>
      <c r="I249" s="124">
        <f ca="1">IF(B249="","",IF(INDIRECT("減額一覧!BL"&amp;P249)=0.08,0.08,0.1))</f>
        <v>0.1</v>
      </c>
      <c r="J249" s="125" t="s">
        <v>478</v>
      </c>
      <c r="K249" s="126" t="str">
        <f t="shared" ca="1" si="374"/>
        <v/>
      </c>
      <c r="L249" s="127" t="str">
        <f t="shared" ca="1" si="346"/>
        <v/>
      </c>
      <c r="N249" s="113" t="str">
        <f t="shared" ref="N249:N252" ca="1" si="444">IF(A249="","",IF(A249&gt;3000,"月ヶ瀬",IF(A249&gt;=2000,"都祁","市内")))</f>
        <v>市内</v>
      </c>
      <c r="O249" s="114">
        <f t="shared" ref="O249" ca="1" si="445">IF(B249="","",IF(INDIRECT("減額一覧!BL"&amp;P249)=0.08,0.08,0.1))</f>
        <v>0.1</v>
      </c>
      <c r="P249" s="38">
        <v>52</v>
      </c>
      <c r="Q249" s="38">
        <f t="shared" ref="Q249:R252" ca="1" si="446">IF(G249="","",IF(G249&gt;0,1,""))</f>
        <v>1</v>
      </c>
      <c r="R249" s="38">
        <f t="shared" ca="1" si="446"/>
        <v>1</v>
      </c>
      <c r="S249" s="66" t="str">
        <f t="shared" ca="1" si="348"/>
        <v>052</v>
      </c>
      <c r="T249" s="105" t="str">
        <f t="shared" ca="1" si="349"/>
        <v/>
      </c>
    </row>
    <row r="250" spans="1:20">
      <c r="A250">
        <f ca="1">IF(B250="","",INDIRECT("減額一覧!B"&amp;$P250))</f>
        <v>281</v>
      </c>
      <c r="B250" s="61">
        <f ca="1">IF(INDIRECT("減額一覧!BB"&amp;P250)=1,INDIRECT("減額一覧!W"&amp;P250),"")</f>
        <v>206</v>
      </c>
      <c r="C250" s="44">
        <f ca="1">IF(B250="","",INDIRECT("減額一覧!C"&amp;$P250))</f>
        <v>52078000</v>
      </c>
      <c r="D250" s="79" t="str">
        <f ca="1">IF($B250="","",INDIRECT("減額一覧!G"&amp;$P250))</f>
        <v>柳原　秀綱</v>
      </c>
      <c r="E250" s="19">
        <f ca="1">IF(B250="","",INDIRECT("減額一覧!H"&amp;P250))</f>
        <v>25</v>
      </c>
      <c r="F250" s="19">
        <f ca="1">IF($B250="","",INDIRECT("減額一覧!AD"&amp;P250))</f>
        <v>7</v>
      </c>
      <c r="G250" s="20">
        <f ca="1">IF($B250="","",INDIRECT("減額一覧!AE"&amp;P250))</f>
        <v>1540</v>
      </c>
      <c r="H250" s="20">
        <f ca="1">IF($B250="","",INDIRECT("減額一覧!AF"&amp;P250))</f>
        <v>954</v>
      </c>
      <c r="I250" s="32">
        <f ca="1">IF(B250="","",IF(INDIRECT("減額一覧!BM"&amp;P250)=0.08,0.08,0.1))</f>
        <v>0.1</v>
      </c>
      <c r="J250" s="52"/>
      <c r="K250" s="95" t="str">
        <f t="shared" ca="1" si="374"/>
        <v/>
      </c>
      <c r="L250" s="58" t="str">
        <f t="shared" ca="1" si="346"/>
        <v/>
      </c>
      <c r="N250" s="113" t="str">
        <f t="shared" ca="1" si="444"/>
        <v>市内</v>
      </c>
      <c r="O250" s="114">
        <f t="shared" ref="O250" ca="1" si="447">IF(B250="","",IF(INDIRECT("減額一覧!BM"&amp;P250)=0.08,0.08,0.1))</f>
        <v>0.1</v>
      </c>
      <c r="P250" s="38">
        <v>52</v>
      </c>
      <c r="Q250" s="38">
        <f t="shared" ca="1" si="446"/>
        <v>1</v>
      </c>
      <c r="R250" s="38">
        <f t="shared" ca="1" si="446"/>
        <v>1</v>
      </c>
      <c r="S250" s="66" t="str">
        <f t="shared" ca="1" si="348"/>
        <v>052</v>
      </c>
      <c r="T250" s="105" t="str">
        <f t="shared" ca="1" si="349"/>
        <v/>
      </c>
    </row>
    <row r="251" spans="1:20">
      <c r="A251">
        <f ca="1">IF(B251="","",INDIRECT("減額一覧!B"&amp;$P251))</f>
        <v>281</v>
      </c>
      <c r="B251" s="61">
        <f ca="1">IF(INDIRECT("減額一覧!BC"&amp;P251)=1,INDIRECT("減額一覧!AG"&amp;P251),"")</f>
        <v>207</v>
      </c>
      <c r="C251" s="128">
        <f ca="1">IF(B251="","",INDIRECT("減額一覧!C"&amp;$P251))</f>
        <v>52078000</v>
      </c>
      <c r="D251" s="80" t="str">
        <f ca="1">IF($B251="","",INDIRECT("減額一覧!G"&amp;$P251))</f>
        <v>柳原　秀綱</v>
      </c>
      <c r="E251" s="19">
        <f ca="1">IF(B251="","",INDIRECT("減額一覧!H"&amp;P251))</f>
        <v>25</v>
      </c>
      <c r="F251" s="19">
        <f ca="1">IF($B251="","",INDIRECT("減額一覧!AN"&amp;P251))</f>
        <v>76</v>
      </c>
      <c r="G251" s="20">
        <f ca="1">IF($B251="","",INDIRECT("減額一覧!AO"&amp;P251))</f>
        <v>17891</v>
      </c>
      <c r="H251" s="20">
        <f ca="1">IF($B251="","",INDIRECT("減額一覧!AP"&amp;P251))</f>
        <v>10366</v>
      </c>
      <c r="I251" s="32">
        <f ca="1">IF(B251="","",IF(INDIRECT("減額一覧!BN"&amp;P251)=0.08,0.08,0.1))</f>
        <v>0.1</v>
      </c>
      <c r="J251" s="52"/>
      <c r="K251" s="95" t="str">
        <f t="shared" ca="1" si="374"/>
        <v/>
      </c>
      <c r="L251" s="58" t="str">
        <f t="shared" ca="1" si="346"/>
        <v/>
      </c>
      <c r="N251" s="113" t="str">
        <f t="shared" ca="1" si="444"/>
        <v>市内</v>
      </c>
      <c r="O251" s="114">
        <f t="shared" ref="O251" ca="1" si="448">IF(B251="","",IF(INDIRECT("減額一覧!BN"&amp;P251)=0.08,0.08,0.1))</f>
        <v>0.1</v>
      </c>
      <c r="P251" s="38">
        <v>52</v>
      </c>
      <c r="Q251" s="38">
        <f t="shared" ca="1" si="446"/>
        <v>1</v>
      </c>
      <c r="R251" s="38">
        <f t="shared" ca="1" si="446"/>
        <v>1</v>
      </c>
      <c r="S251" s="66" t="str">
        <f t="shared" ca="1" si="348"/>
        <v>052</v>
      </c>
      <c r="T251" s="105" t="str">
        <f t="shared" ca="1" si="349"/>
        <v/>
      </c>
    </row>
    <row r="252" spans="1:20">
      <c r="A252">
        <f ca="1">IF(B252="","",INDIRECT("減額一覧!B"&amp;$P252))</f>
        <v>281</v>
      </c>
      <c r="B252" s="61">
        <f ca="1">IF(INDIRECT("減額一覧!BD"&amp;P252)=1,INDIRECT("減額一覧!AQ"&amp;P252),"")</f>
        <v>208</v>
      </c>
      <c r="C252" s="45">
        <f ca="1">IF(B252="","",INDIRECT("減額一覧!C"&amp;$P252))</f>
        <v>52078000</v>
      </c>
      <c r="D252" s="79" t="str">
        <f ca="1">IF($B252="","",INDIRECT("減額一覧!G"&amp;$P252))</f>
        <v>柳原　秀綱</v>
      </c>
      <c r="E252" s="19">
        <f ca="1">IF(B252="","",INDIRECT("減額一覧!H"&amp;P252))</f>
        <v>25</v>
      </c>
      <c r="F252" s="19">
        <f ca="1">IF($B252="","",INDIRECT("減額一覧!AX"&amp;P252))</f>
        <v>76</v>
      </c>
      <c r="G252" s="20">
        <f ca="1">IF($B252="","",INDIRECT("減額一覧!AY"&amp;P252))</f>
        <v>17891</v>
      </c>
      <c r="H252" s="20">
        <f ca="1">IF($B252="","",INDIRECT("減額一覧!AZ"&amp;P252))</f>
        <v>10366</v>
      </c>
      <c r="I252" s="32">
        <f ca="1">IF(B252="","",IF(INDIRECT("減額一覧!BO"&amp;P252)=0.08,0.08,0.1))</f>
        <v>0.1</v>
      </c>
      <c r="J252" s="52"/>
      <c r="K252" s="95" t="str">
        <f t="shared" ca="1" si="374"/>
        <v/>
      </c>
      <c r="L252" s="58" t="str">
        <f t="shared" ca="1" si="346"/>
        <v/>
      </c>
      <c r="N252" s="113" t="str">
        <f t="shared" ca="1" si="444"/>
        <v>市内</v>
      </c>
      <c r="O252" s="114">
        <f t="shared" ref="O252" ca="1" si="449">IF(B252="","",IF(INDIRECT("減額一覧!BO"&amp;P252)=0.08,0.08,0.1))</f>
        <v>0.1</v>
      </c>
      <c r="P252" s="38">
        <v>52</v>
      </c>
      <c r="Q252" s="38">
        <f t="shared" ca="1" si="446"/>
        <v>1</v>
      </c>
      <c r="R252" s="38">
        <f t="shared" ca="1" si="446"/>
        <v>1</v>
      </c>
      <c r="S252" s="66" t="str">
        <f t="shared" ca="1" si="348"/>
        <v>052</v>
      </c>
      <c r="T252" s="105" t="str">
        <f t="shared" ca="1" si="349"/>
        <v/>
      </c>
    </row>
    <row r="253" spans="1:20" ht="19.5" thickBot="1">
      <c r="B253" s="129"/>
      <c r="C253" s="130" t="str">
        <f>IF(B253="","",減額一覧!C249)</f>
        <v/>
      </c>
      <c r="D253" s="43"/>
      <c r="E253" s="21"/>
      <c r="F253" s="22" t="s">
        <v>69</v>
      </c>
      <c r="G253" s="23">
        <f t="shared" ref="G253:H253" ca="1" si="450">SUBTOTAL(9,G249:G252)</f>
        <v>38862</v>
      </c>
      <c r="H253" s="23">
        <f t="shared" ca="1" si="450"/>
        <v>22641</v>
      </c>
      <c r="I253" s="30"/>
      <c r="J253" s="53"/>
      <c r="K253" s="96" t="str">
        <f t="shared" si="374"/>
        <v/>
      </c>
      <c r="L253" s="59" t="str">
        <f t="shared" si="346"/>
        <v/>
      </c>
      <c r="N253" s="108" t="str">
        <f t="shared" ref="N253" ca="1" si="451">IF(AND(G253=0,H253=0),"","小計")</f>
        <v>小計</v>
      </c>
      <c r="O253" s="108" t="str">
        <f t="shared" ref="O253" ca="1" si="452">IF(AND(G253=0,H253=0),"","小計")</f>
        <v>小計</v>
      </c>
      <c r="P253" s="38"/>
      <c r="Q253" s="38"/>
      <c r="R253" s="38"/>
      <c r="S253" s="66" t="str">
        <f t="shared" si="348"/>
        <v/>
      </c>
      <c r="T253" s="105" t="str">
        <f t="shared" si="349"/>
        <v/>
      </c>
    </row>
    <row r="254" spans="1:20" ht="19.5" thickTop="1">
      <c r="A254">
        <f ca="1">IF(B254="","",INDIRECT("減額一覧!B"&amp;$P254))</f>
        <v>282</v>
      </c>
      <c r="B254" s="120">
        <f ca="1">IF(INDIRECT("減額一覧!BA"&amp;P254)=1,INDIRECT("減額一覧!M"&amp;P254),"")</f>
        <v>205</v>
      </c>
      <c r="C254" s="131">
        <f ca="1">IF(B254="","",INDIRECT("減額一覧!C"&amp;$P254))</f>
        <v>11108100</v>
      </c>
      <c r="D254" s="121" t="str">
        <f ca="1">IF($B254="","",INDIRECT("減額一覧!G"&amp;$P254))</f>
        <v>赤尾　明</v>
      </c>
      <c r="E254" s="122">
        <f ca="1">IF(B254="","",INDIRECT("減額一覧!H"&amp;P254))</f>
        <v>20</v>
      </c>
      <c r="F254" s="122">
        <f ca="1">IF($B254="","",INDIRECT("減額一覧!T"&amp;P254))</f>
        <v>2</v>
      </c>
      <c r="G254" s="123">
        <f ca="1">IF($B254="","",INDIRECT("減額一覧!U"&amp;P254))</f>
        <v>341</v>
      </c>
      <c r="H254" s="123">
        <f ca="1">IF($B254="","",INDIRECT("減額一覧!V"&amp;P254))</f>
        <v>273</v>
      </c>
      <c r="I254" s="124">
        <f ca="1">IF(B254="","",IF(INDIRECT("減額一覧!BL"&amp;P254)=0.08,0.08,0.1))</f>
        <v>0.1</v>
      </c>
      <c r="J254" s="125" t="s">
        <v>479</v>
      </c>
      <c r="K254" s="126" t="str">
        <f t="shared" ca="1" si="374"/>
        <v/>
      </c>
      <c r="L254" s="127" t="str">
        <f t="shared" ca="1" si="346"/>
        <v/>
      </c>
      <c r="N254" s="113" t="str">
        <f t="shared" ref="N254:N257" ca="1" si="453">IF(A254="","",IF(A254&gt;3000,"月ヶ瀬",IF(A254&gt;=2000,"都祁","市内")))</f>
        <v>市内</v>
      </c>
      <c r="O254" s="114">
        <f t="shared" ref="O254" ca="1" si="454">IF(B254="","",IF(INDIRECT("減額一覧!BL"&amp;P254)=0.08,0.08,0.1))</f>
        <v>0.1</v>
      </c>
      <c r="P254" s="38">
        <v>53</v>
      </c>
      <c r="Q254" s="38">
        <f t="shared" ref="Q254:R257" ca="1" si="455">IF(G254="","",IF(G254&gt;0,1,""))</f>
        <v>1</v>
      </c>
      <c r="R254" s="38">
        <f t="shared" ca="1" si="455"/>
        <v>1</v>
      </c>
      <c r="S254" s="66" t="str">
        <f t="shared" ca="1" si="348"/>
        <v>011</v>
      </c>
      <c r="T254" s="105" t="str">
        <f t="shared" ca="1" si="349"/>
        <v/>
      </c>
    </row>
    <row r="255" spans="1:20">
      <c r="A255">
        <f ca="1">IF(B255="","",INDIRECT("減額一覧!B"&amp;$P255))</f>
        <v>282</v>
      </c>
      <c r="B255" s="61">
        <f ca="1">IF(INDIRECT("減額一覧!BB"&amp;P255)=1,INDIRECT("減額一覧!W"&amp;P255),"")</f>
        <v>206</v>
      </c>
      <c r="C255" s="44">
        <f ca="1">IF(B255="","",INDIRECT("減額一覧!C"&amp;$P255))</f>
        <v>11108100</v>
      </c>
      <c r="D255" s="79" t="str">
        <f ca="1">IF($B255="","",INDIRECT("減額一覧!G"&amp;$P255))</f>
        <v>赤尾　明</v>
      </c>
      <c r="E255" s="19">
        <f ca="1">IF(B255="","",INDIRECT("減額一覧!H"&amp;P255))</f>
        <v>20</v>
      </c>
      <c r="F255" s="19">
        <f ca="1">IF($B255="","",INDIRECT("減額一覧!AD"&amp;P255))</f>
        <v>2</v>
      </c>
      <c r="G255" s="20">
        <f ca="1">IF($B255="","",INDIRECT("減額一覧!AE"&amp;P255))</f>
        <v>341</v>
      </c>
      <c r="H255" s="20">
        <f ca="1">IF($B255="","",INDIRECT("減額一覧!AF"&amp;P255))</f>
        <v>273</v>
      </c>
      <c r="I255" s="32">
        <f ca="1">IF(B255="","",IF(INDIRECT("減額一覧!BM"&amp;P255)=0.08,0.08,0.1))</f>
        <v>0.1</v>
      </c>
      <c r="J255" s="52"/>
      <c r="K255" s="95" t="str">
        <f t="shared" ca="1" si="374"/>
        <v/>
      </c>
      <c r="L255" s="58" t="str">
        <f t="shared" ca="1" si="346"/>
        <v/>
      </c>
      <c r="N255" s="113" t="str">
        <f t="shared" ca="1" si="453"/>
        <v>市内</v>
      </c>
      <c r="O255" s="114">
        <f t="shared" ref="O255" ca="1" si="456">IF(B255="","",IF(INDIRECT("減額一覧!BM"&amp;P255)=0.08,0.08,0.1))</f>
        <v>0.1</v>
      </c>
      <c r="P255" s="38">
        <v>53</v>
      </c>
      <c r="Q255" s="38">
        <f t="shared" ca="1" si="455"/>
        <v>1</v>
      </c>
      <c r="R255" s="38">
        <f t="shared" ca="1" si="455"/>
        <v>1</v>
      </c>
      <c r="S255" s="66" t="str">
        <f t="shared" ca="1" si="348"/>
        <v>011</v>
      </c>
      <c r="T255" s="105" t="str">
        <f t="shared" ca="1" si="349"/>
        <v/>
      </c>
    </row>
    <row r="256" spans="1:20">
      <c r="A256">
        <f ca="1">IF(B256="","",INDIRECT("減額一覧!B"&amp;$P256))</f>
        <v>282</v>
      </c>
      <c r="B256" s="61">
        <f ca="1">IF(INDIRECT("減額一覧!BC"&amp;P256)=1,INDIRECT("減額一覧!AG"&amp;P256),"")</f>
        <v>207</v>
      </c>
      <c r="C256" s="128">
        <f ca="1">IF(B256="","",INDIRECT("減額一覧!C"&amp;$P256))</f>
        <v>11108100</v>
      </c>
      <c r="D256" s="80" t="str">
        <f ca="1">IF($B256="","",INDIRECT("減額一覧!G"&amp;$P256))</f>
        <v>赤尾　明</v>
      </c>
      <c r="E256" s="19">
        <f ca="1">IF(B256="","",INDIRECT("減額一覧!H"&amp;P256))</f>
        <v>20</v>
      </c>
      <c r="F256" s="19">
        <f ca="1">IF($B256="","",INDIRECT("減額一覧!AN"&amp;P256))</f>
        <v>14</v>
      </c>
      <c r="G256" s="20">
        <f ca="1">IF($B256="","",INDIRECT("減額一覧!AO"&amp;P256))</f>
        <v>3080</v>
      </c>
      <c r="H256" s="20">
        <f ca="1">IF($B256="","",INDIRECT("減額一覧!AP"&amp;P256))</f>
        <v>1910</v>
      </c>
      <c r="I256" s="32">
        <f ca="1">IF(B256="","",IF(INDIRECT("減額一覧!BN"&amp;P256)=0.08,0.08,0.1))</f>
        <v>0.1</v>
      </c>
      <c r="J256" s="52"/>
      <c r="K256" s="95" t="str">
        <f t="shared" ca="1" si="374"/>
        <v/>
      </c>
      <c r="L256" s="58" t="str">
        <f t="shared" ca="1" si="346"/>
        <v/>
      </c>
      <c r="N256" s="113" t="str">
        <f t="shared" ca="1" si="453"/>
        <v>市内</v>
      </c>
      <c r="O256" s="114">
        <f t="shared" ref="O256" ca="1" si="457">IF(B256="","",IF(INDIRECT("減額一覧!BN"&amp;P256)=0.08,0.08,0.1))</f>
        <v>0.1</v>
      </c>
      <c r="P256" s="38">
        <v>53</v>
      </c>
      <c r="Q256" s="38">
        <f t="shared" ca="1" si="455"/>
        <v>1</v>
      </c>
      <c r="R256" s="38">
        <f t="shared" ca="1" si="455"/>
        <v>1</v>
      </c>
      <c r="S256" s="66" t="str">
        <f t="shared" ca="1" si="348"/>
        <v>011</v>
      </c>
      <c r="T256" s="105" t="str">
        <f t="shared" ca="1" si="349"/>
        <v/>
      </c>
    </row>
    <row r="257" spans="1:20">
      <c r="A257">
        <f ca="1">IF(B257="","",INDIRECT("減額一覧!B"&amp;$P257))</f>
        <v>282</v>
      </c>
      <c r="B257" s="61">
        <f ca="1">IF(INDIRECT("減額一覧!BD"&amp;P257)=1,INDIRECT("減額一覧!AQ"&amp;P257),"")</f>
        <v>208</v>
      </c>
      <c r="C257" s="45">
        <f ca="1">IF(B257="","",INDIRECT("減額一覧!C"&amp;$P257))</f>
        <v>11108100</v>
      </c>
      <c r="D257" s="79" t="str">
        <f ca="1">IF($B257="","",INDIRECT("減額一覧!G"&amp;$P257))</f>
        <v>赤尾　明</v>
      </c>
      <c r="E257" s="19">
        <f ca="1">IF(B257="","",INDIRECT("減額一覧!H"&amp;P257))</f>
        <v>20</v>
      </c>
      <c r="F257" s="19">
        <f ca="1">IF($B257="","",INDIRECT("減額一覧!AX"&amp;P257))</f>
        <v>15</v>
      </c>
      <c r="G257" s="20">
        <f ca="1">IF($B257="","",INDIRECT("減額一覧!AY"&amp;P257))</f>
        <v>3300</v>
      </c>
      <c r="H257" s="20">
        <f ca="1">IF($B257="","",INDIRECT("減額一覧!AZ"&amp;P257))</f>
        <v>2046</v>
      </c>
      <c r="I257" s="32">
        <f ca="1">IF(B257="","",IF(INDIRECT("減額一覧!BO"&amp;P257)=0.08,0.08,0.1))</f>
        <v>0.1</v>
      </c>
      <c r="J257" s="52"/>
      <c r="K257" s="95" t="str">
        <f t="shared" ca="1" si="374"/>
        <v/>
      </c>
      <c r="L257" s="58" t="str">
        <f t="shared" ca="1" si="346"/>
        <v/>
      </c>
      <c r="N257" s="113" t="str">
        <f t="shared" ca="1" si="453"/>
        <v>市内</v>
      </c>
      <c r="O257" s="114">
        <f t="shared" ref="O257" ca="1" si="458">IF(B257="","",IF(INDIRECT("減額一覧!BO"&amp;P257)=0.08,0.08,0.1))</f>
        <v>0.1</v>
      </c>
      <c r="P257" s="38">
        <v>53</v>
      </c>
      <c r="Q257" s="38">
        <f t="shared" ca="1" si="455"/>
        <v>1</v>
      </c>
      <c r="R257" s="38">
        <f t="shared" ca="1" si="455"/>
        <v>1</v>
      </c>
      <c r="S257" s="66" t="str">
        <f t="shared" ca="1" si="348"/>
        <v>011</v>
      </c>
      <c r="T257" s="105" t="str">
        <f t="shared" ca="1" si="349"/>
        <v/>
      </c>
    </row>
    <row r="258" spans="1:20" ht="19.5" thickBot="1">
      <c r="B258" s="129"/>
      <c r="C258" s="130" t="str">
        <f>IF(B258="","",減額一覧!C254)</f>
        <v/>
      </c>
      <c r="D258" s="43"/>
      <c r="E258" s="21"/>
      <c r="F258" s="22" t="s">
        <v>69</v>
      </c>
      <c r="G258" s="23">
        <f t="shared" ref="G258:H258" ca="1" si="459">SUBTOTAL(9,G254:G257)</f>
        <v>7062</v>
      </c>
      <c r="H258" s="23">
        <f t="shared" ca="1" si="459"/>
        <v>4502</v>
      </c>
      <c r="I258" s="30"/>
      <c r="J258" s="53"/>
      <c r="K258" s="96" t="str">
        <f t="shared" si="374"/>
        <v/>
      </c>
      <c r="L258" s="59" t="str">
        <f t="shared" si="346"/>
        <v/>
      </c>
      <c r="N258" s="108" t="str">
        <f t="shared" ref="N258" ca="1" si="460">IF(AND(G258=0,H258=0),"","小計")</f>
        <v>小計</v>
      </c>
      <c r="O258" s="108" t="str">
        <f t="shared" ref="O258" ca="1" si="461">IF(AND(G258=0,H258=0),"","小計")</f>
        <v>小計</v>
      </c>
      <c r="P258" s="38"/>
      <c r="Q258" s="38"/>
      <c r="R258" s="38"/>
      <c r="S258" s="66" t="str">
        <f t="shared" si="348"/>
        <v/>
      </c>
      <c r="T258" s="105" t="str">
        <f t="shared" si="349"/>
        <v/>
      </c>
    </row>
    <row r="259" spans="1:20" ht="19.5" thickTop="1">
      <c r="A259">
        <f ca="1">IF(B259="","",INDIRECT("減額一覧!B"&amp;$P259))</f>
        <v>283</v>
      </c>
      <c r="B259" s="120">
        <f ca="1">IF(INDIRECT("減額一覧!BA"&amp;P259)=1,INDIRECT("減額一覧!M"&amp;P259),"")</f>
        <v>206</v>
      </c>
      <c r="C259" s="131">
        <f ca="1">IF(B259="","",INDIRECT("減額一覧!C"&amp;$P259))</f>
        <v>619027120</v>
      </c>
      <c r="D259" s="121" t="str">
        <f ca="1">IF($B259="","",INDIRECT("減額一覧!G"&amp;$P259))</f>
        <v>多田　和男</v>
      </c>
      <c r="E259" s="122">
        <f ca="1">IF(B259="","",INDIRECT("減額一覧!H"&amp;P259))</f>
        <v>20</v>
      </c>
      <c r="F259" s="122">
        <f ca="1">IF($B259="","",INDIRECT("減額一覧!T"&amp;P259))</f>
        <v>1</v>
      </c>
      <c r="G259" s="123">
        <f ca="1">IF($B259="","",INDIRECT("減額一覧!U"&amp;P259))</f>
        <v>170</v>
      </c>
      <c r="H259" s="123">
        <f ca="1">IF($B259="","",INDIRECT("減額一覧!V"&amp;P259))</f>
        <v>0</v>
      </c>
      <c r="I259" s="124">
        <f ca="1">IF(B259="","",IF(INDIRECT("減額一覧!BL"&amp;P259)=0.08,0.08,0.1))</f>
        <v>0.1</v>
      </c>
      <c r="J259" s="125" t="s">
        <v>480</v>
      </c>
      <c r="K259" s="126" t="str">
        <f t="shared" ca="1" si="374"/>
        <v/>
      </c>
      <c r="L259" s="127" t="str">
        <f t="shared" ca="1" si="346"/>
        <v/>
      </c>
      <c r="N259" s="113" t="str">
        <f t="shared" ref="N259:N262" ca="1" si="462">IF(A259="","",IF(A259&gt;3000,"月ヶ瀬",IF(A259&gt;=2000,"都祁","市内")))</f>
        <v>市内</v>
      </c>
      <c r="O259" s="114">
        <f t="shared" ref="O259" ca="1" si="463">IF(B259="","",IF(INDIRECT("減額一覧!BL"&amp;P259)=0.08,0.08,0.1))</f>
        <v>0.1</v>
      </c>
      <c r="P259" s="38">
        <v>54</v>
      </c>
      <c r="Q259" s="38">
        <f t="shared" ref="Q259:R262" ca="1" si="464">IF(G259="","",IF(G259&gt;0,1,""))</f>
        <v>1</v>
      </c>
      <c r="R259" s="38" t="str">
        <f t="shared" ca="1" si="464"/>
        <v/>
      </c>
      <c r="S259" s="66" t="str">
        <f t="shared" ca="1" si="348"/>
        <v>619</v>
      </c>
      <c r="T259" s="105" t="str">
        <f t="shared" ca="1" si="349"/>
        <v/>
      </c>
    </row>
    <row r="260" spans="1:20">
      <c r="A260">
        <f ca="1">IF(B260="","",INDIRECT("減額一覧!B"&amp;$P260))</f>
        <v>283</v>
      </c>
      <c r="B260" s="61">
        <f ca="1">IF(INDIRECT("減額一覧!BB"&amp;P260)=1,INDIRECT("減額一覧!W"&amp;P260),"")</f>
        <v>207</v>
      </c>
      <c r="C260" s="44">
        <f ca="1">IF(B260="","",INDIRECT("減額一覧!C"&amp;$P260))</f>
        <v>619027120</v>
      </c>
      <c r="D260" s="79" t="str">
        <f ca="1">IF($B260="","",INDIRECT("減額一覧!G"&amp;$P260))</f>
        <v>多田　和男</v>
      </c>
      <c r="E260" s="19">
        <f ca="1">IF(B260="","",INDIRECT("減額一覧!H"&amp;P260))</f>
        <v>20</v>
      </c>
      <c r="F260" s="19">
        <f ca="1">IF($B260="","",INDIRECT("減額一覧!AD"&amp;P260))</f>
        <v>1</v>
      </c>
      <c r="G260" s="20">
        <f ca="1">IF($B260="","",INDIRECT("減額一覧!AE"&amp;P260))</f>
        <v>170</v>
      </c>
      <c r="H260" s="20">
        <f ca="1">IF($B260="","",INDIRECT("減額一覧!AF"&amp;P260))</f>
        <v>0</v>
      </c>
      <c r="I260" s="32">
        <f ca="1">IF(B260="","",IF(INDIRECT("減額一覧!BM"&amp;P260)=0.08,0.08,0.1))</f>
        <v>0.1</v>
      </c>
      <c r="J260" s="52"/>
      <c r="K260" s="95" t="str">
        <f t="shared" ca="1" si="374"/>
        <v/>
      </c>
      <c r="L260" s="58" t="str">
        <f t="shared" ca="1" si="346"/>
        <v/>
      </c>
      <c r="N260" s="113" t="str">
        <f t="shared" ca="1" si="462"/>
        <v>市内</v>
      </c>
      <c r="O260" s="114">
        <f t="shared" ref="O260" ca="1" si="465">IF(B260="","",IF(INDIRECT("減額一覧!BM"&amp;P260)=0.08,0.08,0.1))</f>
        <v>0.1</v>
      </c>
      <c r="P260" s="38">
        <v>54</v>
      </c>
      <c r="Q260" s="38">
        <f t="shared" ca="1" si="464"/>
        <v>1</v>
      </c>
      <c r="R260" s="38" t="str">
        <f t="shared" ca="1" si="464"/>
        <v/>
      </c>
      <c r="S260" s="66" t="str">
        <f t="shared" ca="1" si="348"/>
        <v>619</v>
      </c>
      <c r="T260" s="105" t="str">
        <f t="shared" ca="1" si="349"/>
        <v/>
      </c>
    </row>
    <row r="261" spans="1:20">
      <c r="A261">
        <f ca="1">IF(B261="","",INDIRECT("減額一覧!B"&amp;$P261))</f>
        <v>283</v>
      </c>
      <c r="B261" s="61">
        <f ca="1">IF(INDIRECT("減額一覧!BC"&amp;P261)=1,INDIRECT("減額一覧!AG"&amp;P261),"")</f>
        <v>208</v>
      </c>
      <c r="C261" s="128">
        <f ca="1">IF(B261="","",INDIRECT("減額一覧!C"&amp;$P261))</f>
        <v>619027120</v>
      </c>
      <c r="D261" s="80" t="str">
        <f ca="1">IF($B261="","",INDIRECT("減額一覧!G"&amp;$P261))</f>
        <v>多田　和男</v>
      </c>
      <c r="E261" s="19">
        <f ca="1">IF(B261="","",INDIRECT("減額一覧!H"&amp;P261))</f>
        <v>20</v>
      </c>
      <c r="F261" s="19">
        <f ca="1">IF($B261="","",INDIRECT("減額一覧!AN"&amp;P261))</f>
        <v>1</v>
      </c>
      <c r="G261" s="20">
        <f ca="1">IF($B261="","",INDIRECT("減額一覧!AO"&amp;P261))</f>
        <v>171</v>
      </c>
      <c r="H261" s="20">
        <f ca="1">IF($B261="","",INDIRECT("減額一覧!AP"&amp;P261))</f>
        <v>0</v>
      </c>
      <c r="I261" s="32">
        <f ca="1">IF(B261="","",IF(INDIRECT("減額一覧!BN"&amp;P261)=0.08,0.08,0.1))</f>
        <v>0.1</v>
      </c>
      <c r="J261" s="52"/>
      <c r="K261" s="95" t="str">
        <f t="shared" ca="1" si="374"/>
        <v/>
      </c>
      <c r="L261" s="58" t="str">
        <f t="shared" ref="L261:L324" ca="1" si="466">IF(OR(S261="370",S261="371",S261="372",S261="373",S261="374",S261="375",S261="376",S261="377",S261="378",S261="379",S261="380",S261="039",S261="389"),"農集","")</f>
        <v/>
      </c>
      <c r="N261" s="113" t="str">
        <f t="shared" ca="1" si="462"/>
        <v>市内</v>
      </c>
      <c r="O261" s="114">
        <f t="shared" ref="O261" ca="1" si="467">IF(B261="","",IF(INDIRECT("減額一覧!BN"&amp;P261)=0.08,0.08,0.1))</f>
        <v>0.1</v>
      </c>
      <c r="P261" s="38">
        <v>54</v>
      </c>
      <c r="Q261" s="38">
        <f t="shared" ca="1" si="464"/>
        <v>1</v>
      </c>
      <c r="R261" s="38" t="str">
        <f t="shared" ca="1" si="464"/>
        <v/>
      </c>
      <c r="S261" s="66" t="str">
        <f t="shared" ref="S261:S324" ca="1" si="468">IF(C261="","",LEFT(TEXT(C261,"000000000"),3))</f>
        <v>619</v>
      </c>
      <c r="T261" s="105" t="str">
        <f t="shared" ref="T261:T324" ca="1" si="469">IF(L261="","",IF(H261=0,"",H261))</f>
        <v/>
      </c>
    </row>
    <row r="262" spans="1:20" hidden="1">
      <c r="A262" t="str">
        <f ca="1">IF(B262="","",INDIRECT("減額一覧!B"&amp;$P262))</f>
        <v/>
      </c>
      <c r="B262" s="61" t="str">
        <f ca="1">IF(INDIRECT("減額一覧!BD"&amp;P262)=1,INDIRECT("減額一覧!AQ"&amp;P262),"")</f>
        <v/>
      </c>
      <c r="C262" s="45" t="str">
        <f ca="1">IF(B262="","",INDIRECT("減額一覧!C"&amp;$P262))</f>
        <v/>
      </c>
      <c r="D262" s="79" t="str">
        <f ca="1">IF($B262="","",INDIRECT("減額一覧!G"&amp;$P262))</f>
        <v/>
      </c>
      <c r="E262" s="19" t="str">
        <f ca="1">IF(B262="","",INDIRECT("減額一覧!H"&amp;P262))</f>
        <v/>
      </c>
      <c r="F262" s="19" t="str">
        <f ca="1">IF($B262="","",INDIRECT("減額一覧!AX"&amp;P262))</f>
        <v/>
      </c>
      <c r="G262" s="20" t="str">
        <f ca="1">IF($B262="","",INDIRECT("減額一覧!AY"&amp;P262))</f>
        <v/>
      </c>
      <c r="H262" s="20" t="str">
        <f ca="1">IF($B262="","",INDIRECT("減額一覧!AZ"&amp;P262))</f>
        <v/>
      </c>
      <c r="I262" s="32" t="str">
        <f ca="1">IF(B262="","",IF(INDIRECT("減額一覧!BO"&amp;P262)=0.08,0.08,0.1))</f>
        <v/>
      </c>
      <c r="J262" s="52"/>
      <c r="K262" s="95" t="str">
        <f t="shared" ca="1" si="374"/>
        <v/>
      </c>
      <c r="L262" s="58" t="str">
        <f t="shared" ca="1" si="466"/>
        <v/>
      </c>
      <c r="N262" s="113" t="str">
        <f t="shared" ca="1" si="462"/>
        <v/>
      </c>
      <c r="O262" s="114" t="str">
        <f t="shared" ref="O262" ca="1" si="470">IF(B262="","",IF(INDIRECT("減額一覧!BO"&amp;P262)=0.08,0.08,0.1))</f>
        <v/>
      </c>
      <c r="P262" s="38">
        <v>54</v>
      </c>
      <c r="Q262" s="38" t="str">
        <f t="shared" ca="1" si="464"/>
        <v/>
      </c>
      <c r="R262" s="38" t="str">
        <f t="shared" ca="1" si="464"/>
        <v/>
      </c>
      <c r="S262" s="66" t="str">
        <f t="shared" ca="1" si="468"/>
        <v/>
      </c>
      <c r="T262" s="105" t="str">
        <f t="shared" ca="1" si="469"/>
        <v/>
      </c>
    </row>
    <row r="263" spans="1:20" ht="19.5" thickBot="1">
      <c r="B263" s="129"/>
      <c r="C263" s="130" t="str">
        <f>IF(B263="","",減額一覧!C259)</f>
        <v/>
      </c>
      <c r="D263" s="43"/>
      <c r="E263" s="21"/>
      <c r="F263" s="22" t="s">
        <v>69</v>
      </c>
      <c r="G263" s="23">
        <f t="shared" ref="G263:H263" ca="1" si="471">SUBTOTAL(9,G259:G262)</f>
        <v>511</v>
      </c>
      <c r="H263" s="23">
        <f t="shared" ca="1" si="471"/>
        <v>0</v>
      </c>
      <c r="I263" s="30"/>
      <c r="J263" s="53"/>
      <c r="K263" s="96" t="str">
        <f t="shared" si="374"/>
        <v/>
      </c>
      <c r="L263" s="59" t="str">
        <f t="shared" si="466"/>
        <v/>
      </c>
      <c r="N263" s="108" t="str">
        <f t="shared" ref="N263" ca="1" si="472">IF(AND(G263=0,H263=0),"","小計")</f>
        <v>小計</v>
      </c>
      <c r="O263" s="108" t="str">
        <f t="shared" ref="O263" ca="1" si="473">IF(AND(G263=0,H263=0),"","小計")</f>
        <v>小計</v>
      </c>
      <c r="P263" s="38"/>
      <c r="Q263" s="38"/>
      <c r="R263" s="38"/>
      <c r="S263" s="66" t="str">
        <f t="shared" si="468"/>
        <v/>
      </c>
      <c r="T263" s="105" t="str">
        <f t="shared" si="469"/>
        <v/>
      </c>
    </row>
    <row r="264" spans="1:20" ht="19.5" thickTop="1">
      <c r="A264">
        <f ca="1">IF(B264="","",INDIRECT("減額一覧!B"&amp;$P264))</f>
        <v>284</v>
      </c>
      <c r="B264" s="120">
        <f t="shared" ref="B264" ca="1" si="474">IF(INDIRECT("減額一覧!BA"&amp;P264)=1,INDIRECT("減額一覧!M"&amp;P264),"")</f>
        <v>207</v>
      </c>
      <c r="C264" s="131">
        <f ca="1">IF(B264="","",INDIRECT("減額一覧!C"&amp;$P264))</f>
        <v>22018000</v>
      </c>
      <c r="D264" s="121" t="str">
        <f ca="1">IF($B264="","",INDIRECT("減額一覧!G"&amp;$P264))</f>
        <v>高橋　亮</v>
      </c>
      <c r="E264" s="122">
        <f ca="1">IF(B264="","",INDIRECT("減額一覧!H"&amp;P264))</f>
        <v>13</v>
      </c>
      <c r="F264" s="122">
        <f ca="1">IF($B264="","",INDIRECT("減額一覧!T"&amp;P264))</f>
        <v>4</v>
      </c>
      <c r="G264" s="123">
        <f ca="1">IF($B264="","",INDIRECT("減額一覧!U"&amp;P264))</f>
        <v>682</v>
      </c>
      <c r="H264" s="123">
        <f ca="1">IF($B264="","",INDIRECT("減額一覧!V"&amp;P264))</f>
        <v>545</v>
      </c>
      <c r="I264" s="124">
        <f ca="1">IF(B264="","",IF(INDIRECT("減額一覧!BL"&amp;P264)=0.08,0.08,0.1))</f>
        <v>0.1</v>
      </c>
      <c r="J264" s="125" t="s">
        <v>524</v>
      </c>
      <c r="K264" s="126" t="str">
        <f t="shared" ca="1" si="374"/>
        <v/>
      </c>
      <c r="L264" s="127" t="str">
        <f t="shared" ca="1" si="466"/>
        <v/>
      </c>
      <c r="N264" s="113" t="str">
        <f t="shared" ref="N264:N267" ca="1" si="475">IF(A264="","",IF(A264&gt;3000,"月ヶ瀬",IF(A264&gt;=2000,"都祁","市内")))</f>
        <v>市内</v>
      </c>
      <c r="O264" s="114">
        <f t="shared" ref="O264" ca="1" si="476">IF(B264="","",IF(INDIRECT("減額一覧!BL"&amp;P264)=0.08,0.08,0.1))</f>
        <v>0.1</v>
      </c>
      <c r="P264" s="38">
        <v>55</v>
      </c>
      <c r="Q264" s="38">
        <f t="shared" ref="Q264:R267" ca="1" si="477">IF(G264="","",IF(G264&gt;0,1,""))</f>
        <v>1</v>
      </c>
      <c r="R264" s="38">
        <f t="shared" ca="1" si="477"/>
        <v>1</v>
      </c>
      <c r="S264" s="66" t="str">
        <f t="shared" ca="1" si="468"/>
        <v>022</v>
      </c>
      <c r="T264" s="105" t="str">
        <f t="shared" ca="1" si="469"/>
        <v/>
      </c>
    </row>
    <row r="265" spans="1:20">
      <c r="A265">
        <f ca="1">IF(B265="","",INDIRECT("減額一覧!B"&amp;$P265))</f>
        <v>284</v>
      </c>
      <c r="B265" s="61">
        <f t="shared" ref="B265" ca="1" si="478">IF(INDIRECT("減額一覧!BB"&amp;P265)=1,INDIRECT("減額一覧!W"&amp;P265),"")</f>
        <v>208</v>
      </c>
      <c r="C265" s="44">
        <f ca="1">IF(B265="","",INDIRECT("減額一覧!C"&amp;$P265))</f>
        <v>22018000</v>
      </c>
      <c r="D265" s="79" t="str">
        <f ca="1">IF($B265="","",INDIRECT("減額一覧!G"&amp;$P265))</f>
        <v>高橋　亮</v>
      </c>
      <c r="E265" s="19">
        <f ca="1">IF(B265="","",INDIRECT("減額一覧!H"&amp;P265))</f>
        <v>13</v>
      </c>
      <c r="F265" s="19">
        <f ca="1">IF($B265="","",INDIRECT("減額一覧!AD"&amp;P265))</f>
        <v>4</v>
      </c>
      <c r="G265" s="20">
        <f ca="1">IF($B265="","",INDIRECT("減額一覧!AE"&amp;P265))</f>
        <v>682</v>
      </c>
      <c r="H265" s="20">
        <f ca="1">IF($B265="","",INDIRECT("減額一覧!AF"&amp;P265))</f>
        <v>545</v>
      </c>
      <c r="I265" s="32">
        <f ca="1">IF(B265="","",IF(INDIRECT("減額一覧!BM"&amp;P265)=0.08,0.08,0.1))</f>
        <v>0.1</v>
      </c>
      <c r="J265" s="52"/>
      <c r="K265" s="95" t="str">
        <f t="shared" ca="1" si="374"/>
        <v/>
      </c>
      <c r="L265" s="58" t="str">
        <f t="shared" ca="1" si="466"/>
        <v/>
      </c>
      <c r="N265" s="113" t="str">
        <f t="shared" ca="1" si="475"/>
        <v>市内</v>
      </c>
      <c r="O265" s="114">
        <f t="shared" ref="O265" ca="1" si="479">IF(B265="","",IF(INDIRECT("減額一覧!BM"&amp;P265)=0.08,0.08,0.1))</f>
        <v>0.1</v>
      </c>
      <c r="P265" s="38">
        <v>55</v>
      </c>
      <c r="Q265" s="38">
        <f t="shared" ca="1" si="477"/>
        <v>1</v>
      </c>
      <c r="R265" s="38">
        <f t="shared" ca="1" si="477"/>
        <v>1</v>
      </c>
      <c r="S265" s="66" t="str">
        <f t="shared" ca="1" si="468"/>
        <v>022</v>
      </c>
      <c r="T265" s="105" t="str">
        <f t="shared" ca="1" si="469"/>
        <v/>
      </c>
    </row>
    <row r="266" spans="1:20" hidden="1">
      <c r="A266" t="str">
        <f ca="1">IF(B266="","",INDIRECT("減額一覧!B"&amp;$P266))</f>
        <v/>
      </c>
      <c r="B266" s="61" t="str">
        <f t="shared" ref="B266" ca="1" si="480">IF(INDIRECT("減額一覧!BC"&amp;P266)=1,INDIRECT("減額一覧!AG"&amp;P266),"")</f>
        <v/>
      </c>
      <c r="C266" s="128" t="str">
        <f ca="1">IF(B266="","",INDIRECT("減額一覧!C"&amp;$P266))</f>
        <v/>
      </c>
      <c r="D266" s="80" t="str">
        <f ca="1">IF($B266="","",INDIRECT("減額一覧!G"&amp;$P266))</f>
        <v/>
      </c>
      <c r="E266" s="19" t="str">
        <f ca="1">IF(B266="","",INDIRECT("減額一覧!H"&amp;P266))</f>
        <v/>
      </c>
      <c r="F266" s="19" t="str">
        <f ca="1">IF($B266="","",INDIRECT("減額一覧!AN"&amp;P266))</f>
        <v/>
      </c>
      <c r="G266" s="20" t="str">
        <f ca="1">IF($B266="","",INDIRECT("減額一覧!AO"&amp;P266))</f>
        <v/>
      </c>
      <c r="H266" s="20" t="str">
        <f ca="1">IF($B266="","",INDIRECT("減額一覧!AP"&amp;P266))</f>
        <v/>
      </c>
      <c r="I266" s="32" t="str">
        <f ca="1">IF(B266="","",IF(INDIRECT("減額一覧!BN"&amp;P266)=0.08,0.08,0.1))</f>
        <v/>
      </c>
      <c r="J266" s="52"/>
      <c r="K266" s="95" t="str">
        <f t="shared" ca="1" si="374"/>
        <v/>
      </c>
      <c r="L266" s="58" t="str">
        <f t="shared" ca="1" si="466"/>
        <v/>
      </c>
      <c r="N266" s="113" t="str">
        <f t="shared" ca="1" si="475"/>
        <v/>
      </c>
      <c r="O266" s="114" t="str">
        <f t="shared" ref="O266" ca="1" si="481">IF(B266="","",IF(INDIRECT("減額一覧!BN"&amp;P266)=0.08,0.08,0.1))</f>
        <v/>
      </c>
      <c r="P266" s="38">
        <v>55</v>
      </c>
      <c r="Q266" s="38" t="str">
        <f t="shared" ca="1" si="477"/>
        <v/>
      </c>
      <c r="R266" s="38" t="str">
        <f t="shared" ca="1" si="477"/>
        <v/>
      </c>
      <c r="S266" s="66" t="str">
        <f t="shared" ca="1" si="468"/>
        <v/>
      </c>
      <c r="T266" s="105" t="str">
        <f t="shared" ca="1" si="469"/>
        <v/>
      </c>
    </row>
    <row r="267" spans="1:20" hidden="1">
      <c r="A267" t="str">
        <f ca="1">IF(B267="","",INDIRECT("減額一覧!B"&amp;$P267))</f>
        <v/>
      </c>
      <c r="B267" s="61" t="str">
        <f t="shared" ref="B267" ca="1" si="482">IF(INDIRECT("減額一覧!BD"&amp;P267)=1,INDIRECT("減額一覧!AQ"&amp;P267),"")</f>
        <v/>
      </c>
      <c r="C267" s="45" t="str">
        <f ca="1">IF(B267="","",INDIRECT("減額一覧!C"&amp;$P267))</f>
        <v/>
      </c>
      <c r="D267" s="79" t="str">
        <f ca="1">IF($B267="","",INDIRECT("減額一覧!G"&amp;$P267))</f>
        <v/>
      </c>
      <c r="E267" s="19" t="str">
        <f ca="1">IF(B267="","",INDIRECT("減額一覧!H"&amp;P267))</f>
        <v/>
      </c>
      <c r="F267" s="19" t="str">
        <f ca="1">IF($B267="","",INDIRECT("減額一覧!AX"&amp;P267))</f>
        <v/>
      </c>
      <c r="G267" s="20" t="str">
        <f ca="1">IF($B267="","",INDIRECT("減額一覧!AY"&amp;P267))</f>
        <v/>
      </c>
      <c r="H267" s="20" t="str">
        <f ca="1">IF($B267="","",INDIRECT("減額一覧!AZ"&amp;P267))</f>
        <v/>
      </c>
      <c r="I267" s="32" t="str">
        <f ca="1">IF(B267="","",IF(INDIRECT("減額一覧!BO"&amp;P267)=0.08,0.08,0.1))</f>
        <v/>
      </c>
      <c r="J267" s="52"/>
      <c r="K267" s="95" t="str">
        <f t="shared" ca="1" si="374"/>
        <v/>
      </c>
      <c r="L267" s="58" t="str">
        <f t="shared" ca="1" si="466"/>
        <v/>
      </c>
      <c r="N267" s="113" t="str">
        <f t="shared" ca="1" si="475"/>
        <v/>
      </c>
      <c r="O267" s="114" t="str">
        <f t="shared" ref="O267" ca="1" si="483">IF(B267="","",IF(INDIRECT("減額一覧!BO"&amp;P267)=0.08,0.08,0.1))</f>
        <v/>
      </c>
      <c r="P267" s="38">
        <v>55</v>
      </c>
      <c r="Q267" s="38" t="str">
        <f t="shared" ca="1" si="477"/>
        <v/>
      </c>
      <c r="R267" s="38" t="str">
        <f t="shared" ca="1" si="477"/>
        <v/>
      </c>
      <c r="S267" s="66" t="str">
        <f t="shared" ca="1" si="468"/>
        <v/>
      </c>
      <c r="T267" s="105" t="str">
        <f t="shared" ca="1" si="469"/>
        <v/>
      </c>
    </row>
    <row r="268" spans="1:20" ht="19.5" thickBot="1">
      <c r="B268" s="129"/>
      <c r="C268" s="130" t="str">
        <f>IF(B268="","",減額一覧!C264)</f>
        <v/>
      </c>
      <c r="D268" s="43"/>
      <c r="E268" s="21"/>
      <c r="F268" s="22" t="s">
        <v>69</v>
      </c>
      <c r="G268" s="23">
        <f t="shared" ref="G268:H268" ca="1" si="484">SUBTOTAL(9,G264:G267)</f>
        <v>1364</v>
      </c>
      <c r="H268" s="23">
        <f t="shared" ca="1" si="484"/>
        <v>1090</v>
      </c>
      <c r="I268" s="30"/>
      <c r="J268" s="53"/>
      <c r="K268" s="96" t="str">
        <f t="shared" si="374"/>
        <v/>
      </c>
      <c r="L268" s="59" t="str">
        <f t="shared" si="466"/>
        <v/>
      </c>
      <c r="N268" s="108" t="str">
        <f t="shared" ref="N268" ca="1" si="485">IF(AND(G268=0,H268=0),"","小計")</f>
        <v>小計</v>
      </c>
      <c r="O268" s="108" t="str">
        <f t="shared" ref="O268" ca="1" si="486">IF(AND(G268=0,H268=0),"","小計")</f>
        <v>小計</v>
      </c>
      <c r="P268" s="38"/>
      <c r="Q268" s="38"/>
      <c r="R268" s="38"/>
      <c r="S268" s="66" t="str">
        <f t="shared" si="468"/>
        <v/>
      </c>
      <c r="T268" s="105" t="str">
        <f t="shared" si="469"/>
        <v/>
      </c>
    </row>
    <row r="269" spans="1:20" ht="19.5" thickTop="1">
      <c r="A269">
        <f ca="1">IF(B269="","",INDIRECT("減額一覧!B"&amp;$P269))</f>
        <v>285</v>
      </c>
      <c r="B269" s="120">
        <f t="shared" ref="B269" ca="1" si="487">IF(INDIRECT("減額一覧!BA"&amp;P269)=1,INDIRECT("減額一覧!M"&amp;P269),"")</f>
        <v>207</v>
      </c>
      <c r="C269" s="131">
        <f ca="1">IF(B269="","",INDIRECT("減額一覧!C"&amp;$P269))</f>
        <v>594117000</v>
      </c>
      <c r="D269" s="121" t="str">
        <f ca="1">IF($B269="","",INDIRECT("減額一覧!G"&amp;$P269))</f>
        <v>福島　和則</v>
      </c>
      <c r="E269" s="122">
        <f ca="1">IF(B269="","",INDIRECT("減額一覧!H"&amp;P269))</f>
        <v>20</v>
      </c>
      <c r="F269" s="122">
        <f ca="1">IF($B269="","",INDIRECT("減額一覧!T"&amp;P269))</f>
        <v>9</v>
      </c>
      <c r="G269" s="123">
        <f ca="1">IF($B269="","",INDIRECT("減額一覧!U"&amp;P269))</f>
        <v>1980</v>
      </c>
      <c r="H269" s="123">
        <f ca="1">IF($B269="","",INDIRECT("減額一覧!V"&amp;P269))</f>
        <v>1227</v>
      </c>
      <c r="I269" s="124">
        <f ca="1">IF(B269="","",IF(INDIRECT("減額一覧!BL"&amp;P269)=0.08,0.08,0.1))</f>
        <v>0.1</v>
      </c>
      <c r="J269" s="125" t="s">
        <v>481</v>
      </c>
      <c r="K269" s="126" t="str">
        <f t="shared" ca="1" si="374"/>
        <v/>
      </c>
      <c r="L269" s="127" t="str">
        <f t="shared" ca="1" si="466"/>
        <v/>
      </c>
      <c r="N269" s="113" t="str">
        <f t="shared" ref="N269:N272" ca="1" si="488">IF(A269="","",IF(A269&gt;3000,"月ヶ瀬",IF(A269&gt;=2000,"都祁","市内")))</f>
        <v>市内</v>
      </c>
      <c r="O269" s="114">
        <f t="shared" ref="O269" ca="1" si="489">IF(B269="","",IF(INDIRECT("減額一覧!BL"&amp;P269)=0.08,0.08,0.1))</f>
        <v>0.1</v>
      </c>
      <c r="P269" s="38">
        <v>56</v>
      </c>
      <c r="Q269" s="38">
        <f t="shared" ref="Q269:R272" ca="1" si="490">IF(G269="","",IF(G269&gt;0,1,""))</f>
        <v>1</v>
      </c>
      <c r="R269" s="38">
        <f t="shared" ca="1" si="490"/>
        <v>1</v>
      </c>
      <c r="S269" s="66" t="str">
        <f t="shared" ca="1" si="468"/>
        <v>594</v>
      </c>
      <c r="T269" s="105" t="str">
        <f t="shared" ca="1" si="469"/>
        <v/>
      </c>
    </row>
    <row r="270" spans="1:20">
      <c r="A270">
        <f ca="1">IF(B270="","",INDIRECT("減額一覧!B"&amp;$P270))</f>
        <v>285</v>
      </c>
      <c r="B270" s="61">
        <f t="shared" ref="B270" ca="1" si="491">IF(INDIRECT("減額一覧!BB"&amp;P270)=1,INDIRECT("減額一覧!W"&amp;P270),"")</f>
        <v>208</v>
      </c>
      <c r="C270" s="44">
        <f ca="1">IF(B270="","",INDIRECT("減額一覧!C"&amp;$P270))</f>
        <v>594117000</v>
      </c>
      <c r="D270" s="79" t="str">
        <f ca="1">IF($B270="","",INDIRECT("減額一覧!G"&amp;$P270))</f>
        <v>福島　和則</v>
      </c>
      <c r="E270" s="19">
        <f ca="1">IF(B270="","",INDIRECT("減額一覧!H"&amp;P270))</f>
        <v>20</v>
      </c>
      <c r="F270" s="19">
        <f ca="1">IF($B270="","",INDIRECT("減額一覧!AD"&amp;P270))</f>
        <v>9</v>
      </c>
      <c r="G270" s="20">
        <f ca="1">IF($B270="","",INDIRECT("減額一覧!AE"&amp;P270))</f>
        <v>1980</v>
      </c>
      <c r="H270" s="20">
        <f ca="1">IF($B270="","",INDIRECT("減額一覧!AF"&amp;P270))</f>
        <v>1227</v>
      </c>
      <c r="I270" s="32">
        <f ca="1">IF(B270="","",IF(INDIRECT("減額一覧!BM"&amp;P270)=0.08,0.08,0.1))</f>
        <v>0.1</v>
      </c>
      <c r="J270" s="52"/>
      <c r="K270" s="95" t="str">
        <f t="shared" ca="1" si="374"/>
        <v/>
      </c>
      <c r="L270" s="58" t="str">
        <f t="shared" ca="1" si="466"/>
        <v/>
      </c>
      <c r="N270" s="113" t="str">
        <f t="shared" ca="1" si="488"/>
        <v>市内</v>
      </c>
      <c r="O270" s="114">
        <f t="shared" ref="O270" ca="1" si="492">IF(B270="","",IF(INDIRECT("減額一覧!BM"&amp;P270)=0.08,0.08,0.1))</f>
        <v>0.1</v>
      </c>
      <c r="P270" s="38">
        <v>56</v>
      </c>
      <c r="Q270" s="38">
        <f t="shared" ca="1" si="490"/>
        <v>1</v>
      </c>
      <c r="R270" s="38">
        <f t="shared" ca="1" si="490"/>
        <v>1</v>
      </c>
      <c r="S270" s="66" t="str">
        <f t="shared" ca="1" si="468"/>
        <v>594</v>
      </c>
      <c r="T270" s="105" t="str">
        <f t="shared" ca="1" si="469"/>
        <v/>
      </c>
    </row>
    <row r="271" spans="1:20" hidden="1">
      <c r="A271" t="str">
        <f ca="1">IF(B271="","",INDIRECT("減額一覧!B"&amp;$P271))</f>
        <v/>
      </c>
      <c r="B271" s="61" t="str">
        <f t="shared" ref="B271" ca="1" si="493">IF(INDIRECT("減額一覧!BC"&amp;P271)=1,INDIRECT("減額一覧!AG"&amp;P271),"")</f>
        <v/>
      </c>
      <c r="C271" s="128" t="str">
        <f ca="1">IF(B271="","",INDIRECT("減額一覧!C"&amp;$P271))</f>
        <v/>
      </c>
      <c r="D271" s="80" t="str">
        <f ca="1">IF($B271="","",INDIRECT("減額一覧!G"&amp;$P271))</f>
        <v/>
      </c>
      <c r="E271" s="19" t="str">
        <f ca="1">IF(B271="","",INDIRECT("減額一覧!H"&amp;P271))</f>
        <v/>
      </c>
      <c r="F271" s="19" t="str">
        <f ca="1">IF($B271="","",INDIRECT("減額一覧!AN"&amp;P271))</f>
        <v/>
      </c>
      <c r="G271" s="20" t="str">
        <f ca="1">IF($B271="","",INDIRECT("減額一覧!AO"&amp;P271))</f>
        <v/>
      </c>
      <c r="H271" s="20" t="str">
        <f ca="1">IF($B271="","",INDIRECT("減額一覧!AP"&amp;P271))</f>
        <v/>
      </c>
      <c r="I271" s="32" t="str">
        <f ca="1">IF(B271="","",IF(INDIRECT("減額一覧!BN"&amp;P271)=0.08,0.08,0.1))</f>
        <v/>
      </c>
      <c r="J271" s="52"/>
      <c r="K271" s="95" t="str">
        <f t="shared" ca="1" si="374"/>
        <v/>
      </c>
      <c r="L271" s="58" t="str">
        <f t="shared" ca="1" si="466"/>
        <v/>
      </c>
      <c r="N271" s="113" t="str">
        <f t="shared" ca="1" si="488"/>
        <v/>
      </c>
      <c r="O271" s="114" t="str">
        <f t="shared" ref="O271" ca="1" si="494">IF(B271="","",IF(INDIRECT("減額一覧!BN"&amp;P271)=0.08,0.08,0.1))</f>
        <v/>
      </c>
      <c r="P271" s="38">
        <v>56</v>
      </c>
      <c r="Q271" s="38" t="str">
        <f t="shared" ca="1" si="490"/>
        <v/>
      </c>
      <c r="R271" s="38" t="str">
        <f t="shared" ca="1" si="490"/>
        <v/>
      </c>
      <c r="S271" s="66" t="str">
        <f t="shared" ca="1" si="468"/>
        <v/>
      </c>
      <c r="T271" s="105" t="str">
        <f t="shared" ca="1" si="469"/>
        <v/>
      </c>
    </row>
    <row r="272" spans="1:20" hidden="1">
      <c r="A272" t="str">
        <f ca="1">IF(B272="","",INDIRECT("減額一覧!B"&amp;$P272))</f>
        <v/>
      </c>
      <c r="B272" s="61" t="str">
        <f t="shared" ref="B272" ca="1" si="495">IF(INDIRECT("減額一覧!BD"&amp;P272)=1,INDIRECT("減額一覧!AQ"&amp;P272),"")</f>
        <v/>
      </c>
      <c r="C272" s="45" t="str">
        <f ca="1">IF(B272="","",INDIRECT("減額一覧!C"&amp;$P272))</f>
        <v/>
      </c>
      <c r="D272" s="79" t="str">
        <f ca="1">IF($B272="","",INDIRECT("減額一覧!G"&amp;$P272))</f>
        <v/>
      </c>
      <c r="E272" s="19" t="str">
        <f ca="1">IF(B272="","",INDIRECT("減額一覧!H"&amp;P272))</f>
        <v/>
      </c>
      <c r="F272" s="19" t="str">
        <f ca="1">IF($B272="","",INDIRECT("減額一覧!AX"&amp;P272))</f>
        <v/>
      </c>
      <c r="G272" s="20" t="str">
        <f ca="1">IF($B272="","",INDIRECT("減額一覧!AY"&amp;P272))</f>
        <v/>
      </c>
      <c r="H272" s="20" t="str">
        <f ca="1">IF($B272="","",INDIRECT("減額一覧!AZ"&amp;P272))</f>
        <v/>
      </c>
      <c r="I272" s="32" t="str">
        <f ca="1">IF(B272="","",IF(INDIRECT("減額一覧!BO"&amp;P272)=0.08,0.08,0.1))</f>
        <v/>
      </c>
      <c r="J272" s="52"/>
      <c r="K272" s="95" t="str">
        <f t="shared" ca="1" si="374"/>
        <v/>
      </c>
      <c r="L272" s="58" t="str">
        <f t="shared" ca="1" si="466"/>
        <v/>
      </c>
      <c r="N272" s="113" t="str">
        <f t="shared" ca="1" si="488"/>
        <v/>
      </c>
      <c r="O272" s="114" t="str">
        <f t="shared" ref="O272" ca="1" si="496">IF(B272="","",IF(INDIRECT("減額一覧!BO"&amp;P272)=0.08,0.08,0.1))</f>
        <v/>
      </c>
      <c r="P272" s="38">
        <v>56</v>
      </c>
      <c r="Q272" s="38" t="str">
        <f t="shared" ca="1" si="490"/>
        <v/>
      </c>
      <c r="R272" s="38" t="str">
        <f t="shared" ca="1" si="490"/>
        <v/>
      </c>
      <c r="S272" s="66" t="str">
        <f t="shared" ca="1" si="468"/>
        <v/>
      </c>
      <c r="T272" s="105" t="str">
        <f t="shared" ca="1" si="469"/>
        <v/>
      </c>
    </row>
    <row r="273" spans="1:20" ht="19.5" thickBot="1">
      <c r="B273" s="129"/>
      <c r="C273" s="130" t="str">
        <f>IF(B273="","",減額一覧!C269)</f>
        <v/>
      </c>
      <c r="D273" s="43"/>
      <c r="E273" s="21"/>
      <c r="F273" s="22" t="s">
        <v>69</v>
      </c>
      <c r="G273" s="23">
        <f t="shared" ref="G273:H273" ca="1" si="497">SUBTOTAL(9,G269:G272)</f>
        <v>3960</v>
      </c>
      <c r="H273" s="23">
        <f t="shared" ca="1" si="497"/>
        <v>2454</v>
      </c>
      <c r="I273" s="30"/>
      <c r="J273" s="53"/>
      <c r="K273" s="96" t="str">
        <f t="shared" si="374"/>
        <v/>
      </c>
      <c r="L273" s="59" t="str">
        <f t="shared" si="466"/>
        <v/>
      </c>
      <c r="N273" s="108" t="str">
        <f t="shared" ref="N273" ca="1" si="498">IF(AND(G273=0,H273=0),"","小計")</f>
        <v>小計</v>
      </c>
      <c r="O273" s="108" t="str">
        <f t="shared" ref="O273" ca="1" si="499">IF(AND(G273=0,H273=0),"","小計")</f>
        <v>小計</v>
      </c>
      <c r="P273" s="38"/>
      <c r="Q273" s="38"/>
      <c r="R273" s="38"/>
      <c r="S273" s="66" t="str">
        <f t="shared" si="468"/>
        <v/>
      </c>
      <c r="T273" s="105" t="str">
        <f t="shared" si="469"/>
        <v/>
      </c>
    </row>
    <row r="274" spans="1:20" ht="19.5" thickTop="1">
      <c r="A274">
        <f ca="1">IF(B274="","",INDIRECT("減額一覧!B"&amp;$P274))</f>
        <v>286</v>
      </c>
      <c r="B274" s="120">
        <f t="shared" ref="B274" ca="1" si="500">IF(INDIRECT("減額一覧!BA"&amp;P274)=1,INDIRECT("減額一覧!M"&amp;P274),"")</f>
        <v>206</v>
      </c>
      <c r="C274" s="131">
        <f ca="1">IF(B274="","",INDIRECT("減額一覧!C"&amp;$P274))</f>
        <v>362134200</v>
      </c>
      <c r="D274" s="121" t="str">
        <f ca="1">IF($B274="","",INDIRECT("減額一覧!G"&amp;$P274))</f>
        <v>福村　泰臣</v>
      </c>
      <c r="E274" s="122">
        <f ca="1">IF(B274="","",INDIRECT("減額一覧!H"&amp;P274))</f>
        <v>20</v>
      </c>
      <c r="F274" s="122">
        <f ca="1">IF($B274="","",INDIRECT("減額一覧!T"&amp;P274))</f>
        <v>2</v>
      </c>
      <c r="G274" s="123">
        <f ca="1">IF($B274="","",INDIRECT("減額一覧!U"&amp;P274))</f>
        <v>0</v>
      </c>
      <c r="H274" s="123">
        <f ca="1">IF($B274="","",INDIRECT("減額一覧!V"&amp;P274))</f>
        <v>273</v>
      </c>
      <c r="I274" s="124">
        <f ca="1">IF(B274="","",IF(INDIRECT("減額一覧!BL"&amp;P274)=0.08,0.08,0.1))</f>
        <v>0.1</v>
      </c>
      <c r="J274" s="125" t="s">
        <v>525</v>
      </c>
      <c r="K274" s="126" t="str">
        <f t="shared" ref="K274:K337" ca="1" si="501">IF(A274="","",IF(A274&gt;3000,"月ヶ瀬",IF(A274&gt;=2000,"都祁","")))</f>
        <v/>
      </c>
      <c r="L274" s="127" t="str">
        <f t="shared" ca="1" si="466"/>
        <v/>
      </c>
      <c r="N274" s="113" t="str">
        <f t="shared" ref="N274:N277" ca="1" si="502">IF(A274="","",IF(A274&gt;3000,"月ヶ瀬",IF(A274&gt;=2000,"都祁","市内")))</f>
        <v>市内</v>
      </c>
      <c r="O274" s="114">
        <f t="shared" ref="O274" ca="1" si="503">IF(B274="","",IF(INDIRECT("減額一覧!BL"&amp;P274)=0.08,0.08,0.1))</f>
        <v>0.1</v>
      </c>
      <c r="P274" s="38">
        <v>57</v>
      </c>
      <c r="Q274" s="38" t="str">
        <f t="shared" ref="Q274:R277" ca="1" si="504">IF(G274="","",IF(G274&gt;0,1,""))</f>
        <v/>
      </c>
      <c r="R274" s="38">
        <f t="shared" ca="1" si="504"/>
        <v>1</v>
      </c>
      <c r="S274" s="66" t="str">
        <f t="shared" ca="1" si="468"/>
        <v>362</v>
      </c>
      <c r="T274" s="105" t="str">
        <f t="shared" ca="1" si="469"/>
        <v/>
      </c>
    </row>
    <row r="275" spans="1:20">
      <c r="A275">
        <f ca="1">IF(B275="","",INDIRECT("減額一覧!B"&amp;$P275))</f>
        <v>286</v>
      </c>
      <c r="B275" s="61">
        <f t="shared" ref="B275" ca="1" si="505">IF(INDIRECT("減額一覧!BB"&amp;P275)=1,INDIRECT("減額一覧!W"&amp;P275),"")</f>
        <v>207</v>
      </c>
      <c r="C275" s="44">
        <f ca="1">IF(B275="","",INDIRECT("減額一覧!C"&amp;$P275))</f>
        <v>362134200</v>
      </c>
      <c r="D275" s="79" t="str">
        <f ca="1">IF($B275="","",INDIRECT("減額一覧!G"&amp;$P275))</f>
        <v>福村　泰臣</v>
      </c>
      <c r="E275" s="19">
        <f ca="1">IF(B275="","",INDIRECT("減額一覧!H"&amp;P275))</f>
        <v>20</v>
      </c>
      <c r="F275" s="19">
        <f ca="1">IF($B275="","",INDIRECT("減額一覧!AD"&amp;P275))</f>
        <v>2</v>
      </c>
      <c r="G275" s="20">
        <f ca="1">IF($B275="","",INDIRECT("減額一覧!AE"&amp;P275))</f>
        <v>0</v>
      </c>
      <c r="H275" s="20">
        <f ca="1">IF($B275="","",INDIRECT("減額一覧!AF"&amp;P275))</f>
        <v>273</v>
      </c>
      <c r="I275" s="32">
        <f ca="1">IF(B275="","",IF(INDIRECT("減額一覧!BM"&amp;P275)=0.08,0.08,0.1))</f>
        <v>0.1</v>
      </c>
      <c r="J275" s="52"/>
      <c r="K275" s="95" t="str">
        <f t="shared" ca="1" si="501"/>
        <v/>
      </c>
      <c r="L275" s="58" t="str">
        <f t="shared" ca="1" si="466"/>
        <v/>
      </c>
      <c r="N275" s="113" t="str">
        <f t="shared" ca="1" si="502"/>
        <v>市内</v>
      </c>
      <c r="O275" s="114">
        <f t="shared" ref="O275" ca="1" si="506">IF(B275="","",IF(INDIRECT("減額一覧!BM"&amp;P275)=0.08,0.08,0.1))</f>
        <v>0.1</v>
      </c>
      <c r="P275" s="38">
        <v>57</v>
      </c>
      <c r="Q275" s="38" t="str">
        <f t="shared" ca="1" si="504"/>
        <v/>
      </c>
      <c r="R275" s="38">
        <f t="shared" ca="1" si="504"/>
        <v>1</v>
      </c>
      <c r="S275" s="66" t="str">
        <f t="shared" ca="1" si="468"/>
        <v>362</v>
      </c>
      <c r="T275" s="105" t="str">
        <f t="shared" ca="1" si="469"/>
        <v/>
      </c>
    </row>
    <row r="276" spans="1:20" hidden="1">
      <c r="A276" t="str">
        <f ca="1">IF(B276="","",INDIRECT("減額一覧!B"&amp;$P276))</f>
        <v/>
      </c>
      <c r="B276" s="61" t="str">
        <f t="shared" ref="B276" ca="1" si="507">IF(INDIRECT("減額一覧!BC"&amp;P276)=1,INDIRECT("減額一覧!AG"&amp;P276),"")</f>
        <v/>
      </c>
      <c r="C276" s="128" t="str">
        <f ca="1">IF(B276="","",INDIRECT("減額一覧!C"&amp;$P276))</f>
        <v/>
      </c>
      <c r="D276" s="80" t="str">
        <f ca="1">IF($B276="","",INDIRECT("減額一覧!G"&amp;$P276))</f>
        <v/>
      </c>
      <c r="E276" s="19" t="str">
        <f ca="1">IF(B276="","",INDIRECT("減額一覧!H"&amp;P276))</f>
        <v/>
      </c>
      <c r="F276" s="19" t="str">
        <f ca="1">IF($B276="","",INDIRECT("減額一覧!AN"&amp;P276))</f>
        <v/>
      </c>
      <c r="G276" s="20" t="str">
        <f ca="1">IF($B276="","",INDIRECT("減額一覧!AO"&amp;P276))</f>
        <v/>
      </c>
      <c r="H276" s="20" t="str">
        <f ca="1">IF($B276="","",INDIRECT("減額一覧!AP"&amp;P276))</f>
        <v/>
      </c>
      <c r="I276" s="32" t="str">
        <f ca="1">IF(B276="","",IF(INDIRECT("減額一覧!BN"&amp;P276)=0.08,0.08,0.1))</f>
        <v/>
      </c>
      <c r="J276" s="52"/>
      <c r="K276" s="95" t="str">
        <f t="shared" ca="1" si="501"/>
        <v/>
      </c>
      <c r="L276" s="58" t="str">
        <f t="shared" ca="1" si="466"/>
        <v/>
      </c>
      <c r="N276" s="113" t="str">
        <f t="shared" ca="1" si="502"/>
        <v/>
      </c>
      <c r="O276" s="114" t="str">
        <f t="shared" ref="O276" ca="1" si="508">IF(B276="","",IF(INDIRECT("減額一覧!BN"&amp;P276)=0.08,0.08,0.1))</f>
        <v/>
      </c>
      <c r="P276" s="38">
        <v>57</v>
      </c>
      <c r="Q276" s="38" t="str">
        <f t="shared" ca="1" si="504"/>
        <v/>
      </c>
      <c r="R276" s="38" t="str">
        <f t="shared" ca="1" si="504"/>
        <v/>
      </c>
      <c r="S276" s="66" t="str">
        <f t="shared" ca="1" si="468"/>
        <v/>
      </c>
      <c r="T276" s="105" t="str">
        <f t="shared" ca="1" si="469"/>
        <v/>
      </c>
    </row>
    <row r="277" spans="1:20" hidden="1">
      <c r="A277" t="str">
        <f ca="1">IF(B277="","",INDIRECT("減額一覧!B"&amp;$P277))</f>
        <v/>
      </c>
      <c r="B277" s="61" t="str">
        <f t="shared" ref="B277" ca="1" si="509">IF(INDIRECT("減額一覧!BD"&amp;P277)=1,INDIRECT("減額一覧!AQ"&amp;P277),"")</f>
        <v/>
      </c>
      <c r="C277" s="45" t="str">
        <f ca="1">IF(B277="","",INDIRECT("減額一覧!C"&amp;$P277))</f>
        <v/>
      </c>
      <c r="D277" s="79" t="str">
        <f ca="1">IF($B277="","",INDIRECT("減額一覧!G"&amp;$P277))</f>
        <v/>
      </c>
      <c r="E277" s="19" t="str">
        <f ca="1">IF(B277="","",INDIRECT("減額一覧!H"&amp;P277))</f>
        <v/>
      </c>
      <c r="F277" s="19" t="str">
        <f ca="1">IF($B277="","",INDIRECT("減額一覧!AX"&amp;P277))</f>
        <v/>
      </c>
      <c r="G277" s="20" t="str">
        <f ca="1">IF($B277="","",INDIRECT("減額一覧!AY"&amp;P277))</f>
        <v/>
      </c>
      <c r="H277" s="20" t="str">
        <f ca="1">IF($B277="","",INDIRECT("減額一覧!AZ"&amp;P277))</f>
        <v/>
      </c>
      <c r="I277" s="32" t="str">
        <f ca="1">IF(B277="","",IF(INDIRECT("減額一覧!BO"&amp;P277)=0.08,0.08,0.1))</f>
        <v/>
      </c>
      <c r="J277" s="52"/>
      <c r="K277" s="95" t="str">
        <f t="shared" ca="1" si="501"/>
        <v/>
      </c>
      <c r="L277" s="58" t="str">
        <f t="shared" ca="1" si="466"/>
        <v/>
      </c>
      <c r="N277" s="113" t="str">
        <f t="shared" ca="1" si="502"/>
        <v/>
      </c>
      <c r="O277" s="114" t="str">
        <f t="shared" ref="O277" ca="1" si="510">IF(B277="","",IF(INDIRECT("減額一覧!BO"&amp;P277)=0.08,0.08,0.1))</f>
        <v/>
      </c>
      <c r="P277" s="38">
        <v>57</v>
      </c>
      <c r="Q277" s="38" t="str">
        <f t="shared" ca="1" si="504"/>
        <v/>
      </c>
      <c r="R277" s="38" t="str">
        <f t="shared" ca="1" si="504"/>
        <v/>
      </c>
      <c r="S277" s="66" t="str">
        <f t="shared" ca="1" si="468"/>
        <v/>
      </c>
      <c r="T277" s="105" t="str">
        <f t="shared" ca="1" si="469"/>
        <v/>
      </c>
    </row>
    <row r="278" spans="1:20" ht="19.5" thickBot="1">
      <c r="B278" s="129"/>
      <c r="C278" s="130" t="str">
        <f>IF(B278="","",減額一覧!C274)</f>
        <v/>
      </c>
      <c r="D278" s="43"/>
      <c r="E278" s="21"/>
      <c r="F278" s="22" t="s">
        <v>69</v>
      </c>
      <c r="G278" s="23">
        <f t="shared" ref="G278:H278" ca="1" si="511">SUBTOTAL(9,G274:G277)</f>
        <v>0</v>
      </c>
      <c r="H278" s="23">
        <f t="shared" ca="1" si="511"/>
        <v>546</v>
      </c>
      <c r="I278" s="30"/>
      <c r="J278" s="53"/>
      <c r="K278" s="96" t="str">
        <f t="shared" si="501"/>
        <v/>
      </c>
      <c r="L278" s="59" t="str">
        <f t="shared" si="466"/>
        <v/>
      </c>
      <c r="N278" s="108" t="str">
        <f t="shared" ref="N278" ca="1" si="512">IF(AND(G278=0,H278=0),"","小計")</f>
        <v>小計</v>
      </c>
      <c r="O278" s="108" t="str">
        <f t="shared" ref="O278" ca="1" si="513">IF(AND(G278=0,H278=0),"","小計")</f>
        <v>小計</v>
      </c>
      <c r="P278" s="38"/>
      <c r="Q278" s="38"/>
      <c r="R278" s="38"/>
      <c r="S278" s="66" t="str">
        <f t="shared" si="468"/>
        <v/>
      </c>
      <c r="T278" s="105" t="str">
        <f t="shared" si="469"/>
        <v/>
      </c>
    </row>
    <row r="279" spans="1:20" ht="19.5" thickTop="1">
      <c r="A279">
        <f ca="1">IF(B279="","",INDIRECT("減額一覧!B"&amp;$P279))</f>
        <v>287</v>
      </c>
      <c r="B279" s="120">
        <f t="shared" ref="B279" ca="1" si="514">IF(INDIRECT("減額一覧!BA"&amp;P279)=1,INDIRECT("減額一覧!M"&amp;P279),"")</f>
        <v>206</v>
      </c>
      <c r="C279" s="131">
        <f ca="1">IF(B279="","",INDIRECT("減額一覧!C"&amp;$P279))</f>
        <v>259065000</v>
      </c>
      <c r="D279" s="121" t="str">
        <f ca="1">IF($B279="","",INDIRECT("減額一覧!G"&amp;$P279))</f>
        <v>河野　花恵</v>
      </c>
      <c r="E279" s="122">
        <f ca="1">IF(B279="","",INDIRECT("減額一覧!H"&amp;P279))</f>
        <v>20</v>
      </c>
      <c r="F279" s="122">
        <f ca="1">IF($B279="","",INDIRECT("減額一覧!T"&amp;P279))</f>
        <v>1</v>
      </c>
      <c r="G279" s="123">
        <f ca="1">IF($B279="","",INDIRECT("減額一覧!U"&amp;P279))</f>
        <v>220</v>
      </c>
      <c r="H279" s="123">
        <f ca="1">IF($B279="","",INDIRECT("減額一覧!V"&amp;P279))</f>
        <v>136</v>
      </c>
      <c r="I279" s="124">
        <f ca="1">IF(B279="","",IF(INDIRECT("減額一覧!BL"&amp;P279)=0.08,0.08,0.1))</f>
        <v>0.1</v>
      </c>
      <c r="J279" s="125" t="s">
        <v>482</v>
      </c>
      <c r="K279" s="126" t="str">
        <f t="shared" ca="1" si="501"/>
        <v/>
      </c>
      <c r="L279" s="127" t="str">
        <f t="shared" ca="1" si="466"/>
        <v/>
      </c>
      <c r="N279" s="113" t="str">
        <f t="shared" ref="N279:N282" ca="1" si="515">IF(A279="","",IF(A279&gt;3000,"月ヶ瀬",IF(A279&gt;=2000,"都祁","市内")))</f>
        <v>市内</v>
      </c>
      <c r="O279" s="114">
        <f t="shared" ref="O279" ca="1" si="516">IF(B279="","",IF(INDIRECT("減額一覧!BL"&amp;P279)=0.08,0.08,0.1))</f>
        <v>0.1</v>
      </c>
      <c r="P279" s="38">
        <v>58</v>
      </c>
      <c r="Q279" s="38">
        <f t="shared" ref="Q279:R282" ca="1" si="517">IF(G279="","",IF(G279&gt;0,1,""))</f>
        <v>1</v>
      </c>
      <c r="R279" s="38">
        <f t="shared" ca="1" si="517"/>
        <v>1</v>
      </c>
      <c r="S279" s="66" t="str">
        <f t="shared" ca="1" si="468"/>
        <v>259</v>
      </c>
      <c r="T279" s="105" t="str">
        <f t="shared" ca="1" si="469"/>
        <v/>
      </c>
    </row>
    <row r="280" spans="1:20">
      <c r="A280">
        <f ca="1">IF(B280="","",INDIRECT("減額一覧!B"&amp;$P280))</f>
        <v>287</v>
      </c>
      <c r="B280" s="61">
        <f t="shared" ref="B280" ca="1" si="518">IF(INDIRECT("減額一覧!BB"&amp;P280)=1,INDIRECT("減額一覧!W"&amp;P280),"")</f>
        <v>207</v>
      </c>
      <c r="C280" s="44">
        <f ca="1">IF(B280="","",INDIRECT("減額一覧!C"&amp;$P280))</f>
        <v>259065000</v>
      </c>
      <c r="D280" s="79" t="str">
        <f ca="1">IF($B280="","",INDIRECT("減額一覧!G"&amp;$P280))</f>
        <v>河野　花恵</v>
      </c>
      <c r="E280" s="19">
        <f ca="1">IF(B280="","",INDIRECT("減額一覧!H"&amp;P280))</f>
        <v>20</v>
      </c>
      <c r="F280" s="19">
        <f ca="1">IF($B280="","",INDIRECT("減額一覧!AD"&amp;P280))</f>
        <v>2</v>
      </c>
      <c r="G280" s="20">
        <f ca="1">IF($B280="","",INDIRECT("減額一覧!AE"&amp;P280))</f>
        <v>440</v>
      </c>
      <c r="H280" s="20">
        <f ca="1">IF($B280="","",INDIRECT("減額一覧!AF"&amp;P280))</f>
        <v>273</v>
      </c>
      <c r="I280" s="32">
        <f ca="1">IF(B280="","",IF(INDIRECT("減額一覧!BM"&amp;P280)=0.08,0.08,0.1))</f>
        <v>0.1</v>
      </c>
      <c r="J280" s="52"/>
      <c r="K280" s="95" t="str">
        <f t="shared" ca="1" si="501"/>
        <v/>
      </c>
      <c r="L280" s="58" t="str">
        <f t="shared" ca="1" si="466"/>
        <v/>
      </c>
      <c r="N280" s="113" t="str">
        <f t="shared" ca="1" si="515"/>
        <v>市内</v>
      </c>
      <c r="O280" s="114">
        <f t="shared" ref="O280" ca="1" si="519">IF(B280="","",IF(INDIRECT("減額一覧!BM"&amp;P280)=0.08,0.08,0.1))</f>
        <v>0.1</v>
      </c>
      <c r="P280" s="38">
        <v>58</v>
      </c>
      <c r="Q280" s="38">
        <f t="shared" ca="1" si="517"/>
        <v>1</v>
      </c>
      <c r="R280" s="38">
        <f t="shared" ca="1" si="517"/>
        <v>1</v>
      </c>
      <c r="S280" s="66" t="str">
        <f t="shared" ca="1" si="468"/>
        <v>259</v>
      </c>
      <c r="T280" s="105" t="str">
        <f t="shared" ca="1" si="469"/>
        <v/>
      </c>
    </row>
    <row r="281" spans="1:20">
      <c r="A281">
        <f ca="1">IF(B281="","",INDIRECT("減額一覧!B"&amp;$P281))</f>
        <v>287</v>
      </c>
      <c r="B281" s="61">
        <f t="shared" ref="B281" ca="1" si="520">IF(INDIRECT("減額一覧!BC"&amp;P281)=1,INDIRECT("減額一覧!AG"&amp;P281),"")</f>
        <v>208</v>
      </c>
      <c r="C281" s="128">
        <f ca="1">IF(B281="","",INDIRECT("減額一覧!C"&amp;$P281))</f>
        <v>259065000</v>
      </c>
      <c r="D281" s="80" t="str">
        <f ca="1">IF($B281="","",INDIRECT("減額一覧!G"&amp;$P281))</f>
        <v>河野　花恵</v>
      </c>
      <c r="E281" s="19">
        <f ca="1">IF(B281="","",INDIRECT("減額一覧!H"&amp;P281))</f>
        <v>20</v>
      </c>
      <c r="F281" s="19">
        <f ca="1">IF($B281="","",INDIRECT("減額一覧!AN"&amp;P281))</f>
        <v>5</v>
      </c>
      <c r="G281" s="20">
        <f ca="1">IF($B281="","",INDIRECT("減額一覧!AO"&amp;P281))</f>
        <v>1100</v>
      </c>
      <c r="H281" s="20">
        <f ca="1">IF($B281="","",INDIRECT("減額一覧!AP"&amp;P281))</f>
        <v>682</v>
      </c>
      <c r="I281" s="32">
        <f ca="1">IF(B281="","",IF(INDIRECT("減額一覧!BN"&amp;P281)=0.08,0.08,0.1))</f>
        <v>0.1</v>
      </c>
      <c r="J281" s="52"/>
      <c r="K281" s="95" t="str">
        <f t="shared" ca="1" si="501"/>
        <v/>
      </c>
      <c r="L281" s="58" t="str">
        <f t="shared" ca="1" si="466"/>
        <v/>
      </c>
      <c r="N281" s="113" t="str">
        <f t="shared" ca="1" si="515"/>
        <v>市内</v>
      </c>
      <c r="O281" s="114">
        <f t="shared" ref="O281" ca="1" si="521">IF(B281="","",IF(INDIRECT("減額一覧!BN"&amp;P281)=0.08,0.08,0.1))</f>
        <v>0.1</v>
      </c>
      <c r="P281" s="38">
        <v>58</v>
      </c>
      <c r="Q281" s="38">
        <f t="shared" ca="1" si="517"/>
        <v>1</v>
      </c>
      <c r="R281" s="38">
        <f t="shared" ca="1" si="517"/>
        <v>1</v>
      </c>
      <c r="S281" s="66" t="str">
        <f t="shared" ca="1" si="468"/>
        <v>259</v>
      </c>
      <c r="T281" s="105" t="str">
        <f t="shared" ca="1" si="469"/>
        <v/>
      </c>
    </row>
    <row r="282" spans="1:20" hidden="1">
      <c r="A282" t="str">
        <f ca="1">IF(B282="","",INDIRECT("減額一覧!B"&amp;$P282))</f>
        <v/>
      </c>
      <c r="B282" s="61" t="str">
        <f t="shared" ref="B282" ca="1" si="522">IF(INDIRECT("減額一覧!BD"&amp;P282)=1,INDIRECT("減額一覧!AQ"&amp;P282),"")</f>
        <v/>
      </c>
      <c r="C282" s="45" t="str">
        <f ca="1">IF(B282="","",INDIRECT("減額一覧!C"&amp;$P282))</f>
        <v/>
      </c>
      <c r="D282" s="79" t="str">
        <f ca="1">IF($B282="","",INDIRECT("減額一覧!G"&amp;$P282))</f>
        <v/>
      </c>
      <c r="E282" s="19" t="str">
        <f ca="1">IF(B282="","",INDIRECT("減額一覧!H"&amp;P282))</f>
        <v/>
      </c>
      <c r="F282" s="19" t="str">
        <f ca="1">IF($B282="","",INDIRECT("減額一覧!AX"&amp;P282))</f>
        <v/>
      </c>
      <c r="G282" s="20" t="str">
        <f ca="1">IF($B282="","",INDIRECT("減額一覧!AY"&amp;P282))</f>
        <v/>
      </c>
      <c r="H282" s="20" t="str">
        <f ca="1">IF($B282="","",INDIRECT("減額一覧!AZ"&amp;P282))</f>
        <v/>
      </c>
      <c r="I282" s="32" t="str">
        <f ca="1">IF(B282="","",IF(INDIRECT("減額一覧!BO"&amp;P282)=0.08,0.08,0.1))</f>
        <v/>
      </c>
      <c r="J282" s="52"/>
      <c r="K282" s="95" t="str">
        <f t="shared" ca="1" si="501"/>
        <v/>
      </c>
      <c r="L282" s="58" t="str">
        <f t="shared" ca="1" si="466"/>
        <v/>
      </c>
      <c r="N282" s="113" t="str">
        <f t="shared" ca="1" si="515"/>
        <v/>
      </c>
      <c r="O282" s="114" t="str">
        <f t="shared" ref="O282" ca="1" si="523">IF(B282="","",IF(INDIRECT("減額一覧!BO"&amp;P282)=0.08,0.08,0.1))</f>
        <v/>
      </c>
      <c r="P282" s="38">
        <v>58</v>
      </c>
      <c r="Q282" s="38" t="str">
        <f t="shared" ca="1" si="517"/>
        <v/>
      </c>
      <c r="R282" s="38" t="str">
        <f t="shared" ca="1" si="517"/>
        <v/>
      </c>
      <c r="S282" s="66" t="str">
        <f t="shared" ca="1" si="468"/>
        <v/>
      </c>
      <c r="T282" s="105" t="str">
        <f t="shared" ca="1" si="469"/>
        <v/>
      </c>
    </row>
    <row r="283" spans="1:20" ht="19.5" thickBot="1">
      <c r="B283" s="129"/>
      <c r="C283" s="130" t="str">
        <f>IF(B283="","",減額一覧!C279)</f>
        <v/>
      </c>
      <c r="D283" s="43"/>
      <c r="E283" s="21"/>
      <c r="F283" s="22" t="s">
        <v>69</v>
      </c>
      <c r="G283" s="23">
        <f t="shared" ref="G283:H283" ca="1" si="524">SUBTOTAL(9,G279:G282)</f>
        <v>1760</v>
      </c>
      <c r="H283" s="23">
        <f t="shared" ca="1" si="524"/>
        <v>1091</v>
      </c>
      <c r="I283" s="30"/>
      <c r="J283" s="53"/>
      <c r="K283" s="96" t="str">
        <f t="shared" si="501"/>
        <v/>
      </c>
      <c r="L283" s="59" t="str">
        <f t="shared" si="466"/>
        <v/>
      </c>
      <c r="N283" s="108" t="str">
        <f t="shared" ref="N283" ca="1" si="525">IF(AND(G283=0,H283=0),"","小計")</f>
        <v>小計</v>
      </c>
      <c r="O283" s="108" t="str">
        <f t="shared" ref="O283" ca="1" si="526">IF(AND(G283=0,H283=0),"","小計")</f>
        <v>小計</v>
      </c>
      <c r="P283" s="38"/>
      <c r="Q283" s="38"/>
      <c r="R283" s="38"/>
      <c r="S283" s="66" t="str">
        <f t="shared" si="468"/>
        <v/>
      </c>
      <c r="T283" s="105" t="str">
        <f t="shared" si="469"/>
        <v/>
      </c>
    </row>
    <row r="284" spans="1:20" ht="57" thickTop="1">
      <c r="A284">
        <f ca="1">IF(B284="","",INDIRECT("減額一覧!B"&amp;$P284))</f>
        <v>288</v>
      </c>
      <c r="B284" s="120">
        <f t="shared" ref="B284" ca="1" si="527">IF(INDIRECT("減額一覧!BA"&amp;P284)=1,INDIRECT("減額一覧!M"&amp;P284),"")</f>
        <v>205</v>
      </c>
      <c r="C284" s="131">
        <f ca="1">IF(B284="","",INDIRECT("減額一覧!C"&amp;$P284))</f>
        <v>112216000</v>
      </c>
      <c r="D284" s="121" t="str">
        <f ca="1">IF($B284="","",INDIRECT("減額一覧!G"&amp;$P284))</f>
        <v>玉川化成工業㈱　代表取締役　玉川　孝明</v>
      </c>
      <c r="E284" s="122">
        <f ca="1">IF(B284="","",INDIRECT("減額一覧!H"&amp;P284))</f>
        <v>20</v>
      </c>
      <c r="F284" s="122">
        <f ca="1">IF($B284="","",INDIRECT("減額一覧!T"&amp;P284))</f>
        <v>9</v>
      </c>
      <c r="G284" s="123">
        <f ca="1">IF($B284="","",INDIRECT("減額一覧!U"&amp;P284))</f>
        <v>2128</v>
      </c>
      <c r="H284" s="123">
        <f ca="1">IF($B284="","",INDIRECT("減額一覧!V"&amp;P284))</f>
        <v>1228</v>
      </c>
      <c r="I284" s="124">
        <f ca="1">IF(B284="","",IF(INDIRECT("減額一覧!BL"&amp;P284)=0.08,0.08,0.1))</f>
        <v>0.1</v>
      </c>
      <c r="J284" s="125" t="s">
        <v>483</v>
      </c>
      <c r="K284" s="126" t="str">
        <f t="shared" ca="1" si="501"/>
        <v/>
      </c>
      <c r="L284" s="127" t="str">
        <f t="shared" ca="1" si="466"/>
        <v/>
      </c>
      <c r="N284" s="113" t="str">
        <f t="shared" ref="N284:N287" ca="1" si="528">IF(A284="","",IF(A284&gt;3000,"月ヶ瀬",IF(A284&gt;=2000,"都祁","市内")))</f>
        <v>市内</v>
      </c>
      <c r="O284" s="114">
        <f t="shared" ref="O284" ca="1" si="529">IF(B284="","",IF(INDIRECT("減額一覧!BL"&amp;P284)=0.08,0.08,0.1))</f>
        <v>0.1</v>
      </c>
      <c r="P284" s="38">
        <v>59</v>
      </c>
      <c r="Q284" s="38">
        <f t="shared" ref="Q284:R287" ca="1" si="530">IF(G284="","",IF(G284&gt;0,1,""))</f>
        <v>1</v>
      </c>
      <c r="R284" s="38">
        <f t="shared" ca="1" si="530"/>
        <v>1</v>
      </c>
      <c r="S284" s="66" t="str">
        <f t="shared" ca="1" si="468"/>
        <v>112</v>
      </c>
      <c r="T284" s="105" t="str">
        <f t="shared" ca="1" si="469"/>
        <v/>
      </c>
    </row>
    <row r="285" spans="1:20" ht="56.25">
      <c r="A285">
        <f ca="1">IF(B285="","",INDIRECT("減額一覧!B"&amp;$P285))</f>
        <v>288</v>
      </c>
      <c r="B285" s="61">
        <f t="shared" ref="B285" ca="1" si="531">IF(INDIRECT("減額一覧!BB"&amp;P285)=1,INDIRECT("減額一覧!W"&amp;P285),"")</f>
        <v>206</v>
      </c>
      <c r="C285" s="44">
        <f ca="1">IF(B285="","",INDIRECT("減額一覧!C"&amp;$P285))</f>
        <v>112216000</v>
      </c>
      <c r="D285" s="79" t="str">
        <f ca="1">IF($B285="","",INDIRECT("減額一覧!G"&amp;$P285))</f>
        <v>玉川化成工業㈱　代表取締役　玉川　孝明</v>
      </c>
      <c r="E285" s="19">
        <f ca="1">IF(B285="","",INDIRECT("減額一覧!H"&amp;P285))</f>
        <v>20</v>
      </c>
      <c r="F285" s="19">
        <f ca="1">IF($B285="","",INDIRECT("減額一覧!AD"&amp;P285))</f>
        <v>9</v>
      </c>
      <c r="G285" s="20">
        <f ca="1">IF($B285="","",INDIRECT("減額一覧!AE"&amp;P285))</f>
        <v>2128</v>
      </c>
      <c r="H285" s="20">
        <f ca="1">IF($B285="","",INDIRECT("減額一覧!AF"&amp;P285))</f>
        <v>1228</v>
      </c>
      <c r="I285" s="32">
        <f ca="1">IF(B285="","",IF(INDIRECT("減額一覧!BM"&amp;P285)=0.08,0.08,0.1))</f>
        <v>0.1</v>
      </c>
      <c r="J285" s="52"/>
      <c r="K285" s="95" t="str">
        <f t="shared" ca="1" si="501"/>
        <v/>
      </c>
      <c r="L285" s="58" t="str">
        <f t="shared" ca="1" si="466"/>
        <v/>
      </c>
      <c r="N285" s="113" t="str">
        <f t="shared" ca="1" si="528"/>
        <v>市内</v>
      </c>
      <c r="O285" s="114">
        <f t="shared" ref="O285" ca="1" si="532">IF(B285="","",IF(INDIRECT("減額一覧!BM"&amp;P285)=0.08,0.08,0.1))</f>
        <v>0.1</v>
      </c>
      <c r="P285" s="38">
        <v>59</v>
      </c>
      <c r="Q285" s="38">
        <f t="shared" ca="1" si="530"/>
        <v>1</v>
      </c>
      <c r="R285" s="38">
        <f t="shared" ca="1" si="530"/>
        <v>1</v>
      </c>
      <c r="S285" s="66" t="str">
        <f t="shared" ca="1" si="468"/>
        <v>112</v>
      </c>
      <c r="T285" s="105" t="str">
        <f t="shared" ca="1" si="469"/>
        <v/>
      </c>
    </row>
    <row r="286" spans="1:20" ht="56.25">
      <c r="A286">
        <f ca="1">IF(B286="","",INDIRECT("減額一覧!B"&amp;$P286))</f>
        <v>288</v>
      </c>
      <c r="B286" s="61">
        <f t="shared" ref="B286" ca="1" si="533">IF(INDIRECT("減額一覧!BC"&amp;P286)=1,INDIRECT("減額一覧!AG"&amp;P286),"")</f>
        <v>207</v>
      </c>
      <c r="C286" s="128">
        <f ca="1">IF(B286="","",INDIRECT("減額一覧!C"&amp;$P286))</f>
        <v>112216000</v>
      </c>
      <c r="D286" s="80" t="str">
        <f ca="1">IF($B286="","",INDIRECT("減額一覧!G"&amp;$P286))</f>
        <v>玉川化成工業㈱　代表取締役　玉川　孝明</v>
      </c>
      <c r="E286" s="19">
        <f ca="1">IF(B286="","",INDIRECT("減額一覧!H"&amp;P286))</f>
        <v>20</v>
      </c>
      <c r="F286" s="19">
        <f ca="1">IF($B286="","",INDIRECT("減額一覧!AN"&amp;P286))</f>
        <v>33</v>
      </c>
      <c r="G286" s="20">
        <f ca="1">IF($B286="","",INDIRECT("減額一覧!AO"&amp;P286))</f>
        <v>7804</v>
      </c>
      <c r="H286" s="20">
        <f ca="1">IF($B286="","",INDIRECT("減額一覧!AP"&amp;P286))</f>
        <v>4501</v>
      </c>
      <c r="I286" s="32">
        <f ca="1">IF(B286="","",IF(INDIRECT("減額一覧!BN"&amp;P286)=0.08,0.08,0.1))</f>
        <v>0.1</v>
      </c>
      <c r="J286" s="52"/>
      <c r="K286" s="95" t="str">
        <f t="shared" ca="1" si="501"/>
        <v/>
      </c>
      <c r="L286" s="58" t="str">
        <f t="shared" ca="1" si="466"/>
        <v/>
      </c>
      <c r="N286" s="113" t="str">
        <f t="shared" ca="1" si="528"/>
        <v>市内</v>
      </c>
      <c r="O286" s="114">
        <f t="shared" ref="O286" ca="1" si="534">IF(B286="","",IF(INDIRECT("減額一覧!BN"&amp;P286)=0.08,0.08,0.1))</f>
        <v>0.1</v>
      </c>
      <c r="P286" s="38">
        <v>59</v>
      </c>
      <c r="Q286" s="38">
        <f t="shared" ca="1" si="530"/>
        <v>1</v>
      </c>
      <c r="R286" s="38">
        <f t="shared" ca="1" si="530"/>
        <v>1</v>
      </c>
      <c r="S286" s="66" t="str">
        <f t="shared" ca="1" si="468"/>
        <v>112</v>
      </c>
      <c r="T286" s="105" t="str">
        <f t="shared" ca="1" si="469"/>
        <v/>
      </c>
    </row>
    <row r="287" spans="1:20" ht="56.25">
      <c r="A287">
        <f ca="1">IF(B287="","",INDIRECT("減額一覧!B"&amp;$P287))</f>
        <v>288</v>
      </c>
      <c r="B287" s="61">
        <f t="shared" ref="B287" ca="1" si="535">IF(INDIRECT("減額一覧!BD"&amp;P287)=1,INDIRECT("減額一覧!AQ"&amp;P287),"")</f>
        <v>208</v>
      </c>
      <c r="C287" s="45">
        <f ca="1">IF(B287="","",INDIRECT("減額一覧!C"&amp;$P287))</f>
        <v>112216000</v>
      </c>
      <c r="D287" s="79" t="str">
        <f ca="1">IF($B287="","",INDIRECT("減額一覧!G"&amp;$P287))</f>
        <v>玉川化成工業㈱　代表取締役　玉川　孝明</v>
      </c>
      <c r="E287" s="19">
        <f ca="1">IF(B287="","",INDIRECT("減額一覧!H"&amp;P287))</f>
        <v>20</v>
      </c>
      <c r="F287" s="19">
        <f ca="1">IF($B287="","",INDIRECT("減額一覧!AX"&amp;P287))</f>
        <v>33</v>
      </c>
      <c r="G287" s="20">
        <f ca="1">IF($B287="","",INDIRECT("減額一覧!AY"&amp;P287))</f>
        <v>7804</v>
      </c>
      <c r="H287" s="20">
        <f ca="1">IF($B287="","",INDIRECT("減額一覧!AZ"&amp;P287))</f>
        <v>4501</v>
      </c>
      <c r="I287" s="32">
        <f ca="1">IF(B287="","",IF(INDIRECT("減額一覧!BO"&amp;P287)=0.08,0.08,0.1))</f>
        <v>0.1</v>
      </c>
      <c r="J287" s="52"/>
      <c r="K287" s="95" t="str">
        <f t="shared" ca="1" si="501"/>
        <v/>
      </c>
      <c r="L287" s="58" t="str">
        <f t="shared" ca="1" si="466"/>
        <v/>
      </c>
      <c r="N287" s="113" t="str">
        <f t="shared" ca="1" si="528"/>
        <v>市内</v>
      </c>
      <c r="O287" s="114">
        <f t="shared" ref="O287" ca="1" si="536">IF(B287="","",IF(INDIRECT("減額一覧!BO"&amp;P287)=0.08,0.08,0.1))</f>
        <v>0.1</v>
      </c>
      <c r="P287" s="38">
        <v>59</v>
      </c>
      <c r="Q287" s="38">
        <f t="shared" ca="1" si="530"/>
        <v>1</v>
      </c>
      <c r="R287" s="38">
        <f t="shared" ca="1" si="530"/>
        <v>1</v>
      </c>
      <c r="S287" s="66" t="str">
        <f t="shared" ca="1" si="468"/>
        <v>112</v>
      </c>
      <c r="T287" s="105" t="str">
        <f t="shared" ca="1" si="469"/>
        <v/>
      </c>
    </row>
    <row r="288" spans="1:20" ht="19.5" thickBot="1">
      <c r="B288" s="129"/>
      <c r="C288" s="130" t="str">
        <f>IF(B288="","",減額一覧!C284)</f>
        <v/>
      </c>
      <c r="D288" s="43"/>
      <c r="E288" s="21"/>
      <c r="F288" s="22" t="s">
        <v>69</v>
      </c>
      <c r="G288" s="23">
        <f t="shared" ref="G288:H288" ca="1" si="537">SUBTOTAL(9,G284:G287)</f>
        <v>19864</v>
      </c>
      <c r="H288" s="23">
        <f t="shared" ca="1" si="537"/>
        <v>11458</v>
      </c>
      <c r="I288" s="30"/>
      <c r="J288" s="53"/>
      <c r="K288" s="96" t="str">
        <f t="shared" si="501"/>
        <v/>
      </c>
      <c r="L288" s="59" t="str">
        <f t="shared" si="466"/>
        <v/>
      </c>
      <c r="N288" s="108" t="str">
        <f t="shared" ref="N288" ca="1" si="538">IF(AND(G288=0,H288=0),"","小計")</f>
        <v>小計</v>
      </c>
      <c r="O288" s="108" t="str">
        <f t="shared" ref="O288" ca="1" si="539">IF(AND(G288=0,H288=0),"","小計")</f>
        <v>小計</v>
      </c>
      <c r="P288" s="38"/>
      <c r="Q288" s="38"/>
      <c r="R288" s="38"/>
      <c r="S288" s="66" t="str">
        <f t="shared" si="468"/>
        <v/>
      </c>
      <c r="T288" s="105" t="str">
        <f t="shared" si="469"/>
        <v/>
      </c>
    </row>
    <row r="289" spans="1:20" ht="19.5" thickTop="1">
      <c r="A289">
        <f ca="1">IF(B289="","",INDIRECT("減額一覧!B"&amp;$P289))</f>
        <v>291</v>
      </c>
      <c r="B289" s="61">
        <f t="shared" ref="B289" ca="1" si="540">IF(INDIRECT("減額一覧!BA"&amp;P289)=1,INDIRECT("減額一覧!M"&amp;P289),"")</f>
        <v>207</v>
      </c>
      <c r="C289" s="128">
        <f ca="1">IF(B289="","",INDIRECT("減額一覧!C"&amp;$P289))</f>
        <v>560087000</v>
      </c>
      <c r="D289" s="78" t="str">
        <f ca="1">IF($B289="","",INDIRECT("減額一覧!G"&amp;$P289))</f>
        <v>堀江　健太郎</v>
      </c>
      <c r="E289" s="19">
        <f ca="1">IF(B289="","",INDIRECT("減額一覧!H"&amp;P289))</f>
        <v>13</v>
      </c>
      <c r="F289" s="19">
        <f ca="1">IF($B289="","",INDIRECT("減額一覧!T"&amp;P289))</f>
        <v>31</v>
      </c>
      <c r="G289" s="20">
        <f ca="1">IF($B289="","",INDIRECT("減額一覧!U"&amp;P289))</f>
        <v>6474</v>
      </c>
      <c r="H289" s="20">
        <f ca="1">IF($B289="","",INDIRECT("減額一覧!V"&amp;P289))</f>
        <v>4228</v>
      </c>
      <c r="I289" s="32">
        <f ca="1">IF(B289="","",IF(INDIRECT("減額一覧!BL"&amp;P289)=0.08,0.08,0.1))</f>
        <v>0.1</v>
      </c>
      <c r="J289" s="51" t="s">
        <v>526</v>
      </c>
      <c r="K289" s="94" t="str">
        <f t="shared" ca="1" si="501"/>
        <v/>
      </c>
      <c r="L289" s="56" t="str">
        <f t="shared" ca="1" si="466"/>
        <v/>
      </c>
      <c r="N289" s="113" t="str">
        <f t="shared" ref="N289:N292" ca="1" si="541">IF(A289="","",IF(A289&gt;3000,"月ヶ瀬",IF(A289&gt;=2000,"都祁","市内")))</f>
        <v>市内</v>
      </c>
      <c r="O289" s="114">
        <f t="shared" ref="O289" ca="1" si="542">IF(B289="","",IF(INDIRECT("減額一覧!BL"&amp;P289)=0.08,0.08,0.1))</f>
        <v>0.1</v>
      </c>
      <c r="P289" s="38">
        <v>60</v>
      </c>
      <c r="Q289" s="38">
        <f t="shared" ref="Q289:R292" ca="1" si="543">IF(G289="","",IF(G289&gt;0,1,""))</f>
        <v>1</v>
      </c>
      <c r="R289" s="38">
        <f t="shared" ca="1" si="543"/>
        <v>1</v>
      </c>
      <c r="S289" s="66" t="str">
        <f t="shared" ca="1" si="468"/>
        <v>560</v>
      </c>
      <c r="T289" s="105" t="str">
        <f t="shared" ca="1" si="469"/>
        <v/>
      </c>
    </row>
    <row r="290" spans="1:20">
      <c r="A290">
        <f ca="1">IF(B290="","",INDIRECT("減額一覧!B"&amp;$P290))</f>
        <v>291</v>
      </c>
      <c r="B290" s="61">
        <f t="shared" ref="B290" ca="1" si="544">IF(INDIRECT("減額一覧!BB"&amp;P290)=1,INDIRECT("減額一覧!W"&amp;P290),"")</f>
        <v>208</v>
      </c>
      <c r="C290" s="44">
        <f ca="1">IF(B290="","",INDIRECT("減額一覧!C"&amp;$P290))</f>
        <v>560087000</v>
      </c>
      <c r="D290" s="79" t="str">
        <f ca="1">IF($B290="","",INDIRECT("減額一覧!G"&amp;$P290))</f>
        <v>堀江　健太郎</v>
      </c>
      <c r="E290" s="19">
        <f ca="1">IF(B290="","",INDIRECT("減額一覧!H"&amp;P290))</f>
        <v>13</v>
      </c>
      <c r="F290" s="19">
        <f ca="1">IF($B290="","",INDIRECT("減額一覧!AD"&amp;P290))</f>
        <v>31</v>
      </c>
      <c r="G290" s="20">
        <f ca="1">IF($B290="","",INDIRECT("減額一覧!AE"&amp;P290))</f>
        <v>6474</v>
      </c>
      <c r="H290" s="20">
        <f ca="1">IF($B290="","",INDIRECT("減額一覧!AF"&amp;P290))</f>
        <v>4228</v>
      </c>
      <c r="I290" s="32">
        <f ca="1">IF(B290="","",IF(INDIRECT("減額一覧!BM"&amp;P290)=0.08,0.08,0.1))</f>
        <v>0.1</v>
      </c>
      <c r="J290" s="52"/>
      <c r="K290" s="95" t="str">
        <f t="shared" ca="1" si="501"/>
        <v/>
      </c>
      <c r="L290" s="58" t="str">
        <f t="shared" ca="1" si="466"/>
        <v/>
      </c>
      <c r="N290" s="113" t="str">
        <f t="shared" ca="1" si="541"/>
        <v>市内</v>
      </c>
      <c r="O290" s="114">
        <f t="shared" ref="O290" ca="1" si="545">IF(B290="","",IF(INDIRECT("減額一覧!BM"&amp;P290)=0.08,0.08,0.1))</f>
        <v>0.1</v>
      </c>
      <c r="P290" s="38">
        <v>60</v>
      </c>
      <c r="Q290" s="38">
        <f t="shared" ca="1" si="543"/>
        <v>1</v>
      </c>
      <c r="R290" s="38">
        <f t="shared" ca="1" si="543"/>
        <v>1</v>
      </c>
      <c r="S290" s="66" t="str">
        <f t="shared" ca="1" si="468"/>
        <v>560</v>
      </c>
      <c r="T290" s="105" t="str">
        <f t="shared" ca="1" si="469"/>
        <v/>
      </c>
    </row>
    <row r="291" spans="1:20" hidden="1">
      <c r="A291" t="str">
        <f ca="1">IF(B291="","",INDIRECT("減額一覧!B"&amp;$P291))</f>
        <v/>
      </c>
      <c r="B291" s="61" t="str">
        <f t="shared" ref="B291" ca="1" si="546">IF(INDIRECT("減額一覧!BC"&amp;P291)=1,INDIRECT("減額一覧!AG"&amp;P291),"")</f>
        <v/>
      </c>
      <c r="C291" s="128" t="str">
        <f ca="1">IF(B291="","",INDIRECT("減額一覧!C"&amp;$P291))</f>
        <v/>
      </c>
      <c r="D291" s="80" t="str">
        <f ca="1">IF($B291="","",INDIRECT("減額一覧!G"&amp;$P291))</f>
        <v/>
      </c>
      <c r="E291" s="19" t="str">
        <f ca="1">IF(B291="","",INDIRECT("減額一覧!H"&amp;P291))</f>
        <v/>
      </c>
      <c r="F291" s="19" t="str">
        <f ca="1">IF($B291="","",INDIRECT("減額一覧!AN"&amp;P291))</f>
        <v/>
      </c>
      <c r="G291" s="20" t="str">
        <f ca="1">IF($B291="","",INDIRECT("減額一覧!AO"&amp;P291))</f>
        <v/>
      </c>
      <c r="H291" s="20" t="str">
        <f ca="1">IF($B291="","",INDIRECT("減額一覧!AP"&amp;P291))</f>
        <v/>
      </c>
      <c r="I291" s="32" t="str">
        <f ca="1">IF(B291="","",IF(INDIRECT("減額一覧!BN"&amp;P291)=0.08,0.08,0.1))</f>
        <v/>
      </c>
      <c r="J291" s="52"/>
      <c r="K291" s="95" t="str">
        <f t="shared" ca="1" si="501"/>
        <v/>
      </c>
      <c r="L291" s="58" t="str">
        <f t="shared" ca="1" si="466"/>
        <v/>
      </c>
      <c r="N291" s="113" t="str">
        <f t="shared" ca="1" si="541"/>
        <v/>
      </c>
      <c r="O291" s="114" t="str">
        <f t="shared" ref="O291" ca="1" si="547">IF(B291="","",IF(INDIRECT("減額一覧!BN"&amp;P291)=0.08,0.08,0.1))</f>
        <v/>
      </c>
      <c r="P291" s="38">
        <v>60</v>
      </c>
      <c r="Q291" s="38" t="str">
        <f t="shared" ca="1" si="543"/>
        <v/>
      </c>
      <c r="R291" s="38" t="str">
        <f t="shared" ca="1" si="543"/>
        <v/>
      </c>
      <c r="S291" s="66" t="str">
        <f t="shared" ca="1" si="468"/>
        <v/>
      </c>
      <c r="T291" s="105" t="str">
        <f t="shared" ca="1" si="469"/>
        <v/>
      </c>
    </row>
    <row r="292" spans="1:20" hidden="1">
      <c r="A292" t="str">
        <f ca="1">IF(B292="","",INDIRECT("減額一覧!B"&amp;$P292))</f>
        <v/>
      </c>
      <c r="B292" s="61" t="str">
        <f t="shared" ref="B292" ca="1" si="548">IF(INDIRECT("減額一覧!BD"&amp;P292)=1,INDIRECT("減額一覧!AQ"&amp;P292),"")</f>
        <v/>
      </c>
      <c r="C292" s="45" t="str">
        <f ca="1">IF(B292="","",INDIRECT("減額一覧!C"&amp;$P292))</f>
        <v/>
      </c>
      <c r="D292" s="79" t="str">
        <f ca="1">IF($B292="","",INDIRECT("減額一覧!G"&amp;$P292))</f>
        <v/>
      </c>
      <c r="E292" s="19" t="str">
        <f ca="1">IF(B292="","",INDIRECT("減額一覧!H"&amp;P292))</f>
        <v/>
      </c>
      <c r="F292" s="19" t="str">
        <f ca="1">IF($B292="","",INDIRECT("減額一覧!AX"&amp;P292))</f>
        <v/>
      </c>
      <c r="G292" s="20" t="str">
        <f ca="1">IF($B292="","",INDIRECT("減額一覧!AY"&amp;P292))</f>
        <v/>
      </c>
      <c r="H292" s="20" t="str">
        <f ca="1">IF($B292="","",INDIRECT("減額一覧!AZ"&amp;P292))</f>
        <v/>
      </c>
      <c r="I292" s="32" t="str">
        <f ca="1">IF(B292="","",IF(INDIRECT("減額一覧!BO"&amp;P292)=0.08,0.08,0.1))</f>
        <v/>
      </c>
      <c r="J292" s="52"/>
      <c r="K292" s="95" t="str">
        <f t="shared" ca="1" si="501"/>
        <v/>
      </c>
      <c r="L292" s="58" t="str">
        <f t="shared" ca="1" si="466"/>
        <v/>
      </c>
      <c r="N292" s="113" t="str">
        <f t="shared" ca="1" si="541"/>
        <v/>
      </c>
      <c r="O292" s="114" t="str">
        <f t="shared" ref="O292" ca="1" si="549">IF(B292="","",IF(INDIRECT("減額一覧!BO"&amp;P292)=0.08,0.08,0.1))</f>
        <v/>
      </c>
      <c r="P292" s="38">
        <v>60</v>
      </c>
      <c r="Q292" s="38" t="str">
        <f t="shared" ca="1" si="543"/>
        <v/>
      </c>
      <c r="R292" s="38" t="str">
        <f t="shared" ca="1" si="543"/>
        <v/>
      </c>
      <c r="S292" s="66" t="str">
        <f t="shared" ca="1" si="468"/>
        <v/>
      </c>
      <c r="T292" s="105" t="str">
        <f t="shared" ca="1" si="469"/>
        <v/>
      </c>
    </row>
    <row r="293" spans="1:20" ht="19.5" thickBot="1">
      <c r="B293" s="129"/>
      <c r="C293" s="130" t="str">
        <f>IF(B293="","",減額一覧!C289)</f>
        <v/>
      </c>
      <c r="D293" s="43"/>
      <c r="E293" s="21"/>
      <c r="F293" s="22" t="s">
        <v>69</v>
      </c>
      <c r="G293" s="23">
        <f t="shared" ref="G293:H293" ca="1" si="550">SUBTOTAL(9,G289:G292)</f>
        <v>12948</v>
      </c>
      <c r="H293" s="23">
        <f t="shared" ca="1" si="550"/>
        <v>8456</v>
      </c>
      <c r="I293" s="30"/>
      <c r="J293" s="53"/>
      <c r="K293" s="96" t="str">
        <f t="shared" si="501"/>
        <v/>
      </c>
      <c r="L293" s="59" t="str">
        <f t="shared" si="466"/>
        <v/>
      </c>
      <c r="N293" s="108" t="str">
        <f t="shared" ref="N293" ca="1" si="551">IF(AND(G293=0,H293=0),"","小計")</f>
        <v>小計</v>
      </c>
      <c r="O293" s="108" t="str">
        <f t="shared" ref="O293" ca="1" si="552">IF(AND(G293=0,H293=0),"","小計")</f>
        <v>小計</v>
      </c>
      <c r="P293" s="38"/>
      <c r="Q293" s="38"/>
      <c r="R293" s="38"/>
      <c r="S293" s="66" t="str">
        <f t="shared" si="468"/>
        <v/>
      </c>
      <c r="T293" s="105" t="str">
        <f t="shared" si="469"/>
        <v/>
      </c>
    </row>
    <row r="294" spans="1:20" ht="19.5" thickTop="1">
      <c r="A294">
        <f ca="1">IF(B294="","",INDIRECT("減額一覧!B"&amp;$P294))</f>
        <v>292</v>
      </c>
      <c r="B294" s="120">
        <f t="shared" ref="B294" ca="1" si="553">IF(INDIRECT("減額一覧!BA"&amp;P294)=1,INDIRECT("減額一覧!M"&amp;P294),"")</f>
        <v>207</v>
      </c>
      <c r="C294" s="131">
        <f ca="1">IF(B294="","",INDIRECT("減額一覧!C"&amp;$P294))</f>
        <v>562129000</v>
      </c>
      <c r="D294" s="121" t="str">
        <f ca="1">IF($B294="","",INDIRECT("減額一覧!G"&amp;$P294))</f>
        <v>上久保　嘉光</v>
      </c>
      <c r="E294" s="122">
        <f ca="1">IF(B294="","",INDIRECT("減額一覧!H"&amp;P294))</f>
        <v>20</v>
      </c>
      <c r="F294" s="122">
        <f ca="1">IF($B294="","",INDIRECT("減額一覧!T"&amp;P294))</f>
        <v>12</v>
      </c>
      <c r="G294" s="123">
        <f ca="1">IF($B294="","",INDIRECT("減額一覧!U"&amp;P294))</f>
        <v>2640</v>
      </c>
      <c r="H294" s="123">
        <f ca="1">IF($B294="","",INDIRECT("減額一覧!V"&amp;P294))</f>
        <v>1637</v>
      </c>
      <c r="I294" s="124">
        <f ca="1">IF(B294="","",IF(INDIRECT("減額一覧!BL"&amp;P294)=0.08,0.08,0.1))</f>
        <v>0.1</v>
      </c>
      <c r="J294" s="125" t="s">
        <v>484</v>
      </c>
      <c r="K294" s="126" t="str">
        <f t="shared" ca="1" si="501"/>
        <v/>
      </c>
      <c r="L294" s="127" t="str">
        <f t="shared" ca="1" si="466"/>
        <v/>
      </c>
      <c r="N294" s="113" t="str">
        <f t="shared" ref="N294:N297" ca="1" si="554">IF(A294="","",IF(A294&gt;3000,"月ヶ瀬",IF(A294&gt;=2000,"都祁","市内")))</f>
        <v>市内</v>
      </c>
      <c r="O294" s="114">
        <f t="shared" ref="O294" ca="1" si="555">IF(B294="","",IF(INDIRECT("減額一覧!BL"&amp;P294)=0.08,0.08,0.1))</f>
        <v>0.1</v>
      </c>
      <c r="P294" s="38">
        <v>61</v>
      </c>
      <c r="Q294" s="38">
        <f t="shared" ref="Q294:R297" ca="1" si="556">IF(G294="","",IF(G294&gt;0,1,""))</f>
        <v>1</v>
      </c>
      <c r="R294" s="38">
        <f t="shared" ca="1" si="556"/>
        <v>1</v>
      </c>
      <c r="S294" s="66" t="str">
        <f t="shared" ca="1" si="468"/>
        <v>562</v>
      </c>
      <c r="T294" s="105" t="str">
        <f t="shared" ca="1" si="469"/>
        <v/>
      </c>
    </row>
    <row r="295" spans="1:20">
      <c r="A295">
        <f ca="1">IF(B295="","",INDIRECT("減額一覧!B"&amp;$P295))</f>
        <v>292</v>
      </c>
      <c r="B295" s="61">
        <f t="shared" ref="B295" ca="1" si="557">IF(INDIRECT("減額一覧!BB"&amp;P295)=1,INDIRECT("減額一覧!W"&amp;P295),"")</f>
        <v>208</v>
      </c>
      <c r="C295" s="44">
        <f ca="1">IF(B295="","",INDIRECT("減額一覧!C"&amp;$P295))</f>
        <v>562129000</v>
      </c>
      <c r="D295" s="79" t="str">
        <f ca="1">IF($B295="","",INDIRECT("減額一覧!G"&amp;$P295))</f>
        <v>上久保　嘉光</v>
      </c>
      <c r="E295" s="19">
        <f ca="1">IF(B295="","",INDIRECT("減額一覧!H"&amp;P295))</f>
        <v>20</v>
      </c>
      <c r="F295" s="19">
        <f ca="1">IF($B295="","",INDIRECT("減額一覧!AD"&amp;P295))</f>
        <v>12</v>
      </c>
      <c r="G295" s="20">
        <f ca="1">IF($B295="","",INDIRECT("減額一覧!AE"&amp;P295))</f>
        <v>2640</v>
      </c>
      <c r="H295" s="20">
        <f ca="1">IF($B295="","",INDIRECT("減額一覧!AF"&amp;P295))</f>
        <v>1637</v>
      </c>
      <c r="I295" s="32">
        <f ca="1">IF(B295="","",IF(INDIRECT("減額一覧!BM"&amp;P295)=0.08,0.08,0.1))</f>
        <v>0.1</v>
      </c>
      <c r="J295" s="52"/>
      <c r="K295" s="95" t="str">
        <f t="shared" ca="1" si="501"/>
        <v/>
      </c>
      <c r="L295" s="58" t="str">
        <f t="shared" ca="1" si="466"/>
        <v/>
      </c>
      <c r="N295" s="113" t="str">
        <f t="shared" ca="1" si="554"/>
        <v>市内</v>
      </c>
      <c r="O295" s="114">
        <f t="shared" ref="O295" ca="1" si="558">IF(B295="","",IF(INDIRECT("減額一覧!BM"&amp;P295)=0.08,0.08,0.1))</f>
        <v>0.1</v>
      </c>
      <c r="P295" s="38">
        <v>61</v>
      </c>
      <c r="Q295" s="38">
        <f t="shared" ca="1" si="556"/>
        <v>1</v>
      </c>
      <c r="R295" s="38">
        <f t="shared" ca="1" si="556"/>
        <v>1</v>
      </c>
      <c r="S295" s="66" t="str">
        <f t="shared" ca="1" si="468"/>
        <v>562</v>
      </c>
      <c r="T295" s="105" t="str">
        <f t="shared" ca="1" si="469"/>
        <v/>
      </c>
    </row>
    <row r="296" spans="1:20" hidden="1">
      <c r="A296" t="str">
        <f ca="1">IF(B296="","",INDIRECT("減額一覧!B"&amp;$P296))</f>
        <v/>
      </c>
      <c r="B296" s="61" t="str">
        <f t="shared" ref="B296" ca="1" si="559">IF(INDIRECT("減額一覧!BC"&amp;P296)=1,INDIRECT("減額一覧!AG"&amp;P296),"")</f>
        <v/>
      </c>
      <c r="C296" s="128" t="str">
        <f ca="1">IF(B296="","",INDIRECT("減額一覧!C"&amp;$P296))</f>
        <v/>
      </c>
      <c r="D296" s="80" t="str">
        <f ca="1">IF($B296="","",INDIRECT("減額一覧!G"&amp;$P296))</f>
        <v/>
      </c>
      <c r="E296" s="19" t="str">
        <f ca="1">IF(B296="","",INDIRECT("減額一覧!H"&amp;P296))</f>
        <v/>
      </c>
      <c r="F296" s="19" t="str">
        <f ca="1">IF($B296="","",INDIRECT("減額一覧!AN"&amp;P296))</f>
        <v/>
      </c>
      <c r="G296" s="20" t="str">
        <f ca="1">IF($B296="","",INDIRECT("減額一覧!AO"&amp;P296))</f>
        <v/>
      </c>
      <c r="H296" s="20" t="str">
        <f ca="1">IF($B296="","",INDIRECT("減額一覧!AP"&amp;P296))</f>
        <v/>
      </c>
      <c r="I296" s="32" t="str">
        <f ca="1">IF(B296="","",IF(INDIRECT("減額一覧!BN"&amp;P296)=0.08,0.08,0.1))</f>
        <v/>
      </c>
      <c r="J296" s="52"/>
      <c r="K296" s="95" t="str">
        <f t="shared" ca="1" si="501"/>
        <v/>
      </c>
      <c r="L296" s="58" t="str">
        <f t="shared" ca="1" si="466"/>
        <v/>
      </c>
      <c r="N296" s="113" t="str">
        <f t="shared" ca="1" si="554"/>
        <v/>
      </c>
      <c r="O296" s="114" t="str">
        <f t="shared" ref="O296" ca="1" si="560">IF(B296="","",IF(INDIRECT("減額一覧!BN"&amp;P296)=0.08,0.08,0.1))</f>
        <v/>
      </c>
      <c r="P296" s="38">
        <v>61</v>
      </c>
      <c r="Q296" s="38" t="str">
        <f t="shared" ca="1" si="556"/>
        <v/>
      </c>
      <c r="R296" s="38" t="str">
        <f t="shared" ca="1" si="556"/>
        <v/>
      </c>
      <c r="S296" s="66" t="str">
        <f t="shared" ca="1" si="468"/>
        <v/>
      </c>
      <c r="T296" s="105" t="str">
        <f t="shared" ca="1" si="469"/>
        <v/>
      </c>
    </row>
    <row r="297" spans="1:20" hidden="1">
      <c r="A297" t="str">
        <f ca="1">IF(B297="","",INDIRECT("減額一覧!B"&amp;$P297))</f>
        <v/>
      </c>
      <c r="B297" s="61" t="str">
        <f t="shared" ref="B297" ca="1" si="561">IF(INDIRECT("減額一覧!BD"&amp;P297)=1,INDIRECT("減額一覧!AQ"&amp;P297),"")</f>
        <v/>
      </c>
      <c r="C297" s="45" t="str">
        <f ca="1">IF(B297="","",INDIRECT("減額一覧!C"&amp;$P297))</f>
        <v/>
      </c>
      <c r="D297" s="79" t="str">
        <f ca="1">IF($B297="","",INDIRECT("減額一覧!G"&amp;$P297))</f>
        <v/>
      </c>
      <c r="E297" s="19" t="str">
        <f ca="1">IF(B297="","",INDIRECT("減額一覧!H"&amp;P297))</f>
        <v/>
      </c>
      <c r="F297" s="19" t="str">
        <f ca="1">IF($B297="","",INDIRECT("減額一覧!AX"&amp;P297))</f>
        <v/>
      </c>
      <c r="G297" s="20" t="str">
        <f ca="1">IF($B297="","",INDIRECT("減額一覧!AY"&amp;P297))</f>
        <v/>
      </c>
      <c r="H297" s="20" t="str">
        <f ca="1">IF($B297="","",INDIRECT("減額一覧!AZ"&amp;P297))</f>
        <v/>
      </c>
      <c r="I297" s="32" t="str">
        <f ca="1">IF(B297="","",IF(INDIRECT("減額一覧!BO"&amp;P297)=0.08,0.08,0.1))</f>
        <v/>
      </c>
      <c r="J297" s="52"/>
      <c r="K297" s="95" t="str">
        <f t="shared" ca="1" si="501"/>
        <v/>
      </c>
      <c r="L297" s="58" t="str">
        <f t="shared" ca="1" si="466"/>
        <v/>
      </c>
      <c r="N297" s="113" t="str">
        <f t="shared" ca="1" si="554"/>
        <v/>
      </c>
      <c r="O297" s="114" t="str">
        <f t="shared" ref="O297" ca="1" si="562">IF(B297="","",IF(INDIRECT("減額一覧!BO"&amp;P297)=0.08,0.08,0.1))</f>
        <v/>
      </c>
      <c r="P297" s="38">
        <v>61</v>
      </c>
      <c r="Q297" s="38" t="str">
        <f t="shared" ca="1" si="556"/>
        <v/>
      </c>
      <c r="R297" s="38" t="str">
        <f t="shared" ca="1" si="556"/>
        <v/>
      </c>
      <c r="S297" s="66" t="str">
        <f t="shared" ca="1" si="468"/>
        <v/>
      </c>
      <c r="T297" s="105" t="str">
        <f t="shared" ca="1" si="469"/>
        <v/>
      </c>
    </row>
    <row r="298" spans="1:20" ht="19.5" thickBot="1">
      <c r="B298" s="129"/>
      <c r="C298" s="130" t="str">
        <f>IF(B298="","",減額一覧!C294)</f>
        <v/>
      </c>
      <c r="D298" s="43"/>
      <c r="E298" s="21"/>
      <c r="F298" s="22" t="s">
        <v>69</v>
      </c>
      <c r="G298" s="23">
        <f t="shared" ref="G298:H298" ca="1" si="563">SUBTOTAL(9,G294:G297)</f>
        <v>5280</v>
      </c>
      <c r="H298" s="23">
        <f t="shared" ca="1" si="563"/>
        <v>3274</v>
      </c>
      <c r="I298" s="30"/>
      <c r="J298" s="53"/>
      <c r="K298" s="96" t="str">
        <f t="shared" si="501"/>
        <v/>
      </c>
      <c r="L298" s="59" t="str">
        <f t="shared" si="466"/>
        <v/>
      </c>
      <c r="N298" s="108" t="str">
        <f t="shared" ref="N298" ca="1" si="564">IF(AND(G298=0,H298=0),"","小計")</f>
        <v>小計</v>
      </c>
      <c r="O298" s="108" t="str">
        <f t="shared" ref="O298" ca="1" si="565">IF(AND(G298=0,H298=0),"","小計")</f>
        <v>小計</v>
      </c>
      <c r="P298" s="38"/>
      <c r="Q298" s="38"/>
      <c r="R298" s="38"/>
      <c r="S298" s="66" t="str">
        <f t="shared" si="468"/>
        <v/>
      </c>
      <c r="T298" s="105" t="str">
        <f t="shared" si="469"/>
        <v/>
      </c>
    </row>
    <row r="299" spans="1:20" ht="57" thickTop="1">
      <c r="A299">
        <f ca="1">IF(B299="","",INDIRECT("減額一覧!B"&amp;$P299))</f>
        <v>293</v>
      </c>
      <c r="B299" s="120">
        <f t="shared" ref="B299" ca="1" si="566">IF(INDIRECT("減額一覧!BA"&amp;P299)=1,INDIRECT("減額一覧!M"&amp;P299),"")</f>
        <v>205</v>
      </c>
      <c r="C299" s="131">
        <f ca="1">IF(B299="","",INDIRECT("減額一覧!C"&amp;$P299))</f>
        <v>7215300</v>
      </c>
      <c r="D299" s="121" t="str">
        <f ca="1">IF($B299="","",INDIRECT("減額一覧!G"&amp;$P299))</f>
        <v>五條運輸㈱　代表取締役　原田　勝子</v>
      </c>
      <c r="E299" s="122">
        <f ca="1">IF(B299="","",INDIRECT("減額一覧!H"&amp;P299))</f>
        <v>40</v>
      </c>
      <c r="F299" s="122">
        <f ca="1">IF($B299="","",INDIRECT("減額一覧!T"&amp;P299))</f>
        <v>1</v>
      </c>
      <c r="G299" s="123">
        <f ca="1">IF($B299="","",INDIRECT("減額一覧!U"&amp;P299))</f>
        <v>253</v>
      </c>
      <c r="H299" s="123">
        <f ca="1">IF($B299="","",INDIRECT("減額一覧!V"&amp;P299))</f>
        <v>136</v>
      </c>
      <c r="I299" s="124">
        <f ca="1">IF(B299="","",IF(INDIRECT("減額一覧!BL"&amp;P299)=0.08,0.08,0.1))</f>
        <v>0.1</v>
      </c>
      <c r="J299" s="125" t="s">
        <v>485</v>
      </c>
      <c r="K299" s="126" t="str">
        <f t="shared" ca="1" si="501"/>
        <v/>
      </c>
      <c r="L299" s="127" t="str">
        <f t="shared" ca="1" si="466"/>
        <v/>
      </c>
      <c r="N299" s="113" t="str">
        <f t="shared" ref="N299:N302" ca="1" si="567">IF(A299="","",IF(A299&gt;3000,"月ヶ瀬",IF(A299&gt;=2000,"都祁","市内")))</f>
        <v>市内</v>
      </c>
      <c r="O299" s="114">
        <f t="shared" ref="O299" ca="1" si="568">IF(B299="","",IF(INDIRECT("減額一覧!BL"&amp;P299)=0.08,0.08,0.1))</f>
        <v>0.1</v>
      </c>
      <c r="P299" s="38">
        <v>62</v>
      </c>
      <c r="Q299" s="38">
        <f t="shared" ref="Q299:R302" ca="1" si="569">IF(G299="","",IF(G299&gt;0,1,""))</f>
        <v>1</v>
      </c>
      <c r="R299" s="38">
        <f t="shared" ca="1" si="569"/>
        <v>1</v>
      </c>
      <c r="S299" s="66" t="str">
        <f t="shared" ca="1" si="468"/>
        <v>007</v>
      </c>
      <c r="T299" s="105" t="str">
        <f t="shared" ca="1" si="469"/>
        <v/>
      </c>
    </row>
    <row r="300" spans="1:20" ht="56.25">
      <c r="A300">
        <f ca="1">IF(B300="","",INDIRECT("減額一覧!B"&amp;$P300))</f>
        <v>293</v>
      </c>
      <c r="B300" s="61">
        <f t="shared" ref="B300" ca="1" si="570">IF(INDIRECT("減額一覧!BB"&amp;P300)=1,INDIRECT("減額一覧!W"&amp;P300),"")</f>
        <v>206</v>
      </c>
      <c r="C300" s="44">
        <f ca="1">IF(B300="","",INDIRECT("減額一覧!C"&amp;$P300))</f>
        <v>7215300</v>
      </c>
      <c r="D300" s="79" t="str">
        <f ca="1">IF($B300="","",INDIRECT("減額一覧!G"&amp;$P300))</f>
        <v>五條運輸㈱　代表取締役　原田　勝子</v>
      </c>
      <c r="E300" s="19">
        <f ca="1">IF(B300="","",INDIRECT("減額一覧!H"&amp;P300))</f>
        <v>40</v>
      </c>
      <c r="F300" s="19">
        <f ca="1">IF($B300="","",INDIRECT("減額一覧!AD"&amp;P300))</f>
        <v>1</v>
      </c>
      <c r="G300" s="20">
        <f ca="1">IF($B300="","",INDIRECT("減額一覧!AE"&amp;P300))</f>
        <v>253</v>
      </c>
      <c r="H300" s="20">
        <f ca="1">IF($B300="","",INDIRECT("減額一覧!AF"&amp;P300))</f>
        <v>136</v>
      </c>
      <c r="I300" s="32">
        <f ca="1">IF(B300="","",IF(INDIRECT("減額一覧!BM"&amp;P300)=0.08,0.08,0.1))</f>
        <v>0.1</v>
      </c>
      <c r="J300" s="52"/>
      <c r="K300" s="95" t="str">
        <f t="shared" ca="1" si="501"/>
        <v/>
      </c>
      <c r="L300" s="58" t="str">
        <f t="shared" ca="1" si="466"/>
        <v/>
      </c>
      <c r="N300" s="113" t="str">
        <f t="shared" ca="1" si="567"/>
        <v>市内</v>
      </c>
      <c r="O300" s="114">
        <f t="shared" ref="O300" ca="1" si="571">IF(B300="","",IF(INDIRECT("減額一覧!BM"&amp;P300)=0.08,0.08,0.1))</f>
        <v>0.1</v>
      </c>
      <c r="P300" s="38">
        <v>62</v>
      </c>
      <c r="Q300" s="38">
        <f t="shared" ca="1" si="569"/>
        <v>1</v>
      </c>
      <c r="R300" s="38">
        <f t="shared" ca="1" si="569"/>
        <v>1</v>
      </c>
      <c r="S300" s="66" t="str">
        <f t="shared" ca="1" si="468"/>
        <v>007</v>
      </c>
      <c r="T300" s="105" t="str">
        <f t="shared" ca="1" si="469"/>
        <v/>
      </c>
    </row>
    <row r="301" spans="1:20" ht="56.25">
      <c r="A301">
        <f ca="1">IF(B301="","",INDIRECT("減額一覧!B"&amp;$P301))</f>
        <v>293</v>
      </c>
      <c r="B301" s="61">
        <f t="shared" ref="B301" ca="1" si="572">IF(INDIRECT("減額一覧!BC"&amp;P301)=1,INDIRECT("減額一覧!AG"&amp;P301),"")</f>
        <v>207</v>
      </c>
      <c r="C301" s="128">
        <f ca="1">IF(B301="","",INDIRECT("減額一覧!C"&amp;$P301))</f>
        <v>7215300</v>
      </c>
      <c r="D301" s="80" t="str">
        <f ca="1">IF($B301="","",INDIRECT("減額一覧!G"&amp;$P301))</f>
        <v>五條運輸㈱　代表取締役　原田　勝子</v>
      </c>
      <c r="E301" s="19">
        <f ca="1">IF(B301="","",INDIRECT("減額一覧!H"&amp;P301))</f>
        <v>40</v>
      </c>
      <c r="F301" s="19">
        <f ca="1">IF($B301="","",INDIRECT("減額一覧!AN"&amp;P301))</f>
        <v>17</v>
      </c>
      <c r="G301" s="20">
        <f ca="1">IF($B301="","",INDIRECT("減額一覧!AO"&amp;P301))</f>
        <v>4301</v>
      </c>
      <c r="H301" s="20">
        <f ca="1">IF($B301="","",INDIRECT("減額一覧!AP"&amp;P301))</f>
        <v>2319</v>
      </c>
      <c r="I301" s="32">
        <f ca="1">IF(B301="","",IF(INDIRECT("減額一覧!BN"&amp;P301)=0.08,0.08,0.1))</f>
        <v>0.1</v>
      </c>
      <c r="J301" s="52"/>
      <c r="K301" s="95" t="str">
        <f t="shared" ca="1" si="501"/>
        <v/>
      </c>
      <c r="L301" s="58" t="str">
        <f t="shared" ca="1" si="466"/>
        <v/>
      </c>
      <c r="N301" s="113" t="str">
        <f t="shared" ca="1" si="567"/>
        <v>市内</v>
      </c>
      <c r="O301" s="114">
        <f t="shared" ref="O301" ca="1" si="573">IF(B301="","",IF(INDIRECT("減額一覧!BN"&amp;P301)=0.08,0.08,0.1))</f>
        <v>0.1</v>
      </c>
      <c r="P301" s="38">
        <v>62</v>
      </c>
      <c r="Q301" s="38">
        <f t="shared" ca="1" si="569"/>
        <v>1</v>
      </c>
      <c r="R301" s="38">
        <f t="shared" ca="1" si="569"/>
        <v>1</v>
      </c>
      <c r="S301" s="66" t="str">
        <f t="shared" ca="1" si="468"/>
        <v>007</v>
      </c>
      <c r="T301" s="105" t="str">
        <f t="shared" ca="1" si="469"/>
        <v/>
      </c>
    </row>
    <row r="302" spans="1:20" ht="56.25">
      <c r="A302">
        <f ca="1">IF(B302="","",INDIRECT("減額一覧!B"&amp;$P302))</f>
        <v>293</v>
      </c>
      <c r="B302" s="61">
        <f t="shared" ref="B302" ca="1" si="574">IF(INDIRECT("減額一覧!BD"&amp;P302)=1,INDIRECT("減額一覧!AQ"&amp;P302),"")</f>
        <v>208</v>
      </c>
      <c r="C302" s="45">
        <f ca="1">IF(B302="","",INDIRECT("減額一覧!C"&amp;$P302))</f>
        <v>7215300</v>
      </c>
      <c r="D302" s="79" t="str">
        <f ca="1">IF($B302="","",INDIRECT("減額一覧!G"&amp;$P302))</f>
        <v>五條運輸㈱　代表取締役　原田　勝子</v>
      </c>
      <c r="E302" s="19">
        <f ca="1">IF(B302="","",INDIRECT("減額一覧!H"&amp;P302))</f>
        <v>40</v>
      </c>
      <c r="F302" s="19">
        <f ca="1">IF($B302="","",INDIRECT("減額一覧!AX"&amp;P302))</f>
        <v>17</v>
      </c>
      <c r="G302" s="20">
        <f ca="1">IF($B302="","",INDIRECT("減額一覧!AY"&amp;P302))</f>
        <v>4301</v>
      </c>
      <c r="H302" s="20">
        <f ca="1">IF($B302="","",INDIRECT("減額一覧!AZ"&amp;P302))</f>
        <v>2319</v>
      </c>
      <c r="I302" s="32">
        <f ca="1">IF(B302="","",IF(INDIRECT("減額一覧!BO"&amp;P302)=0.08,0.08,0.1))</f>
        <v>0.1</v>
      </c>
      <c r="J302" s="52"/>
      <c r="K302" s="95" t="str">
        <f t="shared" ca="1" si="501"/>
        <v/>
      </c>
      <c r="L302" s="58" t="str">
        <f t="shared" ca="1" si="466"/>
        <v/>
      </c>
      <c r="N302" s="113" t="str">
        <f t="shared" ca="1" si="567"/>
        <v>市内</v>
      </c>
      <c r="O302" s="114">
        <f t="shared" ref="O302" ca="1" si="575">IF(B302="","",IF(INDIRECT("減額一覧!BO"&amp;P302)=0.08,0.08,0.1))</f>
        <v>0.1</v>
      </c>
      <c r="P302" s="38">
        <v>62</v>
      </c>
      <c r="Q302" s="38">
        <f t="shared" ca="1" si="569"/>
        <v>1</v>
      </c>
      <c r="R302" s="38">
        <f t="shared" ca="1" si="569"/>
        <v>1</v>
      </c>
      <c r="S302" s="66" t="str">
        <f t="shared" ca="1" si="468"/>
        <v>007</v>
      </c>
      <c r="T302" s="105" t="str">
        <f t="shared" ca="1" si="469"/>
        <v/>
      </c>
    </row>
    <row r="303" spans="1:20" ht="19.5" thickBot="1">
      <c r="B303" s="129"/>
      <c r="C303" s="130" t="str">
        <f>IF(B303="","",減額一覧!C299)</f>
        <v/>
      </c>
      <c r="D303" s="43"/>
      <c r="E303" s="21"/>
      <c r="F303" s="22" t="s">
        <v>69</v>
      </c>
      <c r="G303" s="23">
        <f t="shared" ref="G303:H303" ca="1" si="576">SUBTOTAL(9,G299:G302)</f>
        <v>9108</v>
      </c>
      <c r="H303" s="23">
        <f t="shared" ca="1" si="576"/>
        <v>4910</v>
      </c>
      <c r="I303" s="30"/>
      <c r="J303" s="53"/>
      <c r="K303" s="96" t="str">
        <f t="shared" si="501"/>
        <v/>
      </c>
      <c r="L303" s="59" t="str">
        <f t="shared" si="466"/>
        <v/>
      </c>
      <c r="N303" s="108" t="str">
        <f t="shared" ref="N303" ca="1" si="577">IF(AND(G303=0,H303=0),"","小計")</f>
        <v>小計</v>
      </c>
      <c r="O303" s="108" t="str">
        <f t="shared" ref="O303" ca="1" si="578">IF(AND(G303=0,H303=0),"","小計")</f>
        <v>小計</v>
      </c>
      <c r="P303" s="38"/>
      <c r="Q303" s="38"/>
      <c r="R303" s="38"/>
      <c r="S303" s="66" t="str">
        <f t="shared" si="468"/>
        <v/>
      </c>
      <c r="T303" s="105" t="str">
        <f t="shared" si="469"/>
        <v/>
      </c>
    </row>
    <row r="304" spans="1:20" ht="19.5" thickTop="1">
      <c r="A304">
        <f ca="1">IF(B304="","",INDIRECT("減額一覧!B"&amp;$P304))</f>
        <v>296</v>
      </c>
      <c r="B304" s="120">
        <f t="shared" ref="B304" ca="1" si="579">IF(INDIRECT("減額一覧!BA"&amp;P304)=1,INDIRECT("減額一覧!M"&amp;P304),"")</f>
        <v>206</v>
      </c>
      <c r="C304" s="131">
        <f ca="1">IF(B304="","",INDIRECT("減額一覧!C"&amp;$P304))</f>
        <v>631129000</v>
      </c>
      <c r="D304" s="121" t="str">
        <f ca="1">IF($B304="","",INDIRECT("減額一覧!G"&amp;$P304))</f>
        <v>杉澤　庸好</v>
      </c>
      <c r="E304" s="122">
        <f ca="1">IF(B304="","",INDIRECT("減額一覧!H"&amp;P304))</f>
        <v>20</v>
      </c>
      <c r="F304" s="122">
        <f ca="1">IF($B304="","",INDIRECT("減額一覧!T"&amp;P304))</f>
        <v>3</v>
      </c>
      <c r="G304" s="123">
        <f ca="1">IF($B304="","",INDIRECT("減額一覧!U"&amp;P304))</f>
        <v>660</v>
      </c>
      <c r="H304" s="123">
        <f ca="1">IF($B304="","",INDIRECT("減額一覧!V"&amp;P304))</f>
        <v>409</v>
      </c>
      <c r="I304" s="124">
        <f ca="1">IF(B304="","",IF(INDIRECT("減額一覧!BL"&amp;P304)=0.08,0.08,0.1))</f>
        <v>0.1</v>
      </c>
      <c r="J304" s="125" t="s">
        <v>486</v>
      </c>
      <c r="K304" s="126" t="str">
        <f t="shared" ca="1" si="501"/>
        <v/>
      </c>
      <c r="L304" s="127" t="str">
        <f t="shared" ca="1" si="466"/>
        <v/>
      </c>
      <c r="N304" s="113" t="str">
        <f t="shared" ref="N304:N307" ca="1" si="580">IF(A304="","",IF(A304&gt;3000,"月ヶ瀬",IF(A304&gt;=2000,"都祁","市内")))</f>
        <v>市内</v>
      </c>
      <c r="O304" s="114">
        <f t="shared" ref="O304" ca="1" si="581">IF(B304="","",IF(INDIRECT("減額一覧!BL"&amp;P304)=0.08,0.08,0.1))</f>
        <v>0.1</v>
      </c>
      <c r="P304" s="38">
        <v>63</v>
      </c>
      <c r="Q304" s="38">
        <f t="shared" ref="Q304:R307" ca="1" si="582">IF(G304="","",IF(G304&gt;0,1,""))</f>
        <v>1</v>
      </c>
      <c r="R304" s="38">
        <f t="shared" ca="1" si="582"/>
        <v>1</v>
      </c>
      <c r="S304" s="66" t="str">
        <f t="shared" ca="1" si="468"/>
        <v>631</v>
      </c>
      <c r="T304" s="105" t="str">
        <f t="shared" ca="1" si="469"/>
        <v/>
      </c>
    </row>
    <row r="305" spans="1:20">
      <c r="A305">
        <f ca="1">IF(B305="","",INDIRECT("減額一覧!B"&amp;$P305))</f>
        <v>296</v>
      </c>
      <c r="B305" s="61">
        <f t="shared" ref="B305" ca="1" si="583">IF(INDIRECT("減額一覧!BB"&amp;P305)=1,INDIRECT("減額一覧!W"&amp;P305),"")</f>
        <v>207</v>
      </c>
      <c r="C305" s="44">
        <f ca="1">IF(B305="","",INDIRECT("減額一覧!C"&amp;$P305))</f>
        <v>631129000</v>
      </c>
      <c r="D305" s="79" t="str">
        <f ca="1">IF($B305="","",INDIRECT("減額一覧!G"&amp;$P305))</f>
        <v>杉澤　庸好</v>
      </c>
      <c r="E305" s="19">
        <f ca="1">IF(B305="","",INDIRECT("減額一覧!H"&amp;P305))</f>
        <v>20</v>
      </c>
      <c r="F305" s="19">
        <f ca="1">IF($B305="","",INDIRECT("減額一覧!AD"&amp;P305))</f>
        <v>3</v>
      </c>
      <c r="G305" s="20">
        <f ca="1">IF($B305="","",INDIRECT("減額一覧!AE"&amp;P305))</f>
        <v>660</v>
      </c>
      <c r="H305" s="20">
        <f ca="1">IF($B305="","",INDIRECT("減額一覧!AF"&amp;P305))</f>
        <v>409</v>
      </c>
      <c r="I305" s="32">
        <f ca="1">IF(B305="","",IF(INDIRECT("減額一覧!BM"&amp;P305)=0.08,0.08,0.1))</f>
        <v>0.1</v>
      </c>
      <c r="J305" s="52"/>
      <c r="K305" s="95" t="str">
        <f t="shared" ca="1" si="501"/>
        <v/>
      </c>
      <c r="L305" s="58" t="str">
        <f t="shared" ca="1" si="466"/>
        <v/>
      </c>
      <c r="N305" s="113" t="str">
        <f t="shared" ca="1" si="580"/>
        <v>市内</v>
      </c>
      <c r="O305" s="114">
        <f t="shared" ref="O305" ca="1" si="584">IF(B305="","",IF(INDIRECT("減額一覧!BM"&amp;P305)=0.08,0.08,0.1))</f>
        <v>0.1</v>
      </c>
      <c r="P305" s="38">
        <v>63</v>
      </c>
      <c r="Q305" s="38">
        <f t="shared" ca="1" si="582"/>
        <v>1</v>
      </c>
      <c r="R305" s="38">
        <f t="shared" ca="1" si="582"/>
        <v>1</v>
      </c>
      <c r="S305" s="66" t="str">
        <f t="shared" ca="1" si="468"/>
        <v>631</v>
      </c>
      <c r="T305" s="105" t="str">
        <f t="shared" ca="1" si="469"/>
        <v/>
      </c>
    </row>
    <row r="306" spans="1:20">
      <c r="A306">
        <f ca="1">IF(B306="","",INDIRECT("減額一覧!B"&amp;$P306))</f>
        <v>296</v>
      </c>
      <c r="B306" s="61">
        <f t="shared" ref="B306" ca="1" si="585">IF(INDIRECT("減額一覧!BC"&amp;P306)=1,INDIRECT("減額一覧!AG"&amp;P306),"")</f>
        <v>208</v>
      </c>
      <c r="C306" s="128">
        <f ca="1">IF(B306="","",INDIRECT("減額一覧!C"&amp;$P306))</f>
        <v>631129000</v>
      </c>
      <c r="D306" s="80" t="str">
        <f ca="1">IF($B306="","",INDIRECT("減額一覧!G"&amp;$P306))</f>
        <v>杉澤　庸好</v>
      </c>
      <c r="E306" s="19">
        <f ca="1">IF(B306="","",INDIRECT("減額一覧!H"&amp;P306))</f>
        <v>20</v>
      </c>
      <c r="F306" s="19">
        <f ca="1">IF($B306="","",INDIRECT("減額一覧!AN"&amp;P306))</f>
        <v>3</v>
      </c>
      <c r="G306" s="20">
        <f ca="1">IF($B306="","",INDIRECT("減額一覧!AO"&amp;P306))</f>
        <v>660</v>
      </c>
      <c r="H306" s="20">
        <f ca="1">IF($B306="","",INDIRECT("減額一覧!AP"&amp;P306))</f>
        <v>409</v>
      </c>
      <c r="I306" s="32">
        <f ca="1">IF(B306="","",IF(INDIRECT("減額一覧!BN"&amp;P306)=0.08,0.08,0.1))</f>
        <v>0.1</v>
      </c>
      <c r="J306" s="52"/>
      <c r="K306" s="95" t="str">
        <f t="shared" ca="1" si="501"/>
        <v/>
      </c>
      <c r="L306" s="58" t="str">
        <f t="shared" ca="1" si="466"/>
        <v/>
      </c>
      <c r="N306" s="113" t="str">
        <f t="shared" ca="1" si="580"/>
        <v>市内</v>
      </c>
      <c r="O306" s="114">
        <f t="shared" ref="O306" ca="1" si="586">IF(B306="","",IF(INDIRECT("減額一覧!BN"&amp;P306)=0.08,0.08,0.1))</f>
        <v>0.1</v>
      </c>
      <c r="P306" s="38">
        <v>63</v>
      </c>
      <c r="Q306" s="38">
        <f t="shared" ca="1" si="582"/>
        <v>1</v>
      </c>
      <c r="R306" s="38">
        <f t="shared" ca="1" si="582"/>
        <v>1</v>
      </c>
      <c r="S306" s="66" t="str">
        <f t="shared" ca="1" si="468"/>
        <v>631</v>
      </c>
      <c r="T306" s="105" t="str">
        <f t="shared" ca="1" si="469"/>
        <v/>
      </c>
    </row>
    <row r="307" spans="1:20" hidden="1">
      <c r="A307" t="str">
        <f ca="1">IF(B307="","",INDIRECT("減額一覧!B"&amp;$P307))</f>
        <v/>
      </c>
      <c r="B307" s="61" t="str">
        <f t="shared" ref="B307" ca="1" si="587">IF(INDIRECT("減額一覧!BD"&amp;P307)=1,INDIRECT("減額一覧!AQ"&amp;P307),"")</f>
        <v/>
      </c>
      <c r="C307" s="45" t="str">
        <f ca="1">IF(B307="","",INDIRECT("減額一覧!C"&amp;$P307))</f>
        <v/>
      </c>
      <c r="D307" s="79" t="str">
        <f ca="1">IF($B307="","",INDIRECT("減額一覧!G"&amp;$P307))</f>
        <v/>
      </c>
      <c r="E307" s="19" t="str">
        <f ca="1">IF(B307="","",INDIRECT("減額一覧!H"&amp;P307))</f>
        <v/>
      </c>
      <c r="F307" s="19" t="str">
        <f ca="1">IF($B307="","",INDIRECT("減額一覧!AX"&amp;P307))</f>
        <v/>
      </c>
      <c r="G307" s="20" t="str">
        <f ca="1">IF($B307="","",INDIRECT("減額一覧!AY"&amp;P307))</f>
        <v/>
      </c>
      <c r="H307" s="20" t="str">
        <f ca="1">IF($B307="","",INDIRECT("減額一覧!AZ"&amp;P307))</f>
        <v/>
      </c>
      <c r="I307" s="32" t="str">
        <f ca="1">IF(B307="","",IF(INDIRECT("減額一覧!BO"&amp;P307)=0.08,0.08,0.1))</f>
        <v/>
      </c>
      <c r="J307" s="52"/>
      <c r="K307" s="95" t="str">
        <f t="shared" ca="1" si="501"/>
        <v/>
      </c>
      <c r="L307" s="58" t="str">
        <f t="shared" ca="1" si="466"/>
        <v/>
      </c>
      <c r="N307" s="113" t="str">
        <f t="shared" ca="1" si="580"/>
        <v/>
      </c>
      <c r="O307" s="114" t="str">
        <f t="shared" ref="O307" ca="1" si="588">IF(B307="","",IF(INDIRECT("減額一覧!BO"&amp;P307)=0.08,0.08,0.1))</f>
        <v/>
      </c>
      <c r="P307" s="38">
        <v>63</v>
      </c>
      <c r="Q307" s="38" t="str">
        <f t="shared" ca="1" si="582"/>
        <v/>
      </c>
      <c r="R307" s="38" t="str">
        <f t="shared" ca="1" si="582"/>
        <v/>
      </c>
      <c r="S307" s="66" t="str">
        <f t="shared" ca="1" si="468"/>
        <v/>
      </c>
      <c r="T307" s="105" t="str">
        <f t="shared" ca="1" si="469"/>
        <v/>
      </c>
    </row>
    <row r="308" spans="1:20" ht="19.5" thickBot="1">
      <c r="B308" s="129"/>
      <c r="C308" s="130" t="str">
        <f>IF(B308="","",減額一覧!C304)</f>
        <v/>
      </c>
      <c r="D308" s="43"/>
      <c r="E308" s="21"/>
      <c r="F308" s="22" t="s">
        <v>69</v>
      </c>
      <c r="G308" s="23">
        <f t="shared" ref="G308:H308" ca="1" si="589">SUBTOTAL(9,G304:G307)</f>
        <v>1980</v>
      </c>
      <c r="H308" s="23">
        <f t="shared" ca="1" si="589"/>
        <v>1227</v>
      </c>
      <c r="I308" s="30"/>
      <c r="J308" s="53"/>
      <c r="K308" s="96" t="str">
        <f t="shared" si="501"/>
        <v/>
      </c>
      <c r="L308" s="59" t="str">
        <f t="shared" si="466"/>
        <v/>
      </c>
      <c r="N308" s="108" t="str">
        <f t="shared" ref="N308" ca="1" si="590">IF(AND(G308=0,H308=0),"","小計")</f>
        <v>小計</v>
      </c>
      <c r="O308" s="108" t="str">
        <f t="shared" ref="O308" ca="1" si="591">IF(AND(G308=0,H308=0),"","小計")</f>
        <v>小計</v>
      </c>
      <c r="P308" s="38"/>
      <c r="Q308" s="38"/>
      <c r="R308" s="38"/>
      <c r="S308" s="66" t="str">
        <f t="shared" si="468"/>
        <v/>
      </c>
      <c r="T308" s="105" t="str">
        <f t="shared" si="469"/>
        <v/>
      </c>
    </row>
    <row r="309" spans="1:20" ht="19.5" thickTop="1">
      <c r="A309">
        <f ca="1">IF(B309="","",INDIRECT("減額一覧!B"&amp;$P309))</f>
        <v>297</v>
      </c>
      <c r="B309" s="120">
        <f t="shared" ref="B309" ca="1" si="592">IF(INDIRECT("減額一覧!BA"&amp;P309)=1,INDIRECT("減額一覧!M"&amp;P309),"")</f>
        <v>206</v>
      </c>
      <c r="C309" s="131">
        <f ca="1">IF(B309="","",INDIRECT("減額一覧!C"&amp;$P309))</f>
        <v>304166000</v>
      </c>
      <c r="D309" s="121" t="str">
        <f ca="1">IF($B309="","",INDIRECT("減額一覧!G"&amp;$P309))</f>
        <v>岡本　克彦</v>
      </c>
      <c r="E309" s="122">
        <f ca="1">IF(B309="","",INDIRECT("減額一覧!H"&amp;P309))</f>
        <v>13</v>
      </c>
      <c r="F309" s="122">
        <f ca="1">IF($B309="","",INDIRECT("減額一覧!T"&amp;P309))</f>
        <v>1</v>
      </c>
      <c r="G309" s="123">
        <f ca="1">IF($B309="","",INDIRECT("減額一覧!U"&amp;P309))</f>
        <v>220</v>
      </c>
      <c r="H309" s="123">
        <f ca="1">IF($B309="","",INDIRECT("減額一覧!V"&amp;P309))</f>
        <v>136</v>
      </c>
      <c r="I309" s="124">
        <f ca="1">IF(B309="","",IF(INDIRECT("減額一覧!BL"&amp;P309)=0.08,0.08,0.1))</f>
        <v>0.1</v>
      </c>
      <c r="J309" s="125" t="s">
        <v>487</v>
      </c>
      <c r="K309" s="126" t="str">
        <f t="shared" ca="1" si="501"/>
        <v/>
      </c>
      <c r="L309" s="127" t="str">
        <f t="shared" ca="1" si="466"/>
        <v/>
      </c>
      <c r="N309" s="113" t="str">
        <f t="shared" ref="N309:N312" ca="1" si="593">IF(A309="","",IF(A309&gt;3000,"月ヶ瀬",IF(A309&gt;=2000,"都祁","市内")))</f>
        <v>市内</v>
      </c>
      <c r="O309" s="114">
        <f t="shared" ref="O309" ca="1" si="594">IF(B309="","",IF(INDIRECT("減額一覧!BL"&amp;P309)=0.08,0.08,0.1))</f>
        <v>0.1</v>
      </c>
      <c r="P309" s="38">
        <v>64</v>
      </c>
      <c r="Q309" s="38">
        <f t="shared" ref="Q309:R312" ca="1" si="595">IF(G309="","",IF(G309&gt;0,1,""))</f>
        <v>1</v>
      </c>
      <c r="R309" s="38">
        <f t="shared" ca="1" si="595"/>
        <v>1</v>
      </c>
      <c r="S309" s="66" t="str">
        <f t="shared" ca="1" si="468"/>
        <v>304</v>
      </c>
      <c r="T309" s="105" t="str">
        <f t="shared" ca="1" si="469"/>
        <v/>
      </c>
    </row>
    <row r="310" spans="1:20">
      <c r="A310">
        <f ca="1">IF(B310="","",INDIRECT("減額一覧!B"&amp;$P310))</f>
        <v>297</v>
      </c>
      <c r="B310" s="61">
        <f t="shared" ref="B310" ca="1" si="596">IF(INDIRECT("減額一覧!BB"&amp;P310)=1,INDIRECT("減額一覧!W"&amp;P310),"")</f>
        <v>207</v>
      </c>
      <c r="C310" s="44">
        <f ca="1">IF(B310="","",INDIRECT("減額一覧!C"&amp;$P310))</f>
        <v>304166000</v>
      </c>
      <c r="D310" s="79" t="str">
        <f ca="1">IF($B310="","",INDIRECT("減額一覧!G"&amp;$P310))</f>
        <v>岡本　克彦</v>
      </c>
      <c r="E310" s="19">
        <f ca="1">IF(B310="","",INDIRECT("減額一覧!H"&amp;P310))</f>
        <v>13</v>
      </c>
      <c r="F310" s="19">
        <f ca="1">IF($B310="","",INDIRECT("減額一覧!AD"&amp;P310))</f>
        <v>1</v>
      </c>
      <c r="G310" s="20">
        <f ca="1">IF($B310="","",INDIRECT("減額一覧!AE"&amp;P310))</f>
        <v>220</v>
      </c>
      <c r="H310" s="20">
        <f ca="1">IF($B310="","",INDIRECT("減額一覧!AF"&amp;P310))</f>
        <v>136</v>
      </c>
      <c r="I310" s="32">
        <f ca="1">IF(B310="","",IF(INDIRECT("減額一覧!BM"&amp;P310)=0.08,0.08,0.1))</f>
        <v>0.1</v>
      </c>
      <c r="J310" s="52"/>
      <c r="K310" s="95" t="str">
        <f t="shared" ca="1" si="501"/>
        <v/>
      </c>
      <c r="L310" s="58" t="str">
        <f t="shared" ca="1" si="466"/>
        <v/>
      </c>
      <c r="N310" s="113" t="str">
        <f t="shared" ca="1" si="593"/>
        <v>市内</v>
      </c>
      <c r="O310" s="114">
        <f t="shared" ref="O310" ca="1" si="597">IF(B310="","",IF(INDIRECT("減額一覧!BM"&amp;P310)=0.08,0.08,0.1))</f>
        <v>0.1</v>
      </c>
      <c r="P310" s="38">
        <v>64</v>
      </c>
      <c r="Q310" s="38">
        <f t="shared" ca="1" si="595"/>
        <v>1</v>
      </c>
      <c r="R310" s="38">
        <f t="shared" ca="1" si="595"/>
        <v>1</v>
      </c>
      <c r="S310" s="66" t="str">
        <f t="shared" ca="1" si="468"/>
        <v>304</v>
      </c>
      <c r="T310" s="105" t="str">
        <f t="shared" ca="1" si="469"/>
        <v/>
      </c>
    </row>
    <row r="311" spans="1:20">
      <c r="A311">
        <f ca="1">IF(B311="","",INDIRECT("減額一覧!B"&amp;$P311))</f>
        <v>297</v>
      </c>
      <c r="B311" s="61">
        <f t="shared" ref="B311" ca="1" si="598">IF(INDIRECT("減額一覧!BC"&amp;P311)=1,INDIRECT("減額一覧!AG"&amp;P311),"")</f>
        <v>208</v>
      </c>
      <c r="C311" s="128">
        <f ca="1">IF(B311="","",INDIRECT("減額一覧!C"&amp;$P311))</f>
        <v>304166000</v>
      </c>
      <c r="D311" s="80" t="str">
        <f ca="1">IF($B311="","",INDIRECT("減額一覧!G"&amp;$P311))</f>
        <v>岡本　克彦</v>
      </c>
      <c r="E311" s="19">
        <f ca="1">IF(B311="","",INDIRECT("減額一覧!H"&amp;P311))</f>
        <v>13</v>
      </c>
      <c r="F311" s="19">
        <f ca="1">IF($B311="","",INDIRECT("減額一覧!AN"&amp;P311))</f>
        <v>6</v>
      </c>
      <c r="G311" s="20">
        <f ca="1">IF($B311="","",INDIRECT("減額一覧!AO"&amp;P311))</f>
        <v>1419</v>
      </c>
      <c r="H311" s="20">
        <f ca="1">IF($B311="","",INDIRECT("減額一覧!AP"&amp;P311))</f>
        <v>818</v>
      </c>
      <c r="I311" s="32">
        <f ca="1">IF(B311="","",IF(INDIRECT("減額一覧!BN"&amp;P311)=0.08,0.08,0.1))</f>
        <v>0.1</v>
      </c>
      <c r="J311" s="52"/>
      <c r="K311" s="95" t="str">
        <f t="shared" ca="1" si="501"/>
        <v/>
      </c>
      <c r="L311" s="58" t="str">
        <f t="shared" ca="1" si="466"/>
        <v/>
      </c>
      <c r="N311" s="113" t="str">
        <f t="shared" ca="1" si="593"/>
        <v>市内</v>
      </c>
      <c r="O311" s="114">
        <f t="shared" ref="O311" ca="1" si="599">IF(B311="","",IF(INDIRECT("減額一覧!BN"&amp;P311)=0.08,0.08,0.1))</f>
        <v>0.1</v>
      </c>
      <c r="P311" s="38">
        <v>64</v>
      </c>
      <c r="Q311" s="38">
        <f t="shared" ca="1" si="595"/>
        <v>1</v>
      </c>
      <c r="R311" s="38">
        <f t="shared" ca="1" si="595"/>
        <v>1</v>
      </c>
      <c r="S311" s="66" t="str">
        <f t="shared" ca="1" si="468"/>
        <v>304</v>
      </c>
      <c r="T311" s="105" t="str">
        <f t="shared" ca="1" si="469"/>
        <v/>
      </c>
    </row>
    <row r="312" spans="1:20" hidden="1">
      <c r="A312" t="str">
        <f ca="1">IF(B312="","",INDIRECT("減額一覧!B"&amp;$P312))</f>
        <v/>
      </c>
      <c r="B312" s="61" t="str">
        <f t="shared" ref="B312" ca="1" si="600">IF(INDIRECT("減額一覧!BD"&amp;P312)=1,INDIRECT("減額一覧!AQ"&amp;P312),"")</f>
        <v/>
      </c>
      <c r="C312" s="45" t="str">
        <f ca="1">IF(B312="","",INDIRECT("減額一覧!C"&amp;$P312))</f>
        <v/>
      </c>
      <c r="D312" s="79" t="str">
        <f ca="1">IF($B312="","",INDIRECT("減額一覧!G"&amp;$P312))</f>
        <v/>
      </c>
      <c r="E312" s="19" t="str">
        <f ca="1">IF(B312="","",INDIRECT("減額一覧!H"&amp;P312))</f>
        <v/>
      </c>
      <c r="F312" s="19" t="str">
        <f ca="1">IF($B312="","",INDIRECT("減額一覧!AX"&amp;P312))</f>
        <v/>
      </c>
      <c r="G312" s="20" t="str">
        <f ca="1">IF($B312="","",INDIRECT("減額一覧!AY"&amp;P312))</f>
        <v/>
      </c>
      <c r="H312" s="20" t="str">
        <f ca="1">IF($B312="","",INDIRECT("減額一覧!AZ"&amp;P312))</f>
        <v/>
      </c>
      <c r="I312" s="32" t="str">
        <f ca="1">IF(B312="","",IF(INDIRECT("減額一覧!BO"&amp;P312)=0.08,0.08,0.1))</f>
        <v/>
      </c>
      <c r="J312" s="52"/>
      <c r="K312" s="95" t="str">
        <f t="shared" ca="1" si="501"/>
        <v/>
      </c>
      <c r="L312" s="58" t="str">
        <f t="shared" ca="1" si="466"/>
        <v/>
      </c>
      <c r="N312" s="113" t="str">
        <f t="shared" ca="1" si="593"/>
        <v/>
      </c>
      <c r="O312" s="114" t="str">
        <f t="shared" ref="O312" ca="1" si="601">IF(B312="","",IF(INDIRECT("減額一覧!BO"&amp;P312)=0.08,0.08,0.1))</f>
        <v/>
      </c>
      <c r="P312" s="38">
        <v>64</v>
      </c>
      <c r="Q312" s="38" t="str">
        <f t="shared" ca="1" si="595"/>
        <v/>
      </c>
      <c r="R312" s="38" t="str">
        <f t="shared" ca="1" si="595"/>
        <v/>
      </c>
      <c r="S312" s="66" t="str">
        <f t="shared" ca="1" si="468"/>
        <v/>
      </c>
      <c r="T312" s="105" t="str">
        <f t="shared" ca="1" si="469"/>
        <v/>
      </c>
    </row>
    <row r="313" spans="1:20" ht="19.5" thickBot="1">
      <c r="B313" s="129"/>
      <c r="C313" s="130" t="str">
        <f>IF(B313="","",減額一覧!C309)</f>
        <v/>
      </c>
      <c r="D313" s="43"/>
      <c r="E313" s="21"/>
      <c r="F313" s="22" t="s">
        <v>69</v>
      </c>
      <c r="G313" s="23">
        <f t="shared" ref="G313:H313" ca="1" si="602">SUBTOTAL(9,G309:G312)</f>
        <v>1859</v>
      </c>
      <c r="H313" s="23">
        <f t="shared" ca="1" si="602"/>
        <v>1090</v>
      </c>
      <c r="I313" s="30"/>
      <c r="J313" s="53"/>
      <c r="K313" s="96" t="str">
        <f t="shared" si="501"/>
        <v/>
      </c>
      <c r="L313" s="59" t="str">
        <f t="shared" si="466"/>
        <v/>
      </c>
      <c r="N313" s="108" t="str">
        <f t="shared" ref="N313" ca="1" si="603">IF(AND(G313=0,H313=0),"","小計")</f>
        <v>小計</v>
      </c>
      <c r="O313" s="108" t="str">
        <f t="shared" ref="O313" ca="1" si="604">IF(AND(G313=0,H313=0),"","小計")</f>
        <v>小計</v>
      </c>
      <c r="P313" s="38"/>
      <c r="Q313" s="38"/>
      <c r="R313" s="38"/>
      <c r="S313" s="66" t="str">
        <f t="shared" si="468"/>
        <v/>
      </c>
      <c r="T313" s="105" t="str">
        <f t="shared" si="469"/>
        <v/>
      </c>
    </row>
    <row r="314" spans="1:20" ht="19.5" thickTop="1">
      <c r="A314">
        <f ca="1">IF(B314="","",INDIRECT("減額一覧!B"&amp;$P314))</f>
        <v>300</v>
      </c>
      <c r="B314" s="120">
        <f t="shared" ref="B314" ca="1" si="605">IF(INDIRECT("減額一覧!BA"&amp;P314)=1,INDIRECT("減額一覧!M"&amp;P314),"")</f>
        <v>205</v>
      </c>
      <c r="C314" s="131">
        <f ca="1">IF(B314="","",INDIRECT("減額一覧!C"&amp;$P314))</f>
        <v>592044000</v>
      </c>
      <c r="D314" s="121" t="str">
        <f ca="1">IF($B314="","",INDIRECT("減額一覧!G"&amp;$P314))</f>
        <v>前谷　奈津子</v>
      </c>
      <c r="E314" s="122">
        <f ca="1">IF(B314="","",INDIRECT("減額一覧!H"&amp;P314))</f>
        <v>20</v>
      </c>
      <c r="F314" s="122">
        <f ca="1">IF($B314="","",INDIRECT("減額一覧!T"&amp;P314))</f>
        <v>3</v>
      </c>
      <c r="G314" s="123">
        <f ca="1">IF($B314="","",INDIRECT("減額一覧!U"&amp;P314))</f>
        <v>660</v>
      </c>
      <c r="H314" s="123">
        <f ca="1">IF($B314="","",INDIRECT("減額一覧!V"&amp;P314))</f>
        <v>409</v>
      </c>
      <c r="I314" s="124">
        <f ca="1">IF(B314="","",IF(INDIRECT("減額一覧!BL"&amp;P314)=0.08,0.08,0.1))</f>
        <v>0.1</v>
      </c>
      <c r="J314" s="125" t="s">
        <v>488</v>
      </c>
      <c r="K314" s="126" t="str">
        <f t="shared" ca="1" si="501"/>
        <v/>
      </c>
      <c r="L314" s="127" t="str">
        <f t="shared" ca="1" si="466"/>
        <v/>
      </c>
      <c r="N314" s="113" t="str">
        <f t="shared" ref="N314:N317" ca="1" si="606">IF(A314="","",IF(A314&gt;3000,"月ヶ瀬",IF(A314&gt;=2000,"都祁","市内")))</f>
        <v>市内</v>
      </c>
      <c r="O314" s="114">
        <f t="shared" ref="O314" ca="1" si="607">IF(B314="","",IF(INDIRECT("減額一覧!BL"&amp;P314)=0.08,0.08,0.1))</f>
        <v>0.1</v>
      </c>
      <c r="P314" s="38">
        <v>65</v>
      </c>
      <c r="Q314" s="38">
        <f t="shared" ref="Q314:R317" ca="1" si="608">IF(G314="","",IF(G314&gt;0,1,""))</f>
        <v>1</v>
      </c>
      <c r="R314" s="38">
        <f t="shared" ca="1" si="608"/>
        <v>1</v>
      </c>
      <c r="S314" s="66" t="str">
        <f t="shared" ca="1" si="468"/>
        <v>592</v>
      </c>
      <c r="T314" s="105" t="str">
        <f t="shared" ca="1" si="469"/>
        <v/>
      </c>
    </row>
    <row r="315" spans="1:20">
      <c r="A315">
        <f ca="1">IF(B315="","",INDIRECT("減額一覧!B"&amp;$P315))</f>
        <v>300</v>
      </c>
      <c r="B315" s="61">
        <f t="shared" ref="B315" ca="1" si="609">IF(INDIRECT("減額一覧!BB"&amp;P315)=1,INDIRECT("減額一覧!W"&amp;P315),"")</f>
        <v>206</v>
      </c>
      <c r="C315" s="44">
        <f ca="1">IF(B315="","",INDIRECT("減額一覧!C"&amp;$P315))</f>
        <v>592044000</v>
      </c>
      <c r="D315" s="79" t="str">
        <f ca="1">IF($B315="","",INDIRECT("減額一覧!G"&amp;$P315))</f>
        <v>前谷　奈津子</v>
      </c>
      <c r="E315" s="19">
        <f ca="1">IF(B315="","",INDIRECT("減額一覧!H"&amp;P315))</f>
        <v>20</v>
      </c>
      <c r="F315" s="19">
        <f ca="1">IF($B315="","",INDIRECT("減額一覧!AD"&amp;P315))</f>
        <v>3</v>
      </c>
      <c r="G315" s="20">
        <f ca="1">IF($B315="","",INDIRECT("減額一覧!AE"&amp;P315))</f>
        <v>660</v>
      </c>
      <c r="H315" s="20">
        <f ca="1">IF($B315="","",INDIRECT("減額一覧!AF"&amp;P315))</f>
        <v>409</v>
      </c>
      <c r="I315" s="32">
        <f ca="1">IF(B315="","",IF(INDIRECT("減額一覧!BM"&amp;P315)=0.08,0.08,0.1))</f>
        <v>0.1</v>
      </c>
      <c r="J315" s="52"/>
      <c r="K315" s="95" t="str">
        <f t="shared" ca="1" si="501"/>
        <v/>
      </c>
      <c r="L315" s="58" t="str">
        <f t="shared" ca="1" si="466"/>
        <v/>
      </c>
      <c r="N315" s="113" t="str">
        <f t="shared" ca="1" si="606"/>
        <v>市内</v>
      </c>
      <c r="O315" s="114">
        <f t="shared" ref="O315" ca="1" si="610">IF(B315="","",IF(INDIRECT("減額一覧!BM"&amp;P315)=0.08,0.08,0.1))</f>
        <v>0.1</v>
      </c>
      <c r="P315" s="38">
        <v>65</v>
      </c>
      <c r="Q315" s="38">
        <f t="shared" ca="1" si="608"/>
        <v>1</v>
      </c>
      <c r="R315" s="38">
        <f t="shared" ca="1" si="608"/>
        <v>1</v>
      </c>
      <c r="S315" s="66" t="str">
        <f t="shared" ca="1" si="468"/>
        <v>592</v>
      </c>
      <c r="T315" s="105" t="str">
        <f t="shared" ca="1" si="469"/>
        <v/>
      </c>
    </row>
    <row r="316" spans="1:20">
      <c r="A316">
        <f ca="1">IF(B316="","",INDIRECT("減額一覧!B"&amp;$P316))</f>
        <v>300</v>
      </c>
      <c r="B316" s="61">
        <f t="shared" ref="B316" ca="1" si="611">IF(INDIRECT("減額一覧!BC"&amp;P316)=1,INDIRECT("減額一覧!AG"&amp;P316),"")</f>
        <v>207</v>
      </c>
      <c r="C316" s="128">
        <f ca="1">IF(B316="","",INDIRECT("減額一覧!C"&amp;$P316))</f>
        <v>592044000</v>
      </c>
      <c r="D316" s="80" t="str">
        <f ca="1">IF($B316="","",INDIRECT("減額一覧!G"&amp;$P316))</f>
        <v>前谷　奈津子</v>
      </c>
      <c r="E316" s="19">
        <f ca="1">IF(B316="","",INDIRECT("減額一覧!H"&amp;P316))</f>
        <v>20</v>
      </c>
      <c r="F316" s="19">
        <f ca="1">IF($B316="","",INDIRECT("減額一覧!AN"&amp;P316))</f>
        <v>1</v>
      </c>
      <c r="G316" s="20">
        <f ca="1">IF($B316="","",INDIRECT("減額一覧!AO"&amp;P316))</f>
        <v>220</v>
      </c>
      <c r="H316" s="20">
        <f ca="1">IF($B316="","",INDIRECT("減額一覧!AP"&amp;P316))</f>
        <v>137</v>
      </c>
      <c r="I316" s="32">
        <f ca="1">IF(B316="","",IF(INDIRECT("減額一覧!BN"&amp;P316)=0.08,0.08,0.1))</f>
        <v>0.1</v>
      </c>
      <c r="J316" s="52"/>
      <c r="K316" s="95" t="str">
        <f t="shared" ca="1" si="501"/>
        <v/>
      </c>
      <c r="L316" s="58" t="str">
        <f t="shared" ca="1" si="466"/>
        <v/>
      </c>
      <c r="N316" s="113" t="str">
        <f t="shared" ca="1" si="606"/>
        <v>市内</v>
      </c>
      <c r="O316" s="114">
        <f t="shared" ref="O316" ca="1" si="612">IF(B316="","",IF(INDIRECT("減額一覧!BN"&amp;P316)=0.08,0.08,0.1))</f>
        <v>0.1</v>
      </c>
      <c r="P316" s="38">
        <v>65</v>
      </c>
      <c r="Q316" s="38">
        <f t="shared" ca="1" si="608"/>
        <v>1</v>
      </c>
      <c r="R316" s="38">
        <f t="shared" ca="1" si="608"/>
        <v>1</v>
      </c>
      <c r="S316" s="66" t="str">
        <f t="shared" ca="1" si="468"/>
        <v>592</v>
      </c>
      <c r="T316" s="105" t="str">
        <f t="shared" ca="1" si="469"/>
        <v/>
      </c>
    </row>
    <row r="317" spans="1:20">
      <c r="A317">
        <f ca="1">IF(B317="","",INDIRECT("減額一覧!B"&amp;$P317))</f>
        <v>300</v>
      </c>
      <c r="B317" s="61">
        <f t="shared" ref="B317" ca="1" si="613">IF(INDIRECT("減額一覧!BD"&amp;P317)=1,INDIRECT("減額一覧!AQ"&amp;P317),"")</f>
        <v>208</v>
      </c>
      <c r="C317" s="45">
        <f ca="1">IF(B317="","",INDIRECT("減額一覧!C"&amp;$P317))</f>
        <v>592044000</v>
      </c>
      <c r="D317" s="79" t="str">
        <f ca="1">IF($B317="","",INDIRECT("減額一覧!G"&amp;$P317))</f>
        <v>前谷　奈津子</v>
      </c>
      <c r="E317" s="19">
        <f ca="1">IF(B317="","",INDIRECT("減額一覧!H"&amp;P317))</f>
        <v>20</v>
      </c>
      <c r="F317" s="19">
        <f ca="1">IF($B317="","",INDIRECT("減額一覧!AX"&amp;P317))</f>
        <v>1</v>
      </c>
      <c r="G317" s="20">
        <f ca="1">IF($B317="","",INDIRECT("減額一覧!AY"&amp;P317))</f>
        <v>220</v>
      </c>
      <c r="H317" s="20">
        <f ca="1">IF($B317="","",INDIRECT("減額一覧!AZ"&amp;P317))</f>
        <v>137</v>
      </c>
      <c r="I317" s="32">
        <f ca="1">IF(B317="","",IF(INDIRECT("減額一覧!BO"&amp;P317)=0.08,0.08,0.1))</f>
        <v>0.1</v>
      </c>
      <c r="J317" s="52"/>
      <c r="K317" s="95" t="str">
        <f t="shared" ca="1" si="501"/>
        <v/>
      </c>
      <c r="L317" s="58" t="str">
        <f t="shared" ca="1" si="466"/>
        <v/>
      </c>
      <c r="N317" s="113" t="str">
        <f t="shared" ca="1" si="606"/>
        <v>市内</v>
      </c>
      <c r="O317" s="114">
        <f t="shared" ref="O317" ca="1" si="614">IF(B317="","",IF(INDIRECT("減額一覧!BO"&amp;P317)=0.08,0.08,0.1))</f>
        <v>0.1</v>
      </c>
      <c r="P317" s="38">
        <v>65</v>
      </c>
      <c r="Q317" s="38">
        <f t="shared" ca="1" si="608"/>
        <v>1</v>
      </c>
      <c r="R317" s="38">
        <f t="shared" ca="1" si="608"/>
        <v>1</v>
      </c>
      <c r="S317" s="66" t="str">
        <f t="shared" ca="1" si="468"/>
        <v>592</v>
      </c>
      <c r="T317" s="105" t="str">
        <f t="shared" ca="1" si="469"/>
        <v/>
      </c>
    </row>
    <row r="318" spans="1:20" ht="19.5" thickBot="1">
      <c r="B318" s="129"/>
      <c r="C318" s="130" t="str">
        <f>IF(B318="","",減額一覧!C314)</f>
        <v/>
      </c>
      <c r="D318" s="43"/>
      <c r="E318" s="21"/>
      <c r="F318" s="22" t="s">
        <v>69</v>
      </c>
      <c r="G318" s="23">
        <f t="shared" ref="G318:H318" ca="1" si="615">SUBTOTAL(9,G314:G317)</f>
        <v>1760</v>
      </c>
      <c r="H318" s="23">
        <f t="shared" ca="1" si="615"/>
        <v>1092</v>
      </c>
      <c r="I318" s="30"/>
      <c r="J318" s="53"/>
      <c r="K318" s="96" t="str">
        <f t="shared" si="501"/>
        <v/>
      </c>
      <c r="L318" s="59" t="str">
        <f t="shared" si="466"/>
        <v/>
      </c>
      <c r="N318" s="108" t="str">
        <f t="shared" ref="N318" ca="1" si="616">IF(AND(G318=0,H318=0),"","小計")</f>
        <v>小計</v>
      </c>
      <c r="O318" s="108" t="str">
        <f t="shared" ref="O318" ca="1" si="617">IF(AND(G318=0,H318=0),"","小計")</f>
        <v>小計</v>
      </c>
      <c r="P318" s="38"/>
      <c r="Q318" s="38"/>
      <c r="R318" s="38"/>
      <c r="S318" s="66" t="str">
        <f t="shared" si="468"/>
        <v/>
      </c>
      <c r="T318" s="105" t="str">
        <f t="shared" si="469"/>
        <v/>
      </c>
    </row>
    <row r="319" spans="1:20" ht="19.5" thickTop="1">
      <c r="A319">
        <f ca="1">IF(B319="","",INDIRECT("減額一覧!B"&amp;$P319))</f>
        <v>301</v>
      </c>
      <c r="B319" s="120">
        <f t="shared" ref="B319" ca="1" si="618">IF(INDIRECT("減額一覧!BA"&amp;P319)=1,INDIRECT("減額一覧!M"&amp;P319),"")</f>
        <v>207</v>
      </c>
      <c r="C319" s="131">
        <f ca="1">IF(B319="","",INDIRECT("減額一覧!C"&amp;$P319))</f>
        <v>151033000</v>
      </c>
      <c r="D319" s="121" t="str">
        <f ca="1">IF($B319="","",INDIRECT("減額一覧!G"&amp;$P319))</f>
        <v>藤田　喜久</v>
      </c>
      <c r="E319" s="122">
        <f ca="1">IF(B319="","",INDIRECT("減額一覧!H"&amp;P319))</f>
        <v>20</v>
      </c>
      <c r="F319" s="122">
        <f ca="1">IF($B319="","",INDIRECT("減額一覧!T"&amp;P319))</f>
        <v>1</v>
      </c>
      <c r="G319" s="123">
        <f ca="1">IF($B319="","",INDIRECT("減額一覧!U"&amp;P319))</f>
        <v>170</v>
      </c>
      <c r="H319" s="123">
        <f ca="1">IF($B319="","",INDIRECT("減額一覧!V"&amp;P319))</f>
        <v>137</v>
      </c>
      <c r="I319" s="124">
        <f ca="1">IF(B319="","",IF(INDIRECT("減額一覧!BL"&amp;P319)=0.08,0.08,0.1))</f>
        <v>0.1</v>
      </c>
      <c r="J319" s="125" t="s">
        <v>489</v>
      </c>
      <c r="K319" s="126" t="str">
        <f t="shared" ca="1" si="501"/>
        <v/>
      </c>
      <c r="L319" s="127" t="str">
        <f t="shared" ca="1" si="466"/>
        <v/>
      </c>
      <c r="N319" s="113" t="str">
        <f t="shared" ref="N319:N322" ca="1" si="619">IF(A319="","",IF(A319&gt;3000,"月ヶ瀬",IF(A319&gt;=2000,"都祁","市内")))</f>
        <v>市内</v>
      </c>
      <c r="O319" s="114">
        <f t="shared" ref="O319" ca="1" si="620">IF(B319="","",IF(INDIRECT("減額一覧!BL"&amp;P319)=0.08,0.08,0.1))</f>
        <v>0.1</v>
      </c>
      <c r="P319" s="38">
        <v>66</v>
      </c>
      <c r="Q319" s="38">
        <f t="shared" ref="Q319:R322" ca="1" si="621">IF(G319="","",IF(G319&gt;0,1,""))</f>
        <v>1</v>
      </c>
      <c r="R319" s="38">
        <f t="shared" ca="1" si="621"/>
        <v>1</v>
      </c>
      <c r="S319" s="66" t="str">
        <f t="shared" ca="1" si="468"/>
        <v>151</v>
      </c>
      <c r="T319" s="105" t="str">
        <f t="shared" ca="1" si="469"/>
        <v/>
      </c>
    </row>
    <row r="320" spans="1:20">
      <c r="A320">
        <f ca="1">IF(B320="","",INDIRECT("減額一覧!B"&amp;$P320))</f>
        <v>301</v>
      </c>
      <c r="B320" s="61">
        <f t="shared" ref="B320" ca="1" si="622">IF(INDIRECT("減額一覧!BB"&amp;P320)=1,INDIRECT("減額一覧!W"&amp;P320),"")</f>
        <v>208</v>
      </c>
      <c r="C320" s="44">
        <f ca="1">IF(B320="","",INDIRECT("減額一覧!C"&amp;$P320))</f>
        <v>151033000</v>
      </c>
      <c r="D320" s="79" t="str">
        <f ca="1">IF($B320="","",INDIRECT("減額一覧!G"&amp;$P320))</f>
        <v>藤田　喜久</v>
      </c>
      <c r="E320" s="19">
        <f ca="1">IF(B320="","",INDIRECT("減額一覧!H"&amp;P320))</f>
        <v>20</v>
      </c>
      <c r="F320" s="19">
        <f ca="1">IF($B320="","",INDIRECT("減額一覧!AD"&amp;P320))</f>
        <v>1</v>
      </c>
      <c r="G320" s="20">
        <f ca="1">IF($B320="","",INDIRECT("減額一覧!AE"&amp;P320))</f>
        <v>171</v>
      </c>
      <c r="H320" s="20">
        <f ca="1">IF($B320="","",INDIRECT("減額一覧!AF"&amp;P320))</f>
        <v>136</v>
      </c>
      <c r="I320" s="32">
        <f ca="1">IF(B320="","",IF(INDIRECT("減額一覧!BM"&amp;P320)=0.08,0.08,0.1))</f>
        <v>0.1</v>
      </c>
      <c r="J320" s="52"/>
      <c r="K320" s="95" t="str">
        <f t="shared" ca="1" si="501"/>
        <v/>
      </c>
      <c r="L320" s="58" t="str">
        <f t="shared" ca="1" si="466"/>
        <v/>
      </c>
      <c r="N320" s="113" t="str">
        <f t="shared" ca="1" si="619"/>
        <v>市内</v>
      </c>
      <c r="O320" s="114">
        <f t="shared" ref="O320" ca="1" si="623">IF(B320="","",IF(INDIRECT("減額一覧!BM"&amp;P320)=0.08,0.08,0.1))</f>
        <v>0.1</v>
      </c>
      <c r="P320" s="38">
        <v>66</v>
      </c>
      <c r="Q320" s="38">
        <f t="shared" ca="1" si="621"/>
        <v>1</v>
      </c>
      <c r="R320" s="38">
        <f t="shared" ca="1" si="621"/>
        <v>1</v>
      </c>
      <c r="S320" s="66" t="str">
        <f t="shared" ca="1" si="468"/>
        <v>151</v>
      </c>
      <c r="T320" s="105" t="str">
        <f t="shared" ca="1" si="469"/>
        <v/>
      </c>
    </row>
    <row r="321" spans="1:20" hidden="1">
      <c r="A321" t="str">
        <f ca="1">IF(B321="","",INDIRECT("減額一覧!B"&amp;$P321))</f>
        <v/>
      </c>
      <c r="B321" s="61" t="str">
        <f t="shared" ref="B321" ca="1" si="624">IF(INDIRECT("減額一覧!BC"&amp;P321)=1,INDIRECT("減額一覧!AG"&amp;P321),"")</f>
        <v/>
      </c>
      <c r="C321" s="128" t="str">
        <f ca="1">IF(B321="","",INDIRECT("減額一覧!C"&amp;$P321))</f>
        <v/>
      </c>
      <c r="D321" s="80" t="str">
        <f ca="1">IF($B321="","",INDIRECT("減額一覧!G"&amp;$P321))</f>
        <v/>
      </c>
      <c r="E321" s="19" t="str">
        <f ca="1">IF(B321="","",INDIRECT("減額一覧!H"&amp;P321))</f>
        <v/>
      </c>
      <c r="F321" s="19" t="str">
        <f ca="1">IF($B321="","",INDIRECT("減額一覧!AN"&amp;P321))</f>
        <v/>
      </c>
      <c r="G321" s="20" t="str">
        <f ca="1">IF($B321="","",INDIRECT("減額一覧!AO"&amp;P321))</f>
        <v/>
      </c>
      <c r="H321" s="20" t="str">
        <f ca="1">IF($B321="","",INDIRECT("減額一覧!AP"&amp;P321))</f>
        <v/>
      </c>
      <c r="I321" s="32" t="str">
        <f ca="1">IF(B321="","",IF(INDIRECT("減額一覧!BN"&amp;P321)=0.08,0.08,0.1))</f>
        <v/>
      </c>
      <c r="J321" s="52"/>
      <c r="K321" s="95" t="str">
        <f t="shared" ca="1" si="501"/>
        <v/>
      </c>
      <c r="L321" s="58" t="str">
        <f t="shared" ca="1" si="466"/>
        <v/>
      </c>
      <c r="N321" s="113" t="str">
        <f t="shared" ca="1" si="619"/>
        <v/>
      </c>
      <c r="O321" s="114" t="str">
        <f t="shared" ref="O321" ca="1" si="625">IF(B321="","",IF(INDIRECT("減額一覧!BN"&amp;P321)=0.08,0.08,0.1))</f>
        <v/>
      </c>
      <c r="P321" s="38">
        <v>66</v>
      </c>
      <c r="Q321" s="38" t="str">
        <f t="shared" ca="1" si="621"/>
        <v/>
      </c>
      <c r="R321" s="38" t="str">
        <f t="shared" ca="1" si="621"/>
        <v/>
      </c>
      <c r="S321" s="66" t="str">
        <f t="shared" ca="1" si="468"/>
        <v/>
      </c>
      <c r="T321" s="105" t="str">
        <f t="shared" ca="1" si="469"/>
        <v/>
      </c>
    </row>
    <row r="322" spans="1:20" hidden="1">
      <c r="A322" t="str">
        <f ca="1">IF(B322="","",INDIRECT("減額一覧!B"&amp;$P322))</f>
        <v/>
      </c>
      <c r="B322" s="61" t="str">
        <f t="shared" ref="B322" ca="1" si="626">IF(INDIRECT("減額一覧!BD"&amp;P322)=1,INDIRECT("減額一覧!AQ"&amp;P322),"")</f>
        <v/>
      </c>
      <c r="C322" s="45" t="str">
        <f ca="1">IF(B322="","",INDIRECT("減額一覧!C"&amp;$P322))</f>
        <v/>
      </c>
      <c r="D322" s="79" t="str">
        <f ca="1">IF($B322="","",INDIRECT("減額一覧!G"&amp;$P322))</f>
        <v/>
      </c>
      <c r="E322" s="19" t="str">
        <f ca="1">IF(B322="","",INDIRECT("減額一覧!H"&amp;P322))</f>
        <v/>
      </c>
      <c r="F322" s="19" t="str">
        <f ca="1">IF($B322="","",INDIRECT("減額一覧!AX"&amp;P322))</f>
        <v/>
      </c>
      <c r="G322" s="20" t="str">
        <f ca="1">IF($B322="","",INDIRECT("減額一覧!AY"&amp;P322))</f>
        <v/>
      </c>
      <c r="H322" s="20" t="str">
        <f ca="1">IF($B322="","",INDIRECT("減額一覧!AZ"&amp;P322))</f>
        <v/>
      </c>
      <c r="I322" s="32" t="str">
        <f ca="1">IF(B322="","",IF(INDIRECT("減額一覧!BO"&amp;P322)=0.08,0.08,0.1))</f>
        <v/>
      </c>
      <c r="J322" s="52"/>
      <c r="K322" s="95" t="str">
        <f t="shared" ca="1" si="501"/>
        <v/>
      </c>
      <c r="L322" s="58" t="str">
        <f t="shared" ca="1" si="466"/>
        <v/>
      </c>
      <c r="N322" s="113" t="str">
        <f t="shared" ca="1" si="619"/>
        <v/>
      </c>
      <c r="O322" s="114" t="str">
        <f t="shared" ref="O322" ca="1" si="627">IF(B322="","",IF(INDIRECT("減額一覧!BO"&amp;P322)=0.08,0.08,0.1))</f>
        <v/>
      </c>
      <c r="P322" s="38">
        <v>66</v>
      </c>
      <c r="Q322" s="38" t="str">
        <f t="shared" ca="1" si="621"/>
        <v/>
      </c>
      <c r="R322" s="38" t="str">
        <f t="shared" ca="1" si="621"/>
        <v/>
      </c>
      <c r="S322" s="66" t="str">
        <f t="shared" ca="1" si="468"/>
        <v/>
      </c>
      <c r="T322" s="105" t="str">
        <f t="shared" ca="1" si="469"/>
        <v/>
      </c>
    </row>
    <row r="323" spans="1:20" ht="19.5" thickBot="1">
      <c r="B323" s="129"/>
      <c r="C323" s="130" t="str">
        <f>IF(B323="","",減額一覧!C319)</f>
        <v/>
      </c>
      <c r="D323" s="43"/>
      <c r="E323" s="21"/>
      <c r="F323" s="22" t="s">
        <v>69</v>
      </c>
      <c r="G323" s="23">
        <f t="shared" ref="G323:H323" ca="1" si="628">SUBTOTAL(9,G319:G322)</f>
        <v>341</v>
      </c>
      <c r="H323" s="23">
        <f t="shared" ca="1" si="628"/>
        <v>273</v>
      </c>
      <c r="I323" s="30"/>
      <c r="J323" s="53"/>
      <c r="K323" s="96" t="str">
        <f t="shared" si="501"/>
        <v/>
      </c>
      <c r="L323" s="59" t="str">
        <f t="shared" si="466"/>
        <v/>
      </c>
      <c r="N323" s="108" t="str">
        <f t="shared" ref="N323" ca="1" si="629">IF(AND(G323=0,H323=0),"","小計")</f>
        <v>小計</v>
      </c>
      <c r="O323" s="108" t="str">
        <f t="shared" ref="O323" ca="1" si="630">IF(AND(G323=0,H323=0),"","小計")</f>
        <v>小計</v>
      </c>
      <c r="P323" s="38"/>
      <c r="Q323" s="38"/>
      <c r="R323" s="38"/>
      <c r="S323" s="66" t="str">
        <f t="shared" si="468"/>
        <v/>
      </c>
      <c r="T323" s="105" t="str">
        <f t="shared" si="469"/>
        <v/>
      </c>
    </row>
    <row r="324" spans="1:20" ht="19.5" thickTop="1">
      <c r="A324">
        <f ca="1">IF(B324="","",INDIRECT("減額一覧!B"&amp;$P324))</f>
        <v>302</v>
      </c>
      <c r="B324" s="120">
        <f t="shared" ref="B324" ca="1" si="631">IF(INDIRECT("減額一覧!BA"&amp;P324)=1,INDIRECT("減額一覧!M"&amp;P324),"")</f>
        <v>206</v>
      </c>
      <c r="C324" s="131">
        <f ca="1">IF(B324="","",INDIRECT("減額一覧!C"&amp;$P324))</f>
        <v>606138100</v>
      </c>
      <c r="D324" s="121" t="str">
        <f ca="1">IF($B324="","",INDIRECT("減額一覧!G"&amp;$P324))</f>
        <v>鍛治田　通博</v>
      </c>
      <c r="E324" s="122">
        <f ca="1">IF(B324="","",INDIRECT("減額一覧!H"&amp;P324))</f>
        <v>25</v>
      </c>
      <c r="F324" s="122">
        <f ca="1">IF($B324="","",INDIRECT("減額一覧!T"&amp;P324))</f>
        <v>5</v>
      </c>
      <c r="G324" s="123">
        <f ca="1">IF($B324="","",INDIRECT("減額一覧!U"&amp;P324))</f>
        <v>1100</v>
      </c>
      <c r="H324" s="123">
        <f ca="1">IF($B324="","",INDIRECT("減額一覧!V"&amp;P324))</f>
        <v>682</v>
      </c>
      <c r="I324" s="124">
        <f ca="1">IF(B324="","",IF(INDIRECT("減額一覧!BL"&amp;P324)=0.08,0.08,0.1))</f>
        <v>0.1</v>
      </c>
      <c r="J324" s="125" t="s">
        <v>490</v>
      </c>
      <c r="K324" s="126" t="str">
        <f t="shared" ca="1" si="501"/>
        <v/>
      </c>
      <c r="L324" s="127" t="str">
        <f t="shared" ca="1" si="466"/>
        <v/>
      </c>
      <c r="N324" s="113" t="str">
        <f t="shared" ref="N324:N327" ca="1" si="632">IF(A324="","",IF(A324&gt;3000,"月ヶ瀬",IF(A324&gt;=2000,"都祁","市内")))</f>
        <v>市内</v>
      </c>
      <c r="O324" s="114">
        <f t="shared" ref="O324" ca="1" si="633">IF(B324="","",IF(INDIRECT("減額一覧!BL"&amp;P324)=0.08,0.08,0.1))</f>
        <v>0.1</v>
      </c>
      <c r="P324" s="38">
        <v>67</v>
      </c>
      <c r="Q324" s="38">
        <f t="shared" ref="Q324:R327" ca="1" si="634">IF(G324="","",IF(G324&gt;0,1,""))</f>
        <v>1</v>
      </c>
      <c r="R324" s="38">
        <f t="shared" ca="1" si="634"/>
        <v>1</v>
      </c>
      <c r="S324" s="66" t="str">
        <f t="shared" ca="1" si="468"/>
        <v>606</v>
      </c>
      <c r="T324" s="105" t="str">
        <f t="shared" ca="1" si="469"/>
        <v/>
      </c>
    </row>
    <row r="325" spans="1:20">
      <c r="A325">
        <f ca="1">IF(B325="","",INDIRECT("減額一覧!B"&amp;$P325))</f>
        <v>302</v>
      </c>
      <c r="B325" s="61">
        <f t="shared" ref="B325" ca="1" si="635">IF(INDIRECT("減額一覧!BB"&amp;P325)=1,INDIRECT("減額一覧!W"&amp;P325),"")</f>
        <v>207</v>
      </c>
      <c r="C325" s="44">
        <f ca="1">IF(B325="","",INDIRECT("減額一覧!C"&amp;$P325))</f>
        <v>606138100</v>
      </c>
      <c r="D325" s="79" t="str">
        <f ca="1">IF($B325="","",INDIRECT("減額一覧!G"&amp;$P325))</f>
        <v>鍛治田　通博</v>
      </c>
      <c r="E325" s="19">
        <f ca="1">IF(B325="","",INDIRECT("減額一覧!H"&amp;P325))</f>
        <v>25</v>
      </c>
      <c r="F325" s="19">
        <f ca="1">IF($B325="","",INDIRECT("減額一覧!AD"&amp;P325))</f>
        <v>5</v>
      </c>
      <c r="G325" s="20">
        <f ca="1">IF($B325="","",INDIRECT("減額一覧!AE"&amp;P325))</f>
        <v>1100</v>
      </c>
      <c r="H325" s="20">
        <f ca="1">IF($B325="","",INDIRECT("減額一覧!AF"&amp;P325))</f>
        <v>682</v>
      </c>
      <c r="I325" s="32">
        <f ca="1">IF(B325="","",IF(INDIRECT("減額一覧!BM"&amp;P325)=0.08,0.08,0.1))</f>
        <v>0.1</v>
      </c>
      <c r="J325" s="52"/>
      <c r="K325" s="95" t="str">
        <f t="shared" ca="1" si="501"/>
        <v/>
      </c>
      <c r="L325" s="58" t="str">
        <f t="shared" ref="L325:L388" ca="1" si="636">IF(OR(S325="370",S325="371",S325="372",S325="373",S325="374",S325="375",S325="376",S325="377",S325="378",S325="379",S325="380",S325="039",S325="389"),"農集","")</f>
        <v/>
      </c>
      <c r="N325" s="113" t="str">
        <f t="shared" ca="1" si="632"/>
        <v>市内</v>
      </c>
      <c r="O325" s="114">
        <f t="shared" ref="O325" ca="1" si="637">IF(B325="","",IF(INDIRECT("減額一覧!BM"&amp;P325)=0.08,0.08,0.1))</f>
        <v>0.1</v>
      </c>
      <c r="P325" s="38">
        <v>67</v>
      </c>
      <c r="Q325" s="38">
        <f t="shared" ca="1" si="634"/>
        <v>1</v>
      </c>
      <c r="R325" s="38">
        <f t="shared" ca="1" si="634"/>
        <v>1</v>
      </c>
      <c r="S325" s="66" t="str">
        <f t="shared" ref="S325:S388" ca="1" si="638">IF(C325="","",LEFT(TEXT(C325,"000000000"),3))</f>
        <v>606</v>
      </c>
      <c r="T325" s="105" t="str">
        <f t="shared" ref="T325:T388" ca="1" si="639">IF(L325="","",IF(H325=0,"",H325))</f>
        <v/>
      </c>
    </row>
    <row r="326" spans="1:20">
      <c r="A326">
        <f ca="1">IF(B326="","",INDIRECT("減額一覧!B"&amp;$P326))</f>
        <v>302</v>
      </c>
      <c r="B326" s="61">
        <f t="shared" ref="B326" ca="1" si="640">IF(INDIRECT("減額一覧!BC"&amp;P326)=1,INDIRECT("減額一覧!AG"&amp;P326),"")</f>
        <v>208</v>
      </c>
      <c r="C326" s="128">
        <f ca="1">IF(B326="","",INDIRECT("減額一覧!C"&amp;$P326))</f>
        <v>606138100</v>
      </c>
      <c r="D326" s="80" t="str">
        <f ca="1">IF($B326="","",INDIRECT("減額一覧!G"&amp;$P326))</f>
        <v>鍛治田　通博</v>
      </c>
      <c r="E326" s="19">
        <f ca="1">IF(B326="","",INDIRECT("減額一覧!H"&amp;P326))</f>
        <v>25</v>
      </c>
      <c r="F326" s="19">
        <f ca="1">IF($B326="","",INDIRECT("減額一覧!AN"&amp;P326))</f>
        <v>11</v>
      </c>
      <c r="G326" s="20">
        <f ca="1">IF($B326="","",INDIRECT("減額一覧!AO"&amp;P326))</f>
        <v>2420</v>
      </c>
      <c r="H326" s="20">
        <f ca="1">IF($B326="","",INDIRECT("減額一覧!AP"&amp;P326))</f>
        <v>1500</v>
      </c>
      <c r="I326" s="32">
        <f ca="1">IF(B326="","",IF(INDIRECT("減額一覧!BN"&amp;P326)=0.08,0.08,0.1))</f>
        <v>0.1</v>
      </c>
      <c r="J326" s="52"/>
      <c r="K326" s="95" t="str">
        <f t="shared" ca="1" si="501"/>
        <v/>
      </c>
      <c r="L326" s="58" t="str">
        <f t="shared" ca="1" si="636"/>
        <v/>
      </c>
      <c r="N326" s="113" t="str">
        <f t="shared" ca="1" si="632"/>
        <v>市内</v>
      </c>
      <c r="O326" s="114">
        <f t="shared" ref="O326" ca="1" si="641">IF(B326="","",IF(INDIRECT("減額一覧!BN"&amp;P326)=0.08,0.08,0.1))</f>
        <v>0.1</v>
      </c>
      <c r="P326" s="38">
        <v>67</v>
      </c>
      <c r="Q326" s="38">
        <f t="shared" ca="1" si="634"/>
        <v>1</v>
      </c>
      <c r="R326" s="38">
        <f t="shared" ca="1" si="634"/>
        <v>1</v>
      </c>
      <c r="S326" s="66" t="str">
        <f t="shared" ca="1" si="638"/>
        <v>606</v>
      </c>
      <c r="T326" s="105" t="str">
        <f t="shared" ca="1" si="639"/>
        <v/>
      </c>
    </row>
    <row r="327" spans="1:20" hidden="1">
      <c r="A327" t="str">
        <f ca="1">IF(B327="","",INDIRECT("減額一覧!B"&amp;$P327))</f>
        <v/>
      </c>
      <c r="B327" s="61" t="str">
        <f t="shared" ref="B327" ca="1" si="642">IF(INDIRECT("減額一覧!BD"&amp;P327)=1,INDIRECT("減額一覧!AQ"&amp;P327),"")</f>
        <v/>
      </c>
      <c r="C327" s="45" t="str">
        <f ca="1">IF(B327="","",INDIRECT("減額一覧!C"&amp;$P327))</f>
        <v/>
      </c>
      <c r="D327" s="79" t="str">
        <f ca="1">IF($B327="","",INDIRECT("減額一覧!G"&amp;$P327))</f>
        <v/>
      </c>
      <c r="E327" s="19" t="str">
        <f ca="1">IF(B327="","",INDIRECT("減額一覧!H"&amp;P327))</f>
        <v/>
      </c>
      <c r="F327" s="19" t="str">
        <f ca="1">IF($B327="","",INDIRECT("減額一覧!AX"&amp;P327))</f>
        <v/>
      </c>
      <c r="G327" s="20" t="str">
        <f ca="1">IF($B327="","",INDIRECT("減額一覧!AY"&amp;P327))</f>
        <v/>
      </c>
      <c r="H327" s="20" t="str">
        <f ca="1">IF($B327="","",INDIRECT("減額一覧!AZ"&amp;P327))</f>
        <v/>
      </c>
      <c r="I327" s="32" t="str">
        <f ca="1">IF(B327="","",IF(INDIRECT("減額一覧!BO"&amp;P327)=0.08,0.08,0.1))</f>
        <v/>
      </c>
      <c r="J327" s="52"/>
      <c r="K327" s="95" t="str">
        <f t="shared" ca="1" si="501"/>
        <v/>
      </c>
      <c r="L327" s="58" t="str">
        <f t="shared" ca="1" si="636"/>
        <v/>
      </c>
      <c r="N327" s="113" t="str">
        <f t="shared" ca="1" si="632"/>
        <v/>
      </c>
      <c r="O327" s="114" t="str">
        <f t="shared" ref="O327" ca="1" si="643">IF(B327="","",IF(INDIRECT("減額一覧!BO"&amp;P327)=0.08,0.08,0.1))</f>
        <v/>
      </c>
      <c r="P327" s="38">
        <v>67</v>
      </c>
      <c r="Q327" s="38" t="str">
        <f t="shared" ca="1" si="634"/>
        <v/>
      </c>
      <c r="R327" s="38" t="str">
        <f t="shared" ca="1" si="634"/>
        <v/>
      </c>
      <c r="S327" s="66" t="str">
        <f t="shared" ca="1" si="638"/>
        <v/>
      </c>
      <c r="T327" s="105" t="str">
        <f t="shared" ca="1" si="639"/>
        <v/>
      </c>
    </row>
    <row r="328" spans="1:20" ht="19.5" thickBot="1">
      <c r="B328" s="129"/>
      <c r="C328" s="130" t="str">
        <f>IF(B328="","",減額一覧!C324)</f>
        <v/>
      </c>
      <c r="D328" s="43"/>
      <c r="E328" s="21"/>
      <c r="F328" s="22" t="s">
        <v>69</v>
      </c>
      <c r="G328" s="23">
        <f t="shared" ref="G328:H328" ca="1" si="644">SUBTOTAL(9,G324:G327)</f>
        <v>4620</v>
      </c>
      <c r="H328" s="23">
        <f t="shared" ca="1" si="644"/>
        <v>2864</v>
      </c>
      <c r="I328" s="30"/>
      <c r="J328" s="53"/>
      <c r="K328" s="96" t="str">
        <f t="shared" si="501"/>
        <v/>
      </c>
      <c r="L328" s="59" t="str">
        <f t="shared" si="636"/>
        <v/>
      </c>
      <c r="N328" s="108" t="str">
        <f t="shared" ref="N328" ca="1" si="645">IF(AND(G328=0,H328=0),"","小計")</f>
        <v>小計</v>
      </c>
      <c r="O328" s="108" t="str">
        <f t="shared" ref="O328" ca="1" si="646">IF(AND(G328=0,H328=0),"","小計")</f>
        <v>小計</v>
      </c>
      <c r="P328" s="38"/>
      <c r="Q328" s="38"/>
      <c r="R328" s="38"/>
      <c r="S328" s="66" t="str">
        <f t="shared" si="638"/>
        <v/>
      </c>
      <c r="T328" s="105" t="str">
        <f t="shared" si="639"/>
        <v/>
      </c>
    </row>
    <row r="329" spans="1:20" ht="19.5" thickTop="1">
      <c r="A329">
        <f ca="1">IF(B329="","",INDIRECT("減額一覧!B"&amp;$P329))</f>
        <v>307</v>
      </c>
      <c r="B329" s="120">
        <f t="shared" ref="B329" ca="1" si="647">IF(INDIRECT("減額一覧!BA"&amp;P329)=1,INDIRECT("減額一覧!M"&amp;P329),"")</f>
        <v>205</v>
      </c>
      <c r="C329" s="131">
        <f ca="1">IF(B329="","",INDIRECT("減額一覧!C"&amp;$P329))</f>
        <v>579059000</v>
      </c>
      <c r="D329" s="121" t="str">
        <f ca="1">IF($B329="","",INDIRECT("減額一覧!G"&amp;$P329))</f>
        <v>瓦家　千代子</v>
      </c>
      <c r="E329" s="122">
        <f ca="1">IF(B329="","",INDIRECT("減額一覧!H"&amp;P329))</f>
        <v>20</v>
      </c>
      <c r="F329" s="122">
        <f ca="1">IF($B329="","",INDIRECT("減額一覧!T"&amp;P329))</f>
        <v>4</v>
      </c>
      <c r="G329" s="123">
        <f ca="1">IF($B329="","",INDIRECT("減額一覧!U"&amp;P329))</f>
        <v>732</v>
      </c>
      <c r="H329" s="123">
        <f ca="1">IF($B329="","",INDIRECT("減額一覧!V"&amp;P329))</f>
        <v>546</v>
      </c>
      <c r="I329" s="124">
        <f ca="1">IF(B329="","",IF(INDIRECT("減額一覧!BL"&amp;P329)=0.08,0.08,0.1))</f>
        <v>0.1</v>
      </c>
      <c r="J329" s="125" t="s">
        <v>527</v>
      </c>
      <c r="K329" s="126" t="str">
        <f t="shared" ca="1" si="501"/>
        <v/>
      </c>
      <c r="L329" s="127" t="str">
        <f t="shared" ca="1" si="636"/>
        <v/>
      </c>
      <c r="N329" s="113" t="str">
        <f t="shared" ref="N329:N332" ca="1" si="648">IF(A329="","",IF(A329&gt;3000,"月ヶ瀬",IF(A329&gt;=2000,"都祁","市内")))</f>
        <v>市内</v>
      </c>
      <c r="O329" s="114">
        <f t="shared" ref="O329" ca="1" si="649">IF(B329="","",IF(INDIRECT("減額一覧!BL"&amp;P329)=0.08,0.08,0.1))</f>
        <v>0.1</v>
      </c>
      <c r="P329" s="38">
        <v>68</v>
      </c>
      <c r="Q329" s="38">
        <f t="shared" ref="Q329:R332" ca="1" si="650">IF(G329="","",IF(G329&gt;0,1,""))</f>
        <v>1</v>
      </c>
      <c r="R329" s="38">
        <f t="shared" ca="1" si="650"/>
        <v>1</v>
      </c>
      <c r="S329" s="66" t="str">
        <f t="shared" ca="1" si="638"/>
        <v>579</v>
      </c>
      <c r="T329" s="105" t="str">
        <f t="shared" ca="1" si="639"/>
        <v/>
      </c>
    </row>
    <row r="330" spans="1:20">
      <c r="A330">
        <f ca="1">IF(B330="","",INDIRECT("減額一覧!B"&amp;$P330))</f>
        <v>307</v>
      </c>
      <c r="B330" s="61">
        <f t="shared" ref="B330" ca="1" si="651">IF(INDIRECT("減額一覧!BB"&amp;P330)=1,INDIRECT("減額一覧!W"&amp;P330),"")</f>
        <v>206</v>
      </c>
      <c r="C330" s="44">
        <f ca="1">IF(B330="","",INDIRECT("減額一覧!C"&amp;$P330))</f>
        <v>579059000</v>
      </c>
      <c r="D330" s="79" t="str">
        <f ca="1">IF($B330="","",INDIRECT("減額一覧!G"&amp;$P330))</f>
        <v>瓦家　千代子</v>
      </c>
      <c r="E330" s="19">
        <f ca="1">IF(B330="","",INDIRECT("減額一覧!H"&amp;P330))</f>
        <v>20</v>
      </c>
      <c r="F330" s="19">
        <f ca="1">IF($B330="","",INDIRECT("減額一覧!AD"&amp;P330))</f>
        <v>4</v>
      </c>
      <c r="G330" s="20">
        <f ca="1">IF($B330="","",INDIRECT("減額一覧!AE"&amp;P330))</f>
        <v>781</v>
      </c>
      <c r="H330" s="20">
        <f ca="1">IF($B330="","",INDIRECT("減額一覧!AF"&amp;P330))</f>
        <v>545</v>
      </c>
      <c r="I330" s="32">
        <f ca="1">IF(B330="","",IF(INDIRECT("減額一覧!BM"&amp;P330)=0.08,0.08,0.1))</f>
        <v>0.1</v>
      </c>
      <c r="J330" s="52"/>
      <c r="K330" s="95" t="str">
        <f t="shared" ca="1" si="501"/>
        <v/>
      </c>
      <c r="L330" s="58" t="str">
        <f t="shared" ca="1" si="636"/>
        <v/>
      </c>
      <c r="N330" s="113" t="str">
        <f t="shared" ca="1" si="648"/>
        <v>市内</v>
      </c>
      <c r="O330" s="114">
        <f t="shared" ref="O330" ca="1" si="652">IF(B330="","",IF(INDIRECT("減額一覧!BM"&amp;P330)=0.08,0.08,0.1))</f>
        <v>0.1</v>
      </c>
      <c r="P330" s="38">
        <v>68</v>
      </c>
      <c r="Q330" s="38">
        <f t="shared" ca="1" si="650"/>
        <v>1</v>
      </c>
      <c r="R330" s="38">
        <f t="shared" ca="1" si="650"/>
        <v>1</v>
      </c>
      <c r="S330" s="66" t="str">
        <f t="shared" ca="1" si="638"/>
        <v>579</v>
      </c>
      <c r="T330" s="105" t="str">
        <f t="shared" ca="1" si="639"/>
        <v/>
      </c>
    </row>
    <row r="331" spans="1:20" hidden="1">
      <c r="A331" t="str">
        <f ca="1">IF(B331="","",INDIRECT("減額一覧!B"&amp;$P331))</f>
        <v/>
      </c>
      <c r="B331" s="61" t="str">
        <f t="shared" ref="B331" ca="1" si="653">IF(INDIRECT("減額一覧!BC"&amp;P331)=1,INDIRECT("減額一覧!AG"&amp;P331),"")</f>
        <v/>
      </c>
      <c r="C331" s="128" t="str">
        <f ca="1">IF(B331="","",INDIRECT("減額一覧!C"&amp;$P331))</f>
        <v/>
      </c>
      <c r="D331" s="80" t="str">
        <f ca="1">IF($B331="","",INDIRECT("減額一覧!G"&amp;$P331))</f>
        <v/>
      </c>
      <c r="E331" s="19" t="str">
        <f ca="1">IF(B331="","",INDIRECT("減額一覧!H"&amp;P331))</f>
        <v/>
      </c>
      <c r="F331" s="19" t="str">
        <f ca="1">IF($B331="","",INDIRECT("減額一覧!AN"&amp;P331))</f>
        <v/>
      </c>
      <c r="G331" s="20" t="str">
        <f ca="1">IF($B331="","",INDIRECT("減額一覧!AO"&amp;P331))</f>
        <v/>
      </c>
      <c r="H331" s="20" t="str">
        <f ca="1">IF($B331="","",INDIRECT("減額一覧!AP"&amp;P331))</f>
        <v/>
      </c>
      <c r="I331" s="32" t="str">
        <f ca="1">IF(B331="","",IF(INDIRECT("減額一覧!BN"&amp;P331)=0.08,0.08,0.1))</f>
        <v/>
      </c>
      <c r="J331" s="52"/>
      <c r="K331" s="95" t="str">
        <f t="shared" ca="1" si="501"/>
        <v/>
      </c>
      <c r="L331" s="58" t="str">
        <f t="shared" ca="1" si="636"/>
        <v/>
      </c>
      <c r="N331" s="113" t="str">
        <f t="shared" ca="1" si="648"/>
        <v/>
      </c>
      <c r="O331" s="114" t="str">
        <f t="shared" ref="O331" ca="1" si="654">IF(B331="","",IF(INDIRECT("減額一覧!BN"&amp;P331)=0.08,0.08,0.1))</f>
        <v/>
      </c>
      <c r="P331" s="38">
        <v>68</v>
      </c>
      <c r="Q331" s="38" t="str">
        <f t="shared" ca="1" si="650"/>
        <v/>
      </c>
      <c r="R331" s="38" t="str">
        <f t="shared" ca="1" si="650"/>
        <v/>
      </c>
      <c r="S331" s="66" t="str">
        <f t="shared" ca="1" si="638"/>
        <v/>
      </c>
      <c r="T331" s="105" t="str">
        <f t="shared" ca="1" si="639"/>
        <v/>
      </c>
    </row>
    <row r="332" spans="1:20" hidden="1">
      <c r="A332" t="str">
        <f ca="1">IF(B332="","",INDIRECT("減額一覧!B"&amp;$P332))</f>
        <v/>
      </c>
      <c r="B332" s="61" t="str">
        <f t="shared" ref="B332" ca="1" si="655">IF(INDIRECT("減額一覧!BD"&amp;P332)=1,INDIRECT("減額一覧!AQ"&amp;P332),"")</f>
        <v/>
      </c>
      <c r="C332" s="45" t="str">
        <f ca="1">IF(B332="","",INDIRECT("減額一覧!C"&amp;$P332))</f>
        <v/>
      </c>
      <c r="D332" s="79" t="str">
        <f ca="1">IF($B332="","",INDIRECT("減額一覧!G"&amp;$P332))</f>
        <v/>
      </c>
      <c r="E332" s="19" t="str">
        <f ca="1">IF(B332="","",INDIRECT("減額一覧!H"&amp;P332))</f>
        <v/>
      </c>
      <c r="F332" s="19" t="str">
        <f ca="1">IF($B332="","",INDIRECT("減額一覧!AX"&amp;P332))</f>
        <v/>
      </c>
      <c r="G332" s="20" t="str">
        <f ca="1">IF($B332="","",INDIRECT("減額一覧!AY"&amp;P332))</f>
        <v/>
      </c>
      <c r="H332" s="20" t="str">
        <f ca="1">IF($B332="","",INDIRECT("減額一覧!AZ"&amp;P332))</f>
        <v/>
      </c>
      <c r="I332" s="32" t="str">
        <f ca="1">IF(B332="","",IF(INDIRECT("減額一覧!BO"&amp;P332)=0.08,0.08,0.1))</f>
        <v/>
      </c>
      <c r="J332" s="52"/>
      <c r="K332" s="95" t="str">
        <f t="shared" ca="1" si="501"/>
        <v/>
      </c>
      <c r="L332" s="58" t="str">
        <f t="shared" ca="1" si="636"/>
        <v/>
      </c>
      <c r="N332" s="113" t="str">
        <f t="shared" ca="1" si="648"/>
        <v/>
      </c>
      <c r="O332" s="114" t="str">
        <f t="shared" ref="O332" ca="1" si="656">IF(B332="","",IF(INDIRECT("減額一覧!BO"&amp;P332)=0.08,0.08,0.1))</f>
        <v/>
      </c>
      <c r="P332" s="38">
        <v>68</v>
      </c>
      <c r="Q332" s="38" t="str">
        <f t="shared" ca="1" si="650"/>
        <v/>
      </c>
      <c r="R332" s="38" t="str">
        <f t="shared" ca="1" si="650"/>
        <v/>
      </c>
      <c r="S332" s="66" t="str">
        <f t="shared" ca="1" si="638"/>
        <v/>
      </c>
      <c r="T332" s="105" t="str">
        <f t="shared" ca="1" si="639"/>
        <v/>
      </c>
    </row>
    <row r="333" spans="1:20" ht="19.5" thickBot="1">
      <c r="B333" s="129"/>
      <c r="C333" s="130" t="str">
        <f>IF(B333="","",減額一覧!C329)</f>
        <v/>
      </c>
      <c r="D333" s="43"/>
      <c r="E333" s="21"/>
      <c r="F333" s="22" t="s">
        <v>69</v>
      </c>
      <c r="G333" s="23">
        <f t="shared" ref="G333:H333" ca="1" si="657">SUBTOTAL(9,G329:G332)</f>
        <v>1513</v>
      </c>
      <c r="H333" s="23">
        <f t="shared" ca="1" si="657"/>
        <v>1091</v>
      </c>
      <c r="I333" s="30"/>
      <c r="J333" s="53"/>
      <c r="K333" s="96" t="str">
        <f t="shared" si="501"/>
        <v/>
      </c>
      <c r="L333" s="59" t="str">
        <f t="shared" si="636"/>
        <v/>
      </c>
      <c r="N333" s="108" t="str">
        <f t="shared" ref="N333" ca="1" si="658">IF(AND(G333=0,H333=0),"","小計")</f>
        <v>小計</v>
      </c>
      <c r="O333" s="108" t="str">
        <f t="shared" ref="O333" ca="1" si="659">IF(AND(G333=0,H333=0),"","小計")</f>
        <v>小計</v>
      </c>
      <c r="P333" s="38"/>
      <c r="Q333" s="38"/>
      <c r="R333" s="38"/>
      <c r="S333" s="66" t="str">
        <f t="shared" si="638"/>
        <v/>
      </c>
      <c r="T333" s="105" t="str">
        <f t="shared" si="639"/>
        <v/>
      </c>
    </row>
    <row r="334" spans="1:20" ht="19.5" thickTop="1">
      <c r="A334">
        <f ca="1">IF(B334="","",INDIRECT("減額一覧!B"&amp;$P334))</f>
        <v>308</v>
      </c>
      <c r="B334" s="120">
        <f t="shared" ref="B334" ca="1" si="660">IF(INDIRECT("減額一覧!BA"&amp;P334)=1,INDIRECT("減額一覧!M"&amp;P334),"")</f>
        <v>208</v>
      </c>
      <c r="C334" s="131">
        <f ca="1">IF(B334="","",INDIRECT("減額一覧!C"&amp;$P334))</f>
        <v>254053320</v>
      </c>
      <c r="D334" s="121" t="str">
        <f ca="1">IF($B334="","",INDIRECT("減額一覧!G"&amp;$P334))</f>
        <v>瀬谷　凛</v>
      </c>
      <c r="E334" s="122">
        <f ca="1">IF(B334="","",INDIRECT("減額一覧!H"&amp;P334))</f>
        <v>13</v>
      </c>
      <c r="F334" s="122">
        <f ca="1">IF($B334="","",INDIRECT("減額一覧!T"&amp;P334))</f>
        <v>2</v>
      </c>
      <c r="G334" s="123">
        <f ca="1">IF($B334="","",INDIRECT("減額一覧!U"&amp;P334))</f>
        <v>0</v>
      </c>
      <c r="H334" s="123">
        <f ca="1">IF($B334="","",INDIRECT("減額一覧!V"&amp;P334))</f>
        <v>273</v>
      </c>
      <c r="I334" s="124">
        <f ca="1">IF(B334="","",IF(INDIRECT("減額一覧!BL"&amp;P334)=0.08,0.08,0.1))</f>
        <v>0.1</v>
      </c>
      <c r="J334" s="125" t="s">
        <v>528</v>
      </c>
      <c r="K334" s="126" t="str">
        <f t="shared" ca="1" si="501"/>
        <v/>
      </c>
      <c r="L334" s="127" t="str">
        <f t="shared" ca="1" si="636"/>
        <v/>
      </c>
      <c r="N334" s="113" t="str">
        <f t="shared" ref="N334:N337" ca="1" si="661">IF(A334="","",IF(A334&gt;3000,"月ヶ瀬",IF(A334&gt;=2000,"都祁","市内")))</f>
        <v>市内</v>
      </c>
      <c r="O334" s="114">
        <f t="shared" ref="O334" ca="1" si="662">IF(B334="","",IF(INDIRECT("減額一覧!BL"&amp;P334)=0.08,0.08,0.1))</f>
        <v>0.1</v>
      </c>
      <c r="P334" s="38">
        <v>69</v>
      </c>
      <c r="Q334" s="38" t="str">
        <f t="shared" ref="Q334:R337" ca="1" si="663">IF(G334="","",IF(G334&gt;0,1,""))</f>
        <v/>
      </c>
      <c r="R334" s="38">
        <f t="shared" ca="1" si="663"/>
        <v>1</v>
      </c>
      <c r="S334" s="66" t="str">
        <f t="shared" ca="1" si="638"/>
        <v>254</v>
      </c>
      <c r="T334" s="105" t="str">
        <f t="shared" ca="1" si="639"/>
        <v/>
      </c>
    </row>
    <row r="335" spans="1:20" hidden="1">
      <c r="A335" t="str">
        <f ca="1">IF(B335="","",INDIRECT("減額一覧!B"&amp;$P335))</f>
        <v/>
      </c>
      <c r="B335" s="61" t="str">
        <f t="shared" ref="B335" ca="1" si="664">IF(INDIRECT("減額一覧!BB"&amp;P335)=1,INDIRECT("減額一覧!W"&amp;P335),"")</f>
        <v/>
      </c>
      <c r="C335" s="44" t="str">
        <f ca="1">IF(B335="","",INDIRECT("減額一覧!C"&amp;$P335))</f>
        <v/>
      </c>
      <c r="D335" s="79" t="str">
        <f ca="1">IF($B335="","",INDIRECT("減額一覧!G"&amp;$P335))</f>
        <v/>
      </c>
      <c r="E335" s="19" t="str">
        <f ca="1">IF(B335="","",INDIRECT("減額一覧!H"&amp;P335))</f>
        <v/>
      </c>
      <c r="F335" s="19" t="str">
        <f ca="1">IF($B335="","",INDIRECT("減額一覧!AD"&amp;P335))</f>
        <v/>
      </c>
      <c r="G335" s="20" t="str">
        <f ca="1">IF($B335="","",INDIRECT("減額一覧!AE"&amp;P335))</f>
        <v/>
      </c>
      <c r="H335" s="20" t="str">
        <f ca="1">IF($B335="","",INDIRECT("減額一覧!AF"&amp;P335))</f>
        <v/>
      </c>
      <c r="I335" s="32" t="str">
        <f ca="1">IF(B335="","",IF(INDIRECT("減額一覧!BM"&amp;P335)=0.08,0.08,0.1))</f>
        <v/>
      </c>
      <c r="J335" s="52"/>
      <c r="K335" s="95" t="str">
        <f t="shared" ca="1" si="501"/>
        <v/>
      </c>
      <c r="L335" s="58" t="str">
        <f t="shared" ca="1" si="636"/>
        <v/>
      </c>
      <c r="N335" s="113" t="str">
        <f t="shared" ca="1" si="661"/>
        <v/>
      </c>
      <c r="O335" s="114" t="str">
        <f t="shared" ref="O335" ca="1" si="665">IF(B335="","",IF(INDIRECT("減額一覧!BM"&amp;P335)=0.08,0.08,0.1))</f>
        <v/>
      </c>
      <c r="P335" s="38">
        <v>69</v>
      </c>
      <c r="Q335" s="38" t="str">
        <f t="shared" ca="1" si="663"/>
        <v/>
      </c>
      <c r="R335" s="38" t="str">
        <f t="shared" ca="1" si="663"/>
        <v/>
      </c>
      <c r="S335" s="66" t="str">
        <f t="shared" ca="1" si="638"/>
        <v/>
      </c>
      <c r="T335" s="105" t="str">
        <f t="shared" ca="1" si="639"/>
        <v/>
      </c>
    </row>
    <row r="336" spans="1:20" hidden="1">
      <c r="A336" t="str">
        <f ca="1">IF(B336="","",INDIRECT("減額一覧!B"&amp;$P336))</f>
        <v/>
      </c>
      <c r="B336" s="61" t="str">
        <f t="shared" ref="B336" ca="1" si="666">IF(INDIRECT("減額一覧!BC"&amp;P336)=1,INDIRECT("減額一覧!AG"&amp;P336),"")</f>
        <v/>
      </c>
      <c r="C336" s="128" t="str">
        <f ca="1">IF(B336="","",INDIRECT("減額一覧!C"&amp;$P336))</f>
        <v/>
      </c>
      <c r="D336" s="80" t="str">
        <f ca="1">IF($B336="","",INDIRECT("減額一覧!G"&amp;$P336))</f>
        <v/>
      </c>
      <c r="E336" s="19" t="str">
        <f ca="1">IF(B336="","",INDIRECT("減額一覧!H"&amp;P336))</f>
        <v/>
      </c>
      <c r="F336" s="19" t="str">
        <f ca="1">IF($B336="","",INDIRECT("減額一覧!AN"&amp;P336))</f>
        <v/>
      </c>
      <c r="G336" s="20" t="str">
        <f ca="1">IF($B336="","",INDIRECT("減額一覧!AO"&amp;P336))</f>
        <v/>
      </c>
      <c r="H336" s="20" t="str">
        <f ca="1">IF($B336="","",INDIRECT("減額一覧!AP"&amp;P336))</f>
        <v/>
      </c>
      <c r="I336" s="32" t="str">
        <f ca="1">IF(B336="","",IF(INDIRECT("減額一覧!BN"&amp;P336)=0.08,0.08,0.1))</f>
        <v/>
      </c>
      <c r="J336" s="52"/>
      <c r="K336" s="95" t="str">
        <f t="shared" ca="1" si="501"/>
        <v/>
      </c>
      <c r="L336" s="58" t="str">
        <f t="shared" ca="1" si="636"/>
        <v/>
      </c>
      <c r="N336" s="113" t="str">
        <f t="shared" ca="1" si="661"/>
        <v/>
      </c>
      <c r="O336" s="114" t="str">
        <f t="shared" ref="O336" ca="1" si="667">IF(B336="","",IF(INDIRECT("減額一覧!BN"&amp;P336)=0.08,0.08,0.1))</f>
        <v/>
      </c>
      <c r="P336" s="38">
        <v>69</v>
      </c>
      <c r="Q336" s="38" t="str">
        <f t="shared" ca="1" si="663"/>
        <v/>
      </c>
      <c r="R336" s="38" t="str">
        <f t="shared" ca="1" si="663"/>
        <v/>
      </c>
      <c r="S336" s="66" t="str">
        <f t="shared" ca="1" si="638"/>
        <v/>
      </c>
      <c r="T336" s="105" t="str">
        <f t="shared" ca="1" si="639"/>
        <v/>
      </c>
    </row>
    <row r="337" spans="1:20" hidden="1">
      <c r="A337" t="str">
        <f ca="1">IF(B337="","",INDIRECT("減額一覧!B"&amp;$P337))</f>
        <v/>
      </c>
      <c r="B337" s="61" t="str">
        <f t="shared" ref="B337" ca="1" si="668">IF(INDIRECT("減額一覧!BD"&amp;P337)=1,INDIRECT("減額一覧!AQ"&amp;P337),"")</f>
        <v/>
      </c>
      <c r="C337" s="45" t="str">
        <f ca="1">IF(B337="","",INDIRECT("減額一覧!C"&amp;$P337))</f>
        <v/>
      </c>
      <c r="D337" s="79" t="str">
        <f ca="1">IF($B337="","",INDIRECT("減額一覧!G"&amp;$P337))</f>
        <v/>
      </c>
      <c r="E337" s="19" t="str">
        <f ca="1">IF(B337="","",INDIRECT("減額一覧!H"&amp;P337))</f>
        <v/>
      </c>
      <c r="F337" s="19" t="str">
        <f ca="1">IF($B337="","",INDIRECT("減額一覧!AX"&amp;P337))</f>
        <v/>
      </c>
      <c r="G337" s="20" t="str">
        <f ca="1">IF($B337="","",INDIRECT("減額一覧!AY"&amp;P337))</f>
        <v/>
      </c>
      <c r="H337" s="20" t="str">
        <f ca="1">IF($B337="","",INDIRECT("減額一覧!AZ"&amp;P337))</f>
        <v/>
      </c>
      <c r="I337" s="32" t="str">
        <f ca="1">IF(B337="","",IF(INDIRECT("減額一覧!BO"&amp;P337)=0.08,0.08,0.1))</f>
        <v/>
      </c>
      <c r="J337" s="52"/>
      <c r="K337" s="95" t="str">
        <f t="shared" ca="1" si="501"/>
        <v/>
      </c>
      <c r="L337" s="58" t="str">
        <f t="shared" ca="1" si="636"/>
        <v/>
      </c>
      <c r="N337" s="113" t="str">
        <f t="shared" ca="1" si="661"/>
        <v/>
      </c>
      <c r="O337" s="114" t="str">
        <f t="shared" ref="O337" ca="1" si="669">IF(B337="","",IF(INDIRECT("減額一覧!BO"&amp;P337)=0.08,0.08,0.1))</f>
        <v/>
      </c>
      <c r="P337" s="38">
        <v>69</v>
      </c>
      <c r="Q337" s="38" t="str">
        <f t="shared" ca="1" si="663"/>
        <v/>
      </c>
      <c r="R337" s="38" t="str">
        <f t="shared" ca="1" si="663"/>
        <v/>
      </c>
      <c r="S337" s="66" t="str">
        <f t="shared" ca="1" si="638"/>
        <v/>
      </c>
      <c r="T337" s="105" t="str">
        <f t="shared" ca="1" si="639"/>
        <v/>
      </c>
    </row>
    <row r="338" spans="1:20" ht="19.5" thickBot="1">
      <c r="B338" s="129"/>
      <c r="C338" s="130" t="str">
        <f>IF(B338="","",減額一覧!C334)</f>
        <v/>
      </c>
      <c r="D338" s="43"/>
      <c r="E338" s="21"/>
      <c r="F338" s="22" t="s">
        <v>69</v>
      </c>
      <c r="G338" s="23">
        <f t="shared" ref="G338:H338" ca="1" si="670">SUBTOTAL(9,G334:G337)</f>
        <v>0</v>
      </c>
      <c r="H338" s="23">
        <f t="shared" ca="1" si="670"/>
        <v>273</v>
      </c>
      <c r="I338" s="30"/>
      <c r="J338" s="53"/>
      <c r="K338" s="96" t="str">
        <f t="shared" ref="K338:K401" si="671">IF(A338="","",IF(A338&gt;3000,"月ヶ瀬",IF(A338&gt;=2000,"都祁","")))</f>
        <v/>
      </c>
      <c r="L338" s="59" t="str">
        <f t="shared" si="636"/>
        <v/>
      </c>
      <c r="N338" s="108" t="str">
        <f t="shared" ref="N338" ca="1" si="672">IF(AND(G338=0,H338=0),"","小計")</f>
        <v>小計</v>
      </c>
      <c r="O338" s="108" t="str">
        <f t="shared" ref="O338" ca="1" si="673">IF(AND(G338=0,H338=0),"","小計")</f>
        <v>小計</v>
      </c>
      <c r="P338" s="38"/>
      <c r="Q338" s="38"/>
      <c r="R338" s="38"/>
      <c r="S338" s="66" t="str">
        <f t="shared" si="638"/>
        <v/>
      </c>
      <c r="T338" s="105" t="str">
        <f t="shared" si="639"/>
        <v/>
      </c>
    </row>
    <row r="339" spans="1:20" ht="19.5" thickTop="1">
      <c r="A339">
        <f ca="1">IF(B339="","",INDIRECT("減額一覧!B"&amp;$P339))</f>
        <v>309</v>
      </c>
      <c r="B339" s="120">
        <f t="shared" ref="B339" ca="1" si="674">IF(INDIRECT("減額一覧!BA"&amp;P339)=1,INDIRECT("減額一覧!M"&amp;P339),"")</f>
        <v>205</v>
      </c>
      <c r="C339" s="131">
        <f ca="1">IF(B339="","",INDIRECT("減額一覧!C"&amp;$P339))</f>
        <v>500013000</v>
      </c>
      <c r="D339" s="121" t="str">
        <f ca="1">IF($B339="","",INDIRECT("減額一覧!G"&amp;$P339))</f>
        <v>上根　秋子</v>
      </c>
      <c r="E339" s="122">
        <f ca="1">IF(B339="","",INDIRECT("減額一覧!H"&amp;P339))</f>
        <v>13</v>
      </c>
      <c r="F339" s="122">
        <f ca="1">IF($B339="","",INDIRECT("減額一覧!T"&amp;P339))</f>
        <v>3</v>
      </c>
      <c r="G339" s="123">
        <f ca="1">IF($B339="","",INDIRECT("減額一覧!U"&amp;P339))</f>
        <v>660</v>
      </c>
      <c r="H339" s="123">
        <f ca="1">IF($B339="","",INDIRECT("減額一覧!V"&amp;P339))</f>
        <v>409</v>
      </c>
      <c r="I339" s="124">
        <f ca="1">IF(B339="","",IF(INDIRECT("減額一覧!BL"&amp;P339)=0.08,0.08,0.1))</f>
        <v>0.1</v>
      </c>
      <c r="J339" s="125" t="s">
        <v>491</v>
      </c>
      <c r="K339" s="126" t="str">
        <f t="shared" ca="1" si="671"/>
        <v/>
      </c>
      <c r="L339" s="127" t="str">
        <f t="shared" ca="1" si="636"/>
        <v/>
      </c>
      <c r="N339" s="113" t="str">
        <f t="shared" ref="N339:N342" ca="1" si="675">IF(A339="","",IF(A339&gt;3000,"月ヶ瀬",IF(A339&gt;=2000,"都祁","市内")))</f>
        <v>市内</v>
      </c>
      <c r="O339" s="114">
        <f t="shared" ref="O339" ca="1" si="676">IF(B339="","",IF(INDIRECT("減額一覧!BL"&amp;P339)=0.08,0.08,0.1))</f>
        <v>0.1</v>
      </c>
      <c r="P339" s="38">
        <v>70</v>
      </c>
      <c r="Q339" s="38">
        <f t="shared" ref="Q339:R342" ca="1" si="677">IF(G339="","",IF(G339&gt;0,1,""))</f>
        <v>1</v>
      </c>
      <c r="R339" s="38">
        <f t="shared" ca="1" si="677"/>
        <v>1</v>
      </c>
      <c r="S339" s="66" t="str">
        <f t="shared" ca="1" si="638"/>
        <v>500</v>
      </c>
      <c r="T339" s="105" t="str">
        <f t="shared" ca="1" si="639"/>
        <v/>
      </c>
    </row>
    <row r="340" spans="1:20">
      <c r="A340">
        <f ca="1">IF(B340="","",INDIRECT("減額一覧!B"&amp;$P340))</f>
        <v>309</v>
      </c>
      <c r="B340" s="61">
        <f t="shared" ref="B340" ca="1" si="678">IF(INDIRECT("減額一覧!BB"&amp;P340)=1,INDIRECT("減額一覧!W"&amp;P340),"")</f>
        <v>206</v>
      </c>
      <c r="C340" s="44">
        <f ca="1">IF(B340="","",INDIRECT("減額一覧!C"&amp;$P340))</f>
        <v>500013000</v>
      </c>
      <c r="D340" s="79" t="str">
        <f ca="1">IF($B340="","",INDIRECT("減額一覧!G"&amp;$P340))</f>
        <v>上根　秋子</v>
      </c>
      <c r="E340" s="19">
        <f ca="1">IF(B340="","",INDIRECT("減額一覧!H"&amp;P340))</f>
        <v>13</v>
      </c>
      <c r="F340" s="19">
        <f ca="1">IF($B340="","",INDIRECT("減額一覧!AD"&amp;P340))</f>
        <v>3</v>
      </c>
      <c r="G340" s="20">
        <f ca="1">IF($B340="","",INDIRECT("減額一覧!AE"&amp;P340))</f>
        <v>660</v>
      </c>
      <c r="H340" s="20">
        <f ca="1">IF($B340="","",INDIRECT("減額一覧!AF"&amp;P340))</f>
        <v>409</v>
      </c>
      <c r="I340" s="32">
        <f ca="1">IF(B340="","",IF(INDIRECT("減額一覧!BM"&amp;P340)=0.08,0.08,0.1))</f>
        <v>0.1</v>
      </c>
      <c r="J340" s="52"/>
      <c r="K340" s="95" t="str">
        <f t="shared" ca="1" si="671"/>
        <v/>
      </c>
      <c r="L340" s="58" t="str">
        <f t="shared" ca="1" si="636"/>
        <v/>
      </c>
      <c r="N340" s="113" t="str">
        <f t="shared" ca="1" si="675"/>
        <v>市内</v>
      </c>
      <c r="O340" s="114">
        <f t="shared" ref="O340" ca="1" si="679">IF(B340="","",IF(INDIRECT("減額一覧!BM"&amp;P340)=0.08,0.08,0.1))</f>
        <v>0.1</v>
      </c>
      <c r="P340" s="38">
        <v>70</v>
      </c>
      <c r="Q340" s="38">
        <f t="shared" ca="1" si="677"/>
        <v>1</v>
      </c>
      <c r="R340" s="38">
        <f t="shared" ca="1" si="677"/>
        <v>1</v>
      </c>
      <c r="S340" s="66" t="str">
        <f t="shared" ca="1" si="638"/>
        <v>500</v>
      </c>
      <c r="T340" s="105" t="str">
        <f t="shared" ca="1" si="639"/>
        <v/>
      </c>
    </row>
    <row r="341" spans="1:20">
      <c r="A341">
        <f ca="1">IF(B341="","",INDIRECT("減額一覧!B"&amp;$P341))</f>
        <v>309</v>
      </c>
      <c r="B341" s="61">
        <f t="shared" ref="B341" ca="1" si="680">IF(INDIRECT("減額一覧!BC"&amp;P341)=1,INDIRECT("減額一覧!AG"&amp;P341),"")</f>
        <v>207</v>
      </c>
      <c r="C341" s="128">
        <f ca="1">IF(B341="","",INDIRECT("減額一覧!C"&amp;$P341))</f>
        <v>500013000</v>
      </c>
      <c r="D341" s="80" t="str">
        <f ca="1">IF($B341="","",INDIRECT("減額一覧!G"&amp;$P341))</f>
        <v>上根　秋子</v>
      </c>
      <c r="E341" s="19">
        <f ca="1">IF(B341="","",INDIRECT("減額一覧!H"&amp;P341))</f>
        <v>13</v>
      </c>
      <c r="F341" s="19">
        <f ca="1">IF($B341="","",INDIRECT("減額一覧!AN"&amp;P341))</f>
        <v>5</v>
      </c>
      <c r="G341" s="20">
        <f ca="1">IF($B341="","",INDIRECT("減額一覧!AO"&amp;P341))</f>
        <v>1100</v>
      </c>
      <c r="H341" s="20">
        <f ca="1">IF($B341="","",INDIRECT("減額一覧!AP"&amp;P341))</f>
        <v>682</v>
      </c>
      <c r="I341" s="32">
        <f ca="1">IF(B341="","",IF(INDIRECT("減額一覧!BN"&amp;P341)=0.08,0.08,0.1))</f>
        <v>0.1</v>
      </c>
      <c r="J341" s="52"/>
      <c r="K341" s="95" t="str">
        <f t="shared" ca="1" si="671"/>
        <v/>
      </c>
      <c r="L341" s="58" t="str">
        <f t="shared" ca="1" si="636"/>
        <v/>
      </c>
      <c r="N341" s="113" t="str">
        <f t="shared" ca="1" si="675"/>
        <v>市内</v>
      </c>
      <c r="O341" s="114">
        <f t="shared" ref="O341" ca="1" si="681">IF(B341="","",IF(INDIRECT("減額一覧!BN"&amp;P341)=0.08,0.08,0.1))</f>
        <v>0.1</v>
      </c>
      <c r="P341" s="38">
        <v>70</v>
      </c>
      <c r="Q341" s="38">
        <f t="shared" ca="1" si="677"/>
        <v>1</v>
      </c>
      <c r="R341" s="38">
        <f t="shared" ca="1" si="677"/>
        <v>1</v>
      </c>
      <c r="S341" s="66" t="str">
        <f t="shared" ca="1" si="638"/>
        <v>500</v>
      </c>
      <c r="T341" s="105" t="str">
        <f t="shared" ca="1" si="639"/>
        <v/>
      </c>
    </row>
    <row r="342" spans="1:20">
      <c r="A342">
        <f ca="1">IF(B342="","",INDIRECT("減額一覧!B"&amp;$P342))</f>
        <v>309</v>
      </c>
      <c r="B342" s="61">
        <f t="shared" ref="B342" ca="1" si="682">IF(INDIRECT("減額一覧!BD"&amp;P342)=1,INDIRECT("減額一覧!AQ"&amp;P342),"")</f>
        <v>208</v>
      </c>
      <c r="C342" s="45">
        <f ca="1">IF(B342="","",INDIRECT("減額一覧!C"&amp;$P342))</f>
        <v>500013000</v>
      </c>
      <c r="D342" s="79" t="str">
        <f ca="1">IF($B342="","",INDIRECT("減額一覧!G"&amp;$P342))</f>
        <v>上根　秋子</v>
      </c>
      <c r="E342" s="19">
        <f ca="1">IF(B342="","",INDIRECT("減額一覧!H"&amp;P342))</f>
        <v>13</v>
      </c>
      <c r="F342" s="19">
        <f ca="1">IF($B342="","",INDIRECT("減額一覧!AX"&amp;P342))</f>
        <v>5</v>
      </c>
      <c r="G342" s="20">
        <f ca="1">IF($B342="","",INDIRECT("減額一覧!AY"&amp;P342))</f>
        <v>1100</v>
      </c>
      <c r="H342" s="20">
        <f ca="1">IF($B342="","",INDIRECT("減額一覧!AZ"&amp;P342))</f>
        <v>682</v>
      </c>
      <c r="I342" s="32">
        <f ca="1">IF(B342="","",IF(INDIRECT("減額一覧!BO"&amp;P342)=0.08,0.08,0.1))</f>
        <v>0.1</v>
      </c>
      <c r="J342" s="52"/>
      <c r="K342" s="95" t="str">
        <f t="shared" ca="1" si="671"/>
        <v/>
      </c>
      <c r="L342" s="58" t="str">
        <f t="shared" ca="1" si="636"/>
        <v/>
      </c>
      <c r="N342" s="113" t="str">
        <f t="shared" ca="1" si="675"/>
        <v>市内</v>
      </c>
      <c r="O342" s="114">
        <f t="shared" ref="O342" ca="1" si="683">IF(B342="","",IF(INDIRECT("減額一覧!BO"&amp;P342)=0.08,0.08,0.1))</f>
        <v>0.1</v>
      </c>
      <c r="P342" s="38">
        <v>70</v>
      </c>
      <c r="Q342" s="38">
        <f t="shared" ca="1" si="677"/>
        <v>1</v>
      </c>
      <c r="R342" s="38">
        <f t="shared" ca="1" si="677"/>
        <v>1</v>
      </c>
      <c r="S342" s="66" t="str">
        <f t="shared" ca="1" si="638"/>
        <v>500</v>
      </c>
      <c r="T342" s="105" t="str">
        <f t="shared" ca="1" si="639"/>
        <v/>
      </c>
    </row>
    <row r="343" spans="1:20" ht="19.5" thickBot="1">
      <c r="B343" s="129"/>
      <c r="C343" s="130" t="str">
        <f>IF(B343="","",減額一覧!C339)</f>
        <v/>
      </c>
      <c r="D343" s="43"/>
      <c r="E343" s="21"/>
      <c r="F343" s="22" t="s">
        <v>69</v>
      </c>
      <c r="G343" s="23">
        <f t="shared" ref="G343:H343" ca="1" si="684">SUBTOTAL(9,G339:G342)</f>
        <v>3520</v>
      </c>
      <c r="H343" s="23">
        <f t="shared" ca="1" si="684"/>
        <v>2182</v>
      </c>
      <c r="I343" s="30"/>
      <c r="J343" s="53"/>
      <c r="K343" s="96" t="str">
        <f t="shared" si="671"/>
        <v/>
      </c>
      <c r="L343" s="59" t="str">
        <f t="shared" si="636"/>
        <v/>
      </c>
      <c r="N343" s="108" t="str">
        <f t="shared" ref="N343" ca="1" si="685">IF(AND(G343=0,H343=0),"","小計")</f>
        <v>小計</v>
      </c>
      <c r="O343" s="108" t="str">
        <f t="shared" ref="O343" ca="1" si="686">IF(AND(G343=0,H343=0),"","小計")</f>
        <v>小計</v>
      </c>
      <c r="P343" s="38"/>
      <c r="Q343" s="38"/>
      <c r="R343" s="38"/>
      <c r="S343" s="66" t="str">
        <f t="shared" si="638"/>
        <v/>
      </c>
      <c r="T343" s="105" t="str">
        <f t="shared" si="639"/>
        <v/>
      </c>
    </row>
    <row r="344" spans="1:20" ht="19.5" thickTop="1">
      <c r="A344">
        <f ca="1">IF(B344="","",INDIRECT("減額一覧!B"&amp;$P344))</f>
        <v>311</v>
      </c>
      <c r="B344" s="120">
        <f t="shared" ref="B344" ca="1" si="687">IF(INDIRECT("減額一覧!BA"&amp;P344)=1,INDIRECT("減額一覧!M"&amp;P344),"")</f>
        <v>207</v>
      </c>
      <c r="C344" s="131">
        <f ca="1">IF(B344="","",INDIRECT("減額一覧!C"&amp;$P344))</f>
        <v>110104000</v>
      </c>
      <c r="D344" s="121" t="str">
        <f ca="1">IF($B344="","",INDIRECT("減額一覧!G"&amp;$P344))</f>
        <v>竹田　忠重</v>
      </c>
      <c r="E344" s="122">
        <f ca="1">IF(B344="","",INDIRECT("減額一覧!H"&amp;P344))</f>
        <v>13</v>
      </c>
      <c r="F344" s="122">
        <f ca="1">IF($B344="","",INDIRECT("減額一覧!T"&amp;P344))</f>
        <v>5</v>
      </c>
      <c r="G344" s="123">
        <f ca="1">IF($B344="","",INDIRECT("減額一覧!U"&amp;P344))</f>
        <v>853</v>
      </c>
      <c r="H344" s="123">
        <f ca="1">IF($B344="","",INDIRECT("減額一覧!V"&amp;P344))</f>
        <v>682</v>
      </c>
      <c r="I344" s="124">
        <f ca="1">IF(B344="","",IF(INDIRECT("減額一覧!BL"&amp;P344)=0.08,0.08,0.1))</f>
        <v>0.1</v>
      </c>
      <c r="J344" s="125" t="s">
        <v>529</v>
      </c>
      <c r="K344" s="126" t="str">
        <f t="shared" ca="1" si="671"/>
        <v/>
      </c>
      <c r="L344" s="127" t="str">
        <f t="shared" ca="1" si="636"/>
        <v/>
      </c>
      <c r="N344" s="113" t="str">
        <f t="shared" ref="N344:N347" ca="1" si="688">IF(A344="","",IF(A344&gt;3000,"月ヶ瀬",IF(A344&gt;=2000,"都祁","市内")))</f>
        <v>市内</v>
      </c>
      <c r="O344" s="114">
        <f t="shared" ref="O344" ca="1" si="689">IF(B344="","",IF(INDIRECT("減額一覧!BL"&amp;P344)=0.08,0.08,0.1))</f>
        <v>0.1</v>
      </c>
      <c r="P344" s="38">
        <v>71</v>
      </c>
      <c r="Q344" s="38">
        <f t="shared" ref="Q344:R347" ca="1" si="690">IF(G344="","",IF(G344&gt;0,1,""))</f>
        <v>1</v>
      </c>
      <c r="R344" s="38">
        <f t="shared" ca="1" si="690"/>
        <v>1</v>
      </c>
      <c r="S344" s="66" t="str">
        <f t="shared" ca="1" si="638"/>
        <v>110</v>
      </c>
      <c r="T344" s="105" t="str">
        <f t="shared" ca="1" si="639"/>
        <v/>
      </c>
    </row>
    <row r="345" spans="1:20">
      <c r="A345">
        <f ca="1">IF(B345="","",INDIRECT("減額一覧!B"&amp;$P345))</f>
        <v>311</v>
      </c>
      <c r="B345" s="61">
        <f t="shared" ref="B345" ca="1" si="691">IF(INDIRECT("減額一覧!BB"&amp;P345)=1,INDIRECT("減額一覧!W"&amp;P345),"")</f>
        <v>208</v>
      </c>
      <c r="C345" s="44">
        <f ca="1">IF(B345="","",INDIRECT("減額一覧!C"&amp;$P345))</f>
        <v>110104000</v>
      </c>
      <c r="D345" s="79" t="str">
        <f ca="1">IF($B345="","",INDIRECT("減額一覧!G"&amp;$P345))</f>
        <v>竹田　忠重</v>
      </c>
      <c r="E345" s="19">
        <f ca="1">IF(B345="","",INDIRECT("減額一覧!H"&amp;P345))</f>
        <v>13</v>
      </c>
      <c r="F345" s="19">
        <f ca="1">IF($B345="","",INDIRECT("減額一覧!AD"&amp;P345))</f>
        <v>6</v>
      </c>
      <c r="G345" s="20">
        <f ca="1">IF($B345="","",INDIRECT("減額一覧!AE"&amp;P345))</f>
        <v>1073</v>
      </c>
      <c r="H345" s="20">
        <f ca="1">IF($B345="","",INDIRECT("減額一覧!AF"&amp;P345))</f>
        <v>818</v>
      </c>
      <c r="I345" s="32">
        <f ca="1">IF(B345="","",IF(INDIRECT("減額一覧!BM"&amp;P345)=0.08,0.08,0.1))</f>
        <v>0.1</v>
      </c>
      <c r="J345" s="52"/>
      <c r="K345" s="95" t="str">
        <f t="shared" ca="1" si="671"/>
        <v/>
      </c>
      <c r="L345" s="58" t="str">
        <f t="shared" ca="1" si="636"/>
        <v/>
      </c>
      <c r="N345" s="113" t="str">
        <f t="shared" ca="1" si="688"/>
        <v>市内</v>
      </c>
      <c r="O345" s="114">
        <f t="shared" ref="O345" ca="1" si="692">IF(B345="","",IF(INDIRECT("減額一覧!BM"&amp;P345)=0.08,0.08,0.1))</f>
        <v>0.1</v>
      </c>
      <c r="P345" s="38">
        <v>71</v>
      </c>
      <c r="Q345" s="38">
        <f t="shared" ca="1" si="690"/>
        <v>1</v>
      </c>
      <c r="R345" s="38">
        <f t="shared" ca="1" si="690"/>
        <v>1</v>
      </c>
      <c r="S345" s="66" t="str">
        <f t="shared" ca="1" si="638"/>
        <v>110</v>
      </c>
      <c r="T345" s="105" t="str">
        <f t="shared" ca="1" si="639"/>
        <v/>
      </c>
    </row>
    <row r="346" spans="1:20" hidden="1">
      <c r="A346" t="str">
        <f ca="1">IF(B346="","",INDIRECT("減額一覧!B"&amp;$P346))</f>
        <v/>
      </c>
      <c r="B346" s="61" t="str">
        <f t="shared" ref="B346" ca="1" si="693">IF(INDIRECT("減額一覧!BC"&amp;P346)=1,INDIRECT("減額一覧!AG"&amp;P346),"")</f>
        <v/>
      </c>
      <c r="C346" s="128" t="str">
        <f ca="1">IF(B346="","",INDIRECT("減額一覧!C"&amp;$P346))</f>
        <v/>
      </c>
      <c r="D346" s="80" t="str">
        <f ca="1">IF($B346="","",INDIRECT("減額一覧!G"&amp;$P346))</f>
        <v/>
      </c>
      <c r="E346" s="19" t="str">
        <f ca="1">IF(B346="","",INDIRECT("減額一覧!H"&amp;P346))</f>
        <v/>
      </c>
      <c r="F346" s="19" t="str">
        <f ca="1">IF($B346="","",INDIRECT("減額一覧!AN"&amp;P346))</f>
        <v/>
      </c>
      <c r="G346" s="20" t="str">
        <f ca="1">IF($B346="","",INDIRECT("減額一覧!AO"&amp;P346))</f>
        <v/>
      </c>
      <c r="H346" s="20" t="str">
        <f ca="1">IF($B346="","",INDIRECT("減額一覧!AP"&amp;P346))</f>
        <v/>
      </c>
      <c r="I346" s="32" t="str">
        <f ca="1">IF(B346="","",IF(INDIRECT("減額一覧!BN"&amp;P346)=0.08,0.08,0.1))</f>
        <v/>
      </c>
      <c r="J346" s="52"/>
      <c r="K346" s="95" t="str">
        <f t="shared" ca="1" si="671"/>
        <v/>
      </c>
      <c r="L346" s="58" t="str">
        <f t="shared" ca="1" si="636"/>
        <v/>
      </c>
      <c r="N346" s="113" t="str">
        <f t="shared" ca="1" si="688"/>
        <v/>
      </c>
      <c r="O346" s="114" t="str">
        <f t="shared" ref="O346" ca="1" si="694">IF(B346="","",IF(INDIRECT("減額一覧!BN"&amp;P346)=0.08,0.08,0.1))</f>
        <v/>
      </c>
      <c r="P346" s="38">
        <v>71</v>
      </c>
      <c r="Q346" s="38" t="str">
        <f t="shared" ca="1" si="690"/>
        <v/>
      </c>
      <c r="R346" s="38" t="str">
        <f t="shared" ca="1" si="690"/>
        <v/>
      </c>
      <c r="S346" s="66" t="str">
        <f t="shared" ca="1" si="638"/>
        <v/>
      </c>
      <c r="T346" s="105" t="str">
        <f t="shared" ca="1" si="639"/>
        <v/>
      </c>
    </row>
    <row r="347" spans="1:20" hidden="1">
      <c r="A347" t="str">
        <f ca="1">IF(B347="","",INDIRECT("減額一覧!B"&amp;$P347))</f>
        <v/>
      </c>
      <c r="B347" s="61" t="str">
        <f t="shared" ref="B347" ca="1" si="695">IF(INDIRECT("減額一覧!BD"&amp;P347)=1,INDIRECT("減額一覧!AQ"&amp;P347),"")</f>
        <v/>
      </c>
      <c r="C347" s="45" t="str">
        <f ca="1">IF(B347="","",INDIRECT("減額一覧!C"&amp;$P347))</f>
        <v/>
      </c>
      <c r="D347" s="79" t="str">
        <f ca="1">IF($B347="","",INDIRECT("減額一覧!G"&amp;$P347))</f>
        <v/>
      </c>
      <c r="E347" s="19" t="str">
        <f ca="1">IF(B347="","",INDIRECT("減額一覧!H"&amp;P347))</f>
        <v/>
      </c>
      <c r="F347" s="19" t="str">
        <f ca="1">IF($B347="","",INDIRECT("減額一覧!AX"&amp;P347))</f>
        <v/>
      </c>
      <c r="G347" s="20" t="str">
        <f ca="1">IF($B347="","",INDIRECT("減額一覧!AY"&amp;P347))</f>
        <v/>
      </c>
      <c r="H347" s="20" t="str">
        <f ca="1">IF($B347="","",INDIRECT("減額一覧!AZ"&amp;P347))</f>
        <v/>
      </c>
      <c r="I347" s="32" t="str">
        <f ca="1">IF(B347="","",IF(INDIRECT("減額一覧!BO"&amp;P347)=0.08,0.08,0.1))</f>
        <v/>
      </c>
      <c r="J347" s="52"/>
      <c r="K347" s="95" t="str">
        <f t="shared" ca="1" si="671"/>
        <v/>
      </c>
      <c r="L347" s="58" t="str">
        <f t="shared" ca="1" si="636"/>
        <v/>
      </c>
      <c r="N347" s="113" t="str">
        <f t="shared" ca="1" si="688"/>
        <v/>
      </c>
      <c r="O347" s="114" t="str">
        <f t="shared" ref="O347" ca="1" si="696">IF(B347="","",IF(INDIRECT("減額一覧!BO"&amp;P347)=0.08,0.08,0.1))</f>
        <v/>
      </c>
      <c r="P347" s="38">
        <v>71</v>
      </c>
      <c r="Q347" s="38" t="str">
        <f t="shared" ca="1" si="690"/>
        <v/>
      </c>
      <c r="R347" s="38" t="str">
        <f t="shared" ca="1" si="690"/>
        <v/>
      </c>
      <c r="S347" s="66" t="str">
        <f t="shared" ca="1" si="638"/>
        <v/>
      </c>
      <c r="T347" s="105" t="str">
        <f t="shared" ca="1" si="639"/>
        <v/>
      </c>
    </row>
    <row r="348" spans="1:20" ht="19.5" thickBot="1">
      <c r="B348" s="129"/>
      <c r="C348" s="130" t="str">
        <f>IF(B348="","",減額一覧!C344)</f>
        <v/>
      </c>
      <c r="D348" s="43"/>
      <c r="E348" s="21"/>
      <c r="F348" s="22" t="s">
        <v>69</v>
      </c>
      <c r="G348" s="23">
        <f t="shared" ref="G348:H348" ca="1" si="697">SUBTOTAL(9,G344:G347)</f>
        <v>1926</v>
      </c>
      <c r="H348" s="23">
        <f t="shared" ca="1" si="697"/>
        <v>1500</v>
      </c>
      <c r="I348" s="30"/>
      <c r="J348" s="53"/>
      <c r="K348" s="96" t="str">
        <f t="shared" si="671"/>
        <v/>
      </c>
      <c r="L348" s="59" t="str">
        <f t="shared" si="636"/>
        <v/>
      </c>
      <c r="N348" s="108" t="str">
        <f t="shared" ref="N348" ca="1" si="698">IF(AND(G348=0,H348=0),"","小計")</f>
        <v>小計</v>
      </c>
      <c r="O348" s="108" t="str">
        <f t="shared" ref="O348" ca="1" si="699">IF(AND(G348=0,H348=0),"","小計")</f>
        <v>小計</v>
      </c>
      <c r="P348" s="38"/>
      <c r="Q348" s="38"/>
      <c r="R348" s="38"/>
      <c r="S348" s="66" t="str">
        <f t="shared" si="638"/>
        <v/>
      </c>
      <c r="T348" s="105" t="str">
        <f t="shared" si="639"/>
        <v/>
      </c>
    </row>
    <row r="349" spans="1:20" ht="19.5" thickTop="1">
      <c r="A349">
        <f ca="1">IF(B349="","",INDIRECT("減額一覧!B"&amp;$P349))</f>
        <v>312</v>
      </c>
      <c r="B349" s="120">
        <f t="shared" ref="B349" ca="1" si="700">IF(INDIRECT("減額一覧!BA"&amp;P349)=1,INDIRECT("減額一覧!M"&amp;P349),"")</f>
        <v>206</v>
      </c>
      <c r="C349" s="131">
        <f ca="1">IF(B349="","",INDIRECT("減額一覧!C"&amp;$P349))</f>
        <v>672256000</v>
      </c>
      <c r="D349" s="121" t="str">
        <f ca="1">IF($B349="","",INDIRECT("減額一覧!G"&amp;$P349))</f>
        <v>常盤　靖子</v>
      </c>
      <c r="E349" s="122">
        <f ca="1">IF(B349="","",INDIRECT("減額一覧!H"&amp;P349))</f>
        <v>20</v>
      </c>
      <c r="F349" s="122">
        <f ca="1">IF($B349="","",INDIRECT("減額一覧!T"&amp;P349))</f>
        <v>7</v>
      </c>
      <c r="G349" s="123">
        <f ca="1">IF($B349="","",INDIRECT("減額一覧!U"&amp;P349))</f>
        <v>1441</v>
      </c>
      <c r="H349" s="123">
        <f ca="1">IF($B349="","",INDIRECT("減額一覧!V"&amp;P349))</f>
        <v>955</v>
      </c>
      <c r="I349" s="124">
        <f ca="1">IF(B349="","",IF(INDIRECT("減額一覧!BL"&amp;P349)=0.08,0.08,0.1))</f>
        <v>0.1</v>
      </c>
      <c r="J349" s="125" t="s">
        <v>492</v>
      </c>
      <c r="K349" s="126" t="str">
        <f t="shared" ca="1" si="671"/>
        <v/>
      </c>
      <c r="L349" s="127" t="str">
        <f t="shared" ca="1" si="636"/>
        <v/>
      </c>
      <c r="N349" s="113" t="str">
        <f t="shared" ref="N349:N352" ca="1" si="701">IF(A349="","",IF(A349&gt;3000,"月ヶ瀬",IF(A349&gt;=2000,"都祁","市内")))</f>
        <v>市内</v>
      </c>
      <c r="O349" s="114">
        <f t="shared" ref="O349" ca="1" si="702">IF(B349="","",IF(INDIRECT("減額一覧!BL"&amp;P349)=0.08,0.08,0.1))</f>
        <v>0.1</v>
      </c>
      <c r="P349" s="38">
        <v>72</v>
      </c>
      <c r="Q349" s="38">
        <f t="shared" ref="Q349:R352" ca="1" si="703">IF(G349="","",IF(G349&gt;0,1,""))</f>
        <v>1</v>
      </c>
      <c r="R349" s="38">
        <f t="shared" ca="1" si="703"/>
        <v>1</v>
      </c>
      <c r="S349" s="66" t="str">
        <f t="shared" ca="1" si="638"/>
        <v>672</v>
      </c>
      <c r="T349" s="105" t="str">
        <f t="shared" ca="1" si="639"/>
        <v/>
      </c>
    </row>
    <row r="350" spans="1:20">
      <c r="A350">
        <f ca="1">IF(B350="","",INDIRECT("減額一覧!B"&amp;$P350))</f>
        <v>312</v>
      </c>
      <c r="B350" s="61">
        <f t="shared" ref="B350" ca="1" si="704">IF(INDIRECT("減額一覧!BB"&amp;P350)=1,INDIRECT("減額一覧!W"&amp;P350),"")</f>
        <v>207</v>
      </c>
      <c r="C350" s="44">
        <f ca="1">IF(B350="","",INDIRECT("減額一覧!C"&amp;$P350))</f>
        <v>672256000</v>
      </c>
      <c r="D350" s="79" t="str">
        <f ca="1">IF($B350="","",INDIRECT("減額一覧!G"&amp;$P350))</f>
        <v>常盤　靖子</v>
      </c>
      <c r="E350" s="19">
        <f ca="1">IF(B350="","",INDIRECT("減額一覧!H"&amp;P350))</f>
        <v>20</v>
      </c>
      <c r="F350" s="19">
        <f ca="1">IF($B350="","",INDIRECT("減額一覧!AD"&amp;P350))</f>
        <v>7</v>
      </c>
      <c r="G350" s="20">
        <f ca="1">IF($B350="","",INDIRECT("減額一覧!AE"&amp;P350))</f>
        <v>1441</v>
      </c>
      <c r="H350" s="20">
        <f ca="1">IF($B350="","",INDIRECT("減額一覧!AF"&amp;P350))</f>
        <v>955</v>
      </c>
      <c r="I350" s="32">
        <f ca="1">IF(B350="","",IF(INDIRECT("減額一覧!BM"&amp;P350)=0.08,0.08,0.1))</f>
        <v>0.1</v>
      </c>
      <c r="J350" s="52"/>
      <c r="K350" s="95" t="str">
        <f t="shared" ca="1" si="671"/>
        <v/>
      </c>
      <c r="L350" s="58" t="str">
        <f t="shared" ca="1" si="636"/>
        <v/>
      </c>
      <c r="N350" s="113" t="str">
        <f t="shared" ca="1" si="701"/>
        <v>市内</v>
      </c>
      <c r="O350" s="114">
        <f t="shared" ref="O350" ca="1" si="705">IF(B350="","",IF(INDIRECT("減額一覧!BM"&amp;P350)=0.08,0.08,0.1))</f>
        <v>0.1</v>
      </c>
      <c r="P350" s="38">
        <v>72</v>
      </c>
      <c r="Q350" s="38">
        <f t="shared" ca="1" si="703"/>
        <v>1</v>
      </c>
      <c r="R350" s="38">
        <f t="shared" ca="1" si="703"/>
        <v>1</v>
      </c>
      <c r="S350" s="66" t="str">
        <f t="shared" ca="1" si="638"/>
        <v>672</v>
      </c>
      <c r="T350" s="105" t="str">
        <f t="shared" ca="1" si="639"/>
        <v/>
      </c>
    </row>
    <row r="351" spans="1:20">
      <c r="A351">
        <f ca="1">IF(B351="","",INDIRECT("減額一覧!B"&amp;$P351))</f>
        <v>312</v>
      </c>
      <c r="B351" s="61">
        <f t="shared" ref="B351" ca="1" si="706">IF(INDIRECT("減額一覧!BC"&amp;P351)=1,INDIRECT("減額一覧!AG"&amp;P351),"")</f>
        <v>208</v>
      </c>
      <c r="C351" s="128">
        <f ca="1">IF(B351="","",INDIRECT("減額一覧!C"&amp;$P351))</f>
        <v>672256000</v>
      </c>
      <c r="D351" s="80" t="str">
        <f ca="1">IF($B351="","",INDIRECT("減額一覧!G"&amp;$P351))</f>
        <v>常盤　靖子</v>
      </c>
      <c r="E351" s="19">
        <f ca="1">IF(B351="","",INDIRECT("減額一覧!H"&amp;P351))</f>
        <v>20</v>
      </c>
      <c r="F351" s="19">
        <f ca="1">IF($B351="","",INDIRECT("減額一覧!AN"&amp;P351))</f>
        <v>6</v>
      </c>
      <c r="G351" s="20">
        <f ca="1">IF($B351="","",INDIRECT("減額一覧!AO"&amp;P351))</f>
        <v>1172</v>
      </c>
      <c r="H351" s="20">
        <f ca="1">IF($B351="","",INDIRECT("減額一覧!AP"&amp;P351))</f>
        <v>819</v>
      </c>
      <c r="I351" s="32">
        <f ca="1">IF(B351="","",IF(INDIRECT("減額一覧!BN"&amp;P351)=0.08,0.08,0.1))</f>
        <v>0.1</v>
      </c>
      <c r="J351" s="52"/>
      <c r="K351" s="95" t="str">
        <f t="shared" ca="1" si="671"/>
        <v/>
      </c>
      <c r="L351" s="58" t="str">
        <f t="shared" ca="1" si="636"/>
        <v/>
      </c>
      <c r="N351" s="113" t="str">
        <f t="shared" ca="1" si="701"/>
        <v>市内</v>
      </c>
      <c r="O351" s="114">
        <f t="shared" ref="O351" ca="1" si="707">IF(B351="","",IF(INDIRECT("減額一覧!BN"&amp;P351)=0.08,0.08,0.1))</f>
        <v>0.1</v>
      </c>
      <c r="P351" s="38">
        <v>72</v>
      </c>
      <c r="Q351" s="38">
        <f t="shared" ca="1" si="703"/>
        <v>1</v>
      </c>
      <c r="R351" s="38">
        <f t="shared" ca="1" si="703"/>
        <v>1</v>
      </c>
      <c r="S351" s="66" t="str">
        <f t="shared" ca="1" si="638"/>
        <v>672</v>
      </c>
      <c r="T351" s="105" t="str">
        <f t="shared" ca="1" si="639"/>
        <v/>
      </c>
    </row>
    <row r="352" spans="1:20" hidden="1">
      <c r="A352" t="str">
        <f ca="1">IF(B352="","",INDIRECT("減額一覧!B"&amp;$P352))</f>
        <v/>
      </c>
      <c r="B352" s="61" t="str">
        <f t="shared" ref="B352" ca="1" si="708">IF(INDIRECT("減額一覧!BD"&amp;P352)=1,INDIRECT("減額一覧!AQ"&amp;P352),"")</f>
        <v/>
      </c>
      <c r="C352" s="45" t="str">
        <f ca="1">IF(B352="","",INDIRECT("減額一覧!C"&amp;$P352))</f>
        <v/>
      </c>
      <c r="D352" s="79" t="str">
        <f ca="1">IF($B352="","",INDIRECT("減額一覧!G"&amp;$P352))</f>
        <v/>
      </c>
      <c r="E352" s="19" t="str">
        <f ca="1">IF(B352="","",INDIRECT("減額一覧!H"&amp;P352))</f>
        <v/>
      </c>
      <c r="F352" s="19" t="str">
        <f ca="1">IF($B352="","",INDIRECT("減額一覧!AX"&amp;P352))</f>
        <v/>
      </c>
      <c r="G352" s="20" t="str">
        <f ca="1">IF($B352="","",INDIRECT("減額一覧!AY"&amp;P352))</f>
        <v/>
      </c>
      <c r="H352" s="20" t="str">
        <f ca="1">IF($B352="","",INDIRECT("減額一覧!AZ"&amp;P352))</f>
        <v/>
      </c>
      <c r="I352" s="32" t="str">
        <f ca="1">IF(B352="","",IF(INDIRECT("減額一覧!BO"&amp;P352)=0.08,0.08,0.1))</f>
        <v/>
      </c>
      <c r="J352" s="52"/>
      <c r="K352" s="95" t="str">
        <f t="shared" ca="1" si="671"/>
        <v/>
      </c>
      <c r="L352" s="58" t="str">
        <f t="shared" ca="1" si="636"/>
        <v/>
      </c>
      <c r="N352" s="113" t="str">
        <f t="shared" ca="1" si="701"/>
        <v/>
      </c>
      <c r="O352" s="114" t="str">
        <f t="shared" ref="O352" ca="1" si="709">IF(B352="","",IF(INDIRECT("減額一覧!BO"&amp;P352)=0.08,0.08,0.1))</f>
        <v/>
      </c>
      <c r="P352" s="38">
        <v>72</v>
      </c>
      <c r="Q352" s="38" t="str">
        <f t="shared" ca="1" si="703"/>
        <v/>
      </c>
      <c r="R352" s="38" t="str">
        <f t="shared" ca="1" si="703"/>
        <v/>
      </c>
      <c r="S352" s="66" t="str">
        <f t="shared" ca="1" si="638"/>
        <v/>
      </c>
      <c r="T352" s="105" t="str">
        <f t="shared" ca="1" si="639"/>
        <v/>
      </c>
    </row>
    <row r="353" spans="1:20" ht="19.5" thickBot="1">
      <c r="B353" s="129"/>
      <c r="C353" s="130" t="str">
        <f>IF(B353="","",減額一覧!C349)</f>
        <v/>
      </c>
      <c r="D353" s="43"/>
      <c r="E353" s="21"/>
      <c r="F353" s="22" t="s">
        <v>69</v>
      </c>
      <c r="G353" s="23">
        <f t="shared" ref="G353:H353" ca="1" si="710">SUBTOTAL(9,G349:G352)</f>
        <v>4054</v>
      </c>
      <c r="H353" s="23">
        <f t="shared" ca="1" si="710"/>
        <v>2729</v>
      </c>
      <c r="I353" s="30"/>
      <c r="J353" s="53"/>
      <c r="K353" s="96" t="str">
        <f t="shared" si="671"/>
        <v/>
      </c>
      <c r="L353" s="59" t="str">
        <f t="shared" si="636"/>
        <v/>
      </c>
      <c r="N353" s="108" t="str">
        <f t="shared" ref="N353" ca="1" si="711">IF(AND(G353=0,H353=0),"","小計")</f>
        <v>小計</v>
      </c>
      <c r="O353" s="108" t="str">
        <f t="shared" ref="O353" ca="1" si="712">IF(AND(G353=0,H353=0),"","小計")</f>
        <v>小計</v>
      </c>
      <c r="P353" s="38"/>
      <c r="Q353" s="38"/>
      <c r="R353" s="38"/>
      <c r="S353" s="66" t="str">
        <f t="shared" si="638"/>
        <v/>
      </c>
      <c r="T353" s="105" t="str">
        <f t="shared" si="639"/>
        <v/>
      </c>
    </row>
    <row r="354" spans="1:20" ht="19.5" thickTop="1">
      <c r="A354">
        <f ca="1">IF(B354="","",INDIRECT("減額一覧!B"&amp;$P354))</f>
        <v>313</v>
      </c>
      <c r="B354" s="120">
        <f t="shared" ref="B354" ca="1" si="713">IF(INDIRECT("減額一覧!BA"&amp;P354)=1,INDIRECT("減額一覧!M"&amp;P354),"")</f>
        <v>207</v>
      </c>
      <c r="C354" s="131">
        <f ca="1">IF(B354="","",INDIRECT("減額一覧!C"&amp;$P354))</f>
        <v>553125000</v>
      </c>
      <c r="D354" s="121" t="str">
        <f ca="1">IF($B354="","",INDIRECT("減額一覧!G"&amp;$P354))</f>
        <v>小林　一郎</v>
      </c>
      <c r="E354" s="122">
        <f ca="1">IF(B354="","",INDIRECT("減額一覧!H"&amp;P354))</f>
        <v>20</v>
      </c>
      <c r="F354" s="122">
        <f ca="1">IF($B354="","",INDIRECT("減額一覧!T"&amp;P354))</f>
        <v>4</v>
      </c>
      <c r="G354" s="123">
        <f ca="1">IF($B354="","",INDIRECT("減額一覧!U"&amp;P354))</f>
        <v>770</v>
      </c>
      <c r="H354" s="123">
        <f ca="1">IF($B354="","",INDIRECT("減額一覧!V"&amp;P354))</f>
        <v>545</v>
      </c>
      <c r="I354" s="124">
        <f ca="1">IF(B354="","",IF(INDIRECT("減額一覧!BL"&amp;P354)=0.08,0.08,0.1))</f>
        <v>0.1</v>
      </c>
      <c r="J354" s="125" t="s">
        <v>530</v>
      </c>
      <c r="K354" s="126" t="str">
        <f t="shared" ca="1" si="671"/>
        <v/>
      </c>
      <c r="L354" s="127" t="str">
        <f t="shared" ca="1" si="636"/>
        <v/>
      </c>
      <c r="N354" s="113" t="str">
        <f t="shared" ref="N354:N357" ca="1" si="714">IF(A354="","",IF(A354&gt;3000,"月ヶ瀬",IF(A354&gt;=2000,"都祁","市内")))</f>
        <v>市内</v>
      </c>
      <c r="O354" s="114">
        <f t="shared" ref="O354" ca="1" si="715">IF(B354="","",IF(INDIRECT("減額一覧!BL"&amp;P354)=0.08,0.08,0.1))</f>
        <v>0.1</v>
      </c>
      <c r="P354" s="38">
        <v>73</v>
      </c>
      <c r="Q354" s="38">
        <f t="shared" ref="Q354:R357" ca="1" si="716">IF(G354="","",IF(G354&gt;0,1,""))</f>
        <v>1</v>
      </c>
      <c r="R354" s="38">
        <f t="shared" ca="1" si="716"/>
        <v>1</v>
      </c>
      <c r="S354" s="66" t="str">
        <f t="shared" ca="1" si="638"/>
        <v>553</v>
      </c>
      <c r="T354" s="105" t="str">
        <f t="shared" ca="1" si="639"/>
        <v/>
      </c>
    </row>
    <row r="355" spans="1:20">
      <c r="A355">
        <f ca="1">IF(B355="","",INDIRECT("減額一覧!B"&amp;$P355))</f>
        <v>313</v>
      </c>
      <c r="B355" s="61">
        <f t="shared" ref="B355" ca="1" si="717">IF(INDIRECT("減額一覧!BB"&amp;P355)=1,INDIRECT("減額一覧!W"&amp;P355),"")</f>
        <v>208</v>
      </c>
      <c r="C355" s="44">
        <f ca="1">IF(B355="","",INDIRECT("減額一覧!C"&amp;$P355))</f>
        <v>553125000</v>
      </c>
      <c r="D355" s="79" t="str">
        <f ca="1">IF($B355="","",INDIRECT("減額一覧!G"&amp;$P355))</f>
        <v>小林　一郎</v>
      </c>
      <c r="E355" s="19">
        <f ca="1">IF(B355="","",INDIRECT("減額一覧!H"&amp;P355))</f>
        <v>20</v>
      </c>
      <c r="F355" s="19">
        <f ca="1">IF($B355="","",INDIRECT("減額一覧!AD"&amp;P355))</f>
        <v>4</v>
      </c>
      <c r="G355" s="20">
        <f ca="1">IF($B355="","",INDIRECT("減額一覧!AE"&amp;P355))</f>
        <v>770</v>
      </c>
      <c r="H355" s="20">
        <f ca="1">IF($B355="","",INDIRECT("減額一覧!AF"&amp;P355))</f>
        <v>545</v>
      </c>
      <c r="I355" s="32">
        <f ca="1">IF(B355="","",IF(INDIRECT("減額一覧!BM"&amp;P355)=0.08,0.08,0.1))</f>
        <v>0.1</v>
      </c>
      <c r="J355" s="52"/>
      <c r="K355" s="95" t="str">
        <f t="shared" ca="1" si="671"/>
        <v/>
      </c>
      <c r="L355" s="58" t="str">
        <f t="shared" ca="1" si="636"/>
        <v/>
      </c>
      <c r="N355" s="113" t="str">
        <f t="shared" ca="1" si="714"/>
        <v>市内</v>
      </c>
      <c r="O355" s="114">
        <f t="shared" ref="O355" ca="1" si="718">IF(B355="","",IF(INDIRECT("減額一覧!BM"&amp;P355)=0.08,0.08,0.1))</f>
        <v>0.1</v>
      </c>
      <c r="P355" s="38">
        <v>73</v>
      </c>
      <c r="Q355" s="38">
        <f t="shared" ca="1" si="716"/>
        <v>1</v>
      </c>
      <c r="R355" s="38">
        <f t="shared" ca="1" si="716"/>
        <v>1</v>
      </c>
      <c r="S355" s="66" t="str">
        <f t="shared" ca="1" si="638"/>
        <v>553</v>
      </c>
      <c r="T355" s="105" t="str">
        <f t="shared" ca="1" si="639"/>
        <v/>
      </c>
    </row>
    <row r="356" spans="1:20" hidden="1">
      <c r="A356" t="str">
        <f ca="1">IF(B356="","",INDIRECT("減額一覧!B"&amp;$P356))</f>
        <v/>
      </c>
      <c r="B356" s="61" t="str">
        <f t="shared" ref="B356" ca="1" si="719">IF(INDIRECT("減額一覧!BC"&amp;P356)=1,INDIRECT("減額一覧!AG"&amp;P356),"")</f>
        <v/>
      </c>
      <c r="C356" s="128" t="str">
        <f ca="1">IF(B356="","",INDIRECT("減額一覧!C"&amp;$P356))</f>
        <v/>
      </c>
      <c r="D356" s="80" t="str">
        <f ca="1">IF($B356="","",INDIRECT("減額一覧!G"&amp;$P356))</f>
        <v/>
      </c>
      <c r="E356" s="19" t="str">
        <f ca="1">IF(B356="","",INDIRECT("減額一覧!H"&amp;P356))</f>
        <v/>
      </c>
      <c r="F356" s="19" t="str">
        <f ca="1">IF($B356="","",INDIRECT("減額一覧!AN"&amp;P356))</f>
        <v/>
      </c>
      <c r="G356" s="20" t="str">
        <f ca="1">IF($B356="","",INDIRECT("減額一覧!AO"&amp;P356))</f>
        <v/>
      </c>
      <c r="H356" s="20" t="str">
        <f ca="1">IF($B356="","",INDIRECT("減額一覧!AP"&amp;P356))</f>
        <v/>
      </c>
      <c r="I356" s="32" t="str">
        <f ca="1">IF(B356="","",IF(INDIRECT("減額一覧!BN"&amp;P356)=0.08,0.08,0.1))</f>
        <v/>
      </c>
      <c r="J356" s="52"/>
      <c r="K356" s="95" t="str">
        <f t="shared" ca="1" si="671"/>
        <v/>
      </c>
      <c r="L356" s="58" t="str">
        <f t="shared" ca="1" si="636"/>
        <v/>
      </c>
      <c r="N356" s="113" t="str">
        <f t="shared" ca="1" si="714"/>
        <v/>
      </c>
      <c r="O356" s="114" t="str">
        <f t="shared" ref="O356" ca="1" si="720">IF(B356="","",IF(INDIRECT("減額一覧!BN"&amp;P356)=0.08,0.08,0.1))</f>
        <v/>
      </c>
      <c r="P356" s="38">
        <v>73</v>
      </c>
      <c r="Q356" s="38" t="str">
        <f t="shared" ca="1" si="716"/>
        <v/>
      </c>
      <c r="R356" s="38" t="str">
        <f t="shared" ca="1" si="716"/>
        <v/>
      </c>
      <c r="S356" s="66" t="str">
        <f t="shared" ca="1" si="638"/>
        <v/>
      </c>
      <c r="T356" s="105" t="str">
        <f t="shared" ca="1" si="639"/>
        <v/>
      </c>
    </row>
    <row r="357" spans="1:20" hidden="1">
      <c r="A357" t="str">
        <f ca="1">IF(B357="","",INDIRECT("減額一覧!B"&amp;$P357))</f>
        <v/>
      </c>
      <c r="B357" s="61" t="str">
        <f t="shared" ref="B357" ca="1" si="721">IF(INDIRECT("減額一覧!BD"&amp;P357)=1,INDIRECT("減額一覧!AQ"&amp;P357),"")</f>
        <v/>
      </c>
      <c r="C357" s="45" t="str">
        <f ca="1">IF(B357="","",INDIRECT("減額一覧!C"&amp;$P357))</f>
        <v/>
      </c>
      <c r="D357" s="79" t="str">
        <f ca="1">IF($B357="","",INDIRECT("減額一覧!G"&amp;$P357))</f>
        <v/>
      </c>
      <c r="E357" s="19" t="str">
        <f ca="1">IF(B357="","",INDIRECT("減額一覧!H"&amp;P357))</f>
        <v/>
      </c>
      <c r="F357" s="19" t="str">
        <f ca="1">IF($B357="","",INDIRECT("減額一覧!AX"&amp;P357))</f>
        <v/>
      </c>
      <c r="G357" s="20" t="str">
        <f ca="1">IF($B357="","",INDIRECT("減額一覧!AY"&amp;P357))</f>
        <v/>
      </c>
      <c r="H357" s="20" t="str">
        <f ca="1">IF($B357="","",INDIRECT("減額一覧!AZ"&amp;P357))</f>
        <v/>
      </c>
      <c r="I357" s="32" t="str">
        <f ca="1">IF(B357="","",IF(INDIRECT("減額一覧!BO"&amp;P357)=0.08,0.08,0.1))</f>
        <v/>
      </c>
      <c r="J357" s="52"/>
      <c r="K357" s="95" t="str">
        <f t="shared" ca="1" si="671"/>
        <v/>
      </c>
      <c r="L357" s="58" t="str">
        <f t="shared" ca="1" si="636"/>
        <v/>
      </c>
      <c r="N357" s="113" t="str">
        <f t="shared" ca="1" si="714"/>
        <v/>
      </c>
      <c r="O357" s="114" t="str">
        <f t="shared" ref="O357" ca="1" si="722">IF(B357="","",IF(INDIRECT("減額一覧!BO"&amp;P357)=0.08,0.08,0.1))</f>
        <v/>
      </c>
      <c r="P357" s="38">
        <v>73</v>
      </c>
      <c r="Q357" s="38" t="str">
        <f t="shared" ca="1" si="716"/>
        <v/>
      </c>
      <c r="R357" s="38" t="str">
        <f t="shared" ca="1" si="716"/>
        <v/>
      </c>
      <c r="S357" s="66" t="str">
        <f t="shared" ca="1" si="638"/>
        <v/>
      </c>
      <c r="T357" s="105" t="str">
        <f t="shared" ca="1" si="639"/>
        <v/>
      </c>
    </row>
    <row r="358" spans="1:20" ht="19.5" thickBot="1">
      <c r="B358" s="129"/>
      <c r="C358" s="130" t="str">
        <f>IF(B358="","",減額一覧!C354)</f>
        <v/>
      </c>
      <c r="D358" s="43"/>
      <c r="E358" s="21"/>
      <c r="F358" s="22" t="s">
        <v>69</v>
      </c>
      <c r="G358" s="23">
        <f t="shared" ref="G358:H358" ca="1" si="723">SUBTOTAL(9,G354:G357)</f>
        <v>1540</v>
      </c>
      <c r="H358" s="23">
        <f t="shared" ca="1" si="723"/>
        <v>1090</v>
      </c>
      <c r="I358" s="30"/>
      <c r="J358" s="53"/>
      <c r="K358" s="96" t="str">
        <f t="shared" si="671"/>
        <v/>
      </c>
      <c r="L358" s="59" t="str">
        <f t="shared" si="636"/>
        <v/>
      </c>
      <c r="N358" s="108" t="str">
        <f t="shared" ref="N358" ca="1" si="724">IF(AND(G358=0,H358=0),"","小計")</f>
        <v>小計</v>
      </c>
      <c r="O358" s="108" t="str">
        <f t="shared" ref="O358" ca="1" si="725">IF(AND(G358=0,H358=0),"","小計")</f>
        <v>小計</v>
      </c>
      <c r="P358" s="38"/>
      <c r="Q358" s="38"/>
      <c r="R358" s="38"/>
      <c r="S358" s="66" t="str">
        <f t="shared" si="638"/>
        <v/>
      </c>
      <c r="T358" s="105" t="str">
        <f t="shared" si="639"/>
        <v/>
      </c>
    </row>
    <row r="359" spans="1:20" ht="19.5" thickTop="1">
      <c r="A359">
        <f ca="1">IF(B359="","",INDIRECT("減額一覧!B"&amp;$P359))</f>
        <v>314</v>
      </c>
      <c r="B359" s="120">
        <f t="shared" ref="B359" ca="1" si="726">IF(INDIRECT("減額一覧!BA"&amp;P359)=1,INDIRECT("減額一覧!M"&amp;P359),"")</f>
        <v>205</v>
      </c>
      <c r="C359" s="131">
        <f ca="1">IF(B359="","",INDIRECT("減額一覧!C"&amp;$P359))</f>
        <v>522142000</v>
      </c>
      <c r="D359" s="121" t="str">
        <f ca="1">IF($B359="","",INDIRECT("減額一覧!G"&amp;$P359))</f>
        <v>合田　淑子</v>
      </c>
      <c r="E359" s="122">
        <f ca="1">IF(B359="","",INDIRECT("減額一覧!H"&amp;P359))</f>
        <v>20</v>
      </c>
      <c r="F359" s="122">
        <f ca="1">IF($B359="","",INDIRECT("減額一覧!T"&amp;P359))</f>
        <v>18</v>
      </c>
      <c r="G359" s="123">
        <f ca="1">IF($B359="","",INDIRECT("減額一覧!U"&amp;P359))</f>
        <v>4174</v>
      </c>
      <c r="H359" s="123">
        <f ca="1">IF($B359="","",INDIRECT("減額一覧!V"&amp;P359))</f>
        <v>2455</v>
      </c>
      <c r="I359" s="124">
        <f ca="1">IF(B359="","",IF(INDIRECT("減額一覧!BL"&amp;P359)=0.08,0.08,0.1))</f>
        <v>0.1</v>
      </c>
      <c r="J359" s="125" t="s">
        <v>493</v>
      </c>
      <c r="K359" s="126" t="str">
        <f t="shared" ca="1" si="671"/>
        <v/>
      </c>
      <c r="L359" s="127" t="str">
        <f t="shared" ca="1" si="636"/>
        <v/>
      </c>
      <c r="N359" s="113" t="str">
        <f t="shared" ref="N359:N362" ca="1" si="727">IF(A359="","",IF(A359&gt;3000,"月ヶ瀬",IF(A359&gt;=2000,"都祁","市内")))</f>
        <v>市内</v>
      </c>
      <c r="O359" s="114">
        <f t="shared" ref="O359" ca="1" si="728">IF(B359="","",IF(INDIRECT("減額一覧!BL"&amp;P359)=0.08,0.08,0.1))</f>
        <v>0.1</v>
      </c>
      <c r="P359" s="38">
        <v>74</v>
      </c>
      <c r="Q359" s="38">
        <f t="shared" ref="Q359:R362" ca="1" si="729">IF(G359="","",IF(G359&gt;0,1,""))</f>
        <v>1</v>
      </c>
      <c r="R359" s="38">
        <f t="shared" ca="1" si="729"/>
        <v>1</v>
      </c>
      <c r="S359" s="66" t="str">
        <f t="shared" ca="1" si="638"/>
        <v>522</v>
      </c>
      <c r="T359" s="105" t="str">
        <f t="shared" ca="1" si="639"/>
        <v/>
      </c>
    </row>
    <row r="360" spans="1:20">
      <c r="A360">
        <f ca="1">IF(B360="","",INDIRECT("減額一覧!B"&amp;$P360))</f>
        <v>314</v>
      </c>
      <c r="B360" s="61">
        <f t="shared" ref="B360" ca="1" si="730">IF(INDIRECT("減額一覧!BB"&amp;P360)=1,INDIRECT("減額一覧!W"&amp;P360),"")</f>
        <v>206</v>
      </c>
      <c r="C360" s="44">
        <f ca="1">IF(B360="","",INDIRECT("減額一覧!C"&amp;$P360))</f>
        <v>522142000</v>
      </c>
      <c r="D360" s="79" t="str">
        <f ca="1">IF($B360="","",INDIRECT("減額一覧!G"&amp;$P360))</f>
        <v>合田　淑子</v>
      </c>
      <c r="E360" s="19">
        <f ca="1">IF(B360="","",INDIRECT("減額一覧!H"&amp;P360))</f>
        <v>20</v>
      </c>
      <c r="F360" s="19">
        <f ca="1">IF($B360="","",INDIRECT("減額一覧!AD"&amp;P360))</f>
        <v>18</v>
      </c>
      <c r="G360" s="20">
        <f ca="1">IF($B360="","",INDIRECT("減額一覧!AE"&amp;P360))</f>
        <v>4174</v>
      </c>
      <c r="H360" s="20">
        <f ca="1">IF($B360="","",INDIRECT("減額一覧!AF"&amp;P360))</f>
        <v>2455</v>
      </c>
      <c r="I360" s="32">
        <f ca="1">IF(B360="","",IF(INDIRECT("減額一覧!BM"&amp;P360)=0.08,0.08,0.1))</f>
        <v>0.1</v>
      </c>
      <c r="J360" s="52"/>
      <c r="K360" s="95" t="str">
        <f t="shared" ca="1" si="671"/>
        <v/>
      </c>
      <c r="L360" s="58" t="str">
        <f t="shared" ca="1" si="636"/>
        <v/>
      </c>
      <c r="N360" s="113" t="str">
        <f t="shared" ca="1" si="727"/>
        <v>市内</v>
      </c>
      <c r="O360" s="114">
        <f t="shared" ref="O360" ca="1" si="731">IF(B360="","",IF(INDIRECT("減額一覧!BM"&amp;P360)=0.08,0.08,0.1))</f>
        <v>0.1</v>
      </c>
      <c r="P360" s="38">
        <v>74</v>
      </c>
      <c r="Q360" s="38">
        <f t="shared" ca="1" si="729"/>
        <v>1</v>
      </c>
      <c r="R360" s="38">
        <f t="shared" ca="1" si="729"/>
        <v>1</v>
      </c>
      <c r="S360" s="66" t="str">
        <f t="shared" ca="1" si="638"/>
        <v>522</v>
      </c>
      <c r="T360" s="105" t="str">
        <f t="shared" ca="1" si="639"/>
        <v/>
      </c>
    </row>
    <row r="361" spans="1:20">
      <c r="A361">
        <f ca="1">IF(B361="","",INDIRECT("減額一覧!B"&amp;$P361))</f>
        <v>314</v>
      </c>
      <c r="B361" s="61">
        <f t="shared" ref="B361" ca="1" si="732">IF(INDIRECT("減額一覧!BC"&amp;P361)=1,INDIRECT("減額一覧!AG"&amp;P361),"")</f>
        <v>207</v>
      </c>
      <c r="C361" s="128">
        <f ca="1">IF(B361="","",INDIRECT("減額一覧!C"&amp;$P361))</f>
        <v>522142000</v>
      </c>
      <c r="D361" s="80" t="str">
        <f ca="1">IF($B361="","",INDIRECT("減額一覧!G"&amp;$P361))</f>
        <v>合田　淑子</v>
      </c>
      <c r="E361" s="19">
        <f ca="1">IF(B361="","",INDIRECT("減額一覧!H"&amp;P361))</f>
        <v>20</v>
      </c>
      <c r="F361" s="19">
        <f ca="1">IF($B361="","",INDIRECT("減額一覧!AN"&amp;P361))</f>
        <v>4</v>
      </c>
      <c r="G361" s="20">
        <f ca="1">IF($B361="","",INDIRECT("減額一覧!AO"&amp;P361))</f>
        <v>880</v>
      </c>
      <c r="H361" s="20">
        <f ca="1">IF($B361="","",INDIRECT("減額一覧!AP"&amp;P361))</f>
        <v>546</v>
      </c>
      <c r="I361" s="32">
        <f ca="1">IF(B361="","",IF(INDIRECT("減額一覧!BN"&amp;P361)=0.08,0.08,0.1))</f>
        <v>0.1</v>
      </c>
      <c r="J361" s="52"/>
      <c r="K361" s="95" t="str">
        <f t="shared" ca="1" si="671"/>
        <v/>
      </c>
      <c r="L361" s="58" t="str">
        <f t="shared" ca="1" si="636"/>
        <v/>
      </c>
      <c r="N361" s="113" t="str">
        <f t="shared" ca="1" si="727"/>
        <v>市内</v>
      </c>
      <c r="O361" s="114">
        <f t="shared" ref="O361" ca="1" si="733">IF(B361="","",IF(INDIRECT("減額一覧!BN"&amp;P361)=0.08,0.08,0.1))</f>
        <v>0.1</v>
      </c>
      <c r="P361" s="38">
        <v>74</v>
      </c>
      <c r="Q361" s="38">
        <f t="shared" ca="1" si="729"/>
        <v>1</v>
      </c>
      <c r="R361" s="38">
        <f t="shared" ca="1" si="729"/>
        <v>1</v>
      </c>
      <c r="S361" s="66" t="str">
        <f t="shared" ca="1" si="638"/>
        <v>522</v>
      </c>
      <c r="T361" s="105" t="str">
        <f t="shared" ca="1" si="639"/>
        <v/>
      </c>
    </row>
    <row r="362" spans="1:20">
      <c r="A362">
        <f ca="1">IF(B362="","",INDIRECT("減額一覧!B"&amp;$P362))</f>
        <v>314</v>
      </c>
      <c r="B362" s="61">
        <f t="shared" ref="B362" ca="1" si="734">IF(INDIRECT("減額一覧!BD"&amp;P362)=1,INDIRECT("減額一覧!AQ"&amp;P362),"")</f>
        <v>208</v>
      </c>
      <c r="C362" s="45">
        <f ca="1">IF(B362="","",INDIRECT("減額一覧!C"&amp;$P362))</f>
        <v>522142000</v>
      </c>
      <c r="D362" s="79" t="str">
        <f ca="1">IF($B362="","",INDIRECT("減額一覧!G"&amp;$P362))</f>
        <v>合田　淑子</v>
      </c>
      <c r="E362" s="19">
        <f ca="1">IF(B362="","",INDIRECT("減額一覧!H"&amp;P362))</f>
        <v>20</v>
      </c>
      <c r="F362" s="19">
        <f ca="1">IF($B362="","",INDIRECT("減額一覧!AX"&amp;P362))</f>
        <v>5</v>
      </c>
      <c r="G362" s="20">
        <f ca="1">IF($B362="","",INDIRECT("減額一覧!AY"&amp;P362))</f>
        <v>1100</v>
      </c>
      <c r="H362" s="20">
        <f ca="1">IF($B362="","",INDIRECT("減額一覧!AZ"&amp;P362))</f>
        <v>682</v>
      </c>
      <c r="I362" s="32">
        <f ca="1">IF(B362="","",IF(INDIRECT("減額一覧!BO"&amp;P362)=0.08,0.08,0.1))</f>
        <v>0.1</v>
      </c>
      <c r="J362" s="52"/>
      <c r="K362" s="95" t="str">
        <f t="shared" ca="1" si="671"/>
        <v/>
      </c>
      <c r="L362" s="58" t="str">
        <f t="shared" ca="1" si="636"/>
        <v/>
      </c>
      <c r="N362" s="113" t="str">
        <f t="shared" ca="1" si="727"/>
        <v>市内</v>
      </c>
      <c r="O362" s="114">
        <f t="shared" ref="O362" ca="1" si="735">IF(B362="","",IF(INDIRECT("減額一覧!BO"&amp;P362)=0.08,0.08,0.1))</f>
        <v>0.1</v>
      </c>
      <c r="P362" s="38">
        <v>74</v>
      </c>
      <c r="Q362" s="38">
        <f t="shared" ca="1" si="729"/>
        <v>1</v>
      </c>
      <c r="R362" s="38">
        <f t="shared" ca="1" si="729"/>
        <v>1</v>
      </c>
      <c r="S362" s="66" t="str">
        <f t="shared" ca="1" si="638"/>
        <v>522</v>
      </c>
      <c r="T362" s="105" t="str">
        <f t="shared" ca="1" si="639"/>
        <v/>
      </c>
    </row>
    <row r="363" spans="1:20" ht="19.5" thickBot="1">
      <c r="B363" s="129"/>
      <c r="C363" s="130" t="str">
        <f>IF(B363="","",減額一覧!C359)</f>
        <v/>
      </c>
      <c r="D363" s="43"/>
      <c r="E363" s="21"/>
      <c r="F363" s="22" t="s">
        <v>69</v>
      </c>
      <c r="G363" s="23">
        <f t="shared" ref="G363:H363" ca="1" si="736">SUBTOTAL(9,G359:G362)</f>
        <v>10328</v>
      </c>
      <c r="H363" s="23">
        <f t="shared" ca="1" si="736"/>
        <v>6138</v>
      </c>
      <c r="I363" s="30"/>
      <c r="J363" s="53"/>
      <c r="K363" s="96" t="str">
        <f t="shared" si="671"/>
        <v/>
      </c>
      <c r="L363" s="59" t="str">
        <f t="shared" si="636"/>
        <v/>
      </c>
      <c r="N363" s="108" t="str">
        <f t="shared" ref="N363" ca="1" si="737">IF(AND(G363=0,H363=0),"","小計")</f>
        <v>小計</v>
      </c>
      <c r="O363" s="108" t="str">
        <f t="shared" ref="O363" ca="1" si="738">IF(AND(G363=0,H363=0),"","小計")</f>
        <v>小計</v>
      </c>
      <c r="P363" s="38"/>
      <c r="Q363" s="38"/>
      <c r="R363" s="38"/>
      <c r="S363" s="66" t="str">
        <f t="shared" si="638"/>
        <v/>
      </c>
      <c r="T363" s="105" t="str">
        <f t="shared" si="639"/>
        <v/>
      </c>
    </row>
    <row r="364" spans="1:20" ht="19.5" thickTop="1">
      <c r="A364">
        <f ca="1">IF(B364="","",INDIRECT("減額一覧!B"&amp;$P364))</f>
        <v>315</v>
      </c>
      <c r="B364" s="120">
        <f t="shared" ref="B364" ca="1" si="739">IF(INDIRECT("減額一覧!BA"&amp;P364)=1,INDIRECT("減額一覧!M"&amp;P364),"")</f>
        <v>207</v>
      </c>
      <c r="C364" s="131">
        <f ca="1">IF(B364="","",INDIRECT("減額一覧!C"&amp;$P364))</f>
        <v>536022010</v>
      </c>
      <c r="D364" s="121" t="str">
        <f ca="1">IF($B364="","",INDIRECT("減額一覧!G"&amp;$P364))</f>
        <v>三好　省司</v>
      </c>
      <c r="E364" s="122">
        <f ca="1">IF(B364="","",INDIRECT("減額一覧!H"&amp;P364))</f>
        <v>20</v>
      </c>
      <c r="F364" s="122">
        <f ca="1">IF($B364="","",INDIRECT("減額一覧!T"&amp;P364))</f>
        <v>10</v>
      </c>
      <c r="G364" s="123">
        <f ca="1">IF($B364="","",INDIRECT("減額一覧!U"&amp;P364))</f>
        <v>2200</v>
      </c>
      <c r="H364" s="123">
        <f ca="1">IF($B364="","",INDIRECT("減額一覧!V"&amp;P364))</f>
        <v>1364</v>
      </c>
      <c r="I364" s="124">
        <f ca="1">IF(B364="","",IF(INDIRECT("減額一覧!BL"&amp;P364)=0.08,0.08,0.1))</f>
        <v>0.1</v>
      </c>
      <c r="J364" s="125" t="s">
        <v>494</v>
      </c>
      <c r="K364" s="126" t="str">
        <f t="shared" ca="1" si="671"/>
        <v/>
      </c>
      <c r="L364" s="127" t="str">
        <f t="shared" ca="1" si="636"/>
        <v/>
      </c>
      <c r="N364" s="113" t="str">
        <f t="shared" ref="N364:N367" ca="1" si="740">IF(A364="","",IF(A364&gt;3000,"月ヶ瀬",IF(A364&gt;=2000,"都祁","市内")))</f>
        <v>市内</v>
      </c>
      <c r="O364" s="114">
        <f t="shared" ref="O364" ca="1" si="741">IF(B364="","",IF(INDIRECT("減額一覧!BL"&amp;P364)=0.08,0.08,0.1))</f>
        <v>0.1</v>
      </c>
      <c r="P364" s="38">
        <v>75</v>
      </c>
      <c r="Q364" s="38">
        <f t="shared" ref="Q364:R367" ca="1" si="742">IF(G364="","",IF(G364&gt;0,1,""))</f>
        <v>1</v>
      </c>
      <c r="R364" s="38">
        <f t="shared" ca="1" si="742"/>
        <v>1</v>
      </c>
      <c r="S364" s="66" t="str">
        <f t="shared" ca="1" si="638"/>
        <v>536</v>
      </c>
      <c r="T364" s="105" t="str">
        <f t="shared" ca="1" si="639"/>
        <v/>
      </c>
    </row>
    <row r="365" spans="1:20">
      <c r="A365">
        <f ca="1">IF(B365="","",INDIRECT("減額一覧!B"&amp;$P365))</f>
        <v>315</v>
      </c>
      <c r="B365" s="61">
        <f t="shared" ref="B365" ca="1" si="743">IF(INDIRECT("減額一覧!BB"&amp;P365)=1,INDIRECT("減額一覧!W"&amp;P365),"")</f>
        <v>208</v>
      </c>
      <c r="C365" s="44">
        <f ca="1">IF(B365="","",INDIRECT("減額一覧!C"&amp;$P365))</f>
        <v>536022010</v>
      </c>
      <c r="D365" s="79" t="str">
        <f ca="1">IF($B365="","",INDIRECT("減額一覧!G"&amp;$P365))</f>
        <v>三好　省司</v>
      </c>
      <c r="E365" s="19">
        <f ca="1">IF(B365="","",INDIRECT("減額一覧!H"&amp;P365))</f>
        <v>20</v>
      </c>
      <c r="F365" s="19">
        <f ca="1">IF($B365="","",INDIRECT("減額一覧!AD"&amp;P365))</f>
        <v>10</v>
      </c>
      <c r="G365" s="20">
        <f ca="1">IF($B365="","",INDIRECT("減額一覧!AE"&amp;P365))</f>
        <v>2200</v>
      </c>
      <c r="H365" s="20">
        <f ca="1">IF($B365="","",INDIRECT("減額一覧!AF"&amp;P365))</f>
        <v>1364</v>
      </c>
      <c r="I365" s="32">
        <f ca="1">IF(B365="","",IF(INDIRECT("減額一覧!BM"&amp;P365)=0.08,0.08,0.1))</f>
        <v>0.1</v>
      </c>
      <c r="J365" s="52"/>
      <c r="K365" s="95" t="str">
        <f t="shared" ca="1" si="671"/>
        <v/>
      </c>
      <c r="L365" s="58" t="str">
        <f t="shared" ca="1" si="636"/>
        <v/>
      </c>
      <c r="N365" s="113" t="str">
        <f t="shared" ca="1" si="740"/>
        <v>市内</v>
      </c>
      <c r="O365" s="114">
        <f t="shared" ref="O365" ca="1" si="744">IF(B365="","",IF(INDIRECT("減額一覧!BM"&amp;P365)=0.08,0.08,0.1))</f>
        <v>0.1</v>
      </c>
      <c r="P365" s="38">
        <v>75</v>
      </c>
      <c r="Q365" s="38">
        <f t="shared" ca="1" si="742"/>
        <v>1</v>
      </c>
      <c r="R365" s="38">
        <f t="shared" ca="1" si="742"/>
        <v>1</v>
      </c>
      <c r="S365" s="66" t="str">
        <f t="shared" ca="1" si="638"/>
        <v>536</v>
      </c>
      <c r="T365" s="105" t="str">
        <f t="shared" ca="1" si="639"/>
        <v/>
      </c>
    </row>
    <row r="366" spans="1:20" hidden="1">
      <c r="A366" t="str">
        <f ca="1">IF(B366="","",INDIRECT("減額一覧!B"&amp;$P366))</f>
        <v/>
      </c>
      <c r="B366" s="61" t="str">
        <f t="shared" ref="B366" ca="1" si="745">IF(INDIRECT("減額一覧!BC"&amp;P366)=1,INDIRECT("減額一覧!AG"&amp;P366),"")</f>
        <v/>
      </c>
      <c r="C366" s="128" t="str">
        <f ca="1">IF(B366="","",INDIRECT("減額一覧!C"&amp;$P366))</f>
        <v/>
      </c>
      <c r="D366" s="80" t="str">
        <f ca="1">IF($B366="","",INDIRECT("減額一覧!G"&amp;$P366))</f>
        <v/>
      </c>
      <c r="E366" s="19" t="str">
        <f ca="1">IF(B366="","",INDIRECT("減額一覧!H"&amp;P366))</f>
        <v/>
      </c>
      <c r="F366" s="19" t="str">
        <f ca="1">IF($B366="","",INDIRECT("減額一覧!AN"&amp;P366))</f>
        <v/>
      </c>
      <c r="G366" s="20" t="str">
        <f ca="1">IF($B366="","",INDIRECT("減額一覧!AO"&amp;P366))</f>
        <v/>
      </c>
      <c r="H366" s="20" t="str">
        <f ca="1">IF($B366="","",INDIRECT("減額一覧!AP"&amp;P366))</f>
        <v/>
      </c>
      <c r="I366" s="32" t="str">
        <f ca="1">IF(B366="","",IF(INDIRECT("減額一覧!BN"&amp;P366)=0.08,0.08,0.1))</f>
        <v/>
      </c>
      <c r="J366" s="52"/>
      <c r="K366" s="95" t="str">
        <f t="shared" ca="1" si="671"/>
        <v/>
      </c>
      <c r="L366" s="58" t="str">
        <f t="shared" ca="1" si="636"/>
        <v/>
      </c>
      <c r="N366" s="113" t="str">
        <f t="shared" ca="1" si="740"/>
        <v/>
      </c>
      <c r="O366" s="114" t="str">
        <f t="shared" ref="O366" ca="1" si="746">IF(B366="","",IF(INDIRECT("減額一覧!BN"&amp;P366)=0.08,0.08,0.1))</f>
        <v/>
      </c>
      <c r="P366" s="38">
        <v>75</v>
      </c>
      <c r="Q366" s="38" t="str">
        <f t="shared" ca="1" si="742"/>
        <v/>
      </c>
      <c r="R366" s="38" t="str">
        <f t="shared" ca="1" si="742"/>
        <v/>
      </c>
      <c r="S366" s="66" t="str">
        <f t="shared" ca="1" si="638"/>
        <v/>
      </c>
      <c r="T366" s="105" t="str">
        <f t="shared" ca="1" si="639"/>
        <v/>
      </c>
    </row>
    <row r="367" spans="1:20" hidden="1">
      <c r="A367" t="str">
        <f ca="1">IF(B367="","",INDIRECT("減額一覧!B"&amp;$P367))</f>
        <v/>
      </c>
      <c r="B367" s="61" t="str">
        <f t="shared" ref="B367" ca="1" si="747">IF(INDIRECT("減額一覧!BD"&amp;P367)=1,INDIRECT("減額一覧!AQ"&amp;P367),"")</f>
        <v/>
      </c>
      <c r="C367" s="45" t="str">
        <f ca="1">IF(B367="","",INDIRECT("減額一覧!C"&amp;$P367))</f>
        <v/>
      </c>
      <c r="D367" s="79" t="str">
        <f ca="1">IF($B367="","",INDIRECT("減額一覧!G"&amp;$P367))</f>
        <v/>
      </c>
      <c r="E367" s="19" t="str">
        <f ca="1">IF(B367="","",INDIRECT("減額一覧!H"&amp;P367))</f>
        <v/>
      </c>
      <c r="F367" s="19" t="str">
        <f ca="1">IF($B367="","",INDIRECT("減額一覧!AX"&amp;P367))</f>
        <v/>
      </c>
      <c r="G367" s="20" t="str">
        <f ca="1">IF($B367="","",INDIRECT("減額一覧!AY"&amp;P367))</f>
        <v/>
      </c>
      <c r="H367" s="20" t="str">
        <f ca="1">IF($B367="","",INDIRECT("減額一覧!AZ"&amp;P367))</f>
        <v/>
      </c>
      <c r="I367" s="32" t="str">
        <f ca="1">IF(B367="","",IF(INDIRECT("減額一覧!BO"&amp;P367)=0.08,0.08,0.1))</f>
        <v/>
      </c>
      <c r="J367" s="52"/>
      <c r="K367" s="95" t="str">
        <f t="shared" ca="1" si="671"/>
        <v/>
      </c>
      <c r="L367" s="58" t="str">
        <f t="shared" ca="1" si="636"/>
        <v/>
      </c>
      <c r="N367" s="113" t="str">
        <f t="shared" ca="1" si="740"/>
        <v/>
      </c>
      <c r="O367" s="114" t="str">
        <f t="shared" ref="O367" ca="1" si="748">IF(B367="","",IF(INDIRECT("減額一覧!BO"&amp;P367)=0.08,0.08,0.1))</f>
        <v/>
      </c>
      <c r="P367" s="38">
        <v>75</v>
      </c>
      <c r="Q367" s="38" t="str">
        <f t="shared" ca="1" si="742"/>
        <v/>
      </c>
      <c r="R367" s="38" t="str">
        <f t="shared" ca="1" si="742"/>
        <v/>
      </c>
      <c r="S367" s="66" t="str">
        <f t="shared" ca="1" si="638"/>
        <v/>
      </c>
      <c r="T367" s="105" t="str">
        <f t="shared" ca="1" si="639"/>
        <v/>
      </c>
    </row>
    <row r="368" spans="1:20" ht="19.5" thickBot="1">
      <c r="B368" s="129"/>
      <c r="C368" s="130" t="str">
        <f>IF(B368="","",減額一覧!C364)</f>
        <v/>
      </c>
      <c r="D368" s="43"/>
      <c r="E368" s="21"/>
      <c r="F368" s="22" t="s">
        <v>69</v>
      </c>
      <c r="G368" s="23">
        <f t="shared" ref="G368:H368" ca="1" si="749">SUBTOTAL(9,G364:G367)</f>
        <v>4400</v>
      </c>
      <c r="H368" s="23">
        <f t="shared" ca="1" si="749"/>
        <v>2728</v>
      </c>
      <c r="I368" s="30"/>
      <c r="J368" s="53"/>
      <c r="K368" s="96" t="str">
        <f t="shared" si="671"/>
        <v/>
      </c>
      <c r="L368" s="59" t="str">
        <f t="shared" si="636"/>
        <v/>
      </c>
      <c r="N368" s="108" t="str">
        <f t="shared" ref="N368" ca="1" si="750">IF(AND(G368=0,H368=0),"","小計")</f>
        <v>小計</v>
      </c>
      <c r="O368" s="108" t="str">
        <f t="shared" ref="O368" ca="1" si="751">IF(AND(G368=0,H368=0),"","小計")</f>
        <v>小計</v>
      </c>
      <c r="P368" s="38"/>
      <c r="Q368" s="38"/>
      <c r="R368" s="38"/>
      <c r="S368" s="66" t="str">
        <f t="shared" si="638"/>
        <v/>
      </c>
      <c r="T368" s="105" t="str">
        <f t="shared" si="639"/>
        <v/>
      </c>
    </row>
    <row r="369" spans="1:20" ht="57" thickTop="1">
      <c r="A369">
        <f ca="1">IF(B369="","",INDIRECT("減額一覧!B"&amp;$P369))</f>
        <v>316</v>
      </c>
      <c r="B369" s="120">
        <f t="shared" ref="B369" ca="1" si="752">IF(INDIRECT("減額一覧!BA"&amp;P369)=1,INDIRECT("減額一覧!M"&amp;P369),"")</f>
        <v>206</v>
      </c>
      <c r="C369" s="131">
        <f ca="1">IF(B369="","",INDIRECT("減額一覧!C"&amp;$P369))</f>
        <v>372033500</v>
      </c>
      <c r="D369" s="121" t="str">
        <f ca="1">IF($B369="","",INDIRECT("減額一覧!G"&amp;$P369))</f>
        <v>奈良県農業協同組合  代表理事　理事長　田中　稔之</v>
      </c>
      <c r="E369" s="122">
        <f ca="1">IF(B369="","",INDIRECT("減額一覧!H"&amp;P369))</f>
        <v>25</v>
      </c>
      <c r="F369" s="122">
        <f ca="1">IF($B369="","",INDIRECT("減額一覧!T"&amp;P369))</f>
        <v>10</v>
      </c>
      <c r="G369" s="123">
        <f ca="1">IF($B369="","",INDIRECT("減額一覧!U"&amp;P369))</f>
        <v>2200</v>
      </c>
      <c r="H369" s="123">
        <f ca="1">IF($B369="","",INDIRECT("減額一覧!V"&amp;P369))</f>
        <v>1364</v>
      </c>
      <c r="I369" s="124">
        <f ca="1">IF(B369="","",IF(INDIRECT("減額一覧!BL"&amp;P369)=0.08,0.08,0.1))</f>
        <v>0.1</v>
      </c>
      <c r="J369" s="125" t="s">
        <v>495</v>
      </c>
      <c r="K369" s="126" t="str">
        <f t="shared" ca="1" si="671"/>
        <v/>
      </c>
      <c r="L369" s="127" t="str">
        <f t="shared" ca="1" si="636"/>
        <v>農集</v>
      </c>
      <c r="N369" s="113" t="str">
        <f t="shared" ref="N369:N372" ca="1" si="753">IF(A369="","",IF(A369&gt;3000,"月ヶ瀬",IF(A369&gt;=2000,"都祁","市内")))</f>
        <v>市内</v>
      </c>
      <c r="O369" s="114">
        <f t="shared" ref="O369" ca="1" si="754">IF(B369="","",IF(INDIRECT("減額一覧!BL"&amp;P369)=0.08,0.08,0.1))</f>
        <v>0.1</v>
      </c>
      <c r="P369" s="38">
        <v>76</v>
      </c>
      <c r="Q369" s="38">
        <f t="shared" ref="Q369:R372" ca="1" si="755">IF(G369="","",IF(G369&gt;0,1,""))</f>
        <v>1</v>
      </c>
      <c r="R369" s="38">
        <f t="shared" ca="1" si="755"/>
        <v>1</v>
      </c>
      <c r="S369" s="66" t="str">
        <f t="shared" ca="1" si="638"/>
        <v>372</v>
      </c>
      <c r="T369" s="105">
        <f t="shared" ca="1" si="639"/>
        <v>1364</v>
      </c>
    </row>
    <row r="370" spans="1:20" ht="56.25">
      <c r="A370">
        <f ca="1">IF(B370="","",INDIRECT("減額一覧!B"&amp;$P370))</f>
        <v>316</v>
      </c>
      <c r="B370" s="61">
        <f t="shared" ref="B370" ca="1" si="756">IF(INDIRECT("減額一覧!BB"&amp;P370)=1,INDIRECT("減額一覧!W"&amp;P370),"")</f>
        <v>207</v>
      </c>
      <c r="C370" s="44">
        <f ca="1">IF(B370="","",INDIRECT("減額一覧!C"&amp;$P370))</f>
        <v>372033500</v>
      </c>
      <c r="D370" s="79" t="str">
        <f ca="1">IF($B370="","",INDIRECT("減額一覧!G"&amp;$P370))</f>
        <v>奈良県農業協同組合  代表理事　理事長　田中　稔之</v>
      </c>
      <c r="E370" s="19">
        <f ca="1">IF(B370="","",INDIRECT("減額一覧!H"&amp;P370))</f>
        <v>25</v>
      </c>
      <c r="F370" s="19">
        <f ca="1">IF($B370="","",INDIRECT("減額一覧!AD"&amp;P370))</f>
        <v>11</v>
      </c>
      <c r="G370" s="20">
        <f ca="1">IF($B370="","",INDIRECT("減額一覧!AE"&amp;P370))</f>
        <v>2420</v>
      </c>
      <c r="H370" s="20">
        <f ca="1">IF($B370="","",INDIRECT("減額一覧!AF"&amp;P370))</f>
        <v>1501</v>
      </c>
      <c r="I370" s="32">
        <f ca="1">IF(B370="","",IF(INDIRECT("減額一覧!BM"&amp;P370)=0.08,0.08,0.1))</f>
        <v>0.1</v>
      </c>
      <c r="J370" s="52"/>
      <c r="K370" s="95" t="str">
        <f t="shared" ca="1" si="671"/>
        <v/>
      </c>
      <c r="L370" s="58" t="str">
        <f t="shared" ca="1" si="636"/>
        <v>農集</v>
      </c>
      <c r="N370" s="113" t="str">
        <f t="shared" ca="1" si="753"/>
        <v>市内</v>
      </c>
      <c r="O370" s="114">
        <f t="shared" ref="O370" ca="1" si="757">IF(B370="","",IF(INDIRECT("減額一覧!BM"&amp;P370)=0.08,0.08,0.1))</f>
        <v>0.1</v>
      </c>
      <c r="P370" s="38">
        <v>76</v>
      </c>
      <c r="Q370" s="38">
        <f t="shared" ca="1" si="755"/>
        <v>1</v>
      </c>
      <c r="R370" s="38">
        <f t="shared" ca="1" si="755"/>
        <v>1</v>
      </c>
      <c r="S370" s="66" t="str">
        <f t="shared" ca="1" si="638"/>
        <v>372</v>
      </c>
      <c r="T370" s="105">
        <f t="shared" ca="1" si="639"/>
        <v>1501</v>
      </c>
    </row>
    <row r="371" spans="1:20" ht="56.25">
      <c r="A371">
        <f ca="1">IF(B371="","",INDIRECT("減額一覧!B"&amp;$P371))</f>
        <v>316</v>
      </c>
      <c r="B371" s="61">
        <f t="shared" ref="B371" ca="1" si="758">IF(INDIRECT("減額一覧!BC"&amp;P371)=1,INDIRECT("減額一覧!AG"&amp;P371),"")</f>
        <v>208</v>
      </c>
      <c r="C371" s="128">
        <f ca="1">IF(B371="","",INDIRECT("減額一覧!C"&amp;$P371))</f>
        <v>372033500</v>
      </c>
      <c r="D371" s="80" t="str">
        <f ca="1">IF($B371="","",INDIRECT("減額一覧!G"&amp;$P371))</f>
        <v>奈良県農業協同組合  代表理事　理事長　田中　稔之</v>
      </c>
      <c r="E371" s="19">
        <f ca="1">IF(B371="","",INDIRECT("減額一覧!H"&amp;P371))</f>
        <v>25</v>
      </c>
      <c r="F371" s="19">
        <f ca="1">IF($B371="","",INDIRECT("減額一覧!AN"&amp;P371))</f>
        <v>10</v>
      </c>
      <c r="G371" s="20">
        <f ca="1">IF($B371="","",INDIRECT("減額一覧!AO"&amp;P371))</f>
        <v>2200</v>
      </c>
      <c r="H371" s="20">
        <f ca="1">IF($B371="","",INDIRECT("減額一覧!AP"&amp;P371))</f>
        <v>1364</v>
      </c>
      <c r="I371" s="32">
        <f ca="1">IF(B371="","",IF(INDIRECT("減額一覧!BN"&amp;P371)=0.08,0.08,0.1))</f>
        <v>0.1</v>
      </c>
      <c r="J371" s="52"/>
      <c r="K371" s="95" t="str">
        <f t="shared" ca="1" si="671"/>
        <v/>
      </c>
      <c r="L371" s="58" t="str">
        <f t="shared" ca="1" si="636"/>
        <v>農集</v>
      </c>
      <c r="N371" s="113" t="str">
        <f t="shared" ca="1" si="753"/>
        <v>市内</v>
      </c>
      <c r="O371" s="114">
        <f t="shared" ref="O371" ca="1" si="759">IF(B371="","",IF(INDIRECT("減額一覧!BN"&amp;P371)=0.08,0.08,0.1))</f>
        <v>0.1</v>
      </c>
      <c r="P371" s="38">
        <v>76</v>
      </c>
      <c r="Q371" s="38">
        <f t="shared" ca="1" si="755"/>
        <v>1</v>
      </c>
      <c r="R371" s="38">
        <f t="shared" ca="1" si="755"/>
        <v>1</v>
      </c>
      <c r="S371" s="66" t="str">
        <f t="shared" ca="1" si="638"/>
        <v>372</v>
      </c>
      <c r="T371" s="105">
        <f t="shared" ca="1" si="639"/>
        <v>1364</v>
      </c>
    </row>
    <row r="372" spans="1:20" hidden="1">
      <c r="A372" t="str">
        <f ca="1">IF(B372="","",INDIRECT("減額一覧!B"&amp;$P372))</f>
        <v/>
      </c>
      <c r="B372" s="61" t="str">
        <f t="shared" ref="B372" ca="1" si="760">IF(INDIRECT("減額一覧!BD"&amp;P372)=1,INDIRECT("減額一覧!AQ"&amp;P372),"")</f>
        <v/>
      </c>
      <c r="C372" s="45" t="str">
        <f ca="1">IF(B372="","",INDIRECT("減額一覧!C"&amp;$P372))</f>
        <v/>
      </c>
      <c r="D372" s="79" t="str">
        <f ca="1">IF($B372="","",INDIRECT("減額一覧!G"&amp;$P372))</f>
        <v/>
      </c>
      <c r="E372" s="19" t="str">
        <f ca="1">IF(B372="","",INDIRECT("減額一覧!H"&amp;P372))</f>
        <v/>
      </c>
      <c r="F372" s="19" t="str">
        <f ca="1">IF($B372="","",INDIRECT("減額一覧!AX"&amp;P372))</f>
        <v/>
      </c>
      <c r="G372" s="20" t="str">
        <f ca="1">IF($B372="","",INDIRECT("減額一覧!AY"&amp;P372))</f>
        <v/>
      </c>
      <c r="H372" s="20" t="str">
        <f ca="1">IF($B372="","",INDIRECT("減額一覧!AZ"&amp;P372))</f>
        <v/>
      </c>
      <c r="I372" s="32" t="str">
        <f ca="1">IF(B372="","",IF(INDIRECT("減額一覧!BO"&amp;P372)=0.08,0.08,0.1))</f>
        <v/>
      </c>
      <c r="J372" s="52"/>
      <c r="K372" s="95" t="str">
        <f t="shared" ca="1" si="671"/>
        <v/>
      </c>
      <c r="L372" s="58" t="str">
        <f t="shared" ca="1" si="636"/>
        <v/>
      </c>
      <c r="N372" s="113" t="str">
        <f t="shared" ca="1" si="753"/>
        <v/>
      </c>
      <c r="O372" s="114" t="str">
        <f t="shared" ref="O372" ca="1" si="761">IF(B372="","",IF(INDIRECT("減額一覧!BO"&amp;P372)=0.08,0.08,0.1))</f>
        <v/>
      </c>
      <c r="P372" s="38">
        <v>76</v>
      </c>
      <c r="Q372" s="38" t="str">
        <f t="shared" ca="1" si="755"/>
        <v/>
      </c>
      <c r="R372" s="38" t="str">
        <f t="shared" ca="1" si="755"/>
        <v/>
      </c>
      <c r="S372" s="66" t="str">
        <f t="shared" ca="1" si="638"/>
        <v/>
      </c>
      <c r="T372" s="105" t="str">
        <f t="shared" ca="1" si="639"/>
        <v/>
      </c>
    </row>
    <row r="373" spans="1:20" ht="19.5" thickBot="1">
      <c r="B373" s="129"/>
      <c r="C373" s="130" t="str">
        <f>IF(B373="","",減額一覧!C369)</f>
        <v/>
      </c>
      <c r="D373" s="43"/>
      <c r="E373" s="21"/>
      <c r="F373" s="22" t="s">
        <v>69</v>
      </c>
      <c r="G373" s="23">
        <f t="shared" ref="G373:H373" ca="1" si="762">SUBTOTAL(9,G369:G372)</f>
        <v>6820</v>
      </c>
      <c r="H373" s="23">
        <f t="shared" ca="1" si="762"/>
        <v>4229</v>
      </c>
      <c r="I373" s="30"/>
      <c r="J373" s="53"/>
      <c r="K373" s="96" t="str">
        <f t="shared" si="671"/>
        <v/>
      </c>
      <c r="L373" s="59" t="str">
        <f t="shared" si="636"/>
        <v/>
      </c>
      <c r="N373" s="108" t="str">
        <f t="shared" ref="N373" ca="1" si="763">IF(AND(G373=0,H373=0),"","小計")</f>
        <v>小計</v>
      </c>
      <c r="O373" s="108" t="str">
        <f t="shared" ref="O373" ca="1" si="764">IF(AND(G373=0,H373=0),"","小計")</f>
        <v>小計</v>
      </c>
      <c r="P373" s="38"/>
      <c r="Q373" s="38"/>
      <c r="R373" s="38"/>
      <c r="S373" s="66" t="str">
        <f t="shared" si="638"/>
        <v/>
      </c>
      <c r="T373" s="105" t="str">
        <f t="shared" si="639"/>
        <v/>
      </c>
    </row>
    <row r="374" spans="1:20" ht="19.5" thickTop="1">
      <c r="A374">
        <f ca="1">IF(B374="","",INDIRECT("減額一覧!B"&amp;$P374))</f>
        <v>319</v>
      </c>
      <c r="B374" s="120">
        <f t="shared" ref="B374" ca="1" si="765">IF(INDIRECT("減額一覧!BA"&amp;P374)=1,INDIRECT("減額一覧!M"&amp;P374),"")</f>
        <v>109</v>
      </c>
      <c r="C374" s="131">
        <f ca="1">IF(B374="","",INDIRECT("減額一覧!C"&amp;$P374))</f>
        <v>23167350</v>
      </c>
      <c r="D374" s="121" t="str">
        <f ca="1">IF($B374="","",INDIRECT("減額一覧!G"&amp;$P374))</f>
        <v>永井　亮</v>
      </c>
      <c r="E374" s="122">
        <f ca="1">IF(B374="","",INDIRECT("減額一覧!H"&amp;P374))</f>
        <v>20</v>
      </c>
      <c r="F374" s="122">
        <f ca="1">IF($B374="","",INDIRECT("減額一覧!T"&amp;P374))</f>
        <v>10</v>
      </c>
      <c r="G374" s="123">
        <f ca="1">IF($B374="","",INDIRECT("減額一覧!U"&amp;P374))</f>
        <v>2112</v>
      </c>
      <c r="H374" s="123">
        <f ca="1">IF($B374="","",INDIRECT("減額一覧!V"&amp;P374))</f>
        <v>1160</v>
      </c>
      <c r="I374" s="124">
        <f ca="1">IF(B374="","",IF(INDIRECT("減額一覧!BL"&amp;P374)=0.08,0.08,0.1))</f>
        <v>0.08</v>
      </c>
      <c r="J374" s="125" t="s">
        <v>496</v>
      </c>
      <c r="K374" s="126" t="str">
        <f t="shared" ca="1" si="671"/>
        <v/>
      </c>
      <c r="L374" s="127" t="str">
        <f t="shared" ca="1" si="636"/>
        <v/>
      </c>
      <c r="N374" s="113" t="str">
        <f t="shared" ref="N374:N377" ca="1" si="766">IF(A374="","",IF(A374&gt;3000,"月ヶ瀬",IF(A374&gt;=2000,"都祁","市内")))</f>
        <v>市内</v>
      </c>
      <c r="O374" s="114">
        <f t="shared" ref="O374" ca="1" si="767">IF(B374="","",IF(INDIRECT("減額一覧!BL"&amp;P374)=0.08,0.08,0.1))</f>
        <v>0.08</v>
      </c>
      <c r="P374" s="38">
        <v>77</v>
      </c>
      <c r="Q374" s="38">
        <f t="shared" ref="Q374:R377" ca="1" si="768">IF(G374="","",IF(G374&gt;0,1,""))</f>
        <v>1</v>
      </c>
      <c r="R374" s="38">
        <f t="shared" ca="1" si="768"/>
        <v>1</v>
      </c>
      <c r="S374" s="66" t="str">
        <f t="shared" ca="1" si="638"/>
        <v>023</v>
      </c>
      <c r="T374" s="105" t="str">
        <f t="shared" ca="1" si="639"/>
        <v/>
      </c>
    </row>
    <row r="375" spans="1:20">
      <c r="A375">
        <f ca="1">IF(B375="","",INDIRECT("減額一覧!B"&amp;$P375))</f>
        <v>319</v>
      </c>
      <c r="B375" s="61">
        <f t="shared" ref="B375" ca="1" si="769">IF(INDIRECT("減額一覧!BB"&amp;P375)=1,INDIRECT("減額一覧!W"&amp;P375),"")</f>
        <v>110</v>
      </c>
      <c r="C375" s="44">
        <f ca="1">IF(B375="","",INDIRECT("減額一覧!C"&amp;$P375))</f>
        <v>23167350</v>
      </c>
      <c r="D375" s="79" t="str">
        <f ca="1">IF($B375="","",INDIRECT("減額一覧!G"&amp;$P375))</f>
        <v>永井　亮</v>
      </c>
      <c r="E375" s="19">
        <f ca="1">IF(B375="","",INDIRECT("減額一覧!H"&amp;P375))</f>
        <v>20</v>
      </c>
      <c r="F375" s="19">
        <f ca="1">IF($B375="","",INDIRECT("減額一覧!AD"&amp;P375))</f>
        <v>11</v>
      </c>
      <c r="G375" s="20">
        <f ca="1">IF($B375="","",INDIRECT("減額一覧!AE"&amp;P375))</f>
        <v>2328</v>
      </c>
      <c r="H375" s="20">
        <f ca="1">IF($B375="","",INDIRECT("減額一覧!AF"&amp;P375))</f>
        <v>1276</v>
      </c>
      <c r="I375" s="32">
        <f ca="1">IF(B375="","",IF(INDIRECT("減額一覧!BM"&amp;P375)=0.08,0.08,0.1))</f>
        <v>0.08</v>
      </c>
      <c r="J375" s="52"/>
      <c r="K375" s="95" t="str">
        <f t="shared" ca="1" si="671"/>
        <v/>
      </c>
      <c r="L375" s="58" t="str">
        <f t="shared" ca="1" si="636"/>
        <v/>
      </c>
      <c r="N375" s="113" t="str">
        <f t="shared" ca="1" si="766"/>
        <v>市内</v>
      </c>
      <c r="O375" s="114">
        <f t="shared" ref="O375" ca="1" si="770">IF(B375="","",IF(INDIRECT("減額一覧!BM"&amp;P375)=0.08,0.08,0.1))</f>
        <v>0.08</v>
      </c>
      <c r="P375" s="38">
        <v>77</v>
      </c>
      <c r="Q375" s="38">
        <f t="shared" ca="1" si="768"/>
        <v>1</v>
      </c>
      <c r="R375" s="38">
        <f t="shared" ca="1" si="768"/>
        <v>1</v>
      </c>
      <c r="S375" s="66" t="str">
        <f t="shared" ca="1" si="638"/>
        <v>023</v>
      </c>
      <c r="T375" s="105" t="str">
        <f t="shared" ca="1" si="639"/>
        <v/>
      </c>
    </row>
    <row r="376" spans="1:20">
      <c r="A376">
        <f ca="1">IF(B376="","",INDIRECT("減額一覧!B"&amp;$P376))</f>
        <v>319</v>
      </c>
      <c r="B376" s="61">
        <f t="shared" ref="B376" ca="1" si="771">IF(INDIRECT("減額一覧!BC"&amp;P376)=1,INDIRECT("減額一覧!AG"&amp;P376),"")</f>
        <v>111</v>
      </c>
      <c r="C376" s="128">
        <f ca="1">IF(B376="","",INDIRECT("減額一覧!C"&amp;$P376))</f>
        <v>23167350</v>
      </c>
      <c r="D376" s="80" t="str">
        <f ca="1">IF($B376="","",INDIRECT("減額一覧!G"&amp;$P376))</f>
        <v>永井　亮</v>
      </c>
      <c r="E376" s="19">
        <f ca="1">IF(B376="","",INDIRECT("減額一覧!H"&amp;P376))</f>
        <v>20</v>
      </c>
      <c r="F376" s="19">
        <f ca="1">IF($B376="","",INDIRECT("減額一覧!AN"&amp;P376))</f>
        <v>11</v>
      </c>
      <c r="G376" s="20">
        <f ca="1">IF($B376="","",INDIRECT("減額一覧!AO"&amp;P376))</f>
        <v>2371</v>
      </c>
      <c r="H376" s="20">
        <f ca="1">IF($B376="","",INDIRECT("減額一覧!AP"&amp;P376))</f>
        <v>1298</v>
      </c>
      <c r="I376" s="32">
        <f ca="1">IF(B376="","",IF(INDIRECT("減額一覧!BN"&amp;P376)=0.08,0.08,0.1))</f>
        <v>0.1</v>
      </c>
      <c r="J376" s="52" t="s">
        <v>496</v>
      </c>
      <c r="K376" s="95" t="str">
        <f t="shared" ca="1" si="671"/>
        <v/>
      </c>
      <c r="L376" s="58" t="str">
        <f t="shared" ca="1" si="636"/>
        <v/>
      </c>
      <c r="N376" s="113" t="str">
        <f t="shared" ca="1" si="766"/>
        <v>市内</v>
      </c>
      <c r="O376" s="114">
        <f t="shared" ref="O376" ca="1" si="772">IF(B376="","",IF(INDIRECT("減額一覧!BN"&amp;P376)=0.08,0.08,0.1))</f>
        <v>0.1</v>
      </c>
      <c r="P376" s="38">
        <v>77</v>
      </c>
      <c r="Q376" s="38">
        <f t="shared" ca="1" si="768"/>
        <v>1</v>
      </c>
      <c r="R376" s="38">
        <f t="shared" ca="1" si="768"/>
        <v>1</v>
      </c>
      <c r="S376" s="66" t="str">
        <f t="shared" ca="1" si="638"/>
        <v>023</v>
      </c>
      <c r="T376" s="105" t="str">
        <f t="shared" ca="1" si="639"/>
        <v/>
      </c>
    </row>
    <row r="377" spans="1:20">
      <c r="A377">
        <f ca="1">IF(B377="","",INDIRECT("減額一覧!B"&amp;$P377))</f>
        <v>319</v>
      </c>
      <c r="B377" s="61">
        <f t="shared" ref="B377" ca="1" si="773">IF(INDIRECT("減額一覧!BD"&amp;P377)=1,INDIRECT("減額一覧!AQ"&amp;P377),"")</f>
        <v>112</v>
      </c>
      <c r="C377" s="45">
        <f ca="1">IF(B377="","",INDIRECT("減額一覧!C"&amp;$P377))</f>
        <v>23167350</v>
      </c>
      <c r="D377" s="79" t="str">
        <f ca="1">IF($B377="","",INDIRECT("減額一覧!G"&amp;$P377))</f>
        <v>永井　亮</v>
      </c>
      <c r="E377" s="19">
        <f ca="1">IF(B377="","",INDIRECT("減額一覧!H"&amp;P377))</f>
        <v>20</v>
      </c>
      <c r="F377" s="19">
        <f ca="1">IF($B377="","",INDIRECT("減額一覧!AX"&amp;P377))</f>
        <v>11</v>
      </c>
      <c r="G377" s="20">
        <f ca="1">IF($B377="","",INDIRECT("減額一覧!AY"&amp;P377))</f>
        <v>2420</v>
      </c>
      <c r="H377" s="20">
        <f ca="1">IF($B377="","",INDIRECT("減額一覧!AZ"&amp;P377))</f>
        <v>1298</v>
      </c>
      <c r="I377" s="32">
        <f ca="1">IF(B377="","",IF(INDIRECT("減額一覧!BO"&amp;P377)=0.08,0.08,0.1))</f>
        <v>0.1</v>
      </c>
      <c r="J377" s="52"/>
      <c r="K377" s="95" t="str">
        <f t="shared" ca="1" si="671"/>
        <v/>
      </c>
      <c r="L377" s="58" t="str">
        <f t="shared" ca="1" si="636"/>
        <v/>
      </c>
      <c r="N377" s="113" t="str">
        <f t="shared" ca="1" si="766"/>
        <v>市内</v>
      </c>
      <c r="O377" s="114">
        <f t="shared" ref="O377" ca="1" si="774">IF(B377="","",IF(INDIRECT("減額一覧!BO"&amp;P377)=0.08,0.08,0.1))</f>
        <v>0.1</v>
      </c>
      <c r="P377" s="38">
        <v>77</v>
      </c>
      <c r="Q377" s="38">
        <f t="shared" ca="1" si="768"/>
        <v>1</v>
      </c>
      <c r="R377" s="38">
        <f t="shared" ca="1" si="768"/>
        <v>1</v>
      </c>
      <c r="S377" s="66" t="str">
        <f t="shared" ca="1" si="638"/>
        <v>023</v>
      </c>
      <c r="T377" s="105" t="str">
        <f t="shared" ca="1" si="639"/>
        <v/>
      </c>
    </row>
    <row r="378" spans="1:20" ht="19.5" thickBot="1">
      <c r="B378" s="129"/>
      <c r="C378" s="130" t="str">
        <f>IF(B378="","",減額一覧!C374)</f>
        <v/>
      </c>
      <c r="D378" s="43"/>
      <c r="E378" s="21"/>
      <c r="F378" s="22" t="s">
        <v>69</v>
      </c>
      <c r="G378" s="23">
        <f t="shared" ref="G378:H378" ca="1" si="775">SUBTOTAL(9,G374:G377)</f>
        <v>9231</v>
      </c>
      <c r="H378" s="23">
        <f t="shared" ca="1" si="775"/>
        <v>5032</v>
      </c>
      <c r="I378" s="30"/>
      <c r="J378" s="53"/>
      <c r="K378" s="96" t="str">
        <f t="shared" si="671"/>
        <v/>
      </c>
      <c r="L378" s="59" t="str">
        <f t="shared" si="636"/>
        <v/>
      </c>
      <c r="N378" s="108" t="str">
        <f t="shared" ref="N378" ca="1" si="776">IF(AND(G378=0,H378=0),"","小計")</f>
        <v>小計</v>
      </c>
      <c r="O378" s="108" t="str">
        <f t="shared" ref="O378" ca="1" si="777">IF(AND(G378=0,H378=0),"","小計")</f>
        <v>小計</v>
      </c>
      <c r="P378" s="38"/>
      <c r="Q378" s="38"/>
      <c r="R378" s="38"/>
      <c r="S378" s="66" t="str">
        <f t="shared" si="638"/>
        <v/>
      </c>
      <c r="T378" s="105" t="str">
        <f t="shared" si="639"/>
        <v/>
      </c>
    </row>
    <row r="379" spans="1:20" ht="19.5" thickTop="1">
      <c r="A379">
        <f ca="1">IF(B379="","",INDIRECT("減額一覧!B"&amp;$P379))</f>
        <v>322</v>
      </c>
      <c r="B379" s="120">
        <f t="shared" ref="B379" ca="1" si="778">IF(INDIRECT("減額一覧!BA"&amp;P379)=1,INDIRECT("減額一覧!M"&amp;P379),"")</f>
        <v>207</v>
      </c>
      <c r="C379" s="131">
        <f ca="1">IF(B379="","",INDIRECT("減額一覧!C"&amp;$P379))</f>
        <v>507019000</v>
      </c>
      <c r="D379" s="121" t="str">
        <f ca="1">IF($B379="","",INDIRECT("減額一覧!G"&amp;$P379))</f>
        <v>三坂　幸大</v>
      </c>
      <c r="E379" s="122">
        <f ca="1">IF(B379="","",INDIRECT("減額一覧!H"&amp;P379))</f>
        <v>13</v>
      </c>
      <c r="F379" s="122">
        <f ca="1">IF($B379="","",INDIRECT("減額一覧!T"&amp;P379))</f>
        <v>13</v>
      </c>
      <c r="G379" s="123">
        <f ca="1">IF($B379="","",INDIRECT("減額一覧!U"&amp;P379))</f>
        <v>1413</v>
      </c>
      <c r="H379" s="123">
        <f ca="1">IF($B379="","",INDIRECT("減額一覧!V"&amp;P379))</f>
        <v>1773</v>
      </c>
      <c r="I379" s="124">
        <f ca="1">IF(B379="","",IF(INDIRECT("減額一覧!BL"&amp;P379)=0.08,0.08,0.1))</f>
        <v>0.1</v>
      </c>
      <c r="J379" s="125" t="s">
        <v>531</v>
      </c>
      <c r="K379" s="126" t="str">
        <f t="shared" ca="1" si="671"/>
        <v/>
      </c>
      <c r="L379" s="127" t="str">
        <f t="shared" ca="1" si="636"/>
        <v/>
      </c>
      <c r="N379" s="113" t="str">
        <f t="shared" ref="N379:N382" ca="1" si="779">IF(A379="","",IF(A379&gt;3000,"月ヶ瀬",IF(A379&gt;=2000,"都祁","市内")))</f>
        <v>市内</v>
      </c>
      <c r="O379" s="114">
        <f t="shared" ref="O379" ca="1" si="780">IF(B379="","",IF(INDIRECT("減額一覧!BL"&amp;P379)=0.08,0.08,0.1))</f>
        <v>0.1</v>
      </c>
      <c r="P379" s="38">
        <v>78</v>
      </c>
      <c r="Q379" s="38">
        <f t="shared" ref="Q379:R382" ca="1" si="781">IF(G379="","",IF(G379&gt;0,1,""))</f>
        <v>1</v>
      </c>
      <c r="R379" s="38">
        <f t="shared" ca="1" si="781"/>
        <v>1</v>
      </c>
      <c r="S379" s="66" t="str">
        <f t="shared" ca="1" si="638"/>
        <v>507</v>
      </c>
      <c r="T379" s="105" t="str">
        <f t="shared" ca="1" si="639"/>
        <v/>
      </c>
    </row>
    <row r="380" spans="1:20">
      <c r="A380">
        <f ca="1">IF(B380="","",INDIRECT("減額一覧!B"&amp;$P380))</f>
        <v>322</v>
      </c>
      <c r="B380" s="61">
        <f t="shared" ref="B380" ca="1" si="782">IF(INDIRECT("減額一覧!BB"&amp;P380)=1,INDIRECT("減額一覧!W"&amp;P380),"")</f>
        <v>208</v>
      </c>
      <c r="C380" s="44">
        <f ca="1">IF(B380="","",INDIRECT("減額一覧!C"&amp;$P380))</f>
        <v>507019000</v>
      </c>
      <c r="D380" s="79" t="str">
        <f ca="1">IF($B380="","",INDIRECT("減額一覧!G"&amp;$P380))</f>
        <v>三坂　幸大</v>
      </c>
      <c r="E380" s="19">
        <f ca="1">IF(B380="","",INDIRECT("減額一覧!H"&amp;P380))</f>
        <v>13</v>
      </c>
      <c r="F380" s="19">
        <f ca="1">IF($B380="","",INDIRECT("減額一覧!AD"&amp;P380))</f>
        <v>14</v>
      </c>
      <c r="G380" s="20">
        <f ca="1">IF($B380="","",INDIRECT("減額一覧!AE"&amp;P380))</f>
        <v>1584</v>
      </c>
      <c r="H380" s="20">
        <f ca="1">IF($B380="","",INDIRECT("減額一覧!AF"&amp;P380))</f>
        <v>1910</v>
      </c>
      <c r="I380" s="32">
        <f ca="1">IF(B380="","",IF(INDIRECT("減額一覧!BM"&amp;P380)=0.08,0.08,0.1))</f>
        <v>0.1</v>
      </c>
      <c r="J380" s="52"/>
      <c r="K380" s="95" t="str">
        <f t="shared" ca="1" si="671"/>
        <v/>
      </c>
      <c r="L380" s="58" t="str">
        <f t="shared" ca="1" si="636"/>
        <v/>
      </c>
      <c r="N380" s="113" t="str">
        <f t="shared" ca="1" si="779"/>
        <v>市内</v>
      </c>
      <c r="O380" s="114">
        <f t="shared" ref="O380" ca="1" si="783">IF(B380="","",IF(INDIRECT("減額一覧!BM"&amp;P380)=0.08,0.08,0.1))</f>
        <v>0.1</v>
      </c>
      <c r="P380" s="38">
        <v>78</v>
      </c>
      <c r="Q380" s="38">
        <f t="shared" ca="1" si="781"/>
        <v>1</v>
      </c>
      <c r="R380" s="38">
        <f t="shared" ca="1" si="781"/>
        <v>1</v>
      </c>
      <c r="S380" s="66" t="str">
        <f t="shared" ca="1" si="638"/>
        <v>507</v>
      </c>
      <c r="T380" s="105" t="str">
        <f t="shared" ca="1" si="639"/>
        <v/>
      </c>
    </row>
    <row r="381" spans="1:20" hidden="1">
      <c r="A381" t="str">
        <f ca="1">IF(B381="","",INDIRECT("減額一覧!B"&amp;$P381))</f>
        <v/>
      </c>
      <c r="B381" s="61" t="str">
        <f t="shared" ref="B381" ca="1" si="784">IF(INDIRECT("減額一覧!BC"&amp;P381)=1,INDIRECT("減額一覧!AG"&amp;P381),"")</f>
        <v/>
      </c>
      <c r="C381" s="128" t="str">
        <f ca="1">IF(B381="","",INDIRECT("減額一覧!C"&amp;$P381))</f>
        <v/>
      </c>
      <c r="D381" s="80" t="str">
        <f ca="1">IF($B381="","",INDIRECT("減額一覧!G"&amp;$P381))</f>
        <v/>
      </c>
      <c r="E381" s="19" t="str">
        <f ca="1">IF(B381="","",INDIRECT("減額一覧!H"&amp;P381))</f>
        <v/>
      </c>
      <c r="F381" s="19" t="str">
        <f ca="1">IF($B381="","",INDIRECT("減額一覧!AN"&amp;P381))</f>
        <v/>
      </c>
      <c r="G381" s="20" t="str">
        <f ca="1">IF($B381="","",INDIRECT("減額一覧!AO"&amp;P381))</f>
        <v/>
      </c>
      <c r="H381" s="20" t="str">
        <f ca="1">IF($B381="","",INDIRECT("減額一覧!AP"&amp;P381))</f>
        <v/>
      </c>
      <c r="I381" s="32" t="str">
        <f ca="1">IF(B381="","",IF(INDIRECT("減額一覧!BN"&amp;P381)=0.08,0.08,0.1))</f>
        <v/>
      </c>
      <c r="J381" s="52"/>
      <c r="K381" s="95" t="str">
        <f t="shared" ca="1" si="671"/>
        <v/>
      </c>
      <c r="L381" s="58" t="str">
        <f t="shared" ca="1" si="636"/>
        <v/>
      </c>
      <c r="N381" s="113" t="str">
        <f t="shared" ca="1" si="779"/>
        <v/>
      </c>
      <c r="O381" s="114" t="str">
        <f t="shared" ref="O381" ca="1" si="785">IF(B381="","",IF(INDIRECT("減額一覧!BN"&amp;P381)=0.08,0.08,0.1))</f>
        <v/>
      </c>
      <c r="P381" s="38">
        <v>78</v>
      </c>
      <c r="Q381" s="38" t="str">
        <f t="shared" ca="1" si="781"/>
        <v/>
      </c>
      <c r="R381" s="38" t="str">
        <f t="shared" ca="1" si="781"/>
        <v/>
      </c>
      <c r="S381" s="66" t="str">
        <f t="shared" ca="1" si="638"/>
        <v/>
      </c>
      <c r="T381" s="105" t="str">
        <f t="shared" ca="1" si="639"/>
        <v/>
      </c>
    </row>
    <row r="382" spans="1:20" hidden="1">
      <c r="A382" t="str">
        <f ca="1">IF(B382="","",INDIRECT("減額一覧!B"&amp;$P382))</f>
        <v/>
      </c>
      <c r="B382" s="61" t="str">
        <f t="shared" ref="B382" ca="1" si="786">IF(INDIRECT("減額一覧!BD"&amp;P382)=1,INDIRECT("減額一覧!AQ"&amp;P382),"")</f>
        <v/>
      </c>
      <c r="C382" s="45" t="str">
        <f ca="1">IF(B382="","",INDIRECT("減額一覧!C"&amp;$P382))</f>
        <v/>
      </c>
      <c r="D382" s="79" t="str">
        <f ca="1">IF($B382="","",INDIRECT("減額一覧!G"&amp;$P382))</f>
        <v/>
      </c>
      <c r="E382" s="19" t="str">
        <f ca="1">IF(B382="","",INDIRECT("減額一覧!H"&amp;P382))</f>
        <v/>
      </c>
      <c r="F382" s="19" t="str">
        <f ca="1">IF($B382="","",INDIRECT("減額一覧!AX"&amp;P382))</f>
        <v/>
      </c>
      <c r="G382" s="20" t="str">
        <f ca="1">IF($B382="","",INDIRECT("減額一覧!AY"&amp;P382))</f>
        <v/>
      </c>
      <c r="H382" s="20" t="str">
        <f ca="1">IF($B382="","",INDIRECT("減額一覧!AZ"&amp;P382))</f>
        <v/>
      </c>
      <c r="I382" s="32" t="str">
        <f ca="1">IF(B382="","",IF(INDIRECT("減額一覧!BO"&amp;P382)=0.08,0.08,0.1))</f>
        <v/>
      </c>
      <c r="J382" s="52"/>
      <c r="K382" s="95" t="str">
        <f t="shared" ca="1" si="671"/>
        <v/>
      </c>
      <c r="L382" s="58" t="str">
        <f t="shared" ca="1" si="636"/>
        <v/>
      </c>
      <c r="N382" s="113" t="str">
        <f t="shared" ca="1" si="779"/>
        <v/>
      </c>
      <c r="O382" s="114" t="str">
        <f t="shared" ref="O382" ca="1" si="787">IF(B382="","",IF(INDIRECT("減額一覧!BO"&amp;P382)=0.08,0.08,0.1))</f>
        <v/>
      </c>
      <c r="P382" s="38">
        <v>78</v>
      </c>
      <c r="Q382" s="38" t="str">
        <f t="shared" ca="1" si="781"/>
        <v/>
      </c>
      <c r="R382" s="38" t="str">
        <f t="shared" ca="1" si="781"/>
        <v/>
      </c>
      <c r="S382" s="66" t="str">
        <f t="shared" ca="1" si="638"/>
        <v/>
      </c>
      <c r="T382" s="105" t="str">
        <f t="shared" ca="1" si="639"/>
        <v/>
      </c>
    </row>
    <row r="383" spans="1:20" ht="19.5" thickBot="1">
      <c r="B383" s="129"/>
      <c r="C383" s="130" t="str">
        <f>IF(B383="","",減額一覧!C379)</f>
        <v/>
      </c>
      <c r="D383" s="43"/>
      <c r="E383" s="21"/>
      <c r="F383" s="22" t="s">
        <v>69</v>
      </c>
      <c r="G383" s="23">
        <f t="shared" ref="G383:H383" ca="1" si="788">SUBTOTAL(9,G379:G382)</f>
        <v>2997</v>
      </c>
      <c r="H383" s="23">
        <f t="shared" ca="1" si="788"/>
        <v>3683</v>
      </c>
      <c r="I383" s="30"/>
      <c r="J383" s="53"/>
      <c r="K383" s="96" t="str">
        <f t="shared" si="671"/>
        <v/>
      </c>
      <c r="L383" s="59" t="str">
        <f t="shared" si="636"/>
        <v/>
      </c>
      <c r="N383" s="108" t="str">
        <f t="shared" ref="N383" ca="1" si="789">IF(AND(G383=0,H383=0),"","小計")</f>
        <v>小計</v>
      </c>
      <c r="O383" s="108" t="str">
        <f t="shared" ref="O383" ca="1" si="790">IF(AND(G383=0,H383=0),"","小計")</f>
        <v>小計</v>
      </c>
      <c r="P383" s="38"/>
      <c r="Q383" s="38"/>
      <c r="R383" s="38"/>
      <c r="S383" s="66" t="str">
        <f t="shared" si="638"/>
        <v/>
      </c>
      <c r="T383" s="105" t="str">
        <f t="shared" si="639"/>
        <v/>
      </c>
    </row>
    <row r="384" spans="1:20" ht="19.5" thickTop="1">
      <c r="A384">
        <f ca="1">IF(B384="","",INDIRECT("減額一覧!B"&amp;$P384))</f>
        <v>323</v>
      </c>
      <c r="B384" s="120">
        <f t="shared" ref="B384" ca="1" si="791">IF(INDIRECT("減額一覧!BA"&amp;P384)=1,INDIRECT("減額一覧!M"&amp;P384),"")</f>
        <v>206</v>
      </c>
      <c r="C384" s="131">
        <f ca="1">IF(B384="","",INDIRECT("減額一覧!C"&amp;$P384))</f>
        <v>257074000</v>
      </c>
      <c r="D384" s="121" t="str">
        <f ca="1">IF($B384="","",INDIRECT("減額一覧!G"&amp;$P384))</f>
        <v>飛澤　佐美子</v>
      </c>
      <c r="E384" s="122">
        <f ca="1">IF(B384="","",INDIRECT("減額一覧!H"&amp;P384))</f>
        <v>13</v>
      </c>
      <c r="F384" s="122">
        <f ca="1">IF($B384="","",INDIRECT("減額一覧!T"&amp;P384))</f>
        <v>37</v>
      </c>
      <c r="G384" s="123">
        <f ca="1">IF($B384="","",INDIRECT("減額一覧!U"&amp;P384))</f>
        <v>7926</v>
      </c>
      <c r="H384" s="123">
        <f ca="1">IF($B384="","",INDIRECT("減額一覧!V"&amp;P384))</f>
        <v>0</v>
      </c>
      <c r="I384" s="124">
        <f ca="1">IF(B384="","",IF(INDIRECT("減額一覧!BL"&amp;P384)=0.08,0.08,0.1))</f>
        <v>0.1</v>
      </c>
      <c r="J384" s="125" t="s">
        <v>532</v>
      </c>
      <c r="K384" s="126" t="str">
        <f t="shared" ca="1" si="671"/>
        <v/>
      </c>
      <c r="L384" s="127" t="str">
        <f t="shared" ca="1" si="636"/>
        <v/>
      </c>
      <c r="N384" s="113" t="str">
        <f t="shared" ref="N384:N387" ca="1" si="792">IF(A384="","",IF(A384&gt;3000,"月ヶ瀬",IF(A384&gt;=2000,"都祁","市内")))</f>
        <v>市内</v>
      </c>
      <c r="O384" s="114">
        <f t="shared" ref="O384" ca="1" si="793">IF(B384="","",IF(INDIRECT("減額一覧!BL"&amp;P384)=0.08,0.08,0.1))</f>
        <v>0.1</v>
      </c>
      <c r="P384" s="38">
        <v>79</v>
      </c>
      <c r="Q384" s="38">
        <f t="shared" ref="Q384:R387" ca="1" si="794">IF(G384="","",IF(G384&gt;0,1,""))</f>
        <v>1</v>
      </c>
      <c r="R384" s="38" t="str">
        <f t="shared" ca="1" si="794"/>
        <v/>
      </c>
      <c r="S384" s="66" t="str">
        <f t="shared" ca="1" si="638"/>
        <v>257</v>
      </c>
      <c r="T384" s="105" t="str">
        <f t="shared" ca="1" si="639"/>
        <v/>
      </c>
    </row>
    <row r="385" spans="1:20">
      <c r="A385">
        <f ca="1">IF(B385="","",INDIRECT("減額一覧!B"&amp;$P385))</f>
        <v>323</v>
      </c>
      <c r="B385" s="61">
        <f t="shared" ref="B385" ca="1" si="795">IF(INDIRECT("減額一覧!BB"&amp;P385)=1,INDIRECT("減額一覧!W"&amp;P385),"")</f>
        <v>207</v>
      </c>
      <c r="C385" s="44">
        <f ca="1">IF(B385="","",INDIRECT("減額一覧!C"&amp;$P385))</f>
        <v>257074000</v>
      </c>
      <c r="D385" s="79" t="str">
        <f ca="1">IF($B385="","",INDIRECT("減額一覧!G"&amp;$P385))</f>
        <v>飛澤　佐美子</v>
      </c>
      <c r="E385" s="19">
        <f ca="1">IF(B385="","",INDIRECT("減額一覧!H"&amp;P385))</f>
        <v>13</v>
      </c>
      <c r="F385" s="19">
        <f ca="1">IF($B385="","",INDIRECT("減額一覧!AD"&amp;P385))</f>
        <v>38</v>
      </c>
      <c r="G385" s="20">
        <f ca="1">IF($B385="","",INDIRECT("減額一覧!AE"&amp;P385))</f>
        <v>8162</v>
      </c>
      <c r="H385" s="20">
        <f ca="1">IF($B385="","",INDIRECT("減額一覧!AF"&amp;P385))</f>
        <v>0</v>
      </c>
      <c r="I385" s="32">
        <f ca="1">IF(B385="","",IF(INDIRECT("減額一覧!BM"&amp;P385)=0.08,0.08,0.1))</f>
        <v>0.1</v>
      </c>
      <c r="J385" s="52"/>
      <c r="K385" s="95" t="str">
        <f t="shared" ca="1" si="671"/>
        <v/>
      </c>
      <c r="L385" s="58" t="str">
        <f t="shared" ca="1" si="636"/>
        <v/>
      </c>
      <c r="N385" s="113" t="str">
        <f t="shared" ca="1" si="792"/>
        <v>市内</v>
      </c>
      <c r="O385" s="114">
        <f t="shared" ref="O385" ca="1" si="796">IF(B385="","",IF(INDIRECT("減額一覧!BM"&amp;P385)=0.08,0.08,0.1))</f>
        <v>0.1</v>
      </c>
      <c r="P385" s="38">
        <v>79</v>
      </c>
      <c r="Q385" s="38">
        <f t="shared" ca="1" si="794"/>
        <v>1</v>
      </c>
      <c r="R385" s="38" t="str">
        <f t="shared" ca="1" si="794"/>
        <v/>
      </c>
      <c r="S385" s="66" t="str">
        <f t="shared" ca="1" si="638"/>
        <v>257</v>
      </c>
      <c r="T385" s="105" t="str">
        <f t="shared" ca="1" si="639"/>
        <v/>
      </c>
    </row>
    <row r="386" spans="1:20" hidden="1">
      <c r="A386" t="str">
        <f ca="1">IF(B386="","",INDIRECT("減額一覧!B"&amp;$P386))</f>
        <v/>
      </c>
      <c r="B386" s="61" t="str">
        <f t="shared" ref="B386" ca="1" si="797">IF(INDIRECT("減額一覧!BC"&amp;P386)=1,INDIRECT("減額一覧!AG"&amp;P386),"")</f>
        <v/>
      </c>
      <c r="C386" s="128" t="str">
        <f ca="1">IF(B386="","",INDIRECT("減額一覧!C"&amp;$P386))</f>
        <v/>
      </c>
      <c r="D386" s="80" t="str">
        <f ca="1">IF($B386="","",INDIRECT("減額一覧!G"&amp;$P386))</f>
        <v/>
      </c>
      <c r="E386" s="19" t="str">
        <f ca="1">IF(B386="","",INDIRECT("減額一覧!H"&amp;P386))</f>
        <v/>
      </c>
      <c r="F386" s="19" t="str">
        <f ca="1">IF($B386="","",INDIRECT("減額一覧!AN"&amp;P386))</f>
        <v/>
      </c>
      <c r="G386" s="20" t="str">
        <f ca="1">IF($B386="","",INDIRECT("減額一覧!AO"&amp;P386))</f>
        <v/>
      </c>
      <c r="H386" s="20" t="str">
        <f ca="1">IF($B386="","",INDIRECT("減額一覧!AP"&amp;P386))</f>
        <v/>
      </c>
      <c r="I386" s="32" t="str">
        <f ca="1">IF(B386="","",IF(INDIRECT("減額一覧!BN"&amp;P386)=0.08,0.08,0.1))</f>
        <v/>
      </c>
      <c r="J386" s="52"/>
      <c r="K386" s="95" t="str">
        <f t="shared" ca="1" si="671"/>
        <v/>
      </c>
      <c r="L386" s="58" t="str">
        <f t="shared" ca="1" si="636"/>
        <v/>
      </c>
      <c r="N386" s="113" t="str">
        <f t="shared" ca="1" si="792"/>
        <v/>
      </c>
      <c r="O386" s="114" t="str">
        <f t="shared" ref="O386" ca="1" si="798">IF(B386="","",IF(INDIRECT("減額一覧!BN"&amp;P386)=0.08,0.08,0.1))</f>
        <v/>
      </c>
      <c r="P386" s="38">
        <v>79</v>
      </c>
      <c r="Q386" s="38" t="str">
        <f t="shared" ca="1" si="794"/>
        <v/>
      </c>
      <c r="R386" s="38" t="str">
        <f t="shared" ca="1" si="794"/>
        <v/>
      </c>
      <c r="S386" s="66" t="str">
        <f t="shared" ca="1" si="638"/>
        <v/>
      </c>
      <c r="T386" s="105" t="str">
        <f t="shared" ca="1" si="639"/>
        <v/>
      </c>
    </row>
    <row r="387" spans="1:20" hidden="1">
      <c r="A387" t="str">
        <f ca="1">IF(B387="","",INDIRECT("減額一覧!B"&amp;$P387))</f>
        <v/>
      </c>
      <c r="B387" s="61" t="str">
        <f t="shared" ref="B387" ca="1" si="799">IF(INDIRECT("減額一覧!BD"&amp;P387)=1,INDIRECT("減額一覧!AQ"&amp;P387),"")</f>
        <v/>
      </c>
      <c r="C387" s="45" t="str">
        <f ca="1">IF(B387="","",INDIRECT("減額一覧!C"&amp;$P387))</f>
        <v/>
      </c>
      <c r="D387" s="79" t="str">
        <f ca="1">IF($B387="","",INDIRECT("減額一覧!G"&amp;$P387))</f>
        <v/>
      </c>
      <c r="E387" s="19" t="str">
        <f ca="1">IF(B387="","",INDIRECT("減額一覧!H"&amp;P387))</f>
        <v/>
      </c>
      <c r="F387" s="19" t="str">
        <f ca="1">IF($B387="","",INDIRECT("減額一覧!AX"&amp;P387))</f>
        <v/>
      </c>
      <c r="G387" s="20" t="str">
        <f ca="1">IF($B387="","",INDIRECT("減額一覧!AY"&amp;P387))</f>
        <v/>
      </c>
      <c r="H387" s="20" t="str">
        <f ca="1">IF($B387="","",INDIRECT("減額一覧!AZ"&amp;P387))</f>
        <v/>
      </c>
      <c r="I387" s="32" t="str">
        <f ca="1">IF(B387="","",IF(INDIRECT("減額一覧!BO"&amp;P387)=0.08,0.08,0.1))</f>
        <v/>
      </c>
      <c r="J387" s="52"/>
      <c r="K387" s="95" t="str">
        <f t="shared" ca="1" si="671"/>
        <v/>
      </c>
      <c r="L387" s="58" t="str">
        <f t="shared" ca="1" si="636"/>
        <v/>
      </c>
      <c r="N387" s="113" t="str">
        <f t="shared" ca="1" si="792"/>
        <v/>
      </c>
      <c r="O387" s="114" t="str">
        <f t="shared" ref="O387" ca="1" si="800">IF(B387="","",IF(INDIRECT("減額一覧!BO"&amp;P387)=0.08,0.08,0.1))</f>
        <v/>
      </c>
      <c r="P387" s="38">
        <v>79</v>
      </c>
      <c r="Q387" s="38" t="str">
        <f t="shared" ca="1" si="794"/>
        <v/>
      </c>
      <c r="R387" s="38" t="str">
        <f t="shared" ca="1" si="794"/>
        <v/>
      </c>
      <c r="S387" s="66" t="str">
        <f t="shared" ca="1" si="638"/>
        <v/>
      </c>
      <c r="T387" s="105" t="str">
        <f t="shared" ca="1" si="639"/>
        <v/>
      </c>
    </row>
    <row r="388" spans="1:20" ht="19.5" thickBot="1">
      <c r="B388" s="129"/>
      <c r="C388" s="130" t="str">
        <f>IF(B388="","",減額一覧!C384)</f>
        <v/>
      </c>
      <c r="D388" s="43"/>
      <c r="E388" s="21"/>
      <c r="F388" s="22" t="s">
        <v>69</v>
      </c>
      <c r="G388" s="23">
        <f t="shared" ref="G388:H388" ca="1" si="801">SUBTOTAL(9,G384:G387)</f>
        <v>16088</v>
      </c>
      <c r="H388" s="23">
        <f t="shared" ca="1" si="801"/>
        <v>0</v>
      </c>
      <c r="I388" s="30"/>
      <c r="J388" s="53"/>
      <c r="K388" s="96" t="str">
        <f t="shared" si="671"/>
        <v/>
      </c>
      <c r="L388" s="59" t="str">
        <f t="shared" si="636"/>
        <v/>
      </c>
      <c r="N388" s="108" t="str">
        <f t="shared" ref="N388" ca="1" si="802">IF(AND(G388=0,H388=0),"","小計")</f>
        <v>小計</v>
      </c>
      <c r="O388" s="108" t="str">
        <f t="shared" ref="O388" ca="1" si="803">IF(AND(G388=0,H388=0),"","小計")</f>
        <v>小計</v>
      </c>
      <c r="P388" s="38"/>
      <c r="Q388" s="38"/>
      <c r="R388" s="38"/>
      <c r="S388" s="66" t="str">
        <f t="shared" si="638"/>
        <v/>
      </c>
      <c r="T388" s="105" t="str">
        <f t="shared" si="639"/>
        <v/>
      </c>
    </row>
    <row r="389" spans="1:20" ht="19.5" thickTop="1">
      <c r="A389">
        <f ca="1">IF(B389="","",INDIRECT("減額一覧!B"&amp;$P389))</f>
        <v>324</v>
      </c>
      <c r="B389" s="120">
        <f t="shared" ref="B389" ca="1" si="804">IF(INDIRECT("減額一覧!BA"&amp;P389)=1,INDIRECT("減額一覧!M"&amp;P389),"")</f>
        <v>205</v>
      </c>
      <c r="C389" s="131">
        <f ca="1">IF(B389="","",INDIRECT("減額一覧!C"&amp;$P389))</f>
        <v>138022000</v>
      </c>
      <c r="D389" s="121" t="str">
        <f ca="1">IF($B389="","",INDIRECT("減額一覧!G"&amp;$P389))</f>
        <v>森　照子</v>
      </c>
      <c r="E389" s="122">
        <f ca="1">IF(B389="","",INDIRECT("減額一覧!H"&amp;P389))</f>
        <v>13</v>
      </c>
      <c r="F389" s="122">
        <f ca="1">IF($B389="","",INDIRECT("減額一覧!T"&amp;P389))</f>
        <v>7</v>
      </c>
      <c r="G389" s="123">
        <f ca="1">IF($B389="","",INDIRECT("減額一覧!U"&amp;P389))</f>
        <v>1392</v>
      </c>
      <c r="H389" s="123">
        <f ca="1">IF($B389="","",INDIRECT("減額一覧!V"&amp;P389))</f>
        <v>955</v>
      </c>
      <c r="I389" s="124">
        <f ca="1">IF(B389="","",IF(INDIRECT("減額一覧!BL"&amp;P389)=0.08,0.08,0.1))</f>
        <v>0.1</v>
      </c>
      <c r="J389" s="125" t="s">
        <v>497</v>
      </c>
      <c r="K389" s="126" t="str">
        <f t="shared" ca="1" si="671"/>
        <v/>
      </c>
      <c r="L389" s="127" t="str">
        <f t="shared" ref="L389:L452" ca="1" si="805">IF(OR(S389="370",S389="371",S389="372",S389="373",S389="374",S389="375",S389="376",S389="377",S389="378",S389="379",S389="380",S389="039",S389="389"),"農集","")</f>
        <v/>
      </c>
      <c r="N389" s="113" t="str">
        <f t="shared" ref="N389:N392" ca="1" si="806">IF(A389="","",IF(A389&gt;3000,"月ヶ瀬",IF(A389&gt;=2000,"都祁","市内")))</f>
        <v>市内</v>
      </c>
      <c r="O389" s="114">
        <f t="shared" ref="O389" ca="1" si="807">IF(B389="","",IF(INDIRECT("減額一覧!BL"&amp;P389)=0.08,0.08,0.1))</f>
        <v>0.1</v>
      </c>
      <c r="P389" s="38">
        <v>80</v>
      </c>
      <c r="Q389" s="38">
        <f t="shared" ref="Q389:R392" ca="1" si="808">IF(G389="","",IF(G389&gt;0,1,""))</f>
        <v>1</v>
      </c>
      <c r="R389" s="38">
        <f t="shared" ca="1" si="808"/>
        <v>1</v>
      </c>
      <c r="S389" s="66" t="str">
        <f t="shared" ref="S389:S452" ca="1" si="809">IF(C389="","",LEFT(TEXT(C389,"000000000"),3))</f>
        <v>138</v>
      </c>
      <c r="T389" s="105" t="str">
        <f t="shared" ref="T389:T452" ca="1" si="810">IF(L389="","",IF(H389=0,"",H389))</f>
        <v/>
      </c>
    </row>
    <row r="390" spans="1:20">
      <c r="A390">
        <f ca="1">IF(B390="","",INDIRECT("減額一覧!B"&amp;$P390))</f>
        <v>324</v>
      </c>
      <c r="B390" s="61">
        <f t="shared" ref="B390" ca="1" si="811">IF(INDIRECT("減額一覧!BB"&amp;P390)=1,INDIRECT("減額一覧!W"&amp;P390),"")</f>
        <v>206</v>
      </c>
      <c r="C390" s="44">
        <f ca="1">IF(B390="","",INDIRECT("減額一覧!C"&amp;$P390))</f>
        <v>138022000</v>
      </c>
      <c r="D390" s="79" t="str">
        <f ca="1">IF($B390="","",INDIRECT("減額一覧!G"&amp;$P390))</f>
        <v>森　照子</v>
      </c>
      <c r="E390" s="19">
        <f ca="1">IF(B390="","",INDIRECT("減額一覧!H"&amp;P390))</f>
        <v>13</v>
      </c>
      <c r="F390" s="19">
        <f ca="1">IF($B390="","",INDIRECT("減額一覧!AD"&amp;P390))</f>
        <v>8</v>
      </c>
      <c r="G390" s="20">
        <f ca="1">IF($B390="","",INDIRECT("減額一覧!AE"&amp;P390))</f>
        <v>1612</v>
      </c>
      <c r="H390" s="20">
        <f ca="1">IF($B390="","",INDIRECT("減額一覧!AF"&amp;P390))</f>
        <v>1092</v>
      </c>
      <c r="I390" s="32">
        <f ca="1">IF(B390="","",IF(INDIRECT("減額一覧!BM"&amp;P390)=0.08,0.08,0.1))</f>
        <v>0.1</v>
      </c>
      <c r="J390" s="52"/>
      <c r="K390" s="95" t="str">
        <f t="shared" ca="1" si="671"/>
        <v/>
      </c>
      <c r="L390" s="58" t="str">
        <f t="shared" ca="1" si="805"/>
        <v/>
      </c>
      <c r="N390" s="113" t="str">
        <f t="shared" ca="1" si="806"/>
        <v>市内</v>
      </c>
      <c r="O390" s="114">
        <f t="shared" ref="O390" ca="1" si="812">IF(B390="","",IF(INDIRECT("減額一覧!BM"&amp;P390)=0.08,0.08,0.1))</f>
        <v>0.1</v>
      </c>
      <c r="P390" s="38">
        <v>80</v>
      </c>
      <c r="Q390" s="38">
        <f t="shared" ca="1" si="808"/>
        <v>1</v>
      </c>
      <c r="R390" s="38">
        <f t="shared" ca="1" si="808"/>
        <v>1</v>
      </c>
      <c r="S390" s="66" t="str">
        <f t="shared" ca="1" si="809"/>
        <v>138</v>
      </c>
      <c r="T390" s="105" t="str">
        <f t="shared" ca="1" si="810"/>
        <v/>
      </c>
    </row>
    <row r="391" spans="1:20">
      <c r="A391">
        <f ca="1">IF(B391="","",INDIRECT("減額一覧!B"&amp;$P391))</f>
        <v>324</v>
      </c>
      <c r="B391" s="61">
        <f t="shared" ref="B391" ca="1" si="813">IF(INDIRECT("減額一覧!BC"&amp;P391)=1,INDIRECT("減額一覧!AG"&amp;P391),"")</f>
        <v>207</v>
      </c>
      <c r="C391" s="128">
        <f ca="1">IF(B391="","",INDIRECT("減額一覧!C"&amp;$P391))</f>
        <v>138022000</v>
      </c>
      <c r="D391" s="80" t="str">
        <f ca="1">IF($B391="","",INDIRECT("減額一覧!G"&amp;$P391))</f>
        <v>森　照子</v>
      </c>
      <c r="E391" s="19">
        <f ca="1">IF(B391="","",INDIRECT("減額一覧!H"&amp;P391))</f>
        <v>13</v>
      </c>
      <c r="F391" s="19">
        <f ca="1">IF($B391="","",INDIRECT("減額一覧!AN"&amp;P391))</f>
        <v>9</v>
      </c>
      <c r="G391" s="20">
        <f ca="1">IF($B391="","",INDIRECT("減額一覧!AO"&amp;P391))</f>
        <v>1881</v>
      </c>
      <c r="H391" s="20">
        <f ca="1">IF($B391="","",INDIRECT("減額一覧!AP"&amp;P391))</f>
        <v>1227</v>
      </c>
      <c r="I391" s="32">
        <f ca="1">IF(B391="","",IF(INDIRECT("減額一覧!BN"&amp;P391)=0.08,0.08,0.1))</f>
        <v>0.1</v>
      </c>
      <c r="J391" s="52"/>
      <c r="K391" s="95" t="str">
        <f t="shared" ca="1" si="671"/>
        <v/>
      </c>
      <c r="L391" s="58" t="str">
        <f t="shared" ca="1" si="805"/>
        <v/>
      </c>
      <c r="N391" s="113" t="str">
        <f t="shared" ca="1" si="806"/>
        <v>市内</v>
      </c>
      <c r="O391" s="114">
        <f t="shared" ref="O391" ca="1" si="814">IF(B391="","",IF(INDIRECT("減額一覧!BN"&amp;P391)=0.08,0.08,0.1))</f>
        <v>0.1</v>
      </c>
      <c r="P391" s="38">
        <v>80</v>
      </c>
      <c r="Q391" s="38">
        <f t="shared" ca="1" si="808"/>
        <v>1</v>
      </c>
      <c r="R391" s="38">
        <f t="shared" ca="1" si="808"/>
        <v>1</v>
      </c>
      <c r="S391" s="66" t="str">
        <f t="shared" ca="1" si="809"/>
        <v>138</v>
      </c>
      <c r="T391" s="105" t="str">
        <f t="shared" ca="1" si="810"/>
        <v/>
      </c>
    </row>
    <row r="392" spans="1:20">
      <c r="A392">
        <f ca="1">IF(B392="","",INDIRECT("減額一覧!B"&amp;$P392))</f>
        <v>324</v>
      </c>
      <c r="B392" s="61">
        <f t="shared" ref="B392" ca="1" si="815">IF(INDIRECT("減額一覧!BD"&amp;P392)=1,INDIRECT("減額一覧!AQ"&amp;P392),"")</f>
        <v>208</v>
      </c>
      <c r="C392" s="45">
        <f ca="1">IF(B392="","",INDIRECT("減額一覧!C"&amp;$P392))</f>
        <v>138022000</v>
      </c>
      <c r="D392" s="79" t="str">
        <f ca="1">IF($B392="","",INDIRECT("減額一覧!G"&amp;$P392))</f>
        <v>森　照子</v>
      </c>
      <c r="E392" s="19">
        <f ca="1">IF(B392="","",INDIRECT("減額一覧!H"&amp;P392))</f>
        <v>13</v>
      </c>
      <c r="F392" s="19">
        <f ca="1">IF($B392="","",INDIRECT("減額一覧!AX"&amp;P392))</f>
        <v>9</v>
      </c>
      <c r="G392" s="20">
        <f ca="1">IF($B392="","",INDIRECT("減額一覧!AY"&amp;P392))</f>
        <v>1881</v>
      </c>
      <c r="H392" s="20">
        <f ca="1">IF($B392="","",INDIRECT("減額一覧!AZ"&amp;P392))</f>
        <v>1227</v>
      </c>
      <c r="I392" s="32">
        <f ca="1">IF(B392="","",IF(INDIRECT("減額一覧!BO"&amp;P392)=0.08,0.08,0.1))</f>
        <v>0.1</v>
      </c>
      <c r="J392" s="52"/>
      <c r="K392" s="95" t="str">
        <f t="shared" ca="1" si="671"/>
        <v/>
      </c>
      <c r="L392" s="58" t="str">
        <f t="shared" ca="1" si="805"/>
        <v/>
      </c>
      <c r="N392" s="113" t="str">
        <f t="shared" ca="1" si="806"/>
        <v>市内</v>
      </c>
      <c r="O392" s="114">
        <f t="shared" ref="O392" ca="1" si="816">IF(B392="","",IF(INDIRECT("減額一覧!BO"&amp;P392)=0.08,0.08,0.1))</f>
        <v>0.1</v>
      </c>
      <c r="P392" s="38">
        <v>80</v>
      </c>
      <c r="Q392" s="38">
        <f t="shared" ca="1" si="808"/>
        <v>1</v>
      </c>
      <c r="R392" s="38">
        <f t="shared" ca="1" si="808"/>
        <v>1</v>
      </c>
      <c r="S392" s="66" t="str">
        <f t="shared" ca="1" si="809"/>
        <v>138</v>
      </c>
      <c r="T392" s="105" t="str">
        <f t="shared" ca="1" si="810"/>
        <v/>
      </c>
    </row>
    <row r="393" spans="1:20" ht="19.5" thickBot="1">
      <c r="B393" s="129"/>
      <c r="C393" s="130" t="str">
        <f>IF(B393="","",減額一覧!C389)</f>
        <v/>
      </c>
      <c r="D393" s="43"/>
      <c r="E393" s="21"/>
      <c r="F393" s="22" t="s">
        <v>69</v>
      </c>
      <c r="G393" s="23">
        <f t="shared" ref="G393:H393" ca="1" si="817">SUBTOTAL(9,G389:G392)</f>
        <v>6766</v>
      </c>
      <c r="H393" s="23">
        <f t="shared" ca="1" si="817"/>
        <v>4501</v>
      </c>
      <c r="I393" s="30"/>
      <c r="J393" s="53"/>
      <c r="K393" s="96" t="str">
        <f t="shared" si="671"/>
        <v/>
      </c>
      <c r="L393" s="59" t="str">
        <f t="shared" si="805"/>
        <v/>
      </c>
      <c r="N393" s="108" t="str">
        <f t="shared" ref="N393" ca="1" si="818">IF(AND(G393=0,H393=0),"","小計")</f>
        <v>小計</v>
      </c>
      <c r="O393" s="108" t="str">
        <f t="shared" ref="O393" ca="1" si="819">IF(AND(G393=0,H393=0),"","小計")</f>
        <v>小計</v>
      </c>
      <c r="P393" s="38"/>
      <c r="Q393" s="38"/>
      <c r="R393" s="38"/>
      <c r="S393" s="66" t="str">
        <f t="shared" si="809"/>
        <v/>
      </c>
      <c r="T393" s="105" t="str">
        <f t="shared" si="810"/>
        <v/>
      </c>
    </row>
    <row r="394" spans="1:20" ht="19.5" thickTop="1">
      <c r="A394">
        <f ca="1">IF(B394="","",INDIRECT("減額一覧!B"&amp;$P394))</f>
        <v>325</v>
      </c>
      <c r="B394" s="120">
        <f t="shared" ref="B394" ca="1" si="820">IF(INDIRECT("減額一覧!BA"&amp;P394)=1,INDIRECT("減額一覧!M"&amp;P394),"")</f>
        <v>206</v>
      </c>
      <c r="C394" s="131">
        <f ca="1">IF(B394="","",INDIRECT("減額一覧!C"&amp;$P394))</f>
        <v>695104000</v>
      </c>
      <c r="D394" s="121" t="str">
        <f ca="1">IF($B394="","",INDIRECT("減額一覧!G"&amp;$P394))</f>
        <v>武居　敏朗</v>
      </c>
      <c r="E394" s="122">
        <f ca="1">IF(B394="","",INDIRECT("減額一覧!H"&amp;P394))</f>
        <v>20</v>
      </c>
      <c r="F394" s="122">
        <f ca="1">IF($B394="","",INDIRECT("減額一覧!T"&amp;P394))</f>
        <v>2</v>
      </c>
      <c r="G394" s="123">
        <f ca="1">IF($B394="","",INDIRECT("減額一覧!U"&amp;P394))</f>
        <v>341</v>
      </c>
      <c r="H394" s="123">
        <f ca="1">IF($B394="","",INDIRECT("減額一覧!V"&amp;P394))</f>
        <v>273</v>
      </c>
      <c r="I394" s="124">
        <f ca="1">IF(B394="","",IF(INDIRECT("減額一覧!BL"&amp;P394)=0.08,0.08,0.1))</f>
        <v>0.1</v>
      </c>
      <c r="J394" s="125" t="s">
        <v>498</v>
      </c>
      <c r="K394" s="126" t="str">
        <f t="shared" ca="1" si="671"/>
        <v/>
      </c>
      <c r="L394" s="127" t="str">
        <f t="shared" ca="1" si="805"/>
        <v/>
      </c>
      <c r="N394" s="113" t="str">
        <f t="shared" ref="N394:N397" ca="1" si="821">IF(A394="","",IF(A394&gt;3000,"月ヶ瀬",IF(A394&gt;=2000,"都祁","市内")))</f>
        <v>市内</v>
      </c>
      <c r="O394" s="114">
        <f t="shared" ref="O394" ca="1" si="822">IF(B394="","",IF(INDIRECT("減額一覧!BL"&amp;P394)=0.08,0.08,0.1))</f>
        <v>0.1</v>
      </c>
      <c r="P394" s="38">
        <v>81</v>
      </c>
      <c r="Q394" s="38">
        <f t="shared" ref="Q394:R397" ca="1" si="823">IF(G394="","",IF(G394&gt;0,1,""))</f>
        <v>1</v>
      </c>
      <c r="R394" s="38">
        <f t="shared" ca="1" si="823"/>
        <v>1</v>
      </c>
      <c r="S394" s="66" t="str">
        <f t="shared" ca="1" si="809"/>
        <v>695</v>
      </c>
      <c r="T394" s="105" t="str">
        <f t="shared" ca="1" si="810"/>
        <v/>
      </c>
    </row>
    <row r="395" spans="1:20">
      <c r="A395">
        <f ca="1">IF(B395="","",INDIRECT("減額一覧!B"&amp;$P395))</f>
        <v>325</v>
      </c>
      <c r="B395" s="61">
        <f t="shared" ref="B395" ca="1" si="824">IF(INDIRECT("減額一覧!BB"&amp;P395)=1,INDIRECT("減額一覧!W"&amp;P395),"")</f>
        <v>207</v>
      </c>
      <c r="C395" s="44">
        <f ca="1">IF(B395="","",INDIRECT("減額一覧!C"&amp;$P395))</f>
        <v>695104000</v>
      </c>
      <c r="D395" s="79" t="str">
        <f ca="1">IF($B395="","",INDIRECT("減額一覧!G"&amp;$P395))</f>
        <v>武居　敏朗</v>
      </c>
      <c r="E395" s="19">
        <f ca="1">IF(B395="","",INDIRECT("減額一覧!H"&amp;P395))</f>
        <v>20</v>
      </c>
      <c r="F395" s="19">
        <f ca="1">IF($B395="","",INDIRECT("減額一覧!AD"&amp;P395))</f>
        <v>2</v>
      </c>
      <c r="G395" s="20">
        <f ca="1">IF($B395="","",INDIRECT("減額一覧!AE"&amp;P395))</f>
        <v>341</v>
      </c>
      <c r="H395" s="20">
        <f ca="1">IF($B395="","",INDIRECT("減額一覧!AF"&amp;P395))</f>
        <v>273</v>
      </c>
      <c r="I395" s="32">
        <f ca="1">IF(B395="","",IF(INDIRECT("減額一覧!BM"&amp;P395)=0.08,0.08,0.1))</f>
        <v>0.1</v>
      </c>
      <c r="J395" s="52"/>
      <c r="K395" s="95" t="str">
        <f t="shared" ca="1" si="671"/>
        <v/>
      </c>
      <c r="L395" s="58" t="str">
        <f t="shared" ca="1" si="805"/>
        <v/>
      </c>
      <c r="N395" s="113" t="str">
        <f t="shared" ca="1" si="821"/>
        <v>市内</v>
      </c>
      <c r="O395" s="114">
        <f t="shared" ref="O395" ca="1" si="825">IF(B395="","",IF(INDIRECT("減額一覧!BM"&amp;P395)=0.08,0.08,0.1))</f>
        <v>0.1</v>
      </c>
      <c r="P395" s="38">
        <v>81</v>
      </c>
      <c r="Q395" s="38">
        <f t="shared" ca="1" si="823"/>
        <v>1</v>
      </c>
      <c r="R395" s="38">
        <f t="shared" ca="1" si="823"/>
        <v>1</v>
      </c>
      <c r="S395" s="66" t="str">
        <f t="shared" ca="1" si="809"/>
        <v>695</v>
      </c>
      <c r="T395" s="105" t="str">
        <f t="shared" ca="1" si="810"/>
        <v/>
      </c>
    </row>
    <row r="396" spans="1:20">
      <c r="A396">
        <f ca="1">IF(B396="","",INDIRECT("減額一覧!B"&amp;$P396))</f>
        <v>325</v>
      </c>
      <c r="B396" s="61">
        <f t="shared" ref="B396" ca="1" si="826">IF(INDIRECT("減額一覧!BC"&amp;P396)=1,INDIRECT("減額一覧!AG"&amp;P396),"")</f>
        <v>208</v>
      </c>
      <c r="C396" s="128">
        <f ca="1">IF(B396="","",INDIRECT("減額一覧!C"&amp;$P396))</f>
        <v>695104000</v>
      </c>
      <c r="D396" s="80" t="str">
        <f ca="1">IF($B396="","",INDIRECT("減額一覧!G"&amp;$P396))</f>
        <v>武居　敏朗</v>
      </c>
      <c r="E396" s="19">
        <f ca="1">IF(B396="","",INDIRECT("減額一覧!H"&amp;P396))</f>
        <v>20</v>
      </c>
      <c r="F396" s="19">
        <f ca="1">IF($B396="","",INDIRECT("減額一覧!AN"&amp;P396))</f>
        <v>23</v>
      </c>
      <c r="G396" s="20">
        <f ca="1">IF($B396="","",INDIRECT("減額一覧!AO"&amp;P396))</f>
        <v>4763</v>
      </c>
      <c r="H396" s="20">
        <f ca="1">IF($B396="","",INDIRECT("減額一覧!AP"&amp;P396))</f>
        <v>3137</v>
      </c>
      <c r="I396" s="32">
        <f ca="1">IF(B396="","",IF(INDIRECT("減額一覧!BN"&amp;P396)=0.08,0.08,0.1))</f>
        <v>0.1</v>
      </c>
      <c r="J396" s="52"/>
      <c r="K396" s="95" t="str">
        <f t="shared" ca="1" si="671"/>
        <v/>
      </c>
      <c r="L396" s="58" t="str">
        <f t="shared" ca="1" si="805"/>
        <v/>
      </c>
      <c r="N396" s="113" t="str">
        <f t="shared" ca="1" si="821"/>
        <v>市内</v>
      </c>
      <c r="O396" s="114">
        <f t="shared" ref="O396" ca="1" si="827">IF(B396="","",IF(INDIRECT("減額一覧!BN"&amp;P396)=0.08,0.08,0.1))</f>
        <v>0.1</v>
      </c>
      <c r="P396" s="38">
        <v>81</v>
      </c>
      <c r="Q396" s="38">
        <f t="shared" ca="1" si="823"/>
        <v>1</v>
      </c>
      <c r="R396" s="38">
        <f t="shared" ca="1" si="823"/>
        <v>1</v>
      </c>
      <c r="S396" s="66" t="str">
        <f t="shared" ca="1" si="809"/>
        <v>695</v>
      </c>
      <c r="T396" s="105" t="str">
        <f t="shared" ca="1" si="810"/>
        <v/>
      </c>
    </row>
    <row r="397" spans="1:20" hidden="1">
      <c r="A397" t="str">
        <f ca="1">IF(B397="","",INDIRECT("減額一覧!B"&amp;$P397))</f>
        <v/>
      </c>
      <c r="B397" s="61" t="str">
        <f t="shared" ref="B397" ca="1" si="828">IF(INDIRECT("減額一覧!BD"&amp;P397)=1,INDIRECT("減額一覧!AQ"&amp;P397),"")</f>
        <v/>
      </c>
      <c r="C397" s="45" t="str">
        <f ca="1">IF(B397="","",INDIRECT("減額一覧!C"&amp;$P397))</f>
        <v/>
      </c>
      <c r="D397" s="79" t="str">
        <f ca="1">IF($B397="","",INDIRECT("減額一覧!G"&amp;$P397))</f>
        <v/>
      </c>
      <c r="E397" s="19" t="str">
        <f ca="1">IF(B397="","",INDIRECT("減額一覧!H"&amp;P397))</f>
        <v/>
      </c>
      <c r="F397" s="19" t="str">
        <f ca="1">IF($B397="","",INDIRECT("減額一覧!AX"&amp;P397))</f>
        <v/>
      </c>
      <c r="G397" s="20" t="str">
        <f ca="1">IF($B397="","",INDIRECT("減額一覧!AY"&amp;P397))</f>
        <v/>
      </c>
      <c r="H397" s="20" t="str">
        <f ca="1">IF($B397="","",INDIRECT("減額一覧!AZ"&amp;P397))</f>
        <v/>
      </c>
      <c r="I397" s="32" t="str">
        <f ca="1">IF(B397="","",IF(INDIRECT("減額一覧!BO"&amp;P397)=0.08,0.08,0.1))</f>
        <v/>
      </c>
      <c r="J397" s="52"/>
      <c r="K397" s="95" t="str">
        <f t="shared" ca="1" si="671"/>
        <v/>
      </c>
      <c r="L397" s="58" t="str">
        <f t="shared" ca="1" si="805"/>
        <v/>
      </c>
      <c r="N397" s="113" t="str">
        <f t="shared" ca="1" si="821"/>
        <v/>
      </c>
      <c r="O397" s="114" t="str">
        <f t="shared" ref="O397" ca="1" si="829">IF(B397="","",IF(INDIRECT("減額一覧!BO"&amp;P397)=0.08,0.08,0.1))</f>
        <v/>
      </c>
      <c r="P397" s="38">
        <v>81</v>
      </c>
      <c r="Q397" s="38" t="str">
        <f t="shared" ca="1" si="823"/>
        <v/>
      </c>
      <c r="R397" s="38" t="str">
        <f t="shared" ca="1" si="823"/>
        <v/>
      </c>
      <c r="S397" s="66" t="str">
        <f t="shared" ca="1" si="809"/>
        <v/>
      </c>
      <c r="T397" s="105" t="str">
        <f t="shared" ca="1" si="810"/>
        <v/>
      </c>
    </row>
    <row r="398" spans="1:20" ht="19.5" thickBot="1">
      <c r="B398" s="129"/>
      <c r="C398" s="130" t="str">
        <f>IF(B398="","",減額一覧!C394)</f>
        <v/>
      </c>
      <c r="D398" s="43"/>
      <c r="E398" s="21"/>
      <c r="F398" s="22" t="s">
        <v>69</v>
      </c>
      <c r="G398" s="23">
        <f t="shared" ref="G398:H398" ca="1" si="830">SUBTOTAL(9,G394:G397)</f>
        <v>5445</v>
      </c>
      <c r="H398" s="23">
        <f t="shared" ca="1" si="830"/>
        <v>3683</v>
      </c>
      <c r="I398" s="30"/>
      <c r="J398" s="53"/>
      <c r="K398" s="96" t="str">
        <f t="shared" si="671"/>
        <v/>
      </c>
      <c r="L398" s="59" t="str">
        <f t="shared" si="805"/>
        <v/>
      </c>
      <c r="N398" s="108" t="str">
        <f t="shared" ref="N398" ca="1" si="831">IF(AND(G398=0,H398=0),"","小計")</f>
        <v>小計</v>
      </c>
      <c r="O398" s="108" t="str">
        <f t="shared" ref="O398" ca="1" si="832">IF(AND(G398=0,H398=0),"","小計")</f>
        <v>小計</v>
      </c>
      <c r="P398" s="38"/>
      <c r="Q398" s="38"/>
      <c r="R398" s="38"/>
      <c r="S398" s="66" t="str">
        <f t="shared" si="809"/>
        <v/>
      </c>
      <c r="T398" s="105" t="str">
        <f t="shared" si="810"/>
        <v/>
      </c>
    </row>
    <row r="399" spans="1:20" ht="19.5" thickTop="1">
      <c r="A399">
        <f ca="1">IF(B399="","",INDIRECT("減額一覧!B"&amp;$P399))</f>
        <v>326</v>
      </c>
      <c r="B399" s="120">
        <f t="shared" ref="B399" ca="1" si="833">IF(INDIRECT("減額一覧!BA"&amp;P399)=1,INDIRECT("減額一覧!M"&amp;P399),"")</f>
        <v>208</v>
      </c>
      <c r="C399" s="131">
        <f ca="1">IF(B399="","",INDIRECT("減額一覧!C"&amp;$P399))</f>
        <v>316092000</v>
      </c>
      <c r="D399" s="121" t="str">
        <f ca="1">IF($B399="","",INDIRECT("減額一覧!G"&amp;$P399))</f>
        <v>山本　裕子</v>
      </c>
      <c r="E399" s="122">
        <f ca="1">IF(B399="","",INDIRECT("減額一覧!H"&amp;P399))</f>
        <v>13</v>
      </c>
      <c r="F399" s="122">
        <f ca="1">IF($B399="","",INDIRECT("減額一覧!T"&amp;P399))</f>
        <v>14</v>
      </c>
      <c r="G399" s="123">
        <f ca="1">IF($B399="","",INDIRECT("減額一覧!U"&amp;P399))</f>
        <v>3080</v>
      </c>
      <c r="H399" s="123">
        <f ca="1">IF($B399="","",INDIRECT("減額一覧!V"&amp;P399))</f>
        <v>1909</v>
      </c>
      <c r="I399" s="124">
        <f ca="1">IF(B399="","",IF(INDIRECT("減額一覧!BL"&amp;P399)=0.08,0.08,0.1))</f>
        <v>0.1</v>
      </c>
      <c r="J399" s="125" t="s">
        <v>533</v>
      </c>
      <c r="K399" s="126" t="str">
        <f t="shared" ca="1" si="671"/>
        <v/>
      </c>
      <c r="L399" s="127" t="str">
        <f t="shared" ca="1" si="805"/>
        <v/>
      </c>
      <c r="N399" s="113" t="str">
        <f t="shared" ref="N399:N402" ca="1" si="834">IF(A399="","",IF(A399&gt;3000,"月ヶ瀬",IF(A399&gt;=2000,"都祁","市内")))</f>
        <v>市内</v>
      </c>
      <c r="O399" s="114">
        <f t="shared" ref="O399" ca="1" si="835">IF(B399="","",IF(INDIRECT("減額一覧!BL"&amp;P399)=0.08,0.08,0.1))</f>
        <v>0.1</v>
      </c>
      <c r="P399" s="38">
        <v>82</v>
      </c>
      <c r="Q399" s="38">
        <f t="shared" ref="Q399:R402" ca="1" si="836">IF(G399="","",IF(G399&gt;0,1,""))</f>
        <v>1</v>
      </c>
      <c r="R399" s="38">
        <f t="shared" ca="1" si="836"/>
        <v>1</v>
      </c>
      <c r="S399" s="66" t="str">
        <f t="shared" ca="1" si="809"/>
        <v>316</v>
      </c>
      <c r="T399" s="105" t="str">
        <f t="shared" ca="1" si="810"/>
        <v/>
      </c>
    </row>
    <row r="400" spans="1:20" hidden="1">
      <c r="A400" t="str">
        <f ca="1">IF(B400="","",INDIRECT("減額一覧!B"&amp;$P400))</f>
        <v/>
      </c>
      <c r="B400" s="61" t="str">
        <f t="shared" ref="B400" ca="1" si="837">IF(INDIRECT("減額一覧!BB"&amp;P400)=1,INDIRECT("減額一覧!W"&amp;P400),"")</f>
        <v/>
      </c>
      <c r="C400" s="44" t="str">
        <f ca="1">IF(B400="","",INDIRECT("減額一覧!C"&amp;$P400))</f>
        <v/>
      </c>
      <c r="D400" s="79" t="str">
        <f ca="1">IF($B400="","",INDIRECT("減額一覧!G"&amp;$P400))</f>
        <v/>
      </c>
      <c r="E400" s="19" t="str">
        <f ca="1">IF(B400="","",INDIRECT("減額一覧!H"&amp;P400))</f>
        <v/>
      </c>
      <c r="F400" s="19" t="str">
        <f ca="1">IF($B400="","",INDIRECT("減額一覧!AD"&amp;P400))</f>
        <v/>
      </c>
      <c r="G400" s="20" t="str">
        <f ca="1">IF($B400="","",INDIRECT("減額一覧!AE"&amp;P400))</f>
        <v/>
      </c>
      <c r="H400" s="20" t="str">
        <f ca="1">IF($B400="","",INDIRECT("減額一覧!AF"&amp;P400))</f>
        <v/>
      </c>
      <c r="I400" s="32" t="str">
        <f ca="1">IF(B400="","",IF(INDIRECT("減額一覧!BM"&amp;P400)=0.08,0.08,0.1))</f>
        <v/>
      </c>
      <c r="J400" s="52"/>
      <c r="K400" s="95" t="str">
        <f t="shared" ca="1" si="671"/>
        <v/>
      </c>
      <c r="L400" s="58" t="str">
        <f t="shared" ca="1" si="805"/>
        <v/>
      </c>
      <c r="N400" s="113" t="str">
        <f t="shared" ca="1" si="834"/>
        <v/>
      </c>
      <c r="O400" s="114" t="str">
        <f t="shared" ref="O400" ca="1" si="838">IF(B400="","",IF(INDIRECT("減額一覧!BM"&amp;P400)=0.08,0.08,0.1))</f>
        <v/>
      </c>
      <c r="P400" s="38">
        <v>82</v>
      </c>
      <c r="Q400" s="38" t="str">
        <f t="shared" ca="1" si="836"/>
        <v/>
      </c>
      <c r="R400" s="38" t="str">
        <f t="shared" ca="1" si="836"/>
        <v/>
      </c>
      <c r="S400" s="66" t="str">
        <f t="shared" ca="1" si="809"/>
        <v/>
      </c>
      <c r="T400" s="105" t="str">
        <f t="shared" ca="1" si="810"/>
        <v/>
      </c>
    </row>
    <row r="401" spans="1:20" hidden="1">
      <c r="A401" t="str">
        <f ca="1">IF(B401="","",INDIRECT("減額一覧!B"&amp;$P401))</f>
        <v/>
      </c>
      <c r="B401" s="61" t="str">
        <f t="shared" ref="B401" ca="1" si="839">IF(INDIRECT("減額一覧!BC"&amp;P401)=1,INDIRECT("減額一覧!AG"&amp;P401),"")</f>
        <v/>
      </c>
      <c r="C401" s="128" t="str">
        <f ca="1">IF(B401="","",INDIRECT("減額一覧!C"&amp;$P401))</f>
        <v/>
      </c>
      <c r="D401" s="80" t="str">
        <f ca="1">IF($B401="","",INDIRECT("減額一覧!G"&amp;$P401))</f>
        <v/>
      </c>
      <c r="E401" s="19" t="str">
        <f ca="1">IF(B401="","",INDIRECT("減額一覧!H"&amp;P401))</f>
        <v/>
      </c>
      <c r="F401" s="19" t="str">
        <f ca="1">IF($B401="","",INDIRECT("減額一覧!AN"&amp;P401))</f>
        <v/>
      </c>
      <c r="G401" s="20" t="str">
        <f ca="1">IF($B401="","",INDIRECT("減額一覧!AO"&amp;P401))</f>
        <v/>
      </c>
      <c r="H401" s="20" t="str">
        <f ca="1">IF($B401="","",INDIRECT("減額一覧!AP"&amp;P401))</f>
        <v/>
      </c>
      <c r="I401" s="32" t="str">
        <f ca="1">IF(B401="","",IF(INDIRECT("減額一覧!BN"&amp;P401)=0.08,0.08,0.1))</f>
        <v/>
      </c>
      <c r="J401" s="52"/>
      <c r="K401" s="95" t="str">
        <f t="shared" ca="1" si="671"/>
        <v/>
      </c>
      <c r="L401" s="58" t="str">
        <f t="shared" ca="1" si="805"/>
        <v/>
      </c>
      <c r="N401" s="113" t="str">
        <f t="shared" ca="1" si="834"/>
        <v/>
      </c>
      <c r="O401" s="114" t="str">
        <f t="shared" ref="O401" ca="1" si="840">IF(B401="","",IF(INDIRECT("減額一覧!BN"&amp;P401)=0.08,0.08,0.1))</f>
        <v/>
      </c>
      <c r="P401" s="38">
        <v>82</v>
      </c>
      <c r="Q401" s="38" t="str">
        <f t="shared" ca="1" si="836"/>
        <v/>
      </c>
      <c r="R401" s="38" t="str">
        <f t="shared" ca="1" si="836"/>
        <v/>
      </c>
      <c r="S401" s="66" t="str">
        <f t="shared" ca="1" si="809"/>
        <v/>
      </c>
      <c r="T401" s="105" t="str">
        <f t="shared" ca="1" si="810"/>
        <v/>
      </c>
    </row>
    <row r="402" spans="1:20" hidden="1">
      <c r="A402" t="str">
        <f ca="1">IF(B402="","",INDIRECT("減額一覧!B"&amp;$P402))</f>
        <v/>
      </c>
      <c r="B402" s="61" t="str">
        <f t="shared" ref="B402" ca="1" si="841">IF(INDIRECT("減額一覧!BD"&amp;P402)=1,INDIRECT("減額一覧!AQ"&amp;P402),"")</f>
        <v/>
      </c>
      <c r="C402" s="45" t="str">
        <f ca="1">IF(B402="","",INDIRECT("減額一覧!C"&amp;$P402))</f>
        <v/>
      </c>
      <c r="D402" s="79" t="str">
        <f ca="1">IF($B402="","",INDIRECT("減額一覧!G"&amp;$P402))</f>
        <v/>
      </c>
      <c r="E402" s="19" t="str">
        <f ca="1">IF(B402="","",INDIRECT("減額一覧!H"&amp;P402))</f>
        <v/>
      </c>
      <c r="F402" s="19" t="str">
        <f ca="1">IF($B402="","",INDIRECT("減額一覧!AX"&amp;P402))</f>
        <v/>
      </c>
      <c r="G402" s="20" t="str">
        <f ca="1">IF($B402="","",INDIRECT("減額一覧!AY"&amp;P402))</f>
        <v/>
      </c>
      <c r="H402" s="20" t="str">
        <f ca="1">IF($B402="","",INDIRECT("減額一覧!AZ"&amp;P402))</f>
        <v/>
      </c>
      <c r="I402" s="32" t="str">
        <f ca="1">IF(B402="","",IF(INDIRECT("減額一覧!BO"&amp;P402)=0.08,0.08,0.1))</f>
        <v/>
      </c>
      <c r="J402" s="52"/>
      <c r="K402" s="95" t="str">
        <f t="shared" ref="K402:K465" ca="1" si="842">IF(A402="","",IF(A402&gt;3000,"月ヶ瀬",IF(A402&gt;=2000,"都祁","")))</f>
        <v/>
      </c>
      <c r="L402" s="58" t="str">
        <f t="shared" ca="1" si="805"/>
        <v/>
      </c>
      <c r="N402" s="113" t="str">
        <f t="shared" ca="1" si="834"/>
        <v/>
      </c>
      <c r="O402" s="114" t="str">
        <f t="shared" ref="O402" ca="1" si="843">IF(B402="","",IF(INDIRECT("減額一覧!BO"&amp;P402)=0.08,0.08,0.1))</f>
        <v/>
      </c>
      <c r="P402" s="38">
        <v>82</v>
      </c>
      <c r="Q402" s="38" t="str">
        <f t="shared" ca="1" si="836"/>
        <v/>
      </c>
      <c r="R402" s="38" t="str">
        <f t="shared" ca="1" si="836"/>
        <v/>
      </c>
      <c r="S402" s="66" t="str">
        <f t="shared" ca="1" si="809"/>
        <v/>
      </c>
      <c r="T402" s="105" t="str">
        <f t="shared" ca="1" si="810"/>
        <v/>
      </c>
    </row>
    <row r="403" spans="1:20" ht="19.5" thickBot="1">
      <c r="B403" s="129"/>
      <c r="C403" s="130" t="str">
        <f>IF(B403="","",減額一覧!C399)</f>
        <v/>
      </c>
      <c r="D403" s="43"/>
      <c r="E403" s="21"/>
      <c r="F403" s="22" t="s">
        <v>69</v>
      </c>
      <c r="G403" s="23">
        <f t="shared" ref="G403:H403" ca="1" si="844">SUBTOTAL(9,G399:G402)</f>
        <v>3080</v>
      </c>
      <c r="H403" s="23">
        <f t="shared" ca="1" si="844"/>
        <v>1909</v>
      </c>
      <c r="I403" s="30"/>
      <c r="J403" s="53"/>
      <c r="K403" s="96" t="str">
        <f t="shared" si="842"/>
        <v/>
      </c>
      <c r="L403" s="59" t="str">
        <f t="shared" si="805"/>
        <v/>
      </c>
      <c r="N403" s="108" t="str">
        <f t="shared" ref="N403" ca="1" si="845">IF(AND(G403=0,H403=0),"","小計")</f>
        <v>小計</v>
      </c>
      <c r="O403" s="108" t="str">
        <f t="shared" ref="O403" ca="1" si="846">IF(AND(G403=0,H403=0),"","小計")</f>
        <v>小計</v>
      </c>
      <c r="P403" s="38"/>
      <c r="Q403" s="38"/>
      <c r="R403" s="38"/>
      <c r="S403" s="66" t="str">
        <f t="shared" si="809"/>
        <v/>
      </c>
      <c r="T403" s="105" t="str">
        <f t="shared" si="810"/>
        <v/>
      </c>
    </row>
    <row r="404" spans="1:20" ht="19.5" thickTop="1">
      <c r="A404">
        <f ca="1">IF(B404="","",INDIRECT("減額一覧!B"&amp;$P404))</f>
        <v>327</v>
      </c>
      <c r="B404" s="120">
        <f t="shared" ref="B404" ca="1" si="847">IF(INDIRECT("減額一覧!BA"&amp;P404)=1,INDIRECT("減額一覧!M"&amp;P404),"")</f>
        <v>206</v>
      </c>
      <c r="C404" s="131">
        <f ca="1">IF(B404="","",INDIRECT("減額一覧!C"&amp;$P404))</f>
        <v>249003000</v>
      </c>
      <c r="D404" s="121" t="str">
        <f ca="1">IF($B404="","",INDIRECT("減額一覧!G"&amp;$P404))</f>
        <v>浅越　正人</v>
      </c>
      <c r="E404" s="122">
        <f ca="1">IF(B404="","",INDIRECT("減額一覧!H"&amp;P404))</f>
        <v>20</v>
      </c>
      <c r="F404" s="122">
        <f ca="1">IF($B404="","",INDIRECT("減額一覧!T"&amp;P404))</f>
        <v>17</v>
      </c>
      <c r="G404" s="123">
        <f ca="1">IF($B404="","",INDIRECT("減額一覧!U"&amp;P404))</f>
        <v>3921</v>
      </c>
      <c r="H404" s="123">
        <f ca="1">IF($B404="","",INDIRECT("減額一覧!V"&amp;P404))</f>
        <v>2319</v>
      </c>
      <c r="I404" s="124">
        <f ca="1">IF(B404="","",IF(INDIRECT("減額一覧!BL"&amp;P404)=0.08,0.08,0.1))</f>
        <v>0.1</v>
      </c>
      <c r="J404" s="125" t="s">
        <v>499</v>
      </c>
      <c r="K404" s="126" t="str">
        <f t="shared" ca="1" si="842"/>
        <v/>
      </c>
      <c r="L404" s="127" t="str">
        <f t="shared" ca="1" si="805"/>
        <v/>
      </c>
      <c r="N404" s="113" t="str">
        <f t="shared" ref="N404:N407" ca="1" si="848">IF(A404="","",IF(A404&gt;3000,"月ヶ瀬",IF(A404&gt;=2000,"都祁","市内")))</f>
        <v>市内</v>
      </c>
      <c r="O404" s="114">
        <f t="shared" ref="O404" ca="1" si="849">IF(B404="","",IF(INDIRECT("減額一覧!BL"&amp;P404)=0.08,0.08,0.1))</f>
        <v>0.1</v>
      </c>
      <c r="P404" s="38">
        <v>83</v>
      </c>
      <c r="Q404" s="38">
        <f t="shared" ref="Q404:R407" ca="1" si="850">IF(G404="","",IF(G404&gt;0,1,""))</f>
        <v>1</v>
      </c>
      <c r="R404" s="38">
        <f t="shared" ca="1" si="850"/>
        <v>1</v>
      </c>
      <c r="S404" s="66" t="str">
        <f t="shared" ca="1" si="809"/>
        <v>249</v>
      </c>
      <c r="T404" s="105" t="str">
        <f t="shared" ca="1" si="810"/>
        <v/>
      </c>
    </row>
    <row r="405" spans="1:20" hidden="1">
      <c r="A405" t="str">
        <f ca="1">IF(B405="","",INDIRECT("減額一覧!B"&amp;$P405))</f>
        <v/>
      </c>
      <c r="B405" s="61" t="str">
        <f t="shared" ref="B405" ca="1" si="851">IF(INDIRECT("減額一覧!BB"&amp;P405)=1,INDIRECT("減額一覧!W"&amp;P405),"")</f>
        <v/>
      </c>
      <c r="C405" s="44" t="str">
        <f ca="1">IF(B405="","",INDIRECT("減額一覧!C"&amp;$P405))</f>
        <v/>
      </c>
      <c r="D405" s="79" t="str">
        <f ca="1">IF($B405="","",INDIRECT("減額一覧!G"&amp;$P405))</f>
        <v/>
      </c>
      <c r="E405" s="19" t="str">
        <f ca="1">IF(B405="","",INDIRECT("減額一覧!H"&amp;P405))</f>
        <v/>
      </c>
      <c r="F405" s="19" t="str">
        <f ca="1">IF($B405="","",INDIRECT("減額一覧!AD"&amp;P405))</f>
        <v/>
      </c>
      <c r="G405" s="20" t="str">
        <f ca="1">IF($B405="","",INDIRECT("減額一覧!AE"&amp;P405))</f>
        <v/>
      </c>
      <c r="H405" s="20" t="str">
        <f ca="1">IF($B405="","",INDIRECT("減額一覧!AF"&amp;P405))</f>
        <v/>
      </c>
      <c r="I405" s="32" t="str">
        <f ca="1">IF(B405="","",IF(INDIRECT("減額一覧!BM"&amp;P405)=0.08,0.08,0.1))</f>
        <v/>
      </c>
      <c r="J405" s="52"/>
      <c r="K405" s="95" t="str">
        <f t="shared" ca="1" si="842"/>
        <v/>
      </c>
      <c r="L405" s="58" t="str">
        <f t="shared" ca="1" si="805"/>
        <v/>
      </c>
      <c r="N405" s="113" t="str">
        <f t="shared" ca="1" si="848"/>
        <v/>
      </c>
      <c r="O405" s="114" t="str">
        <f t="shared" ref="O405" ca="1" si="852">IF(B405="","",IF(INDIRECT("減額一覧!BM"&amp;P405)=0.08,0.08,0.1))</f>
        <v/>
      </c>
      <c r="P405" s="38">
        <v>83</v>
      </c>
      <c r="Q405" s="38" t="str">
        <f t="shared" ca="1" si="850"/>
        <v/>
      </c>
      <c r="R405" s="38" t="str">
        <f t="shared" ca="1" si="850"/>
        <v/>
      </c>
      <c r="S405" s="66" t="str">
        <f t="shared" ca="1" si="809"/>
        <v/>
      </c>
      <c r="T405" s="105" t="str">
        <f t="shared" ca="1" si="810"/>
        <v/>
      </c>
    </row>
    <row r="406" spans="1:20" hidden="1">
      <c r="A406" t="str">
        <f ca="1">IF(B406="","",INDIRECT("減額一覧!B"&amp;$P406))</f>
        <v/>
      </c>
      <c r="B406" s="61" t="str">
        <f t="shared" ref="B406" ca="1" si="853">IF(INDIRECT("減額一覧!BC"&amp;P406)=1,INDIRECT("減額一覧!AG"&amp;P406),"")</f>
        <v/>
      </c>
      <c r="C406" s="128" t="str">
        <f ca="1">IF(B406="","",INDIRECT("減額一覧!C"&amp;$P406))</f>
        <v/>
      </c>
      <c r="D406" s="80" t="str">
        <f ca="1">IF($B406="","",INDIRECT("減額一覧!G"&amp;$P406))</f>
        <v/>
      </c>
      <c r="E406" s="19" t="str">
        <f ca="1">IF(B406="","",INDIRECT("減額一覧!H"&amp;P406))</f>
        <v/>
      </c>
      <c r="F406" s="19" t="str">
        <f ca="1">IF($B406="","",INDIRECT("減額一覧!AN"&amp;P406))</f>
        <v/>
      </c>
      <c r="G406" s="20" t="str">
        <f ca="1">IF($B406="","",INDIRECT("減額一覧!AO"&amp;P406))</f>
        <v/>
      </c>
      <c r="H406" s="20" t="str">
        <f ca="1">IF($B406="","",INDIRECT("減額一覧!AP"&amp;P406))</f>
        <v/>
      </c>
      <c r="I406" s="32" t="str">
        <f ca="1">IF(B406="","",IF(INDIRECT("減額一覧!BN"&amp;P406)=0.08,0.08,0.1))</f>
        <v/>
      </c>
      <c r="J406" s="52"/>
      <c r="K406" s="95" t="str">
        <f t="shared" ca="1" si="842"/>
        <v/>
      </c>
      <c r="L406" s="58" t="str">
        <f t="shared" ca="1" si="805"/>
        <v/>
      </c>
      <c r="N406" s="113" t="str">
        <f t="shared" ca="1" si="848"/>
        <v/>
      </c>
      <c r="O406" s="114" t="str">
        <f t="shared" ref="O406" ca="1" si="854">IF(B406="","",IF(INDIRECT("減額一覧!BN"&amp;P406)=0.08,0.08,0.1))</f>
        <v/>
      </c>
      <c r="P406" s="38">
        <v>83</v>
      </c>
      <c r="Q406" s="38" t="str">
        <f t="shared" ca="1" si="850"/>
        <v/>
      </c>
      <c r="R406" s="38" t="str">
        <f t="shared" ca="1" si="850"/>
        <v/>
      </c>
      <c r="S406" s="66" t="str">
        <f t="shared" ca="1" si="809"/>
        <v/>
      </c>
      <c r="T406" s="105" t="str">
        <f t="shared" ca="1" si="810"/>
        <v/>
      </c>
    </row>
    <row r="407" spans="1:20" hidden="1">
      <c r="A407" t="str">
        <f ca="1">IF(B407="","",INDIRECT("減額一覧!B"&amp;$P407))</f>
        <v/>
      </c>
      <c r="B407" s="61" t="str">
        <f t="shared" ref="B407" ca="1" si="855">IF(INDIRECT("減額一覧!BD"&amp;P407)=1,INDIRECT("減額一覧!AQ"&amp;P407),"")</f>
        <v/>
      </c>
      <c r="C407" s="45" t="str">
        <f ca="1">IF(B407="","",INDIRECT("減額一覧!C"&amp;$P407))</f>
        <v/>
      </c>
      <c r="D407" s="79" t="str">
        <f ca="1">IF($B407="","",INDIRECT("減額一覧!G"&amp;$P407))</f>
        <v/>
      </c>
      <c r="E407" s="19" t="str">
        <f ca="1">IF(B407="","",INDIRECT("減額一覧!H"&amp;P407))</f>
        <v/>
      </c>
      <c r="F407" s="19" t="str">
        <f ca="1">IF($B407="","",INDIRECT("減額一覧!AX"&amp;P407))</f>
        <v/>
      </c>
      <c r="G407" s="20" t="str">
        <f ca="1">IF($B407="","",INDIRECT("減額一覧!AY"&amp;P407))</f>
        <v/>
      </c>
      <c r="H407" s="20" t="str">
        <f ca="1">IF($B407="","",INDIRECT("減額一覧!AZ"&amp;P407))</f>
        <v/>
      </c>
      <c r="I407" s="32" t="str">
        <f ca="1">IF(B407="","",IF(INDIRECT("減額一覧!BO"&amp;P407)=0.08,0.08,0.1))</f>
        <v/>
      </c>
      <c r="J407" s="52"/>
      <c r="K407" s="95" t="str">
        <f t="shared" ca="1" si="842"/>
        <v/>
      </c>
      <c r="L407" s="58" t="str">
        <f t="shared" ca="1" si="805"/>
        <v/>
      </c>
      <c r="N407" s="113" t="str">
        <f t="shared" ca="1" si="848"/>
        <v/>
      </c>
      <c r="O407" s="114" t="str">
        <f t="shared" ref="O407" ca="1" si="856">IF(B407="","",IF(INDIRECT("減額一覧!BO"&amp;P407)=0.08,0.08,0.1))</f>
        <v/>
      </c>
      <c r="P407" s="38">
        <v>83</v>
      </c>
      <c r="Q407" s="38" t="str">
        <f t="shared" ca="1" si="850"/>
        <v/>
      </c>
      <c r="R407" s="38" t="str">
        <f t="shared" ca="1" si="850"/>
        <v/>
      </c>
      <c r="S407" s="66" t="str">
        <f t="shared" ca="1" si="809"/>
        <v/>
      </c>
      <c r="T407" s="105" t="str">
        <f t="shared" ca="1" si="810"/>
        <v/>
      </c>
    </row>
    <row r="408" spans="1:20" ht="19.5" thickBot="1">
      <c r="B408" s="129"/>
      <c r="C408" s="130" t="str">
        <f>IF(B408="","",減額一覧!C404)</f>
        <v/>
      </c>
      <c r="D408" s="43"/>
      <c r="E408" s="21"/>
      <c r="F408" s="22" t="s">
        <v>69</v>
      </c>
      <c r="G408" s="23">
        <f t="shared" ref="G408:H408" ca="1" si="857">SUBTOTAL(9,G404:G407)</f>
        <v>3921</v>
      </c>
      <c r="H408" s="23">
        <f t="shared" ca="1" si="857"/>
        <v>2319</v>
      </c>
      <c r="I408" s="30"/>
      <c r="J408" s="53"/>
      <c r="K408" s="96" t="str">
        <f t="shared" si="842"/>
        <v/>
      </c>
      <c r="L408" s="59" t="str">
        <f t="shared" si="805"/>
        <v/>
      </c>
      <c r="N408" s="108" t="str">
        <f t="shared" ref="N408" ca="1" si="858">IF(AND(G408=0,H408=0),"","小計")</f>
        <v>小計</v>
      </c>
      <c r="O408" s="108" t="str">
        <f t="shared" ref="O408" ca="1" si="859">IF(AND(G408=0,H408=0),"","小計")</f>
        <v>小計</v>
      </c>
      <c r="P408" s="38"/>
      <c r="Q408" s="38"/>
      <c r="R408" s="38"/>
      <c r="S408" s="66" t="str">
        <f t="shared" si="809"/>
        <v/>
      </c>
      <c r="T408" s="105" t="str">
        <f t="shared" si="810"/>
        <v/>
      </c>
    </row>
    <row r="409" spans="1:20" ht="19.5" thickTop="1">
      <c r="A409">
        <f ca="1">IF(B409="","",INDIRECT("減額一覧!B"&amp;$P409))</f>
        <v>329</v>
      </c>
      <c r="B409" s="120">
        <f t="shared" ref="B409" ca="1" si="860">IF(INDIRECT("減額一覧!BA"&amp;P409)=1,INDIRECT("減額一覧!M"&amp;P409),"")</f>
        <v>205</v>
      </c>
      <c r="C409" s="131">
        <f ca="1">IF(B409="","",INDIRECT("減額一覧!C"&amp;$P409))</f>
        <v>568129000</v>
      </c>
      <c r="D409" s="121" t="str">
        <f ca="1">IF($B409="","",INDIRECT("減額一覧!G"&amp;$P409))</f>
        <v>加藤　進</v>
      </c>
      <c r="E409" s="122">
        <f ca="1">IF(B409="","",INDIRECT("減額一覧!H"&amp;P409))</f>
        <v>13</v>
      </c>
      <c r="F409" s="122">
        <f ca="1">IF($B409="","",INDIRECT("減額一覧!T"&amp;P409))</f>
        <v>2</v>
      </c>
      <c r="G409" s="123">
        <f ca="1">IF($B409="","",INDIRECT("減額一覧!U"&amp;P409))</f>
        <v>341</v>
      </c>
      <c r="H409" s="123">
        <f ca="1">IF($B409="","",INDIRECT("減額一覧!V"&amp;P409))</f>
        <v>273</v>
      </c>
      <c r="I409" s="124">
        <f ca="1">IF(B409="","",IF(INDIRECT("減額一覧!BL"&amp;P409)=0.08,0.08,0.1))</f>
        <v>0.1</v>
      </c>
      <c r="J409" s="125" t="s">
        <v>500</v>
      </c>
      <c r="K409" s="126" t="str">
        <f t="shared" ca="1" si="842"/>
        <v/>
      </c>
      <c r="L409" s="127" t="str">
        <f t="shared" ca="1" si="805"/>
        <v/>
      </c>
      <c r="N409" s="113" t="str">
        <f t="shared" ref="N409:N412" ca="1" si="861">IF(A409="","",IF(A409&gt;3000,"月ヶ瀬",IF(A409&gt;=2000,"都祁","市内")))</f>
        <v>市内</v>
      </c>
      <c r="O409" s="114">
        <f t="shared" ref="O409" ca="1" si="862">IF(B409="","",IF(INDIRECT("減額一覧!BL"&amp;P409)=0.08,0.08,0.1))</f>
        <v>0.1</v>
      </c>
      <c r="P409" s="38">
        <v>84</v>
      </c>
      <c r="Q409" s="38">
        <f t="shared" ref="Q409:R412" ca="1" si="863">IF(G409="","",IF(G409&gt;0,1,""))</f>
        <v>1</v>
      </c>
      <c r="R409" s="38">
        <f t="shared" ca="1" si="863"/>
        <v>1</v>
      </c>
      <c r="S409" s="66" t="str">
        <f t="shared" ca="1" si="809"/>
        <v>568</v>
      </c>
      <c r="T409" s="105" t="str">
        <f t="shared" ca="1" si="810"/>
        <v/>
      </c>
    </row>
    <row r="410" spans="1:20">
      <c r="A410">
        <f ca="1">IF(B410="","",INDIRECT("減額一覧!B"&amp;$P410))</f>
        <v>329</v>
      </c>
      <c r="B410" s="61">
        <f t="shared" ref="B410" ca="1" si="864">IF(INDIRECT("減額一覧!BB"&amp;P410)=1,INDIRECT("減額一覧!W"&amp;P410),"")</f>
        <v>206</v>
      </c>
      <c r="C410" s="44">
        <f ca="1">IF(B410="","",INDIRECT("減額一覧!C"&amp;$P410))</f>
        <v>568129000</v>
      </c>
      <c r="D410" s="79" t="str">
        <f ca="1">IF($B410="","",INDIRECT("減額一覧!G"&amp;$P410))</f>
        <v>加藤　進</v>
      </c>
      <c r="E410" s="19">
        <f ca="1">IF(B410="","",INDIRECT("減額一覧!H"&amp;P410))</f>
        <v>13</v>
      </c>
      <c r="F410" s="19">
        <f ca="1">IF($B410="","",INDIRECT("減額一覧!AD"&amp;P410))</f>
        <v>3</v>
      </c>
      <c r="G410" s="20">
        <f ca="1">IF($B410="","",INDIRECT("減額一覧!AE"&amp;P410))</f>
        <v>512</v>
      </c>
      <c r="H410" s="20">
        <f ca="1">IF($B410="","",INDIRECT("減額一覧!AF"&amp;P410))</f>
        <v>409</v>
      </c>
      <c r="I410" s="32">
        <f ca="1">IF(B410="","",IF(INDIRECT("減額一覧!BM"&amp;P410)=0.08,0.08,0.1))</f>
        <v>0.1</v>
      </c>
      <c r="J410" s="52"/>
      <c r="K410" s="95" t="str">
        <f t="shared" ca="1" si="842"/>
        <v/>
      </c>
      <c r="L410" s="58" t="str">
        <f t="shared" ca="1" si="805"/>
        <v/>
      </c>
      <c r="N410" s="113" t="str">
        <f t="shared" ca="1" si="861"/>
        <v>市内</v>
      </c>
      <c r="O410" s="114">
        <f t="shared" ref="O410" ca="1" si="865">IF(B410="","",IF(INDIRECT("減額一覧!BM"&amp;P410)=0.08,0.08,0.1))</f>
        <v>0.1</v>
      </c>
      <c r="P410" s="38">
        <v>84</v>
      </c>
      <c r="Q410" s="38">
        <f t="shared" ca="1" si="863"/>
        <v>1</v>
      </c>
      <c r="R410" s="38">
        <f t="shared" ca="1" si="863"/>
        <v>1</v>
      </c>
      <c r="S410" s="66" t="str">
        <f t="shared" ca="1" si="809"/>
        <v>568</v>
      </c>
      <c r="T410" s="105" t="str">
        <f t="shared" ca="1" si="810"/>
        <v/>
      </c>
    </row>
    <row r="411" spans="1:20">
      <c r="A411">
        <f ca="1">IF(B411="","",INDIRECT("減額一覧!B"&amp;$P411))</f>
        <v>329</v>
      </c>
      <c r="B411" s="61">
        <f t="shared" ref="B411" ca="1" si="866">IF(INDIRECT("減額一覧!BC"&amp;P411)=1,INDIRECT("減額一覧!AG"&amp;P411),"")</f>
        <v>207</v>
      </c>
      <c r="C411" s="128">
        <f ca="1">IF(B411="","",INDIRECT("減額一覧!C"&amp;$P411))</f>
        <v>568129000</v>
      </c>
      <c r="D411" s="80" t="str">
        <f ca="1">IF($B411="","",INDIRECT("減額一覧!G"&amp;$P411))</f>
        <v>加藤　進</v>
      </c>
      <c r="E411" s="19">
        <f ca="1">IF(B411="","",INDIRECT("減額一覧!H"&amp;P411))</f>
        <v>13</v>
      </c>
      <c r="F411" s="19">
        <f ca="1">IF($B411="","",INDIRECT("減額一覧!AN"&amp;P411))</f>
        <v>8</v>
      </c>
      <c r="G411" s="20">
        <f ca="1">IF($B411="","",INDIRECT("減額一覧!AO"&amp;P411))</f>
        <v>1612</v>
      </c>
      <c r="H411" s="20">
        <f ca="1">IF($B411="","",INDIRECT("減額一覧!AP"&amp;P411))</f>
        <v>1092</v>
      </c>
      <c r="I411" s="32">
        <f ca="1">IF(B411="","",IF(INDIRECT("減額一覧!BN"&amp;P411)=0.08,0.08,0.1))</f>
        <v>0.1</v>
      </c>
      <c r="J411" s="52"/>
      <c r="K411" s="95" t="str">
        <f t="shared" ca="1" si="842"/>
        <v/>
      </c>
      <c r="L411" s="58" t="str">
        <f t="shared" ca="1" si="805"/>
        <v/>
      </c>
      <c r="N411" s="113" t="str">
        <f t="shared" ca="1" si="861"/>
        <v>市内</v>
      </c>
      <c r="O411" s="114">
        <f t="shared" ref="O411" ca="1" si="867">IF(B411="","",IF(INDIRECT("減額一覧!BN"&amp;P411)=0.08,0.08,0.1))</f>
        <v>0.1</v>
      </c>
      <c r="P411" s="38">
        <v>84</v>
      </c>
      <c r="Q411" s="38">
        <f t="shared" ca="1" si="863"/>
        <v>1</v>
      </c>
      <c r="R411" s="38">
        <f t="shared" ca="1" si="863"/>
        <v>1</v>
      </c>
      <c r="S411" s="66" t="str">
        <f t="shared" ca="1" si="809"/>
        <v>568</v>
      </c>
      <c r="T411" s="105" t="str">
        <f t="shared" ca="1" si="810"/>
        <v/>
      </c>
    </row>
    <row r="412" spans="1:20">
      <c r="A412">
        <f ca="1">IF(B412="","",INDIRECT("減額一覧!B"&amp;$P412))</f>
        <v>329</v>
      </c>
      <c r="B412" s="61">
        <f t="shared" ref="B412" ca="1" si="868">IF(INDIRECT("減額一覧!BD"&amp;P412)=1,INDIRECT("減額一覧!AQ"&amp;P412),"")</f>
        <v>208</v>
      </c>
      <c r="C412" s="45">
        <f ca="1">IF(B412="","",INDIRECT("減額一覧!C"&amp;$P412))</f>
        <v>568129000</v>
      </c>
      <c r="D412" s="79" t="str">
        <f ca="1">IF($B412="","",INDIRECT("減額一覧!G"&amp;$P412))</f>
        <v>加藤　進</v>
      </c>
      <c r="E412" s="19">
        <f ca="1">IF(B412="","",INDIRECT("減額一覧!H"&amp;P412))</f>
        <v>13</v>
      </c>
      <c r="F412" s="19">
        <f ca="1">IF($B412="","",INDIRECT("減額一覧!AX"&amp;P412))</f>
        <v>8</v>
      </c>
      <c r="G412" s="20">
        <f ca="1">IF($B412="","",INDIRECT("減額一覧!AY"&amp;P412))</f>
        <v>1661</v>
      </c>
      <c r="H412" s="20">
        <f ca="1">IF($B412="","",INDIRECT("減額一覧!AZ"&amp;P412))</f>
        <v>1091</v>
      </c>
      <c r="I412" s="32">
        <f ca="1">IF(B412="","",IF(INDIRECT("減額一覧!BO"&amp;P412)=0.08,0.08,0.1))</f>
        <v>0.1</v>
      </c>
      <c r="J412" s="52"/>
      <c r="K412" s="95" t="str">
        <f t="shared" ca="1" si="842"/>
        <v/>
      </c>
      <c r="L412" s="58" t="str">
        <f t="shared" ca="1" si="805"/>
        <v/>
      </c>
      <c r="N412" s="113" t="str">
        <f t="shared" ca="1" si="861"/>
        <v>市内</v>
      </c>
      <c r="O412" s="114">
        <f t="shared" ref="O412" ca="1" si="869">IF(B412="","",IF(INDIRECT("減額一覧!BO"&amp;P412)=0.08,0.08,0.1))</f>
        <v>0.1</v>
      </c>
      <c r="P412" s="38">
        <v>84</v>
      </c>
      <c r="Q412" s="38">
        <f t="shared" ca="1" si="863"/>
        <v>1</v>
      </c>
      <c r="R412" s="38">
        <f t="shared" ca="1" si="863"/>
        <v>1</v>
      </c>
      <c r="S412" s="66" t="str">
        <f t="shared" ca="1" si="809"/>
        <v>568</v>
      </c>
      <c r="T412" s="105" t="str">
        <f t="shared" ca="1" si="810"/>
        <v/>
      </c>
    </row>
    <row r="413" spans="1:20" ht="19.5" thickBot="1">
      <c r="B413" s="129"/>
      <c r="C413" s="130" t="str">
        <f>IF(B413="","",減額一覧!C409)</f>
        <v/>
      </c>
      <c r="D413" s="43"/>
      <c r="E413" s="21"/>
      <c r="F413" s="22" t="s">
        <v>69</v>
      </c>
      <c r="G413" s="23">
        <f t="shared" ref="G413:H413" ca="1" si="870">SUBTOTAL(9,G409:G412)</f>
        <v>4126</v>
      </c>
      <c r="H413" s="23">
        <f t="shared" ca="1" si="870"/>
        <v>2865</v>
      </c>
      <c r="I413" s="30"/>
      <c r="J413" s="53"/>
      <c r="K413" s="96" t="str">
        <f t="shared" si="842"/>
        <v/>
      </c>
      <c r="L413" s="59" t="str">
        <f t="shared" si="805"/>
        <v/>
      </c>
      <c r="N413" s="108" t="str">
        <f t="shared" ref="N413" ca="1" si="871">IF(AND(G413=0,H413=0),"","小計")</f>
        <v>小計</v>
      </c>
      <c r="O413" s="108" t="str">
        <f t="shared" ref="O413" ca="1" si="872">IF(AND(G413=0,H413=0),"","小計")</f>
        <v>小計</v>
      </c>
      <c r="P413" s="38"/>
      <c r="Q413" s="38"/>
      <c r="R413" s="38"/>
      <c r="S413" s="66" t="str">
        <f t="shared" si="809"/>
        <v/>
      </c>
      <c r="T413" s="105" t="str">
        <f t="shared" si="810"/>
        <v/>
      </c>
    </row>
    <row r="414" spans="1:20" ht="19.5" thickTop="1">
      <c r="A414">
        <f ca="1">IF(B414="","",INDIRECT("減額一覧!B"&amp;$P414))</f>
        <v>331</v>
      </c>
      <c r="B414" s="120">
        <f t="shared" ref="B414" ca="1" si="873">IF(INDIRECT("減額一覧!BA"&amp;P414)=1,INDIRECT("減額一覧!M"&amp;P414),"")</f>
        <v>205</v>
      </c>
      <c r="C414" s="131">
        <f ca="1">IF(B414="","",INDIRECT("減額一覧!C"&amp;$P414))</f>
        <v>506192000</v>
      </c>
      <c r="D414" s="121" t="str">
        <f ca="1">IF($B414="","",INDIRECT("減額一覧!G"&amp;$P414))</f>
        <v>森村　昌弘</v>
      </c>
      <c r="E414" s="122">
        <f ca="1">IF(B414="","",INDIRECT("減額一覧!H"&amp;P414))</f>
        <v>20</v>
      </c>
      <c r="F414" s="122">
        <f ca="1">IF($B414="","",INDIRECT("減額一覧!T"&amp;P414))</f>
        <v>10</v>
      </c>
      <c r="G414" s="123">
        <f ca="1">IF($B414="","",INDIRECT("減額一覧!U"&amp;P414))</f>
        <v>2365</v>
      </c>
      <c r="H414" s="123">
        <f ca="1">IF($B414="","",INDIRECT("減額一覧!V"&amp;P414))</f>
        <v>1364</v>
      </c>
      <c r="I414" s="124">
        <f ca="1">IF(B414="","",IF(INDIRECT("減額一覧!BL"&amp;P414)=0.08,0.08,0.1))</f>
        <v>0.1</v>
      </c>
      <c r="J414" s="125" t="s">
        <v>501</v>
      </c>
      <c r="K414" s="126" t="str">
        <f t="shared" ca="1" si="842"/>
        <v/>
      </c>
      <c r="L414" s="127" t="str">
        <f t="shared" ca="1" si="805"/>
        <v/>
      </c>
      <c r="N414" s="113" t="str">
        <f t="shared" ref="N414:N417" ca="1" si="874">IF(A414="","",IF(A414&gt;3000,"月ヶ瀬",IF(A414&gt;=2000,"都祁","市内")))</f>
        <v>市内</v>
      </c>
      <c r="O414" s="114">
        <f t="shared" ref="O414" ca="1" si="875">IF(B414="","",IF(INDIRECT("減額一覧!BL"&amp;P414)=0.08,0.08,0.1))</f>
        <v>0.1</v>
      </c>
      <c r="P414" s="38">
        <v>85</v>
      </c>
      <c r="Q414" s="38">
        <f t="shared" ref="Q414:R417" ca="1" si="876">IF(G414="","",IF(G414&gt;0,1,""))</f>
        <v>1</v>
      </c>
      <c r="R414" s="38">
        <f t="shared" ca="1" si="876"/>
        <v>1</v>
      </c>
      <c r="S414" s="66" t="str">
        <f t="shared" ca="1" si="809"/>
        <v>506</v>
      </c>
      <c r="T414" s="105" t="str">
        <f t="shared" ca="1" si="810"/>
        <v/>
      </c>
    </row>
    <row r="415" spans="1:20">
      <c r="A415">
        <f ca="1">IF(B415="","",INDIRECT("減額一覧!B"&amp;$P415))</f>
        <v>331</v>
      </c>
      <c r="B415" s="61">
        <f t="shared" ref="B415" ca="1" si="877">IF(INDIRECT("減額一覧!BB"&amp;P415)=1,INDIRECT("減額一覧!W"&amp;P415),"")</f>
        <v>206</v>
      </c>
      <c r="C415" s="44">
        <f ca="1">IF(B415="","",INDIRECT("減額一覧!C"&amp;$P415))</f>
        <v>506192000</v>
      </c>
      <c r="D415" s="79" t="str">
        <f ca="1">IF($B415="","",INDIRECT("減額一覧!G"&amp;$P415))</f>
        <v>森村　昌弘</v>
      </c>
      <c r="E415" s="19">
        <f ca="1">IF(B415="","",INDIRECT("減額一覧!H"&amp;P415))</f>
        <v>20</v>
      </c>
      <c r="F415" s="19">
        <f ca="1">IF($B415="","",INDIRECT("減額一覧!AD"&amp;P415))</f>
        <v>11</v>
      </c>
      <c r="G415" s="20">
        <f ca="1">IF($B415="","",INDIRECT("減額一覧!AE"&amp;P415))</f>
        <v>2601</v>
      </c>
      <c r="H415" s="20">
        <f ca="1">IF($B415="","",INDIRECT("減額一覧!AF"&amp;P415))</f>
        <v>1500</v>
      </c>
      <c r="I415" s="32">
        <f ca="1">IF(B415="","",IF(INDIRECT("減額一覧!BM"&amp;P415)=0.08,0.08,0.1))</f>
        <v>0.1</v>
      </c>
      <c r="J415" s="52"/>
      <c r="K415" s="95" t="str">
        <f t="shared" ca="1" si="842"/>
        <v/>
      </c>
      <c r="L415" s="58" t="str">
        <f t="shared" ca="1" si="805"/>
        <v/>
      </c>
      <c r="N415" s="113" t="str">
        <f t="shared" ca="1" si="874"/>
        <v>市内</v>
      </c>
      <c r="O415" s="114">
        <f t="shared" ref="O415" ca="1" si="878">IF(B415="","",IF(INDIRECT("減額一覧!BM"&amp;P415)=0.08,0.08,0.1))</f>
        <v>0.1</v>
      </c>
      <c r="P415" s="38">
        <v>85</v>
      </c>
      <c r="Q415" s="38">
        <f t="shared" ca="1" si="876"/>
        <v>1</v>
      </c>
      <c r="R415" s="38">
        <f t="shared" ca="1" si="876"/>
        <v>1</v>
      </c>
      <c r="S415" s="66" t="str">
        <f t="shared" ca="1" si="809"/>
        <v>506</v>
      </c>
      <c r="T415" s="105" t="str">
        <f t="shared" ca="1" si="810"/>
        <v/>
      </c>
    </row>
    <row r="416" spans="1:20">
      <c r="A416">
        <f ca="1">IF(B416="","",INDIRECT("減額一覧!B"&amp;$P416))</f>
        <v>331</v>
      </c>
      <c r="B416" s="61">
        <f t="shared" ref="B416" ca="1" si="879">IF(INDIRECT("減額一覧!BC"&amp;P416)=1,INDIRECT("減額一覧!AG"&amp;P416),"")</f>
        <v>207</v>
      </c>
      <c r="C416" s="128">
        <f ca="1">IF(B416="","",INDIRECT("減額一覧!C"&amp;$P416))</f>
        <v>506192000</v>
      </c>
      <c r="D416" s="80" t="str">
        <f ca="1">IF($B416="","",INDIRECT("減額一覧!G"&amp;$P416))</f>
        <v>森村　昌弘</v>
      </c>
      <c r="E416" s="19">
        <f ca="1">IF(B416="","",INDIRECT("減額一覧!H"&amp;P416))</f>
        <v>20</v>
      </c>
      <c r="F416" s="19">
        <f ca="1">IF($B416="","",INDIRECT("減額一覧!AN"&amp;P416))</f>
        <v>12</v>
      </c>
      <c r="G416" s="20">
        <f ca="1">IF($B416="","",INDIRECT("減額一覧!AO"&amp;P416))</f>
        <v>2838</v>
      </c>
      <c r="H416" s="20">
        <f ca="1">IF($B416="","",INDIRECT("減額一覧!AP"&amp;P416))</f>
        <v>1637</v>
      </c>
      <c r="I416" s="32">
        <f ca="1">IF(B416="","",IF(INDIRECT("減額一覧!BN"&amp;P416)=0.08,0.08,0.1))</f>
        <v>0.1</v>
      </c>
      <c r="J416" s="52"/>
      <c r="K416" s="95" t="str">
        <f t="shared" ca="1" si="842"/>
        <v/>
      </c>
      <c r="L416" s="58" t="str">
        <f t="shared" ca="1" si="805"/>
        <v/>
      </c>
      <c r="N416" s="113" t="str">
        <f t="shared" ca="1" si="874"/>
        <v>市内</v>
      </c>
      <c r="O416" s="114">
        <f t="shared" ref="O416" ca="1" si="880">IF(B416="","",IF(INDIRECT("減額一覧!BN"&amp;P416)=0.08,0.08,0.1))</f>
        <v>0.1</v>
      </c>
      <c r="P416" s="38">
        <v>85</v>
      </c>
      <c r="Q416" s="38">
        <f t="shared" ca="1" si="876"/>
        <v>1</v>
      </c>
      <c r="R416" s="38">
        <f t="shared" ca="1" si="876"/>
        <v>1</v>
      </c>
      <c r="S416" s="66" t="str">
        <f t="shared" ca="1" si="809"/>
        <v>506</v>
      </c>
      <c r="T416" s="105" t="str">
        <f t="shared" ca="1" si="810"/>
        <v/>
      </c>
    </row>
    <row r="417" spans="1:20">
      <c r="A417">
        <f ca="1">IF(B417="","",INDIRECT("減額一覧!B"&amp;$P417))</f>
        <v>331</v>
      </c>
      <c r="B417" s="61">
        <f t="shared" ref="B417" ca="1" si="881">IF(INDIRECT("減額一覧!BD"&amp;P417)=1,INDIRECT("減額一覧!AQ"&amp;P417),"")</f>
        <v>208</v>
      </c>
      <c r="C417" s="45">
        <f ca="1">IF(B417="","",INDIRECT("減額一覧!C"&amp;$P417))</f>
        <v>506192000</v>
      </c>
      <c r="D417" s="79" t="str">
        <f ca="1">IF($B417="","",INDIRECT("減額一覧!G"&amp;$P417))</f>
        <v>森村　昌弘</v>
      </c>
      <c r="E417" s="19">
        <f ca="1">IF(B417="","",INDIRECT("減額一覧!H"&amp;P417))</f>
        <v>20</v>
      </c>
      <c r="F417" s="19">
        <f ca="1">IF($B417="","",INDIRECT("減額一覧!AX"&amp;P417))</f>
        <v>13</v>
      </c>
      <c r="G417" s="20">
        <f ca="1">IF($B417="","",INDIRECT("減額一覧!AY"&amp;P417))</f>
        <v>3074</v>
      </c>
      <c r="H417" s="20">
        <f ca="1">IF($B417="","",INDIRECT("減額一覧!AZ"&amp;P417))</f>
        <v>1773</v>
      </c>
      <c r="I417" s="32">
        <f ca="1">IF(B417="","",IF(INDIRECT("減額一覧!BO"&amp;P417)=0.08,0.08,0.1))</f>
        <v>0.1</v>
      </c>
      <c r="J417" s="52"/>
      <c r="K417" s="95" t="str">
        <f t="shared" ca="1" si="842"/>
        <v/>
      </c>
      <c r="L417" s="58" t="str">
        <f t="shared" ca="1" si="805"/>
        <v/>
      </c>
      <c r="N417" s="113" t="str">
        <f t="shared" ca="1" si="874"/>
        <v>市内</v>
      </c>
      <c r="O417" s="114">
        <f t="shared" ref="O417" ca="1" si="882">IF(B417="","",IF(INDIRECT("減額一覧!BO"&amp;P417)=0.08,0.08,0.1))</f>
        <v>0.1</v>
      </c>
      <c r="P417" s="38">
        <v>85</v>
      </c>
      <c r="Q417" s="38">
        <f t="shared" ca="1" si="876"/>
        <v>1</v>
      </c>
      <c r="R417" s="38">
        <f t="shared" ca="1" si="876"/>
        <v>1</v>
      </c>
      <c r="S417" s="66" t="str">
        <f t="shared" ca="1" si="809"/>
        <v>506</v>
      </c>
      <c r="T417" s="105" t="str">
        <f t="shared" ca="1" si="810"/>
        <v/>
      </c>
    </row>
    <row r="418" spans="1:20" ht="19.5" thickBot="1">
      <c r="B418" s="129"/>
      <c r="C418" s="130" t="str">
        <f>IF(B418="","",減額一覧!C414)</f>
        <v/>
      </c>
      <c r="D418" s="43"/>
      <c r="E418" s="21"/>
      <c r="F418" s="22" t="s">
        <v>69</v>
      </c>
      <c r="G418" s="23">
        <f t="shared" ref="G418:H418" ca="1" si="883">SUBTOTAL(9,G414:G417)</f>
        <v>10878</v>
      </c>
      <c r="H418" s="23">
        <f t="shared" ca="1" si="883"/>
        <v>6274</v>
      </c>
      <c r="I418" s="30"/>
      <c r="J418" s="53"/>
      <c r="K418" s="96" t="str">
        <f t="shared" si="842"/>
        <v/>
      </c>
      <c r="L418" s="59" t="str">
        <f t="shared" si="805"/>
        <v/>
      </c>
      <c r="N418" s="108" t="str">
        <f t="shared" ref="N418" ca="1" si="884">IF(AND(G418=0,H418=0),"","小計")</f>
        <v>小計</v>
      </c>
      <c r="O418" s="108" t="str">
        <f t="shared" ref="O418" ca="1" si="885">IF(AND(G418=0,H418=0),"","小計")</f>
        <v>小計</v>
      </c>
      <c r="P418" s="38"/>
      <c r="Q418" s="38"/>
      <c r="R418" s="38"/>
      <c r="S418" s="66" t="str">
        <f t="shared" si="809"/>
        <v/>
      </c>
      <c r="T418" s="105" t="str">
        <f t="shared" si="810"/>
        <v/>
      </c>
    </row>
    <row r="419" spans="1:20" ht="19.5" thickTop="1">
      <c r="A419">
        <f ca="1">IF(B419="","",INDIRECT("減額一覧!B"&amp;$P419))</f>
        <v>333</v>
      </c>
      <c r="B419" s="120">
        <f t="shared" ref="B419" ca="1" si="886">IF(INDIRECT("減額一覧!BA"&amp;P419)=1,INDIRECT("減額一覧!M"&amp;P419),"")</f>
        <v>206</v>
      </c>
      <c r="C419" s="131">
        <f ca="1">IF(B419="","",INDIRECT("減額一覧!C"&amp;$P419))</f>
        <v>677110000</v>
      </c>
      <c r="D419" s="121" t="str">
        <f ca="1">IF($B419="","",INDIRECT("減額一覧!G"&amp;$P419))</f>
        <v>飯田　次朗</v>
      </c>
      <c r="E419" s="122">
        <f ca="1">IF(B419="","",INDIRECT("減額一覧!H"&amp;P419))</f>
        <v>20</v>
      </c>
      <c r="F419" s="122">
        <f ca="1">IF($B419="","",INDIRECT("減額一覧!T"&amp;P419))</f>
        <v>13</v>
      </c>
      <c r="G419" s="123">
        <f ca="1">IF($B419="","",INDIRECT("減額一覧!U"&amp;P419))</f>
        <v>2860</v>
      </c>
      <c r="H419" s="123">
        <f ca="1">IF($B419="","",INDIRECT("減額一覧!V"&amp;P419))</f>
        <v>1773</v>
      </c>
      <c r="I419" s="124">
        <f ca="1">IF(B419="","",IF(INDIRECT("減額一覧!BL"&amp;P419)=0.08,0.08,0.1))</f>
        <v>0.1</v>
      </c>
      <c r="J419" s="125" t="s">
        <v>502</v>
      </c>
      <c r="K419" s="126" t="str">
        <f t="shared" ca="1" si="842"/>
        <v/>
      </c>
      <c r="L419" s="127" t="str">
        <f t="shared" ca="1" si="805"/>
        <v/>
      </c>
      <c r="N419" s="113" t="str">
        <f t="shared" ref="N419:N422" ca="1" si="887">IF(A419="","",IF(A419&gt;3000,"月ヶ瀬",IF(A419&gt;=2000,"都祁","市内")))</f>
        <v>市内</v>
      </c>
      <c r="O419" s="114">
        <f t="shared" ref="O419" ca="1" si="888">IF(B419="","",IF(INDIRECT("減額一覧!BL"&amp;P419)=0.08,0.08,0.1))</f>
        <v>0.1</v>
      </c>
      <c r="P419" s="38">
        <v>86</v>
      </c>
      <c r="Q419" s="38">
        <f t="shared" ref="Q419:R422" ca="1" si="889">IF(G419="","",IF(G419&gt;0,1,""))</f>
        <v>1</v>
      </c>
      <c r="R419" s="38">
        <f t="shared" ca="1" si="889"/>
        <v>1</v>
      </c>
      <c r="S419" s="66" t="str">
        <f t="shared" ca="1" si="809"/>
        <v>677</v>
      </c>
      <c r="T419" s="105" t="str">
        <f t="shared" ca="1" si="810"/>
        <v/>
      </c>
    </row>
    <row r="420" spans="1:20">
      <c r="A420">
        <f ca="1">IF(B420="","",INDIRECT("減額一覧!B"&amp;$P420))</f>
        <v>333</v>
      </c>
      <c r="B420" s="61">
        <f t="shared" ref="B420" ca="1" si="890">IF(INDIRECT("減額一覧!BB"&amp;P420)=1,INDIRECT("減額一覧!W"&amp;P420),"")</f>
        <v>207</v>
      </c>
      <c r="C420" s="44">
        <f ca="1">IF(B420="","",INDIRECT("減額一覧!C"&amp;$P420))</f>
        <v>677110000</v>
      </c>
      <c r="D420" s="79" t="str">
        <f ca="1">IF($B420="","",INDIRECT("減額一覧!G"&amp;$P420))</f>
        <v>飯田　次朗</v>
      </c>
      <c r="E420" s="19">
        <f ca="1">IF(B420="","",INDIRECT("減額一覧!H"&amp;P420))</f>
        <v>20</v>
      </c>
      <c r="F420" s="19">
        <f ca="1">IF($B420="","",INDIRECT("減額一覧!AD"&amp;P420))</f>
        <v>13</v>
      </c>
      <c r="G420" s="20">
        <f ca="1">IF($B420="","",INDIRECT("減額一覧!AE"&amp;P420))</f>
        <v>2860</v>
      </c>
      <c r="H420" s="20">
        <f ca="1">IF($B420="","",INDIRECT("減額一覧!AF"&amp;P420))</f>
        <v>1773</v>
      </c>
      <c r="I420" s="32">
        <f ca="1">IF(B420="","",IF(INDIRECT("減額一覧!BM"&amp;P420)=0.08,0.08,0.1))</f>
        <v>0.1</v>
      </c>
      <c r="J420" s="52"/>
      <c r="K420" s="95" t="str">
        <f t="shared" ca="1" si="842"/>
        <v/>
      </c>
      <c r="L420" s="58" t="str">
        <f t="shared" ca="1" si="805"/>
        <v/>
      </c>
      <c r="N420" s="113" t="str">
        <f t="shared" ca="1" si="887"/>
        <v>市内</v>
      </c>
      <c r="O420" s="114">
        <f t="shared" ref="O420" ca="1" si="891">IF(B420="","",IF(INDIRECT("減額一覧!BM"&amp;P420)=0.08,0.08,0.1))</f>
        <v>0.1</v>
      </c>
      <c r="P420" s="38">
        <v>86</v>
      </c>
      <c r="Q420" s="38">
        <f t="shared" ca="1" si="889"/>
        <v>1</v>
      </c>
      <c r="R420" s="38">
        <f t="shared" ca="1" si="889"/>
        <v>1</v>
      </c>
      <c r="S420" s="66" t="str">
        <f t="shared" ca="1" si="809"/>
        <v>677</v>
      </c>
      <c r="T420" s="105" t="str">
        <f t="shared" ca="1" si="810"/>
        <v/>
      </c>
    </row>
    <row r="421" spans="1:20">
      <c r="A421">
        <f ca="1">IF(B421="","",INDIRECT("減額一覧!B"&amp;$P421))</f>
        <v>333</v>
      </c>
      <c r="B421" s="61">
        <f t="shared" ref="B421" ca="1" si="892">IF(INDIRECT("減額一覧!BC"&amp;P421)=1,INDIRECT("減額一覧!AG"&amp;P421),"")</f>
        <v>208</v>
      </c>
      <c r="C421" s="128">
        <f ca="1">IF(B421="","",INDIRECT("減額一覧!C"&amp;$P421))</f>
        <v>677110000</v>
      </c>
      <c r="D421" s="80" t="str">
        <f ca="1">IF($B421="","",INDIRECT("減額一覧!G"&amp;$P421))</f>
        <v>飯田　次朗</v>
      </c>
      <c r="E421" s="19">
        <f ca="1">IF(B421="","",INDIRECT("減額一覧!H"&amp;P421))</f>
        <v>20</v>
      </c>
      <c r="F421" s="19">
        <f ca="1">IF($B421="","",INDIRECT("減額一覧!AN"&amp;P421))</f>
        <v>13</v>
      </c>
      <c r="G421" s="20">
        <f ca="1">IF($B421="","",INDIRECT("減額一覧!AO"&amp;P421))</f>
        <v>2860</v>
      </c>
      <c r="H421" s="20">
        <f ca="1">IF($B421="","",INDIRECT("減額一覧!AP"&amp;P421))</f>
        <v>1773</v>
      </c>
      <c r="I421" s="32">
        <f ca="1">IF(B421="","",IF(INDIRECT("減額一覧!BN"&amp;P421)=0.08,0.08,0.1))</f>
        <v>0.1</v>
      </c>
      <c r="J421" s="52"/>
      <c r="K421" s="95" t="str">
        <f t="shared" ca="1" si="842"/>
        <v/>
      </c>
      <c r="L421" s="58" t="str">
        <f t="shared" ca="1" si="805"/>
        <v/>
      </c>
      <c r="N421" s="113" t="str">
        <f t="shared" ca="1" si="887"/>
        <v>市内</v>
      </c>
      <c r="O421" s="114">
        <f t="shared" ref="O421" ca="1" si="893">IF(B421="","",IF(INDIRECT("減額一覧!BN"&amp;P421)=0.08,0.08,0.1))</f>
        <v>0.1</v>
      </c>
      <c r="P421" s="38">
        <v>86</v>
      </c>
      <c r="Q421" s="38">
        <f t="shared" ca="1" si="889"/>
        <v>1</v>
      </c>
      <c r="R421" s="38">
        <f t="shared" ca="1" si="889"/>
        <v>1</v>
      </c>
      <c r="S421" s="66" t="str">
        <f t="shared" ca="1" si="809"/>
        <v>677</v>
      </c>
      <c r="T421" s="105" t="str">
        <f t="shared" ca="1" si="810"/>
        <v/>
      </c>
    </row>
    <row r="422" spans="1:20" hidden="1">
      <c r="A422" t="str">
        <f ca="1">IF(B422="","",INDIRECT("減額一覧!B"&amp;$P422))</f>
        <v/>
      </c>
      <c r="B422" s="61" t="str">
        <f t="shared" ref="B422" ca="1" si="894">IF(INDIRECT("減額一覧!BD"&amp;P422)=1,INDIRECT("減額一覧!AQ"&amp;P422),"")</f>
        <v/>
      </c>
      <c r="C422" s="45" t="str">
        <f ca="1">IF(B422="","",INDIRECT("減額一覧!C"&amp;$P422))</f>
        <v/>
      </c>
      <c r="D422" s="79" t="str">
        <f ca="1">IF($B422="","",INDIRECT("減額一覧!G"&amp;$P422))</f>
        <v/>
      </c>
      <c r="E422" s="19" t="str">
        <f ca="1">IF(B422="","",INDIRECT("減額一覧!H"&amp;P422))</f>
        <v/>
      </c>
      <c r="F422" s="19" t="str">
        <f ca="1">IF($B422="","",INDIRECT("減額一覧!AX"&amp;P422))</f>
        <v/>
      </c>
      <c r="G422" s="20" t="str">
        <f ca="1">IF($B422="","",INDIRECT("減額一覧!AY"&amp;P422))</f>
        <v/>
      </c>
      <c r="H422" s="20" t="str">
        <f ca="1">IF($B422="","",INDIRECT("減額一覧!AZ"&amp;P422))</f>
        <v/>
      </c>
      <c r="I422" s="32" t="str">
        <f ca="1">IF(B422="","",IF(INDIRECT("減額一覧!BO"&amp;P422)=0.08,0.08,0.1))</f>
        <v/>
      </c>
      <c r="J422" s="52"/>
      <c r="K422" s="95" t="str">
        <f t="shared" ca="1" si="842"/>
        <v/>
      </c>
      <c r="L422" s="58" t="str">
        <f t="shared" ca="1" si="805"/>
        <v/>
      </c>
      <c r="N422" s="113" t="str">
        <f t="shared" ca="1" si="887"/>
        <v/>
      </c>
      <c r="O422" s="114" t="str">
        <f t="shared" ref="O422" ca="1" si="895">IF(B422="","",IF(INDIRECT("減額一覧!BO"&amp;P422)=0.08,0.08,0.1))</f>
        <v/>
      </c>
      <c r="P422" s="38">
        <v>86</v>
      </c>
      <c r="Q422" s="38" t="str">
        <f t="shared" ca="1" si="889"/>
        <v/>
      </c>
      <c r="R422" s="38" t="str">
        <f t="shared" ca="1" si="889"/>
        <v/>
      </c>
      <c r="S422" s="66" t="str">
        <f t="shared" ca="1" si="809"/>
        <v/>
      </c>
      <c r="T422" s="105" t="str">
        <f t="shared" ca="1" si="810"/>
        <v/>
      </c>
    </row>
    <row r="423" spans="1:20" ht="19.5" thickBot="1">
      <c r="B423" s="129"/>
      <c r="C423" s="130" t="str">
        <f>IF(B423="","",減額一覧!C419)</f>
        <v/>
      </c>
      <c r="D423" s="43"/>
      <c r="E423" s="21"/>
      <c r="F423" s="22" t="s">
        <v>69</v>
      </c>
      <c r="G423" s="23">
        <f t="shared" ref="G423:H423" ca="1" si="896">SUBTOTAL(9,G419:G422)</f>
        <v>8580</v>
      </c>
      <c r="H423" s="23">
        <f t="shared" ca="1" si="896"/>
        <v>5319</v>
      </c>
      <c r="I423" s="30"/>
      <c r="J423" s="53"/>
      <c r="K423" s="96" t="str">
        <f t="shared" si="842"/>
        <v/>
      </c>
      <c r="L423" s="59" t="str">
        <f t="shared" si="805"/>
        <v/>
      </c>
      <c r="N423" s="108" t="str">
        <f t="shared" ref="N423" ca="1" si="897">IF(AND(G423=0,H423=0),"","小計")</f>
        <v>小計</v>
      </c>
      <c r="O423" s="108" t="str">
        <f t="shared" ref="O423" ca="1" si="898">IF(AND(G423=0,H423=0),"","小計")</f>
        <v>小計</v>
      </c>
      <c r="P423" s="38"/>
      <c r="Q423" s="38"/>
      <c r="R423" s="38"/>
      <c r="S423" s="66" t="str">
        <f t="shared" si="809"/>
        <v/>
      </c>
      <c r="T423" s="105" t="str">
        <f t="shared" si="810"/>
        <v/>
      </c>
    </row>
    <row r="424" spans="1:20" ht="19.5" thickTop="1">
      <c r="A424">
        <f ca="1">IF(B424="","",INDIRECT("減額一覧!B"&amp;$P424))</f>
        <v>334</v>
      </c>
      <c r="B424" s="120">
        <f t="shared" ref="B424" ca="1" si="899">IF(INDIRECT("減額一覧!BA"&amp;P424)=1,INDIRECT("減額一覧!M"&amp;P424),"")</f>
        <v>205</v>
      </c>
      <c r="C424" s="131">
        <f ca="1">IF(B424="","",INDIRECT("減額一覧!C"&amp;$P424))</f>
        <v>156113100</v>
      </c>
      <c r="D424" s="121" t="str">
        <f ca="1">IF($B424="","",INDIRECT("減額一覧!G"&amp;$P424))</f>
        <v>井上　昇</v>
      </c>
      <c r="E424" s="122">
        <f ca="1">IF(B424="","",INDIRECT("減額一覧!H"&amp;P424))</f>
        <v>20</v>
      </c>
      <c r="F424" s="122">
        <f ca="1">IF($B424="","",INDIRECT("減額一覧!T"&amp;P424))</f>
        <v>9</v>
      </c>
      <c r="G424" s="123">
        <f ca="1">IF($B424="","",INDIRECT("減額一覧!U"&amp;P424))</f>
        <v>1980</v>
      </c>
      <c r="H424" s="123">
        <f ca="1">IF($B424="","",INDIRECT("減額一覧!V"&amp;P424))</f>
        <v>0</v>
      </c>
      <c r="I424" s="124">
        <f ca="1">IF(B424="","",IF(INDIRECT("減額一覧!BL"&amp;P424)=0.08,0.08,0.1))</f>
        <v>0.1</v>
      </c>
      <c r="J424" s="125" t="s">
        <v>534</v>
      </c>
      <c r="K424" s="126" t="str">
        <f t="shared" ca="1" si="842"/>
        <v/>
      </c>
      <c r="L424" s="127" t="str">
        <f t="shared" ca="1" si="805"/>
        <v/>
      </c>
      <c r="N424" s="113" t="str">
        <f t="shared" ref="N424:N427" ca="1" si="900">IF(A424="","",IF(A424&gt;3000,"月ヶ瀬",IF(A424&gt;=2000,"都祁","市内")))</f>
        <v>市内</v>
      </c>
      <c r="O424" s="114">
        <f t="shared" ref="O424" ca="1" si="901">IF(B424="","",IF(INDIRECT("減額一覧!BL"&amp;P424)=0.08,0.08,0.1))</f>
        <v>0.1</v>
      </c>
      <c r="P424" s="38">
        <v>87</v>
      </c>
      <c r="Q424" s="38">
        <f t="shared" ref="Q424:R427" ca="1" si="902">IF(G424="","",IF(G424&gt;0,1,""))</f>
        <v>1</v>
      </c>
      <c r="R424" s="38" t="str">
        <f t="shared" ca="1" si="902"/>
        <v/>
      </c>
      <c r="S424" s="66" t="str">
        <f t="shared" ca="1" si="809"/>
        <v>156</v>
      </c>
      <c r="T424" s="105" t="str">
        <f t="shared" ca="1" si="810"/>
        <v/>
      </c>
    </row>
    <row r="425" spans="1:20">
      <c r="A425">
        <f ca="1">IF(B425="","",INDIRECT("減額一覧!B"&amp;$P425))</f>
        <v>334</v>
      </c>
      <c r="B425" s="61">
        <f t="shared" ref="B425" ca="1" si="903">IF(INDIRECT("減額一覧!BB"&amp;P425)=1,INDIRECT("減額一覧!W"&amp;P425),"")</f>
        <v>206</v>
      </c>
      <c r="C425" s="44">
        <f ca="1">IF(B425="","",INDIRECT("減額一覧!C"&amp;$P425))</f>
        <v>156113100</v>
      </c>
      <c r="D425" s="79" t="str">
        <f ca="1">IF($B425="","",INDIRECT("減額一覧!G"&amp;$P425))</f>
        <v>井上　昇</v>
      </c>
      <c r="E425" s="19">
        <f ca="1">IF(B425="","",INDIRECT("減額一覧!H"&amp;P425))</f>
        <v>20</v>
      </c>
      <c r="F425" s="19">
        <f ca="1">IF($B425="","",INDIRECT("減額一覧!AD"&amp;P425))</f>
        <v>9</v>
      </c>
      <c r="G425" s="20">
        <f ca="1">IF($B425="","",INDIRECT("減額一覧!AE"&amp;P425))</f>
        <v>1980</v>
      </c>
      <c r="H425" s="20">
        <f ca="1">IF($B425="","",INDIRECT("減額一覧!AF"&amp;P425))</f>
        <v>0</v>
      </c>
      <c r="I425" s="32">
        <f ca="1">IF(B425="","",IF(INDIRECT("減額一覧!BM"&amp;P425)=0.08,0.08,0.1))</f>
        <v>0.1</v>
      </c>
      <c r="J425" s="52"/>
      <c r="K425" s="95" t="str">
        <f t="shared" ca="1" si="842"/>
        <v/>
      </c>
      <c r="L425" s="58" t="str">
        <f t="shared" ca="1" si="805"/>
        <v/>
      </c>
      <c r="N425" s="113" t="str">
        <f t="shared" ca="1" si="900"/>
        <v>市内</v>
      </c>
      <c r="O425" s="114">
        <f t="shared" ref="O425" ca="1" si="904">IF(B425="","",IF(INDIRECT("減額一覧!BM"&amp;P425)=0.08,0.08,0.1))</f>
        <v>0.1</v>
      </c>
      <c r="P425" s="38">
        <v>87</v>
      </c>
      <c r="Q425" s="38">
        <f t="shared" ca="1" si="902"/>
        <v>1</v>
      </c>
      <c r="R425" s="38" t="str">
        <f t="shared" ca="1" si="902"/>
        <v/>
      </c>
      <c r="S425" s="66" t="str">
        <f t="shared" ca="1" si="809"/>
        <v>156</v>
      </c>
      <c r="T425" s="105" t="str">
        <f t="shared" ca="1" si="810"/>
        <v/>
      </c>
    </row>
    <row r="426" spans="1:20" hidden="1">
      <c r="A426" t="str">
        <f ca="1">IF(B426="","",INDIRECT("減額一覧!B"&amp;$P426))</f>
        <v/>
      </c>
      <c r="B426" s="61" t="str">
        <f t="shared" ref="B426" ca="1" si="905">IF(INDIRECT("減額一覧!BC"&amp;P426)=1,INDIRECT("減額一覧!AG"&amp;P426),"")</f>
        <v/>
      </c>
      <c r="C426" s="128" t="str">
        <f ca="1">IF(B426="","",INDIRECT("減額一覧!C"&amp;$P426))</f>
        <v/>
      </c>
      <c r="D426" s="80" t="str">
        <f ca="1">IF($B426="","",INDIRECT("減額一覧!G"&amp;$P426))</f>
        <v/>
      </c>
      <c r="E426" s="19" t="str">
        <f ca="1">IF(B426="","",INDIRECT("減額一覧!H"&amp;P426))</f>
        <v/>
      </c>
      <c r="F426" s="19" t="str">
        <f ca="1">IF($B426="","",INDIRECT("減額一覧!AN"&amp;P426))</f>
        <v/>
      </c>
      <c r="G426" s="20" t="str">
        <f ca="1">IF($B426="","",INDIRECT("減額一覧!AO"&amp;P426))</f>
        <v/>
      </c>
      <c r="H426" s="20" t="str">
        <f ca="1">IF($B426="","",INDIRECT("減額一覧!AP"&amp;P426))</f>
        <v/>
      </c>
      <c r="I426" s="32" t="str">
        <f ca="1">IF(B426="","",IF(INDIRECT("減額一覧!BN"&amp;P426)=0.08,0.08,0.1))</f>
        <v/>
      </c>
      <c r="J426" s="52"/>
      <c r="K426" s="95" t="str">
        <f t="shared" ca="1" si="842"/>
        <v/>
      </c>
      <c r="L426" s="58" t="str">
        <f t="shared" ca="1" si="805"/>
        <v/>
      </c>
      <c r="N426" s="113" t="str">
        <f t="shared" ca="1" si="900"/>
        <v/>
      </c>
      <c r="O426" s="114" t="str">
        <f t="shared" ref="O426" ca="1" si="906">IF(B426="","",IF(INDIRECT("減額一覧!BN"&amp;P426)=0.08,0.08,0.1))</f>
        <v/>
      </c>
      <c r="P426" s="38">
        <v>87</v>
      </c>
      <c r="Q426" s="38" t="str">
        <f t="shared" ca="1" si="902"/>
        <v/>
      </c>
      <c r="R426" s="38" t="str">
        <f t="shared" ca="1" si="902"/>
        <v/>
      </c>
      <c r="S426" s="66" t="str">
        <f t="shared" ca="1" si="809"/>
        <v/>
      </c>
      <c r="T426" s="105" t="str">
        <f t="shared" ca="1" si="810"/>
        <v/>
      </c>
    </row>
    <row r="427" spans="1:20" hidden="1">
      <c r="A427" t="str">
        <f ca="1">IF(B427="","",INDIRECT("減額一覧!B"&amp;$P427))</f>
        <v/>
      </c>
      <c r="B427" s="61" t="str">
        <f t="shared" ref="B427" ca="1" si="907">IF(INDIRECT("減額一覧!BD"&amp;P427)=1,INDIRECT("減額一覧!AQ"&amp;P427),"")</f>
        <v/>
      </c>
      <c r="C427" s="45" t="str">
        <f ca="1">IF(B427="","",INDIRECT("減額一覧!C"&amp;$P427))</f>
        <v/>
      </c>
      <c r="D427" s="79" t="str">
        <f ca="1">IF($B427="","",INDIRECT("減額一覧!G"&amp;$P427))</f>
        <v/>
      </c>
      <c r="E427" s="19" t="str">
        <f ca="1">IF(B427="","",INDIRECT("減額一覧!H"&amp;P427))</f>
        <v/>
      </c>
      <c r="F427" s="19" t="str">
        <f ca="1">IF($B427="","",INDIRECT("減額一覧!AX"&amp;P427))</f>
        <v/>
      </c>
      <c r="G427" s="20" t="str">
        <f ca="1">IF($B427="","",INDIRECT("減額一覧!AY"&amp;P427))</f>
        <v/>
      </c>
      <c r="H427" s="20" t="str">
        <f ca="1">IF($B427="","",INDIRECT("減額一覧!AZ"&amp;P427))</f>
        <v/>
      </c>
      <c r="I427" s="32" t="str">
        <f ca="1">IF(B427="","",IF(INDIRECT("減額一覧!BO"&amp;P427)=0.08,0.08,0.1))</f>
        <v/>
      </c>
      <c r="J427" s="52"/>
      <c r="K427" s="95" t="str">
        <f t="shared" ca="1" si="842"/>
        <v/>
      </c>
      <c r="L427" s="58" t="str">
        <f t="shared" ca="1" si="805"/>
        <v/>
      </c>
      <c r="N427" s="113" t="str">
        <f t="shared" ca="1" si="900"/>
        <v/>
      </c>
      <c r="O427" s="114" t="str">
        <f t="shared" ref="O427" ca="1" si="908">IF(B427="","",IF(INDIRECT("減額一覧!BO"&amp;P427)=0.08,0.08,0.1))</f>
        <v/>
      </c>
      <c r="P427" s="38">
        <v>87</v>
      </c>
      <c r="Q427" s="38" t="str">
        <f t="shared" ca="1" si="902"/>
        <v/>
      </c>
      <c r="R427" s="38" t="str">
        <f t="shared" ca="1" si="902"/>
        <v/>
      </c>
      <c r="S427" s="66" t="str">
        <f t="shared" ca="1" si="809"/>
        <v/>
      </c>
      <c r="T427" s="105" t="str">
        <f t="shared" ca="1" si="810"/>
        <v/>
      </c>
    </row>
    <row r="428" spans="1:20" ht="19.5" thickBot="1">
      <c r="B428" s="129"/>
      <c r="C428" s="130" t="str">
        <f>IF(B428="","",減額一覧!C424)</f>
        <v/>
      </c>
      <c r="D428" s="43"/>
      <c r="E428" s="21"/>
      <c r="F428" s="22" t="s">
        <v>69</v>
      </c>
      <c r="G428" s="23">
        <f t="shared" ref="G428:H428" ca="1" si="909">SUBTOTAL(9,G424:G427)</f>
        <v>3960</v>
      </c>
      <c r="H428" s="23">
        <f t="shared" ca="1" si="909"/>
        <v>0</v>
      </c>
      <c r="I428" s="30"/>
      <c r="J428" s="53"/>
      <c r="K428" s="96" t="str">
        <f t="shared" si="842"/>
        <v/>
      </c>
      <c r="L428" s="59" t="str">
        <f t="shared" si="805"/>
        <v/>
      </c>
      <c r="N428" s="108" t="str">
        <f t="shared" ref="N428" ca="1" si="910">IF(AND(G428=0,H428=0),"","小計")</f>
        <v>小計</v>
      </c>
      <c r="O428" s="108" t="str">
        <f t="shared" ref="O428" ca="1" si="911">IF(AND(G428=0,H428=0),"","小計")</f>
        <v>小計</v>
      </c>
      <c r="P428" s="38"/>
      <c r="Q428" s="38"/>
      <c r="R428" s="38"/>
      <c r="S428" s="66" t="str">
        <f t="shared" si="809"/>
        <v/>
      </c>
      <c r="T428" s="105" t="str">
        <f t="shared" si="810"/>
        <v/>
      </c>
    </row>
    <row r="429" spans="1:20" ht="19.5" thickTop="1">
      <c r="A429">
        <f ca="1">IF(B429="","",INDIRECT("減額一覧!B"&amp;$P429))</f>
        <v>338</v>
      </c>
      <c r="B429" s="120">
        <f t="shared" ref="B429" ca="1" si="912">IF(INDIRECT("減額一覧!BA"&amp;P429)=1,INDIRECT("減額一覧!M"&amp;P429),"")</f>
        <v>207</v>
      </c>
      <c r="C429" s="131">
        <f ca="1">IF(B429="","",INDIRECT("減額一覧!C"&amp;$P429))</f>
        <v>22119000</v>
      </c>
      <c r="D429" s="121" t="str">
        <f ca="1">IF($B429="","",INDIRECT("減額一覧!G"&amp;$P429))</f>
        <v>中井　一彦</v>
      </c>
      <c r="E429" s="122">
        <f ca="1">IF(B429="","",INDIRECT("減額一覧!H"&amp;P429))</f>
        <v>13</v>
      </c>
      <c r="F429" s="122">
        <f ca="1">IF($B429="","",INDIRECT("減額一覧!T"&amp;P429))</f>
        <v>7</v>
      </c>
      <c r="G429" s="123">
        <f ca="1">IF($B429="","",INDIRECT("減額一覧!U"&amp;P429))</f>
        <v>1293</v>
      </c>
      <c r="H429" s="123">
        <f ca="1">IF($B429="","",INDIRECT("減額一覧!V"&amp;P429))</f>
        <v>954</v>
      </c>
      <c r="I429" s="124">
        <f ca="1">IF(B429="","",IF(INDIRECT("減額一覧!BL"&amp;P429)=0.08,0.08,0.1))</f>
        <v>0.1</v>
      </c>
      <c r="J429" s="125" t="s">
        <v>503</v>
      </c>
      <c r="K429" s="126" t="str">
        <f t="shared" ca="1" si="842"/>
        <v/>
      </c>
      <c r="L429" s="127" t="str">
        <f t="shared" ca="1" si="805"/>
        <v/>
      </c>
      <c r="N429" s="113" t="str">
        <f t="shared" ref="N429:N432" ca="1" si="913">IF(A429="","",IF(A429&gt;3000,"月ヶ瀬",IF(A429&gt;=2000,"都祁","市内")))</f>
        <v>市内</v>
      </c>
      <c r="O429" s="114">
        <f t="shared" ref="O429" ca="1" si="914">IF(B429="","",IF(INDIRECT("減額一覧!BL"&amp;P429)=0.08,0.08,0.1))</f>
        <v>0.1</v>
      </c>
      <c r="P429" s="38">
        <v>88</v>
      </c>
      <c r="Q429" s="38">
        <f t="shared" ref="Q429:R432" ca="1" si="915">IF(G429="","",IF(G429&gt;0,1,""))</f>
        <v>1</v>
      </c>
      <c r="R429" s="38">
        <f t="shared" ca="1" si="915"/>
        <v>1</v>
      </c>
      <c r="S429" s="66" t="str">
        <f t="shared" ca="1" si="809"/>
        <v>022</v>
      </c>
      <c r="T429" s="105" t="str">
        <f t="shared" ca="1" si="810"/>
        <v/>
      </c>
    </row>
    <row r="430" spans="1:20">
      <c r="A430">
        <f ca="1">IF(B430="","",INDIRECT("減額一覧!B"&amp;$P430))</f>
        <v>338</v>
      </c>
      <c r="B430" s="61">
        <f t="shared" ref="B430" ca="1" si="916">IF(INDIRECT("減額一覧!BB"&amp;P430)=1,INDIRECT("減額一覧!W"&amp;P430),"")</f>
        <v>208</v>
      </c>
      <c r="C430" s="44">
        <f ca="1">IF(B430="","",INDIRECT("減額一覧!C"&amp;$P430))</f>
        <v>22119000</v>
      </c>
      <c r="D430" s="79" t="str">
        <f ca="1">IF($B430="","",INDIRECT("減額一覧!G"&amp;$P430))</f>
        <v>中井　一彦</v>
      </c>
      <c r="E430" s="19">
        <f ca="1">IF(B430="","",INDIRECT("減額一覧!H"&amp;P430))</f>
        <v>13</v>
      </c>
      <c r="F430" s="19">
        <f ca="1">IF($B430="","",INDIRECT("減額一覧!AD"&amp;P430))</f>
        <v>8</v>
      </c>
      <c r="G430" s="20">
        <f ca="1">IF($B430="","",INDIRECT("減額一覧!AE"&amp;P430))</f>
        <v>1513</v>
      </c>
      <c r="H430" s="20">
        <f ca="1">IF($B430="","",INDIRECT("減額一覧!AF"&amp;P430))</f>
        <v>1091</v>
      </c>
      <c r="I430" s="32">
        <f ca="1">IF(B430="","",IF(INDIRECT("減額一覧!BM"&amp;P430)=0.08,0.08,0.1))</f>
        <v>0.1</v>
      </c>
      <c r="J430" s="52"/>
      <c r="K430" s="95" t="str">
        <f t="shared" ca="1" si="842"/>
        <v/>
      </c>
      <c r="L430" s="58" t="str">
        <f t="shared" ca="1" si="805"/>
        <v/>
      </c>
      <c r="N430" s="113" t="str">
        <f t="shared" ca="1" si="913"/>
        <v>市内</v>
      </c>
      <c r="O430" s="114">
        <f t="shared" ref="O430" ca="1" si="917">IF(B430="","",IF(INDIRECT("減額一覧!BM"&amp;P430)=0.08,0.08,0.1))</f>
        <v>0.1</v>
      </c>
      <c r="P430" s="38">
        <v>88</v>
      </c>
      <c r="Q430" s="38">
        <f t="shared" ca="1" si="915"/>
        <v>1</v>
      </c>
      <c r="R430" s="38">
        <f t="shared" ca="1" si="915"/>
        <v>1</v>
      </c>
      <c r="S430" s="66" t="str">
        <f t="shared" ca="1" si="809"/>
        <v>022</v>
      </c>
      <c r="T430" s="105" t="str">
        <f t="shared" ca="1" si="810"/>
        <v/>
      </c>
    </row>
    <row r="431" spans="1:20" hidden="1">
      <c r="A431" t="str">
        <f ca="1">IF(B431="","",INDIRECT("減額一覧!B"&amp;$P431))</f>
        <v/>
      </c>
      <c r="B431" s="61" t="str">
        <f t="shared" ref="B431" ca="1" si="918">IF(INDIRECT("減額一覧!BC"&amp;P431)=1,INDIRECT("減額一覧!AG"&amp;P431),"")</f>
        <v/>
      </c>
      <c r="C431" s="128" t="str">
        <f ca="1">IF(B431="","",INDIRECT("減額一覧!C"&amp;$P431))</f>
        <v/>
      </c>
      <c r="D431" s="80" t="str">
        <f ca="1">IF($B431="","",INDIRECT("減額一覧!G"&amp;$P431))</f>
        <v/>
      </c>
      <c r="E431" s="19" t="str">
        <f ca="1">IF(B431="","",INDIRECT("減額一覧!H"&amp;P431))</f>
        <v/>
      </c>
      <c r="F431" s="19" t="str">
        <f ca="1">IF($B431="","",INDIRECT("減額一覧!AN"&amp;P431))</f>
        <v/>
      </c>
      <c r="G431" s="20" t="str">
        <f ca="1">IF($B431="","",INDIRECT("減額一覧!AO"&amp;P431))</f>
        <v/>
      </c>
      <c r="H431" s="20" t="str">
        <f ca="1">IF($B431="","",INDIRECT("減額一覧!AP"&amp;P431))</f>
        <v/>
      </c>
      <c r="I431" s="32" t="str">
        <f ca="1">IF(B431="","",IF(INDIRECT("減額一覧!BN"&amp;P431)=0.08,0.08,0.1))</f>
        <v/>
      </c>
      <c r="J431" s="52"/>
      <c r="K431" s="95" t="str">
        <f t="shared" ca="1" si="842"/>
        <v/>
      </c>
      <c r="L431" s="58" t="str">
        <f t="shared" ca="1" si="805"/>
        <v/>
      </c>
      <c r="N431" s="113" t="str">
        <f t="shared" ca="1" si="913"/>
        <v/>
      </c>
      <c r="O431" s="114" t="str">
        <f t="shared" ref="O431" ca="1" si="919">IF(B431="","",IF(INDIRECT("減額一覧!BN"&amp;P431)=0.08,0.08,0.1))</f>
        <v/>
      </c>
      <c r="P431" s="38">
        <v>88</v>
      </c>
      <c r="Q431" s="38" t="str">
        <f t="shared" ca="1" si="915"/>
        <v/>
      </c>
      <c r="R431" s="38" t="str">
        <f t="shared" ca="1" si="915"/>
        <v/>
      </c>
      <c r="S431" s="66" t="str">
        <f t="shared" ca="1" si="809"/>
        <v/>
      </c>
      <c r="T431" s="105" t="str">
        <f t="shared" ca="1" si="810"/>
        <v/>
      </c>
    </row>
    <row r="432" spans="1:20" hidden="1">
      <c r="A432" t="str">
        <f ca="1">IF(B432="","",INDIRECT("減額一覧!B"&amp;$P432))</f>
        <v/>
      </c>
      <c r="B432" s="61" t="str">
        <f t="shared" ref="B432" ca="1" si="920">IF(INDIRECT("減額一覧!BD"&amp;P432)=1,INDIRECT("減額一覧!AQ"&amp;P432),"")</f>
        <v/>
      </c>
      <c r="C432" s="45" t="str">
        <f ca="1">IF(B432="","",INDIRECT("減額一覧!C"&amp;$P432))</f>
        <v/>
      </c>
      <c r="D432" s="79" t="str">
        <f ca="1">IF($B432="","",INDIRECT("減額一覧!G"&amp;$P432))</f>
        <v/>
      </c>
      <c r="E432" s="19" t="str">
        <f ca="1">IF(B432="","",INDIRECT("減額一覧!H"&amp;P432))</f>
        <v/>
      </c>
      <c r="F432" s="19" t="str">
        <f ca="1">IF($B432="","",INDIRECT("減額一覧!AX"&amp;P432))</f>
        <v/>
      </c>
      <c r="G432" s="20" t="str">
        <f ca="1">IF($B432="","",INDIRECT("減額一覧!AY"&amp;P432))</f>
        <v/>
      </c>
      <c r="H432" s="20" t="str">
        <f ca="1">IF($B432="","",INDIRECT("減額一覧!AZ"&amp;P432))</f>
        <v/>
      </c>
      <c r="I432" s="32" t="str">
        <f ca="1">IF(B432="","",IF(INDIRECT("減額一覧!BO"&amp;P432)=0.08,0.08,0.1))</f>
        <v/>
      </c>
      <c r="J432" s="52"/>
      <c r="K432" s="95" t="str">
        <f t="shared" ca="1" si="842"/>
        <v/>
      </c>
      <c r="L432" s="58" t="str">
        <f t="shared" ca="1" si="805"/>
        <v/>
      </c>
      <c r="N432" s="113" t="str">
        <f t="shared" ca="1" si="913"/>
        <v/>
      </c>
      <c r="O432" s="114" t="str">
        <f t="shared" ref="O432" ca="1" si="921">IF(B432="","",IF(INDIRECT("減額一覧!BO"&amp;P432)=0.08,0.08,0.1))</f>
        <v/>
      </c>
      <c r="P432" s="38">
        <v>88</v>
      </c>
      <c r="Q432" s="38" t="str">
        <f t="shared" ca="1" si="915"/>
        <v/>
      </c>
      <c r="R432" s="38" t="str">
        <f t="shared" ca="1" si="915"/>
        <v/>
      </c>
      <c r="S432" s="66" t="str">
        <f t="shared" ca="1" si="809"/>
        <v/>
      </c>
      <c r="T432" s="105" t="str">
        <f t="shared" ca="1" si="810"/>
        <v/>
      </c>
    </row>
    <row r="433" spans="1:20" ht="19.5" thickBot="1">
      <c r="B433" s="129"/>
      <c r="C433" s="130" t="str">
        <f>IF(B433="","",減額一覧!C429)</f>
        <v/>
      </c>
      <c r="D433" s="43"/>
      <c r="E433" s="21"/>
      <c r="F433" s="22" t="s">
        <v>69</v>
      </c>
      <c r="G433" s="23">
        <f t="shared" ref="G433:H433" ca="1" si="922">SUBTOTAL(9,G429:G432)</f>
        <v>2806</v>
      </c>
      <c r="H433" s="23">
        <f t="shared" ca="1" si="922"/>
        <v>2045</v>
      </c>
      <c r="I433" s="30"/>
      <c r="J433" s="53"/>
      <c r="K433" s="96" t="str">
        <f t="shared" si="842"/>
        <v/>
      </c>
      <c r="L433" s="59" t="str">
        <f t="shared" si="805"/>
        <v/>
      </c>
      <c r="N433" s="108" t="str">
        <f t="shared" ref="N433" ca="1" si="923">IF(AND(G433=0,H433=0),"","小計")</f>
        <v>小計</v>
      </c>
      <c r="O433" s="108" t="str">
        <f t="shared" ref="O433" ca="1" si="924">IF(AND(G433=0,H433=0),"","小計")</f>
        <v>小計</v>
      </c>
      <c r="P433" s="38"/>
      <c r="Q433" s="38"/>
      <c r="R433" s="38"/>
      <c r="S433" s="66" t="str">
        <f t="shared" si="809"/>
        <v/>
      </c>
      <c r="T433" s="105" t="str">
        <f t="shared" si="810"/>
        <v/>
      </c>
    </row>
    <row r="434" spans="1:20" ht="19.5" hidden="1" thickTop="1">
      <c r="A434" t="str">
        <f ca="1">IF(B434="","",INDIRECT("減額一覧!B"&amp;$P434))</f>
        <v/>
      </c>
      <c r="B434" s="120" t="str">
        <f t="shared" ref="B434" ca="1" si="925">IF(INDIRECT("減額一覧!BA"&amp;P434)=1,INDIRECT("減額一覧!M"&amp;P434),"")</f>
        <v/>
      </c>
      <c r="C434" s="131" t="str">
        <f ca="1">IF(B434="","",INDIRECT("減額一覧!C"&amp;$P434))</f>
        <v/>
      </c>
      <c r="D434" s="121" t="str">
        <f ca="1">IF($B434="","",INDIRECT("減額一覧!G"&amp;$P434))</f>
        <v/>
      </c>
      <c r="E434" s="122" t="str">
        <f ca="1">IF(B434="","",INDIRECT("減額一覧!H"&amp;P434))</f>
        <v/>
      </c>
      <c r="F434" s="122" t="str">
        <f ca="1">IF($B434="","",INDIRECT("減額一覧!T"&amp;P434))</f>
        <v/>
      </c>
      <c r="G434" s="123" t="str">
        <f ca="1">IF($B434="","",INDIRECT("減額一覧!U"&amp;P434))</f>
        <v/>
      </c>
      <c r="H434" s="123" t="str">
        <f ca="1">IF($B434="","",INDIRECT("減額一覧!V"&amp;P434))</f>
        <v/>
      </c>
      <c r="I434" s="124" t="str">
        <f ca="1">IF(B434="","",IF(INDIRECT("減額一覧!BL"&amp;P434)=0.08,0.08,0.1))</f>
        <v/>
      </c>
      <c r="J434" s="125"/>
      <c r="K434" s="126" t="str">
        <f t="shared" ca="1" si="842"/>
        <v/>
      </c>
      <c r="L434" s="127" t="str">
        <f t="shared" ca="1" si="805"/>
        <v/>
      </c>
      <c r="N434" s="113" t="str">
        <f t="shared" ref="N434:N437" ca="1" si="926">IF(A434="","",IF(A434&gt;3000,"月ヶ瀬",IF(A434&gt;=2000,"都祁","市内")))</f>
        <v/>
      </c>
      <c r="O434" s="114" t="str">
        <f t="shared" ref="O434" ca="1" si="927">IF(B434="","",IF(INDIRECT("減額一覧!BL"&amp;P434)=0.08,0.08,0.1))</f>
        <v/>
      </c>
      <c r="P434" s="38">
        <v>89</v>
      </c>
      <c r="Q434" s="38" t="str">
        <f t="shared" ref="Q434:R437" ca="1" si="928">IF(G434="","",IF(G434&gt;0,1,""))</f>
        <v/>
      </c>
      <c r="R434" s="38" t="str">
        <f t="shared" ca="1" si="928"/>
        <v/>
      </c>
      <c r="S434" s="66" t="str">
        <f t="shared" ca="1" si="809"/>
        <v/>
      </c>
      <c r="T434" s="105" t="str">
        <f t="shared" ca="1" si="810"/>
        <v/>
      </c>
    </row>
    <row r="435" spans="1:20" ht="57" thickTop="1">
      <c r="A435">
        <f ca="1">IF(B435="","",INDIRECT("減額一覧!B"&amp;$P435))</f>
        <v>341</v>
      </c>
      <c r="B435" s="61">
        <f t="shared" ref="B435" ca="1" si="929">IF(INDIRECT("減額一覧!BB"&amp;P435)=1,INDIRECT("減額一覧!W"&amp;P435),"")</f>
        <v>207</v>
      </c>
      <c r="C435" s="44">
        <f ca="1">IF(B435="","",INDIRECT("減額一覧!C"&amp;$P435))</f>
        <v>301069000</v>
      </c>
      <c r="D435" s="79" t="str">
        <f ca="1">IF($B435="","",INDIRECT("減額一覧!G"&amp;$P435))</f>
        <v>株式会社　城田設計 　代表取締役　城田　全嗣</v>
      </c>
      <c r="E435" s="19">
        <f ca="1">IF(B435="","",INDIRECT("減額一覧!H"&amp;P435))</f>
        <v>25</v>
      </c>
      <c r="F435" s="19">
        <f ca="1">IF($B435="","",INDIRECT("減額一覧!AD"&amp;P435))</f>
        <v>4</v>
      </c>
      <c r="G435" s="20">
        <f ca="1">IF($B435="","",INDIRECT("減額一覧!AE"&amp;P435))</f>
        <v>440</v>
      </c>
      <c r="H435" s="20">
        <f ca="1">IF($B435="","",INDIRECT("減額一覧!AF"&amp;P435))</f>
        <v>0</v>
      </c>
      <c r="I435" s="32">
        <f ca="1">IF(B435="","",IF(INDIRECT("減額一覧!BM"&amp;P435)=0.08,0.08,0.1))</f>
        <v>0.1</v>
      </c>
      <c r="J435" s="52" t="s">
        <v>504</v>
      </c>
      <c r="K435" s="95" t="str">
        <f t="shared" ca="1" si="842"/>
        <v/>
      </c>
      <c r="L435" s="58" t="str">
        <f t="shared" ca="1" si="805"/>
        <v/>
      </c>
      <c r="N435" s="113" t="str">
        <f t="shared" ca="1" si="926"/>
        <v>市内</v>
      </c>
      <c r="O435" s="114">
        <f t="shared" ref="O435" ca="1" si="930">IF(B435="","",IF(INDIRECT("減額一覧!BM"&amp;P435)=0.08,0.08,0.1))</f>
        <v>0.1</v>
      </c>
      <c r="P435" s="38">
        <v>89</v>
      </c>
      <c r="Q435" s="38">
        <f t="shared" ca="1" si="928"/>
        <v>1</v>
      </c>
      <c r="R435" s="38" t="str">
        <f t="shared" ca="1" si="928"/>
        <v/>
      </c>
      <c r="S435" s="66" t="str">
        <f t="shared" ca="1" si="809"/>
        <v>301</v>
      </c>
      <c r="T435" s="105" t="str">
        <f t="shared" ca="1" si="810"/>
        <v/>
      </c>
    </row>
    <row r="436" spans="1:20" ht="56.25">
      <c r="A436">
        <f ca="1">IF(B436="","",INDIRECT("減額一覧!B"&amp;$P436))</f>
        <v>341</v>
      </c>
      <c r="B436" s="61">
        <f t="shared" ref="B436" ca="1" si="931">IF(INDIRECT("減額一覧!BC"&amp;P436)=1,INDIRECT("減額一覧!AG"&amp;P436),"")</f>
        <v>208</v>
      </c>
      <c r="C436" s="128">
        <f ca="1">IF(B436="","",INDIRECT("減額一覧!C"&amp;$P436))</f>
        <v>301069000</v>
      </c>
      <c r="D436" s="80" t="str">
        <f ca="1">IF($B436="","",INDIRECT("減額一覧!G"&amp;$P436))</f>
        <v>株式会社　城田設計 　代表取締役　城田　全嗣</v>
      </c>
      <c r="E436" s="19">
        <f ca="1">IF(B436="","",INDIRECT("減額一覧!H"&amp;P436))</f>
        <v>25</v>
      </c>
      <c r="F436" s="19">
        <f ca="1">IF($B436="","",INDIRECT("減額一覧!AN"&amp;P436))</f>
        <v>18</v>
      </c>
      <c r="G436" s="20">
        <f ca="1">IF($B436="","",INDIRECT("減額一覧!AO"&amp;P436))</f>
        <v>3069</v>
      </c>
      <c r="H436" s="20">
        <f ca="1">IF($B436="","",INDIRECT("減額一覧!AP"&amp;P436))</f>
        <v>0</v>
      </c>
      <c r="I436" s="32">
        <f ca="1">IF(B436="","",IF(INDIRECT("減額一覧!BN"&amp;P436)=0.08,0.08,0.1))</f>
        <v>0.1</v>
      </c>
      <c r="J436" s="52"/>
      <c r="K436" s="95" t="str">
        <f t="shared" ca="1" si="842"/>
        <v/>
      </c>
      <c r="L436" s="58" t="str">
        <f t="shared" ca="1" si="805"/>
        <v/>
      </c>
      <c r="N436" s="113" t="str">
        <f t="shared" ca="1" si="926"/>
        <v>市内</v>
      </c>
      <c r="O436" s="114">
        <f t="shared" ref="O436" ca="1" si="932">IF(B436="","",IF(INDIRECT("減額一覧!BN"&amp;P436)=0.08,0.08,0.1))</f>
        <v>0.1</v>
      </c>
      <c r="P436" s="38">
        <v>89</v>
      </c>
      <c r="Q436" s="38">
        <f t="shared" ca="1" si="928"/>
        <v>1</v>
      </c>
      <c r="R436" s="38" t="str">
        <f t="shared" ca="1" si="928"/>
        <v/>
      </c>
      <c r="S436" s="66" t="str">
        <f t="shared" ca="1" si="809"/>
        <v>301</v>
      </c>
      <c r="T436" s="105" t="str">
        <f t="shared" ca="1" si="810"/>
        <v/>
      </c>
    </row>
    <row r="437" spans="1:20" hidden="1">
      <c r="A437" t="str">
        <f ca="1">IF(B437="","",INDIRECT("減額一覧!B"&amp;$P437))</f>
        <v/>
      </c>
      <c r="B437" s="61" t="str">
        <f t="shared" ref="B437" ca="1" si="933">IF(INDIRECT("減額一覧!BD"&amp;P437)=1,INDIRECT("減額一覧!AQ"&amp;P437),"")</f>
        <v/>
      </c>
      <c r="C437" s="45" t="str">
        <f ca="1">IF(B437="","",INDIRECT("減額一覧!C"&amp;$P437))</f>
        <v/>
      </c>
      <c r="D437" s="79" t="str">
        <f ca="1">IF($B437="","",INDIRECT("減額一覧!G"&amp;$P437))</f>
        <v/>
      </c>
      <c r="E437" s="19" t="str">
        <f ca="1">IF(B437="","",INDIRECT("減額一覧!H"&amp;P437))</f>
        <v/>
      </c>
      <c r="F437" s="19" t="str">
        <f ca="1">IF($B437="","",INDIRECT("減額一覧!AX"&amp;P437))</f>
        <v/>
      </c>
      <c r="G437" s="20" t="str">
        <f ca="1">IF($B437="","",INDIRECT("減額一覧!AY"&amp;P437))</f>
        <v/>
      </c>
      <c r="H437" s="20" t="str">
        <f ca="1">IF($B437="","",INDIRECT("減額一覧!AZ"&amp;P437))</f>
        <v/>
      </c>
      <c r="I437" s="32" t="str">
        <f ca="1">IF(B437="","",IF(INDIRECT("減額一覧!BO"&amp;P437)=0.08,0.08,0.1))</f>
        <v/>
      </c>
      <c r="J437" s="52"/>
      <c r="K437" s="95" t="str">
        <f t="shared" ca="1" si="842"/>
        <v/>
      </c>
      <c r="L437" s="58" t="str">
        <f t="shared" ca="1" si="805"/>
        <v/>
      </c>
      <c r="N437" s="113" t="str">
        <f t="shared" ca="1" si="926"/>
        <v/>
      </c>
      <c r="O437" s="114" t="str">
        <f t="shared" ref="O437" ca="1" si="934">IF(B437="","",IF(INDIRECT("減額一覧!BO"&amp;P437)=0.08,0.08,0.1))</f>
        <v/>
      </c>
      <c r="P437" s="38">
        <v>89</v>
      </c>
      <c r="Q437" s="38" t="str">
        <f t="shared" ca="1" si="928"/>
        <v/>
      </c>
      <c r="R437" s="38" t="str">
        <f t="shared" ca="1" si="928"/>
        <v/>
      </c>
      <c r="S437" s="66" t="str">
        <f t="shared" ca="1" si="809"/>
        <v/>
      </c>
      <c r="T437" s="105" t="str">
        <f t="shared" ca="1" si="810"/>
        <v/>
      </c>
    </row>
    <row r="438" spans="1:20" ht="19.5" thickBot="1">
      <c r="B438" s="129"/>
      <c r="C438" s="130" t="str">
        <f>IF(B438="","",減額一覧!C434)</f>
        <v/>
      </c>
      <c r="D438" s="43"/>
      <c r="E438" s="21"/>
      <c r="F438" s="22" t="s">
        <v>69</v>
      </c>
      <c r="G438" s="23">
        <f t="shared" ref="G438:H438" ca="1" si="935">SUBTOTAL(9,G434:G437)</f>
        <v>3509</v>
      </c>
      <c r="H438" s="23">
        <f t="shared" ca="1" si="935"/>
        <v>0</v>
      </c>
      <c r="I438" s="30"/>
      <c r="J438" s="53"/>
      <c r="K438" s="96" t="str">
        <f t="shared" si="842"/>
        <v/>
      </c>
      <c r="L438" s="59" t="str">
        <f t="shared" si="805"/>
        <v/>
      </c>
      <c r="N438" s="108" t="str">
        <f t="shared" ref="N438" ca="1" si="936">IF(AND(G438=0,H438=0),"","小計")</f>
        <v>小計</v>
      </c>
      <c r="O438" s="108" t="str">
        <f t="shared" ref="O438" ca="1" si="937">IF(AND(G438=0,H438=0),"","小計")</f>
        <v>小計</v>
      </c>
      <c r="P438" s="38"/>
      <c r="Q438" s="38"/>
      <c r="R438" s="38"/>
      <c r="S438" s="66" t="str">
        <f t="shared" si="809"/>
        <v/>
      </c>
      <c r="T438" s="105" t="str">
        <f t="shared" si="810"/>
        <v/>
      </c>
    </row>
    <row r="439" spans="1:20" ht="19.5" thickTop="1">
      <c r="A439">
        <f ca="1">IF(B439="","",INDIRECT("減額一覧!B"&amp;$P439))</f>
        <v>343</v>
      </c>
      <c r="B439" s="120">
        <f t="shared" ref="B439" ca="1" si="938">IF(INDIRECT("減額一覧!BA"&amp;P439)=1,INDIRECT("減額一覧!M"&amp;P439),"")</f>
        <v>3104</v>
      </c>
      <c r="C439" s="131">
        <f ca="1">IF(B439="","",INDIRECT("減額一覧!C"&amp;$P439))</f>
        <v>254014000</v>
      </c>
      <c r="D439" s="121" t="str">
        <f ca="1">IF($B439="","",INDIRECT("減額一覧!G"&amp;$P439))</f>
        <v>渋谷　信治</v>
      </c>
      <c r="E439" s="122">
        <f ca="1">IF(B439="","",INDIRECT("減額一覧!H"&amp;P439))</f>
        <v>20</v>
      </c>
      <c r="F439" s="122">
        <f ca="1">IF($B439="","",INDIRECT("減額一覧!T"&amp;P439))</f>
        <v>9</v>
      </c>
      <c r="G439" s="123">
        <f ca="1">IF($B439="","",INDIRECT("減額一覧!U"&amp;P439))</f>
        <v>1944</v>
      </c>
      <c r="H439" s="123">
        <f ca="1">IF($B439="","",INDIRECT("減額一覧!V"&amp;P439))</f>
        <v>1044</v>
      </c>
      <c r="I439" s="124">
        <f ca="1">IF(B439="","",IF(INDIRECT("減額一覧!BL"&amp;P439)=0.08,0.08,0.1))</f>
        <v>0.08</v>
      </c>
      <c r="J439" s="125" t="s">
        <v>535</v>
      </c>
      <c r="K439" s="126" t="str">
        <f t="shared" ca="1" si="842"/>
        <v/>
      </c>
      <c r="L439" s="127" t="str">
        <f t="shared" ca="1" si="805"/>
        <v/>
      </c>
      <c r="N439" s="113" t="str">
        <f t="shared" ref="N439:N442" ca="1" si="939">IF(A439="","",IF(A439&gt;3000,"月ヶ瀬",IF(A439&gt;=2000,"都祁","市内")))</f>
        <v>市内</v>
      </c>
      <c r="O439" s="114">
        <f t="shared" ref="O439" ca="1" si="940">IF(B439="","",IF(INDIRECT("減額一覧!BL"&amp;P439)=0.08,0.08,0.1))</f>
        <v>0.08</v>
      </c>
      <c r="P439" s="38">
        <v>90</v>
      </c>
      <c r="Q439" s="38">
        <f t="shared" ref="Q439:R442" ca="1" si="941">IF(G439="","",IF(G439&gt;0,1,""))</f>
        <v>1</v>
      </c>
      <c r="R439" s="38">
        <f t="shared" ca="1" si="941"/>
        <v>1</v>
      </c>
      <c r="S439" s="66" t="str">
        <f t="shared" ca="1" si="809"/>
        <v>254</v>
      </c>
      <c r="T439" s="105" t="str">
        <f t="shared" ca="1" si="810"/>
        <v/>
      </c>
    </row>
    <row r="440" spans="1:20">
      <c r="A440">
        <f ca="1">IF(B440="","",INDIRECT("減額一覧!B"&amp;$P440))</f>
        <v>343</v>
      </c>
      <c r="B440" s="61">
        <f t="shared" ref="B440" ca="1" si="942">IF(INDIRECT("減額一覧!BB"&amp;P440)=1,INDIRECT("減額一覧!W"&amp;P440),"")</f>
        <v>105</v>
      </c>
      <c r="C440" s="44">
        <f ca="1">IF(B440="","",INDIRECT("減額一覧!C"&amp;$P440))</f>
        <v>254014000</v>
      </c>
      <c r="D440" s="79" t="str">
        <f ca="1">IF($B440="","",INDIRECT("減額一覧!G"&amp;$P440))</f>
        <v>渋谷　信治</v>
      </c>
      <c r="E440" s="19">
        <f ca="1">IF(B440="","",INDIRECT("減額一覧!H"&amp;P440))</f>
        <v>20</v>
      </c>
      <c r="F440" s="19">
        <f ca="1">IF($B440="","",INDIRECT("減額一覧!AD"&amp;P440))</f>
        <v>10</v>
      </c>
      <c r="G440" s="20">
        <f ca="1">IF($B440="","",INDIRECT("減額一覧!AE"&amp;P440))</f>
        <v>2160</v>
      </c>
      <c r="H440" s="20">
        <f ca="1">IF($B440="","",INDIRECT("減額一覧!AF"&amp;P440))</f>
        <v>1160</v>
      </c>
      <c r="I440" s="32">
        <f ca="1">IF(B440="","",IF(INDIRECT("減額一覧!BM"&amp;P440)=0.08,0.08,0.1))</f>
        <v>0.08</v>
      </c>
      <c r="J440" s="52"/>
      <c r="K440" s="95" t="str">
        <f t="shared" ca="1" si="842"/>
        <v/>
      </c>
      <c r="L440" s="58" t="str">
        <f t="shared" ca="1" si="805"/>
        <v/>
      </c>
      <c r="N440" s="113" t="str">
        <f t="shared" ca="1" si="939"/>
        <v>市内</v>
      </c>
      <c r="O440" s="114">
        <f t="shared" ref="O440" ca="1" si="943">IF(B440="","",IF(INDIRECT("減額一覧!BM"&amp;P440)=0.08,0.08,0.1))</f>
        <v>0.08</v>
      </c>
      <c r="P440" s="38">
        <v>90</v>
      </c>
      <c r="Q440" s="38">
        <f t="shared" ca="1" si="941"/>
        <v>1</v>
      </c>
      <c r="R440" s="38">
        <f t="shared" ca="1" si="941"/>
        <v>1</v>
      </c>
      <c r="S440" s="66" t="str">
        <f t="shared" ca="1" si="809"/>
        <v>254</v>
      </c>
      <c r="T440" s="105" t="str">
        <f t="shared" ca="1" si="810"/>
        <v/>
      </c>
    </row>
    <row r="441" spans="1:20" hidden="1">
      <c r="A441" t="str">
        <f ca="1">IF(B441="","",INDIRECT("減額一覧!B"&amp;$P441))</f>
        <v/>
      </c>
      <c r="B441" s="61" t="str">
        <f t="shared" ref="B441" ca="1" si="944">IF(INDIRECT("減額一覧!BC"&amp;P441)=1,INDIRECT("減額一覧!AG"&amp;P441),"")</f>
        <v/>
      </c>
      <c r="C441" s="128" t="str">
        <f ca="1">IF(B441="","",INDIRECT("減額一覧!C"&amp;$P441))</f>
        <v/>
      </c>
      <c r="D441" s="80" t="str">
        <f ca="1">IF($B441="","",INDIRECT("減額一覧!G"&amp;$P441))</f>
        <v/>
      </c>
      <c r="E441" s="19" t="str">
        <f ca="1">IF(B441="","",INDIRECT("減額一覧!H"&amp;P441))</f>
        <v/>
      </c>
      <c r="F441" s="19" t="str">
        <f ca="1">IF($B441="","",INDIRECT("減額一覧!AN"&amp;P441))</f>
        <v/>
      </c>
      <c r="G441" s="20" t="str">
        <f ca="1">IF($B441="","",INDIRECT("減額一覧!AO"&amp;P441))</f>
        <v/>
      </c>
      <c r="H441" s="20" t="str">
        <f ca="1">IF($B441="","",INDIRECT("減額一覧!AP"&amp;P441))</f>
        <v/>
      </c>
      <c r="I441" s="32" t="str">
        <f ca="1">IF(B441="","",IF(INDIRECT("減額一覧!BN"&amp;P441)=0.08,0.08,0.1))</f>
        <v/>
      </c>
      <c r="J441" s="52"/>
      <c r="K441" s="95" t="str">
        <f t="shared" ca="1" si="842"/>
        <v/>
      </c>
      <c r="L441" s="58" t="str">
        <f t="shared" ca="1" si="805"/>
        <v/>
      </c>
      <c r="N441" s="113" t="str">
        <f t="shared" ca="1" si="939"/>
        <v/>
      </c>
      <c r="O441" s="114" t="str">
        <f t="shared" ref="O441" ca="1" si="945">IF(B441="","",IF(INDIRECT("減額一覧!BN"&amp;P441)=0.08,0.08,0.1))</f>
        <v/>
      </c>
      <c r="P441" s="38">
        <v>90</v>
      </c>
      <c r="Q441" s="38" t="str">
        <f t="shared" ca="1" si="941"/>
        <v/>
      </c>
      <c r="R441" s="38" t="str">
        <f t="shared" ca="1" si="941"/>
        <v/>
      </c>
      <c r="S441" s="66" t="str">
        <f t="shared" ca="1" si="809"/>
        <v/>
      </c>
      <c r="T441" s="105" t="str">
        <f t="shared" ca="1" si="810"/>
        <v/>
      </c>
    </row>
    <row r="442" spans="1:20" hidden="1">
      <c r="A442" t="str">
        <f ca="1">IF(B442="","",INDIRECT("減額一覧!B"&amp;$P442))</f>
        <v/>
      </c>
      <c r="B442" s="61" t="str">
        <f t="shared" ref="B442" ca="1" si="946">IF(INDIRECT("減額一覧!BD"&amp;P442)=1,INDIRECT("減額一覧!AQ"&amp;P442),"")</f>
        <v/>
      </c>
      <c r="C442" s="45" t="str">
        <f ca="1">IF(B442="","",INDIRECT("減額一覧!C"&amp;$P442))</f>
        <v/>
      </c>
      <c r="D442" s="79" t="str">
        <f ca="1">IF($B442="","",INDIRECT("減額一覧!G"&amp;$P442))</f>
        <v/>
      </c>
      <c r="E442" s="19" t="str">
        <f ca="1">IF(B442="","",INDIRECT("減額一覧!H"&amp;P442))</f>
        <v/>
      </c>
      <c r="F442" s="19" t="str">
        <f ca="1">IF($B442="","",INDIRECT("減額一覧!AX"&amp;P442))</f>
        <v/>
      </c>
      <c r="G442" s="20" t="str">
        <f ca="1">IF($B442="","",INDIRECT("減額一覧!AY"&amp;P442))</f>
        <v/>
      </c>
      <c r="H442" s="20" t="str">
        <f ca="1">IF($B442="","",INDIRECT("減額一覧!AZ"&amp;P442))</f>
        <v/>
      </c>
      <c r="I442" s="32" t="str">
        <f ca="1">IF(B442="","",IF(INDIRECT("減額一覧!BO"&amp;P442)=0.08,0.08,0.1))</f>
        <v/>
      </c>
      <c r="J442" s="52"/>
      <c r="K442" s="95" t="str">
        <f t="shared" ca="1" si="842"/>
        <v/>
      </c>
      <c r="L442" s="58" t="str">
        <f t="shared" ca="1" si="805"/>
        <v/>
      </c>
      <c r="N442" s="113" t="str">
        <f t="shared" ca="1" si="939"/>
        <v/>
      </c>
      <c r="O442" s="114" t="str">
        <f t="shared" ref="O442" ca="1" si="947">IF(B442="","",IF(INDIRECT("減額一覧!BO"&amp;P442)=0.08,0.08,0.1))</f>
        <v/>
      </c>
      <c r="P442" s="38">
        <v>90</v>
      </c>
      <c r="Q442" s="38" t="str">
        <f t="shared" ca="1" si="941"/>
        <v/>
      </c>
      <c r="R442" s="38" t="str">
        <f t="shared" ca="1" si="941"/>
        <v/>
      </c>
      <c r="S442" s="66" t="str">
        <f t="shared" ca="1" si="809"/>
        <v/>
      </c>
      <c r="T442" s="105" t="str">
        <f t="shared" ca="1" si="810"/>
        <v/>
      </c>
    </row>
    <row r="443" spans="1:20" ht="19.5" thickBot="1">
      <c r="B443" s="129"/>
      <c r="C443" s="130" t="str">
        <f>IF(B443="","",減額一覧!C439)</f>
        <v/>
      </c>
      <c r="D443" s="43"/>
      <c r="E443" s="21"/>
      <c r="F443" s="22" t="s">
        <v>69</v>
      </c>
      <c r="G443" s="23">
        <f t="shared" ref="G443:H443" ca="1" si="948">SUBTOTAL(9,G439:G442)</f>
        <v>4104</v>
      </c>
      <c r="H443" s="23">
        <f t="shared" ca="1" si="948"/>
        <v>2204</v>
      </c>
      <c r="I443" s="30"/>
      <c r="J443" s="53"/>
      <c r="K443" s="96" t="str">
        <f t="shared" si="842"/>
        <v/>
      </c>
      <c r="L443" s="59" t="str">
        <f t="shared" si="805"/>
        <v/>
      </c>
      <c r="N443" s="108" t="str">
        <f t="shared" ref="N443" ca="1" si="949">IF(AND(G443=0,H443=0),"","小計")</f>
        <v>小計</v>
      </c>
      <c r="O443" s="108" t="str">
        <f t="shared" ref="O443" ca="1" si="950">IF(AND(G443=0,H443=0),"","小計")</f>
        <v>小計</v>
      </c>
      <c r="P443" s="38"/>
      <c r="Q443" s="38"/>
      <c r="R443" s="38"/>
      <c r="S443" s="66" t="str">
        <f t="shared" si="809"/>
        <v/>
      </c>
      <c r="T443" s="105" t="str">
        <f t="shared" si="810"/>
        <v/>
      </c>
    </row>
    <row r="444" spans="1:20" ht="20.25" hidden="1" thickTop="1" thickBot="1">
      <c r="A444" t="str">
        <f ca="1">IF(B444="","",INDIRECT("減額一覧!B"&amp;$P444))</f>
        <v/>
      </c>
      <c r="B444" s="120" t="str">
        <f t="shared" ref="B444" ca="1" si="951">IF(INDIRECT("減額一覧!BA"&amp;P444)=1,INDIRECT("減額一覧!M"&amp;P444),"")</f>
        <v/>
      </c>
      <c r="C444" s="131" t="str">
        <f ca="1">IF(B444="","",INDIRECT("減額一覧!C"&amp;$P444))</f>
        <v/>
      </c>
      <c r="D444" s="121" t="str">
        <f ca="1">IF($B444="","",INDIRECT("減額一覧!G"&amp;$P444))</f>
        <v/>
      </c>
      <c r="E444" s="122" t="str">
        <f ca="1">IF(B444="","",INDIRECT("減額一覧!H"&amp;P444))</f>
        <v/>
      </c>
      <c r="F444" s="122" t="str">
        <f ca="1">IF($B444="","",INDIRECT("減額一覧!T"&amp;P444))</f>
        <v/>
      </c>
      <c r="G444" s="123" t="str">
        <f ca="1">IF($B444="","",INDIRECT("減額一覧!U"&amp;P444))</f>
        <v/>
      </c>
      <c r="H444" s="123" t="str">
        <f ca="1">IF($B444="","",INDIRECT("減額一覧!V"&amp;P444))</f>
        <v/>
      </c>
      <c r="I444" s="124" t="str">
        <f ca="1">IF(B444="","",IF(INDIRECT("減額一覧!BL"&amp;P444)=0.08,0.08,0.1))</f>
        <v/>
      </c>
      <c r="J444" s="125"/>
      <c r="K444" s="126" t="str">
        <f t="shared" ca="1" si="842"/>
        <v/>
      </c>
      <c r="L444" s="127" t="str">
        <f t="shared" ca="1" si="805"/>
        <v/>
      </c>
      <c r="N444" s="113" t="str">
        <f t="shared" ref="N444:N447" ca="1" si="952">IF(A444="","",IF(A444&gt;3000,"月ヶ瀬",IF(A444&gt;=2000,"都祁","市内")))</f>
        <v/>
      </c>
      <c r="O444" s="114" t="str">
        <f t="shared" ref="O444" ca="1" si="953">IF(B444="","",IF(INDIRECT("減額一覧!BL"&amp;P444)=0.08,0.08,0.1))</f>
        <v/>
      </c>
      <c r="P444" s="38">
        <v>91</v>
      </c>
      <c r="Q444" s="38" t="str">
        <f t="shared" ref="Q444:R447" ca="1" si="954">IF(G444="","",IF(G444&gt;0,1,""))</f>
        <v/>
      </c>
      <c r="R444" s="38" t="str">
        <f t="shared" ca="1" si="954"/>
        <v/>
      </c>
      <c r="S444" s="66" t="str">
        <f t="shared" ca="1" si="809"/>
        <v/>
      </c>
      <c r="T444" s="105" t="str">
        <f t="shared" ca="1" si="810"/>
        <v/>
      </c>
    </row>
    <row r="445" spans="1:20" ht="20.25" hidden="1" thickTop="1" thickBot="1">
      <c r="A445" t="str">
        <f ca="1">IF(B445="","",INDIRECT("減額一覧!B"&amp;$P445))</f>
        <v/>
      </c>
      <c r="B445" s="61" t="str">
        <f t="shared" ref="B445" ca="1" si="955">IF(INDIRECT("減額一覧!BB"&amp;P445)=1,INDIRECT("減額一覧!W"&amp;P445),"")</f>
        <v/>
      </c>
      <c r="C445" s="44" t="str">
        <f ca="1">IF(B445="","",INDIRECT("減額一覧!C"&amp;$P445))</f>
        <v/>
      </c>
      <c r="D445" s="79" t="str">
        <f ca="1">IF($B445="","",INDIRECT("減額一覧!G"&amp;$P445))</f>
        <v/>
      </c>
      <c r="E445" s="19" t="str">
        <f ca="1">IF(B445="","",INDIRECT("減額一覧!H"&amp;P445))</f>
        <v/>
      </c>
      <c r="F445" s="19" t="str">
        <f ca="1">IF($B445="","",INDIRECT("減額一覧!AD"&amp;P445))</f>
        <v/>
      </c>
      <c r="G445" s="20" t="str">
        <f ca="1">IF($B445="","",INDIRECT("減額一覧!AE"&amp;P445))</f>
        <v/>
      </c>
      <c r="H445" s="20" t="str">
        <f ca="1">IF($B445="","",INDIRECT("減額一覧!AF"&amp;P445))</f>
        <v/>
      </c>
      <c r="I445" s="32" t="str">
        <f ca="1">IF(B445="","",IF(INDIRECT("減額一覧!BM"&amp;P445)=0.08,0.08,0.1))</f>
        <v/>
      </c>
      <c r="J445" s="52"/>
      <c r="K445" s="95" t="str">
        <f t="shared" ca="1" si="842"/>
        <v/>
      </c>
      <c r="L445" s="58" t="str">
        <f t="shared" ca="1" si="805"/>
        <v/>
      </c>
      <c r="N445" s="113" t="str">
        <f t="shared" ca="1" si="952"/>
        <v/>
      </c>
      <c r="O445" s="114" t="str">
        <f t="shared" ref="O445" ca="1" si="956">IF(B445="","",IF(INDIRECT("減額一覧!BM"&amp;P445)=0.08,0.08,0.1))</f>
        <v/>
      </c>
      <c r="P445" s="38">
        <v>91</v>
      </c>
      <c r="Q445" s="38" t="str">
        <f t="shared" ca="1" si="954"/>
        <v/>
      </c>
      <c r="R445" s="38" t="str">
        <f t="shared" ca="1" si="954"/>
        <v/>
      </c>
      <c r="S445" s="66" t="str">
        <f t="shared" ca="1" si="809"/>
        <v/>
      </c>
      <c r="T445" s="105" t="str">
        <f t="shared" ca="1" si="810"/>
        <v/>
      </c>
    </row>
    <row r="446" spans="1:20" ht="20.25" hidden="1" thickTop="1" thickBot="1">
      <c r="A446" t="str">
        <f ca="1">IF(B446="","",INDIRECT("減額一覧!B"&amp;$P446))</f>
        <v/>
      </c>
      <c r="B446" s="61" t="str">
        <f t="shared" ref="B446" ca="1" si="957">IF(INDIRECT("減額一覧!BC"&amp;P446)=1,INDIRECT("減額一覧!AG"&amp;P446),"")</f>
        <v/>
      </c>
      <c r="C446" s="128" t="str">
        <f ca="1">IF(B446="","",INDIRECT("減額一覧!C"&amp;$P446))</f>
        <v/>
      </c>
      <c r="D446" s="80" t="str">
        <f ca="1">IF($B446="","",INDIRECT("減額一覧!G"&amp;$P446))</f>
        <v/>
      </c>
      <c r="E446" s="19" t="str">
        <f ca="1">IF(B446="","",INDIRECT("減額一覧!H"&amp;P446))</f>
        <v/>
      </c>
      <c r="F446" s="19" t="str">
        <f ca="1">IF($B446="","",INDIRECT("減額一覧!AN"&amp;P446))</f>
        <v/>
      </c>
      <c r="G446" s="20" t="str">
        <f ca="1">IF($B446="","",INDIRECT("減額一覧!AO"&amp;P446))</f>
        <v/>
      </c>
      <c r="H446" s="20" t="str">
        <f ca="1">IF($B446="","",INDIRECT("減額一覧!AP"&amp;P446))</f>
        <v/>
      </c>
      <c r="I446" s="32" t="str">
        <f ca="1">IF(B446="","",IF(INDIRECT("減額一覧!BN"&amp;P446)=0.08,0.08,0.1))</f>
        <v/>
      </c>
      <c r="J446" s="52"/>
      <c r="K446" s="95" t="str">
        <f t="shared" ca="1" si="842"/>
        <v/>
      </c>
      <c r="L446" s="58" t="str">
        <f t="shared" ca="1" si="805"/>
        <v/>
      </c>
      <c r="N446" s="113" t="str">
        <f t="shared" ca="1" si="952"/>
        <v/>
      </c>
      <c r="O446" s="114" t="str">
        <f t="shared" ref="O446" ca="1" si="958">IF(B446="","",IF(INDIRECT("減額一覧!BN"&amp;P446)=0.08,0.08,0.1))</f>
        <v/>
      </c>
      <c r="P446" s="38">
        <v>91</v>
      </c>
      <c r="Q446" s="38" t="str">
        <f t="shared" ca="1" si="954"/>
        <v/>
      </c>
      <c r="R446" s="38" t="str">
        <f t="shared" ca="1" si="954"/>
        <v/>
      </c>
      <c r="S446" s="66" t="str">
        <f t="shared" ca="1" si="809"/>
        <v/>
      </c>
      <c r="T446" s="105" t="str">
        <f t="shared" ca="1" si="810"/>
        <v/>
      </c>
    </row>
    <row r="447" spans="1:20" ht="20.25" hidden="1" thickTop="1" thickBot="1">
      <c r="A447" t="str">
        <f ca="1">IF(B447="","",INDIRECT("減額一覧!B"&amp;$P447))</f>
        <v/>
      </c>
      <c r="B447" s="61" t="str">
        <f t="shared" ref="B447" ca="1" si="959">IF(INDIRECT("減額一覧!BD"&amp;P447)=1,INDIRECT("減額一覧!AQ"&amp;P447),"")</f>
        <v/>
      </c>
      <c r="C447" s="45" t="str">
        <f ca="1">IF(B447="","",INDIRECT("減額一覧!C"&amp;$P447))</f>
        <v/>
      </c>
      <c r="D447" s="79" t="str">
        <f ca="1">IF($B447="","",INDIRECT("減額一覧!G"&amp;$P447))</f>
        <v/>
      </c>
      <c r="E447" s="19" t="str">
        <f ca="1">IF(B447="","",INDIRECT("減額一覧!H"&amp;P447))</f>
        <v/>
      </c>
      <c r="F447" s="19" t="str">
        <f ca="1">IF($B447="","",INDIRECT("減額一覧!AX"&amp;P447))</f>
        <v/>
      </c>
      <c r="G447" s="20" t="str">
        <f ca="1">IF($B447="","",INDIRECT("減額一覧!AY"&amp;P447))</f>
        <v/>
      </c>
      <c r="H447" s="20" t="str">
        <f ca="1">IF($B447="","",INDIRECT("減額一覧!AZ"&amp;P447))</f>
        <v/>
      </c>
      <c r="I447" s="32" t="str">
        <f ca="1">IF(B447="","",IF(INDIRECT("減額一覧!BO"&amp;P447)=0.08,0.08,0.1))</f>
        <v/>
      </c>
      <c r="J447" s="52"/>
      <c r="K447" s="95" t="str">
        <f t="shared" ca="1" si="842"/>
        <v/>
      </c>
      <c r="L447" s="58" t="str">
        <f t="shared" ca="1" si="805"/>
        <v/>
      </c>
      <c r="N447" s="113" t="str">
        <f t="shared" ca="1" si="952"/>
        <v/>
      </c>
      <c r="O447" s="114" t="str">
        <f t="shared" ref="O447" ca="1" si="960">IF(B447="","",IF(INDIRECT("減額一覧!BO"&amp;P447)=0.08,0.08,0.1))</f>
        <v/>
      </c>
      <c r="P447" s="38">
        <v>91</v>
      </c>
      <c r="Q447" s="38" t="str">
        <f t="shared" ca="1" si="954"/>
        <v/>
      </c>
      <c r="R447" s="38" t="str">
        <f t="shared" ca="1" si="954"/>
        <v/>
      </c>
      <c r="S447" s="66" t="str">
        <f t="shared" ca="1" si="809"/>
        <v/>
      </c>
      <c r="T447" s="105" t="str">
        <f t="shared" ca="1" si="810"/>
        <v/>
      </c>
    </row>
    <row r="448" spans="1:20" ht="20.25" hidden="1" thickTop="1" thickBot="1">
      <c r="B448" s="129"/>
      <c r="C448" s="130" t="str">
        <f>IF(B448="","",減額一覧!C444)</f>
        <v/>
      </c>
      <c r="D448" s="43"/>
      <c r="E448" s="21"/>
      <c r="F448" s="22" t="s">
        <v>69</v>
      </c>
      <c r="G448" s="23">
        <f t="shared" ref="G448:H448" si="961">SUBTOTAL(9,G444:G447)</f>
        <v>0</v>
      </c>
      <c r="H448" s="23">
        <f t="shared" si="961"/>
        <v>0</v>
      </c>
      <c r="I448" s="30"/>
      <c r="J448" s="53"/>
      <c r="K448" s="96" t="str">
        <f t="shared" si="842"/>
        <v/>
      </c>
      <c r="L448" s="59" t="str">
        <f t="shared" si="805"/>
        <v/>
      </c>
      <c r="N448" s="108" t="str">
        <f t="shared" ref="N448" si="962">IF(AND(G448=0,H448=0),"","小計")</f>
        <v/>
      </c>
      <c r="O448" s="108" t="str">
        <f t="shared" ref="O448" si="963">IF(AND(G448=0,H448=0),"","小計")</f>
        <v/>
      </c>
      <c r="P448" s="38"/>
      <c r="Q448" s="38"/>
      <c r="R448" s="38"/>
      <c r="S448" s="66" t="str">
        <f t="shared" si="809"/>
        <v/>
      </c>
      <c r="T448" s="105" t="str">
        <f t="shared" si="810"/>
        <v/>
      </c>
    </row>
    <row r="449" spans="1:20" ht="19.5" thickTop="1">
      <c r="A449">
        <f ca="1">IF(B449="","",INDIRECT("減額一覧!B"&amp;$P449))</f>
        <v>345</v>
      </c>
      <c r="B449" s="120">
        <f t="shared" ref="B449" ca="1" si="964">IF(INDIRECT("減額一覧!BA"&amp;P449)=1,INDIRECT("減額一覧!M"&amp;P449),"")</f>
        <v>208</v>
      </c>
      <c r="C449" s="131">
        <f ca="1">IF(B449="","",INDIRECT("減額一覧!C"&amp;$P449))</f>
        <v>317109000</v>
      </c>
      <c r="D449" s="121" t="str">
        <f ca="1">IF($B449="","",INDIRECT("減額一覧!G"&amp;$P449))</f>
        <v>西野　扶美子</v>
      </c>
      <c r="E449" s="122">
        <f ca="1">IF(B449="","",INDIRECT("減額一覧!H"&amp;P449))</f>
        <v>13</v>
      </c>
      <c r="F449" s="122">
        <f ca="1">IF($B449="","",INDIRECT("減額一覧!T"&amp;P449))</f>
        <v>12</v>
      </c>
      <c r="G449" s="123">
        <f ca="1">IF($B449="","",INDIRECT("減額一覧!U"&amp;P449))</f>
        <v>2640</v>
      </c>
      <c r="H449" s="123">
        <f ca="1">IF($B449="","",INDIRECT("減額一覧!V"&amp;P449))</f>
        <v>1637</v>
      </c>
      <c r="I449" s="124">
        <f ca="1">IF(B449="","",IF(INDIRECT("減額一覧!BL"&amp;P449)=0.08,0.08,0.1))</f>
        <v>0.1</v>
      </c>
      <c r="J449" s="125" t="s">
        <v>536</v>
      </c>
      <c r="K449" s="126" t="str">
        <f t="shared" ca="1" si="842"/>
        <v/>
      </c>
      <c r="L449" s="127" t="str">
        <f t="shared" ca="1" si="805"/>
        <v/>
      </c>
      <c r="N449" s="113" t="str">
        <f t="shared" ref="N449:N452" ca="1" si="965">IF(A449="","",IF(A449&gt;3000,"月ヶ瀬",IF(A449&gt;=2000,"都祁","市内")))</f>
        <v>市内</v>
      </c>
      <c r="O449" s="114">
        <f t="shared" ref="O449" ca="1" si="966">IF(B449="","",IF(INDIRECT("減額一覧!BL"&amp;P449)=0.08,0.08,0.1))</f>
        <v>0.1</v>
      </c>
      <c r="P449" s="38">
        <v>92</v>
      </c>
      <c r="Q449" s="38">
        <f t="shared" ref="Q449:R452" ca="1" si="967">IF(G449="","",IF(G449&gt;0,1,""))</f>
        <v>1</v>
      </c>
      <c r="R449" s="38">
        <f t="shared" ca="1" si="967"/>
        <v>1</v>
      </c>
      <c r="S449" s="66" t="str">
        <f t="shared" ca="1" si="809"/>
        <v>317</v>
      </c>
      <c r="T449" s="105" t="str">
        <f t="shared" ca="1" si="810"/>
        <v/>
      </c>
    </row>
    <row r="450" spans="1:20" hidden="1">
      <c r="A450" t="str">
        <f ca="1">IF(B450="","",INDIRECT("減額一覧!B"&amp;$P450))</f>
        <v/>
      </c>
      <c r="B450" s="61" t="str">
        <f t="shared" ref="B450" ca="1" si="968">IF(INDIRECT("減額一覧!BB"&amp;P450)=1,INDIRECT("減額一覧!W"&amp;P450),"")</f>
        <v/>
      </c>
      <c r="C450" s="44" t="str">
        <f ca="1">IF(B450="","",INDIRECT("減額一覧!C"&amp;$P450))</f>
        <v/>
      </c>
      <c r="D450" s="79" t="str">
        <f ca="1">IF($B450="","",INDIRECT("減額一覧!G"&amp;$P450))</f>
        <v/>
      </c>
      <c r="E450" s="19" t="str">
        <f ca="1">IF(B450="","",INDIRECT("減額一覧!H"&amp;P450))</f>
        <v/>
      </c>
      <c r="F450" s="19" t="str">
        <f ca="1">IF($B450="","",INDIRECT("減額一覧!AD"&amp;P450))</f>
        <v/>
      </c>
      <c r="G450" s="20" t="str">
        <f ca="1">IF($B450="","",INDIRECT("減額一覧!AE"&amp;P450))</f>
        <v/>
      </c>
      <c r="H450" s="20" t="str">
        <f ca="1">IF($B450="","",INDIRECT("減額一覧!AF"&amp;P450))</f>
        <v/>
      </c>
      <c r="I450" s="32" t="str">
        <f ca="1">IF(B450="","",IF(INDIRECT("減額一覧!BM"&amp;P450)=0.08,0.08,0.1))</f>
        <v/>
      </c>
      <c r="J450" s="52"/>
      <c r="K450" s="95" t="str">
        <f t="shared" ca="1" si="842"/>
        <v/>
      </c>
      <c r="L450" s="58" t="str">
        <f t="shared" ca="1" si="805"/>
        <v/>
      </c>
      <c r="N450" s="113" t="str">
        <f t="shared" ca="1" si="965"/>
        <v/>
      </c>
      <c r="O450" s="114" t="str">
        <f t="shared" ref="O450" ca="1" si="969">IF(B450="","",IF(INDIRECT("減額一覧!BM"&amp;P450)=0.08,0.08,0.1))</f>
        <v/>
      </c>
      <c r="P450" s="38">
        <v>92</v>
      </c>
      <c r="Q450" s="38" t="str">
        <f t="shared" ca="1" si="967"/>
        <v/>
      </c>
      <c r="R450" s="38" t="str">
        <f t="shared" ca="1" si="967"/>
        <v/>
      </c>
      <c r="S450" s="66" t="str">
        <f t="shared" ca="1" si="809"/>
        <v/>
      </c>
      <c r="T450" s="105" t="str">
        <f t="shared" ca="1" si="810"/>
        <v/>
      </c>
    </row>
    <row r="451" spans="1:20" hidden="1">
      <c r="A451" t="str">
        <f ca="1">IF(B451="","",INDIRECT("減額一覧!B"&amp;$P451))</f>
        <v/>
      </c>
      <c r="B451" s="61" t="str">
        <f t="shared" ref="B451" ca="1" si="970">IF(INDIRECT("減額一覧!BC"&amp;P451)=1,INDIRECT("減額一覧!AG"&amp;P451),"")</f>
        <v/>
      </c>
      <c r="C451" s="128" t="str">
        <f ca="1">IF(B451="","",INDIRECT("減額一覧!C"&amp;$P451))</f>
        <v/>
      </c>
      <c r="D451" s="80" t="str">
        <f ca="1">IF($B451="","",INDIRECT("減額一覧!G"&amp;$P451))</f>
        <v/>
      </c>
      <c r="E451" s="19" t="str">
        <f ca="1">IF(B451="","",INDIRECT("減額一覧!H"&amp;P451))</f>
        <v/>
      </c>
      <c r="F451" s="19" t="str">
        <f ca="1">IF($B451="","",INDIRECT("減額一覧!AN"&amp;P451))</f>
        <v/>
      </c>
      <c r="G451" s="20" t="str">
        <f ca="1">IF($B451="","",INDIRECT("減額一覧!AO"&amp;P451))</f>
        <v/>
      </c>
      <c r="H451" s="20" t="str">
        <f ca="1">IF($B451="","",INDIRECT("減額一覧!AP"&amp;P451))</f>
        <v/>
      </c>
      <c r="I451" s="32" t="str">
        <f ca="1">IF(B451="","",IF(INDIRECT("減額一覧!BN"&amp;P451)=0.08,0.08,0.1))</f>
        <v/>
      </c>
      <c r="J451" s="52"/>
      <c r="K451" s="95" t="str">
        <f t="shared" ca="1" si="842"/>
        <v/>
      </c>
      <c r="L451" s="58" t="str">
        <f t="shared" ca="1" si="805"/>
        <v/>
      </c>
      <c r="N451" s="113" t="str">
        <f t="shared" ca="1" si="965"/>
        <v/>
      </c>
      <c r="O451" s="114" t="str">
        <f t="shared" ref="O451" ca="1" si="971">IF(B451="","",IF(INDIRECT("減額一覧!BN"&amp;P451)=0.08,0.08,0.1))</f>
        <v/>
      </c>
      <c r="P451" s="38">
        <v>92</v>
      </c>
      <c r="Q451" s="38" t="str">
        <f t="shared" ca="1" si="967"/>
        <v/>
      </c>
      <c r="R451" s="38" t="str">
        <f t="shared" ca="1" si="967"/>
        <v/>
      </c>
      <c r="S451" s="66" t="str">
        <f t="shared" ca="1" si="809"/>
        <v/>
      </c>
      <c r="T451" s="105" t="str">
        <f t="shared" ca="1" si="810"/>
        <v/>
      </c>
    </row>
    <row r="452" spans="1:20" hidden="1">
      <c r="A452" t="str">
        <f ca="1">IF(B452="","",INDIRECT("減額一覧!B"&amp;$P452))</f>
        <v/>
      </c>
      <c r="B452" s="61" t="str">
        <f t="shared" ref="B452" ca="1" si="972">IF(INDIRECT("減額一覧!BD"&amp;P452)=1,INDIRECT("減額一覧!AQ"&amp;P452),"")</f>
        <v/>
      </c>
      <c r="C452" s="45" t="str">
        <f ca="1">IF(B452="","",INDIRECT("減額一覧!C"&amp;$P452))</f>
        <v/>
      </c>
      <c r="D452" s="79" t="str">
        <f ca="1">IF($B452="","",INDIRECT("減額一覧!G"&amp;$P452))</f>
        <v/>
      </c>
      <c r="E452" s="19" t="str">
        <f ca="1">IF(B452="","",INDIRECT("減額一覧!H"&amp;P452))</f>
        <v/>
      </c>
      <c r="F452" s="19" t="str">
        <f ca="1">IF($B452="","",INDIRECT("減額一覧!AX"&amp;P452))</f>
        <v/>
      </c>
      <c r="G452" s="20" t="str">
        <f ca="1">IF($B452="","",INDIRECT("減額一覧!AY"&amp;P452))</f>
        <v/>
      </c>
      <c r="H452" s="20" t="str">
        <f ca="1">IF($B452="","",INDIRECT("減額一覧!AZ"&amp;P452))</f>
        <v/>
      </c>
      <c r="I452" s="32" t="str">
        <f ca="1">IF(B452="","",IF(INDIRECT("減額一覧!BO"&amp;P452)=0.08,0.08,0.1))</f>
        <v/>
      </c>
      <c r="J452" s="52"/>
      <c r="K452" s="95" t="str">
        <f t="shared" ca="1" si="842"/>
        <v/>
      </c>
      <c r="L452" s="58" t="str">
        <f t="shared" ca="1" si="805"/>
        <v/>
      </c>
      <c r="N452" s="113" t="str">
        <f t="shared" ca="1" si="965"/>
        <v/>
      </c>
      <c r="O452" s="114" t="str">
        <f t="shared" ref="O452" ca="1" si="973">IF(B452="","",IF(INDIRECT("減額一覧!BO"&amp;P452)=0.08,0.08,0.1))</f>
        <v/>
      </c>
      <c r="P452" s="38">
        <v>92</v>
      </c>
      <c r="Q452" s="38" t="str">
        <f t="shared" ca="1" si="967"/>
        <v/>
      </c>
      <c r="R452" s="38" t="str">
        <f t="shared" ca="1" si="967"/>
        <v/>
      </c>
      <c r="S452" s="66" t="str">
        <f t="shared" ca="1" si="809"/>
        <v/>
      </c>
      <c r="T452" s="105" t="str">
        <f t="shared" ca="1" si="810"/>
        <v/>
      </c>
    </row>
    <row r="453" spans="1:20" ht="19.5" thickBot="1">
      <c r="B453" s="129"/>
      <c r="C453" s="130" t="str">
        <f>IF(B453="","",減額一覧!C449)</f>
        <v/>
      </c>
      <c r="D453" s="43"/>
      <c r="E453" s="21"/>
      <c r="F453" s="22" t="s">
        <v>69</v>
      </c>
      <c r="G453" s="23">
        <f t="shared" ref="G453:H453" ca="1" si="974">SUBTOTAL(9,G449:G452)</f>
        <v>2640</v>
      </c>
      <c r="H453" s="23">
        <f t="shared" ca="1" si="974"/>
        <v>1637</v>
      </c>
      <c r="I453" s="30"/>
      <c r="J453" s="53"/>
      <c r="K453" s="96" t="str">
        <f t="shared" si="842"/>
        <v/>
      </c>
      <c r="L453" s="59" t="str">
        <f t="shared" ref="L453:L516" si="975">IF(OR(S453="370",S453="371",S453="372",S453="373",S453="374",S453="375",S453="376",S453="377",S453="378",S453="379",S453="380",S453="039",S453="389"),"農集","")</f>
        <v/>
      </c>
      <c r="N453" s="108" t="str">
        <f t="shared" ref="N453" ca="1" si="976">IF(AND(G453=0,H453=0),"","小計")</f>
        <v>小計</v>
      </c>
      <c r="O453" s="108" t="str">
        <f t="shared" ref="O453" ca="1" si="977">IF(AND(G453=0,H453=0),"","小計")</f>
        <v>小計</v>
      </c>
      <c r="P453" s="38"/>
      <c r="Q453" s="38"/>
      <c r="R453" s="38"/>
      <c r="S453" s="66" t="str">
        <f t="shared" ref="S453:S516" si="978">IF(C453="","",LEFT(TEXT(C453,"000000000"),3))</f>
        <v/>
      </c>
      <c r="T453" s="105" t="str">
        <f t="shared" ref="T453:T516" si="979">IF(L453="","",IF(H453=0,"",H453))</f>
        <v/>
      </c>
    </row>
    <row r="454" spans="1:20" ht="19.5" thickTop="1">
      <c r="A454">
        <f ca="1">IF(B454="","",INDIRECT("減額一覧!B"&amp;$P454))</f>
        <v>346</v>
      </c>
      <c r="B454" s="120">
        <f t="shared" ref="B454" ca="1" si="980">IF(INDIRECT("減額一覧!BA"&amp;P454)=1,INDIRECT("減額一覧!M"&amp;P454),"")</f>
        <v>207</v>
      </c>
      <c r="C454" s="131">
        <f ca="1">IF(B454="","",INDIRECT("減額一覧!C"&amp;$P454))</f>
        <v>573158000</v>
      </c>
      <c r="D454" s="121" t="str">
        <f ca="1">IF($B454="","",INDIRECT("減額一覧!G"&amp;$P454))</f>
        <v>田中　幹夫</v>
      </c>
      <c r="E454" s="122">
        <f ca="1">IF(B454="","",INDIRECT("減額一覧!H"&amp;P454))</f>
        <v>20</v>
      </c>
      <c r="F454" s="122">
        <f ca="1">IF($B454="","",INDIRECT("減額一覧!T"&amp;P454))</f>
        <v>8</v>
      </c>
      <c r="G454" s="123">
        <f ca="1">IF($B454="","",INDIRECT("減額一覧!U"&amp;P454))</f>
        <v>1760</v>
      </c>
      <c r="H454" s="123">
        <f ca="1">IF($B454="","",INDIRECT("減額一覧!V"&amp;P454))</f>
        <v>1091</v>
      </c>
      <c r="I454" s="124">
        <f ca="1">IF(B454="","",IF(INDIRECT("減額一覧!BL"&amp;P454)=0.08,0.08,0.1))</f>
        <v>0.1</v>
      </c>
      <c r="J454" s="125" t="s">
        <v>505</v>
      </c>
      <c r="K454" s="126" t="str">
        <f t="shared" ca="1" si="842"/>
        <v/>
      </c>
      <c r="L454" s="127" t="str">
        <f t="shared" ca="1" si="975"/>
        <v/>
      </c>
      <c r="N454" s="113" t="str">
        <f t="shared" ref="N454:N457" ca="1" si="981">IF(A454="","",IF(A454&gt;3000,"月ヶ瀬",IF(A454&gt;=2000,"都祁","市内")))</f>
        <v>市内</v>
      </c>
      <c r="O454" s="114">
        <f t="shared" ref="O454" ca="1" si="982">IF(B454="","",IF(INDIRECT("減額一覧!BL"&amp;P454)=0.08,0.08,0.1))</f>
        <v>0.1</v>
      </c>
      <c r="P454" s="38">
        <v>93</v>
      </c>
      <c r="Q454" s="38">
        <f t="shared" ref="Q454:R457" ca="1" si="983">IF(G454="","",IF(G454&gt;0,1,""))</f>
        <v>1</v>
      </c>
      <c r="R454" s="38">
        <f t="shared" ca="1" si="983"/>
        <v>1</v>
      </c>
      <c r="S454" s="66" t="str">
        <f t="shared" ca="1" si="978"/>
        <v>573</v>
      </c>
      <c r="T454" s="105" t="str">
        <f t="shared" ca="1" si="979"/>
        <v/>
      </c>
    </row>
    <row r="455" spans="1:20">
      <c r="A455">
        <f ca="1">IF(B455="","",INDIRECT("減額一覧!B"&amp;$P455))</f>
        <v>346</v>
      </c>
      <c r="B455" s="61">
        <f t="shared" ref="B455" ca="1" si="984">IF(INDIRECT("減額一覧!BB"&amp;P455)=1,INDIRECT("減額一覧!W"&amp;P455),"")</f>
        <v>208</v>
      </c>
      <c r="C455" s="44">
        <f ca="1">IF(B455="","",INDIRECT("減額一覧!C"&amp;$P455))</f>
        <v>573158000</v>
      </c>
      <c r="D455" s="79" t="str">
        <f ca="1">IF($B455="","",INDIRECT("減額一覧!G"&amp;$P455))</f>
        <v>田中　幹夫</v>
      </c>
      <c r="E455" s="19">
        <f ca="1">IF(B455="","",INDIRECT("減額一覧!H"&amp;P455))</f>
        <v>20</v>
      </c>
      <c r="F455" s="19">
        <f ca="1">IF($B455="","",INDIRECT("減額一覧!AD"&amp;P455))</f>
        <v>7</v>
      </c>
      <c r="G455" s="20">
        <f ca="1">IF($B455="","",INDIRECT("減額一覧!AE"&amp;P455))</f>
        <v>1540</v>
      </c>
      <c r="H455" s="20">
        <f ca="1">IF($B455="","",INDIRECT("減額一覧!AF"&amp;P455))</f>
        <v>955</v>
      </c>
      <c r="I455" s="32">
        <f ca="1">IF(B455="","",IF(INDIRECT("減額一覧!BM"&amp;P455)=0.08,0.08,0.1))</f>
        <v>0.1</v>
      </c>
      <c r="J455" s="52"/>
      <c r="K455" s="95" t="str">
        <f t="shared" ca="1" si="842"/>
        <v/>
      </c>
      <c r="L455" s="58" t="str">
        <f t="shared" ca="1" si="975"/>
        <v/>
      </c>
      <c r="N455" s="113" t="str">
        <f t="shared" ca="1" si="981"/>
        <v>市内</v>
      </c>
      <c r="O455" s="114">
        <f t="shared" ref="O455" ca="1" si="985">IF(B455="","",IF(INDIRECT("減額一覧!BM"&amp;P455)=0.08,0.08,0.1))</f>
        <v>0.1</v>
      </c>
      <c r="P455" s="38">
        <v>93</v>
      </c>
      <c r="Q455" s="38">
        <f t="shared" ca="1" si="983"/>
        <v>1</v>
      </c>
      <c r="R455" s="38">
        <f t="shared" ca="1" si="983"/>
        <v>1</v>
      </c>
      <c r="S455" s="66" t="str">
        <f t="shared" ca="1" si="978"/>
        <v>573</v>
      </c>
      <c r="T455" s="105" t="str">
        <f t="shared" ca="1" si="979"/>
        <v/>
      </c>
    </row>
    <row r="456" spans="1:20" hidden="1">
      <c r="A456" t="str">
        <f ca="1">IF(B456="","",INDIRECT("減額一覧!B"&amp;$P456))</f>
        <v/>
      </c>
      <c r="B456" s="61" t="str">
        <f t="shared" ref="B456" ca="1" si="986">IF(INDIRECT("減額一覧!BC"&amp;P456)=1,INDIRECT("減額一覧!AG"&amp;P456),"")</f>
        <v/>
      </c>
      <c r="C456" s="128" t="str">
        <f ca="1">IF(B456="","",INDIRECT("減額一覧!C"&amp;$P456))</f>
        <v/>
      </c>
      <c r="D456" s="80" t="str">
        <f ca="1">IF($B456="","",INDIRECT("減額一覧!G"&amp;$P456))</f>
        <v/>
      </c>
      <c r="E456" s="19" t="str">
        <f ca="1">IF(B456="","",INDIRECT("減額一覧!H"&amp;P456))</f>
        <v/>
      </c>
      <c r="F456" s="19" t="str">
        <f ca="1">IF($B456="","",INDIRECT("減額一覧!AN"&amp;P456))</f>
        <v/>
      </c>
      <c r="G456" s="20" t="str">
        <f ca="1">IF($B456="","",INDIRECT("減額一覧!AO"&amp;P456))</f>
        <v/>
      </c>
      <c r="H456" s="20" t="str">
        <f ca="1">IF($B456="","",INDIRECT("減額一覧!AP"&amp;P456))</f>
        <v/>
      </c>
      <c r="I456" s="32" t="str">
        <f ca="1">IF(B456="","",IF(INDIRECT("減額一覧!BN"&amp;P456)=0.08,0.08,0.1))</f>
        <v/>
      </c>
      <c r="J456" s="52"/>
      <c r="K456" s="95" t="str">
        <f t="shared" ca="1" si="842"/>
        <v/>
      </c>
      <c r="L456" s="58" t="str">
        <f t="shared" ca="1" si="975"/>
        <v/>
      </c>
      <c r="N456" s="113" t="str">
        <f t="shared" ca="1" si="981"/>
        <v/>
      </c>
      <c r="O456" s="114" t="str">
        <f t="shared" ref="O456" ca="1" si="987">IF(B456="","",IF(INDIRECT("減額一覧!BN"&amp;P456)=0.08,0.08,0.1))</f>
        <v/>
      </c>
      <c r="P456" s="38">
        <v>93</v>
      </c>
      <c r="Q456" s="38" t="str">
        <f t="shared" ca="1" si="983"/>
        <v/>
      </c>
      <c r="R456" s="38" t="str">
        <f t="shared" ca="1" si="983"/>
        <v/>
      </c>
      <c r="S456" s="66" t="str">
        <f t="shared" ca="1" si="978"/>
        <v/>
      </c>
      <c r="T456" s="105" t="str">
        <f t="shared" ca="1" si="979"/>
        <v/>
      </c>
    </row>
    <row r="457" spans="1:20" hidden="1">
      <c r="A457" t="str">
        <f ca="1">IF(B457="","",INDIRECT("減額一覧!B"&amp;$P457))</f>
        <v/>
      </c>
      <c r="B457" s="61" t="str">
        <f t="shared" ref="B457" ca="1" si="988">IF(INDIRECT("減額一覧!BD"&amp;P457)=1,INDIRECT("減額一覧!AQ"&amp;P457),"")</f>
        <v/>
      </c>
      <c r="C457" s="45" t="str">
        <f ca="1">IF(B457="","",INDIRECT("減額一覧!C"&amp;$P457))</f>
        <v/>
      </c>
      <c r="D457" s="79" t="str">
        <f ca="1">IF($B457="","",INDIRECT("減額一覧!G"&amp;$P457))</f>
        <v/>
      </c>
      <c r="E457" s="19" t="str">
        <f ca="1">IF(B457="","",INDIRECT("減額一覧!H"&amp;P457))</f>
        <v/>
      </c>
      <c r="F457" s="19" t="str">
        <f ca="1">IF($B457="","",INDIRECT("減額一覧!AX"&amp;P457))</f>
        <v/>
      </c>
      <c r="G457" s="20" t="str">
        <f ca="1">IF($B457="","",INDIRECT("減額一覧!AY"&amp;P457))</f>
        <v/>
      </c>
      <c r="H457" s="20" t="str">
        <f ca="1">IF($B457="","",INDIRECT("減額一覧!AZ"&amp;P457))</f>
        <v/>
      </c>
      <c r="I457" s="32" t="str">
        <f ca="1">IF(B457="","",IF(INDIRECT("減額一覧!BO"&amp;P457)=0.08,0.08,0.1))</f>
        <v/>
      </c>
      <c r="J457" s="52"/>
      <c r="K457" s="95" t="str">
        <f t="shared" ca="1" si="842"/>
        <v/>
      </c>
      <c r="L457" s="58" t="str">
        <f t="shared" ca="1" si="975"/>
        <v/>
      </c>
      <c r="N457" s="113" t="str">
        <f t="shared" ca="1" si="981"/>
        <v/>
      </c>
      <c r="O457" s="114" t="str">
        <f t="shared" ref="O457" ca="1" si="989">IF(B457="","",IF(INDIRECT("減額一覧!BO"&amp;P457)=0.08,0.08,0.1))</f>
        <v/>
      </c>
      <c r="P457" s="38">
        <v>93</v>
      </c>
      <c r="Q457" s="38" t="str">
        <f t="shared" ca="1" si="983"/>
        <v/>
      </c>
      <c r="R457" s="38" t="str">
        <f t="shared" ca="1" si="983"/>
        <v/>
      </c>
      <c r="S457" s="66" t="str">
        <f t="shared" ca="1" si="978"/>
        <v/>
      </c>
      <c r="T457" s="105" t="str">
        <f t="shared" ca="1" si="979"/>
        <v/>
      </c>
    </row>
    <row r="458" spans="1:20" ht="19.5" thickBot="1">
      <c r="B458" s="129"/>
      <c r="C458" s="130" t="str">
        <f>IF(B458="","",減額一覧!C454)</f>
        <v/>
      </c>
      <c r="D458" s="43"/>
      <c r="E458" s="21"/>
      <c r="F458" s="22" t="s">
        <v>69</v>
      </c>
      <c r="G458" s="23">
        <f t="shared" ref="G458:H458" ca="1" si="990">SUBTOTAL(9,G454:G457)</f>
        <v>3300</v>
      </c>
      <c r="H458" s="23">
        <f t="shared" ca="1" si="990"/>
        <v>2046</v>
      </c>
      <c r="I458" s="30"/>
      <c r="J458" s="53"/>
      <c r="K458" s="96" t="str">
        <f t="shared" si="842"/>
        <v/>
      </c>
      <c r="L458" s="59" t="str">
        <f t="shared" si="975"/>
        <v/>
      </c>
      <c r="N458" s="108" t="str">
        <f t="shared" ref="N458" ca="1" si="991">IF(AND(G458=0,H458=0),"","小計")</f>
        <v>小計</v>
      </c>
      <c r="O458" s="108" t="str">
        <f t="shared" ref="O458" ca="1" si="992">IF(AND(G458=0,H458=0),"","小計")</f>
        <v>小計</v>
      </c>
      <c r="P458" s="38"/>
      <c r="Q458" s="38"/>
      <c r="R458" s="38"/>
      <c r="S458" s="66" t="str">
        <f t="shared" si="978"/>
        <v/>
      </c>
      <c r="T458" s="105" t="str">
        <f t="shared" si="979"/>
        <v/>
      </c>
    </row>
    <row r="459" spans="1:20" ht="20.25" hidden="1" thickTop="1" thickBot="1">
      <c r="A459" t="str">
        <f ca="1">IF(B459="","",INDIRECT("減額一覧!B"&amp;$P459))</f>
        <v/>
      </c>
      <c r="B459" s="120" t="str">
        <f t="shared" ref="B459" ca="1" si="993">IF(INDIRECT("減額一覧!BA"&amp;P459)=1,INDIRECT("減額一覧!M"&amp;P459),"")</f>
        <v/>
      </c>
      <c r="C459" s="131" t="str">
        <f ca="1">IF(B459="","",INDIRECT("減額一覧!C"&amp;$P459))</f>
        <v/>
      </c>
      <c r="D459" s="121" t="str">
        <f ca="1">IF($B459="","",INDIRECT("減額一覧!G"&amp;$P459))</f>
        <v/>
      </c>
      <c r="E459" s="122" t="str">
        <f ca="1">IF(B459="","",INDIRECT("減額一覧!H"&amp;P459))</f>
        <v/>
      </c>
      <c r="F459" s="122" t="str">
        <f ca="1">IF($B459="","",INDIRECT("減額一覧!T"&amp;P459))</f>
        <v/>
      </c>
      <c r="G459" s="123" t="str">
        <f ca="1">IF($B459="","",INDIRECT("減額一覧!U"&amp;P459))</f>
        <v/>
      </c>
      <c r="H459" s="123" t="str">
        <f ca="1">IF($B459="","",INDIRECT("減額一覧!V"&amp;P459))</f>
        <v/>
      </c>
      <c r="I459" s="124" t="str">
        <f ca="1">IF(B459="","",IF(INDIRECT("減額一覧!BL"&amp;P459)=0.08,0.08,0.1))</f>
        <v/>
      </c>
      <c r="J459" s="125"/>
      <c r="K459" s="126" t="str">
        <f t="shared" ca="1" si="842"/>
        <v/>
      </c>
      <c r="L459" s="127" t="str">
        <f t="shared" ca="1" si="975"/>
        <v/>
      </c>
      <c r="N459" s="113" t="str">
        <f t="shared" ref="N459:N462" ca="1" si="994">IF(A459="","",IF(A459&gt;3000,"月ヶ瀬",IF(A459&gt;=2000,"都祁","市内")))</f>
        <v/>
      </c>
      <c r="O459" s="114" t="str">
        <f t="shared" ref="O459" ca="1" si="995">IF(B459="","",IF(INDIRECT("減額一覧!BL"&amp;P459)=0.08,0.08,0.1))</f>
        <v/>
      </c>
      <c r="P459" s="38">
        <v>94</v>
      </c>
      <c r="Q459" s="38" t="str">
        <f t="shared" ref="Q459:R462" ca="1" si="996">IF(G459="","",IF(G459&gt;0,1,""))</f>
        <v/>
      </c>
      <c r="R459" s="38" t="str">
        <f t="shared" ca="1" si="996"/>
        <v/>
      </c>
      <c r="S459" s="66" t="str">
        <f t="shared" ca="1" si="978"/>
        <v/>
      </c>
      <c r="T459" s="105" t="str">
        <f t="shared" ca="1" si="979"/>
        <v/>
      </c>
    </row>
    <row r="460" spans="1:20" ht="20.25" hidden="1" thickTop="1" thickBot="1">
      <c r="A460" t="str">
        <f ca="1">IF(B460="","",INDIRECT("減額一覧!B"&amp;$P460))</f>
        <v/>
      </c>
      <c r="B460" s="61" t="str">
        <f t="shared" ref="B460" ca="1" si="997">IF(INDIRECT("減額一覧!BB"&amp;P460)=1,INDIRECT("減額一覧!W"&amp;P460),"")</f>
        <v/>
      </c>
      <c r="C460" s="44" t="str">
        <f ca="1">IF(B460="","",INDIRECT("減額一覧!C"&amp;$P460))</f>
        <v/>
      </c>
      <c r="D460" s="79" t="str">
        <f ca="1">IF($B460="","",INDIRECT("減額一覧!G"&amp;$P460))</f>
        <v/>
      </c>
      <c r="E460" s="19" t="str">
        <f ca="1">IF(B460="","",INDIRECT("減額一覧!H"&amp;P460))</f>
        <v/>
      </c>
      <c r="F460" s="19" t="str">
        <f ca="1">IF($B460="","",INDIRECT("減額一覧!AD"&amp;P460))</f>
        <v/>
      </c>
      <c r="G460" s="20" t="str">
        <f ca="1">IF($B460="","",INDIRECT("減額一覧!AE"&amp;P460))</f>
        <v/>
      </c>
      <c r="H460" s="20" t="str">
        <f ca="1">IF($B460="","",INDIRECT("減額一覧!AF"&amp;P460))</f>
        <v/>
      </c>
      <c r="I460" s="32" t="str">
        <f ca="1">IF(B460="","",IF(INDIRECT("減額一覧!BM"&amp;P460)=0.08,0.08,0.1))</f>
        <v/>
      </c>
      <c r="J460" s="52"/>
      <c r="K460" s="95" t="str">
        <f t="shared" ca="1" si="842"/>
        <v/>
      </c>
      <c r="L460" s="58" t="str">
        <f t="shared" ca="1" si="975"/>
        <v/>
      </c>
      <c r="N460" s="113" t="str">
        <f t="shared" ca="1" si="994"/>
        <v/>
      </c>
      <c r="O460" s="114" t="str">
        <f t="shared" ref="O460" ca="1" si="998">IF(B460="","",IF(INDIRECT("減額一覧!BM"&amp;P460)=0.08,0.08,0.1))</f>
        <v/>
      </c>
      <c r="P460" s="38">
        <v>94</v>
      </c>
      <c r="Q460" s="38" t="str">
        <f t="shared" ca="1" si="996"/>
        <v/>
      </c>
      <c r="R460" s="38" t="str">
        <f t="shared" ca="1" si="996"/>
        <v/>
      </c>
      <c r="S460" s="66" t="str">
        <f t="shared" ca="1" si="978"/>
        <v/>
      </c>
      <c r="T460" s="105" t="str">
        <f t="shared" ca="1" si="979"/>
        <v/>
      </c>
    </row>
    <row r="461" spans="1:20" ht="20.25" hidden="1" thickTop="1" thickBot="1">
      <c r="A461" t="str">
        <f ca="1">IF(B461="","",INDIRECT("減額一覧!B"&amp;$P461))</f>
        <v/>
      </c>
      <c r="B461" s="61" t="str">
        <f t="shared" ref="B461" ca="1" si="999">IF(INDIRECT("減額一覧!BC"&amp;P461)=1,INDIRECT("減額一覧!AG"&amp;P461),"")</f>
        <v/>
      </c>
      <c r="C461" s="128" t="str">
        <f ca="1">IF(B461="","",INDIRECT("減額一覧!C"&amp;$P461))</f>
        <v/>
      </c>
      <c r="D461" s="80" t="str">
        <f ca="1">IF($B461="","",INDIRECT("減額一覧!G"&amp;$P461))</f>
        <v/>
      </c>
      <c r="E461" s="19" t="str">
        <f ca="1">IF(B461="","",INDIRECT("減額一覧!H"&amp;P461))</f>
        <v/>
      </c>
      <c r="F461" s="19" t="str">
        <f ca="1">IF($B461="","",INDIRECT("減額一覧!AN"&amp;P461))</f>
        <v/>
      </c>
      <c r="G461" s="20" t="str">
        <f ca="1">IF($B461="","",INDIRECT("減額一覧!AO"&amp;P461))</f>
        <v/>
      </c>
      <c r="H461" s="20" t="str">
        <f ca="1">IF($B461="","",INDIRECT("減額一覧!AP"&amp;P461))</f>
        <v/>
      </c>
      <c r="I461" s="32" t="str">
        <f ca="1">IF(B461="","",IF(INDIRECT("減額一覧!BN"&amp;P461)=0.08,0.08,0.1))</f>
        <v/>
      </c>
      <c r="J461" s="52"/>
      <c r="K461" s="95" t="str">
        <f t="shared" ca="1" si="842"/>
        <v/>
      </c>
      <c r="L461" s="58" t="str">
        <f t="shared" ca="1" si="975"/>
        <v/>
      </c>
      <c r="N461" s="113" t="str">
        <f t="shared" ca="1" si="994"/>
        <v/>
      </c>
      <c r="O461" s="114" t="str">
        <f t="shared" ref="O461" ca="1" si="1000">IF(B461="","",IF(INDIRECT("減額一覧!BN"&amp;P461)=0.08,0.08,0.1))</f>
        <v/>
      </c>
      <c r="P461" s="38">
        <v>94</v>
      </c>
      <c r="Q461" s="38" t="str">
        <f t="shared" ca="1" si="996"/>
        <v/>
      </c>
      <c r="R461" s="38" t="str">
        <f t="shared" ca="1" si="996"/>
        <v/>
      </c>
      <c r="S461" s="66" t="str">
        <f t="shared" ca="1" si="978"/>
        <v/>
      </c>
      <c r="T461" s="105" t="str">
        <f t="shared" ca="1" si="979"/>
        <v/>
      </c>
    </row>
    <row r="462" spans="1:20" ht="20.25" hidden="1" thickTop="1" thickBot="1">
      <c r="A462" t="str">
        <f ca="1">IF(B462="","",INDIRECT("減額一覧!B"&amp;$P462))</f>
        <v/>
      </c>
      <c r="B462" s="61" t="str">
        <f t="shared" ref="B462" ca="1" si="1001">IF(INDIRECT("減額一覧!BD"&amp;P462)=1,INDIRECT("減額一覧!AQ"&amp;P462),"")</f>
        <v/>
      </c>
      <c r="C462" s="45" t="str">
        <f ca="1">IF(B462="","",INDIRECT("減額一覧!C"&amp;$P462))</f>
        <v/>
      </c>
      <c r="D462" s="79" t="str">
        <f ca="1">IF($B462="","",INDIRECT("減額一覧!G"&amp;$P462))</f>
        <v/>
      </c>
      <c r="E462" s="19" t="str">
        <f ca="1">IF(B462="","",INDIRECT("減額一覧!H"&amp;P462))</f>
        <v/>
      </c>
      <c r="F462" s="19" t="str">
        <f ca="1">IF($B462="","",INDIRECT("減額一覧!AX"&amp;P462))</f>
        <v/>
      </c>
      <c r="G462" s="20" t="str">
        <f ca="1">IF($B462="","",INDIRECT("減額一覧!AY"&amp;P462))</f>
        <v/>
      </c>
      <c r="H462" s="20" t="str">
        <f ca="1">IF($B462="","",INDIRECT("減額一覧!AZ"&amp;P462))</f>
        <v/>
      </c>
      <c r="I462" s="32" t="str">
        <f ca="1">IF(B462="","",IF(INDIRECT("減額一覧!BO"&amp;P462)=0.08,0.08,0.1))</f>
        <v/>
      </c>
      <c r="J462" s="52"/>
      <c r="K462" s="95" t="str">
        <f t="shared" ca="1" si="842"/>
        <v/>
      </c>
      <c r="L462" s="58" t="str">
        <f t="shared" ca="1" si="975"/>
        <v/>
      </c>
      <c r="N462" s="113" t="str">
        <f t="shared" ca="1" si="994"/>
        <v/>
      </c>
      <c r="O462" s="114" t="str">
        <f t="shared" ref="O462" ca="1" si="1002">IF(B462="","",IF(INDIRECT("減額一覧!BO"&amp;P462)=0.08,0.08,0.1))</f>
        <v/>
      </c>
      <c r="P462" s="38">
        <v>94</v>
      </c>
      <c r="Q462" s="38" t="str">
        <f t="shared" ca="1" si="996"/>
        <v/>
      </c>
      <c r="R462" s="38" t="str">
        <f t="shared" ca="1" si="996"/>
        <v/>
      </c>
      <c r="S462" s="66" t="str">
        <f t="shared" ca="1" si="978"/>
        <v/>
      </c>
      <c r="T462" s="105" t="str">
        <f t="shared" ca="1" si="979"/>
        <v/>
      </c>
    </row>
    <row r="463" spans="1:20" ht="20.25" hidden="1" thickTop="1" thickBot="1">
      <c r="B463" s="129"/>
      <c r="C463" s="130" t="str">
        <f>IF(B463="","",減額一覧!C459)</f>
        <v/>
      </c>
      <c r="D463" s="43"/>
      <c r="E463" s="21"/>
      <c r="F463" s="22" t="s">
        <v>69</v>
      </c>
      <c r="G463" s="23">
        <f t="shared" ref="G463:H463" si="1003">SUBTOTAL(9,G459:G462)</f>
        <v>0</v>
      </c>
      <c r="H463" s="23">
        <f t="shared" si="1003"/>
        <v>0</v>
      </c>
      <c r="I463" s="30"/>
      <c r="J463" s="53"/>
      <c r="K463" s="96" t="str">
        <f t="shared" si="842"/>
        <v/>
      </c>
      <c r="L463" s="59" t="str">
        <f t="shared" si="975"/>
        <v/>
      </c>
      <c r="N463" s="108" t="str">
        <f t="shared" ref="N463" si="1004">IF(AND(G463=0,H463=0),"","小計")</f>
        <v/>
      </c>
      <c r="O463" s="108" t="str">
        <f t="shared" ref="O463" si="1005">IF(AND(G463=0,H463=0),"","小計")</f>
        <v/>
      </c>
      <c r="P463" s="38"/>
      <c r="Q463" s="38"/>
      <c r="R463" s="38"/>
      <c r="S463" s="66" t="str">
        <f t="shared" si="978"/>
        <v/>
      </c>
      <c r="T463" s="105" t="str">
        <f t="shared" si="979"/>
        <v/>
      </c>
    </row>
    <row r="464" spans="1:20" ht="19.5" thickTop="1">
      <c r="A464">
        <f ca="1">IF(B464="","",INDIRECT("減額一覧!B"&amp;$P464))</f>
        <v>348</v>
      </c>
      <c r="B464" s="120">
        <f t="shared" ref="B464" ca="1" si="1006">IF(INDIRECT("減額一覧!BA"&amp;P464)=1,INDIRECT("減額一覧!M"&amp;P464),"")</f>
        <v>208</v>
      </c>
      <c r="C464" s="131">
        <f ca="1">IF(B464="","",INDIRECT("減額一覧!C"&amp;$P464))</f>
        <v>671161000</v>
      </c>
      <c r="D464" s="121" t="str">
        <f ca="1">IF($B464="","",INDIRECT("減額一覧!G"&amp;$P464))</f>
        <v>前川　正廣</v>
      </c>
      <c r="E464" s="122">
        <f ca="1">IF(B464="","",INDIRECT("減額一覧!H"&amp;P464))</f>
        <v>20</v>
      </c>
      <c r="F464" s="122">
        <f ca="1">IF($B464="","",INDIRECT("減額一覧!T"&amp;P464))</f>
        <v>6</v>
      </c>
      <c r="G464" s="123">
        <f ca="1">IF($B464="","",INDIRECT("減額一覧!U"&amp;P464))</f>
        <v>1320</v>
      </c>
      <c r="H464" s="123">
        <f ca="1">IF($B464="","",INDIRECT("減額一覧!V"&amp;P464))</f>
        <v>818</v>
      </c>
      <c r="I464" s="124">
        <f ca="1">IF(B464="","",IF(INDIRECT("減額一覧!BL"&amp;P464)=0.08,0.08,0.1))</f>
        <v>0.1</v>
      </c>
      <c r="J464" s="125" t="s">
        <v>537</v>
      </c>
      <c r="K464" s="126" t="str">
        <f t="shared" ca="1" si="842"/>
        <v/>
      </c>
      <c r="L464" s="127" t="str">
        <f t="shared" ca="1" si="975"/>
        <v/>
      </c>
      <c r="N464" s="113" t="str">
        <f t="shared" ref="N464:N467" ca="1" si="1007">IF(A464="","",IF(A464&gt;3000,"月ヶ瀬",IF(A464&gt;=2000,"都祁","市内")))</f>
        <v>市内</v>
      </c>
      <c r="O464" s="114">
        <f t="shared" ref="O464" ca="1" si="1008">IF(B464="","",IF(INDIRECT("減額一覧!BL"&amp;P464)=0.08,0.08,0.1))</f>
        <v>0.1</v>
      </c>
      <c r="P464" s="38">
        <v>95</v>
      </c>
      <c r="Q464" s="38">
        <f t="shared" ref="Q464:R467" ca="1" si="1009">IF(G464="","",IF(G464&gt;0,1,""))</f>
        <v>1</v>
      </c>
      <c r="R464" s="38">
        <f t="shared" ca="1" si="1009"/>
        <v>1</v>
      </c>
      <c r="S464" s="66" t="str">
        <f t="shared" ca="1" si="978"/>
        <v>671</v>
      </c>
      <c r="T464" s="105" t="str">
        <f t="shared" ca="1" si="979"/>
        <v/>
      </c>
    </row>
    <row r="465" spans="1:20" hidden="1">
      <c r="A465" t="str">
        <f ca="1">IF(B465="","",INDIRECT("減額一覧!B"&amp;$P465))</f>
        <v/>
      </c>
      <c r="B465" s="61" t="str">
        <f t="shared" ref="B465" ca="1" si="1010">IF(INDIRECT("減額一覧!BB"&amp;P465)=1,INDIRECT("減額一覧!W"&amp;P465),"")</f>
        <v/>
      </c>
      <c r="C465" s="44" t="str">
        <f ca="1">IF(B465="","",INDIRECT("減額一覧!C"&amp;$P465))</f>
        <v/>
      </c>
      <c r="D465" s="79" t="str">
        <f ca="1">IF($B465="","",INDIRECT("減額一覧!G"&amp;$P465))</f>
        <v/>
      </c>
      <c r="E465" s="19" t="str">
        <f ca="1">IF(B465="","",INDIRECT("減額一覧!H"&amp;P465))</f>
        <v/>
      </c>
      <c r="F465" s="19" t="str">
        <f ca="1">IF($B465="","",INDIRECT("減額一覧!AD"&amp;P465))</f>
        <v/>
      </c>
      <c r="G465" s="20" t="str">
        <f ca="1">IF($B465="","",INDIRECT("減額一覧!AE"&amp;P465))</f>
        <v/>
      </c>
      <c r="H465" s="20" t="str">
        <f ca="1">IF($B465="","",INDIRECT("減額一覧!AF"&amp;P465))</f>
        <v/>
      </c>
      <c r="I465" s="32" t="str">
        <f ca="1">IF(B465="","",IF(INDIRECT("減額一覧!BM"&amp;P465)=0.08,0.08,0.1))</f>
        <v/>
      </c>
      <c r="J465" s="52"/>
      <c r="K465" s="95" t="str">
        <f t="shared" ca="1" si="842"/>
        <v/>
      </c>
      <c r="L465" s="58" t="str">
        <f t="shared" ca="1" si="975"/>
        <v/>
      </c>
      <c r="N465" s="113" t="str">
        <f t="shared" ca="1" si="1007"/>
        <v/>
      </c>
      <c r="O465" s="114" t="str">
        <f t="shared" ref="O465" ca="1" si="1011">IF(B465="","",IF(INDIRECT("減額一覧!BM"&amp;P465)=0.08,0.08,0.1))</f>
        <v/>
      </c>
      <c r="P465" s="38">
        <v>95</v>
      </c>
      <c r="Q465" s="38" t="str">
        <f t="shared" ca="1" si="1009"/>
        <v/>
      </c>
      <c r="R465" s="38" t="str">
        <f t="shared" ca="1" si="1009"/>
        <v/>
      </c>
      <c r="S465" s="66" t="str">
        <f t="shared" ca="1" si="978"/>
        <v/>
      </c>
      <c r="T465" s="105" t="str">
        <f t="shared" ca="1" si="979"/>
        <v/>
      </c>
    </row>
    <row r="466" spans="1:20" hidden="1">
      <c r="A466" t="str">
        <f ca="1">IF(B466="","",INDIRECT("減額一覧!B"&amp;$P466))</f>
        <v/>
      </c>
      <c r="B466" s="61" t="str">
        <f t="shared" ref="B466" ca="1" si="1012">IF(INDIRECT("減額一覧!BC"&amp;P466)=1,INDIRECT("減額一覧!AG"&amp;P466),"")</f>
        <v/>
      </c>
      <c r="C466" s="128" t="str">
        <f ca="1">IF(B466="","",INDIRECT("減額一覧!C"&amp;$P466))</f>
        <v/>
      </c>
      <c r="D466" s="80" t="str">
        <f ca="1">IF($B466="","",INDIRECT("減額一覧!G"&amp;$P466))</f>
        <v/>
      </c>
      <c r="E466" s="19" t="str">
        <f ca="1">IF(B466="","",INDIRECT("減額一覧!H"&amp;P466))</f>
        <v/>
      </c>
      <c r="F466" s="19" t="str">
        <f ca="1">IF($B466="","",INDIRECT("減額一覧!AN"&amp;P466))</f>
        <v/>
      </c>
      <c r="G466" s="20" t="str">
        <f ca="1">IF($B466="","",INDIRECT("減額一覧!AO"&amp;P466))</f>
        <v/>
      </c>
      <c r="H466" s="20" t="str">
        <f ca="1">IF($B466="","",INDIRECT("減額一覧!AP"&amp;P466))</f>
        <v/>
      </c>
      <c r="I466" s="32" t="str">
        <f ca="1">IF(B466="","",IF(INDIRECT("減額一覧!BN"&amp;P466)=0.08,0.08,0.1))</f>
        <v/>
      </c>
      <c r="J466" s="52"/>
      <c r="K466" s="95" t="str">
        <f t="shared" ref="K466:K529" ca="1" si="1013">IF(A466="","",IF(A466&gt;3000,"月ヶ瀬",IF(A466&gt;=2000,"都祁","")))</f>
        <v/>
      </c>
      <c r="L466" s="58" t="str">
        <f t="shared" ca="1" si="975"/>
        <v/>
      </c>
      <c r="N466" s="113" t="str">
        <f t="shared" ca="1" si="1007"/>
        <v/>
      </c>
      <c r="O466" s="114" t="str">
        <f t="shared" ref="O466" ca="1" si="1014">IF(B466="","",IF(INDIRECT("減額一覧!BN"&amp;P466)=0.08,0.08,0.1))</f>
        <v/>
      </c>
      <c r="P466" s="38">
        <v>95</v>
      </c>
      <c r="Q466" s="38" t="str">
        <f t="shared" ca="1" si="1009"/>
        <v/>
      </c>
      <c r="R466" s="38" t="str">
        <f t="shared" ca="1" si="1009"/>
        <v/>
      </c>
      <c r="S466" s="66" t="str">
        <f t="shared" ca="1" si="978"/>
        <v/>
      </c>
      <c r="T466" s="105" t="str">
        <f t="shared" ca="1" si="979"/>
        <v/>
      </c>
    </row>
    <row r="467" spans="1:20" hidden="1">
      <c r="A467" t="str">
        <f ca="1">IF(B467="","",INDIRECT("減額一覧!B"&amp;$P467))</f>
        <v/>
      </c>
      <c r="B467" s="61" t="str">
        <f t="shared" ref="B467" ca="1" si="1015">IF(INDIRECT("減額一覧!BD"&amp;P467)=1,INDIRECT("減額一覧!AQ"&amp;P467),"")</f>
        <v/>
      </c>
      <c r="C467" s="45" t="str">
        <f ca="1">IF(B467="","",INDIRECT("減額一覧!C"&amp;$P467))</f>
        <v/>
      </c>
      <c r="D467" s="79" t="str">
        <f ca="1">IF($B467="","",INDIRECT("減額一覧!G"&amp;$P467))</f>
        <v/>
      </c>
      <c r="E467" s="19" t="str">
        <f ca="1">IF(B467="","",INDIRECT("減額一覧!H"&amp;P467))</f>
        <v/>
      </c>
      <c r="F467" s="19" t="str">
        <f ca="1">IF($B467="","",INDIRECT("減額一覧!AX"&amp;P467))</f>
        <v/>
      </c>
      <c r="G467" s="20" t="str">
        <f ca="1">IF($B467="","",INDIRECT("減額一覧!AY"&amp;P467))</f>
        <v/>
      </c>
      <c r="H467" s="20" t="str">
        <f ca="1">IF($B467="","",INDIRECT("減額一覧!AZ"&amp;P467))</f>
        <v/>
      </c>
      <c r="I467" s="32" t="str">
        <f ca="1">IF(B467="","",IF(INDIRECT("減額一覧!BO"&amp;P467)=0.08,0.08,0.1))</f>
        <v/>
      </c>
      <c r="J467" s="52"/>
      <c r="K467" s="95" t="str">
        <f t="shared" ca="1" si="1013"/>
        <v/>
      </c>
      <c r="L467" s="58" t="str">
        <f t="shared" ca="1" si="975"/>
        <v/>
      </c>
      <c r="N467" s="113" t="str">
        <f t="shared" ca="1" si="1007"/>
        <v/>
      </c>
      <c r="O467" s="114" t="str">
        <f t="shared" ref="O467" ca="1" si="1016">IF(B467="","",IF(INDIRECT("減額一覧!BO"&amp;P467)=0.08,0.08,0.1))</f>
        <v/>
      </c>
      <c r="P467" s="38">
        <v>95</v>
      </c>
      <c r="Q467" s="38" t="str">
        <f t="shared" ca="1" si="1009"/>
        <v/>
      </c>
      <c r="R467" s="38" t="str">
        <f t="shared" ca="1" si="1009"/>
        <v/>
      </c>
      <c r="S467" s="66" t="str">
        <f t="shared" ca="1" si="978"/>
        <v/>
      </c>
      <c r="T467" s="105" t="str">
        <f t="shared" ca="1" si="979"/>
        <v/>
      </c>
    </row>
    <row r="468" spans="1:20" ht="19.5" thickBot="1">
      <c r="B468" s="129"/>
      <c r="C468" s="130" t="str">
        <f>IF(B468="","",減額一覧!C464)</f>
        <v/>
      </c>
      <c r="D468" s="43"/>
      <c r="E468" s="21"/>
      <c r="F468" s="22" t="s">
        <v>69</v>
      </c>
      <c r="G468" s="23">
        <f t="shared" ref="G468:H468" ca="1" si="1017">SUBTOTAL(9,G464:G467)</f>
        <v>1320</v>
      </c>
      <c r="H468" s="23">
        <f t="shared" ca="1" si="1017"/>
        <v>818</v>
      </c>
      <c r="I468" s="30"/>
      <c r="J468" s="53"/>
      <c r="K468" s="96" t="str">
        <f t="shared" si="1013"/>
        <v/>
      </c>
      <c r="L468" s="59" t="str">
        <f t="shared" si="975"/>
        <v/>
      </c>
      <c r="N468" s="108" t="str">
        <f t="shared" ref="N468" ca="1" si="1018">IF(AND(G468=0,H468=0),"","小計")</f>
        <v>小計</v>
      </c>
      <c r="O468" s="108" t="str">
        <f t="shared" ref="O468" ca="1" si="1019">IF(AND(G468=0,H468=0),"","小計")</f>
        <v>小計</v>
      </c>
      <c r="P468" s="38"/>
      <c r="Q468" s="38"/>
      <c r="R468" s="38"/>
      <c r="S468" s="66" t="str">
        <f t="shared" si="978"/>
        <v/>
      </c>
      <c r="T468" s="105" t="str">
        <f t="shared" si="979"/>
        <v/>
      </c>
    </row>
    <row r="469" spans="1:20" ht="19.5" thickTop="1">
      <c r="A469">
        <f ca="1">IF(B469="","",INDIRECT("減額一覧!B"&amp;$P469))</f>
        <v>354</v>
      </c>
      <c r="B469" s="120">
        <f t="shared" ref="B469" ca="1" si="1020">IF(INDIRECT("減額一覧!BA"&amp;P469)=1,INDIRECT("減額一覧!M"&amp;P469),"")</f>
        <v>205</v>
      </c>
      <c r="C469" s="131">
        <f ca="1">IF(B469="","",INDIRECT("減額一覧!C"&amp;$P469))</f>
        <v>542190000</v>
      </c>
      <c r="D469" s="121" t="str">
        <f ca="1">IF($B469="","",INDIRECT("減額一覧!G"&amp;$P469))</f>
        <v>谷口　郁子</v>
      </c>
      <c r="E469" s="122">
        <f ca="1">IF(B469="","",INDIRECT("減額一覧!H"&amp;P469))</f>
        <v>13</v>
      </c>
      <c r="F469" s="122">
        <f ca="1">IF($B469="","",INDIRECT("減額一覧!T"&amp;P469))</f>
        <v>2</v>
      </c>
      <c r="G469" s="123">
        <f ca="1">IF($B469="","",INDIRECT("減額一覧!U"&amp;P469))</f>
        <v>440</v>
      </c>
      <c r="H469" s="123">
        <f ca="1">IF($B469="","",INDIRECT("減額一覧!V"&amp;P469))</f>
        <v>272</v>
      </c>
      <c r="I469" s="124">
        <f ca="1">IF(B469="","",IF(INDIRECT("減額一覧!BL"&amp;P469)=0.08,0.08,0.1))</f>
        <v>0.1</v>
      </c>
      <c r="J469" s="125" t="s">
        <v>506</v>
      </c>
      <c r="K469" s="126" t="str">
        <f t="shared" ca="1" si="1013"/>
        <v/>
      </c>
      <c r="L469" s="127" t="str">
        <f t="shared" ca="1" si="975"/>
        <v/>
      </c>
      <c r="N469" s="113" t="str">
        <f t="shared" ref="N469:N472" ca="1" si="1021">IF(A469="","",IF(A469&gt;3000,"月ヶ瀬",IF(A469&gt;=2000,"都祁","市内")))</f>
        <v>市内</v>
      </c>
      <c r="O469" s="114">
        <f t="shared" ref="O469" ca="1" si="1022">IF(B469="","",IF(INDIRECT("減額一覧!BL"&amp;P469)=0.08,0.08,0.1))</f>
        <v>0.1</v>
      </c>
      <c r="P469" s="38">
        <v>96</v>
      </c>
      <c r="Q469" s="38">
        <f t="shared" ref="Q469:R472" ca="1" si="1023">IF(G469="","",IF(G469&gt;0,1,""))</f>
        <v>1</v>
      </c>
      <c r="R469" s="38">
        <f t="shared" ca="1" si="1023"/>
        <v>1</v>
      </c>
      <c r="S469" s="66" t="str">
        <f t="shared" ca="1" si="978"/>
        <v>542</v>
      </c>
      <c r="T469" s="105" t="str">
        <f t="shared" ca="1" si="979"/>
        <v/>
      </c>
    </row>
    <row r="470" spans="1:20">
      <c r="A470">
        <f ca="1">IF(B470="","",INDIRECT("減額一覧!B"&amp;$P470))</f>
        <v>354</v>
      </c>
      <c r="B470" s="61">
        <f t="shared" ref="B470" ca="1" si="1024">IF(INDIRECT("減額一覧!BB"&amp;P470)=1,INDIRECT("減額一覧!W"&amp;P470),"")</f>
        <v>206</v>
      </c>
      <c r="C470" s="44">
        <f ca="1">IF(B470="","",INDIRECT("減額一覧!C"&amp;$P470))</f>
        <v>542190000</v>
      </c>
      <c r="D470" s="79" t="str">
        <f ca="1">IF($B470="","",INDIRECT("減額一覧!G"&amp;$P470))</f>
        <v>谷口　郁子</v>
      </c>
      <c r="E470" s="19">
        <f ca="1">IF(B470="","",INDIRECT("減額一覧!H"&amp;P470))</f>
        <v>13</v>
      </c>
      <c r="F470" s="19">
        <f ca="1">IF($B470="","",INDIRECT("減額一覧!AD"&amp;P470))</f>
        <v>3</v>
      </c>
      <c r="G470" s="20">
        <f ca="1">IF($B470="","",INDIRECT("減額一覧!AE"&amp;P470))</f>
        <v>660</v>
      </c>
      <c r="H470" s="20">
        <f ca="1">IF($B470="","",INDIRECT("減額一覧!AF"&amp;P470))</f>
        <v>409</v>
      </c>
      <c r="I470" s="32">
        <f ca="1">IF(B470="","",IF(INDIRECT("減額一覧!BM"&amp;P470)=0.08,0.08,0.1))</f>
        <v>0.1</v>
      </c>
      <c r="J470" s="52"/>
      <c r="K470" s="95" t="str">
        <f t="shared" ca="1" si="1013"/>
        <v/>
      </c>
      <c r="L470" s="58" t="str">
        <f t="shared" ca="1" si="975"/>
        <v/>
      </c>
      <c r="N470" s="113" t="str">
        <f t="shared" ca="1" si="1021"/>
        <v>市内</v>
      </c>
      <c r="O470" s="114">
        <f t="shared" ref="O470" ca="1" si="1025">IF(B470="","",IF(INDIRECT("減額一覧!BM"&amp;P470)=0.08,0.08,0.1))</f>
        <v>0.1</v>
      </c>
      <c r="P470" s="38">
        <v>96</v>
      </c>
      <c r="Q470" s="38">
        <f t="shared" ca="1" si="1023"/>
        <v>1</v>
      </c>
      <c r="R470" s="38">
        <f t="shared" ca="1" si="1023"/>
        <v>1</v>
      </c>
      <c r="S470" s="66" t="str">
        <f t="shared" ca="1" si="978"/>
        <v>542</v>
      </c>
      <c r="T470" s="105" t="str">
        <f t="shared" ca="1" si="979"/>
        <v/>
      </c>
    </row>
    <row r="471" spans="1:20">
      <c r="A471">
        <f ca="1">IF(B471="","",INDIRECT("減額一覧!B"&amp;$P471))</f>
        <v>354</v>
      </c>
      <c r="B471" s="61">
        <f t="shared" ref="B471" ca="1" si="1026">IF(INDIRECT("減額一覧!BC"&amp;P471)=1,INDIRECT("減額一覧!AG"&amp;P471),"")</f>
        <v>207</v>
      </c>
      <c r="C471" s="128">
        <f ca="1">IF(B471="","",INDIRECT("減額一覧!C"&amp;$P471))</f>
        <v>542190000</v>
      </c>
      <c r="D471" s="80" t="str">
        <f ca="1">IF($B471="","",INDIRECT("減額一覧!G"&amp;$P471))</f>
        <v>谷口　郁子</v>
      </c>
      <c r="E471" s="19">
        <f ca="1">IF(B471="","",INDIRECT("減額一覧!H"&amp;P471))</f>
        <v>13</v>
      </c>
      <c r="F471" s="19">
        <f ca="1">IF($B471="","",INDIRECT("減額一覧!AN"&amp;P471))</f>
        <v>1</v>
      </c>
      <c r="G471" s="20">
        <f ca="1">IF($B471="","",INDIRECT("減額一覧!AO"&amp;P471))</f>
        <v>220</v>
      </c>
      <c r="H471" s="20">
        <f ca="1">IF($B471="","",INDIRECT("減額一覧!AP"&amp;P471))</f>
        <v>136</v>
      </c>
      <c r="I471" s="32">
        <f ca="1">IF(B471="","",IF(INDIRECT("減額一覧!BN"&amp;P471)=0.08,0.08,0.1))</f>
        <v>0.1</v>
      </c>
      <c r="J471" s="52"/>
      <c r="K471" s="95" t="str">
        <f t="shared" ca="1" si="1013"/>
        <v/>
      </c>
      <c r="L471" s="58" t="str">
        <f t="shared" ca="1" si="975"/>
        <v/>
      </c>
      <c r="N471" s="113" t="str">
        <f t="shared" ca="1" si="1021"/>
        <v>市内</v>
      </c>
      <c r="O471" s="114">
        <f t="shared" ref="O471" ca="1" si="1027">IF(B471="","",IF(INDIRECT("減額一覧!BN"&amp;P471)=0.08,0.08,0.1))</f>
        <v>0.1</v>
      </c>
      <c r="P471" s="38">
        <v>96</v>
      </c>
      <c r="Q471" s="38">
        <f t="shared" ca="1" si="1023"/>
        <v>1</v>
      </c>
      <c r="R471" s="38">
        <f t="shared" ca="1" si="1023"/>
        <v>1</v>
      </c>
      <c r="S471" s="66" t="str">
        <f t="shared" ca="1" si="978"/>
        <v>542</v>
      </c>
      <c r="T471" s="105" t="str">
        <f t="shared" ca="1" si="979"/>
        <v/>
      </c>
    </row>
    <row r="472" spans="1:20">
      <c r="A472">
        <f ca="1">IF(B472="","",INDIRECT("減額一覧!B"&amp;$P472))</f>
        <v>354</v>
      </c>
      <c r="B472" s="61">
        <f t="shared" ref="B472" ca="1" si="1028">IF(INDIRECT("減額一覧!BD"&amp;P472)=1,INDIRECT("減額一覧!AQ"&amp;P472),"")</f>
        <v>208</v>
      </c>
      <c r="C472" s="45">
        <f ca="1">IF(B472="","",INDIRECT("減額一覧!C"&amp;$P472))</f>
        <v>542190000</v>
      </c>
      <c r="D472" s="79" t="str">
        <f ca="1">IF($B472="","",INDIRECT("減額一覧!G"&amp;$P472))</f>
        <v>谷口　郁子</v>
      </c>
      <c r="E472" s="19">
        <f ca="1">IF(B472="","",INDIRECT("減額一覧!H"&amp;P472))</f>
        <v>13</v>
      </c>
      <c r="F472" s="19">
        <f ca="1">IF($B472="","",INDIRECT("減額一覧!AX"&amp;P472))</f>
        <v>2</v>
      </c>
      <c r="G472" s="20">
        <f ca="1">IF($B472="","",INDIRECT("減額一覧!AY"&amp;P472))</f>
        <v>440</v>
      </c>
      <c r="H472" s="20">
        <f ca="1">IF($B472="","",INDIRECT("減額一覧!AZ"&amp;P472))</f>
        <v>272</v>
      </c>
      <c r="I472" s="32">
        <f ca="1">IF(B472="","",IF(INDIRECT("減額一覧!BO"&amp;P472)=0.08,0.08,0.1))</f>
        <v>0.1</v>
      </c>
      <c r="J472" s="52"/>
      <c r="K472" s="95" t="str">
        <f t="shared" ca="1" si="1013"/>
        <v/>
      </c>
      <c r="L472" s="58" t="str">
        <f t="shared" ca="1" si="975"/>
        <v/>
      </c>
      <c r="N472" s="113" t="str">
        <f t="shared" ca="1" si="1021"/>
        <v>市内</v>
      </c>
      <c r="O472" s="114">
        <f t="shared" ref="O472" ca="1" si="1029">IF(B472="","",IF(INDIRECT("減額一覧!BO"&amp;P472)=0.08,0.08,0.1))</f>
        <v>0.1</v>
      </c>
      <c r="P472" s="38">
        <v>96</v>
      </c>
      <c r="Q472" s="38">
        <f t="shared" ca="1" si="1023"/>
        <v>1</v>
      </c>
      <c r="R472" s="38">
        <f t="shared" ca="1" si="1023"/>
        <v>1</v>
      </c>
      <c r="S472" s="66" t="str">
        <f t="shared" ca="1" si="978"/>
        <v>542</v>
      </c>
      <c r="T472" s="105" t="str">
        <f t="shared" ca="1" si="979"/>
        <v/>
      </c>
    </row>
    <row r="473" spans="1:20" ht="19.5" thickBot="1">
      <c r="B473" s="129"/>
      <c r="C473" s="130" t="str">
        <f>IF(B473="","",減額一覧!C469)</f>
        <v/>
      </c>
      <c r="D473" s="43"/>
      <c r="E473" s="21"/>
      <c r="F473" s="22" t="s">
        <v>69</v>
      </c>
      <c r="G473" s="23">
        <f t="shared" ref="G473:H473" ca="1" si="1030">SUBTOTAL(9,G469:G472)</f>
        <v>1760</v>
      </c>
      <c r="H473" s="23">
        <f t="shared" ca="1" si="1030"/>
        <v>1089</v>
      </c>
      <c r="I473" s="30"/>
      <c r="J473" s="53"/>
      <c r="K473" s="96" t="str">
        <f t="shared" si="1013"/>
        <v/>
      </c>
      <c r="L473" s="59" t="str">
        <f t="shared" si="975"/>
        <v/>
      </c>
      <c r="N473" s="108" t="str">
        <f t="shared" ref="N473" ca="1" si="1031">IF(AND(G473=0,H473=0),"","小計")</f>
        <v>小計</v>
      </c>
      <c r="O473" s="108" t="str">
        <f t="shared" ref="O473" ca="1" si="1032">IF(AND(G473=0,H473=0),"","小計")</f>
        <v>小計</v>
      </c>
      <c r="P473" s="38"/>
      <c r="Q473" s="38"/>
      <c r="R473" s="38"/>
      <c r="S473" s="66" t="str">
        <f t="shared" si="978"/>
        <v/>
      </c>
      <c r="T473" s="105" t="str">
        <f t="shared" si="979"/>
        <v/>
      </c>
    </row>
    <row r="474" spans="1:20" ht="19.5" thickTop="1">
      <c r="A474">
        <f ca="1">IF(B474="","",INDIRECT("減額一覧!B"&amp;$P474))</f>
        <v>356</v>
      </c>
      <c r="B474" s="120">
        <f t="shared" ref="B474" ca="1" si="1033">IF(INDIRECT("減額一覧!BA"&amp;P474)=1,INDIRECT("減額一覧!M"&amp;P474),"")</f>
        <v>205</v>
      </c>
      <c r="C474" s="131">
        <f ca="1">IF(B474="","",INDIRECT("減額一覧!C"&amp;$P474))</f>
        <v>127082000</v>
      </c>
      <c r="D474" s="121" t="str">
        <f ca="1">IF($B474="","",INDIRECT("減額一覧!G"&amp;$P474))</f>
        <v>河井　溢子</v>
      </c>
      <c r="E474" s="122">
        <f ca="1">IF(B474="","",INDIRECT("減額一覧!H"&amp;P474))</f>
        <v>13</v>
      </c>
      <c r="F474" s="122">
        <f ca="1">IF($B474="","",INDIRECT("減額一覧!T"&amp;P474))</f>
        <v>1</v>
      </c>
      <c r="G474" s="123">
        <f ca="1">IF($B474="","",INDIRECT("減額一覧!U"&amp;P474))</f>
        <v>220</v>
      </c>
      <c r="H474" s="123">
        <f ca="1">IF($B474="","",INDIRECT("減額一覧!V"&amp;P474))</f>
        <v>136</v>
      </c>
      <c r="I474" s="124">
        <f ca="1">IF(B474="","",IF(INDIRECT("減額一覧!BL"&amp;P474)=0.08,0.08,0.1))</f>
        <v>0.1</v>
      </c>
      <c r="J474" s="125" t="s">
        <v>507</v>
      </c>
      <c r="K474" s="126" t="str">
        <f t="shared" ca="1" si="1013"/>
        <v/>
      </c>
      <c r="L474" s="127" t="str">
        <f t="shared" ca="1" si="975"/>
        <v/>
      </c>
      <c r="N474" s="113" t="str">
        <f t="shared" ref="N474:N477" ca="1" si="1034">IF(A474="","",IF(A474&gt;3000,"月ヶ瀬",IF(A474&gt;=2000,"都祁","市内")))</f>
        <v>市内</v>
      </c>
      <c r="O474" s="114">
        <f t="shared" ref="O474" ca="1" si="1035">IF(B474="","",IF(INDIRECT("減額一覧!BL"&amp;P474)=0.08,0.08,0.1))</f>
        <v>0.1</v>
      </c>
      <c r="P474" s="38">
        <v>97</v>
      </c>
      <c r="Q474" s="38">
        <f t="shared" ref="Q474:R477" ca="1" si="1036">IF(G474="","",IF(G474&gt;0,1,""))</f>
        <v>1</v>
      </c>
      <c r="R474" s="38">
        <f t="shared" ca="1" si="1036"/>
        <v>1</v>
      </c>
      <c r="S474" s="66" t="str">
        <f t="shared" ca="1" si="978"/>
        <v>127</v>
      </c>
      <c r="T474" s="105" t="str">
        <f t="shared" ca="1" si="979"/>
        <v/>
      </c>
    </row>
    <row r="475" spans="1:20">
      <c r="A475">
        <f ca="1">IF(B475="","",INDIRECT("減額一覧!B"&amp;$P475))</f>
        <v>356</v>
      </c>
      <c r="B475" s="61">
        <f t="shared" ref="B475" ca="1" si="1037">IF(INDIRECT("減額一覧!BB"&amp;P475)=1,INDIRECT("減額一覧!W"&amp;P475),"")</f>
        <v>206</v>
      </c>
      <c r="C475" s="44">
        <f ca="1">IF(B475="","",INDIRECT("減額一覧!C"&amp;$P475))</f>
        <v>127082000</v>
      </c>
      <c r="D475" s="79" t="str">
        <f ca="1">IF($B475="","",INDIRECT("減額一覧!G"&amp;$P475))</f>
        <v>河井　溢子</v>
      </c>
      <c r="E475" s="19">
        <f ca="1">IF(B475="","",INDIRECT("減額一覧!H"&amp;P475))</f>
        <v>13</v>
      </c>
      <c r="F475" s="19">
        <f ca="1">IF($B475="","",INDIRECT("減額一覧!AD"&amp;P475))</f>
        <v>1</v>
      </c>
      <c r="G475" s="20">
        <f ca="1">IF($B475="","",INDIRECT("減額一覧!AE"&amp;P475))</f>
        <v>220</v>
      </c>
      <c r="H475" s="20">
        <f ca="1">IF($B475="","",INDIRECT("減額一覧!AF"&amp;P475))</f>
        <v>136</v>
      </c>
      <c r="I475" s="32">
        <f ca="1">IF(B475="","",IF(INDIRECT("減額一覧!BM"&amp;P475)=0.08,0.08,0.1))</f>
        <v>0.1</v>
      </c>
      <c r="J475" s="52"/>
      <c r="K475" s="95" t="str">
        <f t="shared" ca="1" si="1013"/>
        <v/>
      </c>
      <c r="L475" s="58" t="str">
        <f t="shared" ca="1" si="975"/>
        <v/>
      </c>
      <c r="N475" s="113" t="str">
        <f t="shared" ca="1" si="1034"/>
        <v>市内</v>
      </c>
      <c r="O475" s="114">
        <f t="shared" ref="O475" ca="1" si="1038">IF(B475="","",IF(INDIRECT("減額一覧!BM"&amp;P475)=0.08,0.08,0.1))</f>
        <v>0.1</v>
      </c>
      <c r="P475" s="38">
        <v>97</v>
      </c>
      <c r="Q475" s="38">
        <f t="shared" ca="1" si="1036"/>
        <v>1</v>
      </c>
      <c r="R475" s="38">
        <f t="shared" ca="1" si="1036"/>
        <v>1</v>
      </c>
      <c r="S475" s="66" t="str">
        <f t="shared" ca="1" si="978"/>
        <v>127</v>
      </c>
      <c r="T475" s="105" t="str">
        <f t="shared" ca="1" si="979"/>
        <v/>
      </c>
    </row>
    <row r="476" spans="1:20">
      <c r="A476">
        <f ca="1">IF(B476="","",INDIRECT("減額一覧!B"&amp;$P476))</f>
        <v>356</v>
      </c>
      <c r="B476" s="61">
        <f t="shared" ref="B476" ca="1" si="1039">IF(INDIRECT("減額一覧!BC"&amp;P476)=1,INDIRECT("減額一覧!AG"&amp;P476),"")</f>
        <v>207</v>
      </c>
      <c r="C476" s="128">
        <f ca="1">IF(B476="","",INDIRECT("減額一覧!C"&amp;$P476))</f>
        <v>127082000</v>
      </c>
      <c r="D476" s="80" t="str">
        <f ca="1">IF($B476="","",INDIRECT("減額一覧!G"&amp;$P476))</f>
        <v>河井　溢子</v>
      </c>
      <c r="E476" s="19">
        <f ca="1">IF(B476="","",INDIRECT("減額一覧!H"&amp;P476))</f>
        <v>13</v>
      </c>
      <c r="F476" s="19">
        <f ca="1">IF($B476="","",INDIRECT("減額一覧!AN"&amp;P476))</f>
        <v>2</v>
      </c>
      <c r="G476" s="20">
        <f ca="1">IF($B476="","",INDIRECT("減額一覧!AO"&amp;P476))</f>
        <v>440</v>
      </c>
      <c r="H476" s="20">
        <f ca="1">IF($B476="","",INDIRECT("減額一覧!AP"&amp;P476))</f>
        <v>273</v>
      </c>
      <c r="I476" s="32">
        <f ca="1">IF(B476="","",IF(INDIRECT("減額一覧!BN"&amp;P476)=0.08,0.08,0.1))</f>
        <v>0.1</v>
      </c>
      <c r="J476" s="52"/>
      <c r="K476" s="95" t="str">
        <f t="shared" ca="1" si="1013"/>
        <v/>
      </c>
      <c r="L476" s="58" t="str">
        <f t="shared" ca="1" si="975"/>
        <v/>
      </c>
      <c r="N476" s="113" t="str">
        <f t="shared" ca="1" si="1034"/>
        <v>市内</v>
      </c>
      <c r="O476" s="114">
        <f t="shared" ref="O476" ca="1" si="1040">IF(B476="","",IF(INDIRECT("減額一覧!BN"&amp;P476)=0.08,0.08,0.1))</f>
        <v>0.1</v>
      </c>
      <c r="P476" s="38">
        <v>97</v>
      </c>
      <c r="Q476" s="38">
        <f t="shared" ca="1" si="1036"/>
        <v>1</v>
      </c>
      <c r="R476" s="38">
        <f t="shared" ca="1" si="1036"/>
        <v>1</v>
      </c>
      <c r="S476" s="66" t="str">
        <f t="shared" ca="1" si="978"/>
        <v>127</v>
      </c>
      <c r="T476" s="105" t="str">
        <f t="shared" ca="1" si="979"/>
        <v/>
      </c>
    </row>
    <row r="477" spans="1:20">
      <c r="A477">
        <f ca="1">IF(B477="","",INDIRECT("減額一覧!B"&amp;$P477))</f>
        <v>356</v>
      </c>
      <c r="B477" s="61">
        <f t="shared" ref="B477" ca="1" si="1041">IF(INDIRECT("減額一覧!BD"&amp;P477)=1,INDIRECT("減額一覧!AQ"&amp;P477),"")</f>
        <v>208</v>
      </c>
      <c r="C477" s="45">
        <f ca="1">IF(B477="","",INDIRECT("減額一覧!C"&amp;$P477))</f>
        <v>127082000</v>
      </c>
      <c r="D477" s="79" t="str">
        <f ca="1">IF($B477="","",INDIRECT("減額一覧!G"&amp;$P477))</f>
        <v>河井　溢子</v>
      </c>
      <c r="E477" s="19">
        <f ca="1">IF(B477="","",INDIRECT("減額一覧!H"&amp;P477))</f>
        <v>13</v>
      </c>
      <c r="F477" s="19">
        <f ca="1">IF($B477="","",INDIRECT("減額一覧!AX"&amp;P477))</f>
        <v>2</v>
      </c>
      <c r="G477" s="20">
        <f ca="1">IF($B477="","",INDIRECT("減額一覧!AY"&amp;P477))</f>
        <v>440</v>
      </c>
      <c r="H477" s="20">
        <f ca="1">IF($B477="","",INDIRECT("減額一覧!AZ"&amp;P477))</f>
        <v>273</v>
      </c>
      <c r="I477" s="32">
        <f ca="1">IF(B477="","",IF(INDIRECT("減額一覧!BO"&amp;P477)=0.08,0.08,0.1))</f>
        <v>0.1</v>
      </c>
      <c r="J477" s="52"/>
      <c r="K477" s="95" t="str">
        <f t="shared" ca="1" si="1013"/>
        <v/>
      </c>
      <c r="L477" s="58" t="str">
        <f t="shared" ca="1" si="975"/>
        <v/>
      </c>
      <c r="N477" s="113" t="str">
        <f t="shared" ca="1" si="1034"/>
        <v>市内</v>
      </c>
      <c r="O477" s="114">
        <f t="shared" ref="O477" ca="1" si="1042">IF(B477="","",IF(INDIRECT("減額一覧!BO"&amp;P477)=0.08,0.08,0.1))</f>
        <v>0.1</v>
      </c>
      <c r="P477" s="38">
        <v>97</v>
      </c>
      <c r="Q477" s="38">
        <f t="shared" ca="1" si="1036"/>
        <v>1</v>
      </c>
      <c r="R477" s="38">
        <f t="shared" ca="1" si="1036"/>
        <v>1</v>
      </c>
      <c r="S477" s="66" t="str">
        <f t="shared" ca="1" si="978"/>
        <v>127</v>
      </c>
      <c r="T477" s="105" t="str">
        <f t="shared" ca="1" si="979"/>
        <v/>
      </c>
    </row>
    <row r="478" spans="1:20" ht="19.5" thickBot="1">
      <c r="B478" s="129"/>
      <c r="C478" s="130" t="str">
        <f>IF(B478="","",減額一覧!C474)</f>
        <v/>
      </c>
      <c r="D478" s="43"/>
      <c r="E478" s="21"/>
      <c r="F478" s="22" t="s">
        <v>69</v>
      </c>
      <c r="G478" s="23">
        <f t="shared" ref="G478:H478" ca="1" si="1043">SUBTOTAL(9,G474:G477)</f>
        <v>1320</v>
      </c>
      <c r="H478" s="23">
        <f t="shared" ca="1" si="1043"/>
        <v>818</v>
      </c>
      <c r="I478" s="30"/>
      <c r="J478" s="53"/>
      <c r="K478" s="96" t="str">
        <f t="shared" si="1013"/>
        <v/>
      </c>
      <c r="L478" s="59" t="str">
        <f t="shared" si="975"/>
        <v/>
      </c>
      <c r="N478" s="108" t="str">
        <f t="shared" ref="N478" ca="1" si="1044">IF(AND(G478=0,H478=0),"","小計")</f>
        <v>小計</v>
      </c>
      <c r="O478" s="108" t="str">
        <f t="shared" ref="O478" ca="1" si="1045">IF(AND(G478=0,H478=0),"","小計")</f>
        <v>小計</v>
      </c>
      <c r="P478" s="38"/>
      <c r="Q478" s="38"/>
      <c r="R478" s="38"/>
      <c r="S478" s="66" t="str">
        <f t="shared" si="978"/>
        <v/>
      </c>
      <c r="T478" s="105" t="str">
        <f t="shared" si="979"/>
        <v/>
      </c>
    </row>
    <row r="479" spans="1:20" ht="19.5" thickTop="1">
      <c r="A479">
        <f ca="1">IF(B479="","",INDIRECT("減額一覧!B"&amp;$P479))</f>
        <v>361</v>
      </c>
      <c r="B479" s="120">
        <f t="shared" ref="B479" ca="1" si="1046">IF(INDIRECT("減額一覧!BA"&amp;P479)=1,INDIRECT("減額一覧!M"&amp;P479),"")</f>
        <v>208</v>
      </c>
      <c r="C479" s="131">
        <f ca="1">IF(B479="","",INDIRECT("減額一覧!C"&amp;$P479))</f>
        <v>900321000</v>
      </c>
      <c r="D479" s="121" t="str">
        <f ca="1">IF($B479="","",INDIRECT("減額一覧!G"&amp;$P479))</f>
        <v>中野　忠徳</v>
      </c>
      <c r="E479" s="122">
        <f ca="1">IF(B479="","",INDIRECT("減額一覧!H"&amp;P479))</f>
        <v>40</v>
      </c>
      <c r="F479" s="122">
        <f ca="1">IF($B479="","",INDIRECT("減額一覧!T"&amp;P479))</f>
        <v>17</v>
      </c>
      <c r="G479" s="123">
        <f ca="1">IF($B479="","",INDIRECT("減額一覧!U"&amp;P479))</f>
        <v>4301</v>
      </c>
      <c r="H479" s="123">
        <f ca="1">IF($B479="","",INDIRECT("減額一覧!V"&amp;P479))</f>
        <v>2318</v>
      </c>
      <c r="I479" s="124">
        <f ca="1">IF(B479="","",IF(INDIRECT("減額一覧!BL"&amp;P479)=0.08,0.08,0.1))</f>
        <v>0.1</v>
      </c>
      <c r="J479" s="125" t="s">
        <v>538</v>
      </c>
      <c r="K479" s="126" t="str">
        <f t="shared" ca="1" si="1013"/>
        <v/>
      </c>
      <c r="L479" s="127" t="str">
        <f t="shared" ca="1" si="975"/>
        <v/>
      </c>
      <c r="N479" s="113" t="str">
        <f t="shared" ref="N479:N482" ca="1" si="1047">IF(A479="","",IF(A479&gt;3000,"月ヶ瀬",IF(A479&gt;=2000,"都祁","市内")))</f>
        <v>市内</v>
      </c>
      <c r="O479" s="114">
        <f t="shared" ref="O479" ca="1" si="1048">IF(B479="","",IF(INDIRECT("減額一覧!BL"&amp;P479)=0.08,0.08,0.1))</f>
        <v>0.1</v>
      </c>
      <c r="P479" s="38">
        <v>98</v>
      </c>
      <c r="Q479" s="38">
        <f t="shared" ref="Q479:R482" ca="1" si="1049">IF(G479="","",IF(G479&gt;0,1,""))</f>
        <v>1</v>
      </c>
      <c r="R479" s="38">
        <f t="shared" ca="1" si="1049"/>
        <v>1</v>
      </c>
      <c r="S479" s="66" t="str">
        <f t="shared" ca="1" si="978"/>
        <v>900</v>
      </c>
      <c r="T479" s="105" t="str">
        <f t="shared" ca="1" si="979"/>
        <v/>
      </c>
    </row>
    <row r="480" spans="1:20">
      <c r="A480">
        <f ca="1">IF(B480="","",INDIRECT("減額一覧!B"&amp;$P480))</f>
        <v>361</v>
      </c>
      <c r="B480" s="61">
        <f t="shared" ref="B480" ca="1" si="1050">IF(INDIRECT("減額一覧!BB"&amp;P480)=1,INDIRECT("減額一覧!W"&amp;P480),"")</f>
        <v>209</v>
      </c>
      <c r="C480" s="44">
        <f ca="1">IF(B480="","",INDIRECT("減額一覧!C"&amp;$P480))</f>
        <v>900321000</v>
      </c>
      <c r="D480" s="79" t="str">
        <f ca="1">IF($B480="","",INDIRECT("減額一覧!G"&amp;$P480))</f>
        <v>中野　忠徳</v>
      </c>
      <c r="E480" s="19">
        <f ca="1">IF(B480="","",INDIRECT("減額一覧!H"&amp;P480))</f>
        <v>40</v>
      </c>
      <c r="F480" s="19">
        <f ca="1">IF($B480="","",INDIRECT("減額一覧!AD"&amp;P480))</f>
        <v>12</v>
      </c>
      <c r="G480" s="20">
        <f ca="1">IF($B480="","",INDIRECT("減額一覧!AE"&amp;P480))</f>
        <v>3036</v>
      </c>
      <c r="H480" s="20">
        <f ca="1">IF($B480="","",INDIRECT("減額一覧!AF"&amp;P480))</f>
        <v>1636</v>
      </c>
      <c r="I480" s="32">
        <f ca="1">IF(B480="","",IF(INDIRECT("減額一覧!BM"&amp;P480)=0.08,0.08,0.1))</f>
        <v>0.1</v>
      </c>
      <c r="J480" s="52"/>
      <c r="K480" s="95" t="str">
        <f t="shared" ca="1" si="1013"/>
        <v/>
      </c>
      <c r="L480" s="58" t="str">
        <f t="shared" ca="1" si="975"/>
        <v/>
      </c>
      <c r="N480" s="113" t="str">
        <f t="shared" ca="1" si="1047"/>
        <v>市内</v>
      </c>
      <c r="O480" s="114">
        <f t="shared" ref="O480" ca="1" si="1051">IF(B480="","",IF(INDIRECT("減額一覧!BM"&amp;P480)=0.08,0.08,0.1))</f>
        <v>0.1</v>
      </c>
      <c r="P480" s="38">
        <v>98</v>
      </c>
      <c r="Q480" s="38">
        <f t="shared" ca="1" si="1049"/>
        <v>1</v>
      </c>
      <c r="R480" s="38">
        <f t="shared" ca="1" si="1049"/>
        <v>1</v>
      </c>
      <c r="S480" s="66" t="str">
        <f t="shared" ca="1" si="978"/>
        <v>900</v>
      </c>
      <c r="T480" s="105" t="str">
        <f t="shared" ca="1" si="979"/>
        <v/>
      </c>
    </row>
    <row r="481" spans="1:20" hidden="1">
      <c r="A481" t="str">
        <f ca="1">IF(B481="","",INDIRECT("減額一覧!B"&amp;$P481))</f>
        <v/>
      </c>
      <c r="B481" s="61" t="str">
        <f t="shared" ref="B481" ca="1" si="1052">IF(INDIRECT("減額一覧!BC"&amp;P481)=1,INDIRECT("減額一覧!AG"&amp;P481),"")</f>
        <v/>
      </c>
      <c r="C481" s="128" t="str">
        <f ca="1">IF(B481="","",INDIRECT("減額一覧!C"&amp;$P481))</f>
        <v/>
      </c>
      <c r="D481" s="80" t="str">
        <f ca="1">IF($B481="","",INDIRECT("減額一覧!G"&amp;$P481))</f>
        <v/>
      </c>
      <c r="E481" s="19" t="str">
        <f ca="1">IF(B481="","",INDIRECT("減額一覧!H"&amp;P481))</f>
        <v/>
      </c>
      <c r="F481" s="19" t="str">
        <f ca="1">IF($B481="","",INDIRECT("減額一覧!AN"&amp;P481))</f>
        <v/>
      </c>
      <c r="G481" s="20" t="str">
        <f ca="1">IF($B481="","",INDIRECT("減額一覧!AO"&amp;P481))</f>
        <v/>
      </c>
      <c r="H481" s="20" t="str">
        <f ca="1">IF($B481="","",INDIRECT("減額一覧!AP"&amp;P481))</f>
        <v/>
      </c>
      <c r="I481" s="32" t="str">
        <f ca="1">IF(B481="","",IF(INDIRECT("減額一覧!BN"&amp;P481)=0.08,0.08,0.1))</f>
        <v/>
      </c>
      <c r="J481" s="52"/>
      <c r="K481" s="95" t="str">
        <f t="shared" ca="1" si="1013"/>
        <v/>
      </c>
      <c r="L481" s="58" t="str">
        <f t="shared" ca="1" si="975"/>
        <v/>
      </c>
      <c r="N481" s="113" t="str">
        <f t="shared" ca="1" si="1047"/>
        <v/>
      </c>
      <c r="O481" s="114" t="str">
        <f t="shared" ref="O481" ca="1" si="1053">IF(B481="","",IF(INDIRECT("減額一覧!BN"&amp;P481)=0.08,0.08,0.1))</f>
        <v/>
      </c>
      <c r="P481" s="38">
        <v>98</v>
      </c>
      <c r="Q481" s="38" t="str">
        <f t="shared" ca="1" si="1049"/>
        <v/>
      </c>
      <c r="R481" s="38" t="str">
        <f t="shared" ca="1" si="1049"/>
        <v/>
      </c>
      <c r="S481" s="66" t="str">
        <f t="shared" ca="1" si="978"/>
        <v/>
      </c>
      <c r="T481" s="105" t="str">
        <f t="shared" ca="1" si="979"/>
        <v/>
      </c>
    </row>
    <row r="482" spans="1:20" hidden="1">
      <c r="A482" t="str">
        <f ca="1">IF(B482="","",INDIRECT("減額一覧!B"&amp;$P482))</f>
        <v/>
      </c>
      <c r="B482" s="61" t="str">
        <f t="shared" ref="B482" ca="1" si="1054">IF(INDIRECT("減額一覧!BD"&amp;P482)=1,INDIRECT("減額一覧!AQ"&amp;P482),"")</f>
        <v/>
      </c>
      <c r="C482" s="45" t="str">
        <f ca="1">IF(B482="","",INDIRECT("減額一覧!C"&amp;$P482))</f>
        <v/>
      </c>
      <c r="D482" s="79" t="str">
        <f ca="1">IF($B482="","",INDIRECT("減額一覧!G"&amp;$P482))</f>
        <v/>
      </c>
      <c r="E482" s="19" t="str">
        <f ca="1">IF(B482="","",INDIRECT("減額一覧!H"&amp;P482))</f>
        <v/>
      </c>
      <c r="F482" s="19" t="str">
        <f ca="1">IF($B482="","",INDIRECT("減額一覧!AX"&amp;P482))</f>
        <v/>
      </c>
      <c r="G482" s="20" t="str">
        <f ca="1">IF($B482="","",INDIRECT("減額一覧!AY"&amp;P482))</f>
        <v/>
      </c>
      <c r="H482" s="20" t="str">
        <f ca="1">IF($B482="","",INDIRECT("減額一覧!AZ"&amp;P482))</f>
        <v/>
      </c>
      <c r="I482" s="32" t="str">
        <f ca="1">IF(B482="","",IF(INDIRECT("減額一覧!BO"&amp;P482)=0.08,0.08,0.1))</f>
        <v/>
      </c>
      <c r="J482" s="52"/>
      <c r="K482" s="95" t="str">
        <f t="shared" ca="1" si="1013"/>
        <v/>
      </c>
      <c r="L482" s="58" t="str">
        <f t="shared" ca="1" si="975"/>
        <v/>
      </c>
      <c r="N482" s="113" t="str">
        <f t="shared" ca="1" si="1047"/>
        <v/>
      </c>
      <c r="O482" s="114" t="str">
        <f t="shared" ref="O482" ca="1" si="1055">IF(B482="","",IF(INDIRECT("減額一覧!BO"&amp;P482)=0.08,0.08,0.1))</f>
        <v/>
      </c>
      <c r="P482" s="38">
        <v>98</v>
      </c>
      <c r="Q482" s="38" t="str">
        <f t="shared" ca="1" si="1049"/>
        <v/>
      </c>
      <c r="R482" s="38" t="str">
        <f t="shared" ca="1" si="1049"/>
        <v/>
      </c>
      <c r="S482" s="66" t="str">
        <f t="shared" ca="1" si="978"/>
        <v/>
      </c>
      <c r="T482" s="105" t="str">
        <f t="shared" ca="1" si="979"/>
        <v/>
      </c>
    </row>
    <row r="483" spans="1:20" ht="19.5" thickBot="1">
      <c r="B483" s="129"/>
      <c r="C483" s="130" t="str">
        <f>IF(B483="","",減額一覧!C479)</f>
        <v/>
      </c>
      <c r="D483" s="43"/>
      <c r="E483" s="21"/>
      <c r="F483" s="22" t="s">
        <v>69</v>
      </c>
      <c r="G483" s="23">
        <f t="shared" ref="G483:H483" ca="1" si="1056">SUBTOTAL(9,G479:G482)</f>
        <v>7337</v>
      </c>
      <c r="H483" s="23">
        <f t="shared" ca="1" si="1056"/>
        <v>3954</v>
      </c>
      <c r="I483" s="30"/>
      <c r="J483" s="53"/>
      <c r="K483" s="96" t="str">
        <f t="shared" si="1013"/>
        <v/>
      </c>
      <c r="L483" s="59" t="str">
        <f t="shared" si="975"/>
        <v/>
      </c>
      <c r="N483" s="108" t="str">
        <f t="shared" ref="N483" ca="1" si="1057">IF(AND(G483=0,H483=0),"","小計")</f>
        <v>小計</v>
      </c>
      <c r="O483" s="108" t="str">
        <f t="shared" ref="O483" ca="1" si="1058">IF(AND(G483=0,H483=0),"","小計")</f>
        <v>小計</v>
      </c>
      <c r="P483" s="38"/>
      <c r="Q483" s="38"/>
      <c r="R483" s="38"/>
      <c r="S483" s="66" t="str">
        <f t="shared" si="978"/>
        <v/>
      </c>
      <c r="T483" s="105" t="str">
        <f t="shared" si="979"/>
        <v/>
      </c>
    </row>
    <row r="484" spans="1:20" ht="19.5" thickTop="1">
      <c r="A484">
        <f ca="1">IF(B484="","",INDIRECT("減額一覧!B"&amp;$P484))</f>
        <v>367</v>
      </c>
      <c r="B484" s="120">
        <f t="shared" ref="B484" ca="1" si="1059">IF(INDIRECT("減額一覧!BA"&amp;P484)=1,INDIRECT("減額一覧!M"&amp;P484),"")</f>
        <v>208</v>
      </c>
      <c r="C484" s="131">
        <f ca="1">IF(B484="","",INDIRECT("減額一覧!C"&amp;$P484))</f>
        <v>614197000</v>
      </c>
      <c r="D484" s="121" t="str">
        <f ca="1">IF($B484="","",INDIRECT("減額一覧!G"&amp;$P484))</f>
        <v>山口　きよ</v>
      </c>
      <c r="E484" s="122">
        <f ca="1">IF(B484="","",INDIRECT("減額一覧!H"&amp;P484))</f>
        <v>13</v>
      </c>
      <c r="F484" s="122">
        <f ca="1">IF($B484="","",INDIRECT("減額一覧!T"&amp;P484))</f>
        <v>6</v>
      </c>
      <c r="G484" s="123">
        <f ca="1">IF($B484="","",INDIRECT("減額一覧!U"&amp;P484))</f>
        <v>1023</v>
      </c>
      <c r="H484" s="123">
        <f ca="1">IF($B484="","",INDIRECT("減額一覧!V"&amp;P484))</f>
        <v>818</v>
      </c>
      <c r="I484" s="124">
        <f ca="1">IF(B484="","",IF(INDIRECT("減額一覧!BL"&amp;P484)=0.08,0.08,0.1))</f>
        <v>0.1</v>
      </c>
      <c r="J484" s="125" t="s">
        <v>539</v>
      </c>
      <c r="K484" s="126" t="str">
        <f t="shared" ca="1" si="1013"/>
        <v/>
      </c>
      <c r="L484" s="127" t="str">
        <f t="shared" ca="1" si="975"/>
        <v/>
      </c>
      <c r="N484" s="113" t="str">
        <f t="shared" ref="N484:N487" ca="1" si="1060">IF(A484="","",IF(A484&gt;3000,"月ヶ瀬",IF(A484&gt;=2000,"都祁","市内")))</f>
        <v>市内</v>
      </c>
      <c r="O484" s="114">
        <f t="shared" ref="O484" ca="1" si="1061">IF(B484="","",IF(INDIRECT("減額一覧!BL"&amp;P484)=0.08,0.08,0.1))</f>
        <v>0.1</v>
      </c>
      <c r="P484" s="38">
        <v>99</v>
      </c>
      <c r="Q484" s="38">
        <f t="shared" ref="Q484:R487" ca="1" si="1062">IF(G484="","",IF(G484&gt;0,1,""))</f>
        <v>1</v>
      </c>
      <c r="R484" s="38">
        <f t="shared" ca="1" si="1062"/>
        <v>1</v>
      </c>
      <c r="S484" s="66" t="str">
        <f t="shared" ca="1" si="978"/>
        <v>614</v>
      </c>
      <c r="T484" s="105" t="str">
        <f t="shared" ca="1" si="979"/>
        <v/>
      </c>
    </row>
    <row r="485" spans="1:20" hidden="1">
      <c r="A485" t="str">
        <f ca="1">IF(B485="","",INDIRECT("減額一覧!B"&amp;$P485))</f>
        <v/>
      </c>
      <c r="B485" s="61" t="str">
        <f t="shared" ref="B485" ca="1" si="1063">IF(INDIRECT("減額一覧!BB"&amp;P485)=1,INDIRECT("減額一覧!W"&amp;P485),"")</f>
        <v/>
      </c>
      <c r="C485" s="44" t="str">
        <f ca="1">IF(B485="","",INDIRECT("減額一覧!C"&amp;$P485))</f>
        <v/>
      </c>
      <c r="D485" s="79" t="str">
        <f ca="1">IF($B485="","",INDIRECT("減額一覧!G"&amp;$P485))</f>
        <v/>
      </c>
      <c r="E485" s="19" t="str">
        <f ca="1">IF(B485="","",INDIRECT("減額一覧!H"&amp;P485))</f>
        <v/>
      </c>
      <c r="F485" s="19" t="str">
        <f ca="1">IF($B485="","",INDIRECT("減額一覧!AD"&amp;P485))</f>
        <v/>
      </c>
      <c r="G485" s="20" t="str">
        <f ca="1">IF($B485="","",INDIRECT("減額一覧!AE"&amp;P485))</f>
        <v/>
      </c>
      <c r="H485" s="20" t="str">
        <f ca="1">IF($B485="","",INDIRECT("減額一覧!AF"&amp;P485))</f>
        <v/>
      </c>
      <c r="I485" s="32" t="str">
        <f ca="1">IF(B485="","",IF(INDIRECT("減額一覧!BM"&amp;P485)=0.08,0.08,0.1))</f>
        <v/>
      </c>
      <c r="J485" s="52"/>
      <c r="K485" s="95" t="str">
        <f t="shared" ca="1" si="1013"/>
        <v/>
      </c>
      <c r="L485" s="58" t="str">
        <f t="shared" ca="1" si="975"/>
        <v/>
      </c>
      <c r="N485" s="113" t="str">
        <f t="shared" ca="1" si="1060"/>
        <v/>
      </c>
      <c r="O485" s="114" t="str">
        <f t="shared" ref="O485" ca="1" si="1064">IF(B485="","",IF(INDIRECT("減額一覧!BM"&amp;P485)=0.08,0.08,0.1))</f>
        <v/>
      </c>
      <c r="P485" s="38">
        <v>99</v>
      </c>
      <c r="Q485" s="38" t="str">
        <f t="shared" ca="1" si="1062"/>
        <v/>
      </c>
      <c r="R485" s="38" t="str">
        <f t="shared" ca="1" si="1062"/>
        <v/>
      </c>
      <c r="S485" s="66" t="str">
        <f t="shared" ca="1" si="978"/>
        <v/>
      </c>
      <c r="T485" s="105" t="str">
        <f t="shared" ca="1" si="979"/>
        <v/>
      </c>
    </row>
    <row r="486" spans="1:20" hidden="1">
      <c r="A486" t="str">
        <f ca="1">IF(B486="","",INDIRECT("減額一覧!B"&amp;$P486))</f>
        <v/>
      </c>
      <c r="B486" s="61" t="str">
        <f t="shared" ref="B486" ca="1" si="1065">IF(INDIRECT("減額一覧!BC"&amp;P486)=1,INDIRECT("減額一覧!AG"&amp;P486),"")</f>
        <v/>
      </c>
      <c r="C486" s="128" t="str">
        <f ca="1">IF(B486="","",INDIRECT("減額一覧!C"&amp;$P486))</f>
        <v/>
      </c>
      <c r="D486" s="80" t="str">
        <f ca="1">IF($B486="","",INDIRECT("減額一覧!G"&amp;$P486))</f>
        <v/>
      </c>
      <c r="E486" s="19" t="str">
        <f ca="1">IF(B486="","",INDIRECT("減額一覧!H"&amp;P486))</f>
        <v/>
      </c>
      <c r="F486" s="19" t="str">
        <f ca="1">IF($B486="","",INDIRECT("減額一覧!AN"&amp;P486))</f>
        <v/>
      </c>
      <c r="G486" s="20" t="str">
        <f ca="1">IF($B486="","",INDIRECT("減額一覧!AO"&amp;P486))</f>
        <v/>
      </c>
      <c r="H486" s="20" t="str">
        <f ca="1">IF($B486="","",INDIRECT("減額一覧!AP"&amp;P486))</f>
        <v/>
      </c>
      <c r="I486" s="32" t="str">
        <f ca="1">IF(B486="","",IF(INDIRECT("減額一覧!BN"&amp;P486)=0.08,0.08,0.1))</f>
        <v/>
      </c>
      <c r="J486" s="52"/>
      <c r="K486" s="95" t="str">
        <f t="shared" ca="1" si="1013"/>
        <v/>
      </c>
      <c r="L486" s="58" t="str">
        <f t="shared" ca="1" si="975"/>
        <v/>
      </c>
      <c r="N486" s="113" t="str">
        <f t="shared" ca="1" si="1060"/>
        <v/>
      </c>
      <c r="O486" s="114" t="str">
        <f t="shared" ref="O486" ca="1" si="1066">IF(B486="","",IF(INDIRECT("減額一覧!BN"&amp;P486)=0.08,0.08,0.1))</f>
        <v/>
      </c>
      <c r="P486" s="38">
        <v>99</v>
      </c>
      <c r="Q486" s="38" t="str">
        <f t="shared" ca="1" si="1062"/>
        <v/>
      </c>
      <c r="R486" s="38" t="str">
        <f t="shared" ca="1" si="1062"/>
        <v/>
      </c>
      <c r="S486" s="66" t="str">
        <f t="shared" ca="1" si="978"/>
        <v/>
      </c>
      <c r="T486" s="105" t="str">
        <f t="shared" ca="1" si="979"/>
        <v/>
      </c>
    </row>
    <row r="487" spans="1:20" hidden="1">
      <c r="A487" t="str">
        <f ca="1">IF(B487="","",INDIRECT("減額一覧!B"&amp;$P487))</f>
        <v/>
      </c>
      <c r="B487" s="61" t="str">
        <f t="shared" ref="B487" ca="1" si="1067">IF(INDIRECT("減額一覧!BD"&amp;P487)=1,INDIRECT("減額一覧!AQ"&amp;P487),"")</f>
        <v/>
      </c>
      <c r="C487" s="45" t="str">
        <f ca="1">IF(B487="","",INDIRECT("減額一覧!C"&amp;$P487))</f>
        <v/>
      </c>
      <c r="D487" s="79" t="str">
        <f ca="1">IF($B487="","",INDIRECT("減額一覧!G"&amp;$P487))</f>
        <v/>
      </c>
      <c r="E487" s="19" t="str">
        <f ca="1">IF(B487="","",INDIRECT("減額一覧!H"&amp;P487))</f>
        <v/>
      </c>
      <c r="F487" s="19" t="str">
        <f ca="1">IF($B487="","",INDIRECT("減額一覧!AX"&amp;P487))</f>
        <v/>
      </c>
      <c r="G487" s="20" t="str">
        <f ca="1">IF($B487="","",INDIRECT("減額一覧!AY"&amp;P487))</f>
        <v/>
      </c>
      <c r="H487" s="20" t="str">
        <f ca="1">IF($B487="","",INDIRECT("減額一覧!AZ"&amp;P487))</f>
        <v/>
      </c>
      <c r="I487" s="32" t="str">
        <f ca="1">IF(B487="","",IF(INDIRECT("減額一覧!BO"&amp;P487)=0.08,0.08,0.1))</f>
        <v/>
      </c>
      <c r="J487" s="52"/>
      <c r="K487" s="95" t="str">
        <f t="shared" ca="1" si="1013"/>
        <v/>
      </c>
      <c r="L487" s="58" t="str">
        <f t="shared" ca="1" si="975"/>
        <v/>
      </c>
      <c r="N487" s="113" t="str">
        <f t="shared" ca="1" si="1060"/>
        <v/>
      </c>
      <c r="O487" s="114" t="str">
        <f t="shared" ref="O487" ca="1" si="1068">IF(B487="","",IF(INDIRECT("減額一覧!BO"&amp;P487)=0.08,0.08,0.1))</f>
        <v/>
      </c>
      <c r="P487" s="38">
        <v>99</v>
      </c>
      <c r="Q487" s="38" t="str">
        <f t="shared" ca="1" si="1062"/>
        <v/>
      </c>
      <c r="R487" s="38" t="str">
        <f t="shared" ca="1" si="1062"/>
        <v/>
      </c>
      <c r="S487" s="66" t="str">
        <f t="shared" ca="1" si="978"/>
        <v/>
      </c>
      <c r="T487" s="105" t="str">
        <f t="shared" ca="1" si="979"/>
        <v/>
      </c>
    </row>
    <row r="488" spans="1:20" ht="19.5" thickBot="1">
      <c r="B488" s="129"/>
      <c r="C488" s="130" t="str">
        <f>IF(B488="","",減額一覧!C484)</f>
        <v/>
      </c>
      <c r="D488" s="43"/>
      <c r="E488" s="21"/>
      <c r="F488" s="22" t="s">
        <v>69</v>
      </c>
      <c r="G488" s="23">
        <f t="shared" ref="G488:H488" ca="1" si="1069">SUBTOTAL(9,G484:G487)</f>
        <v>1023</v>
      </c>
      <c r="H488" s="23">
        <f t="shared" ca="1" si="1069"/>
        <v>818</v>
      </c>
      <c r="I488" s="30"/>
      <c r="J488" s="53"/>
      <c r="K488" s="96" t="str">
        <f t="shared" si="1013"/>
        <v/>
      </c>
      <c r="L488" s="59" t="str">
        <f t="shared" si="975"/>
        <v/>
      </c>
      <c r="N488" s="108" t="str">
        <f t="shared" ref="N488" ca="1" si="1070">IF(AND(G488=0,H488=0),"","小計")</f>
        <v>小計</v>
      </c>
      <c r="O488" s="108" t="str">
        <f t="shared" ref="O488" ca="1" si="1071">IF(AND(G488=0,H488=0),"","小計")</f>
        <v>小計</v>
      </c>
      <c r="P488" s="38"/>
      <c r="Q488" s="38"/>
      <c r="R488" s="38"/>
      <c r="S488" s="66" t="str">
        <f t="shared" si="978"/>
        <v/>
      </c>
      <c r="T488" s="105" t="str">
        <f t="shared" si="979"/>
        <v/>
      </c>
    </row>
    <row r="489" spans="1:20" ht="19.5" thickTop="1">
      <c r="A489">
        <f ca="1">IF(B489="","",INDIRECT("減額一覧!B"&amp;$P489))</f>
        <v>369</v>
      </c>
      <c r="B489" s="120">
        <f t="shared" ref="B489" ca="1" si="1072">IF(INDIRECT("減額一覧!BA"&amp;P489)=1,INDIRECT("減額一覧!M"&amp;P489),"")</f>
        <v>205</v>
      </c>
      <c r="C489" s="131">
        <f ca="1">IF(B489="","",INDIRECT("減額一覧!C"&amp;$P489))</f>
        <v>531153500</v>
      </c>
      <c r="D489" s="121" t="str">
        <f ca="1">IF($B489="","",INDIRECT("減額一覧!G"&amp;$P489))</f>
        <v>徳田　幸子</v>
      </c>
      <c r="E489" s="122">
        <f ca="1">IF(B489="","",INDIRECT("減額一覧!H"&amp;P489))</f>
        <v>13</v>
      </c>
      <c r="F489" s="122">
        <f ca="1">IF($B489="","",INDIRECT("減額一覧!T"&amp;P489))</f>
        <v>17</v>
      </c>
      <c r="G489" s="123">
        <f ca="1">IF($B489="","",INDIRECT("減額一覧!U"&amp;P489))</f>
        <v>3773</v>
      </c>
      <c r="H489" s="123">
        <f ca="1">IF($B489="","",INDIRECT("減額一覧!V"&amp;P489))</f>
        <v>2318</v>
      </c>
      <c r="I489" s="124">
        <f ca="1">IF(B489="","",IF(INDIRECT("減額一覧!BL"&amp;P489)=0.08,0.08,0.1))</f>
        <v>0.1</v>
      </c>
      <c r="J489" s="125" t="s">
        <v>508</v>
      </c>
      <c r="K489" s="126" t="str">
        <f t="shared" ca="1" si="1013"/>
        <v/>
      </c>
      <c r="L489" s="127" t="str">
        <f t="shared" ca="1" si="975"/>
        <v/>
      </c>
      <c r="N489" s="113" t="str">
        <f t="shared" ref="N489:N492" ca="1" si="1073">IF(A489="","",IF(A489&gt;3000,"月ヶ瀬",IF(A489&gt;=2000,"都祁","市内")))</f>
        <v>市内</v>
      </c>
      <c r="O489" s="114">
        <f t="shared" ref="O489" ca="1" si="1074">IF(B489="","",IF(INDIRECT("減額一覧!BL"&amp;P489)=0.08,0.08,0.1))</f>
        <v>0.1</v>
      </c>
      <c r="P489" s="38">
        <v>100</v>
      </c>
      <c r="Q489" s="38">
        <f t="shared" ref="Q489:R492" ca="1" si="1075">IF(G489="","",IF(G489&gt;0,1,""))</f>
        <v>1</v>
      </c>
      <c r="R489" s="38">
        <f t="shared" ca="1" si="1075"/>
        <v>1</v>
      </c>
      <c r="S489" s="66" t="str">
        <f t="shared" ca="1" si="978"/>
        <v>531</v>
      </c>
      <c r="T489" s="105" t="str">
        <f t="shared" ca="1" si="979"/>
        <v/>
      </c>
    </row>
    <row r="490" spans="1:20">
      <c r="A490">
        <f ca="1">IF(B490="","",INDIRECT("減額一覧!B"&amp;$P490))</f>
        <v>369</v>
      </c>
      <c r="B490" s="61">
        <f t="shared" ref="B490" ca="1" si="1076">IF(INDIRECT("減額一覧!BB"&amp;P490)=1,INDIRECT("減額一覧!W"&amp;P490),"")</f>
        <v>206</v>
      </c>
      <c r="C490" s="44">
        <f ca="1">IF(B490="","",INDIRECT("減額一覧!C"&amp;$P490))</f>
        <v>531153500</v>
      </c>
      <c r="D490" s="79" t="str">
        <f ca="1">IF($B490="","",INDIRECT("減額一覧!G"&amp;$P490))</f>
        <v>徳田　幸子</v>
      </c>
      <c r="E490" s="19">
        <f ca="1">IF(B490="","",INDIRECT("減額一覧!H"&amp;P490))</f>
        <v>13</v>
      </c>
      <c r="F490" s="19">
        <f ca="1">IF($B490="","",INDIRECT("減額一覧!AD"&amp;P490))</f>
        <v>17</v>
      </c>
      <c r="G490" s="20">
        <f ca="1">IF($B490="","",INDIRECT("減額一覧!AE"&amp;P490))</f>
        <v>3789</v>
      </c>
      <c r="H490" s="20">
        <f ca="1">IF($B490="","",INDIRECT("減額一覧!AF"&amp;P490))</f>
        <v>2319</v>
      </c>
      <c r="I490" s="32">
        <f ca="1">IF(B490="","",IF(INDIRECT("減額一覧!BM"&amp;P490)=0.08,0.08,0.1))</f>
        <v>0.1</v>
      </c>
      <c r="J490" s="52"/>
      <c r="K490" s="95" t="str">
        <f t="shared" ca="1" si="1013"/>
        <v/>
      </c>
      <c r="L490" s="58" t="str">
        <f t="shared" ca="1" si="975"/>
        <v/>
      </c>
      <c r="N490" s="113" t="str">
        <f t="shared" ca="1" si="1073"/>
        <v>市内</v>
      </c>
      <c r="O490" s="114">
        <f t="shared" ref="O490" ca="1" si="1077">IF(B490="","",IF(INDIRECT("減額一覧!BM"&amp;P490)=0.08,0.08,0.1))</f>
        <v>0.1</v>
      </c>
      <c r="P490" s="38">
        <v>100</v>
      </c>
      <c r="Q490" s="38">
        <f t="shared" ca="1" si="1075"/>
        <v>1</v>
      </c>
      <c r="R490" s="38">
        <f t="shared" ca="1" si="1075"/>
        <v>1</v>
      </c>
      <c r="S490" s="66" t="str">
        <f t="shared" ca="1" si="978"/>
        <v>531</v>
      </c>
      <c r="T490" s="105" t="str">
        <f t="shared" ca="1" si="979"/>
        <v/>
      </c>
    </row>
    <row r="491" spans="1:20">
      <c r="A491">
        <f ca="1">IF(B491="","",INDIRECT("減額一覧!B"&amp;$P491))</f>
        <v>369</v>
      </c>
      <c r="B491" s="61">
        <f t="shared" ref="B491" ca="1" si="1078">IF(INDIRECT("減額一覧!BC"&amp;P491)=1,INDIRECT("減額一覧!AG"&amp;P491),"")</f>
        <v>207</v>
      </c>
      <c r="C491" s="128">
        <f ca="1">IF(B491="","",INDIRECT("減額一覧!C"&amp;$P491))</f>
        <v>531153500</v>
      </c>
      <c r="D491" s="80" t="str">
        <f ca="1">IF($B491="","",INDIRECT("減額一覧!G"&amp;$P491))</f>
        <v>徳田　幸子</v>
      </c>
      <c r="E491" s="19">
        <f ca="1">IF(B491="","",INDIRECT("減額一覧!H"&amp;P491))</f>
        <v>13</v>
      </c>
      <c r="F491" s="19">
        <f ca="1">IF($B491="","",INDIRECT("減額一覧!AN"&amp;P491))</f>
        <v>20</v>
      </c>
      <c r="G491" s="20">
        <f ca="1">IF($B491="","",INDIRECT("減額一覧!AO"&amp;P491))</f>
        <v>4565</v>
      </c>
      <c r="H491" s="20">
        <f ca="1">IF($B491="","",INDIRECT("減額一覧!AP"&amp;P491))</f>
        <v>2728</v>
      </c>
      <c r="I491" s="32">
        <f ca="1">IF(B491="","",IF(INDIRECT("減額一覧!BN"&amp;P491)=0.08,0.08,0.1))</f>
        <v>0.1</v>
      </c>
      <c r="J491" s="52"/>
      <c r="K491" s="95" t="str">
        <f t="shared" ca="1" si="1013"/>
        <v/>
      </c>
      <c r="L491" s="58" t="str">
        <f t="shared" ca="1" si="975"/>
        <v/>
      </c>
      <c r="N491" s="113" t="str">
        <f t="shared" ca="1" si="1073"/>
        <v>市内</v>
      </c>
      <c r="O491" s="114">
        <f t="shared" ref="O491" ca="1" si="1079">IF(B491="","",IF(INDIRECT("減額一覧!BN"&amp;P491)=0.08,0.08,0.1))</f>
        <v>0.1</v>
      </c>
      <c r="P491" s="38">
        <v>100</v>
      </c>
      <c r="Q491" s="38">
        <f t="shared" ca="1" si="1075"/>
        <v>1</v>
      </c>
      <c r="R491" s="38">
        <f t="shared" ca="1" si="1075"/>
        <v>1</v>
      </c>
      <c r="S491" s="66" t="str">
        <f t="shared" ca="1" si="978"/>
        <v>531</v>
      </c>
      <c r="T491" s="105" t="str">
        <f t="shared" ca="1" si="979"/>
        <v/>
      </c>
    </row>
    <row r="492" spans="1:20">
      <c r="A492">
        <f ca="1">IF(B492="","",INDIRECT("減額一覧!B"&amp;$P492))</f>
        <v>369</v>
      </c>
      <c r="B492" s="61">
        <f t="shared" ref="B492" ca="1" si="1080">IF(INDIRECT("減額一覧!BD"&amp;P492)=1,INDIRECT("減額一覧!AQ"&amp;P492),"")</f>
        <v>208</v>
      </c>
      <c r="C492" s="45">
        <f ca="1">IF(B492="","",INDIRECT("減額一覧!C"&amp;$P492))</f>
        <v>531153500</v>
      </c>
      <c r="D492" s="79" t="str">
        <f ca="1">IF($B492="","",INDIRECT("減額一覧!G"&amp;$P492))</f>
        <v>徳田　幸子</v>
      </c>
      <c r="E492" s="19">
        <f ca="1">IF(B492="","",INDIRECT("減額一覧!H"&amp;P492))</f>
        <v>13</v>
      </c>
      <c r="F492" s="19">
        <f ca="1">IF($B492="","",INDIRECT("減額一覧!AX"&amp;P492))</f>
        <v>20</v>
      </c>
      <c r="G492" s="20">
        <f ca="1">IF($B492="","",INDIRECT("減額一覧!AY"&amp;P492))</f>
        <v>4565</v>
      </c>
      <c r="H492" s="20">
        <f ca="1">IF($B492="","",INDIRECT("減額一覧!AZ"&amp;P492))</f>
        <v>2728</v>
      </c>
      <c r="I492" s="32">
        <f ca="1">IF(B492="","",IF(INDIRECT("減額一覧!BO"&amp;P492)=0.08,0.08,0.1))</f>
        <v>0.1</v>
      </c>
      <c r="J492" s="52"/>
      <c r="K492" s="95" t="str">
        <f t="shared" ca="1" si="1013"/>
        <v/>
      </c>
      <c r="L492" s="58" t="str">
        <f t="shared" ca="1" si="975"/>
        <v/>
      </c>
      <c r="N492" s="113" t="str">
        <f t="shared" ca="1" si="1073"/>
        <v>市内</v>
      </c>
      <c r="O492" s="114">
        <f t="shared" ref="O492" ca="1" si="1081">IF(B492="","",IF(INDIRECT("減額一覧!BO"&amp;P492)=0.08,0.08,0.1))</f>
        <v>0.1</v>
      </c>
      <c r="P492" s="38">
        <v>100</v>
      </c>
      <c r="Q492" s="38">
        <f t="shared" ca="1" si="1075"/>
        <v>1</v>
      </c>
      <c r="R492" s="38">
        <f t="shared" ca="1" si="1075"/>
        <v>1</v>
      </c>
      <c r="S492" s="66" t="str">
        <f t="shared" ca="1" si="978"/>
        <v>531</v>
      </c>
      <c r="T492" s="105" t="str">
        <f t="shared" ca="1" si="979"/>
        <v/>
      </c>
    </row>
    <row r="493" spans="1:20" ht="19.5" thickBot="1">
      <c r="B493" s="129"/>
      <c r="C493" s="130" t="str">
        <f>IF(B493="","",減額一覧!C489)</f>
        <v/>
      </c>
      <c r="D493" s="43"/>
      <c r="E493" s="21"/>
      <c r="F493" s="22" t="s">
        <v>69</v>
      </c>
      <c r="G493" s="23">
        <f t="shared" ref="G493:H493" ca="1" si="1082">SUBTOTAL(9,G489:G492)</f>
        <v>16692</v>
      </c>
      <c r="H493" s="23">
        <f t="shared" ca="1" si="1082"/>
        <v>10093</v>
      </c>
      <c r="I493" s="30"/>
      <c r="J493" s="53"/>
      <c r="K493" s="96" t="str">
        <f t="shared" si="1013"/>
        <v/>
      </c>
      <c r="L493" s="59" t="str">
        <f t="shared" si="975"/>
        <v/>
      </c>
      <c r="N493" s="108" t="str">
        <f t="shared" ref="N493" ca="1" si="1083">IF(AND(G493=0,H493=0),"","小計")</f>
        <v>小計</v>
      </c>
      <c r="O493" s="108" t="str">
        <f t="shared" ref="O493" ca="1" si="1084">IF(AND(G493=0,H493=0),"","小計")</f>
        <v>小計</v>
      </c>
      <c r="P493" s="38"/>
      <c r="Q493" s="38"/>
      <c r="R493" s="38"/>
      <c r="S493" s="66" t="str">
        <f t="shared" si="978"/>
        <v/>
      </c>
      <c r="T493" s="105" t="str">
        <f t="shared" si="979"/>
        <v/>
      </c>
    </row>
    <row r="494" spans="1:20" ht="19.5" thickTop="1">
      <c r="A494">
        <f ca="1">IF(B494="","",INDIRECT("減額一覧!B"&amp;$P494))</f>
        <v>370</v>
      </c>
      <c r="B494" s="120">
        <f t="shared" ref="B494" ca="1" si="1085">IF(INDIRECT("減額一覧!BA"&amp;P494)=1,INDIRECT("減額一覧!M"&amp;P494),"")</f>
        <v>206</v>
      </c>
      <c r="C494" s="131">
        <f ca="1">IF(B494="","",INDIRECT("減額一覧!C"&amp;$P494))</f>
        <v>379036100</v>
      </c>
      <c r="D494" s="121" t="str">
        <f ca="1">IF($B494="","",INDIRECT("減額一覧!G"&amp;$P494))</f>
        <v>佐野　光成</v>
      </c>
      <c r="E494" s="122">
        <f ca="1">IF(B494="","",INDIRECT("減額一覧!H"&amp;P494))</f>
        <v>13</v>
      </c>
      <c r="F494" s="122">
        <f ca="1">IF($B494="","",INDIRECT("減額一覧!T"&amp;P494))</f>
        <v>1</v>
      </c>
      <c r="G494" s="123">
        <f ca="1">IF($B494="","",INDIRECT("減額一覧!U"&amp;P494))</f>
        <v>171</v>
      </c>
      <c r="H494" s="123">
        <f ca="1">IF($B494="","",INDIRECT("減額一覧!V"&amp;P494))</f>
        <v>136</v>
      </c>
      <c r="I494" s="124">
        <f ca="1">IF(B494="","",IF(INDIRECT("減額一覧!BL"&amp;P494)=0.08,0.08,0.1))</f>
        <v>0.1</v>
      </c>
      <c r="J494" s="125" t="s">
        <v>509</v>
      </c>
      <c r="K494" s="126" t="str">
        <f t="shared" ca="1" si="1013"/>
        <v/>
      </c>
      <c r="L494" s="127" t="str">
        <f t="shared" ca="1" si="975"/>
        <v>農集</v>
      </c>
      <c r="N494" s="113" t="str">
        <f t="shared" ref="N494:N497" ca="1" si="1086">IF(A494="","",IF(A494&gt;3000,"月ヶ瀬",IF(A494&gt;=2000,"都祁","市内")))</f>
        <v>市内</v>
      </c>
      <c r="O494" s="114">
        <f t="shared" ref="O494" ca="1" si="1087">IF(B494="","",IF(INDIRECT("減額一覧!BL"&amp;P494)=0.08,0.08,0.1))</f>
        <v>0.1</v>
      </c>
      <c r="P494" s="38">
        <v>101</v>
      </c>
      <c r="Q494" s="38">
        <f t="shared" ref="Q494:R497" ca="1" si="1088">IF(G494="","",IF(G494&gt;0,1,""))</f>
        <v>1</v>
      </c>
      <c r="R494" s="38">
        <f t="shared" ca="1" si="1088"/>
        <v>1</v>
      </c>
      <c r="S494" s="66" t="str">
        <f t="shared" ca="1" si="978"/>
        <v>379</v>
      </c>
      <c r="T494" s="105">
        <f t="shared" ca="1" si="979"/>
        <v>136</v>
      </c>
    </row>
    <row r="495" spans="1:20">
      <c r="A495">
        <f ca="1">IF(B495="","",INDIRECT("減額一覧!B"&amp;$P495))</f>
        <v>370</v>
      </c>
      <c r="B495" s="61">
        <f t="shared" ref="B495" ca="1" si="1089">IF(INDIRECT("減額一覧!BB"&amp;P495)=1,INDIRECT("減額一覧!W"&amp;P495),"")</f>
        <v>207</v>
      </c>
      <c r="C495" s="44">
        <f ca="1">IF(B495="","",INDIRECT("減額一覧!C"&amp;$P495))</f>
        <v>379036100</v>
      </c>
      <c r="D495" s="79" t="str">
        <f ca="1">IF($B495="","",INDIRECT("減額一覧!G"&amp;$P495))</f>
        <v>佐野　光成</v>
      </c>
      <c r="E495" s="19">
        <f ca="1">IF(B495="","",INDIRECT("減額一覧!H"&amp;P495))</f>
        <v>13</v>
      </c>
      <c r="F495" s="19">
        <f ca="1">IF($B495="","",INDIRECT("減額一覧!AD"&amp;P495))</f>
        <v>1</v>
      </c>
      <c r="G495" s="20">
        <f ca="1">IF($B495="","",INDIRECT("減額一覧!AE"&amp;P495))</f>
        <v>171</v>
      </c>
      <c r="H495" s="20">
        <f ca="1">IF($B495="","",INDIRECT("減額一覧!AF"&amp;P495))</f>
        <v>136</v>
      </c>
      <c r="I495" s="32">
        <f ca="1">IF(B495="","",IF(INDIRECT("減額一覧!BM"&amp;P495)=0.08,0.08,0.1))</f>
        <v>0.1</v>
      </c>
      <c r="J495" s="52"/>
      <c r="K495" s="95" t="str">
        <f t="shared" ca="1" si="1013"/>
        <v/>
      </c>
      <c r="L495" s="58" t="str">
        <f t="shared" ca="1" si="975"/>
        <v>農集</v>
      </c>
      <c r="N495" s="113" t="str">
        <f t="shared" ca="1" si="1086"/>
        <v>市内</v>
      </c>
      <c r="O495" s="114">
        <f t="shared" ref="O495" ca="1" si="1090">IF(B495="","",IF(INDIRECT("減額一覧!BM"&amp;P495)=0.08,0.08,0.1))</f>
        <v>0.1</v>
      </c>
      <c r="P495" s="38">
        <v>101</v>
      </c>
      <c r="Q495" s="38">
        <f t="shared" ca="1" si="1088"/>
        <v>1</v>
      </c>
      <c r="R495" s="38">
        <f t="shared" ca="1" si="1088"/>
        <v>1</v>
      </c>
      <c r="S495" s="66" t="str">
        <f t="shared" ca="1" si="978"/>
        <v>379</v>
      </c>
      <c r="T495" s="105">
        <f t="shared" ca="1" si="979"/>
        <v>136</v>
      </c>
    </row>
    <row r="496" spans="1:20">
      <c r="A496">
        <f ca="1">IF(B496="","",INDIRECT("減額一覧!B"&amp;$P496))</f>
        <v>370</v>
      </c>
      <c r="B496" s="61">
        <f t="shared" ref="B496" ca="1" si="1091">IF(INDIRECT("減額一覧!BC"&amp;P496)=1,INDIRECT("減額一覧!AG"&amp;P496),"")</f>
        <v>208</v>
      </c>
      <c r="C496" s="128">
        <f ca="1">IF(B496="","",INDIRECT("減額一覧!C"&amp;$P496))</f>
        <v>379036100</v>
      </c>
      <c r="D496" s="80" t="str">
        <f ca="1">IF($B496="","",INDIRECT("減額一覧!G"&amp;$P496))</f>
        <v>佐野　光成</v>
      </c>
      <c r="E496" s="19">
        <f ca="1">IF(B496="","",INDIRECT("減額一覧!H"&amp;P496))</f>
        <v>13</v>
      </c>
      <c r="F496" s="19">
        <f ca="1">IF($B496="","",INDIRECT("減額一覧!AN"&amp;P496))</f>
        <v>8</v>
      </c>
      <c r="G496" s="20">
        <f ca="1">IF($B496="","",INDIRECT("減額一覧!AO"&amp;P496))</f>
        <v>1711</v>
      </c>
      <c r="H496" s="20">
        <f ca="1">IF($B496="","",INDIRECT("減額一覧!AP"&amp;P496))</f>
        <v>1091</v>
      </c>
      <c r="I496" s="32">
        <f ca="1">IF(B496="","",IF(INDIRECT("減額一覧!BN"&amp;P496)=0.08,0.08,0.1))</f>
        <v>0.1</v>
      </c>
      <c r="J496" s="52"/>
      <c r="K496" s="95" t="str">
        <f t="shared" ca="1" si="1013"/>
        <v/>
      </c>
      <c r="L496" s="58" t="str">
        <f t="shared" ca="1" si="975"/>
        <v>農集</v>
      </c>
      <c r="N496" s="113" t="str">
        <f t="shared" ca="1" si="1086"/>
        <v>市内</v>
      </c>
      <c r="O496" s="114">
        <f t="shared" ref="O496" ca="1" si="1092">IF(B496="","",IF(INDIRECT("減額一覧!BN"&amp;P496)=0.08,0.08,0.1))</f>
        <v>0.1</v>
      </c>
      <c r="P496" s="38">
        <v>101</v>
      </c>
      <c r="Q496" s="38">
        <f t="shared" ca="1" si="1088"/>
        <v>1</v>
      </c>
      <c r="R496" s="38">
        <f t="shared" ca="1" si="1088"/>
        <v>1</v>
      </c>
      <c r="S496" s="66" t="str">
        <f t="shared" ca="1" si="978"/>
        <v>379</v>
      </c>
      <c r="T496" s="105">
        <f t="shared" ca="1" si="979"/>
        <v>1091</v>
      </c>
    </row>
    <row r="497" spans="1:20" hidden="1">
      <c r="A497" t="str">
        <f ca="1">IF(B497="","",INDIRECT("減額一覧!B"&amp;$P497))</f>
        <v/>
      </c>
      <c r="B497" s="61" t="str">
        <f t="shared" ref="B497" ca="1" si="1093">IF(INDIRECT("減額一覧!BD"&amp;P497)=1,INDIRECT("減額一覧!AQ"&amp;P497),"")</f>
        <v/>
      </c>
      <c r="C497" s="45" t="str">
        <f ca="1">IF(B497="","",INDIRECT("減額一覧!C"&amp;$P497))</f>
        <v/>
      </c>
      <c r="D497" s="79" t="str">
        <f ca="1">IF($B497="","",INDIRECT("減額一覧!G"&amp;$P497))</f>
        <v/>
      </c>
      <c r="E497" s="19" t="str">
        <f ca="1">IF(B497="","",INDIRECT("減額一覧!H"&amp;P497))</f>
        <v/>
      </c>
      <c r="F497" s="19" t="str">
        <f ca="1">IF($B497="","",INDIRECT("減額一覧!AX"&amp;P497))</f>
        <v/>
      </c>
      <c r="G497" s="20" t="str">
        <f ca="1">IF($B497="","",INDIRECT("減額一覧!AY"&amp;P497))</f>
        <v/>
      </c>
      <c r="H497" s="20" t="str">
        <f ca="1">IF($B497="","",INDIRECT("減額一覧!AZ"&amp;P497))</f>
        <v/>
      </c>
      <c r="I497" s="32" t="str">
        <f ca="1">IF(B497="","",IF(INDIRECT("減額一覧!BO"&amp;P497)=0.08,0.08,0.1))</f>
        <v/>
      </c>
      <c r="J497" s="52"/>
      <c r="K497" s="95" t="str">
        <f t="shared" ca="1" si="1013"/>
        <v/>
      </c>
      <c r="L497" s="58" t="str">
        <f t="shared" ca="1" si="975"/>
        <v/>
      </c>
      <c r="N497" s="113" t="str">
        <f t="shared" ca="1" si="1086"/>
        <v/>
      </c>
      <c r="O497" s="114" t="str">
        <f t="shared" ref="O497" ca="1" si="1094">IF(B497="","",IF(INDIRECT("減額一覧!BO"&amp;P497)=0.08,0.08,0.1))</f>
        <v/>
      </c>
      <c r="P497" s="38">
        <v>101</v>
      </c>
      <c r="Q497" s="38" t="str">
        <f t="shared" ca="1" si="1088"/>
        <v/>
      </c>
      <c r="R497" s="38" t="str">
        <f t="shared" ca="1" si="1088"/>
        <v/>
      </c>
      <c r="S497" s="66" t="str">
        <f t="shared" ca="1" si="978"/>
        <v/>
      </c>
      <c r="T497" s="105" t="str">
        <f t="shared" ca="1" si="979"/>
        <v/>
      </c>
    </row>
    <row r="498" spans="1:20" ht="19.5" thickBot="1">
      <c r="B498" s="129"/>
      <c r="C498" s="130" t="str">
        <f>IF(B498="","",減額一覧!C494)</f>
        <v/>
      </c>
      <c r="D498" s="43"/>
      <c r="E498" s="21"/>
      <c r="F498" s="22" t="s">
        <v>69</v>
      </c>
      <c r="G498" s="23">
        <f t="shared" ref="G498:H498" ca="1" si="1095">SUBTOTAL(9,G494:G497)</f>
        <v>2053</v>
      </c>
      <c r="H498" s="23">
        <f t="shared" ca="1" si="1095"/>
        <v>1363</v>
      </c>
      <c r="I498" s="30"/>
      <c r="J498" s="53"/>
      <c r="K498" s="96" t="str">
        <f t="shared" si="1013"/>
        <v/>
      </c>
      <c r="L498" s="59" t="str">
        <f t="shared" si="975"/>
        <v/>
      </c>
      <c r="N498" s="108" t="str">
        <f t="shared" ref="N498" ca="1" si="1096">IF(AND(G498=0,H498=0),"","小計")</f>
        <v>小計</v>
      </c>
      <c r="O498" s="108" t="str">
        <f t="shared" ref="O498" ca="1" si="1097">IF(AND(G498=0,H498=0),"","小計")</f>
        <v>小計</v>
      </c>
      <c r="P498" s="38"/>
      <c r="Q498" s="38"/>
      <c r="R498" s="38"/>
      <c r="S498" s="66" t="str">
        <f t="shared" si="978"/>
        <v/>
      </c>
      <c r="T498" s="105" t="str">
        <f t="shared" si="979"/>
        <v/>
      </c>
    </row>
    <row r="499" spans="1:20" ht="19.5" thickTop="1">
      <c r="A499">
        <f ca="1">IF(B499="","",INDIRECT("減額一覧!B"&amp;$P499))</f>
        <v>373</v>
      </c>
      <c r="B499" s="120">
        <f t="shared" ref="B499" ca="1" si="1098">IF(INDIRECT("減額一覧!BA"&amp;P499)=1,INDIRECT("減額一覧!M"&amp;P499),"")</f>
        <v>205</v>
      </c>
      <c r="C499" s="131">
        <f ca="1">IF(B499="","",INDIRECT("減額一覧!C"&amp;$P499))</f>
        <v>576265766</v>
      </c>
      <c r="D499" s="121" t="str">
        <f ca="1">IF($B499="","",INDIRECT("減額一覧!G"&amp;$P499))</f>
        <v>松田　伊知郎</v>
      </c>
      <c r="E499" s="122">
        <f ca="1">IF(B499="","",INDIRECT("減額一覧!H"&amp;P499))</f>
        <v>20</v>
      </c>
      <c r="F499" s="122">
        <f ca="1">IF($B499="","",INDIRECT("減額一覧!T"&amp;P499))</f>
        <v>3</v>
      </c>
      <c r="G499" s="123">
        <f ca="1">IF($B499="","",INDIRECT("減額一覧!U"&amp;P499))</f>
        <v>660</v>
      </c>
      <c r="H499" s="123">
        <f ca="1">IF($B499="","",INDIRECT("減額一覧!V"&amp;P499))</f>
        <v>409</v>
      </c>
      <c r="I499" s="124">
        <f ca="1">IF(B499="","",IF(INDIRECT("減額一覧!BL"&amp;P499)=0.08,0.08,0.1))</f>
        <v>0.1</v>
      </c>
      <c r="J499" s="125" t="s">
        <v>510</v>
      </c>
      <c r="K499" s="126" t="str">
        <f t="shared" ca="1" si="1013"/>
        <v/>
      </c>
      <c r="L499" s="127" t="str">
        <f t="shared" ca="1" si="975"/>
        <v/>
      </c>
      <c r="N499" s="113" t="str">
        <f t="shared" ref="N499:N502" ca="1" si="1099">IF(A499="","",IF(A499&gt;3000,"月ヶ瀬",IF(A499&gt;=2000,"都祁","市内")))</f>
        <v>市内</v>
      </c>
      <c r="O499" s="114">
        <f t="shared" ref="O499" ca="1" si="1100">IF(B499="","",IF(INDIRECT("減額一覧!BL"&amp;P499)=0.08,0.08,0.1))</f>
        <v>0.1</v>
      </c>
      <c r="P499" s="38">
        <v>102</v>
      </c>
      <c r="Q499" s="38">
        <f t="shared" ref="Q499:R502" ca="1" si="1101">IF(G499="","",IF(G499&gt;0,1,""))</f>
        <v>1</v>
      </c>
      <c r="R499" s="38">
        <f t="shared" ca="1" si="1101"/>
        <v>1</v>
      </c>
      <c r="S499" s="66" t="str">
        <f t="shared" ca="1" si="978"/>
        <v>576</v>
      </c>
      <c r="T499" s="105" t="str">
        <f t="shared" ca="1" si="979"/>
        <v/>
      </c>
    </row>
    <row r="500" spans="1:20">
      <c r="A500">
        <f ca="1">IF(B500="","",INDIRECT("減額一覧!B"&amp;$P500))</f>
        <v>373</v>
      </c>
      <c r="B500" s="61">
        <f t="shared" ref="B500" ca="1" si="1102">IF(INDIRECT("減額一覧!BB"&amp;P500)=1,INDIRECT("減額一覧!W"&amp;P500),"")</f>
        <v>206</v>
      </c>
      <c r="C500" s="44">
        <f ca="1">IF(B500="","",INDIRECT("減額一覧!C"&amp;$P500))</f>
        <v>576265766</v>
      </c>
      <c r="D500" s="79" t="str">
        <f ca="1">IF($B500="","",INDIRECT("減額一覧!G"&amp;$P500))</f>
        <v>松田　伊知郎</v>
      </c>
      <c r="E500" s="19">
        <f ca="1">IF(B500="","",INDIRECT("減額一覧!H"&amp;P500))</f>
        <v>20</v>
      </c>
      <c r="F500" s="19">
        <f ca="1">IF($B500="","",INDIRECT("減額一覧!AD"&amp;P500))</f>
        <v>3</v>
      </c>
      <c r="G500" s="20">
        <f ca="1">IF($B500="","",INDIRECT("減額一覧!AE"&amp;P500))</f>
        <v>660</v>
      </c>
      <c r="H500" s="20">
        <f ca="1">IF($B500="","",INDIRECT("減額一覧!AF"&amp;P500))</f>
        <v>409</v>
      </c>
      <c r="I500" s="32">
        <f ca="1">IF(B500="","",IF(INDIRECT("減額一覧!BM"&amp;P500)=0.08,0.08,0.1))</f>
        <v>0.1</v>
      </c>
      <c r="J500" s="52"/>
      <c r="K500" s="95" t="str">
        <f t="shared" ca="1" si="1013"/>
        <v/>
      </c>
      <c r="L500" s="58" t="str">
        <f t="shared" ca="1" si="975"/>
        <v/>
      </c>
      <c r="N500" s="113" t="str">
        <f t="shared" ca="1" si="1099"/>
        <v>市内</v>
      </c>
      <c r="O500" s="114">
        <f t="shared" ref="O500" ca="1" si="1103">IF(B500="","",IF(INDIRECT("減額一覧!BM"&amp;P500)=0.08,0.08,0.1))</f>
        <v>0.1</v>
      </c>
      <c r="P500" s="38">
        <v>102</v>
      </c>
      <c r="Q500" s="38">
        <f t="shared" ca="1" si="1101"/>
        <v>1</v>
      </c>
      <c r="R500" s="38">
        <f t="shared" ca="1" si="1101"/>
        <v>1</v>
      </c>
      <c r="S500" s="66" t="str">
        <f t="shared" ca="1" si="978"/>
        <v>576</v>
      </c>
      <c r="T500" s="105" t="str">
        <f t="shared" ca="1" si="979"/>
        <v/>
      </c>
    </row>
    <row r="501" spans="1:20">
      <c r="A501">
        <f ca="1">IF(B501="","",INDIRECT("減額一覧!B"&amp;$P501))</f>
        <v>373</v>
      </c>
      <c r="B501" s="61">
        <f t="shared" ref="B501" ca="1" si="1104">IF(INDIRECT("減額一覧!BC"&amp;P501)=1,INDIRECT("減額一覧!AG"&amp;P501),"")</f>
        <v>207</v>
      </c>
      <c r="C501" s="128">
        <f ca="1">IF(B501="","",INDIRECT("減額一覧!C"&amp;$P501))</f>
        <v>576265766</v>
      </c>
      <c r="D501" s="80" t="str">
        <f ca="1">IF($B501="","",INDIRECT("減額一覧!G"&amp;$P501))</f>
        <v>松田　伊知郎</v>
      </c>
      <c r="E501" s="19">
        <f ca="1">IF(B501="","",INDIRECT("減額一覧!H"&amp;P501))</f>
        <v>20</v>
      </c>
      <c r="F501" s="19">
        <f ca="1">IF($B501="","",INDIRECT("減額一覧!AN"&amp;P501))</f>
        <v>9</v>
      </c>
      <c r="G501" s="20">
        <f ca="1">IF($B501="","",INDIRECT("減額一覧!AO"&amp;P501))</f>
        <v>1980</v>
      </c>
      <c r="H501" s="20">
        <f ca="1">IF($B501="","",INDIRECT("減額一覧!AP"&amp;P501))</f>
        <v>1228</v>
      </c>
      <c r="I501" s="32">
        <f ca="1">IF(B501="","",IF(INDIRECT("減額一覧!BN"&amp;P501)=0.08,0.08,0.1))</f>
        <v>0.1</v>
      </c>
      <c r="J501" s="52"/>
      <c r="K501" s="95" t="str">
        <f t="shared" ca="1" si="1013"/>
        <v/>
      </c>
      <c r="L501" s="58" t="str">
        <f t="shared" ca="1" si="975"/>
        <v/>
      </c>
      <c r="N501" s="113" t="str">
        <f t="shared" ca="1" si="1099"/>
        <v>市内</v>
      </c>
      <c r="O501" s="114">
        <f t="shared" ref="O501" ca="1" si="1105">IF(B501="","",IF(INDIRECT("減額一覧!BN"&amp;P501)=0.08,0.08,0.1))</f>
        <v>0.1</v>
      </c>
      <c r="P501" s="38">
        <v>102</v>
      </c>
      <c r="Q501" s="38">
        <f t="shared" ca="1" si="1101"/>
        <v>1</v>
      </c>
      <c r="R501" s="38">
        <f t="shared" ca="1" si="1101"/>
        <v>1</v>
      </c>
      <c r="S501" s="66" t="str">
        <f t="shared" ca="1" si="978"/>
        <v>576</v>
      </c>
      <c r="T501" s="105" t="str">
        <f t="shared" ca="1" si="979"/>
        <v/>
      </c>
    </row>
    <row r="502" spans="1:20">
      <c r="A502">
        <f ca="1">IF(B502="","",INDIRECT("減額一覧!B"&amp;$P502))</f>
        <v>373</v>
      </c>
      <c r="B502" s="61">
        <f t="shared" ref="B502" ca="1" si="1106">IF(INDIRECT("減額一覧!BD"&amp;P502)=1,INDIRECT("減額一覧!AQ"&amp;P502),"")</f>
        <v>208</v>
      </c>
      <c r="C502" s="45">
        <f ca="1">IF(B502="","",INDIRECT("減額一覧!C"&amp;$P502))</f>
        <v>576265766</v>
      </c>
      <c r="D502" s="79" t="str">
        <f ca="1">IF($B502="","",INDIRECT("減額一覧!G"&amp;$P502))</f>
        <v>松田　伊知郎</v>
      </c>
      <c r="E502" s="19">
        <f ca="1">IF(B502="","",INDIRECT("減額一覧!H"&amp;P502))</f>
        <v>20</v>
      </c>
      <c r="F502" s="19">
        <f ca="1">IF($B502="","",INDIRECT("減額一覧!AX"&amp;P502))</f>
        <v>8</v>
      </c>
      <c r="G502" s="20">
        <f ca="1">IF($B502="","",INDIRECT("減額一覧!AY"&amp;P502))</f>
        <v>1760</v>
      </c>
      <c r="H502" s="20">
        <f ca="1">IF($B502="","",INDIRECT("減額一覧!AZ"&amp;P502))</f>
        <v>1091</v>
      </c>
      <c r="I502" s="32">
        <f ca="1">IF(B502="","",IF(INDIRECT("減額一覧!BO"&amp;P502)=0.08,0.08,0.1))</f>
        <v>0.1</v>
      </c>
      <c r="J502" s="52"/>
      <c r="K502" s="95" t="str">
        <f t="shared" ca="1" si="1013"/>
        <v/>
      </c>
      <c r="L502" s="58" t="str">
        <f t="shared" ca="1" si="975"/>
        <v/>
      </c>
      <c r="N502" s="113" t="str">
        <f t="shared" ca="1" si="1099"/>
        <v>市内</v>
      </c>
      <c r="O502" s="114">
        <f t="shared" ref="O502" ca="1" si="1107">IF(B502="","",IF(INDIRECT("減額一覧!BO"&amp;P502)=0.08,0.08,0.1))</f>
        <v>0.1</v>
      </c>
      <c r="P502" s="38">
        <v>102</v>
      </c>
      <c r="Q502" s="38">
        <f t="shared" ca="1" si="1101"/>
        <v>1</v>
      </c>
      <c r="R502" s="38">
        <f t="shared" ca="1" si="1101"/>
        <v>1</v>
      </c>
      <c r="S502" s="66" t="str">
        <f t="shared" ca="1" si="978"/>
        <v>576</v>
      </c>
      <c r="T502" s="105" t="str">
        <f t="shared" ca="1" si="979"/>
        <v/>
      </c>
    </row>
    <row r="503" spans="1:20" ht="19.5" thickBot="1">
      <c r="B503" s="129"/>
      <c r="C503" s="130" t="str">
        <f>IF(B503="","",減額一覧!C499)</f>
        <v/>
      </c>
      <c r="D503" s="43"/>
      <c r="E503" s="21"/>
      <c r="F503" s="22" t="s">
        <v>69</v>
      </c>
      <c r="G503" s="23">
        <f t="shared" ref="G503:H503" ca="1" si="1108">SUBTOTAL(9,G499:G502)</f>
        <v>5060</v>
      </c>
      <c r="H503" s="23">
        <f t="shared" ca="1" si="1108"/>
        <v>3137</v>
      </c>
      <c r="I503" s="30"/>
      <c r="J503" s="53"/>
      <c r="K503" s="96" t="str">
        <f t="shared" si="1013"/>
        <v/>
      </c>
      <c r="L503" s="59" t="str">
        <f t="shared" si="975"/>
        <v/>
      </c>
      <c r="N503" s="108" t="str">
        <f t="shared" ref="N503" ca="1" si="1109">IF(AND(G503=0,H503=0),"","小計")</f>
        <v>小計</v>
      </c>
      <c r="O503" s="108" t="str">
        <f t="shared" ref="O503" ca="1" si="1110">IF(AND(G503=0,H503=0),"","小計")</f>
        <v>小計</v>
      </c>
      <c r="P503" s="38"/>
      <c r="Q503" s="38"/>
      <c r="R503" s="38"/>
      <c r="S503" s="66" t="str">
        <f t="shared" si="978"/>
        <v/>
      </c>
      <c r="T503" s="105" t="str">
        <f t="shared" si="979"/>
        <v/>
      </c>
    </row>
    <row r="504" spans="1:20" ht="20.25" hidden="1" thickTop="1" thickBot="1">
      <c r="A504" t="str">
        <f ca="1">IF(B504="","",INDIRECT("減額一覧!B"&amp;$P504))</f>
        <v/>
      </c>
      <c r="B504" s="120" t="str">
        <f t="shared" ref="B504" ca="1" si="1111">IF(INDIRECT("減額一覧!BA"&amp;P504)=1,INDIRECT("減額一覧!M"&amp;P504),"")</f>
        <v/>
      </c>
      <c r="C504" s="131" t="str">
        <f ca="1">IF(B504="","",INDIRECT("減額一覧!C"&amp;$P504))</f>
        <v/>
      </c>
      <c r="D504" s="121" t="str">
        <f ca="1">IF($B504="","",INDIRECT("減額一覧!G"&amp;$P504))</f>
        <v/>
      </c>
      <c r="E504" s="122" t="str">
        <f ca="1">IF(B504="","",INDIRECT("減額一覧!H"&amp;P504))</f>
        <v/>
      </c>
      <c r="F504" s="122" t="str">
        <f ca="1">IF($B504="","",INDIRECT("減額一覧!T"&amp;P504))</f>
        <v/>
      </c>
      <c r="G504" s="123" t="str">
        <f ca="1">IF($B504="","",INDIRECT("減額一覧!U"&amp;P504))</f>
        <v/>
      </c>
      <c r="H504" s="123" t="str">
        <f ca="1">IF($B504="","",INDIRECT("減額一覧!V"&amp;P504))</f>
        <v/>
      </c>
      <c r="I504" s="124" t="str">
        <f ca="1">IF(B504="","",IF(INDIRECT("減額一覧!BL"&amp;P504)=0.08,0.08,0.1))</f>
        <v/>
      </c>
      <c r="J504" s="125"/>
      <c r="K504" s="126" t="str">
        <f t="shared" ca="1" si="1013"/>
        <v/>
      </c>
      <c r="L504" s="127" t="str">
        <f t="shared" ca="1" si="975"/>
        <v/>
      </c>
      <c r="N504" s="113" t="str">
        <f t="shared" ref="N504:N507" ca="1" si="1112">IF(A504="","",IF(A504&gt;3000,"月ヶ瀬",IF(A504&gt;=2000,"都祁","市内")))</f>
        <v/>
      </c>
      <c r="O504" s="114" t="str">
        <f t="shared" ref="O504" ca="1" si="1113">IF(B504="","",IF(INDIRECT("減額一覧!BL"&amp;P504)=0.08,0.08,0.1))</f>
        <v/>
      </c>
      <c r="P504" s="38">
        <v>103</v>
      </c>
      <c r="Q504" s="38" t="str">
        <f t="shared" ref="Q504:R507" ca="1" si="1114">IF(G504="","",IF(G504&gt;0,1,""))</f>
        <v/>
      </c>
      <c r="R504" s="38" t="str">
        <f t="shared" ca="1" si="1114"/>
        <v/>
      </c>
      <c r="S504" s="66" t="str">
        <f t="shared" ca="1" si="978"/>
        <v/>
      </c>
      <c r="T504" s="105" t="str">
        <f t="shared" ca="1" si="979"/>
        <v/>
      </c>
    </row>
    <row r="505" spans="1:20" ht="20.25" hidden="1" thickTop="1" thickBot="1">
      <c r="A505" t="str">
        <f ca="1">IF(B505="","",INDIRECT("減額一覧!B"&amp;$P505))</f>
        <v/>
      </c>
      <c r="B505" s="61" t="str">
        <f t="shared" ref="B505" ca="1" si="1115">IF(INDIRECT("減額一覧!BB"&amp;P505)=1,INDIRECT("減額一覧!W"&amp;P505),"")</f>
        <v/>
      </c>
      <c r="C505" s="44" t="str">
        <f ca="1">IF(B505="","",INDIRECT("減額一覧!C"&amp;$P505))</f>
        <v/>
      </c>
      <c r="D505" s="79" t="str">
        <f ca="1">IF($B505="","",INDIRECT("減額一覧!G"&amp;$P505))</f>
        <v/>
      </c>
      <c r="E505" s="19" t="str">
        <f ca="1">IF(B505="","",INDIRECT("減額一覧!H"&amp;P505))</f>
        <v/>
      </c>
      <c r="F505" s="19" t="str">
        <f ca="1">IF($B505="","",INDIRECT("減額一覧!AD"&amp;P505))</f>
        <v/>
      </c>
      <c r="G505" s="20" t="str">
        <f ca="1">IF($B505="","",INDIRECT("減額一覧!AE"&amp;P505))</f>
        <v/>
      </c>
      <c r="H505" s="20" t="str">
        <f ca="1">IF($B505="","",INDIRECT("減額一覧!AF"&amp;P505))</f>
        <v/>
      </c>
      <c r="I505" s="32" t="str">
        <f ca="1">IF(B505="","",IF(INDIRECT("減額一覧!BM"&amp;P505)=0.08,0.08,0.1))</f>
        <v/>
      </c>
      <c r="J505" s="52"/>
      <c r="K505" s="95" t="str">
        <f t="shared" ca="1" si="1013"/>
        <v/>
      </c>
      <c r="L505" s="58" t="str">
        <f t="shared" ca="1" si="975"/>
        <v/>
      </c>
      <c r="N505" s="113" t="str">
        <f t="shared" ca="1" si="1112"/>
        <v/>
      </c>
      <c r="O505" s="114" t="str">
        <f t="shared" ref="O505" ca="1" si="1116">IF(B505="","",IF(INDIRECT("減額一覧!BM"&amp;P505)=0.08,0.08,0.1))</f>
        <v/>
      </c>
      <c r="P505" s="38">
        <v>103</v>
      </c>
      <c r="Q505" s="38" t="str">
        <f t="shared" ca="1" si="1114"/>
        <v/>
      </c>
      <c r="R505" s="38" t="str">
        <f t="shared" ca="1" si="1114"/>
        <v/>
      </c>
      <c r="S505" s="66" t="str">
        <f t="shared" ca="1" si="978"/>
        <v/>
      </c>
      <c r="T505" s="105" t="str">
        <f t="shared" ca="1" si="979"/>
        <v/>
      </c>
    </row>
    <row r="506" spans="1:20" ht="20.25" hidden="1" thickTop="1" thickBot="1">
      <c r="A506" t="str">
        <f ca="1">IF(B506="","",INDIRECT("減額一覧!B"&amp;$P506))</f>
        <v/>
      </c>
      <c r="B506" s="61" t="str">
        <f t="shared" ref="B506" ca="1" si="1117">IF(INDIRECT("減額一覧!BC"&amp;P506)=1,INDIRECT("減額一覧!AG"&amp;P506),"")</f>
        <v/>
      </c>
      <c r="C506" s="128" t="str">
        <f ca="1">IF(B506="","",INDIRECT("減額一覧!C"&amp;$P506))</f>
        <v/>
      </c>
      <c r="D506" s="80" t="str">
        <f ca="1">IF($B506="","",INDIRECT("減額一覧!G"&amp;$P506))</f>
        <v/>
      </c>
      <c r="E506" s="19" t="str">
        <f ca="1">IF(B506="","",INDIRECT("減額一覧!H"&amp;P506))</f>
        <v/>
      </c>
      <c r="F506" s="19" t="str">
        <f ca="1">IF($B506="","",INDIRECT("減額一覧!AN"&amp;P506))</f>
        <v/>
      </c>
      <c r="G506" s="20" t="str">
        <f ca="1">IF($B506="","",INDIRECT("減額一覧!AO"&amp;P506))</f>
        <v/>
      </c>
      <c r="H506" s="20" t="str">
        <f ca="1">IF($B506="","",INDIRECT("減額一覧!AP"&amp;P506))</f>
        <v/>
      </c>
      <c r="I506" s="32" t="str">
        <f ca="1">IF(B506="","",IF(INDIRECT("減額一覧!BN"&amp;P506)=0.08,0.08,0.1))</f>
        <v/>
      </c>
      <c r="J506" s="52"/>
      <c r="K506" s="95" t="str">
        <f t="shared" ca="1" si="1013"/>
        <v/>
      </c>
      <c r="L506" s="58" t="str">
        <f t="shared" ca="1" si="975"/>
        <v/>
      </c>
      <c r="N506" s="113" t="str">
        <f t="shared" ca="1" si="1112"/>
        <v/>
      </c>
      <c r="O506" s="114" t="str">
        <f t="shared" ref="O506" ca="1" si="1118">IF(B506="","",IF(INDIRECT("減額一覧!BN"&amp;P506)=0.08,0.08,0.1))</f>
        <v/>
      </c>
      <c r="P506" s="38">
        <v>103</v>
      </c>
      <c r="Q506" s="38" t="str">
        <f t="shared" ca="1" si="1114"/>
        <v/>
      </c>
      <c r="R506" s="38" t="str">
        <f t="shared" ca="1" si="1114"/>
        <v/>
      </c>
      <c r="S506" s="66" t="str">
        <f t="shared" ca="1" si="978"/>
        <v/>
      </c>
      <c r="T506" s="105" t="str">
        <f t="shared" ca="1" si="979"/>
        <v/>
      </c>
    </row>
    <row r="507" spans="1:20" ht="20.25" hidden="1" thickTop="1" thickBot="1">
      <c r="A507" t="str">
        <f ca="1">IF(B507="","",INDIRECT("減額一覧!B"&amp;$P507))</f>
        <v/>
      </c>
      <c r="B507" s="61" t="str">
        <f t="shared" ref="B507" ca="1" si="1119">IF(INDIRECT("減額一覧!BD"&amp;P507)=1,INDIRECT("減額一覧!AQ"&amp;P507),"")</f>
        <v/>
      </c>
      <c r="C507" s="45" t="str">
        <f ca="1">IF(B507="","",INDIRECT("減額一覧!C"&amp;$P507))</f>
        <v/>
      </c>
      <c r="D507" s="79" t="str">
        <f ca="1">IF($B507="","",INDIRECT("減額一覧!G"&amp;$P507))</f>
        <v/>
      </c>
      <c r="E507" s="19" t="str">
        <f ca="1">IF(B507="","",INDIRECT("減額一覧!H"&amp;P507))</f>
        <v/>
      </c>
      <c r="F507" s="19" t="str">
        <f ca="1">IF($B507="","",INDIRECT("減額一覧!AX"&amp;P507))</f>
        <v/>
      </c>
      <c r="G507" s="20" t="str">
        <f ca="1">IF($B507="","",INDIRECT("減額一覧!AY"&amp;P507))</f>
        <v/>
      </c>
      <c r="H507" s="20" t="str">
        <f ca="1">IF($B507="","",INDIRECT("減額一覧!AZ"&amp;P507))</f>
        <v/>
      </c>
      <c r="I507" s="32" t="str">
        <f ca="1">IF(B507="","",IF(INDIRECT("減額一覧!BO"&amp;P507)=0.08,0.08,0.1))</f>
        <v/>
      </c>
      <c r="J507" s="52"/>
      <c r="K507" s="95" t="str">
        <f t="shared" ca="1" si="1013"/>
        <v/>
      </c>
      <c r="L507" s="58" t="str">
        <f t="shared" ca="1" si="975"/>
        <v/>
      </c>
      <c r="N507" s="113" t="str">
        <f t="shared" ca="1" si="1112"/>
        <v/>
      </c>
      <c r="O507" s="114" t="str">
        <f t="shared" ref="O507" ca="1" si="1120">IF(B507="","",IF(INDIRECT("減額一覧!BO"&amp;P507)=0.08,0.08,0.1))</f>
        <v/>
      </c>
      <c r="P507" s="38">
        <v>103</v>
      </c>
      <c r="Q507" s="38" t="str">
        <f t="shared" ca="1" si="1114"/>
        <v/>
      </c>
      <c r="R507" s="38" t="str">
        <f t="shared" ca="1" si="1114"/>
        <v/>
      </c>
      <c r="S507" s="66" t="str">
        <f t="shared" ca="1" si="978"/>
        <v/>
      </c>
      <c r="T507" s="105" t="str">
        <f t="shared" ca="1" si="979"/>
        <v/>
      </c>
    </row>
    <row r="508" spans="1:20" ht="20.25" hidden="1" thickTop="1" thickBot="1">
      <c r="B508" s="129"/>
      <c r="C508" s="130" t="str">
        <f>IF(B508="","",減額一覧!C504)</f>
        <v/>
      </c>
      <c r="D508" s="43"/>
      <c r="E508" s="21"/>
      <c r="F508" s="22" t="s">
        <v>69</v>
      </c>
      <c r="G508" s="23">
        <f t="shared" ref="G508:H508" si="1121">SUBTOTAL(9,G504:G507)</f>
        <v>0</v>
      </c>
      <c r="H508" s="23">
        <f t="shared" si="1121"/>
        <v>0</v>
      </c>
      <c r="I508" s="30"/>
      <c r="J508" s="53"/>
      <c r="K508" s="96" t="str">
        <f t="shared" si="1013"/>
        <v/>
      </c>
      <c r="L508" s="59" t="str">
        <f t="shared" si="975"/>
        <v/>
      </c>
      <c r="N508" s="108" t="str">
        <f t="shared" ref="N508" si="1122">IF(AND(G508=0,H508=0),"","小計")</f>
        <v/>
      </c>
      <c r="O508" s="108" t="str">
        <f t="shared" ref="O508" si="1123">IF(AND(G508=0,H508=0),"","小計")</f>
        <v/>
      </c>
      <c r="P508" s="38"/>
      <c r="Q508" s="38"/>
      <c r="R508" s="38"/>
      <c r="S508" s="66" t="str">
        <f t="shared" si="978"/>
        <v/>
      </c>
      <c r="T508" s="105" t="str">
        <f t="shared" si="979"/>
        <v/>
      </c>
    </row>
    <row r="509" spans="1:20" ht="20.25" hidden="1" thickTop="1" thickBot="1">
      <c r="A509" t="str">
        <f ca="1">IF(B509="","",INDIRECT("減額一覧!B"&amp;$P509))</f>
        <v/>
      </c>
      <c r="B509" s="120" t="str">
        <f t="shared" ref="B509" ca="1" si="1124">IF(INDIRECT("減額一覧!BA"&amp;P509)=1,INDIRECT("減額一覧!M"&amp;P509),"")</f>
        <v/>
      </c>
      <c r="C509" s="131" t="str">
        <f ca="1">IF(B509="","",INDIRECT("減額一覧!C"&amp;$P509))</f>
        <v/>
      </c>
      <c r="D509" s="121" t="str">
        <f ca="1">IF($B509="","",INDIRECT("減額一覧!G"&amp;$P509))</f>
        <v/>
      </c>
      <c r="E509" s="122" t="str">
        <f ca="1">IF(B509="","",INDIRECT("減額一覧!H"&amp;P509))</f>
        <v/>
      </c>
      <c r="F509" s="122" t="str">
        <f ca="1">IF($B509="","",INDIRECT("減額一覧!T"&amp;P509))</f>
        <v/>
      </c>
      <c r="G509" s="123" t="str">
        <f ca="1">IF($B509="","",INDIRECT("減額一覧!U"&amp;P509))</f>
        <v/>
      </c>
      <c r="H509" s="123" t="str">
        <f ca="1">IF($B509="","",INDIRECT("減額一覧!V"&amp;P509))</f>
        <v/>
      </c>
      <c r="I509" s="124" t="str">
        <f ca="1">IF(B509="","",IF(INDIRECT("減額一覧!BL"&amp;P509)=0.08,0.08,0.1))</f>
        <v/>
      </c>
      <c r="J509" s="125"/>
      <c r="K509" s="126" t="str">
        <f t="shared" ca="1" si="1013"/>
        <v/>
      </c>
      <c r="L509" s="127" t="str">
        <f t="shared" ca="1" si="975"/>
        <v/>
      </c>
      <c r="N509" s="113" t="str">
        <f t="shared" ref="N509:N512" ca="1" si="1125">IF(A509="","",IF(A509&gt;3000,"月ヶ瀬",IF(A509&gt;=2000,"都祁","市内")))</f>
        <v/>
      </c>
      <c r="O509" s="114" t="str">
        <f t="shared" ref="O509" ca="1" si="1126">IF(B509="","",IF(INDIRECT("減額一覧!BL"&amp;P509)=0.08,0.08,0.1))</f>
        <v/>
      </c>
      <c r="P509" s="38">
        <v>104</v>
      </c>
      <c r="Q509" s="38" t="str">
        <f t="shared" ref="Q509:R512" ca="1" si="1127">IF(G509="","",IF(G509&gt;0,1,""))</f>
        <v/>
      </c>
      <c r="R509" s="38" t="str">
        <f t="shared" ca="1" si="1127"/>
        <v/>
      </c>
      <c r="S509" s="66" t="str">
        <f t="shared" ca="1" si="978"/>
        <v/>
      </c>
      <c r="T509" s="105" t="str">
        <f t="shared" ca="1" si="979"/>
        <v/>
      </c>
    </row>
    <row r="510" spans="1:20" ht="20.25" hidden="1" thickTop="1" thickBot="1">
      <c r="A510" t="str">
        <f ca="1">IF(B510="","",INDIRECT("減額一覧!B"&amp;$P510))</f>
        <v/>
      </c>
      <c r="B510" s="61" t="str">
        <f t="shared" ref="B510" ca="1" si="1128">IF(INDIRECT("減額一覧!BB"&amp;P510)=1,INDIRECT("減額一覧!W"&amp;P510),"")</f>
        <v/>
      </c>
      <c r="C510" s="44" t="str">
        <f ca="1">IF(B510="","",INDIRECT("減額一覧!C"&amp;$P510))</f>
        <v/>
      </c>
      <c r="D510" s="79" t="str">
        <f ca="1">IF($B510="","",INDIRECT("減額一覧!G"&amp;$P510))</f>
        <v/>
      </c>
      <c r="E510" s="19" t="str">
        <f ca="1">IF(B510="","",INDIRECT("減額一覧!H"&amp;P510))</f>
        <v/>
      </c>
      <c r="F510" s="19" t="str">
        <f ca="1">IF($B510="","",INDIRECT("減額一覧!AD"&amp;P510))</f>
        <v/>
      </c>
      <c r="G510" s="20" t="str">
        <f ca="1">IF($B510="","",INDIRECT("減額一覧!AE"&amp;P510))</f>
        <v/>
      </c>
      <c r="H510" s="20" t="str">
        <f ca="1">IF($B510="","",INDIRECT("減額一覧!AF"&amp;P510))</f>
        <v/>
      </c>
      <c r="I510" s="32" t="str">
        <f ca="1">IF(B510="","",IF(INDIRECT("減額一覧!BM"&amp;P510)=0.08,0.08,0.1))</f>
        <v/>
      </c>
      <c r="J510" s="52"/>
      <c r="K510" s="95" t="str">
        <f t="shared" ca="1" si="1013"/>
        <v/>
      </c>
      <c r="L510" s="58" t="str">
        <f t="shared" ca="1" si="975"/>
        <v/>
      </c>
      <c r="N510" s="113" t="str">
        <f t="shared" ca="1" si="1125"/>
        <v/>
      </c>
      <c r="O510" s="114" t="str">
        <f t="shared" ref="O510" ca="1" si="1129">IF(B510="","",IF(INDIRECT("減額一覧!BM"&amp;P510)=0.08,0.08,0.1))</f>
        <v/>
      </c>
      <c r="P510" s="38">
        <v>104</v>
      </c>
      <c r="Q510" s="38" t="str">
        <f t="shared" ca="1" si="1127"/>
        <v/>
      </c>
      <c r="R510" s="38" t="str">
        <f t="shared" ca="1" si="1127"/>
        <v/>
      </c>
      <c r="S510" s="66" t="str">
        <f t="shared" ca="1" si="978"/>
        <v/>
      </c>
      <c r="T510" s="105" t="str">
        <f t="shared" ca="1" si="979"/>
        <v/>
      </c>
    </row>
    <row r="511" spans="1:20" ht="20.25" hidden="1" thickTop="1" thickBot="1">
      <c r="A511" t="str">
        <f ca="1">IF(B511="","",INDIRECT("減額一覧!B"&amp;$P511))</f>
        <v/>
      </c>
      <c r="B511" s="61" t="str">
        <f t="shared" ref="B511" ca="1" si="1130">IF(INDIRECT("減額一覧!BC"&amp;P511)=1,INDIRECT("減額一覧!AG"&amp;P511),"")</f>
        <v/>
      </c>
      <c r="C511" s="128" t="str">
        <f ca="1">IF(B511="","",INDIRECT("減額一覧!C"&amp;$P511))</f>
        <v/>
      </c>
      <c r="D511" s="80" t="str">
        <f ca="1">IF($B511="","",INDIRECT("減額一覧!G"&amp;$P511))</f>
        <v/>
      </c>
      <c r="E511" s="19" t="str">
        <f ca="1">IF(B511="","",INDIRECT("減額一覧!H"&amp;P511))</f>
        <v/>
      </c>
      <c r="F511" s="19" t="str">
        <f ca="1">IF($B511="","",INDIRECT("減額一覧!AN"&amp;P511))</f>
        <v/>
      </c>
      <c r="G511" s="20" t="str">
        <f ca="1">IF($B511="","",INDIRECT("減額一覧!AO"&amp;P511))</f>
        <v/>
      </c>
      <c r="H511" s="20" t="str">
        <f ca="1">IF($B511="","",INDIRECT("減額一覧!AP"&amp;P511))</f>
        <v/>
      </c>
      <c r="I511" s="32" t="str">
        <f ca="1">IF(B511="","",IF(INDIRECT("減額一覧!BN"&amp;P511)=0.08,0.08,0.1))</f>
        <v/>
      </c>
      <c r="J511" s="52"/>
      <c r="K511" s="95" t="str">
        <f t="shared" ca="1" si="1013"/>
        <v/>
      </c>
      <c r="L511" s="58" t="str">
        <f t="shared" ca="1" si="975"/>
        <v/>
      </c>
      <c r="N511" s="113" t="str">
        <f t="shared" ca="1" si="1125"/>
        <v/>
      </c>
      <c r="O511" s="114" t="str">
        <f t="shared" ref="O511" ca="1" si="1131">IF(B511="","",IF(INDIRECT("減額一覧!BN"&amp;P511)=0.08,0.08,0.1))</f>
        <v/>
      </c>
      <c r="P511" s="38">
        <v>104</v>
      </c>
      <c r="Q511" s="38" t="str">
        <f t="shared" ca="1" si="1127"/>
        <v/>
      </c>
      <c r="R511" s="38" t="str">
        <f t="shared" ca="1" si="1127"/>
        <v/>
      </c>
      <c r="S511" s="66" t="str">
        <f t="shared" ca="1" si="978"/>
        <v/>
      </c>
      <c r="T511" s="105" t="str">
        <f t="shared" ca="1" si="979"/>
        <v/>
      </c>
    </row>
    <row r="512" spans="1:20" ht="20.25" hidden="1" thickTop="1" thickBot="1">
      <c r="A512" t="str">
        <f ca="1">IF(B512="","",INDIRECT("減額一覧!B"&amp;$P512))</f>
        <v/>
      </c>
      <c r="B512" s="61" t="str">
        <f t="shared" ref="B512" ca="1" si="1132">IF(INDIRECT("減額一覧!BD"&amp;P512)=1,INDIRECT("減額一覧!AQ"&amp;P512),"")</f>
        <v/>
      </c>
      <c r="C512" s="45" t="str">
        <f ca="1">IF(B512="","",INDIRECT("減額一覧!C"&amp;$P512))</f>
        <v/>
      </c>
      <c r="D512" s="79" t="str">
        <f ca="1">IF($B512="","",INDIRECT("減額一覧!G"&amp;$P512))</f>
        <v/>
      </c>
      <c r="E512" s="19" t="str">
        <f ca="1">IF(B512="","",INDIRECT("減額一覧!H"&amp;P512))</f>
        <v/>
      </c>
      <c r="F512" s="19" t="str">
        <f ca="1">IF($B512="","",INDIRECT("減額一覧!AX"&amp;P512))</f>
        <v/>
      </c>
      <c r="G512" s="20" t="str">
        <f ca="1">IF($B512="","",INDIRECT("減額一覧!AY"&amp;P512))</f>
        <v/>
      </c>
      <c r="H512" s="20" t="str">
        <f ca="1">IF($B512="","",INDIRECT("減額一覧!AZ"&amp;P512))</f>
        <v/>
      </c>
      <c r="I512" s="32" t="str">
        <f ca="1">IF(B512="","",IF(INDIRECT("減額一覧!BO"&amp;P512)=0.08,0.08,0.1))</f>
        <v/>
      </c>
      <c r="J512" s="52"/>
      <c r="K512" s="95" t="str">
        <f t="shared" ca="1" si="1013"/>
        <v/>
      </c>
      <c r="L512" s="58" t="str">
        <f t="shared" ca="1" si="975"/>
        <v/>
      </c>
      <c r="N512" s="113" t="str">
        <f t="shared" ca="1" si="1125"/>
        <v/>
      </c>
      <c r="O512" s="114" t="str">
        <f t="shared" ref="O512" ca="1" si="1133">IF(B512="","",IF(INDIRECT("減額一覧!BO"&amp;P512)=0.08,0.08,0.1))</f>
        <v/>
      </c>
      <c r="P512" s="38">
        <v>104</v>
      </c>
      <c r="Q512" s="38" t="str">
        <f t="shared" ca="1" si="1127"/>
        <v/>
      </c>
      <c r="R512" s="38" t="str">
        <f t="shared" ca="1" si="1127"/>
        <v/>
      </c>
      <c r="S512" s="66" t="str">
        <f t="shared" ca="1" si="978"/>
        <v/>
      </c>
      <c r="T512" s="105" t="str">
        <f t="shared" ca="1" si="979"/>
        <v/>
      </c>
    </row>
    <row r="513" spans="1:20" ht="20.25" hidden="1" thickTop="1" thickBot="1">
      <c r="B513" s="129"/>
      <c r="C513" s="130" t="str">
        <f>IF(B513="","",減額一覧!C509)</f>
        <v/>
      </c>
      <c r="D513" s="43"/>
      <c r="E513" s="21"/>
      <c r="F513" s="22" t="s">
        <v>69</v>
      </c>
      <c r="G513" s="23">
        <f t="shared" ref="G513:H513" si="1134">SUBTOTAL(9,G509:G512)</f>
        <v>0</v>
      </c>
      <c r="H513" s="23">
        <f t="shared" si="1134"/>
        <v>0</v>
      </c>
      <c r="I513" s="30"/>
      <c r="J513" s="53"/>
      <c r="K513" s="96" t="str">
        <f t="shared" si="1013"/>
        <v/>
      </c>
      <c r="L513" s="59" t="str">
        <f t="shared" si="975"/>
        <v/>
      </c>
      <c r="N513" s="108" t="str">
        <f t="shared" ref="N513" si="1135">IF(AND(G513=0,H513=0),"","小計")</f>
        <v/>
      </c>
      <c r="O513" s="108" t="str">
        <f t="shared" ref="O513" si="1136">IF(AND(G513=0,H513=0),"","小計")</f>
        <v/>
      </c>
      <c r="P513" s="38"/>
      <c r="Q513" s="38"/>
      <c r="R513" s="38"/>
      <c r="S513" s="66" t="str">
        <f t="shared" si="978"/>
        <v/>
      </c>
      <c r="T513" s="105" t="str">
        <f t="shared" si="979"/>
        <v/>
      </c>
    </row>
    <row r="514" spans="1:20" ht="19.5" thickTop="1">
      <c r="A514">
        <f ca="1">IF(B514="","",INDIRECT("減額一覧!B"&amp;$P514))</f>
        <v>386</v>
      </c>
      <c r="B514" s="120">
        <f t="shared" ref="B514" ca="1" si="1137">IF(INDIRECT("減額一覧!BA"&amp;P514)=1,INDIRECT("減額一覧!M"&amp;P514),"")</f>
        <v>208</v>
      </c>
      <c r="C514" s="131">
        <f ca="1">IF(B514="","",INDIRECT("減額一覧!C"&amp;$P514))</f>
        <v>379226000</v>
      </c>
      <c r="D514" s="121" t="str">
        <f ca="1">IF($B514="","",INDIRECT("減額一覧!G"&amp;$P514))</f>
        <v>𠮷川　高志</v>
      </c>
      <c r="E514" s="122">
        <f ca="1">IF(B514="","",INDIRECT("減額一覧!H"&amp;P514))</f>
        <v>13</v>
      </c>
      <c r="F514" s="122">
        <f ca="1">IF($B514="","",INDIRECT("減額一覧!T"&amp;P514))</f>
        <v>277</v>
      </c>
      <c r="G514" s="123">
        <f ca="1">IF($B514="","",INDIRECT("減額一覧!U"&amp;P514))</f>
        <v>65510</v>
      </c>
      <c r="H514" s="123">
        <f ca="1">IF($B514="","",INDIRECT("減額一覧!V"&amp;P514))</f>
        <v>0</v>
      </c>
      <c r="I514" s="124">
        <f ca="1">IF(B514="","",IF(INDIRECT("減額一覧!BL"&amp;P514)=0.08,0.08,0.1))</f>
        <v>0.1</v>
      </c>
      <c r="J514" s="125" t="s">
        <v>540</v>
      </c>
      <c r="K514" s="126" t="str">
        <f t="shared" ca="1" si="1013"/>
        <v/>
      </c>
      <c r="L514" s="127" t="str">
        <f t="shared" ca="1" si="975"/>
        <v>農集</v>
      </c>
      <c r="N514" s="113" t="str">
        <f t="shared" ref="N514:N517" ca="1" si="1138">IF(A514="","",IF(A514&gt;3000,"月ヶ瀬",IF(A514&gt;=2000,"都祁","市内")))</f>
        <v>市内</v>
      </c>
      <c r="O514" s="114">
        <f t="shared" ref="O514" ca="1" si="1139">IF(B514="","",IF(INDIRECT("減額一覧!BL"&amp;P514)=0.08,0.08,0.1))</f>
        <v>0.1</v>
      </c>
      <c r="P514" s="38">
        <v>105</v>
      </c>
      <c r="Q514" s="38">
        <f t="shared" ref="Q514:R517" ca="1" si="1140">IF(G514="","",IF(G514&gt;0,1,""))</f>
        <v>1</v>
      </c>
      <c r="R514" s="38" t="str">
        <f t="shared" ca="1" si="1140"/>
        <v/>
      </c>
      <c r="S514" s="66" t="str">
        <f t="shared" ca="1" si="978"/>
        <v>379</v>
      </c>
      <c r="T514" s="105" t="str">
        <f t="shared" ca="1" si="979"/>
        <v/>
      </c>
    </row>
    <row r="515" spans="1:20" hidden="1">
      <c r="A515" t="str">
        <f ca="1">IF(B515="","",INDIRECT("減額一覧!B"&amp;$P515))</f>
        <v/>
      </c>
      <c r="B515" s="61" t="str">
        <f t="shared" ref="B515" ca="1" si="1141">IF(INDIRECT("減額一覧!BB"&amp;P515)=1,INDIRECT("減額一覧!W"&amp;P515),"")</f>
        <v/>
      </c>
      <c r="C515" s="44" t="str">
        <f ca="1">IF(B515="","",INDIRECT("減額一覧!C"&amp;$P515))</f>
        <v/>
      </c>
      <c r="D515" s="79" t="str">
        <f ca="1">IF($B515="","",INDIRECT("減額一覧!G"&amp;$P515))</f>
        <v/>
      </c>
      <c r="E515" s="19" t="str">
        <f ca="1">IF(B515="","",INDIRECT("減額一覧!H"&amp;P515))</f>
        <v/>
      </c>
      <c r="F515" s="19" t="str">
        <f ca="1">IF($B515="","",INDIRECT("減額一覧!AD"&amp;P515))</f>
        <v/>
      </c>
      <c r="G515" s="20" t="str">
        <f ca="1">IF($B515="","",INDIRECT("減額一覧!AE"&amp;P515))</f>
        <v/>
      </c>
      <c r="H515" s="20" t="str">
        <f ca="1">IF($B515="","",INDIRECT("減額一覧!AF"&amp;P515))</f>
        <v/>
      </c>
      <c r="I515" s="32" t="str">
        <f ca="1">IF(B515="","",IF(INDIRECT("減額一覧!BM"&amp;P515)=0.08,0.08,0.1))</f>
        <v/>
      </c>
      <c r="J515" s="52"/>
      <c r="K515" s="95" t="str">
        <f t="shared" ca="1" si="1013"/>
        <v/>
      </c>
      <c r="L515" s="58" t="str">
        <f t="shared" ca="1" si="975"/>
        <v/>
      </c>
      <c r="N515" s="113" t="str">
        <f t="shared" ca="1" si="1138"/>
        <v/>
      </c>
      <c r="O515" s="114" t="str">
        <f t="shared" ref="O515" ca="1" si="1142">IF(B515="","",IF(INDIRECT("減額一覧!BM"&amp;P515)=0.08,0.08,0.1))</f>
        <v/>
      </c>
      <c r="P515" s="38">
        <v>105</v>
      </c>
      <c r="Q515" s="38" t="str">
        <f t="shared" ca="1" si="1140"/>
        <v/>
      </c>
      <c r="R515" s="38" t="str">
        <f t="shared" ca="1" si="1140"/>
        <v/>
      </c>
      <c r="S515" s="66" t="str">
        <f t="shared" ca="1" si="978"/>
        <v/>
      </c>
      <c r="T515" s="105" t="str">
        <f t="shared" ca="1" si="979"/>
        <v/>
      </c>
    </row>
    <row r="516" spans="1:20" hidden="1">
      <c r="A516" t="str">
        <f ca="1">IF(B516="","",INDIRECT("減額一覧!B"&amp;$P516))</f>
        <v/>
      </c>
      <c r="B516" s="61" t="str">
        <f t="shared" ref="B516" ca="1" si="1143">IF(INDIRECT("減額一覧!BC"&amp;P516)=1,INDIRECT("減額一覧!AG"&amp;P516),"")</f>
        <v/>
      </c>
      <c r="C516" s="128" t="str">
        <f ca="1">IF(B516="","",INDIRECT("減額一覧!C"&amp;$P516))</f>
        <v/>
      </c>
      <c r="D516" s="80" t="str">
        <f ca="1">IF($B516="","",INDIRECT("減額一覧!G"&amp;$P516))</f>
        <v/>
      </c>
      <c r="E516" s="19" t="str">
        <f ca="1">IF(B516="","",INDIRECT("減額一覧!H"&amp;P516))</f>
        <v/>
      </c>
      <c r="F516" s="19" t="str">
        <f ca="1">IF($B516="","",INDIRECT("減額一覧!AN"&amp;P516))</f>
        <v/>
      </c>
      <c r="G516" s="20" t="str">
        <f ca="1">IF($B516="","",INDIRECT("減額一覧!AO"&amp;P516))</f>
        <v/>
      </c>
      <c r="H516" s="20" t="str">
        <f ca="1">IF($B516="","",INDIRECT("減額一覧!AP"&amp;P516))</f>
        <v/>
      </c>
      <c r="I516" s="32" t="str">
        <f ca="1">IF(B516="","",IF(INDIRECT("減額一覧!BN"&amp;P516)=0.08,0.08,0.1))</f>
        <v/>
      </c>
      <c r="J516" s="52"/>
      <c r="K516" s="95" t="str">
        <f t="shared" ca="1" si="1013"/>
        <v/>
      </c>
      <c r="L516" s="58" t="str">
        <f t="shared" ca="1" si="975"/>
        <v/>
      </c>
      <c r="N516" s="113" t="str">
        <f t="shared" ca="1" si="1138"/>
        <v/>
      </c>
      <c r="O516" s="114" t="str">
        <f t="shared" ref="O516" ca="1" si="1144">IF(B516="","",IF(INDIRECT("減額一覧!BN"&amp;P516)=0.08,0.08,0.1))</f>
        <v/>
      </c>
      <c r="P516" s="38">
        <v>105</v>
      </c>
      <c r="Q516" s="38" t="str">
        <f t="shared" ca="1" si="1140"/>
        <v/>
      </c>
      <c r="R516" s="38" t="str">
        <f t="shared" ca="1" si="1140"/>
        <v/>
      </c>
      <c r="S516" s="66" t="str">
        <f t="shared" ca="1" si="978"/>
        <v/>
      </c>
      <c r="T516" s="105" t="str">
        <f t="shared" ca="1" si="979"/>
        <v/>
      </c>
    </row>
    <row r="517" spans="1:20" hidden="1">
      <c r="A517" t="str">
        <f ca="1">IF(B517="","",INDIRECT("減額一覧!B"&amp;$P517))</f>
        <v/>
      </c>
      <c r="B517" s="61" t="str">
        <f t="shared" ref="B517" ca="1" si="1145">IF(INDIRECT("減額一覧!BD"&amp;P517)=1,INDIRECT("減額一覧!AQ"&amp;P517),"")</f>
        <v/>
      </c>
      <c r="C517" s="45" t="str">
        <f ca="1">IF(B517="","",INDIRECT("減額一覧!C"&amp;$P517))</f>
        <v/>
      </c>
      <c r="D517" s="79" t="str">
        <f ca="1">IF($B517="","",INDIRECT("減額一覧!G"&amp;$P517))</f>
        <v/>
      </c>
      <c r="E517" s="19" t="str">
        <f ca="1">IF(B517="","",INDIRECT("減額一覧!H"&amp;P517))</f>
        <v/>
      </c>
      <c r="F517" s="19" t="str">
        <f ca="1">IF($B517="","",INDIRECT("減額一覧!AX"&amp;P517))</f>
        <v/>
      </c>
      <c r="G517" s="20" t="str">
        <f ca="1">IF($B517="","",INDIRECT("減額一覧!AY"&amp;P517))</f>
        <v/>
      </c>
      <c r="H517" s="20" t="str">
        <f ca="1">IF($B517="","",INDIRECT("減額一覧!AZ"&amp;P517))</f>
        <v/>
      </c>
      <c r="I517" s="32" t="str">
        <f ca="1">IF(B517="","",IF(INDIRECT("減額一覧!BO"&amp;P517)=0.08,0.08,0.1))</f>
        <v/>
      </c>
      <c r="J517" s="52"/>
      <c r="K517" s="95" t="str">
        <f t="shared" ca="1" si="1013"/>
        <v/>
      </c>
      <c r="L517" s="58" t="str">
        <f t="shared" ref="L517:L771" ca="1" si="1146">IF(OR(S517="370",S517="371",S517="372",S517="373",S517="374",S517="375",S517="376",S517="377",S517="378",S517="379",S517="380",S517="039",S517="389"),"農集","")</f>
        <v/>
      </c>
      <c r="N517" s="113" t="str">
        <f t="shared" ca="1" si="1138"/>
        <v/>
      </c>
      <c r="O517" s="114" t="str">
        <f t="shared" ref="O517" ca="1" si="1147">IF(B517="","",IF(INDIRECT("減額一覧!BO"&amp;P517)=0.08,0.08,0.1))</f>
        <v/>
      </c>
      <c r="P517" s="38">
        <v>105</v>
      </c>
      <c r="Q517" s="38" t="str">
        <f t="shared" ca="1" si="1140"/>
        <v/>
      </c>
      <c r="R517" s="38" t="str">
        <f t="shared" ca="1" si="1140"/>
        <v/>
      </c>
      <c r="S517" s="66" t="str">
        <f t="shared" ref="S517:S771" ca="1" si="1148">IF(C517="","",LEFT(TEXT(C517,"000000000"),3))</f>
        <v/>
      </c>
      <c r="T517" s="105" t="str">
        <f t="shared" ref="T517:T580" ca="1" si="1149">IF(L517="","",IF(H517=0,"",H517))</f>
        <v/>
      </c>
    </row>
    <row r="518" spans="1:20" ht="19.5" thickBot="1">
      <c r="B518" s="129"/>
      <c r="C518" s="130" t="str">
        <f>IF(B518="","",減額一覧!C514)</f>
        <v/>
      </c>
      <c r="D518" s="43"/>
      <c r="E518" s="21"/>
      <c r="F518" s="22" t="s">
        <v>69</v>
      </c>
      <c r="G518" s="23">
        <f t="shared" ref="G518:H518" ca="1" si="1150">SUBTOTAL(9,G514:G517)</f>
        <v>65510</v>
      </c>
      <c r="H518" s="23">
        <f t="shared" ca="1" si="1150"/>
        <v>0</v>
      </c>
      <c r="I518" s="30"/>
      <c r="J518" s="53"/>
      <c r="K518" s="96" t="str">
        <f t="shared" si="1013"/>
        <v/>
      </c>
      <c r="L518" s="59" t="str">
        <f t="shared" si="1146"/>
        <v/>
      </c>
      <c r="N518" s="108" t="str">
        <f t="shared" ref="N518" ca="1" si="1151">IF(AND(G518=0,H518=0),"","小計")</f>
        <v>小計</v>
      </c>
      <c r="O518" s="108" t="str">
        <f t="shared" ref="O518" ca="1" si="1152">IF(AND(G518=0,H518=0),"","小計")</f>
        <v>小計</v>
      </c>
      <c r="P518" s="38"/>
      <c r="Q518" s="38"/>
      <c r="R518" s="38"/>
      <c r="S518" s="66" t="str">
        <f t="shared" si="1148"/>
        <v/>
      </c>
      <c r="T518" s="105" t="str">
        <f t="shared" si="1149"/>
        <v/>
      </c>
    </row>
    <row r="519" spans="1:20" ht="57" thickTop="1">
      <c r="A519">
        <f ca="1">IF(B519="","",INDIRECT("減額一覧!B"&amp;$P519))</f>
        <v>387</v>
      </c>
      <c r="B519" s="120">
        <f t="shared" ref="B519" ca="1" si="1153">IF(INDIRECT("減額一覧!BA"&amp;P519)=1,INDIRECT("減額一覧!M"&amp;P519),"")</f>
        <v>207</v>
      </c>
      <c r="C519" s="131">
        <f ca="1">IF(B519="","",INDIRECT("減額一覧!C"&amp;$P519))</f>
        <v>520003000</v>
      </c>
      <c r="D519" s="121" t="str">
        <f ca="1">IF($B519="","",INDIRECT("減額一覧!G"&amp;$P519))</f>
        <v>ほっかほっか亭　西大寺店　北野　和生</v>
      </c>
      <c r="E519" s="122">
        <f ca="1">IF(B519="","",INDIRECT("減額一覧!H"&amp;P519))</f>
        <v>20</v>
      </c>
      <c r="F519" s="122">
        <f ca="1">IF($B519="","",INDIRECT("減額一覧!T"&amp;P519))</f>
        <v>44</v>
      </c>
      <c r="G519" s="123">
        <f ca="1">IF($B519="","",INDIRECT("減額一覧!U"&amp;P519))</f>
        <v>10406</v>
      </c>
      <c r="H519" s="123">
        <f ca="1">IF($B519="","",INDIRECT("減額一覧!V"&amp;P519))</f>
        <v>0</v>
      </c>
      <c r="I519" s="124">
        <f ca="1">IF(B519="","",IF(INDIRECT("減額一覧!BL"&amp;P519)=0.08,0.08,0.1))</f>
        <v>0.1</v>
      </c>
      <c r="J519" s="125" t="s">
        <v>511</v>
      </c>
      <c r="K519" s="126" t="str">
        <f t="shared" ca="1" si="1013"/>
        <v/>
      </c>
      <c r="L519" s="127" t="str">
        <f t="shared" ca="1" si="1146"/>
        <v/>
      </c>
      <c r="N519" s="113" t="str">
        <f t="shared" ref="N519:N522" ca="1" si="1154">IF(A519="","",IF(A519&gt;3000,"月ヶ瀬",IF(A519&gt;=2000,"都祁","市内")))</f>
        <v>市内</v>
      </c>
      <c r="O519" s="114">
        <f t="shared" ref="O519" ca="1" si="1155">IF(B519="","",IF(INDIRECT("減額一覧!BL"&amp;P519)=0.08,0.08,0.1))</f>
        <v>0.1</v>
      </c>
      <c r="P519" s="38">
        <v>106</v>
      </c>
      <c r="Q519" s="38">
        <f t="shared" ref="Q519:R522" ca="1" si="1156">IF(G519="","",IF(G519&gt;0,1,""))</f>
        <v>1</v>
      </c>
      <c r="R519" s="38" t="str">
        <f t="shared" ca="1" si="1156"/>
        <v/>
      </c>
      <c r="S519" s="66" t="str">
        <f t="shared" ca="1" si="1148"/>
        <v>520</v>
      </c>
      <c r="T519" s="105" t="str">
        <f t="shared" ca="1" si="1149"/>
        <v/>
      </c>
    </row>
    <row r="520" spans="1:20" ht="56.25">
      <c r="A520">
        <f ca="1">IF(B520="","",INDIRECT("減額一覧!B"&amp;$P520))</f>
        <v>387</v>
      </c>
      <c r="B520" s="61">
        <f t="shared" ref="B520" ca="1" si="1157">IF(INDIRECT("減額一覧!BB"&amp;P520)=1,INDIRECT("減額一覧!W"&amp;P520),"")</f>
        <v>208</v>
      </c>
      <c r="C520" s="44">
        <f ca="1">IF(B520="","",INDIRECT("減額一覧!C"&amp;$P520))</f>
        <v>520003000</v>
      </c>
      <c r="D520" s="79" t="str">
        <f ca="1">IF($B520="","",INDIRECT("減額一覧!G"&amp;$P520))</f>
        <v>ほっかほっか亭　西大寺店　北野　和生</v>
      </c>
      <c r="E520" s="19">
        <f ca="1">IF(B520="","",INDIRECT("減額一覧!H"&amp;P520))</f>
        <v>20</v>
      </c>
      <c r="F520" s="19">
        <f ca="1">IF($B520="","",INDIRECT("減額一覧!AD"&amp;P520))</f>
        <v>44</v>
      </c>
      <c r="G520" s="20">
        <f ca="1">IF($B520="","",INDIRECT("減額一覧!AE"&amp;P520))</f>
        <v>10406</v>
      </c>
      <c r="H520" s="20">
        <f ca="1">IF($B520="","",INDIRECT("減額一覧!AF"&amp;P520))</f>
        <v>0</v>
      </c>
      <c r="I520" s="32">
        <f ca="1">IF(B520="","",IF(INDIRECT("減額一覧!BM"&amp;P520)=0.08,0.08,0.1))</f>
        <v>0.1</v>
      </c>
      <c r="J520" s="52"/>
      <c r="K520" s="95" t="str">
        <f t="shared" ca="1" si="1013"/>
        <v/>
      </c>
      <c r="L520" s="58" t="str">
        <f t="shared" ca="1" si="1146"/>
        <v/>
      </c>
      <c r="N520" s="113" t="str">
        <f t="shared" ca="1" si="1154"/>
        <v>市内</v>
      </c>
      <c r="O520" s="114">
        <f t="shared" ref="O520" ca="1" si="1158">IF(B520="","",IF(INDIRECT("減額一覧!BM"&amp;P520)=0.08,0.08,0.1))</f>
        <v>0.1</v>
      </c>
      <c r="P520" s="38">
        <v>106</v>
      </c>
      <c r="Q520" s="38">
        <f t="shared" ca="1" si="1156"/>
        <v>1</v>
      </c>
      <c r="R520" s="38" t="str">
        <f t="shared" ca="1" si="1156"/>
        <v/>
      </c>
      <c r="S520" s="66" t="str">
        <f t="shared" ca="1" si="1148"/>
        <v>520</v>
      </c>
      <c r="T520" s="105" t="str">
        <f t="shared" ca="1" si="1149"/>
        <v/>
      </c>
    </row>
    <row r="521" spans="1:20" hidden="1">
      <c r="A521" t="str">
        <f ca="1">IF(B521="","",INDIRECT("減額一覧!B"&amp;$P521))</f>
        <v/>
      </c>
      <c r="B521" s="61" t="str">
        <f t="shared" ref="B521" ca="1" si="1159">IF(INDIRECT("減額一覧!BC"&amp;P521)=1,INDIRECT("減額一覧!AG"&amp;P521),"")</f>
        <v/>
      </c>
      <c r="C521" s="128" t="str">
        <f ca="1">IF(B521="","",INDIRECT("減額一覧!C"&amp;$P521))</f>
        <v/>
      </c>
      <c r="D521" s="80" t="str">
        <f ca="1">IF($B521="","",INDIRECT("減額一覧!G"&amp;$P521))</f>
        <v/>
      </c>
      <c r="E521" s="19" t="str">
        <f ca="1">IF(B521="","",INDIRECT("減額一覧!H"&amp;P521))</f>
        <v/>
      </c>
      <c r="F521" s="19" t="str">
        <f ca="1">IF($B521="","",INDIRECT("減額一覧!AN"&amp;P521))</f>
        <v/>
      </c>
      <c r="G521" s="20" t="str">
        <f ca="1">IF($B521="","",INDIRECT("減額一覧!AO"&amp;P521))</f>
        <v/>
      </c>
      <c r="H521" s="20" t="str">
        <f ca="1">IF($B521="","",INDIRECT("減額一覧!AP"&amp;P521))</f>
        <v/>
      </c>
      <c r="I521" s="32" t="str">
        <f ca="1">IF(B521="","",IF(INDIRECT("減額一覧!BN"&amp;P521)=0.08,0.08,0.1))</f>
        <v/>
      </c>
      <c r="J521" s="52"/>
      <c r="K521" s="95" t="str">
        <f t="shared" ca="1" si="1013"/>
        <v/>
      </c>
      <c r="L521" s="58" t="str">
        <f t="shared" ca="1" si="1146"/>
        <v/>
      </c>
      <c r="N521" s="113" t="str">
        <f t="shared" ca="1" si="1154"/>
        <v/>
      </c>
      <c r="O521" s="114" t="str">
        <f t="shared" ref="O521" ca="1" si="1160">IF(B521="","",IF(INDIRECT("減額一覧!BN"&amp;P521)=0.08,0.08,0.1))</f>
        <v/>
      </c>
      <c r="P521" s="38">
        <v>106</v>
      </c>
      <c r="Q521" s="38" t="str">
        <f t="shared" ca="1" si="1156"/>
        <v/>
      </c>
      <c r="R521" s="38" t="str">
        <f t="shared" ca="1" si="1156"/>
        <v/>
      </c>
      <c r="S521" s="66" t="str">
        <f t="shared" ca="1" si="1148"/>
        <v/>
      </c>
      <c r="T521" s="105" t="str">
        <f t="shared" ca="1" si="1149"/>
        <v/>
      </c>
    </row>
    <row r="522" spans="1:20" hidden="1">
      <c r="A522" t="str">
        <f ca="1">IF(B522="","",INDIRECT("減額一覧!B"&amp;$P522))</f>
        <v/>
      </c>
      <c r="B522" s="61" t="str">
        <f t="shared" ref="B522" ca="1" si="1161">IF(INDIRECT("減額一覧!BD"&amp;P522)=1,INDIRECT("減額一覧!AQ"&amp;P522),"")</f>
        <v/>
      </c>
      <c r="C522" s="45" t="str">
        <f ca="1">IF(B522="","",INDIRECT("減額一覧!C"&amp;$P522))</f>
        <v/>
      </c>
      <c r="D522" s="79" t="str">
        <f ca="1">IF($B522="","",INDIRECT("減額一覧!G"&amp;$P522))</f>
        <v/>
      </c>
      <c r="E522" s="19" t="str">
        <f ca="1">IF(B522="","",INDIRECT("減額一覧!H"&amp;P522))</f>
        <v/>
      </c>
      <c r="F522" s="19" t="str">
        <f ca="1">IF($B522="","",INDIRECT("減額一覧!AX"&amp;P522))</f>
        <v/>
      </c>
      <c r="G522" s="20" t="str">
        <f ca="1">IF($B522="","",INDIRECT("減額一覧!AY"&amp;P522))</f>
        <v/>
      </c>
      <c r="H522" s="20" t="str">
        <f ca="1">IF($B522="","",INDIRECT("減額一覧!AZ"&amp;P522))</f>
        <v/>
      </c>
      <c r="I522" s="32" t="str">
        <f ca="1">IF(B522="","",IF(INDIRECT("減額一覧!BO"&amp;P522)=0.08,0.08,0.1))</f>
        <v/>
      </c>
      <c r="J522" s="52"/>
      <c r="K522" s="95" t="str">
        <f t="shared" ca="1" si="1013"/>
        <v/>
      </c>
      <c r="L522" s="58" t="str">
        <f t="shared" ca="1" si="1146"/>
        <v/>
      </c>
      <c r="N522" s="113" t="str">
        <f t="shared" ca="1" si="1154"/>
        <v/>
      </c>
      <c r="O522" s="114" t="str">
        <f t="shared" ref="O522" ca="1" si="1162">IF(B522="","",IF(INDIRECT("減額一覧!BO"&amp;P522)=0.08,0.08,0.1))</f>
        <v/>
      </c>
      <c r="P522" s="38">
        <v>106</v>
      </c>
      <c r="Q522" s="38" t="str">
        <f t="shared" ca="1" si="1156"/>
        <v/>
      </c>
      <c r="R522" s="38" t="str">
        <f t="shared" ca="1" si="1156"/>
        <v/>
      </c>
      <c r="S522" s="66" t="str">
        <f t="shared" ca="1" si="1148"/>
        <v/>
      </c>
      <c r="T522" s="105" t="str">
        <f t="shared" ca="1" si="1149"/>
        <v/>
      </c>
    </row>
    <row r="523" spans="1:20" ht="19.5" thickBot="1">
      <c r="B523" s="129"/>
      <c r="C523" s="130" t="str">
        <f>IF(B523="","",減額一覧!C519)</f>
        <v/>
      </c>
      <c r="D523" s="43"/>
      <c r="E523" s="21"/>
      <c r="F523" s="22" t="s">
        <v>69</v>
      </c>
      <c r="G523" s="23">
        <f t="shared" ref="G523:H523" ca="1" si="1163">SUBTOTAL(9,G519:G522)</f>
        <v>20812</v>
      </c>
      <c r="H523" s="23">
        <f t="shared" ca="1" si="1163"/>
        <v>0</v>
      </c>
      <c r="I523" s="30"/>
      <c r="J523" s="53"/>
      <c r="K523" s="96" t="str">
        <f t="shared" si="1013"/>
        <v/>
      </c>
      <c r="L523" s="59" t="str">
        <f t="shared" si="1146"/>
        <v/>
      </c>
      <c r="N523" s="108" t="str">
        <f t="shared" ref="N523" ca="1" si="1164">IF(AND(G523=0,H523=0),"","小計")</f>
        <v>小計</v>
      </c>
      <c r="O523" s="108" t="str">
        <f t="shared" ref="O523" ca="1" si="1165">IF(AND(G523=0,H523=0),"","小計")</f>
        <v>小計</v>
      </c>
      <c r="P523" s="38"/>
      <c r="Q523" s="38"/>
      <c r="R523" s="38"/>
      <c r="S523" s="66" t="str">
        <f t="shared" si="1148"/>
        <v/>
      </c>
      <c r="T523" s="105" t="str">
        <f t="shared" si="1149"/>
        <v/>
      </c>
    </row>
    <row r="524" spans="1:20" ht="19.5" thickTop="1">
      <c r="A524">
        <f ca="1">IF(B524="","",INDIRECT("減額一覧!B"&amp;$P524))</f>
        <v>390</v>
      </c>
      <c r="B524" s="120">
        <f t="shared" ref="B524" ca="1" si="1166">IF(INDIRECT("減額一覧!BA"&amp;P524)=1,INDIRECT("減額一覧!M"&amp;P524),"")</f>
        <v>208</v>
      </c>
      <c r="C524" s="131">
        <f ca="1">IF(B524="","",INDIRECT("減額一覧!C"&amp;$P524))</f>
        <v>305058000</v>
      </c>
      <c r="D524" s="121" t="str">
        <f ca="1">IF($B524="","",INDIRECT("減額一覧!G"&amp;$P524))</f>
        <v>上田　義道</v>
      </c>
      <c r="E524" s="122">
        <f ca="1">IF(B524="","",INDIRECT("減額一覧!H"&amp;P524))</f>
        <v>13</v>
      </c>
      <c r="F524" s="122">
        <f ca="1">IF($B524="","",INDIRECT("減額一覧!T"&amp;P524))</f>
        <v>3</v>
      </c>
      <c r="G524" s="123">
        <f ca="1">IF($B524="","",INDIRECT("減額一覧!U"&amp;P524))</f>
        <v>341</v>
      </c>
      <c r="H524" s="123">
        <f ca="1">IF($B524="","",INDIRECT("減額一覧!V"&amp;P524))</f>
        <v>0</v>
      </c>
      <c r="I524" s="124">
        <f ca="1">IF(B524="","",IF(INDIRECT("減額一覧!BL"&amp;P524)=0.08,0.08,0.1))</f>
        <v>0.1</v>
      </c>
      <c r="J524" s="125" t="s">
        <v>541</v>
      </c>
      <c r="K524" s="126" t="str">
        <f t="shared" ca="1" si="1013"/>
        <v/>
      </c>
      <c r="L524" s="127" t="str">
        <f t="shared" ca="1" si="1146"/>
        <v/>
      </c>
      <c r="N524" s="113" t="str">
        <f t="shared" ref="N524:N527" ca="1" si="1167">IF(A524="","",IF(A524&gt;3000,"月ヶ瀬",IF(A524&gt;=2000,"都祁","市内")))</f>
        <v>市内</v>
      </c>
      <c r="O524" s="114">
        <f t="shared" ref="O524" ca="1" si="1168">IF(B524="","",IF(INDIRECT("減額一覧!BL"&amp;P524)=0.08,0.08,0.1))</f>
        <v>0.1</v>
      </c>
      <c r="P524" s="38">
        <v>107</v>
      </c>
      <c r="Q524" s="38">
        <f t="shared" ref="Q524:R527" ca="1" si="1169">IF(G524="","",IF(G524&gt;0,1,""))</f>
        <v>1</v>
      </c>
      <c r="R524" s="38" t="str">
        <f t="shared" ca="1" si="1169"/>
        <v/>
      </c>
      <c r="S524" s="66" t="str">
        <f t="shared" ca="1" si="1148"/>
        <v>305</v>
      </c>
      <c r="T524" s="105" t="str">
        <f t="shared" ca="1" si="1149"/>
        <v/>
      </c>
    </row>
    <row r="525" spans="1:20" hidden="1">
      <c r="A525" t="str">
        <f ca="1">IF(B525="","",INDIRECT("減額一覧!B"&amp;$P525))</f>
        <v/>
      </c>
      <c r="B525" s="61" t="str">
        <f t="shared" ref="B525" ca="1" si="1170">IF(INDIRECT("減額一覧!BB"&amp;P525)=1,INDIRECT("減額一覧!W"&amp;P525),"")</f>
        <v/>
      </c>
      <c r="C525" s="44" t="str">
        <f ca="1">IF(B525="","",INDIRECT("減額一覧!C"&amp;$P525))</f>
        <v/>
      </c>
      <c r="D525" s="79" t="str">
        <f ca="1">IF($B525="","",INDIRECT("減額一覧!G"&amp;$P525))</f>
        <v/>
      </c>
      <c r="E525" s="19" t="str">
        <f ca="1">IF(B525="","",INDIRECT("減額一覧!H"&amp;P525))</f>
        <v/>
      </c>
      <c r="F525" s="19" t="str">
        <f ca="1">IF($B525="","",INDIRECT("減額一覧!AD"&amp;P525))</f>
        <v/>
      </c>
      <c r="G525" s="20" t="str">
        <f ca="1">IF($B525="","",INDIRECT("減額一覧!AE"&amp;P525))</f>
        <v/>
      </c>
      <c r="H525" s="20" t="str">
        <f ca="1">IF($B525="","",INDIRECT("減額一覧!AF"&amp;P525))</f>
        <v/>
      </c>
      <c r="I525" s="32" t="str">
        <f ca="1">IF(B525="","",IF(INDIRECT("減額一覧!BM"&amp;P525)=0.08,0.08,0.1))</f>
        <v/>
      </c>
      <c r="J525" s="52"/>
      <c r="K525" s="95" t="str">
        <f t="shared" ca="1" si="1013"/>
        <v/>
      </c>
      <c r="L525" s="58" t="str">
        <f t="shared" ca="1" si="1146"/>
        <v/>
      </c>
      <c r="N525" s="113" t="str">
        <f t="shared" ca="1" si="1167"/>
        <v/>
      </c>
      <c r="O525" s="114" t="str">
        <f t="shared" ref="O525" ca="1" si="1171">IF(B525="","",IF(INDIRECT("減額一覧!BM"&amp;P525)=0.08,0.08,0.1))</f>
        <v/>
      </c>
      <c r="P525" s="38">
        <v>107</v>
      </c>
      <c r="Q525" s="38" t="str">
        <f t="shared" ca="1" si="1169"/>
        <v/>
      </c>
      <c r="R525" s="38" t="str">
        <f t="shared" ca="1" si="1169"/>
        <v/>
      </c>
      <c r="S525" s="66" t="str">
        <f t="shared" ca="1" si="1148"/>
        <v/>
      </c>
      <c r="T525" s="105" t="str">
        <f t="shared" ca="1" si="1149"/>
        <v/>
      </c>
    </row>
    <row r="526" spans="1:20" hidden="1">
      <c r="A526" t="str">
        <f ca="1">IF(B526="","",INDIRECT("減額一覧!B"&amp;$P526))</f>
        <v/>
      </c>
      <c r="B526" s="61" t="str">
        <f t="shared" ref="B526" ca="1" si="1172">IF(INDIRECT("減額一覧!BC"&amp;P526)=1,INDIRECT("減額一覧!AG"&amp;P526),"")</f>
        <v/>
      </c>
      <c r="C526" s="128" t="str">
        <f ca="1">IF(B526="","",INDIRECT("減額一覧!C"&amp;$P526))</f>
        <v/>
      </c>
      <c r="D526" s="80" t="str">
        <f ca="1">IF($B526="","",INDIRECT("減額一覧!G"&amp;$P526))</f>
        <v/>
      </c>
      <c r="E526" s="19" t="str">
        <f ca="1">IF(B526="","",INDIRECT("減額一覧!H"&amp;P526))</f>
        <v/>
      </c>
      <c r="F526" s="19" t="str">
        <f ca="1">IF($B526="","",INDIRECT("減額一覧!AN"&amp;P526))</f>
        <v/>
      </c>
      <c r="G526" s="20" t="str">
        <f ca="1">IF($B526="","",INDIRECT("減額一覧!AO"&amp;P526))</f>
        <v/>
      </c>
      <c r="H526" s="20" t="str">
        <f ca="1">IF($B526="","",INDIRECT("減額一覧!AP"&amp;P526))</f>
        <v/>
      </c>
      <c r="I526" s="32" t="str">
        <f ca="1">IF(B526="","",IF(INDIRECT("減額一覧!BN"&amp;P526)=0.08,0.08,0.1))</f>
        <v/>
      </c>
      <c r="J526" s="52"/>
      <c r="K526" s="95" t="str">
        <f t="shared" ca="1" si="1013"/>
        <v/>
      </c>
      <c r="L526" s="58" t="str">
        <f t="shared" ca="1" si="1146"/>
        <v/>
      </c>
      <c r="N526" s="113" t="str">
        <f t="shared" ca="1" si="1167"/>
        <v/>
      </c>
      <c r="O526" s="114" t="str">
        <f t="shared" ref="O526" ca="1" si="1173">IF(B526="","",IF(INDIRECT("減額一覧!BN"&amp;P526)=0.08,0.08,0.1))</f>
        <v/>
      </c>
      <c r="P526" s="38">
        <v>107</v>
      </c>
      <c r="Q526" s="38" t="str">
        <f t="shared" ca="1" si="1169"/>
        <v/>
      </c>
      <c r="R526" s="38" t="str">
        <f t="shared" ca="1" si="1169"/>
        <v/>
      </c>
      <c r="S526" s="66" t="str">
        <f t="shared" ca="1" si="1148"/>
        <v/>
      </c>
      <c r="T526" s="105" t="str">
        <f t="shared" ca="1" si="1149"/>
        <v/>
      </c>
    </row>
    <row r="527" spans="1:20" hidden="1">
      <c r="A527" t="str">
        <f ca="1">IF(B527="","",INDIRECT("減額一覧!B"&amp;$P527))</f>
        <v/>
      </c>
      <c r="B527" s="61" t="str">
        <f t="shared" ref="B527" ca="1" si="1174">IF(INDIRECT("減額一覧!BD"&amp;P527)=1,INDIRECT("減額一覧!AQ"&amp;P527),"")</f>
        <v/>
      </c>
      <c r="C527" s="45" t="str">
        <f ca="1">IF(B527="","",INDIRECT("減額一覧!C"&amp;$P527))</f>
        <v/>
      </c>
      <c r="D527" s="79" t="str">
        <f ca="1">IF($B527="","",INDIRECT("減額一覧!G"&amp;$P527))</f>
        <v/>
      </c>
      <c r="E527" s="19" t="str">
        <f ca="1">IF(B527="","",INDIRECT("減額一覧!H"&amp;P527))</f>
        <v/>
      </c>
      <c r="F527" s="19" t="str">
        <f ca="1">IF($B527="","",INDIRECT("減額一覧!AX"&amp;P527))</f>
        <v/>
      </c>
      <c r="G527" s="20" t="str">
        <f ca="1">IF($B527="","",INDIRECT("減額一覧!AY"&amp;P527))</f>
        <v/>
      </c>
      <c r="H527" s="20" t="str">
        <f ca="1">IF($B527="","",INDIRECT("減額一覧!AZ"&amp;P527))</f>
        <v/>
      </c>
      <c r="I527" s="32" t="str">
        <f ca="1">IF(B527="","",IF(INDIRECT("減額一覧!BO"&amp;P527)=0.08,0.08,0.1))</f>
        <v/>
      </c>
      <c r="J527" s="52"/>
      <c r="K527" s="95" t="str">
        <f t="shared" ca="1" si="1013"/>
        <v/>
      </c>
      <c r="L527" s="58" t="str">
        <f t="shared" ca="1" si="1146"/>
        <v/>
      </c>
      <c r="N527" s="113" t="str">
        <f t="shared" ca="1" si="1167"/>
        <v/>
      </c>
      <c r="O527" s="114" t="str">
        <f t="shared" ref="O527" ca="1" si="1175">IF(B527="","",IF(INDIRECT("減額一覧!BO"&amp;P527)=0.08,0.08,0.1))</f>
        <v/>
      </c>
      <c r="P527" s="38">
        <v>107</v>
      </c>
      <c r="Q527" s="38" t="str">
        <f t="shared" ca="1" si="1169"/>
        <v/>
      </c>
      <c r="R527" s="38" t="str">
        <f t="shared" ca="1" si="1169"/>
        <v/>
      </c>
      <c r="S527" s="66" t="str">
        <f t="shared" ca="1" si="1148"/>
        <v/>
      </c>
      <c r="T527" s="105" t="str">
        <f t="shared" ca="1" si="1149"/>
        <v/>
      </c>
    </row>
    <row r="528" spans="1:20" ht="19.5" thickBot="1">
      <c r="B528" s="129"/>
      <c r="C528" s="130" t="str">
        <f>IF(B528="","",減額一覧!C524)</f>
        <v/>
      </c>
      <c r="D528" s="43"/>
      <c r="E528" s="21"/>
      <c r="F528" s="22" t="s">
        <v>69</v>
      </c>
      <c r="G528" s="23">
        <f t="shared" ref="G528:H528" ca="1" si="1176">SUBTOTAL(9,G524:G527)</f>
        <v>341</v>
      </c>
      <c r="H528" s="23">
        <f t="shared" ca="1" si="1176"/>
        <v>0</v>
      </c>
      <c r="I528" s="30"/>
      <c r="J528" s="53"/>
      <c r="K528" s="96" t="str">
        <f t="shared" si="1013"/>
        <v/>
      </c>
      <c r="L528" s="59" t="str">
        <f t="shared" si="1146"/>
        <v/>
      </c>
      <c r="N528" s="108" t="str">
        <f t="shared" ref="N528" ca="1" si="1177">IF(AND(G528=0,H528=0),"","小計")</f>
        <v>小計</v>
      </c>
      <c r="O528" s="108" t="str">
        <f t="shared" ref="O528" ca="1" si="1178">IF(AND(G528=0,H528=0),"","小計")</f>
        <v>小計</v>
      </c>
      <c r="P528" s="38"/>
      <c r="Q528" s="38"/>
      <c r="R528" s="38"/>
      <c r="S528" s="66" t="str">
        <f t="shared" si="1148"/>
        <v/>
      </c>
      <c r="T528" s="105" t="str">
        <f t="shared" si="1149"/>
        <v/>
      </c>
    </row>
    <row r="529" spans="1:20" ht="19.5" thickTop="1">
      <c r="A529">
        <f ca="1">IF(B529="","",INDIRECT("減額一覧!B"&amp;$P529))</f>
        <v>391</v>
      </c>
      <c r="B529" s="120">
        <f t="shared" ref="B529" ca="1" si="1179">IF(INDIRECT("減額一覧!BA"&amp;P529)=1,INDIRECT("減額一覧!M"&amp;P529),"")</f>
        <v>206</v>
      </c>
      <c r="C529" s="131">
        <f ca="1">IF(B529="","",INDIRECT("減額一覧!C"&amp;$P529))</f>
        <v>315110000</v>
      </c>
      <c r="D529" s="121" t="str">
        <f ca="1">IF($B529="","",INDIRECT("減額一覧!G"&amp;$P529))</f>
        <v>西田　正幸</v>
      </c>
      <c r="E529" s="122">
        <f ca="1">IF(B529="","",INDIRECT("減額一覧!H"&amp;P529))</f>
        <v>13</v>
      </c>
      <c r="F529" s="122">
        <f ca="1">IF($B529="","",INDIRECT("減額一覧!T"&amp;P529))</f>
        <v>3</v>
      </c>
      <c r="G529" s="123">
        <f ca="1">IF($B529="","",INDIRECT("減額一覧!U"&amp;P529))</f>
        <v>512</v>
      </c>
      <c r="H529" s="123">
        <f ca="1">IF($B529="","",INDIRECT("減額一覧!V"&amp;P529))</f>
        <v>410</v>
      </c>
      <c r="I529" s="124">
        <f ca="1">IF(B529="","",IF(INDIRECT("減額一覧!BL"&amp;P529)=0.08,0.08,0.1))</f>
        <v>0.1</v>
      </c>
      <c r="J529" s="125" t="s">
        <v>512</v>
      </c>
      <c r="K529" s="126" t="str">
        <f t="shared" ca="1" si="1013"/>
        <v/>
      </c>
      <c r="L529" s="127" t="str">
        <f t="shared" ca="1" si="1146"/>
        <v/>
      </c>
      <c r="N529" s="113" t="str">
        <f t="shared" ref="N529:N532" ca="1" si="1180">IF(A529="","",IF(A529&gt;3000,"月ヶ瀬",IF(A529&gt;=2000,"都祁","市内")))</f>
        <v>市内</v>
      </c>
      <c r="O529" s="114">
        <f t="shared" ref="O529" ca="1" si="1181">IF(B529="","",IF(INDIRECT("減額一覧!BL"&amp;P529)=0.08,0.08,0.1))</f>
        <v>0.1</v>
      </c>
      <c r="P529" s="38">
        <v>108</v>
      </c>
      <c r="Q529" s="38">
        <f t="shared" ref="Q529:R532" ca="1" si="1182">IF(G529="","",IF(G529&gt;0,1,""))</f>
        <v>1</v>
      </c>
      <c r="R529" s="38">
        <f t="shared" ca="1" si="1182"/>
        <v>1</v>
      </c>
      <c r="S529" s="66" t="str">
        <f t="shared" ca="1" si="1148"/>
        <v>315</v>
      </c>
      <c r="T529" s="105" t="str">
        <f t="shared" ca="1" si="1149"/>
        <v/>
      </c>
    </row>
    <row r="530" spans="1:20">
      <c r="A530">
        <f ca="1">IF(B530="","",INDIRECT("減額一覧!B"&amp;$P530))</f>
        <v>391</v>
      </c>
      <c r="B530" s="61">
        <f t="shared" ref="B530" ca="1" si="1183">IF(INDIRECT("減額一覧!BB"&amp;P530)=1,INDIRECT("減額一覧!W"&amp;P530),"")</f>
        <v>207</v>
      </c>
      <c r="C530" s="44">
        <f ca="1">IF(B530="","",INDIRECT("減額一覧!C"&amp;$P530))</f>
        <v>315110000</v>
      </c>
      <c r="D530" s="79" t="str">
        <f ca="1">IF($B530="","",INDIRECT("減額一覧!G"&amp;$P530))</f>
        <v>西田　正幸</v>
      </c>
      <c r="E530" s="19">
        <f ca="1">IF(B530="","",INDIRECT("減額一覧!H"&amp;P530))</f>
        <v>13</v>
      </c>
      <c r="F530" s="19">
        <f ca="1">IF($B530="","",INDIRECT("減額一覧!AD"&amp;P530))</f>
        <v>3</v>
      </c>
      <c r="G530" s="20">
        <f ca="1">IF($B530="","",INDIRECT("減額一覧!AE"&amp;P530))</f>
        <v>512</v>
      </c>
      <c r="H530" s="20">
        <f ca="1">IF($B530="","",INDIRECT("減額一覧!AF"&amp;P530))</f>
        <v>410</v>
      </c>
      <c r="I530" s="32">
        <f ca="1">IF(B530="","",IF(INDIRECT("減額一覧!BM"&amp;P530)=0.08,0.08,0.1))</f>
        <v>0.1</v>
      </c>
      <c r="J530" s="52"/>
      <c r="K530" s="95" t="str">
        <f t="shared" ref="K530:K784" ca="1" si="1184">IF(A530="","",IF(A530&gt;3000,"月ヶ瀬",IF(A530&gt;=2000,"都祁","")))</f>
        <v/>
      </c>
      <c r="L530" s="58" t="str">
        <f t="shared" ca="1" si="1146"/>
        <v/>
      </c>
      <c r="N530" s="113" t="str">
        <f t="shared" ca="1" si="1180"/>
        <v>市内</v>
      </c>
      <c r="O530" s="114">
        <f t="shared" ref="O530" ca="1" si="1185">IF(B530="","",IF(INDIRECT("減額一覧!BM"&amp;P530)=0.08,0.08,0.1))</f>
        <v>0.1</v>
      </c>
      <c r="P530" s="38">
        <v>108</v>
      </c>
      <c r="Q530" s="38">
        <f t="shared" ca="1" si="1182"/>
        <v>1</v>
      </c>
      <c r="R530" s="38">
        <f t="shared" ca="1" si="1182"/>
        <v>1</v>
      </c>
      <c r="S530" s="66" t="str">
        <f t="shared" ca="1" si="1148"/>
        <v>315</v>
      </c>
      <c r="T530" s="105" t="str">
        <f t="shared" ca="1" si="1149"/>
        <v/>
      </c>
    </row>
    <row r="531" spans="1:20" hidden="1">
      <c r="A531" t="str">
        <f ca="1">IF(B531="","",INDIRECT("減額一覧!B"&amp;$P531))</f>
        <v/>
      </c>
      <c r="B531" s="61" t="str">
        <f t="shared" ref="B531" ca="1" si="1186">IF(INDIRECT("減額一覧!BC"&amp;P531)=1,INDIRECT("減額一覧!AG"&amp;P531),"")</f>
        <v/>
      </c>
      <c r="C531" s="128" t="str">
        <f ca="1">IF(B531="","",INDIRECT("減額一覧!C"&amp;$P531))</f>
        <v/>
      </c>
      <c r="D531" s="80" t="str">
        <f ca="1">IF($B531="","",INDIRECT("減額一覧!G"&amp;$P531))</f>
        <v/>
      </c>
      <c r="E531" s="19" t="str">
        <f ca="1">IF(B531="","",INDIRECT("減額一覧!H"&amp;P531))</f>
        <v/>
      </c>
      <c r="F531" s="19" t="str">
        <f ca="1">IF($B531="","",INDIRECT("減額一覧!AN"&amp;P531))</f>
        <v/>
      </c>
      <c r="G531" s="20" t="str">
        <f ca="1">IF($B531="","",INDIRECT("減額一覧!AO"&amp;P531))</f>
        <v/>
      </c>
      <c r="H531" s="20" t="str">
        <f ca="1">IF($B531="","",INDIRECT("減額一覧!AP"&amp;P531))</f>
        <v/>
      </c>
      <c r="I531" s="32" t="str">
        <f ca="1">IF(B531="","",IF(INDIRECT("減額一覧!BN"&amp;P531)=0.08,0.08,0.1))</f>
        <v/>
      </c>
      <c r="J531" s="52"/>
      <c r="K531" s="95" t="str">
        <f t="shared" ca="1" si="1184"/>
        <v/>
      </c>
      <c r="L531" s="58" t="str">
        <f t="shared" ca="1" si="1146"/>
        <v/>
      </c>
      <c r="N531" s="113" t="str">
        <f t="shared" ca="1" si="1180"/>
        <v/>
      </c>
      <c r="O531" s="114" t="str">
        <f t="shared" ref="O531" ca="1" si="1187">IF(B531="","",IF(INDIRECT("減額一覧!BN"&amp;P531)=0.08,0.08,0.1))</f>
        <v/>
      </c>
      <c r="P531" s="38">
        <v>108</v>
      </c>
      <c r="Q531" s="38" t="str">
        <f t="shared" ca="1" si="1182"/>
        <v/>
      </c>
      <c r="R531" s="38" t="str">
        <f t="shared" ca="1" si="1182"/>
        <v/>
      </c>
      <c r="S531" s="66" t="str">
        <f t="shared" ca="1" si="1148"/>
        <v/>
      </c>
      <c r="T531" s="105" t="str">
        <f t="shared" ca="1" si="1149"/>
        <v/>
      </c>
    </row>
    <row r="532" spans="1:20" hidden="1">
      <c r="A532" t="str">
        <f ca="1">IF(B532="","",INDIRECT("減額一覧!B"&amp;$P532))</f>
        <v/>
      </c>
      <c r="B532" s="61" t="str">
        <f t="shared" ref="B532" ca="1" si="1188">IF(INDIRECT("減額一覧!BD"&amp;P532)=1,INDIRECT("減額一覧!AQ"&amp;P532),"")</f>
        <v/>
      </c>
      <c r="C532" s="45" t="str">
        <f ca="1">IF(B532="","",INDIRECT("減額一覧!C"&amp;$P532))</f>
        <v/>
      </c>
      <c r="D532" s="79" t="str">
        <f ca="1">IF($B532="","",INDIRECT("減額一覧!G"&amp;$P532))</f>
        <v/>
      </c>
      <c r="E532" s="19" t="str">
        <f ca="1">IF(B532="","",INDIRECT("減額一覧!H"&amp;P532))</f>
        <v/>
      </c>
      <c r="F532" s="19" t="str">
        <f ca="1">IF($B532="","",INDIRECT("減額一覧!AX"&amp;P532))</f>
        <v/>
      </c>
      <c r="G532" s="20" t="str">
        <f ca="1">IF($B532="","",INDIRECT("減額一覧!AY"&amp;P532))</f>
        <v/>
      </c>
      <c r="H532" s="20" t="str">
        <f ca="1">IF($B532="","",INDIRECT("減額一覧!AZ"&amp;P532))</f>
        <v/>
      </c>
      <c r="I532" s="32" t="str">
        <f ca="1">IF(B532="","",IF(INDIRECT("減額一覧!BO"&amp;P532)=0.08,0.08,0.1))</f>
        <v/>
      </c>
      <c r="J532" s="52"/>
      <c r="K532" s="95" t="str">
        <f t="shared" ca="1" si="1184"/>
        <v/>
      </c>
      <c r="L532" s="58" t="str">
        <f t="shared" ca="1" si="1146"/>
        <v/>
      </c>
      <c r="N532" s="113" t="str">
        <f t="shared" ca="1" si="1180"/>
        <v/>
      </c>
      <c r="O532" s="114" t="str">
        <f t="shared" ref="O532" ca="1" si="1189">IF(B532="","",IF(INDIRECT("減額一覧!BO"&amp;P532)=0.08,0.08,0.1))</f>
        <v/>
      </c>
      <c r="P532" s="38">
        <v>108</v>
      </c>
      <c r="Q532" s="38" t="str">
        <f t="shared" ca="1" si="1182"/>
        <v/>
      </c>
      <c r="R532" s="38" t="str">
        <f t="shared" ca="1" si="1182"/>
        <v/>
      </c>
      <c r="S532" s="66" t="str">
        <f t="shared" ca="1" si="1148"/>
        <v/>
      </c>
      <c r="T532" s="105" t="str">
        <f t="shared" ca="1" si="1149"/>
        <v/>
      </c>
    </row>
    <row r="533" spans="1:20" ht="19.5" thickBot="1">
      <c r="B533" s="129"/>
      <c r="C533" s="130" t="str">
        <f>IF(B533="","",減額一覧!C529)</f>
        <v/>
      </c>
      <c r="D533" s="43"/>
      <c r="E533" s="21"/>
      <c r="F533" s="22" t="s">
        <v>69</v>
      </c>
      <c r="G533" s="23">
        <f t="shared" ref="G533:H533" ca="1" si="1190">SUBTOTAL(9,G529:G532)</f>
        <v>1024</v>
      </c>
      <c r="H533" s="23">
        <f t="shared" ca="1" si="1190"/>
        <v>820</v>
      </c>
      <c r="I533" s="30"/>
      <c r="J533" s="53"/>
      <c r="K533" s="96" t="str">
        <f t="shared" si="1184"/>
        <v/>
      </c>
      <c r="L533" s="59" t="str">
        <f t="shared" si="1146"/>
        <v/>
      </c>
      <c r="N533" s="108" t="str">
        <f t="shared" ref="N533" ca="1" si="1191">IF(AND(G533=0,H533=0),"","小計")</f>
        <v>小計</v>
      </c>
      <c r="O533" s="108" t="str">
        <f t="shared" ref="O533" ca="1" si="1192">IF(AND(G533=0,H533=0),"","小計")</f>
        <v>小計</v>
      </c>
      <c r="P533" s="38"/>
      <c r="Q533" s="38"/>
      <c r="R533" s="38"/>
      <c r="S533" s="66" t="str">
        <f t="shared" si="1148"/>
        <v/>
      </c>
      <c r="T533" s="105" t="str">
        <f t="shared" si="1149"/>
        <v/>
      </c>
    </row>
    <row r="534" spans="1:20" ht="19.5" thickTop="1">
      <c r="A534">
        <f ca="1">IF(B534="","",INDIRECT("減額一覧!B"&amp;$P534))</f>
        <v>392</v>
      </c>
      <c r="B534" s="120">
        <f t="shared" ref="B534" ca="1" si="1193">IF(INDIRECT("減額一覧!BA"&amp;P534)=1,INDIRECT("減額一覧!M"&amp;P534),"")</f>
        <v>205</v>
      </c>
      <c r="C534" s="131">
        <f ca="1">IF(B534="","",INDIRECT("減額一覧!C"&amp;$P534))</f>
        <v>142138000</v>
      </c>
      <c r="D534" s="121" t="str">
        <f ca="1">IF($B534="","",INDIRECT("減額一覧!G"&amp;$P534))</f>
        <v>安藤　好季</v>
      </c>
      <c r="E534" s="122">
        <f ca="1">IF(B534="","",INDIRECT("減額一覧!H"&amp;P534))</f>
        <v>13</v>
      </c>
      <c r="F534" s="122">
        <f ca="1">IF($B534="","",INDIRECT("減額一覧!T"&amp;P534))</f>
        <v>1</v>
      </c>
      <c r="G534" s="123">
        <f ca="1">IF($B534="","",INDIRECT("減額一覧!U"&amp;P534))</f>
        <v>220</v>
      </c>
      <c r="H534" s="123">
        <f ca="1">IF($B534="","",INDIRECT("減額一覧!V"&amp;P534))</f>
        <v>136</v>
      </c>
      <c r="I534" s="124">
        <f ca="1">IF(B534="","",IF(INDIRECT("減額一覧!BL"&amp;P534)=0.08,0.08,0.1))</f>
        <v>0.1</v>
      </c>
      <c r="J534" s="125" t="s">
        <v>513</v>
      </c>
      <c r="K534" s="126" t="str">
        <f t="shared" ca="1" si="1184"/>
        <v/>
      </c>
      <c r="L534" s="127" t="str">
        <f t="shared" ca="1" si="1146"/>
        <v/>
      </c>
      <c r="N534" s="113" t="str">
        <f t="shared" ref="N534:N537" ca="1" si="1194">IF(A534="","",IF(A534&gt;3000,"月ヶ瀬",IF(A534&gt;=2000,"都祁","市内")))</f>
        <v>市内</v>
      </c>
      <c r="O534" s="114">
        <f t="shared" ref="O534" ca="1" si="1195">IF(B534="","",IF(INDIRECT("減額一覧!BL"&amp;P534)=0.08,0.08,0.1))</f>
        <v>0.1</v>
      </c>
      <c r="P534" s="38">
        <v>109</v>
      </c>
      <c r="Q534" s="38">
        <f t="shared" ref="Q534:R537" ca="1" si="1196">IF(G534="","",IF(G534&gt;0,1,""))</f>
        <v>1</v>
      </c>
      <c r="R534" s="38">
        <f t="shared" ca="1" si="1196"/>
        <v>1</v>
      </c>
      <c r="S534" s="66" t="str">
        <f t="shared" ca="1" si="1148"/>
        <v>142</v>
      </c>
      <c r="T534" s="105" t="str">
        <f t="shared" ca="1" si="1149"/>
        <v/>
      </c>
    </row>
    <row r="535" spans="1:20">
      <c r="A535">
        <f ca="1">IF(B535="","",INDIRECT("減額一覧!B"&amp;$P535))</f>
        <v>392</v>
      </c>
      <c r="B535" s="61">
        <f t="shared" ref="B535" ca="1" si="1197">IF(INDIRECT("減額一覧!BB"&amp;P535)=1,INDIRECT("減額一覧!W"&amp;P535),"")</f>
        <v>206</v>
      </c>
      <c r="C535" s="44">
        <f ca="1">IF(B535="","",INDIRECT("減額一覧!C"&amp;$P535))</f>
        <v>142138000</v>
      </c>
      <c r="D535" s="79" t="str">
        <f ca="1">IF($B535="","",INDIRECT("減額一覧!G"&amp;$P535))</f>
        <v>安藤　好季</v>
      </c>
      <c r="E535" s="19">
        <f ca="1">IF(B535="","",INDIRECT("減額一覧!H"&amp;P535))</f>
        <v>13</v>
      </c>
      <c r="F535" s="19">
        <f ca="1">IF($B535="","",INDIRECT("減額一覧!AD"&amp;P535))</f>
        <v>2</v>
      </c>
      <c r="G535" s="20">
        <f ca="1">IF($B535="","",INDIRECT("減額一覧!AE"&amp;P535))</f>
        <v>440</v>
      </c>
      <c r="H535" s="20">
        <f ca="1">IF($B535="","",INDIRECT("減額一覧!AF"&amp;P535))</f>
        <v>273</v>
      </c>
      <c r="I535" s="32">
        <f ca="1">IF(B535="","",IF(INDIRECT("減額一覧!BM"&amp;P535)=0.08,0.08,0.1))</f>
        <v>0.1</v>
      </c>
      <c r="J535" s="52"/>
      <c r="K535" s="95" t="str">
        <f t="shared" ca="1" si="1184"/>
        <v/>
      </c>
      <c r="L535" s="58" t="str">
        <f t="shared" ca="1" si="1146"/>
        <v/>
      </c>
      <c r="N535" s="113" t="str">
        <f t="shared" ca="1" si="1194"/>
        <v>市内</v>
      </c>
      <c r="O535" s="114">
        <f t="shared" ref="O535" ca="1" si="1198">IF(B535="","",IF(INDIRECT("減額一覧!BM"&amp;P535)=0.08,0.08,0.1))</f>
        <v>0.1</v>
      </c>
      <c r="P535" s="38">
        <v>109</v>
      </c>
      <c r="Q535" s="38">
        <f t="shared" ca="1" si="1196"/>
        <v>1</v>
      </c>
      <c r="R535" s="38">
        <f t="shared" ca="1" si="1196"/>
        <v>1</v>
      </c>
      <c r="S535" s="66" t="str">
        <f t="shared" ca="1" si="1148"/>
        <v>142</v>
      </c>
      <c r="T535" s="105" t="str">
        <f t="shared" ca="1" si="1149"/>
        <v/>
      </c>
    </row>
    <row r="536" spans="1:20">
      <c r="A536">
        <f ca="1">IF(B536="","",INDIRECT("減額一覧!B"&amp;$P536))</f>
        <v>392</v>
      </c>
      <c r="B536" s="61">
        <f t="shared" ref="B536" ca="1" si="1199">IF(INDIRECT("減額一覧!BC"&amp;P536)=1,INDIRECT("減額一覧!AG"&amp;P536),"")</f>
        <v>207</v>
      </c>
      <c r="C536" s="128">
        <f ca="1">IF(B536="","",INDIRECT("減額一覧!C"&amp;$P536))</f>
        <v>142138000</v>
      </c>
      <c r="D536" s="80" t="str">
        <f ca="1">IF($B536="","",INDIRECT("減額一覧!G"&amp;$P536))</f>
        <v>安藤　好季</v>
      </c>
      <c r="E536" s="19">
        <f ca="1">IF(B536="","",INDIRECT("減額一覧!H"&amp;P536))</f>
        <v>13</v>
      </c>
      <c r="F536" s="19">
        <f ca="1">IF($B536="","",INDIRECT("減額一覧!AN"&amp;P536))</f>
        <v>4</v>
      </c>
      <c r="G536" s="20">
        <f ca="1">IF($B536="","",INDIRECT("減額一覧!AO"&amp;P536))</f>
        <v>880</v>
      </c>
      <c r="H536" s="20">
        <f ca="1">IF($B536="","",INDIRECT("減額一覧!AP"&amp;P536))</f>
        <v>545</v>
      </c>
      <c r="I536" s="32">
        <f ca="1">IF(B536="","",IF(INDIRECT("減額一覧!BN"&amp;P536)=0.08,0.08,0.1))</f>
        <v>0.1</v>
      </c>
      <c r="J536" s="52"/>
      <c r="K536" s="95" t="str">
        <f t="shared" ca="1" si="1184"/>
        <v/>
      </c>
      <c r="L536" s="58" t="str">
        <f t="shared" ca="1" si="1146"/>
        <v/>
      </c>
      <c r="N536" s="113" t="str">
        <f t="shared" ca="1" si="1194"/>
        <v>市内</v>
      </c>
      <c r="O536" s="114">
        <f t="shared" ref="O536" ca="1" si="1200">IF(B536="","",IF(INDIRECT("減額一覧!BN"&amp;P536)=0.08,0.08,0.1))</f>
        <v>0.1</v>
      </c>
      <c r="P536" s="38">
        <v>109</v>
      </c>
      <c r="Q536" s="38">
        <f t="shared" ca="1" si="1196"/>
        <v>1</v>
      </c>
      <c r="R536" s="38">
        <f t="shared" ca="1" si="1196"/>
        <v>1</v>
      </c>
      <c r="S536" s="66" t="str">
        <f t="shared" ca="1" si="1148"/>
        <v>142</v>
      </c>
      <c r="T536" s="105" t="str">
        <f t="shared" ca="1" si="1149"/>
        <v/>
      </c>
    </row>
    <row r="537" spans="1:20">
      <c r="A537">
        <f ca="1">IF(B537="","",INDIRECT("減額一覧!B"&amp;$P537))</f>
        <v>392</v>
      </c>
      <c r="B537" s="61">
        <f t="shared" ref="B537" ca="1" si="1201">IF(INDIRECT("減額一覧!BD"&amp;P537)=1,INDIRECT("減額一覧!AQ"&amp;P537),"")</f>
        <v>208</v>
      </c>
      <c r="C537" s="45">
        <f ca="1">IF(B537="","",INDIRECT("減額一覧!C"&amp;$P537))</f>
        <v>142138000</v>
      </c>
      <c r="D537" s="79" t="str">
        <f ca="1">IF($B537="","",INDIRECT("減額一覧!G"&amp;$P537))</f>
        <v>安藤　好季</v>
      </c>
      <c r="E537" s="19">
        <f ca="1">IF(B537="","",INDIRECT("減額一覧!H"&amp;P537))</f>
        <v>13</v>
      </c>
      <c r="F537" s="19">
        <f ca="1">IF($B537="","",INDIRECT("減額一覧!AX"&amp;P537))</f>
        <v>4</v>
      </c>
      <c r="G537" s="20">
        <f ca="1">IF($B537="","",INDIRECT("減額一覧!AY"&amp;P537))</f>
        <v>880</v>
      </c>
      <c r="H537" s="20">
        <f ca="1">IF($B537="","",INDIRECT("減額一覧!AZ"&amp;P537))</f>
        <v>546</v>
      </c>
      <c r="I537" s="32">
        <f ca="1">IF(B537="","",IF(INDIRECT("減額一覧!BO"&amp;P537)=0.08,0.08,0.1))</f>
        <v>0.1</v>
      </c>
      <c r="J537" s="52"/>
      <c r="K537" s="95" t="str">
        <f t="shared" ca="1" si="1184"/>
        <v/>
      </c>
      <c r="L537" s="58" t="str">
        <f t="shared" ca="1" si="1146"/>
        <v/>
      </c>
      <c r="N537" s="113" t="str">
        <f t="shared" ca="1" si="1194"/>
        <v>市内</v>
      </c>
      <c r="O537" s="114">
        <f t="shared" ref="O537" ca="1" si="1202">IF(B537="","",IF(INDIRECT("減額一覧!BO"&amp;P537)=0.08,0.08,0.1))</f>
        <v>0.1</v>
      </c>
      <c r="P537" s="38">
        <v>109</v>
      </c>
      <c r="Q537" s="38">
        <f t="shared" ca="1" si="1196"/>
        <v>1</v>
      </c>
      <c r="R537" s="38">
        <f t="shared" ca="1" si="1196"/>
        <v>1</v>
      </c>
      <c r="S537" s="66" t="str">
        <f t="shared" ca="1" si="1148"/>
        <v>142</v>
      </c>
      <c r="T537" s="105" t="str">
        <f t="shared" ca="1" si="1149"/>
        <v/>
      </c>
    </row>
    <row r="538" spans="1:20" ht="19.5" thickBot="1">
      <c r="B538" s="129"/>
      <c r="C538" s="130" t="str">
        <f>IF(B538="","",減額一覧!C534)</f>
        <v/>
      </c>
      <c r="D538" s="43"/>
      <c r="E538" s="21"/>
      <c r="F538" s="22" t="s">
        <v>69</v>
      </c>
      <c r="G538" s="23">
        <f t="shared" ref="G538:H538" ca="1" si="1203">SUBTOTAL(9,G534:G537)</f>
        <v>2420</v>
      </c>
      <c r="H538" s="23">
        <f t="shared" ca="1" si="1203"/>
        <v>1500</v>
      </c>
      <c r="I538" s="30"/>
      <c r="J538" s="53"/>
      <c r="K538" s="96" t="str">
        <f t="shared" si="1184"/>
        <v/>
      </c>
      <c r="L538" s="59" t="str">
        <f t="shared" si="1146"/>
        <v/>
      </c>
      <c r="N538" s="108" t="str">
        <f t="shared" ref="N538" ca="1" si="1204">IF(AND(G538=0,H538=0),"","小計")</f>
        <v>小計</v>
      </c>
      <c r="O538" s="108" t="str">
        <f t="shared" ref="O538" ca="1" si="1205">IF(AND(G538=0,H538=0),"","小計")</f>
        <v>小計</v>
      </c>
      <c r="P538" s="38"/>
      <c r="Q538" s="38"/>
      <c r="R538" s="38"/>
      <c r="S538" s="66" t="str">
        <f t="shared" si="1148"/>
        <v/>
      </c>
      <c r="T538" s="105" t="str">
        <f t="shared" si="1149"/>
        <v/>
      </c>
    </row>
    <row r="539" spans="1:20" ht="20.25" hidden="1" thickTop="1" thickBot="1">
      <c r="A539" t="str">
        <f ca="1">IF(B539="","",INDIRECT("減額一覧!B"&amp;$P539))</f>
        <v/>
      </c>
      <c r="B539" s="120" t="str">
        <f t="shared" ref="B539" ca="1" si="1206">IF(INDIRECT("減額一覧!BA"&amp;P539)=1,INDIRECT("減額一覧!M"&amp;P539),"")</f>
        <v/>
      </c>
      <c r="C539" s="131" t="str">
        <f ca="1">IF(B539="","",INDIRECT("減額一覧!C"&amp;$P539))</f>
        <v/>
      </c>
      <c r="D539" s="121" t="str">
        <f ca="1">IF($B539="","",INDIRECT("減額一覧!G"&amp;$P539))</f>
        <v/>
      </c>
      <c r="E539" s="122" t="str">
        <f ca="1">IF(B539="","",INDIRECT("減額一覧!H"&amp;P539))</f>
        <v/>
      </c>
      <c r="F539" s="122" t="str">
        <f ca="1">IF($B539="","",INDIRECT("減額一覧!T"&amp;P539))</f>
        <v/>
      </c>
      <c r="G539" s="123" t="str">
        <f ca="1">IF($B539="","",INDIRECT("減額一覧!U"&amp;P539))</f>
        <v/>
      </c>
      <c r="H539" s="123" t="str">
        <f ca="1">IF($B539="","",INDIRECT("減額一覧!V"&amp;P539))</f>
        <v/>
      </c>
      <c r="I539" s="124" t="str">
        <f ca="1">IF(B539="","",IF(INDIRECT("減額一覧!BL"&amp;P539)=0.08,0.08,0.1))</f>
        <v/>
      </c>
      <c r="J539" s="125"/>
      <c r="K539" s="126" t="str">
        <f t="shared" ca="1" si="1184"/>
        <v/>
      </c>
      <c r="L539" s="127" t="str">
        <f t="shared" ca="1" si="1146"/>
        <v/>
      </c>
      <c r="N539" s="113" t="str">
        <f t="shared" ref="N539:N542" ca="1" si="1207">IF(A539="","",IF(A539&gt;3000,"月ヶ瀬",IF(A539&gt;=2000,"都祁","市内")))</f>
        <v/>
      </c>
      <c r="O539" s="114" t="str">
        <f t="shared" ref="O539" ca="1" si="1208">IF(B539="","",IF(INDIRECT("減額一覧!BL"&amp;P539)=0.08,0.08,0.1))</f>
        <v/>
      </c>
      <c r="P539" s="38">
        <v>110</v>
      </c>
      <c r="Q539" s="38" t="str">
        <f t="shared" ref="Q539:R542" ca="1" si="1209">IF(G539="","",IF(G539&gt;0,1,""))</f>
        <v/>
      </c>
      <c r="R539" s="38" t="str">
        <f t="shared" ca="1" si="1209"/>
        <v/>
      </c>
      <c r="S539" s="66" t="str">
        <f t="shared" ca="1" si="1148"/>
        <v/>
      </c>
      <c r="T539" s="105" t="str">
        <f t="shared" ca="1" si="1149"/>
        <v/>
      </c>
    </row>
    <row r="540" spans="1:20" ht="20.25" hidden="1" thickTop="1" thickBot="1">
      <c r="A540" t="str">
        <f ca="1">IF(B540="","",INDIRECT("減額一覧!B"&amp;$P540))</f>
        <v/>
      </c>
      <c r="B540" s="61" t="str">
        <f t="shared" ref="B540" ca="1" si="1210">IF(INDIRECT("減額一覧!BB"&amp;P540)=1,INDIRECT("減額一覧!W"&amp;P540),"")</f>
        <v/>
      </c>
      <c r="C540" s="44" t="str">
        <f ca="1">IF(B540="","",INDIRECT("減額一覧!C"&amp;$P540))</f>
        <v/>
      </c>
      <c r="D540" s="79" t="str">
        <f ca="1">IF($B540="","",INDIRECT("減額一覧!G"&amp;$P540))</f>
        <v/>
      </c>
      <c r="E540" s="19" t="str">
        <f ca="1">IF(B540="","",INDIRECT("減額一覧!H"&amp;P540))</f>
        <v/>
      </c>
      <c r="F540" s="19" t="str">
        <f ca="1">IF($B540="","",INDIRECT("減額一覧!AD"&amp;P540))</f>
        <v/>
      </c>
      <c r="G540" s="20" t="str">
        <f ca="1">IF($B540="","",INDIRECT("減額一覧!AE"&amp;P540))</f>
        <v/>
      </c>
      <c r="H540" s="20" t="str">
        <f ca="1">IF($B540="","",INDIRECT("減額一覧!AF"&amp;P540))</f>
        <v/>
      </c>
      <c r="I540" s="32" t="str">
        <f ca="1">IF(B540="","",IF(INDIRECT("減額一覧!BM"&amp;P540)=0.08,0.08,0.1))</f>
        <v/>
      </c>
      <c r="J540" s="52"/>
      <c r="K540" s="95" t="str">
        <f t="shared" ca="1" si="1184"/>
        <v/>
      </c>
      <c r="L540" s="58" t="str">
        <f t="shared" ca="1" si="1146"/>
        <v/>
      </c>
      <c r="N540" s="113" t="str">
        <f t="shared" ca="1" si="1207"/>
        <v/>
      </c>
      <c r="O540" s="114" t="str">
        <f t="shared" ref="O540" ca="1" si="1211">IF(B540="","",IF(INDIRECT("減額一覧!BM"&amp;P540)=0.08,0.08,0.1))</f>
        <v/>
      </c>
      <c r="P540" s="38">
        <v>110</v>
      </c>
      <c r="Q540" s="38" t="str">
        <f t="shared" ca="1" si="1209"/>
        <v/>
      </c>
      <c r="R540" s="38" t="str">
        <f t="shared" ca="1" si="1209"/>
        <v/>
      </c>
      <c r="S540" s="66" t="str">
        <f t="shared" ca="1" si="1148"/>
        <v/>
      </c>
      <c r="T540" s="105" t="str">
        <f t="shared" ca="1" si="1149"/>
        <v/>
      </c>
    </row>
    <row r="541" spans="1:20" ht="20.25" hidden="1" thickTop="1" thickBot="1">
      <c r="A541" t="str">
        <f ca="1">IF(B541="","",INDIRECT("減額一覧!B"&amp;$P541))</f>
        <v/>
      </c>
      <c r="B541" s="61" t="str">
        <f t="shared" ref="B541" ca="1" si="1212">IF(INDIRECT("減額一覧!BC"&amp;P541)=1,INDIRECT("減額一覧!AG"&amp;P541),"")</f>
        <v/>
      </c>
      <c r="C541" s="128" t="str">
        <f ca="1">IF(B541="","",INDIRECT("減額一覧!C"&amp;$P541))</f>
        <v/>
      </c>
      <c r="D541" s="80" t="str">
        <f ca="1">IF($B541="","",INDIRECT("減額一覧!G"&amp;$P541))</f>
        <v/>
      </c>
      <c r="E541" s="19" t="str">
        <f ca="1">IF(B541="","",INDIRECT("減額一覧!H"&amp;P541))</f>
        <v/>
      </c>
      <c r="F541" s="19" t="str">
        <f ca="1">IF($B541="","",INDIRECT("減額一覧!AN"&amp;P541))</f>
        <v/>
      </c>
      <c r="G541" s="20" t="str">
        <f ca="1">IF($B541="","",INDIRECT("減額一覧!AO"&amp;P541))</f>
        <v/>
      </c>
      <c r="H541" s="20" t="str">
        <f ca="1">IF($B541="","",INDIRECT("減額一覧!AP"&amp;P541))</f>
        <v/>
      </c>
      <c r="I541" s="32" t="str">
        <f ca="1">IF(B541="","",IF(INDIRECT("減額一覧!BN"&amp;P541)=0.08,0.08,0.1))</f>
        <v/>
      </c>
      <c r="J541" s="52"/>
      <c r="K541" s="95" t="str">
        <f t="shared" ca="1" si="1184"/>
        <v/>
      </c>
      <c r="L541" s="58" t="str">
        <f t="shared" ca="1" si="1146"/>
        <v/>
      </c>
      <c r="N541" s="113" t="str">
        <f t="shared" ca="1" si="1207"/>
        <v/>
      </c>
      <c r="O541" s="114" t="str">
        <f t="shared" ref="O541" ca="1" si="1213">IF(B541="","",IF(INDIRECT("減額一覧!BN"&amp;P541)=0.08,0.08,0.1))</f>
        <v/>
      </c>
      <c r="P541" s="38">
        <v>110</v>
      </c>
      <c r="Q541" s="38" t="str">
        <f t="shared" ca="1" si="1209"/>
        <v/>
      </c>
      <c r="R541" s="38" t="str">
        <f t="shared" ca="1" si="1209"/>
        <v/>
      </c>
      <c r="S541" s="66" t="str">
        <f t="shared" ca="1" si="1148"/>
        <v/>
      </c>
      <c r="T541" s="105" t="str">
        <f t="shared" ca="1" si="1149"/>
        <v/>
      </c>
    </row>
    <row r="542" spans="1:20" ht="20.25" hidden="1" thickTop="1" thickBot="1">
      <c r="A542" t="str">
        <f ca="1">IF(B542="","",INDIRECT("減額一覧!B"&amp;$P542))</f>
        <v/>
      </c>
      <c r="B542" s="61" t="str">
        <f t="shared" ref="B542" ca="1" si="1214">IF(INDIRECT("減額一覧!BD"&amp;P542)=1,INDIRECT("減額一覧!AQ"&amp;P542),"")</f>
        <v/>
      </c>
      <c r="C542" s="45" t="str">
        <f ca="1">IF(B542="","",INDIRECT("減額一覧!C"&amp;$P542))</f>
        <v/>
      </c>
      <c r="D542" s="79" t="str">
        <f ca="1">IF($B542="","",INDIRECT("減額一覧!G"&amp;$P542))</f>
        <v/>
      </c>
      <c r="E542" s="19" t="str">
        <f ca="1">IF(B542="","",INDIRECT("減額一覧!H"&amp;P542))</f>
        <v/>
      </c>
      <c r="F542" s="19" t="str">
        <f ca="1">IF($B542="","",INDIRECT("減額一覧!AX"&amp;P542))</f>
        <v/>
      </c>
      <c r="G542" s="20" t="str">
        <f ca="1">IF($B542="","",INDIRECT("減額一覧!AY"&amp;P542))</f>
        <v/>
      </c>
      <c r="H542" s="20" t="str">
        <f ca="1">IF($B542="","",INDIRECT("減額一覧!AZ"&amp;P542))</f>
        <v/>
      </c>
      <c r="I542" s="32" t="str">
        <f ca="1">IF(B542="","",IF(INDIRECT("減額一覧!BO"&amp;P542)=0.08,0.08,0.1))</f>
        <v/>
      </c>
      <c r="J542" s="52"/>
      <c r="K542" s="95" t="str">
        <f t="shared" ca="1" si="1184"/>
        <v/>
      </c>
      <c r="L542" s="58" t="str">
        <f t="shared" ca="1" si="1146"/>
        <v/>
      </c>
      <c r="N542" s="113" t="str">
        <f t="shared" ca="1" si="1207"/>
        <v/>
      </c>
      <c r="O542" s="114" t="str">
        <f t="shared" ref="O542" ca="1" si="1215">IF(B542="","",IF(INDIRECT("減額一覧!BO"&amp;P542)=0.08,0.08,0.1))</f>
        <v/>
      </c>
      <c r="P542" s="38">
        <v>110</v>
      </c>
      <c r="Q542" s="38" t="str">
        <f t="shared" ca="1" si="1209"/>
        <v/>
      </c>
      <c r="R542" s="38" t="str">
        <f t="shared" ca="1" si="1209"/>
        <v/>
      </c>
      <c r="S542" s="66" t="str">
        <f t="shared" ca="1" si="1148"/>
        <v/>
      </c>
      <c r="T542" s="105" t="str">
        <f t="shared" ca="1" si="1149"/>
        <v/>
      </c>
    </row>
    <row r="543" spans="1:20" ht="20.25" hidden="1" thickTop="1" thickBot="1">
      <c r="B543" s="129"/>
      <c r="C543" s="130" t="str">
        <f>IF(B543="","",減額一覧!C539)</f>
        <v/>
      </c>
      <c r="D543" s="43"/>
      <c r="E543" s="21"/>
      <c r="F543" s="22" t="s">
        <v>69</v>
      </c>
      <c r="G543" s="23">
        <f t="shared" ref="G543:H543" si="1216">SUBTOTAL(9,G539:G542)</f>
        <v>0</v>
      </c>
      <c r="H543" s="23">
        <f t="shared" si="1216"/>
        <v>0</v>
      </c>
      <c r="I543" s="30"/>
      <c r="J543" s="53"/>
      <c r="K543" s="96" t="str">
        <f t="shared" si="1184"/>
        <v/>
      </c>
      <c r="L543" s="59" t="str">
        <f t="shared" si="1146"/>
        <v/>
      </c>
      <c r="N543" s="108" t="str">
        <f t="shared" ref="N543" si="1217">IF(AND(G543=0,H543=0),"","小計")</f>
        <v/>
      </c>
      <c r="O543" s="108" t="str">
        <f t="shared" ref="O543" si="1218">IF(AND(G543=0,H543=0),"","小計")</f>
        <v/>
      </c>
      <c r="P543" s="38"/>
      <c r="Q543" s="38"/>
      <c r="R543" s="38"/>
      <c r="S543" s="66" t="str">
        <f t="shared" si="1148"/>
        <v/>
      </c>
      <c r="T543" s="105" t="str">
        <f t="shared" si="1149"/>
        <v/>
      </c>
    </row>
    <row r="544" spans="1:20" ht="19.5" thickTop="1">
      <c r="A544">
        <f ca="1">IF(B544="","",INDIRECT("減額一覧!B"&amp;$P544))</f>
        <v>2004</v>
      </c>
      <c r="B544" s="120">
        <f t="shared" ref="B544" ca="1" si="1219">IF(INDIRECT("減額一覧!BA"&amp;P544)=1,INDIRECT("減額一覧!M"&amp;P544),"")</f>
        <v>204</v>
      </c>
      <c r="C544" s="131">
        <f ca="1">IF(B544="","",INDIRECT("減額一覧!C"&amp;$P544))</f>
        <v>385006000</v>
      </c>
      <c r="D544" s="121" t="str">
        <f ca="1">IF($B544="","",INDIRECT("減額一覧!G"&amp;$P544))</f>
        <v>北川　昭</v>
      </c>
      <c r="E544" s="122">
        <f ca="1">IF(B544="","",INDIRECT("減額一覧!H"&amp;P544))</f>
        <v>20</v>
      </c>
      <c r="F544" s="122">
        <f ca="1">IF($B544="","",INDIRECT("減額一覧!T"&amp;P544))</f>
        <v>13</v>
      </c>
      <c r="G544" s="123">
        <f ca="1">IF($B544="","",INDIRECT("減額一覧!U"&amp;P544))</f>
        <v>2975</v>
      </c>
      <c r="H544" s="123">
        <f ca="1">IF($B544="","",INDIRECT("減額一覧!V"&amp;P544))</f>
        <v>0</v>
      </c>
      <c r="I544" s="124">
        <f ca="1">IF(B544="","",IF(INDIRECT("減額一覧!BL"&amp;P544)=0.08,0.08,0.1))</f>
        <v>0.1</v>
      </c>
      <c r="J544" s="125" t="s">
        <v>514</v>
      </c>
      <c r="K544" s="126" t="str">
        <f t="shared" ca="1" si="1184"/>
        <v>都祁</v>
      </c>
      <c r="L544" s="127" t="str">
        <f t="shared" ca="1" si="1146"/>
        <v/>
      </c>
      <c r="N544" s="113" t="str">
        <f t="shared" ref="N544:N547" ca="1" si="1220">IF(A544="","",IF(A544&gt;3000,"月ヶ瀬",IF(A544&gt;=2000,"都祁","市内")))</f>
        <v>都祁</v>
      </c>
      <c r="O544" s="114">
        <f t="shared" ref="O544" ca="1" si="1221">IF(B544="","",IF(INDIRECT("減額一覧!BL"&amp;P544)=0.08,0.08,0.1))</f>
        <v>0.1</v>
      </c>
      <c r="P544" s="38">
        <v>111</v>
      </c>
      <c r="Q544" s="38">
        <f t="shared" ref="Q544:R547" ca="1" si="1222">IF(G544="","",IF(G544&gt;0,1,""))</f>
        <v>1</v>
      </c>
      <c r="R544" s="38" t="str">
        <f t="shared" ca="1" si="1222"/>
        <v/>
      </c>
      <c r="S544" s="66" t="str">
        <f t="shared" ca="1" si="1148"/>
        <v>385</v>
      </c>
      <c r="T544" s="105" t="str">
        <f t="shared" ca="1" si="1149"/>
        <v/>
      </c>
    </row>
    <row r="545" spans="1:20">
      <c r="A545">
        <f ca="1">IF(B545="","",INDIRECT("減額一覧!B"&amp;$P545))</f>
        <v>2004</v>
      </c>
      <c r="B545" s="61">
        <f t="shared" ref="B545" ca="1" si="1223">IF(INDIRECT("減額一覧!BB"&amp;P545)=1,INDIRECT("減額一覧!W"&amp;P545),"")</f>
        <v>205</v>
      </c>
      <c r="C545" s="44">
        <f ca="1">IF(B545="","",INDIRECT("減額一覧!C"&amp;$P545))</f>
        <v>385006000</v>
      </c>
      <c r="D545" s="79" t="str">
        <f ca="1">IF($B545="","",INDIRECT("減額一覧!G"&amp;$P545))</f>
        <v>北川　昭</v>
      </c>
      <c r="E545" s="19">
        <f ca="1">IF(B545="","",INDIRECT("減額一覧!H"&amp;P545))</f>
        <v>20</v>
      </c>
      <c r="F545" s="19">
        <f ca="1">IF($B545="","",INDIRECT("減額一覧!AD"&amp;P545))</f>
        <v>14</v>
      </c>
      <c r="G545" s="20">
        <f ca="1">IF($B545="","",INDIRECT("減額一覧!AE"&amp;P545))</f>
        <v>3212</v>
      </c>
      <c r="H545" s="20">
        <f ca="1">IF($B545="","",INDIRECT("減額一覧!AF"&amp;P545))</f>
        <v>0</v>
      </c>
      <c r="I545" s="32">
        <f ca="1">IF(B545="","",IF(INDIRECT("減額一覧!BM"&amp;P545)=0.08,0.08,0.1))</f>
        <v>0.1</v>
      </c>
      <c r="J545" s="52"/>
      <c r="K545" s="95" t="str">
        <f t="shared" ca="1" si="1184"/>
        <v>都祁</v>
      </c>
      <c r="L545" s="58" t="str">
        <f t="shared" ca="1" si="1146"/>
        <v/>
      </c>
      <c r="N545" s="113" t="str">
        <f t="shared" ca="1" si="1220"/>
        <v>都祁</v>
      </c>
      <c r="O545" s="114">
        <f t="shared" ref="O545" ca="1" si="1224">IF(B545="","",IF(INDIRECT("減額一覧!BM"&amp;P545)=0.08,0.08,0.1))</f>
        <v>0.1</v>
      </c>
      <c r="P545" s="38">
        <v>111</v>
      </c>
      <c r="Q545" s="38">
        <f t="shared" ca="1" si="1222"/>
        <v>1</v>
      </c>
      <c r="R545" s="38" t="str">
        <f t="shared" ca="1" si="1222"/>
        <v/>
      </c>
      <c r="S545" s="66" t="str">
        <f t="shared" ca="1" si="1148"/>
        <v>385</v>
      </c>
      <c r="T545" s="105" t="str">
        <f t="shared" ca="1" si="1149"/>
        <v/>
      </c>
    </row>
    <row r="546" spans="1:20">
      <c r="A546">
        <f ca="1">IF(B546="","",INDIRECT("減額一覧!B"&amp;$P546))</f>
        <v>2004</v>
      </c>
      <c r="B546" s="61">
        <f t="shared" ref="B546" ca="1" si="1225">IF(INDIRECT("減額一覧!BC"&amp;P546)=1,INDIRECT("減額一覧!AG"&amp;P546),"")</f>
        <v>206</v>
      </c>
      <c r="C546" s="128">
        <f ca="1">IF(B546="","",INDIRECT("減額一覧!C"&amp;$P546))</f>
        <v>385006000</v>
      </c>
      <c r="D546" s="80" t="str">
        <f ca="1">IF($B546="","",INDIRECT("減額一覧!G"&amp;$P546))</f>
        <v>北川　昭</v>
      </c>
      <c r="E546" s="19">
        <f ca="1">IF(B546="","",INDIRECT("減額一覧!H"&amp;P546))</f>
        <v>20</v>
      </c>
      <c r="F546" s="19">
        <f ca="1">IF($B546="","",INDIRECT("減額一覧!AN"&amp;P546))</f>
        <v>15</v>
      </c>
      <c r="G546" s="20">
        <f ca="1">IF($B546="","",INDIRECT("減額一覧!AO"&amp;P546))</f>
        <v>3465</v>
      </c>
      <c r="H546" s="20">
        <f ca="1">IF($B546="","",INDIRECT("減額一覧!AP"&amp;P546))</f>
        <v>0</v>
      </c>
      <c r="I546" s="32">
        <f ca="1">IF(B546="","",IF(INDIRECT("減額一覧!BN"&amp;P546)=0.08,0.08,0.1))</f>
        <v>0.1</v>
      </c>
      <c r="J546" s="52"/>
      <c r="K546" s="95" t="str">
        <f t="shared" ca="1" si="1184"/>
        <v>都祁</v>
      </c>
      <c r="L546" s="58" t="str">
        <f t="shared" ca="1" si="1146"/>
        <v/>
      </c>
      <c r="N546" s="113" t="str">
        <f t="shared" ca="1" si="1220"/>
        <v>都祁</v>
      </c>
      <c r="O546" s="114">
        <f t="shared" ref="O546" ca="1" si="1226">IF(B546="","",IF(INDIRECT("減額一覧!BN"&amp;P546)=0.08,0.08,0.1))</f>
        <v>0.1</v>
      </c>
      <c r="P546" s="38">
        <v>111</v>
      </c>
      <c r="Q546" s="38">
        <f t="shared" ca="1" si="1222"/>
        <v>1</v>
      </c>
      <c r="R546" s="38" t="str">
        <f t="shared" ca="1" si="1222"/>
        <v/>
      </c>
      <c r="S546" s="66" t="str">
        <f t="shared" ca="1" si="1148"/>
        <v>385</v>
      </c>
      <c r="T546" s="105" t="str">
        <f t="shared" ca="1" si="1149"/>
        <v/>
      </c>
    </row>
    <row r="547" spans="1:20">
      <c r="A547">
        <f ca="1">IF(B547="","",INDIRECT("減額一覧!B"&amp;$P547))</f>
        <v>2004</v>
      </c>
      <c r="B547" s="61">
        <f t="shared" ref="B547" ca="1" si="1227">IF(INDIRECT("減額一覧!BD"&amp;P547)=1,INDIRECT("減額一覧!AQ"&amp;P547),"")</f>
        <v>207</v>
      </c>
      <c r="C547" s="45">
        <f ca="1">IF(B547="","",INDIRECT("減額一覧!C"&amp;$P547))</f>
        <v>385006000</v>
      </c>
      <c r="D547" s="79" t="str">
        <f ca="1">IF($B547="","",INDIRECT("減額一覧!G"&amp;$P547))</f>
        <v>北川　昭</v>
      </c>
      <c r="E547" s="19">
        <f ca="1">IF(B547="","",INDIRECT("減額一覧!H"&amp;P547))</f>
        <v>20</v>
      </c>
      <c r="F547" s="19">
        <f ca="1">IF($B547="","",INDIRECT("減額一覧!AX"&amp;P547))</f>
        <v>15</v>
      </c>
      <c r="G547" s="20">
        <f ca="1">IF($B547="","",INDIRECT("減額一覧!AY"&amp;P547))</f>
        <v>3481</v>
      </c>
      <c r="H547" s="20">
        <f ca="1">IF($B547="","",INDIRECT("減額一覧!AZ"&amp;P547))</f>
        <v>0</v>
      </c>
      <c r="I547" s="32">
        <f ca="1">IF(B547="","",IF(INDIRECT("減額一覧!BO"&amp;P547)=0.08,0.08,0.1))</f>
        <v>0.1</v>
      </c>
      <c r="J547" s="52"/>
      <c r="K547" s="95" t="str">
        <f t="shared" ca="1" si="1184"/>
        <v>都祁</v>
      </c>
      <c r="L547" s="58" t="str">
        <f t="shared" ca="1" si="1146"/>
        <v/>
      </c>
      <c r="N547" s="113" t="str">
        <f t="shared" ca="1" si="1220"/>
        <v>都祁</v>
      </c>
      <c r="O547" s="114">
        <f t="shared" ref="O547" ca="1" si="1228">IF(B547="","",IF(INDIRECT("減額一覧!BO"&amp;P547)=0.08,0.08,0.1))</f>
        <v>0.1</v>
      </c>
      <c r="P547" s="38">
        <v>111</v>
      </c>
      <c r="Q547" s="38">
        <f t="shared" ca="1" si="1222"/>
        <v>1</v>
      </c>
      <c r="R547" s="38" t="str">
        <f t="shared" ca="1" si="1222"/>
        <v/>
      </c>
      <c r="S547" s="66" t="str">
        <f t="shared" ca="1" si="1148"/>
        <v>385</v>
      </c>
      <c r="T547" s="105" t="str">
        <f t="shared" ca="1" si="1149"/>
        <v/>
      </c>
    </row>
    <row r="548" spans="1:20" ht="19.5" thickBot="1">
      <c r="B548" s="129"/>
      <c r="C548" s="130" t="str">
        <f>IF(B548="","",減額一覧!C544)</f>
        <v/>
      </c>
      <c r="D548" s="43"/>
      <c r="E548" s="21"/>
      <c r="F548" s="22" t="s">
        <v>69</v>
      </c>
      <c r="G548" s="23">
        <f t="shared" ref="G548:H548" ca="1" si="1229">SUBTOTAL(9,G544:G547)</f>
        <v>13133</v>
      </c>
      <c r="H548" s="23">
        <f t="shared" ca="1" si="1229"/>
        <v>0</v>
      </c>
      <c r="I548" s="30"/>
      <c r="J548" s="53"/>
      <c r="K548" s="96" t="str">
        <f t="shared" si="1184"/>
        <v/>
      </c>
      <c r="L548" s="59" t="str">
        <f t="shared" si="1146"/>
        <v/>
      </c>
      <c r="N548" s="108" t="str">
        <f t="shared" ref="N548" ca="1" si="1230">IF(AND(G548=0,H548=0),"","小計")</f>
        <v>小計</v>
      </c>
      <c r="O548" s="108" t="str">
        <f t="shared" ref="O548" ca="1" si="1231">IF(AND(G548=0,H548=0),"","小計")</f>
        <v>小計</v>
      </c>
      <c r="P548" s="38"/>
      <c r="Q548" s="38"/>
      <c r="R548" s="38"/>
      <c r="S548" s="66" t="str">
        <f t="shared" si="1148"/>
        <v/>
      </c>
      <c r="T548" s="105" t="str">
        <f t="shared" si="1149"/>
        <v/>
      </c>
    </row>
    <row r="549" spans="1:20" ht="19.5" thickTop="1">
      <c r="A549">
        <f ca="1">IF(B549="","",INDIRECT("減額一覧!B"&amp;$P549))</f>
        <v>2005</v>
      </c>
      <c r="B549" s="120">
        <f t="shared" ref="B549" ca="1" si="1232">IF(INDIRECT("減額一覧!BA"&amp;P549)=1,INDIRECT("減額一覧!M"&amp;P549),"")</f>
        <v>208</v>
      </c>
      <c r="C549" s="131">
        <f ca="1">IF(B549="","",INDIRECT("減額一覧!C"&amp;$P549))</f>
        <v>385156000</v>
      </c>
      <c r="D549" s="121" t="str">
        <f ca="1">IF($B549="","",INDIRECT("減額一覧!G"&amp;$P549))</f>
        <v>青木　充広</v>
      </c>
      <c r="E549" s="122">
        <f ca="1">IF(B549="","",INDIRECT("減額一覧!H"&amp;P549))</f>
        <v>13</v>
      </c>
      <c r="F549" s="122">
        <f ca="1">IF($B549="","",INDIRECT("減額一覧!T"&amp;P549))</f>
        <v>42</v>
      </c>
      <c r="G549" s="123">
        <f ca="1">IF($B549="","",INDIRECT("減額一覧!U"&amp;P549))</f>
        <v>9768</v>
      </c>
      <c r="H549" s="123">
        <f ca="1">IF($B549="","",INDIRECT("減額一覧!V"&amp;P549))</f>
        <v>0</v>
      </c>
      <c r="I549" s="124">
        <f ca="1">IF(B549="","",IF(INDIRECT("減額一覧!BL"&amp;P549)=0.08,0.08,0.1))</f>
        <v>0.1</v>
      </c>
      <c r="J549" s="125" t="s">
        <v>542</v>
      </c>
      <c r="K549" s="126" t="str">
        <f t="shared" ca="1" si="1184"/>
        <v>都祁</v>
      </c>
      <c r="L549" s="127" t="str">
        <f t="shared" ca="1" si="1146"/>
        <v/>
      </c>
      <c r="N549" s="113" t="str">
        <f t="shared" ref="N549:N552" ca="1" si="1233">IF(A549="","",IF(A549&gt;3000,"月ヶ瀬",IF(A549&gt;=2000,"都祁","市内")))</f>
        <v>都祁</v>
      </c>
      <c r="O549" s="114">
        <f t="shared" ref="O549" ca="1" si="1234">IF(B549="","",IF(INDIRECT("減額一覧!BL"&amp;P549)=0.08,0.08,0.1))</f>
        <v>0.1</v>
      </c>
      <c r="P549" s="38">
        <v>112</v>
      </c>
      <c r="Q549" s="38">
        <f t="shared" ref="Q549:R552" ca="1" si="1235">IF(G549="","",IF(G549&gt;0,1,""))</f>
        <v>1</v>
      </c>
      <c r="R549" s="38" t="str">
        <f t="shared" ca="1" si="1235"/>
        <v/>
      </c>
      <c r="S549" s="66" t="str">
        <f t="shared" ca="1" si="1148"/>
        <v>385</v>
      </c>
      <c r="T549" s="105" t="str">
        <f t="shared" ca="1" si="1149"/>
        <v/>
      </c>
    </row>
    <row r="550" spans="1:20" hidden="1">
      <c r="A550" t="str">
        <f ca="1">IF(B550="","",INDIRECT("減額一覧!B"&amp;$P550))</f>
        <v/>
      </c>
      <c r="B550" s="61" t="str">
        <f t="shared" ref="B550" ca="1" si="1236">IF(INDIRECT("減額一覧!BB"&amp;P550)=1,INDIRECT("減額一覧!W"&amp;P550),"")</f>
        <v/>
      </c>
      <c r="C550" s="44" t="str">
        <f ca="1">IF(B550="","",INDIRECT("減額一覧!C"&amp;$P550))</f>
        <v/>
      </c>
      <c r="D550" s="79" t="str">
        <f ca="1">IF($B550="","",INDIRECT("減額一覧!G"&amp;$P550))</f>
        <v/>
      </c>
      <c r="E550" s="19" t="str">
        <f ca="1">IF(B550="","",INDIRECT("減額一覧!H"&amp;P550))</f>
        <v/>
      </c>
      <c r="F550" s="19" t="str">
        <f ca="1">IF($B550="","",INDIRECT("減額一覧!AD"&amp;P550))</f>
        <v/>
      </c>
      <c r="G550" s="20" t="str">
        <f ca="1">IF($B550="","",INDIRECT("減額一覧!AE"&amp;P550))</f>
        <v/>
      </c>
      <c r="H550" s="20" t="str">
        <f ca="1">IF($B550="","",INDIRECT("減額一覧!AF"&amp;P550))</f>
        <v/>
      </c>
      <c r="I550" s="32" t="str">
        <f ca="1">IF(B550="","",IF(INDIRECT("減額一覧!BM"&amp;P550)=0.08,0.08,0.1))</f>
        <v/>
      </c>
      <c r="J550" s="52"/>
      <c r="K550" s="95" t="str">
        <f t="shared" ca="1" si="1184"/>
        <v/>
      </c>
      <c r="L550" s="58" t="str">
        <f t="shared" ca="1" si="1146"/>
        <v/>
      </c>
      <c r="N550" s="113" t="str">
        <f t="shared" ca="1" si="1233"/>
        <v/>
      </c>
      <c r="O550" s="114" t="str">
        <f t="shared" ref="O550" ca="1" si="1237">IF(B550="","",IF(INDIRECT("減額一覧!BM"&amp;P550)=0.08,0.08,0.1))</f>
        <v/>
      </c>
      <c r="P550" s="38">
        <v>112</v>
      </c>
      <c r="Q550" s="38" t="str">
        <f t="shared" ca="1" si="1235"/>
        <v/>
      </c>
      <c r="R550" s="38" t="str">
        <f t="shared" ca="1" si="1235"/>
        <v/>
      </c>
      <c r="S550" s="66" t="str">
        <f t="shared" ca="1" si="1148"/>
        <v/>
      </c>
      <c r="T550" s="105" t="str">
        <f t="shared" ca="1" si="1149"/>
        <v/>
      </c>
    </row>
    <row r="551" spans="1:20" hidden="1">
      <c r="A551" t="str">
        <f ca="1">IF(B551="","",INDIRECT("減額一覧!B"&amp;$P551))</f>
        <v/>
      </c>
      <c r="B551" s="61" t="str">
        <f t="shared" ref="B551" ca="1" si="1238">IF(INDIRECT("減額一覧!BC"&amp;P551)=1,INDIRECT("減額一覧!AG"&amp;P551),"")</f>
        <v/>
      </c>
      <c r="C551" s="128" t="str">
        <f ca="1">IF(B551="","",INDIRECT("減額一覧!C"&amp;$P551))</f>
        <v/>
      </c>
      <c r="D551" s="80" t="str">
        <f ca="1">IF($B551="","",INDIRECT("減額一覧!G"&amp;$P551))</f>
        <v/>
      </c>
      <c r="E551" s="19" t="str">
        <f ca="1">IF(B551="","",INDIRECT("減額一覧!H"&amp;P551))</f>
        <v/>
      </c>
      <c r="F551" s="19" t="str">
        <f ca="1">IF($B551="","",INDIRECT("減額一覧!AN"&amp;P551))</f>
        <v/>
      </c>
      <c r="G551" s="20" t="str">
        <f ca="1">IF($B551="","",INDIRECT("減額一覧!AO"&amp;P551))</f>
        <v/>
      </c>
      <c r="H551" s="20" t="str">
        <f ca="1">IF($B551="","",INDIRECT("減額一覧!AP"&amp;P551))</f>
        <v/>
      </c>
      <c r="I551" s="32" t="str">
        <f ca="1">IF(B551="","",IF(INDIRECT("減額一覧!BN"&amp;P551)=0.08,0.08,0.1))</f>
        <v/>
      </c>
      <c r="J551" s="52"/>
      <c r="K551" s="95" t="str">
        <f t="shared" ca="1" si="1184"/>
        <v/>
      </c>
      <c r="L551" s="58" t="str">
        <f t="shared" ca="1" si="1146"/>
        <v/>
      </c>
      <c r="N551" s="113" t="str">
        <f t="shared" ca="1" si="1233"/>
        <v/>
      </c>
      <c r="O551" s="114" t="str">
        <f t="shared" ref="O551" ca="1" si="1239">IF(B551="","",IF(INDIRECT("減額一覧!BN"&amp;P551)=0.08,0.08,0.1))</f>
        <v/>
      </c>
      <c r="P551" s="38">
        <v>112</v>
      </c>
      <c r="Q551" s="38" t="str">
        <f t="shared" ca="1" si="1235"/>
        <v/>
      </c>
      <c r="R551" s="38" t="str">
        <f t="shared" ca="1" si="1235"/>
        <v/>
      </c>
      <c r="S551" s="66" t="str">
        <f t="shared" ca="1" si="1148"/>
        <v/>
      </c>
      <c r="T551" s="105" t="str">
        <f t="shared" ca="1" si="1149"/>
        <v/>
      </c>
    </row>
    <row r="552" spans="1:20" hidden="1">
      <c r="A552" t="str">
        <f ca="1">IF(B552="","",INDIRECT("減額一覧!B"&amp;$P552))</f>
        <v/>
      </c>
      <c r="B552" s="61" t="str">
        <f t="shared" ref="B552" ca="1" si="1240">IF(INDIRECT("減額一覧!BD"&amp;P552)=1,INDIRECT("減額一覧!AQ"&amp;P552),"")</f>
        <v/>
      </c>
      <c r="C552" s="45" t="str">
        <f ca="1">IF(B552="","",INDIRECT("減額一覧!C"&amp;$P552))</f>
        <v/>
      </c>
      <c r="D552" s="79" t="str">
        <f ca="1">IF($B552="","",INDIRECT("減額一覧!G"&amp;$P552))</f>
        <v/>
      </c>
      <c r="E552" s="19" t="str">
        <f ca="1">IF(B552="","",INDIRECT("減額一覧!H"&amp;P552))</f>
        <v/>
      </c>
      <c r="F552" s="19" t="str">
        <f ca="1">IF($B552="","",INDIRECT("減額一覧!AX"&amp;P552))</f>
        <v/>
      </c>
      <c r="G552" s="20" t="str">
        <f ca="1">IF($B552="","",INDIRECT("減額一覧!AY"&amp;P552))</f>
        <v/>
      </c>
      <c r="H552" s="20" t="str">
        <f ca="1">IF($B552="","",INDIRECT("減額一覧!AZ"&amp;P552))</f>
        <v/>
      </c>
      <c r="I552" s="32" t="str">
        <f ca="1">IF(B552="","",IF(INDIRECT("減額一覧!BO"&amp;P552)=0.08,0.08,0.1))</f>
        <v/>
      </c>
      <c r="J552" s="52"/>
      <c r="K552" s="95" t="str">
        <f t="shared" ca="1" si="1184"/>
        <v/>
      </c>
      <c r="L552" s="58" t="str">
        <f t="shared" ca="1" si="1146"/>
        <v/>
      </c>
      <c r="N552" s="113" t="str">
        <f t="shared" ca="1" si="1233"/>
        <v/>
      </c>
      <c r="O552" s="114" t="str">
        <f t="shared" ref="O552" ca="1" si="1241">IF(B552="","",IF(INDIRECT("減額一覧!BO"&amp;P552)=0.08,0.08,0.1))</f>
        <v/>
      </c>
      <c r="P552" s="38">
        <v>112</v>
      </c>
      <c r="Q552" s="38" t="str">
        <f t="shared" ca="1" si="1235"/>
        <v/>
      </c>
      <c r="R552" s="38" t="str">
        <f t="shared" ca="1" si="1235"/>
        <v/>
      </c>
      <c r="S552" s="66" t="str">
        <f t="shared" ca="1" si="1148"/>
        <v/>
      </c>
      <c r="T552" s="105" t="str">
        <f t="shared" ca="1" si="1149"/>
        <v/>
      </c>
    </row>
    <row r="553" spans="1:20" ht="19.5" thickBot="1">
      <c r="B553" s="129"/>
      <c r="C553" s="130" t="str">
        <f>IF(B553="","",減額一覧!C549)</f>
        <v/>
      </c>
      <c r="D553" s="43"/>
      <c r="E553" s="21"/>
      <c r="F553" s="22" t="s">
        <v>69</v>
      </c>
      <c r="G553" s="23">
        <f t="shared" ref="G553:H553" ca="1" si="1242">SUBTOTAL(9,G549:G552)</f>
        <v>9768</v>
      </c>
      <c r="H553" s="23">
        <f t="shared" ca="1" si="1242"/>
        <v>0</v>
      </c>
      <c r="I553" s="30"/>
      <c r="J553" s="53"/>
      <c r="K553" s="96" t="str">
        <f t="shared" si="1184"/>
        <v/>
      </c>
      <c r="L553" s="59" t="str">
        <f t="shared" si="1146"/>
        <v/>
      </c>
      <c r="N553" s="108" t="str">
        <f t="shared" ref="N553" ca="1" si="1243">IF(AND(G553=0,H553=0),"","小計")</f>
        <v>小計</v>
      </c>
      <c r="O553" s="108" t="str">
        <f t="shared" ref="O553" ca="1" si="1244">IF(AND(G553=0,H553=0),"","小計")</f>
        <v>小計</v>
      </c>
      <c r="P553" s="38"/>
      <c r="Q553" s="38"/>
      <c r="R553" s="38"/>
      <c r="S553" s="66" t="str">
        <f t="shared" si="1148"/>
        <v/>
      </c>
      <c r="T553" s="105" t="str">
        <f t="shared" si="1149"/>
        <v/>
      </c>
    </row>
    <row r="554" spans="1:20" ht="19.5" thickTop="1">
      <c r="A554">
        <f ca="1">IF(B554="","",INDIRECT("減額一覧!B"&amp;$P554))</f>
        <v>3003</v>
      </c>
      <c r="B554" s="120">
        <f t="shared" ref="B554" ca="1" si="1245">IF(INDIRECT("減額一覧!BA"&amp;P554)=1,INDIRECT("減額一覧!M"&amp;P554),"")</f>
        <v>112</v>
      </c>
      <c r="C554" s="131">
        <f ca="1">IF(B554="","",INDIRECT("減額一覧!C"&amp;$P554))</f>
        <v>389316000</v>
      </c>
      <c r="D554" s="121" t="str">
        <f ca="1">IF($B554="","",INDIRECT("減額一覧!G"&amp;$P554))</f>
        <v>福岡　嘉人</v>
      </c>
      <c r="E554" s="122">
        <f ca="1">IF(B554="","",INDIRECT("減額一覧!H"&amp;P554))</f>
        <v>25</v>
      </c>
      <c r="F554" s="122">
        <f ca="1">IF($B554="","",INDIRECT("減額一覧!T"&amp;P554))</f>
        <v>10</v>
      </c>
      <c r="G554" s="123">
        <f ca="1">IF($B554="","",INDIRECT("減額一覧!U"&amp;P554))</f>
        <v>2249</v>
      </c>
      <c r="H554" s="123">
        <f ca="1">IF($B554="","",INDIRECT("減額一覧!V"&amp;P554))</f>
        <v>1180</v>
      </c>
      <c r="I554" s="124">
        <f ca="1">IF(B554="","",IF(INDIRECT("減額一覧!BL"&amp;P554)=0.08,0.08,0.1))</f>
        <v>0.1</v>
      </c>
      <c r="J554" s="125" t="s">
        <v>515</v>
      </c>
      <c r="K554" s="126" t="str">
        <f t="shared" ca="1" si="1184"/>
        <v>月ヶ瀬</v>
      </c>
      <c r="L554" s="127" t="str">
        <f t="shared" ca="1" si="1146"/>
        <v>農集</v>
      </c>
      <c r="N554" s="113" t="str">
        <f t="shared" ref="N554:N557" ca="1" si="1246">IF(A554="","",IF(A554&gt;3000,"月ヶ瀬",IF(A554&gt;=2000,"都祁","市内")))</f>
        <v>月ヶ瀬</v>
      </c>
      <c r="O554" s="114">
        <f t="shared" ref="O554" ca="1" si="1247">IF(B554="","",IF(INDIRECT("減額一覧!BL"&amp;P554)=0.08,0.08,0.1))</f>
        <v>0.1</v>
      </c>
      <c r="P554" s="38">
        <v>113</v>
      </c>
      <c r="Q554" s="38">
        <f t="shared" ref="Q554:R557" ca="1" si="1248">IF(G554="","",IF(G554&gt;0,1,""))</f>
        <v>1</v>
      </c>
      <c r="R554" s="38">
        <f t="shared" ca="1" si="1248"/>
        <v>1</v>
      </c>
      <c r="S554" s="66" t="str">
        <f t="shared" ca="1" si="1148"/>
        <v>389</v>
      </c>
      <c r="T554" s="105">
        <f t="shared" ca="1" si="1149"/>
        <v>1180</v>
      </c>
    </row>
    <row r="555" spans="1:20">
      <c r="A555">
        <f ca="1">IF(B555="","",INDIRECT("減額一覧!B"&amp;$P555))</f>
        <v>3003</v>
      </c>
      <c r="B555" s="61">
        <f t="shared" ref="B555" ca="1" si="1249">IF(INDIRECT("減額一覧!BB"&amp;P555)=1,INDIRECT("減額一覧!W"&amp;P555),"")</f>
        <v>201</v>
      </c>
      <c r="C555" s="44">
        <f ca="1">IF(B555="","",INDIRECT("減額一覧!C"&amp;$P555))</f>
        <v>389316000</v>
      </c>
      <c r="D555" s="79" t="str">
        <f ca="1">IF($B555="","",INDIRECT("減額一覧!G"&amp;$P555))</f>
        <v>福岡　嘉人</v>
      </c>
      <c r="E555" s="19">
        <f ca="1">IF(B555="","",INDIRECT("減額一覧!H"&amp;P555))</f>
        <v>25</v>
      </c>
      <c r="F555" s="19">
        <f ca="1">IF($B555="","",INDIRECT("減額一覧!AD"&amp;P555))</f>
        <v>11</v>
      </c>
      <c r="G555" s="20">
        <f ca="1">IF($B555="","",INDIRECT("減額一覧!AE"&amp;P555))</f>
        <v>2486</v>
      </c>
      <c r="H555" s="20">
        <f ca="1">IF($B555="","",INDIRECT("減額一覧!AF"&amp;P555))</f>
        <v>1298</v>
      </c>
      <c r="I555" s="32">
        <f ca="1">IF(B555="","",IF(INDIRECT("減額一覧!BM"&amp;P555)=0.08,0.08,0.1))</f>
        <v>0.1</v>
      </c>
      <c r="J555" s="52"/>
      <c r="K555" s="95" t="str">
        <f t="shared" ca="1" si="1184"/>
        <v>月ヶ瀬</v>
      </c>
      <c r="L555" s="58" t="str">
        <f t="shared" ca="1" si="1146"/>
        <v>農集</v>
      </c>
      <c r="N555" s="113" t="str">
        <f t="shared" ca="1" si="1246"/>
        <v>月ヶ瀬</v>
      </c>
      <c r="O555" s="114">
        <f t="shared" ref="O555" ca="1" si="1250">IF(B555="","",IF(INDIRECT("減額一覧!BM"&amp;P555)=0.08,0.08,0.1))</f>
        <v>0.1</v>
      </c>
      <c r="P555" s="38">
        <v>113</v>
      </c>
      <c r="Q555" s="38">
        <f t="shared" ca="1" si="1248"/>
        <v>1</v>
      </c>
      <c r="R555" s="38">
        <f t="shared" ca="1" si="1248"/>
        <v>1</v>
      </c>
      <c r="S555" s="66" t="str">
        <f t="shared" ca="1" si="1148"/>
        <v>389</v>
      </c>
      <c r="T555" s="105">
        <f t="shared" ca="1" si="1149"/>
        <v>1298</v>
      </c>
    </row>
    <row r="556" spans="1:20">
      <c r="A556">
        <f ca="1">IF(B556="","",INDIRECT("減額一覧!B"&amp;$P556))</f>
        <v>3003</v>
      </c>
      <c r="B556" s="61">
        <f t="shared" ref="B556" ca="1" si="1251">IF(INDIRECT("減額一覧!BC"&amp;P556)=1,INDIRECT("減額一覧!AG"&amp;P556),"")</f>
        <v>202</v>
      </c>
      <c r="C556" s="128">
        <f ca="1">IF(B556="","",INDIRECT("減額一覧!C"&amp;$P556))</f>
        <v>389316000</v>
      </c>
      <c r="D556" s="80" t="str">
        <f ca="1">IF($B556="","",INDIRECT("減額一覧!G"&amp;$P556))</f>
        <v>福岡　嘉人</v>
      </c>
      <c r="E556" s="19">
        <f ca="1">IF(B556="","",INDIRECT("減額一覧!H"&amp;P556))</f>
        <v>25</v>
      </c>
      <c r="F556" s="19">
        <f ca="1">IF($B556="","",INDIRECT("減額一覧!AN"&amp;P556))</f>
        <v>13</v>
      </c>
      <c r="G556" s="20">
        <f ca="1">IF($B556="","",INDIRECT("減額一覧!AO"&amp;P556))</f>
        <v>2959</v>
      </c>
      <c r="H556" s="20">
        <f ca="1">IF($B556="","",INDIRECT("減額一覧!AP"&amp;P556))</f>
        <v>1534</v>
      </c>
      <c r="I556" s="32">
        <f ca="1">IF(B556="","",IF(INDIRECT("減額一覧!BN"&amp;P556)=0.08,0.08,0.1))</f>
        <v>0.1</v>
      </c>
      <c r="J556" s="52"/>
      <c r="K556" s="95" t="str">
        <f t="shared" ca="1" si="1184"/>
        <v>月ヶ瀬</v>
      </c>
      <c r="L556" s="58" t="str">
        <f t="shared" ca="1" si="1146"/>
        <v>農集</v>
      </c>
      <c r="N556" s="113" t="str">
        <f t="shared" ca="1" si="1246"/>
        <v>月ヶ瀬</v>
      </c>
      <c r="O556" s="114">
        <f t="shared" ref="O556" ca="1" si="1252">IF(B556="","",IF(INDIRECT("減額一覧!BN"&amp;P556)=0.08,0.08,0.1))</f>
        <v>0.1</v>
      </c>
      <c r="P556" s="38">
        <v>113</v>
      </c>
      <c r="Q556" s="38">
        <f t="shared" ca="1" si="1248"/>
        <v>1</v>
      </c>
      <c r="R556" s="38">
        <f t="shared" ca="1" si="1248"/>
        <v>1</v>
      </c>
      <c r="S556" s="66" t="str">
        <f t="shared" ca="1" si="1148"/>
        <v>389</v>
      </c>
      <c r="T556" s="105">
        <f t="shared" ca="1" si="1149"/>
        <v>1534</v>
      </c>
    </row>
    <row r="557" spans="1:20">
      <c r="A557">
        <f ca="1">IF(B557="","",INDIRECT("減額一覧!B"&amp;$P557))</f>
        <v>3003</v>
      </c>
      <c r="B557" s="61">
        <f t="shared" ref="B557" ca="1" si="1253">IF(INDIRECT("減額一覧!BD"&amp;P557)=1,INDIRECT("減額一覧!AQ"&amp;P557),"")</f>
        <v>203</v>
      </c>
      <c r="C557" s="45">
        <f ca="1">IF(B557="","",INDIRECT("減額一覧!C"&amp;$P557))</f>
        <v>389316000</v>
      </c>
      <c r="D557" s="79" t="str">
        <f ca="1">IF($B557="","",INDIRECT("減額一覧!G"&amp;$P557))</f>
        <v>福岡　嘉人</v>
      </c>
      <c r="E557" s="19">
        <f ca="1">IF(B557="","",INDIRECT("減額一覧!H"&amp;P557))</f>
        <v>25</v>
      </c>
      <c r="F557" s="19">
        <f ca="1">IF($B557="","",INDIRECT("減額一覧!AX"&amp;P557))</f>
        <v>12</v>
      </c>
      <c r="G557" s="20">
        <f ca="1">IF($B557="","",INDIRECT("減額一覧!AY"&amp;P557))</f>
        <v>2739</v>
      </c>
      <c r="H557" s="20">
        <f ca="1">IF($B557="","",INDIRECT("減額一覧!AZ"&amp;P557))</f>
        <v>1416</v>
      </c>
      <c r="I557" s="32">
        <f ca="1">IF(B557="","",IF(INDIRECT("減額一覧!BO"&amp;P557)=0.08,0.08,0.1))</f>
        <v>0.1</v>
      </c>
      <c r="J557" s="52" t="s">
        <v>515</v>
      </c>
      <c r="K557" s="95" t="str">
        <f t="shared" ca="1" si="1184"/>
        <v>月ヶ瀬</v>
      </c>
      <c r="L557" s="58" t="str">
        <f t="shared" ca="1" si="1146"/>
        <v>農集</v>
      </c>
      <c r="N557" s="113" t="str">
        <f t="shared" ca="1" si="1246"/>
        <v>月ヶ瀬</v>
      </c>
      <c r="O557" s="114">
        <f t="shared" ref="O557" ca="1" si="1254">IF(B557="","",IF(INDIRECT("減額一覧!BO"&amp;P557)=0.08,0.08,0.1))</f>
        <v>0.1</v>
      </c>
      <c r="P557" s="38">
        <v>113</v>
      </c>
      <c r="Q557" s="38">
        <f t="shared" ca="1" si="1248"/>
        <v>1</v>
      </c>
      <c r="R557" s="38">
        <f t="shared" ca="1" si="1248"/>
        <v>1</v>
      </c>
      <c r="S557" s="66" t="str">
        <f t="shared" ca="1" si="1148"/>
        <v>389</v>
      </c>
      <c r="T557" s="105">
        <f t="shared" ca="1" si="1149"/>
        <v>1416</v>
      </c>
    </row>
    <row r="558" spans="1:20" ht="19.5" thickBot="1">
      <c r="B558" s="129"/>
      <c r="C558" s="130" t="str">
        <f>IF(B558="","",減額一覧!C554)</f>
        <v/>
      </c>
      <c r="D558" s="43"/>
      <c r="E558" s="21"/>
      <c r="F558" s="22" t="s">
        <v>69</v>
      </c>
      <c r="G558" s="23">
        <f t="shared" ref="G558:H558" ca="1" si="1255">SUBTOTAL(9,G554:G557)</f>
        <v>10433</v>
      </c>
      <c r="H558" s="23">
        <f t="shared" ca="1" si="1255"/>
        <v>5428</v>
      </c>
      <c r="I558" s="30"/>
      <c r="J558" s="53"/>
      <c r="K558" s="96" t="str">
        <f t="shared" si="1184"/>
        <v/>
      </c>
      <c r="L558" s="59" t="str">
        <f t="shared" si="1146"/>
        <v/>
      </c>
      <c r="N558" s="108" t="str">
        <f t="shared" ref="N558" ca="1" si="1256">IF(AND(G558=0,H558=0),"","小計")</f>
        <v>小計</v>
      </c>
      <c r="O558" s="108" t="str">
        <f t="shared" ref="O558" ca="1" si="1257">IF(AND(G558=0,H558=0),"","小計")</f>
        <v>小計</v>
      </c>
      <c r="P558" s="38"/>
      <c r="Q558" s="38"/>
      <c r="R558" s="38"/>
      <c r="S558" s="66" t="str">
        <f t="shared" si="1148"/>
        <v/>
      </c>
      <c r="T558" s="105" t="str">
        <f t="shared" si="1149"/>
        <v/>
      </c>
    </row>
    <row r="559" spans="1:20" ht="20.25" hidden="1" thickTop="1" thickBot="1">
      <c r="A559" t="str">
        <f ca="1">IF(B559="","",INDIRECT("減額一覧!B"&amp;$P559))</f>
        <v/>
      </c>
      <c r="B559" s="120" t="str">
        <f t="shared" ref="B559" ca="1" si="1258">IF(INDIRECT("減額一覧!BA"&amp;P559)=1,INDIRECT("減額一覧!M"&amp;P559),"")</f>
        <v/>
      </c>
      <c r="C559" s="131" t="str">
        <f ca="1">IF(B559="","",INDIRECT("減額一覧!C"&amp;$P559))</f>
        <v/>
      </c>
      <c r="D559" s="121" t="str">
        <f ca="1">IF($B559="","",INDIRECT("減額一覧!G"&amp;$P559))</f>
        <v/>
      </c>
      <c r="E559" s="122" t="str">
        <f ca="1">IF(B559="","",INDIRECT("減額一覧!H"&amp;P559))</f>
        <v/>
      </c>
      <c r="F559" s="122" t="str">
        <f ca="1">IF($B559="","",INDIRECT("減額一覧!T"&amp;P559))</f>
        <v/>
      </c>
      <c r="G559" s="123" t="str">
        <f ca="1">IF($B559="","",INDIRECT("減額一覧!U"&amp;P559))</f>
        <v/>
      </c>
      <c r="H559" s="123" t="str">
        <f ca="1">IF($B559="","",INDIRECT("減額一覧!V"&amp;P559))</f>
        <v/>
      </c>
      <c r="I559" s="124" t="str">
        <f ca="1">IF(B559="","",IF(INDIRECT("減額一覧!BL"&amp;P559)=0.08,0.08,0.1))</f>
        <v/>
      </c>
      <c r="J559" s="125"/>
      <c r="K559" s="126" t="str">
        <f t="shared" ca="1" si="1184"/>
        <v/>
      </c>
      <c r="L559" s="127" t="str">
        <f t="shared" ca="1" si="1146"/>
        <v/>
      </c>
      <c r="N559" s="113" t="str">
        <f t="shared" ref="N559:N562" ca="1" si="1259">IF(A559="","",IF(A559&gt;3000,"月ヶ瀬",IF(A559&gt;=2000,"都祁","市内")))</f>
        <v/>
      </c>
      <c r="O559" s="114" t="str">
        <f t="shared" ref="O559" ca="1" si="1260">IF(B559="","",IF(INDIRECT("減額一覧!BL"&amp;P559)=0.08,0.08,0.1))</f>
        <v/>
      </c>
      <c r="P559" s="38">
        <v>114</v>
      </c>
      <c r="Q559" s="38" t="str">
        <f t="shared" ref="Q559:R562" ca="1" si="1261">IF(G559="","",IF(G559&gt;0,1,""))</f>
        <v/>
      </c>
      <c r="R559" s="38" t="str">
        <f t="shared" ca="1" si="1261"/>
        <v/>
      </c>
      <c r="S559" s="66" t="str">
        <f t="shared" ca="1" si="1148"/>
        <v/>
      </c>
      <c r="T559" s="105" t="str">
        <f t="shared" ca="1" si="1149"/>
        <v/>
      </c>
    </row>
    <row r="560" spans="1:20" ht="20.25" hidden="1" thickTop="1" thickBot="1">
      <c r="A560" t="str">
        <f ca="1">IF(B560="","",INDIRECT("減額一覧!B"&amp;$P560))</f>
        <v/>
      </c>
      <c r="B560" s="61" t="str">
        <f t="shared" ref="B560" ca="1" si="1262">IF(INDIRECT("減額一覧!BB"&amp;P560)=1,INDIRECT("減額一覧!W"&amp;P560),"")</f>
        <v/>
      </c>
      <c r="C560" s="44" t="str">
        <f ca="1">IF(B560="","",INDIRECT("減額一覧!C"&amp;$P560))</f>
        <v/>
      </c>
      <c r="D560" s="79" t="str">
        <f ca="1">IF($B560="","",INDIRECT("減額一覧!G"&amp;$P560))</f>
        <v/>
      </c>
      <c r="E560" s="19" t="str">
        <f ca="1">IF(B560="","",INDIRECT("減額一覧!H"&amp;P560))</f>
        <v/>
      </c>
      <c r="F560" s="19" t="str">
        <f ca="1">IF($B560="","",INDIRECT("減額一覧!AD"&amp;P560))</f>
        <v/>
      </c>
      <c r="G560" s="20" t="str">
        <f ca="1">IF($B560="","",INDIRECT("減額一覧!AE"&amp;P560))</f>
        <v/>
      </c>
      <c r="H560" s="20" t="str">
        <f ca="1">IF($B560="","",INDIRECT("減額一覧!AF"&amp;P560))</f>
        <v/>
      </c>
      <c r="I560" s="32" t="str">
        <f ca="1">IF(B560="","",IF(INDIRECT("減額一覧!BM"&amp;P560)=0.08,0.08,0.1))</f>
        <v/>
      </c>
      <c r="J560" s="52"/>
      <c r="K560" s="95" t="str">
        <f t="shared" ca="1" si="1184"/>
        <v/>
      </c>
      <c r="L560" s="58" t="str">
        <f t="shared" ca="1" si="1146"/>
        <v/>
      </c>
      <c r="N560" s="113" t="str">
        <f t="shared" ca="1" si="1259"/>
        <v/>
      </c>
      <c r="O560" s="114" t="str">
        <f t="shared" ref="O560" ca="1" si="1263">IF(B560="","",IF(INDIRECT("減額一覧!BM"&amp;P560)=0.08,0.08,0.1))</f>
        <v/>
      </c>
      <c r="P560" s="38">
        <v>114</v>
      </c>
      <c r="Q560" s="38" t="str">
        <f t="shared" ca="1" si="1261"/>
        <v/>
      </c>
      <c r="R560" s="38" t="str">
        <f t="shared" ca="1" si="1261"/>
        <v/>
      </c>
      <c r="S560" s="66" t="str">
        <f t="shared" ca="1" si="1148"/>
        <v/>
      </c>
      <c r="T560" s="105" t="str">
        <f t="shared" ca="1" si="1149"/>
        <v/>
      </c>
    </row>
    <row r="561" spans="1:20" ht="20.25" hidden="1" thickTop="1" thickBot="1">
      <c r="A561" t="str">
        <f ca="1">IF(B561="","",INDIRECT("減額一覧!B"&amp;$P561))</f>
        <v/>
      </c>
      <c r="B561" s="61" t="str">
        <f t="shared" ref="B561" ca="1" si="1264">IF(INDIRECT("減額一覧!BC"&amp;P561)=1,INDIRECT("減額一覧!AG"&amp;P561),"")</f>
        <v/>
      </c>
      <c r="C561" s="128" t="str">
        <f ca="1">IF(B561="","",INDIRECT("減額一覧!C"&amp;$P561))</f>
        <v/>
      </c>
      <c r="D561" s="80" t="str">
        <f ca="1">IF($B561="","",INDIRECT("減額一覧!G"&amp;$P561))</f>
        <v/>
      </c>
      <c r="E561" s="19" t="str">
        <f ca="1">IF(B561="","",INDIRECT("減額一覧!H"&amp;P561))</f>
        <v/>
      </c>
      <c r="F561" s="19" t="str">
        <f ca="1">IF($B561="","",INDIRECT("減額一覧!AN"&amp;P561))</f>
        <v/>
      </c>
      <c r="G561" s="20" t="str">
        <f ca="1">IF($B561="","",INDIRECT("減額一覧!AO"&amp;P561))</f>
        <v/>
      </c>
      <c r="H561" s="20" t="str">
        <f ca="1">IF($B561="","",INDIRECT("減額一覧!AP"&amp;P561))</f>
        <v/>
      </c>
      <c r="I561" s="32" t="str">
        <f ca="1">IF(B561="","",IF(INDIRECT("減額一覧!BN"&amp;P561)=0.08,0.08,0.1))</f>
        <v/>
      </c>
      <c r="J561" s="52"/>
      <c r="K561" s="95" t="str">
        <f t="shared" ca="1" si="1184"/>
        <v/>
      </c>
      <c r="L561" s="58" t="str">
        <f t="shared" ca="1" si="1146"/>
        <v/>
      </c>
      <c r="N561" s="113" t="str">
        <f t="shared" ca="1" si="1259"/>
        <v/>
      </c>
      <c r="O561" s="114" t="str">
        <f t="shared" ref="O561" ca="1" si="1265">IF(B561="","",IF(INDIRECT("減額一覧!BN"&amp;P561)=0.08,0.08,0.1))</f>
        <v/>
      </c>
      <c r="P561" s="38">
        <v>114</v>
      </c>
      <c r="Q561" s="38" t="str">
        <f t="shared" ca="1" si="1261"/>
        <v/>
      </c>
      <c r="R561" s="38" t="str">
        <f t="shared" ca="1" si="1261"/>
        <v/>
      </c>
      <c r="S561" s="66" t="str">
        <f t="shared" ca="1" si="1148"/>
        <v/>
      </c>
      <c r="T561" s="105" t="str">
        <f t="shared" ca="1" si="1149"/>
        <v/>
      </c>
    </row>
    <row r="562" spans="1:20" ht="20.25" hidden="1" thickTop="1" thickBot="1">
      <c r="A562" t="str">
        <f ca="1">IF(B562="","",INDIRECT("減額一覧!B"&amp;$P562))</f>
        <v/>
      </c>
      <c r="B562" s="61" t="str">
        <f t="shared" ref="B562" ca="1" si="1266">IF(INDIRECT("減額一覧!BD"&amp;P562)=1,INDIRECT("減額一覧!AQ"&amp;P562),"")</f>
        <v/>
      </c>
      <c r="C562" s="45" t="str">
        <f ca="1">IF(B562="","",INDIRECT("減額一覧!C"&amp;$P562))</f>
        <v/>
      </c>
      <c r="D562" s="79" t="str">
        <f ca="1">IF($B562="","",INDIRECT("減額一覧!G"&amp;$P562))</f>
        <v/>
      </c>
      <c r="E562" s="19" t="str">
        <f ca="1">IF(B562="","",INDIRECT("減額一覧!H"&amp;P562))</f>
        <v/>
      </c>
      <c r="F562" s="19" t="str">
        <f ca="1">IF($B562="","",INDIRECT("減額一覧!AX"&amp;P562))</f>
        <v/>
      </c>
      <c r="G562" s="20" t="str">
        <f ca="1">IF($B562="","",INDIRECT("減額一覧!AY"&amp;P562))</f>
        <v/>
      </c>
      <c r="H562" s="20" t="str">
        <f ca="1">IF($B562="","",INDIRECT("減額一覧!AZ"&amp;P562))</f>
        <v/>
      </c>
      <c r="I562" s="32" t="str">
        <f ca="1">IF(B562="","",IF(INDIRECT("減額一覧!BO"&amp;P562)=0.08,0.08,0.1))</f>
        <v/>
      </c>
      <c r="J562" s="52"/>
      <c r="K562" s="95" t="str">
        <f t="shared" ca="1" si="1184"/>
        <v/>
      </c>
      <c r="L562" s="58" t="str">
        <f t="shared" ca="1" si="1146"/>
        <v/>
      </c>
      <c r="N562" s="113" t="str">
        <f t="shared" ca="1" si="1259"/>
        <v/>
      </c>
      <c r="O562" s="114" t="str">
        <f t="shared" ref="O562" ca="1" si="1267">IF(B562="","",IF(INDIRECT("減額一覧!BO"&amp;P562)=0.08,0.08,0.1))</f>
        <v/>
      </c>
      <c r="P562" s="38">
        <v>114</v>
      </c>
      <c r="Q562" s="38" t="str">
        <f t="shared" ca="1" si="1261"/>
        <v/>
      </c>
      <c r="R562" s="38" t="str">
        <f t="shared" ca="1" si="1261"/>
        <v/>
      </c>
      <c r="S562" s="66" t="str">
        <f t="shared" ca="1" si="1148"/>
        <v/>
      </c>
      <c r="T562" s="105" t="str">
        <f t="shared" ca="1" si="1149"/>
        <v/>
      </c>
    </row>
    <row r="563" spans="1:20" ht="20.25" hidden="1" thickTop="1" thickBot="1">
      <c r="B563" s="129"/>
      <c r="C563" s="130" t="str">
        <f>IF(B563="","",減額一覧!C259)</f>
        <v/>
      </c>
      <c r="D563" s="43"/>
      <c r="E563" s="21"/>
      <c r="F563" s="22" t="s">
        <v>69</v>
      </c>
      <c r="G563" s="23">
        <f t="shared" ref="G563:H563" si="1268">SUBTOTAL(9,G559:G562)</f>
        <v>0</v>
      </c>
      <c r="H563" s="23">
        <f t="shared" si="1268"/>
        <v>0</v>
      </c>
      <c r="I563" s="30"/>
      <c r="J563" s="53"/>
      <c r="K563" s="96" t="str">
        <f t="shared" si="1184"/>
        <v/>
      </c>
      <c r="L563" s="59" t="str">
        <f t="shared" si="1146"/>
        <v/>
      </c>
      <c r="N563" s="108" t="str">
        <f t="shared" ref="N563" si="1269">IF(AND(G563=0,H563=0),"","小計")</f>
        <v/>
      </c>
      <c r="O563" s="108" t="str">
        <f t="shared" ref="O563" si="1270">IF(AND(G563=0,H563=0),"","小計")</f>
        <v/>
      </c>
      <c r="P563" s="38"/>
      <c r="Q563" s="38"/>
      <c r="R563" s="38"/>
      <c r="S563" s="66" t="str">
        <f t="shared" si="1148"/>
        <v/>
      </c>
      <c r="T563" s="105" t="str">
        <f t="shared" si="1149"/>
        <v/>
      </c>
    </row>
    <row r="564" spans="1:20" ht="20.25" hidden="1" thickTop="1" thickBot="1">
      <c r="A564" t="str">
        <f ca="1">IF(B564="","",INDIRECT("減額一覧!B"&amp;$P564))</f>
        <v/>
      </c>
      <c r="B564" s="120" t="str">
        <f t="shared" ref="B564" ca="1" si="1271">IF(INDIRECT("減額一覧!BA"&amp;P564)=1,INDIRECT("減額一覧!M"&amp;P564),"")</f>
        <v/>
      </c>
      <c r="C564" s="131" t="str">
        <f ca="1">IF(B564="","",INDIRECT("減額一覧!C"&amp;$P564))</f>
        <v/>
      </c>
      <c r="D564" s="121" t="str">
        <f ca="1">IF($B564="","",INDIRECT("減額一覧!G"&amp;$P564))</f>
        <v/>
      </c>
      <c r="E564" s="122" t="str">
        <f ca="1">IF(B564="","",INDIRECT("減額一覧!H"&amp;P564))</f>
        <v/>
      </c>
      <c r="F564" s="122" t="str">
        <f ca="1">IF($B564="","",INDIRECT("減額一覧!T"&amp;P564))</f>
        <v/>
      </c>
      <c r="G564" s="123" t="str">
        <f ca="1">IF($B564="","",INDIRECT("減額一覧!U"&amp;P564))</f>
        <v/>
      </c>
      <c r="H564" s="123" t="str">
        <f ca="1">IF($B564="","",INDIRECT("減額一覧!V"&amp;P564))</f>
        <v/>
      </c>
      <c r="I564" s="124" t="str">
        <f ca="1">IF(B564="","",IF(INDIRECT("減額一覧!BL"&amp;P564)=0.08,0.08,0.1))</f>
        <v/>
      </c>
      <c r="J564" s="125"/>
      <c r="K564" s="126" t="str">
        <f t="shared" ca="1" si="1184"/>
        <v/>
      </c>
      <c r="L564" s="127" t="str">
        <f t="shared" ca="1" si="1146"/>
        <v/>
      </c>
      <c r="N564" s="113" t="str">
        <f t="shared" ref="N564:N567" ca="1" si="1272">IF(A564="","",IF(A564&gt;3000,"月ヶ瀬",IF(A564&gt;=2000,"都祁","市内")))</f>
        <v/>
      </c>
      <c r="O564" s="114" t="str">
        <f t="shared" ref="O564" ca="1" si="1273">IF(B564="","",IF(INDIRECT("減額一覧!BL"&amp;P564)=0.08,0.08,0.1))</f>
        <v/>
      </c>
      <c r="P564" s="38">
        <v>115</v>
      </c>
      <c r="Q564" s="38" t="str">
        <f t="shared" ref="Q564:R567" ca="1" si="1274">IF(G564="","",IF(G564&gt;0,1,""))</f>
        <v/>
      </c>
      <c r="R564" s="38" t="str">
        <f t="shared" ca="1" si="1274"/>
        <v/>
      </c>
      <c r="S564" s="66" t="str">
        <f t="shared" ca="1" si="1148"/>
        <v/>
      </c>
      <c r="T564" s="105" t="str">
        <f t="shared" ca="1" si="1149"/>
        <v/>
      </c>
    </row>
    <row r="565" spans="1:20" ht="20.25" hidden="1" thickTop="1" thickBot="1">
      <c r="A565" t="str">
        <f ca="1">IF(B565="","",INDIRECT("減額一覧!B"&amp;$P565))</f>
        <v/>
      </c>
      <c r="B565" s="61" t="str">
        <f t="shared" ref="B565" ca="1" si="1275">IF(INDIRECT("減額一覧!BB"&amp;P565)=1,INDIRECT("減額一覧!W"&amp;P565),"")</f>
        <v/>
      </c>
      <c r="C565" s="44" t="str">
        <f ca="1">IF(B565="","",INDIRECT("減額一覧!C"&amp;$P565))</f>
        <v/>
      </c>
      <c r="D565" s="79" t="str">
        <f ca="1">IF($B565="","",INDIRECT("減額一覧!G"&amp;$P565))</f>
        <v/>
      </c>
      <c r="E565" s="19" t="str">
        <f ca="1">IF(B565="","",INDIRECT("減額一覧!H"&amp;P565))</f>
        <v/>
      </c>
      <c r="F565" s="19" t="str">
        <f ca="1">IF($B565="","",INDIRECT("減額一覧!AD"&amp;P565))</f>
        <v/>
      </c>
      <c r="G565" s="20" t="str">
        <f ca="1">IF($B565="","",INDIRECT("減額一覧!AE"&amp;P565))</f>
        <v/>
      </c>
      <c r="H565" s="20" t="str">
        <f ca="1">IF($B565="","",INDIRECT("減額一覧!AF"&amp;P565))</f>
        <v/>
      </c>
      <c r="I565" s="32" t="str">
        <f ca="1">IF(B565="","",IF(INDIRECT("減額一覧!BM"&amp;P565)=0.08,0.08,0.1))</f>
        <v/>
      </c>
      <c r="J565" s="52"/>
      <c r="K565" s="95" t="str">
        <f t="shared" ca="1" si="1184"/>
        <v/>
      </c>
      <c r="L565" s="58" t="str">
        <f t="shared" ca="1" si="1146"/>
        <v/>
      </c>
      <c r="N565" s="113" t="str">
        <f t="shared" ca="1" si="1272"/>
        <v/>
      </c>
      <c r="O565" s="114" t="str">
        <f t="shared" ref="O565" ca="1" si="1276">IF(B565="","",IF(INDIRECT("減額一覧!BM"&amp;P565)=0.08,0.08,0.1))</f>
        <v/>
      </c>
      <c r="P565" s="38">
        <v>115</v>
      </c>
      <c r="Q565" s="38" t="str">
        <f t="shared" ca="1" si="1274"/>
        <v/>
      </c>
      <c r="R565" s="38" t="str">
        <f t="shared" ca="1" si="1274"/>
        <v/>
      </c>
      <c r="S565" s="66" t="str">
        <f t="shared" ca="1" si="1148"/>
        <v/>
      </c>
      <c r="T565" s="105" t="str">
        <f t="shared" ca="1" si="1149"/>
        <v/>
      </c>
    </row>
    <row r="566" spans="1:20" ht="20.25" hidden="1" thickTop="1" thickBot="1">
      <c r="A566" t="str">
        <f ca="1">IF(B566="","",INDIRECT("減額一覧!B"&amp;$P566))</f>
        <v/>
      </c>
      <c r="B566" s="61" t="str">
        <f t="shared" ref="B566" ca="1" si="1277">IF(INDIRECT("減額一覧!BC"&amp;P566)=1,INDIRECT("減額一覧!AG"&amp;P566),"")</f>
        <v/>
      </c>
      <c r="C566" s="128" t="str">
        <f ca="1">IF(B566="","",INDIRECT("減額一覧!C"&amp;$P566))</f>
        <v/>
      </c>
      <c r="D566" s="80" t="str">
        <f ca="1">IF($B566="","",INDIRECT("減額一覧!G"&amp;$P566))</f>
        <v/>
      </c>
      <c r="E566" s="19" t="str">
        <f ca="1">IF(B566="","",INDIRECT("減額一覧!H"&amp;P566))</f>
        <v/>
      </c>
      <c r="F566" s="19" t="str">
        <f ca="1">IF($B566="","",INDIRECT("減額一覧!AN"&amp;P566))</f>
        <v/>
      </c>
      <c r="G566" s="20" t="str">
        <f ca="1">IF($B566="","",INDIRECT("減額一覧!AO"&amp;P566))</f>
        <v/>
      </c>
      <c r="H566" s="20" t="str">
        <f ca="1">IF($B566="","",INDIRECT("減額一覧!AP"&amp;P566))</f>
        <v/>
      </c>
      <c r="I566" s="32" t="str">
        <f ca="1">IF(B566="","",IF(INDIRECT("減額一覧!BN"&amp;P566)=0.08,0.08,0.1))</f>
        <v/>
      </c>
      <c r="J566" s="52"/>
      <c r="K566" s="95" t="str">
        <f t="shared" ca="1" si="1184"/>
        <v/>
      </c>
      <c r="L566" s="58" t="str">
        <f t="shared" ca="1" si="1146"/>
        <v/>
      </c>
      <c r="N566" s="113" t="str">
        <f t="shared" ca="1" si="1272"/>
        <v/>
      </c>
      <c r="O566" s="114" t="str">
        <f t="shared" ref="O566" ca="1" si="1278">IF(B566="","",IF(INDIRECT("減額一覧!BN"&amp;P566)=0.08,0.08,0.1))</f>
        <v/>
      </c>
      <c r="P566" s="38">
        <v>115</v>
      </c>
      <c r="Q566" s="38" t="str">
        <f t="shared" ca="1" si="1274"/>
        <v/>
      </c>
      <c r="R566" s="38" t="str">
        <f t="shared" ca="1" si="1274"/>
        <v/>
      </c>
      <c r="S566" s="66" t="str">
        <f t="shared" ca="1" si="1148"/>
        <v/>
      </c>
      <c r="T566" s="105" t="str">
        <f t="shared" ca="1" si="1149"/>
        <v/>
      </c>
    </row>
    <row r="567" spans="1:20" ht="20.25" hidden="1" thickTop="1" thickBot="1">
      <c r="A567" t="str">
        <f ca="1">IF(B567="","",INDIRECT("減額一覧!B"&amp;$P567))</f>
        <v/>
      </c>
      <c r="B567" s="61" t="str">
        <f t="shared" ref="B567" ca="1" si="1279">IF(INDIRECT("減額一覧!BD"&amp;P567)=1,INDIRECT("減額一覧!AQ"&amp;P567),"")</f>
        <v/>
      </c>
      <c r="C567" s="45" t="str">
        <f ca="1">IF(B567="","",INDIRECT("減額一覧!C"&amp;$P567))</f>
        <v/>
      </c>
      <c r="D567" s="79" t="str">
        <f ca="1">IF($B567="","",INDIRECT("減額一覧!G"&amp;$P567))</f>
        <v/>
      </c>
      <c r="E567" s="19" t="str">
        <f ca="1">IF(B567="","",INDIRECT("減額一覧!H"&amp;P567))</f>
        <v/>
      </c>
      <c r="F567" s="19" t="str">
        <f ca="1">IF($B567="","",INDIRECT("減額一覧!AX"&amp;P567))</f>
        <v/>
      </c>
      <c r="G567" s="20" t="str">
        <f ca="1">IF($B567="","",INDIRECT("減額一覧!AY"&amp;P567))</f>
        <v/>
      </c>
      <c r="H567" s="20" t="str">
        <f ca="1">IF($B567="","",INDIRECT("減額一覧!AZ"&amp;P567))</f>
        <v/>
      </c>
      <c r="I567" s="32" t="str">
        <f ca="1">IF(B567="","",IF(INDIRECT("減額一覧!BO"&amp;P567)=0.08,0.08,0.1))</f>
        <v/>
      </c>
      <c r="J567" s="52"/>
      <c r="K567" s="95" t="str">
        <f t="shared" ca="1" si="1184"/>
        <v/>
      </c>
      <c r="L567" s="58" t="str">
        <f t="shared" ca="1" si="1146"/>
        <v/>
      </c>
      <c r="N567" s="113" t="str">
        <f t="shared" ca="1" si="1272"/>
        <v/>
      </c>
      <c r="O567" s="114" t="str">
        <f t="shared" ref="O567" ca="1" si="1280">IF(B567="","",IF(INDIRECT("減額一覧!BO"&amp;P567)=0.08,0.08,0.1))</f>
        <v/>
      </c>
      <c r="P567" s="38">
        <v>115</v>
      </c>
      <c r="Q567" s="38" t="str">
        <f t="shared" ca="1" si="1274"/>
        <v/>
      </c>
      <c r="R567" s="38" t="str">
        <f t="shared" ca="1" si="1274"/>
        <v/>
      </c>
      <c r="S567" s="66" t="str">
        <f t="shared" ca="1" si="1148"/>
        <v/>
      </c>
      <c r="T567" s="105" t="str">
        <f t="shared" ca="1" si="1149"/>
        <v/>
      </c>
    </row>
    <row r="568" spans="1:20" ht="20.25" hidden="1" thickTop="1" thickBot="1">
      <c r="B568" s="129"/>
      <c r="C568" s="130" t="str">
        <f>IF(B568="","",減額一覧!C264)</f>
        <v/>
      </c>
      <c r="D568" s="43"/>
      <c r="E568" s="21"/>
      <c r="F568" s="22" t="s">
        <v>69</v>
      </c>
      <c r="G568" s="23">
        <f t="shared" ref="G568:H568" si="1281">SUBTOTAL(9,G564:G567)</f>
        <v>0</v>
      </c>
      <c r="H568" s="23">
        <f t="shared" si="1281"/>
        <v>0</v>
      </c>
      <c r="I568" s="30"/>
      <c r="J568" s="53"/>
      <c r="K568" s="96" t="str">
        <f t="shared" si="1184"/>
        <v/>
      </c>
      <c r="L568" s="59" t="str">
        <f t="shared" si="1146"/>
        <v/>
      </c>
      <c r="N568" s="108" t="str">
        <f t="shared" ref="N568" si="1282">IF(AND(G568=0,H568=0),"","小計")</f>
        <v/>
      </c>
      <c r="O568" s="108" t="str">
        <f t="shared" ref="O568" si="1283">IF(AND(G568=0,H568=0),"","小計")</f>
        <v/>
      </c>
      <c r="P568" s="38"/>
      <c r="Q568" s="38"/>
      <c r="R568" s="38"/>
      <c r="S568" s="66" t="str">
        <f t="shared" si="1148"/>
        <v/>
      </c>
      <c r="T568" s="105" t="str">
        <f t="shared" si="1149"/>
        <v/>
      </c>
    </row>
    <row r="569" spans="1:20" ht="20.25" hidden="1" thickTop="1" thickBot="1">
      <c r="A569" t="str">
        <f ca="1">IF(B569="","",INDIRECT("減額一覧!B"&amp;$P569))</f>
        <v/>
      </c>
      <c r="B569" s="120" t="str">
        <f t="shared" ref="B569" ca="1" si="1284">IF(INDIRECT("減額一覧!BA"&amp;P569)=1,INDIRECT("減額一覧!M"&amp;P569),"")</f>
        <v/>
      </c>
      <c r="C569" s="131" t="str">
        <f ca="1">IF(B569="","",INDIRECT("減額一覧!C"&amp;$P569))</f>
        <v/>
      </c>
      <c r="D569" s="121" t="str">
        <f ca="1">IF($B569="","",INDIRECT("減額一覧!G"&amp;$P569))</f>
        <v/>
      </c>
      <c r="E569" s="122" t="str">
        <f ca="1">IF(B569="","",INDIRECT("減額一覧!H"&amp;P569))</f>
        <v/>
      </c>
      <c r="F569" s="122" t="str">
        <f ca="1">IF($B569="","",INDIRECT("減額一覧!T"&amp;P569))</f>
        <v/>
      </c>
      <c r="G569" s="123" t="str">
        <f ca="1">IF($B569="","",INDIRECT("減額一覧!U"&amp;P569))</f>
        <v/>
      </c>
      <c r="H569" s="123" t="str">
        <f ca="1">IF($B569="","",INDIRECT("減額一覧!V"&amp;P569))</f>
        <v/>
      </c>
      <c r="I569" s="124" t="str">
        <f ca="1">IF(B569="","",IF(INDIRECT("減額一覧!BL"&amp;P569)=0.08,0.08,0.1))</f>
        <v/>
      </c>
      <c r="J569" s="125"/>
      <c r="K569" s="126" t="str">
        <f t="shared" ca="1" si="1184"/>
        <v/>
      </c>
      <c r="L569" s="127" t="str">
        <f t="shared" ca="1" si="1146"/>
        <v/>
      </c>
      <c r="N569" s="113" t="str">
        <f t="shared" ref="N569:N572" ca="1" si="1285">IF(A569="","",IF(A569&gt;3000,"月ヶ瀬",IF(A569&gt;=2000,"都祁","市内")))</f>
        <v/>
      </c>
      <c r="O569" s="114" t="str">
        <f t="shared" ref="O569" ca="1" si="1286">IF(B569="","",IF(INDIRECT("減額一覧!BL"&amp;P569)=0.08,0.08,0.1))</f>
        <v/>
      </c>
      <c r="P569" s="38">
        <v>116</v>
      </c>
      <c r="Q569" s="38" t="str">
        <f t="shared" ref="Q569:R572" ca="1" si="1287">IF(G569="","",IF(G569&gt;0,1,""))</f>
        <v/>
      </c>
      <c r="R569" s="38" t="str">
        <f t="shared" ca="1" si="1287"/>
        <v/>
      </c>
      <c r="S569" s="66" t="str">
        <f t="shared" ca="1" si="1148"/>
        <v/>
      </c>
      <c r="T569" s="105" t="str">
        <f t="shared" ca="1" si="1149"/>
        <v/>
      </c>
    </row>
    <row r="570" spans="1:20" ht="20.25" hidden="1" thickTop="1" thickBot="1">
      <c r="A570" t="str">
        <f ca="1">IF(B570="","",INDIRECT("減額一覧!B"&amp;$P570))</f>
        <v/>
      </c>
      <c r="B570" s="61" t="str">
        <f t="shared" ref="B570" ca="1" si="1288">IF(INDIRECT("減額一覧!BB"&amp;P570)=1,INDIRECT("減額一覧!W"&amp;P570),"")</f>
        <v/>
      </c>
      <c r="C570" s="44" t="str">
        <f ca="1">IF(B570="","",INDIRECT("減額一覧!C"&amp;$P570))</f>
        <v/>
      </c>
      <c r="D570" s="79" t="str">
        <f ca="1">IF($B570="","",INDIRECT("減額一覧!G"&amp;$P570))</f>
        <v/>
      </c>
      <c r="E570" s="19" t="str">
        <f ca="1">IF(B570="","",INDIRECT("減額一覧!H"&amp;P570))</f>
        <v/>
      </c>
      <c r="F570" s="19" t="str">
        <f ca="1">IF($B570="","",INDIRECT("減額一覧!AD"&amp;P570))</f>
        <v/>
      </c>
      <c r="G570" s="20" t="str">
        <f ca="1">IF($B570="","",INDIRECT("減額一覧!AE"&amp;P570))</f>
        <v/>
      </c>
      <c r="H570" s="20" t="str">
        <f ca="1">IF($B570="","",INDIRECT("減額一覧!AF"&amp;P570))</f>
        <v/>
      </c>
      <c r="I570" s="32" t="str">
        <f ca="1">IF(B570="","",IF(INDIRECT("減額一覧!BM"&amp;P570)=0.08,0.08,0.1))</f>
        <v/>
      </c>
      <c r="J570" s="52"/>
      <c r="K570" s="95" t="str">
        <f t="shared" ca="1" si="1184"/>
        <v/>
      </c>
      <c r="L570" s="58" t="str">
        <f t="shared" ca="1" si="1146"/>
        <v/>
      </c>
      <c r="N570" s="113" t="str">
        <f t="shared" ca="1" si="1285"/>
        <v/>
      </c>
      <c r="O570" s="114" t="str">
        <f t="shared" ref="O570" ca="1" si="1289">IF(B570="","",IF(INDIRECT("減額一覧!BM"&amp;P570)=0.08,0.08,0.1))</f>
        <v/>
      </c>
      <c r="P570" s="38">
        <v>116</v>
      </c>
      <c r="Q570" s="38" t="str">
        <f t="shared" ca="1" si="1287"/>
        <v/>
      </c>
      <c r="R570" s="38" t="str">
        <f t="shared" ca="1" si="1287"/>
        <v/>
      </c>
      <c r="S570" s="66" t="str">
        <f t="shared" ca="1" si="1148"/>
        <v/>
      </c>
      <c r="T570" s="105" t="str">
        <f t="shared" ca="1" si="1149"/>
        <v/>
      </c>
    </row>
    <row r="571" spans="1:20" ht="20.25" hidden="1" thickTop="1" thickBot="1">
      <c r="A571" t="str">
        <f ca="1">IF(B571="","",INDIRECT("減額一覧!B"&amp;$P571))</f>
        <v/>
      </c>
      <c r="B571" s="61" t="str">
        <f t="shared" ref="B571" ca="1" si="1290">IF(INDIRECT("減額一覧!BC"&amp;P571)=1,INDIRECT("減額一覧!AG"&amp;P571),"")</f>
        <v/>
      </c>
      <c r="C571" s="128" t="str">
        <f ca="1">IF(B571="","",INDIRECT("減額一覧!C"&amp;$P571))</f>
        <v/>
      </c>
      <c r="D571" s="80" t="str">
        <f ca="1">IF($B571="","",INDIRECT("減額一覧!G"&amp;$P571))</f>
        <v/>
      </c>
      <c r="E571" s="19" t="str">
        <f ca="1">IF(B571="","",INDIRECT("減額一覧!H"&amp;P571))</f>
        <v/>
      </c>
      <c r="F571" s="19" t="str">
        <f ca="1">IF($B571="","",INDIRECT("減額一覧!AN"&amp;P571))</f>
        <v/>
      </c>
      <c r="G571" s="20" t="str">
        <f ca="1">IF($B571="","",INDIRECT("減額一覧!AO"&amp;P571))</f>
        <v/>
      </c>
      <c r="H571" s="20" t="str">
        <f ca="1">IF($B571="","",INDIRECT("減額一覧!AP"&amp;P571))</f>
        <v/>
      </c>
      <c r="I571" s="32" t="str">
        <f ca="1">IF(B571="","",IF(INDIRECT("減額一覧!BN"&amp;P571)=0.08,0.08,0.1))</f>
        <v/>
      </c>
      <c r="J571" s="52"/>
      <c r="K571" s="95" t="str">
        <f t="shared" ca="1" si="1184"/>
        <v/>
      </c>
      <c r="L571" s="58" t="str">
        <f t="shared" ca="1" si="1146"/>
        <v/>
      </c>
      <c r="N571" s="113" t="str">
        <f t="shared" ca="1" si="1285"/>
        <v/>
      </c>
      <c r="O571" s="114" t="str">
        <f t="shared" ref="O571" ca="1" si="1291">IF(B571="","",IF(INDIRECT("減額一覧!BN"&amp;P571)=0.08,0.08,0.1))</f>
        <v/>
      </c>
      <c r="P571" s="38">
        <v>116</v>
      </c>
      <c r="Q571" s="38" t="str">
        <f t="shared" ca="1" si="1287"/>
        <v/>
      </c>
      <c r="R571" s="38" t="str">
        <f t="shared" ca="1" si="1287"/>
        <v/>
      </c>
      <c r="S571" s="66" t="str">
        <f t="shared" ca="1" si="1148"/>
        <v/>
      </c>
      <c r="T571" s="105" t="str">
        <f t="shared" ca="1" si="1149"/>
        <v/>
      </c>
    </row>
    <row r="572" spans="1:20" ht="20.25" hidden="1" thickTop="1" thickBot="1">
      <c r="A572" t="str">
        <f ca="1">IF(B572="","",INDIRECT("減額一覧!B"&amp;$P572))</f>
        <v/>
      </c>
      <c r="B572" s="61" t="str">
        <f t="shared" ref="B572" ca="1" si="1292">IF(INDIRECT("減額一覧!BD"&amp;P572)=1,INDIRECT("減額一覧!AQ"&amp;P572),"")</f>
        <v/>
      </c>
      <c r="C572" s="45" t="str">
        <f ca="1">IF(B572="","",INDIRECT("減額一覧!C"&amp;$P572))</f>
        <v/>
      </c>
      <c r="D572" s="79" t="str">
        <f ca="1">IF($B572="","",INDIRECT("減額一覧!G"&amp;$P572))</f>
        <v/>
      </c>
      <c r="E572" s="19" t="str">
        <f ca="1">IF(B572="","",INDIRECT("減額一覧!H"&amp;P572))</f>
        <v/>
      </c>
      <c r="F572" s="19" t="str">
        <f ca="1">IF($B572="","",INDIRECT("減額一覧!AX"&amp;P572))</f>
        <v/>
      </c>
      <c r="G572" s="20" t="str">
        <f ca="1">IF($B572="","",INDIRECT("減額一覧!AY"&amp;P572))</f>
        <v/>
      </c>
      <c r="H572" s="20" t="str">
        <f ca="1">IF($B572="","",INDIRECT("減額一覧!AZ"&amp;P572))</f>
        <v/>
      </c>
      <c r="I572" s="32" t="str">
        <f ca="1">IF(B572="","",IF(INDIRECT("減額一覧!BO"&amp;P572)=0.08,0.08,0.1))</f>
        <v/>
      </c>
      <c r="J572" s="52"/>
      <c r="K572" s="95" t="str">
        <f t="shared" ca="1" si="1184"/>
        <v/>
      </c>
      <c r="L572" s="58" t="str">
        <f t="shared" ca="1" si="1146"/>
        <v/>
      </c>
      <c r="N572" s="113" t="str">
        <f t="shared" ca="1" si="1285"/>
        <v/>
      </c>
      <c r="O572" s="114" t="str">
        <f t="shared" ref="O572" ca="1" si="1293">IF(B572="","",IF(INDIRECT("減額一覧!BO"&amp;P572)=0.08,0.08,0.1))</f>
        <v/>
      </c>
      <c r="P572" s="38">
        <v>116</v>
      </c>
      <c r="Q572" s="38" t="str">
        <f t="shared" ca="1" si="1287"/>
        <v/>
      </c>
      <c r="R572" s="38" t="str">
        <f t="shared" ca="1" si="1287"/>
        <v/>
      </c>
      <c r="S572" s="66" t="str">
        <f t="shared" ca="1" si="1148"/>
        <v/>
      </c>
      <c r="T572" s="105" t="str">
        <f t="shared" ca="1" si="1149"/>
        <v/>
      </c>
    </row>
    <row r="573" spans="1:20" ht="20.25" hidden="1" thickTop="1" thickBot="1">
      <c r="B573" s="129"/>
      <c r="C573" s="130" t="str">
        <f>IF(B573="","",減額一覧!C269)</f>
        <v/>
      </c>
      <c r="D573" s="43"/>
      <c r="E573" s="21"/>
      <c r="F573" s="22" t="s">
        <v>69</v>
      </c>
      <c r="G573" s="23">
        <f t="shared" ref="G573:H573" si="1294">SUBTOTAL(9,G569:G572)</f>
        <v>0</v>
      </c>
      <c r="H573" s="23">
        <f t="shared" si="1294"/>
        <v>0</v>
      </c>
      <c r="I573" s="30"/>
      <c r="J573" s="53"/>
      <c r="K573" s="96" t="str">
        <f t="shared" si="1184"/>
        <v/>
      </c>
      <c r="L573" s="59" t="str">
        <f t="shared" si="1146"/>
        <v/>
      </c>
      <c r="N573" s="108" t="str">
        <f t="shared" ref="N573" si="1295">IF(AND(G573=0,H573=0),"","小計")</f>
        <v/>
      </c>
      <c r="O573" s="108" t="str">
        <f t="shared" ref="O573" si="1296">IF(AND(G573=0,H573=0),"","小計")</f>
        <v/>
      </c>
      <c r="P573" s="38"/>
      <c r="Q573" s="38"/>
      <c r="R573" s="38"/>
      <c r="S573" s="66" t="str">
        <f t="shared" si="1148"/>
        <v/>
      </c>
      <c r="T573" s="105" t="str">
        <f t="shared" si="1149"/>
        <v/>
      </c>
    </row>
    <row r="574" spans="1:20" ht="20.25" hidden="1" thickTop="1" thickBot="1">
      <c r="A574" t="str">
        <f ca="1">IF(B574="","",INDIRECT("減額一覧!B"&amp;$P574))</f>
        <v/>
      </c>
      <c r="B574" s="120" t="str">
        <f t="shared" ref="B574" ca="1" si="1297">IF(INDIRECT("減額一覧!BA"&amp;P574)=1,INDIRECT("減額一覧!M"&amp;P574),"")</f>
        <v/>
      </c>
      <c r="C574" s="131" t="str">
        <f ca="1">IF(B574="","",INDIRECT("減額一覧!C"&amp;$P574))</f>
        <v/>
      </c>
      <c r="D574" s="121" t="str">
        <f ca="1">IF($B574="","",INDIRECT("減額一覧!G"&amp;$P574))</f>
        <v/>
      </c>
      <c r="E574" s="122" t="str">
        <f ca="1">IF(B574="","",INDIRECT("減額一覧!H"&amp;P574))</f>
        <v/>
      </c>
      <c r="F574" s="122" t="str">
        <f ca="1">IF($B574="","",INDIRECT("減額一覧!T"&amp;P574))</f>
        <v/>
      </c>
      <c r="G574" s="123" t="str">
        <f ca="1">IF($B574="","",INDIRECT("減額一覧!U"&amp;P574))</f>
        <v/>
      </c>
      <c r="H574" s="123" t="str">
        <f ca="1">IF($B574="","",INDIRECT("減額一覧!V"&amp;P574))</f>
        <v/>
      </c>
      <c r="I574" s="124" t="str">
        <f ca="1">IF(B574="","",IF(INDIRECT("減額一覧!BL"&amp;P574)=0.08,0.08,0.1))</f>
        <v/>
      </c>
      <c r="J574" s="125"/>
      <c r="K574" s="126" t="str">
        <f t="shared" ca="1" si="1184"/>
        <v/>
      </c>
      <c r="L574" s="127" t="str">
        <f t="shared" ca="1" si="1146"/>
        <v/>
      </c>
      <c r="N574" s="113" t="str">
        <f t="shared" ref="N574:N577" ca="1" si="1298">IF(A574="","",IF(A574&gt;3000,"月ヶ瀬",IF(A574&gt;=2000,"都祁","市内")))</f>
        <v/>
      </c>
      <c r="O574" s="114" t="str">
        <f t="shared" ref="O574" ca="1" si="1299">IF(B574="","",IF(INDIRECT("減額一覧!BL"&amp;P574)=0.08,0.08,0.1))</f>
        <v/>
      </c>
      <c r="P574" s="38">
        <v>117</v>
      </c>
      <c r="Q574" s="38" t="str">
        <f t="shared" ref="Q574:R577" ca="1" si="1300">IF(G574="","",IF(G574&gt;0,1,""))</f>
        <v/>
      </c>
      <c r="R574" s="38" t="str">
        <f t="shared" ca="1" si="1300"/>
        <v/>
      </c>
      <c r="S574" s="66" t="str">
        <f t="shared" ca="1" si="1148"/>
        <v/>
      </c>
      <c r="T574" s="105" t="str">
        <f t="shared" ca="1" si="1149"/>
        <v/>
      </c>
    </row>
    <row r="575" spans="1:20" ht="20.25" hidden="1" thickTop="1" thickBot="1">
      <c r="A575" t="str">
        <f ca="1">IF(B575="","",INDIRECT("減額一覧!B"&amp;$P575))</f>
        <v/>
      </c>
      <c r="B575" s="61" t="str">
        <f t="shared" ref="B575" ca="1" si="1301">IF(INDIRECT("減額一覧!BB"&amp;P575)=1,INDIRECT("減額一覧!W"&amp;P575),"")</f>
        <v/>
      </c>
      <c r="C575" s="44" t="str">
        <f ca="1">IF(B575="","",INDIRECT("減額一覧!C"&amp;$P575))</f>
        <v/>
      </c>
      <c r="D575" s="79" t="str">
        <f ca="1">IF($B575="","",INDIRECT("減額一覧!G"&amp;$P575))</f>
        <v/>
      </c>
      <c r="E575" s="19" t="str">
        <f ca="1">IF(B575="","",INDIRECT("減額一覧!H"&amp;P575))</f>
        <v/>
      </c>
      <c r="F575" s="19" t="str">
        <f ca="1">IF($B575="","",INDIRECT("減額一覧!AD"&amp;P575))</f>
        <v/>
      </c>
      <c r="G575" s="20" t="str">
        <f ca="1">IF($B575="","",INDIRECT("減額一覧!AE"&amp;P575))</f>
        <v/>
      </c>
      <c r="H575" s="20" t="str">
        <f ca="1">IF($B575="","",INDIRECT("減額一覧!AF"&amp;P575))</f>
        <v/>
      </c>
      <c r="I575" s="32" t="str">
        <f ca="1">IF(B575="","",IF(INDIRECT("減額一覧!BM"&amp;P575)=0.08,0.08,0.1))</f>
        <v/>
      </c>
      <c r="J575" s="52"/>
      <c r="K575" s="95" t="str">
        <f t="shared" ca="1" si="1184"/>
        <v/>
      </c>
      <c r="L575" s="58" t="str">
        <f t="shared" ca="1" si="1146"/>
        <v/>
      </c>
      <c r="N575" s="113" t="str">
        <f t="shared" ca="1" si="1298"/>
        <v/>
      </c>
      <c r="O575" s="114" t="str">
        <f t="shared" ref="O575" ca="1" si="1302">IF(B575="","",IF(INDIRECT("減額一覧!BM"&amp;P575)=0.08,0.08,0.1))</f>
        <v/>
      </c>
      <c r="P575" s="38">
        <v>117</v>
      </c>
      <c r="Q575" s="38" t="str">
        <f t="shared" ca="1" si="1300"/>
        <v/>
      </c>
      <c r="R575" s="38" t="str">
        <f t="shared" ca="1" si="1300"/>
        <v/>
      </c>
      <c r="S575" s="66" t="str">
        <f t="shared" ca="1" si="1148"/>
        <v/>
      </c>
      <c r="T575" s="105" t="str">
        <f t="shared" ca="1" si="1149"/>
        <v/>
      </c>
    </row>
    <row r="576" spans="1:20" ht="20.25" hidden="1" thickTop="1" thickBot="1">
      <c r="A576" t="str">
        <f ca="1">IF(B576="","",INDIRECT("減額一覧!B"&amp;$P576))</f>
        <v/>
      </c>
      <c r="B576" s="61" t="str">
        <f t="shared" ref="B576" ca="1" si="1303">IF(INDIRECT("減額一覧!BC"&amp;P576)=1,INDIRECT("減額一覧!AG"&amp;P576),"")</f>
        <v/>
      </c>
      <c r="C576" s="128" t="str">
        <f ca="1">IF(B576="","",INDIRECT("減額一覧!C"&amp;$P576))</f>
        <v/>
      </c>
      <c r="D576" s="80" t="str">
        <f ca="1">IF($B576="","",INDIRECT("減額一覧!G"&amp;$P576))</f>
        <v/>
      </c>
      <c r="E576" s="19" t="str">
        <f ca="1">IF(B576="","",INDIRECT("減額一覧!H"&amp;P576))</f>
        <v/>
      </c>
      <c r="F576" s="19" t="str">
        <f ca="1">IF($B576="","",INDIRECT("減額一覧!AN"&amp;P576))</f>
        <v/>
      </c>
      <c r="G576" s="20" t="str">
        <f ca="1">IF($B576="","",INDIRECT("減額一覧!AO"&amp;P576))</f>
        <v/>
      </c>
      <c r="H576" s="20" t="str">
        <f ca="1">IF($B576="","",INDIRECT("減額一覧!AP"&amp;P576))</f>
        <v/>
      </c>
      <c r="I576" s="32" t="str">
        <f ca="1">IF(B576="","",IF(INDIRECT("減額一覧!BN"&amp;P576)=0.08,0.08,0.1))</f>
        <v/>
      </c>
      <c r="J576" s="52"/>
      <c r="K576" s="95" t="str">
        <f t="shared" ca="1" si="1184"/>
        <v/>
      </c>
      <c r="L576" s="58" t="str">
        <f t="shared" ca="1" si="1146"/>
        <v/>
      </c>
      <c r="N576" s="113" t="str">
        <f t="shared" ca="1" si="1298"/>
        <v/>
      </c>
      <c r="O576" s="114" t="str">
        <f t="shared" ref="O576" ca="1" si="1304">IF(B576="","",IF(INDIRECT("減額一覧!BN"&amp;P576)=0.08,0.08,0.1))</f>
        <v/>
      </c>
      <c r="P576" s="38">
        <v>117</v>
      </c>
      <c r="Q576" s="38" t="str">
        <f t="shared" ca="1" si="1300"/>
        <v/>
      </c>
      <c r="R576" s="38" t="str">
        <f t="shared" ca="1" si="1300"/>
        <v/>
      </c>
      <c r="S576" s="66" t="str">
        <f t="shared" ca="1" si="1148"/>
        <v/>
      </c>
      <c r="T576" s="105" t="str">
        <f t="shared" ca="1" si="1149"/>
        <v/>
      </c>
    </row>
    <row r="577" spans="1:20" ht="20.25" hidden="1" thickTop="1" thickBot="1">
      <c r="A577" t="str">
        <f ca="1">IF(B577="","",INDIRECT("減額一覧!B"&amp;$P577))</f>
        <v/>
      </c>
      <c r="B577" s="61" t="str">
        <f t="shared" ref="B577" ca="1" si="1305">IF(INDIRECT("減額一覧!BD"&amp;P577)=1,INDIRECT("減額一覧!AQ"&amp;P577),"")</f>
        <v/>
      </c>
      <c r="C577" s="45" t="str">
        <f ca="1">IF(B577="","",INDIRECT("減額一覧!C"&amp;$P577))</f>
        <v/>
      </c>
      <c r="D577" s="79" t="str">
        <f ca="1">IF($B577="","",INDIRECT("減額一覧!G"&amp;$P577))</f>
        <v/>
      </c>
      <c r="E577" s="19" t="str">
        <f ca="1">IF(B577="","",INDIRECT("減額一覧!H"&amp;P577))</f>
        <v/>
      </c>
      <c r="F577" s="19" t="str">
        <f ca="1">IF($B577="","",INDIRECT("減額一覧!AX"&amp;P577))</f>
        <v/>
      </c>
      <c r="G577" s="20" t="str">
        <f ca="1">IF($B577="","",INDIRECT("減額一覧!AY"&amp;P577))</f>
        <v/>
      </c>
      <c r="H577" s="20" t="str">
        <f ca="1">IF($B577="","",INDIRECT("減額一覧!AZ"&amp;P577))</f>
        <v/>
      </c>
      <c r="I577" s="32" t="str">
        <f ca="1">IF(B577="","",IF(INDIRECT("減額一覧!BO"&amp;P577)=0.08,0.08,0.1))</f>
        <v/>
      </c>
      <c r="J577" s="52"/>
      <c r="K577" s="95" t="str">
        <f t="shared" ca="1" si="1184"/>
        <v/>
      </c>
      <c r="L577" s="58" t="str">
        <f t="shared" ca="1" si="1146"/>
        <v/>
      </c>
      <c r="N577" s="113" t="str">
        <f t="shared" ca="1" si="1298"/>
        <v/>
      </c>
      <c r="O577" s="114" t="str">
        <f t="shared" ref="O577" ca="1" si="1306">IF(B577="","",IF(INDIRECT("減額一覧!BO"&amp;P577)=0.08,0.08,0.1))</f>
        <v/>
      </c>
      <c r="P577" s="38">
        <v>117</v>
      </c>
      <c r="Q577" s="38" t="str">
        <f t="shared" ca="1" si="1300"/>
        <v/>
      </c>
      <c r="R577" s="38" t="str">
        <f t="shared" ca="1" si="1300"/>
        <v/>
      </c>
      <c r="S577" s="66" t="str">
        <f t="shared" ca="1" si="1148"/>
        <v/>
      </c>
      <c r="T577" s="105" t="str">
        <f t="shared" ca="1" si="1149"/>
        <v/>
      </c>
    </row>
    <row r="578" spans="1:20" ht="20.25" hidden="1" thickTop="1" thickBot="1">
      <c r="A578" t="str">
        <f t="shared" ref="A578" ca="1" si="1307">IF(B578="","",INDIRECT("減額一覧!B"&amp;$P578))</f>
        <v/>
      </c>
      <c r="B578" s="129"/>
      <c r="C578" s="130" t="str">
        <f>IF(B578="","",減額一覧!C274)</f>
        <v/>
      </c>
      <c r="D578" s="43"/>
      <c r="E578" s="21"/>
      <c r="F578" s="22" t="s">
        <v>69</v>
      </c>
      <c r="G578" s="23">
        <f t="shared" ref="G578:H578" si="1308">SUBTOTAL(9,G574:G577)</f>
        <v>0</v>
      </c>
      <c r="H578" s="23">
        <f t="shared" si="1308"/>
        <v>0</v>
      </c>
      <c r="I578" s="30"/>
      <c r="J578" s="53"/>
      <c r="K578" s="96" t="str">
        <f t="shared" ca="1" si="1184"/>
        <v/>
      </c>
      <c r="L578" s="59" t="str">
        <f t="shared" si="1146"/>
        <v/>
      </c>
      <c r="N578" s="108" t="str">
        <f t="shared" ref="N578" si="1309">IF(AND(G578=0,H578=0),"","小計")</f>
        <v/>
      </c>
      <c r="O578" s="108" t="str">
        <f t="shared" ref="O578" si="1310">IF(AND(G578=0,H578=0),"","小計")</f>
        <v/>
      </c>
      <c r="P578" s="38"/>
      <c r="Q578" s="38"/>
      <c r="R578" s="38"/>
      <c r="S578" s="66" t="str">
        <f t="shared" si="1148"/>
        <v/>
      </c>
      <c r="T578" s="105" t="str">
        <f t="shared" si="1149"/>
        <v/>
      </c>
    </row>
    <row r="579" spans="1:20" ht="20.25" hidden="1" thickTop="1" thickBot="1">
      <c r="A579" t="str">
        <f ca="1">IF(B579="","",INDIRECT("減額一覧!B"&amp;$P579))</f>
        <v/>
      </c>
      <c r="B579" s="120" t="str">
        <f t="shared" ref="B579" ca="1" si="1311">IF(INDIRECT("減額一覧!BA"&amp;P579)=1,INDIRECT("減額一覧!M"&amp;P579),"")</f>
        <v/>
      </c>
      <c r="C579" s="131" t="str">
        <f ca="1">IF(B579="","",INDIRECT("減額一覧!C"&amp;$P579))</f>
        <v/>
      </c>
      <c r="D579" s="121" t="str">
        <f ca="1">IF($B579="","",INDIRECT("減額一覧!G"&amp;$P579))</f>
        <v/>
      </c>
      <c r="E579" s="122" t="str">
        <f ca="1">IF(B579="","",INDIRECT("減額一覧!H"&amp;P579))</f>
        <v/>
      </c>
      <c r="F579" s="122" t="str">
        <f ca="1">IF($B579="","",INDIRECT("減額一覧!T"&amp;P579))</f>
        <v/>
      </c>
      <c r="G579" s="123" t="str">
        <f ca="1">IF($B579="","",INDIRECT("減額一覧!U"&amp;P579))</f>
        <v/>
      </c>
      <c r="H579" s="123" t="str">
        <f ca="1">IF($B579="","",INDIRECT("減額一覧!V"&amp;P579))</f>
        <v/>
      </c>
      <c r="I579" s="124" t="str">
        <f ca="1">IF(B579="","",IF(INDIRECT("減額一覧!BL"&amp;P579)=0.08,0.08,0.1))</f>
        <v/>
      </c>
      <c r="J579" s="125"/>
      <c r="K579" s="126" t="str">
        <f t="shared" ca="1" si="1184"/>
        <v/>
      </c>
      <c r="L579" s="127" t="str">
        <f t="shared" ca="1" si="1146"/>
        <v/>
      </c>
      <c r="N579" s="113" t="str">
        <f t="shared" ref="N579:N582" ca="1" si="1312">IF(A579="","",IF(A579&gt;3000,"月ヶ瀬",IF(A579&gt;=2000,"都祁","市内")))</f>
        <v/>
      </c>
      <c r="O579" s="114" t="str">
        <f t="shared" ref="O579" ca="1" si="1313">IF(B579="","",IF(INDIRECT("減額一覧!BL"&amp;P579)=0.08,0.08,0.1))</f>
        <v/>
      </c>
      <c r="P579" s="38">
        <v>114</v>
      </c>
      <c r="Q579" s="38" t="str">
        <f t="shared" ref="Q579:R582" ca="1" si="1314">IF(G579="","",IF(G579&gt;0,1,""))</f>
        <v/>
      </c>
      <c r="R579" s="38" t="str">
        <f t="shared" ca="1" si="1314"/>
        <v/>
      </c>
      <c r="S579" s="66" t="str">
        <f t="shared" ca="1" si="1148"/>
        <v/>
      </c>
      <c r="T579" s="105" t="str">
        <f t="shared" ca="1" si="1149"/>
        <v/>
      </c>
    </row>
    <row r="580" spans="1:20" ht="20.25" hidden="1" thickTop="1" thickBot="1">
      <c r="A580" t="str">
        <f ca="1">IF(B580="","",INDIRECT("減額一覧!B"&amp;$P580))</f>
        <v/>
      </c>
      <c r="B580" s="61" t="str">
        <f t="shared" ref="B580" ca="1" si="1315">IF(INDIRECT("減額一覧!BB"&amp;P580)=1,INDIRECT("減額一覧!W"&amp;P580),"")</f>
        <v/>
      </c>
      <c r="C580" s="44" t="str">
        <f ca="1">IF(B580="","",INDIRECT("減額一覧!C"&amp;$P580))</f>
        <v/>
      </c>
      <c r="D580" s="79" t="str">
        <f ca="1">IF($B580="","",INDIRECT("減額一覧!G"&amp;$P580))</f>
        <v/>
      </c>
      <c r="E580" s="19" t="str">
        <f ca="1">IF(B580="","",INDIRECT("減額一覧!H"&amp;P580))</f>
        <v/>
      </c>
      <c r="F580" s="19" t="str">
        <f ca="1">IF($B580="","",INDIRECT("減額一覧!AD"&amp;P580))</f>
        <v/>
      </c>
      <c r="G580" s="20" t="str">
        <f ca="1">IF($B580="","",INDIRECT("減額一覧!AE"&amp;P580))</f>
        <v/>
      </c>
      <c r="H580" s="20" t="str">
        <f ca="1">IF($B580="","",INDIRECT("減額一覧!AF"&amp;P580))</f>
        <v/>
      </c>
      <c r="I580" s="32" t="str">
        <f ca="1">IF(B580="","",IF(INDIRECT("減額一覧!BM"&amp;P580)=0.08,0.08,0.1))</f>
        <v/>
      </c>
      <c r="J580" s="52"/>
      <c r="K580" s="95" t="str">
        <f t="shared" ca="1" si="1184"/>
        <v/>
      </c>
      <c r="L580" s="58" t="str">
        <f t="shared" ca="1" si="1146"/>
        <v/>
      </c>
      <c r="N580" s="113" t="str">
        <f t="shared" ca="1" si="1312"/>
        <v/>
      </c>
      <c r="O580" s="114" t="str">
        <f t="shared" ref="O580" ca="1" si="1316">IF(B580="","",IF(INDIRECT("減額一覧!BM"&amp;P580)=0.08,0.08,0.1))</f>
        <v/>
      </c>
      <c r="P580" s="38">
        <v>114</v>
      </c>
      <c r="Q580" s="38" t="str">
        <f t="shared" ca="1" si="1314"/>
        <v/>
      </c>
      <c r="R580" s="38" t="str">
        <f t="shared" ca="1" si="1314"/>
        <v/>
      </c>
      <c r="S580" s="66" t="str">
        <f t="shared" ca="1" si="1148"/>
        <v/>
      </c>
      <c r="T580" s="105" t="str">
        <f t="shared" ca="1" si="1149"/>
        <v/>
      </c>
    </row>
    <row r="581" spans="1:20" ht="20.25" hidden="1" thickTop="1" thickBot="1">
      <c r="A581" t="str">
        <f ca="1">IF(B581="","",INDIRECT("減額一覧!B"&amp;$P581))</f>
        <v/>
      </c>
      <c r="B581" s="61" t="str">
        <f t="shared" ref="B581" ca="1" si="1317">IF(INDIRECT("減額一覧!BC"&amp;P581)=1,INDIRECT("減額一覧!AG"&amp;P581),"")</f>
        <v/>
      </c>
      <c r="C581" s="128" t="str">
        <f ca="1">IF(B581="","",INDIRECT("減額一覧!C"&amp;$P581))</f>
        <v/>
      </c>
      <c r="D581" s="80" t="str">
        <f ca="1">IF($B581="","",INDIRECT("減額一覧!G"&amp;$P581))</f>
        <v/>
      </c>
      <c r="E581" s="19" t="str">
        <f ca="1">IF(B581="","",INDIRECT("減額一覧!H"&amp;P581))</f>
        <v/>
      </c>
      <c r="F581" s="19" t="str">
        <f ca="1">IF($B581="","",INDIRECT("減額一覧!AN"&amp;P581))</f>
        <v/>
      </c>
      <c r="G581" s="20" t="str">
        <f ca="1">IF($B581="","",INDIRECT("減額一覧!AO"&amp;P581))</f>
        <v/>
      </c>
      <c r="H581" s="20" t="str">
        <f ca="1">IF($B581="","",INDIRECT("減額一覧!AP"&amp;P581))</f>
        <v/>
      </c>
      <c r="I581" s="32" t="str">
        <f ca="1">IF(B581="","",IF(INDIRECT("減額一覧!BN"&amp;P581)=0.08,0.08,0.1))</f>
        <v/>
      </c>
      <c r="J581" s="52"/>
      <c r="K581" s="95" t="str">
        <f t="shared" ca="1" si="1184"/>
        <v/>
      </c>
      <c r="L581" s="58" t="str">
        <f t="shared" ca="1" si="1146"/>
        <v/>
      </c>
      <c r="N581" s="113" t="str">
        <f t="shared" ca="1" si="1312"/>
        <v/>
      </c>
      <c r="O581" s="114" t="str">
        <f t="shared" ref="O581" ca="1" si="1318">IF(B581="","",IF(INDIRECT("減額一覧!BN"&amp;P581)=0.08,0.08,0.1))</f>
        <v/>
      </c>
      <c r="P581" s="38">
        <v>114</v>
      </c>
      <c r="Q581" s="38" t="str">
        <f t="shared" ca="1" si="1314"/>
        <v/>
      </c>
      <c r="R581" s="38" t="str">
        <f t="shared" ca="1" si="1314"/>
        <v/>
      </c>
      <c r="S581" s="66" t="str">
        <f t="shared" ca="1" si="1148"/>
        <v/>
      </c>
      <c r="T581" s="105" t="str">
        <f t="shared" ref="T581:T644" ca="1" si="1319">IF(L581="","",IF(H581=0,"",H581))</f>
        <v/>
      </c>
    </row>
    <row r="582" spans="1:20" ht="20.25" hidden="1" thickTop="1" thickBot="1">
      <c r="A582" t="str">
        <f ca="1">IF(B582="","",INDIRECT("減額一覧!B"&amp;$P582))</f>
        <v/>
      </c>
      <c r="B582" s="61" t="str">
        <f t="shared" ref="B582" ca="1" si="1320">IF(INDIRECT("減額一覧!BD"&amp;P582)=1,INDIRECT("減額一覧!AQ"&amp;P582),"")</f>
        <v/>
      </c>
      <c r="C582" s="45" t="str">
        <f ca="1">IF(B582="","",INDIRECT("減額一覧!C"&amp;$P582))</f>
        <v/>
      </c>
      <c r="D582" s="79" t="str">
        <f ca="1">IF($B582="","",INDIRECT("減額一覧!G"&amp;$P582))</f>
        <v/>
      </c>
      <c r="E582" s="19" t="str">
        <f ca="1">IF(B582="","",INDIRECT("減額一覧!H"&amp;P582))</f>
        <v/>
      </c>
      <c r="F582" s="19" t="str">
        <f ca="1">IF($B582="","",INDIRECT("減額一覧!AX"&amp;P582))</f>
        <v/>
      </c>
      <c r="G582" s="20" t="str">
        <f ca="1">IF($B582="","",INDIRECT("減額一覧!AY"&amp;P582))</f>
        <v/>
      </c>
      <c r="H582" s="20" t="str">
        <f ca="1">IF($B582="","",INDIRECT("減額一覧!AZ"&amp;P582))</f>
        <v/>
      </c>
      <c r="I582" s="32" t="str">
        <f ca="1">IF(B582="","",IF(INDIRECT("減額一覧!BO"&amp;P582)=0.08,0.08,0.1))</f>
        <v/>
      </c>
      <c r="J582" s="52"/>
      <c r="K582" s="95" t="str">
        <f t="shared" ca="1" si="1184"/>
        <v/>
      </c>
      <c r="L582" s="58" t="str">
        <f t="shared" ca="1" si="1146"/>
        <v/>
      </c>
      <c r="N582" s="113" t="str">
        <f t="shared" ca="1" si="1312"/>
        <v/>
      </c>
      <c r="O582" s="114" t="str">
        <f t="shared" ref="O582" ca="1" si="1321">IF(B582="","",IF(INDIRECT("減額一覧!BO"&amp;P582)=0.08,0.08,0.1))</f>
        <v/>
      </c>
      <c r="P582" s="38">
        <v>114</v>
      </c>
      <c r="Q582" s="38" t="str">
        <f t="shared" ca="1" si="1314"/>
        <v/>
      </c>
      <c r="R582" s="38" t="str">
        <f t="shared" ca="1" si="1314"/>
        <v/>
      </c>
      <c r="S582" s="66" t="str">
        <f t="shared" ca="1" si="1148"/>
        <v/>
      </c>
      <c r="T582" s="105" t="str">
        <f t="shared" ca="1" si="1319"/>
        <v/>
      </c>
    </row>
    <row r="583" spans="1:20" ht="20.25" hidden="1" thickTop="1" thickBot="1">
      <c r="B583" s="129"/>
      <c r="C583" s="130" t="str">
        <f>IF(B583="","",減額一覧!C279)</f>
        <v/>
      </c>
      <c r="D583" s="43"/>
      <c r="E583" s="21"/>
      <c r="F583" s="22" t="s">
        <v>69</v>
      </c>
      <c r="G583" s="23">
        <f t="shared" ref="G583:H583" si="1322">SUBTOTAL(9,G579:G582)</f>
        <v>0</v>
      </c>
      <c r="H583" s="23">
        <f t="shared" si="1322"/>
        <v>0</v>
      </c>
      <c r="I583" s="30"/>
      <c r="J583" s="53"/>
      <c r="K583" s="96" t="str">
        <f t="shared" si="1184"/>
        <v/>
      </c>
      <c r="L583" s="59" t="str">
        <f t="shared" si="1146"/>
        <v/>
      </c>
      <c r="N583" s="108" t="str">
        <f t="shared" ref="N583" si="1323">IF(AND(G583=0,H583=0),"","小計")</f>
        <v/>
      </c>
      <c r="O583" s="108" t="str">
        <f t="shared" ref="O583" si="1324">IF(AND(G583=0,H583=0),"","小計")</f>
        <v/>
      </c>
      <c r="P583" s="38"/>
      <c r="Q583" s="38"/>
      <c r="R583" s="38"/>
      <c r="S583" s="66" t="str">
        <f t="shared" si="1148"/>
        <v/>
      </c>
      <c r="T583" s="105" t="str">
        <f t="shared" si="1319"/>
        <v/>
      </c>
    </row>
    <row r="584" spans="1:20" ht="20.25" hidden="1" thickTop="1" thickBot="1">
      <c r="A584" t="str">
        <f ca="1">IF(B584="","",INDIRECT("減額一覧!B"&amp;$P584))</f>
        <v/>
      </c>
      <c r="B584" s="120" t="str">
        <f t="shared" ref="B584" ca="1" si="1325">IF(INDIRECT("減額一覧!BA"&amp;P584)=1,INDIRECT("減額一覧!M"&amp;P584),"")</f>
        <v/>
      </c>
      <c r="C584" s="131" t="str">
        <f ca="1">IF(B584="","",INDIRECT("減額一覧!C"&amp;$P584))</f>
        <v/>
      </c>
      <c r="D584" s="121" t="str">
        <f ca="1">IF($B584="","",INDIRECT("減額一覧!G"&amp;$P584))</f>
        <v/>
      </c>
      <c r="E584" s="122" t="str">
        <f ca="1">IF(B584="","",INDIRECT("減額一覧!H"&amp;P584))</f>
        <v/>
      </c>
      <c r="F584" s="122" t="str">
        <f ca="1">IF($B584="","",INDIRECT("減額一覧!T"&amp;P584))</f>
        <v/>
      </c>
      <c r="G584" s="123" t="str">
        <f ca="1">IF($B584="","",INDIRECT("減額一覧!U"&amp;P584))</f>
        <v/>
      </c>
      <c r="H584" s="123" t="str">
        <f ca="1">IF($B584="","",INDIRECT("減額一覧!V"&amp;P584))</f>
        <v/>
      </c>
      <c r="I584" s="124" t="str">
        <f ca="1">IF(B584="","",IF(INDIRECT("減額一覧!BL"&amp;P584)=0.08,0.08,0.1))</f>
        <v/>
      </c>
      <c r="J584" s="125"/>
      <c r="K584" s="126" t="str">
        <f t="shared" ca="1" si="1184"/>
        <v/>
      </c>
      <c r="L584" s="127" t="str">
        <f t="shared" ca="1" si="1146"/>
        <v/>
      </c>
      <c r="N584" s="113" t="str">
        <f t="shared" ref="N584:N587" ca="1" si="1326">IF(A584="","",IF(A584&gt;3000,"月ヶ瀬",IF(A584&gt;=2000,"都祁","市内")))</f>
        <v/>
      </c>
      <c r="O584" s="114" t="str">
        <f t="shared" ref="O584" ca="1" si="1327">IF(B584="","",IF(INDIRECT("減額一覧!BL"&amp;P584)=0.08,0.08,0.1))</f>
        <v/>
      </c>
      <c r="P584" s="38">
        <v>115</v>
      </c>
      <c r="Q584" s="38" t="str">
        <f t="shared" ref="Q584:R587" ca="1" si="1328">IF(G584="","",IF(G584&gt;0,1,""))</f>
        <v/>
      </c>
      <c r="R584" s="38" t="str">
        <f t="shared" ca="1" si="1328"/>
        <v/>
      </c>
      <c r="S584" s="66" t="str">
        <f t="shared" ca="1" si="1148"/>
        <v/>
      </c>
      <c r="T584" s="105" t="str">
        <f t="shared" ca="1" si="1319"/>
        <v/>
      </c>
    </row>
    <row r="585" spans="1:20" ht="20.25" hidden="1" thickTop="1" thickBot="1">
      <c r="A585" t="str">
        <f ca="1">IF(B585="","",INDIRECT("減額一覧!B"&amp;$P585))</f>
        <v/>
      </c>
      <c r="B585" s="61" t="str">
        <f t="shared" ref="B585" ca="1" si="1329">IF(INDIRECT("減額一覧!BB"&amp;P585)=1,INDIRECT("減額一覧!W"&amp;P585),"")</f>
        <v/>
      </c>
      <c r="C585" s="44" t="str">
        <f ca="1">IF(B585="","",INDIRECT("減額一覧!C"&amp;$P585))</f>
        <v/>
      </c>
      <c r="D585" s="79" t="str">
        <f ca="1">IF($B585="","",INDIRECT("減額一覧!G"&amp;$P585))</f>
        <v/>
      </c>
      <c r="E585" s="19" t="str">
        <f ca="1">IF(B585="","",INDIRECT("減額一覧!H"&amp;P585))</f>
        <v/>
      </c>
      <c r="F585" s="19" t="str">
        <f ca="1">IF($B585="","",INDIRECT("減額一覧!AD"&amp;P585))</f>
        <v/>
      </c>
      <c r="G585" s="20" t="str">
        <f ca="1">IF($B585="","",INDIRECT("減額一覧!AE"&amp;P585))</f>
        <v/>
      </c>
      <c r="H585" s="20" t="str">
        <f ca="1">IF($B585="","",INDIRECT("減額一覧!AF"&amp;P585))</f>
        <v/>
      </c>
      <c r="I585" s="32" t="str">
        <f ca="1">IF(B585="","",IF(INDIRECT("減額一覧!BM"&amp;P585)=0.08,0.08,0.1))</f>
        <v/>
      </c>
      <c r="J585" s="52"/>
      <c r="K585" s="95" t="str">
        <f t="shared" ca="1" si="1184"/>
        <v/>
      </c>
      <c r="L585" s="58" t="str">
        <f t="shared" ca="1" si="1146"/>
        <v/>
      </c>
      <c r="N585" s="113" t="str">
        <f t="shared" ca="1" si="1326"/>
        <v/>
      </c>
      <c r="O585" s="114" t="str">
        <f t="shared" ref="O585" ca="1" si="1330">IF(B585="","",IF(INDIRECT("減額一覧!BM"&amp;P585)=0.08,0.08,0.1))</f>
        <v/>
      </c>
      <c r="P585" s="38">
        <v>115</v>
      </c>
      <c r="Q585" s="38" t="str">
        <f t="shared" ca="1" si="1328"/>
        <v/>
      </c>
      <c r="R585" s="38" t="str">
        <f t="shared" ca="1" si="1328"/>
        <v/>
      </c>
      <c r="S585" s="66" t="str">
        <f t="shared" ca="1" si="1148"/>
        <v/>
      </c>
      <c r="T585" s="105" t="str">
        <f t="shared" ca="1" si="1319"/>
        <v/>
      </c>
    </row>
    <row r="586" spans="1:20" ht="20.25" hidden="1" thickTop="1" thickBot="1">
      <c r="A586" t="str">
        <f ca="1">IF(B586="","",INDIRECT("減額一覧!B"&amp;$P586))</f>
        <v/>
      </c>
      <c r="B586" s="61" t="str">
        <f t="shared" ref="B586" ca="1" si="1331">IF(INDIRECT("減額一覧!BC"&amp;P586)=1,INDIRECT("減額一覧!AG"&amp;P586),"")</f>
        <v/>
      </c>
      <c r="C586" s="128" t="str">
        <f ca="1">IF(B586="","",INDIRECT("減額一覧!C"&amp;$P586))</f>
        <v/>
      </c>
      <c r="D586" s="80" t="str">
        <f ca="1">IF($B586="","",INDIRECT("減額一覧!G"&amp;$P586))</f>
        <v/>
      </c>
      <c r="E586" s="19" t="str">
        <f ca="1">IF(B586="","",INDIRECT("減額一覧!H"&amp;P586))</f>
        <v/>
      </c>
      <c r="F586" s="19" t="str">
        <f ca="1">IF($B586="","",INDIRECT("減額一覧!AN"&amp;P586))</f>
        <v/>
      </c>
      <c r="G586" s="20" t="str">
        <f ca="1">IF($B586="","",INDIRECT("減額一覧!AO"&amp;P586))</f>
        <v/>
      </c>
      <c r="H586" s="20" t="str">
        <f ca="1">IF($B586="","",INDIRECT("減額一覧!AP"&amp;P586))</f>
        <v/>
      </c>
      <c r="I586" s="32" t="str">
        <f ca="1">IF(B586="","",IF(INDIRECT("減額一覧!BN"&amp;P586)=0.08,0.08,0.1))</f>
        <v/>
      </c>
      <c r="J586" s="52"/>
      <c r="K586" s="95" t="str">
        <f t="shared" ca="1" si="1184"/>
        <v/>
      </c>
      <c r="L586" s="58" t="str">
        <f t="shared" ca="1" si="1146"/>
        <v/>
      </c>
      <c r="N586" s="113" t="str">
        <f t="shared" ca="1" si="1326"/>
        <v/>
      </c>
      <c r="O586" s="114" t="str">
        <f t="shared" ref="O586" ca="1" si="1332">IF(B586="","",IF(INDIRECT("減額一覧!BN"&amp;P586)=0.08,0.08,0.1))</f>
        <v/>
      </c>
      <c r="P586" s="38">
        <v>115</v>
      </c>
      <c r="Q586" s="38" t="str">
        <f t="shared" ca="1" si="1328"/>
        <v/>
      </c>
      <c r="R586" s="38" t="str">
        <f t="shared" ca="1" si="1328"/>
        <v/>
      </c>
      <c r="S586" s="66" t="str">
        <f t="shared" ca="1" si="1148"/>
        <v/>
      </c>
      <c r="T586" s="105" t="str">
        <f t="shared" ca="1" si="1319"/>
        <v/>
      </c>
    </row>
    <row r="587" spans="1:20" ht="20.25" hidden="1" thickTop="1" thickBot="1">
      <c r="A587" t="str">
        <f ca="1">IF(B587="","",INDIRECT("減額一覧!B"&amp;$P587))</f>
        <v/>
      </c>
      <c r="B587" s="61" t="str">
        <f t="shared" ref="B587" ca="1" si="1333">IF(INDIRECT("減額一覧!BD"&amp;P587)=1,INDIRECT("減額一覧!AQ"&amp;P587),"")</f>
        <v/>
      </c>
      <c r="C587" s="45" t="str">
        <f ca="1">IF(B587="","",INDIRECT("減額一覧!C"&amp;$P587))</f>
        <v/>
      </c>
      <c r="D587" s="79" t="str">
        <f ca="1">IF($B587="","",INDIRECT("減額一覧!G"&amp;$P587))</f>
        <v/>
      </c>
      <c r="E587" s="19" t="str">
        <f ca="1">IF(B587="","",INDIRECT("減額一覧!H"&amp;P587))</f>
        <v/>
      </c>
      <c r="F587" s="19" t="str">
        <f ca="1">IF($B587="","",INDIRECT("減額一覧!AX"&amp;P587))</f>
        <v/>
      </c>
      <c r="G587" s="20" t="str">
        <f ca="1">IF($B587="","",INDIRECT("減額一覧!AY"&amp;P587))</f>
        <v/>
      </c>
      <c r="H587" s="20" t="str">
        <f ca="1">IF($B587="","",INDIRECT("減額一覧!AZ"&amp;P587))</f>
        <v/>
      </c>
      <c r="I587" s="32" t="str">
        <f ca="1">IF(B587="","",IF(INDIRECT("減額一覧!BO"&amp;P587)=0.08,0.08,0.1))</f>
        <v/>
      </c>
      <c r="J587" s="52"/>
      <c r="K587" s="95" t="str">
        <f t="shared" ca="1" si="1184"/>
        <v/>
      </c>
      <c r="L587" s="58" t="str">
        <f t="shared" ca="1" si="1146"/>
        <v/>
      </c>
      <c r="N587" s="113" t="str">
        <f t="shared" ca="1" si="1326"/>
        <v/>
      </c>
      <c r="O587" s="114" t="str">
        <f t="shared" ref="O587" ca="1" si="1334">IF(B587="","",IF(INDIRECT("減額一覧!BO"&amp;P587)=0.08,0.08,0.1))</f>
        <v/>
      </c>
      <c r="P587" s="38">
        <v>115</v>
      </c>
      <c r="Q587" s="38" t="str">
        <f t="shared" ca="1" si="1328"/>
        <v/>
      </c>
      <c r="R587" s="38" t="str">
        <f t="shared" ca="1" si="1328"/>
        <v/>
      </c>
      <c r="S587" s="66" t="str">
        <f t="shared" ca="1" si="1148"/>
        <v/>
      </c>
      <c r="T587" s="105" t="str">
        <f t="shared" ca="1" si="1319"/>
        <v/>
      </c>
    </row>
    <row r="588" spans="1:20" ht="20.25" hidden="1" thickTop="1" thickBot="1">
      <c r="B588" s="129"/>
      <c r="C588" s="130" t="str">
        <f>IF(B588="","",減額一覧!C284)</f>
        <v/>
      </c>
      <c r="D588" s="43"/>
      <c r="E588" s="21"/>
      <c r="F588" s="22" t="s">
        <v>69</v>
      </c>
      <c r="G588" s="23">
        <f t="shared" ref="G588:H588" si="1335">SUBTOTAL(9,G584:G587)</f>
        <v>0</v>
      </c>
      <c r="H588" s="23">
        <f t="shared" si="1335"/>
        <v>0</v>
      </c>
      <c r="I588" s="30"/>
      <c r="J588" s="53"/>
      <c r="K588" s="96" t="str">
        <f t="shared" si="1184"/>
        <v/>
      </c>
      <c r="L588" s="59" t="str">
        <f t="shared" si="1146"/>
        <v/>
      </c>
      <c r="N588" s="108" t="str">
        <f t="shared" ref="N588" si="1336">IF(AND(G588=0,H588=0),"","小計")</f>
        <v/>
      </c>
      <c r="O588" s="108" t="str">
        <f t="shared" ref="O588" si="1337">IF(AND(G588=0,H588=0),"","小計")</f>
        <v/>
      </c>
      <c r="P588" s="38"/>
      <c r="Q588" s="38"/>
      <c r="R588" s="38"/>
      <c r="S588" s="66" t="str">
        <f t="shared" si="1148"/>
        <v/>
      </c>
      <c r="T588" s="105" t="str">
        <f t="shared" si="1319"/>
        <v/>
      </c>
    </row>
    <row r="589" spans="1:20" ht="20.25" hidden="1" thickTop="1" thickBot="1">
      <c r="A589" t="str">
        <f ca="1">IF(B589="","",INDIRECT("減額一覧!B"&amp;$P589))</f>
        <v/>
      </c>
      <c r="B589" s="120" t="str">
        <f t="shared" ref="B589" ca="1" si="1338">IF(INDIRECT("減額一覧!BA"&amp;P589)=1,INDIRECT("減額一覧!M"&amp;P589),"")</f>
        <v/>
      </c>
      <c r="C589" s="131" t="str">
        <f ca="1">IF(B589="","",INDIRECT("減額一覧!C"&amp;$P589))</f>
        <v/>
      </c>
      <c r="D589" s="121" t="str">
        <f ca="1">IF($B589="","",INDIRECT("減額一覧!G"&amp;$P589))</f>
        <v/>
      </c>
      <c r="E589" s="122" t="str">
        <f ca="1">IF(B589="","",INDIRECT("減額一覧!H"&amp;P589))</f>
        <v/>
      </c>
      <c r="F589" s="122" t="str">
        <f ca="1">IF($B589="","",INDIRECT("減額一覧!T"&amp;P589))</f>
        <v/>
      </c>
      <c r="G589" s="123" t="str">
        <f ca="1">IF($B589="","",INDIRECT("減額一覧!U"&amp;P589))</f>
        <v/>
      </c>
      <c r="H589" s="123" t="str">
        <f ca="1">IF($B589="","",INDIRECT("減額一覧!V"&amp;P589))</f>
        <v/>
      </c>
      <c r="I589" s="124" t="str">
        <f ca="1">IF(B589="","",IF(INDIRECT("減額一覧!BL"&amp;P589)=0.08,0.08,0.1))</f>
        <v/>
      </c>
      <c r="J589" s="125"/>
      <c r="K589" s="126" t="str">
        <f t="shared" ca="1" si="1184"/>
        <v/>
      </c>
      <c r="L589" s="127" t="str">
        <f t="shared" ca="1" si="1146"/>
        <v/>
      </c>
      <c r="N589" s="113" t="str">
        <f t="shared" ref="N589:N592" ca="1" si="1339">IF(A589="","",IF(A589&gt;3000,"月ヶ瀬",IF(A589&gt;=2000,"都祁","市内")))</f>
        <v/>
      </c>
      <c r="O589" s="114" t="str">
        <f t="shared" ref="O589" ca="1" si="1340">IF(B589="","",IF(INDIRECT("減額一覧!BL"&amp;P589)=0.08,0.08,0.1))</f>
        <v/>
      </c>
      <c r="P589" s="38">
        <v>116</v>
      </c>
      <c r="Q589" s="38" t="str">
        <f t="shared" ref="Q589:R592" ca="1" si="1341">IF(G589="","",IF(G589&gt;0,1,""))</f>
        <v/>
      </c>
      <c r="R589" s="38" t="str">
        <f t="shared" ca="1" si="1341"/>
        <v/>
      </c>
      <c r="S589" s="66" t="str">
        <f t="shared" ca="1" si="1148"/>
        <v/>
      </c>
      <c r="T589" s="105" t="str">
        <f t="shared" ca="1" si="1319"/>
        <v/>
      </c>
    </row>
    <row r="590" spans="1:20" ht="20.25" hidden="1" thickTop="1" thickBot="1">
      <c r="A590" t="str">
        <f ca="1">IF(B590="","",INDIRECT("減額一覧!B"&amp;$P590))</f>
        <v/>
      </c>
      <c r="B590" s="61" t="str">
        <f t="shared" ref="B590" ca="1" si="1342">IF(INDIRECT("減額一覧!BB"&amp;P590)=1,INDIRECT("減額一覧!W"&amp;P590),"")</f>
        <v/>
      </c>
      <c r="C590" s="44" t="str">
        <f ca="1">IF(B590="","",INDIRECT("減額一覧!C"&amp;$P590))</f>
        <v/>
      </c>
      <c r="D590" s="79" t="str">
        <f ca="1">IF($B590="","",INDIRECT("減額一覧!G"&amp;$P590))</f>
        <v/>
      </c>
      <c r="E590" s="19" t="str">
        <f ca="1">IF(B590="","",INDIRECT("減額一覧!H"&amp;P590))</f>
        <v/>
      </c>
      <c r="F590" s="19" t="str">
        <f ca="1">IF($B590="","",INDIRECT("減額一覧!AD"&amp;P590))</f>
        <v/>
      </c>
      <c r="G590" s="20" t="str">
        <f ca="1">IF($B590="","",INDIRECT("減額一覧!AE"&amp;P590))</f>
        <v/>
      </c>
      <c r="H590" s="20" t="str">
        <f ca="1">IF($B590="","",INDIRECT("減額一覧!AF"&amp;P590))</f>
        <v/>
      </c>
      <c r="I590" s="32" t="str">
        <f ca="1">IF(B590="","",IF(INDIRECT("減額一覧!BM"&amp;P590)=0.08,0.08,0.1))</f>
        <v/>
      </c>
      <c r="J590" s="52"/>
      <c r="K590" s="95" t="str">
        <f t="shared" ca="1" si="1184"/>
        <v/>
      </c>
      <c r="L590" s="58" t="str">
        <f t="shared" ca="1" si="1146"/>
        <v/>
      </c>
      <c r="N590" s="113" t="str">
        <f t="shared" ca="1" si="1339"/>
        <v/>
      </c>
      <c r="O590" s="114" t="str">
        <f t="shared" ref="O590" ca="1" si="1343">IF(B590="","",IF(INDIRECT("減額一覧!BM"&amp;P590)=0.08,0.08,0.1))</f>
        <v/>
      </c>
      <c r="P590" s="38">
        <v>116</v>
      </c>
      <c r="Q590" s="38" t="str">
        <f t="shared" ca="1" si="1341"/>
        <v/>
      </c>
      <c r="R590" s="38" t="str">
        <f t="shared" ca="1" si="1341"/>
        <v/>
      </c>
      <c r="S590" s="66" t="str">
        <f t="shared" ca="1" si="1148"/>
        <v/>
      </c>
      <c r="T590" s="105" t="str">
        <f t="shared" ca="1" si="1319"/>
        <v/>
      </c>
    </row>
    <row r="591" spans="1:20" ht="20.25" hidden="1" thickTop="1" thickBot="1">
      <c r="A591" t="str">
        <f ca="1">IF(B591="","",INDIRECT("減額一覧!B"&amp;$P591))</f>
        <v/>
      </c>
      <c r="B591" s="61" t="str">
        <f t="shared" ref="B591" ca="1" si="1344">IF(INDIRECT("減額一覧!BC"&amp;P591)=1,INDIRECT("減額一覧!AG"&amp;P591),"")</f>
        <v/>
      </c>
      <c r="C591" s="128" t="str">
        <f ca="1">IF(B591="","",INDIRECT("減額一覧!C"&amp;$P591))</f>
        <v/>
      </c>
      <c r="D591" s="80" t="str">
        <f ca="1">IF($B591="","",INDIRECT("減額一覧!G"&amp;$P591))</f>
        <v/>
      </c>
      <c r="E591" s="19" t="str">
        <f ca="1">IF(B591="","",INDIRECT("減額一覧!H"&amp;P591))</f>
        <v/>
      </c>
      <c r="F591" s="19" t="str">
        <f ca="1">IF($B591="","",INDIRECT("減額一覧!AN"&amp;P591))</f>
        <v/>
      </c>
      <c r="G591" s="20" t="str">
        <f ca="1">IF($B591="","",INDIRECT("減額一覧!AO"&amp;P591))</f>
        <v/>
      </c>
      <c r="H591" s="20" t="str">
        <f ca="1">IF($B591="","",INDIRECT("減額一覧!AP"&amp;P591))</f>
        <v/>
      </c>
      <c r="I591" s="32" t="str">
        <f ca="1">IF(B591="","",IF(INDIRECT("減額一覧!BN"&amp;P591)=0.08,0.08,0.1))</f>
        <v/>
      </c>
      <c r="J591" s="52"/>
      <c r="K591" s="95" t="str">
        <f t="shared" ca="1" si="1184"/>
        <v/>
      </c>
      <c r="L591" s="58" t="str">
        <f t="shared" ca="1" si="1146"/>
        <v/>
      </c>
      <c r="N591" s="113" t="str">
        <f t="shared" ca="1" si="1339"/>
        <v/>
      </c>
      <c r="O591" s="114" t="str">
        <f t="shared" ref="O591" ca="1" si="1345">IF(B591="","",IF(INDIRECT("減額一覧!BN"&amp;P591)=0.08,0.08,0.1))</f>
        <v/>
      </c>
      <c r="P591" s="38">
        <v>116</v>
      </c>
      <c r="Q591" s="38" t="str">
        <f t="shared" ca="1" si="1341"/>
        <v/>
      </c>
      <c r="R591" s="38" t="str">
        <f t="shared" ca="1" si="1341"/>
        <v/>
      </c>
      <c r="S591" s="66" t="str">
        <f t="shared" ca="1" si="1148"/>
        <v/>
      </c>
      <c r="T591" s="105" t="str">
        <f t="shared" ca="1" si="1319"/>
        <v/>
      </c>
    </row>
    <row r="592" spans="1:20" ht="20.25" hidden="1" thickTop="1" thickBot="1">
      <c r="A592" t="str">
        <f ca="1">IF(B592="","",INDIRECT("減額一覧!B"&amp;$P592))</f>
        <v/>
      </c>
      <c r="B592" s="61" t="str">
        <f t="shared" ref="B592" ca="1" si="1346">IF(INDIRECT("減額一覧!BD"&amp;P592)=1,INDIRECT("減額一覧!AQ"&amp;P592),"")</f>
        <v/>
      </c>
      <c r="C592" s="45" t="str">
        <f ca="1">IF(B592="","",INDIRECT("減額一覧!C"&amp;$P592))</f>
        <v/>
      </c>
      <c r="D592" s="79" t="str">
        <f ca="1">IF($B592="","",INDIRECT("減額一覧!G"&amp;$P592))</f>
        <v/>
      </c>
      <c r="E592" s="19" t="str">
        <f ca="1">IF(B592="","",INDIRECT("減額一覧!H"&amp;P592))</f>
        <v/>
      </c>
      <c r="F592" s="19" t="str">
        <f ca="1">IF($B592="","",INDIRECT("減額一覧!AX"&amp;P592))</f>
        <v/>
      </c>
      <c r="G592" s="20" t="str">
        <f ca="1">IF($B592="","",INDIRECT("減額一覧!AY"&amp;P592))</f>
        <v/>
      </c>
      <c r="H592" s="20" t="str">
        <f ca="1">IF($B592="","",INDIRECT("減額一覧!AZ"&amp;P592))</f>
        <v/>
      </c>
      <c r="I592" s="32" t="str">
        <f ca="1">IF(B592="","",IF(INDIRECT("減額一覧!BO"&amp;P592)=0.08,0.08,0.1))</f>
        <v/>
      </c>
      <c r="J592" s="52"/>
      <c r="K592" s="95" t="str">
        <f t="shared" ca="1" si="1184"/>
        <v/>
      </c>
      <c r="L592" s="58" t="str">
        <f t="shared" ca="1" si="1146"/>
        <v/>
      </c>
      <c r="N592" s="113" t="str">
        <f t="shared" ca="1" si="1339"/>
        <v/>
      </c>
      <c r="O592" s="114" t="str">
        <f t="shared" ref="O592" ca="1" si="1347">IF(B592="","",IF(INDIRECT("減額一覧!BO"&amp;P592)=0.08,0.08,0.1))</f>
        <v/>
      </c>
      <c r="P592" s="38">
        <v>116</v>
      </c>
      <c r="Q592" s="38" t="str">
        <f t="shared" ca="1" si="1341"/>
        <v/>
      </c>
      <c r="R592" s="38" t="str">
        <f t="shared" ca="1" si="1341"/>
        <v/>
      </c>
      <c r="S592" s="66" t="str">
        <f t="shared" ca="1" si="1148"/>
        <v/>
      </c>
      <c r="T592" s="105" t="str">
        <f t="shared" ca="1" si="1319"/>
        <v/>
      </c>
    </row>
    <row r="593" spans="1:20" ht="20.25" hidden="1" thickTop="1" thickBot="1">
      <c r="B593" s="129"/>
      <c r="C593" s="130" t="str">
        <f>IF(B593="","",減額一覧!C289)</f>
        <v/>
      </c>
      <c r="D593" s="43"/>
      <c r="E593" s="21"/>
      <c r="F593" s="22" t="s">
        <v>69</v>
      </c>
      <c r="G593" s="23">
        <f t="shared" ref="G593:H593" si="1348">SUBTOTAL(9,G589:G592)</f>
        <v>0</v>
      </c>
      <c r="H593" s="23">
        <f t="shared" si="1348"/>
        <v>0</v>
      </c>
      <c r="I593" s="30"/>
      <c r="J593" s="53"/>
      <c r="K593" s="96" t="str">
        <f t="shared" si="1184"/>
        <v/>
      </c>
      <c r="L593" s="59" t="str">
        <f t="shared" si="1146"/>
        <v/>
      </c>
      <c r="N593" s="108" t="str">
        <f t="shared" ref="N593" si="1349">IF(AND(G593=0,H593=0),"","小計")</f>
        <v/>
      </c>
      <c r="O593" s="108" t="str">
        <f t="shared" ref="O593" si="1350">IF(AND(G593=0,H593=0),"","小計")</f>
        <v/>
      </c>
      <c r="P593" s="38"/>
      <c r="Q593" s="38"/>
      <c r="R593" s="38"/>
      <c r="S593" s="66" t="str">
        <f t="shared" si="1148"/>
        <v/>
      </c>
      <c r="T593" s="105" t="str">
        <f t="shared" si="1319"/>
        <v/>
      </c>
    </row>
    <row r="594" spans="1:20" ht="20.25" hidden="1" thickTop="1" thickBot="1">
      <c r="A594" t="str">
        <f ca="1">IF(B594="","",INDIRECT("減額一覧!B"&amp;$P594))</f>
        <v/>
      </c>
      <c r="B594" s="120" t="str">
        <f t="shared" ref="B594" ca="1" si="1351">IF(INDIRECT("減額一覧!BA"&amp;P594)=1,INDIRECT("減額一覧!M"&amp;P594),"")</f>
        <v/>
      </c>
      <c r="C594" s="131" t="str">
        <f ca="1">IF(B594="","",INDIRECT("減額一覧!C"&amp;$P594))</f>
        <v/>
      </c>
      <c r="D594" s="121" t="str">
        <f ca="1">IF($B594="","",INDIRECT("減額一覧!G"&amp;$P594))</f>
        <v/>
      </c>
      <c r="E594" s="122" t="str">
        <f ca="1">IF(B594="","",INDIRECT("減額一覧!H"&amp;P594))</f>
        <v/>
      </c>
      <c r="F594" s="122" t="str">
        <f ca="1">IF($B594="","",INDIRECT("減額一覧!T"&amp;P594))</f>
        <v/>
      </c>
      <c r="G594" s="123" t="str">
        <f ca="1">IF($B594="","",INDIRECT("減額一覧!U"&amp;P594))</f>
        <v/>
      </c>
      <c r="H594" s="123" t="str">
        <f ca="1">IF($B594="","",INDIRECT("減額一覧!V"&amp;P594))</f>
        <v/>
      </c>
      <c r="I594" s="124" t="str">
        <f ca="1">IF(B594="","",IF(INDIRECT("減額一覧!BL"&amp;P594)=0.08,0.08,0.1))</f>
        <v/>
      </c>
      <c r="J594" s="125"/>
      <c r="K594" s="126" t="str">
        <f t="shared" ca="1" si="1184"/>
        <v/>
      </c>
      <c r="L594" s="127" t="str">
        <f t="shared" ca="1" si="1146"/>
        <v/>
      </c>
      <c r="N594" s="113" t="str">
        <f t="shared" ref="N594:N597" ca="1" si="1352">IF(A594="","",IF(A594&gt;3000,"月ヶ瀬",IF(A594&gt;=2000,"都祁","市内")))</f>
        <v/>
      </c>
      <c r="O594" s="114" t="str">
        <f t="shared" ref="O594" ca="1" si="1353">IF(B594="","",IF(INDIRECT("減額一覧!BL"&amp;P594)=0.08,0.08,0.1))</f>
        <v/>
      </c>
      <c r="P594" s="38">
        <v>117</v>
      </c>
      <c r="Q594" s="38" t="str">
        <f t="shared" ref="Q594:R597" ca="1" si="1354">IF(G594="","",IF(G594&gt;0,1,""))</f>
        <v/>
      </c>
      <c r="R594" s="38" t="str">
        <f t="shared" ca="1" si="1354"/>
        <v/>
      </c>
      <c r="S594" s="66" t="str">
        <f t="shared" ca="1" si="1148"/>
        <v/>
      </c>
      <c r="T594" s="105" t="str">
        <f t="shared" ca="1" si="1319"/>
        <v/>
      </c>
    </row>
    <row r="595" spans="1:20" ht="20.25" hidden="1" thickTop="1" thickBot="1">
      <c r="A595" t="str">
        <f ca="1">IF(B595="","",INDIRECT("減額一覧!B"&amp;$P595))</f>
        <v/>
      </c>
      <c r="B595" s="61" t="str">
        <f t="shared" ref="B595" ca="1" si="1355">IF(INDIRECT("減額一覧!BB"&amp;P595)=1,INDIRECT("減額一覧!W"&amp;P595),"")</f>
        <v/>
      </c>
      <c r="C595" s="44" t="str">
        <f ca="1">IF(B595="","",INDIRECT("減額一覧!C"&amp;$P595))</f>
        <v/>
      </c>
      <c r="D595" s="79" t="str">
        <f ca="1">IF($B595="","",INDIRECT("減額一覧!G"&amp;$P595))</f>
        <v/>
      </c>
      <c r="E595" s="19" t="str">
        <f ca="1">IF(B595="","",INDIRECT("減額一覧!H"&amp;P595))</f>
        <v/>
      </c>
      <c r="F595" s="19" t="str">
        <f ca="1">IF($B595="","",INDIRECT("減額一覧!AD"&amp;P595))</f>
        <v/>
      </c>
      <c r="G595" s="20" t="str">
        <f ca="1">IF($B595="","",INDIRECT("減額一覧!AE"&amp;P595))</f>
        <v/>
      </c>
      <c r="H595" s="20" t="str">
        <f ca="1">IF($B595="","",INDIRECT("減額一覧!AF"&amp;P595))</f>
        <v/>
      </c>
      <c r="I595" s="32" t="str">
        <f ca="1">IF(B595="","",IF(INDIRECT("減額一覧!BM"&amp;P595)=0.08,0.08,0.1))</f>
        <v/>
      </c>
      <c r="J595" s="52"/>
      <c r="K595" s="95" t="str">
        <f t="shared" ca="1" si="1184"/>
        <v/>
      </c>
      <c r="L595" s="58" t="str">
        <f t="shared" ca="1" si="1146"/>
        <v/>
      </c>
      <c r="N595" s="113" t="str">
        <f t="shared" ca="1" si="1352"/>
        <v/>
      </c>
      <c r="O595" s="114" t="str">
        <f t="shared" ref="O595" ca="1" si="1356">IF(B595="","",IF(INDIRECT("減額一覧!BM"&amp;P595)=0.08,0.08,0.1))</f>
        <v/>
      </c>
      <c r="P595" s="38">
        <v>117</v>
      </c>
      <c r="Q595" s="38" t="str">
        <f t="shared" ca="1" si="1354"/>
        <v/>
      </c>
      <c r="R595" s="38" t="str">
        <f t="shared" ca="1" si="1354"/>
        <v/>
      </c>
      <c r="S595" s="66" t="str">
        <f t="shared" ca="1" si="1148"/>
        <v/>
      </c>
      <c r="T595" s="105" t="str">
        <f t="shared" ca="1" si="1319"/>
        <v/>
      </c>
    </row>
    <row r="596" spans="1:20" ht="20.25" hidden="1" thickTop="1" thickBot="1">
      <c r="A596" t="str">
        <f ca="1">IF(B596="","",INDIRECT("減額一覧!B"&amp;$P596))</f>
        <v/>
      </c>
      <c r="B596" s="61" t="str">
        <f t="shared" ref="B596" ca="1" si="1357">IF(INDIRECT("減額一覧!BC"&amp;P596)=1,INDIRECT("減額一覧!AG"&amp;P596),"")</f>
        <v/>
      </c>
      <c r="C596" s="128" t="str">
        <f ca="1">IF(B596="","",INDIRECT("減額一覧!C"&amp;$P596))</f>
        <v/>
      </c>
      <c r="D596" s="80" t="str">
        <f ca="1">IF($B596="","",INDIRECT("減額一覧!G"&amp;$P596))</f>
        <v/>
      </c>
      <c r="E596" s="19" t="str">
        <f ca="1">IF(B596="","",INDIRECT("減額一覧!H"&amp;P596))</f>
        <v/>
      </c>
      <c r="F596" s="19" t="str">
        <f ca="1">IF($B596="","",INDIRECT("減額一覧!AN"&amp;P596))</f>
        <v/>
      </c>
      <c r="G596" s="20" t="str">
        <f ca="1">IF($B596="","",INDIRECT("減額一覧!AO"&amp;P596))</f>
        <v/>
      </c>
      <c r="H596" s="20" t="str">
        <f ca="1">IF($B596="","",INDIRECT("減額一覧!AP"&amp;P596))</f>
        <v/>
      </c>
      <c r="I596" s="32" t="str">
        <f ca="1">IF(B596="","",IF(INDIRECT("減額一覧!BN"&amp;P596)=0.08,0.08,0.1))</f>
        <v/>
      </c>
      <c r="J596" s="52"/>
      <c r="K596" s="95" t="str">
        <f t="shared" ca="1" si="1184"/>
        <v/>
      </c>
      <c r="L596" s="58" t="str">
        <f t="shared" ca="1" si="1146"/>
        <v/>
      </c>
      <c r="N596" s="113" t="str">
        <f t="shared" ca="1" si="1352"/>
        <v/>
      </c>
      <c r="O596" s="114" t="str">
        <f t="shared" ref="O596" ca="1" si="1358">IF(B596="","",IF(INDIRECT("減額一覧!BN"&amp;P596)=0.08,0.08,0.1))</f>
        <v/>
      </c>
      <c r="P596" s="38">
        <v>117</v>
      </c>
      <c r="Q596" s="38" t="str">
        <f t="shared" ca="1" si="1354"/>
        <v/>
      </c>
      <c r="R596" s="38" t="str">
        <f t="shared" ca="1" si="1354"/>
        <v/>
      </c>
      <c r="S596" s="66" t="str">
        <f t="shared" ca="1" si="1148"/>
        <v/>
      </c>
      <c r="T596" s="105" t="str">
        <f t="shared" ca="1" si="1319"/>
        <v/>
      </c>
    </row>
    <row r="597" spans="1:20" ht="20.25" hidden="1" thickTop="1" thickBot="1">
      <c r="A597" t="str">
        <f ca="1">IF(B597="","",INDIRECT("減額一覧!B"&amp;$P597))</f>
        <v/>
      </c>
      <c r="B597" s="61" t="str">
        <f t="shared" ref="B597" ca="1" si="1359">IF(INDIRECT("減額一覧!BD"&amp;P597)=1,INDIRECT("減額一覧!AQ"&amp;P597),"")</f>
        <v/>
      </c>
      <c r="C597" s="45" t="str">
        <f ca="1">IF(B597="","",INDIRECT("減額一覧!C"&amp;$P597))</f>
        <v/>
      </c>
      <c r="D597" s="79" t="str">
        <f ca="1">IF($B597="","",INDIRECT("減額一覧!G"&amp;$P597))</f>
        <v/>
      </c>
      <c r="E597" s="19" t="str">
        <f ca="1">IF(B597="","",INDIRECT("減額一覧!H"&amp;P597))</f>
        <v/>
      </c>
      <c r="F597" s="19" t="str">
        <f ca="1">IF($B597="","",INDIRECT("減額一覧!AX"&amp;P597))</f>
        <v/>
      </c>
      <c r="G597" s="20" t="str">
        <f ca="1">IF($B597="","",INDIRECT("減額一覧!AY"&amp;P597))</f>
        <v/>
      </c>
      <c r="H597" s="20" t="str">
        <f ca="1">IF($B597="","",INDIRECT("減額一覧!AZ"&amp;P597))</f>
        <v/>
      </c>
      <c r="I597" s="32" t="str">
        <f ca="1">IF(B597="","",IF(INDIRECT("減額一覧!BO"&amp;P597)=0.08,0.08,0.1))</f>
        <v/>
      </c>
      <c r="J597" s="52"/>
      <c r="K597" s="95" t="str">
        <f t="shared" ca="1" si="1184"/>
        <v/>
      </c>
      <c r="L597" s="58" t="str">
        <f t="shared" ca="1" si="1146"/>
        <v/>
      </c>
      <c r="N597" s="113" t="str">
        <f t="shared" ca="1" si="1352"/>
        <v/>
      </c>
      <c r="O597" s="114" t="str">
        <f t="shared" ref="O597" ca="1" si="1360">IF(B597="","",IF(INDIRECT("減額一覧!BO"&amp;P597)=0.08,0.08,0.1))</f>
        <v/>
      </c>
      <c r="P597" s="38">
        <v>117</v>
      </c>
      <c r="Q597" s="38" t="str">
        <f t="shared" ca="1" si="1354"/>
        <v/>
      </c>
      <c r="R597" s="38" t="str">
        <f t="shared" ca="1" si="1354"/>
        <v/>
      </c>
      <c r="S597" s="66" t="str">
        <f t="shared" ca="1" si="1148"/>
        <v/>
      </c>
      <c r="T597" s="105" t="str">
        <f t="shared" ca="1" si="1319"/>
        <v/>
      </c>
    </row>
    <row r="598" spans="1:20" ht="20.25" hidden="1" thickTop="1" thickBot="1">
      <c r="A598" t="str">
        <f t="shared" ref="A598" ca="1" si="1361">IF(B598="","",INDIRECT("減額一覧!B"&amp;$P598))</f>
        <v/>
      </c>
      <c r="B598" s="129"/>
      <c r="C598" s="130" t="str">
        <f>IF(B598="","",減額一覧!C294)</f>
        <v/>
      </c>
      <c r="D598" s="43"/>
      <c r="E598" s="21"/>
      <c r="F598" s="22" t="s">
        <v>69</v>
      </c>
      <c r="G598" s="23">
        <f t="shared" ref="G598:H598" si="1362">SUBTOTAL(9,G594:G597)</f>
        <v>0</v>
      </c>
      <c r="H598" s="23">
        <f t="shared" si="1362"/>
        <v>0</v>
      </c>
      <c r="I598" s="30"/>
      <c r="J598" s="53"/>
      <c r="K598" s="96" t="str">
        <f t="shared" ca="1" si="1184"/>
        <v/>
      </c>
      <c r="L598" s="59" t="str">
        <f t="shared" si="1146"/>
        <v/>
      </c>
      <c r="N598" s="108" t="str">
        <f t="shared" ref="N598" si="1363">IF(AND(G598=0,H598=0),"","小計")</f>
        <v/>
      </c>
      <c r="O598" s="108" t="str">
        <f t="shared" ref="O598" si="1364">IF(AND(G598=0,H598=0),"","小計")</f>
        <v/>
      </c>
      <c r="P598" s="38"/>
      <c r="Q598" s="38"/>
      <c r="R598" s="38"/>
      <c r="S598" s="66" t="str">
        <f t="shared" si="1148"/>
        <v/>
      </c>
      <c r="T598" s="105" t="str">
        <f t="shared" si="1319"/>
        <v/>
      </c>
    </row>
    <row r="599" spans="1:20" ht="20.25" hidden="1" thickTop="1" thickBot="1">
      <c r="A599" t="str">
        <f ca="1">IF(B599="","",INDIRECT("減額一覧!B"&amp;$P599))</f>
        <v/>
      </c>
      <c r="B599" s="120" t="str">
        <f t="shared" ref="B599" ca="1" si="1365">IF(INDIRECT("減額一覧!BA"&amp;P599)=1,INDIRECT("減額一覧!M"&amp;P599),"")</f>
        <v/>
      </c>
      <c r="C599" s="131" t="str">
        <f ca="1">IF(B599="","",INDIRECT("減額一覧!C"&amp;$P599))</f>
        <v/>
      </c>
      <c r="D599" s="121" t="str">
        <f ca="1">IF($B599="","",INDIRECT("減額一覧!G"&amp;$P599))</f>
        <v/>
      </c>
      <c r="E599" s="122" t="str">
        <f ca="1">IF(B599="","",INDIRECT("減額一覧!H"&amp;P599))</f>
        <v/>
      </c>
      <c r="F599" s="122" t="str">
        <f ca="1">IF($B599="","",INDIRECT("減額一覧!T"&amp;P599))</f>
        <v/>
      </c>
      <c r="G599" s="123" t="str">
        <f ca="1">IF($B599="","",INDIRECT("減額一覧!U"&amp;P599))</f>
        <v/>
      </c>
      <c r="H599" s="123" t="str">
        <f ca="1">IF($B599="","",INDIRECT("減額一覧!V"&amp;P599))</f>
        <v/>
      </c>
      <c r="I599" s="124" t="str">
        <f ca="1">IF(B599="","",IF(INDIRECT("減額一覧!BL"&amp;P599)=0.08,0.08,0.1))</f>
        <v/>
      </c>
      <c r="J599" s="125"/>
      <c r="K599" s="126" t="str">
        <f t="shared" ca="1" si="1184"/>
        <v/>
      </c>
      <c r="L599" s="127" t="str">
        <f t="shared" ca="1" si="1146"/>
        <v/>
      </c>
      <c r="N599" s="113" t="str">
        <f t="shared" ref="N599:N602" ca="1" si="1366">IF(A599="","",IF(A599&gt;3000,"月ヶ瀬",IF(A599&gt;=2000,"都祁","市内")))</f>
        <v/>
      </c>
      <c r="O599" s="114" t="str">
        <f t="shared" ref="O599" ca="1" si="1367">IF(B599="","",IF(INDIRECT("減額一覧!BL"&amp;P599)=0.08,0.08,0.1))</f>
        <v/>
      </c>
      <c r="P599" s="38">
        <v>114</v>
      </c>
      <c r="Q599" s="38" t="str">
        <f t="shared" ref="Q599:R602" ca="1" si="1368">IF(G599="","",IF(G599&gt;0,1,""))</f>
        <v/>
      </c>
      <c r="R599" s="38" t="str">
        <f t="shared" ca="1" si="1368"/>
        <v/>
      </c>
      <c r="S599" s="66" t="str">
        <f t="shared" ca="1" si="1148"/>
        <v/>
      </c>
      <c r="T599" s="105" t="str">
        <f t="shared" ca="1" si="1319"/>
        <v/>
      </c>
    </row>
    <row r="600" spans="1:20" ht="20.25" hidden="1" thickTop="1" thickBot="1">
      <c r="A600" t="str">
        <f ca="1">IF(B600="","",INDIRECT("減額一覧!B"&amp;$P600))</f>
        <v/>
      </c>
      <c r="B600" s="61" t="str">
        <f t="shared" ref="B600" ca="1" si="1369">IF(INDIRECT("減額一覧!BB"&amp;P600)=1,INDIRECT("減額一覧!W"&amp;P600),"")</f>
        <v/>
      </c>
      <c r="C600" s="44" t="str">
        <f ca="1">IF(B600="","",INDIRECT("減額一覧!C"&amp;$P600))</f>
        <v/>
      </c>
      <c r="D600" s="79" t="str">
        <f ca="1">IF($B600="","",INDIRECT("減額一覧!G"&amp;$P600))</f>
        <v/>
      </c>
      <c r="E600" s="19" t="str">
        <f ca="1">IF(B600="","",INDIRECT("減額一覧!H"&amp;P600))</f>
        <v/>
      </c>
      <c r="F600" s="19" t="str">
        <f ca="1">IF($B600="","",INDIRECT("減額一覧!AD"&amp;P600))</f>
        <v/>
      </c>
      <c r="G600" s="20" t="str">
        <f ca="1">IF($B600="","",INDIRECT("減額一覧!AE"&amp;P600))</f>
        <v/>
      </c>
      <c r="H600" s="20" t="str">
        <f ca="1">IF($B600="","",INDIRECT("減額一覧!AF"&amp;P600))</f>
        <v/>
      </c>
      <c r="I600" s="32" t="str">
        <f ca="1">IF(B600="","",IF(INDIRECT("減額一覧!BM"&amp;P600)=0.08,0.08,0.1))</f>
        <v/>
      </c>
      <c r="J600" s="52"/>
      <c r="K600" s="95" t="str">
        <f t="shared" ca="1" si="1184"/>
        <v/>
      </c>
      <c r="L600" s="58" t="str">
        <f t="shared" ca="1" si="1146"/>
        <v/>
      </c>
      <c r="N600" s="113" t="str">
        <f t="shared" ca="1" si="1366"/>
        <v/>
      </c>
      <c r="O600" s="114" t="str">
        <f t="shared" ref="O600" ca="1" si="1370">IF(B600="","",IF(INDIRECT("減額一覧!BM"&amp;P600)=0.08,0.08,0.1))</f>
        <v/>
      </c>
      <c r="P600" s="38">
        <v>114</v>
      </c>
      <c r="Q600" s="38" t="str">
        <f t="shared" ca="1" si="1368"/>
        <v/>
      </c>
      <c r="R600" s="38" t="str">
        <f t="shared" ca="1" si="1368"/>
        <v/>
      </c>
      <c r="S600" s="66" t="str">
        <f t="shared" ca="1" si="1148"/>
        <v/>
      </c>
      <c r="T600" s="105" t="str">
        <f t="shared" ca="1" si="1319"/>
        <v/>
      </c>
    </row>
    <row r="601" spans="1:20" ht="20.25" hidden="1" thickTop="1" thickBot="1">
      <c r="A601" t="str">
        <f ca="1">IF(B601="","",INDIRECT("減額一覧!B"&amp;$P601))</f>
        <v/>
      </c>
      <c r="B601" s="61" t="str">
        <f t="shared" ref="B601" ca="1" si="1371">IF(INDIRECT("減額一覧!BC"&amp;P601)=1,INDIRECT("減額一覧!AG"&amp;P601),"")</f>
        <v/>
      </c>
      <c r="C601" s="128" t="str">
        <f ca="1">IF(B601="","",INDIRECT("減額一覧!C"&amp;$P601))</f>
        <v/>
      </c>
      <c r="D601" s="80" t="str">
        <f ca="1">IF($B601="","",INDIRECT("減額一覧!G"&amp;$P601))</f>
        <v/>
      </c>
      <c r="E601" s="19" t="str">
        <f ca="1">IF(B601="","",INDIRECT("減額一覧!H"&amp;P601))</f>
        <v/>
      </c>
      <c r="F601" s="19" t="str">
        <f ca="1">IF($B601="","",INDIRECT("減額一覧!AN"&amp;P601))</f>
        <v/>
      </c>
      <c r="G601" s="20" t="str">
        <f ca="1">IF($B601="","",INDIRECT("減額一覧!AO"&amp;P601))</f>
        <v/>
      </c>
      <c r="H601" s="20" t="str">
        <f ca="1">IF($B601="","",INDIRECT("減額一覧!AP"&amp;P601))</f>
        <v/>
      </c>
      <c r="I601" s="32" t="str">
        <f ca="1">IF(B601="","",IF(INDIRECT("減額一覧!BN"&amp;P601)=0.08,0.08,0.1))</f>
        <v/>
      </c>
      <c r="J601" s="52"/>
      <c r="K601" s="95" t="str">
        <f t="shared" ca="1" si="1184"/>
        <v/>
      </c>
      <c r="L601" s="58" t="str">
        <f t="shared" ca="1" si="1146"/>
        <v/>
      </c>
      <c r="N601" s="113" t="str">
        <f t="shared" ca="1" si="1366"/>
        <v/>
      </c>
      <c r="O601" s="114" t="str">
        <f t="shared" ref="O601" ca="1" si="1372">IF(B601="","",IF(INDIRECT("減額一覧!BN"&amp;P601)=0.08,0.08,0.1))</f>
        <v/>
      </c>
      <c r="P601" s="38">
        <v>114</v>
      </c>
      <c r="Q601" s="38" t="str">
        <f t="shared" ca="1" si="1368"/>
        <v/>
      </c>
      <c r="R601" s="38" t="str">
        <f t="shared" ca="1" si="1368"/>
        <v/>
      </c>
      <c r="S601" s="66" t="str">
        <f t="shared" ca="1" si="1148"/>
        <v/>
      </c>
      <c r="T601" s="105" t="str">
        <f t="shared" ca="1" si="1319"/>
        <v/>
      </c>
    </row>
    <row r="602" spans="1:20" ht="20.25" hidden="1" thickTop="1" thickBot="1">
      <c r="A602" t="str">
        <f ca="1">IF(B602="","",INDIRECT("減額一覧!B"&amp;$P602))</f>
        <v/>
      </c>
      <c r="B602" s="61" t="str">
        <f t="shared" ref="B602" ca="1" si="1373">IF(INDIRECT("減額一覧!BD"&amp;P602)=1,INDIRECT("減額一覧!AQ"&amp;P602),"")</f>
        <v/>
      </c>
      <c r="C602" s="45" t="str">
        <f ca="1">IF(B602="","",INDIRECT("減額一覧!C"&amp;$P602))</f>
        <v/>
      </c>
      <c r="D602" s="79" t="str">
        <f ca="1">IF($B602="","",INDIRECT("減額一覧!G"&amp;$P602))</f>
        <v/>
      </c>
      <c r="E602" s="19" t="str">
        <f ca="1">IF(B602="","",INDIRECT("減額一覧!H"&amp;P602))</f>
        <v/>
      </c>
      <c r="F602" s="19" t="str">
        <f ca="1">IF($B602="","",INDIRECT("減額一覧!AX"&amp;P602))</f>
        <v/>
      </c>
      <c r="G602" s="20" t="str">
        <f ca="1">IF($B602="","",INDIRECT("減額一覧!AY"&amp;P602))</f>
        <v/>
      </c>
      <c r="H602" s="20" t="str">
        <f ca="1">IF($B602="","",INDIRECT("減額一覧!AZ"&amp;P602))</f>
        <v/>
      </c>
      <c r="I602" s="32" t="str">
        <f ca="1">IF(B602="","",IF(INDIRECT("減額一覧!BO"&amp;P602)=0.08,0.08,0.1))</f>
        <v/>
      </c>
      <c r="J602" s="52"/>
      <c r="K602" s="95" t="str">
        <f t="shared" ca="1" si="1184"/>
        <v/>
      </c>
      <c r="L602" s="58" t="str">
        <f t="shared" ca="1" si="1146"/>
        <v/>
      </c>
      <c r="N602" s="113" t="str">
        <f t="shared" ca="1" si="1366"/>
        <v/>
      </c>
      <c r="O602" s="114" t="str">
        <f t="shared" ref="O602" ca="1" si="1374">IF(B602="","",IF(INDIRECT("減額一覧!BO"&amp;P602)=0.08,0.08,0.1))</f>
        <v/>
      </c>
      <c r="P602" s="38">
        <v>114</v>
      </c>
      <c r="Q602" s="38" t="str">
        <f t="shared" ca="1" si="1368"/>
        <v/>
      </c>
      <c r="R602" s="38" t="str">
        <f t="shared" ca="1" si="1368"/>
        <v/>
      </c>
      <c r="S602" s="66" t="str">
        <f t="shared" ca="1" si="1148"/>
        <v/>
      </c>
      <c r="T602" s="105" t="str">
        <f t="shared" ca="1" si="1319"/>
        <v/>
      </c>
    </row>
    <row r="603" spans="1:20" ht="20.25" hidden="1" thickTop="1" thickBot="1">
      <c r="B603" s="129"/>
      <c r="C603" s="130" t="str">
        <f>IF(B603="","",減額一覧!C299)</f>
        <v/>
      </c>
      <c r="D603" s="43"/>
      <c r="E603" s="21"/>
      <c r="F603" s="22" t="s">
        <v>69</v>
      </c>
      <c r="G603" s="23">
        <f t="shared" ref="G603:H603" si="1375">SUBTOTAL(9,G599:G602)</f>
        <v>0</v>
      </c>
      <c r="H603" s="23">
        <f t="shared" si="1375"/>
        <v>0</v>
      </c>
      <c r="I603" s="30"/>
      <c r="J603" s="53"/>
      <c r="K603" s="96" t="str">
        <f t="shared" si="1184"/>
        <v/>
      </c>
      <c r="L603" s="59" t="str">
        <f t="shared" si="1146"/>
        <v/>
      </c>
      <c r="N603" s="108" t="str">
        <f t="shared" ref="N603" si="1376">IF(AND(G603=0,H603=0),"","小計")</f>
        <v/>
      </c>
      <c r="O603" s="108" t="str">
        <f t="shared" ref="O603" si="1377">IF(AND(G603=0,H603=0),"","小計")</f>
        <v/>
      </c>
      <c r="P603" s="38"/>
      <c r="Q603" s="38"/>
      <c r="R603" s="38"/>
      <c r="S603" s="66" t="str">
        <f t="shared" si="1148"/>
        <v/>
      </c>
      <c r="T603" s="105" t="str">
        <f t="shared" si="1319"/>
        <v/>
      </c>
    </row>
    <row r="604" spans="1:20" ht="20.25" hidden="1" thickTop="1" thickBot="1">
      <c r="A604" t="str">
        <f ca="1">IF(B604="","",INDIRECT("減額一覧!B"&amp;$P604))</f>
        <v/>
      </c>
      <c r="B604" s="120" t="str">
        <f t="shared" ref="B604" ca="1" si="1378">IF(INDIRECT("減額一覧!BA"&amp;P604)=1,INDIRECT("減額一覧!M"&amp;P604),"")</f>
        <v/>
      </c>
      <c r="C604" s="131" t="str">
        <f ca="1">IF(B604="","",INDIRECT("減額一覧!C"&amp;$P604))</f>
        <v/>
      </c>
      <c r="D604" s="121" t="str">
        <f ca="1">IF($B604="","",INDIRECT("減額一覧!G"&amp;$P604))</f>
        <v/>
      </c>
      <c r="E604" s="122" t="str">
        <f ca="1">IF(B604="","",INDIRECT("減額一覧!H"&amp;P604))</f>
        <v/>
      </c>
      <c r="F604" s="122" t="str">
        <f ca="1">IF($B604="","",INDIRECT("減額一覧!T"&amp;P604))</f>
        <v/>
      </c>
      <c r="G604" s="123" t="str">
        <f ca="1">IF($B604="","",INDIRECT("減額一覧!U"&amp;P604))</f>
        <v/>
      </c>
      <c r="H604" s="123" t="str">
        <f ca="1">IF($B604="","",INDIRECT("減額一覧!V"&amp;P604))</f>
        <v/>
      </c>
      <c r="I604" s="124" t="str">
        <f ca="1">IF(B604="","",IF(INDIRECT("減額一覧!BL"&amp;P604)=0.08,0.08,0.1))</f>
        <v/>
      </c>
      <c r="J604" s="125"/>
      <c r="K604" s="126" t="str">
        <f t="shared" ca="1" si="1184"/>
        <v/>
      </c>
      <c r="L604" s="127" t="str">
        <f t="shared" ca="1" si="1146"/>
        <v/>
      </c>
      <c r="N604" s="113" t="str">
        <f t="shared" ref="N604:N607" ca="1" si="1379">IF(A604="","",IF(A604&gt;3000,"月ヶ瀬",IF(A604&gt;=2000,"都祁","市内")))</f>
        <v/>
      </c>
      <c r="O604" s="114" t="str">
        <f t="shared" ref="O604" ca="1" si="1380">IF(B604="","",IF(INDIRECT("減額一覧!BL"&amp;P604)=0.08,0.08,0.1))</f>
        <v/>
      </c>
      <c r="P604" s="38">
        <v>115</v>
      </c>
      <c r="Q604" s="38" t="str">
        <f t="shared" ref="Q604:R607" ca="1" si="1381">IF(G604="","",IF(G604&gt;0,1,""))</f>
        <v/>
      </c>
      <c r="R604" s="38" t="str">
        <f t="shared" ca="1" si="1381"/>
        <v/>
      </c>
      <c r="S604" s="66" t="str">
        <f t="shared" ca="1" si="1148"/>
        <v/>
      </c>
      <c r="T604" s="105" t="str">
        <f t="shared" ca="1" si="1319"/>
        <v/>
      </c>
    </row>
    <row r="605" spans="1:20" ht="20.25" hidden="1" thickTop="1" thickBot="1">
      <c r="A605" t="str">
        <f ca="1">IF(B605="","",INDIRECT("減額一覧!B"&amp;$P605))</f>
        <v/>
      </c>
      <c r="B605" s="61" t="str">
        <f t="shared" ref="B605" ca="1" si="1382">IF(INDIRECT("減額一覧!BB"&amp;P605)=1,INDIRECT("減額一覧!W"&amp;P605),"")</f>
        <v/>
      </c>
      <c r="C605" s="44" t="str">
        <f ca="1">IF(B605="","",INDIRECT("減額一覧!C"&amp;$P605))</f>
        <v/>
      </c>
      <c r="D605" s="79" t="str">
        <f ca="1">IF($B605="","",INDIRECT("減額一覧!G"&amp;$P605))</f>
        <v/>
      </c>
      <c r="E605" s="19" t="str">
        <f ca="1">IF(B605="","",INDIRECT("減額一覧!H"&amp;P605))</f>
        <v/>
      </c>
      <c r="F605" s="19" t="str">
        <f ca="1">IF($B605="","",INDIRECT("減額一覧!AD"&amp;P605))</f>
        <v/>
      </c>
      <c r="G605" s="20" t="str">
        <f ca="1">IF($B605="","",INDIRECT("減額一覧!AE"&amp;P605))</f>
        <v/>
      </c>
      <c r="H605" s="20" t="str">
        <f ca="1">IF($B605="","",INDIRECT("減額一覧!AF"&amp;P605))</f>
        <v/>
      </c>
      <c r="I605" s="32" t="str">
        <f ca="1">IF(B605="","",IF(INDIRECT("減額一覧!BM"&amp;P605)=0.08,0.08,0.1))</f>
        <v/>
      </c>
      <c r="J605" s="52"/>
      <c r="K605" s="95" t="str">
        <f t="shared" ca="1" si="1184"/>
        <v/>
      </c>
      <c r="L605" s="58" t="str">
        <f t="shared" ca="1" si="1146"/>
        <v/>
      </c>
      <c r="N605" s="113" t="str">
        <f t="shared" ca="1" si="1379"/>
        <v/>
      </c>
      <c r="O605" s="114" t="str">
        <f t="shared" ref="O605" ca="1" si="1383">IF(B605="","",IF(INDIRECT("減額一覧!BM"&amp;P605)=0.08,0.08,0.1))</f>
        <v/>
      </c>
      <c r="P605" s="38">
        <v>115</v>
      </c>
      <c r="Q605" s="38" t="str">
        <f t="shared" ca="1" si="1381"/>
        <v/>
      </c>
      <c r="R605" s="38" t="str">
        <f t="shared" ca="1" si="1381"/>
        <v/>
      </c>
      <c r="S605" s="66" t="str">
        <f t="shared" ca="1" si="1148"/>
        <v/>
      </c>
      <c r="T605" s="105" t="str">
        <f t="shared" ca="1" si="1319"/>
        <v/>
      </c>
    </row>
    <row r="606" spans="1:20" ht="20.25" hidden="1" thickTop="1" thickBot="1">
      <c r="A606" t="str">
        <f ca="1">IF(B606="","",INDIRECT("減額一覧!B"&amp;$P606))</f>
        <v/>
      </c>
      <c r="B606" s="61" t="str">
        <f t="shared" ref="B606" ca="1" si="1384">IF(INDIRECT("減額一覧!BC"&amp;P606)=1,INDIRECT("減額一覧!AG"&amp;P606),"")</f>
        <v/>
      </c>
      <c r="C606" s="128" t="str">
        <f ca="1">IF(B606="","",INDIRECT("減額一覧!C"&amp;$P606))</f>
        <v/>
      </c>
      <c r="D606" s="80" t="str">
        <f ca="1">IF($B606="","",INDIRECT("減額一覧!G"&amp;$P606))</f>
        <v/>
      </c>
      <c r="E606" s="19" t="str">
        <f ca="1">IF(B606="","",INDIRECT("減額一覧!H"&amp;P606))</f>
        <v/>
      </c>
      <c r="F606" s="19" t="str">
        <f ca="1">IF($B606="","",INDIRECT("減額一覧!AN"&amp;P606))</f>
        <v/>
      </c>
      <c r="G606" s="20" t="str">
        <f ca="1">IF($B606="","",INDIRECT("減額一覧!AO"&amp;P606))</f>
        <v/>
      </c>
      <c r="H606" s="20" t="str">
        <f ca="1">IF($B606="","",INDIRECT("減額一覧!AP"&amp;P606))</f>
        <v/>
      </c>
      <c r="I606" s="32" t="str">
        <f ca="1">IF(B606="","",IF(INDIRECT("減額一覧!BN"&amp;P606)=0.08,0.08,0.1))</f>
        <v/>
      </c>
      <c r="J606" s="52"/>
      <c r="K606" s="95" t="str">
        <f t="shared" ca="1" si="1184"/>
        <v/>
      </c>
      <c r="L606" s="58" t="str">
        <f t="shared" ca="1" si="1146"/>
        <v/>
      </c>
      <c r="N606" s="113" t="str">
        <f t="shared" ca="1" si="1379"/>
        <v/>
      </c>
      <c r="O606" s="114" t="str">
        <f t="shared" ref="O606" ca="1" si="1385">IF(B606="","",IF(INDIRECT("減額一覧!BN"&amp;P606)=0.08,0.08,0.1))</f>
        <v/>
      </c>
      <c r="P606" s="38">
        <v>115</v>
      </c>
      <c r="Q606" s="38" t="str">
        <f t="shared" ca="1" si="1381"/>
        <v/>
      </c>
      <c r="R606" s="38" t="str">
        <f t="shared" ca="1" si="1381"/>
        <v/>
      </c>
      <c r="S606" s="66" t="str">
        <f t="shared" ca="1" si="1148"/>
        <v/>
      </c>
      <c r="T606" s="105" t="str">
        <f t="shared" ca="1" si="1319"/>
        <v/>
      </c>
    </row>
    <row r="607" spans="1:20" ht="20.25" hidden="1" thickTop="1" thickBot="1">
      <c r="A607" t="str">
        <f ca="1">IF(B607="","",INDIRECT("減額一覧!B"&amp;$P607))</f>
        <v/>
      </c>
      <c r="B607" s="61" t="str">
        <f t="shared" ref="B607" ca="1" si="1386">IF(INDIRECT("減額一覧!BD"&amp;P607)=1,INDIRECT("減額一覧!AQ"&amp;P607),"")</f>
        <v/>
      </c>
      <c r="C607" s="45" t="str">
        <f ca="1">IF(B607="","",INDIRECT("減額一覧!C"&amp;$P607))</f>
        <v/>
      </c>
      <c r="D607" s="79" t="str">
        <f ca="1">IF($B607="","",INDIRECT("減額一覧!G"&amp;$P607))</f>
        <v/>
      </c>
      <c r="E607" s="19" t="str">
        <f ca="1">IF(B607="","",INDIRECT("減額一覧!H"&amp;P607))</f>
        <v/>
      </c>
      <c r="F607" s="19" t="str">
        <f ca="1">IF($B607="","",INDIRECT("減額一覧!AX"&amp;P607))</f>
        <v/>
      </c>
      <c r="G607" s="20" t="str">
        <f ca="1">IF($B607="","",INDIRECT("減額一覧!AY"&amp;P607))</f>
        <v/>
      </c>
      <c r="H607" s="20" t="str">
        <f ca="1">IF($B607="","",INDIRECT("減額一覧!AZ"&amp;P607))</f>
        <v/>
      </c>
      <c r="I607" s="32" t="str">
        <f ca="1">IF(B607="","",IF(INDIRECT("減額一覧!BO"&amp;P607)=0.08,0.08,0.1))</f>
        <v/>
      </c>
      <c r="J607" s="52"/>
      <c r="K607" s="95" t="str">
        <f t="shared" ca="1" si="1184"/>
        <v/>
      </c>
      <c r="L607" s="58" t="str">
        <f t="shared" ca="1" si="1146"/>
        <v/>
      </c>
      <c r="N607" s="113" t="str">
        <f t="shared" ca="1" si="1379"/>
        <v/>
      </c>
      <c r="O607" s="114" t="str">
        <f t="shared" ref="O607" ca="1" si="1387">IF(B607="","",IF(INDIRECT("減額一覧!BO"&amp;P607)=0.08,0.08,0.1))</f>
        <v/>
      </c>
      <c r="P607" s="38">
        <v>115</v>
      </c>
      <c r="Q607" s="38" t="str">
        <f t="shared" ca="1" si="1381"/>
        <v/>
      </c>
      <c r="R607" s="38" t="str">
        <f t="shared" ca="1" si="1381"/>
        <v/>
      </c>
      <c r="S607" s="66" t="str">
        <f t="shared" ca="1" si="1148"/>
        <v/>
      </c>
      <c r="T607" s="105" t="str">
        <f t="shared" ca="1" si="1319"/>
        <v/>
      </c>
    </row>
    <row r="608" spans="1:20" ht="20.25" hidden="1" thickTop="1" thickBot="1">
      <c r="B608" s="129"/>
      <c r="C608" s="130" t="str">
        <f>IF(B608="","",減額一覧!C304)</f>
        <v/>
      </c>
      <c r="D608" s="43"/>
      <c r="E608" s="21"/>
      <c r="F608" s="22" t="s">
        <v>69</v>
      </c>
      <c r="G608" s="23">
        <f t="shared" ref="G608:H608" si="1388">SUBTOTAL(9,G604:G607)</f>
        <v>0</v>
      </c>
      <c r="H608" s="23">
        <f t="shared" si="1388"/>
        <v>0</v>
      </c>
      <c r="I608" s="30"/>
      <c r="J608" s="53"/>
      <c r="K608" s="96" t="str">
        <f t="shared" si="1184"/>
        <v/>
      </c>
      <c r="L608" s="59" t="str">
        <f t="shared" si="1146"/>
        <v/>
      </c>
      <c r="N608" s="108" t="str">
        <f t="shared" ref="N608" si="1389">IF(AND(G608=0,H608=0),"","小計")</f>
        <v/>
      </c>
      <c r="O608" s="108" t="str">
        <f t="shared" ref="O608" si="1390">IF(AND(G608=0,H608=0),"","小計")</f>
        <v/>
      </c>
      <c r="P608" s="38"/>
      <c r="Q608" s="38"/>
      <c r="R608" s="38"/>
      <c r="S608" s="66" t="str">
        <f t="shared" si="1148"/>
        <v/>
      </c>
      <c r="T608" s="105" t="str">
        <f t="shared" si="1319"/>
        <v/>
      </c>
    </row>
    <row r="609" spans="1:20" ht="20.25" hidden="1" thickTop="1" thickBot="1">
      <c r="A609" t="str">
        <f ca="1">IF(B609="","",INDIRECT("減額一覧!B"&amp;$P609))</f>
        <v/>
      </c>
      <c r="B609" s="120" t="str">
        <f t="shared" ref="B609" ca="1" si="1391">IF(INDIRECT("減額一覧!BA"&amp;P609)=1,INDIRECT("減額一覧!M"&amp;P609),"")</f>
        <v/>
      </c>
      <c r="C609" s="131" t="str">
        <f ca="1">IF(B609="","",INDIRECT("減額一覧!C"&amp;$P609))</f>
        <v/>
      </c>
      <c r="D609" s="121" t="str">
        <f ca="1">IF($B609="","",INDIRECT("減額一覧!G"&amp;$P609))</f>
        <v/>
      </c>
      <c r="E609" s="122" t="str">
        <f ca="1">IF(B609="","",INDIRECT("減額一覧!H"&amp;P609))</f>
        <v/>
      </c>
      <c r="F609" s="122" t="str">
        <f ca="1">IF($B609="","",INDIRECT("減額一覧!T"&amp;P609))</f>
        <v/>
      </c>
      <c r="G609" s="123" t="str">
        <f ca="1">IF($B609="","",INDIRECT("減額一覧!U"&amp;P609))</f>
        <v/>
      </c>
      <c r="H609" s="123" t="str">
        <f ca="1">IF($B609="","",INDIRECT("減額一覧!V"&amp;P609))</f>
        <v/>
      </c>
      <c r="I609" s="124" t="str">
        <f ca="1">IF(B609="","",IF(INDIRECT("減額一覧!BL"&amp;P609)=0.08,0.08,0.1))</f>
        <v/>
      </c>
      <c r="J609" s="125"/>
      <c r="K609" s="126" t="str">
        <f t="shared" ca="1" si="1184"/>
        <v/>
      </c>
      <c r="L609" s="127" t="str">
        <f t="shared" ca="1" si="1146"/>
        <v/>
      </c>
      <c r="N609" s="113" t="str">
        <f t="shared" ref="N609:N612" ca="1" si="1392">IF(A609="","",IF(A609&gt;3000,"月ヶ瀬",IF(A609&gt;=2000,"都祁","市内")))</f>
        <v/>
      </c>
      <c r="O609" s="114" t="str">
        <f t="shared" ref="O609" ca="1" si="1393">IF(B609="","",IF(INDIRECT("減額一覧!BL"&amp;P609)=0.08,0.08,0.1))</f>
        <v/>
      </c>
      <c r="P609" s="38">
        <v>116</v>
      </c>
      <c r="Q609" s="38" t="str">
        <f t="shared" ref="Q609:R612" ca="1" si="1394">IF(G609="","",IF(G609&gt;0,1,""))</f>
        <v/>
      </c>
      <c r="R609" s="38" t="str">
        <f t="shared" ca="1" si="1394"/>
        <v/>
      </c>
      <c r="S609" s="66" t="str">
        <f t="shared" ca="1" si="1148"/>
        <v/>
      </c>
      <c r="T609" s="105" t="str">
        <f t="shared" ca="1" si="1319"/>
        <v/>
      </c>
    </row>
    <row r="610" spans="1:20" ht="20.25" hidden="1" thickTop="1" thickBot="1">
      <c r="A610" t="str">
        <f ca="1">IF(B610="","",INDIRECT("減額一覧!B"&amp;$P610))</f>
        <v/>
      </c>
      <c r="B610" s="61" t="str">
        <f t="shared" ref="B610" ca="1" si="1395">IF(INDIRECT("減額一覧!BB"&amp;P610)=1,INDIRECT("減額一覧!W"&amp;P610),"")</f>
        <v/>
      </c>
      <c r="C610" s="44" t="str">
        <f ca="1">IF(B610="","",INDIRECT("減額一覧!C"&amp;$P610))</f>
        <v/>
      </c>
      <c r="D610" s="79" t="str">
        <f ca="1">IF($B610="","",INDIRECT("減額一覧!G"&amp;$P610))</f>
        <v/>
      </c>
      <c r="E610" s="19" t="str">
        <f ca="1">IF(B610="","",INDIRECT("減額一覧!H"&amp;P610))</f>
        <v/>
      </c>
      <c r="F610" s="19" t="str">
        <f ca="1">IF($B610="","",INDIRECT("減額一覧!AD"&amp;P610))</f>
        <v/>
      </c>
      <c r="G610" s="20" t="str">
        <f ca="1">IF($B610="","",INDIRECT("減額一覧!AE"&amp;P610))</f>
        <v/>
      </c>
      <c r="H610" s="20" t="str">
        <f ca="1">IF($B610="","",INDIRECT("減額一覧!AF"&amp;P610))</f>
        <v/>
      </c>
      <c r="I610" s="32" t="str">
        <f ca="1">IF(B610="","",IF(INDIRECT("減額一覧!BM"&amp;P610)=0.08,0.08,0.1))</f>
        <v/>
      </c>
      <c r="J610" s="52"/>
      <c r="K610" s="95" t="str">
        <f t="shared" ca="1" si="1184"/>
        <v/>
      </c>
      <c r="L610" s="58" t="str">
        <f t="shared" ca="1" si="1146"/>
        <v/>
      </c>
      <c r="N610" s="113" t="str">
        <f t="shared" ca="1" si="1392"/>
        <v/>
      </c>
      <c r="O610" s="114" t="str">
        <f t="shared" ref="O610" ca="1" si="1396">IF(B610="","",IF(INDIRECT("減額一覧!BM"&amp;P610)=0.08,0.08,0.1))</f>
        <v/>
      </c>
      <c r="P610" s="38">
        <v>116</v>
      </c>
      <c r="Q610" s="38" t="str">
        <f t="shared" ca="1" si="1394"/>
        <v/>
      </c>
      <c r="R610" s="38" t="str">
        <f t="shared" ca="1" si="1394"/>
        <v/>
      </c>
      <c r="S610" s="66" t="str">
        <f t="shared" ca="1" si="1148"/>
        <v/>
      </c>
      <c r="T610" s="105" t="str">
        <f t="shared" ca="1" si="1319"/>
        <v/>
      </c>
    </row>
    <row r="611" spans="1:20" ht="20.25" hidden="1" thickTop="1" thickBot="1">
      <c r="A611" t="str">
        <f ca="1">IF(B611="","",INDIRECT("減額一覧!B"&amp;$P611))</f>
        <v/>
      </c>
      <c r="B611" s="61" t="str">
        <f t="shared" ref="B611" ca="1" si="1397">IF(INDIRECT("減額一覧!BC"&amp;P611)=1,INDIRECT("減額一覧!AG"&amp;P611),"")</f>
        <v/>
      </c>
      <c r="C611" s="128" t="str">
        <f ca="1">IF(B611="","",INDIRECT("減額一覧!C"&amp;$P611))</f>
        <v/>
      </c>
      <c r="D611" s="80" t="str">
        <f ca="1">IF($B611="","",INDIRECT("減額一覧!G"&amp;$P611))</f>
        <v/>
      </c>
      <c r="E611" s="19" t="str">
        <f ca="1">IF(B611="","",INDIRECT("減額一覧!H"&amp;P611))</f>
        <v/>
      </c>
      <c r="F611" s="19" t="str">
        <f ca="1">IF($B611="","",INDIRECT("減額一覧!AN"&amp;P611))</f>
        <v/>
      </c>
      <c r="G611" s="20" t="str">
        <f ca="1">IF($B611="","",INDIRECT("減額一覧!AO"&amp;P611))</f>
        <v/>
      </c>
      <c r="H611" s="20" t="str">
        <f ca="1">IF($B611="","",INDIRECT("減額一覧!AP"&amp;P611))</f>
        <v/>
      </c>
      <c r="I611" s="32" t="str">
        <f ca="1">IF(B611="","",IF(INDIRECT("減額一覧!BN"&amp;P611)=0.08,0.08,0.1))</f>
        <v/>
      </c>
      <c r="J611" s="52"/>
      <c r="K611" s="95" t="str">
        <f t="shared" ca="1" si="1184"/>
        <v/>
      </c>
      <c r="L611" s="58" t="str">
        <f t="shared" ca="1" si="1146"/>
        <v/>
      </c>
      <c r="N611" s="113" t="str">
        <f t="shared" ca="1" si="1392"/>
        <v/>
      </c>
      <c r="O611" s="114" t="str">
        <f t="shared" ref="O611" ca="1" si="1398">IF(B611="","",IF(INDIRECT("減額一覧!BN"&amp;P611)=0.08,0.08,0.1))</f>
        <v/>
      </c>
      <c r="P611" s="38">
        <v>116</v>
      </c>
      <c r="Q611" s="38" t="str">
        <f t="shared" ca="1" si="1394"/>
        <v/>
      </c>
      <c r="R611" s="38" t="str">
        <f t="shared" ca="1" si="1394"/>
        <v/>
      </c>
      <c r="S611" s="66" t="str">
        <f t="shared" ca="1" si="1148"/>
        <v/>
      </c>
      <c r="T611" s="105" t="str">
        <f t="shared" ca="1" si="1319"/>
        <v/>
      </c>
    </row>
    <row r="612" spans="1:20" ht="20.25" hidden="1" thickTop="1" thickBot="1">
      <c r="A612" t="str">
        <f ca="1">IF(B612="","",INDIRECT("減額一覧!B"&amp;$P612))</f>
        <v/>
      </c>
      <c r="B612" s="61" t="str">
        <f t="shared" ref="B612" ca="1" si="1399">IF(INDIRECT("減額一覧!BD"&amp;P612)=1,INDIRECT("減額一覧!AQ"&amp;P612),"")</f>
        <v/>
      </c>
      <c r="C612" s="45" t="str">
        <f ca="1">IF(B612="","",INDIRECT("減額一覧!C"&amp;$P612))</f>
        <v/>
      </c>
      <c r="D612" s="79" t="str">
        <f ca="1">IF($B612="","",INDIRECT("減額一覧!G"&amp;$P612))</f>
        <v/>
      </c>
      <c r="E612" s="19" t="str">
        <f ca="1">IF(B612="","",INDIRECT("減額一覧!H"&amp;P612))</f>
        <v/>
      </c>
      <c r="F612" s="19" t="str">
        <f ca="1">IF($B612="","",INDIRECT("減額一覧!AX"&amp;P612))</f>
        <v/>
      </c>
      <c r="G612" s="20" t="str">
        <f ca="1">IF($B612="","",INDIRECT("減額一覧!AY"&amp;P612))</f>
        <v/>
      </c>
      <c r="H612" s="20" t="str">
        <f ca="1">IF($B612="","",INDIRECT("減額一覧!AZ"&amp;P612))</f>
        <v/>
      </c>
      <c r="I612" s="32" t="str">
        <f ca="1">IF(B612="","",IF(INDIRECT("減額一覧!BO"&amp;P612)=0.08,0.08,0.1))</f>
        <v/>
      </c>
      <c r="J612" s="52"/>
      <c r="K612" s="95" t="str">
        <f t="shared" ca="1" si="1184"/>
        <v/>
      </c>
      <c r="L612" s="58" t="str">
        <f t="shared" ca="1" si="1146"/>
        <v/>
      </c>
      <c r="N612" s="113" t="str">
        <f t="shared" ca="1" si="1392"/>
        <v/>
      </c>
      <c r="O612" s="114" t="str">
        <f t="shared" ref="O612" ca="1" si="1400">IF(B612="","",IF(INDIRECT("減額一覧!BO"&amp;P612)=0.08,0.08,0.1))</f>
        <v/>
      </c>
      <c r="P612" s="38">
        <v>116</v>
      </c>
      <c r="Q612" s="38" t="str">
        <f t="shared" ca="1" si="1394"/>
        <v/>
      </c>
      <c r="R612" s="38" t="str">
        <f t="shared" ca="1" si="1394"/>
        <v/>
      </c>
      <c r="S612" s="66" t="str">
        <f t="shared" ca="1" si="1148"/>
        <v/>
      </c>
      <c r="T612" s="105" t="str">
        <f t="shared" ca="1" si="1319"/>
        <v/>
      </c>
    </row>
    <row r="613" spans="1:20" ht="20.25" hidden="1" thickTop="1" thickBot="1">
      <c r="B613" s="129"/>
      <c r="C613" s="130" t="str">
        <f>IF(B613="","",減額一覧!C309)</f>
        <v/>
      </c>
      <c r="D613" s="43"/>
      <c r="E613" s="21"/>
      <c r="F613" s="22" t="s">
        <v>69</v>
      </c>
      <c r="G613" s="23">
        <f t="shared" ref="G613:H613" si="1401">SUBTOTAL(9,G609:G612)</f>
        <v>0</v>
      </c>
      <c r="H613" s="23">
        <f t="shared" si="1401"/>
        <v>0</v>
      </c>
      <c r="I613" s="30"/>
      <c r="J613" s="53"/>
      <c r="K613" s="96" t="str">
        <f t="shared" si="1184"/>
        <v/>
      </c>
      <c r="L613" s="59" t="str">
        <f t="shared" si="1146"/>
        <v/>
      </c>
      <c r="N613" s="108" t="str">
        <f t="shared" ref="N613" si="1402">IF(AND(G613=0,H613=0),"","小計")</f>
        <v/>
      </c>
      <c r="O613" s="108" t="str">
        <f t="shared" ref="O613" si="1403">IF(AND(G613=0,H613=0),"","小計")</f>
        <v/>
      </c>
      <c r="P613" s="38"/>
      <c r="Q613" s="38"/>
      <c r="R613" s="38"/>
      <c r="S613" s="66" t="str">
        <f t="shared" si="1148"/>
        <v/>
      </c>
      <c r="T613" s="105" t="str">
        <f t="shared" si="1319"/>
        <v/>
      </c>
    </row>
    <row r="614" spans="1:20" ht="20.25" hidden="1" thickTop="1" thickBot="1">
      <c r="A614" t="str">
        <f ca="1">IF(B614="","",INDIRECT("減額一覧!B"&amp;$P614))</f>
        <v/>
      </c>
      <c r="B614" s="120" t="str">
        <f t="shared" ref="B614" ca="1" si="1404">IF(INDIRECT("減額一覧!BA"&amp;P614)=1,INDIRECT("減額一覧!M"&amp;P614),"")</f>
        <v/>
      </c>
      <c r="C614" s="131" t="str">
        <f ca="1">IF(B614="","",INDIRECT("減額一覧!C"&amp;$P614))</f>
        <v/>
      </c>
      <c r="D614" s="121" t="str">
        <f ca="1">IF($B614="","",INDIRECT("減額一覧!G"&amp;$P614))</f>
        <v/>
      </c>
      <c r="E614" s="122" t="str">
        <f ca="1">IF(B614="","",INDIRECT("減額一覧!H"&amp;P614))</f>
        <v/>
      </c>
      <c r="F614" s="122" t="str">
        <f ca="1">IF($B614="","",INDIRECT("減額一覧!T"&amp;P614))</f>
        <v/>
      </c>
      <c r="G614" s="123" t="str">
        <f ca="1">IF($B614="","",INDIRECT("減額一覧!U"&amp;P614))</f>
        <v/>
      </c>
      <c r="H614" s="123" t="str">
        <f ca="1">IF($B614="","",INDIRECT("減額一覧!V"&amp;P614))</f>
        <v/>
      </c>
      <c r="I614" s="124" t="str">
        <f ca="1">IF(B614="","",IF(INDIRECT("減額一覧!BL"&amp;P614)=0.08,0.08,0.1))</f>
        <v/>
      </c>
      <c r="J614" s="125"/>
      <c r="K614" s="126" t="str">
        <f t="shared" ca="1" si="1184"/>
        <v/>
      </c>
      <c r="L614" s="127" t="str">
        <f t="shared" ca="1" si="1146"/>
        <v/>
      </c>
      <c r="N614" s="113" t="str">
        <f t="shared" ref="N614:N617" ca="1" si="1405">IF(A614="","",IF(A614&gt;3000,"月ヶ瀬",IF(A614&gt;=2000,"都祁","市内")))</f>
        <v/>
      </c>
      <c r="O614" s="114" t="str">
        <f t="shared" ref="O614" ca="1" si="1406">IF(B614="","",IF(INDIRECT("減額一覧!BL"&amp;P614)=0.08,0.08,0.1))</f>
        <v/>
      </c>
      <c r="P614" s="38">
        <v>117</v>
      </c>
      <c r="Q614" s="38" t="str">
        <f t="shared" ref="Q614:R617" ca="1" si="1407">IF(G614="","",IF(G614&gt;0,1,""))</f>
        <v/>
      </c>
      <c r="R614" s="38" t="str">
        <f t="shared" ca="1" si="1407"/>
        <v/>
      </c>
      <c r="S614" s="66" t="str">
        <f t="shared" ca="1" si="1148"/>
        <v/>
      </c>
      <c r="T614" s="105" t="str">
        <f t="shared" ca="1" si="1319"/>
        <v/>
      </c>
    </row>
    <row r="615" spans="1:20" ht="20.25" hidden="1" thickTop="1" thickBot="1">
      <c r="A615" t="str">
        <f ca="1">IF(B615="","",INDIRECT("減額一覧!B"&amp;$P615))</f>
        <v/>
      </c>
      <c r="B615" s="61" t="str">
        <f t="shared" ref="B615" ca="1" si="1408">IF(INDIRECT("減額一覧!BB"&amp;P615)=1,INDIRECT("減額一覧!W"&amp;P615),"")</f>
        <v/>
      </c>
      <c r="C615" s="44" t="str">
        <f ca="1">IF(B615="","",INDIRECT("減額一覧!C"&amp;$P615))</f>
        <v/>
      </c>
      <c r="D615" s="79" t="str">
        <f ca="1">IF($B615="","",INDIRECT("減額一覧!G"&amp;$P615))</f>
        <v/>
      </c>
      <c r="E615" s="19" t="str">
        <f ca="1">IF(B615="","",INDIRECT("減額一覧!H"&amp;P615))</f>
        <v/>
      </c>
      <c r="F615" s="19" t="str">
        <f ca="1">IF($B615="","",INDIRECT("減額一覧!AD"&amp;P615))</f>
        <v/>
      </c>
      <c r="G615" s="20" t="str">
        <f ca="1">IF($B615="","",INDIRECT("減額一覧!AE"&amp;P615))</f>
        <v/>
      </c>
      <c r="H615" s="20" t="str">
        <f ca="1">IF($B615="","",INDIRECT("減額一覧!AF"&amp;P615))</f>
        <v/>
      </c>
      <c r="I615" s="32" t="str">
        <f ca="1">IF(B615="","",IF(INDIRECT("減額一覧!BM"&amp;P615)=0.08,0.08,0.1))</f>
        <v/>
      </c>
      <c r="J615" s="52"/>
      <c r="K615" s="95" t="str">
        <f t="shared" ca="1" si="1184"/>
        <v/>
      </c>
      <c r="L615" s="58" t="str">
        <f t="shared" ca="1" si="1146"/>
        <v/>
      </c>
      <c r="N615" s="113" t="str">
        <f t="shared" ca="1" si="1405"/>
        <v/>
      </c>
      <c r="O615" s="114" t="str">
        <f t="shared" ref="O615" ca="1" si="1409">IF(B615="","",IF(INDIRECT("減額一覧!BM"&amp;P615)=0.08,0.08,0.1))</f>
        <v/>
      </c>
      <c r="P615" s="38">
        <v>117</v>
      </c>
      <c r="Q615" s="38" t="str">
        <f t="shared" ca="1" si="1407"/>
        <v/>
      </c>
      <c r="R615" s="38" t="str">
        <f t="shared" ca="1" si="1407"/>
        <v/>
      </c>
      <c r="S615" s="66" t="str">
        <f t="shared" ca="1" si="1148"/>
        <v/>
      </c>
      <c r="T615" s="105" t="str">
        <f t="shared" ca="1" si="1319"/>
        <v/>
      </c>
    </row>
    <row r="616" spans="1:20" ht="20.25" hidden="1" thickTop="1" thickBot="1">
      <c r="A616" t="str">
        <f ca="1">IF(B616="","",INDIRECT("減額一覧!B"&amp;$P616))</f>
        <v/>
      </c>
      <c r="B616" s="61" t="str">
        <f t="shared" ref="B616" ca="1" si="1410">IF(INDIRECT("減額一覧!BC"&amp;P616)=1,INDIRECT("減額一覧!AG"&amp;P616),"")</f>
        <v/>
      </c>
      <c r="C616" s="128" t="str">
        <f ca="1">IF(B616="","",INDIRECT("減額一覧!C"&amp;$P616))</f>
        <v/>
      </c>
      <c r="D616" s="80" t="str">
        <f ca="1">IF($B616="","",INDIRECT("減額一覧!G"&amp;$P616))</f>
        <v/>
      </c>
      <c r="E616" s="19" t="str">
        <f ca="1">IF(B616="","",INDIRECT("減額一覧!H"&amp;P616))</f>
        <v/>
      </c>
      <c r="F616" s="19" t="str">
        <f ca="1">IF($B616="","",INDIRECT("減額一覧!AN"&amp;P616))</f>
        <v/>
      </c>
      <c r="G616" s="20" t="str">
        <f ca="1">IF($B616="","",INDIRECT("減額一覧!AO"&amp;P616))</f>
        <v/>
      </c>
      <c r="H616" s="20" t="str">
        <f ca="1">IF($B616="","",INDIRECT("減額一覧!AP"&amp;P616))</f>
        <v/>
      </c>
      <c r="I616" s="32" t="str">
        <f ca="1">IF(B616="","",IF(INDIRECT("減額一覧!BN"&amp;P616)=0.08,0.08,0.1))</f>
        <v/>
      </c>
      <c r="J616" s="52"/>
      <c r="K616" s="95" t="str">
        <f t="shared" ca="1" si="1184"/>
        <v/>
      </c>
      <c r="L616" s="58" t="str">
        <f t="shared" ca="1" si="1146"/>
        <v/>
      </c>
      <c r="N616" s="113" t="str">
        <f t="shared" ca="1" si="1405"/>
        <v/>
      </c>
      <c r="O616" s="114" t="str">
        <f t="shared" ref="O616" ca="1" si="1411">IF(B616="","",IF(INDIRECT("減額一覧!BN"&amp;P616)=0.08,0.08,0.1))</f>
        <v/>
      </c>
      <c r="P616" s="38">
        <v>117</v>
      </c>
      <c r="Q616" s="38" t="str">
        <f t="shared" ca="1" si="1407"/>
        <v/>
      </c>
      <c r="R616" s="38" t="str">
        <f t="shared" ca="1" si="1407"/>
        <v/>
      </c>
      <c r="S616" s="66" t="str">
        <f t="shared" ca="1" si="1148"/>
        <v/>
      </c>
      <c r="T616" s="105" t="str">
        <f t="shared" ca="1" si="1319"/>
        <v/>
      </c>
    </row>
    <row r="617" spans="1:20" ht="20.25" hidden="1" thickTop="1" thickBot="1">
      <c r="A617" t="str">
        <f ca="1">IF(B617="","",INDIRECT("減額一覧!B"&amp;$P617))</f>
        <v/>
      </c>
      <c r="B617" s="61" t="str">
        <f t="shared" ref="B617" ca="1" si="1412">IF(INDIRECT("減額一覧!BD"&amp;P617)=1,INDIRECT("減額一覧!AQ"&amp;P617),"")</f>
        <v/>
      </c>
      <c r="C617" s="45" t="str">
        <f ca="1">IF(B617="","",INDIRECT("減額一覧!C"&amp;$P617))</f>
        <v/>
      </c>
      <c r="D617" s="79" t="str">
        <f ca="1">IF($B617="","",INDIRECT("減額一覧!G"&amp;$P617))</f>
        <v/>
      </c>
      <c r="E617" s="19" t="str">
        <f ca="1">IF(B617="","",INDIRECT("減額一覧!H"&amp;P617))</f>
        <v/>
      </c>
      <c r="F617" s="19" t="str">
        <f ca="1">IF($B617="","",INDIRECT("減額一覧!AX"&amp;P617))</f>
        <v/>
      </c>
      <c r="G617" s="20" t="str">
        <f ca="1">IF($B617="","",INDIRECT("減額一覧!AY"&amp;P617))</f>
        <v/>
      </c>
      <c r="H617" s="20" t="str">
        <f ca="1">IF($B617="","",INDIRECT("減額一覧!AZ"&amp;P617))</f>
        <v/>
      </c>
      <c r="I617" s="32" t="str">
        <f ca="1">IF(B617="","",IF(INDIRECT("減額一覧!BO"&amp;P617)=0.08,0.08,0.1))</f>
        <v/>
      </c>
      <c r="J617" s="52"/>
      <c r="K617" s="95" t="str">
        <f t="shared" ca="1" si="1184"/>
        <v/>
      </c>
      <c r="L617" s="58" t="str">
        <f t="shared" ca="1" si="1146"/>
        <v/>
      </c>
      <c r="N617" s="113" t="str">
        <f t="shared" ca="1" si="1405"/>
        <v/>
      </c>
      <c r="O617" s="114" t="str">
        <f t="shared" ref="O617" ca="1" si="1413">IF(B617="","",IF(INDIRECT("減額一覧!BO"&amp;P617)=0.08,0.08,0.1))</f>
        <v/>
      </c>
      <c r="P617" s="38">
        <v>117</v>
      </c>
      <c r="Q617" s="38" t="str">
        <f t="shared" ca="1" si="1407"/>
        <v/>
      </c>
      <c r="R617" s="38" t="str">
        <f t="shared" ca="1" si="1407"/>
        <v/>
      </c>
      <c r="S617" s="66" t="str">
        <f t="shared" ca="1" si="1148"/>
        <v/>
      </c>
      <c r="T617" s="105" t="str">
        <f t="shared" ca="1" si="1319"/>
        <v/>
      </c>
    </row>
    <row r="618" spans="1:20" ht="20.25" hidden="1" thickTop="1" thickBot="1">
      <c r="A618" t="str">
        <f t="shared" ref="A618" ca="1" si="1414">IF(B618="","",INDIRECT("減額一覧!B"&amp;$P618))</f>
        <v/>
      </c>
      <c r="B618" s="129"/>
      <c r="C618" s="130" t="str">
        <f>IF(B618="","",減額一覧!C314)</f>
        <v/>
      </c>
      <c r="D618" s="43"/>
      <c r="E618" s="21"/>
      <c r="F618" s="22" t="s">
        <v>69</v>
      </c>
      <c r="G618" s="23">
        <f t="shared" ref="G618:H618" si="1415">SUBTOTAL(9,G614:G617)</f>
        <v>0</v>
      </c>
      <c r="H618" s="23">
        <f t="shared" si="1415"/>
        <v>0</v>
      </c>
      <c r="I618" s="30"/>
      <c r="J618" s="53"/>
      <c r="K618" s="96" t="str">
        <f t="shared" ca="1" si="1184"/>
        <v/>
      </c>
      <c r="L618" s="59" t="str">
        <f t="shared" si="1146"/>
        <v/>
      </c>
      <c r="N618" s="108" t="str">
        <f t="shared" ref="N618" si="1416">IF(AND(G618=0,H618=0),"","小計")</f>
        <v/>
      </c>
      <c r="O618" s="108" t="str">
        <f t="shared" ref="O618" si="1417">IF(AND(G618=0,H618=0),"","小計")</f>
        <v/>
      </c>
      <c r="P618" s="38"/>
      <c r="Q618" s="38"/>
      <c r="R618" s="38"/>
      <c r="S618" s="66" t="str">
        <f t="shared" si="1148"/>
        <v/>
      </c>
      <c r="T618" s="105" t="str">
        <f t="shared" si="1319"/>
        <v/>
      </c>
    </row>
    <row r="619" spans="1:20" ht="20.25" hidden="1" thickTop="1" thickBot="1">
      <c r="A619" t="str">
        <f ca="1">IF(B619="","",INDIRECT("減額一覧!B"&amp;$P619))</f>
        <v/>
      </c>
      <c r="B619" s="120" t="str">
        <f t="shared" ref="B619" ca="1" si="1418">IF(INDIRECT("減額一覧!BA"&amp;P619)=1,INDIRECT("減額一覧!M"&amp;P619),"")</f>
        <v/>
      </c>
      <c r="C619" s="131" t="str">
        <f ca="1">IF(B619="","",INDIRECT("減額一覧!C"&amp;$P619))</f>
        <v/>
      </c>
      <c r="D619" s="121" t="str">
        <f ca="1">IF($B619="","",INDIRECT("減額一覧!G"&amp;$P619))</f>
        <v/>
      </c>
      <c r="E619" s="122" t="str">
        <f ca="1">IF(B619="","",INDIRECT("減額一覧!H"&amp;P619))</f>
        <v/>
      </c>
      <c r="F619" s="122" t="str">
        <f ca="1">IF($B619="","",INDIRECT("減額一覧!T"&amp;P619))</f>
        <v/>
      </c>
      <c r="G619" s="123" t="str">
        <f ca="1">IF($B619="","",INDIRECT("減額一覧!U"&amp;P619))</f>
        <v/>
      </c>
      <c r="H619" s="123" t="str">
        <f ca="1">IF($B619="","",INDIRECT("減額一覧!V"&amp;P619))</f>
        <v/>
      </c>
      <c r="I619" s="124" t="str">
        <f ca="1">IF(B619="","",IF(INDIRECT("減額一覧!BL"&amp;P619)=0.08,0.08,0.1))</f>
        <v/>
      </c>
      <c r="J619" s="125"/>
      <c r="K619" s="126" t="str">
        <f t="shared" ca="1" si="1184"/>
        <v/>
      </c>
      <c r="L619" s="127" t="str">
        <f t="shared" ca="1" si="1146"/>
        <v/>
      </c>
      <c r="N619" s="113" t="str">
        <f t="shared" ref="N619:N622" ca="1" si="1419">IF(A619="","",IF(A619&gt;3000,"月ヶ瀬",IF(A619&gt;=2000,"都祁","市内")))</f>
        <v/>
      </c>
      <c r="O619" s="114" t="str">
        <f t="shared" ref="O619" ca="1" si="1420">IF(B619="","",IF(INDIRECT("減額一覧!BL"&amp;P619)=0.08,0.08,0.1))</f>
        <v/>
      </c>
      <c r="P619" s="38">
        <v>114</v>
      </c>
      <c r="Q619" s="38" t="str">
        <f t="shared" ref="Q619:R622" ca="1" si="1421">IF(G619="","",IF(G619&gt;0,1,""))</f>
        <v/>
      </c>
      <c r="R619" s="38" t="str">
        <f t="shared" ca="1" si="1421"/>
        <v/>
      </c>
      <c r="S619" s="66" t="str">
        <f t="shared" ca="1" si="1148"/>
        <v/>
      </c>
      <c r="T619" s="105" t="str">
        <f t="shared" ca="1" si="1319"/>
        <v/>
      </c>
    </row>
    <row r="620" spans="1:20" ht="20.25" hidden="1" thickTop="1" thickBot="1">
      <c r="A620" t="str">
        <f ca="1">IF(B620="","",INDIRECT("減額一覧!B"&amp;$P620))</f>
        <v/>
      </c>
      <c r="B620" s="61" t="str">
        <f t="shared" ref="B620" ca="1" si="1422">IF(INDIRECT("減額一覧!BB"&amp;P620)=1,INDIRECT("減額一覧!W"&amp;P620),"")</f>
        <v/>
      </c>
      <c r="C620" s="44" t="str">
        <f ca="1">IF(B620="","",INDIRECT("減額一覧!C"&amp;$P620))</f>
        <v/>
      </c>
      <c r="D620" s="79" t="str">
        <f ca="1">IF($B620="","",INDIRECT("減額一覧!G"&amp;$P620))</f>
        <v/>
      </c>
      <c r="E620" s="19" t="str">
        <f ca="1">IF(B620="","",INDIRECT("減額一覧!H"&amp;P620))</f>
        <v/>
      </c>
      <c r="F620" s="19" t="str">
        <f ca="1">IF($B620="","",INDIRECT("減額一覧!AD"&amp;P620))</f>
        <v/>
      </c>
      <c r="G620" s="20" t="str">
        <f ca="1">IF($B620="","",INDIRECT("減額一覧!AE"&amp;P620))</f>
        <v/>
      </c>
      <c r="H620" s="20" t="str">
        <f ca="1">IF($B620="","",INDIRECT("減額一覧!AF"&amp;P620))</f>
        <v/>
      </c>
      <c r="I620" s="32" t="str">
        <f ca="1">IF(B620="","",IF(INDIRECT("減額一覧!BM"&amp;P620)=0.08,0.08,0.1))</f>
        <v/>
      </c>
      <c r="J620" s="52"/>
      <c r="K620" s="95" t="str">
        <f t="shared" ca="1" si="1184"/>
        <v/>
      </c>
      <c r="L620" s="58" t="str">
        <f t="shared" ca="1" si="1146"/>
        <v/>
      </c>
      <c r="N620" s="113" t="str">
        <f t="shared" ca="1" si="1419"/>
        <v/>
      </c>
      <c r="O620" s="114" t="str">
        <f t="shared" ref="O620" ca="1" si="1423">IF(B620="","",IF(INDIRECT("減額一覧!BM"&amp;P620)=0.08,0.08,0.1))</f>
        <v/>
      </c>
      <c r="P620" s="38">
        <v>114</v>
      </c>
      <c r="Q620" s="38" t="str">
        <f t="shared" ca="1" si="1421"/>
        <v/>
      </c>
      <c r="R620" s="38" t="str">
        <f t="shared" ca="1" si="1421"/>
        <v/>
      </c>
      <c r="S620" s="66" t="str">
        <f t="shared" ca="1" si="1148"/>
        <v/>
      </c>
      <c r="T620" s="105" t="str">
        <f t="shared" ca="1" si="1319"/>
        <v/>
      </c>
    </row>
    <row r="621" spans="1:20" ht="20.25" hidden="1" thickTop="1" thickBot="1">
      <c r="A621" t="str">
        <f ca="1">IF(B621="","",INDIRECT("減額一覧!B"&amp;$P621))</f>
        <v/>
      </c>
      <c r="B621" s="61" t="str">
        <f t="shared" ref="B621" ca="1" si="1424">IF(INDIRECT("減額一覧!BC"&amp;P621)=1,INDIRECT("減額一覧!AG"&amp;P621),"")</f>
        <v/>
      </c>
      <c r="C621" s="128" t="str">
        <f ca="1">IF(B621="","",INDIRECT("減額一覧!C"&amp;$P621))</f>
        <v/>
      </c>
      <c r="D621" s="80" t="str">
        <f ca="1">IF($B621="","",INDIRECT("減額一覧!G"&amp;$P621))</f>
        <v/>
      </c>
      <c r="E621" s="19" t="str">
        <f ca="1">IF(B621="","",INDIRECT("減額一覧!H"&amp;P621))</f>
        <v/>
      </c>
      <c r="F621" s="19" t="str">
        <f ca="1">IF($B621="","",INDIRECT("減額一覧!AN"&amp;P621))</f>
        <v/>
      </c>
      <c r="G621" s="20" t="str">
        <f ca="1">IF($B621="","",INDIRECT("減額一覧!AO"&amp;P621))</f>
        <v/>
      </c>
      <c r="H621" s="20" t="str">
        <f ca="1">IF($B621="","",INDIRECT("減額一覧!AP"&amp;P621))</f>
        <v/>
      </c>
      <c r="I621" s="32" t="str">
        <f ca="1">IF(B621="","",IF(INDIRECT("減額一覧!BN"&amp;P621)=0.08,0.08,0.1))</f>
        <v/>
      </c>
      <c r="J621" s="52"/>
      <c r="K621" s="95" t="str">
        <f t="shared" ca="1" si="1184"/>
        <v/>
      </c>
      <c r="L621" s="58" t="str">
        <f t="shared" ca="1" si="1146"/>
        <v/>
      </c>
      <c r="N621" s="113" t="str">
        <f t="shared" ca="1" si="1419"/>
        <v/>
      </c>
      <c r="O621" s="114" t="str">
        <f t="shared" ref="O621" ca="1" si="1425">IF(B621="","",IF(INDIRECT("減額一覧!BN"&amp;P621)=0.08,0.08,0.1))</f>
        <v/>
      </c>
      <c r="P621" s="38">
        <v>114</v>
      </c>
      <c r="Q621" s="38" t="str">
        <f t="shared" ca="1" si="1421"/>
        <v/>
      </c>
      <c r="R621" s="38" t="str">
        <f t="shared" ca="1" si="1421"/>
        <v/>
      </c>
      <c r="S621" s="66" t="str">
        <f t="shared" ca="1" si="1148"/>
        <v/>
      </c>
      <c r="T621" s="105" t="str">
        <f t="shared" ca="1" si="1319"/>
        <v/>
      </c>
    </row>
    <row r="622" spans="1:20" ht="20.25" hidden="1" thickTop="1" thickBot="1">
      <c r="A622" t="str">
        <f ca="1">IF(B622="","",INDIRECT("減額一覧!B"&amp;$P622))</f>
        <v/>
      </c>
      <c r="B622" s="61" t="str">
        <f t="shared" ref="B622" ca="1" si="1426">IF(INDIRECT("減額一覧!BD"&amp;P622)=1,INDIRECT("減額一覧!AQ"&amp;P622),"")</f>
        <v/>
      </c>
      <c r="C622" s="45" t="str">
        <f ca="1">IF(B622="","",INDIRECT("減額一覧!C"&amp;$P622))</f>
        <v/>
      </c>
      <c r="D622" s="79" t="str">
        <f ca="1">IF($B622="","",INDIRECT("減額一覧!G"&amp;$P622))</f>
        <v/>
      </c>
      <c r="E622" s="19" t="str">
        <f ca="1">IF(B622="","",INDIRECT("減額一覧!H"&amp;P622))</f>
        <v/>
      </c>
      <c r="F622" s="19" t="str">
        <f ca="1">IF($B622="","",INDIRECT("減額一覧!AX"&amp;P622))</f>
        <v/>
      </c>
      <c r="G622" s="20" t="str">
        <f ca="1">IF($B622="","",INDIRECT("減額一覧!AY"&amp;P622))</f>
        <v/>
      </c>
      <c r="H622" s="20" t="str">
        <f ca="1">IF($B622="","",INDIRECT("減額一覧!AZ"&amp;P622))</f>
        <v/>
      </c>
      <c r="I622" s="32" t="str">
        <f ca="1">IF(B622="","",IF(INDIRECT("減額一覧!BO"&amp;P622)=0.08,0.08,0.1))</f>
        <v/>
      </c>
      <c r="J622" s="52"/>
      <c r="K622" s="95" t="str">
        <f t="shared" ca="1" si="1184"/>
        <v/>
      </c>
      <c r="L622" s="58" t="str">
        <f t="shared" ca="1" si="1146"/>
        <v/>
      </c>
      <c r="N622" s="113" t="str">
        <f t="shared" ca="1" si="1419"/>
        <v/>
      </c>
      <c r="O622" s="114" t="str">
        <f t="shared" ref="O622" ca="1" si="1427">IF(B622="","",IF(INDIRECT("減額一覧!BO"&amp;P622)=0.08,0.08,0.1))</f>
        <v/>
      </c>
      <c r="P622" s="38">
        <v>114</v>
      </c>
      <c r="Q622" s="38" t="str">
        <f t="shared" ca="1" si="1421"/>
        <v/>
      </c>
      <c r="R622" s="38" t="str">
        <f t="shared" ca="1" si="1421"/>
        <v/>
      </c>
      <c r="S622" s="66" t="str">
        <f t="shared" ca="1" si="1148"/>
        <v/>
      </c>
      <c r="T622" s="105" t="str">
        <f t="shared" ca="1" si="1319"/>
        <v/>
      </c>
    </row>
    <row r="623" spans="1:20" ht="20.25" hidden="1" thickTop="1" thickBot="1">
      <c r="B623" s="129"/>
      <c r="C623" s="130" t="str">
        <f>IF(B623="","",減額一覧!C319)</f>
        <v/>
      </c>
      <c r="D623" s="43"/>
      <c r="E623" s="21"/>
      <c r="F623" s="22" t="s">
        <v>69</v>
      </c>
      <c r="G623" s="23">
        <f t="shared" ref="G623:H623" si="1428">SUBTOTAL(9,G619:G622)</f>
        <v>0</v>
      </c>
      <c r="H623" s="23">
        <f t="shared" si="1428"/>
        <v>0</v>
      </c>
      <c r="I623" s="30"/>
      <c r="J623" s="53"/>
      <c r="K623" s="96" t="str">
        <f t="shared" si="1184"/>
        <v/>
      </c>
      <c r="L623" s="59" t="str">
        <f t="shared" si="1146"/>
        <v/>
      </c>
      <c r="N623" s="108" t="str">
        <f t="shared" ref="N623" si="1429">IF(AND(G623=0,H623=0),"","小計")</f>
        <v/>
      </c>
      <c r="O623" s="108" t="str">
        <f t="shared" ref="O623" si="1430">IF(AND(G623=0,H623=0),"","小計")</f>
        <v/>
      </c>
      <c r="P623" s="38"/>
      <c r="Q623" s="38"/>
      <c r="R623" s="38"/>
      <c r="S623" s="66" t="str">
        <f t="shared" si="1148"/>
        <v/>
      </c>
      <c r="T623" s="105" t="str">
        <f t="shared" si="1319"/>
        <v/>
      </c>
    </row>
    <row r="624" spans="1:20" ht="20.25" hidden="1" thickTop="1" thickBot="1">
      <c r="A624" t="str">
        <f ca="1">IF(B624="","",INDIRECT("減額一覧!B"&amp;$P624))</f>
        <v/>
      </c>
      <c r="B624" s="120" t="str">
        <f t="shared" ref="B624" ca="1" si="1431">IF(INDIRECT("減額一覧!BA"&amp;P624)=1,INDIRECT("減額一覧!M"&amp;P624),"")</f>
        <v/>
      </c>
      <c r="C624" s="131" t="str">
        <f ca="1">IF(B624="","",INDIRECT("減額一覧!C"&amp;$P624))</f>
        <v/>
      </c>
      <c r="D624" s="121" t="str">
        <f ca="1">IF($B624="","",INDIRECT("減額一覧!G"&amp;$P624))</f>
        <v/>
      </c>
      <c r="E624" s="122" t="str">
        <f ca="1">IF(B624="","",INDIRECT("減額一覧!H"&amp;P624))</f>
        <v/>
      </c>
      <c r="F624" s="122" t="str">
        <f ca="1">IF($B624="","",INDIRECT("減額一覧!T"&amp;P624))</f>
        <v/>
      </c>
      <c r="G624" s="123" t="str">
        <f ca="1">IF($B624="","",INDIRECT("減額一覧!U"&amp;P624))</f>
        <v/>
      </c>
      <c r="H624" s="123" t="str">
        <f ca="1">IF($B624="","",INDIRECT("減額一覧!V"&amp;P624))</f>
        <v/>
      </c>
      <c r="I624" s="124" t="str">
        <f ca="1">IF(B624="","",IF(INDIRECT("減額一覧!BL"&amp;P624)=0.08,0.08,0.1))</f>
        <v/>
      </c>
      <c r="J624" s="125"/>
      <c r="K624" s="126" t="str">
        <f t="shared" ca="1" si="1184"/>
        <v/>
      </c>
      <c r="L624" s="127" t="str">
        <f t="shared" ca="1" si="1146"/>
        <v/>
      </c>
      <c r="N624" s="113" t="str">
        <f t="shared" ref="N624:N627" ca="1" si="1432">IF(A624="","",IF(A624&gt;3000,"月ヶ瀬",IF(A624&gt;=2000,"都祁","市内")))</f>
        <v/>
      </c>
      <c r="O624" s="114" t="str">
        <f t="shared" ref="O624" ca="1" si="1433">IF(B624="","",IF(INDIRECT("減額一覧!BL"&amp;P624)=0.08,0.08,0.1))</f>
        <v/>
      </c>
      <c r="P624" s="38">
        <v>115</v>
      </c>
      <c r="Q624" s="38" t="str">
        <f t="shared" ref="Q624:R627" ca="1" si="1434">IF(G624="","",IF(G624&gt;0,1,""))</f>
        <v/>
      </c>
      <c r="R624" s="38" t="str">
        <f t="shared" ca="1" si="1434"/>
        <v/>
      </c>
      <c r="S624" s="66" t="str">
        <f t="shared" ca="1" si="1148"/>
        <v/>
      </c>
      <c r="T624" s="105" t="str">
        <f t="shared" ca="1" si="1319"/>
        <v/>
      </c>
    </row>
    <row r="625" spans="1:20" ht="20.25" hidden="1" thickTop="1" thickBot="1">
      <c r="A625" t="str">
        <f ca="1">IF(B625="","",INDIRECT("減額一覧!B"&amp;$P625))</f>
        <v/>
      </c>
      <c r="B625" s="61" t="str">
        <f t="shared" ref="B625" ca="1" si="1435">IF(INDIRECT("減額一覧!BB"&amp;P625)=1,INDIRECT("減額一覧!W"&amp;P625),"")</f>
        <v/>
      </c>
      <c r="C625" s="44" t="str">
        <f ca="1">IF(B625="","",INDIRECT("減額一覧!C"&amp;$P625))</f>
        <v/>
      </c>
      <c r="D625" s="79" t="str">
        <f ca="1">IF($B625="","",INDIRECT("減額一覧!G"&amp;$P625))</f>
        <v/>
      </c>
      <c r="E625" s="19" t="str">
        <f ca="1">IF(B625="","",INDIRECT("減額一覧!H"&amp;P625))</f>
        <v/>
      </c>
      <c r="F625" s="19" t="str">
        <f ca="1">IF($B625="","",INDIRECT("減額一覧!AD"&amp;P625))</f>
        <v/>
      </c>
      <c r="G625" s="20" t="str">
        <f ca="1">IF($B625="","",INDIRECT("減額一覧!AE"&amp;P625))</f>
        <v/>
      </c>
      <c r="H625" s="20" t="str">
        <f ca="1">IF($B625="","",INDIRECT("減額一覧!AF"&amp;P625))</f>
        <v/>
      </c>
      <c r="I625" s="32" t="str">
        <f ca="1">IF(B625="","",IF(INDIRECT("減額一覧!BM"&amp;P625)=0.08,0.08,0.1))</f>
        <v/>
      </c>
      <c r="J625" s="52"/>
      <c r="K625" s="95" t="str">
        <f t="shared" ca="1" si="1184"/>
        <v/>
      </c>
      <c r="L625" s="58" t="str">
        <f t="shared" ca="1" si="1146"/>
        <v/>
      </c>
      <c r="N625" s="113" t="str">
        <f t="shared" ca="1" si="1432"/>
        <v/>
      </c>
      <c r="O625" s="114" t="str">
        <f t="shared" ref="O625" ca="1" si="1436">IF(B625="","",IF(INDIRECT("減額一覧!BM"&amp;P625)=0.08,0.08,0.1))</f>
        <v/>
      </c>
      <c r="P625" s="38">
        <v>115</v>
      </c>
      <c r="Q625" s="38" t="str">
        <f t="shared" ca="1" si="1434"/>
        <v/>
      </c>
      <c r="R625" s="38" t="str">
        <f t="shared" ca="1" si="1434"/>
        <v/>
      </c>
      <c r="S625" s="66" t="str">
        <f t="shared" ca="1" si="1148"/>
        <v/>
      </c>
      <c r="T625" s="105" t="str">
        <f t="shared" ca="1" si="1319"/>
        <v/>
      </c>
    </row>
    <row r="626" spans="1:20" ht="20.25" hidden="1" thickTop="1" thickBot="1">
      <c r="A626" t="str">
        <f ca="1">IF(B626="","",INDIRECT("減額一覧!B"&amp;$P626))</f>
        <v/>
      </c>
      <c r="B626" s="61" t="str">
        <f t="shared" ref="B626" ca="1" si="1437">IF(INDIRECT("減額一覧!BC"&amp;P626)=1,INDIRECT("減額一覧!AG"&amp;P626),"")</f>
        <v/>
      </c>
      <c r="C626" s="128" t="str">
        <f ca="1">IF(B626="","",INDIRECT("減額一覧!C"&amp;$P626))</f>
        <v/>
      </c>
      <c r="D626" s="80" t="str">
        <f ca="1">IF($B626="","",INDIRECT("減額一覧!G"&amp;$P626))</f>
        <v/>
      </c>
      <c r="E626" s="19" t="str">
        <f ca="1">IF(B626="","",INDIRECT("減額一覧!H"&amp;P626))</f>
        <v/>
      </c>
      <c r="F626" s="19" t="str">
        <f ca="1">IF($B626="","",INDIRECT("減額一覧!AN"&amp;P626))</f>
        <v/>
      </c>
      <c r="G626" s="20" t="str">
        <f ca="1">IF($B626="","",INDIRECT("減額一覧!AO"&amp;P626))</f>
        <v/>
      </c>
      <c r="H626" s="20" t="str">
        <f ca="1">IF($B626="","",INDIRECT("減額一覧!AP"&amp;P626))</f>
        <v/>
      </c>
      <c r="I626" s="32" t="str">
        <f ca="1">IF(B626="","",IF(INDIRECT("減額一覧!BN"&amp;P626)=0.08,0.08,0.1))</f>
        <v/>
      </c>
      <c r="J626" s="52"/>
      <c r="K626" s="95" t="str">
        <f t="shared" ca="1" si="1184"/>
        <v/>
      </c>
      <c r="L626" s="58" t="str">
        <f t="shared" ca="1" si="1146"/>
        <v/>
      </c>
      <c r="N626" s="113" t="str">
        <f t="shared" ca="1" si="1432"/>
        <v/>
      </c>
      <c r="O626" s="114" t="str">
        <f t="shared" ref="O626" ca="1" si="1438">IF(B626="","",IF(INDIRECT("減額一覧!BN"&amp;P626)=0.08,0.08,0.1))</f>
        <v/>
      </c>
      <c r="P626" s="38">
        <v>115</v>
      </c>
      <c r="Q626" s="38" t="str">
        <f t="shared" ca="1" si="1434"/>
        <v/>
      </c>
      <c r="R626" s="38" t="str">
        <f t="shared" ca="1" si="1434"/>
        <v/>
      </c>
      <c r="S626" s="66" t="str">
        <f t="shared" ca="1" si="1148"/>
        <v/>
      </c>
      <c r="T626" s="105" t="str">
        <f t="shared" ca="1" si="1319"/>
        <v/>
      </c>
    </row>
    <row r="627" spans="1:20" ht="20.25" hidden="1" thickTop="1" thickBot="1">
      <c r="A627" t="str">
        <f ca="1">IF(B627="","",INDIRECT("減額一覧!B"&amp;$P627))</f>
        <v/>
      </c>
      <c r="B627" s="61" t="str">
        <f t="shared" ref="B627" ca="1" si="1439">IF(INDIRECT("減額一覧!BD"&amp;P627)=1,INDIRECT("減額一覧!AQ"&amp;P627),"")</f>
        <v/>
      </c>
      <c r="C627" s="45" t="str">
        <f ca="1">IF(B627="","",INDIRECT("減額一覧!C"&amp;$P627))</f>
        <v/>
      </c>
      <c r="D627" s="79" t="str">
        <f ca="1">IF($B627="","",INDIRECT("減額一覧!G"&amp;$P627))</f>
        <v/>
      </c>
      <c r="E627" s="19" t="str">
        <f ca="1">IF(B627="","",INDIRECT("減額一覧!H"&amp;P627))</f>
        <v/>
      </c>
      <c r="F627" s="19" t="str">
        <f ca="1">IF($B627="","",INDIRECT("減額一覧!AX"&amp;P627))</f>
        <v/>
      </c>
      <c r="G627" s="20" t="str">
        <f ca="1">IF($B627="","",INDIRECT("減額一覧!AY"&amp;P627))</f>
        <v/>
      </c>
      <c r="H627" s="20" t="str">
        <f ca="1">IF($B627="","",INDIRECT("減額一覧!AZ"&amp;P627))</f>
        <v/>
      </c>
      <c r="I627" s="32" t="str">
        <f ca="1">IF(B627="","",IF(INDIRECT("減額一覧!BO"&amp;P627)=0.08,0.08,0.1))</f>
        <v/>
      </c>
      <c r="J627" s="52"/>
      <c r="K627" s="95" t="str">
        <f t="shared" ca="1" si="1184"/>
        <v/>
      </c>
      <c r="L627" s="58" t="str">
        <f t="shared" ca="1" si="1146"/>
        <v/>
      </c>
      <c r="N627" s="113" t="str">
        <f t="shared" ca="1" si="1432"/>
        <v/>
      </c>
      <c r="O627" s="114" t="str">
        <f t="shared" ref="O627" ca="1" si="1440">IF(B627="","",IF(INDIRECT("減額一覧!BO"&amp;P627)=0.08,0.08,0.1))</f>
        <v/>
      </c>
      <c r="P627" s="38">
        <v>115</v>
      </c>
      <c r="Q627" s="38" t="str">
        <f t="shared" ca="1" si="1434"/>
        <v/>
      </c>
      <c r="R627" s="38" t="str">
        <f t="shared" ca="1" si="1434"/>
        <v/>
      </c>
      <c r="S627" s="66" t="str">
        <f t="shared" ca="1" si="1148"/>
        <v/>
      </c>
      <c r="T627" s="105" t="str">
        <f t="shared" ca="1" si="1319"/>
        <v/>
      </c>
    </row>
    <row r="628" spans="1:20" ht="20.25" hidden="1" thickTop="1" thickBot="1">
      <c r="B628" s="129"/>
      <c r="C628" s="130" t="str">
        <f>IF(B628="","",減額一覧!C324)</f>
        <v/>
      </c>
      <c r="D628" s="43"/>
      <c r="E628" s="21"/>
      <c r="F628" s="22" t="s">
        <v>69</v>
      </c>
      <c r="G628" s="23">
        <f t="shared" ref="G628:H628" si="1441">SUBTOTAL(9,G624:G627)</f>
        <v>0</v>
      </c>
      <c r="H628" s="23">
        <f t="shared" si="1441"/>
        <v>0</v>
      </c>
      <c r="I628" s="30"/>
      <c r="J628" s="53"/>
      <c r="K628" s="96" t="str">
        <f t="shared" si="1184"/>
        <v/>
      </c>
      <c r="L628" s="59" t="str">
        <f t="shared" si="1146"/>
        <v/>
      </c>
      <c r="N628" s="108" t="str">
        <f t="shared" ref="N628" si="1442">IF(AND(G628=0,H628=0),"","小計")</f>
        <v/>
      </c>
      <c r="O628" s="108" t="str">
        <f t="shared" ref="O628" si="1443">IF(AND(G628=0,H628=0),"","小計")</f>
        <v/>
      </c>
      <c r="P628" s="38"/>
      <c r="Q628" s="38"/>
      <c r="R628" s="38"/>
      <c r="S628" s="66" t="str">
        <f t="shared" si="1148"/>
        <v/>
      </c>
      <c r="T628" s="105" t="str">
        <f t="shared" si="1319"/>
        <v/>
      </c>
    </row>
    <row r="629" spans="1:20" ht="20.25" hidden="1" thickTop="1" thickBot="1">
      <c r="A629" t="str">
        <f ca="1">IF(B629="","",INDIRECT("減額一覧!B"&amp;$P629))</f>
        <v/>
      </c>
      <c r="B629" s="120" t="str">
        <f t="shared" ref="B629" ca="1" si="1444">IF(INDIRECT("減額一覧!BA"&amp;P629)=1,INDIRECT("減額一覧!M"&amp;P629),"")</f>
        <v/>
      </c>
      <c r="C629" s="131" t="str">
        <f ca="1">IF(B629="","",INDIRECT("減額一覧!C"&amp;$P629))</f>
        <v/>
      </c>
      <c r="D629" s="121" t="str">
        <f ca="1">IF($B629="","",INDIRECT("減額一覧!G"&amp;$P629))</f>
        <v/>
      </c>
      <c r="E629" s="122" t="str">
        <f ca="1">IF(B629="","",INDIRECT("減額一覧!H"&amp;P629))</f>
        <v/>
      </c>
      <c r="F629" s="122" t="str">
        <f ca="1">IF($B629="","",INDIRECT("減額一覧!T"&amp;P629))</f>
        <v/>
      </c>
      <c r="G629" s="123" t="str">
        <f ca="1">IF($B629="","",INDIRECT("減額一覧!U"&amp;P629))</f>
        <v/>
      </c>
      <c r="H629" s="123" t="str">
        <f ca="1">IF($B629="","",INDIRECT("減額一覧!V"&amp;P629))</f>
        <v/>
      </c>
      <c r="I629" s="124" t="str">
        <f ca="1">IF(B629="","",IF(INDIRECT("減額一覧!BL"&amp;P629)=0.08,0.08,0.1))</f>
        <v/>
      </c>
      <c r="J629" s="125"/>
      <c r="K629" s="126" t="str">
        <f t="shared" ca="1" si="1184"/>
        <v/>
      </c>
      <c r="L629" s="127" t="str">
        <f t="shared" ca="1" si="1146"/>
        <v/>
      </c>
      <c r="N629" s="113" t="str">
        <f t="shared" ref="N629:N632" ca="1" si="1445">IF(A629="","",IF(A629&gt;3000,"月ヶ瀬",IF(A629&gt;=2000,"都祁","市内")))</f>
        <v/>
      </c>
      <c r="O629" s="114" t="str">
        <f t="shared" ref="O629" ca="1" si="1446">IF(B629="","",IF(INDIRECT("減額一覧!BL"&amp;P629)=0.08,0.08,0.1))</f>
        <v/>
      </c>
      <c r="P629" s="38">
        <v>116</v>
      </c>
      <c r="Q629" s="38" t="str">
        <f t="shared" ref="Q629:R632" ca="1" si="1447">IF(G629="","",IF(G629&gt;0,1,""))</f>
        <v/>
      </c>
      <c r="R629" s="38" t="str">
        <f t="shared" ca="1" si="1447"/>
        <v/>
      </c>
      <c r="S629" s="66" t="str">
        <f t="shared" ca="1" si="1148"/>
        <v/>
      </c>
      <c r="T629" s="105" t="str">
        <f t="shared" ca="1" si="1319"/>
        <v/>
      </c>
    </row>
    <row r="630" spans="1:20" ht="20.25" hidden="1" thickTop="1" thickBot="1">
      <c r="A630" t="str">
        <f ca="1">IF(B630="","",INDIRECT("減額一覧!B"&amp;$P630))</f>
        <v/>
      </c>
      <c r="B630" s="61" t="str">
        <f t="shared" ref="B630" ca="1" si="1448">IF(INDIRECT("減額一覧!BB"&amp;P630)=1,INDIRECT("減額一覧!W"&amp;P630),"")</f>
        <v/>
      </c>
      <c r="C630" s="44" t="str">
        <f ca="1">IF(B630="","",INDIRECT("減額一覧!C"&amp;$P630))</f>
        <v/>
      </c>
      <c r="D630" s="79" t="str">
        <f ca="1">IF($B630="","",INDIRECT("減額一覧!G"&amp;$P630))</f>
        <v/>
      </c>
      <c r="E630" s="19" t="str">
        <f ca="1">IF(B630="","",INDIRECT("減額一覧!H"&amp;P630))</f>
        <v/>
      </c>
      <c r="F630" s="19" t="str">
        <f ca="1">IF($B630="","",INDIRECT("減額一覧!AD"&amp;P630))</f>
        <v/>
      </c>
      <c r="G630" s="20" t="str">
        <f ca="1">IF($B630="","",INDIRECT("減額一覧!AE"&amp;P630))</f>
        <v/>
      </c>
      <c r="H630" s="20" t="str">
        <f ca="1">IF($B630="","",INDIRECT("減額一覧!AF"&amp;P630))</f>
        <v/>
      </c>
      <c r="I630" s="32" t="str">
        <f ca="1">IF(B630="","",IF(INDIRECT("減額一覧!BM"&amp;P630)=0.08,0.08,0.1))</f>
        <v/>
      </c>
      <c r="J630" s="52"/>
      <c r="K630" s="95" t="str">
        <f t="shared" ca="1" si="1184"/>
        <v/>
      </c>
      <c r="L630" s="58" t="str">
        <f t="shared" ca="1" si="1146"/>
        <v/>
      </c>
      <c r="N630" s="113" t="str">
        <f t="shared" ca="1" si="1445"/>
        <v/>
      </c>
      <c r="O630" s="114" t="str">
        <f t="shared" ref="O630" ca="1" si="1449">IF(B630="","",IF(INDIRECT("減額一覧!BM"&amp;P630)=0.08,0.08,0.1))</f>
        <v/>
      </c>
      <c r="P630" s="38">
        <v>116</v>
      </c>
      <c r="Q630" s="38" t="str">
        <f t="shared" ca="1" si="1447"/>
        <v/>
      </c>
      <c r="R630" s="38" t="str">
        <f t="shared" ca="1" si="1447"/>
        <v/>
      </c>
      <c r="S630" s="66" t="str">
        <f t="shared" ca="1" si="1148"/>
        <v/>
      </c>
      <c r="T630" s="105" t="str">
        <f t="shared" ca="1" si="1319"/>
        <v/>
      </c>
    </row>
    <row r="631" spans="1:20" ht="20.25" hidden="1" thickTop="1" thickBot="1">
      <c r="A631" t="str">
        <f ca="1">IF(B631="","",INDIRECT("減額一覧!B"&amp;$P631))</f>
        <v/>
      </c>
      <c r="B631" s="61" t="str">
        <f t="shared" ref="B631" ca="1" si="1450">IF(INDIRECT("減額一覧!BC"&amp;P631)=1,INDIRECT("減額一覧!AG"&amp;P631),"")</f>
        <v/>
      </c>
      <c r="C631" s="128" t="str">
        <f ca="1">IF(B631="","",INDIRECT("減額一覧!C"&amp;$P631))</f>
        <v/>
      </c>
      <c r="D631" s="80" t="str">
        <f ca="1">IF($B631="","",INDIRECT("減額一覧!G"&amp;$P631))</f>
        <v/>
      </c>
      <c r="E631" s="19" t="str">
        <f ca="1">IF(B631="","",INDIRECT("減額一覧!H"&amp;P631))</f>
        <v/>
      </c>
      <c r="F631" s="19" t="str">
        <f ca="1">IF($B631="","",INDIRECT("減額一覧!AN"&amp;P631))</f>
        <v/>
      </c>
      <c r="G631" s="20" t="str">
        <f ca="1">IF($B631="","",INDIRECT("減額一覧!AO"&amp;P631))</f>
        <v/>
      </c>
      <c r="H631" s="20" t="str">
        <f ca="1">IF($B631="","",INDIRECT("減額一覧!AP"&amp;P631))</f>
        <v/>
      </c>
      <c r="I631" s="32" t="str">
        <f ca="1">IF(B631="","",IF(INDIRECT("減額一覧!BN"&amp;P631)=0.08,0.08,0.1))</f>
        <v/>
      </c>
      <c r="J631" s="52"/>
      <c r="K631" s="95" t="str">
        <f t="shared" ca="1" si="1184"/>
        <v/>
      </c>
      <c r="L631" s="58" t="str">
        <f t="shared" ca="1" si="1146"/>
        <v/>
      </c>
      <c r="N631" s="113" t="str">
        <f t="shared" ca="1" si="1445"/>
        <v/>
      </c>
      <c r="O631" s="114" t="str">
        <f t="shared" ref="O631" ca="1" si="1451">IF(B631="","",IF(INDIRECT("減額一覧!BN"&amp;P631)=0.08,0.08,0.1))</f>
        <v/>
      </c>
      <c r="P631" s="38">
        <v>116</v>
      </c>
      <c r="Q631" s="38" t="str">
        <f t="shared" ca="1" si="1447"/>
        <v/>
      </c>
      <c r="R631" s="38" t="str">
        <f t="shared" ca="1" si="1447"/>
        <v/>
      </c>
      <c r="S631" s="66" t="str">
        <f t="shared" ca="1" si="1148"/>
        <v/>
      </c>
      <c r="T631" s="105" t="str">
        <f t="shared" ca="1" si="1319"/>
        <v/>
      </c>
    </row>
    <row r="632" spans="1:20" ht="20.25" hidden="1" thickTop="1" thickBot="1">
      <c r="A632" t="str">
        <f ca="1">IF(B632="","",INDIRECT("減額一覧!B"&amp;$P632))</f>
        <v/>
      </c>
      <c r="B632" s="61" t="str">
        <f t="shared" ref="B632" ca="1" si="1452">IF(INDIRECT("減額一覧!BD"&amp;P632)=1,INDIRECT("減額一覧!AQ"&amp;P632),"")</f>
        <v/>
      </c>
      <c r="C632" s="45" t="str">
        <f ca="1">IF(B632="","",INDIRECT("減額一覧!C"&amp;$P632))</f>
        <v/>
      </c>
      <c r="D632" s="79" t="str">
        <f ca="1">IF($B632="","",INDIRECT("減額一覧!G"&amp;$P632))</f>
        <v/>
      </c>
      <c r="E632" s="19" t="str">
        <f ca="1">IF(B632="","",INDIRECT("減額一覧!H"&amp;P632))</f>
        <v/>
      </c>
      <c r="F632" s="19" t="str">
        <f ca="1">IF($B632="","",INDIRECT("減額一覧!AX"&amp;P632))</f>
        <v/>
      </c>
      <c r="G632" s="20" t="str">
        <f ca="1">IF($B632="","",INDIRECT("減額一覧!AY"&amp;P632))</f>
        <v/>
      </c>
      <c r="H632" s="20" t="str">
        <f ca="1">IF($B632="","",INDIRECT("減額一覧!AZ"&amp;P632))</f>
        <v/>
      </c>
      <c r="I632" s="32" t="str">
        <f ca="1">IF(B632="","",IF(INDIRECT("減額一覧!BO"&amp;P632)=0.08,0.08,0.1))</f>
        <v/>
      </c>
      <c r="J632" s="52"/>
      <c r="K632" s="95" t="str">
        <f t="shared" ca="1" si="1184"/>
        <v/>
      </c>
      <c r="L632" s="58" t="str">
        <f t="shared" ca="1" si="1146"/>
        <v/>
      </c>
      <c r="N632" s="113" t="str">
        <f t="shared" ca="1" si="1445"/>
        <v/>
      </c>
      <c r="O632" s="114" t="str">
        <f t="shared" ref="O632" ca="1" si="1453">IF(B632="","",IF(INDIRECT("減額一覧!BO"&amp;P632)=0.08,0.08,0.1))</f>
        <v/>
      </c>
      <c r="P632" s="38">
        <v>116</v>
      </c>
      <c r="Q632" s="38" t="str">
        <f t="shared" ca="1" si="1447"/>
        <v/>
      </c>
      <c r="R632" s="38" t="str">
        <f t="shared" ca="1" si="1447"/>
        <v/>
      </c>
      <c r="S632" s="66" t="str">
        <f t="shared" ca="1" si="1148"/>
        <v/>
      </c>
      <c r="T632" s="105" t="str">
        <f t="shared" ca="1" si="1319"/>
        <v/>
      </c>
    </row>
    <row r="633" spans="1:20" ht="20.25" hidden="1" thickTop="1" thickBot="1">
      <c r="B633" s="129"/>
      <c r="C633" s="130" t="str">
        <f>IF(B633="","",減額一覧!C329)</f>
        <v/>
      </c>
      <c r="D633" s="43"/>
      <c r="E633" s="21"/>
      <c r="F633" s="22" t="s">
        <v>69</v>
      </c>
      <c r="G633" s="23">
        <f t="shared" ref="G633:H633" si="1454">SUBTOTAL(9,G629:G632)</f>
        <v>0</v>
      </c>
      <c r="H633" s="23">
        <f t="shared" si="1454"/>
        <v>0</v>
      </c>
      <c r="I633" s="30"/>
      <c r="J633" s="53"/>
      <c r="K633" s="96" t="str">
        <f t="shared" si="1184"/>
        <v/>
      </c>
      <c r="L633" s="59" t="str">
        <f t="shared" si="1146"/>
        <v/>
      </c>
      <c r="N633" s="108" t="str">
        <f t="shared" ref="N633" si="1455">IF(AND(G633=0,H633=0),"","小計")</f>
        <v/>
      </c>
      <c r="O633" s="108" t="str">
        <f t="shared" ref="O633" si="1456">IF(AND(G633=0,H633=0),"","小計")</f>
        <v/>
      </c>
      <c r="P633" s="38"/>
      <c r="Q633" s="38"/>
      <c r="R633" s="38"/>
      <c r="S633" s="66" t="str">
        <f t="shared" si="1148"/>
        <v/>
      </c>
      <c r="T633" s="105" t="str">
        <f t="shared" si="1319"/>
        <v/>
      </c>
    </row>
    <row r="634" spans="1:20" ht="20.25" hidden="1" thickTop="1" thickBot="1">
      <c r="A634" t="str">
        <f ca="1">IF(B634="","",INDIRECT("減額一覧!B"&amp;$P634))</f>
        <v/>
      </c>
      <c r="B634" s="120" t="str">
        <f t="shared" ref="B634" ca="1" si="1457">IF(INDIRECT("減額一覧!BA"&amp;P634)=1,INDIRECT("減額一覧!M"&amp;P634),"")</f>
        <v/>
      </c>
      <c r="C634" s="131" t="str">
        <f ca="1">IF(B634="","",INDIRECT("減額一覧!C"&amp;$P634))</f>
        <v/>
      </c>
      <c r="D634" s="121" t="str">
        <f ca="1">IF($B634="","",INDIRECT("減額一覧!G"&amp;$P634))</f>
        <v/>
      </c>
      <c r="E634" s="122" t="str">
        <f ca="1">IF(B634="","",INDIRECT("減額一覧!H"&amp;P634))</f>
        <v/>
      </c>
      <c r="F634" s="122" t="str">
        <f ca="1">IF($B634="","",INDIRECT("減額一覧!T"&amp;P634))</f>
        <v/>
      </c>
      <c r="G634" s="123" t="str">
        <f ca="1">IF($B634="","",INDIRECT("減額一覧!U"&amp;P634))</f>
        <v/>
      </c>
      <c r="H634" s="123" t="str">
        <f ca="1">IF($B634="","",INDIRECT("減額一覧!V"&amp;P634))</f>
        <v/>
      </c>
      <c r="I634" s="124" t="str">
        <f ca="1">IF(B634="","",IF(INDIRECT("減額一覧!BL"&amp;P634)=0.08,0.08,0.1))</f>
        <v/>
      </c>
      <c r="J634" s="125"/>
      <c r="K634" s="126" t="str">
        <f t="shared" ca="1" si="1184"/>
        <v/>
      </c>
      <c r="L634" s="127" t="str">
        <f t="shared" ca="1" si="1146"/>
        <v/>
      </c>
      <c r="N634" s="113" t="str">
        <f t="shared" ref="N634:N637" ca="1" si="1458">IF(A634="","",IF(A634&gt;3000,"月ヶ瀬",IF(A634&gt;=2000,"都祁","市内")))</f>
        <v/>
      </c>
      <c r="O634" s="114" t="str">
        <f t="shared" ref="O634" ca="1" si="1459">IF(B634="","",IF(INDIRECT("減額一覧!BL"&amp;P634)=0.08,0.08,0.1))</f>
        <v/>
      </c>
      <c r="P634" s="38">
        <v>117</v>
      </c>
      <c r="Q634" s="38" t="str">
        <f t="shared" ref="Q634:R637" ca="1" si="1460">IF(G634="","",IF(G634&gt;0,1,""))</f>
        <v/>
      </c>
      <c r="R634" s="38" t="str">
        <f t="shared" ca="1" si="1460"/>
        <v/>
      </c>
      <c r="S634" s="66" t="str">
        <f t="shared" ca="1" si="1148"/>
        <v/>
      </c>
      <c r="T634" s="105" t="str">
        <f t="shared" ca="1" si="1319"/>
        <v/>
      </c>
    </row>
    <row r="635" spans="1:20" ht="20.25" hidden="1" thickTop="1" thickBot="1">
      <c r="A635" t="str">
        <f ca="1">IF(B635="","",INDIRECT("減額一覧!B"&amp;$P635))</f>
        <v/>
      </c>
      <c r="B635" s="61" t="str">
        <f t="shared" ref="B635" ca="1" si="1461">IF(INDIRECT("減額一覧!BB"&amp;P635)=1,INDIRECT("減額一覧!W"&amp;P635),"")</f>
        <v/>
      </c>
      <c r="C635" s="44" t="str">
        <f ca="1">IF(B635="","",INDIRECT("減額一覧!C"&amp;$P635))</f>
        <v/>
      </c>
      <c r="D635" s="79" t="str">
        <f ca="1">IF($B635="","",INDIRECT("減額一覧!G"&amp;$P635))</f>
        <v/>
      </c>
      <c r="E635" s="19" t="str">
        <f ca="1">IF(B635="","",INDIRECT("減額一覧!H"&amp;P635))</f>
        <v/>
      </c>
      <c r="F635" s="19" t="str">
        <f ca="1">IF($B635="","",INDIRECT("減額一覧!AD"&amp;P635))</f>
        <v/>
      </c>
      <c r="G635" s="20" t="str">
        <f ca="1">IF($B635="","",INDIRECT("減額一覧!AE"&amp;P635))</f>
        <v/>
      </c>
      <c r="H635" s="20" t="str">
        <f ca="1">IF($B635="","",INDIRECT("減額一覧!AF"&amp;P635))</f>
        <v/>
      </c>
      <c r="I635" s="32" t="str">
        <f ca="1">IF(B635="","",IF(INDIRECT("減額一覧!BM"&amp;P635)=0.08,0.08,0.1))</f>
        <v/>
      </c>
      <c r="J635" s="52"/>
      <c r="K635" s="95" t="str">
        <f t="shared" ca="1" si="1184"/>
        <v/>
      </c>
      <c r="L635" s="58" t="str">
        <f t="shared" ca="1" si="1146"/>
        <v/>
      </c>
      <c r="N635" s="113" t="str">
        <f t="shared" ca="1" si="1458"/>
        <v/>
      </c>
      <c r="O635" s="114" t="str">
        <f t="shared" ref="O635" ca="1" si="1462">IF(B635="","",IF(INDIRECT("減額一覧!BM"&amp;P635)=0.08,0.08,0.1))</f>
        <v/>
      </c>
      <c r="P635" s="38">
        <v>117</v>
      </c>
      <c r="Q635" s="38" t="str">
        <f t="shared" ca="1" si="1460"/>
        <v/>
      </c>
      <c r="R635" s="38" t="str">
        <f t="shared" ca="1" si="1460"/>
        <v/>
      </c>
      <c r="S635" s="66" t="str">
        <f t="shared" ca="1" si="1148"/>
        <v/>
      </c>
      <c r="T635" s="105" t="str">
        <f t="shared" ca="1" si="1319"/>
        <v/>
      </c>
    </row>
    <row r="636" spans="1:20" ht="20.25" hidden="1" thickTop="1" thickBot="1">
      <c r="A636" t="str">
        <f ca="1">IF(B636="","",INDIRECT("減額一覧!B"&amp;$P636))</f>
        <v/>
      </c>
      <c r="B636" s="61" t="str">
        <f t="shared" ref="B636" ca="1" si="1463">IF(INDIRECT("減額一覧!BC"&amp;P636)=1,INDIRECT("減額一覧!AG"&amp;P636),"")</f>
        <v/>
      </c>
      <c r="C636" s="128" t="str">
        <f ca="1">IF(B636="","",INDIRECT("減額一覧!C"&amp;$P636))</f>
        <v/>
      </c>
      <c r="D636" s="80" t="str">
        <f ca="1">IF($B636="","",INDIRECT("減額一覧!G"&amp;$P636))</f>
        <v/>
      </c>
      <c r="E636" s="19" t="str">
        <f ca="1">IF(B636="","",INDIRECT("減額一覧!H"&amp;P636))</f>
        <v/>
      </c>
      <c r="F636" s="19" t="str">
        <f ca="1">IF($B636="","",INDIRECT("減額一覧!AN"&amp;P636))</f>
        <v/>
      </c>
      <c r="G636" s="20" t="str">
        <f ca="1">IF($B636="","",INDIRECT("減額一覧!AO"&amp;P636))</f>
        <v/>
      </c>
      <c r="H636" s="20" t="str">
        <f ca="1">IF($B636="","",INDIRECT("減額一覧!AP"&amp;P636))</f>
        <v/>
      </c>
      <c r="I636" s="32" t="str">
        <f ca="1">IF(B636="","",IF(INDIRECT("減額一覧!BN"&amp;P636)=0.08,0.08,0.1))</f>
        <v/>
      </c>
      <c r="J636" s="52"/>
      <c r="K636" s="95" t="str">
        <f t="shared" ca="1" si="1184"/>
        <v/>
      </c>
      <c r="L636" s="58" t="str">
        <f t="shared" ca="1" si="1146"/>
        <v/>
      </c>
      <c r="N636" s="113" t="str">
        <f t="shared" ca="1" si="1458"/>
        <v/>
      </c>
      <c r="O636" s="114" t="str">
        <f t="shared" ref="O636" ca="1" si="1464">IF(B636="","",IF(INDIRECT("減額一覧!BN"&amp;P636)=0.08,0.08,0.1))</f>
        <v/>
      </c>
      <c r="P636" s="38">
        <v>117</v>
      </c>
      <c r="Q636" s="38" t="str">
        <f t="shared" ca="1" si="1460"/>
        <v/>
      </c>
      <c r="R636" s="38" t="str">
        <f t="shared" ca="1" si="1460"/>
        <v/>
      </c>
      <c r="S636" s="66" t="str">
        <f t="shared" ca="1" si="1148"/>
        <v/>
      </c>
      <c r="T636" s="105" t="str">
        <f t="shared" ca="1" si="1319"/>
        <v/>
      </c>
    </row>
    <row r="637" spans="1:20" ht="20.25" hidden="1" thickTop="1" thickBot="1">
      <c r="A637" t="str">
        <f ca="1">IF(B637="","",INDIRECT("減額一覧!B"&amp;$P637))</f>
        <v/>
      </c>
      <c r="B637" s="61" t="str">
        <f t="shared" ref="B637" ca="1" si="1465">IF(INDIRECT("減額一覧!BD"&amp;P637)=1,INDIRECT("減額一覧!AQ"&amp;P637),"")</f>
        <v/>
      </c>
      <c r="C637" s="45" t="str">
        <f ca="1">IF(B637="","",INDIRECT("減額一覧!C"&amp;$P637))</f>
        <v/>
      </c>
      <c r="D637" s="79" t="str">
        <f ca="1">IF($B637="","",INDIRECT("減額一覧!G"&amp;$P637))</f>
        <v/>
      </c>
      <c r="E637" s="19" t="str">
        <f ca="1">IF(B637="","",INDIRECT("減額一覧!H"&amp;P637))</f>
        <v/>
      </c>
      <c r="F637" s="19" t="str">
        <f ca="1">IF($B637="","",INDIRECT("減額一覧!AX"&amp;P637))</f>
        <v/>
      </c>
      <c r="G637" s="20" t="str">
        <f ca="1">IF($B637="","",INDIRECT("減額一覧!AY"&amp;P637))</f>
        <v/>
      </c>
      <c r="H637" s="20" t="str">
        <f ca="1">IF($B637="","",INDIRECT("減額一覧!AZ"&amp;P637))</f>
        <v/>
      </c>
      <c r="I637" s="32" t="str">
        <f ca="1">IF(B637="","",IF(INDIRECT("減額一覧!BO"&amp;P637)=0.08,0.08,0.1))</f>
        <v/>
      </c>
      <c r="J637" s="52"/>
      <c r="K637" s="95" t="str">
        <f t="shared" ca="1" si="1184"/>
        <v/>
      </c>
      <c r="L637" s="58" t="str">
        <f t="shared" ca="1" si="1146"/>
        <v/>
      </c>
      <c r="N637" s="113" t="str">
        <f t="shared" ca="1" si="1458"/>
        <v/>
      </c>
      <c r="O637" s="114" t="str">
        <f t="shared" ref="O637" ca="1" si="1466">IF(B637="","",IF(INDIRECT("減額一覧!BO"&amp;P637)=0.08,0.08,0.1))</f>
        <v/>
      </c>
      <c r="P637" s="38">
        <v>117</v>
      </c>
      <c r="Q637" s="38" t="str">
        <f t="shared" ca="1" si="1460"/>
        <v/>
      </c>
      <c r="R637" s="38" t="str">
        <f t="shared" ca="1" si="1460"/>
        <v/>
      </c>
      <c r="S637" s="66" t="str">
        <f t="shared" ca="1" si="1148"/>
        <v/>
      </c>
      <c r="T637" s="105" t="str">
        <f t="shared" ca="1" si="1319"/>
        <v/>
      </c>
    </row>
    <row r="638" spans="1:20" ht="20.25" hidden="1" thickTop="1" thickBot="1">
      <c r="A638" t="str">
        <f t="shared" ref="A638" ca="1" si="1467">IF(B638="","",INDIRECT("減額一覧!B"&amp;$P638))</f>
        <v/>
      </c>
      <c r="B638" s="129"/>
      <c r="C638" s="130" t="str">
        <f>IF(B638="","",減額一覧!C334)</f>
        <v/>
      </c>
      <c r="D638" s="43"/>
      <c r="E638" s="21"/>
      <c r="F638" s="22" t="s">
        <v>69</v>
      </c>
      <c r="G638" s="23">
        <f t="shared" ref="G638:H638" si="1468">SUBTOTAL(9,G634:G637)</f>
        <v>0</v>
      </c>
      <c r="H638" s="23">
        <f t="shared" si="1468"/>
        <v>0</v>
      </c>
      <c r="I638" s="30"/>
      <c r="J638" s="53"/>
      <c r="K638" s="96" t="str">
        <f t="shared" ca="1" si="1184"/>
        <v/>
      </c>
      <c r="L638" s="59" t="str">
        <f t="shared" si="1146"/>
        <v/>
      </c>
      <c r="N638" s="108" t="str">
        <f t="shared" ref="N638" si="1469">IF(AND(G638=0,H638=0),"","小計")</f>
        <v/>
      </c>
      <c r="O638" s="108" t="str">
        <f t="shared" ref="O638" si="1470">IF(AND(G638=0,H638=0),"","小計")</f>
        <v/>
      </c>
      <c r="P638" s="38"/>
      <c r="Q638" s="38"/>
      <c r="R638" s="38"/>
      <c r="S638" s="66" t="str">
        <f t="shared" si="1148"/>
        <v/>
      </c>
      <c r="T638" s="105" t="str">
        <f t="shared" si="1319"/>
        <v/>
      </c>
    </row>
    <row r="639" spans="1:20" ht="20.25" hidden="1" thickTop="1" thickBot="1">
      <c r="A639" t="str">
        <f ca="1">IF(B639="","",INDIRECT("減額一覧!B"&amp;$P639))</f>
        <v/>
      </c>
      <c r="B639" s="120" t="str">
        <f t="shared" ref="B639" ca="1" si="1471">IF(INDIRECT("減額一覧!BA"&amp;P639)=1,INDIRECT("減額一覧!M"&amp;P639),"")</f>
        <v/>
      </c>
      <c r="C639" s="131" t="str">
        <f ca="1">IF(B639="","",INDIRECT("減額一覧!C"&amp;$P639))</f>
        <v/>
      </c>
      <c r="D639" s="121" t="str">
        <f ca="1">IF($B639="","",INDIRECT("減額一覧!G"&amp;$P639))</f>
        <v/>
      </c>
      <c r="E639" s="122" t="str">
        <f ca="1">IF(B639="","",INDIRECT("減額一覧!H"&amp;P639))</f>
        <v/>
      </c>
      <c r="F639" s="122" t="str">
        <f ca="1">IF($B639="","",INDIRECT("減額一覧!T"&amp;P639))</f>
        <v/>
      </c>
      <c r="G639" s="123" t="str">
        <f ca="1">IF($B639="","",INDIRECT("減額一覧!U"&amp;P639))</f>
        <v/>
      </c>
      <c r="H639" s="123" t="str">
        <f ca="1">IF($B639="","",INDIRECT("減額一覧!V"&amp;P639))</f>
        <v/>
      </c>
      <c r="I639" s="124" t="str">
        <f ca="1">IF(B639="","",IF(INDIRECT("減額一覧!BL"&amp;P639)=0.08,0.08,0.1))</f>
        <v/>
      </c>
      <c r="J639" s="125"/>
      <c r="K639" s="126" t="str">
        <f t="shared" ca="1" si="1184"/>
        <v/>
      </c>
      <c r="L639" s="127" t="str">
        <f t="shared" ca="1" si="1146"/>
        <v/>
      </c>
      <c r="N639" s="113" t="str">
        <f t="shared" ref="N639:N642" ca="1" si="1472">IF(A639="","",IF(A639&gt;3000,"月ヶ瀬",IF(A639&gt;=2000,"都祁","市内")))</f>
        <v/>
      </c>
      <c r="O639" s="114" t="str">
        <f t="shared" ref="O639" ca="1" si="1473">IF(B639="","",IF(INDIRECT("減額一覧!BL"&amp;P639)=0.08,0.08,0.1))</f>
        <v/>
      </c>
      <c r="P639" s="38">
        <v>114</v>
      </c>
      <c r="Q639" s="38" t="str">
        <f t="shared" ref="Q639:R642" ca="1" si="1474">IF(G639="","",IF(G639&gt;0,1,""))</f>
        <v/>
      </c>
      <c r="R639" s="38" t="str">
        <f t="shared" ca="1" si="1474"/>
        <v/>
      </c>
      <c r="S639" s="66" t="str">
        <f t="shared" ca="1" si="1148"/>
        <v/>
      </c>
      <c r="T639" s="105" t="str">
        <f t="shared" ca="1" si="1319"/>
        <v/>
      </c>
    </row>
    <row r="640" spans="1:20" ht="20.25" hidden="1" thickTop="1" thickBot="1">
      <c r="A640" t="str">
        <f ca="1">IF(B640="","",INDIRECT("減額一覧!B"&amp;$P640))</f>
        <v/>
      </c>
      <c r="B640" s="61" t="str">
        <f t="shared" ref="B640" ca="1" si="1475">IF(INDIRECT("減額一覧!BB"&amp;P640)=1,INDIRECT("減額一覧!W"&amp;P640),"")</f>
        <v/>
      </c>
      <c r="C640" s="44" t="str">
        <f ca="1">IF(B640="","",INDIRECT("減額一覧!C"&amp;$P640))</f>
        <v/>
      </c>
      <c r="D640" s="79" t="str">
        <f ca="1">IF($B640="","",INDIRECT("減額一覧!G"&amp;$P640))</f>
        <v/>
      </c>
      <c r="E640" s="19" t="str">
        <f ca="1">IF(B640="","",INDIRECT("減額一覧!H"&amp;P640))</f>
        <v/>
      </c>
      <c r="F640" s="19" t="str">
        <f ca="1">IF($B640="","",INDIRECT("減額一覧!AD"&amp;P640))</f>
        <v/>
      </c>
      <c r="G640" s="20" t="str">
        <f ca="1">IF($B640="","",INDIRECT("減額一覧!AE"&amp;P640))</f>
        <v/>
      </c>
      <c r="H640" s="20" t="str">
        <f ca="1">IF($B640="","",INDIRECT("減額一覧!AF"&amp;P640))</f>
        <v/>
      </c>
      <c r="I640" s="32" t="str">
        <f ca="1">IF(B640="","",IF(INDIRECT("減額一覧!BM"&amp;P640)=0.08,0.08,0.1))</f>
        <v/>
      </c>
      <c r="J640" s="52"/>
      <c r="K640" s="95" t="str">
        <f t="shared" ca="1" si="1184"/>
        <v/>
      </c>
      <c r="L640" s="58" t="str">
        <f t="shared" ca="1" si="1146"/>
        <v/>
      </c>
      <c r="N640" s="113" t="str">
        <f t="shared" ca="1" si="1472"/>
        <v/>
      </c>
      <c r="O640" s="114" t="str">
        <f t="shared" ref="O640" ca="1" si="1476">IF(B640="","",IF(INDIRECT("減額一覧!BM"&amp;P640)=0.08,0.08,0.1))</f>
        <v/>
      </c>
      <c r="P640" s="38">
        <v>114</v>
      </c>
      <c r="Q640" s="38" t="str">
        <f t="shared" ca="1" si="1474"/>
        <v/>
      </c>
      <c r="R640" s="38" t="str">
        <f t="shared" ca="1" si="1474"/>
        <v/>
      </c>
      <c r="S640" s="66" t="str">
        <f t="shared" ca="1" si="1148"/>
        <v/>
      </c>
      <c r="T640" s="105" t="str">
        <f t="shared" ca="1" si="1319"/>
        <v/>
      </c>
    </row>
    <row r="641" spans="1:20" ht="20.25" hidden="1" thickTop="1" thickBot="1">
      <c r="A641" t="str">
        <f ca="1">IF(B641="","",INDIRECT("減額一覧!B"&amp;$P641))</f>
        <v/>
      </c>
      <c r="B641" s="61" t="str">
        <f t="shared" ref="B641" ca="1" si="1477">IF(INDIRECT("減額一覧!BC"&amp;P641)=1,INDIRECT("減額一覧!AG"&amp;P641),"")</f>
        <v/>
      </c>
      <c r="C641" s="128" t="str">
        <f ca="1">IF(B641="","",INDIRECT("減額一覧!C"&amp;$P641))</f>
        <v/>
      </c>
      <c r="D641" s="80" t="str">
        <f ca="1">IF($B641="","",INDIRECT("減額一覧!G"&amp;$P641))</f>
        <v/>
      </c>
      <c r="E641" s="19" t="str">
        <f ca="1">IF(B641="","",INDIRECT("減額一覧!H"&amp;P641))</f>
        <v/>
      </c>
      <c r="F641" s="19" t="str">
        <f ca="1">IF($B641="","",INDIRECT("減額一覧!AN"&amp;P641))</f>
        <v/>
      </c>
      <c r="G641" s="20" t="str">
        <f ca="1">IF($B641="","",INDIRECT("減額一覧!AO"&amp;P641))</f>
        <v/>
      </c>
      <c r="H641" s="20" t="str">
        <f ca="1">IF($B641="","",INDIRECT("減額一覧!AP"&amp;P641))</f>
        <v/>
      </c>
      <c r="I641" s="32" t="str">
        <f ca="1">IF(B641="","",IF(INDIRECT("減額一覧!BN"&amp;P641)=0.08,0.08,0.1))</f>
        <v/>
      </c>
      <c r="J641" s="52"/>
      <c r="K641" s="95" t="str">
        <f t="shared" ca="1" si="1184"/>
        <v/>
      </c>
      <c r="L641" s="58" t="str">
        <f t="shared" ca="1" si="1146"/>
        <v/>
      </c>
      <c r="N641" s="113" t="str">
        <f t="shared" ca="1" si="1472"/>
        <v/>
      </c>
      <c r="O641" s="114" t="str">
        <f t="shared" ref="O641" ca="1" si="1478">IF(B641="","",IF(INDIRECT("減額一覧!BN"&amp;P641)=0.08,0.08,0.1))</f>
        <v/>
      </c>
      <c r="P641" s="38">
        <v>114</v>
      </c>
      <c r="Q641" s="38" t="str">
        <f t="shared" ca="1" si="1474"/>
        <v/>
      </c>
      <c r="R641" s="38" t="str">
        <f t="shared" ca="1" si="1474"/>
        <v/>
      </c>
      <c r="S641" s="66" t="str">
        <f t="shared" ca="1" si="1148"/>
        <v/>
      </c>
      <c r="T641" s="105" t="str">
        <f t="shared" ca="1" si="1319"/>
        <v/>
      </c>
    </row>
    <row r="642" spans="1:20" ht="20.25" hidden="1" thickTop="1" thickBot="1">
      <c r="A642" t="str">
        <f ca="1">IF(B642="","",INDIRECT("減額一覧!B"&amp;$P642))</f>
        <v/>
      </c>
      <c r="B642" s="61" t="str">
        <f t="shared" ref="B642" ca="1" si="1479">IF(INDIRECT("減額一覧!BD"&amp;P642)=1,INDIRECT("減額一覧!AQ"&amp;P642),"")</f>
        <v/>
      </c>
      <c r="C642" s="45" t="str">
        <f ca="1">IF(B642="","",INDIRECT("減額一覧!C"&amp;$P642))</f>
        <v/>
      </c>
      <c r="D642" s="79" t="str">
        <f ca="1">IF($B642="","",INDIRECT("減額一覧!G"&amp;$P642))</f>
        <v/>
      </c>
      <c r="E642" s="19" t="str">
        <f ca="1">IF(B642="","",INDIRECT("減額一覧!H"&amp;P642))</f>
        <v/>
      </c>
      <c r="F642" s="19" t="str">
        <f ca="1">IF($B642="","",INDIRECT("減額一覧!AX"&amp;P642))</f>
        <v/>
      </c>
      <c r="G642" s="20" t="str">
        <f ca="1">IF($B642="","",INDIRECT("減額一覧!AY"&amp;P642))</f>
        <v/>
      </c>
      <c r="H642" s="20" t="str">
        <f ca="1">IF($B642="","",INDIRECT("減額一覧!AZ"&amp;P642))</f>
        <v/>
      </c>
      <c r="I642" s="32" t="str">
        <f ca="1">IF(B642="","",IF(INDIRECT("減額一覧!BO"&amp;P642)=0.08,0.08,0.1))</f>
        <v/>
      </c>
      <c r="J642" s="52"/>
      <c r="K642" s="95" t="str">
        <f t="shared" ca="1" si="1184"/>
        <v/>
      </c>
      <c r="L642" s="58" t="str">
        <f t="shared" ca="1" si="1146"/>
        <v/>
      </c>
      <c r="N642" s="113" t="str">
        <f t="shared" ca="1" si="1472"/>
        <v/>
      </c>
      <c r="O642" s="114" t="str">
        <f t="shared" ref="O642" ca="1" si="1480">IF(B642="","",IF(INDIRECT("減額一覧!BO"&amp;P642)=0.08,0.08,0.1))</f>
        <v/>
      </c>
      <c r="P642" s="38">
        <v>114</v>
      </c>
      <c r="Q642" s="38" t="str">
        <f t="shared" ca="1" si="1474"/>
        <v/>
      </c>
      <c r="R642" s="38" t="str">
        <f t="shared" ca="1" si="1474"/>
        <v/>
      </c>
      <c r="S642" s="66" t="str">
        <f t="shared" ca="1" si="1148"/>
        <v/>
      </c>
      <c r="T642" s="105" t="str">
        <f t="shared" ca="1" si="1319"/>
        <v/>
      </c>
    </row>
    <row r="643" spans="1:20" ht="20.25" hidden="1" thickTop="1" thickBot="1">
      <c r="B643" s="129"/>
      <c r="C643" s="130" t="str">
        <f>IF(B643="","",減額一覧!C339)</f>
        <v/>
      </c>
      <c r="D643" s="43"/>
      <c r="E643" s="21"/>
      <c r="F643" s="22" t="s">
        <v>69</v>
      </c>
      <c r="G643" s="23">
        <f t="shared" ref="G643:H643" si="1481">SUBTOTAL(9,G639:G642)</f>
        <v>0</v>
      </c>
      <c r="H643" s="23">
        <f t="shared" si="1481"/>
        <v>0</v>
      </c>
      <c r="I643" s="30"/>
      <c r="J643" s="53"/>
      <c r="K643" s="96" t="str">
        <f t="shared" si="1184"/>
        <v/>
      </c>
      <c r="L643" s="59" t="str">
        <f t="shared" si="1146"/>
        <v/>
      </c>
      <c r="N643" s="108" t="str">
        <f t="shared" ref="N643" si="1482">IF(AND(G643=0,H643=0),"","小計")</f>
        <v/>
      </c>
      <c r="O643" s="108" t="str">
        <f t="shared" ref="O643" si="1483">IF(AND(G643=0,H643=0),"","小計")</f>
        <v/>
      </c>
      <c r="P643" s="38"/>
      <c r="Q643" s="38"/>
      <c r="R643" s="38"/>
      <c r="S643" s="66" t="str">
        <f t="shared" si="1148"/>
        <v/>
      </c>
      <c r="T643" s="105" t="str">
        <f t="shared" si="1319"/>
        <v/>
      </c>
    </row>
    <row r="644" spans="1:20" ht="20.25" hidden="1" thickTop="1" thickBot="1">
      <c r="A644" t="str">
        <f ca="1">IF(B644="","",INDIRECT("減額一覧!B"&amp;$P644))</f>
        <v/>
      </c>
      <c r="B644" s="120" t="str">
        <f t="shared" ref="B644" ca="1" si="1484">IF(INDIRECT("減額一覧!BA"&amp;P644)=1,INDIRECT("減額一覧!M"&amp;P644),"")</f>
        <v/>
      </c>
      <c r="C644" s="131" t="str">
        <f ca="1">IF(B644="","",INDIRECT("減額一覧!C"&amp;$P644))</f>
        <v/>
      </c>
      <c r="D644" s="121" t="str">
        <f ca="1">IF($B644="","",INDIRECT("減額一覧!G"&amp;$P644))</f>
        <v/>
      </c>
      <c r="E644" s="122" t="str">
        <f ca="1">IF(B644="","",INDIRECT("減額一覧!H"&amp;P644))</f>
        <v/>
      </c>
      <c r="F644" s="122" t="str">
        <f ca="1">IF($B644="","",INDIRECT("減額一覧!T"&amp;P644))</f>
        <v/>
      </c>
      <c r="G644" s="123" t="str">
        <f ca="1">IF($B644="","",INDIRECT("減額一覧!U"&amp;P644))</f>
        <v/>
      </c>
      <c r="H644" s="123" t="str">
        <f ca="1">IF($B644="","",INDIRECT("減額一覧!V"&amp;P644))</f>
        <v/>
      </c>
      <c r="I644" s="124" t="str">
        <f ca="1">IF(B644="","",IF(INDIRECT("減額一覧!BL"&amp;P644)=0.08,0.08,0.1))</f>
        <v/>
      </c>
      <c r="J644" s="125"/>
      <c r="K644" s="126" t="str">
        <f t="shared" ca="1" si="1184"/>
        <v/>
      </c>
      <c r="L644" s="127" t="str">
        <f t="shared" ca="1" si="1146"/>
        <v/>
      </c>
      <c r="N644" s="113" t="str">
        <f t="shared" ref="N644:N647" ca="1" si="1485">IF(A644="","",IF(A644&gt;3000,"月ヶ瀬",IF(A644&gt;=2000,"都祁","市内")))</f>
        <v/>
      </c>
      <c r="O644" s="114" t="str">
        <f t="shared" ref="O644" ca="1" si="1486">IF(B644="","",IF(INDIRECT("減額一覧!BL"&amp;P644)=0.08,0.08,0.1))</f>
        <v/>
      </c>
      <c r="P644" s="38">
        <v>115</v>
      </c>
      <c r="Q644" s="38" t="str">
        <f t="shared" ref="Q644:R647" ca="1" si="1487">IF(G644="","",IF(G644&gt;0,1,""))</f>
        <v/>
      </c>
      <c r="R644" s="38" t="str">
        <f t="shared" ca="1" si="1487"/>
        <v/>
      </c>
      <c r="S644" s="66" t="str">
        <f t="shared" ca="1" si="1148"/>
        <v/>
      </c>
      <c r="T644" s="105" t="str">
        <f t="shared" ca="1" si="1319"/>
        <v/>
      </c>
    </row>
    <row r="645" spans="1:20" ht="20.25" hidden="1" thickTop="1" thickBot="1">
      <c r="A645" t="str">
        <f ca="1">IF(B645="","",INDIRECT("減額一覧!B"&amp;$P645))</f>
        <v/>
      </c>
      <c r="B645" s="61" t="str">
        <f t="shared" ref="B645" ca="1" si="1488">IF(INDIRECT("減額一覧!BB"&amp;P645)=1,INDIRECT("減額一覧!W"&amp;P645),"")</f>
        <v/>
      </c>
      <c r="C645" s="44" t="str">
        <f ca="1">IF(B645="","",INDIRECT("減額一覧!C"&amp;$P645))</f>
        <v/>
      </c>
      <c r="D645" s="79" t="str">
        <f ca="1">IF($B645="","",INDIRECT("減額一覧!G"&amp;$P645))</f>
        <v/>
      </c>
      <c r="E645" s="19" t="str">
        <f ca="1">IF(B645="","",INDIRECT("減額一覧!H"&amp;P645))</f>
        <v/>
      </c>
      <c r="F645" s="19" t="str">
        <f ca="1">IF($B645="","",INDIRECT("減額一覧!AD"&amp;P645))</f>
        <v/>
      </c>
      <c r="G645" s="20" t="str">
        <f ca="1">IF($B645="","",INDIRECT("減額一覧!AE"&amp;P645))</f>
        <v/>
      </c>
      <c r="H645" s="20" t="str">
        <f ca="1">IF($B645="","",INDIRECT("減額一覧!AF"&amp;P645))</f>
        <v/>
      </c>
      <c r="I645" s="32" t="str">
        <f ca="1">IF(B645="","",IF(INDIRECT("減額一覧!BM"&amp;P645)=0.08,0.08,0.1))</f>
        <v/>
      </c>
      <c r="J645" s="52"/>
      <c r="K645" s="95" t="str">
        <f t="shared" ca="1" si="1184"/>
        <v/>
      </c>
      <c r="L645" s="58" t="str">
        <f t="shared" ca="1" si="1146"/>
        <v/>
      </c>
      <c r="N645" s="113" t="str">
        <f t="shared" ca="1" si="1485"/>
        <v/>
      </c>
      <c r="O645" s="114" t="str">
        <f t="shared" ref="O645" ca="1" si="1489">IF(B645="","",IF(INDIRECT("減額一覧!BM"&amp;P645)=0.08,0.08,0.1))</f>
        <v/>
      </c>
      <c r="P645" s="38">
        <v>115</v>
      </c>
      <c r="Q645" s="38" t="str">
        <f t="shared" ca="1" si="1487"/>
        <v/>
      </c>
      <c r="R645" s="38" t="str">
        <f t="shared" ca="1" si="1487"/>
        <v/>
      </c>
      <c r="S645" s="66" t="str">
        <f t="shared" ca="1" si="1148"/>
        <v/>
      </c>
      <c r="T645" s="105" t="str">
        <f t="shared" ref="T645:T708" ca="1" si="1490">IF(L645="","",IF(H645=0,"",H645))</f>
        <v/>
      </c>
    </row>
    <row r="646" spans="1:20" ht="20.25" hidden="1" thickTop="1" thickBot="1">
      <c r="A646" t="str">
        <f ca="1">IF(B646="","",INDIRECT("減額一覧!B"&amp;$P646))</f>
        <v/>
      </c>
      <c r="B646" s="61" t="str">
        <f t="shared" ref="B646" ca="1" si="1491">IF(INDIRECT("減額一覧!BC"&amp;P646)=1,INDIRECT("減額一覧!AG"&amp;P646),"")</f>
        <v/>
      </c>
      <c r="C646" s="128" t="str">
        <f ca="1">IF(B646="","",INDIRECT("減額一覧!C"&amp;$P646))</f>
        <v/>
      </c>
      <c r="D646" s="80" t="str">
        <f ca="1">IF($B646="","",INDIRECT("減額一覧!G"&amp;$P646))</f>
        <v/>
      </c>
      <c r="E646" s="19" t="str">
        <f ca="1">IF(B646="","",INDIRECT("減額一覧!H"&amp;P646))</f>
        <v/>
      </c>
      <c r="F646" s="19" t="str">
        <f ca="1">IF($B646="","",INDIRECT("減額一覧!AN"&amp;P646))</f>
        <v/>
      </c>
      <c r="G646" s="20" t="str">
        <f ca="1">IF($B646="","",INDIRECT("減額一覧!AO"&amp;P646))</f>
        <v/>
      </c>
      <c r="H646" s="20" t="str">
        <f ca="1">IF($B646="","",INDIRECT("減額一覧!AP"&amp;P646))</f>
        <v/>
      </c>
      <c r="I646" s="32" t="str">
        <f ca="1">IF(B646="","",IF(INDIRECT("減額一覧!BN"&amp;P646)=0.08,0.08,0.1))</f>
        <v/>
      </c>
      <c r="J646" s="52"/>
      <c r="K646" s="95" t="str">
        <f t="shared" ca="1" si="1184"/>
        <v/>
      </c>
      <c r="L646" s="58" t="str">
        <f t="shared" ca="1" si="1146"/>
        <v/>
      </c>
      <c r="N646" s="113" t="str">
        <f t="shared" ca="1" si="1485"/>
        <v/>
      </c>
      <c r="O646" s="114" t="str">
        <f t="shared" ref="O646" ca="1" si="1492">IF(B646="","",IF(INDIRECT("減額一覧!BN"&amp;P646)=0.08,0.08,0.1))</f>
        <v/>
      </c>
      <c r="P646" s="38">
        <v>115</v>
      </c>
      <c r="Q646" s="38" t="str">
        <f t="shared" ca="1" si="1487"/>
        <v/>
      </c>
      <c r="R646" s="38" t="str">
        <f t="shared" ca="1" si="1487"/>
        <v/>
      </c>
      <c r="S646" s="66" t="str">
        <f t="shared" ca="1" si="1148"/>
        <v/>
      </c>
      <c r="T646" s="105" t="str">
        <f t="shared" ca="1" si="1490"/>
        <v/>
      </c>
    </row>
    <row r="647" spans="1:20" ht="20.25" hidden="1" thickTop="1" thickBot="1">
      <c r="A647" t="str">
        <f ca="1">IF(B647="","",INDIRECT("減額一覧!B"&amp;$P647))</f>
        <v/>
      </c>
      <c r="B647" s="61" t="str">
        <f t="shared" ref="B647" ca="1" si="1493">IF(INDIRECT("減額一覧!BD"&amp;P647)=1,INDIRECT("減額一覧!AQ"&amp;P647),"")</f>
        <v/>
      </c>
      <c r="C647" s="45" t="str">
        <f ca="1">IF(B647="","",INDIRECT("減額一覧!C"&amp;$P647))</f>
        <v/>
      </c>
      <c r="D647" s="79" t="str">
        <f ca="1">IF($B647="","",INDIRECT("減額一覧!G"&amp;$P647))</f>
        <v/>
      </c>
      <c r="E647" s="19" t="str">
        <f ca="1">IF(B647="","",INDIRECT("減額一覧!H"&amp;P647))</f>
        <v/>
      </c>
      <c r="F647" s="19" t="str">
        <f ca="1">IF($B647="","",INDIRECT("減額一覧!AX"&amp;P647))</f>
        <v/>
      </c>
      <c r="G647" s="20" t="str">
        <f ca="1">IF($B647="","",INDIRECT("減額一覧!AY"&amp;P647))</f>
        <v/>
      </c>
      <c r="H647" s="20" t="str">
        <f ca="1">IF($B647="","",INDIRECT("減額一覧!AZ"&amp;P647))</f>
        <v/>
      </c>
      <c r="I647" s="32" t="str">
        <f ca="1">IF(B647="","",IF(INDIRECT("減額一覧!BO"&amp;P647)=0.08,0.08,0.1))</f>
        <v/>
      </c>
      <c r="J647" s="52"/>
      <c r="K647" s="95" t="str">
        <f t="shared" ca="1" si="1184"/>
        <v/>
      </c>
      <c r="L647" s="58" t="str">
        <f t="shared" ca="1" si="1146"/>
        <v/>
      </c>
      <c r="N647" s="113" t="str">
        <f t="shared" ca="1" si="1485"/>
        <v/>
      </c>
      <c r="O647" s="114" t="str">
        <f t="shared" ref="O647" ca="1" si="1494">IF(B647="","",IF(INDIRECT("減額一覧!BO"&amp;P647)=0.08,0.08,0.1))</f>
        <v/>
      </c>
      <c r="P647" s="38">
        <v>115</v>
      </c>
      <c r="Q647" s="38" t="str">
        <f t="shared" ca="1" si="1487"/>
        <v/>
      </c>
      <c r="R647" s="38" t="str">
        <f t="shared" ca="1" si="1487"/>
        <v/>
      </c>
      <c r="S647" s="66" t="str">
        <f t="shared" ca="1" si="1148"/>
        <v/>
      </c>
      <c r="T647" s="105" t="str">
        <f t="shared" ca="1" si="1490"/>
        <v/>
      </c>
    </row>
    <row r="648" spans="1:20" ht="20.25" hidden="1" thickTop="1" thickBot="1">
      <c r="B648" s="129"/>
      <c r="C648" s="130" t="str">
        <f>IF(B648="","",減額一覧!C344)</f>
        <v/>
      </c>
      <c r="D648" s="43"/>
      <c r="E648" s="21"/>
      <c r="F648" s="22" t="s">
        <v>69</v>
      </c>
      <c r="G648" s="23">
        <f t="shared" ref="G648:H648" si="1495">SUBTOTAL(9,G644:G647)</f>
        <v>0</v>
      </c>
      <c r="H648" s="23">
        <f t="shared" si="1495"/>
        <v>0</v>
      </c>
      <c r="I648" s="30"/>
      <c r="J648" s="53"/>
      <c r="K648" s="96" t="str">
        <f t="shared" si="1184"/>
        <v/>
      </c>
      <c r="L648" s="59" t="str">
        <f t="shared" si="1146"/>
        <v/>
      </c>
      <c r="N648" s="108" t="str">
        <f t="shared" ref="N648" si="1496">IF(AND(G648=0,H648=0),"","小計")</f>
        <v/>
      </c>
      <c r="O648" s="108" t="str">
        <f t="shared" ref="O648" si="1497">IF(AND(G648=0,H648=0),"","小計")</f>
        <v/>
      </c>
      <c r="P648" s="38"/>
      <c r="Q648" s="38"/>
      <c r="R648" s="38"/>
      <c r="S648" s="66" t="str">
        <f t="shared" si="1148"/>
        <v/>
      </c>
      <c r="T648" s="105" t="str">
        <f t="shared" si="1490"/>
        <v/>
      </c>
    </row>
    <row r="649" spans="1:20" ht="20.25" hidden="1" thickTop="1" thickBot="1">
      <c r="A649" t="str">
        <f ca="1">IF(B649="","",INDIRECT("減額一覧!B"&amp;$P649))</f>
        <v/>
      </c>
      <c r="B649" s="120" t="str">
        <f t="shared" ref="B649" ca="1" si="1498">IF(INDIRECT("減額一覧!BA"&amp;P649)=1,INDIRECT("減額一覧!M"&amp;P649),"")</f>
        <v/>
      </c>
      <c r="C649" s="131" t="str">
        <f ca="1">IF(B649="","",INDIRECT("減額一覧!C"&amp;$P649))</f>
        <v/>
      </c>
      <c r="D649" s="121" t="str">
        <f ca="1">IF($B649="","",INDIRECT("減額一覧!G"&amp;$P649))</f>
        <v/>
      </c>
      <c r="E649" s="122" t="str">
        <f ca="1">IF(B649="","",INDIRECT("減額一覧!H"&amp;P649))</f>
        <v/>
      </c>
      <c r="F649" s="122" t="str">
        <f ca="1">IF($B649="","",INDIRECT("減額一覧!T"&amp;P649))</f>
        <v/>
      </c>
      <c r="G649" s="123" t="str">
        <f ca="1">IF($B649="","",INDIRECT("減額一覧!U"&amp;P649))</f>
        <v/>
      </c>
      <c r="H649" s="123" t="str">
        <f ca="1">IF($B649="","",INDIRECT("減額一覧!V"&amp;P649))</f>
        <v/>
      </c>
      <c r="I649" s="124" t="str">
        <f ca="1">IF(B649="","",IF(INDIRECT("減額一覧!BL"&amp;P649)=0.08,0.08,0.1))</f>
        <v/>
      </c>
      <c r="J649" s="125"/>
      <c r="K649" s="126" t="str">
        <f t="shared" ca="1" si="1184"/>
        <v/>
      </c>
      <c r="L649" s="127" t="str">
        <f t="shared" ca="1" si="1146"/>
        <v/>
      </c>
      <c r="N649" s="113" t="str">
        <f t="shared" ref="N649:N652" ca="1" si="1499">IF(A649="","",IF(A649&gt;3000,"月ヶ瀬",IF(A649&gt;=2000,"都祁","市内")))</f>
        <v/>
      </c>
      <c r="O649" s="114" t="str">
        <f t="shared" ref="O649" ca="1" si="1500">IF(B649="","",IF(INDIRECT("減額一覧!BL"&amp;P649)=0.08,0.08,0.1))</f>
        <v/>
      </c>
      <c r="P649" s="38">
        <v>116</v>
      </c>
      <c r="Q649" s="38" t="str">
        <f t="shared" ref="Q649:R652" ca="1" si="1501">IF(G649="","",IF(G649&gt;0,1,""))</f>
        <v/>
      </c>
      <c r="R649" s="38" t="str">
        <f t="shared" ca="1" si="1501"/>
        <v/>
      </c>
      <c r="S649" s="66" t="str">
        <f t="shared" ca="1" si="1148"/>
        <v/>
      </c>
      <c r="T649" s="105" t="str">
        <f t="shared" ca="1" si="1490"/>
        <v/>
      </c>
    </row>
    <row r="650" spans="1:20" ht="20.25" hidden="1" thickTop="1" thickBot="1">
      <c r="A650" t="str">
        <f ca="1">IF(B650="","",INDIRECT("減額一覧!B"&amp;$P650))</f>
        <v/>
      </c>
      <c r="B650" s="61" t="str">
        <f t="shared" ref="B650" ca="1" si="1502">IF(INDIRECT("減額一覧!BB"&amp;P650)=1,INDIRECT("減額一覧!W"&amp;P650),"")</f>
        <v/>
      </c>
      <c r="C650" s="44" t="str">
        <f ca="1">IF(B650="","",INDIRECT("減額一覧!C"&amp;$P650))</f>
        <v/>
      </c>
      <c r="D650" s="79" t="str">
        <f ca="1">IF($B650="","",INDIRECT("減額一覧!G"&amp;$P650))</f>
        <v/>
      </c>
      <c r="E650" s="19" t="str">
        <f ca="1">IF(B650="","",INDIRECT("減額一覧!H"&amp;P650))</f>
        <v/>
      </c>
      <c r="F650" s="19" t="str">
        <f ca="1">IF($B650="","",INDIRECT("減額一覧!AD"&amp;P650))</f>
        <v/>
      </c>
      <c r="G650" s="20" t="str">
        <f ca="1">IF($B650="","",INDIRECT("減額一覧!AE"&amp;P650))</f>
        <v/>
      </c>
      <c r="H650" s="20" t="str">
        <f ca="1">IF($B650="","",INDIRECT("減額一覧!AF"&amp;P650))</f>
        <v/>
      </c>
      <c r="I650" s="32" t="str">
        <f ca="1">IF(B650="","",IF(INDIRECT("減額一覧!BM"&amp;P650)=0.08,0.08,0.1))</f>
        <v/>
      </c>
      <c r="J650" s="52"/>
      <c r="K650" s="95" t="str">
        <f t="shared" ca="1" si="1184"/>
        <v/>
      </c>
      <c r="L650" s="58" t="str">
        <f t="shared" ca="1" si="1146"/>
        <v/>
      </c>
      <c r="N650" s="113" t="str">
        <f t="shared" ca="1" si="1499"/>
        <v/>
      </c>
      <c r="O650" s="114" t="str">
        <f t="shared" ref="O650" ca="1" si="1503">IF(B650="","",IF(INDIRECT("減額一覧!BM"&amp;P650)=0.08,0.08,0.1))</f>
        <v/>
      </c>
      <c r="P650" s="38">
        <v>116</v>
      </c>
      <c r="Q650" s="38" t="str">
        <f t="shared" ca="1" si="1501"/>
        <v/>
      </c>
      <c r="R650" s="38" t="str">
        <f t="shared" ca="1" si="1501"/>
        <v/>
      </c>
      <c r="S650" s="66" t="str">
        <f t="shared" ca="1" si="1148"/>
        <v/>
      </c>
      <c r="T650" s="105" t="str">
        <f t="shared" ca="1" si="1490"/>
        <v/>
      </c>
    </row>
    <row r="651" spans="1:20" ht="20.25" hidden="1" thickTop="1" thickBot="1">
      <c r="A651" t="str">
        <f ca="1">IF(B651="","",INDIRECT("減額一覧!B"&amp;$P651))</f>
        <v/>
      </c>
      <c r="B651" s="61" t="str">
        <f t="shared" ref="B651" ca="1" si="1504">IF(INDIRECT("減額一覧!BC"&amp;P651)=1,INDIRECT("減額一覧!AG"&amp;P651),"")</f>
        <v/>
      </c>
      <c r="C651" s="128" t="str">
        <f ca="1">IF(B651="","",INDIRECT("減額一覧!C"&amp;$P651))</f>
        <v/>
      </c>
      <c r="D651" s="80" t="str">
        <f ca="1">IF($B651="","",INDIRECT("減額一覧!G"&amp;$P651))</f>
        <v/>
      </c>
      <c r="E651" s="19" t="str">
        <f ca="1">IF(B651="","",INDIRECT("減額一覧!H"&amp;P651))</f>
        <v/>
      </c>
      <c r="F651" s="19" t="str">
        <f ca="1">IF($B651="","",INDIRECT("減額一覧!AN"&amp;P651))</f>
        <v/>
      </c>
      <c r="G651" s="20" t="str">
        <f ca="1">IF($B651="","",INDIRECT("減額一覧!AO"&amp;P651))</f>
        <v/>
      </c>
      <c r="H651" s="20" t="str">
        <f ca="1">IF($B651="","",INDIRECT("減額一覧!AP"&amp;P651))</f>
        <v/>
      </c>
      <c r="I651" s="32" t="str">
        <f ca="1">IF(B651="","",IF(INDIRECT("減額一覧!BN"&amp;P651)=0.08,0.08,0.1))</f>
        <v/>
      </c>
      <c r="J651" s="52"/>
      <c r="K651" s="95" t="str">
        <f t="shared" ca="1" si="1184"/>
        <v/>
      </c>
      <c r="L651" s="58" t="str">
        <f t="shared" ca="1" si="1146"/>
        <v/>
      </c>
      <c r="N651" s="113" t="str">
        <f t="shared" ca="1" si="1499"/>
        <v/>
      </c>
      <c r="O651" s="114" t="str">
        <f t="shared" ref="O651" ca="1" si="1505">IF(B651="","",IF(INDIRECT("減額一覧!BN"&amp;P651)=0.08,0.08,0.1))</f>
        <v/>
      </c>
      <c r="P651" s="38">
        <v>116</v>
      </c>
      <c r="Q651" s="38" t="str">
        <f t="shared" ca="1" si="1501"/>
        <v/>
      </c>
      <c r="R651" s="38" t="str">
        <f t="shared" ca="1" si="1501"/>
        <v/>
      </c>
      <c r="S651" s="66" t="str">
        <f t="shared" ca="1" si="1148"/>
        <v/>
      </c>
      <c r="T651" s="105" t="str">
        <f t="shared" ca="1" si="1490"/>
        <v/>
      </c>
    </row>
    <row r="652" spans="1:20" ht="20.25" hidden="1" thickTop="1" thickBot="1">
      <c r="A652" t="str">
        <f ca="1">IF(B652="","",INDIRECT("減額一覧!B"&amp;$P652))</f>
        <v/>
      </c>
      <c r="B652" s="61" t="str">
        <f t="shared" ref="B652" ca="1" si="1506">IF(INDIRECT("減額一覧!BD"&amp;P652)=1,INDIRECT("減額一覧!AQ"&amp;P652),"")</f>
        <v/>
      </c>
      <c r="C652" s="45" t="str">
        <f ca="1">IF(B652="","",INDIRECT("減額一覧!C"&amp;$P652))</f>
        <v/>
      </c>
      <c r="D652" s="79" t="str">
        <f ca="1">IF($B652="","",INDIRECT("減額一覧!G"&amp;$P652))</f>
        <v/>
      </c>
      <c r="E652" s="19" t="str">
        <f ca="1">IF(B652="","",INDIRECT("減額一覧!H"&amp;P652))</f>
        <v/>
      </c>
      <c r="F652" s="19" t="str">
        <f ca="1">IF($B652="","",INDIRECT("減額一覧!AX"&amp;P652))</f>
        <v/>
      </c>
      <c r="G652" s="20" t="str">
        <f ca="1">IF($B652="","",INDIRECT("減額一覧!AY"&amp;P652))</f>
        <v/>
      </c>
      <c r="H652" s="20" t="str">
        <f ca="1">IF($B652="","",INDIRECT("減額一覧!AZ"&amp;P652))</f>
        <v/>
      </c>
      <c r="I652" s="32" t="str">
        <f ca="1">IF(B652="","",IF(INDIRECT("減額一覧!BO"&amp;P652)=0.08,0.08,0.1))</f>
        <v/>
      </c>
      <c r="J652" s="52"/>
      <c r="K652" s="95" t="str">
        <f t="shared" ca="1" si="1184"/>
        <v/>
      </c>
      <c r="L652" s="58" t="str">
        <f t="shared" ca="1" si="1146"/>
        <v/>
      </c>
      <c r="N652" s="113" t="str">
        <f t="shared" ca="1" si="1499"/>
        <v/>
      </c>
      <c r="O652" s="114" t="str">
        <f t="shared" ref="O652" ca="1" si="1507">IF(B652="","",IF(INDIRECT("減額一覧!BO"&amp;P652)=0.08,0.08,0.1))</f>
        <v/>
      </c>
      <c r="P652" s="38">
        <v>116</v>
      </c>
      <c r="Q652" s="38" t="str">
        <f t="shared" ca="1" si="1501"/>
        <v/>
      </c>
      <c r="R652" s="38" t="str">
        <f t="shared" ca="1" si="1501"/>
        <v/>
      </c>
      <c r="S652" s="66" t="str">
        <f t="shared" ca="1" si="1148"/>
        <v/>
      </c>
      <c r="T652" s="105" t="str">
        <f t="shared" ca="1" si="1490"/>
        <v/>
      </c>
    </row>
    <row r="653" spans="1:20" ht="20.25" hidden="1" thickTop="1" thickBot="1">
      <c r="B653" s="129"/>
      <c r="C653" s="130" t="str">
        <f>IF(B653="","",減額一覧!C349)</f>
        <v/>
      </c>
      <c r="D653" s="43"/>
      <c r="E653" s="21"/>
      <c r="F653" s="22" t="s">
        <v>69</v>
      </c>
      <c r="G653" s="23">
        <f t="shared" ref="G653:H653" si="1508">SUBTOTAL(9,G649:G652)</f>
        <v>0</v>
      </c>
      <c r="H653" s="23">
        <f t="shared" si="1508"/>
        <v>0</v>
      </c>
      <c r="I653" s="30"/>
      <c r="J653" s="53"/>
      <c r="K653" s="96" t="str">
        <f t="shared" si="1184"/>
        <v/>
      </c>
      <c r="L653" s="59" t="str">
        <f t="shared" si="1146"/>
        <v/>
      </c>
      <c r="N653" s="108" t="str">
        <f t="shared" ref="N653" si="1509">IF(AND(G653=0,H653=0),"","小計")</f>
        <v/>
      </c>
      <c r="O653" s="108" t="str">
        <f t="shared" ref="O653" si="1510">IF(AND(G653=0,H653=0),"","小計")</f>
        <v/>
      </c>
      <c r="P653" s="38"/>
      <c r="Q653" s="38"/>
      <c r="R653" s="38"/>
      <c r="S653" s="66" t="str">
        <f t="shared" si="1148"/>
        <v/>
      </c>
      <c r="T653" s="105" t="str">
        <f t="shared" si="1490"/>
        <v/>
      </c>
    </row>
    <row r="654" spans="1:20" ht="20.25" hidden="1" thickTop="1" thickBot="1">
      <c r="A654" t="str">
        <f ca="1">IF(B654="","",INDIRECT("減額一覧!B"&amp;$P654))</f>
        <v/>
      </c>
      <c r="B654" s="120" t="str">
        <f t="shared" ref="B654" ca="1" si="1511">IF(INDIRECT("減額一覧!BA"&amp;P654)=1,INDIRECT("減額一覧!M"&amp;P654),"")</f>
        <v/>
      </c>
      <c r="C654" s="131" t="str">
        <f ca="1">IF(B654="","",INDIRECT("減額一覧!C"&amp;$P654))</f>
        <v/>
      </c>
      <c r="D654" s="121" t="str">
        <f ca="1">IF($B654="","",INDIRECT("減額一覧!G"&amp;$P654))</f>
        <v/>
      </c>
      <c r="E654" s="122" t="str">
        <f ca="1">IF(B654="","",INDIRECT("減額一覧!H"&amp;P654))</f>
        <v/>
      </c>
      <c r="F654" s="122" t="str">
        <f ca="1">IF($B654="","",INDIRECT("減額一覧!T"&amp;P654))</f>
        <v/>
      </c>
      <c r="G654" s="123" t="str">
        <f ca="1">IF($B654="","",INDIRECT("減額一覧!U"&amp;P654))</f>
        <v/>
      </c>
      <c r="H654" s="123" t="str">
        <f ca="1">IF($B654="","",INDIRECT("減額一覧!V"&amp;P654))</f>
        <v/>
      </c>
      <c r="I654" s="124" t="str">
        <f ca="1">IF(B654="","",IF(INDIRECT("減額一覧!BL"&amp;P654)=0.08,0.08,0.1))</f>
        <v/>
      </c>
      <c r="J654" s="125"/>
      <c r="K654" s="126" t="str">
        <f t="shared" ca="1" si="1184"/>
        <v/>
      </c>
      <c r="L654" s="127" t="str">
        <f t="shared" ca="1" si="1146"/>
        <v/>
      </c>
      <c r="N654" s="113" t="str">
        <f t="shared" ref="N654:N657" ca="1" si="1512">IF(A654="","",IF(A654&gt;3000,"月ヶ瀬",IF(A654&gt;=2000,"都祁","市内")))</f>
        <v/>
      </c>
      <c r="O654" s="114" t="str">
        <f t="shared" ref="O654" ca="1" si="1513">IF(B654="","",IF(INDIRECT("減額一覧!BL"&amp;P654)=0.08,0.08,0.1))</f>
        <v/>
      </c>
      <c r="P654" s="38">
        <v>117</v>
      </c>
      <c r="Q654" s="38" t="str">
        <f t="shared" ref="Q654:R657" ca="1" si="1514">IF(G654="","",IF(G654&gt;0,1,""))</f>
        <v/>
      </c>
      <c r="R654" s="38" t="str">
        <f t="shared" ca="1" si="1514"/>
        <v/>
      </c>
      <c r="S654" s="66" t="str">
        <f t="shared" ca="1" si="1148"/>
        <v/>
      </c>
      <c r="T654" s="105" t="str">
        <f t="shared" ca="1" si="1490"/>
        <v/>
      </c>
    </row>
    <row r="655" spans="1:20" ht="20.25" hidden="1" thickTop="1" thickBot="1">
      <c r="A655" t="str">
        <f ca="1">IF(B655="","",INDIRECT("減額一覧!B"&amp;$P655))</f>
        <v/>
      </c>
      <c r="B655" s="61" t="str">
        <f t="shared" ref="B655" ca="1" si="1515">IF(INDIRECT("減額一覧!BB"&amp;P655)=1,INDIRECT("減額一覧!W"&amp;P655),"")</f>
        <v/>
      </c>
      <c r="C655" s="44" t="str">
        <f ca="1">IF(B655="","",INDIRECT("減額一覧!C"&amp;$P655))</f>
        <v/>
      </c>
      <c r="D655" s="79" t="str">
        <f ca="1">IF($B655="","",INDIRECT("減額一覧!G"&amp;$P655))</f>
        <v/>
      </c>
      <c r="E655" s="19" t="str">
        <f ca="1">IF(B655="","",INDIRECT("減額一覧!H"&amp;P655))</f>
        <v/>
      </c>
      <c r="F655" s="19" t="str">
        <f ca="1">IF($B655="","",INDIRECT("減額一覧!AD"&amp;P655))</f>
        <v/>
      </c>
      <c r="G655" s="20" t="str">
        <f ca="1">IF($B655="","",INDIRECT("減額一覧!AE"&amp;P655))</f>
        <v/>
      </c>
      <c r="H655" s="20" t="str">
        <f ca="1">IF($B655="","",INDIRECT("減額一覧!AF"&amp;P655))</f>
        <v/>
      </c>
      <c r="I655" s="32" t="str">
        <f ca="1">IF(B655="","",IF(INDIRECT("減額一覧!BM"&amp;P655)=0.08,0.08,0.1))</f>
        <v/>
      </c>
      <c r="J655" s="52"/>
      <c r="K655" s="95" t="str">
        <f t="shared" ca="1" si="1184"/>
        <v/>
      </c>
      <c r="L655" s="58" t="str">
        <f t="shared" ca="1" si="1146"/>
        <v/>
      </c>
      <c r="N655" s="113" t="str">
        <f t="shared" ca="1" si="1512"/>
        <v/>
      </c>
      <c r="O655" s="114" t="str">
        <f t="shared" ref="O655" ca="1" si="1516">IF(B655="","",IF(INDIRECT("減額一覧!BM"&amp;P655)=0.08,0.08,0.1))</f>
        <v/>
      </c>
      <c r="P655" s="38">
        <v>117</v>
      </c>
      <c r="Q655" s="38" t="str">
        <f t="shared" ca="1" si="1514"/>
        <v/>
      </c>
      <c r="R655" s="38" t="str">
        <f t="shared" ca="1" si="1514"/>
        <v/>
      </c>
      <c r="S655" s="66" t="str">
        <f t="shared" ca="1" si="1148"/>
        <v/>
      </c>
      <c r="T655" s="105" t="str">
        <f t="shared" ca="1" si="1490"/>
        <v/>
      </c>
    </row>
    <row r="656" spans="1:20" ht="20.25" hidden="1" thickTop="1" thickBot="1">
      <c r="A656" t="str">
        <f ca="1">IF(B656="","",INDIRECT("減額一覧!B"&amp;$P656))</f>
        <v/>
      </c>
      <c r="B656" s="61" t="str">
        <f t="shared" ref="B656" ca="1" si="1517">IF(INDIRECT("減額一覧!BC"&amp;P656)=1,INDIRECT("減額一覧!AG"&amp;P656),"")</f>
        <v/>
      </c>
      <c r="C656" s="128" t="str">
        <f ca="1">IF(B656="","",INDIRECT("減額一覧!C"&amp;$P656))</f>
        <v/>
      </c>
      <c r="D656" s="80" t="str">
        <f ca="1">IF($B656="","",INDIRECT("減額一覧!G"&amp;$P656))</f>
        <v/>
      </c>
      <c r="E656" s="19" t="str">
        <f ca="1">IF(B656="","",INDIRECT("減額一覧!H"&amp;P656))</f>
        <v/>
      </c>
      <c r="F656" s="19" t="str">
        <f ca="1">IF($B656="","",INDIRECT("減額一覧!AN"&amp;P656))</f>
        <v/>
      </c>
      <c r="G656" s="20" t="str">
        <f ca="1">IF($B656="","",INDIRECT("減額一覧!AO"&amp;P656))</f>
        <v/>
      </c>
      <c r="H656" s="20" t="str">
        <f ca="1">IF($B656="","",INDIRECT("減額一覧!AP"&amp;P656))</f>
        <v/>
      </c>
      <c r="I656" s="32" t="str">
        <f ca="1">IF(B656="","",IF(INDIRECT("減額一覧!BN"&amp;P656)=0.08,0.08,0.1))</f>
        <v/>
      </c>
      <c r="J656" s="52"/>
      <c r="K656" s="95" t="str">
        <f t="shared" ca="1" si="1184"/>
        <v/>
      </c>
      <c r="L656" s="58" t="str">
        <f t="shared" ca="1" si="1146"/>
        <v/>
      </c>
      <c r="N656" s="113" t="str">
        <f t="shared" ca="1" si="1512"/>
        <v/>
      </c>
      <c r="O656" s="114" t="str">
        <f t="shared" ref="O656" ca="1" si="1518">IF(B656="","",IF(INDIRECT("減額一覧!BN"&amp;P656)=0.08,0.08,0.1))</f>
        <v/>
      </c>
      <c r="P656" s="38">
        <v>117</v>
      </c>
      <c r="Q656" s="38" t="str">
        <f t="shared" ca="1" si="1514"/>
        <v/>
      </c>
      <c r="R656" s="38" t="str">
        <f t="shared" ca="1" si="1514"/>
        <v/>
      </c>
      <c r="S656" s="66" t="str">
        <f t="shared" ca="1" si="1148"/>
        <v/>
      </c>
      <c r="T656" s="105" t="str">
        <f t="shared" ca="1" si="1490"/>
        <v/>
      </c>
    </row>
    <row r="657" spans="1:20" ht="20.25" hidden="1" thickTop="1" thickBot="1">
      <c r="A657" t="str">
        <f ca="1">IF(B657="","",INDIRECT("減額一覧!B"&amp;$P657))</f>
        <v/>
      </c>
      <c r="B657" s="61" t="str">
        <f t="shared" ref="B657" ca="1" si="1519">IF(INDIRECT("減額一覧!BD"&amp;P657)=1,INDIRECT("減額一覧!AQ"&amp;P657),"")</f>
        <v/>
      </c>
      <c r="C657" s="45" t="str">
        <f ca="1">IF(B657="","",INDIRECT("減額一覧!C"&amp;$P657))</f>
        <v/>
      </c>
      <c r="D657" s="79" t="str">
        <f ca="1">IF($B657="","",INDIRECT("減額一覧!G"&amp;$P657))</f>
        <v/>
      </c>
      <c r="E657" s="19" t="str">
        <f ca="1">IF(B657="","",INDIRECT("減額一覧!H"&amp;P657))</f>
        <v/>
      </c>
      <c r="F657" s="19" t="str">
        <f ca="1">IF($B657="","",INDIRECT("減額一覧!AX"&amp;P657))</f>
        <v/>
      </c>
      <c r="G657" s="20" t="str">
        <f ca="1">IF($B657="","",INDIRECT("減額一覧!AY"&amp;P657))</f>
        <v/>
      </c>
      <c r="H657" s="20" t="str">
        <f ca="1">IF($B657="","",INDIRECT("減額一覧!AZ"&amp;P657))</f>
        <v/>
      </c>
      <c r="I657" s="32" t="str">
        <f ca="1">IF(B657="","",IF(INDIRECT("減額一覧!BO"&amp;P657)=0.08,0.08,0.1))</f>
        <v/>
      </c>
      <c r="J657" s="52"/>
      <c r="K657" s="95" t="str">
        <f t="shared" ca="1" si="1184"/>
        <v/>
      </c>
      <c r="L657" s="58" t="str">
        <f t="shared" ca="1" si="1146"/>
        <v/>
      </c>
      <c r="N657" s="113" t="str">
        <f t="shared" ca="1" si="1512"/>
        <v/>
      </c>
      <c r="O657" s="114" t="str">
        <f t="shared" ref="O657" ca="1" si="1520">IF(B657="","",IF(INDIRECT("減額一覧!BO"&amp;P657)=0.08,0.08,0.1))</f>
        <v/>
      </c>
      <c r="P657" s="38">
        <v>117</v>
      </c>
      <c r="Q657" s="38" t="str">
        <f t="shared" ca="1" si="1514"/>
        <v/>
      </c>
      <c r="R657" s="38" t="str">
        <f t="shared" ca="1" si="1514"/>
        <v/>
      </c>
      <c r="S657" s="66" t="str">
        <f t="shared" ca="1" si="1148"/>
        <v/>
      </c>
      <c r="T657" s="105" t="str">
        <f t="shared" ca="1" si="1490"/>
        <v/>
      </c>
    </row>
    <row r="658" spans="1:20" ht="20.25" hidden="1" thickTop="1" thickBot="1">
      <c r="A658" t="str">
        <f t="shared" ref="A658" ca="1" si="1521">IF(B658="","",INDIRECT("減額一覧!B"&amp;$P658))</f>
        <v/>
      </c>
      <c r="B658" s="129"/>
      <c r="C658" s="130" t="str">
        <f>IF(B658="","",減額一覧!C354)</f>
        <v/>
      </c>
      <c r="D658" s="43"/>
      <c r="E658" s="21"/>
      <c r="F658" s="22" t="s">
        <v>69</v>
      </c>
      <c r="G658" s="23">
        <f t="shared" ref="G658:H658" si="1522">SUBTOTAL(9,G654:G657)</f>
        <v>0</v>
      </c>
      <c r="H658" s="23">
        <f t="shared" si="1522"/>
        <v>0</v>
      </c>
      <c r="I658" s="30"/>
      <c r="J658" s="53"/>
      <c r="K658" s="96" t="str">
        <f t="shared" ca="1" si="1184"/>
        <v/>
      </c>
      <c r="L658" s="59" t="str">
        <f t="shared" si="1146"/>
        <v/>
      </c>
      <c r="N658" s="108" t="str">
        <f t="shared" ref="N658" si="1523">IF(AND(G658=0,H658=0),"","小計")</f>
        <v/>
      </c>
      <c r="O658" s="108" t="str">
        <f t="shared" ref="O658" si="1524">IF(AND(G658=0,H658=0),"","小計")</f>
        <v/>
      </c>
      <c r="P658" s="38"/>
      <c r="Q658" s="38"/>
      <c r="R658" s="38"/>
      <c r="S658" s="66" t="str">
        <f t="shared" si="1148"/>
        <v/>
      </c>
      <c r="T658" s="105" t="str">
        <f t="shared" si="1490"/>
        <v/>
      </c>
    </row>
    <row r="659" spans="1:20" ht="20.25" hidden="1" thickTop="1" thickBot="1">
      <c r="A659" t="str">
        <f ca="1">IF(B659="","",INDIRECT("減額一覧!B"&amp;$P659))</f>
        <v/>
      </c>
      <c r="B659" s="120" t="str">
        <f t="shared" ref="B659" ca="1" si="1525">IF(INDIRECT("減額一覧!BA"&amp;P659)=1,INDIRECT("減額一覧!M"&amp;P659),"")</f>
        <v/>
      </c>
      <c r="C659" s="131" t="str">
        <f ca="1">IF(B659="","",INDIRECT("減額一覧!C"&amp;$P659))</f>
        <v/>
      </c>
      <c r="D659" s="121" t="str">
        <f ca="1">IF($B659="","",INDIRECT("減額一覧!G"&amp;$P659))</f>
        <v/>
      </c>
      <c r="E659" s="122" t="str">
        <f ca="1">IF(B659="","",INDIRECT("減額一覧!H"&amp;P659))</f>
        <v/>
      </c>
      <c r="F659" s="122" t="str">
        <f ca="1">IF($B659="","",INDIRECT("減額一覧!T"&amp;P659))</f>
        <v/>
      </c>
      <c r="G659" s="123" t="str">
        <f ca="1">IF($B659="","",INDIRECT("減額一覧!U"&amp;P659))</f>
        <v/>
      </c>
      <c r="H659" s="123" t="str">
        <f ca="1">IF($B659="","",INDIRECT("減額一覧!V"&amp;P659))</f>
        <v/>
      </c>
      <c r="I659" s="124" t="str">
        <f ca="1">IF(B659="","",IF(INDIRECT("減額一覧!BL"&amp;P659)=0.08,0.08,0.1))</f>
        <v/>
      </c>
      <c r="J659" s="125"/>
      <c r="K659" s="126" t="str">
        <f t="shared" ca="1" si="1184"/>
        <v/>
      </c>
      <c r="L659" s="127" t="str">
        <f t="shared" ca="1" si="1146"/>
        <v/>
      </c>
      <c r="N659" s="113" t="str">
        <f t="shared" ref="N659:N662" ca="1" si="1526">IF(A659="","",IF(A659&gt;3000,"月ヶ瀬",IF(A659&gt;=2000,"都祁","市内")))</f>
        <v/>
      </c>
      <c r="O659" s="114" t="str">
        <f t="shared" ref="O659" ca="1" si="1527">IF(B659="","",IF(INDIRECT("減額一覧!BL"&amp;P659)=0.08,0.08,0.1))</f>
        <v/>
      </c>
      <c r="P659" s="38">
        <v>114</v>
      </c>
      <c r="Q659" s="38" t="str">
        <f t="shared" ref="Q659:R662" ca="1" si="1528">IF(G659="","",IF(G659&gt;0,1,""))</f>
        <v/>
      </c>
      <c r="R659" s="38" t="str">
        <f t="shared" ca="1" si="1528"/>
        <v/>
      </c>
      <c r="S659" s="66" t="str">
        <f t="shared" ca="1" si="1148"/>
        <v/>
      </c>
      <c r="T659" s="105" t="str">
        <f t="shared" ca="1" si="1490"/>
        <v/>
      </c>
    </row>
    <row r="660" spans="1:20" ht="20.25" hidden="1" thickTop="1" thickBot="1">
      <c r="A660" t="str">
        <f ca="1">IF(B660="","",INDIRECT("減額一覧!B"&amp;$P660))</f>
        <v/>
      </c>
      <c r="B660" s="61" t="str">
        <f t="shared" ref="B660" ca="1" si="1529">IF(INDIRECT("減額一覧!BB"&amp;P660)=1,INDIRECT("減額一覧!W"&amp;P660),"")</f>
        <v/>
      </c>
      <c r="C660" s="44" t="str">
        <f ca="1">IF(B660="","",INDIRECT("減額一覧!C"&amp;$P660))</f>
        <v/>
      </c>
      <c r="D660" s="79" t="str">
        <f ca="1">IF($B660="","",INDIRECT("減額一覧!G"&amp;$P660))</f>
        <v/>
      </c>
      <c r="E660" s="19" t="str">
        <f ca="1">IF(B660="","",INDIRECT("減額一覧!H"&amp;P660))</f>
        <v/>
      </c>
      <c r="F660" s="19" t="str">
        <f ca="1">IF($B660="","",INDIRECT("減額一覧!AD"&amp;P660))</f>
        <v/>
      </c>
      <c r="G660" s="20" t="str">
        <f ca="1">IF($B660="","",INDIRECT("減額一覧!AE"&amp;P660))</f>
        <v/>
      </c>
      <c r="H660" s="20" t="str">
        <f ca="1">IF($B660="","",INDIRECT("減額一覧!AF"&amp;P660))</f>
        <v/>
      </c>
      <c r="I660" s="32" t="str">
        <f ca="1">IF(B660="","",IF(INDIRECT("減額一覧!BM"&amp;P660)=0.08,0.08,0.1))</f>
        <v/>
      </c>
      <c r="J660" s="52"/>
      <c r="K660" s="95" t="str">
        <f t="shared" ca="1" si="1184"/>
        <v/>
      </c>
      <c r="L660" s="58" t="str">
        <f t="shared" ca="1" si="1146"/>
        <v/>
      </c>
      <c r="N660" s="113" t="str">
        <f t="shared" ca="1" si="1526"/>
        <v/>
      </c>
      <c r="O660" s="114" t="str">
        <f t="shared" ref="O660" ca="1" si="1530">IF(B660="","",IF(INDIRECT("減額一覧!BM"&amp;P660)=0.08,0.08,0.1))</f>
        <v/>
      </c>
      <c r="P660" s="38">
        <v>114</v>
      </c>
      <c r="Q660" s="38" t="str">
        <f t="shared" ca="1" si="1528"/>
        <v/>
      </c>
      <c r="R660" s="38" t="str">
        <f t="shared" ca="1" si="1528"/>
        <v/>
      </c>
      <c r="S660" s="66" t="str">
        <f t="shared" ca="1" si="1148"/>
        <v/>
      </c>
      <c r="T660" s="105" t="str">
        <f t="shared" ca="1" si="1490"/>
        <v/>
      </c>
    </row>
    <row r="661" spans="1:20" ht="20.25" hidden="1" thickTop="1" thickBot="1">
      <c r="A661" t="str">
        <f ca="1">IF(B661="","",INDIRECT("減額一覧!B"&amp;$P661))</f>
        <v/>
      </c>
      <c r="B661" s="61" t="str">
        <f t="shared" ref="B661" ca="1" si="1531">IF(INDIRECT("減額一覧!BC"&amp;P661)=1,INDIRECT("減額一覧!AG"&amp;P661),"")</f>
        <v/>
      </c>
      <c r="C661" s="128" t="str">
        <f ca="1">IF(B661="","",INDIRECT("減額一覧!C"&amp;$P661))</f>
        <v/>
      </c>
      <c r="D661" s="80" t="str">
        <f ca="1">IF($B661="","",INDIRECT("減額一覧!G"&amp;$P661))</f>
        <v/>
      </c>
      <c r="E661" s="19" t="str">
        <f ca="1">IF(B661="","",INDIRECT("減額一覧!H"&amp;P661))</f>
        <v/>
      </c>
      <c r="F661" s="19" t="str">
        <f ca="1">IF($B661="","",INDIRECT("減額一覧!AN"&amp;P661))</f>
        <v/>
      </c>
      <c r="G661" s="20" t="str">
        <f ca="1">IF($B661="","",INDIRECT("減額一覧!AO"&amp;P661))</f>
        <v/>
      </c>
      <c r="H661" s="20" t="str">
        <f ca="1">IF($B661="","",INDIRECT("減額一覧!AP"&amp;P661))</f>
        <v/>
      </c>
      <c r="I661" s="32" t="str">
        <f ca="1">IF(B661="","",IF(INDIRECT("減額一覧!BN"&amp;P661)=0.08,0.08,0.1))</f>
        <v/>
      </c>
      <c r="J661" s="52"/>
      <c r="K661" s="95" t="str">
        <f t="shared" ca="1" si="1184"/>
        <v/>
      </c>
      <c r="L661" s="58" t="str">
        <f t="shared" ca="1" si="1146"/>
        <v/>
      </c>
      <c r="N661" s="113" t="str">
        <f t="shared" ca="1" si="1526"/>
        <v/>
      </c>
      <c r="O661" s="114" t="str">
        <f t="shared" ref="O661" ca="1" si="1532">IF(B661="","",IF(INDIRECT("減額一覧!BN"&amp;P661)=0.08,0.08,0.1))</f>
        <v/>
      </c>
      <c r="P661" s="38">
        <v>114</v>
      </c>
      <c r="Q661" s="38" t="str">
        <f t="shared" ca="1" si="1528"/>
        <v/>
      </c>
      <c r="R661" s="38" t="str">
        <f t="shared" ca="1" si="1528"/>
        <v/>
      </c>
      <c r="S661" s="66" t="str">
        <f t="shared" ca="1" si="1148"/>
        <v/>
      </c>
      <c r="T661" s="105" t="str">
        <f t="shared" ca="1" si="1490"/>
        <v/>
      </c>
    </row>
    <row r="662" spans="1:20" ht="20.25" hidden="1" thickTop="1" thickBot="1">
      <c r="A662" t="str">
        <f ca="1">IF(B662="","",INDIRECT("減額一覧!B"&amp;$P662))</f>
        <v/>
      </c>
      <c r="B662" s="61" t="str">
        <f t="shared" ref="B662" ca="1" si="1533">IF(INDIRECT("減額一覧!BD"&amp;P662)=1,INDIRECT("減額一覧!AQ"&amp;P662),"")</f>
        <v/>
      </c>
      <c r="C662" s="45" t="str">
        <f ca="1">IF(B662="","",INDIRECT("減額一覧!C"&amp;$P662))</f>
        <v/>
      </c>
      <c r="D662" s="79" t="str">
        <f ca="1">IF($B662="","",INDIRECT("減額一覧!G"&amp;$P662))</f>
        <v/>
      </c>
      <c r="E662" s="19" t="str">
        <f ca="1">IF(B662="","",INDIRECT("減額一覧!H"&amp;P662))</f>
        <v/>
      </c>
      <c r="F662" s="19" t="str">
        <f ca="1">IF($B662="","",INDIRECT("減額一覧!AX"&amp;P662))</f>
        <v/>
      </c>
      <c r="G662" s="20" t="str">
        <f ca="1">IF($B662="","",INDIRECT("減額一覧!AY"&amp;P662))</f>
        <v/>
      </c>
      <c r="H662" s="20" t="str">
        <f ca="1">IF($B662="","",INDIRECT("減額一覧!AZ"&amp;P662))</f>
        <v/>
      </c>
      <c r="I662" s="32" t="str">
        <f ca="1">IF(B662="","",IF(INDIRECT("減額一覧!BO"&amp;P662)=0.08,0.08,0.1))</f>
        <v/>
      </c>
      <c r="J662" s="52"/>
      <c r="K662" s="95" t="str">
        <f t="shared" ca="1" si="1184"/>
        <v/>
      </c>
      <c r="L662" s="58" t="str">
        <f t="shared" ca="1" si="1146"/>
        <v/>
      </c>
      <c r="N662" s="113" t="str">
        <f t="shared" ca="1" si="1526"/>
        <v/>
      </c>
      <c r="O662" s="114" t="str">
        <f t="shared" ref="O662" ca="1" si="1534">IF(B662="","",IF(INDIRECT("減額一覧!BO"&amp;P662)=0.08,0.08,0.1))</f>
        <v/>
      </c>
      <c r="P662" s="38">
        <v>114</v>
      </c>
      <c r="Q662" s="38" t="str">
        <f t="shared" ca="1" si="1528"/>
        <v/>
      </c>
      <c r="R662" s="38" t="str">
        <f t="shared" ca="1" si="1528"/>
        <v/>
      </c>
      <c r="S662" s="66" t="str">
        <f t="shared" ca="1" si="1148"/>
        <v/>
      </c>
      <c r="T662" s="105" t="str">
        <f t="shared" ca="1" si="1490"/>
        <v/>
      </c>
    </row>
    <row r="663" spans="1:20" ht="20.25" hidden="1" thickTop="1" thickBot="1">
      <c r="B663" s="129"/>
      <c r="C663" s="130" t="str">
        <f>IF(B663="","",減額一覧!C359)</f>
        <v/>
      </c>
      <c r="D663" s="43"/>
      <c r="E663" s="21"/>
      <c r="F663" s="22" t="s">
        <v>69</v>
      </c>
      <c r="G663" s="23">
        <f t="shared" ref="G663:H663" si="1535">SUBTOTAL(9,G659:G662)</f>
        <v>0</v>
      </c>
      <c r="H663" s="23">
        <f t="shared" si="1535"/>
        <v>0</v>
      </c>
      <c r="I663" s="30"/>
      <c r="J663" s="53"/>
      <c r="K663" s="96" t="str">
        <f t="shared" si="1184"/>
        <v/>
      </c>
      <c r="L663" s="59" t="str">
        <f t="shared" si="1146"/>
        <v/>
      </c>
      <c r="N663" s="108" t="str">
        <f t="shared" ref="N663" si="1536">IF(AND(G663=0,H663=0),"","小計")</f>
        <v/>
      </c>
      <c r="O663" s="108" t="str">
        <f t="shared" ref="O663" si="1537">IF(AND(G663=0,H663=0),"","小計")</f>
        <v/>
      </c>
      <c r="P663" s="38"/>
      <c r="Q663" s="38"/>
      <c r="R663" s="38"/>
      <c r="S663" s="66" t="str">
        <f t="shared" si="1148"/>
        <v/>
      </c>
      <c r="T663" s="105" t="str">
        <f t="shared" si="1490"/>
        <v/>
      </c>
    </row>
    <row r="664" spans="1:20" ht="20.25" hidden="1" thickTop="1" thickBot="1">
      <c r="A664" t="str">
        <f ca="1">IF(B664="","",INDIRECT("減額一覧!B"&amp;$P664))</f>
        <v/>
      </c>
      <c r="B664" s="120" t="str">
        <f t="shared" ref="B664" ca="1" si="1538">IF(INDIRECT("減額一覧!BA"&amp;P664)=1,INDIRECT("減額一覧!M"&amp;P664),"")</f>
        <v/>
      </c>
      <c r="C664" s="131" t="str">
        <f ca="1">IF(B664="","",INDIRECT("減額一覧!C"&amp;$P664))</f>
        <v/>
      </c>
      <c r="D664" s="121" t="str">
        <f ca="1">IF($B664="","",INDIRECT("減額一覧!G"&amp;$P664))</f>
        <v/>
      </c>
      <c r="E664" s="122" t="str">
        <f ca="1">IF(B664="","",INDIRECT("減額一覧!H"&amp;P664))</f>
        <v/>
      </c>
      <c r="F664" s="122" t="str">
        <f ca="1">IF($B664="","",INDIRECT("減額一覧!T"&amp;P664))</f>
        <v/>
      </c>
      <c r="G664" s="123" t="str">
        <f ca="1">IF($B664="","",INDIRECT("減額一覧!U"&amp;P664))</f>
        <v/>
      </c>
      <c r="H664" s="123" t="str">
        <f ca="1">IF($B664="","",INDIRECT("減額一覧!V"&amp;P664))</f>
        <v/>
      </c>
      <c r="I664" s="124" t="str">
        <f ca="1">IF(B664="","",IF(INDIRECT("減額一覧!BL"&amp;P664)=0.08,0.08,0.1))</f>
        <v/>
      </c>
      <c r="J664" s="125"/>
      <c r="K664" s="126" t="str">
        <f t="shared" ca="1" si="1184"/>
        <v/>
      </c>
      <c r="L664" s="127" t="str">
        <f t="shared" ca="1" si="1146"/>
        <v/>
      </c>
      <c r="N664" s="113" t="str">
        <f t="shared" ref="N664:N667" ca="1" si="1539">IF(A664="","",IF(A664&gt;3000,"月ヶ瀬",IF(A664&gt;=2000,"都祁","市内")))</f>
        <v/>
      </c>
      <c r="O664" s="114" t="str">
        <f t="shared" ref="O664" ca="1" si="1540">IF(B664="","",IF(INDIRECT("減額一覧!BL"&amp;P664)=0.08,0.08,0.1))</f>
        <v/>
      </c>
      <c r="P664" s="38">
        <v>115</v>
      </c>
      <c r="Q664" s="38" t="str">
        <f t="shared" ref="Q664:R667" ca="1" si="1541">IF(G664="","",IF(G664&gt;0,1,""))</f>
        <v/>
      </c>
      <c r="R664" s="38" t="str">
        <f t="shared" ca="1" si="1541"/>
        <v/>
      </c>
      <c r="S664" s="66" t="str">
        <f t="shared" ca="1" si="1148"/>
        <v/>
      </c>
      <c r="T664" s="105" t="str">
        <f t="shared" ca="1" si="1490"/>
        <v/>
      </c>
    </row>
    <row r="665" spans="1:20" ht="20.25" hidden="1" thickTop="1" thickBot="1">
      <c r="A665" t="str">
        <f ca="1">IF(B665="","",INDIRECT("減額一覧!B"&amp;$P665))</f>
        <v/>
      </c>
      <c r="B665" s="61" t="str">
        <f t="shared" ref="B665" ca="1" si="1542">IF(INDIRECT("減額一覧!BB"&amp;P665)=1,INDIRECT("減額一覧!W"&amp;P665),"")</f>
        <v/>
      </c>
      <c r="C665" s="44" t="str">
        <f ca="1">IF(B665="","",INDIRECT("減額一覧!C"&amp;$P665))</f>
        <v/>
      </c>
      <c r="D665" s="79" t="str">
        <f ca="1">IF($B665="","",INDIRECT("減額一覧!G"&amp;$P665))</f>
        <v/>
      </c>
      <c r="E665" s="19" t="str">
        <f ca="1">IF(B665="","",INDIRECT("減額一覧!H"&amp;P665))</f>
        <v/>
      </c>
      <c r="F665" s="19" t="str">
        <f ca="1">IF($B665="","",INDIRECT("減額一覧!AD"&amp;P665))</f>
        <v/>
      </c>
      <c r="G665" s="20" t="str">
        <f ca="1">IF($B665="","",INDIRECT("減額一覧!AE"&amp;P665))</f>
        <v/>
      </c>
      <c r="H665" s="20" t="str">
        <f ca="1">IF($B665="","",INDIRECT("減額一覧!AF"&amp;P665))</f>
        <v/>
      </c>
      <c r="I665" s="32" t="str">
        <f ca="1">IF(B665="","",IF(INDIRECT("減額一覧!BM"&amp;P665)=0.08,0.08,0.1))</f>
        <v/>
      </c>
      <c r="J665" s="52"/>
      <c r="K665" s="95" t="str">
        <f t="shared" ca="1" si="1184"/>
        <v/>
      </c>
      <c r="L665" s="58" t="str">
        <f t="shared" ca="1" si="1146"/>
        <v/>
      </c>
      <c r="N665" s="113" t="str">
        <f t="shared" ca="1" si="1539"/>
        <v/>
      </c>
      <c r="O665" s="114" t="str">
        <f t="shared" ref="O665" ca="1" si="1543">IF(B665="","",IF(INDIRECT("減額一覧!BM"&amp;P665)=0.08,0.08,0.1))</f>
        <v/>
      </c>
      <c r="P665" s="38">
        <v>115</v>
      </c>
      <c r="Q665" s="38" t="str">
        <f t="shared" ca="1" si="1541"/>
        <v/>
      </c>
      <c r="R665" s="38" t="str">
        <f t="shared" ca="1" si="1541"/>
        <v/>
      </c>
      <c r="S665" s="66" t="str">
        <f t="shared" ca="1" si="1148"/>
        <v/>
      </c>
      <c r="T665" s="105" t="str">
        <f t="shared" ca="1" si="1490"/>
        <v/>
      </c>
    </row>
    <row r="666" spans="1:20" ht="20.25" hidden="1" thickTop="1" thickBot="1">
      <c r="A666" t="str">
        <f ca="1">IF(B666="","",INDIRECT("減額一覧!B"&amp;$P666))</f>
        <v/>
      </c>
      <c r="B666" s="61" t="str">
        <f t="shared" ref="B666" ca="1" si="1544">IF(INDIRECT("減額一覧!BC"&amp;P666)=1,INDIRECT("減額一覧!AG"&amp;P666),"")</f>
        <v/>
      </c>
      <c r="C666" s="128" t="str">
        <f ca="1">IF(B666="","",INDIRECT("減額一覧!C"&amp;$P666))</f>
        <v/>
      </c>
      <c r="D666" s="80" t="str">
        <f ca="1">IF($B666="","",INDIRECT("減額一覧!G"&amp;$P666))</f>
        <v/>
      </c>
      <c r="E666" s="19" t="str">
        <f ca="1">IF(B666="","",INDIRECT("減額一覧!H"&amp;P666))</f>
        <v/>
      </c>
      <c r="F666" s="19" t="str">
        <f ca="1">IF($B666="","",INDIRECT("減額一覧!AN"&amp;P666))</f>
        <v/>
      </c>
      <c r="G666" s="20" t="str">
        <f ca="1">IF($B666="","",INDIRECT("減額一覧!AO"&amp;P666))</f>
        <v/>
      </c>
      <c r="H666" s="20" t="str">
        <f ca="1">IF($B666="","",INDIRECT("減額一覧!AP"&amp;P666))</f>
        <v/>
      </c>
      <c r="I666" s="32" t="str">
        <f ca="1">IF(B666="","",IF(INDIRECT("減額一覧!BN"&amp;P666)=0.08,0.08,0.1))</f>
        <v/>
      </c>
      <c r="J666" s="52"/>
      <c r="K666" s="95" t="str">
        <f t="shared" ca="1" si="1184"/>
        <v/>
      </c>
      <c r="L666" s="58" t="str">
        <f t="shared" ca="1" si="1146"/>
        <v/>
      </c>
      <c r="N666" s="113" t="str">
        <f t="shared" ca="1" si="1539"/>
        <v/>
      </c>
      <c r="O666" s="114" t="str">
        <f t="shared" ref="O666" ca="1" si="1545">IF(B666="","",IF(INDIRECT("減額一覧!BN"&amp;P666)=0.08,0.08,0.1))</f>
        <v/>
      </c>
      <c r="P666" s="38">
        <v>115</v>
      </c>
      <c r="Q666" s="38" t="str">
        <f t="shared" ca="1" si="1541"/>
        <v/>
      </c>
      <c r="R666" s="38" t="str">
        <f t="shared" ca="1" si="1541"/>
        <v/>
      </c>
      <c r="S666" s="66" t="str">
        <f t="shared" ca="1" si="1148"/>
        <v/>
      </c>
      <c r="T666" s="105" t="str">
        <f t="shared" ca="1" si="1490"/>
        <v/>
      </c>
    </row>
    <row r="667" spans="1:20" ht="20.25" hidden="1" thickTop="1" thickBot="1">
      <c r="A667" t="str">
        <f ca="1">IF(B667="","",INDIRECT("減額一覧!B"&amp;$P667))</f>
        <v/>
      </c>
      <c r="B667" s="61" t="str">
        <f t="shared" ref="B667" ca="1" si="1546">IF(INDIRECT("減額一覧!BD"&amp;P667)=1,INDIRECT("減額一覧!AQ"&amp;P667),"")</f>
        <v/>
      </c>
      <c r="C667" s="45" t="str">
        <f ca="1">IF(B667="","",INDIRECT("減額一覧!C"&amp;$P667))</f>
        <v/>
      </c>
      <c r="D667" s="79" t="str">
        <f ca="1">IF($B667="","",INDIRECT("減額一覧!G"&amp;$P667))</f>
        <v/>
      </c>
      <c r="E667" s="19" t="str">
        <f ca="1">IF(B667="","",INDIRECT("減額一覧!H"&amp;P667))</f>
        <v/>
      </c>
      <c r="F667" s="19" t="str">
        <f ca="1">IF($B667="","",INDIRECT("減額一覧!AX"&amp;P667))</f>
        <v/>
      </c>
      <c r="G667" s="20" t="str">
        <f ca="1">IF($B667="","",INDIRECT("減額一覧!AY"&amp;P667))</f>
        <v/>
      </c>
      <c r="H667" s="20" t="str">
        <f ca="1">IF($B667="","",INDIRECT("減額一覧!AZ"&amp;P667))</f>
        <v/>
      </c>
      <c r="I667" s="32" t="str">
        <f ca="1">IF(B667="","",IF(INDIRECT("減額一覧!BO"&amp;P667)=0.08,0.08,0.1))</f>
        <v/>
      </c>
      <c r="J667" s="52"/>
      <c r="K667" s="95" t="str">
        <f t="shared" ca="1" si="1184"/>
        <v/>
      </c>
      <c r="L667" s="58" t="str">
        <f t="shared" ca="1" si="1146"/>
        <v/>
      </c>
      <c r="N667" s="113" t="str">
        <f t="shared" ca="1" si="1539"/>
        <v/>
      </c>
      <c r="O667" s="114" t="str">
        <f t="shared" ref="O667" ca="1" si="1547">IF(B667="","",IF(INDIRECT("減額一覧!BO"&amp;P667)=0.08,0.08,0.1))</f>
        <v/>
      </c>
      <c r="P667" s="38">
        <v>115</v>
      </c>
      <c r="Q667" s="38" t="str">
        <f t="shared" ca="1" si="1541"/>
        <v/>
      </c>
      <c r="R667" s="38" t="str">
        <f t="shared" ca="1" si="1541"/>
        <v/>
      </c>
      <c r="S667" s="66" t="str">
        <f t="shared" ca="1" si="1148"/>
        <v/>
      </c>
      <c r="T667" s="105" t="str">
        <f t="shared" ca="1" si="1490"/>
        <v/>
      </c>
    </row>
    <row r="668" spans="1:20" ht="20.25" hidden="1" thickTop="1" thickBot="1">
      <c r="B668" s="129"/>
      <c r="C668" s="130" t="str">
        <f>IF(B668="","",減額一覧!C364)</f>
        <v/>
      </c>
      <c r="D668" s="43"/>
      <c r="E668" s="21"/>
      <c r="F668" s="22" t="s">
        <v>69</v>
      </c>
      <c r="G668" s="23">
        <f t="shared" ref="G668:H668" si="1548">SUBTOTAL(9,G664:G667)</f>
        <v>0</v>
      </c>
      <c r="H668" s="23">
        <f t="shared" si="1548"/>
        <v>0</v>
      </c>
      <c r="I668" s="30"/>
      <c r="J668" s="53"/>
      <c r="K668" s="96" t="str">
        <f t="shared" si="1184"/>
        <v/>
      </c>
      <c r="L668" s="59" t="str">
        <f t="shared" si="1146"/>
        <v/>
      </c>
      <c r="N668" s="108" t="str">
        <f t="shared" ref="N668" si="1549">IF(AND(G668=0,H668=0),"","小計")</f>
        <v/>
      </c>
      <c r="O668" s="108" t="str">
        <f t="shared" ref="O668" si="1550">IF(AND(G668=0,H668=0),"","小計")</f>
        <v/>
      </c>
      <c r="P668" s="38"/>
      <c r="Q668" s="38"/>
      <c r="R668" s="38"/>
      <c r="S668" s="66" t="str">
        <f t="shared" si="1148"/>
        <v/>
      </c>
      <c r="T668" s="105" t="str">
        <f t="shared" si="1490"/>
        <v/>
      </c>
    </row>
    <row r="669" spans="1:20" ht="20.25" hidden="1" thickTop="1" thickBot="1">
      <c r="A669" t="str">
        <f ca="1">IF(B669="","",INDIRECT("減額一覧!B"&amp;$P669))</f>
        <v/>
      </c>
      <c r="B669" s="120" t="str">
        <f t="shared" ref="B669" ca="1" si="1551">IF(INDIRECT("減額一覧!BA"&amp;P669)=1,INDIRECT("減額一覧!M"&amp;P669),"")</f>
        <v/>
      </c>
      <c r="C669" s="131" t="str">
        <f ca="1">IF(B669="","",INDIRECT("減額一覧!C"&amp;$P669))</f>
        <v/>
      </c>
      <c r="D669" s="121" t="str">
        <f ca="1">IF($B669="","",INDIRECT("減額一覧!G"&amp;$P669))</f>
        <v/>
      </c>
      <c r="E669" s="122" t="str">
        <f ca="1">IF(B669="","",INDIRECT("減額一覧!H"&amp;P669))</f>
        <v/>
      </c>
      <c r="F669" s="122" t="str">
        <f ca="1">IF($B669="","",INDIRECT("減額一覧!T"&amp;P669))</f>
        <v/>
      </c>
      <c r="G669" s="123" t="str">
        <f ca="1">IF($B669="","",INDIRECT("減額一覧!U"&amp;P669))</f>
        <v/>
      </c>
      <c r="H669" s="123" t="str">
        <f ca="1">IF($B669="","",INDIRECT("減額一覧!V"&amp;P669))</f>
        <v/>
      </c>
      <c r="I669" s="124" t="str">
        <f ca="1">IF(B669="","",IF(INDIRECT("減額一覧!BL"&amp;P669)=0.08,0.08,0.1))</f>
        <v/>
      </c>
      <c r="J669" s="125"/>
      <c r="K669" s="126" t="str">
        <f t="shared" ca="1" si="1184"/>
        <v/>
      </c>
      <c r="L669" s="127" t="str">
        <f t="shared" ca="1" si="1146"/>
        <v/>
      </c>
      <c r="N669" s="113" t="str">
        <f t="shared" ref="N669:N672" ca="1" si="1552">IF(A669="","",IF(A669&gt;3000,"月ヶ瀬",IF(A669&gt;=2000,"都祁","市内")))</f>
        <v/>
      </c>
      <c r="O669" s="114" t="str">
        <f t="shared" ref="O669" ca="1" si="1553">IF(B669="","",IF(INDIRECT("減額一覧!BL"&amp;P669)=0.08,0.08,0.1))</f>
        <v/>
      </c>
      <c r="P669" s="38">
        <v>116</v>
      </c>
      <c r="Q669" s="38" t="str">
        <f t="shared" ref="Q669:R672" ca="1" si="1554">IF(G669="","",IF(G669&gt;0,1,""))</f>
        <v/>
      </c>
      <c r="R669" s="38" t="str">
        <f t="shared" ca="1" si="1554"/>
        <v/>
      </c>
      <c r="S669" s="66" t="str">
        <f t="shared" ca="1" si="1148"/>
        <v/>
      </c>
      <c r="T669" s="105" t="str">
        <f t="shared" ca="1" si="1490"/>
        <v/>
      </c>
    </row>
    <row r="670" spans="1:20" ht="20.25" hidden="1" thickTop="1" thickBot="1">
      <c r="A670" t="str">
        <f ca="1">IF(B670="","",INDIRECT("減額一覧!B"&amp;$P670))</f>
        <v/>
      </c>
      <c r="B670" s="61" t="str">
        <f t="shared" ref="B670" ca="1" si="1555">IF(INDIRECT("減額一覧!BB"&amp;P670)=1,INDIRECT("減額一覧!W"&amp;P670),"")</f>
        <v/>
      </c>
      <c r="C670" s="44" t="str">
        <f ca="1">IF(B670="","",INDIRECT("減額一覧!C"&amp;$P670))</f>
        <v/>
      </c>
      <c r="D670" s="79" t="str">
        <f ca="1">IF($B670="","",INDIRECT("減額一覧!G"&amp;$P670))</f>
        <v/>
      </c>
      <c r="E670" s="19" t="str">
        <f ca="1">IF(B670="","",INDIRECT("減額一覧!H"&amp;P670))</f>
        <v/>
      </c>
      <c r="F670" s="19" t="str">
        <f ca="1">IF($B670="","",INDIRECT("減額一覧!AD"&amp;P670))</f>
        <v/>
      </c>
      <c r="G670" s="20" t="str">
        <f ca="1">IF($B670="","",INDIRECT("減額一覧!AE"&amp;P670))</f>
        <v/>
      </c>
      <c r="H670" s="20" t="str">
        <f ca="1">IF($B670="","",INDIRECT("減額一覧!AF"&amp;P670))</f>
        <v/>
      </c>
      <c r="I670" s="32" t="str">
        <f ca="1">IF(B670="","",IF(INDIRECT("減額一覧!BM"&amp;P670)=0.08,0.08,0.1))</f>
        <v/>
      </c>
      <c r="J670" s="52"/>
      <c r="K670" s="95" t="str">
        <f t="shared" ca="1" si="1184"/>
        <v/>
      </c>
      <c r="L670" s="58" t="str">
        <f t="shared" ca="1" si="1146"/>
        <v/>
      </c>
      <c r="N670" s="113" t="str">
        <f t="shared" ca="1" si="1552"/>
        <v/>
      </c>
      <c r="O670" s="114" t="str">
        <f t="shared" ref="O670" ca="1" si="1556">IF(B670="","",IF(INDIRECT("減額一覧!BM"&amp;P670)=0.08,0.08,0.1))</f>
        <v/>
      </c>
      <c r="P670" s="38">
        <v>116</v>
      </c>
      <c r="Q670" s="38" t="str">
        <f t="shared" ca="1" si="1554"/>
        <v/>
      </c>
      <c r="R670" s="38" t="str">
        <f t="shared" ca="1" si="1554"/>
        <v/>
      </c>
      <c r="S670" s="66" t="str">
        <f t="shared" ca="1" si="1148"/>
        <v/>
      </c>
      <c r="T670" s="105" t="str">
        <f t="shared" ca="1" si="1490"/>
        <v/>
      </c>
    </row>
    <row r="671" spans="1:20" ht="20.25" hidden="1" thickTop="1" thickBot="1">
      <c r="A671" t="str">
        <f ca="1">IF(B671="","",INDIRECT("減額一覧!B"&amp;$P671))</f>
        <v/>
      </c>
      <c r="B671" s="61" t="str">
        <f t="shared" ref="B671" ca="1" si="1557">IF(INDIRECT("減額一覧!BC"&amp;P671)=1,INDIRECT("減額一覧!AG"&amp;P671),"")</f>
        <v/>
      </c>
      <c r="C671" s="128" t="str">
        <f ca="1">IF(B671="","",INDIRECT("減額一覧!C"&amp;$P671))</f>
        <v/>
      </c>
      <c r="D671" s="80" t="str">
        <f ca="1">IF($B671="","",INDIRECT("減額一覧!G"&amp;$P671))</f>
        <v/>
      </c>
      <c r="E671" s="19" t="str">
        <f ca="1">IF(B671="","",INDIRECT("減額一覧!H"&amp;P671))</f>
        <v/>
      </c>
      <c r="F671" s="19" t="str">
        <f ca="1">IF($B671="","",INDIRECT("減額一覧!AN"&amp;P671))</f>
        <v/>
      </c>
      <c r="G671" s="20" t="str">
        <f ca="1">IF($B671="","",INDIRECT("減額一覧!AO"&amp;P671))</f>
        <v/>
      </c>
      <c r="H671" s="20" t="str">
        <f ca="1">IF($B671="","",INDIRECT("減額一覧!AP"&amp;P671))</f>
        <v/>
      </c>
      <c r="I671" s="32" t="str">
        <f ca="1">IF(B671="","",IF(INDIRECT("減額一覧!BN"&amp;P671)=0.08,0.08,0.1))</f>
        <v/>
      </c>
      <c r="J671" s="52"/>
      <c r="K671" s="95" t="str">
        <f t="shared" ca="1" si="1184"/>
        <v/>
      </c>
      <c r="L671" s="58" t="str">
        <f t="shared" ca="1" si="1146"/>
        <v/>
      </c>
      <c r="N671" s="113" t="str">
        <f t="shared" ca="1" si="1552"/>
        <v/>
      </c>
      <c r="O671" s="114" t="str">
        <f t="shared" ref="O671" ca="1" si="1558">IF(B671="","",IF(INDIRECT("減額一覧!BN"&amp;P671)=0.08,0.08,0.1))</f>
        <v/>
      </c>
      <c r="P671" s="38">
        <v>116</v>
      </c>
      <c r="Q671" s="38" t="str">
        <f t="shared" ca="1" si="1554"/>
        <v/>
      </c>
      <c r="R671" s="38" t="str">
        <f t="shared" ca="1" si="1554"/>
        <v/>
      </c>
      <c r="S671" s="66" t="str">
        <f t="shared" ca="1" si="1148"/>
        <v/>
      </c>
      <c r="T671" s="105" t="str">
        <f t="shared" ca="1" si="1490"/>
        <v/>
      </c>
    </row>
    <row r="672" spans="1:20" ht="20.25" hidden="1" thickTop="1" thickBot="1">
      <c r="A672" t="str">
        <f ca="1">IF(B672="","",INDIRECT("減額一覧!B"&amp;$P672))</f>
        <v/>
      </c>
      <c r="B672" s="61" t="str">
        <f t="shared" ref="B672" ca="1" si="1559">IF(INDIRECT("減額一覧!BD"&amp;P672)=1,INDIRECT("減額一覧!AQ"&amp;P672),"")</f>
        <v/>
      </c>
      <c r="C672" s="45" t="str">
        <f ca="1">IF(B672="","",INDIRECT("減額一覧!C"&amp;$P672))</f>
        <v/>
      </c>
      <c r="D672" s="79" t="str">
        <f ca="1">IF($B672="","",INDIRECT("減額一覧!G"&amp;$P672))</f>
        <v/>
      </c>
      <c r="E672" s="19" t="str">
        <f ca="1">IF(B672="","",INDIRECT("減額一覧!H"&amp;P672))</f>
        <v/>
      </c>
      <c r="F672" s="19" t="str">
        <f ca="1">IF($B672="","",INDIRECT("減額一覧!AX"&amp;P672))</f>
        <v/>
      </c>
      <c r="G672" s="20" t="str">
        <f ca="1">IF($B672="","",INDIRECT("減額一覧!AY"&amp;P672))</f>
        <v/>
      </c>
      <c r="H672" s="20" t="str">
        <f ca="1">IF($B672="","",INDIRECT("減額一覧!AZ"&amp;P672))</f>
        <v/>
      </c>
      <c r="I672" s="32" t="str">
        <f ca="1">IF(B672="","",IF(INDIRECT("減額一覧!BO"&amp;P672)=0.08,0.08,0.1))</f>
        <v/>
      </c>
      <c r="J672" s="52"/>
      <c r="K672" s="95" t="str">
        <f t="shared" ca="1" si="1184"/>
        <v/>
      </c>
      <c r="L672" s="58" t="str">
        <f t="shared" ca="1" si="1146"/>
        <v/>
      </c>
      <c r="N672" s="113" t="str">
        <f t="shared" ca="1" si="1552"/>
        <v/>
      </c>
      <c r="O672" s="114" t="str">
        <f t="shared" ref="O672" ca="1" si="1560">IF(B672="","",IF(INDIRECT("減額一覧!BO"&amp;P672)=0.08,0.08,0.1))</f>
        <v/>
      </c>
      <c r="P672" s="38">
        <v>116</v>
      </c>
      <c r="Q672" s="38" t="str">
        <f t="shared" ca="1" si="1554"/>
        <v/>
      </c>
      <c r="R672" s="38" t="str">
        <f t="shared" ca="1" si="1554"/>
        <v/>
      </c>
      <c r="S672" s="66" t="str">
        <f t="shared" ca="1" si="1148"/>
        <v/>
      </c>
      <c r="T672" s="105" t="str">
        <f t="shared" ca="1" si="1490"/>
        <v/>
      </c>
    </row>
    <row r="673" spans="1:20" ht="20.25" hidden="1" thickTop="1" thickBot="1">
      <c r="B673" s="129"/>
      <c r="C673" s="130" t="str">
        <f>IF(B673="","",減額一覧!C369)</f>
        <v/>
      </c>
      <c r="D673" s="43"/>
      <c r="E673" s="21"/>
      <c r="F673" s="22" t="s">
        <v>69</v>
      </c>
      <c r="G673" s="23">
        <f t="shared" ref="G673:H673" si="1561">SUBTOTAL(9,G669:G672)</f>
        <v>0</v>
      </c>
      <c r="H673" s="23">
        <f t="shared" si="1561"/>
        <v>0</v>
      </c>
      <c r="I673" s="30"/>
      <c r="J673" s="53"/>
      <c r="K673" s="96" t="str">
        <f t="shared" si="1184"/>
        <v/>
      </c>
      <c r="L673" s="59" t="str">
        <f t="shared" si="1146"/>
        <v/>
      </c>
      <c r="N673" s="108" t="str">
        <f t="shared" ref="N673" si="1562">IF(AND(G673=0,H673=0),"","小計")</f>
        <v/>
      </c>
      <c r="O673" s="108" t="str">
        <f t="shared" ref="O673" si="1563">IF(AND(G673=0,H673=0),"","小計")</f>
        <v/>
      </c>
      <c r="P673" s="38"/>
      <c r="Q673" s="38"/>
      <c r="R673" s="38"/>
      <c r="S673" s="66" t="str">
        <f t="shared" si="1148"/>
        <v/>
      </c>
      <c r="T673" s="105" t="str">
        <f t="shared" si="1490"/>
        <v/>
      </c>
    </row>
    <row r="674" spans="1:20" ht="20.25" hidden="1" thickTop="1" thickBot="1">
      <c r="A674" t="str">
        <f ca="1">IF(B674="","",INDIRECT("減額一覧!B"&amp;$P674))</f>
        <v/>
      </c>
      <c r="B674" s="120" t="str">
        <f t="shared" ref="B674" ca="1" si="1564">IF(INDIRECT("減額一覧!BA"&amp;P674)=1,INDIRECT("減額一覧!M"&amp;P674),"")</f>
        <v/>
      </c>
      <c r="C674" s="131" t="str">
        <f ca="1">IF(B674="","",INDIRECT("減額一覧!C"&amp;$P674))</f>
        <v/>
      </c>
      <c r="D674" s="121" t="str">
        <f ca="1">IF($B674="","",INDIRECT("減額一覧!G"&amp;$P674))</f>
        <v/>
      </c>
      <c r="E674" s="122" t="str">
        <f ca="1">IF(B674="","",INDIRECT("減額一覧!H"&amp;P674))</f>
        <v/>
      </c>
      <c r="F674" s="122" t="str">
        <f ca="1">IF($B674="","",INDIRECT("減額一覧!T"&amp;P674))</f>
        <v/>
      </c>
      <c r="G674" s="123" t="str">
        <f ca="1">IF($B674="","",INDIRECT("減額一覧!U"&amp;P674))</f>
        <v/>
      </c>
      <c r="H674" s="123" t="str">
        <f ca="1">IF($B674="","",INDIRECT("減額一覧!V"&amp;P674))</f>
        <v/>
      </c>
      <c r="I674" s="124" t="str">
        <f ca="1">IF(B674="","",IF(INDIRECT("減額一覧!BL"&amp;P674)=0.08,0.08,0.1))</f>
        <v/>
      </c>
      <c r="J674" s="125"/>
      <c r="K674" s="126" t="str">
        <f t="shared" ca="1" si="1184"/>
        <v/>
      </c>
      <c r="L674" s="127" t="str">
        <f t="shared" ca="1" si="1146"/>
        <v/>
      </c>
      <c r="N674" s="113" t="str">
        <f t="shared" ref="N674:N677" ca="1" si="1565">IF(A674="","",IF(A674&gt;3000,"月ヶ瀬",IF(A674&gt;=2000,"都祁","市内")))</f>
        <v/>
      </c>
      <c r="O674" s="114" t="str">
        <f t="shared" ref="O674" ca="1" si="1566">IF(B674="","",IF(INDIRECT("減額一覧!BL"&amp;P674)=0.08,0.08,0.1))</f>
        <v/>
      </c>
      <c r="P674" s="38">
        <v>117</v>
      </c>
      <c r="Q674" s="38" t="str">
        <f t="shared" ref="Q674:R677" ca="1" si="1567">IF(G674="","",IF(G674&gt;0,1,""))</f>
        <v/>
      </c>
      <c r="R674" s="38" t="str">
        <f t="shared" ca="1" si="1567"/>
        <v/>
      </c>
      <c r="S674" s="66" t="str">
        <f t="shared" ca="1" si="1148"/>
        <v/>
      </c>
      <c r="T674" s="105" t="str">
        <f t="shared" ca="1" si="1490"/>
        <v/>
      </c>
    </row>
    <row r="675" spans="1:20" ht="20.25" hidden="1" thickTop="1" thickBot="1">
      <c r="A675" t="str">
        <f ca="1">IF(B675="","",INDIRECT("減額一覧!B"&amp;$P675))</f>
        <v/>
      </c>
      <c r="B675" s="61" t="str">
        <f t="shared" ref="B675" ca="1" si="1568">IF(INDIRECT("減額一覧!BB"&amp;P675)=1,INDIRECT("減額一覧!W"&amp;P675),"")</f>
        <v/>
      </c>
      <c r="C675" s="44" t="str">
        <f ca="1">IF(B675="","",INDIRECT("減額一覧!C"&amp;$P675))</f>
        <v/>
      </c>
      <c r="D675" s="79" t="str">
        <f ca="1">IF($B675="","",INDIRECT("減額一覧!G"&amp;$P675))</f>
        <v/>
      </c>
      <c r="E675" s="19" t="str">
        <f ca="1">IF(B675="","",INDIRECT("減額一覧!H"&amp;P675))</f>
        <v/>
      </c>
      <c r="F675" s="19" t="str">
        <f ca="1">IF($B675="","",INDIRECT("減額一覧!AD"&amp;P675))</f>
        <v/>
      </c>
      <c r="G675" s="20" t="str">
        <f ca="1">IF($B675="","",INDIRECT("減額一覧!AE"&amp;P675))</f>
        <v/>
      </c>
      <c r="H675" s="20" t="str">
        <f ca="1">IF($B675="","",INDIRECT("減額一覧!AF"&amp;P675))</f>
        <v/>
      </c>
      <c r="I675" s="32" t="str">
        <f ca="1">IF(B675="","",IF(INDIRECT("減額一覧!BM"&amp;P675)=0.08,0.08,0.1))</f>
        <v/>
      </c>
      <c r="J675" s="52"/>
      <c r="K675" s="95" t="str">
        <f t="shared" ca="1" si="1184"/>
        <v/>
      </c>
      <c r="L675" s="58" t="str">
        <f t="shared" ca="1" si="1146"/>
        <v/>
      </c>
      <c r="N675" s="113" t="str">
        <f t="shared" ca="1" si="1565"/>
        <v/>
      </c>
      <c r="O675" s="114" t="str">
        <f t="shared" ref="O675" ca="1" si="1569">IF(B675="","",IF(INDIRECT("減額一覧!BM"&amp;P675)=0.08,0.08,0.1))</f>
        <v/>
      </c>
      <c r="P675" s="38">
        <v>117</v>
      </c>
      <c r="Q675" s="38" t="str">
        <f t="shared" ca="1" si="1567"/>
        <v/>
      </c>
      <c r="R675" s="38" t="str">
        <f t="shared" ca="1" si="1567"/>
        <v/>
      </c>
      <c r="S675" s="66" t="str">
        <f t="shared" ca="1" si="1148"/>
        <v/>
      </c>
      <c r="T675" s="105" t="str">
        <f t="shared" ca="1" si="1490"/>
        <v/>
      </c>
    </row>
    <row r="676" spans="1:20" ht="20.25" hidden="1" thickTop="1" thickBot="1">
      <c r="A676" t="str">
        <f ca="1">IF(B676="","",INDIRECT("減額一覧!B"&amp;$P676))</f>
        <v/>
      </c>
      <c r="B676" s="61" t="str">
        <f t="shared" ref="B676" ca="1" si="1570">IF(INDIRECT("減額一覧!BC"&amp;P676)=1,INDIRECT("減額一覧!AG"&amp;P676),"")</f>
        <v/>
      </c>
      <c r="C676" s="128" t="str">
        <f ca="1">IF(B676="","",INDIRECT("減額一覧!C"&amp;$P676))</f>
        <v/>
      </c>
      <c r="D676" s="80" t="str">
        <f ca="1">IF($B676="","",INDIRECT("減額一覧!G"&amp;$P676))</f>
        <v/>
      </c>
      <c r="E676" s="19" t="str">
        <f ca="1">IF(B676="","",INDIRECT("減額一覧!H"&amp;P676))</f>
        <v/>
      </c>
      <c r="F676" s="19" t="str">
        <f ca="1">IF($B676="","",INDIRECT("減額一覧!AN"&amp;P676))</f>
        <v/>
      </c>
      <c r="G676" s="20" t="str">
        <f ca="1">IF($B676="","",INDIRECT("減額一覧!AO"&amp;P676))</f>
        <v/>
      </c>
      <c r="H676" s="20" t="str">
        <f ca="1">IF($B676="","",INDIRECT("減額一覧!AP"&amp;P676))</f>
        <v/>
      </c>
      <c r="I676" s="32" t="str">
        <f ca="1">IF(B676="","",IF(INDIRECT("減額一覧!BN"&amp;P676)=0.08,0.08,0.1))</f>
        <v/>
      </c>
      <c r="J676" s="52"/>
      <c r="K676" s="95" t="str">
        <f t="shared" ca="1" si="1184"/>
        <v/>
      </c>
      <c r="L676" s="58" t="str">
        <f t="shared" ca="1" si="1146"/>
        <v/>
      </c>
      <c r="N676" s="113" t="str">
        <f t="shared" ca="1" si="1565"/>
        <v/>
      </c>
      <c r="O676" s="114" t="str">
        <f t="shared" ref="O676" ca="1" si="1571">IF(B676="","",IF(INDIRECT("減額一覧!BN"&amp;P676)=0.08,0.08,0.1))</f>
        <v/>
      </c>
      <c r="P676" s="38">
        <v>117</v>
      </c>
      <c r="Q676" s="38" t="str">
        <f t="shared" ca="1" si="1567"/>
        <v/>
      </c>
      <c r="R676" s="38" t="str">
        <f t="shared" ca="1" si="1567"/>
        <v/>
      </c>
      <c r="S676" s="66" t="str">
        <f t="shared" ca="1" si="1148"/>
        <v/>
      </c>
      <c r="T676" s="105" t="str">
        <f t="shared" ca="1" si="1490"/>
        <v/>
      </c>
    </row>
    <row r="677" spans="1:20" ht="20.25" hidden="1" thickTop="1" thickBot="1">
      <c r="A677" t="str">
        <f ca="1">IF(B677="","",INDIRECT("減額一覧!B"&amp;$P677))</f>
        <v/>
      </c>
      <c r="B677" s="61" t="str">
        <f t="shared" ref="B677" ca="1" si="1572">IF(INDIRECT("減額一覧!BD"&amp;P677)=1,INDIRECT("減額一覧!AQ"&amp;P677),"")</f>
        <v/>
      </c>
      <c r="C677" s="45" t="str">
        <f ca="1">IF(B677="","",INDIRECT("減額一覧!C"&amp;$P677))</f>
        <v/>
      </c>
      <c r="D677" s="79" t="str">
        <f ca="1">IF($B677="","",INDIRECT("減額一覧!G"&amp;$P677))</f>
        <v/>
      </c>
      <c r="E677" s="19" t="str">
        <f ca="1">IF(B677="","",INDIRECT("減額一覧!H"&amp;P677))</f>
        <v/>
      </c>
      <c r="F677" s="19" t="str">
        <f ca="1">IF($B677="","",INDIRECT("減額一覧!AX"&amp;P677))</f>
        <v/>
      </c>
      <c r="G677" s="20" t="str">
        <f ca="1">IF($B677="","",INDIRECT("減額一覧!AY"&amp;P677))</f>
        <v/>
      </c>
      <c r="H677" s="20" t="str">
        <f ca="1">IF($B677="","",INDIRECT("減額一覧!AZ"&amp;P677))</f>
        <v/>
      </c>
      <c r="I677" s="32" t="str">
        <f ca="1">IF(B677="","",IF(INDIRECT("減額一覧!BO"&amp;P677)=0.08,0.08,0.1))</f>
        <v/>
      </c>
      <c r="J677" s="52"/>
      <c r="K677" s="95" t="str">
        <f t="shared" ca="1" si="1184"/>
        <v/>
      </c>
      <c r="L677" s="58" t="str">
        <f t="shared" ca="1" si="1146"/>
        <v/>
      </c>
      <c r="N677" s="113" t="str">
        <f t="shared" ca="1" si="1565"/>
        <v/>
      </c>
      <c r="O677" s="114" t="str">
        <f t="shared" ref="O677" ca="1" si="1573">IF(B677="","",IF(INDIRECT("減額一覧!BO"&amp;P677)=0.08,0.08,0.1))</f>
        <v/>
      </c>
      <c r="P677" s="38">
        <v>117</v>
      </c>
      <c r="Q677" s="38" t="str">
        <f t="shared" ca="1" si="1567"/>
        <v/>
      </c>
      <c r="R677" s="38" t="str">
        <f t="shared" ca="1" si="1567"/>
        <v/>
      </c>
      <c r="S677" s="66" t="str">
        <f t="shared" ca="1" si="1148"/>
        <v/>
      </c>
      <c r="T677" s="105" t="str">
        <f t="shared" ca="1" si="1490"/>
        <v/>
      </c>
    </row>
    <row r="678" spans="1:20" ht="20.25" hidden="1" thickTop="1" thickBot="1">
      <c r="A678" t="str">
        <f t="shared" ref="A678" ca="1" si="1574">IF(B678="","",INDIRECT("減額一覧!B"&amp;$P678))</f>
        <v/>
      </c>
      <c r="B678" s="129"/>
      <c r="C678" s="130" t="str">
        <f>IF(B678="","",減額一覧!C374)</f>
        <v/>
      </c>
      <c r="D678" s="43"/>
      <c r="E678" s="21"/>
      <c r="F678" s="22" t="s">
        <v>69</v>
      </c>
      <c r="G678" s="23">
        <f t="shared" ref="G678:H678" si="1575">SUBTOTAL(9,G674:G677)</f>
        <v>0</v>
      </c>
      <c r="H678" s="23">
        <f t="shared" si="1575"/>
        <v>0</v>
      </c>
      <c r="I678" s="30"/>
      <c r="J678" s="53"/>
      <c r="K678" s="96" t="str">
        <f t="shared" ca="1" si="1184"/>
        <v/>
      </c>
      <c r="L678" s="59" t="str">
        <f t="shared" si="1146"/>
        <v/>
      </c>
      <c r="N678" s="108" t="str">
        <f t="shared" ref="N678" si="1576">IF(AND(G678=0,H678=0),"","小計")</f>
        <v/>
      </c>
      <c r="O678" s="108" t="str">
        <f t="shared" ref="O678" si="1577">IF(AND(G678=0,H678=0),"","小計")</f>
        <v/>
      </c>
      <c r="P678" s="38"/>
      <c r="Q678" s="38"/>
      <c r="R678" s="38"/>
      <c r="S678" s="66" t="str">
        <f t="shared" si="1148"/>
        <v/>
      </c>
      <c r="T678" s="105" t="str">
        <f t="shared" si="1490"/>
        <v/>
      </c>
    </row>
    <row r="679" spans="1:20" ht="20.25" hidden="1" thickTop="1" thickBot="1">
      <c r="A679" t="str">
        <f ca="1">IF(B679="","",INDIRECT("減額一覧!B"&amp;$P679))</f>
        <v/>
      </c>
      <c r="B679" s="120" t="str">
        <f t="shared" ref="B679" ca="1" si="1578">IF(INDIRECT("減額一覧!BA"&amp;P679)=1,INDIRECT("減額一覧!M"&amp;P679),"")</f>
        <v/>
      </c>
      <c r="C679" s="131" t="str">
        <f ca="1">IF(B679="","",INDIRECT("減額一覧!C"&amp;$P679))</f>
        <v/>
      </c>
      <c r="D679" s="121" t="str">
        <f ca="1">IF($B679="","",INDIRECT("減額一覧!G"&amp;$P679))</f>
        <v/>
      </c>
      <c r="E679" s="122" t="str">
        <f ca="1">IF(B679="","",INDIRECT("減額一覧!H"&amp;P679))</f>
        <v/>
      </c>
      <c r="F679" s="122" t="str">
        <f ca="1">IF($B679="","",INDIRECT("減額一覧!T"&amp;P679))</f>
        <v/>
      </c>
      <c r="G679" s="123" t="str">
        <f ca="1">IF($B679="","",INDIRECT("減額一覧!U"&amp;P679))</f>
        <v/>
      </c>
      <c r="H679" s="123" t="str">
        <f ca="1">IF($B679="","",INDIRECT("減額一覧!V"&amp;P679))</f>
        <v/>
      </c>
      <c r="I679" s="124" t="str">
        <f ca="1">IF(B679="","",IF(INDIRECT("減額一覧!BL"&amp;P679)=0.08,0.08,0.1))</f>
        <v/>
      </c>
      <c r="J679" s="125"/>
      <c r="K679" s="126" t="str">
        <f t="shared" ca="1" si="1184"/>
        <v/>
      </c>
      <c r="L679" s="127" t="str">
        <f t="shared" ca="1" si="1146"/>
        <v/>
      </c>
      <c r="N679" s="113" t="str">
        <f t="shared" ref="N679:N682" ca="1" si="1579">IF(A679="","",IF(A679&gt;3000,"月ヶ瀬",IF(A679&gt;=2000,"都祁","市内")))</f>
        <v/>
      </c>
      <c r="O679" s="114" t="str">
        <f t="shared" ref="O679" ca="1" si="1580">IF(B679="","",IF(INDIRECT("減額一覧!BL"&amp;P679)=0.08,0.08,0.1))</f>
        <v/>
      </c>
      <c r="P679" s="38">
        <v>114</v>
      </c>
      <c r="Q679" s="38" t="str">
        <f t="shared" ref="Q679:R682" ca="1" si="1581">IF(G679="","",IF(G679&gt;0,1,""))</f>
        <v/>
      </c>
      <c r="R679" s="38" t="str">
        <f t="shared" ca="1" si="1581"/>
        <v/>
      </c>
      <c r="S679" s="66" t="str">
        <f t="shared" ca="1" si="1148"/>
        <v/>
      </c>
      <c r="T679" s="105" t="str">
        <f t="shared" ca="1" si="1490"/>
        <v/>
      </c>
    </row>
    <row r="680" spans="1:20" ht="20.25" hidden="1" thickTop="1" thickBot="1">
      <c r="A680" t="str">
        <f ca="1">IF(B680="","",INDIRECT("減額一覧!B"&amp;$P680))</f>
        <v/>
      </c>
      <c r="B680" s="61" t="str">
        <f t="shared" ref="B680" ca="1" si="1582">IF(INDIRECT("減額一覧!BB"&amp;P680)=1,INDIRECT("減額一覧!W"&amp;P680),"")</f>
        <v/>
      </c>
      <c r="C680" s="44" t="str">
        <f ca="1">IF(B680="","",INDIRECT("減額一覧!C"&amp;$P680))</f>
        <v/>
      </c>
      <c r="D680" s="79" t="str">
        <f ca="1">IF($B680="","",INDIRECT("減額一覧!G"&amp;$P680))</f>
        <v/>
      </c>
      <c r="E680" s="19" t="str">
        <f ca="1">IF(B680="","",INDIRECT("減額一覧!H"&amp;P680))</f>
        <v/>
      </c>
      <c r="F680" s="19" t="str">
        <f ca="1">IF($B680="","",INDIRECT("減額一覧!AD"&amp;P680))</f>
        <v/>
      </c>
      <c r="G680" s="20" t="str">
        <f ca="1">IF($B680="","",INDIRECT("減額一覧!AE"&amp;P680))</f>
        <v/>
      </c>
      <c r="H680" s="20" t="str">
        <f ca="1">IF($B680="","",INDIRECT("減額一覧!AF"&amp;P680))</f>
        <v/>
      </c>
      <c r="I680" s="32" t="str">
        <f ca="1">IF(B680="","",IF(INDIRECT("減額一覧!BM"&amp;P680)=0.08,0.08,0.1))</f>
        <v/>
      </c>
      <c r="J680" s="52"/>
      <c r="K680" s="95" t="str">
        <f t="shared" ca="1" si="1184"/>
        <v/>
      </c>
      <c r="L680" s="58" t="str">
        <f t="shared" ca="1" si="1146"/>
        <v/>
      </c>
      <c r="N680" s="113" t="str">
        <f t="shared" ca="1" si="1579"/>
        <v/>
      </c>
      <c r="O680" s="114" t="str">
        <f t="shared" ref="O680" ca="1" si="1583">IF(B680="","",IF(INDIRECT("減額一覧!BM"&amp;P680)=0.08,0.08,0.1))</f>
        <v/>
      </c>
      <c r="P680" s="38">
        <v>114</v>
      </c>
      <c r="Q680" s="38" t="str">
        <f t="shared" ca="1" si="1581"/>
        <v/>
      </c>
      <c r="R680" s="38" t="str">
        <f t="shared" ca="1" si="1581"/>
        <v/>
      </c>
      <c r="S680" s="66" t="str">
        <f t="shared" ca="1" si="1148"/>
        <v/>
      </c>
      <c r="T680" s="105" t="str">
        <f t="shared" ca="1" si="1490"/>
        <v/>
      </c>
    </row>
    <row r="681" spans="1:20" ht="20.25" hidden="1" thickTop="1" thickBot="1">
      <c r="A681" t="str">
        <f ca="1">IF(B681="","",INDIRECT("減額一覧!B"&amp;$P681))</f>
        <v/>
      </c>
      <c r="B681" s="61" t="str">
        <f t="shared" ref="B681" ca="1" si="1584">IF(INDIRECT("減額一覧!BC"&amp;P681)=1,INDIRECT("減額一覧!AG"&amp;P681),"")</f>
        <v/>
      </c>
      <c r="C681" s="128" t="str">
        <f ca="1">IF(B681="","",INDIRECT("減額一覧!C"&amp;$P681))</f>
        <v/>
      </c>
      <c r="D681" s="80" t="str">
        <f ca="1">IF($B681="","",INDIRECT("減額一覧!G"&amp;$P681))</f>
        <v/>
      </c>
      <c r="E681" s="19" t="str">
        <f ca="1">IF(B681="","",INDIRECT("減額一覧!H"&amp;P681))</f>
        <v/>
      </c>
      <c r="F681" s="19" t="str">
        <f ca="1">IF($B681="","",INDIRECT("減額一覧!AN"&amp;P681))</f>
        <v/>
      </c>
      <c r="G681" s="20" t="str">
        <f ca="1">IF($B681="","",INDIRECT("減額一覧!AO"&amp;P681))</f>
        <v/>
      </c>
      <c r="H681" s="20" t="str">
        <f ca="1">IF($B681="","",INDIRECT("減額一覧!AP"&amp;P681))</f>
        <v/>
      </c>
      <c r="I681" s="32" t="str">
        <f ca="1">IF(B681="","",IF(INDIRECT("減額一覧!BN"&amp;P681)=0.08,0.08,0.1))</f>
        <v/>
      </c>
      <c r="J681" s="52"/>
      <c r="K681" s="95" t="str">
        <f t="shared" ca="1" si="1184"/>
        <v/>
      </c>
      <c r="L681" s="58" t="str">
        <f t="shared" ca="1" si="1146"/>
        <v/>
      </c>
      <c r="N681" s="113" t="str">
        <f t="shared" ca="1" si="1579"/>
        <v/>
      </c>
      <c r="O681" s="114" t="str">
        <f t="shared" ref="O681" ca="1" si="1585">IF(B681="","",IF(INDIRECT("減額一覧!BN"&amp;P681)=0.08,0.08,0.1))</f>
        <v/>
      </c>
      <c r="P681" s="38">
        <v>114</v>
      </c>
      <c r="Q681" s="38" t="str">
        <f t="shared" ca="1" si="1581"/>
        <v/>
      </c>
      <c r="R681" s="38" t="str">
        <f t="shared" ca="1" si="1581"/>
        <v/>
      </c>
      <c r="S681" s="66" t="str">
        <f t="shared" ca="1" si="1148"/>
        <v/>
      </c>
      <c r="T681" s="105" t="str">
        <f t="shared" ca="1" si="1490"/>
        <v/>
      </c>
    </row>
    <row r="682" spans="1:20" ht="20.25" hidden="1" thickTop="1" thickBot="1">
      <c r="A682" t="str">
        <f ca="1">IF(B682="","",INDIRECT("減額一覧!B"&amp;$P682))</f>
        <v/>
      </c>
      <c r="B682" s="61" t="str">
        <f t="shared" ref="B682" ca="1" si="1586">IF(INDIRECT("減額一覧!BD"&amp;P682)=1,INDIRECT("減額一覧!AQ"&amp;P682),"")</f>
        <v/>
      </c>
      <c r="C682" s="45" t="str">
        <f ca="1">IF(B682="","",INDIRECT("減額一覧!C"&amp;$P682))</f>
        <v/>
      </c>
      <c r="D682" s="79" t="str">
        <f ca="1">IF($B682="","",INDIRECT("減額一覧!G"&amp;$P682))</f>
        <v/>
      </c>
      <c r="E682" s="19" t="str">
        <f ca="1">IF(B682="","",INDIRECT("減額一覧!H"&amp;P682))</f>
        <v/>
      </c>
      <c r="F682" s="19" t="str">
        <f ca="1">IF($B682="","",INDIRECT("減額一覧!AX"&amp;P682))</f>
        <v/>
      </c>
      <c r="G682" s="20" t="str">
        <f ca="1">IF($B682="","",INDIRECT("減額一覧!AY"&amp;P682))</f>
        <v/>
      </c>
      <c r="H682" s="20" t="str">
        <f ca="1">IF($B682="","",INDIRECT("減額一覧!AZ"&amp;P682))</f>
        <v/>
      </c>
      <c r="I682" s="32" t="str">
        <f ca="1">IF(B682="","",IF(INDIRECT("減額一覧!BO"&amp;P682)=0.08,0.08,0.1))</f>
        <v/>
      </c>
      <c r="J682" s="52"/>
      <c r="K682" s="95" t="str">
        <f t="shared" ca="1" si="1184"/>
        <v/>
      </c>
      <c r="L682" s="58" t="str">
        <f t="shared" ca="1" si="1146"/>
        <v/>
      </c>
      <c r="N682" s="113" t="str">
        <f t="shared" ca="1" si="1579"/>
        <v/>
      </c>
      <c r="O682" s="114" t="str">
        <f t="shared" ref="O682" ca="1" si="1587">IF(B682="","",IF(INDIRECT("減額一覧!BO"&amp;P682)=0.08,0.08,0.1))</f>
        <v/>
      </c>
      <c r="P682" s="38">
        <v>114</v>
      </c>
      <c r="Q682" s="38" t="str">
        <f t="shared" ca="1" si="1581"/>
        <v/>
      </c>
      <c r="R682" s="38" t="str">
        <f t="shared" ca="1" si="1581"/>
        <v/>
      </c>
      <c r="S682" s="66" t="str">
        <f t="shared" ca="1" si="1148"/>
        <v/>
      </c>
      <c r="T682" s="105" t="str">
        <f t="shared" ca="1" si="1490"/>
        <v/>
      </c>
    </row>
    <row r="683" spans="1:20" ht="20.25" hidden="1" thickTop="1" thickBot="1">
      <c r="B683" s="129"/>
      <c r="C683" s="130" t="str">
        <f>IF(B683="","",減額一覧!C379)</f>
        <v/>
      </c>
      <c r="D683" s="43"/>
      <c r="E683" s="21"/>
      <c r="F683" s="22" t="s">
        <v>69</v>
      </c>
      <c r="G683" s="23">
        <f t="shared" ref="G683:H683" si="1588">SUBTOTAL(9,G679:G682)</f>
        <v>0</v>
      </c>
      <c r="H683" s="23">
        <f t="shared" si="1588"/>
        <v>0</v>
      </c>
      <c r="I683" s="30"/>
      <c r="J683" s="53"/>
      <c r="K683" s="96" t="str">
        <f t="shared" si="1184"/>
        <v/>
      </c>
      <c r="L683" s="59" t="str">
        <f t="shared" si="1146"/>
        <v/>
      </c>
      <c r="N683" s="108" t="str">
        <f t="shared" ref="N683" si="1589">IF(AND(G683=0,H683=0),"","小計")</f>
        <v/>
      </c>
      <c r="O683" s="108" t="str">
        <f t="shared" ref="O683" si="1590">IF(AND(G683=0,H683=0),"","小計")</f>
        <v/>
      </c>
      <c r="P683" s="38"/>
      <c r="Q683" s="38"/>
      <c r="R683" s="38"/>
      <c r="S683" s="66" t="str">
        <f t="shared" si="1148"/>
        <v/>
      </c>
      <c r="T683" s="105" t="str">
        <f t="shared" si="1490"/>
        <v/>
      </c>
    </row>
    <row r="684" spans="1:20" ht="20.25" hidden="1" thickTop="1" thickBot="1">
      <c r="A684" t="str">
        <f ca="1">IF(B684="","",INDIRECT("減額一覧!B"&amp;$P684))</f>
        <v/>
      </c>
      <c r="B684" s="120" t="str">
        <f t="shared" ref="B684" ca="1" si="1591">IF(INDIRECT("減額一覧!BA"&amp;P684)=1,INDIRECT("減額一覧!M"&amp;P684),"")</f>
        <v/>
      </c>
      <c r="C684" s="131" t="str">
        <f ca="1">IF(B684="","",INDIRECT("減額一覧!C"&amp;$P684))</f>
        <v/>
      </c>
      <c r="D684" s="121" t="str">
        <f ca="1">IF($B684="","",INDIRECT("減額一覧!G"&amp;$P684))</f>
        <v/>
      </c>
      <c r="E684" s="122" t="str">
        <f ca="1">IF(B684="","",INDIRECT("減額一覧!H"&amp;P684))</f>
        <v/>
      </c>
      <c r="F684" s="122" t="str">
        <f ca="1">IF($B684="","",INDIRECT("減額一覧!T"&amp;P684))</f>
        <v/>
      </c>
      <c r="G684" s="123" t="str">
        <f ca="1">IF($B684="","",INDIRECT("減額一覧!U"&amp;P684))</f>
        <v/>
      </c>
      <c r="H684" s="123" t="str">
        <f ca="1">IF($B684="","",INDIRECT("減額一覧!V"&amp;P684))</f>
        <v/>
      </c>
      <c r="I684" s="124" t="str">
        <f ca="1">IF(B684="","",IF(INDIRECT("減額一覧!BL"&amp;P684)=0.08,0.08,0.1))</f>
        <v/>
      </c>
      <c r="J684" s="125"/>
      <c r="K684" s="126" t="str">
        <f t="shared" ca="1" si="1184"/>
        <v/>
      </c>
      <c r="L684" s="127" t="str">
        <f t="shared" ca="1" si="1146"/>
        <v/>
      </c>
      <c r="N684" s="113" t="str">
        <f t="shared" ref="N684:N687" ca="1" si="1592">IF(A684="","",IF(A684&gt;3000,"月ヶ瀬",IF(A684&gt;=2000,"都祁","市内")))</f>
        <v/>
      </c>
      <c r="O684" s="114" t="str">
        <f t="shared" ref="O684" ca="1" si="1593">IF(B684="","",IF(INDIRECT("減額一覧!BL"&amp;P684)=0.08,0.08,0.1))</f>
        <v/>
      </c>
      <c r="P684" s="38">
        <v>115</v>
      </c>
      <c r="Q684" s="38" t="str">
        <f t="shared" ref="Q684:R687" ca="1" si="1594">IF(G684="","",IF(G684&gt;0,1,""))</f>
        <v/>
      </c>
      <c r="R684" s="38" t="str">
        <f t="shared" ca="1" si="1594"/>
        <v/>
      </c>
      <c r="S684" s="66" t="str">
        <f t="shared" ca="1" si="1148"/>
        <v/>
      </c>
      <c r="T684" s="105" t="str">
        <f t="shared" ca="1" si="1490"/>
        <v/>
      </c>
    </row>
    <row r="685" spans="1:20" ht="20.25" hidden="1" thickTop="1" thickBot="1">
      <c r="A685" t="str">
        <f ca="1">IF(B685="","",INDIRECT("減額一覧!B"&amp;$P685))</f>
        <v/>
      </c>
      <c r="B685" s="61" t="str">
        <f t="shared" ref="B685" ca="1" si="1595">IF(INDIRECT("減額一覧!BB"&amp;P685)=1,INDIRECT("減額一覧!W"&amp;P685),"")</f>
        <v/>
      </c>
      <c r="C685" s="44" t="str">
        <f ca="1">IF(B685="","",INDIRECT("減額一覧!C"&amp;$P685))</f>
        <v/>
      </c>
      <c r="D685" s="79" t="str">
        <f ca="1">IF($B685="","",INDIRECT("減額一覧!G"&amp;$P685))</f>
        <v/>
      </c>
      <c r="E685" s="19" t="str">
        <f ca="1">IF(B685="","",INDIRECT("減額一覧!H"&amp;P685))</f>
        <v/>
      </c>
      <c r="F685" s="19" t="str">
        <f ca="1">IF($B685="","",INDIRECT("減額一覧!AD"&amp;P685))</f>
        <v/>
      </c>
      <c r="G685" s="20" t="str">
        <f ca="1">IF($B685="","",INDIRECT("減額一覧!AE"&amp;P685))</f>
        <v/>
      </c>
      <c r="H685" s="20" t="str">
        <f ca="1">IF($B685="","",INDIRECT("減額一覧!AF"&amp;P685))</f>
        <v/>
      </c>
      <c r="I685" s="32" t="str">
        <f ca="1">IF(B685="","",IF(INDIRECT("減額一覧!BM"&amp;P685)=0.08,0.08,0.1))</f>
        <v/>
      </c>
      <c r="J685" s="52"/>
      <c r="K685" s="95" t="str">
        <f t="shared" ca="1" si="1184"/>
        <v/>
      </c>
      <c r="L685" s="58" t="str">
        <f t="shared" ca="1" si="1146"/>
        <v/>
      </c>
      <c r="N685" s="113" t="str">
        <f t="shared" ca="1" si="1592"/>
        <v/>
      </c>
      <c r="O685" s="114" t="str">
        <f t="shared" ref="O685" ca="1" si="1596">IF(B685="","",IF(INDIRECT("減額一覧!BM"&amp;P685)=0.08,0.08,0.1))</f>
        <v/>
      </c>
      <c r="P685" s="38">
        <v>115</v>
      </c>
      <c r="Q685" s="38" t="str">
        <f t="shared" ca="1" si="1594"/>
        <v/>
      </c>
      <c r="R685" s="38" t="str">
        <f t="shared" ca="1" si="1594"/>
        <v/>
      </c>
      <c r="S685" s="66" t="str">
        <f t="shared" ca="1" si="1148"/>
        <v/>
      </c>
      <c r="T685" s="105" t="str">
        <f t="shared" ca="1" si="1490"/>
        <v/>
      </c>
    </row>
    <row r="686" spans="1:20" ht="20.25" hidden="1" thickTop="1" thickBot="1">
      <c r="A686" t="str">
        <f ca="1">IF(B686="","",INDIRECT("減額一覧!B"&amp;$P686))</f>
        <v/>
      </c>
      <c r="B686" s="61" t="str">
        <f t="shared" ref="B686" ca="1" si="1597">IF(INDIRECT("減額一覧!BC"&amp;P686)=1,INDIRECT("減額一覧!AG"&amp;P686),"")</f>
        <v/>
      </c>
      <c r="C686" s="128" t="str">
        <f ca="1">IF(B686="","",INDIRECT("減額一覧!C"&amp;$P686))</f>
        <v/>
      </c>
      <c r="D686" s="80" t="str">
        <f ca="1">IF($B686="","",INDIRECT("減額一覧!G"&amp;$P686))</f>
        <v/>
      </c>
      <c r="E686" s="19" t="str">
        <f ca="1">IF(B686="","",INDIRECT("減額一覧!H"&amp;P686))</f>
        <v/>
      </c>
      <c r="F686" s="19" t="str">
        <f ca="1">IF($B686="","",INDIRECT("減額一覧!AN"&amp;P686))</f>
        <v/>
      </c>
      <c r="G686" s="20" t="str">
        <f ca="1">IF($B686="","",INDIRECT("減額一覧!AO"&amp;P686))</f>
        <v/>
      </c>
      <c r="H686" s="20" t="str">
        <f ca="1">IF($B686="","",INDIRECT("減額一覧!AP"&amp;P686))</f>
        <v/>
      </c>
      <c r="I686" s="32" t="str">
        <f ca="1">IF(B686="","",IF(INDIRECT("減額一覧!BN"&amp;P686)=0.08,0.08,0.1))</f>
        <v/>
      </c>
      <c r="J686" s="52"/>
      <c r="K686" s="95" t="str">
        <f t="shared" ca="1" si="1184"/>
        <v/>
      </c>
      <c r="L686" s="58" t="str">
        <f t="shared" ca="1" si="1146"/>
        <v/>
      </c>
      <c r="N686" s="113" t="str">
        <f t="shared" ca="1" si="1592"/>
        <v/>
      </c>
      <c r="O686" s="114" t="str">
        <f t="shared" ref="O686" ca="1" si="1598">IF(B686="","",IF(INDIRECT("減額一覧!BN"&amp;P686)=0.08,0.08,0.1))</f>
        <v/>
      </c>
      <c r="P686" s="38">
        <v>115</v>
      </c>
      <c r="Q686" s="38" t="str">
        <f t="shared" ca="1" si="1594"/>
        <v/>
      </c>
      <c r="R686" s="38" t="str">
        <f t="shared" ca="1" si="1594"/>
        <v/>
      </c>
      <c r="S686" s="66" t="str">
        <f t="shared" ca="1" si="1148"/>
        <v/>
      </c>
      <c r="T686" s="105" t="str">
        <f t="shared" ca="1" si="1490"/>
        <v/>
      </c>
    </row>
    <row r="687" spans="1:20" ht="20.25" hidden="1" thickTop="1" thickBot="1">
      <c r="A687" t="str">
        <f ca="1">IF(B687="","",INDIRECT("減額一覧!B"&amp;$P687))</f>
        <v/>
      </c>
      <c r="B687" s="61" t="str">
        <f t="shared" ref="B687" ca="1" si="1599">IF(INDIRECT("減額一覧!BD"&amp;P687)=1,INDIRECT("減額一覧!AQ"&amp;P687),"")</f>
        <v/>
      </c>
      <c r="C687" s="45" t="str">
        <f ca="1">IF(B687="","",INDIRECT("減額一覧!C"&amp;$P687))</f>
        <v/>
      </c>
      <c r="D687" s="79" t="str">
        <f ca="1">IF($B687="","",INDIRECT("減額一覧!G"&amp;$P687))</f>
        <v/>
      </c>
      <c r="E687" s="19" t="str">
        <f ca="1">IF(B687="","",INDIRECT("減額一覧!H"&amp;P687))</f>
        <v/>
      </c>
      <c r="F687" s="19" t="str">
        <f ca="1">IF($B687="","",INDIRECT("減額一覧!AX"&amp;P687))</f>
        <v/>
      </c>
      <c r="G687" s="20" t="str">
        <f ca="1">IF($B687="","",INDIRECT("減額一覧!AY"&amp;P687))</f>
        <v/>
      </c>
      <c r="H687" s="20" t="str">
        <f ca="1">IF($B687="","",INDIRECT("減額一覧!AZ"&amp;P687))</f>
        <v/>
      </c>
      <c r="I687" s="32" t="str">
        <f ca="1">IF(B687="","",IF(INDIRECT("減額一覧!BO"&amp;P687)=0.08,0.08,0.1))</f>
        <v/>
      </c>
      <c r="J687" s="52"/>
      <c r="K687" s="95" t="str">
        <f t="shared" ca="1" si="1184"/>
        <v/>
      </c>
      <c r="L687" s="58" t="str">
        <f t="shared" ca="1" si="1146"/>
        <v/>
      </c>
      <c r="N687" s="113" t="str">
        <f t="shared" ca="1" si="1592"/>
        <v/>
      </c>
      <c r="O687" s="114" t="str">
        <f t="shared" ref="O687" ca="1" si="1600">IF(B687="","",IF(INDIRECT("減額一覧!BO"&amp;P687)=0.08,0.08,0.1))</f>
        <v/>
      </c>
      <c r="P687" s="38">
        <v>115</v>
      </c>
      <c r="Q687" s="38" t="str">
        <f t="shared" ca="1" si="1594"/>
        <v/>
      </c>
      <c r="R687" s="38" t="str">
        <f t="shared" ca="1" si="1594"/>
        <v/>
      </c>
      <c r="S687" s="66" t="str">
        <f t="shared" ca="1" si="1148"/>
        <v/>
      </c>
      <c r="T687" s="105" t="str">
        <f t="shared" ca="1" si="1490"/>
        <v/>
      </c>
    </row>
    <row r="688" spans="1:20" ht="20.25" hidden="1" thickTop="1" thickBot="1">
      <c r="B688" s="129"/>
      <c r="C688" s="130" t="str">
        <f>IF(B688="","",減額一覧!C384)</f>
        <v/>
      </c>
      <c r="D688" s="43"/>
      <c r="E688" s="21"/>
      <c r="F688" s="22" t="s">
        <v>69</v>
      </c>
      <c r="G688" s="23">
        <f t="shared" ref="G688:H688" si="1601">SUBTOTAL(9,G684:G687)</f>
        <v>0</v>
      </c>
      <c r="H688" s="23">
        <f t="shared" si="1601"/>
        <v>0</v>
      </c>
      <c r="I688" s="30"/>
      <c r="J688" s="53"/>
      <c r="K688" s="96" t="str">
        <f t="shared" si="1184"/>
        <v/>
      </c>
      <c r="L688" s="59" t="str">
        <f t="shared" si="1146"/>
        <v/>
      </c>
      <c r="N688" s="108" t="str">
        <f t="shared" ref="N688" si="1602">IF(AND(G688=0,H688=0),"","小計")</f>
        <v/>
      </c>
      <c r="O688" s="108" t="str">
        <f t="shared" ref="O688" si="1603">IF(AND(G688=0,H688=0),"","小計")</f>
        <v/>
      </c>
      <c r="P688" s="38"/>
      <c r="Q688" s="38"/>
      <c r="R688" s="38"/>
      <c r="S688" s="66" t="str">
        <f t="shared" si="1148"/>
        <v/>
      </c>
      <c r="T688" s="105" t="str">
        <f t="shared" si="1490"/>
        <v/>
      </c>
    </row>
    <row r="689" spans="1:20" ht="20.25" hidden="1" thickTop="1" thickBot="1">
      <c r="A689" t="str">
        <f ca="1">IF(B689="","",INDIRECT("減額一覧!B"&amp;$P689))</f>
        <v/>
      </c>
      <c r="B689" s="120" t="str">
        <f t="shared" ref="B689" ca="1" si="1604">IF(INDIRECT("減額一覧!BA"&amp;P689)=1,INDIRECT("減額一覧!M"&amp;P689),"")</f>
        <v/>
      </c>
      <c r="C689" s="131" t="str">
        <f ca="1">IF(B689="","",INDIRECT("減額一覧!C"&amp;$P689))</f>
        <v/>
      </c>
      <c r="D689" s="121" t="str">
        <f ca="1">IF($B689="","",INDIRECT("減額一覧!G"&amp;$P689))</f>
        <v/>
      </c>
      <c r="E689" s="122" t="str">
        <f ca="1">IF(B689="","",INDIRECT("減額一覧!H"&amp;P689))</f>
        <v/>
      </c>
      <c r="F689" s="122" t="str">
        <f ca="1">IF($B689="","",INDIRECT("減額一覧!T"&amp;P689))</f>
        <v/>
      </c>
      <c r="G689" s="123" t="str">
        <f ca="1">IF($B689="","",INDIRECT("減額一覧!U"&amp;P689))</f>
        <v/>
      </c>
      <c r="H689" s="123" t="str">
        <f ca="1">IF($B689="","",INDIRECT("減額一覧!V"&amp;P689))</f>
        <v/>
      </c>
      <c r="I689" s="124" t="str">
        <f ca="1">IF(B689="","",IF(INDIRECT("減額一覧!BL"&amp;P689)=0.08,0.08,0.1))</f>
        <v/>
      </c>
      <c r="J689" s="125"/>
      <c r="K689" s="126" t="str">
        <f t="shared" ca="1" si="1184"/>
        <v/>
      </c>
      <c r="L689" s="127" t="str">
        <f t="shared" ca="1" si="1146"/>
        <v/>
      </c>
      <c r="N689" s="113" t="str">
        <f t="shared" ref="N689:N692" ca="1" si="1605">IF(A689="","",IF(A689&gt;3000,"月ヶ瀬",IF(A689&gt;=2000,"都祁","市内")))</f>
        <v/>
      </c>
      <c r="O689" s="114" t="str">
        <f t="shared" ref="O689" ca="1" si="1606">IF(B689="","",IF(INDIRECT("減額一覧!BL"&amp;P689)=0.08,0.08,0.1))</f>
        <v/>
      </c>
      <c r="P689" s="38">
        <v>116</v>
      </c>
      <c r="Q689" s="38" t="str">
        <f t="shared" ref="Q689:R692" ca="1" si="1607">IF(G689="","",IF(G689&gt;0,1,""))</f>
        <v/>
      </c>
      <c r="R689" s="38" t="str">
        <f t="shared" ca="1" si="1607"/>
        <v/>
      </c>
      <c r="S689" s="66" t="str">
        <f t="shared" ca="1" si="1148"/>
        <v/>
      </c>
      <c r="T689" s="105" t="str">
        <f t="shared" ca="1" si="1490"/>
        <v/>
      </c>
    </row>
    <row r="690" spans="1:20" ht="20.25" hidden="1" thickTop="1" thickBot="1">
      <c r="A690" t="str">
        <f ca="1">IF(B690="","",INDIRECT("減額一覧!B"&amp;$P690))</f>
        <v/>
      </c>
      <c r="B690" s="61" t="str">
        <f t="shared" ref="B690" ca="1" si="1608">IF(INDIRECT("減額一覧!BB"&amp;P690)=1,INDIRECT("減額一覧!W"&amp;P690),"")</f>
        <v/>
      </c>
      <c r="C690" s="44" t="str">
        <f ca="1">IF(B690="","",INDIRECT("減額一覧!C"&amp;$P690))</f>
        <v/>
      </c>
      <c r="D690" s="79" t="str">
        <f ca="1">IF($B690="","",INDIRECT("減額一覧!G"&amp;$P690))</f>
        <v/>
      </c>
      <c r="E690" s="19" t="str">
        <f ca="1">IF(B690="","",INDIRECT("減額一覧!H"&amp;P690))</f>
        <v/>
      </c>
      <c r="F690" s="19" t="str">
        <f ca="1">IF($B690="","",INDIRECT("減額一覧!AD"&amp;P690))</f>
        <v/>
      </c>
      <c r="G690" s="20" t="str">
        <f ca="1">IF($B690="","",INDIRECT("減額一覧!AE"&amp;P690))</f>
        <v/>
      </c>
      <c r="H690" s="20" t="str">
        <f ca="1">IF($B690="","",INDIRECT("減額一覧!AF"&amp;P690))</f>
        <v/>
      </c>
      <c r="I690" s="32" t="str">
        <f ca="1">IF(B690="","",IF(INDIRECT("減額一覧!BM"&amp;P690)=0.08,0.08,0.1))</f>
        <v/>
      </c>
      <c r="J690" s="52"/>
      <c r="K690" s="95" t="str">
        <f t="shared" ca="1" si="1184"/>
        <v/>
      </c>
      <c r="L690" s="58" t="str">
        <f t="shared" ca="1" si="1146"/>
        <v/>
      </c>
      <c r="N690" s="113" t="str">
        <f t="shared" ca="1" si="1605"/>
        <v/>
      </c>
      <c r="O690" s="114" t="str">
        <f t="shared" ref="O690" ca="1" si="1609">IF(B690="","",IF(INDIRECT("減額一覧!BM"&amp;P690)=0.08,0.08,0.1))</f>
        <v/>
      </c>
      <c r="P690" s="38">
        <v>116</v>
      </c>
      <c r="Q690" s="38" t="str">
        <f t="shared" ca="1" si="1607"/>
        <v/>
      </c>
      <c r="R690" s="38" t="str">
        <f t="shared" ca="1" si="1607"/>
        <v/>
      </c>
      <c r="S690" s="66" t="str">
        <f t="shared" ca="1" si="1148"/>
        <v/>
      </c>
      <c r="T690" s="105" t="str">
        <f t="shared" ca="1" si="1490"/>
        <v/>
      </c>
    </row>
    <row r="691" spans="1:20" ht="20.25" hidden="1" thickTop="1" thickBot="1">
      <c r="A691" t="str">
        <f ca="1">IF(B691="","",INDIRECT("減額一覧!B"&amp;$P691))</f>
        <v/>
      </c>
      <c r="B691" s="61" t="str">
        <f t="shared" ref="B691" ca="1" si="1610">IF(INDIRECT("減額一覧!BC"&amp;P691)=1,INDIRECT("減額一覧!AG"&amp;P691),"")</f>
        <v/>
      </c>
      <c r="C691" s="128" t="str">
        <f ca="1">IF(B691="","",INDIRECT("減額一覧!C"&amp;$P691))</f>
        <v/>
      </c>
      <c r="D691" s="80" t="str">
        <f ca="1">IF($B691="","",INDIRECT("減額一覧!G"&amp;$P691))</f>
        <v/>
      </c>
      <c r="E691" s="19" t="str">
        <f ca="1">IF(B691="","",INDIRECT("減額一覧!H"&amp;P691))</f>
        <v/>
      </c>
      <c r="F691" s="19" t="str">
        <f ca="1">IF($B691="","",INDIRECT("減額一覧!AN"&amp;P691))</f>
        <v/>
      </c>
      <c r="G691" s="20" t="str">
        <f ca="1">IF($B691="","",INDIRECT("減額一覧!AO"&amp;P691))</f>
        <v/>
      </c>
      <c r="H691" s="20" t="str">
        <f ca="1">IF($B691="","",INDIRECT("減額一覧!AP"&amp;P691))</f>
        <v/>
      </c>
      <c r="I691" s="32" t="str">
        <f ca="1">IF(B691="","",IF(INDIRECT("減額一覧!BN"&amp;P691)=0.08,0.08,0.1))</f>
        <v/>
      </c>
      <c r="J691" s="52"/>
      <c r="K691" s="95" t="str">
        <f t="shared" ca="1" si="1184"/>
        <v/>
      </c>
      <c r="L691" s="58" t="str">
        <f t="shared" ca="1" si="1146"/>
        <v/>
      </c>
      <c r="N691" s="113" t="str">
        <f t="shared" ca="1" si="1605"/>
        <v/>
      </c>
      <c r="O691" s="114" t="str">
        <f t="shared" ref="O691" ca="1" si="1611">IF(B691="","",IF(INDIRECT("減額一覧!BN"&amp;P691)=0.08,0.08,0.1))</f>
        <v/>
      </c>
      <c r="P691" s="38">
        <v>116</v>
      </c>
      <c r="Q691" s="38" t="str">
        <f t="shared" ca="1" si="1607"/>
        <v/>
      </c>
      <c r="R691" s="38" t="str">
        <f t="shared" ca="1" si="1607"/>
        <v/>
      </c>
      <c r="S691" s="66" t="str">
        <f t="shared" ca="1" si="1148"/>
        <v/>
      </c>
      <c r="T691" s="105" t="str">
        <f t="shared" ca="1" si="1490"/>
        <v/>
      </c>
    </row>
    <row r="692" spans="1:20" ht="20.25" hidden="1" thickTop="1" thickBot="1">
      <c r="A692" t="str">
        <f ca="1">IF(B692="","",INDIRECT("減額一覧!B"&amp;$P692))</f>
        <v/>
      </c>
      <c r="B692" s="61" t="str">
        <f t="shared" ref="B692" ca="1" si="1612">IF(INDIRECT("減額一覧!BD"&amp;P692)=1,INDIRECT("減額一覧!AQ"&amp;P692),"")</f>
        <v/>
      </c>
      <c r="C692" s="45" t="str">
        <f ca="1">IF(B692="","",INDIRECT("減額一覧!C"&amp;$P692))</f>
        <v/>
      </c>
      <c r="D692" s="79" t="str">
        <f ca="1">IF($B692="","",INDIRECT("減額一覧!G"&amp;$P692))</f>
        <v/>
      </c>
      <c r="E692" s="19" t="str">
        <f ca="1">IF(B692="","",INDIRECT("減額一覧!H"&amp;P692))</f>
        <v/>
      </c>
      <c r="F692" s="19" t="str">
        <f ca="1">IF($B692="","",INDIRECT("減額一覧!AX"&amp;P692))</f>
        <v/>
      </c>
      <c r="G692" s="20" t="str">
        <f ca="1">IF($B692="","",INDIRECT("減額一覧!AY"&amp;P692))</f>
        <v/>
      </c>
      <c r="H692" s="20" t="str">
        <f ca="1">IF($B692="","",INDIRECT("減額一覧!AZ"&amp;P692))</f>
        <v/>
      </c>
      <c r="I692" s="32" t="str">
        <f ca="1">IF(B692="","",IF(INDIRECT("減額一覧!BO"&amp;P692)=0.08,0.08,0.1))</f>
        <v/>
      </c>
      <c r="J692" s="52"/>
      <c r="K692" s="95" t="str">
        <f t="shared" ca="1" si="1184"/>
        <v/>
      </c>
      <c r="L692" s="58" t="str">
        <f t="shared" ca="1" si="1146"/>
        <v/>
      </c>
      <c r="N692" s="113" t="str">
        <f t="shared" ca="1" si="1605"/>
        <v/>
      </c>
      <c r="O692" s="114" t="str">
        <f t="shared" ref="O692" ca="1" si="1613">IF(B692="","",IF(INDIRECT("減額一覧!BO"&amp;P692)=0.08,0.08,0.1))</f>
        <v/>
      </c>
      <c r="P692" s="38">
        <v>116</v>
      </c>
      <c r="Q692" s="38" t="str">
        <f t="shared" ca="1" si="1607"/>
        <v/>
      </c>
      <c r="R692" s="38" t="str">
        <f t="shared" ca="1" si="1607"/>
        <v/>
      </c>
      <c r="S692" s="66" t="str">
        <f t="shared" ca="1" si="1148"/>
        <v/>
      </c>
      <c r="T692" s="105" t="str">
        <f t="shared" ca="1" si="1490"/>
        <v/>
      </c>
    </row>
    <row r="693" spans="1:20" ht="20.25" hidden="1" thickTop="1" thickBot="1">
      <c r="B693" s="129"/>
      <c r="C693" s="130" t="str">
        <f>IF(B693="","",減額一覧!C389)</f>
        <v/>
      </c>
      <c r="D693" s="43"/>
      <c r="E693" s="21"/>
      <c r="F693" s="22" t="s">
        <v>69</v>
      </c>
      <c r="G693" s="23">
        <f t="shared" ref="G693:H693" si="1614">SUBTOTAL(9,G689:G692)</f>
        <v>0</v>
      </c>
      <c r="H693" s="23">
        <f t="shared" si="1614"/>
        <v>0</v>
      </c>
      <c r="I693" s="30"/>
      <c r="J693" s="53"/>
      <c r="K693" s="96" t="str">
        <f t="shared" si="1184"/>
        <v/>
      </c>
      <c r="L693" s="59" t="str">
        <f t="shared" si="1146"/>
        <v/>
      </c>
      <c r="N693" s="108" t="str">
        <f t="shared" ref="N693" si="1615">IF(AND(G693=0,H693=0),"","小計")</f>
        <v/>
      </c>
      <c r="O693" s="108" t="str">
        <f t="shared" ref="O693" si="1616">IF(AND(G693=0,H693=0),"","小計")</f>
        <v/>
      </c>
      <c r="P693" s="38"/>
      <c r="Q693" s="38"/>
      <c r="R693" s="38"/>
      <c r="S693" s="66" t="str">
        <f t="shared" si="1148"/>
        <v/>
      </c>
      <c r="T693" s="105" t="str">
        <f t="shared" si="1490"/>
        <v/>
      </c>
    </row>
    <row r="694" spans="1:20" ht="20.25" hidden="1" thickTop="1" thickBot="1">
      <c r="A694" t="str">
        <f ca="1">IF(B694="","",INDIRECT("減額一覧!B"&amp;$P694))</f>
        <v/>
      </c>
      <c r="B694" s="120" t="str">
        <f t="shared" ref="B694" ca="1" si="1617">IF(INDIRECT("減額一覧!BA"&amp;P694)=1,INDIRECT("減額一覧!M"&amp;P694),"")</f>
        <v/>
      </c>
      <c r="C694" s="131" t="str">
        <f ca="1">IF(B694="","",INDIRECT("減額一覧!C"&amp;$P694))</f>
        <v/>
      </c>
      <c r="D694" s="121" t="str">
        <f ca="1">IF($B694="","",INDIRECT("減額一覧!G"&amp;$P694))</f>
        <v/>
      </c>
      <c r="E694" s="122" t="str">
        <f ca="1">IF(B694="","",INDIRECT("減額一覧!H"&amp;P694))</f>
        <v/>
      </c>
      <c r="F694" s="122" t="str">
        <f ca="1">IF($B694="","",INDIRECT("減額一覧!T"&amp;P694))</f>
        <v/>
      </c>
      <c r="G694" s="123" t="str">
        <f ca="1">IF($B694="","",INDIRECT("減額一覧!U"&amp;P694))</f>
        <v/>
      </c>
      <c r="H694" s="123" t="str">
        <f ca="1">IF($B694="","",INDIRECT("減額一覧!V"&amp;P694))</f>
        <v/>
      </c>
      <c r="I694" s="124" t="str">
        <f ca="1">IF(B694="","",IF(INDIRECT("減額一覧!BL"&amp;P694)=0.08,0.08,0.1))</f>
        <v/>
      </c>
      <c r="J694" s="125"/>
      <c r="K694" s="126" t="str">
        <f t="shared" ca="1" si="1184"/>
        <v/>
      </c>
      <c r="L694" s="127" t="str">
        <f t="shared" ca="1" si="1146"/>
        <v/>
      </c>
      <c r="N694" s="113" t="str">
        <f t="shared" ref="N694:N697" ca="1" si="1618">IF(A694="","",IF(A694&gt;3000,"月ヶ瀬",IF(A694&gt;=2000,"都祁","市内")))</f>
        <v/>
      </c>
      <c r="O694" s="114" t="str">
        <f t="shared" ref="O694" ca="1" si="1619">IF(B694="","",IF(INDIRECT("減額一覧!BL"&amp;P694)=0.08,0.08,0.1))</f>
        <v/>
      </c>
      <c r="P694" s="38">
        <v>117</v>
      </c>
      <c r="Q694" s="38" t="str">
        <f t="shared" ref="Q694:R697" ca="1" si="1620">IF(G694="","",IF(G694&gt;0,1,""))</f>
        <v/>
      </c>
      <c r="R694" s="38" t="str">
        <f t="shared" ca="1" si="1620"/>
        <v/>
      </c>
      <c r="S694" s="66" t="str">
        <f t="shared" ca="1" si="1148"/>
        <v/>
      </c>
      <c r="T694" s="105" t="str">
        <f t="shared" ca="1" si="1490"/>
        <v/>
      </c>
    </row>
    <row r="695" spans="1:20" ht="20.25" hidden="1" thickTop="1" thickBot="1">
      <c r="A695" t="str">
        <f ca="1">IF(B695="","",INDIRECT("減額一覧!B"&amp;$P695))</f>
        <v/>
      </c>
      <c r="B695" s="61" t="str">
        <f t="shared" ref="B695" ca="1" si="1621">IF(INDIRECT("減額一覧!BB"&amp;P695)=1,INDIRECT("減額一覧!W"&amp;P695),"")</f>
        <v/>
      </c>
      <c r="C695" s="44" t="str">
        <f ca="1">IF(B695="","",INDIRECT("減額一覧!C"&amp;$P695))</f>
        <v/>
      </c>
      <c r="D695" s="79" t="str">
        <f ca="1">IF($B695="","",INDIRECT("減額一覧!G"&amp;$P695))</f>
        <v/>
      </c>
      <c r="E695" s="19" t="str">
        <f ca="1">IF(B695="","",INDIRECT("減額一覧!H"&amp;P695))</f>
        <v/>
      </c>
      <c r="F695" s="19" t="str">
        <f ca="1">IF($B695="","",INDIRECT("減額一覧!AD"&amp;P695))</f>
        <v/>
      </c>
      <c r="G695" s="20" t="str">
        <f ca="1">IF($B695="","",INDIRECT("減額一覧!AE"&amp;P695))</f>
        <v/>
      </c>
      <c r="H695" s="20" t="str">
        <f ca="1">IF($B695="","",INDIRECT("減額一覧!AF"&amp;P695))</f>
        <v/>
      </c>
      <c r="I695" s="32" t="str">
        <f ca="1">IF(B695="","",IF(INDIRECT("減額一覧!BM"&amp;P695)=0.08,0.08,0.1))</f>
        <v/>
      </c>
      <c r="J695" s="52"/>
      <c r="K695" s="95" t="str">
        <f t="shared" ca="1" si="1184"/>
        <v/>
      </c>
      <c r="L695" s="58" t="str">
        <f t="shared" ca="1" si="1146"/>
        <v/>
      </c>
      <c r="N695" s="113" t="str">
        <f t="shared" ca="1" si="1618"/>
        <v/>
      </c>
      <c r="O695" s="114" t="str">
        <f t="shared" ref="O695" ca="1" si="1622">IF(B695="","",IF(INDIRECT("減額一覧!BM"&amp;P695)=0.08,0.08,0.1))</f>
        <v/>
      </c>
      <c r="P695" s="38">
        <v>117</v>
      </c>
      <c r="Q695" s="38" t="str">
        <f t="shared" ca="1" si="1620"/>
        <v/>
      </c>
      <c r="R695" s="38" t="str">
        <f t="shared" ca="1" si="1620"/>
        <v/>
      </c>
      <c r="S695" s="66" t="str">
        <f t="shared" ca="1" si="1148"/>
        <v/>
      </c>
      <c r="T695" s="105" t="str">
        <f t="shared" ca="1" si="1490"/>
        <v/>
      </c>
    </row>
    <row r="696" spans="1:20" ht="20.25" hidden="1" thickTop="1" thickBot="1">
      <c r="A696" t="str">
        <f ca="1">IF(B696="","",INDIRECT("減額一覧!B"&amp;$P696))</f>
        <v/>
      </c>
      <c r="B696" s="61" t="str">
        <f t="shared" ref="B696" ca="1" si="1623">IF(INDIRECT("減額一覧!BC"&amp;P696)=1,INDIRECT("減額一覧!AG"&amp;P696),"")</f>
        <v/>
      </c>
      <c r="C696" s="128" t="str">
        <f ca="1">IF(B696="","",INDIRECT("減額一覧!C"&amp;$P696))</f>
        <v/>
      </c>
      <c r="D696" s="80" t="str">
        <f ca="1">IF($B696="","",INDIRECT("減額一覧!G"&amp;$P696))</f>
        <v/>
      </c>
      <c r="E696" s="19" t="str">
        <f ca="1">IF(B696="","",INDIRECT("減額一覧!H"&amp;P696))</f>
        <v/>
      </c>
      <c r="F696" s="19" t="str">
        <f ca="1">IF($B696="","",INDIRECT("減額一覧!AN"&amp;P696))</f>
        <v/>
      </c>
      <c r="G696" s="20" t="str">
        <f ca="1">IF($B696="","",INDIRECT("減額一覧!AO"&amp;P696))</f>
        <v/>
      </c>
      <c r="H696" s="20" t="str">
        <f ca="1">IF($B696="","",INDIRECT("減額一覧!AP"&amp;P696))</f>
        <v/>
      </c>
      <c r="I696" s="32" t="str">
        <f ca="1">IF(B696="","",IF(INDIRECT("減額一覧!BN"&amp;P696)=0.08,0.08,0.1))</f>
        <v/>
      </c>
      <c r="J696" s="52"/>
      <c r="K696" s="95" t="str">
        <f t="shared" ca="1" si="1184"/>
        <v/>
      </c>
      <c r="L696" s="58" t="str">
        <f t="shared" ca="1" si="1146"/>
        <v/>
      </c>
      <c r="N696" s="113" t="str">
        <f t="shared" ca="1" si="1618"/>
        <v/>
      </c>
      <c r="O696" s="114" t="str">
        <f t="shared" ref="O696" ca="1" si="1624">IF(B696="","",IF(INDIRECT("減額一覧!BN"&amp;P696)=0.08,0.08,0.1))</f>
        <v/>
      </c>
      <c r="P696" s="38">
        <v>117</v>
      </c>
      <c r="Q696" s="38" t="str">
        <f t="shared" ca="1" si="1620"/>
        <v/>
      </c>
      <c r="R696" s="38" t="str">
        <f t="shared" ca="1" si="1620"/>
        <v/>
      </c>
      <c r="S696" s="66" t="str">
        <f t="shared" ca="1" si="1148"/>
        <v/>
      </c>
      <c r="T696" s="105" t="str">
        <f t="shared" ca="1" si="1490"/>
        <v/>
      </c>
    </row>
    <row r="697" spans="1:20" ht="20.25" hidden="1" thickTop="1" thickBot="1">
      <c r="A697" t="str">
        <f ca="1">IF(B697="","",INDIRECT("減額一覧!B"&amp;$P697))</f>
        <v/>
      </c>
      <c r="B697" s="61" t="str">
        <f t="shared" ref="B697" ca="1" si="1625">IF(INDIRECT("減額一覧!BD"&amp;P697)=1,INDIRECT("減額一覧!AQ"&amp;P697),"")</f>
        <v/>
      </c>
      <c r="C697" s="45" t="str">
        <f ca="1">IF(B697="","",INDIRECT("減額一覧!C"&amp;$P697))</f>
        <v/>
      </c>
      <c r="D697" s="79" t="str">
        <f ca="1">IF($B697="","",INDIRECT("減額一覧!G"&amp;$P697))</f>
        <v/>
      </c>
      <c r="E697" s="19" t="str">
        <f ca="1">IF(B697="","",INDIRECT("減額一覧!H"&amp;P697))</f>
        <v/>
      </c>
      <c r="F697" s="19" t="str">
        <f ca="1">IF($B697="","",INDIRECT("減額一覧!AX"&amp;P697))</f>
        <v/>
      </c>
      <c r="G697" s="20" t="str">
        <f ca="1">IF($B697="","",INDIRECT("減額一覧!AY"&amp;P697))</f>
        <v/>
      </c>
      <c r="H697" s="20" t="str">
        <f ca="1">IF($B697="","",INDIRECT("減額一覧!AZ"&amp;P697))</f>
        <v/>
      </c>
      <c r="I697" s="32" t="str">
        <f ca="1">IF(B697="","",IF(INDIRECT("減額一覧!BO"&amp;P697)=0.08,0.08,0.1))</f>
        <v/>
      </c>
      <c r="J697" s="52"/>
      <c r="K697" s="95" t="str">
        <f t="shared" ca="1" si="1184"/>
        <v/>
      </c>
      <c r="L697" s="58" t="str">
        <f t="shared" ca="1" si="1146"/>
        <v/>
      </c>
      <c r="N697" s="113" t="str">
        <f t="shared" ca="1" si="1618"/>
        <v/>
      </c>
      <c r="O697" s="114" t="str">
        <f t="shared" ref="O697" ca="1" si="1626">IF(B697="","",IF(INDIRECT("減額一覧!BO"&amp;P697)=0.08,0.08,0.1))</f>
        <v/>
      </c>
      <c r="P697" s="38">
        <v>117</v>
      </c>
      <c r="Q697" s="38" t="str">
        <f t="shared" ca="1" si="1620"/>
        <v/>
      </c>
      <c r="R697" s="38" t="str">
        <f t="shared" ca="1" si="1620"/>
        <v/>
      </c>
      <c r="S697" s="66" t="str">
        <f t="shared" ca="1" si="1148"/>
        <v/>
      </c>
      <c r="T697" s="105" t="str">
        <f t="shared" ca="1" si="1490"/>
        <v/>
      </c>
    </row>
    <row r="698" spans="1:20" ht="20.25" hidden="1" thickTop="1" thickBot="1">
      <c r="A698" t="str">
        <f t="shared" ref="A698" ca="1" si="1627">IF(B698="","",INDIRECT("減額一覧!B"&amp;$P698))</f>
        <v/>
      </c>
      <c r="B698" s="129"/>
      <c r="C698" s="130" t="str">
        <f>IF(B698="","",減額一覧!C394)</f>
        <v/>
      </c>
      <c r="D698" s="43"/>
      <c r="E698" s="21"/>
      <c r="F698" s="22" t="s">
        <v>69</v>
      </c>
      <c r="G698" s="23">
        <f t="shared" ref="G698:H698" si="1628">SUBTOTAL(9,G694:G697)</f>
        <v>0</v>
      </c>
      <c r="H698" s="23">
        <f t="shared" si="1628"/>
        <v>0</v>
      </c>
      <c r="I698" s="30"/>
      <c r="J698" s="53"/>
      <c r="K698" s="96" t="str">
        <f t="shared" ca="1" si="1184"/>
        <v/>
      </c>
      <c r="L698" s="59" t="str">
        <f t="shared" si="1146"/>
        <v/>
      </c>
      <c r="N698" s="108" t="str">
        <f t="shared" ref="N698" si="1629">IF(AND(G698=0,H698=0),"","小計")</f>
        <v/>
      </c>
      <c r="O698" s="108" t="str">
        <f t="shared" ref="O698" si="1630">IF(AND(G698=0,H698=0),"","小計")</f>
        <v/>
      </c>
      <c r="P698" s="38"/>
      <c r="Q698" s="38"/>
      <c r="R698" s="38"/>
      <c r="S698" s="66" t="str">
        <f t="shared" si="1148"/>
        <v/>
      </c>
      <c r="T698" s="105" t="str">
        <f t="shared" si="1490"/>
        <v/>
      </c>
    </row>
    <row r="699" spans="1:20" ht="20.25" hidden="1" thickTop="1" thickBot="1">
      <c r="A699" t="str">
        <f ca="1">IF(B699="","",INDIRECT("減額一覧!B"&amp;$P699))</f>
        <v/>
      </c>
      <c r="B699" s="120" t="str">
        <f t="shared" ref="B699" ca="1" si="1631">IF(INDIRECT("減額一覧!BA"&amp;P699)=1,INDIRECT("減額一覧!M"&amp;P699),"")</f>
        <v/>
      </c>
      <c r="C699" s="131" t="str">
        <f ca="1">IF(B699="","",INDIRECT("減額一覧!C"&amp;$P699))</f>
        <v/>
      </c>
      <c r="D699" s="121" t="str">
        <f ca="1">IF($B699="","",INDIRECT("減額一覧!G"&amp;$P699))</f>
        <v/>
      </c>
      <c r="E699" s="122" t="str">
        <f ca="1">IF(B699="","",INDIRECT("減額一覧!H"&amp;P699))</f>
        <v/>
      </c>
      <c r="F699" s="122" t="str">
        <f ca="1">IF($B699="","",INDIRECT("減額一覧!T"&amp;P699))</f>
        <v/>
      </c>
      <c r="G699" s="123" t="str">
        <f ca="1">IF($B699="","",INDIRECT("減額一覧!U"&amp;P699))</f>
        <v/>
      </c>
      <c r="H699" s="123" t="str">
        <f ca="1">IF($B699="","",INDIRECT("減額一覧!V"&amp;P699))</f>
        <v/>
      </c>
      <c r="I699" s="124" t="str">
        <f ca="1">IF(B699="","",IF(INDIRECT("減額一覧!BL"&amp;P699)=0.08,0.08,0.1))</f>
        <v/>
      </c>
      <c r="J699" s="125"/>
      <c r="K699" s="126" t="str">
        <f t="shared" ca="1" si="1184"/>
        <v/>
      </c>
      <c r="L699" s="127" t="str">
        <f t="shared" ca="1" si="1146"/>
        <v/>
      </c>
      <c r="N699" s="113" t="str">
        <f t="shared" ref="N699:N702" ca="1" si="1632">IF(A699="","",IF(A699&gt;3000,"月ヶ瀬",IF(A699&gt;=2000,"都祁","市内")))</f>
        <v/>
      </c>
      <c r="O699" s="114" t="str">
        <f t="shared" ref="O699" ca="1" si="1633">IF(B699="","",IF(INDIRECT("減額一覧!BL"&amp;P699)=0.08,0.08,0.1))</f>
        <v/>
      </c>
      <c r="P699" s="38">
        <v>114</v>
      </c>
      <c r="Q699" s="38" t="str">
        <f t="shared" ref="Q699:R702" ca="1" si="1634">IF(G699="","",IF(G699&gt;0,1,""))</f>
        <v/>
      </c>
      <c r="R699" s="38" t="str">
        <f t="shared" ca="1" si="1634"/>
        <v/>
      </c>
      <c r="S699" s="66" t="str">
        <f t="shared" ca="1" si="1148"/>
        <v/>
      </c>
      <c r="T699" s="105" t="str">
        <f t="shared" ca="1" si="1490"/>
        <v/>
      </c>
    </row>
    <row r="700" spans="1:20" ht="20.25" hidden="1" thickTop="1" thickBot="1">
      <c r="A700" t="str">
        <f ca="1">IF(B700="","",INDIRECT("減額一覧!B"&amp;$P700))</f>
        <v/>
      </c>
      <c r="B700" s="61" t="str">
        <f t="shared" ref="B700" ca="1" si="1635">IF(INDIRECT("減額一覧!BB"&amp;P700)=1,INDIRECT("減額一覧!W"&amp;P700),"")</f>
        <v/>
      </c>
      <c r="C700" s="44" t="str">
        <f ca="1">IF(B700="","",INDIRECT("減額一覧!C"&amp;$P700))</f>
        <v/>
      </c>
      <c r="D700" s="79" t="str">
        <f ca="1">IF($B700="","",INDIRECT("減額一覧!G"&amp;$P700))</f>
        <v/>
      </c>
      <c r="E700" s="19" t="str">
        <f ca="1">IF(B700="","",INDIRECT("減額一覧!H"&amp;P700))</f>
        <v/>
      </c>
      <c r="F700" s="19" t="str">
        <f ca="1">IF($B700="","",INDIRECT("減額一覧!AD"&amp;P700))</f>
        <v/>
      </c>
      <c r="G700" s="20" t="str">
        <f ca="1">IF($B700="","",INDIRECT("減額一覧!AE"&amp;P700))</f>
        <v/>
      </c>
      <c r="H700" s="20" t="str">
        <f ca="1">IF($B700="","",INDIRECT("減額一覧!AF"&amp;P700))</f>
        <v/>
      </c>
      <c r="I700" s="32" t="str">
        <f ca="1">IF(B700="","",IF(INDIRECT("減額一覧!BM"&amp;P700)=0.08,0.08,0.1))</f>
        <v/>
      </c>
      <c r="J700" s="52"/>
      <c r="K700" s="95" t="str">
        <f t="shared" ca="1" si="1184"/>
        <v/>
      </c>
      <c r="L700" s="58" t="str">
        <f t="shared" ca="1" si="1146"/>
        <v/>
      </c>
      <c r="N700" s="113" t="str">
        <f t="shared" ca="1" si="1632"/>
        <v/>
      </c>
      <c r="O700" s="114" t="str">
        <f t="shared" ref="O700" ca="1" si="1636">IF(B700="","",IF(INDIRECT("減額一覧!BM"&amp;P700)=0.08,0.08,0.1))</f>
        <v/>
      </c>
      <c r="P700" s="38">
        <v>114</v>
      </c>
      <c r="Q700" s="38" t="str">
        <f t="shared" ca="1" si="1634"/>
        <v/>
      </c>
      <c r="R700" s="38" t="str">
        <f t="shared" ca="1" si="1634"/>
        <v/>
      </c>
      <c r="S700" s="66" t="str">
        <f t="shared" ca="1" si="1148"/>
        <v/>
      </c>
      <c r="T700" s="105" t="str">
        <f t="shared" ca="1" si="1490"/>
        <v/>
      </c>
    </row>
    <row r="701" spans="1:20" ht="20.25" hidden="1" thickTop="1" thickBot="1">
      <c r="A701" t="str">
        <f ca="1">IF(B701="","",INDIRECT("減額一覧!B"&amp;$P701))</f>
        <v/>
      </c>
      <c r="B701" s="61" t="str">
        <f t="shared" ref="B701" ca="1" si="1637">IF(INDIRECT("減額一覧!BC"&amp;P701)=1,INDIRECT("減額一覧!AG"&amp;P701),"")</f>
        <v/>
      </c>
      <c r="C701" s="128" t="str">
        <f ca="1">IF(B701="","",INDIRECT("減額一覧!C"&amp;$P701))</f>
        <v/>
      </c>
      <c r="D701" s="80" t="str">
        <f ca="1">IF($B701="","",INDIRECT("減額一覧!G"&amp;$P701))</f>
        <v/>
      </c>
      <c r="E701" s="19" t="str">
        <f ca="1">IF(B701="","",INDIRECT("減額一覧!H"&amp;P701))</f>
        <v/>
      </c>
      <c r="F701" s="19" t="str">
        <f ca="1">IF($B701="","",INDIRECT("減額一覧!AN"&amp;P701))</f>
        <v/>
      </c>
      <c r="G701" s="20" t="str">
        <f ca="1">IF($B701="","",INDIRECT("減額一覧!AO"&amp;P701))</f>
        <v/>
      </c>
      <c r="H701" s="20" t="str">
        <f ca="1">IF($B701="","",INDIRECT("減額一覧!AP"&amp;P701))</f>
        <v/>
      </c>
      <c r="I701" s="32" t="str">
        <f ca="1">IF(B701="","",IF(INDIRECT("減額一覧!BN"&amp;P701)=0.08,0.08,0.1))</f>
        <v/>
      </c>
      <c r="J701" s="52"/>
      <c r="K701" s="95" t="str">
        <f t="shared" ca="1" si="1184"/>
        <v/>
      </c>
      <c r="L701" s="58" t="str">
        <f t="shared" ca="1" si="1146"/>
        <v/>
      </c>
      <c r="N701" s="113" t="str">
        <f t="shared" ca="1" si="1632"/>
        <v/>
      </c>
      <c r="O701" s="114" t="str">
        <f t="shared" ref="O701" ca="1" si="1638">IF(B701="","",IF(INDIRECT("減額一覧!BN"&amp;P701)=0.08,0.08,0.1))</f>
        <v/>
      </c>
      <c r="P701" s="38">
        <v>114</v>
      </c>
      <c r="Q701" s="38" t="str">
        <f t="shared" ca="1" si="1634"/>
        <v/>
      </c>
      <c r="R701" s="38" t="str">
        <f t="shared" ca="1" si="1634"/>
        <v/>
      </c>
      <c r="S701" s="66" t="str">
        <f t="shared" ca="1" si="1148"/>
        <v/>
      </c>
      <c r="T701" s="105" t="str">
        <f t="shared" ca="1" si="1490"/>
        <v/>
      </c>
    </row>
    <row r="702" spans="1:20" ht="20.25" hidden="1" thickTop="1" thickBot="1">
      <c r="A702" t="str">
        <f ca="1">IF(B702="","",INDIRECT("減額一覧!B"&amp;$P702))</f>
        <v/>
      </c>
      <c r="B702" s="61" t="str">
        <f t="shared" ref="B702" ca="1" si="1639">IF(INDIRECT("減額一覧!BD"&amp;P702)=1,INDIRECT("減額一覧!AQ"&amp;P702),"")</f>
        <v/>
      </c>
      <c r="C702" s="45" t="str">
        <f ca="1">IF(B702="","",INDIRECT("減額一覧!C"&amp;$P702))</f>
        <v/>
      </c>
      <c r="D702" s="79" t="str">
        <f ca="1">IF($B702="","",INDIRECT("減額一覧!G"&amp;$P702))</f>
        <v/>
      </c>
      <c r="E702" s="19" t="str">
        <f ca="1">IF(B702="","",INDIRECT("減額一覧!H"&amp;P702))</f>
        <v/>
      </c>
      <c r="F702" s="19" t="str">
        <f ca="1">IF($B702="","",INDIRECT("減額一覧!AX"&amp;P702))</f>
        <v/>
      </c>
      <c r="G702" s="20" t="str">
        <f ca="1">IF($B702="","",INDIRECT("減額一覧!AY"&amp;P702))</f>
        <v/>
      </c>
      <c r="H702" s="20" t="str">
        <f ca="1">IF($B702="","",INDIRECT("減額一覧!AZ"&amp;P702))</f>
        <v/>
      </c>
      <c r="I702" s="32" t="str">
        <f ca="1">IF(B702="","",IF(INDIRECT("減額一覧!BO"&amp;P702)=0.08,0.08,0.1))</f>
        <v/>
      </c>
      <c r="J702" s="52"/>
      <c r="K702" s="95" t="str">
        <f t="shared" ca="1" si="1184"/>
        <v/>
      </c>
      <c r="L702" s="58" t="str">
        <f t="shared" ca="1" si="1146"/>
        <v/>
      </c>
      <c r="N702" s="113" t="str">
        <f t="shared" ca="1" si="1632"/>
        <v/>
      </c>
      <c r="O702" s="114" t="str">
        <f t="shared" ref="O702" ca="1" si="1640">IF(B702="","",IF(INDIRECT("減額一覧!BO"&amp;P702)=0.08,0.08,0.1))</f>
        <v/>
      </c>
      <c r="P702" s="38">
        <v>114</v>
      </c>
      <c r="Q702" s="38" t="str">
        <f t="shared" ca="1" si="1634"/>
        <v/>
      </c>
      <c r="R702" s="38" t="str">
        <f t="shared" ca="1" si="1634"/>
        <v/>
      </c>
      <c r="S702" s="66" t="str">
        <f t="shared" ca="1" si="1148"/>
        <v/>
      </c>
      <c r="T702" s="105" t="str">
        <f t="shared" ca="1" si="1490"/>
        <v/>
      </c>
    </row>
    <row r="703" spans="1:20" ht="20.25" hidden="1" thickTop="1" thickBot="1">
      <c r="B703" s="129"/>
      <c r="C703" s="130" t="str">
        <f>IF(B703="","",減額一覧!C399)</f>
        <v/>
      </c>
      <c r="D703" s="43"/>
      <c r="E703" s="21"/>
      <c r="F703" s="22" t="s">
        <v>69</v>
      </c>
      <c r="G703" s="23">
        <f t="shared" ref="G703:H703" si="1641">SUBTOTAL(9,G699:G702)</f>
        <v>0</v>
      </c>
      <c r="H703" s="23">
        <f t="shared" si="1641"/>
        <v>0</v>
      </c>
      <c r="I703" s="30"/>
      <c r="J703" s="53"/>
      <c r="K703" s="96" t="str">
        <f t="shared" si="1184"/>
        <v/>
      </c>
      <c r="L703" s="59" t="str">
        <f t="shared" si="1146"/>
        <v/>
      </c>
      <c r="N703" s="108" t="str">
        <f t="shared" ref="N703" si="1642">IF(AND(G703=0,H703=0),"","小計")</f>
        <v/>
      </c>
      <c r="O703" s="108" t="str">
        <f t="shared" ref="O703" si="1643">IF(AND(G703=0,H703=0),"","小計")</f>
        <v/>
      </c>
      <c r="P703" s="38"/>
      <c r="Q703" s="38"/>
      <c r="R703" s="38"/>
      <c r="S703" s="66" t="str">
        <f t="shared" si="1148"/>
        <v/>
      </c>
      <c r="T703" s="105" t="str">
        <f t="shared" si="1490"/>
        <v/>
      </c>
    </row>
    <row r="704" spans="1:20" ht="20.25" hidden="1" thickTop="1" thickBot="1">
      <c r="A704" t="str">
        <f ca="1">IF(B704="","",INDIRECT("減額一覧!B"&amp;$P704))</f>
        <v/>
      </c>
      <c r="B704" s="120" t="str">
        <f t="shared" ref="B704" ca="1" si="1644">IF(INDIRECT("減額一覧!BA"&amp;P704)=1,INDIRECT("減額一覧!M"&amp;P704),"")</f>
        <v/>
      </c>
      <c r="C704" s="131" t="str">
        <f ca="1">IF(B704="","",INDIRECT("減額一覧!C"&amp;$P704))</f>
        <v/>
      </c>
      <c r="D704" s="121" t="str">
        <f ca="1">IF($B704="","",INDIRECT("減額一覧!G"&amp;$P704))</f>
        <v/>
      </c>
      <c r="E704" s="122" t="str">
        <f ca="1">IF(B704="","",INDIRECT("減額一覧!H"&amp;P704))</f>
        <v/>
      </c>
      <c r="F704" s="122" t="str">
        <f ca="1">IF($B704="","",INDIRECT("減額一覧!T"&amp;P704))</f>
        <v/>
      </c>
      <c r="G704" s="123" t="str">
        <f ca="1">IF($B704="","",INDIRECT("減額一覧!U"&amp;P704))</f>
        <v/>
      </c>
      <c r="H704" s="123" t="str">
        <f ca="1">IF($B704="","",INDIRECT("減額一覧!V"&amp;P704))</f>
        <v/>
      </c>
      <c r="I704" s="124" t="str">
        <f ca="1">IF(B704="","",IF(INDIRECT("減額一覧!BL"&amp;P704)=0.08,0.08,0.1))</f>
        <v/>
      </c>
      <c r="J704" s="125"/>
      <c r="K704" s="126" t="str">
        <f t="shared" ca="1" si="1184"/>
        <v/>
      </c>
      <c r="L704" s="127" t="str">
        <f t="shared" ca="1" si="1146"/>
        <v/>
      </c>
      <c r="N704" s="113" t="str">
        <f t="shared" ref="N704:N707" ca="1" si="1645">IF(A704="","",IF(A704&gt;3000,"月ヶ瀬",IF(A704&gt;=2000,"都祁","市内")))</f>
        <v/>
      </c>
      <c r="O704" s="114" t="str">
        <f t="shared" ref="O704" ca="1" si="1646">IF(B704="","",IF(INDIRECT("減額一覧!BL"&amp;P704)=0.08,0.08,0.1))</f>
        <v/>
      </c>
      <c r="P704" s="38">
        <v>115</v>
      </c>
      <c r="Q704" s="38" t="str">
        <f t="shared" ref="Q704:R707" ca="1" si="1647">IF(G704="","",IF(G704&gt;0,1,""))</f>
        <v/>
      </c>
      <c r="R704" s="38" t="str">
        <f t="shared" ca="1" si="1647"/>
        <v/>
      </c>
      <c r="S704" s="66" t="str">
        <f t="shared" ca="1" si="1148"/>
        <v/>
      </c>
      <c r="T704" s="105" t="str">
        <f t="shared" ca="1" si="1490"/>
        <v/>
      </c>
    </row>
    <row r="705" spans="1:20" ht="20.25" hidden="1" thickTop="1" thickBot="1">
      <c r="A705" t="str">
        <f ca="1">IF(B705="","",INDIRECT("減額一覧!B"&amp;$P705))</f>
        <v/>
      </c>
      <c r="B705" s="61" t="str">
        <f t="shared" ref="B705" ca="1" si="1648">IF(INDIRECT("減額一覧!BB"&amp;P705)=1,INDIRECT("減額一覧!W"&amp;P705),"")</f>
        <v/>
      </c>
      <c r="C705" s="44" t="str">
        <f ca="1">IF(B705="","",INDIRECT("減額一覧!C"&amp;$P705))</f>
        <v/>
      </c>
      <c r="D705" s="79" t="str">
        <f ca="1">IF($B705="","",INDIRECT("減額一覧!G"&amp;$P705))</f>
        <v/>
      </c>
      <c r="E705" s="19" t="str">
        <f ca="1">IF(B705="","",INDIRECT("減額一覧!H"&amp;P705))</f>
        <v/>
      </c>
      <c r="F705" s="19" t="str">
        <f ca="1">IF($B705="","",INDIRECT("減額一覧!AD"&amp;P705))</f>
        <v/>
      </c>
      <c r="G705" s="20" t="str">
        <f ca="1">IF($B705="","",INDIRECT("減額一覧!AE"&amp;P705))</f>
        <v/>
      </c>
      <c r="H705" s="20" t="str">
        <f ca="1">IF($B705="","",INDIRECT("減額一覧!AF"&amp;P705))</f>
        <v/>
      </c>
      <c r="I705" s="32" t="str">
        <f ca="1">IF(B705="","",IF(INDIRECT("減額一覧!BM"&amp;P705)=0.08,0.08,0.1))</f>
        <v/>
      </c>
      <c r="J705" s="52"/>
      <c r="K705" s="95" t="str">
        <f t="shared" ca="1" si="1184"/>
        <v/>
      </c>
      <c r="L705" s="58" t="str">
        <f t="shared" ca="1" si="1146"/>
        <v/>
      </c>
      <c r="N705" s="113" t="str">
        <f t="shared" ca="1" si="1645"/>
        <v/>
      </c>
      <c r="O705" s="114" t="str">
        <f t="shared" ref="O705" ca="1" si="1649">IF(B705="","",IF(INDIRECT("減額一覧!BM"&amp;P705)=0.08,0.08,0.1))</f>
        <v/>
      </c>
      <c r="P705" s="38">
        <v>115</v>
      </c>
      <c r="Q705" s="38" t="str">
        <f t="shared" ca="1" si="1647"/>
        <v/>
      </c>
      <c r="R705" s="38" t="str">
        <f t="shared" ca="1" si="1647"/>
        <v/>
      </c>
      <c r="S705" s="66" t="str">
        <f t="shared" ca="1" si="1148"/>
        <v/>
      </c>
      <c r="T705" s="105" t="str">
        <f t="shared" ca="1" si="1490"/>
        <v/>
      </c>
    </row>
    <row r="706" spans="1:20" ht="20.25" hidden="1" thickTop="1" thickBot="1">
      <c r="A706" t="str">
        <f ca="1">IF(B706="","",INDIRECT("減額一覧!B"&amp;$P706))</f>
        <v/>
      </c>
      <c r="B706" s="61" t="str">
        <f t="shared" ref="B706" ca="1" si="1650">IF(INDIRECT("減額一覧!BC"&amp;P706)=1,INDIRECT("減額一覧!AG"&amp;P706),"")</f>
        <v/>
      </c>
      <c r="C706" s="128" t="str">
        <f ca="1">IF(B706="","",INDIRECT("減額一覧!C"&amp;$P706))</f>
        <v/>
      </c>
      <c r="D706" s="80" t="str">
        <f ca="1">IF($B706="","",INDIRECT("減額一覧!G"&amp;$P706))</f>
        <v/>
      </c>
      <c r="E706" s="19" t="str">
        <f ca="1">IF(B706="","",INDIRECT("減額一覧!H"&amp;P706))</f>
        <v/>
      </c>
      <c r="F706" s="19" t="str">
        <f ca="1">IF($B706="","",INDIRECT("減額一覧!AN"&amp;P706))</f>
        <v/>
      </c>
      <c r="G706" s="20" t="str">
        <f ca="1">IF($B706="","",INDIRECT("減額一覧!AO"&amp;P706))</f>
        <v/>
      </c>
      <c r="H706" s="20" t="str">
        <f ca="1">IF($B706="","",INDIRECT("減額一覧!AP"&amp;P706))</f>
        <v/>
      </c>
      <c r="I706" s="32" t="str">
        <f ca="1">IF(B706="","",IF(INDIRECT("減額一覧!BN"&amp;P706)=0.08,0.08,0.1))</f>
        <v/>
      </c>
      <c r="J706" s="52"/>
      <c r="K706" s="95" t="str">
        <f t="shared" ca="1" si="1184"/>
        <v/>
      </c>
      <c r="L706" s="58" t="str">
        <f t="shared" ca="1" si="1146"/>
        <v/>
      </c>
      <c r="N706" s="113" t="str">
        <f t="shared" ca="1" si="1645"/>
        <v/>
      </c>
      <c r="O706" s="114" t="str">
        <f t="shared" ref="O706" ca="1" si="1651">IF(B706="","",IF(INDIRECT("減額一覧!BN"&amp;P706)=0.08,0.08,0.1))</f>
        <v/>
      </c>
      <c r="P706" s="38">
        <v>115</v>
      </c>
      <c r="Q706" s="38" t="str">
        <f t="shared" ca="1" si="1647"/>
        <v/>
      </c>
      <c r="R706" s="38" t="str">
        <f t="shared" ca="1" si="1647"/>
        <v/>
      </c>
      <c r="S706" s="66" t="str">
        <f t="shared" ca="1" si="1148"/>
        <v/>
      </c>
      <c r="T706" s="105" t="str">
        <f t="shared" ca="1" si="1490"/>
        <v/>
      </c>
    </row>
    <row r="707" spans="1:20" ht="20.25" hidden="1" thickTop="1" thickBot="1">
      <c r="A707" t="str">
        <f ca="1">IF(B707="","",INDIRECT("減額一覧!B"&amp;$P707))</f>
        <v/>
      </c>
      <c r="B707" s="61" t="str">
        <f t="shared" ref="B707" ca="1" si="1652">IF(INDIRECT("減額一覧!BD"&amp;P707)=1,INDIRECT("減額一覧!AQ"&amp;P707),"")</f>
        <v/>
      </c>
      <c r="C707" s="45" t="str">
        <f ca="1">IF(B707="","",INDIRECT("減額一覧!C"&amp;$P707))</f>
        <v/>
      </c>
      <c r="D707" s="79" t="str">
        <f ca="1">IF($B707="","",INDIRECT("減額一覧!G"&amp;$P707))</f>
        <v/>
      </c>
      <c r="E707" s="19" t="str">
        <f ca="1">IF(B707="","",INDIRECT("減額一覧!H"&amp;P707))</f>
        <v/>
      </c>
      <c r="F707" s="19" t="str">
        <f ca="1">IF($B707="","",INDIRECT("減額一覧!AX"&amp;P707))</f>
        <v/>
      </c>
      <c r="G707" s="20" t="str">
        <f ca="1">IF($B707="","",INDIRECT("減額一覧!AY"&amp;P707))</f>
        <v/>
      </c>
      <c r="H707" s="20" t="str">
        <f ca="1">IF($B707="","",INDIRECT("減額一覧!AZ"&amp;P707))</f>
        <v/>
      </c>
      <c r="I707" s="32" t="str">
        <f ca="1">IF(B707="","",IF(INDIRECT("減額一覧!BO"&amp;P707)=0.08,0.08,0.1))</f>
        <v/>
      </c>
      <c r="J707" s="52"/>
      <c r="K707" s="95" t="str">
        <f t="shared" ca="1" si="1184"/>
        <v/>
      </c>
      <c r="L707" s="58" t="str">
        <f t="shared" ca="1" si="1146"/>
        <v/>
      </c>
      <c r="N707" s="113" t="str">
        <f t="shared" ca="1" si="1645"/>
        <v/>
      </c>
      <c r="O707" s="114" t="str">
        <f t="shared" ref="O707" ca="1" si="1653">IF(B707="","",IF(INDIRECT("減額一覧!BO"&amp;P707)=0.08,0.08,0.1))</f>
        <v/>
      </c>
      <c r="P707" s="38">
        <v>115</v>
      </c>
      <c r="Q707" s="38" t="str">
        <f t="shared" ca="1" si="1647"/>
        <v/>
      </c>
      <c r="R707" s="38" t="str">
        <f t="shared" ca="1" si="1647"/>
        <v/>
      </c>
      <c r="S707" s="66" t="str">
        <f t="shared" ca="1" si="1148"/>
        <v/>
      </c>
      <c r="T707" s="105" t="str">
        <f t="shared" ca="1" si="1490"/>
        <v/>
      </c>
    </row>
    <row r="708" spans="1:20" ht="20.25" hidden="1" thickTop="1" thickBot="1">
      <c r="B708" s="129"/>
      <c r="C708" s="130" t="str">
        <f>IF(B708="","",減額一覧!C404)</f>
        <v/>
      </c>
      <c r="D708" s="43"/>
      <c r="E708" s="21"/>
      <c r="F708" s="22" t="s">
        <v>69</v>
      </c>
      <c r="G708" s="23">
        <f t="shared" ref="G708:H708" si="1654">SUBTOTAL(9,G704:G707)</f>
        <v>0</v>
      </c>
      <c r="H708" s="23">
        <f t="shared" si="1654"/>
        <v>0</v>
      </c>
      <c r="I708" s="30"/>
      <c r="J708" s="53"/>
      <c r="K708" s="96" t="str">
        <f t="shared" si="1184"/>
        <v/>
      </c>
      <c r="L708" s="59" t="str">
        <f t="shared" si="1146"/>
        <v/>
      </c>
      <c r="N708" s="108" t="str">
        <f t="shared" ref="N708" si="1655">IF(AND(G708=0,H708=0),"","小計")</f>
        <v/>
      </c>
      <c r="O708" s="108" t="str">
        <f t="shared" ref="O708" si="1656">IF(AND(G708=0,H708=0),"","小計")</f>
        <v/>
      </c>
      <c r="P708" s="38"/>
      <c r="Q708" s="38"/>
      <c r="R708" s="38"/>
      <c r="S708" s="66" t="str">
        <f t="shared" si="1148"/>
        <v/>
      </c>
      <c r="T708" s="105" t="str">
        <f t="shared" si="1490"/>
        <v/>
      </c>
    </row>
    <row r="709" spans="1:20" ht="20.25" hidden="1" thickTop="1" thickBot="1">
      <c r="A709" t="str">
        <f ca="1">IF(B709="","",INDIRECT("減額一覧!B"&amp;$P709))</f>
        <v/>
      </c>
      <c r="B709" s="120" t="str">
        <f t="shared" ref="B709" ca="1" si="1657">IF(INDIRECT("減額一覧!BA"&amp;P709)=1,INDIRECT("減額一覧!M"&amp;P709),"")</f>
        <v/>
      </c>
      <c r="C709" s="131" t="str">
        <f ca="1">IF(B709="","",INDIRECT("減額一覧!C"&amp;$P709))</f>
        <v/>
      </c>
      <c r="D709" s="121" t="str">
        <f ca="1">IF($B709="","",INDIRECT("減額一覧!G"&amp;$P709))</f>
        <v/>
      </c>
      <c r="E709" s="122" t="str">
        <f ca="1">IF(B709="","",INDIRECT("減額一覧!H"&amp;P709))</f>
        <v/>
      </c>
      <c r="F709" s="122" t="str">
        <f ca="1">IF($B709="","",INDIRECT("減額一覧!T"&amp;P709))</f>
        <v/>
      </c>
      <c r="G709" s="123" t="str">
        <f ca="1">IF($B709="","",INDIRECT("減額一覧!U"&amp;P709))</f>
        <v/>
      </c>
      <c r="H709" s="123" t="str">
        <f ca="1">IF($B709="","",INDIRECT("減額一覧!V"&amp;P709))</f>
        <v/>
      </c>
      <c r="I709" s="124" t="str">
        <f ca="1">IF(B709="","",IF(INDIRECT("減額一覧!BL"&amp;P709)=0.08,0.08,0.1))</f>
        <v/>
      </c>
      <c r="J709" s="125"/>
      <c r="K709" s="126" t="str">
        <f t="shared" ca="1" si="1184"/>
        <v/>
      </c>
      <c r="L709" s="127" t="str">
        <f t="shared" ca="1" si="1146"/>
        <v/>
      </c>
      <c r="N709" s="113" t="str">
        <f t="shared" ref="N709:N712" ca="1" si="1658">IF(A709="","",IF(A709&gt;3000,"月ヶ瀬",IF(A709&gt;=2000,"都祁","市内")))</f>
        <v/>
      </c>
      <c r="O709" s="114" t="str">
        <f t="shared" ref="O709" ca="1" si="1659">IF(B709="","",IF(INDIRECT("減額一覧!BL"&amp;P709)=0.08,0.08,0.1))</f>
        <v/>
      </c>
      <c r="P709" s="38">
        <v>116</v>
      </c>
      <c r="Q709" s="38" t="str">
        <f t="shared" ref="Q709:R712" ca="1" si="1660">IF(G709="","",IF(G709&gt;0,1,""))</f>
        <v/>
      </c>
      <c r="R709" s="38" t="str">
        <f t="shared" ca="1" si="1660"/>
        <v/>
      </c>
      <c r="S709" s="66" t="str">
        <f t="shared" ca="1" si="1148"/>
        <v/>
      </c>
      <c r="T709" s="105" t="str">
        <f t="shared" ref="T709:T772" ca="1" si="1661">IF(L709="","",IF(H709=0,"",H709))</f>
        <v/>
      </c>
    </row>
    <row r="710" spans="1:20" ht="20.25" hidden="1" thickTop="1" thickBot="1">
      <c r="A710" t="str">
        <f ca="1">IF(B710="","",INDIRECT("減額一覧!B"&amp;$P710))</f>
        <v/>
      </c>
      <c r="B710" s="61" t="str">
        <f t="shared" ref="B710" ca="1" si="1662">IF(INDIRECT("減額一覧!BB"&amp;P710)=1,INDIRECT("減額一覧!W"&amp;P710),"")</f>
        <v/>
      </c>
      <c r="C710" s="44" t="str">
        <f ca="1">IF(B710="","",INDIRECT("減額一覧!C"&amp;$P710))</f>
        <v/>
      </c>
      <c r="D710" s="79" t="str">
        <f ca="1">IF($B710="","",INDIRECT("減額一覧!G"&amp;$P710))</f>
        <v/>
      </c>
      <c r="E710" s="19" t="str">
        <f ca="1">IF(B710="","",INDIRECT("減額一覧!H"&amp;P710))</f>
        <v/>
      </c>
      <c r="F710" s="19" t="str">
        <f ca="1">IF($B710="","",INDIRECT("減額一覧!AD"&amp;P710))</f>
        <v/>
      </c>
      <c r="G710" s="20" t="str">
        <f ca="1">IF($B710="","",INDIRECT("減額一覧!AE"&amp;P710))</f>
        <v/>
      </c>
      <c r="H710" s="20" t="str">
        <f ca="1">IF($B710="","",INDIRECT("減額一覧!AF"&amp;P710))</f>
        <v/>
      </c>
      <c r="I710" s="32" t="str">
        <f ca="1">IF(B710="","",IF(INDIRECT("減額一覧!BM"&amp;P710)=0.08,0.08,0.1))</f>
        <v/>
      </c>
      <c r="J710" s="52"/>
      <c r="K710" s="95" t="str">
        <f t="shared" ca="1" si="1184"/>
        <v/>
      </c>
      <c r="L710" s="58" t="str">
        <f t="shared" ca="1" si="1146"/>
        <v/>
      </c>
      <c r="N710" s="113" t="str">
        <f t="shared" ca="1" si="1658"/>
        <v/>
      </c>
      <c r="O710" s="114" t="str">
        <f t="shared" ref="O710" ca="1" si="1663">IF(B710="","",IF(INDIRECT("減額一覧!BM"&amp;P710)=0.08,0.08,0.1))</f>
        <v/>
      </c>
      <c r="P710" s="38">
        <v>116</v>
      </c>
      <c r="Q710" s="38" t="str">
        <f t="shared" ca="1" si="1660"/>
        <v/>
      </c>
      <c r="R710" s="38" t="str">
        <f t="shared" ca="1" si="1660"/>
        <v/>
      </c>
      <c r="S710" s="66" t="str">
        <f t="shared" ca="1" si="1148"/>
        <v/>
      </c>
      <c r="T710" s="105" t="str">
        <f t="shared" ca="1" si="1661"/>
        <v/>
      </c>
    </row>
    <row r="711" spans="1:20" ht="20.25" hidden="1" thickTop="1" thickBot="1">
      <c r="A711" t="str">
        <f ca="1">IF(B711="","",INDIRECT("減額一覧!B"&amp;$P711))</f>
        <v/>
      </c>
      <c r="B711" s="61" t="str">
        <f t="shared" ref="B711" ca="1" si="1664">IF(INDIRECT("減額一覧!BC"&amp;P711)=1,INDIRECT("減額一覧!AG"&amp;P711),"")</f>
        <v/>
      </c>
      <c r="C711" s="128" t="str">
        <f ca="1">IF(B711="","",INDIRECT("減額一覧!C"&amp;$P711))</f>
        <v/>
      </c>
      <c r="D711" s="80" t="str">
        <f ca="1">IF($B711="","",INDIRECT("減額一覧!G"&amp;$P711))</f>
        <v/>
      </c>
      <c r="E711" s="19" t="str">
        <f ca="1">IF(B711="","",INDIRECT("減額一覧!H"&amp;P711))</f>
        <v/>
      </c>
      <c r="F711" s="19" t="str">
        <f ca="1">IF($B711="","",INDIRECT("減額一覧!AN"&amp;P711))</f>
        <v/>
      </c>
      <c r="G711" s="20" t="str">
        <f ca="1">IF($B711="","",INDIRECT("減額一覧!AO"&amp;P711))</f>
        <v/>
      </c>
      <c r="H711" s="20" t="str">
        <f ca="1">IF($B711="","",INDIRECT("減額一覧!AP"&amp;P711))</f>
        <v/>
      </c>
      <c r="I711" s="32" t="str">
        <f ca="1">IF(B711="","",IF(INDIRECT("減額一覧!BN"&amp;P711)=0.08,0.08,0.1))</f>
        <v/>
      </c>
      <c r="J711" s="52"/>
      <c r="K711" s="95" t="str">
        <f t="shared" ca="1" si="1184"/>
        <v/>
      </c>
      <c r="L711" s="58" t="str">
        <f t="shared" ca="1" si="1146"/>
        <v/>
      </c>
      <c r="N711" s="113" t="str">
        <f t="shared" ca="1" si="1658"/>
        <v/>
      </c>
      <c r="O711" s="114" t="str">
        <f t="shared" ref="O711" ca="1" si="1665">IF(B711="","",IF(INDIRECT("減額一覧!BN"&amp;P711)=0.08,0.08,0.1))</f>
        <v/>
      </c>
      <c r="P711" s="38">
        <v>116</v>
      </c>
      <c r="Q711" s="38" t="str">
        <f t="shared" ca="1" si="1660"/>
        <v/>
      </c>
      <c r="R711" s="38" t="str">
        <f t="shared" ca="1" si="1660"/>
        <v/>
      </c>
      <c r="S711" s="66" t="str">
        <f t="shared" ca="1" si="1148"/>
        <v/>
      </c>
      <c r="T711" s="105" t="str">
        <f t="shared" ca="1" si="1661"/>
        <v/>
      </c>
    </row>
    <row r="712" spans="1:20" ht="20.25" hidden="1" thickTop="1" thickBot="1">
      <c r="A712" t="str">
        <f ca="1">IF(B712="","",INDIRECT("減額一覧!B"&amp;$P712))</f>
        <v/>
      </c>
      <c r="B712" s="61" t="str">
        <f t="shared" ref="B712" ca="1" si="1666">IF(INDIRECT("減額一覧!BD"&amp;P712)=1,INDIRECT("減額一覧!AQ"&amp;P712),"")</f>
        <v/>
      </c>
      <c r="C712" s="45" t="str">
        <f ca="1">IF(B712="","",INDIRECT("減額一覧!C"&amp;$P712))</f>
        <v/>
      </c>
      <c r="D712" s="79" t="str">
        <f ca="1">IF($B712="","",INDIRECT("減額一覧!G"&amp;$P712))</f>
        <v/>
      </c>
      <c r="E712" s="19" t="str">
        <f ca="1">IF(B712="","",INDIRECT("減額一覧!H"&amp;P712))</f>
        <v/>
      </c>
      <c r="F712" s="19" t="str">
        <f ca="1">IF($B712="","",INDIRECT("減額一覧!AX"&amp;P712))</f>
        <v/>
      </c>
      <c r="G712" s="20" t="str">
        <f ca="1">IF($B712="","",INDIRECT("減額一覧!AY"&amp;P712))</f>
        <v/>
      </c>
      <c r="H712" s="20" t="str">
        <f ca="1">IF($B712="","",INDIRECT("減額一覧!AZ"&amp;P712))</f>
        <v/>
      </c>
      <c r="I712" s="32" t="str">
        <f ca="1">IF(B712="","",IF(INDIRECT("減額一覧!BO"&amp;P712)=0.08,0.08,0.1))</f>
        <v/>
      </c>
      <c r="J712" s="52"/>
      <c r="K712" s="95" t="str">
        <f t="shared" ca="1" si="1184"/>
        <v/>
      </c>
      <c r="L712" s="58" t="str">
        <f t="shared" ca="1" si="1146"/>
        <v/>
      </c>
      <c r="N712" s="113" t="str">
        <f t="shared" ca="1" si="1658"/>
        <v/>
      </c>
      <c r="O712" s="114" t="str">
        <f t="shared" ref="O712" ca="1" si="1667">IF(B712="","",IF(INDIRECT("減額一覧!BO"&amp;P712)=0.08,0.08,0.1))</f>
        <v/>
      </c>
      <c r="P712" s="38">
        <v>116</v>
      </c>
      <c r="Q712" s="38" t="str">
        <f t="shared" ca="1" si="1660"/>
        <v/>
      </c>
      <c r="R712" s="38" t="str">
        <f t="shared" ca="1" si="1660"/>
        <v/>
      </c>
      <c r="S712" s="66" t="str">
        <f t="shared" ca="1" si="1148"/>
        <v/>
      </c>
      <c r="T712" s="105" t="str">
        <f t="shared" ca="1" si="1661"/>
        <v/>
      </c>
    </row>
    <row r="713" spans="1:20" ht="20.25" hidden="1" thickTop="1" thickBot="1">
      <c r="B713" s="129"/>
      <c r="C713" s="130" t="str">
        <f>IF(B713="","",減額一覧!C409)</f>
        <v/>
      </c>
      <c r="D713" s="43"/>
      <c r="E713" s="21"/>
      <c r="F713" s="22" t="s">
        <v>69</v>
      </c>
      <c r="G713" s="23">
        <f t="shared" ref="G713:H713" si="1668">SUBTOTAL(9,G709:G712)</f>
        <v>0</v>
      </c>
      <c r="H713" s="23">
        <f t="shared" si="1668"/>
        <v>0</v>
      </c>
      <c r="I713" s="30"/>
      <c r="J713" s="53"/>
      <c r="K713" s="96" t="str">
        <f t="shared" si="1184"/>
        <v/>
      </c>
      <c r="L713" s="59" t="str">
        <f t="shared" si="1146"/>
        <v/>
      </c>
      <c r="N713" s="108" t="str">
        <f t="shared" ref="N713" si="1669">IF(AND(G713=0,H713=0),"","小計")</f>
        <v/>
      </c>
      <c r="O713" s="108" t="str">
        <f t="shared" ref="O713" si="1670">IF(AND(G713=0,H713=0),"","小計")</f>
        <v/>
      </c>
      <c r="P713" s="38"/>
      <c r="Q713" s="38"/>
      <c r="R713" s="38"/>
      <c r="S713" s="66" t="str">
        <f t="shared" si="1148"/>
        <v/>
      </c>
      <c r="T713" s="105" t="str">
        <f t="shared" si="1661"/>
        <v/>
      </c>
    </row>
    <row r="714" spans="1:20" ht="20.25" hidden="1" thickTop="1" thickBot="1">
      <c r="A714" t="str">
        <f ca="1">IF(B714="","",INDIRECT("減額一覧!B"&amp;$P714))</f>
        <v/>
      </c>
      <c r="B714" s="120" t="str">
        <f t="shared" ref="B714" ca="1" si="1671">IF(INDIRECT("減額一覧!BA"&amp;P714)=1,INDIRECT("減額一覧!M"&amp;P714),"")</f>
        <v/>
      </c>
      <c r="C714" s="131" t="str">
        <f ca="1">IF(B714="","",INDIRECT("減額一覧!C"&amp;$P714))</f>
        <v/>
      </c>
      <c r="D714" s="121" t="str">
        <f ca="1">IF($B714="","",INDIRECT("減額一覧!G"&amp;$P714))</f>
        <v/>
      </c>
      <c r="E714" s="122" t="str">
        <f ca="1">IF(B714="","",INDIRECT("減額一覧!H"&amp;P714))</f>
        <v/>
      </c>
      <c r="F714" s="122" t="str">
        <f ca="1">IF($B714="","",INDIRECT("減額一覧!T"&amp;P714))</f>
        <v/>
      </c>
      <c r="G714" s="123" t="str">
        <f ca="1">IF($B714="","",INDIRECT("減額一覧!U"&amp;P714))</f>
        <v/>
      </c>
      <c r="H714" s="123" t="str">
        <f ca="1">IF($B714="","",INDIRECT("減額一覧!V"&amp;P714))</f>
        <v/>
      </c>
      <c r="I714" s="124" t="str">
        <f ca="1">IF(B714="","",IF(INDIRECT("減額一覧!BL"&amp;P714)=0.08,0.08,0.1))</f>
        <v/>
      </c>
      <c r="J714" s="125"/>
      <c r="K714" s="126" t="str">
        <f t="shared" ca="1" si="1184"/>
        <v/>
      </c>
      <c r="L714" s="127" t="str">
        <f t="shared" ca="1" si="1146"/>
        <v/>
      </c>
      <c r="N714" s="113" t="str">
        <f t="shared" ref="N714:N717" ca="1" si="1672">IF(A714="","",IF(A714&gt;3000,"月ヶ瀬",IF(A714&gt;=2000,"都祁","市内")))</f>
        <v/>
      </c>
      <c r="O714" s="114" t="str">
        <f t="shared" ref="O714" ca="1" si="1673">IF(B714="","",IF(INDIRECT("減額一覧!BL"&amp;P714)=0.08,0.08,0.1))</f>
        <v/>
      </c>
      <c r="P714" s="38">
        <v>117</v>
      </c>
      <c r="Q714" s="38" t="str">
        <f t="shared" ref="Q714:R717" ca="1" si="1674">IF(G714="","",IF(G714&gt;0,1,""))</f>
        <v/>
      </c>
      <c r="R714" s="38" t="str">
        <f t="shared" ca="1" si="1674"/>
        <v/>
      </c>
      <c r="S714" s="66" t="str">
        <f t="shared" ca="1" si="1148"/>
        <v/>
      </c>
      <c r="T714" s="105" t="str">
        <f t="shared" ca="1" si="1661"/>
        <v/>
      </c>
    </row>
    <row r="715" spans="1:20" ht="20.25" hidden="1" thickTop="1" thickBot="1">
      <c r="A715" t="str">
        <f ca="1">IF(B715="","",INDIRECT("減額一覧!B"&amp;$P715))</f>
        <v/>
      </c>
      <c r="B715" s="61" t="str">
        <f t="shared" ref="B715" ca="1" si="1675">IF(INDIRECT("減額一覧!BB"&amp;P715)=1,INDIRECT("減額一覧!W"&amp;P715),"")</f>
        <v/>
      </c>
      <c r="C715" s="44" t="str">
        <f ca="1">IF(B715="","",INDIRECT("減額一覧!C"&amp;$P715))</f>
        <v/>
      </c>
      <c r="D715" s="79" t="str">
        <f ca="1">IF($B715="","",INDIRECT("減額一覧!G"&amp;$P715))</f>
        <v/>
      </c>
      <c r="E715" s="19" t="str">
        <f ca="1">IF(B715="","",INDIRECT("減額一覧!H"&amp;P715))</f>
        <v/>
      </c>
      <c r="F715" s="19" t="str">
        <f ca="1">IF($B715="","",INDIRECT("減額一覧!AD"&amp;P715))</f>
        <v/>
      </c>
      <c r="G715" s="20" t="str">
        <f ca="1">IF($B715="","",INDIRECT("減額一覧!AE"&amp;P715))</f>
        <v/>
      </c>
      <c r="H715" s="20" t="str">
        <f ca="1">IF($B715="","",INDIRECT("減額一覧!AF"&amp;P715))</f>
        <v/>
      </c>
      <c r="I715" s="32" t="str">
        <f ca="1">IF(B715="","",IF(INDIRECT("減額一覧!BM"&amp;P715)=0.08,0.08,0.1))</f>
        <v/>
      </c>
      <c r="J715" s="52"/>
      <c r="K715" s="95" t="str">
        <f t="shared" ca="1" si="1184"/>
        <v/>
      </c>
      <c r="L715" s="58" t="str">
        <f t="shared" ca="1" si="1146"/>
        <v/>
      </c>
      <c r="N715" s="113" t="str">
        <f t="shared" ca="1" si="1672"/>
        <v/>
      </c>
      <c r="O715" s="114" t="str">
        <f t="shared" ref="O715" ca="1" si="1676">IF(B715="","",IF(INDIRECT("減額一覧!BM"&amp;P715)=0.08,0.08,0.1))</f>
        <v/>
      </c>
      <c r="P715" s="38">
        <v>117</v>
      </c>
      <c r="Q715" s="38" t="str">
        <f t="shared" ca="1" si="1674"/>
        <v/>
      </c>
      <c r="R715" s="38" t="str">
        <f t="shared" ca="1" si="1674"/>
        <v/>
      </c>
      <c r="S715" s="66" t="str">
        <f t="shared" ca="1" si="1148"/>
        <v/>
      </c>
      <c r="T715" s="105" t="str">
        <f t="shared" ca="1" si="1661"/>
        <v/>
      </c>
    </row>
    <row r="716" spans="1:20" ht="20.25" hidden="1" thickTop="1" thickBot="1">
      <c r="A716" t="str">
        <f ca="1">IF(B716="","",INDIRECT("減額一覧!B"&amp;$P716))</f>
        <v/>
      </c>
      <c r="B716" s="61" t="str">
        <f t="shared" ref="B716" ca="1" si="1677">IF(INDIRECT("減額一覧!BC"&amp;P716)=1,INDIRECT("減額一覧!AG"&amp;P716),"")</f>
        <v/>
      </c>
      <c r="C716" s="128" t="str">
        <f ca="1">IF(B716="","",INDIRECT("減額一覧!C"&amp;$P716))</f>
        <v/>
      </c>
      <c r="D716" s="80" t="str">
        <f ca="1">IF($B716="","",INDIRECT("減額一覧!G"&amp;$P716))</f>
        <v/>
      </c>
      <c r="E716" s="19" t="str">
        <f ca="1">IF(B716="","",INDIRECT("減額一覧!H"&amp;P716))</f>
        <v/>
      </c>
      <c r="F716" s="19" t="str">
        <f ca="1">IF($B716="","",INDIRECT("減額一覧!AN"&amp;P716))</f>
        <v/>
      </c>
      <c r="G716" s="20" t="str">
        <f ca="1">IF($B716="","",INDIRECT("減額一覧!AO"&amp;P716))</f>
        <v/>
      </c>
      <c r="H716" s="20" t="str">
        <f ca="1">IF($B716="","",INDIRECT("減額一覧!AP"&amp;P716))</f>
        <v/>
      </c>
      <c r="I716" s="32" t="str">
        <f ca="1">IF(B716="","",IF(INDIRECT("減額一覧!BN"&amp;P716)=0.08,0.08,0.1))</f>
        <v/>
      </c>
      <c r="J716" s="52"/>
      <c r="K716" s="95" t="str">
        <f t="shared" ca="1" si="1184"/>
        <v/>
      </c>
      <c r="L716" s="58" t="str">
        <f t="shared" ca="1" si="1146"/>
        <v/>
      </c>
      <c r="N716" s="113" t="str">
        <f t="shared" ca="1" si="1672"/>
        <v/>
      </c>
      <c r="O716" s="114" t="str">
        <f t="shared" ref="O716" ca="1" si="1678">IF(B716="","",IF(INDIRECT("減額一覧!BN"&amp;P716)=0.08,0.08,0.1))</f>
        <v/>
      </c>
      <c r="P716" s="38">
        <v>117</v>
      </c>
      <c r="Q716" s="38" t="str">
        <f t="shared" ca="1" si="1674"/>
        <v/>
      </c>
      <c r="R716" s="38" t="str">
        <f t="shared" ca="1" si="1674"/>
        <v/>
      </c>
      <c r="S716" s="66" t="str">
        <f t="shared" ca="1" si="1148"/>
        <v/>
      </c>
      <c r="T716" s="105" t="str">
        <f t="shared" ca="1" si="1661"/>
        <v/>
      </c>
    </row>
    <row r="717" spans="1:20" ht="20.25" hidden="1" thickTop="1" thickBot="1">
      <c r="A717" t="str">
        <f ca="1">IF(B717="","",INDIRECT("減額一覧!B"&amp;$P717))</f>
        <v/>
      </c>
      <c r="B717" s="61" t="str">
        <f t="shared" ref="B717" ca="1" si="1679">IF(INDIRECT("減額一覧!BD"&amp;P717)=1,INDIRECT("減額一覧!AQ"&amp;P717),"")</f>
        <v/>
      </c>
      <c r="C717" s="45" t="str">
        <f ca="1">IF(B717="","",INDIRECT("減額一覧!C"&amp;$P717))</f>
        <v/>
      </c>
      <c r="D717" s="79" t="str">
        <f ca="1">IF($B717="","",INDIRECT("減額一覧!G"&amp;$P717))</f>
        <v/>
      </c>
      <c r="E717" s="19" t="str">
        <f ca="1">IF(B717="","",INDIRECT("減額一覧!H"&amp;P717))</f>
        <v/>
      </c>
      <c r="F717" s="19" t="str">
        <f ca="1">IF($B717="","",INDIRECT("減額一覧!AX"&amp;P717))</f>
        <v/>
      </c>
      <c r="G717" s="20" t="str">
        <f ca="1">IF($B717="","",INDIRECT("減額一覧!AY"&amp;P717))</f>
        <v/>
      </c>
      <c r="H717" s="20" t="str">
        <f ca="1">IF($B717="","",INDIRECT("減額一覧!AZ"&amp;P717))</f>
        <v/>
      </c>
      <c r="I717" s="32" t="str">
        <f ca="1">IF(B717="","",IF(INDIRECT("減額一覧!BO"&amp;P717)=0.08,0.08,0.1))</f>
        <v/>
      </c>
      <c r="J717" s="52"/>
      <c r="K717" s="95" t="str">
        <f t="shared" ca="1" si="1184"/>
        <v/>
      </c>
      <c r="L717" s="58" t="str">
        <f t="shared" ca="1" si="1146"/>
        <v/>
      </c>
      <c r="N717" s="113" t="str">
        <f t="shared" ca="1" si="1672"/>
        <v/>
      </c>
      <c r="O717" s="114" t="str">
        <f t="shared" ref="O717" ca="1" si="1680">IF(B717="","",IF(INDIRECT("減額一覧!BO"&amp;P717)=0.08,0.08,0.1))</f>
        <v/>
      </c>
      <c r="P717" s="38">
        <v>117</v>
      </c>
      <c r="Q717" s="38" t="str">
        <f t="shared" ca="1" si="1674"/>
        <v/>
      </c>
      <c r="R717" s="38" t="str">
        <f t="shared" ca="1" si="1674"/>
        <v/>
      </c>
      <c r="S717" s="66" t="str">
        <f t="shared" ca="1" si="1148"/>
        <v/>
      </c>
      <c r="T717" s="105" t="str">
        <f t="shared" ca="1" si="1661"/>
        <v/>
      </c>
    </row>
    <row r="718" spans="1:20" ht="20.25" hidden="1" thickTop="1" thickBot="1">
      <c r="A718" t="str">
        <f t="shared" ref="A718" ca="1" si="1681">IF(B718="","",INDIRECT("減額一覧!B"&amp;$P718))</f>
        <v/>
      </c>
      <c r="B718" s="129"/>
      <c r="C718" s="130" t="str">
        <f>IF(B718="","",減額一覧!C414)</f>
        <v/>
      </c>
      <c r="D718" s="43"/>
      <c r="E718" s="21"/>
      <c r="F718" s="22" t="s">
        <v>69</v>
      </c>
      <c r="G718" s="23">
        <f t="shared" ref="G718:H718" si="1682">SUBTOTAL(9,G714:G717)</f>
        <v>0</v>
      </c>
      <c r="H718" s="23">
        <f t="shared" si="1682"/>
        <v>0</v>
      </c>
      <c r="I718" s="30"/>
      <c r="J718" s="53"/>
      <c r="K718" s="96" t="str">
        <f t="shared" ca="1" si="1184"/>
        <v/>
      </c>
      <c r="L718" s="59" t="str">
        <f t="shared" si="1146"/>
        <v/>
      </c>
      <c r="N718" s="108" t="str">
        <f t="shared" ref="N718" si="1683">IF(AND(G718=0,H718=0),"","小計")</f>
        <v/>
      </c>
      <c r="O718" s="108" t="str">
        <f t="shared" ref="O718" si="1684">IF(AND(G718=0,H718=0),"","小計")</f>
        <v/>
      </c>
      <c r="P718" s="38"/>
      <c r="Q718" s="38"/>
      <c r="R718" s="38"/>
      <c r="S718" s="66" t="str">
        <f t="shared" si="1148"/>
        <v/>
      </c>
      <c r="T718" s="105" t="str">
        <f t="shared" si="1661"/>
        <v/>
      </c>
    </row>
    <row r="719" spans="1:20" ht="20.25" hidden="1" thickTop="1" thickBot="1">
      <c r="A719" t="str">
        <f ca="1">IF(B719="","",INDIRECT("減額一覧!B"&amp;$P719))</f>
        <v/>
      </c>
      <c r="B719" s="120" t="str">
        <f t="shared" ref="B719" ca="1" si="1685">IF(INDIRECT("減額一覧!BA"&amp;P719)=1,INDIRECT("減額一覧!M"&amp;P719),"")</f>
        <v/>
      </c>
      <c r="C719" s="131" t="str">
        <f ca="1">IF(B719="","",INDIRECT("減額一覧!C"&amp;$P719))</f>
        <v/>
      </c>
      <c r="D719" s="121" t="str">
        <f ca="1">IF($B719="","",INDIRECT("減額一覧!G"&amp;$P719))</f>
        <v/>
      </c>
      <c r="E719" s="122" t="str">
        <f ca="1">IF(B719="","",INDIRECT("減額一覧!H"&amp;P719))</f>
        <v/>
      </c>
      <c r="F719" s="122" t="str">
        <f ca="1">IF($B719="","",INDIRECT("減額一覧!T"&amp;P719))</f>
        <v/>
      </c>
      <c r="G719" s="123" t="str">
        <f ca="1">IF($B719="","",INDIRECT("減額一覧!U"&amp;P719))</f>
        <v/>
      </c>
      <c r="H719" s="123" t="str">
        <f ca="1">IF($B719="","",INDIRECT("減額一覧!V"&amp;P719))</f>
        <v/>
      </c>
      <c r="I719" s="124" t="str">
        <f ca="1">IF(B719="","",IF(INDIRECT("減額一覧!BL"&amp;P719)=0.08,0.08,0.1))</f>
        <v/>
      </c>
      <c r="J719" s="125"/>
      <c r="K719" s="126" t="str">
        <f t="shared" ca="1" si="1184"/>
        <v/>
      </c>
      <c r="L719" s="127" t="str">
        <f t="shared" ca="1" si="1146"/>
        <v/>
      </c>
      <c r="N719" s="113" t="str">
        <f t="shared" ref="N719:N722" ca="1" si="1686">IF(A719="","",IF(A719&gt;3000,"月ヶ瀬",IF(A719&gt;=2000,"都祁","市内")))</f>
        <v/>
      </c>
      <c r="O719" s="114" t="str">
        <f t="shared" ref="O719" ca="1" si="1687">IF(B719="","",IF(INDIRECT("減額一覧!BL"&amp;P719)=0.08,0.08,0.1))</f>
        <v/>
      </c>
      <c r="P719" s="38">
        <v>114</v>
      </c>
      <c r="Q719" s="38" t="str">
        <f t="shared" ref="Q719:R722" ca="1" si="1688">IF(G719="","",IF(G719&gt;0,1,""))</f>
        <v/>
      </c>
      <c r="R719" s="38" t="str">
        <f t="shared" ca="1" si="1688"/>
        <v/>
      </c>
      <c r="S719" s="66" t="str">
        <f t="shared" ca="1" si="1148"/>
        <v/>
      </c>
      <c r="T719" s="105" t="str">
        <f t="shared" ca="1" si="1661"/>
        <v/>
      </c>
    </row>
    <row r="720" spans="1:20" ht="20.25" hidden="1" thickTop="1" thickBot="1">
      <c r="A720" t="str">
        <f ca="1">IF(B720="","",INDIRECT("減額一覧!B"&amp;$P720))</f>
        <v/>
      </c>
      <c r="B720" s="61" t="str">
        <f t="shared" ref="B720" ca="1" si="1689">IF(INDIRECT("減額一覧!BB"&amp;P720)=1,INDIRECT("減額一覧!W"&amp;P720),"")</f>
        <v/>
      </c>
      <c r="C720" s="44" t="str">
        <f ca="1">IF(B720="","",INDIRECT("減額一覧!C"&amp;$P720))</f>
        <v/>
      </c>
      <c r="D720" s="79" t="str">
        <f ca="1">IF($B720="","",INDIRECT("減額一覧!G"&amp;$P720))</f>
        <v/>
      </c>
      <c r="E720" s="19" t="str">
        <f ca="1">IF(B720="","",INDIRECT("減額一覧!H"&amp;P720))</f>
        <v/>
      </c>
      <c r="F720" s="19" t="str">
        <f ca="1">IF($B720="","",INDIRECT("減額一覧!AD"&amp;P720))</f>
        <v/>
      </c>
      <c r="G720" s="20" t="str">
        <f ca="1">IF($B720="","",INDIRECT("減額一覧!AE"&amp;P720))</f>
        <v/>
      </c>
      <c r="H720" s="20" t="str">
        <f ca="1">IF($B720="","",INDIRECT("減額一覧!AF"&amp;P720))</f>
        <v/>
      </c>
      <c r="I720" s="32" t="str">
        <f ca="1">IF(B720="","",IF(INDIRECT("減額一覧!BM"&amp;P720)=0.08,0.08,0.1))</f>
        <v/>
      </c>
      <c r="J720" s="52"/>
      <c r="K720" s="95" t="str">
        <f t="shared" ca="1" si="1184"/>
        <v/>
      </c>
      <c r="L720" s="58" t="str">
        <f t="shared" ca="1" si="1146"/>
        <v/>
      </c>
      <c r="N720" s="113" t="str">
        <f t="shared" ca="1" si="1686"/>
        <v/>
      </c>
      <c r="O720" s="114" t="str">
        <f t="shared" ref="O720" ca="1" si="1690">IF(B720="","",IF(INDIRECT("減額一覧!BM"&amp;P720)=0.08,0.08,0.1))</f>
        <v/>
      </c>
      <c r="P720" s="38">
        <v>114</v>
      </c>
      <c r="Q720" s="38" t="str">
        <f t="shared" ca="1" si="1688"/>
        <v/>
      </c>
      <c r="R720" s="38" t="str">
        <f t="shared" ca="1" si="1688"/>
        <v/>
      </c>
      <c r="S720" s="66" t="str">
        <f t="shared" ca="1" si="1148"/>
        <v/>
      </c>
      <c r="T720" s="105" t="str">
        <f t="shared" ca="1" si="1661"/>
        <v/>
      </c>
    </row>
    <row r="721" spans="1:20" ht="20.25" hidden="1" thickTop="1" thickBot="1">
      <c r="A721" t="str">
        <f ca="1">IF(B721="","",INDIRECT("減額一覧!B"&amp;$P721))</f>
        <v/>
      </c>
      <c r="B721" s="61" t="str">
        <f t="shared" ref="B721" ca="1" si="1691">IF(INDIRECT("減額一覧!BC"&amp;P721)=1,INDIRECT("減額一覧!AG"&amp;P721),"")</f>
        <v/>
      </c>
      <c r="C721" s="128" t="str">
        <f ca="1">IF(B721="","",INDIRECT("減額一覧!C"&amp;$P721))</f>
        <v/>
      </c>
      <c r="D721" s="80" t="str">
        <f ca="1">IF($B721="","",INDIRECT("減額一覧!G"&amp;$P721))</f>
        <v/>
      </c>
      <c r="E721" s="19" t="str">
        <f ca="1">IF(B721="","",INDIRECT("減額一覧!H"&amp;P721))</f>
        <v/>
      </c>
      <c r="F721" s="19" t="str">
        <f ca="1">IF($B721="","",INDIRECT("減額一覧!AN"&amp;P721))</f>
        <v/>
      </c>
      <c r="G721" s="20" t="str">
        <f ca="1">IF($B721="","",INDIRECT("減額一覧!AO"&amp;P721))</f>
        <v/>
      </c>
      <c r="H721" s="20" t="str">
        <f ca="1">IF($B721="","",INDIRECT("減額一覧!AP"&amp;P721))</f>
        <v/>
      </c>
      <c r="I721" s="32" t="str">
        <f ca="1">IF(B721="","",IF(INDIRECT("減額一覧!BN"&amp;P721)=0.08,0.08,0.1))</f>
        <v/>
      </c>
      <c r="J721" s="52"/>
      <c r="K721" s="95" t="str">
        <f t="shared" ca="1" si="1184"/>
        <v/>
      </c>
      <c r="L721" s="58" t="str">
        <f t="shared" ca="1" si="1146"/>
        <v/>
      </c>
      <c r="N721" s="113" t="str">
        <f t="shared" ca="1" si="1686"/>
        <v/>
      </c>
      <c r="O721" s="114" t="str">
        <f t="shared" ref="O721" ca="1" si="1692">IF(B721="","",IF(INDIRECT("減額一覧!BN"&amp;P721)=0.08,0.08,0.1))</f>
        <v/>
      </c>
      <c r="P721" s="38">
        <v>114</v>
      </c>
      <c r="Q721" s="38" t="str">
        <f t="shared" ca="1" si="1688"/>
        <v/>
      </c>
      <c r="R721" s="38" t="str">
        <f t="shared" ca="1" si="1688"/>
        <v/>
      </c>
      <c r="S721" s="66" t="str">
        <f t="shared" ca="1" si="1148"/>
        <v/>
      </c>
      <c r="T721" s="105" t="str">
        <f t="shared" ca="1" si="1661"/>
        <v/>
      </c>
    </row>
    <row r="722" spans="1:20" ht="20.25" hidden="1" thickTop="1" thickBot="1">
      <c r="A722" t="str">
        <f ca="1">IF(B722="","",INDIRECT("減額一覧!B"&amp;$P722))</f>
        <v/>
      </c>
      <c r="B722" s="61" t="str">
        <f t="shared" ref="B722" ca="1" si="1693">IF(INDIRECT("減額一覧!BD"&amp;P722)=1,INDIRECT("減額一覧!AQ"&amp;P722),"")</f>
        <v/>
      </c>
      <c r="C722" s="45" t="str">
        <f ca="1">IF(B722="","",INDIRECT("減額一覧!C"&amp;$P722))</f>
        <v/>
      </c>
      <c r="D722" s="79" t="str">
        <f ca="1">IF($B722="","",INDIRECT("減額一覧!G"&amp;$P722))</f>
        <v/>
      </c>
      <c r="E722" s="19" t="str">
        <f ca="1">IF(B722="","",INDIRECT("減額一覧!H"&amp;P722))</f>
        <v/>
      </c>
      <c r="F722" s="19" t="str">
        <f ca="1">IF($B722="","",INDIRECT("減額一覧!AX"&amp;P722))</f>
        <v/>
      </c>
      <c r="G722" s="20" t="str">
        <f ca="1">IF($B722="","",INDIRECT("減額一覧!AY"&amp;P722))</f>
        <v/>
      </c>
      <c r="H722" s="20" t="str">
        <f ca="1">IF($B722="","",INDIRECT("減額一覧!AZ"&amp;P722))</f>
        <v/>
      </c>
      <c r="I722" s="32" t="str">
        <f ca="1">IF(B722="","",IF(INDIRECT("減額一覧!BO"&amp;P722)=0.08,0.08,0.1))</f>
        <v/>
      </c>
      <c r="J722" s="52"/>
      <c r="K722" s="95" t="str">
        <f t="shared" ca="1" si="1184"/>
        <v/>
      </c>
      <c r="L722" s="58" t="str">
        <f t="shared" ca="1" si="1146"/>
        <v/>
      </c>
      <c r="N722" s="113" t="str">
        <f t="shared" ca="1" si="1686"/>
        <v/>
      </c>
      <c r="O722" s="114" t="str">
        <f t="shared" ref="O722" ca="1" si="1694">IF(B722="","",IF(INDIRECT("減額一覧!BO"&amp;P722)=0.08,0.08,0.1))</f>
        <v/>
      </c>
      <c r="P722" s="38">
        <v>114</v>
      </c>
      <c r="Q722" s="38" t="str">
        <f t="shared" ca="1" si="1688"/>
        <v/>
      </c>
      <c r="R722" s="38" t="str">
        <f t="shared" ca="1" si="1688"/>
        <v/>
      </c>
      <c r="S722" s="66" t="str">
        <f t="shared" ca="1" si="1148"/>
        <v/>
      </c>
      <c r="T722" s="105" t="str">
        <f t="shared" ca="1" si="1661"/>
        <v/>
      </c>
    </row>
    <row r="723" spans="1:20" ht="20.25" hidden="1" thickTop="1" thickBot="1">
      <c r="B723" s="129"/>
      <c r="C723" s="130" t="str">
        <f>IF(B723="","",減額一覧!C419)</f>
        <v/>
      </c>
      <c r="D723" s="43"/>
      <c r="E723" s="21"/>
      <c r="F723" s="22" t="s">
        <v>69</v>
      </c>
      <c r="G723" s="23">
        <f t="shared" ref="G723:H723" si="1695">SUBTOTAL(9,G719:G722)</f>
        <v>0</v>
      </c>
      <c r="H723" s="23">
        <f t="shared" si="1695"/>
        <v>0</v>
      </c>
      <c r="I723" s="30"/>
      <c r="J723" s="53"/>
      <c r="K723" s="96" t="str">
        <f t="shared" si="1184"/>
        <v/>
      </c>
      <c r="L723" s="59" t="str">
        <f t="shared" si="1146"/>
        <v/>
      </c>
      <c r="N723" s="108" t="str">
        <f t="shared" ref="N723" si="1696">IF(AND(G723=0,H723=0),"","小計")</f>
        <v/>
      </c>
      <c r="O723" s="108" t="str">
        <f t="shared" ref="O723" si="1697">IF(AND(G723=0,H723=0),"","小計")</f>
        <v/>
      </c>
      <c r="P723" s="38"/>
      <c r="Q723" s="38"/>
      <c r="R723" s="38"/>
      <c r="S723" s="66" t="str">
        <f t="shared" si="1148"/>
        <v/>
      </c>
      <c r="T723" s="105" t="str">
        <f t="shared" si="1661"/>
        <v/>
      </c>
    </row>
    <row r="724" spans="1:20" ht="20.25" hidden="1" thickTop="1" thickBot="1">
      <c r="A724" t="str">
        <f ca="1">IF(B724="","",INDIRECT("減額一覧!B"&amp;$P724))</f>
        <v/>
      </c>
      <c r="B724" s="120" t="str">
        <f t="shared" ref="B724" ca="1" si="1698">IF(INDIRECT("減額一覧!BA"&amp;P724)=1,INDIRECT("減額一覧!M"&amp;P724),"")</f>
        <v/>
      </c>
      <c r="C724" s="131" t="str">
        <f ca="1">IF(B724="","",INDIRECT("減額一覧!C"&amp;$P724))</f>
        <v/>
      </c>
      <c r="D724" s="121" t="str">
        <f ca="1">IF($B724="","",INDIRECT("減額一覧!G"&amp;$P724))</f>
        <v/>
      </c>
      <c r="E724" s="122" t="str">
        <f ca="1">IF(B724="","",INDIRECT("減額一覧!H"&amp;P724))</f>
        <v/>
      </c>
      <c r="F724" s="122" t="str">
        <f ca="1">IF($B724="","",INDIRECT("減額一覧!T"&amp;P724))</f>
        <v/>
      </c>
      <c r="G724" s="123" t="str">
        <f ca="1">IF($B724="","",INDIRECT("減額一覧!U"&amp;P724))</f>
        <v/>
      </c>
      <c r="H724" s="123" t="str">
        <f ca="1">IF($B724="","",INDIRECT("減額一覧!V"&amp;P724))</f>
        <v/>
      </c>
      <c r="I724" s="124" t="str">
        <f ca="1">IF(B724="","",IF(INDIRECT("減額一覧!BL"&amp;P724)=0.08,0.08,0.1))</f>
        <v/>
      </c>
      <c r="J724" s="125"/>
      <c r="K724" s="126" t="str">
        <f t="shared" ca="1" si="1184"/>
        <v/>
      </c>
      <c r="L724" s="127" t="str">
        <f t="shared" ca="1" si="1146"/>
        <v/>
      </c>
      <c r="N724" s="113" t="str">
        <f t="shared" ref="N724:N727" ca="1" si="1699">IF(A724="","",IF(A724&gt;3000,"月ヶ瀬",IF(A724&gt;=2000,"都祁","市内")))</f>
        <v/>
      </c>
      <c r="O724" s="114" t="str">
        <f t="shared" ref="O724" ca="1" si="1700">IF(B724="","",IF(INDIRECT("減額一覧!BL"&amp;P724)=0.08,0.08,0.1))</f>
        <v/>
      </c>
      <c r="P724" s="38">
        <v>115</v>
      </c>
      <c r="Q724" s="38" t="str">
        <f t="shared" ref="Q724:R727" ca="1" si="1701">IF(G724="","",IF(G724&gt;0,1,""))</f>
        <v/>
      </c>
      <c r="R724" s="38" t="str">
        <f t="shared" ca="1" si="1701"/>
        <v/>
      </c>
      <c r="S724" s="66" t="str">
        <f t="shared" ca="1" si="1148"/>
        <v/>
      </c>
      <c r="T724" s="105" t="str">
        <f t="shared" ca="1" si="1661"/>
        <v/>
      </c>
    </row>
    <row r="725" spans="1:20" ht="20.25" hidden="1" thickTop="1" thickBot="1">
      <c r="A725" t="str">
        <f ca="1">IF(B725="","",INDIRECT("減額一覧!B"&amp;$P725))</f>
        <v/>
      </c>
      <c r="B725" s="61" t="str">
        <f t="shared" ref="B725" ca="1" si="1702">IF(INDIRECT("減額一覧!BB"&amp;P725)=1,INDIRECT("減額一覧!W"&amp;P725),"")</f>
        <v/>
      </c>
      <c r="C725" s="44" t="str">
        <f ca="1">IF(B725="","",INDIRECT("減額一覧!C"&amp;$P725))</f>
        <v/>
      </c>
      <c r="D725" s="79" t="str">
        <f ca="1">IF($B725="","",INDIRECT("減額一覧!G"&amp;$P725))</f>
        <v/>
      </c>
      <c r="E725" s="19" t="str">
        <f ca="1">IF(B725="","",INDIRECT("減額一覧!H"&amp;P725))</f>
        <v/>
      </c>
      <c r="F725" s="19" t="str">
        <f ca="1">IF($B725="","",INDIRECT("減額一覧!AD"&amp;P725))</f>
        <v/>
      </c>
      <c r="G725" s="20" t="str">
        <f ca="1">IF($B725="","",INDIRECT("減額一覧!AE"&amp;P725))</f>
        <v/>
      </c>
      <c r="H725" s="20" t="str">
        <f ca="1">IF($B725="","",INDIRECT("減額一覧!AF"&amp;P725))</f>
        <v/>
      </c>
      <c r="I725" s="32" t="str">
        <f ca="1">IF(B725="","",IF(INDIRECT("減額一覧!BM"&amp;P725)=0.08,0.08,0.1))</f>
        <v/>
      </c>
      <c r="J725" s="52"/>
      <c r="K725" s="95" t="str">
        <f t="shared" ca="1" si="1184"/>
        <v/>
      </c>
      <c r="L725" s="58" t="str">
        <f t="shared" ca="1" si="1146"/>
        <v/>
      </c>
      <c r="N725" s="113" t="str">
        <f t="shared" ca="1" si="1699"/>
        <v/>
      </c>
      <c r="O725" s="114" t="str">
        <f t="shared" ref="O725" ca="1" si="1703">IF(B725="","",IF(INDIRECT("減額一覧!BM"&amp;P725)=0.08,0.08,0.1))</f>
        <v/>
      </c>
      <c r="P725" s="38">
        <v>115</v>
      </c>
      <c r="Q725" s="38" t="str">
        <f t="shared" ca="1" si="1701"/>
        <v/>
      </c>
      <c r="R725" s="38" t="str">
        <f t="shared" ca="1" si="1701"/>
        <v/>
      </c>
      <c r="S725" s="66" t="str">
        <f t="shared" ca="1" si="1148"/>
        <v/>
      </c>
      <c r="T725" s="105" t="str">
        <f t="shared" ca="1" si="1661"/>
        <v/>
      </c>
    </row>
    <row r="726" spans="1:20" ht="20.25" hidden="1" thickTop="1" thickBot="1">
      <c r="A726" t="str">
        <f ca="1">IF(B726="","",INDIRECT("減額一覧!B"&amp;$P726))</f>
        <v/>
      </c>
      <c r="B726" s="61" t="str">
        <f t="shared" ref="B726" ca="1" si="1704">IF(INDIRECT("減額一覧!BC"&amp;P726)=1,INDIRECT("減額一覧!AG"&amp;P726),"")</f>
        <v/>
      </c>
      <c r="C726" s="128" t="str">
        <f ca="1">IF(B726="","",INDIRECT("減額一覧!C"&amp;$P726))</f>
        <v/>
      </c>
      <c r="D726" s="80" t="str">
        <f ca="1">IF($B726="","",INDIRECT("減額一覧!G"&amp;$P726))</f>
        <v/>
      </c>
      <c r="E726" s="19" t="str">
        <f ca="1">IF(B726="","",INDIRECT("減額一覧!H"&amp;P726))</f>
        <v/>
      </c>
      <c r="F726" s="19" t="str">
        <f ca="1">IF($B726="","",INDIRECT("減額一覧!AN"&amp;P726))</f>
        <v/>
      </c>
      <c r="G726" s="20" t="str">
        <f ca="1">IF($B726="","",INDIRECT("減額一覧!AO"&amp;P726))</f>
        <v/>
      </c>
      <c r="H726" s="20" t="str">
        <f ca="1">IF($B726="","",INDIRECT("減額一覧!AP"&amp;P726))</f>
        <v/>
      </c>
      <c r="I726" s="32" t="str">
        <f ca="1">IF(B726="","",IF(INDIRECT("減額一覧!BN"&amp;P726)=0.08,0.08,0.1))</f>
        <v/>
      </c>
      <c r="J726" s="52"/>
      <c r="K726" s="95" t="str">
        <f t="shared" ca="1" si="1184"/>
        <v/>
      </c>
      <c r="L726" s="58" t="str">
        <f t="shared" ca="1" si="1146"/>
        <v/>
      </c>
      <c r="N726" s="113" t="str">
        <f t="shared" ca="1" si="1699"/>
        <v/>
      </c>
      <c r="O726" s="114" t="str">
        <f t="shared" ref="O726" ca="1" si="1705">IF(B726="","",IF(INDIRECT("減額一覧!BN"&amp;P726)=0.08,0.08,0.1))</f>
        <v/>
      </c>
      <c r="P726" s="38">
        <v>115</v>
      </c>
      <c r="Q726" s="38" t="str">
        <f t="shared" ca="1" si="1701"/>
        <v/>
      </c>
      <c r="R726" s="38" t="str">
        <f t="shared" ca="1" si="1701"/>
        <v/>
      </c>
      <c r="S726" s="66" t="str">
        <f t="shared" ca="1" si="1148"/>
        <v/>
      </c>
      <c r="T726" s="105" t="str">
        <f t="shared" ca="1" si="1661"/>
        <v/>
      </c>
    </row>
    <row r="727" spans="1:20" ht="20.25" hidden="1" thickTop="1" thickBot="1">
      <c r="A727" t="str">
        <f ca="1">IF(B727="","",INDIRECT("減額一覧!B"&amp;$P727))</f>
        <v/>
      </c>
      <c r="B727" s="61" t="str">
        <f t="shared" ref="B727" ca="1" si="1706">IF(INDIRECT("減額一覧!BD"&amp;P727)=1,INDIRECT("減額一覧!AQ"&amp;P727),"")</f>
        <v/>
      </c>
      <c r="C727" s="45" t="str">
        <f ca="1">IF(B727="","",INDIRECT("減額一覧!C"&amp;$P727))</f>
        <v/>
      </c>
      <c r="D727" s="79" t="str">
        <f ca="1">IF($B727="","",INDIRECT("減額一覧!G"&amp;$P727))</f>
        <v/>
      </c>
      <c r="E727" s="19" t="str">
        <f ca="1">IF(B727="","",INDIRECT("減額一覧!H"&amp;P727))</f>
        <v/>
      </c>
      <c r="F727" s="19" t="str">
        <f ca="1">IF($B727="","",INDIRECT("減額一覧!AX"&amp;P727))</f>
        <v/>
      </c>
      <c r="G727" s="20" t="str">
        <f ca="1">IF($B727="","",INDIRECT("減額一覧!AY"&amp;P727))</f>
        <v/>
      </c>
      <c r="H727" s="20" t="str">
        <f ca="1">IF($B727="","",INDIRECT("減額一覧!AZ"&amp;P727))</f>
        <v/>
      </c>
      <c r="I727" s="32" t="str">
        <f ca="1">IF(B727="","",IF(INDIRECT("減額一覧!BO"&amp;P727)=0.08,0.08,0.1))</f>
        <v/>
      </c>
      <c r="J727" s="52"/>
      <c r="K727" s="95" t="str">
        <f t="shared" ca="1" si="1184"/>
        <v/>
      </c>
      <c r="L727" s="58" t="str">
        <f t="shared" ca="1" si="1146"/>
        <v/>
      </c>
      <c r="N727" s="113" t="str">
        <f t="shared" ca="1" si="1699"/>
        <v/>
      </c>
      <c r="O727" s="114" t="str">
        <f t="shared" ref="O727" ca="1" si="1707">IF(B727="","",IF(INDIRECT("減額一覧!BO"&amp;P727)=0.08,0.08,0.1))</f>
        <v/>
      </c>
      <c r="P727" s="38">
        <v>115</v>
      </c>
      <c r="Q727" s="38" t="str">
        <f t="shared" ca="1" si="1701"/>
        <v/>
      </c>
      <c r="R727" s="38" t="str">
        <f t="shared" ca="1" si="1701"/>
        <v/>
      </c>
      <c r="S727" s="66" t="str">
        <f t="shared" ca="1" si="1148"/>
        <v/>
      </c>
      <c r="T727" s="105" t="str">
        <f t="shared" ca="1" si="1661"/>
        <v/>
      </c>
    </row>
    <row r="728" spans="1:20" ht="20.25" hidden="1" thickTop="1" thickBot="1">
      <c r="B728" s="129"/>
      <c r="C728" s="130" t="str">
        <f>IF(B728="","",減額一覧!C424)</f>
        <v/>
      </c>
      <c r="D728" s="43"/>
      <c r="E728" s="21"/>
      <c r="F728" s="22" t="s">
        <v>69</v>
      </c>
      <c r="G728" s="23">
        <f t="shared" ref="G728:H728" si="1708">SUBTOTAL(9,G724:G727)</f>
        <v>0</v>
      </c>
      <c r="H728" s="23">
        <f t="shared" si="1708"/>
        <v>0</v>
      </c>
      <c r="I728" s="30"/>
      <c r="J728" s="53"/>
      <c r="K728" s="96" t="str">
        <f t="shared" si="1184"/>
        <v/>
      </c>
      <c r="L728" s="59" t="str">
        <f t="shared" si="1146"/>
        <v/>
      </c>
      <c r="N728" s="108" t="str">
        <f t="shared" ref="N728" si="1709">IF(AND(G728=0,H728=0),"","小計")</f>
        <v/>
      </c>
      <c r="O728" s="108" t="str">
        <f t="shared" ref="O728" si="1710">IF(AND(G728=0,H728=0),"","小計")</f>
        <v/>
      </c>
      <c r="P728" s="38"/>
      <c r="Q728" s="38"/>
      <c r="R728" s="38"/>
      <c r="S728" s="66" t="str">
        <f t="shared" si="1148"/>
        <v/>
      </c>
      <c r="T728" s="105" t="str">
        <f t="shared" si="1661"/>
        <v/>
      </c>
    </row>
    <row r="729" spans="1:20" ht="20.25" hidden="1" thickTop="1" thickBot="1">
      <c r="A729" t="str">
        <f ca="1">IF(B729="","",INDIRECT("減額一覧!B"&amp;$P729))</f>
        <v/>
      </c>
      <c r="B729" s="120" t="str">
        <f t="shared" ref="B729" ca="1" si="1711">IF(INDIRECT("減額一覧!BA"&amp;P729)=1,INDIRECT("減額一覧!M"&amp;P729),"")</f>
        <v/>
      </c>
      <c r="C729" s="131" t="str">
        <f ca="1">IF(B729="","",INDIRECT("減額一覧!C"&amp;$P729))</f>
        <v/>
      </c>
      <c r="D729" s="121" t="str">
        <f ca="1">IF($B729="","",INDIRECT("減額一覧!G"&amp;$P729))</f>
        <v/>
      </c>
      <c r="E729" s="122" t="str">
        <f ca="1">IF(B729="","",INDIRECT("減額一覧!H"&amp;P729))</f>
        <v/>
      </c>
      <c r="F729" s="122" t="str">
        <f ca="1">IF($B729="","",INDIRECT("減額一覧!T"&amp;P729))</f>
        <v/>
      </c>
      <c r="G729" s="123" t="str">
        <f ca="1">IF($B729="","",INDIRECT("減額一覧!U"&amp;P729))</f>
        <v/>
      </c>
      <c r="H729" s="123" t="str">
        <f ca="1">IF($B729="","",INDIRECT("減額一覧!V"&amp;P729))</f>
        <v/>
      </c>
      <c r="I729" s="124" t="str">
        <f ca="1">IF(B729="","",IF(INDIRECT("減額一覧!BL"&amp;P729)=0.08,0.08,0.1))</f>
        <v/>
      </c>
      <c r="J729" s="125"/>
      <c r="K729" s="126" t="str">
        <f t="shared" ca="1" si="1184"/>
        <v/>
      </c>
      <c r="L729" s="127" t="str">
        <f t="shared" ca="1" si="1146"/>
        <v/>
      </c>
      <c r="N729" s="113" t="str">
        <f t="shared" ref="N729:N732" ca="1" si="1712">IF(A729="","",IF(A729&gt;3000,"月ヶ瀬",IF(A729&gt;=2000,"都祁","市内")))</f>
        <v/>
      </c>
      <c r="O729" s="114" t="str">
        <f t="shared" ref="O729" ca="1" si="1713">IF(B729="","",IF(INDIRECT("減額一覧!BL"&amp;P729)=0.08,0.08,0.1))</f>
        <v/>
      </c>
      <c r="P729" s="38">
        <v>116</v>
      </c>
      <c r="Q729" s="38" t="str">
        <f t="shared" ref="Q729:R732" ca="1" si="1714">IF(G729="","",IF(G729&gt;0,1,""))</f>
        <v/>
      </c>
      <c r="R729" s="38" t="str">
        <f t="shared" ca="1" si="1714"/>
        <v/>
      </c>
      <c r="S729" s="66" t="str">
        <f t="shared" ca="1" si="1148"/>
        <v/>
      </c>
      <c r="T729" s="105" t="str">
        <f t="shared" ca="1" si="1661"/>
        <v/>
      </c>
    </row>
    <row r="730" spans="1:20" ht="20.25" hidden="1" thickTop="1" thickBot="1">
      <c r="A730" t="str">
        <f ca="1">IF(B730="","",INDIRECT("減額一覧!B"&amp;$P730))</f>
        <v/>
      </c>
      <c r="B730" s="61" t="str">
        <f t="shared" ref="B730" ca="1" si="1715">IF(INDIRECT("減額一覧!BB"&amp;P730)=1,INDIRECT("減額一覧!W"&amp;P730),"")</f>
        <v/>
      </c>
      <c r="C730" s="44" t="str">
        <f ca="1">IF(B730="","",INDIRECT("減額一覧!C"&amp;$P730))</f>
        <v/>
      </c>
      <c r="D730" s="79" t="str">
        <f ca="1">IF($B730="","",INDIRECT("減額一覧!G"&amp;$P730))</f>
        <v/>
      </c>
      <c r="E730" s="19" t="str">
        <f ca="1">IF(B730="","",INDIRECT("減額一覧!H"&amp;P730))</f>
        <v/>
      </c>
      <c r="F730" s="19" t="str">
        <f ca="1">IF($B730="","",INDIRECT("減額一覧!AD"&amp;P730))</f>
        <v/>
      </c>
      <c r="G730" s="20" t="str">
        <f ca="1">IF($B730="","",INDIRECT("減額一覧!AE"&amp;P730))</f>
        <v/>
      </c>
      <c r="H730" s="20" t="str">
        <f ca="1">IF($B730="","",INDIRECT("減額一覧!AF"&amp;P730))</f>
        <v/>
      </c>
      <c r="I730" s="32" t="str">
        <f ca="1">IF(B730="","",IF(INDIRECT("減額一覧!BM"&amp;P730)=0.08,0.08,0.1))</f>
        <v/>
      </c>
      <c r="J730" s="52"/>
      <c r="K730" s="95" t="str">
        <f t="shared" ca="1" si="1184"/>
        <v/>
      </c>
      <c r="L730" s="58" t="str">
        <f t="shared" ca="1" si="1146"/>
        <v/>
      </c>
      <c r="N730" s="113" t="str">
        <f t="shared" ca="1" si="1712"/>
        <v/>
      </c>
      <c r="O730" s="114" t="str">
        <f t="shared" ref="O730" ca="1" si="1716">IF(B730="","",IF(INDIRECT("減額一覧!BM"&amp;P730)=0.08,0.08,0.1))</f>
        <v/>
      </c>
      <c r="P730" s="38">
        <v>116</v>
      </c>
      <c r="Q730" s="38" t="str">
        <f t="shared" ca="1" si="1714"/>
        <v/>
      </c>
      <c r="R730" s="38" t="str">
        <f t="shared" ca="1" si="1714"/>
        <v/>
      </c>
      <c r="S730" s="66" t="str">
        <f t="shared" ca="1" si="1148"/>
        <v/>
      </c>
      <c r="T730" s="105" t="str">
        <f t="shared" ca="1" si="1661"/>
        <v/>
      </c>
    </row>
    <row r="731" spans="1:20" ht="20.25" hidden="1" thickTop="1" thickBot="1">
      <c r="A731" t="str">
        <f ca="1">IF(B731="","",INDIRECT("減額一覧!B"&amp;$P731))</f>
        <v/>
      </c>
      <c r="B731" s="61" t="str">
        <f t="shared" ref="B731" ca="1" si="1717">IF(INDIRECT("減額一覧!BC"&amp;P731)=1,INDIRECT("減額一覧!AG"&amp;P731),"")</f>
        <v/>
      </c>
      <c r="C731" s="128" t="str">
        <f ca="1">IF(B731="","",INDIRECT("減額一覧!C"&amp;$P731))</f>
        <v/>
      </c>
      <c r="D731" s="80" t="str">
        <f ca="1">IF($B731="","",INDIRECT("減額一覧!G"&amp;$P731))</f>
        <v/>
      </c>
      <c r="E731" s="19" t="str">
        <f ca="1">IF(B731="","",INDIRECT("減額一覧!H"&amp;P731))</f>
        <v/>
      </c>
      <c r="F731" s="19" t="str">
        <f ca="1">IF($B731="","",INDIRECT("減額一覧!AN"&amp;P731))</f>
        <v/>
      </c>
      <c r="G731" s="20" t="str">
        <f ca="1">IF($B731="","",INDIRECT("減額一覧!AO"&amp;P731))</f>
        <v/>
      </c>
      <c r="H731" s="20" t="str">
        <f ca="1">IF($B731="","",INDIRECT("減額一覧!AP"&amp;P731))</f>
        <v/>
      </c>
      <c r="I731" s="32" t="str">
        <f ca="1">IF(B731="","",IF(INDIRECT("減額一覧!BN"&amp;P731)=0.08,0.08,0.1))</f>
        <v/>
      </c>
      <c r="J731" s="52"/>
      <c r="K731" s="95" t="str">
        <f t="shared" ca="1" si="1184"/>
        <v/>
      </c>
      <c r="L731" s="58" t="str">
        <f t="shared" ca="1" si="1146"/>
        <v/>
      </c>
      <c r="N731" s="113" t="str">
        <f t="shared" ca="1" si="1712"/>
        <v/>
      </c>
      <c r="O731" s="114" t="str">
        <f t="shared" ref="O731" ca="1" si="1718">IF(B731="","",IF(INDIRECT("減額一覧!BN"&amp;P731)=0.08,0.08,0.1))</f>
        <v/>
      </c>
      <c r="P731" s="38">
        <v>116</v>
      </c>
      <c r="Q731" s="38" t="str">
        <f t="shared" ca="1" si="1714"/>
        <v/>
      </c>
      <c r="R731" s="38" t="str">
        <f t="shared" ca="1" si="1714"/>
        <v/>
      </c>
      <c r="S731" s="66" t="str">
        <f t="shared" ca="1" si="1148"/>
        <v/>
      </c>
      <c r="T731" s="105" t="str">
        <f t="shared" ca="1" si="1661"/>
        <v/>
      </c>
    </row>
    <row r="732" spans="1:20" ht="20.25" hidden="1" thickTop="1" thickBot="1">
      <c r="A732" t="str">
        <f ca="1">IF(B732="","",INDIRECT("減額一覧!B"&amp;$P732))</f>
        <v/>
      </c>
      <c r="B732" s="61" t="str">
        <f t="shared" ref="B732" ca="1" si="1719">IF(INDIRECT("減額一覧!BD"&amp;P732)=1,INDIRECT("減額一覧!AQ"&amp;P732),"")</f>
        <v/>
      </c>
      <c r="C732" s="45" t="str">
        <f ca="1">IF(B732="","",INDIRECT("減額一覧!C"&amp;$P732))</f>
        <v/>
      </c>
      <c r="D732" s="79" t="str">
        <f ca="1">IF($B732="","",INDIRECT("減額一覧!G"&amp;$P732))</f>
        <v/>
      </c>
      <c r="E732" s="19" t="str">
        <f ca="1">IF(B732="","",INDIRECT("減額一覧!H"&amp;P732))</f>
        <v/>
      </c>
      <c r="F732" s="19" t="str">
        <f ca="1">IF($B732="","",INDIRECT("減額一覧!AX"&amp;P732))</f>
        <v/>
      </c>
      <c r="G732" s="20" t="str">
        <f ca="1">IF($B732="","",INDIRECT("減額一覧!AY"&amp;P732))</f>
        <v/>
      </c>
      <c r="H732" s="20" t="str">
        <f ca="1">IF($B732="","",INDIRECT("減額一覧!AZ"&amp;P732))</f>
        <v/>
      </c>
      <c r="I732" s="32" t="str">
        <f ca="1">IF(B732="","",IF(INDIRECT("減額一覧!BO"&amp;P732)=0.08,0.08,0.1))</f>
        <v/>
      </c>
      <c r="J732" s="52"/>
      <c r="K732" s="95" t="str">
        <f t="shared" ca="1" si="1184"/>
        <v/>
      </c>
      <c r="L732" s="58" t="str">
        <f t="shared" ca="1" si="1146"/>
        <v/>
      </c>
      <c r="N732" s="113" t="str">
        <f t="shared" ca="1" si="1712"/>
        <v/>
      </c>
      <c r="O732" s="114" t="str">
        <f t="shared" ref="O732" ca="1" si="1720">IF(B732="","",IF(INDIRECT("減額一覧!BO"&amp;P732)=0.08,0.08,0.1))</f>
        <v/>
      </c>
      <c r="P732" s="38">
        <v>116</v>
      </c>
      <c r="Q732" s="38" t="str">
        <f t="shared" ca="1" si="1714"/>
        <v/>
      </c>
      <c r="R732" s="38" t="str">
        <f t="shared" ca="1" si="1714"/>
        <v/>
      </c>
      <c r="S732" s="66" t="str">
        <f t="shared" ca="1" si="1148"/>
        <v/>
      </c>
      <c r="T732" s="105" t="str">
        <f t="shared" ca="1" si="1661"/>
        <v/>
      </c>
    </row>
    <row r="733" spans="1:20" ht="20.25" hidden="1" thickTop="1" thickBot="1">
      <c r="B733" s="129"/>
      <c r="C733" s="130" t="str">
        <f>IF(B733="","",減額一覧!C429)</f>
        <v/>
      </c>
      <c r="D733" s="43"/>
      <c r="E733" s="21"/>
      <c r="F733" s="22" t="s">
        <v>69</v>
      </c>
      <c r="G733" s="23">
        <f t="shared" ref="G733:H733" si="1721">SUBTOTAL(9,G729:G732)</f>
        <v>0</v>
      </c>
      <c r="H733" s="23">
        <f t="shared" si="1721"/>
        <v>0</v>
      </c>
      <c r="I733" s="30"/>
      <c r="J733" s="53"/>
      <c r="K733" s="96" t="str">
        <f t="shared" si="1184"/>
        <v/>
      </c>
      <c r="L733" s="59" t="str">
        <f t="shared" si="1146"/>
        <v/>
      </c>
      <c r="N733" s="108" t="str">
        <f t="shared" ref="N733" si="1722">IF(AND(G733=0,H733=0),"","小計")</f>
        <v/>
      </c>
      <c r="O733" s="108" t="str">
        <f t="shared" ref="O733" si="1723">IF(AND(G733=0,H733=0),"","小計")</f>
        <v/>
      </c>
      <c r="P733" s="38"/>
      <c r="Q733" s="38"/>
      <c r="R733" s="38"/>
      <c r="S733" s="66" t="str">
        <f t="shared" si="1148"/>
        <v/>
      </c>
      <c r="T733" s="105" t="str">
        <f t="shared" si="1661"/>
        <v/>
      </c>
    </row>
    <row r="734" spans="1:20" ht="20.25" hidden="1" thickTop="1" thickBot="1">
      <c r="A734" t="str">
        <f ca="1">IF(B734="","",INDIRECT("減額一覧!B"&amp;$P734))</f>
        <v/>
      </c>
      <c r="B734" s="120" t="str">
        <f t="shared" ref="B734" ca="1" si="1724">IF(INDIRECT("減額一覧!BA"&amp;P734)=1,INDIRECT("減額一覧!M"&amp;P734),"")</f>
        <v/>
      </c>
      <c r="C734" s="131" t="str">
        <f ca="1">IF(B734="","",INDIRECT("減額一覧!C"&amp;$P734))</f>
        <v/>
      </c>
      <c r="D734" s="121" t="str">
        <f ca="1">IF($B734="","",INDIRECT("減額一覧!G"&amp;$P734))</f>
        <v/>
      </c>
      <c r="E734" s="122" t="str">
        <f ca="1">IF(B734="","",INDIRECT("減額一覧!H"&amp;P734))</f>
        <v/>
      </c>
      <c r="F734" s="122" t="str">
        <f ca="1">IF($B734="","",INDIRECT("減額一覧!T"&amp;P734))</f>
        <v/>
      </c>
      <c r="G734" s="123" t="str">
        <f ca="1">IF($B734="","",INDIRECT("減額一覧!U"&amp;P734))</f>
        <v/>
      </c>
      <c r="H734" s="123" t="str">
        <f ca="1">IF($B734="","",INDIRECT("減額一覧!V"&amp;P734))</f>
        <v/>
      </c>
      <c r="I734" s="124" t="str">
        <f ca="1">IF(B734="","",IF(INDIRECT("減額一覧!BL"&amp;P734)=0.08,0.08,0.1))</f>
        <v/>
      </c>
      <c r="J734" s="125"/>
      <c r="K734" s="126" t="str">
        <f t="shared" ca="1" si="1184"/>
        <v/>
      </c>
      <c r="L734" s="127" t="str">
        <f t="shared" ca="1" si="1146"/>
        <v/>
      </c>
      <c r="N734" s="113" t="str">
        <f t="shared" ref="N734:N737" ca="1" si="1725">IF(A734="","",IF(A734&gt;3000,"月ヶ瀬",IF(A734&gt;=2000,"都祁","市内")))</f>
        <v/>
      </c>
      <c r="O734" s="114" t="str">
        <f t="shared" ref="O734" ca="1" si="1726">IF(B734="","",IF(INDIRECT("減額一覧!BL"&amp;P734)=0.08,0.08,0.1))</f>
        <v/>
      </c>
      <c r="P734" s="38">
        <v>117</v>
      </c>
      <c r="Q734" s="38" t="str">
        <f t="shared" ref="Q734:R737" ca="1" si="1727">IF(G734="","",IF(G734&gt;0,1,""))</f>
        <v/>
      </c>
      <c r="R734" s="38" t="str">
        <f t="shared" ca="1" si="1727"/>
        <v/>
      </c>
      <c r="S734" s="66" t="str">
        <f t="shared" ca="1" si="1148"/>
        <v/>
      </c>
      <c r="T734" s="105" t="str">
        <f t="shared" ca="1" si="1661"/>
        <v/>
      </c>
    </row>
    <row r="735" spans="1:20" ht="20.25" hidden="1" thickTop="1" thickBot="1">
      <c r="A735" t="str">
        <f ca="1">IF(B735="","",INDIRECT("減額一覧!B"&amp;$P735))</f>
        <v/>
      </c>
      <c r="B735" s="61" t="str">
        <f t="shared" ref="B735" ca="1" si="1728">IF(INDIRECT("減額一覧!BB"&amp;P735)=1,INDIRECT("減額一覧!W"&amp;P735),"")</f>
        <v/>
      </c>
      <c r="C735" s="44" t="str">
        <f ca="1">IF(B735="","",INDIRECT("減額一覧!C"&amp;$P735))</f>
        <v/>
      </c>
      <c r="D735" s="79" t="str">
        <f ca="1">IF($B735="","",INDIRECT("減額一覧!G"&amp;$P735))</f>
        <v/>
      </c>
      <c r="E735" s="19" t="str">
        <f ca="1">IF(B735="","",INDIRECT("減額一覧!H"&amp;P735))</f>
        <v/>
      </c>
      <c r="F735" s="19" t="str">
        <f ca="1">IF($B735="","",INDIRECT("減額一覧!AD"&amp;P735))</f>
        <v/>
      </c>
      <c r="G735" s="20" t="str">
        <f ca="1">IF($B735="","",INDIRECT("減額一覧!AE"&amp;P735))</f>
        <v/>
      </c>
      <c r="H735" s="20" t="str">
        <f ca="1">IF($B735="","",INDIRECT("減額一覧!AF"&amp;P735))</f>
        <v/>
      </c>
      <c r="I735" s="32" t="str">
        <f ca="1">IF(B735="","",IF(INDIRECT("減額一覧!BM"&amp;P735)=0.08,0.08,0.1))</f>
        <v/>
      </c>
      <c r="J735" s="52"/>
      <c r="K735" s="95" t="str">
        <f t="shared" ca="1" si="1184"/>
        <v/>
      </c>
      <c r="L735" s="58" t="str">
        <f t="shared" ca="1" si="1146"/>
        <v/>
      </c>
      <c r="N735" s="113" t="str">
        <f t="shared" ca="1" si="1725"/>
        <v/>
      </c>
      <c r="O735" s="114" t="str">
        <f t="shared" ref="O735" ca="1" si="1729">IF(B735="","",IF(INDIRECT("減額一覧!BM"&amp;P735)=0.08,0.08,0.1))</f>
        <v/>
      </c>
      <c r="P735" s="38">
        <v>117</v>
      </c>
      <c r="Q735" s="38" t="str">
        <f t="shared" ca="1" si="1727"/>
        <v/>
      </c>
      <c r="R735" s="38" t="str">
        <f t="shared" ca="1" si="1727"/>
        <v/>
      </c>
      <c r="S735" s="66" t="str">
        <f t="shared" ca="1" si="1148"/>
        <v/>
      </c>
      <c r="T735" s="105" t="str">
        <f t="shared" ca="1" si="1661"/>
        <v/>
      </c>
    </row>
    <row r="736" spans="1:20" ht="20.25" hidden="1" thickTop="1" thickBot="1">
      <c r="A736" t="str">
        <f ca="1">IF(B736="","",INDIRECT("減額一覧!B"&amp;$P736))</f>
        <v/>
      </c>
      <c r="B736" s="61" t="str">
        <f t="shared" ref="B736" ca="1" si="1730">IF(INDIRECT("減額一覧!BC"&amp;P736)=1,INDIRECT("減額一覧!AG"&amp;P736),"")</f>
        <v/>
      </c>
      <c r="C736" s="128" t="str">
        <f ca="1">IF(B736="","",INDIRECT("減額一覧!C"&amp;$P736))</f>
        <v/>
      </c>
      <c r="D736" s="80" t="str">
        <f ca="1">IF($B736="","",INDIRECT("減額一覧!G"&amp;$P736))</f>
        <v/>
      </c>
      <c r="E736" s="19" t="str">
        <f ca="1">IF(B736="","",INDIRECT("減額一覧!H"&amp;P736))</f>
        <v/>
      </c>
      <c r="F736" s="19" t="str">
        <f ca="1">IF($B736="","",INDIRECT("減額一覧!AN"&amp;P736))</f>
        <v/>
      </c>
      <c r="G736" s="20" t="str">
        <f ca="1">IF($B736="","",INDIRECT("減額一覧!AO"&amp;P736))</f>
        <v/>
      </c>
      <c r="H736" s="20" t="str">
        <f ca="1">IF($B736="","",INDIRECT("減額一覧!AP"&amp;P736))</f>
        <v/>
      </c>
      <c r="I736" s="32" t="str">
        <f ca="1">IF(B736="","",IF(INDIRECT("減額一覧!BN"&amp;P736)=0.08,0.08,0.1))</f>
        <v/>
      </c>
      <c r="J736" s="52"/>
      <c r="K736" s="95" t="str">
        <f t="shared" ca="1" si="1184"/>
        <v/>
      </c>
      <c r="L736" s="58" t="str">
        <f t="shared" ca="1" si="1146"/>
        <v/>
      </c>
      <c r="N736" s="113" t="str">
        <f t="shared" ca="1" si="1725"/>
        <v/>
      </c>
      <c r="O736" s="114" t="str">
        <f t="shared" ref="O736" ca="1" si="1731">IF(B736="","",IF(INDIRECT("減額一覧!BN"&amp;P736)=0.08,0.08,0.1))</f>
        <v/>
      </c>
      <c r="P736" s="38">
        <v>117</v>
      </c>
      <c r="Q736" s="38" t="str">
        <f t="shared" ca="1" si="1727"/>
        <v/>
      </c>
      <c r="R736" s="38" t="str">
        <f t="shared" ca="1" si="1727"/>
        <v/>
      </c>
      <c r="S736" s="66" t="str">
        <f t="shared" ca="1" si="1148"/>
        <v/>
      </c>
      <c r="T736" s="105" t="str">
        <f t="shared" ca="1" si="1661"/>
        <v/>
      </c>
    </row>
    <row r="737" spans="1:20" ht="20.25" hidden="1" thickTop="1" thickBot="1">
      <c r="A737" t="str">
        <f ca="1">IF(B737="","",INDIRECT("減額一覧!B"&amp;$P737))</f>
        <v/>
      </c>
      <c r="B737" s="61" t="str">
        <f t="shared" ref="B737" ca="1" si="1732">IF(INDIRECT("減額一覧!BD"&amp;P737)=1,INDIRECT("減額一覧!AQ"&amp;P737),"")</f>
        <v/>
      </c>
      <c r="C737" s="45" t="str">
        <f ca="1">IF(B737="","",INDIRECT("減額一覧!C"&amp;$P737))</f>
        <v/>
      </c>
      <c r="D737" s="79" t="str">
        <f ca="1">IF($B737="","",INDIRECT("減額一覧!G"&amp;$P737))</f>
        <v/>
      </c>
      <c r="E737" s="19" t="str">
        <f ca="1">IF(B737="","",INDIRECT("減額一覧!H"&amp;P737))</f>
        <v/>
      </c>
      <c r="F737" s="19" t="str">
        <f ca="1">IF($B737="","",INDIRECT("減額一覧!AX"&amp;P737))</f>
        <v/>
      </c>
      <c r="G737" s="20" t="str">
        <f ca="1">IF($B737="","",INDIRECT("減額一覧!AY"&amp;P737))</f>
        <v/>
      </c>
      <c r="H737" s="20" t="str">
        <f ca="1">IF($B737="","",INDIRECT("減額一覧!AZ"&amp;P737))</f>
        <v/>
      </c>
      <c r="I737" s="32" t="str">
        <f ca="1">IF(B737="","",IF(INDIRECT("減額一覧!BO"&amp;P737)=0.08,0.08,0.1))</f>
        <v/>
      </c>
      <c r="J737" s="52"/>
      <c r="K737" s="95" t="str">
        <f t="shared" ca="1" si="1184"/>
        <v/>
      </c>
      <c r="L737" s="58" t="str">
        <f t="shared" ca="1" si="1146"/>
        <v/>
      </c>
      <c r="N737" s="113" t="str">
        <f t="shared" ca="1" si="1725"/>
        <v/>
      </c>
      <c r="O737" s="114" t="str">
        <f t="shared" ref="O737" ca="1" si="1733">IF(B737="","",IF(INDIRECT("減額一覧!BO"&amp;P737)=0.08,0.08,0.1))</f>
        <v/>
      </c>
      <c r="P737" s="38">
        <v>117</v>
      </c>
      <c r="Q737" s="38" t="str">
        <f t="shared" ca="1" si="1727"/>
        <v/>
      </c>
      <c r="R737" s="38" t="str">
        <f t="shared" ca="1" si="1727"/>
        <v/>
      </c>
      <c r="S737" s="66" t="str">
        <f t="shared" ca="1" si="1148"/>
        <v/>
      </c>
      <c r="T737" s="105" t="str">
        <f t="shared" ca="1" si="1661"/>
        <v/>
      </c>
    </row>
    <row r="738" spans="1:20" ht="20.25" hidden="1" thickTop="1" thickBot="1">
      <c r="A738" t="str">
        <f t="shared" ref="A738" ca="1" si="1734">IF(B738="","",INDIRECT("減額一覧!B"&amp;$P738))</f>
        <v/>
      </c>
      <c r="B738" s="129"/>
      <c r="C738" s="130" t="str">
        <f>IF(B738="","",減額一覧!C434)</f>
        <v/>
      </c>
      <c r="D738" s="43"/>
      <c r="E738" s="21"/>
      <c r="F738" s="22" t="s">
        <v>69</v>
      </c>
      <c r="G738" s="23">
        <f t="shared" ref="G738:H738" si="1735">SUBTOTAL(9,G734:G737)</f>
        <v>0</v>
      </c>
      <c r="H738" s="23">
        <f t="shared" si="1735"/>
        <v>0</v>
      </c>
      <c r="I738" s="30"/>
      <c r="J738" s="53"/>
      <c r="K738" s="96" t="str">
        <f t="shared" ca="1" si="1184"/>
        <v/>
      </c>
      <c r="L738" s="59" t="str">
        <f t="shared" si="1146"/>
        <v/>
      </c>
      <c r="N738" s="108" t="str">
        <f t="shared" ref="N738" si="1736">IF(AND(G738=0,H738=0),"","小計")</f>
        <v/>
      </c>
      <c r="O738" s="108" t="str">
        <f t="shared" ref="O738" si="1737">IF(AND(G738=0,H738=0),"","小計")</f>
        <v/>
      </c>
      <c r="P738" s="38"/>
      <c r="Q738" s="38"/>
      <c r="R738" s="38"/>
      <c r="S738" s="66" t="str">
        <f t="shared" si="1148"/>
        <v/>
      </c>
      <c r="T738" s="105" t="str">
        <f t="shared" si="1661"/>
        <v/>
      </c>
    </row>
    <row r="739" spans="1:20" ht="20.25" hidden="1" thickTop="1" thickBot="1">
      <c r="A739" t="str">
        <f ca="1">IF(B739="","",INDIRECT("減額一覧!B"&amp;$P739))</f>
        <v/>
      </c>
      <c r="B739" s="120" t="str">
        <f t="shared" ref="B739" ca="1" si="1738">IF(INDIRECT("減額一覧!BA"&amp;P739)=1,INDIRECT("減額一覧!M"&amp;P739),"")</f>
        <v/>
      </c>
      <c r="C739" s="131" t="str">
        <f ca="1">IF(B739="","",INDIRECT("減額一覧!C"&amp;$P739))</f>
        <v/>
      </c>
      <c r="D739" s="121" t="str">
        <f ca="1">IF($B739="","",INDIRECT("減額一覧!G"&amp;$P739))</f>
        <v/>
      </c>
      <c r="E739" s="122" t="str">
        <f ca="1">IF(B739="","",INDIRECT("減額一覧!H"&amp;P739))</f>
        <v/>
      </c>
      <c r="F739" s="122" t="str">
        <f ca="1">IF($B739="","",INDIRECT("減額一覧!T"&amp;P739))</f>
        <v/>
      </c>
      <c r="G739" s="123" t="str">
        <f ca="1">IF($B739="","",INDIRECT("減額一覧!U"&amp;P739))</f>
        <v/>
      </c>
      <c r="H739" s="123" t="str">
        <f ca="1">IF($B739="","",INDIRECT("減額一覧!V"&amp;P739))</f>
        <v/>
      </c>
      <c r="I739" s="124" t="str">
        <f ca="1">IF(B739="","",IF(INDIRECT("減額一覧!BL"&amp;P739)=0.08,0.08,0.1))</f>
        <v/>
      </c>
      <c r="J739" s="125"/>
      <c r="K739" s="126" t="str">
        <f t="shared" ca="1" si="1184"/>
        <v/>
      </c>
      <c r="L739" s="127" t="str">
        <f t="shared" ca="1" si="1146"/>
        <v/>
      </c>
      <c r="N739" s="113" t="str">
        <f t="shared" ref="N739:N742" ca="1" si="1739">IF(A739="","",IF(A739&gt;3000,"月ヶ瀬",IF(A739&gt;=2000,"都祁","市内")))</f>
        <v/>
      </c>
      <c r="O739" s="114" t="str">
        <f t="shared" ref="O739" ca="1" si="1740">IF(B739="","",IF(INDIRECT("減額一覧!BL"&amp;P739)=0.08,0.08,0.1))</f>
        <v/>
      </c>
      <c r="P739" s="38">
        <v>114</v>
      </c>
      <c r="Q739" s="38" t="str">
        <f t="shared" ref="Q739:R742" ca="1" si="1741">IF(G739="","",IF(G739&gt;0,1,""))</f>
        <v/>
      </c>
      <c r="R739" s="38" t="str">
        <f t="shared" ca="1" si="1741"/>
        <v/>
      </c>
      <c r="S739" s="66" t="str">
        <f t="shared" ca="1" si="1148"/>
        <v/>
      </c>
      <c r="T739" s="105" t="str">
        <f t="shared" ca="1" si="1661"/>
        <v/>
      </c>
    </row>
    <row r="740" spans="1:20" ht="20.25" hidden="1" thickTop="1" thickBot="1">
      <c r="A740" t="str">
        <f ca="1">IF(B740="","",INDIRECT("減額一覧!B"&amp;$P740))</f>
        <v/>
      </c>
      <c r="B740" s="61" t="str">
        <f t="shared" ref="B740" ca="1" si="1742">IF(INDIRECT("減額一覧!BB"&amp;P740)=1,INDIRECT("減額一覧!W"&amp;P740),"")</f>
        <v/>
      </c>
      <c r="C740" s="44" t="str">
        <f ca="1">IF(B740="","",INDIRECT("減額一覧!C"&amp;$P740))</f>
        <v/>
      </c>
      <c r="D740" s="79" t="str">
        <f ca="1">IF($B740="","",INDIRECT("減額一覧!G"&amp;$P740))</f>
        <v/>
      </c>
      <c r="E740" s="19" t="str">
        <f ca="1">IF(B740="","",INDIRECT("減額一覧!H"&amp;P740))</f>
        <v/>
      </c>
      <c r="F740" s="19" t="str">
        <f ca="1">IF($B740="","",INDIRECT("減額一覧!AD"&amp;P740))</f>
        <v/>
      </c>
      <c r="G740" s="20" t="str">
        <f ca="1">IF($B740="","",INDIRECT("減額一覧!AE"&amp;P740))</f>
        <v/>
      </c>
      <c r="H740" s="20" t="str">
        <f ca="1">IF($B740="","",INDIRECT("減額一覧!AF"&amp;P740))</f>
        <v/>
      </c>
      <c r="I740" s="32" t="str">
        <f ca="1">IF(B740="","",IF(INDIRECT("減額一覧!BM"&amp;P740)=0.08,0.08,0.1))</f>
        <v/>
      </c>
      <c r="J740" s="52"/>
      <c r="K740" s="95" t="str">
        <f t="shared" ca="1" si="1184"/>
        <v/>
      </c>
      <c r="L740" s="58" t="str">
        <f t="shared" ca="1" si="1146"/>
        <v/>
      </c>
      <c r="N740" s="113" t="str">
        <f t="shared" ca="1" si="1739"/>
        <v/>
      </c>
      <c r="O740" s="114" t="str">
        <f t="shared" ref="O740" ca="1" si="1743">IF(B740="","",IF(INDIRECT("減額一覧!BM"&amp;P740)=0.08,0.08,0.1))</f>
        <v/>
      </c>
      <c r="P740" s="38">
        <v>114</v>
      </c>
      <c r="Q740" s="38" t="str">
        <f t="shared" ca="1" si="1741"/>
        <v/>
      </c>
      <c r="R740" s="38" t="str">
        <f t="shared" ca="1" si="1741"/>
        <v/>
      </c>
      <c r="S740" s="66" t="str">
        <f t="shared" ca="1" si="1148"/>
        <v/>
      </c>
      <c r="T740" s="105" t="str">
        <f t="shared" ca="1" si="1661"/>
        <v/>
      </c>
    </row>
    <row r="741" spans="1:20" ht="20.25" hidden="1" thickTop="1" thickBot="1">
      <c r="A741" t="str">
        <f ca="1">IF(B741="","",INDIRECT("減額一覧!B"&amp;$P741))</f>
        <v/>
      </c>
      <c r="B741" s="61" t="str">
        <f t="shared" ref="B741" ca="1" si="1744">IF(INDIRECT("減額一覧!BC"&amp;P741)=1,INDIRECT("減額一覧!AG"&amp;P741),"")</f>
        <v/>
      </c>
      <c r="C741" s="128" t="str">
        <f ca="1">IF(B741="","",INDIRECT("減額一覧!C"&amp;$P741))</f>
        <v/>
      </c>
      <c r="D741" s="80" t="str">
        <f ca="1">IF($B741="","",INDIRECT("減額一覧!G"&amp;$P741))</f>
        <v/>
      </c>
      <c r="E741" s="19" t="str">
        <f ca="1">IF(B741="","",INDIRECT("減額一覧!H"&amp;P741))</f>
        <v/>
      </c>
      <c r="F741" s="19" t="str">
        <f ca="1">IF($B741="","",INDIRECT("減額一覧!AN"&amp;P741))</f>
        <v/>
      </c>
      <c r="G741" s="20" t="str">
        <f ca="1">IF($B741="","",INDIRECT("減額一覧!AO"&amp;P741))</f>
        <v/>
      </c>
      <c r="H741" s="20" t="str">
        <f ca="1">IF($B741="","",INDIRECT("減額一覧!AP"&amp;P741))</f>
        <v/>
      </c>
      <c r="I741" s="32" t="str">
        <f ca="1">IF(B741="","",IF(INDIRECT("減額一覧!BN"&amp;P741)=0.08,0.08,0.1))</f>
        <v/>
      </c>
      <c r="J741" s="52"/>
      <c r="K741" s="95" t="str">
        <f t="shared" ca="1" si="1184"/>
        <v/>
      </c>
      <c r="L741" s="58" t="str">
        <f t="shared" ca="1" si="1146"/>
        <v/>
      </c>
      <c r="N741" s="113" t="str">
        <f t="shared" ca="1" si="1739"/>
        <v/>
      </c>
      <c r="O741" s="114" t="str">
        <f t="shared" ref="O741" ca="1" si="1745">IF(B741="","",IF(INDIRECT("減額一覧!BN"&amp;P741)=0.08,0.08,0.1))</f>
        <v/>
      </c>
      <c r="P741" s="38">
        <v>114</v>
      </c>
      <c r="Q741" s="38" t="str">
        <f t="shared" ca="1" si="1741"/>
        <v/>
      </c>
      <c r="R741" s="38" t="str">
        <f t="shared" ca="1" si="1741"/>
        <v/>
      </c>
      <c r="S741" s="66" t="str">
        <f t="shared" ca="1" si="1148"/>
        <v/>
      </c>
      <c r="T741" s="105" t="str">
        <f t="shared" ca="1" si="1661"/>
        <v/>
      </c>
    </row>
    <row r="742" spans="1:20" ht="20.25" hidden="1" thickTop="1" thickBot="1">
      <c r="A742" t="str">
        <f ca="1">IF(B742="","",INDIRECT("減額一覧!B"&amp;$P742))</f>
        <v/>
      </c>
      <c r="B742" s="61" t="str">
        <f t="shared" ref="B742" ca="1" si="1746">IF(INDIRECT("減額一覧!BD"&amp;P742)=1,INDIRECT("減額一覧!AQ"&amp;P742),"")</f>
        <v/>
      </c>
      <c r="C742" s="45" t="str">
        <f ca="1">IF(B742="","",INDIRECT("減額一覧!C"&amp;$P742))</f>
        <v/>
      </c>
      <c r="D742" s="79" t="str">
        <f ca="1">IF($B742="","",INDIRECT("減額一覧!G"&amp;$P742))</f>
        <v/>
      </c>
      <c r="E742" s="19" t="str">
        <f ca="1">IF(B742="","",INDIRECT("減額一覧!H"&amp;P742))</f>
        <v/>
      </c>
      <c r="F742" s="19" t="str">
        <f ca="1">IF($B742="","",INDIRECT("減額一覧!AX"&amp;P742))</f>
        <v/>
      </c>
      <c r="G742" s="20" t="str">
        <f ca="1">IF($B742="","",INDIRECT("減額一覧!AY"&amp;P742))</f>
        <v/>
      </c>
      <c r="H742" s="20" t="str">
        <f ca="1">IF($B742="","",INDIRECT("減額一覧!AZ"&amp;P742))</f>
        <v/>
      </c>
      <c r="I742" s="32" t="str">
        <f ca="1">IF(B742="","",IF(INDIRECT("減額一覧!BO"&amp;P742)=0.08,0.08,0.1))</f>
        <v/>
      </c>
      <c r="J742" s="52"/>
      <c r="K742" s="95" t="str">
        <f t="shared" ca="1" si="1184"/>
        <v/>
      </c>
      <c r="L742" s="58" t="str">
        <f t="shared" ca="1" si="1146"/>
        <v/>
      </c>
      <c r="N742" s="113" t="str">
        <f t="shared" ca="1" si="1739"/>
        <v/>
      </c>
      <c r="O742" s="114" t="str">
        <f t="shared" ref="O742" ca="1" si="1747">IF(B742="","",IF(INDIRECT("減額一覧!BO"&amp;P742)=0.08,0.08,0.1))</f>
        <v/>
      </c>
      <c r="P742" s="38">
        <v>114</v>
      </c>
      <c r="Q742" s="38" t="str">
        <f t="shared" ca="1" si="1741"/>
        <v/>
      </c>
      <c r="R742" s="38" t="str">
        <f t="shared" ca="1" si="1741"/>
        <v/>
      </c>
      <c r="S742" s="66" t="str">
        <f t="shared" ca="1" si="1148"/>
        <v/>
      </c>
      <c r="T742" s="105" t="str">
        <f t="shared" ca="1" si="1661"/>
        <v/>
      </c>
    </row>
    <row r="743" spans="1:20" ht="20.25" hidden="1" thickTop="1" thickBot="1">
      <c r="B743" s="129"/>
      <c r="C743" s="130" t="str">
        <f>IF(B743="","",減額一覧!C439)</f>
        <v/>
      </c>
      <c r="D743" s="43"/>
      <c r="E743" s="21"/>
      <c r="F743" s="22" t="s">
        <v>69</v>
      </c>
      <c r="G743" s="23">
        <f t="shared" ref="G743:H743" si="1748">SUBTOTAL(9,G739:G742)</f>
        <v>0</v>
      </c>
      <c r="H743" s="23">
        <f t="shared" si="1748"/>
        <v>0</v>
      </c>
      <c r="I743" s="30"/>
      <c r="J743" s="53"/>
      <c r="K743" s="96" t="str">
        <f t="shared" si="1184"/>
        <v/>
      </c>
      <c r="L743" s="59" t="str">
        <f t="shared" si="1146"/>
        <v/>
      </c>
      <c r="N743" s="108" t="str">
        <f t="shared" ref="N743" si="1749">IF(AND(G743=0,H743=0),"","小計")</f>
        <v/>
      </c>
      <c r="O743" s="108" t="str">
        <f t="shared" ref="O743" si="1750">IF(AND(G743=0,H743=0),"","小計")</f>
        <v/>
      </c>
      <c r="P743" s="38"/>
      <c r="Q743" s="38"/>
      <c r="R743" s="38"/>
      <c r="S743" s="66" t="str">
        <f t="shared" si="1148"/>
        <v/>
      </c>
      <c r="T743" s="105" t="str">
        <f t="shared" si="1661"/>
        <v/>
      </c>
    </row>
    <row r="744" spans="1:20" ht="20.25" hidden="1" thickTop="1" thickBot="1">
      <c r="A744" t="str">
        <f ca="1">IF(B744="","",INDIRECT("減額一覧!B"&amp;$P744))</f>
        <v/>
      </c>
      <c r="B744" s="120" t="str">
        <f t="shared" ref="B744" ca="1" si="1751">IF(INDIRECT("減額一覧!BA"&amp;P744)=1,INDIRECT("減額一覧!M"&amp;P744),"")</f>
        <v/>
      </c>
      <c r="C744" s="131" t="str">
        <f ca="1">IF(B744="","",INDIRECT("減額一覧!C"&amp;$P744))</f>
        <v/>
      </c>
      <c r="D744" s="121" t="str">
        <f ca="1">IF($B744="","",INDIRECT("減額一覧!G"&amp;$P744))</f>
        <v/>
      </c>
      <c r="E744" s="122" t="str">
        <f ca="1">IF(B744="","",INDIRECT("減額一覧!H"&amp;P744))</f>
        <v/>
      </c>
      <c r="F744" s="122" t="str">
        <f ca="1">IF($B744="","",INDIRECT("減額一覧!T"&amp;P744))</f>
        <v/>
      </c>
      <c r="G744" s="123" t="str">
        <f ca="1">IF($B744="","",INDIRECT("減額一覧!U"&amp;P744))</f>
        <v/>
      </c>
      <c r="H744" s="123" t="str">
        <f ca="1">IF($B744="","",INDIRECT("減額一覧!V"&amp;P744))</f>
        <v/>
      </c>
      <c r="I744" s="124" t="str">
        <f ca="1">IF(B744="","",IF(INDIRECT("減額一覧!BL"&amp;P744)=0.08,0.08,0.1))</f>
        <v/>
      </c>
      <c r="J744" s="125"/>
      <c r="K744" s="126" t="str">
        <f t="shared" ca="1" si="1184"/>
        <v/>
      </c>
      <c r="L744" s="127" t="str">
        <f t="shared" ca="1" si="1146"/>
        <v/>
      </c>
      <c r="N744" s="113" t="str">
        <f t="shared" ref="N744:N747" ca="1" si="1752">IF(A744="","",IF(A744&gt;3000,"月ヶ瀬",IF(A744&gt;=2000,"都祁","市内")))</f>
        <v/>
      </c>
      <c r="O744" s="114" t="str">
        <f t="shared" ref="O744" ca="1" si="1753">IF(B744="","",IF(INDIRECT("減額一覧!BL"&amp;P744)=0.08,0.08,0.1))</f>
        <v/>
      </c>
      <c r="P744" s="38">
        <v>115</v>
      </c>
      <c r="Q744" s="38" t="str">
        <f t="shared" ref="Q744:R747" ca="1" si="1754">IF(G744="","",IF(G744&gt;0,1,""))</f>
        <v/>
      </c>
      <c r="R744" s="38" t="str">
        <f t="shared" ca="1" si="1754"/>
        <v/>
      </c>
      <c r="S744" s="66" t="str">
        <f t="shared" ca="1" si="1148"/>
        <v/>
      </c>
      <c r="T744" s="105" t="str">
        <f t="shared" ca="1" si="1661"/>
        <v/>
      </c>
    </row>
    <row r="745" spans="1:20" ht="20.25" hidden="1" thickTop="1" thickBot="1">
      <c r="A745" t="str">
        <f ca="1">IF(B745="","",INDIRECT("減額一覧!B"&amp;$P745))</f>
        <v/>
      </c>
      <c r="B745" s="61" t="str">
        <f t="shared" ref="B745" ca="1" si="1755">IF(INDIRECT("減額一覧!BB"&amp;P745)=1,INDIRECT("減額一覧!W"&amp;P745),"")</f>
        <v/>
      </c>
      <c r="C745" s="44" t="str">
        <f ca="1">IF(B745="","",INDIRECT("減額一覧!C"&amp;$P745))</f>
        <v/>
      </c>
      <c r="D745" s="79" t="str">
        <f ca="1">IF($B745="","",INDIRECT("減額一覧!G"&amp;$P745))</f>
        <v/>
      </c>
      <c r="E745" s="19" t="str">
        <f ca="1">IF(B745="","",INDIRECT("減額一覧!H"&amp;P745))</f>
        <v/>
      </c>
      <c r="F745" s="19" t="str">
        <f ca="1">IF($B745="","",INDIRECT("減額一覧!AD"&amp;P745))</f>
        <v/>
      </c>
      <c r="G745" s="20" t="str">
        <f ca="1">IF($B745="","",INDIRECT("減額一覧!AE"&amp;P745))</f>
        <v/>
      </c>
      <c r="H745" s="20" t="str">
        <f ca="1">IF($B745="","",INDIRECT("減額一覧!AF"&amp;P745))</f>
        <v/>
      </c>
      <c r="I745" s="32" t="str">
        <f ca="1">IF(B745="","",IF(INDIRECT("減額一覧!BM"&amp;P745)=0.08,0.08,0.1))</f>
        <v/>
      </c>
      <c r="J745" s="52"/>
      <c r="K745" s="95" t="str">
        <f t="shared" ca="1" si="1184"/>
        <v/>
      </c>
      <c r="L745" s="58" t="str">
        <f t="shared" ca="1" si="1146"/>
        <v/>
      </c>
      <c r="N745" s="113" t="str">
        <f t="shared" ca="1" si="1752"/>
        <v/>
      </c>
      <c r="O745" s="114" t="str">
        <f t="shared" ref="O745" ca="1" si="1756">IF(B745="","",IF(INDIRECT("減額一覧!BM"&amp;P745)=0.08,0.08,0.1))</f>
        <v/>
      </c>
      <c r="P745" s="38">
        <v>115</v>
      </c>
      <c r="Q745" s="38" t="str">
        <f t="shared" ca="1" si="1754"/>
        <v/>
      </c>
      <c r="R745" s="38" t="str">
        <f t="shared" ca="1" si="1754"/>
        <v/>
      </c>
      <c r="S745" s="66" t="str">
        <f t="shared" ca="1" si="1148"/>
        <v/>
      </c>
      <c r="T745" s="105" t="str">
        <f t="shared" ca="1" si="1661"/>
        <v/>
      </c>
    </row>
    <row r="746" spans="1:20" ht="20.25" hidden="1" thickTop="1" thickBot="1">
      <c r="A746" t="str">
        <f ca="1">IF(B746="","",INDIRECT("減額一覧!B"&amp;$P746))</f>
        <v/>
      </c>
      <c r="B746" s="61" t="str">
        <f t="shared" ref="B746" ca="1" si="1757">IF(INDIRECT("減額一覧!BC"&amp;P746)=1,INDIRECT("減額一覧!AG"&amp;P746),"")</f>
        <v/>
      </c>
      <c r="C746" s="128" t="str">
        <f ca="1">IF(B746="","",INDIRECT("減額一覧!C"&amp;$P746))</f>
        <v/>
      </c>
      <c r="D746" s="80" t="str">
        <f ca="1">IF($B746="","",INDIRECT("減額一覧!G"&amp;$P746))</f>
        <v/>
      </c>
      <c r="E746" s="19" t="str">
        <f ca="1">IF(B746="","",INDIRECT("減額一覧!H"&amp;P746))</f>
        <v/>
      </c>
      <c r="F746" s="19" t="str">
        <f ca="1">IF($B746="","",INDIRECT("減額一覧!AN"&amp;P746))</f>
        <v/>
      </c>
      <c r="G746" s="20" t="str">
        <f ca="1">IF($B746="","",INDIRECT("減額一覧!AO"&amp;P746))</f>
        <v/>
      </c>
      <c r="H746" s="20" t="str">
        <f ca="1">IF($B746="","",INDIRECT("減額一覧!AP"&amp;P746))</f>
        <v/>
      </c>
      <c r="I746" s="32" t="str">
        <f ca="1">IF(B746="","",IF(INDIRECT("減額一覧!BN"&amp;P746)=0.08,0.08,0.1))</f>
        <v/>
      </c>
      <c r="J746" s="52"/>
      <c r="K746" s="95" t="str">
        <f t="shared" ca="1" si="1184"/>
        <v/>
      </c>
      <c r="L746" s="58" t="str">
        <f t="shared" ca="1" si="1146"/>
        <v/>
      </c>
      <c r="N746" s="113" t="str">
        <f t="shared" ca="1" si="1752"/>
        <v/>
      </c>
      <c r="O746" s="114" t="str">
        <f t="shared" ref="O746" ca="1" si="1758">IF(B746="","",IF(INDIRECT("減額一覧!BN"&amp;P746)=0.08,0.08,0.1))</f>
        <v/>
      </c>
      <c r="P746" s="38">
        <v>115</v>
      </c>
      <c r="Q746" s="38" t="str">
        <f t="shared" ca="1" si="1754"/>
        <v/>
      </c>
      <c r="R746" s="38" t="str">
        <f t="shared" ca="1" si="1754"/>
        <v/>
      </c>
      <c r="S746" s="66" t="str">
        <f t="shared" ca="1" si="1148"/>
        <v/>
      </c>
      <c r="T746" s="105" t="str">
        <f t="shared" ca="1" si="1661"/>
        <v/>
      </c>
    </row>
    <row r="747" spans="1:20" ht="20.25" hidden="1" thickTop="1" thickBot="1">
      <c r="A747" t="str">
        <f ca="1">IF(B747="","",INDIRECT("減額一覧!B"&amp;$P747))</f>
        <v/>
      </c>
      <c r="B747" s="61" t="str">
        <f t="shared" ref="B747" ca="1" si="1759">IF(INDIRECT("減額一覧!BD"&amp;P747)=1,INDIRECT("減額一覧!AQ"&amp;P747),"")</f>
        <v/>
      </c>
      <c r="C747" s="45" t="str">
        <f ca="1">IF(B747="","",INDIRECT("減額一覧!C"&amp;$P747))</f>
        <v/>
      </c>
      <c r="D747" s="79" t="str">
        <f ca="1">IF($B747="","",INDIRECT("減額一覧!G"&amp;$P747))</f>
        <v/>
      </c>
      <c r="E747" s="19" t="str">
        <f ca="1">IF(B747="","",INDIRECT("減額一覧!H"&amp;P747))</f>
        <v/>
      </c>
      <c r="F747" s="19" t="str">
        <f ca="1">IF($B747="","",INDIRECT("減額一覧!AX"&amp;P747))</f>
        <v/>
      </c>
      <c r="G747" s="20" t="str">
        <f ca="1">IF($B747="","",INDIRECT("減額一覧!AY"&amp;P747))</f>
        <v/>
      </c>
      <c r="H747" s="20" t="str">
        <f ca="1">IF($B747="","",INDIRECT("減額一覧!AZ"&amp;P747))</f>
        <v/>
      </c>
      <c r="I747" s="32" t="str">
        <f ca="1">IF(B747="","",IF(INDIRECT("減額一覧!BO"&amp;P747)=0.08,0.08,0.1))</f>
        <v/>
      </c>
      <c r="J747" s="52"/>
      <c r="K747" s="95" t="str">
        <f t="shared" ca="1" si="1184"/>
        <v/>
      </c>
      <c r="L747" s="58" t="str">
        <f t="shared" ca="1" si="1146"/>
        <v/>
      </c>
      <c r="N747" s="113" t="str">
        <f t="shared" ca="1" si="1752"/>
        <v/>
      </c>
      <c r="O747" s="114" t="str">
        <f t="shared" ref="O747" ca="1" si="1760">IF(B747="","",IF(INDIRECT("減額一覧!BO"&amp;P747)=0.08,0.08,0.1))</f>
        <v/>
      </c>
      <c r="P747" s="38">
        <v>115</v>
      </c>
      <c r="Q747" s="38" t="str">
        <f t="shared" ca="1" si="1754"/>
        <v/>
      </c>
      <c r="R747" s="38" t="str">
        <f t="shared" ca="1" si="1754"/>
        <v/>
      </c>
      <c r="S747" s="66" t="str">
        <f t="shared" ca="1" si="1148"/>
        <v/>
      </c>
      <c r="T747" s="105" t="str">
        <f t="shared" ca="1" si="1661"/>
        <v/>
      </c>
    </row>
    <row r="748" spans="1:20" ht="20.25" hidden="1" thickTop="1" thickBot="1">
      <c r="B748" s="129"/>
      <c r="C748" s="130" t="str">
        <f>IF(B748="","",減額一覧!C444)</f>
        <v/>
      </c>
      <c r="D748" s="43"/>
      <c r="E748" s="21"/>
      <c r="F748" s="22" t="s">
        <v>69</v>
      </c>
      <c r="G748" s="23">
        <f t="shared" ref="G748:H748" si="1761">SUBTOTAL(9,G744:G747)</f>
        <v>0</v>
      </c>
      <c r="H748" s="23">
        <f t="shared" si="1761"/>
        <v>0</v>
      </c>
      <c r="I748" s="30"/>
      <c r="J748" s="53"/>
      <c r="K748" s="96" t="str">
        <f t="shared" si="1184"/>
        <v/>
      </c>
      <c r="L748" s="59" t="str">
        <f t="shared" si="1146"/>
        <v/>
      </c>
      <c r="N748" s="108" t="str">
        <f t="shared" ref="N748" si="1762">IF(AND(G748=0,H748=0),"","小計")</f>
        <v/>
      </c>
      <c r="O748" s="108" t="str">
        <f t="shared" ref="O748" si="1763">IF(AND(G748=0,H748=0),"","小計")</f>
        <v/>
      </c>
      <c r="P748" s="38"/>
      <c r="Q748" s="38"/>
      <c r="R748" s="38"/>
      <c r="S748" s="66" t="str">
        <f t="shared" si="1148"/>
        <v/>
      </c>
      <c r="T748" s="105" t="str">
        <f t="shared" si="1661"/>
        <v/>
      </c>
    </row>
    <row r="749" spans="1:20" ht="20.25" hidden="1" thickTop="1" thickBot="1">
      <c r="A749" t="str">
        <f ca="1">IF(B749="","",INDIRECT("減額一覧!B"&amp;$P749))</f>
        <v/>
      </c>
      <c r="B749" s="120" t="str">
        <f t="shared" ref="B749" ca="1" si="1764">IF(INDIRECT("減額一覧!BA"&amp;P749)=1,INDIRECT("減額一覧!M"&amp;P749),"")</f>
        <v/>
      </c>
      <c r="C749" s="131" t="str">
        <f ca="1">IF(B749="","",INDIRECT("減額一覧!C"&amp;$P749))</f>
        <v/>
      </c>
      <c r="D749" s="121" t="str">
        <f ca="1">IF($B749="","",INDIRECT("減額一覧!G"&amp;$P749))</f>
        <v/>
      </c>
      <c r="E749" s="122" t="str">
        <f ca="1">IF(B749="","",INDIRECT("減額一覧!H"&amp;P749))</f>
        <v/>
      </c>
      <c r="F749" s="122" t="str">
        <f ca="1">IF($B749="","",INDIRECT("減額一覧!T"&amp;P749))</f>
        <v/>
      </c>
      <c r="G749" s="123" t="str">
        <f ca="1">IF($B749="","",INDIRECT("減額一覧!U"&amp;P749))</f>
        <v/>
      </c>
      <c r="H749" s="123" t="str">
        <f ca="1">IF($B749="","",INDIRECT("減額一覧!V"&amp;P749))</f>
        <v/>
      </c>
      <c r="I749" s="124" t="str">
        <f ca="1">IF(B749="","",IF(INDIRECT("減額一覧!BL"&amp;P749)=0.08,0.08,0.1))</f>
        <v/>
      </c>
      <c r="J749" s="125"/>
      <c r="K749" s="126" t="str">
        <f t="shared" ca="1" si="1184"/>
        <v/>
      </c>
      <c r="L749" s="127" t="str">
        <f t="shared" ca="1" si="1146"/>
        <v/>
      </c>
      <c r="N749" s="113" t="str">
        <f t="shared" ref="N749:N752" ca="1" si="1765">IF(A749="","",IF(A749&gt;3000,"月ヶ瀬",IF(A749&gt;=2000,"都祁","市内")))</f>
        <v/>
      </c>
      <c r="O749" s="114" t="str">
        <f t="shared" ref="O749" ca="1" si="1766">IF(B749="","",IF(INDIRECT("減額一覧!BL"&amp;P749)=0.08,0.08,0.1))</f>
        <v/>
      </c>
      <c r="P749" s="38">
        <v>116</v>
      </c>
      <c r="Q749" s="38" t="str">
        <f t="shared" ref="Q749:R752" ca="1" si="1767">IF(G749="","",IF(G749&gt;0,1,""))</f>
        <v/>
      </c>
      <c r="R749" s="38" t="str">
        <f t="shared" ca="1" si="1767"/>
        <v/>
      </c>
      <c r="S749" s="66" t="str">
        <f t="shared" ca="1" si="1148"/>
        <v/>
      </c>
      <c r="T749" s="105" t="str">
        <f t="shared" ca="1" si="1661"/>
        <v/>
      </c>
    </row>
    <row r="750" spans="1:20" ht="20.25" hidden="1" thickTop="1" thickBot="1">
      <c r="A750" t="str">
        <f ca="1">IF(B750="","",INDIRECT("減額一覧!B"&amp;$P750))</f>
        <v/>
      </c>
      <c r="B750" s="61" t="str">
        <f t="shared" ref="B750" ca="1" si="1768">IF(INDIRECT("減額一覧!BB"&amp;P750)=1,INDIRECT("減額一覧!W"&amp;P750),"")</f>
        <v/>
      </c>
      <c r="C750" s="44" t="str">
        <f ca="1">IF(B750="","",INDIRECT("減額一覧!C"&amp;$P750))</f>
        <v/>
      </c>
      <c r="D750" s="79" t="str">
        <f ca="1">IF($B750="","",INDIRECT("減額一覧!G"&amp;$P750))</f>
        <v/>
      </c>
      <c r="E750" s="19" t="str">
        <f ca="1">IF(B750="","",INDIRECT("減額一覧!H"&amp;P750))</f>
        <v/>
      </c>
      <c r="F750" s="19" t="str">
        <f ca="1">IF($B750="","",INDIRECT("減額一覧!AD"&amp;P750))</f>
        <v/>
      </c>
      <c r="G750" s="20" t="str">
        <f ca="1">IF($B750="","",INDIRECT("減額一覧!AE"&amp;P750))</f>
        <v/>
      </c>
      <c r="H750" s="20" t="str">
        <f ca="1">IF($B750="","",INDIRECT("減額一覧!AF"&amp;P750))</f>
        <v/>
      </c>
      <c r="I750" s="32" t="str">
        <f ca="1">IF(B750="","",IF(INDIRECT("減額一覧!BM"&amp;P750)=0.08,0.08,0.1))</f>
        <v/>
      </c>
      <c r="J750" s="52"/>
      <c r="K750" s="95" t="str">
        <f t="shared" ca="1" si="1184"/>
        <v/>
      </c>
      <c r="L750" s="58" t="str">
        <f t="shared" ca="1" si="1146"/>
        <v/>
      </c>
      <c r="N750" s="113" t="str">
        <f t="shared" ca="1" si="1765"/>
        <v/>
      </c>
      <c r="O750" s="114" t="str">
        <f t="shared" ref="O750" ca="1" si="1769">IF(B750="","",IF(INDIRECT("減額一覧!BM"&amp;P750)=0.08,0.08,0.1))</f>
        <v/>
      </c>
      <c r="P750" s="38">
        <v>116</v>
      </c>
      <c r="Q750" s="38" t="str">
        <f t="shared" ca="1" si="1767"/>
        <v/>
      </c>
      <c r="R750" s="38" t="str">
        <f t="shared" ca="1" si="1767"/>
        <v/>
      </c>
      <c r="S750" s="66" t="str">
        <f t="shared" ca="1" si="1148"/>
        <v/>
      </c>
      <c r="T750" s="105" t="str">
        <f t="shared" ca="1" si="1661"/>
        <v/>
      </c>
    </row>
    <row r="751" spans="1:20" ht="20.25" hidden="1" thickTop="1" thickBot="1">
      <c r="A751" t="str">
        <f ca="1">IF(B751="","",INDIRECT("減額一覧!B"&amp;$P751))</f>
        <v/>
      </c>
      <c r="B751" s="61" t="str">
        <f t="shared" ref="B751" ca="1" si="1770">IF(INDIRECT("減額一覧!BC"&amp;P751)=1,INDIRECT("減額一覧!AG"&amp;P751),"")</f>
        <v/>
      </c>
      <c r="C751" s="128" t="str">
        <f ca="1">IF(B751="","",INDIRECT("減額一覧!C"&amp;$P751))</f>
        <v/>
      </c>
      <c r="D751" s="80" t="str">
        <f ca="1">IF($B751="","",INDIRECT("減額一覧!G"&amp;$P751))</f>
        <v/>
      </c>
      <c r="E751" s="19" t="str">
        <f ca="1">IF(B751="","",INDIRECT("減額一覧!H"&amp;P751))</f>
        <v/>
      </c>
      <c r="F751" s="19" t="str">
        <f ca="1">IF($B751="","",INDIRECT("減額一覧!AN"&amp;P751))</f>
        <v/>
      </c>
      <c r="G751" s="20" t="str">
        <f ca="1">IF($B751="","",INDIRECT("減額一覧!AO"&amp;P751))</f>
        <v/>
      </c>
      <c r="H751" s="20" t="str">
        <f ca="1">IF($B751="","",INDIRECT("減額一覧!AP"&amp;P751))</f>
        <v/>
      </c>
      <c r="I751" s="32" t="str">
        <f ca="1">IF(B751="","",IF(INDIRECT("減額一覧!BN"&amp;P751)=0.08,0.08,0.1))</f>
        <v/>
      </c>
      <c r="J751" s="52"/>
      <c r="K751" s="95" t="str">
        <f t="shared" ca="1" si="1184"/>
        <v/>
      </c>
      <c r="L751" s="58" t="str">
        <f t="shared" ca="1" si="1146"/>
        <v/>
      </c>
      <c r="N751" s="113" t="str">
        <f t="shared" ca="1" si="1765"/>
        <v/>
      </c>
      <c r="O751" s="114" t="str">
        <f t="shared" ref="O751" ca="1" si="1771">IF(B751="","",IF(INDIRECT("減額一覧!BN"&amp;P751)=0.08,0.08,0.1))</f>
        <v/>
      </c>
      <c r="P751" s="38">
        <v>116</v>
      </c>
      <c r="Q751" s="38" t="str">
        <f t="shared" ca="1" si="1767"/>
        <v/>
      </c>
      <c r="R751" s="38" t="str">
        <f t="shared" ca="1" si="1767"/>
        <v/>
      </c>
      <c r="S751" s="66" t="str">
        <f t="shared" ca="1" si="1148"/>
        <v/>
      </c>
      <c r="T751" s="105" t="str">
        <f t="shared" ca="1" si="1661"/>
        <v/>
      </c>
    </row>
    <row r="752" spans="1:20" ht="20.25" hidden="1" thickTop="1" thickBot="1">
      <c r="A752" t="str">
        <f ca="1">IF(B752="","",INDIRECT("減額一覧!B"&amp;$P752))</f>
        <v/>
      </c>
      <c r="B752" s="61" t="str">
        <f t="shared" ref="B752" ca="1" si="1772">IF(INDIRECT("減額一覧!BD"&amp;P752)=1,INDIRECT("減額一覧!AQ"&amp;P752),"")</f>
        <v/>
      </c>
      <c r="C752" s="45" t="str">
        <f ca="1">IF(B752="","",INDIRECT("減額一覧!C"&amp;$P752))</f>
        <v/>
      </c>
      <c r="D752" s="79" t="str">
        <f ca="1">IF($B752="","",INDIRECT("減額一覧!G"&amp;$P752))</f>
        <v/>
      </c>
      <c r="E752" s="19" t="str">
        <f ca="1">IF(B752="","",INDIRECT("減額一覧!H"&amp;P752))</f>
        <v/>
      </c>
      <c r="F752" s="19" t="str">
        <f ca="1">IF($B752="","",INDIRECT("減額一覧!AX"&amp;P752))</f>
        <v/>
      </c>
      <c r="G752" s="20" t="str">
        <f ca="1">IF($B752="","",INDIRECT("減額一覧!AY"&amp;P752))</f>
        <v/>
      </c>
      <c r="H752" s="20" t="str">
        <f ca="1">IF($B752="","",INDIRECT("減額一覧!AZ"&amp;P752))</f>
        <v/>
      </c>
      <c r="I752" s="32" t="str">
        <f ca="1">IF(B752="","",IF(INDIRECT("減額一覧!BO"&amp;P752)=0.08,0.08,0.1))</f>
        <v/>
      </c>
      <c r="J752" s="52"/>
      <c r="K752" s="95" t="str">
        <f t="shared" ca="1" si="1184"/>
        <v/>
      </c>
      <c r="L752" s="58" t="str">
        <f t="shared" ca="1" si="1146"/>
        <v/>
      </c>
      <c r="N752" s="113" t="str">
        <f t="shared" ca="1" si="1765"/>
        <v/>
      </c>
      <c r="O752" s="114" t="str">
        <f t="shared" ref="O752" ca="1" si="1773">IF(B752="","",IF(INDIRECT("減額一覧!BO"&amp;P752)=0.08,0.08,0.1))</f>
        <v/>
      </c>
      <c r="P752" s="38">
        <v>116</v>
      </c>
      <c r="Q752" s="38" t="str">
        <f t="shared" ca="1" si="1767"/>
        <v/>
      </c>
      <c r="R752" s="38" t="str">
        <f t="shared" ca="1" si="1767"/>
        <v/>
      </c>
      <c r="S752" s="66" t="str">
        <f t="shared" ca="1" si="1148"/>
        <v/>
      </c>
      <c r="T752" s="105" t="str">
        <f t="shared" ca="1" si="1661"/>
        <v/>
      </c>
    </row>
    <row r="753" spans="1:20" ht="20.25" hidden="1" thickTop="1" thickBot="1">
      <c r="B753" s="129"/>
      <c r="C753" s="130" t="str">
        <f>IF(B753="","",減額一覧!C449)</f>
        <v/>
      </c>
      <c r="D753" s="43"/>
      <c r="E753" s="21"/>
      <c r="F753" s="22" t="s">
        <v>69</v>
      </c>
      <c r="G753" s="23">
        <f t="shared" ref="G753:H753" si="1774">SUBTOTAL(9,G749:G752)</f>
        <v>0</v>
      </c>
      <c r="H753" s="23">
        <f t="shared" si="1774"/>
        <v>0</v>
      </c>
      <c r="I753" s="30"/>
      <c r="J753" s="53"/>
      <c r="K753" s="96" t="str">
        <f t="shared" si="1184"/>
        <v/>
      </c>
      <c r="L753" s="59" t="str">
        <f t="shared" si="1146"/>
        <v/>
      </c>
      <c r="N753" s="108" t="str">
        <f t="shared" ref="N753" si="1775">IF(AND(G753=0,H753=0),"","小計")</f>
        <v/>
      </c>
      <c r="O753" s="108" t="str">
        <f t="shared" ref="O753" si="1776">IF(AND(G753=0,H753=0),"","小計")</f>
        <v/>
      </c>
      <c r="P753" s="38"/>
      <c r="Q753" s="38"/>
      <c r="R753" s="38"/>
      <c r="S753" s="66" t="str">
        <f t="shared" si="1148"/>
        <v/>
      </c>
      <c r="T753" s="105" t="str">
        <f t="shared" si="1661"/>
        <v/>
      </c>
    </row>
    <row r="754" spans="1:20" ht="20.25" hidden="1" thickTop="1" thickBot="1">
      <c r="A754" t="str">
        <f ca="1">IF(B754="","",INDIRECT("減額一覧!B"&amp;$P754))</f>
        <v/>
      </c>
      <c r="B754" s="120" t="str">
        <f t="shared" ref="B754" ca="1" si="1777">IF(INDIRECT("減額一覧!BA"&amp;P754)=1,INDIRECT("減額一覧!M"&amp;P754),"")</f>
        <v/>
      </c>
      <c r="C754" s="131" t="str">
        <f ca="1">IF(B754="","",INDIRECT("減額一覧!C"&amp;$P754))</f>
        <v/>
      </c>
      <c r="D754" s="121" t="str">
        <f ca="1">IF($B754="","",INDIRECT("減額一覧!G"&amp;$P754))</f>
        <v/>
      </c>
      <c r="E754" s="122" t="str">
        <f ca="1">IF(B754="","",INDIRECT("減額一覧!H"&amp;P754))</f>
        <v/>
      </c>
      <c r="F754" s="122" t="str">
        <f ca="1">IF($B754="","",INDIRECT("減額一覧!T"&amp;P754))</f>
        <v/>
      </c>
      <c r="G754" s="123" t="str">
        <f ca="1">IF($B754="","",INDIRECT("減額一覧!U"&amp;P754))</f>
        <v/>
      </c>
      <c r="H754" s="123" t="str">
        <f ca="1">IF($B754="","",INDIRECT("減額一覧!V"&amp;P754))</f>
        <v/>
      </c>
      <c r="I754" s="124" t="str">
        <f ca="1">IF(B754="","",IF(INDIRECT("減額一覧!BL"&amp;P754)=0.08,0.08,0.1))</f>
        <v/>
      </c>
      <c r="J754" s="125"/>
      <c r="K754" s="126" t="str">
        <f t="shared" ca="1" si="1184"/>
        <v/>
      </c>
      <c r="L754" s="127" t="str">
        <f t="shared" ca="1" si="1146"/>
        <v/>
      </c>
      <c r="N754" s="113" t="str">
        <f t="shared" ref="N754:N757" ca="1" si="1778">IF(A754="","",IF(A754&gt;3000,"月ヶ瀬",IF(A754&gt;=2000,"都祁","市内")))</f>
        <v/>
      </c>
      <c r="O754" s="114" t="str">
        <f t="shared" ref="O754" ca="1" si="1779">IF(B754="","",IF(INDIRECT("減額一覧!BL"&amp;P754)=0.08,0.08,0.1))</f>
        <v/>
      </c>
      <c r="P754" s="38">
        <v>117</v>
      </c>
      <c r="Q754" s="38" t="str">
        <f t="shared" ref="Q754:R757" ca="1" si="1780">IF(G754="","",IF(G754&gt;0,1,""))</f>
        <v/>
      </c>
      <c r="R754" s="38" t="str">
        <f t="shared" ca="1" si="1780"/>
        <v/>
      </c>
      <c r="S754" s="66" t="str">
        <f t="shared" ca="1" si="1148"/>
        <v/>
      </c>
      <c r="T754" s="105" t="str">
        <f t="shared" ca="1" si="1661"/>
        <v/>
      </c>
    </row>
    <row r="755" spans="1:20" ht="20.25" hidden="1" thickTop="1" thickBot="1">
      <c r="A755" t="str">
        <f ca="1">IF(B755="","",INDIRECT("減額一覧!B"&amp;$P755))</f>
        <v/>
      </c>
      <c r="B755" s="61" t="str">
        <f t="shared" ref="B755" ca="1" si="1781">IF(INDIRECT("減額一覧!BB"&amp;P755)=1,INDIRECT("減額一覧!W"&amp;P755),"")</f>
        <v/>
      </c>
      <c r="C755" s="44" t="str">
        <f ca="1">IF(B755="","",INDIRECT("減額一覧!C"&amp;$P755))</f>
        <v/>
      </c>
      <c r="D755" s="79" t="str">
        <f ca="1">IF($B755="","",INDIRECT("減額一覧!G"&amp;$P755))</f>
        <v/>
      </c>
      <c r="E755" s="19" t="str">
        <f ca="1">IF(B755="","",INDIRECT("減額一覧!H"&amp;P755))</f>
        <v/>
      </c>
      <c r="F755" s="19" t="str">
        <f ca="1">IF($B755="","",INDIRECT("減額一覧!AD"&amp;P755))</f>
        <v/>
      </c>
      <c r="G755" s="20" t="str">
        <f ca="1">IF($B755="","",INDIRECT("減額一覧!AE"&amp;P755))</f>
        <v/>
      </c>
      <c r="H755" s="20" t="str">
        <f ca="1">IF($B755="","",INDIRECT("減額一覧!AF"&amp;P755))</f>
        <v/>
      </c>
      <c r="I755" s="32" t="str">
        <f ca="1">IF(B755="","",IF(INDIRECT("減額一覧!BM"&amp;P755)=0.08,0.08,0.1))</f>
        <v/>
      </c>
      <c r="J755" s="52"/>
      <c r="K755" s="95" t="str">
        <f t="shared" ca="1" si="1184"/>
        <v/>
      </c>
      <c r="L755" s="58" t="str">
        <f t="shared" ca="1" si="1146"/>
        <v/>
      </c>
      <c r="N755" s="113" t="str">
        <f t="shared" ca="1" si="1778"/>
        <v/>
      </c>
      <c r="O755" s="114" t="str">
        <f t="shared" ref="O755" ca="1" si="1782">IF(B755="","",IF(INDIRECT("減額一覧!BM"&amp;P755)=0.08,0.08,0.1))</f>
        <v/>
      </c>
      <c r="P755" s="38">
        <v>117</v>
      </c>
      <c r="Q755" s="38" t="str">
        <f t="shared" ca="1" si="1780"/>
        <v/>
      </c>
      <c r="R755" s="38" t="str">
        <f t="shared" ca="1" si="1780"/>
        <v/>
      </c>
      <c r="S755" s="66" t="str">
        <f t="shared" ca="1" si="1148"/>
        <v/>
      </c>
      <c r="T755" s="105" t="str">
        <f t="shared" ca="1" si="1661"/>
        <v/>
      </c>
    </row>
    <row r="756" spans="1:20" ht="20.25" hidden="1" thickTop="1" thickBot="1">
      <c r="A756" t="str">
        <f ca="1">IF(B756="","",INDIRECT("減額一覧!B"&amp;$P756))</f>
        <v/>
      </c>
      <c r="B756" s="61" t="str">
        <f t="shared" ref="B756" ca="1" si="1783">IF(INDIRECT("減額一覧!BC"&amp;P756)=1,INDIRECT("減額一覧!AG"&amp;P756),"")</f>
        <v/>
      </c>
      <c r="C756" s="128" t="str">
        <f ca="1">IF(B756="","",INDIRECT("減額一覧!C"&amp;$P756))</f>
        <v/>
      </c>
      <c r="D756" s="80" t="str">
        <f ca="1">IF($B756="","",INDIRECT("減額一覧!G"&amp;$P756))</f>
        <v/>
      </c>
      <c r="E756" s="19" t="str">
        <f ca="1">IF(B756="","",INDIRECT("減額一覧!H"&amp;P756))</f>
        <v/>
      </c>
      <c r="F756" s="19" t="str">
        <f ca="1">IF($B756="","",INDIRECT("減額一覧!AN"&amp;P756))</f>
        <v/>
      </c>
      <c r="G756" s="20" t="str">
        <f ca="1">IF($B756="","",INDIRECT("減額一覧!AO"&amp;P756))</f>
        <v/>
      </c>
      <c r="H756" s="20" t="str">
        <f ca="1">IF($B756="","",INDIRECT("減額一覧!AP"&amp;P756))</f>
        <v/>
      </c>
      <c r="I756" s="32" t="str">
        <f ca="1">IF(B756="","",IF(INDIRECT("減額一覧!BN"&amp;P756)=0.08,0.08,0.1))</f>
        <v/>
      </c>
      <c r="J756" s="52"/>
      <c r="K756" s="95" t="str">
        <f t="shared" ca="1" si="1184"/>
        <v/>
      </c>
      <c r="L756" s="58" t="str">
        <f t="shared" ca="1" si="1146"/>
        <v/>
      </c>
      <c r="N756" s="113" t="str">
        <f t="shared" ca="1" si="1778"/>
        <v/>
      </c>
      <c r="O756" s="114" t="str">
        <f t="shared" ref="O756" ca="1" si="1784">IF(B756="","",IF(INDIRECT("減額一覧!BN"&amp;P756)=0.08,0.08,0.1))</f>
        <v/>
      </c>
      <c r="P756" s="38">
        <v>117</v>
      </c>
      <c r="Q756" s="38" t="str">
        <f t="shared" ca="1" si="1780"/>
        <v/>
      </c>
      <c r="R756" s="38" t="str">
        <f t="shared" ca="1" si="1780"/>
        <v/>
      </c>
      <c r="S756" s="66" t="str">
        <f t="shared" ca="1" si="1148"/>
        <v/>
      </c>
      <c r="T756" s="105" t="str">
        <f t="shared" ca="1" si="1661"/>
        <v/>
      </c>
    </row>
    <row r="757" spans="1:20" ht="20.25" hidden="1" thickTop="1" thickBot="1">
      <c r="A757" t="str">
        <f ca="1">IF(B757="","",INDIRECT("減額一覧!B"&amp;$P757))</f>
        <v/>
      </c>
      <c r="B757" s="61" t="str">
        <f t="shared" ref="B757" ca="1" si="1785">IF(INDIRECT("減額一覧!BD"&amp;P757)=1,INDIRECT("減額一覧!AQ"&amp;P757),"")</f>
        <v/>
      </c>
      <c r="C757" s="45" t="str">
        <f ca="1">IF(B757="","",INDIRECT("減額一覧!C"&amp;$P757))</f>
        <v/>
      </c>
      <c r="D757" s="79" t="str">
        <f ca="1">IF($B757="","",INDIRECT("減額一覧!G"&amp;$P757))</f>
        <v/>
      </c>
      <c r="E757" s="19" t="str">
        <f ca="1">IF(B757="","",INDIRECT("減額一覧!H"&amp;P757))</f>
        <v/>
      </c>
      <c r="F757" s="19" t="str">
        <f ca="1">IF($B757="","",INDIRECT("減額一覧!AX"&amp;P757))</f>
        <v/>
      </c>
      <c r="G757" s="20" t="str">
        <f ca="1">IF($B757="","",INDIRECT("減額一覧!AY"&amp;P757))</f>
        <v/>
      </c>
      <c r="H757" s="20" t="str">
        <f ca="1">IF($B757="","",INDIRECT("減額一覧!AZ"&amp;P757))</f>
        <v/>
      </c>
      <c r="I757" s="32" t="str">
        <f ca="1">IF(B757="","",IF(INDIRECT("減額一覧!BO"&amp;P757)=0.08,0.08,0.1))</f>
        <v/>
      </c>
      <c r="J757" s="52"/>
      <c r="K757" s="95" t="str">
        <f t="shared" ca="1" si="1184"/>
        <v/>
      </c>
      <c r="L757" s="58" t="str">
        <f t="shared" ca="1" si="1146"/>
        <v/>
      </c>
      <c r="N757" s="113" t="str">
        <f t="shared" ca="1" si="1778"/>
        <v/>
      </c>
      <c r="O757" s="114" t="str">
        <f t="shared" ref="O757" ca="1" si="1786">IF(B757="","",IF(INDIRECT("減額一覧!BO"&amp;P757)=0.08,0.08,0.1))</f>
        <v/>
      </c>
      <c r="P757" s="38">
        <v>117</v>
      </c>
      <c r="Q757" s="38" t="str">
        <f t="shared" ca="1" si="1780"/>
        <v/>
      </c>
      <c r="R757" s="38" t="str">
        <f t="shared" ca="1" si="1780"/>
        <v/>
      </c>
      <c r="S757" s="66" t="str">
        <f t="shared" ca="1" si="1148"/>
        <v/>
      </c>
      <c r="T757" s="105" t="str">
        <f t="shared" ca="1" si="1661"/>
        <v/>
      </c>
    </row>
    <row r="758" spans="1:20" ht="20.25" hidden="1" thickTop="1" thickBot="1">
      <c r="A758" t="str">
        <f t="shared" ref="A758" ca="1" si="1787">IF(B758="","",INDIRECT("減額一覧!B"&amp;$P758))</f>
        <v/>
      </c>
      <c r="B758" s="129"/>
      <c r="C758" s="130" t="str">
        <f>IF(B758="","",減額一覧!C454)</f>
        <v/>
      </c>
      <c r="D758" s="43"/>
      <c r="E758" s="21"/>
      <c r="F758" s="22" t="s">
        <v>69</v>
      </c>
      <c r="G758" s="23">
        <f t="shared" ref="G758:H758" si="1788">SUBTOTAL(9,G754:G757)</f>
        <v>0</v>
      </c>
      <c r="H758" s="23">
        <f t="shared" si="1788"/>
        <v>0</v>
      </c>
      <c r="I758" s="30"/>
      <c r="J758" s="53"/>
      <c r="K758" s="96" t="str">
        <f t="shared" ca="1" si="1184"/>
        <v/>
      </c>
      <c r="L758" s="59" t="str">
        <f t="shared" si="1146"/>
        <v/>
      </c>
      <c r="N758" s="108" t="str">
        <f t="shared" ref="N758" si="1789">IF(AND(G758=0,H758=0),"","小計")</f>
        <v/>
      </c>
      <c r="O758" s="108" t="str">
        <f t="shared" ref="O758" si="1790">IF(AND(G758=0,H758=0),"","小計")</f>
        <v/>
      </c>
      <c r="P758" s="38"/>
      <c r="Q758" s="38"/>
      <c r="R758" s="38"/>
      <c r="S758" s="66" t="str">
        <f t="shared" si="1148"/>
        <v/>
      </c>
      <c r="T758" s="105" t="str">
        <f t="shared" si="1661"/>
        <v/>
      </c>
    </row>
    <row r="759" spans="1:20" ht="20.25" hidden="1" thickTop="1" thickBot="1">
      <c r="A759" t="str">
        <f ca="1">IF(B759="","",INDIRECT("減額一覧!B"&amp;$P759))</f>
        <v/>
      </c>
      <c r="B759" s="120" t="str">
        <f t="shared" ref="B759" ca="1" si="1791">IF(INDIRECT("減額一覧!BA"&amp;P759)=1,INDIRECT("減額一覧!M"&amp;P759),"")</f>
        <v/>
      </c>
      <c r="C759" s="131" t="str">
        <f ca="1">IF(B759="","",INDIRECT("減額一覧!C"&amp;$P759))</f>
        <v/>
      </c>
      <c r="D759" s="121" t="str">
        <f ca="1">IF($B759="","",INDIRECT("減額一覧!G"&amp;$P759))</f>
        <v/>
      </c>
      <c r="E759" s="122" t="str">
        <f ca="1">IF(B759="","",INDIRECT("減額一覧!H"&amp;P759))</f>
        <v/>
      </c>
      <c r="F759" s="122" t="str">
        <f ca="1">IF($B759="","",INDIRECT("減額一覧!T"&amp;P759))</f>
        <v/>
      </c>
      <c r="G759" s="123" t="str">
        <f ca="1">IF($B759="","",INDIRECT("減額一覧!U"&amp;P759))</f>
        <v/>
      </c>
      <c r="H759" s="123" t="str">
        <f ca="1">IF($B759="","",INDIRECT("減額一覧!V"&amp;P759))</f>
        <v/>
      </c>
      <c r="I759" s="124" t="str">
        <f ca="1">IF(B759="","",IF(INDIRECT("減額一覧!BL"&amp;P759)=0.08,0.08,0.1))</f>
        <v/>
      </c>
      <c r="J759" s="125"/>
      <c r="K759" s="126" t="str">
        <f t="shared" ca="1" si="1184"/>
        <v/>
      </c>
      <c r="L759" s="127" t="str">
        <f t="shared" ca="1" si="1146"/>
        <v/>
      </c>
      <c r="N759" s="113" t="str">
        <f t="shared" ref="N759:N762" ca="1" si="1792">IF(A759="","",IF(A759&gt;3000,"月ヶ瀬",IF(A759&gt;=2000,"都祁","市内")))</f>
        <v/>
      </c>
      <c r="O759" s="114" t="str">
        <f t="shared" ref="O759" ca="1" si="1793">IF(B759="","",IF(INDIRECT("減額一覧!BL"&amp;P759)=0.08,0.08,0.1))</f>
        <v/>
      </c>
      <c r="P759" s="38">
        <v>114</v>
      </c>
      <c r="Q759" s="38" t="str">
        <f t="shared" ref="Q759:R762" ca="1" si="1794">IF(G759="","",IF(G759&gt;0,1,""))</f>
        <v/>
      </c>
      <c r="R759" s="38" t="str">
        <f t="shared" ca="1" si="1794"/>
        <v/>
      </c>
      <c r="S759" s="66" t="str">
        <f t="shared" ca="1" si="1148"/>
        <v/>
      </c>
      <c r="T759" s="105" t="str">
        <f t="shared" ca="1" si="1661"/>
        <v/>
      </c>
    </row>
    <row r="760" spans="1:20" ht="20.25" hidden="1" thickTop="1" thickBot="1">
      <c r="A760" t="str">
        <f ca="1">IF(B760="","",INDIRECT("減額一覧!B"&amp;$P760))</f>
        <v/>
      </c>
      <c r="B760" s="61" t="str">
        <f t="shared" ref="B760" ca="1" si="1795">IF(INDIRECT("減額一覧!BB"&amp;P760)=1,INDIRECT("減額一覧!W"&amp;P760),"")</f>
        <v/>
      </c>
      <c r="C760" s="44" t="str">
        <f ca="1">IF(B760="","",INDIRECT("減額一覧!C"&amp;$P760))</f>
        <v/>
      </c>
      <c r="D760" s="79" t="str">
        <f ca="1">IF($B760="","",INDIRECT("減額一覧!G"&amp;$P760))</f>
        <v/>
      </c>
      <c r="E760" s="19" t="str">
        <f ca="1">IF(B760="","",INDIRECT("減額一覧!H"&amp;P760))</f>
        <v/>
      </c>
      <c r="F760" s="19" t="str">
        <f ca="1">IF($B760="","",INDIRECT("減額一覧!AD"&amp;P760))</f>
        <v/>
      </c>
      <c r="G760" s="20" t="str">
        <f ca="1">IF($B760="","",INDIRECT("減額一覧!AE"&amp;P760))</f>
        <v/>
      </c>
      <c r="H760" s="20" t="str">
        <f ca="1">IF($B760="","",INDIRECT("減額一覧!AF"&amp;P760))</f>
        <v/>
      </c>
      <c r="I760" s="32" t="str">
        <f ca="1">IF(B760="","",IF(INDIRECT("減額一覧!BM"&amp;P760)=0.08,0.08,0.1))</f>
        <v/>
      </c>
      <c r="J760" s="52"/>
      <c r="K760" s="95" t="str">
        <f t="shared" ca="1" si="1184"/>
        <v/>
      </c>
      <c r="L760" s="58" t="str">
        <f t="shared" ca="1" si="1146"/>
        <v/>
      </c>
      <c r="N760" s="113" t="str">
        <f t="shared" ca="1" si="1792"/>
        <v/>
      </c>
      <c r="O760" s="114" t="str">
        <f t="shared" ref="O760" ca="1" si="1796">IF(B760="","",IF(INDIRECT("減額一覧!BM"&amp;P760)=0.08,0.08,0.1))</f>
        <v/>
      </c>
      <c r="P760" s="38">
        <v>114</v>
      </c>
      <c r="Q760" s="38" t="str">
        <f t="shared" ca="1" si="1794"/>
        <v/>
      </c>
      <c r="R760" s="38" t="str">
        <f t="shared" ca="1" si="1794"/>
        <v/>
      </c>
      <c r="S760" s="66" t="str">
        <f t="shared" ca="1" si="1148"/>
        <v/>
      </c>
      <c r="T760" s="105" t="str">
        <f t="shared" ca="1" si="1661"/>
        <v/>
      </c>
    </row>
    <row r="761" spans="1:20" ht="20.25" hidden="1" thickTop="1" thickBot="1">
      <c r="A761" t="str">
        <f ca="1">IF(B761="","",INDIRECT("減額一覧!B"&amp;$P761))</f>
        <v/>
      </c>
      <c r="B761" s="61" t="str">
        <f t="shared" ref="B761" ca="1" si="1797">IF(INDIRECT("減額一覧!BC"&amp;P761)=1,INDIRECT("減額一覧!AG"&amp;P761),"")</f>
        <v/>
      </c>
      <c r="C761" s="128" t="str">
        <f ca="1">IF(B761="","",INDIRECT("減額一覧!C"&amp;$P761))</f>
        <v/>
      </c>
      <c r="D761" s="80" t="str">
        <f ca="1">IF($B761="","",INDIRECT("減額一覧!G"&amp;$P761))</f>
        <v/>
      </c>
      <c r="E761" s="19" t="str">
        <f ca="1">IF(B761="","",INDIRECT("減額一覧!H"&amp;P761))</f>
        <v/>
      </c>
      <c r="F761" s="19" t="str">
        <f ca="1">IF($B761="","",INDIRECT("減額一覧!AN"&amp;P761))</f>
        <v/>
      </c>
      <c r="G761" s="20" t="str">
        <f ca="1">IF($B761="","",INDIRECT("減額一覧!AO"&amp;P761))</f>
        <v/>
      </c>
      <c r="H761" s="20" t="str">
        <f ca="1">IF($B761="","",INDIRECT("減額一覧!AP"&amp;P761))</f>
        <v/>
      </c>
      <c r="I761" s="32" t="str">
        <f ca="1">IF(B761="","",IF(INDIRECT("減額一覧!BN"&amp;P761)=0.08,0.08,0.1))</f>
        <v/>
      </c>
      <c r="J761" s="52"/>
      <c r="K761" s="95" t="str">
        <f t="shared" ca="1" si="1184"/>
        <v/>
      </c>
      <c r="L761" s="58" t="str">
        <f t="shared" ca="1" si="1146"/>
        <v/>
      </c>
      <c r="N761" s="113" t="str">
        <f t="shared" ca="1" si="1792"/>
        <v/>
      </c>
      <c r="O761" s="114" t="str">
        <f t="shared" ref="O761" ca="1" si="1798">IF(B761="","",IF(INDIRECT("減額一覧!BN"&amp;P761)=0.08,0.08,0.1))</f>
        <v/>
      </c>
      <c r="P761" s="38">
        <v>114</v>
      </c>
      <c r="Q761" s="38" t="str">
        <f t="shared" ca="1" si="1794"/>
        <v/>
      </c>
      <c r="R761" s="38" t="str">
        <f t="shared" ca="1" si="1794"/>
        <v/>
      </c>
      <c r="S761" s="66" t="str">
        <f t="shared" ca="1" si="1148"/>
        <v/>
      </c>
      <c r="T761" s="105" t="str">
        <f t="shared" ca="1" si="1661"/>
        <v/>
      </c>
    </row>
    <row r="762" spans="1:20" ht="20.25" hidden="1" thickTop="1" thickBot="1">
      <c r="A762" t="str">
        <f ca="1">IF(B762="","",INDIRECT("減額一覧!B"&amp;$P762))</f>
        <v/>
      </c>
      <c r="B762" s="61" t="str">
        <f t="shared" ref="B762" ca="1" si="1799">IF(INDIRECT("減額一覧!BD"&amp;P762)=1,INDIRECT("減額一覧!AQ"&amp;P762),"")</f>
        <v/>
      </c>
      <c r="C762" s="45" t="str">
        <f ca="1">IF(B762="","",INDIRECT("減額一覧!C"&amp;$P762))</f>
        <v/>
      </c>
      <c r="D762" s="79" t="str">
        <f ca="1">IF($B762="","",INDIRECT("減額一覧!G"&amp;$P762))</f>
        <v/>
      </c>
      <c r="E762" s="19" t="str">
        <f ca="1">IF(B762="","",INDIRECT("減額一覧!H"&amp;P762))</f>
        <v/>
      </c>
      <c r="F762" s="19" t="str">
        <f ca="1">IF($B762="","",INDIRECT("減額一覧!AX"&amp;P762))</f>
        <v/>
      </c>
      <c r="G762" s="20" t="str">
        <f ca="1">IF($B762="","",INDIRECT("減額一覧!AY"&amp;P762))</f>
        <v/>
      </c>
      <c r="H762" s="20" t="str">
        <f ca="1">IF($B762="","",INDIRECT("減額一覧!AZ"&amp;P762))</f>
        <v/>
      </c>
      <c r="I762" s="32" t="str">
        <f ca="1">IF(B762="","",IF(INDIRECT("減額一覧!BO"&amp;P762)=0.08,0.08,0.1))</f>
        <v/>
      </c>
      <c r="J762" s="52"/>
      <c r="K762" s="95" t="str">
        <f t="shared" ca="1" si="1184"/>
        <v/>
      </c>
      <c r="L762" s="58" t="str">
        <f t="shared" ca="1" si="1146"/>
        <v/>
      </c>
      <c r="N762" s="113" t="str">
        <f t="shared" ca="1" si="1792"/>
        <v/>
      </c>
      <c r="O762" s="114" t="str">
        <f t="shared" ref="O762" ca="1" si="1800">IF(B762="","",IF(INDIRECT("減額一覧!BO"&amp;P762)=0.08,0.08,0.1))</f>
        <v/>
      </c>
      <c r="P762" s="38">
        <v>114</v>
      </c>
      <c r="Q762" s="38" t="str">
        <f t="shared" ca="1" si="1794"/>
        <v/>
      </c>
      <c r="R762" s="38" t="str">
        <f t="shared" ca="1" si="1794"/>
        <v/>
      </c>
      <c r="S762" s="66" t="str">
        <f t="shared" ca="1" si="1148"/>
        <v/>
      </c>
      <c r="T762" s="105" t="str">
        <f t="shared" ca="1" si="1661"/>
        <v/>
      </c>
    </row>
    <row r="763" spans="1:20" ht="20.25" hidden="1" thickTop="1" thickBot="1">
      <c r="B763" s="129"/>
      <c r="C763" s="130" t="str">
        <f>IF(B763="","",減額一覧!C459)</f>
        <v/>
      </c>
      <c r="D763" s="43"/>
      <c r="E763" s="21"/>
      <c r="F763" s="22" t="s">
        <v>69</v>
      </c>
      <c r="G763" s="23">
        <f t="shared" ref="G763:H763" si="1801">SUBTOTAL(9,G759:G762)</f>
        <v>0</v>
      </c>
      <c r="H763" s="23">
        <f t="shared" si="1801"/>
        <v>0</v>
      </c>
      <c r="I763" s="30"/>
      <c r="J763" s="53"/>
      <c r="K763" s="96" t="str">
        <f t="shared" si="1184"/>
        <v/>
      </c>
      <c r="L763" s="59" t="str">
        <f t="shared" si="1146"/>
        <v/>
      </c>
      <c r="N763" s="108" t="str">
        <f t="shared" ref="N763" si="1802">IF(AND(G763=0,H763=0),"","小計")</f>
        <v/>
      </c>
      <c r="O763" s="108" t="str">
        <f t="shared" ref="O763" si="1803">IF(AND(G763=0,H763=0),"","小計")</f>
        <v/>
      </c>
      <c r="P763" s="38"/>
      <c r="Q763" s="38"/>
      <c r="R763" s="38"/>
      <c r="S763" s="66" t="str">
        <f t="shared" si="1148"/>
        <v/>
      </c>
      <c r="T763" s="105" t="str">
        <f t="shared" si="1661"/>
        <v/>
      </c>
    </row>
    <row r="764" spans="1:20" ht="20.25" hidden="1" thickTop="1" thickBot="1">
      <c r="A764" t="str">
        <f ca="1">IF(B764="","",INDIRECT("減額一覧!B"&amp;$P764))</f>
        <v/>
      </c>
      <c r="B764" s="120" t="str">
        <f t="shared" ref="B764" ca="1" si="1804">IF(INDIRECT("減額一覧!BA"&amp;P764)=1,INDIRECT("減額一覧!M"&amp;P764),"")</f>
        <v/>
      </c>
      <c r="C764" s="131" t="str">
        <f ca="1">IF(B764="","",INDIRECT("減額一覧!C"&amp;$P764))</f>
        <v/>
      </c>
      <c r="D764" s="121" t="str">
        <f ca="1">IF($B764="","",INDIRECT("減額一覧!G"&amp;$P764))</f>
        <v/>
      </c>
      <c r="E764" s="122" t="str">
        <f ca="1">IF(B764="","",INDIRECT("減額一覧!H"&amp;P764))</f>
        <v/>
      </c>
      <c r="F764" s="122" t="str">
        <f ca="1">IF($B764="","",INDIRECT("減額一覧!T"&amp;P764))</f>
        <v/>
      </c>
      <c r="G764" s="123" t="str">
        <f ca="1">IF($B764="","",INDIRECT("減額一覧!U"&amp;P764))</f>
        <v/>
      </c>
      <c r="H764" s="123" t="str">
        <f ca="1">IF($B764="","",INDIRECT("減額一覧!V"&amp;P764))</f>
        <v/>
      </c>
      <c r="I764" s="124" t="str">
        <f ca="1">IF(B764="","",IF(INDIRECT("減額一覧!BL"&amp;P764)=0.08,0.08,0.1))</f>
        <v/>
      </c>
      <c r="J764" s="125"/>
      <c r="K764" s="126" t="str">
        <f t="shared" ca="1" si="1184"/>
        <v/>
      </c>
      <c r="L764" s="127" t="str">
        <f t="shared" ca="1" si="1146"/>
        <v/>
      </c>
      <c r="N764" s="113" t="str">
        <f t="shared" ref="N764:N767" ca="1" si="1805">IF(A764="","",IF(A764&gt;3000,"月ヶ瀬",IF(A764&gt;=2000,"都祁","市内")))</f>
        <v/>
      </c>
      <c r="O764" s="114" t="str">
        <f t="shared" ref="O764" ca="1" si="1806">IF(B764="","",IF(INDIRECT("減額一覧!BL"&amp;P764)=0.08,0.08,0.1))</f>
        <v/>
      </c>
      <c r="P764" s="38">
        <v>115</v>
      </c>
      <c r="Q764" s="38" t="str">
        <f t="shared" ref="Q764:R767" ca="1" si="1807">IF(G764="","",IF(G764&gt;0,1,""))</f>
        <v/>
      </c>
      <c r="R764" s="38" t="str">
        <f t="shared" ca="1" si="1807"/>
        <v/>
      </c>
      <c r="S764" s="66" t="str">
        <f t="shared" ca="1" si="1148"/>
        <v/>
      </c>
      <c r="T764" s="105" t="str">
        <f t="shared" ca="1" si="1661"/>
        <v/>
      </c>
    </row>
    <row r="765" spans="1:20" ht="20.25" hidden="1" thickTop="1" thickBot="1">
      <c r="A765" t="str">
        <f ca="1">IF(B765="","",INDIRECT("減額一覧!B"&amp;$P765))</f>
        <v/>
      </c>
      <c r="B765" s="61" t="str">
        <f t="shared" ref="B765" ca="1" si="1808">IF(INDIRECT("減額一覧!BB"&amp;P765)=1,INDIRECT("減額一覧!W"&amp;P765),"")</f>
        <v/>
      </c>
      <c r="C765" s="44" t="str">
        <f ca="1">IF(B765="","",INDIRECT("減額一覧!C"&amp;$P765))</f>
        <v/>
      </c>
      <c r="D765" s="79" t="str">
        <f ca="1">IF($B765="","",INDIRECT("減額一覧!G"&amp;$P765))</f>
        <v/>
      </c>
      <c r="E765" s="19" t="str">
        <f ca="1">IF(B765="","",INDIRECT("減額一覧!H"&amp;P765))</f>
        <v/>
      </c>
      <c r="F765" s="19" t="str">
        <f ca="1">IF($B765="","",INDIRECT("減額一覧!AD"&amp;P765))</f>
        <v/>
      </c>
      <c r="G765" s="20" t="str">
        <f ca="1">IF($B765="","",INDIRECT("減額一覧!AE"&amp;P765))</f>
        <v/>
      </c>
      <c r="H765" s="20" t="str">
        <f ca="1">IF($B765="","",INDIRECT("減額一覧!AF"&amp;P765))</f>
        <v/>
      </c>
      <c r="I765" s="32" t="str">
        <f ca="1">IF(B765="","",IF(INDIRECT("減額一覧!BM"&amp;P765)=0.08,0.08,0.1))</f>
        <v/>
      </c>
      <c r="J765" s="52"/>
      <c r="K765" s="95" t="str">
        <f t="shared" ca="1" si="1184"/>
        <v/>
      </c>
      <c r="L765" s="58" t="str">
        <f t="shared" ca="1" si="1146"/>
        <v/>
      </c>
      <c r="N765" s="113" t="str">
        <f t="shared" ca="1" si="1805"/>
        <v/>
      </c>
      <c r="O765" s="114" t="str">
        <f t="shared" ref="O765" ca="1" si="1809">IF(B765="","",IF(INDIRECT("減額一覧!BM"&amp;P765)=0.08,0.08,0.1))</f>
        <v/>
      </c>
      <c r="P765" s="38">
        <v>115</v>
      </c>
      <c r="Q765" s="38" t="str">
        <f t="shared" ca="1" si="1807"/>
        <v/>
      </c>
      <c r="R765" s="38" t="str">
        <f t="shared" ca="1" si="1807"/>
        <v/>
      </c>
      <c r="S765" s="66" t="str">
        <f t="shared" ca="1" si="1148"/>
        <v/>
      </c>
      <c r="T765" s="105" t="str">
        <f t="shared" ca="1" si="1661"/>
        <v/>
      </c>
    </row>
    <row r="766" spans="1:20" ht="20.25" hidden="1" thickTop="1" thickBot="1">
      <c r="A766" t="str">
        <f ca="1">IF(B766="","",INDIRECT("減額一覧!B"&amp;$P766))</f>
        <v/>
      </c>
      <c r="B766" s="61" t="str">
        <f t="shared" ref="B766" ca="1" si="1810">IF(INDIRECT("減額一覧!BC"&amp;P766)=1,INDIRECT("減額一覧!AG"&amp;P766),"")</f>
        <v/>
      </c>
      <c r="C766" s="128" t="str">
        <f ca="1">IF(B766="","",INDIRECT("減額一覧!C"&amp;$P766))</f>
        <v/>
      </c>
      <c r="D766" s="80" t="str">
        <f ca="1">IF($B766="","",INDIRECT("減額一覧!G"&amp;$P766))</f>
        <v/>
      </c>
      <c r="E766" s="19" t="str">
        <f ca="1">IF(B766="","",INDIRECT("減額一覧!H"&amp;P766))</f>
        <v/>
      </c>
      <c r="F766" s="19" t="str">
        <f ca="1">IF($B766="","",INDIRECT("減額一覧!AN"&amp;P766))</f>
        <v/>
      </c>
      <c r="G766" s="20" t="str">
        <f ca="1">IF($B766="","",INDIRECT("減額一覧!AO"&amp;P766))</f>
        <v/>
      </c>
      <c r="H766" s="20" t="str">
        <f ca="1">IF($B766="","",INDIRECT("減額一覧!AP"&amp;P766))</f>
        <v/>
      </c>
      <c r="I766" s="32" t="str">
        <f ca="1">IF(B766="","",IF(INDIRECT("減額一覧!BN"&amp;P766)=0.08,0.08,0.1))</f>
        <v/>
      </c>
      <c r="J766" s="52"/>
      <c r="K766" s="95" t="str">
        <f t="shared" ca="1" si="1184"/>
        <v/>
      </c>
      <c r="L766" s="58" t="str">
        <f t="shared" ca="1" si="1146"/>
        <v/>
      </c>
      <c r="N766" s="113" t="str">
        <f t="shared" ca="1" si="1805"/>
        <v/>
      </c>
      <c r="O766" s="114" t="str">
        <f t="shared" ref="O766" ca="1" si="1811">IF(B766="","",IF(INDIRECT("減額一覧!BN"&amp;P766)=0.08,0.08,0.1))</f>
        <v/>
      </c>
      <c r="P766" s="38">
        <v>115</v>
      </c>
      <c r="Q766" s="38" t="str">
        <f t="shared" ca="1" si="1807"/>
        <v/>
      </c>
      <c r="R766" s="38" t="str">
        <f t="shared" ca="1" si="1807"/>
        <v/>
      </c>
      <c r="S766" s="66" t="str">
        <f t="shared" ca="1" si="1148"/>
        <v/>
      </c>
      <c r="T766" s="105" t="str">
        <f t="shared" ca="1" si="1661"/>
        <v/>
      </c>
    </row>
    <row r="767" spans="1:20" ht="20.25" hidden="1" thickTop="1" thickBot="1">
      <c r="A767" t="str">
        <f ca="1">IF(B767="","",INDIRECT("減額一覧!B"&amp;$P767))</f>
        <v/>
      </c>
      <c r="B767" s="61" t="str">
        <f t="shared" ref="B767" ca="1" si="1812">IF(INDIRECT("減額一覧!BD"&amp;P767)=1,INDIRECT("減額一覧!AQ"&amp;P767),"")</f>
        <v/>
      </c>
      <c r="C767" s="45" t="str">
        <f ca="1">IF(B767="","",INDIRECT("減額一覧!C"&amp;$P767))</f>
        <v/>
      </c>
      <c r="D767" s="79" t="str">
        <f ca="1">IF($B767="","",INDIRECT("減額一覧!G"&amp;$P767))</f>
        <v/>
      </c>
      <c r="E767" s="19" t="str">
        <f ca="1">IF(B767="","",INDIRECT("減額一覧!H"&amp;P767))</f>
        <v/>
      </c>
      <c r="F767" s="19" t="str">
        <f ca="1">IF($B767="","",INDIRECT("減額一覧!AX"&amp;P767))</f>
        <v/>
      </c>
      <c r="G767" s="20" t="str">
        <f ca="1">IF($B767="","",INDIRECT("減額一覧!AY"&amp;P767))</f>
        <v/>
      </c>
      <c r="H767" s="20" t="str">
        <f ca="1">IF($B767="","",INDIRECT("減額一覧!AZ"&amp;P767))</f>
        <v/>
      </c>
      <c r="I767" s="32" t="str">
        <f ca="1">IF(B767="","",IF(INDIRECT("減額一覧!BO"&amp;P767)=0.08,0.08,0.1))</f>
        <v/>
      </c>
      <c r="J767" s="52"/>
      <c r="K767" s="95" t="str">
        <f t="shared" ca="1" si="1184"/>
        <v/>
      </c>
      <c r="L767" s="58" t="str">
        <f t="shared" ca="1" si="1146"/>
        <v/>
      </c>
      <c r="N767" s="113" t="str">
        <f t="shared" ca="1" si="1805"/>
        <v/>
      </c>
      <c r="O767" s="114" t="str">
        <f t="shared" ref="O767" ca="1" si="1813">IF(B767="","",IF(INDIRECT("減額一覧!BO"&amp;P767)=0.08,0.08,0.1))</f>
        <v/>
      </c>
      <c r="P767" s="38">
        <v>115</v>
      </c>
      <c r="Q767" s="38" t="str">
        <f t="shared" ca="1" si="1807"/>
        <v/>
      </c>
      <c r="R767" s="38" t="str">
        <f t="shared" ca="1" si="1807"/>
        <v/>
      </c>
      <c r="S767" s="66" t="str">
        <f t="shared" ca="1" si="1148"/>
        <v/>
      </c>
      <c r="T767" s="105" t="str">
        <f t="shared" ca="1" si="1661"/>
        <v/>
      </c>
    </row>
    <row r="768" spans="1:20" ht="20.25" hidden="1" thickTop="1" thickBot="1">
      <c r="B768" s="129"/>
      <c r="C768" s="130" t="str">
        <f>IF(B768="","",減額一覧!C464)</f>
        <v/>
      </c>
      <c r="D768" s="43"/>
      <c r="E768" s="21"/>
      <c r="F768" s="22" t="s">
        <v>69</v>
      </c>
      <c r="G768" s="23">
        <f t="shared" ref="G768:H768" si="1814">SUBTOTAL(9,G764:G767)</f>
        <v>0</v>
      </c>
      <c r="H768" s="23">
        <f t="shared" si="1814"/>
        <v>0</v>
      </c>
      <c r="I768" s="30"/>
      <c r="J768" s="53"/>
      <c r="K768" s="96" t="str">
        <f t="shared" si="1184"/>
        <v/>
      </c>
      <c r="L768" s="59" t="str">
        <f t="shared" si="1146"/>
        <v/>
      </c>
      <c r="N768" s="108" t="str">
        <f t="shared" ref="N768" si="1815">IF(AND(G768=0,H768=0),"","小計")</f>
        <v/>
      </c>
      <c r="O768" s="108" t="str">
        <f t="shared" ref="O768" si="1816">IF(AND(G768=0,H768=0),"","小計")</f>
        <v/>
      </c>
      <c r="P768" s="38"/>
      <c r="Q768" s="38"/>
      <c r="R768" s="38"/>
      <c r="S768" s="66" t="str">
        <f t="shared" si="1148"/>
        <v/>
      </c>
      <c r="T768" s="105" t="str">
        <f t="shared" si="1661"/>
        <v/>
      </c>
    </row>
    <row r="769" spans="1:20" ht="20.25" hidden="1" thickTop="1" thickBot="1">
      <c r="A769" t="str">
        <f ca="1">IF(B769="","",INDIRECT("減額一覧!B"&amp;$P769))</f>
        <v/>
      </c>
      <c r="B769" s="120" t="str">
        <f t="shared" ref="B769" ca="1" si="1817">IF(INDIRECT("減額一覧!BA"&amp;P769)=1,INDIRECT("減額一覧!M"&amp;P769),"")</f>
        <v/>
      </c>
      <c r="C769" s="131" t="str">
        <f ca="1">IF(B769="","",INDIRECT("減額一覧!C"&amp;$P769))</f>
        <v/>
      </c>
      <c r="D769" s="121" t="str">
        <f ca="1">IF($B769="","",INDIRECT("減額一覧!G"&amp;$P769))</f>
        <v/>
      </c>
      <c r="E769" s="122" t="str">
        <f ca="1">IF(B769="","",INDIRECT("減額一覧!H"&amp;P769))</f>
        <v/>
      </c>
      <c r="F769" s="122" t="str">
        <f ca="1">IF($B769="","",INDIRECT("減額一覧!T"&amp;P769))</f>
        <v/>
      </c>
      <c r="G769" s="123" t="str">
        <f ca="1">IF($B769="","",INDIRECT("減額一覧!U"&amp;P769))</f>
        <v/>
      </c>
      <c r="H769" s="123" t="str">
        <f ca="1">IF($B769="","",INDIRECT("減額一覧!V"&amp;P769))</f>
        <v/>
      </c>
      <c r="I769" s="124" t="str">
        <f ca="1">IF(B769="","",IF(INDIRECT("減額一覧!BL"&amp;P769)=0.08,0.08,0.1))</f>
        <v/>
      </c>
      <c r="J769" s="125"/>
      <c r="K769" s="126" t="str">
        <f t="shared" ca="1" si="1184"/>
        <v/>
      </c>
      <c r="L769" s="127" t="str">
        <f t="shared" ca="1" si="1146"/>
        <v/>
      </c>
      <c r="N769" s="113" t="str">
        <f t="shared" ref="N769:N772" ca="1" si="1818">IF(A769="","",IF(A769&gt;3000,"月ヶ瀬",IF(A769&gt;=2000,"都祁","市内")))</f>
        <v/>
      </c>
      <c r="O769" s="114" t="str">
        <f t="shared" ref="O769" ca="1" si="1819">IF(B769="","",IF(INDIRECT("減額一覧!BL"&amp;P769)=0.08,0.08,0.1))</f>
        <v/>
      </c>
      <c r="P769" s="38">
        <v>116</v>
      </c>
      <c r="Q769" s="38" t="str">
        <f t="shared" ref="Q769:R772" ca="1" si="1820">IF(G769="","",IF(G769&gt;0,1,""))</f>
        <v/>
      </c>
      <c r="R769" s="38" t="str">
        <f t="shared" ca="1" si="1820"/>
        <v/>
      </c>
      <c r="S769" s="66" t="str">
        <f t="shared" ca="1" si="1148"/>
        <v/>
      </c>
      <c r="T769" s="105" t="str">
        <f t="shared" ca="1" si="1661"/>
        <v/>
      </c>
    </row>
    <row r="770" spans="1:20" ht="20.25" hidden="1" thickTop="1" thickBot="1">
      <c r="A770" t="str">
        <f ca="1">IF(B770="","",INDIRECT("減額一覧!B"&amp;$P770))</f>
        <v/>
      </c>
      <c r="B770" s="61" t="str">
        <f t="shared" ref="B770" ca="1" si="1821">IF(INDIRECT("減額一覧!BB"&amp;P770)=1,INDIRECT("減額一覧!W"&amp;P770),"")</f>
        <v/>
      </c>
      <c r="C770" s="44" t="str">
        <f ca="1">IF(B770="","",INDIRECT("減額一覧!C"&amp;$P770))</f>
        <v/>
      </c>
      <c r="D770" s="79" t="str">
        <f ca="1">IF($B770="","",INDIRECT("減額一覧!G"&amp;$P770))</f>
        <v/>
      </c>
      <c r="E770" s="19" t="str">
        <f ca="1">IF(B770="","",INDIRECT("減額一覧!H"&amp;P770))</f>
        <v/>
      </c>
      <c r="F770" s="19" t="str">
        <f ca="1">IF($B770="","",INDIRECT("減額一覧!AD"&amp;P770))</f>
        <v/>
      </c>
      <c r="G770" s="20" t="str">
        <f ca="1">IF($B770="","",INDIRECT("減額一覧!AE"&amp;P770))</f>
        <v/>
      </c>
      <c r="H770" s="20" t="str">
        <f ca="1">IF($B770="","",INDIRECT("減額一覧!AF"&amp;P770))</f>
        <v/>
      </c>
      <c r="I770" s="32" t="str">
        <f ca="1">IF(B770="","",IF(INDIRECT("減額一覧!BM"&amp;P770)=0.08,0.08,0.1))</f>
        <v/>
      </c>
      <c r="J770" s="52"/>
      <c r="K770" s="95" t="str">
        <f t="shared" ca="1" si="1184"/>
        <v/>
      </c>
      <c r="L770" s="58" t="str">
        <f t="shared" ca="1" si="1146"/>
        <v/>
      </c>
      <c r="N770" s="113" t="str">
        <f t="shared" ca="1" si="1818"/>
        <v/>
      </c>
      <c r="O770" s="114" t="str">
        <f t="shared" ref="O770" ca="1" si="1822">IF(B770="","",IF(INDIRECT("減額一覧!BM"&amp;P770)=0.08,0.08,0.1))</f>
        <v/>
      </c>
      <c r="P770" s="38">
        <v>116</v>
      </c>
      <c r="Q770" s="38" t="str">
        <f t="shared" ca="1" si="1820"/>
        <v/>
      </c>
      <c r="R770" s="38" t="str">
        <f t="shared" ca="1" si="1820"/>
        <v/>
      </c>
      <c r="S770" s="66" t="str">
        <f t="shared" ca="1" si="1148"/>
        <v/>
      </c>
      <c r="T770" s="105" t="str">
        <f t="shared" ca="1" si="1661"/>
        <v/>
      </c>
    </row>
    <row r="771" spans="1:20" ht="20.25" hidden="1" thickTop="1" thickBot="1">
      <c r="A771" t="str">
        <f ca="1">IF(B771="","",INDIRECT("減額一覧!B"&amp;$P771))</f>
        <v/>
      </c>
      <c r="B771" s="61" t="str">
        <f t="shared" ref="B771" ca="1" si="1823">IF(INDIRECT("減額一覧!BC"&amp;P771)=1,INDIRECT("減額一覧!AG"&amp;P771),"")</f>
        <v/>
      </c>
      <c r="C771" s="128" t="str">
        <f ca="1">IF(B771="","",INDIRECT("減額一覧!C"&amp;$P771))</f>
        <v/>
      </c>
      <c r="D771" s="80" t="str">
        <f ca="1">IF($B771="","",INDIRECT("減額一覧!G"&amp;$P771))</f>
        <v/>
      </c>
      <c r="E771" s="19" t="str">
        <f ca="1">IF(B771="","",INDIRECT("減額一覧!H"&amp;P771))</f>
        <v/>
      </c>
      <c r="F771" s="19" t="str">
        <f ca="1">IF($B771="","",INDIRECT("減額一覧!AN"&amp;P771))</f>
        <v/>
      </c>
      <c r="G771" s="20" t="str">
        <f ca="1">IF($B771="","",INDIRECT("減額一覧!AO"&amp;P771))</f>
        <v/>
      </c>
      <c r="H771" s="20" t="str">
        <f ca="1">IF($B771="","",INDIRECT("減額一覧!AP"&amp;P771))</f>
        <v/>
      </c>
      <c r="I771" s="32" t="str">
        <f ca="1">IF(B771="","",IF(INDIRECT("減額一覧!BN"&amp;P771)=0.08,0.08,0.1))</f>
        <v/>
      </c>
      <c r="J771" s="52"/>
      <c r="K771" s="95" t="str">
        <f t="shared" ca="1" si="1184"/>
        <v/>
      </c>
      <c r="L771" s="58" t="str">
        <f t="shared" ca="1" si="1146"/>
        <v/>
      </c>
      <c r="N771" s="113" t="str">
        <f t="shared" ca="1" si="1818"/>
        <v/>
      </c>
      <c r="O771" s="114" t="str">
        <f t="shared" ref="O771" ca="1" si="1824">IF(B771="","",IF(INDIRECT("減額一覧!BN"&amp;P771)=0.08,0.08,0.1))</f>
        <v/>
      </c>
      <c r="P771" s="38">
        <v>116</v>
      </c>
      <c r="Q771" s="38" t="str">
        <f t="shared" ca="1" si="1820"/>
        <v/>
      </c>
      <c r="R771" s="38" t="str">
        <f t="shared" ca="1" si="1820"/>
        <v/>
      </c>
      <c r="S771" s="66" t="str">
        <f t="shared" ca="1" si="1148"/>
        <v/>
      </c>
      <c r="T771" s="105" t="str">
        <f t="shared" ca="1" si="1661"/>
        <v/>
      </c>
    </row>
    <row r="772" spans="1:20" ht="20.25" hidden="1" thickTop="1" thickBot="1">
      <c r="A772" t="str">
        <f ca="1">IF(B772="","",INDIRECT("減額一覧!B"&amp;$P772))</f>
        <v/>
      </c>
      <c r="B772" s="61" t="str">
        <f t="shared" ref="B772" ca="1" si="1825">IF(INDIRECT("減額一覧!BD"&amp;P772)=1,INDIRECT("減額一覧!AQ"&amp;P772),"")</f>
        <v/>
      </c>
      <c r="C772" s="45" t="str">
        <f ca="1">IF(B772="","",INDIRECT("減額一覧!C"&amp;$P772))</f>
        <v/>
      </c>
      <c r="D772" s="79" t="str">
        <f ca="1">IF($B772="","",INDIRECT("減額一覧!G"&amp;$P772))</f>
        <v/>
      </c>
      <c r="E772" s="19" t="str">
        <f ca="1">IF(B772="","",INDIRECT("減額一覧!H"&amp;P772))</f>
        <v/>
      </c>
      <c r="F772" s="19" t="str">
        <f ca="1">IF($B772="","",INDIRECT("減額一覧!AX"&amp;P772))</f>
        <v/>
      </c>
      <c r="G772" s="20" t="str">
        <f ca="1">IF($B772="","",INDIRECT("減額一覧!AY"&amp;P772))</f>
        <v/>
      </c>
      <c r="H772" s="20" t="str">
        <f ca="1">IF($B772="","",INDIRECT("減額一覧!AZ"&amp;P772))</f>
        <v/>
      </c>
      <c r="I772" s="32" t="str">
        <f ca="1">IF(B772="","",IF(INDIRECT("減額一覧!BO"&amp;P772)=0.08,0.08,0.1))</f>
        <v/>
      </c>
      <c r="J772" s="52"/>
      <c r="K772" s="95" t="str">
        <f t="shared" ca="1" si="1184"/>
        <v/>
      </c>
      <c r="L772" s="58" t="str">
        <f t="shared" ref="L772:L851" ca="1" si="1826">IF(OR(S772="370",S772="371",S772="372",S772="373",S772="374",S772="375",S772="376",S772="377",S772="378",S772="379",S772="380",S772="039",S772="389"),"農集","")</f>
        <v/>
      </c>
      <c r="N772" s="113" t="str">
        <f t="shared" ca="1" si="1818"/>
        <v/>
      </c>
      <c r="O772" s="114" t="str">
        <f t="shared" ref="O772" ca="1" si="1827">IF(B772="","",IF(INDIRECT("減額一覧!BO"&amp;P772)=0.08,0.08,0.1))</f>
        <v/>
      </c>
      <c r="P772" s="38">
        <v>116</v>
      </c>
      <c r="Q772" s="38" t="str">
        <f t="shared" ca="1" si="1820"/>
        <v/>
      </c>
      <c r="R772" s="38" t="str">
        <f t="shared" ca="1" si="1820"/>
        <v/>
      </c>
      <c r="S772" s="66" t="str">
        <f t="shared" ref="S772:S851" ca="1" si="1828">IF(C772="","",LEFT(TEXT(C772,"000000000"),3))</f>
        <v/>
      </c>
      <c r="T772" s="105" t="str">
        <f t="shared" ca="1" si="1661"/>
        <v/>
      </c>
    </row>
    <row r="773" spans="1:20" ht="20.25" hidden="1" thickTop="1" thickBot="1">
      <c r="B773" s="129"/>
      <c r="C773" s="130" t="str">
        <f>IF(B773="","",減額一覧!C469)</f>
        <v/>
      </c>
      <c r="D773" s="43"/>
      <c r="E773" s="21"/>
      <c r="F773" s="22" t="s">
        <v>69</v>
      </c>
      <c r="G773" s="23">
        <f t="shared" ref="G773:H773" si="1829">SUBTOTAL(9,G769:G772)</f>
        <v>0</v>
      </c>
      <c r="H773" s="23">
        <f t="shared" si="1829"/>
        <v>0</v>
      </c>
      <c r="I773" s="30"/>
      <c r="J773" s="53"/>
      <c r="K773" s="96" t="str">
        <f t="shared" si="1184"/>
        <v/>
      </c>
      <c r="L773" s="59" t="str">
        <f t="shared" si="1826"/>
        <v/>
      </c>
      <c r="N773" s="108" t="str">
        <f t="shared" ref="N773" si="1830">IF(AND(G773=0,H773=0),"","小計")</f>
        <v/>
      </c>
      <c r="O773" s="108" t="str">
        <f t="shared" ref="O773" si="1831">IF(AND(G773=0,H773=0),"","小計")</f>
        <v/>
      </c>
      <c r="P773" s="38"/>
      <c r="Q773" s="38"/>
      <c r="R773" s="38"/>
      <c r="S773" s="66" t="str">
        <f t="shared" si="1828"/>
        <v/>
      </c>
      <c r="T773" s="105" t="str">
        <f t="shared" ref="T773:T836" si="1832">IF(L773="","",IF(H773=0,"",H773))</f>
        <v/>
      </c>
    </row>
    <row r="774" spans="1:20" ht="20.25" hidden="1" thickTop="1" thickBot="1">
      <c r="A774" t="str">
        <f ca="1">IF(B774="","",INDIRECT("減額一覧!B"&amp;$P774))</f>
        <v/>
      </c>
      <c r="B774" s="120" t="str">
        <f t="shared" ref="B774" ca="1" si="1833">IF(INDIRECT("減額一覧!BA"&amp;P774)=1,INDIRECT("減額一覧!M"&amp;P774),"")</f>
        <v/>
      </c>
      <c r="C774" s="131" t="str">
        <f ca="1">IF(B774="","",INDIRECT("減額一覧!C"&amp;$P774))</f>
        <v/>
      </c>
      <c r="D774" s="121" t="str">
        <f ca="1">IF($B774="","",INDIRECT("減額一覧!G"&amp;$P774))</f>
        <v/>
      </c>
      <c r="E774" s="122" t="str">
        <f ca="1">IF(B774="","",INDIRECT("減額一覧!H"&amp;P774))</f>
        <v/>
      </c>
      <c r="F774" s="122" t="str">
        <f ca="1">IF($B774="","",INDIRECT("減額一覧!T"&amp;P774))</f>
        <v/>
      </c>
      <c r="G774" s="123" t="str">
        <f ca="1">IF($B774="","",INDIRECT("減額一覧!U"&amp;P774))</f>
        <v/>
      </c>
      <c r="H774" s="123" t="str">
        <f ca="1">IF($B774="","",INDIRECT("減額一覧!V"&amp;P774))</f>
        <v/>
      </c>
      <c r="I774" s="124" t="str">
        <f ca="1">IF(B774="","",IF(INDIRECT("減額一覧!BL"&amp;P774)=0.08,0.08,0.1))</f>
        <v/>
      </c>
      <c r="J774" s="125"/>
      <c r="K774" s="126" t="str">
        <f t="shared" ca="1" si="1184"/>
        <v/>
      </c>
      <c r="L774" s="127" t="str">
        <f t="shared" ca="1" si="1826"/>
        <v/>
      </c>
      <c r="N774" s="113" t="str">
        <f t="shared" ref="N774:N777" ca="1" si="1834">IF(A774="","",IF(A774&gt;3000,"月ヶ瀬",IF(A774&gt;=2000,"都祁","市内")))</f>
        <v/>
      </c>
      <c r="O774" s="114" t="str">
        <f t="shared" ref="O774" ca="1" si="1835">IF(B774="","",IF(INDIRECT("減額一覧!BL"&amp;P774)=0.08,0.08,0.1))</f>
        <v/>
      </c>
      <c r="P774" s="38">
        <v>117</v>
      </c>
      <c r="Q774" s="38" t="str">
        <f t="shared" ref="Q774:R777" ca="1" si="1836">IF(G774="","",IF(G774&gt;0,1,""))</f>
        <v/>
      </c>
      <c r="R774" s="38" t="str">
        <f t="shared" ca="1" si="1836"/>
        <v/>
      </c>
      <c r="S774" s="66" t="str">
        <f t="shared" ca="1" si="1828"/>
        <v/>
      </c>
      <c r="T774" s="105" t="str">
        <f t="shared" ca="1" si="1832"/>
        <v/>
      </c>
    </row>
    <row r="775" spans="1:20" ht="20.25" hidden="1" thickTop="1" thickBot="1">
      <c r="A775" t="str">
        <f ca="1">IF(B775="","",INDIRECT("減額一覧!B"&amp;$P775))</f>
        <v/>
      </c>
      <c r="B775" s="61" t="str">
        <f t="shared" ref="B775" ca="1" si="1837">IF(INDIRECT("減額一覧!BB"&amp;P775)=1,INDIRECT("減額一覧!W"&amp;P775),"")</f>
        <v/>
      </c>
      <c r="C775" s="44" t="str">
        <f ca="1">IF(B775="","",INDIRECT("減額一覧!C"&amp;$P775))</f>
        <v/>
      </c>
      <c r="D775" s="79" t="str">
        <f ca="1">IF($B775="","",INDIRECT("減額一覧!G"&amp;$P775))</f>
        <v/>
      </c>
      <c r="E775" s="19" t="str">
        <f ca="1">IF(B775="","",INDIRECT("減額一覧!H"&amp;P775))</f>
        <v/>
      </c>
      <c r="F775" s="19" t="str">
        <f ca="1">IF($B775="","",INDIRECT("減額一覧!AD"&amp;P775))</f>
        <v/>
      </c>
      <c r="G775" s="20" t="str">
        <f ca="1">IF($B775="","",INDIRECT("減額一覧!AE"&amp;P775))</f>
        <v/>
      </c>
      <c r="H775" s="20" t="str">
        <f ca="1">IF($B775="","",INDIRECT("減額一覧!AF"&amp;P775))</f>
        <v/>
      </c>
      <c r="I775" s="32" t="str">
        <f ca="1">IF(B775="","",IF(INDIRECT("減額一覧!BM"&amp;P775)=0.08,0.08,0.1))</f>
        <v/>
      </c>
      <c r="J775" s="52"/>
      <c r="K775" s="95" t="str">
        <f t="shared" ca="1" si="1184"/>
        <v/>
      </c>
      <c r="L775" s="58" t="str">
        <f t="shared" ca="1" si="1826"/>
        <v/>
      </c>
      <c r="N775" s="113" t="str">
        <f t="shared" ca="1" si="1834"/>
        <v/>
      </c>
      <c r="O775" s="114" t="str">
        <f t="shared" ref="O775" ca="1" si="1838">IF(B775="","",IF(INDIRECT("減額一覧!BM"&amp;P775)=0.08,0.08,0.1))</f>
        <v/>
      </c>
      <c r="P775" s="38">
        <v>117</v>
      </c>
      <c r="Q775" s="38" t="str">
        <f t="shared" ca="1" si="1836"/>
        <v/>
      </c>
      <c r="R775" s="38" t="str">
        <f t="shared" ca="1" si="1836"/>
        <v/>
      </c>
      <c r="S775" s="66" t="str">
        <f t="shared" ca="1" si="1828"/>
        <v/>
      </c>
      <c r="T775" s="105" t="str">
        <f t="shared" ca="1" si="1832"/>
        <v/>
      </c>
    </row>
    <row r="776" spans="1:20" ht="20.25" hidden="1" thickTop="1" thickBot="1">
      <c r="A776" t="str">
        <f ca="1">IF(B776="","",INDIRECT("減額一覧!B"&amp;$P776))</f>
        <v/>
      </c>
      <c r="B776" s="61" t="str">
        <f t="shared" ref="B776" ca="1" si="1839">IF(INDIRECT("減額一覧!BC"&amp;P776)=1,INDIRECT("減額一覧!AG"&amp;P776),"")</f>
        <v/>
      </c>
      <c r="C776" s="128" t="str">
        <f ca="1">IF(B776="","",INDIRECT("減額一覧!C"&amp;$P776))</f>
        <v/>
      </c>
      <c r="D776" s="80" t="str">
        <f ca="1">IF($B776="","",INDIRECT("減額一覧!G"&amp;$P776))</f>
        <v/>
      </c>
      <c r="E776" s="19" t="str">
        <f ca="1">IF(B776="","",INDIRECT("減額一覧!H"&amp;P776))</f>
        <v/>
      </c>
      <c r="F776" s="19" t="str">
        <f ca="1">IF($B776="","",INDIRECT("減額一覧!AN"&amp;P776))</f>
        <v/>
      </c>
      <c r="G776" s="20" t="str">
        <f ca="1">IF($B776="","",INDIRECT("減額一覧!AO"&amp;P776))</f>
        <v/>
      </c>
      <c r="H776" s="20" t="str">
        <f ca="1">IF($B776="","",INDIRECT("減額一覧!AP"&amp;P776))</f>
        <v/>
      </c>
      <c r="I776" s="32" t="str">
        <f ca="1">IF(B776="","",IF(INDIRECT("減額一覧!BN"&amp;P776)=0.08,0.08,0.1))</f>
        <v/>
      </c>
      <c r="J776" s="52"/>
      <c r="K776" s="95" t="str">
        <f t="shared" ca="1" si="1184"/>
        <v/>
      </c>
      <c r="L776" s="58" t="str">
        <f t="shared" ca="1" si="1826"/>
        <v/>
      </c>
      <c r="N776" s="113" t="str">
        <f t="shared" ca="1" si="1834"/>
        <v/>
      </c>
      <c r="O776" s="114" t="str">
        <f t="shared" ref="O776" ca="1" si="1840">IF(B776="","",IF(INDIRECT("減額一覧!BN"&amp;P776)=0.08,0.08,0.1))</f>
        <v/>
      </c>
      <c r="P776" s="38">
        <v>117</v>
      </c>
      <c r="Q776" s="38" t="str">
        <f t="shared" ca="1" si="1836"/>
        <v/>
      </c>
      <c r="R776" s="38" t="str">
        <f t="shared" ca="1" si="1836"/>
        <v/>
      </c>
      <c r="S776" s="66" t="str">
        <f t="shared" ca="1" si="1828"/>
        <v/>
      </c>
      <c r="T776" s="105" t="str">
        <f t="shared" ca="1" si="1832"/>
        <v/>
      </c>
    </row>
    <row r="777" spans="1:20" ht="20.25" hidden="1" thickTop="1" thickBot="1">
      <c r="A777" t="str">
        <f ca="1">IF(B777="","",INDIRECT("減額一覧!B"&amp;$P777))</f>
        <v/>
      </c>
      <c r="B777" s="61" t="str">
        <f t="shared" ref="B777" ca="1" si="1841">IF(INDIRECT("減額一覧!BD"&amp;P777)=1,INDIRECT("減額一覧!AQ"&amp;P777),"")</f>
        <v/>
      </c>
      <c r="C777" s="45" t="str">
        <f ca="1">IF(B777="","",INDIRECT("減額一覧!C"&amp;$P777))</f>
        <v/>
      </c>
      <c r="D777" s="79" t="str">
        <f ca="1">IF($B777="","",INDIRECT("減額一覧!G"&amp;$P777))</f>
        <v/>
      </c>
      <c r="E777" s="19" t="str">
        <f ca="1">IF(B777="","",INDIRECT("減額一覧!H"&amp;P777))</f>
        <v/>
      </c>
      <c r="F777" s="19" t="str">
        <f ca="1">IF($B777="","",INDIRECT("減額一覧!AX"&amp;P777))</f>
        <v/>
      </c>
      <c r="G777" s="20" t="str">
        <f ca="1">IF($B777="","",INDIRECT("減額一覧!AY"&amp;P777))</f>
        <v/>
      </c>
      <c r="H777" s="20" t="str">
        <f ca="1">IF($B777="","",INDIRECT("減額一覧!AZ"&amp;P777))</f>
        <v/>
      </c>
      <c r="I777" s="32" t="str">
        <f ca="1">IF(B777="","",IF(INDIRECT("減額一覧!BO"&amp;P777)=0.08,0.08,0.1))</f>
        <v/>
      </c>
      <c r="J777" s="52"/>
      <c r="K777" s="95" t="str">
        <f t="shared" ca="1" si="1184"/>
        <v/>
      </c>
      <c r="L777" s="58" t="str">
        <f t="shared" ca="1" si="1826"/>
        <v/>
      </c>
      <c r="N777" s="113" t="str">
        <f t="shared" ca="1" si="1834"/>
        <v/>
      </c>
      <c r="O777" s="114" t="str">
        <f t="shared" ref="O777" ca="1" si="1842">IF(B777="","",IF(INDIRECT("減額一覧!BO"&amp;P777)=0.08,0.08,0.1))</f>
        <v/>
      </c>
      <c r="P777" s="38">
        <v>117</v>
      </c>
      <c r="Q777" s="38" t="str">
        <f t="shared" ca="1" si="1836"/>
        <v/>
      </c>
      <c r="R777" s="38" t="str">
        <f t="shared" ca="1" si="1836"/>
        <v/>
      </c>
      <c r="S777" s="66" t="str">
        <f t="shared" ca="1" si="1828"/>
        <v/>
      </c>
      <c r="T777" s="105" t="str">
        <f t="shared" ca="1" si="1832"/>
        <v/>
      </c>
    </row>
    <row r="778" spans="1:20" ht="20.25" hidden="1" thickTop="1" thickBot="1">
      <c r="A778" t="str">
        <f t="shared" ref="A778" ca="1" si="1843">IF(B778="","",INDIRECT("減額一覧!B"&amp;$P778))</f>
        <v/>
      </c>
      <c r="B778" s="129"/>
      <c r="C778" s="130" t="str">
        <f>IF(B778="","",減額一覧!C474)</f>
        <v/>
      </c>
      <c r="D778" s="43"/>
      <c r="E778" s="21"/>
      <c r="F778" s="22" t="s">
        <v>69</v>
      </c>
      <c r="G778" s="23">
        <f t="shared" ref="G778:H778" si="1844">SUBTOTAL(9,G774:G777)</f>
        <v>0</v>
      </c>
      <c r="H778" s="23">
        <f t="shared" si="1844"/>
        <v>0</v>
      </c>
      <c r="I778" s="30"/>
      <c r="J778" s="53"/>
      <c r="K778" s="96" t="str">
        <f t="shared" ca="1" si="1184"/>
        <v/>
      </c>
      <c r="L778" s="59" t="str">
        <f t="shared" si="1826"/>
        <v/>
      </c>
      <c r="N778" s="108" t="str">
        <f t="shared" ref="N778" si="1845">IF(AND(G778=0,H778=0),"","小計")</f>
        <v/>
      </c>
      <c r="O778" s="108" t="str">
        <f t="shared" ref="O778" si="1846">IF(AND(G778=0,H778=0),"","小計")</f>
        <v/>
      </c>
      <c r="P778" s="38"/>
      <c r="Q778" s="38"/>
      <c r="R778" s="38"/>
      <c r="S778" s="66" t="str">
        <f t="shared" si="1828"/>
        <v/>
      </c>
      <c r="T778" s="105" t="str">
        <f t="shared" si="1832"/>
        <v/>
      </c>
    </row>
    <row r="779" spans="1:20" ht="20.25" hidden="1" thickTop="1" thickBot="1">
      <c r="A779" t="str">
        <f ca="1">IF(B779="","",INDIRECT("減額一覧!B"&amp;$P779))</f>
        <v/>
      </c>
      <c r="B779" s="120" t="str">
        <f t="shared" ref="B779" ca="1" si="1847">IF(INDIRECT("減額一覧!BA"&amp;P779)=1,INDIRECT("減額一覧!M"&amp;P779),"")</f>
        <v/>
      </c>
      <c r="C779" s="131" t="str">
        <f ca="1">IF(B779="","",INDIRECT("減額一覧!C"&amp;$P779))</f>
        <v/>
      </c>
      <c r="D779" s="121" t="str">
        <f ca="1">IF($B779="","",INDIRECT("減額一覧!G"&amp;$P779))</f>
        <v/>
      </c>
      <c r="E779" s="122" t="str">
        <f ca="1">IF(B779="","",INDIRECT("減額一覧!H"&amp;P779))</f>
        <v/>
      </c>
      <c r="F779" s="122" t="str">
        <f ca="1">IF($B779="","",INDIRECT("減額一覧!T"&amp;P779))</f>
        <v/>
      </c>
      <c r="G779" s="123" t="str">
        <f ca="1">IF($B779="","",INDIRECT("減額一覧!U"&amp;P779))</f>
        <v/>
      </c>
      <c r="H779" s="123" t="str">
        <f ca="1">IF($B779="","",INDIRECT("減額一覧!V"&amp;P779))</f>
        <v/>
      </c>
      <c r="I779" s="124" t="str">
        <f ca="1">IF(B779="","",IF(INDIRECT("減額一覧!BL"&amp;P779)=0.08,0.08,0.1))</f>
        <v/>
      </c>
      <c r="J779" s="125"/>
      <c r="K779" s="126" t="str">
        <f t="shared" ca="1" si="1184"/>
        <v/>
      </c>
      <c r="L779" s="127" t="str">
        <f t="shared" ca="1" si="1826"/>
        <v/>
      </c>
      <c r="N779" s="113" t="str">
        <f t="shared" ref="N779:N782" ca="1" si="1848">IF(A779="","",IF(A779&gt;3000,"月ヶ瀬",IF(A779&gt;=2000,"都祁","市内")))</f>
        <v/>
      </c>
      <c r="O779" s="114" t="str">
        <f t="shared" ref="O779" ca="1" si="1849">IF(B779="","",IF(INDIRECT("減額一覧!BL"&amp;P779)=0.08,0.08,0.1))</f>
        <v/>
      </c>
      <c r="P779" s="38">
        <v>114</v>
      </c>
      <c r="Q779" s="38" t="str">
        <f t="shared" ref="Q779:R782" ca="1" si="1850">IF(G779="","",IF(G779&gt;0,1,""))</f>
        <v/>
      </c>
      <c r="R779" s="38" t="str">
        <f t="shared" ca="1" si="1850"/>
        <v/>
      </c>
      <c r="S779" s="66" t="str">
        <f t="shared" ca="1" si="1828"/>
        <v/>
      </c>
      <c r="T779" s="105" t="str">
        <f t="shared" ca="1" si="1832"/>
        <v/>
      </c>
    </row>
    <row r="780" spans="1:20" ht="20.25" hidden="1" thickTop="1" thickBot="1">
      <c r="A780" t="str">
        <f ca="1">IF(B780="","",INDIRECT("減額一覧!B"&amp;$P780))</f>
        <v/>
      </c>
      <c r="B780" s="61" t="str">
        <f t="shared" ref="B780" ca="1" si="1851">IF(INDIRECT("減額一覧!BB"&amp;P780)=1,INDIRECT("減額一覧!W"&amp;P780),"")</f>
        <v/>
      </c>
      <c r="C780" s="44" t="str">
        <f ca="1">IF(B780="","",INDIRECT("減額一覧!C"&amp;$P780))</f>
        <v/>
      </c>
      <c r="D780" s="79" t="str">
        <f ca="1">IF($B780="","",INDIRECT("減額一覧!G"&amp;$P780))</f>
        <v/>
      </c>
      <c r="E780" s="19" t="str">
        <f ca="1">IF(B780="","",INDIRECT("減額一覧!H"&amp;P780))</f>
        <v/>
      </c>
      <c r="F780" s="19" t="str">
        <f ca="1">IF($B780="","",INDIRECT("減額一覧!AD"&amp;P780))</f>
        <v/>
      </c>
      <c r="G780" s="20" t="str">
        <f ca="1">IF($B780="","",INDIRECT("減額一覧!AE"&amp;P780))</f>
        <v/>
      </c>
      <c r="H780" s="20" t="str">
        <f ca="1">IF($B780="","",INDIRECT("減額一覧!AF"&amp;P780))</f>
        <v/>
      </c>
      <c r="I780" s="32" t="str">
        <f ca="1">IF(B780="","",IF(INDIRECT("減額一覧!BM"&amp;P780)=0.08,0.08,0.1))</f>
        <v/>
      </c>
      <c r="J780" s="52"/>
      <c r="K780" s="95" t="str">
        <f t="shared" ca="1" si="1184"/>
        <v/>
      </c>
      <c r="L780" s="58" t="str">
        <f t="shared" ca="1" si="1826"/>
        <v/>
      </c>
      <c r="N780" s="113" t="str">
        <f t="shared" ca="1" si="1848"/>
        <v/>
      </c>
      <c r="O780" s="114" t="str">
        <f t="shared" ref="O780" ca="1" si="1852">IF(B780="","",IF(INDIRECT("減額一覧!BM"&amp;P780)=0.08,0.08,0.1))</f>
        <v/>
      </c>
      <c r="P780" s="38">
        <v>114</v>
      </c>
      <c r="Q780" s="38" t="str">
        <f t="shared" ca="1" si="1850"/>
        <v/>
      </c>
      <c r="R780" s="38" t="str">
        <f t="shared" ca="1" si="1850"/>
        <v/>
      </c>
      <c r="S780" s="66" t="str">
        <f t="shared" ca="1" si="1828"/>
        <v/>
      </c>
      <c r="T780" s="105" t="str">
        <f t="shared" ca="1" si="1832"/>
        <v/>
      </c>
    </row>
    <row r="781" spans="1:20" ht="20.25" hidden="1" thickTop="1" thickBot="1">
      <c r="A781" t="str">
        <f ca="1">IF(B781="","",INDIRECT("減額一覧!B"&amp;$P781))</f>
        <v/>
      </c>
      <c r="B781" s="61" t="str">
        <f t="shared" ref="B781" ca="1" si="1853">IF(INDIRECT("減額一覧!BC"&amp;P781)=1,INDIRECT("減額一覧!AG"&amp;P781),"")</f>
        <v/>
      </c>
      <c r="C781" s="128" t="str">
        <f ca="1">IF(B781="","",INDIRECT("減額一覧!C"&amp;$P781))</f>
        <v/>
      </c>
      <c r="D781" s="80" t="str">
        <f ca="1">IF($B781="","",INDIRECT("減額一覧!G"&amp;$P781))</f>
        <v/>
      </c>
      <c r="E781" s="19" t="str">
        <f ca="1">IF(B781="","",INDIRECT("減額一覧!H"&amp;P781))</f>
        <v/>
      </c>
      <c r="F781" s="19" t="str">
        <f ca="1">IF($B781="","",INDIRECT("減額一覧!AN"&amp;P781))</f>
        <v/>
      </c>
      <c r="G781" s="20" t="str">
        <f ca="1">IF($B781="","",INDIRECT("減額一覧!AO"&amp;P781))</f>
        <v/>
      </c>
      <c r="H781" s="20" t="str">
        <f ca="1">IF($B781="","",INDIRECT("減額一覧!AP"&amp;P781))</f>
        <v/>
      </c>
      <c r="I781" s="32" t="str">
        <f ca="1">IF(B781="","",IF(INDIRECT("減額一覧!BN"&amp;P781)=0.08,0.08,0.1))</f>
        <v/>
      </c>
      <c r="J781" s="52"/>
      <c r="K781" s="95" t="str">
        <f t="shared" ca="1" si="1184"/>
        <v/>
      </c>
      <c r="L781" s="58" t="str">
        <f t="shared" ca="1" si="1826"/>
        <v/>
      </c>
      <c r="N781" s="113" t="str">
        <f t="shared" ca="1" si="1848"/>
        <v/>
      </c>
      <c r="O781" s="114" t="str">
        <f t="shared" ref="O781" ca="1" si="1854">IF(B781="","",IF(INDIRECT("減額一覧!BN"&amp;P781)=0.08,0.08,0.1))</f>
        <v/>
      </c>
      <c r="P781" s="38">
        <v>114</v>
      </c>
      <c r="Q781" s="38" t="str">
        <f t="shared" ca="1" si="1850"/>
        <v/>
      </c>
      <c r="R781" s="38" t="str">
        <f t="shared" ca="1" si="1850"/>
        <v/>
      </c>
      <c r="S781" s="66" t="str">
        <f t="shared" ca="1" si="1828"/>
        <v/>
      </c>
      <c r="T781" s="105" t="str">
        <f t="shared" ca="1" si="1832"/>
        <v/>
      </c>
    </row>
    <row r="782" spans="1:20" ht="20.25" hidden="1" thickTop="1" thickBot="1">
      <c r="A782" t="str">
        <f ca="1">IF(B782="","",INDIRECT("減額一覧!B"&amp;$P782))</f>
        <v/>
      </c>
      <c r="B782" s="61" t="str">
        <f t="shared" ref="B782" ca="1" si="1855">IF(INDIRECT("減額一覧!BD"&amp;P782)=1,INDIRECT("減額一覧!AQ"&amp;P782),"")</f>
        <v/>
      </c>
      <c r="C782" s="45" t="str">
        <f ca="1">IF(B782="","",INDIRECT("減額一覧!C"&amp;$P782))</f>
        <v/>
      </c>
      <c r="D782" s="79" t="str">
        <f ca="1">IF($B782="","",INDIRECT("減額一覧!G"&amp;$P782))</f>
        <v/>
      </c>
      <c r="E782" s="19" t="str">
        <f ca="1">IF(B782="","",INDIRECT("減額一覧!H"&amp;P782))</f>
        <v/>
      </c>
      <c r="F782" s="19" t="str">
        <f ca="1">IF($B782="","",INDIRECT("減額一覧!AX"&amp;P782))</f>
        <v/>
      </c>
      <c r="G782" s="20" t="str">
        <f ca="1">IF($B782="","",INDIRECT("減額一覧!AY"&amp;P782))</f>
        <v/>
      </c>
      <c r="H782" s="20" t="str">
        <f ca="1">IF($B782="","",INDIRECT("減額一覧!AZ"&amp;P782))</f>
        <v/>
      </c>
      <c r="I782" s="32" t="str">
        <f ca="1">IF(B782="","",IF(INDIRECT("減額一覧!BO"&amp;P782)=0.08,0.08,0.1))</f>
        <v/>
      </c>
      <c r="J782" s="52"/>
      <c r="K782" s="95" t="str">
        <f t="shared" ca="1" si="1184"/>
        <v/>
      </c>
      <c r="L782" s="58" t="str">
        <f t="shared" ca="1" si="1826"/>
        <v/>
      </c>
      <c r="N782" s="113" t="str">
        <f t="shared" ca="1" si="1848"/>
        <v/>
      </c>
      <c r="O782" s="114" t="str">
        <f t="shared" ref="O782" ca="1" si="1856">IF(B782="","",IF(INDIRECT("減額一覧!BO"&amp;P782)=0.08,0.08,0.1))</f>
        <v/>
      </c>
      <c r="P782" s="38">
        <v>114</v>
      </c>
      <c r="Q782" s="38" t="str">
        <f t="shared" ca="1" si="1850"/>
        <v/>
      </c>
      <c r="R782" s="38" t="str">
        <f t="shared" ca="1" si="1850"/>
        <v/>
      </c>
      <c r="S782" s="66" t="str">
        <f t="shared" ca="1" si="1828"/>
        <v/>
      </c>
      <c r="T782" s="105" t="str">
        <f t="shared" ca="1" si="1832"/>
        <v/>
      </c>
    </row>
    <row r="783" spans="1:20" ht="20.25" hidden="1" thickTop="1" thickBot="1">
      <c r="B783" s="129"/>
      <c r="C783" s="130" t="str">
        <f>IF(B783="","",減額一覧!C479)</f>
        <v/>
      </c>
      <c r="D783" s="43"/>
      <c r="E783" s="21"/>
      <c r="F783" s="22" t="s">
        <v>69</v>
      </c>
      <c r="G783" s="23">
        <f t="shared" ref="G783:H783" si="1857">SUBTOTAL(9,G779:G782)</f>
        <v>0</v>
      </c>
      <c r="H783" s="23">
        <f t="shared" si="1857"/>
        <v>0</v>
      </c>
      <c r="I783" s="30"/>
      <c r="J783" s="53"/>
      <c r="K783" s="96" t="str">
        <f t="shared" si="1184"/>
        <v/>
      </c>
      <c r="L783" s="59" t="str">
        <f t="shared" si="1826"/>
        <v/>
      </c>
      <c r="N783" s="108" t="str">
        <f t="shared" ref="N783" si="1858">IF(AND(G783=0,H783=0),"","小計")</f>
        <v/>
      </c>
      <c r="O783" s="108" t="str">
        <f t="shared" ref="O783" si="1859">IF(AND(G783=0,H783=0),"","小計")</f>
        <v/>
      </c>
      <c r="P783" s="38"/>
      <c r="Q783" s="38"/>
      <c r="R783" s="38"/>
      <c r="S783" s="66" t="str">
        <f t="shared" si="1828"/>
        <v/>
      </c>
      <c r="T783" s="105" t="str">
        <f t="shared" si="1832"/>
        <v/>
      </c>
    </row>
    <row r="784" spans="1:20" ht="20.25" hidden="1" thickTop="1" thickBot="1">
      <c r="A784" t="str">
        <f ca="1">IF(B784="","",INDIRECT("減額一覧!B"&amp;$P784))</f>
        <v/>
      </c>
      <c r="B784" s="120" t="str">
        <f t="shared" ref="B784" ca="1" si="1860">IF(INDIRECT("減額一覧!BA"&amp;P784)=1,INDIRECT("減額一覧!M"&amp;P784),"")</f>
        <v/>
      </c>
      <c r="C784" s="131" t="str">
        <f ca="1">IF(B784="","",INDIRECT("減額一覧!C"&amp;$P784))</f>
        <v/>
      </c>
      <c r="D784" s="121" t="str">
        <f ca="1">IF($B784="","",INDIRECT("減額一覧!G"&amp;$P784))</f>
        <v/>
      </c>
      <c r="E784" s="122" t="str">
        <f ca="1">IF(B784="","",INDIRECT("減額一覧!H"&amp;P784))</f>
        <v/>
      </c>
      <c r="F784" s="122" t="str">
        <f ca="1">IF($B784="","",INDIRECT("減額一覧!T"&amp;P784))</f>
        <v/>
      </c>
      <c r="G784" s="123" t="str">
        <f ca="1">IF($B784="","",INDIRECT("減額一覧!U"&amp;P784))</f>
        <v/>
      </c>
      <c r="H784" s="123" t="str">
        <f ca="1">IF($B784="","",INDIRECT("減額一覧!V"&amp;P784))</f>
        <v/>
      </c>
      <c r="I784" s="124" t="str">
        <f ca="1">IF(B784="","",IF(INDIRECT("減額一覧!BL"&amp;P784)=0.08,0.08,0.1))</f>
        <v/>
      </c>
      <c r="J784" s="125"/>
      <c r="K784" s="126" t="str">
        <f t="shared" ca="1" si="1184"/>
        <v/>
      </c>
      <c r="L784" s="127" t="str">
        <f t="shared" ca="1" si="1826"/>
        <v/>
      </c>
      <c r="N784" s="113" t="str">
        <f t="shared" ref="N784:N787" ca="1" si="1861">IF(A784="","",IF(A784&gt;3000,"月ヶ瀬",IF(A784&gt;=2000,"都祁","市内")))</f>
        <v/>
      </c>
      <c r="O784" s="114" t="str">
        <f t="shared" ref="O784" ca="1" si="1862">IF(B784="","",IF(INDIRECT("減額一覧!BL"&amp;P784)=0.08,0.08,0.1))</f>
        <v/>
      </c>
      <c r="P784" s="38">
        <v>115</v>
      </c>
      <c r="Q784" s="38" t="str">
        <f t="shared" ref="Q784:R787" ca="1" si="1863">IF(G784="","",IF(G784&gt;0,1,""))</f>
        <v/>
      </c>
      <c r="R784" s="38" t="str">
        <f t="shared" ca="1" si="1863"/>
        <v/>
      </c>
      <c r="S784" s="66" t="str">
        <f t="shared" ca="1" si="1828"/>
        <v/>
      </c>
      <c r="T784" s="105" t="str">
        <f t="shared" ca="1" si="1832"/>
        <v/>
      </c>
    </row>
    <row r="785" spans="1:20" ht="20.25" hidden="1" thickTop="1" thickBot="1">
      <c r="A785" t="str">
        <f ca="1">IF(B785="","",INDIRECT("減額一覧!B"&amp;$P785))</f>
        <v/>
      </c>
      <c r="B785" s="61" t="str">
        <f t="shared" ref="B785" ca="1" si="1864">IF(INDIRECT("減額一覧!BB"&amp;P785)=1,INDIRECT("減額一覧!W"&amp;P785),"")</f>
        <v/>
      </c>
      <c r="C785" s="44" t="str">
        <f ca="1">IF(B785="","",INDIRECT("減額一覧!C"&amp;$P785))</f>
        <v/>
      </c>
      <c r="D785" s="79" t="str">
        <f ca="1">IF($B785="","",INDIRECT("減額一覧!G"&amp;$P785))</f>
        <v/>
      </c>
      <c r="E785" s="19" t="str">
        <f ca="1">IF(B785="","",INDIRECT("減額一覧!H"&amp;P785))</f>
        <v/>
      </c>
      <c r="F785" s="19" t="str">
        <f ca="1">IF($B785="","",INDIRECT("減額一覧!AD"&amp;P785))</f>
        <v/>
      </c>
      <c r="G785" s="20" t="str">
        <f ca="1">IF($B785="","",INDIRECT("減額一覧!AE"&amp;P785))</f>
        <v/>
      </c>
      <c r="H785" s="20" t="str">
        <f ca="1">IF($B785="","",INDIRECT("減額一覧!AF"&amp;P785))</f>
        <v/>
      </c>
      <c r="I785" s="32" t="str">
        <f ca="1">IF(B785="","",IF(INDIRECT("減額一覧!BM"&amp;P785)=0.08,0.08,0.1))</f>
        <v/>
      </c>
      <c r="J785" s="52"/>
      <c r="K785" s="95" t="str">
        <f t="shared" ref="K785:K864" ca="1" si="1865">IF(A785="","",IF(A785&gt;3000,"月ヶ瀬",IF(A785&gt;=2000,"都祁","")))</f>
        <v/>
      </c>
      <c r="L785" s="58" t="str">
        <f t="shared" ca="1" si="1826"/>
        <v/>
      </c>
      <c r="N785" s="113" t="str">
        <f t="shared" ca="1" si="1861"/>
        <v/>
      </c>
      <c r="O785" s="114" t="str">
        <f t="shared" ref="O785" ca="1" si="1866">IF(B785="","",IF(INDIRECT("減額一覧!BM"&amp;P785)=0.08,0.08,0.1))</f>
        <v/>
      </c>
      <c r="P785" s="38">
        <v>115</v>
      </c>
      <c r="Q785" s="38" t="str">
        <f t="shared" ca="1" si="1863"/>
        <v/>
      </c>
      <c r="R785" s="38" t="str">
        <f t="shared" ca="1" si="1863"/>
        <v/>
      </c>
      <c r="S785" s="66" t="str">
        <f t="shared" ca="1" si="1828"/>
        <v/>
      </c>
      <c r="T785" s="105" t="str">
        <f t="shared" ca="1" si="1832"/>
        <v/>
      </c>
    </row>
    <row r="786" spans="1:20" ht="20.25" hidden="1" thickTop="1" thickBot="1">
      <c r="A786" t="str">
        <f ca="1">IF(B786="","",INDIRECT("減額一覧!B"&amp;$P786))</f>
        <v/>
      </c>
      <c r="B786" s="61" t="str">
        <f t="shared" ref="B786" ca="1" si="1867">IF(INDIRECT("減額一覧!BC"&amp;P786)=1,INDIRECT("減額一覧!AG"&amp;P786),"")</f>
        <v/>
      </c>
      <c r="C786" s="128" t="str">
        <f ca="1">IF(B786="","",INDIRECT("減額一覧!C"&amp;$P786))</f>
        <v/>
      </c>
      <c r="D786" s="80" t="str">
        <f ca="1">IF($B786="","",INDIRECT("減額一覧!G"&amp;$P786))</f>
        <v/>
      </c>
      <c r="E786" s="19" t="str">
        <f ca="1">IF(B786="","",INDIRECT("減額一覧!H"&amp;P786))</f>
        <v/>
      </c>
      <c r="F786" s="19" t="str">
        <f ca="1">IF($B786="","",INDIRECT("減額一覧!AN"&amp;P786))</f>
        <v/>
      </c>
      <c r="G786" s="20" t="str">
        <f ca="1">IF($B786="","",INDIRECT("減額一覧!AO"&amp;P786))</f>
        <v/>
      </c>
      <c r="H786" s="20" t="str">
        <f ca="1">IF($B786="","",INDIRECT("減額一覧!AP"&amp;P786))</f>
        <v/>
      </c>
      <c r="I786" s="32" t="str">
        <f ca="1">IF(B786="","",IF(INDIRECT("減額一覧!BN"&amp;P786)=0.08,0.08,0.1))</f>
        <v/>
      </c>
      <c r="J786" s="52"/>
      <c r="K786" s="95" t="str">
        <f t="shared" ca="1" si="1865"/>
        <v/>
      </c>
      <c r="L786" s="58" t="str">
        <f t="shared" ca="1" si="1826"/>
        <v/>
      </c>
      <c r="N786" s="113" t="str">
        <f t="shared" ca="1" si="1861"/>
        <v/>
      </c>
      <c r="O786" s="114" t="str">
        <f t="shared" ref="O786" ca="1" si="1868">IF(B786="","",IF(INDIRECT("減額一覧!BN"&amp;P786)=0.08,0.08,0.1))</f>
        <v/>
      </c>
      <c r="P786" s="38">
        <v>115</v>
      </c>
      <c r="Q786" s="38" t="str">
        <f t="shared" ca="1" si="1863"/>
        <v/>
      </c>
      <c r="R786" s="38" t="str">
        <f t="shared" ca="1" si="1863"/>
        <v/>
      </c>
      <c r="S786" s="66" t="str">
        <f t="shared" ca="1" si="1828"/>
        <v/>
      </c>
      <c r="T786" s="105" t="str">
        <f t="shared" ca="1" si="1832"/>
        <v/>
      </c>
    </row>
    <row r="787" spans="1:20" ht="20.25" hidden="1" thickTop="1" thickBot="1">
      <c r="A787" t="str">
        <f ca="1">IF(B787="","",INDIRECT("減額一覧!B"&amp;$P787))</f>
        <v/>
      </c>
      <c r="B787" s="61" t="str">
        <f t="shared" ref="B787" ca="1" si="1869">IF(INDIRECT("減額一覧!BD"&amp;P787)=1,INDIRECT("減額一覧!AQ"&amp;P787),"")</f>
        <v/>
      </c>
      <c r="C787" s="45" t="str">
        <f ca="1">IF(B787="","",INDIRECT("減額一覧!C"&amp;$P787))</f>
        <v/>
      </c>
      <c r="D787" s="79" t="str">
        <f ca="1">IF($B787="","",INDIRECT("減額一覧!G"&amp;$P787))</f>
        <v/>
      </c>
      <c r="E787" s="19" t="str">
        <f ca="1">IF(B787="","",INDIRECT("減額一覧!H"&amp;P787))</f>
        <v/>
      </c>
      <c r="F787" s="19" t="str">
        <f ca="1">IF($B787="","",INDIRECT("減額一覧!AX"&amp;P787))</f>
        <v/>
      </c>
      <c r="G787" s="20" t="str">
        <f ca="1">IF($B787="","",INDIRECT("減額一覧!AY"&amp;P787))</f>
        <v/>
      </c>
      <c r="H787" s="20" t="str">
        <f ca="1">IF($B787="","",INDIRECT("減額一覧!AZ"&amp;P787))</f>
        <v/>
      </c>
      <c r="I787" s="32" t="str">
        <f ca="1">IF(B787="","",IF(INDIRECT("減額一覧!BO"&amp;P787)=0.08,0.08,0.1))</f>
        <v/>
      </c>
      <c r="J787" s="52"/>
      <c r="K787" s="95" t="str">
        <f t="shared" ca="1" si="1865"/>
        <v/>
      </c>
      <c r="L787" s="58" t="str">
        <f t="shared" ca="1" si="1826"/>
        <v/>
      </c>
      <c r="N787" s="113" t="str">
        <f t="shared" ca="1" si="1861"/>
        <v/>
      </c>
      <c r="O787" s="114" t="str">
        <f t="shared" ref="O787" ca="1" si="1870">IF(B787="","",IF(INDIRECT("減額一覧!BO"&amp;P787)=0.08,0.08,0.1))</f>
        <v/>
      </c>
      <c r="P787" s="38">
        <v>115</v>
      </c>
      <c r="Q787" s="38" t="str">
        <f t="shared" ca="1" si="1863"/>
        <v/>
      </c>
      <c r="R787" s="38" t="str">
        <f t="shared" ca="1" si="1863"/>
        <v/>
      </c>
      <c r="S787" s="66" t="str">
        <f t="shared" ca="1" si="1828"/>
        <v/>
      </c>
      <c r="T787" s="105" t="str">
        <f t="shared" ca="1" si="1832"/>
        <v/>
      </c>
    </row>
    <row r="788" spans="1:20" ht="20.25" hidden="1" thickTop="1" thickBot="1">
      <c r="B788" s="129"/>
      <c r="C788" s="130" t="str">
        <f>IF(B788="","",減額一覧!C484)</f>
        <v/>
      </c>
      <c r="D788" s="43"/>
      <c r="E788" s="21"/>
      <c r="F788" s="22" t="s">
        <v>69</v>
      </c>
      <c r="G788" s="23">
        <f t="shared" ref="G788:H788" si="1871">SUBTOTAL(9,G784:G787)</f>
        <v>0</v>
      </c>
      <c r="H788" s="23">
        <f t="shared" si="1871"/>
        <v>0</v>
      </c>
      <c r="I788" s="30"/>
      <c r="J788" s="53"/>
      <c r="K788" s="96" t="str">
        <f t="shared" si="1865"/>
        <v/>
      </c>
      <c r="L788" s="59" t="str">
        <f t="shared" si="1826"/>
        <v/>
      </c>
      <c r="N788" s="108" t="str">
        <f t="shared" ref="N788" si="1872">IF(AND(G788=0,H788=0),"","小計")</f>
        <v/>
      </c>
      <c r="O788" s="108" t="str">
        <f t="shared" ref="O788" si="1873">IF(AND(G788=0,H788=0),"","小計")</f>
        <v/>
      </c>
      <c r="P788" s="38"/>
      <c r="Q788" s="38"/>
      <c r="R788" s="38"/>
      <c r="S788" s="66" t="str">
        <f t="shared" si="1828"/>
        <v/>
      </c>
      <c r="T788" s="105" t="str">
        <f t="shared" si="1832"/>
        <v/>
      </c>
    </row>
    <row r="789" spans="1:20" ht="20.25" hidden="1" thickTop="1" thickBot="1">
      <c r="A789" t="str">
        <f ca="1">IF(B789="","",INDIRECT("減額一覧!B"&amp;$P789))</f>
        <v/>
      </c>
      <c r="B789" s="120" t="str">
        <f t="shared" ref="B789" ca="1" si="1874">IF(INDIRECT("減額一覧!BA"&amp;P789)=1,INDIRECT("減額一覧!M"&amp;P789),"")</f>
        <v/>
      </c>
      <c r="C789" s="131" t="str">
        <f ca="1">IF(B789="","",INDIRECT("減額一覧!C"&amp;$P789))</f>
        <v/>
      </c>
      <c r="D789" s="121" t="str">
        <f ca="1">IF($B789="","",INDIRECT("減額一覧!G"&amp;$P789))</f>
        <v/>
      </c>
      <c r="E789" s="122" t="str">
        <f ca="1">IF(B789="","",INDIRECT("減額一覧!H"&amp;P789))</f>
        <v/>
      </c>
      <c r="F789" s="122" t="str">
        <f ca="1">IF($B789="","",INDIRECT("減額一覧!T"&amp;P789))</f>
        <v/>
      </c>
      <c r="G789" s="123" t="str">
        <f ca="1">IF($B789="","",INDIRECT("減額一覧!U"&amp;P789))</f>
        <v/>
      </c>
      <c r="H789" s="123" t="str">
        <f ca="1">IF($B789="","",INDIRECT("減額一覧!V"&amp;P789))</f>
        <v/>
      </c>
      <c r="I789" s="124" t="str">
        <f ca="1">IF(B789="","",IF(INDIRECT("減額一覧!BL"&amp;P789)=0.08,0.08,0.1))</f>
        <v/>
      </c>
      <c r="J789" s="125"/>
      <c r="K789" s="126" t="str">
        <f t="shared" ca="1" si="1865"/>
        <v/>
      </c>
      <c r="L789" s="127" t="str">
        <f t="shared" ca="1" si="1826"/>
        <v/>
      </c>
      <c r="N789" s="113" t="str">
        <f t="shared" ref="N789:N792" ca="1" si="1875">IF(A789="","",IF(A789&gt;3000,"月ヶ瀬",IF(A789&gt;=2000,"都祁","市内")))</f>
        <v/>
      </c>
      <c r="O789" s="114" t="str">
        <f t="shared" ref="O789" ca="1" si="1876">IF(B789="","",IF(INDIRECT("減額一覧!BL"&amp;P789)=0.08,0.08,0.1))</f>
        <v/>
      </c>
      <c r="P789" s="38">
        <v>116</v>
      </c>
      <c r="Q789" s="38" t="str">
        <f t="shared" ref="Q789:R792" ca="1" si="1877">IF(G789="","",IF(G789&gt;0,1,""))</f>
        <v/>
      </c>
      <c r="R789" s="38" t="str">
        <f t="shared" ca="1" si="1877"/>
        <v/>
      </c>
      <c r="S789" s="66" t="str">
        <f t="shared" ca="1" si="1828"/>
        <v/>
      </c>
      <c r="T789" s="105" t="str">
        <f t="shared" ca="1" si="1832"/>
        <v/>
      </c>
    </row>
    <row r="790" spans="1:20" ht="20.25" hidden="1" thickTop="1" thickBot="1">
      <c r="A790" t="str">
        <f ca="1">IF(B790="","",INDIRECT("減額一覧!B"&amp;$P790))</f>
        <v/>
      </c>
      <c r="B790" s="61" t="str">
        <f t="shared" ref="B790" ca="1" si="1878">IF(INDIRECT("減額一覧!BB"&amp;P790)=1,INDIRECT("減額一覧!W"&amp;P790),"")</f>
        <v/>
      </c>
      <c r="C790" s="44" t="str">
        <f ca="1">IF(B790="","",INDIRECT("減額一覧!C"&amp;$P790))</f>
        <v/>
      </c>
      <c r="D790" s="79" t="str">
        <f ca="1">IF($B790="","",INDIRECT("減額一覧!G"&amp;$P790))</f>
        <v/>
      </c>
      <c r="E790" s="19" t="str">
        <f ca="1">IF(B790="","",INDIRECT("減額一覧!H"&amp;P790))</f>
        <v/>
      </c>
      <c r="F790" s="19" t="str">
        <f ca="1">IF($B790="","",INDIRECT("減額一覧!AD"&amp;P790))</f>
        <v/>
      </c>
      <c r="G790" s="20" t="str">
        <f ca="1">IF($B790="","",INDIRECT("減額一覧!AE"&amp;P790))</f>
        <v/>
      </c>
      <c r="H790" s="20" t="str">
        <f ca="1">IF($B790="","",INDIRECT("減額一覧!AF"&amp;P790))</f>
        <v/>
      </c>
      <c r="I790" s="32" t="str">
        <f ca="1">IF(B790="","",IF(INDIRECT("減額一覧!BM"&amp;P790)=0.08,0.08,0.1))</f>
        <v/>
      </c>
      <c r="J790" s="52"/>
      <c r="K790" s="95" t="str">
        <f t="shared" ca="1" si="1865"/>
        <v/>
      </c>
      <c r="L790" s="58" t="str">
        <f t="shared" ca="1" si="1826"/>
        <v/>
      </c>
      <c r="N790" s="113" t="str">
        <f t="shared" ca="1" si="1875"/>
        <v/>
      </c>
      <c r="O790" s="114" t="str">
        <f t="shared" ref="O790" ca="1" si="1879">IF(B790="","",IF(INDIRECT("減額一覧!BM"&amp;P790)=0.08,0.08,0.1))</f>
        <v/>
      </c>
      <c r="P790" s="38">
        <v>116</v>
      </c>
      <c r="Q790" s="38" t="str">
        <f t="shared" ca="1" si="1877"/>
        <v/>
      </c>
      <c r="R790" s="38" t="str">
        <f t="shared" ca="1" si="1877"/>
        <v/>
      </c>
      <c r="S790" s="66" t="str">
        <f t="shared" ca="1" si="1828"/>
        <v/>
      </c>
      <c r="T790" s="105" t="str">
        <f t="shared" ca="1" si="1832"/>
        <v/>
      </c>
    </row>
    <row r="791" spans="1:20" ht="20.25" hidden="1" thickTop="1" thickBot="1">
      <c r="A791" t="str">
        <f ca="1">IF(B791="","",INDIRECT("減額一覧!B"&amp;$P791))</f>
        <v/>
      </c>
      <c r="B791" s="61" t="str">
        <f t="shared" ref="B791" ca="1" si="1880">IF(INDIRECT("減額一覧!BC"&amp;P791)=1,INDIRECT("減額一覧!AG"&amp;P791),"")</f>
        <v/>
      </c>
      <c r="C791" s="128" t="str">
        <f ca="1">IF(B791="","",INDIRECT("減額一覧!C"&amp;$P791))</f>
        <v/>
      </c>
      <c r="D791" s="80" t="str">
        <f ca="1">IF($B791="","",INDIRECT("減額一覧!G"&amp;$P791))</f>
        <v/>
      </c>
      <c r="E791" s="19" t="str">
        <f ca="1">IF(B791="","",INDIRECT("減額一覧!H"&amp;P791))</f>
        <v/>
      </c>
      <c r="F791" s="19" t="str">
        <f ca="1">IF($B791="","",INDIRECT("減額一覧!AN"&amp;P791))</f>
        <v/>
      </c>
      <c r="G791" s="20" t="str">
        <f ca="1">IF($B791="","",INDIRECT("減額一覧!AO"&amp;P791))</f>
        <v/>
      </c>
      <c r="H791" s="20" t="str">
        <f ca="1">IF($B791="","",INDIRECT("減額一覧!AP"&amp;P791))</f>
        <v/>
      </c>
      <c r="I791" s="32" t="str">
        <f ca="1">IF(B791="","",IF(INDIRECT("減額一覧!BN"&amp;P791)=0.08,0.08,0.1))</f>
        <v/>
      </c>
      <c r="J791" s="52"/>
      <c r="K791" s="95" t="str">
        <f t="shared" ca="1" si="1865"/>
        <v/>
      </c>
      <c r="L791" s="58" t="str">
        <f t="shared" ca="1" si="1826"/>
        <v/>
      </c>
      <c r="N791" s="113" t="str">
        <f t="shared" ca="1" si="1875"/>
        <v/>
      </c>
      <c r="O791" s="114" t="str">
        <f t="shared" ref="O791" ca="1" si="1881">IF(B791="","",IF(INDIRECT("減額一覧!BN"&amp;P791)=0.08,0.08,0.1))</f>
        <v/>
      </c>
      <c r="P791" s="38">
        <v>116</v>
      </c>
      <c r="Q791" s="38" t="str">
        <f t="shared" ca="1" si="1877"/>
        <v/>
      </c>
      <c r="R791" s="38" t="str">
        <f t="shared" ca="1" si="1877"/>
        <v/>
      </c>
      <c r="S791" s="66" t="str">
        <f t="shared" ca="1" si="1828"/>
        <v/>
      </c>
      <c r="T791" s="105" t="str">
        <f t="shared" ca="1" si="1832"/>
        <v/>
      </c>
    </row>
    <row r="792" spans="1:20" ht="20.25" hidden="1" thickTop="1" thickBot="1">
      <c r="A792" t="str">
        <f ca="1">IF(B792="","",INDIRECT("減額一覧!B"&amp;$P792))</f>
        <v/>
      </c>
      <c r="B792" s="61" t="str">
        <f t="shared" ref="B792" ca="1" si="1882">IF(INDIRECT("減額一覧!BD"&amp;P792)=1,INDIRECT("減額一覧!AQ"&amp;P792),"")</f>
        <v/>
      </c>
      <c r="C792" s="45" t="str">
        <f ca="1">IF(B792="","",INDIRECT("減額一覧!C"&amp;$P792))</f>
        <v/>
      </c>
      <c r="D792" s="79" t="str">
        <f ca="1">IF($B792="","",INDIRECT("減額一覧!G"&amp;$P792))</f>
        <v/>
      </c>
      <c r="E792" s="19" t="str">
        <f ca="1">IF(B792="","",INDIRECT("減額一覧!H"&amp;P792))</f>
        <v/>
      </c>
      <c r="F792" s="19" t="str">
        <f ca="1">IF($B792="","",INDIRECT("減額一覧!AX"&amp;P792))</f>
        <v/>
      </c>
      <c r="G792" s="20" t="str">
        <f ca="1">IF($B792="","",INDIRECT("減額一覧!AY"&amp;P792))</f>
        <v/>
      </c>
      <c r="H792" s="20" t="str">
        <f ca="1">IF($B792="","",INDIRECT("減額一覧!AZ"&amp;P792))</f>
        <v/>
      </c>
      <c r="I792" s="32" t="str">
        <f ca="1">IF(B792="","",IF(INDIRECT("減額一覧!BO"&amp;P792)=0.08,0.08,0.1))</f>
        <v/>
      </c>
      <c r="J792" s="52"/>
      <c r="K792" s="95" t="str">
        <f t="shared" ca="1" si="1865"/>
        <v/>
      </c>
      <c r="L792" s="58" t="str">
        <f t="shared" ca="1" si="1826"/>
        <v/>
      </c>
      <c r="N792" s="113" t="str">
        <f t="shared" ca="1" si="1875"/>
        <v/>
      </c>
      <c r="O792" s="114" t="str">
        <f t="shared" ref="O792" ca="1" si="1883">IF(B792="","",IF(INDIRECT("減額一覧!BO"&amp;P792)=0.08,0.08,0.1))</f>
        <v/>
      </c>
      <c r="P792" s="38">
        <v>116</v>
      </c>
      <c r="Q792" s="38" t="str">
        <f t="shared" ca="1" si="1877"/>
        <v/>
      </c>
      <c r="R792" s="38" t="str">
        <f t="shared" ca="1" si="1877"/>
        <v/>
      </c>
      <c r="S792" s="66" t="str">
        <f t="shared" ca="1" si="1828"/>
        <v/>
      </c>
      <c r="T792" s="105" t="str">
        <f t="shared" ca="1" si="1832"/>
        <v/>
      </c>
    </row>
    <row r="793" spans="1:20" ht="20.25" hidden="1" thickTop="1" thickBot="1">
      <c r="B793" s="129"/>
      <c r="C793" s="130" t="str">
        <f>IF(B793="","",減額一覧!C489)</f>
        <v/>
      </c>
      <c r="D793" s="43"/>
      <c r="E793" s="21"/>
      <c r="F793" s="22" t="s">
        <v>69</v>
      </c>
      <c r="G793" s="23">
        <f t="shared" ref="G793:H793" si="1884">SUBTOTAL(9,G789:G792)</f>
        <v>0</v>
      </c>
      <c r="H793" s="23">
        <f t="shared" si="1884"/>
        <v>0</v>
      </c>
      <c r="I793" s="30"/>
      <c r="J793" s="53"/>
      <c r="K793" s="96" t="str">
        <f t="shared" si="1865"/>
        <v/>
      </c>
      <c r="L793" s="59" t="str">
        <f t="shared" si="1826"/>
        <v/>
      </c>
      <c r="N793" s="108" t="str">
        <f t="shared" ref="N793" si="1885">IF(AND(G793=0,H793=0),"","小計")</f>
        <v/>
      </c>
      <c r="O793" s="108" t="str">
        <f t="shared" ref="O793" si="1886">IF(AND(G793=0,H793=0),"","小計")</f>
        <v/>
      </c>
      <c r="P793" s="38"/>
      <c r="Q793" s="38"/>
      <c r="R793" s="38"/>
      <c r="S793" s="66" t="str">
        <f t="shared" si="1828"/>
        <v/>
      </c>
      <c r="T793" s="105" t="str">
        <f t="shared" si="1832"/>
        <v/>
      </c>
    </row>
    <row r="794" spans="1:20" ht="20.25" hidden="1" thickTop="1" thickBot="1">
      <c r="A794" t="str">
        <f ca="1">IF(B794="","",INDIRECT("減額一覧!B"&amp;$P794))</f>
        <v/>
      </c>
      <c r="B794" s="120" t="str">
        <f t="shared" ref="B794" ca="1" si="1887">IF(INDIRECT("減額一覧!BA"&amp;P794)=1,INDIRECT("減額一覧!M"&amp;P794),"")</f>
        <v/>
      </c>
      <c r="C794" s="131" t="str">
        <f ca="1">IF(B794="","",INDIRECT("減額一覧!C"&amp;$P794))</f>
        <v/>
      </c>
      <c r="D794" s="121" t="str">
        <f ca="1">IF($B794="","",INDIRECT("減額一覧!G"&amp;$P794))</f>
        <v/>
      </c>
      <c r="E794" s="122" t="str">
        <f ca="1">IF(B794="","",INDIRECT("減額一覧!H"&amp;P794))</f>
        <v/>
      </c>
      <c r="F794" s="122" t="str">
        <f ca="1">IF($B794="","",INDIRECT("減額一覧!T"&amp;P794))</f>
        <v/>
      </c>
      <c r="G794" s="123" t="str">
        <f ca="1">IF($B794="","",INDIRECT("減額一覧!U"&amp;P794))</f>
        <v/>
      </c>
      <c r="H794" s="123" t="str">
        <f ca="1">IF($B794="","",INDIRECT("減額一覧!V"&amp;P794))</f>
        <v/>
      </c>
      <c r="I794" s="124" t="str">
        <f ca="1">IF(B794="","",IF(INDIRECT("減額一覧!BL"&amp;P794)=0.08,0.08,0.1))</f>
        <v/>
      </c>
      <c r="J794" s="125"/>
      <c r="K794" s="126" t="str">
        <f t="shared" ca="1" si="1865"/>
        <v/>
      </c>
      <c r="L794" s="127" t="str">
        <f t="shared" ca="1" si="1826"/>
        <v/>
      </c>
      <c r="N794" s="113" t="str">
        <f t="shared" ref="N794:N797" ca="1" si="1888">IF(A794="","",IF(A794&gt;3000,"月ヶ瀬",IF(A794&gt;=2000,"都祁","市内")))</f>
        <v/>
      </c>
      <c r="O794" s="114" t="str">
        <f t="shared" ref="O794" ca="1" si="1889">IF(B794="","",IF(INDIRECT("減額一覧!BL"&amp;P794)=0.08,0.08,0.1))</f>
        <v/>
      </c>
      <c r="P794" s="38">
        <v>117</v>
      </c>
      <c r="Q794" s="38" t="str">
        <f t="shared" ref="Q794:R797" ca="1" si="1890">IF(G794="","",IF(G794&gt;0,1,""))</f>
        <v/>
      </c>
      <c r="R794" s="38" t="str">
        <f t="shared" ca="1" si="1890"/>
        <v/>
      </c>
      <c r="S794" s="66" t="str">
        <f t="shared" ca="1" si="1828"/>
        <v/>
      </c>
      <c r="T794" s="105" t="str">
        <f t="shared" ca="1" si="1832"/>
        <v/>
      </c>
    </row>
    <row r="795" spans="1:20" ht="20.25" hidden="1" thickTop="1" thickBot="1">
      <c r="A795" t="str">
        <f ca="1">IF(B795="","",INDIRECT("減額一覧!B"&amp;$P795))</f>
        <v/>
      </c>
      <c r="B795" s="61" t="str">
        <f t="shared" ref="B795" ca="1" si="1891">IF(INDIRECT("減額一覧!BB"&amp;P795)=1,INDIRECT("減額一覧!W"&amp;P795),"")</f>
        <v/>
      </c>
      <c r="C795" s="44" t="str">
        <f ca="1">IF(B795="","",INDIRECT("減額一覧!C"&amp;$P795))</f>
        <v/>
      </c>
      <c r="D795" s="79" t="str">
        <f ca="1">IF($B795="","",INDIRECT("減額一覧!G"&amp;$P795))</f>
        <v/>
      </c>
      <c r="E795" s="19" t="str">
        <f ca="1">IF(B795="","",INDIRECT("減額一覧!H"&amp;P795))</f>
        <v/>
      </c>
      <c r="F795" s="19" t="str">
        <f ca="1">IF($B795="","",INDIRECT("減額一覧!AD"&amp;P795))</f>
        <v/>
      </c>
      <c r="G795" s="20" t="str">
        <f ca="1">IF($B795="","",INDIRECT("減額一覧!AE"&amp;P795))</f>
        <v/>
      </c>
      <c r="H795" s="20" t="str">
        <f ca="1">IF($B795="","",INDIRECT("減額一覧!AF"&amp;P795))</f>
        <v/>
      </c>
      <c r="I795" s="32" t="str">
        <f ca="1">IF(B795="","",IF(INDIRECT("減額一覧!BM"&amp;P795)=0.08,0.08,0.1))</f>
        <v/>
      </c>
      <c r="J795" s="52"/>
      <c r="K795" s="95" t="str">
        <f t="shared" ca="1" si="1865"/>
        <v/>
      </c>
      <c r="L795" s="58" t="str">
        <f t="shared" ca="1" si="1826"/>
        <v/>
      </c>
      <c r="N795" s="113" t="str">
        <f t="shared" ca="1" si="1888"/>
        <v/>
      </c>
      <c r="O795" s="114" t="str">
        <f t="shared" ref="O795" ca="1" si="1892">IF(B795="","",IF(INDIRECT("減額一覧!BM"&amp;P795)=0.08,0.08,0.1))</f>
        <v/>
      </c>
      <c r="P795" s="38">
        <v>117</v>
      </c>
      <c r="Q795" s="38" t="str">
        <f t="shared" ca="1" si="1890"/>
        <v/>
      </c>
      <c r="R795" s="38" t="str">
        <f t="shared" ca="1" si="1890"/>
        <v/>
      </c>
      <c r="S795" s="66" t="str">
        <f t="shared" ca="1" si="1828"/>
        <v/>
      </c>
      <c r="T795" s="105" t="str">
        <f t="shared" ca="1" si="1832"/>
        <v/>
      </c>
    </row>
    <row r="796" spans="1:20" ht="20.25" hidden="1" thickTop="1" thickBot="1">
      <c r="A796" t="str">
        <f ca="1">IF(B796="","",INDIRECT("減額一覧!B"&amp;$P796))</f>
        <v/>
      </c>
      <c r="B796" s="61" t="str">
        <f t="shared" ref="B796" ca="1" si="1893">IF(INDIRECT("減額一覧!BC"&amp;P796)=1,INDIRECT("減額一覧!AG"&amp;P796),"")</f>
        <v/>
      </c>
      <c r="C796" s="128" t="str">
        <f ca="1">IF(B796="","",INDIRECT("減額一覧!C"&amp;$P796))</f>
        <v/>
      </c>
      <c r="D796" s="80" t="str">
        <f ca="1">IF($B796="","",INDIRECT("減額一覧!G"&amp;$P796))</f>
        <v/>
      </c>
      <c r="E796" s="19" t="str">
        <f ca="1">IF(B796="","",INDIRECT("減額一覧!H"&amp;P796))</f>
        <v/>
      </c>
      <c r="F796" s="19" t="str">
        <f ca="1">IF($B796="","",INDIRECT("減額一覧!AN"&amp;P796))</f>
        <v/>
      </c>
      <c r="G796" s="20" t="str">
        <f ca="1">IF($B796="","",INDIRECT("減額一覧!AO"&amp;P796))</f>
        <v/>
      </c>
      <c r="H796" s="20" t="str">
        <f ca="1">IF($B796="","",INDIRECT("減額一覧!AP"&amp;P796))</f>
        <v/>
      </c>
      <c r="I796" s="32" t="str">
        <f ca="1">IF(B796="","",IF(INDIRECT("減額一覧!BN"&amp;P796)=0.08,0.08,0.1))</f>
        <v/>
      </c>
      <c r="J796" s="52"/>
      <c r="K796" s="95" t="str">
        <f t="shared" ca="1" si="1865"/>
        <v/>
      </c>
      <c r="L796" s="58" t="str">
        <f t="shared" ca="1" si="1826"/>
        <v/>
      </c>
      <c r="N796" s="113" t="str">
        <f t="shared" ca="1" si="1888"/>
        <v/>
      </c>
      <c r="O796" s="114" t="str">
        <f t="shared" ref="O796" ca="1" si="1894">IF(B796="","",IF(INDIRECT("減額一覧!BN"&amp;P796)=0.08,0.08,0.1))</f>
        <v/>
      </c>
      <c r="P796" s="38">
        <v>117</v>
      </c>
      <c r="Q796" s="38" t="str">
        <f t="shared" ca="1" si="1890"/>
        <v/>
      </c>
      <c r="R796" s="38" t="str">
        <f t="shared" ca="1" si="1890"/>
        <v/>
      </c>
      <c r="S796" s="66" t="str">
        <f t="shared" ca="1" si="1828"/>
        <v/>
      </c>
      <c r="T796" s="105" t="str">
        <f t="shared" ca="1" si="1832"/>
        <v/>
      </c>
    </row>
    <row r="797" spans="1:20" ht="20.25" hidden="1" thickTop="1" thickBot="1">
      <c r="A797" t="str">
        <f ca="1">IF(B797="","",INDIRECT("減額一覧!B"&amp;$P797))</f>
        <v/>
      </c>
      <c r="B797" s="61" t="str">
        <f t="shared" ref="B797" ca="1" si="1895">IF(INDIRECT("減額一覧!BD"&amp;P797)=1,INDIRECT("減額一覧!AQ"&amp;P797),"")</f>
        <v/>
      </c>
      <c r="C797" s="45" t="str">
        <f ca="1">IF(B797="","",INDIRECT("減額一覧!C"&amp;$P797))</f>
        <v/>
      </c>
      <c r="D797" s="79" t="str">
        <f ca="1">IF($B797="","",INDIRECT("減額一覧!G"&amp;$P797))</f>
        <v/>
      </c>
      <c r="E797" s="19" t="str">
        <f ca="1">IF(B797="","",INDIRECT("減額一覧!H"&amp;P797))</f>
        <v/>
      </c>
      <c r="F797" s="19" t="str">
        <f ca="1">IF($B797="","",INDIRECT("減額一覧!AX"&amp;P797))</f>
        <v/>
      </c>
      <c r="G797" s="20" t="str">
        <f ca="1">IF($B797="","",INDIRECT("減額一覧!AY"&amp;P797))</f>
        <v/>
      </c>
      <c r="H797" s="20" t="str">
        <f ca="1">IF($B797="","",INDIRECT("減額一覧!AZ"&amp;P797))</f>
        <v/>
      </c>
      <c r="I797" s="32" t="str">
        <f ca="1">IF(B797="","",IF(INDIRECT("減額一覧!BO"&amp;P797)=0.08,0.08,0.1))</f>
        <v/>
      </c>
      <c r="J797" s="52"/>
      <c r="K797" s="95" t="str">
        <f t="shared" ca="1" si="1865"/>
        <v/>
      </c>
      <c r="L797" s="58" t="str">
        <f t="shared" ca="1" si="1826"/>
        <v/>
      </c>
      <c r="N797" s="113" t="str">
        <f t="shared" ca="1" si="1888"/>
        <v/>
      </c>
      <c r="O797" s="114" t="str">
        <f t="shared" ref="O797" ca="1" si="1896">IF(B797="","",IF(INDIRECT("減額一覧!BO"&amp;P797)=0.08,0.08,0.1))</f>
        <v/>
      </c>
      <c r="P797" s="38">
        <v>117</v>
      </c>
      <c r="Q797" s="38" t="str">
        <f t="shared" ca="1" si="1890"/>
        <v/>
      </c>
      <c r="R797" s="38" t="str">
        <f t="shared" ca="1" si="1890"/>
        <v/>
      </c>
      <c r="S797" s="66" t="str">
        <f t="shared" ca="1" si="1828"/>
        <v/>
      </c>
      <c r="T797" s="105" t="str">
        <f t="shared" ca="1" si="1832"/>
        <v/>
      </c>
    </row>
    <row r="798" spans="1:20" ht="20.25" hidden="1" thickTop="1" thickBot="1">
      <c r="A798" t="str">
        <f t="shared" ref="A798" ca="1" si="1897">IF(B798="","",INDIRECT("減額一覧!B"&amp;$P798))</f>
        <v/>
      </c>
      <c r="B798" s="129"/>
      <c r="C798" s="130" t="str">
        <f>IF(B798="","",減額一覧!C494)</f>
        <v/>
      </c>
      <c r="D798" s="43"/>
      <c r="E798" s="21"/>
      <c r="F798" s="22" t="s">
        <v>69</v>
      </c>
      <c r="G798" s="23">
        <f t="shared" ref="G798:H798" si="1898">SUBTOTAL(9,G794:G797)</f>
        <v>0</v>
      </c>
      <c r="H798" s="23">
        <f t="shared" si="1898"/>
        <v>0</v>
      </c>
      <c r="I798" s="30"/>
      <c r="J798" s="53"/>
      <c r="K798" s="96" t="str">
        <f t="shared" ca="1" si="1865"/>
        <v/>
      </c>
      <c r="L798" s="59" t="str">
        <f t="shared" si="1826"/>
        <v/>
      </c>
      <c r="N798" s="108" t="str">
        <f t="shared" ref="N798" si="1899">IF(AND(G798=0,H798=0),"","小計")</f>
        <v/>
      </c>
      <c r="O798" s="108" t="str">
        <f t="shared" ref="O798" si="1900">IF(AND(G798=0,H798=0),"","小計")</f>
        <v/>
      </c>
      <c r="P798" s="38"/>
      <c r="Q798" s="38"/>
      <c r="R798" s="38"/>
      <c r="S798" s="66" t="str">
        <f t="shared" si="1828"/>
        <v/>
      </c>
      <c r="T798" s="105" t="str">
        <f t="shared" si="1832"/>
        <v/>
      </c>
    </row>
    <row r="799" spans="1:20" ht="20.25" hidden="1" thickTop="1" thickBot="1">
      <c r="A799" t="str">
        <f ca="1">IF(B799="","",INDIRECT("減額一覧!B"&amp;$P799))</f>
        <v/>
      </c>
      <c r="B799" s="120" t="str">
        <f t="shared" ref="B799" ca="1" si="1901">IF(INDIRECT("減額一覧!BA"&amp;P799)=1,INDIRECT("減額一覧!M"&amp;P799),"")</f>
        <v/>
      </c>
      <c r="C799" s="131" t="str">
        <f ca="1">IF(B799="","",INDIRECT("減額一覧!C"&amp;$P799))</f>
        <v/>
      </c>
      <c r="D799" s="121" t="str">
        <f ca="1">IF($B799="","",INDIRECT("減額一覧!G"&amp;$P799))</f>
        <v/>
      </c>
      <c r="E799" s="122" t="str">
        <f ca="1">IF(B799="","",INDIRECT("減額一覧!H"&amp;P799))</f>
        <v/>
      </c>
      <c r="F799" s="122" t="str">
        <f ca="1">IF($B799="","",INDIRECT("減額一覧!T"&amp;P799))</f>
        <v/>
      </c>
      <c r="G799" s="123" t="str">
        <f ca="1">IF($B799="","",INDIRECT("減額一覧!U"&amp;P799))</f>
        <v/>
      </c>
      <c r="H799" s="123" t="str">
        <f ca="1">IF($B799="","",INDIRECT("減額一覧!V"&amp;P799))</f>
        <v/>
      </c>
      <c r="I799" s="124" t="str">
        <f ca="1">IF(B799="","",IF(INDIRECT("減額一覧!BL"&amp;P799)=0.08,0.08,0.1))</f>
        <v/>
      </c>
      <c r="J799" s="125"/>
      <c r="K799" s="126" t="str">
        <f t="shared" ca="1" si="1865"/>
        <v/>
      </c>
      <c r="L799" s="127" t="str">
        <f t="shared" ca="1" si="1826"/>
        <v/>
      </c>
      <c r="N799" s="113" t="str">
        <f t="shared" ref="N799:N802" ca="1" si="1902">IF(A799="","",IF(A799&gt;3000,"月ヶ瀬",IF(A799&gt;=2000,"都祁","市内")))</f>
        <v/>
      </c>
      <c r="O799" s="114" t="str">
        <f t="shared" ref="O799" ca="1" si="1903">IF(B799="","",IF(INDIRECT("減額一覧!BL"&amp;P799)=0.08,0.08,0.1))</f>
        <v/>
      </c>
      <c r="P799" s="38">
        <v>114</v>
      </c>
      <c r="Q799" s="38" t="str">
        <f t="shared" ref="Q799:R802" ca="1" si="1904">IF(G799="","",IF(G799&gt;0,1,""))</f>
        <v/>
      </c>
      <c r="R799" s="38" t="str">
        <f t="shared" ca="1" si="1904"/>
        <v/>
      </c>
      <c r="S799" s="66" t="str">
        <f t="shared" ca="1" si="1828"/>
        <v/>
      </c>
      <c r="T799" s="105" t="str">
        <f t="shared" ca="1" si="1832"/>
        <v/>
      </c>
    </row>
    <row r="800" spans="1:20" ht="20.25" hidden="1" thickTop="1" thickBot="1">
      <c r="A800" t="str">
        <f ca="1">IF(B800="","",INDIRECT("減額一覧!B"&amp;$P800))</f>
        <v/>
      </c>
      <c r="B800" s="61" t="str">
        <f t="shared" ref="B800" ca="1" si="1905">IF(INDIRECT("減額一覧!BB"&amp;P800)=1,INDIRECT("減額一覧!W"&amp;P800),"")</f>
        <v/>
      </c>
      <c r="C800" s="44" t="str">
        <f ca="1">IF(B800="","",INDIRECT("減額一覧!C"&amp;$P800))</f>
        <v/>
      </c>
      <c r="D800" s="79" t="str">
        <f ca="1">IF($B800="","",INDIRECT("減額一覧!G"&amp;$P800))</f>
        <v/>
      </c>
      <c r="E800" s="19" t="str">
        <f ca="1">IF(B800="","",INDIRECT("減額一覧!H"&amp;P800))</f>
        <v/>
      </c>
      <c r="F800" s="19" t="str">
        <f ca="1">IF($B800="","",INDIRECT("減額一覧!AD"&amp;P800))</f>
        <v/>
      </c>
      <c r="G800" s="20" t="str">
        <f ca="1">IF($B800="","",INDIRECT("減額一覧!AE"&amp;P800))</f>
        <v/>
      </c>
      <c r="H800" s="20" t="str">
        <f ca="1">IF($B800="","",INDIRECT("減額一覧!AF"&amp;P800))</f>
        <v/>
      </c>
      <c r="I800" s="32" t="str">
        <f ca="1">IF(B800="","",IF(INDIRECT("減額一覧!BM"&amp;P800)=0.08,0.08,0.1))</f>
        <v/>
      </c>
      <c r="J800" s="52"/>
      <c r="K800" s="95" t="str">
        <f t="shared" ca="1" si="1865"/>
        <v/>
      </c>
      <c r="L800" s="58" t="str">
        <f t="shared" ca="1" si="1826"/>
        <v/>
      </c>
      <c r="N800" s="113" t="str">
        <f t="shared" ca="1" si="1902"/>
        <v/>
      </c>
      <c r="O800" s="114" t="str">
        <f t="shared" ref="O800" ca="1" si="1906">IF(B800="","",IF(INDIRECT("減額一覧!BM"&amp;P800)=0.08,0.08,0.1))</f>
        <v/>
      </c>
      <c r="P800" s="38">
        <v>114</v>
      </c>
      <c r="Q800" s="38" t="str">
        <f t="shared" ca="1" si="1904"/>
        <v/>
      </c>
      <c r="R800" s="38" t="str">
        <f t="shared" ca="1" si="1904"/>
        <v/>
      </c>
      <c r="S800" s="66" t="str">
        <f t="shared" ca="1" si="1828"/>
        <v/>
      </c>
      <c r="T800" s="105" t="str">
        <f t="shared" ca="1" si="1832"/>
        <v/>
      </c>
    </row>
    <row r="801" spans="1:20" ht="20.25" hidden="1" thickTop="1" thickBot="1">
      <c r="A801" t="str">
        <f ca="1">IF(B801="","",INDIRECT("減額一覧!B"&amp;$P801))</f>
        <v/>
      </c>
      <c r="B801" s="61" t="str">
        <f t="shared" ref="B801" ca="1" si="1907">IF(INDIRECT("減額一覧!BC"&amp;P801)=1,INDIRECT("減額一覧!AG"&amp;P801),"")</f>
        <v/>
      </c>
      <c r="C801" s="128" t="str">
        <f ca="1">IF(B801="","",INDIRECT("減額一覧!C"&amp;$P801))</f>
        <v/>
      </c>
      <c r="D801" s="80" t="str">
        <f ca="1">IF($B801="","",INDIRECT("減額一覧!G"&amp;$P801))</f>
        <v/>
      </c>
      <c r="E801" s="19" t="str">
        <f ca="1">IF(B801="","",INDIRECT("減額一覧!H"&amp;P801))</f>
        <v/>
      </c>
      <c r="F801" s="19" t="str">
        <f ca="1">IF($B801="","",INDIRECT("減額一覧!AN"&amp;P801))</f>
        <v/>
      </c>
      <c r="G801" s="20" t="str">
        <f ca="1">IF($B801="","",INDIRECT("減額一覧!AO"&amp;P801))</f>
        <v/>
      </c>
      <c r="H801" s="20" t="str">
        <f ca="1">IF($B801="","",INDIRECT("減額一覧!AP"&amp;P801))</f>
        <v/>
      </c>
      <c r="I801" s="32" t="str">
        <f ca="1">IF(B801="","",IF(INDIRECT("減額一覧!BN"&amp;P801)=0.08,0.08,0.1))</f>
        <v/>
      </c>
      <c r="J801" s="52"/>
      <c r="K801" s="95" t="str">
        <f t="shared" ca="1" si="1865"/>
        <v/>
      </c>
      <c r="L801" s="58" t="str">
        <f t="shared" ca="1" si="1826"/>
        <v/>
      </c>
      <c r="N801" s="113" t="str">
        <f t="shared" ca="1" si="1902"/>
        <v/>
      </c>
      <c r="O801" s="114" t="str">
        <f t="shared" ref="O801" ca="1" si="1908">IF(B801="","",IF(INDIRECT("減額一覧!BN"&amp;P801)=0.08,0.08,0.1))</f>
        <v/>
      </c>
      <c r="P801" s="38">
        <v>114</v>
      </c>
      <c r="Q801" s="38" t="str">
        <f t="shared" ca="1" si="1904"/>
        <v/>
      </c>
      <c r="R801" s="38" t="str">
        <f t="shared" ca="1" si="1904"/>
        <v/>
      </c>
      <c r="S801" s="66" t="str">
        <f t="shared" ca="1" si="1828"/>
        <v/>
      </c>
      <c r="T801" s="105" t="str">
        <f t="shared" ca="1" si="1832"/>
        <v/>
      </c>
    </row>
    <row r="802" spans="1:20" ht="20.25" hidden="1" thickTop="1" thickBot="1">
      <c r="A802" t="str">
        <f ca="1">IF(B802="","",INDIRECT("減額一覧!B"&amp;$P802))</f>
        <v/>
      </c>
      <c r="B802" s="61" t="str">
        <f t="shared" ref="B802" ca="1" si="1909">IF(INDIRECT("減額一覧!BD"&amp;P802)=1,INDIRECT("減額一覧!AQ"&amp;P802),"")</f>
        <v/>
      </c>
      <c r="C802" s="45" t="str">
        <f ca="1">IF(B802="","",INDIRECT("減額一覧!C"&amp;$P802))</f>
        <v/>
      </c>
      <c r="D802" s="79" t="str">
        <f ca="1">IF($B802="","",INDIRECT("減額一覧!G"&amp;$P802))</f>
        <v/>
      </c>
      <c r="E802" s="19" t="str">
        <f ca="1">IF(B802="","",INDIRECT("減額一覧!H"&amp;P802))</f>
        <v/>
      </c>
      <c r="F802" s="19" t="str">
        <f ca="1">IF($B802="","",INDIRECT("減額一覧!AX"&amp;P802))</f>
        <v/>
      </c>
      <c r="G802" s="20" t="str">
        <f ca="1">IF($B802="","",INDIRECT("減額一覧!AY"&amp;P802))</f>
        <v/>
      </c>
      <c r="H802" s="20" t="str">
        <f ca="1">IF($B802="","",INDIRECT("減額一覧!AZ"&amp;P802))</f>
        <v/>
      </c>
      <c r="I802" s="32" t="str">
        <f ca="1">IF(B802="","",IF(INDIRECT("減額一覧!BO"&amp;P802)=0.08,0.08,0.1))</f>
        <v/>
      </c>
      <c r="J802" s="52"/>
      <c r="K802" s="95" t="str">
        <f t="shared" ca="1" si="1865"/>
        <v/>
      </c>
      <c r="L802" s="58" t="str">
        <f t="shared" ca="1" si="1826"/>
        <v/>
      </c>
      <c r="N802" s="113" t="str">
        <f t="shared" ca="1" si="1902"/>
        <v/>
      </c>
      <c r="O802" s="114" t="str">
        <f t="shared" ref="O802" ca="1" si="1910">IF(B802="","",IF(INDIRECT("減額一覧!BO"&amp;P802)=0.08,0.08,0.1))</f>
        <v/>
      </c>
      <c r="P802" s="38">
        <v>114</v>
      </c>
      <c r="Q802" s="38" t="str">
        <f t="shared" ca="1" si="1904"/>
        <v/>
      </c>
      <c r="R802" s="38" t="str">
        <f t="shared" ca="1" si="1904"/>
        <v/>
      </c>
      <c r="S802" s="66" t="str">
        <f t="shared" ca="1" si="1828"/>
        <v/>
      </c>
      <c r="T802" s="105" t="str">
        <f t="shared" ca="1" si="1832"/>
        <v/>
      </c>
    </row>
    <row r="803" spans="1:20" ht="20.25" hidden="1" thickTop="1" thickBot="1">
      <c r="B803" s="129"/>
      <c r="C803" s="130" t="str">
        <f>IF(B803="","",減額一覧!C499)</f>
        <v/>
      </c>
      <c r="D803" s="43"/>
      <c r="E803" s="21"/>
      <c r="F803" s="22" t="s">
        <v>69</v>
      </c>
      <c r="G803" s="23">
        <f t="shared" ref="G803:H803" si="1911">SUBTOTAL(9,G799:G802)</f>
        <v>0</v>
      </c>
      <c r="H803" s="23">
        <f t="shared" si="1911"/>
        <v>0</v>
      </c>
      <c r="I803" s="30"/>
      <c r="J803" s="53"/>
      <c r="K803" s="96" t="str">
        <f t="shared" si="1865"/>
        <v/>
      </c>
      <c r="L803" s="59" t="str">
        <f t="shared" si="1826"/>
        <v/>
      </c>
      <c r="N803" s="108" t="str">
        <f t="shared" ref="N803" si="1912">IF(AND(G803=0,H803=0),"","小計")</f>
        <v/>
      </c>
      <c r="O803" s="108" t="str">
        <f t="shared" ref="O803" si="1913">IF(AND(G803=0,H803=0),"","小計")</f>
        <v/>
      </c>
      <c r="P803" s="38"/>
      <c r="Q803" s="38"/>
      <c r="R803" s="38"/>
      <c r="S803" s="66" t="str">
        <f t="shared" si="1828"/>
        <v/>
      </c>
      <c r="T803" s="105" t="str">
        <f t="shared" si="1832"/>
        <v/>
      </c>
    </row>
    <row r="804" spans="1:20" ht="20.25" hidden="1" thickTop="1" thickBot="1">
      <c r="A804" t="str">
        <f ca="1">IF(B804="","",INDIRECT("減額一覧!B"&amp;$P804))</f>
        <v/>
      </c>
      <c r="B804" s="120" t="str">
        <f t="shared" ref="B804" ca="1" si="1914">IF(INDIRECT("減額一覧!BA"&amp;P804)=1,INDIRECT("減額一覧!M"&amp;P804),"")</f>
        <v/>
      </c>
      <c r="C804" s="131" t="str">
        <f ca="1">IF(B804="","",INDIRECT("減額一覧!C"&amp;$P804))</f>
        <v/>
      </c>
      <c r="D804" s="121" t="str">
        <f ca="1">IF($B804="","",INDIRECT("減額一覧!G"&amp;$P804))</f>
        <v/>
      </c>
      <c r="E804" s="122" t="str">
        <f ca="1">IF(B804="","",INDIRECT("減額一覧!H"&amp;P804))</f>
        <v/>
      </c>
      <c r="F804" s="122" t="str">
        <f ca="1">IF($B804="","",INDIRECT("減額一覧!T"&amp;P804))</f>
        <v/>
      </c>
      <c r="G804" s="123" t="str">
        <f ca="1">IF($B804="","",INDIRECT("減額一覧!U"&amp;P804))</f>
        <v/>
      </c>
      <c r="H804" s="123" t="str">
        <f ca="1">IF($B804="","",INDIRECT("減額一覧!V"&amp;P804))</f>
        <v/>
      </c>
      <c r="I804" s="124" t="str">
        <f ca="1">IF(B804="","",IF(INDIRECT("減額一覧!BL"&amp;P804)=0.08,0.08,0.1))</f>
        <v/>
      </c>
      <c r="J804" s="125"/>
      <c r="K804" s="126" t="str">
        <f t="shared" ca="1" si="1865"/>
        <v/>
      </c>
      <c r="L804" s="127" t="str">
        <f t="shared" ca="1" si="1826"/>
        <v/>
      </c>
      <c r="N804" s="113" t="str">
        <f t="shared" ref="N804:N807" ca="1" si="1915">IF(A804="","",IF(A804&gt;3000,"月ヶ瀬",IF(A804&gt;=2000,"都祁","市内")))</f>
        <v/>
      </c>
      <c r="O804" s="114" t="str">
        <f t="shared" ref="O804" ca="1" si="1916">IF(B804="","",IF(INDIRECT("減額一覧!BL"&amp;P804)=0.08,0.08,0.1))</f>
        <v/>
      </c>
      <c r="P804" s="38">
        <v>115</v>
      </c>
      <c r="Q804" s="38" t="str">
        <f t="shared" ref="Q804:R807" ca="1" si="1917">IF(G804="","",IF(G804&gt;0,1,""))</f>
        <v/>
      </c>
      <c r="R804" s="38" t="str">
        <f t="shared" ca="1" si="1917"/>
        <v/>
      </c>
      <c r="S804" s="66" t="str">
        <f t="shared" ca="1" si="1828"/>
        <v/>
      </c>
      <c r="T804" s="105" t="str">
        <f t="shared" ca="1" si="1832"/>
        <v/>
      </c>
    </row>
    <row r="805" spans="1:20" ht="20.25" hidden="1" thickTop="1" thickBot="1">
      <c r="A805" t="str">
        <f ca="1">IF(B805="","",INDIRECT("減額一覧!B"&amp;$P805))</f>
        <v/>
      </c>
      <c r="B805" s="61" t="str">
        <f t="shared" ref="B805" ca="1" si="1918">IF(INDIRECT("減額一覧!BB"&amp;P805)=1,INDIRECT("減額一覧!W"&amp;P805),"")</f>
        <v/>
      </c>
      <c r="C805" s="44" t="str">
        <f ca="1">IF(B805="","",INDIRECT("減額一覧!C"&amp;$P805))</f>
        <v/>
      </c>
      <c r="D805" s="79" t="str">
        <f ca="1">IF($B805="","",INDIRECT("減額一覧!G"&amp;$P805))</f>
        <v/>
      </c>
      <c r="E805" s="19" t="str">
        <f ca="1">IF(B805="","",INDIRECT("減額一覧!H"&amp;P805))</f>
        <v/>
      </c>
      <c r="F805" s="19" t="str">
        <f ca="1">IF($B805="","",INDIRECT("減額一覧!AD"&amp;P805))</f>
        <v/>
      </c>
      <c r="G805" s="20" t="str">
        <f ca="1">IF($B805="","",INDIRECT("減額一覧!AE"&amp;P805))</f>
        <v/>
      </c>
      <c r="H805" s="20" t="str">
        <f ca="1">IF($B805="","",INDIRECT("減額一覧!AF"&amp;P805))</f>
        <v/>
      </c>
      <c r="I805" s="32" t="str">
        <f ca="1">IF(B805="","",IF(INDIRECT("減額一覧!BM"&amp;P805)=0.08,0.08,0.1))</f>
        <v/>
      </c>
      <c r="J805" s="52"/>
      <c r="K805" s="95" t="str">
        <f t="shared" ca="1" si="1865"/>
        <v/>
      </c>
      <c r="L805" s="58" t="str">
        <f t="shared" ca="1" si="1826"/>
        <v/>
      </c>
      <c r="N805" s="113" t="str">
        <f t="shared" ca="1" si="1915"/>
        <v/>
      </c>
      <c r="O805" s="114" t="str">
        <f t="shared" ref="O805" ca="1" si="1919">IF(B805="","",IF(INDIRECT("減額一覧!BM"&amp;P805)=0.08,0.08,0.1))</f>
        <v/>
      </c>
      <c r="P805" s="38">
        <v>115</v>
      </c>
      <c r="Q805" s="38" t="str">
        <f t="shared" ca="1" si="1917"/>
        <v/>
      </c>
      <c r="R805" s="38" t="str">
        <f t="shared" ca="1" si="1917"/>
        <v/>
      </c>
      <c r="S805" s="66" t="str">
        <f t="shared" ca="1" si="1828"/>
        <v/>
      </c>
      <c r="T805" s="105" t="str">
        <f t="shared" ca="1" si="1832"/>
        <v/>
      </c>
    </row>
    <row r="806" spans="1:20" ht="20.25" hidden="1" thickTop="1" thickBot="1">
      <c r="A806" t="str">
        <f ca="1">IF(B806="","",INDIRECT("減額一覧!B"&amp;$P806))</f>
        <v/>
      </c>
      <c r="B806" s="61" t="str">
        <f t="shared" ref="B806" ca="1" si="1920">IF(INDIRECT("減額一覧!BC"&amp;P806)=1,INDIRECT("減額一覧!AG"&amp;P806),"")</f>
        <v/>
      </c>
      <c r="C806" s="128" t="str">
        <f ca="1">IF(B806="","",INDIRECT("減額一覧!C"&amp;$P806))</f>
        <v/>
      </c>
      <c r="D806" s="80" t="str">
        <f ca="1">IF($B806="","",INDIRECT("減額一覧!G"&amp;$P806))</f>
        <v/>
      </c>
      <c r="E806" s="19" t="str">
        <f ca="1">IF(B806="","",INDIRECT("減額一覧!H"&amp;P806))</f>
        <v/>
      </c>
      <c r="F806" s="19" t="str">
        <f ca="1">IF($B806="","",INDIRECT("減額一覧!AN"&amp;P806))</f>
        <v/>
      </c>
      <c r="G806" s="20" t="str">
        <f ca="1">IF($B806="","",INDIRECT("減額一覧!AO"&amp;P806))</f>
        <v/>
      </c>
      <c r="H806" s="20" t="str">
        <f ca="1">IF($B806="","",INDIRECT("減額一覧!AP"&amp;P806))</f>
        <v/>
      </c>
      <c r="I806" s="32" t="str">
        <f ca="1">IF(B806="","",IF(INDIRECT("減額一覧!BN"&amp;P806)=0.08,0.08,0.1))</f>
        <v/>
      </c>
      <c r="J806" s="52"/>
      <c r="K806" s="95" t="str">
        <f t="shared" ca="1" si="1865"/>
        <v/>
      </c>
      <c r="L806" s="58" t="str">
        <f t="shared" ca="1" si="1826"/>
        <v/>
      </c>
      <c r="N806" s="113" t="str">
        <f t="shared" ca="1" si="1915"/>
        <v/>
      </c>
      <c r="O806" s="114" t="str">
        <f t="shared" ref="O806" ca="1" si="1921">IF(B806="","",IF(INDIRECT("減額一覧!BN"&amp;P806)=0.08,0.08,0.1))</f>
        <v/>
      </c>
      <c r="P806" s="38">
        <v>115</v>
      </c>
      <c r="Q806" s="38" t="str">
        <f t="shared" ca="1" si="1917"/>
        <v/>
      </c>
      <c r="R806" s="38" t="str">
        <f t="shared" ca="1" si="1917"/>
        <v/>
      </c>
      <c r="S806" s="66" t="str">
        <f t="shared" ca="1" si="1828"/>
        <v/>
      </c>
      <c r="T806" s="105" t="str">
        <f t="shared" ca="1" si="1832"/>
        <v/>
      </c>
    </row>
    <row r="807" spans="1:20" ht="20.25" hidden="1" thickTop="1" thickBot="1">
      <c r="A807" t="str">
        <f ca="1">IF(B807="","",INDIRECT("減額一覧!B"&amp;$P807))</f>
        <v/>
      </c>
      <c r="B807" s="61" t="str">
        <f t="shared" ref="B807" ca="1" si="1922">IF(INDIRECT("減額一覧!BD"&amp;P807)=1,INDIRECT("減額一覧!AQ"&amp;P807),"")</f>
        <v/>
      </c>
      <c r="C807" s="45" t="str">
        <f ca="1">IF(B807="","",INDIRECT("減額一覧!C"&amp;$P807))</f>
        <v/>
      </c>
      <c r="D807" s="79" t="str">
        <f ca="1">IF($B807="","",INDIRECT("減額一覧!G"&amp;$P807))</f>
        <v/>
      </c>
      <c r="E807" s="19" t="str">
        <f ca="1">IF(B807="","",INDIRECT("減額一覧!H"&amp;P807))</f>
        <v/>
      </c>
      <c r="F807" s="19" t="str">
        <f ca="1">IF($B807="","",INDIRECT("減額一覧!AX"&amp;P807))</f>
        <v/>
      </c>
      <c r="G807" s="20" t="str">
        <f ca="1">IF($B807="","",INDIRECT("減額一覧!AY"&amp;P807))</f>
        <v/>
      </c>
      <c r="H807" s="20" t="str">
        <f ca="1">IF($B807="","",INDIRECT("減額一覧!AZ"&amp;P807))</f>
        <v/>
      </c>
      <c r="I807" s="32" t="str">
        <f ca="1">IF(B807="","",IF(INDIRECT("減額一覧!BO"&amp;P807)=0.08,0.08,0.1))</f>
        <v/>
      </c>
      <c r="J807" s="52"/>
      <c r="K807" s="95" t="str">
        <f t="shared" ca="1" si="1865"/>
        <v/>
      </c>
      <c r="L807" s="58" t="str">
        <f t="shared" ca="1" si="1826"/>
        <v/>
      </c>
      <c r="N807" s="113" t="str">
        <f t="shared" ca="1" si="1915"/>
        <v/>
      </c>
      <c r="O807" s="114" t="str">
        <f t="shared" ref="O807" ca="1" si="1923">IF(B807="","",IF(INDIRECT("減額一覧!BO"&amp;P807)=0.08,0.08,0.1))</f>
        <v/>
      </c>
      <c r="P807" s="38">
        <v>115</v>
      </c>
      <c r="Q807" s="38" t="str">
        <f t="shared" ca="1" si="1917"/>
        <v/>
      </c>
      <c r="R807" s="38" t="str">
        <f t="shared" ca="1" si="1917"/>
        <v/>
      </c>
      <c r="S807" s="66" t="str">
        <f t="shared" ca="1" si="1828"/>
        <v/>
      </c>
      <c r="T807" s="105" t="str">
        <f t="shared" ca="1" si="1832"/>
        <v/>
      </c>
    </row>
    <row r="808" spans="1:20" ht="20.25" hidden="1" thickTop="1" thickBot="1">
      <c r="B808" s="129"/>
      <c r="C808" s="130" t="str">
        <f>IF(B808="","",減額一覧!C504)</f>
        <v/>
      </c>
      <c r="D808" s="43"/>
      <c r="E808" s="21"/>
      <c r="F808" s="22" t="s">
        <v>69</v>
      </c>
      <c r="G808" s="23">
        <f t="shared" ref="G808:H808" si="1924">SUBTOTAL(9,G804:G807)</f>
        <v>0</v>
      </c>
      <c r="H808" s="23">
        <f t="shared" si="1924"/>
        <v>0</v>
      </c>
      <c r="I808" s="30"/>
      <c r="J808" s="53"/>
      <c r="K808" s="96" t="str">
        <f t="shared" si="1865"/>
        <v/>
      </c>
      <c r="L808" s="59" t="str">
        <f t="shared" si="1826"/>
        <v/>
      </c>
      <c r="N808" s="108" t="str">
        <f t="shared" ref="N808" si="1925">IF(AND(G808=0,H808=0),"","小計")</f>
        <v/>
      </c>
      <c r="O808" s="108" t="str">
        <f t="shared" ref="O808" si="1926">IF(AND(G808=0,H808=0),"","小計")</f>
        <v/>
      </c>
      <c r="P808" s="38"/>
      <c r="Q808" s="38"/>
      <c r="R808" s="38"/>
      <c r="S808" s="66" t="str">
        <f t="shared" si="1828"/>
        <v/>
      </c>
      <c r="T808" s="105" t="str">
        <f t="shared" si="1832"/>
        <v/>
      </c>
    </row>
    <row r="809" spans="1:20" ht="20.25" hidden="1" thickTop="1" thickBot="1">
      <c r="A809" t="str">
        <f ca="1">IF(B809="","",INDIRECT("減額一覧!B"&amp;$P809))</f>
        <v/>
      </c>
      <c r="B809" s="120" t="str">
        <f t="shared" ref="B809" ca="1" si="1927">IF(INDIRECT("減額一覧!BA"&amp;P809)=1,INDIRECT("減額一覧!M"&amp;P809),"")</f>
        <v/>
      </c>
      <c r="C809" s="131" t="str">
        <f ca="1">IF(B809="","",INDIRECT("減額一覧!C"&amp;$P809))</f>
        <v/>
      </c>
      <c r="D809" s="121" t="str">
        <f ca="1">IF($B809="","",INDIRECT("減額一覧!G"&amp;$P809))</f>
        <v/>
      </c>
      <c r="E809" s="122" t="str">
        <f ca="1">IF(B809="","",INDIRECT("減額一覧!H"&amp;P809))</f>
        <v/>
      </c>
      <c r="F809" s="122" t="str">
        <f ca="1">IF($B809="","",INDIRECT("減額一覧!T"&amp;P809))</f>
        <v/>
      </c>
      <c r="G809" s="123" t="str">
        <f ca="1">IF($B809="","",INDIRECT("減額一覧!U"&amp;P809))</f>
        <v/>
      </c>
      <c r="H809" s="123" t="str">
        <f ca="1">IF($B809="","",INDIRECT("減額一覧!V"&amp;P809))</f>
        <v/>
      </c>
      <c r="I809" s="124" t="str">
        <f ca="1">IF(B809="","",IF(INDIRECT("減額一覧!BL"&amp;P809)=0.08,0.08,0.1))</f>
        <v/>
      </c>
      <c r="J809" s="125"/>
      <c r="K809" s="126" t="str">
        <f t="shared" ca="1" si="1865"/>
        <v/>
      </c>
      <c r="L809" s="127" t="str">
        <f t="shared" ca="1" si="1826"/>
        <v/>
      </c>
      <c r="N809" s="113" t="str">
        <f t="shared" ref="N809:N812" ca="1" si="1928">IF(A809="","",IF(A809&gt;3000,"月ヶ瀬",IF(A809&gt;=2000,"都祁","市内")))</f>
        <v/>
      </c>
      <c r="O809" s="114" t="str">
        <f t="shared" ref="O809" ca="1" si="1929">IF(B809="","",IF(INDIRECT("減額一覧!BL"&amp;P809)=0.08,0.08,0.1))</f>
        <v/>
      </c>
      <c r="P809" s="38">
        <v>116</v>
      </c>
      <c r="Q809" s="38" t="str">
        <f t="shared" ref="Q809:R812" ca="1" si="1930">IF(G809="","",IF(G809&gt;0,1,""))</f>
        <v/>
      </c>
      <c r="R809" s="38" t="str">
        <f t="shared" ca="1" si="1930"/>
        <v/>
      </c>
      <c r="S809" s="66" t="str">
        <f t="shared" ca="1" si="1828"/>
        <v/>
      </c>
      <c r="T809" s="105" t="str">
        <f t="shared" ca="1" si="1832"/>
        <v/>
      </c>
    </row>
    <row r="810" spans="1:20" ht="20.25" hidden="1" thickTop="1" thickBot="1">
      <c r="A810" t="str">
        <f ca="1">IF(B810="","",INDIRECT("減額一覧!B"&amp;$P810))</f>
        <v/>
      </c>
      <c r="B810" s="61" t="str">
        <f t="shared" ref="B810" ca="1" si="1931">IF(INDIRECT("減額一覧!BB"&amp;P810)=1,INDIRECT("減額一覧!W"&amp;P810),"")</f>
        <v/>
      </c>
      <c r="C810" s="44" t="str">
        <f ca="1">IF(B810="","",INDIRECT("減額一覧!C"&amp;$P810))</f>
        <v/>
      </c>
      <c r="D810" s="79" t="str">
        <f ca="1">IF($B810="","",INDIRECT("減額一覧!G"&amp;$P810))</f>
        <v/>
      </c>
      <c r="E810" s="19" t="str">
        <f ca="1">IF(B810="","",INDIRECT("減額一覧!H"&amp;P810))</f>
        <v/>
      </c>
      <c r="F810" s="19" t="str">
        <f ca="1">IF($B810="","",INDIRECT("減額一覧!AD"&amp;P810))</f>
        <v/>
      </c>
      <c r="G810" s="20" t="str">
        <f ca="1">IF($B810="","",INDIRECT("減額一覧!AE"&amp;P810))</f>
        <v/>
      </c>
      <c r="H810" s="20" t="str">
        <f ca="1">IF($B810="","",INDIRECT("減額一覧!AF"&amp;P810))</f>
        <v/>
      </c>
      <c r="I810" s="32" t="str">
        <f ca="1">IF(B810="","",IF(INDIRECT("減額一覧!BM"&amp;P810)=0.08,0.08,0.1))</f>
        <v/>
      </c>
      <c r="J810" s="52"/>
      <c r="K810" s="95" t="str">
        <f t="shared" ca="1" si="1865"/>
        <v/>
      </c>
      <c r="L810" s="58" t="str">
        <f t="shared" ca="1" si="1826"/>
        <v/>
      </c>
      <c r="N810" s="113" t="str">
        <f t="shared" ca="1" si="1928"/>
        <v/>
      </c>
      <c r="O810" s="114" t="str">
        <f t="shared" ref="O810" ca="1" si="1932">IF(B810="","",IF(INDIRECT("減額一覧!BM"&amp;P810)=0.08,0.08,0.1))</f>
        <v/>
      </c>
      <c r="P810" s="38">
        <v>116</v>
      </c>
      <c r="Q810" s="38" t="str">
        <f t="shared" ca="1" si="1930"/>
        <v/>
      </c>
      <c r="R810" s="38" t="str">
        <f t="shared" ca="1" si="1930"/>
        <v/>
      </c>
      <c r="S810" s="66" t="str">
        <f t="shared" ca="1" si="1828"/>
        <v/>
      </c>
      <c r="T810" s="105" t="str">
        <f t="shared" ca="1" si="1832"/>
        <v/>
      </c>
    </row>
    <row r="811" spans="1:20" ht="20.25" hidden="1" thickTop="1" thickBot="1">
      <c r="A811" t="str">
        <f ca="1">IF(B811="","",INDIRECT("減額一覧!B"&amp;$P811))</f>
        <v/>
      </c>
      <c r="B811" s="61" t="str">
        <f t="shared" ref="B811" ca="1" si="1933">IF(INDIRECT("減額一覧!BC"&amp;P811)=1,INDIRECT("減額一覧!AG"&amp;P811),"")</f>
        <v/>
      </c>
      <c r="C811" s="128" t="str">
        <f ca="1">IF(B811="","",INDIRECT("減額一覧!C"&amp;$P811))</f>
        <v/>
      </c>
      <c r="D811" s="80" t="str">
        <f ca="1">IF($B811="","",INDIRECT("減額一覧!G"&amp;$P811))</f>
        <v/>
      </c>
      <c r="E811" s="19" t="str">
        <f ca="1">IF(B811="","",INDIRECT("減額一覧!H"&amp;P811))</f>
        <v/>
      </c>
      <c r="F811" s="19" t="str">
        <f ca="1">IF($B811="","",INDIRECT("減額一覧!AN"&amp;P811))</f>
        <v/>
      </c>
      <c r="G811" s="20" t="str">
        <f ca="1">IF($B811="","",INDIRECT("減額一覧!AO"&amp;P811))</f>
        <v/>
      </c>
      <c r="H811" s="20" t="str">
        <f ca="1">IF($B811="","",INDIRECT("減額一覧!AP"&amp;P811))</f>
        <v/>
      </c>
      <c r="I811" s="32" t="str">
        <f ca="1">IF(B811="","",IF(INDIRECT("減額一覧!BN"&amp;P811)=0.08,0.08,0.1))</f>
        <v/>
      </c>
      <c r="J811" s="52"/>
      <c r="K811" s="95" t="str">
        <f t="shared" ca="1" si="1865"/>
        <v/>
      </c>
      <c r="L811" s="58" t="str">
        <f t="shared" ca="1" si="1826"/>
        <v/>
      </c>
      <c r="N811" s="113" t="str">
        <f t="shared" ca="1" si="1928"/>
        <v/>
      </c>
      <c r="O811" s="114" t="str">
        <f t="shared" ref="O811" ca="1" si="1934">IF(B811="","",IF(INDIRECT("減額一覧!BN"&amp;P811)=0.08,0.08,0.1))</f>
        <v/>
      </c>
      <c r="P811" s="38">
        <v>116</v>
      </c>
      <c r="Q811" s="38" t="str">
        <f t="shared" ca="1" si="1930"/>
        <v/>
      </c>
      <c r="R811" s="38" t="str">
        <f t="shared" ca="1" si="1930"/>
        <v/>
      </c>
      <c r="S811" s="66" t="str">
        <f t="shared" ca="1" si="1828"/>
        <v/>
      </c>
      <c r="T811" s="105" t="str">
        <f t="shared" ca="1" si="1832"/>
        <v/>
      </c>
    </row>
    <row r="812" spans="1:20" ht="20.25" hidden="1" thickTop="1" thickBot="1">
      <c r="A812" t="str">
        <f ca="1">IF(B812="","",INDIRECT("減額一覧!B"&amp;$P812))</f>
        <v/>
      </c>
      <c r="B812" s="61" t="str">
        <f t="shared" ref="B812" ca="1" si="1935">IF(INDIRECT("減額一覧!BD"&amp;P812)=1,INDIRECT("減額一覧!AQ"&amp;P812),"")</f>
        <v/>
      </c>
      <c r="C812" s="45" t="str">
        <f ca="1">IF(B812="","",INDIRECT("減額一覧!C"&amp;$P812))</f>
        <v/>
      </c>
      <c r="D812" s="79" t="str">
        <f ca="1">IF($B812="","",INDIRECT("減額一覧!G"&amp;$P812))</f>
        <v/>
      </c>
      <c r="E812" s="19" t="str">
        <f ca="1">IF(B812="","",INDIRECT("減額一覧!H"&amp;P812))</f>
        <v/>
      </c>
      <c r="F812" s="19" t="str">
        <f ca="1">IF($B812="","",INDIRECT("減額一覧!AX"&amp;P812))</f>
        <v/>
      </c>
      <c r="G812" s="20" t="str">
        <f ca="1">IF($B812="","",INDIRECT("減額一覧!AY"&amp;P812))</f>
        <v/>
      </c>
      <c r="H812" s="20" t="str">
        <f ca="1">IF($B812="","",INDIRECT("減額一覧!AZ"&amp;P812))</f>
        <v/>
      </c>
      <c r="I812" s="32" t="str">
        <f ca="1">IF(B812="","",IF(INDIRECT("減額一覧!BO"&amp;P812)=0.08,0.08,0.1))</f>
        <v/>
      </c>
      <c r="J812" s="52"/>
      <c r="K812" s="95" t="str">
        <f t="shared" ca="1" si="1865"/>
        <v/>
      </c>
      <c r="L812" s="58" t="str">
        <f t="shared" ca="1" si="1826"/>
        <v/>
      </c>
      <c r="N812" s="113" t="str">
        <f t="shared" ca="1" si="1928"/>
        <v/>
      </c>
      <c r="O812" s="114" t="str">
        <f t="shared" ref="O812" ca="1" si="1936">IF(B812="","",IF(INDIRECT("減額一覧!BO"&amp;P812)=0.08,0.08,0.1))</f>
        <v/>
      </c>
      <c r="P812" s="38">
        <v>116</v>
      </c>
      <c r="Q812" s="38" t="str">
        <f t="shared" ca="1" si="1930"/>
        <v/>
      </c>
      <c r="R812" s="38" t="str">
        <f t="shared" ca="1" si="1930"/>
        <v/>
      </c>
      <c r="S812" s="66" t="str">
        <f t="shared" ca="1" si="1828"/>
        <v/>
      </c>
      <c r="T812" s="105" t="str">
        <f t="shared" ca="1" si="1832"/>
        <v/>
      </c>
    </row>
    <row r="813" spans="1:20" ht="20.25" hidden="1" thickTop="1" thickBot="1">
      <c r="B813" s="129"/>
      <c r="C813" s="130" t="str">
        <f>IF(B813="","",減額一覧!C509)</f>
        <v/>
      </c>
      <c r="D813" s="43"/>
      <c r="E813" s="21"/>
      <c r="F813" s="22" t="s">
        <v>69</v>
      </c>
      <c r="G813" s="23">
        <f t="shared" ref="G813:H813" si="1937">SUBTOTAL(9,G809:G812)</f>
        <v>0</v>
      </c>
      <c r="H813" s="23">
        <f t="shared" si="1937"/>
        <v>0</v>
      </c>
      <c r="I813" s="30"/>
      <c r="J813" s="53"/>
      <c r="K813" s="96" t="str">
        <f t="shared" si="1865"/>
        <v/>
      </c>
      <c r="L813" s="59" t="str">
        <f t="shared" si="1826"/>
        <v/>
      </c>
      <c r="N813" s="108" t="str">
        <f t="shared" ref="N813" si="1938">IF(AND(G813=0,H813=0),"","小計")</f>
        <v/>
      </c>
      <c r="O813" s="108" t="str">
        <f t="shared" ref="O813" si="1939">IF(AND(G813=0,H813=0),"","小計")</f>
        <v/>
      </c>
      <c r="P813" s="38"/>
      <c r="Q813" s="38"/>
      <c r="R813" s="38"/>
      <c r="S813" s="66" t="str">
        <f t="shared" si="1828"/>
        <v/>
      </c>
      <c r="T813" s="105" t="str">
        <f t="shared" si="1832"/>
        <v/>
      </c>
    </row>
    <row r="814" spans="1:20" ht="20.25" hidden="1" thickTop="1" thickBot="1">
      <c r="A814" t="str">
        <f ca="1">IF(B814="","",INDIRECT("減額一覧!B"&amp;$P814))</f>
        <v/>
      </c>
      <c r="B814" s="120" t="str">
        <f t="shared" ref="B814" ca="1" si="1940">IF(INDIRECT("減額一覧!BA"&amp;P814)=1,INDIRECT("減額一覧!M"&amp;P814),"")</f>
        <v/>
      </c>
      <c r="C814" s="131" t="str">
        <f ca="1">IF(B814="","",INDIRECT("減額一覧!C"&amp;$P814))</f>
        <v/>
      </c>
      <c r="D814" s="121" t="str">
        <f ca="1">IF($B814="","",INDIRECT("減額一覧!G"&amp;$P814))</f>
        <v/>
      </c>
      <c r="E814" s="122" t="str">
        <f ca="1">IF(B814="","",INDIRECT("減額一覧!H"&amp;P814))</f>
        <v/>
      </c>
      <c r="F814" s="122" t="str">
        <f ca="1">IF($B814="","",INDIRECT("減額一覧!T"&amp;P814))</f>
        <v/>
      </c>
      <c r="G814" s="123" t="str">
        <f ca="1">IF($B814="","",INDIRECT("減額一覧!U"&amp;P814))</f>
        <v/>
      </c>
      <c r="H814" s="123" t="str">
        <f ca="1">IF($B814="","",INDIRECT("減額一覧!V"&amp;P814))</f>
        <v/>
      </c>
      <c r="I814" s="124" t="str">
        <f ca="1">IF(B814="","",IF(INDIRECT("減額一覧!BL"&amp;P814)=0.08,0.08,0.1))</f>
        <v/>
      </c>
      <c r="J814" s="125"/>
      <c r="K814" s="126" t="str">
        <f t="shared" ca="1" si="1865"/>
        <v/>
      </c>
      <c r="L814" s="127" t="str">
        <f t="shared" ca="1" si="1826"/>
        <v/>
      </c>
      <c r="N814" s="113" t="str">
        <f t="shared" ref="N814:N817" ca="1" si="1941">IF(A814="","",IF(A814&gt;3000,"月ヶ瀬",IF(A814&gt;=2000,"都祁","市内")))</f>
        <v/>
      </c>
      <c r="O814" s="114" t="str">
        <f t="shared" ref="O814" ca="1" si="1942">IF(B814="","",IF(INDIRECT("減額一覧!BL"&amp;P814)=0.08,0.08,0.1))</f>
        <v/>
      </c>
      <c r="P814" s="38">
        <v>117</v>
      </c>
      <c r="Q814" s="38" t="str">
        <f t="shared" ref="Q814:R817" ca="1" si="1943">IF(G814="","",IF(G814&gt;0,1,""))</f>
        <v/>
      </c>
      <c r="R814" s="38" t="str">
        <f t="shared" ca="1" si="1943"/>
        <v/>
      </c>
      <c r="S814" s="66" t="str">
        <f t="shared" ca="1" si="1828"/>
        <v/>
      </c>
      <c r="T814" s="105" t="str">
        <f t="shared" ca="1" si="1832"/>
        <v/>
      </c>
    </row>
    <row r="815" spans="1:20" ht="20.25" hidden="1" thickTop="1" thickBot="1">
      <c r="A815" t="str">
        <f ca="1">IF(B815="","",INDIRECT("減額一覧!B"&amp;$P815))</f>
        <v/>
      </c>
      <c r="B815" s="61" t="str">
        <f t="shared" ref="B815" ca="1" si="1944">IF(INDIRECT("減額一覧!BB"&amp;P815)=1,INDIRECT("減額一覧!W"&amp;P815),"")</f>
        <v/>
      </c>
      <c r="C815" s="44" t="str">
        <f ca="1">IF(B815="","",INDIRECT("減額一覧!C"&amp;$P815))</f>
        <v/>
      </c>
      <c r="D815" s="79" t="str">
        <f ca="1">IF($B815="","",INDIRECT("減額一覧!G"&amp;$P815))</f>
        <v/>
      </c>
      <c r="E815" s="19" t="str">
        <f ca="1">IF(B815="","",INDIRECT("減額一覧!H"&amp;P815))</f>
        <v/>
      </c>
      <c r="F815" s="19" t="str">
        <f ca="1">IF($B815="","",INDIRECT("減額一覧!AD"&amp;P815))</f>
        <v/>
      </c>
      <c r="G815" s="20" t="str">
        <f ca="1">IF($B815="","",INDIRECT("減額一覧!AE"&amp;P815))</f>
        <v/>
      </c>
      <c r="H815" s="20" t="str">
        <f ca="1">IF($B815="","",INDIRECT("減額一覧!AF"&amp;P815))</f>
        <v/>
      </c>
      <c r="I815" s="32" t="str">
        <f ca="1">IF(B815="","",IF(INDIRECT("減額一覧!BM"&amp;P815)=0.08,0.08,0.1))</f>
        <v/>
      </c>
      <c r="J815" s="52"/>
      <c r="K815" s="95" t="str">
        <f t="shared" ca="1" si="1865"/>
        <v/>
      </c>
      <c r="L815" s="58" t="str">
        <f t="shared" ca="1" si="1826"/>
        <v/>
      </c>
      <c r="N815" s="113" t="str">
        <f t="shared" ca="1" si="1941"/>
        <v/>
      </c>
      <c r="O815" s="114" t="str">
        <f t="shared" ref="O815" ca="1" si="1945">IF(B815="","",IF(INDIRECT("減額一覧!BM"&amp;P815)=0.08,0.08,0.1))</f>
        <v/>
      </c>
      <c r="P815" s="38">
        <v>117</v>
      </c>
      <c r="Q815" s="38" t="str">
        <f t="shared" ca="1" si="1943"/>
        <v/>
      </c>
      <c r="R815" s="38" t="str">
        <f t="shared" ca="1" si="1943"/>
        <v/>
      </c>
      <c r="S815" s="66" t="str">
        <f t="shared" ca="1" si="1828"/>
        <v/>
      </c>
      <c r="T815" s="105" t="str">
        <f t="shared" ca="1" si="1832"/>
        <v/>
      </c>
    </row>
    <row r="816" spans="1:20" ht="20.25" hidden="1" thickTop="1" thickBot="1">
      <c r="A816" t="str">
        <f ca="1">IF(B816="","",INDIRECT("減額一覧!B"&amp;$P816))</f>
        <v/>
      </c>
      <c r="B816" s="61" t="str">
        <f t="shared" ref="B816" ca="1" si="1946">IF(INDIRECT("減額一覧!BC"&amp;P816)=1,INDIRECT("減額一覧!AG"&amp;P816),"")</f>
        <v/>
      </c>
      <c r="C816" s="128" t="str">
        <f ca="1">IF(B816="","",INDIRECT("減額一覧!C"&amp;$P816))</f>
        <v/>
      </c>
      <c r="D816" s="80" t="str">
        <f ca="1">IF($B816="","",INDIRECT("減額一覧!G"&amp;$P816))</f>
        <v/>
      </c>
      <c r="E816" s="19" t="str">
        <f ca="1">IF(B816="","",INDIRECT("減額一覧!H"&amp;P816))</f>
        <v/>
      </c>
      <c r="F816" s="19" t="str">
        <f ca="1">IF($B816="","",INDIRECT("減額一覧!AN"&amp;P816))</f>
        <v/>
      </c>
      <c r="G816" s="20" t="str">
        <f ca="1">IF($B816="","",INDIRECT("減額一覧!AO"&amp;P816))</f>
        <v/>
      </c>
      <c r="H816" s="20" t="str">
        <f ca="1">IF($B816="","",INDIRECT("減額一覧!AP"&amp;P816))</f>
        <v/>
      </c>
      <c r="I816" s="32" t="str">
        <f ca="1">IF(B816="","",IF(INDIRECT("減額一覧!BN"&amp;P816)=0.08,0.08,0.1))</f>
        <v/>
      </c>
      <c r="J816" s="52"/>
      <c r="K816" s="95" t="str">
        <f t="shared" ca="1" si="1865"/>
        <v/>
      </c>
      <c r="L816" s="58" t="str">
        <f t="shared" ca="1" si="1826"/>
        <v/>
      </c>
      <c r="N816" s="113" t="str">
        <f t="shared" ca="1" si="1941"/>
        <v/>
      </c>
      <c r="O816" s="114" t="str">
        <f t="shared" ref="O816" ca="1" si="1947">IF(B816="","",IF(INDIRECT("減額一覧!BN"&amp;P816)=0.08,0.08,0.1))</f>
        <v/>
      </c>
      <c r="P816" s="38">
        <v>117</v>
      </c>
      <c r="Q816" s="38" t="str">
        <f t="shared" ca="1" si="1943"/>
        <v/>
      </c>
      <c r="R816" s="38" t="str">
        <f t="shared" ca="1" si="1943"/>
        <v/>
      </c>
      <c r="S816" s="66" t="str">
        <f t="shared" ca="1" si="1828"/>
        <v/>
      </c>
      <c r="T816" s="105" t="str">
        <f t="shared" ca="1" si="1832"/>
        <v/>
      </c>
    </row>
    <row r="817" spans="1:20" ht="20.25" hidden="1" thickTop="1" thickBot="1">
      <c r="A817" t="str">
        <f ca="1">IF(B817="","",INDIRECT("減額一覧!B"&amp;$P817))</f>
        <v/>
      </c>
      <c r="B817" s="61" t="str">
        <f t="shared" ref="B817" ca="1" si="1948">IF(INDIRECT("減額一覧!BD"&amp;P817)=1,INDIRECT("減額一覧!AQ"&amp;P817),"")</f>
        <v/>
      </c>
      <c r="C817" s="45" t="str">
        <f ca="1">IF(B817="","",INDIRECT("減額一覧!C"&amp;$P817))</f>
        <v/>
      </c>
      <c r="D817" s="79" t="str">
        <f ca="1">IF($B817="","",INDIRECT("減額一覧!G"&amp;$P817))</f>
        <v/>
      </c>
      <c r="E817" s="19" t="str">
        <f ca="1">IF(B817="","",INDIRECT("減額一覧!H"&amp;P817))</f>
        <v/>
      </c>
      <c r="F817" s="19" t="str">
        <f ca="1">IF($B817="","",INDIRECT("減額一覧!AX"&amp;P817))</f>
        <v/>
      </c>
      <c r="G817" s="20" t="str">
        <f ca="1">IF($B817="","",INDIRECT("減額一覧!AY"&amp;P817))</f>
        <v/>
      </c>
      <c r="H817" s="20" t="str">
        <f ca="1">IF($B817="","",INDIRECT("減額一覧!AZ"&amp;P817))</f>
        <v/>
      </c>
      <c r="I817" s="32" t="str">
        <f ca="1">IF(B817="","",IF(INDIRECT("減額一覧!BO"&amp;P817)=0.08,0.08,0.1))</f>
        <v/>
      </c>
      <c r="J817" s="52"/>
      <c r="K817" s="95" t="str">
        <f t="shared" ca="1" si="1865"/>
        <v/>
      </c>
      <c r="L817" s="58" t="str">
        <f t="shared" ca="1" si="1826"/>
        <v/>
      </c>
      <c r="N817" s="113" t="str">
        <f t="shared" ca="1" si="1941"/>
        <v/>
      </c>
      <c r="O817" s="114" t="str">
        <f t="shared" ref="O817" ca="1" si="1949">IF(B817="","",IF(INDIRECT("減額一覧!BO"&amp;P817)=0.08,0.08,0.1))</f>
        <v/>
      </c>
      <c r="P817" s="38">
        <v>117</v>
      </c>
      <c r="Q817" s="38" t="str">
        <f t="shared" ca="1" si="1943"/>
        <v/>
      </c>
      <c r="R817" s="38" t="str">
        <f t="shared" ca="1" si="1943"/>
        <v/>
      </c>
      <c r="S817" s="66" t="str">
        <f t="shared" ca="1" si="1828"/>
        <v/>
      </c>
      <c r="T817" s="105" t="str">
        <f t="shared" ca="1" si="1832"/>
        <v/>
      </c>
    </row>
    <row r="818" spans="1:20" ht="20.25" hidden="1" thickTop="1" thickBot="1">
      <c r="A818" t="str">
        <f t="shared" ref="A818" ca="1" si="1950">IF(B818="","",INDIRECT("減額一覧!B"&amp;$P818))</f>
        <v/>
      </c>
      <c r="B818" s="129"/>
      <c r="C818" s="130" t="str">
        <f>IF(B818="","",減額一覧!C514)</f>
        <v/>
      </c>
      <c r="D818" s="43"/>
      <c r="E818" s="21"/>
      <c r="F818" s="22" t="s">
        <v>69</v>
      </c>
      <c r="G818" s="23">
        <f t="shared" ref="G818:H818" si="1951">SUBTOTAL(9,G814:G817)</f>
        <v>0</v>
      </c>
      <c r="H818" s="23">
        <f t="shared" si="1951"/>
        <v>0</v>
      </c>
      <c r="I818" s="30"/>
      <c r="J818" s="53"/>
      <c r="K818" s="96" t="str">
        <f t="shared" ca="1" si="1865"/>
        <v/>
      </c>
      <c r="L818" s="59" t="str">
        <f t="shared" si="1826"/>
        <v/>
      </c>
      <c r="N818" s="108" t="str">
        <f t="shared" ref="N818" si="1952">IF(AND(G818=0,H818=0),"","小計")</f>
        <v/>
      </c>
      <c r="O818" s="108" t="str">
        <f t="shared" ref="O818" si="1953">IF(AND(G818=0,H818=0),"","小計")</f>
        <v/>
      </c>
      <c r="P818" s="38"/>
      <c r="Q818" s="38"/>
      <c r="R818" s="38"/>
      <c r="S818" s="66" t="str">
        <f t="shared" si="1828"/>
        <v/>
      </c>
      <c r="T818" s="105" t="str">
        <f t="shared" si="1832"/>
        <v/>
      </c>
    </row>
    <row r="819" spans="1:20" ht="20.25" hidden="1" thickTop="1" thickBot="1">
      <c r="A819" t="str">
        <f ca="1">IF(B819="","",INDIRECT("減額一覧!B"&amp;$P819))</f>
        <v/>
      </c>
      <c r="B819" s="120" t="str">
        <f t="shared" ref="B819" ca="1" si="1954">IF(INDIRECT("減額一覧!BA"&amp;P819)=1,INDIRECT("減額一覧!M"&amp;P819),"")</f>
        <v/>
      </c>
      <c r="C819" s="131" t="str">
        <f ca="1">IF(B819="","",INDIRECT("減額一覧!C"&amp;$P819))</f>
        <v/>
      </c>
      <c r="D819" s="121" t="str">
        <f ca="1">IF($B819="","",INDIRECT("減額一覧!G"&amp;$P819))</f>
        <v/>
      </c>
      <c r="E819" s="122" t="str">
        <f ca="1">IF(B819="","",INDIRECT("減額一覧!H"&amp;P819))</f>
        <v/>
      </c>
      <c r="F819" s="122" t="str">
        <f ca="1">IF($B819="","",INDIRECT("減額一覧!T"&amp;P819))</f>
        <v/>
      </c>
      <c r="G819" s="123" t="str">
        <f ca="1">IF($B819="","",INDIRECT("減額一覧!U"&amp;P819))</f>
        <v/>
      </c>
      <c r="H819" s="123" t="str">
        <f ca="1">IF($B819="","",INDIRECT("減額一覧!V"&amp;P819))</f>
        <v/>
      </c>
      <c r="I819" s="124" t="str">
        <f ca="1">IF(B819="","",IF(INDIRECT("減額一覧!BL"&amp;P819)=0.08,0.08,0.1))</f>
        <v/>
      </c>
      <c r="J819" s="125"/>
      <c r="K819" s="126" t="str">
        <f t="shared" ca="1" si="1865"/>
        <v/>
      </c>
      <c r="L819" s="127" t="str">
        <f t="shared" ca="1" si="1826"/>
        <v/>
      </c>
      <c r="N819" s="113" t="str">
        <f t="shared" ref="N819:N822" ca="1" si="1955">IF(A819="","",IF(A819&gt;3000,"月ヶ瀬",IF(A819&gt;=2000,"都祁","市内")))</f>
        <v/>
      </c>
      <c r="O819" s="114" t="str">
        <f t="shared" ref="O819" ca="1" si="1956">IF(B819="","",IF(INDIRECT("減額一覧!BL"&amp;P819)=0.08,0.08,0.1))</f>
        <v/>
      </c>
      <c r="P819" s="38">
        <v>114</v>
      </c>
      <c r="Q819" s="38" t="str">
        <f t="shared" ref="Q819:R822" ca="1" si="1957">IF(G819="","",IF(G819&gt;0,1,""))</f>
        <v/>
      </c>
      <c r="R819" s="38" t="str">
        <f t="shared" ca="1" si="1957"/>
        <v/>
      </c>
      <c r="S819" s="66" t="str">
        <f t="shared" ca="1" si="1828"/>
        <v/>
      </c>
      <c r="T819" s="105" t="str">
        <f t="shared" ca="1" si="1832"/>
        <v/>
      </c>
    </row>
    <row r="820" spans="1:20" ht="20.25" hidden="1" thickTop="1" thickBot="1">
      <c r="A820" t="str">
        <f ca="1">IF(B820="","",INDIRECT("減額一覧!B"&amp;$P820))</f>
        <v/>
      </c>
      <c r="B820" s="61" t="str">
        <f t="shared" ref="B820" ca="1" si="1958">IF(INDIRECT("減額一覧!BB"&amp;P820)=1,INDIRECT("減額一覧!W"&amp;P820),"")</f>
        <v/>
      </c>
      <c r="C820" s="44" t="str">
        <f ca="1">IF(B820="","",INDIRECT("減額一覧!C"&amp;$P820))</f>
        <v/>
      </c>
      <c r="D820" s="79" t="str">
        <f ca="1">IF($B820="","",INDIRECT("減額一覧!G"&amp;$P820))</f>
        <v/>
      </c>
      <c r="E820" s="19" t="str">
        <f ca="1">IF(B820="","",INDIRECT("減額一覧!H"&amp;P820))</f>
        <v/>
      </c>
      <c r="F820" s="19" t="str">
        <f ca="1">IF($B820="","",INDIRECT("減額一覧!AD"&amp;P820))</f>
        <v/>
      </c>
      <c r="G820" s="20" t="str">
        <f ca="1">IF($B820="","",INDIRECT("減額一覧!AE"&amp;P820))</f>
        <v/>
      </c>
      <c r="H820" s="20" t="str">
        <f ca="1">IF($B820="","",INDIRECT("減額一覧!AF"&amp;P820))</f>
        <v/>
      </c>
      <c r="I820" s="32" t="str">
        <f ca="1">IF(B820="","",IF(INDIRECT("減額一覧!BM"&amp;P820)=0.08,0.08,0.1))</f>
        <v/>
      </c>
      <c r="J820" s="52"/>
      <c r="K820" s="95" t="str">
        <f t="shared" ca="1" si="1865"/>
        <v/>
      </c>
      <c r="L820" s="58" t="str">
        <f t="shared" ca="1" si="1826"/>
        <v/>
      </c>
      <c r="N820" s="113" t="str">
        <f t="shared" ca="1" si="1955"/>
        <v/>
      </c>
      <c r="O820" s="114" t="str">
        <f t="shared" ref="O820" ca="1" si="1959">IF(B820="","",IF(INDIRECT("減額一覧!BM"&amp;P820)=0.08,0.08,0.1))</f>
        <v/>
      </c>
      <c r="P820" s="38">
        <v>114</v>
      </c>
      <c r="Q820" s="38" t="str">
        <f t="shared" ca="1" si="1957"/>
        <v/>
      </c>
      <c r="R820" s="38" t="str">
        <f t="shared" ca="1" si="1957"/>
        <v/>
      </c>
      <c r="S820" s="66" t="str">
        <f t="shared" ca="1" si="1828"/>
        <v/>
      </c>
      <c r="T820" s="105" t="str">
        <f t="shared" ca="1" si="1832"/>
        <v/>
      </c>
    </row>
    <row r="821" spans="1:20" ht="20.25" hidden="1" thickTop="1" thickBot="1">
      <c r="A821" t="str">
        <f ca="1">IF(B821="","",INDIRECT("減額一覧!B"&amp;$P821))</f>
        <v/>
      </c>
      <c r="B821" s="61" t="str">
        <f t="shared" ref="B821" ca="1" si="1960">IF(INDIRECT("減額一覧!BC"&amp;P821)=1,INDIRECT("減額一覧!AG"&amp;P821),"")</f>
        <v/>
      </c>
      <c r="C821" s="128" t="str">
        <f ca="1">IF(B821="","",INDIRECT("減額一覧!C"&amp;$P821))</f>
        <v/>
      </c>
      <c r="D821" s="80" t="str">
        <f ca="1">IF($B821="","",INDIRECT("減額一覧!G"&amp;$P821))</f>
        <v/>
      </c>
      <c r="E821" s="19" t="str">
        <f ca="1">IF(B821="","",INDIRECT("減額一覧!H"&amp;P821))</f>
        <v/>
      </c>
      <c r="F821" s="19" t="str">
        <f ca="1">IF($B821="","",INDIRECT("減額一覧!AN"&amp;P821))</f>
        <v/>
      </c>
      <c r="G821" s="20" t="str">
        <f ca="1">IF($B821="","",INDIRECT("減額一覧!AO"&amp;P821))</f>
        <v/>
      </c>
      <c r="H821" s="20" t="str">
        <f ca="1">IF($B821="","",INDIRECT("減額一覧!AP"&amp;P821))</f>
        <v/>
      </c>
      <c r="I821" s="32" t="str">
        <f ca="1">IF(B821="","",IF(INDIRECT("減額一覧!BN"&amp;P821)=0.08,0.08,0.1))</f>
        <v/>
      </c>
      <c r="J821" s="52"/>
      <c r="K821" s="95" t="str">
        <f t="shared" ca="1" si="1865"/>
        <v/>
      </c>
      <c r="L821" s="58" t="str">
        <f t="shared" ca="1" si="1826"/>
        <v/>
      </c>
      <c r="N821" s="113" t="str">
        <f t="shared" ca="1" si="1955"/>
        <v/>
      </c>
      <c r="O821" s="114" t="str">
        <f t="shared" ref="O821" ca="1" si="1961">IF(B821="","",IF(INDIRECT("減額一覧!BN"&amp;P821)=0.08,0.08,0.1))</f>
        <v/>
      </c>
      <c r="P821" s="38">
        <v>114</v>
      </c>
      <c r="Q821" s="38" t="str">
        <f t="shared" ca="1" si="1957"/>
        <v/>
      </c>
      <c r="R821" s="38" t="str">
        <f t="shared" ca="1" si="1957"/>
        <v/>
      </c>
      <c r="S821" s="66" t="str">
        <f t="shared" ca="1" si="1828"/>
        <v/>
      </c>
      <c r="T821" s="105" t="str">
        <f t="shared" ca="1" si="1832"/>
        <v/>
      </c>
    </row>
    <row r="822" spans="1:20" ht="20.25" hidden="1" thickTop="1" thickBot="1">
      <c r="A822" t="str">
        <f ca="1">IF(B822="","",INDIRECT("減額一覧!B"&amp;$P822))</f>
        <v/>
      </c>
      <c r="B822" s="61" t="str">
        <f t="shared" ref="B822" ca="1" si="1962">IF(INDIRECT("減額一覧!BD"&amp;P822)=1,INDIRECT("減額一覧!AQ"&amp;P822),"")</f>
        <v/>
      </c>
      <c r="C822" s="45" t="str">
        <f ca="1">IF(B822="","",INDIRECT("減額一覧!C"&amp;$P822))</f>
        <v/>
      </c>
      <c r="D822" s="79" t="str">
        <f ca="1">IF($B822="","",INDIRECT("減額一覧!G"&amp;$P822))</f>
        <v/>
      </c>
      <c r="E822" s="19" t="str">
        <f ca="1">IF(B822="","",INDIRECT("減額一覧!H"&amp;P822))</f>
        <v/>
      </c>
      <c r="F822" s="19" t="str">
        <f ca="1">IF($B822="","",INDIRECT("減額一覧!AX"&amp;P822))</f>
        <v/>
      </c>
      <c r="G822" s="20" t="str">
        <f ca="1">IF($B822="","",INDIRECT("減額一覧!AY"&amp;P822))</f>
        <v/>
      </c>
      <c r="H822" s="20" t="str">
        <f ca="1">IF($B822="","",INDIRECT("減額一覧!AZ"&amp;P822))</f>
        <v/>
      </c>
      <c r="I822" s="32" t="str">
        <f ca="1">IF(B822="","",IF(INDIRECT("減額一覧!BO"&amp;P822)=0.08,0.08,0.1))</f>
        <v/>
      </c>
      <c r="J822" s="52"/>
      <c r="K822" s="95" t="str">
        <f t="shared" ca="1" si="1865"/>
        <v/>
      </c>
      <c r="L822" s="58" t="str">
        <f t="shared" ca="1" si="1826"/>
        <v/>
      </c>
      <c r="N822" s="113" t="str">
        <f t="shared" ca="1" si="1955"/>
        <v/>
      </c>
      <c r="O822" s="114" t="str">
        <f t="shared" ref="O822" ca="1" si="1963">IF(B822="","",IF(INDIRECT("減額一覧!BO"&amp;P822)=0.08,0.08,0.1))</f>
        <v/>
      </c>
      <c r="P822" s="38">
        <v>114</v>
      </c>
      <c r="Q822" s="38" t="str">
        <f t="shared" ca="1" si="1957"/>
        <v/>
      </c>
      <c r="R822" s="38" t="str">
        <f t="shared" ca="1" si="1957"/>
        <v/>
      </c>
      <c r="S822" s="66" t="str">
        <f t="shared" ca="1" si="1828"/>
        <v/>
      </c>
      <c r="T822" s="105" t="str">
        <f t="shared" ca="1" si="1832"/>
        <v/>
      </c>
    </row>
    <row r="823" spans="1:20" ht="20.25" hidden="1" thickTop="1" thickBot="1">
      <c r="B823" s="129"/>
      <c r="C823" s="130" t="str">
        <f>IF(B823="","",減額一覧!C519)</f>
        <v/>
      </c>
      <c r="D823" s="43"/>
      <c r="E823" s="21"/>
      <c r="F823" s="22" t="s">
        <v>69</v>
      </c>
      <c r="G823" s="23">
        <f t="shared" ref="G823:H823" si="1964">SUBTOTAL(9,G819:G822)</f>
        <v>0</v>
      </c>
      <c r="H823" s="23">
        <f t="shared" si="1964"/>
        <v>0</v>
      </c>
      <c r="I823" s="30"/>
      <c r="J823" s="53"/>
      <c r="K823" s="96" t="str">
        <f t="shared" si="1865"/>
        <v/>
      </c>
      <c r="L823" s="59" t="str">
        <f t="shared" si="1826"/>
        <v/>
      </c>
      <c r="N823" s="108" t="str">
        <f t="shared" ref="N823" si="1965">IF(AND(G823=0,H823=0),"","小計")</f>
        <v/>
      </c>
      <c r="O823" s="108" t="str">
        <f t="shared" ref="O823" si="1966">IF(AND(G823=0,H823=0),"","小計")</f>
        <v/>
      </c>
      <c r="P823" s="38"/>
      <c r="Q823" s="38"/>
      <c r="R823" s="38"/>
      <c r="S823" s="66" t="str">
        <f t="shared" si="1828"/>
        <v/>
      </c>
      <c r="T823" s="105" t="str">
        <f t="shared" si="1832"/>
        <v/>
      </c>
    </row>
    <row r="824" spans="1:20" ht="20.25" hidden="1" thickTop="1" thickBot="1">
      <c r="A824" t="str">
        <f ca="1">IF(B824="","",INDIRECT("減額一覧!B"&amp;$P824))</f>
        <v/>
      </c>
      <c r="B824" s="120" t="str">
        <f t="shared" ref="B824" ca="1" si="1967">IF(INDIRECT("減額一覧!BA"&amp;P824)=1,INDIRECT("減額一覧!M"&amp;P824),"")</f>
        <v/>
      </c>
      <c r="C824" s="131" t="str">
        <f ca="1">IF(B824="","",INDIRECT("減額一覧!C"&amp;$P824))</f>
        <v/>
      </c>
      <c r="D824" s="121" t="str">
        <f ca="1">IF($B824="","",INDIRECT("減額一覧!G"&amp;$P824))</f>
        <v/>
      </c>
      <c r="E824" s="122" t="str">
        <f ca="1">IF(B824="","",INDIRECT("減額一覧!H"&amp;P824))</f>
        <v/>
      </c>
      <c r="F824" s="122" t="str">
        <f ca="1">IF($B824="","",INDIRECT("減額一覧!T"&amp;P824))</f>
        <v/>
      </c>
      <c r="G824" s="123" t="str">
        <f ca="1">IF($B824="","",INDIRECT("減額一覧!U"&amp;P824))</f>
        <v/>
      </c>
      <c r="H824" s="123" t="str">
        <f ca="1">IF($B824="","",INDIRECT("減額一覧!V"&amp;P824))</f>
        <v/>
      </c>
      <c r="I824" s="124" t="str">
        <f ca="1">IF(B824="","",IF(INDIRECT("減額一覧!BL"&amp;P824)=0.08,0.08,0.1))</f>
        <v/>
      </c>
      <c r="J824" s="125"/>
      <c r="K824" s="126" t="str">
        <f t="shared" ca="1" si="1865"/>
        <v/>
      </c>
      <c r="L824" s="127" t="str">
        <f t="shared" ca="1" si="1826"/>
        <v/>
      </c>
      <c r="N824" s="113" t="str">
        <f t="shared" ref="N824:N827" ca="1" si="1968">IF(A824="","",IF(A824&gt;3000,"月ヶ瀬",IF(A824&gt;=2000,"都祁","市内")))</f>
        <v/>
      </c>
      <c r="O824" s="114" t="str">
        <f t="shared" ref="O824" ca="1" si="1969">IF(B824="","",IF(INDIRECT("減額一覧!BL"&amp;P824)=0.08,0.08,0.1))</f>
        <v/>
      </c>
      <c r="P824" s="38">
        <v>115</v>
      </c>
      <c r="Q824" s="38" t="str">
        <f t="shared" ref="Q824:R827" ca="1" si="1970">IF(G824="","",IF(G824&gt;0,1,""))</f>
        <v/>
      </c>
      <c r="R824" s="38" t="str">
        <f t="shared" ca="1" si="1970"/>
        <v/>
      </c>
      <c r="S824" s="66" t="str">
        <f t="shared" ca="1" si="1828"/>
        <v/>
      </c>
      <c r="T824" s="105" t="str">
        <f t="shared" ca="1" si="1832"/>
        <v/>
      </c>
    </row>
    <row r="825" spans="1:20" ht="20.25" hidden="1" thickTop="1" thickBot="1">
      <c r="A825" t="str">
        <f ca="1">IF(B825="","",INDIRECT("減額一覧!B"&amp;$P825))</f>
        <v/>
      </c>
      <c r="B825" s="61" t="str">
        <f t="shared" ref="B825" ca="1" si="1971">IF(INDIRECT("減額一覧!BB"&amp;P825)=1,INDIRECT("減額一覧!W"&amp;P825),"")</f>
        <v/>
      </c>
      <c r="C825" s="44" t="str">
        <f ca="1">IF(B825="","",INDIRECT("減額一覧!C"&amp;$P825))</f>
        <v/>
      </c>
      <c r="D825" s="79" t="str">
        <f ca="1">IF($B825="","",INDIRECT("減額一覧!G"&amp;$P825))</f>
        <v/>
      </c>
      <c r="E825" s="19" t="str">
        <f ca="1">IF(B825="","",INDIRECT("減額一覧!H"&amp;P825))</f>
        <v/>
      </c>
      <c r="F825" s="19" t="str">
        <f ca="1">IF($B825="","",INDIRECT("減額一覧!AD"&amp;P825))</f>
        <v/>
      </c>
      <c r="G825" s="20" t="str">
        <f ca="1">IF($B825="","",INDIRECT("減額一覧!AE"&amp;P825))</f>
        <v/>
      </c>
      <c r="H825" s="20" t="str">
        <f ca="1">IF($B825="","",INDIRECT("減額一覧!AF"&amp;P825))</f>
        <v/>
      </c>
      <c r="I825" s="32" t="str">
        <f ca="1">IF(B825="","",IF(INDIRECT("減額一覧!BM"&amp;P825)=0.08,0.08,0.1))</f>
        <v/>
      </c>
      <c r="J825" s="52"/>
      <c r="K825" s="95" t="str">
        <f t="shared" ca="1" si="1865"/>
        <v/>
      </c>
      <c r="L825" s="58" t="str">
        <f t="shared" ca="1" si="1826"/>
        <v/>
      </c>
      <c r="N825" s="113" t="str">
        <f t="shared" ca="1" si="1968"/>
        <v/>
      </c>
      <c r="O825" s="114" t="str">
        <f t="shared" ref="O825" ca="1" si="1972">IF(B825="","",IF(INDIRECT("減額一覧!BM"&amp;P825)=0.08,0.08,0.1))</f>
        <v/>
      </c>
      <c r="P825" s="38">
        <v>115</v>
      </c>
      <c r="Q825" s="38" t="str">
        <f t="shared" ca="1" si="1970"/>
        <v/>
      </c>
      <c r="R825" s="38" t="str">
        <f t="shared" ca="1" si="1970"/>
        <v/>
      </c>
      <c r="S825" s="66" t="str">
        <f t="shared" ca="1" si="1828"/>
        <v/>
      </c>
      <c r="T825" s="105" t="str">
        <f t="shared" ca="1" si="1832"/>
        <v/>
      </c>
    </row>
    <row r="826" spans="1:20" ht="20.25" hidden="1" thickTop="1" thickBot="1">
      <c r="A826" t="str">
        <f ca="1">IF(B826="","",INDIRECT("減額一覧!B"&amp;$P826))</f>
        <v/>
      </c>
      <c r="B826" s="61" t="str">
        <f t="shared" ref="B826" ca="1" si="1973">IF(INDIRECT("減額一覧!BC"&amp;P826)=1,INDIRECT("減額一覧!AG"&amp;P826),"")</f>
        <v/>
      </c>
      <c r="C826" s="128" t="str">
        <f ca="1">IF(B826="","",INDIRECT("減額一覧!C"&amp;$P826))</f>
        <v/>
      </c>
      <c r="D826" s="80" t="str">
        <f ca="1">IF($B826="","",INDIRECT("減額一覧!G"&amp;$P826))</f>
        <v/>
      </c>
      <c r="E826" s="19" t="str">
        <f ca="1">IF(B826="","",INDIRECT("減額一覧!H"&amp;P826))</f>
        <v/>
      </c>
      <c r="F826" s="19" t="str">
        <f ca="1">IF($B826="","",INDIRECT("減額一覧!AN"&amp;P826))</f>
        <v/>
      </c>
      <c r="G826" s="20" t="str">
        <f ca="1">IF($B826="","",INDIRECT("減額一覧!AO"&amp;P826))</f>
        <v/>
      </c>
      <c r="H826" s="20" t="str">
        <f ca="1">IF($B826="","",INDIRECT("減額一覧!AP"&amp;P826))</f>
        <v/>
      </c>
      <c r="I826" s="32" t="str">
        <f ca="1">IF(B826="","",IF(INDIRECT("減額一覧!BN"&amp;P826)=0.08,0.08,0.1))</f>
        <v/>
      </c>
      <c r="J826" s="52"/>
      <c r="K826" s="95" t="str">
        <f t="shared" ca="1" si="1865"/>
        <v/>
      </c>
      <c r="L826" s="58" t="str">
        <f t="shared" ca="1" si="1826"/>
        <v/>
      </c>
      <c r="N826" s="113" t="str">
        <f t="shared" ca="1" si="1968"/>
        <v/>
      </c>
      <c r="O826" s="114" t="str">
        <f t="shared" ref="O826" ca="1" si="1974">IF(B826="","",IF(INDIRECT("減額一覧!BN"&amp;P826)=0.08,0.08,0.1))</f>
        <v/>
      </c>
      <c r="P826" s="38">
        <v>115</v>
      </c>
      <c r="Q826" s="38" t="str">
        <f t="shared" ca="1" si="1970"/>
        <v/>
      </c>
      <c r="R826" s="38" t="str">
        <f t="shared" ca="1" si="1970"/>
        <v/>
      </c>
      <c r="S826" s="66" t="str">
        <f t="shared" ca="1" si="1828"/>
        <v/>
      </c>
      <c r="T826" s="105" t="str">
        <f t="shared" ca="1" si="1832"/>
        <v/>
      </c>
    </row>
    <row r="827" spans="1:20" ht="20.25" hidden="1" thickTop="1" thickBot="1">
      <c r="A827" t="str">
        <f ca="1">IF(B827="","",INDIRECT("減額一覧!B"&amp;$P827))</f>
        <v/>
      </c>
      <c r="B827" s="61" t="str">
        <f t="shared" ref="B827" ca="1" si="1975">IF(INDIRECT("減額一覧!BD"&amp;P827)=1,INDIRECT("減額一覧!AQ"&amp;P827),"")</f>
        <v/>
      </c>
      <c r="C827" s="45" t="str">
        <f ca="1">IF(B827="","",INDIRECT("減額一覧!C"&amp;$P827))</f>
        <v/>
      </c>
      <c r="D827" s="79" t="str">
        <f ca="1">IF($B827="","",INDIRECT("減額一覧!G"&amp;$P827))</f>
        <v/>
      </c>
      <c r="E827" s="19" t="str">
        <f ca="1">IF(B827="","",INDIRECT("減額一覧!H"&amp;P827))</f>
        <v/>
      </c>
      <c r="F827" s="19" t="str">
        <f ca="1">IF($B827="","",INDIRECT("減額一覧!AX"&amp;P827))</f>
        <v/>
      </c>
      <c r="G827" s="20" t="str">
        <f ca="1">IF($B827="","",INDIRECT("減額一覧!AY"&amp;P827))</f>
        <v/>
      </c>
      <c r="H827" s="20" t="str">
        <f ca="1">IF($B827="","",INDIRECT("減額一覧!AZ"&amp;P827))</f>
        <v/>
      </c>
      <c r="I827" s="32" t="str">
        <f ca="1">IF(B827="","",IF(INDIRECT("減額一覧!BO"&amp;P827)=0.08,0.08,0.1))</f>
        <v/>
      </c>
      <c r="J827" s="52"/>
      <c r="K827" s="95" t="str">
        <f t="shared" ca="1" si="1865"/>
        <v/>
      </c>
      <c r="L827" s="58" t="str">
        <f t="shared" ca="1" si="1826"/>
        <v/>
      </c>
      <c r="N827" s="113" t="str">
        <f t="shared" ca="1" si="1968"/>
        <v/>
      </c>
      <c r="O827" s="114" t="str">
        <f t="shared" ref="O827" ca="1" si="1976">IF(B827="","",IF(INDIRECT("減額一覧!BO"&amp;P827)=0.08,0.08,0.1))</f>
        <v/>
      </c>
      <c r="P827" s="38">
        <v>115</v>
      </c>
      <c r="Q827" s="38" t="str">
        <f t="shared" ca="1" si="1970"/>
        <v/>
      </c>
      <c r="R827" s="38" t="str">
        <f t="shared" ca="1" si="1970"/>
        <v/>
      </c>
      <c r="S827" s="66" t="str">
        <f t="shared" ca="1" si="1828"/>
        <v/>
      </c>
      <c r="T827" s="105" t="str">
        <f t="shared" ca="1" si="1832"/>
        <v/>
      </c>
    </row>
    <row r="828" spans="1:20" ht="20.25" hidden="1" thickTop="1" thickBot="1">
      <c r="B828" s="129"/>
      <c r="C828" s="130" t="str">
        <f>IF(B828="","",減額一覧!C524)</f>
        <v/>
      </c>
      <c r="D828" s="43"/>
      <c r="E828" s="21"/>
      <c r="F828" s="22" t="s">
        <v>69</v>
      </c>
      <c r="G828" s="23">
        <f t="shared" ref="G828:H828" si="1977">SUBTOTAL(9,G824:G827)</f>
        <v>0</v>
      </c>
      <c r="H828" s="23">
        <f t="shared" si="1977"/>
        <v>0</v>
      </c>
      <c r="I828" s="30"/>
      <c r="J828" s="53"/>
      <c r="K828" s="96" t="str">
        <f t="shared" si="1865"/>
        <v/>
      </c>
      <c r="L828" s="59" t="str">
        <f t="shared" si="1826"/>
        <v/>
      </c>
      <c r="N828" s="108" t="str">
        <f t="shared" ref="N828" si="1978">IF(AND(G828=0,H828=0),"","小計")</f>
        <v/>
      </c>
      <c r="O828" s="108" t="str">
        <f t="shared" ref="O828" si="1979">IF(AND(G828=0,H828=0),"","小計")</f>
        <v/>
      </c>
      <c r="P828" s="38"/>
      <c r="Q828" s="38"/>
      <c r="R828" s="38"/>
      <c r="S828" s="66" t="str">
        <f t="shared" si="1828"/>
        <v/>
      </c>
      <c r="T828" s="105" t="str">
        <f t="shared" si="1832"/>
        <v/>
      </c>
    </row>
    <row r="829" spans="1:20" ht="20.25" hidden="1" thickTop="1" thickBot="1">
      <c r="A829" t="str">
        <f ca="1">IF(B829="","",INDIRECT("減額一覧!B"&amp;$P829))</f>
        <v/>
      </c>
      <c r="B829" s="120" t="str">
        <f t="shared" ref="B829" ca="1" si="1980">IF(INDIRECT("減額一覧!BA"&amp;P829)=1,INDIRECT("減額一覧!M"&amp;P829),"")</f>
        <v/>
      </c>
      <c r="C829" s="131" t="str">
        <f ca="1">IF(B829="","",INDIRECT("減額一覧!C"&amp;$P829))</f>
        <v/>
      </c>
      <c r="D829" s="121" t="str">
        <f ca="1">IF($B829="","",INDIRECT("減額一覧!G"&amp;$P829))</f>
        <v/>
      </c>
      <c r="E829" s="122" t="str">
        <f ca="1">IF(B829="","",INDIRECT("減額一覧!H"&amp;P829))</f>
        <v/>
      </c>
      <c r="F829" s="122" t="str">
        <f ca="1">IF($B829="","",INDIRECT("減額一覧!T"&amp;P829))</f>
        <v/>
      </c>
      <c r="G829" s="123" t="str">
        <f ca="1">IF($B829="","",INDIRECT("減額一覧!U"&amp;P829))</f>
        <v/>
      </c>
      <c r="H829" s="123" t="str">
        <f ca="1">IF($B829="","",INDIRECT("減額一覧!V"&amp;P829))</f>
        <v/>
      </c>
      <c r="I829" s="124" t="str">
        <f ca="1">IF(B829="","",IF(INDIRECT("減額一覧!BL"&amp;P829)=0.08,0.08,0.1))</f>
        <v/>
      </c>
      <c r="J829" s="125"/>
      <c r="K829" s="126" t="str">
        <f t="shared" ca="1" si="1865"/>
        <v/>
      </c>
      <c r="L829" s="127" t="str">
        <f t="shared" ca="1" si="1826"/>
        <v/>
      </c>
      <c r="N829" s="113" t="str">
        <f t="shared" ref="N829:N832" ca="1" si="1981">IF(A829="","",IF(A829&gt;3000,"月ヶ瀬",IF(A829&gt;=2000,"都祁","市内")))</f>
        <v/>
      </c>
      <c r="O829" s="114" t="str">
        <f t="shared" ref="O829" ca="1" si="1982">IF(B829="","",IF(INDIRECT("減額一覧!BL"&amp;P829)=0.08,0.08,0.1))</f>
        <v/>
      </c>
      <c r="P829" s="38">
        <v>116</v>
      </c>
      <c r="Q829" s="38" t="str">
        <f t="shared" ref="Q829:R832" ca="1" si="1983">IF(G829="","",IF(G829&gt;0,1,""))</f>
        <v/>
      </c>
      <c r="R829" s="38" t="str">
        <f t="shared" ca="1" si="1983"/>
        <v/>
      </c>
      <c r="S829" s="66" t="str">
        <f t="shared" ca="1" si="1828"/>
        <v/>
      </c>
      <c r="T829" s="105" t="str">
        <f t="shared" ca="1" si="1832"/>
        <v/>
      </c>
    </row>
    <row r="830" spans="1:20" ht="20.25" hidden="1" thickTop="1" thickBot="1">
      <c r="A830" t="str">
        <f ca="1">IF(B830="","",INDIRECT("減額一覧!B"&amp;$P830))</f>
        <v/>
      </c>
      <c r="B830" s="61" t="str">
        <f t="shared" ref="B830" ca="1" si="1984">IF(INDIRECT("減額一覧!BB"&amp;P830)=1,INDIRECT("減額一覧!W"&amp;P830),"")</f>
        <v/>
      </c>
      <c r="C830" s="44" t="str">
        <f ca="1">IF(B830="","",INDIRECT("減額一覧!C"&amp;$P830))</f>
        <v/>
      </c>
      <c r="D830" s="79" t="str">
        <f ca="1">IF($B830="","",INDIRECT("減額一覧!G"&amp;$P830))</f>
        <v/>
      </c>
      <c r="E830" s="19" t="str">
        <f ca="1">IF(B830="","",INDIRECT("減額一覧!H"&amp;P830))</f>
        <v/>
      </c>
      <c r="F830" s="19" t="str">
        <f ca="1">IF($B830="","",INDIRECT("減額一覧!AD"&amp;P830))</f>
        <v/>
      </c>
      <c r="G830" s="20" t="str">
        <f ca="1">IF($B830="","",INDIRECT("減額一覧!AE"&amp;P830))</f>
        <v/>
      </c>
      <c r="H830" s="20" t="str">
        <f ca="1">IF($B830="","",INDIRECT("減額一覧!AF"&amp;P830))</f>
        <v/>
      </c>
      <c r="I830" s="32" t="str">
        <f ca="1">IF(B830="","",IF(INDIRECT("減額一覧!BM"&amp;P830)=0.08,0.08,0.1))</f>
        <v/>
      </c>
      <c r="J830" s="52"/>
      <c r="K830" s="95" t="str">
        <f t="shared" ca="1" si="1865"/>
        <v/>
      </c>
      <c r="L830" s="58" t="str">
        <f t="shared" ca="1" si="1826"/>
        <v/>
      </c>
      <c r="N830" s="113" t="str">
        <f t="shared" ca="1" si="1981"/>
        <v/>
      </c>
      <c r="O830" s="114" t="str">
        <f t="shared" ref="O830" ca="1" si="1985">IF(B830="","",IF(INDIRECT("減額一覧!BM"&amp;P830)=0.08,0.08,0.1))</f>
        <v/>
      </c>
      <c r="P830" s="38">
        <v>116</v>
      </c>
      <c r="Q830" s="38" t="str">
        <f t="shared" ca="1" si="1983"/>
        <v/>
      </c>
      <c r="R830" s="38" t="str">
        <f t="shared" ca="1" si="1983"/>
        <v/>
      </c>
      <c r="S830" s="66" t="str">
        <f t="shared" ca="1" si="1828"/>
        <v/>
      </c>
      <c r="T830" s="105" t="str">
        <f t="shared" ca="1" si="1832"/>
        <v/>
      </c>
    </row>
    <row r="831" spans="1:20" ht="20.25" hidden="1" thickTop="1" thickBot="1">
      <c r="A831" t="str">
        <f ca="1">IF(B831="","",INDIRECT("減額一覧!B"&amp;$P831))</f>
        <v/>
      </c>
      <c r="B831" s="61" t="str">
        <f t="shared" ref="B831" ca="1" si="1986">IF(INDIRECT("減額一覧!BC"&amp;P831)=1,INDIRECT("減額一覧!AG"&amp;P831),"")</f>
        <v/>
      </c>
      <c r="C831" s="128" t="str">
        <f ca="1">IF(B831="","",INDIRECT("減額一覧!C"&amp;$P831))</f>
        <v/>
      </c>
      <c r="D831" s="80" t="str">
        <f ca="1">IF($B831="","",INDIRECT("減額一覧!G"&amp;$P831))</f>
        <v/>
      </c>
      <c r="E831" s="19" t="str">
        <f ca="1">IF(B831="","",INDIRECT("減額一覧!H"&amp;P831))</f>
        <v/>
      </c>
      <c r="F831" s="19" t="str">
        <f ca="1">IF($B831="","",INDIRECT("減額一覧!AN"&amp;P831))</f>
        <v/>
      </c>
      <c r="G831" s="20" t="str">
        <f ca="1">IF($B831="","",INDIRECT("減額一覧!AO"&amp;P831))</f>
        <v/>
      </c>
      <c r="H831" s="20" t="str">
        <f ca="1">IF($B831="","",INDIRECT("減額一覧!AP"&amp;P831))</f>
        <v/>
      </c>
      <c r="I831" s="32" t="str">
        <f ca="1">IF(B831="","",IF(INDIRECT("減額一覧!BN"&amp;P831)=0.08,0.08,0.1))</f>
        <v/>
      </c>
      <c r="J831" s="52"/>
      <c r="K831" s="95" t="str">
        <f t="shared" ca="1" si="1865"/>
        <v/>
      </c>
      <c r="L831" s="58" t="str">
        <f t="shared" ca="1" si="1826"/>
        <v/>
      </c>
      <c r="N831" s="113" t="str">
        <f t="shared" ca="1" si="1981"/>
        <v/>
      </c>
      <c r="O831" s="114" t="str">
        <f t="shared" ref="O831" ca="1" si="1987">IF(B831="","",IF(INDIRECT("減額一覧!BN"&amp;P831)=0.08,0.08,0.1))</f>
        <v/>
      </c>
      <c r="P831" s="38">
        <v>116</v>
      </c>
      <c r="Q831" s="38" t="str">
        <f t="shared" ca="1" si="1983"/>
        <v/>
      </c>
      <c r="R831" s="38" t="str">
        <f t="shared" ca="1" si="1983"/>
        <v/>
      </c>
      <c r="S831" s="66" t="str">
        <f t="shared" ca="1" si="1828"/>
        <v/>
      </c>
      <c r="T831" s="105" t="str">
        <f t="shared" ca="1" si="1832"/>
        <v/>
      </c>
    </row>
    <row r="832" spans="1:20" ht="20.25" hidden="1" thickTop="1" thickBot="1">
      <c r="A832" t="str">
        <f ca="1">IF(B832="","",INDIRECT("減額一覧!B"&amp;$P832))</f>
        <v/>
      </c>
      <c r="B832" s="61" t="str">
        <f t="shared" ref="B832" ca="1" si="1988">IF(INDIRECT("減額一覧!BD"&amp;P832)=1,INDIRECT("減額一覧!AQ"&amp;P832),"")</f>
        <v/>
      </c>
      <c r="C832" s="45" t="str">
        <f ca="1">IF(B832="","",INDIRECT("減額一覧!C"&amp;$P832))</f>
        <v/>
      </c>
      <c r="D832" s="79" t="str">
        <f ca="1">IF($B832="","",INDIRECT("減額一覧!G"&amp;$P832))</f>
        <v/>
      </c>
      <c r="E832" s="19" t="str">
        <f ca="1">IF(B832="","",INDIRECT("減額一覧!H"&amp;P832))</f>
        <v/>
      </c>
      <c r="F832" s="19" t="str">
        <f ca="1">IF($B832="","",INDIRECT("減額一覧!AX"&amp;P832))</f>
        <v/>
      </c>
      <c r="G832" s="20" t="str">
        <f ca="1">IF($B832="","",INDIRECT("減額一覧!AY"&amp;P832))</f>
        <v/>
      </c>
      <c r="H832" s="20" t="str">
        <f ca="1">IF($B832="","",INDIRECT("減額一覧!AZ"&amp;P832))</f>
        <v/>
      </c>
      <c r="I832" s="32" t="str">
        <f ca="1">IF(B832="","",IF(INDIRECT("減額一覧!BO"&amp;P832)=0.08,0.08,0.1))</f>
        <v/>
      </c>
      <c r="J832" s="52"/>
      <c r="K832" s="95" t="str">
        <f t="shared" ca="1" si="1865"/>
        <v/>
      </c>
      <c r="L832" s="58" t="str">
        <f t="shared" ca="1" si="1826"/>
        <v/>
      </c>
      <c r="N832" s="113" t="str">
        <f t="shared" ca="1" si="1981"/>
        <v/>
      </c>
      <c r="O832" s="114" t="str">
        <f t="shared" ref="O832" ca="1" si="1989">IF(B832="","",IF(INDIRECT("減額一覧!BO"&amp;P832)=0.08,0.08,0.1))</f>
        <v/>
      </c>
      <c r="P832" s="38">
        <v>116</v>
      </c>
      <c r="Q832" s="38" t="str">
        <f t="shared" ca="1" si="1983"/>
        <v/>
      </c>
      <c r="R832" s="38" t="str">
        <f t="shared" ca="1" si="1983"/>
        <v/>
      </c>
      <c r="S832" s="66" t="str">
        <f t="shared" ca="1" si="1828"/>
        <v/>
      </c>
      <c r="T832" s="105" t="str">
        <f t="shared" ca="1" si="1832"/>
        <v/>
      </c>
    </row>
    <row r="833" spans="1:20" ht="20.25" hidden="1" thickTop="1" thickBot="1">
      <c r="B833" s="129"/>
      <c r="C833" s="130" t="str">
        <f>IF(B833="","",減額一覧!C529)</f>
        <v/>
      </c>
      <c r="D833" s="43"/>
      <c r="E833" s="21"/>
      <c r="F833" s="22" t="s">
        <v>69</v>
      </c>
      <c r="G833" s="23">
        <f t="shared" ref="G833:H833" si="1990">SUBTOTAL(9,G829:G832)</f>
        <v>0</v>
      </c>
      <c r="H833" s="23">
        <f t="shared" si="1990"/>
        <v>0</v>
      </c>
      <c r="I833" s="30"/>
      <c r="J833" s="53"/>
      <c r="K833" s="96" t="str">
        <f t="shared" si="1865"/>
        <v/>
      </c>
      <c r="L833" s="59" t="str">
        <f t="shared" si="1826"/>
        <v/>
      </c>
      <c r="N833" s="108" t="str">
        <f t="shared" ref="N833" si="1991">IF(AND(G833=0,H833=0),"","小計")</f>
        <v/>
      </c>
      <c r="O833" s="108" t="str">
        <f t="shared" ref="O833" si="1992">IF(AND(G833=0,H833=0),"","小計")</f>
        <v/>
      </c>
      <c r="P833" s="38"/>
      <c r="Q833" s="38"/>
      <c r="R833" s="38"/>
      <c r="S833" s="66" t="str">
        <f t="shared" si="1828"/>
        <v/>
      </c>
      <c r="T833" s="105" t="str">
        <f t="shared" si="1832"/>
        <v/>
      </c>
    </row>
    <row r="834" spans="1:20" ht="20.25" hidden="1" thickTop="1" thickBot="1">
      <c r="A834" t="str">
        <f ca="1">IF(B834="","",INDIRECT("減額一覧!B"&amp;$P834))</f>
        <v/>
      </c>
      <c r="B834" s="120" t="str">
        <f t="shared" ref="B834" ca="1" si="1993">IF(INDIRECT("減額一覧!BA"&amp;P834)=1,INDIRECT("減額一覧!M"&amp;P834),"")</f>
        <v/>
      </c>
      <c r="C834" s="131" t="str">
        <f ca="1">IF(B834="","",INDIRECT("減額一覧!C"&amp;$P834))</f>
        <v/>
      </c>
      <c r="D834" s="121" t="str">
        <f ca="1">IF($B834="","",INDIRECT("減額一覧!G"&amp;$P834))</f>
        <v/>
      </c>
      <c r="E834" s="122" t="str">
        <f ca="1">IF(B834="","",INDIRECT("減額一覧!H"&amp;P834))</f>
        <v/>
      </c>
      <c r="F834" s="122" t="str">
        <f ca="1">IF($B834="","",INDIRECT("減額一覧!T"&amp;P834))</f>
        <v/>
      </c>
      <c r="G834" s="123" t="str">
        <f ca="1">IF($B834="","",INDIRECT("減額一覧!U"&amp;P834))</f>
        <v/>
      </c>
      <c r="H834" s="123" t="str">
        <f ca="1">IF($B834="","",INDIRECT("減額一覧!V"&amp;P834))</f>
        <v/>
      </c>
      <c r="I834" s="124" t="str">
        <f ca="1">IF(B834="","",IF(INDIRECT("減額一覧!BL"&amp;P834)=0.08,0.08,0.1))</f>
        <v/>
      </c>
      <c r="J834" s="125"/>
      <c r="K834" s="126" t="str">
        <f t="shared" ca="1" si="1865"/>
        <v/>
      </c>
      <c r="L834" s="127" t="str">
        <f t="shared" ca="1" si="1826"/>
        <v/>
      </c>
      <c r="N834" s="113" t="str">
        <f t="shared" ref="N834:N837" ca="1" si="1994">IF(A834="","",IF(A834&gt;3000,"月ヶ瀬",IF(A834&gt;=2000,"都祁","市内")))</f>
        <v/>
      </c>
      <c r="O834" s="114" t="str">
        <f t="shared" ref="O834" ca="1" si="1995">IF(B834="","",IF(INDIRECT("減額一覧!BL"&amp;P834)=0.08,0.08,0.1))</f>
        <v/>
      </c>
      <c r="P834" s="38">
        <v>117</v>
      </c>
      <c r="Q834" s="38" t="str">
        <f t="shared" ref="Q834:R837" ca="1" si="1996">IF(G834="","",IF(G834&gt;0,1,""))</f>
        <v/>
      </c>
      <c r="R834" s="38" t="str">
        <f t="shared" ca="1" si="1996"/>
        <v/>
      </c>
      <c r="S834" s="66" t="str">
        <f t="shared" ca="1" si="1828"/>
        <v/>
      </c>
      <c r="T834" s="105" t="str">
        <f t="shared" ca="1" si="1832"/>
        <v/>
      </c>
    </row>
    <row r="835" spans="1:20" ht="20.25" hidden="1" thickTop="1" thickBot="1">
      <c r="A835" t="str">
        <f ca="1">IF(B835="","",INDIRECT("減額一覧!B"&amp;$P835))</f>
        <v/>
      </c>
      <c r="B835" s="61" t="str">
        <f t="shared" ref="B835" ca="1" si="1997">IF(INDIRECT("減額一覧!BB"&amp;P835)=1,INDIRECT("減額一覧!W"&amp;P835),"")</f>
        <v/>
      </c>
      <c r="C835" s="44" t="str">
        <f ca="1">IF(B835="","",INDIRECT("減額一覧!C"&amp;$P835))</f>
        <v/>
      </c>
      <c r="D835" s="79" t="str">
        <f ca="1">IF($B835="","",INDIRECT("減額一覧!G"&amp;$P835))</f>
        <v/>
      </c>
      <c r="E835" s="19" t="str">
        <f ca="1">IF(B835="","",INDIRECT("減額一覧!H"&amp;P835))</f>
        <v/>
      </c>
      <c r="F835" s="19" t="str">
        <f ca="1">IF($B835="","",INDIRECT("減額一覧!AD"&amp;P835))</f>
        <v/>
      </c>
      <c r="G835" s="20" t="str">
        <f ca="1">IF($B835="","",INDIRECT("減額一覧!AE"&amp;P835))</f>
        <v/>
      </c>
      <c r="H835" s="20" t="str">
        <f ca="1">IF($B835="","",INDIRECT("減額一覧!AF"&amp;P835))</f>
        <v/>
      </c>
      <c r="I835" s="32" t="str">
        <f ca="1">IF(B835="","",IF(INDIRECT("減額一覧!BM"&amp;P835)=0.08,0.08,0.1))</f>
        <v/>
      </c>
      <c r="J835" s="52"/>
      <c r="K835" s="95" t="str">
        <f t="shared" ca="1" si="1865"/>
        <v/>
      </c>
      <c r="L835" s="58" t="str">
        <f t="shared" ca="1" si="1826"/>
        <v/>
      </c>
      <c r="N835" s="113" t="str">
        <f t="shared" ca="1" si="1994"/>
        <v/>
      </c>
      <c r="O835" s="114" t="str">
        <f t="shared" ref="O835" ca="1" si="1998">IF(B835="","",IF(INDIRECT("減額一覧!BM"&amp;P835)=0.08,0.08,0.1))</f>
        <v/>
      </c>
      <c r="P835" s="38">
        <v>117</v>
      </c>
      <c r="Q835" s="38" t="str">
        <f t="shared" ca="1" si="1996"/>
        <v/>
      </c>
      <c r="R835" s="38" t="str">
        <f t="shared" ca="1" si="1996"/>
        <v/>
      </c>
      <c r="S835" s="66" t="str">
        <f t="shared" ca="1" si="1828"/>
        <v/>
      </c>
      <c r="T835" s="105" t="str">
        <f t="shared" ca="1" si="1832"/>
        <v/>
      </c>
    </row>
    <row r="836" spans="1:20" ht="20.25" hidden="1" thickTop="1" thickBot="1">
      <c r="A836" t="str">
        <f ca="1">IF(B836="","",INDIRECT("減額一覧!B"&amp;$P836))</f>
        <v/>
      </c>
      <c r="B836" s="61" t="str">
        <f t="shared" ref="B836" ca="1" si="1999">IF(INDIRECT("減額一覧!BC"&amp;P836)=1,INDIRECT("減額一覧!AG"&amp;P836),"")</f>
        <v/>
      </c>
      <c r="C836" s="128" t="str">
        <f ca="1">IF(B836="","",INDIRECT("減額一覧!C"&amp;$P836))</f>
        <v/>
      </c>
      <c r="D836" s="80" t="str">
        <f ca="1">IF($B836="","",INDIRECT("減額一覧!G"&amp;$P836))</f>
        <v/>
      </c>
      <c r="E836" s="19" t="str">
        <f ca="1">IF(B836="","",INDIRECT("減額一覧!H"&amp;P836))</f>
        <v/>
      </c>
      <c r="F836" s="19" t="str">
        <f ca="1">IF($B836="","",INDIRECT("減額一覧!AN"&amp;P836))</f>
        <v/>
      </c>
      <c r="G836" s="20" t="str">
        <f ca="1">IF($B836="","",INDIRECT("減額一覧!AO"&amp;P836))</f>
        <v/>
      </c>
      <c r="H836" s="20" t="str">
        <f ca="1">IF($B836="","",INDIRECT("減額一覧!AP"&amp;P836))</f>
        <v/>
      </c>
      <c r="I836" s="32" t="str">
        <f ca="1">IF(B836="","",IF(INDIRECT("減額一覧!BN"&amp;P836)=0.08,0.08,0.1))</f>
        <v/>
      </c>
      <c r="J836" s="52"/>
      <c r="K836" s="95" t="str">
        <f t="shared" ca="1" si="1865"/>
        <v/>
      </c>
      <c r="L836" s="58" t="str">
        <f t="shared" ca="1" si="1826"/>
        <v/>
      </c>
      <c r="N836" s="113" t="str">
        <f t="shared" ca="1" si="1994"/>
        <v/>
      </c>
      <c r="O836" s="114" t="str">
        <f t="shared" ref="O836" ca="1" si="2000">IF(B836="","",IF(INDIRECT("減額一覧!BN"&amp;P836)=0.08,0.08,0.1))</f>
        <v/>
      </c>
      <c r="P836" s="38">
        <v>117</v>
      </c>
      <c r="Q836" s="38" t="str">
        <f t="shared" ca="1" si="1996"/>
        <v/>
      </c>
      <c r="R836" s="38" t="str">
        <f t="shared" ca="1" si="1996"/>
        <v/>
      </c>
      <c r="S836" s="66" t="str">
        <f t="shared" ca="1" si="1828"/>
        <v/>
      </c>
      <c r="T836" s="105" t="str">
        <f t="shared" ca="1" si="1832"/>
        <v/>
      </c>
    </row>
    <row r="837" spans="1:20" ht="20.25" hidden="1" thickTop="1" thickBot="1">
      <c r="A837" t="str">
        <f ca="1">IF(B837="","",INDIRECT("減額一覧!B"&amp;$P837))</f>
        <v/>
      </c>
      <c r="B837" s="61" t="str">
        <f t="shared" ref="B837" ca="1" si="2001">IF(INDIRECT("減額一覧!BD"&amp;P837)=1,INDIRECT("減額一覧!AQ"&amp;P837),"")</f>
        <v/>
      </c>
      <c r="C837" s="45" t="str">
        <f ca="1">IF(B837="","",INDIRECT("減額一覧!C"&amp;$P837))</f>
        <v/>
      </c>
      <c r="D837" s="79" t="str">
        <f ca="1">IF($B837="","",INDIRECT("減額一覧!G"&amp;$P837))</f>
        <v/>
      </c>
      <c r="E837" s="19" t="str">
        <f ca="1">IF(B837="","",INDIRECT("減額一覧!H"&amp;P837))</f>
        <v/>
      </c>
      <c r="F837" s="19" t="str">
        <f ca="1">IF($B837="","",INDIRECT("減額一覧!AX"&amp;P837))</f>
        <v/>
      </c>
      <c r="G837" s="20" t="str">
        <f ca="1">IF($B837="","",INDIRECT("減額一覧!AY"&amp;P837))</f>
        <v/>
      </c>
      <c r="H837" s="20" t="str">
        <f ca="1">IF($B837="","",INDIRECT("減額一覧!AZ"&amp;P837))</f>
        <v/>
      </c>
      <c r="I837" s="32" t="str">
        <f ca="1">IF(B837="","",IF(INDIRECT("減額一覧!BO"&amp;P837)=0.08,0.08,0.1))</f>
        <v/>
      </c>
      <c r="J837" s="52"/>
      <c r="K837" s="95" t="str">
        <f t="shared" ca="1" si="1865"/>
        <v/>
      </c>
      <c r="L837" s="58" t="str">
        <f t="shared" ca="1" si="1826"/>
        <v/>
      </c>
      <c r="N837" s="113" t="str">
        <f t="shared" ca="1" si="1994"/>
        <v/>
      </c>
      <c r="O837" s="114" t="str">
        <f t="shared" ref="O837" ca="1" si="2002">IF(B837="","",IF(INDIRECT("減額一覧!BO"&amp;P837)=0.08,0.08,0.1))</f>
        <v/>
      </c>
      <c r="P837" s="38">
        <v>117</v>
      </c>
      <c r="Q837" s="38" t="str">
        <f t="shared" ca="1" si="1996"/>
        <v/>
      </c>
      <c r="R837" s="38" t="str">
        <f t="shared" ca="1" si="1996"/>
        <v/>
      </c>
      <c r="S837" s="66" t="str">
        <f t="shared" ca="1" si="1828"/>
        <v/>
      </c>
      <c r="T837" s="105" t="str">
        <f t="shared" ref="T837:T884" ca="1" si="2003">IF(L837="","",IF(H837=0,"",H837))</f>
        <v/>
      </c>
    </row>
    <row r="838" spans="1:20" ht="20.25" hidden="1" thickTop="1" thickBot="1">
      <c r="A838" t="str">
        <f t="shared" ref="A838" ca="1" si="2004">IF(B838="","",INDIRECT("減額一覧!B"&amp;$P838))</f>
        <v/>
      </c>
      <c r="B838" s="129"/>
      <c r="C838" s="130" t="str">
        <f>IF(B838="","",減額一覧!C534)</f>
        <v/>
      </c>
      <c r="D838" s="43"/>
      <c r="E838" s="21"/>
      <c r="F838" s="22" t="s">
        <v>69</v>
      </c>
      <c r="G838" s="23">
        <f t="shared" ref="G838:H838" si="2005">SUBTOTAL(9,G834:G837)</f>
        <v>0</v>
      </c>
      <c r="H838" s="23">
        <f t="shared" si="2005"/>
        <v>0</v>
      </c>
      <c r="I838" s="30"/>
      <c r="J838" s="53"/>
      <c r="K838" s="96" t="str">
        <f t="shared" ca="1" si="1865"/>
        <v/>
      </c>
      <c r="L838" s="59" t="str">
        <f t="shared" si="1826"/>
        <v/>
      </c>
      <c r="N838" s="108" t="str">
        <f t="shared" ref="N838" si="2006">IF(AND(G838=0,H838=0),"","小計")</f>
        <v/>
      </c>
      <c r="O838" s="108" t="str">
        <f t="shared" ref="O838" si="2007">IF(AND(G838=0,H838=0),"","小計")</f>
        <v/>
      </c>
      <c r="P838" s="38"/>
      <c r="Q838" s="38"/>
      <c r="R838" s="38"/>
      <c r="S838" s="66" t="str">
        <f t="shared" si="1828"/>
        <v/>
      </c>
      <c r="T838" s="105" t="str">
        <f t="shared" si="2003"/>
        <v/>
      </c>
    </row>
    <row r="839" spans="1:20" ht="20.25" hidden="1" thickTop="1" thickBot="1">
      <c r="A839" t="str">
        <f ca="1">IF(B839="","",INDIRECT("減額一覧!B"&amp;$P839))</f>
        <v/>
      </c>
      <c r="B839" s="120" t="str">
        <f t="shared" ref="B839" ca="1" si="2008">IF(INDIRECT("減額一覧!BA"&amp;P839)=1,INDIRECT("減額一覧!M"&amp;P839),"")</f>
        <v/>
      </c>
      <c r="C839" s="131" t="str">
        <f ca="1">IF(B839="","",INDIRECT("減額一覧!C"&amp;$P839))</f>
        <v/>
      </c>
      <c r="D839" s="121" t="str">
        <f ca="1">IF($B839="","",INDIRECT("減額一覧!G"&amp;$P839))</f>
        <v/>
      </c>
      <c r="E839" s="122" t="str">
        <f ca="1">IF(B839="","",INDIRECT("減額一覧!H"&amp;P839))</f>
        <v/>
      </c>
      <c r="F839" s="122" t="str">
        <f ca="1">IF($B839="","",INDIRECT("減額一覧!T"&amp;P839))</f>
        <v/>
      </c>
      <c r="G839" s="123" t="str">
        <f ca="1">IF($B839="","",INDIRECT("減額一覧!U"&amp;P839))</f>
        <v/>
      </c>
      <c r="H839" s="123" t="str">
        <f ca="1">IF($B839="","",INDIRECT("減額一覧!V"&amp;P839))</f>
        <v/>
      </c>
      <c r="I839" s="124" t="str">
        <f ca="1">IF(B839="","",IF(INDIRECT("減額一覧!BL"&amp;P839)=0.08,0.08,0.1))</f>
        <v/>
      </c>
      <c r="J839" s="125"/>
      <c r="K839" s="126" t="str">
        <f t="shared" ca="1" si="1865"/>
        <v/>
      </c>
      <c r="L839" s="127" t="str">
        <f t="shared" ca="1" si="1826"/>
        <v/>
      </c>
      <c r="N839" s="113" t="str">
        <f t="shared" ref="N839:N842" ca="1" si="2009">IF(A839="","",IF(A839&gt;3000,"月ヶ瀬",IF(A839&gt;=2000,"都祁","市内")))</f>
        <v/>
      </c>
      <c r="O839" s="114" t="str">
        <f t="shared" ref="O839" ca="1" si="2010">IF(B839="","",IF(INDIRECT("減額一覧!BL"&amp;P839)=0.08,0.08,0.1))</f>
        <v/>
      </c>
      <c r="P839" s="38">
        <v>114</v>
      </c>
      <c r="Q839" s="38" t="str">
        <f t="shared" ref="Q839:R842" ca="1" si="2011">IF(G839="","",IF(G839&gt;0,1,""))</f>
        <v/>
      </c>
      <c r="R839" s="38" t="str">
        <f t="shared" ca="1" si="2011"/>
        <v/>
      </c>
      <c r="S839" s="66" t="str">
        <f t="shared" ca="1" si="1828"/>
        <v/>
      </c>
      <c r="T839" s="105" t="str">
        <f t="shared" ca="1" si="2003"/>
        <v/>
      </c>
    </row>
    <row r="840" spans="1:20" ht="20.25" hidden="1" thickTop="1" thickBot="1">
      <c r="A840" t="str">
        <f ca="1">IF(B840="","",INDIRECT("減額一覧!B"&amp;$P840))</f>
        <v/>
      </c>
      <c r="B840" s="61" t="str">
        <f t="shared" ref="B840" ca="1" si="2012">IF(INDIRECT("減額一覧!BB"&amp;P840)=1,INDIRECT("減額一覧!W"&amp;P840),"")</f>
        <v/>
      </c>
      <c r="C840" s="44" t="str">
        <f ca="1">IF(B840="","",INDIRECT("減額一覧!C"&amp;$P840))</f>
        <v/>
      </c>
      <c r="D840" s="79" t="str">
        <f ca="1">IF($B840="","",INDIRECT("減額一覧!G"&amp;$P840))</f>
        <v/>
      </c>
      <c r="E840" s="19" t="str">
        <f ca="1">IF(B840="","",INDIRECT("減額一覧!H"&amp;P840))</f>
        <v/>
      </c>
      <c r="F840" s="19" t="str">
        <f ca="1">IF($B840="","",INDIRECT("減額一覧!AD"&amp;P840))</f>
        <v/>
      </c>
      <c r="G840" s="20" t="str">
        <f ca="1">IF($B840="","",INDIRECT("減額一覧!AE"&amp;P840))</f>
        <v/>
      </c>
      <c r="H840" s="20" t="str">
        <f ca="1">IF($B840="","",INDIRECT("減額一覧!AF"&amp;P840))</f>
        <v/>
      </c>
      <c r="I840" s="32" t="str">
        <f ca="1">IF(B840="","",IF(INDIRECT("減額一覧!BM"&amp;P840)=0.08,0.08,0.1))</f>
        <v/>
      </c>
      <c r="J840" s="52"/>
      <c r="K840" s="95" t="str">
        <f t="shared" ca="1" si="1865"/>
        <v/>
      </c>
      <c r="L840" s="58" t="str">
        <f t="shared" ca="1" si="1826"/>
        <v/>
      </c>
      <c r="N840" s="113" t="str">
        <f t="shared" ca="1" si="2009"/>
        <v/>
      </c>
      <c r="O840" s="114" t="str">
        <f t="shared" ref="O840" ca="1" si="2013">IF(B840="","",IF(INDIRECT("減額一覧!BM"&amp;P840)=0.08,0.08,0.1))</f>
        <v/>
      </c>
      <c r="P840" s="38">
        <v>114</v>
      </c>
      <c r="Q840" s="38" t="str">
        <f t="shared" ca="1" si="2011"/>
        <v/>
      </c>
      <c r="R840" s="38" t="str">
        <f t="shared" ca="1" si="2011"/>
        <v/>
      </c>
      <c r="S840" s="66" t="str">
        <f t="shared" ca="1" si="1828"/>
        <v/>
      </c>
      <c r="T840" s="105" t="str">
        <f t="shared" ca="1" si="2003"/>
        <v/>
      </c>
    </row>
    <row r="841" spans="1:20" ht="20.25" hidden="1" thickTop="1" thickBot="1">
      <c r="A841" t="str">
        <f ca="1">IF(B841="","",INDIRECT("減額一覧!B"&amp;$P841))</f>
        <v/>
      </c>
      <c r="B841" s="61" t="str">
        <f t="shared" ref="B841" ca="1" si="2014">IF(INDIRECT("減額一覧!BC"&amp;P841)=1,INDIRECT("減額一覧!AG"&amp;P841),"")</f>
        <v/>
      </c>
      <c r="C841" s="128" t="str">
        <f ca="1">IF(B841="","",INDIRECT("減額一覧!C"&amp;$P841))</f>
        <v/>
      </c>
      <c r="D841" s="80" t="str">
        <f ca="1">IF($B841="","",INDIRECT("減額一覧!G"&amp;$P841))</f>
        <v/>
      </c>
      <c r="E841" s="19" t="str">
        <f ca="1">IF(B841="","",INDIRECT("減額一覧!H"&amp;P841))</f>
        <v/>
      </c>
      <c r="F841" s="19" t="str">
        <f ca="1">IF($B841="","",INDIRECT("減額一覧!AN"&amp;P841))</f>
        <v/>
      </c>
      <c r="G841" s="20" t="str">
        <f ca="1">IF($B841="","",INDIRECT("減額一覧!AO"&amp;P841))</f>
        <v/>
      </c>
      <c r="H841" s="20" t="str">
        <f ca="1">IF($B841="","",INDIRECT("減額一覧!AP"&amp;P841))</f>
        <v/>
      </c>
      <c r="I841" s="32" t="str">
        <f ca="1">IF(B841="","",IF(INDIRECT("減額一覧!BN"&amp;P841)=0.08,0.08,0.1))</f>
        <v/>
      </c>
      <c r="J841" s="52"/>
      <c r="K841" s="95" t="str">
        <f t="shared" ca="1" si="1865"/>
        <v/>
      </c>
      <c r="L841" s="58" t="str">
        <f t="shared" ca="1" si="1826"/>
        <v/>
      </c>
      <c r="N841" s="113" t="str">
        <f t="shared" ca="1" si="2009"/>
        <v/>
      </c>
      <c r="O841" s="114" t="str">
        <f t="shared" ref="O841" ca="1" si="2015">IF(B841="","",IF(INDIRECT("減額一覧!BN"&amp;P841)=0.08,0.08,0.1))</f>
        <v/>
      </c>
      <c r="P841" s="38">
        <v>114</v>
      </c>
      <c r="Q841" s="38" t="str">
        <f t="shared" ca="1" si="2011"/>
        <v/>
      </c>
      <c r="R841" s="38" t="str">
        <f t="shared" ca="1" si="2011"/>
        <v/>
      </c>
      <c r="S841" s="66" t="str">
        <f t="shared" ca="1" si="1828"/>
        <v/>
      </c>
      <c r="T841" s="105" t="str">
        <f t="shared" ca="1" si="2003"/>
        <v/>
      </c>
    </row>
    <row r="842" spans="1:20" ht="20.25" hidden="1" thickTop="1" thickBot="1">
      <c r="A842" t="str">
        <f ca="1">IF(B842="","",INDIRECT("減額一覧!B"&amp;$P842))</f>
        <v/>
      </c>
      <c r="B842" s="61" t="str">
        <f t="shared" ref="B842" ca="1" si="2016">IF(INDIRECT("減額一覧!BD"&amp;P842)=1,INDIRECT("減額一覧!AQ"&amp;P842),"")</f>
        <v/>
      </c>
      <c r="C842" s="45" t="str">
        <f ca="1">IF(B842="","",INDIRECT("減額一覧!C"&amp;$P842))</f>
        <v/>
      </c>
      <c r="D842" s="79" t="str">
        <f ca="1">IF($B842="","",INDIRECT("減額一覧!G"&amp;$P842))</f>
        <v/>
      </c>
      <c r="E842" s="19" t="str">
        <f ca="1">IF(B842="","",INDIRECT("減額一覧!H"&amp;P842))</f>
        <v/>
      </c>
      <c r="F842" s="19" t="str">
        <f ca="1">IF($B842="","",INDIRECT("減額一覧!AX"&amp;P842))</f>
        <v/>
      </c>
      <c r="G842" s="20" t="str">
        <f ca="1">IF($B842="","",INDIRECT("減額一覧!AY"&amp;P842))</f>
        <v/>
      </c>
      <c r="H842" s="20" t="str">
        <f ca="1">IF($B842="","",INDIRECT("減額一覧!AZ"&amp;P842))</f>
        <v/>
      </c>
      <c r="I842" s="32" t="str">
        <f ca="1">IF(B842="","",IF(INDIRECT("減額一覧!BO"&amp;P842)=0.08,0.08,0.1))</f>
        <v/>
      </c>
      <c r="J842" s="52"/>
      <c r="K842" s="95" t="str">
        <f t="shared" ca="1" si="1865"/>
        <v/>
      </c>
      <c r="L842" s="58" t="str">
        <f t="shared" ca="1" si="1826"/>
        <v/>
      </c>
      <c r="N842" s="113" t="str">
        <f t="shared" ca="1" si="2009"/>
        <v/>
      </c>
      <c r="O842" s="114" t="str">
        <f t="shared" ref="O842" ca="1" si="2017">IF(B842="","",IF(INDIRECT("減額一覧!BO"&amp;P842)=0.08,0.08,0.1))</f>
        <v/>
      </c>
      <c r="P842" s="38">
        <v>114</v>
      </c>
      <c r="Q842" s="38" t="str">
        <f t="shared" ca="1" si="2011"/>
        <v/>
      </c>
      <c r="R842" s="38" t="str">
        <f t="shared" ca="1" si="2011"/>
        <v/>
      </c>
      <c r="S842" s="66" t="str">
        <f t="shared" ca="1" si="1828"/>
        <v/>
      </c>
      <c r="T842" s="105" t="str">
        <f t="shared" ca="1" si="2003"/>
        <v/>
      </c>
    </row>
    <row r="843" spans="1:20" ht="20.25" hidden="1" thickTop="1" thickBot="1">
      <c r="B843" s="129"/>
      <c r="C843" s="130" t="str">
        <f>IF(B843="","",減額一覧!C539)</f>
        <v/>
      </c>
      <c r="D843" s="43"/>
      <c r="E843" s="21"/>
      <c r="F843" s="22" t="s">
        <v>69</v>
      </c>
      <c r="G843" s="23">
        <f t="shared" ref="G843:H843" si="2018">SUBTOTAL(9,G839:G842)</f>
        <v>0</v>
      </c>
      <c r="H843" s="23">
        <f t="shared" si="2018"/>
        <v>0</v>
      </c>
      <c r="I843" s="30"/>
      <c r="J843" s="53"/>
      <c r="K843" s="96" t="str">
        <f t="shared" si="1865"/>
        <v/>
      </c>
      <c r="L843" s="59" t="str">
        <f t="shared" si="1826"/>
        <v/>
      </c>
      <c r="N843" s="108" t="str">
        <f t="shared" ref="N843" si="2019">IF(AND(G843=0,H843=0),"","小計")</f>
        <v/>
      </c>
      <c r="O843" s="108" t="str">
        <f t="shared" ref="O843" si="2020">IF(AND(G843=0,H843=0),"","小計")</f>
        <v/>
      </c>
      <c r="P843" s="38"/>
      <c r="Q843" s="38"/>
      <c r="R843" s="38"/>
      <c r="S843" s="66" t="str">
        <f t="shared" si="1828"/>
        <v/>
      </c>
      <c r="T843" s="105" t="str">
        <f t="shared" si="2003"/>
        <v/>
      </c>
    </row>
    <row r="844" spans="1:20" ht="20.25" hidden="1" thickTop="1" thickBot="1">
      <c r="A844" t="str">
        <f ca="1">IF(B844="","",INDIRECT("減額一覧!B"&amp;$P844))</f>
        <v/>
      </c>
      <c r="B844" s="120" t="str">
        <f t="shared" ref="B844" ca="1" si="2021">IF(INDIRECT("減額一覧!BA"&amp;P844)=1,INDIRECT("減額一覧!M"&amp;P844),"")</f>
        <v/>
      </c>
      <c r="C844" s="131" t="str">
        <f ca="1">IF(B844="","",INDIRECT("減額一覧!C"&amp;$P844))</f>
        <v/>
      </c>
      <c r="D844" s="121" t="str">
        <f ca="1">IF($B844="","",INDIRECT("減額一覧!G"&amp;$P844))</f>
        <v/>
      </c>
      <c r="E844" s="122" t="str">
        <f ca="1">IF(B844="","",INDIRECT("減額一覧!H"&amp;P844))</f>
        <v/>
      </c>
      <c r="F844" s="122" t="str">
        <f ca="1">IF($B844="","",INDIRECT("減額一覧!T"&amp;P844))</f>
        <v/>
      </c>
      <c r="G844" s="123" t="str">
        <f ca="1">IF($B844="","",INDIRECT("減額一覧!U"&amp;P844))</f>
        <v/>
      </c>
      <c r="H844" s="123" t="str">
        <f ca="1">IF($B844="","",INDIRECT("減額一覧!V"&amp;P844))</f>
        <v/>
      </c>
      <c r="I844" s="124" t="str">
        <f ca="1">IF(B844="","",IF(INDIRECT("減額一覧!BL"&amp;P844)=0.08,0.08,0.1))</f>
        <v/>
      </c>
      <c r="J844" s="125"/>
      <c r="K844" s="126" t="str">
        <f t="shared" ca="1" si="1865"/>
        <v/>
      </c>
      <c r="L844" s="127" t="str">
        <f t="shared" ca="1" si="1826"/>
        <v/>
      </c>
      <c r="N844" s="113" t="str">
        <f t="shared" ref="N844:N847" ca="1" si="2022">IF(A844="","",IF(A844&gt;3000,"月ヶ瀬",IF(A844&gt;=2000,"都祁","市内")))</f>
        <v/>
      </c>
      <c r="O844" s="114" t="str">
        <f t="shared" ref="O844" ca="1" si="2023">IF(B844="","",IF(INDIRECT("減額一覧!BL"&amp;P844)=0.08,0.08,0.1))</f>
        <v/>
      </c>
      <c r="P844" s="38">
        <v>115</v>
      </c>
      <c r="Q844" s="38" t="str">
        <f t="shared" ref="Q844:R847" ca="1" si="2024">IF(G844="","",IF(G844&gt;0,1,""))</f>
        <v/>
      </c>
      <c r="R844" s="38" t="str">
        <f t="shared" ca="1" si="2024"/>
        <v/>
      </c>
      <c r="S844" s="66" t="str">
        <f t="shared" ca="1" si="1828"/>
        <v/>
      </c>
      <c r="T844" s="105" t="str">
        <f t="shared" ca="1" si="2003"/>
        <v/>
      </c>
    </row>
    <row r="845" spans="1:20" ht="20.25" hidden="1" thickTop="1" thickBot="1">
      <c r="A845" t="str">
        <f ca="1">IF(B845="","",INDIRECT("減額一覧!B"&amp;$P845))</f>
        <v/>
      </c>
      <c r="B845" s="61" t="str">
        <f t="shared" ref="B845" ca="1" si="2025">IF(INDIRECT("減額一覧!BB"&amp;P845)=1,INDIRECT("減額一覧!W"&amp;P845),"")</f>
        <v/>
      </c>
      <c r="C845" s="44" t="str">
        <f ca="1">IF(B845="","",INDIRECT("減額一覧!C"&amp;$P845))</f>
        <v/>
      </c>
      <c r="D845" s="79" t="str">
        <f ca="1">IF($B845="","",INDIRECT("減額一覧!G"&amp;$P845))</f>
        <v/>
      </c>
      <c r="E845" s="19" t="str">
        <f ca="1">IF(B845="","",INDIRECT("減額一覧!H"&amp;P845))</f>
        <v/>
      </c>
      <c r="F845" s="19" t="str">
        <f ca="1">IF($B845="","",INDIRECT("減額一覧!AD"&amp;P845))</f>
        <v/>
      </c>
      <c r="G845" s="20" t="str">
        <f ca="1">IF($B845="","",INDIRECT("減額一覧!AE"&amp;P845))</f>
        <v/>
      </c>
      <c r="H845" s="20" t="str">
        <f ca="1">IF($B845="","",INDIRECT("減額一覧!AF"&amp;P845))</f>
        <v/>
      </c>
      <c r="I845" s="32" t="str">
        <f ca="1">IF(B845="","",IF(INDIRECT("減額一覧!BM"&amp;P845)=0.08,0.08,0.1))</f>
        <v/>
      </c>
      <c r="J845" s="52"/>
      <c r="K845" s="95" t="str">
        <f t="shared" ca="1" si="1865"/>
        <v/>
      </c>
      <c r="L845" s="58" t="str">
        <f t="shared" ca="1" si="1826"/>
        <v/>
      </c>
      <c r="N845" s="113" t="str">
        <f t="shared" ca="1" si="2022"/>
        <v/>
      </c>
      <c r="O845" s="114" t="str">
        <f t="shared" ref="O845" ca="1" si="2026">IF(B845="","",IF(INDIRECT("減額一覧!BM"&amp;P845)=0.08,0.08,0.1))</f>
        <v/>
      </c>
      <c r="P845" s="38">
        <v>115</v>
      </c>
      <c r="Q845" s="38" t="str">
        <f t="shared" ca="1" si="2024"/>
        <v/>
      </c>
      <c r="R845" s="38" t="str">
        <f t="shared" ca="1" si="2024"/>
        <v/>
      </c>
      <c r="S845" s="66" t="str">
        <f t="shared" ca="1" si="1828"/>
        <v/>
      </c>
      <c r="T845" s="105" t="str">
        <f t="shared" ca="1" si="2003"/>
        <v/>
      </c>
    </row>
    <row r="846" spans="1:20" ht="20.25" hidden="1" thickTop="1" thickBot="1">
      <c r="A846" t="str">
        <f ca="1">IF(B846="","",INDIRECT("減額一覧!B"&amp;$P846))</f>
        <v/>
      </c>
      <c r="B846" s="61" t="str">
        <f t="shared" ref="B846" ca="1" si="2027">IF(INDIRECT("減額一覧!BC"&amp;P846)=1,INDIRECT("減額一覧!AG"&amp;P846),"")</f>
        <v/>
      </c>
      <c r="C846" s="128" t="str">
        <f ca="1">IF(B846="","",INDIRECT("減額一覧!C"&amp;$P846))</f>
        <v/>
      </c>
      <c r="D846" s="80" t="str">
        <f ca="1">IF($B846="","",INDIRECT("減額一覧!G"&amp;$P846))</f>
        <v/>
      </c>
      <c r="E846" s="19" t="str">
        <f ca="1">IF(B846="","",INDIRECT("減額一覧!H"&amp;P846))</f>
        <v/>
      </c>
      <c r="F846" s="19" t="str">
        <f ca="1">IF($B846="","",INDIRECT("減額一覧!AN"&amp;P846))</f>
        <v/>
      </c>
      <c r="G846" s="20" t="str">
        <f ca="1">IF($B846="","",INDIRECT("減額一覧!AO"&amp;P846))</f>
        <v/>
      </c>
      <c r="H846" s="20" t="str">
        <f ca="1">IF($B846="","",INDIRECT("減額一覧!AP"&amp;P846))</f>
        <v/>
      </c>
      <c r="I846" s="32" t="str">
        <f ca="1">IF(B846="","",IF(INDIRECT("減額一覧!BN"&amp;P846)=0.08,0.08,0.1))</f>
        <v/>
      </c>
      <c r="J846" s="52"/>
      <c r="K846" s="95" t="str">
        <f t="shared" ca="1" si="1865"/>
        <v/>
      </c>
      <c r="L846" s="58" t="str">
        <f t="shared" ca="1" si="1826"/>
        <v/>
      </c>
      <c r="N846" s="113" t="str">
        <f t="shared" ca="1" si="2022"/>
        <v/>
      </c>
      <c r="O846" s="114" t="str">
        <f t="shared" ref="O846" ca="1" si="2028">IF(B846="","",IF(INDIRECT("減額一覧!BN"&amp;P846)=0.08,0.08,0.1))</f>
        <v/>
      </c>
      <c r="P846" s="38">
        <v>115</v>
      </c>
      <c r="Q846" s="38" t="str">
        <f t="shared" ca="1" si="2024"/>
        <v/>
      </c>
      <c r="R846" s="38" t="str">
        <f t="shared" ca="1" si="2024"/>
        <v/>
      </c>
      <c r="S846" s="66" t="str">
        <f t="shared" ca="1" si="1828"/>
        <v/>
      </c>
      <c r="T846" s="105" t="str">
        <f t="shared" ca="1" si="2003"/>
        <v/>
      </c>
    </row>
    <row r="847" spans="1:20" ht="20.25" hidden="1" thickTop="1" thickBot="1">
      <c r="A847" t="str">
        <f ca="1">IF(B847="","",INDIRECT("減額一覧!B"&amp;$P847))</f>
        <v/>
      </c>
      <c r="B847" s="61" t="str">
        <f t="shared" ref="B847" ca="1" si="2029">IF(INDIRECT("減額一覧!BD"&amp;P847)=1,INDIRECT("減額一覧!AQ"&amp;P847),"")</f>
        <v/>
      </c>
      <c r="C847" s="45" t="str">
        <f ca="1">IF(B847="","",INDIRECT("減額一覧!C"&amp;$P847))</f>
        <v/>
      </c>
      <c r="D847" s="79" t="str">
        <f ca="1">IF($B847="","",INDIRECT("減額一覧!G"&amp;$P847))</f>
        <v/>
      </c>
      <c r="E847" s="19" t="str">
        <f ca="1">IF(B847="","",INDIRECT("減額一覧!H"&amp;P847))</f>
        <v/>
      </c>
      <c r="F847" s="19" t="str">
        <f ca="1">IF($B847="","",INDIRECT("減額一覧!AX"&amp;P847))</f>
        <v/>
      </c>
      <c r="G847" s="20" t="str">
        <f ca="1">IF($B847="","",INDIRECT("減額一覧!AY"&amp;P847))</f>
        <v/>
      </c>
      <c r="H847" s="20" t="str">
        <f ca="1">IF($B847="","",INDIRECT("減額一覧!AZ"&amp;P847))</f>
        <v/>
      </c>
      <c r="I847" s="32" t="str">
        <f ca="1">IF(B847="","",IF(INDIRECT("減額一覧!BO"&amp;P847)=0.08,0.08,0.1))</f>
        <v/>
      </c>
      <c r="J847" s="52"/>
      <c r="K847" s="95" t="str">
        <f t="shared" ca="1" si="1865"/>
        <v/>
      </c>
      <c r="L847" s="58" t="str">
        <f t="shared" ca="1" si="1826"/>
        <v/>
      </c>
      <c r="N847" s="113" t="str">
        <f t="shared" ca="1" si="2022"/>
        <v/>
      </c>
      <c r="O847" s="114" t="str">
        <f t="shared" ref="O847" ca="1" si="2030">IF(B847="","",IF(INDIRECT("減額一覧!BO"&amp;P847)=0.08,0.08,0.1))</f>
        <v/>
      </c>
      <c r="P847" s="38">
        <v>115</v>
      </c>
      <c r="Q847" s="38" t="str">
        <f t="shared" ca="1" si="2024"/>
        <v/>
      </c>
      <c r="R847" s="38" t="str">
        <f t="shared" ca="1" si="2024"/>
        <v/>
      </c>
      <c r="S847" s="66" t="str">
        <f t="shared" ca="1" si="1828"/>
        <v/>
      </c>
      <c r="T847" s="105" t="str">
        <f t="shared" ca="1" si="2003"/>
        <v/>
      </c>
    </row>
    <row r="848" spans="1:20" ht="20.25" hidden="1" thickTop="1" thickBot="1">
      <c r="B848" s="129"/>
      <c r="C848" s="130" t="str">
        <f>IF(B848="","",減額一覧!C544)</f>
        <v/>
      </c>
      <c r="D848" s="43"/>
      <c r="E848" s="21"/>
      <c r="F848" s="22" t="s">
        <v>69</v>
      </c>
      <c r="G848" s="23">
        <f t="shared" ref="G848:H848" si="2031">SUBTOTAL(9,G844:G847)</f>
        <v>0</v>
      </c>
      <c r="H848" s="23">
        <f t="shared" si="2031"/>
        <v>0</v>
      </c>
      <c r="I848" s="30"/>
      <c r="J848" s="53"/>
      <c r="K848" s="96" t="str">
        <f t="shared" si="1865"/>
        <v/>
      </c>
      <c r="L848" s="59" t="str">
        <f t="shared" si="1826"/>
        <v/>
      </c>
      <c r="N848" s="108" t="str">
        <f t="shared" ref="N848" si="2032">IF(AND(G848=0,H848=0),"","小計")</f>
        <v/>
      </c>
      <c r="O848" s="108" t="str">
        <f t="shared" ref="O848" si="2033">IF(AND(G848=0,H848=0),"","小計")</f>
        <v/>
      </c>
      <c r="P848" s="38"/>
      <c r="Q848" s="38"/>
      <c r="R848" s="38"/>
      <c r="S848" s="66" t="str">
        <f t="shared" si="1828"/>
        <v/>
      </c>
      <c r="T848" s="105" t="str">
        <f t="shared" si="2003"/>
        <v/>
      </c>
    </row>
    <row r="849" spans="1:20" ht="20.25" hidden="1" thickTop="1" thickBot="1">
      <c r="A849" t="str">
        <f ca="1">IF(B849="","",INDIRECT("減額一覧!B"&amp;$P849))</f>
        <v/>
      </c>
      <c r="B849" s="120" t="str">
        <f t="shared" ref="B849" ca="1" si="2034">IF(INDIRECT("減額一覧!BA"&amp;P849)=1,INDIRECT("減額一覧!M"&amp;P849),"")</f>
        <v/>
      </c>
      <c r="C849" s="131" t="str">
        <f ca="1">IF(B849="","",INDIRECT("減額一覧!C"&amp;$P849))</f>
        <v/>
      </c>
      <c r="D849" s="121" t="str">
        <f ca="1">IF($B849="","",INDIRECT("減額一覧!G"&amp;$P849))</f>
        <v/>
      </c>
      <c r="E849" s="122" t="str">
        <f ca="1">IF(B849="","",INDIRECT("減額一覧!H"&amp;P849))</f>
        <v/>
      </c>
      <c r="F849" s="122" t="str">
        <f ca="1">IF($B849="","",INDIRECT("減額一覧!T"&amp;P849))</f>
        <v/>
      </c>
      <c r="G849" s="123" t="str">
        <f ca="1">IF($B849="","",INDIRECT("減額一覧!U"&amp;P849))</f>
        <v/>
      </c>
      <c r="H849" s="123" t="str">
        <f ca="1">IF($B849="","",INDIRECT("減額一覧!V"&amp;P849))</f>
        <v/>
      </c>
      <c r="I849" s="124" t="str">
        <f ca="1">IF(B849="","",IF(INDIRECT("減額一覧!BL"&amp;P849)=0.08,0.08,0.1))</f>
        <v/>
      </c>
      <c r="J849" s="125"/>
      <c r="K849" s="126" t="str">
        <f t="shared" ca="1" si="1865"/>
        <v/>
      </c>
      <c r="L849" s="127" t="str">
        <f t="shared" ca="1" si="1826"/>
        <v/>
      </c>
      <c r="N849" s="113" t="str">
        <f t="shared" ref="N849:N852" ca="1" si="2035">IF(A849="","",IF(A849&gt;3000,"月ヶ瀬",IF(A849&gt;=2000,"都祁","市内")))</f>
        <v/>
      </c>
      <c r="O849" s="114" t="str">
        <f t="shared" ref="O849" ca="1" si="2036">IF(B849="","",IF(INDIRECT("減額一覧!BL"&amp;P849)=0.08,0.08,0.1))</f>
        <v/>
      </c>
      <c r="P849" s="38">
        <v>116</v>
      </c>
      <c r="Q849" s="38" t="str">
        <f t="shared" ref="Q849:R852" ca="1" si="2037">IF(G849="","",IF(G849&gt;0,1,""))</f>
        <v/>
      </c>
      <c r="R849" s="38" t="str">
        <f t="shared" ca="1" si="2037"/>
        <v/>
      </c>
      <c r="S849" s="66" t="str">
        <f t="shared" ca="1" si="1828"/>
        <v/>
      </c>
      <c r="T849" s="105" t="str">
        <f t="shared" ca="1" si="2003"/>
        <v/>
      </c>
    </row>
    <row r="850" spans="1:20" ht="20.25" hidden="1" thickTop="1" thickBot="1">
      <c r="A850" t="str">
        <f ca="1">IF(B850="","",INDIRECT("減額一覧!B"&amp;$P850))</f>
        <v/>
      </c>
      <c r="B850" s="61" t="str">
        <f t="shared" ref="B850" ca="1" si="2038">IF(INDIRECT("減額一覧!BB"&amp;P850)=1,INDIRECT("減額一覧!W"&amp;P850),"")</f>
        <v/>
      </c>
      <c r="C850" s="44" t="str">
        <f ca="1">IF(B850="","",INDIRECT("減額一覧!C"&amp;$P850))</f>
        <v/>
      </c>
      <c r="D850" s="79" t="str">
        <f ca="1">IF($B850="","",INDIRECT("減額一覧!G"&amp;$P850))</f>
        <v/>
      </c>
      <c r="E850" s="19" t="str">
        <f ca="1">IF(B850="","",INDIRECT("減額一覧!H"&amp;P850))</f>
        <v/>
      </c>
      <c r="F850" s="19" t="str">
        <f ca="1">IF($B850="","",INDIRECT("減額一覧!AD"&amp;P850))</f>
        <v/>
      </c>
      <c r="G850" s="20" t="str">
        <f ca="1">IF($B850="","",INDIRECT("減額一覧!AE"&amp;P850))</f>
        <v/>
      </c>
      <c r="H850" s="20" t="str">
        <f ca="1">IF($B850="","",INDIRECT("減額一覧!AF"&amp;P850))</f>
        <v/>
      </c>
      <c r="I850" s="32" t="str">
        <f ca="1">IF(B850="","",IF(INDIRECT("減額一覧!BM"&amp;P850)=0.08,0.08,0.1))</f>
        <v/>
      </c>
      <c r="J850" s="52"/>
      <c r="K850" s="95" t="str">
        <f t="shared" ca="1" si="1865"/>
        <v/>
      </c>
      <c r="L850" s="58" t="str">
        <f t="shared" ca="1" si="1826"/>
        <v/>
      </c>
      <c r="N850" s="113" t="str">
        <f t="shared" ca="1" si="2035"/>
        <v/>
      </c>
      <c r="O850" s="114" t="str">
        <f t="shared" ref="O850" ca="1" si="2039">IF(B850="","",IF(INDIRECT("減額一覧!BM"&amp;P850)=0.08,0.08,0.1))</f>
        <v/>
      </c>
      <c r="P850" s="38">
        <v>116</v>
      </c>
      <c r="Q850" s="38" t="str">
        <f t="shared" ca="1" si="2037"/>
        <v/>
      </c>
      <c r="R850" s="38" t="str">
        <f t="shared" ca="1" si="2037"/>
        <v/>
      </c>
      <c r="S850" s="66" t="str">
        <f t="shared" ca="1" si="1828"/>
        <v/>
      </c>
      <c r="T850" s="105" t="str">
        <f t="shared" ca="1" si="2003"/>
        <v/>
      </c>
    </row>
    <row r="851" spans="1:20" ht="20.25" hidden="1" thickTop="1" thickBot="1">
      <c r="A851" t="str">
        <f ca="1">IF(B851="","",INDIRECT("減額一覧!B"&amp;$P851))</f>
        <v/>
      </c>
      <c r="B851" s="61" t="str">
        <f t="shared" ref="B851" ca="1" si="2040">IF(INDIRECT("減額一覧!BC"&amp;P851)=1,INDIRECT("減額一覧!AG"&amp;P851),"")</f>
        <v/>
      </c>
      <c r="C851" s="128" t="str">
        <f ca="1">IF(B851="","",INDIRECT("減額一覧!C"&amp;$P851))</f>
        <v/>
      </c>
      <c r="D851" s="80" t="str">
        <f ca="1">IF($B851="","",INDIRECT("減額一覧!G"&amp;$P851))</f>
        <v/>
      </c>
      <c r="E851" s="19" t="str">
        <f ca="1">IF(B851="","",INDIRECT("減額一覧!H"&amp;P851))</f>
        <v/>
      </c>
      <c r="F851" s="19" t="str">
        <f ca="1">IF($B851="","",INDIRECT("減額一覧!AN"&amp;P851))</f>
        <v/>
      </c>
      <c r="G851" s="20" t="str">
        <f ca="1">IF($B851="","",INDIRECT("減額一覧!AO"&amp;P851))</f>
        <v/>
      </c>
      <c r="H851" s="20" t="str">
        <f ca="1">IF($B851="","",INDIRECT("減額一覧!AP"&amp;P851))</f>
        <v/>
      </c>
      <c r="I851" s="32" t="str">
        <f ca="1">IF(B851="","",IF(INDIRECT("減額一覧!BN"&amp;P851)=0.08,0.08,0.1))</f>
        <v/>
      </c>
      <c r="J851" s="52"/>
      <c r="K851" s="95" t="str">
        <f t="shared" ca="1" si="1865"/>
        <v/>
      </c>
      <c r="L851" s="58" t="str">
        <f t="shared" ca="1" si="1826"/>
        <v/>
      </c>
      <c r="N851" s="113" t="str">
        <f t="shared" ca="1" si="2035"/>
        <v/>
      </c>
      <c r="O851" s="114" t="str">
        <f t="shared" ref="O851" ca="1" si="2041">IF(B851="","",IF(INDIRECT("減額一覧!BN"&amp;P851)=0.08,0.08,0.1))</f>
        <v/>
      </c>
      <c r="P851" s="38">
        <v>116</v>
      </c>
      <c r="Q851" s="38" t="str">
        <f t="shared" ca="1" si="2037"/>
        <v/>
      </c>
      <c r="R851" s="38" t="str">
        <f t="shared" ca="1" si="2037"/>
        <v/>
      </c>
      <c r="S851" s="66" t="str">
        <f t="shared" ca="1" si="1828"/>
        <v/>
      </c>
      <c r="T851" s="105" t="str">
        <f t="shared" ca="1" si="2003"/>
        <v/>
      </c>
    </row>
    <row r="852" spans="1:20" ht="20.25" hidden="1" thickTop="1" thickBot="1">
      <c r="A852" t="str">
        <f ca="1">IF(B852="","",INDIRECT("減額一覧!B"&amp;$P852))</f>
        <v/>
      </c>
      <c r="B852" s="61" t="str">
        <f t="shared" ref="B852" ca="1" si="2042">IF(INDIRECT("減額一覧!BD"&amp;P852)=1,INDIRECT("減額一覧!AQ"&amp;P852),"")</f>
        <v/>
      </c>
      <c r="C852" s="45" t="str">
        <f ca="1">IF(B852="","",INDIRECT("減額一覧!C"&amp;$P852))</f>
        <v/>
      </c>
      <c r="D852" s="79" t="str">
        <f ca="1">IF($B852="","",INDIRECT("減額一覧!G"&amp;$P852))</f>
        <v/>
      </c>
      <c r="E852" s="19" t="str">
        <f ca="1">IF(B852="","",INDIRECT("減額一覧!H"&amp;P852))</f>
        <v/>
      </c>
      <c r="F852" s="19" t="str">
        <f ca="1">IF($B852="","",INDIRECT("減額一覧!AX"&amp;P852))</f>
        <v/>
      </c>
      <c r="G852" s="20" t="str">
        <f ca="1">IF($B852="","",INDIRECT("減額一覧!AY"&amp;P852))</f>
        <v/>
      </c>
      <c r="H852" s="20" t="str">
        <f ca="1">IF($B852="","",INDIRECT("減額一覧!AZ"&amp;P852))</f>
        <v/>
      </c>
      <c r="I852" s="32" t="str">
        <f ca="1">IF(B852="","",IF(INDIRECT("減額一覧!BO"&amp;P852)=0.08,0.08,0.1))</f>
        <v/>
      </c>
      <c r="J852" s="52"/>
      <c r="K852" s="95" t="str">
        <f t="shared" ca="1" si="1865"/>
        <v/>
      </c>
      <c r="L852" s="58" t="str">
        <f t="shared" ref="L852:L915" ca="1" si="2043">IF(OR(S852="370",S852="371",S852="372",S852="373",S852="374",S852="375",S852="376",S852="377",S852="378",S852="379",S852="380",S852="039",S852="389"),"農集","")</f>
        <v/>
      </c>
      <c r="N852" s="113" t="str">
        <f t="shared" ca="1" si="2035"/>
        <v/>
      </c>
      <c r="O852" s="114" t="str">
        <f t="shared" ref="O852" ca="1" si="2044">IF(B852="","",IF(INDIRECT("減額一覧!BO"&amp;P852)=0.08,0.08,0.1))</f>
        <v/>
      </c>
      <c r="P852" s="38">
        <v>116</v>
      </c>
      <c r="Q852" s="38" t="str">
        <f t="shared" ca="1" si="2037"/>
        <v/>
      </c>
      <c r="R852" s="38" t="str">
        <f t="shared" ca="1" si="2037"/>
        <v/>
      </c>
      <c r="S852" s="66" t="str">
        <f t="shared" ref="S852:S915" ca="1" si="2045">IF(C852="","",LEFT(TEXT(C852,"000000000"),3))</f>
        <v/>
      </c>
      <c r="T852" s="105" t="str">
        <f t="shared" ca="1" si="2003"/>
        <v/>
      </c>
    </row>
    <row r="853" spans="1:20" ht="20.25" hidden="1" thickTop="1" thickBot="1">
      <c r="B853" s="129"/>
      <c r="C853" s="130" t="str">
        <f>IF(B853="","",減額一覧!C549)</f>
        <v/>
      </c>
      <c r="D853" s="43"/>
      <c r="E853" s="21"/>
      <c r="F853" s="22" t="s">
        <v>69</v>
      </c>
      <c r="G853" s="23">
        <f t="shared" ref="G853:H853" si="2046">SUBTOTAL(9,G849:G852)</f>
        <v>0</v>
      </c>
      <c r="H853" s="23">
        <f t="shared" si="2046"/>
        <v>0</v>
      </c>
      <c r="I853" s="30"/>
      <c r="J853" s="53"/>
      <c r="K853" s="96" t="str">
        <f t="shared" si="1865"/>
        <v/>
      </c>
      <c r="L853" s="59" t="str">
        <f t="shared" si="2043"/>
        <v/>
      </c>
      <c r="N853" s="108" t="str">
        <f t="shared" ref="N853" si="2047">IF(AND(G853=0,H853=0),"","小計")</f>
        <v/>
      </c>
      <c r="O853" s="108" t="str">
        <f t="shared" ref="O853" si="2048">IF(AND(G853=0,H853=0),"","小計")</f>
        <v/>
      </c>
      <c r="P853" s="38"/>
      <c r="Q853" s="38"/>
      <c r="R853" s="38"/>
      <c r="S853" s="66" t="str">
        <f t="shared" si="2045"/>
        <v/>
      </c>
      <c r="T853" s="105" t="str">
        <f t="shared" si="2003"/>
        <v/>
      </c>
    </row>
    <row r="854" spans="1:20" ht="20.25" hidden="1" thickTop="1" thickBot="1">
      <c r="A854" t="str">
        <f ca="1">IF(B854="","",INDIRECT("減額一覧!B"&amp;$P854))</f>
        <v/>
      </c>
      <c r="B854" s="120" t="str">
        <f t="shared" ref="B854" ca="1" si="2049">IF(INDIRECT("減額一覧!BA"&amp;P854)=1,INDIRECT("減額一覧!M"&amp;P854),"")</f>
        <v/>
      </c>
      <c r="C854" s="131" t="str">
        <f ca="1">IF(B854="","",INDIRECT("減額一覧!C"&amp;$P854))</f>
        <v/>
      </c>
      <c r="D854" s="121" t="str">
        <f ca="1">IF($B854="","",INDIRECT("減額一覧!G"&amp;$P854))</f>
        <v/>
      </c>
      <c r="E854" s="122" t="str">
        <f ca="1">IF(B854="","",INDIRECT("減額一覧!H"&amp;P854))</f>
        <v/>
      </c>
      <c r="F854" s="122" t="str">
        <f ca="1">IF($B854="","",INDIRECT("減額一覧!T"&amp;P854))</f>
        <v/>
      </c>
      <c r="G854" s="123" t="str">
        <f ca="1">IF($B854="","",INDIRECT("減額一覧!U"&amp;P854))</f>
        <v/>
      </c>
      <c r="H854" s="123" t="str">
        <f ca="1">IF($B854="","",INDIRECT("減額一覧!V"&amp;P854))</f>
        <v/>
      </c>
      <c r="I854" s="124" t="str">
        <f ca="1">IF(B854="","",IF(INDIRECT("減額一覧!BL"&amp;P854)=0.08,0.08,0.1))</f>
        <v/>
      </c>
      <c r="J854" s="125"/>
      <c r="K854" s="126" t="str">
        <f t="shared" ca="1" si="1865"/>
        <v/>
      </c>
      <c r="L854" s="127" t="str">
        <f t="shared" ca="1" si="2043"/>
        <v/>
      </c>
      <c r="N854" s="113" t="str">
        <f t="shared" ref="N854:N857" ca="1" si="2050">IF(A854="","",IF(A854&gt;3000,"月ヶ瀬",IF(A854&gt;=2000,"都祁","市内")))</f>
        <v/>
      </c>
      <c r="O854" s="114" t="str">
        <f t="shared" ref="O854" ca="1" si="2051">IF(B854="","",IF(INDIRECT("減額一覧!BL"&amp;P854)=0.08,0.08,0.1))</f>
        <v/>
      </c>
      <c r="P854" s="38">
        <v>117</v>
      </c>
      <c r="Q854" s="38" t="str">
        <f t="shared" ref="Q854:R857" ca="1" si="2052">IF(G854="","",IF(G854&gt;0,1,""))</f>
        <v/>
      </c>
      <c r="R854" s="38" t="str">
        <f t="shared" ca="1" si="2052"/>
        <v/>
      </c>
      <c r="S854" s="66" t="str">
        <f t="shared" ca="1" si="2045"/>
        <v/>
      </c>
      <c r="T854" s="105" t="str">
        <f t="shared" ca="1" si="2003"/>
        <v/>
      </c>
    </row>
    <row r="855" spans="1:20" ht="20.25" hidden="1" thickTop="1" thickBot="1">
      <c r="A855" t="str">
        <f ca="1">IF(B855="","",INDIRECT("減額一覧!B"&amp;$P855))</f>
        <v/>
      </c>
      <c r="B855" s="61" t="str">
        <f t="shared" ref="B855" ca="1" si="2053">IF(INDIRECT("減額一覧!BB"&amp;P855)=1,INDIRECT("減額一覧!W"&amp;P855),"")</f>
        <v/>
      </c>
      <c r="C855" s="44" t="str">
        <f ca="1">IF(B855="","",INDIRECT("減額一覧!C"&amp;$P855))</f>
        <v/>
      </c>
      <c r="D855" s="79" t="str">
        <f ca="1">IF($B855="","",INDIRECT("減額一覧!G"&amp;$P855))</f>
        <v/>
      </c>
      <c r="E855" s="19" t="str">
        <f ca="1">IF(B855="","",INDIRECT("減額一覧!H"&amp;P855))</f>
        <v/>
      </c>
      <c r="F855" s="19" t="str">
        <f ca="1">IF($B855="","",INDIRECT("減額一覧!AD"&amp;P855))</f>
        <v/>
      </c>
      <c r="G855" s="20" t="str">
        <f ca="1">IF($B855="","",INDIRECT("減額一覧!AE"&amp;P855))</f>
        <v/>
      </c>
      <c r="H855" s="20" t="str">
        <f ca="1">IF($B855="","",INDIRECT("減額一覧!AF"&amp;P855))</f>
        <v/>
      </c>
      <c r="I855" s="32" t="str">
        <f ca="1">IF(B855="","",IF(INDIRECT("減額一覧!BM"&amp;P855)=0.08,0.08,0.1))</f>
        <v/>
      </c>
      <c r="J855" s="52"/>
      <c r="K855" s="95" t="str">
        <f t="shared" ca="1" si="1865"/>
        <v/>
      </c>
      <c r="L855" s="58" t="str">
        <f t="shared" ca="1" si="2043"/>
        <v/>
      </c>
      <c r="N855" s="113" t="str">
        <f t="shared" ca="1" si="2050"/>
        <v/>
      </c>
      <c r="O855" s="114" t="str">
        <f t="shared" ref="O855" ca="1" si="2054">IF(B855="","",IF(INDIRECT("減額一覧!BM"&amp;P855)=0.08,0.08,0.1))</f>
        <v/>
      </c>
      <c r="P855" s="38">
        <v>117</v>
      </c>
      <c r="Q855" s="38" t="str">
        <f t="shared" ca="1" si="2052"/>
        <v/>
      </c>
      <c r="R855" s="38" t="str">
        <f t="shared" ca="1" si="2052"/>
        <v/>
      </c>
      <c r="S855" s="66" t="str">
        <f t="shared" ca="1" si="2045"/>
        <v/>
      </c>
      <c r="T855" s="105" t="str">
        <f t="shared" ca="1" si="2003"/>
        <v/>
      </c>
    </row>
    <row r="856" spans="1:20" ht="20.25" hidden="1" thickTop="1" thickBot="1">
      <c r="A856" t="str">
        <f ca="1">IF(B856="","",INDIRECT("減額一覧!B"&amp;$P856))</f>
        <v/>
      </c>
      <c r="B856" s="61" t="str">
        <f t="shared" ref="B856" ca="1" si="2055">IF(INDIRECT("減額一覧!BC"&amp;P856)=1,INDIRECT("減額一覧!AG"&amp;P856),"")</f>
        <v/>
      </c>
      <c r="C856" s="128" t="str">
        <f ca="1">IF(B856="","",INDIRECT("減額一覧!C"&amp;$P856))</f>
        <v/>
      </c>
      <c r="D856" s="80" t="str">
        <f ca="1">IF($B856="","",INDIRECT("減額一覧!G"&amp;$P856))</f>
        <v/>
      </c>
      <c r="E856" s="19" t="str">
        <f ca="1">IF(B856="","",INDIRECT("減額一覧!H"&amp;P856))</f>
        <v/>
      </c>
      <c r="F856" s="19" t="str">
        <f ca="1">IF($B856="","",INDIRECT("減額一覧!AN"&amp;P856))</f>
        <v/>
      </c>
      <c r="G856" s="20" t="str">
        <f ca="1">IF($B856="","",INDIRECT("減額一覧!AO"&amp;P856))</f>
        <v/>
      </c>
      <c r="H856" s="20" t="str">
        <f ca="1">IF($B856="","",INDIRECT("減額一覧!AP"&amp;P856))</f>
        <v/>
      </c>
      <c r="I856" s="32" t="str">
        <f ca="1">IF(B856="","",IF(INDIRECT("減額一覧!BN"&amp;P856)=0.08,0.08,0.1))</f>
        <v/>
      </c>
      <c r="J856" s="52"/>
      <c r="K856" s="95" t="str">
        <f t="shared" ca="1" si="1865"/>
        <v/>
      </c>
      <c r="L856" s="58" t="str">
        <f t="shared" ca="1" si="2043"/>
        <v/>
      </c>
      <c r="N856" s="113" t="str">
        <f t="shared" ca="1" si="2050"/>
        <v/>
      </c>
      <c r="O856" s="114" t="str">
        <f t="shared" ref="O856" ca="1" si="2056">IF(B856="","",IF(INDIRECT("減額一覧!BN"&amp;P856)=0.08,0.08,0.1))</f>
        <v/>
      </c>
      <c r="P856" s="38">
        <v>117</v>
      </c>
      <c r="Q856" s="38" t="str">
        <f t="shared" ca="1" si="2052"/>
        <v/>
      </c>
      <c r="R856" s="38" t="str">
        <f t="shared" ca="1" si="2052"/>
        <v/>
      </c>
      <c r="S856" s="66" t="str">
        <f t="shared" ca="1" si="2045"/>
        <v/>
      </c>
      <c r="T856" s="105" t="str">
        <f t="shared" ca="1" si="2003"/>
        <v/>
      </c>
    </row>
    <row r="857" spans="1:20" ht="20.25" hidden="1" thickTop="1" thickBot="1">
      <c r="A857" t="str">
        <f ca="1">IF(B857="","",INDIRECT("減額一覧!B"&amp;$P857))</f>
        <v/>
      </c>
      <c r="B857" s="61" t="str">
        <f t="shared" ref="B857" ca="1" si="2057">IF(INDIRECT("減額一覧!BD"&amp;P857)=1,INDIRECT("減額一覧!AQ"&amp;P857),"")</f>
        <v/>
      </c>
      <c r="C857" s="45" t="str">
        <f ca="1">IF(B857="","",INDIRECT("減額一覧!C"&amp;$P857))</f>
        <v/>
      </c>
      <c r="D857" s="79" t="str">
        <f ca="1">IF($B857="","",INDIRECT("減額一覧!G"&amp;$P857))</f>
        <v/>
      </c>
      <c r="E857" s="19" t="str">
        <f ca="1">IF(B857="","",INDIRECT("減額一覧!H"&amp;P857))</f>
        <v/>
      </c>
      <c r="F857" s="19" t="str">
        <f ca="1">IF($B857="","",INDIRECT("減額一覧!AX"&amp;P857))</f>
        <v/>
      </c>
      <c r="G857" s="20" t="str">
        <f ca="1">IF($B857="","",INDIRECT("減額一覧!AY"&amp;P857))</f>
        <v/>
      </c>
      <c r="H857" s="20" t="str">
        <f ca="1">IF($B857="","",INDIRECT("減額一覧!AZ"&amp;P857))</f>
        <v/>
      </c>
      <c r="I857" s="32" t="str">
        <f ca="1">IF(B857="","",IF(INDIRECT("減額一覧!BO"&amp;P857)=0.08,0.08,0.1))</f>
        <v/>
      </c>
      <c r="J857" s="52"/>
      <c r="K857" s="95" t="str">
        <f t="shared" ca="1" si="1865"/>
        <v/>
      </c>
      <c r="L857" s="58" t="str">
        <f t="shared" ca="1" si="2043"/>
        <v/>
      </c>
      <c r="N857" s="113" t="str">
        <f t="shared" ca="1" si="2050"/>
        <v/>
      </c>
      <c r="O857" s="114" t="str">
        <f t="shared" ref="O857" ca="1" si="2058">IF(B857="","",IF(INDIRECT("減額一覧!BO"&amp;P857)=0.08,0.08,0.1))</f>
        <v/>
      </c>
      <c r="P857" s="38">
        <v>117</v>
      </c>
      <c r="Q857" s="38" t="str">
        <f t="shared" ca="1" si="2052"/>
        <v/>
      </c>
      <c r="R857" s="38" t="str">
        <f t="shared" ca="1" si="2052"/>
        <v/>
      </c>
      <c r="S857" s="66" t="str">
        <f t="shared" ca="1" si="2045"/>
        <v/>
      </c>
      <c r="T857" s="105" t="str">
        <f t="shared" ca="1" si="2003"/>
        <v/>
      </c>
    </row>
    <row r="858" spans="1:20" ht="20.25" hidden="1" thickTop="1" thickBot="1">
      <c r="A858" t="str">
        <f t="shared" ref="A858" ca="1" si="2059">IF(B858="","",INDIRECT("減額一覧!B"&amp;$P858))</f>
        <v/>
      </c>
      <c r="B858" s="129"/>
      <c r="C858" s="130" t="str">
        <f>IF(B858="","",減額一覧!C554)</f>
        <v/>
      </c>
      <c r="D858" s="43"/>
      <c r="E858" s="21"/>
      <c r="F858" s="22" t="s">
        <v>69</v>
      </c>
      <c r="G858" s="23">
        <f t="shared" ref="G858:H858" si="2060">SUBTOTAL(9,G854:G857)</f>
        <v>0</v>
      </c>
      <c r="H858" s="23">
        <f t="shared" si="2060"/>
        <v>0</v>
      </c>
      <c r="I858" s="30"/>
      <c r="J858" s="53"/>
      <c r="K858" s="96" t="str">
        <f t="shared" ca="1" si="1865"/>
        <v/>
      </c>
      <c r="L858" s="59" t="str">
        <f t="shared" si="2043"/>
        <v/>
      </c>
      <c r="N858" s="108" t="str">
        <f t="shared" ref="N858" si="2061">IF(AND(G858=0,H858=0),"","小計")</f>
        <v/>
      </c>
      <c r="O858" s="108" t="str">
        <f t="shared" ref="O858" si="2062">IF(AND(G858=0,H858=0),"","小計")</f>
        <v/>
      </c>
      <c r="P858" s="38"/>
      <c r="Q858" s="38"/>
      <c r="R858" s="38"/>
      <c r="S858" s="66" t="str">
        <f t="shared" si="2045"/>
        <v/>
      </c>
      <c r="T858" s="105" t="str">
        <f t="shared" si="2003"/>
        <v/>
      </c>
    </row>
    <row r="859" spans="1:20" ht="20.25" hidden="1" thickTop="1" thickBot="1">
      <c r="A859" t="str">
        <f ca="1">IF(B859="","",INDIRECT("減額一覧!B"&amp;$P859))</f>
        <v/>
      </c>
      <c r="B859" s="120" t="str">
        <f t="shared" ref="B859" ca="1" si="2063">IF(INDIRECT("減額一覧!BA"&amp;P859)=1,INDIRECT("減額一覧!M"&amp;P859),"")</f>
        <v/>
      </c>
      <c r="C859" s="131" t="str">
        <f ca="1">IF(B859="","",INDIRECT("減額一覧!C"&amp;$P859))</f>
        <v/>
      </c>
      <c r="D859" s="121" t="str">
        <f ca="1">IF($B859="","",INDIRECT("減額一覧!G"&amp;$P859))</f>
        <v/>
      </c>
      <c r="E859" s="122" t="str">
        <f ca="1">IF(B859="","",INDIRECT("減額一覧!H"&amp;P859))</f>
        <v/>
      </c>
      <c r="F859" s="122" t="str">
        <f ca="1">IF($B859="","",INDIRECT("減額一覧!T"&amp;P859))</f>
        <v/>
      </c>
      <c r="G859" s="123" t="str">
        <f ca="1">IF($B859="","",INDIRECT("減額一覧!U"&amp;P859))</f>
        <v/>
      </c>
      <c r="H859" s="123" t="str">
        <f ca="1">IF($B859="","",INDIRECT("減額一覧!V"&amp;P859))</f>
        <v/>
      </c>
      <c r="I859" s="124" t="str">
        <f ca="1">IF(B859="","",IF(INDIRECT("減額一覧!BL"&amp;P859)=0.08,0.08,0.1))</f>
        <v/>
      </c>
      <c r="J859" s="125"/>
      <c r="K859" s="126" t="str">
        <f t="shared" ca="1" si="1865"/>
        <v/>
      </c>
      <c r="L859" s="127" t="str">
        <f t="shared" ca="1" si="2043"/>
        <v/>
      </c>
      <c r="N859" s="113" t="str">
        <f t="shared" ref="N859:N862" ca="1" si="2064">IF(A859="","",IF(A859&gt;3000,"月ヶ瀬",IF(A859&gt;=2000,"都祁","市内")))</f>
        <v/>
      </c>
      <c r="O859" s="114" t="str">
        <f t="shared" ref="O859" ca="1" si="2065">IF(B859="","",IF(INDIRECT("減額一覧!BL"&amp;P859)=0.08,0.08,0.1))</f>
        <v/>
      </c>
      <c r="P859" s="38">
        <v>114</v>
      </c>
      <c r="Q859" s="38" t="str">
        <f t="shared" ref="Q859:R862" ca="1" si="2066">IF(G859="","",IF(G859&gt;0,1,""))</f>
        <v/>
      </c>
      <c r="R859" s="38" t="str">
        <f t="shared" ca="1" si="2066"/>
        <v/>
      </c>
      <c r="S859" s="66" t="str">
        <f t="shared" ca="1" si="2045"/>
        <v/>
      </c>
      <c r="T859" s="105" t="str">
        <f t="shared" ca="1" si="2003"/>
        <v/>
      </c>
    </row>
    <row r="860" spans="1:20" ht="20.25" hidden="1" thickTop="1" thickBot="1">
      <c r="A860" t="str">
        <f ca="1">IF(B860="","",INDIRECT("減額一覧!B"&amp;$P860))</f>
        <v/>
      </c>
      <c r="B860" s="61" t="str">
        <f t="shared" ref="B860" ca="1" si="2067">IF(INDIRECT("減額一覧!BB"&amp;P860)=1,INDIRECT("減額一覧!W"&amp;P860),"")</f>
        <v/>
      </c>
      <c r="C860" s="44" t="str">
        <f ca="1">IF(B860="","",INDIRECT("減額一覧!C"&amp;$P860))</f>
        <v/>
      </c>
      <c r="D860" s="79" t="str">
        <f ca="1">IF($B860="","",INDIRECT("減額一覧!G"&amp;$P860))</f>
        <v/>
      </c>
      <c r="E860" s="19" t="str">
        <f ca="1">IF(B860="","",INDIRECT("減額一覧!H"&amp;P860))</f>
        <v/>
      </c>
      <c r="F860" s="19" t="str">
        <f ca="1">IF($B860="","",INDIRECT("減額一覧!AD"&amp;P860))</f>
        <v/>
      </c>
      <c r="G860" s="20" t="str">
        <f ca="1">IF($B860="","",INDIRECT("減額一覧!AE"&amp;P860))</f>
        <v/>
      </c>
      <c r="H860" s="20" t="str">
        <f ca="1">IF($B860="","",INDIRECT("減額一覧!AF"&amp;P860))</f>
        <v/>
      </c>
      <c r="I860" s="32" t="str">
        <f ca="1">IF(B860="","",IF(INDIRECT("減額一覧!BM"&amp;P860)=0.08,0.08,0.1))</f>
        <v/>
      </c>
      <c r="J860" s="52"/>
      <c r="K860" s="95" t="str">
        <f t="shared" ca="1" si="1865"/>
        <v/>
      </c>
      <c r="L860" s="58" t="str">
        <f t="shared" ca="1" si="2043"/>
        <v/>
      </c>
      <c r="N860" s="113" t="str">
        <f t="shared" ca="1" si="2064"/>
        <v/>
      </c>
      <c r="O860" s="114" t="str">
        <f t="shared" ref="O860" ca="1" si="2068">IF(B860="","",IF(INDIRECT("減額一覧!BM"&amp;P860)=0.08,0.08,0.1))</f>
        <v/>
      </c>
      <c r="P860" s="38">
        <v>114</v>
      </c>
      <c r="Q860" s="38" t="str">
        <f t="shared" ca="1" si="2066"/>
        <v/>
      </c>
      <c r="R860" s="38" t="str">
        <f t="shared" ca="1" si="2066"/>
        <v/>
      </c>
      <c r="S860" s="66" t="str">
        <f t="shared" ca="1" si="2045"/>
        <v/>
      </c>
      <c r="T860" s="105" t="str">
        <f t="shared" ca="1" si="2003"/>
        <v/>
      </c>
    </row>
    <row r="861" spans="1:20" ht="20.25" hidden="1" thickTop="1" thickBot="1">
      <c r="A861" t="str">
        <f ca="1">IF(B861="","",INDIRECT("減額一覧!B"&amp;$P861))</f>
        <v/>
      </c>
      <c r="B861" s="61" t="str">
        <f t="shared" ref="B861" ca="1" si="2069">IF(INDIRECT("減額一覧!BC"&amp;P861)=1,INDIRECT("減額一覧!AG"&amp;P861),"")</f>
        <v/>
      </c>
      <c r="C861" s="128" t="str">
        <f ca="1">IF(B861="","",INDIRECT("減額一覧!C"&amp;$P861))</f>
        <v/>
      </c>
      <c r="D861" s="80" t="str">
        <f ca="1">IF($B861="","",INDIRECT("減額一覧!G"&amp;$P861))</f>
        <v/>
      </c>
      <c r="E861" s="19" t="str">
        <f ca="1">IF(B861="","",INDIRECT("減額一覧!H"&amp;P861))</f>
        <v/>
      </c>
      <c r="F861" s="19" t="str">
        <f ca="1">IF($B861="","",INDIRECT("減額一覧!AN"&amp;P861))</f>
        <v/>
      </c>
      <c r="G861" s="20" t="str">
        <f ca="1">IF($B861="","",INDIRECT("減額一覧!AO"&amp;P861))</f>
        <v/>
      </c>
      <c r="H861" s="20" t="str">
        <f ca="1">IF($B861="","",INDIRECT("減額一覧!AP"&amp;P861))</f>
        <v/>
      </c>
      <c r="I861" s="32" t="str">
        <f ca="1">IF(B861="","",IF(INDIRECT("減額一覧!BN"&amp;P861)=0.08,0.08,0.1))</f>
        <v/>
      </c>
      <c r="J861" s="52"/>
      <c r="K861" s="95" t="str">
        <f t="shared" ca="1" si="1865"/>
        <v/>
      </c>
      <c r="L861" s="58" t="str">
        <f t="shared" ca="1" si="2043"/>
        <v/>
      </c>
      <c r="N861" s="113" t="str">
        <f t="shared" ca="1" si="2064"/>
        <v/>
      </c>
      <c r="O861" s="114" t="str">
        <f t="shared" ref="O861" ca="1" si="2070">IF(B861="","",IF(INDIRECT("減額一覧!BN"&amp;P861)=0.08,0.08,0.1))</f>
        <v/>
      </c>
      <c r="P861" s="38">
        <v>114</v>
      </c>
      <c r="Q861" s="38" t="str">
        <f t="shared" ca="1" si="2066"/>
        <v/>
      </c>
      <c r="R861" s="38" t="str">
        <f t="shared" ca="1" si="2066"/>
        <v/>
      </c>
      <c r="S861" s="66" t="str">
        <f t="shared" ca="1" si="2045"/>
        <v/>
      </c>
      <c r="T861" s="105" t="str">
        <f t="shared" ca="1" si="2003"/>
        <v/>
      </c>
    </row>
    <row r="862" spans="1:20" ht="20.25" hidden="1" thickTop="1" thickBot="1">
      <c r="A862" t="str">
        <f ca="1">IF(B862="","",INDIRECT("減額一覧!B"&amp;$P862))</f>
        <v/>
      </c>
      <c r="B862" s="61" t="str">
        <f t="shared" ref="B862" ca="1" si="2071">IF(INDIRECT("減額一覧!BD"&amp;P862)=1,INDIRECT("減額一覧!AQ"&amp;P862),"")</f>
        <v/>
      </c>
      <c r="C862" s="45" t="str">
        <f ca="1">IF(B862="","",INDIRECT("減額一覧!C"&amp;$P862))</f>
        <v/>
      </c>
      <c r="D862" s="79" t="str">
        <f ca="1">IF($B862="","",INDIRECT("減額一覧!G"&amp;$P862))</f>
        <v/>
      </c>
      <c r="E862" s="19" t="str">
        <f ca="1">IF(B862="","",INDIRECT("減額一覧!H"&amp;P862))</f>
        <v/>
      </c>
      <c r="F862" s="19" t="str">
        <f ca="1">IF($B862="","",INDIRECT("減額一覧!AX"&amp;P862))</f>
        <v/>
      </c>
      <c r="G862" s="20" t="str">
        <f ca="1">IF($B862="","",INDIRECT("減額一覧!AY"&amp;P862))</f>
        <v/>
      </c>
      <c r="H862" s="20" t="str">
        <f ca="1">IF($B862="","",INDIRECT("減額一覧!AZ"&amp;P862))</f>
        <v/>
      </c>
      <c r="I862" s="32" t="str">
        <f ca="1">IF(B862="","",IF(INDIRECT("減額一覧!BO"&amp;P862)=0.08,0.08,0.1))</f>
        <v/>
      </c>
      <c r="J862" s="52"/>
      <c r="K862" s="95" t="str">
        <f t="shared" ca="1" si="1865"/>
        <v/>
      </c>
      <c r="L862" s="58" t="str">
        <f t="shared" ca="1" si="2043"/>
        <v/>
      </c>
      <c r="N862" s="113" t="str">
        <f t="shared" ca="1" si="2064"/>
        <v/>
      </c>
      <c r="O862" s="114" t="str">
        <f t="shared" ref="O862" ca="1" si="2072">IF(B862="","",IF(INDIRECT("減額一覧!BO"&amp;P862)=0.08,0.08,0.1))</f>
        <v/>
      </c>
      <c r="P862" s="38">
        <v>114</v>
      </c>
      <c r="Q862" s="38" t="str">
        <f t="shared" ca="1" si="2066"/>
        <v/>
      </c>
      <c r="R862" s="38" t="str">
        <f t="shared" ca="1" si="2066"/>
        <v/>
      </c>
      <c r="S862" s="66" t="str">
        <f t="shared" ca="1" si="2045"/>
        <v/>
      </c>
      <c r="T862" s="105" t="str">
        <f t="shared" ca="1" si="2003"/>
        <v/>
      </c>
    </row>
    <row r="863" spans="1:20" ht="20.25" hidden="1" thickTop="1" thickBot="1">
      <c r="B863" s="129"/>
      <c r="C863" s="130" t="str">
        <f>IF(B863="","",減額一覧!C559)</f>
        <v/>
      </c>
      <c r="D863" s="43"/>
      <c r="E863" s="21"/>
      <c r="F863" s="22" t="s">
        <v>69</v>
      </c>
      <c r="G863" s="23">
        <f t="shared" ref="G863:H863" si="2073">SUBTOTAL(9,G859:G862)</f>
        <v>0</v>
      </c>
      <c r="H863" s="23">
        <f t="shared" si="2073"/>
        <v>0</v>
      </c>
      <c r="I863" s="30"/>
      <c r="J863" s="53"/>
      <c r="K863" s="96" t="str">
        <f t="shared" si="1865"/>
        <v/>
      </c>
      <c r="L863" s="59" t="str">
        <f t="shared" si="2043"/>
        <v/>
      </c>
      <c r="N863" s="108" t="str">
        <f t="shared" ref="N863" si="2074">IF(AND(G863=0,H863=0),"","小計")</f>
        <v/>
      </c>
      <c r="O863" s="108" t="str">
        <f t="shared" ref="O863" si="2075">IF(AND(G863=0,H863=0),"","小計")</f>
        <v/>
      </c>
      <c r="P863" s="38"/>
      <c r="Q863" s="38"/>
      <c r="R863" s="38"/>
      <c r="S863" s="66" t="str">
        <f t="shared" si="2045"/>
        <v/>
      </c>
      <c r="T863" s="105" t="str">
        <f t="shared" si="2003"/>
        <v/>
      </c>
    </row>
    <row r="864" spans="1:20" ht="20.25" hidden="1" thickTop="1" thickBot="1">
      <c r="A864" t="str">
        <f ca="1">IF(B864="","",INDIRECT("減額一覧!B"&amp;$P864))</f>
        <v/>
      </c>
      <c r="B864" s="120" t="str">
        <f t="shared" ref="B864" ca="1" si="2076">IF(INDIRECT("減額一覧!BA"&amp;P864)=1,INDIRECT("減額一覧!M"&amp;P864),"")</f>
        <v/>
      </c>
      <c r="C864" s="131" t="str">
        <f ca="1">IF(B864="","",INDIRECT("減額一覧!C"&amp;$P864))</f>
        <v/>
      </c>
      <c r="D864" s="121" t="str">
        <f ca="1">IF($B864="","",INDIRECT("減額一覧!G"&amp;$P864))</f>
        <v/>
      </c>
      <c r="E864" s="122" t="str">
        <f ca="1">IF(B864="","",INDIRECT("減額一覧!H"&amp;P864))</f>
        <v/>
      </c>
      <c r="F864" s="122" t="str">
        <f ca="1">IF($B864="","",INDIRECT("減額一覧!T"&amp;P864))</f>
        <v/>
      </c>
      <c r="G864" s="123" t="str">
        <f ca="1">IF($B864="","",INDIRECT("減額一覧!U"&amp;P864))</f>
        <v/>
      </c>
      <c r="H864" s="123" t="str">
        <f ca="1">IF($B864="","",INDIRECT("減額一覧!V"&amp;P864))</f>
        <v/>
      </c>
      <c r="I864" s="124" t="str">
        <f ca="1">IF(B864="","",IF(INDIRECT("減額一覧!BL"&amp;P864)=0.08,0.08,0.1))</f>
        <v/>
      </c>
      <c r="J864" s="125"/>
      <c r="K864" s="126" t="str">
        <f t="shared" ca="1" si="1865"/>
        <v/>
      </c>
      <c r="L864" s="127" t="str">
        <f t="shared" ca="1" si="2043"/>
        <v/>
      </c>
      <c r="N864" s="113" t="str">
        <f t="shared" ref="N864:N867" ca="1" si="2077">IF(A864="","",IF(A864&gt;3000,"月ヶ瀬",IF(A864&gt;=2000,"都祁","市内")))</f>
        <v/>
      </c>
      <c r="O864" s="114" t="str">
        <f t="shared" ref="O864" ca="1" si="2078">IF(B864="","",IF(INDIRECT("減額一覧!BL"&amp;P864)=0.08,0.08,0.1))</f>
        <v/>
      </c>
      <c r="P864" s="38">
        <v>115</v>
      </c>
      <c r="Q864" s="38" t="str">
        <f t="shared" ref="Q864:R867" ca="1" si="2079">IF(G864="","",IF(G864&gt;0,1,""))</f>
        <v/>
      </c>
      <c r="R864" s="38" t="str">
        <f t="shared" ca="1" si="2079"/>
        <v/>
      </c>
      <c r="S864" s="66" t="str">
        <f t="shared" ca="1" si="2045"/>
        <v/>
      </c>
      <c r="T864" s="105" t="str">
        <f t="shared" ca="1" si="2003"/>
        <v/>
      </c>
    </row>
    <row r="865" spans="1:20" ht="20.25" hidden="1" thickTop="1" thickBot="1">
      <c r="A865" t="str">
        <f ca="1">IF(B865="","",INDIRECT("減額一覧!B"&amp;$P865))</f>
        <v/>
      </c>
      <c r="B865" s="61" t="str">
        <f t="shared" ref="B865" ca="1" si="2080">IF(INDIRECT("減額一覧!BB"&amp;P865)=1,INDIRECT("減額一覧!W"&amp;P865),"")</f>
        <v/>
      </c>
      <c r="C865" s="44" t="str">
        <f ca="1">IF(B865="","",INDIRECT("減額一覧!C"&amp;$P865))</f>
        <v/>
      </c>
      <c r="D865" s="79" t="str">
        <f ca="1">IF($B865="","",INDIRECT("減額一覧!G"&amp;$P865))</f>
        <v/>
      </c>
      <c r="E865" s="19" t="str">
        <f ca="1">IF(B865="","",INDIRECT("減額一覧!H"&amp;P865))</f>
        <v/>
      </c>
      <c r="F865" s="19" t="str">
        <f ca="1">IF($B865="","",INDIRECT("減額一覧!AD"&amp;P865))</f>
        <v/>
      </c>
      <c r="G865" s="20" t="str">
        <f ca="1">IF($B865="","",INDIRECT("減額一覧!AE"&amp;P865))</f>
        <v/>
      </c>
      <c r="H865" s="20" t="str">
        <f ca="1">IF($B865="","",INDIRECT("減額一覧!AF"&amp;P865))</f>
        <v/>
      </c>
      <c r="I865" s="32" t="str">
        <f ca="1">IF(B865="","",IF(INDIRECT("減額一覧!BM"&amp;P865)=0.08,0.08,0.1))</f>
        <v/>
      </c>
      <c r="J865" s="52"/>
      <c r="K865" s="95" t="str">
        <f t="shared" ref="K865:K878" ca="1" si="2081">IF(A865="","",IF(A865&gt;3000,"月ヶ瀬",IF(A865&gt;=2000,"都祁","")))</f>
        <v/>
      </c>
      <c r="L865" s="58" t="str">
        <f t="shared" ca="1" si="2043"/>
        <v/>
      </c>
      <c r="N865" s="113" t="str">
        <f t="shared" ca="1" si="2077"/>
        <v/>
      </c>
      <c r="O865" s="114" t="str">
        <f t="shared" ref="O865" ca="1" si="2082">IF(B865="","",IF(INDIRECT("減額一覧!BM"&amp;P865)=0.08,0.08,0.1))</f>
        <v/>
      </c>
      <c r="P865" s="38">
        <v>115</v>
      </c>
      <c r="Q865" s="38" t="str">
        <f t="shared" ca="1" si="2079"/>
        <v/>
      </c>
      <c r="R865" s="38" t="str">
        <f t="shared" ca="1" si="2079"/>
        <v/>
      </c>
      <c r="S865" s="66" t="str">
        <f t="shared" ca="1" si="2045"/>
        <v/>
      </c>
      <c r="T865" s="105" t="str">
        <f t="shared" ca="1" si="2003"/>
        <v/>
      </c>
    </row>
    <row r="866" spans="1:20" ht="20.25" hidden="1" thickTop="1" thickBot="1">
      <c r="A866" t="str">
        <f ca="1">IF(B866="","",INDIRECT("減額一覧!B"&amp;$P866))</f>
        <v/>
      </c>
      <c r="B866" s="61" t="str">
        <f t="shared" ref="B866" ca="1" si="2083">IF(INDIRECT("減額一覧!BC"&amp;P866)=1,INDIRECT("減額一覧!AG"&amp;P866),"")</f>
        <v/>
      </c>
      <c r="C866" s="128" t="str">
        <f ca="1">IF(B866="","",INDIRECT("減額一覧!C"&amp;$P866))</f>
        <v/>
      </c>
      <c r="D866" s="80" t="str">
        <f ca="1">IF($B866="","",INDIRECT("減額一覧!G"&amp;$P866))</f>
        <v/>
      </c>
      <c r="E866" s="19" t="str">
        <f ca="1">IF(B866="","",INDIRECT("減額一覧!H"&amp;P866))</f>
        <v/>
      </c>
      <c r="F866" s="19" t="str">
        <f ca="1">IF($B866="","",INDIRECT("減額一覧!AN"&amp;P866))</f>
        <v/>
      </c>
      <c r="G866" s="20" t="str">
        <f ca="1">IF($B866="","",INDIRECT("減額一覧!AO"&amp;P866))</f>
        <v/>
      </c>
      <c r="H866" s="20" t="str">
        <f ca="1">IF($B866="","",INDIRECT("減額一覧!AP"&amp;P866))</f>
        <v/>
      </c>
      <c r="I866" s="32" t="str">
        <f ca="1">IF(B866="","",IF(INDIRECT("減額一覧!BN"&amp;P866)=0.08,0.08,0.1))</f>
        <v/>
      </c>
      <c r="J866" s="52"/>
      <c r="K866" s="95" t="str">
        <f t="shared" ca="1" si="2081"/>
        <v/>
      </c>
      <c r="L866" s="58" t="str">
        <f t="shared" ca="1" si="2043"/>
        <v/>
      </c>
      <c r="N866" s="113" t="str">
        <f t="shared" ca="1" si="2077"/>
        <v/>
      </c>
      <c r="O866" s="114" t="str">
        <f t="shared" ref="O866" ca="1" si="2084">IF(B866="","",IF(INDIRECT("減額一覧!BN"&amp;P866)=0.08,0.08,0.1))</f>
        <v/>
      </c>
      <c r="P866" s="38">
        <v>115</v>
      </c>
      <c r="Q866" s="38" t="str">
        <f t="shared" ca="1" si="2079"/>
        <v/>
      </c>
      <c r="R866" s="38" t="str">
        <f t="shared" ca="1" si="2079"/>
        <v/>
      </c>
      <c r="S866" s="66" t="str">
        <f t="shared" ca="1" si="2045"/>
        <v/>
      </c>
      <c r="T866" s="105" t="str">
        <f t="shared" ca="1" si="2003"/>
        <v/>
      </c>
    </row>
    <row r="867" spans="1:20" ht="20.25" hidden="1" thickTop="1" thickBot="1">
      <c r="A867" t="str">
        <f ca="1">IF(B867="","",INDIRECT("減額一覧!B"&amp;$P867))</f>
        <v/>
      </c>
      <c r="B867" s="61" t="str">
        <f t="shared" ref="B867" ca="1" si="2085">IF(INDIRECT("減額一覧!BD"&amp;P867)=1,INDIRECT("減額一覧!AQ"&amp;P867),"")</f>
        <v/>
      </c>
      <c r="C867" s="45" t="str">
        <f ca="1">IF(B867="","",INDIRECT("減額一覧!C"&amp;$P867))</f>
        <v/>
      </c>
      <c r="D867" s="79" t="str">
        <f ca="1">IF($B867="","",INDIRECT("減額一覧!G"&amp;$P867))</f>
        <v/>
      </c>
      <c r="E867" s="19" t="str">
        <f ca="1">IF(B867="","",INDIRECT("減額一覧!H"&amp;P867))</f>
        <v/>
      </c>
      <c r="F867" s="19" t="str">
        <f ca="1">IF($B867="","",INDIRECT("減額一覧!AX"&amp;P867))</f>
        <v/>
      </c>
      <c r="G867" s="20" t="str">
        <f ca="1">IF($B867="","",INDIRECT("減額一覧!AY"&amp;P867))</f>
        <v/>
      </c>
      <c r="H867" s="20" t="str">
        <f ca="1">IF($B867="","",INDIRECT("減額一覧!AZ"&amp;P867))</f>
        <v/>
      </c>
      <c r="I867" s="32" t="str">
        <f ca="1">IF(B867="","",IF(INDIRECT("減額一覧!BO"&amp;P867)=0.08,0.08,0.1))</f>
        <v/>
      </c>
      <c r="J867" s="52"/>
      <c r="K867" s="95" t="str">
        <f t="shared" ca="1" si="2081"/>
        <v/>
      </c>
      <c r="L867" s="58" t="str">
        <f t="shared" ca="1" si="2043"/>
        <v/>
      </c>
      <c r="N867" s="113" t="str">
        <f t="shared" ca="1" si="2077"/>
        <v/>
      </c>
      <c r="O867" s="114" t="str">
        <f t="shared" ref="O867" ca="1" si="2086">IF(B867="","",IF(INDIRECT("減額一覧!BO"&amp;P867)=0.08,0.08,0.1))</f>
        <v/>
      </c>
      <c r="P867" s="38">
        <v>115</v>
      </c>
      <c r="Q867" s="38" t="str">
        <f t="shared" ca="1" si="2079"/>
        <v/>
      </c>
      <c r="R867" s="38" t="str">
        <f t="shared" ca="1" si="2079"/>
        <v/>
      </c>
      <c r="S867" s="66" t="str">
        <f t="shared" ca="1" si="2045"/>
        <v/>
      </c>
      <c r="T867" s="105" t="str">
        <f t="shared" ca="1" si="2003"/>
        <v/>
      </c>
    </row>
    <row r="868" spans="1:20" ht="20.25" hidden="1" thickTop="1" thickBot="1">
      <c r="B868" s="129"/>
      <c r="C868" s="130" t="str">
        <f>IF(B868="","",減額一覧!C564)</f>
        <v/>
      </c>
      <c r="D868" s="43"/>
      <c r="E868" s="21"/>
      <c r="F868" s="22" t="s">
        <v>69</v>
      </c>
      <c r="G868" s="23">
        <f t="shared" ref="G868:H868" si="2087">SUBTOTAL(9,G864:G867)</f>
        <v>0</v>
      </c>
      <c r="H868" s="23">
        <f t="shared" si="2087"/>
        <v>0</v>
      </c>
      <c r="I868" s="30"/>
      <c r="J868" s="53"/>
      <c r="K868" s="96" t="str">
        <f t="shared" si="2081"/>
        <v/>
      </c>
      <c r="L868" s="59" t="str">
        <f t="shared" si="2043"/>
        <v/>
      </c>
      <c r="N868" s="108" t="str">
        <f t="shared" ref="N868" si="2088">IF(AND(G868=0,H868=0),"","小計")</f>
        <v/>
      </c>
      <c r="O868" s="108" t="str">
        <f t="shared" ref="O868" si="2089">IF(AND(G868=0,H868=0),"","小計")</f>
        <v/>
      </c>
      <c r="P868" s="38"/>
      <c r="Q868" s="38"/>
      <c r="R868" s="38"/>
      <c r="S868" s="66" t="str">
        <f t="shared" si="2045"/>
        <v/>
      </c>
      <c r="T868" s="105" t="str">
        <f t="shared" si="2003"/>
        <v/>
      </c>
    </row>
    <row r="869" spans="1:20" ht="20.25" hidden="1" thickTop="1" thickBot="1">
      <c r="A869" t="str">
        <f ca="1">IF(B869="","",INDIRECT("減額一覧!B"&amp;$P869))</f>
        <v/>
      </c>
      <c r="B869" s="120" t="str">
        <f t="shared" ref="B869" ca="1" si="2090">IF(INDIRECT("減額一覧!BA"&amp;P869)=1,INDIRECT("減額一覧!M"&amp;P869),"")</f>
        <v/>
      </c>
      <c r="C869" s="131" t="str">
        <f ca="1">IF(B869="","",INDIRECT("減額一覧!C"&amp;$P869))</f>
        <v/>
      </c>
      <c r="D869" s="121" t="str">
        <f ca="1">IF($B869="","",INDIRECT("減額一覧!G"&amp;$P869))</f>
        <v/>
      </c>
      <c r="E869" s="122" t="str">
        <f ca="1">IF(B869="","",INDIRECT("減額一覧!H"&amp;P869))</f>
        <v/>
      </c>
      <c r="F869" s="122" t="str">
        <f ca="1">IF($B869="","",INDIRECT("減額一覧!T"&amp;P869))</f>
        <v/>
      </c>
      <c r="G869" s="123" t="str">
        <f ca="1">IF($B869="","",INDIRECT("減額一覧!U"&amp;P869))</f>
        <v/>
      </c>
      <c r="H869" s="123" t="str">
        <f ca="1">IF($B869="","",INDIRECT("減額一覧!V"&amp;P869))</f>
        <v/>
      </c>
      <c r="I869" s="124" t="str">
        <f ca="1">IF(B869="","",IF(INDIRECT("減額一覧!BL"&amp;P869)=0.08,0.08,0.1))</f>
        <v/>
      </c>
      <c r="J869" s="125"/>
      <c r="K869" s="126" t="str">
        <f t="shared" ca="1" si="2081"/>
        <v/>
      </c>
      <c r="L869" s="127" t="str">
        <f t="shared" ca="1" si="2043"/>
        <v/>
      </c>
      <c r="N869" s="113" t="str">
        <f t="shared" ref="N869:N872" ca="1" si="2091">IF(A869="","",IF(A869&gt;3000,"月ヶ瀬",IF(A869&gt;=2000,"都祁","市内")))</f>
        <v/>
      </c>
      <c r="O869" s="114" t="str">
        <f t="shared" ref="O869" ca="1" si="2092">IF(B869="","",IF(INDIRECT("減額一覧!BL"&amp;P869)=0.08,0.08,0.1))</f>
        <v/>
      </c>
      <c r="P869" s="38">
        <v>116</v>
      </c>
      <c r="Q869" s="38" t="str">
        <f t="shared" ref="Q869:R872" ca="1" si="2093">IF(G869="","",IF(G869&gt;0,1,""))</f>
        <v/>
      </c>
      <c r="R869" s="38" t="str">
        <f t="shared" ca="1" si="2093"/>
        <v/>
      </c>
      <c r="S869" s="66" t="str">
        <f t="shared" ca="1" si="2045"/>
        <v/>
      </c>
      <c r="T869" s="105" t="str">
        <f t="shared" ca="1" si="2003"/>
        <v/>
      </c>
    </row>
    <row r="870" spans="1:20" ht="20.25" hidden="1" thickTop="1" thickBot="1">
      <c r="A870" t="str">
        <f ca="1">IF(B870="","",INDIRECT("減額一覧!B"&amp;$P870))</f>
        <v/>
      </c>
      <c r="B870" s="61" t="str">
        <f t="shared" ref="B870" ca="1" si="2094">IF(INDIRECT("減額一覧!BB"&amp;P870)=1,INDIRECT("減額一覧!W"&amp;P870),"")</f>
        <v/>
      </c>
      <c r="C870" s="44" t="str">
        <f ca="1">IF(B870="","",INDIRECT("減額一覧!C"&amp;$P870))</f>
        <v/>
      </c>
      <c r="D870" s="79" t="str">
        <f ca="1">IF($B870="","",INDIRECT("減額一覧!G"&amp;$P870))</f>
        <v/>
      </c>
      <c r="E870" s="19" t="str">
        <f ca="1">IF(B870="","",INDIRECT("減額一覧!H"&amp;P870))</f>
        <v/>
      </c>
      <c r="F870" s="19" t="str">
        <f ca="1">IF($B870="","",INDIRECT("減額一覧!AD"&amp;P870))</f>
        <v/>
      </c>
      <c r="G870" s="20" t="str">
        <f ca="1">IF($B870="","",INDIRECT("減額一覧!AE"&amp;P870))</f>
        <v/>
      </c>
      <c r="H870" s="20" t="str">
        <f ca="1">IF($B870="","",INDIRECT("減額一覧!AF"&amp;P870))</f>
        <v/>
      </c>
      <c r="I870" s="32" t="str">
        <f ca="1">IF(B870="","",IF(INDIRECT("減額一覧!BM"&amp;P870)=0.08,0.08,0.1))</f>
        <v/>
      </c>
      <c r="J870" s="52"/>
      <c r="K870" s="95" t="str">
        <f t="shared" ca="1" si="2081"/>
        <v/>
      </c>
      <c r="L870" s="58" t="str">
        <f t="shared" ca="1" si="2043"/>
        <v/>
      </c>
      <c r="N870" s="113" t="str">
        <f t="shared" ca="1" si="2091"/>
        <v/>
      </c>
      <c r="O870" s="114" t="str">
        <f t="shared" ref="O870" ca="1" si="2095">IF(B870="","",IF(INDIRECT("減額一覧!BM"&amp;P870)=0.08,0.08,0.1))</f>
        <v/>
      </c>
      <c r="P870" s="38">
        <v>116</v>
      </c>
      <c r="Q870" s="38" t="str">
        <f t="shared" ca="1" si="2093"/>
        <v/>
      </c>
      <c r="R870" s="38" t="str">
        <f t="shared" ca="1" si="2093"/>
        <v/>
      </c>
      <c r="S870" s="66" t="str">
        <f t="shared" ca="1" si="2045"/>
        <v/>
      </c>
      <c r="T870" s="105" t="str">
        <f t="shared" ca="1" si="2003"/>
        <v/>
      </c>
    </row>
    <row r="871" spans="1:20" ht="20.25" hidden="1" thickTop="1" thickBot="1">
      <c r="A871" t="str">
        <f ca="1">IF(B871="","",INDIRECT("減額一覧!B"&amp;$P871))</f>
        <v/>
      </c>
      <c r="B871" s="61" t="str">
        <f t="shared" ref="B871" ca="1" si="2096">IF(INDIRECT("減額一覧!BC"&amp;P871)=1,INDIRECT("減額一覧!AG"&amp;P871),"")</f>
        <v/>
      </c>
      <c r="C871" s="128" t="str">
        <f ca="1">IF(B871="","",INDIRECT("減額一覧!C"&amp;$P871))</f>
        <v/>
      </c>
      <c r="D871" s="80" t="str">
        <f ca="1">IF($B871="","",INDIRECT("減額一覧!G"&amp;$P871))</f>
        <v/>
      </c>
      <c r="E871" s="19" t="str">
        <f ca="1">IF(B871="","",INDIRECT("減額一覧!H"&amp;P871))</f>
        <v/>
      </c>
      <c r="F871" s="19" t="str">
        <f ca="1">IF($B871="","",INDIRECT("減額一覧!AN"&amp;P871))</f>
        <v/>
      </c>
      <c r="G871" s="20" t="str">
        <f ca="1">IF($B871="","",INDIRECT("減額一覧!AO"&amp;P871))</f>
        <v/>
      </c>
      <c r="H871" s="20" t="str">
        <f ca="1">IF($B871="","",INDIRECT("減額一覧!AP"&amp;P871))</f>
        <v/>
      </c>
      <c r="I871" s="32" t="str">
        <f ca="1">IF(B871="","",IF(INDIRECT("減額一覧!BN"&amp;P871)=0.08,0.08,0.1))</f>
        <v/>
      </c>
      <c r="J871" s="52"/>
      <c r="K871" s="95" t="str">
        <f t="shared" ca="1" si="2081"/>
        <v/>
      </c>
      <c r="L871" s="58" t="str">
        <f t="shared" ca="1" si="2043"/>
        <v/>
      </c>
      <c r="N871" s="113" t="str">
        <f t="shared" ca="1" si="2091"/>
        <v/>
      </c>
      <c r="O871" s="114" t="str">
        <f t="shared" ref="O871" ca="1" si="2097">IF(B871="","",IF(INDIRECT("減額一覧!BN"&amp;P871)=0.08,0.08,0.1))</f>
        <v/>
      </c>
      <c r="P871" s="38">
        <v>116</v>
      </c>
      <c r="Q871" s="38" t="str">
        <f t="shared" ca="1" si="2093"/>
        <v/>
      </c>
      <c r="R871" s="38" t="str">
        <f t="shared" ca="1" si="2093"/>
        <v/>
      </c>
      <c r="S871" s="66" t="str">
        <f t="shared" ca="1" si="2045"/>
        <v/>
      </c>
      <c r="T871" s="105" t="str">
        <f t="shared" ca="1" si="2003"/>
        <v/>
      </c>
    </row>
    <row r="872" spans="1:20" ht="20.25" hidden="1" thickTop="1" thickBot="1">
      <c r="A872" t="str">
        <f ca="1">IF(B872="","",INDIRECT("減額一覧!B"&amp;$P872))</f>
        <v/>
      </c>
      <c r="B872" s="61" t="str">
        <f t="shared" ref="B872" ca="1" si="2098">IF(INDIRECT("減額一覧!BD"&amp;P872)=1,INDIRECT("減額一覧!AQ"&amp;P872),"")</f>
        <v/>
      </c>
      <c r="C872" s="45" t="str">
        <f ca="1">IF(B872="","",INDIRECT("減額一覧!C"&amp;$P872))</f>
        <v/>
      </c>
      <c r="D872" s="79" t="str">
        <f ca="1">IF($B872="","",INDIRECT("減額一覧!G"&amp;$P872))</f>
        <v/>
      </c>
      <c r="E872" s="19" t="str">
        <f ca="1">IF(B872="","",INDIRECT("減額一覧!H"&amp;P872))</f>
        <v/>
      </c>
      <c r="F872" s="19" t="str">
        <f ca="1">IF($B872="","",INDIRECT("減額一覧!AX"&amp;P872))</f>
        <v/>
      </c>
      <c r="G872" s="20" t="str">
        <f ca="1">IF($B872="","",INDIRECT("減額一覧!AY"&amp;P872))</f>
        <v/>
      </c>
      <c r="H872" s="20" t="str">
        <f ca="1">IF($B872="","",INDIRECT("減額一覧!AZ"&amp;P872))</f>
        <v/>
      </c>
      <c r="I872" s="32" t="str">
        <f ca="1">IF(B872="","",IF(INDIRECT("減額一覧!BO"&amp;P872)=0.08,0.08,0.1))</f>
        <v/>
      </c>
      <c r="J872" s="52"/>
      <c r="K872" s="95" t="str">
        <f t="shared" ca="1" si="2081"/>
        <v/>
      </c>
      <c r="L872" s="58" t="str">
        <f t="shared" ca="1" si="2043"/>
        <v/>
      </c>
      <c r="N872" s="113" t="str">
        <f t="shared" ca="1" si="2091"/>
        <v/>
      </c>
      <c r="O872" s="114" t="str">
        <f t="shared" ref="O872" ca="1" si="2099">IF(B872="","",IF(INDIRECT("減額一覧!BO"&amp;P872)=0.08,0.08,0.1))</f>
        <v/>
      </c>
      <c r="P872" s="38">
        <v>116</v>
      </c>
      <c r="Q872" s="38" t="str">
        <f t="shared" ca="1" si="2093"/>
        <v/>
      </c>
      <c r="R872" s="38" t="str">
        <f t="shared" ca="1" si="2093"/>
        <v/>
      </c>
      <c r="S872" s="66" t="str">
        <f t="shared" ca="1" si="2045"/>
        <v/>
      </c>
      <c r="T872" s="105" t="str">
        <f t="shared" ca="1" si="2003"/>
        <v/>
      </c>
    </row>
    <row r="873" spans="1:20" ht="20.25" hidden="1" thickTop="1" thickBot="1">
      <c r="B873" s="129"/>
      <c r="C873" s="130" t="str">
        <f>IF(B873="","",減額一覧!C569)</f>
        <v/>
      </c>
      <c r="D873" s="43"/>
      <c r="E873" s="21"/>
      <c r="F873" s="22" t="s">
        <v>69</v>
      </c>
      <c r="G873" s="23">
        <f t="shared" ref="G873:H873" si="2100">SUBTOTAL(9,G869:G872)</f>
        <v>0</v>
      </c>
      <c r="H873" s="23">
        <f t="shared" si="2100"/>
        <v>0</v>
      </c>
      <c r="I873" s="30"/>
      <c r="J873" s="53"/>
      <c r="K873" s="96" t="str">
        <f t="shared" si="2081"/>
        <v/>
      </c>
      <c r="L873" s="59" t="str">
        <f t="shared" si="2043"/>
        <v/>
      </c>
      <c r="N873" s="108" t="str">
        <f t="shared" ref="N873" si="2101">IF(AND(G873=0,H873=0),"","小計")</f>
        <v/>
      </c>
      <c r="O873" s="108" t="str">
        <f t="shared" ref="O873" si="2102">IF(AND(G873=0,H873=0),"","小計")</f>
        <v/>
      </c>
      <c r="P873" s="38"/>
      <c r="Q873" s="38"/>
      <c r="R873" s="38"/>
      <c r="S873" s="66" t="str">
        <f t="shared" si="2045"/>
        <v/>
      </c>
      <c r="T873" s="105" t="str">
        <f t="shared" si="2003"/>
        <v/>
      </c>
    </row>
    <row r="874" spans="1:20" ht="20.25" hidden="1" thickTop="1" thickBot="1">
      <c r="A874" t="str">
        <f ca="1">IF(B874="","",INDIRECT("減額一覧!B"&amp;$P874))</f>
        <v/>
      </c>
      <c r="B874" s="120" t="str">
        <f t="shared" ref="B874" ca="1" si="2103">IF(INDIRECT("減額一覧!BA"&amp;P874)=1,INDIRECT("減額一覧!M"&amp;P874),"")</f>
        <v/>
      </c>
      <c r="C874" s="131" t="str">
        <f ca="1">IF(B874="","",INDIRECT("減額一覧!C"&amp;$P874))</f>
        <v/>
      </c>
      <c r="D874" s="121" t="str">
        <f ca="1">IF($B874="","",INDIRECT("減額一覧!G"&amp;$P874))</f>
        <v/>
      </c>
      <c r="E874" s="122" t="str">
        <f ca="1">IF(B874="","",INDIRECT("減額一覧!H"&amp;P874))</f>
        <v/>
      </c>
      <c r="F874" s="122" t="str">
        <f ca="1">IF($B874="","",INDIRECT("減額一覧!T"&amp;P874))</f>
        <v/>
      </c>
      <c r="G874" s="123" t="str">
        <f ca="1">IF($B874="","",INDIRECT("減額一覧!U"&amp;P874))</f>
        <v/>
      </c>
      <c r="H874" s="123" t="str">
        <f ca="1">IF($B874="","",INDIRECT("減額一覧!V"&amp;P874))</f>
        <v/>
      </c>
      <c r="I874" s="124" t="str">
        <f ca="1">IF(B874="","",IF(INDIRECT("減額一覧!BL"&amp;P874)=0.08,0.08,0.1))</f>
        <v/>
      </c>
      <c r="J874" s="125"/>
      <c r="K874" s="126" t="str">
        <f t="shared" ca="1" si="2081"/>
        <v/>
      </c>
      <c r="L874" s="127" t="str">
        <f t="shared" ca="1" si="2043"/>
        <v/>
      </c>
      <c r="N874" s="113" t="str">
        <f t="shared" ref="N874:N877" ca="1" si="2104">IF(A874="","",IF(A874&gt;3000,"月ヶ瀬",IF(A874&gt;=2000,"都祁","市内")))</f>
        <v/>
      </c>
      <c r="O874" s="114" t="str">
        <f t="shared" ref="O874" ca="1" si="2105">IF(B874="","",IF(INDIRECT("減額一覧!BL"&amp;P874)=0.08,0.08,0.1))</f>
        <v/>
      </c>
      <c r="P874" s="38">
        <v>117</v>
      </c>
      <c r="Q874" s="38" t="str">
        <f t="shared" ref="Q874:R877" ca="1" si="2106">IF(G874="","",IF(G874&gt;0,1,""))</f>
        <v/>
      </c>
      <c r="R874" s="38" t="str">
        <f t="shared" ca="1" si="2106"/>
        <v/>
      </c>
      <c r="S874" s="66" t="str">
        <f t="shared" ca="1" si="2045"/>
        <v/>
      </c>
      <c r="T874" s="105" t="str">
        <f t="shared" ca="1" si="2003"/>
        <v/>
      </c>
    </row>
    <row r="875" spans="1:20" ht="20.25" hidden="1" thickTop="1" thickBot="1">
      <c r="A875" t="str">
        <f ca="1">IF(B875="","",INDIRECT("減額一覧!B"&amp;$P875))</f>
        <v/>
      </c>
      <c r="B875" s="61" t="str">
        <f t="shared" ref="B875" ca="1" si="2107">IF(INDIRECT("減額一覧!BB"&amp;P875)=1,INDIRECT("減額一覧!W"&amp;P875),"")</f>
        <v/>
      </c>
      <c r="C875" s="44" t="str">
        <f ca="1">IF(B875="","",INDIRECT("減額一覧!C"&amp;$P875))</f>
        <v/>
      </c>
      <c r="D875" s="79" t="str">
        <f ca="1">IF($B875="","",INDIRECT("減額一覧!G"&amp;$P875))</f>
        <v/>
      </c>
      <c r="E875" s="19" t="str">
        <f ca="1">IF(B875="","",INDIRECT("減額一覧!H"&amp;P875))</f>
        <v/>
      </c>
      <c r="F875" s="19" t="str">
        <f ca="1">IF($B875="","",INDIRECT("減額一覧!AD"&amp;P875))</f>
        <v/>
      </c>
      <c r="G875" s="20" t="str">
        <f ca="1">IF($B875="","",INDIRECT("減額一覧!AE"&amp;P875))</f>
        <v/>
      </c>
      <c r="H875" s="20" t="str">
        <f ca="1">IF($B875="","",INDIRECT("減額一覧!AF"&amp;P875))</f>
        <v/>
      </c>
      <c r="I875" s="32" t="str">
        <f ca="1">IF(B875="","",IF(INDIRECT("減額一覧!BM"&amp;P875)=0.08,0.08,0.1))</f>
        <v/>
      </c>
      <c r="J875" s="52"/>
      <c r="K875" s="95" t="str">
        <f t="shared" ca="1" si="2081"/>
        <v/>
      </c>
      <c r="L875" s="58" t="str">
        <f t="shared" ca="1" si="2043"/>
        <v/>
      </c>
      <c r="N875" s="113" t="str">
        <f t="shared" ca="1" si="2104"/>
        <v/>
      </c>
      <c r="O875" s="114" t="str">
        <f t="shared" ref="O875" ca="1" si="2108">IF(B875="","",IF(INDIRECT("減額一覧!BM"&amp;P875)=0.08,0.08,0.1))</f>
        <v/>
      </c>
      <c r="P875" s="38">
        <v>117</v>
      </c>
      <c r="Q875" s="38" t="str">
        <f t="shared" ca="1" si="2106"/>
        <v/>
      </c>
      <c r="R875" s="38" t="str">
        <f t="shared" ca="1" si="2106"/>
        <v/>
      </c>
      <c r="S875" s="66" t="str">
        <f t="shared" ca="1" si="2045"/>
        <v/>
      </c>
      <c r="T875" s="105" t="str">
        <f t="shared" ca="1" si="2003"/>
        <v/>
      </c>
    </row>
    <row r="876" spans="1:20" ht="20.25" hidden="1" thickTop="1" thickBot="1">
      <c r="A876" t="str">
        <f ca="1">IF(B876="","",INDIRECT("減額一覧!B"&amp;$P876))</f>
        <v/>
      </c>
      <c r="B876" s="61" t="str">
        <f t="shared" ref="B876" ca="1" si="2109">IF(INDIRECT("減額一覧!BC"&amp;P876)=1,INDIRECT("減額一覧!AG"&amp;P876),"")</f>
        <v/>
      </c>
      <c r="C876" s="128" t="str">
        <f ca="1">IF(B876="","",INDIRECT("減額一覧!C"&amp;$P876))</f>
        <v/>
      </c>
      <c r="D876" s="80" t="str">
        <f ca="1">IF($B876="","",INDIRECT("減額一覧!G"&amp;$P876))</f>
        <v/>
      </c>
      <c r="E876" s="19" t="str">
        <f ca="1">IF(B876="","",INDIRECT("減額一覧!H"&amp;P876))</f>
        <v/>
      </c>
      <c r="F876" s="19" t="str">
        <f ca="1">IF($B876="","",INDIRECT("減額一覧!AN"&amp;P876))</f>
        <v/>
      </c>
      <c r="G876" s="20" t="str">
        <f ca="1">IF($B876="","",INDIRECT("減額一覧!AO"&amp;P876))</f>
        <v/>
      </c>
      <c r="H876" s="20" t="str">
        <f ca="1">IF($B876="","",INDIRECT("減額一覧!AP"&amp;P876))</f>
        <v/>
      </c>
      <c r="I876" s="32" t="str">
        <f ca="1">IF(B876="","",IF(INDIRECT("減額一覧!BN"&amp;P876)=0.08,0.08,0.1))</f>
        <v/>
      </c>
      <c r="J876" s="52"/>
      <c r="K876" s="95" t="str">
        <f t="shared" ca="1" si="2081"/>
        <v/>
      </c>
      <c r="L876" s="58" t="str">
        <f t="shared" ca="1" si="2043"/>
        <v/>
      </c>
      <c r="N876" s="113" t="str">
        <f t="shared" ca="1" si="2104"/>
        <v/>
      </c>
      <c r="O876" s="114" t="str">
        <f t="shared" ref="O876" ca="1" si="2110">IF(B876="","",IF(INDIRECT("減額一覧!BN"&amp;P876)=0.08,0.08,0.1))</f>
        <v/>
      </c>
      <c r="P876" s="38">
        <v>117</v>
      </c>
      <c r="Q876" s="38" t="str">
        <f t="shared" ca="1" si="2106"/>
        <v/>
      </c>
      <c r="R876" s="38" t="str">
        <f t="shared" ca="1" si="2106"/>
        <v/>
      </c>
      <c r="S876" s="66" t="str">
        <f t="shared" ca="1" si="2045"/>
        <v/>
      </c>
      <c r="T876" s="105" t="str">
        <f t="shared" ca="1" si="2003"/>
        <v/>
      </c>
    </row>
    <row r="877" spans="1:20" ht="20.25" hidden="1" thickTop="1" thickBot="1">
      <c r="A877" t="str">
        <f ca="1">IF(B877="","",INDIRECT("減額一覧!B"&amp;$P877))</f>
        <v/>
      </c>
      <c r="B877" s="61" t="str">
        <f t="shared" ref="B877" ca="1" si="2111">IF(INDIRECT("減額一覧!BD"&amp;P877)=1,INDIRECT("減額一覧!AQ"&amp;P877),"")</f>
        <v/>
      </c>
      <c r="C877" s="45" t="str">
        <f ca="1">IF(B877="","",INDIRECT("減額一覧!C"&amp;$P877))</f>
        <v/>
      </c>
      <c r="D877" s="79" t="str">
        <f ca="1">IF($B877="","",INDIRECT("減額一覧!G"&amp;$P877))</f>
        <v/>
      </c>
      <c r="E877" s="19" t="str">
        <f ca="1">IF(B877="","",INDIRECT("減額一覧!H"&amp;P877))</f>
        <v/>
      </c>
      <c r="F877" s="19" t="str">
        <f ca="1">IF($B877="","",INDIRECT("減額一覧!AX"&amp;P877))</f>
        <v/>
      </c>
      <c r="G877" s="20" t="str">
        <f ca="1">IF($B877="","",INDIRECT("減額一覧!AY"&amp;P877))</f>
        <v/>
      </c>
      <c r="H877" s="20" t="str">
        <f ca="1">IF($B877="","",INDIRECT("減額一覧!AZ"&amp;P877))</f>
        <v/>
      </c>
      <c r="I877" s="32" t="str">
        <f ca="1">IF(B877="","",IF(INDIRECT("減額一覧!BO"&amp;P877)=0.08,0.08,0.1))</f>
        <v/>
      </c>
      <c r="J877" s="52"/>
      <c r="K877" s="95" t="str">
        <f t="shared" ca="1" si="2081"/>
        <v/>
      </c>
      <c r="L877" s="58" t="str">
        <f t="shared" ca="1" si="2043"/>
        <v/>
      </c>
      <c r="N877" s="113" t="str">
        <f t="shared" ca="1" si="2104"/>
        <v/>
      </c>
      <c r="O877" s="114" t="str">
        <f t="shared" ref="O877" ca="1" si="2112">IF(B877="","",IF(INDIRECT("減額一覧!BO"&amp;P877)=0.08,0.08,0.1))</f>
        <v/>
      </c>
      <c r="P877" s="38">
        <v>117</v>
      </c>
      <c r="Q877" s="38" t="str">
        <f t="shared" ca="1" si="2106"/>
        <v/>
      </c>
      <c r="R877" s="38" t="str">
        <f t="shared" ca="1" si="2106"/>
        <v/>
      </c>
      <c r="S877" s="66" t="str">
        <f t="shared" ca="1" si="2045"/>
        <v/>
      </c>
      <c r="T877" s="105" t="str">
        <f t="shared" ca="1" si="2003"/>
        <v/>
      </c>
    </row>
    <row r="878" spans="1:20" ht="20.25" hidden="1" thickTop="1" thickBot="1">
      <c r="A878" t="str">
        <f t="shared" ref="A878:A941" ca="1" si="2113">IF(B878="","",INDIRECT("減額一覧!B"&amp;$P878))</f>
        <v/>
      </c>
      <c r="B878" s="129"/>
      <c r="C878" s="130" t="str">
        <f>IF(B878="","",減額一覧!C574)</f>
        <v/>
      </c>
      <c r="D878" s="43"/>
      <c r="E878" s="21"/>
      <c r="F878" s="22" t="s">
        <v>69</v>
      </c>
      <c r="G878" s="23">
        <f t="shared" ref="G878:H878" si="2114">SUBTOTAL(9,G874:G877)</f>
        <v>0</v>
      </c>
      <c r="H878" s="23">
        <f t="shared" si="2114"/>
        <v>0</v>
      </c>
      <c r="I878" s="30"/>
      <c r="J878" s="53"/>
      <c r="K878" s="96" t="str">
        <f t="shared" ca="1" si="2081"/>
        <v/>
      </c>
      <c r="L878" s="59" t="str">
        <f t="shared" si="2043"/>
        <v/>
      </c>
      <c r="N878" s="108" t="str">
        <f t="shared" ref="N878" si="2115">IF(AND(G878=0,H878=0),"","小計")</f>
        <v/>
      </c>
      <c r="O878" s="108" t="str">
        <f t="shared" ref="O878" si="2116">IF(AND(G878=0,H878=0),"","小計")</f>
        <v/>
      </c>
      <c r="P878" s="38"/>
      <c r="Q878" s="38"/>
      <c r="R878" s="38"/>
      <c r="S878" s="66" t="str">
        <f t="shared" si="2045"/>
        <v/>
      </c>
      <c r="T878" s="105" t="str">
        <f t="shared" si="2003"/>
        <v/>
      </c>
    </row>
    <row r="879" spans="1:20" ht="20.25" thickTop="1" thickBot="1">
      <c r="A879" t="str">
        <f t="shared" ca="1" si="2113"/>
        <v/>
      </c>
      <c r="B879" s="74"/>
      <c r="C879" s="75"/>
      <c r="D879" s="81"/>
      <c r="E879" s="75"/>
      <c r="F879" s="72" t="s">
        <v>70</v>
      </c>
      <c r="G879" s="24">
        <f ca="1">SUBTOTAL(9,G4:G878)</f>
        <v>772865</v>
      </c>
      <c r="H879" s="24">
        <f ca="1">SUBTOTAL(9,H4:H878)</f>
        <v>354095</v>
      </c>
      <c r="I879" s="31"/>
      <c r="J879" s="54"/>
      <c r="K879" s="97"/>
      <c r="L879" s="60" t="str">
        <f t="shared" si="2043"/>
        <v/>
      </c>
      <c r="N879" s="108" t="s">
        <v>70</v>
      </c>
      <c r="O879" s="108" t="s">
        <v>70</v>
      </c>
      <c r="P879" s="38">
        <v>118</v>
      </c>
      <c r="Q879" s="38"/>
      <c r="R879" s="39"/>
      <c r="S879" s="66" t="str">
        <f t="shared" si="2045"/>
        <v/>
      </c>
      <c r="T879" s="105">
        <f ca="1">SUBTOTAL(2,T4:T878)</f>
        <v>14</v>
      </c>
    </row>
    <row r="880" spans="1:20" ht="19.5" thickBot="1">
      <c r="A880" t="str">
        <f t="shared" ca="1" si="2113"/>
        <v/>
      </c>
      <c r="B880" s="76"/>
      <c r="C880" s="77"/>
      <c r="D880" s="82"/>
      <c r="E880" s="77"/>
      <c r="F880" s="73" t="s">
        <v>71</v>
      </c>
      <c r="G880" s="24">
        <f ca="1">SUBTOTAL(2,Q4:Q878)</f>
        <v>307</v>
      </c>
      <c r="H880" s="24">
        <f ca="1">SUBTOTAL(2,R4:R878)</f>
        <v>279</v>
      </c>
      <c r="I880" s="31"/>
      <c r="J880" s="54"/>
      <c r="K880" s="97"/>
      <c r="L880" s="60" t="str">
        <f t="shared" si="2043"/>
        <v/>
      </c>
      <c r="N880" s="108" t="s">
        <v>71</v>
      </c>
      <c r="O880" s="108" t="s">
        <v>71</v>
      </c>
      <c r="P880" s="38">
        <v>118</v>
      </c>
      <c r="Q880" s="38"/>
      <c r="R880" s="39"/>
      <c r="S880" s="66" t="str">
        <f t="shared" si="2045"/>
        <v/>
      </c>
      <c r="T880" s="105">
        <f ca="1">SUBTOTAL(9,T4:T878)</f>
        <v>18628</v>
      </c>
    </row>
    <row r="881" spans="1:20">
      <c r="A881" t="str">
        <f t="shared" ca="1" si="2113"/>
        <v/>
      </c>
      <c r="L881" s="57" t="str">
        <f t="shared" si="2043"/>
        <v/>
      </c>
      <c r="N881" s="57" t="s">
        <v>71</v>
      </c>
      <c r="O881" s="15" t="s">
        <v>71</v>
      </c>
      <c r="P881" s="37">
        <v>118</v>
      </c>
      <c r="S881" t="str">
        <f t="shared" si="2045"/>
        <v/>
      </c>
      <c r="T881" s="104" t="str">
        <f t="shared" si="2003"/>
        <v/>
      </c>
    </row>
    <row r="882" spans="1:20">
      <c r="A882" t="str">
        <f t="shared" ca="1" si="2113"/>
        <v/>
      </c>
      <c r="G882" s="101" t="s">
        <v>56</v>
      </c>
      <c r="H882" s="99"/>
      <c r="I882" s="107" t="str">
        <f ca="1">"公共"&amp;IF(H880-T879&lt;=0,"0件",H880-T879&amp;"件")</f>
        <v>公共265件</v>
      </c>
      <c r="J882" s="106">
        <f ca="1">IF(H879-T880&lt;=0,"0円",H879-T880)</f>
        <v>335467</v>
      </c>
      <c r="L882" s="57" t="str">
        <f t="shared" si="2043"/>
        <v/>
      </c>
      <c r="N882" s="102" t="s">
        <v>71</v>
      </c>
      <c r="O882" s="103" t="s">
        <v>71</v>
      </c>
      <c r="P882" s="37">
        <v>118</v>
      </c>
      <c r="S882" t="str">
        <f t="shared" si="2045"/>
        <v/>
      </c>
      <c r="T882" s="104" t="str">
        <f t="shared" si="2003"/>
        <v/>
      </c>
    </row>
    <row r="883" spans="1:20">
      <c r="A883" t="str">
        <f t="shared" ca="1" si="2113"/>
        <v/>
      </c>
      <c r="G883" s="101" t="s">
        <v>56</v>
      </c>
      <c r="H883" s="100"/>
      <c r="I883" s="108" t="str">
        <f ca="1">IF(T879=0,"農集0件","農集"&amp;T879&amp;"件")</f>
        <v>農集14件</v>
      </c>
      <c r="J883" s="106">
        <f ca="1">IF(T880=0,"0円",T880)</f>
        <v>18628</v>
      </c>
      <c r="L883" s="57" t="str">
        <f t="shared" si="2043"/>
        <v/>
      </c>
      <c r="N883" s="103" t="s">
        <v>71</v>
      </c>
      <c r="O883" s="103" t="s">
        <v>71</v>
      </c>
      <c r="S883" t="str">
        <f t="shared" si="2045"/>
        <v/>
      </c>
      <c r="T883" s="104" t="str">
        <f t="shared" si="2003"/>
        <v/>
      </c>
    </row>
    <row r="884" spans="1:20" hidden="1">
      <c r="A884" t="str">
        <f t="shared" ca="1" si="2113"/>
        <v/>
      </c>
      <c r="L884" s="57" t="str">
        <f t="shared" si="2043"/>
        <v/>
      </c>
      <c r="P884" s="37">
        <v>119</v>
      </c>
      <c r="S884" t="str">
        <f t="shared" si="2045"/>
        <v/>
      </c>
      <c r="T884" s="104" t="str">
        <f t="shared" si="2003"/>
        <v/>
      </c>
    </row>
    <row r="885" spans="1:20" hidden="1">
      <c r="A885" t="str">
        <f t="shared" ca="1" si="2113"/>
        <v/>
      </c>
      <c r="L885" s="57" t="str">
        <f t="shared" si="2043"/>
        <v/>
      </c>
      <c r="P885" s="37">
        <v>119</v>
      </c>
      <c r="S885" t="str">
        <f t="shared" si="2045"/>
        <v/>
      </c>
      <c r="T885" s="104"/>
    </row>
    <row r="886" spans="1:20" hidden="1">
      <c r="A886" t="str">
        <f t="shared" ca="1" si="2113"/>
        <v/>
      </c>
      <c r="L886" s="57" t="str">
        <f t="shared" si="2043"/>
        <v/>
      </c>
      <c r="P886" s="37">
        <v>119</v>
      </c>
      <c r="S886" t="str">
        <f t="shared" si="2045"/>
        <v/>
      </c>
      <c r="T886" s="104"/>
    </row>
    <row r="887" spans="1:20" hidden="1">
      <c r="A887" t="str">
        <f t="shared" ca="1" si="2113"/>
        <v/>
      </c>
      <c r="L887" s="57" t="str">
        <f t="shared" si="2043"/>
        <v/>
      </c>
      <c r="P887" s="37">
        <v>119</v>
      </c>
      <c r="S887" t="str">
        <f t="shared" si="2045"/>
        <v/>
      </c>
      <c r="T887" s="104"/>
    </row>
    <row r="888" spans="1:20" hidden="1">
      <c r="A888" t="str">
        <f t="shared" ca="1" si="2113"/>
        <v/>
      </c>
      <c r="L888" s="57" t="str">
        <f t="shared" si="2043"/>
        <v/>
      </c>
      <c r="S888" t="str">
        <f t="shared" si="2045"/>
        <v/>
      </c>
      <c r="T888" s="104"/>
    </row>
    <row r="889" spans="1:20" hidden="1">
      <c r="A889" t="str">
        <f t="shared" ca="1" si="2113"/>
        <v/>
      </c>
      <c r="L889" s="57" t="str">
        <f t="shared" si="2043"/>
        <v/>
      </c>
      <c r="P889" s="37">
        <v>120</v>
      </c>
      <c r="S889" t="str">
        <f t="shared" si="2045"/>
        <v/>
      </c>
      <c r="T889" s="104"/>
    </row>
    <row r="890" spans="1:20" hidden="1">
      <c r="A890" t="str">
        <f t="shared" ca="1" si="2113"/>
        <v/>
      </c>
      <c r="L890" s="57" t="str">
        <f t="shared" si="2043"/>
        <v/>
      </c>
      <c r="P890" s="37">
        <v>120</v>
      </c>
      <c r="S890" t="str">
        <f t="shared" si="2045"/>
        <v/>
      </c>
      <c r="T890" s="104"/>
    </row>
    <row r="891" spans="1:20" hidden="1">
      <c r="A891" t="str">
        <f t="shared" ca="1" si="2113"/>
        <v/>
      </c>
      <c r="L891" s="57" t="str">
        <f t="shared" si="2043"/>
        <v/>
      </c>
      <c r="P891" s="37">
        <v>120</v>
      </c>
      <c r="S891" t="str">
        <f t="shared" si="2045"/>
        <v/>
      </c>
      <c r="T891" s="104"/>
    </row>
    <row r="892" spans="1:20" hidden="1">
      <c r="A892" t="str">
        <f t="shared" ca="1" si="2113"/>
        <v/>
      </c>
      <c r="L892" s="57" t="str">
        <f t="shared" si="2043"/>
        <v/>
      </c>
      <c r="P892" s="37">
        <v>120</v>
      </c>
      <c r="S892" t="str">
        <f t="shared" si="2045"/>
        <v/>
      </c>
      <c r="T892" s="104"/>
    </row>
    <row r="893" spans="1:20" hidden="1">
      <c r="A893" t="str">
        <f t="shared" ca="1" si="2113"/>
        <v/>
      </c>
      <c r="L893" s="57" t="str">
        <f t="shared" si="2043"/>
        <v/>
      </c>
      <c r="S893" t="str">
        <f t="shared" si="2045"/>
        <v/>
      </c>
      <c r="T893" s="104"/>
    </row>
    <row r="894" spans="1:20" hidden="1">
      <c r="A894" t="str">
        <f t="shared" ca="1" si="2113"/>
        <v/>
      </c>
      <c r="L894" s="57" t="str">
        <f t="shared" si="2043"/>
        <v/>
      </c>
      <c r="P894" s="37">
        <v>121</v>
      </c>
      <c r="S894" t="str">
        <f t="shared" si="2045"/>
        <v/>
      </c>
      <c r="T894" s="104"/>
    </row>
    <row r="895" spans="1:20" hidden="1">
      <c r="A895" t="str">
        <f t="shared" ca="1" si="2113"/>
        <v/>
      </c>
      <c r="L895" s="57" t="str">
        <f t="shared" si="2043"/>
        <v/>
      </c>
      <c r="P895" s="37">
        <v>121</v>
      </c>
      <c r="S895" t="str">
        <f t="shared" si="2045"/>
        <v/>
      </c>
      <c r="T895" s="104"/>
    </row>
    <row r="896" spans="1:20" hidden="1">
      <c r="A896" t="str">
        <f t="shared" ca="1" si="2113"/>
        <v/>
      </c>
      <c r="L896" s="57" t="str">
        <f t="shared" si="2043"/>
        <v/>
      </c>
      <c r="P896" s="37">
        <v>121</v>
      </c>
      <c r="S896" t="str">
        <f t="shared" si="2045"/>
        <v/>
      </c>
      <c r="T896" s="104"/>
    </row>
    <row r="897" spans="1:20" hidden="1">
      <c r="A897" t="str">
        <f t="shared" ca="1" si="2113"/>
        <v/>
      </c>
      <c r="L897" s="57" t="str">
        <f t="shared" si="2043"/>
        <v/>
      </c>
      <c r="P897" s="37">
        <v>121</v>
      </c>
      <c r="S897" t="str">
        <f t="shared" si="2045"/>
        <v/>
      </c>
      <c r="T897" s="104"/>
    </row>
    <row r="898" spans="1:20" hidden="1">
      <c r="A898" t="str">
        <f t="shared" ca="1" si="2113"/>
        <v/>
      </c>
      <c r="L898" s="57" t="str">
        <f t="shared" si="2043"/>
        <v/>
      </c>
      <c r="S898" t="str">
        <f t="shared" si="2045"/>
        <v/>
      </c>
      <c r="T898" s="104"/>
    </row>
    <row r="899" spans="1:20" hidden="1">
      <c r="A899" t="str">
        <f t="shared" ca="1" si="2113"/>
        <v/>
      </c>
      <c r="L899" s="57" t="str">
        <f t="shared" si="2043"/>
        <v/>
      </c>
      <c r="P899" s="37">
        <v>122</v>
      </c>
      <c r="S899" t="str">
        <f t="shared" si="2045"/>
        <v/>
      </c>
      <c r="T899" s="104"/>
    </row>
    <row r="900" spans="1:20" hidden="1">
      <c r="A900" t="str">
        <f t="shared" ca="1" si="2113"/>
        <v/>
      </c>
      <c r="L900" s="57" t="str">
        <f t="shared" si="2043"/>
        <v/>
      </c>
      <c r="P900" s="37">
        <v>122</v>
      </c>
      <c r="S900" t="str">
        <f t="shared" si="2045"/>
        <v/>
      </c>
      <c r="T900" s="104"/>
    </row>
    <row r="901" spans="1:20" hidden="1">
      <c r="A901" t="str">
        <f t="shared" ca="1" si="2113"/>
        <v/>
      </c>
      <c r="L901" s="57" t="str">
        <f t="shared" si="2043"/>
        <v/>
      </c>
      <c r="P901" s="37">
        <v>122</v>
      </c>
      <c r="S901" t="str">
        <f t="shared" si="2045"/>
        <v/>
      </c>
      <c r="T901" s="104"/>
    </row>
    <row r="902" spans="1:20" hidden="1">
      <c r="A902" t="str">
        <f t="shared" ca="1" si="2113"/>
        <v/>
      </c>
      <c r="L902" s="57" t="str">
        <f t="shared" si="2043"/>
        <v/>
      </c>
      <c r="P902" s="37">
        <v>122</v>
      </c>
      <c r="S902" t="str">
        <f t="shared" si="2045"/>
        <v/>
      </c>
      <c r="T902" s="104"/>
    </row>
    <row r="903" spans="1:20" hidden="1">
      <c r="A903" t="str">
        <f t="shared" ca="1" si="2113"/>
        <v/>
      </c>
      <c r="L903" s="57" t="str">
        <f t="shared" si="2043"/>
        <v/>
      </c>
      <c r="S903" t="str">
        <f t="shared" si="2045"/>
        <v/>
      </c>
      <c r="T903" s="104"/>
    </row>
    <row r="904" spans="1:20" hidden="1">
      <c r="A904" t="str">
        <f t="shared" ca="1" si="2113"/>
        <v/>
      </c>
      <c r="L904" s="57" t="str">
        <f t="shared" si="2043"/>
        <v/>
      </c>
      <c r="P904" s="37">
        <v>123</v>
      </c>
      <c r="S904" t="str">
        <f t="shared" si="2045"/>
        <v/>
      </c>
      <c r="T904" s="104"/>
    </row>
    <row r="905" spans="1:20" hidden="1">
      <c r="A905" t="str">
        <f t="shared" ca="1" si="2113"/>
        <v/>
      </c>
      <c r="L905" s="57" t="str">
        <f t="shared" si="2043"/>
        <v/>
      </c>
      <c r="P905" s="37">
        <v>123</v>
      </c>
      <c r="S905" t="str">
        <f t="shared" si="2045"/>
        <v/>
      </c>
      <c r="T905" s="104"/>
    </row>
    <row r="906" spans="1:20" hidden="1">
      <c r="A906" t="str">
        <f t="shared" ca="1" si="2113"/>
        <v/>
      </c>
      <c r="L906" s="57" t="str">
        <f t="shared" si="2043"/>
        <v/>
      </c>
      <c r="P906" s="37">
        <v>123</v>
      </c>
      <c r="S906" t="str">
        <f t="shared" si="2045"/>
        <v/>
      </c>
      <c r="T906" s="104"/>
    </row>
    <row r="907" spans="1:20" hidden="1">
      <c r="A907" t="str">
        <f t="shared" ca="1" si="2113"/>
        <v/>
      </c>
      <c r="L907" s="57" t="str">
        <f t="shared" si="2043"/>
        <v/>
      </c>
      <c r="P907" s="37">
        <v>123</v>
      </c>
      <c r="S907" t="str">
        <f t="shared" si="2045"/>
        <v/>
      </c>
      <c r="T907" s="104"/>
    </row>
    <row r="908" spans="1:20" hidden="1">
      <c r="A908" t="str">
        <f t="shared" ca="1" si="2113"/>
        <v/>
      </c>
      <c r="L908" s="57" t="str">
        <f t="shared" si="2043"/>
        <v/>
      </c>
      <c r="S908" t="str">
        <f t="shared" si="2045"/>
        <v/>
      </c>
      <c r="T908" s="104"/>
    </row>
    <row r="909" spans="1:20" hidden="1">
      <c r="A909" t="str">
        <f t="shared" ca="1" si="2113"/>
        <v/>
      </c>
      <c r="L909" s="57" t="str">
        <f t="shared" si="2043"/>
        <v/>
      </c>
      <c r="P909" s="37">
        <v>124</v>
      </c>
      <c r="S909" t="str">
        <f t="shared" si="2045"/>
        <v/>
      </c>
      <c r="T909" s="104"/>
    </row>
    <row r="910" spans="1:20" hidden="1">
      <c r="A910" t="str">
        <f t="shared" ca="1" si="2113"/>
        <v/>
      </c>
      <c r="L910" s="57" t="str">
        <f t="shared" si="2043"/>
        <v/>
      </c>
      <c r="P910" s="37">
        <v>124</v>
      </c>
      <c r="S910" t="str">
        <f t="shared" si="2045"/>
        <v/>
      </c>
      <c r="T910" s="104"/>
    </row>
    <row r="911" spans="1:20" hidden="1">
      <c r="A911" t="str">
        <f t="shared" ca="1" si="2113"/>
        <v/>
      </c>
      <c r="L911" s="57" t="str">
        <f t="shared" si="2043"/>
        <v/>
      </c>
      <c r="P911" s="37">
        <v>124</v>
      </c>
      <c r="S911" t="str">
        <f t="shared" si="2045"/>
        <v/>
      </c>
      <c r="T911" s="104"/>
    </row>
    <row r="912" spans="1:20" hidden="1">
      <c r="A912" t="str">
        <f t="shared" ca="1" si="2113"/>
        <v/>
      </c>
      <c r="L912" s="57" t="str">
        <f t="shared" si="2043"/>
        <v/>
      </c>
      <c r="P912" s="37">
        <v>124</v>
      </c>
      <c r="S912" t="str">
        <f t="shared" si="2045"/>
        <v/>
      </c>
      <c r="T912" s="104"/>
    </row>
    <row r="913" spans="1:20" hidden="1">
      <c r="A913" t="str">
        <f t="shared" ca="1" si="2113"/>
        <v/>
      </c>
      <c r="L913" s="57" t="str">
        <f t="shared" si="2043"/>
        <v/>
      </c>
      <c r="S913" t="str">
        <f t="shared" si="2045"/>
        <v/>
      </c>
      <c r="T913" s="104"/>
    </row>
    <row r="914" spans="1:20" hidden="1">
      <c r="A914" t="str">
        <f t="shared" ca="1" si="2113"/>
        <v/>
      </c>
      <c r="L914" s="57" t="str">
        <f t="shared" si="2043"/>
        <v/>
      </c>
      <c r="P914" s="37">
        <v>125</v>
      </c>
      <c r="S914" t="str">
        <f t="shared" si="2045"/>
        <v/>
      </c>
      <c r="T914" s="104"/>
    </row>
    <row r="915" spans="1:20" hidden="1">
      <c r="A915" t="str">
        <f t="shared" ca="1" si="2113"/>
        <v/>
      </c>
      <c r="L915" s="57" t="str">
        <f t="shared" si="2043"/>
        <v/>
      </c>
      <c r="P915" s="37">
        <v>125</v>
      </c>
      <c r="S915" t="str">
        <f t="shared" si="2045"/>
        <v/>
      </c>
      <c r="T915" s="104"/>
    </row>
    <row r="916" spans="1:20" hidden="1">
      <c r="A916" t="str">
        <f t="shared" ca="1" si="2113"/>
        <v/>
      </c>
      <c r="L916" s="57" t="str">
        <f t="shared" ref="L916:L979" si="2117">IF(OR(S916="370",S916="371",S916="372",S916="373",S916="374",S916="375",S916="376",S916="377",S916="378",S916="379",S916="380",S916="039",S916="389"),"農集","")</f>
        <v/>
      </c>
      <c r="P916" s="37">
        <v>125</v>
      </c>
      <c r="S916" t="str">
        <f t="shared" ref="S916:S979" si="2118">IF(C916="","",LEFT(TEXT(C916,"000000000"),3))</f>
        <v/>
      </c>
      <c r="T916" s="104"/>
    </row>
    <row r="917" spans="1:20" hidden="1">
      <c r="A917" t="str">
        <f t="shared" ca="1" si="2113"/>
        <v/>
      </c>
      <c r="L917" s="57" t="str">
        <f t="shared" si="2117"/>
        <v/>
      </c>
      <c r="P917" s="37">
        <v>125</v>
      </c>
      <c r="S917" t="str">
        <f t="shared" si="2118"/>
        <v/>
      </c>
      <c r="T917" s="104"/>
    </row>
    <row r="918" spans="1:20" hidden="1">
      <c r="A918" t="str">
        <f t="shared" ca="1" si="2113"/>
        <v/>
      </c>
      <c r="L918" s="57" t="str">
        <f t="shared" si="2117"/>
        <v/>
      </c>
      <c r="S918" t="str">
        <f t="shared" si="2118"/>
        <v/>
      </c>
      <c r="T918" s="104"/>
    </row>
    <row r="919" spans="1:20" hidden="1">
      <c r="A919" t="str">
        <f t="shared" ca="1" si="2113"/>
        <v/>
      </c>
      <c r="L919" s="57" t="str">
        <f t="shared" si="2117"/>
        <v/>
      </c>
      <c r="P919" s="37">
        <v>126</v>
      </c>
      <c r="S919" t="str">
        <f t="shared" si="2118"/>
        <v/>
      </c>
      <c r="T919" s="104"/>
    </row>
    <row r="920" spans="1:20" hidden="1">
      <c r="A920" t="str">
        <f t="shared" ca="1" si="2113"/>
        <v/>
      </c>
      <c r="L920" s="57" t="str">
        <f t="shared" si="2117"/>
        <v/>
      </c>
      <c r="P920" s="37">
        <v>126</v>
      </c>
      <c r="S920" t="str">
        <f t="shared" si="2118"/>
        <v/>
      </c>
      <c r="T920" s="104"/>
    </row>
    <row r="921" spans="1:20" hidden="1">
      <c r="A921" t="str">
        <f t="shared" ca="1" si="2113"/>
        <v/>
      </c>
      <c r="L921" s="57" t="str">
        <f t="shared" si="2117"/>
        <v/>
      </c>
      <c r="P921" s="37">
        <v>126</v>
      </c>
      <c r="S921" t="str">
        <f t="shared" si="2118"/>
        <v/>
      </c>
      <c r="T921" s="104"/>
    </row>
    <row r="922" spans="1:20" hidden="1">
      <c r="A922" t="str">
        <f t="shared" ca="1" si="2113"/>
        <v/>
      </c>
      <c r="L922" s="57" t="str">
        <f t="shared" si="2117"/>
        <v/>
      </c>
      <c r="P922" s="37">
        <v>126</v>
      </c>
      <c r="S922" t="str">
        <f t="shared" si="2118"/>
        <v/>
      </c>
      <c r="T922" s="104"/>
    </row>
    <row r="923" spans="1:20" hidden="1">
      <c r="A923" t="str">
        <f t="shared" ca="1" si="2113"/>
        <v/>
      </c>
      <c r="L923" s="57" t="str">
        <f t="shared" si="2117"/>
        <v/>
      </c>
      <c r="S923" t="str">
        <f t="shared" si="2118"/>
        <v/>
      </c>
      <c r="T923" s="104"/>
    </row>
    <row r="924" spans="1:20" hidden="1">
      <c r="A924" t="str">
        <f t="shared" ca="1" si="2113"/>
        <v/>
      </c>
      <c r="L924" s="57" t="str">
        <f t="shared" si="2117"/>
        <v/>
      </c>
      <c r="P924" s="37">
        <v>127</v>
      </c>
      <c r="S924" t="str">
        <f t="shared" si="2118"/>
        <v/>
      </c>
      <c r="T924" s="104"/>
    </row>
    <row r="925" spans="1:20" hidden="1">
      <c r="A925" t="str">
        <f t="shared" ca="1" si="2113"/>
        <v/>
      </c>
      <c r="L925" s="57" t="str">
        <f t="shared" si="2117"/>
        <v/>
      </c>
      <c r="P925" s="37">
        <v>127</v>
      </c>
      <c r="S925" t="str">
        <f t="shared" si="2118"/>
        <v/>
      </c>
      <c r="T925" s="104"/>
    </row>
    <row r="926" spans="1:20" hidden="1">
      <c r="A926" t="str">
        <f t="shared" ca="1" si="2113"/>
        <v/>
      </c>
      <c r="L926" s="57" t="str">
        <f t="shared" si="2117"/>
        <v/>
      </c>
      <c r="P926" s="37">
        <v>127</v>
      </c>
      <c r="S926" t="str">
        <f t="shared" si="2118"/>
        <v/>
      </c>
      <c r="T926" s="104"/>
    </row>
    <row r="927" spans="1:20" hidden="1">
      <c r="A927" t="str">
        <f t="shared" ca="1" si="2113"/>
        <v/>
      </c>
      <c r="L927" s="57" t="str">
        <f t="shared" si="2117"/>
        <v/>
      </c>
      <c r="P927" s="37">
        <v>127</v>
      </c>
      <c r="S927" t="str">
        <f t="shared" si="2118"/>
        <v/>
      </c>
      <c r="T927" s="104"/>
    </row>
    <row r="928" spans="1:20" hidden="1">
      <c r="A928" t="str">
        <f t="shared" ca="1" si="2113"/>
        <v/>
      </c>
      <c r="L928" s="57" t="str">
        <f t="shared" si="2117"/>
        <v/>
      </c>
      <c r="S928" t="str">
        <f t="shared" si="2118"/>
        <v/>
      </c>
      <c r="T928" s="104"/>
    </row>
    <row r="929" spans="1:20" hidden="1">
      <c r="A929" t="str">
        <f t="shared" ca="1" si="2113"/>
        <v/>
      </c>
      <c r="L929" s="57" t="str">
        <f t="shared" si="2117"/>
        <v/>
      </c>
      <c r="P929" s="37">
        <v>128</v>
      </c>
      <c r="S929" t="str">
        <f t="shared" si="2118"/>
        <v/>
      </c>
      <c r="T929" s="104"/>
    </row>
    <row r="930" spans="1:20" hidden="1">
      <c r="A930" t="str">
        <f t="shared" ca="1" si="2113"/>
        <v/>
      </c>
      <c r="L930" s="57" t="str">
        <f t="shared" si="2117"/>
        <v/>
      </c>
      <c r="P930" s="37">
        <v>128</v>
      </c>
      <c r="S930" t="str">
        <f t="shared" si="2118"/>
        <v/>
      </c>
      <c r="T930" s="104"/>
    </row>
    <row r="931" spans="1:20" hidden="1">
      <c r="A931" t="str">
        <f t="shared" ca="1" si="2113"/>
        <v/>
      </c>
      <c r="L931" s="57" t="str">
        <f t="shared" si="2117"/>
        <v/>
      </c>
      <c r="P931" s="37">
        <v>128</v>
      </c>
      <c r="S931" t="str">
        <f t="shared" si="2118"/>
        <v/>
      </c>
      <c r="T931" s="104"/>
    </row>
    <row r="932" spans="1:20" hidden="1">
      <c r="A932" t="str">
        <f t="shared" ca="1" si="2113"/>
        <v/>
      </c>
      <c r="L932" s="57" t="str">
        <f t="shared" si="2117"/>
        <v/>
      </c>
      <c r="P932" s="37">
        <v>128</v>
      </c>
      <c r="S932" t="str">
        <f t="shared" si="2118"/>
        <v/>
      </c>
      <c r="T932" s="104"/>
    </row>
    <row r="933" spans="1:20" hidden="1">
      <c r="A933" t="str">
        <f t="shared" ca="1" si="2113"/>
        <v/>
      </c>
      <c r="L933" s="57" t="str">
        <f t="shared" si="2117"/>
        <v/>
      </c>
      <c r="S933" t="str">
        <f t="shared" si="2118"/>
        <v/>
      </c>
      <c r="T933" s="104"/>
    </row>
    <row r="934" spans="1:20" hidden="1">
      <c r="A934" t="str">
        <f t="shared" ca="1" si="2113"/>
        <v/>
      </c>
      <c r="L934" s="57" t="str">
        <f t="shared" si="2117"/>
        <v/>
      </c>
      <c r="P934" s="37">
        <v>129</v>
      </c>
      <c r="S934" t="str">
        <f t="shared" si="2118"/>
        <v/>
      </c>
      <c r="T934" s="104"/>
    </row>
    <row r="935" spans="1:20" hidden="1">
      <c r="A935" t="str">
        <f t="shared" ca="1" si="2113"/>
        <v/>
      </c>
      <c r="L935" s="57" t="str">
        <f t="shared" si="2117"/>
        <v/>
      </c>
      <c r="P935" s="37">
        <v>129</v>
      </c>
      <c r="S935" t="str">
        <f t="shared" si="2118"/>
        <v/>
      </c>
      <c r="T935" s="104"/>
    </row>
    <row r="936" spans="1:20" hidden="1">
      <c r="A936" t="str">
        <f t="shared" ca="1" si="2113"/>
        <v/>
      </c>
      <c r="L936" s="57" t="str">
        <f t="shared" si="2117"/>
        <v/>
      </c>
      <c r="P936" s="37">
        <v>129</v>
      </c>
      <c r="S936" t="str">
        <f t="shared" si="2118"/>
        <v/>
      </c>
      <c r="T936" s="104"/>
    </row>
    <row r="937" spans="1:20" hidden="1">
      <c r="A937" t="str">
        <f t="shared" ca="1" si="2113"/>
        <v/>
      </c>
      <c r="L937" s="57" t="str">
        <f t="shared" si="2117"/>
        <v/>
      </c>
      <c r="P937" s="37">
        <v>129</v>
      </c>
      <c r="S937" t="str">
        <f t="shared" si="2118"/>
        <v/>
      </c>
      <c r="T937" s="104"/>
    </row>
    <row r="938" spans="1:20" hidden="1">
      <c r="A938" t="str">
        <f t="shared" ca="1" si="2113"/>
        <v/>
      </c>
      <c r="L938" s="57" t="str">
        <f t="shared" si="2117"/>
        <v/>
      </c>
      <c r="S938" t="str">
        <f t="shared" si="2118"/>
        <v/>
      </c>
      <c r="T938" s="104"/>
    </row>
    <row r="939" spans="1:20" hidden="1">
      <c r="A939" t="str">
        <f t="shared" ca="1" si="2113"/>
        <v/>
      </c>
      <c r="L939" s="57" t="str">
        <f t="shared" si="2117"/>
        <v/>
      </c>
      <c r="P939" s="37">
        <v>130</v>
      </c>
      <c r="S939" t="str">
        <f t="shared" si="2118"/>
        <v/>
      </c>
      <c r="T939" s="104"/>
    </row>
    <row r="940" spans="1:20" hidden="1">
      <c r="A940" t="str">
        <f t="shared" ca="1" si="2113"/>
        <v/>
      </c>
      <c r="L940" s="57" t="str">
        <f t="shared" si="2117"/>
        <v/>
      </c>
      <c r="P940" s="37">
        <v>130</v>
      </c>
      <c r="S940" t="str">
        <f t="shared" si="2118"/>
        <v/>
      </c>
      <c r="T940" s="104"/>
    </row>
    <row r="941" spans="1:20" hidden="1">
      <c r="A941" t="str">
        <f t="shared" ca="1" si="2113"/>
        <v/>
      </c>
      <c r="L941" s="57" t="str">
        <f t="shared" si="2117"/>
        <v/>
      </c>
      <c r="P941" s="37">
        <v>130</v>
      </c>
      <c r="S941" t="str">
        <f t="shared" si="2118"/>
        <v/>
      </c>
      <c r="T941" s="104"/>
    </row>
    <row r="942" spans="1:20" hidden="1">
      <c r="A942" t="str">
        <f t="shared" ref="A942:A1005" ca="1" si="2119">IF(B942="","",INDIRECT("減額一覧!B"&amp;$P942))</f>
        <v/>
      </c>
      <c r="L942" s="57" t="str">
        <f t="shared" si="2117"/>
        <v/>
      </c>
      <c r="P942" s="37">
        <v>130</v>
      </c>
      <c r="S942" t="str">
        <f t="shared" si="2118"/>
        <v/>
      </c>
      <c r="T942" s="104"/>
    </row>
    <row r="943" spans="1:20" hidden="1">
      <c r="A943" t="str">
        <f t="shared" ca="1" si="2119"/>
        <v/>
      </c>
      <c r="L943" s="57" t="str">
        <f t="shared" si="2117"/>
        <v/>
      </c>
      <c r="S943" t="str">
        <f t="shared" si="2118"/>
        <v/>
      </c>
      <c r="T943" s="104"/>
    </row>
    <row r="944" spans="1:20" hidden="1">
      <c r="A944" t="str">
        <f t="shared" ca="1" si="2119"/>
        <v/>
      </c>
      <c r="L944" s="57" t="str">
        <f t="shared" si="2117"/>
        <v/>
      </c>
      <c r="P944" s="37">
        <v>131</v>
      </c>
      <c r="S944" t="str">
        <f t="shared" si="2118"/>
        <v/>
      </c>
      <c r="T944" s="104"/>
    </row>
    <row r="945" spans="1:20" hidden="1">
      <c r="A945" t="str">
        <f t="shared" ca="1" si="2119"/>
        <v/>
      </c>
      <c r="L945" s="57" t="str">
        <f t="shared" si="2117"/>
        <v/>
      </c>
      <c r="P945" s="37">
        <v>131</v>
      </c>
      <c r="S945" t="str">
        <f t="shared" si="2118"/>
        <v/>
      </c>
      <c r="T945" s="104"/>
    </row>
    <row r="946" spans="1:20" hidden="1">
      <c r="A946" t="str">
        <f t="shared" ca="1" si="2119"/>
        <v/>
      </c>
      <c r="L946" s="57" t="str">
        <f t="shared" si="2117"/>
        <v/>
      </c>
      <c r="P946" s="37">
        <v>131</v>
      </c>
      <c r="S946" t="str">
        <f t="shared" si="2118"/>
        <v/>
      </c>
      <c r="T946" s="104"/>
    </row>
    <row r="947" spans="1:20" hidden="1">
      <c r="A947" t="str">
        <f t="shared" ca="1" si="2119"/>
        <v/>
      </c>
      <c r="L947" s="57" t="str">
        <f t="shared" si="2117"/>
        <v/>
      </c>
      <c r="P947" s="37">
        <v>131</v>
      </c>
      <c r="S947" t="str">
        <f t="shared" si="2118"/>
        <v/>
      </c>
      <c r="T947" s="104"/>
    </row>
    <row r="948" spans="1:20" hidden="1">
      <c r="A948" t="str">
        <f t="shared" ca="1" si="2119"/>
        <v/>
      </c>
      <c r="L948" s="57" t="str">
        <f t="shared" si="2117"/>
        <v/>
      </c>
      <c r="S948" t="str">
        <f t="shared" si="2118"/>
        <v/>
      </c>
      <c r="T948" s="104"/>
    </row>
    <row r="949" spans="1:20" hidden="1">
      <c r="A949" t="str">
        <f t="shared" ca="1" si="2119"/>
        <v/>
      </c>
      <c r="L949" s="57" t="str">
        <f t="shared" si="2117"/>
        <v/>
      </c>
      <c r="P949" s="37">
        <v>132</v>
      </c>
      <c r="S949" t="str">
        <f t="shared" si="2118"/>
        <v/>
      </c>
      <c r="T949" s="104"/>
    </row>
    <row r="950" spans="1:20" hidden="1">
      <c r="A950" t="str">
        <f t="shared" ca="1" si="2119"/>
        <v/>
      </c>
      <c r="L950" s="57" t="str">
        <f t="shared" si="2117"/>
        <v/>
      </c>
      <c r="P950" s="37">
        <v>132</v>
      </c>
      <c r="S950" t="str">
        <f t="shared" si="2118"/>
        <v/>
      </c>
      <c r="T950" s="104"/>
    </row>
    <row r="951" spans="1:20" hidden="1">
      <c r="A951" t="str">
        <f t="shared" ca="1" si="2119"/>
        <v/>
      </c>
      <c r="L951" s="57" t="str">
        <f t="shared" si="2117"/>
        <v/>
      </c>
      <c r="P951" s="37">
        <v>132</v>
      </c>
      <c r="S951" t="str">
        <f t="shared" si="2118"/>
        <v/>
      </c>
      <c r="T951" s="104"/>
    </row>
    <row r="952" spans="1:20" hidden="1">
      <c r="A952" t="str">
        <f t="shared" ca="1" si="2119"/>
        <v/>
      </c>
      <c r="L952" s="57" t="str">
        <f t="shared" si="2117"/>
        <v/>
      </c>
      <c r="P952" s="37">
        <v>132</v>
      </c>
      <c r="S952" t="str">
        <f t="shared" si="2118"/>
        <v/>
      </c>
      <c r="T952" s="104"/>
    </row>
    <row r="953" spans="1:20" hidden="1">
      <c r="A953" t="str">
        <f t="shared" ca="1" si="2119"/>
        <v/>
      </c>
      <c r="L953" s="57" t="str">
        <f t="shared" si="2117"/>
        <v/>
      </c>
      <c r="S953" t="str">
        <f t="shared" si="2118"/>
        <v/>
      </c>
      <c r="T953" s="104"/>
    </row>
    <row r="954" spans="1:20" hidden="1">
      <c r="A954" t="str">
        <f t="shared" ca="1" si="2119"/>
        <v/>
      </c>
      <c r="L954" s="57" t="str">
        <f t="shared" si="2117"/>
        <v/>
      </c>
      <c r="P954" s="37">
        <v>133</v>
      </c>
      <c r="S954" t="str">
        <f t="shared" si="2118"/>
        <v/>
      </c>
      <c r="T954" s="104"/>
    </row>
    <row r="955" spans="1:20" hidden="1">
      <c r="A955" t="str">
        <f t="shared" ca="1" si="2119"/>
        <v/>
      </c>
      <c r="L955" s="57" t="str">
        <f t="shared" si="2117"/>
        <v/>
      </c>
      <c r="P955" s="37">
        <v>133</v>
      </c>
      <c r="S955" t="str">
        <f t="shared" si="2118"/>
        <v/>
      </c>
      <c r="T955" s="104"/>
    </row>
    <row r="956" spans="1:20" hidden="1">
      <c r="A956" t="str">
        <f t="shared" ca="1" si="2119"/>
        <v/>
      </c>
      <c r="L956" s="57" t="str">
        <f t="shared" si="2117"/>
        <v/>
      </c>
      <c r="P956" s="37">
        <v>133</v>
      </c>
      <c r="S956" t="str">
        <f t="shared" si="2118"/>
        <v/>
      </c>
      <c r="T956" s="104"/>
    </row>
    <row r="957" spans="1:20" hidden="1">
      <c r="A957" t="str">
        <f t="shared" ca="1" si="2119"/>
        <v/>
      </c>
      <c r="L957" s="57" t="str">
        <f t="shared" si="2117"/>
        <v/>
      </c>
      <c r="P957" s="37">
        <v>133</v>
      </c>
      <c r="S957" t="str">
        <f t="shared" si="2118"/>
        <v/>
      </c>
      <c r="T957" s="104"/>
    </row>
    <row r="958" spans="1:20" hidden="1">
      <c r="A958" t="str">
        <f t="shared" ca="1" si="2119"/>
        <v/>
      </c>
      <c r="L958" s="57" t="str">
        <f t="shared" si="2117"/>
        <v/>
      </c>
      <c r="S958" t="str">
        <f t="shared" si="2118"/>
        <v/>
      </c>
      <c r="T958" s="104"/>
    </row>
    <row r="959" spans="1:20" hidden="1">
      <c r="A959" t="str">
        <f t="shared" ca="1" si="2119"/>
        <v/>
      </c>
      <c r="L959" s="57" t="str">
        <f t="shared" si="2117"/>
        <v/>
      </c>
      <c r="P959" s="37">
        <v>134</v>
      </c>
      <c r="S959" t="str">
        <f t="shared" si="2118"/>
        <v/>
      </c>
      <c r="T959" s="104"/>
    </row>
    <row r="960" spans="1:20" hidden="1">
      <c r="A960" t="str">
        <f t="shared" ca="1" si="2119"/>
        <v/>
      </c>
      <c r="L960" s="57" t="str">
        <f t="shared" si="2117"/>
        <v/>
      </c>
      <c r="P960" s="37">
        <v>134</v>
      </c>
      <c r="S960" t="str">
        <f t="shared" si="2118"/>
        <v/>
      </c>
      <c r="T960" s="104"/>
    </row>
    <row r="961" spans="1:20" hidden="1">
      <c r="A961" t="str">
        <f t="shared" ca="1" si="2119"/>
        <v/>
      </c>
      <c r="L961" s="57" t="str">
        <f t="shared" si="2117"/>
        <v/>
      </c>
      <c r="P961" s="37">
        <v>134</v>
      </c>
      <c r="S961" t="str">
        <f t="shared" si="2118"/>
        <v/>
      </c>
      <c r="T961" s="104"/>
    </row>
    <row r="962" spans="1:20" hidden="1">
      <c r="A962" t="str">
        <f t="shared" ca="1" si="2119"/>
        <v/>
      </c>
      <c r="L962" s="57" t="str">
        <f t="shared" si="2117"/>
        <v/>
      </c>
      <c r="P962" s="37">
        <v>134</v>
      </c>
      <c r="S962" t="str">
        <f t="shared" si="2118"/>
        <v/>
      </c>
      <c r="T962" s="104"/>
    </row>
    <row r="963" spans="1:20" hidden="1">
      <c r="A963" t="str">
        <f t="shared" ca="1" si="2119"/>
        <v/>
      </c>
      <c r="L963" s="57" t="str">
        <f t="shared" si="2117"/>
        <v/>
      </c>
      <c r="S963" t="str">
        <f t="shared" si="2118"/>
        <v/>
      </c>
      <c r="T963" s="104"/>
    </row>
    <row r="964" spans="1:20" hidden="1">
      <c r="A964" t="str">
        <f t="shared" ca="1" si="2119"/>
        <v/>
      </c>
      <c r="L964" s="57" t="str">
        <f t="shared" si="2117"/>
        <v/>
      </c>
      <c r="P964" s="37">
        <v>135</v>
      </c>
      <c r="S964" t="str">
        <f t="shared" si="2118"/>
        <v/>
      </c>
      <c r="T964" s="104"/>
    </row>
    <row r="965" spans="1:20" hidden="1">
      <c r="A965" t="str">
        <f t="shared" ca="1" si="2119"/>
        <v/>
      </c>
      <c r="L965" s="57" t="str">
        <f t="shared" si="2117"/>
        <v/>
      </c>
      <c r="P965" s="37">
        <v>135</v>
      </c>
      <c r="S965" t="str">
        <f t="shared" si="2118"/>
        <v/>
      </c>
      <c r="T965" s="104"/>
    </row>
    <row r="966" spans="1:20" hidden="1">
      <c r="A966" t="str">
        <f t="shared" ca="1" si="2119"/>
        <v/>
      </c>
      <c r="L966" s="57" t="str">
        <f t="shared" si="2117"/>
        <v/>
      </c>
      <c r="P966" s="37">
        <v>135</v>
      </c>
      <c r="S966" t="str">
        <f t="shared" si="2118"/>
        <v/>
      </c>
      <c r="T966" s="104"/>
    </row>
    <row r="967" spans="1:20" hidden="1">
      <c r="A967" t="str">
        <f t="shared" ca="1" si="2119"/>
        <v/>
      </c>
      <c r="L967" s="57" t="str">
        <f t="shared" si="2117"/>
        <v/>
      </c>
      <c r="P967" s="37">
        <v>135</v>
      </c>
      <c r="S967" t="str">
        <f t="shared" si="2118"/>
        <v/>
      </c>
      <c r="T967" s="104"/>
    </row>
    <row r="968" spans="1:20" hidden="1">
      <c r="A968" t="str">
        <f t="shared" ca="1" si="2119"/>
        <v/>
      </c>
      <c r="L968" s="57" t="str">
        <f t="shared" si="2117"/>
        <v/>
      </c>
      <c r="S968" t="str">
        <f t="shared" si="2118"/>
        <v/>
      </c>
      <c r="T968" s="104"/>
    </row>
    <row r="969" spans="1:20" hidden="1">
      <c r="A969" t="str">
        <f t="shared" ca="1" si="2119"/>
        <v/>
      </c>
      <c r="L969" s="57" t="str">
        <f t="shared" si="2117"/>
        <v/>
      </c>
      <c r="P969" s="37">
        <v>136</v>
      </c>
      <c r="S969" t="str">
        <f t="shared" si="2118"/>
        <v/>
      </c>
      <c r="T969" s="104"/>
    </row>
    <row r="970" spans="1:20" hidden="1">
      <c r="A970" t="str">
        <f t="shared" ca="1" si="2119"/>
        <v/>
      </c>
      <c r="L970" s="57" t="str">
        <f t="shared" si="2117"/>
        <v/>
      </c>
      <c r="P970" s="37">
        <v>136</v>
      </c>
      <c r="S970" t="str">
        <f t="shared" si="2118"/>
        <v/>
      </c>
      <c r="T970" s="104"/>
    </row>
    <row r="971" spans="1:20" hidden="1">
      <c r="A971" t="str">
        <f t="shared" ca="1" si="2119"/>
        <v/>
      </c>
      <c r="L971" s="57" t="str">
        <f t="shared" si="2117"/>
        <v/>
      </c>
      <c r="P971" s="37">
        <v>136</v>
      </c>
      <c r="S971" t="str">
        <f t="shared" si="2118"/>
        <v/>
      </c>
      <c r="T971" s="104"/>
    </row>
    <row r="972" spans="1:20" hidden="1">
      <c r="A972" t="str">
        <f t="shared" ca="1" si="2119"/>
        <v/>
      </c>
      <c r="L972" s="57" t="str">
        <f t="shared" si="2117"/>
        <v/>
      </c>
      <c r="P972" s="37">
        <v>136</v>
      </c>
      <c r="S972" t="str">
        <f t="shared" si="2118"/>
        <v/>
      </c>
      <c r="T972" s="104"/>
    </row>
    <row r="973" spans="1:20" hidden="1">
      <c r="A973" t="str">
        <f t="shared" ca="1" si="2119"/>
        <v/>
      </c>
      <c r="L973" s="57" t="str">
        <f t="shared" si="2117"/>
        <v/>
      </c>
      <c r="S973" t="str">
        <f t="shared" si="2118"/>
        <v/>
      </c>
      <c r="T973" s="104"/>
    </row>
    <row r="974" spans="1:20" hidden="1">
      <c r="A974" t="str">
        <f t="shared" ca="1" si="2119"/>
        <v/>
      </c>
      <c r="L974" s="57" t="str">
        <f t="shared" si="2117"/>
        <v/>
      </c>
      <c r="P974" s="37">
        <v>137</v>
      </c>
      <c r="S974" t="str">
        <f t="shared" si="2118"/>
        <v/>
      </c>
      <c r="T974" s="104"/>
    </row>
    <row r="975" spans="1:20" hidden="1">
      <c r="A975" t="str">
        <f t="shared" ca="1" si="2119"/>
        <v/>
      </c>
      <c r="L975" s="57" t="str">
        <f t="shared" si="2117"/>
        <v/>
      </c>
      <c r="P975" s="37">
        <v>137</v>
      </c>
      <c r="S975" t="str">
        <f t="shared" si="2118"/>
        <v/>
      </c>
      <c r="T975" s="104"/>
    </row>
    <row r="976" spans="1:20" hidden="1">
      <c r="A976" t="str">
        <f t="shared" ca="1" si="2119"/>
        <v/>
      </c>
      <c r="L976" s="57" t="str">
        <f t="shared" si="2117"/>
        <v/>
      </c>
      <c r="P976" s="37">
        <v>137</v>
      </c>
      <c r="S976" t="str">
        <f t="shared" si="2118"/>
        <v/>
      </c>
      <c r="T976" s="104"/>
    </row>
    <row r="977" spans="1:20" hidden="1">
      <c r="A977" t="str">
        <f t="shared" ca="1" si="2119"/>
        <v/>
      </c>
      <c r="L977" s="57" t="str">
        <f t="shared" si="2117"/>
        <v/>
      </c>
      <c r="P977" s="37">
        <v>137</v>
      </c>
      <c r="S977" t="str">
        <f t="shared" si="2118"/>
        <v/>
      </c>
      <c r="T977" s="104"/>
    </row>
    <row r="978" spans="1:20" hidden="1">
      <c r="A978" t="str">
        <f t="shared" ca="1" si="2119"/>
        <v/>
      </c>
      <c r="L978" s="57" t="str">
        <f t="shared" si="2117"/>
        <v/>
      </c>
      <c r="S978" t="str">
        <f t="shared" si="2118"/>
        <v/>
      </c>
      <c r="T978" s="104"/>
    </row>
    <row r="979" spans="1:20" hidden="1">
      <c r="A979" t="str">
        <f t="shared" ca="1" si="2119"/>
        <v/>
      </c>
      <c r="L979" s="57" t="str">
        <f t="shared" si="2117"/>
        <v/>
      </c>
      <c r="P979" s="37">
        <v>138</v>
      </c>
      <c r="S979" t="str">
        <f t="shared" si="2118"/>
        <v/>
      </c>
      <c r="T979" s="104"/>
    </row>
    <row r="980" spans="1:20" hidden="1">
      <c r="A980" t="str">
        <f t="shared" ca="1" si="2119"/>
        <v/>
      </c>
      <c r="L980" s="57" t="str">
        <f t="shared" ref="L980:L1043" si="2120">IF(OR(S980="370",S980="371",S980="372",S980="373",S980="374",S980="375",S980="376",S980="377",S980="378",S980="379",S980="380",S980="039",S980="389"),"農集","")</f>
        <v/>
      </c>
      <c r="P980" s="37">
        <v>138</v>
      </c>
      <c r="S980" t="str">
        <f t="shared" ref="S980:S1043" si="2121">IF(C980="","",LEFT(TEXT(C980,"000000000"),3))</f>
        <v/>
      </c>
      <c r="T980" s="104"/>
    </row>
    <row r="981" spans="1:20" hidden="1">
      <c r="A981" t="str">
        <f t="shared" ca="1" si="2119"/>
        <v/>
      </c>
      <c r="L981" s="57" t="str">
        <f t="shared" si="2120"/>
        <v/>
      </c>
      <c r="P981" s="37">
        <v>138</v>
      </c>
      <c r="S981" t="str">
        <f t="shared" si="2121"/>
        <v/>
      </c>
      <c r="T981" s="104"/>
    </row>
    <row r="982" spans="1:20" hidden="1">
      <c r="A982" t="str">
        <f t="shared" ca="1" si="2119"/>
        <v/>
      </c>
      <c r="L982" s="57" t="str">
        <f t="shared" si="2120"/>
        <v/>
      </c>
      <c r="P982" s="37">
        <v>138</v>
      </c>
      <c r="S982" t="str">
        <f t="shared" si="2121"/>
        <v/>
      </c>
      <c r="T982" s="104"/>
    </row>
    <row r="983" spans="1:20" hidden="1">
      <c r="A983" t="str">
        <f t="shared" ca="1" si="2119"/>
        <v/>
      </c>
      <c r="L983" s="57" t="str">
        <f t="shared" si="2120"/>
        <v/>
      </c>
      <c r="S983" t="str">
        <f t="shared" si="2121"/>
        <v/>
      </c>
      <c r="T983" s="104"/>
    </row>
    <row r="984" spans="1:20" hidden="1">
      <c r="A984" t="str">
        <f t="shared" ca="1" si="2119"/>
        <v/>
      </c>
      <c r="L984" s="57" t="str">
        <f t="shared" si="2120"/>
        <v/>
      </c>
      <c r="P984" s="37">
        <v>139</v>
      </c>
      <c r="S984" t="str">
        <f t="shared" si="2121"/>
        <v/>
      </c>
      <c r="T984" s="104"/>
    </row>
    <row r="985" spans="1:20" hidden="1">
      <c r="A985" t="str">
        <f t="shared" ca="1" si="2119"/>
        <v/>
      </c>
      <c r="L985" s="57" t="str">
        <f t="shared" si="2120"/>
        <v/>
      </c>
      <c r="P985" s="37">
        <v>139</v>
      </c>
      <c r="S985" t="str">
        <f t="shared" si="2121"/>
        <v/>
      </c>
      <c r="T985" s="104"/>
    </row>
    <row r="986" spans="1:20" hidden="1">
      <c r="A986" t="str">
        <f t="shared" ca="1" si="2119"/>
        <v/>
      </c>
      <c r="L986" s="57" t="str">
        <f t="shared" si="2120"/>
        <v/>
      </c>
      <c r="P986" s="37">
        <v>139</v>
      </c>
      <c r="S986" t="str">
        <f t="shared" si="2121"/>
        <v/>
      </c>
      <c r="T986" s="104"/>
    </row>
    <row r="987" spans="1:20" hidden="1">
      <c r="A987" t="str">
        <f t="shared" ca="1" si="2119"/>
        <v/>
      </c>
      <c r="L987" s="57" t="str">
        <f t="shared" si="2120"/>
        <v/>
      </c>
      <c r="P987" s="37">
        <v>139</v>
      </c>
      <c r="S987" t="str">
        <f t="shared" si="2121"/>
        <v/>
      </c>
      <c r="T987" s="104"/>
    </row>
    <row r="988" spans="1:20" hidden="1">
      <c r="A988" t="str">
        <f t="shared" ca="1" si="2119"/>
        <v/>
      </c>
      <c r="L988" s="57" t="str">
        <f t="shared" si="2120"/>
        <v/>
      </c>
      <c r="S988" t="str">
        <f t="shared" si="2121"/>
        <v/>
      </c>
      <c r="T988" s="104"/>
    </row>
    <row r="989" spans="1:20" hidden="1">
      <c r="A989" t="str">
        <f t="shared" ca="1" si="2119"/>
        <v/>
      </c>
      <c r="L989" s="57" t="str">
        <f t="shared" si="2120"/>
        <v/>
      </c>
      <c r="P989" s="37">
        <v>140</v>
      </c>
      <c r="S989" t="str">
        <f t="shared" si="2121"/>
        <v/>
      </c>
      <c r="T989" s="104"/>
    </row>
    <row r="990" spans="1:20" hidden="1">
      <c r="A990" t="str">
        <f t="shared" ca="1" si="2119"/>
        <v/>
      </c>
      <c r="L990" s="57" t="str">
        <f t="shared" si="2120"/>
        <v/>
      </c>
      <c r="P990" s="37">
        <v>140</v>
      </c>
      <c r="S990" t="str">
        <f t="shared" si="2121"/>
        <v/>
      </c>
      <c r="T990" s="104"/>
    </row>
    <row r="991" spans="1:20" hidden="1">
      <c r="A991" t="str">
        <f t="shared" ca="1" si="2119"/>
        <v/>
      </c>
      <c r="L991" s="57" t="str">
        <f t="shared" si="2120"/>
        <v/>
      </c>
      <c r="P991" s="37">
        <v>140</v>
      </c>
      <c r="S991" t="str">
        <f t="shared" si="2121"/>
        <v/>
      </c>
      <c r="T991" s="104"/>
    </row>
    <row r="992" spans="1:20" hidden="1">
      <c r="A992" t="str">
        <f t="shared" ca="1" si="2119"/>
        <v/>
      </c>
      <c r="L992" s="57" t="str">
        <f t="shared" si="2120"/>
        <v/>
      </c>
      <c r="P992" s="37">
        <v>140</v>
      </c>
      <c r="S992" t="str">
        <f t="shared" si="2121"/>
        <v/>
      </c>
      <c r="T992" s="104"/>
    </row>
    <row r="993" spans="1:20" hidden="1">
      <c r="A993" t="str">
        <f t="shared" ca="1" si="2119"/>
        <v/>
      </c>
      <c r="L993" s="57" t="str">
        <f t="shared" si="2120"/>
        <v/>
      </c>
      <c r="S993" t="str">
        <f t="shared" si="2121"/>
        <v/>
      </c>
      <c r="T993" s="104"/>
    </row>
    <row r="994" spans="1:20" hidden="1">
      <c r="A994" t="str">
        <f t="shared" ca="1" si="2119"/>
        <v/>
      </c>
      <c r="L994" s="57" t="str">
        <f t="shared" si="2120"/>
        <v/>
      </c>
      <c r="P994" s="37">
        <v>141</v>
      </c>
      <c r="S994" t="str">
        <f t="shared" si="2121"/>
        <v/>
      </c>
      <c r="T994" s="104"/>
    </row>
    <row r="995" spans="1:20" hidden="1">
      <c r="A995" t="str">
        <f t="shared" ca="1" si="2119"/>
        <v/>
      </c>
      <c r="L995" s="57" t="str">
        <f t="shared" si="2120"/>
        <v/>
      </c>
      <c r="P995" s="37">
        <v>141</v>
      </c>
      <c r="S995" t="str">
        <f t="shared" si="2121"/>
        <v/>
      </c>
      <c r="T995" s="104"/>
    </row>
    <row r="996" spans="1:20" hidden="1">
      <c r="A996" t="str">
        <f t="shared" ca="1" si="2119"/>
        <v/>
      </c>
      <c r="L996" s="57" t="str">
        <f t="shared" si="2120"/>
        <v/>
      </c>
      <c r="P996" s="37">
        <v>141</v>
      </c>
      <c r="S996" t="str">
        <f t="shared" si="2121"/>
        <v/>
      </c>
      <c r="T996" s="104"/>
    </row>
    <row r="997" spans="1:20" hidden="1">
      <c r="A997" t="str">
        <f t="shared" ca="1" si="2119"/>
        <v/>
      </c>
      <c r="L997" s="57" t="str">
        <f t="shared" si="2120"/>
        <v/>
      </c>
      <c r="P997" s="37">
        <v>141</v>
      </c>
      <c r="S997" t="str">
        <f t="shared" si="2121"/>
        <v/>
      </c>
      <c r="T997" s="104"/>
    </row>
    <row r="998" spans="1:20" hidden="1">
      <c r="A998" t="str">
        <f t="shared" ca="1" si="2119"/>
        <v/>
      </c>
      <c r="L998" s="57" t="str">
        <f t="shared" si="2120"/>
        <v/>
      </c>
      <c r="S998" t="str">
        <f t="shared" si="2121"/>
        <v/>
      </c>
      <c r="T998" s="104"/>
    </row>
    <row r="999" spans="1:20" hidden="1">
      <c r="A999" t="str">
        <f t="shared" ca="1" si="2119"/>
        <v/>
      </c>
      <c r="L999" s="57" t="str">
        <f t="shared" si="2120"/>
        <v/>
      </c>
      <c r="P999" s="37">
        <v>142</v>
      </c>
      <c r="S999" t="str">
        <f t="shared" si="2121"/>
        <v/>
      </c>
      <c r="T999" s="104"/>
    </row>
    <row r="1000" spans="1:20" hidden="1">
      <c r="A1000" t="str">
        <f t="shared" ca="1" si="2119"/>
        <v/>
      </c>
      <c r="L1000" s="57" t="str">
        <f t="shared" si="2120"/>
        <v/>
      </c>
      <c r="P1000" s="37">
        <v>142</v>
      </c>
      <c r="S1000" t="str">
        <f t="shared" si="2121"/>
        <v/>
      </c>
      <c r="T1000" s="104"/>
    </row>
    <row r="1001" spans="1:20" hidden="1">
      <c r="A1001" t="str">
        <f t="shared" ca="1" si="2119"/>
        <v/>
      </c>
      <c r="L1001" s="57" t="str">
        <f t="shared" si="2120"/>
        <v/>
      </c>
      <c r="P1001" s="37">
        <v>142</v>
      </c>
      <c r="S1001" t="str">
        <f t="shared" si="2121"/>
        <v/>
      </c>
      <c r="T1001" s="104"/>
    </row>
    <row r="1002" spans="1:20" hidden="1">
      <c r="A1002" t="str">
        <f t="shared" ca="1" si="2119"/>
        <v/>
      </c>
      <c r="L1002" s="57" t="str">
        <f t="shared" si="2120"/>
        <v/>
      </c>
      <c r="P1002" s="37">
        <v>142</v>
      </c>
      <c r="S1002" t="str">
        <f t="shared" si="2121"/>
        <v/>
      </c>
      <c r="T1002" s="104"/>
    </row>
    <row r="1003" spans="1:20" hidden="1">
      <c r="A1003" t="str">
        <f t="shared" ca="1" si="2119"/>
        <v/>
      </c>
      <c r="L1003" s="57" t="str">
        <f t="shared" si="2120"/>
        <v/>
      </c>
      <c r="S1003" t="str">
        <f t="shared" si="2121"/>
        <v/>
      </c>
      <c r="T1003" s="104"/>
    </row>
    <row r="1004" spans="1:20" hidden="1">
      <c r="A1004" t="str">
        <f t="shared" ca="1" si="2119"/>
        <v/>
      </c>
      <c r="L1004" s="57" t="str">
        <f t="shared" si="2120"/>
        <v/>
      </c>
      <c r="P1004" s="37">
        <v>143</v>
      </c>
      <c r="S1004" t="str">
        <f t="shared" si="2121"/>
        <v/>
      </c>
      <c r="T1004" s="104"/>
    </row>
    <row r="1005" spans="1:20" hidden="1">
      <c r="A1005" t="str">
        <f t="shared" ca="1" si="2119"/>
        <v/>
      </c>
      <c r="L1005" s="57" t="str">
        <f t="shared" si="2120"/>
        <v/>
      </c>
      <c r="P1005" s="37">
        <v>143</v>
      </c>
      <c r="S1005" t="str">
        <f t="shared" si="2121"/>
        <v/>
      </c>
      <c r="T1005" s="104"/>
    </row>
    <row r="1006" spans="1:20" hidden="1">
      <c r="A1006" t="str">
        <f t="shared" ref="A1006:A1069" ca="1" si="2122">IF(B1006="","",INDIRECT("減額一覧!B"&amp;$P1006))</f>
        <v/>
      </c>
      <c r="L1006" s="57" t="str">
        <f t="shared" si="2120"/>
        <v/>
      </c>
      <c r="P1006" s="37">
        <v>143</v>
      </c>
      <c r="S1006" t="str">
        <f t="shared" si="2121"/>
        <v/>
      </c>
      <c r="T1006" s="104"/>
    </row>
    <row r="1007" spans="1:20" hidden="1">
      <c r="A1007" t="str">
        <f t="shared" ca="1" si="2122"/>
        <v/>
      </c>
      <c r="L1007" s="57" t="str">
        <f t="shared" si="2120"/>
        <v/>
      </c>
      <c r="P1007" s="37">
        <v>143</v>
      </c>
      <c r="S1007" t="str">
        <f t="shared" si="2121"/>
        <v/>
      </c>
      <c r="T1007" s="104"/>
    </row>
    <row r="1008" spans="1:20" hidden="1">
      <c r="A1008" t="str">
        <f t="shared" ca="1" si="2122"/>
        <v/>
      </c>
      <c r="L1008" s="57" t="str">
        <f t="shared" si="2120"/>
        <v/>
      </c>
      <c r="S1008" t="str">
        <f t="shared" si="2121"/>
        <v/>
      </c>
      <c r="T1008" s="104"/>
    </row>
    <row r="1009" spans="1:20" hidden="1">
      <c r="A1009" t="str">
        <f t="shared" ca="1" si="2122"/>
        <v/>
      </c>
      <c r="L1009" s="57" t="str">
        <f t="shared" si="2120"/>
        <v/>
      </c>
      <c r="P1009" s="37">
        <v>144</v>
      </c>
      <c r="S1009" t="str">
        <f t="shared" si="2121"/>
        <v/>
      </c>
      <c r="T1009" s="104"/>
    </row>
    <row r="1010" spans="1:20" hidden="1">
      <c r="A1010" t="str">
        <f t="shared" ca="1" si="2122"/>
        <v/>
      </c>
      <c r="L1010" s="57" t="str">
        <f t="shared" si="2120"/>
        <v/>
      </c>
      <c r="P1010" s="37">
        <v>144</v>
      </c>
      <c r="S1010" t="str">
        <f t="shared" si="2121"/>
        <v/>
      </c>
      <c r="T1010" s="104"/>
    </row>
    <row r="1011" spans="1:20" hidden="1">
      <c r="A1011" t="str">
        <f t="shared" ca="1" si="2122"/>
        <v/>
      </c>
      <c r="L1011" s="57" t="str">
        <f t="shared" si="2120"/>
        <v/>
      </c>
      <c r="P1011" s="37">
        <v>144</v>
      </c>
      <c r="S1011" t="str">
        <f t="shared" si="2121"/>
        <v/>
      </c>
      <c r="T1011" s="104"/>
    </row>
    <row r="1012" spans="1:20" hidden="1">
      <c r="A1012" t="str">
        <f t="shared" ca="1" si="2122"/>
        <v/>
      </c>
      <c r="L1012" s="57" t="str">
        <f t="shared" si="2120"/>
        <v/>
      </c>
      <c r="P1012" s="37">
        <v>144</v>
      </c>
      <c r="S1012" t="str">
        <f t="shared" si="2121"/>
        <v/>
      </c>
      <c r="T1012" s="104"/>
    </row>
    <row r="1013" spans="1:20" hidden="1">
      <c r="A1013" t="str">
        <f t="shared" ca="1" si="2122"/>
        <v/>
      </c>
      <c r="L1013" s="57" t="str">
        <f t="shared" si="2120"/>
        <v/>
      </c>
      <c r="S1013" t="str">
        <f t="shared" si="2121"/>
        <v/>
      </c>
      <c r="T1013" s="104"/>
    </row>
    <row r="1014" spans="1:20" hidden="1">
      <c r="A1014" t="str">
        <f t="shared" ca="1" si="2122"/>
        <v/>
      </c>
      <c r="L1014" s="57" t="str">
        <f t="shared" si="2120"/>
        <v/>
      </c>
      <c r="P1014" s="37">
        <v>145</v>
      </c>
      <c r="S1014" t="str">
        <f t="shared" si="2121"/>
        <v/>
      </c>
      <c r="T1014" s="104"/>
    </row>
    <row r="1015" spans="1:20" hidden="1">
      <c r="A1015" t="str">
        <f t="shared" ca="1" si="2122"/>
        <v/>
      </c>
      <c r="L1015" s="57" t="str">
        <f t="shared" si="2120"/>
        <v/>
      </c>
      <c r="P1015" s="37">
        <v>145</v>
      </c>
      <c r="S1015" t="str">
        <f t="shared" si="2121"/>
        <v/>
      </c>
      <c r="T1015" s="104"/>
    </row>
    <row r="1016" spans="1:20" hidden="1">
      <c r="A1016" t="str">
        <f t="shared" ca="1" si="2122"/>
        <v/>
      </c>
      <c r="L1016" s="57" t="str">
        <f t="shared" si="2120"/>
        <v/>
      </c>
      <c r="P1016" s="37">
        <v>145</v>
      </c>
      <c r="S1016" t="str">
        <f t="shared" si="2121"/>
        <v/>
      </c>
      <c r="T1016" s="104"/>
    </row>
    <row r="1017" spans="1:20" hidden="1">
      <c r="A1017" t="str">
        <f t="shared" ca="1" si="2122"/>
        <v/>
      </c>
      <c r="L1017" s="57" t="str">
        <f t="shared" si="2120"/>
        <v/>
      </c>
      <c r="P1017" s="37">
        <v>145</v>
      </c>
      <c r="S1017" t="str">
        <f t="shared" si="2121"/>
        <v/>
      </c>
      <c r="T1017" s="104"/>
    </row>
    <row r="1018" spans="1:20" hidden="1">
      <c r="A1018" t="str">
        <f t="shared" ca="1" si="2122"/>
        <v/>
      </c>
      <c r="L1018" s="57" t="str">
        <f t="shared" si="2120"/>
        <v/>
      </c>
      <c r="S1018" t="str">
        <f t="shared" si="2121"/>
        <v/>
      </c>
      <c r="T1018" s="104"/>
    </row>
    <row r="1019" spans="1:20" hidden="1">
      <c r="A1019" t="str">
        <f t="shared" ca="1" si="2122"/>
        <v/>
      </c>
      <c r="L1019" s="57" t="str">
        <f t="shared" si="2120"/>
        <v/>
      </c>
      <c r="P1019" s="37">
        <v>146</v>
      </c>
      <c r="S1019" t="str">
        <f t="shared" si="2121"/>
        <v/>
      </c>
      <c r="T1019" s="104"/>
    </row>
    <row r="1020" spans="1:20" hidden="1">
      <c r="A1020" t="str">
        <f t="shared" ca="1" si="2122"/>
        <v/>
      </c>
      <c r="L1020" s="57" t="str">
        <f t="shared" si="2120"/>
        <v/>
      </c>
      <c r="P1020" s="37">
        <v>146</v>
      </c>
      <c r="S1020" t="str">
        <f t="shared" si="2121"/>
        <v/>
      </c>
      <c r="T1020" s="104"/>
    </row>
    <row r="1021" spans="1:20" hidden="1">
      <c r="A1021" t="str">
        <f t="shared" ca="1" si="2122"/>
        <v/>
      </c>
      <c r="L1021" s="57" t="str">
        <f t="shared" si="2120"/>
        <v/>
      </c>
      <c r="P1021" s="37">
        <v>146</v>
      </c>
      <c r="S1021" t="str">
        <f t="shared" si="2121"/>
        <v/>
      </c>
      <c r="T1021" s="104"/>
    </row>
    <row r="1022" spans="1:20" hidden="1">
      <c r="A1022" t="str">
        <f t="shared" ca="1" si="2122"/>
        <v/>
      </c>
      <c r="L1022" s="57" t="str">
        <f t="shared" si="2120"/>
        <v/>
      </c>
      <c r="P1022" s="37">
        <v>146</v>
      </c>
      <c r="S1022" t="str">
        <f t="shared" si="2121"/>
        <v/>
      </c>
      <c r="T1022" s="104"/>
    </row>
    <row r="1023" spans="1:20" hidden="1">
      <c r="A1023" t="str">
        <f t="shared" ca="1" si="2122"/>
        <v/>
      </c>
      <c r="L1023" s="57" t="str">
        <f t="shared" si="2120"/>
        <v/>
      </c>
      <c r="S1023" t="str">
        <f t="shared" si="2121"/>
        <v/>
      </c>
      <c r="T1023" s="104"/>
    </row>
    <row r="1024" spans="1:20" hidden="1">
      <c r="A1024" t="str">
        <f t="shared" ca="1" si="2122"/>
        <v/>
      </c>
      <c r="L1024" s="57" t="str">
        <f t="shared" si="2120"/>
        <v/>
      </c>
      <c r="P1024" s="37">
        <v>147</v>
      </c>
      <c r="S1024" t="str">
        <f t="shared" si="2121"/>
        <v/>
      </c>
      <c r="T1024" s="104"/>
    </row>
    <row r="1025" spans="1:20" hidden="1">
      <c r="A1025" t="str">
        <f t="shared" ca="1" si="2122"/>
        <v/>
      </c>
      <c r="L1025" s="57" t="str">
        <f t="shared" si="2120"/>
        <v/>
      </c>
      <c r="P1025" s="37">
        <v>147</v>
      </c>
      <c r="S1025" t="str">
        <f t="shared" si="2121"/>
        <v/>
      </c>
      <c r="T1025" s="104"/>
    </row>
    <row r="1026" spans="1:20" hidden="1">
      <c r="A1026" t="str">
        <f t="shared" ca="1" si="2122"/>
        <v/>
      </c>
      <c r="L1026" s="57" t="str">
        <f t="shared" si="2120"/>
        <v/>
      </c>
      <c r="P1026" s="37">
        <v>147</v>
      </c>
      <c r="S1026" t="str">
        <f t="shared" si="2121"/>
        <v/>
      </c>
      <c r="T1026" s="104"/>
    </row>
    <row r="1027" spans="1:20" hidden="1">
      <c r="A1027" t="str">
        <f t="shared" ca="1" si="2122"/>
        <v/>
      </c>
      <c r="L1027" s="57" t="str">
        <f t="shared" si="2120"/>
        <v/>
      </c>
      <c r="P1027" s="37">
        <v>147</v>
      </c>
      <c r="S1027" t="str">
        <f t="shared" si="2121"/>
        <v/>
      </c>
      <c r="T1027" s="104"/>
    </row>
    <row r="1028" spans="1:20" hidden="1">
      <c r="A1028" t="str">
        <f t="shared" ca="1" si="2122"/>
        <v/>
      </c>
      <c r="L1028" s="57" t="str">
        <f t="shared" si="2120"/>
        <v/>
      </c>
      <c r="S1028" t="str">
        <f t="shared" si="2121"/>
        <v/>
      </c>
      <c r="T1028" s="104"/>
    </row>
    <row r="1029" spans="1:20" hidden="1">
      <c r="A1029" t="str">
        <f t="shared" ca="1" si="2122"/>
        <v/>
      </c>
      <c r="L1029" s="57" t="str">
        <f t="shared" si="2120"/>
        <v/>
      </c>
      <c r="P1029" s="37">
        <v>148</v>
      </c>
      <c r="S1029" t="str">
        <f t="shared" si="2121"/>
        <v/>
      </c>
      <c r="T1029" s="104"/>
    </row>
    <row r="1030" spans="1:20" hidden="1">
      <c r="A1030" t="str">
        <f t="shared" ca="1" si="2122"/>
        <v/>
      </c>
      <c r="L1030" s="57" t="str">
        <f t="shared" si="2120"/>
        <v/>
      </c>
      <c r="P1030" s="37">
        <v>148</v>
      </c>
      <c r="S1030" t="str">
        <f t="shared" si="2121"/>
        <v/>
      </c>
      <c r="T1030" s="104"/>
    </row>
    <row r="1031" spans="1:20" hidden="1">
      <c r="A1031" t="str">
        <f t="shared" ca="1" si="2122"/>
        <v/>
      </c>
      <c r="L1031" s="57" t="str">
        <f t="shared" si="2120"/>
        <v/>
      </c>
      <c r="P1031" s="37">
        <v>148</v>
      </c>
      <c r="S1031" t="str">
        <f t="shared" si="2121"/>
        <v/>
      </c>
      <c r="T1031" s="104"/>
    </row>
    <row r="1032" spans="1:20" hidden="1">
      <c r="A1032" t="str">
        <f t="shared" ca="1" si="2122"/>
        <v/>
      </c>
      <c r="L1032" s="57" t="str">
        <f t="shared" si="2120"/>
        <v/>
      </c>
      <c r="P1032" s="37">
        <v>148</v>
      </c>
      <c r="S1032" t="str">
        <f t="shared" si="2121"/>
        <v/>
      </c>
      <c r="T1032" s="104"/>
    </row>
    <row r="1033" spans="1:20" hidden="1">
      <c r="A1033" t="str">
        <f t="shared" ca="1" si="2122"/>
        <v/>
      </c>
      <c r="L1033" s="57" t="str">
        <f t="shared" si="2120"/>
        <v/>
      </c>
      <c r="S1033" t="str">
        <f t="shared" si="2121"/>
        <v/>
      </c>
      <c r="T1033" s="104"/>
    </row>
    <row r="1034" spans="1:20" hidden="1">
      <c r="A1034" t="str">
        <f t="shared" ca="1" si="2122"/>
        <v/>
      </c>
      <c r="L1034" s="57" t="str">
        <f t="shared" si="2120"/>
        <v/>
      </c>
      <c r="P1034" s="37">
        <v>149</v>
      </c>
      <c r="S1034" t="str">
        <f t="shared" si="2121"/>
        <v/>
      </c>
      <c r="T1034" s="104"/>
    </row>
    <row r="1035" spans="1:20" hidden="1">
      <c r="A1035" t="str">
        <f t="shared" ca="1" si="2122"/>
        <v/>
      </c>
      <c r="L1035" s="57" t="str">
        <f t="shared" si="2120"/>
        <v/>
      </c>
      <c r="P1035" s="37">
        <v>149</v>
      </c>
      <c r="S1035" t="str">
        <f t="shared" si="2121"/>
        <v/>
      </c>
      <c r="T1035" s="104"/>
    </row>
    <row r="1036" spans="1:20" hidden="1">
      <c r="A1036" t="str">
        <f t="shared" ca="1" si="2122"/>
        <v/>
      </c>
      <c r="L1036" s="57" t="str">
        <f t="shared" si="2120"/>
        <v/>
      </c>
      <c r="P1036" s="37">
        <v>149</v>
      </c>
      <c r="S1036" t="str">
        <f t="shared" si="2121"/>
        <v/>
      </c>
      <c r="T1036" s="104"/>
    </row>
    <row r="1037" spans="1:20" hidden="1">
      <c r="A1037" t="str">
        <f t="shared" ca="1" si="2122"/>
        <v/>
      </c>
      <c r="L1037" s="57" t="str">
        <f t="shared" si="2120"/>
        <v/>
      </c>
      <c r="P1037" s="37">
        <v>149</v>
      </c>
      <c r="S1037" t="str">
        <f t="shared" si="2121"/>
        <v/>
      </c>
      <c r="T1037" s="104"/>
    </row>
    <row r="1038" spans="1:20" hidden="1">
      <c r="A1038" t="str">
        <f t="shared" ca="1" si="2122"/>
        <v/>
      </c>
      <c r="L1038" s="57" t="str">
        <f t="shared" si="2120"/>
        <v/>
      </c>
      <c r="S1038" t="str">
        <f t="shared" si="2121"/>
        <v/>
      </c>
      <c r="T1038" s="104"/>
    </row>
    <row r="1039" spans="1:20" hidden="1">
      <c r="A1039" t="str">
        <f t="shared" ca="1" si="2122"/>
        <v/>
      </c>
      <c r="L1039" s="57" t="str">
        <f t="shared" si="2120"/>
        <v/>
      </c>
      <c r="P1039" s="37">
        <v>150</v>
      </c>
      <c r="S1039" t="str">
        <f t="shared" si="2121"/>
        <v/>
      </c>
      <c r="T1039" s="104"/>
    </row>
    <row r="1040" spans="1:20" hidden="1">
      <c r="A1040" t="str">
        <f t="shared" ca="1" si="2122"/>
        <v/>
      </c>
      <c r="L1040" s="57" t="str">
        <f t="shared" si="2120"/>
        <v/>
      </c>
      <c r="P1040" s="37">
        <v>150</v>
      </c>
      <c r="S1040" t="str">
        <f t="shared" si="2121"/>
        <v/>
      </c>
      <c r="T1040" s="104"/>
    </row>
    <row r="1041" spans="1:20" hidden="1">
      <c r="A1041" t="str">
        <f t="shared" ca="1" si="2122"/>
        <v/>
      </c>
      <c r="L1041" s="57" t="str">
        <f t="shared" si="2120"/>
        <v/>
      </c>
      <c r="P1041" s="37">
        <v>150</v>
      </c>
      <c r="S1041" t="str">
        <f t="shared" si="2121"/>
        <v/>
      </c>
      <c r="T1041" s="104"/>
    </row>
    <row r="1042" spans="1:20" hidden="1">
      <c r="A1042" t="str">
        <f t="shared" ca="1" si="2122"/>
        <v/>
      </c>
      <c r="L1042" s="57" t="str">
        <f t="shared" si="2120"/>
        <v/>
      </c>
      <c r="P1042" s="37">
        <v>150</v>
      </c>
      <c r="S1042" t="str">
        <f t="shared" si="2121"/>
        <v/>
      </c>
      <c r="T1042" s="104"/>
    </row>
    <row r="1043" spans="1:20" hidden="1">
      <c r="A1043" t="str">
        <f t="shared" ca="1" si="2122"/>
        <v/>
      </c>
      <c r="L1043" s="57" t="str">
        <f t="shared" si="2120"/>
        <v/>
      </c>
      <c r="S1043" t="str">
        <f t="shared" si="2121"/>
        <v/>
      </c>
      <c r="T1043" s="104"/>
    </row>
    <row r="1044" spans="1:20" hidden="1">
      <c r="A1044" t="str">
        <f t="shared" ca="1" si="2122"/>
        <v/>
      </c>
      <c r="L1044" s="57" t="str">
        <f t="shared" ref="L1044:L1107" si="2123">IF(OR(S1044="370",S1044="371",S1044="372",S1044="373",S1044="374",S1044="375",S1044="376",S1044="377",S1044="378",S1044="379",S1044="380",S1044="039",S1044="389"),"農集","")</f>
        <v/>
      </c>
      <c r="P1044" s="37">
        <v>151</v>
      </c>
      <c r="S1044" t="str">
        <f t="shared" ref="S1044:S1107" si="2124">IF(C1044="","",LEFT(TEXT(C1044,"000000000"),3))</f>
        <v/>
      </c>
      <c r="T1044" s="104"/>
    </row>
    <row r="1045" spans="1:20" hidden="1">
      <c r="A1045" t="str">
        <f t="shared" ca="1" si="2122"/>
        <v/>
      </c>
      <c r="L1045" s="57" t="str">
        <f t="shared" si="2123"/>
        <v/>
      </c>
      <c r="P1045" s="37">
        <v>151</v>
      </c>
      <c r="S1045" t="str">
        <f t="shared" si="2124"/>
        <v/>
      </c>
      <c r="T1045" s="104"/>
    </row>
    <row r="1046" spans="1:20" hidden="1">
      <c r="A1046" t="str">
        <f t="shared" ca="1" si="2122"/>
        <v/>
      </c>
      <c r="L1046" s="57" t="str">
        <f t="shared" si="2123"/>
        <v/>
      </c>
      <c r="P1046" s="37">
        <v>151</v>
      </c>
      <c r="S1046" t="str">
        <f t="shared" si="2124"/>
        <v/>
      </c>
      <c r="T1046" s="104"/>
    </row>
    <row r="1047" spans="1:20" hidden="1">
      <c r="A1047" t="str">
        <f t="shared" ca="1" si="2122"/>
        <v/>
      </c>
      <c r="L1047" s="57" t="str">
        <f t="shared" si="2123"/>
        <v/>
      </c>
      <c r="P1047" s="37">
        <v>151</v>
      </c>
      <c r="S1047" t="str">
        <f t="shared" si="2124"/>
        <v/>
      </c>
      <c r="T1047" s="104"/>
    </row>
    <row r="1048" spans="1:20" hidden="1">
      <c r="A1048" t="str">
        <f t="shared" ca="1" si="2122"/>
        <v/>
      </c>
      <c r="L1048" s="57" t="str">
        <f t="shared" si="2123"/>
        <v/>
      </c>
      <c r="S1048" t="str">
        <f t="shared" si="2124"/>
        <v/>
      </c>
      <c r="T1048" s="104"/>
    </row>
    <row r="1049" spans="1:20" hidden="1">
      <c r="A1049" t="str">
        <f t="shared" ca="1" si="2122"/>
        <v/>
      </c>
      <c r="L1049" s="57" t="str">
        <f t="shared" si="2123"/>
        <v/>
      </c>
      <c r="P1049" s="37">
        <v>152</v>
      </c>
      <c r="S1049" t="str">
        <f t="shared" si="2124"/>
        <v/>
      </c>
      <c r="T1049" s="104"/>
    </row>
    <row r="1050" spans="1:20" hidden="1">
      <c r="A1050" t="str">
        <f t="shared" ca="1" si="2122"/>
        <v/>
      </c>
      <c r="L1050" s="57" t="str">
        <f t="shared" si="2123"/>
        <v/>
      </c>
      <c r="P1050" s="37">
        <v>152</v>
      </c>
      <c r="S1050" t="str">
        <f t="shared" si="2124"/>
        <v/>
      </c>
      <c r="T1050" s="104"/>
    </row>
    <row r="1051" spans="1:20" hidden="1">
      <c r="A1051" t="str">
        <f t="shared" ca="1" si="2122"/>
        <v/>
      </c>
      <c r="L1051" s="57" t="str">
        <f t="shared" si="2123"/>
        <v/>
      </c>
      <c r="P1051" s="37">
        <v>152</v>
      </c>
      <c r="S1051" t="str">
        <f t="shared" si="2124"/>
        <v/>
      </c>
      <c r="T1051" s="104"/>
    </row>
    <row r="1052" spans="1:20" hidden="1">
      <c r="A1052" t="str">
        <f t="shared" ca="1" si="2122"/>
        <v/>
      </c>
      <c r="L1052" s="57" t="str">
        <f t="shared" si="2123"/>
        <v/>
      </c>
      <c r="P1052" s="37">
        <v>152</v>
      </c>
      <c r="S1052" t="str">
        <f t="shared" si="2124"/>
        <v/>
      </c>
      <c r="T1052" s="104"/>
    </row>
    <row r="1053" spans="1:20" hidden="1">
      <c r="A1053" t="str">
        <f t="shared" ca="1" si="2122"/>
        <v/>
      </c>
      <c r="L1053" s="57" t="str">
        <f t="shared" si="2123"/>
        <v/>
      </c>
      <c r="S1053" t="str">
        <f t="shared" si="2124"/>
        <v/>
      </c>
      <c r="T1053" s="104"/>
    </row>
    <row r="1054" spans="1:20" hidden="1">
      <c r="A1054" t="str">
        <f t="shared" ca="1" si="2122"/>
        <v/>
      </c>
      <c r="L1054" s="57" t="str">
        <f t="shared" si="2123"/>
        <v/>
      </c>
      <c r="P1054" s="37">
        <v>153</v>
      </c>
      <c r="S1054" t="str">
        <f t="shared" si="2124"/>
        <v/>
      </c>
      <c r="T1054" s="104"/>
    </row>
    <row r="1055" spans="1:20" hidden="1">
      <c r="A1055" t="str">
        <f t="shared" ca="1" si="2122"/>
        <v/>
      </c>
      <c r="L1055" s="57" t="str">
        <f t="shared" si="2123"/>
        <v/>
      </c>
      <c r="P1055" s="37">
        <v>153</v>
      </c>
      <c r="S1055" t="str">
        <f t="shared" si="2124"/>
        <v/>
      </c>
      <c r="T1055" s="104"/>
    </row>
    <row r="1056" spans="1:20" hidden="1">
      <c r="A1056" t="str">
        <f t="shared" ca="1" si="2122"/>
        <v/>
      </c>
      <c r="L1056" s="57" t="str">
        <f t="shared" si="2123"/>
        <v/>
      </c>
      <c r="P1056" s="37">
        <v>153</v>
      </c>
      <c r="S1056" t="str">
        <f t="shared" si="2124"/>
        <v/>
      </c>
      <c r="T1056" s="104"/>
    </row>
    <row r="1057" spans="1:20" hidden="1">
      <c r="A1057" t="str">
        <f t="shared" ca="1" si="2122"/>
        <v/>
      </c>
      <c r="L1057" s="57" t="str">
        <f t="shared" si="2123"/>
        <v/>
      </c>
      <c r="P1057" s="37">
        <v>153</v>
      </c>
      <c r="S1057" t="str">
        <f t="shared" si="2124"/>
        <v/>
      </c>
      <c r="T1057" s="104"/>
    </row>
    <row r="1058" spans="1:20" hidden="1">
      <c r="A1058" t="str">
        <f t="shared" ca="1" si="2122"/>
        <v/>
      </c>
      <c r="L1058" s="57" t="str">
        <f t="shared" si="2123"/>
        <v/>
      </c>
      <c r="S1058" t="str">
        <f t="shared" si="2124"/>
        <v/>
      </c>
      <c r="T1058" s="104"/>
    </row>
    <row r="1059" spans="1:20" hidden="1">
      <c r="A1059" t="str">
        <f t="shared" ca="1" si="2122"/>
        <v/>
      </c>
      <c r="L1059" s="57" t="str">
        <f t="shared" si="2123"/>
        <v/>
      </c>
      <c r="P1059" s="37">
        <v>154</v>
      </c>
      <c r="S1059" t="str">
        <f t="shared" si="2124"/>
        <v/>
      </c>
      <c r="T1059" s="104"/>
    </row>
    <row r="1060" spans="1:20" hidden="1">
      <c r="A1060" t="str">
        <f t="shared" ca="1" si="2122"/>
        <v/>
      </c>
      <c r="L1060" s="57" t="str">
        <f t="shared" si="2123"/>
        <v/>
      </c>
      <c r="P1060" s="37">
        <v>154</v>
      </c>
      <c r="S1060" t="str">
        <f t="shared" si="2124"/>
        <v/>
      </c>
      <c r="T1060" s="104"/>
    </row>
    <row r="1061" spans="1:20" hidden="1">
      <c r="A1061" t="str">
        <f t="shared" ca="1" si="2122"/>
        <v/>
      </c>
      <c r="L1061" s="57" t="str">
        <f t="shared" si="2123"/>
        <v/>
      </c>
      <c r="P1061" s="37">
        <v>154</v>
      </c>
      <c r="S1061" t="str">
        <f t="shared" si="2124"/>
        <v/>
      </c>
      <c r="T1061" s="104"/>
    </row>
    <row r="1062" spans="1:20" hidden="1">
      <c r="A1062" t="str">
        <f t="shared" ca="1" si="2122"/>
        <v/>
      </c>
      <c r="L1062" s="57" t="str">
        <f t="shared" si="2123"/>
        <v/>
      </c>
      <c r="P1062" s="37">
        <v>154</v>
      </c>
      <c r="S1062" t="str">
        <f t="shared" si="2124"/>
        <v/>
      </c>
      <c r="T1062" s="104"/>
    </row>
    <row r="1063" spans="1:20" hidden="1">
      <c r="A1063" t="str">
        <f t="shared" ca="1" si="2122"/>
        <v/>
      </c>
      <c r="L1063" s="57" t="str">
        <f t="shared" si="2123"/>
        <v/>
      </c>
      <c r="S1063" t="str">
        <f t="shared" si="2124"/>
        <v/>
      </c>
      <c r="T1063" s="104"/>
    </row>
    <row r="1064" spans="1:20" hidden="1">
      <c r="A1064" t="str">
        <f t="shared" ca="1" si="2122"/>
        <v/>
      </c>
      <c r="L1064" s="57" t="str">
        <f t="shared" si="2123"/>
        <v/>
      </c>
      <c r="P1064" s="37">
        <v>155</v>
      </c>
      <c r="S1064" t="str">
        <f t="shared" si="2124"/>
        <v/>
      </c>
      <c r="T1064" s="104"/>
    </row>
    <row r="1065" spans="1:20" hidden="1">
      <c r="A1065" t="str">
        <f t="shared" ca="1" si="2122"/>
        <v/>
      </c>
      <c r="L1065" s="57" t="str">
        <f t="shared" si="2123"/>
        <v/>
      </c>
      <c r="P1065" s="37">
        <v>155</v>
      </c>
      <c r="S1065" t="str">
        <f t="shared" si="2124"/>
        <v/>
      </c>
      <c r="T1065" s="104"/>
    </row>
    <row r="1066" spans="1:20" hidden="1">
      <c r="A1066" t="str">
        <f t="shared" ca="1" si="2122"/>
        <v/>
      </c>
      <c r="L1066" s="57" t="str">
        <f t="shared" si="2123"/>
        <v/>
      </c>
      <c r="P1066" s="37">
        <v>155</v>
      </c>
      <c r="S1066" t="str">
        <f t="shared" si="2124"/>
        <v/>
      </c>
      <c r="T1066" s="104"/>
    </row>
    <row r="1067" spans="1:20" hidden="1">
      <c r="A1067" t="str">
        <f t="shared" ca="1" si="2122"/>
        <v/>
      </c>
      <c r="L1067" s="57" t="str">
        <f t="shared" si="2123"/>
        <v/>
      </c>
      <c r="P1067" s="37">
        <v>155</v>
      </c>
      <c r="S1067" t="str">
        <f t="shared" si="2124"/>
        <v/>
      </c>
      <c r="T1067" s="104"/>
    </row>
    <row r="1068" spans="1:20" hidden="1">
      <c r="A1068" t="str">
        <f t="shared" ca="1" si="2122"/>
        <v/>
      </c>
      <c r="L1068" s="57" t="str">
        <f t="shared" si="2123"/>
        <v/>
      </c>
      <c r="S1068" t="str">
        <f t="shared" si="2124"/>
        <v/>
      </c>
      <c r="T1068" s="104"/>
    </row>
    <row r="1069" spans="1:20" hidden="1">
      <c r="A1069" t="str">
        <f t="shared" ca="1" si="2122"/>
        <v/>
      </c>
      <c r="L1069" s="57" t="str">
        <f t="shared" si="2123"/>
        <v/>
      </c>
      <c r="P1069" s="37">
        <v>156</v>
      </c>
      <c r="S1069" t="str">
        <f t="shared" si="2124"/>
        <v/>
      </c>
      <c r="T1069" s="104"/>
    </row>
    <row r="1070" spans="1:20" hidden="1">
      <c r="A1070" t="str">
        <f t="shared" ref="A1070:A1133" ca="1" si="2125">IF(B1070="","",INDIRECT("減額一覧!B"&amp;$P1070))</f>
        <v/>
      </c>
      <c r="L1070" s="57" t="str">
        <f t="shared" si="2123"/>
        <v/>
      </c>
      <c r="P1070" s="37">
        <v>156</v>
      </c>
      <c r="S1070" t="str">
        <f t="shared" si="2124"/>
        <v/>
      </c>
      <c r="T1070" s="104"/>
    </row>
    <row r="1071" spans="1:20" hidden="1">
      <c r="A1071" t="str">
        <f t="shared" ca="1" si="2125"/>
        <v/>
      </c>
      <c r="L1071" s="57" t="str">
        <f t="shared" si="2123"/>
        <v/>
      </c>
      <c r="P1071" s="37">
        <v>156</v>
      </c>
      <c r="S1071" t="str">
        <f t="shared" si="2124"/>
        <v/>
      </c>
      <c r="T1071" s="104"/>
    </row>
    <row r="1072" spans="1:20" hidden="1">
      <c r="A1072" t="str">
        <f t="shared" ca="1" si="2125"/>
        <v/>
      </c>
      <c r="L1072" s="57" t="str">
        <f t="shared" si="2123"/>
        <v/>
      </c>
      <c r="P1072" s="37">
        <v>156</v>
      </c>
      <c r="S1072" t="str">
        <f t="shared" si="2124"/>
        <v/>
      </c>
      <c r="T1072" s="104"/>
    </row>
    <row r="1073" spans="1:20" hidden="1">
      <c r="A1073" t="str">
        <f t="shared" ca="1" si="2125"/>
        <v/>
      </c>
      <c r="L1073" s="57" t="str">
        <f t="shared" si="2123"/>
        <v/>
      </c>
      <c r="S1073" t="str">
        <f t="shared" si="2124"/>
        <v/>
      </c>
      <c r="T1073" s="104"/>
    </row>
    <row r="1074" spans="1:20" hidden="1">
      <c r="A1074" t="str">
        <f t="shared" ca="1" si="2125"/>
        <v/>
      </c>
      <c r="L1074" s="57" t="str">
        <f t="shared" si="2123"/>
        <v/>
      </c>
      <c r="P1074" s="37">
        <v>157</v>
      </c>
      <c r="S1074" t="str">
        <f t="shared" si="2124"/>
        <v/>
      </c>
      <c r="T1074" s="104"/>
    </row>
    <row r="1075" spans="1:20" hidden="1">
      <c r="A1075" t="str">
        <f t="shared" ca="1" si="2125"/>
        <v/>
      </c>
      <c r="L1075" s="57" t="str">
        <f t="shared" si="2123"/>
        <v/>
      </c>
      <c r="P1075" s="37">
        <v>157</v>
      </c>
      <c r="S1075" t="str">
        <f t="shared" si="2124"/>
        <v/>
      </c>
      <c r="T1075" s="104"/>
    </row>
    <row r="1076" spans="1:20" hidden="1">
      <c r="A1076" t="str">
        <f t="shared" ca="1" si="2125"/>
        <v/>
      </c>
      <c r="L1076" s="57" t="str">
        <f t="shared" si="2123"/>
        <v/>
      </c>
      <c r="P1076" s="37">
        <v>157</v>
      </c>
      <c r="S1076" t="str">
        <f t="shared" si="2124"/>
        <v/>
      </c>
      <c r="T1076" s="104"/>
    </row>
    <row r="1077" spans="1:20" hidden="1">
      <c r="A1077" t="str">
        <f t="shared" ca="1" si="2125"/>
        <v/>
      </c>
      <c r="L1077" s="57" t="str">
        <f t="shared" si="2123"/>
        <v/>
      </c>
      <c r="P1077" s="37">
        <v>157</v>
      </c>
      <c r="S1077" t="str">
        <f t="shared" si="2124"/>
        <v/>
      </c>
      <c r="T1077" s="104"/>
    </row>
    <row r="1078" spans="1:20" hidden="1">
      <c r="A1078" t="str">
        <f t="shared" ca="1" si="2125"/>
        <v/>
      </c>
      <c r="L1078" s="57" t="str">
        <f t="shared" si="2123"/>
        <v/>
      </c>
      <c r="S1078" t="str">
        <f t="shared" si="2124"/>
        <v/>
      </c>
      <c r="T1078" s="104"/>
    </row>
    <row r="1079" spans="1:20" hidden="1">
      <c r="A1079" t="str">
        <f t="shared" ca="1" si="2125"/>
        <v/>
      </c>
      <c r="L1079" s="57" t="str">
        <f t="shared" si="2123"/>
        <v/>
      </c>
      <c r="P1079" s="37">
        <v>158</v>
      </c>
      <c r="S1079" t="str">
        <f t="shared" si="2124"/>
        <v/>
      </c>
      <c r="T1079" s="104"/>
    </row>
    <row r="1080" spans="1:20" hidden="1">
      <c r="A1080" t="str">
        <f t="shared" ca="1" si="2125"/>
        <v/>
      </c>
      <c r="L1080" s="57" t="str">
        <f t="shared" si="2123"/>
        <v/>
      </c>
      <c r="P1080" s="37">
        <v>158</v>
      </c>
      <c r="S1080" t="str">
        <f t="shared" si="2124"/>
        <v/>
      </c>
      <c r="T1080" s="104"/>
    </row>
    <row r="1081" spans="1:20" hidden="1">
      <c r="A1081" t="str">
        <f t="shared" ca="1" si="2125"/>
        <v/>
      </c>
      <c r="L1081" s="57" t="str">
        <f t="shared" si="2123"/>
        <v/>
      </c>
      <c r="P1081" s="37">
        <v>158</v>
      </c>
      <c r="S1081" t="str">
        <f t="shared" si="2124"/>
        <v/>
      </c>
      <c r="T1081" s="104"/>
    </row>
    <row r="1082" spans="1:20" hidden="1">
      <c r="A1082" t="str">
        <f t="shared" ca="1" si="2125"/>
        <v/>
      </c>
      <c r="L1082" s="57" t="str">
        <f t="shared" si="2123"/>
        <v/>
      </c>
      <c r="P1082" s="37">
        <v>158</v>
      </c>
      <c r="S1082" t="str">
        <f t="shared" si="2124"/>
        <v/>
      </c>
      <c r="T1082" s="104"/>
    </row>
    <row r="1083" spans="1:20" hidden="1">
      <c r="A1083" t="str">
        <f t="shared" ca="1" si="2125"/>
        <v/>
      </c>
      <c r="L1083" s="57" t="str">
        <f t="shared" si="2123"/>
        <v/>
      </c>
      <c r="S1083" t="str">
        <f t="shared" si="2124"/>
        <v/>
      </c>
      <c r="T1083" s="104"/>
    </row>
    <row r="1084" spans="1:20" hidden="1">
      <c r="A1084" t="str">
        <f t="shared" ca="1" si="2125"/>
        <v/>
      </c>
      <c r="L1084" s="57" t="str">
        <f t="shared" si="2123"/>
        <v/>
      </c>
      <c r="P1084" s="37">
        <v>159</v>
      </c>
      <c r="S1084" t="str">
        <f t="shared" si="2124"/>
        <v/>
      </c>
      <c r="T1084" s="104"/>
    </row>
    <row r="1085" spans="1:20" hidden="1">
      <c r="A1085" t="str">
        <f t="shared" ca="1" si="2125"/>
        <v/>
      </c>
      <c r="L1085" s="57" t="str">
        <f t="shared" si="2123"/>
        <v/>
      </c>
      <c r="P1085" s="37">
        <v>159</v>
      </c>
      <c r="S1085" t="str">
        <f t="shared" si="2124"/>
        <v/>
      </c>
      <c r="T1085" s="104"/>
    </row>
    <row r="1086" spans="1:20" hidden="1">
      <c r="A1086" t="str">
        <f t="shared" ca="1" si="2125"/>
        <v/>
      </c>
      <c r="L1086" s="57" t="str">
        <f t="shared" si="2123"/>
        <v/>
      </c>
      <c r="P1086" s="37">
        <v>159</v>
      </c>
      <c r="S1086" t="str">
        <f t="shared" si="2124"/>
        <v/>
      </c>
      <c r="T1086" s="104"/>
    </row>
    <row r="1087" spans="1:20" hidden="1">
      <c r="A1087" t="str">
        <f t="shared" ca="1" si="2125"/>
        <v/>
      </c>
      <c r="L1087" s="57" t="str">
        <f t="shared" si="2123"/>
        <v/>
      </c>
      <c r="P1087" s="37">
        <v>159</v>
      </c>
      <c r="S1087" t="str">
        <f t="shared" si="2124"/>
        <v/>
      </c>
      <c r="T1087" s="104"/>
    </row>
    <row r="1088" spans="1:20" hidden="1">
      <c r="A1088" t="str">
        <f t="shared" ca="1" si="2125"/>
        <v/>
      </c>
      <c r="L1088" s="57" t="str">
        <f t="shared" si="2123"/>
        <v/>
      </c>
      <c r="S1088" t="str">
        <f t="shared" si="2124"/>
        <v/>
      </c>
      <c r="T1088" s="104"/>
    </row>
    <row r="1089" spans="1:20" hidden="1">
      <c r="A1089" t="str">
        <f t="shared" ca="1" si="2125"/>
        <v/>
      </c>
      <c r="L1089" s="57" t="str">
        <f t="shared" si="2123"/>
        <v/>
      </c>
      <c r="P1089" s="37">
        <v>160</v>
      </c>
      <c r="S1089" t="str">
        <f t="shared" si="2124"/>
        <v/>
      </c>
      <c r="T1089" s="104"/>
    </row>
    <row r="1090" spans="1:20" hidden="1">
      <c r="A1090" t="str">
        <f t="shared" ca="1" si="2125"/>
        <v/>
      </c>
      <c r="L1090" s="57" t="str">
        <f t="shared" si="2123"/>
        <v/>
      </c>
      <c r="P1090" s="37">
        <v>160</v>
      </c>
      <c r="S1090" t="str">
        <f t="shared" si="2124"/>
        <v/>
      </c>
      <c r="T1090" s="104"/>
    </row>
    <row r="1091" spans="1:20" hidden="1">
      <c r="A1091" t="str">
        <f t="shared" ca="1" si="2125"/>
        <v/>
      </c>
      <c r="L1091" s="57" t="str">
        <f t="shared" si="2123"/>
        <v/>
      </c>
      <c r="P1091" s="37">
        <v>160</v>
      </c>
      <c r="S1091" t="str">
        <f t="shared" si="2124"/>
        <v/>
      </c>
      <c r="T1091" s="104"/>
    </row>
    <row r="1092" spans="1:20" hidden="1">
      <c r="A1092" t="str">
        <f t="shared" ca="1" si="2125"/>
        <v/>
      </c>
      <c r="L1092" s="57" t="str">
        <f t="shared" si="2123"/>
        <v/>
      </c>
      <c r="P1092" s="37">
        <v>160</v>
      </c>
      <c r="S1092" t="str">
        <f t="shared" si="2124"/>
        <v/>
      </c>
      <c r="T1092" s="104"/>
    </row>
    <row r="1093" spans="1:20" hidden="1">
      <c r="A1093" t="str">
        <f t="shared" ca="1" si="2125"/>
        <v/>
      </c>
      <c r="L1093" s="57" t="str">
        <f t="shared" si="2123"/>
        <v/>
      </c>
      <c r="S1093" t="str">
        <f t="shared" si="2124"/>
        <v/>
      </c>
      <c r="T1093" s="104"/>
    </row>
    <row r="1094" spans="1:20" hidden="1">
      <c r="A1094" t="str">
        <f t="shared" ca="1" si="2125"/>
        <v/>
      </c>
      <c r="L1094" s="57" t="str">
        <f t="shared" si="2123"/>
        <v/>
      </c>
      <c r="P1094" s="37">
        <v>161</v>
      </c>
      <c r="S1094" t="str">
        <f t="shared" si="2124"/>
        <v/>
      </c>
      <c r="T1094" s="104"/>
    </row>
    <row r="1095" spans="1:20" hidden="1">
      <c r="A1095" t="str">
        <f t="shared" ca="1" si="2125"/>
        <v/>
      </c>
      <c r="L1095" s="57" t="str">
        <f t="shared" si="2123"/>
        <v/>
      </c>
      <c r="P1095" s="37">
        <v>161</v>
      </c>
      <c r="S1095" t="str">
        <f t="shared" si="2124"/>
        <v/>
      </c>
      <c r="T1095" s="104"/>
    </row>
    <row r="1096" spans="1:20" hidden="1">
      <c r="A1096" t="str">
        <f t="shared" ca="1" si="2125"/>
        <v/>
      </c>
      <c r="L1096" s="57" t="str">
        <f t="shared" si="2123"/>
        <v/>
      </c>
      <c r="P1096" s="37">
        <v>161</v>
      </c>
      <c r="S1096" t="str">
        <f t="shared" si="2124"/>
        <v/>
      </c>
      <c r="T1096" s="104"/>
    </row>
    <row r="1097" spans="1:20" hidden="1">
      <c r="A1097" t="str">
        <f t="shared" ca="1" si="2125"/>
        <v/>
      </c>
      <c r="L1097" s="57" t="str">
        <f t="shared" si="2123"/>
        <v/>
      </c>
      <c r="P1097" s="37">
        <v>161</v>
      </c>
      <c r="S1097" t="str">
        <f t="shared" si="2124"/>
        <v/>
      </c>
      <c r="T1097" s="104"/>
    </row>
    <row r="1098" spans="1:20" hidden="1">
      <c r="A1098" t="str">
        <f t="shared" ca="1" si="2125"/>
        <v/>
      </c>
      <c r="L1098" s="57" t="str">
        <f t="shared" si="2123"/>
        <v/>
      </c>
      <c r="S1098" t="str">
        <f t="shared" si="2124"/>
        <v/>
      </c>
      <c r="T1098" s="104"/>
    </row>
    <row r="1099" spans="1:20" hidden="1">
      <c r="A1099" t="str">
        <f t="shared" ca="1" si="2125"/>
        <v/>
      </c>
      <c r="L1099" s="57" t="str">
        <f t="shared" si="2123"/>
        <v/>
      </c>
      <c r="P1099" s="37">
        <v>162</v>
      </c>
      <c r="S1099" t="str">
        <f t="shared" si="2124"/>
        <v/>
      </c>
      <c r="T1099" s="104"/>
    </row>
    <row r="1100" spans="1:20" hidden="1">
      <c r="A1100" t="str">
        <f t="shared" ca="1" si="2125"/>
        <v/>
      </c>
      <c r="L1100" s="57" t="str">
        <f t="shared" si="2123"/>
        <v/>
      </c>
      <c r="P1100" s="37">
        <v>162</v>
      </c>
      <c r="S1100" t="str">
        <f t="shared" si="2124"/>
        <v/>
      </c>
      <c r="T1100" s="104"/>
    </row>
    <row r="1101" spans="1:20" hidden="1">
      <c r="A1101" t="str">
        <f t="shared" ca="1" si="2125"/>
        <v/>
      </c>
      <c r="L1101" s="57" t="str">
        <f t="shared" si="2123"/>
        <v/>
      </c>
      <c r="P1101" s="37">
        <v>162</v>
      </c>
      <c r="S1101" t="str">
        <f t="shared" si="2124"/>
        <v/>
      </c>
      <c r="T1101" s="104"/>
    </row>
    <row r="1102" spans="1:20" hidden="1">
      <c r="A1102" t="str">
        <f t="shared" ca="1" si="2125"/>
        <v/>
      </c>
      <c r="L1102" s="57" t="str">
        <f t="shared" si="2123"/>
        <v/>
      </c>
      <c r="P1102" s="37">
        <v>162</v>
      </c>
      <c r="S1102" t="str">
        <f t="shared" si="2124"/>
        <v/>
      </c>
      <c r="T1102" s="104"/>
    </row>
    <row r="1103" spans="1:20" hidden="1">
      <c r="A1103" t="str">
        <f t="shared" ca="1" si="2125"/>
        <v/>
      </c>
      <c r="L1103" s="57" t="str">
        <f t="shared" si="2123"/>
        <v/>
      </c>
      <c r="S1103" t="str">
        <f t="shared" si="2124"/>
        <v/>
      </c>
      <c r="T1103" s="104"/>
    </row>
    <row r="1104" spans="1:20" hidden="1">
      <c r="A1104" t="str">
        <f t="shared" ca="1" si="2125"/>
        <v/>
      </c>
      <c r="L1104" s="57" t="str">
        <f t="shared" si="2123"/>
        <v/>
      </c>
      <c r="P1104" s="37">
        <v>163</v>
      </c>
      <c r="S1104" t="str">
        <f t="shared" si="2124"/>
        <v/>
      </c>
      <c r="T1104" s="104"/>
    </row>
    <row r="1105" spans="1:20" hidden="1">
      <c r="A1105" t="str">
        <f t="shared" ca="1" si="2125"/>
        <v/>
      </c>
      <c r="L1105" s="57" t="str">
        <f t="shared" si="2123"/>
        <v/>
      </c>
      <c r="P1105" s="37">
        <v>163</v>
      </c>
      <c r="S1105" t="str">
        <f t="shared" si="2124"/>
        <v/>
      </c>
      <c r="T1105" s="104"/>
    </row>
    <row r="1106" spans="1:20" hidden="1">
      <c r="A1106" t="str">
        <f t="shared" ca="1" si="2125"/>
        <v/>
      </c>
      <c r="L1106" s="57" t="str">
        <f t="shared" si="2123"/>
        <v/>
      </c>
      <c r="P1106" s="37">
        <v>163</v>
      </c>
      <c r="S1106" t="str">
        <f t="shared" si="2124"/>
        <v/>
      </c>
      <c r="T1106" s="104"/>
    </row>
    <row r="1107" spans="1:20" hidden="1">
      <c r="A1107" t="str">
        <f t="shared" ca="1" si="2125"/>
        <v/>
      </c>
      <c r="L1107" s="57" t="str">
        <f t="shared" si="2123"/>
        <v/>
      </c>
      <c r="P1107" s="37">
        <v>163</v>
      </c>
      <c r="S1107" t="str">
        <f t="shared" si="2124"/>
        <v/>
      </c>
      <c r="T1107" s="104"/>
    </row>
    <row r="1108" spans="1:20" hidden="1">
      <c r="A1108" t="str">
        <f t="shared" ca="1" si="2125"/>
        <v/>
      </c>
      <c r="L1108" s="57" t="str">
        <f t="shared" ref="L1108:L1171" si="2126">IF(OR(S1108="370",S1108="371",S1108="372",S1108="373",S1108="374",S1108="375",S1108="376",S1108="377",S1108="378",S1108="379",S1108="380",S1108="039",S1108="389"),"農集","")</f>
        <v/>
      </c>
      <c r="S1108" t="str">
        <f t="shared" ref="S1108:S1171" si="2127">IF(C1108="","",LEFT(TEXT(C1108,"000000000"),3))</f>
        <v/>
      </c>
      <c r="T1108" s="104"/>
    </row>
    <row r="1109" spans="1:20" hidden="1">
      <c r="A1109" t="str">
        <f t="shared" ca="1" si="2125"/>
        <v/>
      </c>
      <c r="L1109" s="57" t="str">
        <f t="shared" si="2126"/>
        <v/>
      </c>
      <c r="P1109" s="37">
        <v>164</v>
      </c>
      <c r="S1109" t="str">
        <f t="shared" si="2127"/>
        <v/>
      </c>
      <c r="T1109" s="104"/>
    </row>
    <row r="1110" spans="1:20" hidden="1">
      <c r="A1110" t="str">
        <f t="shared" ca="1" si="2125"/>
        <v/>
      </c>
      <c r="L1110" s="57" t="str">
        <f t="shared" si="2126"/>
        <v/>
      </c>
      <c r="P1110" s="37">
        <v>164</v>
      </c>
      <c r="S1110" t="str">
        <f t="shared" si="2127"/>
        <v/>
      </c>
      <c r="T1110" s="104"/>
    </row>
    <row r="1111" spans="1:20" hidden="1">
      <c r="A1111" t="str">
        <f t="shared" ca="1" si="2125"/>
        <v/>
      </c>
      <c r="L1111" s="57" t="str">
        <f t="shared" si="2126"/>
        <v/>
      </c>
      <c r="P1111" s="37">
        <v>164</v>
      </c>
      <c r="S1111" t="str">
        <f t="shared" si="2127"/>
        <v/>
      </c>
      <c r="T1111" s="104"/>
    </row>
    <row r="1112" spans="1:20" hidden="1">
      <c r="A1112" t="str">
        <f t="shared" ca="1" si="2125"/>
        <v/>
      </c>
      <c r="L1112" s="57" t="str">
        <f t="shared" si="2126"/>
        <v/>
      </c>
      <c r="P1112" s="37">
        <v>164</v>
      </c>
      <c r="S1112" t="str">
        <f t="shared" si="2127"/>
        <v/>
      </c>
      <c r="T1112" s="104"/>
    </row>
    <row r="1113" spans="1:20" hidden="1">
      <c r="A1113" t="str">
        <f t="shared" ca="1" si="2125"/>
        <v/>
      </c>
      <c r="L1113" s="57" t="str">
        <f t="shared" si="2126"/>
        <v/>
      </c>
      <c r="S1113" t="str">
        <f t="shared" si="2127"/>
        <v/>
      </c>
      <c r="T1113" s="104"/>
    </row>
    <row r="1114" spans="1:20" hidden="1">
      <c r="A1114" t="str">
        <f t="shared" ca="1" si="2125"/>
        <v/>
      </c>
      <c r="L1114" s="57" t="str">
        <f t="shared" si="2126"/>
        <v/>
      </c>
      <c r="P1114" s="37">
        <v>165</v>
      </c>
      <c r="S1114" t="str">
        <f t="shared" si="2127"/>
        <v/>
      </c>
      <c r="T1114" s="104"/>
    </row>
    <row r="1115" spans="1:20" hidden="1">
      <c r="A1115" t="str">
        <f t="shared" ca="1" si="2125"/>
        <v/>
      </c>
      <c r="L1115" s="57" t="str">
        <f t="shared" si="2126"/>
        <v/>
      </c>
      <c r="P1115" s="37">
        <v>165</v>
      </c>
      <c r="S1115" t="str">
        <f t="shared" si="2127"/>
        <v/>
      </c>
      <c r="T1115" s="104"/>
    </row>
    <row r="1116" spans="1:20" hidden="1">
      <c r="A1116" t="str">
        <f t="shared" ca="1" si="2125"/>
        <v/>
      </c>
      <c r="L1116" s="57" t="str">
        <f t="shared" si="2126"/>
        <v/>
      </c>
      <c r="P1116" s="37">
        <v>165</v>
      </c>
      <c r="S1116" t="str">
        <f t="shared" si="2127"/>
        <v/>
      </c>
      <c r="T1116" s="104"/>
    </row>
    <row r="1117" spans="1:20" hidden="1">
      <c r="A1117" t="str">
        <f t="shared" ca="1" si="2125"/>
        <v/>
      </c>
      <c r="L1117" s="57" t="str">
        <f t="shared" si="2126"/>
        <v/>
      </c>
      <c r="P1117" s="37">
        <v>165</v>
      </c>
      <c r="S1117" t="str">
        <f t="shared" si="2127"/>
        <v/>
      </c>
      <c r="T1117" s="104"/>
    </row>
    <row r="1118" spans="1:20" hidden="1">
      <c r="A1118" t="str">
        <f t="shared" ca="1" si="2125"/>
        <v/>
      </c>
      <c r="L1118" s="57" t="str">
        <f t="shared" si="2126"/>
        <v/>
      </c>
      <c r="S1118" t="str">
        <f t="shared" si="2127"/>
        <v/>
      </c>
      <c r="T1118" s="104"/>
    </row>
    <row r="1119" spans="1:20" hidden="1">
      <c r="A1119" t="str">
        <f t="shared" ca="1" si="2125"/>
        <v/>
      </c>
      <c r="L1119" s="57" t="str">
        <f t="shared" si="2126"/>
        <v/>
      </c>
      <c r="P1119" s="37">
        <v>166</v>
      </c>
      <c r="S1119" t="str">
        <f t="shared" si="2127"/>
        <v/>
      </c>
      <c r="T1119" s="104"/>
    </row>
    <row r="1120" spans="1:20" hidden="1">
      <c r="A1120" t="str">
        <f t="shared" ca="1" si="2125"/>
        <v/>
      </c>
      <c r="L1120" s="57" t="str">
        <f t="shared" si="2126"/>
        <v/>
      </c>
      <c r="P1120" s="37">
        <v>166</v>
      </c>
      <c r="S1120" t="str">
        <f t="shared" si="2127"/>
        <v/>
      </c>
      <c r="T1120" s="104"/>
    </row>
    <row r="1121" spans="1:20" hidden="1">
      <c r="A1121" t="str">
        <f t="shared" ca="1" si="2125"/>
        <v/>
      </c>
      <c r="L1121" s="57" t="str">
        <f t="shared" si="2126"/>
        <v/>
      </c>
      <c r="P1121" s="37">
        <v>166</v>
      </c>
      <c r="S1121" t="str">
        <f t="shared" si="2127"/>
        <v/>
      </c>
      <c r="T1121" s="104"/>
    </row>
    <row r="1122" spans="1:20" hidden="1">
      <c r="A1122" t="str">
        <f t="shared" ca="1" si="2125"/>
        <v/>
      </c>
      <c r="L1122" s="57" t="str">
        <f t="shared" si="2126"/>
        <v/>
      </c>
      <c r="P1122" s="37">
        <v>166</v>
      </c>
      <c r="S1122" t="str">
        <f t="shared" si="2127"/>
        <v/>
      </c>
      <c r="T1122" s="104"/>
    </row>
    <row r="1123" spans="1:20" hidden="1">
      <c r="A1123" t="str">
        <f t="shared" ca="1" si="2125"/>
        <v/>
      </c>
      <c r="L1123" s="57" t="str">
        <f t="shared" si="2126"/>
        <v/>
      </c>
      <c r="S1123" t="str">
        <f t="shared" si="2127"/>
        <v/>
      </c>
      <c r="T1123" s="104"/>
    </row>
    <row r="1124" spans="1:20" hidden="1">
      <c r="A1124" t="str">
        <f t="shared" ca="1" si="2125"/>
        <v/>
      </c>
      <c r="L1124" s="57" t="str">
        <f t="shared" si="2126"/>
        <v/>
      </c>
      <c r="P1124" s="37">
        <v>167</v>
      </c>
      <c r="S1124" t="str">
        <f t="shared" si="2127"/>
        <v/>
      </c>
      <c r="T1124" s="104"/>
    </row>
    <row r="1125" spans="1:20" hidden="1">
      <c r="A1125" t="str">
        <f t="shared" ca="1" si="2125"/>
        <v/>
      </c>
      <c r="L1125" s="57" t="str">
        <f t="shared" si="2126"/>
        <v/>
      </c>
      <c r="P1125" s="37">
        <v>167</v>
      </c>
      <c r="S1125" t="str">
        <f t="shared" si="2127"/>
        <v/>
      </c>
      <c r="T1125" s="104"/>
    </row>
    <row r="1126" spans="1:20" hidden="1">
      <c r="A1126" t="str">
        <f t="shared" ca="1" si="2125"/>
        <v/>
      </c>
      <c r="L1126" s="57" t="str">
        <f t="shared" si="2126"/>
        <v/>
      </c>
      <c r="P1126" s="37">
        <v>167</v>
      </c>
      <c r="S1126" t="str">
        <f t="shared" si="2127"/>
        <v/>
      </c>
      <c r="T1126" s="104"/>
    </row>
    <row r="1127" spans="1:20" hidden="1">
      <c r="A1127" t="str">
        <f t="shared" ca="1" si="2125"/>
        <v/>
      </c>
      <c r="L1127" s="57" t="str">
        <f t="shared" si="2126"/>
        <v/>
      </c>
      <c r="P1127" s="37">
        <v>167</v>
      </c>
      <c r="S1127" t="str">
        <f t="shared" si="2127"/>
        <v/>
      </c>
      <c r="T1127" s="104"/>
    </row>
    <row r="1128" spans="1:20" hidden="1">
      <c r="A1128" t="str">
        <f t="shared" ca="1" si="2125"/>
        <v/>
      </c>
      <c r="L1128" s="57" t="str">
        <f t="shared" si="2126"/>
        <v/>
      </c>
      <c r="S1128" t="str">
        <f t="shared" si="2127"/>
        <v/>
      </c>
      <c r="T1128" s="104"/>
    </row>
    <row r="1129" spans="1:20" hidden="1">
      <c r="A1129" t="str">
        <f t="shared" ca="1" si="2125"/>
        <v/>
      </c>
      <c r="L1129" s="57" t="str">
        <f t="shared" si="2126"/>
        <v/>
      </c>
      <c r="P1129" s="37">
        <v>168</v>
      </c>
      <c r="S1129" t="str">
        <f t="shared" si="2127"/>
        <v/>
      </c>
      <c r="T1129" s="104"/>
    </row>
    <row r="1130" spans="1:20" hidden="1">
      <c r="A1130" t="str">
        <f t="shared" ca="1" si="2125"/>
        <v/>
      </c>
      <c r="L1130" s="57" t="str">
        <f t="shared" si="2126"/>
        <v/>
      </c>
      <c r="P1130" s="37">
        <v>168</v>
      </c>
      <c r="S1130" t="str">
        <f t="shared" si="2127"/>
        <v/>
      </c>
      <c r="T1130" s="104"/>
    </row>
    <row r="1131" spans="1:20" hidden="1">
      <c r="A1131" t="str">
        <f t="shared" ca="1" si="2125"/>
        <v/>
      </c>
      <c r="L1131" s="57" t="str">
        <f t="shared" si="2126"/>
        <v/>
      </c>
      <c r="P1131" s="37">
        <v>168</v>
      </c>
      <c r="S1131" t="str">
        <f t="shared" si="2127"/>
        <v/>
      </c>
      <c r="T1131" s="104"/>
    </row>
    <row r="1132" spans="1:20" hidden="1">
      <c r="A1132" t="str">
        <f t="shared" ca="1" si="2125"/>
        <v/>
      </c>
      <c r="L1132" s="57" t="str">
        <f t="shared" si="2126"/>
        <v/>
      </c>
      <c r="P1132" s="37">
        <v>168</v>
      </c>
      <c r="S1132" t="str">
        <f t="shared" si="2127"/>
        <v/>
      </c>
      <c r="T1132" s="104"/>
    </row>
    <row r="1133" spans="1:20" hidden="1">
      <c r="A1133" t="str">
        <f t="shared" ca="1" si="2125"/>
        <v/>
      </c>
      <c r="L1133" s="57" t="str">
        <f t="shared" si="2126"/>
        <v/>
      </c>
      <c r="S1133" t="str">
        <f t="shared" si="2127"/>
        <v/>
      </c>
      <c r="T1133" s="104"/>
    </row>
    <row r="1134" spans="1:20" hidden="1">
      <c r="A1134" t="str">
        <f t="shared" ref="A1134:A1197" ca="1" si="2128">IF(B1134="","",INDIRECT("減額一覧!B"&amp;$P1134))</f>
        <v/>
      </c>
      <c r="L1134" s="57" t="str">
        <f t="shared" si="2126"/>
        <v/>
      </c>
      <c r="P1134" s="37">
        <v>169</v>
      </c>
      <c r="S1134" t="str">
        <f t="shared" si="2127"/>
        <v/>
      </c>
      <c r="T1134" s="104"/>
    </row>
    <row r="1135" spans="1:20" hidden="1">
      <c r="A1135" t="str">
        <f t="shared" ca="1" si="2128"/>
        <v/>
      </c>
      <c r="L1135" s="57" t="str">
        <f t="shared" si="2126"/>
        <v/>
      </c>
      <c r="P1135" s="37">
        <v>169</v>
      </c>
      <c r="S1135" t="str">
        <f t="shared" si="2127"/>
        <v/>
      </c>
      <c r="T1135" s="104"/>
    </row>
    <row r="1136" spans="1:20" hidden="1">
      <c r="A1136" t="str">
        <f t="shared" ca="1" si="2128"/>
        <v/>
      </c>
      <c r="L1136" s="57" t="str">
        <f t="shared" si="2126"/>
        <v/>
      </c>
      <c r="P1136" s="37">
        <v>169</v>
      </c>
      <c r="S1136" t="str">
        <f t="shared" si="2127"/>
        <v/>
      </c>
      <c r="T1136" s="104"/>
    </row>
    <row r="1137" spans="1:20" hidden="1">
      <c r="A1137" t="str">
        <f t="shared" ca="1" si="2128"/>
        <v/>
      </c>
      <c r="L1137" s="57" t="str">
        <f t="shared" si="2126"/>
        <v/>
      </c>
      <c r="P1137" s="37">
        <v>169</v>
      </c>
      <c r="S1137" t="str">
        <f t="shared" si="2127"/>
        <v/>
      </c>
      <c r="T1137" s="104"/>
    </row>
    <row r="1138" spans="1:20" hidden="1">
      <c r="A1138" t="str">
        <f t="shared" ca="1" si="2128"/>
        <v/>
      </c>
      <c r="L1138" s="57" t="str">
        <f t="shared" si="2126"/>
        <v/>
      </c>
      <c r="S1138" t="str">
        <f t="shared" si="2127"/>
        <v/>
      </c>
      <c r="T1138" s="104"/>
    </row>
    <row r="1139" spans="1:20" hidden="1">
      <c r="A1139" t="str">
        <f t="shared" ca="1" si="2128"/>
        <v/>
      </c>
      <c r="L1139" s="57" t="str">
        <f t="shared" si="2126"/>
        <v/>
      </c>
      <c r="P1139" s="37">
        <v>170</v>
      </c>
      <c r="S1139" t="str">
        <f t="shared" si="2127"/>
        <v/>
      </c>
      <c r="T1139" s="104"/>
    </row>
    <row r="1140" spans="1:20" hidden="1">
      <c r="A1140" t="str">
        <f t="shared" ca="1" si="2128"/>
        <v/>
      </c>
      <c r="L1140" s="57" t="str">
        <f t="shared" si="2126"/>
        <v/>
      </c>
      <c r="P1140" s="37">
        <v>170</v>
      </c>
      <c r="S1140" t="str">
        <f t="shared" si="2127"/>
        <v/>
      </c>
      <c r="T1140" s="104"/>
    </row>
    <row r="1141" spans="1:20" hidden="1">
      <c r="A1141" t="str">
        <f t="shared" ca="1" si="2128"/>
        <v/>
      </c>
      <c r="L1141" s="57" t="str">
        <f t="shared" si="2126"/>
        <v/>
      </c>
      <c r="P1141" s="37">
        <v>170</v>
      </c>
      <c r="S1141" t="str">
        <f t="shared" si="2127"/>
        <v/>
      </c>
      <c r="T1141" s="104"/>
    </row>
    <row r="1142" spans="1:20" hidden="1">
      <c r="A1142" t="str">
        <f t="shared" ca="1" si="2128"/>
        <v/>
      </c>
      <c r="L1142" s="57" t="str">
        <f t="shared" si="2126"/>
        <v/>
      </c>
      <c r="P1142" s="37">
        <v>170</v>
      </c>
      <c r="S1142" t="str">
        <f t="shared" si="2127"/>
        <v/>
      </c>
      <c r="T1142" s="104"/>
    </row>
    <row r="1143" spans="1:20" hidden="1">
      <c r="A1143" t="str">
        <f t="shared" ca="1" si="2128"/>
        <v/>
      </c>
      <c r="L1143" s="57" t="str">
        <f t="shared" si="2126"/>
        <v/>
      </c>
      <c r="S1143" t="str">
        <f t="shared" si="2127"/>
        <v/>
      </c>
      <c r="T1143" s="104"/>
    </row>
    <row r="1144" spans="1:20" hidden="1">
      <c r="A1144" t="str">
        <f t="shared" ca="1" si="2128"/>
        <v/>
      </c>
      <c r="L1144" s="57" t="str">
        <f t="shared" si="2126"/>
        <v/>
      </c>
      <c r="P1144" s="37">
        <v>171</v>
      </c>
      <c r="S1144" t="str">
        <f t="shared" si="2127"/>
        <v/>
      </c>
      <c r="T1144" s="104"/>
    </row>
    <row r="1145" spans="1:20" hidden="1">
      <c r="A1145" t="str">
        <f t="shared" ca="1" si="2128"/>
        <v/>
      </c>
      <c r="L1145" s="57" t="str">
        <f t="shared" si="2126"/>
        <v/>
      </c>
      <c r="P1145" s="37">
        <v>171</v>
      </c>
      <c r="S1145" t="str">
        <f t="shared" si="2127"/>
        <v/>
      </c>
      <c r="T1145" s="104"/>
    </row>
    <row r="1146" spans="1:20" hidden="1">
      <c r="A1146" t="str">
        <f t="shared" ca="1" si="2128"/>
        <v/>
      </c>
      <c r="L1146" s="57" t="str">
        <f t="shared" si="2126"/>
        <v/>
      </c>
      <c r="P1146" s="37">
        <v>171</v>
      </c>
      <c r="S1146" t="str">
        <f t="shared" si="2127"/>
        <v/>
      </c>
      <c r="T1146" s="104"/>
    </row>
    <row r="1147" spans="1:20" hidden="1">
      <c r="A1147" t="str">
        <f t="shared" ca="1" si="2128"/>
        <v/>
      </c>
      <c r="L1147" s="57" t="str">
        <f t="shared" si="2126"/>
        <v/>
      </c>
      <c r="P1147" s="37">
        <v>171</v>
      </c>
      <c r="S1147" t="str">
        <f t="shared" si="2127"/>
        <v/>
      </c>
      <c r="T1147" s="104"/>
    </row>
    <row r="1148" spans="1:20" hidden="1">
      <c r="A1148" t="str">
        <f t="shared" ca="1" si="2128"/>
        <v/>
      </c>
      <c r="L1148" s="57" t="str">
        <f t="shared" si="2126"/>
        <v/>
      </c>
      <c r="S1148" t="str">
        <f t="shared" si="2127"/>
        <v/>
      </c>
      <c r="T1148" s="104"/>
    </row>
    <row r="1149" spans="1:20" hidden="1">
      <c r="A1149" t="str">
        <f t="shared" ca="1" si="2128"/>
        <v/>
      </c>
      <c r="L1149" s="57" t="str">
        <f t="shared" si="2126"/>
        <v/>
      </c>
      <c r="P1149" s="37">
        <v>172</v>
      </c>
      <c r="S1149" t="str">
        <f t="shared" si="2127"/>
        <v/>
      </c>
      <c r="T1149" s="104"/>
    </row>
    <row r="1150" spans="1:20" hidden="1">
      <c r="A1150" t="str">
        <f t="shared" ca="1" si="2128"/>
        <v/>
      </c>
      <c r="L1150" s="57" t="str">
        <f t="shared" si="2126"/>
        <v/>
      </c>
      <c r="P1150" s="37">
        <v>172</v>
      </c>
      <c r="S1150" t="str">
        <f t="shared" si="2127"/>
        <v/>
      </c>
      <c r="T1150" s="104"/>
    </row>
    <row r="1151" spans="1:20" hidden="1">
      <c r="A1151" t="str">
        <f t="shared" ca="1" si="2128"/>
        <v/>
      </c>
      <c r="L1151" s="57" t="str">
        <f t="shared" si="2126"/>
        <v/>
      </c>
      <c r="P1151" s="37">
        <v>172</v>
      </c>
      <c r="S1151" t="str">
        <f t="shared" si="2127"/>
        <v/>
      </c>
      <c r="T1151" s="104"/>
    </row>
    <row r="1152" spans="1:20" hidden="1">
      <c r="A1152" t="str">
        <f t="shared" ca="1" si="2128"/>
        <v/>
      </c>
      <c r="L1152" s="57" t="str">
        <f t="shared" si="2126"/>
        <v/>
      </c>
      <c r="P1152" s="37">
        <v>172</v>
      </c>
      <c r="S1152" t="str">
        <f t="shared" si="2127"/>
        <v/>
      </c>
      <c r="T1152" s="104"/>
    </row>
    <row r="1153" spans="1:20" hidden="1">
      <c r="A1153" t="str">
        <f t="shared" ca="1" si="2128"/>
        <v/>
      </c>
      <c r="L1153" s="57" t="str">
        <f t="shared" si="2126"/>
        <v/>
      </c>
      <c r="S1153" t="str">
        <f t="shared" si="2127"/>
        <v/>
      </c>
      <c r="T1153" s="104"/>
    </row>
    <row r="1154" spans="1:20" hidden="1">
      <c r="A1154" t="str">
        <f t="shared" ca="1" si="2128"/>
        <v/>
      </c>
      <c r="L1154" s="57" t="str">
        <f t="shared" si="2126"/>
        <v/>
      </c>
      <c r="P1154" s="37">
        <v>173</v>
      </c>
      <c r="S1154" t="str">
        <f t="shared" si="2127"/>
        <v/>
      </c>
      <c r="T1154" s="104"/>
    </row>
    <row r="1155" spans="1:20" hidden="1">
      <c r="A1155" t="str">
        <f t="shared" ca="1" si="2128"/>
        <v/>
      </c>
      <c r="L1155" s="57" t="str">
        <f t="shared" si="2126"/>
        <v/>
      </c>
      <c r="P1155" s="37">
        <v>173</v>
      </c>
      <c r="S1155" t="str">
        <f t="shared" si="2127"/>
        <v/>
      </c>
      <c r="T1155" s="104"/>
    </row>
    <row r="1156" spans="1:20" hidden="1">
      <c r="A1156" t="str">
        <f t="shared" ca="1" si="2128"/>
        <v/>
      </c>
      <c r="L1156" s="57" t="str">
        <f t="shared" si="2126"/>
        <v/>
      </c>
      <c r="P1156" s="37">
        <v>173</v>
      </c>
      <c r="S1156" t="str">
        <f t="shared" si="2127"/>
        <v/>
      </c>
      <c r="T1156" s="104"/>
    </row>
    <row r="1157" spans="1:20" hidden="1">
      <c r="A1157" t="str">
        <f t="shared" ca="1" si="2128"/>
        <v/>
      </c>
      <c r="L1157" s="57" t="str">
        <f t="shared" si="2126"/>
        <v/>
      </c>
      <c r="P1157" s="37">
        <v>173</v>
      </c>
      <c r="S1157" t="str">
        <f t="shared" si="2127"/>
        <v/>
      </c>
      <c r="T1157" s="104"/>
    </row>
    <row r="1158" spans="1:20" hidden="1">
      <c r="A1158" t="str">
        <f t="shared" ca="1" si="2128"/>
        <v/>
      </c>
      <c r="L1158" s="57" t="str">
        <f t="shared" si="2126"/>
        <v/>
      </c>
      <c r="S1158" t="str">
        <f t="shared" si="2127"/>
        <v/>
      </c>
      <c r="T1158" s="104"/>
    </row>
    <row r="1159" spans="1:20" hidden="1">
      <c r="A1159" t="str">
        <f t="shared" ca="1" si="2128"/>
        <v/>
      </c>
      <c r="L1159" s="57" t="str">
        <f t="shared" si="2126"/>
        <v/>
      </c>
      <c r="P1159" s="37">
        <v>174</v>
      </c>
      <c r="S1159" t="str">
        <f t="shared" si="2127"/>
        <v/>
      </c>
      <c r="T1159" s="104"/>
    </row>
    <row r="1160" spans="1:20" hidden="1">
      <c r="A1160" t="str">
        <f t="shared" ca="1" si="2128"/>
        <v/>
      </c>
      <c r="L1160" s="57" t="str">
        <f t="shared" si="2126"/>
        <v/>
      </c>
      <c r="P1160" s="37">
        <v>174</v>
      </c>
      <c r="S1160" t="str">
        <f t="shared" si="2127"/>
        <v/>
      </c>
      <c r="T1160" s="104"/>
    </row>
    <row r="1161" spans="1:20" hidden="1">
      <c r="A1161" t="str">
        <f t="shared" ca="1" si="2128"/>
        <v/>
      </c>
      <c r="L1161" s="57" t="str">
        <f t="shared" si="2126"/>
        <v/>
      </c>
      <c r="P1161" s="37">
        <v>174</v>
      </c>
      <c r="S1161" t="str">
        <f t="shared" si="2127"/>
        <v/>
      </c>
      <c r="T1161" s="104"/>
    </row>
    <row r="1162" spans="1:20" hidden="1">
      <c r="A1162" t="str">
        <f t="shared" ca="1" si="2128"/>
        <v/>
      </c>
      <c r="L1162" s="57" t="str">
        <f t="shared" si="2126"/>
        <v/>
      </c>
      <c r="P1162" s="37">
        <v>174</v>
      </c>
      <c r="S1162" t="str">
        <f t="shared" si="2127"/>
        <v/>
      </c>
      <c r="T1162" s="104"/>
    </row>
    <row r="1163" spans="1:20" hidden="1">
      <c r="A1163" t="str">
        <f t="shared" ca="1" si="2128"/>
        <v/>
      </c>
      <c r="L1163" s="57" t="str">
        <f t="shared" si="2126"/>
        <v/>
      </c>
      <c r="S1163" t="str">
        <f t="shared" si="2127"/>
        <v/>
      </c>
      <c r="T1163" s="104"/>
    </row>
    <row r="1164" spans="1:20" hidden="1">
      <c r="A1164" t="str">
        <f t="shared" ca="1" si="2128"/>
        <v/>
      </c>
      <c r="L1164" s="57" t="str">
        <f t="shared" si="2126"/>
        <v/>
      </c>
      <c r="P1164" s="37">
        <v>175</v>
      </c>
      <c r="S1164" t="str">
        <f t="shared" si="2127"/>
        <v/>
      </c>
      <c r="T1164" s="104"/>
    </row>
    <row r="1165" spans="1:20" hidden="1">
      <c r="A1165" t="str">
        <f t="shared" ca="1" si="2128"/>
        <v/>
      </c>
      <c r="L1165" s="57" t="str">
        <f t="shared" si="2126"/>
        <v/>
      </c>
      <c r="P1165" s="37">
        <v>175</v>
      </c>
      <c r="S1165" t="str">
        <f t="shared" si="2127"/>
        <v/>
      </c>
      <c r="T1165" s="104"/>
    </row>
    <row r="1166" spans="1:20" hidden="1">
      <c r="A1166" t="str">
        <f t="shared" ca="1" si="2128"/>
        <v/>
      </c>
      <c r="L1166" s="57" t="str">
        <f t="shared" si="2126"/>
        <v/>
      </c>
      <c r="P1166" s="37">
        <v>175</v>
      </c>
      <c r="S1166" t="str">
        <f t="shared" si="2127"/>
        <v/>
      </c>
      <c r="T1166" s="104"/>
    </row>
    <row r="1167" spans="1:20" hidden="1">
      <c r="A1167" t="str">
        <f t="shared" ca="1" si="2128"/>
        <v/>
      </c>
      <c r="L1167" s="57" t="str">
        <f t="shared" si="2126"/>
        <v/>
      </c>
      <c r="P1167" s="37">
        <v>175</v>
      </c>
      <c r="S1167" t="str">
        <f t="shared" si="2127"/>
        <v/>
      </c>
      <c r="T1167" s="104"/>
    </row>
    <row r="1168" spans="1:20" hidden="1">
      <c r="A1168" t="str">
        <f t="shared" ca="1" si="2128"/>
        <v/>
      </c>
      <c r="L1168" s="57" t="str">
        <f t="shared" si="2126"/>
        <v/>
      </c>
      <c r="S1168" t="str">
        <f t="shared" si="2127"/>
        <v/>
      </c>
      <c r="T1168" s="104"/>
    </row>
    <row r="1169" spans="1:20" hidden="1">
      <c r="A1169" t="str">
        <f t="shared" ca="1" si="2128"/>
        <v/>
      </c>
      <c r="L1169" s="57" t="str">
        <f t="shared" si="2126"/>
        <v/>
      </c>
      <c r="P1169" s="37">
        <v>176</v>
      </c>
      <c r="S1169" t="str">
        <f t="shared" si="2127"/>
        <v/>
      </c>
      <c r="T1169" s="104"/>
    </row>
    <row r="1170" spans="1:20" hidden="1">
      <c r="A1170" t="str">
        <f t="shared" ca="1" si="2128"/>
        <v/>
      </c>
      <c r="L1170" s="57" t="str">
        <f t="shared" si="2126"/>
        <v/>
      </c>
      <c r="P1170" s="37">
        <v>176</v>
      </c>
      <c r="S1170" t="str">
        <f t="shared" si="2127"/>
        <v/>
      </c>
      <c r="T1170" s="104"/>
    </row>
    <row r="1171" spans="1:20" hidden="1">
      <c r="A1171" t="str">
        <f t="shared" ca="1" si="2128"/>
        <v/>
      </c>
      <c r="L1171" s="57" t="str">
        <f t="shared" si="2126"/>
        <v/>
      </c>
      <c r="P1171" s="37">
        <v>176</v>
      </c>
      <c r="S1171" t="str">
        <f t="shared" si="2127"/>
        <v/>
      </c>
      <c r="T1171" s="104"/>
    </row>
    <row r="1172" spans="1:20" hidden="1">
      <c r="A1172" t="str">
        <f t="shared" ca="1" si="2128"/>
        <v/>
      </c>
      <c r="L1172" s="57" t="str">
        <f t="shared" ref="L1172:L1235" si="2129">IF(OR(S1172="370",S1172="371",S1172="372",S1172="373",S1172="374",S1172="375",S1172="376",S1172="377",S1172="378",S1172="379",S1172="380",S1172="039",S1172="389"),"農集","")</f>
        <v/>
      </c>
      <c r="P1172" s="37">
        <v>176</v>
      </c>
      <c r="S1172" t="str">
        <f t="shared" ref="S1172:S1235" si="2130">IF(C1172="","",LEFT(TEXT(C1172,"000000000"),3))</f>
        <v/>
      </c>
      <c r="T1172" s="104"/>
    </row>
    <row r="1173" spans="1:20" hidden="1">
      <c r="A1173" t="str">
        <f t="shared" ca="1" si="2128"/>
        <v/>
      </c>
      <c r="L1173" s="57" t="str">
        <f t="shared" si="2129"/>
        <v/>
      </c>
      <c r="S1173" t="str">
        <f t="shared" si="2130"/>
        <v/>
      </c>
      <c r="T1173" s="104"/>
    </row>
    <row r="1174" spans="1:20" hidden="1">
      <c r="A1174" t="str">
        <f t="shared" ca="1" si="2128"/>
        <v/>
      </c>
      <c r="L1174" s="57" t="str">
        <f t="shared" si="2129"/>
        <v/>
      </c>
      <c r="P1174" s="37">
        <v>177</v>
      </c>
      <c r="S1174" t="str">
        <f t="shared" si="2130"/>
        <v/>
      </c>
      <c r="T1174" s="104"/>
    </row>
    <row r="1175" spans="1:20" hidden="1">
      <c r="A1175" t="str">
        <f t="shared" ca="1" si="2128"/>
        <v/>
      </c>
      <c r="L1175" s="57" t="str">
        <f t="shared" si="2129"/>
        <v/>
      </c>
      <c r="P1175" s="37">
        <v>177</v>
      </c>
      <c r="S1175" t="str">
        <f t="shared" si="2130"/>
        <v/>
      </c>
      <c r="T1175" s="104"/>
    </row>
    <row r="1176" spans="1:20" hidden="1">
      <c r="A1176" t="str">
        <f t="shared" ca="1" si="2128"/>
        <v/>
      </c>
      <c r="L1176" s="57" t="str">
        <f t="shared" si="2129"/>
        <v/>
      </c>
      <c r="P1176" s="37">
        <v>177</v>
      </c>
      <c r="S1176" t="str">
        <f t="shared" si="2130"/>
        <v/>
      </c>
      <c r="T1176" s="104"/>
    </row>
    <row r="1177" spans="1:20" hidden="1">
      <c r="A1177" t="str">
        <f t="shared" ca="1" si="2128"/>
        <v/>
      </c>
      <c r="L1177" s="57" t="str">
        <f t="shared" si="2129"/>
        <v/>
      </c>
      <c r="P1177" s="37">
        <v>177</v>
      </c>
      <c r="S1177" t="str">
        <f t="shared" si="2130"/>
        <v/>
      </c>
      <c r="T1177" s="104"/>
    </row>
    <row r="1178" spans="1:20" hidden="1">
      <c r="A1178" t="str">
        <f t="shared" ca="1" si="2128"/>
        <v/>
      </c>
      <c r="L1178" s="57" t="str">
        <f t="shared" si="2129"/>
        <v/>
      </c>
      <c r="S1178" t="str">
        <f t="shared" si="2130"/>
        <v/>
      </c>
      <c r="T1178" s="104"/>
    </row>
    <row r="1179" spans="1:20" hidden="1">
      <c r="A1179" t="str">
        <f t="shared" ca="1" si="2128"/>
        <v/>
      </c>
      <c r="L1179" s="57" t="str">
        <f t="shared" si="2129"/>
        <v/>
      </c>
      <c r="P1179" s="37">
        <v>178</v>
      </c>
      <c r="S1179" t="str">
        <f t="shared" si="2130"/>
        <v/>
      </c>
      <c r="T1179" s="104"/>
    </row>
    <row r="1180" spans="1:20" hidden="1">
      <c r="A1180" t="str">
        <f t="shared" ca="1" si="2128"/>
        <v/>
      </c>
      <c r="L1180" s="57" t="str">
        <f t="shared" si="2129"/>
        <v/>
      </c>
      <c r="P1180" s="37">
        <v>178</v>
      </c>
      <c r="S1180" t="str">
        <f t="shared" si="2130"/>
        <v/>
      </c>
      <c r="T1180" s="104"/>
    </row>
    <row r="1181" spans="1:20" hidden="1">
      <c r="A1181" t="str">
        <f t="shared" ca="1" si="2128"/>
        <v/>
      </c>
      <c r="L1181" s="57" t="str">
        <f t="shared" si="2129"/>
        <v/>
      </c>
      <c r="P1181" s="37">
        <v>178</v>
      </c>
      <c r="S1181" t="str">
        <f t="shared" si="2130"/>
        <v/>
      </c>
      <c r="T1181" s="104"/>
    </row>
    <row r="1182" spans="1:20" hidden="1">
      <c r="A1182" t="str">
        <f t="shared" ca="1" si="2128"/>
        <v/>
      </c>
      <c r="L1182" s="57" t="str">
        <f t="shared" si="2129"/>
        <v/>
      </c>
      <c r="P1182" s="37">
        <v>178</v>
      </c>
      <c r="S1182" t="str">
        <f t="shared" si="2130"/>
        <v/>
      </c>
      <c r="T1182" s="104"/>
    </row>
    <row r="1183" spans="1:20" hidden="1">
      <c r="A1183" t="str">
        <f t="shared" ca="1" si="2128"/>
        <v/>
      </c>
      <c r="L1183" s="57" t="str">
        <f t="shared" si="2129"/>
        <v/>
      </c>
      <c r="S1183" t="str">
        <f t="shared" si="2130"/>
        <v/>
      </c>
      <c r="T1183" s="104"/>
    </row>
    <row r="1184" spans="1:20" hidden="1">
      <c r="A1184" t="str">
        <f t="shared" ca="1" si="2128"/>
        <v/>
      </c>
      <c r="L1184" s="57" t="str">
        <f t="shared" si="2129"/>
        <v/>
      </c>
      <c r="P1184" s="37">
        <v>179</v>
      </c>
      <c r="S1184" t="str">
        <f t="shared" si="2130"/>
        <v/>
      </c>
      <c r="T1184" s="104"/>
    </row>
    <row r="1185" spans="1:20" hidden="1">
      <c r="A1185" t="str">
        <f t="shared" ca="1" si="2128"/>
        <v/>
      </c>
      <c r="L1185" s="57" t="str">
        <f t="shared" si="2129"/>
        <v/>
      </c>
      <c r="P1185" s="37">
        <v>179</v>
      </c>
      <c r="S1185" t="str">
        <f t="shared" si="2130"/>
        <v/>
      </c>
      <c r="T1185" s="104"/>
    </row>
    <row r="1186" spans="1:20" hidden="1">
      <c r="A1186" t="str">
        <f t="shared" ca="1" si="2128"/>
        <v/>
      </c>
      <c r="L1186" s="57" t="str">
        <f t="shared" si="2129"/>
        <v/>
      </c>
      <c r="P1186" s="37">
        <v>179</v>
      </c>
      <c r="S1186" t="str">
        <f t="shared" si="2130"/>
        <v/>
      </c>
      <c r="T1186" s="104"/>
    </row>
    <row r="1187" spans="1:20" hidden="1">
      <c r="A1187" t="str">
        <f t="shared" ca="1" si="2128"/>
        <v/>
      </c>
      <c r="L1187" s="57" t="str">
        <f t="shared" si="2129"/>
        <v/>
      </c>
      <c r="P1187" s="37">
        <v>179</v>
      </c>
      <c r="S1187" t="str">
        <f t="shared" si="2130"/>
        <v/>
      </c>
      <c r="T1187" s="104"/>
    </row>
    <row r="1188" spans="1:20" hidden="1">
      <c r="A1188" t="str">
        <f t="shared" ca="1" si="2128"/>
        <v/>
      </c>
      <c r="L1188" s="57" t="str">
        <f t="shared" si="2129"/>
        <v/>
      </c>
      <c r="S1188" t="str">
        <f t="shared" si="2130"/>
        <v/>
      </c>
      <c r="T1188" s="104"/>
    </row>
    <row r="1189" spans="1:20" hidden="1">
      <c r="A1189" t="str">
        <f t="shared" ca="1" si="2128"/>
        <v/>
      </c>
      <c r="L1189" s="57" t="str">
        <f t="shared" si="2129"/>
        <v/>
      </c>
      <c r="P1189" s="37">
        <v>180</v>
      </c>
      <c r="S1189" t="str">
        <f t="shared" si="2130"/>
        <v/>
      </c>
      <c r="T1189" s="104"/>
    </row>
    <row r="1190" spans="1:20" hidden="1">
      <c r="A1190" t="str">
        <f t="shared" ca="1" si="2128"/>
        <v/>
      </c>
      <c r="L1190" s="57" t="str">
        <f t="shared" si="2129"/>
        <v/>
      </c>
      <c r="P1190" s="37">
        <v>180</v>
      </c>
      <c r="S1190" t="str">
        <f t="shared" si="2130"/>
        <v/>
      </c>
      <c r="T1190" s="104"/>
    </row>
    <row r="1191" spans="1:20" hidden="1">
      <c r="A1191" t="str">
        <f t="shared" ca="1" si="2128"/>
        <v/>
      </c>
      <c r="L1191" s="57" t="str">
        <f t="shared" si="2129"/>
        <v/>
      </c>
      <c r="P1191" s="37">
        <v>180</v>
      </c>
      <c r="S1191" t="str">
        <f t="shared" si="2130"/>
        <v/>
      </c>
      <c r="T1191" s="104"/>
    </row>
    <row r="1192" spans="1:20" hidden="1">
      <c r="A1192" t="str">
        <f t="shared" ca="1" si="2128"/>
        <v/>
      </c>
      <c r="L1192" s="57" t="str">
        <f t="shared" si="2129"/>
        <v/>
      </c>
      <c r="P1192" s="37">
        <v>180</v>
      </c>
      <c r="S1192" t="str">
        <f t="shared" si="2130"/>
        <v/>
      </c>
      <c r="T1192" s="104"/>
    </row>
    <row r="1193" spans="1:20" hidden="1">
      <c r="A1193" t="str">
        <f t="shared" ca="1" si="2128"/>
        <v/>
      </c>
      <c r="L1193" s="57" t="str">
        <f t="shared" si="2129"/>
        <v/>
      </c>
      <c r="S1193" t="str">
        <f t="shared" si="2130"/>
        <v/>
      </c>
      <c r="T1193" s="104"/>
    </row>
    <row r="1194" spans="1:20" hidden="1">
      <c r="A1194" t="str">
        <f t="shared" ca="1" si="2128"/>
        <v/>
      </c>
      <c r="L1194" s="57" t="str">
        <f t="shared" si="2129"/>
        <v/>
      </c>
      <c r="P1194" s="37">
        <v>181</v>
      </c>
      <c r="S1194" t="str">
        <f t="shared" si="2130"/>
        <v/>
      </c>
      <c r="T1194" s="104"/>
    </row>
    <row r="1195" spans="1:20" hidden="1">
      <c r="A1195" t="str">
        <f t="shared" ca="1" si="2128"/>
        <v/>
      </c>
      <c r="L1195" s="57" t="str">
        <f t="shared" si="2129"/>
        <v/>
      </c>
      <c r="P1195" s="37">
        <v>181</v>
      </c>
      <c r="S1195" t="str">
        <f t="shared" si="2130"/>
        <v/>
      </c>
      <c r="T1195" s="104"/>
    </row>
    <row r="1196" spans="1:20" hidden="1">
      <c r="A1196" t="str">
        <f t="shared" ca="1" si="2128"/>
        <v/>
      </c>
      <c r="L1196" s="57" t="str">
        <f t="shared" si="2129"/>
        <v/>
      </c>
      <c r="P1196" s="37">
        <v>181</v>
      </c>
      <c r="S1196" t="str">
        <f t="shared" si="2130"/>
        <v/>
      </c>
      <c r="T1196" s="104"/>
    </row>
    <row r="1197" spans="1:20" hidden="1">
      <c r="A1197" t="str">
        <f t="shared" ca="1" si="2128"/>
        <v/>
      </c>
      <c r="L1197" s="57" t="str">
        <f t="shared" si="2129"/>
        <v/>
      </c>
      <c r="P1197" s="37">
        <v>181</v>
      </c>
      <c r="S1197" t="str">
        <f t="shared" si="2130"/>
        <v/>
      </c>
      <c r="T1197" s="104"/>
    </row>
    <row r="1198" spans="1:20" hidden="1">
      <c r="A1198" t="str">
        <f t="shared" ref="A1198:A1261" ca="1" si="2131">IF(B1198="","",INDIRECT("減額一覧!B"&amp;$P1198))</f>
        <v/>
      </c>
      <c r="L1198" s="57" t="str">
        <f t="shared" si="2129"/>
        <v/>
      </c>
      <c r="S1198" t="str">
        <f t="shared" si="2130"/>
        <v/>
      </c>
      <c r="T1198" s="104"/>
    </row>
    <row r="1199" spans="1:20" hidden="1">
      <c r="A1199" t="str">
        <f t="shared" ca="1" si="2131"/>
        <v/>
      </c>
      <c r="L1199" s="57" t="str">
        <f t="shared" si="2129"/>
        <v/>
      </c>
      <c r="P1199" s="37">
        <v>182</v>
      </c>
      <c r="S1199" t="str">
        <f t="shared" si="2130"/>
        <v/>
      </c>
      <c r="T1199" s="104"/>
    </row>
    <row r="1200" spans="1:20" hidden="1">
      <c r="A1200" t="str">
        <f t="shared" ca="1" si="2131"/>
        <v/>
      </c>
      <c r="L1200" s="57" t="str">
        <f t="shared" si="2129"/>
        <v/>
      </c>
      <c r="P1200" s="37">
        <v>182</v>
      </c>
      <c r="S1200" t="str">
        <f t="shared" si="2130"/>
        <v/>
      </c>
      <c r="T1200" s="104"/>
    </row>
    <row r="1201" spans="1:20" hidden="1">
      <c r="A1201" t="str">
        <f t="shared" ca="1" si="2131"/>
        <v/>
      </c>
      <c r="L1201" s="57" t="str">
        <f t="shared" si="2129"/>
        <v/>
      </c>
      <c r="P1201" s="37">
        <v>182</v>
      </c>
      <c r="S1201" t="str">
        <f t="shared" si="2130"/>
        <v/>
      </c>
      <c r="T1201" s="104"/>
    </row>
    <row r="1202" spans="1:20" hidden="1">
      <c r="A1202" t="str">
        <f t="shared" ca="1" si="2131"/>
        <v/>
      </c>
      <c r="L1202" s="57" t="str">
        <f t="shared" si="2129"/>
        <v/>
      </c>
      <c r="P1202" s="37">
        <v>182</v>
      </c>
      <c r="S1202" t="str">
        <f t="shared" si="2130"/>
        <v/>
      </c>
      <c r="T1202" s="104"/>
    </row>
    <row r="1203" spans="1:20" hidden="1">
      <c r="A1203" t="str">
        <f t="shared" ca="1" si="2131"/>
        <v/>
      </c>
      <c r="L1203" s="57" t="str">
        <f t="shared" si="2129"/>
        <v/>
      </c>
      <c r="S1203" t="str">
        <f t="shared" si="2130"/>
        <v/>
      </c>
      <c r="T1203" s="104"/>
    </row>
    <row r="1204" spans="1:20" hidden="1">
      <c r="A1204" t="str">
        <f t="shared" ca="1" si="2131"/>
        <v/>
      </c>
      <c r="L1204" s="57" t="str">
        <f t="shared" si="2129"/>
        <v/>
      </c>
      <c r="P1204" s="37">
        <v>183</v>
      </c>
      <c r="S1204" t="str">
        <f t="shared" si="2130"/>
        <v/>
      </c>
      <c r="T1204" s="104"/>
    </row>
    <row r="1205" spans="1:20" hidden="1">
      <c r="A1205" t="str">
        <f t="shared" ca="1" si="2131"/>
        <v/>
      </c>
      <c r="L1205" s="57" t="str">
        <f t="shared" si="2129"/>
        <v/>
      </c>
      <c r="P1205" s="37">
        <v>183</v>
      </c>
      <c r="S1205" t="str">
        <f t="shared" si="2130"/>
        <v/>
      </c>
      <c r="T1205" s="104"/>
    </row>
    <row r="1206" spans="1:20" hidden="1">
      <c r="A1206" t="str">
        <f t="shared" ca="1" si="2131"/>
        <v/>
      </c>
      <c r="L1206" s="57" t="str">
        <f t="shared" si="2129"/>
        <v/>
      </c>
      <c r="P1206" s="37">
        <v>183</v>
      </c>
      <c r="S1206" t="str">
        <f t="shared" si="2130"/>
        <v/>
      </c>
      <c r="T1206" s="104"/>
    </row>
    <row r="1207" spans="1:20" hidden="1">
      <c r="A1207" t="str">
        <f t="shared" ca="1" si="2131"/>
        <v/>
      </c>
      <c r="L1207" s="57" t="str">
        <f t="shared" si="2129"/>
        <v/>
      </c>
      <c r="P1207" s="37">
        <v>183</v>
      </c>
      <c r="S1207" t="str">
        <f t="shared" si="2130"/>
        <v/>
      </c>
      <c r="T1207" s="104"/>
    </row>
    <row r="1208" spans="1:20" hidden="1">
      <c r="A1208" t="str">
        <f t="shared" ca="1" si="2131"/>
        <v/>
      </c>
      <c r="L1208" s="57" t="str">
        <f t="shared" si="2129"/>
        <v/>
      </c>
      <c r="S1208" t="str">
        <f t="shared" si="2130"/>
        <v/>
      </c>
      <c r="T1208" s="104"/>
    </row>
    <row r="1209" spans="1:20" hidden="1">
      <c r="A1209" t="str">
        <f t="shared" ca="1" si="2131"/>
        <v/>
      </c>
      <c r="L1209" s="57" t="str">
        <f t="shared" si="2129"/>
        <v/>
      </c>
      <c r="P1209" s="37">
        <v>184</v>
      </c>
      <c r="S1209" t="str">
        <f t="shared" si="2130"/>
        <v/>
      </c>
      <c r="T1209" s="104"/>
    </row>
    <row r="1210" spans="1:20" hidden="1">
      <c r="A1210" t="str">
        <f t="shared" ca="1" si="2131"/>
        <v/>
      </c>
      <c r="L1210" s="57" t="str">
        <f t="shared" si="2129"/>
        <v/>
      </c>
      <c r="P1210" s="37">
        <v>184</v>
      </c>
      <c r="S1210" t="str">
        <f t="shared" si="2130"/>
        <v/>
      </c>
      <c r="T1210" s="104"/>
    </row>
    <row r="1211" spans="1:20" hidden="1">
      <c r="A1211" t="str">
        <f t="shared" ca="1" si="2131"/>
        <v/>
      </c>
      <c r="L1211" s="57" t="str">
        <f t="shared" si="2129"/>
        <v/>
      </c>
      <c r="P1211" s="37">
        <v>184</v>
      </c>
      <c r="S1211" t="str">
        <f t="shared" si="2130"/>
        <v/>
      </c>
      <c r="T1211" s="104"/>
    </row>
    <row r="1212" spans="1:20" hidden="1">
      <c r="A1212" t="str">
        <f t="shared" ca="1" si="2131"/>
        <v/>
      </c>
      <c r="L1212" s="57" t="str">
        <f t="shared" si="2129"/>
        <v/>
      </c>
      <c r="P1212" s="37">
        <v>184</v>
      </c>
      <c r="S1212" t="str">
        <f t="shared" si="2130"/>
        <v/>
      </c>
      <c r="T1212" s="104"/>
    </row>
    <row r="1213" spans="1:20" hidden="1">
      <c r="A1213" t="str">
        <f t="shared" ca="1" si="2131"/>
        <v/>
      </c>
      <c r="L1213" s="57" t="str">
        <f t="shared" si="2129"/>
        <v/>
      </c>
      <c r="S1213" t="str">
        <f t="shared" si="2130"/>
        <v/>
      </c>
      <c r="T1213" s="104"/>
    </row>
    <row r="1214" spans="1:20" hidden="1">
      <c r="A1214" t="str">
        <f t="shared" ca="1" si="2131"/>
        <v/>
      </c>
      <c r="L1214" s="57" t="str">
        <f t="shared" si="2129"/>
        <v/>
      </c>
      <c r="P1214" s="37">
        <v>185</v>
      </c>
      <c r="S1214" t="str">
        <f t="shared" si="2130"/>
        <v/>
      </c>
      <c r="T1214" s="104"/>
    </row>
    <row r="1215" spans="1:20" hidden="1">
      <c r="A1215" t="str">
        <f t="shared" ca="1" si="2131"/>
        <v/>
      </c>
      <c r="L1215" s="57" t="str">
        <f t="shared" si="2129"/>
        <v/>
      </c>
      <c r="P1215" s="37">
        <v>185</v>
      </c>
      <c r="S1215" t="str">
        <f t="shared" si="2130"/>
        <v/>
      </c>
      <c r="T1215" s="104"/>
    </row>
    <row r="1216" spans="1:20" hidden="1">
      <c r="A1216" t="str">
        <f t="shared" ca="1" si="2131"/>
        <v/>
      </c>
      <c r="L1216" s="57" t="str">
        <f t="shared" si="2129"/>
        <v/>
      </c>
      <c r="P1216" s="37">
        <v>185</v>
      </c>
      <c r="S1216" t="str">
        <f t="shared" si="2130"/>
        <v/>
      </c>
      <c r="T1216" s="104"/>
    </row>
    <row r="1217" spans="1:20" hidden="1">
      <c r="A1217" t="str">
        <f t="shared" ca="1" si="2131"/>
        <v/>
      </c>
      <c r="L1217" s="57" t="str">
        <f t="shared" si="2129"/>
        <v/>
      </c>
      <c r="P1217" s="37">
        <v>185</v>
      </c>
      <c r="S1217" t="str">
        <f t="shared" si="2130"/>
        <v/>
      </c>
      <c r="T1217" s="104"/>
    </row>
    <row r="1218" spans="1:20" hidden="1">
      <c r="A1218" t="str">
        <f t="shared" ca="1" si="2131"/>
        <v/>
      </c>
      <c r="L1218" s="57" t="str">
        <f t="shared" si="2129"/>
        <v/>
      </c>
      <c r="S1218" t="str">
        <f t="shared" si="2130"/>
        <v/>
      </c>
      <c r="T1218" s="104"/>
    </row>
    <row r="1219" spans="1:20" hidden="1">
      <c r="A1219" t="str">
        <f t="shared" ca="1" si="2131"/>
        <v/>
      </c>
      <c r="L1219" s="57" t="str">
        <f t="shared" si="2129"/>
        <v/>
      </c>
      <c r="P1219" s="37">
        <v>186</v>
      </c>
      <c r="S1219" t="str">
        <f t="shared" si="2130"/>
        <v/>
      </c>
      <c r="T1219" s="104"/>
    </row>
    <row r="1220" spans="1:20" hidden="1">
      <c r="A1220" t="str">
        <f t="shared" ca="1" si="2131"/>
        <v/>
      </c>
      <c r="L1220" s="57" t="str">
        <f t="shared" si="2129"/>
        <v/>
      </c>
      <c r="P1220" s="37">
        <v>186</v>
      </c>
      <c r="S1220" t="str">
        <f t="shared" si="2130"/>
        <v/>
      </c>
      <c r="T1220" s="104"/>
    </row>
    <row r="1221" spans="1:20" hidden="1">
      <c r="A1221" t="str">
        <f t="shared" ca="1" si="2131"/>
        <v/>
      </c>
      <c r="L1221" s="57" t="str">
        <f t="shared" si="2129"/>
        <v/>
      </c>
      <c r="P1221" s="37">
        <v>186</v>
      </c>
      <c r="S1221" t="str">
        <f t="shared" si="2130"/>
        <v/>
      </c>
      <c r="T1221" s="104"/>
    </row>
    <row r="1222" spans="1:20" hidden="1">
      <c r="A1222" t="str">
        <f t="shared" ca="1" si="2131"/>
        <v/>
      </c>
      <c r="L1222" s="57" t="str">
        <f t="shared" si="2129"/>
        <v/>
      </c>
      <c r="P1222" s="37">
        <v>186</v>
      </c>
      <c r="S1222" t="str">
        <f t="shared" si="2130"/>
        <v/>
      </c>
      <c r="T1222" s="104"/>
    </row>
    <row r="1223" spans="1:20" hidden="1">
      <c r="A1223" t="str">
        <f t="shared" ca="1" si="2131"/>
        <v/>
      </c>
      <c r="L1223" s="57" t="str">
        <f t="shared" si="2129"/>
        <v/>
      </c>
      <c r="S1223" t="str">
        <f t="shared" si="2130"/>
        <v/>
      </c>
      <c r="T1223" s="104"/>
    </row>
    <row r="1224" spans="1:20" hidden="1">
      <c r="A1224" t="str">
        <f t="shared" ca="1" si="2131"/>
        <v/>
      </c>
      <c r="L1224" s="57" t="str">
        <f t="shared" si="2129"/>
        <v/>
      </c>
      <c r="P1224" s="37">
        <v>187</v>
      </c>
      <c r="S1224" t="str">
        <f t="shared" si="2130"/>
        <v/>
      </c>
      <c r="T1224" s="104"/>
    </row>
    <row r="1225" spans="1:20" hidden="1">
      <c r="A1225" t="str">
        <f t="shared" ca="1" si="2131"/>
        <v/>
      </c>
      <c r="L1225" s="57" t="str">
        <f t="shared" si="2129"/>
        <v/>
      </c>
      <c r="P1225" s="37">
        <v>187</v>
      </c>
      <c r="S1225" t="str">
        <f t="shared" si="2130"/>
        <v/>
      </c>
      <c r="T1225" s="104"/>
    </row>
    <row r="1226" spans="1:20" hidden="1">
      <c r="A1226" t="str">
        <f t="shared" ca="1" si="2131"/>
        <v/>
      </c>
      <c r="L1226" s="57" t="str">
        <f t="shared" si="2129"/>
        <v/>
      </c>
      <c r="P1226" s="37">
        <v>187</v>
      </c>
      <c r="S1226" t="str">
        <f t="shared" si="2130"/>
        <v/>
      </c>
      <c r="T1226" s="104"/>
    </row>
    <row r="1227" spans="1:20" hidden="1">
      <c r="A1227" t="str">
        <f t="shared" ca="1" si="2131"/>
        <v/>
      </c>
      <c r="L1227" s="57" t="str">
        <f t="shared" si="2129"/>
        <v/>
      </c>
      <c r="P1227" s="37">
        <v>187</v>
      </c>
      <c r="S1227" t="str">
        <f t="shared" si="2130"/>
        <v/>
      </c>
      <c r="T1227" s="104"/>
    </row>
    <row r="1228" spans="1:20" hidden="1">
      <c r="A1228" t="str">
        <f t="shared" ca="1" si="2131"/>
        <v/>
      </c>
      <c r="L1228" s="57" t="str">
        <f t="shared" si="2129"/>
        <v/>
      </c>
      <c r="S1228" t="str">
        <f t="shared" si="2130"/>
        <v/>
      </c>
      <c r="T1228" s="104"/>
    </row>
    <row r="1229" spans="1:20" hidden="1">
      <c r="A1229" t="str">
        <f t="shared" ca="1" si="2131"/>
        <v/>
      </c>
      <c r="L1229" s="57" t="str">
        <f t="shared" si="2129"/>
        <v/>
      </c>
      <c r="P1229" s="37">
        <v>188</v>
      </c>
      <c r="S1229" t="str">
        <f t="shared" si="2130"/>
        <v/>
      </c>
      <c r="T1229" s="104"/>
    </row>
    <row r="1230" spans="1:20" hidden="1">
      <c r="A1230" t="str">
        <f t="shared" ca="1" si="2131"/>
        <v/>
      </c>
      <c r="L1230" s="57" t="str">
        <f t="shared" si="2129"/>
        <v/>
      </c>
      <c r="P1230" s="37">
        <v>188</v>
      </c>
      <c r="S1230" t="str">
        <f t="shared" si="2130"/>
        <v/>
      </c>
      <c r="T1230" s="104"/>
    </row>
    <row r="1231" spans="1:20" hidden="1">
      <c r="A1231" t="str">
        <f t="shared" ca="1" si="2131"/>
        <v/>
      </c>
      <c r="L1231" s="57" t="str">
        <f t="shared" si="2129"/>
        <v/>
      </c>
      <c r="P1231" s="37">
        <v>188</v>
      </c>
      <c r="S1231" t="str">
        <f t="shared" si="2130"/>
        <v/>
      </c>
      <c r="T1231" s="104"/>
    </row>
    <row r="1232" spans="1:20" hidden="1">
      <c r="A1232" t="str">
        <f t="shared" ca="1" si="2131"/>
        <v/>
      </c>
      <c r="L1232" s="57" t="str">
        <f t="shared" si="2129"/>
        <v/>
      </c>
      <c r="P1232" s="37">
        <v>188</v>
      </c>
      <c r="S1232" t="str">
        <f t="shared" si="2130"/>
        <v/>
      </c>
      <c r="T1232" s="104"/>
    </row>
    <row r="1233" spans="1:20" hidden="1">
      <c r="A1233" t="str">
        <f t="shared" ca="1" si="2131"/>
        <v/>
      </c>
      <c r="L1233" s="57" t="str">
        <f t="shared" si="2129"/>
        <v/>
      </c>
      <c r="S1233" t="str">
        <f t="shared" si="2130"/>
        <v/>
      </c>
      <c r="T1233" s="104"/>
    </row>
    <row r="1234" spans="1:20" hidden="1">
      <c r="A1234" t="str">
        <f t="shared" ca="1" si="2131"/>
        <v/>
      </c>
      <c r="L1234" s="57" t="str">
        <f t="shared" si="2129"/>
        <v/>
      </c>
      <c r="P1234" s="37">
        <v>189</v>
      </c>
      <c r="S1234" t="str">
        <f t="shared" si="2130"/>
        <v/>
      </c>
      <c r="T1234" s="104"/>
    </row>
    <row r="1235" spans="1:20" hidden="1">
      <c r="A1235" t="str">
        <f t="shared" ca="1" si="2131"/>
        <v/>
      </c>
      <c r="L1235" s="57" t="str">
        <f t="shared" si="2129"/>
        <v/>
      </c>
      <c r="P1235" s="37">
        <v>189</v>
      </c>
      <c r="S1235" t="str">
        <f t="shared" si="2130"/>
        <v/>
      </c>
      <c r="T1235" s="104"/>
    </row>
    <row r="1236" spans="1:20" hidden="1">
      <c r="A1236" t="str">
        <f t="shared" ca="1" si="2131"/>
        <v/>
      </c>
      <c r="L1236" s="57" t="str">
        <f t="shared" ref="L1236:L1299" si="2132">IF(OR(S1236="370",S1236="371",S1236="372",S1236="373",S1236="374",S1236="375",S1236="376",S1236="377",S1236="378",S1236="379",S1236="380",S1236="039",S1236="389"),"農集","")</f>
        <v/>
      </c>
      <c r="P1236" s="37">
        <v>189</v>
      </c>
      <c r="S1236" t="str">
        <f t="shared" ref="S1236:S1299" si="2133">IF(C1236="","",LEFT(TEXT(C1236,"000000000"),3))</f>
        <v/>
      </c>
      <c r="T1236" s="104"/>
    </row>
    <row r="1237" spans="1:20" hidden="1">
      <c r="A1237" t="str">
        <f t="shared" ca="1" si="2131"/>
        <v/>
      </c>
      <c r="L1237" s="57" t="str">
        <f t="shared" si="2132"/>
        <v/>
      </c>
      <c r="P1237" s="37">
        <v>189</v>
      </c>
      <c r="S1237" t="str">
        <f t="shared" si="2133"/>
        <v/>
      </c>
      <c r="T1237" s="104"/>
    </row>
    <row r="1238" spans="1:20" hidden="1">
      <c r="A1238" t="str">
        <f t="shared" ca="1" si="2131"/>
        <v/>
      </c>
      <c r="L1238" s="57" t="str">
        <f t="shared" si="2132"/>
        <v/>
      </c>
      <c r="S1238" t="str">
        <f t="shared" si="2133"/>
        <v/>
      </c>
      <c r="T1238" s="104"/>
    </row>
    <row r="1239" spans="1:20" hidden="1">
      <c r="A1239" t="str">
        <f t="shared" ca="1" si="2131"/>
        <v/>
      </c>
      <c r="L1239" s="57" t="str">
        <f t="shared" si="2132"/>
        <v/>
      </c>
      <c r="P1239" s="37">
        <v>190</v>
      </c>
      <c r="S1239" t="str">
        <f t="shared" si="2133"/>
        <v/>
      </c>
      <c r="T1239" s="104"/>
    </row>
    <row r="1240" spans="1:20" hidden="1">
      <c r="A1240" t="str">
        <f t="shared" ca="1" si="2131"/>
        <v/>
      </c>
      <c r="L1240" s="57" t="str">
        <f t="shared" si="2132"/>
        <v/>
      </c>
      <c r="P1240" s="37">
        <v>190</v>
      </c>
      <c r="S1240" t="str">
        <f t="shared" si="2133"/>
        <v/>
      </c>
      <c r="T1240" s="104"/>
    </row>
    <row r="1241" spans="1:20" hidden="1">
      <c r="A1241" t="str">
        <f t="shared" ca="1" si="2131"/>
        <v/>
      </c>
      <c r="L1241" s="57" t="str">
        <f t="shared" si="2132"/>
        <v/>
      </c>
      <c r="P1241" s="37">
        <v>190</v>
      </c>
      <c r="S1241" t="str">
        <f t="shared" si="2133"/>
        <v/>
      </c>
      <c r="T1241" s="104"/>
    </row>
    <row r="1242" spans="1:20" hidden="1">
      <c r="A1242" t="str">
        <f t="shared" ca="1" si="2131"/>
        <v/>
      </c>
      <c r="L1242" s="57" t="str">
        <f t="shared" si="2132"/>
        <v/>
      </c>
      <c r="P1242" s="37">
        <v>190</v>
      </c>
      <c r="S1242" t="str">
        <f t="shared" si="2133"/>
        <v/>
      </c>
      <c r="T1242" s="104"/>
    </row>
    <row r="1243" spans="1:20" hidden="1">
      <c r="A1243" t="str">
        <f t="shared" ca="1" si="2131"/>
        <v/>
      </c>
      <c r="L1243" s="57" t="str">
        <f t="shared" si="2132"/>
        <v/>
      </c>
      <c r="S1243" t="str">
        <f t="shared" si="2133"/>
        <v/>
      </c>
      <c r="T1243" s="104"/>
    </row>
    <row r="1244" spans="1:20" hidden="1">
      <c r="A1244" t="str">
        <f t="shared" ca="1" si="2131"/>
        <v/>
      </c>
      <c r="L1244" s="57" t="str">
        <f t="shared" si="2132"/>
        <v/>
      </c>
      <c r="P1244" s="37">
        <v>191</v>
      </c>
      <c r="S1244" t="str">
        <f t="shared" si="2133"/>
        <v/>
      </c>
      <c r="T1244" s="104"/>
    </row>
    <row r="1245" spans="1:20" hidden="1">
      <c r="A1245" t="str">
        <f t="shared" ca="1" si="2131"/>
        <v/>
      </c>
      <c r="L1245" s="57" t="str">
        <f t="shared" si="2132"/>
        <v/>
      </c>
      <c r="P1245" s="37">
        <v>191</v>
      </c>
      <c r="S1245" t="str">
        <f t="shared" si="2133"/>
        <v/>
      </c>
      <c r="T1245" s="104"/>
    </row>
    <row r="1246" spans="1:20" hidden="1">
      <c r="A1246" t="str">
        <f t="shared" ca="1" si="2131"/>
        <v/>
      </c>
      <c r="L1246" s="57" t="str">
        <f t="shared" si="2132"/>
        <v/>
      </c>
      <c r="P1246" s="37">
        <v>191</v>
      </c>
      <c r="S1246" t="str">
        <f t="shared" si="2133"/>
        <v/>
      </c>
      <c r="T1246" s="104"/>
    </row>
    <row r="1247" spans="1:20" hidden="1">
      <c r="A1247" t="str">
        <f t="shared" ca="1" si="2131"/>
        <v/>
      </c>
      <c r="L1247" s="57" t="str">
        <f t="shared" si="2132"/>
        <v/>
      </c>
      <c r="P1247" s="37">
        <v>191</v>
      </c>
      <c r="S1247" t="str">
        <f t="shared" si="2133"/>
        <v/>
      </c>
      <c r="T1247" s="104"/>
    </row>
    <row r="1248" spans="1:20" hidden="1">
      <c r="A1248" t="str">
        <f t="shared" ca="1" si="2131"/>
        <v/>
      </c>
      <c r="L1248" s="57" t="str">
        <f t="shared" si="2132"/>
        <v/>
      </c>
      <c r="S1248" t="str">
        <f t="shared" si="2133"/>
        <v/>
      </c>
      <c r="T1248" s="104"/>
    </row>
    <row r="1249" spans="1:20" hidden="1">
      <c r="A1249" t="str">
        <f t="shared" ca="1" si="2131"/>
        <v/>
      </c>
      <c r="L1249" s="57" t="str">
        <f t="shared" si="2132"/>
        <v/>
      </c>
      <c r="P1249" s="37">
        <v>192</v>
      </c>
      <c r="S1249" t="str">
        <f t="shared" si="2133"/>
        <v/>
      </c>
      <c r="T1249" s="104"/>
    </row>
    <row r="1250" spans="1:20" hidden="1">
      <c r="A1250" t="str">
        <f t="shared" ca="1" si="2131"/>
        <v/>
      </c>
      <c r="L1250" s="57" t="str">
        <f t="shared" si="2132"/>
        <v/>
      </c>
      <c r="P1250" s="37">
        <v>192</v>
      </c>
      <c r="S1250" t="str">
        <f t="shared" si="2133"/>
        <v/>
      </c>
      <c r="T1250" s="104"/>
    </row>
    <row r="1251" spans="1:20" hidden="1">
      <c r="A1251" t="str">
        <f t="shared" ca="1" si="2131"/>
        <v/>
      </c>
      <c r="L1251" s="57" t="str">
        <f t="shared" si="2132"/>
        <v/>
      </c>
      <c r="P1251" s="37">
        <v>192</v>
      </c>
      <c r="S1251" t="str">
        <f t="shared" si="2133"/>
        <v/>
      </c>
      <c r="T1251" s="104"/>
    </row>
    <row r="1252" spans="1:20" hidden="1">
      <c r="A1252" t="str">
        <f t="shared" ca="1" si="2131"/>
        <v/>
      </c>
      <c r="L1252" s="57" t="str">
        <f t="shared" si="2132"/>
        <v/>
      </c>
      <c r="P1252" s="37">
        <v>192</v>
      </c>
      <c r="S1252" t="str">
        <f t="shared" si="2133"/>
        <v/>
      </c>
      <c r="T1252" s="104"/>
    </row>
    <row r="1253" spans="1:20" hidden="1">
      <c r="A1253" t="str">
        <f t="shared" ca="1" si="2131"/>
        <v/>
      </c>
      <c r="L1253" s="57" t="str">
        <f t="shared" si="2132"/>
        <v/>
      </c>
      <c r="S1253" t="str">
        <f t="shared" si="2133"/>
        <v/>
      </c>
      <c r="T1253" s="104"/>
    </row>
    <row r="1254" spans="1:20" hidden="1">
      <c r="A1254" t="str">
        <f t="shared" ca="1" si="2131"/>
        <v/>
      </c>
      <c r="L1254" s="57" t="str">
        <f t="shared" si="2132"/>
        <v/>
      </c>
      <c r="P1254" s="37">
        <v>193</v>
      </c>
      <c r="S1254" t="str">
        <f t="shared" si="2133"/>
        <v/>
      </c>
      <c r="T1254" s="104"/>
    </row>
    <row r="1255" spans="1:20" hidden="1">
      <c r="A1255" t="str">
        <f t="shared" ca="1" si="2131"/>
        <v/>
      </c>
      <c r="L1255" s="57" t="str">
        <f t="shared" si="2132"/>
        <v/>
      </c>
      <c r="P1255" s="37">
        <v>193</v>
      </c>
      <c r="S1255" t="str">
        <f t="shared" si="2133"/>
        <v/>
      </c>
      <c r="T1255" s="104"/>
    </row>
    <row r="1256" spans="1:20" hidden="1">
      <c r="A1256" t="str">
        <f t="shared" ca="1" si="2131"/>
        <v/>
      </c>
      <c r="L1256" s="57" t="str">
        <f t="shared" si="2132"/>
        <v/>
      </c>
      <c r="P1256" s="37">
        <v>193</v>
      </c>
      <c r="S1256" t="str">
        <f t="shared" si="2133"/>
        <v/>
      </c>
      <c r="T1256" s="104"/>
    </row>
    <row r="1257" spans="1:20" hidden="1">
      <c r="A1257" t="str">
        <f t="shared" ca="1" si="2131"/>
        <v/>
      </c>
      <c r="L1257" s="57" t="str">
        <f t="shared" si="2132"/>
        <v/>
      </c>
      <c r="P1257" s="37">
        <v>193</v>
      </c>
      <c r="S1257" t="str">
        <f t="shared" si="2133"/>
        <v/>
      </c>
      <c r="T1257" s="104"/>
    </row>
    <row r="1258" spans="1:20" hidden="1">
      <c r="A1258" t="str">
        <f t="shared" ca="1" si="2131"/>
        <v/>
      </c>
      <c r="L1258" s="57" t="str">
        <f t="shared" si="2132"/>
        <v/>
      </c>
      <c r="S1258" t="str">
        <f t="shared" si="2133"/>
        <v/>
      </c>
      <c r="T1258" s="104"/>
    </row>
    <row r="1259" spans="1:20" hidden="1">
      <c r="A1259" t="str">
        <f t="shared" ca="1" si="2131"/>
        <v/>
      </c>
      <c r="L1259" s="57" t="str">
        <f t="shared" si="2132"/>
        <v/>
      </c>
      <c r="P1259" s="37">
        <v>194</v>
      </c>
      <c r="S1259" t="str">
        <f t="shared" si="2133"/>
        <v/>
      </c>
      <c r="T1259" s="104"/>
    </row>
    <row r="1260" spans="1:20" hidden="1">
      <c r="A1260" t="str">
        <f t="shared" ca="1" si="2131"/>
        <v/>
      </c>
      <c r="L1260" s="57" t="str">
        <f t="shared" si="2132"/>
        <v/>
      </c>
      <c r="P1260" s="37">
        <v>194</v>
      </c>
      <c r="S1260" t="str">
        <f t="shared" si="2133"/>
        <v/>
      </c>
      <c r="T1260" s="104"/>
    </row>
    <row r="1261" spans="1:20" hidden="1">
      <c r="A1261" t="str">
        <f t="shared" ca="1" si="2131"/>
        <v/>
      </c>
      <c r="L1261" s="57" t="str">
        <f t="shared" si="2132"/>
        <v/>
      </c>
      <c r="P1261" s="37">
        <v>194</v>
      </c>
      <c r="S1261" t="str">
        <f t="shared" si="2133"/>
        <v/>
      </c>
      <c r="T1261" s="104"/>
    </row>
    <row r="1262" spans="1:20" hidden="1">
      <c r="A1262" t="str">
        <f t="shared" ref="A1262:A1325" ca="1" si="2134">IF(B1262="","",INDIRECT("減額一覧!B"&amp;$P1262))</f>
        <v/>
      </c>
      <c r="L1262" s="57" t="str">
        <f t="shared" si="2132"/>
        <v/>
      </c>
      <c r="P1262" s="37">
        <v>194</v>
      </c>
      <c r="S1262" t="str">
        <f t="shared" si="2133"/>
        <v/>
      </c>
      <c r="T1262" s="104"/>
    </row>
    <row r="1263" spans="1:20" hidden="1">
      <c r="A1263" t="str">
        <f t="shared" ca="1" si="2134"/>
        <v/>
      </c>
      <c r="L1263" s="57" t="str">
        <f t="shared" si="2132"/>
        <v/>
      </c>
      <c r="S1263" t="str">
        <f t="shared" si="2133"/>
        <v/>
      </c>
      <c r="T1263" s="104"/>
    </row>
    <row r="1264" spans="1:20" hidden="1">
      <c r="A1264" t="str">
        <f t="shared" ca="1" si="2134"/>
        <v/>
      </c>
      <c r="L1264" s="57" t="str">
        <f t="shared" si="2132"/>
        <v/>
      </c>
      <c r="P1264" s="37">
        <v>195</v>
      </c>
      <c r="S1264" t="str">
        <f t="shared" si="2133"/>
        <v/>
      </c>
      <c r="T1264" s="104"/>
    </row>
    <row r="1265" spans="1:20" hidden="1">
      <c r="A1265" t="str">
        <f t="shared" ca="1" si="2134"/>
        <v/>
      </c>
      <c r="L1265" s="57" t="str">
        <f t="shared" si="2132"/>
        <v/>
      </c>
      <c r="P1265" s="37">
        <v>195</v>
      </c>
      <c r="S1265" t="str">
        <f t="shared" si="2133"/>
        <v/>
      </c>
      <c r="T1265" s="104"/>
    </row>
    <row r="1266" spans="1:20" hidden="1">
      <c r="A1266" t="str">
        <f t="shared" ca="1" si="2134"/>
        <v/>
      </c>
      <c r="L1266" s="57" t="str">
        <f t="shared" si="2132"/>
        <v/>
      </c>
      <c r="P1266" s="37">
        <v>195</v>
      </c>
      <c r="S1266" t="str">
        <f t="shared" si="2133"/>
        <v/>
      </c>
      <c r="T1266" s="104"/>
    </row>
    <row r="1267" spans="1:20" hidden="1">
      <c r="A1267" t="str">
        <f t="shared" ca="1" si="2134"/>
        <v/>
      </c>
      <c r="L1267" s="57" t="str">
        <f t="shared" si="2132"/>
        <v/>
      </c>
      <c r="P1267" s="37">
        <v>195</v>
      </c>
      <c r="S1267" t="str">
        <f t="shared" si="2133"/>
        <v/>
      </c>
      <c r="T1267" s="104"/>
    </row>
    <row r="1268" spans="1:20" hidden="1">
      <c r="A1268" t="str">
        <f t="shared" ca="1" si="2134"/>
        <v/>
      </c>
      <c r="L1268" s="57" t="str">
        <f t="shared" si="2132"/>
        <v/>
      </c>
      <c r="S1268" t="str">
        <f t="shared" si="2133"/>
        <v/>
      </c>
      <c r="T1268" s="104"/>
    </row>
    <row r="1269" spans="1:20" hidden="1">
      <c r="A1269" t="str">
        <f t="shared" ca="1" si="2134"/>
        <v/>
      </c>
      <c r="L1269" s="57" t="str">
        <f t="shared" si="2132"/>
        <v/>
      </c>
      <c r="P1269" s="37">
        <v>196</v>
      </c>
      <c r="S1269" t="str">
        <f t="shared" si="2133"/>
        <v/>
      </c>
      <c r="T1269" s="104"/>
    </row>
    <row r="1270" spans="1:20" hidden="1">
      <c r="A1270" t="str">
        <f t="shared" ca="1" si="2134"/>
        <v/>
      </c>
      <c r="L1270" s="57" t="str">
        <f t="shared" si="2132"/>
        <v/>
      </c>
      <c r="P1270" s="37">
        <v>196</v>
      </c>
      <c r="S1270" t="str">
        <f t="shared" si="2133"/>
        <v/>
      </c>
      <c r="T1270" s="104"/>
    </row>
    <row r="1271" spans="1:20" hidden="1">
      <c r="A1271" t="str">
        <f t="shared" ca="1" si="2134"/>
        <v/>
      </c>
      <c r="L1271" s="57" t="str">
        <f t="shared" si="2132"/>
        <v/>
      </c>
      <c r="P1271" s="37">
        <v>196</v>
      </c>
      <c r="S1271" t="str">
        <f t="shared" si="2133"/>
        <v/>
      </c>
      <c r="T1271" s="104"/>
    </row>
    <row r="1272" spans="1:20" hidden="1">
      <c r="A1272" t="str">
        <f t="shared" ca="1" si="2134"/>
        <v/>
      </c>
      <c r="L1272" s="57" t="str">
        <f t="shared" si="2132"/>
        <v/>
      </c>
      <c r="P1272" s="37">
        <v>196</v>
      </c>
      <c r="S1272" t="str">
        <f t="shared" si="2133"/>
        <v/>
      </c>
      <c r="T1272" s="104"/>
    </row>
    <row r="1273" spans="1:20" hidden="1">
      <c r="A1273" t="str">
        <f t="shared" ca="1" si="2134"/>
        <v/>
      </c>
      <c r="L1273" s="57" t="str">
        <f t="shared" si="2132"/>
        <v/>
      </c>
      <c r="S1273" t="str">
        <f t="shared" si="2133"/>
        <v/>
      </c>
      <c r="T1273" s="104"/>
    </row>
    <row r="1274" spans="1:20" hidden="1">
      <c r="A1274" t="str">
        <f t="shared" ca="1" si="2134"/>
        <v/>
      </c>
      <c r="L1274" s="57" t="str">
        <f t="shared" si="2132"/>
        <v/>
      </c>
      <c r="P1274" s="37">
        <v>197</v>
      </c>
      <c r="S1274" t="str">
        <f t="shared" si="2133"/>
        <v/>
      </c>
      <c r="T1274" s="104"/>
    </row>
    <row r="1275" spans="1:20" hidden="1">
      <c r="A1275" t="str">
        <f t="shared" ca="1" si="2134"/>
        <v/>
      </c>
      <c r="L1275" s="57" t="str">
        <f t="shared" si="2132"/>
        <v/>
      </c>
      <c r="P1275" s="37">
        <v>197</v>
      </c>
      <c r="S1275" t="str">
        <f t="shared" si="2133"/>
        <v/>
      </c>
      <c r="T1275" s="104"/>
    </row>
    <row r="1276" spans="1:20" hidden="1">
      <c r="A1276" t="str">
        <f t="shared" ca="1" si="2134"/>
        <v/>
      </c>
      <c r="L1276" s="57" t="str">
        <f t="shared" si="2132"/>
        <v/>
      </c>
      <c r="P1276" s="37">
        <v>197</v>
      </c>
      <c r="S1276" t="str">
        <f t="shared" si="2133"/>
        <v/>
      </c>
      <c r="T1276" s="104"/>
    </row>
    <row r="1277" spans="1:20" hidden="1">
      <c r="A1277" t="str">
        <f t="shared" ca="1" si="2134"/>
        <v/>
      </c>
      <c r="L1277" s="57" t="str">
        <f t="shared" si="2132"/>
        <v/>
      </c>
      <c r="P1277" s="37">
        <v>197</v>
      </c>
      <c r="S1277" t="str">
        <f t="shared" si="2133"/>
        <v/>
      </c>
      <c r="T1277" s="104"/>
    </row>
    <row r="1278" spans="1:20" hidden="1">
      <c r="A1278" t="str">
        <f t="shared" ca="1" si="2134"/>
        <v/>
      </c>
      <c r="L1278" s="57" t="str">
        <f t="shared" si="2132"/>
        <v/>
      </c>
      <c r="S1278" t="str">
        <f t="shared" si="2133"/>
        <v/>
      </c>
      <c r="T1278" s="104"/>
    </row>
    <row r="1279" spans="1:20" hidden="1">
      <c r="A1279" t="str">
        <f t="shared" ca="1" si="2134"/>
        <v/>
      </c>
      <c r="L1279" s="57" t="str">
        <f t="shared" si="2132"/>
        <v/>
      </c>
      <c r="P1279" s="37">
        <v>198</v>
      </c>
      <c r="S1279" t="str">
        <f t="shared" si="2133"/>
        <v/>
      </c>
      <c r="T1279" s="104"/>
    </row>
    <row r="1280" spans="1:20" hidden="1">
      <c r="A1280" t="str">
        <f t="shared" ca="1" si="2134"/>
        <v/>
      </c>
      <c r="L1280" s="57" t="str">
        <f t="shared" si="2132"/>
        <v/>
      </c>
      <c r="P1280" s="37">
        <v>198</v>
      </c>
      <c r="S1280" t="str">
        <f t="shared" si="2133"/>
        <v/>
      </c>
      <c r="T1280" s="104"/>
    </row>
    <row r="1281" spans="1:20" hidden="1">
      <c r="A1281" t="str">
        <f t="shared" ca="1" si="2134"/>
        <v/>
      </c>
      <c r="L1281" s="57" t="str">
        <f t="shared" si="2132"/>
        <v/>
      </c>
      <c r="P1281" s="37">
        <v>198</v>
      </c>
      <c r="S1281" t="str">
        <f t="shared" si="2133"/>
        <v/>
      </c>
      <c r="T1281" s="104"/>
    </row>
    <row r="1282" spans="1:20" hidden="1">
      <c r="A1282" t="str">
        <f t="shared" ca="1" si="2134"/>
        <v/>
      </c>
      <c r="L1282" s="57" t="str">
        <f t="shared" si="2132"/>
        <v/>
      </c>
      <c r="P1282" s="37">
        <v>198</v>
      </c>
      <c r="S1282" t="str">
        <f t="shared" si="2133"/>
        <v/>
      </c>
      <c r="T1282" s="104"/>
    </row>
    <row r="1283" spans="1:20" hidden="1">
      <c r="A1283" t="str">
        <f t="shared" ca="1" si="2134"/>
        <v/>
      </c>
      <c r="L1283" s="57" t="str">
        <f t="shared" si="2132"/>
        <v/>
      </c>
      <c r="S1283" t="str">
        <f t="shared" si="2133"/>
        <v/>
      </c>
      <c r="T1283" s="104"/>
    </row>
    <row r="1284" spans="1:20" hidden="1">
      <c r="A1284" t="str">
        <f t="shared" ca="1" si="2134"/>
        <v/>
      </c>
      <c r="L1284" s="57" t="str">
        <f t="shared" si="2132"/>
        <v/>
      </c>
      <c r="P1284" s="37">
        <v>199</v>
      </c>
      <c r="S1284" t="str">
        <f t="shared" si="2133"/>
        <v/>
      </c>
      <c r="T1284" s="104"/>
    </row>
    <row r="1285" spans="1:20" hidden="1">
      <c r="A1285" t="str">
        <f t="shared" ca="1" si="2134"/>
        <v/>
      </c>
      <c r="L1285" s="57" t="str">
        <f t="shared" si="2132"/>
        <v/>
      </c>
      <c r="P1285" s="37">
        <v>199</v>
      </c>
      <c r="S1285" t="str">
        <f t="shared" si="2133"/>
        <v/>
      </c>
      <c r="T1285" s="104"/>
    </row>
    <row r="1286" spans="1:20" hidden="1">
      <c r="A1286" t="str">
        <f t="shared" ca="1" si="2134"/>
        <v/>
      </c>
      <c r="L1286" s="57" t="str">
        <f t="shared" si="2132"/>
        <v/>
      </c>
      <c r="P1286" s="37">
        <v>199</v>
      </c>
      <c r="S1286" t="str">
        <f t="shared" si="2133"/>
        <v/>
      </c>
      <c r="T1286" s="104"/>
    </row>
    <row r="1287" spans="1:20" hidden="1">
      <c r="A1287" t="str">
        <f t="shared" ca="1" si="2134"/>
        <v/>
      </c>
      <c r="L1287" s="57" t="str">
        <f t="shared" si="2132"/>
        <v/>
      </c>
      <c r="P1287" s="37">
        <v>199</v>
      </c>
      <c r="S1287" t="str">
        <f t="shared" si="2133"/>
        <v/>
      </c>
      <c r="T1287" s="104"/>
    </row>
    <row r="1288" spans="1:20" hidden="1">
      <c r="A1288" t="str">
        <f t="shared" ca="1" si="2134"/>
        <v/>
      </c>
      <c r="L1288" s="57" t="str">
        <f t="shared" si="2132"/>
        <v/>
      </c>
      <c r="S1288" t="str">
        <f t="shared" si="2133"/>
        <v/>
      </c>
      <c r="T1288" s="104"/>
    </row>
    <row r="1289" spans="1:20" hidden="1">
      <c r="A1289" t="str">
        <f t="shared" ca="1" si="2134"/>
        <v/>
      </c>
      <c r="L1289" s="57" t="str">
        <f t="shared" si="2132"/>
        <v/>
      </c>
      <c r="P1289" s="37">
        <v>200</v>
      </c>
      <c r="S1289" t="str">
        <f t="shared" si="2133"/>
        <v/>
      </c>
      <c r="T1289" s="104"/>
    </row>
    <row r="1290" spans="1:20" hidden="1">
      <c r="A1290" t="str">
        <f t="shared" ca="1" si="2134"/>
        <v/>
      </c>
      <c r="L1290" s="57" t="str">
        <f t="shared" si="2132"/>
        <v/>
      </c>
      <c r="P1290" s="37">
        <v>200</v>
      </c>
      <c r="S1290" t="str">
        <f t="shared" si="2133"/>
        <v/>
      </c>
      <c r="T1290" s="104"/>
    </row>
    <row r="1291" spans="1:20" hidden="1">
      <c r="A1291" t="str">
        <f t="shared" ca="1" si="2134"/>
        <v/>
      </c>
      <c r="L1291" s="57" t="str">
        <f t="shared" si="2132"/>
        <v/>
      </c>
      <c r="P1291" s="37">
        <v>200</v>
      </c>
      <c r="S1291" t="str">
        <f t="shared" si="2133"/>
        <v/>
      </c>
      <c r="T1291" s="104"/>
    </row>
    <row r="1292" spans="1:20" hidden="1">
      <c r="A1292" t="str">
        <f t="shared" ca="1" si="2134"/>
        <v/>
      </c>
      <c r="L1292" s="57" t="str">
        <f t="shared" si="2132"/>
        <v/>
      </c>
      <c r="P1292" s="37">
        <v>200</v>
      </c>
      <c r="S1292" t="str">
        <f t="shared" si="2133"/>
        <v/>
      </c>
      <c r="T1292" s="104"/>
    </row>
    <row r="1293" spans="1:20" hidden="1">
      <c r="A1293" t="str">
        <f t="shared" ca="1" si="2134"/>
        <v/>
      </c>
      <c r="L1293" s="57" t="str">
        <f t="shared" si="2132"/>
        <v/>
      </c>
      <c r="S1293" t="str">
        <f t="shared" si="2133"/>
        <v/>
      </c>
      <c r="T1293" s="104"/>
    </row>
    <row r="1294" spans="1:20" hidden="1">
      <c r="A1294" t="str">
        <f t="shared" ca="1" si="2134"/>
        <v/>
      </c>
      <c r="L1294" s="57" t="str">
        <f t="shared" si="2132"/>
        <v/>
      </c>
      <c r="P1294" s="37">
        <v>201</v>
      </c>
      <c r="S1294" t="str">
        <f t="shared" si="2133"/>
        <v/>
      </c>
      <c r="T1294" s="104"/>
    </row>
    <row r="1295" spans="1:20" hidden="1">
      <c r="A1295" t="str">
        <f t="shared" ca="1" si="2134"/>
        <v/>
      </c>
      <c r="L1295" s="57" t="str">
        <f t="shared" si="2132"/>
        <v/>
      </c>
      <c r="P1295" s="37">
        <v>201</v>
      </c>
      <c r="S1295" t="str">
        <f t="shared" si="2133"/>
        <v/>
      </c>
      <c r="T1295" s="104"/>
    </row>
    <row r="1296" spans="1:20" hidden="1">
      <c r="A1296" t="str">
        <f t="shared" ca="1" si="2134"/>
        <v/>
      </c>
      <c r="L1296" s="57" t="str">
        <f t="shared" si="2132"/>
        <v/>
      </c>
      <c r="P1296" s="37">
        <v>201</v>
      </c>
      <c r="S1296" t="str">
        <f t="shared" si="2133"/>
        <v/>
      </c>
      <c r="T1296" s="104"/>
    </row>
    <row r="1297" spans="1:20" hidden="1">
      <c r="A1297" t="str">
        <f t="shared" ca="1" si="2134"/>
        <v/>
      </c>
      <c r="L1297" s="57" t="str">
        <f t="shared" si="2132"/>
        <v/>
      </c>
      <c r="P1297" s="37">
        <v>201</v>
      </c>
      <c r="S1297" t="str">
        <f t="shared" si="2133"/>
        <v/>
      </c>
      <c r="T1297" s="104"/>
    </row>
    <row r="1298" spans="1:20" hidden="1">
      <c r="A1298" t="str">
        <f t="shared" ca="1" si="2134"/>
        <v/>
      </c>
      <c r="L1298" s="57" t="str">
        <f t="shared" si="2132"/>
        <v/>
      </c>
      <c r="S1298" t="str">
        <f t="shared" si="2133"/>
        <v/>
      </c>
      <c r="T1298" s="104"/>
    </row>
    <row r="1299" spans="1:20" hidden="1">
      <c r="A1299" t="str">
        <f t="shared" ca="1" si="2134"/>
        <v/>
      </c>
      <c r="L1299" s="57" t="str">
        <f t="shared" si="2132"/>
        <v/>
      </c>
      <c r="P1299" s="37">
        <v>202</v>
      </c>
      <c r="S1299" t="str">
        <f t="shared" si="2133"/>
        <v/>
      </c>
      <c r="T1299" s="104"/>
    </row>
    <row r="1300" spans="1:20" hidden="1">
      <c r="A1300" t="str">
        <f t="shared" ca="1" si="2134"/>
        <v/>
      </c>
      <c r="L1300" s="57" t="str">
        <f t="shared" ref="L1300:L1363" si="2135">IF(OR(S1300="370",S1300="371",S1300="372",S1300="373",S1300="374",S1300="375",S1300="376",S1300="377",S1300="378",S1300="379",S1300="380",S1300="039",S1300="389"),"農集","")</f>
        <v/>
      </c>
      <c r="P1300" s="37">
        <v>202</v>
      </c>
      <c r="S1300" t="str">
        <f t="shared" ref="S1300:S1363" si="2136">IF(C1300="","",LEFT(TEXT(C1300,"000000000"),3))</f>
        <v/>
      </c>
      <c r="T1300" s="104"/>
    </row>
    <row r="1301" spans="1:20" hidden="1">
      <c r="A1301" t="str">
        <f t="shared" ca="1" si="2134"/>
        <v/>
      </c>
      <c r="L1301" s="57" t="str">
        <f t="shared" si="2135"/>
        <v/>
      </c>
      <c r="P1301" s="37">
        <v>202</v>
      </c>
      <c r="S1301" t="str">
        <f t="shared" si="2136"/>
        <v/>
      </c>
      <c r="T1301" s="104"/>
    </row>
    <row r="1302" spans="1:20" hidden="1">
      <c r="A1302" t="str">
        <f t="shared" ca="1" si="2134"/>
        <v/>
      </c>
      <c r="L1302" s="57" t="str">
        <f t="shared" si="2135"/>
        <v/>
      </c>
      <c r="P1302" s="37">
        <v>202</v>
      </c>
      <c r="S1302" t="str">
        <f t="shared" si="2136"/>
        <v/>
      </c>
      <c r="T1302" s="104"/>
    </row>
    <row r="1303" spans="1:20" hidden="1">
      <c r="A1303" t="str">
        <f t="shared" ca="1" si="2134"/>
        <v/>
      </c>
      <c r="L1303" s="57" t="str">
        <f t="shared" si="2135"/>
        <v/>
      </c>
      <c r="S1303" t="str">
        <f t="shared" si="2136"/>
        <v/>
      </c>
      <c r="T1303" s="104"/>
    </row>
    <row r="1304" spans="1:20" hidden="1">
      <c r="A1304" t="str">
        <f t="shared" ca="1" si="2134"/>
        <v/>
      </c>
      <c r="L1304" s="57" t="str">
        <f t="shared" si="2135"/>
        <v/>
      </c>
      <c r="P1304" s="37">
        <v>203</v>
      </c>
      <c r="S1304" t="str">
        <f t="shared" si="2136"/>
        <v/>
      </c>
      <c r="T1304" s="104"/>
    </row>
    <row r="1305" spans="1:20" hidden="1">
      <c r="A1305" t="str">
        <f t="shared" ca="1" si="2134"/>
        <v/>
      </c>
      <c r="L1305" s="57" t="str">
        <f t="shared" si="2135"/>
        <v/>
      </c>
      <c r="P1305" s="37">
        <v>203</v>
      </c>
      <c r="S1305" t="str">
        <f t="shared" si="2136"/>
        <v/>
      </c>
      <c r="T1305" s="104"/>
    </row>
    <row r="1306" spans="1:20" hidden="1">
      <c r="A1306" t="str">
        <f t="shared" ca="1" si="2134"/>
        <v/>
      </c>
      <c r="L1306" s="57" t="str">
        <f t="shared" si="2135"/>
        <v/>
      </c>
      <c r="P1306" s="37">
        <v>203</v>
      </c>
      <c r="S1306" t="str">
        <f t="shared" si="2136"/>
        <v/>
      </c>
      <c r="T1306" s="104"/>
    </row>
    <row r="1307" spans="1:20" hidden="1">
      <c r="A1307" t="str">
        <f t="shared" ca="1" si="2134"/>
        <v/>
      </c>
      <c r="L1307" s="57" t="str">
        <f t="shared" si="2135"/>
        <v/>
      </c>
      <c r="P1307" s="37">
        <v>203</v>
      </c>
      <c r="S1307" t="str">
        <f t="shared" si="2136"/>
        <v/>
      </c>
      <c r="T1307" s="104"/>
    </row>
    <row r="1308" spans="1:20" hidden="1">
      <c r="A1308" t="str">
        <f t="shared" ca="1" si="2134"/>
        <v/>
      </c>
      <c r="L1308" s="57" t="str">
        <f t="shared" si="2135"/>
        <v/>
      </c>
      <c r="S1308" t="str">
        <f t="shared" si="2136"/>
        <v/>
      </c>
      <c r="T1308" s="104"/>
    </row>
    <row r="1309" spans="1:20" hidden="1">
      <c r="A1309" t="str">
        <f t="shared" ca="1" si="2134"/>
        <v/>
      </c>
      <c r="L1309" s="57" t="str">
        <f t="shared" si="2135"/>
        <v/>
      </c>
      <c r="P1309" s="37">
        <v>204</v>
      </c>
      <c r="S1309" t="str">
        <f t="shared" si="2136"/>
        <v/>
      </c>
      <c r="T1309" s="104"/>
    </row>
    <row r="1310" spans="1:20" hidden="1">
      <c r="A1310" t="str">
        <f t="shared" ca="1" si="2134"/>
        <v/>
      </c>
      <c r="L1310" s="57" t="str">
        <f t="shared" si="2135"/>
        <v/>
      </c>
      <c r="P1310" s="37">
        <v>204</v>
      </c>
      <c r="S1310" t="str">
        <f t="shared" si="2136"/>
        <v/>
      </c>
      <c r="T1310" s="104"/>
    </row>
    <row r="1311" spans="1:20" hidden="1">
      <c r="A1311" t="str">
        <f t="shared" ca="1" si="2134"/>
        <v/>
      </c>
      <c r="L1311" s="57" t="str">
        <f t="shared" si="2135"/>
        <v/>
      </c>
      <c r="P1311" s="37">
        <v>204</v>
      </c>
      <c r="S1311" t="str">
        <f t="shared" si="2136"/>
        <v/>
      </c>
      <c r="T1311" s="104"/>
    </row>
    <row r="1312" spans="1:20" hidden="1">
      <c r="A1312" t="str">
        <f t="shared" ca="1" si="2134"/>
        <v/>
      </c>
      <c r="L1312" s="57" t="str">
        <f t="shared" si="2135"/>
        <v/>
      </c>
      <c r="P1312" s="37">
        <v>204</v>
      </c>
      <c r="S1312" t="str">
        <f t="shared" si="2136"/>
        <v/>
      </c>
      <c r="T1312" s="104"/>
    </row>
    <row r="1313" spans="1:20" hidden="1">
      <c r="A1313" t="str">
        <f t="shared" ca="1" si="2134"/>
        <v/>
      </c>
      <c r="L1313" s="57" t="str">
        <f t="shared" si="2135"/>
        <v/>
      </c>
      <c r="S1313" t="str">
        <f t="shared" si="2136"/>
        <v/>
      </c>
      <c r="T1313" s="104"/>
    </row>
    <row r="1314" spans="1:20" hidden="1">
      <c r="A1314" t="str">
        <f t="shared" ca="1" si="2134"/>
        <v/>
      </c>
      <c r="L1314" s="57" t="str">
        <f t="shared" si="2135"/>
        <v/>
      </c>
      <c r="P1314" s="37">
        <v>205</v>
      </c>
      <c r="S1314" t="str">
        <f t="shared" si="2136"/>
        <v/>
      </c>
      <c r="T1314" s="104"/>
    </row>
    <row r="1315" spans="1:20" hidden="1">
      <c r="A1315" t="str">
        <f t="shared" ca="1" si="2134"/>
        <v/>
      </c>
      <c r="L1315" s="57" t="str">
        <f t="shared" si="2135"/>
        <v/>
      </c>
      <c r="P1315" s="37">
        <v>205</v>
      </c>
      <c r="S1315" t="str">
        <f t="shared" si="2136"/>
        <v/>
      </c>
      <c r="T1315" s="104"/>
    </row>
    <row r="1316" spans="1:20" hidden="1">
      <c r="A1316" t="str">
        <f t="shared" ca="1" si="2134"/>
        <v/>
      </c>
      <c r="L1316" s="57" t="str">
        <f t="shared" si="2135"/>
        <v/>
      </c>
      <c r="P1316" s="37">
        <v>205</v>
      </c>
      <c r="S1316" t="str">
        <f t="shared" si="2136"/>
        <v/>
      </c>
      <c r="T1316" s="104"/>
    </row>
    <row r="1317" spans="1:20" hidden="1">
      <c r="A1317" t="str">
        <f t="shared" ca="1" si="2134"/>
        <v/>
      </c>
      <c r="L1317" s="57" t="str">
        <f t="shared" si="2135"/>
        <v/>
      </c>
      <c r="P1317" s="37">
        <v>205</v>
      </c>
      <c r="S1317" t="str">
        <f t="shared" si="2136"/>
        <v/>
      </c>
      <c r="T1317" s="104"/>
    </row>
    <row r="1318" spans="1:20" hidden="1">
      <c r="A1318" t="str">
        <f t="shared" ca="1" si="2134"/>
        <v/>
      </c>
      <c r="L1318" s="57" t="str">
        <f t="shared" si="2135"/>
        <v/>
      </c>
      <c r="S1318" t="str">
        <f t="shared" si="2136"/>
        <v/>
      </c>
      <c r="T1318" s="104"/>
    </row>
    <row r="1319" spans="1:20" hidden="1">
      <c r="A1319" t="str">
        <f t="shared" ca="1" si="2134"/>
        <v/>
      </c>
      <c r="L1319" s="57" t="str">
        <f t="shared" si="2135"/>
        <v/>
      </c>
      <c r="P1319" s="37">
        <v>206</v>
      </c>
      <c r="S1319" t="str">
        <f t="shared" si="2136"/>
        <v/>
      </c>
      <c r="T1319" s="104"/>
    </row>
    <row r="1320" spans="1:20" hidden="1">
      <c r="A1320" t="str">
        <f t="shared" ca="1" si="2134"/>
        <v/>
      </c>
      <c r="L1320" s="57" t="str">
        <f t="shared" si="2135"/>
        <v/>
      </c>
      <c r="P1320" s="37">
        <v>206</v>
      </c>
      <c r="S1320" t="str">
        <f t="shared" si="2136"/>
        <v/>
      </c>
      <c r="T1320" s="104"/>
    </row>
    <row r="1321" spans="1:20" hidden="1">
      <c r="A1321" t="str">
        <f t="shared" ca="1" si="2134"/>
        <v/>
      </c>
      <c r="L1321" s="57" t="str">
        <f t="shared" si="2135"/>
        <v/>
      </c>
      <c r="P1321" s="37">
        <v>206</v>
      </c>
      <c r="S1321" t="str">
        <f t="shared" si="2136"/>
        <v/>
      </c>
      <c r="T1321" s="104"/>
    </row>
    <row r="1322" spans="1:20" hidden="1">
      <c r="A1322" t="str">
        <f t="shared" ca="1" si="2134"/>
        <v/>
      </c>
      <c r="L1322" s="57" t="str">
        <f t="shared" si="2135"/>
        <v/>
      </c>
      <c r="P1322" s="37">
        <v>206</v>
      </c>
      <c r="S1322" t="str">
        <f t="shared" si="2136"/>
        <v/>
      </c>
      <c r="T1322" s="104"/>
    </row>
    <row r="1323" spans="1:20" hidden="1">
      <c r="A1323" t="str">
        <f t="shared" ca="1" si="2134"/>
        <v/>
      </c>
      <c r="L1323" s="57" t="str">
        <f t="shared" si="2135"/>
        <v/>
      </c>
      <c r="S1323" t="str">
        <f t="shared" si="2136"/>
        <v/>
      </c>
      <c r="T1323" s="104"/>
    </row>
    <row r="1324" spans="1:20" hidden="1">
      <c r="A1324" t="str">
        <f t="shared" ca="1" si="2134"/>
        <v/>
      </c>
      <c r="L1324" s="57" t="str">
        <f t="shared" si="2135"/>
        <v/>
      </c>
      <c r="P1324" s="37">
        <v>207</v>
      </c>
      <c r="S1324" t="str">
        <f t="shared" si="2136"/>
        <v/>
      </c>
      <c r="T1324" s="104"/>
    </row>
    <row r="1325" spans="1:20" hidden="1">
      <c r="A1325" t="str">
        <f t="shared" ca="1" si="2134"/>
        <v/>
      </c>
      <c r="L1325" s="57" t="str">
        <f t="shared" si="2135"/>
        <v/>
      </c>
      <c r="P1325" s="37">
        <v>207</v>
      </c>
      <c r="S1325" t="str">
        <f t="shared" si="2136"/>
        <v/>
      </c>
      <c r="T1325" s="104"/>
    </row>
    <row r="1326" spans="1:20" hidden="1">
      <c r="A1326" t="str">
        <f t="shared" ref="A1326:A1389" ca="1" si="2137">IF(B1326="","",INDIRECT("減額一覧!B"&amp;$P1326))</f>
        <v/>
      </c>
      <c r="L1326" s="57" t="str">
        <f t="shared" si="2135"/>
        <v/>
      </c>
      <c r="P1326" s="37">
        <v>207</v>
      </c>
      <c r="S1326" t="str">
        <f t="shared" si="2136"/>
        <v/>
      </c>
      <c r="T1326" s="104"/>
    </row>
    <row r="1327" spans="1:20" hidden="1">
      <c r="A1327" t="str">
        <f t="shared" ca="1" si="2137"/>
        <v/>
      </c>
      <c r="L1327" s="57" t="str">
        <f t="shared" si="2135"/>
        <v/>
      </c>
      <c r="P1327" s="37">
        <v>207</v>
      </c>
      <c r="S1327" t="str">
        <f t="shared" si="2136"/>
        <v/>
      </c>
      <c r="T1327" s="104"/>
    </row>
    <row r="1328" spans="1:20" hidden="1">
      <c r="A1328" t="str">
        <f t="shared" ca="1" si="2137"/>
        <v/>
      </c>
      <c r="L1328" s="57" t="str">
        <f t="shared" si="2135"/>
        <v/>
      </c>
      <c r="S1328" t="str">
        <f t="shared" si="2136"/>
        <v/>
      </c>
      <c r="T1328" s="104"/>
    </row>
    <row r="1329" spans="1:20" hidden="1">
      <c r="A1329" t="str">
        <f t="shared" ca="1" si="2137"/>
        <v/>
      </c>
      <c r="L1329" s="57" t="str">
        <f t="shared" si="2135"/>
        <v/>
      </c>
      <c r="P1329" s="37">
        <v>208</v>
      </c>
      <c r="S1329" t="str">
        <f t="shared" si="2136"/>
        <v/>
      </c>
      <c r="T1329" s="104"/>
    </row>
    <row r="1330" spans="1:20" hidden="1">
      <c r="A1330" t="str">
        <f t="shared" ca="1" si="2137"/>
        <v/>
      </c>
      <c r="L1330" s="57" t="str">
        <f t="shared" si="2135"/>
        <v/>
      </c>
      <c r="P1330" s="37">
        <v>208</v>
      </c>
      <c r="S1330" t="str">
        <f t="shared" si="2136"/>
        <v/>
      </c>
      <c r="T1330" s="104"/>
    </row>
    <row r="1331" spans="1:20" hidden="1">
      <c r="A1331" t="str">
        <f t="shared" ca="1" si="2137"/>
        <v/>
      </c>
      <c r="L1331" s="57" t="str">
        <f t="shared" si="2135"/>
        <v/>
      </c>
      <c r="P1331" s="37">
        <v>208</v>
      </c>
      <c r="S1331" t="str">
        <f t="shared" si="2136"/>
        <v/>
      </c>
      <c r="T1331" s="104"/>
    </row>
    <row r="1332" spans="1:20" hidden="1">
      <c r="A1332" t="str">
        <f t="shared" ca="1" si="2137"/>
        <v/>
      </c>
      <c r="L1332" s="57" t="str">
        <f t="shared" si="2135"/>
        <v/>
      </c>
      <c r="P1332" s="37">
        <v>208</v>
      </c>
      <c r="S1332" t="str">
        <f t="shared" si="2136"/>
        <v/>
      </c>
      <c r="T1332" s="104"/>
    </row>
    <row r="1333" spans="1:20" hidden="1">
      <c r="A1333" t="str">
        <f t="shared" ca="1" si="2137"/>
        <v/>
      </c>
      <c r="L1333" s="57" t="str">
        <f t="shared" si="2135"/>
        <v/>
      </c>
      <c r="S1333" t="str">
        <f t="shared" si="2136"/>
        <v/>
      </c>
      <c r="T1333" s="104"/>
    </row>
    <row r="1334" spans="1:20" hidden="1">
      <c r="A1334" t="str">
        <f t="shared" ca="1" si="2137"/>
        <v/>
      </c>
      <c r="L1334" s="57" t="str">
        <f t="shared" si="2135"/>
        <v/>
      </c>
      <c r="P1334" s="37">
        <v>209</v>
      </c>
      <c r="S1334" t="str">
        <f t="shared" si="2136"/>
        <v/>
      </c>
      <c r="T1334" s="104"/>
    </row>
    <row r="1335" spans="1:20" hidden="1">
      <c r="A1335" t="str">
        <f t="shared" ca="1" si="2137"/>
        <v/>
      </c>
      <c r="L1335" s="57" t="str">
        <f t="shared" si="2135"/>
        <v/>
      </c>
      <c r="P1335" s="37">
        <v>209</v>
      </c>
      <c r="S1335" t="str">
        <f t="shared" si="2136"/>
        <v/>
      </c>
      <c r="T1335" s="104"/>
    </row>
    <row r="1336" spans="1:20" hidden="1">
      <c r="A1336" t="str">
        <f t="shared" ca="1" si="2137"/>
        <v/>
      </c>
      <c r="L1336" s="57" t="str">
        <f t="shared" si="2135"/>
        <v/>
      </c>
      <c r="P1336" s="37">
        <v>209</v>
      </c>
      <c r="S1336" t="str">
        <f t="shared" si="2136"/>
        <v/>
      </c>
      <c r="T1336" s="104"/>
    </row>
    <row r="1337" spans="1:20" hidden="1">
      <c r="A1337" t="str">
        <f t="shared" ca="1" si="2137"/>
        <v/>
      </c>
      <c r="L1337" s="57" t="str">
        <f t="shared" si="2135"/>
        <v/>
      </c>
      <c r="P1337" s="37">
        <v>209</v>
      </c>
      <c r="S1337" t="str">
        <f t="shared" si="2136"/>
        <v/>
      </c>
      <c r="T1337" s="104"/>
    </row>
    <row r="1338" spans="1:20" hidden="1">
      <c r="A1338" t="str">
        <f t="shared" ca="1" si="2137"/>
        <v/>
      </c>
      <c r="L1338" s="57" t="str">
        <f t="shared" si="2135"/>
        <v/>
      </c>
      <c r="S1338" t="str">
        <f t="shared" si="2136"/>
        <v/>
      </c>
      <c r="T1338" s="104"/>
    </row>
    <row r="1339" spans="1:20" hidden="1">
      <c r="A1339" t="str">
        <f t="shared" ca="1" si="2137"/>
        <v/>
      </c>
      <c r="L1339" s="57" t="str">
        <f t="shared" si="2135"/>
        <v/>
      </c>
      <c r="P1339" s="37">
        <v>210</v>
      </c>
      <c r="S1339" t="str">
        <f t="shared" si="2136"/>
        <v/>
      </c>
      <c r="T1339" s="104"/>
    </row>
    <row r="1340" spans="1:20" hidden="1">
      <c r="A1340" t="str">
        <f t="shared" ca="1" si="2137"/>
        <v/>
      </c>
      <c r="L1340" s="57" t="str">
        <f t="shared" si="2135"/>
        <v/>
      </c>
      <c r="P1340" s="37">
        <v>210</v>
      </c>
      <c r="S1340" t="str">
        <f t="shared" si="2136"/>
        <v/>
      </c>
      <c r="T1340" s="104"/>
    </row>
    <row r="1341" spans="1:20" hidden="1">
      <c r="A1341" t="str">
        <f t="shared" ca="1" si="2137"/>
        <v/>
      </c>
      <c r="L1341" s="57" t="str">
        <f t="shared" si="2135"/>
        <v/>
      </c>
      <c r="P1341" s="37">
        <v>210</v>
      </c>
      <c r="S1341" t="str">
        <f t="shared" si="2136"/>
        <v/>
      </c>
      <c r="T1341" s="104"/>
    </row>
    <row r="1342" spans="1:20" hidden="1">
      <c r="A1342" t="str">
        <f t="shared" ca="1" si="2137"/>
        <v/>
      </c>
      <c r="L1342" s="57" t="str">
        <f t="shared" si="2135"/>
        <v/>
      </c>
      <c r="P1342" s="37">
        <v>210</v>
      </c>
      <c r="S1342" t="str">
        <f t="shared" si="2136"/>
        <v/>
      </c>
      <c r="T1342" s="104"/>
    </row>
    <row r="1343" spans="1:20" hidden="1">
      <c r="A1343" t="str">
        <f t="shared" ca="1" si="2137"/>
        <v/>
      </c>
      <c r="L1343" s="57" t="str">
        <f t="shared" si="2135"/>
        <v/>
      </c>
      <c r="S1343" t="str">
        <f t="shared" si="2136"/>
        <v/>
      </c>
      <c r="T1343" s="104"/>
    </row>
    <row r="1344" spans="1:20" hidden="1">
      <c r="A1344" t="str">
        <f t="shared" ca="1" si="2137"/>
        <v/>
      </c>
      <c r="L1344" s="57" t="str">
        <f t="shared" si="2135"/>
        <v/>
      </c>
      <c r="P1344" s="37">
        <v>211</v>
      </c>
      <c r="S1344" t="str">
        <f t="shared" si="2136"/>
        <v/>
      </c>
      <c r="T1344" s="104"/>
    </row>
    <row r="1345" spans="1:20" hidden="1">
      <c r="A1345" t="str">
        <f t="shared" ca="1" si="2137"/>
        <v/>
      </c>
      <c r="L1345" s="57" t="str">
        <f t="shared" si="2135"/>
        <v/>
      </c>
      <c r="P1345" s="37">
        <v>211</v>
      </c>
      <c r="S1345" t="str">
        <f t="shared" si="2136"/>
        <v/>
      </c>
      <c r="T1345" s="104"/>
    </row>
    <row r="1346" spans="1:20" hidden="1">
      <c r="A1346" t="str">
        <f t="shared" ca="1" si="2137"/>
        <v/>
      </c>
      <c r="L1346" s="57" t="str">
        <f t="shared" si="2135"/>
        <v/>
      </c>
      <c r="P1346" s="37">
        <v>211</v>
      </c>
      <c r="S1346" t="str">
        <f t="shared" si="2136"/>
        <v/>
      </c>
      <c r="T1346" s="104"/>
    </row>
    <row r="1347" spans="1:20" hidden="1">
      <c r="A1347" t="str">
        <f t="shared" ca="1" si="2137"/>
        <v/>
      </c>
      <c r="L1347" s="57" t="str">
        <f t="shared" si="2135"/>
        <v/>
      </c>
      <c r="P1347" s="37">
        <v>211</v>
      </c>
      <c r="S1347" t="str">
        <f t="shared" si="2136"/>
        <v/>
      </c>
      <c r="T1347" s="104"/>
    </row>
    <row r="1348" spans="1:20" hidden="1">
      <c r="A1348" t="str">
        <f t="shared" ca="1" si="2137"/>
        <v/>
      </c>
      <c r="L1348" s="57" t="str">
        <f t="shared" si="2135"/>
        <v/>
      </c>
      <c r="S1348" t="str">
        <f t="shared" si="2136"/>
        <v/>
      </c>
      <c r="T1348" s="104"/>
    </row>
    <row r="1349" spans="1:20" hidden="1">
      <c r="A1349" t="str">
        <f t="shared" ca="1" si="2137"/>
        <v/>
      </c>
      <c r="L1349" s="57" t="str">
        <f t="shared" si="2135"/>
        <v/>
      </c>
      <c r="P1349" s="37">
        <v>212</v>
      </c>
      <c r="S1349" t="str">
        <f t="shared" si="2136"/>
        <v/>
      </c>
      <c r="T1349" s="104"/>
    </row>
    <row r="1350" spans="1:20" hidden="1">
      <c r="A1350" t="str">
        <f t="shared" ca="1" si="2137"/>
        <v/>
      </c>
      <c r="L1350" s="57" t="str">
        <f t="shared" si="2135"/>
        <v/>
      </c>
      <c r="P1350" s="37">
        <v>212</v>
      </c>
      <c r="S1350" t="str">
        <f t="shared" si="2136"/>
        <v/>
      </c>
      <c r="T1350" s="104"/>
    </row>
    <row r="1351" spans="1:20" hidden="1">
      <c r="A1351" t="str">
        <f t="shared" ca="1" si="2137"/>
        <v/>
      </c>
      <c r="L1351" s="57" t="str">
        <f t="shared" si="2135"/>
        <v/>
      </c>
      <c r="P1351" s="37">
        <v>212</v>
      </c>
      <c r="S1351" t="str">
        <f t="shared" si="2136"/>
        <v/>
      </c>
      <c r="T1351" s="104"/>
    </row>
    <row r="1352" spans="1:20" hidden="1">
      <c r="A1352" t="str">
        <f t="shared" ca="1" si="2137"/>
        <v/>
      </c>
      <c r="L1352" s="57" t="str">
        <f t="shared" si="2135"/>
        <v/>
      </c>
      <c r="P1352" s="37">
        <v>212</v>
      </c>
      <c r="S1352" t="str">
        <f t="shared" si="2136"/>
        <v/>
      </c>
      <c r="T1352" s="104"/>
    </row>
    <row r="1353" spans="1:20" hidden="1">
      <c r="A1353" t="str">
        <f t="shared" ca="1" si="2137"/>
        <v/>
      </c>
      <c r="L1353" s="57" t="str">
        <f t="shared" si="2135"/>
        <v/>
      </c>
      <c r="S1353" t="str">
        <f t="shared" si="2136"/>
        <v/>
      </c>
      <c r="T1353" s="104"/>
    </row>
    <row r="1354" spans="1:20" hidden="1">
      <c r="A1354" t="str">
        <f t="shared" ca="1" si="2137"/>
        <v/>
      </c>
      <c r="L1354" s="57" t="str">
        <f t="shared" si="2135"/>
        <v/>
      </c>
      <c r="P1354" s="37">
        <v>213</v>
      </c>
      <c r="S1354" t="str">
        <f t="shared" si="2136"/>
        <v/>
      </c>
      <c r="T1354" s="104"/>
    </row>
    <row r="1355" spans="1:20" hidden="1">
      <c r="A1355" t="str">
        <f t="shared" ca="1" si="2137"/>
        <v/>
      </c>
      <c r="L1355" s="57" t="str">
        <f t="shared" si="2135"/>
        <v/>
      </c>
      <c r="P1355" s="37">
        <v>213</v>
      </c>
      <c r="S1355" t="str">
        <f t="shared" si="2136"/>
        <v/>
      </c>
      <c r="T1355" s="104"/>
    </row>
    <row r="1356" spans="1:20" hidden="1">
      <c r="A1356" t="str">
        <f t="shared" ca="1" si="2137"/>
        <v/>
      </c>
      <c r="L1356" s="57" t="str">
        <f t="shared" si="2135"/>
        <v/>
      </c>
      <c r="P1356" s="37">
        <v>213</v>
      </c>
      <c r="S1356" t="str">
        <f t="shared" si="2136"/>
        <v/>
      </c>
      <c r="T1356" s="104"/>
    </row>
    <row r="1357" spans="1:20" hidden="1">
      <c r="A1357" t="str">
        <f t="shared" ca="1" si="2137"/>
        <v/>
      </c>
      <c r="L1357" s="57" t="str">
        <f t="shared" si="2135"/>
        <v/>
      </c>
      <c r="P1357" s="37">
        <v>213</v>
      </c>
      <c r="S1357" t="str">
        <f t="shared" si="2136"/>
        <v/>
      </c>
      <c r="T1357" s="104"/>
    </row>
    <row r="1358" spans="1:20" hidden="1">
      <c r="A1358" t="str">
        <f t="shared" ca="1" si="2137"/>
        <v/>
      </c>
      <c r="L1358" s="57" t="str">
        <f t="shared" si="2135"/>
        <v/>
      </c>
      <c r="S1358" t="str">
        <f t="shared" si="2136"/>
        <v/>
      </c>
      <c r="T1358" s="104"/>
    </row>
    <row r="1359" spans="1:20" hidden="1">
      <c r="A1359" t="str">
        <f t="shared" ca="1" si="2137"/>
        <v/>
      </c>
      <c r="L1359" s="57" t="str">
        <f t="shared" si="2135"/>
        <v/>
      </c>
      <c r="P1359" s="37">
        <v>214</v>
      </c>
      <c r="S1359" t="str">
        <f t="shared" si="2136"/>
        <v/>
      </c>
      <c r="T1359" s="104"/>
    </row>
    <row r="1360" spans="1:20" hidden="1">
      <c r="A1360" t="str">
        <f t="shared" ca="1" si="2137"/>
        <v/>
      </c>
      <c r="L1360" s="57" t="str">
        <f t="shared" si="2135"/>
        <v/>
      </c>
      <c r="P1360" s="37">
        <v>214</v>
      </c>
      <c r="S1360" t="str">
        <f t="shared" si="2136"/>
        <v/>
      </c>
      <c r="T1360" s="104"/>
    </row>
    <row r="1361" spans="1:20" hidden="1">
      <c r="A1361" t="str">
        <f t="shared" ca="1" si="2137"/>
        <v/>
      </c>
      <c r="L1361" s="57" t="str">
        <f t="shared" si="2135"/>
        <v/>
      </c>
      <c r="P1361" s="37">
        <v>214</v>
      </c>
      <c r="S1361" t="str">
        <f t="shared" si="2136"/>
        <v/>
      </c>
      <c r="T1361" s="104"/>
    </row>
    <row r="1362" spans="1:20" hidden="1">
      <c r="A1362" t="str">
        <f t="shared" ca="1" si="2137"/>
        <v/>
      </c>
      <c r="L1362" s="57" t="str">
        <f t="shared" si="2135"/>
        <v/>
      </c>
      <c r="P1362" s="37">
        <v>214</v>
      </c>
      <c r="S1362" t="str">
        <f t="shared" si="2136"/>
        <v/>
      </c>
      <c r="T1362" s="104"/>
    </row>
    <row r="1363" spans="1:20" hidden="1">
      <c r="A1363" t="str">
        <f t="shared" ca="1" si="2137"/>
        <v/>
      </c>
      <c r="L1363" s="57" t="str">
        <f t="shared" si="2135"/>
        <v/>
      </c>
      <c r="S1363" t="str">
        <f t="shared" si="2136"/>
        <v/>
      </c>
      <c r="T1363" s="104"/>
    </row>
    <row r="1364" spans="1:20" hidden="1">
      <c r="A1364" t="str">
        <f t="shared" ca="1" si="2137"/>
        <v/>
      </c>
      <c r="L1364" s="57" t="str">
        <f t="shared" ref="L1364:L1427" si="2138">IF(OR(S1364="370",S1364="371",S1364="372",S1364="373",S1364="374",S1364="375",S1364="376",S1364="377",S1364="378",S1364="379",S1364="380",S1364="039",S1364="389"),"農集","")</f>
        <v/>
      </c>
      <c r="P1364" s="37">
        <v>215</v>
      </c>
      <c r="S1364" t="str">
        <f t="shared" ref="S1364:S1427" si="2139">IF(C1364="","",LEFT(TEXT(C1364,"000000000"),3))</f>
        <v/>
      </c>
      <c r="T1364" s="104"/>
    </row>
    <row r="1365" spans="1:20" hidden="1">
      <c r="A1365" t="str">
        <f t="shared" ca="1" si="2137"/>
        <v/>
      </c>
      <c r="L1365" s="57" t="str">
        <f t="shared" si="2138"/>
        <v/>
      </c>
      <c r="P1365" s="37">
        <v>215</v>
      </c>
      <c r="S1365" t="str">
        <f t="shared" si="2139"/>
        <v/>
      </c>
      <c r="T1365" s="104"/>
    </row>
    <row r="1366" spans="1:20" hidden="1">
      <c r="A1366" t="str">
        <f t="shared" ca="1" si="2137"/>
        <v/>
      </c>
      <c r="L1366" s="57" t="str">
        <f t="shared" si="2138"/>
        <v/>
      </c>
      <c r="P1366" s="37">
        <v>215</v>
      </c>
      <c r="S1366" t="str">
        <f t="shared" si="2139"/>
        <v/>
      </c>
      <c r="T1366" s="104"/>
    </row>
    <row r="1367" spans="1:20" hidden="1">
      <c r="A1367" t="str">
        <f t="shared" ca="1" si="2137"/>
        <v/>
      </c>
      <c r="L1367" s="57" t="str">
        <f t="shared" si="2138"/>
        <v/>
      </c>
      <c r="P1367" s="37">
        <v>215</v>
      </c>
      <c r="S1367" t="str">
        <f t="shared" si="2139"/>
        <v/>
      </c>
      <c r="T1367" s="104"/>
    </row>
    <row r="1368" spans="1:20" hidden="1">
      <c r="A1368" t="str">
        <f t="shared" ca="1" si="2137"/>
        <v/>
      </c>
      <c r="L1368" s="57" t="str">
        <f t="shared" si="2138"/>
        <v/>
      </c>
      <c r="S1368" t="str">
        <f t="shared" si="2139"/>
        <v/>
      </c>
      <c r="T1368" s="104"/>
    </row>
    <row r="1369" spans="1:20" hidden="1">
      <c r="A1369" t="str">
        <f t="shared" ca="1" si="2137"/>
        <v/>
      </c>
      <c r="L1369" s="57" t="str">
        <f t="shared" si="2138"/>
        <v/>
      </c>
      <c r="P1369" s="37">
        <v>216</v>
      </c>
      <c r="S1369" t="str">
        <f t="shared" si="2139"/>
        <v/>
      </c>
      <c r="T1369" s="104"/>
    </row>
    <row r="1370" spans="1:20" hidden="1">
      <c r="A1370" t="str">
        <f t="shared" ca="1" si="2137"/>
        <v/>
      </c>
      <c r="L1370" s="57" t="str">
        <f t="shared" si="2138"/>
        <v/>
      </c>
      <c r="P1370" s="37">
        <v>216</v>
      </c>
      <c r="S1370" t="str">
        <f t="shared" si="2139"/>
        <v/>
      </c>
      <c r="T1370" s="104"/>
    </row>
    <row r="1371" spans="1:20" hidden="1">
      <c r="A1371" t="str">
        <f t="shared" ca="1" si="2137"/>
        <v/>
      </c>
      <c r="L1371" s="57" t="str">
        <f t="shared" si="2138"/>
        <v/>
      </c>
      <c r="P1371" s="37">
        <v>216</v>
      </c>
      <c r="S1371" t="str">
        <f t="shared" si="2139"/>
        <v/>
      </c>
      <c r="T1371" s="104"/>
    </row>
    <row r="1372" spans="1:20" hidden="1">
      <c r="A1372" t="str">
        <f t="shared" ca="1" si="2137"/>
        <v/>
      </c>
      <c r="L1372" s="57" t="str">
        <f t="shared" si="2138"/>
        <v/>
      </c>
      <c r="P1372" s="37">
        <v>216</v>
      </c>
      <c r="S1372" t="str">
        <f t="shared" si="2139"/>
        <v/>
      </c>
      <c r="T1372" s="104"/>
    </row>
    <row r="1373" spans="1:20" hidden="1">
      <c r="A1373" t="str">
        <f t="shared" ca="1" si="2137"/>
        <v/>
      </c>
      <c r="L1373" s="57" t="str">
        <f t="shared" si="2138"/>
        <v/>
      </c>
      <c r="S1373" t="str">
        <f t="shared" si="2139"/>
        <v/>
      </c>
      <c r="T1373" s="104"/>
    </row>
    <row r="1374" spans="1:20" hidden="1">
      <c r="A1374" t="str">
        <f t="shared" ca="1" si="2137"/>
        <v/>
      </c>
      <c r="L1374" s="57" t="str">
        <f t="shared" si="2138"/>
        <v/>
      </c>
      <c r="P1374" s="37">
        <v>217</v>
      </c>
      <c r="S1374" t="str">
        <f t="shared" si="2139"/>
        <v/>
      </c>
      <c r="T1374" s="104"/>
    </row>
    <row r="1375" spans="1:20" hidden="1">
      <c r="A1375" t="str">
        <f t="shared" ca="1" si="2137"/>
        <v/>
      </c>
      <c r="L1375" s="57" t="str">
        <f t="shared" si="2138"/>
        <v/>
      </c>
      <c r="P1375" s="37">
        <v>217</v>
      </c>
      <c r="S1375" t="str">
        <f t="shared" si="2139"/>
        <v/>
      </c>
      <c r="T1375" s="104"/>
    </row>
    <row r="1376" spans="1:20" hidden="1">
      <c r="A1376" t="str">
        <f t="shared" ca="1" si="2137"/>
        <v/>
      </c>
      <c r="L1376" s="57" t="str">
        <f t="shared" si="2138"/>
        <v/>
      </c>
      <c r="P1376" s="37">
        <v>217</v>
      </c>
      <c r="S1376" t="str">
        <f t="shared" si="2139"/>
        <v/>
      </c>
      <c r="T1376" s="104"/>
    </row>
    <row r="1377" spans="1:20" hidden="1">
      <c r="A1377" t="str">
        <f t="shared" ca="1" si="2137"/>
        <v/>
      </c>
      <c r="L1377" s="57" t="str">
        <f t="shared" si="2138"/>
        <v/>
      </c>
      <c r="P1377" s="37">
        <v>217</v>
      </c>
      <c r="S1377" t="str">
        <f t="shared" si="2139"/>
        <v/>
      </c>
      <c r="T1377" s="104"/>
    </row>
    <row r="1378" spans="1:20" hidden="1">
      <c r="A1378" t="str">
        <f t="shared" ca="1" si="2137"/>
        <v/>
      </c>
      <c r="L1378" s="57" t="str">
        <f t="shared" si="2138"/>
        <v/>
      </c>
      <c r="S1378" t="str">
        <f t="shared" si="2139"/>
        <v/>
      </c>
      <c r="T1378" s="104"/>
    </row>
    <row r="1379" spans="1:20" hidden="1">
      <c r="A1379" t="str">
        <f t="shared" ca="1" si="2137"/>
        <v/>
      </c>
      <c r="L1379" s="57" t="str">
        <f t="shared" si="2138"/>
        <v/>
      </c>
      <c r="P1379" s="37">
        <v>218</v>
      </c>
      <c r="S1379" t="str">
        <f t="shared" si="2139"/>
        <v/>
      </c>
      <c r="T1379" s="104"/>
    </row>
    <row r="1380" spans="1:20" hidden="1">
      <c r="A1380" t="str">
        <f t="shared" ca="1" si="2137"/>
        <v/>
      </c>
      <c r="L1380" s="57" t="str">
        <f t="shared" si="2138"/>
        <v/>
      </c>
      <c r="P1380" s="37">
        <v>218</v>
      </c>
      <c r="S1380" t="str">
        <f t="shared" si="2139"/>
        <v/>
      </c>
      <c r="T1380" s="104"/>
    </row>
    <row r="1381" spans="1:20" hidden="1">
      <c r="A1381" t="str">
        <f t="shared" ca="1" si="2137"/>
        <v/>
      </c>
      <c r="L1381" s="57" t="str">
        <f t="shared" si="2138"/>
        <v/>
      </c>
      <c r="P1381" s="37">
        <v>218</v>
      </c>
      <c r="S1381" t="str">
        <f t="shared" si="2139"/>
        <v/>
      </c>
      <c r="T1381" s="104"/>
    </row>
    <row r="1382" spans="1:20" hidden="1">
      <c r="A1382" t="str">
        <f t="shared" ca="1" si="2137"/>
        <v/>
      </c>
      <c r="L1382" s="57" t="str">
        <f t="shared" si="2138"/>
        <v/>
      </c>
      <c r="P1382" s="37">
        <v>218</v>
      </c>
      <c r="S1382" t="str">
        <f t="shared" si="2139"/>
        <v/>
      </c>
      <c r="T1382" s="104"/>
    </row>
    <row r="1383" spans="1:20" hidden="1">
      <c r="A1383" t="str">
        <f t="shared" ca="1" si="2137"/>
        <v/>
      </c>
      <c r="L1383" s="57" t="str">
        <f t="shared" si="2138"/>
        <v/>
      </c>
      <c r="S1383" t="str">
        <f t="shared" si="2139"/>
        <v/>
      </c>
      <c r="T1383" s="104"/>
    </row>
    <row r="1384" spans="1:20" hidden="1">
      <c r="A1384" t="str">
        <f t="shared" ca="1" si="2137"/>
        <v/>
      </c>
      <c r="L1384" s="57" t="str">
        <f t="shared" si="2138"/>
        <v/>
      </c>
      <c r="P1384" s="37">
        <v>219</v>
      </c>
      <c r="S1384" t="str">
        <f t="shared" si="2139"/>
        <v/>
      </c>
      <c r="T1384" s="104"/>
    </row>
    <row r="1385" spans="1:20" hidden="1">
      <c r="A1385" t="str">
        <f t="shared" ca="1" si="2137"/>
        <v/>
      </c>
      <c r="L1385" s="57" t="str">
        <f t="shared" si="2138"/>
        <v/>
      </c>
      <c r="P1385" s="37">
        <v>219</v>
      </c>
      <c r="S1385" t="str">
        <f t="shared" si="2139"/>
        <v/>
      </c>
      <c r="T1385" s="104"/>
    </row>
    <row r="1386" spans="1:20" hidden="1">
      <c r="A1386" t="str">
        <f t="shared" ca="1" si="2137"/>
        <v/>
      </c>
      <c r="L1386" s="57" t="str">
        <f t="shared" si="2138"/>
        <v/>
      </c>
      <c r="P1386" s="37">
        <v>219</v>
      </c>
      <c r="S1386" t="str">
        <f t="shared" si="2139"/>
        <v/>
      </c>
      <c r="T1386" s="104"/>
    </row>
    <row r="1387" spans="1:20" hidden="1">
      <c r="A1387" t="str">
        <f t="shared" ca="1" si="2137"/>
        <v/>
      </c>
      <c r="L1387" s="57" t="str">
        <f t="shared" si="2138"/>
        <v/>
      </c>
      <c r="P1387" s="37">
        <v>219</v>
      </c>
      <c r="S1387" t="str">
        <f t="shared" si="2139"/>
        <v/>
      </c>
      <c r="T1387" s="104"/>
    </row>
    <row r="1388" spans="1:20" hidden="1">
      <c r="A1388" t="str">
        <f t="shared" ca="1" si="2137"/>
        <v/>
      </c>
      <c r="L1388" s="57" t="str">
        <f t="shared" si="2138"/>
        <v/>
      </c>
      <c r="S1388" t="str">
        <f t="shared" si="2139"/>
        <v/>
      </c>
      <c r="T1388" s="104"/>
    </row>
    <row r="1389" spans="1:20" hidden="1">
      <c r="A1389" t="str">
        <f t="shared" ca="1" si="2137"/>
        <v/>
      </c>
      <c r="L1389" s="57" t="str">
        <f t="shared" si="2138"/>
        <v/>
      </c>
      <c r="P1389" s="37">
        <v>220</v>
      </c>
      <c r="S1389" t="str">
        <f t="shared" si="2139"/>
        <v/>
      </c>
      <c r="T1389" s="104"/>
    </row>
    <row r="1390" spans="1:20" hidden="1">
      <c r="A1390" t="str">
        <f t="shared" ref="A1390:A1453" ca="1" si="2140">IF(B1390="","",INDIRECT("減額一覧!B"&amp;$P1390))</f>
        <v/>
      </c>
      <c r="L1390" s="57" t="str">
        <f t="shared" si="2138"/>
        <v/>
      </c>
      <c r="P1390" s="37">
        <v>220</v>
      </c>
      <c r="S1390" t="str">
        <f t="shared" si="2139"/>
        <v/>
      </c>
      <c r="T1390" s="104"/>
    </row>
    <row r="1391" spans="1:20" hidden="1">
      <c r="A1391" t="str">
        <f t="shared" ca="1" si="2140"/>
        <v/>
      </c>
      <c r="L1391" s="57" t="str">
        <f t="shared" si="2138"/>
        <v/>
      </c>
      <c r="P1391" s="37">
        <v>220</v>
      </c>
      <c r="S1391" t="str">
        <f t="shared" si="2139"/>
        <v/>
      </c>
      <c r="T1391" s="104"/>
    </row>
    <row r="1392" spans="1:20" hidden="1">
      <c r="A1392" t="str">
        <f t="shared" ca="1" si="2140"/>
        <v/>
      </c>
      <c r="L1392" s="57" t="str">
        <f t="shared" si="2138"/>
        <v/>
      </c>
      <c r="P1392" s="37">
        <v>220</v>
      </c>
      <c r="S1392" t="str">
        <f t="shared" si="2139"/>
        <v/>
      </c>
      <c r="T1392" s="104"/>
    </row>
    <row r="1393" spans="1:20" hidden="1">
      <c r="A1393" t="str">
        <f t="shared" ca="1" si="2140"/>
        <v/>
      </c>
      <c r="L1393" s="57" t="str">
        <f t="shared" si="2138"/>
        <v/>
      </c>
      <c r="S1393" t="str">
        <f t="shared" si="2139"/>
        <v/>
      </c>
      <c r="T1393" s="104"/>
    </row>
    <row r="1394" spans="1:20" hidden="1">
      <c r="A1394" t="str">
        <f t="shared" ca="1" si="2140"/>
        <v/>
      </c>
      <c r="L1394" s="57" t="str">
        <f t="shared" si="2138"/>
        <v/>
      </c>
      <c r="P1394" s="37">
        <v>221</v>
      </c>
      <c r="S1394" t="str">
        <f t="shared" si="2139"/>
        <v/>
      </c>
      <c r="T1394" s="104"/>
    </row>
    <row r="1395" spans="1:20" hidden="1">
      <c r="A1395" t="str">
        <f t="shared" ca="1" si="2140"/>
        <v/>
      </c>
      <c r="L1395" s="57" t="str">
        <f t="shared" si="2138"/>
        <v/>
      </c>
      <c r="P1395" s="37">
        <v>221</v>
      </c>
      <c r="S1395" t="str">
        <f t="shared" si="2139"/>
        <v/>
      </c>
      <c r="T1395" s="104"/>
    </row>
    <row r="1396" spans="1:20" hidden="1">
      <c r="A1396" t="str">
        <f t="shared" ca="1" si="2140"/>
        <v/>
      </c>
      <c r="L1396" s="57" t="str">
        <f t="shared" si="2138"/>
        <v/>
      </c>
      <c r="P1396" s="37">
        <v>221</v>
      </c>
      <c r="S1396" t="str">
        <f t="shared" si="2139"/>
        <v/>
      </c>
      <c r="T1396" s="104"/>
    </row>
    <row r="1397" spans="1:20" hidden="1">
      <c r="A1397" t="str">
        <f t="shared" ca="1" si="2140"/>
        <v/>
      </c>
      <c r="L1397" s="57" t="str">
        <f t="shared" si="2138"/>
        <v/>
      </c>
      <c r="P1397" s="37">
        <v>221</v>
      </c>
      <c r="S1397" t="str">
        <f t="shared" si="2139"/>
        <v/>
      </c>
      <c r="T1397" s="104"/>
    </row>
    <row r="1398" spans="1:20" hidden="1">
      <c r="A1398" t="str">
        <f t="shared" ca="1" si="2140"/>
        <v/>
      </c>
      <c r="L1398" s="57" t="str">
        <f t="shared" si="2138"/>
        <v/>
      </c>
      <c r="S1398" t="str">
        <f t="shared" si="2139"/>
        <v/>
      </c>
      <c r="T1398" s="104"/>
    </row>
    <row r="1399" spans="1:20" hidden="1">
      <c r="A1399" t="str">
        <f t="shared" ca="1" si="2140"/>
        <v/>
      </c>
      <c r="L1399" s="57" t="str">
        <f t="shared" si="2138"/>
        <v/>
      </c>
      <c r="P1399" s="37">
        <v>222</v>
      </c>
      <c r="S1399" t="str">
        <f t="shared" si="2139"/>
        <v/>
      </c>
      <c r="T1399" s="104"/>
    </row>
    <row r="1400" spans="1:20" hidden="1">
      <c r="A1400" t="str">
        <f t="shared" ca="1" si="2140"/>
        <v/>
      </c>
      <c r="L1400" s="57" t="str">
        <f t="shared" si="2138"/>
        <v/>
      </c>
      <c r="P1400" s="37">
        <v>222</v>
      </c>
      <c r="S1400" t="str">
        <f t="shared" si="2139"/>
        <v/>
      </c>
      <c r="T1400" s="104"/>
    </row>
    <row r="1401" spans="1:20" hidden="1">
      <c r="A1401" t="str">
        <f t="shared" ca="1" si="2140"/>
        <v/>
      </c>
      <c r="L1401" s="57" t="str">
        <f t="shared" si="2138"/>
        <v/>
      </c>
      <c r="P1401" s="37">
        <v>222</v>
      </c>
      <c r="S1401" t="str">
        <f t="shared" si="2139"/>
        <v/>
      </c>
      <c r="T1401" s="104"/>
    </row>
    <row r="1402" spans="1:20" hidden="1">
      <c r="A1402" t="str">
        <f t="shared" ca="1" si="2140"/>
        <v/>
      </c>
      <c r="L1402" s="57" t="str">
        <f t="shared" si="2138"/>
        <v/>
      </c>
      <c r="P1402" s="37">
        <v>222</v>
      </c>
      <c r="S1402" t="str">
        <f t="shared" si="2139"/>
        <v/>
      </c>
      <c r="T1402" s="104"/>
    </row>
    <row r="1403" spans="1:20" hidden="1">
      <c r="A1403" t="str">
        <f t="shared" ca="1" si="2140"/>
        <v/>
      </c>
      <c r="L1403" s="57" t="str">
        <f t="shared" si="2138"/>
        <v/>
      </c>
      <c r="S1403" t="str">
        <f t="shared" si="2139"/>
        <v/>
      </c>
      <c r="T1403" s="104"/>
    </row>
    <row r="1404" spans="1:20" hidden="1">
      <c r="A1404" t="str">
        <f t="shared" ca="1" si="2140"/>
        <v/>
      </c>
      <c r="L1404" s="57" t="str">
        <f t="shared" si="2138"/>
        <v/>
      </c>
      <c r="P1404" s="37">
        <v>223</v>
      </c>
      <c r="S1404" t="str">
        <f t="shared" si="2139"/>
        <v/>
      </c>
      <c r="T1404" s="104"/>
    </row>
    <row r="1405" spans="1:20" hidden="1">
      <c r="A1405" t="str">
        <f t="shared" ca="1" si="2140"/>
        <v/>
      </c>
      <c r="L1405" s="57" t="str">
        <f t="shared" si="2138"/>
        <v/>
      </c>
      <c r="P1405" s="37">
        <v>223</v>
      </c>
      <c r="S1405" t="str">
        <f t="shared" si="2139"/>
        <v/>
      </c>
      <c r="T1405" s="104"/>
    </row>
    <row r="1406" spans="1:20" hidden="1">
      <c r="A1406" t="str">
        <f t="shared" ca="1" si="2140"/>
        <v/>
      </c>
      <c r="L1406" s="57" t="str">
        <f t="shared" si="2138"/>
        <v/>
      </c>
      <c r="P1406" s="37">
        <v>223</v>
      </c>
      <c r="S1406" t="str">
        <f t="shared" si="2139"/>
        <v/>
      </c>
      <c r="T1406" s="104"/>
    </row>
    <row r="1407" spans="1:20" hidden="1">
      <c r="A1407" t="str">
        <f t="shared" ca="1" si="2140"/>
        <v/>
      </c>
      <c r="L1407" s="57" t="str">
        <f t="shared" si="2138"/>
        <v/>
      </c>
      <c r="P1407" s="37">
        <v>223</v>
      </c>
      <c r="S1407" t="str">
        <f t="shared" si="2139"/>
        <v/>
      </c>
      <c r="T1407" s="104"/>
    </row>
    <row r="1408" spans="1:20" hidden="1">
      <c r="A1408" t="str">
        <f t="shared" ca="1" si="2140"/>
        <v/>
      </c>
      <c r="L1408" s="57" t="str">
        <f t="shared" si="2138"/>
        <v/>
      </c>
      <c r="S1408" t="str">
        <f t="shared" si="2139"/>
        <v/>
      </c>
      <c r="T1408" s="104"/>
    </row>
    <row r="1409" spans="1:20" hidden="1">
      <c r="A1409" t="str">
        <f t="shared" ca="1" si="2140"/>
        <v/>
      </c>
      <c r="L1409" s="57" t="str">
        <f t="shared" si="2138"/>
        <v/>
      </c>
      <c r="P1409" s="37">
        <v>224</v>
      </c>
      <c r="S1409" t="str">
        <f t="shared" si="2139"/>
        <v/>
      </c>
      <c r="T1409" s="104"/>
    </row>
    <row r="1410" spans="1:20" hidden="1">
      <c r="A1410" t="str">
        <f t="shared" ca="1" si="2140"/>
        <v/>
      </c>
      <c r="L1410" s="57" t="str">
        <f t="shared" si="2138"/>
        <v/>
      </c>
      <c r="P1410" s="37">
        <v>224</v>
      </c>
      <c r="S1410" t="str">
        <f t="shared" si="2139"/>
        <v/>
      </c>
      <c r="T1410" s="104"/>
    </row>
    <row r="1411" spans="1:20" hidden="1">
      <c r="A1411" t="str">
        <f t="shared" ca="1" si="2140"/>
        <v/>
      </c>
      <c r="L1411" s="57" t="str">
        <f t="shared" si="2138"/>
        <v/>
      </c>
      <c r="P1411" s="37">
        <v>224</v>
      </c>
      <c r="S1411" t="str">
        <f t="shared" si="2139"/>
        <v/>
      </c>
      <c r="T1411" s="104"/>
    </row>
    <row r="1412" spans="1:20" hidden="1">
      <c r="A1412" t="str">
        <f t="shared" ca="1" si="2140"/>
        <v/>
      </c>
      <c r="L1412" s="57" t="str">
        <f t="shared" si="2138"/>
        <v/>
      </c>
      <c r="P1412" s="37">
        <v>224</v>
      </c>
      <c r="S1412" t="str">
        <f t="shared" si="2139"/>
        <v/>
      </c>
      <c r="T1412" s="104"/>
    </row>
    <row r="1413" spans="1:20" hidden="1">
      <c r="A1413" t="str">
        <f t="shared" ca="1" si="2140"/>
        <v/>
      </c>
      <c r="L1413" s="57" t="str">
        <f t="shared" si="2138"/>
        <v/>
      </c>
      <c r="S1413" t="str">
        <f t="shared" si="2139"/>
        <v/>
      </c>
      <c r="T1413" s="104"/>
    </row>
    <row r="1414" spans="1:20" hidden="1">
      <c r="A1414" t="str">
        <f t="shared" ca="1" si="2140"/>
        <v/>
      </c>
      <c r="L1414" s="57" t="str">
        <f t="shared" si="2138"/>
        <v/>
      </c>
      <c r="P1414" s="37">
        <v>225</v>
      </c>
      <c r="S1414" t="str">
        <f t="shared" si="2139"/>
        <v/>
      </c>
      <c r="T1414" s="104"/>
    </row>
    <row r="1415" spans="1:20" hidden="1">
      <c r="A1415" t="str">
        <f t="shared" ca="1" si="2140"/>
        <v/>
      </c>
      <c r="L1415" s="57" t="str">
        <f t="shared" si="2138"/>
        <v/>
      </c>
      <c r="P1415" s="37">
        <v>225</v>
      </c>
      <c r="S1415" t="str">
        <f t="shared" si="2139"/>
        <v/>
      </c>
      <c r="T1415" s="104"/>
    </row>
    <row r="1416" spans="1:20" hidden="1">
      <c r="A1416" t="str">
        <f t="shared" ca="1" si="2140"/>
        <v/>
      </c>
      <c r="L1416" s="57" t="str">
        <f t="shared" si="2138"/>
        <v/>
      </c>
      <c r="P1416" s="37">
        <v>225</v>
      </c>
      <c r="S1416" t="str">
        <f t="shared" si="2139"/>
        <v/>
      </c>
      <c r="T1416" s="104"/>
    </row>
    <row r="1417" spans="1:20" hidden="1">
      <c r="A1417" t="str">
        <f t="shared" ca="1" si="2140"/>
        <v/>
      </c>
      <c r="L1417" s="57" t="str">
        <f t="shared" si="2138"/>
        <v/>
      </c>
      <c r="P1417" s="37">
        <v>225</v>
      </c>
      <c r="S1417" t="str">
        <f t="shared" si="2139"/>
        <v/>
      </c>
      <c r="T1417" s="104"/>
    </row>
    <row r="1418" spans="1:20" hidden="1">
      <c r="A1418" t="str">
        <f t="shared" ca="1" si="2140"/>
        <v/>
      </c>
      <c r="L1418" s="57" t="str">
        <f t="shared" si="2138"/>
        <v/>
      </c>
      <c r="S1418" t="str">
        <f t="shared" si="2139"/>
        <v/>
      </c>
      <c r="T1418" s="104"/>
    </row>
    <row r="1419" spans="1:20" hidden="1">
      <c r="A1419" t="str">
        <f t="shared" ca="1" si="2140"/>
        <v/>
      </c>
      <c r="L1419" s="57" t="str">
        <f t="shared" si="2138"/>
        <v/>
      </c>
      <c r="P1419" s="37">
        <v>226</v>
      </c>
      <c r="S1419" t="str">
        <f t="shared" si="2139"/>
        <v/>
      </c>
      <c r="T1419" s="104"/>
    </row>
    <row r="1420" spans="1:20" hidden="1">
      <c r="A1420" t="str">
        <f t="shared" ca="1" si="2140"/>
        <v/>
      </c>
      <c r="L1420" s="57" t="str">
        <f t="shared" si="2138"/>
        <v/>
      </c>
      <c r="P1420" s="37">
        <v>226</v>
      </c>
      <c r="S1420" t="str">
        <f t="shared" si="2139"/>
        <v/>
      </c>
      <c r="T1420" s="104"/>
    </row>
    <row r="1421" spans="1:20" hidden="1">
      <c r="A1421" t="str">
        <f t="shared" ca="1" si="2140"/>
        <v/>
      </c>
      <c r="L1421" s="57" t="str">
        <f t="shared" si="2138"/>
        <v/>
      </c>
      <c r="P1421" s="37">
        <v>226</v>
      </c>
      <c r="S1421" t="str">
        <f t="shared" si="2139"/>
        <v/>
      </c>
      <c r="T1421" s="104"/>
    </row>
    <row r="1422" spans="1:20" hidden="1">
      <c r="A1422" t="str">
        <f t="shared" ca="1" si="2140"/>
        <v/>
      </c>
      <c r="L1422" s="57" t="str">
        <f t="shared" si="2138"/>
        <v/>
      </c>
      <c r="P1422" s="37">
        <v>226</v>
      </c>
      <c r="S1422" t="str">
        <f t="shared" si="2139"/>
        <v/>
      </c>
      <c r="T1422" s="104"/>
    </row>
    <row r="1423" spans="1:20" hidden="1">
      <c r="A1423" t="str">
        <f t="shared" ca="1" si="2140"/>
        <v/>
      </c>
      <c r="L1423" s="57" t="str">
        <f t="shared" si="2138"/>
        <v/>
      </c>
      <c r="S1423" t="str">
        <f t="shared" si="2139"/>
        <v/>
      </c>
      <c r="T1423" s="104"/>
    </row>
    <row r="1424" spans="1:20" hidden="1">
      <c r="A1424" t="str">
        <f t="shared" ca="1" si="2140"/>
        <v/>
      </c>
      <c r="L1424" s="57" t="str">
        <f t="shared" si="2138"/>
        <v/>
      </c>
      <c r="P1424" s="37">
        <v>227</v>
      </c>
      <c r="S1424" t="str">
        <f t="shared" si="2139"/>
        <v/>
      </c>
      <c r="T1424" s="104"/>
    </row>
    <row r="1425" spans="1:20" hidden="1">
      <c r="A1425" t="str">
        <f t="shared" ca="1" si="2140"/>
        <v/>
      </c>
      <c r="L1425" s="57" t="str">
        <f t="shared" si="2138"/>
        <v/>
      </c>
      <c r="P1425" s="37">
        <v>227</v>
      </c>
      <c r="S1425" t="str">
        <f t="shared" si="2139"/>
        <v/>
      </c>
      <c r="T1425" s="104"/>
    </row>
    <row r="1426" spans="1:20" hidden="1">
      <c r="A1426" t="str">
        <f t="shared" ca="1" si="2140"/>
        <v/>
      </c>
      <c r="L1426" s="57" t="str">
        <f t="shared" si="2138"/>
        <v/>
      </c>
      <c r="P1426" s="37">
        <v>227</v>
      </c>
      <c r="S1426" t="str">
        <f t="shared" si="2139"/>
        <v/>
      </c>
      <c r="T1426" s="104"/>
    </row>
    <row r="1427" spans="1:20" hidden="1">
      <c r="A1427" t="str">
        <f t="shared" ca="1" si="2140"/>
        <v/>
      </c>
      <c r="L1427" s="57" t="str">
        <f t="shared" si="2138"/>
        <v/>
      </c>
      <c r="P1427" s="37">
        <v>227</v>
      </c>
      <c r="S1427" t="str">
        <f t="shared" si="2139"/>
        <v/>
      </c>
      <c r="T1427" s="104"/>
    </row>
    <row r="1428" spans="1:20" hidden="1">
      <c r="A1428" t="str">
        <f t="shared" ca="1" si="2140"/>
        <v/>
      </c>
      <c r="L1428" s="57" t="str">
        <f t="shared" ref="L1428:L1491" si="2141">IF(OR(S1428="370",S1428="371",S1428="372",S1428="373",S1428="374",S1428="375",S1428="376",S1428="377",S1428="378",S1428="379",S1428="380",S1428="039",S1428="389"),"農集","")</f>
        <v/>
      </c>
      <c r="S1428" t="str">
        <f t="shared" ref="S1428:S1491" si="2142">IF(C1428="","",LEFT(TEXT(C1428,"000000000"),3))</f>
        <v/>
      </c>
      <c r="T1428" s="104"/>
    </row>
    <row r="1429" spans="1:20" hidden="1">
      <c r="A1429" t="str">
        <f t="shared" ca="1" si="2140"/>
        <v/>
      </c>
      <c r="L1429" s="57" t="str">
        <f t="shared" si="2141"/>
        <v/>
      </c>
      <c r="P1429" s="37">
        <v>228</v>
      </c>
      <c r="S1429" t="str">
        <f t="shared" si="2142"/>
        <v/>
      </c>
      <c r="T1429" s="104"/>
    </row>
    <row r="1430" spans="1:20" hidden="1">
      <c r="A1430" t="str">
        <f t="shared" ca="1" si="2140"/>
        <v/>
      </c>
      <c r="L1430" s="57" t="str">
        <f t="shared" si="2141"/>
        <v/>
      </c>
      <c r="P1430" s="37">
        <v>228</v>
      </c>
      <c r="S1430" t="str">
        <f t="shared" si="2142"/>
        <v/>
      </c>
      <c r="T1430" s="104"/>
    </row>
    <row r="1431" spans="1:20" hidden="1">
      <c r="A1431" t="str">
        <f t="shared" ca="1" si="2140"/>
        <v/>
      </c>
      <c r="L1431" s="57" t="str">
        <f t="shared" si="2141"/>
        <v/>
      </c>
      <c r="P1431" s="37">
        <v>228</v>
      </c>
      <c r="S1431" t="str">
        <f t="shared" si="2142"/>
        <v/>
      </c>
      <c r="T1431" s="104"/>
    </row>
    <row r="1432" spans="1:20" hidden="1">
      <c r="A1432" t="str">
        <f t="shared" ca="1" si="2140"/>
        <v/>
      </c>
      <c r="L1432" s="57" t="str">
        <f t="shared" si="2141"/>
        <v/>
      </c>
      <c r="P1432" s="37">
        <v>228</v>
      </c>
      <c r="S1432" t="str">
        <f t="shared" si="2142"/>
        <v/>
      </c>
      <c r="T1432" s="104"/>
    </row>
    <row r="1433" spans="1:20" hidden="1">
      <c r="A1433" t="str">
        <f t="shared" ca="1" si="2140"/>
        <v/>
      </c>
      <c r="L1433" s="57" t="str">
        <f t="shared" si="2141"/>
        <v/>
      </c>
      <c r="S1433" t="str">
        <f t="shared" si="2142"/>
        <v/>
      </c>
      <c r="T1433" s="104"/>
    </row>
    <row r="1434" spans="1:20" hidden="1">
      <c r="A1434" t="str">
        <f t="shared" ca="1" si="2140"/>
        <v/>
      </c>
      <c r="L1434" s="57" t="str">
        <f t="shared" si="2141"/>
        <v/>
      </c>
      <c r="P1434" s="37">
        <v>229</v>
      </c>
      <c r="S1434" t="str">
        <f t="shared" si="2142"/>
        <v/>
      </c>
      <c r="T1434" s="104"/>
    </row>
    <row r="1435" spans="1:20" hidden="1">
      <c r="A1435" t="str">
        <f t="shared" ca="1" si="2140"/>
        <v/>
      </c>
      <c r="L1435" s="57" t="str">
        <f t="shared" si="2141"/>
        <v/>
      </c>
      <c r="P1435" s="37">
        <v>229</v>
      </c>
      <c r="S1435" t="str">
        <f t="shared" si="2142"/>
        <v/>
      </c>
      <c r="T1435" s="104"/>
    </row>
    <row r="1436" spans="1:20" hidden="1">
      <c r="A1436" t="str">
        <f t="shared" ca="1" si="2140"/>
        <v/>
      </c>
      <c r="L1436" s="57" t="str">
        <f t="shared" si="2141"/>
        <v/>
      </c>
      <c r="P1436" s="37">
        <v>229</v>
      </c>
      <c r="S1436" t="str">
        <f t="shared" si="2142"/>
        <v/>
      </c>
      <c r="T1436" s="104"/>
    </row>
    <row r="1437" spans="1:20" hidden="1">
      <c r="A1437" t="str">
        <f t="shared" ca="1" si="2140"/>
        <v/>
      </c>
      <c r="L1437" s="57" t="str">
        <f t="shared" si="2141"/>
        <v/>
      </c>
      <c r="P1437" s="37">
        <v>229</v>
      </c>
      <c r="S1437" t="str">
        <f t="shared" si="2142"/>
        <v/>
      </c>
      <c r="T1437" s="104"/>
    </row>
    <row r="1438" spans="1:20" hidden="1">
      <c r="A1438" t="str">
        <f t="shared" ca="1" si="2140"/>
        <v/>
      </c>
      <c r="L1438" s="57" t="str">
        <f t="shared" si="2141"/>
        <v/>
      </c>
      <c r="S1438" t="str">
        <f t="shared" si="2142"/>
        <v/>
      </c>
      <c r="T1438" s="104"/>
    </row>
    <row r="1439" spans="1:20" hidden="1">
      <c r="A1439" t="str">
        <f t="shared" ca="1" si="2140"/>
        <v/>
      </c>
      <c r="L1439" s="57" t="str">
        <f t="shared" si="2141"/>
        <v/>
      </c>
      <c r="P1439" s="37">
        <v>230</v>
      </c>
      <c r="S1439" t="str">
        <f t="shared" si="2142"/>
        <v/>
      </c>
      <c r="T1439" s="104"/>
    </row>
    <row r="1440" spans="1:20" hidden="1">
      <c r="A1440" t="str">
        <f t="shared" ca="1" si="2140"/>
        <v/>
      </c>
      <c r="L1440" s="57" t="str">
        <f t="shared" si="2141"/>
        <v/>
      </c>
      <c r="P1440" s="37">
        <v>230</v>
      </c>
      <c r="S1440" t="str">
        <f t="shared" si="2142"/>
        <v/>
      </c>
      <c r="T1440" s="104"/>
    </row>
    <row r="1441" spans="1:20" hidden="1">
      <c r="A1441" t="str">
        <f t="shared" ca="1" si="2140"/>
        <v/>
      </c>
      <c r="L1441" s="57" t="str">
        <f t="shared" si="2141"/>
        <v/>
      </c>
      <c r="P1441" s="37">
        <v>230</v>
      </c>
      <c r="S1441" t="str">
        <f t="shared" si="2142"/>
        <v/>
      </c>
      <c r="T1441" s="104"/>
    </row>
    <row r="1442" spans="1:20" hidden="1">
      <c r="A1442" t="str">
        <f t="shared" ca="1" si="2140"/>
        <v/>
      </c>
      <c r="L1442" s="57" t="str">
        <f t="shared" si="2141"/>
        <v/>
      </c>
      <c r="P1442" s="37">
        <v>230</v>
      </c>
      <c r="S1442" t="str">
        <f t="shared" si="2142"/>
        <v/>
      </c>
      <c r="T1442" s="104"/>
    </row>
    <row r="1443" spans="1:20" hidden="1">
      <c r="A1443" t="str">
        <f t="shared" ca="1" si="2140"/>
        <v/>
      </c>
      <c r="L1443" s="57" t="str">
        <f t="shared" si="2141"/>
        <v/>
      </c>
      <c r="S1443" t="str">
        <f t="shared" si="2142"/>
        <v/>
      </c>
      <c r="T1443" s="104"/>
    </row>
    <row r="1444" spans="1:20" hidden="1">
      <c r="A1444" t="str">
        <f t="shared" ca="1" si="2140"/>
        <v/>
      </c>
      <c r="L1444" s="57" t="str">
        <f t="shared" si="2141"/>
        <v/>
      </c>
      <c r="P1444" s="37">
        <v>231</v>
      </c>
      <c r="S1444" t="str">
        <f t="shared" si="2142"/>
        <v/>
      </c>
      <c r="T1444" s="104"/>
    </row>
    <row r="1445" spans="1:20" hidden="1">
      <c r="A1445" t="str">
        <f t="shared" ca="1" si="2140"/>
        <v/>
      </c>
      <c r="L1445" s="57" t="str">
        <f t="shared" si="2141"/>
        <v/>
      </c>
      <c r="P1445" s="37">
        <v>231</v>
      </c>
      <c r="S1445" t="str">
        <f t="shared" si="2142"/>
        <v/>
      </c>
      <c r="T1445" s="104"/>
    </row>
    <row r="1446" spans="1:20" hidden="1">
      <c r="A1446" t="str">
        <f t="shared" ca="1" si="2140"/>
        <v/>
      </c>
      <c r="L1446" s="57" t="str">
        <f t="shared" si="2141"/>
        <v/>
      </c>
      <c r="P1446" s="37">
        <v>231</v>
      </c>
      <c r="S1446" t="str">
        <f t="shared" si="2142"/>
        <v/>
      </c>
      <c r="T1446" s="104"/>
    </row>
    <row r="1447" spans="1:20" hidden="1">
      <c r="A1447" t="str">
        <f t="shared" ca="1" si="2140"/>
        <v/>
      </c>
      <c r="L1447" s="57" t="str">
        <f t="shared" si="2141"/>
        <v/>
      </c>
      <c r="P1447" s="37">
        <v>231</v>
      </c>
      <c r="S1447" t="str">
        <f t="shared" si="2142"/>
        <v/>
      </c>
      <c r="T1447" s="104"/>
    </row>
    <row r="1448" spans="1:20" hidden="1">
      <c r="A1448" t="str">
        <f t="shared" ca="1" si="2140"/>
        <v/>
      </c>
      <c r="L1448" s="57" t="str">
        <f t="shared" si="2141"/>
        <v/>
      </c>
      <c r="S1448" t="str">
        <f t="shared" si="2142"/>
        <v/>
      </c>
      <c r="T1448" s="104"/>
    </row>
    <row r="1449" spans="1:20" hidden="1">
      <c r="A1449" t="str">
        <f t="shared" ca="1" si="2140"/>
        <v/>
      </c>
      <c r="L1449" s="57" t="str">
        <f t="shared" si="2141"/>
        <v/>
      </c>
      <c r="P1449" s="37">
        <v>232</v>
      </c>
      <c r="S1449" t="str">
        <f t="shared" si="2142"/>
        <v/>
      </c>
      <c r="T1449" s="104"/>
    </row>
    <row r="1450" spans="1:20" hidden="1">
      <c r="A1450" t="str">
        <f t="shared" ca="1" si="2140"/>
        <v/>
      </c>
      <c r="L1450" s="57" t="str">
        <f t="shared" si="2141"/>
        <v/>
      </c>
      <c r="P1450" s="37">
        <v>232</v>
      </c>
      <c r="S1450" t="str">
        <f t="shared" si="2142"/>
        <v/>
      </c>
      <c r="T1450" s="104"/>
    </row>
    <row r="1451" spans="1:20" hidden="1">
      <c r="A1451" t="str">
        <f t="shared" ca="1" si="2140"/>
        <v/>
      </c>
      <c r="L1451" s="57" t="str">
        <f t="shared" si="2141"/>
        <v/>
      </c>
      <c r="P1451" s="37">
        <v>232</v>
      </c>
      <c r="S1451" t="str">
        <f t="shared" si="2142"/>
        <v/>
      </c>
      <c r="T1451" s="104"/>
    </row>
    <row r="1452" spans="1:20" hidden="1">
      <c r="A1452" t="str">
        <f t="shared" ca="1" si="2140"/>
        <v/>
      </c>
      <c r="L1452" s="57" t="str">
        <f t="shared" si="2141"/>
        <v/>
      </c>
      <c r="P1452" s="37">
        <v>232</v>
      </c>
      <c r="S1452" t="str">
        <f t="shared" si="2142"/>
        <v/>
      </c>
      <c r="T1452" s="104"/>
    </row>
    <row r="1453" spans="1:20" hidden="1">
      <c r="A1453" t="str">
        <f t="shared" ca="1" si="2140"/>
        <v/>
      </c>
      <c r="L1453" s="57" t="str">
        <f t="shared" si="2141"/>
        <v/>
      </c>
      <c r="S1453" t="str">
        <f t="shared" si="2142"/>
        <v/>
      </c>
      <c r="T1453" s="104"/>
    </row>
    <row r="1454" spans="1:20" hidden="1">
      <c r="A1454" t="str">
        <f t="shared" ref="A1454:A1517" ca="1" si="2143">IF(B1454="","",INDIRECT("減額一覧!B"&amp;$P1454))</f>
        <v/>
      </c>
      <c r="L1454" s="57" t="str">
        <f t="shared" si="2141"/>
        <v/>
      </c>
      <c r="P1454" s="37">
        <v>233</v>
      </c>
      <c r="S1454" t="str">
        <f t="shared" si="2142"/>
        <v/>
      </c>
      <c r="T1454" s="104"/>
    </row>
    <row r="1455" spans="1:20" hidden="1">
      <c r="A1455" t="str">
        <f t="shared" ca="1" si="2143"/>
        <v/>
      </c>
      <c r="L1455" s="57" t="str">
        <f t="shared" si="2141"/>
        <v/>
      </c>
      <c r="P1455" s="37">
        <v>233</v>
      </c>
      <c r="S1455" t="str">
        <f t="shared" si="2142"/>
        <v/>
      </c>
      <c r="T1455" s="104"/>
    </row>
    <row r="1456" spans="1:20" hidden="1">
      <c r="A1456" t="str">
        <f t="shared" ca="1" si="2143"/>
        <v/>
      </c>
      <c r="L1456" s="57" t="str">
        <f t="shared" si="2141"/>
        <v/>
      </c>
      <c r="P1456" s="37">
        <v>233</v>
      </c>
      <c r="S1456" t="str">
        <f t="shared" si="2142"/>
        <v/>
      </c>
      <c r="T1456" s="104"/>
    </row>
    <row r="1457" spans="1:20" hidden="1">
      <c r="A1457" t="str">
        <f t="shared" ca="1" si="2143"/>
        <v/>
      </c>
      <c r="L1457" s="57" t="str">
        <f t="shared" si="2141"/>
        <v/>
      </c>
      <c r="P1457" s="37">
        <v>233</v>
      </c>
      <c r="S1457" t="str">
        <f t="shared" si="2142"/>
        <v/>
      </c>
      <c r="T1457" s="104"/>
    </row>
    <row r="1458" spans="1:20" hidden="1">
      <c r="A1458" t="str">
        <f t="shared" ca="1" si="2143"/>
        <v/>
      </c>
      <c r="L1458" s="57" t="str">
        <f t="shared" si="2141"/>
        <v/>
      </c>
      <c r="S1458" t="str">
        <f t="shared" si="2142"/>
        <v/>
      </c>
      <c r="T1458" s="104"/>
    </row>
    <row r="1459" spans="1:20" hidden="1">
      <c r="A1459" t="str">
        <f t="shared" ca="1" si="2143"/>
        <v/>
      </c>
      <c r="L1459" s="57" t="str">
        <f t="shared" si="2141"/>
        <v/>
      </c>
      <c r="P1459" s="37">
        <v>234</v>
      </c>
      <c r="S1459" t="str">
        <f t="shared" si="2142"/>
        <v/>
      </c>
      <c r="T1459" s="104"/>
    </row>
    <row r="1460" spans="1:20" hidden="1">
      <c r="A1460" t="str">
        <f t="shared" ca="1" si="2143"/>
        <v/>
      </c>
      <c r="L1460" s="57" t="str">
        <f t="shared" si="2141"/>
        <v/>
      </c>
      <c r="P1460" s="37">
        <v>234</v>
      </c>
      <c r="S1460" t="str">
        <f t="shared" si="2142"/>
        <v/>
      </c>
      <c r="T1460" s="104"/>
    </row>
    <row r="1461" spans="1:20" hidden="1">
      <c r="A1461" t="str">
        <f t="shared" ca="1" si="2143"/>
        <v/>
      </c>
      <c r="L1461" s="57" t="str">
        <f t="shared" si="2141"/>
        <v/>
      </c>
      <c r="P1461" s="37">
        <v>234</v>
      </c>
      <c r="S1461" t="str">
        <f t="shared" si="2142"/>
        <v/>
      </c>
      <c r="T1461" s="104"/>
    </row>
    <row r="1462" spans="1:20" hidden="1">
      <c r="A1462" t="str">
        <f t="shared" ca="1" si="2143"/>
        <v/>
      </c>
      <c r="L1462" s="57" t="str">
        <f t="shared" si="2141"/>
        <v/>
      </c>
      <c r="P1462" s="37">
        <v>234</v>
      </c>
      <c r="S1462" t="str">
        <f t="shared" si="2142"/>
        <v/>
      </c>
      <c r="T1462" s="104"/>
    </row>
    <row r="1463" spans="1:20" hidden="1">
      <c r="A1463" t="str">
        <f t="shared" ca="1" si="2143"/>
        <v/>
      </c>
      <c r="L1463" s="57" t="str">
        <f t="shared" si="2141"/>
        <v/>
      </c>
      <c r="S1463" t="str">
        <f t="shared" si="2142"/>
        <v/>
      </c>
      <c r="T1463" s="104"/>
    </row>
    <row r="1464" spans="1:20" hidden="1">
      <c r="A1464" t="str">
        <f t="shared" ca="1" si="2143"/>
        <v/>
      </c>
      <c r="L1464" s="57" t="str">
        <f t="shared" si="2141"/>
        <v/>
      </c>
      <c r="P1464" s="37">
        <v>235</v>
      </c>
      <c r="S1464" t="str">
        <f t="shared" si="2142"/>
        <v/>
      </c>
      <c r="T1464" s="104"/>
    </row>
    <row r="1465" spans="1:20" hidden="1">
      <c r="A1465" t="str">
        <f t="shared" ca="1" si="2143"/>
        <v/>
      </c>
      <c r="L1465" s="57" t="str">
        <f t="shared" si="2141"/>
        <v/>
      </c>
      <c r="P1465" s="37">
        <v>235</v>
      </c>
      <c r="S1465" t="str">
        <f t="shared" si="2142"/>
        <v/>
      </c>
      <c r="T1465" s="104"/>
    </row>
    <row r="1466" spans="1:20" hidden="1">
      <c r="A1466" t="str">
        <f t="shared" ca="1" si="2143"/>
        <v/>
      </c>
      <c r="L1466" s="57" t="str">
        <f t="shared" si="2141"/>
        <v/>
      </c>
      <c r="P1466" s="37">
        <v>235</v>
      </c>
      <c r="S1466" t="str">
        <f t="shared" si="2142"/>
        <v/>
      </c>
      <c r="T1466" s="104"/>
    </row>
    <row r="1467" spans="1:20" hidden="1">
      <c r="A1467" t="str">
        <f t="shared" ca="1" si="2143"/>
        <v/>
      </c>
      <c r="L1467" s="57" t="str">
        <f t="shared" si="2141"/>
        <v/>
      </c>
      <c r="P1467" s="37">
        <v>235</v>
      </c>
      <c r="S1467" t="str">
        <f t="shared" si="2142"/>
        <v/>
      </c>
      <c r="T1467" s="104"/>
    </row>
    <row r="1468" spans="1:20" hidden="1">
      <c r="A1468" t="str">
        <f t="shared" ca="1" si="2143"/>
        <v/>
      </c>
      <c r="L1468" s="57" t="str">
        <f t="shared" si="2141"/>
        <v/>
      </c>
      <c r="S1468" t="str">
        <f t="shared" si="2142"/>
        <v/>
      </c>
      <c r="T1468" s="104"/>
    </row>
    <row r="1469" spans="1:20" hidden="1">
      <c r="A1469" t="str">
        <f t="shared" ca="1" si="2143"/>
        <v/>
      </c>
      <c r="L1469" s="57" t="str">
        <f t="shared" si="2141"/>
        <v/>
      </c>
      <c r="P1469" s="37">
        <v>236</v>
      </c>
      <c r="S1469" t="str">
        <f t="shared" si="2142"/>
        <v/>
      </c>
      <c r="T1469" s="104"/>
    </row>
    <row r="1470" spans="1:20" hidden="1">
      <c r="A1470" t="str">
        <f t="shared" ca="1" si="2143"/>
        <v/>
      </c>
      <c r="L1470" s="57" t="str">
        <f t="shared" si="2141"/>
        <v/>
      </c>
      <c r="P1470" s="37">
        <v>236</v>
      </c>
      <c r="S1470" t="str">
        <f t="shared" si="2142"/>
        <v/>
      </c>
      <c r="T1470" s="104"/>
    </row>
    <row r="1471" spans="1:20" hidden="1">
      <c r="A1471" t="str">
        <f t="shared" ca="1" si="2143"/>
        <v/>
      </c>
      <c r="L1471" s="57" t="str">
        <f t="shared" si="2141"/>
        <v/>
      </c>
      <c r="P1471" s="37">
        <v>236</v>
      </c>
      <c r="S1471" t="str">
        <f t="shared" si="2142"/>
        <v/>
      </c>
      <c r="T1471" s="104"/>
    </row>
    <row r="1472" spans="1:20" hidden="1">
      <c r="A1472" t="str">
        <f t="shared" ca="1" si="2143"/>
        <v/>
      </c>
      <c r="L1472" s="57" t="str">
        <f t="shared" si="2141"/>
        <v/>
      </c>
      <c r="P1472" s="37">
        <v>236</v>
      </c>
      <c r="S1472" t="str">
        <f t="shared" si="2142"/>
        <v/>
      </c>
      <c r="T1472" s="104"/>
    </row>
    <row r="1473" spans="1:20" hidden="1">
      <c r="A1473" t="str">
        <f t="shared" ca="1" si="2143"/>
        <v/>
      </c>
      <c r="L1473" s="57" t="str">
        <f t="shared" si="2141"/>
        <v/>
      </c>
      <c r="S1473" t="str">
        <f t="shared" si="2142"/>
        <v/>
      </c>
      <c r="T1473" s="104"/>
    </row>
    <row r="1474" spans="1:20" hidden="1">
      <c r="A1474" t="str">
        <f t="shared" ca="1" si="2143"/>
        <v/>
      </c>
      <c r="L1474" s="57" t="str">
        <f t="shared" si="2141"/>
        <v/>
      </c>
      <c r="P1474" s="37">
        <v>237</v>
      </c>
      <c r="S1474" t="str">
        <f t="shared" si="2142"/>
        <v/>
      </c>
      <c r="T1474" s="104"/>
    </row>
    <row r="1475" spans="1:20" hidden="1">
      <c r="A1475" t="str">
        <f t="shared" ca="1" si="2143"/>
        <v/>
      </c>
      <c r="L1475" s="57" t="str">
        <f t="shared" si="2141"/>
        <v/>
      </c>
      <c r="P1475" s="37">
        <v>237</v>
      </c>
      <c r="S1475" t="str">
        <f t="shared" si="2142"/>
        <v/>
      </c>
      <c r="T1475" s="104"/>
    </row>
    <row r="1476" spans="1:20" hidden="1">
      <c r="A1476" t="str">
        <f t="shared" ca="1" si="2143"/>
        <v/>
      </c>
      <c r="L1476" s="57" t="str">
        <f t="shared" si="2141"/>
        <v/>
      </c>
      <c r="P1476" s="37">
        <v>237</v>
      </c>
      <c r="S1476" t="str">
        <f t="shared" si="2142"/>
        <v/>
      </c>
      <c r="T1476" s="104"/>
    </row>
    <row r="1477" spans="1:20" hidden="1">
      <c r="A1477" t="str">
        <f t="shared" ca="1" si="2143"/>
        <v/>
      </c>
      <c r="L1477" s="57" t="str">
        <f t="shared" si="2141"/>
        <v/>
      </c>
      <c r="P1477" s="37">
        <v>237</v>
      </c>
      <c r="S1477" t="str">
        <f t="shared" si="2142"/>
        <v/>
      </c>
      <c r="T1477" s="104"/>
    </row>
    <row r="1478" spans="1:20" hidden="1">
      <c r="A1478" t="str">
        <f t="shared" ca="1" si="2143"/>
        <v/>
      </c>
      <c r="L1478" s="57" t="str">
        <f t="shared" si="2141"/>
        <v/>
      </c>
      <c r="S1478" t="str">
        <f t="shared" si="2142"/>
        <v/>
      </c>
      <c r="T1478" s="104"/>
    </row>
    <row r="1479" spans="1:20" hidden="1">
      <c r="A1479" t="str">
        <f t="shared" ca="1" si="2143"/>
        <v/>
      </c>
      <c r="L1479" s="57" t="str">
        <f t="shared" si="2141"/>
        <v/>
      </c>
      <c r="P1479" s="37">
        <v>238</v>
      </c>
      <c r="S1479" t="str">
        <f t="shared" si="2142"/>
        <v/>
      </c>
      <c r="T1479" s="104"/>
    </row>
    <row r="1480" spans="1:20" hidden="1">
      <c r="A1480" t="str">
        <f t="shared" ca="1" si="2143"/>
        <v/>
      </c>
      <c r="L1480" s="57" t="str">
        <f t="shared" si="2141"/>
        <v/>
      </c>
      <c r="P1480" s="37">
        <v>238</v>
      </c>
      <c r="S1480" t="str">
        <f t="shared" si="2142"/>
        <v/>
      </c>
      <c r="T1480" s="104"/>
    </row>
    <row r="1481" spans="1:20" hidden="1">
      <c r="A1481" t="str">
        <f t="shared" ca="1" si="2143"/>
        <v/>
      </c>
      <c r="L1481" s="57" t="str">
        <f t="shared" si="2141"/>
        <v/>
      </c>
      <c r="P1481" s="37">
        <v>238</v>
      </c>
      <c r="S1481" t="str">
        <f t="shared" si="2142"/>
        <v/>
      </c>
      <c r="T1481" s="104"/>
    </row>
    <row r="1482" spans="1:20" hidden="1">
      <c r="A1482" t="str">
        <f t="shared" ca="1" si="2143"/>
        <v/>
      </c>
      <c r="L1482" s="57" t="str">
        <f t="shared" si="2141"/>
        <v/>
      </c>
      <c r="P1482" s="37">
        <v>238</v>
      </c>
      <c r="S1482" t="str">
        <f t="shared" si="2142"/>
        <v/>
      </c>
      <c r="T1482" s="104"/>
    </row>
    <row r="1483" spans="1:20" hidden="1">
      <c r="A1483" t="str">
        <f t="shared" ca="1" si="2143"/>
        <v/>
      </c>
      <c r="L1483" s="57" t="str">
        <f t="shared" si="2141"/>
        <v/>
      </c>
      <c r="S1483" t="str">
        <f t="shared" si="2142"/>
        <v/>
      </c>
      <c r="T1483" s="104"/>
    </row>
    <row r="1484" spans="1:20" hidden="1">
      <c r="A1484" t="str">
        <f t="shared" ca="1" si="2143"/>
        <v/>
      </c>
      <c r="L1484" s="57" t="str">
        <f t="shared" si="2141"/>
        <v/>
      </c>
      <c r="P1484" s="37">
        <v>239</v>
      </c>
      <c r="S1484" t="str">
        <f t="shared" si="2142"/>
        <v/>
      </c>
      <c r="T1484" s="104"/>
    </row>
    <row r="1485" spans="1:20" hidden="1">
      <c r="A1485" t="str">
        <f t="shared" ca="1" si="2143"/>
        <v/>
      </c>
      <c r="L1485" s="57" t="str">
        <f t="shared" si="2141"/>
        <v/>
      </c>
      <c r="P1485" s="37">
        <v>239</v>
      </c>
      <c r="S1485" t="str">
        <f t="shared" si="2142"/>
        <v/>
      </c>
      <c r="T1485" s="104"/>
    </row>
    <row r="1486" spans="1:20" hidden="1">
      <c r="A1486" t="str">
        <f t="shared" ca="1" si="2143"/>
        <v/>
      </c>
      <c r="L1486" s="57" t="str">
        <f t="shared" si="2141"/>
        <v/>
      </c>
      <c r="P1486" s="37">
        <v>239</v>
      </c>
      <c r="S1486" t="str">
        <f t="shared" si="2142"/>
        <v/>
      </c>
      <c r="T1486" s="104"/>
    </row>
    <row r="1487" spans="1:20" hidden="1">
      <c r="A1487" t="str">
        <f t="shared" ca="1" si="2143"/>
        <v/>
      </c>
      <c r="L1487" s="57" t="str">
        <f t="shared" si="2141"/>
        <v/>
      </c>
      <c r="P1487" s="37">
        <v>239</v>
      </c>
      <c r="S1487" t="str">
        <f t="shared" si="2142"/>
        <v/>
      </c>
      <c r="T1487" s="104"/>
    </row>
    <row r="1488" spans="1:20" hidden="1">
      <c r="A1488" t="str">
        <f t="shared" ca="1" si="2143"/>
        <v/>
      </c>
      <c r="L1488" s="57" t="str">
        <f t="shared" si="2141"/>
        <v/>
      </c>
      <c r="S1488" t="str">
        <f t="shared" si="2142"/>
        <v/>
      </c>
      <c r="T1488" s="104"/>
    </row>
    <row r="1489" spans="1:20" hidden="1">
      <c r="A1489" t="str">
        <f t="shared" ca="1" si="2143"/>
        <v/>
      </c>
      <c r="L1489" s="57" t="str">
        <f t="shared" si="2141"/>
        <v/>
      </c>
      <c r="P1489" s="37">
        <v>240</v>
      </c>
      <c r="S1489" t="str">
        <f t="shared" si="2142"/>
        <v/>
      </c>
      <c r="T1489" s="104"/>
    </row>
    <row r="1490" spans="1:20" hidden="1">
      <c r="A1490" t="str">
        <f t="shared" ca="1" si="2143"/>
        <v/>
      </c>
      <c r="L1490" s="57" t="str">
        <f t="shared" si="2141"/>
        <v/>
      </c>
      <c r="P1490" s="37">
        <v>240</v>
      </c>
      <c r="S1490" t="str">
        <f t="shared" si="2142"/>
        <v/>
      </c>
      <c r="T1490" s="104"/>
    </row>
    <row r="1491" spans="1:20" hidden="1">
      <c r="A1491" t="str">
        <f t="shared" ca="1" si="2143"/>
        <v/>
      </c>
      <c r="L1491" s="57" t="str">
        <f t="shared" si="2141"/>
        <v/>
      </c>
      <c r="P1491" s="37">
        <v>240</v>
      </c>
      <c r="S1491" t="str">
        <f t="shared" si="2142"/>
        <v/>
      </c>
      <c r="T1491" s="104"/>
    </row>
    <row r="1492" spans="1:20" hidden="1">
      <c r="A1492" t="str">
        <f t="shared" ca="1" si="2143"/>
        <v/>
      </c>
      <c r="L1492" s="57" t="str">
        <f t="shared" ref="L1492:L1555" si="2144">IF(OR(S1492="370",S1492="371",S1492="372",S1492="373",S1492="374",S1492="375",S1492="376",S1492="377",S1492="378",S1492="379",S1492="380",S1492="039",S1492="389"),"農集","")</f>
        <v/>
      </c>
      <c r="P1492" s="37">
        <v>240</v>
      </c>
      <c r="S1492" t="str">
        <f t="shared" ref="S1492:S1555" si="2145">IF(C1492="","",LEFT(TEXT(C1492,"000000000"),3))</f>
        <v/>
      </c>
      <c r="T1492" s="104"/>
    </row>
    <row r="1493" spans="1:20" hidden="1">
      <c r="A1493" t="str">
        <f t="shared" ca="1" si="2143"/>
        <v/>
      </c>
      <c r="L1493" s="57" t="str">
        <f t="shared" si="2144"/>
        <v/>
      </c>
      <c r="S1493" t="str">
        <f t="shared" si="2145"/>
        <v/>
      </c>
      <c r="T1493" s="104"/>
    </row>
    <row r="1494" spans="1:20" hidden="1">
      <c r="A1494" t="str">
        <f t="shared" ca="1" si="2143"/>
        <v/>
      </c>
      <c r="L1494" s="57" t="str">
        <f t="shared" si="2144"/>
        <v/>
      </c>
      <c r="P1494" s="37">
        <v>241</v>
      </c>
      <c r="S1494" t="str">
        <f t="shared" si="2145"/>
        <v/>
      </c>
      <c r="T1494" s="104"/>
    </row>
    <row r="1495" spans="1:20" hidden="1">
      <c r="A1495" t="str">
        <f t="shared" ca="1" si="2143"/>
        <v/>
      </c>
      <c r="L1495" s="57" t="str">
        <f t="shared" si="2144"/>
        <v/>
      </c>
      <c r="P1495" s="37">
        <v>241</v>
      </c>
      <c r="S1495" t="str">
        <f t="shared" si="2145"/>
        <v/>
      </c>
      <c r="T1495" s="104"/>
    </row>
    <row r="1496" spans="1:20" hidden="1">
      <c r="A1496" t="str">
        <f t="shared" ca="1" si="2143"/>
        <v/>
      </c>
      <c r="L1496" s="57" t="str">
        <f t="shared" si="2144"/>
        <v/>
      </c>
      <c r="P1496" s="37">
        <v>241</v>
      </c>
      <c r="S1496" t="str">
        <f t="shared" si="2145"/>
        <v/>
      </c>
      <c r="T1496" s="104"/>
    </row>
    <row r="1497" spans="1:20" hidden="1">
      <c r="A1497" t="str">
        <f t="shared" ca="1" si="2143"/>
        <v/>
      </c>
      <c r="L1497" s="57" t="str">
        <f t="shared" si="2144"/>
        <v/>
      </c>
      <c r="P1497" s="37">
        <v>241</v>
      </c>
      <c r="S1497" t="str">
        <f t="shared" si="2145"/>
        <v/>
      </c>
      <c r="T1497" s="104"/>
    </row>
    <row r="1498" spans="1:20" hidden="1">
      <c r="A1498" t="str">
        <f t="shared" ca="1" si="2143"/>
        <v/>
      </c>
      <c r="L1498" s="57" t="str">
        <f t="shared" si="2144"/>
        <v/>
      </c>
      <c r="S1498" t="str">
        <f t="shared" si="2145"/>
        <v/>
      </c>
      <c r="T1498" s="104"/>
    </row>
    <row r="1499" spans="1:20" hidden="1">
      <c r="A1499" t="str">
        <f t="shared" ca="1" si="2143"/>
        <v/>
      </c>
      <c r="L1499" s="57" t="str">
        <f t="shared" si="2144"/>
        <v/>
      </c>
      <c r="P1499" s="37">
        <v>242</v>
      </c>
      <c r="S1499" t="str">
        <f t="shared" si="2145"/>
        <v/>
      </c>
      <c r="T1499" s="104"/>
    </row>
    <row r="1500" spans="1:20" hidden="1">
      <c r="A1500" t="str">
        <f t="shared" ca="1" si="2143"/>
        <v/>
      </c>
      <c r="L1500" s="57" t="str">
        <f t="shared" si="2144"/>
        <v/>
      </c>
      <c r="P1500" s="37">
        <v>242</v>
      </c>
      <c r="S1500" t="str">
        <f t="shared" si="2145"/>
        <v/>
      </c>
      <c r="T1500" s="104"/>
    </row>
    <row r="1501" spans="1:20" hidden="1">
      <c r="A1501" t="str">
        <f t="shared" ca="1" si="2143"/>
        <v/>
      </c>
      <c r="L1501" s="57" t="str">
        <f t="shared" si="2144"/>
        <v/>
      </c>
      <c r="P1501" s="37">
        <v>242</v>
      </c>
      <c r="S1501" t="str">
        <f t="shared" si="2145"/>
        <v/>
      </c>
      <c r="T1501" s="104"/>
    </row>
    <row r="1502" spans="1:20" hidden="1">
      <c r="A1502" t="str">
        <f t="shared" ca="1" si="2143"/>
        <v/>
      </c>
      <c r="L1502" s="57" t="str">
        <f t="shared" si="2144"/>
        <v/>
      </c>
      <c r="P1502" s="37">
        <v>242</v>
      </c>
      <c r="S1502" t="str">
        <f t="shared" si="2145"/>
        <v/>
      </c>
      <c r="T1502" s="104"/>
    </row>
    <row r="1503" spans="1:20" hidden="1">
      <c r="A1503" t="str">
        <f t="shared" ca="1" si="2143"/>
        <v/>
      </c>
      <c r="L1503" s="57" t="str">
        <f t="shared" si="2144"/>
        <v/>
      </c>
      <c r="S1503" t="str">
        <f t="shared" si="2145"/>
        <v/>
      </c>
      <c r="T1503" s="104"/>
    </row>
    <row r="1504" spans="1:20" hidden="1">
      <c r="A1504" t="str">
        <f t="shared" ca="1" si="2143"/>
        <v/>
      </c>
      <c r="L1504" s="57" t="str">
        <f t="shared" si="2144"/>
        <v/>
      </c>
      <c r="P1504" s="37">
        <v>243</v>
      </c>
      <c r="S1504" t="str">
        <f t="shared" si="2145"/>
        <v/>
      </c>
      <c r="T1504" s="104"/>
    </row>
    <row r="1505" spans="1:20" hidden="1">
      <c r="A1505" t="str">
        <f t="shared" ca="1" si="2143"/>
        <v/>
      </c>
      <c r="L1505" s="57" t="str">
        <f t="shared" si="2144"/>
        <v/>
      </c>
      <c r="P1505" s="37">
        <v>243</v>
      </c>
      <c r="S1505" t="str">
        <f t="shared" si="2145"/>
        <v/>
      </c>
      <c r="T1505" s="104"/>
    </row>
    <row r="1506" spans="1:20" hidden="1">
      <c r="A1506" t="str">
        <f t="shared" ca="1" si="2143"/>
        <v/>
      </c>
      <c r="L1506" s="57" t="str">
        <f t="shared" si="2144"/>
        <v/>
      </c>
      <c r="P1506" s="37">
        <v>243</v>
      </c>
      <c r="S1506" t="str">
        <f t="shared" si="2145"/>
        <v/>
      </c>
      <c r="T1506" s="104"/>
    </row>
    <row r="1507" spans="1:20" hidden="1">
      <c r="A1507" t="str">
        <f t="shared" ca="1" si="2143"/>
        <v/>
      </c>
      <c r="L1507" s="57" t="str">
        <f t="shared" si="2144"/>
        <v/>
      </c>
      <c r="P1507" s="37">
        <v>243</v>
      </c>
      <c r="S1507" t="str">
        <f t="shared" si="2145"/>
        <v/>
      </c>
      <c r="T1507" s="104"/>
    </row>
    <row r="1508" spans="1:20" hidden="1">
      <c r="A1508" t="str">
        <f t="shared" ca="1" si="2143"/>
        <v/>
      </c>
      <c r="L1508" s="57" t="str">
        <f t="shared" si="2144"/>
        <v/>
      </c>
      <c r="S1508" t="str">
        <f t="shared" si="2145"/>
        <v/>
      </c>
      <c r="T1508" s="104"/>
    </row>
    <row r="1509" spans="1:20" hidden="1">
      <c r="A1509" t="str">
        <f t="shared" ca="1" si="2143"/>
        <v/>
      </c>
      <c r="L1509" s="57" t="str">
        <f t="shared" si="2144"/>
        <v/>
      </c>
      <c r="P1509" s="37">
        <v>244</v>
      </c>
      <c r="S1509" t="str">
        <f t="shared" si="2145"/>
        <v/>
      </c>
      <c r="T1509" s="104"/>
    </row>
    <row r="1510" spans="1:20" hidden="1">
      <c r="A1510" t="str">
        <f t="shared" ca="1" si="2143"/>
        <v/>
      </c>
      <c r="L1510" s="57" t="str">
        <f t="shared" si="2144"/>
        <v/>
      </c>
      <c r="P1510" s="37">
        <v>244</v>
      </c>
      <c r="S1510" t="str">
        <f t="shared" si="2145"/>
        <v/>
      </c>
      <c r="T1510" s="104"/>
    </row>
    <row r="1511" spans="1:20" hidden="1">
      <c r="A1511" t="str">
        <f t="shared" ca="1" si="2143"/>
        <v/>
      </c>
      <c r="L1511" s="57" t="str">
        <f t="shared" si="2144"/>
        <v/>
      </c>
      <c r="P1511" s="37">
        <v>244</v>
      </c>
      <c r="S1511" t="str">
        <f t="shared" si="2145"/>
        <v/>
      </c>
      <c r="T1511" s="104"/>
    </row>
    <row r="1512" spans="1:20" hidden="1">
      <c r="A1512" t="str">
        <f t="shared" ca="1" si="2143"/>
        <v/>
      </c>
      <c r="L1512" s="57" t="str">
        <f t="shared" si="2144"/>
        <v/>
      </c>
      <c r="P1512" s="37">
        <v>244</v>
      </c>
      <c r="S1512" t="str">
        <f t="shared" si="2145"/>
        <v/>
      </c>
      <c r="T1512" s="104"/>
    </row>
    <row r="1513" spans="1:20" hidden="1">
      <c r="A1513" t="str">
        <f t="shared" ca="1" si="2143"/>
        <v/>
      </c>
      <c r="L1513" s="57" t="str">
        <f t="shared" si="2144"/>
        <v/>
      </c>
      <c r="S1513" t="str">
        <f t="shared" si="2145"/>
        <v/>
      </c>
      <c r="T1513" s="104"/>
    </row>
    <row r="1514" spans="1:20" hidden="1">
      <c r="A1514" t="str">
        <f t="shared" ca="1" si="2143"/>
        <v/>
      </c>
      <c r="L1514" s="57" t="str">
        <f t="shared" si="2144"/>
        <v/>
      </c>
      <c r="P1514" s="37">
        <v>245</v>
      </c>
      <c r="S1514" t="str">
        <f t="shared" si="2145"/>
        <v/>
      </c>
      <c r="T1514" s="104"/>
    </row>
    <row r="1515" spans="1:20" hidden="1">
      <c r="A1515" t="str">
        <f t="shared" ca="1" si="2143"/>
        <v/>
      </c>
      <c r="L1515" s="57" t="str">
        <f t="shared" si="2144"/>
        <v/>
      </c>
      <c r="P1515" s="37">
        <v>245</v>
      </c>
      <c r="S1515" t="str">
        <f t="shared" si="2145"/>
        <v/>
      </c>
      <c r="T1515" s="104"/>
    </row>
    <row r="1516" spans="1:20" hidden="1">
      <c r="A1516" t="str">
        <f t="shared" ca="1" si="2143"/>
        <v/>
      </c>
      <c r="L1516" s="57" t="str">
        <f t="shared" si="2144"/>
        <v/>
      </c>
      <c r="P1516" s="37">
        <v>245</v>
      </c>
      <c r="S1516" t="str">
        <f t="shared" si="2145"/>
        <v/>
      </c>
      <c r="T1516" s="104"/>
    </row>
    <row r="1517" spans="1:20" hidden="1">
      <c r="A1517" t="str">
        <f t="shared" ca="1" si="2143"/>
        <v/>
      </c>
      <c r="L1517" s="57" t="str">
        <f t="shared" si="2144"/>
        <v/>
      </c>
      <c r="P1517" s="37">
        <v>245</v>
      </c>
      <c r="S1517" t="str">
        <f t="shared" si="2145"/>
        <v/>
      </c>
      <c r="T1517" s="104"/>
    </row>
    <row r="1518" spans="1:20" hidden="1">
      <c r="A1518" t="str">
        <f t="shared" ref="A1518:A1571" ca="1" si="2146">IF(B1518="","",INDIRECT("減額一覧!B"&amp;$P1518))</f>
        <v/>
      </c>
      <c r="L1518" s="57" t="str">
        <f t="shared" si="2144"/>
        <v/>
      </c>
      <c r="S1518" t="str">
        <f t="shared" si="2145"/>
        <v/>
      </c>
      <c r="T1518" s="104"/>
    </row>
    <row r="1519" spans="1:20" hidden="1">
      <c r="A1519" t="str">
        <f t="shared" ca="1" si="2146"/>
        <v/>
      </c>
      <c r="L1519" s="57" t="str">
        <f t="shared" si="2144"/>
        <v/>
      </c>
      <c r="P1519" s="37">
        <v>246</v>
      </c>
      <c r="S1519" t="str">
        <f t="shared" si="2145"/>
        <v/>
      </c>
      <c r="T1519" s="104"/>
    </row>
    <row r="1520" spans="1:20" hidden="1">
      <c r="A1520" t="str">
        <f t="shared" ca="1" si="2146"/>
        <v/>
      </c>
      <c r="L1520" s="57" t="str">
        <f t="shared" si="2144"/>
        <v/>
      </c>
      <c r="P1520" s="37">
        <v>246</v>
      </c>
      <c r="S1520" t="str">
        <f t="shared" si="2145"/>
        <v/>
      </c>
      <c r="T1520" s="104"/>
    </row>
    <row r="1521" spans="1:20" hidden="1">
      <c r="A1521" t="str">
        <f t="shared" ca="1" si="2146"/>
        <v/>
      </c>
      <c r="L1521" s="57" t="str">
        <f t="shared" si="2144"/>
        <v/>
      </c>
      <c r="P1521" s="37">
        <v>246</v>
      </c>
      <c r="S1521" t="str">
        <f t="shared" si="2145"/>
        <v/>
      </c>
      <c r="T1521" s="104"/>
    </row>
    <row r="1522" spans="1:20" hidden="1">
      <c r="A1522" t="str">
        <f t="shared" ca="1" si="2146"/>
        <v/>
      </c>
      <c r="L1522" s="57" t="str">
        <f t="shared" si="2144"/>
        <v/>
      </c>
      <c r="P1522" s="37">
        <v>246</v>
      </c>
      <c r="S1522" t="str">
        <f t="shared" si="2145"/>
        <v/>
      </c>
      <c r="T1522" s="104"/>
    </row>
    <row r="1523" spans="1:20" hidden="1">
      <c r="A1523" t="str">
        <f t="shared" ca="1" si="2146"/>
        <v/>
      </c>
      <c r="L1523" s="57" t="str">
        <f t="shared" si="2144"/>
        <v/>
      </c>
      <c r="S1523" t="str">
        <f t="shared" si="2145"/>
        <v/>
      </c>
      <c r="T1523" s="104"/>
    </row>
    <row r="1524" spans="1:20" hidden="1">
      <c r="A1524" t="str">
        <f t="shared" ca="1" si="2146"/>
        <v/>
      </c>
      <c r="L1524" s="57" t="str">
        <f t="shared" si="2144"/>
        <v/>
      </c>
      <c r="P1524" s="37">
        <v>247</v>
      </c>
      <c r="S1524" t="str">
        <f t="shared" si="2145"/>
        <v/>
      </c>
      <c r="T1524" s="104"/>
    </row>
    <row r="1525" spans="1:20" hidden="1">
      <c r="A1525" t="str">
        <f t="shared" ca="1" si="2146"/>
        <v/>
      </c>
      <c r="L1525" s="57" t="str">
        <f t="shared" si="2144"/>
        <v/>
      </c>
      <c r="P1525" s="37">
        <v>247</v>
      </c>
      <c r="S1525" t="str">
        <f t="shared" si="2145"/>
        <v/>
      </c>
      <c r="T1525" s="104"/>
    </row>
    <row r="1526" spans="1:20" hidden="1">
      <c r="A1526" t="str">
        <f t="shared" ca="1" si="2146"/>
        <v/>
      </c>
      <c r="L1526" s="57" t="str">
        <f t="shared" si="2144"/>
        <v/>
      </c>
      <c r="P1526" s="37">
        <v>247</v>
      </c>
      <c r="S1526" t="str">
        <f t="shared" si="2145"/>
        <v/>
      </c>
      <c r="T1526" s="104"/>
    </row>
    <row r="1527" spans="1:20" hidden="1">
      <c r="A1527" t="str">
        <f t="shared" ca="1" si="2146"/>
        <v/>
      </c>
      <c r="L1527" s="57" t="str">
        <f t="shared" si="2144"/>
        <v/>
      </c>
      <c r="P1527" s="37">
        <v>247</v>
      </c>
      <c r="S1527" t="str">
        <f t="shared" si="2145"/>
        <v/>
      </c>
      <c r="T1527" s="104"/>
    </row>
    <row r="1528" spans="1:20" hidden="1">
      <c r="A1528" t="str">
        <f t="shared" ca="1" si="2146"/>
        <v/>
      </c>
      <c r="L1528" s="57" t="str">
        <f t="shared" si="2144"/>
        <v/>
      </c>
      <c r="S1528" t="str">
        <f t="shared" si="2145"/>
        <v/>
      </c>
      <c r="T1528" s="104"/>
    </row>
    <row r="1529" spans="1:20" hidden="1">
      <c r="A1529" t="str">
        <f t="shared" ca="1" si="2146"/>
        <v/>
      </c>
      <c r="L1529" s="57" t="str">
        <f t="shared" si="2144"/>
        <v/>
      </c>
      <c r="P1529" s="37">
        <v>248</v>
      </c>
      <c r="S1529" t="str">
        <f t="shared" si="2145"/>
        <v/>
      </c>
      <c r="T1529" s="104"/>
    </row>
    <row r="1530" spans="1:20" hidden="1">
      <c r="A1530" t="str">
        <f t="shared" ca="1" si="2146"/>
        <v/>
      </c>
      <c r="L1530" s="57" t="str">
        <f t="shared" si="2144"/>
        <v/>
      </c>
      <c r="P1530" s="37">
        <v>248</v>
      </c>
      <c r="S1530" t="str">
        <f t="shared" si="2145"/>
        <v/>
      </c>
      <c r="T1530" s="104"/>
    </row>
    <row r="1531" spans="1:20" hidden="1">
      <c r="A1531" t="str">
        <f t="shared" ca="1" si="2146"/>
        <v/>
      </c>
      <c r="L1531" s="57" t="str">
        <f t="shared" si="2144"/>
        <v/>
      </c>
      <c r="P1531" s="37">
        <v>248</v>
      </c>
      <c r="S1531" t="str">
        <f t="shared" si="2145"/>
        <v/>
      </c>
      <c r="T1531" s="104"/>
    </row>
    <row r="1532" spans="1:20" hidden="1">
      <c r="A1532" t="str">
        <f t="shared" ca="1" si="2146"/>
        <v/>
      </c>
      <c r="L1532" s="57" t="str">
        <f t="shared" si="2144"/>
        <v/>
      </c>
      <c r="P1532" s="37">
        <v>248</v>
      </c>
      <c r="S1532" t="str">
        <f t="shared" si="2145"/>
        <v/>
      </c>
      <c r="T1532" s="104"/>
    </row>
    <row r="1533" spans="1:20" hidden="1">
      <c r="A1533" t="str">
        <f t="shared" ca="1" si="2146"/>
        <v/>
      </c>
      <c r="L1533" s="57" t="str">
        <f t="shared" si="2144"/>
        <v/>
      </c>
      <c r="S1533" t="str">
        <f t="shared" si="2145"/>
        <v/>
      </c>
      <c r="T1533" s="104"/>
    </row>
    <row r="1534" spans="1:20" hidden="1">
      <c r="A1534" t="str">
        <f t="shared" ca="1" si="2146"/>
        <v/>
      </c>
      <c r="L1534" s="57" t="str">
        <f t="shared" si="2144"/>
        <v/>
      </c>
      <c r="P1534" s="37">
        <v>249</v>
      </c>
      <c r="S1534" t="str">
        <f t="shared" si="2145"/>
        <v/>
      </c>
      <c r="T1534" s="104"/>
    </row>
    <row r="1535" spans="1:20" hidden="1">
      <c r="A1535" t="str">
        <f t="shared" ca="1" si="2146"/>
        <v/>
      </c>
      <c r="L1535" s="57" t="str">
        <f t="shared" si="2144"/>
        <v/>
      </c>
      <c r="P1535" s="37">
        <v>249</v>
      </c>
      <c r="S1535" t="str">
        <f t="shared" si="2145"/>
        <v/>
      </c>
      <c r="T1535" s="104"/>
    </row>
    <row r="1536" spans="1:20" hidden="1">
      <c r="A1536" t="str">
        <f t="shared" ca="1" si="2146"/>
        <v/>
      </c>
      <c r="L1536" s="57" t="str">
        <f t="shared" si="2144"/>
        <v/>
      </c>
      <c r="P1536" s="37">
        <v>249</v>
      </c>
      <c r="S1536" t="str">
        <f t="shared" si="2145"/>
        <v/>
      </c>
      <c r="T1536" s="104"/>
    </row>
    <row r="1537" spans="1:20" hidden="1">
      <c r="A1537" t="str">
        <f t="shared" ca="1" si="2146"/>
        <v/>
      </c>
      <c r="L1537" s="57" t="str">
        <f t="shared" si="2144"/>
        <v/>
      </c>
      <c r="P1537" s="37">
        <v>249</v>
      </c>
      <c r="S1537" t="str">
        <f t="shared" si="2145"/>
        <v/>
      </c>
      <c r="T1537" s="104"/>
    </row>
    <row r="1538" spans="1:20" hidden="1">
      <c r="A1538" t="str">
        <f t="shared" ca="1" si="2146"/>
        <v/>
      </c>
      <c r="L1538" s="57" t="str">
        <f t="shared" si="2144"/>
        <v/>
      </c>
      <c r="S1538" t="str">
        <f t="shared" si="2145"/>
        <v/>
      </c>
      <c r="T1538" s="104"/>
    </row>
    <row r="1539" spans="1:20" hidden="1">
      <c r="A1539" t="str">
        <f t="shared" ca="1" si="2146"/>
        <v/>
      </c>
      <c r="L1539" s="57" t="str">
        <f t="shared" si="2144"/>
        <v/>
      </c>
      <c r="P1539" s="37">
        <v>250</v>
      </c>
      <c r="S1539" t="str">
        <f t="shared" si="2145"/>
        <v/>
      </c>
      <c r="T1539" s="104"/>
    </row>
    <row r="1540" spans="1:20" hidden="1">
      <c r="A1540" t="str">
        <f t="shared" ca="1" si="2146"/>
        <v/>
      </c>
      <c r="L1540" s="57" t="str">
        <f t="shared" si="2144"/>
        <v/>
      </c>
      <c r="P1540" s="37">
        <v>250</v>
      </c>
      <c r="S1540" t="str">
        <f t="shared" si="2145"/>
        <v/>
      </c>
      <c r="T1540" s="104"/>
    </row>
    <row r="1541" spans="1:20" hidden="1">
      <c r="A1541" t="str">
        <f t="shared" ca="1" si="2146"/>
        <v/>
      </c>
      <c r="L1541" s="57" t="str">
        <f t="shared" si="2144"/>
        <v/>
      </c>
      <c r="P1541" s="37">
        <v>250</v>
      </c>
      <c r="S1541" t="str">
        <f t="shared" si="2145"/>
        <v/>
      </c>
      <c r="T1541" s="104"/>
    </row>
    <row r="1542" spans="1:20" hidden="1">
      <c r="A1542" t="str">
        <f t="shared" ca="1" si="2146"/>
        <v/>
      </c>
      <c r="L1542" s="57" t="str">
        <f t="shared" si="2144"/>
        <v/>
      </c>
      <c r="P1542" s="37">
        <v>250</v>
      </c>
      <c r="S1542" t="str">
        <f t="shared" si="2145"/>
        <v/>
      </c>
      <c r="T1542" s="104"/>
    </row>
    <row r="1543" spans="1:20" hidden="1">
      <c r="A1543" t="str">
        <f t="shared" ca="1" si="2146"/>
        <v/>
      </c>
      <c r="L1543" s="57" t="str">
        <f t="shared" si="2144"/>
        <v/>
      </c>
      <c r="S1543" t="str">
        <f t="shared" si="2145"/>
        <v/>
      </c>
      <c r="T1543" s="104"/>
    </row>
    <row r="1544" spans="1:20" hidden="1">
      <c r="A1544" t="str">
        <f t="shared" ca="1" si="2146"/>
        <v/>
      </c>
      <c r="L1544" s="57" t="str">
        <f t="shared" si="2144"/>
        <v/>
      </c>
      <c r="P1544" s="37">
        <v>251</v>
      </c>
      <c r="S1544" t="str">
        <f t="shared" si="2145"/>
        <v/>
      </c>
      <c r="T1544" s="104"/>
    </row>
    <row r="1545" spans="1:20" hidden="1">
      <c r="A1545" t="str">
        <f t="shared" ca="1" si="2146"/>
        <v/>
      </c>
      <c r="L1545" s="57" t="str">
        <f t="shared" si="2144"/>
        <v/>
      </c>
      <c r="P1545" s="37">
        <v>251</v>
      </c>
      <c r="S1545" t="str">
        <f t="shared" si="2145"/>
        <v/>
      </c>
      <c r="T1545" s="104"/>
    </row>
    <row r="1546" spans="1:20" hidden="1">
      <c r="A1546" t="str">
        <f t="shared" ca="1" si="2146"/>
        <v/>
      </c>
      <c r="L1546" s="57" t="str">
        <f t="shared" si="2144"/>
        <v/>
      </c>
      <c r="P1546" s="37">
        <v>251</v>
      </c>
      <c r="S1546" t="str">
        <f t="shared" si="2145"/>
        <v/>
      </c>
      <c r="T1546" s="104"/>
    </row>
    <row r="1547" spans="1:20" hidden="1">
      <c r="A1547" t="str">
        <f t="shared" ca="1" si="2146"/>
        <v/>
      </c>
      <c r="L1547" s="57" t="str">
        <f t="shared" si="2144"/>
        <v/>
      </c>
      <c r="P1547" s="37">
        <v>251</v>
      </c>
      <c r="S1547" t="str">
        <f t="shared" si="2145"/>
        <v/>
      </c>
      <c r="T1547" s="104"/>
    </row>
    <row r="1548" spans="1:20" hidden="1">
      <c r="A1548" t="str">
        <f t="shared" ca="1" si="2146"/>
        <v/>
      </c>
      <c r="L1548" s="57" t="str">
        <f t="shared" si="2144"/>
        <v/>
      </c>
      <c r="S1548" t="str">
        <f t="shared" si="2145"/>
        <v/>
      </c>
      <c r="T1548" s="104"/>
    </row>
    <row r="1549" spans="1:20" hidden="1">
      <c r="A1549" t="str">
        <f t="shared" ca="1" si="2146"/>
        <v/>
      </c>
      <c r="L1549" s="57" t="str">
        <f t="shared" si="2144"/>
        <v/>
      </c>
      <c r="P1549" s="37">
        <v>252</v>
      </c>
      <c r="S1549" t="str">
        <f t="shared" si="2145"/>
        <v/>
      </c>
      <c r="T1549" s="104"/>
    </row>
    <row r="1550" spans="1:20" hidden="1">
      <c r="A1550" t="str">
        <f t="shared" ca="1" si="2146"/>
        <v/>
      </c>
      <c r="L1550" s="57" t="str">
        <f t="shared" si="2144"/>
        <v/>
      </c>
      <c r="P1550" s="37">
        <v>252</v>
      </c>
      <c r="S1550" t="str">
        <f t="shared" si="2145"/>
        <v/>
      </c>
      <c r="T1550" s="104"/>
    </row>
    <row r="1551" spans="1:20" hidden="1">
      <c r="A1551" t="str">
        <f t="shared" ca="1" si="2146"/>
        <v/>
      </c>
      <c r="L1551" s="57" t="str">
        <f t="shared" si="2144"/>
        <v/>
      </c>
      <c r="P1551" s="37">
        <v>252</v>
      </c>
      <c r="S1551" t="str">
        <f t="shared" si="2145"/>
        <v/>
      </c>
      <c r="T1551" s="104"/>
    </row>
    <row r="1552" spans="1:20" hidden="1">
      <c r="A1552" t="str">
        <f t="shared" ca="1" si="2146"/>
        <v/>
      </c>
      <c r="L1552" s="57" t="str">
        <f t="shared" si="2144"/>
        <v/>
      </c>
      <c r="P1552" s="37">
        <v>252</v>
      </c>
      <c r="S1552" t="str">
        <f t="shared" si="2145"/>
        <v/>
      </c>
      <c r="T1552" s="104"/>
    </row>
    <row r="1553" spans="1:20" hidden="1">
      <c r="A1553" t="str">
        <f t="shared" ca="1" si="2146"/>
        <v/>
      </c>
      <c r="L1553" s="57" t="str">
        <f t="shared" si="2144"/>
        <v/>
      </c>
      <c r="S1553" t="str">
        <f t="shared" si="2145"/>
        <v/>
      </c>
      <c r="T1553" s="104"/>
    </row>
    <row r="1554" spans="1:20" hidden="1">
      <c r="A1554" t="str">
        <f t="shared" ca="1" si="2146"/>
        <v/>
      </c>
      <c r="L1554" s="57" t="str">
        <f t="shared" si="2144"/>
        <v/>
      </c>
      <c r="P1554" s="37">
        <v>253</v>
      </c>
      <c r="S1554" t="str">
        <f t="shared" si="2145"/>
        <v/>
      </c>
      <c r="T1554" s="104"/>
    </row>
    <row r="1555" spans="1:20" hidden="1">
      <c r="A1555" t="str">
        <f t="shared" ca="1" si="2146"/>
        <v/>
      </c>
      <c r="L1555" s="57" t="str">
        <f t="shared" si="2144"/>
        <v/>
      </c>
      <c r="P1555" s="37">
        <v>253</v>
      </c>
      <c r="S1555" t="str">
        <f t="shared" si="2145"/>
        <v/>
      </c>
      <c r="T1555" s="104"/>
    </row>
    <row r="1556" spans="1:20" hidden="1">
      <c r="A1556" t="str">
        <f t="shared" ca="1" si="2146"/>
        <v/>
      </c>
      <c r="L1556" s="57" t="str">
        <f t="shared" ref="L1556:L1571" si="2147">IF(OR(S1556="370",S1556="371",S1556="372",S1556="373",S1556="374",S1556="375",S1556="376",S1556="377",S1556="378",S1556="379",S1556="380",S1556="039",S1556="389"),"農集","")</f>
        <v/>
      </c>
      <c r="P1556" s="37">
        <v>253</v>
      </c>
      <c r="S1556" t="str">
        <f t="shared" ref="S1556:S1571" si="2148">IF(C1556="","",LEFT(TEXT(C1556,"000000000"),3))</f>
        <v/>
      </c>
      <c r="T1556" s="104"/>
    </row>
    <row r="1557" spans="1:20" hidden="1">
      <c r="A1557" t="str">
        <f t="shared" ca="1" si="2146"/>
        <v/>
      </c>
      <c r="L1557" s="57" t="str">
        <f t="shared" si="2147"/>
        <v/>
      </c>
      <c r="P1557" s="37">
        <v>253</v>
      </c>
      <c r="S1557" t="str">
        <f t="shared" si="2148"/>
        <v/>
      </c>
      <c r="T1557" s="104"/>
    </row>
    <row r="1558" spans="1:20" hidden="1">
      <c r="A1558" t="str">
        <f t="shared" ca="1" si="2146"/>
        <v/>
      </c>
      <c r="L1558" s="57" t="str">
        <f t="shared" si="2147"/>
        <v/>
      </c>
      <c r="S1558" t="str">
        <f t="shared" si="2148"/>
        <v/>
      </c>
      <c r="T1558" s="104"/>
    </row>
    <row r="1559" spans="1:20" hidden="1">
      <c r="A1559" t="str">
        <f t="shared" ca="1" si="2146"/>
        <v/>
      </c>
      <c r="L1559" s="57" t="str">
        <f t="shared" si="2147"/>
        <v/>
      </c>
      <c r="P1559" s="37">
        <v>254</v>
      </c>
      <c r="S1559" t="str">
        <f t="shared" si="2148"/>
        <v/>
      </c>
      <c r="T1559" s="104"/>
    </row>
    <row r="1560" spans="1:20" hidden="1">
      <c r="A1560" t="str">
        <f t="shared" ca="1" si="2146"/>
        <v/>
      </c>
      <c r="L1560" s="57" t="str">
        <f t="shared" si="2147"/>
        <v/>
      </c>
      <c r="P1560" s="37">
        <v>254</v>
      </c>
      <c r="S1560" t="str">
        <f t="shared" si="2148"/>
        <v/>
      </c>
      <c r="T1560" s="104"/>
    </row>
    <row r="1561" spans="1:20" hidden="1">
      <c r="A1561" t="str">
        <f t="shared" ca="1" si="2146"/>
        <v/>
      </c>
      <c r="L1561" s="57" t="str">
        <f t="shared" si="2147"/>
        <v/>
      </c>
      <c r="P1561" s="37">
        <v>254</v>
      </c>
      <c r="S1561" t="str">
        <f t="shared" si="2148"/>
        <v/>
      </c>
      <c r="T1561" s="104"/>
    </row>
    <row r="1562" spans="1:20" hidden="1">
      <c r="A1562" t="str">
        <f t="shared" ca="1" si="2146"/>
        <v/>
      </c>
      <c r="L1562" s="57" t="str">
        <f t="shared" si="2147"/>
        <v/>
      </c>
      <c r="P1562" s="37">
        <v>254</v>
      </c>
      <c r="S1562" t="str">
        <f t="shared" si="2148"/>
        <v/>
      </c>
      <c r="T1562" s="104"/>
    </row>
    <row r="1563" spans="1:20" hidden="1">
      <c r="A1563" t="str">
        <f t="shared" ca="1" si="2146"/>
        <v/>
      </c>
      <c r="L1563" s="57" t="str">
        <f t="shared" si="2147"/>
        <v/>
      </c>
      <c r="S1563" t="str">
        <f t="shared" si="2148"/>
        <v/>
      </c>
      <c r="T1563" s="104"/>
    </row>
    <row r="1564" spans="1:20" hidden="1">
      <c r="A1564" t="str">
        <f t="shared" ca="1" si="2146"/>
        <v/>
      </c>
      <c r="L1564" s="57" t="str">
        <f t="shared" si="2147"/>
        <v/>
      </c>
      <c r="P1564" s="37">
        <v>255</v>
      </c>
      <c r="S1564" t="str">
        <f t="shared" si="2148"/>
        <v/>
      </c>
      <c r="T1564" s="104"/>
    </row>
    <row r="1565" spans="1:20" hidden="1">
      <c r="A1565" t="str">
        <f t="shared" ca="1" si="2146"/>
        <v/>
      </c>
      <c r="L1565" s="57" t="str">
        <f t="shared" si="2147"/>
        <v/>
      </c>
      <c r="P1565" s="37">
        <v>255</v>
      </c>
      <c r="S1565" t="str">
        <f t="shared" si="2148"/>
        <v/>
      </c>
      <c r="T1565" s="104"/>
    </row>
    <row r="1566" spans="1:20" hidden="1">
      <c r="A1566" t="str">
        <f t="shared" ca="1" si="2146"/>
        <v/>
      </c>
      <c r="L1566" s="57" t="str">
        <f t="shared" si="2147"/>
        <v/>
      </c>
      <c r="P1566" s="37">
        <v>255</v>
      </c>
      <c r="S1566" t="str">
        <f t="shared" si="2148"/>
        <v/>
      </c>
      <c r="T1566" s="104"/>
    </row>
    <row r="1567" spans="1:20" hidden="1">
      <c r="A1567" t="str">
        <f t="shared" ca="1" si="2146"/>
        <v/>
      </c>
      <c r="L1567" s="57" t="str">
        <f t="shared" si="2147"/>
        <v/>
      </c>
      <c r="P1567" s="37">
        <v>255</v>
      </c>
      <c r="S1567" t="str">
        <f t="shared" si="2148"/>
        <v/>
      </c>
      <c r="T1567" s="104"/>
    </row>
    <row r="1568" spans="1:20" hidden="1">
      <c r="A1568" t="str">
        <f t="shared" ca="1" si="2146"/>
        <v/>
      </c>
      <c r="L1568" s="57" t="str">
        <f t="shared" si="2147"/>
        <v/>
      </c>
      <c r="S1568" t="str">
        <f t="shared" si="2148"/>
        <v/>
      </c>
      <c r="T1568" s="104"/>
    </row>
    <row r="1569" spans="1:20" hidden="1">
      <c r="A1569" t="str">
        <f t="shared" ca="1" si="2146"/>
        <v/>
      </c>
      <c r="L1569" s="57" t="str">
        <f t="shared" si="2147"/>
        <v/>
      </c>
      <c r="P1569" s="37">
        <v>256</v>
      </c>
      <c r="S1569" t="str">
        <f t="shared" si="2148"/>
        <v/>
      </c>
      <c r="T1569" s="104"/>
    </row>
    <row r="1570" spans="1:20" hidden="1">
      <c r="A1570" t="str">
        <f t="shared" ca="1" si="2146"/>
        <v/>
      </c>
      <c r="L1570" s="57" t="str">
        <f t="shared" si="2147"/>
        <v/>
      </c>
      <c r="P1570" s="37">
        <v>256</v>
      </c>
      <c r="S1570" t="str">
        <f t="shared" si="2148"/>
        <v/>
      </c>
      <c r="T1570" s="104"/>
    </row>
    <row r="1571" spans="1:20" hidden="1">
      <c r="A1571" t="str">
        <f t="shared" ca="1" si="2146"/>
        <v/>
      </c>
      <c r="L1571" s="57" t="str">
        <f t="shared" si="2147"/>
        <v/>
      </c>
      <c r="P1571" s="37">
        <v>256</v>
      </c>
      <c r="S1571" t="str">
        <f t="shared" si="2148"/>
        <v/>
      </c>
      <c r="T1571" s="104"/>
    </row>
    <row r="1572" spans="1:20">
      <c r="P1572" s="37">
        <v>256</v>
      </c>
      <c r="T1572" s="104"/>
    </row>
    <row r="1574" spans="1:20">
      <c r="P1574" s="37">
        <v>257</v>
      </c>
    </row>
    <row r="1575" spans="1:20">
      <c r="P1575" s="37">
        <v>257</v>
      </c>
    </row>
    <row r="1576" spans="1:20">
      <c r="P1576" s="37">
        <v>257</v>
      </c>
    </row>
    <row r="1577" spans="1:20">
      <c r="P1577" s="37">
        <v>257</v>
      </c>
    </row>
    <row r="1579" spans="1:20">
      <c r="P1579" s="37">
        <v>258</v>
      </c>
    </row>
    <row r="1580" spans="1:20">
      <c r="P1580" s="37">
        <v>258</v>
      </c>
    </row>
    <row r="1581" spans="1:20">
      <c r="P1581" s="37">
        <v>258</v>
      </c>
    </row>
    <row r="1582" spans="1:20">
      <c r="P1582" s="37">
        <v>258</v>
      </c>
    </row>
    <row r="1584" spans="1:20">
      <c r="P1584" s="37">
        <v>259</v>
      </c>
    </row>
    <row r="1585" spans="16:16">
      <c r="P1585" s="37">
        <v>259</v>
      </c>
    </row>
    <row r="1586" spans="16:16">
      <c r="P1586" s="37">
        <v>259</v>
      </c>
    </row>
    <row r="1587" spans="16:16">
      <c r="P1587" s="37">
        <v>259</v>
      </c>
    </row>
    <row r="1589" spans="16:16">
      <c r="P1589" s="37">
        <v>260</v>
      </c>
    </row>
    <row r="1590" spans="16:16">
      <c r="P1590" s="37">
        <v>260</v>
      </c>
    </row>
    <row r="1591" spans="16:16">
      <c r="P1591" s="37">
        <v>260</v>
      </c>
    </row>
    <row r="1592" spans="16:16">
      <c r="P1592" s="37">
        <v>260</v>
      </c>
    </row>
    <row r="1594" spans="16:16">
      <c r="P1594" s="37">
        <v>261</v>
      </c>
    </row>
    <row r="1595" spans="16:16">
      <c r="P1595" s="37">
        <v>261</v>
      </c>
    </row>
    <row r="1596" spans="16:16">
      <c r="P1596" s="37">
        <v>261</v>
      </c>
    </row>
    <row r="1597" spans="16:16">
      <c r="P1597" s="37">
        <v>261</v>
      </c>
    </row>
    <row r="1599" spans="16:16">
      <c r="P1599" s="37">
        <v>262</v>
      </c>
    </row>
    <row r="1600" spans="16:16">
      <c r="P1600" s="37">
        <v>262</v>
      </c>
    </row>
    <row r="1601" spans="16:16">
      <c r="P1601" s="37">
        <v>262</v>
      </c>
    </row>
    <row r="1602" spans="16:16">
      <c r="P1602" s="37">
        <v>262</v>
      </c>
    </row>
    <row r="1604" spans="16:16">
      <c r="P1604" s="37">
        <v>263</v>
      </c>
    </row>
    <row r="1605" spans="16:16">
      <c r="P1605" s="37">
        <v>263</v>
      </c>
    </row>
    <row r="1606" spans="16:16">
      <c r="P1606" s="37">
        <v>263</v>
      </c>
    </row>
    <row r="1607" spans="16:16">
      <c r="P1607" s="37">
        <v>263</v>
      </c>
    </row>
    <row r="1609" spans="16:16">
      <c r="P1609" s="37">
        <v>264</v>
      </c>
    </row>
    <row r="1610" spans="16:16">
      <c r="P1610" s="37">
        <v>264</v>
      </c>
    </row>
    <row r="1611" spans="16:16">
      <c r="P1611" s="37">
        <v>264</v>
      </c>
    </row>
    <row r="1612" spans="16:16">
      <c r="P1612" s="37">
        <v>264</v>
      </c>
    </row>
    <row r="1614" spans="16:16">
      <c r="P1614" s="37">
        <v>265</v>
      </c>
    </row>
    <row r="1615" spans="16:16">
      <c r="P1615" s="37">
        <v>265</v>
      </c>
    </row>
    <row r="1616" spans="16:16">
      <c r="P1616" s="37">
        <v>265</v>
      </c>
    </row>
    <row r="1617" spans="16:16">
      <c r="P1617" s="37">
        <v>265</v>
      </c>
    </row>
    <row r="1619" spans="16:16">
      <c r="P1619" s="37">
        <v>266</v>
      </c>
    </row>
    <row r="1620" spans="16:16">
      <c r="P1620" s="37">
        <v>266</v>
      </c>
    </row>
    <row r="1621" spans="16:16">
      <c r="P1621" s="37">
        <v>266</v>
      </c>
    </row>
    <row r="1622" spans="16:16">
      <c r="P1622" s="37">
        <v>266</v>
      </c>
    </row>
    <row r="1624" spans="16:16">
      <c r="P1624" s="37">
        <v>267</v>
      </c>
    </row>
    <row r="1625" spans="16:16">
      <c r="P1625" s="37">
        <v>267</v>
      </c>
    </row>
    <row r="1626" spans="16:16">
      <c r="P1626" s="37">
        <v>267</v>
      </c>
    </row>
    <row r="1627" spans="16:16">
      <c r="P1627" s="37">
        <v>267</v>
      </c>
    </row>
    <row r="1629" spans="16:16">
      <c r="P1629" s="37">
        <v>268</v>
      </c>
    </row>
    <row r="1630" spans="16:16">
      <c r="P1630" s="37">
        <v>268</v>
      </c>
    </row>
    <row r="1631" spans="16:16">
      <c r="P1631" s="37">
        <v>268</v>
      </c>
    </row>
    <row r="1632" spans="16:16">
      <c r="P1632" s="37">
        <v>268</v>
      </c>
    </row>
    <row r="1634" spans="16:16">
      <c r="P1634" s="37">
        <v>269</v>
      </c>
    </row>
    <row r="1635" spans="16:16">
      <c r="P1635" s="37">
        <v>269</v>
      </c>
    </row>
    <row r="1636" spans="16:16">
      <c r="P1636" s="37">
        <v>269</v>
      </c>
    </row>
    <row r="1637" spans="16:16">
      <c r="P1637" s="37">
        <v>269</v>
      </c>
    </row>
    <row r="1639" spans="16:16">
      <c r="P1639" s="37">
        <v>270</v>
      </c>
    </row>
    <row r="1640" spans="16:16">
      <c r="P1640" s="37">
        <v>270</v>
      </c>
    </row>
    <row r="1641" spans="16:16">
      <c r="P1641" s="37">
        <v>270</v>
      </c>
    </row>
    <row r="1642" spans="16:16">
      <c r="P1642" s="37">
        <v>270</v>
      </c>
    </row>
    <row r="1644" spans="16:16">
      <c r="P1644" s="37">
        <v>271</v>
      </c>
    </row>
    <row r="1645" spans="16:16">
      <c r="P1645" s="37">
        <v>271</v>
      </c>
    </row>
    <row r="1646" spans="16:16">
      <c r="P1646" s="37">
        <v>271</v>
      </c>
    </row>
    <row r="1647" spans="16:16">
      <c r="P1647" s="37">
        <v>271</v>
      </c>
    </row>
    <row r="1649" spans="16:16">
      <c r="P1649" s="37">
        <v>272</v>
      </c>
    </row>
    <row r="1650" spans="16:16">
      <c r="P1650" s="37">
        <v>272</v>
      </c>
    </row>
    <row r="1651" spans="16:16">
      <c r="P1651" s="37">
        <v>272</v>
      </c>
    </row>
    <row r="1652" spans="16:16">
      <c r="P1652" s="37">
        <v>272</v>
      </c>
    </row>
    <row r="1654" spans="16:16">
      <c r="P1654" s="37">
        <v>273</v>
      </c>
    </row>
    <row r="1655" spans="16:16">
      <c r="P1655" s="37">
        <v>273</v>
      </c>
    </row>
    <row r="1656" spans="16:16">
      <c r="P1656" s="37">
        <v>273</v>
      </c>
    </row>
    <row r="1657" spans="16:16">
      <c r="P1657" s="37">
        <v>273</v>
      </c>
    </row>
    <row r="1659" spans="16:16">
      <c r="P1659" s="37">
        <v>274</v>
      </c>
    </row>
    <row r="1660" spans="16:16">
      <c r="P1660" s="37">
        <v>274</v>
      </c>
    </row>
    <row r="1661" spans="16:16">
      <c r="P1661" s="37">
        <v>274</v>
      </c>
    </row>
    <row r="1662" spans="16:16">
      <c r="P1662" s="37">
        <v>274</v>
      </c>
    </row>
    <row r="1664" spans="16:16">
      <c r="P1664" s="37">
        <v>275</v>
      </c>
    </row>
    <row r="1665" spans="16:16">
      <c r="P1665" s="37">
        <v>275</v>
      </c>
    </row>
    <row r="1666" spans="16:16">
      <c r="P1666" s="37">
        <v>275</v>
      </c>
    </row>
    <row r="1667" spans="16:16">
      <c r="P1667" s="37">
        <v>275</v>
      </c>
    </row>
    <row r="1669" spans="16:16">
      <c r="P1669" s="37">
        <v>276</v>
      </c>
    </row>
    <row r="1670" spans="16:16">
      <c r="P1670" s="37">
        <v>276</v>
      </c>
    </row>
    <row r="1671" spans="16:16">
      <c r="P1671" s="37">
        <v>276</v>
      </c>
    </row>
    <row r="1672" spans="16:16">
      <c r="P1672" s="37">
        <v>276</v>
      </c>
    </row>
    <row r="1674" spans="16:16">
      <c r="P1674" s="37">
        <v>277</v>
      </c>
    </row>
    <row r="1675" spans="16:16">
      <c r="P1675" s="37">
        <v>277</v>
      </c>
    </row>
    <row r="1676" spans="16:16">
      <c r="P1676" s="37">
        <v>277</v>
      </c>
    </row>
    <row r="1677" spans="16:16">
      <c r="P1677" s="37">
        <v>277</v>
      </c>
    </row>
    <row r="1679" spans="16:16">
      <c r="P1679" s="37">
        <v>278</v>
      </c>
    </row>
    <row r="1680" spans="16:16">
      <c r="P1680" s="37">
        <v>278</v>
      </c>
    </row>
    <row r="1681" spans="16:16">
      <c r="P1681" s="37">
        <v>278</v>
      </c>
    </row>
    <row r="1682" spans="16:16">
      <c r="P1682" s="37">
        <v>278</v>
      </c>
    </row>
    <row r="1684" spans="16:16">
      <c r="P1684" s="37">
        <v>279</v>
      </c>
    </row>
    <row r="1685" spans="16:16">
      <c r="P1685" s="37">
        <v>279</v>
      </c>
    </row>
    <row r="1686" spans="16:16">
      <c r="P1686" s="37">
        <v>279</v>
      </c>
    </row>
    <row r="1687" spans="16:16">
      <c r="P1687" s="37">
        <v>279</v>
      </c>
    </row>
    <row r="1689" spans="16:16">
      <c r="P1689" s="37">
        <v>280</v>
      </c>
    </row>
    <row r="1690" spans="16:16">
      <c r="P1690" s="37">
        <v>280</v>
      </c>
    </row>
    <row r="1691" spans="16:16">
      <c r="P1691" s="37">
        <v>280</v>
      </c>
    </row>
    <row r="1692" spans="16:16">
      <c r="P1692" s="37">
        <v>280</v>
      </c>
    </row>
    <row r="1694" spans="16:16">
      <c r="P1694" s="37">
        <v>281</v>
      </c>
    </row>
    <row r="1695" spans="16:16">
      <c r="P1695" s="37">
        <v>281</v>
      </c>
    </row>
    <row r="1696" spans="16:16">
      <c r="P1696" s="37">
        <v>281</v>
      </c>
    </row>
    <row r="1697" spans="16:16">
      <c r="P1697" s="37">
        <v>281</v>
      </c>
    </row>
    <row r="1699" spans="16:16">
      <c r="P1699" s="37">
        <v>282</v>
      </c>
    </row>
    <row r="1700" spans="16:16">
      <c r="P1700" s="37">
        <v>282</v>
      </c>
    </row>
    <row r="1701" spans="16:16">
      <c r="P1701" s="37">
        <v>282</v>
      </c>
    </row>
    <row r="1702" spans="16:16">
      <c r="P1702" s="37">
        <v>282</v>
      </c>
    </row>
    <row r="1704" spans="16:16">
      <c r="P1704" s="37">
        <v>283</v>
      </c>
    </row>
    <row r="1705" spans="16:16">
      <c r="P1705" s="37">
        <v>283</v>
      </c>
    </row>
    <row r="1706" spans="16:16">
      <c r="P1706" s="37">
        <v>283</v>
      </c>
    </row>
    <row r="1707" spans="16:16">
      <c r="P1707" s="37">
        <v>283</v>
      </c>
    </row>
    <row r="1709" spans="16:16">
      <c r="P1709" s="37">
        <v>284</v>
      </c>
    </row>
    <row r="1710" spans="16:16">
      <c r="P1710" s="37">
        <v>284</v>
      </c>
    </row>
    <row r="1711" spans="16:16">
      <c r="P1711" s="37">
        <v>284</v>
      </c>
    </row>
    <row r="1712" spans="16:16">
      <c r="P1712" s="37">
        <v>284</v>
      </c>
    </row>
    <row r="1714" spans="16:16">
      <c r="P1714" s="37">
        <v>285</v>
      </c>
    </row>
    <row r="1715" spans="16:16">
      <c r="P1715" s="37">
        <v>285</v>
      </c>
    </row>
    <row r="1716" spans="16:16">
      <c r="P1716" s="37">
        <v>285</v>
      </c>
    </row>
    <row r="1717" spans="16:16">
      <c r="P1717" s="37">
        <v>285</v>
      </c>
    </row>
    <row r="1719" spans="16:16">
      <c r="P1719" s="37">
        <v>286</v>
      </c>
    </row>
    <row r="1720" spans="16:16">
      <c r="P1720" s="37">
        <v>286</v>
      </c>
    </row>
    <row r="1721" spans="16:16">
      <c r="P1721" s="37">
        <v>286</v>
      </c>
    </row>
    <row r="1722" spans="16:16">
      <c r="P1722" s="37">
        <v>286</v>
      </c>
    </row>
    <row r="1724" spans="16:16">
      <c r="P1724" s="37">
        <v>287</v>
      </c>
    </row>
    <row r="1725" spans="16:16">
      <c r="P1725" s="37">
        <v>287</v>
      </c>
    </row>
    <row r="1726" spans="16:16">
      <c r="P1726" s="37">
        <v>287</v>
      </c>
    </row>
    <row r="1727" spans="16:16">
      <c r="P1727" s="37">
        <v>287</v>
      </c>
    </row>
    <row r="1729" spans="16:16">
      <c r="P1729" s="37">
        <v>288</v>
      </c>
    </row>
    <row r="1730" spans="16:16">
      <c r="P1730" s="37">
        <v>288</v>
      </c>
    </row>
    <row r="1731" spans="16:16">
      <c r="P1731" s="37">
        <v>288</v>
      </c>
    </row>
    <row r="1732" spans="16:16">
      <c r="P1732" s="37">
        <v>288</v>
      </c>
    </row>
    <row r="1734" spans="16:16">
      <c r="P1734" s="37">
        <v>289</v>
      </c>
    </row>
    <row r="1735" spans="16:16">
      <c r="P1735" s="37">
        <v>289</v>
      </c>
    </row>
    <row r="1736" spans="16:16">
      <c r="P1736" s="37">
        <v>289</v>
      </c>
    </row>
    <row r="1737" spans="16:16">
      <c r="P1737" s="37">
        <v>289</v>
      </c>
    </row>
    <row r="1739" spans="16:16">
      <c r="P1739" s="37">
        <v>290</v>
      </c>
    </row>
    <row r="1740" spans="16:16">
      <c r="P1740" s="37">
        <v>290</v>
      </c>
    </row>
    <row r="1741" spans="16:16">
      <c r="P1741" s="37">
        <v>290</v>
      </c>
    </row>
    <row r="1742" spans="16:16">
      <c r="P1742" s="37">
        <v>290</v>
      </c>
    </row>
    <row r="1744" spans="16:16">
      <c r="P1744" s="37">
        <v>291</v>
      </c>
    </row>
    <row r="1745" spans="16:16">
      <c r="P1745" s="37">
        <v>291</v>
      </c>
    </row>
    <row r="1746" spans="16:16">
      <c r="P1746" s="37">
        <v>291</v>
      </c>
    </row>
    <row r="1747" spans="16:16">
      <c r="P1747" s="37">
        <v>291</v>
      </c>
    </row>
    <row r="1749" spans="16:16">
      <c r="P1749" s="37">
        <v>292</v>
      </c>
    </row>
    <row r="1750" spans="16:16">
      <c r="P1750" s="37">
        <v>292</v>
      </c>
    </row>
    <row r="1751" spans="16:16">
      <c r="P1751" s="37">
        <v>292</v>
      </c>
    </row>
    <row r="1752" spans="16:16">
      <c r="P1752" s="37">
        <v>292</v>
      </c>
    </row>
    <row r="1754" spans="16:16">
      <c r="P1754" s="37">
        <v>293</v>
      </c>
    </row>
    <row r="1755" spans="16:16">
      <c r="P1755" s="37">
        <v>293</v>
      </c>
    </row>
    <row r="1756" spans="16:16">
      <c r="P1756" s="37">
        <v>293</v>
      </c>
    </row>
    <row r="1757" spans="16:16">
      <c r="P1757" s="37">
        <v>293</v>
      </c>
    </row>
    <row r="1759" spans="16:16">
      <c r="P1759" s="37">
        <v>294</v>
      </c>
    </row>
    <row r="1760" spans="16:16">
      <c r="P1760" s="37">
        <v>294</v>
      </c>
    </row>
    <row r="1761" spans="16:16">
      <c r="P1761" s="37">
        <v>294</v>
      </c>
    </row>
    <row r="1762" spans="16:16">
      <c r="P1762" s="37">
        <v>294</v>
      </c>
    </row>
    <row r="1764" spans="16:16">
      <c r="P1764" s="37">
        <v>295</v>
      </c>
    </row>
    <row r="1765" spans="16:16">
      <c r="P1765" s="37">
        <v>295</v>
      </c>
    </row>
    <row r="1766" spans="16:16">
      <c r="P1766" s="37">
        <v>295</v>
      </c>
    </row>
    <row r="1767" spans="16:16">
      <c r="P1767" s="37">
        <v>295</v>
      </c>
    </row>
    <row r="1769" spans="16:16">
      <c r="P1769" s="37">
        <v>296</v>
      </c>
    </row>
    <row r="1770" spans="16:16">
      <c r="P1770" s="37">
        <v>296</v>
      </c>
    </row>
    <row r="1771" spans="16:16">
      <c r="P1771" s="37">
        <v>296</v>
      </c>
    </row>
    <row r="1772" spans="16:16">
      <c r="P1772" s="37">
        <v>296</v>
      </c>
    </row>
    <row r="1774" spans="16:16">
      <c r="P1774" s="37">
        <v>297</v>
      </c>
    </row>
    <row r="1775" spans="16:16">
      <c r="P1775" s="37">
        <v>297</v>
      </c>
    </row>
    <row r="1776" spans="16:16">
      <c r="P1776" s="37">
        <v>297</v>
      </c>
    </row>
    <row r="1777" spans="16:16">
      <c r="P1777" s="37">
        <v>297</v>
      </c>
    </row>
    <row r="1779" spans="16:16">
      <c r="P1779" s="37">
        <v>298</v>
      </c>
    </row>
    <row r="1780" spans="16:16">
      <c r="P1780" s="37">
        <v>298</v>
      </c>
    </row>
    <row r="1781" spans="16:16">
      <c r="P1781" s="37">
        <v>298</v>
      </c>
    </row>
    <row r="1782" spans="16:16">
      <c r="P1782" s="37">
        <v>298</v>
      </c>
    </row>
    <row r="1784" spans="16:16">
      <c r="P1784" s="37">
        <v>299</v>
      </c>
    </row>
    <row r="1785" spans="16:16">
      <c r="P1785" s="37">
        <v>299</v>
      </c>
    </row>
    <row r="1786" spans="16:16">
      <c r="P1786" s="37">
        <v>299</v>
      </c>
    </row>
    <row r="1787" spans="16:16">
      <c r="P1787" s="37">
        <v>299</v>
      </c>
    </row>
    <row r="1789" spans="16:16">
      <c r="P1789" s="37">
        <v>300</v>
      </c>
    </row>
    <row r="1790" spans="16:16">
      <c r="P1790" s="37">
        <v>300</v>
      </c>
    </row>
    <row r="1791" spans="16:16">
      <c r="P1791" s="37">
        <v>300</v>
      </c>
    </row>
    <row r="1792" spans="16:16">
      <c r="P1792" s="37">
        <v>300</v>
      </c>
    </row>
    <row r="1794" spans="16:16">
      <c r="P1794" s="37">
        <v>301</v>
      </c>
    </row>
    <row r="1795" spans="16:16">
      <c r="P1795" s="37">
        <v>301</v>
      </c>
    </row>
    <row r="1796" spans="16:16">
      <c r="P1796" s="37">
        <v>301</v>
      </c>
    </row>
    <row r="1797" spans="16:16">
      <c r="P1797" s="37">
        <v>301</v>
      </c>
    </row>
    <row r="1799" spans="16:16">
      <c r="P1799" s="37">
        <v>302</v>
      </c>
    </row>
    <row r="1800" spans="16:16">
      <c r="P1800" s="37">
        <v>302</v>
      </c>
    </row>
    <row r="1801" spans="16:16">
      <c r="P1801" s="37">
        <v>302</v>
      </c>
    </row>
    <row r="1802" spans="16:16">
      <c r="P1802" s="37">
        <v>302</v>
      </c>
    </row>
    <row r="1804" spans="16:16">
      <c r="P1804" s="37">
        <v>303</v>
      </c>
    </row>
    <row r="1805" spans="16:16">
      <c r="P1805" s="37">
        <v>303</v>
      </c>
    </row>
    <row r="1806" spans="16:16">
      <c r="P1806" s="37">
        <v>303</v>
      </c>
    </row>
    <row r="1807" spans="16:16">
      <c r="P1807" s="37">
        <v>303</v>
      </c>
    </row>
    <row r="1809" spans="16:16">
      <c r="P1809" s="37">
        <v>304</v>
      </c>
    </row>
    <row r="1810" spans="16:16">
      <c r="P1810" s="37">
        <v>304</v>
      </c>
    </row>
    <row r="1811" spans="16:16">
      <c r="P1811" s="37">
        <v>304</v>
      </c>
    </row>
    <row r="1812" spans="16:16">
      <c r="P1812" s="37">
        <v>304</v>
      </c>
    </row>
    <row r="1814" spans="16:16">
      <c r="P1814" s="37">
        <v>305</v>
      </c>
    </row>
    <row r="1815" spans="16:16">
      <c r="P1815" s="37">
        <v>305</v>
      </c>
    </row>
    <row r="1816" spans="16:16">
      <c r="P1816" s="37">
        <v>305</v>
      </c>
    </row>
    <row r="1817" spans="16:16">
      <c r="P1817" s="37">
        <v>305</v>
      </c>
    </row>
    <row r="1819" spans="16:16">
      <c r="P1819" s="37">
        <v>306</v>
      </c>
    </row>
    <row r="1820" spans="16:16">
      <c r="P1820" s="37">
        <v>306</v>
      </c>
    </row>
    <row r="1821" spans="16:16">
      <c r="P1821" s="37">
        <v>306</v>
      </c>
    </row>
    <row r="1822" spans="16:16">
      <c r="P1822" s="37">
        <v>306</v>
      </c>
    </row>
    <row r="1824" spans="16:16">
      <c r="P1824" s="37">
        <v>307</v>
      </c>
    </row>
    <row r="1825" spans="16:16">
      <c r="P1825" s="37">
        <v>307</v>
      </c>
    </row>
    <row r="1826" spans="16:16">
      <c r="P1826" s="37">
        <v>307</v>
      </c>
    </row>
    <row r="1827" spans="16:16">
      <c r="P1827" s="37">
        <v>307</v>
      </c>
    </row>
    <row r="1829" spans="16:16">
      <c r="P1829" s="37">
        <v>308</v>
      </c>
    </row>
    <row r="1830" spans="16:16">
      <c r="P1830" s="37">
        <v>308</v>
      </c>
    </row>
    <row r="1831" spans="16:16">
      <c r="P1831" s="37">
        <v>308</v>
      </c>
    </row>
    <row r="1832" spans="16:16">
      <c r="P1832" s="37">
        <v>308</v>
      </c>
    </row>
    <row r="1834" spans="16:16">
      <c r="P1834" s="37">
        <v>309</v>
      </c>
    </row>
    <row r="1835" spans="16:16">
      <c r="P1835" s="37">
        <v>309</v>
      </c>
    </row>
    <row r="1836" spans="16:16">
      <c r="P1836" s="37">
        <v>309</v>
      </c>
    </row>
    <row r="1837" spans="16:16">
      <c r="P1837" s="37">
        <v>309</v>
      </c>
    </row>
    <row r="1839" spans="16:16">
      <c r="P1839" s="37">
        <v>310</v>
      </c>
    </row>
    <row r="1840" spans="16:16">
      <c r="P1840" s="37">
        <v>310</v>
      </c>
    </row>
    <row r="1841" spans="16:16">
      <c r="P1841" s="37">
        <v>310</v>
      </c>
    </row>
    <row r="1842" spans="16:16">
      <c r="P1842" s="37">
        <v>310</v>
      </c>
    </row>
    <row r="1844" spans="16:16">
      <c r="P1844" s="37">
        <v>311</v>
      </c>
    </row>
    <row r="1845" spans="16:16">
      <c r="P1845" s="37">
        <v>311</v>
      </c>
    </row>
    <row r="1846" spans="16:16">
      <c r="P1846" s="37">
        <v>311</v>
      </c>
    </row>
    <row r="1847" spans="16:16">
      <c r="P1847" s="37">
        <v>311</v>
      </c>
    </row>
    <row r="1849" spans="16:16">
      <c r="P1849" s="37">
        <v>312</v>
      </c>
    </row>
    <row r="1850" spans="16:16">
      <c r="P1850" s="37">
        <v>312</v>
      </c>
    </row>
    <row r="1851" spans="16:16">
      <c r="P1851" s="37">
        <v>312</v>
      </c>
    </row>
    <row r="1852" spans="16:16">
      <c r="P1852" s="37">
        <v>312</v>
      </c>
    </row>
    <row r="1854" spans="16:16">
      <c r="P1854" s="37">
        <v>313</v>
      </c>
    </row>
    <row r="1855" spans="16:16">
      <c r="P1855" s="37">
        <v>313</v>
      </c>
    </row>
    <row r="1856" spans="16:16">
      <c r="P1856" s="37">
        <v>313</v>
      </c>
    </row>
    <row r="1857" spans="16:16">
      <c r="P1857" s="37">
        <v>313</v>
      </c>
    </row>
    <row r="1859" spans="16:16">
      <c r="P1859" s="37">
        <v>314</v>
      </c>
    </row>
    <row r="1860" spans="16:16">
      <c r="P1860" s="37">
        <v>314</v>
      </c>
    </row>
    <row r="1861" spans="16:16">
      <c r="P1861" s="37">
        <v>314</v>
      </c>
    </row>
    <row r="1862" spans="16:16">
      <c r="P1862" s="37">
        <v>314</v>
      </c>
    </row>
    <row r="1864" spans="16:16">
      <c r="P1864" s="37">
        <v>315</v>
      </c>
    </row>
    <row r="1865" spans="16:16">
      <c r="P1865" s="37">
        <v>315</v>
      </c>
    </row>
    <row r="1866" spans="16:16">
      <c r="P1866" s="37">
        <v>315</v>
      </c>
    </row>
    <row r="1867" spans="16:16">
      <c r="P1867" s="37">
        <v>315</v>
      </c>
    </row>
    <row r="1869" spans="16:16">
      <c r="P1869" s="37">
        <v>316</v>
      </c>
    </row>
    <row r="1870" spans="16:16">
      <c r="P1870" s="37">
        <v>316</v>
      </c>
    </row>
    <row r="1871" spans="16:16">
      <c r="P1871" s="37">
        <v>316</v>
      </c>
    </row>
    <row r="1872" spans="16:16">
      <c r="P1872" s="37">
        <v>316</v>
      </c>
    </row>
    <row r="1874" spans="16:16">
      <c r="P1874" s="37">
        <v>317</v>
      </c>
    </row>
    <row r="1875" spans="16:16">
      <c r="P1875" s="37">
        <v>317</v>
      </c>
    </row>
    <row r="1876" spans="16:16">
      <c r="P1876" s="37">
        <v>317</v>
      </c>
    </row>
    <row r="1877" spans="16:16">
      <c r="P1877" s="37">
        <v>317</v>
      </c>
    </row>
    <row r="1879" spans="16:16">
      <c r="P1879" s="37">
        <v>318</v>
      </c>
    </row>
    <row r="1880" spans="16:16">
      <c r="P1880" s="37">
        <v>318</v>
      </c>
    </row>
    <row r="1881" spans="16:16">
      <c r="P1881" s="37">
        <v>318</v>
      </c>
    </row>
    <row r="1882" spans="16:16">
      <c r="P1882" s="37">
        <v>318</v>
      </c>
    </row>
    <row r="1884" spans="16:16">
      <c r="P1884" s="37">
        <v>319</v>
      </c>
    </row>
    <row r="1885" spans="16:16">
      <c r="P1885" s="37">
        <v>319</v>
      </c>
    </row>
    <row r="1886" spans="16:16">
      <c r="P1886" s="37">
        <v>319</v>
      </c>
    </row>
    <row r="1887" spans="16:16">
      <c r="P1887" s="37">
        <v>319</v>
      </c>
    </row>
    <row r="1889" spans="16:16">
      <c r="P1889" s="37">
        <v>320</v>
      </c>
    </row>
    <row r="1890" spans="16:16">
      <c r="P1890" s="37">
        <v>320</v>
      </c>
    </row>
    <row r="1891" spans="16:16">
      <c r="P1891" s="37">
        <v>320</v>
      </c>
    </row>
    <row r="1892" spans="16:16">
      <c r="P1892" s="37">
        <v>320</v>
      </c>
    </row>
    <row r="1894" spans="16:16">
      <c r="P1894" s="37">
        <v>321</v>
      </c>
    </row>
    <row r="1895" spans="16:16">
      <c r="P1895" s="37">
        <v>321</v>
      </c>
    </row>
    <row r="1896" spans="16:16">
      <c r="P1896" s="37">
        <v>321</v>
      </c>
    </row>
    <row r="1897" spans="16:16">
      <c r="P1897" s="37">
        <v>321</v>
      </c>
    </row>
    <row r="1899" spans="16:16">
      <c r="P1899" s="37">
        <v>322</v>
      </c>
    </row>
    <row r="1900" spans="16:16">
      <c r="P1900" s="37">
        <v>322</v>
      </c>
    </row>
    <row r="1901" spans="16:16">
      <c r="P1901" s="37">
        <v>322</v>
      </c>
    </row>
    <row r="1902" spans="16:16">
      <c r="P1902" s="37">
        <v>322</v>
      </c>
    </row>
    <row r="1904" spans="16:16">
      <c r="P1904" s="37">
        <v>323</v>
      </c>
    </row>
    <row r="1905" spans="16:16">
      <c r="P1905" s="37">
        <v>323</v>
      </c>
    </row>
    <row r="1906" spans="16:16">
      <c r="P1906" s="37">
        <v>323</v>
      </c>
    </row>
    <row r="1907" spans="16:16">
      <c r="P1907" s="37">
        <v>323</v>
      </c>
    </row>
    <row r="1909" spans="16:16">
      <c r="P1909" s="37">
        <v>324</v>
      </c>
    </row>
    <row r="1910" spans="16:16">
      <c r="P1910" s="37">
        <v>324</v>
      </c>
    </row>
    <row r="1911" spans="16:16">
      <c r="P1911" s="37">
        <v>324</v>
      </c>
    </row>
    <row r="1912" spans="16:16">
      <c r="P1912" s="37">
        <v>324</v>
      </c>
    </row>
    <row r="1914" spans="16:16">
      <c r="P1914" s="37">
        <v>325</v>
      </c>
    </row>
    <row r="1915" spans="16:16">
      <c r="P1915" s="37">
        <v>325</v>
      </c>
    </row>
    <row r="1916" spans="16:16">
      <c r="P1916" s="37">
        <v>325</v>
      </c>
    </row>
    <row r="1917" spans="16:16">
      <c r="P1917" s="37">
        <v>325</v>
      </c>
    </row>
    <row r="1919" spans="16:16">
      <c r="P1919" s="37">
        <v>326</v>
      </c>
    </row>
    <row r="1920" spans="16:16">
      <c r="P1920" s="37">
        <v>326</v>
      </c>
    </row>
    <row r="1921" spans="16:16">
      <c r="P1921" s="37">
        <v>326</v>
      </c>
    </row>
    <row r="1922" spans="16:16">
      <c r="P1922" s="37">
        <v>326</v>
      </c>
    </row>
    <row r="1924" spans="16:16">
      <c r="P1924" s="37">
        <v>327</v>
      </c>
    </row>
    <row r="1925" spans="16:16">
      <c r="P1925" s="37">
        <v>327</v>
      </c>
    </row>
    <row r="1926" spans="16:16">
      <c r="P1926" s="37">
        <v>327</v>
      </c>
    </row>
    <row r="1927" spans="16:16">
      <c r="P1927" s="37">
        <v>327</v>
      </c>
    </row>
    <row r="1929" spans="16:16">
      <c r="P1929" s="37">
        <v>328</v>
      </c>
    </row>
    <row r="1930" spans="16:16">
      <c r="P1930" s="37">
        <v>328</v>
      </c>
    </row>
    <row r="1931" spans="16:16">
      <c r="P1931" s="37">
        <v>328</v>
      </c>
    </row>
    <row r="1932" spans="16:16">
      <c r="P1932" s="37">
        <v>328</v>
      </c>
    </row>
    <row r="1934" spans="16:16">
      <c r="P1934" s="37">
        <v>329</v>
      </c>
    </row>
    <row r="1935" spans="16:16">
      <c r="P1935" s="37">
        <v>329</v>
      </c>
    </row>
    <row r="1936" spans="16:16">
      <c r="P1936" s="37">
        <v>329</v>
      </c>
    </row>
    <row r="1937" spans="16:16">
      <c r="P1937" s="37">
        <v>329</v>
      </c>
    </row>
    <row r="1939" spans="16:16">
      <c r="P1939" s="37">
        <v>330</v>
      </c>
    </row>
    <row r="1940" spans="16:16">
      <c r="P1940" s="37">
        <v>330</v>
      </c>
    </row>
    <row r="1941" spans="16:16">
      <c r="P1941" s="37">
        <v>330</v>
      </c>
    </row>
    <row r="1942" spans="16:16">
      <c r="P1942" s="37">
        <v>330</v>
      </c>
    </row>
    <row r="1944" spans="16:16">
      <c r="P1944" s="37">
        <v>331</v>
      </c>
    </row>
    <row r="1945" spans="16:16">
      <c r="P1945" s="37">
        <v>331</v>
      </c>
    </row>
    <row r="1946" spans="16:16">
      <c r="P1946" s="37">
        <v>331</v>
      </c>
    </row>
    <row r="1947" spans="16:16">
      <c r="P1947" s="37">
        <v>331</v>
      </c>
    </row>
    <row r="1949" spans="16:16">
      <c r="P1949" s="37">
        <v>332</v>
      </c>
    </row>
    <row r="1950" spans="16:16">
      <c r="P1950" s="37">
        <v>332</v>
      </c>
    </row>
    <row r="1951" spans="16:16">
      <c r="P1951" s="37">
        <v>332</v>
      </c>
    </row>
    <row r="1952" spans="16:16">
      <c r="P1952" s="37">
        <v>332</v>
      </c>
    </row>
    <row r="1954" spans="16:16">
      <c r="P1954" s="37">
        <v>333</v>
      </c>
    </row>
    <row r="1955" spans="16:16">
      <c r="P1955" s="37">
        <v>333</v>
      </c>
    </row>
    <row r="1956" spans="16:16">
      <c r="P1956" s="37">
        <v>333</v>
      </c>
    </row>
    <row r="1957" spans="16:16">
      <c r="P1957" s="37">
        <v>333</v>
      </c>
    </row>
    <row r="1959" spans="16:16">
      <c r="P1959" s="37">
        <v>334</v>
      </c>
    </row>
    <row r="1960" spans="16:16">
      <c r="P1960" s="37">
        <v>334</v>
      </c>
    </row>
    <row r="1961" spans="16:16">
      <c r="P1961" s="37">
        <v>334</v>
      </c>
    </row>
    <row r="1962" spans="16:16">
      <c r="P1962" s="37">
        <v>334</v>
      </c>
    </row>
    <row r="1964" spans="16:16">
      <c r="P1964" s="37">
        <v>335</v>
      </c>
    </row>
    <row r="1965" spans="16:16">
      <c r="P1965" s="37">
        <v>335</v>
      </c>
    </row>
    <row r="1966" spans="16:16">
      <c r="P1966" s="37">
        <v>335</v>
      </c>
    </row>
    <row r="1967" spans="16:16">
      <c r="P1967" s="37">
        <v>335</v>
      </c>
    </row>
    <row r="1969" spans="16:16">
      <c r="P1969" s="37">
        <v>336</v>
      </c>
    </row>
    <row r="1970" spans="16:16">
      <c r="P1970" s="37">
        <v>336</v>
      </c>
    </row>
    <row r="1971" spans="16:16">
      <c r="P1971" s="37">
        <v>336</v>
      </c>
    </row>
    <row r="1972" spans="16:16">
      <c r="P1972" s="37">
        <v>336</v>
      </c>
    </row>
    <row r="1974" spans="16:16">
      <c r="P1974" s="37">
        <v>337</v>
      </c>
    </row>
    <row r="1975" spans="16:16">
      <c r="P1975" s="37">
        <v>337</v>
      </c>
    </row>
    <row r="1976" spans="16:16">
      <c r="P1976" s="37">
        <v>337</v>
      </c>
    </row>
    <row r="1977" spans="16:16">
      <c r="P1977" s="37">
        <v>337</v>
      </c>
    </row>
    <row r="1979" spans="16:16">
      <c r="P1979" s="37">
        <v>338</v>
      </c>
    </row>
    <row r="1980" spans="16:16">
      <c r="P1980" s="37">
        <v>338</v>
      </c>
    </row>
    <row r="1981" spans="16:16">
      <c r="P1981" s="37">
        <v>338</v>
      </c>
    </row>
    <row r="1982" spans="16:16">
      <c r="P1982" s="37">
        <v>338</v>
      </c>
    </row>
    <row r="1984" spans="16:16">
      <c r="P1984" s="37">
        <v>339</v>
      </c>
    </row>
    <row r="1985" spans="16:16">
      <c r="P1985" s="37">
        <v>339</v>
      </c>
    </row>
    <row r="1986" spans="16:16">
      <c r="P1986" s="37">
        <v>339</v>
      </c>
    </row>
    <row r="1987" spans="16:16">
      <c r="P1987" s="37">
        <v>339</v>
      </c>
    </row>
    <row r="1989" spans="16:16">
      <c r="P1989" s="37">
        <v>340</v>
      </c>
    </row>
    <row r="1990" spans="16:16">
      <c r="P1990" s="37">
        <v>340</v>
      </c>
    </row>
    <row r="1991" spans="16:16">
      <c r="P1991" s="37">
        <v>340</v>
      </c>
    </row>
    <row r="1992" spans="16:16">
      <c r="P1992" s="37">
        <v>340</v>
      </c>
    </row>
    <row r="1994" spans="16:16">
      <c r="P1994" s="37">
        <v>341</v>
      </c>
    </row>
    <row r="1995" spans="16:16">
      <c r="P1995" s="37">
        <v>341</v>
      </c>
    </row>
    <row r="1996" spans="16:16">
      <c r="P1996" s="37">
        <v>341</v>
      </c>
    </row>
    <row r="1997" spans="16:16">
      <c r="P1997" s="37">
        <v>341</v>
      </c>
    </row>
    <row r="1999" spans="16:16">
      <c r="P1999" s="37">
        <v>342</v>
      </c>
    </row>
    <row r="2000" spans="16:16">
      <c r="P2000" s="37">
        <v>342</v>
      </c>
    </row>
    <row r="2001" spans="16:16">
      <c r="P2001" s="37">
        <v>342</v>
      </c>
    </row>
    <row r="2002" spans="16:16">
      <c r="P2002" s="37">
        <v>342</v>
      </c>
    </row>
    <row r="2004" spans="16:16">
      <c r="P2004" s="37">
        <v>343</v>
      </c>
    </row>
    <row r="2005" spans="16:16">
      <c r="P2005" s="37">
        <v>343</v>
      </c>
    </row>
    <row r="2006" spans="16:16">
      <c r="P2006" s="37">
        <v>343</v>
      </c>
    </row>
    <row r="2007" spans="16:16">
      <c r="P2007" s="37">
        <v>343</v>
      </c>
    </row>
    <row r="2009" spans="16:16">
      <c r="P2009" s="37">
        <v>344</v>
      </c>
    </row>
    <row r="2010" spans="16:16">
      <c r="P2010" s="37">
        <v>344</v>
      </c>
    </row>
    <row r="2011" spans="16:16">
      <c r="P2011" s="37">
        <v>344</v>
      </c>
    </row>
    <row r="2012" spans="16:16">
      <c r="P2012" s="37">
        <v>344</v>
      </c>
    </row>
    <row r="2014" spans="16:16">
      <c r="P2014" s="37">
        <v>345</v>
      </c>
    </row>
    <row r="2015" spans="16:16">
      <c r="P2015" s="37">
        <v>345</v>
      </c>
    </row>
    <row r="2016" spans="16:16">
      <c r="P2016" s="37">
        <v>345</v>
      </c>
    </row>
    <row r="2017" spans="16:16">
      <c r="P2017" s="37">
        <v>345</v>
      </c>
    </row>
    <row r="2019" spans="16:16">
      <c r="P2019" s="37">
        <v>346</v>
      </c>
    </row>
    <row r="2020" spans="16:16">
      <c r="P2020" s="37">
        <v>346</v>
      </c>
    </row>
    <row r="2021" spans="16:16">
      <c r="P2021" s="37">
        <v>346</v>
      </c>
    </row>
    <row r="2022" spans="16:16">
      <c r="P2022" s="37">
        <v>346</v>
      </c>
    </row>
    <row r="2024" spans="16:16">
      <c r="P2024" s="37">
        <v>347</v>
      </c>
    </row>
    <row r="2025" spans="16:16">
      <c r="P2025" s="37">
        <v>347</v>
      </c>
    </row>
    <row r="2026" spans="16:16">
      <c r="P2026" s="37">
        <v>347</v>
      </c>
    </row>
    <row r="2027" spans="16:16">
      <c r="P2027" s="37">
        <v>347</v>
      </c>
    </row>
    <row r="2029" spans="16:16">
      <c r="P2029" s="37">
        <v>348</v>
      </c>
    </row>
    <row r="2030" spans="16:16">
      <c r="P2030" s="37">
        <v>348</v>
      </c>
    </row>
    <row r="2031" spans="16:16">
      <c r="P2031" s="37">
        <v>348</v>
      </c>
    </row>
    <row r="2032" spans="16:16">
      <c r="P2032" s="37">
        <v>348</v>
      </c>
    </row>
    <row r="2034" spans="16:16">
      <c r="P2034" s="37">
        <v>349</v>
      </c>
    </row>
    <row r="2035" spans="16:16">
      <c r="P2035" s="37">
        <v>349</v>
      </c>
    </row>
    <row r="2036" spans="16:16">
      <c r="P2036" s="37">
        <v>349</v>
      </c>
    </row>
    <row r="2037" spans="16:16">
      <c r="P2037" s="37">
        <v>349</v>
      </c>
    </row>
    <row r="2039" spans="16:16">
      <c r="P2039" s="37">
        <v>350</v>
      </c>
    </row>
    <row r="2040" spans="16:16">
      <c r="P2040" s="37">
        <v>350</v>
      </c>
    </row>
    <row r="2041" spans="16:16">
      <c r="P2041" s="37">
        <v>350</v>
      </c>
    </row>
    <row r="2042" spans="16:16">
      <c r="P2042" s="37">
        <v>350</v>
      </c>
    </row>
    <row r="2044" spans="16:16">
      <c r="P2044" s="37">
        <v>351</v>
      </c>
    </row>
    <row r="2045" spans="16:16">
      <c r="P2045" s="37">
        <v>351</v>
      </c>
    </row>
    <row r="2046" spans="16:16">
      <c r="P2046" s="37">
        <v>351</v>
      </c>
    </row>
    <row r="2047" spans="16:16">
      <c r="P2047" s="37">
        <v>351</v>
      </c>
    </row>
    <row r="2049" spans="16:16">
      <c r="P2049" s="37">
        <v>352</v>
      </c>
    </row>
    <row r="2050" spans="16:16">
      <c r="P2050" s="37">
        <v>352</v>
      </c>
    </row>
    <row r="2051" spans="16:16">
      <c r="P2051" s="37">
        <v>352</v>
      </c>
    </row>
    <row r="2052" spans="16:16">
      <c r="P2052" s="37">
        <v>352</v>
      </c>
    </row>
    <row r="2054" spans="16:16">
      <c r="P2054" s="37">
        <v>353</v>
      </c>
    </row>
    <row r="2055" spans="16:16">
      <c r="P2055" s="37">
        <v>353</v>
      </c>
    </row>
    <row r="2056" spans="16:16">
      <c r="P2056" s="37">
        <v>353</v>
      </c>
    </row>
    <row r="2057" spans="16:16">
      <c r="P2057" s="37">
        <v>353</v>
      </c>
    </row>
    <row r="2059" spans="16:16">
      <c r="P2059" s="37">
        <v>354</v>
      </c>
    </row>
    <row r="2060" spans="16:16">
      <c r="P2060" s="37">
        <v>354</v>
      </c>
    </row>
    <row r="2061" spans="16:16">
      <c r="P2061" s="37">
        <v>354</v>
      </c>
    </row>
    <row r="2062" spans="16:16">
      <c r="P2062" s="37">
        <v>354</v>
      </c>
    </row>
    <row r="2064" spans="16:16">
      <c r="P2064" s="37">
        <v>355</v>
      </c>
    </row>
    <row r="2065" spans="16:16">
      <c r="P2065" s="37">
        <v>355</v>
      </c>
    </row>
    <row r="2066" spans="16:16">
      <c r="P2066" s="37">
        <v>355</v>
      </c>
    </row>
    <row r="2067" spans="16:16">
      <c r="P2067" s="37">
        <v>355</v>
      </c>
    </row>
    <row r="2069" spans="16:16">
      <c r="P2069" s="37">
        <v>356</v>
      </c>
    </row>
    <row r="2070" spans="16:16">
      <c r="P2070" s="37">
        <v>356</v>
      </c>
    </row>
    <row r="2071" spans="16:16">
      <c r="P2071" s="37">
        <v>356</v>
      </c>
    </row>
    <row r="2072" spans="16:16">
      <c r="P2072" s="37">
        <v>356</v>
      </c>
    </row>
    <row r="2074" spans="16:16">
      <c r="P2074" s="37">
        <v>357</v>
      </c>
    </row>
    <row r="2075" spans="16:16">
      <c r="P2075" s="37">
        <v>357</v>
      </c>
    </row>
    <row r="2076" spans="16:16">
      <c r="P2076" s="37">
        <v>357</v>
      </c>
    </row>
    <row r="2077" spans="16:16">
      <c r="P2077" s="37">
        <v>357</v>
      </c>
    </row>
    <row r="2079" spans="16:16">
      <c r="P2079" s="37">
        <v>358</v>
      </c>
    </row>
    <row r="2080" spans="16:16">
      <c r="P2080" s="37">
        <v>358</v>
      </c>
    </row>
    <row r="2081" spans="16:16">
      <c r="P2081" s="37">
        <v>358</v>
      </c>
    </row>
    <row r="2082" spans="16:16">
      <c r="P2082" s="37">
        <v>358</v>
      </c>
    </row>
    <row r="2084" spans="16:16">
      <c r="P2084" s="37">
        <v>359</v>
      </c>
    </row>
    <row r="2085" spans="16:16">
      <c r="P2085" s="37">
        <v>359</v>
      </c>
    </row>
    <row r="2086" spans="16:16">
      <c r="P2086" s="37">
        <v>359</v>
      </c>
    </row>
    <row r="2087" spans="16:16">
      <c r="P2087" s="37">
        <v>359</v>
      </c>
    </row>
    <row r="2089" spans="16:16">
      <c r="P2089" s="37">
        <v>360</v>
      </c>
    </row>
    <row r="2090" spans="16:16">
      <c r="P2090" s="37">
        <v>360</v>
      </c>
    </row>
    <row r="2091" spans="16:16">
      <c r="P2091" s="37">
        <v>360</v>
      </c>
    </row>
    <row r="2092" spans="16:16">
      <c r="P2092" s="37">
        <v>360</v>
      </c>
    </row>
    <row r="2094" spans="16:16">
      <c r="P2094" s="37">
        <v>361</v>
      </c>
    </row>
    <row r="2095" spans="16:16">
      <c r="P2095" s="37">
        <v>361</v>
      </c>
    </row>
    <row r="2096" spans="16:16">
      <c r="P2096" s="37">
        <v>361</v>
      </c>
    </row>
    <row r="2097" spans="16:16">
      <c r="P2097" s="37">
        <v>361</v>
      </c>
    </row>
    <row r="2099" spans="16:16">
      <c r="P2099" s="37">
        <v>362</v>
      </c>
    </row>
    <row r="2100" spans="16:16">
      <c r="P2100" s="37">
        <v>362</v>
      </c>
    </row>
    <row r="2101" spans="16:16">
      <c r="P2101" s="37">
        <v>362</v>
      </c>
    </row>
    <row r="2102" spans="16:16">
      <c r="P2102" s="37">
        <v>362</v>
      </c>
    </row>
    <row r="2104" spans="16:16">
      <c r="P2104" s="37">
        <v>363</v>
      </c>
    </row>
    <row r="2105" spans="16:16">
      <c r="P2105" s="37">
        <v>363</v>
      </c>
    </row>
    <row r="2106" spans="16:16">
      <c r="P2106" s="37">
        <v>363</v>
      </c>
    </row>
    <row r="2107" spans="16:16">
      <c r="P2107" s="37">
        <v>363</v>
      </c>
    </row>
    <row r="2109" spans="16:16">
      <c r="P2109" s="37">
        <v>364</v>
      </c>
    </row>
    <row r="2110" spans="16:16">
      <c r="P2110" s="37">
        <v>364</v>
      </c>
    </row>
    <row r="2111" spans="16:16">
      <c r="P2111" s="37">
        <v>364</v>
      </c>
    </row>
    <row r="2112" spans="16:16">
      <c r="P2112" s="37">
        <v>364</v>
      </c>
    </row>
    <row r="2114" spans="16:16">
      <c r="P2114" s="37">
        <v>365</v>
      </c>
    </row>
    <row r="2115" spans="16:16">
      <c r="P2115" s="37">
        <v>365</v>
      </c>
    </row>
    <row r="2116" spans="16:16">
      <c r="P2116" s="37">
        <v>365</v>
      </c>
    </row>
    <row r="2117" spans="16:16">
      <c r="P2117" s="37">
        <v>365</v>
      </c>
    </row>
    <row r="2119" spans="16:16">
      <c r="P2119" s="37">
        <v>366</v>
      </c>
    </row>
    <row r="2120" spans="16:16">
      <c r="P2120" s="37">
        <v>366</v>
      </c>
    </row>
    <row r="2121" spans="16:16">
      <c r="P2121" s="37">
        <v>366</v>
      </c>
    </row>
    <row r="2122" spans="16:16">
      <c r="P2122" s="37">
        <v>366</v>
      </c>
    </row>
    <row r="2124" spans="16:16">
      <c r="P2124" s="37">
        <v>367</v>
      </c>
    </row>
    <row r="2125" spans="16:16">
      <c r="P2125" s="37">
        <v>367</v>
      </c>
    </row>
    <row r="2126" spans="16:16">
      <c r="P2126" s="37">
        <v>367</v>
      </c>
    </row>
    <row r="2127" spans="16:16">
      <c r="P2127" s="37">
        <v>367</v>
      </c>
    </row>
    <row r="2129" spans="16:16">
      <c r="P2129" s="37">
        <v>368</v>
      </c>
    </row>
    <row r="2130" spans="16:16">
      <c r="P2130" s="37">
        <v>368</v>
      </c>
    </row>
    <row r="2131" spans="16:16">
      <c r="P2131" s="37">
        <v>368</v>
      </c>
    </row>
    <row r="2132" spans="16:16">
      <c r="P2132" s="37">
        <v>368</v>
      </c>
    </row>
    <row r="2134" spans="16:16">
      <c r="P2134" s="37">
        <v>369</v>
      </c>
    </row>
    <row r="2135" spans="16:16">
      <c r="P2135" s="37">
        <v>369</v>
      </c>
    </row>
    <row r="2136" spans="16:16">
      <c r="P2136" s="37">
        <v>369</v>
      </c>
    </row>
    <row r="2137" spans="16:16">
      <c r="P2137" s="37">
        <v>369</v>
      </c>
    </row>
    <row r="2139" spans="16:16">
      <c r="P2139" s="37">
        <v>370</v>
      </c>
    </row>
    <row r="2140" spans="16:16">
      <c r="P2140" s="37">
        <v>370</v>
      </c>
    </row>
    <row r="2141" spans="16:16">
      <c r="P2141" s="37">
        <v>370</v>
      </c>
    </row>
    <row r="2142" spans="16:16">
      <c r="P2142" s="37">
        <v>370</v>
      </c>
    </row>
    <row r="2144" spans="16:16">
      <c r="P2144" s="37">
        <v>371</v>
      </c>
    </row>
    <row r="2145" spans="16:16">
      <c r="P2145" s="37">
        <v>371</v>
      </c>
    </row>
    <row r="2146" spans="16:16">
      <c r="P2146" s="37">
        <v>371</v>
      </c>
    </row>
    <row r="2147" spans="16:16">
      <c r="P2147" s="37">
        <v>371</v>
      </c>
    </row>
    <row r="2149" spans="16:16">
      <c r="P2149" s="37">
        <v>372</v>
      </c>
    </row>
    <row r="2150" spans="16:16">
      <c r="P2150" s="37">
        <v>372</v>
      </c>
    </row>
    <row r="2151" spans="16:16">
      <c r="P2151" s="37">
        <v>372</v>
      </c>
    </row>
    <row r="2152" spans="16:16">
      <c r="P2152" s="37">
        <v>372</v>
      </c>
    </row>
    <row r="2154" spans="16:16">
      <c r="P2154" s="37">
        <v>373</v>
      </c>
    </row>
    <row r="2155" spans="16:16">
      <c r="P2155" s="37">
        <v>373</v>
      </c>
    </row>
    <row r="2156" spans="16:16">
      <c r="P2156" s="37">
        <v>373</v>
      </c>
    </row>
    <row r="2157" spans="16:16">
      <c r="P2157" s="37">
        <v>373</v>
      </c>
    </row>
    <row r="2159" spans="16:16">
      <c r="P2159" s="37">
        <v>374</v>
      </c>
    </row>
    <row r="2160" spans="16:16">
      <c r="P2160" s="37">
        <v>374</v>
      </c>
    </row>
    <row r="2161" spans="16:16">
      <c r="P2161" s="37">
        <v>374</v>
      </c>
    </row>
    <row r="2162" spans="16:16">
      <c r="P2162" s="37">
        <v>374</v>
      </c>
    </row>
    <row r="2164" spans="16:16">
      <c r="P2164" s="37">
        <v>375</v>
      </c>
    </row>
    <row r="2165" spans="16:16">
      <c r="P2165" s="37">
        <v>375</v>
      </c>
    </row>
    <row r="2166" spans="16:16">
      <c r="P2166" s="37">
        <v>375</v>
      </c>
    </row>
    <row r="2167" spans="16:16">
      <c r="P2167" s="37">
        <v>375</v>
      </c>
    </row>
    <row r="2169" spans="16:16">
      <c r="P2169" s="37">
        <v>376</v>
      </c>
    </row>
    <row r="2170" spans="16:16">
      <c r="P2170" s="37">
        <v>376</v>
      </c>
    </row>
    <row r="2171" spans="16:16">
      <c r="P2171" s="37">
        <v>376</v>
      </c>
    </row>
    <row r="2172" spans="16:16">
      <c r="P2172" s="37">
        <v>376</v>
      </c>
    </row>
    <row r="2174" spans="16:16">
      <c r="P2174" s="37">
        <v>377</v>
      </c>
    </row>
    <row r="2175" spans="16:16">
      <c r="P2175" s="37">
        <v>377</v>
      </c>
    </row>
    <row r="2176" spans="16:16">
      <c r="P2176" s="37">
        <v>377</v>
      </c>
    </row>
    <row r="2177" spans="16:16">
      <c r="P2177" s="37">
        <v>377</v>
      </c>
    </row>
    <row r="2179" spans="16:16">
      <c r="P2179" s="37">
        <v>378</v>
      </c>
    </row>
    <row r="2180" spans="16:16">
      <c r="P2180" s="37">
        <v>378</v>
      </c>
    </row>
    <row r="2181" spans="16:16">
      <c r="P2181" s="37">
        <v>378</v>
      </c>
    </row>
    <row r="2182" spans="16:16">
      <c r="P2182" s="37">
        <v>378</v>
      </c>
    </row>
    <row r="2184" spans="16:16">
      <c r="P2184" s="37">
        <v>379</v>
      </c>
    </row>
    <row r="2185" spans="16:16">
      <c r="P2185" s="37">
        <v>379</v>
      </c>
    </row>
    <row r="2186" spans="16:16">
      <c r="P2186" s="37">
        <v>379</v>
      </c>
    </row>
    <row r="2187" spans="16:16">
      <c r="P2187" s="37">
        <v>379</v>
      </c>
    </row>
    <row r="2189" spans="16:16">
      <c r="P2189" s="37">
        <v>380</v>
      </c>
    </row>
    <row r="2190" spans="16:16">
      <c r="P2190" s="37">
        <v>380</v>
      </c>
    </row>
    <row r="2191" spans="16:16">
      <c r="P2191" s="37">
        <v>380</v>
      </c>
    </row>
    <row r="2192" spans="16:16">
      <c r="P2192" s="37">
        <v>380</v>
      </c>
    </row>
    <row r="2194" spans="16:16">
      <c r="P2194" s="37">
        <v>381</v>
      </c>
    </row>
    <row r="2195" spans="16:16">
      <c r="P2195" s="37">
        <v>381</v>
      </c>
    </row>
    <row r="2196" spans="16:16">
      <c r="P2196" s="37">
        <v>381</v>
      </c>
    </row>
    <row r="2197" spans="16:16">
      <c r="P2197" s="37">
        <v>381</v>
      </c>
    </row>
    <row r="2199" spans="16:16">
      <c r="P2199" s="37">
        <v>382</v>
      </c>
    </row>
    <row r="2200" spans="16:16">
      <c r="P2200" s="37">
        <v>382</v>
      </c>
    </row>
    <row r="2201" spans="16:16">
      <c r="P2201" s="37">
        <v>382</v>
      </c>
    </row>
    <row r="2202" spans="16:16">
      <c r="P2202" s="37">
        <v>382</v>
      </c>
    </row>
    <row r="2204" spans="16:16">
      <c r="P2204" s="37">
        <v>383</v>
      </c>
    </row>
    <row r="2205" spans="16:16">
      <c r="P2205" s="37">
        <v>383</v>
      </c>
    </row>
    <row r="2206" spans="16:16">
      <c r="P2206" s="37">
        <v>383</v>
      </c>
    </row>
    <row r="2207" spans="16:16">
      <c r="P2207" s="37">
        <v>383</v>
      </c>
    </row>
    <row r="2209" spans="16:16">
      <c r="P2209" s="37">
        <v>384</v>
      </c>
    </row>
    <row r="2210" spans="16:16">
      <c r="P2210" s="37">
        <v>384</v>
      </c>
    </row>
    <row r="2211" spans="16:16">
      <c r="P2211" s="37">
        <v>384</v>
      </c>
    </row>
    <row r="2212" spans="16:16">
      <c r="P2212" s="37">
        <v>384</v>
      </c>
    </row>
    <row r="2214" spans="16:16">
      <c r="P2214" s="37">
        <v>385</v>
      </c>
    </row>
    <row r="2215" spans="16:16">
      <c r="P2215" s="37">
        <v>385</v>
      </c>
    </row>
    <row r="2216" spans="16:16">
      <c r="P2216" s="37">
        <v>385</v>
      </c>
    </row>
    <row r="2217" spans="16:16">
      <c r="P2217" s="37">
        <v>385</v>
      </c>
    </row>
    <row r="2219" spans="16:16">
      <c r="P2219" s="37">
        <v>386</v>
      </c>
    </row>
    <row r="2220" spans="16:16">
      <c r="P2220" s="37">
        <v>386</v>
      </c>
    </row>
    <row r="2221" spans="16:16">
      <c r="P2221" s="37">
        <v>386</v>
      </c>
    </row>
    <row r="2222" spans="16:16">
      <c r="P2222" s="37">
        <v>386</v>
      </c>
    </row>
    <row r="2224" spans="16:16">
      <c r="P2224" s="37">
        <v>387</v>
      </c>
    </row>
    <row r="2225" spans="16:16">
      <c r="P2225" s="37">
        <v>387</v>
      </c>
    </row>
    <row r="2226" spans="16:16">
      <c r="P2226" s="37">
        <v>387</v>
      </c>
    </row>
    <row r="2227" spans="16:16">
      <c r="P2227" s="37">
        <v>387</v>
      </c>
    </row>
    <row r="2229" spans="16:16">
      <c r="P2229" s="37">
        <v>388</v>
      </c>
    </row>
    <row r="2230" spans="16:16">
      <c r="P2230" s="37">
        <v>388</v>
      </c>
    </row>
    <row r="2231" spans="16:16">
      <c r="P2231" s="37">
        <v>388</v>
      </c>
    </row>
    <row r="2232" spans="16:16">
      <c r="P2232" s="37">
        <v>388</v>
      </c>
    </row>
    <row r="2234" spans="16:16">
      <c r="P2234" s="37">
        <v>389</v>
      </c>
    </row>
    <row r="2235" spans="16:16">
      <c r="P2235" s="37">
        <v>389</v>
      </c>
    </row>
    <row r="2236" spans="16:16">
      <c r="P2236" s="37">
        <v>389</v>
      </c>
    </row>
    <row r="2237" spans="16:16">
      <c r="P2237" s="37">
        <v>389</v>
      </c>
    </row>
    <row r="2239" spans="16:16">
      <c r="P2239" s="37">
        <v>390</v>
      </c>
    </row>
    <row r="2240" spans="16:16">
      <c r="P2240" s="37">
        <v>390</v>
      </c>
    </row>
    <row r="2241" spans="16:16">
      <c r="P2241" s="37">
        <v>390</v>
      </c>
    </row>
    <row r="2242" spans="16:16">
      <c r="P2242" s="37">
        <v>390</v>
      </c>
    </row>
    <row r="2244" spans="16:16">
      <c r="P2244" s="37">
        <v>391</v>
      </c>
    </row>
    <row r="2245" spans="16:16">
      <c r="P2245" s="37">
        <v>391</v>
      </c>
    </row>
    <row r="2246" spans="16:16">
      <c r="P2246" s="37">
        <v>391</v>
      </c>
    </row>
    <row r="2247" spans="16:16">
      <c r="P2247" s="37">
        <v>391</v>
      </c>
    </row>
    <row r="2249" spans="16:16">
      <c r="P2249" s="37">
        <v>392</v>
      </c>
    </row>
    <row r="2250" spans="16:16">
      <c r="P2250" s="37">
        <v>392</v>
      </c>
    </row>
    <row r="2251" spans="16:16">
      <c r="P2251" s="37">
        <v>392</v>
      </c>
    </row>
    <row r="2252" spans="16:16">
      <c r="P2252" s="37">
        <v>392</v>
      </c>
    </row>
    <row r="2254" spans="16:16">
      <c r="P2254" s="37">
        <v>393</v>
      </c>
    </row>
    <row r="2255" spans="16:16">
      <c r="P2255" s="37">
        <v>393</v>
      </c>
    </row>
    <row r="2256" spans="16:16">
      <c r="P2256" s="37">
        <v>393</v>
      </c>
    </row>
    <row r="2257" spans="16:16">
      <c r="P2257" s="37">
        <v>393</v>
      </c>
    </row>
    <row r="2259" spans="16:16">
      <c r="P2259" s="37">
        <v>394</v>
      </c>
    </row>
    <row r="2260" spans="16:16">
      <c r="P2260" s="37">
        <v>394</v>
      </c>
    </row>
    <row r="2261" spans="16:16">
      <c r="P2261" s="37">
        <v>394</v>
      </c>
    </row>
    <row r="2262" spans="16:16">
      <c r="P2262" s="37">
        <v>394</v>
      </c>
    </row>
    <row r="2264" spans="16:16">
      <c r="P2264" s="37">
        <v>395</v>
      </c>
    </row>
    <row r="2265" spans="16:16">
      <c r="P2265" s="37">
        <v>395</v>
      </c>
    </row>
    <row r="2266" spans="16:16">
      <c r="P2266" s="37">
        <v>395</v>
      </c>
    </row>
    <row r="2267" spans="16:16">
      <c r="P2267" s="37">
        <v>395</v>
      </c>
    </row>
    <row r="2269" spans="16:16">
      <c r="P2269" s="37">
        <v>396</v>
      </c>
    </row>
    <row r="2270" spans="16:16">
      <c r="P2270" s="37">
        <v>396</v>
      </c>
    </row>
    <row r="2271" spans="16:16">
      <c r="P2271" s="37">
        <v>396</v>
      </c>
    </row>
    <row r="2272" spans="16:16">
      <c r="P2272" s="37">
        <v>396</v>
      </c>
    </row>
    <row r="2274" spans="16:16">
      <c r="P2274" s="37">
        <v>397</v>
      </c>
    </row>
    <row r="2275" spans="16:16">
      <c r="P2275" s="37">
        <v>397</v>
      </c>
    </row>
    <row r="2276" spans="16:16">
      <c r="P2276" s="37">
        <v>397</v>
      </c>
    </row>
    <row r="2277" spans="16:16">
      <c r="P2277" s="37">
        <v>397</v>
      </c>
    </row>
    <row r="2279" spans="16:16">
      <c r="P2279" s="37">
        <v>398</v>
      </c>
    </row>
    <row r="2280" spans="16:16">
      <c r="P2280" s="37">
        <v>398</v>
      </c>
    </row>
    <row r="2281" spans="16:16">
      <c r="P2281" s="37">
        <v>398</v>
      </c>
    </row>
    <row r="2282" spans="16:16">
      <c r="P2282" s="37">
        <v>398</v>
      </c>
    </row>
    <row r="2284" spans="16:16">
      <c r="P2284" s="37">
        <v>399</v>
      </c>
    </row>
    <row r="2285" spans="16:16">
      <c r="P2285" s="37">
        <v>399</v>
      </c>
    </row>
    <row r="2286" spans="16:16">
      <c r="P2286" s="37">
        <v>399</v>
      </c>
    </row>
    <row r="2287" spans="16:16">
      <c r="P2287" s="37">
        <v>399</v>
      </c>
    </row>
    <row r="2289" spans="16:16">
      <c r="P2289" s="37">
        <v>400</v>
      </c>
    </row>
    <row r="2290" spans="16:16">
      <c r="P2290" s="37">
        <v>400</v>
      </c>
    </row>
    <row r="2291" spans="16:16">
      <c r="P2291" s="37">
        <v>400</v>
      </c>
    </row>
    <row r="2292" spans="16:16">
      <c r="P2292" s="37">
        <v>400</v>
      </c>
    </row>
    <row r="2294" spans="16:16">
      <c r="P2294" s="37">
        <v>401</v>
      </c>
    </row>
    <row r="2295" spans="16:16">
      <c r="P2295" s="37">
        <v>401</v>
      </c>
    </row>
    <row r="2296" spans="16:16">
      <c r="P2296" s="37">
        <v>401</v>
      </c>
    </row>
    <row r="2297" spans="16:16">
      <c r="P2297" s="37">
        <v>401</v>
      </c>
    </row>
    <row r="2299" spans="16:16">
      <c r="P2299" s="37">
        <v>402</v>
      </c>
    </row>
    <row r="2300" spans="16:16">
      <c r="P2300" s="37">
        <v>402</v>
      </c>
    </row>
    <row r="2301" spans="16:16">
      <c r="P2301" s="37">
        <v>402</v>
      </c>
    </row>
    <row r="2302" spans="16:16">
      <c r="P2302" s="37">
        <v>402</v>
      </c>
    </row>
    <row r="2304" spans="16:16">
      <c r="P2304" s="37">
        <v>403</v>
      </c>
    </row>
    <row r="2305" spans="16:16">
      <c r="P2305" s="37">
        <v>403</v>
      </c>
    </row>
    <row r="2306" spans="16:16">
      <c r="P2306" s="37">
        <v>403</v>
      </c>
    </row>
    <row r="2307" spans="16:16">
      <c r="P2307" s="37">
        <v>403</v>
      </c>
    </row>
    <row r="2309" spans="16:16">
      <c r="P2309" s="37">
        <v>404</v>
      </c>
    </row>
    <row r="2310" spans="16:16">
      <c r="P2310" s="37">
        <v>404</v>
      </c>
    </row>
    <row r="2311" spans="16:16">
      <c r="P2311" s="37">
        <v>404</v>
      </c>
    </row>
    <row r="2312" spans="16:16">
      <c r="P2312" s="37">
        <v>404</v>
      </c>
    </row>
    <row r="2314" spans="16:16">
      <c r="P2314" s="37">
        <v>405</v>
      </c>
    </row>
    <row r="2315" spans="16:16">
      <c r="P2315" s="37">
        <v>405</v>
      </c>
    </row>
    <row r="2316" spans="16:16">
      <c r="P2316" s="37">
        <v>405</v>
      </c>
    </row>
    <row r="2317" spans="16:16">
      <c r="P2317" s="37">
        <v>405</v>
      </c>
    </row>
    <row r="2319" spans="16:16">
      <c r="P2319" s="37">
        <v>406</v>
      </c>
    </row>
    <row r="2320" spans="16:16">
      <c r="P2320" s="37">
        <v>406</v>
      </c>
    </row>
    <row r="2321" spans="16:16">
      <c r="P2321" s="37">
        <v>406</v>
      </c>
    </row>
    <row r="2322" spans="16:16">
      <c r="P2322" s="37">
        <v>406</v>
      </c>
    </row>
    <row r="2324" spans="16:16">
      <c r="P2324" s="37">
        <v>407</v>
      </c>
    </row>
    <row r="2325" spans="16:16">
      <c r="P2325" s="37">
        <v>407</v>
      </c>
    </row>
    <row r="2326" spans="16:16">
      <c r="P2326" s="37">
        <v>407</v>
      </c>
    </row>
    <row r="2327" spans="16:16">
      <c r="P2327" s="37">
        <v>407</v>
      </c>
    </row>
    <row r="2329" spans="16:16">
      <c r="P2329" s="37">
        <v>408</v>
      </c>
    </row>
    <row r="2330" spans="16:16">
      <c r="P2330" s="37">
        <v>408</v>
      </c>
    </row>
    <row r="2331" spans="16:16">
      <c r="P2331" s="37">
        <v>408</v>
      </c>
    </row>
    <row r="2332" spans="16:16">
      <c r="P2332" s="37">
        <v>408</v>
      </c>
    </row>
    <row r="2334" spans="16:16">
      <c r="P2334" s="37">
        <v>409</v>
      </c>
    </row>
    <row r="2335" spans="16:16">
      <c r="P2335" s="37">
        <v>409</v>
      </c>
    </row>
    <row r="2336" spans="16:16">
      <c r="P2336" s="37">
        <v>409</v>
      </c>
    </row>
    <row r="2337" spans="16:16">
      <c r="P2337" s="37">
        <v>409</v>
      </c>
    </row>
    <row r="2339" spans="16:16">
      <c r="P2339" s="37">
        <v>410</v>
      </c>
    </row>
    <row r="2340" spans="16:16">
      <c r="P2340" s="37">
        <v>410</v>
      </c>
    </row>
    <row r="2341" spans="16:16">
      <c r="P2341" s="37">
        <v>410</v>
      </c>
    </row>
    <row r="2342" spans="16:16">
      <c r="P2342" s="37">
        <v>410</v>
      </c>
    </row>
    <row r="2344" spans="16:16">
      <c r="P2344" s="37">
        <v>411</v>
      </c>
    </row>
    <row r="2345" spans="16:16">
      <c r="P2345" s="37">
        <v>411</v>
      </c>
    </row>
    <row r="2346" spans="16:16">
      <c r="P2346" s="37">
        <v>411</v>
      </c>
    </row>
    <row r="2347" spans="16:16">
      <c r="P2347" s="37">
        <v>411</v>
      </c>
    </row>
    <row r="2349" spans="16:16">
      <c r="P2349" s="37">
        <v>412</v>
      </c>
    </row>
    <row r="2350" spans="16:16">
      <c r="P2350" s="37">
        <v>412</v>
      </c>
    </row>
    <row r="2351" spans="16:16">
      <c r="P2351" s="37">
        <v>412</v>
      </c>
    </row>
    <row r="2352" spans="16:16">
      <c r="P2352" s="37">
        <v>412</v>
      </c>
    </row>
    <row r="2354" spans="16:16">
      <c r="P2354" s="37">
        <v>413</v>
      </c>
    </row>
    <row r="2355" spans="16:16">
      <c r="P2355" s="37">
        <v>413</v>
      </c>
    </row>
    <row r="2356" spans="16:16">
      <c r="P2356" s="37">
        <v>413</v>
      </c>
    </row>
    <row r="2357" spans="16:16">
      <c r="P2357" s="37">
        <v>413</v>
      </c>
    </row>
    <row r="2359" spans="16:16">
      <c r="P2359" s="37">
        <v>414</v>
      </c>
    </row>
    <row r="2360" spans="16:16">
      <c r="P2360" s="37">
        <v>414</v>
      </c>
    </row>
    <row r="2361" spans="16:16">
      <c r="P2361" s="37">
        <v>414</v>
      </c>
    </row>
    <row r="2362" spans="16:16">
      <c r="P2362" s="37">
        <v>414</v>
      </c>
    </row>
    <row r="2364" spans="16:16">
      <c r="P2364" s="37">
        <v>415</v>
      </c>
    </row>
    <row r="2365" spans="16:16">
      <c r="P2365" s="37">
        <v>415</v>
      </c>
    </row>
    <row r="2366" spans="16:16">
      <c r="P2366" s="37">
        <v>415</v>
      </c>
    </row>
    <row r="2367" spans="16:16">
      <c r="P2367" s="37">
        <v>415</v>
      </c>
    </row>
    <row r="2369" spans="16:16">
      <c r="P2369" s="37">
        <v>416</v>
      </c>
    </row>
    <row r="2370" spans="16:16">
      <c r="P2370" s="37">
        <v>416</v>
      </c>
    </row>
    <row r="2371" spans="16:16">
      <c r="P2371" s="37">
        <v>416</v>
      </c>
    </row>
    <row r="2372" spans="16:16">
      <c r="P2372" s="37">
        <v>416</v>
      </c>
    </row>
    <row r="2374" spans="16:16">
      <c r="P2374" s="37">
        <v>417</v>
      </c>
    </row>
    <row r="2375" spans="16:16">
      <c r="P2375" s="37">
        <v>417</v>
      </c>
    </row>
    <row r="2376" spans="16:16">
      <c r="P2376" s="37">
        <v>417</v>
      </c>
    </row>
    <row r="2377" spans="16:16">
      <c r="P2377" s="37">
        <v>417</v>
      </c>
    </row>
    <row r="2379" spans="16:16">
      <c r="P2379" s="37">
        <v>418</v>
      </c>
    </row>
    <row r="2380" spans="16:16">
      <c r="P2380" s="37">
        <v>418</v>
      </c>
    </row>
    <row r="2381" spans="16:16">
      <c r="P2381" s="37">
        <v>418</v>
      </c>
    </row>
    <row r="2382" spans="16:16">
      <c r="P2382" s="37">
        <v>418</v>
      </c>
    </row>
    <row r="2384" spans="16:16">
      <c r="P2384" s="37">
        <v>419</v>
      </c>
    </row>
    <row r="2385" spans="16:16">
      <c r="P2385" s="37">
        <v>419</v>
      </c>
    </row>
    <row r="2386" spans="16:16">
      <c r="P2386" s="37">
        <v>419</v>
      </c>
    </row>
    <row r="2387" spans="16:16">
      <c r="P2387" s="37">
        <v>419</v>
      </c>
    </row>
    <row r="2389" spans="16:16">
      <c r="P2389" s="37">
        <v>420</v>
      </c>
    </row>
    <row r="2390" spans="16:16">
      <c r="P2390" s="37">
        <v>420</v>
      </c>
    </row>
    <row r="2391" spans="16:16">
      <c r="P2391" s="37">
        <v>420</v>
      </c>
    </row>
    <row r="2392" spans="16:16">
      <c r="P2392" s="37">
        <v>420</v>
      </c>
    </row>
    <row r="2394" spans="16:16">
      <c r="P2394" s="37">
        <v>421</v>
      </c>
    </row>
    <row r="2395" spans="16:16">
      <c r="P2395" s="37">
        <v>421</v>
      </c>
    </row>
    <row r="2396" spans="16:16">
      <c r="P2396" s="37">
        <v>421</v>
      </c>
    </row>
    <row r="2397" spans="16:16">
      <c r="P2397" s="37">
        <v>421</v>
      </c>
    </row>
    <row r="2399" spans="16:16">
      <c r="P2399" s="37">
        <v>422</v>
      </c>
    </row>
    <row r="2400" spans="16:16">
      <c r="P2400" s="37">
        <v>422</v>
      </c>
    </row>
    <row r="2401" spans="16:16">
      <c r="P2401" s="37">
        <v>422</v>
      </c>
    </row>
    <row r="2402" spans="16:16">
      <c r="P2402" s="37">
        <v>422</v>
      </c>
    </row>
    <row r="2404" spans="16:16">
      <c r="P2404" s="37">
        <v>423</v>
      </c>
    </row>
    <row r="2405" spans="16:16">
      <c r="P2405" s="37">
        <v>423</v>
      </c>
    </row>
    <row r="2406" spans="16:16">
      <c r="P2406" s="37">
        <v>423</v>
      </c>
    </row>
    <row r="2407" spans="16:16">
      <c r="P2407" s="37">
        <v>423</v>
      </c>
    </row>
    <row r="2409" spans="16:16">
      <c r="P2409" s="37">
        <v>424</v>
      </c>
    </row>
    <row r="2410" spans="16:16">
      <c r="P2410" s="37">
        <v>424</v>
      </c>
    </row>
    <row r="2411" spans="16:16">
      <c r="P2411" s="37">
        <v>424</v>
      </c>
    </row>
    <row r="2412" spans="16:16">
      <c r="P2412" s="37">
        <v>424</v>
      </c>
    </row>
    <row r="2414" spans="16:16">
      <c r="P2414" s="37">
        <v>425</v>
      </c>
    </row>
    <row r="2415" spans="16:16">
      <c r="P2415" s="37">
        <v>425</v>
      </c>
    </row>
    <row r="2416" spans="16:16">
      <c r="P2416" s="37">
        <v>425</v>
      </c>
    </row>
    <row r="2417" spans="16:16">
      <c r="P2417" s="37">
        <v>425</v>
      </c>
    </row>
    <row r="2419" spans="16:16">
      <c r="P2419" s="37">
        <v>426</v>
      </c>
    </row>
    <row r="2420" spans="16:16">
      <c r="P2420" s="37">
        <v>426</v>
      </c>
    </row>
    <row r="2421" spans="16:16">
      <c r="P2421" s="37">
        <v>426</v>
      </c>
    </row>
    <row r="2422" spans="16:16">
      <c r="P2422" s="37">
        <v>426</v>
      </c>
    </row>
    <row r="2424" spans="16:16">
      <c r="P2424" s="37">
        <v>427</v>
      </c>
    </row>
    <row r="2425" spans="16:16">
      <c r="P2425" s="37">
        <v>427</v>
      </c>
    </row>
    <row r="2426" spans="16:16">
      <c r="P2426" s="37">
        <v>427</v>
      </c>
    </row>
    <row r="2427" spans="16:16">
      <c r="P2427" s="37">
        <v>427</v>
      </c>
    </row>
    <row r="2429" spans="16:16">
      <c r="P2429" s="37">
        <v>428</v>
      </c>
    </row>
    <row r="2430" spans="16:16">
      <c r="P2430" s="37">
        <v>428</v>
      </c>
    </row>
    <row r="2431" spans="16:16">
      <c r="P2431" s="37">
        <v>428</v>
      </c>
    </row>
    <row r="2432" spans="16:16">
      <c r="P2432" s="37">
        <v>428</v>
      </c>
    </row>
    <row r="2434" spans="16:16">
      <c r="P2434" s="37">
        <v>429</v>
      </c>
    </row>
    <row r="2435" spans="16:16">
      <c r="P2435" s="37">
        <v>429</v>
      </c>
    </row>
    <row r="2436" spans="16:16">
      <c r="P2436" s="37">
        <v>429</v>
      </c>
    </row>
    <row r="2437" spans="16:16">
      <c r="P2437" s="37">
        <v>429</v>
      </c>
    </row>
    <row r="2439" spans="16:16">
      <c r="P2439" s="37">
        <v>430</v>
      </c>
    </row>
    <row r="2440" spans="16:16">
      <c r="P2440" s="37">
        <v>430</v>
      </c>
    </row>
    <row r="2441" spans="16:16">
      <c r="P2441" s="37">
        <v>430</v>
      </c>
    </row>
    <row r="2442" spans="16:16">
      <c r="P2442" s="37">
        <v>430</v>
      </c>
    </row>
    <row r="2444" spans="16:16">
      <c r="P2444" s="37">
        <v>431</v>
      </c>
    </row>
    <row r="2445" spans="16:16">
      <c r="P2445" s="37">
        <v>431</v>
      </c>
    </row>
    <row r="2446" spans="16:16">
      <c r="P2446" s="37">
        <v>431</v>
      </c>
    </row>
    <row r="2447" spans="16:16">
      <c r="P2447" s="37">
        <v>431</v>
      </c>
    </row>
    <row r="2449" spans="16:16">
      <c r="P2449" s="37">
        <v>432</v>
      </c>
    </row>
    <row r="2450" spans="16:16">
      <c r="P2450" s="37">
        <v>432</v>
      </c>
    </row>
    <row r="2451" spans="16:16">
      <c r="P2451" s="37">
        <v>432</v>
      </c>
    </row>
    <row r="2452" spans="16:16">
      <c r="P2452" s="37">
        <v>432</v>
      </c>
    </row>
    <row r="2454" spans="16:16">
      <c r="P2454" s="37">
        <v>433</v>
      </c>
    </row>
    <row r="2455" spans="16:16">
      <c r="P2455" s="37">
        <v>433</v>
      </c>
    </row>
    <row r="2456" spans="16:16">
      <c r="P2456" s="37">
        <v>433</v>
      </c>
    </row>
    <row r="2457" spans="16:16">
      <c r="P2457" s="37">
        <v>433</v>
      </c>
    </row>
    <row r="2459" spans="16:16">
      <c r="P2459" s="37">
        <v>434</v>
      </c>
    </row>
    <row r="2460" spans="16:16">
      <c r="P2460" s="37">
        <v>434</v>
      </c>
    </row>
    <row r="2461" spans="16:16">
      <c r="P2461" s="37">
        <v>434</v>
      </c>
    </row>
    <row r="2462" spans="16:16">
      <c r="P2462" s="37">
        <v>434</v>
      </c>
    </row>
    <row r="2464" spans="16:16">
      <c r="P2464" s="37">
        <v>435</v>
      </c>
    </row>
    <row r="2465" spans="16:16">
      <c r="P2465" s="37">
        <v>435</v>
      </c>
    </row>
    <row r="2466" spans="16:16">
      <c r="P2466" s="37">
        <v>435</v>
      </c>
    </row>
    <row r="2467" spans="16:16">
      <c r="P2467" s="37">
        <v>435</v>
      </c>
    </row>
    <row r="2469" spans="16:16">
      <c r="P2469" s="37">
        <v>436</v>
      </c>
    </row>
    <row r="2470" spans="16:16">
      <c r="P2470" s="37">
        <v>436</v>
      </c>
    </row>
    <row r="2471" spans="16:16">
      <c r="P2471" s="37">
        <v>436</v>
      </c>
    </row>
    <row r="2472" spans="16:16">
      <c r="P2472" s="37">
        <v>436</v>
      </c>
    </row>
    <row r="2474" spans="16:16">
      <c r="P2474" s="37">
        <v>437</v>
      </c>
    </row>
    <row r="2475" spans="16:16">
      <c r="P2475" s="37">
        <v>437</v>
      </c>
    </row>
    <row r="2476" spans="16:16">
      <c r="P2476" s="37">
        <v>437</v>
      </c>
    </row>
    <row r="2477" spans="16:16">
      <c r="P2477" s="37">
        <v>437</v>
      </c>
    </row>
    <row r="2479" spans="16:16">
      <c r="P2479" s="37">
        <v>438</v>
      </c>
    </row>
    <row r="2480" spans="16:16">
      <c r="P2480" s="37">
        <v>438</v>
      </c>
    </row>
    <row r="2481" spans="16:16">
      <c r="P2481" s="37">
        <v>438</v>
      </c>
    </row>
    <row r="2482" spans="16:16">
      <c r="P2482" s="37">
        <v>438</v>
      </c>
    </row>
    <row r="2484" spans="16:16">
      <c r="P2484" s="37">
        <v>439</v>
      </c>
    </row>
    <row r="2485" spans="16:16">
      <c r="P2485" s="37">
        <v>439</v>
      </c>
    </row>
    <row r="2486" spans="16:16">
      <c r="P2486" s="37">
        <v>439</v>
      </c>
    </row>
    <row r="2487" spans="16:16">
      <c r="P2487" s="37">
        <v>439</v>
      </c>
    </row>
    <row r="2489" spans="16:16">
      <c r="P2489" s="37">
        <v>440</v>
      </c>
    </row>
    <row r="2490" spans="16:16">
      <c r="P2490" s="37">
        <v>440</v>
      </c>
    </row>
    <row r="2491" spans="16:16">
      <c r="P2491" s="37">
        <v>440</v>
      </c>
    </row>
    <row r="2492" spans="16:16">
      <c r="P2492" s="37">
        <v>440</v>
      </c>
    </row>
    <row r="2494" spans="16:16">
      <c r="P2494" s="37">
        <v>441</v>
      </c>
    </row>
    <row r="2495" spans="16:16">
      <c r="P2495" s="37">
        <v>441</v>
      </c>
    </row>
    <row r="2496" spans="16:16">
      <c r="P2496" s="37">
        <v>441</v>
      </c>
    </row>
    <row r="2497" spans="16:16">
      <c r="P2497" s="37">
        <v>441</v>
      </c>
    </row>
    <row r="2499" spans="16:16">
      <c r="P2499" s="37">
        <v>442</v>
      </c>
    </row>
    <row r="2500" spans="16:16">
      <c r="P2500" s="37">
        <v>442</v>
      </c>
    </row>
    <row r="2501" spans="16:16">
      <c r="P2501" s="37">
        <v>442</v>
      </c>
    </row>
    <row r="2502" spans="16:16">
      <c r="P2502" s="37">
        <v>442</v>
      </c>
    </row>
    <row r="2504" spans="16:16">
      <c r="P2504" s="37">
        <v>443</v>
      </c>
    </row>
    <row r="2505" spans="16:16">
      <c r="P2505" s="37">
        <v>443</v>
      </c>
    </row>
    <row r="2506" spans="16:16">
      <c r="P2506" s="37">
        <v>443</v>
      </c>
    </row>
    <row r="2507" spans="16:16">
      <c r="P2507" s="37">
        <v>443</v>
      </c>
    </row>
    <row r="2509" spans="16:16">
      <c r="P2509" s="37">
        <v>444</v>
      </c>
    </row>
    <row r="2510" spans="16:16">
      <c r="P2510" s="37">
        <v>444</v>
      </c>
    </row>
    <row r="2511" spans="16:16">
      <c r="P2511" s="37">
        <v>444</v>
      </c>
    </row>
    <row r="2512" spans="16:16">
      <c r="P2512" s="37">
        <v>444</v>
      </c>
    </row>
    <row r="2514" spans="16:16">
      <c r="P2514" s="37">
        <v>445</v>
      </c>
    </row>
    <row r="2515" spans="16:16">
      <c r="P2515" s="37">
        <v>445</v>
      </c>
    </row>
    <row r="2516" spans="16:16">
      <c r="P2516" s="37">
        <v>445</v>
      </c>
    </row>
    <row r="2517" spans="16:16">
      <c r="P2517" s="37">
        <v>445</v>
      </c>
    </row>
    <row r="2519" spans="16:16">
      <c r="P2519" s="37">
        <v>446</v>
      </c>
    </row>
    <row r="2520" spans="16:16">
      <c r="P2520" s="37">
        <v>446</v>
      </c>
    </row>
    <row r="2521" spans="16:16">
      <c r="P2521" s="37">
        <v>446</v>
      </c>
    </row>
    <row r="2522" spans="16:16">
      <c r="P2522" s="37">
        <v>446</v>
      </c>
    </row>
    <row r="2524" spans="16:16">
      <c r="P2524" s="37">
        <v>447</v>
      </c>
    </row>
    <row r="2525" spans="16:16">
      <c r="P2525" s="37">
        <v>447</v>
      </c>
    </row>
    <row r="2526" spans="16:16">
      <c r="P2526" s="37">
        <v>447</v>
      </c>
    </row>
    <row r="2527" spans="16:16">
      <c r="P2527" s="37">
        <v>447</v>
      </c>
    </row>
    <row r="2529" spans="16:16">
      <c r="P2529" s="37">
        <v>448</v>
      </c>
    </row>
    <row r="2530" spans="16:16">
      <c r="P2530" s="37">
        <v>448</v>
      </c>
    </row>
    <row r="2531" spans="16:16">
      <c r="P2531" s="37">
        <v>448</v>
      </c>
    </row>
    <row r="2532" spans="16:16">
      <c r="P2532" s="37">
        <v>448</v>
      </c>
    </row>
    <row r="2534" spans="16:16">
      <c r="P2534" s="37">
        <v>449</v>
      </c>
    </row>
    <row r="2535" spans="16:16">
      <c r="P2535" s="37">
        <v>449</v>
      </c>
    </row>
    <row r="2536" spans="16:16">
      <c r="P2536" s="37">
        <v>449</v>
      </c>
    </row>
    <row r="2537" spans="16:16">
      <c r="P2537" s="37">
        <v>449</v>
      </c>
    </row>
    <row r="2539" spans="16:16">
      <c r="P2539" s="37">
        <v>450</v>
      </c>
    </row>
    <row r="2540" spans="16:16">
      <c r="P2540" s="37">
        <v>450</v>
      </c>
    </row>
    <row r="2541" spans="16:16">
      <c r="P2541" s="37">
        <v>450</v>
      </c>
    </row>
    <row r="2542" spans="16:16">
      <c r="P2542" s="37">
        <v>450</v>
      </c>
    </row>
    <row r="2544" spans="16:16">
      <c r="P2544" s="37">
        <v>451</v>
      </c>
    </row>
    <row r="2545" spans="16:16">
      <c r="P2545" s="37">
        <v>451</v>
      </c>
    </row>
    <row r="2546" spans="16:16">
      <c r="P2546" s="37">
        <v>451</v>
      </c>
    </row>
    <row r="2547" spans="16:16">
      <c r="P2547" s="37">
        <v>451</v>
      </c>
    </row>
    <row r="2549" spans="16:16">
      <c r="P2549" s="37">
        <v>452</v>
      </c>
    </row>
    <row r="2550" spans="16:16">
      <c r="P2550" s="37">
        <v>452</v>
      </c>
    </row>
    <row r="2551" spans="16:16">
      <c r="P2551" s="37">
        <v>452</v>
      </c>
    </row>
    <row r="2552" spans="16:16">
      <c r="P2552" s="37">
        <v>452</v>
      </c>
    </row>
    <row r="2554" spans="16:16">
      <c r="P2554" s="37">
        <v>453</v>
      </c>
    </row>
    <row r="2555" spans="16:16">
      <c r="P2555" s="37">
        <v>453</v>
      </c>
    </row>
    <row r="2556" spans="16:16">
      <c r="P2556" s="37">
        <v>453</v>
      </c>
    </row>
    <row r="2557" spans="16:16">
      <c r="P2557" s="37">
        <v>453</v>
      </c>
    </row>
    <row r="2559" spans="16:16">
      <c r="P2559" s="37">
        <v>454</v>
      </c>
    </row>
    <row r="2560" spans="16:16">
      <c r="P2560" s="37">
        <v>454</v>
      </c>
    </row>
    <row r="2561" spans="16:16">
      <c r="P2561" s="37">
        <v>454</v>
      </c>
    </row>
    <row r="2562" spans="16:16">
      <c r="P2562" s="37">
        <v>454</v>
      </c>
    </row>
    <row r="2564" spans="16:16">
      <c r="P2564" s="37">
        <v>455</v>
      </c>
    </row>
    <row r="2565" spans="16:16">
      <c r="P2565" s="37">
        <v>455</v>
      </c>
    </row>
    <row r="2566" spans="16:16">
      <c r="P2566" s="37">
        <v>455</v>
      </c>
    </row>
    <row r="2567" spans="16:16">
      <c r="P2567" s="37">
        <v>455</v>
      </c>
    </row>
    <row r="2569" spans="16:16">
      <c r="P2569" s="37">
        <v>456</v>
      </c>
    </row>
    <row r="2570" spans="16:16">
      <c r="P2570" s="37">
        <v>456</v>
      </c>
    </row>
    <row r="2571" spans="16:16">
      <c r="P2571" s="37">
        <v>456</v>
      </c>
    </row>
    <row r="2572" spans="16:16">
      <c r="P2572" s="37">
        <v>456</v>
      </c>
    </row>
    <row r="2574" spans="16:16">
      <c r="P2574" s="37">
        <v>457</v>
      </c>
    </row>
    <row r="2575" spans="16:16">
      <c r="P2575" s="37">
        <v>457</v>
      </c>
    </row>
    <row r="2576" spans="16:16">
      <c r="P2576" s="37">
        <v>457</v>
      </c>
    </row>
    <row r="2577" spans="16:16">
      <c r="P2577" s="37">
        <v>457</v>
      </c>
    </row>
    <row r="2579" spans="16:16">
      <c r="P2579" s="37">
        <v>458</v>
      </c>
    </row>
    <row r="2580" spans="16:16">
      <c r="P2580" s="37">
        <v>458</v>
      </c>
    </row>
    <row r="2581" spans="16:16">
      <c r="P2581" s="37">
        <v>458</v>
      </c>
    </row>
    <row r="2582" spans="16:16">
      <c r="P2582" s="37">
        <v>458</v>
      </c>
    </row>
    <row r="2584" spans="16:16">
      <c r="P2584" s="37">
        <v>459</v>
      </c>
    </row>
    <row r="2585" spans="16:16">
      <c r="P2585" s="37">
        <v>459</v>
      </c>
    </row>
    <row r="2586" spans="16:16">
      <c r="P2586" s="37">
        <v>459</v>
      </c>
    </row>
    <row r="2587" spans="16:16">
      <c r="P2587" s="37">
        <v>459</v>
      </c>
    </row>
    <row r="2589" spans="16:16">
      <c r="P2589" s="37">
        <v>460</v>
      </c>
    </row>
    <row r="2590" spans="16:16">
      <c r="P2590" s="37">
        <v>460</v>
      </c>
    </row>
    <row r="2591" spans="16:16">
      <c r="P2591" s="37">
        <v>460</v>
      </c>
    </row>
    <row r="2592" spans="16:16">
      <c r="P2592" s="37">
        <v>460</v>
      </c>
    </row>
    <row r="2594" spans="16:16">
      <c r="P2594" s="37">
        <v>461</v>
      </c>
    </row>
    <row r="2595" spans="16:16">
      <c r="P2595" s="37">
        <v>461</v>
      </c>
    </row>
    <row r="2596" spans="16:16">
      <c r="P2596" s="37">
        <v>461</v>
      </c>
    </row>
    <row r="2597" spans="16:16">
      <c r="P2597" s="37">
        <v>461</v>
      </c>
    </row>
    <row r="2599" spans="16:16">
      <c r="P2599" s="37">
        <v>462</v>
      </c>
    </row>
    <row r="2600" spans="16:16">
      <c r="P2600" s="37">
        <v>462</v>
      </c>
    </row>
    <row r="2601" spans="16:16">
      <c r="P2601" s="37">
        <v>462</v>
      </c>
    </row>
    <row r="2602" spans="16:16">
      <c r="P2602" s="37">
        <v>462</v>
      </c>
    </row>
    <row r="2604" spans="16:16">
      <c r="P2604" s="37">
        <v>463</v>
      </c>
    </row>
    <row r="2605" spans="16:16">
      <c r="P2605" s="37">
        <v>463</v>
      </c>
    </row>
    <row r="2606" spans="16:16">
      <c r="P2606" s="37">
        <v>463</v>
      </c>
    </row>
    <row r="2607" spans="16:16">
      <c r="P2607" s="37">
        <v>463</v>
      </c>
    </row>
    <row r="2609" spans="16:16">
      <c r="P2609" s="37">
        <v>464</v>
      </c>
    </row>
    <row r="2610" spans="16:16">
      <c r="P2610" s="37">
        <v>464</v>
      </c>
    </row>
    <row r="2611" spans="16:16">
      <c r="P2611" s="37">
        <v>464</v>
      </c>
    </row>
    <row r="2612" spans="16:16">
      <c r="P2612" s="37">
        <v>464</v>
      </c>
    </row>
    <row r="2614" spans="16:16">
      <c r="P2614" s="37">
        <v>465</v>
      </c>
    </row>
    <row r="2615" spans="16:16">
      <c r="P2615" s="37">
        <v>465</v>
      </c>
    </row>
    <row r="2616" spans="16:16">
      <c r="P2616" s="37">
        <v>465</v>
      </c>
    </row>
    <row r="2617" spans="16:16">
      <c r="P2617" s="37">
        <v>465</v>
      </c>
    </row>
    <row r="2619" spans="16:16">
      <c r="P2619" s="37">
        <v>466</v>
      </c>
    </row>
    <row r="2620" spans="16:16">
      <c r="P2620" s="37">
        <v>466</v>
      </c>
    </row>
    <row r="2621" spans="16:16">
      <c r="P2621" s="37">
        <v>466</v>
      </c>
    </row>
    <row r="2622" spans="16:16">
      <c r="P2622" s="37">
        <v>466</v>
      </c>
    </row>
    <row r="2624" spans="16:16">
      <c r="P2624" s="37">
        <v>467</v>
      </c>
    </row>
    <row r="2625" spans="16:16">
      <c r="P2625" s="37">
        <v>467</v>
      </c>
    </row>
    <row r="2626" spans="16:16">
      <c r="P2626" s="37">
        <v>467</v>
      </c>
    </row>
    <row r="2627" spans="16:16">
      <c r="P2627" s="37">
        <v>467</v>
      </c>
    </row>
    <row r="2629" spans="16:16">
      <c r="P2629" s="37">
        <v>468</v>
      </c>
    </row>
    <row r="2630" spans="16:16">
      <c r="P2630" s="37">
        <v>468</v>
      </c>
    </row>
    <row r="2631" spans="16:16">
      <c r="P2631" s="37">
        <v>468</v>
      </c>
    </row>
    <row r="2632" spans="16:16">
      <c r="P2632" s="37">
        <v>468</v>
      </c>
    </row>
    <row r="2634" spans="16:16">
      <c r="P2634" s="37">
        <v>469</v>
      </c>
    </row>
    <row r="2635" spans="16:16">
      <c r="P2635" s="37">
        <v>469</v>
      </c>
    </row>
    <row r="2636" spans="16:16">
      <c r="P2636" s="37">
        <v>469</v>
      </c>
    </row>
    <row r="2637" spans="16:16">
      <c r="P2637" s="37">
        <v>469</v>
      </c>
    </row>
    <row r="2639" spans="16:16">
      <c r="P2639" s="37">
        <v>470</v>
      </c>
    </row>
    <row r="2640" spans="16:16">
      <c r="P2640" s="37">
        <v>470</v>
      </c>
    </row>
    <row r="2641" spans="16:16">
      <c r="P2641" s="37">
        <v>470</v>
      </c>
    </row>
    <row r="2642" spans="16:16">
      <c r="P2642" s="37">
        <v>470</v>
      </c>
    </row>
    <row r="2644" spans="16:16">
      <c r="P2644" s="37">
        <v>471</v>
      </c>
    </row>
    <row r="2645" spans="16:16">
      <c r="P2645" s="37">
        <v>471</v>
      </c>
    </row>
    <row r="2646" spans="16:16">
      <c r="P2646" s="37">
        <v>471</v>
      </c>
    </row>
    <row r="2647" spans="16:16">
      <c r="P2647" s="37">
        <v>471</v>
      </c>
    </row>
    <row r="2649" spans="16:16">
      <c r="P2649" s="37">
        <v>472</v>
      </c>
    </row>
    <row r="2650" spans="16:16">
      <c r="P2650" s="37">
        <v>472</v>
      </c>
    </row>
    <row r="2651" spans="16:16">
      <c r="P2651" s="37">
        <v>472</v>
      </c>
    </row>
    <row r="2652" spans="16:16">
      <c r="P2652" s="37">
        <v>472</v>
      </c>
    </row>
    <row r="2654" spans="16:16">
      <c r="P2654" s="37">
        <v>473</v>
      </c>
    </row>
    <row r="2655" spans="16:16">
      <c r="P2655" s="37">
        <v>473</v>
      </c>
    </row>
    <row r="2656" spans="16:16">
      <c r="P2656" s="37">
        <v>473</v>
      </c>
    </row>
    <row r="2657" spans="16:16">
      <c r="P2657" s="37">
        <v>473</v>
      </c>
    </row>
    <row r="2659" spans="16:16">
      <c r="P2659" s="37">
        <v>474</v>
      </c>
    </row>
    <row r="2660" spans="16:16">
      <c r="P2660" s="37">
        <v>474</v>
      </c>
    </row>
    <row r="2661" spans="16:16">
      <c r="P2661" s="37">
        <v>474</v>
      </c>
    </row>
    <row r="2662" spans="16:16">
      <c r="P2662" s="37">
        <v>474</v>
      </c>
    </row>
    <row r="2664" spans="16:16">
      <c r="P2664" s="37">
        <v>475</v>
      </c>
    </row>
    <row r="2665" spans="16:16">
      <c r="P2665" s="37">
        <v>475</v>
      </c>
    </row>
    <row r="2666" spans="16:16">
      <c r="P2666" s="37">
        <v>475</v>
      </c>
    </row>
    <row r="2667" spans="16:16">
      <c r="P2667" s="37">
        <v>475</v>
      </c>
    </row>
    <row r="2669" spans="16:16">
      <c r="P2669" s="37">
        <v>476</v>
      </c>
    </row>
    <row r="2670" spans="16:16">
      <c r="P2670" s="37">
        <v>476</v>
      </c>
    </row>
    <row r="2671" spans="16:16">
      <c r="P2671" s="37">
        <v>476</v>
      </c>
    </row>
    <row r="2672" spans="16:16">
      <c r="P2672" s="37">
        <v>476</v>
      </c>
    </row>
    <row r="2674" spans="16:16">
      <c r="P2674" s="37">
        <v>477</v>
      </c>
    </row>
    <row r="2675" spans="16:16">
      <c r="P2675" s="37">
        <v>477</v>
      </c>
    </row>
    <row r="2676" spans="16:16">
      <c r="P2676" s="37">
        <v>477</v>
      </c>
    </row>
    <row r="2677" spans="16:16">
      <c r="P2677" s="37">
        <v>477</v>
      </c>
    </row>
    <row r="2679" spans="16:16">
      <c r="P2679" s="37">
        <v>478</v>
      </c>
    </row>
    <row r="2680" spans="16:16">
      <c r="P2680" s="37">
        <v>478</v>
      </c>
    </row>
    <row r="2681" spans="16:16">
      <c r="P2681" s="37">
        <v>478</v>
      </c>
    </row>
    <row r="2682" spans="16:16">
      <c r="P2682" s="37">
        <v>478</v>
      </c>
    </row>
    <row r="2684" spans="16:16">
      <c r="P2684" s="37">
        <v>479</v>
      </c>
    </row>
    <row r="2685" spans="16:16">
      <c r="P2685" s="37">
        <v>479</v>
      </c>
    </row>
    <row r="2686" spans="16:16">
      <c r="P2686" s="37">
        <v>479</v>
      </c>
    </row>
    <row r="2687" spans="16:16">
      <c r="P2687" s="37">
        <v>479</v>
      </c>
    </row>
    <row r="2689" spans="16:16">
      <c r="P2689" s="37">
        <v>480</v>
      </c>
    </row>
    <row r="2690" spans="16:16">
      <c r="P2690" s="37">
        <v>480</v>
      </c>
    </row>
    <row r="2691" spans="16:16">
      <c r="P2691" s="37">
        <v>480</v>
      </c>
    </row>
    <row r="2692" spans="16:16">
      <c r="P2692" s="37">
        <v>480</v>
      </c>
    </row>
    <row r="2694" spans="16:16">
      <c r="P2694" s="37">
        <v>481</v>
      </c>
    </row>
    <row r="2695" spans="16:16">
      <c r="P2695" s="37">
        <v>481</v>
      </c>
    </row>
    <row r="2696" spans="16:16">
      <c r="P2696" s="37">
        <v>481</v>
      </c>
    </row>
    <row r="2697" spans="16:16">
      <c r="P2697" s="37">
        <v>481</v>
      </c>
    </row>
    <row r="2699" spans="16:16">
      <c r="P2699" s="37">
        <v>482</v>
      </c>
    </row>
    <row r="2700" spans="16:16">
      <c r="P2700" s="37">
        <v>482</v>
      </c>
    </row>
    <row r="2701" spans="16:16">
      <c r="P2701" s="37">
        <v>482</v>
      </c>
    </row>
    <row r="2702" spans="16:16">
      <c r="P2702" s="37">
        <v>482</v>
      </c>
    </row>
    <row r="2704" spans="16:16">
      <c r="P2704" s="37">
        <v>483</v>
      </c>
    </row>
    <row r="2705" spans="16:16">
      <c r="P2705" s="37">
        <v>483</v>
      </c>
    </row>
    <row r="2706" spans="16:16">
      <c r="P2706" s="37">
        <v>483</v>
      </c>
    </row>
    <row r="2707" spans="16:16">
      <c r="P2707" s="37">
        <v>483</v>
      </c>
    </row>
    <row r="2709" spans="16:16">
      <c r="P2709" s="37">
        <v>484</v>
      </c>
    </row>
    <row r="2710" spans="16:16">
      <c r="P2710" s="37">
        <v>484</v>
      </c>
    </row>
    <row r="2711" spans="16:16">
      <c r="P2711" s="37">
        <v>484</v>
      </c>
    </row>
    <row r="2712" spans="16:16">
      <c r="P2712" s="37">
        <v>484</v>
      </c>
    </row>
    <row r="2714" spans="16:16">
      <c r="P2714" s="37">
        <v>485</v>
      </c>
    </row>
    <row r="2715" spans="16:16">
      <c r="P2715" s="37">
        <v>485</v>
      </c>
    </row>
    <row r="2716" spans="16:16">
      <c r="P2716" s="37">
        <v>485</v>
      </c>
    </row>
    <row r="2717" spans="16:16">
      <c r="P2717" s="37">
        <v>485</v>
      </c>
    </row>
    <row r="2719" spans="16:16">
      <c r="P2719" s="37">
        <v>486</v>
      </c>
    </row>
    <row r="2720" spans="16:16">
      <c r="P2720" s="37">
        <v>486</v>
      </c>
    </row>
    <row r="2721" spans="16:16">
      <c r="P2721" s="37">
        <v>486</v>
      </c>
    </row>
    <row r="2722" spans="16:16">
      <c r="P2722" s="37">
        <v>486</v>
      </c>
    </row>
    <row r="2724" spans="16:16">
      <c r="P2724" s="37">
        <v>487</v>
      </c>
    </row>
    <row r="2725" spans="16:16">
      <c r="P2725" s="37">
        <v>487</v>
      </c>
    </row>
    <row r="2726" spans="16:16">
      <c r="P2726" s="37">
        <v>487</v>
      </c>
    </row>
    <row r="2727" spans="16:16">
      <c r="P2727" s="37">
        <v>487</v>
      </c>
    </row>
    <row r="2729" spans="16:16">
      <c r="P2729" s="37">
        <v>488</v>
      </c>
    </row>
    <row r="2730" spans="16:16">
      <c r="P2730" s="37">
        <v>488</v>
      </c>
    </row>
    <row r="2731" spans="16:16">
      <c r="P2731" s="37">
        <v>488</v>
      </c>
    </row>
    <row r="2732" spans="16:16">
      <c r="P2732" s="37">
        <v>488</v>
      </c>
    </row>
    <row r="2734" spans="16:16">
      <c r="P2734" s="37">
        <v>489</v>
      </c>
    </row>
    <row r="2735" spans="16:16">
      <c r="P2735" s="37">
        <v>489</v>
      </c>
    </row>
    <row r="2736" spans="16:16">
      <c r="P2736" s="37">
        <v>489</v>
      </c>
    </row>
    <row r="2737" spans="16:16">
      <c r="P2737" s="37">
        <v>489</v>
      </c>
    </row>
    <row r="2739" spans="16:16">
      <c r="P2739" s="37">
        <v>490</v>
      </c>
    </row>
    <row r="2740" spans="16:16">
      <c r="P2740" s="37">
        <v>490</v>
      </c>
    </row>
    <row r="2741" spans="16:16">
      <c r="P2741" s="37">
        <v>490</v>
      </c>
    </row>
    <row r="2742" spans="16:16">
      <c r="P2742" s="37">
        <v>490</v>
      </c>
    </row>
    <row r="2744" spans="16:16">
      <c r="P2744" s="37">
        <v>491</v>
      </c>
    </row>
    <row r="2745" spans="16:16">
      <c r="P2745" s="37">
        <v>491</v>
      </c>
    </row>
    <row r="2746" spans="16:16">
      <c r="P2746" s="37">
        <v>491</v>
      </c>
    </row>
    <row r="2747" spans="16:16">
      <c r="P2747" s="37">
        <v>491</v>
      </c>
    </row>
    <row r="2749" spans="16:16">
      <c r="P2749" s="37">
        <v>492</v>
      </c>
    </row>
    <row r="2750" spans="16:16">
      <c r="P2750" s="37">
        <v>492</v>
      </c>
    </row>
    <row r="2751" spans="16:16">
      <c r="P2751" s="37">
        <v>492</v>
      </c>
    </row>
    <row r="2752" spans="16:16">
      <c r="P2752" s="37">
        <v>492</v>
      </c>
    </row>
    <row r="2754" spans="16:16">
      <c r="P2754" s="37">
        <v>493</v>
      </c>
    </row>
    <row r="2755" spans="16:16">
      <c r="P2755" s="37">
        <v>493</v>
      </c>
    </row>
    <row r="2756" spans="16:16">
      <c r="P2756" s="37">
        <v>493</v>
      </c>
    </row>
    <row r="2757" spans="16:16">
      <c r="P2757" s="37">
        <v>493</v>
      </c>
    </row>
    <row r="2759" spans="16:16">
      <c r="P2759" s="37">
        <v>494</v>
      </c>
    </row>
    <row r="2760" spans="16:16">
      <c r="P2760" s="37">
        <v>494</v>
      </c>
    </row>
    <row r="2761" spans="16:16">
      <c r="P2761" s="37">
        <v>494</v>
      </c>
    </row>
    <row r="2762" spans="16:16">
      <c r="P2762" s="37">
        <v>494</v>
      </c>
    </row>
    <row r="2764" spans="16:16">
      <c r="P2764" s="37">
        <v>495</v>
      </c>
    </row>
    <row r="2765" spans="16:16">
      <c r="P2765" s="37">
        <v>495</v>
      </c>
    </row>
    <row r="2766" spans="16:16">
      <c r="P2766" s="37">
        <v>495</v>
      </c>
    </row>
    <row r="2767" spans="16:16">
      <c r="P2767" s="37">
        <v>495</v>
      </c>
    </row>
    <row r="2769" spans="16:16">
      <c r="P2769" s="37">
        <v>496</v>
      </c>
    </row>
    <row r="2770" spans="16:16">
      <c r="P2770" s="37">
        <v>496</v>
      </c>
    </row>
    <row r="2771" spans="16:16">
      <c r="P2771" s="37">
        <v>496</v>
      </c>
    </row>
    <row r="2772" spans="16:16">
      <c r="P2772" s="37">
        <v>496</v>
      </c>
    </row>
    <row r="2774" spans="16:16">
      <c r="P2774" s="37">
        <v>497</v>
      </c>
    </row>
    <row r="2775" spans="16:16">
      <c r="P2775" s="37">
        <v>497</v>
      </c>
    </row>
    <row r="2776" spans="16:16">
      <c r="P2776" s="37">
        <v>497</v>
      </c>
    </row>
    <row r="2777" spans="16:16">
      <c r="P2777" s="37">
        <v>497</v>
      </c>
    </row>
    <row r="2779" spans="16:16">
      <c r="P2779" s="37">
        <v>498</v>
      </c>
    </row>
    <row r="2780" spans="16:16">
      <c r="P2780" s="37">
        <v>498</v>
      </c>
    </row>
    <row r="2781" spans="16:16">
      <c r="P2781" s="37">
        <v>498</v>
      </c>
    </row>
    <row r="2782" spans="16:16">
      <c r="P2782" s="37">
        <v>498</v>
      </c>
    </row>
    <row r="2784" spans="16:16">
      <c r="P2784" s="37">
        <v>499</v>
      </c>
    </row>
    <row r="2785" spans="16:16">
      <c r="P2785" s="37">
        <v>499</v>
      </c>
    </row>
    <row r="2786" spans="16:16">
      <c r="P2786" s="37">
        <v>499</v>
      </c>
    </row>
    <row r="2787" spans="16:16">
      <c r="P2787" s="37">
        <v>499</v>
      </c>
    </row>
    <row r="2789" spans="16:16">
      <c r="P2789" s="37">
        <v>500</v>
      </c>
    </row>
    <row r="2790" spans="16:16">
      <c r="P2790" s="37">
        <v>500</v>
      </c>
    </row>
    <row r="2791" spans="16:16">
      <c r="P2791" s="37">
        <v>500</v>
      </c>
    </row>
    <row r="2792" spans="16:16">
      <c r="P2792" s="37">
        <v>500</v>
      </c>
    </row>
  </sheetData>
  <autoFilter ref="A3:R1571">
    <filterColumn colId="13">
      <customFilters>
        <customFilter operator="notEqual" val=" "/>
      </customFilters>
    </filterColumn>
  </autoFilter>
  <phoneticPr fontId="3"/>
  <conditionalFormatting sqref="M3 I887:I1048576 I884 I1:I22 I860:I862 J882:J883 I25:I27 I30:I32 I35:I37 I40:I42 I45:I47 I50:I52 I55:I57 I60:I62 I65:I67 I70:I72 I75:I77 I80:I82 I85:I87 I90:I92 I95:I97 I100:I102 I105:I107 I110:I112 I115:I117 I120:I122 I125:I127 I130:I132 I135:I137 I140:I142 I145:I147 I150:I152 I155:I157 I160:I162 I165:I167 I170:I172 I175:I177 I180:I182 I185:I187 I190:I192 I195:I197 I200:I202 I205:I207 I210:I212 I215:I217 I220:I222 I225:I227 I230:I232 I235:I237 I240:I242 I245:I247 I250:I252 I255:I257 I260:I262 I265:I267 I270:I272 I275:I277 I280:I282 I285:I292 I295:I297 I300:I302 I305:I307 I310:I312 I315:I317 I320:I322 I325:I327 I330:I332 I335:I337 I340:I342 I345:I347 I350:I352 I355:I357 I360:I362 I365:I367 I370:I372 I375:I377 I380:I382 I385:I387 I390:I392 I395:I397 I400:I402 I405:I407 I410:I412 I415:I417 I420:I422 I425:I427 I430:I432 I435:I437 I440:I442 I445:I447 I450:I452 I455:I457 I460:I462 I465:I467 I470:I472 I475:I477 I480:I482 I485:I487 I490:I492 I495:I497 I500:I502 I505:I507 I510:I512 I515:I517 I520:I522 I525:I527 I530:I532 I535:I537 I540:I542 I545:I547 I550:I552 I555:I557 I865:I867 I870:I872 I875:I882">
    <cfRule type="containsText" dxfId="808" priority="793" operator="containsText" text="0.08">
      <formula>NOT(ISERROR(SEARCH("0.08",I1)))</formula>
    </cfRule>
  </conditionalFormatting>
  <conditionalFormatting sqref="A1:A558 A859:A1048576">
    <cfRule type="cellIs" dxfId="807" priority="792" operator="greaterThan">
      <formula>1000</formula>
    </cfRule>
  </conditionalFormatting>
  <conditionalFormatting sqref="C4:C7 C9:C12 C14:C17 C25:C27 C35:C37 C45:C47 C55:C57 C65:C67 C75:C77 C85:C87 C95:C97 C105:C107 C115:C117 C125:C127 C135:C137 C145:C147 C155:C157 C165:C167 C175:C177 C185:C187 C195:C197 C205:C207 C215:C217 C225:C227 C235:C237 C245:C247 C255:C257 C265:C267 C275:C277 C285:C287 C295:C297 C305:C307 C315:C317 C325:C327 C335:C337 C345:C347 C355:C357 C365:C367 C375:C377 C385:C387 C395:C397 C405:C407 C415:C417 C425:C427 C435:C437 C445:C447 C455:C457 C465:C467 C475:C477 C485:C487 C495:C497 C505:C507 C515:C517 C525:C527 C535:C537 C545:C547 C555:C557 C865:C867 C875:C877 C19:C22 C30:C32 C40:C42 C50:C52 C60:C62 C70:C72 C80:C82 C90:C92 C100:C102 C110:C112 C120:C122 C130:C132 C140:C142 C150:C152 C160:C162 C170:C172 C180:C182 C190:C192 C200:C202 C210:C212 C220:C222 C230:C232 C240:C242 C250:C252 C260:C262 C270:C272 C280:C282 C289:C292 C300:C302 C310:C312 C320:C322 C330:C332 C340:C342 C350:C352 C360:C362 C370:C372 C380:C382 C390:C392 C400:C402 C410:C412 C420:C422 C430:C432 C440:C442 C450:C452 C460:C462 C470:C472 C480:C482 C490:C492 C500:C502 C510:C512 C520:C522 C530:C532 C540:C542 C550:C552 C860:C862 C870:C872">
    <cfRule type="cellIs" dxfId="806" priority="791" operator="greaterThan">
      <formula>1000</formula>
    </cfRule>
  </conditionalFormatting>
  <conditionalFormatting sqref="D4:D7 D9:D12 D14:D17 D25:D27 D35:D37 D45:D47 D55:D57 D65:D67 D75:D77 D85:D87 D95:D97 D105:D107 D115:D117 D125:D127 D135:D137 D145:D147 D155:D157 D165:D167 D175:D177 D185:D187 D195:D197 D205:D207 D215:D217 D225:D227 D235:D237 D245:D247 D255:D257 D265:D267 D275:D277 D285:D287 D295:D297 D305:D307 D315:D317 D325:D327 D335:D337 D345:D347 D355:D357 D365:D367 D375:D377 D385:D387 D395:D397 D405:D407 D415:D417 D425:D427 D435:D437 D445:D447 D455:D457 D465:D467 D475:D477 D485:D487 D495:D497 D505:D507 D515:D517 D525:D527 D535:D537 D545:D547 D555:D557 D865:D867 D875:D877 D19:D22 D30:D32 D40:D42 D50:D52 D60:D62 D70:D72 D80:D82 D90:D92 D100:D102 D110:D112 D120:D122 D130:D132 D140:D142 D150:D152 D160:D162 D170:D172 D180:D182 D190:D192 D200:D202 D210:D212 D220:D222 D230:D232 D240:D242 D250:D252 D260:D262 D270:D272 D280:D282 D289:D292 D300:D302 D310:D312 D320:D322 D330:D332 D340:D342 D350:D352 D360:D362 D370:D372 D380:D382 D390:D392 D400:D402 D410:D412 D420:D422 D430:D432 D440:D442 D450:D452 D460:D462 D470:D472 D480:D482 D490:D492 D500:D502 D510:D512 D520:D522 D530:D532 D540:D542 D550:D552 D860:D862 D870:D872">
    <cfRule type="cellIs" dxfId="805" priority="790" operator="greaterThan">
      <formula>1000</formula>
    </cfRule>
  </conditionalFormatting>
  <conditionalFormatting sqref="O1:O7 N880 O879:O881 O9:O12 O14:O17 O24:O27 O34:O37 O44:O47 O54:O57 O64:O67 O74:O77 O84:O87 O94:O97 O104:O107 O114:O117 O124:O127 O134:O137 O144:O147 O154:O157 O164:O167 O174:O177 O184:O187 O194:O197 O204:O207 O214:O217 O224:O227 O234:O237 O244:O247 O254:O257 O264:O267 O274:O277 O284:O287 O294:O297 O304:O307 O314:O317 O324:O327 O334:O337 O344:O347 O354:O357 O364:O367 O374:O377 O384:O387 O394:O397 O404:O407 O414:O417 O424:O427 O434:O437 O444:O447 O454:O457 O464:O467 O474:O477 O484:O487 O494:O497 O504:O507 O514:O517 O524:O527 O534:O537 O544:O547 O554:O557 O864:O867 O874:O877 O19:O22 O29:O32 O39:O42 O49:O52 O59:O62 O69:O72 O79:O82 O89:O92 O99:O102 O109:O112 O119:O122 O129:O132 O139:O142 O149:O152 O159:O162 O169:O172 O179:O182 O189:O192 O199:O202 O209:O212 O219:O222 O229:O232 O239:O242 O249:O252 O259:O262 O269:O272 O279:O282 O289:O292 O299:O302 O309:O312 O319:O322 O329:O332 O339:O342 O349:O352 O359:O362 O369:O372 O379:O382 O389:O392 O399:O402 O409:O412 O419:O422 O429:O432 O439:O442 O449:O452 O459:O462 O469:O472 O479:O482 O489:O492 O499:O502 O509:O512 O519:O522 O529:O532 O539:O542 O549:O552 O859:O862 O869:O872 O884:O1048576">
    <cfRule type="containsText" dxfId="804" priority="789" operator="containsText" text="0.08">
      <formula>NOT(ISERROR(SEARCH("0.08",N1)))</formula>
    </cfRule>
  </conditionalFormatting>
  <conditionalFormatting sqref="N8:O8 N13:O13 N18:O18 N28:O28 N38:O38 N48:O48 N58:O58 N68:O68 N78:O78 N88:O88 N98:O98 N108:O108 N118:O118 N128:O128 N138:O138 N148:O148 N158:O158 N168:O168 N178:O178 N188:O188 N198:O198 N208:O208 N218:O218 N228:O228 N238:O238 N248:O248 N258:O258 N268:O268 N278:O278 N288:O288 N298:O298 N308:O308 N318:O318 N328:O328 N338:O338 N348:O348 N358:O358 N368:O368 N378:O378 N388:O388 N398:O398 N408:O408 N418:O418 N428:O428 N438:O438 N448:O448 N458:O458 N468:O468 N478:O478 N488:O488 N498:O498 N508:O508 N518:O518 N528:O528 N538:O538 N548:O548 N558:O558 N868:O868 N878:O878 N23:O23 N33:O33 N43:O43 N53:O53 N63:O63 N73:O73 N83:O83 N93:O93 N103:O103 N113:O113 N123:O123 N133:O133 N143:O143 N153:O153 N163:O163 N173:O173 N183:O183 N193:O193 N203:O203 N213:O213 N223:O223 N233:O233 N243:O243 N253:O253 N263:O263 N273:O273 N283:O283 N293:O293 N303:O303 N313:O313 N323:O323 N333:O333 N343:O343 N353:O353 N363:O363 N373:O373 N383:O383 N393:O393 N403:O403 N413:O413 N423:O423 N433:O433 N443:O443 N453:O453 N463:O463 N473:O473 N483:O483 N493:O493 N503:O503 N513:O513 N523:O523 N533:O533 N543:O543 N553:O553 N863:O863 N873:O873">
    <cfRule type="containsText" dxfId="803" priority="788" operator="containsText" text="0.08">
      <formula>NOT(ISERROR(SEARCH("0.08",N8)))</formula>
    </cfRule>
  </conditionalFormatting>
  <conditionalFormatting sqref="N879">
    <cfRule type="containsText" dxfId="802" priority="787" operator="containsText" text="0.08">
      <formula>NOT(ISERROR(SEARCH("0.08",N879)))</formula>
    </cfRule>
  </conditionalFormatting>
  <conditionalFormatting sqref="H4:H22 H860:H862 H25:H27 H30:H32 H35:H37 H40:H42 H45:H47 H50:H52 H55:H57 H60:H62 H65:H67 H70:H72 H75:H77 H80:H82 H85:H87 H90:H92 H95:H97 H100:H102 H105:H107 H110:H112 H115:H117 H120:H122 H125:H127 H130:H132 H135:H137 H140:H142 H145:H147 H150:H152 H155:H157 H160:H162 H165:H167 H170:H172 H175:H177 H180:H182 H185:H187 H190:H192 H195:H197 H200:H202 H205:H207 H210:H212 H215:H217 H220:H222 H225:H227 H230:H232 H235:H237 H240:H242 H245:H247 H250:H252 H255:H257 H260:H262 H265:H267 H270:H272 H275:H277 H280:H282 H285:H292 H295:H297 H300:H302 H305:H307 H310:H312 H315:H317 H320:H322 H325:H327 H330:H332 H335:H337 H340:H342 H345:H347 H350:H352 H355:H357 H360:H362 H365:H367 H370:H372 H375:H377 H380:H382 H385:H387 H390:H392 H395:H397 H400:H402 H405:H407 H410:H412 H415:H417 H420:H422 H425:H427 H430:H432 H435:H437 H440:H442 H445:H447 H450:H452 H455:H457 H460:H462 H465:H467 H470:H472 H475:H477 H480:H482 H485:H487 H490:H492 H495:H497 H500:H502 H505:H507 H510:H512 H515:H517 H520:H522 H525:H527 H530:H532 H535:H537 H540:H542 H545:H547 H550:H552 H555:H557 H865:H867 H870:H872 H875:H880">
    <cfRule type="expression" dxfId="801" priority="786">
      <formula>L4="農集"</formula>
    </cfRule>
  </conditionalFormatting>
  <conditionalFormatting sqref="I840:I842 I845:I847 I850:I852 I855:I857">
    <cfRule type="containsText" dxfId="800" priority="785" operator="containsText" text="0.08">
      <formula>NOT(ISERROR(SEARCH("0.08",I840)))</formula>
    </cfRule>
  </conditionalFormatting>
  <conditionalFormatting sqref="A839:A858">
    <cfRule type="cellIs" dxfId="799" priority="784" operator="greaterThan">
      <formula>1000</formula>
    </cfRule>
  </conditionalFormatting>
  <conditionalFormatting sqref="C845:C847 C855:C857 C840:C842 C850:C852">
    <cfRule type="cellIs" dxfId="798" priority="783" operator="greaterThan">
      <formula>1000</formula>
    </cfRule>
  </conditionalFormatting>
  <conditionalFormatting sqref="D845:D847 D855:D857 D840:D842 D850:D852">
    <cfRule type="cellIs" dxfId="797" priority="782" operator="greaterThan">
      <formula>1000</formula>
    </cfRule>
  </conditionalFormatting>
  <conditionalFormatting sqref="O844:O847 O854:O857 O839:O842 O849:O852">
    <cfRule type="containsText" dxfId="796" priority="781" operator="containsText" text="0.08">
      <formula>NOT(ISERROR(SEARCH("0.08",O839)))</formula>
    </cfRule>
  </conditionalFormatting>
  <conditionalFormatting sqref="N848:O848 N858:O858 N843:O843 N853:O853">
    <cfRule type="containsText" dxfId="795" priority="780" operator="containsText" text="0.08">
      <formula>NOT(ISERROR(SEARCH("0.08",N843)))</formula>
    </cfRule>
  </conditionalFormatting>
  <conditionalFormatting sqref="H840:H842 H845:H847 H850:H852 H855:H857">
    <cfRule type="expression" dxfId="794" priority="779">
      <formula>L840="農集"</formula>
    </cfRule>
  </conditionalFormatting>
  <conditionalFormatting sqref="I820:I822 I825:I827 I830:I832 I835:I837">
    <cfRule type="containsText" dxfId="793" priority="778" operator="containsText" text="0.08">
      <formula>NOT(ISERROR(SEARCH("0.08",I820)))</formula>
    </cfRule>
  </conditionalFormatting>
  <conditionalFormatting sqref="A819:A838">
    <cfRule type="cellIs" dxfId="792" priority="777" operator="greaterThan">
      <formula>1000</formula>
    </cfRule>
  </conditionalFormatting>
  <conditionalFormatting sqref="C825:C827 C835:C837 C820:C822 C830:C832">
    <cfRule type="cellIs" dxfId="791" priority="776" operator="greaterThan">
      <formula>1000</formula>
    </cfRule>
  </conditionalFormatting>
  <conditionalFormatting sqref="D825:D827 D835:D837 D820:D822 D830:D832">
    <cfRule type="cellIs" dxfId="790" priority="775" operator="greaterThan">
      <formula>1000</formula>
    </cfRule>
  </conditionalFormatting>
  <conditionalFormatting sqref="O824:O827 O834:O837 O819:O822 O829:O832">
    <cfRule type="containsText" dxfId="789" priority="774" operator="containsText" text="0.08">
      <formula>NOT(ISERROR(SEARCH("0.08",O819)))</formula>
    </cfRule>
  </conditionalFormatting>
  <conditionalFormatting sqref="N828:O828 N838:O838 N823:O823 N833:O833">
    <cfRule type="containsText" dxfId="788" priority="773" operator="containsText" text="0.08">
      <formula>NOT(ISERROR(SEARCH("0.08",N823)))</formula>
    </cfRule>
  </conditionalFormatting>
  <conditionalFormatting sqref="H820:H822 H825:H827 H830:H832 H835:H837">
    <cfRule type="expression" dxfId="787" priority="772">
      <formula>L820="農集"</formula>
    </cfRule>
  </conditionalFormatting>
  <conditionalFormatting sqref="I800:I802 I805:I807 I810:I812 I815:I817">
    <cfRule type="containsText" dxfId="786" priority="771" operator="containsText" text="0.08">
      <formula>NOT(ISERROR(SEARCH("0.08",I800)))</formula>
    </cfRule>
  </conditionalFormatting>
  <conditionalFormatting sqref="A799:A818">
    <cfRule type="cellIs" dxfId="785" priority="770" operator="greaterThan">
      <formula>1000</formula>
    </cfRule>
  </conditionalFormatting>
  <conditionalFormatting sqref="C805:C807 C815:C817 C800:C802 C810:C812">
    <cfRule type="cellIs" dxfId="784" priority="769" operator="greaterThan">
      <formula>1000</formula>
    </cfRule>
  </conditionalFormatting>
  <conditionalFormatting sqref="D805:D807 D815:D817 D800:D802 D810:D812">
    <cfRule type="cellIs" dxfId="783" priority="768" operator="greaterThan">
      <formula>1000</formula>
    </cfRule>
  </conditionalFormatting>
  <conditionalFormatting sqref="O804:O807 O814:O817 O799:O802 O809:O812">
    <cfRule type="containsText" dxfId="782" priority="767" operator="containsText" text="0.08">
      <formula>NOT(ISERROR(SEARCH("0.08",O799)))</formula>
    </cfRule>
  </conditionalFormatting>
  <conditionalFormatting sqref="N808:O808 N818:O818 N803:O803 N813:O813">
    <cfRule type="containsText" dxfId="781" priority="766" operator="containsText" text="0.08">
      <formula>NOT(ISERROR(SEARCH("0.08",N803)))</formula>
    </cfRule>
  </conditionalFormatting>
  <conditionalFormatting sqref="H800:H802 H805:H807 H810:H812 H815:H817">
    <cfRule type="expression" dxfId="780" priority="765">
      <formula>L800="農集"</formula>
    </cfRule>
  </conditionalFormatting>
  <conditionalFormatting sqref="I780:I782 I785:I787 I790:I792 I795:I797">
    <cfRule type="containsText" dxfId="779" priority="764" operator="containsText" text="0.08">
      <formula>NOT(ISERROR(SEARCH("0.08",I780)))</formula>
    </cfRule>
  </conditionalFormatting>
  <conditionalFormatting sqref="A779:A798">
    <cfRule type="cellIs" dxfId="778" priority="763" operator="greaterThan">
      <formula>1000</formula>
    </cfRule>
  </conditionalFormatting>
  <conditionalFormatting sqref="C785:C787 C795:C797 C780:C782 C790:C792">
    <cfRule type="cellIs" dxfId="777" priority="762" operator="greaterThan">
      <formula>1000</formula>
    </cfRule>
  </conditionalFormatting>
  <conditionalFormatting sqref="D785:D787 D795:D797 D780:D782 D790:D792">
    <cfRule type="cellIs" dxfId="776" priority="761" operator="greaterThan">
      <formula>1000</formula>
    </cfRule>
  </conditionalFormatting>
  <conditionalFormatting sqref="O784:O787 O794:O797 O779:O782 O789:O792">
    <cfRule type="containsText" dxfId="775" priority="760" operator="containsText" text="0.08">
      <formula>NOT(ISERROR(SEARCH("0.08",O779)))</formula>
    </cfRule>
  </conditionalFormatting>
  <conditionalFormatting sqref="N788:O788 N798:O798 N783:O783 N793:O793">
    <cfRule type="containsText" dxfId="774" priority="759" operator="containsText" text="0.08">
      <formula>NOT(ISERROR(SEARCH("0.08",N783)))</formula>
    </cfRule>
  </conditionalFormatting>
  <conditionalFormatting sqref="H780:H782 H785:H787 H790:H792 H795:H797">
    <cfRule type="expression" dxfId="773" priority="758">
      <formula>L780="農集"</formula>
    </cfRule>
  </conditionalFormatting>
  <conditionalFormatting sqref="I760:I762 I765:I767 I770:I772 I775:I777">
    <cfRule type="containsText" dxfId="772" priority="757" operator="containsText" text="0.08">
      <formula>NOT(ISERROR(SEARCH("0.08",I760)))</formula>
    </cfRule>
  </conditionalFormatting>
  <conditionalFormatting sqref="A759:A778">
    <cfRule type="cellIs" dxfId="771" priority="756" operator="greaterThan">
      <formula>1000</formula>
    </cfRule>
  </conditionalFormatting>
  <conditionalFormatting sqref="C765:C767 C775:C777 C760:C762 C770:C772">
    <cfRule type="cellIs" dxfId="770" priority="755" operator="greaterThan">
      <formula>1000</formula>
    </cfRule>
  </conditionalFormatting>
  <conditionalFormatting sqref="D765:D767 D775:D777 D760:D762 D770:D772">
    <cfRule type="cellIs" dxfId="769" priority="754" operator="greaterThan">
      <formula>1000</formula>
    </cfRule>
  </conditionalFormatting>
  <conditionalFormatting sqref="O764:O767 O774:O777 O759:O762 O769:O772">
    <cfRule type="containsText" dxfId="768" priority="753" operator="containsText" text="0.08">
      <formula>NOT(ISERROR(SEARCH("0.08",O759)))</formula>
    </cfRule>
  </conditionalFormatting>
  <conditionalFormatting sqref="N768:O768 N778:O778 N763:O763 N773:O773">
    <cfRule type="containsText" dxfId="767" priority="752" operator="containsText" text="0.08">
      <formula>NOT(ISERROR(SEARCH("0.08",N763)))</formula>
    </cfRule>
  </conditionalFormatting>
  <conditionalFormatting sqref="H760:H762 H765:H767 H770:H772 H775:H777">
    <cfRule type="expression" dxfId="766" priority="751">
      <formula>L760="農集"</formula>
    </cfRule>
  </conditionalFormatting>
  <conditionalFormatting sqref="I740:I742 I745:I747 I750:I752 I755:I757">
    <cfRule type="containsText" dxfId="765" priority="750" operator="containsText" text="0.08">
      <formula>NOT(ISERROR(SEARCH("0.08",I740)))</formula>
    </cfRule>
  </conditionalFormatting>
  <conditionalFormatting sqref="A739:A758">
    <cfRule type="cellIs" dxfId="764" priority="749" operator="greaterThan">
      <formula>1000</formula>
    </cfRule>
  </conditionalFormatting>
  <conditionalFormatting sqref="C745:C747 C755:C757 C740:C742 C750:C752">
    <cfRule type="cellIs" dxfId="763" priority="748" operator="greaterThan">
      <formula>1000</formula>
    </cfRule>
  </conditionalFormatting>
  <conditionalFormatting sqref="D745:D747 D755:D757 D740:D742 D750:D752">
    <cfRule type="cellIs" dxfId="762" priority="747" operator="greaterThan">
      <formula>1000</formula>
    </cfRule>
  </conditionalFormatting>
  <conditionalFormatting sqref="O744:O747 O754:O757 O739:O742 O749:O752">
    <cfRule type="containsText" dxfId="761" priority="746" operator="containsText" text="0.08">
      <formula>NOT(ISERROR(SEARCH("0.08",O739)))</formula>
    </cfRule>
  </conditionalFormatting>
  <conditionalFormatting sqref="N748:O748 N758:O758 N743:O743 N753:O753">
    <cfRule type="containsText" dxfId="760" priority="745" operator="containsText" text="0.08">
      <formula>NOT(ISERROR(SEARCH("0.08",N743)))</formula>
    </cfRule>
  </conditionalFormatting>
  <conditionalFormatting sqref="H740:H742 H745:H747 H750:H752 H755:H757">
    <cfRule type="expression" dxfId="759" priority="744">
      <formula>L740="農集"</formula>
    </cfRule>
  </conditionalFormatting>
  <conditionalFormatting sqref="I720:I722 I725:I727 I730:I732 I735:I737">
    <cfRule type="containsText" dxfId="758" priority="743" operator="containsText" text="0.08">
      <formula>NOT(ISERROR(SEARCH("0.08",I720)))</formula>
    </cfRule>
  </conditionalFormatting>
  <conditionalFormatting sqref="A719:A738">
    <cfRule type="cellIs" dxfId="757" priority="742" operator="greaterThan">
      <formula>1000</formula>
    </cfRule>
  </conditionalFormatting>
  <conditionalFormatting sqref="C725:C727 C735:C737 C720:C722 C730:C732">
    <cfRule type="cellIs" dxfId="756" priority="741" operator="greaterThan">
      <formula>1000</formula>
    </cfRule>
  </conditionalFormatting>
  <conditionalFormatting sqref="D725:D727 D735:D737 D720:D722 D730:D732">
    <cfRule type="cellIs" dxfId="755" priority="740" operator="greaterThan">
      <formula>1000</formula>
    </cfRule>
  </conditionalFormatting>
  <conditionalFormatting sqref="O724:O727 O734:O737 O719:O722 O729:O732">
    <cfRule type="containsText" dxfId="754" priority="739" operator="containsText" text="0.08">
      <formula>NOT(ISERROR(SEARCH("0.08",O719)))</formula>
    </cfRule>
  </conditionalFormatting>
  <conditionalFormatting sqref="N728:O728 N738:O738 N723:O723 N733:O733">
    <cfRule type="containsText" dxfId="753" priority="738" operator="containsText" text="0.08">
      <formula>NOT(ISERROR(SEARCH("0.08",N723)))</formula>
    </cfRule>
  </conditionalFormatting>
  <conditionalFormatting sqref="H720:H722 H725:H727 H730:H732 H735:H737">
    <cfRule type="expression" dxfId="752" priority="737">
      <formula>L720="農集"</formula>
    </cfRule>
  </conditionalFormatting>
  <conditionalFormatting sqref="I700:I702 I705:I707 I710:I712 I715:I717">
    <cfRule type="containsText" dxfId="751" priority="736" operator="containsText" text="0.08">
      <formula>NOT(ISERROR(SEARCH("0.08",I700)))</formula>
    </cfRule>
  </conditionalFormatting>
  <conditionalFormatting sqref="A699:A718">
    <cfRule type="cellIs" dxfId="750" priority="735" operator="greaterThan">
      <formula>1000</formula>
    </cfRule>
  </conditionalFormatting>
  <conditionalFormatting sqref="C705:C707 C715:C717 C700:C702 C710:C712">
    <cfRule type="cellIs" dxfId="749" priority="734" operator="greaterThan">
      <formula>1000</formula>
    </cfRule>
  </conditionalFormatting>
  <conditionalFormatting sqref="D705:D707 D715:D717 D700:D702 D710:D712">
    <cfRule type="cellIs" dxfId="748" priority="733" operator="greaterThan">
      <formula>1000</formula>
    </cfRule>
  </conditionalFormatting>
  <conditionalFormatting sqref="O704:O707 O714:O717 O699:O702 O709:O712">
    <cfRule type="containsText" dxfId="747" priority="732" operator="containsText" text="0.08">
      <formula>NOT(ISERROR(SEARCH("0.08",O699)))</formula>
    </cfRule>
  </conditionalFormatting>
  <conditionalFormatting sqref="N708:O708 N718:O718 N703:O703 N713:O713">
    <cfRule type="containsText" dxfId="746" priority="731" operator="containsText" text="0.08">
      <formula>NOT(ISERROR(SEARCH("0.08",N703)))</formula>
    </cfRule>
  </conditionalFormatting>
  <conditionalFormatting sqref="H700:H702 H705:H707 H710:H712 H715:H717">
    <cfRule type="expression" dxfId="745" priority="730">
      <formula>L700="農集"</formula>
    </cfRule>
  </conditionalFormatting>
  <conditionalFormatting sqref="I680:I682 I685:I687 I690:I692 I695:I697">
    <cfRule type="containsText" dxfId="744" priority="729" operator="containsText" text="0.08">
      <formula>NOT(ISERROR(SEARCH("0.08",I680)))</formula>
    </cfRule>
  </conditionalFormatting>
  <conditionalFormatting sqref="A679:A698">
    <cfRule type="cellIs" dxfId="743" priority="728" operator="greaterThan">
      <formula>1000</formula>
    </cfRule>
  </conditionalFormatting>
  <conditionalFormatting sqref="C685:C687 C695:C697 C680:C682 C690:C692">
    <cfRule type="cellIs" dxfId="742" priority="727" operator="greaterThan">
      <formula>1000</formula>
    </cfRule>
  </conditionalFormatting>
  <conditionalFormatting sqref="D685:D687 D695:D697 D680:D682 D690:D692">
    <cfRule type="cellIs" dxfId="741" priority="726" operator="greaterThan">
      <formula>1000</formula>
    </cfRule>
  </conditionalFormatting>
  <conditionalFormatting sqref="O684:O687 O694:O697 O679:O682 O689:O692">
    <cfRule type="containsText" dxfId="740" priority="725" operator="containsText" text="0.08">
      <formula>NOT(ISERROR(SEARCH("0.08",O679)))</formula>
    </cfRule>
  </conditionalFormatting>
  <conditionalFormatting sqref="N688:O688 N698:O698 N683:O683 N693:O693">
    <cfRule type="containsText" dxfId="739" priority="724" operator="containsText" text="0.08">
      <formula>NOT(ISERROR(SEARCH("0.08",N683)))</formula>
    </cfRule>
  </conditionalFormatting>
  <conditionalFormatting sqref="H680:H682 H685:H687 H690:H692 H695:H697">
    <cfRule type="expression" dxfId="738" priority="723">
      <formula>L680="農集"</formula>
    </cfRule>
  </conditionalFormatting>
  <conditionalFormatting sqref="I660:I662 I665:I667 I670:I672 I675:I677">
    <cfRule type="containsText" dxfId="737" priority="722" operator="containsText" text="0.08">
      <formula>NOT(ISERROR(SEARCH("0.08",I660)))</formula>
    </cfRule>
  </conditionalFormatting>
  <conditionalFormatting sqref="A659:A678">
    <cfRule type="cellIs" dxfId="736" priority="721" operator="greaterThan">
      <formula>1000</formula>
    </cfRule>
  </conditionalFormatting>
  <conditionalFormatting sqref="C665:C667 C675:C677 C660:C662 C670:C672">
    <cfRule type="cellIs" dxfId="735" priority="720" operator="greaterThan">
      <formula>1000</formula>
    </cfRule>
  </conditionalFormatting>
  <conditionalFormatting sqref="D665:D667 D675:D677 D660:D662 D670:D672">
    <cfRule type="cellIs" dxfId="734" priority="719" operator="greaterThan">
      <formula>1000</formula>
    </cfRule>
  </conditionalFormatting>
  <conditionalFormatting sqref="O664:O667 O674:O677 O659:O662 O669:O672">
    <cfRule type="containsText" dxfId="733" priority="718" operator="containsText" text="0.08">
      <formula>NOT(ISERROR(SEARCH("0.08",O659)))</formula>
    </cfRule>
  </conditionalFormatting>
  <conditionalFormatting sqref="N668:O668 N678:O678 N663:O663 N673:O673">
    <cfRule type="containsText" dxfId="732" priority="717" operator="containsText" text="0.08">
      <formula>NOT(ISERROR(SEARCH("0.08",N663)))</formula>
    </cfRule>
  </conditionalFormatting>
  <conditionalFormatting sqref="H660:H662 H665:H667 H670:H672 H675:H677">
    <cfRule type="expression" dxfId="731" priority="716">
      <formula>L660="農集"</formula>
    </cfRule>
  </conditionalFormatting>
  <conditionalFormatting sqref="I640:I642 I645:I647 I650:I652 I655:I657">
    <cfRule type="containsText" dxfId="730" priority="715" operator="containsText" text="0.08">
      <formula>NOT(ISERROR(SEARCH("0.08",I640)))</formula>
    </cfRule>
  </conditionalFormatting>
  <conditionalFormatting sqref="A639:A658">
    <cfRule type="cellIs" dxfId="729" priority="714" operator="greaterThan">
      <formula>1000</formula>
    </cfRule>
  </conditionalFormatting>
  <conditionalFormatting sqref="C645:C647 C655:C657 C640:C642 C650:C652">
    <cfRule type="cellIs" dxfId="728" priority="713" operator="greaterThan">
      <formula>1000</formula>
    </cfRule>
  </conditionalFormatting>
  <conditionalFormatting sqref="D645:D647 D655:D657 D640:D642 D650:D652">
    <cfRule type="cellIs" dxfId="727" priority="712" operator="greaterThan">
      <formula>1000</formula>
    </cfRule>
  </conditionalFormatting>
  <conditionalFormatting sqref="O644:O647 O654:O657 O639:O642 O649:O652">
    <cfRule type="containsText" dxfId="726" priority="711" operator="containsText" text="0.08">
      <formula>NOT(ISERROR(SEARCH("0.08",O639)))</formula>
    </cfRule>
  </conditionalFormatting>
  <conditionalFormatting sqref="N648:O648 N658:O658 N643:O643 N653:O653">
    <cfRule type="containsText" dxfId="725" priority="710" operator="containsText" text="0.08">
      <formula>NOT(ISERROR(SEARCH("0.08",N643)))</formula>
    </cfRule>
  </conditionalFormatting>
  <conditionalFormatting sqref="H640:H642 H645:H647 H650:H652 H655:H657">
    <cfRule type="expression" dxfId="724" priority="709">
      <formula>L640="農集"</formula>
    </cfRule>
  </conditionalFormatting>
  <conditionalFormatting sqref="I620:I622 I625:I627 I630:I632 I635:I637">
    <cfRule type="containsText" dxfId="723" priority="708" operator="containsText" text="0.08">
      <formula>NOT(ISERROR(SEARCH("0.08",I620)))</formula>
    </cfRule>
  </conditionalFormatting>
  <conditionalFormatting sqref="A619:A638">
    <cfRule type="cellIs" dxfId="722" priority="707" operator="greaterThan">
      <formula>1000</formula>
    </cfRule>
  </conditionalFormatting>
  <conditionalFormatting sqref="C625:C627 C635:C637 C620:C622 C630:C632">
    <cfRule type="cellIs" dxfId="721" priority="706" operator="greaterThan">
      <formula>1000</formula>
    </cfRule>
  </conditionalFormatting>
  <conditionalFormatting sqref="D625:D627 D635:D637 D620:D622 D630:D632">
    <cfRule type="cellIs" dxfId="720" priority="705" operator="greaterThan">
      <formula>1000</formula>
    </cfRule>
  </conditionalFormatting>
  <conditionalFormatting sqref="O624:O627 O634:O637 O619:O622 O629:O632">
    <cfRule type="containsText" dxfId="719" priority="704" operator="containsText" text="0.08">
      <formula>NOT(ISERROR(SEARCH("0.08",O619)))</formula>
    </cfRule>
  </conditionalFormatting>
  <conditionalFormatting sqref="N628:O628 N638:O638 N623:O623 N633:O633">
    <cfRule type="containsText" dxfId="718" priority="703" operator="containsText" text="0.08">
      <formula>NOT(ISERROR(SEARCH("0.08",N623)))</formula>
    </cfRule>
  </conditionalFormatting>
  <conditionalFormatting sqref="H620:H622 H625:H627 H630:H632 H635:H637">
    <cfRule type="expression" dxfId="717" priority="702">
      <formula>L620="農集"</formula>
    </cfRule>
  </conditionalFormatting>
  <conditionalFormatting sqref="I600:I602 I605:I607 I610:I612 I615:I617">
    <cfRule type="containsText" dxfId="716" priority="701" operator="containsText" text="0.08">
      <formula>NOT(ISERROR(SEARCH("0.08",I600)))</formula>
    </cfRule>
  </conditionalFormatting>
  <conditionalFormatting sqref="A599:A618">
    <cfRule type="cellIs" dxfId="715" priority="700" operator="greaterThan">
      <formula>1000</formula>
    </cfRule>
  </conditionalFormatting>
  <conditionalFormatting sqref="C605:C607 C615:C617 C600:C602 C610:C612">
    <cfRule type="cellIs" dxfId="714" priority="699" operator="greaterThan">
      <formula>1000</formula>
    </cfRule>
  </conditionalFormatting>
  <conditionalFormatting sqref="D605:D607 D615:D617 D600:D602 D610:D612">
    <cfRule type="cellIs" dxfId="713" priority="698" operator="greaterThan">
      <formula>1000</formula>
    </cfRule>
  </conditionalFormatting>
  <conditionalFormatting sqref="O604:O607 O614:O617 O599:O602 O609:O612">
    <cfRule type="containsText" dxfId="712" priority="697" operator="containsText" text="0.08">
      <formula>NOT(ISERROR(SEARCH("0.08",O599)))</formula>
    </cfRule>
  </conditionalFormatting>
  <conditionalFormatting sqref="N608:O608 N618:O618 N603:O603 N613:O613">
    <cfRule type="containsText" dxfId="711" priority="696" operator="containsText" text="0.08">
      <formula>NOT(ISERROR(SEARCH("0.08",N603)))</formula>
    </cfRule>
  </conditionalFormatting>
  <conditionalFormatting sqref="H600:H602 H605:H607 H610:H612 H615:H617">
    <cfRule type="expression" dxfId="710" priority="695">
      <formula>L600="農集"</formula>
    </cfRule>
  </conditionalFormatting>
  <conditionalFormatting sqref="I580:I582 I585:I587 I590:I592 I595:I597">
    <cfRule type="containsText" dxfId="709" priority="694" operator="containsText" text="0.08">
      <formula>NOT(ISERROR(SEARCH("0.08",I580)))</formula>
    </cfRule>
  </conditionalFormatting>
  <conditionalFormatting sqref="A579:A598">
    <cfRule type="cellIs" dxfId="708" priority="693" operator="greaterThan">
      <formula>1000</formula>
    </cfRule>
  </conditionalFormatting>
  <conditionalFormatting sqref="C585:C587 C595:C597 C580:C582 C590:C592">
    <cfRule type="cellIs" dxfId="707" priority="692" operator="greaterThan">
      <formula>1000</formula>
    </cfRule>
  </conditionalFormatting>
  <conditionalFormatting sqref="D585:D587 D595:D597 D580:D582 D590:D592">
    <cfRule type="cellIs" dxfId="706" priority="691" operator="greaterThan">
      <formula>1000</formula>
    </cfRule>
  </conditionalFormatting>
  <conditionalFormatting sqref="O584:O587 O594:O597 O579:O582 O589:O592">
    <cfRule type="containsText" dxfId="705" priority="690" operator="containsText" text="0.08">
      <formula>NOT(ISERROR(SEARCH("0.08",O579)))</formula>
    </cfRule>
  </conditionalFormatting>
  <conditionalFormatting sqref="N588:O588 N598:O598 N583:O583 N593:O593">
    <cfRule type="containsText" dxfId="704" priority="689" operator="containsText" text="0.08">
      <formula>NOT(ISERROR(SEARCH("0.08",N583)))</formula>
    </cfRule>
  </conditionalFormatting>
  <conditionalFormatting sqref="H580:H582 H585:H587 H590:H592 H595:H597">
    <cfRule type="expression" dxfId="703" priority="688">
      <formula>L580="農集"</formula>
    </cfRule>
  </conditionalFormatting>
  <conditionalFormatting sqref="I560:I562 I565:I567 I570:I572 I575:I577">
    <cfRule type="containsText" dxfId="702" priority="687" operator="containsText" text="0.08">
      <formula>NOT(ISERROR(SEARCH("0.08",I560)))</formula>
    </cfRule>
  </conditionalFormatting>
  <conditionalFormatting sqref="A559:A578">
    <cfRule type="cellIs" dxfId="701" priority="686" operator="greaterThan">
      <formula>1000</formula>
    </cfRule>
  </conditionalFormatting>
  <conditionalFormatting sqref="C565:C567 C575:C577 C560:C562 C570:C572">
    <cfRule type="cellIs" dxfId="700" priority="685" operator="greaterThan">
      <formula>1000</formula>
    </cfRule>
  </conditionalFormatting>
  <conditionalFormatting sqref="D565:D567 D575:D577 D560:D562 D570:D572">
    <cfRule type="cellIs" dxfId="699" priority="684" operator="greaterThan">
      <formula>1000</formula>
    </cfRule>
  </conditionalFormatting>
  <conditionalFormatting sqref="O564:O567 O574:O577 O559:O562 O569:O572">
    <cfRule type="containsText" dxfId="698" priority="683" operator="containsText" text="0.08">
      <formula>NOT(ISERROR(SEARCH("0.08",O559)))</formula>
    </cfRule>
  </conditionalFormatting>
  <conditionalFormatting sqref="N568:O568 N578:O578 N563:O563 N573:O573">
    <cfRule type="containsText" dxfId="697" priority="682" operator="containsText" text="0.08">
      <formula>NOT(ISERROR(SEARCH("0.08",N563)))</formula>
    </cfRule>
  </conditionalFormatting>
  <conditionalFormatting sqref="H560:H562 H565:H567 H570:H572 H575:H577">
    <cfRule type="expression" dxfId="696" priority="681">
      <formula>L560="農集"</formula>
    </cfRule>
  </conditionalFormatting>
  <conditionalFormatting sqref="I23:I24">
    <cfRule type="containsText" dxfId="695" priority="680" operator="containsText" text="0.08">
      <formula>NOT(ISERROR(SEARCH("0.08",I23)))</formula>
    </cfRule>
  </conditionalFormatting>
  <conditionalFormatting sqref="C24">
    <cfRule type="cellIs" dxfId="694" priority="679" operator="greaterThan">
      <formula>1000</formula>
    </cfRule>
  </conditionalFormatting>
  <conditionalFormatting sqref="D24">
    <cfRule type="cellIs" dxfId="693" priority="678" operator="greaterThan">
      <formula>1000</formula>
    </cfRule>
  </conditionalFormatting>
  <conditionalFormatting sqref="H23:H24">
    <cfRule type="expression" dxfId="692" priority="677">
      <formula>L23="農集"</formula>
    </cfRule>
  </conditionalFormatting>
  <conditionalFormatting sqref="I28:I29">
    <cfRule type="containsText" dxfId="691" priority="676" operator="containsText" text="0.08">
      <formula>NOT(ISERROR(SEARCH("0.08",I28)))</formula>
    </cfRule>
  </conditionalFormatting>
  <conditionalFormatting sqref="C29">
    <cfRule type="cellIs" dxfId="690" priority="675" operator="greaterThan">
      <formula>1000</formula>
    </cfRule>
  </conditionalFormatting>
  <conditionalFormatting sqref="D29">
    <cfRule type="cellIs" dxfId="689" priority="674" operator="greaterThan">
      <formula>1000</formula>
    </cfRule>
  </conditionalFormatting>
  <conditionalFormatting sqref="H28:H29">
    <cfRule type="expression" dxfId="688" priority="673">
      <formula>L28="農集"</formula>
    </cfRule>
  </conditionalFormatting>
  <conditionalFormatting sqref="I33:I34">
    <cfRule type="containsText" dxfId="687" priority="672" operator="containsText" text="0.08">
      <formula>NOT(ISERROR(SEARCH("0.08",I33)))</formula>
    </cfRule>
  </conditionalFormatting>
  <conditionalFormatting sqref="C34">
    <cfRule type="cellIs" dxfId="686" priority="671" operator="greaterThan">
      <formula>1000</formula>
    </cfRule>
  </conditionalFormatting>
  <conditionalFormatting sqref="D34">
    <cfRule type="cellIs" dxfId="685" priority="670" operator="greaterThan">
      <formula>1000</formula>
    </cfRule>
  </conditionalFormatting>
  <conditionalFormatting sqref="H33:H34">
    <cfRule type="expression" dxfId="684" priority="669">
      <formula>L33="農集"</formula>
    </cfRule>
  </conditionalFormatting>
  <conditionalFormatting sqref="I38:I39">
    <cfRule type="containsText" dxfId="683" priority="668" operator="containsText" text="0.08">
      <formula>NOT(ISERROR(SEARCH("0.08",I38)))</formula>
    </cfRule>
  </conditionalFormatting>
  <conditionalFormatting sqref="C39">
    <cfRule type="cellIs" dxfId="682" priority="667" operator="greaterThan">
      <formula>1000</formula>
    </cfRule>
  </conditionalFormatting>
  <conditionalFormatting sqref="D39">
    <cfRule type="cellIs" dxfId="681" priority="666" operator="greaterThan">
      <formula>1000</formula>
    </cfRule>
  </conditionalFormatting>
  <conditionalFormatting sqref="H38:H39">
    <cfRule type="expression" dxfId="680" priority="665">
      <formula>L38="農集"</formula>
    </cfRule>
  </conditionalFormatting>
  <conditionalFormatting sqref="I43:I44">
    <cfRule type="containsText" dxfId="679" priority="664" operator="containsText" text="0.08">
      <formula>NOT(ISERROR(SEARCH("0.08",I43)))</formula>
    </cfRule>
  </conditionalFormatting>
  <conditionalFormatting sqref="C44">
    <cfRule type="cellIs" dxfId="678" priority="663" operator="greaterThan">
      <formula>1000</formula>
    </cfRule>
  </conditionalFormatting>
  <conditionalFormatting sqref="D44">
    <cfRule type="cellIs" dxfId="677" priority="662" operator="greaterThan">
      <formula>1000</formula>
    </cfRule>
  </conditionalFormatting>
  <conditionalFormatting sqref="H43:H44">
    <cfRule type="expression" dxfId="676" priority="661">
      <formula>L43="農集"</formula>
    </cfRule>
  </conditionalFormatting>
  <conditionalFormatting sqref="I48:I49">
    <cfRule type="containsText" dxfId="675" priority="660" operator="containsText" text="0.08">
      <formula>NOT(ISERROR(SEARCH("0.08",I48)))</formula>
    </cfRule>
  </conditionalFormatting>
  <conditionalFormatting sqref="C49">
    <cfRule type="cellIs" dxfId="674" priority="659" operator="greaterThan">
      <formula>1000</formula>
    </cfRule>
  </conditionalFormatting>
  <conditionalFormatting sqref="D49">
    <cfRule type="cellIs" dxfId="673" priority="658" operator="greaterThan">
      <formula>1000</formula>
    </cfRule>
  </conditionalFormatting>
  <conditionalFormatting sqref="H48:H49">
    <cfRule type="expression" dxfId="672" priority="657">
      <formula>L48="農集"</formula>
    </cfRule>
  </conditionalFormatting>
  <conditionalFormatting sqref="I53:I54">
    <cfRule type="containsText" dxfId="671" priority="656" operator="containsText" text="0.08">
      <formula>NOT(ISERROR(SEARCH("0.08",I53)))</formula>
    </cfRule>
  </conditionalFormatting>
  <conditionalFormatting sqref="C54">
    <cfRule type="cellIs" dxfId="670" priority="655" operator="greaterThan">
      <formula>1000</formula>
    </cfRule>
  </conditionalFormatting>
  <conditionalFormatting sqref="D54">
    <cfRule type="cellIs" dxfId="669" priority="654" operator="greaterThan">
      <formula>1000</formula>
    </cfRule>
  </conditionalFormatting>
  <conditionalFormatting sqref="H53:H54">
    <cfRule type="expression" dxfId="668" priority="653">
      <formula>L53="農集"</formula>
    </cfRule>
  </conditionalFormatting>
  <conditionalFormatting sqref="I58:I59">
    <cfRule type="containsText" dxfId="667" priority="652" operator="containsText" text="0.08">
      <formula>NOT(ISERROR(SEARCH("0.08",I58)))</formula>
    </cfRule>
  </conditionalFormatting>
  <conditionalFormatting sqref="C59">
    <cfRule type="cellIs" dxfId="666" priority="651" operator="greaterThan">
      <formula>1000</formula>
    </cfRule>
  </conditionalFormatting>
  <conditionalFormatting sqref="D59">
    <cfRule type="cellIs" dxfId="665" priority="650" operator="greaterThan">
      <formula>1000</formula>
    </cfRule>
  </conditionalFormatting>
  <conditionalFormatting sqref="H58:H59">
    <cfRule type="expression" dxfId="664" priority="649">
      <formula>L58="農集"</formula>
    </cfRule>
  </conditionalFormatting>
  <conditionalFormatting sqref="I63:I64">
    <cfRule type="containsText" dxfId="663" priority="648" operator="containsText" text="0.08">
      <formula>NOT(ISERROR(SEARCH("0.08",I63)))</formula>
    </cfRule>
  </conditionalFormatting>
  <conditionalFormatting sqref="C64">
    <cfRule type="cellIs" dxfId="662" priority="647" operator="greaterThan">
      <formula>1000</formula>
    </cfRule>
  </conditionalFormatting>
  <conditionalFormatting sqref="D64">
    <cfRule type="cellIs" dxfId="661" priority="646" operator="greaterThan">
      <formula>1000</formula>
    </cfRule>
  </conditionalFormatting>
  <conditionalFormatting sqref="H63:H64">
    <cfRule type="expression" dxfId="660" priority="645">
      <formula>L63="農集"</formula>
    </cfRule>
  </conditionalFormatting>
  <conditionalFormatting sqref="I68:I69">
    <cfRule type="containsText" dxfId="659" priority="644" operator="containsText" text="0.08">
      <formula>NOT(ISERROR(SEARCH("0.08",I68)))</formula>
    </cfRule>
  </conditionalFormatting>
  <conditionalFormatting sqref="C69">
    <cfRule type="cellIs" dxfId="658" priority="643" operator="greaterThan">
      <formula>1000</formula>
    </cfRule>
  </conditionalFormatting>
  <conditionalFormatting sqref="D69">
    <cfRule type="cellIs" dxfId="657" priority="642" operator="greaterThan">
      <formula>1000</formula>
    </cfRule>
  </conditionalFormatting>
  <conditionalFormatting sqref="H68:H69">
    <cfRule type="expression" dxfId="656" priority="641">
      <formula>L68="農集"</formula>
    </cfRule>
  </conditionalFormatting>
  <conditionalFormatting sqref="I73:I74">
    <cfRule type="containsText" dxfId="655" priority="640" operator="containsText" text="0.08">
      <formula>NOT(ISERROR(SEARCH("0.08",I73)))</formula>
    </cfRule>
  </conditionalFormatting>
  <conditionalFormatting sqref="C74">
    <cfRule type="cellIs" dxfId="654" priority="639" operator="greaterThan">
      <formula>1000</formula>
    </cfRule>
  </conditionalFormatting>
  <conditionalFormatting sqref="D74">
    <cfRule type="cellIs" dxfId="653" priority="638" operator="greaterThan">
      <formula>1000</formula>
    </cfRule>
  </conditionalFormatting>
  <conditionalFormatting sqref="H73:H74">
    <cfRule type="expression" dxfId="652" priority="637">
      <formula>L73="農集"</formula>
    </cfRule>
  </conditionalFormatting>
  <conditionalFormatting sqref="I78:I79">
    <cfRule type="containsText" dxfId="651" priority="636" operator="containsText" text="0.08">
      <formula>NOT(ISERROR(SEARCH("0.08",I78)))</formula>
    </cfRule>
  </conditionalFormatting>
  <conditionalFormatting sqref="C79">
    <cfRule type="cellIs" dxfId="650" priority="635" operator="greaterThan">
      <formula>1000</formula>
    </cfRule>
  </conditionalFormatting>
  <conditionalFormatting sqref="D79">
    <cfRule type="cellIs" dxfId="649" priority="634" operator="greaterThan">
      <formula>1000</formula>
    </cfRule>
  </conditionalFormatting>
  <conditionalFormatting sqref="H78:H79">
    <cfRule type="expression" dxfId="648" priority="633">
      <formula>L78="農集"</formula>
    </cfRule>
  </conditionalFormatting>
  <conditionalFormatting sqref="I83:I84">
    <cfRule type="containsText" dxfId="647" priority="632" operator="containsText" text="0.08">
      <formula>NOT(ISERROR(SEARCH("0.08",I83)))</formula>
    </cfRule>
  </conditionalFormatting>
  <conditionalFormatting sqref="C84">
    <cfRule type="cellIs" dxfId="646" priority="631" operator="greaterThan">
      <formula>1000</formula>
    </cfRule>
  </conditionalFormatting>
  <conditionalFormatting sqref="D84">
    <cfRule type="cellIs" dxfId="645" priority="630" operator="greaterThan">
      <formula>1000</formula>
    </cfRule>
  </conditionalFormatting>
  <conditionalFormatting sqref="H83:H84">
    <cfRule type="expression" dxfId="644" priority="629">
      <formula>L83="農集"</formula>
    </cfRule>
  </conditionalFormatting>
  <conditionalFormatting sqref="I88:I89">
    <cfRule type="containsText" dxfId="643" priority="628" operator="containsText" text="0.08">
      <formula>NOT(ISERROR(SEARCH("0.08",I88)))</formula>
    </cfRule>
  </conditionalFormatting>
  <conditionalFormatting sqref="C89">
    <cfRule type="cellIs" dxfId="642" priority="627" operator="greaterThan">
      <formula>1000</formula>
    </cfRule>
  </conditionalFormatting>
  <conditionalFormatting sqref="D89">
    <cfRule type="cellIs" dxfId="641" priority="626" operator="greaterThan">
      <formula>1000</formula>
    </cfRule>
  </conditionalFormatting>
  <conditionalFormatting sqref="H88:H89">
    <cfRule type="expression" dxfId="640" priority="625">
      <formula>L88="農集"</formula>
    </cfRule>
  </conditionalFormatting>
  <conditionalFormatting sqref="I93:I94">
    <cfRule type="containsText" dxfId="639" priority="624" operator="containsText" text="0.08">
      <formula>NOT(ISERROR(SEARCH("0.08",I93)))</formula>
    </cfRule>
  </conditionalFormatting>
  <conditionalFormatting sqref="C94">
    <cfRule type="cellIs" dxfId="638" priority="623" operator="greaterThan">
      <formula>1000</formula>
    </cfRule>
  </conditionalFormatting>
  <conditionalFormatting sqref="D94">
    <cfRule type="cellIs" dxfId="637" priority="622" operator="greaterThan">
      <formula>1000</formula>
    </cfRule>
  </conditionalFormatting>
  <conditionalFormatting sqref="H93:H94">
    <cfRule type="expression" dxfId="636" priority="621">
      <formula>L93="農集"</formula>
    </cfRule>
  </conditionalFormatting>
  <conditionalFormatting sqref="I98:I99">
    <cfRule type="containsText" dxfId="635" priority="620" operator="containsText" text="0.08">
      <formula>NOT(ISERROR(SEARCH("0.08",I98)))</formula>
    </cfRule>
  </conditionalFormatting>
  <conditionalFormatting sqref="C99">
    <cfRule type="cellIs" dxfId="634" priority="619" operator="greaterThan">
      <formula>1000</formula>
    </cfRule>
  </conditionalFormatting>
  <conditionalFormatting sqref="D99">
    <cfRule type="cellIs" dxfId="633" priority="618" operator="greaterThan">
      <formula>1000</formula>
    </cfRule>
  </conditionalFormatting>
  <conditionalFormatting sqref="H98:H99">
    <cfRule type="expression" dxfId="632" priority="617">
      <formula>L98="農集"</formula>
    </cfRule>
  </conditionalFormatting>
  <conditionalFormatting sqref="I103:I104">
    <cfRule type="containsText" dxfId="631" priority="616" operator="containsText" text="0.08">
      <formula>NOT(ISERROR(SEARCH("0.08",I103)))</formula>
    </cfRule>
  </conditionalFormatting>
  <conditionalFormatting sqref="C104">
    <cfRule type="cellIs" dxfId="630" priority="615" operator="greaterThan">
      <formula>1000</formula>
    </cfRule>
  </conditionalFormatting>
  <conditionalFormatting sqref="D104">
    <cfRule type="cellIs" dxfId="629" priority="614" operator="greaterThan">
      <formula>1000</formula>
    </cfRule>
  </conditionalFormatting>
  <conditionalFormatting sqref="H103:H104">
    <cfRule type="expression" dxfId="628" priority="613">
      <formula>L103="農集"</formula>
    </cfRule>
  </conditionalFormatting>
  <conditionalFormatting sqref="I108:I109">
    <cfRule type="containsText" dxfId="627" priority="612" operator="containsText" text="0.08">
      <formula>NOT(ISERROR(SEARCH("0.08",I108)))</formula>
    </cfRule>
  </conditionalFormatting>
  <conditionalFormatting sqref="C109">
    <cfRule type="cellIs" dxfId="626" priority="611" operator="greaterThan">
      <formula>1000</formula>
    </cfRule>
  </conditionalFormatting>
  <conditionalFormatting sqref="D109">
    <cfRule type="cellIs" dxfId="625" priority="610" operator="greaterThan">
      <formula>1000</formula>
    </cfRule>
  </conditionalFormatting>
  <conditionalFormatting sqref="H108:H109">
    <cfRule type="expression" dxfId="624" priority="609">
      <formula>L108="農集"</formula>
    </cfRule>
  </conditionalFormatting>
  <conditionalFormatting sqref="I113:I114">
    <cfRule type="containsText" dxfId="623" priority="608" operator="containsText" text="0.08">
      <formula>NOT(ISERROR(SEARCH("0.08",I113)))</formula>
    </cfRule>
  </conditionalFormatting>
  <conditionalFormatting sqref="C114">
    <cfRule type="cellIs" dxfId="622" priority="607" operator="greaterThan">
      <formula>1000</formula>
    </cfRule>
  </conditionalFormatting>
  <conditionalFormatting sqref="D114">
    <cfRule type="cellIs" dxfId="621" priority="606" operator="greaterThan">
      <formula>1000</formula>
    </cfRule>
  </conditionalFormatting>
  <conditionalFormatting sqref="H113:H114">
    <cfRule type="expression" dxfId="620" priority="605">
      <formula>L113="農集"</formula>
    </cfRule>
  </conditionalFormatting>
  <conditionalFormatting sqref="I118:I119">
    <cfRule type="containsText" dxfId="619" priority="604" operator="containsText" text="0.08">
      <formula>NOT(ISERROR(SEARCH("0.08",I118)))</formula>
    </cfRule>
  </conditionalFormatting>
  <conditionalFormatting sqref="C119">
    <cfRule type="cellIs" dxfId="618" priority="603" operator="greaterThan">
      <formula>1000</formula>
    </cfRule>
  </conditionalFormatting>
  <conditionalFormatting sqref="D119">
    <cfRule type="cellIs" dxfId="617" priority="602" operator="greaterThan">
      <formula>1000</formula>
    </cfRule>
  </conditionalFormatting>
  <conditionalFormatting sqref="H118:H119">
    <cfRule type="expression" dxfId="616" priority="601">
      <formula>L118="農集"</formula>
    </cfRule>
  </conditionalFormatting>
  <conditionalFormatting sqref="I123:I124">
    <cfRule type="containsText" dxfId="615" priority="600" operator="containsText" text="0.08">
      <formula>NOT(ISERROR(SEARCH("0.08",I123)))</formula>
    </cfRule>
  </conditionalFormatting>
  <conditionalFormatting sqref="C124">
    <cfRule type="cellIs" dxfId="614" priority="599" operator="greaterThan">
      <formula>1000</formula>
    </cfRule>
  </conditionalFormatting>
  <conditionalFormatting sqref="D124">
    <cfRule type="cellIs" dxfId="613" priority="598" operator="greaterThan">
      <formula>1000</formula>
    </cfRule>
  </conditionalFormatting>
  <conditionalFormatting sqref="H123:H124">
    <cfRule type="expression" dxfId="612" priority="597">
      <formula>L123="農集"</formula>
    </cfRule>
  </conditionalFormatting>
  <conditionalFormatting sqref="I128:I129">
    <cfRule type="containsText" dxfId="611" priority="596" operator="containsText" text="0.08">
      <formula>NOT(ISERROR(SEARCH("0.08",I128)))</formula>
    </cfRule>
  </conditionalFormatting>
  <conditionalFormatting sqref="C129">
    <cfRule type="cellIs" dxfId="610" priority="595" operator="greaterThan">
      <formula>1000</formula>
    </cfRule>
  </conditionalFormatting>
  <conditionalFormatting sqref="D129">
    <cfRule type="cellIs" dxfId="609" priority="594" operator="greaterThan">
      <formula>1000</formula>
    </cfRule>
  </conditionalFormatting>
  <conditionalFormatting sqref="H128:H129">
    <cfRule type="expression" dxfId="608" priority="593">
      <formula>L128="農集"</formula>
    </cfRule>
  </conditionalFormatting>
  <conditionalFormatting sqref="I133:I134">
    <cfRule type="containsText" dxfId="607" priority="592" operator="containsText" text="0.08">
      <formula>NOT(ISERROR(SEARCH("0.08",I133)))</formula>
    </cfRule>
  </conditionalFormatting>
  <conditionalFormatting sqref="C134">
    <cfRule type="cellIs" dxfId="606" priority="591" operator="greaterThan">
      <formula>1000</formula>
    </cfRule>
  </conditionalFormatting>
  <conditionalFormatting sqref="D134">
    <cfRule type="cellIs" dxfId="605" priority="590" operator="greaterThan">
      <formula>1000</formula>
    </cfRule>
  </conditionalFormatting>
  <conditionalFormatting sqref="H133:H134">
    <cfRule type="expression" dxfId="604" priority="589">
      <formula>L133="農集"</formula>
    </cfRule>
  </conditionalFormatting>
  <conditionalFormatting sqref="I138:I139">
    <cfRule type="containsText" dxfId="603" priority="588" operator="containsText" text="0.08">
      <formula>NOT(ISERROR(SEARCH("0.08",I138)))</formula>
    </cfRule>
  </conditionalFormatting>
  <conditionalFormatting sqref="C139">
    <cfRule type="cellIs" dxfId="602" priority="587" operator="greaterThan">
      <formula>1000</formula>
    </cfRule>
  </conditionalFormatting>
  <conditionalFormatting sqref="D139">
    <cfRule type="cellIs" dxfId="601" priority="586" operator="greaterThan">
      <formula>1000</formula>
    </cfRule>
  </conditionalFormatting>
  <conditionalFormatting sqref="H138:H139">
    <cfRule type="expression" dxfId="600" priority="585">
      <formula>L138="農集"</formula>
    </cfRule>
  </conditionalFormatting>
  <conditionalFormatting sqref="I143:I144">
    <cfRule type="containsText" dxfId="599" priority="584" operator="containsText" text="0.08">
      <formula>NOT(ISERROR(SEARCH("0.08",I143)))</formula>
    </cfRule>
  </conditionalFormatting>
  <conditionalFormatting sqref="C144">
    <cfRule type="cellIs" dxfId="598" priority="583" operator="greaterThan">
      <formula>1000</formula>
    </cfRule>
  </conditionalFormatting>
  <conditionalFormatting sqref="D144">
    <cfRule type="cellIs" dxfId="597" priority="582" operator="greaterThan">
      <formula>1000</formula>
    </cfRule>
  </conditionalFormatting>
  <conditionalFormatting sqref="H143:H144">
    <cfRule type="expression" dxfId="596" priority="581">
      <formula>L143="農集"</formula>
    </cfRule>
  </conditionalFormatting>
  <conditionalFormatting sqref="I148:I149">
    <cfRule type="containsText" dxfId="595" priority="580" operator="containsText" text="0.08">
      <formula>NOT(ISERROR(SEARCH("0.08",I148)))</formula>
    </cfRule>
  </conditionalFormatting>
  <conditionalFormatting sqref="C149">
    <cfRule type="cellIs" dxfId="594" priority="579" operator="greaterThan">
      <formula>1000</formula>
    </cfRule>
  </conditionalFormatting>
  <conditionalFormatting sqref="D149">
    <cfRule type="cellIs" dxfId="593" priority="578" operator="greaterThan">
      <formula>1000</formula>
    </cfRule>
  </conditionalFormatting>
  <conditionalFormatting sqref="H148:H149">
    <cfRule type="expression" dxfId="592" priority="577">
      <formula>L148="農集"</formula>
    </cfRule>
  </conditionalFormatting>
  <conditionalFormatting sqref="I153:I154">
    <cfRule type="containsText" dxfId="591" priority="576" operator="containsText" text="0.08">
      <formula>NOT(ISERROR(SEARCH("0.08",I153)))</formula>
    </cfRule>
  </conditionalFormatting>
  <conditionalFormatting sqref="C154">
    <cfRule type="cellIs" dxfId="590" priority="575" operator="greaterThan">
      <formula>1000</formula>
    </cfRule>
  </conditionalFormatting>
  <conditionalFormatting sqref="D154">
    <cfRule type="cellIs" dxfId="589" priority="574" operator="greaterThan">
      <formula>1000</formula>
    </cfRule>
  </conditionalFormatting>
  <conditionalFormatting sqref="H153:H154">
    <cfRule type="expression" dxfId="588" priority="573">
      <formula>L153="農集"</formula>
    </cfRule>
  </conditionalFormatting>
  <conditionalFormatting sqref="I158:I159">
    <cfRule type="containsText" dxfId="587" priority="572" operator="containsText" text="0.08">
      <formula>NOT(ISERROR(SEARCH("0.08",I158)))</formula>
    </cfRule>
  </conditionalFormatting>
  <conditionalFormatting sqref="C159">
    <cfRule type="cellIs" dxfId="586" priority="571" operator="greaterThan">
      <formula>1000</formula>
    </cfRule>
  </conditionalFormatting>
  <conditionalFormatting sqref="D159">
    <cfRule type="cellIs" dxfId="585" priority="570" operator="greaterThan">
      <formula>1000</formula>
    </cfRule>
  </conditionalFormatting>
  <conditionalFormatting sqref="H158:H159">
    <cfRule type="expression" dxfId="584" priority="569">
      <formula>L158="農集"</formula>
    </cfRule>
  </conditionalFormatting>
  <conditionalFormatting sqref="I163:I164">
    <cfRule type="containsText" dxfId="583" priority="568" operator="containsText" text="0.08">
      <formula>NOT(ISERROR(SEARCH("0.08",I163)))</formula>
    </cfRule>
  </conditionalFormatting>
  <conditionalFormatting sqref="C164">
    <cfRule type="cellIs" dxfId="582" priority="567" operator="greaterThan">
      <formula>1000</formula>
    </cfRule>
  </conditionalFormatting>
  <conditionalFormatting sqref="D164">
    <cfRule type="cellIs" dxfId="581" priority="566" operator="greaterThan">
      <formula>1000</formula>
    </cfRule>
  </conditionalFormatting>
  <conditionalFormatting sqref="H163:H164">
    <cfRule type="expression" dxfId="580" priority="565">
      <formula>L163="農集"</formula>
    </cfRule>
  </conditionalFormatting>
  <conditionalFormatting sqref="I168:I169">
    <cfRule type="containsText" dxfId="579" priority="564" operator="containsText" text="0.08">
      <formula>NOT(ISERROR(SEARCH("0.08",I168)))</formula>
    </cfRule>
  </conditionalFormatting>
  <conditionalFormatting sqref="C169">
    <cfRule type="cellIs" dxfId="578" priority="563" operator="greaterThan">
      <formula>1000</formula>
    </cfRule>
  </conditionalFormatting>
  <conditionalFormatting sqref="D169">
    <cfRule type="cellIs" dxfId="577" priority="562" operator="greaterThan">
      <formula>1000</formula>
    </cfRule>
  </conditionalFormatting>
  <conditionalFormatting sqref="H168:H169">
    <cfRule type="expression" dxfId="576" priority="561">
      <formula>L168="農集"</formula>
    </cfRule>
  </conditionalFormatting>
  <conditionalFormatting sqref="I173:I174">
    <cfRule type="containsText" dxfId="575" priority="560" operator="containsText" text="0.08">
      <formula>NOT(ISERROR(SEARCH("0.08",I173)))</formula>
    </cfRule>
  </conditionalFormatting>
  <conditionalFormatting sqref="C174">
    <cfRule type="cellIs" dxfId="574" priority="559" operator="greaterThan">
      <formula>1000</formula>
    </cfRule>
  </conditionalFormatting>
  <conditionalFormatting sqref="D174">
    <cfRule type="cellIs" dxfId="573" priority="558" operator="greaterThan">
      <formula>1000</formula>
    </cfRule>
  </conditionalFormatting>
  <conditionalFormatting sqref="H173:H174">
    <cfRule type="expression" dxfId="572" priority="557">
      <formula>L173="農集"</formula>
    </cfRule>
  </conditionalFormatting>
  <conditionalFormatting sqref="I178:I179">
    <cfRule type="containsText" dxfId="571" priority="556" operator="containsText" text="0.08">
      <formula>NOT(ISERROR(SEARCH("0.08",I178)))</formula>
    </cfRule>
  </conditionalFormatting>
  <conditionalFormatting sqref="C179">
    <cfRule type="cellIs" dxfId="570" priority="555" operator="greaterThan">
      <formula>1000</formula>
    </cfRule>
  </conditionalFormatting>
  <conditionalFormatting sqref="D179">
    <cfRule type="cellIs" dxfId="569" priority="554" operator="greaterThan">
      <formula>1000</formula>
    </cfRule>
  </conditionalFormatting>
  <conditionalFormatting sqref="H178:H179">
    <cfRule type="expression" dxfId="568" priority="553">
      <formula>L178="農集"</formula>
    </cfRule>
  </conditionalFormatting>
  <conditionalFormatting sqref="I183:I184">
    <cfRule type="containsText" dxfId="567" priority="552" operator="containsText" text="0.08">
      <formula>NOT(ISERROR(SEARCH("0.08",I183)))</formula>
    </cfRule>
  </conditionalFormatting>
  <conditionalFormatting sqref="C184">
    <cfRule type="cellIs" dxfId="566" priority="551" operator="greaterThan">
      <formula>1000</formula>
    </cfRule>
  </conditionalFormatting>
  <conditionalFormatting sqref="D184">
    <cfRule type="cellIs" dxfId="565" priority="550" operator="greaterThan">
      <formula>1000</formula>
    </cfRule>
  </conditionalFormatting>
  <conditionalFormatting sqref="H183:H184">
    <cfRule type="expression" dxfId="564" priority="549">
      <formula>L183="農集"</formula>
    </cfRule>
  </conditionalFormatting>
  <conditionalFormatting sqref="I188:I189">
    <cfRule type="containsText" dxfId="563" priority="548" operator="containsText" text="0.08">
      <formula>NOT(ISERROR(SEARCH("0.08",I188)))</formula>
    </cfRule>
  </conditionalFormatting>
  <conditionalFormatting sqref="C189">
    <cfRule type="cellIs" dxfId="562" priority="547" operator="greaterThan">
      <formula>1000</formula>
    </cfRule>
  </conditionalFormatting>
  <conditionalFormatting sqref="D189">
    <cfRule type="cellIs" dxfId="561" priority="546" operator="greaterThan">
      <formula>1000</formula>
    </cfRule>
  </conditionalFormatting>
  <conditionalFormatting sqref="H188:H189">
    <cfRule type="expression" dxfId="560" priority="545">
      <formula>L188="農集"</formula>
    </cfRule>
  </conditionalFormatting>
  <conditionalFormatting sqref="I193:I194">
    <cfRule type="containsText" dxfId="559" priority="544" operator="containsText" text="0.08">
      <formula>NOT(ISERROR(SEARCH("0.08",I193)))</formula>
    </cfRule>
  </conditionalFormatting>
  <conditionalFormatting sqref="C194">
    <cfRule type="cellIs" dxfId="558" priority="543" operator="greaterThan">
      <formula>1000</formula>
    </cfRule>
  </conditionalFormatting>
  <conditionalFormatting sqref="D194">
    <cfRule type="cellIs" dxfId="557" priority="542" operator="greaterThan">
      <formula>1000</formula>
    </cfRule>
  </conditionalFormatting>
  <conditionalFormatting sqref="H193:H194">
    <cfRule type="expression" dxfId="556" priority="541">
      <formula>L193="農集"</formula>
    </cfRule>
  </conditionalFormatting>
  <conditionalFormatting sqref="I198:I199">
    <cfRule type="containsText" dxfId="555" priority="540" operator="containsText" text="0.08">
      <formula>NOT(ISERROR(SEARCH("0.08",I198)))</formula>
    </cfRule>
  </conditionalFormatting>
  <conditionalFormatting sqref="C199">
    <cfRule type="cellIs" dxfId="554" priority="539" operator="greaterThan">
      <formula>1000</formula>
    </cfRule>
  </conditionalFormatting>
  <conditionalFormatting sqref="D199">
    <cfRule type="cellIs" dxfId="553" priority="538" operator="greaterThan">
      <formula>1000</formula>
    </cfRule>
  </conditionalFormatting>
  <conditionalFormatting sqref="H198:H199">
    <cfRule type="expression" dxfId="552" priority="537">
      <formula>L198="農集"</formula>
    </cfRule>
  </conditionalFormatting>
  <conditionalFormatting sqref="I203:I204">
    <cfRule type="containsText" dxfId="551" priority="536" operator="containsText" text="0.08">
      <formula>NOT(ISERROR(SEARCH("0.08",I203)))</formula>
    </cfRule>
  </conditionalFormatting>
  <conditionalFormatting sqref="C204">
    <cfRule type="cellIs" dxfId="550" priority="535" operator="greaterThan">
      <formula>1000</formula>
    </cfRule>
  </conditionalFormatting>
  <conditionalFormatting sqref="D204">
    <cfRule type="cellIs" dxfId="549" priority="534" operator="greaterThan">
      <formula>1000</formula>
    </cfRule>
  </conditionalFormatting>
  <conditionalFormatting sqref="H203:H204">
    <cfRule type="expression" dxfId="548" priority="533">
      <formula>L203="農集"</formula>
    </cfRule>
  </conditionalFormatting>
  <conditionalFormatting sqref="I208:I209">
    <cfRule type="containsText" dxfId="547" priority="532" operator="containsText" text="0.08">
      <formula>NOT(ISERROR(SEARCH("0.08",I208)))</formula>
    </cfRule>
  </conditionalFormatting>
  <conditionalFormatting sqref="C209">
    <cfRule type="cellIs" dxfId="546" priority="531" operator="greaterThan">
      <formula>1000</formula>
    </cfRule>
  </conditionalFormatting>
  <conditionalFormatting sqref="D209">
    <cfRule type="cellIs" dxfId="545" priority="530" operator="greaterThan">
      <formula>1000</formula>
    </cfRule>
  </conditionalFormatting>
  <conditionalFormatting sqref="H208:H209">
    <cfRule type="expression" dxfId="544" priority="529">
      <formula>L208="農集"</formula>
    </cfRule>
  </conditionalFormatting>
  <conditionalFormatting sqref="I213:I214">
    <cfRule type="containsText" dxfId="543" priority="528" operator="containsText" text="0.08">
      <formula>NOT(ISERROR(SEARCH("0.08",I213)))</formula>
    </cfRule>
  </conditionalFormatting>
  <conditionalFormatting sqref="C214">
    <cfRule type="cellIs" dxfId="542" priority="527" operator="greaterThan">
      <formula>1000</formula>
    </cfRule>
  </conditionalFormatting>
  <conditionalFormatting sqref="D214">
    <cfRule type="cellIs" dxfId="541" priority="526" operator="greaterThan">
      <formula>1000</formula>
    </cfRule>
  </conditionalFormatting>
  <conditionalFormatting sqref="H213:H214">
    <cfRule type="expression" dxfId="540" priority="525">
      <formula>L213="農集"</formula>
    </cfRule>
  </conditionalFormatting>
  <conditionalFormatting sqref="I218:I219">
    <cfRule type="containsText" dxfId="539" priority="524" operator="containsText" text="0.08">
      <formula>NOT(ISERROR(SEARCH("0.08",I218)))</formula>
    </cfRule>
  </conditionalFormatting>
  <conditionalFormatting sqref="C219">
    <cfRule type="cellIs" dxfId="538" priority="523" operator="greaterThan">
      <formula>1000</formula>
    </cfRule>
  </conditionalFormatting>
  <conditionalFormatting sqref="D219">
    <cfRule type="cellIs" dxfId="537" priority="522" operator="greaterThan">
      <formula>1000</formula>
    </cfRule>
  </conditionalFormatting>
  <conditionalFormatting sqref="H218:H219">
    <cfRule type="expression" dxfId="536" priority="521">
      <formula>L218="農集"</formula>
    </cfRule>
  </conditionalFormatting>
  <conditionalFormatting sqref="I223:I224">
    <cfRule type="containsText" dxfId="535" priority="520" operator="containsText" text="0.08">
      <formula>NOT(ISERROR(SEARCH("0.08",I223)))</formula>
    </cfRule>
  </conditionalFormatting>
  <conditionalFormatting sqref="C224">
    <cfRule type="cellIs" dxfId="534" priority="519" operator="greaterThan">
      <formula>1000</formula>
    </cfRule>
  </conditionalFormatting>
  <conditionalFormatting sqref="D224">
    <cfRule type="cellIs" dxfId="533" priority="518" operator="greaterThan">
      <formula>1000</formula>
    </cfRule>
  </conditionalFormatting>
  <conditionalFormatting sqref="H223:H224">
    <cfRule type="expression" dxfId="532" priority="517">
      <formula>L223="農集"</formula>
    </cfRule>
  </conditionalFormatting>
  <conditionalFormatting sqref="I228:I229">
    <cfRule type="containsText" dxfId="531" priority="516" operator="containsText" text="0.08">
      <formula>NOT(ISERROR(SEARCH("0.08",I228)))</formula>
    </cfRule>
  </conditionalFormatting>
  <conditionalFormatting sqref="C229">
    <cfRule type="cellIs" dxfId="530" priority="515" operator="greaterThan">
      <formula>1000</formula>
    </cfRule>
  </conditionalFormatting>
  <conditionalFormatting sqref="D229">
    <cfRule type="cellIs" dxfId="529" priority="514" operator="greaterThan">
      <formula>1000</formula>
    </cfRule>
  </conditionalFormatting>
  <conditionalFormatting sqref="H228:H229">
    <cfRule type="expression" dxfId="528" priority="513">
      <formula>L228="農集"</formula>
    </cfRule>
  </conditionalFormatting>
  <conditionalFormatting sqref="I233:I234">
    <cfRule type="containsText" dxfId="527" priority="512" operator="containsText" text="0.08">
      <formula>NOT(ISERROR(SEARCH("0.08",I233)))</formula>
    </cfRule>
  </conditionalFormatting>
  <conditionalFormatting sqref="C234">
    <cfRule type="cellIs" dxfId="526" priority="511" operator="greaterThan">
      <formula>1000</formula>
    </cfRule>
  </conditionalFormatting>
  <conditionalFormatting sqref="D234">
    <cfRule type="cellIs" dxfId="525" priority="510" operator="greaterThan">
      <formula>1000</formula>
    </cfRule>
  </conditionalFormatting>
  <conditionalFormatting sqref="H233:H234">
    <cfRule type="expression" dxfId="524" priority="509">
      <formula>L233="農集"</formula>
    </cfRule>
  </conditionalFormatting>
  <conditionalFormatting sqref="I238:I239">
    <cfRule type="containsText" dxfId="523" priority="508" operator="containsText" text="0.08">
      <formula>NOT(ISERROR(SEARCH("0.08",I238)))</formula>
    </cfRule>
  </conditionalFormatting>
  <conditionalFormatting sqref="C239">
    <cfRule type="cellIs" dxfId="522" priority="507" operator="greaterThan">
      <formula>1000</formula>
    </cfRule>
  </conditionalFormatting>
  <conditionalFormatting sqref="D239">
    <cfRule type="cellIs" dxfId="521" priority="506" operator="greaterThan">
      <formula>1000</formula>
    </cfRule>
  </conditionalFormatting>
  <conditionalFormatting sqref="H238:H239">
    <cfRule type="expression" dxfId="520" priority="505">
      <formula>L238="農集"</formula>
    </cfRule>
  </conditionalFormatting>
  <conditionalFormatting sqref="I243:I244">
    <cfRule type="containsText" dxfId="519" priority="504" operator="containsText" text="0.08">
      <formula>NOT(ISERROR(SEARCH("0.08",I243)))</formula>
    </cfRule>
  </conditionalFormatting>
  <conditionalFormatting sqref="C244">
    <cfRule type="cellIs" dxfId="518" priority="503" operator="greaterThan">
      <formula>1000</formula>
    </cfRule>
  </conditionalFormatting>
  <conditionalFormatting sqref="D244">
    <cfRule type="cellIs" dxfId="517" priority="502" operator="greaterThan">
      <formula>1000</formula>
    </cfRule>
  </conditionalFormatting>
  <conditionalFormatting sqref="H243:H244">
    <cfRule type="expression" dxfId="516" priority="501">
      <formula>L243="農集"</formula>
    </cfRule>
  </conditionalFormatting>
  <conditionalFormatting sqref="I248:I249">
    <cfRule type="containsText" dxfId="515" priority="500" operator="containsText" text="0.08">
      <formula>NOT(ISERROR(SEARCH("0.08",I248)))</formula>
    </cfRule>
  </conditionalFormatting>
  <conditionalFormatting sqref="C249">
    <cfRule type="cellIs" dxfId="514" priority="499" operator="greaterThan">
      <formula>1000</formula>
    </cfRule>
  </conditionalFormatting>
  <conditionalFormatting sqref="D249">
    <cfRule type="cellIs" dxfId="513" priority="498" operator="greaterThan">
      <formula>1000</formula>
    </cfRule>
  </conditionalFormatting>
  <conditionalFormatting sqref="H248:H249">
    <cfRule type="expression" dxfId="512" priority="497">
      <formula>L248="農集"</formula>
    </cfRule>
  </conditionalFormatting>
  <conditionalFormatting sqref="I253:I254">
    <cfRule type="containsText" dxfId="511" priority="496" operator="containsText" text="0.08">
      <formula>NOT(ISERROR(SEARCH("0.08",I253)))</formula>
    </cfRule>
  </conditionalFormatting>
  <conditionalFormatting sqref="C254">
    <cfRule type="cellIs" dxfId="510" priority="495" operator="greaterThan">
      <formula>1000</formula>
    </cfRule>
  </conditionalFormatting>
  <conditionalFormatting sqref="D254">
    <cfRule type="cellIs" dxfId="509" priority="494" operator="greaterThan">
      <formula>1000</formula>
    </cfRule>
  </conditionalFormatting>
  <conditionalFormatting sqref="H253:H254">
    <cfRule type="expression" dxfId="508" priority="493">
      <formula>L253="農集"</formula>
    </cfRule>
  </conditionalFormatting>
  <conditionalFormatting sqref="I258:I259">
    <cfRule type="containsText" dxfId="507" priority="492" operator="containsText" text="0.08">
      <formula>NOT(ISERROR(SEARCH("0.08",I258)))</formula>
    </cfRule>
  </conditionalFormatting>
  <conditionalFormatting sqref="C259">
    <cfRule type="cellIs" dxfId="506" priority="491" operator="greaterThan">
      <formula>1000</formula>
    </cfRule>
  </conditionalFormatting>
  <conditionalFormatting sqref="D259">
    <cfRule type="cellIs" dxfId="505" priority="490" operator="greaterThan">
      <formula>1000</formula>
    </cfRule>
  </conditionalFormatting>
  <conditionalFormatting sqref="H258:H259">
    <cfRule type="expression" dxfId="504" priority="489">
      <formula>L258="農集"</formula>
    </cfRule>
  </conditionalFormatting>
  <conditionalFormatting sqref="I263:I264">
    <cfRule type="containsText" dxfId="503" priority="488" operator="containsText" text="0.08">
      <formula>NOT(ISERROR(SEARCH("0.08",I263)))</formula>
    </cfRule>
  </conditionalFormatting>
  <conditionalFormatting sqref="C264">
    <cfRule type="cellIs" dxfId="502" priority="487" operator="greaterThan">
      <formula>1000</formula>
    </cfRule>
  </conditionalFormatting>
  <conditionalFormatting sqref="D264">
    <cfRule type="cellIs" dxfId="501" priority="486" operator="greaterThan">
      <formula>1000</formula>
    </cfRule>
  </conditionalFormatting>
  <conditionalFormatting sqref="H263:H264">
    <cfRule type="expression" dxfId="500" priority="485">
      <formula>L263="農集"</formula>
    </cfRule>
  </conditionalFormatting>
  <conditionalFormatting sqref="I268:I269">
    <cfRule type="containsText" dxfId="499" priority="484" operator="containsText" text="0.08">
      <formula>NOT(ISERROR(SEARCH("0.08",I268)))</formula>
    </cfRule>
  </conditionalFormatting>
  <conditionalFormatting sqref="C269">
    <cfRule type="cellIs" dxfId="498" priority="483" operator="greaterThan">
      <formula>1000</formula>
    </cfRule>
  </conditionalFormatting>
  <conditionalFormatting sqref="D269">
    <cfRule type="cellIs" dxfId="497" priority="482" operator="greaterThan">
      <formula>1000</formula>
    </cfRule>
  </conditionalFormatting>
  <conditionalFormatting sqref="H268:H269">
    <cfRule type="expression" dxfId="496" priority="481">
      <formula>L268="農集"</formula>
    </cfRule>
  </conditionalFormatting>
  <conditionalFormatting sqref="I273:I274">
    <cfRule type="containsText" dxfId="495" priority="480" operator="containsText" text="0.08">
      <formula>NOT(ISERROR(SEARCH("0.08",I273)))</formula>
    </cfRule>
  </conditionalFormatting>
  <conditionalFormatting sqref="C274">
    <cfRule type="cellIs" dxfId="494" priority="479" operator="greaterThan">
      <formula>1000</formula>
    </cfRule>
  </conditionalFormatting>
  <conditionalFormatting sqref="D274">
    <cfRule type="cellIs" dxfId="493" priority="478" operator="greaterThan">
      <formula>1000</formula>
    </cfRule>
  </conditionalFormatting>
  <conditionalFormatting sqref="H273:H274">
    <cfRule type="expression" dxfId="492" priority="477">
      <formula>L273="農集"</formula>
    </cfRule>
  </conditionalFormatting>
  <conditionalFormatting sqref="I278:I279">
    <cfRule type="containsText" dxfId="491" priority="476" operator="containsText" text="0.08">
      <formula>NOT(ISERROR(SEARCH("0.08",I278)))</formula>
    </cfRule>
  </conditionalFormatting>
  <conditionalFormatting sqref="C279">
    <cfRule type="cellIs" dxfId="490" priority="475" operator="greaterThan">
      <formula>1000</formula>
    </cfRule>
  </conditionalFormatting>
  <conditionalFormatting sqref="D279">
    <cfRule type="cellIs" dxfId="489" priority="474" operator="greaterThan">
      <formula>1000</formula>
    </cfRule>
  </conditionalFormatting>
  <conditionalFormatting sqref="H278:H279">
    <cfRule type="expression" dxfId="488" priority="473">
      <formula>L278="農集"</formula>
    </cfRule>
  </conditionalFormatting>
  <conditionalFormatting sqref="I283:I284">
    <cfRule type="containsText" dxfId="487" priority="472" operator="containsText" text="0.08">
      <formula>NOT(ISERROR(SEARCH("0.08",I283)))</formula>
    </cfRule>
  </conditionalFormatting>
  <conditionalFormatting sqref="C284">
    <cfRule type="cellIs" dxfId="486" priority="471" operator="greaterThan">
      <formula>1000</formula>
    </cfRule>
  </conditionalFormatting>
  <conditionalFormatting sqref="D284">
    <cfRule type="cellIs" dxfId="485" priority="470" operator="greaterThan">
      <formula>1000</formula>
    </cfRule>
  </conditionalFormatting>
  <conditionalFormatting sqref="H283:H284">
    <cfRule type="expression" dxfId="484" priority="469">
      <formula>L283="農集"</formula>
    </cfRule>
  </conditionalFormatting>
  <conditionalFormatting sqref="I293:I294">
    <cfRule type="containsText" dxfId="483" priority="468" operator="containsText" text="0.08">
      <formula>NOT(ISERROR(SEARCH("0.08",I293)))</formula>
    </cfRule>
  </conditionalFormatting>
  <conditionalFormatting sqref="C294">
    <cfRule type="cellIs" dxfId="482" priority="467" operator="greaterThan">
      <formula>1000</formula>
    </cfRule>
  </conditionalFormatting>
  <conditionalFormatting sqref="D294">
    <cfRule type="cellIs" dxfId="481" priority="466" operator="greaterThan">
      <formula>1000</formula>
    </cfRule>
  </conditionalFormatting>
  <conditionalFormatting sqref="H293:H294">
    <cfRule type="expression" dxfId="480" priority="465">
      <formula>L293="農集"</formula>
    </cfRule>
  </conditionalFormatting>
  <conditionalFormatting sqref="I298:I299">
    <cfRule type="containsText" dxfId="479" priority="464" operator="containsText" text="0.08">
      <formula>NOT(ISERROR(SEARCH("0.08",I298)))</formula>
    </cfRule>
  </conditionalFormatting>
  <conditionalFormatting sqref="C299">
    <cfRule type="cellIs" dxfId="478" priority="463" operator="greaterThan">
      <formula>1000</formula>
    </cfRule>
  </conditionalFormatting>
  <conditionalFormatting sqref="D299">
    <cfRule type="cellIs" dxfId="477" priority="462" operator="greaterThan">
      <formula>1000</formula>
    </cfRule>
  </conditionalFormatting>
  <conditionalFormatting sqref="H298:H299">
    <cfRule type="expression" dxfId="476" priority="461">
      <formula>L298="農集"</formula>
    </cfRule>
  </conditionalFormatting>
  <conditionalFormatting sqref="I303:I304">
    <cfRule type="containsText" dxfId="475" priority="460" operator="containsText" text="0.08">
      <formula>NOT(ISERROR(SEARCH("0.08",I303)))</formula>
    </cfRule>
  </conditionalFormatting>
  <conditionalFormatting sqref="C304">
    <cfRule type="cellIs" dxfId="474" priority="459" operator="greaterThan">
      <formula>1000</formula>
    </cfRule>
  </conditionalFormatting>
  <conditionalFormatting sqref="D304">
    <cfRule type="cellIs" dxfId="473" priority="458" operator="greaterThan">
      <formula>1000</formula>
    </cfRule>
  </conditionalFormatting>
  <conditionalFormatting sqref="H303:H304">
    <cfRule type="expression" dxfId="472" priority="457">
      <formula>L303="農集"</formula>
    </cfRule>
  </conditionalFormatting>
  <conditionalFormatting sqref="I308:I309">
    <cfRule type="containsText" dxfId="471" priority="456" operator="containsText" text="0.08">
      <formula>NOT(ISERROR(SEARCH("0.08",I308)))</formula>
    </cfRule>
  </conditionalFormatting>
  <conditionalFormatting sqref="C309">
    <cfRule type="cellIs" dxfId="470" priority="455" operator="greaterThan">
      <formula>1000</formula>
    </cfRule>
  </conditionalFormatting>
  <conditionalFormatting sqref="D309">
    <cfRule type="cellIs" dxfId="469" priority="454" operator="greaterThan">
      <formula>1000</formula>
    </cfRule>
  </conditionalFormatting>
  <conditionalFormatting sqref="H308:H309">
    <cfRule type="expression" dxfId="468" priority="453">
      <formula>L308="農集"</formula>
    </cfRule>
  </conditionalFormatting>
  <conditionalFormatting sqref="I313:I314">
    <cfRule type="containsText" dxfId="467" priority="452" operator="containsText" text="0.08">
      <formula>NOT(ISERROR(SEARCH("0.08",I313)))</formula>
    </cfRule>
  </conditionalFormatting>
  <conditionalFormatting sqref="C314">
    <cfRule type="cellIs" dxfId="466" priority="451" operator="greaterThan">
      <formula>1000</formula>
    </cfRule>
  </conditionalFormatting>
  <conditionalFormatting sqref="D314">
    <cfRule type="cellIs" dxfId="465" priority="450" operator="greaterThan">
      <formula>1000</formula>
    </cfRule>
  </conditionalFormatting>
  <conditionalFormatting sqref="H313:H314">
    <cfRule type="expression" dxfId="464" priority="449">
      <formula>L313="農集"</formula>
    </cfRule>
  </conditionalFormatting>
  <conditionalFormatting sqref="I318:I319">
    <cfRule type="containsText" dxfId="463" priority="448" operator="containsText" text="0.08">
      <formula>NOT(ISERROR(SEARCH("0.08",I318)))</formula>
    </cfRule>
  </conditionalFormatting>
  <conditionalFormatting sqref="C319">
    <cfRule type="cellIs" dxfId="462" priority="447" operator="greaterThan">
      <formula>1000</formula>
    </cfRule>
  </conditionalFormatting>
  <conditionalFormatting sqref="D319">
    <cfRule type="cellIs" dxfId="461" priority="446" operator="greaterThan">
      <formula>1000</formula>
    </cfRule>
  </conditionalFormatting>
  <conditionalFormatting sqref="H318:H319">
    <cfRule type="expression" dxfId="460" priority="445">
      <formula>L318="農集"</formula>
    </cfRule>
  </conditionalFormatting>
  <conditionalFormatting sqref="I323:I324">
    <cfRule type="containsText" dxfId="459" priority="444" operator="containsText" text="0.08">
      <formula>NOT(ISERROR(SEARCH("0.08",I323)))</formula>
    </cfRule>
  </conditionalFormatting>
  <conditionalFormatting sqref="C324">
    <cfRule type="cellIs" dxfId="458" priority="443" operator="greaterThan">
      <formula>1000</formula>
    </cfRule>
  </conditionalFormatting>
  <conditionalFormatting sqref="D324">
    <cfRule type="cellIs" dxfId="457" priority="442" operator="greaterThan">
      <formula>1000</formula>
    </cfRule>
  </conditionalFormatting>
  <conditionalFormatting sqref="H323:H324">
    <cfRule type="expression" dxfId="456" priority="441">
      <formula>L323="農集"</formula>
    </cfRule>
  </conditionalFormatting>
  <conditionalFormatting sqref="I328:I329">
    <cfRule type="containsText" dxfId="455" priority="440" operator="containsText" text="0.08">
      <formula>NOT(ISERROR(SEARCH("0.08",I328)))</formula>
    </cfRule>
  </conditionalFormatting>
  <conditionalFormatting sqref="C329">
    <cfRule type="cellIs" dxfId="454" priority="439" operator="greaterThan">
      <formula>1000</formula>
    </cfRule>
  </conditionalFormatting>
  <conditionalFormatting sqref="D329">
    <cfRule type="cellIs" dxfId="453" priority="438" operator="greaterThan">
      <formula>1000</formula>
    </cfRule>
  </conditionalFormatting>
  <conditionalFormatting sqref="H328:H329">
    <cfRule type="expression" dxfId="452" priority="437">
      <formula>L328="農集"</formula>
    </cfRule>
  </conditionalFormatting>
  <conditionalFormatting sqref="I333:I334">
    <cfRule type="containsText" dxfId="451" priority="436" operator="containsText" text="0.08">
      <formula>NOT(ISERROR(SEARCH("0.08",I333)))</formula>
    </cfRule>
  </conditionalFormatting>
  <conditionalFormatting sqref="C334">
    <cfRule type="cellIs" dxfId="450" priority="435" operator="greaterThan">
      <formula>1000</formula>
    </cfRule>
  </conditionalFormatting>
  <conditionalFormatting sqref="D334">
    <cfRule type="cellIs" dxfId="449" priority="434" operator="greaterThan">
      <formula>1000</formula>
    </cfRule>
  </conditionalFormatting>
  <conditionalFormatting sqref="H333:H334">
    <cfRule type="expression" dxfId="448" priority="433">
      <formula>L333="農集"</formula>
    </cfRule>
  </conditionalFormatting>
  <conditionalFormatting sqref="I338:I339">
    <cfRule type="containsText" dxfId="447" priority="432" operator="containsText" text="0.08">
      <formula>NOT(ISERROR(SEARCH("0.08",I338)))</formula>
    </cfRule>
  </conditionalFormatting>
  <conditionalFormatting sqref="C339">
    <cfRule type="cellIs" dxfId="446" priority="431" operator="greaterThan">
      <formula>1000</formula>
    </cfRule>
  </conditionalFormatting>
  <conditionalFormatting sqref="D339">
    <cfRule type="cellIs" dxfId="445" priority="430" operator="greaterThan">
      <formula>1000</formula>
    </cfRule>
  </conditionalFormatting>
  <conditionalFormatting sqref="H338:H339">
    <cfRule type="expression" dxfId="444" priority="429">
      <formula>L338="農集"</formula>
    </cfRule>
  </conditionalFormatting>
  <conditionalFormatting sqref="I343:I344">
    <cfRule type="containsText" dxfId="443" priority="428" operator="containsText" text="0.08">
      <formula>NOT(ISERROR(SEARCH("0.08",I343)))</formula>
    </cfRule>
  </conditionalFormatting>
  <conditionalFormatting sqref="C344">
    <cfRule type="cellIs" dxfId="442" priority="427" operator="greaterThan">
      <formula>1000</formula>
    </cfRule>
  </conditionalFormatting>
  <conditionalFormatting sqref="D344">
    <cfRule type="cellIs" dxfId="441" priority="426" operator="greaterThan">
      <formula>1000</formula>
    </cfRule>
  </conditionalFormatting>
  <conditionalFormatting sqref="H343:H344">
    <cfRule type="expression" dxfId="440" priority="425">
      <formula>L343="農集"</formula>
    </cfRule>
  </conditionalFormatting>
  <conditionalFormatting sqref="I348:I349">
    <cfRule type="containsText" dxfId="439" priority="424" operator="containsText" text="0.08">
      <formula>NOT(ISERROR(SEARCH("0.08",I348)))</formula>
    </cfRule>
  </conditionalFormatting>
  <conditionalFormatting sqref="C349">
    <cfRule type="cellIs" dxfId="438" priority="423" operator="greaterThan">
      <formula>1000</formula>
    </cfRule>
  </conditionalFormatting>
  <conditionalFormatting sqref="D349">
    <cfRule type="cellIs" dxfId="437" priority="422" operator="greaterThan">
      <formula>1000</formula>
    </cfRule>
  </conditionalFormatting>
  <conditionalFormatting sqref="H348:H349">
    <cfRule type="expression" dxfId="436" priority="421">
      <formula>L348="農集"</formula>
    </cfRule>
  </conditionalFormatting>
  <conditionalFormatting sqref="I353:I354">
    <cfRule type="containsText" dxfId="435" priority="420" operator="containsText" text="0.08">
      <formula>NOT(ISERROR(SEARCH("0.08",I353)))</formula>
    </cfRule>
  </conditionalFormatting>
  <conditionalFormatting sqref="C354">
    <cfRule type="cellIs" dxfId="434" priority="419" operator="greaterThan">
      <formula>1000</formula>
    </cfRule>
  </conditionalFormatting>
  <conditionalFormatting sqref="D354">
    <cfRule type="cellIs" dxfId="433" priority="418" operator="greaterThan">
      <formula>1000</formula>
    </cfRule>
  </conditionalFormatting>
  <conditionalFormatting sqref="H353:H354">
    <cfRule type="expression" dxfId="432" priority="417">
      <formula>L353="農集"</formula>
    </cfRule>
  </conditionalFormatting>
  <conditionalFormatting sqref="I358:I359">
    <cfRule type="containsText" dxfId="431" priority="416" operator="containsText" text="0.08">
      <formula>NOT(ISERROR(SEARCH("0.08",I358)))</formula>
    </cfRule>
  </conditionalFormatting>
  <conditionalFormatting sqref="C359">
    <cfRule type="cellIs" dxfId="430" priority="415" operator="greaterThan">
      <formula>1000</formula>
    </cfRule>
  </conditionalFormatting>
  <conditionalFormatting sqref="D359">
    <cfRule type="cellIs" dxfId="429" priority="414" operator="greaterThan">
      <formula>1000</formula>
    </cfRule>
  </conditionalFormatting>
  <conditionalFormatting sqref="H358:H359">
    <cfRule type="expression" dxfId="428" priority="413">
      <formula>L358="農集"</formula>
    </cfRule>
  </conditionalFormatting>
  <conditionalFormatting sqref="I363:I364">
    <cfRule type="containsText" dxfId="427" priority="412" operator="containsText" text="0.08">
      <formula>NOT(ISERROR(SEARCH("0.08",I363)))</formula>
    </cfRule>
  </conditionalFormatting>
  <conditionalFormatting sqref="C364">
    <cfRule type="cellIs" dxfId="426" priority="411" operator="greaterThan">
      <formula>1000</formula>
    </cfRule>
  </conditionalFormatting>
  <conditionalFormatting sqref="D364">
    <cfRule type="cellIs" dxfId="425" priority="410" operator="greaterThan">
      <formula>1000</formula>
    </cfRule>
  </conditionalFormatting>
  <conditionalFormatting sqref="H363:H364">
    <cfRule type="expression" dxfId="424" priority="409">
      <formula>L363="農集"</formula>
    </cfRule>
  </conditionalFormatting>
  <conditionalFormatting sqref="I368:I369">
    <cfRule type="containsText" dxfId="423" priority="408" operator="containsText" text="0.08">
      <formula>NOT(ISERROR(SEARCH("0.08",I368)))</formula>
    </cfRule>
  </conditionalFormatting>
  <conditionalFormatting sqref="C369">
    <cfRule type="cellIs" dxfId="422" priority="407" operator="greaterThan">
      <formula>1000</formula>
    </cfRule>
  </conditionalFormatting>
  <conditionalFormatting sqref="D369">
    <cfRule type="cellIs" dxfId="421" priority="406" operator="greaterThan">
      <formula>1000</formula>
    </cfRule>
  </conditionalFormatting>
  <conditionalFormatting sqref="H368:H369">
    <cfRule type="expression" dxfId="420" priority="405">
      <formula>L368="農集"</formula>
    </cfRule>
  </conditionalFormatting>
  <conditionalFormatting sqref="I373:I374">
    <cfRule type="containsText" dxfId="419" priority="404" operator="containsText" text="0.08">
      <formula>NOT(ISERROR(SEARCH("0.08",I373)))</formula>
    </cfRule>
  </conditionalFormatting>
  <conditionalFormatting sqref="C374">
    <cfRule type="cellIs" dxfId="418" priority="403" operator="greaterThan">
      <formula>1000</formula>
    </cfRule>
  </conditionalFormatting>
  <conditionalFormatting sqref="D374">
    <cfRule type="cellIs" dxfId="417" priority="402" operator="greaterThan">
      <formula>1000</formula>
    </cfRule>
  </conditionalFormatting>
  <conditionalFormatting sqref="H373:H374">
    <cfRule type="expression" dxfId="416" priority="401">
      <formula>L373="農集"</formula>
    </cfRule>
  </conditionalFormatting>
  <conditionalFormatting sqref="I378:I379">
    <cfRule type="containsText" dxfId="415" priority="400" operator="containsText" text="0.08">
      <formula>NOT(ISERROR(SEARCH("0.08",I378)))</formula>
    </cfRule>
  </conditionalFormatting>
  <conditionalFormatting sqref="C379">
    <cfRule type="cellIs" dxfId="414" priority="399" operator="greaterThan">
      <formula>1000</formula>
    </cfRule>
  </conditionalFormatting>
  <conditionalFormatting sqref="D379">
    <cfRule type="cellIs" dxfId="413" priority="398" operator="greaterThan">
      <formula>1000</formula>
    </cfRule>
  </conditionalFormatting>
  <conditionalFormatting sqref="H378:H379">
    <cfRule type="expression" dxfId="412" priority="397">
      <formula>L378="農集"</formula>
    </cfRule>
  </conditionalFormatting>
  <conditionalFormatting sqref="I383:I384">
    <cfRule type="containsText" dxfId="411" priority="396" operator="containsText" text="0.08">
      <formula>NOT(ISERROR(SEARCH("0.08",I383)))</formula>
    </cfRule>
  </conditionalFormatting>
  <conditionalFormatting sqref="C384">
    <cfRule type="cellIs" dxfId="410" priority="395" operator="greaterThan">
      <formula>1000</formula>
    </cfRule>
  </conditionalFormatting>
  <conditionalFormatting sqref="D384">
    <cfRule type="cellIs" dxfId="409" priority="394" operator="greaterThan">
      <formula>1000</formula>
    </cfRule>
  </conditionalFormatting>
  <conditionalFormatting sqref="H383:H384">
    <cfRule type="expression" dxfId="408" priority="393">
      <formula>L383="農集"</formula>
    </cfRule>
  </conditionalFormatting>
  <conditionalFormatting sqref="I388:I389">
    <cfRule type="containsText" dxfId="407" priority="392" operator="containsText" text="0.08">
      <formula>NOT(ISERROR(SEARCH("0.08",I388)))</formula>
    </cfRule>
  </conditionalFormatting>
  <conditionalFormatting sqref="C389">
    <cfRule type="cellIs" dxfId="406" priority="391" operator="greaterThan">
      <formula>1000</formula>
    </cfRule>
  </conditionalFormatting>
  <conditionalFormatting sqref="D389">
    <cfRule type="cellIs" dxfId="405" priority="390" operator="greaterThan">
      <formula>1000</formula>
    </cfRule>
  </conditionalFormatting>
  <conditionalFormatting sqref="H388:H389">
    <cfRule type="expression" dxfId="404" priority="389">
      <formula>L388="農集"</formula>
    </cfRule>
  </conditionalFormatting>
  <conditionalFormatting sqref="I393:I394">
    <cfRule type="containsText" dxfId="403" priority="388" operator="containsText" text="0.08">
      <formula>NOT(ISERROR(SEARCH("0.08",I393)))</formula>
    </cfRule>
  </conditionalFormatting>
  <conditionalFormatting sqref="C394">
    <cfRule type="cellIs" dxfId="402" priority="387" operator="greaterThan">
      <formula>1000</formula>
    </cfRule>
  </conditionalFormatting>
  <conditionalFormatting sqref="D394">
    <cfRule type="cellIs" dxfId="401" priority="386" operator="greaterThan">
      <formula>1000</formula>
    </cfRule>
  </conditionalFormatting>
  <conditionalFormatting sqref="H393:H394">
    <cfRule type="expression" dxfId="400" priority="385">
      <formula>L393="農集"</formula>
    </cfRule>
  </conditionalFormatting>
  <conditionalFormatting sqref="I398:I399">
    <cfRule type="containsText" dxfId="399" priority="384" operator="containsText" text="0.08">
      <formula>NOT(ISERROR(SEARCH("0.08",I398)))</formula>
    </cfRule>
  </conditionalFormatting>
  <conditionalFormatting sqref="C399">
    <cfRule type="cellIs" dxfId="398" priority="383" operator="greaterThan">
      <formula>1000</formula>
    </cfRule>
  </conditionalFormatting>
  <conditionalFormatting sqref="D399">
    <cfRule type="cellIs" dxfId="397" priority="382" operator="greaterThan">
      <formula>1000</formula>
    </cfRule>
  </conditionalFormatting>
  <conditionalFormatting sqref="H398:H399">
    <cfRule type="expression" dxfId="396" priority="381">
      <formula>L398="農集"</formula>
    </cfRule>
  </conditionalFormatting>
  <conditionalFormatting sqref="I403:I404">
    <cfRule type="containsText" dxfId="395" priority="380" operator="containsText" text="0.08">
      <formula>NOT(ISERROR(SEARCH("0.08",I403)))</formula>
    </cfRule>
  </conditionalFormatting>
  <conditionalFormatting sqref="C404">
    <cfRule type="cellIs" dxfId="394" priority="379" operator="greaterThan">
      <formula>1000</formula>
    </cfRule>
  </conditionalFormatting>
  <conditionalFormatting sqref="D404">
    <cfRule type="cellIs" dxfId="393" priority="378" operator="greaterThan">
      <formula>1000</formula>
    </cfRule>
  </conditionalFormatting>
  <conditionalFormatting sqref="H403:H404">
    <cfRule type="expression" dxfId="392" priority="377">
      <formula>L403="農集"</formula>
    </cfRule>
  </conditionalFormatting>
  <conditionalFormatting sqref="I408:I409">
    <cfRule type="containsText" dxfId="391" priority="376" operator="containsText" text="0.08">
      <formula>NOT(ISERROR(SEARCH("0.08",I408)))</formula>
    </cfRule>
  </conditionalFormatting>
  <conditionalFormatting sqref="C409">
    <cfRule type="cellIs" dxfId="390" priority="375" operator="greaterThan">
      <formula>1000</formula>
    </cfRule>
  </conditionalFormatting>
  <conditionalFormatting sqref="D409">
    <cfRule type="cellIs" dxfId="389" priority="374" operator="greaterThan">
      <formula>1000</formula>
    </cfRule>
  </conditionalFormatting>
  <conditionalFormatting sqref="H408:H409">
    <cfRule type="expression" dxfId="388" priority="373">
      <formula>L408="農集"</formula>
    </cfRule>
  </conditionalFormatting>
  <conditionalFormatting sqref="I413:I414">
    <cfRule type="containsText" dxfId="387" priority="372" operator="containsText" text="0.08">
      <formula>NOT(ISERROR(SEARCH("0.08",I413)))</formula>
    </cfRule>
  </conditionalFormatting>
  <conditionalFormatting sqref="C414">
    <cfRule type="cellIs" dxfId="386" priority="371" operator="greaterThan">
      <formula>1000</formula>
    </cfRule>
  </conditionalFormatting>
  <conditionalFormatting sqref="D414">
    <cfRule type="cellIs" dxfId="385" priority="370" operator="greaterThan">
      <formula>1000</formula>
    </cfRule>
  </conditionalFormatting>
  <conditionalFormatting sqref="H413:H414">
    <cfRule type="expression" dxfId="384" priority="369">
      <formula>L413="農集"</formula>
    </cfRule>
  </conditionalFormatting>
  <conditionalFormatting sqref="I418:I419">
    <cfRule type="containsText" dxfId="383" priority="368" operator="containsText" text="0.08">
      <formula>NOT(ISERROR(SEARCH("0.08",I418)))</formula>
    </cfRule>
  </conditionalFormatting>
  <conditionalFormatting sqref="C419">
    <cfRule type="cellIs" dxfId="382" priority="367" operator="greaterThan">
      <formula>1000</formula>
    </cfRule>
  </conditionalFormatting>
  <conditionalFormatting sqref="D419">
    <cfRule type="cellIs" dxfId="381" priority="366" operator="greaterThan">
      <formula>1000</formula>
    </cfRule>
  </conditionalFormatting>
  <conditionalFormatting sqref="H418:H419">
    <cfRule type="expression" dxfId="380" priority="365">
      <formula>L418="農集"</formula>
    </cfRule>
  </conditionalFormatting>
  <conditionalFormatting sqref="I423:I424">
    <cfRule type="containsText" dxfId="379" priority="364" operator="containsText" text="0.08">
      <formula>NOT(ISERROR(SEARCH("0.08",I423)))</formula>
    </cfRule>
  </conditionalFormatting>
  <conditionalFormatting sqref="C424">
    <cfRule type="cellIs" dxfId="378" priority="363" operator="greaterThan">
      <formula>1000</formula>
    </cfRule>
  </conditionalFormatting>
  <conditionalFormatting sqref="D424">
    <cfRule type="cellIs" dxfId="377" priority="362" operator="greaterThan">
      <formula>1000</formula>
    </cfRule>
  </conditionalFormatting>
  <conditionalFormatting sqref="H423:H424">
    <cfRule type="expression" dxfId="376" priority="361">
      <formula>L423="農集"</formula>
    </cfRule>
  </conditionalFormatting>
  <conditionalFormatting sqref="I428:I429">
    <cfRule type="containsText" dxfId="375" priority="360" operator="containsText" text="0.08">
      <formula>NOT(ISERROR(SEARCH("0.08",I428)))</formula>
    </cfRule>
  </conditionalFormatting>
  <conditionalFormatting sqref="C429">
    <cfRule type="cellIs" dxfId="374" priority="359" operator="greaterThan">
      <formula>1000</formula>
    </cfRule>
  </conditionalFormatting>
  <conditionalFormatting sqref="D429">
    <cfRule type="cellIs" dxfId="373" priority="358" operator="greaterThan">
      <formula>1000</formula>
    </cfRule>
  </conditionalFormatting>
  <conditionalFormatting sqref="H428:H429">
    <cfRule type="expression" dxfId="372" priority="357">
      <formula>L428="農集"</formula>
    </cfRule>
  </conditionalFormatting>
  <conditionalFormatting sqref="I433:I434">
    <cfRule type="containsText" dxfId="371" priority="356" operator="containsText" text="0.08">
      <formula>NOT(ISERROR(SEARCH("0.08",I433)))</formula>
    </cfRule>
  </conditionalFormatting>
  <conditionalFormatting sqref="C434">
    <cfRule type="cellIs" dxfId="370" priority="355" operator="greaterThan">
      <formula>1000</formula>
    </cfRule>
  </conditionalFormatting>
  <conditionalFormatting sqref="D434">
    <cfRule type="cellIs" dxfId="369" priority="354" operator="greaterThan">
      <formula>1000</formula>
    </cfRule>
  </conditionalFormatting>
  <conditionalFormatting sqref="H433:H434">
    <cfRule type="expression" dxfId="368" priority="353">
      <formula>L433="農集"</formula>
    </cfRule>
  </conditionalFormatting>
  <conditionalFormatting sqref="I438:I439">
    <cfRule type="containsText" dxfId="367" priority="352" operator="containsText" text="0.08">
      <formula>NOT(ISERROR(SEARCH("0.08",I438)))</formula>
    </cfRule>
  </conditionalFormatting>
  <conditionalFormatting sqref="C439">
    <cfRule type="cellIs" dxfId="366" priority="351" operator="greaterThan">
      <formula>1000</formula>
    </cfRule>
  </conditionalFormatting>
  <conditionalFormatting sqref="D439">
    <cfRule type="cellIs" dxfId="365" priority="350" operator="greaterThan">
      <formula>1000</formula>
    </cfRule>
  </conditionalFormatting>
  <conditionalFormatting sqref="H438:H439">
    <cfRule type="expression" dxfId="364" priority="349">
      <formula>L438="農集"</formula>
    </cfRule>
  </conditionalFormatting>
  <conditionalFormatting sqref="I443:I444">
    <cfRule type="containsText" dxfId="363" priority="348" operator="containsText" text="0.08">
      <formula>NOT(ISERROR(SEARCH("0.08",I443)))</formula>
    </cfRule>
  </conditionalFormatting>
  <conditionalFormatting sqref="C444">
    <cfRule type="cellIs" dxfId="362" priority="347" operator="greaterThan">
      <formula>1000</formula>
    </cfRule>
  </conditionalFormatting>
  <conditionalFormatting sqref="D444">
    <cfRule type="cellIs" dxfId="361" priority="346" operator="greaterThan">
      <formula>1000</formula>
    </cfRule>
  </conditionalFormatting>
  <conditionalFormatting sqref="H443:H444">
    <cfRule type="expression" dxfId="360" priority="345">
      <formula>L443="農集"</formula>
    </cfRule>
  </conditionalFormatting>
  <conditionalFormatting sqref="I448:I449">
    <cfRule type="containsText" dxfId="359" priority="344" operator="containsText" text="0.08">
      <formula>NOT(ISERROR(SEARCH("0.08",I448)))</formula>
    </cfRule>
  </conditionalFormatting>
  <conditionalFormatting sqref="C449">
    <cfRule type="cellIs" dxfId="358" priority="343" operator="greaterThan">
      <formula>1000</formula>
    </cfRule>
  </conditionalFormatting>
  <conditionalFormatting sqref="D449">
    <cfRule type="cellIs" dxfId="357" priority="342" operator="greaterThan">
      <formula>1000</formula>
    </cfRule>
  </conditionalFormatting>
  <conditionalFormatting sqref="H448:H449">
    <cfRule type="expression" dxfId="356" priority="341">
      <formula>L448="農集"</formula>
    </cfRule>
  </conditionalFormatting>
  <conditionalFormatting sqref="I453:I454">
    <cfRule type="containsText" dxfId="355" priority="340" operator="containsText" text="0.08">
      <formula>NOT(ISERROR(SEARCH("0.08",I453)))</formula>
    </cfRule>
  </conditionalFormatting>
  <conditionalFormatting sqref="C454">
    <cfRule type="cellIs" dxfId="354" priority="339" operator="greaterThan">
      <formula>1000</formula>
    </cfRule>
  </conditionalFormatting>
  <conditionalFormatting sqref="D454">
    <cfRule type="cellIs" dxfId="353" priority="338" operator="greaterThan">
      <formula>1000</formula>
    </cfRule>
  </conditionalFormatting>
  <conditionalFormatting sqref="H453:H454">
    <cfRule type="expression" dxfId="352" priority="337">
      <formula>L453="農集"</formula>
    </cfRule>
  </conditionalFormatting>
  <conditionalFormatting sqref="I458:I459">
    <cfRule type="containsText" dxfId="351" priority="336" operator="containsText" text="0.08">
      <formula>NOT(ISERROR(SEARCH("0.08",I458)))</formula>
    </cfRule>
  </conditionalFormatting>
  <conditionalFormatting sqref="C459">
    <cfRule type="cellIs" dxfId="350" priority="335" operator="greaterThan">
      <formula>1000</formula>
    </cfRule>
  </conditionalFormatting>
  <conditionalFormatting sqref="D459">
    <cfRule type="cellIs" dxfId="349" priority="334" operator="greaterThan">
      <formula>1000</formula>
    </cfRule>
  </conditionalFormatting>
  <conditionalFormatting sqref="H458:H459">
    <cfRule type="expression" dxfId="348" priority="333">
      <formula>L458="農集"</formula>
    </cfRule>
  </conditionalFormatting>
  <conditionalFormatting sqref="I463:I464">
    <cfRule type="containsText" dxfId="347" priority="332" operator="containsText" text="0.08">
      <formula>NOT(ISERROR(SEARCH("0.08",I463)))</formula>
    </cfRule>
  </conditionalFormatting>
  <conditionalFormatting sqref="C464">
    <cfRule type="cellIs" dxfId="346" priority="331" operator="greaterThan">
      <formula>1000</formula>
    </cfRule>
  </conditionalFormatting>
  <conditionalFormatting sqref="D464">
    <cfRule type="cellIs" dxfId="345" priority="330" operator="greaterThan">
      <formula>1000</formula>
    </cfRule>
  </conditionalFormatting>
  <conditionalFormatting sqref="H463:H464">
    <cfRule type="expression" dxfId="344" priority="329">
      <formula>L463="農集"</formula>
    </cfRule>
  </conditionalFormatting>
  <conditionalFormatting sqref="I468:I469">
    <cfRule type="containsText" dxfId="343" priority="328" operator="containsText" text="0.08">
      <formula>NOT(ISERROR(SEARCH("0.08",I468)))</formula>
    </cfRule>
  </conditionalFormatting>
  <conditionalFormatting sqref="C469">
    <cfRule type="cellIs" dxfId="342" priority="327" operator="greaterThan">
      <formula>1000</formula>
    </cfRule>
  </conditionalFormatting>
  <conditionalFormatting sqref="D469">
    <cfRule type="cellIs" dxfId="341" priority="326" operator="greaterThan">
      <formula>1000</formula>
    </cfRule>
  </conditionalFormatting>
  <conditionalFormatting sqref="H468:H469">
    <cfRule type="expression" dxfId="340" priority="325">
      <formula>L468="農集"</formula>
    </cfRule>
  </conditionalFormatting>
  <conditionalFormatting sqref="I473:I474">
    <cfRule type="containsText" dxfId="339" priority="324" operator="containsText" text="0.08">
      <formula>NOT(ISERROR(SEARCH("0.08",I473)))</formula>
    </cfRule>
  </conditionalFormatting>
  <conditionalFormatting sqref="C474">
    <cfRule type="cellIs" dxfId="338" priority="323" operator="greaterThan">
      <formula>1000</formula>
    </cfRule>
  </conditionalFormatting>
  <conditionalFormatting sqref="D474">
    <cfRule type="cellIs" dxfId="337" priority="322" operator="greaterThan">
      <formula>1000</formula>
    </cfRule>
  </conditionalFormatting>
  <conditionalFormatting sqref="H473:H474">
    <cfRule type="expression" dxfId="336" priority="321">
      <formula>L473="農集"</formula>
    </cfRule>
  </conditionalFormatting>
  <conditionalFormatting sqref="I478:I479">
    <cfRule type="containsText" dxfId="335" priority="320" operator="containsText" text="0.08">
      <formula>NOT(ISERROR(SEARCH("0.08",I478)))</formula>
    </cfRule>
  </conditionalFormatting>
  <conditionalFormatting sqref="C479">
    <cfRule type="cellIs" dxfId="334" priority="319" operator="greaterThan">
      <formula>1000</formula>
    </cfRule>
  </conditionalFormatting>
  <conditionalFormatting sqref="D479">
    <cfRule type="cellIs" dxfId="333" priority="318" operator="greaterThan">
      <formula>1000</formula>
    </cfRule>
  </conditionalFormatting>
  <conditionalFormatting sqref="H478:H479">
    <cfRule type="expression" dxfId="332" priority="317">
      <formula>L478="農集"</formula>
    </cfRule>
  </conditionalFormatting>
  <conditionalFormatting sqref="I483:I484">
    <cfRule type="containsText" dxfId="331" priority="316" operator="containsText" text="0.08">
      <formula>NOT(ISERROR(SEARCH("0.08",I483)))</formula>
    </cfRule>
  </conditionalFormatting>
  <conditionalFormatting sqref="C484">
    <cfRule type="cellIs" dxfId="330" priority="315" operator="greaterThan">
      <formula>1000</formula>
    </cfRule>
  </conditionalFormatting>
  <conditionalFormatting sqref="D484">
    <cfRule type="cellIs" dxfId="329" priority="314" operator="greaterThan">
      <formula>1000</formula>
    </cfRule>
  </conditionalFormatting>
  <conditionalFormatting sqref="H483:H484">
    <cfRule type="expression" dxfId="328" priority="313">
      <formula>L483="農集"</formula>
    </cfRule>
  </conditionalFormatting>
  <conditionalFormatting sqref="I488:I489">
    <cfRule type="containsText" dxfId="327" priority="312" operator="containsText" text="0.08">
      <formula>NOT(ISERROR(SEARCH("0.08",I488)))</formula>
    </cfRule>
  </conditionalFormatting>
  <conditionalFormatting sqref="C489">
    <cfRule type="cellIs" dxfId="326" priority="311" operator="greaterThan">
      <formula>1000</formula>
    </cfRule>
  </conditionalFormatting>
  <conditionalFormatting sqref="D489">
    <cfRule type="cellIs" dxfId="325" priority="310" operator="greaterThan">
      <formula>1000</formula>
    </cfRule>
  </conditionalFormatting>
  <conditionalFormatting sqref="H488:H489">
    <cfRule type="expression" dxfId="324" priority="309">
      <formula>L488="農集"</formula>
    </cfRule>
  </conditionalFormatting>
  <conditionalFormatting sqref="I493:I494">
    <cfRule type="containsText" dxfId="323" priority="308" operator="containsText" text="0.08">
      <formula>NOT(ISERROR(SEARCH("0.08",I493)))</formula>
    </cfRule>
  </conditionalFormatting>
  <conditionalFormatting sqref="C494">
    <cfRule type="cellIs" dxfId="322" priority="307" operator="greaterThan">
      <formula>1000</formula>
    </cfRule>
  </conditionalFormatting>
  <conditionalFormatting sqref="D494">
    <cfRule type="cellIs" dxfId="321" priority="306" operator="greaterThan">
      <formula>1000</formula>
    </cfRule>
  </conditionalFormatting>
  <conditionalFormatting sqref="H493:H494">
    <cfRule type="expression" dxfId="320" priority="305">
      <formula>L493="農集"</formula>
    </cfRule>
  </conditionalFormatting>
  <conditionalFormatting sqref="I498:I499">
    <cfRule type="containsText" dxfId="319" priority="304" operator="containsText" text="0.08">
      <formula>NOT(ISERROR(SEARCH("0.08",I498)))</formula>
    </cfRule>
  </conditionalFormatting>
  <conditionalFormatting sqref="C499">
    <cfRule type="cellIs" dxfId="318" priority="303" operator="greaterThan">
      <formula>1000</formula>
    </cfRule>
  </conditionalFormatting>
  <conditionalFormatting sqref="D499">
    <cfRule type="cellIs" dxfId="317" priority="302" operator="greaterThan">
      <formula>1000</formula>
    </cfRule>
  </conditionalFormatting>
  <conditionalFormatting sqref="H498:H499">
    <cfRule type="expression" dxfId="316" priority="301">
      <formula>L498="農集"</formula>
    </cfRule>
  </conditionalFormatting>
  <conditionalFormatting sqref="I503:I504">
    <cfRule type="containsText" dxfId="315" priority="300" operator="containsText" text="0.08">
      <formula>NOT(ISERROR(SEARCH("0.08",I503)))</formula>
    </cfRule>
  </conditionalFormatting>
  <conditionalFormatting sqref="C504">
    <cfRule type="cellIs" dxfId="314" priority="299" operator="greaterThan">
      <formula>1000</formula>
    </cfRule>
  </conditionalFormatting>
  <conditionalFormatting sqref="D504">
    <cfRule type="cellIs" dxfId="313" priority="298" operator="greaterThan">
      <formula>1000</formula>
    </cfRule>
  </conditionalFormatting>
  <conditionalFormatting sqref="H503:H504">
    <cfRule type="expression" dxfId="312" priority="297">
      <formula>L503="農集"</formula>
    </cfRule>
  </conditionalFormatting>
  <conditionalFormatting sqref="I508:I509">
    <cfRule type="containsText" dxfId="299" priority="296" operator="containsText" text="0.08">
      <formula>NOT(ISERROR(SEARCH("0.08",I508)))</formula>
    </cfRule>
  </conditionalFormatting>
  <conditionalFormatting sqref="C509">
    <cfRule type="cellIs" dxfId="298" priority="295" operator="greaterThan">
      <formula>1000</formula>
    </cfRule>
  </conditionalFormatting>
  <conditionalFormatting sqref="D509">
    <cfRule type="cellIs" dxfId="297" priority="294" operator="greaterThan">
      <formula>1000</formula>
    </cfRule>
  </conditionalFormatting>
  <conditionalFormatting sqref="H508:H509">
    <cfRule type="expression" dxfId="296" priority="293">
      <formula>L508="農集"</formula>
    </cfRule>
  </conditionalFormatting>
  <conditionalFormatting sqref="I513:I514">
    <cfRule type="containsText" dxfId="295" priority="292" operator="containsText" text="0.08">
      <formula>NOT(ISERROR(SEARCH("0.08",I513)))</formula>
    </cfRule>
  </conditionalFormatting>
  <conditionalFormatting sqref="C514">
    <cfRule type="cellIs" dxfId="294" priority="291" operator="greaterThan">
      <formula>1000</formula>
    </cfRule>
  </conditionalFormatting>
  <conditionalFormatting sqref="D514">
    <cfRule type="cellIs" dxfId="293" priority="290" operator="greaterThan">
      <formula>1000</formula>
    </cfRule>
  </conditionalFormatting>
  <conditionalFormatting sqref="H513:H514">
    <cfRule type="expression" dxfId="292" priority="289">
      <formula>L513="農集"</formula>
    </cfRule>
  </conditionalFormatting>
  <conditionalFormatting sqref="I518:I519">
    <cfRule type="containsText" dxfId="291" priority="288" operator="containsText" text="0.08">
      <formula>NOT(ISERROR(SEARCH("0.08",I518)))</formula>
    </cfRule>
  </conditionalFormatting>
  <conditionalFormatting sqref="C519">
    <cfRule type="cellIs" dxfId="290" priority="287" operator="greaterThan">
      <formula>1000</formula>
    </cfRule>
  </conditionalFormatting>
  <conditionalFormatting sqref="D519">
    <cfRule type="cellIs" dxfId="289" priority="286" operator="greaterThan">
      <formula>1000</formula>
    </cfRule>
  </conditionalFormatting>
  <conditionalFormatting sqref="H518:H519">
    <cfRule type="expression" dxfId="288" priority="285">
      <formula>L518="農集"</formula>
    </cfRule>
  </conditionalFormatting>
  <conditionalFormatting sqref="I523:I524">
    <cfRule type="containsText" dxfId="287" priority="284" operator="containsText" text="0.08">
      <formula>NOT(ISERROR(SEARCH("0.08",I523)))</formula>
    </cfRule>
  </conditionalFormatting>
  <conditionalFormatting sqref="C524">
    <cfRule type="cellIs" dxfId="286" priority="283" operator="greaterThan">
      <formula>1000</formula>
    </cfRule>
  </conditionalFormatting>
  <conditionalFormatting sqref="D524">
    <cfRule type="cellIs" dxfId="285" priority="282" operator="greaterThan">
      <formula>1000</formula>
    </cfRule>
  </conditionalFormatting>
  <conditionalFormatting sqref="H523:H524">
    <cfRule type="expression" dxfId="284" priority="281">
      <formula>L523="農集"</formula>
    </cfRule>
  </conditionalFormatting>
  <conditionalFormatting sqref="I528:I529">
    <cfRule type="containsText" dxfId="283" priority="280" operator="containsText" text="0.08">
      <formula>NOT(ISERROR(SEARCH("0.08",I528)))</formula>
    </cfRule>
  </conditionalFormatting>
  <conditionalFormatting sqref="C529">
    <cfRule type="cellIs" dxfId="282" priority="279" operator="greaterThan">
      <formula>1000</formula>
    </cfRule>
  </conditionalFormatting>
  <conditionalFormatting sqref="D529">
    <cfRule type="cellIs" dxfId="281" priority="278" operator="greaterThan">
      <formula>1000</formula>
    </cfRule>
  </conditionalFormatting>
  <conditionalFormatting sqref="H528:H529">
    <cfRule type="expression" dxfId="280" priority="277">
      <formula>L528="農集"</formula>
    </cfRule>
  </conditionalFormatting>
  <conditionalFormatting sqref="I533:I534">
    <cfRule type="containsText" dxfId="279" priority="276" operator="containsText" text="0.08">
      <formula>NOT(ISERROR(SEARCH("0.08",I533)))</formula>
    </cfRule>
  </conditionalFormatting>
  <conditionalFormatting sqref="C534">
    <cfRule type="cellIs" dxfId="278" priority="275" operator="greaterThan">
      <formula>1000</formula>
    </cfRule>
  </conditionalFormatting>
  <conditionalFormatting sqref="D534">
    <cfRule type="cellIs" dxfId="277" priority="274" operator="greaterThan">
      <formula>1000</formula>
    </cfRule>
  </conditionalFormatting>
  <conditionalFormatting sqref="H533:H534">
    <cfRule type="expression" dxfId="276" priority="273">
      <formula>L533="農集"</formula>
    </cfRule>
  </conditionalFormatting>
  <conditionalFormatting sqref="I538:I539">
    <cfRule type="containsText" dxfId="275" priority="272" operator="containsText" text="0.08">
      <formula>NOT(ISERROR(SEARCH("0.08",I538)))</formula>
    </cfRule>
  </conditionalFormatting>
  <conditionalFormatting sqref="C539">
    <cfRule type="cellIs" dxfId="274" priority="271" operator="greaterThan">
      <formula>1000</formula>
    </cfRule>
  </conditionalFormatting>
  <conditionalFormatting sqref="D539">
    <cfRule type="cellIs" dxfId="273" priority="270" operator="greaterThan">
      <formula>1000</formula>
    </cfRule>
  </conditionalFormatting>
  <conditionalFormatting sqref="H538:H539">
    <cfRule type="expression" dxfId="272" priority="269">
      <formula>L538="農集"</formula>
    </cfRule>
  </conditionalFormatting>
  <conditionalFormatting sqref="I543:I544">
    <cfRule type="containsText" dxfId="271" priority="268" operator="containsText" text="0.08">
      <formula>NOT(ISERROR(SEARCH("0.08",I543)))</formula>
    </cfRule>
  </conditionalFormatting>
  <conditionalFormatting sqref="C544">
    <cfRule type="cellIs" dxfId="270" priority="267" operator="greaterThan">
      <formula>1000</formula>
    </cfRule>
  </conditionalFormatting>
  <conditionalFormatting sqref="D544">
    <cfRule type="cellIs" dxfId="269" priority="266" operator="greaterThan">
      <formula>1000</formula>
    </cfRule>
  </conditionalFormatting>
  <conditionalFormatting sqref="H543:H544">
    <cfRule type="expression" dxfId="268" priority="265">
      <formula>L543="農集"</formula>
    </cfRule>
  </conditionalFormatting>
  <conditionalFormatting sqref="I548:I549">
    <cfRule type="containsText" dxfId="267" priority="264" operator="containsText" text="0.08">
      <formula>NOT(ISERROR(SEARCH("0.08",I548)))</formula>
    </cfRule>
  </conditionalFormatting>
  <conditionalFormatting sqref="C549">
    <cfRule type="cellIs" dxfId="266" priority="263" operator="greaterThan">
      <formula>1000</formula>
    </cfRule>
  </conditionalFormatting>
  <conditionalFormatting sqref="D549">
    <cfRule type="cellIs" dxfId="265" priority="262" operator="greaterThan">
      <formula>1000</formula>
    </cfRule>
  </conditionalFormatting>
  <conditionalFormatting sqref="H548:H549">
    <cfRule type="expression" dxfId="264" priority="261">
      <formula>L548="農集"</formula>
    </cfRule>
  </conditionalFormatting>
  <conditionalFormatting sqref="I553:I554">
    <cfRule type="containsText" dxfId="263" priority="260" operator="containsText" text="0.08">
      <formula>NOT(ISERROR(SEARCH("0.08",I553)))</formula>
    </cfRule>
  </conditionalFormatting>
  <conditionalFormatting sqref="C554">
    <cfRule type="cellIs" dxfId="262" priority="259" operator="greaterThan">
      <formula>1000</formula>
    </cfRule>
  </conditionalFormatting>
  <conditionalFormatting sqref="D554">
    <cfRule type="cellIs" dxfId="261" priority="258" operator="greaterThan">
      <formula>1000</formula>
    </cfRule>
  </conditionalFormatting>
  <conditionalFormatting sqref="H553:H554">
    <cfRule type="expression" dxfId="260" priority="257">
      <formula>L553="農集"</formula>
    </cfRule>
  </conditionalFormatting>
  <conditionalFormatting sqref="I558:I559">
    <cfRule type="containsText" dxfId="259" priority="256" operator="containsText" text="0.08">
      <formula>NOT(ISERROR(SEARCH("0.08",I558)))</formula>
    </cfRule>
  </conditionalFormatting>
  <conditionalFormatting sqref="C559">
    <cfRule type="cellIs" dxfId="258" priority="255" operator="greaterThan">
      <formula>1000</formula>
    </cfRule>
  </conditionalFormatting>
  <conditionalFormatting sqref="D559">
    <cfRule type="cellIs" dxfId="257" priority="254" operator="greaterThan">
      <formula>1000</formula>
    </cfRule>
  </conditionalFormatting>
  <conditionalFormatting sqref="H558:H559">
    <cfRule type="expression" dxfId="256" priority="253">
      <formula>L558="農集"</formula>
    </cfRule>
  </conditionalFormatting>
  <conditionalFormatting sqref="I563:I564">
    <cfRule type="containsText" dxfId="255" priority="252" operator="containsText" text="0.08">
      <formula>NOT(ISERROR(SEARCH("0.08",I563)))</formula>
    </cfRule>
  </conditionalFormatting>
  <conditionalFormatting sqref="C564">
    <cfRule type="cellIs" dxfId="254" priority="251" operator="greaterThan">
      <formula>1000</formula>
    </cfRule>
  </conditionalFormatting>
  <conditionalFormatting sqref="D564">
    <cfRule type="cellIs" dxfId="253" priority="250" operator="greaterThan">
      <formula>1000</formula>
    </cfRule>
  </conditionalFormatting>
  <conditionalFormatting sqref="H563:H564">
    <cfRule type="expression" dxfId="252" priority="249">
      <formula>L563="農集"</formula>
    </cfRule>
  </conditionalFormatting>
  <conditionalFormatting sqref="I568:I569">
    <cfRule type="containsText" dxfId="251" priority="248" operator="containsText" text="0.08">
      <formula>NOT(ISERROR(SEARCH("0.08",I568)))</formula>
    </cfRule>
  </conditionalFormatting>
  <conditionalFormatting sqref="C569">
    <cfRule type="cellIs" dxfId="250" priority="247" operator="greaterThan">
      <formula>1000</formula>
    </cfRule>
  </conditionalFormatting>
  <conditionalFormatting sqref="D569">
    <cfRule type="cellIs" dxfId="249" priority="246" operator="greaterThan">
      <formula>1000</formula>
    </cfRule>
  </conditionalFormatting>
  <conditionalFormatting sqref="H568:H569">
    <cfRule type="expression" dxfId="248" priority="245">
      <formula>L568="農集"</formula>
    </cfRule>
  </conditionalFormatting>
  <conditionalFormatting sqref="I573:I574">
    <cfRule type="containsText" dxfId="247" priority="244" operator="containsText" text="0.08">
      <formula>NOT(ISERROR(SEARCH("0.08",I573)))</formula>
    </cfRule>
  </conditionalFormatting>
  <conditionalFormatting sqref="C574">
    <cfRule type="cellIs" dxfId="246" priority="243" operator="greaterThan">
      <formula>1000</formula>
    </cfRule>
  </conditionalFormatting>
  <conditionalFormatting sqref="D574">
    <cfRule type="cellIs" dxfId="245" priority="242" operator="greaterThan">
      <formula>1000</formula>
    </cfRule>
  </conditionalFormatting>
  <conditionalFormatting sqref="H573:H574">
    <cfRule type="expression" dxfId="244" priority="241">
      <formula>L573="農集"</formula>
    </cfRule>
  </conditionalFormatting>
  <conditionalFormatting sqref="I578:I579">
    <cfRule type="containsText" dxfId="243" priority="240" operator="containsText" text="0.08">
      <formula>NOT(ISERROR(SEARCH("0.08",I578)))</formula>
    </cfRule>
  </conditionalFormatting>
  <conditionalFormatting sqref="C579">
    <cfRule type="cellIs" dxfId="242" priority="239" operator="greaterThan">
      <formula>1000</formula>
    </cfRule>
  </conditionalFormatting>
  <conditionalFormatting sqref="D579">
    <cfRule type="cellIs" dxfId="241" priority="238" operator="greaterThan">
      <formula>1000</formula>
    </cfRule>
  </conditionalFormatting>
  <conditionalFormatting sqref="H578:H579">
    <cfRule type="expression" dxfId="240" priority="237">
      <formula>L578="農集"</formula>
    </cfRule>
  </conditionalFormatting>
  <conditionalFormatting sqref="I583:I584">
    <cfRule type="containsText" dxfId="239" priority="236" operator="containsText" text="0.08">
      <formula>NOT(ISERROR(SEARCH("0.08",I583)))</formula>
    </cfRule>
  </conditionalFormatting>
  <conditionalFormatting sqref="C584">
    <cfRule type="cellIs" dxfId="238" priority="235" operator="greaterThan">
      <formula>1000</formula>
    </cfRule>
  </conditionalFormatting>
  <conditionalFormatting sqref="D584">
    <cfRule type="cellIs" dxfId="237" priority="234" operator="greaterThan">
      <formula>1000</formula>
    </cfRule>
  </conditionalFormatting>
  <conditionalFormatting sqref="H583:H584">
    <cfRule type="expression" dxfId="236" priority="233">
      <formula>L583="農集"</formula>
    </cfRule>
  </conditionalFormatting>
  <conditionalFormatting sqref="I588:I589">
    <cfRule type="containsText" dxfId="235" priority="232" operator="containsText" text="0.08">
      <formula>NOT(ISERROR(SEARCH("0.08",I588)))</formula>
    </cfRule>
  </conditionalFormatting>
  <conditionalFormatting sqref="C589">
    <cfRule type="cellIs" dxfId="234" priority="231" operator="greaterThan">
      <formula>1000</formula>
    </cfRule>
  </conditionalFormatting>
  <conditionalFormatting sqref="D589">
    <cfRule type="cellIs" dxfId="233" priority="230" operator="greaterThan">
      <formula>1000</formula>
    </cfRule>
  </conditionalFormatting>
  <conditionalFormatting sqref="H588:H589">
    <cfRule type="expression" dxfId="232" priority="229">
      <formula>L588="農集"</formula>
    </cfRule>
  </conditionalFormatting>
  <conditionalFormatting sqref="I593:I594">
    <cfRule type="containsText" dxfId="231" priority="228" operator="containsText" text="0.08">
      <formula>NOT(ISERROR(SEARCH("0.08",I593)))</formula>
    </cfRule>
  </conditionalFormatting>
  <conditionalFormatting sqref="C594">
    <cfRule type="cellIs" dxfId="230" priority="227" operator="greaterThan">
      <formula>1000</formula>
    </cfRule>
  </conditionalFormatting>
  <conditionalFormatting sqref="D594">
    <cfRule type="cellIs" dxfId="229" priority="226" operator="greaterThan">
      <formula>1000</formula>
    </cfRule>
  </conditionalFormatting>
  <conditionalFormatting sqref="H593:H594">
    <cfRule type="expression" dxfId="228" priority="225">
      <formula>L593="農集"</formula>
    </cfRule>
  </conditionalFormatting>
  <conditionalFormatting sqref="I598:I599">
    <cfRule type="containsText" dxfId="227" priority="224" operator="containsText" text="0.08">
      <formula>NOT(ISERROR(SEARCH("0.08",I598)))</formula>
    </cfRule>
  </conditionalFormatting>
  <conditionalFormatting sqref="C599">
    <cfRule type="cellIs" dxfId="226" priority="223" operator="greaterThan">
      <formula>1000</formula>
    </cfRule>
  </conditionalFormatting>
  <conditionalFormatting sqref="D599">
    <cfRule type="cellIs" dxfId="225" priority="222" operator="greaterThan">
      <formula>1000</formula>
    </cfRule>
  </conditionalFormatting>
  <conditionalFormatting sqref="H598:H599">
    <cfRule type="expression" dxfId="224" priority="221">
      <formula>L598="農集"</formula>
    </cfRule>
  </conditionalFormatting>
  <conditionalFormatting sqref="I603:I604">
    <cfRule type="containsText" dxfId="223" priority="220" operator="containsText" text="0.08">
      <formula>NOT(ISERROR(SEARCH("0.08",I603)))</formula>
    </cfRule>
  </conditionalFormatting>
  <conditionalFormatting sqref="C604">
    <cfRule type="cellIs" dxfId="222" priority="219" operator="greaterThan">
      <formula>1000</formula>
    </cfRule>
  </conditionalFormatting>
  <conditionalFormatting sqref="D604">
    <cfRule type="cellIs" dxfId="221" priority="218" operator="greaterThan">
      <formula>1000</formula>
    </cfRule>
  </conditionalFormatting>
  <conditionalFormatting sqref="H603:H604">
    <cfRule type="expression" dxfId="220" priority="217">
      <formula>L603="農集"</formula>
    </cfRule>
  </conditionalFormatting>
  <conditionalFormatting sqref="I608:I609">
    <cfRule type="containsText" dxfId="219" priority="216" operator="containsText" text="0.08">
      <formula>NOT(ISERROR(SEARCH("0.08",I608)))</formula>
    </cfRule>
  </conditionalFormatting>
  <conditionalFormatting sqref="C609">
    <cfRule type="cellIs" dxfId="218" priority="215" operator="greaterThan">
      <formula>1000</formula>
    </cfRule>
  </conditionalFormatting>
  <conditionalFormatting sqref="D609">
    <cfRule type="cellIs" dxfId="217" priority="214" operator="greaterThan">
      <formula>1000</formula>
    </cfRule>
  </conditionalFormatting>
  <conditionalFormatting sqref="H608:H609">
    <cfRule type="expression" dxfId="216" priority="213">
      <formula>L608="農集"</formula>
    </cfRule>
  </conditionalFormatting>
  <conditionalFormatting sqref="I613:I614">
    <cfRule type="containsText" dxfId="215" priority="212" operator="containsText" text="0.08">
      <formula>NOT(ISERROR(SEARCH("0.08",I613)))</formula>
    </cfRule>
  </conditionalFormatting>
  <conditionalFormatting sqref="C614">
    <cfRule type="cellIs" dxfId="214" priority="211" operator="greaterThan">
      <formula>1000</formula>
    </cfRule>
  </conditionalFormatting>
  <conditionalFormatting sqref="D614">
    <cfRule type="cellIs" dxfId="213" priority="210" operator="greaterThan">
      <formula>1000</formula>
    </cfRule>
  </conditionalFormatting>
  <conditionalFormatting sqref="H613:H614">
    <cfRule type="expression" dxfId="212" priority="209">
      <formula>L613="農集"</formula>
    </cfRule>
  </conditionalFormatting>
  <conditionalFormatting sqref="I618:I619">
    <cfRule type="containsText" dxfId="211" priority="208" operator="containsText" text="0.08">
      <formula>NOT(ISERROR(SEARCH("0.08",I618)))</formula>
    </cfRule>
  </conditionalFormatting>
  <conditionalFormatting sqref="C619">
    <cfRule type="cellIs" dxfId="210" priority="207" operator="greaterThan">
      <formula>1000</formula>
    </cfRule>
  </conditionalFormatting>
  <conditionalFormatting sqref="D619">
    <cfRule type="cellIs" dxfId="209" priority="206" operator="greaterThan">
      <formula>1000</formula>
    </cfRule>
  </conditionalFormatting>
  <conditionalFormatting sqref="H618:H619">
    <cfRule type="expression" dxfId="208" priority="205">
      <formula>L618="農集"</formula>
    </cfRule>
  </conditionalFormatting>
  <conditionalFormatting sqref="I623:I624">
    <cfRule type="containsText" dxfId="207" priority="204" operator="containsText" text="0.08">
      <formula>NOT(ISERROR(SEARCH("0.08",I623)))</formula>
    </cfRule>
  </conditionalFormatting>
  <conditionalFormatting sqref="C624">
    <cfRule type="cellIs" dxfId="206" priority="203" operator="greaterThan">
      <formula>1000</formula>
    </cfRule>
  </conditionalFormatting>
  <conditionalFormatting sqref="D624">
    <cfRule type="cellIs" dxfId="205" priority="202" operator="greaterThan">
      <formula>1000</formula>
    </cfRule>
  </conditionalFormatting>
  <conditionalFormatting sqref="H623:H624">
    <cfRule type="expression" dxfId="204" priority="201">
      <formula>L623="農集"</formula>
    </cfRule>
  </conditionalFormatting>
  <conditionalFormatting sqref="I628:I629">
    <cfRule type="containsText" dxfId="203" priority="200" operator="containsText" text="0.08">
      <formula>NOT(ISERROR(SEARCH("0.08",I628)))</formula>
    </cfRule>
  </conditionalFormatting>
  <conditionalFormatting sqref="C629">
    <cfRule type="cellIs" dxfId="202" priority="199" operator="greaterThan">
      <formula>1000</formula>
    </cfRule>
  </conditionalFormatting>
  <conditionalFormatting sqref="D629">
    <cfRule type="cellIs" dxfId="201" priority="198" operator="greaterThan">
      <formula>1000</formula>
    </cfRule>
  </conditionalFormatting>
  <conditionalFormatting sqref="H628:H629">
    <cfRule type="expression" dxfId="200" priority="197">
      <formula>L628="農集"</formula>
    </cfRule>
  </conditionalFormatting>
  <conditionalFormatting sqref="I633:I634">
    <cfRule type="containsText" dxfId="199" priority="196" operator="containsText" text="0.08">
      <formula>NOT(ISERROR(SEARCH("0.08",I633)))</formula>
    </cfRule>
  </conditionalFormatting>
  <conditionalFormatting sqref="C634">
    <cfRule type="cellIs" dxfId="198" priority="195" operator="greaterThan">
      <formula>1000</formula>
    </cfRule>
  </conditionalFormatting>
  <conditionalFormatting sqref="D634">
    <cfRule type="cellIs" dxfId="197" priority="194" operator="greaterThan">
      <formula>1000</formula>
    </cfRule>
  </conditionalFormatting>
  <conditionalFormatting sqref="H633:H634">
    <cfRule type="expression" dxfId="196" priority="193">
      <formula>L633="農集"</formula>
    </cfRule>
  </conditionalFormatting>
  <conditionalFormatting sqref="I638:I639">
    <cfRule type="containsText" dxfId="195" priority="192" operator="containsText" text="0.08">
      <formula>NOT(ISERROR(SEARCH("0.08",I638)))</formula>
    </cfRule>
  </conditionalFormatting>
  <conditionalFormatting sqref="C639">
    <cfRule type="cellIs" dxfId="194" priority="191" operator="greaterThan">
      <formula>1000</formula>
    </cfRule>
  </conditionalFormatting>
  <conditionalFormatting sqref="D639">
    <cfRule type="cellIs" dxfId="193" priority="190" operator="greaterThan">
      <formula>1000</formula>
    </cfRule>
  </conditionalFormatting>
  <conditionalFormatting sqref="H638:H639">
    <cfRule type="expression" dxfId="192" priority="189">
      <formula>L638="農集"</formula>
    </cfRule>
  </conditionalFormatting>
  <conditionalFormatting sqref="I643:I644">
    <cfRule type="containsText" dxfId="191" priority="188" operator="containsText" text="0.08">
      <formula>NOT(ISERROR(SEARCH("0.08",I643)))</formula>
    </cfRule>
  </conditionalFormatting>
  <conditionalFormatting sqref="C644">
    <cfRule type="cellIs" dxfId="190" priority="187" operator="greaterThan">
      <formula>1000</formula>
    </cfRule>
  </conditionalFormatting>
  <conditionalFormatting sqref="D644">
    <cfRule type="cellIs" dxfId="189" priority="186" operator="greaterThan">
      <formula>1000</formula>
    </cfRule>
  </conditionalFormatting>
  <conditionalFormatting sqref="H643:H644">
    <cfRule type="expression" dxfId="188" priority="185">
      <formula>L643="農集"</formula>
    </cfRule>
  </conditionalFormatting>
  <conditionalFormatting sqref="I648:I649">
    <cfRule type="containsText" dxfId="187" priority="184" operator="containsText" text="0.08">
      <formula>NOT(ISERROR(SEARCH("0.08",I648)))</formula>
    </cfRule>
  </conditionalFormatting>
  <conditionalFormatting sqref="C649">
    <cfRule type="cellIs" dxfId="186" priority="183" operator="greaterThan">
      <formula>1000</formula>
    </cfRule>
  </conditionalFormatting>
  <conditionalFormatting sqref="D649">
    <cfRule type="cellIs" dxfId="185" priority="182" operator="greaterThan">
      <formula>1000</formula>
    </cfRule>
  </conditionalFormatting>
  <conditionalFormatting sqref="H648:H649">
    <cfRule type="expression" dxfId="184" priority="181">
      <formula>L648="農集"</formula>
    </cfRule>
  </conditionalFormatting>
  <conditionalFormatting sqref="I653:I654">
    <cfRule type="containsText" dxfId="183" priority="180" operator="containsText" text="0.08">
      <formula>NOT(ISERROR(SEARCH("0.08",I653)))</formula>
    </cfRule>
  </conditionalFormatting>
  <conditionalFormatting sqref="C654">
    <cfRule type="cellIs" dxfId="182" priority="179" operator="greaterThan">
      <formula>1000</formula>
    </cfRule>
  </conditionalFormatting>
  <conditionalFormatting sqref="D654">
    <cfRule type="cellIs" dxfId="181" priority="178" operator="greaterThan">
      <formula>1000</formula>
    </cfRule>
  </conditionalFormatting>
  <conditionalFormatting sqref="H653:H654">
    <cfRule type="expression" dxfId="180" priority="177">
      <formula>L653="農集"</formula>
    </cfRule>
  </conditionalFormatting>
  <conditionalFormatting sqref="I658:I659">
    <cfRule type="containsText" dxfId="179" priority="176" operator="containsText" text="0.08">
      <formula>NOT(ISERROR(SEARCH("0.08",I658)))</formula>
    </cfRule>
  </conditionalFormatting>
  <conditionalFormatting sqref="C659">
    <cfRule type="cellIs" dxfId="178" priority="175" operator="greaterThan">
      <formula>1000</formula>
    </cfRule>
  </conditionalFormatting>
  <conditionalFormatting sqref="D659">
    <cfRule type="cellIs" dxfId="177" priority="174" operator="greaterThan">
      <formula>1000</formula>
    </cfRule>
  </conditionalFormatting>
  <conditionalFormatting sqref="H658:H659">
    <cfRule type="expression" dxfId="176" priority="173">
      <formula>L658="農集"</formula>
    </cfRule>
  </conditionalFormatting>
  <conditionalFormatting sqref="I663:I664">
    <cfRule type="containsText" dxfId="175" priority="172" operator="containsText" text="0.08">
      <formula>NOT(ISERROR(SEARCH("0.08",I663)))</formula>
    </cfRule>
  </conditionalFormatting>
  <conditionalFormatting sqref="C664">
    <cfRule type="cellIs" dxfId="174" priority="171" operator="greaterThan">
      <formula>1000</formula>
    </cfRule>
  </conditionalFormatting>
  <conditionalFormatting sqref="D664">
    <cfRule type="cellIs" dxfId="173" priority="170" operator="greaterThan">
      <formula>1000</formula>
    </cfRule>
  </conditionalFormatting>
  <conditionalFormatting sqref="H663:H664">
    <cfRule type="expression" dxfId="172" priority="169">
      <formula>L663="農集"</formula>
    </cfRule>
  </conditionalFormatting>
  <conditionalFormatting sqref="I668:I669">
    <cfRule type="containsText" dxfId="171" priority="168" operator="containsText" text="0.08">
      <formula>NOT(ISERROR(SEARCH("0.08",I668)))</formula>
    </cfRule>
  </conditionalFormatting>
  <conditionalFormatting sqref="C669">
    <cfRule type="cellIs" dxfId="170" priority="167" operator="greaterThan">
      <formula>1000</formula>
    </cfRule>
  </conditionalFormatting>
  <conditionalFormatting sqref="D669">
    <cfRule type="cellIs" dxfId="169" priority="166" operator="greaterThan">
      <formula>1000</formula>
    </cfRule>
  </conditionalFormatting>
  <conditionalFormatting sqref="H668:H669">
    <cfRule type="expression" dxfId="168" priority="165">
      <formula>L668="農集"</formula>
    </cfRule>
  </conditionalFormatting>
  <conditionalFormatting sqref="I673:I674">
    <cfRule type="containsText" dxfId="167" priority="164" operator="containsText" text="0.08">
      <formula>NOT(ISERROR(SEARCH("0.08",I673)))</formula>
    </cfRule>
  </conditionalFormatting>
  <conditionalFormatting sqref="C674">
    <cfRule type="cellIs" dxfId="166" priority="163" operator="greaterThan">
      <formula>1000</formula>
    </cfRule>
  </conditionalFormatting>
  <conditionalFormatting sqref="D674">
    <cfRule type="cellIs" dxfId="165" priority="162" operator="greaterThan">
      <formula>1000</formula>
    </cfRule>
  </conditionalFormatting>
  <conditionalFormatting sqref="H673:H674">
    <cfRule type="expression" dxfId="164" priority="161">
      <formula>L673="農集"</formula>
    </cfRule>
  </conditionalFormatting>
  <conditionalFormatting sqref="I678:I679">
    <cfRule type="containsText" dxfId="163" priority="160" operator="containsText" text="0.08">
      <formula>NOT(ISERROR(SEARCH("0.08",I678)))</formula>
    </cfRule>
  </conditionalFormatting>
  <conditionalFormatting sqref="C679">
    <cfRule type="cellIs" dxfId="162" priority="159" operator="greaterThan">
      <formula>1000</formula>
    </cfRule>
  </conditionalFormatting>
  <conditionalFormatting sqref="D679">
    <cfRule type="cellIs" dxfId="161" priority="158" operator="greaterThan">
      <formula>1000</formula>
    </cfRule>
  </conditionalFormatting>
  <conditionalFormatting sqref="H678:H679">
    <cfRule type="expression" dxfId="160" priority="157">
      <formula>L678="農集"</formula>
    </cfRule>
  </conditionalFormatting>
  <conditionalFormatting sqref="I683:I684">
    <cfRule type="containsText" dxfId="159" priority="156" operator="containsText" text="0.08">
      <formula>NOT(ISERROR(SEARCH("0.08",I683)))</formula>
    </cfRule>
  </conditionalFormatting>
  <conditionalFormatting sqref="C684">
    <cfRule type="cellIs" dxfId="158" priority="155" operator="greaterThan">
      <formula>1000</formula>
    </cfRule>
  </conditionalFormatting>
  <conditionalFormatting sqref="D684">
    <cfRule type="cellIs" dxfId="157" priority="154" operator="greaterThan">
      <formula>1000</formula>
    </cfRule>
  </conditionalFormatting>
  <conditionalFormatting sqref="H683:H684">
    <cfRule type="expression" dxfId="156" priority="153">
      <formula>L683="農集"</formula>
    </cfRule>
  </conditionalFormatting>
  <conditionalFormatting sqref="I688:I689">
    <cfRule type="containsText" dxfId="155" priority="152" operator="containsText" text="0.08">
      <formula>NOT(ISERROR(SEARCH("0.08",I688)))</formula>
    </cfRule>
  </conditionalFormatting>
  <conditionalFormatting sqref="C689">
    <cfRule type="cellIs" dxfId="154" priority="151" operator="greaterThan">
      <formula>1000</formula>
    </cfRule>
  </conditionalFormatting>
  <conditionalFormatting sqref="D689">
    <cfRule type="cellIs" dxfId="153" priority="150" operator="greaterThan">
      <formula>1000</formula>
    </cfRule>
  </conditionalFormatting>
  <conditionalFormatting sqref="H688:H689">
    <cfRule type="expression" dxfId="152" priority="149">
      <formula>L688="農集"</formula>
    </cfRule>
  </conditionalFormatting>
  <conditionalFormatting sqref="I693:I694">
    <cfRule type="containsText" dxfId="151" priority="148" operator="containsText" text="0.08">
      <formula>NOT(ISERROR(SEARCH("0.08",I693)))</formula>
    </cfRule>
  </conditionalFormatting>
  <conditionalFormatting sqref="C694">
    <cfRule type="cellIs" dxfId="150" priority="147" operator="greaterThan">
      <formula>1000</formula>
    </cfRule>
  </conditionalFormatting>
  <conditionalFormatting sqref="D694">
    <cfRule type="cellIs" dxfId="149" priority="146" operator="greaterThan">
      <formula>1000</formula>
    </cfRule>
  </conditionalFormatting>
  <conditionalFormatting sqref="H693:H694">
    <cfRule type="expression" dxfId="148" priority="145">
      <formula>L693="農集"</formula>
    </cfRule>
  </conditionalFormatting>
  <conditionalFormatting sqref="I698:I699">
    <cfRule type="containsText" dxfId="147" priority="144" operator="containsText" text="0.08">
      <formula>NOT(ISERROR(SEARCH("0.08",I698)))</formula>
    </cfRule>
  </conditionalFormatting>
  <conditionalFormatting sqref="C699">
    <cfRule type="cellIs" dxfId="146" priority="143" operator="greaterThan">
      <formula>1000</formula>
    </cfRule>
  </conditionalFormatting>
  <conditionalFormatting sqref="D699">
    <cfRule type="cellIs" dxfId="145" priority="142" operator="greaterThan">
      <formula>1000</formula>
    </cfRule>
  </conditionalFormatting>
  <conditionalFormatting sqref="H698:H699">
    <cfRule type="expression" dxfId="144" priority="141">
      <formula>L698="農集"</formula>
    </cfRule>
  </conditionalFormatting>
  <conditionalFormatting sqref="I703:I704">
    <cfRule type="containsText" dxfId="143" priority="140" operator="containsText" text="0.08">
      <formula>NOT(ISERROR(SEARCH("0.08",I703)))</formula>
    </cfRule>
  </conditionalFormatting>
  <conditionalFormatting sqref="C704">
    <cfRule type="cellIs" dxfId="142" priority="139" operator="greaterThan">
      <formula>1000</formula>
    </cfRule>
  </conditionalFormatting>
  <conditionalFormatting sqref="D704">
    <cfRule type="cellIs" dxfId="141" priority="138" operator="greaterThan">
      <formula>1000</formula>
    </cfRule>
  </conditionalFormatting>
  <conditionalFormatting sqref="H703:H704">
    <cfRule type="expression" dxfId="140" priority="137">
      <formula>L703="農集"</formula>
    </cfRule>
  </conditionalFormatting>
  <conditionalFormatting sqref="I708:I709">
    <cfRule type="containsText" dxfId="139" priority="136" operator="containsText" text="0.08">
      <formula>NOT(ISERROR(SEARCH("0.08",I708)))</formula>
    </cfRule>
  </conditionalFormatting>
  <conditionalFormatting sqref="C709">
    <cfRule type="cellIs" dxfId="138" priority="135" operator="greaterThan">
      <formula>1000</formula>
    </cfRule>
  </conditionalFormatting>
  <conditionalFormatting sqref="D709">
    <cfRule type="cellIs" dxfId="137" priority="134" operator="greaterThan">
      <formula>1000</formula>
    </cfRule>
  </conditionalFormatting>
  <conditionalFormatting sqref="H708:H709">
    <cfRule type="expression" dxfId="136" priority="133">
      <formula>L708="農集"</formula>
    </cfRule>
  </conditionalFormatting>
  <conditionalFormatting sqref="I713:I714">
    <cfRule type="containsText" dxfId="135" priority="132" operator="containsText" text="0.08">
      <formula>NOT(ISERROR(SEARCH("0.08",I713)))</formula>
    </cfRule>
  </conditionalFormatting>
  <conditionalFormatting sqref="C714">
    <cfRule type="cellIs" dxfId="134" priority="131" operator="greaterThan">
      <formula>1000</formula>
    </cfRule>
  </conditionalFormatting>
  <conditionalFormatting sqref="D714">
    <cfRule type="cellIs" dxfId="133" priority="130" operator="greaterThan">
      <formula>1000</formula>
    </cfRule>
  </conditionalFormatting>
  <conditionalFormatting sqref="H713:H714">
    <cfRule type="expression" dxfId="132" priority="129">
      <formula>L713="農集"</formula>
    </cfRule>
  </conditionalFormatting>
  <conditionalFormatting sqref="I718:I719">
    <cfRule type="containsText" dxfId="131" priority="128" operator="containsText" text="0.08">
      <formula>NOT(ISERROR(SEARCH("0.08",I718)))</formula>
    </cfRule>
  </conditionalFormatting>
  <conditionalFormatting sqref="C719">
    <cfRule type="cellIs" dxfId="130" priority="127" operator="greaterThan">
      <formula>1000</formula>
    </cfRule>
  </conditionalFormatting>
  <conditionalFormatting sqref="D719">
    <cfRule type="cellIs" dxfId="129" priority="126" operator="greaterThan">
      <formula>1000</formula>
    </cfRule>
  </conditionalFormatting>
  <conditionalFormatting sqref="H718:H719">
    <cfRule type="expression" dxfId="128" priority="125">
      <formula>L718="農集"</formula>
    </cfRule>
  </conditionalFormatting>
  <conditionalFormatting sqref="I723:I724">
    <cfRule type="containsText" dxfId="127" priority="124" operator="containsText" text="0.08">
      <formula>NOT(ISERROR(SEARCH("0.08",I723)))</formula>
    </cfRule>
  </conditionalFormatting>
  <conditionalFormatting sqref="C724">
    <cfRule type="cellIs" dxfId="126" priority="123" operator="greaterThan">
      <formula>1000</formula>
    </cfRule>
  </conditionalFormatting>
  <conditionalFormatting sqref="D724">
    <cfRule type="cellIs" dxfId="125" priority="122" operator="greaterThan">
      <formula>1000</formula>
    </cfRule>
  </conditionalFormatting>
  <conditionalFormatting sqref="H723:H724">
    <cfRule type="expression" dxfId="124" priority="121">
      <formula>L723="農集"</formula>
    </cfRule>
  </conditionalFormatting>
  <conditionalFormatting sqref="I728:I729">
    <cfRule type="containsText" dxfId="123" priority="120" operator="containsText" text="0.08">
      <formula>NOT(ISERROR(SEARCH("0.08",I728)))</formula>
    </cfRule>
  </conditionalFormatting>
  <conditionalFormatting sqref="C729">
    <cfRule type="cellIs" dxfId="122" priority="119" operator="greaterThan">
      <formula>1000</formula>
    </cfRule>
  </conditionalFormatting>
  <conditionalFormatting sqref="D729">
    <cfRule type="cellIs" dxfId="121" priority="118" operator="greaterThan">
      <formula>1000</formula>
    </cfRule>
  </conditionalFormatting>
  <conditionalFormatting sqref="H728:H729">
    <cfRule type="expression" dxfId="120" priority="117">
      <formula>L728="農集"</formula>
    </cfRule>
  </conditionalFormatting>
  <conditionalFormatting sqref="I733:I734">
    <cfRule type="containsText" dxfId="119" priority="116" operator="containsText" text="0.08">
      <formula>NOT(ISERROR(SEARCH("0.08",I733)))</formula>
    </cfRule>
  </conditionalFormatting>
  <conditionalFormatting sqref="C734">
    <cfRule type="cellIs" dxfId="118" priority="115" operator="greaterThan">
      <formula>1000</formula>
    </cfRule>
  </conditionalFormatting>
  <conditionalFormatting sqref="D734">
    <cfRule type="cellIs" dxfId="117" priority="114" operator="greaterThan">
      <formula>1000</formula>
    </cfRule>
  </conditionalFormatting>
  <conditionalFormatting sqref="H733:H734">
    <cfRule type="expression" dxfId="116" priority="113">
      <formula>L733="農集"</formula>
    </cfRule>
  </conditionalFormatting>
  <conditionalFormatting sqref="I738:I739">
    <cfRule type="containsText" dxfId="115" priority="112" operator="containsText" text="0.08">
      <formula>NOT(ISERROR(SEARCH("0.08",I738)))</formula>
    </cfRule>
  </conditionalFormatting>
  <conditionalFormatting sqref="C739">
    <cfRule type="cellIs" dxfId="114" priority="111" operator="greaterThan">
      <formula>1000</formula>
    </cfRule>
  </conditionalFormatting>
  <conditionalFormatting sqref="D739">
    <cfRule type="cellIs" dxfId="113" priority="110" operator="greaterThan">
      <formula>1000</formula>
    </cfRule>
  </conditionalFormatting>
  <conditionalFormatting sqref="H738:H739">
    <cfRule type="expression" dxfId="112" priority="109">
      <formula>L738="農集"</formula>
    </cfRule>
  </conditionalFormatting>
  <conditionalFormatting sqref="I743:I744">
    <cfRule type="containsText" dxfId="111" priority="108" operator="containsText" text="0.08">
      <formula>NOT(ISERROR(SEARCH("0.08",I743)))</formula>
    </cfRule>
  </conditionalFormatting>
  <conditionalFormatting sqref="C744">
    <cfRule type="cellIs" dxfId="110" priority="107" operator="greaterThan">
      <formula>1000</formula>
    </cfRule>
  </conditionalFormatting>
  <conditionalFormatting sqref="D744">
    <cfRule type="cellIs" dxfId="109" priority="106" operator="greaterThan">
      <formula>1000</formula>
    </cfRule>
  </conditionalFormatting>
  <conditionalFormatting sqref="H743:H744">
    <cfRule type="expression" dxfId="108" priority="105">
      <formula>L743="農集"</formula>
    </cfRule>
  </conditionalFormatting>
  <conditionalFormatting sqref="I748:I749">
    <cfRule type="containsText" dxfId="107" priority="104" operator="containsText" text="0.08">
      <formula>NOT(ISERROR(SEARCH("0.08",I748)))</formula>
    </cfRule>
  </conditionalFormatting>
  <conditionalFormatting sqref="C749">
    <cfRule type="cellIs" dxfId="106" priority="103" operator="greaterThan">
      <formula>1000</formula>
    </cfRule>
  </conditionalFormatting>
  <conditionalFormatting sqref="D749">
    <cfRule type="cellIs" dxfId="105" priority="102" operator="greaterThan">
      <formula>1000</formula>
    </cfRule>
  </conditionalFormatting>
  <conditionalFormatting sqref="H748:H749">
    <cfRule type="expression" dxfId="104" priority="101">
      <formula>L748="農集"</formula>
    </cfRule>
  </conditionalFormatting>
  <conditionalFormatting sqref="I753:I754">
    <cfRule type="containsText" dxfId="103" priority="100" operator="containsText" text="0.08">
      <formula>NOT(ISERROR(SEARCH("0.08",I753)))</formula>
    </cfRule>
  </conditionalFormatting>
  <conditionalFormatting sqref="C754">
    <cfRule type="cellIs" dxfId="102" priority="99" operator="greaterThan">
      <formula>1000</formula>
    </cfRule>
  </conditionalFormatting>
  <conditionalFormatting sqref="D754">
    <cfRule type="cellIs" dxfId="101" priority="98" operator="greaterThan">
      <formula>1000</formula>
    </cfRule>
  </conditionalFormatting>
  <conditionalFormatting sqref="H753:H754">
    <cfRule type="expression" dxfId="100" priority="97">
      <formula>L753="農集"</formula>
    </cfRule>
  </conditionalFormatting>
  <conditionalFormatting sqref="I758:I759">
    <cfRule type="containsText" dxfId="99" priority="96" operator="containsText" text="0.08">
      <formula>NOT(ISERROR(SEARCH("0.08",I758)))</formula>
    </cfRule>
  </conditionalFormatting>
  <conditionalFormatting sqref="C759">
    <cfRule type="cellIs" dxfId="98" priority="95" operator="greaterThan">
      <formula>1000</formula>
    </cfRule>
  </conditionalFormatting>
  <conditionalFormatting sqref="D759">
    <cfRule type="cellIs" dxfId="97" priority="94" operator="greaterThan">
      <formula>1000</formula>
    </cfRule>
  </conditionalFormatting>
  <conditionalFormatting sqref="H758:H759">
    <cfRule type="expression" dxfId="96" priority="93">
      <formula>L758="農集"</formula>
    </cfRule>
  </conditionalFormatting>
  <conditionalFormatting sqref="I763:I764">
    <cfRule type="containsText" dxfId="95" priority="92" operator="containsText" text="0.08">
      <formula>NOT(ISERROR(SEARCH("0.08",I763)))</formula>
    </cfRule>
  </conditionalFormatting>
  <conditionalFormatting sqref="C764">
    <cfRule type="cellIs" dxfId="94" priority="91" operator="greaterThan">
      <formula>1000</formula>
    </cfRule>
  </conditionalFormatting>
  <conditionalFormatting sqref="D764">
    <cfRule type="cellIs" dxfId="93" priority="90" operator="greaterThan">
      <formula>1000</formula>
    </cfRule>
  </conditionalFormatting>
  <conditionalFormatting sqref="H763:H764">
    <cfRule type="expression" dxfId="92" priority="89">
      <formula>L763="農集"</formula>
    </cfRule>
  </conditionalFormatting>
  <conditionalFormatting sqref="I768:I769">
    <cfRule type="containsText" dxfId="91" priority="88" operator="containsText" text="0.08">
      <formula>NOT(ISERROR(SEARCH("0.08",I768)))</formula>
    </cfRule>
  </conditionalFormatting>
  <conditionalFormatting sqref="C769">
    <cfRule type="cellIs" dxfId="90" priority="87" operator="greaterThan">
      <formula>1000</formula>
    </cfRule>
  </conditionalFormatting>
  <conditionalFormatting sqref="D769">
    <cfRule type="cellIs" dxfId="89" priority="86" operator="greaterThan">
      <formula>1000</formula>
    </cfRule>
  </conditionalFormatting>
  <conditionalFormatting sqref="H768:H769">
    <cfRule type="expression" dxfId="88" priority="85">
      <formula>L768="農集"</formula>
    </cfRule>
  </conditionalFormatting>
  <conditionalFormatting sqref="I773:I774">
    <cfRule type="containsText" dxfId="87" priority="84" operator="containsText" text="0.08">
      <formula>NOT(ISERROR(SEARCH("0.08",I773)))</formula>
    </cfRule>
  </conditionalFormatting>
  <conditionalFormatting sqref="C774">
    <cfRule type="cellIs" dxfId="86" priority="83" operator="greaterThan">
      <formula>1000</formula>
    </cfRule>
  </conditionalFormatting>
  <conditionalFormatting sqref="D774">
    <cfRule type="cellIs" dxfId="85" priority="82" operator="greaterThan">
      <formula>1000</formula>
    </cfRule>
  </conditionalFormatting>
  <conditionalFormatting sqref="H773:H774">
    <cfRule type="expression" dxfId="84" priority="81">
      <formula>L773="農集"</formula>
    </cfRule>
  </conditionalFormatting>
  <conditionalFormatting sqref="I778:I779">
    <cfRule type="containsText" dxfId="83" priority="80" operator="containsText" text="0.08">
      <formula>NOT(ISERROR(SEARCH("0.08",I778)))</formula>
    </cfRule>
  </conditionalFormatting>
  <conditionalFormatting sqref="C779">
    <cfRule type="cellIs" dxfId="82" priority="79" operator="greaterThan">
      <formula>1000</formula>
    </cfRule>
  </conditionalFormatting>
  <conditionalFormatting sqref="D779">
    <cfRule type="cellIs" dxfId="81" priority="78" operator="greaterThan">
      <formula>1000</formula>
    </cfRule>
  </conditionalFormatting>
  <conditionalFormatting sqref="H778:H779">
    <cfRule type="expression" dxfId="80" priority="77">
      <formula>L778="農集"</formula>
    </cfRule>
  </conditionalFormatting>
  <conditionalFormatting sqref="I783:I784">
    <cfRule type="containsText" dxfId="79" priority="76" operator="containsText" text="0.08">
      <formula>NOT(ISERROR(SEARCH("0.08",I783)))</formula>
    </cfRule>
  </conditionalFormatting>
  <conditionalFormatting sqref="C784">
    <cfRule type="cellIs" dxfId="78" priority="75" operator="greaterThan">
      <formula>1000</formula>
    </cfRule>
  </conditionalFormatting>
  <conditionalFormatting sqref="D784">
    <cfRule type="cellIs" dxfId="77" priority="74" operator="greaterThan">
      <formula>1000</formula>
    </cfRule>
  </conditionalFormatting>
  <conditionalFormatting sqref="H783:H784">
    <cfRule type="expression" dxfId="76" priority="73">
      <formula>L783="農集"</formula>
    </cfRule>
  </conditionalFormatting>
  <conditionalFormatting sqref="I788:I789">
    <cfRule type="containsText" dxfId="75" priority="72" operator="containsText" text="0.08">
      <formula>NOT(ISERROR(SEARCH("0.08",I788)))</formula>
    </cfRule>
  </conditionalFormatting>
  <conditionalFormatting sqref="C789">
    <cfRule type="cellIs" dxfId="74" priority="71" operator="greaterThan">
      <formula>1000</formula>
    </cfRule>
  </conditionalFormatting>
  <conditionalFormatting sqref="D789">
    <cfRule type="cellIs" dxfId="73" priority="70" operator="greaterThan">
      <formula>1000</formula>
    </cfRule>
  </conditionalFormatting>
  <conditionalFormatting sqref="H788:H789">
    <cfRule type="expression" dxfId="72" priority="69">
      <formula>L788="農集"</formula>
    </cfRule>
  </conditionalFormatting>
  <conditionalFormatting sqref="I793:I794">
    <cfRule type="containsText" dxfId="71" priority="68" operator="containsText" text="0.08">
      <formula>NOT(ISERROR(SEARCH("0.08",I793)))</formula>
    </cfRule>
  </conditionalFormatting>
  <conditionalFormatting sqref="C794">
    <cfRule type="cellIs" dxfId="70" priority="67" operator="greaterThan">
      <formula>1000</formula>
    </cfRule>
  </conditionalFormatting>
  <conditionalFormatting sqref="D794">
    <cfRule type="cellIs" dxfId="69" priority="66" operator="greaterThan">
      <formula>1000</formula>
    </cfRule>
  </conditionalFormatting>
  <conditionalFormatting sqref="H793:H794">
    <cfRule type="expression" dxfId="68" priority="65">
      <formula>L793="農集"</formula>
    </cfRule>
  </conditionalFormatting>
  <conditionalFormatting sqref="I798:I799">
    <cfRule type="containsText" dxfId="67" priority="64" operator="containsText" text="0.08">
      <formula>NOT(ISERROR(SEARCH("0.08",I798)))</formula>
    </cfRule>
  </conditionalFormatting>
  <conditionalFormatting sqref="C799">
    <cfRule type="cellIs" dxfId="66" priority="63" operator="greaterThan">
      <formula>1000</formula>
    </cfRule>
  </conditionalFormatting>
  <conditionalFormatting sqref="D799">
    <cfRule type="cellIs" dxfId="65" priority="62" operator="greaterThan">
      <formula>1000</formula>
    </cfRule>
  </conditionalFormatting>
  <conditionalFormatting sqref="H798:H799">
    <cfRule type="expression" dxfId="64" priority="61">
      <formula>L798="農集"</formula>
    </cfRule>
  </conditionalFormatting>
  <conditionalFormatting sqref="I803:I804">
    <cfRule type="containsText" dxfId="63" priority="60" operator="containsText" text="0.08">
      <formula>NOT(ISERROR(SEARCH("0.08",I803)))</formula>
    </cfRule>
  </conditionalFormatting>
  <conditionalFormatting sqref="C804">
    <cfRule type="cellIs" dxfId="62" priority="59" operator="greaterThan">
      <formula>1000</formula>
    </cfRule>
  </conditionalFormatting>
  <conditionalFormatting sqref="D804">
    <cfRule type="cellIs" dxfId="61" priority="58" operator="greaterThan">
      <formula>1000</formula>
    </cfRule>
  </conditionalFormatting>
  <conditionalFormatting sqref="H803:H804">
    <cfRule type="expression" dxfId="60" priority="57">
      <formula>L803="農集"</formula>
    </cfRule>
  </conditionalFormatting>
  <conditionalFormatting sqref="I808:I809">
    <cfRule type="containsText" dxfId="59" priority="56" operator="containsText" text="0.08">
      <formula>NOT(ISERROR(SEARCH("0.08",I808)))</formula>
    </cfRule>
  </conditionalFormatting>
  <conditionalFormatting sqref="C809">
    <cfRule type="cellIs" dxfId="58" priority="55" operator="greaterThan">
      <formula>1000</formula>
    </cfRule>
  </conditionalFormatting>
  <conditionalFormatting sqref="D809">
    <cfRule type="cellIs" dxfId="57" priority="54" operator="greaterThan">
      <formula>1000</formula>
    </cfRule>
  </conditionalFormatting>
  <conditionalFormatting sqref="H808:H809">
    <cfRule type="expression" dxfId="56" priority="53">
      <formula>L808="農集"</formula>
    </cfRule>
  </conditionalFormatting>
  <conditionalFormatting sqref="I813:I814">
    <cfRule type="containsText" dxfId="55" priority="52" operator="containsText" text="0.08">
      <formula>NOT(ISERROR(SEARCH("0.08",I813)))</formula>
    </cfRule>
  </conditionalFormatting>
  <conditionalFormatting sqref="C814">
    <cfRule type="cellIs" dxfId="54" priority="51" operator="greaterThan">
      <formula>1000</formula>
    </cfRule>
  </conditionalFormatting>
  <conditionalFormatting sqref="D814">
    <cfRule type="cellIs" dxfId="53" priority="50" operator="greaterThan">
      <formula>1000</formula>
    </cfRule>
  </conditionalFormatting>
  <conditionalFormatting sqref="H813:H814">
    <cfRule type="expression" dxfId="52" priority="49">
      <formula>L813="農集"</formula>
    </cfRule>
  </conditionalFormatting>
  <conditionalFormatting sqref="I818:I819">
    <cfRule type="containsText" dxfId="51" priority="48" operator="containsText" text="0.08">
      <formula>NOT(ISERROR(SEARCH("0.08",I818)))</formula>
    </cfRule>
  </conditionalFormatting>
  <conditionalFormatting sqref="C819">
    <cfRule type="cellIs" dxfId="50" priority="47" operator="greaterThan">
      <formula>1000</formula>
    </cfRule>
  </conditionalFormatting>
  <conditionalFormatting sqref="D819">
    <cfRule type="cellIs" dxfId="49" priority="46" operator="greaterThan">
      <formula>1000</formula>
    </cfRule>
  </conditionalFormatting>
  <conditionalFormatting sqref="H818:H819">
    <cfRule type="expression" dxfId="48" priority="45">
      <formula>L818="農集"</formula>
    </cfRule>
  </conditionalFormatting>
  <conditionalFormatting sqref="I823:I824">
    <cfRule type="containsText" dxfId="47" priority="44" operator="containsText" text="0.08">
      <formula>NOT(ISERROR(SEARCH("0.08",I823)))</formula>
    </cfRule>
  </conditionalFormatting>
  <conditionalFormatting sqref="C824">
    <cfRule type="cellIs" dxfId="46" priority="43" operator="greaterThan">
      <formula>1000</formula>
    </cfRule>
  </conditionalFormatting>
  <conditionalFormatting sqref="D824">
    <cfRule type="cellIs" dxfId="45" priority="42" operator="greaterThan">
      <formula>1000</formula>
    </cfRule>
  </conditionalFormatting>
  <conditionalFormatting sqref="H823:H824">
    <cfRule type="expression" dxfId="44" priority="41">
      <formula>L823="農集"</formula>
    </cfRule>
  </conditionalFormatting>
  <conditionalFormatting sqref="I828:I829">
    <cfRule type="containsText" dxfId="43" priority="40" operator="containsText" text="0.08">
      <formula>NOT(ISERROR(SEARCH("0.08",I828)))</formula>
    </cfRule>
  </conditionalFormatting>
  <conditionalFormatting sqref="C829">
    <cfRule type="cellIs" dxfId="42" priority="39" operator="greaterThan">
      <formula>1000</formula>
    </cfRule>
  </conditionalFormatting>
  <conditionalFormatting sqref="D829">
    <cfRule type="cellIs" dxfId="41" priority="38" operator="greaterThan">
      <formula>1000</formula>
    </cfRule>
  </conditionalFormatting>
  <conditionalFormatting sqref="H828:H829">
    <cfRule type="expression" dxfId="40" priority="37">
      <formula>L828="農集"</formula>
    </cfRule>
  </conditionalFormatting>
  <conditionalFormatting sqref="I833:I834">
    <cfRule type="containsText" dxfId="39" priority="36" operator="containsText" text="0.08">
      <formula>NOT(ISERROR(SEARCH("0.08",I833)))</formula>
    </cfRule>
  </conditionalFormatting>
  <conditionalFormatting sqref="C834">
    <cfRule type="cellIs" dxfId="38" priority="35" operator="greaterThan">
      <formula>1000</formula>
    </cfRule>
  </conditionalFormatting>
  <conditionalFormatting sqref="D834">
    <cfRule type="cellIs" dxfId="37" priority="34" operator="greaterThan">
      <formula>1000</formula>
    </cfRule>
  </conditionalFormatting>
  <conditionalFormatting sqref="H833:H834">
    <cfRule type="expression" dxfId="36" priority="33">
      <formula>L833="農集"</formula>
    </cfRule>
  </conditionalFormatting>
  <conditionalFormatting sqref="I838:I839">
    <cfRule type="containsText" dxfId="35" priority="32" operator="containsText" text="0.08">
      <formula>NOT(ISERROR(SEARCH("0.08",I838)))</formula>
    </cfRule>
  </conditionalFormatting>
  <conditionalFormatting sqref="C839">
    <cfRule type="cellIs" dxfId="34" priority="31" operator="greaterThan">
      <formula>1000</formula>
    </cfRule>
  </conditionalFormatting>
  <conditionalFormatting sqref="D839">
    <cfRule type="cellIs" dxfId="33" priority="30" operator="greaterThan">
      <formula>1000</formula>
    </cfRule>
  </conditionalFormatting>
  <conditionalFormatting sqref="H838:H839">
    <cfRule type="expression" dxfId="32" priority="29">
      <formula>L838="農集"</formula>
    </cfRule>
  </conditionalFormatting>
  <conditionalFormatting sqref="I843:I844">
    <cfRule type="containsText" dxfId="31" priority="28" operator="containsText" text="0.08">
      <formula>NOT(ISERROR(SEARCH("0.08",I843)))</formula>
    </cfRule>
  </conditionalFormatting>
  <conditionalFormatting sqref="C844">
    <cfRule type="cellIs" dxfId="30" priority="27" operator="greaterThan">
      <formula>1000</formula>
    </cfRule>
  </conditionalFormatting>
  <conditionalFormatting sqref="D844">
    <cfRule type="cellIs" dxfId="29" priority="26" operator="greaterThan">
      <formula>1000</formula>
    </cfRule>
  </conditionalFormatting>
  <conditionalFormatting sqref="H843:H844">
    <cfRule type="expression" dxfId="28" priority="25">
      <formula>L843="農集"</formula>
    </cfRule>
  </conditionalFormatting>
  <conditionalFormatting sqref="I848:I849">
    <cfRule type="containsText" dxfId="27" priority="24" operator="containsText" text="0.08">
      <formula>NOT(ISERROR(SEARCH("0.08",I848)))</formula>
    </cfRule>
  </conditionalFormatting>
  <conditionalFormatting sqref="C849">
    <cfRule type="cellIs" dxfId="26" priority="23" operator="greaterThan">
      <formula>1000</formula>
    </cfRule>
  </conditionalFormatting>
  <conditionalFormatting sqref="D849">
    <cfRule type="cellIs" dxfId="25" priority="22" operator="greaterThan">
      <formula>1000</formula>
    </cfRule>
  </conditionalFormatting>
  <conditionalFormatting sqref="H848:H849">
    <cfRule type="expression" dxfId="24" priority="21">
      <formula>L848="農集"</formula>
    </cfRule>
  </conditionalFormatting>
  <conditionalFormatting sqref="I853:I854">
    <cfRule type="containsText" dxfId="23" priority="20" operator="containsText" text="0.08">
      <formula>NOT(ISERROR(SEARCH("0.08",I853)))</formula>
    </cfRule>
  </conditionalFormatting>
  <conditionalFormatting sqref="C854">
    <cfRule type="cellIs" dxfId="22" priority="19" operator="greaterThan">
      <formula>1000</formula>
    </cfRule>
  </conditionalFormatting>
  <conditionalFormatting sqref="D854">
    <cfRule type="cellIs" dxfId="21" priority="18" operator="greaterThan">
      <formula>1000</formula>
    </cfRule>
  </conditionalFormatting>
  <conditionalFormatting sqref="H853:H854">
    <cfRule type="expression" dxfId="20" priority="17">
      <formula>L853="農集"</formula>
    </cfRule>
  </conditionalFormatting>
  <conditionalFormatting sqref="I858:I859">
    <cfRule type="containsText" dxfId="19" priority="16" operator="containsText" text="0.08">
      <formula>NOT(ISERROR(SEARCH("0.08",I858)))</formula>
    </cfRule>
  </conditionalFormatting>
  <conditionalFormatting sqref="C859">
    <cfRule type="cellIs" dxfId="18" priority="15" operator="greaterThan">
      <formula>1000</formula>
    </cfRule>
  </conditionalFormatting>
  <conditionalFormatting sqref="D859">
    <cfRule type="cellIs" dxfId="17" priority="14" operator="greaterThan">
      <formula>1000</formula>
    </cfRule>
  </conditionalFormatting>
  <conditionalFormatting sqref="H858:H859">
    <cfRule type="expression" dxfId="16" priority="13">
      <formula>L858="農集"</formula>
    </cfRule>
  </conditionalFormatting>
  <conditionalFormatting sqref="I863:I864">
    <cfRule type="containsText" dxfId="15" priority="12" operator="containsText" text="0.08">
      <formula>NOT(ISERROR(SEARCH("0.08",I863)))</formula>
    </cfRule>
  </conditionalFormatting>
  <conditionalFormatting sqref="C864">
    <cfRule type="cellIs" dxfId="14" priority="11" operator="greaterThan">
      <formula>1000</formula>
    </cfRule>
  </conditionalFormatting>
  <conditionalFormatting sqref="D864">
    <cfRule type="cellIs" dxfId="13" priority="10" operator="greaterThan">
      <formula>1000</formula>
    </cfRule>
  </conditionalFormatting>
  <conditionalFormatting sqref="H863:H864">
    <cfRule type="expression" dxfId="12" priority="9">
      <formula>L863="農集"</formula>
    </cfRule>
  </conditionalFormatting>
  <conditionalFormatting sqref="I868:I869">
    <cfRule type="containsText" dxfId="11" priority="8" operator="containsText" text="0.08">
      <formula>NOT(ISERROR(SEARCH("0.08",I868)))</formula>
    </cfRule>
  </conditionalFormatting>
  <conditionalFormatting sqref="C869">
    <cfRule type="cellIs" dxfId="10" priority="7" operator="greaterThan">
      <formula>1000</formula>
    </cfRule>
  </conditionalFormatting>
  <conditionalFormatting sqref="D869">
    <cfRule type="cellIs" dxfId="9" priority="6" operator="greaterThan">
      <formula>1000</formula>
    </cfRule>
  </conditionalFormatting>
  <conditionalFormatting sqref="H868:H869">
    <cfRule type="expression" dxfId="8" priority="5">
      <formula>L868="農集"</formula>
    </cfRule>
  </conditionalFormatting>
  <conditionalFormatting sqref="I873:I874">
    <cfRule type="containsText" dxfId="7" priority="4" operator="containsText" text="0.08">
      <formula>NOT(ISERROR(SEARCH("0.08",I873)))</formula>
    </cfRule>
  </conditionalFormatting>
  <conditionalFormatting sqref="C874">
    <cfRule type="cellIs" dxfId="6" priority="3" operator="greaterThan">
      <formula>1000</formula>
    </cfRule>
  </conditionalFormatting>
  <conditionalFormatting sqref="D874">
    <cfRule type="cellIs" dxfId="5" priority="2" operator="greaterThan">
      <formula>1000</formula>
    </cfRule>
  </conditionalFormatting>
  <conditionalFormatting sqref="H873:H874">
    <cfRule type="expression" dxfId="4" priority="1">
      <formula>L873="農集"</formula>
    </cfRule>
  </conditionalFormatting>
  <dataValidations count="1">
    <dataValidation imeMode="off" allowBlank="1" showInputMessage="1" showErrorMessage="1" sqref="J887:J1048576 J884 J1:J881"/>
  </dataValidations>
  <pageMargins left="0.70866141732283472" right="0.70866141732283472" top="0.74803149606299213" bottom="0.74803149606299213" header="0.31496062992125984" footer="0.31496062992125984"/>
  <pageSetup paperSize="9" scale="63" fitToHeight="0" orientation="portrait" r:id="rId1"/>
  <headerFooter>
    <oddFooter>&amp;P / &amp;N ページ</oddFooter>
  </headerFooter>
  <rowBreaks count="8" manualBreakCount="8">
    <brk id="58" max="11" man="1"/>
    <brk id="113" max="11" man="1"/>
    <brk id="178" max="11" man="1"/>
    <brk id="253" max="11" man="1"/>
    <brk id="308" max="11" man="1"/>
    <brk id="378" max="11" man="1"/>
    <brk id="468" max="11" man="1"/>
    <brk id="553" max="11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theme="6" tint="-0.249977111117893"/>
    <pageSetUpPr fitToPage="1"/>
  </sheetPr>
  <dimension ref="A1:BS9523"/>
  <sheetViews>
    <sheetView view="pageBreakPreview" topLeftCell="BA1" zoomScale="90" zoomScaleNormal="100" zoomScaleSheetLayoutView="90" workbookViewId="0">
      <pane ySplit="2" topLeftCell="A3" activePane="bottomLeft" state="frozen"/>
      <selection activeCell="I27" sqref="I27"/>
      <selection pane="bottomLeft" activeCell="BQ12" sqref="BQ12"/>
    </sheetView>
  </sheetViews>
  <sheetFormatPr defaultRowHeight="18.75"/>
  <cols>
    <col min="1" max="1" width="3.5" style="3" bestFit="1" customWidth="1"/>
    <col min="2" max="2" width="9" style="83"/>
    <col min="3" max="3" width="11" style="3" bestFit="1" customWidth="1"/>
    <col min="4" max="5" width="9" style="3"/>
    <col min="6" max="6" width="58.5" style="3" customWidth="1"/>
    <col min="7" max="7" width="48.375" style="85" customWidth="1"/>
    <col min="8" max="8" width="5.25" style="3" customWidth="1"/>
    <col min="9" max="9" width="8.5" style="3" customWidth="1"/>
    <col min="10" max="10" width="9" style="3" customWidth="1"/>
    <col min="11" max="11" width="12.625" style="3" customWidth="1"/>
    <col min="12" max="12" width="9.5" style="6" customWidth="1"/>
    <col min="13" max="13" width="7.125" style="5" customWidth="1"/>
    <col min="14" max="14" width="5.25" style="5" customWidth="1"/>
    <col min="15" max="16" width="11" style="5" customWidth="1"/>
    <col min="17" max="17" width="5.25" style="5" customWidth="1"/>
    <col min="18" max="19" width="11" style="5" customWidth="1"/>
    <col min="20" max="20" width="5.25" style="5" customWidth="1"/>
    <col min="21" max="22" width="11" style="5" customWidth="1"/>
    <col min="23" max="23" width="7.125" style="3" customWidth="1"/>
    <col min="24" max="24" width="5.25" style="3" customWidth="1"/>
    <col min="25" max="26" width="11" style="3" customWidth="1"/>
    <col min="27" max="27" width="5.25" style="3" customWidth="1"/>
    <col min="28" max="29" width="11" style="3" customWidth="1"/>
    <col min="30" max="30" width="5.25" style="3" customWidth="1"/>
    <col min="31" max="32" width="11" style="3" customWidth="1"/>
    <col min="33" max="33" width="7.125" style="3" customWidth="1"/>
    <col min="34" max="34" width="5.25" style="5" customWidth="1"/>
    <col min="35" max="36" width="11" style="5" customWidth="1"/>
    <col min="37" max="37" width="5.25" style="5" customWidth="1"/>
    <col min="38" max="39" width="11" style="5" customWidth="1"/>
    <col min="40" max="40" width="5.25" style="5" customWidth="1"/>
    <col min="41" max="42" width="11" style="5" customWidth="1"/>
    <col min="43" max="43" width="7.125" style="3" customWidth="1"/>
    <col min="44" max="44" width="5.25" style="3" customWidth="1"/>
    <col min="45" max="46" width="11" style="3" customWidth="1"/>
    <col min="47" max="47" width="5.25" style="3" customWidth="1"/>
    <col min="48" max="49" width="11" style="3" customWidth="1"/>
    <col min="50" max="50" width="5.25" style="3" customWidth="1"/>
    <col min="51" max="52" width="11" style="3" customWidth="1"/>
    <col min="53" max="56" width="9" style="47" customWidth="1"/>
    <col min="57" max="57" width="10.5" style="6" customWidth="1"/>
    <col min="58" max="58" width="9" style="3" customWidth="1"/>
    <col min="59" max="62" width="11" style="3" customWidth="1"/>
    <col min="63" max="63" width="9" style="4" customWidth="1"/>
  </cols>
  <sheetData>
    <row r="1" spans="1:71">
      <c r="A1" s="115" t="s">
        <v>0</v>
      </c>
      <c r="B1" s="115" t="s">
        <v>1</v>
      </c>
      <c r="C1" s="115" t="s">
        <v>2</v>
      </c>
      <c r="D1" s="115" t="s">
        <v>3</v>
      </c>
      <c r="E1" s="115" t="s">
        <v>4</v>
      </c>
      <c r="F1" s="115" t="s">
        <v>5</v>
      </c>
      <c r="G1" s="119" t="s">
        <v>6</v>
      </c>
      <c r="H1" s="115" t="s">
        <v>7</v>
      </c>
      <c r="I1" s="115" t="s">
        <v>8</v>
      </c>
      <c r="J1" s="115" t="s">
        <v>9</v>
      </c>
      <c r="K1" s="115" t="s">
        <v>10</v>
      </c>
      <c r="L1" s="118" t="s">
        <v>11</v>
      </c>
      <c r="M1" s="115" t="s">
        <v>12</v>
      </c>
      <c r="N1" s="116" t="s">
        <v>13</v>
      </c>
      <c r="O1" s="116"/>
      <c r="P1" s="116"/>
      <c r="Q1" s="116" t="s">
        <v>14</v>
      </c>
      <c r="R1" s="116"/>
      <c r="S1" s="116"/>
      <c r="T1" s="116" t="s">
        <v>15</v>
      </c>
      <c r="U1" s="116"/>
      <c r="V1" s="116"/>
      <c r="W1" s="115" t="s">
        <v>16</v>
      </c>
      <c r="X1" s="116" t="s">
        <v>17</v>
      </c>
      <c r="Y1" s="116"/>
      <c r="Z1" s="116"/>
      <c r="AA1" s="116" t="s">
        <v>18</v>
      </c>
      <c r="AB1" s="116"/>
      <c r="AC1" s="116"/>
      <c r="AD1" s="116" t="s">
        <v>19</v>
      </c>
      <c r="AE1" s="116"/>
      <c r="AF1" s="116"/>
      <c r="AG1" s="115" t="s">
        <v>20</v>
      </c>
      <c r="AH1" s="116" t="s">
        <v>21</v>
      </c>
      <c r="AI1" s="116"/>
      <c r="AJ1" s="116"/>
      <c r="AK1" s="116" t="s">
        <v>22</v>
      </c>
      <c r="AL1" s="116"/>
      <c r="AM1" s="116"/>
      <c r="AN1" s="116" t="s">
        <v>23</v>
      </c>
      <c r="AO1" s="116"/>
      <c r="AP1" s="116"/>
      <c r="AQ1" s="115" t="s">
        <v>24</v>
      </c>
      <c r="AR1" s="116" t="s">
        <v>25</v>
      </c>
      <c r="AS1" s="116"/>
      <c r="AT1" s="116"/>
      <c r="AU1" s="116" t="s">
        <v>26</v>
      </c>
      <c r="AV1" s="116"/>
      <c r="AW1" s="116"/>
      <c r="AX1" s="116" t="s">
        <v>27</v>
      </c>
      <c r="AY1" s="116"/>
      <c r="AZ1" s="116"/>
      <c r="BA1" s="117" t="s">
        <v>28</v>
      </c>
      <c r="BB1" s="117"/>
      <c r="BC1" s="117"/>
      <c r="BD1" s="117"/>
      <c r="BE1" s="1" t="s">
        <v>29</v>
      </c>
      <c r="BF1" s="2" t="s">
        <v>30</v>
      </c>
      <c r="BG1" s="3" t="s">
        <v>31</v>
      </c>
      <c r="BH1" s="3" t="s">
        <v>32</v>
      </c>
      <c r="BI1" s="3" t="s">
        <v>33</v>
      </c>
      <c r="BJ1" s="3" t="s">
        <v>34</v>
      </c>
      <c r="BK1" s="4" t="s">
        <v>35</v>
      </c>
      <c r="BL1" s="3" t="s">
        <v>36</v>
      </c>
      <c r="BM1" s="3" t="s">
        <v>37</v>
      </c>
      <c r="BN1" s="3" t="s">
        <v>38</v>
      </c>
      <c r="BO1" s="3" t="s">
        <v>39</v>
      </c>
      <c r="BP1" s="84" t="s">
        <v>97</v>
      </c>
      <c r="BQ1" s="84" t="s">
        <v>98</v>
      </c>
      <c r="BR1" s="84" t="s">
        <v>99</v>
      </c>
      <c r="BS1" s="84" t="s">
        <v>100</v>
      </c>
    </row>
    <row r="2" spans="1:71">
      <c r="A2" s="115"/>
      <c r="B2" s="115"/>
      <c r="C2" s="115"/>
      <c r="D2" s="115"/>
      <c r="E2" s="115"/>
      <c r="F2" s="115"/>
      <c r="G2" s="119"/>
      <c r="H2" s="115"/>
      <c r="I2" s="115"/>
      <c r="J2" s="115"/>
      <c r="K2" s="115"/>
      <c r="L2" s="118"/>
      <c r="M2" s="115"/>
      <c r="N2" s="3" t="s">
        <v>40</v>
      </c>
      <c r="O2" s="3" t="s">
        <v>41</v>
      </c>
      <c r="P2" s="3" t="s">
        <v>42</v>
      </c>
      <c r="Q2" s="3" t="s">
        <v>40</v>
      </c>
      <c r="R2" s="3" t="s">
        <v>41</v>
      </c>
      <c r="S2" s="3" t="s">
        <v>42</v>
      </c>
      <c r="T2" s="3" t="s">
        <v>40</v>
      </c>
      <c r="U2" s="3" t="s">
        <v>41</v>
      </c>
      <c r="V2" s="3" t="s">
        <v>42</v>
      </c>
      <c r="W2" s="115"/>
      <c r="X2" s="3" t="s">
        <v>40</v>
      </c>
      <c r="Y2" s="3" t="s">
        <v>41</v>
      </c>
      <c r="Z2" s="3" t="s">
        <v>42</v>
      </c>
      <c r="AA2" s="3" t="s">
        <v>40</v>
      </c>
      <c r="AB2" s="3" t="s">
        <v>41</v>
      </c>
      <c r="AC2" s="3" t="s">
        <v>42</v>
      </c>
      <c r="AD2" s="3" t="s">
        <v>40</v>
      </c>
      <c r="AE2" s="3" t="s">
        <v>41</v>
      </c>
      <c r="AF2" s="3" t="s">
        <v>42</v>
      </c>
      <c r="AG2" s="115"/>
      <c r="AH2" s="3" t="s">
        <v>40</v>
      </c>
      <c r="AI2" s="3" t="s">
        <v>41</v>
      </c>
      <c r="AJ2" s="3" t="s">
        <v>42</v>
      </c>
      <c r="AK2" s="3" t="s">
        <v>40</v>
      </c>
      <c r="AL2" s="3" t="s">
        <v>41</v>
      </c>
      <c r="AM2" s="3" t="s">
        <v>42</v>
      </c>
      <c r="AN2" s="3" t="s">
        <v>40</v>
      </c>
      <c r="AO2" s="3" t="s">
        <v>41</v>
      </c>
      <c r="AP2" s="3" t="s">
        <v>42</v>
      </c>
      <c r="AQ2" s="115"/>
      <c r="AR2" s="3" t="s">
        <v>40</v>
      </c>
      <c r="AS2" s="3" t="s">
        <v>41</v>
      </c>
      <c r="AT2" s="3" t="s">
        <v>42</v>
      </c>
      <c r="AU2" s="3" t="s">
        <v>40</v>
      </c>
      <c r="AV2" s="3" t="s">
        <v>41</v>
      </c>
      <c r="AW2" s="3" t="s">
        <v>42</v>
      </c>
      <c r="AX2" s="3" t="s">
        <v>40</v>
      </c>
      <c r="AY2" s="3" t="s">
        <v>41</v>
      </c>
      <c r="AZ2" s="3" t="s">
        <v>42</v>
      </c>
      <c r="BA2" s="3" t="s">
        <v>12</v>
      </c>
      <c r="BB2" s="3" t="s">
        <v>16</v>
      </c>
      <c r="BC2" s="3" t="s">
        <v>20</v>
      </c>
      <c r="BD2" s="3" t="s">
        <v>24</v>
      </c>
    </row>
    <row r="3" spans="1:71">
      <c r="A3" s="3">
        <v>2</v>
      </c>
      <c r="B3" s="83">
        <v>160</v>
      </c>
      <c r="C3" s="3">
        <v>54174000</v>
      </c>
      <c r="D3" s="3">
        <v>122988</v>
      </c>
      <c r="E3" s="3">
        <v>6308141</v>
      </c>
      <c r="F3" s="3" t="s">
        <v>104</v>
      </c>
      <c r="G3" s="85" t="s">
        <v>105</v>
      </c>
      <c r="H3" s="3">
        <v>20</v>
      </c>
      <c r="I3" s="3" t="s">
        <v>46</v>
      </c>
      <c r="J3" s="3" t="s">
        <v>44</v>
      </c>
      <c r="K3" s="3" t="s">
        <v>47</v>
      </c>
      <c r="L3" s="3">
        <v>43997</v>
      </c>
      <c r="M3" s="5">
        <v>205</v>
      </c>
      <c r="N3" s="5">
        <v>52</v>
      </c>
      <c r="O3" s="5">
        <v>8778</v>
      </c>
      <c r="P3" s="5">
        <v>7257</v>
      </c>
      <c r="Q3" s="5">
        <v>49</v>
      </c>
      <c r="R3" s="5">
        <v>8085</v>
      </c>
      <c r="S3" s="5">
        <v>6848</v>
      </c>
      <c r="T3" s="5">
        <v>3</v>
      </c>
      <c r="U3" s="5">
        <v>693</v>
      </c>
      <c r="V3" s="5">
        <v>409</v>
      </c>
      <c r="W3" s="3">
        <v>206</v>
      </c>
      <c r="X3" s="3">
        <v>52</v>
      </c>
      <c r="Y3" s="3">
        <v>8778</v>
      </c>
      <c r="Z3" s="3">
        <v>7257</v>
      </c>
      <c r="AA3" s="3">
        <v>49</v>
      </c>
      <c r="AB3" s="3">
        <v>8085</v>
      </c>
      <c r="AC3" s="3">
        <v>6848</v>
      </c>
      <c r="AD3" s="3">
        <v>3</v>
      </c>
      <c r="AE3" s="3">
        <v>693</v>
      </c>
      <c r="AF3" s="3">
        <v>409</v>
      </c>
      <c r="AG3" s="3" t="s">
        <v>58</v>
      </c>
      <c r="AH3" s="5">
        <v>0</v>
      </c>
      <c r="AI3" s="5">
        <v>1375</v>
      </c>
      <c r="AJ3" s="5">
        <v>165</v>
      </c>
      <c r="AK3" s="5" t="s">
        <v>58</v>
      </c>
      <c r="AL3" s="5" t="e">
        <v>#N/A</v>
      </c>
      <c r="AM3" s="5" t="e">
        <v>#VALUE!</v>
      </c>
      <c r="AN3" s="5" t="s">
        <v>58</v>
      </c>
      <c r="AO3" s="5" t="s">
        <v>58</v>
      </c>
      <c r="AP3" s="5" t="s">
        <v>58</v>
      </c>
      <c r="AQ3" s="3" t="s">
        <v>58</v>
      </c>
      <c r="AR3" s="3">
        <v>0</v>
      </c>
      <c r="AS3" s="3">
        <v>1375</v>
      </c>
      <c r="AT3" s="3">
        <v>165</v>
      </c>
      <c r="AU3" s="3" t="s">
        <v>58</v>
      </c>
      <c r="AV3" s="3" t="e">
        <v>#N/A</v>
      </c>
      <c r="AW3" s="3" t="e">
        <v>#VALUE!</v>
      </c>
      <c r="AX3" s="3" t="s">
        <v>58</v>
      </c>
      <c r="AY3" s="3" t="s">
        <v>58</v>
      </c>
      <c r="AZ3" s="3" t="s">
        <v>58</v>
      </c>
      <c r="BA3" s="47">
        <v>1</v>
      </c>
      <c r="BB3" s="47">
        <v>1</v>
      </c>
      <c r="BE3" s="6">
        <v>44161</v>
      </c>
      <c r="BG3" s="3">
        <v>46</v>
      </c>
      <c r="BH3" s="3">
        <v>46</v>
      </c>
      <c r="BK3" s="4" t="s">
        <v>106</v>
      </c>
      <c r="BP3">
        <v>1</v>
      </c>
      <c r="BQ3">
        <v>1</v>
      </c>
    </row>
    <row r="4" spans="1:71">
      <c r="A4" s="3">
        <v>2</v>
      </c>
      <c r="B4" s="83">
        <v>197</v>
      </c>
      <c r="C4" s="3">
        <v>249221000</v>
      </c>
      <c r="D4" s="3">
        <v>117152</v>
      </c>
      <c r="E4" s="3">
        <v>6308044</v>
      </c>
      <c r="F4" s="3" t="s">
        <v>107</v>
      </c>
      <c r="G4" s="85" t="s">
        <v>108</v>
      </c>
      <c r="H4" s="3">
        <v>20</v>
      </c>
      <c r="I4" s="3" t="s">
        <v>46</v>
      </c>
      <c r="J4" s="3" t="s">
        <v>44</v>
      </c>
      <c r="K4" s="3" t="s">
        <v>48</v>
      </c>
      <c r="L4" s="3">
        <v>44018</v>
      </c>
      <c r="M4" s="5">
        <v>112</v>
      </c>
      <c r="N4" s="5">
        <v>60</v>
      </c>
      <c r="O4" s="5">
        <v>12474</v>
      </c>
      <c r="P4" s="5">
        <v>7080</v>
      </c>
      <c r="Q4" s="5">
        <v>55</v>
      </c>
      <c r="R4" s="5">
        <v>11291</v>
      </c>
      <c r="S4" s="5">
        <v>6490</v>
      </c>
      <c r="T4" s="5">
        <v>5</v>
      </c>
      <c r="U4" s="5">
        <v>1183</v>
      </c>
      <c r="V4" s="5">
        <v>590</v>
      </c>
      <c r="W4" s="3">
        <v>201</v>
      </c>
      <c r="X4" s="3">
        <v>60</v>
      </c>
      <c r="Y4" s="3">
        <v>12474</v>
      </c>
      <c r="Z4" s="3">
        <v>7080</v>
      </c>
      <c r="AA4" s="3">
        <v>55</v>
      </c>
      <c r="AB4" s="3">
        <v>11291</v>
      </c>
      <c r="AC4" s="3">
        <v>6490</v>
      </c>
      <c r="AD4" s="3">
        <v>5</v>
      </c>
      <c r="AE4" s="3">
        <v>1183</v>
      </c>
      <c r="AF4" s="3">
        <v>590</v>
      </c>
      <c r="AG4" s="3">
        <v>202</v>
      </c>
      <c r="AH4" s="5">
        <v>49</v>
      </c>
      <c r="AI4" s="5">
        <v>9889</v>
      </c>
      <c r="AJ4" s="5">
        <v>5782</v>
      </c>
      <c r="AK4" s="5">
        <v>46</v>
      </c>
      <c r="AL4" s="5">
        <v>9229</v>
      </c>
      <c r="AM4" s="5">
        <v>5428</v>
      </c>
      <c r="AN4" s="5">
        <v>3</v>
      </c>
      <c r="AO4" s="5">
        <v>660</v>
      </c>
      <c r="AP4" s="5">
        <v>354</v>
      </c>
      <c r="AQ4" s="3">
        <v>203</v>
      </c>
      <c r="AR4" s="3">
        <v>50</v>
      </c>
      <c r="AS4" s="3">
        <v>10109</v>
      </c>
      <c r="AT4" s="3">
        <v>5900</v>
      </c>
      <c r="AU4" s="3">
        <v>47</v>
      </c>
      <c r="AV4" s="3">
        <v>9449</v>
      </c>
      <c r="AW4" s="3">
        <v>5546</v>
      </c>
      <c r="AX4" s="3">
        <v>3</v>
      </c>
      <c r="AY4" s="3">
        <v>660</v>
      </c>
      <c r="AZ4" s="3">
        <v>354</v>
      </c>
      <c r="BA4" s="47">
        <v>1</v>
      </c>
      <c r="BB4" s="47">
        <v>1</v>
      </c>
      <c r="BC4" s="47">
        <v>1</v>
      </c>
      <c r="BD4" s="47">
        <v>1</v>
      </c>
      <c r="BE4" s="6">
        <v>44161</v>
      </c>
      <c r="BG4" s="3">
        <v>49</v>
      </c>
      <c r="BH4" s="3">
        <v>49</v>
      </c>
      <c r="BI4" s="3">
        <v>43</v>
      </c>
      <c r="BJ4" s="3">
        <v>44</v>
      </c>
      <c r="BK4" s="4" t="s">
        <v>109</v>
      </c>
    </row>
    <row r="5" spans="1:71">
      <c r="A5" s="3">
        <v>2</v>
      </c>
      <c r="B5" s="83">
        <v>198</v>
      </c>
      <c r="C5" s="3">
        <v>293084000</v>
      </c>
      <c r="D5" s="3">
        <v>6988</v>
      </c>
      <c r="E5" s="3">
        <v>6308203</v>
      </c>
      <c r="F5" s="3" t="s">
        <v>110</v>
      </c>
      <c r="G5" s="85" t="s">
        <v>111</v>
      </c>
      <c r="H5" s="3">
        <v>13</v>
      </c>
      <c r="I5" s="3" t="s">
        <v>46</v>
      </c>
      <c r="J5" s="3" t="s">
        <v>44</v>
      </c>
      <c r="K5" s="3" t="s">
        <v>47</v>
      </c>
      <c r="L5" s="3">
        <v>44018</v>
      </c>
      <c r="M5" s="5">
        <v>204</v>
      </c>
      <c r="N5" s="5">
        <v>5</v>
      </c>
      <c r="O5" s="5">
        <v>803</v>
      </c>
      <c r="P5" s="5">
        <v>590</v>
      </c>
      <c r="Q5" s="5">
        <v>4</v>
      </c>
      <c r="R5" s="5">
        <v>803</v>
      </c>
      <c r="S5" s="5">
        <v>472</v>
      </c>
      <c r="T5" s="5">
        <v>1</v>
      </c>
      <c r="U5" s="5">
        <v>0</v>
      </c>
      <c r="V5" s="5">
        <v>118</v>
      </c>
      <c r="W5" s="3">
        <v>205</v>
      </c>
      <c r="X5" s="3">
        <v>5</v>
      </c>
      <c r="Y5" s="3">
        <v>0</v>
      </c>
      <c r="Z5" s="3">
        <v>847</v>
      </c>
      <c r="AA5" s="3">
        <v>4</v>
      </c>
      <c r="AB5" s="3">
        <v>0</v>
      </c>
      <c r="AC5" s="3">
        <v>710</v>
      </c>
      <c r="AD5" s="3">
        <v>1</v>
      </c>
      <c r="AE5" s="3">
        <v>0</v>
      </c>
      <c r="AF5" s="3">
        <v>137</v>
      </c>
      <c r="AG5" s="3">
        <v>206</v>
      </c>
      <c r="AH5" s="5">
        <v>21</v>
      </c>
      <c r="AI5" s="5">
        <v>1925</v>
      </c>
      <c r="AJ5" s="5">
        <v>3029</v>
      </c>
      <c r="AK5" s="5">
        <v>8</v>
      </c>
      <c r="AL5" s="5">
        <v>0</v>
      </c>
      <c r="AM5" s="5">
        <v>1256</v>
      </c>
      <c r="AN5" s="5">
        <v>13</v>
      </c>
      <c r="AO5" s="5">
        <v>1925</v>
      </c>
      <c r="AP5" s="5">
        <v>1773</v>
      </c>
      <c r="AQ5" s="3">
        <v>207</v>
      </c>
      <c r="AR5" s="3">
        <v>22</v>
      </c>
      <c r="AS5" s="3">
        <v>3168</v>
      </c>
      <c r="AT5" s="3">
        <v>3165</v>
      </c>
      <c r="AU5" s="3">
        <v>8</v>
      </c>
      <c r="AV5" s="3">
        <v>803</v>
      </c>
      <c r="AW5" s="3">
        <v>1256</v>
      </c>
      <c r="AX5" s="3">
        <v>14</v>
      </c>
      <c r="AY5" s="3">
        <v>2365</v>
      </c>
      <c r="AZ5" s="3">
        <v>1909</v>
      </c>
      <c r="BA5" s="47">
        <v>1</v>
      </c>
      <c r="BB5" s="47">
        <v>1</v>
      </c>
      <c r="BC5" s="47">
        <v>1</v>
      </c>
      <c r="BD5" s="47">
        <v>1</v>
      </c>
      <c r="BE5" s="6">
        <v>44161</v>
      </c>
      <c r="BG5" s="3">
        <v>3</v>
      </c>
      <c r="BH5" s="3">
        <v>3</v>
      </c>
      <c r="BI5" s="3">
        <v>3</v>
      </c>
      <c r="BJ5" s="3">
        <v>3</v>
      </c>
      <c r="BK5" s="4" t="s">
        <v>112</v>
      </c>
      <c r="BQ5">
        <v>1</v>
      </c>
      <c r="BR5">
        <v>1</v>
      </c>
    </row>
    <row r="6" spans="1:71">
      <c r="A6" s="3">
        <v>2</v>
      </c>
      <c r="B6" s="83">
        <v>199</v>
      </c>
      <c r="C6" s="3">
        <v>546107000</v>
      </c>
      <c r="D6" s="3">
        <v>26204</v>
      </c>
      <c r="E6" s="3">
        <v>6310061</v>
      </c>
      <c r="F6" s="3" t="s">
        <v>113</v>
      </c>
      <c r="G6" s="85" t="s">
        <v>114</v>
      </c>
      <c r="H6" s="3">
        <v>13</v>
      </c>
      <c r="I6" s="3" t="s">
        <v>46</v>
      </c>
      <c r="J6" s="3" t="s">
        <v>44</v>
      </c>
      <c r="K6" s="3" t="s">
        <v>48</v>
      </c>
      <c r="L6" s="3">
        <v>44018</v>
      </c>
      <c r="M6" s="5">
        <v>203</v>
      </c>
      <c r="N6" s="5">
        <v>40</v>
      </c>
      <c r="O6" s="5">
        <v>7128</v>
      </c>
      <c r="P6" s="5">
        <v>4720</v>
      </c>
      <c r="Q6" s="5">
        <v>33</v>
      </c>
      <c r="R6" s="5">
        <v>5588</v>
      </c>
      <c r="S6" s="5">
        <v>3894</v>
      </c>
      <c r="T6" s="5">
        <v>7</v>
      </c>
      <c r="U6" s="5">
        <v>1540</v>
      </c>
      <c r="V6" s="5">
        <v>826</v>
      </c>
      <c r="W6" s="3">
        <v>204</v>
      </c>
      <c r="X6" s="3">
        <v>41</v>
      </c>
      <c r="Y6" s="3">
        <v>7348</v>
      </c>
      <c r="Z6" s="3">
        <v>4838</v>
      </c>
      <c r="AA6" s="3">
        <v>34</v>
      </c>
      <c r="AB6" s="3">
        <v>5808</v>
      </c>
      <c r="AC6" s="3">
        <v>4012</v>
      </c>
      <c r="AD6" s="3">
        <v>7</v>
      </c>
      <c r="AE6" s="3">
        <v>1540</v>
      </c>
      <c r="AF6" s="3">
        <v>826</v>
      </c>
      <c r="AG6" s="3">
        <v>205</v>
      </c>
      <c r="AH6" s="5">
        <v>44</v>
      </c>
      <c r="AI6" s="5">
        <v>6985</v>
      </c>
      <c r="AJ6" s="5">
        <v>6166</v>
      </c>
      <c r="AK6" s="5">
        <v>37</v>
      </c>
      <c r="AL6" s="5">
        <v>5445</v>
      </c>
      <c r="AM6" s="5">
        <v>5211</v>
      </c>
      <c r="AN6" s="5">
        <v>7</v>
      </c>
      <c r="AO6" s="5">
        <v>1540</v>
      </c>
      <c r="AP6" s="5">
        <v>955</v>
      </c>
      <c r="AQ6" s="3">
        <v>206</v>
      </c>
      <c r="AR6" s="3">
        <v>45</v>
      </c>
      <c r="AS6" s="3">
        <v>7205</v>
      </c>
      <c r="AT6" s="3">
        <v>6303</v>
      </c>
      <c r="AU6" s="3">
        <v>37</v>
      </c>
      <c r="AV6" s="3">
        <v>5445</v>
      </c>
      <c r="AW6" s="3">
        <v>5211</v>
      </c>
      <c r="AX6" s="3">
        <v>8</v>
      </c>
      <c r="AY6" s="3">
        <v>1760</v>
      </c>
      <c r="AZ6" s="3">
        <v>1092</v>
      </c>
      <c r="BA6" s="47">
        <v>1</v>
      </c>
      <c r="BB6" s="47">
        <v>1</v>
      </c>
      <c r="BC6" s="47">
        <v>1</v>
      </c>
      <c r="BD6" s="47">
        <v>1</v>
      </c>
      <c r="BE6" s="6">
        <v>44161</v>
      </c>
      <c r="BG6" s="3">
        <v>26</v>
      </c>
      <c r="BH6" s="3">
        <v>26</v>
      </c>
      <c r="BI6" s="3">
        <v>29</v>
      </c>
      <c r="BJ6" s="3">
        <v>29</v>
      </c>
      <c r="BK6" s="4" t="s">
        <v>115</v>
      </c>
      <c r="BR6">
        <v>1</v>
      </c>
      <c r="BS6">
        <v>1</v>
      </c>
    </row>
    <row r="7" spans="1:71">
      <c r="A7" s="3">
        <v>2</v>
      </c>
      <c r="B7" s="83">
        <v>207</v>
      </c>
      <c r="C7" s="3">
        <v>696002000</v>
      </c>
      <c r="D7" s="3">
        <v>112262</v>
      </c>
      <c r="E7" s="3">
        <v>6310006</v>
      </c>
      <c r="F7" s="3" t="s">
        <v>116</v>
      </c>
      <c r="G7" s="85" t="s">
        <v>117</v>
      </c>
      <c r="H7" s="3">
        <v>20</v>
      </c>
      <c r="I7" s="3" t="s">
        <v>46</v>
      </c>
      <c r="J7" s="3" t="s">
        <v>44</v>
      </c>
      <c r="K7" s="3" t="s">
        <v>48</v>
      </c>
      <c r="L7" s="3">
        <v>44021</v>
      </c>
      <c r="M7" s="5">
        <v>204</v>
      </c>
      <c r="N7" s="5">
        <v>16</v>
      </c>
      <c r="O7" s="5">
        <v>2827</v>
      </c>
      <c r="P7" s="5">
        <v>1888</v>
      </c>
      <c r="Q7" s="5">
        <v>11</v>
      </c>
      <c r="R7" s="5">
        <v>1974</v>
      </c>
      <c r="S7" s="5">
        <v>1298</v>
      </c>
      <c r="T7" s="5">
        <v>5</v>
      </c>
      <c r="U7" s="5">
        <v>853</v>
      </c>
      <c r="V7" s="5">
        <v>590</v>
      </c>
      <c r="W7" s="3">
        <v>205</v>
      </c>
      <c r="X7" s="3">
        <v>16</v>
      </c>
      <c r="Y7" s="3">
        <v>1023</v>
      </c>
      <c r="Z7" s="3">
        <v>2347</v>
      </c>
      <c r="AA7" s="3">
        <v>11</v>
      </c>
      <c r="AB7" s="3">
        <v>170</v>
      </c>
      <c r="AC7" s="3">
        <v>1665</v>
      </c>
      <c r="AD7" s="3">
        <v>5</v>
      </c>
      <c r="AE7" s="3">
        <v>853</v>
      </c>
      <c r="AF7" s="3">
        <v>682</v>
      </c>
      <c r="AG7" s="3">
        <v>206</v>
      </c>
      <c r="AH7" s="5">
        <v>15</v>
      </c>
      <c r="AI7" s="5">
        <v>852</v>
      </c>
      <c r="AJ7" s="5">
        <v>2211</v>
      </c>
      <c r="AK7" s="5">
        <v>10</v>
      </c>
      <c r="AL7" s="5">
        <v>0</v>
      </c>
      <c r="AM7" s="5">
        <v>1529</v>
      </c>
      <c r="AN7" s="5">
        <v>5</v>
      </c>
      <c r="AO7" s="5">
        <v>852</v>
      </c>
      <c r="AP7" s="5">
        <v>682</v>
      </c>
      <c r="AQ7" s="3">
        <v>207</v>
      </c>
      <c r="AR7" s="3">
        <v>15</v>
      </c>
      <c r="AS7" s="3">
        <v>2656</v>
      </c>
      <c r="AT7" s="3">
        <v>2211</v>
      </c>
      <c r="AU7" s="3">
        <v>10</v>
      </c>
      <c r="AV7" s="3">
        <v>1804</v>
      </c>
      <c r="AW7" s="3">
        <v>1529</v>
      </c>
      <c r="AX7" s="3">
        <v>5</v>
      </c>
      <c r="AY7" s="3">
        <v>852</v>
      </c>
      <c r="AZ7" s="3">
        <v>682</v>
      </c>
      <c r="BA7" s="47">
        <v>1</v>
      </c>
      <c r="BB7" s="47">
        <v>1</v>
      </c>
      <c r="BC7" s="47">
        <v>1</v>
      </c>
      <c r="BD7" s="47">
        <v>1</v>
      </c>
      <c r="BE7" s="6">
        <v>44161</v>
      </c>
      <c r="BG7" s="3">
        <v>6</v>
      </c>
      <c r="BH7" s="3">
        <v>6</v>
      </c>
      <c r="BI7" s="3">
        <v>5</v>
      </c>
      <c r="BJ7" s="3">
        <v>5</v>
      </c>
      <c r="BK7" s="4" t="s">
        <v>118</v>
      </c>
      <c r="BQ7">
        <v>1</v>
      </c>
      <c r="BR7">
        <v>1</v>
      </c>
    </row>
    <row r="8" spans="1:71">
      <c r="A8" s="3">
        <v>2</v>
      </c>
      <c r="B8" s="83">
        <v>216</v>
      </c>
      <c r="C8" s="3">
        <v>651016000</v>
      </c>
      <c r="D8" s="3">
        <v>132611</v>
      </c>
      <c r="E8" s="3">
        <v>6310003</v>
      </c>
      <c r="F8" s="3" t="s">
        <v>119</v>
      </c>
      <c r="G8" s="85" t="s">
        <v>120</v>
      </c>
      <c r="H8" s="3">
        <v>20</v>
      </c>
      <c r="I8" s="3" t="s">
        <v>46</v>
      </c>
      <c r="J8" s="3" t="s">
        <v>44</v>
      </c>
      <c r="K8" s="3" t="s">
        <v>48</v>
      </c>
      <c r="L8" s="3">
        <v>44027</v>
      </c>
      <c r="M8" s="5">
        <v>206</v>
      </c>
      <c r="N8" s="5">
        <v>46</v>
      </c>
      <c r="O8" s="5">
        <v>7425</v>
      </c>
      <c r="P8" s="5">
        <v>6439</v>
      </c>
      <c r="Q8" s="5">
        <v>34</v>
      </c>
      <c r="R8" s="5">
        <v>4785</v>
      </c>
      <c r="S8" s="5">
        <v>4802</v>
      </c>
      <c r="T8" s="5">
        <v>12</v>
      </c>
      <c r="U8" s="5">
        <v>2640</v>
      </c>
      <c r="V8" s="5">
        <v>1637</v>
      </c>
      <c r="W8" s="3">
        <v>207</v>
      </c>
      <c r="X8" s="3">
        <v>46</v>
      </c>
      <c r="Y8" s="3">
        <v>9229</v>
      </c>
      <c r="Z8" s="3">
        <v>6439</v>
      </c>
      <c r="AA8" s="3">
        <v>35</v>
      </c>
      <c r="AB8" s="3">
        <v>6809</v>
      </c>
      <c r="AC8" s="3">
        <v>4939</v>
      </c>
      <c r="AD8" s="3">
        <v>11</v>
      </c>
      <c r="AE8" s="3">
        <v>2420</v>
      </c>
      <c r="AF8" s="3">
        <v>1500</v>
      </c>
      <c r="AG8" s="3">
        <v>208</v>
      </c>
      <c r="AH8" s="5">
        <v>41</v>
      </c>
      <c r="AI8" s="5">
        <v>8129</v>
      </c>
      <c r="AJ8" s="5">
        <v>5757</v>
      </c>
      <c r="AK8" s="5">
        <v>32</v>
      </c>
      <c r="AL8" s="5">
        <v>6149</v>
      </c>
      <c r="AM8" s="5">
        <v>4529</v>
      </c>
      <c r="AN8" s="5">
        <v>9</v>
      </c>
      <c r="AO8" s="5">
        <v>1980</v>
      </c>
      <c r="AP8" s="5">
        <v>1228</v>
      </c>
      <c r="AQ8" s="3">
        <v>209</v>
      </c>
      <c r="AR8" s="3">
        <v>41</v>
      </c>
      <c r="AS8" s="3">
        <v>8129</v>
      </c>
      <c r="AT8" s="3">
        <v>5757</v>
      </c>
      <c r="AU8" s="3">
        <v>32</v>
      </c>
      <c r="AV8" s="3">
        <v>6149</v>
      </c>
      <c r="AW8" s="3">
        <v>4529</v>
      </c>
      <c r="AX8" s="3">
        <v>9</v>
      </c>
      <c r="AY8" s="3">
        <v>1980</v>
      </c>
      <c r="AZ8" s="3">
        <v>1228</v>
      </c>
      <c r="BA8" s="47">
        <v>1</v>
      </c>
      <c r="BB8" s="47">
        <v>1</v>
      </c>
      <c r="BC8" s="47">
        <v>1</v>
      </c>
      <c r="BD8" s="47">
        <v>5</v>
      </c>
      <c r="BE8" s="6">
        <v>44161</v>
      </c>
      <c r="BG8" s="3">
        <v>22</v>
      </c>
      <c r="BH8" s="3">
        <v>23</v>
      </c>
      <c r="BI8" s="3">
        <v>22</v>
      </c>
      <c r="BJ8" s="3">
        <v>22</v>
      </c>
      <c r="BK8" s="4" t="s">
        <v>121</v>
      </c>
      <c r="BP8">
        <v>1</v>
      </c>
    </row>
    <row r="9" spans="1:71">
      <c r="A9" s="3">
        <v>2</v>
      </c>
      <c r="B9" s="83">
        <v>225</v>
      </c>
      <c r="C9" s="3">
        <v>214001000</v>
      </c>
      <c r="D9" s="3">
        <v>15880</v>
      </c>
      <c r="E9" s="3">
        <v>6308113</v>
      </c>
      <c r="F9" s="3" t="s">
        <v>122</v>
      </c>
      <c r="G9" s="85" t="s">
        <v>123</v>
      </c>
      <c r="H9" s="3">
        <v>20</v>
      </c>
      <c r="I9" s="3" t="s">
        <v>46</v>
      </c>
      <c r="J9" s="3" t="s">
        <v>44</v>
      </c>
      <c r="K9" s="3" t="s">
        <v>48</v>
      </c>
      <c r="L9" s="3">
        <v>44029</v>
      </c>
      <c r="M9" s="5">
        <v>206</v>
      </c>
      <c r="N9" s="5">
        <v>52</v>
      </c>
      <c r="O9" s="5">
        <v>8778</v>
      </c>
      <c r="P9" s="5">
        <v>7257</v>
      </c>
      <c r="Q9" s="5">
        <v>40</v>
      </c>
      <c r="R9" s="5">
        <v>6105</v>
      </c>
      <c r="S9" s="5">
        <v>5621</v>
      </c>
      <c r="T9" s="5">
        <v>12</v>
      </c>
      <c r="U9" s="5">
        <v>2673</v>
      </c>
      <c r="V9" s="5">
        <v>1636</v>
      </c>
      <c r="W9" s="3">
        <v>207</v>
      </c>
      <c r="X9" s="3">
        <v>52</v>
      </c>
      <c r="Y9" s="3">
        <v>10582</v>
      </c>
      <c r="Z9" s="3">
        <v>7257</v>
      </c>
      <c r="AA9" s="3">
        <v>40</v>
      </c>
      <c r="AB9" s="3">
        <v>7909</v>
      </c>
      <c r="AC9" s="3">
        <v>5621</v>
      </c>
      <c r="AD9" s="3">
        <v>12</v>
      </c>
      <c r="AE9" s="3">
        <v>2673</v>
      </c>
      <c r="AF9" s="3">
        <v>1636</v>
      </c>
      <c r="AG9" s="3">
        <v>208</v>
      </c>
      <c r="AH9" s="5">
        <v>38</v>
      </c>
      <c r="AI9" s="5">
        <v>7469</v>
      </c>
      <c r="AJ9" s="5">
        <v>5348</v>
      </c>
      <c r="AK9" s="5">
        <v>35</v>
      </c>
      <c r="AL9" s="5">
        <v>6809</v>
      </c>
      <c r="AM9" s="5">
        <v>4939</v>
      </c>
      <c r="AN9" s="5">
        <v>3</v>
      </c>
      <c r="AO9" s="5">
        <v>660</v>
      </c>
      <c r="AP9" s="5">
        <v>409</v>
      </c>
      <c r="AQ9" s="3">
        <v>209</v>
      </c>
      <c r="AR9" s="3">
        <v>38</v>
      </c>
      <c r="AS9" s="3">
        <v>7469</v>
      </c>
      <c r="AT9" s="3">
        <v>5348</v>
      </c>
      <c r="AU9" s="3">
        <v>35</v>
      </c>
      <c r="AV9" s="3">
        <v>6809</v>
      </c>
      <c r="AW9" s="3">
        <v>4939</v>
      </c>
      <c r="AX9" s="3">
        <v>3</v>
      </c>
      <c r="AY9" s="3">
        <v>660</v>
      </c>
      <c r="AZ9" s="3">
        <v>409</v>
      </c>
      <c r="BA9" s="47">
        <v>1</v>
      </c>
      <c r="BB9" s="47">
        <v>1</v>
      </c>
      <c r="BC9" s="47">
        <v>1</v>
      </c>
      <c r="BD9" s="47">
        <v>4</v>
      </c>
      <c r="BE9" s="6">
        <v>44161</v>
      </c>
      <c r="BG9" s="3">
        <v>27</v>
      </c>
      <c r="BH9" s="3">
        <v>28</v>
      </c>
      <c r="BI9" s="3">
        <v>32</v>
      </c>
      <c r="BJ9" s="3">
        <v>32</v>
      </c>
      <c r="BK9" s="4" t="s">
        <v>124</v>
      </c>
      <c r="BP9">
        <v>1</v>
      </c>
    </row>
    <row r="10" spans="1:71">
      <c r="A10" s="3">
        <v>2</v>
      </c>
      <c r="B10" s="83">
        <v>227</v>
      </c>
      <c r="C10" s="3">
        <v>210106000</v>
      </c>
      <c r="D10" s="3">
        <v>40583</v>
      </c>
      <c r="E10" s="3">
        <v>6308045</v>
      </c>
      <c r="F10" s="3" t="s">
        <v>125</v>
      </c>
      <c r="G10" s="85" t="s">
        <v>126</v>
      </c>
      <c r="H10" s="3">
        <v>25</v>
      </c>
      <c r="I10" s="3" t="s">
        <v>46</v>
      </c>
      <c r="J10" s="3" t="s">
        <v>44</v>
      </c>
      <c r="K10" s="3" t="s">
        <v>47</v>
      </c>
      <c r="L10" s="3">
        <v>44032</v>
      </c>
      <c r="M10" s="5">
        <v>206</v>
      </c>
      <c r="N10" s="5">
        <v>17</v>
      </c>
      <c r="O10" s="5">
        <v>1193</v>
      </c>
      <c r="P10" s="5">
        <v>2483</v>
      </c>
      <c r="Q10" s="5">
        <v>11</v>
      </c>
      <c r="R10" s="5">
        <v>170</v>
      </c>
      <c r="S10" s="5">
        <v>1665</v>
      </c>
      <c r="T10" s="5">
        <v>6</v>
      </c>
      <c r="U10" s="5">
        <v>1023</v>
      </c>
      <c r="V10" s="5">
        <v>818</v>
      </c>
      <c r="W10" s="3">
        <v>207</v>
      </c>
      <c r="X10" s="3">
        <v>18</v>
      </c>
      <c r="Y10" s="3">
        <v>3949</v>
      </c>
      <c r="Z10" s="3">
        <v>2620</v>
      </c>
      <c r="AA10" s="3">
        <v>12</v>
      </c>
      <c r="AB10" s="3">
        <v>2926</v>
      </c>
      <c r="AC10" s="3">
        <v>1801</v>
      </c>
      <c r="AD10" s="3">
        <v>6</v>
      </c>
      <c r="AE10" s="3">
        <v>1023</v>
      </c>
      <c r="AF10" s="3">
        <v>819</v>
      </c>
      <c r="AG10" s="3">
        <v>208</v>
      </c>
      <c r="AH10" s="5">
        <v>8</v>
      </c>
      <c r="AI10" s="5">
        <v>1936</v>
      </c>
      <c r="AJ10" s="5">
        <v>1256</v>
      </c>
      <c r="AK10" s="5">
        <v>7</v>
      </c>
      <c r="AL10" s="5">
        <v>1936</v>
      </c>
      <c r="AM10" s="5">
        <v>1119</v>
      </c>
      <c r="AN10" s="5">
        <v>1</v>
      </c>
      <c r="AO10" s="5">
        <v>0</v>
      </c>
      <c r="AP10" s="5">
        <v>137</v>
      </c>
      <c r="AQ10" s="3">
        <v>209</v>
      </c>
      <c r="AR10" s="3">
        <v>8</v>
      </c>
      <c r="AS10" s="3">
        <v>1936</v>
      </c>
      <c r="AT10" s="3">
        <v>1256</v>
      </c>
      <c r="AU10" s="3">
        <v>7</v>
      </c>
      <c r="AV10" s="3">
        <v>1936</v>
      </c>
      <c r="AW10" s="3">
        <v>1119</v>
      </c>
      <c r="AX10" s="3">
        <v>1</v>
      </c>
      <c r="AY10" s="3">
        <v>0</v>
      </c>
      <c r="AZ10" s="3">
        <v>137</v>
      </c>
      <c r="BA10" s="47">
        <v>1</v>
      </c>
      <c r="BB10" s="47">
        <v>1</v>
      </c>
      <c r="BC10" s="47">
        <v>1</v>
      </c>
      <c r="BD10" s="47">
        <v>4</v>
      </c>
      <c r="BE10" s="6">
        <v>44161</v>
      </c>
      <c r="BG10" s="3">
        <v>5</v>
      </c>
      <c r="BH10" s="3">
        <v>5</v>
      </c>
      <c r="BI10" s="3">
        <v>5</v>
      </c>
      <c r="BJ10" s="3">
        <v>5</v>
      </c>
      <c r="BK10" s="4" t="s">
        <v>127</v>
      </c>
      <c r="BP10">
        <v>1</v>
      </c>
    </row>
    <row r="11" spans="1:71">
      <c r="A11" s="3">
        <v>2</v>
      </c>
      <c r="B11" s="83">
        <v>228</v>
      </c>
      <c r="C11" s="3">
        <v>673057000</v>
      </c>
      <c r="D11" s="3">
        <v>65587</v>
      </c>
      <c r="E11" s="3">
        <v>6310072</v>
      </c>
      <c r="F11" s="3" t="s">
        <v>128</v>
      </c>
      <c r="G11" s="85" t="s">
        <v>129</v>
      </c>
      <c r="H11" s="3">
        <v>13</v>
      </c>
      <c r="I11" s="3" t="s">
        <v>46</v>
      </c>
      <c r="J11" s="3" t="s">
        <v>44</v>
      </c>
      <c r="K11" s="3" t="s">
        <v>47</v>
      </c>
      <c r="L11" s="3">
        <v>44032</v>
      </c>
      <c r="M11" s="5">
        <v>206</v>
      </c>
      <c r="N11" s="5">
        <v>39</v>
      </c>
      <c r="O11" s="5">
        <v>5885</v>
      </c>
      <c r="P11" s="5">
        <v>5484</v>
      </c>
      <c r="Q11" s="5">
        <v>35</v>
      </c>
      <c r="R11" s="5">
        <v>5005</v>
      </c>
      <c r="S11" s="5">
        <v>4939</v>
      </c>
      <c r="T11" s="5">
        <v>4</v>
      </c>
      <c r="U11" s="5">
        <v>880</v>
      </c>
      <c r="V11" s="5">
        <v>545</v>
      </c>
      <c r="W11" s="3">
        <v>207</v>
      </c>
      <c r="X11" s="3">
        <v>39</v>
      </c>
      <c r="Y11" s="3">
        <v>6908</v>
      </c>
      <c r="Z11" s="3">
        <v>5484</v>
      </c>
      <c r="AA11" s="3">
        <v>35</v>
      </c>
      <c r="AB11" s="3">
        <v>6028</v>
      </c>
      <c r="AC11" s="3">
        <v>4939</v>
      </c>
      <c r="AD11" s="3">
        <v>4</v>
      </c>
      <c r="AE11" s="3">
        <v>880</v>
      </c>
      <c r="AF11" s="3">
        <v>545</v>
      </c>
      <c r="AG11" s="3">
        <v>208</v>
      </c>
      <c r="AH11" s="5">
        <v>36</v>
      </c>
      <c r="AI11" s="5">
        <v>6248</v>
      </c>
      <c r="AJ11" s="5">
        <v>5075</v>
      </c>
      <c r="AK11" s="5">
        <v>34</v>
      </c>
      <c r="AL11" s="5">
        <v>5808</v>
      </c>
      <c r="AM11" s="5">
        <v>4802</v>
      </c>
      <c r="AN11" s="5">
        <v>2</v>
      </c>
      <c r="AO11" s="5">
        <v>440</v>
      </c>
      <c r="AP11" s="5">
        <v>273</v>
      </c>
      <c r="AQ11" s="3">
        <v>209</v>
      </c>
      <c r="AR11" s="3">
        <v>37</v>
      </c>
      <c r="AS11" s="3">
        <v>6468</v>
      </c>
      <c r="AT11" s="3">
        <v>5211</v>
      </c>
      <c r="AU11" s="3">
        <v>34</v>
      </c>
      <c r="AV11" s="3">
        <v>5808</v>
      </c>
      <c r="AW11" s="3">
        <v>4802</v>
      </c>
      <c r="AX11" s="3">
        <v>3</v>
      </c>
      <c r="AY11" s="3">
        <v>660</v>
      </c>
      <c r="AZ11" s="3">
        <v>409</v>
      </c>
      <c r="BA11" s="47">
        <v>1</v>
      </c>
      <c r="BB11" s="47">
        <v>1</v>
      </c>
      <c r="BC11" s="47">
        <v>1</v>
      </c>
      <c r="BD11" s="47">
        <v>4</v>
      </c>
      <c r="BE11" s="6">
        <v>44161</v>
      </c>
      <c r="BG11" s="3">
        <v>31</v>
      </c>
      <c r="BH11" s="3">
        <v>31</v>
      </c>
      <c r="BI11" s="3">
        <v>31</v>
      </c>
      <c r="BJ11" s="3">
        <v>31</v>
      </c>
      <c r="BK11" s="4" t="s">
        <v>130</v>
      </c>
      <c r="BP11">
        <v>1</v>
      </c>
    </row>
    <row r="12" spans="1:71">
      <c r="A12" s="3">
        <v>2</v>
      </c>
      <c r="B12" s="83">
        <v>230</v>
      </c>
      <c r="C12" s="3">
        <v>596133000</v>
      </c>
      <c r="D12" s="3">
        <v>104274</v>
      </c>
      <c r="E12" s="3">
        <v>6310805</v>
      </c>
      <c r="F12" s="3" t="s">
        <v>131</v>
      </c>
      <c r="G12" s="85" t="s">
        <v>132</v>
      </c>
      <c r="H12" s="3">
        <v>20</v>
      </c>
      <c r="I12" s="3" t="s">
        <v>46</v>
      </c>
      <c r="J12" s="3" t="s">
        <v>44</v>
      </c>
      <c r="K12" s="3" t="s">
        <v>49</v>
      </c>
      <c r="L12" s="3">
        <v>44032</v>
      </c>
      <c r="M12" s="5">
        <v>201</v>
      </c>
      <c r="N12" s="5">
        <v>50</v>
      </c>
      <c r="O12" s="5">
        <v>10109</v>
      </c>
      <c r="P12" s="5">
        <v>5900</v>
      </c>
      <c r="Q12" s="5">
        <v>41</v>
      </c>
      <c r="R12" s="5">
        <v>8129</v>
      </c>
      <c r="S12" s="5">
        <v>4838</v>
      </c>
      <c r="T12" s="5">
        <v>9</v>
      </c>
      <c r="U12" s="5">
        <v>1980</v>
      </c>
      <c r="V12" s="5">
        <v>1062</v>
      </c>
      <c r="W12" s="3">
        <v>202</v>
      </c>
      <c r="X12" s="3">
        <v>51</v>
      </c>
      <c r="Y12" s="3">
        <v>10345</v>
      </c>
      <c r="Z12" s="3">
        <v>6018</v>
      </c>
      <c r="AA12" s="3">
        <v>42</v>
      </c>
      <c r="AB12" s="3">
        <v>8349</v>
      </c>
      <c r="AC12" s="3">
        <v>4956</v>
      </c>
      <c r="AD12" s="3">
        <v>9</v>
      </c>
      <c r="AE12" s="3">
        <v>1996</v>
      </c>
      <c r="AF12" s="3">
        <v>1062</v>
      </c>
      <c r="AG12" s="3">
        <v>203</v>
      </c>
      <c r="AH12" s="5">
        <v>50</v>
      </c>
      <c r="AI12" s="5">
        <v>10109</v>
      </c>
      <c r="AJ12" s="5">
        <v>5900</v>
      </c>
      <c r="AK12" s="5">
        <v>41</v>
      </c>
      <c r="AL12" s="5">
        <v>8129</v>
      </c>
      <c r="AM12" s="5">
        <v>4838</v>
      </c>
      <c r="AN12" s="5">
        <v>9</v>
      </c>
      <c r="AO12" s="5">
        <v>1980</v>
      </c>
      <c r="AP12" s="5">
        <v>1062</v>
      </c>
      <c r="AQ12" s="3">
        <v>204</v>
      </c>
      <c r="AR12" s="3">
        <v>51</v>
      </c>
      <c r="AS12" s="3">
        <v>10345</v>
      </c>
      <c r="AT12" s="3">
        <v>6018</v>
      </c>
      <c r="AU12" s="3">
        <v>42</v>
      </c>
      <c r="AV12" s="3">
        <v>8349</v>
      </c>
      <c r="AW12" s="3">
        <v>4956</v>
      </c>
      <c r="AX12" s="3">
        <v>9</v>
      </c>
      <c r="AY12" s="3">
        <v>1996</v>
      </c>
      <c r="AZ12" s="3">
        <v>1062</v>
      </c>
      <c r="BA12" s="47">
        <v>1</v>
      </c>
      <c r="BB12" s="47">
        <v>1</v>
      </c>
      <c r="BC12" s="47">
        <v>1</v>
      </c>
      <c r="BD12" s="47">
        <v>1</v>
      </c>
      <c r="BE12" s="6">
        <v>44161</v>
      </c>
      <c r="BG12" s="3">
        <v>32</v>
      </c>
      <c r="BH12" s="3">
        <v>32</v>
      </c>
      <c r="BI12" s="3">
        <v>32</v>
      </c>
      <c r="BJ12" s="3">
        <v>32</v>
      </c>
      <c r="BK12" s="4" t="s">
        <v>133</v>
      </c>
    </row>
    <row r="13" spans="1:71">
      <c r="A13" s="3">
        <v>2</v>
      </c>
      <c r="B13" s="83">
        <v>231</v>
      </c>
      <c r="C13" s="3">
        <v>240053000</v>
      </c>
      <c r="D13" s="3">
        <v>41599</v>
      </c>
      <c r="E13" s="3">
        <v>6308032</v>
      </c>
      <c r="F13" s="3" t="s">
        <v>134</v>
      </c>
      <c r="G13" s="85" t="s">
        <v>135</v>
      </c>
      <c r="H13" s="3">
        <v>20</v>
      </c>
      <c r="I13" s="3" t="s">
        <v>46</v>
      </c>
      <c r="J13" s="3" t="s">
        <v>44</v>
      </c>
      <c r="K13" s="3" t="s">
        <v>47</v>
      </c>
      <c r="L13" s="3">
        <v>44032</v>
      </c>
      <c r="M13" s="5">
        <v>206</v>
      </c>
      <c r="N13" s="5">
        <v>43</v>
      </c>
      <c r="O13" s="5">
        <v>6765</v>
      </c>
      <c r="P13" s="5">
        <v>6030</v>
      </c>
      <c r="Q13" s="5">
        <v>38</v>
      </c>
      <c r="R13" s="5">
        <v>5665</v>
      </c>
      <c r="S13" s="5">
        <v>5348</v>
      </c>
      <c r="T13" s="5">
        <v>5</v>
      </c>
      <c r="U13" s="5">
        <v>1100</v>
      </c>
      <c r="V13" s="5">
        <v>682</v>
      </c>
      <c r="W13" s="3">
        <v>207</v>
      </c>
      <c r="X13" s="3">
        <v>43</v>
      </c>
      <c r="Y13" s="3">
        <v>8569</v>
      </c>
      <c r="Z13" s="3">
        <v>6030</v>
      </c>
      <c r="AA13" s="3">
        <v>38</v>
      </c>
      <c r="AB13" s="3">
        <v>7469</v>
      </c>
      <c r="AC13" s="3">
        <v>5348</v>
      </c>
      <c r="AD13" s="3">
        <v>5</v>
      </c>
      <c r="AE13" s="3">
        <v>1100</v>
      </c>
      <c r="AF13" s="3">
        <v>682</v>
      </c>
      <c r="AG13" s="3" t="s">
        <v>58</v>
      </c>
      <c r="AH13" s="5">
        <v>0</v>
      </c>
      <c r="AI13" s="5">
        <v>1375</v>
      </c>
      <c r="AJ13" s="5">
        <v>165</v>
      </c>
      <c r="AK13" s="5" t="s">
        <v>58</v>
      </c>
      <c r="AL13" s="5" t="e">
        <v>#N/A</v>
      </c>
      <c r="AM13" s="5" t="e">
        <v>#VALUE!</v>
      </c>
      <c r="AN13" s="5" t="s">
        <v>58</v>
      </c>
      <c r="AO13" s="5" t="s">
        <v>58</v>
      </c>
      <c r="AP13" s="5" t="s">
        <v>58</v>
      </c>
      <c r="AQ13" s="3" t="s">
        <v>58</v>
      </c>
      <c r="AR13" s="3">
        <v>0</v>
      </c>
      <c r="AS13" s="3">
        <v>1375</v>
      </c>
      <c r="AT13" s="3">
        <v>165</v>
      </c>
      <c r="AU13" s="3" t="s">
        <v>58</v>
      </c>
      <c r="AV13" s="3" t="e">
        <v>#N/A</v>
      </c>
      <c r="AW13" s="3" t="e">
        <v>#VALUE!</v>
      </c>
      <c r="AX13" s="3" t="s">
        <v>58</v>
      </c>
      <c r="AY13" s="3" t="s">
        <v>58</v>
      </c>
      <c r="AZ13" s="3" t="s">
        <v>58</v>
      </c>
      <c r="BA13" s="47">
        <v>1</v>
      </c>
      <c r="BB13" s="47">
        <v>1</v>
      </c>
      <c r="BE13" s="6">
        <v>44161</v>
      </c>
      <c r="BG13" s="3">
        <v>33</v>
      </c>
      <c r="BH13" s="3">
        <v>33</v>
      </c>
      <c r="BK13" s="4" t="s">
        <v>136</v>
      </c>
      <c r="BP13">
        <v>1</v>
      </c>
    </row>
    <row r="14" spans="1:71">
      <c r="A14" s="3">
        <v>2</v>
      </c>
      <c r="B14" s="83">
        <v>233</v>
      </c>
      <c r="C14" s="3">
        <v>601248005</v>
      </c>
      <c r="D14" s="3">
        <v>133777</v>
      </c>
      <c r="E14" s="3">
        <v>6310011</v>
      </c>
      <c r="F14" s="3" t="s">
        <v>435</v>
      </c>
      <c r="G14" s="85" t="s">
        <v>436</v>
      </c>
      <c r="H14" s="3">
        <v>40</v>
      </c>
      <c r="I14" s="3" t="s">
        <v>46</v>
      </c>
      <c r="J14" s="3" t="s">
        <v>44</v>
      </c>
      <c r="K14" s="3" t="s">
        <v>48</v>
      </c>
      <c r="L14" s="3">
        <v>44033</v>
      </c>
      <c r="M14" s="5">
        <v>204</v>
      </c>
      <c r="N14" s="5">
        <v>20</v>
      </c>
      <c r="O14" s="5">
        <v>11550</v>
      </c>
      <c r="P14" s="5">
        <v>2360</v>
      </c>
      <c r="Q14" s="5">
        <v>15</v>
      </c>
      <c r="R14" s="5">
        <v>10285</v>
      </c>
      <c r="S14" s="5">
        <v>1770</v>
      </c>
      <c r="T14" s="5">
        <v>5</v>
      </c>
      <c r="U14" s="5">
        <v>1265</v>
      </c>
      <c r="V14" s="5">
        <v>590</v>
      </c>
      <c r="W14" s="3">
        <v>205</v>
      </c>
      <c r="X14" s="3">
        <v>20</v>
      </c>
      <c r="Y14" s="3">
        <v>5060</v>
      </c>
      <c r="Z14" s="3">
        <v>2893</v>
      </c>
      <c r="AA14" s="3">
        <v>15</v>
      </c>
      <c r="AB14" s="3">
        <v>3795</v>
      </c>
      <c r="AC14" s="3">
        <v>2211</v>
      </c>
      <c r="AD14" s="3">
        <v>5</v>
      </c>
      <c r="AE14" s="3">
        <v>1265</v>
      </c>
      <c r="AF14" s="3">
        <v>682</v>
      </c>
      <c r="AG14" s="3">
        <v>206</v>
      </c>
      <c r="AH14" s="5">
        <v>104</v>
      </c>
      <c r="AI14" s="5">
        <v>26312</v>
      </c>
      <c r="AJ14" s="5">
        <v>14350</v>
      </c>
      <c r="AK14" s="5">
        <v>28</v>
      </c>
      <c r="AL14" s="5">
        <v>7084</v>
      </c>
      <c r="AM14" s="5">
        <v>3984</v>
      </c>
      <c r="AN14" s="5">
        <v>76</v>
      </c>
      <c r="AO14" s="5">
        <v>19228</v>
      </c>
      <c r="AP14" s="5">
        <v>10366</v>
      </c>
      <c r="AQ14" s="3">
        <v>207</v>
      </c>
      <c r="AR14" s="3">
        <v>104</v>
      </c>
      <c r="AS14" s="3">
        <v>32802</v>
      </c>
      <c r="AT14" s="3">
        <v>14350</v>
      </c>
      <c r="AU14" s="3">
        <v>28</v>
      </c>
      <c r="AV14" s="3">
        <v>13574</v>
      </c>
      <c r="AW14" s="3">
        <v>3984</v>
      </c>
      <c r="AX14" s="3">
        <v>76</v>
      </c>
      <c r="AY14" s="3">
        <v>19228</v>
      </c>
      <c r="AZ14" s="3">
        <v>10366</v>
      </c>
      <c r="BA14" s="47">
        <v>1</v>
      </c>
      <c r="BB14" s="47">
        <v>1</v>
      </c>
      <c r="BC14" s="47">
        <v>1</v>
      </c>
      <c r="BD14" s="47">
        <v>1</v>
      </c>
      <c r="BE14" s="6">
        <v>44161</v>
      </c>
      <c r="BG14" s="3">
        <v>9</v>
      </c>
      <c r="BH14" s="3">
        <v>9</v>
      </c>
      <c r="BI14" s="3">
        <v>9</v>
      </c>
      <c r="BJ14" s="3">
        <v>9</v>
      </c>
      <c r="BK14" s="4" t="s">
        <v>137</v>
      </c>
      <c r="BQ14">
        <v>1</v>
      </c>
      <c r="BR14">
        <v>1</v>
      </c>
    </row>
    <row r="15" spans="1:71">
      <c r="A15" s="3">
        <v>2</v>
      </c>
      <c r="B15" s="83">
        <v>237</v>
      </c>
      <c r="C15" s="3">
        <v>291032000</v>
      </c>
      <c r="D15" s="3">
        <v>5438</v>
      </c>
      <c r="E15" s="3">
        <v>6308102</v>
      </c>
      <c r="F15" s="3" t="s">
        <v>138</v>
      </c>
      <c r="G15" s="85" t="s">
        <v>139</v>
      </c>
      <c r="H15" s="3">
        <v>25</v>
      </c>
      <c r="I15" s="3" t="s">
        <v>46</v>
      </c>
      <c r="J15" s="3" t="s">
        <v>44</v>
      </c>
      <c r="K15" s="3" t="s">
        <v>47</v>
      </c>
      <c r="L15" s="3">
        <v>44034</v>
      </c>
      <c r="M15" s="5">
        <v>206</v>
      </c>
      <c r="N15" s="5">
        <v>121</v>
      </c>
      <c r="O15" s="5">
        <v>25096</v>
      </c>
      <c r="P15" s="5">
        <v>16669</v>
      </c>
      <c r="Q15" s="5">
        <v>88</v>
      </c>
      <c r="R15" s="5">
        <v>17292</v>
      </c>
      <c r="S15" s="5">
        <v>12168</v>
      </c>
      <c r="T15" s="5">
        <v>33</v>
      </c>
      <c r="U15" s="5">
        <v>7804</v>
      </c>
      <c r="V15" s="5">
        <v>4501</v>
      </c>
      <c r="W15" s="3">
        <v>207</v>
      </c>
      <c r="X15" s="3">
        <v>121</v>
      </c>
      <c r="Y15" s="3">
        <v>27681</v>
      </c>
      <c r="Z15" s="3">
        <v>16669</v>
      </c>
      <c r="AA15" s="3">
        <v>88</v>
      </c>
      <c r="AB15" s="3">
        <v>19877</v>
      </c>
      <c r="AC15" s="3">
        <v>12168</v>
      </c>
      <c r="AD15" s="3">
        <v>33</v>
      </c>
      <c r="AE15" s="3">
        <v>7804</v>
      </c>
      <c r="AF15" s="3">
        <v>4501</v>
      </c>
      <c r="AG15" s="3">
        <v>208</v>
      </c>
      <c r="AH15" s="5">
        <v>65</v>
      </c>
      <c r="AI15" s="5">
        <v>14437</v>
      </c>
      <c r="AJ15" s="5">
        <v>9031</v>
      </c>
      <c r="AK15" s="5">
        <v>60</v>
      </c>
      <c r="AL15" s="5">
        <v>13255</v>
      </c>
      <c r="AM15" s="5">
        <v>8349</v>
      </c>
      <c r="AN15" s="5">
        <v>5</v>
      </c>
      <c r="AO15" s="5">
        <v>1182</v>
      </c>
      <c r="AP15" s="5">
        <v>682</v>
      </c>
      <c r="AQ15" s="3">
        <v>209</v>
      </c>
      <c r="AR15" s="3">
        <v>65</v>
      </c>
      <c r="AS15" s="3">
        <v>14437</v>
      </c>
      <c r="AT15" s="3">
        <v>9031</v>
      </c>
      <c r="AU15" s="3">
        <v>60</v>
      </c>
      <c r="AV15" s="3">
        <v>13255</v>
      </c>
      <c r="AW15" s="3">
        <v>8349</v>
      </c>
      <c r="AX15" s="3">
        <v>5</v>
      </c>
      <c r="AY15" s="3">
        <v>1182</v>
      </c>
      <c r="AZ15" s="3">
        <v>682</v>
      </c>
      <c r="BA15" s="47">
        <v>1</v>
      </c>
      <c r="BB15" s="47">
        <v>1</v>
      </c>
      <c r="BC15" s="47">
        <v>1</v>
      </c>
      <c r="BD15" s="47">
        <v>4</v>
      </c>
      <c r="BE15" s="6">
        <v>44161</v>
      </c>
      <c r="BG15" s="3">
        <v>54</v>
      </c>
      <c r="BH15" s="3">
        <v>54</v>
      </c>
      <c r="BI15" s="3">
        <v>54</v>
      </c>
      <c r="BJ15" s="3">
        <v>54</v>
      </c>
      <c r="BK15" s="4" t="s">
        <v>140</v>
      </c>
      <c r="BP15">
        <v>1</v>
      </c>
    </row>
    <row r="16" spans="1:71">
      <c r="A16" s="3">
        <v>2</v>
      </c>
      <c r="B16" s="83">
        <v>239</v>
      </c>
      <c r="C16" s="3">
        <v>667118000</v>
      </c>
      <c r="D16" s="3">
        <v>48965</v>
      </c>
      <c r="E16" s="3">
        <v>6310065</v>
      </c>
      <c r="F16" s="3" t="s">
        <v>141</v>
      </c>
      <c r="G16" s="85" t="s">
        <v>142</v>
      </c>
      <c r="H16" s="3">
        <v>20</v>
      </c>
      <c r="I16" s="3" t="s">
        <v>46</v>
      </c>
      <c r="J16" s="3" t="s">
        <v>44</v>
      </c>
      <c r="K16" s="3" t="s">
        <v>47</v>
      </c>
      <c r="L16" s="3">
        <v>44039</v>
      </c>
      <c r="M16" s="5">
        <v>206</v>
      </c>
      <c r="N16" s="5">
        <v>31</v>
      </c>
      <c r="O16" s="5">
        <v>4125</v>
      </c>
      <c r="P16" s="5">
        <v>4393</v>
      </c>
      <c r="Q16" s="5">
        <v>22</v>
      </c>
      <c r="R16" s="5">
        <v>2145</v>
      </c>
      <c r="S16" s="5">
        <v>3165</v>
      </c>
      <c r="T16" s="5">
        <v>9</v>
      </c>
      <c r="U16" s="5">
        <v>1980</v>
      </c>
      <c r="V16" s="5">
        <v>1228</v>
      </c>
      <c r="W16" s="3">
        <v>207</v>
      </c>
      <c r="X16" s="3">
        <v>32</v>
      </c>
      <c r="Y16" s="3">
        <v>6149</v>
      </c>
      <c r="Z16" s="3">
        <v>4529</v>
      </c>
      <c r="AA16" s="3">
        <v>23</v>
      </c>
      <c r="AB16" s="3">
        <v>4169</v>
      </c>
      <c r="AC16" s="3">
        <v>3302</v>
      </c>
      <c r="AD16" s="3">
        <v>9</v>
      </c>
      <c r="AE16" s="3">
        <v>1980</v>
      </c>
      <c r="AF16" s="3">
        <v>1227</v>
      </c>
      <c r="AG16" s="3">
        <v>208</v>
      </c>
      <c r="AH16" s="5">
        <v>24</v>
      </c>
      <c r="AI16" s="5">
        <v>4389</v>
      </c>
      <c r="AJ16" s="5">
        <v>3438</v>
      </c>
      <c r="AK16" s="5">
        <v>19</v>
      </c>
      <c r="AL16" s="5">
        <v>3338</v>
      </c>
      <c r="AM16" s="5">
        <v>2756</v>
      </c>
      <c r="AN16" s="5">
        <v>5</v>
      </c>
      <c r="AO16" s="5">
        <v>1051</v>
      </c>
      <c r="AP16" s="5">
        <v>682</v>
      </c>
      <c r="AQ16" s="3">
        <v>209</v>
      </c>
      <c r="AR16" s="3">
        <v>24</v>
      </c>
      <c r="AS16" s="3">
        <v>4389</v>
      </c>
      <c r="AT16" s="3">
        <v>3438</v>
      </c>
      <c r="AU16" s="3">
        <v>19</v>
      </c>
      <c r="AV16" s="3">
        <v>3338</v>
      </c>
      <c r="AW16" s="3">
        <v>2756</v>
      </c>
      <c r="AX16" s="3">
        <v>5</v>
      </c>
      <c r="AY16" s="3">
        <v>1051</v>
      </c>
      <c r="AZ16" s="3">
        <v>682</v>
      </c>
      <c r="BA16" s="47">
        <v>1</v>
      </c>
      <c r="BB16" s="47">
        <v>1</v>
      </c>
      <c r="BC16" s="47">
        <v>1</v>
      </c>
      <c r="BD16" s="47">
        <v>4</v>
      </c>
      <c r="BE16" s="6">
        <v>44161</v>
      </c>
      <c r="BG16" s="3">
        <v>13</v>
      </c>
      <c r="BH16" s="3">
        <v>13</v>
      </c>
      <c r="BI16" s="3">
        <v>13</v>
      </c>
      <c r="BJ16" s="3">
        <v>13</v>
      </c>
      <c r="BK16" s="4" t="s">
        <v>143</v>
      </c>
      <c r="BP16">
        <v>1</v>
      </c>
    </row>
    <row r="17" spans="1:70">
      <c r="A17" s="3">
        <v>2</v>
      </c>
      <c r="B17" s="83">
        <v>240</v>
      </c>
      <c r="C17" s="3">
        <v>674060000</v>
      </c>
      <c r="D17" s="3">
        <v>103987</v>
      </c>
      <c r="E17" s="3">
        <v>6310006</v>
      </c>
      <c r="F17" s="3" t="s">
        <v>144</v>
      </c>
      <c r="G17" s="85" t="s">
        <v>145</v>
      </c>
      <c r="H17" s="3">
        <v>20</v>
      </c>
      <c r="I17" s="3" t="s">
        <v>46</v>
      </c>
      <c r="J17" s="3" t="s">
        <v>44</v>
      </c>
      <c r="K17" s="3" t="s">
        <v>47</v>
      </c>
      <c r="L17" s="3">
        <v>44039</v>
      </c>
      <c r="M17" s="5">
        <v>204</v>
      </c>
      <c r="N17" s="5">
        <v>15</v>
      </c>
      <c r="O17" s="5">
        <v>2656</v>
      </c>
      <c r="P17" s="5">
        <v>1770</v>
      </c>
      <c r="Q17" s="5">
        <v>14</v>
      </c>
      <c r="R17" s="5">
        <v>2486</v>
      </c>
      <c r="S17" s="5">
        <v>1652</v>
      </c>
      <c r="T17" s="5">
        <v>1</v>
      </c>
      <c r="U17" s="5">
        <v>170</v>
      </c>
      <c r="V17" s="5">
        <v>118</v>
      </c>
      <c r="W17" s="3">
        <v>205</v>
      </c>
      <c r="X17" s="3">
        <v>15</v>
      </c>
      <c r="Y17" s="3">
        <v>852</v>
      </c>
      <c r="Z17" s="3">
        <v>2211</v>
      </c>
      <c r="AA17" s="3">
        <v>14</v>
      </c>
      <c r="AB17" s="3">
        <v>682</v>
      </c>
      <c r="AC17" s="3">
        <v>2074</v>
      </c>
      <c r="AD17" s="3">
        <v>1</v>
      </c>
      <c r="AE17" s="3">
        <v>170</v>
      </c>
      <c r="AF17" s="3">
        <v>137</v>
      </c>
      <c r="AG17" s="3">
        <v>206</v>
      </c>
      <c r="AH17" s="5">
        <v>26</v>
      </c>
      <c r="AI17" s="5">
        <v>3025</v>
      </c>
      <c r="AJ17" s="5">
        <v>3711</v>
      </c>
      <c r="AK17" s="5">
        <v>19</v>
      </c>
      <c r="AL17" s="5">
        <v>1534</v>
      </c>
      <c r="AM17" s="5">
        <v>2756</v>
      </c>
      <c r="AN17" s="5">
        <v>7</v>
      </c>
      <c r="AO17" s="5">
        <v>1491</v>
      </c>
      <c r="AP17" s="5">
        <v>955</v>
      </c>
      <c r="AQ17" s="3">
        <v>207</v>
      </c>
      <c r="AR17" s="3">
        <v>27</v>
      </c>
      <c r="AS17" s="3">
        <v>5049</v>
      </c>
      <c r="AT17" s="3">
        <v>3847</v>
      </c>
      <c r="AU17" s="3">
        <v>20</v>
      </c>
      <c r="AV17" s="3">
        <v>3509</v>
      </c>
      <c r="AW17" s="3">
        <v>2893</v>
      </c>
      <c r="AX17" s="3">
        <v>7</v>
      </c>
      <c r="AY17" s="3">
        <v>1540</v>
      </c>
      <c r="AZ17" s="3">
        <v>954</v>
      </c>
      <c r="BA17" s="47">
        <v>1</v>
      </c>
      <c r="BB17" s="47">
        <v>1</v>
      </c>
      <c r="BC17" s="47">
        <v>1</v>
      </c>
      <c r="BD17" s="47">
        <v>1</v>
      </c>
      <c r="BE17" s="6">
        <v>44161</v>
      </c>
      <c r="BG17" s="3">
        <v>12</v>
      </c>
      <c r="BH17" s="3">
        <v>12</v>
      </c>
      <c r="BI17" s="3">
        <v>12</v>
      </c>
      <c r="BJ17" s="3">
        <v>12</v>
      </c>
      <c r="BK17" s="4" t="s">
        <v>146</v>
      </c>
      <c r="BQ17">
        <v>1</v>
      </c>
      <c r="BR17">
        <v>1</v>
      </c>
    </row>
    <row r="18" spans="1:70">
      <c r="A18" s="3">
        <v>2</v>
      </c>
      <c r="B18" s="83">
        <v>241</v>
      </c>
      <c r="C18" s="3">
        <v>677113000</v>
      </c>
      <c r="D18" s="3">
        <v>61079</v>
      </c>
      <c r="E18" s="3">
        <v>6310026</v>
      </c>
      <c r="F18" s="3" t="s">
        <v>147</v>
      </c>
      <c r="G18" s="85" t="s">
        <v>148</v>
      </c>
      <c r="H18" s="3">
        <v>20</v>
      </c>
      <c r="I18" s="3" t="s">
        <v>46</v>
      </c>
      <c r="J18" s="3" t="s">
        <v>44</v>
      </c>
      <c r="K18" s="3" t="s">
        <v>47</v>
      </c>
      <c r="L18" s="3">
        <v>44039</v>
      </c>
      <c r="M18" s="5">
        <v>204</v>
      </c>
      <c r="N18" s="5">
        <v>25</v>
      </c>
      <c r="O18" s="5">
        <v>4609</v>
      </c>
      <c r="P18" s="5">
        <v>2950</v>
      </c>
      <c r="Q18" s="5">
        <v>23</v>
      </c>
      <c r="R18" s="5">
        <v>4169</v>
      </c>
      <c r="S18" s="5">
        <v>2714</v>
      </c>
      <c r="T18" s="5">
        <v>2</v>
      </c>
      <c r="U18" s="5">
        <v>440</v>
      </c>
      <c r="V18" s="5">
        <v>236</v>
      </c>
      <c r="W18" s="3">
        <v>205</v>
      </c>
      <c r="X18" s="3">
        <v>25</v>
      </c>
      <c r="Y18" s="3">
        <v>2805</v>
      </c>
      <c r="Z18" s="3">
        <v>3575</v>
      </c>
      <c r="AA18" s="3">
        <v>23</v>
      </c>
      <c r="AB18" s="3">
        <v>2365</v>
      </c>
      <c r="AC18" s="3">
        <v>3302</v>
      </c>
      <c r="AD18" s="3">
        <v>2</v>
      </c>
      <c r="AE18" s="3">
        <v>440</v>
      </c>
      <c r="AF18" s="3">
        <v>273</v>
      </c>
      <c r="AG18" s="3">
        <v>206</v>
      </c>
      <c r="AH18" s="5">
        <v>43</v>
      </c>
      <c r="AI18" s="5">
        <v>6765</v>
      </c>
      <c r="AJ18" s="5">
        <v>6030</v>
      </c>
      <c r="AK18" s="5">
        <v>32</v>
      </c>
      <c r="AL18" s="5">
        <v>4345</v>
      </c>
      <c r="AM18" s="5">
        <v>4529</v>
      </c>
      <c r="AN18" s="5">
        <v>11</v>
      </c>
      <c r="AO18" s="5">
        <v>2420</v>
      </c>
      <c r="AP18" s="5">
        <v>1501</v>
      </c>
      <c r="AQ18" s="3">
        <v>207</v>
      </c>
      <c r="AR18" s="3">
        <v>43</v>
      </c>
      <c r="AS18" s="3">
        <v>8569</v>
      </c>
      <c r="AT18" s="3">
        <v>6030</v>
      </c>
      <c r="AU18" s="3">
        <v>32</v>
      </c>
      <c r="AV18" s="3">
        <v>6149</v>
      </c>
      <c r="AW18" s="3">
        <v>4529</v>
      </c>
      <c r="AX18" s="3">
        <v>11</v>
      </c>
      <c r="AY18" s="3">
        <v>2420</v>
      </c>
      <c r="AZ18" s="3">
        <v>1501</v>
      </c>
      <c r="BA18" s="47">
        <v>1</v>
      </c>
      <c r="BB18" s="47">
        <v>1</v>
      </c>
      <c r="BC18" s="47">
        <v>1</v>
      </c>
      <c r="BD18" s="47">
        <v>1</v>
      </c>
      <c r="BE18" s="6">
        <v>44161</v>
      </c>
      <c r="BG18" s="3">
        <v>21</v>
      </c>
      <c r="BH18" s="3">
        <v>21</v>
      </c>
      <c r="BI18" s="3">
        <v>21</v>
      </c>
      <c r="BJ18" s="3">
        <v>21</v>
      </c>
      <c r="BK18" s="4" t="s">
        <v>149</v>
      </c>
      <c r="BQ18">
        <v>1</v>
      </c>
      <c r="BR18">
        <v>1</v>
      </c>
    </row>
    <row r="19" spans="1:70">
      <c r="A19" s="3">
        <v>2</v>
      </c>
      <c r="B19" s="83">
        <v>245</v>
      </c>
      <c r="C19" s="3">
        <v>506224000</v>
      </c>
      <c r="D19" s="3">
        <v>108722</v>
      </c>
      <c r="E19" s="3">
        <v>6310843</v>
      </c>
      <c r="F19" s="3" t="s">
        <v>150</v>
      </c>
      <c r="G19" s="85" t="s">
        <v>151</v>
      </c>
      <c r="H19" s="3">
        <v>13</v>
      </c>
      <c r="I19" s="3" t="s">
        <v>46</v>
      </c>
      <c r="J19" s="3" t="s">
        <v>44</v>
      </c>
      <c r="K19" s="3" t="s">
        <v>45</v>
      </c>
      <c r="L19" s="3">
        <v>44040</v>
      </c>
      <c r="M19" s="5">
        <v>107</v>
      </c>
      <c r="N19" s="5">
        <v>44</v>
      </c>
      <c r="O19" s="5">
        <v>7862</v>
      </c>
      <c r="P19" s="5">
        <v>5104</v>
      </c>
      <c r="Q19" s="5">
        <v>31</v>
      </c>
      <c r="R19" s="5">
        <v>5054</v>
      </c>
      <c r="S19" s="5">
        <v>3596</v>
      </c>
      <c r="T19" s="5">
        <v>13</v>
      </c>
      <c r="U19" s="5">
        <v>2808</v>
      </c>
      <c r="V19" s="5">
        <v>1508</v>
      </c>
      <c r="W19" s="3">
        <v>108</v>
      </c>
      <c r="X19" s="3">
        <v>45</v>
      </c>
      <c r="Y19" s="3">
        <v>8078</v>
      </c>
      <c r="Z19" s="3">
        <v>5220</v>
      </c>
      <c r="AA19" s="3">
        <v>32</v>
      </c>
      <c r="AB19" s="3">
        <v>5270</v>
      </c>
      <c r="AC19" s="3">
        <v>3712</v>
      </c>
      <c r="AD19" s="3">
        <v>13</v>
      </c>
      <c r="AE19" s="3">
        <v>2808</v>
      </c>
      <c r="AF19" s="3">
        <v>1508</v>
      </c>
      <c r="AG19" s="3">
        <v>109</v>
      </c>
      <c r="AH19" s="5">
        <v>43</v>
      </c>
      <c r="AI19" s="5">
        <v>7646</v>
      </c>
      <c r="AJ19" s="5">
        <v>4988</v>
      </c>
      <c r="AK19" s="5">
        <v>31</v>
      </c>
      <c r="AL19" s="5">
        <v>5054</v>
      </c>
      <c r="AM19" s="5">
        <v>3596</v>
      </c>
      <c r="AN19" s="5">
        <v>12</v>
      </c>
      <c r="AO19" s="5">
        <v>2592</v>
      </c>
      <c r="AP19" s="5">
        <v>1392</v>
      </c>
      <c r="AQ19" s="3">
        <v>110</v>
      </c>
      <c r="AR19" s="3">
        <v>43</v>
      </c>
      <c r="AS19" s="3">
        <v>7646</v>
      </c>
      <c r="AT19" s="3">
        <v>4988</v>
      </c>
      <c r="AU19" s="3">
        <v>31</v>
      </c>
      <c r="AV19" s="3">
        <v>5054</v>
      </c>
      <c r="AW19" s="3">
        <v>3596</v>
      </c>
      <c r="AX19" s="3">
        <v>12</v>
      </c>
      <c r="AY19" s="3">
        <v>2592</v>
      </c>
      <c r="AZ19" s="3">
        <v>1392</v>
      </c>
      <c r="BA19" s="47">
        <v>1</v>
      </c>
      <c r="BB19" s="47">
        <v>1</v>
      </c>
      <c r="BC19" s="47">
        <v>1</v>
      </c>
      <c r="BD19" s="47">
        <v>1</v>
      </c>
      <c r="BE19" s="6">
        <v>44161</v>
      </c>
      <c r="BG19" s="3">
        <v>18</v>
      </c>
      <c r="BH19" s="3">
        <v>18</v>
      </c>
      <c r="BI19" s="3">
        <v>18</v>
      </c>
      <c r="BJ19" s="3">
        <v>18</v>
      </c>
      <c r="BK19" s="4" t="s">
        <v>152</v>
      </c>
      <c r="BL19">
        <v>0.08</v>
      </c>
      <c r="BM19">
        <v>0.08</v>
      </c>
      <c r="BN19">
        <v>0.08</v>
      </c>
      <c r="BO19">
        <v>0.08</v>
      </c>
    </row>
    <row r="20" spans="1:70">
      <c r="A20" s="3">
        <v>2</v>
      </c>
      <c r="B20" s="83">
        <v>246</v>
      </c>
      <c r="C20" s="3">
        <v>556210500</v>
      </c>
      <c r="D20" s="3">
        <v>129936</v>
      </c>
      <c r="E20" s="3">
        <v>6310044</v>
      </c>
      <c r="F20" s="3" t="s">
        <v>153</v>
      </c>
      <c r="G20" s="85" t="s">
        <v>154</v>
      </c>
      <c r="H20" s="3">
        <v>20</v>
      </c>
      <c r="I20" s="3" t="s">
        <v>46</v>
      </c>
      <c r="J20" s="3" t="s">
        <v>44</v>
      </c>
      <c r="K20" s="3" t="s">
        <v>48</v>
      </c>
      <c r="L20" s="3">
        <v>44040</v>
      </c>
      <c r="M20" s="5">
        <v>111</v>
      </c>
      <c r="N20" s="5">
        <v>33</v>
      </c>
      <c r="O20" s="5">
        <v>6369</v>
      </c>
      <c r="P20" s="5">
        <v>3894</v>
      </c>
      <c r="Q20" s="5">
        <v>32</v>
      </c>
      <c r="R20" s="5">
        <v>6149</v>
      </c>
      <c r="S20" s="5">
        <v>3776</v>
      </c>
      <c r="T20" s="5">
        <v>1</v>
      </c>
      <c r="U20" s="5">
        <v>220</v>
      </c>
      <c r="V20" s="5">
        <v>118</v>
      </c>
      <c r="W20" s="3">
        <v>112</v>
      </c>
      <c r="X20" s="3">
        <v>34</v>
      </c>
      <c r="Y20" s="3">
        <v>6589</v>
      </c>
      <c r="Z20" s="3">
        <v>4012</v>
      </c>
      <c r="AA20" s="3">
        <v>33</v>
      </c>
      <c r="AB20" s="3">
        <v>6369</v>
      </c>
      <c r="AC20" s="3">
        <v>3894</v>
      </c>
      <c r="AD20" s="3">
        <v>1</v>
      </c>
      <c r="AE20" s="3">
        <v>220</v>
      </c>
      <c r="AF20" s="3">
        <v>118</v>
      </c>
      <c r="AG20" s="3">
        <v>201</v>
      </c>
      <c r="AH20" s="5">
        <v>35</v>
      </c>
      <c r="AI20" s="5">
        <v>6809</v>
      </c>
      <c r="AJ20" s="5">
        <v>4130</v>
      </c>
      <c r="AK20" s="5">
        <v>33</v>
      </c>
      <c r="AL20" s="5">
        <v>6369</v>
      </c>
      <c r="AM20" s="5">
        <v>3894</v>
      </c>
      <c r="AN20" s="5">
        <v>2</v>
      </c>
      <c r="AO20" s="5">
        <v>440</v>
      </c>
      <c r="AP20" s="5">
        <v>236</v>
      </c>
      <c r="AQ20" s="3">
        <v>202</v>
      </c>
      <c r="AR20" s="3">
        <v>36</v>
      </c>
      <c r="AS20" s="3">
        <v>7029</v>
      </c>
      <c r="AT20" s="3">
        <v>4248</v>
      </c>
      <c r="AU20" s="3">
        <v>34</v>
      </c>
      <c r="AV20" s="3">
        <v>6589</v>
      </c>
      <c r="AW20" s="3">
        <v>4012</v>
      </c>
      <c r="AX20" s="3">
        <v>2</v>
      </c>
      <c r="AY20" s="3">
        <v>440</v>
      </c>
      <c r="AZ20" s="3">
        <v>236</v>
      </c>
      <c r="BA20" s="47">
        <v>1</v>
      </c>
      <c r="BB20" s="47">
        <v>1</v>
      </c>
      <c r="BC20" s="47">
        <v>1</v>
      </c>
      <c r="BD20" s="47">
        <v>1</v>
      </c>
      <c r="BE20" s="6">
        <v>44161</v>
      </c>
      <c r="BG20" s="3">
        <v>30</v>
      </c>
      <c r="BH20" s="3">
        <v>31</v>
      </c>
      <c r="BI20" s="3">
        <v>31</v>
      </c>
      <c r="BJ20" s="3">
        <v>31</v>
      </c>
      <c r="BK20" s="4" t="s">
        <v>155</v>
      </c>
    </row>
    <row r="21" spans="1:70">
      <c r="A21" s="3">
        <v>2</v>
      </c>
      <c r="B21" s="83">
        <v>248</v>
      </c>
      <c r="C21" s="3">
        <v>803131000</v>
      </c>
      <c r="D21" s="3">
        <v>64850</v>
      </c>
      <c r="E21" s="3">
        <v>6310011</v>
      </c>
      <c r="F21" s="3" t="s">
        <v>156</v>
      </c>
      <c r="G21" s="85" t="s">
        <v>157</v>
      </c>
      <c r="H21" s="3">
        <v>20</v>
      </c>
      <c r="I21" s="3" t="s">
        <v>46</v>
      </c>
      <c r="J21" s="3" t="s">
        <v>44</v>
      </c>
      <c r="K21" s="3" t="s">
        <v>47</v>
      </c>
      <c r="L21" s="3">
        <v>44042</v>
      </c>
      <c r="M21" s="5">
        <v>204</v>
      </c>
      <c r="N21" s="5">
        <v>20</v>
      </c>
      <c r="O21" s="5">
        <v>3509</v>
      </c>
      <c r="P21" s="5">
        <v>2360</v>
      </c>
      <c r="Q21" s="5">
        <v>17</v>
      </c>
      <c r="R21" s="5">
        <v>2997</v>
      </c>
      <c r="S21" s="5">
        <v>2006</v>
      </c>
      <c r="T21" s="5">
        <v>3</v>
      </c>
      <c r="U21" s="5">
        <v>512</v>
      </c>
      <c r="V21" s="5">
        <v>354</v>
      </c>
      <c r="W21" s="3">
        <v>205</v>
      </c>
      <c r="X21" s="3">
        <v>21</v>
      </c>
      <c r="Y21" s="3">
        <v>1925</v>
      </c>
      <c r="Z21" s="3">
        <v>3029</v>
      </c>
      <c r="AA21" s="3">
        <v>18</v>
      </c>
      <c r="AB21" s="3">
        <v>1364</v>
      </c>
      <c r="AC21" s="3">
        <v>2620</v>
      </c>
      <c r="AD21" s="3">
        <v>3</v>
      </c>
      <c r="AE21" s="3">
        <v>561</v>
      </c>
      <c r="AF21" s="3">
        <v>409</v>
      </c>
      <c r="AG21" s="3">
        <v>206</v>
      </c>
      <c r="AH21" s="5">
        <v>23</v>
      </c>
      <c r="AI21" s="5">
        <v>2365</v>
      </c>
      <c r="AJ21" s="5">
        <v>3302</v>
      </c>
      <c r="AK21" s="5">
        <v>19</v>
      </c>
      <c r="AL21" s="5">
        <v>1534</v>
      </c>
      <c r="AM21" s="5">
        <v>2756</v>
      </c>
      <c r="AN21" s="5">
        <v>4</v>
      </c>
      <c r="AO21" s="5">
        <v>831</v>
      </c>
      <c r="AP21" s="5">
        <v>546</v>
      </c>
      <c r="AQ21" s="3">
        <v>207</v>
      </c>
      <c r="AR21" s="3">
        <v>24</v>
      </c>
      <c r="AS21" s="3">
        <v>4389</v>
      </c>
      <c r="AT21" s="3">
        <v>3438</v>
      </c>
      <c r="AU21" s="3">
        <v>19</v>
      </c>
      <c r="AV21" s="3">
        <v>3338</v>
      </c>
      <c r="AW21" s="3">
        <v>2756</v>
      </c>
      <c r="AX21" s="3">
        <v>5</v>
      </c>
      <c r="AY21" s="3">
        <v>1051</v>
      </c>
      <c r="AZ21" s="3">
        <v>682</v>
      </c>
      <c r="BA21" s="47">
        <v>1</v>
      </c>
      <c r="BB21" s="47">
        <v>1</v>
      </c>
      <c r="BC21" s="47">
        <v>1</v>
      </c>
      <c r="BD21" s="47">
        <v>1</v>
      </c>
      <c r="BE21" s="6">
        <v>44161</v>
      </c>
      <c r="BG21" s="3">
        <v>14</v>
      </c>
      <c r="BH21" s="3">
        <v>14</v>
      </c>
      <c r="BI21" s="3">
        <v>14</v>
      </c>
      <c r="BJ21" s="3">
        <v>14</v>
      </c>
      <c r="BK21" s="4" t="s">
        <v>158</v>
      </c>
      <c r="BQ21">
        <v>1</v>
      </c>
      <c r="BR21">
        <v>1</v>
      </c>
    </row>
    <row r="22" spans="1:70">
      <c r="A22" s="3">
        <v>2</v>
      </c>
      <c r="B22" s="83">
        <v>249</v>
      </c>
      <c r="C22" s="3">
        <v>608203000</v>
      </c>
      <c r="D22" s="3">
        <v>111424</v>
      </c>
      <c r="E22" s="3">
        <v>6310012</v>
      </c>
      <c r="F22" s="3" t="s">
        <v>159</v>
      </c>
      <c r="G22" s="85" t="s">
        <v>160</v>
      </c>
      <c r="H22" s="3">
        <v>13</v>
      </c>
      <c r="I22" s="3" t="s">
        <v>46</v>
      </c>
      <c r="J22" s="3" t="s">
        <v>44</v>
      </c>
      <c r="K22" s="3" t="s">
        <v>47</v>
      </c>
      <c r="L22" s="3">
        <v>44042</v>
      </c>
      <c r="M22" s="5">
        <v>206</v>
      </c>
      <c r="N22" s="5">
        <v>19</v>
      </c>
      <c r="O22" s="5">
        <v>1534</v>
      </c>
      <c r="P22" s="5">
        <v>2756</v>
      </c>
      <c r="Q22" s="5">
        <v>16</v>
      </c>
      <c r="R22" s="5">
        <v>1023</v>
      </c>
      <c r="S22" s="5">
        <v>2347</v>
      </c>
      <c r="T22" s="5">
        <v>3</v>
      </c>
      <c r="U22" s="5">
        <v>511</v>
      </c>
      <c r="V22" s="5">
        <v>409</v>
      </c>
      <c r="W22" s="3">
        <v>207</v>
      </c>
      <c r="X22" s="3">
        <v>20</v>
      </c>
      <c r="Y22" s="3">
        <v>2728</v>
      </c>
      <c r="Z22" s="3">
        <v>2893</v>
      </c>
      <c r="AA22" s="3">
        <v>16</v>
      </c>
      <c r="AB22" s="3">
        <v>2046</v>
      </c>
      <c r="AC22" s="3">
        <v>2347</v>
      </c>
      <c r="AD22" s="3">
        <v>4</v>
      </c>
      <c r="AE22" s="3">
        <v>682</v>
      </c>
      <c r="AF22" s="3">
        <v>546</v>
      </c>
      <c r="AG22" s="3">
        <v>208</v>
      </c>
      <c r="AH22" s="5">
        <v>15</v>
      </c>
      <c r="AI22" s="5">
        <v>1875</v>
      </c>
      <c r="AJ22" s="5">
        <v>2211</v>
      </c>
      <c r="AK22" s="5">
        <v>14</v>
      </c>
      <c r="AL22" s="5">
        <v>1705</v>
      </c>
      <c r="AM22" s="5">
        <v>2074</v>
      </c>
      <c r="AN22" s="5">
        <v>1</v>
      </c>
      <c r="AO22" s="5">
        <v>170</v>
      </c>
      <c r="AP22" s="5">
        <v>137</v>
      </c>
      <c r="AQ22" s="3">
        <v>209</v>
      </c>
      <c r="AR22" s="3">
        <v>15</v>
      </c>
      <c r="AS22" s="3">
        <v>1875</v>
      </c>
      <c r="AT22" s="3">
        <v>2211</v>
      </c>
      <c r="AU22" s="3">
        <v>14</v>
      </c>
      <c r="AV22" s="3">
        <v>1705</v>
      </c>
      <c r="AW22" s="3">
        <v>2074</v>
      </c>
      <c r="AX22" s="3">
        <v>1</v>
      </c>
      <c r="AY22" s="3">
        <v>170</v>
      </c>
      <c r="AZ22" s="3">
        <v>137</v>
      </c>
      <c r="BA22" s="47">
        <v>1</v>
      </c>
      <c r="BB22" s="47">
        <v>1</v>
      </c>
      <c r="BC22" s="47">
        <v>1</v>
      </c>
      <c r="BD22" s="47">
        <v>4</v>
      </c>
      <c r="BE22" s="6">
        <v>44161</v>
      </c>
      <c r="BG22" s="3">
        <v>12</v>
      </c>
      <c r="BH22" s="3">
        <v>12</v>
      </c>
      <c r="BI22" s="3">
        <v>12</v>
      </c>
      <c r="BJ22" s="3">
        <v>12</v>
      </c>
      <c r="BK22" s="4" t="s">
        <v>161</v>
      </c>
      <c r="BP22">
        <v>1</v>
      </c>
    </row>
    <row r="23" spans="1:70">
      <c r="A23" s="3">
        <v>2</v>
      </c>
      <c r="B23" s="83">
        <v>251</v>
      </c>
      <c r="C23" s="3">
        <v>247081000</v>
      </c>
      <c r="D23" s="3">
        <v>50134</v>
      </c>
      <c r="E23" s="3">
        <v>6308043</v>
      </c>
      <c r="F23" s="3" t="s">
        <v>162</v>
      </c>
      <c r="G23" s="85" t="s">
        <v>163</v>
      </c>
      <c r="H23" s="3">
        <v>13</v>
      </c>
      <c r="I23" s="3" t="s">
        <v>43</v>
      </c>
      <c r="J23" s="3" t="s">
        <v>44</v>
      </c>
      <c r="K23" s="3" t="s">
        <v>47</v>
      </c>
      <c r="L23" s="3">
        <v>44043</v>
      </c>
      <c r="M23" s="5">
        <v>206</v>
      </c>
      <c r="N23" s="5">
        <v>41</v>
      </c>
      <c r="O23" s="5">
        <v>6325</v>
      </c>
      <c r="P23" s="5">
        <v>0</v>
      </c>
      <c r="Q23" s="5">
        <v>9</v>
      </c>
      <c r="R23" s="5">
        <v>0</v>
      </c>
      <c r="S23" s="5">
        <v>0</v>
      </c>
      <c r="T23" s="5">
        <v>32</v>
      </c>
      <c r="U23" s="5">
        <v>6325</v>
      </c>
      <c r="V23" s="5">
        <v>0</v>
      </c>
      <c r="W23" s="3">
        <v>207</v>
      </c>
      <c r="X23" s="3">
        <v>41</v>
      </c>
      <c r="Y23" s="3">
        <v>7348</v>
      </c>
      <c r="Z23" s="3">
        <v>0</v>
      </c>
      <c r="AA23" s="3">
        <v>9</v>
      </c>
      <c r="AB23" s="3">
        <v>1023</v>
      </c>
      <c r="AC23" s="3">
        <v>0</v>
      </c>
      <c r="AD23" s="3">
        <v>32</v>
      </c>
      <c r="AE23" s="3">
        <v>6325</v>
      </c>
      <c r="AF23" s="3">
        <v>0</v>
      </c>
      <c r="AG23" s="3" t="s">
        <v>58</v>
      </c>
      <c r="AH23" s="5">
        <v>0</v>
      </c>
      <c r="AI23" s="5">
        <v>803</v>
      </c>
      <c r="AJ23" s="5">
        <v>0</v>
      </c>
      <c r="AK23" s="5" t="s">
        <v>58</v>
      </c>
      <c r="AL23" s="5" t="e">
        <v>#N/A</v>
      </c>
      <c r="AM23" s="5">
        <v>0</v>
      </c>
      <c r="AN23" s="5" t="s">
        <v>58</v>
      </c>
      <c r="AO23" s="5" t="s">
        <v>58</v>
      </c>
      <c r="AP23" s="5" t="s">
        <v>58</v>
      </c>
      <c r="AQ23" s="3" t="s">
        <v>58</v>
      </c>
      <c r="AR23" s="3">
        <v>0</v>
      </c>
      <c r="AS23" s="3">
        <v>803</v>
      </c>
      <c r="AT23" s="3">
        <v>0</v>
      </c>
      <c r="AU23" s="3" t="s">
        <v>58</v>
      </c>
      <c r="AV23" s="3" t="e">
        <v>#N/A</v>
      </c>
      <c r="AW23" s="3">
        <v>0</v>
      </c>
      <c r="AX23" s="3" t="s">
        <v>58</v>
      </c>
      <c r="AY23" s="3" t="s">
        <v>58</v>
      </c>
      <c r="AZ23" s="3" t="s">
        <v>58</v>
      </c>
      <c r="BA23" s="47">
        <v>1</v>
      </c>
      <c r="BB23" s="47">
        <v>1</v>
      </c>
      <c r="BE23" s="6">
        <v>44161</v>
      </c>
      <c r="BG23" s="3">
        <v>0</v>
      </c>
      <c r="BH23" s="3">
        <v>0</v>
      </c>
      <c r="BK23" s="4" t="s">
        <v>164</v>
      </c>
      <c r="BP23">
        <v>1</v>
      </c>
    </row>
    <row r="24" spans="1:70">
      <c r="A24" s="3">
        <v>2</v>
      </c>
      <c r="B24" s="83">
        <v>252</v>
      </c>
      <c r="C24" s="3">
        <v>531159000</v>
      </c>
      <c r="D24" s="3">
        <v>59514</v>
      </c>
      <c r="E24" s="3">
        <v>6310831</v>
      </c>
      <c r="F24" s="3" t="s">
        <v>165</v>
      </c>
      <c r="G24" s="85" t="s">
        <v>166</v>
      </c>
      <c r="H24" s="3">
        <v>13</v>
      </c>
      <c r="I24" s="3" t="s">
        <v>46</v>
      </c>
      <c r="J24" s="3" t="s">
        <v>44</v>
      </c>
      <c r="K24" s="3" t="s">
        <v>45</v>
      </c>
      <c r="L24" s="3">
        <v>44043</v>
      </c>
      <c r="M24" s="5">
        <v>205</v>
      </c>
      <c r="N24" s="5">
        <v>15</v>
      </c>
      <c r="O24" s="5">
        <v>852</v>
      </c>
      <c r="P24" s="5">
        <v>2211</v>
      </c>
      <c r="Q24" s="5">
        <v>13</v>
      </c>
      <c r="R24" s="5">
        <v>511</v>
      </c>
      <c r="S24" s="5">
        <v>1938</v>
      </c>
      <c r="T24" s="5">
        <v>2</v>
      </c>
      <c r="U24" s="5">
        <v>341</v>
      </c>
      <c r="V24" s="5">
        <v>273</v>
      </c>
      <c r="W24" s="3">
        <v>206</v>
      </c>
      <c r="X24" s="3">
        <v>16</v>
      </c>
      <c r="Y24" s="3">
        <v>1023</v>
      </c>
      <c r="Z24" s="3">
        <v>2347</v>
      </c>
      <c r="AA24" s="3">
        <v>13</v>
      </c>
      <c r="AB24" s="3">
        <v>511</v>
      </c>
      <c r="AC24" s="3">
        <v>1938</v>
      </c>
      <c r="AD24" s="3">
        <v>3</v>
      </c>
      <c r="AE24" s="3">
        <v>512</v>
      </c>
      <c r="AF24" s="3">
        <v>409</v>
      </c>
      <c r="AG24" s="3">
        <v>207</v>
      </c>
      <c r="AH24" s="5">
        <v>16</v>
      </c>
      <c r="AI24" s="5">
        <v>2046</v>
      </c>
      <c r="AJ24" s="5">
        <v>2347</v>
      </c>
      <c r="AK24" s="5">
        <v>13</v>
      </c>
      <c r="AL24" s="5">
        <v>1534</v>
      </c>
      <c r="AM24" s="5">
        <v>1938</v>
      </c>
      <c r="AN24" s="5">
        <v>3</v>
      </c>
      <c r="AO24" s="5">
        <v>512</v>
      </c>
      <c r="AP24" s="5">
        <v>409</v>
      </c>
      <c r="AQ24" s="3">
        <v>208</v>
      </c>
      <c r="AR24" s="3">
        <v>16</v>
      </c>
      <c r="AS24" s="3">
        <v>2046</v>
      </c>
      <c r="AT24" s="3">
        <v>2347</v>
      </c>
      <c r="AU24" s="3">
        <v>13</v>
      </c>
      <c r="AV24" s="3">
        <v>1534</v>
      </c>
      <c r="AW24" s="3">
        <v>1938</v>
      </c>
      <c r="AX24" s="3">
        <v>3</v>
      </c>
      <c r="AY24" s="3">
        <v>512</v>
      </c>
      <c r="AZ24" s="3">
        <v>409</v>
      </c>
      <c r="BA24" s="47">
        <v>1</v>
      </c>
      <c r="BB24" s="47">
        <v>1</v>
      </c>
      <c r="BC24" s="47">
        <v>1</v>
      </c>
      <c r="BD24" s="47">
        <v>1</v>
      </c>
      <c r="BE24" s="6">
        <v>44161</v>
      </c>
      <c r="BG24" s="3">
        <v>10</v>
      </c>
      <c r="BH24" s="3">
        <v>10</v>
      </c>
      <c r="BI24" s="3">
        <v>10</v>
      </c>
      <c r="BJ24" s="3">
        <v>10</v>
      </c>
      <c r="BK24" s="4" t="s">
        <v>167</v>
      </c>
      <c r="BP24">
        <v>1</v>
      </c>
      <c r="BQ24">
        <v>1</v>
      </c>
    </row>
    <row r="25" spans="1:70">
      <c r="A25" s="3">
        <v>2</v>
      </c>
      <c r="B25" s="83">
        <v>253</v>
      </c>
      <c r="C25" s="3">
        <v>361019000</v>
      </c>
      <c r="D25" s="3">
        <v>121775</v>
      </c>
      <c r="E25" s="3">
        <v>6310806</v>
      </c>
      <c r="F25" s="3" t="s">
        <v>168</v>
      </c>
      <c r="G25" s="85" t="s">
        <v>169</v>
      </c>
      <c r="H25" s="3">
        <v>20</v>
      </c>
      <c r="I25" s="3" t="s">
        <v>46</v>
      </c>
      <c r="J25" s="3" t="s">
        <v>44</v>
      </c>
      <c r="K25" s="3" t="s">
        <v>47</v>
      </c>
      <c r="L25" s="3">
        <v>44046</v>
      </c>
      <c r="M25" s="5">
        <v>206</v>
      </c>
      <c r="N25" s="5">
        <v>24</v>
      </c>
      <c r="O25" s="5">
        <v>2585</v>
      </c>
      <c r="P25" s="5">
        <v>3438</v>
      </c>
      <c r="Q25" s="5">
        <v>7</v>
      </c>
      <c r="R25" s="5">
        <v>0</v>
      </c>
      <c r="S25" s="5">
        <v>1119</v>
      </c>
      <c r="T25" s="5">
        <v>17</v>
      </c>
      <c r="U25" s="5">
        <v>2585</v>
      </c>
      <c r="V25" s="5">
        <v>2319</v>
      </c>
      <c r="W25" s="3">
        <v>207</v>
      </c>
      <c r="X25" s="3">
        <v>24</v>
      </c>
      <c r="Y25" s="3">
        <v>4389</v>
      </c>
      <c r="Z25" s="3">
        <v>3438</v>
      </c>
      <c r="AA25" s="3">
        <v>7</v>
      </c>
      <c r="AB25" s="3">
        <v>1375</v>
      </c>
      <c r="AC25" s="3">
        <v>1119</v>
      </c>
      <c r="AD25" s="3">
        <v>17</v>
      </c>
      <c r="AE25" s="3">
        <v>3014</v>
      </c>
      <c r="AF25" s="3">
        <v>2319</v>
      </c>
      <c r="AG25" s="3" t="s">
        <v>58</v>
      </c>
      <c r="AH25" s="5">
        <v>0</v>
      </c>
      <c r="AI25" s="5">
        <v>1375</v>
      </c>
      <c r="AJ25" s="5">
        <v>165</v>
      </c>
      <c r="AK25" s="5" t="s">
        <v>58</v>
      </c>
      <c r="AL25" s="5" t="e">
        <v>#N/A</v>
      </c>
      <c r="AM25" s="5" t="e">
        <v>#VALUE!</v>
      </c>
      <c r="AN25" s="5" t="s">
        <v>58</v>
      </c>
      <c r="AO25" s="5" t="s">
        <v>58</v>
      </c>
      <c r="AP25" s="5" t="s">
        <v>58</v>
      </c>
      <c r="AQ25" s="3" t="s">
        <v>58</v>
      </c>
      <c r="AR25" s="3">
        <v>0</v>
      </c>
      <c r="AS25" s="3">
        <v>1375</v>
      </c>
      <c r="AT25" s="3">
        <v>165</v>
      </c>
      <c r="AU25" s="3" t="s">
        <v>58</v>
      </c>
      <c r="AV25" s="3" t="e">
        <v>#N/A</v>
      </c>
      <c r="AW25" s="3" t="e">
        <v>#VALUE!</v>
      </c>
      <c r="AX25" s="3" t="s">
        <v>58</v>
      </c>
      <c r="AY25" s="3" t="s">
        <v>58</v>
      </c>
      <c r="AZ25" s="3" t="s">
        <v>58</v>
      </c>
      <c r="BA25" s="47">
        <v>1</v>
      </c>
      <c r="BB25" s="47">
        <v>1</v>
      </c>
      <c r="BE25" s="6">
        <v>44161</v>
      </c>
      <c r="BG25" s="3">
        <v>2</v>
      </c>
      <c r="BH25" s="3">
        <v>2</v>
      </c>
      <c r="BK25" s="4" t="s">
        <v>170</v>
      </c>
      <c r="BP25">
        <v>1</v>
      </c>
    </row>
    <row r="26" spans="1:70">
      <c r="A26" s="3">
        <v>2</v>
      </c>
      <c r="B26" s="83">
        <v>254</v>
      </c>
      <c r="C26" s="3">
        <v>642127000</v>
      </c>
      <c r="D26" s="3">
        <v>20067</v>
      </c>
      <c r="E26" s="3">
        <v>6310076</v>
      </c>
      <c r="F26" s="3" t="s">
        <v>171</v>
      </c>
      <c r="G26" s="85" t="s">
        <v>172</v>
      </c>
      <c r="H26" s="3">
        <v>20</v>
      </c>
      <c r="I26" s="3" t="s">
        <v>46</v>
      </c>
      <c r="J26" s="3" t="s">
        <v>44</v>
      </c>
      <c r="K26" s="3" t="s">
        <v>47</v>
      </c>
      <c r="L26" s="3">
        <v>44046</v>
      </c>
      <c r="M26" s="5">
        <v>206</v>
      </c>
      <c r="N26" s="5">
        <v>70</v>
      </c>
      <c r="O26" s="5">
        <v>13035</v>
      </c>
      <c r="P26" s="5">
        <v>9713</v>
      </c>
      <c r="Q26" s="5">
        <v>49</v>
      </c>
      <c r="R26" s="5">
        <v>8085</v>
      </c>
      <c r="S26" s="5">
        <v>6848</v>
      </c>
      <c r="T26" s="5">
        <v>21</v>
      </c>
      <c r="U26" s="5">
        <v>4950</v>
      </c>
      <c r="V26" s="5">
        <v>2865</v>
      </c>
      <c r="W26" s="3">
        <v>207</v>
      </c>
      <c r="X26" s="3">
        <v>70</v>
      </c>
      <c r="Y26" s="3">
        <v>14839</v>
      </c>
      <c r="Z26" s="3">
        <v>9713</v>
      </c>
      <c r="AA26" s="3">
        <v>49</v>
      </c>
      <c r="AB26" s="3">
        <v>9889</v>
      </c>
      <c r="AC26" s="3">
        <v>6848</v>
      </c>
      <c r="AD26" s="3">
        <v>21</v>
      </c>
      <c r="AE26" s="3">
        <v>4950</v>
      </c>
      <c r="AF26" s="3">
        <v>2865</v>
      </c>
      <c r="AG26" s="3">
        <v>208</v>
      </c>
      <c r="AH26" s="5">
        <v>51</v>
      </c>
      <c r="AI26" s="5">
        <v>10345</v>
      </c>
      <c r="AJ26" s="5">
        <v>7121</v>
      </c>
      <c r="AK26" s="5">
        <v>40</v>
      </c>
      <c r="AL26" s="5">
        <v>7909</v>
      </c>
      <c r="AM26" s="5">
        <v>5621</v>
      </c>
      <c r="AN26" s="5">
        <v>11</v>
      </c>
      <c r="AO26" s="5">
        <v>2436</v>
      </c>
      <c r="AP26" s="5">
        <v>1500</v>
      </c>
      <c r="AQ26" s="3">
        <v>209</v>
      </c>
      <c r="AR26" s="3">
        <v>51</v>
      </c>
      <c r="AS26" s="3">
        <v>10345</v>
      </c>
      <c r="AT26" s="3">
        <v>7121</v>
      </c>
      <c r="AU26" s="3">
        <v>40</v>
      </c>
      <c r="AV26" s="3">
        <v>7909</v>
      </c>
      <c r="AW26" s="3">
        <v>5621</v>
      </c>
      <c r="AX26" s="3">
        <v>11</v>
      </c>
      <c r="AY26" s="3">
        <v>2436</v>
      </c>
      <c r="AZ26" s="3">
        <v>1500</v>
      </c>
      <c r="BA26" s="47">
        <v>1</v>
      </c>
      <c r="BB26" s="47">
        <v>1</v>
      </c>
      <c r="BC26" s="47">
        <v>1</v>
      </c>
      <c r="BD26" s="47">
        <v>4</v>
      </c>
      <c r="BE26" s="6">
        <v>44161</v>
      </c>
      <c r="BG26" s="3">
        <v>28</v>
      </c>
      <c r="BH26" s="3">
        <v>28</v>
      </c>
      <c r="BI26" s="3">
        <v>28</v>
      </c>
      <c r="BJ26" s="3">
        <v>28</v>
      </c>
      <c r="BK26" s="4" t="s">
        <v>173</v>
      </c>
      <c r="BP26">
        <v>1</v>
      </c>
    </row>
    <row r="27" spans="1:70">
      <c r="A27" s="3">
        <v>2</v>
      </c>
      <c r="B27" s="83">
        <v>255</v>
      </c>
      <c r="C27" s="3">
        <v>674016000</v>
      </c>
      <c r="D27" s="3">
        <v>105903</v>
      </c>
      <c r="E27" s="3">
        <v>6310006</v>
      </c>
      <c r="F27" s="3" t="s">
        <v>174</v>
      </c>
      <c r="G27" s="85" t="s">
        <v>175</v>
      </c>
      <c r="H27" s="3">
        <v>20</v>
      </c>
      <c r="I27" s="3" t="s">
        <v>46</v>
      </c>
      <c r="J27" s="3" t="s">
        <v>44</v>
      </c>
      <c r="K27" s="3" t="s">
        <v>47</v>
      </c>
      <c r="L27" s="3">
        <v>44046</v>
      </c>
      <c r="M27" s="5">
        <v>204</v>
      </c>
      <c r="N27" s="5">
        <v>47</v>
      </c>
      <c r="O27" s="5">
        <v>9449</v>
      </c>
      <c r="P27" s="5">
        <v>5546</v>
      </c>
      <c r="Q27" s="5">
        <v>45</v>
      </c>
      <c r="R27" s="5">
        <v>9009</v>
      </c>
      <c r="S27" s="5">
        <v>5310</v>
      </c>
      <c r="T27" s="5">
        <v>2</v>
      </c>
      <c r="U27" s="5">
        <v>440</v>
      </c>
      <c r="V27" s="5">
        <v>236</v>
      </c>
      <c r="W27" s="3">
        <v>205</v>
      </c>
      <c r="X27" s="3">
        <v>47</v>
      </c>
      <c r="Y27" s="3">
        <v>7645</v>
      </c>
      <c r="Z27" s="3">
        <v>6575</v>
      </c>
      <c r="AA27" s="3">
        <v>45</v>
      </c>
      <c r="AB27" s="3">
        <v>7205</v>
      </c>
      <c r="AC27" s="3">
        <v>6303</v>
      </c>
      <c r="AD27" s="3">
        <v>2</v>
      </c>
      <c r="AE27" s="3">
        <v>440</v>
      </c>
      <c r="AF27" s="3">
        <v>272</v>
      </c>
      <c r="AG27" s="3">
        <v>206</v>
      </c>
      <c r="AH27" s="5">
        <v>63</v>
      </c>
      <c r="AI27" s="5">
        <v>11379</v>
      </c>
      <c r="AJ27" s="5">
        <v>8758</v>
      </c>
      <c r="AK27" s="5">
        <v>53</v>
      </c>
      <c r="AL27" s="5">
        <v>9014</v>
      </c>
      <c r="AM27" s="5">
        <v>7394</v>
      </c>
      <c r="AN27" s="5">
        <v>10</v>
      </c>
      <c r="AO27" s="5">
        <v>2365</v>
      </c>
      <c r="AP27" s="5">
        <v>1364</v>
      </c>
      <c r="AQ27" s="3">
        <v>207</v>
      </c>
      <c r="AR27" s="3">
        <v>63</v>
      </c>
      <c r="AS27" s="3">
        <v>13183</v>
      </c>
      <c r="AT27" s="3">
        <v>8758</v>
      </c>
      <c r="AU27" s="3">
        <v>53</v>
      </c>
      <c r="AV27" s="3">
        <v>10818</v>
      </c>
      <c r="AW27" s="3">
        <v>7394</v>
      </c>
      <c r="AX27" s="3">
        <v>10</v>
      </c>
      <c r="AY27" s="3">
        <v>2365</v>
      </c>
      <c r="AZ27" s="3">
        <v>1364</v>
      </c>
      <c r="BA27" s="47">
        <v>1</v>
      </c>
      <c r="BB27" s="47">
        <v>1</v>
      </c>
      <c r="BC27" s="47">
        <v>1</v>
      </c>
      <c r="BD27" s="47">
        <v>1</v>
      </c>
      <c r="BE27" s="6">
        <v>44161</v>
      </c>
      <c r="BG27" s="3">
        <v>43</v>
      </c>
      <c r="BH27" s="3">
        <v>43</v>
      </c>
      <c r="BI27" s="3">
        <v>43</v>
      </c>
      <c r="BJ27" s="3">
        <v>43</v>
      </c>
      <c r="BK27" s="4" t="s">
        <v>176</v>
      </c>
      <c r="BQ27">
        <v>1</v>
      </c>
      <c r="BR27">
        <v>1</v>
      </c>
    </row>
    <row r="28" spans="1:70">
      <c r="A28" s="3">
        <v>2</v>
      </c>
      <c r="B28" s="83">
        <v>256</v>
      </c>
      <c r="C28" s="3">
        <v>219003000</v>
      </c>
      <c r="D28" s="3">
        <v>106138</v>
      </c>
      <c r="E28" s="3">
        <v>6308202</v>
      </c>
      <c r="F28" s="3" t="s">
        <v>177</v>
      </c>
      <c r="G28" s="85" t="s">
        <v>178</v>
      </c>
      <c r="H28" s="3">
        <v>13</v>
      </c>
      <c r="I28" s="3" t="s">
        <v>43</v>
      </c>
      <c r="J28" s="3" t="s">
        <v>44</v>
      </c>
      <c r="K28" s="3" t="s">
        <v>47</v>
      </c>
      <c r="L28" s="3">
        <v>44046</v>
      </c>
      <c r="M28" s="5">
        <v>204</v>
      </c>
      <c r="N28" s="5">
        <v>17</v>
      </c>
      <c r="O28" s="5">
        <v>2216</v>
      </c>
      <c r="P28" s="5">
        <v>0</v>
      </c>
      <c r="Q28" s="5">
        <v>16</v>
      </c>
      <c r="R28" s="5">
        <v>2046</v>
      </c>
      <c r="S28" s="5">
        <v>0</v>
      </c>
      <c r="T28" s="5">
        <v>1</v>
      </c>
      <c r="U28" s="5">
        <v>170</v>
      </c>
      <c r="V28" s="5">
        <v>0</v>
      </c>
      <c r="W28" s="3">
        <v>205</v>
      </c>
      <c r="X28" s="3">
        <v>18</v>
      </c>
      <c r="Y28" s="3">
        <v>1364</v>
      </c>
      <c r="Z28" s="3">
        <v>0</v>
      </c>
      <c r="AA28" s="3">
        <v>16</v>
      </c>
      <c r="AB28" s="3">
        <v>1023</v>
      </c>
      <c r="AC28" s="3">
        <v>0</v>
      </c>
      <c r="AD28" s="3">
        <v>2</v>
      </c>
      <c r="AE28" s="3">
        <v>341</v>
      </c>
      <c r="AF28" s="3">
        <v>0</v>
      </c>
      <c r="AG28" s="3">
        <v>206</v>
      </c>
      <c r="AH28" s="5">
        <v>18</v>
      </c>
      <c r="AI28" s="5">
        <v>1364</v>
      </c>
      <c r="AJ28" s="5">
        <v>0</v>
      </c>
      <c r="AK28" s="5">
        <v>16</v>
      </c>
      <c r="AL28" s="5">
        <v>1023</v>
      </c>
      <c r="AM28" s="5">
        <v>0</v>
      </c>
      <c r="AN28" s="5">
        <v>2</v>
      </c>
      <c r="AO28" s="5">
        <v>341</v>
      </c>
      <c r="AP28" s="5">
        <v>0</v>
      </c>
      <c r="AQ28" s="3">
        <v>207</v>
      </c>
      <c r="AR28" s="3">
        <v>18</v>
      </c>
      <c r="AS28" s="3">
        <v>2387</v>
      </c>
      <c r="AT28" s="3">
        <v>0</v>
      </c>
      <c r="AU28" s="3">
        <v>16</v>
      </c>
      <c r="AV28" s="3">
        <v>2046</v>
      </c>
      <c r="AW28" s="3">
        <v>0</v>
      </c>
      <c r="AX28" s="3">
        <v>2</v>
      </c>
      <c r="AY28" s="3">
        <v>341</v>
      </c>
      <c r="AZ28" s="3">
        <v>0</v>
      </c>
      <c r="BA28" s="47">
        <v>1</v>
      </c>
      <c r="BB28" s="47">
        <v>1</v>
      </c>
      <c r="BC28" s="47">
        <v>1</v>
      </c>
      <c r="BD28" s="47">
        <v>1</v>
      </c>
      <c r="BE28" s="6">
        <v>44161</v>
      </c>
      <c r="BG28" s="3">
        <v>14</v>
      </c>
      <c r="BH28" s="3">
        <v>14</v>
      </c>
      <c r="BI28" s="3">
        <v>14</v>
      </c>
      <c r="BJ28" s="3">
        <v>14</v>
      </c>
      <c r="BK28" s="4" t="s">
        <v>179</v>
      </c>
      <c r="BQ28">
        <v>1</v>
      </c>
      <c r="BR28">
        <v>1</v>
      </c>
    </row>
    <row r="29" spans="1:70">
      <c r="A29" s="3">
        <v>2</v>
      </c>
      <c r="B29" s="83">
        <v>257</v>
      </c>
      <c r="C29" s="3">
        <v>621042000</v>
      </c>
      <c r="D29" s="3">
        <v>123536</v>
      </c>
      <c r="E29" s="3">
        <v>6310076</v>
      </c>
      <c r="F29" s="3" t="s">
        <v>180</v>
      </c>
      <c r="G29" s="85" t="s">
        <v>181</v>
      </c>
      <c r="H29" s="3">
        <v>20</v>
      </c>
      <c r="I29" s="3" t="s">
        <v>46</v>
      </c>
      <c r="J29" s="3" t="s">
        <v>44</v>
      </c>
      <c r="K29" s="3" t="s">
        <v>47</v>
      </c>
      <c r="L29" s="3">
        <v>44046</v>
      </c>
      <c r="M29" s="5">
        <v>204</v>
      </c>
      <c r="N29" s="5">
        <v>17</v>
      </c>
      <c r="O29" s="5">
        <v>2997</v>
      </c>
      <c r="P29" s="5">
        <v>2006</v>
      </c>
      <c r="Q29" s="5">
        <v>16</v>
      </c>
      <c r="R29" s="5">
        <v>2827</v>
      </c>
      <c r="S29" s="5">
        <v>1888</v>
      </c>
      <c r="T29" s="5">
        <v>1</v>
      </c>
      <c r="U29" s="5">
        <v>170</v>
      </c>
      <c r="V29" s="5">
        <v>118</v>
      </c>
      <c r="W29" s="3">
        <v>205</v>
      </c>
      <c r="X29" s="3">
        <v>17</v>
      </c>
      <c r="Y29" s="3">
        <v>1193</v>
      </c>
      <c r="Z29" s="3">
        <v>2483</v>
      </c>
      <c r="AA29" s="3">
        <v>16</v>
      </c>
      <c r="AB29" s="3">
        <v>1023</v>
      </c>
      <c r="AC29" s="3">
        <v>2347</v>
      </c>
      <c r="AD29" s="3">
        <v>1</v>
      </c>
      <c r="AE29" s="3">
        <v>170</v>
      </c>
      <c r="AF29" s="3">
        <v>136</v>
      </c>
      <c r="AG29" s="3">
        <v>206</v>
      </c>
      <c r="AH29" s="5">
        <v>72</v>
      </c>
      <c r="AI29" s="5">
        <v>13508</v>
      </c>
      <c r="AJ29" s="5">
        <v>9985</v>
      </c>
      <c r="AK29" s="5">
        <v>34</v>
      </c>
      <c r="AL29" s="5">
        <v>4785</v>
      </c>
      <c r="AM29" s="5">
        <v>4802</v>
      </c>
      <c r="AN29" s="5">
        <v>38</v>
      </c>
      <c r="AO29" s="5">
        <v>8723</v>
      </c>
      <c r="AP29" s="5">
        <v>5183</v>
      </c>
      <c r="AQ29" s="3">
        <v>207</v>
      </c>
      <c r="AR29" s="3">
        <v>72</v>
      </c>
      <c r="AS29" s="3">
        <v>15312</v>
      </c>
      <c r="AT29" s="3">
        <v>9985</v>
      </c>
      <c r="AU29" s="3">
        <v>34</v>
      </c>
      <c r="AV29" s="3">
        <v>6589</v>
      </c>
      <c r="AW29" s="3">
        <v>4802</v>
      </c>
      <c r="AX29" s="3">
        <v>38</v>
      </c>
      <c r="AY29" s="3">
        <v>8723</v>
      </c>
      <c r="AZ29" s="3">
        <v>5183</v>
      </c>
      <c r="BA29" s="47">
        <v>1</v>
      </c>
      <c r="BB29" s="47">
        <v>1</v>
      </c>
      <c r="BC29" s="47">
        <v>1</v>
      </c>
      <c r="BD29" s="47">
        <v>1</v>
      </c>
      <c r="BE29" s="6">
        <v>44161</v>
      </c>
      <c r="BG29" s="3">
        <v>15</v>
      </c>
      <c r="BH29" s="3">
        <v>15</v>
      </c>
      <c r="BI29" s="3">
        <v>15</v>
      </c>
      <c r="BJ29" s="3">
        <v>15</v>
      </c>
      <c r="BK29" s="4" t="s">
        <v>182</v>
      </c>
      <c r="BQ29">
        <v>1</v>
      </c>
      <c r="BR29">
        <v>1</v>
      </c>
    </row>
    <row r="30" spans="1:70">
      <c r="A30" s="3">
        <v>2</v>
      </c>
      <c r="B30" s="83">
        <v>258</v>
      </c>
      <c r="C30" s="3">
        <v>116168000</v>
      </c>
      <c r="D30" s="3">
        <v>115730</v>
      </c>
      <c r="E30" s="3">
        <v>6308144</v>
      </c>
      <c r="F30" s="3" t="s">
        <v>183</v>
      </c>
      <c r="G30" s="85" t="s">
        <v>184</v>
      </c>
      <c r="H30" s="3">
        <v>20</v>
      </c>
      <c r="I30" s="3" t="s">
        <v>43</v>
      </c>
      <c r="J30" s="3" t="s">
        <v>44</v>
      </c>
      <c r="K30" s="3" t="s">
        <v>47</v>
      </c>
      <c r="L30" s="3">
        <v>44047</v>
      </c>
      <c r="M30" s="5">
        <v>205</v>
      </c>
      <c r="N30" s="5">
        <v>43</v>
      </c>
      <c r="O30" s="5">
        <v>6765</v>
      </c>
      <c r="P30" s="5">
        <v>0</v>
      </c>
      <c r="Q30" s="5">
        <v>29</v>
      </c>
      <c r="R30" s="5">
        <v>3685</v>
      </c>
      <c r="S30" s="5">
        <v>0</v>
      </c>
      <c r="T30" s="5">
        <v>14</v>
      </c>
      <c r="U30" s="5">
        <v>3080</v>
      </c>
      <c r="V30" s="5">
        <v>0</v>
      </c>
      <c r="W30" s="3">
        <v>206</v>
      </c>
      <c r="X30" s="3">
        <v>43</v>
      </c>
      <c r="Y30" s="3">
        <v>6765</v>
      </c>
      <c r="Z30" s="3">
        <v>0</v>
      </c>
      <c r="AA30" s="3">
        <v>29</v>
      </c>
      <c r="AB30" s="3">
        <v>3685</v>
      </c>
      <c r="AC30" s="3">
        <v>0</v>
      </c>
      <c r="AD30" s="3">
        <v>14</v>
      </c>
      <c r="AE30" s="3">
        <v>3080</v>
      </c>
      <c r="AF30" s="3">
        <v>0</v>
      </c>
      <c r="AG30" s="3">
        <v>207</v>
      </c>
      <c r="AH30" s="5">
        <v>47</v>
      </c>
      <c r="AI30" s="5">
        <v>9449</v>
      </c>
      <c r="AJ30" s="5">
        <v>0</v>
      </c>
      <c r="AK30" s="5">
        <v>31</v>
      </c>
      <c r="AL30" s="5">
        <v>5929</v>
      </c>
      <c r="AM30" s="5">
        <v>0</v>
      </c>
      <c r="AN30" s="5">
        <v>16</v>
      </c>
      <c r="AO30" s="5">
        <v>3520</v>
      </c>
      <c r="AP30" s="5">
        <v>0</v>
      </c>
      <c r="AQ30" s="3">
        <v>208</v>
      </c>
      <c r="AR30" s="3">
        <v>48</v>
      </c>
      <c r="AS30" s="3">
        <v>9669</v>
      </c>
      <c r="AT30" s="3">
        <v>0</v>
      </c>
      <c r="AU30" s="3">
        <v>31</v>
      </c>
      <c r="AV30" s="3">
        <v>5929</v>
      </c>
      <c r="AW30" s="3">
        <v>0</v>
      </c>
      <c r="AX30" s="3">
        <v>17</v>
      </c>
      <c r="AY30" s="3">
        <v>3740</v>
      </c>
      <c r="AZ30" s="3">
        <v>0</v>
      </c>
      <c r="BA30" s="47">
        <v>1</v>
      </c>
      <c r="BB30" s="47">
        <v>1</v>
      </c>
      <c r="BC30" s="47">
        <v>1</v>
      </c>
      <c r="BD30" s="47">
        <v>1</v>
      </c>
      <c r="BE30" s="6">
        <v>44161</v>
      </c>
      <c r="BG30" s="3">
        <v>14</v>
      </c>
      <c r="BH30" s="3">
        <v>14</v>
      </c>
      <c r="BI30" s="3">
        <v>14</v>
      </c>
      <c r="BJ30" s="3">
        <v>14</v>
      </c>
      <c r="BK30" s="4" t="s">
        <v>185</v>
      </c>
      <c r="BP30">
        <v>1</v>
      </c>
      <c r="BQ30">
        <v>1</v>
      </c>
    </row>
    <row r="31" spans="1:70">
      <c r="A31" s="3">
        <v>2</v>
      </c>
      <c r="B31" s="83">
        <v>259</v>
      </c>
      <c r="C31" s="3">
        <v>315045000</v>
      </c>
      <c r="D31" s="3">
        <v>121170</v>
      </c>
      <c r="E31" s="3">
        <v>6308031</v>
      </c>
      <c r="F31" s="3" t="s">
        <v>186</v>
      </c>
      <c r="G31" s="85" t="s">
        <v>187</v>
      </c>
      <c r="H31" s="3">
        <v>20</v>
      </c>
      <c r="I31" s="3" t="s">
        <v>46</v>
      </c>
      <c r="J31" s="3" t="s">
        <v>44</v>
      </c>
      <c r="K31" s="3" t="s">
        <v>45</v>
      </c>
      <c r="L31" s="3">
        <v>44047</v>
      </c>
      <c r="M31" s="5">
        <v>204</v>
      </c>
      <c r="N31" s="5">
        <v>28</v>
      </c>
      <c r="O31" s="5">
        <v>5269</v>
      </c>
      <c r="P31" s="5">
        <v>3304</v>
      </c>
      <c r="Q31" s="5">
        <v>22</v>
      </c>
      <c r="R31" s="5">
        <v>3949</v>
      </c>
      <c r="S31" s="5">
        <v>2596</v>
      </c>
      <c r="T31" s="5">
        <v>6</v>
      </c>
      <c r="U31" s="5">
        <v>1320</v>
      </c>
      <c r="V31" s="5">
        <v>708</v>
      </c>
      <c r="W31" s="3">
        <v>205</v>
      </c>
      <c r="X31" s="3">
        <v>29</v>
      </c>
      <c r="Y31" s="3">
        <v>3685</v>
      </c>
      <c r="Z31" s="3">
        <v>4120</v>
      </c>
      <c r="AA31" s="3">
        <v>23</v>
      </c>
      <c r="AB31" s="3">
        <v>2365</v>
      </c>
      <c r="AC31" s="3">
        <v>3302</v>
      </c>
      <c r="AD31" s="3">
        <v>6</v>
      </c>
      <c r="AE31" s="3">
        <v>1320</v>
      </c>
      <c r="AF31" s="3">
        <v>818</v>
      </c>
      <c r="AG31" s="3">
        <v>206</v>
      </c>
      <c r="AH31" s="5">
        <v>27</v>
      </c>
      <c r="AI31" s="5">
        <v>3245</v>
      </c>
      <c r="AJ31" s="5">
        <v>3847</v>
      </c>
      <c r="AK31" s="5">
        <v>22</v>
      </c>
      <c r="AL31" s="5">
        <v>2145</v>
      </c>
      <c r="AM31" s="5">
        <v>3165</v>
      </c>
      <c r="AN31" s="5">
        <v>5</v>
      </c>
      <c r="AO31" s="5">
        <v>1100</v>
      </c>
      <c r="AP31" s="5">
        <v>682</v>
      </c>
      <c r="AQ31" s="3">
        <v>207</v>
      </c>
      <c r="AR31" s="3">
        <v>28</v>
      </c>
      <c r="AS31" s="3">
        <v>5269</v>
      </c>
      <c r="AT31" s="3">
        <v>3984</v>
      </c>
      <c r="AU31" s="3">
        <v>22</v>
      </c>
      <c r="AV31" s="3">
        <v>3949</v>
      </c>
      <c r="AW31" s="3">
        <v>3165</v>
      </c>
      <c r="AX31" s="3">
        <v>6</v>
      </c>
      <c r="AY31" s="3">
        <v>1320</v>
      </c>
      <c r="AZ31" s="3">
        <v>819</v>
      </c>
      <c r="BA31" s="47">
        <v>1</v>
      </c>
      <c r="BB31" s="47">
        <v>1</v>
      </c>
      <c r="BC31" s="47">
        <v>1</v>
      </c>
      <c r="BD31" s="47">
        <v>1</v>
      </c>
      <c r="BE31" s="6">
        <v>44161</v>
      </c>
      <c r="BG31" s="3">
        <v>16</v>
      </c>
      <c r="BH31" s="3">
        <v>16</v>
      </c>
      <c r="BI31" s="3">
        <v>16</v>
      </c>
      <c r="BJ31" s="3">
        <v>16</v>
      </c>
      <c r="BK31" s="4" t="s">
        <v>188</v>
      </c>
      <c r="BQ31">
        <v>1</v>
      </c>
      <c r="BR31">
        <v>1</v>
      </c>
    </row>
    <row r="32" spans="1:70">
      <c r="A32" s="3">
        <v>2</v>
      </c>
      <c r="B32" s="83">
        <v>260</v>
      </c>
      <c r="C32" s="3">
        <v>626048150</v>
      </c>
      <c r="D32" s="3">
        <v>124643</v>
      </c>
      <c r="E32" s="3">
        <v>6310032</v>
      </c>
      <c r="F32" s="3" t="s">
        <v>189</v>
      </c>
      <c r="G32" s="85" t="s">
        <v>190</v>
      </c>
      <c r="H32" s="3">
        <v>20</v>
      </c>
      <c r="I32" s="3" t="s">
        <v>46</v>
      </c>
      <c r="J32" s="3" t="s">
        <v>44</v>
      </c>
      <c r="K32" s="3" t="s">
        <v>45</v>
      </c>
      <c r="L32" s="3">
        <v>44047</v>
      </c>
      <c r="M32" s="5">
        <v>204</v>
      </c>
      <c r="N32" s="5">
        <v>18</v>
      </c>
      <c r="O32" s="5">
        <v>3168</v>
      </c>
      <c r="P32" s="5">
        <v>2124</v>
      </c>
      <c r="Q32" s="5">
        <v>16</v>
      </c>
      <c r="R32" s="5">
        <v>2827</v>
      </c>
      <c r="S32" s="5">
        <v>1888</v>
      </c>
      <c r="T32" s="5">
        <v>2</v>
      </c>
      <c r="U32" s="5">
        <v>341</v>
      </c>
      <c r="V32" s="5">
        <v>236</v>
      </c>
      <c r="W32" s="3">
        <v>205</v>
      </c>
      <c r="X32" s="3">
        <v>19</v>
      </c>
      <c r="Y32" s="3">
        <v>1534</v>
      </c>
      <c r="Z32" s="3">
        <v>2756</v>
      </c>
      <c r="AA32" s="3">
        <v>17</v>
      </c>
      <c r="AB32" s="3">
        <v>1193</v>
      </c>
      <c r="AC32" s="3">
        <v>2483</v>
      </c>
      <c r="AD32" s="3">
        <v>2</v>
      </c>
      <c r="AE32" s="3">
        <v>341</v>
      </c>
      <c r="AF32" s="3">
        <v>273</v>
      </c>
      <c r="AG32" s="3">
        <v>206</v>
      </c>
      <c r="AH32" s="5">
        <v>45</v>
      </c>
      <c r="AI32" s="5">
        <v>7205</v>
      </c>
      <c r="AJ32" s="5">
        <v>6303</v>
      </c>
      <c r="AK32" s="5">
        <v>30</v>
      </c>
      <c r="AL32" s="5">
        <v>3905</v>
      </c>
      <c r="AM32" s="5">
        <v>4257</v>
      </c>
      <c r="AN32" s="5">
        <v>15</v>
      </c>
      <c r="AO32" s="5">
        <v>3300</v>
      </c>
      <c r="AP32" s="5">
        <v>2046</v>
      </c>
      <c r="AQ32" s="3">
        <v>207</v>
      </c>
      <c r="AR32" s="3">
        <v>45</v>
      </c>
      <c r="AS32" s="3">
        <v>9009</v>
      </c>
      <c r="AT32" s="3">
        <v>6303</v>
      </c>
      <c r="AU32" s="3">
        <v>30</v>
      </c>
      <c r="AV32" s="3">
        <v>5709</v>
      </c>
      <c r="AW32" s="3">
        <v>4257</v>
      </c>
      <c r="AX32" s="3">
        <v>15</v>
      </c>
      <c r="AY32" s="3">
        <v>3300</v>
      </c>
      <c r="AZ32" s="3">
        <v>2046</v>
      </c>
      <c r="BA32" s="47">
        <v>1</v>
      </c>
      <c r="BB32" s="47">
        <v>1</v>
      </c>
      <c r="BC32" s="47">
        <v>1</v>
      </c>
      <c r="BD32" s="47">
        <v>1</v>
      </c>
      <c r="BE32" s="6">
        <v>44161</v>
      </c>
      <c r="BG32" s="3">
        <v>14</v>
      </c>
      <c r="BH32" s="3">
        <v>14</v>
      </c>
      <c r="BI32" s="3">
        <v>14</v>
      </c>
      <c r="BJ32" s="3">
        <v>14</v>
      </c>
      <c r="BK32" s="4" t="s">
        <v>191</v>
      </c>
      <c r="BQ32">
        <v>1</v>
      </c>
      <c r="BR32">
        <v>1</v>
      </c>
    </row>
    <row r="33" spans="1:71">
      <c r="A33" s="3">
        <v>2</v>
      </c>
      <c r="B33" s="83">
        <v>261</v>
      </c>
      <c r="C33" s="3">
        <v>160174000</v>
      </c>
      <c r="D33" s="3">
        <v>69092</v>
      </c>
      <c r="E33" s="3">
        <v>6308303</v>
      </c>
      <c r="F33" s="3" t="s">
        <v>192</v>
      </c>
      <c r="G33" s="85" t="s">
        <v>193</v>
      </c>
      <c r="H33" s="3">
        <v>13</v>
      </c>
      <c r="I33" s="3" t="s">
        <v>46</v>
      </c>
      <c r="J33" s="3" t="s">
        <v>44</v>
      </c>
      <c r="K33" s="3" t="s">
        <v>47</v>
      </c>
      <c r="L33" s="3">
        <v>44047</v>
      </c>
      <c r="M33" s="5">
        <v>205</v>
      </c>
      <c r="N33" s="5">
        <v>13</v>
      </c>
      <c r="O33" s="5">
        <v>511</v>
      </c>
      <c r="P33" s="5">
        <v>1938</v>
      </c>
      <c r="Q33" s="5">
        <v>10</v>
      </c>
      <c r="R33" s="5">
        <v>0</v>
      </c>
      <c r="S33" s="5">
        <v>1529</v>
      </c>
      <c r="T33" s="5">
        <v>3</v>
      </c>
      <c r="U33" s="5">
        <v>511</v>
      </c>
      <c r="V33" s="5">
        <v>409</v>
      </c>
      <c r="W33" s="3">
        <v>206</v>
      </c>
      <c r="X33" s="3">
        <v>13</v>
      </c>
      <c r="Y33" s="3">
        <v>511</v>
      </c>
      <c r="Z33" s="3">
        <v>1938</v>
      </c>
      <c r="AA33" s="3">
        <v>10</v>
      </c>
      <c r="AB33" s="3">
        <v>0</v>
      </c>
      <c r="AC33" s="3">
        <v>1529</v>
      </c>
      <c r="AD33" s="3">
        <v>3</v>
      </c>
      <c r="AE33" s="3">
        <v>511</v>
      </c>
      <c r="AF33" s="3">
        <v>409</v>
      </c>
      <c r="AG33" s="3">
        <v>207</v>
      </c>
      <c r="AH33" s="5">
        <v>9</v>
      </c>
      <c r="AI33" s="5">
        <v>511</v>
      </c>
      <c r="AJ33" s="5">
        <v>1392</v>
      </c>
      <c r="AK33" s="5">
        <v>8</v>
      </c>
      <c r="AL33" s="5">
        <v>401</v>
      </c>
      <c r="AM33" s="5">
        <v>1256</v>
      </c>
      <c r="AN33" s="5">
        <v>1</v>
      </c>
      <c r="AO33" s="5">
        <v>110</v>
      </c>
      <c r="AP33" s="5">
        <v>136</v>
      </c>
      <c r="AQ33" s="3">
        <v>208</v>
      </c>
      <c r="AR33" s="3">
        <v>9</v>
      </c>
      <c r="AS33" s="3">
        <v>511</v>
      </c>
      <c r="AT33" s="3">
        <v>1392</v>
      </c>
      <c r="AU33" s="3">
        <v>8</v>
      </c>
      <c r="AV33" s="3">
        <v>401</v>
      </c>
      <c r="AW33" s="3">
        <v>1256</v>
      </c>
      <c r="AX33" s="3">
        <v>1</v>
      </c>
      <c r="AY33" s="3">
        <v>110</v>
      </c>
      <c r="AZ33" s="3">
        <v>136</v>
      </c>
      <c r="BA33" s="47">
        <v>1</v>
      </c>
      <c r="BB33" s="47">
        <v>1</v>
      </c>
      <c r="BC33" s="47">
        <v>1</v>
      </c>
      <c r="BD33" s="47">
        <v>1</v>
      </c>
      <c r="BE33" s="6">
        <v>44161</v>
      </c>
      <c r="BG33" s="3">
        <v>7</v>
      </c>
      <c r="BH33" s="3">
        <v>7</v>
      </c>
      <c r="BI33" s="3">
        <v>7</v>
      </c>
      <c r="BJ33" s="3">
        <v>7</v>
      </c>
      <c r="BK33" s="4" t="s">
        <v>194</v>
      </c>
      <c r="BP33">
        <v>1</v>
      </c>
      <c r="BQ33">
        <v>1</v>
      </c>
    </row>
    <row r="34" spans="1:71">
      <c r="A34" s="3">
        <v>2</v>
      </c>
      <c r="B34" s="83">
        <v>262</v>
      </c>
      <c r="C34" s="3">
        <v>502149000</v>
      </c>
      <c r="D34" s="3">
        <v>58548</v>
      </c>
      <c r="E34" s="3">
        <v>6310033</v>
      </c>
      <c r="F34" s="3" t="s">
        <v>195</v>
      </c>
      <c r="G34" s="85" t="s">
        <v>196</v>
      </c>
      <c r="H34" s="3">
        <v>13</v>
      </c>
      <c r="I34" s="3" t="s">
        <v>46</v>
      </c>
      <c r="J34" s="3" t="s">
        <v>44</v>
      </c>
      <c r="K34" s="3" t="s">
        <v>48</v>
      </c>
      <c r="L34" s="3">
        <v>44047</v>
      </c>
      <c r="M34" s="5">
        <v>203</v>
      </c>
      <c r="N34" s="5">
        <v>36</v>
      </c>
      <c r="O34" s="5">
        <v>6248</v>
      </c>
      <c r="P34" s="5">
        <v>4248</v>
      </c>
      <c r="Q34" s="5">
        <v>29</v>
      </c>
      <c r="R34" s="5">
        <v>4708</v>
      </c>
      <c r="S34" s="5">
        <v>3422</v>
      </c>
      <c r="T34" s="5">
        <v>7</v>
      </c>
      <c r="U34" s="5">
        <v>1540</v>
      </c>
      <c r="V34" s="5">
        <v>826</v>
      </c>
      <c r="W34" s="3">
        <v>204</v>
      </c>
      <c r="X34" s="3">
        <v>36</v>
      </c>
      <c r="Y34" s="3">
        <v>6248</v>
      </c>
      <c r="Z34" s="3">
        <v>4248</v>
      </c>
      <c r="AA34" s="3">
        <v>29</v>
      </c>
      <c r="AB34" s="3">
        <v>4708</v>
      </c>
      <c r="AC34" s="3">
        <v>3422</v>
      </c>
      <c r="AD34" s="3">
        <v>7</v>
      </c>
      <c r="AE34" s="3">
        <v>1540</v>
      </c>
      <c r="AF34" s="3">
        <v>826</v>
      </c>
      <c r="AG34" s="3">
        <v>205</v>
      </c>
      <c r="AH34" s="5">
        <v>34</v>
      </c>
      <c r="AI34" s="5">
        <v>4785</v>
      </c>
      <c r="AJ34" s="5">
        <v>4802</v>
      </c>
      <c r="AK34" s="5">
        <v>29</v>
      </c>
      <c r="AL34" s="5">
        <v>3685</v>
      </c>
      <c r="AM34" s="5">
        <v>4120</v>
      </c>
      <c r="AN34" s="5">
        <v>5</v>
      </c>
      <c r="AO34" s="5">
        <v>1100</v>
      </c>
      <c r="AP34" s="5">
        <v>682</v>
      </c>
      <c r="AQ34" s="3">
        <v>206</v>
      </c>
      <c r="AR34" s="3">
        <v>34</v>
      </c>
      <c r="AS34" s="3">
        <v>4785</v>
      </c>
      <c r="AT34" s="3">
        <v>4802</v>
      </c>
      <c r="AU34" s="3">
        <v>29</v>
      </c>
      <c r="AV34" s="3">
        <v>3685</v>
      </c>
      <c r="AW34" s="3">
        <v>4120</v>
      </c>
      <c r="AX34" s="3">
        <v>5</v>
      </c>
      <c r="AY34" s="3">
        <v>1100</v>
      </c>
      <c r="AZ34" s="3">
        <v>682</v>
      </c>
      <c r="BA34" s="47">
        <v>1</v>
      </c>
      <c r="BB34" s="47">
        <v>1</v>
      </c>
      <c r="BC34" s="47">
        <v>1</v>
      </c>
      <c r="BD34" s="47">
        <v>1</v>
      </c>
      <c r="BE34" s="6">
        <v>44161</v>
      </c>
      <c r="BG34" s="3">
        <v>21</v>
      </c>
      <c r="BH34" s="3">
        <v>22</v>
      </c>
      <c r="BI34" s="3">
        <v>24</v>
      </c>
      <c r="BJ34" s="3">
        <v>24</v>
      </c>
      <c r="BK34" s="4" t="s">
        <v>197</v>
      </c>
      <c r="BR34">
        <v>1</v>
      </c>
      <c r="BS34">
        <v>1</v>
      </c>
    </row>
    <row r="35" spans="1:71">
      <c r="A35" s="3">
        <v>2</v>
      </c>
      <c r="B35" s="83">
        <v>263</v>
      </c>
      <c r="C35" s="3">
        <v>575105000</v>
      </c>
      <c r="D35" s="3">
        <v>121297</v>
      </c>
      <c r="E35" s="3">
        <v>6310062</v>
      </c>
      <c r="F35" s="3" t="s">
        <v>198</v>
      </c>
      <c r="G35" s="85" t="s">
        <v>199</v>
      </c>
      <c r="H35" s="3">
        <v>20</v>
      </c>
      <c r="I35" s="3" t="s">
        <v>46</v>
      </c>
      <c r="J35" s="3" t="s">
        <v>44</v>
      </c>
      <c r="K35" s="3" t="s">
        <v>48</v>
      </c>
      <c r="L35" s="3">
        <v>44048</v>
      </c>
      <c r="M35" s="5">
        <v>111</v>
      </c>
      <c r="N35" s="5">
        <v>26</v>
      </c>
      <c r="O35" s="5">
        <v>4829</v>
      </c>
      <c r="P35" s="5">
        <v>3068</v>
      </c>
      <c r="Q35" s="5">
        <v>20</v>
      </c>
      <c r="R35" s="5">
        <v>3509</v>
      </c>
      <c r="S35" s="5">
        <v>2360</v>
      </c>
      <c r="T35" s="5">
        <v>6</v>
      </c>
      <c r="U35" s="5">
        <v>1320</v>
      </c>
      <c r="V35" s="5">
        <v>708</v>
      </c>
      <c r="W35" s="3">
        <v>112</v>
      </c>
      <c r="X35" s="3">
        <v>27</v>
      </c>
      <c r="Y35" s="3">
        <v>5049</v>
      </c>
      <c r="Z35" s="3">
        <v>3186</v>
      </c>
      <c r="AA35" s="3">
        <v>20</v>
      </c>
      <c r="AB35" s="3">
        <v>3509</v>
      </c>
      <c r="AC35" s="3">
        <v>2360</v>
      </c>
      <c r="AD35" s="3">
        <v>7</v>
      </c>
      <c r="AE35" s="3">
        <v>1540</v>
      </c>
      <c r="AF35" s="3">
        <v>826</v>
      </c>
      <c r="AG35" s="3">
        <v>201</v>
      </c>
      <c r="AH35" s="5">
        <v>24</v>
      </c>
      <c r="AI35" s="5">
        <v>4389</v>
      </c>
      <c r="AJ35" s="5">
        <v>2832</v>
      </c>
      <c r="AK35" s="5">
        <v>20</v>
      </c>
      <c r="AL35" s="5">
        <v>3509</v>
      </c>
      <c r="AM35" s="5">
        <v>2360</v>
      </c>
      <c r="AN35" s="5">
        <v>4</v>
      </c>
      <c r="AO35" s="5">
        <v>880</v>
      </c>
      <c r="AP35" s="5">
        <v>472</v>
      </c>
      <c r="AQ35" s="3">
        <v>202</v>
      </c>
      <c r="AR35" s="3">
        <v>24</v>
      </c>
      <c r="AS35" s="3">
        <v>4389</v>
      </c>
      <c r="AT35" s="3">
        <v>2832</v>
      </c>
      <c r="AU35" s="3">
        <v>20</v>
      </c>
      <c r="AV35" s="3">
        <v>3509</v>
      </c>
      <c r="AW35" s="3">
        <v>2360</v>
      </c>
      <c r="AX35" s="3">
        <v>4</v>
      </c>
      <c r="AY35" s="3">
        <v>880</v>
      </c>
      <c r="AZ35" s="3">
        <v>472</v>
      </c>
      <c r="BA35" s="47">
        <v>1</v>
      </c>
      <c r="BB35" s="47">
        <v>1</v>
      </c>
      <c r="BC35" s="47">
        <v>1</v>
      </c>
      <c r="BD35" s="47">
        <v>1</v>
      </c>
      <c r="BE35" s="6">
        <v>44161</v>
      </c>
      <c r="BG35" s="3">
        <v>13</v>
      </c>
      <c r="BH35" s="3">
        <v>13</v>
      </c>
      <c r="BI35" s="3">
        <v>15</v>
      </c>
      <c r="BJ35" s="3">
        <v>16</v>
      </c>
      <c r="BK35" s="4" t="s">
        <v>200</v>
      </c>
    </row>
    <row r="36" spans="1:71">
      <c r="A36" s="3">
        <v>2</v>
      </c>
      <c r="B36" s="83">
        <v>264</v>
      </c>
      <c r="C36" s="3">
        <v>543119000</v>
      </c>
      <c r="D36" s="3">
        <v>60099</v>
      </c>
      <c r="E36" s="3">
        <v>6310055</v>
      </c>
      <c r="F36" s="3" t="s">
        <v>201</v>
      </c>
      <c r="G36" s="85" t="s">
        <v>202</v>
      </c>
      <c r="H36" s="3">
        <v>13</v>
      </c>
      <c r="I36" s="3" t="s">
        <v>46</v>
      </c>
      <c r="J36" s="3" t="s">
        <v>44</v>
      </c>
      <c r="K36" s="3" t="s">
        <v>47</v>
      </c>
      <c r="L36" s="3">
        <v>44048</v>
      </c>
      <c r="M36" s="5">
        <v>205</v>
      </c>
      <c r="N36" s="5">
        <v>42</v>
      </c>
      <c r="O36" s="5">
        <v>6545</v>
      </c>
      <c r="P36" s="5">
        <v>5893</v>
      </c>
      <c r="Q36" s="5">
        <v>41</v>
      </c>
      <c r="R36" s="5">
        <v>6325</v>
      </c>
      <c r="S36" s="5">
        <v>5757</v>
      </c>
      <c r="T36" s="5">
        <v>1</v>
      </c>
      <c r="U36" s="5">
        <v>220</v>
      </c>
      <c r="V36" s="5">
        <v>136</v>
      </c>
      <c r="W36" s="3">
        <v>206</v>
      </c>
      <c r="X36" s="3">
        <v>43</v>
      </c>
      <c r="Y36" s="3">
        <v>6765</v>
      </c>
      <c r="Z36" s="3">
        <v>6030</v>
      </c>
      <c r="AA36" s="3">
        <v>41</v>
      </c>
      <c r="AB36" s="3">
        <v>6325</v>
      </c>
      <c r="AC36" s="3">
        <v>5757</v>
      </c>
      <c r="AD36" s="3">
        <v>2</v>
      </c>
      <c r="AE36" s="3">
        <v>440</v>
      </c>
      <c r="AF36" s="3">
        <v>273</v>
      </c>
      <c r="AG36" s="3">
        <v>207</v>
      </c>
      <c r="AH36" s="5">
        <v>45</v>
      </c>
      <c r="AI36" s="5">
        <v>8228</v>
      </c>
      <c r="AJ36" s="5">
        <v>6303</v>
      </c>
      <c r="AK36" s="5">
        <v>42</v>
      </c>
      <c r="AL36" s="5">
        <v>7568</v>
      </c>
      <c r="AM36" s="5">
        <v>5893</v>
      </c>
      <c r="AN36" s="5">
        <v>3</v>
      </c>
      <c r="AO36" s="5">
        <v>660</v>
      </c>
      <c r="AP36" s="5">
        <v>410</v>
      </c>
      <c r="AQ36" s="3">
        <v>208</v>
      </c>
      <c r="AR36" s="3">
        <v>46</v>
      </c>
      <c r="AS36" s="3">
        <v>8448</v>
      </c>
      <c r="AT36" s="3">
        <v>6439</v>
      </c>
      <c r="AU36" s="3">
        <v>43</v>
      </c>
      <c r="AV36" s="3">
        <v>7788</v>
      </c>
      <c r="AW36" s="3">
        <v>6030</v>
      </c>
      <c r="AX36" s="3">
        <v>3</v>
      </c>
      <c r="AY36" s="3">
        <v>660</v>
      </c>
      <c r="AZ36" s="3">
        <v>409</v>
      </c>
      <c r="BA36" s="47">
        <v>1</v>
      </c>
      <c r="BB36" s="47">
        <v>1</v>
      </c>
      <c r="BC36" s="47">
        <v>1</v>
      </c>
      <c r="BD36" s="47">
        <v>1</v>
      </c>
      <c r="BE36" s="6">
        <v>44161</v>
      </c>
      <c r="BG36" s="3">
        <v>39</v>
      </c>
      <c r="BH36" s="3">
        <v>39</v>
      </c>
      <c r="BI36" s="3">
        <v>39</v>
      </c>
      <c r="BJ36" s="3">
        <v>39</v>
      </c>
      <c r="BK36" s="4" t="s">
        <v>203</v>
      </c>
      <c r="BP36">
        <v>1</v>
      </c>
      <c r="BQ36">
        <v>1</v>
      </c>
    </row>
    <row r="37" spans="1:71">
      <c r="A37" s="3">
        <v>2</v>
      </c>
      <c r="B37" s="83">
        <v>266</v>
      </c>
      <c r="C37" s="3">
        <v>139046000</v>
      </c>
      <c r="D37" s="3">
        <v>123120</v>
      </c>
      <c r="E37" s="3">
        <v>6308132</v>
      </c>
      <c r="F37" s="3" t="s">
        <v>204</v>
      </c>
      <c r="G37" s="85" t="s">
        <v>205</v>
      </c>
      <c r="H37" s="3">
        <v>20</v>
      </c>
      <c r="I37" s="3" t="s">
        <v>43</v>
      </c>
      <c r="J37" s="3" t="s">
        <v>44</v>
      </c>
      <c r="K37" s="3" t="s">
        <v>47</v>
      </c>
      <c r="L37" s="3">
        <v>44049</v>
      </c>
      <c r="M37" s="5">
        <v>207</v>
      </c>
      <c r="N37" s="5">
        <v>28</v>
      </c>
      <c r="O37" s="5">
        <v>5269</v>
      </c>
      <c r="P37" s="5">
        <v>0</v>
      </c>
      <c r="Q37" s="5">
        <v>20</v>
      </c>
      <c r="R37" s="5">
        <v>3509</v>
      </c>
      <c r="S37" s="5">
        <v>0</v>
      </c>
      <c r="T37" s="5">
        <v>8</v>
      </c>
      <c r="U37" s="5">
        <v>1760</v>
      </c>
      <c r="V37" s="5">
        <v>0</v>
      </c>
      <c r="W37" s="3">
        <v>208</v>
      </c>
      <c r="X37" s="3">
        <v>29</v>
      </c>
      <c r="Y37" s="3">
        <v>5489</v>
      </c>
      <c r="Z37" s="3">
        <v>0</v>
      </c>
      <c r="AA37" s="3">
        <v>21</v>
      </c>
      <c r="AB37" s="3">
        <v>3729</v>
      </c>
      <c r="AC37" s="3">
        <v>0</v>
      </c>
      <c r="AD37" s="3">
        <v>8</v>
      </c>
      <c r="AE37" s="3">
        <v>1760</v>
      </c>
      <c r="AF37" s="3">
        <v>0</v>
      </c>
      <c r="AG37" s="3">
        <v>209</v>
      </c>
      <c r="AH37" s="5">
        <v>15</v>
      </c>
      <c r="AI37" s="5">
        <v>2656</v>
      </c>
      <c r="AJ37" s="5">
        <v>0</v>
      </c>
      <c r="AK37" s="5">
        <v>14</v>
      </c>
      <c r="AL37" s="5">
        <v>2486</v>
      </c>
      <c r="AM37" s="5">
        <v>0</v>
      </c>
      <c r="AN37" s="5">
        <v>1</v>
      </c>
      <c r="AO37" s="5">
        <v>170</v>
      </c>
      <c r="AP37" s="5">
        <v>0</v>
      </c>
      <c r="AQ37" s="3">
        <v>210</v>
      </c>
      <c r="AR37" s="3">
        <v>16</v>
      </c>
      <c r="AS37" s="3">
        <v>2827</v>
      </c>
      <c r="AT37" s="3">
        <v>0</v>
      </c>
      <c r="AU37" s="3">
        <v>14</v>
      </c>
      <c r="AV37" s="3">
        <v>2486</v>
      </c>
      <c r="AW37" s="3">
        <v>0</v>
      </c>
      <c r="AX37" s="3">
        <v>2</v>
      </c>
      <c r="AY37" s="3">
        <v>341</v>
      </c>
      <c r="AZ37" s="3">
        <v>0</v>
      </c>
      <c r="BA37" s="47">
        <v>1</v>
      </c>
      <c r="BB37" s="47">
        <v>1</v>
      </c>
      <c r="BC37" s="47">
        <v>4</v>
      </c>
      <c r="BD37" s="47">
        <v>4</v>
      </c>
      <c r="BE37" s="6">
        <v>44161</v>
      </c>
      <c r="BG37" s="3">
        <v>12</v>
      </c>
      <c r="BH37" s="3">
        <v>12</v>
      </c>
      <c r="BI37" s="3">
        <v>12</v>
      </c>
      <c r="BJ37" s="3">
        <v>12</v>
      </c>
      <c r="BK37" s="4" t="s">
        <v>206</v>
      </c>
    </row>
    <row r="38" spans="1:71">
      <c r="A38" s="3">
        <v>2</v>
      </c>
      <c r="B38" s="83">
        <v>267</v>
      </c>
      <c r="C38" s="3">
        <v>695192000</v>
      </c>
      <c r="D38" s="3">
        <v>100480</v>
      </c>
      <c r="E38" s="3">
        <v>6310006</v>
      </c>
      <c r="F38" s="3" t="s">
        <v>207</v>
      </c>
      <c r="G38" s="85" t="s">
        <v>208</v>
      </c>
      <c r="H38" s="3">
        <v>20</v>
      </c>
      <c r="I38" s="3" t="s">
        <v>46</v>
      </c>
      <c r="J38" s="3" t="s">
        <v>44</v>
      </c>
      <c r="K38" s="3" t="s">
        <v>47</v>
      </c>
      <c r="L38" s="3">
        <v>44049</v>
      </c>
      <c r="M38" s="5">
        <v>206</v>
      </c>
      <c r="N38" s="5">
        <v>60</v>
      </c>
      <c r="O38" s="5">
        <v>10670</v>
      </c>
      <c r="P38" s="5">
        <v>8349</v>
      </c>
      <c r="Q38" s="5">
        <v>13</v>
      </c>
      <c r="R38" s="5">
        <v>511</v>
      </c>
      <c r="S38" s="5">
        <v>1938</v>
      </c>
      <c r="T38" s="5">
        <v>47</v>
      </c>
      <c r="U38" s="5">
        <v>10159</v>
      </c>
      <c r="V38" s="5">
        <v>6411</v>
      </c>
      <c r="W38" s="3">
        <v>207</v>
      </c>
      <c r="X38" s="3">
        <v>60</v>
      </c>
      <c r="Y38" s="3">
        <v>12474</v>
      </c>
      <c r="Z38" s="3">
        <v>8349</v>
      </c>
      <c r="AA38" s="3">
        <v>13</v>
      </c>
      <c r="AB38" s="3">
        <v>2315</v>
      </c>
      <c r="AC38" s="3">
        <v>1938</v>
      </c>
      <c r="AD38" s="3">
        <v>47</v>
      </c>
      <c r="AE38" s="3">
        <v>10159</v>
      </c>
      <c r="AF38" s="3">
        <v>6411</v>
      </c>
      <c r="AG38" s="3" t="s">
        <v>58</v>
      </c>
      <c r="AH38" s="5">
        <v>0</v>
      </c>
      <c r="AI38" s="5">
        <v>1375</v>
      </c>
      <c r="AJ38" s="5">
        <v>165</v>
      </c>
      <c r="AK38" s="5" t="s">
        <v>58</v>
      </c>
      <c r="AL38" s="5" t="e">
        <v>#N/A</v>
      </c>
      <c r="AM38" s="5" t="e">
        <v>#VALUE!</v>
      </c>
      <c r="AN38" s="5" t="s">
        <v>58</v>
      </c>
      <c r="AO38" s="5" t="s">
        <v>58</v>
      </c>
      <c r="AP38" s="5" t="s">
        <v>58</v>
      </c>
      <c r="AQ38" s="3" t="s">
        <v>58</v>
      </c>
      <c r="AR38" s="3">
        <v>0</v>
      </c>
      <c r="AS38" s="3">
        <v>1375</v>
      </c>
      <c r="AT38" s="3">
        <v>165</v>
      </c>
      <c r="AU38" s="3" t="s">
        <v>58</v>
      </c>
      <c r="AV38" s="3" t="e">
        <v>#N/A</v>
      </c>
      <c r="AW38" s="3" t="e">
        <v>#VALUE!</v>
      </c>
      <c r="AX38" s="3" t="s">
        <v>58</v>
      </c>
      <c r="AY38" s="3" t="s">
        <v>58</v>
      </c>
      <c r="AZ38" s="3" t="s">
        <v>58</v>
      </c>
      <c r="BA38" s="47">
        <v>1</v>
      </c>
      <c r="BB38" s="47">
        <v>1</v>
      </c>
      <c r="BE38" s="6">
        <v>44161</v>
      </c>
      <c r="BG38" s="3">
        <v>1</v>
      </c>
      <c r="BH38" s="3">
        <v>1</v>
      </c>
      <c r="BK38" s="4" t="s">
        <v>209</v>
      </c>
      <c r="BP38">
        <v>1</v>
      </c>
    </row>
    <row r="39" spans="1:71">
      <c r="A39" s="3">
        <v>2</v>
      </c>
      <c r="B39" s="83">
        <v>268</v>
      </c>
      <c r="C39" s="3">
        <v>95091000</v>
      </c>
      <c r="D39" s="3">
        <v>50462</v>
      </c>
      <c r="E39" s="3">
        <v>6308133</v>
      </c>
      <c r="F39" s="83" t="s">
        <v>210</v>
      </c>
      <c r="G39" s="85" t="s">
        <v>211</v>
      </c>
      <c r="H39" s="3">
        <v>13</v>
      </c>
      <c r="I39" s="3" t="s">
        <v>43</v>
      </c>
      <c r="J39" s="3" t="s">
        <v>44</v>
      </c>
      <c r="K39" s="3" t="s">
        <v>47</v>
      </c>
      <c r="L39" s="3">
        <v>44050</v>
      </c>
      <c r="M39" s="5">
        <v>205</v>
      </c>
      <c r="N39" s="5">
        <v>27</v>
      </c>
      <c r="O39" s="5">
        <v>3245</v>
      </c>
      <c r="P39" s="5">
        <v>0</v>
      </c>
      <c r="Q39" s="5">
        <v>19</v>
      </c>
      <c r="R39" s="5">
        <v>1534</v>
      </c>
      <c r="S39" s="5">
        <v>0</v>
      </c>
      <c r="T39" s="5">
        <v>8</v>
      </c>
      <c r="U39" s="5">
        <v>1711</v>
      </c>
      <c r="V39" s="5">
        <v>0</v>
      </c>
      <c r="W39" s="3">
        <v>206</v>
      </c>
      <c r="X39" s="3">
        <v>27</v>
      </c>
      <c r="Y39" s="3">
        <v>3245</v>
      </c>
      <c r="Z39" s="3">
        <v>0</v>
      </c>
      <c r="AA39" s="3">
        <v>19</v>
      </c>
      <c r="AB39" s="3">
        <v>1534</v>
      </c>
      <c r="AC39" s="3">
        <v>0</v>
      </c>
      <c r="AD39" s="3">
        <v>8</v>
      </c>
      <c r="AE39" s="3">
        <v>1711</v>
      </c>
      <c r="AF39" s="3">
        <v>0</v>
      </c>
      <c r="AG39" s="3">
        <v>207</v>
      </c>
      <c r="AH39" s="5">
        <v>69</v>
      </c>
      <c r="AI39" s="5">
        <v>13821</v>
      </c>
      <c r="AJ39" s="5">
        <v>0</v>
      </c>
      <c r="AK39" s="5">
        <v>25</v>
      </c>
      <c r="AL39" s="5">
        <v>3828</v>
      </c>
      <c r="AM39" s="5">
        <v>0</v>
      </c>
      <c r="AN39" s="5">
        <v>44</v>
      </c>
      <c r="AO39" s="5">
        <v>9993</v>
      </c>
      <c r="AP39" s="5">
        <v>0</v>
      </c>
      <c r="AQ39" s="3">
        <v>208</v>
      </c>
      <c r="AR39" s="3">
        <v>70</v>
      </c>
      <c r="AS39" s="3">
        <v>14058</v>
      </c>
      <c r="AT39" s="3">
        <v>0</v>
      </c>
      <c r="AU39" s="3">
        <v>25</v>
      </c>
      <c r="AV39" s="3">
        <v>3828</v>
      </c>
      <c r="AW39" s="3">
        <v>0</v>
      </c>
      <c r="AX39" s="3">
        <v>45</v>
      </c>
      <c r="AY39" s="3">
        <v>10230</v>
      </c>
      <c r="AZ39" s="3">
        <v>0</v>
      </c>
      <c r="BA39" s="47">
        <v>1</v>
      </c>
      <c r="BB39" s="47">
        <v>1</v>
      </c>
      <c r="BC39" s="47">
        <v>1</v>
      </c>
      <c r="BD39" s="47">
        <v>1</v>
      </c>
      <c r="BE39" s="6">
        <v>44161</v>
      </c>
      <c r="BG39" s="3">
        <v>10</v>
      </c>
      <c r="BH39" s="3">
        <v>10</v>
      </c>
      <c r="BI39" s="3">
        <v>10</v>
      </c>
      <c r="BJ39" s="3">
        <v>10</v>
      </c>
      <c r="BK39" s="4" t="s">
        <v>212</v>
      </c>
      <c r="BP39">
        <v>1</v>
      </c>
      <c r="BQ39">
        <v>1</v>
      </c>
    </row>
    <row r="40" spans="1:71">
      <c r="A40" s="3">
        <v>2</v>
      </c>
      <c r="B40" s="83">
        <v>269</v>
      </c>
      <c r="C40" s="3">
        <v>560054000</v>
      </c>
      <c r="D40" s="3">
        <v>16476</v>
      </c>
      <c r="E40" s="3">
        <v>6310033</v>
      </c>
      <c r="F40" s="3" t="s">
        <v>213</v>
      </c>
      <c r="G40" s="85" t="s">
        <v>214</v>
      </c>
      <c r="H40" s="3">
        <v>20</v>
      </c>
      <c r="I40" s="3" t="s">
        <v>46</v>
      </c>
      <c r="J40" s="3" t="s">
        <v>44</v>
      </c>
      <c r="K40" s="3" t="s">
        <v>47</v>
      </c>
      <c r="L40" s="3">
        <v>44054</v>
      </c>
      <c r="M40" s="5">
        <v>207</v>
      </c>
      <c r="N40" s="5">
        <v>64</v>
      </c>
      <c r="O40" s="5">
        <v>13420</v>
      </c>
      <c r="P40" s="5">
        <v>8894</v>
      </c>
      <c r="Q40" s="5">
        <v>24</v>
      </c>
      <c r="R40" s="5">
        <v>4389</v>
      </c>
      <c r="S40" s="5">
        <v>3438</v>
      </c>
      <c r="T40" s="5">
        <v>40</v>
      </c>
      <c r="U40" s="5">
        <v>9031</v>
      </c>
      <c r="V40" s="5">
        <v>5456</v>
      </c>
      <c r="W40" s="3">
        <v>208</v>
      </c>
      <c r="X40" s="3">
        <v>64</v>
      </c>
      <c r="Y40" s="3">
        <v>13420</v>
      </c>
      <c r="Z40" s="3">
        <v>8894</v>
      </c>
      <c r="AA40" s="3">
        <v>24</v>
      </c>
      <c r="AB40" s="3">
        <v>4389</v>
      </c>
      <c r="AC40" s="3">
        <v>3438</v>
      </c>
      <c r="AD40" s="3">
        <v>40</v>
      </c>
      <c r="AE40" s="3">
        <v>9031</v>
      </c>
      <c r="AF40" s="3">
        <v>5456</v>
      </c>
      <c r="AG40" s="3">
        <v>209</v>
      </c>
      <c r="AH40" s="5">
        <v>18</v>
      </c>
      <c r="AI40" s="5">
        <v>3168</v>
      </c>
      <c r="AJ40" s="5">
        <v>2620</v>
      </c>
      <c r="AK40" s="5">
        <v>14</v>
      </c>
      <c r="AL40" s="5">
        <v>2486</v>
      </c>
      <c r="AM40" s="5">
        <v>2074</v>
      </c>
      <c r="AN40" s="5">
        <v>4</v>
      </c>
      <c r="AO40" s="5">
        <v>682</v>
      </c>
      <c r="AP40" s="5">
        <v>546</v>
      </c>
      <c r="AQ40" s="3">
        <v>210</v>
      </c>
      <c r="AR40" s="3">
        <v>19</v>
      </c>
      <c r="AS40" s="3">
        <v>3338</v>
      </c>
      <c r="AT40" s="3">
        <v>2756</v>
      </c>
      <c r="AU40" s="3">
        <v>15</v>
      </c>
      <c r="AV40" s="3">
        <v>2656</v>
      </c>
      <c r="AW40" s="3">
        <v>2211</v>
      </c>
      <c r="AX40" s="3">
        <v>4</v>
      </c>
      <c r="AY40" s="3">
        <v>682</v>
      </c>
      <c r="AZ40" s="3">
        <v>545</v>
      </c>
      <c r="BA40" s="47">
        <v>1</v>
      </c>
      <c r="BB40" s="47">
        <v>1</v>
      </c>
      <c r="BC40" s="47">
        <v>4</v>
      </c>
      <c r="BD40" s="47">
        <v>4</v>
      </c>
      <c r="BE40" s="6">
        <v>44161</v>
      </c>
      <c r="BG40" s="3">
        <v>10</v>
      </c>
      <c r="BH40" s="3">
        <v>10</v>
      </c>
      <c r="BI40" s="3">
        <v>10</v>
      </c>
      <c r="BJ40" s="3">
        <v>10</v>
      </c>
      <c r="BK40" s="4" t="s">
        <v>215</v>
      </c>
    </row>
    <row r="41" spans="1:71">
      <c r="A41" s="3">
        <v>2</v>
      </c>
      <c r="B41" s="83">
        <v>270</v>
      </c>
      <c r="C41" s="3">
        <v>374039000</v>
      </c>
      <c r="D41" s="3">
        <v>56219</v>
      </c>
      <c r="E41" s="3">
        <v>6308173</v>
      </c>
      <c r="F41" s="3" t="s">
        <v>216</v>
      </c>
      <c r="G41" s="85" t="s">
        <v>217</v>
      </c>
      <c r="H41" s="3">
        <v>20</v>
      </c>
      <c r="I41" s="3" t="s">
        <v>46</v>
      </c>
      <c r="J41" s="3" t="s">
        <v>44</v>
      </c>
      <c r="K41" s="3" t="s">
        <v>47</v>
      </c>
      <c r="L41" s="3">
        <v>44054</v>
      </c>
      <c r="M41" s="5">
        <v>202</v>
      </c>
      <c r="N41" s="5">
        <v>97</v>
      </c>
      <c r="O41" s="5">
        <v>21224</v>
      </c>
      <c r="P41" s="5">
        <v>11446</v>
      </c>
      <c r="Q41" s="5">
        <v>68</v>
      </c>
      <c r="R41" s="5">
        <v>14366</v>
      </c>
      <c r="S41" s="5">
        <v>8024</v>
      </c>
      <c r="T41" s="5">
        <v>29</v>
      </c>
      <c r="U41" s="5">
        <v>6858</v>
      </c>
      <c r="V41" s="5">
        <v>3422</v>
      </c>
      <c r="W41" s="3">
        <v>203</v>
      </c>
      <c r="X41" s="3">
        <v>98</v>
      </c>
      <c r="Y41" s="3">
        <v>21461</v>
      </c>
      <c r="Z41" s="3">
        <v>11564</v>
      </c>
      <c r="AA41" s="3">
        <v>69</v>
      </c>
      <c r="AB41" s="3">
        <v>14602</v>
      </c>
      <c r="AC41" s="3">
        <v>8142</v>
      </c>
      <c r="AD41" s="3">
        <v>29</v>
      </c>
      <c r="AE41" s="3">
        <v>6859</v>
      </c>
      <c r="AF41" s="3">
        <v>3422</v>
      </c>
      <c r="AG41" s="3">
        <v>204</v>
      </c>
      <c r="AH41" s="5">
        <v>45</v>
      </c>
      <c r="AI41" s="5">
        <v>9009</v>
      </c>
      <c r="AJ41" s="5">
        <v>5310</v>
      </c>
      <c r="AK41" s="5">
        <v>42</v>
      </c>
      <c r="AL41" s="5">
        <v>8349</v>
      </c>
      <c r="AM41" s="5">
        <v>4956</v>
      </c>
      <c r="AN41" s="5">
        <v>3</v>
      </c>
      <c r="AO41" s="5">
        <v>660</v>
      </c>
      <c r="AP41" s="5">
        <v>354</v>
      </c>
      <c r="AQ41" s="3">
        <v>205</v>
      </c>
      <c r="AR41" s="3">
        <v>45</v>
      </c>
      <c r="AS41" s="3">
        <v>7205</v>
      </c>
      <c r="AT41" s="3">
        <v>6303</v>
      </c>
      <c r="AU41" s="3">
        <v>42</v>
      </c>
      <c r="AV41" s="3">
        <v>6545</v>
      </c>
      <c r="AW41" s="3">
        <v>5893</v>
      </c>
      <c r="AX41" s="3">
        <v>3</v>
      </c>
      <c r="AY41" s="3">
        <v>660</v>
      </c>
      <c r="AZ41" s="3">
        <v>410</v>
      </c>
      <c r="BA41" s="47">
        <v>1</v>
      </c>
      <c r="BB41" s="47">
        <v>1</v>
      </c>
      <c r="BC41" s="47">
        <v>1</v>
      </c>
      <c r="BD41" s="47">
        <v>1</v>
      </c>
      <c r="BE41" s="6">
        <v>44161</v>
      </c>
      <c r="BG41" s="3">
        <v>39</v>
      </c>
      <c r="BH41" s="3">
        <v>39</v>
      </c>
      <c r="BI41" s="3">
        <v>39</v>
      </c>
      <c r="BJ41" s="3">
        <v>39</v>
      </c>
      <c r="BK41" s="4" t="s">
        <v>218</v>
      </c>
      <c r="BS41">
        <v>1</v>
      </c>
    </row>
    <row r="42" spans="1:71">
      <c r="A42" s="3">
        <v>2</v>
      </c>
      <c r="B42" s="83">
        <v>271</v>
      </c>
      <c r="C42" s="3">
        <v>268055000</v>
      </c>
      <c r="D42" s="3">
        <v>6569</v>
      </c>
      <c r="E42" s="3">
        <v>6308214</v>
      </c>
      <c r="F42" s="3" t="s">
        <v>219</v>
      </c>
      <c r="G42" s="85" t="s">
        <v>220</v>
      </c>
      <c r="H42" s="3">
        <v>20</v>
      </c>
      <c r="I42" s="3" t="s">
        <v>46</v>
      </c>
      <c r="J42" s="3" t="s">
        <v>44</v>
      </c>
      <c r="K42" s="3" t="s">
        <v>47</v>
      </c>
      <c r="L42" s="3">
        <v>44054</v>
      </c>
      <c r="M42" s="5">
        <v>112</v>
      </c>
      <c r="N42" s="5">
        <v>100</v>
      </c>
      <c r="O42" s="5">
        <v>21934</v>
      </c>
      <c r="P42" s="5">
        <v>11800</v>
      </c>
      <c r="Q42" s="5">
        <v>81</v>
      </c>
      <c r="R42" s="5">
        <v>17440</v>
      </c>
      <c r="S42" s="5">
        <v>9558</v>
      </c>
      <c r="T42" s="5">
        <v>19</v>
      </c>
      <c r="U42" s="5">
        <v>4494</v>
      </c>
      <c r="V42" s="5">
        <v>2242</v>
      </c>
      <c r="W42" s="3">
        <v>201</v>
      </c>
      <c r="X42" s="3">
        <v>101</v>
      </c>
      <c r="Y42" s="3">
        <v>22170</v>
      </c>
      <c r="Z42" s="3">
        <v>11918</v>
      </c>
      <c r="AA42" s="3">
        <v>81</v>
      </c>
      <c r="AB42" s="3">
        <v>17440</v>
      </c>
      <c r="AC42" s="3">
        <v>9558</v>
      </c>
      <c r="AD42" s="3">
        <v>20</v>
      </c>
      <c r="AE42" s="3">
        <v>4730</v>
      </c>
      <c r="AF42" s="3">
        <v>2360</v>
      </c>
      <c r="AG42" s="3">
        <v>202</v>
      </c>
      <c r="AH42" s="5">
        <v>80</v>
      </c>
      <c r="AI42" s="5">
        <v>17204</v>
      </c>
      <c r="AJ42" s="5">
        <v>9440</v>
      </c>
      <c r="AK42" s="5">
        <v>71</v>
      </c>
      <c r="AL42" s="5">
        <v>15075</v>
      </c>
      <c r="AM42" s="5">
        <v>8378</v>
      </c>
      <c r="AN42" s="5">
        <v>9</v>
      </c>
      <c r="AO42" s="5">
        <v>2129</v>
      </c>
      <c r="AP42" s="5">
        <v>1062</v>
      </c>
      <c r="AQ42" s="3">
        <v>203</v>
      </c>
      <c r="AR42" s="3">
        <v>81</v>
      </c>
      <c r="AS42" s="3">
        <v>17440</v>
      </c>
      <c r="AT42" s="3">
        <v>9558</v>
      </c>
      <c r="AU42" s="3">
        <v>71</v>
      </c>
      <c r="AV42" s="3">
        <v>15075</v>
      </c>
      <c r="AW42" s="3">
        <v>8378</v>
      </c>
      <c r="AX42" s="3">
        <v>10</v>
      </c>
      <c r="AY42" s="3">
        <v>2365</v>
      </c>
      <c r="AZ42" s="3">
        <v>1180</v>
      </c>
      <c r="BA42" s="47">
        <v>1</v>
      </c>
      <c r="BB42" s="47">
        <v>1</v>
      </c>
      <c r="BC42" s="47">
        <v>1</v>
      </c>
      <c r="BD42" s="47">
        <v>1</v>
      </c>
      <c r="BE42" s="6">
        <v>44161</v>
      </c>
      <c r="BG42" s="3">
        <v>61</v>
      </c>
      <c r="BH42" s="3">
        <v>61</v>
      </c>
      <c r="BI42" s="3">
        <v>61</v>
      </c>
      <c r="BJ42" s="3">
        <v>61</v>
      </c>
      <c r="BK42" s="4" t="s">
        <v>221</v>
      </c>
    </row>
    <row r="43" spans="1:71">
      <c r="A43" s="3">
        <v>2</v>
      </c>
      <c r="B43" s="83">
        <v>272</v>
      </c>
      <c r="C43" s="3">
        <v>350210000</v>
      </c>
      <c r="D43" s="3">
        <v>18614</v>
      </c>
      <c r="E43" s="3">
        <v>6308001</v>
      </c>
      <c r="F43" s="3" t="s">
        <v>222</v>
      </c>
      <c r="G43" s="85" t="s">
        <v>223</v>
      </c>
      <c r="H43" s="3">
        <v>13</v>
      </c>
      <c r="I43" s="3" t="s">
        <v>46</v>
      </c>
      <c r="J43" s="3" t="s">
        <v>44</v>
      </c>
      <c r="K43" s="3" t="s">
        <v>47</v>
      </c>
      <c r="L43" s="3">
        <v>44054</v>
      </c>
      <c r="M43" s="5">
        <v>206</v>
      </c>
      <c r="N43" s="5">
        <v>115</v>
      </c>
      <c r="O43" s="5">
        <v>23677</v>
      </c>
      <c r="P43" s="5">
        <v>15851</v>
      </c>
      <c r="Q43" s="5">
        <v>42</v>
      </c>
      <c r="R43" s="5">
        <v>6545</v>
      </c>
      <c r="S43" s="5">
        <v>5893</v>
      </c>
      <c r="T43" s="5">
        <v>73</v>
      </c>
      <c r="U43" s="5">
        <v>17132</v>
      </c>
      <c r="V43" s="5">
        <v>9958</v>
      </c>
      <c r="W43" s="3">
        <v>207</v>
      </c>
      <c r="X43" s="3">
        <v>115</v>
      </c>
      <c r="Y43" s="3">
        <v>24700</v>
      </c>
      <c r="Z43" s="3">
        <v>15851</v>
      </c>
      <c r="AA43" s="3">
        <v>42</v>
      </c>
      <c r="AB43" s="3">
        <v>7568</v>
      </c>
      <c r="AC43" s="3">
        <v>5893</v>
      </c>
      <c r="AD43" s="3">
        <v>73</v>
      </c>
      <c r="AE43" s="3">
        <v>17132</v>
      </c>
      <c r="AF43" s="3">
        <v>9958</v>
      </c>
      <c r="AG43" s="3">
        <v>208</v>
      </c>
      <c r="AH43" s="5">
        <v>32</v>
      </c>
      <c r="AI43" s="5">
        <v>5368</v>
      </c>
      <c r="AJ43" s="5">
        <v>4529</v>
      </c>
      <c r="AK43" s="5">
        <v>25</v>
      </c>
      <c r="AL43" s="5">
        <v>3828</v>
      </c>
      <c r="AM43" s="5">
        <v>3575</v>
      </c>
      <c r="AN43" s="5">
        <v>7</v>
      </c>
      <c r="AO43" s="5">
        <v>1540</v>
      </c>
      <c r="AP43" s="5">
        <v>954</v>
      </c>
      <c r="AQ43" s="3">
        <v>209</v>
      </c>
      <c r="AR43" s="3">
        <v>32</v>
      </c>
      <c r="AS43" s="3">
        <v>5368</v>
      </c>
      <c r="AT43" s="3">
        <v>4529</v>
      </c>
      <c r="AU43" s="3">
        <v>25</v>
      </c>
      <c r="AV43" s="3">
        <v>3828</v>
      </c>
      <c r="AW43" s="3">
        <v>3575</v>
      </c>
      <c r="AX43" s="3">
        <v>7</v>
      </c>
      <c r="AY43" s="3">
        <v>1540</v>
      </c>
      <c r="AZ43" s="3">
        <v>954</v>
      </c>
      <c r="BA43" s="47">
        <v>1</v>
      </c>
      <c r="BB43" s="47">
        <v>1</v>
      </c>
      <c r="BC43" s="47">
        <v>1</v>
      </c>
      <c r="BD43" s="47">
        <v>4</v>
      </c>
      <c r="BE43" s="6">
        <v>44161</v>
      </c>
      <c r="BG43" s="3">
        <v>17</v>
      </c>
      <c r="BH43" s="3">
        <v>17</v>
      </c>
      <c r="BI43" s="3">
        <v>17</v>
      </c>
      <c r="BJ43" s="3">
        <v>17</v>
      </c>
      <c r="BK43" s="4" t="s">
        <v>224</v>
      </c>
      <c r="BP43">
        <v>1</v>
      </c>
    </row>
    <row r="44" spans="1:71">
      <c r="A44" s="3">
        <v>2</v>
      </c>
      <c r="B44" s="83">
        <v>273</v>
      </c>
      <c r="C44" s="3">
        <v>561127100</v>
      </c>
      <c r="D44" s="3">
        <v>16586</v>
      </c>
      <c r="E44" s="3">
        <v>6310034</v>
      </c>
      <c r="F44" s="3" t="s">
        <v>225</v>
      </c>
      <c r="G44" s="85" t="s">
        <v>226</v>
      </c>
      <c r="H44" s="3">
        <v>13</v>
      </c>
      <c r="I44" s="3" t="s">
        <v>46</v>
      </c>
      <c r="J44" s="3" t="s">
        <v>44</v>
      </c>
      <c r="K44" s="3" t="s">
        <v>49</v>
      </c>
      <c r="L44" s="3">
        <v>44054</v>
      </c>
      <c r="M44" s="5">
        <v>205</v>
      </c>
      <c r="N44" s="5">
        <v>17</v>
      </c>
      <c r="O44" s="5">
        <v>1193</v>
      </c>
      <c r="P44" s="5">
        <v>2483</v>
      </c>
      <c r="Q44" s="5">
        <v>14</v>
      </c>
      <c r="R44" s="5">
        <v>682</v>
      </c>
      <c r="S44" s="5">
        <v>2074</v>
      </c>
      <c r="T44" s="5">
        <v>3</v>
      </c>
      <c r="U44" s="5">
        <v>511</v>
      </c>
      <c r="V44" s="5">
        <v>409</v>
      </c>
      <c r="W44" s="3">
        <v>206</v>
      </c>
      <c r="X44" s="3">
        <v>18</v>
      </c>
      <c r="Y44" s="3">
        <v>1364</v>
      </c>
      <c r="Z44" s="3">
        <v>2620</v>
      </c>
      <c r="AA44" s="3">
        <v>15</v>
      </c>
      <c r="AB44" s="3">
        <v>852</v>
      </c>
      <c r="AC44" s="3">
        <v>2211</v>
      </c>
      <c r="AD44" s="3">
        <v>3</v>
      </c>
      <c r="AE44" s="3">
        <v>512</v>
      </c>
      <c r="AF44" s="3">
        <v>409</v>
      </c>
      <c r="AG44" s="3">
        <v>207</v>
      </c>
      <c r="AH44" s="5">
        <v>19</v>
      </c>
      <c r="AI44" s="5">
        <v>2557</v>
      </c>
      <c r="AJ44" s="5">
        <v>2756</v>
      </c>
      <c r="AK44" s="5">
        <v>15</v>
      </c>
      <c r="AL44" s="5">
        <v>1875</v>
      </c>
      <c r="AM44" s="5">
        <v>2211</v>
      </c>
      <c r="AN44" s="5">
        <v>4</v>
      </c>
      <c r="AO44" s="5">
        <v>682</v>
      </c>
      <c r="AP44" s="5">
        <v>545</v>
      </c>
      <c r="AQ44" s="3">
        <v>208</v>
      </c>
      <c r="AR44" s="3">
        <v>19</v>
      </c>
      <c r="AS44" s="3">
        <v>2557</v>
      </c>
      <c r="AT44" s="3">
        <v>2756</v>
      </c>
      <c r="AU44" s="3">
        <v>15</v>
      </c>
      <c r="AV44" s="3">
        <v>1875</v>
      </c>
      <c r="AW44" s="3">
        <v>2211</v>
      </c>
      <c r="AX44" s="3">
        <v>4</v>
      </c>
      <c r="AY44" s="3">
        <v>682</v>
      </c>
      <c r="AZ44" s="3">
        <v>545</v>
      </c>
      <c r="BA44" s="47">
        <v>1</v>
      </c>
      <c r="BB44" s="47">
        <v>1</v>
      </c>
      <c r="BC44" s="47">
        <v>1</v>
      </c>
      <c r="BD44" s="47">
        <v>1</v>
      </c>
      <c r="BE44" s="6">
        <v>44161</v>
      </c>
      <c r="BG44" s="3">
        <v>11</v>
      </c>
      <c r="BH44" s="3">
        <v>11</v>
      </c>
      <c r="BI44" s="3">
        <v>11</v>
      </c>
      <c r="BJ44" s="3">
        <v>11</v>
      </c>
      <c r="BK44" s="4" t="s">
        <v>227</v>
      </c>
      <c r="BP44">
        <v>1</v>
      </c>
      <c r="BQ44">
        <v>1</v>
      </c>
    </row>
    <row r="45" spans="1:71">
      <c r="A45" s="3">
        <v>2</v>
      </c>
      <c r="B45" s="83">
        <v>274</v>
      </c>
      <c r="C45" s="3">
        <v>656021000</v>
      </c>
      <c r="D45" s="3">
        <v>112241</v>
      </c>
      <c r="E45" s="3">
        <v>6310006</v>
      </c>
      <c r="F45" s="3" t="s">
        <v>228</v>
      </c>
      <c r="G45" s="85" t="s">
        <v>229</v>
      </c>
      <c r="H45" s="3">
        <v>20</v>
      </c>
      <c r="I45" s="3" t="s">
        <v>46</v>
      </c>
      <c r="J45" s="3" t="s">
        <v>44</v>
      </c>
      <c r="K45" s="3" t="s">
        <v>48</v>
      </c>
      <c r="L45" s="3">
        <v>44054</v>
      </c>
      <c r="M45" s="5">
        <v>206</v>
      </c>
      <c r="N45" s="5">
        <v>24</v>
      </c>
      <c r="O45" s="5">
        <v>2585</v>
      </c>
      <c r="P45" s="5">
        <v>3438</v>
      </c>
      <c r="Q45" s="5">
        <v>18</v>
      </c>
      <c r="R45" s="5">
        <v>1364</v>
      </c>
      <c r="S45" s="5">
        <v>2620</v>
      </c>
      <c r="T45" s="5">
        <v>6</v>
      </c>
      <c r="U45" s="5">
        <v>1221</v>
      </c>
      <c r="V45" s="5">
        <v>818</v>
      </c>
      <c r="W45" s="3">
        <v>207</v>
      </c>
      <c r="X45" s="3">
        <v>25</v>
      </c>
      <c r="Y45" s="3">
        <v>4609</v>
      </c>
      <c r="Z45" s="3">
        <v>3575</v>
      </c>
      <c r="AA45" s="3">
        <v>19</v>
      </c>
      <c r="AB45" s="3">
        <v>3338</v>
      </c>
      <c r="AC45" s="3">
        <v>2756</v>
      </c>
      <c r="AD45" s="3">
        <v>6</v>
      </c>
      <c r="AE45" s="3">
        <v>1271</v>
      </c>
      <c r="AF45" s="3">
        <v>819</v>
      </c>
      <c r="AG45" s="3">
        <v>208</v>
      </c>
      <c r="AH45" s="5">
        <v>18</v>
      </c>
      <c r="AI45" s="5">
        <v>3168</v>
      </c>
      <c r="AJ45" s="5">
        <v>2620</v>
      </c>
      <c r="AK45" s="5">
        <v>15</v>
      </c>
      <c r="AL45" s="5">
        <v>2656</v>
      </c>
      <c r="AM45" s="5">
        <v>2211</v>
      </c>
      <c r="AN45" s="5">
        <v>3</v>
      </c>
      <c r="AO45" s="5">
        <v>512</v>
      </c>
      <c r="AP45" s="5">
        <v>409</v>
      </c>
      <c r="AQ45" s="3">
        <v>209</v>
      </c>
      <c r="AR45" s="3">
        <v>18</v>
      </c>
      <c r="AS45" s="3">
        <v>3168</v>
      </c>
      <c r="AT45" s="3">
        <v>2620</v>
      </c>
      <c r="AU45" s="3">
        <v>15</v>
      </c>
      <c r="AV45" s="3">
        <v>2656</v>
      </c>
      <c r="AW45" s="3">
        <v>2211</v>
      </c>
      <c r="AX45" s="3">
        <v>3</v>
      </c>
      <c r="AY45" s="3">
        <v>512</v>
      </c>
      <c r="AZ45" s="3">
        <v>409</v>
      </c>
      <c r="BA45" s="47">
        <v>1</v>
      </c>
      <c r="BB45" s="47">
        <v>1</v>
      </c>
      <c r="BC45" s="47">
        <v>1</v>
      </c>
      <c r="BD45" s="47">
        <v>4</v>
      </c>
      <c r="BE45" s="6">
        <v>44161</v>
      </c>
      <c r="BG45" s="3">
        <v>12</v>
      </c>
      <c r="BH45" s="3">
        <v>12</v>
      </c>
      <c r="BI45" s="3">
        <v>12</v>
      </c>
      <c r="BJ45" s="3">
        <v>12</v>
      </c>
      <c r="BK45" s="4" t="s">
        <v>230</v>
      </c>
      <c r="BP45">
        <v>1</v>
      </c>
    </row>
    <row r="46" spans="1:71">
      <c r="A46" s="3">
        <v>2</v>
      </c>
      <c r="B46" s="83">
        <v>275</v>
      </c>
      <c r="C46" s="3">
        <v>513074000</v>
      </c>
      <c r="D46" s="3">
        <v>16407</v>
      </c>
      <c r="E46" s="3">
        <v>6310033</v>
      </c>
      <c r="F46" s="3" t="s">
        <v>231</v>
      </c>
      <c r="G46" s="85" t="s">
        <v>232</v>
      </c>
      <c r="H46" s="3">
        <v>13</v>
      </c>
      <c r="I46" s="3" t="s">
        <v>46</v>
      </c>
      <c r="J46" s="3" t="s">
        <v>44</v>
      </c>
      <c r="K46" s="3" t="s">
        <v>47</v>
      </c>
      <c r="L46" s="3">
        <v>44054</v>
      </c>
      <c r="M46" s="5">
        <v>205</v>
      </c>
      <c r="N46" s="5">
        <v>33</v>
      </c>
      <c r="O46" s="5">
        <v>4565</v>
      </c>
      <c r="P46" s="5">
        <v>4666</v>
      </c>
      <c r="Q46" s="5">
        <v>28</v>
      </c>
      <c r="R46" s="5">
        <v>3465</v>
      </c>
      <c r="S46" s="5">
        <v>3984</v>
      </c>
      <c r="T46" s="5">
        <v>5</v>
      </c>
      <c r="U46" s="5">
        <v>1100</v>
      </c>
      <c r="V46" s="5">
        <v>682</v>
      </c>
      <c r="W46" s="3">
        <v>206</v>
      </c>
      <c r="X46" s="3">
        <v>34</v>
      </c>
      <c r="Y46" s="3">
        <v>4785</v>
      </c>
      <c r="Z46" s="3">
        <v>4802</v>
      </c>
      <c r="AA46" s="3">
        <v>29</v>
      </c>
      <c r="AB46" s="3">
        <v>3685</v>
      </c>
      <c r="AC46" s="3">
        <v>4120</v>
      </c>
      <c r="AD46" s="3">
        <v>5</v>
      </c>
      <c r="AE46" s="3">
        <v>1100</v>
      </c>
      <c r="AF46" s="3">
        <v>682</v>
      </c>
      <c r="AG46" s="3">
        <v>207</v>
      </c>
      <c r="AH46" s="5">
        <v>26</v>
      </c>
      <c r="AI46" s="5">
        <v>3536</v>
      </c>
      <c r="AJ46" s="5">
        <v>3711</v>
      </c>
      <c r="AK46" s="5">
        <v>25</v>
      </c>
      <c r="AL46" s="5">
        <v>3316</v>
      </c>
      <c r="AM46" s="5">
        <v>3575</v>
      </c>
      <c r="AN46" s="5">
        <v>1</v>
      </c>
      <c r="AO46" s="5">
        <v>220</v>
      </c>
      <c r="AP46" s="5">
        <v>136</v>
      </c>
      <c r="AQ46" s="3">
        <v>208</v>
      </c>
      <c r="AR46" s="3">
        <v>27</v>
      </c>
      <c r="AS46" s="3">
        <v>3756</v>
      </c>
      <c r="AT46" s="3">
        <v>3847</v>
      </c>
      <c r="AU46" s="3">
        <v>25</v>
      </c>
      <c r="AV46" s="3">
        <v>3316</v>
      </c>
      <c r="AW46" s="3">
        <v>3575</v>
      </c>
      <c r="AX46" s="3">
        <v>2</v>
      </c>
      <c r="AY46" s="3">
        <v>440</v>
      </c>
      <c r="AZ46" s="3">
        <v>272</v>
      </c>
      <c r="BA46" s="47">
        <v>1</v>
      </c>
      <c r="BB46" s="47">
        <v>1</v>
      </c>
      <c r="BC46" s="47">
        <v>1</v>
      </c>
      <c r="BD46" s="47">
        <v>1</v>
      </c>
      <c r="BE46" s="6">
        <v>44161</v>
      </c>
      <c r="BG46" s="3">
        <v>23</v>
      </c>
      <c r="BH46" s="3">
        <v>23</v>
      </c>
      <c r="BI46" s="3">
        <v>23</v>
      </c>
      <c r="BJ46" s="3">
        <v>23</v>
      </c>
      <c r="BK46" s="4" t="s">
        <v>233</v>
      </c>
      <c r="BP46">
        <v>1</v>
      </c>
      <c r="BQ46">
        <v>1</v>
      </c>
    </row>
    <row r="47" spans="1:71">
      <c r="A47" s="3">
        <v>2</v>
      </c>
      <c r="B47" s="83">
        <v>276</v>
      </c>
      <c r="C47" s="3">
        <v>555050000</v>
      </c>
      <c r="D47" s="3">
        <v>62974</v>
      </c>
      <c r="E47" s="3">
        <v>6310045</v>
      </c>
      <c r="F47" s="3" t="s">
        <v>234</v>
      </c>
      <c r="G47" s="85" t="s">
        <v>235</v>
      </c>
      <c r="H47" s="3">
        <v>13</v>
      </c>
      <c r="I47" s="3" t="s">
        <v>46</v>
      </c>
      <c r="J47" s="3" t="s">
        <v>44</v>
      </c>
      <c r="K47" s="3" t="s">
        <v>47</v>
      </c>
      <c r="L47" s="3">
        <v>44054</v>
      </c>
      <c r="M47" s="5">
        <v>207</v>
      </c>
      <c r="N47" s="5">
        <v>18</v>
      </c>
      <c r="O47" s="5">
        <v>2387</v>
      </c>
      <c r="P47" s="5">
        <v>2620</v>
      </c>
      <c r="Q47" s="5">
        <v>16</v>
      </c>
      <c r="R47" s="5">
        <v>2046</v>
      </c>
      <c r="S47" s="5">
        <v>2347</v>
      </c>
      <c r="T47" s="5">
        <v>2</v>
      </c>
      <c r="U47" s="5">
        <v>341</v>
      </c>
      <c r="V47" s="5">
        <v>273</v>
      </c>
      <c r="W47" s="3">
        <v>208</v>
      </c>
      <c r="X47" s="3">
        <v>18</v>
      </c>
      <c r="Y47" s="3">
        <v>2387</v>
      </c>
      <c r="Z47" s="3">
        <v>2620</v>
      </c>
      <c r="AA47" s="3">
        <v>16</v>
      </c>
      <c r="AB47" s="3">
        <v>2046</v>
      </c>
      <c r="AC47" s="3">
        <v>2347</v>
      </c>
      <c r="AD47" s="3">
        <v>2</v>
      </c>
      <c r="AE47" s="3">
        <v>341</v>
      </c>
      <c r="AF47" s="3">
        <v>273</v>
      </c>
      <c r="AG47" s="3" t="s">
        <v>58</v>
      </c>
      <c r="AH47" s="5">
        <v>0</v>
      </c>
      <c r="AI47" s="5">
        <v>803</v>
      </c>
      <c r="AJ47" s="5">
        <v>165</v>
      </c>
      <c r="AK47" s="5" t="s">
        <v>58</v>
      </c>
      <c r="AL47" s="5" t="e">
        <v>#N/A</v>
      </c>
      <c r="AM47" s="5" t="e">
        <v>#VALUE!</v>
      </c>
      <c r="AN47" s="5" t="s">
        <v>58</v>
      </c>
      <c r="AO47" s="5" t="s">
        <v>58</v>
      </c>
      <c r="AP47" s="5" t="s">
        <v>58</v>
      </c>
      <c r="AQ47" s="3" t="s">
        <v>58</v>
      </c>
      <c r="AR47" s="3">
        <v>0</v>
      </c>
      <c r="AS47" s="3">
        <v>803</v>
      </c>
      <c r="AT47" s="3">
        <v>165</v>
      </c>
      <c r="AU47" s="3" t="s">
        <v>58</v>
      </c>
      <c r="AV47" s="3" t="e">
        <v>#N/A</v>
      </c>
      <c r="AW47" s="3" t="e">
        <v>#VALUE!</v>
      </c>
      <c r="AX47" s="3" t="s">
        <v>58</v>
      </c>
      <c r="AY47" s="3" t="s">
        <v>58</v>
      </c>
      <c r="AZ47" s="3" t="s">
        <v>58</v>
      </c>
      <c r="BA47" s="47">
        <v>1</v>
      </c>
      <c r="BB47" s="47">
        <v>1</v>
      </c>
      <c r="BE47" s="6">
        <v>44161</v>
      </c>
      <c r="BG47" s="3">
        <v>13</v>
      </c>
      <c r="BH47" s="3">
        <v>13</v>
      </c>
      <c r="BK47" s="4" t="s">
        <v>236</v>
      </c>
    </row>
    <row r="48" spans="1:71">
      <c r="A48" s="3">
        <v>2</v>
      </c>
      <c r="B48" s="83">
        <v>277</v>
      </c>
      <c r="C48" s="3">
        <v>211157723</v>
      </c>
      <c r="D48" s="3">
        <v>137431</v>
      </c>
      <c r="E48" s="3">
        <v>6308044</v>
      </c>
      <c r="F48" s="3" t="s">
        <v>237</v>
      </c>
      <c r="G48" s="85" t="s">
        <v>238</v>
      </c>
      <c r="H48" s="3">
        <v>20</v>
      </c>
      <c r="I48" s="3" t="s">
        <v>46</v>
      </c>
      <c r="J48" s="3" t="s">
        <v>44</v>
      </c>
      <c r="K48" s="3" t="s">
        <v>47</v>
      </c>
      <c r="L48" s="3">
        <v>44056</v>
      </c>
      <c r="M48" s="5">
        <v>208</v>
      </c>
      <c r="N48" s="5">
        <v>24</v>
      </c>
      <c r="O48" s="5">
        <v>4389</v>
      </c>
      <c r="P48" s="5">
        <v>3438</v>
      </c>
      <c r="Q48" s="5">
        <v>20</v>
      </c>
      <c r="R48" s="5">
        <v>3509</v>
      </c>
      <c r="S48" s="5">
        <v>2893</v>
      </c>
      <c r="T48" s="5">
        <v>4</v>
      </c>
      <c r="U48" s="5">
        <v>880</v>
      </c>
      <c r="V48" s="5">
        <v>545</v>
      </c>
      <c r="W48" s="3">
        <v>209</v>
      </c>
      <c r="X48" s="3">
        <v>24</v>
      </c>
      <c r="Y48" s="3">
        <v>4389</v>
      </c>
      <c r="Z48" s="3">
        <v>3438</v>
      </c>
      <c r="AA48" s="3">
        <v>20</v>
      </c>
      <c r="AB48" s="3">
        <v>3509</v>
      </c>
      <c r="AC48" s="3">
        <v>2893</v>
      </c>
      <c r="AD48" s="3">
        <v>4</v>
      </c>
      <c r="AE48" s="3">
        <v>880</v>
      </c>
      <c r="AF48" s="3">
        <v>545</v>
      </c>
      <c r="AG48" s="3" t="s">
        <v>58</v>
      </c>
      <c r="AH48" s="5">
        <v>0</v>
      </c>
      <c r="AI48" s="5">
        <v>1375</v>
      </c>
      <c r="AJ48" s="5">
        <v>165</v>
      </c>
      <c r="AK48" s="5" t="s">
        <v>58</v>
      </c>
      <c r="AL48" s="5" t="e">
        <v>#N/A</v>
      </c>
      <c r="AM48" s="5" t="e">
        <v>#VALUE!</v>
      </c>
      <c r="AN48" s="5" t="s">
        <v>58</v>
      </c>
      <c r="AO48" s="5" t="s">
        <v>58</v>
      </c>
      <c r="AP48" s="5" t="s">
        <v>58</v>
      </c>
      <c r="AQ48" s="3" t="s">
        <v>58</v>
      </c>
      <c r="AR48" s="3">
        <v>0</v>
      </c>
      <c r="AS48" s="3">
        <v>1375</v>
      </c>
      <c r="AT48" s="3">
        <v>165</v>
      </c>
      <c r="AU48" s="3" t="s">
        <v>58</v>
      </c>
      <c r="AV48" s="3" t="e">
        <v>#N/A</v>
      </c>
      <c r="AW48" s="3" t="e">
        <v>#VALUE!</v>
      </c>
      <c r="AX48" s="3" t="s">
        <v>58</v>
      </c>
      <c r="AY48" s="3" t="s">
        <v>58</v>
      </c>
      <c r="AZ48" s="3" t="s">
        <v>58</v>
      </c>
      <c r="BA48" s="47">
        <v>1</v>
      </c>
      <c r="BB48" s="47">
        <v>4</v>
      </c>
      <c r="BE48" s="6">
        <v>44161</v>
      </c>
      <c r="BG48" s="3">
        <v>15</v>
      </c>
      <c r="BH48" s="3">
        <v>15</v>
      </c>
      <c r="BK48" s="4" t="s">
        <v>239</v>
      </c>
    </row>
    <row r="49" spans="1:69">
      <c r="A49" s="3">
        <v>2</v>
      </c>
      <c r="B49" s="83">
        <v>278</v>
      </c>
      <c r="C49" s="3">
        <v>540033000</v>
      </c>
      <c r="D49" s="3">
        <v>22620</v>
      </c>
      <c r="E49" s="3">
        <v>6310052</v>
      </c>
      <c r="F49" s="3" t="s">
        <v>240</v>
      </c>
      <c r="G49" s="85" t="s">
        <v>241</v>
      </c>
      <c r="H49" s="3">
        <v>13</v>
      </c>
      <c r="I49" s="3" t="s">
        <v>46</v>
      </c>
      <c r="J49" s="3" t="s">
        <v>44</v>
      </c>
      <c r="K49" s="3" t="s">
        <v>47</v>
      </c>
      <c r="L49" s="3">
        <v>44056</v>
      </c>
      <c r="M49" s="5">
        <v>205</v>
      </c>
      <c r="N49" s="5">
        <v>49</v>
      </c>
      <c r="O49" s="5">
        <v>8085</v>
      </c>
      <c r="P49" s="5">
        <v>6848</v>
      </c>
      <c r="Q49" s="5">
        <v>48</v>
      </c>
      <c r="R49" s="5">
        <v>7865</v>
      </c>
      <c r="S49" s="5">
        <v>6712</v>
      </c>
      <c r="T49" s="5">
        <v>1</v>
      </c>
      <c r="U49" s="5">
        <v>220</v>
      </c>
      <c r="V49" s="5">
        <v>136</v>
      </c>
      <c r="W49" s="3">
        <v>206</v>
      </c>
      <c r="X49" s="3">
        <v>50</v>
      </c>
      <c r="Y49" s="3">
        <v>8305</v>
      </c>
      <c r="Z49" s="3">
        <v>6985</v>
      </c>
      <c r="AA49" s="3">
        <v>49</v>
      </c>
      <c r="AB49" s="3">
        <v>8085</v>
      </c>
      <c r="AC49" s="3">
        <v>6848</v>
      </c>
      <c r="AD49" s="3">
        <v>1</v>
      </c>
      <c r="AE49" s="3">
        <v>220</v>
      </c>
      <c r="AF49" s="3">
        <v>137</v>
      </c>
      <c r="AG49" s="3" t="s">
        <v>58</v>
      </c>
      <c r="AH49" s="5">
        <v>0</v>
      </c>
      <c r="AI49" s="5">
        <v>803</v>
      </c>
      <c r="AJ49" s="5">
        <v>165</v>
      </c>
      <c r="AK49" s="5" t="s">
        <v>58</v>
      </c>
      <c r="AL49" s="5" t="e">
        <v>#N/A</v>
      </c>
      <c r="AM49" s="5" t="e">
        <v>#VALUE!</v>
      </c>
      <c r="AN49" s="5" t="s">
        <v>58</v>
      </c>
      <c r="AO49" s="5" t="s">
        <v>58</v>
      </c>
      <c r="AP49" s="5" t="s">
        <v>58</v>
      </c>
      <c r="AQ49" s="3" t="s">
        <v>58</v>
      </c>
      <c r="AR49" s="3">
        <v>0</v>
      </c>
      <c r="AS49" s="3">
        <v>803</v>
      </c>
      <c r="AT49" s="3">
        <v>165</v>
      </c>
      <c r="AU49" s="3" t="s">
        <v>58</v>
      </c>
      <c r="AV49" s="3" t="e">
        <v>#N/A</v>
      </c>
      <c r="AW49" s="3" t="e">
        <v>#VALUE!</v>
      </c>
      <c r="AX49" s="3" t="s">
        <v>58</v>
      </c>
      <c r="AY49" s="3" t="s">
        <v>58</v>
      </c>
      <c r="AZ49" s="3" t="s">
        <v>58</v>
      </c>
      <c r="BA49" s="47">
        <v>1</v>
      </c>
      <c r="BB49" s="47">
        <v>1</v>
      </c>
      <c r="BE49" s="6">
        <v>44161</v>
      </c>
      <c r="BG49" s="3">
        <v>47</v>
      </c>
      <c r="BH49" s="3">
        <v>47</v>
      </c>
      <c r="BK49" s="4" t="s">
        <v>242</v>
      </c>
      <c r="BP49">
        <v>1</v>
      </c>
      <c r="BQ49">
        <v>1</v>
      </c>
    </row>
    <row r="50" spans="1:69">
      <c r="A50" s="3">
        <v>2</v>
      </c>
      <c r="B50" s="83">
        <v>279</v>
      </c>
      <c r="C50" s="3">
        <v>364086000</v>
      </c>
      <c r="D50" s="3">
        <v>130693</v>
      </c>
      <c r="E50" s="3">
        <v>6308105</v>
      </c>
      <c r="F50" s="3" t="s">
        <v>243</v>
      </c>
      <c r="G50" s="85" t="s">
        <v>244</v>
      </c>
      <c r="H50" s="3">
        <v>20</v>
      </c>
      <c r="I50" s="3" t="s">
        <v>46</v>
      </c>
      <c r="J50" s="3" t="s">
        <v>44</v>
      </c>
      <c r="K50" s="3" t="s">
        <v>47</v>
      </c>
      <c r="L50" s="3">
        <v>44056</v>
      </c>
      <c r="M50" s="5">
        <v>206</v>
      </c>
      <c r="N50" s="5">
        <v>14</v>
      </c>
      <c r="O50" s="5">
        <v>682</v>
      </c>
      <c r="P50" s="5">
        <v>2074</v>
      </c>
      <c r="Q50" s="5">
        <v>12</v>
      </c>
      <c r="R50" s="5">
        <v>341</v>
      </c>
      <c r="S50" s="5">
        <v>1801</v>
      </c>
      <c r="T50" s="5">
        <v>2</v>
      </c>
      <c r="U50" s="5">
        <v>341</v>
      </c>
      <c r="V50" s="5">
        <v>273</v>
      </c>
      <c r="W50" s="3">
        <v>207</v>
      </c>
      <c r="X50" s="3">
        <v>15</v>
      </c>
      <c r="Y50" s="3">
        <v>2656</v>
      </c>
      <c r="Z50" s="3">
        <v>2211</v>
      </c>
      <c r="AA50" s="3">
        <v>12</v>
      </c>
      <c r="AB50" s="3">
        <v>2145</v>
      </c>
      <c r="AC50" s="3">
        <v>1801</v>
      </c>
      <c r="AD50" s="3">
        <v>3</v>
      </c>
      <c r="AE50" s="3">
        <v>511</v>
      </c>
      <c r="AF50" s="3">
        <v>410</v>
      </c>
      <c r="AG50" s="3">
        <v>208</v>
      </c>
      <c r="AH50" s="5">
        <v>11</v>
      </c>
      <c r="AI50" s="5">
        <v>1974</v>
      </c>
      <c r="AJ50" s="5">
        <v>1665</v>
      </c>
      <c r="AK50" s="5">
        <v>10</v>
      </c>
      <c r="AL50" s="5">
        <v>1804</v>
      </c>
      <c r="AM50" s="5">
        <v>1529</v>
      </c>
      <c r="AN50" s="5">
        <v>1</v>
      </c>
      <c r="AO50" s="5">
        <v>170</v>
      </c>
      <c r="AP50" s="5">
        <v>136</v>
      </c>
      <c r="AQ50" s="3">
        <v>209</v>
      </c>
      <c r="AR50" s="3">
        <v>11</v>
      </c>
      <c r="AS50" s="3">
        <v>1974</v>
      </c>
      <c r="AT50" s="3">
        <v>1665</v>
      </c>
      <c r="AU50" s="3">
        <v>10</v>
      </c>
      <c r="AV50" s="3">
        <v>1804</v>
      </c>
      <c r="AW50" s="3">
        <v>1529</v>
      </c>
      <c r="AX50" s="3">
        <v>1</v>
      </c>
      <c r="AY50" s="3">
        <v>170</v>
      </c>
      <c r="AZ50" s="3">
        <v>136</v>
      </c>
      <c r="BA50" s="47">
        <v>1</v>
      </c>
      <c r="BB50" s="47">
        <v>1</v>
      </c>
      <c r="BC50" s="47">
        <v>1</v>
      </c>
      <c r="BD50" s="47">
        <v>4</v>
      </c>
      <c r="BE50" s="6">
        <v>44161</v>
      </c>
      <c r="BG50" s="3">
        <v>9</v>
      </c>
      <c r="BH50" s="3">
        <v>9</v>
      </c>
      <c r="BI50" s="3">
        <v>9</v>
      </c>
      <c r="BJ50" s="3">
        <v>9</v>
      </c>
      <c r="BK50" s="4" t="s">
        <v>245</v>
      </c>
      <c r="BP50">
        <v>1</v>
      </c>
    </row>
    <row r="51" spans="1:69">
      <c r="A51" s="3">
        <v>2</v>
      </c>
      <c r="B51" s="83">
        <v>280</v>
      </c>
      <c r="C51" s="3">
        <v>553142000</v>
      </c>
      <c r="D51" s="3">
        <v>109613</v>
      </c>
      <c r="E51" s="3">
        <v>6310045</v>
      </c>
      <c r="F51" s="3" t="s">
        <v>246</v>
      </c>
      <c r="G51" s="85" t="s">
        <v>247</v>
      </c>
      <c r="H51" s="3">
        <v>20</v>
      </c>
      <c r="I51" s="3" t="s">
        <v>46</v>
      </c>
      <c r="J51" s="3" t="s">
        <v>44</v>
      </c>
      <c r="K51" s="3" t="s">
        <v>47</v>
      </c>
      <c r="L51" s="3">
        <v>44056</v>
      </c>
      <c r="M51" s="5">
        <v>207</v>
      </c>
      <c r="N51" s="5">
        <v>52</v>
      </c>
      <c r="O51" s="5">
        <v>10582</v>
      </c>
      <c r="P51" s="5">
        <v>7257</v>
      </c>
      <c r="Q51" s="5">
        <v>44</v>
      </c>
      <c r="R51" s="5">
        <v>8789</v>
      </c>
      <c r="S51" s="5">
        <v>6166</v>
      </c>
      <c r="T51" s="5">
        <v>8</v>
      </c>
      <c r="U51" s="5">
        <v>1793</v>
      </c>
      <c r="V51" s="5">
        <v>1091</v>
      </c>
      <c r="W51" s="3">
        <v>208</v>
      </c>
      <c r="X51" s="3">
        <v>53</v>
      </c>
      <c r="Y51" s="3">
        <v>10818</v>
      </c>
      <c r="Z51" s="3">
        <v>7394</v>
      </c>
      <c r="AA51" s="3">
        <v>44</v>
      </c>
      <c r="AB51" s="3">
        <v>8789</v>
      </c>
      <c r="AC51" s="3">
        <v>6166</v>
      </c>
      <c r="AD51" s="3">
        <v>9</v>
      </c>
      <c r="AE51" s="3">
        <v>2029</v>
      </c>
      <c r="AF51" s="3">
        <v>1228</v>
      </c>
      <c r="AG51" s="3">
        <v>209</v>
      </c>
      <c r="AH51" s="5">
        <v>40</v>
      </c>
      <c r="AI51" s="5">
        <v>7909</v>
      </c>
      <c r="AJ51" s="5">
        <v>5621</v>
      </c>
      <c r="AK51" s="5">
        <v>38</v>
      </c>
      <c r="AL51" s="5">
        <v>7469</v>
      </c>
      <c r="AM51" s="5">
        <v>5348</v>
      </c>
      <c r="AN51" s="5">
        <v>2</v>
      </c>
      <c r="AO51" s="5">
        <v>440</v>
      </c>
      <c r="AP51" s="5">
        <v>273</v>
      </c>
      <c r="AQ51" s="3">
        <v>210</v>
      </c>
      <c r="AR51" s="3">
        <v>40</v>
      </c>
      <c r="AS51" s="3">
        <v>7909</v>
      </c>
      <c r="AT51" s="3">
        <v>5621</v>
      </c>
      <c r="AU51" s="3">
        <v>38</v>
      </c>
      <c r="AV51" s="3">
        <v>7469</v>
      </c>
      <c r="AW51" s="3">
        <v>5348</v>
      </c>
      <c r="AX51" s="3">
        <v>2</v>
      </c>
      <c r="AY51" s="3">
        <v>440</v>
      </c>
      <c r="AZ51" s="3">
        <v>273</v>
      </c>
      <c r="BA51" s="47">
        <v>1</v>
      </c>
      <c r="BB51" s="47">
        <v>1</v>
      </c>
      <c r="BC51" s="47">
        <v>4</v>
      </c>
      <c r="BD51" s="47">
        <v>4</v>
      </c>
      <c r="BE51" s="6">
        <v>44161</v>
      </c>
      <c r="BG51" s="3">
        <v>35</v>
      </c>
      <c r="BH51" s="3">
        <v>35</v>
      </c>
      <c r="BI51" s="3">
        <v>35</v>
      </c>
      <c r="BJ51" s="3">
        <v>35</v>
      </c>
      <c r="BK51" s="4" t="s">
        <v>248</v>
      </c>
    </row>
    <row r="52" spans="1:69">
      <c r="A52" s="3">
        <v>2</v>
      </c>
      <c r="B52" s="83">
        <v>281</v>
      </c>
      <c r="C52" s="3">
        <v>52078000</v>
      </c>
      <c r="D52" s="3">
        <v>106457</v>
      </c>
      <c r="E52" s="3">
        <v>6308424</v>
      </c>
      <c r="F52" s="3" t="s">
        <v>249</v>
      </c>
      <c r="G52" s="85" t="s">
        <v>250</v>
      </c>
      <c r="H52" s="3">
        <v>25</v>
      </c>
      <c r="I52" s="3" t="s">
        <v>46</v>
      </c>
      <c r="J52" s="3" t="s">
        <v>44</v>
      </c>
      <c r="K52" s="3" t="s">
        <v>48</v>
      </c>
      <c r="L52" s="3">
        <v>44056</v>
      </c>
      <c r="M52" s="5">
        <v>205</v>
      </c>
      <c r="N52" s="5">
        <v>31</v>
      </c>
      <c r="O52" s="5">
        <v>4125</v>
      </c>
      <c r="P52" s="5">
        <v>4393</v>
      </c>
      <c r="Q52" s="5">
        <v>24</v>
      </c>
      <c r="R52" s="5">
        <v>2585</v>
      </c>
      <c r="S52" s="5">
        <v>3438</v>
      </c>
      <c r="T52" s="5">
        <v>7</v>
      </c>
      <c r="U52" s="5">
        <v>1540</v>
      </c>
      <c r="V52" s="5">
        <v>955</v>
      </c>
      <c r="W52" s="3">
        <v>206</v>
      </c>
      <c r="X52" s="3">
        <v>32</v>
      </c>
      <c r="Y52" s="3">
        <v>4345</v>
      </c>
      <c r="Z52" s="3">
        <v>4529</v>
      </c>
      <c r="AA52" s="3">
        <v>25</v>
      </c>
      <c r="AB52" s="3">
        <v>2805</v>
      </c>
      <c r="AC52" s="3">
        <v>3575</v>
      </c>
      <c r="AD52" s="3">
        <v>7</v>
      </c>
      <c r="AE52" s="3">
        <v>1540</v>
      </c>
      <c r="AF52" s="3">
        <v>954</v>
      </c>
      <c r="AG52" s="3">
        <v>207</v>
      </c>
      <c r="AH52" s="5">
        <v>121</v>
      </c>
      <c r="AI52" s="5">
        <v>27681</v>
      </c>
      <c r="AJ52" s="5">
        <v>16669</v>
      </c>
      <c r="AK52" s="5">
        <v>45</v>
      </c>
      <c r="AL52" s="5">
        <v>9790</v>
      </c>
      <c r="AM52" s="5">
        <v>6303</v>
      </c>
      <c r="AN52" s="5">
        <v>76</v>
      </c>
      <c r="AO52" s="5">
        <v>17891</v>
      </c>
      <c r="AP52" s="5">
        <v>10366</v>
      </c>
      <c r="AQ52" s="3">
        <v>208</v>
      </c>
      <c r="AR52" s="3">
        <v>121</v>
      </c>
      <c r="AS52" s="3">
        <v>27681</v>
      </c>
      <c r="AT52" s="3">
        <v>16669</v>
      </c>
      <c r="AU52" s="3">
        <v>45</v>
      </c>
      <c r="AV52" s="3">
        <v>9790</v>
      </c>
      <c r="AW52" s="3">
        <v>6303</v>
      </c>
      <c r="AX52" s="3">
        <v>76</v>
      </c>
      <c r="AY52" s="3">
        <v>17891</v>
      </c>
      <c r="AZ52" s="3">
        <v>10366</v>
      </c>
      <c r="BA52" s="47">
        <v>1</v>
      </c>
      <c r="BB52" s="47">
        <v>1</v>
      </c>
      <c r="BC52" s="47">
        <v>1</v>
      </c>
      <c r="BD52" s="47">
        <v>1</v>
      </c>
      <c r="BE52" s="6">
        <v>44161</v>
      </c>
      <c r="BG52" s="3">
        <v>17</v>
      </c>
      <c r="BH52" s="3">
        <v>17</v>
      </c>
      <c r="BI52" s="3">
        <v>19</v>
      </c>
      <c r="BJ52" s="3">
        <v>19</v>
      </c>
      <c r="BK52" s="4" t="s">
        <v>251</v>
      </c>
      <c r="BP52">
        <v>1</v>
      </c>
      <c r="BQ52">
        <v>1</v>
      </c>
    </row>
    <row r="53" spans="1:69">
      <c r="A53" s="3">
        <v>2</v>
      </c>
      <c r="B53" s="83">
        <v>282</v>
      </c>
      <c r="C53" s="3">
        <v>11108100</v>
      </c>
      <c r="D53" s="3">
        <v>133346</v>
      </c>
      <c r="E53" s="3">
        <v>6308432</v>
      </c>
      <c r="F53" s="3" t="s">
        <v>252</v>
      </c>
      <c r="G53" s="85" t="s">
        <v>253</v>
      </c>
      <c r="H53" s="3">
        <v>20</v>
      </c>
      <c r="I53" s="3" t="s">
        <v>46</v>
      </c>
      <c r="J53" s="3" t="s">
        <v>44</v>
      </c>
      <c r="K53" s="3" t="s">
        <v>47</v>
      </c>
      <c r="L53" s="3">
        <v>44056</v>
      </c>
      <c r="M53" s="5">
        <v>205</v>
      </c>
      <c r="N53" s="5">
        <v>19</v>
      </c>
      <c r="O53" s="5">
        <v>1534</v>
      </c>
      <c r="P53" s="5">
        <v>2756</v>
      </c>
      <c r="Q53" s="5">
        <v>17</v>
      </c>
      <c r="R53" s="5">
        <v>1193</v>
      </c>
      <c r="S53" s="5">
        <v>2483</v>
      </c>
      <c r="T53" s="5">
        <v>2</v>
      </c>
      <c r="U53" s="5">
        <v>341</v>
      </c>
      <c r="V53" s="5">
        <v>273</v>
      </c>
      <c r="W53" s="3">
        <v>206</v>
      </c>
      <c r="X53" s="3">
        <v>19</v>
      </c>
      <c r="Y53" s="3">
        <v>1534</v>
      </c>
      <c r="Z53" s="3">
        <v>2756</v>
      </c>
      <c r="AA53" s="3">
        <v>17</v>
      </c>
      <c r="AB53" s="3">
        <v>1193</v>
      </c>
      <c r="AC53" s="3">
        <v>2483</v>
      </c>
      <c r="AD53" s="3">
        <v>2</v>
      </c>
      <c r="AE53" s="3">
        <v>341</v>
      </c>
      <c r="AF53" s="3">
        <v>273</v>
      </c>
      <c r="AG53" s="3">
        <v>207</v>
      </c>
      <c r="AH53" s="5">
        <v>43</v>
      </c>
      <c r="AI53" s="5">
        <v>8569</v>
      </c>
      <c r="AJ53" s="5">
        <v>6030</v>
      </c>
      <c r="AK53" s="5">
        <v>29</v>
      </c>
      <c r="AL53" s="5">
        <v>5489</v>
      </c>
      <c r="AM53" s="5">
        <v>4120</v>
      </c>
      <c r="AN53" s="5">
        <v>14</v>
      </c>
      <c r="AO53" s="5">
        <v>3080</v>
      </c>
      <c r="AP53" s="5">
        <v>1910</v>
      </c>
      <c r="AQ53" s="3">
        <v>208</v>
      </c>
      <c r="AR53" s="3">
        <v>44</v>
      </c>
      <c r="AS53" s="3">
        <v>8789</v>
      </c>
      <c r="AT53" s="3">
        <v>6166</v>
      </c>
      <c r="AU53" s="3">
        <v>29</v>
      </c>
      <c r="AV53" s="3">
        <v>5489</v>
      </c>
      <c r="AW53" s="3">
        <v>4120</v>
      </c>
      <c r="AX53" s="3">
        <v>15</v>
      </c>
      <c r="AY53" s="3">
        <v>3300</v>
      </c>
      <c r="AZ53" s="3">
        <v>2046</v>
      </c>
      <c r="BA53" s="47">
        <v>1</v>
      </c>
      <c r="BB53" s="47">
        <v>1</v>
      </c>
      <c r="BC53" s="47">
        <v>1</v>
      </c>
      <c r="BD53" s="47">
        <v>1</v>
      </c>
      <c r="BE53" s="6">
        <v>44161</v>
      </c>
      <c r="BG53" s="3">
        <v>14</v>
      </c>
      <c r="BH53" s="3">
        <v>14</v>
      </c>
      <c r="BI53" s="3">
        <v>14</v>
      </c>
      <c r="BJ53" s="3">
        <v>14</v>
      </c>
      <c r="BK53" s="4" t="s">
        <v>254</v>
      </c>
      <c r="BP53">
        <v>1</v>
      </c>
      <c r="BQ53">
        <v>1</v>
      </c>
    </row>
    <row r="54" spans="1:69">
      <c r="A54" s="3">
        <v>2</v>
      </c>
      <c r="B54" s="83">
        <v>283</v>
      </c>
      <c r="C54" s="3">
        <v>619027120</v>
      </c>
      <c r="D54" s="3">
        <v>130489</v>
      </c>
      <c r="E54" s="3">
        <v>6310031</v>
      </c>
      <c r="F54" s="3" t="s">
        <v>255</v>
      </c>
      <c r="G54" s="85" t="s">
        <v>256</v>
      </c>
      <c r="H54" s="3">
        <v>20</v>
      </c>
      <c r="I54" s="3" t="s">
        <v>43</v>
      </c>
      <c r="J54" s="3" t="s">
        <v>44</v>
      </c>
      <c r="K54" s="3" t="s">
        <v>47</v>
      </c>
      <c r="L54" s="3">
        <v>44057</v>
      </c>
      <c r="M54" s="5">
        <v>206</v>
      </c>
      <c r="N54" s="5">
        <v>17</v>
      </c>
      <c r="O54" s="5">
        <v>1193</v>
      </c>
      <c r="P54" s="5">
        <v>0</v>
      </c>
      <c r="Q54" s="5">
        <v>16</v>
      </c>
      <c r="R54" s="5">
        <v>1023</v>
      </c>
      <c r="S54" s="5">
        <v>0</v>
      </c>
      <c r="T54" s="5">
        <v>1</v>
      </c>
      <c r="U54" s="5">
        <v>170</v>
      </c>
      <c r="V54" s="5">
        <v>0</v>
      </c>
      <c r="W54" s="3">
        <v>207</v>
      </c>
      <c r="X54" s="3">
        <v>17</v>
      </c>
      <c r="Y54" s="3">
        <v>2997</v>
      </c>
      <c r="Z54" s="3">
        <v>0</v>
      </c>
      <c r="AA54" s="3">
        <v>16</v>
      </c>
      <c r="AB54" s="3">
        <v>2827</v>
      </c>
      <c r="AC54" s="3">
        <v>0</v>
      </c>
      <c r="AD54" s="3">
        <v>1</v>
      </c>
      <c r="AE54" s="3">
        <v>170</v>
      </c>
      <c r="AF54" s="3">
        <v>0</v>
      </c>
      <c r="AG54" s="3">
        <v>208</v>
      </c>
      <c r="AH54" s="5">
        <v>18</v>
      </c>
      <c r="AI54" s="5">
        <v>3168</v>
      </c>
      <c r="AJ54" s="5">
        <v>0</v>
      </c>
      <c r="AK54" s="5">
        <v>17</v>
      </c>
      <c r="AL54" s="5">
        <v>2997</v>
      </c>
      <c r="AM54" s="5">
        <v>0</v>
      </c>
      <c r="AN54" s="5">
        <v>1</v>
      </c>
      <c r="AO54" s="5">
        <v>171</v>
      </c>
      <c r="AP54" s="5">
        <v>0</v>
      </c>
      <c r="AQ54" s="3">
        <v>209</v>
      </c>
      <c r="AR54" s="3">
        <v>19</v>
      </c>
      <c r="AS54" s="3">
        <v>3338</v>
      </c>
      <c r="AT54" s="3">
        <v>0</v>
      </c>
      <c r="AU54" s="3">
        <v>17</v>
      </c>
      <c r="AV54" s="3">
        <v>2997</v>
      </c>
      <c r="AW54" s="3">
        <v>0</v>
      </c>
      <c r="AX54" s="3">
        <v>2</v>
      </c>
      <c r="AY54" s="3">
        <v>341</v>
      </c>
      <c r="AZ54" s="3">
        <v>0</v>
      </c>
      <c r="BA54" s="47">
        <v>1</v>
      </c>
      <c r="BB54" s="47">
        <v>1</v>
      </c>
      <c r="BC54" s="47">
        <v>1</v>
      </c>
      <c r="BD54" s="47">
        <v>4</v>
      </c>
      <c r="BE54" s="6">
        <v>44161</v>
      </c>
      <c r="BG54" s="3">
        <v>15</v>
      </c>
      <c r="BH54" s="3">
        <v>15</v>
      </c>
      <c r="BI54" s="3">
        <v>15</v>
      </c>
      <c r="BJ54" s="3">
        <v>15</v>
      </c>
      <c r="BK54" s="4" t="s">
        <v>257</v>
      </c>
      <c r="BP54">
        <v>1</v>
      </c>
    </row>
    <row r="55" spans="1:69">
      <c r="A55" s="3">
        <v>2</v>
      </c>
      <c r="B55" s="83">
        <v>284</v>
      </c>
      <c r="C55" s="3">
        <v>22018000</v>
      </c>
      <c r="D55" s="3">
        <v>58111</v>
      </c>
      <c r="E55" s="3">
        <v>6308305</v>
      </c>
      <c r="F55" s="3" t="s">
        <v>258</v>
      </c>
      <c r="G55" s="85" t="s">
        <v>259</v>
      </c>
      <c r="H55" s="3">
        <v>13</v>
      </c>
      <c r="I55" s="3" t="s">
        <v>46</v>
      </c>
      <c r="J55" s="3" t="s">
        <v>44</v>
      </c>
      <c r="K55" s="3" t="s">
        <v>47</v>
      </c>
      <c r="L55" s="3">
        <v>44060</v>
      </c>
      <c r="M55" s="5">
        <v>207</v>
      </c>
      <c r="N55" s="5">
        <v>19</v>
      </c>
      <c r="O55" s="5">
        <v>2557</v>
      </c>
      <c r="P55" s="5">
        <v>2756</v>
      </c>
      <c r="Q55" s="5">
        <v>15</v>
      </c>
      <c r="R55" s="5">
        <v>1875</v>
      </c>
      <c r="S55" s="5">
        <v>2211</v>
      </c>
      <c r="T55" s="5">
        <v>4</v>
      </c>
      <c r="U55" s="5">
        <v>682</v>
      </c>
      <c r="V55" s="5">
        <v>545</v>
      </c>
      <c r="W55" s="3">
        <v>208</v>
      </c>
      <c r="X55" s="3">
        <v>19</v>
      </c>
      <c r="Y55" s="3">
        <v>2557</v>
      </c>
      <c r="Z55" s="3">
        <v>2756</v>
      </c>
      <c r="AA55" s="3">
        <v>15</v>
      </c>
      <c r="AB55" s="3">
        <v>1875</v>
      </c>
      <c r="AC55" s="3">
        <v>2211</v>
      </c>
      <c r="AD55" s="3">
        <v>4</v>
      </c>
      <c r="AE55" s="3">
        <v>682</v>
      </c>
      <c r="AF55" s="3">
        <v>545</v>
      </c>
      <c r="AG55" s="3" t="s">
        <v>58</v>
      </c>
      <c r="AH55" s="5">
        <v>0</v>
      </c>
      <c r="AI55" s="5">
        <v>803</v>
      </c>
      <c r="AJ55" s="5">
        <v>165</v>
      </c>
      <c r="AK55" s="5" t="s">
        <v>58</v>
      </c>
      <c r="AL55" s="5" t="e">
        <v>#N/A</v>
      </c>
      <c r="AM55" s="5" t="e">
        <v>#VALUE!</v>
      </c>
      <c r="AN55" s="5" t="s">
        <v>58</v>
      </c>
      <c r="AO55" s="5" t="s">
        <v>58</v>
      </c>
      <c r="AP55" s="5" t="s">
        <v>58</v>
      </c>
      <c r="AQ55" s="3" t="s">
        <v>58</v>
      </c>
      <c r="AR55" s="3">
        <v>0</v>
      </c>
      <c r="AS55" s="3">
        <v>803</v>
      </c>
      <c r="AT55" s="3">
        <v>165</v>
      </c>
      <c r="AU55" s="3" t="s">
        <v>58</v>
      </c>
      <c r="AV55" s="3" t="e">
        <v>#N/A</v>
      </c>
      <c r="AW55" s="3" t="e">
        <v>#VALUE!</v>
      </c>
      <c r="AX55" s="3" t="s">
        <v>58</v>
      </c>
      <c r="AY55" s="3" t="s">
        <v>58</v>
      </c>
      <c r="AZ55" s="3" t="s">
        <v>58</v>
      </c>
      <c r="BA55" s="47">
        <v>1</v>
      </c>
      <c r="BB55" s="47">
        <v>1</v>
      </c>
      <c r="BE55" s="6">
        <v>44161</v>
      </c>
      <c r="BG55" s="3">
        <v>10</v>
      </c>
      <c r="BH55" s="3">
        <v>10</v>
      </c>
      <c r="BK55" s="4" t="s">
        <v>260</v>
      </c>
    </row>
    <row r="56" spans="1:69">
      <c r="A56" s="3">
        <v>2</v>
      </c>
      <c r="B56" s="83">
        <v>285</v>
      </c>
      <c r="C56" s="3">
        <v>594117000</v>
      </c>
      <c r="D56" s="3">
        <v>122147</v>
      </c>
      <c r="E56" s="3">
        <v>6310804</v>
      </c>
      <c r="F56" s="3" t="s">
        <v>261</v>
      </c>
      <c r="G56" s="85" t="s">
        <v>262</v>
      </c>
      <c r="H56" s="3">
        <v>20</v>
      </c>
      <c r="I56" s="3" t="s">
        <v>46</v>
      </c>
      <c r="J56" s="3" t="s">
        <v>44</v>
      </c>
      <c r="K56" s="3" t="s">
        <v>47</v>
      </c>
      <c r="L56" s="3">
        <v>44060</v>
      </c>
      <c r="M56" s="5">
        <v>207</v>
      </c>
      <c r="N56" s="5">
        <v>37</v>
      </c>
      <c r="O56" s="5">
        <v>7249</v>
      </c>
      <c r="P56" s="5">
        <v>5211</v>
      </c>
      <c r="Q56" s="5">
        <v>28</v>
      </c>
      <c r="R56" s="5">
        <v>5269</v>
      </c>
      <c r="S56" s="5">
        <v>3984</v>
      </c>
      <c r="T56" s="5">
        <v>9</v>
      </c>
      <c r="U56" s="5">
        <v>1980</v>
      </c>
      <c r="V56" s="5">
        <v>1227</v>
      </c>
      <c r="W56" s="3">
        <v>208</v>
      </c>
      <c r="X56" s="3">
        <v>37</v>
      </c>
      <c r="Y56" s="3">
        <v>7249</v>
      </c>
      <c r="Z56" s="3">
        <v>5211</v>
      </c>
      <c r="AA56" s="3">
        <v>28</v>
      </c>
      <c r="AB56" s="3">
        <v>5269</v>
      </c>
      <c r="AC56" s="3">
        <v>3984</v>
      </c>
      <c r="AD56" s="3">
        <v>9</v>
      </c>
      <c r="AE56" s="3">
        <v>1980</v>
      </c>
      <c r="AF56" s="3">
        <v>1227</v>
      </c>
      <c r="AG56" s="3">
        <v>209</v>
      </c>
      <c r="AH56" s="5">
        <v>21</v>
      </c>
      <c r="AI56" s="5">
        <v>3729</v>
      </c>
      <c r="AJ56" s="5">
        <v>3029</v>
      </c>
      <c r="AK56" s="5">
        <v>20</v>
      </c>
      <c r="AL56" s="5">
        <v>3509</v>
      </c>
      <c r="AM56" s="5">
        <v>2893</v>
      </c>
      <c r="AN56" s="5">
        <v>1</v>
      </c>
      <c r="AO56" s="5">
        <v>220</v>
      </c>
      <c r="AP56" s="5">
        <v>136</v>
      </c>
      <c r="AQ56" s="3">
        <v>210</v>
      </c>
      <c r="AR56" s="3">
        <v>21</v>
      </c>
      <c r="AS56" s="3">
        <v>3729</v>
      </c>
      <c r="AT56" s="3">
        <v>3029</v>
      </c>
      <c r="AU56" s="3">
        <v>20</v>
      </c>
      <c r="AV56" s="3">
        <v>3509</v>
      </c>
      <c r="AW56" s="3">
        <v>2893</v>
      </c>
      <c r="AX56" s="3">
        <v>1</v>
      </c>
      <c r="AY56" s="3">
        <v>220</v>
      </c>
      <c r="AZ56" s="3">
        <v>136</v>
      </c>
      <c r="BA56" s="47">
        <v>1</v>
      </c>
      <c r="BB56" s="47">
        <v>1</v>
      </c>
      <c r="BC56" s="47">
        <v>4</v>
      </c>
      <c r="BD56" s="47">
        <v>4</v>
      </c>
      <c r="BE56" s="6">
        <v>44161</v>
      </c>
      <c r="BG56" s="3">
        <v>19</v>
      </c>
      <c r="BH56" s="3">
        <v>19</v>
      </c>
      <c r="BI56" s="3">
        <v>19</v>
      </c>
      <c r="BJ56" s="3">
        <v>19</v>
      </c>
      <c r="BK56" s="4" t="s">
        <v>263</v>
      </c>
    </row>
    <row r="57" spans="1:69">
      <c r="A57" s="3">
        <v>2</v>
      </c>
      <c r="B57" s="83">
        <v>286</v>
      </c>
      <c r="C57" s="3">
        <v>362134200</v>
      </c>
      <c r="D57" s="3">
        <v>128042</v>
      </c>
      <c r="E57" s="3">
        <v>6310806</v>
      </c>
      <c r="F57" s="3" t="s">
        <v>264</v>
      </c>
      <c r="G57" s="85" t="s">
        <v>265</v>
      </c>
      <c r="H57" s="3">
        <v>20</v>
      </c>
      <c r="I57" s="3" t="s">
        <v>46</v>
      </c>
      <c r="J57" s="3" t="s">
        <v>44</v>
      </c>
      <c r="K57" s="3" t="s">
        <v>47</v>
      </c>
      <c r="L57" s="3">
        <v>44061</v>
      </c>
      <c r="M57" s="5">
        <v>206</v>
      </c>
      <c r="N57" s="5">
        <v>5</v>
      </c>
      <c r="O57" s="5">
        <v>0</v>
      </c>
      <c r="P57" s="5">
        <v>847</v>
      </c>
      <c r="Q57" s="5">
        <v>3</v>
      </c>
      <c r="R57" s="5">
        <v>0</v>
      </c>
      <c r="S57" s="5">
        <v>574</v>
      </c>
      <c r="T57" s="5">
        <v>2</v>
      </c>
      <c r="U57" s="5">
        <v>0</v>
      </c>
      <c r="V57" s="5">
        <v>273</v>
      </c>
      <c r="W57" s="3">
        <v>207</v>
      </c>
      <c r="X57" s="3">
        <v>5</v>
      </c>
      <c r="Y57" s="3">
        <v>1375</v>
      </c>
      <c r="Z57" s="3">
        <v>847</v>
      </c>
      <c r="AA57" s="3">
        <v>3</v>
      </c>
      <c r="AB57" s="3">
        <v>1375</v>
      </c>
      <c r="AC57" s="3">
        <v>574</v>
      </c>
      <c r="AD57" s="3">
        <v>2</v>
      </c>
      <c r="AE57" s="3">
        <v>0</v>
      </c>
      <c r="AF57" s="3">
        <v>273</v>
      </c>
      <c r="AG57" s="3" t="s">
        <v>58</v>
      </c>
      <c r="AH57" s="5">
        <v>0</v>
      </c>
      <c r="AI57" s="5">
        <v>1375</v>
      </c>
      <c r="AJ57" s="5">
        <v>165</v>
      </c>
      <c r="AK57" s="5" t="s">
        <v>58</v>
      </c>
      <c r="AL57" s="5" t="e">
        <v>#N/A</v>
      </c>
      <c r="AM57" s="5" t="e">
        <v>#VALUE!</v>
      </c>
      <c r="AN57" s="5" t="s">
        <v>58</v>
      </c>
      <c r="AO57" s="5" t="s">
        <v>58</v>
      </c>
      <c r="AP57" s="5" t="s">
        <v>58</v>
      </c>
      <c r="AQ57" s="3" t="s">
        <v>58</v>
      </c>
      <c r="AR57" s="3">
        <v>0</v>
      </c>
      <c r="AS57" s="3">
        <v>1375</v>
      </c>
      <c r="AT57" s="3">
        <v>165</v>
      </c>
      <c r="AU57" s="3" t="s">
        <v>58</v>
      </c>
      <c r="AV57" s="3" t="e">
        <v>#N/A</v>
      </c>
      <c r="AW57" s="3" t="e">
        <v>#VALUE!</v>
      </c>
      <c r="AX57" s="3" t="s">
        <v>58</v>
      </c>
      <c r="AY57" s="3" t="s">
        <v>58</v>
      </c>
      <c r="AZ57" s="3" t="s">
        <v>58</v>
      </c>
      <c r="BA57" s="47">
        <v>1</v>
      </c>
      <c r="BB57" s="47">
        <v>1</v>
      </c>
      <c r="BE57" s="6">
        <v>44161</v>
      </c>
      <c r="BG57" s="3">
        <v>1</v>
      </c>
      <c r="BH57" s="3">
        <v>1</v>
      </c>
      <c r="BK57" s="4" t="s">
        <v>266</v>
      </c>
      <c r="BP57">
        <v>1</v>
      </c>
    </row>
    <row r="58" spans="1:69">
      <c r="A58" s="3">
        <v>2</v>
      </c>
      <c r="B58" s="83">
        <v>287</v>
      </c>
      <c r="C58" s="3">
        <v>259065000</v>
      </c>
      <c r="D58" s="3">
        <v>116557</v>
      </c>
      <c r="E58" s="3">
        <v>6308044</v>
      </c>
      <c r="F58" s="3" t="s">
        <v>267</v>
      </c>
      <c r="G58" s="85" t="s">
        <v>268</v>
      </c>
      <c r="H58" s="3">
        <v>20</v>
      </c>
      <c r="I58" s="3" t="s">
        <v>46</v>
      </c>
      <c r="J58" s="3" t="s">
        <v>44</v>
      </c>
      <c r="K58" s="3" t="s">
        <v>47</v>
      </c>
      <c r="L58" s="3">
        <v>44061</v>
      </c>
      <c r="M58" s="5">
        <v>206</v>
      </c>
      <c r="N58" s="5">
        <v>22</v>
      </c>
      <c r="O58" s="5">
        <v>2145</v>
      </c>
      <c r="P58" s="5">
        <v>3165</v>
      </c>
      <c r="Q58" s="5">
        <v>21</v>
      </c>
      <c r="R58" s="5">
        <v>1925</v>
      </c>
      <c r="S58" s="5">
        <v>3029</v>
      </c>
      <c r="T58" s="5">
        <v>1</v>
      </c>
      <c r="U58" s="5">
        <v>220</v>
      </c>
      <c r="V58" s="5">
        <v>136</v>
      </c>
      <c r="W58" s="3">
        <v>207</v>
      </c>
      <c r="X58" s="3">
        <v>23</v>
      </c>
      <c r="Y58" s="3">
        <v>3267</v>
      </c>
      <c r="Z58" s="3">
        <v>3302</v>
      </c>
      <c r="AA58" s="3">
        <v>21</v>
      </c>
      <c r="AB58" s="3">
        <v>2827</v>
      </c>
      <c r="AC58" s="3">
        <v>3029</v>
      </c>
      <c r="AD58" s="3">
        <v>2</v>
      </c>
      <c r="AE58" s="3">
        <v>440</v>
      </c>
      <c r="AF58" s="3">
        <v>273</v>
      </c>
      <c r="AG58" s="3">
        <v>208</v>
      </c>
      <c r="AH58" s="5">
        <v>30</v>
      </c>
      <c r="AI58" s="5">
        <v>4807</v>
      </c>
      <c r="AJ58" s="5">
        <v>4257</v>
      </c>
      <c r="AK58" s="5">
        <v>25</v>
      </c>
      <c r="AL58" s="5">
        <v>3707</v>
      </c>
      <c r="AM58" s="5">
        <v>3575</v>
      </c>
      <c r="AN58" s="5">
        <v>5</v>
      </c>
      <c r="AO58" s="5">
        <v>1100</v>
      </c>
      <c r="AP58" s="5">
        <v>682</v>
      </c>
      <c r="AQ58" s="3">
        <v>209</v>
      </c>
      <c r="AR58" s="3">
        <v>31</v>
      </c>
      <c r="AS58" s="3">
        <v>5027</v>
      </c>
      <c r="AT58" s="3">
        <v>4393</v>
      </c>
      <c r="AU58" s="3">
        <v>25</v>
      </c>
      <c r="AV58" s="3">
        <v>3707</v>
      </c>
      <c r="AW58" s="3">
        <v>3575</v>
      </c>
      <c r="AX58" s="3">
        <v>6</v>
      </c>
      <c r="AY58" s="3">
        <v>1320</v>
      </c>
      <c r="AZ58" s="3">
        <v>818</v>
      </c>
      <c r="BA58" s="47">
        <v>1</v>
      </c>
      <c r="BB58" s="47">
        <v>1</v>
      </c>
      <c r="BC58" s="47">
        <v>1</v>
      </c>
      <c r="BD58" s="47">
        <v>4</v>
      </c>
      <c r="BE58" s="6">
        <v>44161</v>
      </c>
      <c r="BG58" s="3">
        <v>19</v>
      </c>
      <c r="BH58" s="3">
        <v>19</v>
      </c>
      <c r="BI58" s="3">
        <v>19</v>
      </c>
      <c r="BJ58" s="3">
        <v>19</v>
      </c>
      <c r="BK58" s="4" t="s">
        <v>269</v>
      </c>
      <c r="BP58">
        <v>1</v>
      </c>
    </row>
    <row r="59" spans="1:69">
      <c r="A59" s="3">
        <v>2</v>
      </c>
      <c r="B59" s="83">
        <v>288</v>
      </c>
      <c r="C59" s="3">
        <v>112216000</v>
      </c>
      <c r="D59" s="3">
        <v>122059</v>
      </c>
      <c r="E59" s="3">
        <v>6308452</v>
      </c>
      <c r="F59" s="3" t="s">
        <v>270</v>
      </c>
      <c r="G59" s="85" t="s">
        <v>430</v>
      </c>
      <c r="H59" s="3">
        <v>20</v>
      </c>
      <c r="I59" s="3" t="s">
        <v>46</v>
      </c>
      <c r="J59" s="3" t="s">
        <v>44</v>
      </c>
      <c r="K59" s="3" t="s">
        <v>47</v>
      </c>
      <c r="L59" s="3">
        <v>44061</v>
      </c>
      <c r="M59" s="5">
        <v>205</v>
      </c>
      <c r="N59" s="5">
        <v>73</v>
      </c>
      <c r="O59" s="5">
        <v>13744</v>
      </c>
      <c r="P59" s="5">
        <v>10122</v>
      </c>
      <c r="Q59" s="5">
        <v>64</v>
      </c>
      <c r="R59" s="5">
        <v>11616</v>
      </c>
      <c r="S59" s="5">
        <v>8894</v>
      </c>
      <c r="T59" s="5">
        <v>9</v>
      </c>
      <c r="U59" s="5">
        <v>2128</v>
      </c>
      <c r="V59" s="5">
        <v>1228</v>
      </c>
      <c r="W59" s="3">
        <v>206</v>
      </c>
      <c r="X59" s="3">
        <v>73</v>
      </c>
      <c r="Y59" s="3">
        <v>13744</v>
      </c>
      <c r="Z59" s="3">
        <v>10122</v>
      </c>
      <c r="AA59" s="3">
        <v>64</v>
      </c>
      <c r="AB59" s="3">
        <v>11616</v>
      </c>
      <c r="AC59" s="3">
        <v>8894</v>
      </c>
      <c r="AD59" s="3">
        <v>9</v>
      </c>
      <c r="AE59" s="3">
        <v>2128</v>
      </c>
      <c r="AF59" s="3">
        <v>1228</v>
      </c>
      <c r="AG59" s="3">
        <v>207</v>
      </c>
      <c r="AH59" s="5">
        <v>121</v>
      </c>
      <c r="AI59" s="5">
        <v>26900</v>
      </c>
      <c r="AJ59" s="5">
        <v>16669</v>
      </c>
      <c r="AK59" s="5">
        <v>88</v>
      </c>
      <c r="AL59" s="5">
        <v>19096</v>
      </c>
      <c r="AM59" s="5">
        <v>12168</v>
      </c>
      <c r="AN59" s="5">
        <v>33</v>
      </c>
      <c r="AO59" s="5">
        <v>7804</v>
      </c>
      <c r="AP59" s="5">
        <v>4501</v>
      </c>
      <c r="AQ59" s="3">
        <v>208</v>
      </c>
      <c r="AR59" s="3">
        <v>121</v>
      </c>
      <c r="AS59" s="3">
        <v>26900</v>
      </c>
      <c r="AT59" s="3">
        <v>16669</v>
      </c>
      <c r="AU59" s="3">
        <v>88</v>
      </c>
      <c r="AV59" s="3">
        <v>19096</v>
      </c>
      <c r="AW59" s="3">
        <v>12168</v>
      </c>
      <c r="AX59" s="3">
        <v>33</v>
      </c>
      <c r="AY59" s="3">
        <v>7804</v>
      </c>
      <c r="AZ59" s="3">
        <v>4501</v>
      </c>
      <c r="BA59" s="47">
        <v>1</v>
      </c>
      <c r="BB59" s="47">
        <v>1</v>
      </c>
      <c r="BC59" s="47">
        <v>1</v>
      </c>
      <c r="BD59" s="47">
        <v>1</v>
      </c>
      <c r="BE59" s="6">
        <v>44161</v>
      </c>
      <c r="BG59" s="3">
        <v>54</v>
      </c>
      <c r="BH59" s="3">
        <v>54</v>
      </c>
      <c r="BI59" s="3">
        <v>54</v>
      </c>
      <c r="BJ59" s="3">
        <v>54</v>
      </c>
      <c r="BK59" s="4" t="s">
        <v>271</v>
      </c>
      <c r="BP59">
        <v>1</v>
      </c>
      <c r="BQ59">
        <v>1</v>
      </c>
    </row>
    <row r="60" spans="1:69">
      <c r="A60" s="3">
        <v>2</v>
      </c>
      <c r="B60" s="83">
        <v>291</v>
      </c>
      <c r="C60" s="3">
        <v>560087000</v>
      </c>
      <c r="D60" s="3">
        <v>16483</v>
      </c>
      <c r="E60" s="3">
        <v>6310034</v>
      </c>
      <c r="F60" s="3" t="s">
        <v>272</v>
      </c>
      <c r="G60" s="85" t="s">
        <v>273</v>
      </c>
      <c r="H60" s="3">
        <v>13</v>
      </c>
      <c r="I60" s="3" t="s">
        <v>46</v>
      </c>
      <c r="J60" s="3" t="s">
        <v>44</v>
      </c>
      <c r="K60" s="3" t="s">
        <v>47</v>
      </c>
      <c r="L60" s="3">
        <v>44062</v>
      </c>
      <c r="M60" s="5">
        <v>207</v>
      </c>
      <c r="N60" s="5">
        <v>44</v>
      </c>
      <c r="O60" s="5">
        <v>8008</v>
      </c>
      <c r="P60" s="5">
        <v>6166</v>
      </c>
      <c r="Q60" s="5">
        <v>13</v>
      </c>
      <c r="R60" s="5">
        <v>1534</v>
      </c>
      <c r="S60" s="5">
        <v>1938</v>
      </c>
      <c r="T60" s="5">
        <v>31</v>
      </c>
      <c r="U60" s="5">
        <v>6474</v>
      </c>
      <c r="V60" s="5">
        <v>4228</v>
      </c>
      <c r="W60" s="3">
        <v>208</v>
      </c>
      <c r="X60" s="3">
        <v>44</v>
      </c>
      <c r="Y60" s="3">
        <v>8008</v>
      </c>
      <c r="Z60" s="3">
        <v>6166</v>
      </c>
      <c r="AA60" s="3">
        <v>13</v>
      </c>
      <c r="AB60" s="3">
        <v>1534</v>
      </c>
      <c r="AC60" s="3">
        <v>1938</v>
      </c>
      <c r="AD60" s="3">
        <v>31</v>
      </c>
      <c r="AE60" s="3">
        <v>6474</v>
      </c>
      <c r="AF60" s="3">
        <v>4228</v>
      </c>
      <c r="AG60" s="3" t="s">
        <v>58</v>
      </c>
      <c r="AH60" s="5">
        <v>0</v>
      </c>
      <c r="AI60" s="5">
        <v>803</v>
      </c>
      <c r="AJ60" s="5">
        <v>165</v>
      </c>
      <c r="AK60" s="5" t="s">
        <v>58</v>
      </c>
      <c r="AL60" s="5" t="e">
        <v>#N/A</v>
      </c>
      <c r="AM60" s="5" t="e">
        <v>#VALUE!</v>
      </c>
      <c r="AN60" s="5" t="s">
        <v>58</v>
      </c>
      <c r="AO60" s="5" t="s">
        <v>58</v>
      </c>
      <c r="AP60" s="5" t="s">
        <v>58</v>
      </c>
      <c r="AQ60" s="3" t="s">
        <v>58</v>
      </c>
      <c r="AR60" s="3">
        <v>0</v>
      </c>
      <c r="AS60" s="3">
        <v>803</v>
      </c>
      <c r="AT60" s="3">
        <v>165</v>
      </c>
      <c r="AU60" s="3" t="s">
        <v>58</v>
      </c>
      <c r="AV60" s="3" t="e">
        <v>#N/A</v>
      </c>
      <c r="AW60" s="3" t="e">
        <v>#VALUE!</v>
      </c>
      <c r="AX60" s="3" t="s">
        <v>58</v>
      </c>
      <c r="AY60" s="3" t="s">
        <v>58</v>
      </c>
      <c r="AZ60" s="3" t="s">
        <v>58</v>
      </c>
      <c r="BA60" s="47">
        <v>1</v>
      </c>
      <c r="BB60" s="47">
        <v>1</v>
      </c>
      <c r="BE60" s="6">
        <v>44161</v>
      </c>
      <c r="BG60" s="3">
        <v>5</v>
      </c>
      <c r="BH60" s="3">
        <v>5</v>
      </c>
      <c r="BK60" s="4" t="s">
        <v>274</v>
      </c>
    </row>
    <row r="61" spans="1:69">
      <c r="A61" s="3">
        <v>2</v>
      </c>
      <c r="B61" s="83">
        <v>292</v>
      </c>
      <c r="C61" s="3">
        <v>562129000</v>
      </c>
      <c r="D61" s="3">
        <v>16663</v>
      </c>
      <c r="E61" s="3">
        <v>6310034</v>
      </c>
      <c r="F61" s="3" t="s">
        <v>275</v>
      </c>
      <c r="G61" s="85" t="s">
        <v>276</v>
      </c>
      <c r="H61" s="3">
        <v>20</v>
      </c>
      <c r="I61" s="3" t="s">
        <v>46</v>
      </c>
      <c r="J61" s="3" t="s">
        <v>44</v>
      </c>
      <c r="K61" s="3" t="s">
        <v>47</v>
      </c>
      <c r="L61" s="3">
        <v>44062</v>
      </c>
      <c r="M61" s="5">
        <v>207</v>
      </c>
      <c r="N61" s="5">
        <v>41</v>
      </c>
      <c r="O61" s="5">
        <v>8129</v>
      </c>
      <c r="P61" s="5">
        <v>5757</v>
      </c>
      <c r="Q61" s="5">
        <v>29</v>
      </c>
      <c r="R61" s="5">
        <v>5489</v>
      </c>
      <c r="S61" s="5">
        <v>4120</v>
      </c>
      <c r="T61" s="5">
        <v>12</v>
      </c>
      <c r="U61" s="5">
        <v>2640</v>
      </c>
      <c r="V61" s="5">
        <v>1637</v>
      </c>
      <c r="W61" s="3">
        <v>208</v>
      </c>
      <c r="X61" s="3">
        <v>41</v>
      </c>
      <c r="Y61" s="3">
        <v>8129</v>
      </c>
      <c r="Z61" s="3">
        <v>5757</v>
      </c>
      <c r="AA61" s="3">
        <v>29</v>
      </c>
      <c r="AB61" s="3">
        <v>5489</v>
      </c>
      <c r="AC61" s="3">
        <v>4120</v>
      </c>
      <c r="AD61" s="3">
        <v>12</v>
      </c>
      <c r="AE61" s="3">
        <v>2640</v>
      </c>
      <c r="AF61" s="3">
        <v>1637</v>
      </c>
      <c r="AG61" s="3">
        <v>209</v>
      </c>
      <c r="AH61" s="5">
        <v>20</v>
      </c>
      <c r="AI61" s="5">
        <v>3509</v>
      </c>
      <c r="AJ61" s="5">
        <v>2893</v>
      </c>
      <c r="AK61" s="5">
        <v>18</v>
      </c>
      <c r="AL61" s="5">
        <v>3168</v>
      </c>
      <c r="AM61" s="5">
        <v>2620</v>
      </c>
      <c r="AN61" s="5">
        <v>2</v>
      </c>
      <c r="AO61" s="5">
        <v>341</v>
      </c>
      <c r="AP61" s="5">
        <v>273</v>
      </c>
      <c r="AQ61" s="3">
        <v>210</v>
      </c>
      <c r="AR61" s="3">
        <v>20</v>
      </c>
      <c r="AS61" s="3">
        <v>3509</v>
      </c>
      <c r="AT61" s="3">
        <v>2893</v>
      </c>
      <c r="AU61" s="3">
        <v>18</v>
      </c>
      <c r="AV61" s="3">
        <v>3168</v>
      </c>
      <c r="AW61" s="3">
        <v>2620</v>
      </c>
      <c r="AX61" s="3">
        <v>2</v>
      </c>
      <c r="AY61" s="3">
        <v>341</v>
      </c>
      <c r="AZ61" s="3">
        <v>273</v>
      </c>
      <c r="BA61" s="47">
        <v>1</v>
      </c>
      <c r="BB61" s="47">
        <v>1</v>
      </c>
      <c r="BC61" s="47">
        <v>4</v>
      </c>
      <c r="BD61" s="47">
        <v>4</v>
      </c>
      <c r="BE61" s="6">
        <v>44161</v>
      </c>
      <c r="BG61" s="3">
        <v>16</v>
      </c>
      <c r="BH61" s="3">
        <v>16</v>
      </c>
      <c r="BI61" s="3">
        <v>16</v>
      </c>
      <c r="BJ61" s="3">
        <v>16</v>
      </c>
      <c r="BK61" s="4" t="s">
        <v>277</v>
      </c>
    </row>
    <row r="62" spans="1:69">
      <c r="A62" s="3">
        <v>2</v>
      </c>
      <c r="B62" s="83">
        <v>293</v>
      </c>
      <c r="C62" s="3">
        <v>7215300</v>
      </c>
      <c r="D62" s="3">
        <v>132712</v>
      </c>
      <c r="E62" s="3">
        <v>6308445</v>
      </c>
      <c r="F62" s="3" t="s">
        <v>278</v>
      </c>
      <c r="G62" s="85" t="s">
        <v>431</v>
      </c>
      <c r="H62" s="3">
        <v>40</v>
      </c>
      <c r="I62" s="3" t="s">
        <v>46</v>
      </c>
      <c r="J62" s="3" t="s">
        <v>44</v>
      </c>
      <c r="K62" s="3" t="s">
        <v>47</v>
      </c>
      <c r="L62" s="3">
        <v>44063</v>
      </c>
      <c r="M62" s="5">
        <v>205</v>
      </c>
      <c r="N62" s="5">
        <v>36</v>
      </c>
      <c r="O62" s="5">
        <v>9108</v>
      </c>
      <c r="P62" s="5">
        <v>5075</v>
      </c>
      <c r="Q62" s="5">
        <v>35</v>
      </c>
      <c r="R62" s="5">
        <v>8855</v>
      </c>
      <c r="S62" s="5">
        <v>4939</v>
      </c>
      <c r="T62" s="5">
        <v>1</v>
      </c>
      <c r="U62" s="5">
        <v>253</v>
      </c>
      <c r="V62" s="5">
        <v>136</v>
      </c>
      <c r="W62" s="3">
        <v>206</v>
      </c>
      <c r="X62" s="3">
        <v>36</v>
      </c>
      <c r="Y62" s="3">
        <v>9108</v>
      </c>
      <c r="Z62" s="3">
        <v>5075</v>
      </c>
      <c r="AA62" s="3">
        <v>35</v>
      </c>
      <c r="AB62" s="3">
        <v>8855</v>
      </c>
      <c r="AC62" s="3">
        <v>4939</v>
      </c>
      <c r="AD62" s="3">
        <v>1</v>
      </c>
      <c r="AE62" s="3">
        <v>253</v>
      </c>
      <c r="AF62" s="3">
        <v>136</v>
      </c>
      <c r="AG62" s="3">
        <v>207</v>
      </c>
      <c r="AH62" s="5">
        <v>68</v>
      </c>
      <c r="AI62" s="5">
        <v>23694</v>
      </c>
      <c r="AJ62" s="5">
        <v>9440</v>
      </c>
      <c r="AK62" s="5">
        <v>51</v>
      </c>
      <c r="AL62" s="5">
        <v>19393</v>
      </c>
      <c r="AM62" s="5">
        <v>7121</v>
      </c>
      <c r="AN62" s="5">
        <v>17</v>
      </c>
      <c r="AO62" s="5">
        <v>4301</v>
      </c>
      <c r="AP62" s="5">
        <v>2319</v>
      </c>
      <c r="AQ62" s="3">
        <v>208</v>
      </c>
      <c r="AR62" s="3">
        <v>68</v>
      </c>
      <c r="AS62" s="3">
        <v>23694</v>
      </c>
      <c r="AT62" s="3">
        <v>9440</v>
      </c>
      <c r="AU62" s="3">
        <v>51</v>
      </c>
      <c r="AV62" s="3">
        <v>19393</v>
      </c>
      <c r="AW62" s="3">
        <v>7121</v>
      </c>
      <c r="AX62" s="3">
        <v>17</v>
      </c>
      <c r="AY62" s="3">
        <v>4301</v>
      </c>
      <c r="AZ62" s="3">
        <v>2319</v>
      </c>
      <c r="BA62" s="47">
        <v>1</v>
      </c>
      <c r="BB62" s="47">
        <v>1</v>
      </c>
      <c r="BC62" s="47">
        <v>1</v>
      </c>
      <c r="BD62" s="47">
        <v>1</v>
      </c>
      <c r="BE62" s="6">
        <v>44161</v>
      </c>
      <c r="BG62" s="3">
        <v>34</v>
      </c>
      <c r="BH62" s="3">
        <v>34</v>
      </c>
      <c r="BI62" s="3">
        <v>34</v>
      </c>
      <c r="BJ62" s="3">
        <v>34</v>
      </c>
      <c r="BK62" s="4" t="s">
        <v>279</v>
      </c>
      <c r="BP62">
        <v>1</v>
      </c>
      <c r="BQ62">
        <v>1</v>
      </c>
    </row>
    <row r="63" spans="1:69">
      <c r="A63" s="3">
        <v>2</v>
      </c>
      <c r="B63" s="83">
        <v>296</v>
      </c>
      <c r="C63" s="3">
        <v>631129000</v>
      </c>
      <c r="D63" s="3">
        <v>107778</v>
      </c>
      <c r="E63" s="3">
        <v>6310818</v>
      </c>
      <c r="F63" s="3" t="s">
        <v>280</v>
      </c>
      <c r="G63" s="85" t="s">
        <v>281</v>
      </c>
      <c r="H63" s="3">
        <v>20</v>
      </c>
      <c r="I63" s="3" t="s">
        <v>46</v>
      </c>
      <c r="J63" s="3" t="s">
        <v>44</v>
      </c>
      <c r="K63" s="3" t="s">
        <v>47</v>
      </c>
      <c r="L63" s="3">
        <v>44064</v>
      </c>
      <c r="M63" s="5">
        <v>206</v>
      </c>
      <c r="N63" s="5">
        <v>24</v>
      </c>
      <c r="O63" s="5">
        <v>2585</v>
      </c>
      <c r="P63" s="5">
        <v>3438</v>
      </c>
      <c r="Q63" s="5">
        <v>21</v>
      </c>
      <c r="R63" s="5">
        <v>1925</v>
      </c>
      <c r="S63" s="5">
        <v>3029</v>
      </c>
      <c r="T63" s="5">
        <v>3</v>
      </c>
      <c r="U63" s="5">
        <v>660</v>
      </c>
      <c r="V63" s="5">
        <v>409</v>
      </c>
      <c r="W63" s="3">
        <v>207</v>
      </c>
      <c r="X63" s="3">
        <v>24</v>
      </c>
      <c r="Y63" s="3">
        <v>4389</v>
      </c>
      <c r="Z63" s="3">
        <v>3438</v>
      </c>
      <c r="AA63" s="3">
        <v>21</v>
      </c>
      <c r="AB63" s="3">
        <v>3729</v>
      </c>
      <c r="AC63" s="3">
        <v>3029</v>
      </c>
      <c r="AD63" s="3">
        <v>3</v>
      </c>
      <c r="AE63" s="3">
        <v>660</v>
      </c>
      <c r="AF63" s="3">
        <v>409</v>
      </c>
      <c r="AG63" s="3">
        <v>208</v>
      </c>
      <c r="AH63" s="5">
        <v>24</v>
      </c>
      <c r="AI63" s="5">
        <v>4389</v>
      </c>
      <c r="AJ63" s="5">
        <v>3438</v>
      </c>
      <c r="AK63" s="5">
        <v>21</v>
      </c>
      <c r="AL63" s="5">
        <v>3729</v>
      </c>
      <c r="AM63" s="5">
        <v>3029</v>
      </c>
      <c r="AN63" s="5">
        <v>3</v>
      </c>
      <c r="AO63" s="5">
        <v>660</v>
      </c>
      <c r="AP63" s="5">
        <v>409</v>
      </c>
      <c r="AQ63" s="3">
        <v>209</v>
      </c>
      <c r="AR63" s="3">
        <v>24</v>
      </c>
      <c r="AS63" s="3">
        <v>4389</v>
      </c>
      <c r="AT63" s="3">
        <v>3438</v>
      </c>
      <c r="AU63" s="3">
        <v>21</v>
      </c>
      <c r="AV63" s="3">
        <v>3729</v>
      </c>
      <c r="AW63" s="3">
        <v>3029</v>
      </c>
      <c r="AX63" s="3">
        <v>3</v>
      </c>
      <c r="AY63" s="3">
        <v>660</v>
      </c>
      <c r="AZ63" s="3">
        <v>409</v>
      </c>
      <c r="BA63" s="47">
        <v>1</v>
      </c>
      <c r="BB63" s="47">
        <v>1</v>
      </c>
      <c r="BC63" s="47">
        <v>1</v>
      </c>
      <c r="BD63" s="47">
        <v>4</v>
      </c>
      <c r="BE63" s="6">
        <v>44161</v>
      </c>
      <c r="BG63" s="3">
        <v>18</v>
      </c>
      <c r="BH63" s="3">
        <v>18</v>
      </c>
      <c r="BI63" s="3">
        <v>18</v>
      </c>
      <c r="BJ63" s="3">
        <v>18</v>
      </c>
      <c r="BK63" s="4" t="s">
        <v>282</v>
      </c>
      <c r="BP63">
        <v>1</v>
      </c>
    </row>
    <row r="64" spans="1:69">
      <c r="A64" s="3">
        <v>2</v>
      </c>
      <c r="B64" s="83">
        <v>297</v>
      </c>
      <c r="C64" s="3">
        <v>304166000</v>
      </c>
      <c r="D64" s="3">
        <v>32252</v>
      </c>
      <c r="E64" s="3">
        <v>6308003</v>
      </c>
      <c r="F64" s="3" t="s">
        <v>283</v>
      </c>
      <c r="G64" s="85" t="s">
        <v>284</v>
      </c>
      <c r="H64" s="3">
        <v>13</v>
      </c>
      <c r="I64" s="3" t="s">
        <v>46</v>
      </c>
      <c r="J64" s="3" t="s">
        <v>44</v>
      </c>
      <c r="K64" s="3" t="s">
        <v>45</v>
      </c>
      <c r="L64" s="3">
        <v>44064</v>
      </c>
      <c r="M64" s="5">
        <v>206</v>
      </c>
      <c r="N64" s="5">
        <v>46</v>
      </c>
      <c r="O64" s="5">
        <v>7425</v>
      </c>
      <c r="P64" s="5">
        <v>6439</v>
      </c>
      <c r="Q64" s="5">
        <v>45</v>
      </c>
      <c r="R64" s="5">
        <v>7205</v>
      </c>
      <c r="S64" s="5">
        <v>6303</v>
      </c>
      <c r="T64" s="5">
        <v>1</v>
      </c>
      <c r="U64" s="5">
        <v>220</v>
      </c>
      <c r="V64" s="5">
        <v>136</v>
      </c>
      <c r="W64" s="3">
        <v>207</v>
      </c>
      <c r="X64" s="3">
        <v>47</v>
      </c>
      <c r="Y64" s="3">
        <v>8668</v>
      </c>
      <c r="Z64" s="3">
        <v>6575</v>
      </c>
      <c r="AA64" s="3">
        <v>46</v>
      </c>
      <c r="AB64" s="3">
        <v>8448</v>
      </c>
      <c r="AC64" s="3">
        <v>6439</v>
      </c>
      <c r="AD64" s="3">
        <v>1</v>
      </c>
      <c r="AE64" s="3">
        <v>220</v>
      </c>
      <c r="AF64" s="3">
        <v>136</v>
      </c>
      <c r="AG64" s="3">
        <v>208</v>
      </c>
      <c r="AH64" s="5">
        <v>57</v>
      </c>
      <c r="AI64" s="5">
        <v>10983</v>
      </c>
      <c r="AJ64" s="5">
        <v>7939</v>
      </c>
      <c r="AK64" s="5">
        <v>51</v>
      </c>
      <c r="AL64" s="5">
        <v>9564</v>
      </c>
      <c r="AM64" s="5">
        <v>7121</v>
      </c>
      <c r="AN64" s="5">
        <v>6</v>
      </c>
      <c r="AO64" s="5">
        <v>1419</v>
      </c>
      <c r="AP64" s="5">
        <v>818</v>
      </c>
      <c r="AQ64" s="3">
        <v>209</v>
      </c>
      <c r="AR64" s="3">
        <v>58</v>
      </c>
      <c r="AS64" s="3">
        <v>11220</v>
      </c>
      <c r="AT64" s="3">
        <v>8076</v>
      </c>
      <c r="AU64" s="3">
        <v>51</v>
      </c>
      <c r="AV64" s="3">
        <v>9564</v>
      </c>
      <c r="AW64" s="3">
        <v>7121</v>
      </c>
      <c r="AX64" s="3">
        <v>7</v>
      </c>
      <c r="AY64" s="3">
        <v>1656</v>
      </c>
      <c r="AZ64" s="3">
        <v>955</v>
      </c>
      <c r="BA64" s="47">
        <v>1</v>
      </c>
      <c r="BB64" s="47">
        <v>1</v>
      </c>
      <c r="BC64" s="47">
        <v>1</v>
      </c>
      <c r="BD64" s="47">
        <v>4</v>
      </c>
      <c r="BE64" s="6">
        <v>44161</v>
      </c>
      <c r="BG64" s="3">
        <v>44</v>
      </c>
      <c r="BH64" s="3">
        <v>45</v>
      </c>
      <c r="BI64" s="3">
        <v>45</v>
      </c>
      <c r="BJ64" s="3">
        <v>44</v>
      </c>
      <c r="BK64" s="4" t="s">
        <v>285</v>
      </c>
      <c r="BP64">
        <v>1</v>
      </c>
    </row>
    <row r="65" spans="1:69">
      <c r="A65" s="3">
        <v>2</v>
      </c>
      <c r="B65" s="83">
        <v>300</v>
      </c>
      <c r="C65" s="3">
        <v>592044000</v>
      </c>
      <c r="D65" s="3">
        <v>116972</v>
      </c>
      <c r="E65" s="3">
        <v>6310053</v>
      </c>
      <c r="F65" s="3" t="s">
        <v>286</v>
      </c>
      <c r="G65" s="85" t="s">
        <v>287</v>
      </c>
      <c r="H65" s="3">
        <v>20</v>
      </c>
      <c r="I65" s="3" t="s">
        <v>46</v>
      </c>
      <c r="J65" s="3" t="s">
        <v>44</v>
      </c>
      <c r="K65" s="3" t="s">
        <v>47</v>
      </c>
      <c r="L65" s="3">
        <v>44068</v>
      </c>
      <c r="M65" s="5">
        <v>205</v>
      </c>
      <c r="N65" s="5">
        <v>44</v>
      </c>
      <c r="O65" s="5">
        <v>6985</v>
      </c>
      <c r="P65" s="5">
        <v>6166</v>
      </c>
      <c r="Q65" s="5">
        <v>41</v>
      </c>
      <c r="R65" s="5">
        <v>6325</v>
      </c>
      <c r="S65" s="5">
        <v>5757</v>
      </c>
      <c r="T65" s="5">
        <v>3</v>
      </c>
      <c r="U65" s="5">
        <v>660</v>
      </c>
      <c r="V65" s="5">
        <v>409</v>
      </c>
      <c r="W65" s="3">
        <v>206</v>
      </c>
      <c r="X65" s="3">
        <v>44</v>
      </c>
      <c r="Y65" s="3">
        <v>6985</v>
      </c>
      <c r="Z65" s="3">
        <v>6166</v>
      </c>
      <c r="AA65" s="3">
        <v>41</v>
      </c>
      <c r="AB65" s="3">
        <v>6325</v>
      </c>
      <c r="AC65" s="3">
        <v>5757</v>
      </c>
      <c r="AD65" s="3">
        <v>3</v>
      </c>
      <c r="AE65" s="3">
        <v>660</v>
      </c>
      <c r="AF65" s="3">
        <v>409</v>
      </c>
      <c r="AG65" s="3">
        <v>207</v>
      </c>
      <c r="AH65" s="5">
        <v>40</v>
      </c>
      <c r="AI65" s="5">
        <v>7909</v>
      </c>
      <c r="AJ65" s="5">
        <v>5621</v>
      </c>
      <c r="AK65" s="5">
        <v>39</v>
      </c>
      <c r="AL65" s="5">
        <v>7689</v>
      </c>
      <c r="AM65" s="5">
        <v>5484</v>
      </c>
      <c r="AN65" s="5">
        <v>1</v>
      </c>
      <c r="AO65" s="5">
        <v>220</v>
      </c>
      <c r="AP65" s="5">
        <v>137</v>
      </c>
      <c r="AQ65" s="3">
        <v>208</v>
      </c>
      <c r="AR65" s="3">
        <v>40</v>
      </c>
      <c r="AS65" s="3">
        <v>7909</v>
      </c>
      <c r="AT65" s="3">
        <v>5621</v>
      </c>
      <c r="AU65" s="3">
        <v>39</v>
      </c>
      <c r="AV65" s="3">
        <v>7689</v>
      </c>
      <c r="AW65" s="3">
        <v>5484</v>
      </c>
      <c r="AX65" s="3">
        <v>1</v>
      </c>
      <c r="AY65" s="3">
        <v>220</v>
      </c>
      <c r="AZ65" s="3">
        <v>137</v>
      </c>
      <c r="BA65" s="47">
        <v>1</v>
      </c>
      <c r="BB65" s="47">
        <v>1</v>
      </c>
      <c r="BC65" s="47">
        <v>1</v>
      </c>
      <c r="BD65" s="47">
        <v>1</v>
      </c>
      <c r="BE65" s="6">
        <v>44161</v>
      </c>
      <c r="BG65" s="3">
        <v>37</v>
      </c>
      <c r="BH65" s="3">
        <v>37</v>
      </c>
      <c r="BI65" s="3">
        <v>37</v>
      </c>
      <c r="BJ65" s="3">
        <v>37</v>
      </c>
      <c r="BK65" s="4" t="s">
        <v>288</v>
      </c>
      <c r="BP65">
        <v>1</v>
      </c>
      <c r="BQ65">
        <v>1</v>
      </c>
    </row>
    <row r="66" spans="1:69">
      <c r="A66" s="3">
        <v>2</v>
      </c>
      <c r="B66" s="83">
        <v>301</v>
      </c>
      <c r="C66" s="3">
        <v>151033000</v>
      </c>
      <c r="D66" s="3">
        <v>109717</v>
      </c>
      <c r="E66" s="3">
        <v>6308301</v>
      </c>
      <c r="F66" s="3" t="s">
        <v>289</v>
      </c>
      <c r="G66" s="85" t="s">
        <v>290</v>
      </c>
      <c r="H66" s="3">
        <v>20</v>
      </c>
      <c r="I66" s="3" t="s">
        <v>46</v>
      </c>
      <c r="J66" s="3" t="s">
        <v>44</v>
      </c>
      <c r="K66" s="3" t="s">
        <v>48</v>
      </c>
      <c r="L66" s="3">
        <v>44068</v>
      </c>
      <c r="M66" s="5">
        <v>207</v>
      </c>
      <c r="N66" s="5">
        <v>13</v>
      </c>
      <c r="O66" s="5">
        <v>2315</v>
      </c>
      <c r="P66" s="5">
        <v>1938</v>
      </c>
      <c r="Q66" s="5">
        <v>12</v>
      </c>
      <c r="R66" s="5">
        <v>2145</v>
      </c>
      <c r="S66" s="5">
        <v>1801</v>
      </c>
      <c r="T66" s="5">
        <v>1</v>
      </c>
      <c r="U66" s="5">
        <v>170</v>
      </c>
      <c r="V66" s="5">
        <v>137</v>
      </c>
      <c r="W66" s="3">
        <v>208</v>
      </c>
      <c r="X66" s="3">
        <v>14</v>
      </c>
      <c r="Y66" s="3">
        <v>2486</v>
      </c>
      <c r="Z66" s="3">
        <v>2074</v>
      </c>
      <c r="AA66" s="3">
        <v>13</v>
      </c>
      <c r="AB66" s="3">
        <v>2315</v>
      </c>
      <c r="AC66" s="3">
        <v>1938</v>
      </c>
      <c r="AD66" s="3">
        <v>1</v>
      </c>
      <c r="AE66" s="3">
        <v>171</v>
      </c>
      <c r="AF66" s="3">
        <v>136</v>
      </c>
      <c r="AG66" s="3">
        <v>209</v>
      </c>
      <c r="AH66" s="5">
        <v>15</v>
      </c>
      <c r="AI66" s="5">
        <v>2656</v>
      </c>
      <c r="AJ66" s="5">
        <v>2211</v>
      </c>
      <c r="AK66" s="5">
        <v>13</v>
      </c>
      <c r="AL66" s="5">
        <v>2315</v>
      </c>
      <c r="AM66" s="5">
        <v>1938</v>
      </c>
      <c r="AN66" s="5">
        <v>2</v>
      </c>
      <c r="AO66" s="5">
        <v>341</v>
      </c>
      <c r="AP66" s="5">
        <v>273</v>
      </c>
      <c r="AQ66" s="3">
        <v>210</v>
      </c>
      <c r="AR66" s="3">
        <v>16</v>
      </c>
      <c r="AS66" s="3">
        <v>2827</v>
      </c>
      <c r="AT66" s="3">
        <v>2347</v>
      </c>
      <c r="AU66" s="3">
        <v>14</v>
      </c>
      <c r="AV66" s="3">
        <v>2486</v>
      </c>
      <c r="AW66" s="3">
        <v>2074</v>
      </c>
      <c r="AX66" s="3">
        <v>2</v>
      </c>
      <c r="AY66" s="3">
        <v>341</v>
      </c>
      <c r="AZ66" s="3">
        <v>273</v>
      </c>
      <c r="BA66" s="47">
        <v>1</v>
      </c>
      <c r="BB66" s="47">
        <v>1</v>
      </c>
      <c r="BC66" s="47">
        <v>4</v>
      </c>
      <c r="BD66" s="47">
        <v>4</v>
      </c>
      <c r="BE66" s="6">
        <v>44161</v>
      </c>
      <c r="BG66" s="3">
        <v>11</v>
      </c>
      <c r="BH66" s="3">
        <v>12</v>
      </c>
      <c r="BI66" s="3">
        <v>11</v>
      </c>
      <c r="BJ66" s="3">
        <v>11</v>
      </c>
      <c r="BK66" s="4" t="s">
        <v>291</v>
      </c>
    </row>
    <row r="67" spans="1:69">
      <c r="A67" s="3">
        <v>2</v>
      </c>
      <c r="B67" s="83">
        <v>302</v>
      </c>
      <c r="C67" s="3">
        <v>606138100</v>
      </c>
      <c r="D67" s="3">
        <v>43528</v>
      </c>
      <c r="E67" s="3">
        <v>6310004</v>
      </c>
      <c r="F67" s="3" t="s">
        <v>292</v>
      </c>
      <c r="G67" s="85" t="s">
        <v>293</v>
      </c>
      <c r="H67" s="3">
        <v>25</v>
      </c>
      <c r="I67" s="3" t="s">
        <v>46</v>
      </c>
      <c r="J67" s="3" t="s">
        <v>44</v>
      </c>
      <c r="K67" s="3" t="s">
        <v>47</v>
      </c>
      <c r="L67" s="3">
        <v>44068</v>
      </c>
      <c r="M67" s="5">
        <v>206</v>
      </c>
      <c r="N67" s="5">
        <v>37</v>
      </c>
      <c r="O67" s="5">
        <v>5445</v>
      </c>
      <c r="P67" s="5">
        <v>5211</v>
      </c>
      <c r="Q67" s="5">
        <v>32</v>
      </c>
      <c r="R67" s="5">
        <v>4345</v>
      </c>
      <c r="S67" s="5">
        <v>4529</v>
      </c>
      <c r="T67" s="5">
        <v>5</v>
      </c>
      <c r="U67" s="5">
        <v>1100</v>
      </c>
      <c r="V67" s="5">
        <v>682</v>
      </c>
      <c r="W67" s="3">
        <v>207</v>
      </c>
      <c r="X67" s="3">
        <v>38</v>
      </c>
      <c r="Y67" s="3">
        <v>8250</v>
      </c>
      <c r="Z67" s="3">
        <v>5348</v>
      </c>
      <c r="AA67" s="3">
        <v>33</v>
      </c>
      <c r="AB67" s="3">
        <v>7150</v>
      </c>
      <c r="AC67" s="3">
        <v>4666</v>
      </c>
      <c r="AD67" s="3">
        <v>5</v>
      </c>
      <c r="AE67" s="3">
        <v>1100</v>
      </c>
      <c r="AF67" s="3">
        <v>682</v>
      </c>
      <c r="AG67" s="3">
        <v>208</v>
      </c>
      <c r="AH67" s="5">
        <v>49</v>
      </c>
      <c r="AI67" s="5">
        <v>10670</v>
      </c>
      <c r="AJ67" s="5">
        <v>6848</v>
      </c>
      <c r="AK67" s="5">
        <v>38</v>
      </c>
      <c r="AL67" s="5">
        <v>8250</v>
      </c>
      <c r="AM67" s="5">
        <v>5348</v>
      </c>
      <c r="AN67" s="5">
        <v>11</v>
      </c>
      <c r="AO67" s="5">
        <v>2420</v>
      </c>
      <c r="AP67" s="5">
        <v>1500</v>
      </c>
      <c r="AQ67" s="3">
        <v>209</v>
      </c>
      <c r="AR67" s="3">
        <v>49</v>
      </c>
      <c r="AS67" s="3">
        <v>10670</v>
      </c>
      <c r="AT67" s="3">
        <v>6848</v>
      </c>
      <c r="AU67" s="3">
        <v>38</v>
      </c>
      <c r="AV67" s="3">
        <v>8250</v>
      </c>
      <c r="AW67" s="3">
        <v>5348</v>
      </c>
      <c r="AX67" s="3">
        <v>11</v>
      </c>
      <c r="AY67" s="3">
        <v>2420</v>
      </c>
      <c r="AZ67" s="3">
        <v>1500</v>
      </c>
      <c r="BA67" s="47">
        <v>1</v>
      </c>
      <c r="BB67" s="47">
        <v>1</v>
      </c>
      <c r="BC67" s="47">
        <v>1</v>
      </c>
      <c r="BD67" s="47">
        <v>4</v>
      </c>
      <c r="BE67" s="6">
        <v>44161</v>
      </c>
      <c r="BG67" s="3">
        <v>27</v>
      </c>
      <c r="BH67" s="3">
        <v>27</v>
      </c>
      <c r="BI67" s="3">
        <v>27</v>
      </c>
      <c r="BJ67" s="3">
        <v>27</v>
      </c>
      <c r="BK67" s="4" t="s">
        <v>294</v>
      </c>
      <c r="BP67">
        <v>1</v>
      </c>
    </row>
    <row r="68" spans="1:69">
      <c r="A68" s="3">
        <v>2</v>
      </c>
      <c r="B68" s="83">
        <v>307</v>
      </c>
      <c r="C68" s="3">
        <v>579059000</v>
      </c>
      <c r="D68" s="3">
        <v>122310</v>
      </c>
      <c r="E68" s="3">
        <v>6310062</v>
      </c>
      <c r="F68" s="3" t="s">
        <v>295</v>
      </c>
      <c r="G68" s="85" t="s">
        <v>296</v>
      </c>
      <c r="H68" s="3">
        <v>20</v>
      </c>
      <c r="I68" s="3" t="s">
        <v>46</v>
      </c>
      <c r="J68" s="3" t="s">
        <v>44</v>
      </c>
      <c r="K68" s="3" t="s">
        <v>47</v>
      </c>
      <c r="L68" s="3">
        <v>44068</v>
      </c>
      <c r="M68" s="5">
        <v>205</v>
      </c>
      <c r="N68" s="5">
        <v>21</v>
      </c>
      <c r="O68" s="5">
        <v>1925</v>
      </c>
      <c r="P68" s="5">
        <v>3029</v>
      </c>
      <c r="Q68" s="5">
        <v>17</v>
      </c>
      <c r="R68" s="5">
        <v>1193</v>
      </c>
      <c r="S68" s="5">
        <v>2483</v>
      </c>
      <c r="T68" s="5">
        <v>4</v>
      </c>
      <c r="U68" s="5">
        <v>732</v>
      </c>
      <c r="V68" s="5">
        <v>546</v>
      </c>
      <c r="W68" s="3">
        <v>206</v>
      </c>
      <c r="X68" s="3">
        <v>22</v>
      </c>
      <c r="Y68" s="3">
        <v>2145</v>
      </c>
      <c r="Z68" s="3">
        <v>3165</v>
      </c>
      <c r="AA68" s="3">
        <v>18</v>
      </c>
      <c r="AB68" s="3">
        <v>1364</v>
      </c>
      <c r="AC68" s="3">
        <v>2620</v>
      </c>
      <c r="AD68" s="3">
        <v>4</v>
      </c>
      <c r="AE68" s="3">
        <v>781</v>
      </c>
      <c r="AF68" s="3">
        <v>545</v>
      </c>
      <c r="AG68" s="3" t="s">
        <v>58</v>
      </c>
      <c r="AH68" s="5">
        <v>0</v>
      </c>
      <c r="AI68" s="5">
        <v>1375</v>
      </c>
      <c r="AJ68" s="5">
        <v>165</v>
      </c>
      <c r="AK68" s="5" t="s">
        <v>58</v>
      </c>
      <c r="AL68" s="5" t="e">
        <v>#N/A</v>
      </c>
      <c r="AM68" s="5" t="e">
        <v>#VALUE!</v>
      </c>
      <c r="AN68" s="5" t="s">
        <v>58</v>
      </c>
      <c r="AO68" s="5" t="s">
        <v>58</v>
      </c>
      <c r="AP68" s="5" t="s">
        <v>58</v>
      </c>
      <c r="AQ68" s="3" t="s">
        <v>58</v>
      </c>
      <c r="AR68" s="3">
        <v>0</v>
      </c>
      <c r="AS68" s="3">
        <v>1375</v>
      </c>
      <c r="AT68" s="3">
        <v>165</v>
      </c>
      <c r="AU68" s="3" t="s">
        <v>58</v>
      </c>
      <c r="AV68" s="3" t="e">
        <v>#N/A</v>
      </c>
      <c r="AW68" s="3" t="e">
        <v>#VALUE!</v>
      </c>
      <c r="AX68" s="3" t="s">
        <v>58</v>
      </c>
      <c r="AY68" s="3" t="s">
        <v>58</v>
      </c>
      <c r="AZ68" s="3" t="s">
        <v>58</v>
      </c>
      <c r="BA68" s="47">
        <v>1</v>
      </c>
      <c r="BB68" s="47">
        <v>1</v>
      </c>
      <c r="BE68" s="6">
        <v>44161</v>
      </c>
      <c r="BG68" s="3">
        <v>13</v>
      </c>
      <c r="BH68" s="3">
        <v>13</v>
      </c>
      <c r="BK68" s="4" t="s">
        <v>297</v>
      </c>
      <c r="BP68">
        <v>1</v>
      </c>
      <c r="BQ68">
        <v>1</v>
      </c>
    </row>
    <row r="69" spans="1:69">
      <c r="A69" s="3">
        <v>2</v>
      </c>
      <c r="B69" s="83">
        <v>308</v>
      </c>
      <c r="C69" s="3">
        <v>254053320</v>
      </c>
      <c r="D69" s="3">
        <v>137423</v>
      </c>
      <c r="E69" s="3">
        <v>6308043</v>
      </c>
      <c r="F69" s="3" t="s">
        <v>298</v>
      </c>
      <c r="G69" s="85" t="s">
        <v>299</v>
      </c>
      <c r="H69" s="3">
        <v>13</v>
      </c>
      <c r="I69" s="3" t="s">
        <v>46</v>
      </c>
      <c r="J69" s="3" t="s">
        <v>44</v>
      </c>
      <c r="K69" s="3" t="s">
        <v>47</v>
      </c>
      <c r="L69" s="3">
        <v>44068</v>
      </c>
      <c r="M69" s="5">
        <v>208</v>
      </c>
      <c r="N69" s="5">
        <v>8</v>
      </c>
      <c r="O69" s="5">
        <v>803</v>
      </c>
      <c r="P69" s="5">
        <v>1256</v>
      </c>
      <c r="Q69" s="5">
        <v>6</v>
      </c>
      <c r="R69" s="5">
        <v>803</v>
      </c>
      <c r="S69" s="5">
        <v>983</v>
      </c>
      <c r="T69" s="5">
        <v>2</v>
      </c>
      <c r="U69" s="5">
        <v>0</v>
      </c>
      <c r="V69" s="5">
        <v>273</v>
      </c>
      <c r="W69" s="3">
        <v>209</v>
      </c>
      <c r="X69" s="3">
        <v>9</v>
      </c>
      <c r="Y69" s="3">
        <v>1023</v>
      </c>
      <c r="Z69" s="3">
        <v>1392</v>
      </c>
      <c r="AA69" s="3">
        <v>6</v>
      </c>
      <c r="AB69" s="3">
        <v>803</v>
      </c>
      <c r="AC69" s="3">
        <v>983</v>
      </c>
      <c r="AD69" s="3">
        <v>3</v>
      </c>
      <c r="AE69" s="3">
        <v>220</v>
      </c>
      <c r="AF69" s="3">
        <v>409</v>
      </c>
      <c r="AG69" s="3" t="s">
        <v>58</v>
      </c>
      <c r="AH69" s="5">
        <v>0</v>
      </c>
      <c r="AI69" s="5">
        <v>803</v>
      </c>
      <c r="AJ69" s="5">
        <v>165</v>
      </c>
      <c r="AK69" s="5" t="s">
        <v>58</v>
      </c>
      <c r="AL69" s="5" t="e">
        <v>#N/A</v>
      </c>
      <c r="AM69" s="5" t="e">
        <v>#VALUE!</v>
      </c>
      <c r="AN69" s="5" t="s">
        <v>58</v>
      </c>
      <c r="AO69" s="5" t="s">
        <v>58</v>
      </c>
      <c r="AP69" s="5" t="s">
        <v>58</v>
      </c>
      <c r="AQ69" s="3" t="s">
        <v>58</v>
      </c>
      <c r="AR69" s="3">
        <v>0</v>
      </c>
      <c r="AS69" s="3">
        <v>803</v>
      </c>
      <c r="AT69" s="3">
        <v>165</v>
      </c>
      <c r="AU69" s="3" t="s">
        <v>58</v>
      </c>
      <c r="AV69" s="3" t="e">
        <v>#N/A</v>
      </c>
      <c r="AW69" s="3" t="e">
        <v>#VALUE!</v>
      </c>
      <c r="AX69" s="3" t="s">
        <v>58</v>
      </c>
      <c r="AY69" s="3" t="s">
        <v>58</v>
      </c>
      <c r="AZ69" s="3" t="s">
        <v>58</v>
      </c>
      <c r="BA69" s="47">
        <v>1</v>
      </c>
      <c r="BB69" s="47">
        <v>5</v>
      </c>
      <c r="BE69" s="6">
        <v>44161</v>
      </c>
      <c r="BG69" s="3">
        <v>3</v>
      </c>
      <c r="BH69" s="3">
        <v>3</v>
      </c>
      <c r="BK69" s="4" t="s">
        <v>300</v>
      </c>
    </row>
    <row r="70" spans="1:69">
      <c r="A70" s="3">
        <v>2</v>
      </c>
      <c r="B70" s="83">
        <v>309</v>
      </c>
      <c r="C70" s="3">
        <v>500013000</v>
      </c>
      <c r="D70" s="3">
        <v>16178</v>
      </c>
      <c r="E70" s="3">
        <v>6310033</v>
      </c>
      <c r="F70" s="3" t="s">
        <v>301</v>
      </c>
      <c r="G70" s="85" t="s">
        <v>302</v>
      </c>
      <c r="H70" s="3">
        <v>13</v>
      </c>
      <c r="I70" s="3" t="s">
        <v>46</v>
      </c>
      <c r="J70" s="3" t="s">
        <v>44</v>
      </c>
      <c r="K70" s="3" t="s">
        <v>45</v>
      </c>
      <c r="L70" s="3">
        <v>44068</v>
      </c>
      <c r="M70" s="5">
        <v>205</v>
      </c>
      <c r="N70" s="5">
        <v>28</v>
      </c>
      <c r="O70" s="5">
        <v>3465</v>
      </c>
      <c r="P70" s="5">
        <v>3984</v>
      </c>
      <c r="Q70" s="5">
        <v>25</v>
      </c>
      <c r="R70" s="5">
        <v>2805</v>
      </c>
      <c r="S70" s="5">
        <v>3575</v>
      </c>
      <c r="T70" s="5">
        <v>3</v>
      </c>
      <c r="U70" s="5">
        <v>660</v>
      </c>
      <c r="V70" s="5">
        <v>409</v>
      </c>
      <c r="W70" s="3">
        <v>206</v>
      </c>
      <c r="X70" s="3">
        <v>28</v>
      </c>
      <c r="Y70" s="3">
        <v>3465</v>
      </c>
      <c r="Z70" s="3">
        <v>3984</v>
      </c>
      <c r="AA70" s="3">
        <v>25</v>
      </c>
      <c r="AB70" s="3">
        <v>2805</v>
      </c>
      <c r="AC70" s="3">
        <v>3575</v>
      </c>
      <c r="AD70" s="3">
        <v>3</v>
      </c>
      <c r="AE70" s="3">
        <v>660</v>
      </c>
      <c r="AF70" s="3">
        <v>409</v>
      </c>
      <c r="AG70" s="3">
        <v>207</v>
      </c>
      <c r="AH70" s="5">
        <v>31</v>
      </c>
      <c r="AI70" s="5">
        <v>5148</v>
      </c>
      <c r="AJ70" s="5">
        <v>4393</v>
      </c>
      <c r="AK70" s="5">
        <v>26</v>
      </c>
      <c r="AL70" s="5">
        <v>4048</v>
      </c>
      <c r="AM70" s="5">
        <v>3711</v>
      </c>
      <c r="AN70" s="5">
        <v>5</v>
      </c>
      <c r="AO70" s="5">
        <v>1100</v>
      </c>
      <c r="AP70" s="5">
        <v>682</v>
      </c>
      <c r="AQ70" s="3">
        <v>208</v>
      </c>
      <c r="AR70" s="3">
        <v>31</v>
      </c>
      <c r="AS70" s="3">
        <v>5148</v>
      </c>
      <c r="AT70" s="3">
        <v>4393</v>
      </c>
      <c r="AU70" s="3">
        <v>26</v>
      </c>
      <c r="AV70" s="3">
        <v>4048</v>
      </c>
      <c r="AW70" s="3">
        <v>3711</v>
      </c>
      <c r="AX70" s="3">
        <v>5</v>
      </c>
      <c r="AY70" s="3">
        <v>1100</v>
      </c>
      <c r="AZ70" s="3">
        <v>682</v>
      </c>
      <c r="BA70" s="47">
        <v>1</v>
      </c>
      <c r="BB70" s="47">
        <v>1</v>
      </c>
      <c r="BC70" s="47">
        <v>1</v>
      </c>
      <c r="BD70" s="47">
        <v>1</v>
      </c>
      <c r="BE70" s="6">
        <v>44161</v>
      </c>
      <c r="BG70" s="3">
        <v>21</v>
      </c>
      <c r="BH70" s="3">
        <v>21</v>
      </c>
      <c r="BI70" s="3">
        <v>21</v>
      </c>
      <c r="BJ70" s="3">
        <v>21</v>
      </c>
      <c r="BK70" s="4" t="s">
        <v>303</v>
      </c>
      <c r="BP70">
        <v>1</v>
      </c>
      <c r="BQ70">
        <v>1</v>
      </c>
    </row>
    <row r="71" spans="1:69">
      <c r="A71" s="3">
        <v>2</v>
      </c>
      <c r="B71" s="83">
        <v>311</v>
      </c>
      <c r="C71" s="3">
        <v>110104000</v>
      </c>
      <c r="D71" s="3">
        <v>14140</v>
      </c>
      <c r="E71" s="3">
        <v>6308144</v>
      </c>
      <c r="F71" s="3" t="s">
        <v>304</v>
      </c>
      <c r="G71" s="85" t="s">
        <v>305</v>
      </c>
      <c r="H71" s="3">
        <v>13</v>
      </c>
      <c r="I71" s="3" t="s">
        <v>46</v>
      </c>
      <c r="J71" s="3" t="s">
        <v>44</v>
      </c>
      <c r="K71" s="3" t="s">
        <v>47</v>
      </c>
      <c r="L71" s="3">
        <v>44069</v>
      </c>
      <c r="M71" s="5">
        <v>207</v>
      </c>
      <c r="N71" s="5">
        <v>20</v>
      </c>
      <c r="O71" s="5">
        <v>2728</v>
      </c>
      <c r="P71" s="5">
        <v>2893</v>
      </c>
      <c r="Q71" s="5">
        <v>15</v>
      </c>
      <c r="R71" s="5">
        <v>1875</v>
      </c>
      <c r="S71" s="5">
        <v>2211</v>
      </c>
      <c r="T71" s="5">
        <v>5</v>
      </c>
      <c r="U71" s="5">
        <v>853</v>
      </c>
      <c r="V71" s="5">
        <v>682</v>
      </c>
      <c r="W71" s="3">
        <v>208</v>
      </c>
      <c r="X71" s="3">
        <v>21</v>
      </c>
      <c r="Y71" s="3">
        <v>2948</v>
      </c>
      <c r="Z71" s="3">
        <v>3029</v>
      </c>
      <c r="AA71" s="3">
        <v>15</v>
      </c>
      <c r="AB71" s="3">
        <v>1875</v>
      </c>
      <c r="AC71" s="3">
        <v>2211</v>
      </c>
      <c r="AD71" s="3">
        <v>6</v>
      </c>
      <c r="AE71" s="3">
        <v>1073</v>
      </c>
      <c r="AF71" s="3">
        <v>818</v>
      </c>
      <c r="AG71" s="3" t="s">
        <v>58</v>
      </c>
      <c r="AH71" s="5">
        <v>0</v>
      </c>
      <c r="AI71" s="5">
        <v>803</v>
      </c>
      <c r="AJ71" s="5">
        <v>165</v>
      </c>
      <c r="AK71" s="5" t="s">
        <v>58</v>
      </c>
      <c r="AL71" s="5" t="e">
        <v>#N/A</v>
      </c>
      <c r="AM71" s="5" t="e">
        <v>#VALUE!</v>
      </c>
      <c r="AN71" s="5" t="s">
        <v>58</v>
      </c>
      <c r="AO71" s="5" t="s">
        <v>58</v>
      </c>
      <c r="AP71" s="5" t="s">
        <v>58</v>
      </c>
      <c r="AQ71" s="3" t="s">
        <v>58</v>
      </c>
      <c r="AR71" s="3">
        <v>0</v>
      </c>
      <c r="AS71" s="3">
        <v>803</v>
      </c>
      <c r="AT71" s="3">
        <v>165</v>
      </c>
      <c r="AU71" s="3" t="s">
        <v>58</v>
      </c>
      <c r="AV71" s="3" t="e">
        <v>#N/A</v>
      </c>
      <c r="AW71" s="3" t="e">
        <v>#VALUE!</v>
      </c>
      <c r="AX71" s="3" t="s">
        <v>58</v>
      </c>
      <c r="AY71" s="3" t="s">
        <v>58</v>
      </c>
      <c r="AZ71" s="3" t="s">
        <v>58</v>
      </c>
      <c r="BA71" s="47">
        <v>1</v>
      </c>
      <c r="BB71" s="47">
        <v>1</v>
      </c>
      <c r="BE71" s="6">
        <v>44161</v>
      </c>
      <c r="BG71" s="3">
        <v>9</v>
      </c>
      <c r="BH71" s="3">
        <v>9</v>
      </c>
      <c r="BK71" s="4" t="s">
        <v>306</v>
      </c>
    </row>
    <row r="72" spans="1:69">
      <c r="A72" s="3">
        <v>2</v>
      </c>
      <c r="B72" s="83">
        <v>312</v>
      </c>
      <c r="C72" s="3">
        <v>672256000</v>
      </c>
      <c r="D72" s="3">
        <v>67868</v>
      </c>
      <c r="E72" s="3">
        <v>6310074</v>
      </c>
      <c r="F72" s="3" t="s">
        <v>307</v>
      </c>
      <c r="G72" s="85" t="s">
        <v>308</v>
      </c>
      <c r="H72" s="3">
        <v>20</v>
      </c>
      <c r="I72" s="3" t="s">
        <v>46</v>
      </c>
      <c r="J72" s="3" t="s">
        <v>44</v>
      </c>
      <c r="K72" s="3" t="s">
        <v>47</v>
      </c>
      <c r="L72" s="3">
        <v>44070</v>
      </c>
      <c r="M72" s="5">
        <v>206</v>
      </c>
      <c r="N72" s="5">
        <v>25</v>
      </c>
      <c r="O72" s="5">
        <v>2805</v>
      </c>
      <c r="P72" s="5">
        <v>3575</v>
      </c>
      <c r="Q72" s="5">
        <v>18</v>
      </c>
      <c r="R72" s="5">
        <v>1364</v>
      </c>
      <c r="S72" s="5">
        <v>2620</v>
      </c>
      <c r="T72" s="5">
        <v>7</v>
      </c>
      <c r="U72" s="5">
        <v>1441</v>
      </c>
      <c r="V72" s="5">
        <v>955</v>
      </c>
      <c r="W72" s="3">
        <v>207</v>
      </c>
      <c r="X72" s="3">
        <v>25</v>
      </c>
      <c r="Y72" s="3">
        <v>4609</v>
      </c>
      <c r="Z72" s="3">
        <v>3575</v>
      </c>
      <c r="AA72" s="3">
        <v>18</v>
      </c>
      <c r="AB72" s="3">
        <v>3168</v>
      </c>
      <c r="AC72" s="3">
        <v>2620</v>
      </c>
      <c r="AD72" s="3">
        <v>7</v>
      </c>
      <c r="AE72" s="3">
        <v>1441</v>
      </c>
      <c r="AF72" s="3">
        <v>955</v>
      </c>
      <c r="AG72" s="3">
        <v>208</v>
      </c>
      <c r="AH72" s="5">
        <v>23</v>
      </c>
      <c r="AI72" s="5">
        <v>4169</v>
      </c>
      <c r="AJ72" s="5">
        <v>3302</v>
      </c>
      <c r="AK72" s="5">
        <v>17</v>
      </c>
      <c r="AL72" s="5">
        <v>2997</v>
      </c>
      <c r="AM72" s="5">
        <v>2483</v>
      </c>
      <c r="AN72" s="5">
        <v>6</v>
      </c>
      <c r="AO72" s="5">
        <v>1172</v>
      </c>
      <c r="AP72" s="5">
        <v>819</v>
      </c>
      <c r="AQ72" s="3">
        <v>209</v>
      </c>
      <c r="AR72" s="3">
        <v>23</v>
      </c>
      <c r="AS72" s="3">
        <v>4169</v>
      </c>
      <c r="AT72" s="3">
        <v>3302</v>
      </c>
      <c r="AU72" s="3">
        <v>17</v>
      </c>
      <c r="AV72" s="3">
        <v>2997</v>
      </c>
      <c r="AW72" s="3">
        <v>2483</v>
      </c>
      <c r="AX72" s="3">
        <v>6</v>
      </c>
      <c r="AY72" s="3">
        <v>1172</v>
      </c>
      <c r="AZ72" s="3">
        <v>819</v>
      </c>
      <c r="BA72" s="47">
        <v>1</v>
      </c>
      <c r="BB72" s="47">
        <v>1</v>
      </c>
      <c r="BC72" s="47">
        <v>1</v>
      </c>
      <c r="BD72" s="47">
        <v>4</v>
      </c>
      <c r="BE72" s="6">
        <v>44161</v>
      </c>
      <c r="BG72" s="3">
        <v>10</v>
      </c>
      <c r="BH72" s="3">
        <v>10</v>
      </c>
      <c r="BI72" s="3">
        <v>10</v>
      </c>
      <c r="BJ72" s="3">
        <v>10</v>
      </c>
      <c r="BK72" s="4" t="s">
        <v>309</v>
      </c>
      <c r="BP72">
        <v>1</v>
      </c>
    </row>
    <row r="73" spans="1:69">
      <c r="A73" s="3">
        <v>2</v>
      </c>
      <c r="B73" s="83">
        <v>313</v>
      </c>
      <c r="C73" s="3">
        <v>553125000</v>
      </c>
      <c r="D73" s="3">
        <v>106921</v>
      </c>
      <c r="E73" s="3">
        <v>6310045</v>
      </c>
      <c r="F73" s="3" t="s">
        <v>310</v>
      </c>
      <c r="G73" s="85" t="s">
        <v>311</v>
      </c>
      <c r="H73" s="3">
        <v>20</v>
      </c>
      <c r="I73" s="3" t="s">
        <v>46</v>
      </c>
      <c r="J73" s="3" t="s">
        <v>44</v>
      </c>
      <c r="K73" s="3" t="s">
        <v>47</v>
      </c>
      <c r="L73" s="3">
        <v>44070</v>
      </c>
      <c r="M73" s="5">
        <v>207</v>
      </c>
      <c r="N73" s="5">
        <v>12</v>
      </c>
      <c r="O73" s="5">
        <v>2145</v>
      </c>
      <c r="P73" s="5">
        <v>1801</v>
      </c>
      <c r="Q73" s="5">
        <v>8</v>
      </c>
      <c r="R73" s="5">
        <v>1375</v>
      </c>
      <c r="S73" s="5">
        <v>1256</v>
      </c>
      <c r="T73" s="5">
        <v>4</v>
      </c>
      <c r="U73" s="5">
        <v>770</v>
      </c>
      <c r="V73" s="5">
        <v>545</v>
      </c>
      <c r="W73" s="3">
        <v>208</v>
      </c>
      <c r="X73" s="3">
        <v>12</v>
      </c>
      <c r="Y73" s="3">
        <v>2145</v>
      </c>
      <c r="Z73" s="3">
        <v>1801</v>
      </c>
      <c r="AA73" s="3">
        <v>8</v>
      </c>
      <c r="AB73" s="3">
        <v>1375</v>
      </c>
      <c r="AC73" s="3">
        <v>1256</v>
      </c>
      <c r="AD73" s="3">
        <v>4</v>
      </c>
      <c r="AE73" s="3">
        <v>770</v>
      </c>
      <c r="AF73" s="3">
        <v>545</v>
      </c>
      <c r="AG73" s="3" t="s">
        <v>58</v>
      </c>
      <c r="AH73" s="5">
        <v>0</v>
      </c>
      <c r="AI73" s="5">
        <v>1375</v>
      </c>
      <c r="AJ73" s="5">
        <v>165</v>
      </c>
      <c r="AK73" s="5" t="s">
        <v>58</v>
      </c>
      <c r="AL73" s="5" t="e">
        <v>#N/A</v>
      </c>
      <c r="AM73" s="5" t="e">
        <v>#VALUE!</v>
      </c>
      <c r="AN73" s="5" t="s">
        <v>58</v>
      </c>
      <c r="AO73" s="5" t="s">
        <v>58</v>
      </c>
      <c r="AP73" s="5" t="s">
        <v>58</v>
      </c>
      <c r="AQ73" s="3" t="s">
        <v>58</v>
      </c>
      <c r="AR73" s="3">
        <v>0</v>
      </c>
      <c r="AS73" s="3">
        <v>1375</v>
      </c>
      <c r="AT73" s="3">
        <v>165</v>
      </c>
      <c r="AU73" s="3" t="s">
        <v>58</v>
      </c>
      <c r="AV73" s="3" t="e">
        <v>#N/A</v>
      </c>
      <c r="AW73" s="3" t="e">
        <v>#VALUE!</v>
      </c>
      <c r="AX73" s="3" t="s">
        <v>58</v>
      </c>
      <c r="AY73" s="3" t="s">
        <v>58</v>
      </c>
      <c r="AZ73" s="3" t="s">
        <v>58</v>
      </c>
      <c r="BA73" s="47">
        <v>1</v>
      </c>
      <c r="BB73" s="47">
        <v>1</v>
      </c>
      <c r="BE73" s="6">
        <v>44161</v>
      </c>
      <c r="BG73" s="3">
        <v>4</v>
      </c>
      <c r="BH73" s="3">
        <v>4</v>
      </c>
      <c r="BK73" s="4" t="s">
        <v>312</v>
      </c>
    </row>
    <row r="74" spans="1:69">
      <c r="A74" s="3">
        <v>2</v>
      </c>
      <c r="B74" s="83">
        <v>314</v>
      </c>
      <c r="C74" s="3">
        <v>522142000</v>
      </c>
      <c r="D74" s="3">
        <v>67764</v>
      </c>
      <c r="E74" s="3">
        <v>6310812</v>
      </c>
      <c r="F74" s="3" t="s">
        <v>313</v>
      </c>
      <c r="G74" s="85" t="s">
        <v>314</v>
      </c>
      <c r="H74" s="3">
        <v>20</v>
      </c>
      <c r="I74" s="3" t="s">
        <v>46</v>
      </c>
      <c r="J74" s="3" t="s">
        <v>44</v>
      </c>
      <c r="K74" s="3" t="s">
        <v>47</v>
      </c>
      <c r="L74" s="3">
        <v>44070</v>
      </c>
      <c r="M74" s="5">
        <v>205</v>
      </c>
      <c r="N74" s="5">
        <v>63</v>
      </c>
      <c r="O74" s="5">
        <v>11379</v>
      </c>
      <c r="P74" s="5">
        <v>8758</v>
      </c>
      <c r="Q74" s="5">
        <v>45</v>
      </c>
      <c r="R74" s="5">
        <v>7205</v>
      </c>
      <c r="S74" s="5">
        <v>6303</v>
      </c>
      <c r="T74" s="5">
        <v>18</v>
      </c>
      <c r="U74" s="5">
        <v>4174</v>
      </c>
      <c r="V74" s="5">
        <v>2455</v>
      </c>
      <c r="W74" s="3">
        <v>206</v>
      </c>
      <c r="X74" s="3">
        <v>63</v>
      </c>
      <c r="Y74" s="3">
        <v>11379</v>
      </c>
      <c r="Z74" s="3">
        <v>8758</v>
      </c>
      <c r="AA74" s="3">
        <v>45</v>
      </c>
      <c r="AB74" s="3">
        <v>7205</v>
      </c>
      <c r="AC74" s="3">
        <v>6303</v>
      </c>
      <c r="AD74" s="3">
        <v>18</v>
      </c>
      <c r="AE74" s="3">
        <v>4174</v>
      </c>
      <c r="AF74" s="3">
        <v>2455</v>
      </c>
      <c r="AG74" s="3">
        <v>207</v>
      </c>
      <c r="AH74" s="5">
        <v>35</v>
      </c>
      <c r="AI74" s="5">
        <v>6809</v>
      </c>
      <c r="AJ74" s="5">
        <v>4939</v>
      </c>
      <c r="AK74" s="5">
        <v>31</v>
      </c>
      <c r="AL74" s="5">
        <v>5929</v>
      </c>
      <c r="AM74" s="5">
        <v>4393</v>
      </c>
      <c r="AN74" s="5">
        <v>4</v>
      </c>
      <c r="AO74" s="5">
        <v>880</v>
      </c>
      <c r="AP74" s="5">
        <v>546</v>
      </c>
      <c r="AQ74" s="3">
        <v>208</v>
      </c>
      <c r="AR74" s="3">
        <v>36</v>
      </c>
      <c r="AS74" s="3">
        <v>7029</v>
      </c>
      <c r="AT74" s="3">
        <v>5075</v>
      </c>
      <c r="AU74" s="3">
        <v>31</v>
      </c>
      <c r="AV74" s="3">
        <v>5929</v>
      </c>
      <c r="AW74" s="3">
        <v>4393</v>
      </c>
      <c r="AX74" s="3">
        <v>5</v>
      </c>
      <c r="AY74" s="3">
        <v>1100</v>
      </c>
      <c r="AZ74" s="3">
        <v>682</v>
      </c>
      <c r="BA74" s="47">
        <v>1</v>
      </c>
      <c r="BB74" s="47">
        <v>1</v>
      </c>
      <c r="BC74" s="47">
        <v>1</v>
      </c>
      <c r="BD74" s="47">
        <v>1</v>
      </c>
      <c r="BE74" s="6">
        <v>44161</v>
      </c>
      <c r="BG74" s="3">
        <v>26</v>
      </c>
      <c r="BH74" s="3">
        <v>26</v>
      </c>
      <c r="BI74" s="3">
        <v>26</v>
      </c>
      <c r="BJ74" s="3">
        <v>26</v>
      </c>
      <c r="BK74" s="4" t="s">
        <v>315</v>
      </c>
      <c r="BP74">
        <v>1</v>
      </c>
      <c r="BQ74">
        <v>1</v>
      </c>
    </row>
    <row r="75" spans="1:69" s="11" customFormat="1">
      <c r="A75" s="7">
        <v>2</v>
      </c>
      <c r="B75" s="85">
        <v>315</v>
      </c>
      <c r="C75" s="7">
        <v>536022010</v>
      </c>
      <c r="D75" s="7">
        <v>119767</v>
      </c>
      <c r="E75" s="7">
        <v>6310837</v>
      </c>
      <c r="F75" s="7" t="s">
        <v>316</v>
      </c>
      <c r="G75" s="85" t="s">
        <v>317</v>
      </c>
      <c r="H75" s="7">
        <v>20</v>
      </c>
      <c r="I75" s="7" t="s">
        <v>46</v>
      </c>
      <c r="J75" s="7" t="s">
        <v>44</v>
      </c>
      <c r="K75" s="7" t="s">
        <v>48</v>
      </c>
      <c r="L75" s="7">
        <v>44070</v>
      </c>
      <c r="M75" s="8">
        <v>207</v>
      </c>
      <c r="N75" s="8">
        <v>31</v>
      </c>
      <c r="O75" s="8">
        <v>5929</v>
      </c>
      <c r="P75" s="8">
        <v>4393</v>
      </c>
      <c r="Q75" s="8">
        <v>21</v>
      </c>
      <c r="R75" s="8">
        <v>3729</v>
      </c>
      <c r="S75" s="8">
        <v>3029</v>
      </c>
      <c r="T75" s="8">
        <v>10</v>
      </c>
      <c r="U75" s="8">
        <v>2200</v>
      </c>
      <c r="V75" s="8">
        <v>1364</v>
      </c>
      <c r="W75" s="7">
        <v>208</v>
      </c>
      <c r="X75" s="7">
        <v>32</v>
      </c>
      <c r="Y75" s="7">
        <v>6149</v>
      </c>
      <c r="Z75" s="7">
        <v>4529</v>
      </c>
      <c r="AA75" s="7">
        <v>22</v>
      </c>
      <c r="AB75" s="7">
        <v>3949</v>
      </c>
      <c r="AC75" s="7">
        <v>3165</v>
      </c>
      <c r="AD75" s="7">
        <v>10</v>
      </c>
      <c r="AE75" s="7">
        <v>2200</v>
      </c>
      <c r="AF75" s="7">
        <v>1364</v>
      </c>
      <c r="AG75" s="7">
        <v>209</v>
      </c>
      <c r="AH75" s="8">
        <v>13</v>
      </c>
      <c r="AI75" s="8">
        <v>2315</v>
      </c>
      <c r="AJ75" s="8">
        <v>1938</v>
      </c>
      <c r="AK75" s="8">
        <v>12</v>
      </c>
      <c r="AL75" s="8">
        <v>2145</v>
      </c>
      <c r="AM75" s="8">
        <v>1801</v>
      </c>
      <c r="AN75" s="8">
        <v>1</v>
      </c>
      <c r="AO75" s="8">
        <v>170</v>
      </c>
      <c r="AP75" s="8">
        <v>137</v>
      </c>
      <c r="AQ75" s="7">
        <v>210</v>
      </c>
      <c r="AR75" s="7">
        <v>14</v>
      </c>
      <c r="AS75" s="7">
        <v>2486</v>
      </c>
      <c r="AT75" s="7">
        <v>2074</v>
      </c>
      <c r="AU75" s="7">
        <v>13</v>
      </c>
      <c r="AV75" s="7">
        <v>2315</v>
      </c>
      <c r="AW75" s="7">
        <v>1938</v>
      </c>
      <c r="AX75" s="7">
        <v>1</v>
      </c>
      <c r="AY75" s="7">
        <v>171</v>
      </c>
      <c r="AZ75" s="7">
        <v>136</v>
      </c>
      <c r="BA75" s="48">
        <v>1</v>
      </c>
      <c r="BB75" s="48">
        <v>1</v>
      </c>
      <c r="BC75" s="48">
        <v>4</v>
      </c>
      <c r="BD75" s="48">
        <v>4</v>
      </c>
      <c r="BE75" s="9">
        <v>44161</v>
      </c>
      <c r="BF75" s="7"/>
      <c r="BG75" s="7">
        <v>10</v>
      </c>
      <c r="BH75" s="7">
        <v>11</v>
      </c>
      <c r="BI75" s="7">
        <v>11</v>
      </c>
      <c r="BJ75" s="7">
        <v>11</v>
      </c>
      <c r="BK75" s="10" t="s">
        <v>318</v>
      </c>
    </row>
    <row r="76" spans="1:69">
      <c r="A76" s="3">
        <v>2</v>
      </c>
      <c r="B76" s="83">
        <v>316</v>
      </c>
      <c r="C76" s="3">
        <v>372033500</v>
      </c>
      <c r="D76" s="3">
        <v>178826</v>
      </c>
      <c r="E76" s="3">
        <v>6302175</v>
      </c>
      <c r="F76" s="3" t="s">
        <v>319</v>
      </c>
      <c r="G76" s="85" t="s">
        <v>432</v>
      </c>
      <c r="H76" s="3">
        <v>25</v>
      </c>
      <c r="I76" s="3" t="s">
        <v>46</v>
      </c>
      <c r="J76" s="3" t="s">
        <v>44</v>
      </c>
      <c r="K76" s="3" t="s">
        <v>48</v>
      </c>
      <c r="L76" s="3">
        <v>44071</v>
      </c>
      <c r="M76" s="5">
        <v>206</v>
      </c>
      <c r="N76" s="5">
        <v>32</v>
      </c>
      <c r="O76" s="5">
        <v>4345</v>
      </c>
      <c r="P76" s="5">
        <v>4529</v>
      </c>
      <c r="Q76" s="5">
        <v>22</v>
      </c>
      <c r="R76" s="5">
        <v>2145</v>
      </c>
      <c r="S76" s="5">
        <v>3165</v>
      </c>
      <c r="T76" s="5">
        <v>10</v>
      </c>
      <c r="U76" s="5">
        <v>2200</v>
      </c>
      <c r="V76" s="5">
        <v>1364</v>
      </c>
      <c r="W76" s="3">
        <v>207</v>
      </c>
      <c r="X76" s="3">
        <v>33</v>
      </c>
      <c r="Y76" s="3">
        <v>7150</v>
      </c>
      <c r="Z76" s="3">
        <v>4666</v>
      </c>
      <c r="AA76" s="3">
        <v>22</v>
      </c>
      <c r="AB76" s="3">
        <v>4730</v>
      </c>
      <c r="AC76" s="3">
        <v>3165</v>
      </c>
      <c r="AD76" s="3">
        <v>11</v>
      </c>
      <c r="AE76" s="3">
        <v>2420</v>
      </c>
      <c r="AF76" s="3">
        <v>1501</v>
      </c>
      <c r="AG76" s="3">
        <v>208</v>
      </c>
      <c r="AH76" s="5">
        <v>31</v>
      </c>
      <c r="AI76" s="5">
        <v>6710</v>
      </c>
      <c r="AJ76" s="5">
        <v>4393</v>
      </c>
      <c r="AK76" s="5">
        <v>21</v>
      </c>
      <c r="AL76" s="5">
        <v>4510</v>
      </c>
      <c r="AM76" s="5">
        <v>3029</v>
      </c>
      <c r="AN76" s="5">
        <v>10</v>
      </c>
      <c r="AO76" s="5">
        <v>2200</v>
      </c>
      <c r="AP76" s="5">
        <v>1364</v>
      </c>
      <c r="AQ76" s="3">
        <v>209</v>
      </c>
      <c r="AR76" s="3">
        <v>31</v>
      </c>
      <c r="AS76" s="3">
        <v>6710</v>
      </c>
      <c r="AT76" s="3">
        <v>4393</v>
      </c>
      <c r="AU76" s="3">
        <v>21</v>
      </c>
      <c r="AV76" s="3">
        <v>4510</v>
      </c>
      <c r="AW76" s="3">
        <v>3029</v>
      </c>
      <c r="AX76" s="3">
        <v>10</v>
      </c>
      <c r="AY76" s="3">
        <v>2200</v>
      </c>
      <c r="AZ76" s="3">
        <v>1364</v>
      </c>
      <c r="BA76" s="47">
        <v>1</v>
      </c>
      <c r="BB76" s="47">
        <v>1</v>
      </c>
      <c r="BC76" s="47">
        <v>1</v>
      </c>
      <c r="BD76" s="47">
        <v>5</v>
      </c>
      <c r="BE76" s="6">
        <v>44161</v>
      </c>
      <c r="BG76" s="3">
        <v>11</v>
      </c>
      <c r="BH76" s="3">
        <v>11</v>
      </c>
      <c r="BI76" s="3">
        <v>11</v>
      </c>
      <c r="BJ76" s="3">
        <v>11</v>
      </c>
      <c r="BK76" s="4" t="s">
        <v>320</v>
      </c>
      <c r="BP76">
        <v>1</v>
      </c>
    </row>
    <row r="77" spans="1:69">
      <c r="A77" s="3">
        <v>2</v>
      </c>
      <c r="B77" s="83">
        <v>319</v>
      </c>
      <c r="C77" s="3">
        <v>23167350</v>
      </c>
      <c r="D77" s="3">
        <v>131633</v>
      </c>
      <c r="E77" s="3">
        <v>6308303</v>
      </c>
      <c r="F77" s="3" t="s">
        <v>321</v>
      </c>
      <c r="G77" s="85" t="s">
        <v>322</v>
      </c>
      <c r="H77" s="3">
        <v>20</v>
      </c>
      <c r="I77" s="3" t="s">
        <v>46</v>
      </c>
      <c r="J77" s="3" t="s">
        <v>44</v>
      </c>
      <c r="K77" s="3" t="s">
        <v>45</v>
      </c>
      <c r="L77" s="3">
        <v>44074</v>
      </c>
      <c r="M77" s="5">
        <v>109</v>
      </c>
      <c r="N77" s="5">
        <v>29</v>
      </c>
      <c r="O77" s="5">
        <v>5389</v>
      </c>
      <c r="P77" s="5">
        <v>3364</v>
      </c>
      <c r="Q77" s="5">
        <v>19</v>
      </c>
      <c r="R77" s="5">
        <v>3277</v>
      </c>
      <c r="S77" s="5">
        <v>2204</v>
      </c>
      <c r="T77" s="5">
        <v>10</v>
      </c>
      <c r="U77" s="5">
        <v>2112</v>
      </c>
      <c r="V77" s="5">
        <v>1160</v>
      </c>
      <c r="W77" s="3">
        <v>110</v>
      </c>
      <c r="X77" s="3">
        <v>30</v>
      </c>
      <c r="Y77" s="3">
        <v>5605</v>
      </c>
      <c r="Z77" s="3">
        <v>3480</v>
      </c>
      <c r="AA77" s="3">
        <v>19</v>
      </c>
      <c r="AB77" s="3">
        <v>3277</v>
      </c>
      <c r="AC77" s="3">
        <v>2204</v>
      </c>
      <c r="AD77" s="3">
        <v>11</v>
      </c>
      <c r="AE77" s="3">
        <v>2328</v>
      </c>
      <c r="AF77" s="3">
        <v>1276</v>
      </c>
      <c r="AG77" s="3">
        <v>111</v>
      </c>
      <c r="AH77" s="5">
        <v>30</v>
      </c>
      <c r="AI77" s="5">
        <v>5709</v>
      </c>
      <c r="AJ77" s="5">
        <v>3540</v>
      </c>
      <c r="AK77" s="5">
        <v>19</v>
      </c>
      <c r="AL77" s="5">
        <v>3338</v>
      </c>
      <c r="AM77" s="5">
        <v>2242</v>
      </c>
      <c r="AN77" s="5">
        <v>11</v>
      </c>
      <c r="AO77" s="5">
        <v>2371</v>
      </c>
      <c r="AP77" s="5">
        <v>1298</v>
      </c>
      <c r="AQ77" s="3">
        <v>112</v>
      </c>
      <c r="AR77" s="3">
        <v>31</v>
      </c>
      <c r="AS77" s="3">
        <v>5929</v>
      </c>
      <c r="AT77" s="3">
        <v>3658</v>
      </c>
      <c r="AU77" s="3">
        <v>20</v>
      </c>
      <c r="AV77" s="3">
        <v>3509</v>
      </c>
      <c r="AW77" s="3">
        <v>2360</v>
      </c>
      <c r="AX77" s="3">
        <v>11</v>
      </c>
      <c r="AY77" s="3">
        <v>2420</v>
      </c>
      <c r="AZ77" s="3">
        <v>1298</v>
      </c>
      <c r="BA77" s="47">
        <v>1</v>
      </c>
      <c r="BB77" s="47">
        <v>1</v>
      </c>
      <c r="BC77" s="47">
        <v>1</v>
      </c>
      <c r="BD77" s="47">
        <v>1</v>
      </c>
      <c r="BE77" s="6">
        <v>44161</v>
      </c>
      <c r="BG77" s="3">
        <v>8</v>
      </c>
      <c r="BH77" s="3">
        <v>8</v>
      </c>
      <c r="BI77" s="3">
        <v>8</v>
      </c>
      <c r="BJ77" s="3">
        <v>8</v>
      </c>
      <c r="BK77" s="4" t="s">
        <v>323</v>
      </c>
      <c r="BL77">
        <v>0.08</v>
      </c>
      <c r="BM77">
        <v>0.08</v>
      </c>
    </row>
    <row r="78" spans="1:69">
      <c r="A78" s="3">
        <v>2</v>
      </c>
      <c r="B78" s="83">
        <v>322</v>
      </c>
      <c r="C78" s="3">
        <v>507019000</v>
      </c>
      <c r="D78" s="3">
        <v>66301</v>
      </c>
      <c r="E78" s="3">
        <v>6310033</v>
      </c>
      <c r="F78" s="3" t="s">
        <v>324</v>
      </c>
      <c r="G78" s="85" t="s">
        <v>325</v>
      </c>
      <c r="H78" s="3">
        <v>13</v>
      </c>
      <c r="I78" s="3" t="s">
        <v>46</v>
      </c>
      <c r="J78" s="3" t="s">
        <v>44</v>
      </c>
      <c r="K78" s="3" t="s">
        <v>47</v>
      </c>
      <c r="L78" s="3">
        <v>44076</v>
      </c>
      <c r="M78" s="5">
        <v>207</v>
      </c>
      <c r="N78" s="5">
        <v>17</v>
      </c>
      <c r="O78" s="5">
        <v>2216</v>
      </c>
      <c r="P78" s="5">
        <v>2483</v>
      </c>
      <c r="Q78" s="5">
        <v>4</v>
      </c>
      <c r="R78" s="5">
        <v>803</v>
      </c>
      <c r="S78" s="5">
        <v>710</v>
      </c>
      <c r="T78" s="5">
        <v>13</v>
      </c>
      <c r="U78" s="5">
        <v>1413</v>
      </c>
      <c r="V78" s="5">
        <v>1773</v>
      </c>
      <c r="W78" s="3">
        <v>208</v>
      </c>
      <c r="X78" s="3">
        <v>18</v>
      </c>
      <c r="Y78" s="3">
        <v>2387</v>
      </c>
      <c r="Z78" s="3">
        <v>2620</v>
      </c>
      <c r="AA78" s="3">
        <v>4</v>
      </c>
      <c r="AB78" s="3">
        <v>803</v>
      </c>
      <c r="AC78" s="3">
        <v>710</v>
      </c>
      <c r="AD78" s="3">
        <v>14</v>
      </c>
      <c r="AE78" s="3">
        <v>1584</v>
      </c>
      <c r="AF78" s="3">
        <v>1910</v>
      </c>
      <c r="AG78" s="3" t="s">
        <v>58</v>
      </c>
      <c r="AH78" s="5">
        <v>0</v>
      </c>
      <c r="AI78" s="5">
        <v>803</v>
      </c>
      <c r="AJ78" s="5">
        <v>165</v>
      </c>
      <c r="AK78" s="5" t="s">
        <v>58</v>
      </c>
      <c r="AL78" s="5" t="e">
        <v>#N/A</v>
      </c>
      <c r="AM78" s="5" t="e">
        <v>#VALUE!</v>
      </c>
      <c r="AN78" s="5" t="s">
        <v>58</v>
      </c>
      <c r="AO78" s="5" t="s">
        <v>58</v>
      </c>
      <c r="AP78" s="5" t="s">
        <v>58</v>
      </c>
      <c r="AQ78" s="3" t="s">
        <v>58</v>
      </c>
      <c r="AR78" s="3">
        <v>0</v>
      </c>
      <c r="AS78" s="3">
        <v>803</v>
      </c>
      <c r="AT78" s="3">
        <v>165</v>
      </c>
      <c r="AU78" s="3" t="s">
        <v>58</v>
      </c>
      <c r="AV78" s="3" t="e">
        <v>#N/A</v>
      </c>
      <c r="AW78" s="3" t="e">
        <v>#VALUE!</v>
      </c>
      <c r="AX78" s="3" t="s">
        <v>58</v>
      </c>
      <c r="AY78" s="3" t="s">
        <v>58</v>
      </c>
      <c r="AZ78" s="3" t="s">
        <v>58</v>
      </c>
      <c r="BA78" s="47">
        <v>1</v>
      </c>
      <c r="BB78" s="47">
        <v>1</v>
      </c>
      <c r="BE78" s="6">
        <v>44161</v>
      </c>
      <c r="BG78" s="3">
        <v>0</v>
      </c>
      <c r="BH78" s="3">
        <v>0</v>
      </c>
      <c r="BK78" s="4" t="s">
        <v>326</v>
      </c>
    </row>
    <row r="79" spans="1:69">
      <c r="A79" s="3">
        <v>2</v>
      </c>
      <c r="B79" s="83">
        <v>323</v>
      </c>
      <c r="C79" s="3">
        <v>257074000</v>
      </c>
      <c r="D79" s="3">
        <v>32605</v>
      </c>
      <c r="E79" s="3">
        <v>6308043</v>
      </c>
      <c r="F79" s="3" t="s">
        <v>327</v>
      </c>
      <c r="G79" s="85" t="s">
        <v>328</v>
      </c>
      <c r="H79" s="3">
        <v>13</v>
      </c>
      <c r="I79" s="3" t="s">
        <v>43</v>
      </c>
      <c r="J79" s="3" t="s">
        <v>44</v>
      </c>
      <c r="K79" s="3" t="s">
        <v>47</v>
      </c>
      <c r="L79" s="3">
        <v>44076</v>
      </c>
      <c r="M79" s="5">
        <v>206</v>
      </c>
      <c r="N79" s="5">
        <v>52</v>
      </c>
      <c r="O79" s="5">
        <v>8778</v>
      </c>
      <c r="P79" s="5">
        <v>0</v>
      </c>
      <c r="Q79" s="5">
        <v>15</v>
      </c>
      <c r="R79" s="5">
        <v>852</v>
      </c>
      <c r="S79" s="5">
        <v>0</v>
      </c>
      <c r="T79" s="5">
        <v>37</v>
      </c>
      <c r="U79" s="5">
        <v>7926</v>
      </c>
      <c r="V79" s="5">
        <v>0</v>
      </c>
      <c r="W79" s="3">
        <v>207</v>
      </c>
      <c r="X79" s="3">
        <v>53</v>
      </c>
      <c r="Y79" s="3">
        <v>10037</v>
      </c>
      <c r="Z79" s="3">
        <v>0</v>
      </c>
      <c r="AA79" s="3">
        <v>15</v>
      </c>
      <c r="AB79" s="3">
        <v>1875</v>
      </c>
      <c r="AC79" s="3">
        <v>0</v>
      </c>
      <c r="AD79" s="3">
        <v>38</v>
      </c>
      <c r="AE79" s="3">
        <v>8162</v>
      </c>
      <c r="AF79" s="3">
        <v>0</v>
      </c>
      <c r="AG79" s="3" t="s">
        <v>58</v>
      </c>
      <c r="AH79" s="5">
        <v>0</v>
      </c>
      <c r="AI79" s="5">
        <v>803</v>
      </c>
      <c r="AJ79" s="5">
        <v>0</v>
      </c>
      <c r="AK79" s="5" t="s">
        <v>58</v>
      </c>
      <c r="AL79" s="5" t="e">
        <v>#N/A</v>
      </c>
      <c r="AM79" s="5">
        <v>0</v>
      </c>
      <c r="AN79" s="5" t="s">
        <v>58</v>
      </c>
      <c r="AO79" s="5" t="s">
        <v>58</v>
      </c>
      <c r="AP79" s="5" t="s">
        <v>58</v>
      </c>
      <c r="AQ79" s="3" t="s">
        <v>58</v>
      </c>
      <c r="AR79" s="3">
        <v>0</v>
      </c>
      <c r="AS79" s="3">
        <v>803</v>
      </c>
      <c r="AT79" s="3">
        <v>0</v>
      </c>
      <c r="AU79" s="3" t="s">
        <v>58</v>
      </c>
      <c r="AV79" s="3" t="e">
        <v>#N/A</v>
      </c>
      <c r="AW79" s="3">
        <v>0</v>
      </c>
      <c r="AX79" s="3" t="s">
        <v>58</v>
      </c>
      <c r="AY79" s="3" t="s">
        <v>58</v>
      </c>
      <c r="AZ79" s="3" t="s">
        <v>58</v>
      </c>
      <c r="BA79" s="47">
        <v>1</v>
      </c>
      <c r="BB79" s="47">
        <v>1</v>
      </c>
      <c r="BE79" s="6">
        <v>44161</v>
      </c>
      <c r="BG79" s="3">
        <v>5</v>
      </c>
      <c r="BH79" s="3">
        <v>5</v>
      </c>
      <c r="BK79" s="4" t="s">
        <v>329</v>
      </c>
      <c r="BP79">
        <v>1</v>
      </c>
    </row>
    <row r="80" spans="1:69">
      <c r="A80" s="3">
        <v>2</v>
      </c>
      <c r="B80" s="83">
        <v>324</v>
      </c>
      <c r="C80" s="3">
        <v>138022000</v>
      </c>
      <c r="D80" s="3">
        <v>34453</v>
      </c>
      <c r="E80" s="3">
        <v>6308131</v>
      </c>
      <c r="F80" s="3" t="s">
        <v>330</v>
      </c>
      <c r="G80" s="85" t="s">
        <v>331</v>
      </c>
      <c r="H80" s="3">
        <v>13</v>
      </c>
      <c r="I80" s="3" t="s">
        <v>46</v>
      </c>
      <c r="J80" s="3" t="s">
        <v>44</v>
      </c>
      <c r="K80" s="3" t="s">
        <v>45</v>
      </c>
      <c r="L80" s="3">
        <v>44076</v>
      </c>
      <c r="M80" s="5">
        <v>205</v>
      </c>
      <c r="N80" s="5">
        <v>24</v>
      </c>
      <c r="O80" s="5">
        <v>2585</v>
      </c>
      <c r="P80" s="5">
        <v>3438</v>
      </c>
      <c r="Q80" s="5">
        <v>17</v>
      </c>
      <c r="R80" s="5">
        <v>1193</v>
      </c>
      <c r="S80" s="5">
        <v>2483</v>
      </c>
      <c r="T80" s="5">
        <v>7</v>
      </c>
      <c r="U80" s="5">
        <v>1392</v>
      </c>
      <c r="V80" s="5">
        <v>955</v>
      </c>
      <c r="W80" s="3">
        <v>206</v>
      </c>
      <c r="X80" s="3">
        <v>25</v>
      </c>
      <c r="Y80" s="3">
        <v>2805</v>
      </c>
      <c r="Z80" s="3">
        <v>3575</v>
      </c>
      <c r="AA80" s="3">
        <v>17</v>
      </c>
      <c r="AB80" s="3">
        <v>1193</v>
      </c>
      <c r="AC80" s="3">
        <v>2483</v>
      </c>
      <c r="AD80" s="3">
        <v>8</v>
      </c>
      <c r="AE80" s="3">
        <v>1612</v>
      </c>
      <c r="AF80" s="3">
        <v>1092</v>
      </c>
      <c r="AG80" s="3">
        <v>207</v>
      </c>
      <c r="AH80" s="5">
        <v>27</v>
      </c>
      <c r="AI80" s="5">
        <v>4268</v>
      </c>
      <c r="AJ80" s="5">
        <v>3847</v>
      </c>
      <c r="AK80" s="5">
        <v>18</v>
      </c>
      <c r="AL80" s="5">
        <v>2387</v>
      </c>
      <c r="AM80" s="5">
        <v>2620</v>
      </c>
      <c r="AN80" s="5">
        <v>9</v>
      </c>
      <c r="AO80" s="5">
        <v>1881</v>
      </c>
      <c r="AP80" s="5">
        <v>1227</v>
      </c>
      <c r="AQ80" s="3">
        <v>208</v>
      </c>
      <c r="AR80" s="3">
        <v>27</v>
      </c>
      <c r="AS80" s="3">
        <v>4268</v>
      </c>
      <c r="AT80" s="3">
        <v>3847</v>
      </c>
      <c r="AU80" s="3">
        <v>18</v>
      </c>
      <c r="AV80" s="3">
        <v>2387</v>
      </c>
      <c r="AW80" s="3">
        <v>2620</v>
      </c>
      <c r="AX80" s="3">
        <v>9</v>
      </c>
      <c r="AY80" s="3">
        <v>1881</v>
      </c>
      <c r="AZ80" s="3">
        <v>1227</v>
      </c>
      <c r="BA80" s="47">
        <v>1</v>
      </c>
      <c r="BB80" s="47">
        <v>1</v>
      </c>
      <c r="BC80" s="47">
        <v>1</v>
      </c>
      <c r="BD80" s="47">
        <v>1</v>
      </c>
      <c r="BE80" s="6">
        <v>44161</v>
      </c>
      <c r="BG80" s="3">
        <v>9</v>
      </c>
      <c r="BH80" s="3">
        <v>9</v>
      </c>
      <c r="BI80" s="3">
        <v>9</v>
      </c>
      <c r="BJ80" s="3">
        <v>9</v>
      </c>
      <c r="BK80" s="4" t="s">
        <v>332</v>
      </c>
      <c r="BP80">
        <v>1</v>
      </c>
      <c r="BQ80">
        <v>1</v>
      </c>
    </row>
    <row r="81" spans="1:69">
      <c r="A81" s="3">
        <v>2</v>
      </c>
      <c r="B81" s="83">
        <v>325</v>
      </c>
      <c r="C81" s="3">
        <v>695104000</v>
      </c>
      <c r="D81" s="3">
        <v>117411</v>
      </c>
      <c r="E81" s="3">
        <v>6310006</v>
      </c>
      <c r="F81" s="3" t="s">
        <v>333</v>
      </c>
      <c r="G81" s="85" t="s">
        <v>334</v>
      </c>
      <c r="H81" s="3">
        <v>20</v>
      </c>
      <c r="I81" s="3" t="s">
        <v>46</v>
      </c>
      <c r="J81" s="3" t="s">
        <v>44</v>
      </c>
      <c r="K81" s="3" t="s">
        <v>48</v>
      </c>
      <c r="L81" s="3">
        <v>44077</v>
      </c>
      <c r="M81" s="5">
        <v>206</v>
      </c>
      <c r="N81" s="5">
        <v>13</v>
      </c>
      <c r="O81" s="5">
        <v>511</v>
      </c>
      <c r="P81" s="5">
        <v>1938</v>
      </c>
      <c r="Q81" s="5">
        <v>11</v>
      </c>
      <c r="R81" s="5">
        <v>170</v>
      </c>
      <c r="S81" s="5">
        <v>1665</v>
      </c>
      <c r="T81" s="5">
        <v>2</v>
      </c>
      <c r="U81" s="5">
        <v>341</v>
      </c>
      <c r="V81" s="5">
        <v>273</v>
      </c>
      <c r="W81" s="3">
        <v>207</v>
      </c>
      <c r="X81" s="3">
        <v>13</v>
      </c>
      <c r="Y81" s="3">
        <v>2315</v>
      </c>
      <c r="Z81" s="3">
        <v>1938</v>
      </c>
      <c r="AA81" s="3">
        <v>11</v>
      </c>
      <c r="AB81" s="3">
        <v>1974</v>
      </c>
      <c r="AC81" s="3">
        <v>1665</v>
      </c>
      <c r="AD81" s="3">
        <v>2</v>
      </c>
      <c r="AE81" s="3">
        <v>341</v>
      </c>
      <c r="AF81" s="3">
        <v>273</v>
      </c>
      <c r="AG81" s="3">
        <v>208</v>
      </c>
      <c r="AH81" s="5">
        <v>37</v>
      </c>
      <c r="AI81" s="5">
        <v>7249</v>
      </c>
      <c r="AJ81" s="5">
        <v>5211</v>
      </c>
      <c r="AK81" s="5">
        <v>14</v>
      </c>
      <c r="AL81" s="5">
        <v>2486</v>
      </c>
      <c r="AM81" s="5">
        <v>2074</v>
      </c>
      <c r="AN81" s="5">
        <v>23</v>
      </c>
      <c r="AO81" s="5">
        <v>4763</v>
      </c>
      <c r="AP81" s="5">
        <v>3137</v>
      </c>
      <c r="AQ81" s="3">
        <v>209</v>
      </c>
      <c r="AR81" s="3">
        <v>37</v>
      </c>
      <c r="AS81" s="3">
        <v>7249</v>
      </c>
      <c r="AT81" s="3">
        <v>5211</v>
      </c>
      <c r="AU81" s="3">
        <v>14</v>
      </c>
      <c r="AV81" s="3">
        <v>2486</v>
      </c>
      <c r="AW81" s="3">
        <v>2074</v>
      </c>
      <c r="AX81" s="3">
        <v>23</v>
      </c>
      <c r="AY81" s="3">
        <v>4763</v>
      </c>
      <c r="AZ81" s="3">
        <v>3137</v>
      </c>
      <c r="BA81" s="47">
        <v>1</v>
      </c>
      <c r="BB81" s="47">
        <v>1</v>
      </c>
      <c r="BC81" s="47">
        <v>1</v>
      </c>
      <c r="BD81" s="47">
        <v>4</v>
      </c>
      <c r="BE81" s="6">
        <v>44161</v>
      </c>
      <c r="BG81" s="3">
        <v>8</v>
      </c>
      <c r="BH81" s="3">
        <v>9</v>
      </c>
      <c r="BI81" s="3">
        <v>6</v>
      </c>
      <c r="BJ81" s="3">
        <v>6</v>
      </c>
      <c r="BK81" s="4" t="s">
        <v>335</v>
      </c>
      <c r="BP81">
        <v>1</v>
      </c>
    </row>
    <row r="82" spans="1:69">
      <c r="A82" s="3">
        <v>2</v>
      </c>
      <c r="B82" s="83">
        <v>326</v>
      </c>
      <c r="C82" s="3">
        <v>316092000</v>
      </c>
      <c r="D82" s="3">
        <v>57380</v>
      </c>
      <c r="E82" s="3">
        <v>6308031</v>
      </c>
      <c r="F82" s="3" t="s">
        <v>336</v>
      </c>
      <c r="G82" s="85" t="s">
        <v>337</v>
      </c>
      <c r="H82" s="3">
        <v>13</v>
      </c>
      <c r="I82" s="3" t="s">
        <v>46</v>
      </c>
      <c r="J82" s="3" t="s">
        <v>44</v>
      </c>
      <c r="K82" s="3" t="s">
        <v>47</v>
      </c>
      <c r="L82" s="3">
        <v>44078</v>
      </c>
      <c r="M82" s="5">
        <v>208</v>
      </c>
      <c r="N82" s="5">
        <v>39</v>
      </c>
      <c r="O82" s="5">
        <v>6908</v>
      </c>
      <c r="P82" s="5">
        <v>5484</v>
      </c>
      <c r="Q82" s="5">
        <v>25</v>
      </c>
      <c r="R82" s="5">
        <v>3828</v>
      </c>
      <c r="S82" s="5">
        <v>3575</v>
      </c>
      <c r="T82" s="5">
        <v>14</v>
      </c>
      <c r="U82" s="5">
        <v>3080</v>
      </c>
      <c r="V82" s="5">
        <v>1909</v>
      </c>
      <c r="W82" s="3">
        <v>209</v>
      </c>
      <c r="X82" s="3">
        <v>40</v>
      </c>
      <c r="Y82" s="3">
        <v>7128</v>
      </c>
      <c r="Z82" s="3">
        <v>5621</v>
      </c>
      <c r="AA82" s="3">
        <v>26</v>
      </c>
      <c r="AB82" s="3">
        <v>4048</v>
      </c>
      <c r="AC82" s="3">
        <v>3711</v>
      </c>
      <c r="AD82" s="3">
        <v>14</v>
      </c>
      <c r="AE82" s="3">
        <v>3080</v>
      </c>
      <c r="AF82" s="3">
        <v>1910</v>
      </c>
      <c r="AG82" s="3" t="s">
        <v>58</v>
      </c>
      <c r="AH82" s="5">
        <v>0</v>
      </c>
      <c r="AI82" s="5">
        <v>803</v>
      </c>
      <c r="AJ82" s="5">
        <v>165</v>
      </c>
      <c r="AK82" s="5" t="s">
        <v>58</v>
      </c>
      <c r="AL82" s="5" t="e">
        <v>#N/A</v>
      </c>
      <c r="AM82" s="5" t="e">
        <v>#VALUE!</v>
      </c>
      <c r="AN82" s="5" t="s">
        <v>58</v>
      </c>
      <c r="AO82" s="5" t="s">
        <v>58</v>
      </c>
      <c r="AP82" s="5" t="s">
        <v>58</v>
      </c>
      <c r="AQ82" s="3" t="s">
        <v>58</v>
      </c>
      <c r="AR82" s="3">
        <v>0</v>
      </c>
      <c r="AS82" s="3">
        <v>803</v>
      </c>
      <c r="AT82" s="3">
        <v>165</v>
      </c>
      <c r="AU82" s="3" t="s">
        <v>58</v>
      </c>
      <c r="AV82" s="3" t="e">
        <v>#N/A</v>
      </c>
      <c r="AW82" s="3" t="e">
        <v>#VALUE!</v>
      </c>
      <c r="AX82" s="3" t="s">
        <v>58</v>
      </c>
      <c r="AY82" s="3" t="s">
        <v>58</v>
      </c>
      <c r="AZ82" s="3" t="s">
        <v>58</v>
      </c>
      <c r="BA82" s="47">
        <v>1</v>
      </c>
      <c r="BB82" s="47">
        <v>4</v>
      </c>
      <c r="BE82" s="6">
        <v>44161</v>
      </c>
      <c r="BG82" s="3">
        <v>11</v>
      </c>
      <c r="BH82" s="3">
        <v>11</v>
      </c>
      <c r="BK82" s="4" t="s">
        <v>338</v>
      </c>
    </row>
    <row r="83" spans="1:69">
      <c r="A83" s="3">
        <v>2</v>
      </c>
      <c r="B83" s="83">
        <v>327</v>
      </c>
      <c r="C83" s="3">
        <v>249003000</v>
      </c>
      <c r="D83" s="3">
        <v>116342</v>
      </c>
      <c r="E83" s="3">
        <v>6308043</v>
      </c>
      <c r="F83" s="3" t="s">
        <v>339</v>
      </c>
      <c r="G83" s="85" t="s">
        <v>340</v>
      </c>
      <c r="H83" s="3">
        <v>20</v>
      </c>
      <c r="I83" s="3" t="s">
        <v>46</v>
      </c>
      <c r="J83" s="3" t="s">
        <v>44</v>
      </c>
      <c r="K83" s="3" t="s">
        <v>48</v>
      </c>
      <c r="L83" s="3">
        <v>44078</v>
      </c>
      <c r="M83" s="5">
        <v>206</v>
      </c>
      <c r="N83" s="5">
        <v>61</v>
      </c>
      <c r="O83" s="5">
        <v>10906</v>
      </c>
      <c r="P83" s="5">
        <v>8485</v>
      </c>
      <c r="Q83" s="5">
        <v>44</v>
      </c>
      <c r="R83" s="5">
        <v>6985</v>
      </c>
      <c r="S83" s="5">
        <v>6166</v>
      </c>
      <c r="T83" s="5">
        <v>17</v>
      </c>
      <c r="U83" s="5">
        <v>3921</v>
      </c>
      <c r="V83" s="5">
        <v>2319</v>
      </c>
      <c r="W83" s="3">
        <v>207</v>
      </c>
      <c r="X83" s="3">
        <v>61</v>
      </c>
      <c r="Y83" s="3">
        <v>12710</v>
      </c>
      <c r="Z83" s="3">
        <v>8485</v>
      </c>
      <c r="AA83" s="3">
        <v>44</v>
      </c>
      <c r="AB83" s="3">
        <v>8789</v>
      </c>
      <c r="AC83" s="3">
        <v>6166</v>
      </c>
      <c r="AD83" s="3">
        <v>17</v>
      </c>
      <c r="AE83" s="3">
        <v>3921</v>
      </c>
      <c r="AF83" s="3">
        <v>2319</v>
      </c>
      <c r="AG83" s="3">
        <v>208</v>
      </c>
      <c r="AH83" s="5">
        <v>56</v>
      </c>
      <c r="AI83" s="5">
        <v>11528</v>
      </c>
      <c r="AJ83" s="5">
        <v>7803</v>
      </c>
      <c r="AK83" s="5">
        <v>42</v>
      </c>
      <c r="AL83" s="5">
        <v>8349</v>
      </c>
      <c r="AM83" s="5">
        <v>5893</v>
      </c>
      <c r="AN83" s="5">
        <v>14</v>
      </c>
      <c r="AO83" s="5">
        <v>3179</v>
      </c>
      <c r="AP83" s="5">
        <v>1910</v>
      </c>
      <c r="AQ83" s="3">
        <v>209</v>
      </c>
      <c r="AR83" s="3">
        <v>56</v>
      </c>
      <c r="AS83" s="3">
        <v>11528</v>
      </c>
      <c r="AT83" s="3">
        <v>7803</v>
      </c>
      <c r="AU83" s="3">
        <v>42</v>
      </c>
      <c r="AV83" s="3">
        <v>8349</v>
      </c>
      <c r="AW83" s="3">
        <v>5893</v>
      </c>
      <c r="AX83" s="3">
        <v>14</v>
      </c>
      <c r="AY83" s="3">
        <v>3179</v>
      </c>
      <c r="AZ83" s="3">
        <v>1910</v>
      </c>
      <c r="BA83" s="47">
        <v>1</v>
      </c>
      <c r="BB83" s="47">
        <v>5</v>
      </c>
      <c r="BC83" s="47">
        <v>4</v>
      </c>
      <c r="BD83" s="47">
        <v>4</v>
      </c>
      <c r="BE83" s="6">
        <v>44161</v>
      </c>
      <c r="BG83" s="3">
        <v>26</v>
      </c>
      <c r="BH83" s="3">
        <v>26</v>
      </c>
      <c r="BI83" s="3">
        <v>27</v>
      </c>
      <c r="BJ83" s="3">
        <v>28</v>
      </c>
      <c r="BK83" s="4" t="s">
        <v>341</v>
      </c>
      <c r="BP83">
        <v>1</v>
      </c>
    </row>
    <row r="84" spans="1:69">
      <c r="A84" s="3">
        <v>2</v>
      </c>
      <c r="B84" s="83">
        <v>329</v>
      </c>
      <c r="C84" s="3">
        <v>568129000</v>
      </c>
      <c r="D84" s="3">
        <v>37188</v>
      </c>
      <c r="E84" s="3">
        <v>6310041</v>
      </c>
      <c r="F84" s="3" t="s">
        <v>342</v>
      </c>
      <c r="G84" s="85" t="s">
        <v>343</v>
      </c>
      <c r="H84" s="3">
        <v>13</v>
      </c>
      <c r="I84" s="3" t="s">
        <v>46</v>
      </c>
      <c r="J84" s="3" t="s">
        <v>44</v>
      </c>
      <c r="K84" s="3" t="s">
        <v>48</v>
      </c>
      <c r="L84" s="3">
        <v>44078</v>
      </c>
      <c r="M84" s="5">
        <v>205</v>
      </c>
      <c r="N84" s="5">
        <v>15</v>
      </c>
      <c r="O84" s="5">
        <v>852</v>
      </c>
      <c r="P84" s="5">
        <v>2211</v>
      </c>
      <c r="Q84" s="5">
        <v>13</v>
      </c>
      <c r="R84" s="5">
        <v>511</v>
      </c>
      <c r="S84" s="5">
        <v>1938</v>
      </c>
      <c r="T84" s="5">
        <v>2</v>
      </c>
      <c r="U84" s="5">
        <v>341</v>
      </c>
      <c r="V84" s="5">
        <v>273</v>
      </c>
      <c r="W84" s="3">
        <v>206</v>
      </c>
      <c r="X84" s="3">
        <v>16</v>
      </c>
      <c r="Y84" s="3">
        <v>1023</v>
      </c>
      <c r="Z84" s="3">
        <v>2347</v>
      </c>
      <c r="AA84" s="3">
        <v>13</v>
      </c>
      <c r="AB84" s="3">
        <v>511</v>
      </c>
      <c r="AC84" s="3">
        <v>1938</v>
      </c>
      <c r="AD84" s="3">
        <v>3</v>
      </c>
      <c r="AE84" s="3">
        <v>512</v>
      </c>
      <c r="AF84" s="3">
        <v>409</v>
      </c>
      <c r="AG84" s="3">
        <v>207</v>
      </c>
      <c r="AH84" s="5">
        <v>25</v>
      </c>
      <c r="AI84" s="5">
        <v>3828</v>
      </c>
      <c r="AJ84" s="5">
        <v>3575</v>
      </c>
      <c r="AK84" s="5">
        <v>17</v>
      </c>
      <c r="AL84" s="5">
        <v>2216</v>
      </c>
      <c r="AM84" s="5">
        <v>2483</v>
      </c>
      <c r="AN84" s="5">
        <v>8</v>
      </c>
      <c r="AO84" s="5">
        <v>1612</v>
      </c>
      <c r="AP84" s="5">
        <v>1092</v>
      </c>
      <c r="AQ84" s="3">
        <v>208</v>
      </c>
      <c r="AR84" s="3">
        <v>26</v>
      </c>
      <c r="AS84" s="3">
        <v>4048</v>
      </c>
      <c r="AT84" s="3">
        <v>3711</v>
      </c>
      <c r="AU84" s="3">
        <v>18</v>
      </c>
      <c r="AV84" s="3">
        <v>2387</v>
      </c>
      <c r="AW84" s="3">
        <v>2620</v>
      </c>
      <c r="AX84" s="3">
        <v>8</v>
      </c>
      <c r="AY84" s="3">
        <v>1661</v>
      </c>
      <c r="AZ84" s="3">
        <v>1091</v>
      </c>
      <c r="BA84" s="47">
        <v>1</v>
      </c>
      <c r="BB84" s="47">
        <v>1</v>
      </c>
      <c r="BC84" s="47">
        <v>1</v>
      </c>
      <c r="BD84" s="47">
        <v>1</v>
      </c>
      <c r="BE84" s="6">
        <v>44161</v>
      </c>
      <c r="BG84" s="3">
        <v>10</v>
      </c>
      <c r="BH84" s="3">
        <v>10</v>
      </c>
      <c r="BI84" s="3">
        <v>8</v>
      </c>
      <c r="BJ84" s="3">
        <v>9</v>
      </c>
      <c r="BK84" s="4" t="s">
        <v>344</v>
      </c>
      <c r="BP84">
        <v>1</v>
      </c>
      <c r="BQ84">
        <v>1</v>
      </c>
    </row>
    <row r="85" spans="1:69">
      <c r="A85" s="3">
        <v>2</v>
      </c>
      <c r="B85" s="83">
        <v>331</v>
      </c>
      <c r="C85" s="3">
        <v>506192000</v>
      </c>
      <c r="D85" s="3">
        <v>109765</v>
      </c>
      <c r="E85" s="3">
        <v>6310843</v>
      </c>
      <c r="F85" s="3" t="s">
        <v>345</v>
      </c>
      <c r="G85" s="85" t="s">
        <v>346</v>
      </c>
      <c r="H85" s="3">
        <v>20</v>
      </c>
      <c r="I85" s="3" t="s">
        <v>46</v>
      </c>
      <c r="J85" s="3" t="s">
        <v>44</v>
      </c>
      <c r="K85" s="3" t="s">
        <v>45</v>
      </c>
      <c r="L85" s="3">
        <v>44083</v>
      </c>
      <c r="M85" s="5">
        <v>205</v>
      </c>
      <c r="N85" s="5">
        <v>71</v>
      </c>
      <c r="O85" s="5">
        <v>13271</v>
      </c>
      <c r="P85" s="5">
        <v>9849</v>
      </c>
      <c r="Q85" s="5">
        <v>61</v>
      </c>
      <c r="R85" s="5">
        <v>10906</v>
      </c>
      <c r="S85" s="5">
        <v>8485</v>
      </c>
      <c r="T85" s="5">
        <v>10</v>
      </c>
      <c r="U85" s="5">
        <v>2365</v>
      </c>
      <c r="V85" s="5">
        <v>1364</v>
      </c>
      <c r="W85" s="3">
        <v>206</v>
      </c>
      <c r="X85" s="3">
        <v>71</v>
      </c>
      <c r="Y85" s="3">
        <v>13271</v>
      </c>
      <c r="Z85" s="3">
        <v>9849</v>
      </c>
      <c r="AA85" s="3">
        <v>60</v>
      </c>
      <c r="AB85" s="3">
        <v>10670</v>
      </c>
      <c r="AC85" s="3">
        <v>8349</v>
      </c>
      <c r="AD85" s="3">
        <v>11</v>
      </c>
      <c r="AE85" s="3">
        <v>2601</v>
      </c>
      <c r="AF85" s="3">
        <v>1500</v>
      </c>
      <c r="AG85" s="3">
        <v>207</v>
      </c>
      <c r="AH85" s="5">
        <v>76</v>
      </c>
      <c r="AI85" s="5">
        <v>16258</v>
      </c>
      <c r="AJ85" s="5">
        <v>10531</v>
      </c>
      <c r="AK85" s="5">
        <v>64</v>
      </c>
      <c r="AL85" s="5">
        <v>13420</v>
      </c>
      <c r="AM85" s="5">
        <v>8894</v>
      </c>
      <c r="AN85" s="5">
        <v>12</v>
      </c>
      <c r="AO85" s="5">
        <v>2838</v>
      </c>
      <c r="AP85" s="5">
        <v>1637</v>
      </c>
      <c r="AQ85" s="3">
        <v>208</v>
      </c>
      <c r="AR85" s="3">
        <v>77</v>
      </c>
      <c r="AS85" s="3">
        <v>16494</v>
      </c>
      <c r="AT85" s="3">
        <v>10667</v>
      </c>
      <c r="AU85" s="3">
        <v>64</v>
      </c>
      <c r="AV85" s="3">
        <v>13420</v>
      </c>
      <c r="AW85" s="3">
        <v>8894</v>
      </c>
      <c r="AX85" s="3">
        <v>13</v>
      </c>
      <c r="AY85" s="3">
        <v>3074</v>
      </c>
      <c r="AZ85" s="3">
        <v>1773</v>
      </c>
      <c r="BA85" s="47">
        <v>1</v>
      </c>
      <c r="BB85" s="47">
        <v>1</v>
      </c>
      <c r="BC85" s="47">
        <v>1</v>
      </c>
      <c r="BD85" s="47">
        <v>1</v>
      </c>
      <c r="BE85" s="6">
        <v>44161</v>
      </c>
      <c r="BG85" s="3">
        <v>51</v>
      </c>
      <c r="BH85" s="3">
        <v>49</v>
      </c>
      <c r="BI85" s="3">
        <v>51</v>
      </c>
      <c r="BJ85" s="3">
        <v>51</v>
      </c>
      <c r="BK85" s="4" t="s">
        <v>347</v>
      </c>
      <c r="BP85">
        <v>1</v>
      </c>
      <c r="BQ85">
        <v>1</v>
      </c>
    </row>
    <row r="86" spans="1:69">
      <c r="A86" s="3">
        <v>2</v>
      </c>
      <c r="B86" s="83">
        <v>333</v>
      </c>
      <c r="C86" s="3">
        <v>677110000</v>
      </c>
      <c r="D86" s="3">
        <v>61361</v>
      </c>
      <c r="E86" s="3">
        <v>6310026</v>
      </c>
      <c r="F86" s="3" t="s">
        <v>348</v>
      </c>
      <c r="G86" s="85" t="s">
        <v>349</v>
      </c>
      <c r="H86" s="3">
        <v>20</v>
      </c>
      <c r="I86" s="3" t="s">
        <v>46</v>
      </c>
      <c r="J86" s="3" t="s">
        <v>44</v>
      </c>
      <c r="K86" s="3" t="s">
        <v>47</v>
      </c>
      <c r="L86" s="3">
        <v>44083</v>
      </c>
      <c r="M86" s="5">
        <v>206</v>
      </c>
      <c r="N86" s="5">
        <v>38</v>
      </c>
      <c r="O86" s="5">
        <v>5665</v>
      </c>
      <c r="P86" s="5">
        <v>5348</v>
      </c>
      <c r="Q86" s="5">
        <v>25</v>
      </c>
      <c r="R86" s="5">
        <v>2805</v>
      </c>
      <c r="S86" s="5">
        <v>3575</v>
      </c>
      <c r="T86" s="5">
        <v>13</v>
      </c>
      <c r="U86" s="5">
        <v>2860</v>
      </c>
      <c r="V86" s="5">
        <v>1773</v>
      </c>
      <c r="W86" s="3">
        <v>207</v>
      </c>
      <c r="X86" s="3">
        <v>38</v>
      </c>
      <c r="Y86" s="3">
        <v>7469</v>
      </c>
      <c r="Z86" s="3">
        <v>5348</v>
      </c>
      <c r="AA86" s="3">
        <v>25</v>
      </c>
      <c r="AB86" s="3">
        <v>4609</v>
      </c>
      <c r="AC86" s="3">
        <v>3575</v>
      </c>
      <c r="AD86" s="3">
        <v>13</v>
      </c>
      <c r="AE86" s="3">
        <v>2860</v>
      </c>
      <c r="AF86" s="3">
        <v>1773</v>
      </c>
      <c r="AG86" s="3">
        <v>208</v>
      </c>
      <c r="AH86" s="5">
        <v>39</v>
      </c>
      <c r="AI86" s="5">
        <v>7689</v>
      </c>
      <c r="AJ86" s="5">
        <v>5484</v>
      </c>
      <c r="AK86" s="5">
        <v>26</v>
      </c>
      <c r="AL86" s="5">
        <v>4829</v>
      </c>
      <c r="AM86" s="5">
        <v>3711</v>
      </c>
      <c r="AN86" s="5">
        <v>13</v>
      </c>
      <c r="AO86" s="5">
        <v>2860</v>
      </c>
      <c r="AP86" s="5">
        <v>1773</v>
      </c>
      <c r="AQ86" s="3">
        <v>209</v>
      </c>
      <c r="AR86" s="3">
        <v>39</v>
      </c>
      <c r="AS86" s="3">
        <v>7689</v>
      </c>
      <c r="AT86" s="3">
        <v>5484</v>
      </c>
      <c r="AU86" s="3">
        <v>26</v>
      </c>
      <c r="AV86" s="3">
        <v>4829</v>
      </c>
      <c r="AW86" s="3">
        <v>3711</v>
      </c>
      <c r="AX86" s="3">
        <v>13</v>
      </c>
      <c r="AY86" s="3">
        <v>2860</v>
      </c>
      <c r="AZ86" s="3">
        <v>1773</v>
      </c>
      <c r="BA86" s="47">
        <v>1</v>
      </c>
      <c r="BB86" s="47">
        <v>1</v>
      </c>
      <c r="BC86" s="47">
        <v>1</v>
      </c>
      <c r="BD86" s="47">
        <v>4</v>
      </c>
      <c r="BE86" s="6">
        <v>44161</v>
      </c>
      <c r="BG86" s="3">
        <v>12</v>
      </c>
      <c r="BH86" s="3">
        <v>12</v>
      </c>
      <c r="BI86" s="3">
        <v>12</v>
      </c>
      <c r="BJ86" s="3">
        <v>12</v>
      </c>
      <c r="BK86" s="4" t="s">
        <v>350</v>
      </c>
      <c r="BP86">
        <v>1</v>
      </c>
    </row>
    <row r="87" spans="1:69">
      <c r="A87" s="3">
        <v>2</v>
      </c>
      <c r="B87" s="83">
        <v>334</v>
      </c>
      <c r="C87" s="3">
        <v>156113100</v>
      </c>
      <c r="D87" s="3">
        <v>129394</v>
      </c>
      <c r="E87" s="3">
        <v>6308135</v>
      </c>
      <c r="F87" s="3" t="s">
        <v>351</v>
      </c>
      <c r="G87" s="85" t="s">
        <v>352</v>
      </c>
      <c r="H87" s="3">
        <v>20</v>
      </c>
      <c r="I87" s="3" t="s">
        <v>43</v>
      </c>
      <c r="J87" s="3" t="s">
        <v>44</v>
      </c>
      <c r="K87" s="3" t="s">
        <v>47</v>
      </c>
      <c r="L87" s="3">
        <v>44083</v>
      </c>
      <c r="M87" s="5">
        <v>205</v>
      </c>
      <c r="N87" s="5">
        <v>37</v>
      </c>
      <c r="O87" s="5">
        <v>5445</v>
      </c>
      <c r="P87" s="5">
        <v>0</v>
      </c>
      <c r="Q87" s="5">
        <v>28</v>
      </c>
      <c r="R87" s="5">
        <v>3465</v>
      </c>
      <c r="S87" s="5">
        <v>0</v>
      </c>
      <c r="T87" s="5">
        <v>9</v>
      </c>
      <c r="U87" s="5">
        <v>1980</v>
      </c>
      <c r="V87" s="5">
        <v>0</v>
      </c>
      <c r="W87" s="3">
        <v>206</v>
      </c>
      <c r="X87" s="3">
        <v>37</v>
      </c>
      <c r="Y87" s="3">
        <v>5445</v>
      </c>
      <c r="Z87" s="3">
        <v>0</v>
      </c>
      <c r="AA87" s="3">
        <v>28</v>
      </c>
      <c r="AB87" s="3">
        <v>3465</v>
      </c>
      <c r="AC87" s="3">
        <v>0</v>
      </c>
      <c r="AD87" s="3">
        <v>9</v>
      </c>
      <c r="AE87" s="3">
        <v>1980</v>
      </c>
      <c r="AF87" s="3">
        <v>0</v>
      </c>
      <c r="AG87" s="3" t="s">
        <v>58</v>
      </c>
      <c r="AH87" s="5">
        <v>0</v>
      </c>
      <c r="AI87" s="5">
        <v>1375</v>
      </c>
      <c r="AJ87" s="5">
        <v>0</v>
      </c>
      <c r="AK87" s="5" t="s">
        <v>58</v>
      </c>
      <c r="AL87" s="5" t="e">
        <v>#N/A</v>
      </c>
      <c r="AM87" s="5">
        <v>0</v>
      </c>
      <c r="AN87" s="5" t="s">
        <v>58</v>
      </c>
      <c r="AO87" s="5" t="s">
        <v>58</v>
      </c>
      <c r="AP87" s="5" t="s">
        <v>58</v>
      </c>
      <c r="AQ87" s="3" t="s">
        <v>58</v>
      </c>
      <c r="AR87" s="3">
        <v>0</v>
      </c>
      <c r="AS87" s="3">
        <v>1375</v>
      </c>
      <c r="AT87" s="3">
        <v>0</v>
      </c>
      <c r="AU87" s="3" t="s">
        <v>58</v>
      </c>
      <c r="AV87" s="3" t="e">
        <v>#N/A</v>
      </c>
      <c r="AW87" s="3">
        <v>0</v>
      </c>
      <c r="AX87" s="3" t="s">
        <v>58</v>
      </c>
      <c r="AY87" s="3" t="s">
        <v>58</v>
      </c>
      <c r="AZ87" s="3" t="s">
        <v>58</v>
      </c>
      <c r="BA87" s="47">
        <v>1</v>
      </c>
      <c r="BB87" s="47">
        <v>1</v>
      </c>
      <c r="BE87" s="6">
        <v>44161</v>
      </c>
      <c r="BG87" s="3">
        <v>19</v>
      </c>
      <c r="BH87" s="3">
        <v>19</v>
      </c>
      <c r="BK87" s="4" t="s">
        <v>353</v>
      </c>
      <c r="BP87">
        <v>1</v>
      </c>
      <c r="BQ87">
        <v>1</v>
      </c>
    </row>
    <row r="88" spans="1:69">
      <c r="A88" s="3">
        <v>2</v>
      </c>
      <c r="B88" s="83">
        <v>338</v>
      </c>
      <c r="C88" s="3">
        <v>22119000</v>
      </c>
      <c r="D88" s="3">
        <v>53246</v>
      </c>
      <c r="E88" s="3">
        <v>6308305</v>
      </c>
      <c r="F88" s="3" t="s">
        <v>354</v>
      </c>
      <c r="G88" s="85" t="s">
        <v>355</v>
      </c>
      <c r="H88" s="3">
        <v>13</v>
      </c>
      <c r="I88" s="3" t="s">
        <v>46</v>
      </c>
      <c r="J88" s="3" t="s">
        <v>44</v>
      </c>
      <c r="K88" s="3" t="s">
        <v>47</v>
      </c>
      <c r="L88" s="3">
        <v>44083</v>
      </c>
      <c r="M88" s="5">
        <v>207</v>
      </c>
      <c r="N88" s="5">
        <v>22</v>
      </c>
      <c r="O88" s="5">
        <v>3168</v>
      </c>
      <c r="P88" s="5">
        <v>3165</v>
      </c>
      <c r="Q88" s="5">
        <v>15</v>
      </c>
      <c r="R88" s="5">
        <v>1875</v>
      </c>
      <c r="S88" s="5">
        <v>2211</v>
      </c>
      <c r="T88" s="5">
        <v>7</v>
      </c>
      <c r="U88" s="5">
        <v>1293</v>
      </c>
      <c r="V88" s="5">
        <v>954</v>
      </c>
      <c r="W88" s="3">
        <v>208</v>
      </c>
      <c r="X88" s="3">
        <v>23</v>
      </c>
      <c r="Y88" s="3">
        <v>3388</v>
      </c>
      <c r="Z88" s="3">
        <v>3302</v>
      </c>
      <c r="AA88" s="3">
        <v>15</v>
      </c>
      <c r="AB88" s="3">
        <v>1875</v>
      </c>
      <c r="AC88" s="3">
        <v>2211</v>
      </c>
      <c r="AD88" s="3">
        <v>8</v>
      </c>
      <c r="AE88" s="3">
        <v>1513</v>
      </c>
      <c r="AF88" s="3">
        <v>1091</v>
      </c>
      <c r="AG88" s="3">
        <v>209</v>
      </c>
      <c r="AH88" s="5">
        <v>14</v>
      </c>
      <c r="AI88" s="5">
        <v>1705</v>
      </c>
      <c r="AJ88" s="5">
        <v>2074</v>
      </c>
      <c r="AK88" s="5">
        <v>11</v>
      </c>
      <c r="AL88" s="5">
        <v>1193</v>
      </c>
      <c r="AM88" s="5">
        <v>1665</v>
      </c>
      <c r="AN88" s="5">
        <v>3</v>
      </c>
      <c r="AO88" s="5">
        <v>512</v>
      </c>
      <c r="AP88" s="5">
        <v>409</v>
      </c>
      <c r="AQ88" s="3">
        <v>210</v>
      </c>
      <c r="AR88" s="3">
        <v>15</v>
      </c>
      <c r="AS88" s="3">
        <v>1875</v>
      </c>
      <c r="AT88" s="3">
        <v>2211</v>
      </c>
      <c r="AU88" s="3">
        <v>11</v>
      </c>
      <c r="AV88" s="3">
        <v>1193</v>
      </c>
      <c r="AW88" s="3">
        <v>1665</v>
      </c>
      <c r="AX88" s="3">
        <v>4</v>
      </c>
      <c r="AY88" s="3">
        <v>682</v>
      </c>
      <c r="AZ88" s="3">
        <v>546</v>
      </c>
      <c r="BA88" s="47">
        <v>1</v>
      </c>
      <c r="BB88" s="47">
        <v>1</v>
      </c>
      <c r="BC88" s="47">
        <v>4</v>
      </c>
      <c r="BD88" s="47">
        <v>4</v>
      </c>
      <c r="BE88" s="6">
        <v>44161</v>
      </c>
      <c r="BG88" s="3">
        <v>7</v>
      </c>
      <c r="BH88" s="3">
        <v>7</v>
      </c>
      <c r="BI88" s="3">
        <v>7</v>
      </c>
      <c r="BJ88" s="3">
        <v>7</v>
      </c>
      <c r="BK88" s="4" t="s">
        <v>356</v>
      </c>
    </row>
    <row r="89" spans="1:69">
      <c r="A89" s="3">
        <v>2</v>
      </c>
      <c r="B89" s="83">
        <v>341</v>
      </c>
      <c r="C89" s="3">
        <v>301069000</v>
      </c>
      <c r="D89" s="3">
        <v>59544</v>
      </c>
      <c r="E89" s="3">
        <v>6308003</v>
      </c>
      <c r="F89" s="3" t="s">
        <v>357</v>
      </c>
      <c r="G89" s="85" t="s">
        <v>433</v>
      </c>
      <c r="H89" s="3">
        <v>25</v>
      </c>
      <c r="I89" s="3" t="s">
        <v>43</v>
      </c>
      <c r="J89" s="3" t="s">
        <v>44</v>
      </c>
      <c r="K89" s="3" t="s">
        <v>47</v>
      </c>
      <c r="L89" s="3">
        <v>44077</v>
      </c>
      <c r="M89" s="5">
        <v>206</v>
      </c>
      <c r="N89" s="5">
        <v>0</v>
      </c>
      <c r="O89" s="5">
        <v>3212</v>
      </c>
      <c r="P89" s="5">
        <v>0</v>
      </c>
      <c r="Q89" s="5">
        <v>0</v>
      </c>
      <c r="R89" s="5">
        <v>3212</v>
      </c>
      <c r="S89" s="5">
        <v>0</v>
      </c>
      <c r="T89" s="5">
        <v>0</v>
      </c>
      <c r="U89" s="5">
        <v>0</v>
      </c>
      <c r="V89" s="5">
        <v>0</v>
      </c>
      <c r="W89" s="3">
        <v>207</v>
      </c>
      <c r="X89" s="3">
        <v>38</v>
      </c>
      <c r="Y89" s="3">
        <v>4092</v>
      </c>
      <c r="Z89" s="3">
        <v>0</v>
      </c>
      <c r="AA89" s="3">
        <v>34</v>
      </c>
      <c r="AB89" s="3">
        <v>3652</v>
      </c>
      <c r="AC89" s="3">
        <v>0</v>
      </c>
      <c r="AD89" s="3">
        <v>4</v>
      </c>
      <c r="AE89" s="3">
        <v>440</v>
      </c>
      <c r="AF89" s="3">
        <v>0</v>
      </c>
      <c r="AG89" s="3">
        <v>208</v>
      </c>
      <c r="AH89" s="5">
        <v>67</v>
      </c>
      <c r="AI89" s="5">
        <v>8695</v>
      </c>
      <c r="AJ89" s="5">
        <v>0</v>
      </c>
      <c r="AK89" s="5">
        <v>49</v>
      </c>
      <c r="AL89" s="5">
        <v>5626</v>
      </c>
      <c r="AM89" s="5">
        <v>0</v>
      </c>
      <c r="AN89" s="5">
        <v>18</v>
      </c>
      <c r="AO89" s="5">
        <v>3069</v>
      </c>
      <c r="AP89" s="5">
        <v>0</v>
      </c>
      <c r="AQ89" s="3">
        <v>209</v>
      </c>
      <c r="AR89" s="3">
        <v>68</v>
      </c>
      <c r="AS89" s="3">
        <v>8866</v>
      </c>
      <c r="AT89" s="3">
        <v>0</v>
      </c>
      <c r="AU89" s="3">
        <v>49</v>
      </c>
      <c r="AV89" s="3">
        <v>5626</v>
      </c>
      <c r="AW89" s="3">
        <v>0</v>
      </c>
      <c r="AX89" s="3">
        <v>19</v>
      </c>
      <c r="AY89" s="3">
        <v>3240</v>
      </c>
      <c r="AZ89" s="3">
        <v>0</v>
      </c>
      <c r="BB89" s="47">
        <v>1</v>
      </c>
      <c r="BC89" s="47">
        <v>1</v>
      </c>
      <c r="BD89" s="47">
        <v>4</v>
      </c>
      <c r="BE89" s="6">
        <v>44161</v>
      </c>
      <c r="BH89" s="3">
        <v>30</v>
      </c>
      <c r="BI89" s="3">
        <v>30</v>
      </c>
      <c r="BJ89" s="3">
        <v>30</v>
      </c>
      <c r="BK89" s="4" t="s">
        <v>358</v>
      </c>
    </row>
    <row r="90" spans="1:69">
      <c r="A90" s="3">
        <v>2</v>
      </c>
      <c r="B90" s="83">
        <v>343</v>
      </c>
      <c r="C90" s="3">
        <v>254014000</v>
      </c>
      <c r="D90" s="3">
        <v>29275</v>
      </c>
      <c r="E90" s="3">
        <v>6308043</v>
      </c>
      <c r="F90" s="3" t="s">
        <v>359</v>
      </c>
      <c r="G90" s="85" t="s">
        <v>360</v>
      </c>
      <c r="H90" s="3">
        <v>20</v>
      </c>
      <c r="I90" s="3" t="s">
        <v>46</v>
      </c>
      <c r="J90" s="3" t="s">
        <v>44</v>
      </c>
      <c r="K90" s="3" t="s">
        <v>47</v>
      </c>
      <c r="L90" s="3">
        <v>44083</v>
      </c>
      <c r="M90" s="5">
        <v>3104</v>
      </c>
      <c r="N90" s="5">
        <v>30</v>
      </c>
      <c r="O90" s="5">
        <v>5605</v>
      </c>
      <c r="P90" s="5">
        <v>3480</v>
      </c>
      <c r="Q90" s="5">
        <v>21</v>
      </c>
      <c r="R90" s="5">
        <v>3661</v>
      </c>
      <c r="S90" s="5">
        <v>2436</v>
      </c>
      <c r="T90" s="5">
        <v>9</v>
      </c>
      <c r="U90" s="5">
        <v>1944</v>
      </c>
      <c r="V90" s="5">
        <v>1044</v>
      </c>
      <c r="W90" s="3">
        <v>105</v>
      </c>
      <c r="X90" s="3">
        <v>31</v>
      </c>
      <c r="Y90" s="3">
        <v>5821</v>
      </c>
      <c r="Z90" s="3">
        <v>3596</v>
      </c>
      <c r="AA90" s="3">
        <v>21</v>
      </c>
      <c r="AB90" s="3">
        <v>3661</v>
      </c>
      <c r="AC90" s="3">
        <v>2436</v>
      </c>
      <c r="AD90" s="3">
        <v>10</v>
      </c>
      <c r="AE90" s="3">
        <v>2160</v>
      </c>
      <c r="AF90" s="3">
        <v>1160</v>
      </c>
      <c r="AG90" s="3" t="s">
        <v>58</v>
      </c>
      <c r="AH90" s="5">
        <v>0</v>
      </c>
      <c r="AI90" s="5">
        <v>1375</v>
      </c>
      <c r="AJ90" s="5">
        <v>165</v>
      </c>
      <c r="AK90" s="5" t="s">
        <v>58</v>
      </c>
      <c r="AL90" s="5" t="e">
        <v>#N/A</v>
      </c>
      <c r="AM90" s="5" t="e">
        <v>#VALUE!</v>
      </c>
      <c r="AN90" s="5" t="s">
        <v>58</v>
      </c>
      <c r="AO90" s="5" t="s">
        <v>58</v>
      </c>
      <c r="AP90" s="5" t="s">
        <v>58</v>
      </c>
      <c r="AQ90" s="3" t="s">
        <v>58</v>
      </c>
      <c r="AR90" s="3">
        <v>0</v>
      </c>
      <c r="AS90" s="3">
        <v>1375</v>
      </c>
      <c r="AT90" s="3">
        <v>165</v>
      </c>
      <c r="AU90" s="3" t="s">
        <v>58</v>
      </c>
      <c r="AV90" s="3" t="e">
        <v>#N/A</v>
      </c>
      <c r="AW90" s="3" t="e">
        <v>#VALUE!</v>
      </c>
      <c r="AX90" s="3" t="s">
        <v>58</v>
      </c>
      <c r="AY90" s="3" t="s">
        <v>58</v>
      </c>
      <c r="AZ90" s="3" t="s">
        <v>58</v>
      </c>
      <c r="BA90" s="47">
        <v>1</v>
      </c>
      <c r="BB90" s="47">
        <v>1</v>
      </c>
      <c r="BE90" s="6">
        <v>44161</v>
      </c>
      <c r="BG90" s="3">
        <v>11</v>
      </c>
      <c r="BH90" s="3">
        <v>11</v>
      </c>
      <c r="BK90" s="4" t="s">
        <v>361</v>
      </c>
      <c r="BL90">
        <v>0.08</v>
      </c>
      <c r="BM90">
        <v>0.08</v>
      </c>
    </row>
    <row r="91" spans="1:69">
      <c r="A91" s="3">
        <v>2</v>
      </c>
      <c r="B91" s="83">
        <v>344</v>
      </c>
      <c r="C91" s="3">
        <v>555006000</v>
      </c>
      <c r="D91" s="3">
        <v>66522</v>
      </c>
      <c r="E91" s="3">
        <v>6310045</v>
      </c>
      <c r="F91" s="3" t="s">
        <v>362</v>
      </c>
      <c r="G91" s="85" t="s">
        <v>363</v>
      </c>
      <c r="H91" s="3">
        <v>20</v>
      </c>
      <c r="I91" s="3" t="s">
        <v>46</v>
      </c>
      <c r="J91" s="3" t="s">
        <v>44</v>
      </c>
      <c r="K91" s="3" t="s">
        <v>47</v>
      </c>
      <c r="L91" s="3">
        <v>44083</v>
      </c>
      <c r="M91" s="5">
        <v>209</v>
      </c>
      <c r="N91" s="5">
        <v>30</v>
      </c>
      <c r="O91" s="5">
        <v>5709</v>
      </c>
      <c r="P91" s="5">
        <v>4257</v>
      </c>
      <c r="Q91" s="5">
        <v>27</v>
      </c>
      <c r="R91" s="5">
        <v>5049</v>
      </c>
      <c r="S91" s="5">
        <v>3847</v>
      </c>
      <c r="T91" s="5">
        <v>3</v>
      </c>
      <c r="U91" s="5">
        <v>660</v>
      </c>
      <c r="V91" s="5">
        <v>410</v>
      </c>
      <c r="W91" s="3">
        <v>210</v>
      </c>
      <c r="X91" s="3">
        <v>30</v>
      </c>
      <c r="Y91" s="3">
        <v>5709</v>
      </c>
      <c r="Z91" s="3">
        <v>4257</v>
      </c>
      <c r="AA91" s="3">
        <v>27</v>
      </c>
      <c r="AB91" s="3">
        <v>5049</v>
      </c>
      <c r="AC91" s="3">
        <v>3847</v>
      </c>
      <c r="AD91" s="3">
        <v>3</v>
      </c>
      <c r="AE91" s="3">
        <v>660</v>
      </c>
      <c r="AF91" s="3">
        <v>410</v>
      </c>
      <c r="AG91" s="3" t="s">
        <v>58</v>
      </c>
      <c r="AH91" s="5">
        <v>0</v>
      </c>
      <c r="AI91" s="5">
        <v>1375</v>
      </c>
      <c r="AJ91" s="5">
        <v>165</v>
      </c>
      <c r="AK91" s="5" t="s">
        <v>58</v>
      </c>
      <c r="AL91" s="5" t="e">
        <v>#N/A</v>
      </c>
      <c r="AM91" s="5" t="e">
        <v>#VALUE!</v>
      </c>
      <c r="AN91" s="5" t="s">
        <v>58</v>
      </c>
      <c r="AO91" s="5" t="s">
        <v>58</v>
      </c>
      <c r="AP91" s="5" t="s">
        <v>58</v>
      </c>
      <c r="AQ91" s="3" t="s">
        <v>58</v>
      </c>
      <c r="AR91" s="3">
        <v>0</v>
      </c>
      <c r="AS91" s="3">
        <v>1375</v>
      </c>
      <c r="AT91" s="3">
        <v>165</v>
      </c>
      <c r="AU91" s="3" t="s">
        <v>58</v>
      </c>
      <c r="AV91" s="3" t="e">
        <v>#N/A</v>
      </c>
      <c r="AW91" s="3" t="e">
        <v>#VALUE!</v>
      </c>
      <c r="AX91" s="3" t="s">
        <v>58</v>
      </c>
      <c r="AY91" s="3" t="s">
        <v>58</v>
      </c>
      <c r="AZ91" s="3" t="s">
        <v>58</v>
      </c>
      <c r="BA91" s="47">
        <v>4</v>
      </c>
      <c r="BB91" s="47">
        <v>4</v>
      </c>
      <c r="BE91" s="6">
        <v>44161</v>
      </c>
      <c r="BG91" s="3">
        <v>23</v>
      </c>
      <c r="BH91" s="3">
        <v>23</v>
      </c>
      <c r="BK91" s="4" t="s">
        <v>364</v>
      </c>
    </row>
    <row r="92" spans="1:69">
      <c r="A92" s="3">
        <v>2</v>
      </c>
      <c r="B92" s="83">
        <v>345</v>
      </c>
      <c r="C92" s="3">
        <v>317109000</v>
      </c>
      <c r="D92" s="3">
        <v>106393</v>
      </c>
      <c r="E92" s="3">
        <v>6308042</v>
      </c>
      <c r="F92" s="3" t="s">
        <v>365</v>
      </c>
      <c r="G92" s="85" t="s">
        <v>366</v>
      </c>
      <c r="H92" s="3">
        <v>13</v>
      </c>
      <c r="I92" s="3" t="s">
        <v>46</v>
      </c>
      <c r="J92" s="3" t="s">
        <v>44</v>
      </c>
      <c r="K92" s="3" t="s">
        <v>47</v>
      </c>
      <c r="L92" s="3">
        <v>44083</v>
      </c>
      <c r="M92" s="5">
        <v>208</v>
      </c>
      <c r="N92" s="5">
        <v>43</v>
      </c>
      <c r="O92" s="5">
        <v>7788</v>
      </c>
      <c r="P92" s="5">
        <v>6030</v>
      </c>
      <c r="Q92" s="5">
        <v>31</v>
      </c>
      <c r="R92" s="5">
        <v>5148</v>
      </c>
      <c r="S92" s="5">
        <v>4393</v>
      </c>
      <c r="T92" s="5">
        <v>12</v>
      </c>
      <c r="U92" s="5">
        <v>2640</v>
      </c>
      <c r="V92" s="5">
        <v>1637</v>
      </c>
      <c r="W92" s="3">
        <v>209</v>
      </c>
      <c r="X92" s="3">
        <v>44</v>
      </c>
      <c r="Y92" s="3">
        <v>8008</v>
      </c>
      <c r="Z92" s="3">
        <v>6166</v>
      </c>
      <c r="AA92" s="3">
        <v>32</v>
      </c>
      <c r="AB92" s="3">
        <v>5368</v>
      </c>
      <c r="AC92" s="3">
        <v>4529</v>
      </c>
      <c r="AD92" s="3">
        <v>12</v>
      </c>
      <c r="AE92" s="3">
        <v>2640</v>
      </c>
      <c r="AF92" s="3">
        <v>1637</v>
      </c>
      <c r="AG92" s="3" t="s">
        <v>58</v>
      </c>
      <c r="AH92" s="5">
        <v>0</v>
      </c>
      <c r="AI92" s="5">
        <v>803</v>
      </c>
      <c r="AJ92" s="5">
        <v>165</v>
      </c>
      <c r="AK92" s="5" t="s">
        <v>58</v>
      </c>
      <c r="AL92" s="5" t="e">
        <v>#N/A</v>
      </c>
      <c r="AM92" s="5" t="e">
        <v>#VALUE!</v>
      </c>
      <c r="AN92" s="5" t="s">
        <v>58</v>
      </c>
      <c r="AO92" s="5" t="s">
        <v>58</v>
      </c>
      <c r="AP92" s="5" t="s">
        <v>58</v>
      </c>
      <c r="AQ92" s="3" t="s">
        <v>58</v>
      </c>
      <c r="AR92" s="3">
        <v>0</v>
      </c>
      <c r="AS92" s="3">
        <v>803</v>
      </c>
      <c r="AT92" s="3">
        <v>165</v>
      </c>
      <c r="AU92" s="3" t="s">
        <v>58</v>
      </c>
      <c r="AV92" s="3" t="e">
        <v>#N/A</v>
      </c>
      <c r="AW92" s="3" t="e">
        <v>#VALUE!</v>
      </c>
      <c r="AX92" s="3" t="s">
        <v>58</v>
      </c>
      <c r="AY92" s="3" t="s">
        <v>58</v>
      </c>
      <c r="AZ92" s="3" t="s">
        <v>58</v>
      </c>
      <c r="BA92" s="47">
        <v>1</v>
      </c>
      <c r="BB92" s="47">
        <v>4</v>
      </c>
      <c r="BE92" s="6">
        <v>44161</v>
      </c>
      <c r="BG92" s="3">
        <v>19</v>
      </c>
      <c r="BH92" s="3">
        <v>19</v>
      </c>
      <c r="BK92" s="4" t="s">
        <v>367</v>
      </c>
    </row>
    <row r="93" spans="1:69">
      <c r="A93" s="3">
        <v>2</v>
      </c>
      <c r="B93" s="83">
        <v>346</v>
      </c>
      <c r="C93" s="3">
        <v>573158000</v>
      </c>
      <c r="D93" s="3">
        <v>105577</v>
      </c>
      <c r="E93" s="3">
        <v>6310051</v>
      </c>
      <c r="F93" s="3" t="s">
        <v>368</v>
      </c>
      <c r="G93" s="85" t="s">
        <v>369</v>
      </c>
      <c r="H93" s="3">
        <v>20</v>
      </c>
      <c r="I93" s="3" t="s">
        <v>46</v>
      </c>
      <c r="J93" s="3" t="s">
        <v>44</v>
      </c>
      <c r="K93" s="3" t="s">
        <v>48</v>
      </c>
      <c r="L93" s="3">
        <v>44083</v>
      </c>
      <c r="M93" s="5">
        <v>207</v>
      </c>
      <c r="N93" s="5">
        <v>33</v>
      </c>
      <c r="O93" s="5">
        <v>6369</v>
      </c>
      <c r="P93" s="5">
        <v>4666</v>
      </c>
      <c r="Q93" s="5">
        <v>25</v>
      </c>
      <c r="R93" s="5">
        <v>4609</v>
      </c>
      <c r="S93" s="5">
        <v>3575</v>
      </c>
      <c r="T93" s="5">
        <v>8</v>
      </c>
      <c r="U93" s="5">
        <v>1760</v>
      </c>
      <c r="V93" s="5">
        <v>1091</v>
      </c>
      <c r="W93" s="3">
        <v>208</v>
      </c>
      <c r="X93" s="3">
        <v>33</v>
      </c>
      <c r="Y93" s="3">
        <v>6369</v>
      </c>
      <c r="Z93" s="3">
        <v>4666</v>
      </c>
      <c r="AA93" s="3">
        <v>26</v>
      </c>
      <c r="AB93" s="3">
        <v>4829</v>
      </c>
      <c r="AC93" s="3">
        <v>3711</v>
      </c>
      <c r="AD93" s="3">
        <v>7</v>
      </c>
      <c r="AE93" s="3">
        <v>1540</v>
      </c>
      <c r="AF93" s="3">
        <v>955</v>
      </c>
      <c r="AG93" s="3">
        <v>209</v>
      </c>
      <c r="AH93" s="5">
        <v>23</v>
      </c>
      <c r="AI93" s="5">
        <v>4169</v>
      </c>
      <c r="AJ93" s="5">
        <v>3302</v>
      </c>
      <c r="AK93" s="5">
        <v>20</v>
      </c>
      <c r="AL93" s="5">
        <v>3509</v>
      </c>
      <c r="AM93" s="5">
        <v>2893</v>
      </c>
      <c r="AN93" s="5">
        <v>3</v>
      </c>
      <c r="AO93" s="5">
        <v>660</v>
      </c>
      <c r="AP93" s="5">
        <v>409</v>
      </c>
      <c r="AQ93" s="3">
        <v>210</v>
      </c>
      <c r="AR93" s="3">
        <v>23</v>
      </c>
      <c r="AS93" s="3">
        <v>4169</v>
      </c>
      <c r="AT93" s="3">
        <v>3302</v>
      </c>
      <c r="AU93" s="3">
        <v>20</v>
      </c>
      <c r="AV93" s="3">
        <v>3509</v>
      </c>
      <c r="AW93" s="3">
        <v>2893</v>
      </c>
      <c r="AX93" s="3">
        <v>3</v>
      </c>
      <c r="AY93" s="3">
        <v>660</v>
      </c>
      <c r="AZ93" s="3">
        <v>409</v>
      </c>
      <c r="BA93" s="47">
        <v>1</v>
      </c>
      <c r="BB93" s="47">
        <v>1</v>
      </c>
      <c r="BC93" s="47">
        <v>4</v>
      </c>
      <c r="BD93" s="47">
        <v>4</v>
      </c>
      <c r="BE93" s="6">
        <v>44161</v>
      </c>
      <c r="BG93" s="3">
        <v>17</v>
      </c>
      <c r="BH93" s="3">
        <v>18</v>
      </c>
      <c r="BI93" s="3">
        <v>17</v>
      </c>
      <c r="BJ93" s="3">
        <v>17</v>
      </c>
      <c r="BK93" s="4" t="s">
        <v>370</v>
      </c>
    </row>
    <row r="94" spans="1:69">
      <c r="A94" s="3">
        <v>2</v>
      </c>
      <c r="B94" s="83">
        <v>347</v>
      </c>
      <c r="C94" s="3">
        <v>515085000</v>
      </c>
      <c r="D94" s="3">
        <v>27637</v>
      </c>
      <c r="E94" s="3">
        <v>6310033</v>
      </c>
      <c r="F94" s="3" t="s">
        <v>371</v>
      </c>
      <c r="G94" s="85" t="s">
        <v>372</v>
      </c>
      <c r="H94" s="3">
        <v>13</v>
      </c>
      <c r="I94" s="3" t="s">
        <v>46</v>
      </c>
      <c r="J94" s="3" t="s">
        <v>44</v>
      </c>
      <c r="K94" s="3" t="s">
        <v>47</v>
      </c>
      <c r="L94" s="3">
        <v>44083</v>
      </c>
      <c r="M94" s="5">
        <v>209</v>
      </c>
      <c r="N94" s="5">
        <v>19</v>
      </c>
      <c r="O94" s="5">
        <v>2557</v>
      </c>
      <c r="P94" s="5">
        <v>2756</v>
      </c>
      <c r="Q94" s="5">
        <v>14</v>
      </c>
      <c r="R94" s="5">
        <v>1705</v>
      </c>
      <c r="S94" s="5">
        <v>2074</v>
      </c>
      <c r="T94" s="5">
        <v>5</v>
      </c>
      <c r="U94" s="5">
        <v>852</v>
      </c>
      <c r="V94" s="5">
        <v>682</v>
      </c>
      <c r="W94" s="3">
        <v>210</v>
      </c>
      <c r="X94" s="3">
        <v>20</v>
      </c>
      <c r="Y94" s="3">
        <v>2728</v>
      </c>
      <c r="Z94" s="3">
        <v>2893</v>
      </c>
      <c r="AA94" s="3">
        <v>15</v>
      </c>
      <c r="AB94" s="3">
        <v>1875</v>
      </c>
      <c r="AC94" s="3">
        <v>2211</v>
      </c>
      <c r="AD94" s="3">
        <v>5</v>
      </c>
      <c r="AE94" s="3">
        <v>853</v>
      </c>
      <c r="AF94" s="3">
        <v>682</v>
      </c>
      <c r="AG94" s="3" t="s">
        <v>58</v>
      </c>
      <c r="AH94" s="5">
        <v>0</v>
      </c>
      <c r="AI94" s="5">
        <v>803</v>
      </c>
      <c r="AJ94" s="5">
        <v>165</v>
      </c>
      <c r="AK94" s="5" t="s">
        <v>58</v>
      </c>
      <c r="AL94" s="5" t="e">
        <v>#N/A</v>
      </c>
      <c r="AM94" s="5" t="e">
        <v>#VALUE!</v>
      </c>
      <c r="AN94" s="5" t="s">
        <v>58</v>
      </c>
      <c r="AO94" s="5" t="s">
        <v>58</v>
      </c>
      <c r="AP94" s="5" t="s">
        <v>58</v>
      </c>
      <c r="AQ94" s="3" t="s">
        <v>58</v>
      </c>
      <c r="AR94" s="3">
        <v>0</v>
      </c>
      <c r="AS94" s="3">
        <v>803</v>
      </c>
      <c r="AT94" s="3">
        <v>165</v>
      </c>
      <c r="AU94" s="3" t="s">
        <v>58</v>
      </c>
      <c r="AV94" s="3" t="e">
        <v>#N/A</v>
      </c>
      <c r="AW94" s="3" t="e">
        <v>#VALUE!</v>
      </c>
      <c r="AX94" s="3" t="s">
        <v>58</v>
      </c>
      <c r="AY94" s="3" t="s">
        <v>58</v>
      </c>
      <c r="AZ94" s="3" t="s">
        <v>58</v>
      </c>
      <c r="BA94" s="47">
        <v>4</v>
      </c>
      <c r="BB94" s="47">
        <v>4</v>
      </c>
      <c r="BE94" s="6">
        <v>44161</v>
      </c>
      <c r="BG94" s="3">
        <v>9</v>
      </c>
      <c r="BH94" s="3">
        <v>9</v>
      </c>
      <c r="BK94" s="4" t="s">
        <v>373</v>
      </c>
    </row>
    <row r="95" spans="1:69">
      <c r="A95" s="3">
        <v>2</v>
      </c>
      <c r="B95" s="83">
        <v>348</v>
      </c>
      <c r="C95" s="3">
        <v>671161000</v>
      </c>
      <c r="D95" s="3">
        <v>126740</v>
      </c>
      <c r="E95" s="3">
        <v>6310074</v>
      </c>
      <c r="F95" s="3" t="s">
        <v>374</v>
      </c>
      <c r="G95" s="85" t="s">
        <v>375</v>
      </c>
      <c r="H95" s="3">
        <v>20</v>
      </c>
      <c r="I95" s="3" t="s">
        <v>46</v>
      </c>
      <c r="J95" s="3" t="s">
        <v>44</v>
      </c>
      <c r="K95" s="3" t="s">
        <v>47</v>
      </c>
      <c r="L95" s="3">
        <v>44083</v>
      </c>
      <c r="M95" s="5">
        <v>208</v>
      </c>
      <c r="N95" s="5">
        <v>31</v>
      </c>
      <c r="O95" s="5">
        <v>5929</v>
      </c>
      <c r="P95" s="5">
        <v>4393</v>
      </c>
      <c r="Q95" s="5">
        <v>25</v>
      </c>
      <c r="R95" s="5">
        <v>4609</v>
      </c>
      <c r="S95" s="5">
        <v>3575</v>
      </c>
      <c r="T95" s="5">
        <v>6</v>
      </c>
      <c r="U95" s="5">
        <v>1320</v>
      </c>
      <c r="V95" s="5">
        <v>818</v>
      </c>
      <c r="W95" s="3">
        <v>209</v>
      </c>
      <c r="X95" s="3">
        <v>32</v>
      </c>
      <c r="Y95" s="3">
        <v>6149</v>
      </c>
      <c r="Z95" s="3">
        <v>4529</v>
      </c>
      <c r="AA95" s="3">
        <v>26</v>
      </c>
      <c r="AB95" s="3">
        <v>4829</v>
      </c>
      <c r="AC95" s="3">
        <v>3711</v>
      </c>
      <c r="AD95" s="3">
        <v>6</v>
      </c>
      <c r="AE95" s="3">
        <v>1320</v>
      </c>
      <c r="AF95" s="3">
        <v>818</v>
      </c>
      <c r="AG95" s="3" t="s">
        <v>58</v>
      </c>
      <c r="AH95" s="5">
        <v>0</v>
      </c>
      <c r="AI95" s="5">
        <v>1375</v>
      </c>
      <c r="AJ95" s="5">
        <v>165</v>
      </c>
      <c r="AK95" s="5" t="s">
        <v>58</v>
      </c>
      <c r="AL95" s="5" t="e">
        <v>#N/A</v>
      </c>
      <c r="AM95" s="5" t="e">
        <v>#VALUE!</v>
      </c>
      <c r="AN95" s="5" t="s">
        <v>58</v>
      </c>
      <c r="AO95" s="5" t="s">
        <v>58</v>
      </c>
      <c r="AP95" s="5" t="s">
        <v>58</v>
      </c>
      <c r="AQ95" s="3" t="s">
        <v>58</v>
      </c>
      <c r="AR95" s="3">
        <v>0</v>
      </c>
      <c r="AS95" s="3">
        <v>1375</v>
      </c>
      <c r="AT95" s="3">
        <v>165</v>
      </c>
      <c r="AU95" s="3" t="s">
        <v>58</v>
      </c>
      <c r="AV95" s="3" t="e">
        <v>#N/A</v>
      </c>
      <c r="AW95" s="3" t="e">
        <v>#VALUE!</v>
      </c>
      <c r="AX95" s="3" t="s">
        <v>58</v>
      </c>
      <c r="AY95" s="3" t="s">
        <v>58</v>
      </c>
      <c r="AZ95" s="3" t="s">
        <v>58</v>
      </c>
      <c r="BA95" s="47">
        <v>1</v>
      </c>
      <c r="BB95" s="47">
        <v>4</v>
      </c>
      <c r="BE95" s="6">
        <v>44161</v>
      </c>
      <c r="BG95" s="3">
        <v>19</v>
      </c>
      <c r="BH95" s="3">
        <v>19</v>
      </c>
      <c r="BK95" s="4" t="s">
        <v>376</v>
      </c>
    </row>
    <row r="96" spans="1:69">
      <c r="A96" s="3">
        <v>2</v>
      </c>
      <c r="B96" s="83">
        <v>354</v>
      </c>
      <c r="C96" s="3">
        <v>542190000</v>
      </c>
      <c r="D96" s="3">
        <v>21497</v>
      </c>
      <c r="E96" s="3">
        <v>6310052</v>
      </c>
      <c r="F96" s="3" t="s">
        <v>377</v>
      </c>
      <c r="G96" s="85" t="s">
        <v>378</v>
      </c>
      <c r="H96" s="3">
        <v>13</v>
      </c>
      <c r="I96" s="3" t="s">
        <v>46</v>
      </c>
      <c r="J96" s="3" t="s">
        <v>44</v>
      </c>
      <c r="K96" s="3" t="s">
        <v>45</v>
      </c>
      <c r="L96" s="3">
        <v>44085</v>
      </c>
      <c r="M96" s="5">
        <v>205</v>
      </c>
      <c r="N96" s="5">
        <v>22</v>
      </c>
      <c r="O96" s="5">
        <v>2145</v>
      </c>
      <c r="P96" s="5">
        <v>3165</v>
      </c>
      <c r="Q96" s="5">
        <v>20</v>
      </c>
      <c r="R96" s="5">
        <v>1705</v>
      </c>
      <c r="S96" s="5">
        <v>2893</v>
      </c>
      <c r="T96" s="5">
        <v>2</v>
      </c>
      <c r="U96" s="5">
        <v>440</v>
      </c>
      <c r="V96" s="5">
        <v>272</v>
      </c>
      <c r="W96" s="3">
        <v>206</v>
      </c>
      <c r="X96" s="3">
        <v>23</v>
      </c>
      <c r="Y96" s="3">
        <v>2365</v>
      </c>
      <c r="Z96" s="3">
        <v>3302</v>
      </c>
      <c r="AA96" s="3">
        <v>20</v>
      </c>
      <c r="AB96" s="3">
        <v>1705</v>
      </c>
      <c r="AC96" s="3">
        <v>2893</v>
      </c>
      <c r="AD96" s="3">
        <v>3</v>
      </c>
      <c r="AE96" s="3">
        <v>660</v>
      </c>
      <c r="AF96" s="3">
        <v>409</v>
      </c>
      <c r="AG96" s="3">
        <v>207</v>
      </c>
      <c r="AH96" s="5">
        <v>21</v>
      </c>
      <c r="AI96" s="5">
        <v>2948</v>
      </c>
      <c r="AJ96" s="5">
        <v>3029</v>
      </c>
      <c r="AK96" s="5">
        <v>20</v>
      </c>
      <c r="AL96" s="5">
        <v>2728</v>
      </c>
      <c r="AM96" s="5">
        <v>2893</v>
      </c>
      <c r="AN96" s="5">
        <v>1</v>
      </c>
      <c r="AO96" s="5">
        <v>220</v>
      </c>
      <c r="AP96" s="5">
        <v>136</v>
      </c>
      <c r="AQ96" s="3">
        <v>208</v>
      </c>
      <c r="AR96" s="3">
        <v>22</v>
      </c>
      <c r="AS96" s="3">
        <v>3168</v>
      </c>
      <c r="AT96" s="3">
        <v>3165</v>
      </c>
      <c r="AU96" s="3">
        <v>20</v>
      </c>
      <c r="AV96" s="3">
        <v>2728</v>
      </c>
      <c r="AW96" s="3">
        <v>2893</v>
      </c>
      <c r="AX96" s="3">
        <v>2</v>
      </c>
      <c r="AY96" s="3">
        <v>440</v>
      </c>
      <c r="AZ96" s="3">
        <v>272</v>
      </c>
      <c r="BA96" s="47">
        <v>1</v>
      </c>
      <c r="BB96" s="47">
        <v>1</v>
      </c>
      <c r="BC96" s="47">
        <v>1</v>
      </c>
      <c r="BD96" s="47">
        <v>1</v>
      </c>
      <c r="BE96" s="6">
        <v>44161</v>
      </c>
      <c r="BG96" s="3">
        <v>18</v>
      </c>
      <c r="BH96" s="3">
        <v>17</v>
      </c>
      <c r="BI96" s="3">
        <v>18</v>
      </c>
      <c r="BJ96" s="3">
        <v>18</v>
      </c>
      <c r="BK96" s="4" t="s">
        <v>379</v>
      </c>
      <c r="BP96">
        <v>1</v>
      </c>
      <c r="BQ96">
        <v>1</v>
      </c>
    </row>
    <row r="97" spans="1:70">
      <c r="A97" s="3">
        <v>2</v>
      </c>
      <c r="B97" s="83">
        <v>356</v>
      </c>
      <c r="C97" s="3">
        <v>127082000</v>
      </c>
      <c r="D97" s="3">
        <v>114160</v>
      </c>
      <c r="E97" s="3">
        <v>6308127</v>
      </c>
      <c r="F97" s="3" t="s">
        <v>380</v>
      </c>
      <c r="G97" s="85" t="s">
        <v>381</v>
      </c>
      <c r="H97" s="3">
        <v>13</v>
      </c>
      <c r="I97" s="3" t="s">
        <v>46</v>
      </c>
      <c r="J97" s="3" t="s">
        <v>44</v>
      </c>
      <c r="K97" s="3" t="s">
        <v>47</v>
      </c>
      <c r="L97" s="3">
        <v>44085</v>
      </c>
      <c r="M97" s="5">
        <v>205</v>
      </c>
      <c r="N97" s="5">
        <v>22</v>
      </c>
      <c r="O97" s="5">
        <v>2145</v>
      </c>
      <c r="P97" s="5">
        <v>3165</v>
      </c>
      <c r="Q97" s="5">
        <v>21</v>
      </c>
      <c r="R97" s="5">
        <v>1925</v>
      </c>
      <c r="S97" s="5">
        <v>3029</v>
      </c>
      <c r="T97" s="5">
        <v>1</v>
      </c>
      <c r="U97" s="5">
        <v>220</v>
      </c>
      <c r="V97" s="5">
        <v>136</v>
      </c>
      <c r="W97" s="3">
        <v>206</v>
      </c>
      <c r="X97" s="3">
        <v>22</v>
      </c>
      <c r="Y97" s="3">
        <v>2145</v>
      </c>
      <c r="Z97" s="3">
        <v>3165</v>
      </c>
      <c r="AA97" s="3">
        <v>21</v>
      </c>
      <c r="AB97" s="3">
        <v>1925</v>
      </c>
      <c r="AC97" s="3">
        <v>3029</v>
      </c>
      <c r="AD97" s="3">
        <v>1</v>
      </c>
      <c r="AE97" s="3">
        <v>220</v>
      </c>
      <c r="AF97" s="3">
        <v>136</v>
      </c>
      <c r="AG97" s="3">
        <v>207</v>
      </c>
      <c r="AH97" s="5">
        <v>23</v>
      </c>
      <c r="AI97" s="5">
        <v>3388</v>
      </c>
      <c r="AJ97" s="5">
        <v>3302</v>
      </c>
      <c r="AK97" s="5">
        <v>21</v>
      </c>
      <c r="AL97" s="5">
        <v>2948</v>
      </c>
      <c r="AM97" s="5">
        <v>3029</v>
      </c>
      <c r="AN97" s="5">
        <v>2</v>
      </c>
      <c r="AO97" s="5">
        <v>440</v>
      </c>
      <c r="AP97" s="5">
        <v>273</v>
      </c>
      <c r="AQ97" s="3">
        <v>208</v>
      </c>
      <c r="AR97" s="3">
        <v>23</v>
      </c>
      <c r="AS97" s="3">
        <v>3388</v>
      </c>
      <c r="AT97" s="3">
        <v>3302</v>
      </c>
      <c r="AU97" s="3">
        <v>21</v>
      </c>
      <c r="AV97" s="3">
        <v>2948</v>
      </c>
      <c r="AW97" s="3">
        <v>3029</v>
      </c>
      <c r="AX97" s="3">
        <v>2</v>
      </c>
      <c r="AY97" s="3">
        <v>440</v>
      </c>
      <c r="AZ97" s="3">
        <v>273</v>
      </c>
      <c r="BA97" s="47">
        <v>1</v>
      </c>
      <c r="BB97" s="47">
        <v>1</v>
      </c>
      <c r="BC97" s="47">
        <v>1</v>
      </c>
      <c r="BD97" s="47">
        <v>1</v>
      </c>
      <c r="BE97" s="6">
        <v>44161</v>
      </c>
      <c r="BG97" s="3">
        <v>19</v>
      </c>
      <c r="BH97" s="3">
        <v>19</v>
      </c>
      <c r="BI97" s="3">
        <v>19</v>
      </c>
      <c r="BJ97" s="3">
        <v>19</v>
      </c>
      <c r="BK97" s="4" t="s">
        <v>382</v>
      </c>
      <c r="BP97">
        <v>1</v>
      </c>
      <c r="BQ97">
        <v>1</v>
      </c>
    </row>
    <row r="98" spans="1:70">
      <c r="A98" s="3">
        <v>2</v>
      </c>
      <c r="B98" s="83">
        <v>361</v>
      </c>
      <c r="C98" s="3">
        <v>900321000</v>
      </c>
      <c r="D98" s="3">
        <v>122362</v>
      </c>
      <c r="E98" s="3">
        <v>6310006</v>
      </c>
      <c r="F98" s="3" t="s">
        <v>383</v>
      </c>
      <c r="G98" s="85" t="s">
        <v>384</v>
      </c>
      <c r="H98" s="3">
        <v>40</v>
      </c>
      <c r="I98" s="3" t="s">
        <v>46</v>
      </c>
      <c r="J98" s="3" t="s">
        <v>44</v>
      </c>
      <c r="K98" s="3" t="s">
        <v>47</v>
      </c>
      <c r="L98" s="3">
        <v>44088</v>
      </c>
      <c r="M98" s="5">
        <v>208</v>
      </c>
      <c r="N98" s="5">
        <v>87</v>
      </c>
      <c r="O98" s="5">
        <v>28501</v>
      </c>
      <c r="P98" s="5">
        <v>12031</v>
      </c>
      <c r="Q98" s="5">
        <v>70</v>
      </c>
      <c r="R98" s="5">
        <v>24200</v>
      </c>
      <c r="S98" s="5">
        <v>9713</v>
      </c>
      <c r="T98" s="5">
        <v>17</v>
      </c>
      <c r="U98" s="5">
        <v>4301</v>
      </c>
      <c r="V98" s="5">
        <v>2318</v>
      </c>
      <c r="W98" s="3">
        <v>209</v>
      </c>
      <c r="X98" s="3">
        <v>77</v>
      </c>
      <c r="Y98" s="3">
        <v>25971</v>
      </c>
      <c r="Z98" s="3">
        <v>10667</v>
      </c>
      <c r="AA98" s="3">
        <v>65</v>
      </c>
      <c r="AB98" s="3">
        <v>22935</v>
      </c>
      <c r="AC98" s="3">
        <v>9031</v>
      </c>
      <c r="AD98" s="3">
        <v>12</v>
      </c>
      <c r="AE98" s="3">
        <v>3036</v>
      </c>
      <c r="AF98" s="3">
        <v>1636</v>
      </c>
      <c r="AG98" s="3" t="s">
        <v>58</v>
      </c>
      <c r="AH98" s="5">
        <v>0</v>
      </c>
      <c r="AI98" s="5">
        <v>6490</v>
      </c>
      <c r="AJ98" s="5">
        <v>165</v>
      </c>
      <c r="AK98" s="5" t="s">
        <v>58</v>
      </c>
      <c r="AL98" s="5" t="e">
        <v>#N/A</v>
      </c>
      <c r="AM98" s="5" t="e">
        <v>#VALUE!</v>
      </c>
      <c r="AN98" s="5" t="s">
        <v>58</v>
      </c>
      <c r="AO98" s="5" t="s">
        <v>58</v>
      </c>
      <c r="AP98" s="5" t="s">
        <v>58</v>
      </c>
      <c r="AQ98" s="3" t="s">
        <v>58</v>
      </c>
      <c r="AR98" s="3">
        <v>0</v>
      </c>
      <c r="AS98" s="3">
        <v>6490</v>
      </c>
      <c r="AT98" s="3">
        <v>165</v>
      </c>
      <c r="AU98" s="3" t="s">
        <v>58</v>
      </c>
      <c r="AV98" s="3" t="e">
        <v>#N/A</v>
      </c>
      <c r="AW98" s="3" t="e">
        <v>#VALUE!</v>
      </c>
      <c r="AX98" s="3" t="s">
        <v>58</v>
      </c>
      <c r="AY98" s="3" t="s">
        <v>58</v>
      </c>
      <c r="AZ98" s="3" t="s">
        <v>58</v>
      </c>
      <c r="BA98" s="47">
        <v>1</v>
      </c>
      <c r="BB98" s="47">
        <v>1</v>
      </c>
      <c r="BE98" s="6">
        <v>44161</v>
      </c>
      <c r="BG98" s="3">
        <v>53</v>
      </c>
      <c r="BH98" s="3">
        <v>53</v>
      </c>
      <c r="BK98" s="4" t="s">
        <v>385</v>
      </c>
    </row>
    <row r="99" spans="1:70">
      <c r="A99" s="3">
        <v>2</v>
      </c>
      <c r="B99" s="83">
        <v>367</v>
      </c>
      <c r="C99" s="3">
        <v>614197000</v>
      </c>
      <c r="D99" s="3">
        <v>62264</v>
      </c>
      <c r="E99" s="3">
        <v>6310803</v>
      </c>
      <c r="F99" s="3" t="s">
        <v>386</v>
      </c>
      <c r="G99" s="85" t="s">
        <v>387</v>
      </c>
      <c r="H99" s="3">
        <v>13</v>
      </c>
      <c r="I99" s="3" t="s">
        <v>46</v>
      </c>
      <c r="J99" s="3" t="s">
        <v>44</v>
      </c>
      <c r="K99" s="3" t="s">
        <v>47</v>
      </c>
      <c r="L99" s="3">
        <v>44090</v>
      </c>
      <c r="M99" s="5">
        <v>208</v>
      </c>
      <c r="N99" s="5">
        <v>19</v>
      </c>
      <c r="O99" s="5">
        <v>2557</v>
      </c>
      <c r="P99" s="5">
        <v>2756</v>
      </c>
      <c r="Q99" s="5">
        <v>13</v>
      </c>
      <c r="R99" s="5">
        <v>1534</v>
      </c>
      <c r="S99" s="5">
        <v>1938</v>
      </c>
      <c r="T99" s="5">
        <v>6</v>
      </c>
      <c r="U99" s="5">
        <v>1023</v>
      </c>
      <c r="V99" s="5">
        <v>818</v>
      </c>
      <c r="W99" s="3">
        <v>209</v>
      </c>
      <c r="X99" s="3">
        <v>19</v>
      </c>
      <c r="Y99" s="3">
        <v>2557</v>
      </c>
      <c r="Z99" s="3">
        <v>2756</v>
      </c>
      <c r="AA99" s="3">
        <v>13</v>
      </c>
      <c r="AB99" s="3">
        <v>1534</v>
      </c>
      <c r="AC99" s="3">
        <v>1938</v>
      </c>
      <c r="AD99" s="3">
        <v>6</v>
      </c>
      <c r="AE99" s="3">
        <v>1023</v>
      </c>
      <c r="AF99" s="3">
        <v>818</v>
      </c>
      <c r="AG99" s="3" t="s">
        <v>58</v>
      </c>
      <c r="AH99" s="5">
        <v>0</v>
      </c>
      <c r="AI99" s="5">
        <v>803</v>
      </c>
      <c r="AJ99" s="5">
        <v>165</v>
      </c>
      <c r="AK99" s="5" t="s">
        <v>58</v>
      </c>
      <c r="AL99" s="5" t="e">
        <v>#N/A</v>
      </c>
      <c r="AM99" s="5" t="e">
        <v>#VALUE!</v>
      </c>
      <c r="AN99" s="5" t="s">
        <v>58</v>
      </c>
      <c r="AO99" s="5" t="s">
        <v>58</v>
      </c>
      <c r="AP99" s="5" t="s">
        <v>58</v>
      </c>
      <c r="AQ99" s="3" t="s">
        <v>58</v>
      </c>
      <c r="AR99" s="3">
        <v>0</v>
      </c>
      <c r="AS99" s="3">
        <v>803</v>
      </c>
      <c r="AT99" s="3">
        <v>165</v>
      </c>
      <c r="AU99" s="3" t="s">
        <v>58</v>
      </c>
      <c r="AV99" s="3" t="e">
        <v>#N/A</v>
      </c>
      <c r="AW99" s="3" t="e">
        <v>#VALUE!</v>
      </c>
      <c r="AX99" s="3" t="s">
        <v>58</v>
      </c>
      <c r="AY99" s="3" t="s">
        <v>58</v>
      </c>
      <c r="AZ99" s="3" t="s">
        <v>58</v>
      </c>
      <c r="BA99" s="47">
        <v>1</v>
      </c>
      <c r="BB99" s="47">
        <v>4</v>
      </c>
      <c r="BE99" s="6">
        <v>44161</v>
      </c>
      <c r="BG99" s="3">
        <v>7</v>
      </c>
      <c r="BH99" s="3">
        <v>7</v>
      </c>
      <c r="BK99" s="4" t="s">
        <v>388</v>
      </c>
    </row>
    <row r="100" spans="1:70">
      <c r="A100" s="3">
        <v>2</v>
      </c>
      <c r="B100" s="83">
        <v>369</v>
      </c>
      <c r="C100" s="3">
        <v>531153500</v>
      </c>
      <c r="D100" s="3">
        <v>14953</v>
      </c>
      <c r="E100" s="3">
        <v>6310831</v>
      </c>
      <c r="F100" s="3" t="s">
        <v>389</v>
      </c>
      <c r="G100" s="85" t="s">
        <v>390</v>
      </c>
      <c r="H100" s="3">
        <v>13</v>
      </c>
      <c r="I100" s="3" t="s">
        <v>46</v>
      </c>
      <c r="J100" s="3" t="s">
        <v>44</v>
      </c>
      <c r="K100" s="3" t="s">
        <v>48</v>
      </c>
      <c r="L100" s="3">
        <v>44090</v>
      </c>
      <c r="M100" s="5">
        <v>205</v>
      </c>
      <c r="N100" s="5">
        <v>52</v>
      </c>
      <c r="O100" s="5">
        <v>8778</v>
      </c>
      <c r="P100" s="5">
        <v>7257</v>
      </c>
      <c r="Q100" s="5">
        <v>35</v>
      </c>
      <c r="R100" s="5">
        <v>5005</v>
      </c>
      <c r="S100" s="5">
        <v>4939</v>
      </c>
      <c r="T100" s="5">
        <v>17</v>
      </c>
      <c r="U100" s="5">
        <v>3773</v>
      </c>
      <c r="V100" s="5">
        <v>2318</v>
      </c>
      <c r="W100" s="3">
        <v>206</v>
      </c>
      <c r="X100" s="3">
        <v>53</v>
      </c>
      <c r="Y100" s="3">
        <v>9014</v>
      </c>
      <c r="Z100" s="3">
        <v>7394</v>
      </c>
      <c r="AA100" s="3">
        <v>36</v>
      </c>
      <c r="AB100" s="3">
        <v>5225</v>
      </c>
      <c r="AC100" s="3">
        <v>5075</v>
      </c>
      <c r="AD100" s="3">
        <v>17</v>
      </c>
      <c r="AE100" s="3">
        <v>3789</v>
      </c>
      <c r="AF100" s="3">
        <v>2319</v>
      </c>
      <c r="AG100" s="3">
        <v>207</v>
      </c>
      <c r="AH100" s="5">
        <v>60</v>
      </c>
      <c r="AI100" s="5">
        <v>11693</v>
      </c>
      <c r="AJ100" s="5">
        <v>8349</v>
      </c>
      <c r="AK100" s="5">
        <v>40</v>
      </c>
      <c r="AL100" s="5">
        <v>7128</v>
      </c>
      <c r="AM100" s="5">
        <v>5621</v>
      </c>
      <c r="AN100" s="5">
        <v>20</v>
      </c>
      <c r="AO100" s="5">
        <v>4565</v>
      </c>
      <c r="AP100" s="5">
        <v>2728</v>
      </c>
      <c r="AQ100" s="3">
        <v>208</v>
      </c>
      <c r="AR100" s="3">
        <v>60</v>
      </c>
      <c r="AS100" s="3">
        <v>11693</v>
      </c>
      <c r="AT100" s="3">
        <v>8349</v>
      </c>
      <c r="AU100" s="3">
        <v>40</v>
      </c>
      <c r="AV100" s="3">
        <v>7128</v>
      </c>
      <c r="AW100" s="3">
        <v>5621</v>
      </c>
      <c r="AX100" s="3">
        <v>20</v>
      </c>
      <c r="AY100" s="3">
        <v>4565</v>
      </c>
      <c r="AZ100" s="3">
        <v>2728</v>
      </c>
      <c r="BA100" s="47">
        <v>1</v>
      </c>
      <c r="BB100" s="47">
        <v>1</v>
      </c>
      <c r="BC100" s="47">
        <v>1</v>
      </c>
      <c r="BD100" s="47">
        <v>1</v>
      </c>
      <c r="BE100" s="6">
        <v>44161</v>
      </c>
      <c r="BG100" s="3">
        <v>17</v>
      </c>
      <c r="BH100" s="3">
        <v>18</v>
      </c>
      <c r="BI100" s="3">
        <v>20</v>
      </c>
      <c r="BJ100" s="3">
        <v>20</v>
      </c>
      <c r="BK100" s="4" t="s">
        <v>391</v>
      </c>
      <c r="BP100">
        <v>1</v>
      </c>
      <c r="BQ100">
        <v>1</v>
      </c>
    </row>
    <row r="101" spans="1:70">
      <c r="A101" s="3">
        <v>2</v>
      </c>
      <c r="B101" s="83">
        <v>370</v>
      </c>
      <c r="C101" s="3">
        <v>379036100</v>
      </c>
      <c r="D101" s="3">
        <v>57191</v>
      </c>
      <c r="E101" s="3">
        <v>6301111</v>
      </c>
      <c r="F101" s="3" t="s">
        <v>392</v>
      </c>
      <c r="G101" s="85" t="s">
        <v>393</v>
      </c>
      <c r="H101" s="3">
        <v>13</v>
      </c>
      <c r="I101" s="3" t="s">
        <v>46</v>
      </c>
      <c r="J101" s="3" t="s">
        <v>44</v>
      </c>
      <c r="K101" s="3" t="s">
        <v>47</v>
      </c>
      <c r="L101" s="3">
        <v>44091</v>
      </c>
      <c r="M101" s="5">
        <v>206</v>
      </c>
      <c r="N101" s="5">
        <v>14</v>
      </c>
      <c r="O101" s="5">
        <v>682</v>
      </c>
      <c r="P101" s="5">
        <v>2074</v>
      </c>
      <c r="Q101" s="5">
        <v>13</v>
      </c>
      <c r="R101" s="5">
        <v>511</v>
      </c>
      <c r="S101" s="5">
        <v>1938</v>
      </c>
      <c r="T101" s="5">
        <v>1</v>
      </c>
      <c r="U101" s="5">
        <v>171</v>
      </c>
      <c r="V101" s="5">
        <v>136</v>
      </c>
      <c r="W101" s="3">
        <v>207</v>
      </c>
      <c r="X101" s="3">
        <v>14</v>
      </c>
      <c r="Y101" s="3">
        <v>1705</v>
      </c>
      <c r="Z101" s="3">
        <v>2074</v>
      </c>
      <c r="AA101" s="3">
        <v>13</v>
      </c>
      <c r="AB101" s="3">
        <v>1534</v>
      </c>
      <c r="AC101" s="3">
        <v>1938</v>
      </c>
      <c r="AD101" s="3">
        <v>1</v>
      </c>
      <c r="AE101" s="3">
        <v>171</v>
      </c>
      <c r="AF101" s="3">
        <v>136</v>
      </c>
      <c r="AG101" s="3">
        <v>208</v>
      </c>
      <c r="AH101" s="5">
        <v>27</v>
      </c>
      <c r="AI101" s="5">
        <v>4268</v>
      </c>
      <c r="AJ101" s="5">
        <v>3847</v>
      </c>
      <c r="AK101" s="5">
        <v>19</v>
      </c>
      <c r="AL101" s="5">
        <v>2557</v>
      </c>
      <c r="AM101" s="5">
        <v>2756</v>
      </c>
      <c r="AN101" s="5">
        <v>8</v>
      </c>
      <c r="AO101" s="5">
        <v>1711</v>
      </c>
      <c r="AP101" s="5">
        <v>1091</v>
      </c>
      <c r="AQ101" s="3">
        <v>209</v>
      </c>
      <c r="AR101" s="3">
        <v>27</v>
      </c>
      <c r="AS101" s="3">
        <v>4268</v>
      </c>
      <c r="AT101" s="3">
        <v>3847</v>
      </c>
      <c r="AU101" s="3">
        <v>19</v>
      </c>
      <c r="AV101" s="3">
        <v>2557</v>
      </c>
      <c r="AW101" s="3">
        <v>2756</v>
      </c>
      <c r="AX101" s="3">
        <v>8</v>
      </c>
      <c r="AY101" s="3">
        <v>1711</v>
      </c>
      <c r="AZ101" s="3">
        <v>1091</v>
      </c>
      <c r="BA101" s="47">
        <v>1</v>
      </c>
      <c r="BB101" s="47">
        <v>1</v>
      </c>
      <c r="BC101" s="47">
        <v>1</v>
      </c>
      <c r="BD101" s="47">
        <v>4</v>
      </c>
      <c r="BE101" s="6">
        <v>44161</v>
      </c>
      <c r="BG101" s="3">
        <v>11</v>
      </c>
      <c r="BH101" s="3">
        <v>11</v>
      </c>
      <c r="BI101" s="3">
        <v>11</v>
      </c>
      <c r="BJ101" s="3">
        <v>11</v>
      </c>
      <c r="BK101" s="4" t="s">
        <v>394</v>
      </c>
      <c r="BP101">
        <v>1</v>
      </c>
    </row>
    <row r="102" spans="1:70">
      <c r="A102" s="3">
        <v>2</v>
      </c>
      <c r="B102" s="83">
        <v>373</v>
      </c>
      <c r="C102" s="3">
        <v>576265766</v>
      </c>
      <c r="D102" s="3">
        <v>138709</v>
      </c>
      <c r="E102" s="3">
        <v>6310064</v>
      </c>
      <c r="F102" s="3" t="s">
        <v>395</v>
      </c>
      <c r="G102" s="85" t="s">
        <v>396</v>
      </c>
      <c r="H102" s="3">
        <v>20</v>
      </c>
      <c r="I102" s="3" t="s">
        <v>46</v>
      </c>
      <c r="J102" s="3" t="s">
        <v>44</v>
      </c>
      <c r="K102" s="3" t="s">
        <v>48</v>
      </c>
      <c r="L102" s="3">
        <v>44092</v>
      </c>
      <c r="M102" s="5">
        <v>205</v>
      </c>
      <c r="N102" s="5">
        <v>38</v>
      </c>
      <c r="O102" s="5">
        <v>5665</v>
      </c>
      <c r="P102" s="5">
        <v>5348</v>
      </c>
      <c r="Q102" s="5">
        <v>35</v>
      </c>
      <c r="R102" s="5">
        <v>5005</v>
      </c>
      <c r="S102" s="5">
        <v>4939</v>
      </c>
      <c r="T102" s="5">
        <v>3</v>
      </c>
      <c r="U102" s="5">
        <v>660</v>
      </c>
      <c r="V102" s="5">
        <v>409</v>
      </c>
      <c r="W102" s="3">
        <v>206</v>
      </c>
      <c r="X102" s="3">
        <v>38</v>
      </c>
      <c r="Y102" s="3">
        <v>5665</v>
      </c>
      <c r="Z102" s="3">
        <v>5348</v>
      </c>
      <c r="AA102" s="3">
        <v>35</v>
      </c>
      <c r="AB102" s="3">
        <v>5005</v>
      </c>
      <c r="AC102" s="3">
        <v>4939</v>
      </c>
      <c r="AD102" s="3">
        <v>3</v>
      </c>
      <c r="AE102" s="3">
        <v>660</v>
      </c>
      <c r="AF102" s="3">
        <v>409</v>
      </c>
      <c r="AG102" s="3">
        <v>207</v>
      </c>
      <c r="AH102" s="5">
        <v>48</v>
      </c>
      <c r="AI102" s="5">
        <v>9669</v>
      </c>
      <c r="AJ102" s="5">
        <v>6712</v>
      </c>
      <c r="AK102" s="5">
        <v>39</v>
      </c>
      <c r="AL102" s="5">
        <v>7689</v>
      </c>
      <c r="AM102" s="5">
        <v>5484</v>
      </c>
      <c r="AN102" s="5">
        <v>9</v>
      </c>
      <c r="AO102" s="5">
        <v>1980</v>
      </c>
      <c r="AP102" s="5">
        <v>1228</v>
      </c>
      <c r="AQ102" s="3">
        <v>208</v>
      </c>
      <c r="AR102" s="3">
        <v>48</v>
      </c>
      <c r="AS102" s="3">
        <v>9669</v>
      </c>
      <c r="AT102" s="3">
        <v>6712</v>
      </c>
      <c r="AU102" s="3">
        <v>40</v>
      </c>
      <c r="AV102" s="3">
        <v>7909</v>
      </c>
      <c r="AW102" s="3">
        <v>5621</v>
      </c>
      <c r="AX102" s="3">
        <v>8</v>
      </c>
      <c r="AY102" s="3">
        <v>1760</v>
      </c>
      <c r="AZ102" s="3">
        <v>1091</v>
      </c>
      <c r="BA102" s="47">
        <v>1</v>
      </c>
      <c r="BB102" s="47">
        <v>1</v>
      </c>
      <c r="BC102" s="47">
        <v>1</v>
      </c>
      <c r="BD102" s="47">
        <v>1</v>
      </c>
      <c r="BE102" s="6">
        <v>44161</v>
      </c>
      <c r="BG102" s="3">
        <v>31</v>
      </c>
      <c r="BH102" s="3">
        <v>32</v>
      </c>
      <c r="BI102" s="3">
        <v>30</v>
      </c>
      <c r="BJ102" s="3">
        <v>31</v>
      </c>
      <c r="BK102" s="4" t="s">
        <v>397</v>
      </c>
      <c r="BP102">
        <v>1</v>
      </c>
      <c r="BQ102">
        <v>1</v>
      </c>
    </row>
    <row r="103" spans="1:70">
      <c r="A103" s="3">
        <v>2</v>
      </c>
      <c r="B103" s="83">
        <v>379</v>
      </c>
      <c r="C103" s="3">
        <v>573122000</v>
      </c>
      <c r="D103" s="3">
        <v>60008</v>
      </c>
      <c r="E103" s="3">
        <v>6310051</v>
      </c>
      <c r="F103" s="3" t="s">
        <v>398</v>
      </c>
      <c r="G103" s="85" t="s">
        <v>399</v>
      </c>
      <c r="H103" s="3">
        <v>20</v>
      </c>
      <c r="I103" s="3" t="s">
        <v>46</v>
      </c>
      <c r="J103" s="3" t="s">
        <v>44</v>
      </c>
      <c r="K103" s="3" t="s">
        <v>47</v>
      </c>
      <c r="L103" s="3">
        <v>44097</v>
      </c>
      <c r="M103" s="5">
        <v>209</v>
      </c>
      <c r="N103" s="5">
        <v>46</v>
      </c>
      <c r="O103" s="5">
        <v>9229</v>
      </c>
      <c r="P103" s="5">
        <v>6439</v>
      </c>
      <c r="Q103" s="5">
        <v>29</v>
      </c>
      <c r="R103" s="5">
        <v>5489</v>
      </c>
      <c r="S103" s="5">
        <v>4120</v>
      </c>
      <c r="T103" s="5">
        <v>17</v>
      </c>
      <c r="U103" s="5">
        <v>3740</v>
      </c>
      <c r="V103" s="5">
        <v>2319</v>
      </c>
      <c r="W103" s="3">
        <v>210</v>
      </c>
      <c r="X103" s="3">
        <v>46</v>
      </c>
      <c r="Y103" s="3">
        <v>9229</v>
      </c>
      <c r="Z103" s="3">
        <v>6439</v>
      </c>
      <c r="AA103" s="3">
        <v>29</v>
      </c>
      <c r="AB103" s="3">
        <v>5489</v>
      </c>
      <c r="AC103" s="3">
        <v>4120</v>
      </c>
      <c r="AD103" s="3">
        <v>17</v>
      </c>
      <c r="AE103" s="3">
        <v>3740</v>
      </c>
      <c r="AF103" s="3">
        <v>2319</v>
      </c>
      <c r="AG103" s="3" t="s">
        <v>58</v>
      </c>
      <c r="AH103" s="5">
        <v>0</v>
      </c>
      <c r="AI103" s="5">
        <v>1375</v>
      </c>
      <c r="AJ103" s="5">
        <v>165</v>
      </c>
      <c r="AK103" s="5" t="s">
        <v>58</v>
      </c>
      <c r="AL103" s="5" t="e">
        <v>#N/A</v>
      </c>
      <c r="AM103" s="5" t="e">
        <v>#VALUE!</v>
      </c>
      <c r="AN103" s="5" t="s">
        <v>58</v>
      </c>
      <c r="AO103" s="5" t="s">
        <v>58</v>
      </c>
      <c r="AP103" s="5" t="s">
        <v>58</v>
      </c>
      <c r="AQ103" s="3" t="s">
        <v>58</v>
      </c>
      <c r="AR103" s="3">
        <v>0</v>
      </c>
      <c r="AS103" s="3">
        <v>1375</v>
      </c>
      <c r="AT103" s="3">
        <v>165</v>
      </c>
      <c r="AU103" s="3" t="s">
        <v>58</v>
      </c>
      <c r="AV103" s="3" t="e">
        <v>#N/A</v>
      </c>
      <c r="AW103" s="3" t="e">
        <v>#VALUE!</v>
      </c>
      <c r="AX103" s="3" t="s">
        <v>58</v>
      </c>
      <c r="AY103" s="3" t="s">
        <v>58</v>
      </c>
      <c r="AZ103" s="3" t="s">
        <v>58</v>
      </c>
      <c r="BA103" s="47">
        <v>4</v>
      </c>
      <c r="BB103" s="47">
        <v>4</v>
      </c>
      <c r="BE103" s="6">
        <v>44161</v>
      </c>
      <c r="BG103" s="3">
        <v>12</v>
      </c>
      <c r="BH103" s="3">
        <v>12</v>
      </c>
      <c r="BK103" s="4" t="s">
        <v>400</v>
      </c>
    </row>
    <row r="104" spans="1:70">
      <c r="A104" s="3">
        <v>2</v>
      </c>
      <c r="B104" s="83">
        <v>381</v>
      </c>
      <c r="C104" s="3">
        <v>576124000</v>
      </c>
      <c r="D104" s="3">
        <v>113816</v>
      </c>
      <c r="E104" s="3">
        <v>6310064</v>
      </c>
      <c r="F104" s="3" t="s">
        <v>401</v>
      </c>
      <c r="G104" s="85" t="s">
        <v>402</v>
      </c>
      <c r="H104" s="3">
        <v>20</v>
      </c>
      <c r="I104" s="3" t="s">
        <v>46</v>
      </c>
      <c r="J104" s="3" t="s">
        <v>44</v>
      </c>
      <c r="K104" s="3" t="s">
        <v>48</v>
      </c>
      <c r="L104" s="3">
        <v>44097</v>
      </c>
      <c r="M104" s="5">
        <v>209</v>
      </c>
      <c r="N104" s="5">
        <v>84</v>
      </c>
      <c r="O104" s="5">
        <v>18150</v>
      </c>
      <c r="P104" s="5">
        <v>11622</v>
      </c>
      <c r="Q104" s="5">
        <v>39</v>
      </c>
      <c r="R104" s="5">
        <v>7689</v>
      </c>
      <c r="S104" s="5">
        <v>5484</v>
      </c>
      <c r="T104" s="5">
        <v>45</v>
      </c>
      <c r="U104" s="5">
        <v>10461</v>
      </c>
      <c r="V104" s="5">
        <v>6138</v>
      </c>
      <c r="W104" s="3">
        <v>210</v>
      </c>
      <c r="X104" s="3">
        <v>84</v>
      </c>
      <c r="Y104" s="3">
        <v>18150</v>
      </c>
      <c r="Z104" s="3">
        <v>11622</v>
      </c>
      <c r="AA104" s="3">
        <v>40</v>
      </c>
      <c r="AB104" s="3">
        <v>7909</v>
      </c>
      <c r="AC104" s="3">
        <v>5621</v>
      </c>
      <c r="AD104" s="3">
        <v>44</v>
      </c>
      <c r="AE104" s="3">
        <v>10241</v>
      </c>
      <c r="AF104" s="3">
        <v>6001</v>
      </c>
      <c r="AG104" s="3" t="s">
        <v>58</v>
      </c>
      <c r="AH104" s="5">
        <v>0</v>
      </c>
      <c r="AI104" s="5">
        <v>1375</v>
      </c>
      <c r="AJ104" s="5">
        <v>165</v>
      </c>
      <c r="AK104" s="5" t="s">
        <v>58</v>
      </c>
      <c r="AL104" s="5" t="e">
        <v>#N/A</v>
      </c>
      <c r="AM104" s="5" t="e">
        <v>#VALUE!</v>
      </c>
      <c r="AN104" s="5" t="s">
        <v>58</v>
      </c>
      <c r="AO104" s="5" t="s">
        <v>58</v>
      </c>
      <c r="AP104" s="5" t="s">
        <v>58</v>
      </c>
      <c r="AQ104" s="3" t="s">
        <v>58</v>
      </c>
      <c r="AR104" s="3">
        <v>0</v>
      </c>
      <c r="AS104" s="3">
        <v>1375</v>
      </c>
      <c r="AT104" s="3">
        <v>165</v>
      </c>
      <c r="AU104" s="3" t="s">
        <v>58</v>
      </c>
      <c r="AV104" s="3" t="e">
        <v>#N/A</v>
      </c>
      <c r="AW104" s="3" t="e">
        <v>#VALUE!</v>
      </c>
      <c r="AX104" s="3" t="s">
        <v>58</v>
      </c>
      <c r="AY104" s="3" t="s">
        <v>58</v>
      </c>
      <c r="AZ104" s="3" t="s">
        <v>58</v>
      </c>
      <c r="BA104" s="47">
        <v>4</v>
      </c>
      <c r="BB104" s="47">
        <v>4</v>
      </c>
      <c r="BE104" s="6">
        <v>44161</v>
      </c>
      <c r="BG104" s="3">
        <v>16</v>
      </c>
      <c r="BH104" s="3">
        <v>17</v>
      </c>
      <c r="BK104" s="4" t="s">
        <v>403</v>
      </c>
    </row>
    <row r="105" spans="1:70">
      <c r="A105" s="3">
        <v>2</v>
      </c>
      <c r="B105" s="83">
        <v>386</v>
      </c>
      <c r="C105" s="3">
        <v>379226000</v>
      </c>
      <c r="D105" s="3">
        <v>166163</v>
      </c>
      <c r="E105" s="3">
        <v>6301124</v>
      </c>
      <c r="F105" s="3" t="s">
        <v>404</v>
      </c>
      <c r="G105" s="85" t="s">
        <v>405</v>
      </c>
      <c r="H105" s="3">
        <v>13</v>
      </c>
      <c r="I105" s="3" t="s">
        <v>43</v>
      </c>
      <c r="J105" s="3" t="s">
        <v>44</v>
      </c>
      <c r="K105" s="3" t="s">
        <v>47</v>
      </c>
      <c r="L105" s="3">
        <v>44097</v>
      </c>
      <c r="M105" s="5">
        <v>208</v>
      </c>
      <c r="N105" s="5">
        <v>355</v>
      </c>
      <c r="O105" s="5">
        <v>81460</v>
      </c>
      <c r="P105" s="5">
        <v>0</v>
      </c>
      <c r="Q105" s="5">
        <v>78</v>
      </c>
      <c r="R105" s="5">
        <v>15950</v>
      </c>
      <c r="S105" s="5">
        <v>0</v>
      </c>
      <c r="T105" s="5">
        <v>277</v>
      </c>
      <c r="U105" s="5">
        <v>65510</v>
      </c>
      <c r="V105" s="5">
        <v>0</v>
      </c>
      <c r="W105" s="3">
        <v>209</v>
      </c>
      <c r="X105" s="3">
        <v>355</v>
      </c>
      <c r="Y105" s="3">
        <v>81460</v>
      </c>
      <c r="Z105" s="3">
        <v>0</v>
      </c>
      <c r="AA105" s="3">
        <v>78</v>
      </c>
      <c r="AB105" s="3">
        <v>15950</v>
      </c>
      <c r="AC105" s="3">
        <v>0</v>
      </c>
      <c r="AD105" s="3">
        <v>277</v>
      </c>
      <c r="AE105" s="3">
        <v>65510</v>
      </c>
      <c r="AF105" s="3">
        <v>0</v>
      </c>
      <c r="AG105" s="3" t="s">
        <v>58</v>
      </c>
      <c r="AH105" s="5">
        <v>0</v>
      </c>
      <c r="AI105" s="5">
        <v>803</v>
      </c>
      <c r="AJ105" s="5">
        <v>0</v>
      </c>
      <c r="AK105" s="5" t="s">
        <v>58</v>
      </c>
      <c r="AL105" s="5" t="e">
        <v>#N/A</v>
      </c>
      <c r="AM105" s="5">
        <v>0</v>
      </c>
      <c r="AN105" s="5" t="s">
        <v>58</v>
      </c>
      <c r="AO105" s="5" t="s">
        <v>58</v>
      </c>
      <c r="AP105" s="5" t="s">
        <v>58</v>
      </c>
      <c r="AQ105" s="3" t="s">
        <v>58</v>
      </c>
      <c r="AR105" s="3">
        <v>0</v>
      </c>
      <c r="AS105" s="3">
        <v>803</v>
      </c>
      <c r="AT105" s="3">
        <v>0</v>
      </c>
      <c r="AU105" s="3" t="s">
        <v>58</v>
      </c>
      <c r="AV105" s="3" t="e">
        <v>#N/A</v>
      </c>
      <c r="AW105" s="3">
        <v>0</v>
      </c>
      <c r="AX105" s="3" t="s">
        <v>58</v>
      </c>
      <c r="AY105" s="3" t="s">
        <v>58</v>
      </c>
      <c r="AZ105" s="3" t="s">
        <v>58</v>
      </c>
      <c r="BA105" s="47">
        <v>1</v>
      </c>
      <c r="BB105" s="47">
        <v>4</v>
      </c>
      <c r="BE105" s="6">
        <v>44161</v>
      </c>
      <c r="BG105" s="3">
        <v>8</v>
      </c>
      <c r="BH105" s="3">
        <v>8</v>
      </c>
      <c r="BK105" s="4" t="s">
        <v>406</v>
      </c>
    </row>
    <row r="106" spans="1:70">
      <c r="A106" s="3">
        <v>2</v>
      </c>
      <c r="B106" s="83">
        <v>387</v>
      </c>
      <c r="C106" s="3">
        <v>520003000</v>
      </c>
      <c r="D106" s="3">
        <v>125128</v>
      </c>
      <c r="E106" s="3">
        <v>6310815</v>
      </c>
      <c r="F106" s="3" t="s">
        <v>407</v>
      </c>
      <c r="G106" s="85" t="s">
        <v>434</v>
      </c>
      <c r="H106" s="3">
        <v>20</v>
      </c>
      <c r="I106" s="3" t="s">
        <v>43</v>
      </c>
      <c r="J106" s="3" t="s">
        <v>44</v>
      </c>
      <c r="K106" s="3" t="s">
        <v>48</v>
      </c>
      <c r="L106" s="3">
        <v>44097</v>
      </c>
      <c r="M106" s="5">
        <v>207</v>
      </c>
      <c r="N106" s="5">
        <v>138</v>
      </c>
      <c r="O106" s="5">
        <v>30921</v>
      </c>
      <c r="P106" s="5">
        <v>0</v>
      </c>
      <c r="Q106" s="5">
        <v>94</v>
      </c>
      <c r="R106" s="5">
        <v>20515</v>
      </c>
      <c r="S106" s="5">
        <v>0</v>
      </c>
      <c r="T106" s="5">
        <v>44</v>
      </c>
      <c r="U106" s="5">
        <v>10406</v>
      </c>
      <c r="V106" s="5">
        <v>0</v>
      </c>
      <c r="W106" s="3">
        <v>208</v>
      </c>
      <c r="X106" s="3">
        <v>138</v>
      </c>
      <c r="Y106" s="3">
        <v>30921</v>
      </c>
      <c r="Z106" s="3">
        <v>0</v>
      </c>
      <c r="AA106" s="3">
        <v>94</v>
      </c>
      <c r="AB106" s="3">
        <v>20515</v>
      </c>
      <c r="AC106" s="3">
        <v>0</v>
      </c>
      <c r="AD106" s="3">
        <v>44</v>
      </c>
      <c r="AE106" s="3">
        <v>10406</v>
      </c>
      <c r="AF106" s="3">
        <v>0</v>
      </c>
      <c r="AG106" s="3">
        <v>209</v>
      </c>
      <c r="AH106" s="5">
        <v>114</v>
      </c>
      <c r="AI106" s="5">
        <v>25245</v>
      </c>
      <c r="AJ106" s="5">
        <v>0</v>
      </c>
      <c r="AK106" s="5">
        <v>79</v>
      </c>
      <c r="AL106" s="5">
        <v>16967</v>
      </c>
      <c r="AM106" s="5">
        <v>0</v>
      </c>
      <c r="AN106" s="5">
        <v>35</v>
      </c>
      <c r="AO106" s="5">
        <v>8278</v>
      </c>
      <c r="AP106" s="5">
        <v>0</v>
      </c>
      <c r="AQ106" s="3">
        <v>210</v>
      </c>
      <c r="AR106" s="3">
        <v>115</v>
      </c>
      <c r="AS106" s="3">
        <v>25481</v>
      </c>
      <c r="AT106" s="3">
        <v>0</v>
      </c>
      <c r="AU106" s="3">
        <v>80</v>
      </c>
      <c r="AV106" s="3">
        <v>17204</v>
      </c>
      <c r="AW106" s="3">
        <v>0</v>
      </c>
      <c r="AX106" s="3">
        <v>35</v>
      </c>
      <c r="AY106" s="3">
        <v>8277</v>
      </c>
      <c r="AZ106" s="3">
        <v>0</v>
      </c>
      <c r="BA106" s="47">
        <v>1</v>
      </c>
      <c r="BB106" s="47">
        <v>1</v>
      </c>
      <c r="BC106" s="47">
        <v>4</v>
      </c>
      <c r="BD106" s="47">
        <v>4</v>
      </c>
      <c r="BE106" s="6">
        <v>44161</v>
      </c>
      <c r="BG106" s="3">
        <v>49</v>
      </c>
      <c r="BH106" s="3">
        <v>50</v>
      </c>
      <c r="BI106" s="3">
        <v>44</v>
      </c>
      <c r="BJ106" s="3">
        <v>45</v>
      </c>
      <c r="BK106" s="4" t="s">
        <v>408</v>
      </c>
    </row>
    <row r="107" spans="1:70">
      <c r="A107" s="3">
        <v>2</v>
      </c>
      <c r="B107" s="83">
        <v>390</v>
      </c>
      <c r="C107" s="3">
        <v>305058000</v>
      </c>
      <c r="D107" s="3">
        <v>65092</v>
      </c>
      <c r="E107" s="3">
        <v>6308003</v>
      </c>
      <c r="F107" s="3" t="s">
        <v>409</v>
      </c>
      <c r="G107" s="85" t="s">
        <v>410</v>
      </c>
      <c r="H107" s="3">
        <v>13</v>
      </c>
      <c r="I107" s="3" t="s">
        <v>43</v>
      </c>
      <c r="J107" s="3" t="s">
        <v>44</v>
      </c>
      <c r="K107" s="3" t="s">
        <v>47</v>
      </c>
      <c r="L107" s="3">
        <v>44098</v>
      </c>
      <c r="M107" s="5">
        <v>208</v>
      </c>
      <c r="N107" s="5">
        <v>12</v>
      </c>
      <c r="O107" s="5">
        <v>1364</v>
      </c>
      <c r="P107" s="5">
        <v>0</v>
      </c>
      <c r="Q107" s="5">
        <v>9</v>
      </c>
      <c r="R107" s="5">
        <v>1023</v>
      </c>
      <c r="S107" s="5">
        <v>0</v>
      </c>
      <c r="T107" s="5">
        <v>3</v>
      </c>
      <c r="U107" s="5">
        <v>341</v>
      </c>
      <c r="V107" s="5">
        <v>0</v>
      </c>
      <c r="W107" s="3">
        <v>209</v>
      </c>
      <c r="X107" s="3">
        <v>13</v>
      </c>
      <c r="Y107" s="3">
        <v>1534</v>
      </c>
      <c r="Z107" s="3">
        <v>0</v>
      </c>
      <c r="AA107" s="3">
        <v>9</v>
      </c>
      <c r="AB107" s="3">
        <v>1023</v>
      </c>
      <c r="AC107" s="3">
        <v>0</v>
      </c>
      <c r="AD107" s="3">
        <v>4</v>
      </c>
      <c r="AE107" s="3">
        <v>511</v>
      </c>
      <c r="AF107" s="3">
        <v>0</v>
      </c>
      <c r="AG107" s="3" t="s">
        <v>58</v>
      </c>
      <c r="AH107" s="5">
        <v>0</v>
      </c>
      <c r="AI107" s="5">
        <v>803</v>
      </c>
      <c r="AJ107" s="5">
        <v>0</v>
      </c>
      <c r="AK107" s="5" t="s">
        <v>58</v>
      </c>
      <c r="AL107" s="5" t="e">
        <v>#N/A</v>
      </c>
      <c r="AM107" s="5">
        <v>0</v>
      </c>
      <c r="AN107" s="5" t="s">
        <v>58</v>
      </c>
      <c r="AO107" s="5" t="s">
        <v>58</v>
      </c>
      <c r="AP107" s="5" t="s">
        <v>58</v>
      </c>
      <c r="AQ107" s="3" t="s">
        <v>58</v>
      </c>
      <c r="AR107" s="3">
        <v>0</v>
      </c>
      <c r="AS107" s="3">
        <v>803</v>
      </c>
      <c r="AT107" s="3">
        <v>0</v>
      </c>
      <c r="AU107" s="3" t="s">
        <v>58</v>
      </c>
      <c r="AV107" s="3" t="e">
        <v>#N/A</v>
      </c>
      <c r="AW107" s="3">
        <v>0</v>
      </c>
      <c r="AX107" s="3" t="s">
        <v>58</v>
      </c>
      <c r="AY107" s="3" t="s">
        <v>58</v>
      </c>
      <c r="AZ107" s="3" t="s">
        <v>58</v>
      </c>
      <c r="BA107" s="47">
        <v>1</v>
      </c>
      <c r="BB107" s="47">
        <v>4</v>
      </c>
      <c r="BE107" s="6">
        <v>44161</v>
      </c>
      <c r="BG107" s="3">
        <v>5</v>
      </c>
      <c r="BH107" s="3">
        <v>5</v>
      </c>
      <c r="BK107" s="4" t="s">
        <v>411</v>
      </c>
    </row>
    <row r="108" spans="1:70">
      <c r="A108" s="3">
        <v>2</v>
      </c>
      <c r="B108" s="83">
        <v>391</v>
      </c>
      <c r="C108" s="3">
        <v>315110000</v>
      </c>
      <c r="D108" s="3">
        <v>14030</v>
      </c>
      <c r="E108" s="3">
        <v>6308031</v>
      </c>
      <c r="F108" s="3" t="s">
        <v>412</v>
      </c>
      <c r="G108" s="85" t="s">
        <v>413</v>
      </c>
      <c r="H108" s="3">
        <v>13</v>
      </c>
      <c r="I108" s="3" t="s">
        <v>46</v>
      </c>
      <c r="J108" s="3" t="s">
        <v>44</v>
      </c>
      <c r="K108" s="3" t="s">
        <v>47</v>
      </c>
      <c r="L108" s="3">
        <v>44098</v>
      </c>
      <c r="M108" s="5">
        <v>206</v>
      </c>
      <c r="N108" s="5">
        <v>20</v>
      </c>
      <c r="O108" s="5">
        <v>1705</v>
      </c>
      <c r="P108" s="5">
        <v>2893</v>
      </c>
      <c r="Q108" s="5">
        <v>17</v>
      </c>
      <c r="R108" s="5">
        <v>1193</v>
      </c>
      <c r="S108" s="5">
        <v>2483</v>
      </c>
      <c r="T108" s="5">
        <v>3</v>
      </c>
      <c r="U108" s="5">
        <v>512</v>
      </c>
      <c r="V108" s="5">
        <v>410</v>
      </c>
      <c r="W108" s="3">
        <v>207</v>
      </c>
      <c r="X108" s="3">
        <v>20</v>
      </c>
      <c r="Y108" s="3">
        <v>2728</v>
      </c>
      <c r="Z108" s="3">
        <v>2893</v>
      </c>
      <c r="AA108" s="3">
        <v>17</v>
      </c>
      <c r="AB108" s="3">
        <v>2216</v>
      </c>
      <c r="AC108" s="3">
        <v>2483</v>
      </c>
      <c r="AD108" s="3">
        <v>3</v>
      </c>
      <c r="AE108" s="3">
        <v>512</v>
      </c>
      <c r="AF108" s="3">
        <v>410</v>
      </c>
      <c r="AG108" s="3">
        <v>208</v>
      </c>
      <c r="AH108" s="5">
        <v>120</v>
      </c>
      <c r="AI108" s="5">
        <v>25883</v>
      </c>
      <c r="AJ108" s="5">
        <v>16533</v>
      </c>
      <c r="AK108" s="5">
        <v>35</v>
      </c>
      <c r="AL108" s="5">
        <v>6028</v>
      </c>
      <c r="AM108" s="5">
        <v>4939</v>
      </c>
      <c r="AN108" s="5">
        <v>85</v>
      </c>
      <c r="AO108" s="5">
        <v>19855</v>
      </c>
      <c r="AP108" s="5">
        <v>11594</v>
      </c>
      <c r="AQ108" s="3">
        <v>209</v>
      </c>
      <c r="AR108" s="3">
        <v>120</v>
      </c>
      <c r="AS108" s="3">
        <v>25883</v>
      </c>
      <c r="AT108" s="3">
        <v>16533</v>
      </c>
      <c r="AU108" s="3">
        <v>35</v>
      </c>
      <c r="AV108" s="3">
        <v>6028</v>
      </c>
      <c r="AW108" s="3">
        <v>4939</v>
      </c>
      <c r="AX108" s="3">
        <v>85</v>
      </c>
      <c r="AY108" s="3">
        <v>19855</v>
      </c>
      <c r="AZ108" s="3">
        <v>11594</v>
      </c>
      <c r="BA108" s="47">
        <v>1</v>
      </c>
      <c r="BB108" s="47">
        <v>1</v>
      </c>
      <c r="BC108" s="47">
        <v>4</v>
      </c>
      <c r="BD108" s="47">
        <v>4</v>
      </c>
      <c r="BE108" s="6">
        <v>44161</v>
      </c>
      <c r="BG108" s="3">
        <v>13</v>
      </c>
      <c r="BH108" s="3">
        <v>13</v>
      </c>
      <c r="BI108" s="3">
        <v>13</v>
      </c>
      <c r="BJ108" s="3">
        <v>13</v>
      </c>
      <c r="BK108" s="4" t="s">
        <v>414</v>
      </c>
      <c r="BP108">
        <v>1</v>
      </c>
    </row>
    <row r="109" spans="1:70">
      <c r="A109" s="3">
        <v>2</v>
      </c>
      <c r="B109" s="83">
        <v>392</v>
      </c>
      <c r="C109" s="3">
        <v>142138000</v>
      </c>
      <c r="D109" s="3">
        <v>108091</v>
      </c>
      <c r="E109" s="3">
        <v>6308303</v>
      </c>
      <c r="F109" s="3" t="s">
        <v>415</v>
      </c>
      <c r="G109" s="85" t="s">
        <v>416</v>
      </c>
      <c r="H109" s="3">
        <v>13</v>
      </c>
      <c r="I109" s="3" t="s">
        <v>46</v>
      </c>
      <c r="J109" s="3" t="s">
        <v>44</v>
      </c>
      <c r="K109" s="3" t="s">
        <v>47</v>
      </c>
      <c r="L109" s="3">
        <v>44098</v>
      </c>
      <c r="M109" s="5">
        <v>205</v>
      </c>
      <c r="N109" s="5">
        <v>22</v>
      </c>
      <c r="O109" s="5">
        <v>2145</v>
      </c>
      <c r="P109" s="5">
        <v>3165</v>
      </c>
      <c r="Q109" s="5">
        <v>21</v>
      </c>
      <c r="R109" s="5">
        <v>1925</v>
      </c>
      <c r="S109" s="5">
        <v>3029</v>
      </c>
      <c r="T109" s="5">
        <v>1</v>
      </c>
      <c r="U109" s="5">
        <v>220</v>
      </c>
      <c r="V109" s="5">
        <v>136</v>
      </c>
      <c r="W109" s="3">
        <v>206</v>
      </c>
      <c r="X109" s="3">
        <v>23</v>
      </c>
      <c r="Y109" s="3">
        <v>2365</v>
      </c>
      <c r="Z109" s="3">
        <v>3302</v>
      </c>
      <c r="AA109" s="3">
        <v>21</v>
      </c>
      <c r="AB109" s="3">
        <v>1925</v>
      </c>
      <c r="AC109" s="3">
        <v>3029</v>
      </c>
      <c r="AD109" s="3">
        <v>2</v>
      </c>
      <c r="AE109" s="3">
        <v>440</v>
      </c>
      <c r="AF109" s="3">
        <v>273</v>
      </c>
      <c r="AG109" s="3">
        <v>207</v>
      </c>
      <c r="AH109" s="5">
        <v>27</v>
      </c>
      <c r="AI109" s="5">
        <v>4268</v>
      </c>
      <c r="AJ109" s="5">
        <v>3847</v>
      </c>
      <c r="AK109" s="5">
        <v>23</v>
      </c>
      <c r="AL109" s="5">
        <v>3388</v>
      </c>
      <c r="AM109" s="5">
        <v>3302</v>
      </c>
      <c r="AN109" s="5">
        <v>4</v>
      </c>
      <c r="AO109" s="5">
        <v>880</v>
      </c>
      <c r="AP109" s="5">
        <v>545</v>
      </c>
      <c r="AQ109" s="3">
        <v>208</v>
      </c>
      <c r="AR109" s="3">
        <v>28</v>
      </c>
      <c r="AS109" s="3">
        <v>4488</v>
      </c>
      <c r="AT109" s="3">
        <v>3984</v>
      </c>
      <c r="AU109" s="3">
        <v>24</v>
      </c>
      <c r="AV109" s="3">
        <v>3608</v>
      </c>
      <c r="AW109" s="3">
        <v>3438</v>
      </c>
      <c r="AX109" s="3">
        <v>4</v>
      </c>
      <c r="AY109" s="3">
        <v>880</v>
      </c>
      <c r="AZ109" s="3">
        <v>546</v>
      </c>
      <c r="BA109" s="47">
        <v>1</v>
      </c>
      <c r="BB109" s="47">
        <v>1</v>
      </c>
      <c r="BC109" s="47">
        <v>1</v>
      </c>
      <c r="BD109" s="47">
        <v>1</v>
      </c>
      <c r="BE109" s="6">
        <v>44161</v>
      </c>
      <c r="BG109" s="3">
        <v>19</v>
      </c>
      <c r="BH109" s="3">
        <v>19</v>
      </c>
      <c r="BI109" s="3">
        <v>19</v>
      </c>
      <c r="BJ109" s="3">
        <v>19</v>
      </c>
      <c r="BK109" s="4" t="s">
        <v>417</v>
      </c>
      <c r="BP109">
        <v>1</v>
      </c>
      <c r="BQ109">
        <v>1</v>
      </c>
    </row>
    <row r="110" spans="1:70">
      <c r="A110" s="3">
        <v>2</v>
      </c>
      <c r="B110" s="83">
        <v>395</v>
      </c>
      <c r="C110" s="3">
        <v>592016000</v>
      </c>
      <c r="D110" s="3">
        <v>116960</v>
      </c>
      <c r="E110" s="3">
        <v>6310053</v>
      </c>
      <c r="F110" s="3" t="s">
        <v>418</v>
      </c>
      <c r="G110" s="85" t="s">
        <v>419</v>
      </c>
      <c r="H110" s="3">
        <v>20</v>
      </c>
      <c r="I110" s="3" t="s">
        <v>46</v>
      </c>
      <c r="J110" s="3" t="s">
        <v>44</v>
      </c>
      <c r="K110" s="3" t="s">
        <v>47</v>
      </c>
      <c r="L110" s="3">
        <v>44117</v>
      </c>
      <c r="M110" s="5">
        <v>209</v>
      </c>
      <c r="N110" s="5">
        <v>29</v>
      </c>
      <c r="O110" s="5">
        <v>5489</v>
      </c>
      <c r="P110" s="5">
        <v>4120</v>
      </c>
      <c r="Q110" s="5">
        <v>27</v>
      </c>
      <c r="R110" s="5">
        <v>5049</v>
      </c>
      <c r="S110" s="5">
        <v>3847</v>
      </c>
      <c r="T110" s="5">
        <v>2</v>
      </c>
      <c r="U110" s="5">
        <v>440</v>
      </c>
      <c r="V110" s="5">
        <v>273</v>
      </c>
      <c r="W110" s="3">
        <v>210</v>
      </c>
      <c r="X110" s="3">
        <v>30</v>
      </c>
      <c r="Y110" s="3">
        <v>5709</v>
      </c>
      <c r="Z110" s="3">
        <v>4257</v>
      </c>
      <c r="AA110" s="3">
        <v>27</v>
      </c>
      <c r="AB110" s="3">
        <v>5049</v>
      </c>
      <c r="AC110" s="3">
        <v>3847</v>
      </c>
      <c r="AD110" s="3">
        <v>3</v>
      </c>
      <c r="AE110" s="3">
        <v>660</v>
      </c>
      <c r="AF110" s="3">
        <v>410</v>
      </c>
      <c r="AG110" s="3" t="s">
        <v>58</v>
      </c>
      <c r="AH110" s="5">
        <v>0</v>
      </c>
      <c r="AI110" s="5">
        <v>1375</v>
      </c>
      <c r="AJ110" s="5">
        <v>165</v>
      </c>
      <c r="AK110" s="5" t="s">
        <v>58</v>
      </c>
      <c r="AL110" s="5" t="e">
        <v>#N/A</v>
      </c>
      <c r="AM110" s="5" t="e">
        <v>#VALUE!</v>
      </c>
      <c r="AN110" s="5" t="s">
        <v>58</v>
      </c>
      <c r="AO110" s="5" t="s">
        <v>58</v>
      </c>
      <c r="AP110" s="5" t="s">
        <v>58</v>
      </c>
      <c r="AQ110" s="3" t="s">
        <v>58</v>
      </c>
      <c r="AR110" s="3">
        <v>0</v>
      </c>
      <c r="AS110" s="3">
        <v>1375</v>
      </c>
      <c r="AT110" s="3">
        <v>165</v>
      </c>
      <c r="AU110" s="3" t="s">
        <v>58</v>
      </c>
      <c r="AV110" s="3" t="e">
        <v>#N/A</v>
      </c>
      <c r="AW110" s="3" t="e">
        <v>#VALUE!</v>
      </c>
      <c r="AX110" s="3" t="s">
        <v>58</v>
      </c>
      <c r="AY110" s="3" t="s">
        <v>58</v>
      </c>
      <c r="AZ110" s="3" t="s">
        <v>58</v>
      </c>
      <c r="BA110" s="47">
        <v>4</v>
      </c>
      <c r="BB110" s="47">
        <v>4</v>
      </c>
      <c r="BE110" s="6">
        <v>44161</v>
      </c>
      <c r="BG110" s="3">
        <v>24</v>
      </c>
      <c r="BH110" s="3">
        <v>24</v>
      </c>
      <c r="BK110" s="4" t="s">
        <v>420</v>
      </c>
    </row>
    <row r="111" spans="1:70">
      <c r="A111" s="3">
        <v>2</v>
      </c>
      <c r="B111" s="83">
        <v>2004</v>
      </c>
      <c r="C111" s="3">
        <v>385006000</v>
      </c>
      <c r="D111" s="3">
        <v>800762</v>
      </c>
      <c r="E111" s="3">
        <v>6320221</v>
      </c>
      <c r="F111" s="3" t="s">
        <v>421</v>
      </c>
      <c r="G111" s="85" t="s">
        <v>422</v>
      </c>
      <c r="H111" s="3">
        <v>20</v>
      </c>
      <c r="I111" s="3" t="s">
        <v>43</v>
      </c>
      <c r="J111" s="3" t="s">
        <v>44</v>
      </c>
      <c r="K111" s="3" t="s">
        <v>49</v>
      </c>
      <c r="L111" s="3">
        <v>44021</v>
      </c>
      <c r="M111" s="5">
        <v>204</v>
      </c>
      <c r="N111" s="5">
        <v>57</v>
      </c>
      <c r="O111" s="5">
        <v>11764</v>
      </c>
      <c r="P111" s="5">
        <v>0</v>
      </c>
      <c r="Q111" s="5">
        <v>44</v>
      </c>
      <c r="R111" s="5">
        <v>8789</v>
      </c>
      <c r="S111" s="5">
        <v>0</v>
      </c>
      <c r="T111" s="5">
        <v>13</v>
      </c>
      <c r="U111" s="5">
        <v>2975</v>
      </c>
      <c r="V111" s="5">
        <v>0</v>
      </c>
      <c r="W111" s="3">
        <v>205</v>
      </c>
      <c r="X111" s="3">
        <v>58</v>
      </c>
      <c r="Y111" s="3">
        <v>10197</v>
      </c>
      <c r="Z111" s="3">
        <v>0</v>
      </c>
      <c r="AA111" s="3">
        <v>44</v>
      </c>
      <c r="AB111" s="3">
        <v>6985</v>
      </c>
      <c r="AC111" s="3">
        <v>0</v>
      </c>
      <c r="AD111" s="3">
        <v>14</v>
      </c>
      <c r="AE111" s="3">
        <v>3212</v>
      </c>
      <c r="AF111" s="3">
        <v>0</v>
      </c>
      <c r="AG111" s="3">
        <v>206</v>
      </c>
      <c r="AH111" s="5">
        <v>60</v>
      </c>
      <c r="AI111" s="5">
        <v>10670</v>
      </c>
      <c r="AJ111" s="5">
        <v>0</v>
      </c>
      <c r="AK111" s="5">
        <v>45</v>
      </c>
      <c r="AL111" s="5">
        <v>7205</v>
      </c>
      <c r="AM111" s="5">
        <v>0</v>
      </c>
      <c r="AN111" s="5">
        <v>15</v>
      </c>
      <c r="AO111" s="5">
        <v>3465</v>
      </c>
      <c r="AP111" s="5">
        <v>0</v>
      </c>
      <c r="AQ111" s="3">
        <v>207</v>
      </c>
      <c r="AR111" s="3">
        <v>61</v>
      </c>
      <c r="AS111" s="3">
        <v>12710</v>
      </c>
      <c r="AT111" s="3">
        <v>0</v>
      </c>
      <c r="AU111" s="3">
        <v>46</v>
      </c>
      <c r="AV111" s="3">
        <v>9229</v>
      </c>
      <c r="AW111" s="3">
        <v>0</v>
      </c>
      <c r="AX111" s="3">
        <v>15</v>
      </c>
      <c r="AY111" s="3">
        <v>3481</v>
      </c>
      <c r="AZ111" s="3">
        <v>0</v>
      </c>
      <c r="BA111" s="47">
        <v>1</v>
      </c>
      <c r="BB111" s="47">
        <v>1</v>
      </c>
      <c r="BC111" s="47">
        <v>1</v>
      </c>
      <c r="BD111" s="47">
        <v>1</v>
      </c>
      <c r="BE111" s="6">
        <v>44161</v>
      </c>
      <c r="BG111" s="3">
        <v>30</v>
      </c>
      <c r="BH111" s="3">
        <v>30</v>
      </c>
      <c r="BI111" s="3">
        <v>30</v>
      </c>
      <c r="BJ111" s="3">
        <v>30</v>
      </c>
      <c r="BK111" s="4" t="s">
        <v>423</v>
      </c>
      <c r="BQ111">
        <v>1</v>
      </c>
      <c r="BR111">
        <v>1</v>
      </c>
    </row>
    <row r="112" spans="1:70">
      <c r="A112" s="3">
        <v>2</v>
      </c>
      <c r="B112" s="83">
        <v>2005</v>
      </c>
      <c r="C112" s="3">
        <v>385156000</v>
      </c>
      <c r="D112" s="3">
        <v>800729</v>
      </c>
      <c r="E112" s="3">
        <v>6320221</v>
      </c>
      <c r="F112" s="3" t="s">
        <v>424</v>
      </c>
      <c r="G112" s="85" t="s">
        <v>425</v>
      </c>
      <c r="H112" s="3">
        <v>13</v>
      </c>
      <c r="I112" s="3" t="s">
        <v>43</v>
      </c>
      <c r="J112" s="3" t="s">
        <v>44</v>
      </c>
      <c r="K112" s="3" t="s">
        <v>47</v>
      </c>
      <c r="L112" s="3">
        <v>44113</v>
      </c>
      <c r="M112" s="5">
        <v>208</v>
      </c>
      <c r="N112" s="5">
        <v>82</v>
      </c>
      <c r="O112" s="5">
        <v>16896</v>
      </c>
      <c r="P112" s="5">
        <v>0</v>
      </c>
      <c r="Q112" s="5">
        <v>40</v>
      </c>
      <c r="R112" s="5">
        <v>7128</v>
      </c>
      <c r="S112" s="5">
        <v>0</v>
      </c>
      <c r="T112" s="5">
        <v>42</v>
      </c>
      <c r="U112" s="5">
        <v>9768</v>
      </c>
      <c r="V112" s="5">
        <v>0</v>
      </c>
      <c r="W112" s="3">
        <v>209</v>
      </c>
      <c r="X112" s="3">
        <v>82</v>
      </c>
      <c r="Y112" s="3">
        <v>16896</v>
      </c>
      <c r="Z112" s="3">
        <v>0</v>
      </c>
      <c r="AA112" s="3">
        <v>40</v>
      </c>
      <c r="AB112" s="3">
        <v>7128</v>
      </c>
      <c r="AC112" s="3">
        <v>0</v>
      </c>
      <c r="AD112" s="3">
        <v>42</v>
      </c>
      <c r="AE112" s="3">
        <v>9768</v>
      </c>
      <c r="AF112" s="3">
        <v>0</v>
      </c>
      <c r="AG112" s="3" t="s">
        <v>58</v>
      </c>
      <c r="AH112" s="5">
        <v>0</v>
      </c>
      <c r="AI112" s="5">
        <v>803</v>
      </c>
      <c r="AJ112" s="5">
        <v>0</v>
      </c>
      <c r="AK112" s="5" t="s">
        <v>58</v>
      </c>
      <c r="AL112" s="5" t="e">
        <v>#N/A</v>
      </c>
      <c r="AM112" s="5">
        <v>0</v>
      </c>
      <c r="AN112" s="5" t="s">
        <v>58</v>
      </c>
      <c r="AO112" s="5" t="s">
        <v>58</v>
      </c>
      <c r="AP112" s="5" t="s">
        <v>58</v>
      </c>
      <c r="AQ112" s="3" t="s">
        <v>58</v>
      </c>
      <c r="AR112" s="3">
        <v>0</v>
      </c>
      <c r="AS112" s="3">
        <v>803</v>
      </c>
      <c r="AT112" s="3">
        <v>0</v>
      </c>
      <c r="AU112" s="3" t="s">
        <v>58</v>
      </c>
      <c r="AV112" s="3" t="e">
        <v>#N/A</v>
      </c>
      <c r="AW112" s="3">
        <v>0</v>
      </c>
      <c r="AX112" s="3" t="s">
        <v>58</v>
      </c>
      <c r="AY112" s="3" t="s">
        <v>58</v>
      </c>
      <c r="AZ112" s="3" t="s">
        <v>58</v>
      </c>
      <c r="BA112" s="47">
        <v>1</v>
      </c>
      <c r="BB112" s="47">
        <v>4</v>
      </c>
      <c r="BE112" s="6">
        <v>44161</v>
      </c>
      <c r="BG112" s="3">
        <v>18</v>
      </c>
      <c r="BH112" s="3">
        <v>18</v>
      </c>
      <c r="BK112" s="4" t="s">
        <v>426</v>
      </c>
    </row>
    <row r="113" spans="1:63">
      <c r="A113" s="3">
        <v>2</v>
      </c>
      <c r="B113" s="83">
        <v>3003</v>
      </c>
      <c r="C113" s="3">
        <v>389316000</v>
      </c>
      <c r="D113" s="3">
        <v>900304</v>
      </c>
      <c r="E113" s="3">
        <v>6302302</v>
      </c>
      <c r="F113" s="3" t="s">
        <v>427</v>
      </c>
      <c r="G113" s="85" t="s">
        <v>428</v>
      </c>
      <c r="H113" s="3">
        <v>25</v>
      </c>
      <c r="I113" s="3" t="s">
        <v>46</v>
      </c>
      <c r="J113" s="3" t="s">
        <v>44</v>
      </c>
      <c r="K113" s="3" t="s">
        <v>45</v>
      </c>
      <c r="L113" s="3">
        <v>44062</v>
      </c>
      <c r="M113" s="5">
        <v>112</v>
      </c>
      <c r="N113" s="5">
        <v>53</v>
      </c>
      <c r="O113" s="5">
        <v>11599</v>
      </c>
      <c r="P113" s="5">
        <v>6254</v>
      </c>
      <c r="Q113" s="5">
        <v>43</v>
      </c>
      <c r="R113" s="5">
        <v>9350</v>
      </c>
      <c r="S113" s="5">
        <v>5074</v>
      </c>
      <c r="T113" s="5">
        <v>10</v>
      </c>
      <c r="U113" s="5">
        <v>2249</v>
      </c>
      <c r="V113" s="5">
        <v>1180</v>
      </c>
      <c r="W113" s="3">
        <v>201</v>
      </c>
      <c r="X113" s="3">
        <v>54</v>
      </c>
      <c r="Y113" s="3">
        <v>11836</v>
      </c>
      <c r="Z113" s="3">
        <v>6372</v>
      </c>
      <c r="AA113" s="3">
        <v>43</v>
      </c>
      <c r="AB113" s="3">
        <v>9350</v>
      </c>
      <c r="AC113" s="3">
        <v>5074</v>
      </c>
      <c r="AD113" s="3">
        <v>11</v>
      </c>
      <c r="AE113" s="3">
        <v>2486</v>
      </c>
      <c r="AF113" s="3">
        <v>1298</v>
      </c>
      <c r="AG113" s="3">
        <v>202</v>
      </c>
      <c r="AH113" s="5">
        <v>56</v>
      </c>
      <c r="AI113" s="5">
        <v>12309</v>
      </c>
      <c r="AJ113" s="5">
        <v>6608</v>
      </c>
      <c r="AK113" s="5">
        <v>43</v>
      </c>
      <c r="AL113" s="5">
        <v>9350</v>
      </c>
      <c r="AM113" s="5">
        <v>5074</v>
      </c>
      <c r="AN113" s="5">
        <v>13</v>
      </c>
      <c r="AO113" s="5">
        <v>2959</v>
      </c>
      <c r="AP113" s="5">
        <v>1534</v>
      </c>
      <c r="AQ113" s="3">
        <v>203</v>
      </c>
      <c r="AR113" s="3">
        <v>56</v>
      </c>
      <c r="AS113" s="3">
        <v>12309</v>
      </c>
      <c r="AT113" s="3">
        <v>6608</v>
      </c>
      <c r="AU113" s="3">
        <v>44</v>
      </c>
      <c r="AV113" s="3">
        <v>9570</v>
      </c>
      <c r="AW113" s="3">
        <v>5192</v>
      </c>
      <c r="AX113" s="3">
        <v>12</v>
      </c>
      <c r="AY113" s="3">
        <v>2739</v>
      </c>
      <c r="AZ113" s="3">
        <v>1416</v>
      </c>
      <c r="BA113" s="47">
        <v>1</v>
      </c>
      <c r="BB113" s="47">
        <v>1</v>
      </c>
      <c r="BC113" s="47">
        <v>1</v>
      </c>
      <c r="BD113" s="47">
        <v>1</v>
      </c>
      <c r="BE113" s="6">
        <v>44161</v>
      </c>
      <c r="BG113" s="3">
        <v>32</v>
      </c>
      <c r="BH113" s="3">
        <v>32</v>
      </c>
      <c r="BI113" s="3">
        <v>30</v>
      </c>
      <c r="BJ113" s="3">
        <v>32</v>
      </c>
      <c r="BK113" s="4" t="s">
        <v>429</v>
      </c>
    </row>
    <row r="114" spans="1:63">
      <c r="L114" s="3"/>
      <c r="BK114" s="4" t="str">
        <f t="shared" ref="BK114:BK159" si="0">CONCATENATE(A114,B114)</f>
        <v/>
      </c>
    </row>
    <row r="115" spans="1:63">
      <c r="L115" s="3"/>
      <c r="BK115" s="4" t="str">
        <f t="shared" si="0"/>
        <v/>
      </c>
    </row>
    <row r="116" spans="1:63">
      <c r="L116" s="3"/>
      <c r="BK116" s="4" t="str">
        <f t="shared" si="0"/>
        <v/>
      </c>
    </row>
    <row r="117" spans="1:63">
      <c r="L117" s="3"/>
      <c r="BK117" s="4" t="str">
        <f t="shared" si="0"/>
        <v/>
      </c>
    </row>
    <row r="118" spans="1:63">
      <c r="L118" s="3"/>
      <c r="BK118" s="4" t="str">
        <f t="shared" si="0"/>
        <v/>
      </c>
    </row>
    <row r="119" spans="1:63">
      <c r="L119" s="3"/>
      <c r="BK119" s="4" t="str">
        <f t="shared" si="0"/>
        <v/>
      </c>
    </row>
    <row r="120" spans="1:63">
      <c r="L120" s="3"/>
      <c r="BK120" s="4" t="str">
        <f t="shared" si="0"/>
        <v/>
      </c>
    </row>
    <row r="121" spans="1:63">
      <c r="L121" s="3"/>
      <c r="BK121" s="4" t="str">
        <f t="shared" si="0"/>
        <v/>
      </c>
    </row>
    <row r="122" spans="1:63">
      <c r="L122" s="3"/>
      <c r="BK122" s="4" t="str">
        <f t="shared" si="0"/>
        <v/>
      </c>
    </row>
    <row r="123" spans="1:63">
      <c r="L123" s="3"/>
      <c r="BK123" s="4" t="str">
        <f t="shared" si="0"/>
        <v/>
      </c>
    </row>
    <row r="124" spans="1:63">
      <c r="L124" s="3"/>
      <c r="BK124" s="4" t="str">
        <f t="shared" si="0"/>
        <v/>
      </c>
    </row>
    <row r="125" spans="1:63">
      <c r="L125" s="3"/>
      <c r="BK125" s="4" t="str">
        <f t="shared" si="0"/>
        <v/>
      </c>
    </row>
    <row r="126" spans="1:63">
      <c r="L126" s="3"/>
      <c r="BK126" s="4" t="str">
        <f t="shared" si="0"/>
        <v/>
      </c>
    </row>
    <row r="127" spans="1:63">
      <c r="L127" s="3"/>
      <c r="BK127" s="4" t="str">
        <f t="shared" si="0"/>
        <v/>
      </c>
    </row>
    <row r="128" spans="1:63">
      <c r="L128" s="3"/>
      <c r="BK128" s="4" t="str">
        <f t="shared" si="0"/>
        <v/>
      </c>
    </row>
    <row r="129" spans="12:63">
      <c r="L129" s="3"/>
      <c r="BK129" s="4" t="str">
        <f t="shared" si="0"/>
        <v/>
      </c>
    </row>
    <row r="130" spans="12:63">
      <c r="L130" s="3"/>
      <c r="BK130" s="4" t="str">
        <f t="shared" si="0"/>
        <v/>
      </c>
    </row>
    <row r="131" spans="12:63">
      <c r="L131" s="3"/>
      <c r="BK131" s="4" t="str">
        <f t="shared" si="0"/>
        <v/>
      </c>
    </row>
    <row r="132" spans="12:63">
      <c r="L132" s="3"/>
      <c r="BK132" s="4" t="str">
        <f t="shared" si="0"/>
        <v/>
      </c>
    </row>
    <row r="133" spans="12:63">
      <c r="L133" s="3"/>
      <c r="BK133" s="4" t="str">
        <f t="shared" si="0"/>
        <v/>
      </c>
    </row>
    <row r="134" spans="12:63">
      <c r="L134" s="3"/>
      <c r="BK134" s="4" t="str">
        <f t="shared" si="0"/>
        <v/>
      </c>
    </row>
    <row r="135" spans="12:63">
      <c r="L135" s="3"/>
      <c r="BK135" s="4" t="str">
        <f t="shared" si="0"/>
        <v/>
      </c>
    </row>
    <row r="136" spans="12:63">
      <c r="L136" s="3"/>
      <c r="BK136" s="4" t="str">
        <f t="shared" si="0"/>
        <v/>
      </c>
    </row>
    <row r="137" spans="12:63">
      <c r="L137" s="3"/>
      <c r="BK137" s="4" t="str">
        <f t="shared" si="0"/>
        <v/>
      </c>
    </row>
    <row r="138" spans="12:63">
      <c r="L138" s="3"/>
      <c r="BK138" s="4" t="str">
        <f t="shared" si="0"/>
        <v/>
      </c>
    </row>
    <row r="139" spans="12:63">
      <c r="L139" s="3"/>
      <c r="BK139" s="4" t="str">
        <f t="shared" si="0"/>
        <v/>
      </c>
    </row>
    <row r="140" spans="12:63">
      <c r="L140" s="3"/>
      <c r="BK140" s="4" t="str">
        <f t="shared" si="0"/>
        <v/>
      </c>
    </row>
    <row r="141" spans="12:63">
      <c r="L141" s="3"/>
      <c r="BK141" s="4" t="str">
        <f t="shared" si="0"/>
        <v/>
      </c>
    </row>
    <row r="142" spans="12:63">
      <c r="L142" s="3"/>
      <c r="BK142" s="4" t="str">
        <f t="shared" si="0"/>
        <v/>
      </c>
    </row>
    <row r="143" spans="12:63">
      <c r="L143" s="3"/>
      <c r="BK143" s="4" t="str">
        <f t="shared" si="0"/>
        <v/>
      </c>
    </row>
    <row r="144" spans="12:63">
      <c r="L144" s="3"/>
      <c r="BK144" s="4" t="str">
        <f t="shared" si="0"/>
        <v/>
      </c>
    </row>
    <row r="145" spans="12:63">
      <c r="L145" s="3"/>
      <c r="BK145" s="4" t="str">
        <f t="shared" si="0"/>
        <v/>
      </c>
    </row>
    <row r="146" spans="12:63">
      <c r="L146" s="3"/>
      <c r="BK146" s="4" t="str">
        <f t="shared" si="0"/>
        <v/>
      </c>
    </row>
    <row r="147" spans="12:63">
      <c r="L147" s="3"/>
      <c r="BK147" s="4" t="str">
        <f t="shared" si="0"/>
        <v/>
      </c>
    </row>
    <row r="148" spans="12:63">
      <c r="L148" s="3"/>
      <c r="BK148" s="4" t="str">
        <f t="shared" si="0"/>
        <v/>
      </c>
    </row>
    <row r="149" spans="12:63">
      <c r="L149" s="3"/>
      <c r="BK149" s="4" t="str">
        <f t="shared" si="0"/>
        <v/>
      </c>
    </row>
    <row r="150" spans="12:63">
      <c r="L150" s="3"/>
      <c r="BK150" s="4" t="str">
        <f t="shared" si="0"/>
        <v/>
      </c>
    </row>
    <row r="151" spans="12:63">
      <c r="L151" s="3"/>
      <c r="BK151" s="4" t="str">
        <f t="shared" si="0"/>
        <v/>
      </c>
    </row>
    <row r="152" spans="12:63">
      <c r="L152" s="3"/>
      <c r="BK152" s="4" t="str">
        <f t="shared" si="0"/>
        <v/>
      </c>
    </row>
    <row r="153" spans="12:63">
      <c r="L153" s="3"/>
      <c r="BK153" s="4" t="str">
        <f t="shared" si="0"/>
        <v/>
      </c>
    </row>
    <row r="154" spans="12:63">
      <c r="L154" s="3"/>
      <c r="BK154" s="4" t="str">
        <f t="shared" si="0"/>
        <v/>
      </c>
    </row>
    <row r="155" spans="12:63">
      <c r="L155" s="3"/>
      <c r="BK155" s="4" t="str">
        <f t="shared" si="0"/>
        <v/>
      </c>
    </row>
    <row r="156" spans="12:63">
      <c r="L156" s="3"/>
      <c r="BK156" s="4" t="str">
        <f t="shared" si="0"/>
        <v/>
      </c>
    </row>
    <row r="157" spans="12:63">
      <c r="L157" s="3"/>
      <c r="BK157" s="4" t="str">
        <f t="shared" si="0"/>
        <v/>
      </c>
    </row>
    <row r="158" spans="12:63">
      <c r="L158" s="3"/>
      <c r="BK158" s="4" t="str">
        <f t="shared" si="0"/>
        <v/>
      </c>
    </row>
    <row r="159" spans="12:63">
      <c r="L159" s="3"/>
      <c r="BK159" s="4" t="str">
        <f t="shared" si="0"/>
        <v/>
      </c>
    </row>
    <row r="160" spans="12:63">
      <c r="L160" s="3"/>
      <c r="BK160" s="4" t="str">
        <f t="shared" ref="BK160:BK223" si="1">CONCATENATE(A160,B160)</f>
        <v/>
      </c>
    </row>
    <row r="161" spans="12:63">
      <c r="L161" s="3"/>
      <c r="BK161" s="4" t="str">
        <f t="shared" si="1"/>
        <v/>
      </c>
    </row>
    <row r="162" spans="12:63">
      <c r="L162" s="3"/>
      <c r="BK162" s="4" t="str">
        <f t="shared" si="1"/>
        <v/>
      </c>
    </row>
    <row r="163" spans="12:63">
      <c r="L163" s="3"/>
      <c r="BK163" s="4" t="str">
        <f t="shared" si="1"/>
        <v/>
      </c>
    </row>
    <row r="164" spans="12:63">
      <c r="L164" s="3"/>
      <c r="BK164" s="4" t="str">
        <f t="shared" si="1"/>
        <v/>
      </c>
    </row>
    <row r="165" spans="12:63">
      <c r="L165" s="3"/>
      <c r="BK165" s="4" t="str">
        <f t="shared" si="1"/>
        <v/>
      </c>
    </row>
    <row r="166" spans="12:63">
      <c r="L166" s="3"/>
      <c r="BK166" s="4" t="str">
        <f t="shared" si="1"/>
        <v/>
      </c>
    </row>
    <row r="167" spans="12:63">
      <c r="L167" s="3"/>
      <c r="BK167" s="4" t="str">
        <f t="shared" si="1"/>
        <v/>
      </c>
    </row>
    <row r="168" spans="12:63">
      <c r="L168" s="3"/>
      <c r="BK168" s="4" t="str">
        <f t="shared" si="1"/>
        <v/>
      </c>
    </row>
    <row r="169" spans="12:63">
      <c r="L169" s="3"/>
      <c r="BK169" s="4" t="str">
        <f t="shared" si="1"/>
        <v/>
      </c>
    </row>
    <row r="170" spans="12:63">
      <c r="L170" s="3"/>
      <c r="BK170" s="4" t="str">
        <f t="shared" si="1"/>
        <v/>
      </c>
    </row>
    <row r="171" spans="12:63">
      <c r="L171" s="3"/>
      <c r="BK171" s="4" t="str">
        <f t="shared" si="1"/>
        <v/>
      </c>
    </row>
    <row r="172" spans="12:63">
      <c r="L172" s="3"/>
      <c r="BK172" s="4" t="str">
        <f t="shared" si="1"/>
        <v/>
      </c>
    </row>
    <row r="173" spans="12:63">
      <c r="L173" s="3"/>
      <c r="BK173" s="4" t="str">
        <f t="shared" si="1"/>
        <v/>
      </c>
    </row>
    <row r="174" spans="12:63">
      <c r="L174" s="3"/>
      <c r="BK174" s="4" t="str">
        <f t="shared" si="1"/>
        <v/>
      </c>
    </row>
    <row r="175" spans="12:63">
      <c r="L175" s="3"/>
      <c r="BK175" s="4" t="str">
        <f t="shared" si="1"/>
        <v/>
      </c>
    </row>
    <row r="176" spans="12:63">
      <c r="L176" s="3"/>
      <c r="BK176" s="4" t="str">
        <f t="shared" si="1"/>
        <v/>
      </c>
    </row>
    <row r="177" spans="12:63">
      <c r="L177" s="3"/>
      <c r="BK177" s="4" t="str">
        <f t="shared" si="1"/>
        <v/>
      </c>
    </row>
    <row r="178" spans="12:63">
      <c r="L178" s="3"/>
      <c r="BK178" s="4" t="str">
        <f t="shared" si="1"/>
        <v/>
      </c>
    </row>
    <row r="179" spans="12:63">
      <c r="L179" s="3"/>
      <c r="BK179" s="4" t="str">
        <f t="shared" si="1"/>
        <v/>
      </c>
    </row>
    <row r="180" spans="12:63">
      <c r="L180" s="3"/>
      <c r="BK180" s="4" t="str">
        <f t="shared" si="1"/>
        <v/>
      </c>
    </row>
    <row r="181" spans="12:63">
      <c r="L181" s="3"/>
      <c r="BK181" s="4" t="str">
        <f t="shared" si="1"/>
        <v/>
      </c>
    </row>
    <row r="182" spans="12:63">
      <c r="L182" s="3"/>
      <c r="BK182" s="4" t="str">
        <f t="shared" si="1"/>
        <v/>
      </c>
    </row>
    <row r="183" spans="12:63">
      <c r="L183" s="3"/>
      <c r="BK183" s="4" t="str">
        <f t="shared" si="1"/>
        <v/>
      </c>
    </row>
    <row r="184" spans="12:63">
      <c r="L184" s="3"/>
      <c r="BK184" s="4" t="str">
        <f t="shared" si="1"/>
        <v/>
      </c>
    </row>
    <row r="185" spans="12:63">
      <c r="L185" s="3"/>
      <c r="BK185" s="4" t="str">
        <f t="shared" si="1"/>
        <v/>
      </c>
    </row>
    <row r="186" spans="12:63">
      <c r="L186" s="3"/>
      <c r="BK186" s="4" t="str">
        <f t="shared" si="1"/>
        <v/>
      </c>
    </row>
    <row r="187" spans="12:63">
      <c r="L187" s="3"/>
      <c r="BK187" s="4" t="str">
        <f t="shared" si="1"/>
        <v/>
      </c>
    </row>
    <row r="188" spans="12:63">
      <c r="L188" s="3"/>
      <c r="BK188" s="4" t="str">
        <f t="shared" si="1"/>
        <v/>
      </c>
    </row>
    <row r="189" spans="12:63">
      <c r="L189" s="3"/>
      <c r="BK189" s="4" t="str">
        <f t="shared" si="1"/>
        <v/>
      </c>
    </row>
    <row r="190" spans="12:63">
      <c r="L190" s="3"/>
      <c r="BK190" s="4" t="str">
        <f t="shared" si="1"/>
        <v/>
      </c>
    </row>
    <row r="191" spans="12:63">
      <c r="L191" s="3"/>
      <c r="BK191" s="4" t="str">
        <f t="shared" si="1"/>
        <v/>
      </c>
    </row>
    <row r="192" spans="12:63">
      <c r="L192" s="3"/>
      <c r="BK192" s="4" t="str">
        <f t="shared" si="1"/>
        <v/>
      </c>
    </row>
    <row r="193" spans="12:63">
      <c r="L193" s="3"/>
      <c r="BK193" s="4" t="str">
        <f t="shared" si="1"/>
        <v/>
      </c>
    </row>
    <row r="194" spans="12:63">
      <c r="L194" s="3"/>
      <c r="BK194" s="4" t="str">
        <f t="shared" si="1"/>
        <v/>
      </c>
    </row>
    <row r="195" spans="12:63">
      <c r="L195" s="3"/>
      <c r="BK195" s="4" t="str">
        <f t="shared" si="1"/>
        <v/>
      </c>
    </row>
    <row r="196" spans="12:63">
      <c r="L196" s="3"/>
      <c r="BK196" s="4" t="str">
        <f t="shared" si="1"/>
        <v/>
      </c>
    </row>
    <row r="197" spans="12:63">
      <c r="L197" s="3"/>
      <c r="BK197" s="4" t="str">
        <f t="shared" si="1"/>
        <v/>
      </c>
    </row>
    <row r="198" spans="12:63">
      <c r="L198" s="3"/>
      <c r="BK198" s="4" t="str">
        <f t="shared" si="1"/>
        <v/>
      </c>
    </row>
    <row r="199" spans="12:63">
      <c r="L199" s="3"/>
      <c r="BK199" s="4" t="str">
        <f t="shared" si="1"/>
        <v/>
      </c>
    </row>
    <row r="200" spans="12:63">
      <c r="L200" s="3"/>
      <c r="BK200" s="4" t="str">
        <f t="shared" si="1"/>
        <v/>
      </c>
    </row>
    <row r="201" spans="12:63">
      <c r="L201" s="3"/>
      <c r="BK201" s="4" t="str">
        <f t="shared" si="1"/>
        <v/>
      </c>
    </row>
    <row r="202" spans="12:63">
      <c r="L202" s="3"/>
      <c r="BK202" s="4" t="str">
        <f t="shared" si="1"/>
        <v/>
      </c>
    </row>
    <row r="203" spans="12:63">
      <c r="L203" s="3"/>
      <c r="BK203" s="4" t="str">
        <f t="shared" si="1"/>
        <v/>
      </c>
    </row>
    <row r="204" spans="12:63">
      <c r="L204" s="3"/>
      <c r="BK204" s="4" t="str">
        <f t="shared" si="1"/>
        <v/>
      </c>
    </row>
    <row r="205" spans="12:63">
      <c r="L205" s="3"/>
      <c r="BK205" s="4" t="str">
        <f t="shared" si="1"/>
        <v/>
      </c>
    </row>
    <row r="206" spans="12:63">
      <c r="L206" s="3"/>
      <c r="BK206" s="4" t="str">
        <f t="shared" si="1"/>
        <v/>
      </c>
    </row>
    <row r="207" spans="12:63">
      <c r="L207" s="3"/>
      <c r="BK207" s="4" t="str">
        <f t="shared" si="1"/>
        <v/>
      </c>
    </row>
    <row r="208" spans="12:63">
      <c r="L208" s="3"/>
      <c r="BK208" s="4" t="str">
        <f t="shared" si="1"/>
        <v/>
      </c>
    </row>
    <row r="209" spans="12:63">
      <c r="L209" s="3"/>
      <c r="BK209" s="4" t="str">
        <f t="shared" si="1"/>
        <v/>
      </c>
    </row>
    <row r="210" spans="12:63">
      <c r="L210" s="3"/>
      <c r="BK210" s="4" t="str">
        <f t="shared" si="1"/>
        <v/>
      </c>
    </row>
    <row r="211" spans="12:63">
      <c r="L211" s="3"/>
      <c r="BK211" s="4" t="str">
        <f t="shared" si="1"/>
        <v/>
      </c>
    </row>
    <row r="212" spans="12:63">
      <c r="L212" s="3"/>
      <c r="BK212" s="4" t="str">
        <f t="shared" si="1"/>
        <v/>
      </c>
    </row>
    <row r="213" spans="12:63">
      <c r="L213" s="3"/>
      <c r="BK213" s="4" t="str">
        <f t="shared" si="1"/>
        <v/>
      </c>
    </row>
    <row r="214" spans="12:63">
      <c r="L214" s="3"/>
      <c r="BK214" s="4" t="str">
        <f t="shared" si="1"/>
        <v/>
      </c>
    </row>
    <row r="215" spans="12:63">
      <c r="L215" s="3"/>
      <c r="BK215" s="4" t="str">
        <f t="shared" si="1"/>
        <v/>
      </c>
    </row>
    <row r="216" spans="12:63">
      <c r="L216" s="3"/>
      <c r="BK216" s="4" t="str">
        <f t="shared" si="1"/>
        <v/>
      </c>
    </row>
    <row r="217" spans="12:63">
      <c r="L217" s="3"/>
      <c r="BK217" s="4" t="str">
        <f t="shared" si="1"/>
        <v/>
      </c>
    </row>
    <row r="218" spans="12:63">
      <c r="L218" s="3"/>
      <c r="BK218" s="4" t="str">
        <f t="shared" si="1"/>
        <v/>
      </c>
    </row>
    <row r="219" spans="12:63">
      <c r="L219" s="3"/>
      <c r="BK219" s="4" t="str">
        <f t="shared" si="1"/>
        <v/>
      </c>
    </row>
    <row r="220" spans="12:63">
      <c r="L220" s="3"/>
      <c r="BK220" s="4" t="str">
        <f t="shared" si="1"/>
        <v/>
      </c>
    </row>
    <row r="221" spans="12:63">
      <c r="L221" s="3"/>
      <c r="BK221" s="4" t="str">
        <f t="shared" si="1"/>
        <v/>
      </c>
    </row>
    <row r="222" spans="12:63">
      <c r="L222" s="3"/>
      <c r="BK222" s="4" t="str">
        <f t="shared" si="1"/>
        <v/>
      </c>
    </row>
    <row r="223" spans="12:63">
      <c r="L223" s="3"/>
      <c r="BK223" s="4" t="str">
        <f t="shared" si="1"/>
        <v/>
      </c>
    </row>
    <row r="224" spans="12:63">
      <c r="L224" s="3"/>
      <c r="BK224" s="4" t="str">
        <f t="shared" ref="BK224:BK287" si="2">CONCATENATE(A224,B224)</f>
        <v/>
      </c>
    </row>
    <row r="225" spans="12:63">
      <c r="L225" s="3"/>
      <c r="BK225" s="4" t="str">
        <f t="shared" si="2"/>
        <v/>
      </c>
    </row>
    <row r="226" spans="12:63">
      <c r="L226" s="3"/>
      <c r="BK226" s="4" t="str">
        <f t="shared" si="2"/>
        <v/>
      </c>
    </row>
    <row r="227" spans="12:63">
      <c r="L227" s="3"/>
      <c r="BK227" s="4" t="str">
        <f t="shared" si="2"/>
        <v/>
      </c>
    </row>
    <row r="228" spans="12:63">
      <c r="L228" s="3"/>
      <c r="BK228" s="4" t="str">
        <f t="shared" si="2"/>
        <v/>
      </c>
    </row>
    <row r="229" spans="12:63">
      <c r="L229" s="3"/>
      <c r="BK229" s="4" t="str">
        <f t="shared" si="2"/>
        <v/>
      </c>
    </row>
    <row r="230" spans="12:63">
      <c r="L230" s="3"/>
      <c r="BK230" s="4" t="str">
        <f t="shared" si="2"/>
        <v/>
      </c>
    </row>
    <row r="231" spans="12:63">
      <c r="L231" s="3"/>
      <c r="BK231" s="4" t="str">
        <f t="shared" si="2"/>
        <v/>
      </c>
    </row>
    <row r="232" spans="12:63">
      <c r="L232" s="3"/>
      <c r="BK232" s="4" t="str">
        <f t="shared" si="2"/>
        <v/>
      </c>
    </row>
    <row r="233" spans="12:63">
      <c r="L233" s="3"/>
      <c r="BK233" s="4" t="str">
        <f t="shared" si="2"/>
        <v/>
      </c>
    </row>
    <row r="234" spans="12:63">
      <c r="L234" s="3"/>
      <c r="BK234" s="4" t="str">
        <f t="shared" si="2"/>
        <v/>
      </c>
    </row>
    <row r="235" spans="12:63">
      <c r="L235" s="3"/>
      <c r="BK235" s="4" t="str">
        <f t="shared" si="2"/>
        <v/>
      </c>
    </row>
    <row r="236" spans="12:63">
      <c r="L236" s="3"/>
      <c r="BK236" s="4" t="str">
        <f t="shared" si="2"/>
        <v/>
      </c>
    </row>
    <row r="237" spans="12:63">
      <c r="L237" s="3"/>
      <c r="BK237" s="4" t="str">
        <f t="shared" si="2"/>
        <v/>
      </c>
    </row>
    <row r="238" spans="12:63">
      <c r="L238" s="3"/>
      <c r="BK238" s="4" t="str">
        <f t="shared" si="2"/>
        <v/>
      </c>
    </row>
    <row r="239" spans="12:63">
      <c r="L239" s="3"/>
      <c r="BK239" s="4" t="str">
        <f t="shared" si="2"/>
        <v/>
      </c>
    </row>
    <row r="240" spans="12:63">
      <c r="L240" s="3"/>
      <c r="BK240" s="4" t="str">
        <f t="shared" si="2"/>
        <v/>
      </c>
    </row>
    <row r="241" spans="12:63">
      <c r="L241" s="3"/>
      <c r="BK241" s="4" t="str">
        <f t="shared" si="2"/>
        <v/>
      </c>
    </row>
    <row r="242" spans="12:63">
      <c r="L242" s="3"/>
      <c r="BK242" s="4" t="str">
        <f t="shared" si="2"/>
        <v/>
      </c>
    </row>
    <row r="243" spans="12:63">
      <c r="L243" s="3"/>
      <c r="BK243" s="4" t="str">
        <f t="shared" si="2"/>
        <v/>
      </c>
    </row>
    <row r="244" spans="12:63">
      <c r="L244" s="3"/>
      <c r="BK244" s="4" t="str">
        <f t="shared" si="2"/>
        <v/>
      </c>
    </row>
    <row r="245" spans="12:63">
      <c r="L245" s="3"/>
      <c r="BK245" s="4" t="str">
        <f t="shared" si="2"/>
        <v/>
      </c>
    </row>
    <row r="246" spans="12:63">
      <c r="L246" s="3"/>
      <c r="BK246" s="4" t="str">
        <f t="shared" si="2"/>
        <v/>
      </c>
    </row>
    <row r="247" spans="12:63">
      <c r="L247" s="3"/>
      <c r="BK247" s="4" t="str">
        <f t="shared" si="2"/>
        <v/>
      </c>
    </row>
    <row r="248" spans="12:63">
      <c r="L248" s="3"/>
      <c r="BK248" s="4" t="str">
        <f t="shared" si="2"/>
        <v/>
      </c>
    </row>
    <row r="249" spans="12:63">
      <c r="L249" s="3"/>
      <c r="BK249" s="4" t="str">
        <f t="shared" si="2"/>
        <v/>
      </c>
    </row>
    <row r="250" spans="12:63">
      <c r="L250" s="3"/>
      <c r="BK250" s="4" t="str">
        <f t="shared" si="2"/>
        <v/>
      </c>
    </row>
    <row r="251" spans="12:63">
      <c r="L251" s="3"/>
      <c r="BK251" s="4" t="str">
        <f t="shared" si="2"/>
        <v/>
      </c>
    </row>
    <row r="252" spans="12:63">
      <c r="L252" s="3"/>
      <c r="BK252" s="4" t="str">
        <f t="shared" si="2"/>
        <v/>
      </c>
    </row>
    <row r="253" spans="12:63">
      <c r="L253" s="3"/>
      <c r="BK253" s="4" t="str">
        <f t="shared" si="2"/>
        <v/>
      </c>
    </row>
    <row r="254" spans="12:63">
      <c r="L254" s="3"/>
      <c r="BK254" s="4" t="str">
        <f t="shared" si="2"/>
        <v/>
      </c>
    </row>
    <row r="255" spans="12:63">
      <c r="L255" s="3"/>
      <c r="BK255" s="4" t="str">
        <f t="shared" si="2"/>
        <v/>
      </c>
    </row>
    <row r="256" spans="12:63">
      <c r="L256" s="3"/>
      <c r="BK256" s="4" t="str">
        <f t="shared" si="2"/>
        <v/>
      </c>
    </row>
    <row r="257" spans="12:63">
      <c r="L257" s="3"/>
      <c r="BK257" s="4" t="str">
        <f t="shared" si="2"/>
        <v/>
      </c>
    </row>
    <row r="258" spans="12:63">
      <c r="L258" s="3"/>
      <c r="BK258" s="4" t="str">
        <f t="shared" si="2"/>
        <v/>
      </c>
    </row>
    <row r="259" spans="12:63">
      <c r="L259" s="3"/>
      <c r="BK259" s="4" t="str">
        <f t="shared" si="2"/>
        <v/>
      </c>
    </row>
    <row r="260" spans="12:63">
      <c r="L260" s="3"/>
      <c r="BK260" s="4" t="str">
        <f t="shared" si="2"/>
        <v/>
      </c>
    </row>
    <row r="261" spans="12:63">
      <c r="L261" s="3"/>
      <c r="BK261" s="4" t="str">
        <f t="shared" si="2"/>
        <v/>
      </c>
    </row>
    <row r="262" spans="12:63">
      <c r="L262" s="3"/>
      <c r="BK262" s="4" t="str">
        <f t="shared" si="2"/>
        <v/>
      </c>
    </row>
    <row r="263" spans="12:63">
      <c r="L263" s="3"/>
      <c r="BK263" s="4" t="str">
        <f t="shared" si="2"/>
        <v/>
      </c>
    </row>
    <row r="264" spans="12:63">
      <c r="L264" s="3"/>
      <c r="BK264" s="4" t="str">
        <f t="shared" si="2"/>
        <v/>
      </c>
    </row>
    <row r="265" spans="12:63">
      <c r="L265" s="3"/>
      <c r="BK265" s="4" t="str">
        <f t="shared" si="2"/>
        <v/>
      </c>
    </row>
    <row r="266" spans="12:63">
      <c r="L266" s="3"/>
      <c r="BK266" s="4" t="str">
        <f t="shared" si="2"/>
        <v/>
      </c>
    </row>
    <row r="267" spans="12:63">
      <c r="L267" s="3"/>
      <c r="BK267" s="4" t="str">
        <f t="shared" si="2"/>
        <v/>
      </c>
    </row>
    <row r="268" spans="12:63">
      <c r="L268" s="3"/>
      <c r="BK268" s="4" t="str">
        <f t="shared" si="2"/>
        <v/>
      </c>
    </row>
    <row r="269" spans="12:63">
      <c r="L269" s="3"/>
      <c r="BK269" s="4" t="str">
        <f t="shared" si="2"/>
        <v/>
      </c>
    </row>
    <row r="270" spans="12:63">
      <c r="L270" s="3"/>
      <c r="BK270" s="4" t="str">
        <f t="shared" si="2"/>
        <v/>
      </c>
    </row>
    <row r="271" spans="12:63">
      <c r="L271" s="3"/>
      <c r="BK271" s="4" t="str">
        <f t="shared" si="2"/>
        <v/>
      </c>
    </row>
    <row r="272" spans="12:63">
      <c r="L272" s="3"/>
      <c r="BK272" s="4" t="str">
        <f t="shared" si="2"/>
        <v/>
      </c>
    </row>
    <row r="273" spans="12:63">
      <c r="L273" s="3"/>
      <c r="BK273" s="4" t="str">
        <f t="shared" si="2"/>
        <v/>
      </c>
    </row>
    <row r="274" spans="12:63">
      <c r="L274" s="3"/>
      <c r="BK274" s="4" t="str">
        <f t="shared" si="2"/>
        <v/>
      </c>
    </row>
    <row r="275" spans="12:63">
      <c r="L275" s="3"/>
      <c r="BK275" s="4" t="str">
        <f t="shared" si="2"/>
        <v/>
      </c>
    </row>
    <row r="276" spans="12:63">
      <c r="L276" s="3"/>
      <c r="BK276" s="4" t="str">
        <f t="shared" si="2"/>
        <v/>
      </c>
    </row>
    <row r="277" spans="12:63">
      <c r="L277" s="3"/>
      <c r="BK277" s="4" t="str">
        <f t="shared" si="2"/>
        <v/>
      </c>
    </row>
    <row r="278" spans="12:63">
      <c r="L278" s="3"/>
      <c r="BK278" s="4" t="str">
        <f t="shared" si="2"/>
        <v/>
      </c>
    </row>
    <row r="279" spans="12:63">
      <c r="L279" s="3"/>
      <c r="BK279" s="4" t="str">
        <f t="shared" si="2"/>
        <v/>
      </c>
    </row>
    <row r="280" spans="12:63">
      <c r="L280" s="3"/>
      <c r="BK280" s="4" t="str">
        <f t="shared" si="2"/>
        <v/>
      </c>
    </row>
    <row r="281" spans="12:63">
      <c r="L281" s="3"/>
      <c r="BK281" s="4" t="str">
        <f t="shared" si="2"/>
        <v/>
      </c>
    </row>
    <row r="282" spans="12:63">
      <c r="L282" s="3"/>
      <c r="BK282" s="4" t="str">
        <f t="shared" si="2"/>
        <v/>
      </c>
    </row>
    <row r="283" spans="12:63">
      <c r="L283" s="3"/>
      <c r="BK283" s="4" t="str">
        <f t="shared" si="2"/>
        <v/>
      </c>
    </row>
    <row r="284" spans="12:63">
      <c r="L284" s="3"/>
      <c r="BK284" s="4" t="str">
        <f t="shared" si="2"/>
        <v/>
      </c>
    </row>
    <row r="285" spans="12:63">
      <c r="L285" s="3"/>
      <c r="BK285" s="4" t="str">
        <f t="shared" si="2"/>
        <v/>
      </c>
    </row>
    <row r="286" spans="12:63">
      <c r="L286" s="3"/>
      <c r="BK286" s="4" t="str">
        <f t="shared" si="2"/>
        <v/>
      </c>
    </row>
    <row r="287" spans="12:63">
      <c r="L287" s="3"/>
      <c r="BK287" s="4" t="str">
        <f t="shared" si="2"/>
        <v/>
      </c>
    </row>
    <row r="288" spans="12:63">
      <c r="L288" s="3"/>
      <c r="BK288" s="4" t="str">
        <f t="shared" ref="BK288:BK351" si="3">CONCATENATE(A288,B288)</f>
        <v/>
      </c>
    </row>
    <row r="289" spans="12:63">
      <c r="L289" s="3"/>
      <c r="BK289" s="4" t="str">
        <f t="shared" si="3"/>
        <v/>
      </c>
    </row>
    <row r="290" spans="12:63">
      <c r="L290" s="3"/>
      <c r="BK290" s="4" t="str">
        <f t="shared" si="3"/>
        <v/>
      </c>
    </row>
    <row r="291" spans="12:63">
      <c r="L291" s="3"/>
      <c r="BK291" s="4" t="str">
        <f t="shared" si="3"/>
        <v/>
      </c>
    </row>
    <row r="292" spans="12:63">
      <c r="L292" s="3"/>
      <c r="BK292" s="4" t="str">
        <f t="shared" si="3"/>
        <v/>
      </c>
    </row>
    <row r="293" spans="12:63">
      <c r="L293" s="3"/>
      <c r="BK293" s="4" t="str">
        <f t="shared" si="3"/>
        <v/>
      </c>
    </row>
    <row r="294" spans="12:63">
      <c r="L294" s="3"/>
      <c r="BK294" s="4" t="str">
        <f t="shared" si="3"/>
        <v/>
      </c>
    </row>
    <row r="295" spans="12:63">
      <c r="L295" s="3"/>
      <c r="BK295" s="4" t="str">
        <f t="shared" si="3"/>
        <v/>
      </c>
    </row>
    <row r="296" spans="12:63">
      <c r="L296" s="3"/>
      <c r="BK296" s="4" t="str">
        <f t="shared" si="3"/>
        <v/>
      </c>
    </row>
    <row r="297" spans="12:63">
      <c r="L297" s="3"/>
      <c r="BK297" s="4" t="str">
        <f t="shared" si="3"/>
        <v/>
      </c>
    </row>
    <row r="298" spans="12:63">
      <c r="L298" s="3"/>
      <c r="BK298" s="4" t="str">
        <f t="shared" si="3"/>
        <v/>
      </c>
    </row>
    <row r="299" spans="12:63">
      <c r="L299" s="3"/>
      <c r="BK299" s="4" t="str">
        <f t="shared" si="3"/>
        <v/>
      </c>
    </row>
    <row r="300" spans="12:63">
      <c r="L300" s="3"/>
      <c r="BK300" s="4" t="str">
        <f t="shared" si="3"/>
        <v/>
      </c>
    </row>
    <row r="301" spans="12:63">
      <c r="L301" s="3"/>
      <c r="BK301" s="4" t="str">
        <f t="shared" si="3"/>
        <v/>
      </c>
    </row>
    <row r="302" spans="12:63">
      <c r="L302" s="3"/>
      <c r="BK302" s="4" t="str">
        <f t="shared" si="3"/>
        <v/>
      </c>
    </row>
    <row r="303" spans="12:63">
      <c r="L303" s="3"/>
      <c r="BK303" s="4" t="str">
        <f t="shared" si="3"/>
        <v/>
      </c>
    </row>
    <row r="304" spans="12:63">
      <c r="L304" s="3"/>
      <c r="BK304" s="4" t="str">
        <f t="shared" si="3"/>
        <v/>
      </c>
    </row>
    <row r="305" spans="12:63">
      <c r="L305" s="3"/>
      <c r="BK305" s="4" t="str">
        <f t="shared" si="3"/>
        <v/>
      </c>
    </row>
    <row r="306" spans="12:63">
      <c r="L306" s="3"/>
      <c r="BK306" s="4" t="str">
        <f t="shared" si="3"/>
        <v/>
      </c>
    </row>
    <row r="307" spans="12:63">
      <c r="L307" s="3"/>
      <c r="BK307" s="4" t="str">
        <f t="shared" si="3"/>
        <v/>
      </c>
    </row>
    <row r="308" spans="12:63">
      <c r="L308" s="3"/>
      <c r="BK308" s="4" t="str">
        <f t="shared" si="3"/>
        <v/>
      </c>
    </row>
    <row r="309" spans="12:63">
      <c r="L309" s="3"/>
      <c r="BK309" s="4" t="str">
        <f t="shared" si="3"/>
        <v/>
      </c>
    </row>
    <row r="310" spans="12:63">
      <c r="L310" s="3"/>
      <c r="BK310" s="4" t="str">
        <f t="shared" si="3"/>
        <v/>
      </c>
    </row>
    <row r="311" spans="12:63">
      <c r="L311" s="3"/>
      <c r="BK311" s="4" t="str">
        <f t="shared" si="3"/>
        <v/>
      </c>
    </row>
    <row r="312" spans="12:63">
      <c r="L312" s="3"/>
      <c r="BK312" s="4" t="str">
        <f t="shared" si="3"/>
        <v/>
      </c>
    </row>
    <row r="313" spans="12:63">
      <c r="L313" s="3"/>
      <c r="BK313" s="4" t="str">
        <f t="shared" si="3"/>
        <v/>
      </c>
    </row>
    <row r="314" spans="12:63">
      <c r="L314" s="3"/>
      <c r="BK314" s="4" t="str">
        <f t="shared" si="3"/>
        <v/>
      </c>
    </row>
    <row r="315" spans="12:63">
      <c r="L315" s="3"/>
      <c r="BK315" s="4" t="str">
        <f t="shared" si="3"/>
        <v/>
      </c>
    </row>
    <row r="316" spans="12:63">
      <c r="L316" s="3"/>
      <c r="BK316" s="4" t="str">
        <f t="shared" si="3"/>
        <v/>
      </c>
    </row>
    <row r="317" spans="12:63">
      <c r="L317" s="3"/>
      <c r="BK317" s="4" t="str">
        <f t="shared" si="3"/>
        <v/>
      </c>
    </row>
    <row r="318" spans="12:63">
      <c r="L318" s="3"/>
      <c r="BK318" s="4" t="str">
        <f t="shared" si="3"/>
        <v/>
      </c>
    </row>
    <row r="319" spans="12:63">
      <c r="L319" s="3"/>
      <c r="BK319" s="4" t="str">
        <f t="shared" si="3"/>
        <v/>
      </c>
    </row>
    <row r="320" spans="12:63">
      <c r="L320" s="3"/>
      <c r="BK320" s="4" t="str">
        <f t="shared" si="3"/>
        <v/>
      </c>
    </row>
    <row r="321" spans="12:63">
      <c r="L321" s="3"/>
      <c r="BK321" s="4" t="str">
        <f t="shared" si="3"/>
        <v/>
      </c>
    </row>
    <row r="322" spans="12:63">
      <c r="L322" s="3"/>
      <c r="BK322" s="4" t="str">
        <f t="shared" si="3"/>
        <v/>
      </c>
    </row>
    <row r="323" spans="12:63">
      <c r="L323" s="3"/>
      <c r="BK323" s="4" t="str">
        <f t="shared" si="3"/>
        <v/>
      </c>
    </row>
    <row r="324" spans="12:63">
      <c r="L324" s="3"/>
      <c r="BK324" s="4" t="str">
        <f t="shared" si="3"/>
        <v/>
      </c>
    </row>
    <row r="325" spans="12:63">
      <c r="L325" s="3"/>
      <c r="BK325" s="4" t="str">
        <f t="shared" si="3"/>
        <v/>
      </c>
    </row>
    <row r="326" spans="12:63">
      <c r="L326" s="3"/>
      <c r="BK326" s="4" t="str">
        <f t="shared" si="3"/>
        <v/>
      </c>
    </row>
    <row r="327" spans="12:63">
      <c r="L327" s="3"/>
      <c r="BK327" s="4" t="str">
        <f t="shared" si="3"/>
        <v/>
      </c>
    </row>
    <row r="328" spans="12:63">
      <c r="L328" s="3"/>
      <c r="BK328" s="4" t="str">
        <f t="shared" si="3"/>
        <v/>
      </c>
    </row>
    <row r="329" spans="12:63">
      <c r="L329" s="3"/>
      <c r="BK329" s="4" t="str">
        <f t="shared" si="3"/>
        <v/>
      </c>
    </row>
    <row r="330" spans="12:63">
      <c r="L330" s="3"/>
      <c r="BK330" s="4" t="str">
        <f t="shared" si="3"/>
        <v/>
      </c>
    </row>
    <row r="331" spans="12:63">
      <c r="L331" s="3"/>
      <c r="BK331" s="4" t="str">
        <f t="shared" si="3"/>
        <v/>
      </c>
    </row>
    <row r="332" spans="12:63">
      <c r="L332" s="3"/>
      <c r="BK332" s="4" t="str">
        <f t="shared" si="3"/>
        <v/>
      </c>
    </row>
    <row r="333" spans="12:63">
      <c r="L333" s="3"/>
      <c r="BK333" s="4" t="str">
        <f t="shared" si="3"/>
        <v/>
      </c>
    </row>
    <row r="334" spans="12:63">
      <c r="L334" s="3"/>
      <c r="BK334" s="4" t="str">
        <f t="shared" si="3"/>
        <v/>
      </c>
    </row>
    <row r="335" spans="12:63">
      <c r="L335" s="3"/>
      <c r="BK335" s="4" t="str">
        <f t="shared" si="3"/>
        <v/>
      </c>
    </row>
    <row r="336" spans="12:63">
      <c r="L336" s="3"/>
      <c r="BK336" s="4" t="str">
        <f t="shared" si="3"/>
        <v/>
      </c>
    </row>
    <row r="337" spans="12:63">
      <c r="L337" s="3"/>
      <c r="BK337" s="4" t="str">
        <f t="shared" si="3"/>
        <v/>
      </c>
    </row>
    <row r="338" spans="12:63">
      <c r="L338" s="3"/>
      <c r="BK338" s="4" t="str">
        <f t="shared" si="3"/>
        <v/>
      </c>
    </row>
    <row r="339" spans="12:63">
      <c r="L339" s="3"/>
      <c r="BK339" s="4" t="str">
        <f t="shared" si="3"/>
        <v/>
      </c>
    </row>
    <row r="340" spans="12:63">
      <c r="L340" s="3"/>
      <c r="BK340" s="4" t="str">
        <f t="shared" si="3"/>
        <v/>
      </c>
    </row>
    <row r="341" spans="12:63">
      <c r="L341" s="3"/>
      <c r="BK341" s="4" t="str">
        <f t="shared" si="3"/>
        <v/>
      </c>
    </row>
    <row r="342" spans="12:63">
      <c r="L342" s="3"/>
      <c r="BK342" s="4" t="str">
        <f t="shared" si="3"/>
        <v/>
      </c>
    </row>
    <row r="343" spans="12:63">
      <c r="L343" s="3"/>
      <c r="BK343" s="4" t="str">
        <f t="shared" si="3"/>
        <v/>
      </c>
    </row>
    <row r="344" spans="12:63">
      <c r="L344" s="3"/>
      <c r="BK344" s="4" t="str">
        <f t="shared" si="3"/>
        <v/>
      </c>
    </row>
    <row r="345" spans="12:63">
      <c r="L345" s="3"/>
      <c r="BK345" s="4" t="str">
        <f t="shared" si="3"/>
        <v/>
      </c>
    </row>
    <row r="346" spans="12:63">
      <c r="L346" s="3"/>
      <c r="BK346" s="4" t="str">
        <f t="shared" si="3"/>
        <v/>
      </c>
    </row>
    <row r="347" spans="12:63">
      <c r="L347" s="3"/>
      <c r="BK347" s="4" t="str">
        <f t="shared" si="3"/>
        <v/>
      </c>
    </row>
    <row r="348" spans="12:63">
      <c r="L348" s="3"/>
      <c r="BK348" s="4" t="str">
        <f t="shared" si="3"/>
        <v/>
      </c>
    </row>
    <row r="349" spans="12:63">
      <c r="L349" s="3"/>
      <c r="BK349" s="4" t="str">
        <f t="shared" si="3"/>
        <v/>
      </c>
    </row>
    <row r="350" spans="12:63">
      <c r="L350" s="3"/>
      <c r="BK350" s="4" t="str">
        <f t="shared" si="3"/>
        <v/>
      </c>
    </row>
    <row r="351" spans="12:63">
      <c r="L351" s="3"/>
      <c r="BK351" s="4" t="str">
        <f t="shared" si="3"/>
        <v/>
      </c>
    </row>
    <row r="352" spans="12:63">
      <c r="L352" s="3"/>
      <c r="BK352" s="4" t="str">
        <f t="shared" ref="BK352:BK415" si="4">CONCATENATE(A352,B352)</f>
        <v/>
      </c>
    </row>
    <row r="353" spans="12:63">
      <c r="L353" s="3"/>
      <c r="BK353" s="4" t="str">
        <f t="shared" si="4"/>
        <v/>
      </c>
    </row>
    <row r="354" spans="12:63">
      <c r="L354" s="3"/>
      <c r="BK354" s="4" t="str">
        <f t="shared" si="4"/>
        <v/>
      </c>
    </row>
    <row r="355" spans="12:63">
      <c r="L355" s="3"/>
      <c r="BK355" s="4" t="str">
        <f t="shared" si="4"/>
        <v/>
      </c>
    </row>
    <row r="356" spans="12:63">
      <c r="L356" s="3"/>
      <c r="BK356" s="4" t="str">
        <f t="shared" si="4"/>
        <v/>
      </c>
    </row>
    <row r="357" spans="12:63">
      <c r="L357" s="3"/>
      <c r="BK357" s="4" t="str">
        <f t="shared" si="4"/>
        <v/>
      </c>
    </row>
    <row r="358" spans="12:63">
      <c r="L358" s="3"/>
      <c r="BK358" s="4" t="str">
        <f t="shared" si="4"/>
        <v/>
      </c>
    </row>
    <row r="359" spans="12:63">
      <c r="L359" s="3"/>
      <c r="BK359" s="4" t="str">
        <f t="shared" si="4"/>
        <v/>
      </c>
    </row>
    <row r="360" spans="12:63">
      <c r="L360" s="3"/>
      <c r="BK360" s="4" t="str">
        <f t="shared" si="4"/>
        <v/>
      </c>
    </row>
    <row r="361" spans="12:63">
      <c r="L361" s="3"/>
      <c r="BK361" s="4" t="str">
        <f t="shared" si="4"/>
        <v/>
      </c>
    </row>
    <row r="362" spans="12:63">
      <c r="L362" s="3"/>
      <c r="BK362" s="4" t="str">
        <f t="shared" si="4"/>
        <v/>
      </c>
    </row>
    <row r="363" spans="12:63">
      <c r="L363" s="3"/>
      <c r="BK363" s="4" t="str">
        <f t="shared" si="4"/>
        <v/>
      </c>
    </row>
    <row r="364" spans="12:63">
      <c r="L364" s="3"/>
      <c r="BK364" s="4" t="str">
        <f t="shared" si="4"/>
        <v/>
      </c>
    </row>
    <row r="365" spans="12:63">
      <c r="L365" s="3"/>
      <c r="BK365" s="4" t="str">
        <f t="shared" si="4"/>
        <v/>
      </c>
    </row>
    <row r="366" spans="12:63">
      <c r="L366" s="3"/>
      <c r="BK366" s="4" t="str">
        <f t="shared" si="4"/>
        <v/>
      </c>
    </row>
    <row r="367" spans="12:63">
      <c r="L367" s="3"/>
      <c r="BK367" s="4" t="str">
        <f t="shared" si="4"/>
        <v/>
      </c>
    </row>
    <row r="368" spans="12:63">
      <c r="L368" s="3"/>
      <c r="BK368" s="4" t="str">
        <f t="shared" si="4"/>
        <v/>
      </c>
    </row>
    <row r="369" spans="12:63">
      <c r="L369" s="3"/>
      <c r="BK369" s="4" t="str">
        <f t="shared" si="4"/>
        <v/>
      </c>
    </row>
    <row r="370" spans="12:63">
      <c r="L370" s="3"/>
      <c r="BK370" s="4" t="str">
        <f t="shared" si="4"/>
        <v/>
      </c>
    </row>
    <row r="371" spans="12:63">
      <c r="L371" s="3"/>
      <c r="BK371" s="4" t="str">
        <f t="shared" si="4"/>
        <v/>
      </c>
    </row>
    <row r="372" spans="12:63">
      <c r="L372" s="3"/>
      <c r="BK372" s="4" t="str">
        <f t="shared" si="4"/>
        <v/>
      </c>
    </row>
    <row r="373" spans="12:63">
      <c r="L373" s="3"/>
      <c r="BK373" s="4" t="str">
        <f t="shared" si="4"/>
        <v/>
      </c>
    </row>
    <row r="374" spans="12:63">
      <c r="L374" s="3"/>
      <c r="BK374" s="4" t="str">
        <f t="shared" si="4"/>
        <v/>
      </c>
    </row>
    <row r="375" spans="12:63">
      <c r="L375" s="3"/>
      <c r="BK375" s="4" t="str">
        <f t="shared" si="4"/>
        <v/>
      </c>
    </row>
    <row r="376" spans="12:63">
      <c r="L376" s="3"/>
      <c r="BK376" s="4" t="str">
        <f t="shared" si="4"/>
        <v/>
      </c>
    </row>
    <row r="377" spans="12:63">
      <c r="L377" s="3"/>
      <c r="BK377" s="4" t="str">
        <f t="shared" si="4"/>
        <v/>
      </c>
    </row>
    <row r="378" spans="12:63">
      <c r="L378" s="3"/>
      <c r="BK378" s="4" t="str">
        <f t="shared" si="4"/>
        <v/>
      </c>
    </row>
    <row r="379" spans="12:63">
      <c r="L379" s="3"/>
      <c r="BK379" s="4" t="str">
        <f t="shared" si="4"/>
        <v/>
      </c>
    </row>
    <row r="380" spans="12:63">
      <c r="L380" s="3"/>
      <c r="BK380" s="4" t="str">
        <f t="shared" si="4"/>
        <v/>
      </c>
    </row>
    <row r="381" spans="12:63">
      <c r="L381" s="3"/>
      <c r="BK381" s="4" t="str">
        <f t="shared" si="4"/>
        <v/>
      </c>
    </row>
    <row r="382" spans="12:63">
      <c r="L382" s="3"/>
      <c r="BK382" s="4" t="str">
        <f t="shared" si="4"/>
        <v/>
      </c>
    </row>
    <row r="383" spans="12:63">
      <c r="L383" s="3"/>
      <c r="BK383" s="4" t="str">
        <f t="shared" si="4"/>
        <v/>
      </c>
    </row>
    <row r="384" spans="12:63">
      <c r="L384" s="3"/>
      <c r="BK384" s="4" t="str">
        <f t="shared" si="4"/>
        <v/>
      </c>
    </row>
    <row r="385" spans="12:63">
      <c r="L385" s="3"/>
      <c r="BK385" s="4" t="str">
        <f t="shared" si="4"/>
        <v/>
      </c>
    </row>
    <row r="386" spans="12:63">
      <c r="L386" s="3"/>
      <c r="BK386" s="4" t="str">
        <f t="shared" si="4"/>
        <v/>
      </c>
    </row>
    <row r="387" spans="12:63">
      <c r="L387" s="3"/>
      <c r="BK387" s="4" t="str">
        <f t="shared" si="4"/>
        <v/>
      </c>
    </row>
    <row r="388" spans="12:63">
      <c r="L388" s="3"/>
      <c r="BK388" s="4" t="str">
        <f t="shared" si="4"/>
        <v/>
      </c>
    </row>
    <row r="389" spans="12:63">
      <c r="L389" s="3"/>
      <c r="BK389" s="4" t="str">
        <f t="shared" si="4"/>
        <v/>
      </c>
    </row>
    <row r="390" spans="12:63">
      <c r="L390" s="3"/>
      <c r="BK390" s="4" t="str">
        <f t="shared" si="4"/>
        <v/>
      </c>
    </row>
    <row r="391" spans="12:63">
      <c r="L391" s="3"/>
      <c r="BK391" s="4" t="str">
        <f t="shared" si="4"/>
        <v/>
      </c>
    </row>
    <row r="392" spans="12:63">
      <c r="L392" s="3"/>
      <c r="BK392" s="4" t="str">
        <f t="shared" si="4"/>
        <v/>
      </c>
    </row>
    <row r="393" spans="12:63">
      <c r="L393" s="3"/>
      <c r="BK393" s="4" t="str">
        <f t="shared" si="4"/>
        <v/>
      </c>
    </row>
    <row r="394" spans="12:63">
      <c r="L394" s="3"/>
      <c r="BK394" s="4" t="str">
        <f t="shared" si="4"/>
        <v/>
      </c>
    </row>
    <row r="395" spans="12:63">
      <c r="L395" s="3"/>
      <c r="BK395" s="4" t="str">
        <f t="shared" si="4"/>
        <v/>
      </c>
    </row>
    <row r="396" spans="12:63">
      <c r="L396" s="3"/>
      <c r="BK396" s="4" t="str">
        <f t="shared" si="4"/>
        <v/>
      </c>
    </row>
    <row r="397" spans="12:63">
      <c r="L397" s="3"/>
      <c r="BK397" s="4" t="str">
        <f t="shared" si="4"/>
        <v/>
      </c>
    </row>
    <row r="398" spans="12:63">
      <c r="L398" s="3"/>
      <c r="BK398" s="4" t="str">
        <f t="shared" si="4"/>
        <v/>
      </c>
    </row>
    <row r="399" spans="12:63">
      <c r="L399" s="3"/>
      <c r="BK399" s="4" t="str">
        <f t="shared" si="4"/>
        <v/>
      </c>
    </row>
    <row r="400" spans="12:63">
      <c r="L400" s="3"/>
      <c r="BK400" s="4" t="str">
        <f t="shared" si="4"/>
        <v/>
      </c>
    </row>
    <row r="401" spans="12:63">
      <c r="L401" s="3"/>
      <c r="BK401" s="4" t="str">
        <f t="shared" si="4"/>
        <v/>
      </c>
    </row>
    <row r="402" spans="12:63">
      <c r="L402" s="3"/>
      <c r="BK402" s="4" t="str">
        <f t="shared" si="4"/>
        <v/>
      </c>
    </row>
    <row r="403" spans="12:63">
      <c r="L403" s="3"/>
      <c r="BK403" s="4" t="str">
        <f t="shared" si="4"/>
        <v/>
      </c>
    </row>
    <row r="404" spans="12:63">
      <c r="L404" s="3"/>
      <c r="BK404" s="4" t="str">
        <f t="shared" si="4"/>
        <v/>
      </c>
    </row>
    <row r="405" spans="12:63">
      <c r="L405" s="3"/>
      <c r="BK405" s="4" t="str">
        <f t="shared" si="4"/>
        <v/>
      </c>
    </row>
    <row r="406" spans="12:63">
      <c r="L406" s="3"/>
      <c r="BK406" s="4" t="str">
        <f t="shared" si="4"/>
        <v/>
      </c>
    </row>
    <row r="407" spans="12:63">
      <c r="L407" s="3"/>
      <c r="BK407" s="4" t="str">
        <f t="shared" si="4"/>
        <v/>
      </c>
    </row>
    <row r="408" spans="12:63">
      <c r="L408" s="3"/>
      <c r="BK408" s="4" t="str">
        <f t="shared" si="4"/>
        <v/>
      </c>
    </row>
    <row r="409" spans="12:63">
      <c r="L409" s="3"/>
      <c r="BK409" s="4" t="str">
        <f t="shared" si="4"/>
        <v/>
      </c>
    </row>
    <row r="410" spans="12:63">
      <c r="L410" s="3"/>
      <c r="BK410" s="4" t="str">
        <f t="shared" si="4"/>
        <v/>
      </c>
    </row>
    <row r="411" spans="12:63">
      <c r="L411" s="3"/>
      <c r="BK411" s="4" t="str">
        <f t="shared" si="4"/>
        <v/>
      </c>
    </row>
    <row r="412" spans="12:63">
      <c r="L412" s="3"/>
      <c r="BK412" s="4" t="str">
        <f t="shared" si="4"/>
        <v/>
      </c>
    </row>
    <row r="413" spans="12:63">
      <c r="L413" s="3"/>
      <c r="BK413" s="4" t="str">
        <f t="shared" si="4"/>
        <v/>
      </c>
    </row>
    <row r="414" spans="12:63">
      <c r="L414" s="3"/>
      <c r="BK414" s="4" t="str">
        <f t="shared" si="4"/>
        <v/>
      </c>
    </row>
    <row r="415" spans="12:63">
      <c r="L415" s="3"/>
      <c r="BK415" s="4" t="str">
        <f t="shared" si="4"/>
        <v/>
      </c>
    </row>
    <row r="416" spans="12:63">
      <c r="L416" s="3"/>
      <c r="BK416" s="4" t="str">
        <f t="shared" ref="BK416:BK479" si="5">CONCATENATE(A416,B416)</f>
        <v/>
      </c>
    </row>
    <row r="417" spans="12:63">
      <c r="L417" s="3"/>
      <c r="BK417" s="4" t="str">
        <f t="shared" si="5"/>
        <v/>
      </c>
    </row>
    <row r="418" spans="12:63">
      <c r="L418" s="3"/>
      <c r="BK418" s="4" t="str">
        <f t="shared" si="5"/>
        <v/>
      </c>
    </row>
    <row r="419" spans="12:63">
      <c r="L419" s="3"/>
      <c r="BK419" s="4" t="str">
        <f t="shared" si="5"/>
        <v/>
      </c>
    </row>
    <row r="420" spans="12:63">
      <c r="L420" s="3"/>
      <c r="BK420" s="4" t="str">
        <f t="shared" si="5"/>
        <v/>
      </c>
    </row>
    <row r="421" spans="12:63">
      <c r="L421" s="3"/>
      <c r="BK421" s="4" t="str">
        <f t="shared" si="5"/>
        <v/>
      </c>
    </row>
    <row r="422" spans="12:63">
      <c r="L422" s="3"/>
      <c r="BK422" s="4" t="str">
        <f t="shared" si="5"/>
        <v/>
      </c>
    </row>
    <row r="423" spans="12:63">
      <c r="L423" s="3"/>
      <c r="BK423" s="4" t="str">
        <f t="shared" si="5"/>
        <v/>
      </c>
    </row>
    <row r="424" spans="12:63">
      <c r="L424" s="3"/>
      <c r="BK424" s="4" t="str">
        <f t="shared" si="5"/>
        <v/>
      </c>
    </row>
    <row r="425" spans="12:63">
      <c r="L425" s="3"/>
      <c r="BK425" s="4" t="str">
        <f t="shared" si="5"/>
        <v/>
      </c>
    </row>
    <row r="426" spans="12:63">
      <c r="L426" s="3"/>
      <c r="BK426" s="4" t="str">
        <f t="shared" si="5"/>
        <v/>
      </c>
    </row>
    <row r="427" spans="12:63">
      <c r="L427" s="3"/>
      <c r="BK427" s="4" t="str">
        <f t="shared" si="5"/>
        <v/>
      </c>
    </row>
    <row r="428" spans="12:63">
      <c r="L428" s="3"/>
      <c r="BK428" s="4" t="str">
        <f t="shared" si="5"/>
        <v/>
      </c>
    </row>
    <row r="429" spans="12:63">
      <c r="L429" s="3"/>
      <c r="BK429" s="4" t="str">
        <f t="shared" si="5"/>
        <v/>
      </c>
    </row>
    <row r="430" spans="12:63">
      <c r="L430" s="3"/>
      <c r="BK430" s="4" t="str">
        <f t="shared" si="5"/>
        <v/>
      </c>
    </row>
    <row r="431" spans="12:63">
      <c r="L431" s="3"/>
      <c r="BK431" s="4" t="str">
        <f t="shared" si="5"/>
        <v/>
      </c>
    </row>
    <row r="432" spans="12:63">
      <c r="L432" s="3"/>
      <c r="BK432" s="4" t="str">
        <f t="shared" si="5"/>
        <v/>
      </c>
    </row>
    <row r="433" spans="12:63">
      <c r="L433" s="3"/>
      <c r="BK433" s="4" t="str">
        <f t="shared" si="5"/>
        <v/>
      </c>
    </row>
    <row r="434" spans="12:63">
      <c r="L434" s="3"/>
      <c r="BK434" s="4" t="str">
        <f t="shared" si="5"/>
        <v/>
      </c>
    </row>
    <row r="435" spans="12:63">
      <c r="L435" s="3"/>
      <c r="BK435" s="4" t="str">
        <f t="shared" si="5"/>
        <v/>
      </c>
    </row>
    <row r="436" spans="12:63">
      <c r="L436" s="3"/>
      <c r="BK436" s="4" t="str">
        <f t="shared" si="5"/>
        <v/>
      </c>
    </row>
    <row r="437" spans="12:63">
      <c r="L437" s="3"/>
      <c r="BK437" s="4" t="str">
        <f t="shared" si="5"/>
        <v/>
      </c>
    </row>
    <row r="438" spans="12:63">
      <c r="L438" s="3"/>
      <c r="BK438" s="4" t="str">
        <f t="shared" si="5"/>
        <v/>
      </c>
    </row>
    <row r="439" spans="12:63">
      <c r="L439" s="3"/>
      <c r="BK439" s="4" t="str">
        <f t="shared" si="5"/>
        <v/>
      </c>
    </row>
    <row r="440" spans="12:63">
      <c r="L440" s="3"/>
      <c r="BK440" s="4" t="str">
        <f t="shared" si="5"/>
        <v/>
      </c>
    </row>
    <row r="441" spans="12:63">
      <c r="L441" s="3"/>
      <c r="BK441" s="4" t="str">
        <f t="shared" si="5"/>
        <v/>
      </c>
    </row>
    <row r="442" spans="12:63">
      <c r="L442" s="3"/>
      <c r="BK442" s="4" t="str">
        <f t="shared" si="5"/>
        <v/>
      </c>
    </row>
    <row r="443" spans="12:63">
      <c r="L443" s="3"/>
      <c r="BK443" s="4" t="str">
        <f t="shared" si="5"/>
        <v/>
      </c>
    </row>
    <row r="444" spans="12:63">
      <c r="L444" s="3"/>
      <c r="BK444" s="4" t="str">
        <f t="shared" si="5"/>
        <v/>
      </c>
    </row>
    <row r="445" spans="12:63">
      <c r="L445" s="3"/>
      <c r="BK445" s="4" t="str">
        <f t="shared" si="5"/>
        <v/>
      </c>
    </row>
    <row r="446" spans="12:63">
      <c r="L446" s="3"/>
      <c r="BK446" s="4" t="str">
        <f t="shared" si="5"/>
        <v/>
      </c>
    </row>
    <row r="447" spans="12:63">
      <c r="L447" s="3"/>
      <c r="BK447" s="4" t="str">
        <f t="shared" si="5"/>
        <v/>
      </c>
    </row>
    <row r="448" spans="12:63">
      <c r="L448" s="3"/>
      <c r="BK448" s="4" t="str">
        <f t="shared" si="5"/>
        <v/>
      </c>
    </row>
    <row r="449" spans="12:63">
      <c r="L449" s="3"/>
      <c r="BK449" s="4" t="str">
        <f t="shared" si="5"/>
        <v/>
      </c>
    </row>
    <row r="450" spans="12:63">
      <c r="L450" s="3"/>
      <c r="BK450" s="4" t="str">
        <f t="shared" si="5"/>
        <v/>
      </c>
    </row>
    <row r="451" spans="12:63">
      <c r="L451" s="3"/>
      <c r="BK451" s="4" t="str">
        <f t="shared" si="5"/>
        <v/>
      </c>
    </row>
    <row r="452" spans="12:63">
      <c r="L452" s="3"/>
      <c r="BK452" s="4" t="str">
        <f t="shared" si="5"/>
        <v/>
      </c>
    </row>
    <row r="453" spans="12:63">
      <c r="L453" s="3"/>
      <c r="BK453" s="4" t="str">
        <f t="shared" si="5"/>
        <v/>
      </c>
    </row>
    <row r="454" spans="12:63">
      <c r="L454" s="3"/>
      <c r="BK454" s="4" t="str">
        <f t="shared" si="5"/>
        <v/>
      </c>
    </row>
    <row r="455" spans="12:63">
      <c r="L455" s="3"/>
      <c r="BK455" s="4" t="str">
        <f t="shared" si="5"/>
        <v/>
      </c>
    </row>
    <row r="456" spans="12:63">
      <c r="L456" s="3"/>
      <c r="BK456" s="4" t="str">
        <f t="shared" si="5"/>
        <v/>
      </c>
    </row>
    <row r="457" spans="12:63">
      <c r="L457" s="3"/>
      <c r="BK457" s="4" t="str">
        <f t="shared" si="5"/>
        <v/>
      </c>
    </row>
    <row r="458" spans="12:63">
      <c r="L458" s="3"/>
      <c r="BK458" s="4" t="str">
        <f t="shared" si="5"/>
        <v/>
      </c>
    </row>
    <row r="459" spans="12:63">
      <c r="L459" s="3"/>
      <c r="BK459" s="4" t="str">
        <f t="shared" si="5"/>
        <v/>
      </c>
    </row>
    <row r="460" spans="12:63">
      <c r="L460" s="3"/>
      <c r="BK460" s="4" t="str">
        <f t="shared" si="5"/>
        <v/>
      </c>
    </row>
    <row r="461" spans="12:63">
      <c r="L461" s="3"/>
      <c r="BK461" s="4" t="str">
        <f t="shared" si="5"/>
        <v/>
      </c>
    </row>
    <row r="462" spans="12:63">
      <c r="L462" s="3"/>
      <c r="BK462" s="4" t="str">
        <f t="shared" si="5"/>
        <v/>
      </c>
    </row>
    <row r="463" spans="12:63">
      <c r="L463" s="3"/>
      <c r="BK463" s="4" t="str">
        <f t="shared" si="5"/>
        <v/>
      </c>
    </row>
    <row r="464" spans="12:63">
      <c r="L464" s="3"/>
      <c r="BK464" s="4" t="str">
        <f t="shared" si="5"/>
        <v/>
      </c>
    </row>
    <row r="465" spans="12:63">
      <c r="L465" s="3"/>
      <c r="BK465" s="4" t="str">
        <f t="shared" si="5"/>
        <v/>
      </c>
    </row>
    <row r="466" spans="12:63">
      <c r="L466" s="3"/>
      <c r="BK466" s="4" t="str">
        <f t="shared" si="5"/>
        <v/>
      </c>
    </row>
    <row r="467" spans="12:63">
      <c r="L467" s="3"/>
      <c r="BK467" s="4" t="str">
        <f t="shared" si="5"/>
        <v/>
      </c>
    </row>
    <row r="468" spans="12:63">
      <c r="L468" s="3"/>
      <c r="BK468" s="4" t="str">
        <f t="shared" si="5"/>
        <v/>
      </c>
    </row>
    <row r="469" spans="12:63">
      <c r="L469" s="3"/>
      <c r="BK469" s="4" t="str">
        <f t="shared" si="5"/>
        <v/>
      </c>
    </row>
    <row r="470" spans="12:63">
      <c r="L470" s="3"/>
      <c r="BK470" s="4" t="str">
        <f t="shared" si="5"/>
        <v/>
      </c>
    </row>
    <row r="471" spans="12:63">
      <c r="L471" s="3"/>
      <c r="BK471" s="4" t="str">
        <f t="shared" si="5"/>
        <v/>
      </c>
    </row>
    <row r="472" spans="12:63">
      <c r="L472" s="3"/>
      <c r="BK472" s="4" t="str">
        <f t="shared" si="5"/>
        <v/>
      </c>
    </row>
    <row r="473" spans="12:63">
      <c r="L473" s="3"/>
      <c r="BK473" s="4" t="str">
        <f t="shared" si="5"/>
        <v/>
      </c>
    </row>
    <row r="474" spans="12:63">
      <c r="L474" s="3"/>
      <c r="BK474" s="4" t="str">
        <f t="shared" si="5"/>
        <v/>
      </c>
    </row>
    <row r="475" spans="12:63">
      <c r="L475" s="3"/>
      <c r="BK475" s="4" t="str">
        <f t="shared" si="5"/>
        <v/>
      </c>
    </row>
    <row r="476" spans="12:63">
      <c r="L476" s="3"/>
      <c r="BK476" s="4" t="str">
        <f t="shared" si="5"/>
        <v/>
      </c>
    </row>
    <row r="477" spans="12:63">
      <c r="L477" s="3"/>
      <c r="BK477" s="4" t="str">
        <f t="shared" si="5"/>
        <v/>
      </c>
    </row>
    <row r="478" spans="12:63">
      <c r="L478" s="3"/>
      <c r="BK478" s="4" t="str">
        <f t="shared" si="5"/>
        <v/>
      </c>
    </row>
    <row r="479" spans="12:63">
      <c r="L479" s="3"/>
      <c r="BK479" s="4" t="str">
        <f t="shared" si="5"/>
        <v/>
      </c>
    </row>
    <row r="480" spans="12:63">
      <c r="L480" s="3"/>
      <c r="BK480" s="4" t="str">
        <f t="shared" ref="BK480:BK543" si="6">CONCATENATE(A480,B480)</f>
        <v/>
      </c>
    </row>
    <row r="481" spans="12:63">
      <c r="L481" s="3"/>
      <c r="BK481" s="4" t="str">
        <f t="shared" si="6"/>
        <v/>
      </c>
    </row>
    <row r="482" spans="12:63">
      <c r="L482" s="3"/>
      <c r="BK482" s="4" t="str">
        <f t="shared" si="6"/>
        <v/>
      </c>
    </row>
    <row r="483" spans="12:63">
      <c r="L483" s="3"/>
      <c r="BK483" s="4" t="str">
        <f t="shared" si="6"/>
        <v/>
      </c>
    </row>
    <row r="484" spans="12:63">
      <c r="L484" s="3"/>
      <c r="BK484" s="4" t="str">
        <f t="shared" si="6"/>
        <v/>
      </c>
    </row>
    <row r="485" spans="12:63">
      <c r="L485" s="3"/>
      <c r="BK485" s="4" t="str">
        <f t="shared" si="6"/>
        <v/>
      </c>
    </row>
    <row r="486" spans="12:63">
      <c r="L486" s="3"/>
      <c r="BK486" s="4" t="str">
        <f t="shared" si="6"/>
        <v/>
      </c>
    </row>
    <row r="487" spans="12:63">
      <c r="L487" s="3"/>
      <c r="BK487" s="4" t="str">
        <f t="shared" si="6"/>
        <v/>
      </c>
    </row>
    <row r="488" spans="12:63">
      <c r="L488" s="3"/>
      <c r="BK488" s="4" t="str">
        <f t="shared" si="6"/>
        <v/>
      </c>
    </row>
    <row r="489" spans="12:63">
      <c r="L489" s="3"/>
      <c r="BK489" s="4" t="str">
        <f t="shared" si="6"/>
        <v/>
      </c>
    </row>
    <row r="490" spans="12:63">
      <c r="L490" s="3"/>
      <c r="BK490" s="4" t="str">
        <f t="shared" si="6"/>
        <v/>
      </c>
    </row>
    <row r="491" spans="12:63">
      <c r="L491" s="3"/>
      <c r="BK491" s="4" t="str">
        <f t="shared" si="6"/>
        <v/>
      </c>
    </row>
    <row r="492" spans="12:63">
      <c r="L492" s="3"/>
      <c r="BK492" s="4" t="str">
        <f t="shared" si="6"/>
        <v/>
      </c>
    </row>
    <row r="493" spans="12:63">
      <c r="L493" s="3"/>
      <c r="BK493" s="4" t="str">
        <f t="shared" si="6"/>
        <v/>
      </c>
    </row>
    <row r="494" spans="12:63">
      <c r="L494" s="3"/>
      <c r="BK494" s="4" t="str">
        <f t="shared" si="6"/>
        <v/>
      </c>
    </row>
    <row r="495" spans="12:63">
      <c r="L495" s="3"/>
      <c r="BK495" s="4" t="str">
        <f t="shared" si="6"/>
        <v/>
      </c>
    </row>
    <row r="496" spans="12:63">
      <c r="L496" s="3"/>
      <c r="BK496" s="4" t="str">
        <f t="shared" si="6"/>
        <v/>
      </c>
    </row>
    <row r="497" spans="12:63">
      <c r="L497" s="3"/>
      <c r="BK497" s="4" t="str">
        <f t="shared" si="6"/>
        <v/>
      </c>
    </row>
    <row r="498" spans="12:63">
      <c r="L498" s="3"/>
      <c r="BK498" s="4" t="str">
        <f t="shared" si="6"/>
        <v/>
      </c>
    </row>
    <row r="499" spans="12:63">
      <c r="L499" s="3"/>
      <c r="BK499" s="4" t="str">
        <f t="shared" si="6"/>
        <v/>
      </c>
    </row>
    <row r="500" spans="12:63">
      <c r="L500" s="3"/>
      <c r="BK500" s="4" t="str">
        <f t="shared" si="6"/>
        <v/>
      </c>
    </row>
    <row r="501" spans="12:63">
      <c r="L501" s="3"/>
      <c r="BK501" s="4" t="str">
        <f t="shared" si="6"/>
        <v/>
      </c>
    </row>
    <row r="502" spans="12:63">
      <c r="L502" s="3"/>
      <c r="BK502" s="4" t="str">
        <f t="shared" si="6"/>
        <v/>
      </c>
    </row>
    <row r="503" spans="12:63">
      <c r="L503" s="3"/>
      <c r="BK503" s="4" t="str">
        <f t="shared" si="6"/>
        <v/>
      </c>
    </row>
    <row r="504" spans="12:63">
      <c r="L504" s="3"/>
      <c r="BK504" s="4" t="str">
        <f t="shared" si="6"/>
        <v/>
      </c>
    </row>
    <row r="505" spans="12:63">
      <c r="L505" s="3"/>
      <c r="BK505" s="4" t="str">
        <f t="shared" si="6"/>
        <v/>
      </c>
    </row>
    <row r="506" spans="12:63">
      <c r="L506" s="3"/>
      <c r="BK506" s="4" t="str">
        <f t="shared" si="6"/>
        <v/>
      </c>
    </row>
    <row r="507" spans="12:63">
      <c r="L507" s="3"/>
      <c r="BK507" s="4" t="str">
        <f t="shared" si="6"/>
        <v/>
      </c>
    </row>
    <row r="508" spans="12:63">
      <c r="L508" s="3"/>
      <c r="BK508" s="4" t="str">
        <f t="shared" si="6"/>
        <v/>
      </c>
    </row>
    <row r="509" spans="12:63">
      <c r="L509" s="3"/>
      <c r="BK509" s="4" t="str">
        <f t="shared" si="6"/>
        <v/>
      </c>
    </row>
    <row r="510" spans="12:63">
      <c r="L510" s="3"/>
      <c r="BK510" s="4" t="str">
        <f t="shared" si="6"/>
        <v/>
      </c>
    </row>
    <row r="511" spans="12:63">
      <c r="L511" s="3"/>
      <c r="BK511" s="4" t="str">
        <f t="shared" si="6"/>
        <v/>
      </c>
    </row>
    <row r="512" spans="12:63">
      <c r="L512" s="3"/>
      <c r="BK512" s="4" t="str">
        <f t="shared" si="6"/>
        <v/>
      </c>
    </row>
    <row r="513" spans="12:63">
      <c r="L513" s="3"/>
      <c r="BK513" s="4" t="str">
        <f t="shared" si="6"/>
        <v/>
      </c>
    </row>
    <row r="514" spans="12:63">
      <c r="L514" s="3"/>
      <c r="BK514" s="4" t="str">
        <f t="shared" si="6"/>
        <v/>
      </c>
    </row>
    <row r="515" spans="12:63">
      <c r="L515" s="3"/>
      <c r="BK515" s="4" t="str">
        <f t="shared" si="6"/>
        <v/>
      </c>
    </row>
    <row r="516" spans="12:63">
      <c r="L516" s="3"/>
      <c r="BK516" s="4" t="str">
        <f t="shared" si="6"/>
        <v/>
      </c>
    </row>
    <row r="517" spans="12:63">
      <c r="L517" s="3"/>
      <c r="BK517" s="4" t="str">
        <f t="shared" si="6"/>
        <v/>
      </c>
    </row>
    <row r="518" spans="12:63">
      <c r="L518" s="3"/>
      <c r="BK518" s="4" t="str">
        <f t="shared" si="6"/>
        <v/>
      </c>
    </row>
    <row r="519" spans="12:63">
      <c r="L519" s="3"/>
      <c r="BK519" s="4" t="str">
        <f t="shared" si="6"/>
        <v/>
      </c>
    </row>
    <row r="520" spans="12:63">
      <c r="L520" s="3"/>
      <c r="BK520" s="4" t="str">
        <f t="shared" si="6"/>
        <v/>
      </c>
    </row>
    <row r="521" spans="12:63">
      <c r="L521" s="3"/>
      <c r="BK521" s="4" t="str">
        <f t="shared" si="6"/>
        <v/>
      </c>
    </row>
    <row r="522" spans="12:63">
      <c r="L522" s="3"/>
      <c r="BK522" s="4" t="str">
        <f t="shared" si="6"/>
        <v/>
      </c>
    </row>
    <row r="523" spans="12:63">
      <c r="L523" s="3"/>
      <c r="BK523" s="4" t="str">
        <f t="shared" si="6"/>
        <v/>
      </c>
    </row>
    <row r="524" spans="12:63">
      <c r="L524" s="3"/>
      <c r="BK524" s="4" t="str">
        <f t="shared" si="6"/>
        <v/>
      </c>
    </row>
    <row r="525" spans="12:63">
      <c r="L525" s="3"/>
      <c r="BK525" s="4" t="str">
        <f t="shared" si="6"/>
        <v/>
      </c>
    </row>
    <row r="526" spans="12:63">
      <c r="L526" s="3"/>
      <c r="BK526" s="4" t="str">
        <f t="shared" si="6"/>
        <v/>
      </c>
    </row>
    <row r="527" spans="12:63">
      <c r="L527" s="3"/>
      <c r="BK527" s="4" t="str">
        <f t="shared" si="6"/>
        <v/>
      </c>
    </row>
    <row r="528" spans="12:63">
      <c r="L528" s="3"/>
      <c r="BK528" s="4" t="str">
        <f t="shared" si="6"/>
        <v/>
      </c>
    </row>
    <row r="529" spans="12:63">
      <c r="L529" s="3"/>
      <c r="BK529" s="4" t="str">
        <f t="shared" si="6"/>
        <v/>
      </c>
    </row>
    <row r="530" spans="12:63">
      <c r="L530" s="3"/>
      <c r="BK530" s="4" t="str">
        <f t="shared" si="6"/>
        <v/>
      </c>
    </row>
    <row r="531" spans="12:63">
      <c r="L531" s="3"/>
      <c r="BK531" s="4" t="str">
        <f t="shared" si="6"/>
        <v/>
      </c>
    </row>
    <row r="532" spans="12:63">
      <c r="L532" s="3"/>
      <c r="BK532" s="4" t="str">
        <f t="shared" si="6"/>
        <v/>
      </c>
    </row>
    <row r="533" spans="12:63">
      <c r="L533" s="3"/>
      <c r="BK533" s="4" t="str">
        <f t="shared" si="6"/>
        <v/>
      </c>
    </row>
    <row r="534" spans="12:63">
      <c r="L534" s="3"/>
      <c r="BK534" s="4" t="str">
        <f t="shared" si="6"/>
        <v/>
      </c>
    </row>
    <row r="535" spans="12:63">
      <c r="L535" s="3"/>
      <c r="BK535" s="4" t="str">
        <f t="shared" si="6"/>
        <v/>
      </c>
    </row>
    <row r="536" spans="12:63">
      <c r="L536" s="3"/>
      <c r="BK536" s="4" t="str">
        <f t="shared" si="6"/>
        <v/>
      </c>
    </row>
    <row r="537" spans="12:63">
      <c r="L537" s="3"/>
      <c r="BK537" s="4" t="str">
        <f t="shared" si="6"/>
        <v/>
      </c>
    </row>
    <row r="538" spans="12:63">
      <c r="L538" s="3"/>
      <c r="BK538" s="4" t="str">
        <f t="shared" si="6"/>
        <v/>
      </c>
    </row>
    <row r="539" spans="12:63">
      <c r="L539" s="3"/>
      <c r="BK539" s="4" t="str">
        <f t="shared" si="6"/>
        <v/>
      </c>
    </row>
    <row r="540" spans="12:63">
      <c r="L540" s="3"/>
      <c r="BK540" s="4" t="str">
        <f t="shared" si="6"/>
        <v/>
      </c>
    </row>
    <row r="541" spans="12:63">
      <c r="L541" s="3"/>
      <c r="BK541" s="4" t="str">
        <f t="shared" si="6"/>
        <v/>
      </c>
    </row>
    <row r="542" spans="12:63">
      <c r="L542" s="3"/>
      <c r="BK542" s="4" t="str">
        <f t="shared" si="6"/>
        <v/>
      </c>
    </row>
    <row r="543" spans="12:63">
      <c r="L543" s="3"/>
      <c r="BK543" s="4" t="str">
        <f t="shared" si="6"/>
        <v/>
      </c>
    </row>
    <row r="544" spans="12:63">
      <c r="L544" s="3"/>
      <c r="BK544" s="4" t="str">
        <f t="shared" ref="BK544:BK607" si="7">CONCATENATE(A544,B544)</f>
        <v/>
      </c>
    </row>
    <row r="545" spans="12:63">
      <c r="L545" s="3"/>
      <c r="BK545" s="4" t="str">
        <f t="shared" si="7"/>
        <v/>
      </c>
    </row>
    <row r="546" spans="12:63">
      <c r="L546" s="3"/>
      <c r="BK546" s="4" t="str">
        <f t="shared" si="7"/>
        <v/>
      </c>
    </row>
    <row r="547" spans="12:63">
      <c r="L547" s="3"/>
      <c r="BK547" s="4" t="str">
        <f t="shared" si="7"/>
        <v/>
      </c>
    </row>
    <row r="548" spans="12:63">
      <c r="L548" s="3"/>
      <c r="BK548" s="4" t="str">
        <f t="shared" si="7"/>
        <v/>
      </c>
    </row>
    <row r="549" spans="12:63">
      <c r="L549" s="3"/>
      <c r="BK549" s="4" t="str">
        <f t="shared" si="7"/>
        <v/>
      </c>
    </row>
    <row r="550" spans="12:63">
      <c r="L550" s="3"/>
      <c r="BK550" s="4" t="str">
        <f t="shared" si="7"/>
        <v/>
      </c>
    </row>
    <row r="551" spans="12:63">
      <c r="L551" s="3"/>
      <c r="BK551" s="4" t="str">
        <f t="shared" si="7"/>
        <v/>
      </c>
    </row>
    <row r="552" spans="12:63">
      <c r="L552" s="3"/>
      <c r="BK552" s="4" t="str">
        <f t="shared" si="7"/>
        <v/>
      </c>
    </row>
    <row r="553" spans="12:63">
      <c r="L553" s="3"/>
      <c r="BK553" s="4" t="str">
        <f t="shared" si="7"/>
        <v/>
      </c>
    </row>
    <row r="554" spans="12:63">
      <c r="L554" s="3"/>
      <c r="BK554" s="4" t="str">
        <f t="shared" si="7"/>
        <v/>
      </c>
    </row>
    <row r="555" spans="12:63">
      <c r="L555" s="3"/>
      <c r="BK555" s="4" t="str">
        <f t="shared" si="7"/>
        <v/>
      </c>
    </row>
    <row r="556" spans="12:63">
      <c r="L556" s="3"/>
      <c r="BK556" s="4" t="str">
        <f t="shared" si="7"/>
        <v/>
      </c>
    </row>
    <row r="557" spans="12:63">
      <c r="L557" s="3"/>
      <c r="BK557" s="4" t="str">
        <f t="shared" si="7"/>
        <v/>
      </c>
    </row>
    <row r="558" spans="12:63">
      <c r="L558" s="3"/>
      <c r="BK558" s="4" t="str">
        <f t="shared" si="7"/>
        <v/>
      </c>
    </row>
    <row r="559" spans="12:63">
      <c r="L559" s="3"/>
      <c r="BK559" s="4" t="str">
        <f t="shared" si="7"/>
        <v/>
      </c>
    </row>
    <row r="560" spans="12:63">
      <c r="L560" s="3"/>
      <c r="BK560" s="4" t="str">
        <f t="shared" si="7"/>
        <v/>
      </c>
    </row>
    <row r="561" spans="12:63">
      <c r="L561" s="3"/>
      <c r="BK561" s="4" t="str">
        <f t="shared" si="7"/>
        <v/>
      </c>
    </row>
    <row r="562" spans="12:63">
      <c r="L562" s="3"/>
      <c r="BK562" s="4" t="str">
        <f t="shared" si="7"/>
        <v/>
      </c>
    </row>
    <row r="563" spans="12:63">
      <c r="L563" s="3"/>
      <c r="BK563" s="4" t="str">
        <f t="shared" si="7"/>
        <v/>
      </c>
    </row>
    <row r="564" spans="12:63">
      <c r="L564" s="3"/>
      <c r="BK564" s="4" t="str">
        <f t="shared" si="7"/>
        <v/>
      </c>
    </row>
    <row r="565" spans="12:63">
      <c r="L565" s="3"/>
      <c r="BK565" s="4" t="str">
        <f t="shared" si="7"/>
        <v/>
      </c>
    </row>
    <row r="566" spans="12:63">
      <c r="L566" s="3"/>
      <c r="BK566" s="4" t="str">
        <f t="shared" si="7"/>
        <v/>
      </c>
    </row>
    <row r="567" spans="12:63">
      <c r="L567" s="3"/>
      <c r="BK567" s="4" t="str">
        <f t="shared" si="7"/>
        <v/>
      </c>
    </row>
    <row r="568" spans="12:63">
      <c r="L568" s="3"/>
      <c r="BK568" s="4" t="str">
        <f t="shared" si="7"/>
        <v/>
      </c>
    </row>
    <row r="569" spans="12:63">
      <c r="L569" s="3"/>
      <c r="BK569" s="4" t="str">
        <f t="shared" si="7"/>
        <v/>
      </c>
    </row>
    <row r="570" spans="12:63">
      <c r="L570" s="3"/>
      <c r="BK570" s="4" t="str">
        <f t="shared" si="7"/>
        <v/>
      </c>
    </row>
    <row r="571" spans="12:63">
      <c r="L571" s="3"/>
      <c r="BK571" s="4" t="str">
        <f t="shared" si="7"/>
        <v/>
      </c>
    </row>
    <row r="572" spans="12:63">
      <c r="L572" s="3"/>
      <c r="BK572" s="4" t="str">
        <f t="shared" si="7"/>
        <v/>
      </c>
    </row>
    <row r="573" spans="12:63">
      <c r="L573" s="3"/>
      <c r="BK573" s="4" t="str">
        <f t="shared" si="7"/>
        <v/>
      </c>
    </row>
    <row r="574" spans="12:63">
      <c r="L574" s="3"/>
      <c r="BK574" s="4" t="str">
        <f t="shared" si="7"/>
        <v/>
      </c>
    </row>
    <row r="575" spans="12:63">
      <c r="L575" s="3"/>
      <c r="BK575" s="4" t="str">
        <f t="shared" si="7"/>
        <v/>
      </c>
    </row>
    <row r="576" spans="12:63">
      <c r="L576" s="3"/>
      <c r="BK576" s="4" t="str">
        <f t="shared" si="7"/>
        <v/>
      </c>
    </row>
    <row r="577" spans="12:63">
      <c r="L577" s="3"/>
      <c r="BK577" s="4" t="str">
        <f t="shared" si="7"/>
        <v/>
      </c>
    </row>
    <row r="578" spans="12:63">
      <c r="L578" s="3"/>
      <c r="BK578" s="4" t="str">
        <f t="shared" si="7"/>
        <v/>
      </c>
    </row>
    <row r="579" spans="12:63">
      <c r="L579" s="3"/>
      <c r="BK579" s="4" t="str">
        <f t="shared" si="7"/>
        <v/>
      </c>
    </row>
    <row r="580" spans="12:63">
      <c r="L580" s="3"/>
      <c r="BK580" s="4" t="str">
        <f t="shared" si="7"/>
        <v/>
      </c>
    </row>
    <row r="581" spans="12:63">
      <c r="L581" s="3"/>
      <c r="BK581" s="4" t="str">
        <f t="shared" si="7"/>
        <v/>
      </c>
    </row>
    <row r="582" spans="12:63">
      <c r="L582" s="3"/>
      <c r="BK582" s="4" t="str">
        <f t="shared" si="7"/>
        <v/>
      </c>
    </row>
    <row r="583" spans="12:63">
      <c r="L583" s="3"/>
      <c r="BK583" s="4" t="str">
        <f t="shared" si="7"/>
        <v/>
      </c>
    </row>
    <row r="584" spans="12:63">
      <c r="L584" s="3"/>
      <c r="BK584" s="4" t="str">
        <f t="shared" si="7"/>
        <v/>
      </c>
    </row>
    <row r="585" spans="12:63">
      <c r="L585" s="3"/>
      <c r="BK585" s="4" t="str">
        <f t="shared" si="7"/>
        <v/>
      </c>
    </row>
    <row r="586" spans="12:63">
      <c r="L586" s="3"/>
      <c r="BK586" s="4" t="str">
        <f t="shared" si="7"/>
        <v/>
      </c>
    </row>
    <row r="587" spans="12:63">
      <c r="L587" s="3"/>
      <c r="BK587" s="4" t="str">
        <f t="shared" si="7"/>
        <v/>
      </c>
    </row>
    <row r="588" spans="12:63">
      <c r="L588" s="3"/>
      <c r="BK588" s="4" t="str">
        <f t="shared" si="7"/>
        <v/>
      </c>
    </row>
    <row r="589" spans="12:63">
      <c r="L589" s="3"/>
      <c r="BK589" s="4" t="str">
        <f t="shared" si="7"/>
        <v/>
      </c>
    </row>
    <row r="590" spans="12:63">
      <c r="L590" s="3"/>
      <c r="BK590" s="4" t="str">
        <f t="shared" si="7"/>
        <v/>
      </c>
    </row>
    <row r="591" spans="12:63">
      <c r="L591" s="3"/>
      <c r="BK591" s="4" t="str">
        <f t="shared" si="7"/>
        <v/>
      </c>
    </row>
    <row r="592" spans="12:63">
      <c r="L592" s="3"/>
      <c r="BK592" s="4" t="str">
        <f t="shared" si="7"/>
        <v/>
      </c>
    </row>
    <row r="593" spans="12:63">
      <c r="L593" s="3"/>
      <c r="BK593" s="4" t="str">
        <f t="shared" si="7"/>
        <v/>
      </c>
    </row>
    <row r="594" spans="12:63">
      <c r="L594" s="3"/>
      <c r="BK594" s="4" t="str">
        <f t="shared" si="7"/>
        <v/>
      </c>
    </row>
    <row r="595" spans="12:63">
      <c r="L595" s="3"/>
      <c r="BK595" s="4" t="str">
        <f t="shared" si="7"/>
        <v/>
      </c>
    </row>
    <row r="596" spans="12:63">
      <c r="L596" s="3"/>
      <c r="BK596" s="4" t="str">
        <f t="shared" si="7"/>
        <v/>
      </c>
    </row>
    <row r="597" spans="12:63">
      <c r="L597" s="3"/>
      <c r="BK597" s="4" t="str">
        <f t="shared" si="7"/>
        <v/>
      </c>
    </row>
    <row r="598" spans="12:63">
      <c r="L598" s="3"/>
      <c r="BK598" s="4" t="str">
        <f t="shared" si="7"/>
        <v/>
      </c>
    </row>
    <row r="599" spans="12:63">
      <c r="L599" s="3"/>
      <c r="BK599" s="4" t="str">
        <f t="shared" si="7"/>
        <v/>
      </c>
    </row>
    <row r="600" spans="12:63">
      <c r="L600" s="3"/>
      <c r="BK600" s="4" t="str">
        <f t="shared" si="7"/>
        <v/>
      </c>
    </row>
    <row r="601" spans="12:63">
      <c r="L601" s="3"/>
      <c r="BK601" s="4" t="str">
        <f t="shared" si="7"/>
        <v/>
      </c>
    </row>
    <row r="602" spans="12:63">
      <c r="L602" s="3"/>
      <c r="BK602" s="4" t="str">
        <f t="shared" si="7"/>
        <v/>
      </c>
    </row>
    <row r="603" spans="12:63">
      <c r="L603" s="3"/>
      <c r="BK603" s="4" t="str">
        <f t="shared" si="7"/>
        <v/>
      </c>
    </row>
    <row r="604" spans="12:63">
      <c r="L604" s="3"/>
      <c r="BK604" s="4" t="str">
        <f t="shared" si="7"/>
        <v/>
      </c>
    </row>
    <row r="605" spans="12:63">
      <c r="L605" s="3"/>
      <c r="BK605" s="4" t="str">
        <f t="shared" si="7"/>
        <v/>
      </c>
    </row>
    <row r="606" spans="12:63">
      <c r="L606" s="3"/>
      <c r="BK606" s="4" t="str">
        <f t="shared" si="7"/>
        <v/>
      </c>
    </row>
    <row r="607" spans="12:63">
      <c r="L607" s="3"/>
      <c r="BK607" s="4" t="str">
        <f t="shared" si="7"/>
        <v/>
      </c>
    </row>
    <row r="608" spans="12:63">
      <c r="L608" s="3"/>
      <c r="BK608" s="4" t="str">
        <f t="shared" ref="BK608:BK671" si="8">CONCATENATE(A608,B608)</f>
        <v/>
      </c>
    </row>
    <row r="609" spans="12:63">
      <c r="L609" s="3"/>
      <c r="BK609" s="4" t="str">
        <f t="shared" si="8"/>
        <v/>
      </c>
    </row>
    <row r="610" spans="12:63">
      <c r="L610" s="3"/>
      <c r="BK610" s="4" t="str">
        <f t="shared" si="8"/>
        <v/>
      </c>
    </row>
    <row r="611" spans="12:63">
      <c r="L611" s="3"/>
      <c r="BK611" s="4" t="str">
        <f t="shared" si="8"/>
        <v/>
      </c>
    </row>
    <row r="612" spans="12:63">
      <c r="L612" s="3"/>
      <c r="BK612" s="4" t="str">
        <f t="shared" si="8"/>
        <v/>
      </c>
    </row>
    <row r="613" spans="12:63">
      <c r="L613" s="3"/>
      <c r="BK613" s="4" t="str">
        <f t="shared" si="8"/>
        <v/>
      </c>
    </row>
    <row r="614" spans="12:63">
      <c r="L614" s="3"/>
      <c r="BK614" s="4" t="str">
        <f t="shared" si="8"/>
        <v/>
      </c>
    </row>
    <row r="615" spans="12:63">
      <c r="L615" s="3"/>
      <c r="BK615" s="4" t="str">
        <f t="shared" si="8"/>
        <v/>
      </c>
    </row>
    <row r="616" spans="12:63">
      <c r="L616" s="3"/>
      <c r="BK616" s="4" t="str">
        <f t="shared" si="8"/>
        <v/>
      </c>
    </row>
    <row r="617" spans="12:63">
      <c r="L617" s="3"/>
      <c r="BK617" s="4" t="str">
        <f t="shared" si="8"/>
        <v/>
      </c>
    </row>
    <row r="618" spans="12:63">
      <c r="L618" s="3"/>
      <c r="BK618" s="4" t="str">
        <f t="shared" si="8"/>
        <v/>
      </c>
    </row>
    <row r="619" spans="12:63">
      <c r="L619" s="3"/>
      <c r="BK619" s="4" t="str">
        <f t="shared" si="8"/>
        <v/>
      </c>
    </row>
    <row r="620" spans="12:63">
      <c r="L620" s="3"/>
      <c r="BK620" s="4" t="str">
        <f t="shared" si="8"/>
        <v/>
      </c>
    </row>
    <row r="621" spans="12:63">
      <c r="L621" s="3"/>
      <c r="BK621" s="4" t="str">
        <f t="shared" si="8"/>
        <v/>
      </c>
    </row>
    <row r="622" spans="12:63">
      <c r="L622" s="3"/>
      <c r="BK622" s="4" t="str">
        <f t="shared" si="8"/>
        <v/>
      </c>
    </row>
    <row r="623" spans="12:63">
      <c r="L623" s="3"/>
      <c r="BK623" s="4" t="str">
        <f t="shared" si="8"/>
        <v/>
      </c>
    </row>
    <row r="624" spans="12:63">
      <c r="L624" s="3"/>
      <c r="BK624" s="4" t="str">
        <f t="shared" si="8"/>
        <v/>
      </c>
    </row>
    <row r="625" spans="12:63">
      <c r="L625" s="3"/>
      <c r="BK625" s="4" t="str">
        <f t="shared" si="8"/>
        <v/>
      </c>
    </row>
    <row r="626" spans="12:63">
      <c r="L626" s="3"/>
      <c r="BK626" s="4" t="str">
        <f t="shared" si="8"/>
        <v/>
      </c>
    </row>
    <row r="627" spans="12:63">
      <c r="L627" s="3"/>
      <c r="BK627" s="4" t="str">
        <f t="shared" si="8"/>
        <v/>
      </c>
    </row>
    <row r="628" spans="12:63">
      <c r="L628" s="3"/>
      <c r="BK628" s="4" t="str">
        <f t="shared" si="8"/>
        <v/>
      </c>
    </row>
    <row r="629" spans="12:63">
      <c r="L629" s="3"/>
      <c r="BK629" s="4" t="str">
        <f t="shared" si="8"/>
        <v/>
      </c>
    </row>
    <row r="630" spans="12:63">
      <c r="L630" s="3"/>
      <c r="BK630" s="4" t="str">
        <f t="shared" si="8"/>
        <v/>
      </c>
    </row>
    <row r="631" spans="12:63">
      <c r="L631" s="3"/>
      <c r="BK631" s="4" t="str">
        <f t="shared" si="8"/>
        <v/>
      </c>
    </row>
    <row r="632" spans="12:63">
      <c r="L632" s="3"/>
      <c r="BK632" s="4" t="str">
        <f t="shared" si="8"/>
        <v/>
      </c>
    </row>
    <row r="633" spans="12:63">
      <c r="L633" s="3"/>
      <c r="BK633" s="4" t="str">
        <f t="shared" si="8"/>
        <v/>
      </c>
    </row>
    <row r="634" spans="12:63">
      <c r="L634" s="3"/>
      <c r="BK634" s="4" t="str">
        <f t="shared" si="8"/>
        <v/>
      </c>
    </row>
    <row r="635" spans="12:63">
      <c r="L635" s="3"/>
      <c r="BK635" s="4" t="str">
        <f t="shared" si="8"/>
        <v/>
      </c>
    </row>
    <row r="636" spans="12:63">
      <c r="L636" s="3"/>
      <c r="BK636" s="4" t="str">
        <f t="shared" si="8"/>
        <v/>
      </c>
    </row>
    <row r="637" spans="12:63">
      <c r="L637" s="3"/>
      <c r="BK637" s="4" t="str">
        <f t="shared" si="8"/>
        <v/>
      </c>
    </row>
    <row r="638" spans="12:63">
      <c r="L638" s="3"/>
      <c r="BK638" s="4" t="str">
        <f t="shared" si="8"/>
        <v/>
      </c>
    </row>
    <row r="639" spans="12:63">
      <c r="L639" s="3"/>
      <c r="BK639" s="4" t="str">
        <f t="shared" si="8"/>
        <v/>
      </c>
    </row>
    <row r="640" spans="12:63">
      <c r="L640" s="3"/>
      <c r="BK640" s="4" t="str">
        <f t="shared" si="8"/>
        <v/>
      </c>
    </row>
    <row r="641" spans="12:63">
      <c r="L641" s="3"/>
      <c r="BK641" s="4" t="str">
        <f t="shared" si="8"/>
        <v/>
      </c>
    </row>
    <row r="642" spans="12:63">
      <c r="L642" s="3"/>
      <c r="BK642" s="4" t="str">
        <f t="shared" si="8"/>
        <v/>
      </c>
    </row>
    <row r="643" spans="12:63">
      <c r="L643" s="3"/>
      <c r="BK643" s="4" t="str">
        <f t="shared" si="8"/>
        <v/>
      </c>
    </row>
    <row r="644" spans="12:63">
      <c r="L644" s="3"/>
      <c r="BK644" s="4" t="str">
        <f t="shared" si="8"/>
        <v/>
      </c>
    </row>
    <row r="645" spans="12:63">
      <c r="L645" s="3"/>
      <c r="BK645" s="4" t="str">
        <f t="shared" si="8"/>
        <v/>
      </c>
    </row>
    <row r="646" spans="12:63">
      <c r="L646" s="3"/>
      <c r="BK646" s="4" t="str">
        <f t="shared" si="8"/>
        <v/>
      </c>
    </row>
    <row r="647" spans="12:63">
      <c r="L647" s="3"/>
      <c r="BK647" s="4" t="str">
        <f t="shared" si="8"/>
        <v/>
      </c>
    </row>
    <row r="648" spans="12:63">
      <c r="L648" s="3"/>
      <c r="BK648" s="4" t="str">
        <f t="shared" si="8"/>
        <v/>
      </c>
    </row>
    <row r="649" spans="12:63">
      <c r="L649" s="3"/>
      <c r="BK649" s="4" t="str">
        <f t="shared" si="8"/>
        <v/>
      </c>
    </row>
    <row r="650" spans="12:63">
      <c r="L650" s="3"/>
      <c r="BK650" s="4" t="str">
        <f t="shared" si="8"/>
        <v/>
      </c>
    </row>
    <row r="651" spans="12:63">
      <c r="L651" s="3"/>
      <c r="BK651" s="4" t="str">
        <f t="shared" si="8"/>
        <v/>
      </c>
    </row>
    <row r="652" spans="12:63">
      <c r="L652" s="3"/>
      <c r="BK652" s="4" t="str">
        <f t="shared" si="8"/>
        <v/>
      </c>
    </row>
    <row r="653" spans="12:63">
      <c r="L653" s="3"/>
      <c r="BK653" s="4" t="str">
        <f t="shared" si="8"/>
        <v/>
      </c>
    </row>
    <row r="654" spans="12:63">
      <c r="L654" s="3"/>
      <c r="BK654" s="4" t="str">
        <f t="shared" si="8"/>
        <v/>
      </c>
    </row>
    <row r="655" spans="12:63">
      <c r="L655" s="3"/>
      <c r="BK655" s="4" t="str">
        <f t="shared" si="8"/>
        <v/>
      </c>
    </row>
    <row r="656" spans="12:63">
      <c r="L656" s="3"/>
      <c r="BK656" s="4" t="str">
        <f t="shared" si="8"/>
        <v/>
      </c>
    </row>
    <row r="657" spans="12:63">
      <c r="L657" s="3"/>
      <c r="BK657" s="4" t="str">
        <f t="shared" si="8"/>
        <v/>
      </c>
    </row>
    <row r="658" spans="12:63">
      <c r="L658" s="3"/>
      <c r="BK658" s="4" t="str">
        <f t="shared" si="8"/>
        <v/>
      </c>
    </row>
    <row r="659" spans="12:63">
      <c r="L659" s="3"/>
      <c r="BK659" s="4" t="str">
        <f t="shared" si="8"/>
        <v/>
      </c>
    </row>
    <row r="660" spans="12:63">
      <c r="L660" s="3"/>
      <c r="BK660" s="4" t="str">
        <f t="shared" si="8"/>
        <v/>
      </c>
    </row>
    <row r="661" spans="12:63">
      <c r="L661" s="3"/>
      <c r="BK661" s="4" t="str">
        <f t="shared" si="8"/>
        <v/>
      </c>
    </row>
    <row r="662" spans="12:63">
      <c r="L662" s="3"/>
      <c r="BK662" s="4" t="str">
        <f t="shared" si="8"/>
        <v/>
      </c>
    </row>
    <row r="663" spans="12:63">
      <c r="L663" s="3"/>
      <c r="BK663" s="4" t="str">
        <f t="shared" si="8"/>
        <v/>
      </c>
    </row>
    <row r="664" spans="12:63">
      <c r="L664" s="3"/>
      <c r="BK664" s="4" t="str">
        <f t="shared" si="8"/>
        <v/>
      </c>
    </row>
    <row r="665" spans="12:63">
      <c r="L665" s="3"/>
      <c r="BK665" s="4" t="str">
        <f t="shared" si="8"/>
        <v/>
      </c>
    </row>
    <row r="666" spans="12:63">
      <c r="L666" s="3"/>
      <c r="BK666" s="4" t="str">
        <f t="shared" si="8"/>
        <v/>
      </c>
    </row>
    <row r="667" spans="12:63">
      <c r="L667" s="3"/>
      <c r="BK667" s="4" t="str">
        <f t="shared" si="8"/>
        <v/>
      </c>
    </row>
    <row r="668" spans="12:63">
      <c r="L668" s="3"/>
      <c r="BK668" s="4" t="str">
        <f t="shared" si="8"/>
        <v/>
      </c>
    </row>
    <row r="669" spans="12:63">
      <c r="L669" s="3"/>
      <c r="BK669" s="4" t="str">
        <f t="shared" si="8"/>
        <v/>
      </c>
    </row>
    <row r="670" spans="12:63">
      <c r="L670" s="3"/>
      <c r="BK670" s="4" t="str">
        <f t="shared" si="8"/>
        <v/>
      </c>
    </row>
    <row r="671" spans="12:63">
      <c r="L671" s="3"/>
      <c r="BK671" s="4" t="str">
        <f t="shared" si="8"/>
        <v/>
      </c>
    </row>
    <row r="672" spans="12:63">
      <c r="L672" s="3"/>
      <c r="BK672" s="4" t="str">
        <f t="shared" ref="BK672:BK735" si="9">CONCATENATE(A672,B672)</f>
        <v/>
      </c>
    </row>
    <row r="673" spans="12:63">
      <c r="L673" s="3"/>
      <c r="BK673" s="4" t="str">
        <f t="shared" si="9"/>
        <v/>
      </c>
    </row>
    <row r="674" spans="12:63">
      <c r="L674" s="3"/>
      <c r="BK674" s="4" t="str">
        <f t="shared" si="9"/>
        <v/>
      </c>
    </row>
    <row r="675" spans="12:63">
      <c r="L675" s="3"/>
      <c r="BK675" s="4" t="str">
        <f t="shared" si="9"/>
        <v/>
      </c>
    </row>
    <row r="676" spans="12:63">
      <c r="L676" s="3"/>
      <c r="BK676" s="4" t="str">
        <f t="shared" si="9"/>
        <v/>
      </c>
    </row>
    <row r="677" spans="12:63">
      <c r="L677" s="3"/>
      <c r="BK677" s="4" t="str">
        <f t="shared" si="9"/>
        <v/>
      </c>
    </row>
    <row r="678" spans="12:63">
      <c r="L678" s="3"/>
      <c r="BK678" s="4" t="str">
        <f t="shared" si="9"/>
        <v/>
      </c>
    </row>
    <row r="679" spans="12:63">
      <c r="L679" s="3"/>
      <c r="BK679" s="4" t="str">
        <f t="shared" si="9"/>
        <v/>
      </c>
    </row>
    <row r="680" spans="12:63">
      <c r="L680" s="3"/>
      <c r="BK680" s="4" t="str">
        <f t="shared" si="9"/>
        <v/>
      </c>
    </row>
    <row r="681" spans="12:63">
      <c r="L681" s="3"/>
      <c r="BK681" s="4" t="str">
        <f t="shared" si="9"/>
        <v/>
      </c>
    </row>
    <row r="682" spans="12:63">
      <c r="L682" s="3"/>
      <c r="BK682" s="4" t="str">
        <f t="shared" si="9"/>
        <v/>
      </c>
    </row>
    <row r="683" spans="12:63">
      <c r="L683" s="3"/>
      <c r="BK683" s="4" t="str">
        <f t="shared" si="9"/>
        <v/>
      </c>
    </row>
    <row r="684" spans="12:63">
      <c r="L684" s="3"/>
      <c r="BK684" s="4" t="str">
        <f t="shared" si="9"/>
        <v/>
      </c>
    </row>
    <row r="685" spans="12:63">
      <c r="L685" s="3"/>
      <c r="BK685" s="4" t="str">
        <f t="shared" si="9"/>
        <v/>
      </c>
    </row>
    <row r="686" spans="12:63">
      <c r="L686" s="3"/>
      <c r="BK686" s="4" t="str">
        <f t="shared" si="9"/>
        <v/>
      </c>
    </row>
    <row r="687" spans="12:63">
      <c r="L687" s="3"/>
      <c r="BK687" s="4" t="str">
        <f t="shared" si="9"/>
        <v/>
      </c>
    </row>
    <row r="688" spans="12:63">
      <c r="L688" s="3"/>
      <c r="BK688" s="4" t="str">
        <f t="shared" si="9"/>
        <v/>
      </c>
    </row>
    <row r="689" spans="12:63">
      <c r="L689" s="3"/>
      <c r="BK689" s="4" t="str">
        <f t="shared" si="9"/>
        <v/>
      </c>
    </row>
    <row r="690" spans="12:63">
      <c r="L690" s="3"/>
      <c r="BK690" s="4" t="str">
        <f t="shared" si="9"/>
        <v/>
      </c>
    </row>
    <row r="691" spans="12:63">
      <c r="L691" s="3"/>
      <c r="BK691" s="4" t="str">
        <f t="shared" si="9"/>
        <v/>
      </c>
    </row>
    <row r="692" spans="12:63">
      <c r="L692" s="3"/>
      <c r="BK692" s="4" t="str">
        <f t="shared" si="9"/>
        <v/>
      </c>
    </row>
    <row r="693" spans="12:63">
      <c r="L693" s="3"/>
      <c r="BK693" s="4" t="str">
        <f t="shared" si="9"/>
        <v/>
      </c>
    </row>
    <row r="694" spans="12:63">
      <c r="L694" s="3"/>
      <c r="BK694" s="4" t="str">
        <f t="shared" si="9"/>
        <v/>
      </c>
    </row>
    <row r="695" spans="12:63">
      <c r="L695" s="3"/>
      <c r="BK695" s="4" t="str">
        <f t="shared" si="9"/>
        <v/>
      </c>
    </row>
    <row r="696" spans="12:63">
      <c r="L696" s="3"/>
      <c r="BK696" s="4" t="str">
        <f t="shared" si="9"/>
        <v/>
      </c>
    </row>
    <row r="697" spans="12:63">
      <c r="L697" s="3"/>
      <c r="BK697" s="4" t="str">
        <f t="shared" si="9"/>
        <v/>
      </c>
    </row>
    <row r="698" spans="12:63">
      <c r="L698" s="3"/>
      <c r="BK698" s="4" t="str">
        <f t="shared" si="9"/>
        <v/>
      </c>
    </row>
    <row r="699" spans="12:63">
      <c r="L699" s="3"/>
      <c r="BK699" s="4" t="str">
        <f t="shared" si="9"/>
        <v/>
      </c>
    </row>
    <row r="700" spans="12:63">
      <c r="L700" s="3"/>
      <c r="BK700" s="4" t="str">
        <f t="shared" si="9"/>
        <v/>
      </c>
    </row>
    <row r="701" spans="12:63">
      <c r="L701" s="3"/>
      <c r="BK701" s="4" t="str">
        <f t="shared" si="9"/>
        <v/>
      </c>
    </row>
    <row r="702" spans="12:63">
      <c r="L702" s="3"/>
      <c r="BK702" s="4" t="str">
        <f t="shared" si="9"/>
        <v/>
      </c>
    </row>
    <row r="703" spans="12:63">
      <c r="L703" s="3"/>
      <c r="BK703" s="4" t="str">
        <f t="shared" si="9"/>
        <v/>
      </c>
    </row>
    <row r="704" spans="12:63">
      <c r="L704" s="3"/>
      <c r="BK704" s="4" t="str">
        <f t="shared" si="9"/>
        <v/>
      </c>
    </row>
    <row r="705" spans="12:63">
      <c r="L705" s="3"/>
      <c r="BK705" s="4" t="str">
        <f t="shared" si="9"/>
        <v/>
      </c>
    </row>
    <row r="706" spans="12:63">
      <c r="L706" s="3"/>
      <c r="BK706" s="4" t="str">
        <f t="shared" si="9"/>
        <v/>
      </c>
    </row>
    <row r="707" spans="12:63">
      <c r="L707" s="3"/>
      <c r="BK707" s="4" t="str">
        <f t="shared" si="9"/>
        <v/>
      </c>
    </row>
    <row r="708" spans="12:63">
      <c r="L708" s="3"/>
      <c r="BK708" s="4" t="str">
        <f t="shared" si="9"/>
        <v/>
      </c>
    </row>
    <row r="709" spans="12:63">
      <c r="L709" s="3"/>
      <c r="BK709" s="4" t="str">
        <f t="shared" si="9"/>
        <v/>
      </c>
    </row>
    <row r="710" spans="12:63">
      <c r="L710" s="3"/>
      <c r="BK710" s="4" t="str">
        <f t="shared" si="9"/>
        <v/>
      </c>
    </row>
    <row r="711" spans="12:63">
      <c r="L711" s="3"/>
      <c r="BK711" s="4" t="str">
        <f t="shared" si="9"/>
        <v/>
      </c>
    </row>
    <row r="712" spans="12:63">
      <c r="L712" s="3"/>
      <c r="BK712" s="4" t="str">
        <f t="shared" si="9"/>
        <v/>
      </c>
    </row>
    <row r="713" spans="12:63">
      <c r="L713" s="3"/>
      <c r="BK713" s="4" t="str">
        <f t="shared" si="9"/>
        <v/>
      </c>
    </row>
    <row r="714" spans="12:63">
      <c r="L714" s="3"/>
      <c r="BK714" s="4" t="str">
        <f t="shared" si="9"/>
        <v/>
      </c>
    </row>
    <row r="715" spans="12:63">
      <c r="L715" s="3"/>
      <c r="BK715" s="4" t="str">
        <f t="shared" si="9"/>
        <v/>
      </c>
    </row>
    <row r="716" spans="12:63">
      <c r="L716" s="3"/>
      <c r="BK716" s="4" t="str">
        <f t="shared" si="9"/>
        <v/>
      </c>
    </row>
    <row r="717" spans="12:63">
      <c r="L717" s="3"/>
      <c r="BK717" s="4" t="str">
        <f t="shared" si="9"/>
        <v/>
      </c>
    </row>
    <row r="718" spans="12:63">
      <c r="L718" s="3"/>
      <c r="BK718" s="4" t="str">
        <f t="shared" si="9"/>
        <v/>
      </c>
    </row>
    <row r="719" spans="12:63">
      <c r="L719" s="3"/>
      <c r="BK719" s="4" t="str">
        <f t="shared" si="9"/>
        <v/>
      </c>
    </row>
    <row r="720" spans="12:63">
      <c r="L720" s="3"/>
      <c r="BK720" s="4" t="str">
        <f t="shared" si="9"/>
        <v/>
      </c>
    </row>
    <row r="721" spans="12:63">
      <c r="L721" s="3"/>
      <c r="BK721" s="4" t="str">
        <f t="shared" si="9"/>
        <v/>
      </c>
    </row>
    <row r="722" spans="12:63">
      <c r="L722" s="3"/>
      <c r="BK722" s="4" t="str">
        <f t="shared" si="9"/>
        <v/>
      </c>
    </row>
    <row r="723" spans="12:63">
      <c r="L723" s="3"/>
      <c r="BK723" s="4" t="str">
        <f t="shared" si="9"/>
        <v/>
      </c>
    </row>
    <row r="724" spans="12:63">
      <c r="L724" s="3"/>
      <c r="BK724" s="4" t="str">
        <f t="shared" si="9"/>
        <v/>
      </c>
    </row>
    <row r="725" spans="12:63">
      <c r="L725" s="3"/>
      <c r="BK725" s="4" t="str">
        <f t="shared" si="9"/>
        <v/>
      </c>
    </row>
    <row r="726" spans="12:63">
      <c r="L726" s="3"/>
      <c r="BK726" s="4" t="str">
        <f t="shared" si="9"/>
        <v/>
      </c>
    </row>
    <row r="727" spans="12:63">
      <c r="L727" s="3"/>
      <c r="BK727" s="4" t="str">
        <f t="shared" si="9"/>
        <v/>
      </c>
    </row>
    <row r="728" spans="12:63">
      <c r="L728" s="3"/>
      <c r="BK728" s="4" t="str">
        <f t="shared" si="9"/>
        <v/>
      </c>
    </row>
    <row r="729" spans="12:63">
      <c r="L729" s="3"/>
      <c r="BK729" s="4" t="str">
        <f t="shared" si="9"/>
        <v/>
      </c>
    </row>
    <row r="730" spans="12:63">
      <c r="L730" s="3"/>
      <c r="BK730" s="4" t="str">
        <f t="shared" si="9"/>
        <v/>
      </c>
    </row>
    <row r="731" spans="12:63">
      <c r="L731" s="3"/>
      <c r="BK731" s="4" t="str">
        <f t="shared" si="9"/>
        <v/>
      </c>
    </row>
    <row r="732" spans="12:63">
      <c r="L732" s="3"/>
      <c r="BK732" s="4" t="str">
        <f t="shared" si="9"/>
        <v/>
      </c>
    </row>
    <row r="733" spans="12:63">
      <c r="L733" s="3"/>
      <c r="BK733" s="4" t="str">
        <f t="shared" si="9"/>
        <v/>
      </c>
    </row>
    <row r="734" spans="12:63">
      <c r="L734" s="3"/>
      <c r="BK734" s="4" t="str">
        <f t="shared" si="9"/>
        <v/>
      </c>
    </row>
    <row r="735" spans="12:63">
      <c r="L735" s="3"/>
      <c r="BK735" s="4" t="str">
        <f t="shared" si="9"/>
        <v/>
      </c>
    </row>
    <row r="736" spans="12:63">
      <c r="L736" s="3"/>
      <c r="BK736" s="4" t="str">
        <f t="shared" ref="BK736:BK799" si="10">CONCATENATE(A736,B736)</f>
        <v/>
      </c>
    </row>
    <row r="737" spans="12:63">
      <c r="L737" s="3"/>
      <c r="BK737" s="4" t="str">
        <f t="shared" si="10"/>
        <v/>
      </c>
    </row>
    <row r="738" spans="12:63">
      <c r="L738" s="3"/>
      <c r="BK738" s="4" t="str">
        <f t="shared" si="10"/>
        <v/>
      </c>
    </row>
    <row r="739" spans="12:63">
      <c r="L739" s="3"/>
      <c r="BK739" s="4" t="str">
        <f t="shared" si="10"/>
        <v/>
      </c>
    </row>
    <row r="740" spans="12:63">
      <c r="L740" s="3"/>
      <c r="BK740" s="4" t="str">
        <f t="shared" si="10"/>
        <v/>
      </c>
    </row>
    <row r="741" spans="12:63">
      <c r="L741" s="3"/>
      <c r="BK741" s="4" t="str">
        <f t="shared" si="10"/>
        <v/>
      </c>
    </row>
    <row r="742" spans="12:63">
      <c r="L742" s="3"/>
      <c r="BK742" s="4" t="str">
        <f t="shared" si="10"/>
        <v/>
      </c>
    </row>
    <row r="743" spans="12:63">
      <c r="L743" s="3"/>
      <c r="BK743" s="4" t="str">
        <f t="shared" si="10"/>
        <v/>
      </c>
    </row>
    <row r="744" spans="12:63">
      <c r="L744" s="3"/>
      <c r="BK744" s="4" t="str">
        <f t="shared" si="10"/>
        <v/>
      </c>
    </row>
    <row r="745" spans="12:63">
      <c r="L745" s="3"/>
      <c r="BK745" s="4" t="str">
        <f t="shared" si="10"/>
        <v/>
      </c>
    </row>
    <row r="746" spans="12:63">
      <c r="L746" s="3"/>
      <c r="BK746" s="4" t="str">
        <f t="shared" si="10"/>
        <v/>
      </c>
    </row>
    <row r="747" spans="12:63">
      <c r="L747" s="3"/>
      <c r="BK747" s="4" t="str">
        <f t="shared" si="10"/>
        <v/>
      </c>
    </row>
    <row r="748" spans="12:63">
      <c r="L748" s="3"/>
      <c r="BK748" s="4" t="str">
        <f t="shared" si="10"/>
        <v/>
      </c>
    </row>
    <row r="749" spans="12:63">
      <c r="L749" s="3"/>
      <c r="BK749" s="4" t="str">
        <f t="shared" si="10"/>
        <v/>
      </c>
    </row>
    <row r="750" spans="12:63">
      <c r="L750" s="3"/>
      <c r="BK750" s="4" t="str">
        <f t="shared" si="10"/>
        <v/>
      </c>
    </row>
    <row r="751" spans="12:63">
      <c r="L751" s="3"/>
      <c r="BK751" s="4" t="str">
        <f t="shared" si="10"/>
        <v/>
      </c>
    </row>
    <row r="752" spans="12:63">
      <c r="L752" s="3"/>
      <c r="BK752" s="4" t="str">
        <f t="shared" si="10"/>
        <v/>
      </c>
    </row>
    <row r="753" spans="12:63">
      <c r="L753" s="3"/>
      <c r="BK753" s="4" t="str">
        <f t="shared" si="10"/>
        <v/>
      </c>
    </row>
    <row r="754" spans="12:63">
      <c r="L754" s="3"/>
      <c r="BK754" s="4" t="str">
        <f t="shared" si="10"/>
        <v/>
      </c>
    </row>
    <row r="755" spans="12:63">
      <c r="L755" s="3"/>
      <c r="BK755" s="4" t="str">
        <f t="shared" si="10"/>
        <v/>
      </c>
    </row>
    <row r="756" spans="12:63">
      <c r="L756" s="3"/>
      <c r="BK756" s="4" t="str">
        <f t="shared" si="10"/>
        <v/>
      </c>
    </row>
    <row r="757" spans="12:63">
      <c r="L757" s="3"/>
      <c r="BK757" s="4" t="str">
        <f t="shared" si="10"/>
        <v/>
      </c>
    </row>
    <row r="758" spans="12:63">
      <c r="L758" s="3"/>
      <c r="BK758" s="4" t="str">
        <f t="shared" si="10"/>
        <v/>
      </c>
    </row>
    <row r="759" spans="12:63">
      <c r="L759" s="3"/>
      <c r="BK759" s="4" t="str">
        <f t="shared" si="10"/>
        <v/>
      </c>
    </row>
    <row r="760" spans="12:63">
      <c r="L760" s="3"/>
      <c r="BK760" s="4" t="str">
        <f t="shared" si="10"/>
        <v/>
      </c>
    </row>
    <row r="761" spans="12:63">
      <c r="L761" s="3"/>
      <c r="BK761" s="4" t="str">
        <f t="shared" si="10"/>
        <v/>
      </c>
    </row>
    <row r="762" spans="12:63">
      <c r="L762" s="3"/>
      <c r="BK762" s="4" t="str">
        <f t="shared" si="10"/>
        <v/>
      </c>
    </row>
    <row r="763" spans="12:63">
      <c r="L763" s="3"/>
      <c r="BK763" s="4" t="str">
        <f t="shared" si="10"/>
        <v/>
      </c>
    </row>
    <row r="764" spans="12:63">
      <c r="L764" s="3"/>
      <c r="BK764" s="4" t="str">
        <f t="shared" si="10"/>
        <v/>
      </c>
    </row>
    <row r="765" spans="12:63">
      <c r="L765" s="3"/>
      <c r="BK765" s="4" t="str">
        <f t="shared" si="10"/>
        <v/>
      </c>
    </row>
    <row r="766" spans="12:63">
      <c r="L766" s="3"/>
      <c r="BK766" s="4" t="str">
        <f t="shared" si="10"/>
        <v/>
      </c>
    </row>
    <row r="767" spans="12:63">
      <c r="L767" s="3"/>
      <c r="BK767" s="4" t="str">
        <f t="shared" si="10"/>
        <v/>
      </c>
    </row>
    <row r="768" spans="12:63">
      <c r="L768" s="3"/>
      <c r="BK768" s="4" t="str">
        <f t="shared" si="10"/>
        <v/>
      </c>
    </row>
    <row r="769" spans="12:63">
      <c r="L769" s="3"/>
      <c r="BK769" s="4" t="str">
        <f t="shared" si="10"/>
        <v/>
      </c>
    </row>
    <row r="770" spans="12:63">
      <c r="L770" s="3"/>
      <c r="BK770" s="4" t="str">
        <f t="shared" si="10"/>
        <v/>
      </c>
    </row>
    <row r="771" spans="12:63">
      <c r="L771" s="3"/>
      <c r="BK771" s="4" t="str">
        <f t="shared" si="10"/>
        <v/>
      </c>
    </row>
    <row r="772" spans="12:63">
      <c r="L772" s="3"/>
      <c r="BK772" s="4" t="str">
        <f t="shared" si="10"/>
        <v/>
      </c>
    </row>
    <row r="773" spans="12:63">
      <c r="L773" s="3"/>
      <c r="BK773" s="4" t="str">
        <f t="shared" si="10"/>
        <v/>
      </c>
    </row>
    <row r="774" spans="12:63">
      <c r="L774" s="3"/>
      <c r="BK774" s="4" t="str">
        <f t="shared" si="10"/>
        <v/>
      </c>
    </row>
    <row r="775" spans="12:63">
      <c r="L775" s="3"/>
      <c r="BK775" s="4" t="str">
        <f t="shared" si="10"/>
        <v/>
      </c>
    </row>
    <row r="776" spans="12:63">
      <c r="L776" s="3"/>
      <c r="BK776" s="4" t="str">
        <f t="shared" si="10"/>
        <v/>
      </c>
    </row>
    <row r="777" spans="12:63">
      <c r="L777" s="3"/>
      <c r="BK777" s="4" t="str">
        <f t="shared" si="10"/>
        <v/>
      </c>
    </row>
    <row r="778" spans="12:63">
      <c r="L778" s="3"/>
      <c r="BK778" s="4" t="str">
        <f t="shared" si="10"/>
        <v/>
      </c>
    </row>
    <row r="779" spans="12:63">
      <c r="L779" s="3"/>
      <c r="BK779" s="4" t="str">
        <f t="shared" si="10"/>
        <v/>
      </c>
    </row>
    <row r="780" spans="12:63">
      <c r="L780" s="3"/>
      <c r="BK780" s="4" t="str">
        <f t="shared" si="10"/>
        <v/>
      </c>
    </row>
    <row r="781" spans="12:63">
      <c r="L781" s="3"/>
      <c r="BK781" s="4" t="str">
        <f t="shared" si="10"/>
        <v/>
      </c>
    </row>
    <row r="782" spans="12:63">
      <c r="L782" s="3"/>
      <c r="BK782" s="4" t="str">
        <f t="shared" si="10"/>
        <v/>
      </c>
    </row>
    <row r="783" spans="12:63">
      <c r="L783" s="3"/>
      <c r="BK783" s="4" t="str">
        <f t="shared" si="10"/>
        <v/>
      </c>
    </row>
    <row r="784" spans="12:63">
      <c r="L784" s="3"/>
      <c r="BK784" s="4" t="str">
        <f t="shared" si="10"/>
        <v/>
      </c>
    </row>
    <row r="785" spans="12:63">
      <c r="L785" s="3"/>
      <c r="BK785" s="4" t="str">
        <f t="shared" si="10"/>
        <v/>
      </c>
    </row>
    <row r="786" spans="12:63">
      <c r="L786" s="3"/>
      <c r="BK786" s="4" t="str">
        <f t="shared" si="10"/>
        <v/>
      </c>
    </row>
    <row r="787" spans="12:63">
      <c r="L787" s="3"/>
      <c r="BK787" s="4" t="str">
        <f t="shared" si="10"/>
        <v/>
      </c>
    </row>
    <row r="788" spans="12:63">
      <c r="L788" s="3"/>
      <c r="BK788" s="4" t="str">
        <f t="shared" si="10"/>
        <v/>
      </c>
    </row>
    <row r="789" spans="12:63">
      <c r="L789" s="3"/>
      <c r="BK789" s="4" t="str">
        <f t="shared" si="10"/>
        <v/>
      </c>
    </row>
    <row r="790" spans="12:63">
      <c r="L790" s="3"/>
      <c r="BK790" s="4" t="str">
        <f t="shared" si="10"/>
        <v/>
      </c>
    </row>
    <row r="791" spans="12:63">
      <c r="L791" s="3"/>
      <c r="BK791" s="4" t="str">
        <f t="shared" si="10"/>
        <v/>
      </c>
    </row>
    <row r="792" spans="12:63">
      <c r="L792" s="3"/>
      <c r="BK792" s="4" t="str">
        <f t="shared" si="10"/>
        <v/>
      </c>
    </row>
    <row r="793" spans="12:63">
      <c r="L793" s="3"/>
      <c r="BK793" s="4" t="str">
        <f t="shared" si="10"/>
        <v/>
      </c>
    </row>
    <row r="794" spans="12:63">
      <c r="L794" s="3"/>
      <c r="BK794" s="4" t="str">
        <f t="shared" si="10"/>
        <v/>
      </c>
    </row>
    <row r="795" spans="12:63">
      <c r="L795" s="3"/>
      <c r="BK795" s="4" t="str">
        <f t="shared" si="10"/>
        <v/>
      </c>
    </row>
    <row r="796" spans="12:63">
      <c r="L796" s="3"/>
      <c r="BK796" s="4" t="str">
        <f t="shared" si="10"/>
        <v/>
      </c>
    </row>
    <row r="797" spans="12:63">
      <c r="L797" s="3"/>
      <c r="BK797" s="4" t="str">
        <f t="shared" si="10"/>
        <v/>
      </c>
    </row>
    <row r="798" spans="12:63">
      <c r="L798" s="3"/>
      <c r="BK798" s="4" t="str">
        <f t="shared" si="10"/>
        <v/>
      </c>
    </row>
    <row r="799" spans="12:63">
      <c r="L799" s="3"/>
      <c r="BK799" s="4" t="str">
        <f t="shared" si="10"/>
        <v/>
      </c>
    </row>
    <row r="800" spans="12:63">
      <c r="L800" s="3"/>
      <c r="BK800" s="4" t="str">
        <f t="shared" ref="BK800:BK863" si="11">CONCATENATE(A800,B800)</f>
        <v/>
      </c>
    </row>
    <row r="801" spans="12:63">
      <c r="L801" s="3"/>
      <c r="BK801" s="4" t="str">
        <f t="shared" si="11"/>
        <v/>
      </c>
    </row>
    <row r="802" spans="12:63">
      <c r="L802" s="3"/>
      <c r="BK802" s="4" t="str">
        <f t="shared" si="11"/>
        <v/>
      </c>
    </row>
    <row r="803" spans="12:63">
      <c r="L803" s="3"/>
      <c r="BK803" s="4" t="str">
        <f t="shared" si="11"/>
        <v/>
      </c>
    </row>
    <row r="804" spans="12:63">
      <c r="L804" s="3"/>
      <c r="BK804" s="4" t="str">
        <f t="shared" si="11"/>
        <v/>
      </c>
    </row>
    <row r="805" spans="12:63">
      <c r="L805" s="3"/>
      <c r="BK805" s="4" t="str">
        <f t="shared" si="11"/>
        <v/>
      </c>
    </row>
    <row r="806" spans="12:63">
      <c r="L806" s="3"/>
      <c r="BK806" s="4" t="str">
        <f t="shared" si="11"/>
        <v/>
      </c>
    </row>
    <row r="807" spans="12:63">
      <c r="L807" s="3"/>
      <c r="BK807" s="4" t="str">
        <f t="shared" si="11"/>
        <v/>
      </c>
    </row>
    <row r="808" spans="12:63">
      <c r="L808" s="3"/>
      <c r="BK808" s="4" t="str">
        <f t="shared" si="11"/>
        <v/>
      </c>
    </row>
    <row r="809" spans="12:63">
      <c r="L809" s="3"/>
      <c r="BK809" s="4" t="str">
        <f t="shared" si="11"/>
        <v/>
      </c>
    </row>
    <row r="810" spans="12:63">
      <c r="L810" s="3"/>
      <c r="BK810" s="4" t="str">
        <f t="shared" si="11"/>
        <v/>
      </c>
    </row>
    <row r="811" spans="12:63">
      <c r="L811" s="3"/>
      <c r="BK811" s="4" t="str">
        <f t="shared" si="11"/>
        <v/>
      </c>
    </row>
    <row r="812" spans="12:63">
      <c r="L812" s="3"/>
      <c r="BK812" s="4" t="str">
        <f t="shared" si="11"/>
        <v/>
      </c>
    </row>
    <row r="813" spans="12:63">
      <c r="L813" s="3"/>
      <c r="BK813" s="4" t="str">
        <f t="shared" si="11"/>
        <v/>
      </c>
    </row>
    <row r="814" spans="12:63">
      <c r="L814" s="3"/>
      <c r="BK814" s="4" t="str">
        <f t="shared" si="11"/>
        <v/>
      </c>
    </row>
    <row r="815" spans="12:63">
      <c r="L815" s="3"/>
      <c r="BK815" s="4" t="str">
        <f t="shared" si="11"/>
        <v/>
      </c>
    </row>
    <row r="816" spans="12:63">
      <c r="L816" s="3"/>
      <c r="BK816" s="4" t="str">
        <f t="shared" si="11"/>
        <v/>
      </c>
    </row>
    <row r="817" spans="12:63">
      <c r="L817" s="3"/>
      <c r="BK817" s="4" t="str">
        <f t="shared" si="11"/>
        <v/>
      </c>
    </row>
    <row r="818" spans="12:63">
      <c r="L818" s="3"/>
      <c r="BK818" s="4" t="str">
        <f t="shared" si="11"/>
        <v/>
      </c>
    </row>
    <row r="819" spans="12:63">
      <c r="L819" s="3"/>
      <c r="BK819" s="4" t="str">
        <f t="shared" si="11"/>
        <v/>
      </c>
    </row>
    <row r="820" spans="12:63">
      <c r="L820" s="3"/>
      <c r="BK820" s="4" t="str">
        <f t="shared" si="11"/>
        <v/>
      </c>
    </row>
    <row r="821" spans="12:63">
      <c r="L821" s="3"/>
      <c r="BK821" s="4" t="str">
        <f t="shared" si="11"/>
        <v/>
      </c>
    </row>
    <row r="822" spans="12:63">
      <c r="L822" s="3"/>
      <c r="BK822" s="4" t="str">
        <f t="shared" si="11"/>
        <v/>
      </c>
    </row>
    <row r="823" spans="12:63">
      <c r="L823" s="3"/>
      <c r="BK823" s="4" t="str">
        <f t="shared" si="11"/>
        <v/>
      </c>
    </row>
    <row r="824" spans="12:63">
      <c r="L824" s="3"/>
      <c r="BK824" s="4" t="str">
        <f t="shared" si="11"/>
        <v/>
      </c>
    </row>
    <row r="825" spans="12:63">
      <c r="L825" s="3"/>
      <c r="BK825" s="4" t="str">
        <f t="shared" si="11"/>
        <v/>
      </c>
    </row>
    <row r="826" spans="12:63">
      <c r="L826" s="3"/>
      <c r="BK826" s="4" t="str">
        <f t="shared" si="11"/>
        <v/>
      </c>
    </row>
    <row r="827" spans="12:63">
      <c r="L827" s="3"/>
      <c r="BK827" s="4" t="str">
        <f t="shared" si="11"/>
        <v/>
      </c>
    </row>
    <row r="828" spans="12:63">
      <c r="L828" s="3"/>
      <c r="BK828" s="4" t="str">
        <f t="shared" si="11"/>
        <v/>
      </c>
    </row>
    <row r="829" spans="12:63">
      <c r="L829" s="3"/>
      <c r="BK829" s="4" t="str">
        <f t="shared" si="11"/>
        <v/>
      </c>
    </row>
    <row r="830" spans="12:63">
      <c r="L830" s="3"/>
      <c r="BK830" s="4" t="str">
        <f t="shared" si="11"/>
        <v/>
      </c>
    </row>
    <row r="831" spans="12:63">
      <c r="L831" s="3"/>
      <c r="BK831" s="4" t="str">
        <f t="shared" si="11"/>
        <v/>
      </c>
    </row>
    <row r="832" spans="12:63">
      <c r="L832" s="3"/>
      <c r="BK832" s="4" t="str">
        <f t="shared" si="11"/>
        <v/>
      </c>
    </row>
    <row r="833" spans="12:63">
      <c r="L833" s="3"/>
      <c r="BK833" s="4" t="str">
        <f t="shared" si="11"/>
        <v/>
      </c>
    </row>
    <row r="834" spans="12:63">
      <c r="L834" s="3"/>
      <c r="BK834" s="4" t="str">
        <f t="shared" si="11"/>
        <v/>
      </c>
    </row>
    <row r="835" spans="12:63">
      <c r="L835" s="3"/>
      <c r="BK835" s="4" t="str">
        <f t="shared" si="11"/>
        <v/>
      </c>
    </row>
    <row r="836" spans="12:63">
      <c r="L836" s="3"/>
      <c r="BK836" s="4" t="str">
        <f t="shared" si="11"/>
        <v/>
      </c>
    </row>
    <row r="837" spans="12:63">
      <c r="L837" s="3"/>
      <c r="BK837" s="4" t="str">
        <f t="shared" si="11"/>
        <v/>
      </c>
    </row>
    <row r="838" spans="12:63">
      <c r="L838" s="3"/>
      <c r="BK838" s="4" t="str">
        <f t="shared" si="11"/>
        <v/>
      </c>
    </row>
    <row r="839" spans="12:63">
      <c r="L839" s="3"/>
      <c r="BK839" s="4" t="str">
        <f t="shared" si="11"/>
        <v/>
      </c>
    </row>
    <row r="840" spans="12:63">
      <c r="L840" s="3"/>
      <c r="BK840" s="4" t="str">
        <f t="shared" si="11"/>
        <v/>
      </c>
    </row>
    <row r="841" spans="12:63">
      <c r="L841" s="3"/>
      <c r="BK841" s="4" t="str">
        <f t="shared" si="11"/>
        <v/>
      </c>
    </row>
    <row r="842" spans="12:63">
      <c r="L842" s="3"/>
      <c r="BK842" s="4" t="str">
        <f t="shared" si="11"/>
        <v/>
      </c>
    </row>
    <row r="843" spans="12:63">
      <c r="L843" s="3"/>
      <c r="BK843" s="4" t="str">
        <f t="shared" si="11"/>
        <v/>
      </c>
    </row>
    <row r="844" spans="12:63">
      <c r="L844" s="3"/>
      <c r="BK844" s="4" t="str">
        <f t="shared" si="11"/>
        <v/>
      </c>
    </row>
    <row r="845" spans="12:63">
      <c r="L845" s="3"/>
      <c r="BK845" s="4" t="str">
        <f t="shared" si="11"/>
        <v/>
      </c>
    </row>
    <row r="846" spans="12:63">
      <c r="L846" s="3"/>
      <c r="BK846" s="4" t="str">
        <f t="shared" si="11"/>
        <v/>
      </c>
    </row>
    <row r="847" spans="12:63">
      <c r="L847" s="3"/>
      <c r="BK847" s="4" t="str">
        <f t="shared" si="11"/>
        <v/>
      </c>
    </row>
    <row r="848" spans="12:63">
      <c r="L848" s="3"/>
      <c r="BK848" s="4" t="str">
        <f t="shared" si="11"/>
        <v/>
      </c>
    </row>
    <row r="849" spans="12:63">
      <c r="L849" s="3"/>
      <c r="BK849" s="4" t="str">
        <f t="shared" si="11"/>
        <v/>
      </c>
    </row>
    <row r="850" spans="12:63">
      <c r="L850" s="3"/>
      <c r="BK850" s="4" t="str">
        <f t="shared" si="11"/>
        <v/>
      </c>
    </row>
    <row r="851" spans="12:63">
      <c r="L851" s="3"/>
      <c r="BK851" s="4" t="str">
        <f t="shared" si="11"/>
        <v/>
      </c>
    </row>
    <row r="852" spans="12:63">
      <c r="L852" s="3"/>
      <c r="BK852" s="4" t="str">
        <f t="shared" si="11"/>
        <v/>
      </c>
    </row>
    <row r="853" spans="12:63">
      <c r="L853" s="3"/>
      <c r="BK853" s="4" t="str">
        <f t="shared" si="11"/>
        <v/>
      </c>
    </row>
    <row r="854" spans="12:63">
      <c r="L854" s="3"/>
      <c r="BK854" s="4" t="str">
        <f t="shared" si="11"/>
        <v/>
      </c>
    </row>
    <row r="855" spans="12:63">
      <c r="L855" s="3"/>
      <c r="BK855" s="4" t="str">
        <f t="shared" si="11"/>
        <v/>
      </c>
    </row>
    <row r="856" spans="12:63">
      <c r="L856" s="3"/>
      <c r="BK856" s="4" t="str">
        <f t="shared" si="11"/>
        <v/>
      </c>
    </row>
    <row r="857" spans="12:63">
      <c r="L857" s="3"/>
      <c r="BK857" s="4" t="str">
        <f t="shared" si="11"/>
        <v/>
      </c>
    </row>
    <row r="858" spans="12:63">
      <c r="L858" s="3"/>
      <c r="BK858" s="4" t="str">
        <f t="shared" si="11"/>
        <v/>
      </c>
    </row>
    <row r="859" spans="12:63">
      <c r="L859" s="3"/>
      <c r="BK859" s="4" t="str">
        <f t="shared" si="11"/>
        <v/>
      </c>
    </row>
    <row r="860" spans="12:63">
      <c r="L860" s="3"/>
      <c r="BK860" s="4" t="str">
        <f t="shared" si="11"/>
        <v/>
      </c>
    </row>
    <row r="861" spans="12:63">
      <c r="L861" s="3"/>
      <c r="BK861" s="4" t="str">
        <f t="shared" si="11"/>
        <v/>
      </c>
    </row>
    <row r="862" spans="12:63">
      <c r="L862" s="3"/>
      <c r="BK862" s="4" t="str">
        <f t="shared" si="11"/>
        <v/>
      </c>
    </row>
    <row r="863" spans="12:63">
      <c r="L863" s="3"/>
      <c r="BK863" s="4" t="str">
        <f t="shared" si="11"/>
        <v/>
      </c>
    </row>
    <row r="864" spans="12:63">
      <c r="L864" s="3"/>
      <c r="BK864" s="4" t="str">
        <f t="shared" ref="BK864:BK927" si="12">CONCATENATE(A864,B864)</f>
        <v/>
      </c>
    </row>
    <row r="865" spans="12:63">
      <c r="L865" s="3"/>
      <c r="BK865" s="4" t="str">
        <f t="shared" si="12"/>
        <v/>
      </c>
    </row>
    <row r="866" spans="12:63">
      <c r="L866" s="3"/>
      <c r="BK866" s="4" t="str">
        <f t="shared" si="12"/>
        <v/>
      </c>
    </row>
    <row r="867" spans="12:63">
      <c r="L867" s="3"/>
      <c r="BK867" s="4" t="str">
        <f t="shared" si="12"/>
        <v/>
      </c>
    </row>
    <row r="868" spans="12:63">
      <c r="L868" s="3"/>
      <c r="BK868" s="4" t="str">
        <f t="shared" si="12"/>
        <v/>
      </c>
    </row>
    <row r="869" spans="12:63">
      <c r="L869" s="3"/>
      <c r="BK869" s="4" t="str">
        <f t="shared" si="12"/>
        <v/>
      </c>
    </row>
    <row r="870" spans="12:63">
      <c r="L870" s="3"/>
      <c r="BK870" s="4" t="str">
        <f t="shared" si="12"/>
        <v/>
      </c>
    </row>
    <row r="871" spans="12:63">
      <c r="L871" s="3"/>
      <c r="BK871" s="4" t="str">
        <f t="shared" si="12"/>
        <v/>
      </c>
    </row>
    <row r="872" spans="12:63">
      <c r="L872" s="3"/>
      <c r="BK872" s="4" t="str">
        <f t="shared" si="12"/>
        <v/>
      </c>
    </row>
    <row r="873" spans="12:63">
      <c r="L873" s="3"/>
      <c r="BK873" s="4" t="str">
        <f t="shared" si="12"/>
        <v/>
      </c>
    </row>
    <row r="874" spans="12:63">
      <c r="L874" s="3"/>
      <c r="BK874" s="4" t="str">
        <f t="shared" si="12"/>
        <v/>
      </c>
    </row>
    <row r="875" spans="12:63">
      <c r="L875" s="3"/>
      <c r="BK875" s="4" t="str">
        <f t="shared" si="12"/>
        <v/>
      </c>
    </row>
    <row r="876" spans="12:63">
      <c r="L876" s="3"/>
      <c r="BK876" s="4" t="str">
        <f t="shared" si="12"/>
        <v/>
      </c>
    </row>
    <row r="877" spans="12:63">
      <c r="L877" s="3"/>
      <c r="BK877" s="4" t="str">
        <f t="shared" si="12"/>
        <v/>
      </c>
    </row>
    <row r="878" spans="12:63">
      <c r="L878" s="3"/>
      <c r="BK878" s="4" t="str">
        <f t="shared" si="12"/>
        <v/>
      </c>
    </row>
    <row r="879" spans="12:63">
      <c r="L879" s="3"/>
      <c r="BK879" s="4" t="str">
        <f t="shared" si="12"/>
        <v/>
      </c>
    </row>
    <row r="880" spans="12:63">
      <c r="L880" s="3"/>
      <c r="BK880" s="4" t="str">
        <f t="shared" si="12"/>
        <v/>
      </c>
    </row>
    <row r="881" spans="12:63">
      <c r="L881" s="3"/>
      <c r="BK881" s="4" t="str">
        <f t="shared" si="12"/>
        <v/>
      </c>
    </row>
    <row r="882" spans="12:63">
      <c r="L882" s="3"/>
      <c r="BK882" s="4" t="str">
        <f t="shared" si="12"/>
        <v/>
      </c>
    </row>
    <row r="883" spans="12:63">
      <c r="L883" s="3"/>
      <c r="BK883" s="4" t="str">
        <f t="shared" si="12"/>
        <v/>
      </c>
    </row>
    <row r="884" spans="12:63">
      <c r="L884" s="3"/>
      <c r="BK884" s="4" t="str">
        <f t="shared" si="12"/>
        <v/>
      </c>
    </row>
    <row r="885" spans="12:63">
      <c r="L885" s="3"/>
      <c r="BK885" s="4" t="str">
        <f t="shared" si="12"/>
        <v/>
      </c>
    </row>
    <row r="886" spans="12:63">
      <c r="L886" s="3"/>
      <c r="BK886" s="4" t="str">
        <f t="shared" si="12"/>
        <v/>
      </c>
    </row>
    <row r="887" spans="12:63">
      <c r="L887" s="3"/>
      <c r="BK887" s="4" t="str">
        <f t="shared" si="12"/>
        <v/>
      </c>
    </row>
    <row r="888" spans="12:63">
      <c r="L888" s="3"/>
      <c r="BK888" s="4" t="str">
        <f t="shared" si="12"/>
        <v/>
      </c>
    </row>
    <row r="889" spans="12:63">
      <c r="L889" s="3"/>
      <c r="BK889" s="4" t="str">
        <f t="shared" si="12"/>
        <v/>
      </c>
    </row>
    <row r="890" spans="12:63">
      <c r="L890" s="3"/>
      <c r="BK890" s="4" t="str">
        <f t="shared" si="12"/>
        <v/>
      </c>
    </row>
    <row r="891" spans="12:63">
      <c r="L891" s="3"/>
      <c r="BK891" s="4" t="str">
        <f t="shared" si="12"/>
        <v/>
      </c>
    </row>
    <row r="892" spans="12:63">
      <c r="L892" s="3"/>
      <c r="BK892" s="4" t="str">
        <f t="shared" si="12"/>
        <v/>
      </c>
    </row>
    <row r="893" spans="12:63">
      <c r="L893" s="3"/>
      <c r="BK893" s="4" t="str">
        <f t="shared" si="12"/>
        <v/>
      </c>
    </row>
    <row r="894" spans="12:63">
      <c r="L894" s="3"/>
      <c r="BK894" s="4" t="str">
        <f t="shared" si="12"/>
        <v/>
      </c>
    </row>
    <row r="895" spans="12:63">
      <c r="L895" s="3"/>
      <c r="BK895" s="4" t="str">
        <f t="shared" si="12"/>
        <v/>
      </c>
    </row>
    <row r="896" spans="12:63">
      <c r="L896" s="3"/>
      <c r="BK896" s="4" t="str">
        <f t="shared" si="12"/>
        <v/>
      </c>
    </row>
    <row r="897" spans="12:63">
      <c r="L897" s="3"/>
      <c r="BK897" s="4" t="str">
        <f t="shared" si="12"/>
        <v/>
      </c>
    </row>
    <row r="898" spans="12:63">
      <c r="L898" s="3"/>
      <c r="BK898" s="4" t="str">
        <f t="shared" si="12"/>
        <v/>
      </c>
    </row>
    <row r="899" spans="12:63">
      <c r="L899" s="3"/>
      <c r="BK899" s="4" t="str">
        <f t="shared" si="12"/>
        <v/>
      </c>
    </row>
    <row r="900" spans="12:63">
      <c r="L900" s="3"/>
      <c r="BK900" s="4" t="str">
        <f t="shared" si="12"/>
        <v/>
      </c>
    </row>
    <row r="901" spans="12:63">
      <c r="L901" s="3"/>
      <c r="BK901" s="4" t="str">
        <f t="shared" si="12"/>
        <v/>
      </c>
    </row>
    <row r="902" spans="12:63">
      <c r="L902" s="3"/>
      <c r="BK902" s="4" t="str">
        <f t="shared" si="12"/>
        <v/>
      </c>
    </row>
    <row r="903" spans="12:63">
      <c r="L903" s="3"/>
      <c r="BK903" s="4" t="str">
        <f t="shared" si="12"/>
        <v/>
      </c>
    </row>
    <row r="904" spans="12:63">
      <c r="L904" s="3"/>
      <c r="BK904" s="4" t="str">
        <f t="shared" si="12"/>
        <v/>
      </c>
    </row>
    <row r="905" spans="12:63">
      <c r="L905" s="3"/>
      <c r="BK905" s="4" t="str">
        <f t="shared" si="12"/>
        <v/>
      </c>
    </row>
    <row r="906" spans="12:63">
      <c r="L906" s="3"/>
      <c r="BK906" s="4" t="str">
        <f t="shared" si="12"/>
        <v/>
      </c>
    </row>
    <row r="907" spans="12:63">
      <c r="L907" s="3"/>
      <c r="BK907" s="4" t="str">
        <f t="shared" si="12"/>
        <v/>
      </c>
    </row>
    <row r="908" spans="12:63">
      <c r="L908" s="3"/>
      <c r="BK908" s="4" t="str">
        <f t="shared" si="12"/>
        <v/>
      </c>
    </row>
    <row r="909" spans="12:63">
      <c r="L909" s="3"/>
      <c r="BK909" s="4" t="str">
        <f t="shared" si="12"/>
        <v/>
      </c>
    </row>
    <row r="910" spans="12:63">
      <c r="L910" s="3"/>
      <c r="BK910" s="4" t="str">
        <f t="shared" si="12"/>
        <v/>
      </c>
    </row>
    <row r="911" spans="12:63">
      <c r="L911" s="3"/>
      <c r="BK911" s="4" t="str">
        <f t="shared" si="12"/>
        <v/>
      </c>
    </row>
    <row r="912" spans="12:63">
      <c r="L912" s="3"/>
      <c r="BK912" s="4" t="str">
        <f t="shared" si="12"/>
        <v/>
      </c>
    </row>
    <row r="913" spans="12:63">
      <c r="L913" s="3"/>
      <c r="BK913" s="4" t="str">
        <f t="shared" si="12"/>
        <v/>
      </c>
    </row>
    <row r="914" spans="12:63">
      <c r="L914" s="3"/>
      <c r="BK914" s="4" t="str">
        <f t="shared" si="12"/>
        <v/>
      </c>
    </row>
    <row r="915" spans="12:63">
      <c r="L915" s="3"/>
      <c r="BK915" s="4" t="str">
        <f t="shared" si="12"/>
        <v/>
      </c>
    </row>
    <row r="916" spans="12:63">
      <c r="L916" s="3"/>
      <c r="BK916" s="4" t="str">
        <f t="shared" si="12"/>
        <v/>
      </c>
    </row>
    <row r="917" spans="12:63">
      <c r="L917" s="3"/>
      <c r="BK917" s="4" t="str">
        <f t="shared" si="12"/>
        <v/>
      </c>
    </row>
    <row r="918" spans="12:63">
      <c r="L918" s="3"/>
      <c r="BK918" s="4" t="str">
        <f t="shared" si="12"/>
        <v/>
      </c>
    </row>
    <row r="919" spans="12:63">
      <c r="L919" s="3"/>
      <c r="BK919" s="4" t="str">
        <f t="shared" si="12"/>
        <v/>
      </c>
    </row>
    <row r="920" spans="12:63">
      <c r="L920" s="3"/>
      <c r="BK920" s="4" t="str">
        <f t="shared" si="12"/>
        <v/>
      </c>
    </row>
    <row r="921" spans="12:63">
      <c r="L921" s="3"/>
      <c r="BK921" s="4" t="str">
        <f t="shared" si="12"/>
        <v/>
      </c>
    </row>
    <row r="922" spans="12:63">
      <c r="L922" s="3"/>
      <c r="BK922" s="4" t="str">
        <f t="shared" si="12"/>
        <v/>
      </c>
    </row>
    <row r="923" spans="12:63">
      <c r="L923" s="3"/>
      <c r="BK923" s="4" t="str">
        <f t="shared" si="12"/>
        <v/>
      </c>
    </row>
    <row r="924" spans="12:63">
      <c r="L924" s="3"/>
      <c r="BK924" s="4" t="str">
        <f t="shared" si="12"/>
        <v/>
      </c>
    </row>
    <row r="925" spans="12:63">
      <c r="L925" s="3"/>
      <c r="BK925" s="4" t="str">
        <f t="shared" si="12"/>
        <v/>
      </c>
    </row>
    <row r="926" spans="12:63">
      <c r="L926" s="3"/>
      <c r="BK926" s="4" t="str">
        <f t="shared" si="12"/>
        <v/>
      </c>
    </row>
    <row r="927" spans="12:63">
      <c r="L927" s="3"/>
      <c r="BK927" s="4" t="str">
        <f t="shared" si="12"/>
        <v/>
      </c>
    </row>
    <row r="928" spans="12:63">
      <c r="L928" s="3"/>
      <c r="BK928" s="4" t="str">
        <f t="shared" ref="BK928:BK991" si="13">CONCATENATE(A928,B928)</f>
        <v/>
      </c>
    </row>
    <row r="929" spans="12:63">
      <c r="L929" s="3"/>
      <c r="BK929" s="4" t="str">
        <f t="shared" si="13"/>
        <v/>
      </c>
    </row>
    <row r="930" spans="12:63">
      <c r="L930" s="3"/>
      <c r="BK930" s="4" t="str">
        <f t="shared" si="13"/>
        <v/>
      </c>
    </row>
    <row r="931" spans="12:63">
      <c r="L931" s="3"/>
      <c r="BK931" s="4" t="str">
        <f t="shared" si="13"/>
        <v/>
      </c>
    </row>
    <row r="932" spans="12:63">
      <c r="L932" s="3"/>
      <c r="BK932" s="4" t="str">
        <f t="shared" si="13"/>
        <v/>
      </c>
    </row>
    <row r="933" spans="12:63">
      <c r="L933" s="3"/>
      <c r="BK933" s="4" t="str">
        <f t="shared" si="13"/>
        <v/>
      </c>
    </row>
    <row r="934" spans="12:63">
      <c r="L934" s="3"/>
      <c r="BK934" s="4" t="str">
        <f t="shared" si="13"/>
        <v/>
      </c>
    </row>
    <row r="935" spans="12:63">
      <c r="L935" s="3"/>
      <c r="BK935" s="4" t="str">
        <f t="shared" si="13"/>
        <v/>
      </c>
    </row>
    <row r="936" spans="12:63">
      <c r="L936" s="3"/>
      <c r="BK936" s="4" t="str">
        <f t="shared" si="13"/>
        <v/>
      </c>
    </row>
    <row r="937" spans="12:63">
      <c r="L937" s="3"/>
      <c r="BK937" s="4" t="str">
        <f t="shared" si="13"/>
        <v/>
      </c>
    </row>
    <row r="938" spans="12:63">
      <c r="L938" s="3"/>
      <c r="BK938" s="4" t="str">
        <f t="shared" si="13"/>
        <v/>
      </c>
    </row>
    <row r="939" spans="12:63">
      <c r="L939" s="3"/>
      <c r="BK939" s="4" t="str">
        <f t="shared" si="13"/>
        <v/>
      </c>
    </row>
    <row r="940" spans="12:63">
      <c r="L940" s="3"/>
      <c r="BK940" s="4" t="str">
        <f t="shared" si="13"/>
        <v/>
      </c>
    </row>
    <row r="941" spans="12:63">
      <c r="L941" s="3"/>
      <c r="BK941" s="4" t="str">
        <f t="shared" si="13"/>
        <v/>
      </c>
    </row>
    <row r="942" spans="12:63">
      <c r="L942" s="3"/>
      <c r="BK942" s="4" t="str">
        <f t="shared" si="13"/>
        <v/>
      </c>
    </row>
    <row r="943" spans="12:63">
      <c r="L943" s="3"/>
      <c r="BK943" s="4" t="str">
        <f t="shared" si="13"/>
        <v/>
      </c>
    </row>
    <row r="944" spans="12:63">
      <c r="L944" s="3"/>
      <c r="BK944" s="4" t="str">
        <f t="shared" si="13"/>
        <v/>
      </c>
    </row>
    <row r="945" spans="12:63">
      <c r="L945" s="3"/>
      <c r="BK945" s="4" t="str">
        <f t="shared" si="13"/>
        <v/>
      </c>
    </row>
    <row r="946" spans="12:63">
      <c r="L946" s="3"/>
      <c r="BK946" s="4" t="str">
        <f t="shared" si="13"/>
        <v/>
      </c>
    </row>
    <row r="947" spans="12:63">
      <c r="L947" s="3"/>
      <c r="BK947" s="4" t="str">
        <f t="shared" si="13"/>
        <v/>
      </c>
    </row>
    <row r="948" spans="12:63">
      <c r="L948" s="3"/>
      <c r="BK948" s="4" t="str">
        <f t="shared" si="13"/>
        <v/>
      </c>
    </row>
    <row r="949" spans="12:63">
      <c r="L949" s="3"/>
      <c r="BK949" s="4" t="str">
        <f t="shared" si="13"/>
        <v/>
      </c>
    </row>
    <row r="950" spans="12:63">
      <c r="L950" s="3"/>
      <c r="BK950" s="4" t="str">
        <f t="shared" si="13"/>
        <v/>
      </c>
    </row>
    <row r="951" spans="12:63">
      <c r="L951" s="3"/>
      <c r="BK951" s="4" t="str">
        <f t="shared" si="13"/>
        <v/>
      </c>
    </row>
    <row r="952" spans="12:63">
      <c r="L952" s="3"/>
      <c r="BK952" s="4" t="str">
        <f t="shared" si="13"/>
        <v/>
      </c>
    </row>
    <row r="953" spans="12:63">
      <c r="L953" s="3"/>
      <c r="BK953" s="4" t="str">
        <f t="shared" si="13"/>
        <v/>
      </c>
    </row>
    <row r="954" spans="12:63">
      <c r="L954" s="3"/>
      <c r="BK954" s="4" t="str">
        <f t="shared" si="13"/>
        <v/>
      </c>
    </row>
    <row r="955" spans="12:63">
      <c r="L955" s="3"/>
      <c r="BK955" s="4" t="str">
        <f t="shared" si="13"/>
        <v/>
      </c>
    </row>
    <row r="956" spans="12:63">
      <c r="L956" s="3"/>
      <c r="BK956" s="4" t="str">
        <f t="shared" si="13"/>
        <v/>
      </c>
    </row>
    <row r="957" spans="12:63">
      <c r="L957" s="3"/>
      <c r="BK957" s="4" t="str">
        <f t="shared" si="13"/>
        <v/>
      </c>
    </row>
    <row r="958" spans="12:63">
      <c r="L958" s="3"/>
      <c r="BK958" s="4" t="str">
        <f t="shared" si="13"/>
        <v/>
      </c>
    </row>
    <row r="959" spans="12:63">
      <c r="L959" s="3"/>
      <c r="BK959" s="4" t="str">
        <f t="shared" si="13"/>
        <v/>
      </c>
    </row>
    <row r="960" spans="12:63">
      <c r="L960" s="3"/>
      <c r="BK960" s="4" t="str">
        <f t="shared" si="13"/>
        <v/>
      </c>
    </row>
    <row r="961" spans="12:63">
      <c r="L961" s="3"/>
      <c r="BK961" s="4" t="str">
        <f t="shared" si="13"/>
        <v/>
      </c>
    </row>
    <row r="962" spans="12:63">
      <c r="L962" s="3"/>
      <c r="BK962" s="4" t="str">
        <f t="shared" si="13"/>
        <v/>
      </c>
    </row>
    <row r="963" spans="12:63">
      <c r="L963" s="3"/>
      <c r="BK963" s="4" t="str">
        <f t="shared" si="13"/>
        <v/>
      </c>
    </row>
    <row r="964" spans="12:63">
      <c r="L964" s="3"/>
      <c r="BK964" s="4" t="str">
        <f t="shared" si="13"/>
        <v/>
      </c>
    </row>
    <row r="965" spans="12:63">
      <c r="L965" s="3"/>
      <c r="BK965" s="4" t="str">
        <f t="shared" si="13"/>
        <v/>
      </c>
    </row>
    <row r="966" spans="12:63">
      <c r="L966" s="3"/>
      <c r="BK966" s="4" t="str">
        <f t="shared" si="13"/>
        <v/>
      </c>
    </row>
    <row r="967" spans="12:63">
      <c r="L967" s="3"/>
      <c r="BK967" s="4" t="str">
        <f t="shared" si="13"/>
        <v/>
      </c>
    </row>
    <row r="968" spans="12:63">
      <c r="L968" s="3"/>
      <c r="BK968" s="4" t="str">
        <f t="shared" si="13"/>
        <v/>
      </c>
    </row>
    <row r="969" spans="12:63">
      <c r="L969" s="3"/>
      <c r="BK969" s="4" t="str">
        <f t="shared" si="13"/>
        <v/>
      </c>
    </row>
    <row r="970" spans="12:63">
      <c r="L970" s="3"/>
      <c r="BK970" s="4" t="str">
        <f t="shared" si="13"/>
        <v/>
      </c>
    </row>
    <row r="971" spans="12:63">
      <c r="L971" s="3"/>
      <c r="BK971" s="4" t="str">
        <f t="shared" si="13"/>
        <v/>
      </c>
    </row>
    <row r="972" spans="12:63">
      <c r="L972" s="3"/>
      <c r="BK972" s="4" t="str">
        <f t="shared" si="13"/>
        <v/>
      </c>
    </row>
    <row r="973" spans="12:63">
      <c r="L973" s="3"/>
      <c r="BK973" s="4" t="str">
        <f t="shared" si="13"/>
        <v/>
      </c>
    </row>
    <row r="974" spans="12:63">
      <c r="L974" s="3"/>
      <c r="BK974" s="4" t="str">
        <f t="shared" si="13"/>
        <v/>
      </c>
    </row>
    <row r="975" spans="12:63">
      <c r="L975" s="3"/>
      <c r="BK975" s="4" t="str">
        <f t="shared" si="13"/>
        <v/>
      </c>
    </row>
    <row r="976" spans="12:63">
      <c r="L976" s="3"/>
      <c r="BK976" s="4" t="str">
        <f t="shared" si="13"/>
        <v/>
      </c>
    </row>
    <row r="977" spans="12:63">
      <c r="L977" s="3"/>
      <c r="BK977" s="4" t="str">
        <f t="shared" si="13"/>
        <v/>
      </c>
    </row>
    <row r="978" spans="12:63">
      <c r="L978" s="3"/>
      <c r="BK978" s="4" t="str">
        <f t="shared" si="13"/>
        <v/>
      </c>
    </row>
    <row r="979" spans="12:63">
      <c r="L979" s="3"/>
      <c r="BK979" s="4" t="str">
        <f t="shared" si="13"/>
        <v/>
      </c>
    </row>
    <row r="980" spans="12:63">
      <c r="L980" s="3"/>
      <c r="BK980" s="4" t="str">
        <f t="shared" si="13"/>
        <v/>
      </c>
    </row>
    <row r="981" spans="12:63">
      <c r="L981" s="3"/>
      <c r="BK981" s="4" t="str">
        <f t="shared" si="13"/>
        <v/>
      </c>
    </row>
    <row r="982" spans="12:63">
      <c r="L982" s="3"/>
      <c r="BK982" s="4" t="str">
        <f t="shared" si="13"/>
        <v/>
      </c>
    </row>
    <row r="983" spans="12:63">
      <c r="L983" s="3"/>
      <c r="BK983" s="4" t="str">
        <f t="shared" si="13"/>
        <v/>
      </c>
    </row>
    <row r="984" spans="12:63">
      <c r="L984" s="3"/>
      <c r="BK984" s="4" t="str">
        <f t="shared" si="13"/>
        <v/>
      </c>
    </row>
    <row r="985" spans="12:63">
      <c r="L985" s="3"/>
      <c r="BK985" s="4" t="str">
        <f t="shared" si="13"/>
        <v/>
      </c>
    </row>
    <row r="986" spans="12:63">
      <c r="L986" s="3"/>
      <c r="BK986" s="4" t="str">
        <f t="shared" si="13"/>
        <v/>
      </c>
    </row>
    <row r="987" spans="12:63">
      <c r="L987" s="3"/>
      <c r="BK987" s="4" t="str">
        <f t="shared" si="13"/>
        <v/>
      </c>
    </row>
    <row r="988" spans="12:63">
      <c r="L988" s="3"/>
      <c r="BK988" s="4" t="str">
        <f t="shared" si="13"/>
        <v/>
      </c>
    </row>
    <row r="989" spans="12:63">
      <c r="L989" s="3"/>
      <c r="BK989" s="4" t="str">
        <f t="shared" si="13"/>
        <v/>
      </c>
    </row>
    <row r="990" spans="12:63">
      <c r="L990" s="3"/>
      <c r="BK990" s="4" t="str">
        <f t="shared" si="13"/>
        <v/>
      </c>
    </row>
    <row r="991" spans="12:63">
      <c r="L991" s="3"/>
      <c r="BK991" s="4" t="str">
        <f t="shared" si="13"/>
        <v/>
      </c>
    </row>
    <row r="992" spans="12:63">
      <c r="L992" s="3"/>
      <c r="BK992" s="4" t="str">
        <f t="shared" ref="BK992:BK1055" si="14">CONCATENATE(A992,B992)</f>
        <v/>
      </c>
    </row>
    <row r="993" spans="12:63">
      <c r="L993" s="3"/>
      <c r="BK993" s="4" t="str">
        <f t="shared" si="14"/>
        <v/>
      </c>
    </row>
    <row r="994" spans="12:63">
      <c r="L994" s="3"/>
      <c r="BK994" s="4" t="str">
        <f t="shared" si="14"/>
        <v/>
      </c>
    </row>
    <row r="995" spans="12:63">
      <c r="L995" s="3"/>
      <c r="BK995" s="4" t="str">
        <f t="shared" si="14"/>
        <v/>
      </c>
    </row>
    <row r="996" spans="12:63">
      <c r="L996" s="3"/>
      <c r="BK996" s="4" t="str">
        <f t="shared" si="14"/>
        <v/>
      </c>
    </row>
    <row r="997" spans="12:63">
      <c r="L997" s="3"/>
      <c r="BK997" s="4" t="str">
        <f t="shared" si="14"/>
        <v/>
      </c>
    </row>
    <row r="998" spans="12:63">
      <c r="L998" s="3"/>
      <c r="BK998" s="4" t="str">
        <f t="shared" si="14"/>
        <v/>
      </c>
    </row>
    <row r="999" spans="12:63">
      <c r="L999" s="3"/>
      <c r="BK999" s="4" t="str">
        <f t="shared" si="14"/>
        <v/>
      </c>
    </row>
    <row r="1000" spans="12:63">
      <c r="L1000" s="3"/>
      <c r="BK1000" s="4" t="str">
        <f t="shared" si="14"/>
        <v/>
      </c>
    </row>
    <row r="1001" spans="12:63">
      <c r="L1001" s="3"/>
      <c r="BK1001" s="4" t="str">
        <f t="shared" si="14"/>
        <v/>
      </c>
    </row>
    <row r="1002" spans="12:63">
      <c r="L1002" s="3"/>
      <c r="BK1002" s="4" t="str">
        <f t="shared" si="14"/>
        <v/>
      </c>
    </row>
    <row r="1003" spans="12:63">
      <c r="L1003" s="3"/>
      <c r="BK1003" s="4" t="str">
        <f t="shared" si="14"/>
        <v/>
      </c>
    </row>
    <row r="1004" spans="12:63">
      <c r="L1004" s="3"/>
      <c r="BK1004" s="4" t="str">
        <f t="shared" si="14"/>
        <v/>
      </c>
    </row>
    <row r="1005" spans="12:63">
      <c r="L1005" s="3"/>
      <c r="BK1005" s="4" t="str">
        <f t="shared" si="14"/>
        <v/>
      </c>
    </row>
    <row r="1006" spans="12:63">
      <c r="L1006" s="3"/>
      <c r="BK1006" s="4" t="str">
        <f t="shared" si="14"/>
        <v/>
      </c>
    </row>
    <row r="1007" spans="12:63">
      <c r="L1007" s="3"/>
      <c r="BK1007" s="4" t="str">
        <f t="shared" si="14"/>
        <v/>
      </c>
    </row>
    <row r="1008" spans="12:63">
      <c r="L1008" s="3"/>
      <c r="BK1008" s="4" t="str">
        <f t="shared" si="14"/>
        <v/>
      </c>
    </row>
    <row r="1009" spans="12:63">
      <c r="L1009" s="3"/>
      <c r="BK1009" s="4" t="str">
        <f t="shared" si="14"/>
        <v/>
      </c>
    </row>
    <row r="1010" spans="12:63">
      <c r="L1010" s="3"/>
      <c r="BK1010" s="4" t="str">
        <f t="shared" si="14"/>
        <v/>
      </c>
    </row>
    <row r="1011" spans="12:63">
      <c r="L1011" s="3"/>
      <c r="BK1011" s="4" t="str">
        <f t="shared" si="14"/>
        <v/>
      </c>
    </row>
    <row r="1012" spans="12:63">
      <c r="L1012" s="3"/>
      <c r="BK1012" s="4" t="str">
        <f t="shared" si="14"/>
        <v/>
      </c>
    </row>
    <row r="1013" spans="12:63">
      <c r="L1013" s="3"/>
      <c r="BK1013" s="4" t="str">
        <f t="shared" si="14"/>
        <v/>
      </c>
    </row>
    <row r="1014" spans="12:63">
      <c r="L1014" s="3"/>
      <c r="BK1014" s="4" t="str">
        <f t="shared" si="14"/>
        <v/>
      </c>
    </row>
    <row r="1015" spans="12:63">
      <c r="L1015" s="3"/>
      <c r="BK1015" s="4" t="str">
        <f t="shared" si="14"/>
        <v/>
      </c>
    </row>
    <row r="1016" spans="12:63">
      <c r="L1016" s="3"/>
      <c r="BK1016" s="4" t="str">
        <f t="shared" si="14"/>
        <v/>
      </c>
    </row>
    <row r="1017" spans="12:63">
      <c r="L1017" s="3"/>
      <c r="BK1017" s="4" t="str">
        <f t="shared" si="14"/>
        <v/>
      </c>
    </row>
    <row r="1018" spans="12:63">
      <c r="L1018" s="3"/>
      <c r="BK1018" s="4" t="str">
        <f t="shared" si="14"/>
        <v/>
      </c>
    </row>
    <row r="1019" spans="12:63">
      <c r="L1019" s="3"/>
      <c r="BK1019" s="4" t="str">
        <f t="shared" si="14"/>
        <v/>
      </c>
    </row>
    <row r="1020" spans="12:63">
      <c r="L1020" s="3"/>
      <c r="BK1020" s="4" t="str">
        <f t="shared" si="14"/>
        <v/>
      </c>
    </row>
    <row r="1021" spans="12:63">
      <c r="L1021" s="3"/>
      <c r="BK1021" s="4" t="str">
        <f t="shared" si="14"/>
        <v/>
      </c>
    </row>
    <row r="1022" spans="12:63">
      <c r="L1022" s="3"/>
      <c r="BK1022" s="4" t="str">
        <f t="shared" si="14"/>
        <v/>
      </c>
    </row>
    <row r="1023" spans="12:63">
      <c r="L1023" s="3"/>
      <c r="BK1023" s="4" t="str">
        <f t="shared" si="14"/>
        <v/>
      </c>
    </row>
    <row r="1024" spans="12:63">
      <c r="L1024" s="3"/>
      <c r="BK1024" s="4" t="str">
        <f t="shared" si="14"/>
        <v/>
      </c>
    </row>
    <row r="1025" spans="12:63">
      <c r="L1025" s="3"/>
      <c r="BK1025" s="4" t="str">
        <f t="shared" si="14"/>
        <v/>
      </c>
    </row>
    <row r="1026" spans="12:63">
      <c r="L1026" s="3"/>
      <c r="BK1026" s="4" t="str">
        <f t="shared" si="14"/>
        <v/>
      </c>
    </row>
    <row r="1027" spans="12:63">
      <c r="L1027" s="3"/>
      <c r="BK1027" s="4" t="str">
        <f t="shared" si="14"/>
        <v/>
      </c>
    </row>
    <row r="1028" spans="12:63">
      <c r="L1028" s="3"/>
      <c r="BK1028" s="4" t="str">
        <f t="shared" si="14"/>
        <v/>
      </c>
    </row>
    <row r="1029" spans="12:63">
      <c r="L1029" s="3"/>
      <c r="BK1029" s="4" t="str">
        <f t="shared" si="14"/>
        <v/>
      </c>
    </row>
    <row r="1030" spans="12:63">
      <c r="L1030" s="3"/>
      <c r="BK1030" s="4" t="str">
        <f t="shared" si="14"/>
        <v/>
      </c>
    </row>
    <row r="1031" spans="12:63">
      <c r="L1031" s="3"/>
      <c r="BK1031" s="4" t="str">
        <f t="shared" si="14"/>
        <v/>
      </c>
    </row>
    <row r="1032" spans="12:63">
      <c r="L1032" s="3"/>
      <c r="BK1032" s="4" t="str">
        <f t="shared" si="14"/>
        <v/>
      </c>
    </row>
    <row r="1033" spans="12:63">
      <c r="L1033" s="3"/>
      <c r="BK1033" s="4" t="str">
        <f t="shared" si="14"/>
        <v/>
      </c>
    </row>
    <row r="1034" spans="12:63">
      <c r="L1034" s="3"/>
      <c r="BK1034" s="4" t="str">
        <f t="shared" si="14"/>
        <v/>
      </c>
    </row>
    <row r="1035" spans="12:63">
      <c r="L1035" s="3"/>
      <c r="BK1035" s="4" t="str">
        <f t="shared" si="14"/>
        <v/>
      </c>
    </row>
    <row r="1036" spans="12:63">
      <c r="L1036" s="3"/>
      <c r="BK1036" s="4" t="str">
        <f t="shared" si="14"/>
        <v/>
      </c>
    </row>
    <row r="1037" spans="12:63">
      <c r="L1037" s="3"/>
      <c r="BK1037" s="4" t="str">
        <f t="shared" si="14"/>
        <v/>
      </c>
    </row>
    <row r="1038" spans="12:63">
      <c r="L1038" s="3"/>
      <c r="BK1038" s="4" t="str">
        <f t="shared" si="14"/>
        <v/>
      </c>
    </row>
    <row r="1039" spans="12:63">
      <c r="L1039" s="3"/>
      <c r="BK1039" s="4" t="str">
        <f t="shared" si="14"/>
        <v/>
      </c>
    </row>
    <row r="1040" spans="12:63">
      <c r="L1040" s="3"/>
      <c r="BK1040" s="4" t="str">
        <f t="shared" si="14"/>
        <v/>
      </c>
    </row>
    <row r="1041" spans="12:63">
      <c r="L1041" s="3"/>
      <c r="BK1041" s="4" t="str">
        <f t="shared" si="14"/>
        <v/>
      </c>
    </row>
    <row r="1042" spans="12:63">
      <c r="L1042" s="3"/>
      <c r="BK1042" s="4" t="str">
        <f t="shared" si="14"/>
        <v/>
      </c>
    </row>
    <row r="1043" spans="12:63">
      <c r="L1043" s="3"/>
      <c r="BK1043" s="4" t="str">
        <f t="shared" si="14"/>
        <v/>
      </c>
    </row>
    <row r="1044" spans="12:63">
      <c r="L1044" s="3"/>
      <c r="BK1044" s="4" t="str">
        <f t="shared" si="14"/>
        <v/>
      </c>
    </row>
    <row r="1045" spans="12:63">
      <c r="L1045" s="3"/>
      <c r="BK1045" s="4" t="str">
        <f t="shared" si="14"/>
        <v/>
      </c>
    </row>
    <row r="1046" spans="12:63">
      <c r="L1046" s="3"/>
      <c r="BK1046" s="4" t="str">
        <f t="shared" si="14"/>
        <v/>
      </c>
    </row>
    <row r="1047" spans="12:63">
      <c r="L1047" s="3"/>
      <c r="BK1047" s="4" t="str">
        <f t="shared" si="14"/>
        <v/>
      </c>
    </row>
    <row r="1048" spans="12:63">
      <c r="L1048" s="3"/>
      <c r="BK1048" s="4" t="str">
        <f t="shared" si="14"/>
        <v/>
      </c>
    </row>
    <row r="1049" spans="12:63">
      <c r="L1049" s="3"/>
      <c r="BK1049" s="4" t="str">
        <f t="shared" si="14"/>
        <v/>
      </c>
    </row>
    <row r="1050" spans="12:63">
      <c r="L1050" s="3"/>
      <c r="BK1050" s="4" t="str">
        <f t="shared" si="14"/>
        <v/>
      </c>
    </row>
    <row r="1051" spans="12:63">
      <c r="L1051" s="3"/>
      <c r="BK1051" s="4" t="str">
        <f t="shared" si="14"/>
        <v/>
      </c>
    </row>
    <row r="1052" spans="12:63">
      <c r="L1052" s="3"/>
      <c r="BK1052" s="4" t="str">
        <f t="shared" si="14"/>
        <v/>
      </c>
    </row>
    <row r="1053" spans="12:63">
      <c r="L1053" s="3"/>
      <c r="BK1053" s="4" t="str">
        <f t="shared" si="14"/>
        <v/>
      </c>
    </row>
    <row r="1054" spans="12:63">
      <c r="L1054" s="3"/>
      <c r="BK1054" s="4" t="str">
        <f t="shared" si="14"/>
        <v/>
      </c>
    </row>
    <row r="1055" spans="12:63">
      <c r="L1055" s="3"/>
      <c r="BK1055" s="4" t="str">
        <f t="shared" si="14"/>
        <v/>
      </c>
    </row>
    <row r="1056" spans="12:63">
      <c r="L1056" s="3"/>
      <c r="BK1056" s="4" t="str">
        <f t="shared" ref="BK1056:BK1119" si="15">CONCATENATE(A1056,B1056)</f>
        <v/>
      </c>
    </row>
    <row r="1057" spans="12:63">
      <c r="L1057" s="3"/>
      <c r="BK1057" s="4" t="str">
        <f t="shared" si="15"/>
        <v/>
      </c>
    </row>
    <row r="1058" spans="12:63">
      <c r="L1058" s="3"/>
      <c r="BK1058" s="4" t="str">
        <f t="shared" si="15"/>
        <v/>
      </c>
    </row>
    <row r="1059" spans="12:63">
      <c r="L1059" s="3"/>
      <c r="BK1059" s="4" t="str">
        <f t="shared" si="15"/>
        <v/>
      </c>
    </row>
    <row r="1060" spans="12:63">
      <c r="L1060" s="3"/>
      <c r="BK1060" s="4" t="str">
        <f t="shared" si="15"/>
        <v/>
      </c>
    </row>
    <row r="1061" spans="12:63">
      <c r="L1061" s="3"/>
      <c r="BK1061" s="4" t="str">
        <f t="shared" si="15"/>
        <v/>
      </c>
    </row>
    <row r="1062" spans="12:63">
      <c r="L1062" s="3"/>
      <c r="BK1062" s="4" t="str">
        <f t="shared" si="15"/>
        <v/>
      </c>
    </row>
    <row r="1063" spans="12:63">
      <c r="L1063" s="3"/>
      <c r="BK1063" s="4" t="str">
        <f t="shared" si="15"/>
        <v/>
      </c>
    </row>
    <row r="1064" spans="12:63">
      <c r="L1064" s="3"/>
      <c r="BK1064" s="4" t="str">
        <f t="shared" si="15"/>
        <v/>
      </c>
    </row>
    <row r="1065" spans="12:63">
      <c r="L1065" s="3"/>
      <c r="BK1065" s="4" t="str">
        <f t="shared" si="15"/>
        <v/>
      </c>
    </row>
    <row r="1066" spans="12:63">
      <c r="L1066" s="3"/>
      <c r="BK1066" s="4" t="str">
        <f t="shared" si="15"/>
        <v/>
      </c>
    </row>
    <row r="1067" spans="12:63">
      <c r="L1067" s="3"/>
      <c r="BK1067" s="4" t="str">
        <f t="shared" si="15"/>
        <v/>
      </c>
    </row>
    <row r="1068" spans="12:63">
      <c r="L1068" s="3"/>
      <c r="BK1068" s="4" t="str">
        <f t="shared" si="15"/>
        <v/>
      </c>
    </row>
    <row r="1069" spans="12:63">
      <c r="L1069" s="3"/>
      <c r="BK1069" s="4" t="str">
        <f t="shared" si="15"/>
        <v/>
      </c>
    </row>
    <row r="1070" spans="12:63">
      <c r="L1070" s="3"/>
      <c r="BK1070" s="4" t="str">
        <f t="shared" si="15"/>
        <v/>
      </c>
    </row>
    <row r="1071" spans="12:63">
      <c r="L1071" s="3"/>
      <c r="BK1071" s="4" t="str">
        <f t="shared" si="15"/>
        <v/>
      </c>
    </row>
    <row r="1072" spans="12:63">
      <c r="L1072" s="3"/>
      <c r="BK1072" s="4" t="str">
        <f t="shared" si="15"/>
        <v/>
      </c>
    </row>
    <row r="1073" spans="12:63">
      <c r="L1073" s="3"/>
      <c r="BK1073" s="4" t="str">
        <f t="shared" si="15"/>
        <v/>
      </c>
    </row>
    <row r="1074" spans="12:63">
      <c r="L1074" s="3"/>
      <c r="BK1074" s="4" t="str">
        <f t="shared" si="15"/>
        <v/>
      </c>
    </row>
    <row r="1075" spans="12:63">
      <c r="L1075" s="3"/>
      <c r="BK1075" s="4" t="str">
        <f t="shared" si="15"/>
        <v/>
      </c>
    </row>
    <row r="1076" spans="12:63">
      <c r="L1076" s="3"/>
      <c r="BK1076" s="4" t="str">
        <f t="shared" si="15"/>
        <v/>
      </c>
    </row>
    <row r="1077" spans="12:63">
      <c r="L1077" s="3"/>
      <c r="BK1077" s="4" t="str">
        <f t="shared" si="15"/>
        <v/>
      </c>
    </row>
    <row r="1078" spans="12:63">
      <c r="L1078" s="3"/>
      <c r="BK1078" s="4" t="str">
        <f t="shared" si="15"/>
        <v/>
      </c>
    </row>
    <row r="1079" spans="12:63">
      <c r="L1079" s="3"/>
      <c r="BK1079" s="4" t="str">
        <f t="shared" si="15"/>
        <v/>
      </c>
    </row>
    <row r="1080" spans="12:63">
      <c r="L1080" s="3"/>
      <c r="BK1080" s="4" t="str">
        <f t="shared" si="15"/>
        <v/>
      </c>
    </row>
    <row r="1081" spans="12:63">
      <c r="L1081" s="3"/>
      <c r="BK1081" s="4" t="str">
        <f t="shared" si="15"/>
        <v/>
      </c>
    </row>
    <row r="1082" spans="12:63">
      <c r="L1082" s="3"/>
      <c r="BK1082" s="4" t="str">
        <f t="shared" si="15"/>
        <v/>
      </c>
    </row>
    <row r="1083" spans="12:63">
      <c r="L1083" s="3"/>
      <c r="BK1083" s="4" t="str">
        <f t="shared" si="15"/>
        <v/>
      </c>
    </row>
    <row r="1084" spans="12:63">
      <c r="L1084" s="3"/>
      <c r="BK1084" s="4" t="str">
        <f t="shared" si="15"/>
        <v/>
      </c>
    </row>
    <row r="1085" spans="12:63">
      <c r="L1085" s="3"/>
      <c r="BK1085" s="4" t="str">
        <f t="shared" si="15"/>
        <v/>
      </c>
    </row>
    <row r="1086" spans="12:63">
      <c r="L1086" s="3"/>
      <c r="BK1086" s="4" t="str">
        <f t="shared" si="15"/>
        <v/>
      </c>
    </row>
    <row r="1087" spans="12:63">
      <c r="L1087" s="3"/>
      <c r="BK1087" s="4" t="str">
        <f t="shared" si="15"/>
        <v/>
      </c>
    </row>
    <row r="1088" spans="12:63">
      <c r="L1088" s="3"/>
      <c r="BK1088" s="4" t="str">
        <f t="shared" si="15"/>
        <v/>
      </c>
    </row>
    <row r="1089" spans="12:63">
      <c r="L1089" s="3"/>
      <c r="BK1089" s="4" t="str">
        <f t="shared" si="15"/>
        <v/>
      </c>
    </row>
    <row r="1090" spans="12:63">
      <c r="L1090" s="3"/>
      <c r="BK1090" s="4" t="str">
        <f t="shared" si="15"/>
        <v/>
      </c>
    </row>
    <row r="1091" spans="12:63">
      <c r="L1091" s="3"/>
      <c r="BK1091" s="4" t="str">
        <f t="shared" si="15"/>
        <v/>
      </c>
    </row>
    <row r="1092" spans="12:63">
      <c r="L1092" s="3"/>
      <c r="BK1092" s="4" t="str">
        <f t="shared" si="15"/>
        <v/>
      </c>
    </row>
    <row r="1093" spans="12:63">
      <c r="L1093" s="3"/>
      <c r="BK1093" s="4" t="str">
        <f t="shared" si="15"/>
        <v/>
      </c>
    </row>
    <row r="1094" spans="12:63">
      <c r="L1094" s="3"/>
      <c r="BK1094" s="4" t="str">
        <f t="shared" si="15"/>
        <v/>
      </c>
    </row>
    <row r="1095" spans="12:63">
      <c r="L1095" s="3"/>
      <c r="BK1095" s="4" t="str">
        <f t="shared" si="15"/>
        <v/>
      </c>
    </row>
    <row r="1096" spans="12:63">
      <c r="L1096" s="3"/>
      <c r="BK1096" s="4" t="str">
        <f t="shared" si="15"/>
        <v/>
      </c>
    </row>
    <row r="1097" spans="12:63">
      <c r="L1097" s="3"/>
      <c r="BK1097" s="4" t="str">
        <f t="shared" si="15"/>
        <v/>
      </c>
    </row>
    <row r="1098" spans="12:63">
      <c r="L1098" s="3"/>
      <c r="BK1098" s="4" t="str">
        <f t="shared" si="15"/>
        <v/>
      </c>
    </row>
    <row r="1099" spans="12:63">
      <c r="L1099" s="3"/>
      <c r="BK1099" s="4" t="str">
        <f t="shared" si="15"/>
        <v/>
      </c>
    </row>
    <row r="1100" spans="12:63">
      <c r="L1100" s="3"/>
      <c r="BK1100" s="4" t="str">
        <f t="shared" si="15"/>
        <v/>
      </c>
    </row>
    <row r="1101" spans="12:63">
      <c r="L1101" s="3"/>
      <c r="BK1101" s="4" t="str">
        <f t="shared" si="15"/>
        <v/>
      </c>
    </row>
    <row r="1102" spans="12:63">
      <c r="L1102" s="3"/>
      <c r="BK1102" s="4" t="str">
        <f t="shared" si="15"/>
        <v/>
      </c>
    </row>
    <row r="1103" spans="12:63">
      <c r="L1103" s="3"/>
      <c r="BK1103" s="4" t="str">
        <f t="shared" si="15"/>
        <v/>
      </c>
    </row>
    <row r="1104" spans="12:63">
      <c r="L1104" s="3"/>
      <c r="BK1104" s="4" t="str">
        <f t="shared" si="15"/>
        <v/>
      </c>
    </row>
    <row r="1105" spans="12:63">
      <c r="L1105" s="3"/>
      <c r="BK1105" s="4" t="str">
        <f t="shared" si="15"/>
        <v/>
      </c>
    </row>
    <row r="1106" spans="12:63">
      <c r="L1106" s="3"/>
      <c r="BK1106" s="4" t="str">
        <f t="shared" si="15"/>
        <v/>
      </c>
    </row>
    <row r="1107" spans="12:63">
      <c r="L1107" s="3"/>
      <c r="BK1107" s="4" t="str">
        <f t="shared" si="15"/>
        <v/>
      </c>
    </row>
    <row r="1108" spans="12:63">
      <c r="L1108" s="3"/>
      <c r="BK1108" s="4" t="str">
        <f t="shared" si="15"/>
        <v/>
      </c>
    </row>
    <row r="1109" spans="12:63">
      <c r="L1109" s="3"/>
      <c r="BK1109" s="4" t="str">
        <f t="shared" si="15"/>
        <v/>
      </c>
    </row>
    <row r="1110" spans="12:63">
      <c r="L1110" s="3"/>
      <c r="BK1110" s="4" t="str">
        <f t="shared" si="15"/>
        <v/>
      </c>
    </row>
    <row r="1111" spans="12:63">
      <c r="L1111" s="3"/>
      <c r="BK1111" s="4" t="str">
        <f t="shared" si="15"/>
        <v/>
      </c>
    </row>
    <row r="1112" spans="12:63">
      <c r="L1112" s="3"/>
      <c r="BK1112" s="4" t="str">
        <f t="shared" si="15"/>
        <v/>
      </c>
    </row>
    <row r="1113" spans="12:63">
      <c r="L1113" s="3"/>
      <c r="BK1113" s="4" t="str">
        <f t="shared" si="15"/>
        <v/>
      </c>
    </row>
    <row r="1114" spans="12:63">
      <c r="L1114" s="3"/>
      <c r="BK1114" s="4" t="str">
        <f t="shared" si="15"/>
        <v/>
      </c>
    </row>
    <row r="1115" spans="12:63">
      <c r="L1115" s="3"/>
      <c r="BK1115" s="4" t="str">
        <f t="shared" si="15"/>
        <v/>
      </c>
    </row>
    <row r="1116" spans="12:63">
      <c r="L1116" s="3"/>
      <c r="BK1116" s="4" t="str">
        <f t="shared" si="15"/>
        <v/>
      </c>
    </row>
    <row r="1117" spans="12:63">
      <c r="L1117" s="3"/>
      <c r="BK1117" s="4" t="str">
        <f t="shared" si="15"/>
        <v/>
      </c>
    </row>
    <row r="1118" spans="12:63">
      <c r="L1118" s="3"/>
      <c r="BK1118" s="4" t="str">
        <f t="shared" si="15"/>
        <v/>
      </c>
    </row>
    <row r="1119" spans="12:63">
      <c r="L1119" s="3"/>
      <c r="BK1119" s="4" t="str">
        <f t="shared" si="15"/>
        <v/>
      </c>
    </row>
    <row r="1120" spans="12:63">
      <c r="L1120" s="3"/>
      <c r="BK1120" s="4" t="str">
        <f t="shared" ref="BK1120:BK1183" si="16">CONCATENATE(A1120,B1120)</f>
        <v/>
      </c>
    </row>
    <row r="1121" spans="12:63">
      <c r="L1121" s="3"/>
      <c r="BK1121" s="4" t="str">
        <f t="shared" si="16"/>
        <v/>
      </c>
    </row>
    <row r="1122" spans="12:63">
      <c r="L1122" s="3"/>
      <c r="BK1122" s="4" t="str">
        <f t="shared" si="16"/>
        <v/>
      </c>
    </row>
    <row r="1123" spans="12:63">
      <c r="L1123" s="3"/>
      <c r="BK1123" s="4" t="str">
        <f t="shared" si="16"/>
        <v/>
      </c>
    </row>
    <row r="1124" spans="12:63">
      <c r="L1124" s="3"/>
      <c r="BK1124" s="4" t="str">
        <f t="shared" si="16"/>
        <v/>
      </c>
    </row>
    <row r="1125" spans="12:63">
      <c r="L1125" s="3"/>
      <c r="BK1125" s="4" t="str">
        <f t="shared" si="16"/>
        <v/>
      </c>
    </row>
    <row r="1126" spans="12:63">
      <c r="L1126" s="3"/>
      <c r="BK1126" s="4" t="str">
        <f t="shared" si="16"/>
        <v/>
      </c>
    </row>
    <row r="1127" spans="12:63">
      <c r="L1127" s="3"/>
      <c r="BK1127" s="4" t="str">
        <f t="shared" si="16"/>
        <v/>
      </c>
    </row>
    <row r="1128" spans="12:63">
      <c r="L1128" s="3"/>
      <c r="BK1128" s="4" t="str">
        <f t="shared" si="16"/>
        <v/>
      </c>
    </row>
    <row r="1129" spans="12:63">
      <c r="L1129" s="3"/>
      <c r="BK1129" s="4" t="str">
        <f t="shared" si="16"/>
        <v/>
      </c>
    </row>
    <row r="1130" spans="12:63">
      <c r="L1130" s="3"/>
      <c r="BK1130" s="4" t="str">
        <f t="shared" si="16"/>
        <v/>
      </c>
    </row>
    <row r="1131" spans="12:63">
      <c r="L1131" s="3"/>
      <c r="BK1131" s="4" t="str">
        <f t="shared" si="16"/>
        <v/>
      </c>
    </row>
    <row r="1132" spans="12:63">
      <c r="L1132" s="3"/>
      <c r="BK1132" s="4" t="str">
        <f t="shared" si="16"/>
        <v/>
      </c>
    </row>
    <row r="1133" spans="12:63">
      <c r="L1133" s="3"/>
      <c r="BK1133" s="4" t="str">
        <f t="shared" si="16"/>
        <v/>
      </c>
    </row>
    <row r="1134" spans="12:63">
      <c r="L1134" s="3"/>
      <c r="BK1134" s="4" t="str">
        <f t="shared" si="16"/>
        <v/>
      </c>
    </row>
    <row r="1135" spans="12:63">
      <c r="L1135" s="3"/>
      <c r="BK1135" s="4" t="str">
        <f t="shared" si="16"/>
        <v/>
      </c>
    </row>
    <row r="1136" spans="12:63">
      <c r="L1136" s="3"/>
      <c r="BK1136" s="4" t="str">
        <f t="shared" si="16"/>
        <v/>
      </c>
    </row>
    <row r="1137" spans="12:63">
      <c r="L1137" s="3"/>
      <c r="BK1137" s="4" t="str">
        <f t="shared" si="16"/>
        <v/>
      </c>
    </row>
    <row r="1138" spans="12:63">
      <c r="L1138" s="3"/>
      <c r="BK1138" s="4" t="str">
        <f t="shared" si="16"/>
        <v/>
      </c>
    </row>
    <row r="1139" spans="12:63">
      <c r="L1139" s="3"/>
      <c r="BK1139" s="4" t="str">
        <f t="shared" si="16"/>
        <v/>
      </c>
    </row>
    <row r="1140" spans="12:63">
      <c r="L1140" s="3"/>
      <c r="BK1140" s="4" t="str">
        <f t="shared" si="16"/>
        <v/>
      </c>
    </row>
    <row r="1141" spans="12:63">
      <c r="L1141" s="3"/>
      <c r="BK1141" s="4" t="str">
        <f t="shared" si="16"/>
        <v/>
      </c>
    </row>
    <row r="1142" spans="12:63">
      <c r="L1142" s="3"/>
      <c r="BK1142" s="4" t="str">
        <f t="shared" si="16"/>
        <v/>
      </c>
    </row>
    <row r="1143" spans="12:63">
      <c r="L1143" s="3"/>
      <c r="BK1143" s="4" t="str">
        <f t="shared" si="16"/>
        <v/>
      </c>
    </row>
    <row r="1144" spans="12:63">
      <c r="L1144" s="3"/>
      <c r="BK1144" s="4" t="str">
        <f t="shared" si="16"/>
        <v/>
      </c>
    </row>
    <row r="1145" spans="12:63">
      <c r="L1145" s="3"/>
      <c r="BK1145" s="4" t="str">
        <f t="shared" si="16"/>
        <v/>
      </c>
    </row>
    <row r="1146" spans="12:63">
      <c r="L1146" s="3"/>
      <c r="BK1146" s="4" t="str">
        <f t="shared" si="16"/>
        <v/>
      </c>
    </row>
    <row r="1147" spans="12:63">
      <c r="L1147" s="3"/>
      <c r="BK1147" s="4" t="str">
        <f t="shared" si="16"/>
        <v/>
      </c>
    </row>
    <row r="1148" spans="12:63">
      <c r="L1148" s="3"/>
      <c r="BK1148" s="4" t="str">
        <f t="shared" si="16"/>
        <v/>
      </c>
    </row>
    <row r="1149" spans="12:63">
      <c r="L1149" s="3"/>
      <c r="BK1149" s="4" t="str">
        <f t="shared" si="16"/>
        <v/>
      </c>
    </row>
    <row r="1150" spans="12:63">
      <c r="L1150" s="3"/>
      <c r="BK1150" s="4" t="str">
        <f t="shared" si="16"/>
        <v/>
      </c>
    </row>
    <row r="1151" spans="12:63">
      <c r="L1151" s="3"/>
      <c r="BK1151" s="4" t="str">
        <f t="shared" si="16"/>
        <v/>
      </c>
    </row>
    <row r="1152" spans="12:63">
      <c r="L1152" s="3"/>
      <c r="BK1152" s="4" t="str">
        <f t="shared" si="16"/>
        <v/>
      </c>
    </row>
    <row r="1153" spans="12:63">
      <c r="L1153" s="3"/>
      <c r="BK1153" s="4" t="str">
        <f t="shared" si="16"/>
        <v/>
      </c>
    </row>
    <row r="1154" spans="12:63">
      <c r="L1154" s="3"/>
      <c r="BK1154" s="4" t="str">
        <f t="shared" si="16"/>
        <v/>
      </c>
    </row>
    <row r="1155" spans="12:63">
      <c r="L1155" s="3"/>
      <c r="BK1155" s="4" t="str">
        <f t="shared" si="16"/>
        <v/>
      </c>
    </row>
    <row r="1156" spans="12:63">
      <c r="L1156" s="3"/>
      <c r="BK1156" s="4" t="str">
        <f t="shared" si="16"/>
        <v/>
      </c>
    </row>
    <row r="1157" spans="12:63">
      <c r="L1157" s="3"/>
      <c r="BK1157" s="4" t="str">
        <f t="shared" si="16"/>
        <v/>
      </c>
    </row>
    <row r="1158" spans="12:63">
      <c r="L1158" s="3"/>
      <c r="BK1158" s="4" t="str">
        <f t="shared" si="16"/>
        <v/>
      </c>
    </row>
    <row r="1159" spans="12:63">
      <c r="L1159" s="3"/>
      <c r="BK1159" s="4" t="str">
        <f t="shared" si="16"/>
        <v/>
      </c>
    </row>
    <row r="1160" spans="12:63">
      <c r="L1160" s="3"/>
      <c r="BK1160" s="4" t="str">
        <f t="shared" si="16"/>
        <v/>
      </c>
    </row>
    <row r="1161" spans="12:63">
      <c r="L1161" s="3"/>
      <c r="BK1161" s="4" t="str">
        <f t="shared" si="16"/>
        <v/>
      </c>
    </row>
    <row r="1162" spans="12:63">
      <c r="L1162" s="3"/>
      <c r="BK1162" s="4" t="str">
        <f t="shared" si="16"/>
        <v/>
      </c>
    </row>
    <row r="1163" spans="12:63">
      <c r="L1163" s="3"/>
      <c r="BK1163" s="4" t="str">
        <f t="shared" si="16"/>
        <v/>
      </c>
    </row>
    <row r="1164" spans="12:63">
      <c r="L1164" s="3"/>
      <c r="BK1164" s="4" t="str">
        <f t="shared" si="16"/>
        <v/>
      </c>
    </row>
    <row r="1165" spans="12:63">
      <c r="L1165" s="3"/>
      <c r="BK1165" s="4" t="str">
        <f t="shared" si="16"/>
        <v/>
      </c>
    </row>
    <row r="1166" spans="12:63">
      <c r="L1166" s="3"/>
      <c r="BK1166" s="4" t="str">
        <f t="shared" si="16"/>
        <v/>
      </c>
    </row>
    <row r="1167" spans="12:63">
      <c r="L1167" s="3"/>
      <c r="BK1167" s="4" t="str">
        <f t="shared" si="16"/>
        <v/>
      </c>
    </row>
    <row r="1168" spans="12:63">
      <c r="L1168" s="3"/>
      <c r="BK1168" s="4" t="str">
        <f t="shared" si="16"/>
        <v/>
      </c>
    </row>
    <row r="1169" spans="12:63">
      <c r="L1169" s="3"/>
      <c r="BK1169" s="4" t="str">
        <f t="shared" si="16"/>
        <v/>
      </c>
    </row>
    <row r="1170" spans="12:63">
      <c r="L1170" s="3"/>
      <c r="BK1170" s="4" t="str">
        <f t="shared" si="16"/>
        <v/>
      </c>
    </row>
    <row r="1171" spans="12:63">
      <c r="L1171" s="3"/>
      <c r="BK1171" s="4" t="str">
        <f t="shared" si="16"/>
        <v/>
      </c>
    </row>
    <row r="1172" spans="12:63">
      <c r="L1172" s="3"/>
      <c r="BK1172" s="4" t="str">
        <f t="shared" si="16"/>
        <v/>
      </c>
    </row>
    <row r="1173" spans="12:63">
      <c r="L1173" s="3"/>
      <c r="BK1173" s="4" t="str">
        <f t="shared" si="16"/>
        <v/>
      </c>
    </row>
    <row r="1174" spans="12:63">
      <c r="L1174" s="3"/>
      <c r="BK1174" s="4" t="str">
        <f t="shared" si="16"/>
        <v/>
      </c>
    </row>
    <row r="1175" spans="12:63">
      <c r="L1175" s="3"/>
      <c r="BK1175" s="4" t="str">
        <f t="shared" si="16"/>
        <v/>
      </c>
    </row>
    <row r="1176" spans="12:63">
      <c r="L1176" s="3"/>
      <c r="BK1176" s="4" t="str">
        <f t="shared" si="16"/>
        <v/>
      </c>
    </row>
    <row r="1177" spans="12:63">
      <c r="L1177" s="3"/>
      <c r="BK1177" s="4" t="str">
        <f t="shared" si="16"/>
        <v/>
      </c>
    </row>
    <row r="1178" spans="12:63">
      <c r="L1178" s="3"/>
      <c r="BK1178" s="4" t="str">
        <f t="shared" si="16"/>
        <v/>
      </c>
    </row>
    <row r="1179" spans="12:63">
      <c r="L1179" s="3"/>
      <c r="BK1179" s="4" t="str">
        <f t="shared" si="16"/>
        <v/>
      </c>
    </row>
    <row r="1180" spans="12:63">
      <c r="L1180" s="3"/>
      <c r="BK1180" s="4" t="str">
        <f t="shared" si="16"/>
        <v/>
      </c>
    </row>
    <row r="1181" spans="12:63">
      <c r="L1181" s="3"/>
      <c r="BK1181" s="4" t="str">
        <f t="shared" si="16"/>
        <v/>
      </c>
    </row>
    <row r="1182" spans="12:63">
      <c r="L1182" s="3"/>
      <c r="BK1182" s="4" t="str">
        <f t="shared" si="16"/>
        <v/>
      </c>
    </row>
    <row r="1183" spans="12:63">
      <c r="L1183" s="3"/>
      <c r="BK1183" s="4" t="str">
        <f t="shared" si="16"/>
        <v/>
      </c>
    </row>
    <row r="1184" spans="12:63">
      <c r="L1184" s="3"/>
      <c r="BK1184" s="4" t="str">
        <f t="shared" ref="BK1184:BK1247" si="17">CONCATENATE(A1184,B1184)</f>
        <v/>
      </c>
    </row>
    <row r="1185" spans="12:63">
      <c r="L1185" s="3"/>
      <c r="BK1185" s="4" t="str">
        <f t="shared" si="17"/>
        <v/>
      </c>
    </row>
    <row r="1186" spans="12:63">
      <c r="L1186" s="3"/>
      <c r="BK1186" s="4" t="str">
        <f t="shared" si="17"/>
        <v/>
      </c>
    </row>
    <row r="1187" spans="12:63">
      <c r="L1187" s="3"/>
      <c r="BK1187" s="4" t="str">
        <f t="shared" si="17"/>
        <v/>
      </c>
    </row>
    <row r="1188" spans="12:63">
      <c r="L1188" s="3"/>
      <c r="BK1188" s="4" t="str">
        <f t="shared" si="17"/>
        <v/>
      </c>
    </row>
    <row r="1189" spans="12:63">
      <c r="L1189" s="3"/>
      <c r="BK1189" s="4" t="str">
        <f t="shared" si="17"/>
        <v/>
      </c>
    </row>
    <row r="1190" spans="12:63">
      <c r="L1190" s="3"/>
      <c r="BK1190" s="4" t="str">
        <f t="shared" si="17"/>
        <v/>
      </c>
    </row>
    <row r="1191" spans="12:63">
      <c r="L1191" s="3"/>
      <c r="BK1191" s="4" t="str">
        <f t="shared" si="17"/>
        <v/>
      </c>
    </row>
    <row r="1192" spans="12:63">
      <c r="L1192" s="3"/>
      <c r="BK1192" s="4" t="str">
        <f t="shared" si="17"/>
        <v/>
      </c>
    </row>
    <row r="1193" spans="12:63">
      <c r="L1193" s="3"/>
      <c r="BK1193" s="4" t="str">
        <f t="shared" si="17"/>
        <v/>
      </c>
    </row>
    <row r="1194" spans="12:63">
      <c r="L1194" s="3"/>
      <c r="BK1194" s="4" t="str">
        <f t="shared" si="17"/>
        <v/>
      </c>
    </row>
    <row r="1195" spans="12:63">
      <c r="L1195" s="3"/>
      <c r="BK1195" s="4" t="str">
        <f t="shared" si="17"/>
        <v/>
      </c>
    </row>
    <row r="1196" spans="12:63">
      <c r="L1196" s="3"/>
      <c r="BK1196" s="4" t="str">
        <f t="shared" si="17"/>
        <v/>
      </c>
    </row>
    <row r="1197" spans="12:63">
      <c r="L1197" s="3"/>
      <c r="BK1197" s="4" t="str">
        <f t="shared" si="17"/>
        <v/>
      </c>
    </row>
    <row r="1198" spans="12:63">
      <c r="L1198" s="3"/>
      <c r="BK1198" s="4" t="str">
        <f t="shared" si="17"/>
        <v/>
      </c>
    </row>
    <row r="1199" spans="12:63">
      <c r="L1199" s="3"/>
      <c r="BK1199" s="4" t="str">
        <f t="shared" si="17"/>
        <v/>
      </c>
    </row>
    <row r="1200" spans="12:63">
      <c r="L1200" s="3"/>
      <c r="BK1200" s="4" t="str">
        <f t="shared" si="17"/>
        <v/>
      </c>
    </row>
    <row r="1201" spans="12:63">
      <c r="L1201" s="3"/>
      <c r="BK1201" s="4" t="str">
        <f t="shared" si="17"/>
        <v/>
      </c>
    </row>
    <row r="1202" spans="12:63">
      <c r="L1202" s="3"/>
      <c r="BK1202" s="4" t="str">
        <f t="shared" si="17"/>
        <v/>
      </c>
    </row>
    <row r="1203" spans="12:63">
      <c r="L1203" s="3"/>
      <c r="BK1203" s="4" t="str">
        <f t="shared" si="17"/>
        <v/>
      </c>
    </row>
    <row r="1204" spans="12:63">
      <c r="L1204" s="3"/>
      <c r="BK1204" s="4" t="str">
        <f t="shared" si="17"/>
        <v/>
      </c>
    </row>
    <row r="1205" spans="12:63">
      <c r="L1205" s="3"/>
      <c r="BK1205" s="4" t="str">
        <f t="shared" si="17"/>
        <v/>
      </c>
    </row>
    <row r="1206" spans="12:63">
      <c r="L1206" s="3"/>
      <c r="BK1206" s="4" t="str">
        <f t="shared" si="17"/>
        <v/>
      </c>
    </row>
    <row r="1207" spans="12:63">
      <c r="L1207" s="3"/>
      <c r="BK1207" s="4" t="str">
        <f t="shared" si="17"/>
        <v/>
      </c>
    </row>
    <row r="1208" spans="12:63">
      <c r="L1208" s="3"/>
      <c r="BK1208" s="4" t="str">
        <f t="shared" si="17"/>
        <v/>
      </c>
    </row>
    <row r="1209" spans="12:63">
      <c r="L1209" s="3"/>
      <c r="BK1209" s="4" t="str">
        <f t="shared" si="17"/>
        <v/>
      </c>
    </row>
    <row r="1210" spans="12:63">
      <c r="L1210" s="3"/>
      <c r="BK1210" s="4" t="str">
        <f t="shared" si="17"/>
        <v/>
      </c>
    </row>
    <row r="1211" spans="12:63">
      <c r="L1211" s="3"/>
      <c r="BK1211" s="4" t="str">
        <f t="shared" si="17"/>
        <v/>
      </c>
    </row>
    <row r="1212" spans="12:63">
      <c r="L1212" s="3"/>
      <c r="BK1212" s="4" t="str">
        <f t="shared" si="17"/>
        <v/>
      </c>
    </row>
    <row r="1213" spans="12:63">
      <c r="L1213" s="3"/>
      <c r="BK1213" s="4" t="str">
        <f t="shared" si="17"/>
        <v/>
      </c>
    </row>
    <row r="1214" spans="12:63">
      <c r="L1214" s="3"/>
      <c r="BK1214" s="4" t="str">
        <f t="shared" si="17"/>
        <v/>
      </c>
    </row>
    <row r="1215" spans="12:63">
      <c r="L1215" s="3"/>
      <c r="BK1215" s="4" t="str">
        <f t="shared" si="17"/>
        <v/>
      </c>
    </row>
    <row r="1216" spans="12:63">
      <c r="L1216" s="3"/>
      <c r="BK1216" s="4" t="str">
        <f t="shared" si="17"/>
        <v/>
      </c>
    </row>
    <row r="1217" spans="12:63">
      <c r="L1217" s="3"/>
      <c r="BK1217" s="4" t="str">
        <f t="shared" si="17"/>
        <v/>
      </c>
    </row>
    <row r="1218" spans="12:63">
      <c r="L1218" s="3"/>
      <c r="BK1218" s="4" t="str">
        <f t="shared" si="17"/>
        <v/>
      </c>
    </row>
    <row r="1219" spans="12:63">
      <c r="L1219" s="3"/>
      <c r="BK1219" s="4" t="str">
        <f t="shared" si="17"/>
        <v/>
      </c>
    </row>
    <row r="1220" spans="12:63">
      <c r="L1220" s="3"/>
      <c r="BK1220" s="4" t="str">
        <f t="shared" si="17"/>
        <v/>
      </c>
    </row>
    <row r="1221" spans="12:63">
      <c r="L1221" s="3"/>
      <c r="BK1221" s="4" t="str">
        <f t="shared" si="17"/>
        <v/>
      </c>
    </row>
    <row r="1222" spans="12:63">
      <c r="L1222" s="3"/>
      <c r="BK1222" s="4" t="str">
        <f t="shared" si="17"/>
        <v/>
      </c>
    </row>
    <row r="1223" spans="12:63">
      <c r="L1223" s="3"/>
      <c r="BK1223" s="4" t="str">
        <f t="shared" si="17"/>
        <v/>
      </c>
    </row>
    <row r="1224" spans="12:63">
      <c r="L1224" s="3"/>
      <c r="BK1224" s="4" t="str">
        <f t="shared" si="17"/>
        <v/>
      </c>
    </row>
    <row r="1225" spans="12:63">
      <c r="L1225" s="3"/>
      <c r="BK1225" s="4" t="str">
        <f t="shared" si="17"/>
        <v/>
      </c>
    </row>
    <row r="1226" spans="12:63">
      <c r="L1226" s="3"/>
      <c r="BK1226" s="4" t="str">
        <f t="shared" si="17"/>
        <v/>
      </c>
    </row>
    <row r="1227" spans="12:63">
      <c r="L1227" s="3"/>
      <c r="BK1227" s="4" t="str">
        <f t="shared" si="17"/>
        <v/>
      </c>
    </row>
    <row r="1228" spans="12:63">
      <c r="L1228" s="3"/>
      <c r="BK1228" s="4" t="str">
        <f t="shared" si="17"/>
        <v/>
      </c>
    </row>
    <row r="1229" spans="12:63">
      <c r="L1229" s="3"/>
      <c r="BK1229" s="4" t="str">
        <f t="shared" si="17"/>
        <v/>
      </c>
    </row>
    <row r="1230" spans="12:63">
      <c r="L1230" s="3"/>
      <c r="BK1230" s="4" t="str">
        <f t="shared" si="17"/>
        <v/>
      </c>
    </row>
    <row r="1231" spans="12:63">
      <c r="L1231" s="3"/>
      <c r="BK1231" s="4" t="str">
        <f t="shared" si="17"/>
        <v/>
      </c>
    </row>
    <row r="1232" spans="12:63">
      <c r="L1232" s="3"/>
      <c r="BK1232" s="4" t="str">
        <f t="shared" si="17"/>
        <v/>
      </c>
    </row>
    <row r="1233" spans="12:63">
      <c r="L1233" s="3"/>
      <c r="BK1233" s="4" t="str">
        <f t="shared" si="17"/>
        <v/>
      </c>
    </row>
    <row r="1234" spans="12:63">
      <c r="L1234" s="3"/>
      <c r="BK1234" s="4" t="str">
        <f t="shared" si="17"/>
        <v/>
      </c>
    </row>
    <row r="1235" spans="12:63">
      <c r="L1235" s="3"/>
      <c r="BK1235" s="4" t="str">
        <f t="shared" si="17"/>
        <v/>
      </c>
    </row>
    <row r="1236" spans="12:63">
      <c r="L1236" s="3"/>
      <c r="BK1236" s="4" t="str">
        <f t="shared" si="17"/>
        <v/>
      </c>
    </row>
    <row r="1237" spans="12:63">
      <c r="L1237" s="3"/>
      <c r="BK1237" s="4" t="str">
        <f t="shared" si="17"/>
        <v/>
      </c>
    </row>
    <row r="1238" spans="12:63">
      <c r="L1238" s="3"/>
      <c r="BK1238" s="4" t="str">
        <f t="shared" si="17"/>
        <v/>
      </c>
    </row>
    <row r="1239" spans="12:63">
      <c r="L1239" s="3"/>
      <c r="BK1239" s="4" t="str">
        <f t="shared" si="17"/>
        <v/>
      </c>
    </row>
    <row r="1240" spans="12:63">
      <c r="L1240" s="3"/>
      <c r="BK1240" s="4" t="str">
        <f t="shared" si="17"/>
        <v/>
      </c>
    </row>
    <row r="1241" spans="12:63">
      <c r="L1241" s="3"/>
      <c r="BK1241" s="4" t="str">
        <f t="shared" si="17"/>
        <v/>
      </c>
    </row>
    <row r="1242" spans="12:63">
      <c r="L1242" s="3"/>
      <c r="BK1242" s="4" t="str">
        <f t="shared" si="17"/>
        <v/>
      </c>
    </row>
    <row r="1243" spans="12:63">
      <c r="L1243" s="3"/>
      <c r="BK1243" s="4" t="str">
        <f t="shared" si="17"/>
        <v/>
      </c>
    </row>
    <row r="1244" spans="12:63">
      <c r="L1244" s="3"/>
      <c r="BK1244" s="4" t="str">
        <f t="shared" si="17"/>
        <v/>
      </c>
    </row>
    <row r="1245" spans="12:63">
      <c r="L1245" s="3"/>
      <c r="BK1245" s="4" t="str">
        <f t="shared" si="17"/>
        <v/>
      </c>
    </row>
    <row r="1246" spans="12:63">
      <c r="L1246" s="3"/>
      <c r="BK1246" s="4" t="str">
        <f t="shared" si="17"/>
        <v/>
      </c>
    </row>
    <row r="1247" spans="12:63">
      <c r="L1247" s="3"/>
      <c r="BK1247" s="4" t="str">
        <f t="shared" si="17"/>
        <v/>
      </c>
    </row>
    <row r="1248" spans="12:63">
      <c r="L1248" s="3"/>
      <c r="BK1248" s="4" t="str">
        <f t="shared" ref="BK1248:BK1311" si="18">CONCATENATE(A1248,B1248)</f>
        <v/>
      </c>
    </row>
    <row r="1249" spans="12:63">
      <c r="L1249" s="3"/>
      <c r="BK1249" s="4" t="str">
        <f t="shared" si="18"/>
        <v/>
      </c>
    </row>
    <row r="1250" spans="12:63">
      <c r="L1250" s="3"/>
      <c r="BK1250" s="4" t="str">
        <f t="shared" si="18"/>
        <v/>
      </c>
    </row>
    <row r="1251" spans="12:63">
      <c r="L1251" s="3"/>
      <c r="BK1251" s="4" t="str">
        <f t="shared" si="18"/>
        <v/>
      </c>
    </row>
    <row r="1252" spans="12:63">
      <c r="L1252" s="3"/>
      <c r="BK1252" s="4" t="str">
        <f t="shared" si="18"/>
        <v/>
      </c>
    </row>
    <row r="1253" spans="12:63">
      <c r="L1253" s="3"/>
      <c r="BK1253" s="4" t="str">
        <f t="shared" si="18"/>
        <v/>
      </c>
    </row>
    <row r="1254" spans="12:63">
      <c r="L1254" s="3"/>
      <c r="BK1254" s="4" t="str">
        <f t="shared" si="18"/>
        <v/>
      </c>
    </row>
    <row r="1255" spans="12:63">
      <c r="L1255" s="3"/>
      <c r="BK1255" s="4" t="str">
        <f t="shared" si="18"/>
        <v/>
      </c>
    </row>
    <row r="1256" spans="12:63">
      <c r="L1256" s="3"/>
      <c r="BK1256" s="4" t="str">
        <f t="shared" si="18"/>
        <v/>
      </c>
    </row>
    <row r="1257" spans="12:63">
      <c r="L1257" s="3"/>
      <c r="BK1257" s="4" t="str">
        <f t="shared" si="18"/>
        <v/>
      </c>
    </row>
    <row r="1258" spans="12:63">
      <c r="L1258" s="3"/>
      <c r="BK1258" s="4" t="str">
        <f t="shared" si="18"/>
        <v/>
      </c>
    </row>
    <row r="1259" spans="12:63">
      <c r="L1259" s="3"/>
      <c r="BK1259" s="4" t="str">
        <f t="shared" si="18"/>
        <v/>
      </c>
    </row>
    <row r="1260" spans="12:63">
      <c r="L1260" s="3"/>
      <c r="BK1260" s="4" t="str">
        <f t="shared" si="18"/>
        <v/>
      </c>
    </row>
    <row r="1261" spans="12:63">
      <c r="L1261" s="3"/>
      <c r="BK1261" s="4" t="str">
        <f t="shared" si="18"/>
        <v/>
      </c>
    </row>
    <row r="1262" spans="12:63">
      <c r="L1262" s="3"/>
      <c r="BK1262" s="4" t="str">
        <f t="shared" si="18"/>
        <v/>
      </c>
    </row>
    <row r="1263" spans="12:63">
      <c r="L1263" s="3"/>
      <c r="BK1263" s="4" t="str">
        <f t="shared" si="18"/>
        <v/>
      </c>
    </row>
    <row r="1264" spans="12:63">
      <c r="L1264" s="3"/>
      <c r="BK1264" s="4" t="str">
        <f t="shared" si="18"/>
        <v/>
      </c>
    </row>
    <row r="1265" spans="12:63">
      <c r="L1265" s="3"/>
      <c r="BK1265" s="4" t="str">
        <f t="shared" si="18"/>
        <v/>
      </c>
    </row>
    <row r="1266" spans="12:63">
      <c r="L1266" s="3"/>
      <c r="BK1266" s="4" t="str">
        <f t="shared" si="18"/>
        <v/>
      </c>
    </row>
    <row r="1267" spans="12:63">
      <c r="L1267" s="3"/>
      <c r="BK1267" s="4" t="str">
        <f t="shared" si="18"/>
        <v/>
      </c>
    </row>
    <row r="1268" spans="12:63">
      <c r="L1268" s="3"/>
      <c r="BK1268" s="4" t="str">
        <f t="shared" si="18"/>
        <v/>
      </c>
    </row>
    <row r="1269" spans="12:63">
      <c r="L1269" s="3"/>
      <c r="BK1269" s="4" t="str">
        <f t="shared" si="18"/>
        <v/>
      </c>
    </row>
    <row r="1270" spans="12:63">
      <c r="L1270" s="3"/>
      <c r="BK1270" s="4" t="str">
        <f t="shared" si="18"/>
        <v/>
      </c>
    </row>
    <row r="1271" spans="12:63">
      <c r="L1271" s="3"/>
      <c r="BK1271" s="4" t="str">
        <f t="shared" si="18"/>
        <v/>
      </c>
    </row>
    <row r="1272" spans="12:63">
      <c r="L1272" s="3"/>
      <c r="BK1272" s="4" t="str">
        <f t="shared" si="18"/>
        <v/>
      </c>
    </row>
    <row r="1273" spans="12:63">
      <c r="L1273" s="3"/>
      <c r="BK1273" s="4" t="str">
        <f t="shared" si="18"/>
        <v/>
      </c>
    </row>
    <row r="1274" spans="12:63">
      <c r="L1274" s="3"/>
      <c r="BK1274" s="4" t="str">
        <f t="shared" si="18"/>
        <v/>
      </c>
    </row>
    <row r="1275" spans="12:63">
      <c r="L1275" s="3"/>
      <c r="BK1275" s="4" t="str">
        <f t="shared" si="18"/>
        <v/>
      </c>
    </row>
    <row r="1276" spans="12:63">
      <c r="L1276" s="3"/>
      <c r="BK1276" s="4" t="str">
        <f t="shared" si="18"/>
        <v/>
      </c>
    </row>
    <row r="1277" spans="12:63">
      <c r="L1277" s="3"/>
      <c r="BK1277" s="4" t="str">
        <f t="shared" si="18"/>
        <v/>
      </c>
    </row>
    <row r="1278" spans="12:63">
      <c r="L1278" s="3"/>
      <c r="BK1278" s="4" t="str">
        <f t="shared" si="18"/>
        <v/>
      </c>
    </row>
    <row r="1279" spans="12:63">
      <c r="L1279" s="3"/>
      <c r="BK1279" s="4" t="str">
        <f t="shared" si="18"/>
        <v/>
      </c>
    </row>
    <row r="1280" spans="12:63">
      <c r="L1280" s="3"/>
      <c r="BK1280" s="4" t="str">
        <f t="shared" si="18"/>
        <v/>
      </c>
    </row>
    <row r="1281" spans="12:63">
      <c r="L1281" s="3"/>
      <c r="BK1281" s="4" t="str">
        <f t="shared" si="18"/>
        <v/>
      </c>
    </row>
    <row r="1282" spans="12:63">
      <c r="L1282" s="3"/>
      <c r="BK1282" s="4" t="str">
        <f t="shared" si="18"/>
        <v/>
      </c>
    </row>
    <row r="1283" spans="12:63">
      <c r="L1283" s="3"/>
      <c r="BK1283" s="4" t="str">
        <f t="shared" si="18"/>
        <v/>
      </c>
    </row>
    <row r="1284" spans="12:63">
      <c r="L1284" s="3"/>
      <c r="BK1284" s="4" t="str">
        <f t="shared" si="18"/>
        <v/>
      </c>
    </row>
    <row r="1285" spans="12:63">
      <c r="L1285" s="3"/>
      <c r="BK1285" s="4" t="str">
        <f t="shared" si="18"/>
        <v/>
      </c>
    </row>
    <row r="1286" spans="12:63">
      <c r="L1286" s="3"/>
      <c r="BK1286" s="4" t="str">
        <f t="shared" si="18"/>
        <v/>
      </c>
    </row>
    <row r="1287" spans="12:63">
      <c r="L1287" s="3"/>
      <c r="BK1287" s="4" t="str">
        <f t="shared" si="18"/>
        <v/>
      </c>
    </row>
    <row r="1288" spans="12:63">
      <c r="L1288" s="3"/>
      <c r="BK1288" s="4" t="str">
        <f t="shared" si="18"/>
        <v/>
      </c>
    </row>
    <row r="1289" spans="12:63">
      <c r="L1289" s="3"/>
      <c r="BK1289" s="4" t="str">
        <f t="shared" si="18"/>
        <v/>
      </c>
    </row>
    <row r="1290" spans="12:63">
      <c r="L1290" s="3"/>
      <c r="BK1290" s="4" t="str">
        <f t="shared" si="18"/>
        <v/>
      </c>
    </row>
    <row r="1291" spans="12:63">
      <c r="L1291" s="3"/>
      <c r="BK1291" s="4" t="str">
        <f t="shared" si="18"/>
        <v/>
      </c>
    </row>
    <row r="1292" spans="12:63">
      <c r="L1292" s="3"/>
      <c r="BK1292" s="4" t="str">
        <f t="shared" si="18"/>
        <v/>
      </c>
    </row>
    <row r="1293" spans="12:63">
      <c r="L1293" s="3"/>
      <c r="BK1293" s="4" t="str">
        <f t="shared" si="18"/>
        <v/>
      </c>
    </row>
    <row r="1294" spans="12:63">
      <c r="L1294" s="3"/>
      <c r="BK1294" s="4" t="str">
        <f t="shared" si="18"/>
        <v/>
      </c>
    </row>
    <row r="1295" spans="12:63">
      <c r="L1295" s="3"/>
      <c r="BK1295" s="4" t="str">
        <f t="shared" si="18"/>
        <v/>
      </c>
    </row>
    <row r="1296" spans="12:63">
      <c r="L1296" s="3"/>
      <c r="BK1296" s="4" t="str">
        <f t="shared" si="18"/>
        <v/>
      </c>
    </row>
    <row r="1297" spans="12:63">
      <c r="L1297" s="3"/>
      <c r="BK1297" s="4" t="str">
        <f t="shared" si="18"/>
        <v/>
      </c>
    </row>
    <row r="1298" spans="12:63">
      <c r="L1298" s="3"/>
      <c r="BK1298" s="4" t="str">
        <f t="shared" si="18"/>
        <v/>
      </c>
    </row>
    <row r="1299" spans="12:63">
      <c r="L1299" s="3"/>
      <c r="BK1299" s="4" t="str">
        <f t="shared" si="18"/>
        <v/>
      </c>
    </row>
    <row r="1300" spans="12:63">
      <c r="L1300" s="3"/>
      <c r="BK1300" s="4" t="str">
        <f t="shared" si="18"/>
        <v/>
      </c>
    </row>
    <row r="1301" spans="12:63">
      <c r="L1301" s="3"/>
      <c r="BK1301" s="4" t="str">
        <f t="shared" si="18"/>
        <v/>
      </c>
    </row>
    <row r="1302" spans="12:63">
      <c r="L1302" s="3"/>
      <c r="BK1302" s="4" t="str">
        <f t="shared" si="18"/>
        <v/>
      </c>
    </row>
    <row r="1303" spans="12:63">
      <c r="L1303" s="3"/>
      <c r="BK1303" s="4" t="str">
        <f t="shared" si="18"/>
        <v/>
      </c>
    </row>
    <row r="1304" spans="12:63">
      <c r="L1304" s="3"/>
      <c r="BK1304" s="4" t="str">
        <f t="shared" si="18"/>
        <v/>
      </c>
    </row>
    <row r="1305" spans="12:63">
      <c r="L1305" s="3"/>
      <c r="BK1305" s="4" t="str">
        <f t="shared" si="18"/>
        <v/>
      </c>
    </row>
    <row r="1306" spans="12:63">
      <c r="L1306" s="3"/>
      <c r="BK1306" s="4" t="str">
        <f t="shared" si="18"/>
        <v/>
      </c>
    </row>
    <row r="1307" spans="12:63">
      <c r="L1307" s="3"/>
      <c r="BK1307" s="4" t="str">
        <f t="shared" si="18"/>
        <v/>
      </c>
    </row>
    <row r="1308" spans="12:63">
      <c r="L1308" s="3"/>
      <c r="BK1308" s="4" t="str">
        <f t="shared" si="18"/>
        <v/>
      </c>
    </row>
    <row r="1309" spans="12:63">
      <c r="L1309" s="3"/>
      <c r="BK1309" s="4" t="str">
        <f t="shared" si="18"/>
        <v/>
      </c>
    </row>
    <row r="1310" spans="12:63">
      <c r="L1310" s="3"/>
      <c r="BK1310" s="4" t="str">
        <f t="shared" si="18"/>
        <v/>
      </c>
    </row>
    <row r="1311" spans="12:63">
      <c r="L1311" s="3"/>
      <c r="BK1311" s="4" t="str">
        <f t="shared" si="18"/>
        <v/>
      </c>
    </row>
    <row r="1312" spans="12:63">
      <c r="L1312" s="3"/>
      <c r="BK1312" s="4" t="str">
        <f t="shared" ref="BK1312:BK1375" si="19">CONCATENATE(A1312,B1312)</f>
        <v/>
      </c>
    </row>
    <row r="1313" spans="12:63">
      <c r="L1313" s="3"/>
      <c r="BK1313" s="4" t="str">
        <f t="shared" si="19"/>
        <v/>
      </c>
    </row>
    <row r="1314" spans="12:63">
      <c r="L1314" s="3"/>
      <c r="BK1314" s="4" t="str">
        <f t="shared" si="19"/>
        <v/>
      </c>
    </row>
    <row r="1315" spans="12:63">
      <c r="L1315" s="3"/>
      <c r="BK1315" s="4" t="str">
        <f t="shared" si="19"/>
        <v/>
      </c>
    </row>
    <row r="1316" spans="12:63">
      <c r="L1316" s="3"/>
      <c r="BK1316" s="4" t="str">
        <f t="shared" si="19"/>
        <v/>
      </c>
    </row>
    <row r="1317" spans="12:63">
      <c r="L1317" s="3"/>
      <c r="BK1317" s="4" t="str">
        <f t="shared" si="19"/>
        <v/>
      </c>
    </row>
    <row r="1318" spans="12:63">
      <c r="L1318" s="3"/>
      <c r="BK1318" s="4" t="str">
        <f t="shared" si="19"/>
        <v/>
      </c>
    </row>
    <row r="1319" spans="12:63">
      <c r="L1319" s="3"/>
      <c r="BK1319" s="4" t="str">
        <f t="shared" si="19"/>
        <v/>
      </c>
    </row>
    <row r="1320" spans="12:63">
      <c r="L1320" s="3"/>
      <c r="BK1320" s="4" t="str">
        <f t="shared" si="19"/>
        <v/>
      </c>
    </row>
    <row r="1321" spans="12:63">
      <c r="L1321" s="3"/>
      <c r="BK1321" s="4" t="str">
        <f t="shared" si="19"/>
        <v/>
      </c>
    </row>
    <row r="1322" spans="12:63">
      <c r="L1322" s="3"/>
      <c r="BK1322" s="4" t="str">
        <f t="shared" si="19"/>
        <v/>
      </c>
    </row>
    <row r="1323" spans="12:63">
      <c r="L1323" s="3"/>
      <c r="BK1323" s="4" t="str">
        <f t="shared" si="19"/>
        <v/>
      </c>
    </row>
    <row r="1324" spans="12:63">
      <c r="L1324" s="3"/>
      <c r="BK1324" s="4" t="str">
        <f t="shared" si="19"/>
        <v/>
      </c>
    </row>
    <row r="1325" spans="12:63">
      <c r="L1325" s="3"/>
      <c r="BK1325" s="4" t="str">
        <f t="shared" si="19"/>
        <v/>
      </c>
    </row>
    <row r="1326" spans="12:63">
      <c r="L1326" s="3"/>
      <c r="BK1326" s="4" t="str">
        <f t="shared" si="19"/>
        <v/>
      </c>
    </row>
    <row r="1327" spans="12:63">
      <c r="L1327" s="3"/>
      <c r="BK1327" s="4" t="str">
        <f t="shared" si="19"/>
        <v/>
      </c>
    </row>
    <row r="1328" spans="12:63">
      <c r="L1328" s="3"/>
      <c r="BK1328" s="4" t="str">
        <f t="shared" si="19"/>
        <v/>
      </c>
    </row>
    <row r="1329" spans="12:63">
      <c r="L1329" s="3"/>
      <c r="BK1329" s="4" t="str">
        <f t="shared" si="19"/>
        <v/>
      </c>
    </row>
    <row r="1330" spans="12:63">
      <c r="L1330" s="3"/>
      <c r="BK1330" s="4" t="str">
        <f t="shared" si="19"/>
        <v/>
      </c>
    </row>
    <row r="1331" spans="12:63">
      <c r="L1331" s="3"/>
      <c r="BK1331" s="4" t="str">
        <f t="shared" si="19"/>
        <v/>
      </c>
    </row>
    <row r="1332" spans="12:63">
      <c r="L1332" s="3"/>
      <c r="BK1332" s="4" t="str">
        <f t="shared" si="19"/>
        <v/>
      </c>
    </row>
    <row r="1333" spans="12:63">
      <c r="L1333" s="3"/>
      <c r="BK1333" s="4" t="str">
        <f t="shared" si="19"/>
        <v/>
      </c>
    </row>
    <row r="1334" spans="12:63">
      <c r="L1334" s="3"/>
      <c r="BK1334" s="4" t="str">
        <f t="shared" si="19"/>
        <v/>
      </c>
    </row>
    <row r="1335" spans="12:63">
      <c r="L1335" s="3"/>
      <c r="BK1335" s="4" t="str">
        <f t="shared" si="19"/>
        <v/>
      </c>
    </row>
    <row r="1336" spans="12:63">
      <c r="L1336" s="3"/>
      <c r="BK1336" s="4" t="str">
        <f t="shared" si="19"/>
        <v/>
      </c>
    </row>
    <row r="1337" spans="12:63">
      <c r="L1337" s="3"/>
      <c r="BK1337" s="4" t="str">
        <f t="shared" si="19"/>
        <v/>
      </c>
    </row>
    <row r="1338" spans="12:63">
      <c r="L1338" s="3"/>
      <c r="BK1338" s="4" t="str">
        <f t="shared" si="19"/>
        <v/>
      </c>
    </row>
    <row r="1339" spans="12:63">
      <c r="L1339" s="3"/>
      <c r="BK1339" s="4" t="str">
        <f t="shared" si="19"/>
        <v/>
      </c>
    </row>
    <row r="1340" spans="12:63">
      <c r="L1340" s="3"/>
      <c r="BK1340" s="4" t="str">
        <f t="shared" si="19"/>
        <v/>
      </c>
    </row>
    <row r="1341" spans="12:63">
      <c r="L1341" s="3"/>
      <c r="BK1341" s="4" t="str">
        <f t="shared" si="19"/>
        <v/>
      </c>
    </row>
    <row r="1342" spans="12:63">
      <c r="L1342" s="3"/>
      <c r="BK1342" s="4" t="str">
        <f t="shared" si="19"/>
        <v/>
      </c>
    </row>
    <row r="1343" spans="12:63">
      <c r="L1343" s="3"/>
      <c r="BK1343" s="4" t="str">
        <f t="shared" si="19"/>
        <v/>
      </c>
    </row>
    <row r="1344" spans="12:63">
      <c r="L1344" s="3"/>
      <c r="BK1344" s="4" t="str">
        <f t="shared" si="19"/>
        <v/>
      </c>
    </row>
    <row r="1345" spans="12:63">
      <c r="L1345" s="3"/>
      <c r="BK1345" s="4" t="str">
        <f t="shared" si="19"/>
        <v/>
      </c>
    </row>
    <row r="1346" spans="12:63">
      <c r="L1346" s="3"/>
      <c r="BK1346" s="4" t="str">
        <f t="shared" si="19"/>
        <v/>
      </c>
    </row>
    <row r="1347" spans="12:63">
      <c r="L1347" s="3"/>
      <c r="BK1347" s="4" t="str">
        <f t="shared" si="19"/>
        <v/>
      </c>
    </row>
    <row r="1348" spans="12:63">
      <c r="L1348" s="3"/>
      <c r="BK1348" s="4" t="str">
        <f t="shared" si="19"/>
        <v/>
      </c>
    </row>
    <row r="1349" spans="12:63">
      <c r="L1349" s="3"/>
      <c r="BK1349" s="4" t="str">
        <f t="shared" si="19"/>
        <v/>
      </c>
    </row>
    <row r="1350" spans="12:63">
      <c r="L1350" s="3"/>
      <c r="BK1350" s="4" t="str">
        <f t="shared" si="19"/>
        <v/>
      </c>
    </row>
    <row r="1351" spans="12:63">
      <c r="L1351" s="3"/>
      <c r="BK1351" s="4" t="str">
        <f t="shared" si="19"/>
        <v/>
      </c>
    </row>
    <row r="1352" spans="12:63">
      <c r="L1352" s="3"/>
      <c r="BK1352" s="4" t="str">
        <f t="shared" si="19"/>
        <v/>
      </c>
    </row>
    <row r="1353" spans="12:63">
      <c r="L1353" s="3"/>
      <c r="BK1353" s="4" t="str">
        <f t="shared" si="19"/>
        <v/>
      </c>
    </row>
    <row r="1354" spans="12:63">
      <c r="L1354" s="3"/>
      <c r="BK1354" s="4" t="str">
        <f t="shared" si="19"/>
        <v/>
      </c>
    </row>
    <row r="1355" spans="12:63">
      <c r="L1355" s="3"/>
      <c r="BK1355" s="4" t="str">
        <f t="shared" si="19"/>
        <v/>
      </c>
    </row>
    <row r="1356" spans="12:63">
      <c r="L1356" s="3"/>
      <c r="BK1356" s="4" t="str">
        <f t="shared" si="19"/>
        <v/>
      </c>
    </row>
    <row r="1357" spans="12:63">
      <c r="L1357" s="3"/>
      <c r="BK1357" s="4" t="str">
        <f t="shared" si="19"/>
        <v/>
      </c>
    </row>
    <row r="1358" spans="12:63">
      <c r="L1358" s="3"/>
      <c r="BK1358" s="4" t="str">
        <f t="shared" si="19"/>
        <v/>
      </c>
    </row>
    <row r="1359" spans="12:63">
      <c r="L1359" s="3"/>
      <c r="BK1359" s="4" t="str">
        <f t="shared" si="19"/>
        <v/>
      </c>
    </row>
    <row r="1360" spans="12:63">
      <c r="L1360" s="3"/>
      <c r="BK1360" s="4" t="str">
        <f t="shared" si="19"/>
        <v/>
      </c>
    </row>
    <row r="1361" spans="12:63">
      <c r="L1361" s="3"/>
      <c r="BK1361" s="4" t="str">
        <f t="shared" si="19"/>
        <v/>
      </c>
    </row>
    <row r="1362" spans="12:63">
      <c r="L1362" s="3"/>
      <c r="BK1362" s="4" t="str">
        <f t="shared" si="19"/>
        <v/>
      </c>
    </row>
    <row r="1363" spans="12:63">
      <c r="L1363" s="3"/>
      <c r="BK1363" s="4" t="str">
        <f t="shared" si="19"/>
        <v/>
      </c>
    </row>
    <row r="1364" spans="12:63">
      <c r="L1364" s="3"/>
      <c r="BK1364" s="4" t="str">
        <f t="shared" si="19"/>
        <v/>
      </c>
    </row>
    <row r="1365" spans="12:63">
      <c r="L1365" s="3"/>
      <c r="BK1365" s="4" t="str">
        <f t="shared" si="19"/>
        <v/>
      </c>
    </row>
    <row r="1366" spans="12:63">
      <c r="L1366" s="3"/>
      <c r="BK1366" s="4" t="str">
        <f t="shared" si="19"/>
        <v/>
      </c>
    </row>
    <row r="1367" spans="12:63">
      <c r="L1367" s="3"/>
      <c r="BK1367" s="4" t="str">
        <f t="shared" si="19"/>
        <v/>
      </c>
    </row>
    <row r="1368" spans="12:63">
      <c r="L1368" s="3"/>
      <c r="BK1368" s="4" t="str">
        <f t="shared" si="19"/>
        <v/>
      </c>
    </row>
    <row r="1369" spans="12:63">
      <c r="L1369" s="3"/>
      <c r="BK1369" s="4" t="str">
        <f t="shared" si="19"/>
        <v/>
      </c>
    </row>
    <row r="1370" spans="12:63">
      <c r="L1370" s="3"/>
      <c r="BK1370" s="4" t="str">
        <f t="shared" si="19"/>
        <v/>
      </c>
    </row>
    <row r="1371" spans="12:63">
      <c r="L1371" s="3"/>
      <c r="BK1371" s="4" t="str">
        <f t="shared" si="19"/>
        <v/>
      </c>
    </row>
    <row r="1372" spans="12:63">
      <c r="L1372" s="3"/>
      <c r="BK1372" s="4" t="str">
        <f t="shared" si="19"/>
        <v/>
      </c>
    </row>
    <row r="1373" spans="12:63">
      <c r="L1373" s="3"/>
      <c r="BK1373" s="4" t="str">
        <f t="shared" si="19"/>
        <v/>
      </c>
    </row>
    <row r="1374" spans="12:63">
      <c r="L1374" s="3"/>
      <c r="BK1374" s="4" t="str">
        <f t="shared" si="19"/>
        <v/>
      </c>
    </row>
    <row r="1375" spans="12:63">
      <c r="L1375" s="3"/>
      <c r="BK1375" s="4" t="str">
        <f t="shared" si="19"/>
        <v/>
      </c>
    </row>
    <row r="1376" spans="12:63">
      <c r="L1376" s="3"/>
      <c r="BK1376" s="4" t="str">
        <f t="shared" ref="BK1376:BK1439" si="20">CONCATENATE(A1376,B1376)</f>
        <v/>
      </c>
    </row>
    <row r="1377" spans="12:63">
      <c r="L1377" s="3"/>
      <c r="BK1377" s="4" t="str">
        <f t="shared" si="20"/>
        <v/>
      </c>
    </row>
    <row r="1378" spans="12:63">
      <c r="L1378" s="3"/>
      <c r="BK1378" s="4" t="str">
        <f t="shared" si="20"/>
        <v/>
      </c>
    </row>
    <row r="1379" spans="12:63">
      <c r="L1379" s="3"/>
      <c r="BK1379" s="4" t="str">
        <f t="shared" si="20"/>
        <v/>
      </c>
    </row>
    <row r="1380" spans="12:63">
      <c r="L1380" s="3"/>
      <c r="BK1380" s="4" t="str">
        <f t="shared" si="20"/>
        <v/>
      </c>
    </row>
    <row r="1381" spans="12:63">
      <c r="L1381" s="3"/>
      <c r="BK1381" s="4" t="str">
        <f t="shared" si="20"/>
        <v/>
      </c>
    </row>
    <row r="1382" spans="12:63">
      <c r="L1382" s="3"/>
      <c r="BK1382" s="4" t="str">
        <f t="shared" si="20"/>
        <v/>
      </c>
    </row>
    <row r="1383" spans="12:63">
      <c r="L1383" s="3"/>
      <c r="BK1383" s="4" t="str">
        <f t="shared" si="20"/>
        <v/>
      </c>
    </row>
    <row r="1384" spans="12:63">
      <c r="L1384" s="3"/>
      <c r="BK1384" s="4" t="str">
        <f t="shared" si="20"/>
        <v/>
      </c>
    </row>
    <row r="1385" spans="12:63">
      <c r="L1385" s="3"/>
      <c r="BK1385" s="4" t="str">
        <f t="shared" si="20"/>
        <v/>
      </c>
    </row>
    <row r="1386" spans="12:63">
      <c r="L1386" s="3"/>
      <c r="BK1386" s="4" t="str">
        <f t="shared" si="20"/>
        <v/>
      </c>
    </row>
    <row r="1387" spans="12:63">
      <c r="L1387" s="3"/>
      <c r="BK1387" s="4" t="str">
        <f t="shared" si="20"/>
        <v/>
      </c>
    </row>
    <row r="1388" spans="12:63">
      <c r="L1388" s="3"/>
      <c r="BK1388" s="4" t="str">
        <f t="shared" si="20"/>
        <v/>
      </c>
    </row>
    <row r="1389" spans="12:63">
      <c r="L1389" s="3"/>
      <c r="BK1389" s="4" t="str">
        <f t="shared" si="20"/>
        <v/>
      </c>
    </row>
    <row r="1390" spans="12:63">
      <c r="L1390" s="3"/>
      <c r="BK1390" s="4" t="str">
        <f t="shared" si="20"/>
        <v/>
      </c>
    </row>
    <row r="1391" spans="12:63">
      <c r="L1391" s="3"/>
      <c r="BK1391" s="4" t="str">
        <f t="shared" si="20"/>
        <v/>
      </c>
    </row>
    <row r="1392" spans="12:63">
      <c r="L1392" s="3"/>
      <c r="BK1392" s="4" t="str">
        <f t="shared" si="20"/>
        <v/>
      </c>
    </row>
    <row r="1393" spans="12:63">
      <c r="L1393" s="3"/>
      <c r="BK1393" s="4" t="str">
        <f t="shared" si="20"/>
        <v/>
      </c>
    </row>
    <row r="1394" spans="12:63">
      <c r="L1394" s="3"/>
      <c r="BK1394" s="4" t="str">
        <f t="shared" si="20"/>
        <v/>
      </c>
    </row>
    <row r="1395" spans="12:63">
      <c r="L1395" s="3"/>
      <c r="BK1395" s="4" t="str">
        <f t="shared" si="20"/>
        <v/>
      </c>
    </row>
    <row r="1396" spans="12:63">
      <c r="L1396" s="3"/>
      <c r="BK1396" s="4" t="str">
        <f t="shared" si="20"/>
        <v/>
      </c>
    </row>
    <row r="1397" spans="12:63">
      <c r="L1397" s="3"/>
      <c r="BK1397" s="4" t="str">
        <f t="shared" si="20"/>
        <v/>
      </c>
    </row>
    <row r="1398" spans="12:63">
      <c r="L1398" s="3"/>
      <c r="BK1398" s="4" t="str">
        <f t="shared" si="20"/>
        <v/>
      </c>
    </row>
    <row r="1399" spans="12:63">
      <c r="L1399" s="3"/>
      <c r="BK1399" s="4" t="str">
        <f t="shared" si="20"/>
        <v/>
      </c>
    </row>
    <row r="1400" spans="12:63">
      <c r="L1400" s="3"/>
      <c r="BK1400" s="4" t="str">
        <f t="shared" si="20"/>
        <v/>
      </c>
    </row>
    <row r="1401" spans="12:63">
      <c r="L1401" s="3"/>
      <c r="BK1401" s="4" t="str">
        <f t="shared" si="20"/>
        <v/>
      </c>
    </row>
    <row r="1402" spans="12:63">
      <c r="L1402" s="3"/>
      <c r="BK1402" s="4" t="str">
        <f t="shared" si="20"/>
        <v/>
      </c>
    </row>
    <row r="1403" spans="12:63">
      <c r="L1403" s="3"/>
      <c r="BK1403" s="4" t="str">
        <f t="shared" si="20"/>
        <v/>
      </c>
    </row>
    <row r="1404" spans="12:63">
      <c r="L1404" s="3"/>
      <c r="BK1404" s="4" t="str">
        <f t="shared" si="20"/>
        <v/>
      </c>
    </row>
    <row r="1405" spans="12:63">
      <c r="L1405" s="3"/>
      <c r="BK1405" s="4" t="str">
        <f t="shared" si="20"/>
        <v/>
      </c>
    </row>
    <row r="1406" spans="12:63">
      <c r="L1406" s="3"/>
      <c r="BK1406" s="4" t="str">
        <f t="shared" si="20"/>
        <v/>
      </c>
    </row>
    <row r="1407" spans="12:63">
      <c r="L1407" s="3"/>
      <c r="BK1407" s="4" t="str">
        <f t="shared" si="20"/>
        <v/>
      </c>
    </row>
    <row r="1408" spans="12:63">
      <c r="L1408" s="3"/>
      <c r="BK1408" s="4" t="str">
        <f t="shared" si="20"/>
        <v/>
      </c>
    </row>
    <row r="1409" spans="12:63">
      <c r="L1409" s="3"/>
      <c r="BK1409" s="4" t="str">
        <f t="shared" si="20"/>
        <v/>
      </c>
    </row>
    <row r="1410" spans="12:63">
      <c r="L1410" s="3"/>
      <c r="BK1410" s="4" t="str">
        <f t="shared" si="20"/>
        <v/>
      </c>
    </row>
    <row r="1411" spans="12:63">
      <c r="L1411" s="3"/>
      <c r="BK1411" s="4" t="str">
        <f t="shared" si="20"/>
        <v/>
      </c>
    </row>
    <row r="1412" spans="12:63">
      <c r="L1412" s="3"/>
      <c r="BK1412" s="4" t="str">
        <f t="shared" si="20"/>
        <v/>
      </c>
    </row>
    <row r="1413" spans="12:63">
      <c r="L1413" s="3"/>
      <c r="BK1413" s="4" t="str">
        <f t="shared" si="20"/>
        <v/>
      </c>
    </row>
    <row r="1414" spans="12:63">
      <c r="L1414" s="3"/>
      <c r="BK1414" s="4" t="str">
        <f t="shared" si="20"/>
        <v/>
      </c>
    </row>
    <row r="1415" spans="12:63">
      <c r="L1415" s="3"/>
      <c r="BK1415" s="4" t="str">
        <f t="shared" si="20"/>
        <v/>
      </c>
    </row>
    <row r="1416" spans="12:63">
      <c r="L1416" s="3"/>
      <c r="BK1416" s="4" t="str">
        <f t="shared" si="20"/>
        <v/>
      </c>
    </row>
    <row r="1417" spans="12:63">
      <c r="L1417" s="3"/>
      <c r="BK1417" s="4" t="str">
        <f t="shared" si="20"/>
        <v/>
      </c>
    </row>
    <row r="1418" spans="12:63">
      <c r="L1418" s="3"/>
      <c r="BK1418" s="4" t="str">
        <f t="shared" si="20"/>
        <v/>
      </c>
    </row>
    <row r="1419" spans="12:63">
      <c r="L1419" s="3"/>
      <c r="BK1419" s="4" t="str">
        <f t="shared" si="20"/>
        <v/>
      </c>
    </row>
    <row r="1420" spans="12:63">
      <c r="L1420" s="3"/>
      <c r="BK1420" s="4" t="str">
        <f t="shared" si="20"/>
        <v/>
      </c>
    </row>
    <row r="1421" spans="12:63">
      <c r="L1421" s="3"/>
      <c r="BK1421" s="4" t="str">
        <f t="shared" si="20"/>
        <v/>
      </c>
    </row>
    <row r="1422" spans="12:63">
      <c r="L1422" s="3"/>
      <c r="BK1422" s="4" t="str">
        <f t="shared" si="20"/>
        <v/>
      </c>
    </row>
    <row r="1423" spans="12:63">
      <c r="L1423" s="3"/>
      <c r="BK1423" s="4" t="str">
        <f t="shared" si="20"/>
        <v/>
      </c>
    </row>
    <row r="1424" spans="12:63">
      <c r="L1424" s="3"/>
      <c r="BK1424" s="4" t="str">
        <f t="shared" si="20"/>
        <v/>
      </c>
    </row>
    <row r="1425" spans="12:63">
      <c r="L1425" s="3"/>
      <c r="BK1425" s="4" t="str">
        <f t="shared" si="20"/>
        <v/>
      </c>
    </row>
    <row r="1426" spans="12:63">
      <c r="L1426" s="3"/>
      <c r="BK1426" s="4" t="str">
        <f t="shared" si="20"/>
        <v/>
      </c>
    </row>
    <row r="1427" spans="12:63">
      <c r="L1427" s="3"/>
      <c r="BK1427" s="4" t="str">
        <f t="shared" si="20"/>
        <v/>
      </c>
    </row>
    <row r="1428" spans="12:63">
      <c r="L1428" s="3"/>
      <c r="BK1428" s="4" t="str">
        <f t="shared" si="20"/>
        <v/>
      </c>
    </row>
    <row r="1429" spans="12:63">
      <c r="L1429" s="3"/>
      <c r="BK1429" s="4" t="str">
        <f t="shared" si="20"/>
        <v/>
      </c>
    </row>
    <row r="1430" spans="12:63">
      <c r="L1430" s="3"/>
      <c r="BK1430" s="4" t="str">
        <f t="shared" si="20"/>
        <v/>
      </c>
    </row>
    <row r="1431" spans="12:63">
      <c r="L1431" s="3"/>
      <c r="BK1431" s="4" t="str">
        <f t="shared" si="20"/>
        <v/>
      </c>
    </row>
    <row r="1432" spans="12:63">
      <c r="L1432" s="3"/>
      <c r="BK1432" s="4" t="str">
        <f t="shared" si="20"/>
        <v/>
      </c>
    </row>
    <row r="1433" spans="12:63">
      <c r="L1433" s="3"/>
      <c r="BK1433" s="4" t="str">
        <f t="shared" si="20"/>
        <v/>
      </c>
    </row>
    <row r="1434" spans="12:63">
      <c r="L1434" s="3"/>
      <c r="BK1434" s="4" t="str">
        <f t="shared" si="20"/>
        <v/>
      </c>
    </row>
    <row r="1435" spans="12:63">
      <c r="L1435" s="3"/>
      <c r="BK1435" s="4" t="str">
        <f t="shared" si="20"/>
        <v/>
      </c>
    </row>
    <row r="1436" spans="12:63">
      <c r="L1436" s="3"/>
      <c r="BK1436" s="4" t="str">
        <f t="shared" si="20"/>
        <v/>
      </c>
    </row>
    <row r="1437" spans="12:63">
      <c r="L1437" s="3"/>
      <c r="BK1437" s="4" t="str">
        <f t="shared" si="20"/>
        <v/>
      </c>
    </row>
    <row r="1438" spans="12:63">
      <c r="L1438" s="3"/>
      <c r="BK1438" s="4" t="str">
        <f t="shared" si="20"/>
        <v/>
      </c>
    </row>
    <row r="1439" spans="12:63">
      <c r="L1439" s="3"/>
      <c r="BK1439" s="4" t="str">
        <f t="shared" si="20"/>
        <v/>
      </c>
    </row>
    <row r="1440" spans="12:63">
      <c r="L1440" s="3"/>
      <c r="BK1440" s="4" t="str">
        <f t="shared" ref="BK1440:BK1503" si="21">CONCATENATE(A1440,B1440)</f>
        <v/>
      </c>
    </row>
    <row r="1441" spans="12:63">
      <c r="L1441" s="3"/>
      <c r="BK1441" s="4" t="str">
        <f t="shared" si="21"/>
        <v/>
      </c>
    </row>
    <row r="1442" spans="12:63">
      <c r="L1442" s="3"/>
      <c r="BK1442" s="4" t="str">
        <f t="shared" si="21"/>
        <v/>
      </c>
    </row>
    <row r="1443" spans="12:63">
      <c r="L1443" s="3"/>
      <c r="BK1443" s="4" t="str">
        <f t="shared" si="21"/>
        <v/>
      </c>
    </row>
    <row r="1444" spans="12:63">
      <c r="L1444" s="3"/>
      <c r="BK1444" s="4" t="str">
        <f t="shared" si="21"/>
        <v/>
      </c>
    </row>
    <row r="1445" spans="12:63">
      <c r="L1445" s="3"/>
      <c r="BK1445" s="4" t="str">
        <f t="shared" si="21"/>
        <v/>
      </c>
    </row>
    <row r="1446" spans="12:63">
      <c r="L1446" s="3"/>
      <c r="BK1446" s="4" t="str">
        <f t="shared" si="21"/>
        <v/>
      </c>
    </row>
    <row r="1447" spans="12:63">
      <c r="L1447" s="3"/>
      <c r="BK1447" s="4" t="str">
        <f t="shared" si="21"/>
        <v/>
      </c>
    </row>
    <row r="1448" spans="12:63">
      <c r="L1448" s="3"/>
      <c r="BK1448" s="4" t="str">
        <f t="shared" si="21"/>
        <v/>
      </c>
    </row>
    <row r="1449" spans="12:63">
      <c r="L1449" s="3"/>
      <c r="BK1449" s="4" t="str">
        <f t="shared" si="21"/>
        <v/>
      </c>
    </row>
    <row r="1450" spans="12:63">
      <c r="L1450" s="3"/>
      <c r="BK1450" s="4" t="str">
        <f t="shared" si="21"/>
        <v/>
      </c>
    </row>
    <row r="1451" spans="12:63">
      <c r="L1451" s="3"/>
      <c r="BK1451" s="4" t="str">
        <f t="shared" si="21"/>
        <v/>
      </c>
    </row>
    <row r="1452" spans="12:63">
      <c r="L1452" s="3"/>
      <c r="BK1452" s="4" t="str">
        <f t="shared" si="21"/>
        <v/>
      </c>
    </row>
    <row r="1453" spans="12:63">
      <c r="L1453" s="3"/>
      <c r="BK1453" s="4" t="str">
        <f t="shared" si="21"/>
        <v/>
      </c>
    </row>
    <row r="1454" spans="12:63">
      <c r="L1454" s="3"/>
      <c r="BK1454" s="4" t="str">
        <f t="shared" si="21"/>
        <v/>
      </c>
    </row>
    <row r="1455" spans="12:63">
      <c r="L1455" s="3"/>
      <c r="BK1455" s="4" t="str">
        <f t="shared" si="21"/>
        <v/>
      </c>
    </row>
    <row r="1456" spans="12:63">
      <c r="L1456" s="3"/>
      <c r="BK1456" s="4" t="str">
        <f t="shared" si="21"/>
        <v/>
      </c>
    </row>
    <row r="1457" spans="12:63">
      <c r="L1457" s="3"/>
      <c r="BK1457" s="4" t="str">
        <f t="shared" si="21"/>
        <v/>
      </c>
    </row>
    <row r="1458" spans="12:63">
      <c r="L1458" s="3"/>
      <c r="BK1458" s="4" t="str">
        <f t="shared" si="21"/>
        <v/>
      </c>
    </row>
    <row r="1459" spans="12:63">
      <c r="L1459" s="3"/>
      <c r="BK1459" s="4" t="str">
        <f t="shared" si="21"/>
        <v/>
      </c>
    </row>
    <row r="1460" spans="12:63">
      <c r="L1460" s="3"/>
      <c r="BK1460" s="4" t="str">
        <f t="shared" si="21"/>
        <v/>
      </c>
    </row>
    <row r="1461" spans="12:63">
      <c r="L1461" s="3"/>
      <c r="BK1461" s="4" t="str">
        <f t="shared" si="21"/>
        <v/>
      </c>
    </row>
    <row r="1462" spans="12:63">
      <c r="L1462" s="3"/>
      <c r="BK1462" s="4" t="str">
        <f t="shared" si="21"/>
        <v/>
      </c>
    </row>
    <row r="1463" spans="12:63">
      <c r="L1463" s="3"/>
      <c r="BK1463" s="4" t="str">
        <f t="shared" si="21"/>
        <v/>
      </c>
    </row>
    <row r="1464" spans="12:63">
      <c r="L1464" s="3"/>
      <c r="BK1464" s="4" t="str">
        <f t="shared" si="21"/>
        <v/>
      </c>
    </row>
    <row r="1465" spans="12:63">
      <c r="L1465" s="3"/>
      <c r="BK1465" s="4" t="str">
        <f t="shared" si="21"/>
        <v/>
      </c>
    </row>
    <row r="1466" spans="12:63">
      <c r="L1466" s="3"/>
      <c r="BK1466" s="4" t="str">
        <f t="shared" si="21"/>
        <v/>
      </c>
    </row>
    <row r="1467" spans="12:63">
      <c r="L1467" s="3"/>
      <c r="BK1467" s="4" t="str">
        <f t="shared" si="21"/>
        <v/>
      </c>
    </row>
    <row r="1468" spans="12:63">
      <c r="L1468" s="3"/>
      <c r="BK1468" s="4" t="str">
        <f t="shared" si="21"/>
        <v/>
      </c>
    </row>
    <row r="1469" spans="12:63">
      <c r="L1469" s="3"/>
      <c r="BK1469" s="4" t="str">
        <f t="shared" si="21"/>
        <v/>
      </c>
    </row>
    <row r="1470" spans="12:63">
      <c r="L1470" s="3"/>
      <c r="BK1470" s="4" t="str">
        <f t="shared" si="21"/>
        <v/>
      </c>
    </row>
    <row r="1471" spans="12:63">
      <c r="L1471" s="3"/>
      <c r="BK1471" s="4" t="str">
        <f t="shared" si="21"/>
        <v/>
      </c>
    </row>
    <row r="1472" spans="12:63">
      <c r="L1472" s="3"/>
      <c r="BK1472" s="4" t="str">
        <f t="shared" si="21"/>
        <v/>
      </c>
    </row>
    <row r="1473" spans="12:63">
      <c r="L1473" s="3"/>
      <c r="BK1473" s="4" t="str">
        <f t="shared" si="21"/>
        <v/>
      </c>
    </row>
    <row r="1474" spans="12:63">
      <c r="L1474" s="3"/>
      <c r="BK1474" s="4" t="str">
        <f t="shared" si="21"/>
        <v/>
      </c>
    </row>
    <row r="1475" spans="12:63">
      <c r="L1475" s="3"/>
      <c r="BK1475" s="4" t="str">
        <f t="shared" si="21"/>
        <v/>
      </c>
    </row>
    <row r="1476" spans="12:63">
      <c r="L1476" s="3"/>
      <c r="BK1476" s="4" t="str">
        <f t="shared" si="21"/>
        <v/>
      </c>
    </row>
    <row r="1477" spans="12:63">
      <c r="L1477" s="3"/>
      <c r="BK1477" s="4" t="str">
        <f t="shared" si="21"/>
        <v/>
      </c>
    </row>
    <row r="1478" spans="12:63">
      <c r="L1478" s="3"/>
      <c r="BK1478" s="4" t="str">
        <f t="shared" si="21"/>
        <v/>
      </c>
    </row>
    <row r="1479" spans="12:63">
      <c r="L1479" s="3"/>
      <c r="BK1479" s="4" t="str">
        <f t="shared" si="21"/>
        <v/>
      </c>
    </row>
    <row r="1480" spans="12:63">
      <c r="L1480" s="3"/>
      <c r="BK1480" s="4" t="str">
        <f t="shared" si="21"/>
        <v/>
      </c>
    </row>
    <row r="1481" spans="12:63">
      <c r="L1481" s="3"/>
      <c r="BK1481" s="4" t="str">
        <f t="shared" si="21"/>
        <v/>
      </c>
    </row>
    <row r="1482" spans="12:63">
      <c r="L1482" s="3"/>
      <c r="BK1482" s="4" t="str">
        <f t="shared" si="21"/>
        <v/>
      </c>
    </row>
    <row r="1483" spans="12:63">
      <c r="L1483" s="3"/>
      <c r="BK1483" s="4" t="str">
        <f t="shared" si="21"/>
        <v/>
      </c>
    </row>
    <row r="1484" spans="12:63">
      <c r="L1484" s="3"/>
      <c r="BK1484" s="4" t="str">
        <f t="shared" si="21"/>
        <v/>
      </c>
    </row>
    <row r="1485" spans="12:63">
      <c r="L1485" s="3"/>
      <c r="BK1485" s="4" t="str">
        <f t="shared" si="21"/>
        <v/>
      </c>
    </row>
    <row r="1486" spans="12:63">
      <c r="L1486" s="3"/>
      <c r="BK1486" s="4" t="str">
        <f t="shared" si="21"/>
        <v/>
      </c>
    </row>
    <row r="1487" spans="12:63">
      <c r="L1487" s="3"/>
      <c r="BK1487" s="4" t="str">
        <f t="shared" si="21"/>
        <v/>
      </c>
    </row>
    <row r="1488" spans="12:63">
      <c r="L1488" s="3"/>
      <c r="BK1488" s="4" t="str">
        <f t="shared" si="21"/>
        <v/>
      </c>
    </row>
    <row r="1489" spans="12:63">
      <c r="L1489" s="3"/>
      <c r="BK1489" s="4" t="str">
        <f t="shared" si="21"/>
        <v/>
      </c>
    </row>
    <row r="1490" spans="12:63">
      <c r="L1490" s="3"/>
      <c r="BK1490" s="4" t="str">
        <f t="shared" si="21"/>
        <v/>
      </c>
    </row>
    <row r="1491" spans="12:63">
      <c r="L1491" s="3"/>
      <c r="BK1491" s="4" t="str">
        <f t="shared" si="21"/>
        <v/>
      </c>
    </row>
    <row r="1492" spans="12:63">
      <c r="L1492" s="3"/>
      <c r="BK1492" s="4" t="str">
        <f t="shared" si="21"/>
        <v/>
      </c>
    </row>
    <row r="1493" spans="12:63">
      <c r="L1493" s="3"/>
      <c r="BK1493" s="4" t="str">
        <f t="shared" si="21"/>
        <v/>
      </c>
    </row>
    <row r="1494" spans="12:63">
      <c r="L1494" s="3"/>
      <c r="BK1494" s="4" t="str">
        <f t="shared" si="21"/>
        <v/>
      </c>
    </row>
    <row r="1495" spans="12:63">
      <c r="L1495" s="3"/>
      <c r="BK1495" s="4" t="str">
        <f t="shared" si="21"/>
        <v/>
      </c>
    </row>
    <row r="1496" spans="12:63">
      <c r="L1496" s="3"/>
      <c r="BK1496" s="4" t="str">
        <f t="shared" si="21"/>
        <v/>
      </c>
    </row>
    <row r="1497" spans="12:63">
      <c r="L1497" s="3"/>
      <c r="BK1497" s="4" t="str">
        <f t="shared" si="21"/>
        <v/>
      </c>
    </row>
    <row r="1498" spans="12:63">
      <c r="L1498" s="3"/>
      <c r="BK1498" s="4" t="str">
        <f t="shared" si="21"/>
        <v/>
      </c>
    </row>
    <row r="1499" spans="12:63">
      <c r="L1499" s="3"/>
      <c r="BK1499" s="4" t="str">
        <f t="shared" si="21"/>
        <v/>
      </c>
    </row>
    <row r="1500" spans="12:63">
      <c r="L1500" s="3"/>
      <c r="BK1500" s="4" t="str">
        <f t="shared" si="21"/>
        <v/>
      </c>
    </row>
    <row r="1501" spans="12:63">
      <c r="L1501" s="3"/>
      <c r="BK1501" s="4" t="str">
        <f t="shared" si="21"/>
        <v/>
      </c>
    </row>
    <row r="1502" spans="12:63">
      <c r="L1502" s="3"/>
      <c r="BK1502" s="4" t="str">
        <f t="shared" si="21"/>
        <v/>
      </c>
    </row>
    <row r="1503" spans="12:63">
      <c r="L1503" s="3"/>
      <c r="BK1503" s="4" t="str">
        <f t="shared" si="21"/>
        <v/>
      </c>
    </row>
    <row r="1504" spans="12:63">
      <c r="L1504" s="3"/>
      <c r="BK1504" s="4" t="str">
        <f t="shared" ref="BK1504:BK1567" si="22">CONCATENATE(A1504,B1504)</f>
        <v/>
      </c>
    </row>
    <row r="1505" spans="12:63">
      <c r="L1505" s="3"/>
      <c r="BK1505" s="4" t="str">
        <f t="shared" si="22"/>
        <v/>
      </c>
    </row>
    <row r="1506" spans="12:63">
      <c r="L1506" s="3"/>
      <c r="BK1506" s="4" t="str">
        <f t="shared" si="22"/>
        <v/>
      </c>
    </row>
    <row r="1507" spans="12:63">
      <c r="L1507" s="3"/>
      <c r="BK1507" s="4" t="str">
        <f t="shared" si="22"/>
        <v/>
      </c>
    </row>
    <row r="1508" spans="12:63">
      <c r="L1508" s="3"/>
      <c r="BK1508" s="4" t="str">
        <f t="shared" si="22"/>
        <v/>
      </c>
    </row>
    <row r="1509" spans="12:63">
      <c r="L1509" s="3"/>
      <c r="BK1509" s="4" t="str">
        <f t="shared" si="22"/>
        <v/>
      </c>
    </row>
    <row r="1510" spans="12:63">
      <c r="L1510" s="3"/>
      <c r="BK1510" s="4" t="str">
        <f t="shared" si="22"/>
        <v/>
      </c>
    </row>
    <row r="1511" spans="12:63">
      <c r="L1511" s="3"/>
      <c r="BK1511" s="4" t="str">
        <f t="shared" si="22"/>
        <v/>
      </c>
    </row>
    <row r="1512" spans="12:63">
      <c r="L1512" s="3"/>
      <c r="BK1512" s="4" t="str">
        <f t="shared" si="22"/>
        <v/>
      </c>
    </row>
    <row r="1513" spans="12:63">
      <c r="L1513" s="3"/>
      <c r="BK1513" s="4" t="str">
        <f t="shared" si="22"/>
        <v/>
      </c>
    </row>
    <row r="1514" spans="12:63">
      <c r="L1514" s="3"/>
      <c r="BK1514" s="4" t="str">
        <f t="shared" si="22"/>
        <v/>
      </c>
    </row>
    <row r="1515" spans="12:63">
      <c r="L1515" s="3"/>
      <c r="BK1515" s="4" t="str">
        <f t="shared" si="22"/>
        <v/>
      </c>
    </row>
    <row r="1516" spans="12:63">
      <c r="L1516" s="3"/>
      <c r="BK1516" s="4" t="str">
        <f t="shared" si="22"/>
        <v/>
      </c>
    </row>
    <row r="1517" spans="12:63">
      <c r="L1517" s="3"/>
      <c r="BK1517" s="4" t="str">
        <f t="shared" si="22"/>
        <v/>
      </c>
    </row>
    <row r="1518" spans="12:63">
      <c r="L1518" s="3"/>
      <c r="BK1518" s="4" t="str">
        <f t="shared" si="22"/>
        <v/>
      </c>
    </row>
    <row r="1519" spans="12:63">
      <c r="L1519" s="3"/>
      <c r="BK1519" s="4" t="str">
        <f t="shared" si="22"/>
        <v/>
      </c>
    </row>
    <row r="1520" spans="12:63">
      <c r="L1520" s="3"/>
      <c r="BK1520" s="4" t="str">
        <f t="shared" si="22"/>
        <v/>
      </c>
    </row>
    <row r="1521" spans="12:63">
      <c r="L1521" s="3"/>
      <c r="BK1521" s="4" t="str">
        <f t="shared" si="22"/>
        <v/>
      </c>
    </row>
    <row r="1522" spans="12:63">
      <c r="L1522" s="3"/>
      <c r="BK1522" s="4" t="str">
        <f t="shared" si="22"/>
        <v/>
      </c>
    </row>
    <row r="1523" spans="12:63">
      <c r="L1523" s="3"/>
      <c r="BK1523" s="4" t="str">
        <f t="shared" si="22"/>
        <v/>
      </c>
    </row>
    <row r="1524" spans="12:63">
      <c r="L1524" s="3"/>
      <c r="BK1524" s="4" t="str">
        <f t="shared" si="22"/>
        <v/>
      </c>
    </row>
    <row r="1525" spans="12:63">
      <c r="L1525" s="3"/>
      <c r="BK1525" s="4" t="str">
        <f t="shared" si="22"/>
        <v/>
      </c>
    </row>
    <row r="1526" spans="12:63">
      <c r="L1526" s="3"/>
      <c r="BK1526" s="4" t="str">
        <f t="shared" si="22"/>
        <v/>
      </c>
    </row>
    <row r="1527" spans="12:63">
      <c r="L1527" s="3"/>
      <c r="BK1527" s="4" t="str">
        <f t="shared" si="22"/>
        <v/>
      </c>
    </row>
    <row r="1528" spans="12:63">
      <c r="L1528" s="3"/>
      <c r="BK1528" s="4" t="str">
        <f t="shared" si="22"/>
        <v/>
      </c>
    </row>
    <row r="1529" spans="12:63">
      <c r="L1529" s="3"/>
      <c r="BK1529" s="4" t="str">
        <f t="shared" si="22"/>
        <v/>
      </c>
    </row>
    <row r="1530" spans="12:63">
      <c r="L1530" s="3"/>
      <c r="BK1530" s="4" t="str">
        <f t="shared" si="22"/>
        <v/>
      </c>
    </row>
    <row r="1531" spans="12:63">
      <c r="L1531" s="3"/>
      <c r="BK1531" s="4" t="str">
        <f t="shared" si="22"/>
        <v/>
      </c>
    </row>
    <row r="1532" spans="12:63">
      <c r="L1532" s="3"/>
      <c r="BK1532" s="4" t="str">
        <f t="shared" si="22"/>
        <v/>
      </c>
    </row>
    <row r="1533" spans="12:63">
      <c r="L1533" s="3"/>
      <c r="BK1533" s="4" t="str">
        <f t="shared" si="22"/>
        <v/>
      </c>
    </row>
    <row r="1534" spans="12:63">
      <c r="L1534" s="3"/>
      <c r="BK1534" s="4" t="str">
        <f t="shared" si="22"/>
        <v/>
      </c>
    </row>
    <row r="1535" spans="12:63">
      <c r="L1535" s="3"/>
      <c r="BK1535" s="4" t="str">
        <f t="shared" si="22"/>
        <v/>
      </c>
    </row>
    <row r="1536" spans="12:63">
      <c r="L1536" s="3"/>
      <c r="BK1536" s="4" t="str">
        <f t="shared" si="22"/>
        <v/>
      </c>
    </row>
    <row r="1537" spans="12:63">
      <c r="L1537" s="3"/>
      <c r="BK1537" s="4" t="str">
        <f t="shared" si="22"/>
        <v/>
      </c>
    </row>
    <row r="1538" spans="12:63">
      <c r="L1538" s="3"/>
      <c r="BK1538" s="4" t="str">
        <f t="shared" si="22"/>
        <v/>
      </c>
    </row>
    <row r="1539" spans="12:63">
      <c r="L1539" s="3"/>
      <c r="BK1539" s="4" t="str">
        <f t="shared" si="22"/>
        <v/>
      </c>
    </row>
    <row r="1540" spans="12:63">
      <c r="L1540" s="3"/>
      <c r="BK1540" s="4" t="str">
        <f t="shared" si="22"/>
        <v/>
      </c>
    </row>
    <row r="1541" spans="12:63">
      <c r="L1541" s="3"/>
      <c r="BK1541" s="4" t="str">
        <f t="shared" si="22"/>
        <v/>
      </c>
    </row>
    <row r="1542" spans="12:63">
      <c r="L1542" s="3"/>
      <c r="BK1542" s="4" t="str">
        <f t="shared" si="22"/>
        <v/>
      </c>
    </row>
    <row r="1543" spans="12:63">
      <c r="L1543" s="3"/>
      <c r="BK1543" s="4" t="str">
        <f t="shared" si="22"/>
        <v/>
      </c>
    </row>
    <row r="1544" spans="12:63">
      <c r="L1544" s="3"/>
      <c r="BK1544" s="4" t="str">
        <f t="shared" si="22"/>
        <v/>
      </c>
    </row>
    <row r="1545" spans="12:63">
      <c r="L1545" s="3"/>
      <c r="BK1545" s="4" t="str">
        <f t="shared" si="22"/>
        <v/>
      </c>
    </row>
    <row r="1546" spans="12:63">
      <c r="L1546" s="3"/>
      <c r="BK1546" s="4" t="str">
        <f t="shared" si="22"/>
        <v/>
      </c>
    </row>
    <row r="1547" spans="12:63">
      <c r="L1547" s="3"/>
      <c r="BK1547" s="4" t="str">
        <f t="shared" si="22"/>
        <v/>
      </c>
    </row>
    <row r="1548" spans="12:63">
      <c r="L1548" s="3"/>
      <c r="BK1548" s="4" t="str">
        <f t="shared" si="22"/>
        <v/>
      </c>
    </row>
    <row r="1549" spans="12:63">
      <c r="L1549" s="3"/>
      <c r="BK1549" s="4" t="str">
        <f t="shared" si="22"/>
        <v/>
      </c>
    </row>
    <row r="1550" spans="12:63">
      <c r="L1550" s="3"/>
      <c r="BK1550" s="4" t="str">
        <f t="shared" si="22"/>
        <v/>
      </c>
    </row>
    <row r="1551" spans="12:63">
      <c r="L1551" s="3"/>
      <c r="BK1551" s="4" t="str">
        <f t="shared" si="22"/>
        <v/>
      </c>
    </row>
    <row r="1552" spans="12:63">
      <c r="L1552" s="3"/>
      <c r="BK1552" s="4" t="str">
        <f t="shared" si="22"/>
        <v/>
      </c>
    </row>
    <row r="1553" spans="12:63">
      <c r="L1553" s="3"/>
      <c r="BK1553" s="4" t="str">
        <f t="shared" si="22"/>
        <v/>
      </c>
    </row>
    <row r="1554" spans="12:63">
      <c r="L1554" s="3"/>
      <c r="BK1554" s="4" t="str">
        <f t="shared" si="22"/>
        <v/>
      </c>
    </row>
    <row r="1555" spans="12:63">
      <c r="L1555" s="3"/>
      <c r="BK1555" s="4" t="str">
        <f t="shared" si="22"/>
        <v/>
      </c>
    </row>
    <row r="1556" spans="12:63">
      <c r="L1556" s="3"/>
      <c r="BK1556" s="4" t="str">
        <f t="shared" si="22"/>
        <v/>
      </c>
    </row>
    <row r="1557" spans="12:63">
      <c r="L1557" s="3"/>
      <c r="BK1557" s="4" t="str">
        <f t="shared" si="22"/>
        <v/>
      </c>
    </row>
    <row r="1558" spans="12:63">
      <c r="L1558" s="3"/>
      <c r="BK1558" s="4" t="str">
        <f t="shared" si="22"/>
        <v/>
      </c>
    </row>
    <row r="1559" spans="12:63">
      <c r="L1559" s="3"/>
      <c r="BK1559" s="4" t="str">
        <f t="shared" si="22"/>
        <v/>
      </c>
    </row>
    <row r="1560" spans="12:63">
      <c r="L1560" s="3"/>
      <c r="BK1560" s="4" t="str">
        <f t="shared" si="22"/>
        <v/>
      </c>
    </row>
    <row r="1561" spans="12:63">
      <c r="L1561" s="3"/>
      <c r="BK1561" s="4" t="str">
        <f t="shared" si="22"/>
        <v/>
      </c>
    </row>
    <row r="1562" spans="12:63">
      <c r="L1562" s="3"/>
      <c r="BK1562" s="4" t="str">
        <f t="shared" si="22"/>
        <v/>
      </c>
    </row>
    <row r="1563" spans="12:63">
      <c r="L1563" s="3"/>
      <c r="BK1563" s="4" t="str">
        <f t="shared" si="22"/>
        <v/>
      </c>
    </row>
    <row r="1564" spans="12:63">
      <c r="L1564" s="3"/>
      <c r="BK1564" s="4" t="str">
        <f t="shared" si="22"/>
        <v/>
      </c>
    </row>
    <row r="1565" spans="12:63">
      <c r="L1565" s="3"/>
      <c r="BK1565" s="4" t="str">
        <f t="shared" si="22"/>
        <v/>
      </c>
    </row>
    <row r="1566" spans="12:63">
      <c r="L1566" s="3"/>
      <c r="BK1566" s="4" t="str">
        <f t="shared" si="22"/>
        <v/>
      </c>
    </row>
    <row r="1567" spans="12:63">
      <c r="L1567" s="3"/>
      <c r="BK1567" s="4" t="str">
        <f t="shared" si="22"/>
        <v/>
      </c>
    </row>
    <row r="1568" spans="12:63">
      <c r="L1568" s="3"/>
      <c r="BK1568" s="4" t="str">
        <f t="shared" ref="BK1568:BK1631" si="23">CONCATENATE(A1568,B1568)</f>
        <v/>
      </c>
    </row>
    <row r="1569" spans="12:63">
      <c r="L1569" s="3"/>
      <c r="BK1569" s="4" t="str">
        <f t="shared" si="23"/>
        <v/>
      </c>
    </row>
    <row r="1570" spans="12:63">
      <c r="L1570" s="3"/>
      <c r="BK1570" s="4" t="str">
        <f t="shared" si="23"/>
        <v/>
      </c>
    </row>
    <row r="1571" spans="12:63">
      <c r="L1571" s="3"/>
      <c r="BK1571" s="4" t="str">
        <f t="shared" si="23"/>
        <v/>
      </c>
    </row>
    <row r="1572" spans="12:63">
      <c r="L1572" s="3"/>
      <c r="BK1572" s="4" t="str">
        <f t="shared" si="23"/>
        <v/>
      </c>
    </row>
    <row r="1573" spans="12:63">
      <c r="L1573" s="3"/>
      <c r="BK1573" s="4" t="str">
        <f t="shared" si="23"/>
        <v/>
      </c>
    </row>
    <row r="1574" spans="12:63">
      <c r="L1574" s="3"/>
      <c r="BK1574" s="4" t="str">
        <f t="shared" si="23"/>
        <v/>
      </c>
    </row>
    <row r="1575" spans="12:63">
      <c r="L1575" s="3"/>
      <c r="BK1575" s="4" t="str">
        <f t="shared" si="23"/>
        <v/>
      </c>
    </row>
    <row r="1576" spans="12:63">
      <c r="L1576" s="3"/>
      <c r="BK1576" s="4" t="str">
        <f t="shared" si="23"/>
        <v/>
      </c>
    </row>
    <row r="1577" spans="12:63">
      <c r="L1577" s="3"/>
      <c r="BK1577" s="4" t="str">
        <f t="shared" si="23"/>
        <v/>
      </c>
    </row>
    <row r="1578" spans="12:63">
      <c r="L1578" s="3"/>
      <c r="BK1578" s="4" t="str">
        <f t="shared" si="23"/>
        <v/>
      </c>
    </row>
    <row r="1579" spans="12:63">
      <c r="L1579" s="3"/>
      <c r="BK1579" s="4" t="str">
        <f t="shared" si="23"/>
        <v/>
      </c>
    </row>
    <row r="1580" spans="12:63">
      <c r="L1580" s="3"/>
      <c r="BK1580" s="4" t="str">
        <f t="shared" si="23"/>
        <v/>
      </c>
    </row>
    <row r="1581" spans="12:63">
      <c r="L1581" s="3"/>
      <c r="BK1581" s="4" t="str">
        <f t="shared" si="23"/>
        <v/>
      </c>
    </row>
    <row r="1582" spans="12:63">
      <c r="L1582" s="3"/>
      <c r="BK1582" s="4" t="str">
        <f t="shared" si="23"/>
        <v/>
      </c>
    </row>
    <row r="1583" spans="12:63">
      <c r="L1583" s="3"/>
      <c r="BK1583" s="4" t="str">
        <f t="shared" si="23"/>
        <v/>
      </c>
    </row>
    <row r="1584" spans="12:63">
      <c r="L1584" s="3"/>
      <c r="BK1584" s="4" t="str">
        <f t="shared" si="23"/>
        <v/>
      </c>
    </row>
    <row r="1585" spans="12:63">
      <c r="L1585" s="3"/>
      <c r="BK1585" s="4" t="str">
        <f t="shared" si="23"/>
        <v/>
      </c>
    </row>
    <row r="1586" spans="12:63">
      <c r="L1586" s="3"/>
      <c r="BK1586" s="4" t="str">
        <f t="shared" si="23"/>
        <v/>
      </c>
    </row>
    <row r="1587" spans="12:63">
      <c r="L1587" s="3"/>
      <c r="BK1587" s="4" t="str">
        <f t="shared" si="23"/>
        <v/>
      </c>
    </row>
    <row r="1588" spans="12:63">
      <c r="L1588" s="3"/>
      <c r="BK1588" s="4" t="str">
        <f t="shared" si="23"/>
        <v/>
      </c>
    </row>
    <row r="1589" spans="12:63">
      <c r="L1589" s="3"/>
      <c r="BK1589" s="4" t="str">
        <f t="shared" si="23"/>
        <v/>
      </c>
    </row>
    <row r="1590" spans="12:63">
      <c r="L1590" s="3"/>
      <c r="BK1590" s="4" t="str">
        <f t="shared" si="23"/>
        <v/>
      </c>
    </row>
    <row r="1591" spans="12:63">
      <c r="L1591" s="3"/>
      <c r="BK1591" s="4" t="str">
        <f t="shared" si="23"/>
        <v/>
      </c>
    </row>
    <row r="1592" spans="12:63">
      <c r="L1592" s="3"/>
      <c r="BK1592" s="4" t="str">
        <f t="shared" si="23"/>
        <v/>
      </c>
    </row>
    <row r="1593" spans="12:63">
      <c r="L1593" s="3"/>
      <c r="BK1593" s="4" t="str">
        <f t="shared" si="23"/>
        <v/>
      </c>
    </row>
    <row r="1594" spans="12:63">
      <c r="L1594" s="3"/>
      <c r="BK1594" s="4" t="str">
        <f t="shared" si="23"/>
        <v/>
      </c>
    </row>
    <row r="1595" spans="12:63">
      <c r="L1595" s="3"/>
      <c r="BK1595" s="4" t="str">
        <f t="shared" si="23"/>
        <v/>
      </c>
    </row>
    <row r="1596" spans="12:63">
      <c r="L1596" s="3"/>
      <c r="BK1596" s="4" t="str">
        <f t="shared" si="23"/>
        <v/>
      </c>
    </row>
    <row r="1597" spans="12:63">
      <c r="L1597" s="3"/>
      <c r="BK1597" s="4" t="str">
        <f t="shared" si="23"/>
        <v/>
      </c>
    </row>
    <row r="1598" spans="12:63">
      <c r="L1598" s="3"/>
      <c r="BK1598" s="4" t="str">
        <f t="shared" si="23"/>
        <v/>
      </c>
    </row>
    <row r="1599" spans="12:63">
      <c r="L1599" s="3"/>
      <c r="BK1599" s="4" t="str">
        <f t="shared" si="23"/>
        <v/>
      </c>
    </row>
    <row r="1600" spans="12:63">
      <c r="L1600" s="3"/>
      <c r="BK1600" s="4" t="str">
        <f t="shared" si="23"/>
        <v/>
      </c>
    </row>
    <row r="1601" spans="12:63">
      <c r="L1601" s="3"/>
      <c r="BK1601" s="4" t="str">
        <f t="shared" si="23"/>
        <v/>
      </c>
    </row>
    <row r="1602" spans="12:63">
      <c r="L1602" s="3"/>
      <c r="BK1602" s="4" t="str">
        <f t="shared" si="23"/>
        <v/>
      </c>
    </row>
    <row r="1603" spans="12:63">
      <c r="L1603" s="3"/>
      <c r="BK1603" s="4" t="str">
        <f t="shared" si="23"/>
        <v/>
      </c>
    </row>
    <row r="1604" spans="12:63">
      <c r="L1604" s="3"/>
      <c r="BK1604" s="4" t="str">
        <f t="shared" si="23"/>
        <v/>
      </c>
    </row>
    <row r="1605" spans="12:63">
      <c r="L1605" s="3"/>
      <c r="BK1605" s="4" t="str">
        <f t="shared" si="23"/>
        <v/>
      </c>
    </row>
    <row r="1606" spans="12:63">
      <c r="L1606" s="3"/>
      <c r="BK1606" s="4" t="str">
        <f t="shared" si="23"/>
        <v/>
      </c>
    </row>
    <row r="1607" spans="12:63">
      <c r="L1607" s="3"/>
      <c r="BK1607" s="4" t="str">
        <f t="shared" si="23"/>
        <v/>
      </c>
    </row>
    <row r="1608" spans="12:63">
      <c r="L1608" s="3"/>
      <c r="BK1608" s="4" t="str">
        <f t="shared" si="23"/>
        <v/>
      </c>
    </row>
    <row r="1609" spans="12:63">
      <c r="L1609" s="3"/>
      <c r="BK1609" s="4" t="str">
        <f t="shared" si="23"/>
        <v/>
      </c>
    </row>
    <row r="1610" spans="12:63">
      <c r="L1610" s="3"/>
      <c r="BK1610" s="4" t="str">
        <f t="shared" si="23"/>
        <v/>
      </c>
    </row>
    <row r="1611" spans="12:63">
      <c r="L1611" s="3"/>
      <c r="BK1611" s="4" t="str">
        <f t="shared" si="23"/>
        <v/>
      </c>
    </row>
    <row r="1612" spans="12:63">
      <c r="L1612" s="3"/>
      <c r="BK1612" s="4" t="str">
        <f t="shared" si="23"/>
        <v/>
      </c>
    </row>
    <row r="1613" spans="12:63">
      <c r="L1613" s="3"/>
      <c r="BK1613" s="4" t="str">
        <f t="shared" si="23"/>
        <v/>
      </c>
    </row>
    <row r="1614" spans="12:63">
      <c r="L1614" s="3"/>
      <c r="BK1614" s="4" t="str">
        <f t="shared" si="23"/>
        <v/>
      </c>
    </row>
    <row r="1615" spans="12:63">
      <c r="L1615" s="3"/>
      <c r="BK1615" s="4" t="str">
        <f t="shared" si="23"/>
        <v/>
      </c>
    </row>
    <row r="1616" spans="12:63">
      <c r="L1616" s="3"/>
      <c r="BK1616" s="4" t="str">
        <f t="shared" si="23"/>
        <v/>
      </c>
    </row>
    <row r="1617" spans="12:63">
      <c r="L1617" s="3"/>
      <c r="BK1617" s="4" t="str">
        <f t="shared" si="23"/>
        <v/>
      </c>
    </row>
    <row r="1618" spans="12:63">
      <c r="L1618" s="3"/>
      <c r="BK1618" s="4" t="str">
        <f t="shared" si="23"/>
        <v/>
      </c>
    </row>
    <row r="1619" spans="12:63">
      <c r="L1619" s="3"/>
      <c r="BK1619" s="4" t="str">
        <f t="shared" si="23"/>
        <v/>
      </c>
    </row>
    <row r="1620" spans="12:63">
      <c r="L1620" s="3"/>
      <c r="BK1620" s="4" t="str">
        <f t="shared" si="23"/>
        <v/>
      </c>
    </row>
    <row r="1621" spans="12:63">
      <c r="L1621" s="3"/>
      <c r="BK1621" s="4" t="str">
        <f t="shared" si="23"/>
        <v/>
      </c>
    </row>
    <row r="1622" spans="12:63">
      <c r="L1622" s="3"/>
      <c r="BK1622" s="4" t="str">
        <f t="shared" si="23"/>
        <v/>
      </c>
    </row>
    <row r="1623" spans="12:63">
      <c r="L1623" s="3"/>
      <c r="BK1623" s="4" t="str">
        <f t="shared" si="23"/>
        <v/>
      </c>
    </row>
    <row r="1624" spans="12:63">
      <c r="L1624" s="3"/>
      <c r="BK1624" s="4" t="str">
        <f t="shared" si="23"/>
        <v/>
      </c>
    </row>
    <row r="1625" spans="12:63">
      <c r="L1625" s="3"/>
      <c r="BK1625" s="4" t="str">
        <f t="shared" si="23"/>
        <v/>
      </c>
    </row>
    <row r="1626" spans="12:63">
      <c r="L1626" s="3"/>
      <c r="BK1626" s="4" t="str">
        <f t="shared" si="23"/>
        <v/>
      </c>
    </row>
    <row r="1627" spans="12:63">
      <c r="L1627" s="3"/>
      <c r="BK1627" s="4" t="str">
        <f t="shared" si="23"/>
        <v/>
      </c>
    </row>
    <row r="1628" spans="12:63">
      <c r="L1628" s="3"/>
      <c r="BK1628" s="4" t="str">
        <f t="shared" si="23"/>
        <v/>
      </c>
    </row>
    <row r="1629" spans="12:63">
      <c r="L1629" s="3"/>
      <c r="BK1629" s="4" t="str">
        <f t="shared" si="23"/>
        <v/>
      </c>
    </row>
    <row r="1630" spans="12:63">
      <c r="L1630" s="3"/>
      <c r="BK1630" s="4" t="str">
        <f t="shared" si="23"/>
        <v/>
      </c>
    </row>
    <row r="1631" spans="12:63">
      <c r="L1631" s="3"/>
      <c r="BK1631" s="4" t="str">
        <f t="shared" si="23"/>
        <v/>
      </c>
    </row>
    <row r="1632" spans="12:63">
      <c r="L1632" s="3"/>
      <c r="BK1632" s="4" t="str">
        <f t="shared" ref="BK1632:BK1695" si="24">CONCATENATE(A1632,B1632)</f>
        <v/>
      </c>
    </row>
    <row r="1633" spans="12:63">
      <c r="L1633" s="3"/>
      <c r="BK1633" s="4" t="str">
        <f t="shared" si="24"/>
        <v/>
      </c>
    </row>
    <row r="1634" spans="12:63">
      <c r="L1634" s="3"/>
      <c r="BK1634" s="4" t="str">
        <f t="shared" si="24"/>
        <v/>
      </c>
    </row>
    <row r="1635" spans="12:63">
      <c r="L1635" s="3"/>
      <c r="BK1635" s="4" t="str">
        <f t="shared" si="24"/>
        <v/>
      </c>
    </row>
    <row r="1636" spans="12:63">
      <c r="L1636" s="3"/>
      <c r="BK1636" s="4" t="str">
        <f t="shared" si="24"/>
        <v/>
      </c>
    </row>
    <row r="1637" spans="12:63">
      <c r="L1637" s="3"/>
      <c r="BK1637" s="4" t="str">
        <f t="shared" si="24"/>
        <v/>
      </c>
    </row>
    <row r="1638" spans="12:63">
      <c r="L1638" s="3"/>
      <c r="BK1638" s="4" t="str">
        <f t="shared" si="24"/>
        <v/>
      </c>
    </row>
    <row r="1639" spans="12:63">
      <c r="L1639" s="3"/>
      <c r="BK1639" s="4" t="str">
        <f t="shared" si="24"/>
        <v/>
      </c>
    </row>
    <row r="1640" spans="12:63">
      <c r="L1640" s="3"/>
      <c r="BK1640" s="4" t="str">
        <f t="shared" si="24"/>
        <v/>
      </c>
    </row>
    <row r="1641" spans="12:63">
      <c r="L1641" s="3"/>
      <c r="BK1641" s="4" t="str">
        <f t="shared" si="24"/>
        <v/>
      </c>
    </row>
    <row r="1642" spans="12:63">
      <c r="L1642" s="3"/>
      <c r="BK1642" s="4" t="str">
        <f t="shared" si="24"/>
        <v/>
      </c>
    </row>
    <row r="1643" spans="12:63">
      <c r="L1643" s="3"/>
      <c r="BK1643" s="4" t="str">
        <f t="shared" si="24"/>
        <v/>
      </c>
    </row>
    <row r="1644" spans="12:63">
      <c r="L1644" s="3"/>
      <c r="BK1644" s="4" t="str">
        <f t="shared" si="24"/>
        <v/>
      </c>
    </row>
    <row r="1645" spans="12:63">
      <c r="L1645" s="3"/>
      <c r="BK1645" s="4" t="str">
        <f t="shared" si="24"/>
        <v/>
      </c>
    </row>
    <row r="1646" spans="12:63">
      <c r="L1646" s="3"/>
      <c r="BK1646" s="4" t="str">
        <f t="shared" si="24"/>
        <v/>
      </c>
    </row>
    <row r="1647" spans="12:63">
      <c r="L1647" s="3"/>
      <c r="BK1647" s="4" t="str">
        <f t="shared" si="24"/>
        <v/>
      </c>
    </row>
    <row r="1648" spans="12:63">
      <c r="L1648" s="3"/>
      <c r="BK1648" s="4" t="str">
        <f t="shared" si="24"/>
        <v/>
      </c>
    </row>
    <row r="1649" spans="12:63">
      <c r="L1649" s="3"/>
      <c r="BK1649" s="4" t="str">
        <f t="shared" si="24"/>
        <v/>
      </c>
    </row>
    <row r="1650" spans="12:63">
      <c r="L1650" s="3"/>
      <c r="BK1650" s="4" t="str">
        <f t="shared" si="24"/>
        <v/>
      </c>
    </row>
    <row r="1651" spans="12:63">
      <c r="L1651" s="3"/>
      <c r="BK1651" s="4" t="str">
        <f t="shared" si="24"/>
        <v/>
      </c>
    </row>
    <row r="1652" spans="12:63">
      <c r="L1652" s="3"/>
      <c r="BK1652" s="4" t="str">
        <f t="shared" si="24"/>
        <v/>
      </c>
    </row>
    <row r="1653" spans="12:63">
      <c r="L1653" s="3"/>
      <c r="BK1653" s="4" t="str">
        <f t="shared" si="24"/>
        <v/>
      </c>
    </row>
    <row r="1654" spans="12:63">
      <c r="L1654" s="3"/>
      <c r="BK1654" s="4" t="str">
        <f t="shared" si="24"/>
        <v/>
      </c>
    </row>
    <row r="1655" spans="12:63">
      <c r="L1655" s="3"/>
      <c r="BK1655" s="4" t="str">
        <f t="shared" si="24"/>
        <v/>
      </c>
    </row>
    <row r="1656" spans="12:63">
      <c r="L1656" s="3"/>
      <c r="BK1656" s="4" t="str">
        <f t="shared" si="24"/>
        <v/>
      </c>
    </row>
    <row r="1657" spans="12:63">
      <c r="L1657" s="3"/>
      <c r="BK1657" s="4" t="str">
        <f t="shared" si="24"/>
        <v/>
      </c>
    </row>
    <row r="1658" spans="12:63">
      <c r="L1658" s="3"/>
      <c r="BK1658" s="4" t="str">
        <f t="shared" si="24"/>
        <v/>
      </c>
    </row>
    <row r="1659" spans="12:63">
      <c r="L1659" s="3"/>
      <c r="BK1659" s="4" t="str">
        <f t="shared" si="24"/>
        <v/>
      </c>
    </row>
    <row r="1660" spans="12:63">
      <c r="L1660" s="3"/>
      <c r="BK1660" s="4" t="str">
        <f t="shared" si="24"/>
        <v/>
      </c>
    </row>
    <row r="1661" spans="12:63">
      <c r="L1661" s="3"/>
      <c r="BK1661" s="4" t="str">
        <f t="shared" si="24"/>
        <v/>
      </c>
    </row>
    <row r="1662" spans="12:63">
      <c r="L1662" s="3"/>
      <c r="BK1662" s="4" t="str">
        <f t="shared" si="24"/>
        <v/>
      </c>
    </row>
    <row r="1663" spans="12:63">
      <c r="L1663" s="3"/>
      <c r="BK1663" s="4" t="str">
        <f t="shared" si="24"/>
        <v/>
      </c>
    </row>
    <row r="1664" spans="12:63">
      <c r="L1664" s="3"/>
      <c r="BK1664" s="4" t="str">
        <f t="shared" si="24"/>
        <v/>
      </c>
    </row>
    <row r="1665" spans="12:63">
      <c r="L1665" s="3"/>
      <c r="BK1665" s="4" t="str">
        <f t="shared" si="24"/>
        <v/>
      </c>
    </row>
    <row r="1666" spans="12:63">
      <c r="L1666" s="3"/>
      <c r="BK1666" s="4" t="str">
        <f t="shared" si="24"/>
        <v/>
      </c>
    </row>
    <row r="1667" spans="12:63">
      <c r="L1667" s="3"/>
      <c r="BK1667" s="4" t="str">
        <f t="shared" si="24"/>
        <v/>
      </c>
    </row>
    <row r="1668" spans="12:63">
      <c r="L1668" s="3"/>
      <c r="BK1668" s="4" t="str">
        <f t="shared" si="24"/>
        <v/>
      </c>
    </row>
    <row r="1669" spans="12:63">
      <c r="L1669" s="3"/>
      <c r="BK1669" s="4" t="str">
        <f t="shared" si="24"/>
        <v/>
      </c>
    </row>
    <row r="1670" spans="12:63">
      <c r="L1670" s="3"/>
      <c r="BK1670" s="4" t="str">
        <f t="shared" si="24"/>
        <v/>
      </c>
    </row>
    <row r="1671" spans="12:63">
      <c r="L1671" s="3"/>
      <c r="BK1671" s="4" t="str">
        <f t="shared" si="24"/>
        <v/>
      </c>
    </row>
    <row r="1672" spans="12:63">
      <c r="L1672" s="3"/>
      <c r="BK1672" s="4" t="str">
        <f t="shared" si="24"/>
        <v/>
      </c>
    </row>
    <row r="1673" spans="12:63">
      <c r="L1673" s="3"/>
      <c r="BK1673" s="4" t="str">
        <f t="shared" si="24"/>
        <v/>
      </c>
    </row>
    <row r="1674" spans="12:63">
      <c r="L1674" s="3"/>
      <c r="BK1674" s="4" t="str">
        <f t="shared" si="24"/>
        <v/>
      </c>
    </row>
    <row r="1675" spans="12:63">
      <c r="L1675" s="3"/>
      <c r="BK1675" s="4" t="str">
        <f t="shared" si="24"/>
        <v/>
      </c>
    </row>
    <row r="1676" spans="12:63">
      <c r="L1676" s="3"/>
      <c r="BK1676" s="4" t="str">
        <f t="shared" si="24"/>
        <v/>
      </c>
    </row>
    <row r="1677" spans="12:63">
      <c r="L1677" s="3"/>
      <c r="BK1677" s="4" t="str">
        <f t="shared" si="24"/>
        <v/>
      </c>
    </row>
    <row r="1678" spans="12:63">
      <c r="L1678" s="3"/>
      <c r="BK1678" s="4" t="str">
        <f t="shared" si="24"/>
        <v/>
      </c>
    </row>
    <row r="1679" spans="12:63">
      <c r="L1679" s="3"/>
      <c r="BK1679" s="4" t="str">
        <f t="shared" si="24"/>
        <v/>
      </c>
    </row>
    <row r="1680" spans="12:63">
      <c r="L1680" s="3"/>
      <c r="BK1680" s="4" t="str">
        <f t="shared" si="24"/>
        <v/>
      </c>
    </row>
    <row r="1681" spans="12:63">
      <c r="L1681" s="3"/>
      <c r="BK1681" s="4" t="str">
        <f t="shared" si="24"/>
        <v/>
      </c>
    </row>
    <row r="1682" spans="12:63">
      <c r="L1682" s="3"/>
      <c r="BK1682" s="4" t="str">
        <f t="shared" si="24"/>
        <v/>
      </c>
    </row>
    <row r="1683" spans="12:63">
      <c r="L1683" s="3"/>
      <c r="BK1683" s="4" t="str">
        <f t="shared" si="24"/>
        <v/>
      </c>
    </row>
    <row r="1684" spans="12:63">
      <c r="L1684" s="3"/>
      <c r="BK1684" s="4" t="str">
        <f t="shared" si="24"/>
        <v/>
      </c>
    </row>
    <row r="1685" spans="12:63">
      <c r="L1685" s="3"/>
      <c r="BK1685" s="4" t="str">
        <f t="shared" si="24"/>
        <v/>
      </c>
    </row>
    <row r="1686" spans="12:63">
      <c r="L1686" s="3"/>
      <c r="BK1686" s="4" t="str">
        <f t="shared" si="24"/>
        <v/>
      </c>
    </row>
    <row r="1687" spans="12:63">
      <c r="L1687" s="3"/>
      <c r="BK1687" s="4" t="str">
        <f t="shared" si="24"/>
        <v/>
      </c>
    </row>
    <row r="1688" spans="12:63">
      <c r="L1688" s="3"/>
      <c r="BK1688" s="4" t="str">
        <f t="shared" si="24"/>
        <v/>
      </c>
    </row>
    <row r="1689" spans="12:63">
      <c r="L1689" s="3"/>
      <c r="BK1689" s="4" t="str">
        <f t="shared" si="24"/>
        <v/>
      </c>
    </row>
    <row r="1690" spans="12:63">
      <c r="L1690" s="3"/>
      <c r="BK1690" s="4" t="str">
        <f t="shared" si="24"/>
        <v/>
      </c>
    </row>
    <row r="1691" spans="12:63">
      <c r="L1691" s="3"/>
      <c r="BK1691" s="4" t="str">
        <f t="shared" si="24"/>
        <v/>
      </c>
    </row>
    <row r="1692" spans="12:63">
      <c r="L1692" s="3"/>
      <c r="BK1692" s="4" t="str">
        <f t="shared" si="24"/>
        <v/>
      </c>
    </row>
    <row r="1693" spans="12:63">
      <c r="L1693" s="3"/>
      <c r="BK1693" s="4" t="str">
        <f t="shared" si="24"/>
        <v/>
      </c>
    </row>
    <row r="1694" spans="12:63">
      <c r="L1694" s="3"/>
      <c r="BK1694" s="4" t="str">
        <f t="shared" si="24"/>
        <v/>
      </c>
    </row>
    <row r="1695" spans="12:63">
      <c r="L1695" s="3"/>
      <c r="BK1695" s="4" t="str">
        <f t="shared" si="24"/>
        <v/>
      </c>
    </row>
    <row r="1696" spans="12:63">
      <c r="L1696" s="3"/>
      <c r="BK1696" s="4" t="str">
        <f t="shared" ref="BK1696:BK1759" si="25">CONCATENATE(A1696,B1696)</f>
        <v/>
      </c>
    </row>
    <row r="1697" spans="12:63">
      <c r="L1697" s="3"/>
      <c r="BK1697" s="4" t="str">
        <f t="shared" si="25"/>
        <v/>
      </c>
    </row>
    <row r="1698" spans="12:63">
      <c r="L1698" s="3"/>
      <c r="BK1698" s="4" t="str">
        <f t="shared" si="25"/>
        <v/>
      </c>
    </row>
    <row r="1699" spans="12:63">
      <c r="L1699" s="3"/>
      <c r="BK1699" s="4" t="str">
        <f t="shared" si="25"/>
        <v/>
      </c>
    </row>
    <row r="1700" spans="12:63">
      <c r="L1700" s="3"/>
      <c r="BK1700" s="4" t="str">
        <f t="shared" si="25"/>
        <v/>
      </c>
    </row>
    <row r="1701" spans="12:63">
      <c r="L1701" s="3"/>
      <c r="BK1701" s="4" t="str">
        <f t="shared" si="25"/>
        <v/>
      </c>
    </row>
    <row r="1702" spans="12:63">
      <c r="L1702" s="3"/>
      <c r="BK1702" s="4" t="str">
        <f t="shared" si="25"/>
        <v/>
      </c>
    </row>
    <row r="1703" spans="12:63">
      <c r="L1703" s="3"/>
      <c r="BK1703" s="4" t="str">
        <f t="shared" si="25"/>
        <v/>
      </c>
    </row>
    <row r="1704" spans="12:63">
      <c r="L1704" s="3"/>
      <c r="BK1704" s="4" t="str">
        <f t="shared" si="25"/>
        <v/>
      </c>
    </row>
    <row r="1705" spans="12:63">
      <c r="L1705" s="3"/>
      <c r="BK1705" s="4" t="str">
        <f t="shared" si="25"/>
        <v/>
      </c>
    </row>
    <row r="1706" spans="12:63">
      <c r="L1706" s="3"/>
      <c r="BK1706" s="4" t="str">
        <f t="shared" si="25"/>
        <v/>
      </c>
    </row>
    <row r="1707" spans="12:63">
      <c r="L1707" s="3"/>
      <c r="BK1707" s="4" t="str">
        <f t="shared" si="25"/>
        <v/>
      </c>
    </row>
    <row r="1708" spans="12:63">
      <c r="L1708" s="3"/>
      <c r="BK1708" s="4" t="str">
        <f t="shared" si="25"/>
        <v/>
      </c>
    </row>
    <row r="1709" spans="12:63">
      <c r="L1709" s="3"/>
      <c r="BK1709" s="4" t="str">
        <f t="shared" si="25"/>
        <v/>
      </c>
    </row>
    <row r="1710" spans="12:63">
      <c r="L1710" s="3"/>
      <c r="BK1710" s="4" t="str">
        <f t="shared" si="25"/>
        <v/>
      </c>
    </row>
    <row r="1711" spans="12:63">
      <c r="L1711" s="3"/>
      <c r="BK1711" s="4" t="str">
        <f t="shared" si="25"/>
        <v/>
      </c>
    </row>
    <row r="1712" spans="12:63">
      <c r="L1712" s="3"/>
      <c r="BK1712" s="4" t="str">
        <f t="shared" si="25"/>
        <v/>
      </c>
    </row>
    <row r="1713" spans="12:63">
      <c r="L1713" s="3"/>
      <c r="BK1713" s="4" t="str">
        <f t="shared" si="25"/>
        <v/>
      </c>
    </row>
    <row r="1714" spans="12:63">
      <c r="L1714" s="3"/>
      <c r="BK1714" s="4" t="str">
        <f t="shared" si="25"/>
        <v/>
      </c>
    </row>
    <row r="1715" spans="12:63">
      <c r="L1715" s="3"/>
      <c r="BK1715" s="4" t="str">
        <f t="shared" si="25"/>
        <v/>
      </c>
    </row>
    <row r="1716" spans="12:63">
      <c r="L1716" s="3"/>
      <c r="BK1716" s="4" t="str">
        <f t="shared" si="25"/>
        <v/>
      </c>
    </row>
    <row r="1717" spans="12:63">
      <c r="L1717" s="3"/>
      <c r="BK1717" s="4" t="str">
        <f t="shared" si="25"/>
        <v/>
      </c>
    </row>
    <row r="1718" spans="12:63">
      <c r="L1718" s="3"/>
      <c r="BK1718" s="4" t="str">
        <f t="shared" si="25"/>
        <v/>
      </c>
    </row>
    <row r="1719" spans="12:63">
      <c r="L1719" s="3"/>
      <c r="BK1719" s="4" t="str">
        <f t="shared" si="25"/>
        <v/>
      </c>
    </row>
    <row r="1720" spans="12:63">
      <c r="L1720" s="3"/>
      <c r="BK1720" s="4" t="str">
        <f t="shared" si="25"/>
        <v/>
      </c>
    </row>
    <row r="1721" spans="12:63">
      <c r="L1721" s="3"/>
      <c r="BK1721" s="4" t="str">
        <f t="shared" si="25"/>
        <v/>
      </c>
    </row>
    <row r="1722" spans="12:63">
      <c r="L1722" s="3"/>
      <c r="BK1722" s="4" t="str">
        <f t="shared" si="25"/>
        <v/>
      </c>
    </row>
    <row r="1723" spans="12:63">
      <c r="L1723" s="3"/>
      <c r="BK1723" s="4" t="str">
        <f t="shared" si="25"/>
        <v/>
      </c>
    </row>
    <row r="1724" spans="12:63">
      <c r="L1724" s="3"/>
      <c r="BK1724" s="4" t="str">
        <f t="shared" si="25"/>
        <v/>
      </c>
    </row>
    <row r="1725" spans="12:63">
      <c r="L1725" s="3"/>
      <c r="BK1725" s="4" t="str">
        <f t="shared" si="25"/>
        <v/>
      </c>
    </row>
    <row r="1726" spans="12:63">
      <c r="L1726" s="3"/>
      <c r="BK1726" s="4" t="str">
        <f t="shared" si="25"/>
        <v/>
      </c>
    </row>
    <row r="1727" spans="12:63">
      <c r="L1727" s="3"/>
      <c r="BK1727" s="4" t="str">
        <f t="shared" si="25"/>
        <v/>
      </c>
    </row>
    <row r="1728" spans="12:63">
      <c r="L1728" s="3"/>
      <c r="BK1728" s="4" t="str">
        <f t="shared" si="25"/>
        <v/>
      </c>
    </row>
    <row r="1729" spans="12:63">
      <c r="L1729" s="3"/>
      <c r="BK1729" s="4" t="str">
        <f t="shared" si="25"/>
        <v/>
      </c>
    </row>
    <row r="1730" spans="12:63">
      <c r="L1730" s="3"/>
      <c r="BK1730" s="4" t="str">
        <f t="shared" si="25"/>
        <v/>
      </c>
    </row>
    <row r="1731" spans="12:63">
      <c r="L1731" s="3"/>
      <c r="BK1731" s="4" t="str">
        <f t="shared" si="25"/>
        <v/>
      </c>
    </row>
    <row r="1732" spans="12:63">
      <c r="L1732" s="3"/>
      <c r="BK1732" s="4" t="str">
        <f t="shared" si="25"/>
        <v/>
      </c>
    </row>
    <row r="1733" spans="12:63">
      <c r="L1733" s="3"/>
      <c r="BK1733" s="4" t="str">
        <f t="shared" si="25"/>
        <v/>
      </c>
    </row>
    <row r="1734" spans="12:63">
      <c r="L1734" s="3"/>
      <c r="BK1734" s="4" t="str">
        <f t="shared" si="25"/>
        <v/>
      </c>
    </row>
    <row r="1735" spans="12:63">
      <c r="L1735" s="3"/>
      <c r="BK1735" s="4" t="str">
        <f t="shared" si="25"/>
        <v/>
      </c>
    </row>
    <row r="1736" spans="12:63">
      <c r="L1736" s="3"/>
      <c r="BK1736" s="4" t="str">
        <f t="shared" si="25"/>
        <v/>
      </c>
    </row>
    <row r="1737" spans="12:63">
      <c r="L1737" s="3"/>
      <c r="BK1737" s="4" t="str">
        <f t="shared" si="25"/>
        <v/>
      </c>
    </row>
    <row r="1738" spans="12:63">
      <c r="L1738" s="3"/>
      <c r="BK1738" s="4" t="str">
        <f t="shared" si="25"/>
        <v/>
      </c>
    </row>
    <row r="1739" spans="12:63">
      <c r="L1739" s="3"/>
      <c r="BK1739" s="4" t="str">
        <f t="shared" si="25"/>
        <v/>
      </c>
    </row>
    <row r="1740" spans="12:63">
      <c r="L1740" s="3"/>
      <c r="BK1740" s="4" t="str">
        <f t="shared" si="25"/>
        <v/>
      </c>
    </row>
    <row r="1741" spans="12:63">
      <c r="L1741" s="3"/>
      <c r="BK1741" s="4" t="str">
        <f t="shared" si="25"/>
        <v/>
      </c>
    </row>
    <row r="1742" spans="12:63">
      <c r="L1742" s="3"/>
      <c r="BK1742" s="4" t="str">
        <f t="shared" si="25"/>
        <v/>
      </c>
    </row>
    <row r="1743" spans="12:63">
      <c r="L1743" s="3"/>
      <c r="BK1743" s="4" t="str">
        <f t="shared" si="25"/>
        <v/>
      </c>
    </row>
    <row r="1744" spans="12:63">
      <c r="L1744" s="3"/>
      <c r="BK1744" s="4" t="str">
        <f t="shared" si="25"/>
        <v/>
      </c>
    </row>
    <row r="1745" spans="12:63">
      <c r="L1745" s="3"/>
      <c r="BK1745" s="4" t="str">
        <f t="shared" si="25"/>
        <v/>
      </c>
    </row>
    <row r="1746" spans="12:63">
      <c r="L1746" s="3"/>
      <c r="BK1746" s="4" t="str">
        <f t="shared" si="25"/>
        <v/>
      </c>
    </row>
    <row r="1747" spans="12:63">
      <c r="L1747" s="3"/>
      <c r="BK1747" s="4" t="str">
        <f t="shared" si="25"/>
        <v/>
      </c>
    </row>
    <row r="1748" spans="12:63">
      <c r="L1748" s="3"/>
      <c r="BK1748" s="4" t="str">
        <f t="shared" si="25"/>
        <v/>
      </c>
    </row>
    <row r="1749" spans="12:63">
      <c r="L1749" s="3"/>
      <c r="BK1749" s="4" t="str">
        <f t="shared" si="25"/>
        <v/>
      </c>
    </row>
    <row r="1750" spans="12:63">
      <c r="L1750" s="3"/>
      <c r="BK1750" s="4" t="str">
        <f t="shared" si="25"/>
        <v/>
      </c>
    </row>
    <row r="1751" spans="12:63">
      <c r="L1751" s="3"/>
      <c r="BK1751" s="4" t="str">
        <f t="shared" si="25"/>
        <v/>
      </c>
    </row>
    <row r="1752" spans="12:63">
      <c r="L1752" s="3"/>
      <c r="BK1752" s="4" t="str">
        <f t="shared" si="25"/>
        <v/>
      </c>
    </row>
    <row r="1753" spans="12:63">
      <c r="L1753" s="3"/>
      <c r="BK1753" s="4" t="str">
        <f t="shared" si="25"/>
        <v/>
      </c>
    </row>
    <row r="1754" spans="12:63">
      <c r="L1754" s="3"/>
      <c r="BK1754" s="4" t="str">
        <f t="shared" si="25"/>
        <v/>
      </c>
    </row>
    <row r="1755" spans="12:63">
      <c r="L1755" s="3"/>
      <c r="BK1755" s="4" t="str">
        <f t="shared" si="25"/>
        <v/>
      </c>
    </row>
    <row r="1756" spans="12:63">
      <c r="L1756" s="3"/>
      <c r="BK1756" s="4" t="str">
        <f t="shared" si="25"/>
        <v/>
      </c>
    </row>
    <row r="1757" spans="12:63">
      <c r="L1757" s="3"/>
      <c r="BK1757" s="4" t="str">
        <f t="shared" si="25"/>
        <v/>
      </c>
    </row>
    <row r="1758" spans="12:63">
      <c r="L1758" s="3"/>
      <c r="BK1758" s="4" t="str">
        <f t="shared" si="25"/>
        <v/>
      </c>
    </row>
    <row r="1759" spans="12:63">
      <c r="L1759" s="3"/>
      <c r="BK1759" s="4" t="str">
        <f t="shared" si="25"/>
        <v/>
      </c>
    </row>
    <row r="1760" spans="12:63">
      <c r="L1760" s="3"/>
      <c r="BK1760" s="4" t="str">
        <f t="shared" ref="BK1760:BK1823" si="26">CONCATENATE(A1760,B1760)</f>
        <v/>
      </c>
    </row>
    <row r="1761" spans="12:63">
      <c r="L1761" s="3"/>
      <c r="BK1761" s="4" t="str">
        <f t="shared" si="26"/>
        <v/>
      </c>
    </row>
    <row r="1762" spans="12:63">
      <c r="L1762" s="3"/>
      <c r="BK1762" s="4" t="str">
        <f t="shared" si="26"/>
        <v/>
      </c>
    </row>
    <row r="1763" spans="12:63">
      <c r="L1763" s="3"/>
      <c r="BK1763" s="4" t="str">
        <f t="shared" si="26"/>
        <v/>
      </c>
    </row>
    <row r="1764" spans="12:63">
      <c r="L1764" s="3"/>
      <c r="BK1764" s="4" t="str">
        <f t="shared" si="26"/>
        <v/>
      </c>
    </row>
    <row r="1765" spans="12:63">
      <c r="L1765" s="3"/>
      <c r="BK1765" s="4" t="str">
        <f t="shared" si="26"/>
        <v/>
      </c>
    </row>
    <row r="1766" spans="12:63">
      <c r="L1766" s="3"/>
      <c r="BK1766" s="4" t="str">
        <f t="shared" si="26"/>
        <v/>
      </c>
    </row>
    <row r="1767" spans="12:63">
      <c r="L1767" s="3"/>
      <c r="BK1767" s="4" t="str">
        <f t="shared" si="26"/>
        <v/>
      </c>
    </row>
    <row r="1768" spans="12:63">
      <c r="L1768" s="3"/>
      <c r="BK1768" s="4" t="str">
        <f t="shared" si="26"/>
        <v/>
      </c>
    </row>
    <row r="1769" spans="12:63">
      <c r="L1769" s="3"/>
      <c r="BK1769" s="4" t="str">
        <f t="shared" si="26"/>
        <v/>
      </c>
    </row>
    <row r="1770" spans="12:63">
      <c r="L1770" s="3"/>
      <c r="BK1770" s="4" t="str">
        <f t="shared" si="26"/>
        <v/>
      </c>
    </row>
    <row r="1771" spans="12:63">
      <c r="L1771" s="3"/>
      <c r="BK1771" s="4" t="str">
        <f t="shared" si="26"/>
        <v/>
      </c>
    </row>
    <row r="1772" spans="12:63">
      <c r="L1772" s="3"/>
      <c r="BK1772" s="4" t="str">
        <f t="shared" si="26"/>
        <v/>
      </c>
    </row>
    <row r="1773" spans="12:63">
      <c r="L1773" s="3"/>
      <c r="BK1773" s="4" t="str">
        <f t="shared" si="26"/>
        <v/>
      </c>
    </row>
    <row r="1774" spans="12:63">
      <c r="L1774" s="3"/>
      <c r="BK1774" s="4" t="str">
        <f t="shared" si="26"/>
        <v/>
      </c>
    </row>
    <row r="1775" spans="12:63">
      <c r="L1775" s="3"/>
      <c r="BK1775" s="4" t="str">
        <f t="shared" si="26"/>
        <v/>
      </c>
    </row>
    <row r="1776" spans="12:63">
      <c r="L1776" s="3"/>
      <c r="BK1776" s="4" t="str">
        <f t="shared" si="26"/>
        <v/>
      </c>
    </row>
    <row r="1777" spans="12:63">
      <c r="L1777" s="3"/>
      <c r="BK1777" s="4" t="str">
        <f t="shared" si="26"/>
        <v/>
      </c>
    </row>
    <row r="1778" spans="12:63">
      <c r="L1778" s="3"/>
      <c r="BK1778" s="4" t="str">
        <f t="shared" si="26"/>
        <v/>
      </c>
    </row>
    <row r="1779" spans="12:63">
      <c r="L1779" s="3"/>
      <c r="BK1779" s="4" t="str">
        <f t="shared" si="26"/>
        <v/>
      </c>
    </row>
    <row r="1780" spans="12:63">
      <c r="L1780" s="3"/>
      <c r="BK1780" s="4" t="str">
        <f t="shared" si="26"/>
        <v/>
      </c>
    </row>
    <row r="1781" spans="12:63">
      <c r="L1781" s="3"/>
      <c r="BK1781" s="4" t="str">
        <f t="shared" si="26"/>
        <v/>
      </c>
    </row>
    <row r="1782" spans="12:63">
      <c r="L1782" s="3"/>
      <c r="BK1782" s="4" t="str">
        <f t="shared" si="26"/>
        <v/>
      </c>
    </row>
    <row r="1783" spans="12:63">
      <c r="L1783" s="3"/>
      <c r="BK1783" s="4" t="str">
        <f t="shared" si="26"/>
        <v/>
      </c>
    </row>
    <row r="1784" spans="12:63">
      <c r="L1784" s="3"/>
      <c r="BK1784" s="4" t="str">
        <f t="shared" si="26"/>
        <v/>
      </c>
    </row>
    <row r="1785" spans="12:63">
      <c r="L1785" s="3"/>
      <c r="BK1785" s="4" t="str">
        <f t="shared" si="26"/>
        <v/>
      </c>
    </row>
    <row r="1786" spans="12:63">
      <c r="L1786" s="3"/>
      <c r="BK1786" s="4" t="str">
        <f t="shared" si="26"/>
        <v/>
      </c>
    </row>
    <row r="1787" spans="12:63">
      <c r="L1787" s="3"/>
      <c r="BK1787" s="4" t="str">
        <f t="shared" si="26"/>
        <v/>
      </c>
    </row>
    <row r="1788" spans="12:63">
      <c r="L1788" s="3"/>
      <c r="BK1788" s="4" t="str">
        <f t="shared" si="26"/>
        <v/>
      </c>
    </row>
    <row r="1789" spans="12:63">
      <c r="L1789" s="3"/>
      <c r="BK1789" s="4" t="str">
        <f t="shared" si="26"/>
        <v/>
      </c>
    </row>
    <row r="1790" spans="12:63">
      <c r="L1790" s="3"/>
      <c r="BK1790" s="4" t="str">
        <f t="shared" si="26"/>
        <v/>
      </c>
    </row>
    <row r="1791" spans="12:63">
      <c r="L1791" s="3"/>
      <c r="BK1791" s="4" t="str">
        <f t="shared" si="26"/>
        <v/>
      </c>
    </row>
    <row r="1792" spans="12:63">
      <c r="L1792" s="3"/>
      <c r="BK1792" s="4" t="str">
        <f t="shared" si="26"/>
        <v/>
      </c>
    </row>
    <row r="1793" spans="12:63">
      <c r="L1793" s="3"/>
      <c r="BK1793" s="4" t="str">
        <f t="shared" si="26"/>
        <v/>
      </c>
    </row>
    <row r="1794" spans="12:63">
      <c r="L1794" s="3"/>
      <c r="BK1794" s="4" t="str">
        <f t="shared" si="26"/>
        <v/>
      </c>
    </row>
    <row r="1795" spans="12:63">
      <c r="L1795" s="3"/>
      <c r="BK1795" s="4" t="str">
        <f t="shared" si="26"/>
        <v/>
      </c>
    </row>
    <row r="1796" spans="12:63">
      <c r="L1796" s="3"/>
      <c r="BK1796" s="4" t="str">
        <f t="shared" si="26"/>
        <v/>
      </c>
    </row>
    <row r="1797" spans="12:63">
      <c r="L1797" s="3"/>
      <c r="BK1797" s="4" t="str">
        <f t="shared" si="26"/>
        <v/>
      </c>
    </row>
    <row r="1798" spans="12:63">
      <c r="L1798" s="3"/>
      <c r="BK1798" s="4" t="str">
        <f t="shared" si="26"/>
        <v/>
      </c>
    </row>
    <row r="1799" spans="12:63">
      <c r="L1799" s="3"/>
      <c r="BK1799" s="4" t="str">
        <f t="shared" si="26"/>
        <v/>
      </c>
    </row>
    <row r="1800" spans="12:63">
      <c r="L1800" s="3"/>
      <c r="BK1800" s="4" t="str">
        <f t="shared" si="26"/>
        <v/>
      </c>
    </row>
    <row r="1801" spans="12:63">
      <c r="L1801" s="3"/>
      <c r="BK1801" s="4" t="str">
        <f t="shared" si="26"/>
        <v/>
      </c>
    </row>
    <row r="1802" spans="12:63">
      <c r="L1802" s="3"/>
      <c r="BK1802" s="4" t="str">
        <f t="shared" si="26"/>
        <v/>
      </c>
    </row>
    <row r="1803" spans="12:63">
      <c r="L1803" s="3"/>
      <c r="BK1803" s="4" t="str">
        <f t="shared" si="26"/>
        <v/>
      </c>
    </row>
    <row r="1804" spans="12:63">
      <c r="L1804" s="3"/>
      <c r="BK1804" s="4" t="str">
        <f t="shared" si="26"/>
        <v/>
      </c>
    </row>
    <row r="1805" spans="12:63">
      <c r="L1805" s="3"/>
      <c r="BK1805" s="4" t="str">
        <f t="shared" si="26"/>
        <v/>
      </c>
    </row>
    <row r="1806" spans="12:63">
      <c r="L1806" s="3"/>
      <c r="BK1806" s="4" t="str">
        <f t="shared" si="26"/>
        <v/>
      </c>
    </row>
    <row r="1807" spans="12:63">
      <c r="L1807" s="3"/>
      <c r="BK1807" s="4" t="str">
        <f t="shared" si="26"/>
        <v/>
      </c>
    </row>
    <row r="1808" spans="12:63">
      <c r="L1808" s="3"/>
      <c r="BK1808" s="4" t="str">
        <f t="shared" si="26"/>
        <v/>
      </c>
    </row>
    <row r="1809" spans="12:63">
      <c r="L1809" s="3"/>
      <c r="BK1809" s="4" t="str">
        <f t="shared" si="26"/>
        <v/>
      </c>
    </row>
    <row r="1810" spans="12:63">
      <c r="L1810" s="3"/>
      <c r="BK1810" s="4" t="str">
        <f t="shared" si="26"/>
        <v/>
      </c>
    </row>
    <row r="1811" spans="12:63">
      <c r="L1811" s="3"/>
      <c r="BK1811" s="4" t="str">
        <f t="shared" si="26"/>
        <v/>
      </c>
    </row>
    <row r="1812" spans="12:63">
      <c r="L1812" s="3"/>
      <c r="BK1812" s="4" t="str">
        <f t="shared" si="26"/>
        <v/>
      </c>
    </row>
    <row r="1813" spans="12:63">
      <c r="L1813" s="3"/>
      <c r="BK1813" s="4" t="str">
        <f t="shared" si="26"/>
        <v/>
      </c>
    </row>
    <row r="1814" spans="12:63">
      <c r="L1814" s="3"/>
      <c r="BK1814" s="4" t="str">
        <f t="shared" si="26"/>
        <v/>
      </c>
    </row>
    <row r="1815" spans="12:63">
      <c r="L1815" s="3"/>
      <c r="BK1815" s="4" t="str">
        <f t="shared" si="26"/>
        <v/>
      </c>
    </row>
    <row r="1816" spans="12:63">
      <c r="L1816" s="3"/>
      <c r="BK1816" s="4" t="str">
        <f t="shared" si="26"/>
        <v/>
      </c>
    </row>
    <row r="1817" spans="12:63">
      <c r="L1817" s="3"/>
      <c r="BK1817" s="4" t="str">
        <f t="shared" si="26"/>
        <v/>
      </c>
    </row>
    <row r="1818" spans="12:63">
      <c r="L1818" s="3"/>
      <c r="BK1818" s="4" t="str">
        <f t="shared" si="26"/>
        <v/>
      </c>
    </row>
    <row r="1819" spans="12:63">
      <c r="L1819" s="3"/>
      <c r="BK1819" s="4" t="str">
        <f t="shared" si="26"/>
        <v/>
      </c>
    </row>
    <row r="1820" spans="12:63">
      <c r="L1820" s="3"/>
      <c r="BK1820" s="4" t="str">
        <f t="shared" si="26"/>
        <v/>
      </c>
    </row>
    <row r="1821" spans="12:63">
      <c r="L1821" s="3"/>
      <c r="BK1821" s="4" t="str">
        <f t="shared" si="26"/>
        <v/>
      </c>
    </row>
    <row r="1822" spans="12:63">
      <c r="L1822" s="3"/>
      <c r="BK1822" s="4" t="str">
        <f t="shared" si="26"/>
        <v/>
      </c>
    </row>
    <row r="1823" spans="12:63">
      <c r="L1823" s="3"/>
      <c r="BK1823" s="4" t="str">
        <f t="shared" si="26"/>
        <v/>
      </c>
    </row>
    <row r="1824" spans="12:63">
      <c r="L1824" s="3"/>
      <c r="BK1824" s="4" t="str">
        <f t="shared" ref="BK1824:BK1887" si="27">CONCATENATE(A1824,B1824)</f>
        <v/>
      </c>
    </row>
    <row r="1825" spans="12:63">
      <c r="L1825" s="3"/>
      <c r="BK1825" s="4" t="str">
        <f t="shared" si="27"/>
        <v/>
      </c>
    </row>
    <row r="1826" spans="12:63">
      <c r="L1826" s="3"/>
      <c r="BK1826" s="4" t="str">
        <f t="shared" si="27"/>
        <v/>
      </c>
    </row>
    <row r="1827" spans="12:63">
      <c r="L1827" s="3"/>
      <c r="BK1827" s="4" t="str">
        <f t="shared" si="27"/>
        <v/>
      </c>
    </row>
    <row r="1828" spans="12:63">
      <c r="L1828" s="3"/>
      <c r="BK1828" s="4" t="str">
        <f t="shared" si="27"/>
        <v/>
      </c>
    </row>
    <row r="1829" spans="12:63">
      <c r="L1829" s="3"/>
      <c r="BK1829" s="4" t="str">
        <f t="shared" si="27"/>
        <v/>
      </c>
    </row>
    <row r="1830" spans="12:63">
      <c r="L1830" s="3"/>
      <c r="BK1830" s="4" t="str">
        <f t="shared" si="27"/>
        <v/>
      </c>
    </row>
    <row r="1831" spans="12:63">
      <c r="L1831" s="3"/>
      <c r="BK1831" s="4" t="str">
        <f t="shared" si="27"/>
        <v/>
      </c>
    </row>
    <row r="1832" spans="12:63">
      <c r="L1832" s="3"/>
      <c r="BK1832" s="4" t="str">
        <f t="shared" si="27"/>
        <v/>
      </c>
    </row>
    <row r="1833" spans="12:63">
      <c r="L1833" s="3"/>
      <c r="BK1833" s="4" t="str">
        <f t="shared" si="27"/>
        <v/>
      </c>
    </row>
    <row r="1834" spans="12:63">
      <c r="L1834" s="3"/>
      <c r="BK1834" s="4" t="str">
        <f t="shared" si="27"/>
        <v/>
      </c>
    </row>
    <row r="1835" spans="12:63">
      <c r="L1835" s="3"/>
      <c r="BK1835" s="4" t="str">
        <f t="shared" si="27"/>
        <v/>
      </c>
    </row>
    <row r="1836" spans="12:63">
      <c r="L1836" s="3"/>
      <c r="BK1836" s="4" t="str">
        <f t="shared" si="27"/>
        <v/>
      </c>
    </row>
    <row r="1837" spans="12:63">
      <c r="L1837" s="3"/>
      <c r="BK1837" s="4" t="str">
        <f t="shared" si="27"/>
        <v/>
      </c>
    </row>
    <row r="1838" spans="12:63">
      <c r="L1838" s="3"/>
      <c r="BK1838" s="4" t="str">
        <f t="shared" si="27"/>
        <v/>
      </c>
    </row>
    <row r="1839" spans="12:63">
      <c r="L1839" s="3"/>
      <c r="BK1839" s="4" t="str">
        <f t="shared" si="27"/>
        <v/>
      </c>
    </row>
    <row r="1840" spans="12:63">
      <c r="L1840" s="3"/>
      <c r="BK1840" s="4" t="str">
        <f t="shared" si="27"/>
        <v/>
      </c>
    </row>
    <row r="1841" spans="12:63">
      <c r="L1841" s="3"/>
      <c r="BK1841" s="4" t="str">
        <f t="shared" si="27"/>
        <v/>
      </c>
    </row>
    <row r="1842" spans="12:63">
      <c r="L1842" s="3"/>
      <c r="BK1842" s="4" t="str">
        <f t="shared" si="27"/>
        <v/>
      </c>
    </row>
    <row r="1843" spans="12:63">
      <c r="L1843" s="3"/>
      <c r="BK1843" s="4" t="str">
        <f t="shared" si="27"/>
        <v/>
      </c>
    </row>
    <row r="1844" spans="12:63">
      <c r="L1844" s="3"/>
      <c r="BK1844" s="4" t="str">
        <f t="shared" si="27"/>
        <v/>
      </c>
    </row>
    <row r="1845" spans="12:63">
      <c r="L1845" s="3"/>
      <c r="BK1845" s="4" t="str">
        <f t="shared" si="27"/>
        <v/>
      </c>
    </row>
    <row r="1846" spans="12:63">
      <c r="L1846" s="3"/>
      <c r="BK1846" s="4" t="str">
        <f t="shared" si="27"/>
        <v/>
      </c>
    </row>
    <row r="1847" spans="12:63">
      <c r="L1847" s="3"/>
      <c r="BK1847" s="4" t="str">
        <f t="shared" si="27"/>
        <v/>
      </c>
    </row>
    <row r="1848" spans="12:63">
      <c r="L1848" s="3"/>
      <c r="BK1848" s="4" t="str">
        <f t="shared" si="27"/>
        <v/>
      </c>
    </row>
    <row r="1849" spans="12:63">
      <c r="L1849" s="3"/>
      <c r="BK1849" s="4" t="str">
        <f t="shared" si="27"/>
        <v/>
      </c>
    </row>
    <row r="1850" spans="12:63">
      <c r="L1850" s="3"/>
      <c r="BK1850" s="4" t="str">
        <f t="shared" si="27"/>
        <v/>
      </c>
    </row>
    <row r="1851" spans="12:63">
      <c r="L1851" s="3"/>
      <c r="BK1851" s="4" t="str">
        <f t="shared" si="27"/>
        <v/>
      </c>
    </row>
    <row r="1852" spans="12:63">
      <c r="L1852" s="3"/>
      <c r="BK1852" s="4" t="str">
        <f t="shared" si="27"/>
        <v/>
      </c>
    </row>
    <row r="1853" spans="12:63">
      <c r="L1853" s="3"/>
      <c r="BK1853" s="4" t="str">
        <f t="shared" si="27"/>
        <v/>
      </c>
    </row>
    <row r="1854" spans="12:63">
      <c r="L1854" s="3"/>
      <c r="BK1854" s="4" t="str">
        <f t="shared" si="27"/>
        <v/>
      </c>
    </row>
    <row r="1855" spans="12:63">
      <c r="L1855" s="3"/>
      <c r="BK1855" s="4" t="str">
        <f t="shared" si="27"/>
        <v/>
      </c>
    </row>
    <row r="1856" spans="12:63">
      <c r="L1856" s="3"/>
      <c r="BK1856" s="4" t="str">
        <f t="shared" si="27"/>
        <v/>
      </c>
    </row>
    <row r="1857" spans="12:63">
      <c r="L1857" s="3"/>
      <c r="BK1857" s="4" t="str">
        <f t="shared" si="27"/>
        <v/>
      </c>
    </row>
    <row r="1858" spans="12:63">
      <c r="L1858" s="3"/>
      <c r="BK1858" s="4" t="str">
        <f t="shared" si="27"/>
        <v/>
      </c>
    </row>
    <row r="1859" spans="12:63">
      <c r="L1859" s="3"/>
      <c r="BK1859" s="4" t="str">
        <f t="shared" si="27"/>
        <v/>
      </c>
    </row>
    <row r="1860" spans="12:63">
      <c r="L1860" s="3"/>
      <c r="BK1860" s="4" t="str">
        <f t="shared" si="27"/>
        <v/>
      </c>
    </row>
    <row r="1861" spans="12:63">
      <c r="L1861" s="3"/>
      <c r="BK1861" s="4" t="str">
        <f t="shared" si="27"/>
        <v/>
      </c>
    </row>
    <row r="1862" spans="12:63">
      <c r="L1862" s="3"/>
      <c r="BK1862" s="4" t="str">
        <f t="shared" si="27"/>
        <v/>
      </c>
    </row>
    <row r="1863" spans="12:63">
      <c r="L1863" s="3"/>
      <c r="BK1863" s="4" t="str">
        <f t="shared" si="27"/>
        <v/>
      </c>
    </row>
    <row r="1864" spans="12:63">
      <c r="L1864" s="3"/>
      <c r="BK1864" s="4" t="str">
        <f t="shared" si="27"/>
        <v/>
      </c>
    </row>
    <row r="1865" spans="12:63">
      <c r="L1865" s="3"/>
      <c r="BK1865" s="4" t="str">
        <f t="shared" si="27"/>
        <v/>
      </c>
    </row>
    <row r="1866" spans="12:63">
      <c r="L1866" s="3"/>
      <c r="BK1866" s="4" t="str">
        <f t="shared" si="27"/>
        <v/>
      </c>
    </row>
    <row r="1867" spans="12:63">
      <c r="L1867" s="3"/>
      <c r="BK1867" s="4" t="str">
        <f t="shared" si="27"/>
        <v/>
      </c>
    </row>
    <row r="1868" spans="12:63">
      <c r="L1868" s="3"/>
      <c r="BK1868" s="4" t="str">
        <f t="shared" si="27"/>
        <v/>
      </c>
    </row>
    <row r="1869" spans="12:63">
      <c r="L1869" s="3"/>
      <c r="BK1869" s="4" t="str">
        <f t="shared" si="27"/>
        <v/>
      </c>
    </row>
    <row r="1870" spans="12:63">
      <c r="L1870" s="3"/>
      <c r="BK1870" s="4" t="str">
        <f t="shared" si="27"/>
        <v/>
      </c>
    </row>
    <row r="1871" spans="12:63">
      <c r="L1871" s="3"/>
      <c r="BK1871" s="4" t="str">
        <f t="shared" si="27"/>
        <v/>
      </c>
    </row>
    <row r="1872" spans="12:63">
      <c r="L1872" s="3"/>
      <c r="BK1872" s="4" t="str">
        <f t="shared" si="27"/>
        <v/>
      </c>
    </row>
    <row r="1873" spans="12:63">
      <c r="L1873" s="3"/>
      <c r="BK1873" s="4" t="str">
        <f t="shared" si="27"/>
        <v/>
      </c>
    </row>
    <row r="1874" spans="12:63">
      <c r="L1874" s="3"/>
      <c r="BK1874" s="4" t="str">
        <f t="shared" si="27"/>
        <v/>
      </c>
    </row>
    <row r="1875" spans="12:63">
      <c r="L1875" s="3"/>
      <c r="BK1875" s="4" t="str">
        <f t="shared" si="27"/>
        <v/>
      </c>
    </row>
    <row r="1876" spans="12:63">
      <c r="L1876" s="3"/>
      <c r="BK1876" s="4" t="str">
        <f t="shared" si="27"/>
        <v/>
      </c>
    </row>
    <row r="1877" spans="12:63">
      <c r="L1877" s="3"/>
      <c r="BK1877" s="4" t="str">
        <f t="shared" si="27"/>
        <v/>
      </c>
    </row>
    <row r="1878" spans="12:63">
      <c r="L1878" s="3"/>
      <c r="BK1878" s="4" t="str">
        <f t="shared" si="27"/>
        <v/>
      </c>
    </row>
    <row r="1879" spans="12:63">
      <c r="L1879" s="3"/>
      <c r="BK1879" s="4" t="str">
        <f t="shared" si="27"/>
        <v/>
      </c>
    </row>
    <row r="1880" spans="12:63">
      <c r="L1880" s="3"/>
      <c r="BK1880" s="4" t="str">
        <f t="shared" si="27"/>
        <v/>
      </c>
    </row>
    <row r="1881" spans="12:63">
      <c r="L1881" s="3"/>
      <c r="BK1881" s="4" t="str">
        <f t="shared" si="27"/>
        <v/>
      </c>
    </row>
    <row r="1882" spans="12:63">
      <c r="L1882" s="3"/>
      <c r="BK1882" s="4" t="str">
        <f t="shared" si="27"/>
        <v/>
      </c>
    </row>
    <row r="1883" spans="12:63">
      <c r="L1883" s="3"/>
      <c r="BK1883" s="4" t="str">
        <f t="shared" si="27"/>
        <v/>
      </c>
    </row>
    <row r="1884" spans="12:63">
      <c r="L1884" s="3"/>
      <c r="BK1884" s="4" t="str">
        <f t="shared" si="27"/>
        <v/>
      </c>
    </row>
    <row r="1885" spans="12:63">
      <c r="L1885" s="3"/>
      <c r="BK1885" s="4" t="str">
        <f t="shared" si="27"/>
        <v/>
      </c>
    </row>
    <row r="1886" spans="12:63">
      <c r="L1886" s="3"/>
      <c r="BK1886" s="4" t="str">
        <f t="shared" si="27"/>
        <v/>
      </c>
    </row>
    <row r="1887" spans="12:63">
      <c r="L1887" s="3"/>
      <c r="BK1887" s="4" t="str">
        <f t="shared" si="27"/>
        <v/>
      </c>
    </row>
    <row r="1888" spans="12:63">
      <c r="L1888" s="3"/>
      <c r="BK1888" s="4" t="str">
        <f t="shared" ref="BK1888:BK1951" si="28">CONCATENATE(A1888,B1888)</f>
        <v/>
      </c>
    </row>
    <row r="1889" spans="12:63">
      <c r="L1889" s="3"/>
      <c r="BK1889" s="4" t="str">
        <f t="shared" si="28"/>
        <v/>
      </c>
    </row>
    <row r="1890" spans="12:63">
      <c r="L1890" s="3"/>
      <c r="BK1890" s="4" t="str">
        <f t="shared" si="28"/>
        <v/>
      </c>
    </row>
    <row r="1891" spans="12:63">
      <c r="L1891" s="3"/>
      <c r="BK1891" s="4" t="str">
        <f t="shared" si="28"/>
        <v/>
      </c>
    </row>
    <row r="1892" spans="12:63">
      <c r="L1892" s="3"/>
      <c r="BK1892" s="4" t="str">
        <f t="shared" si="28"/>
        <v/>
      </c>
    </row>
    <row r="1893" spans="12:63">
      <c r="L1893" s="3"/>
      <c r="BK1893" s="4" t="str">
        <f t="shared" si="28"/>
        <v/>
      </c>
    </row>
    <row r="1894" spans="12:63">
      <c r="L1894" s="3"/>
      <c r="BK1894" s="4" t="str">
        <f t="shared" si="28"/>
        <v/>
      </c>
    </row>
    <row r="1895" spans="12:63">
      <c r="L1895" s="3"/>
      <c r="BK1895" s="4" t="str">
        <f t="shared" si="28"/>
        <v/>
      </c>
    </row>
    <row r="1896" spans="12:63">
      <c r="L1896" s="3"/>
      <c r="BK1896" s="4" t="str">
        <f t="shared" si="28"/>
        <v/>
      </c>
    </row>
    <row r="1897" spans="12:63">
      <c r="L1897" s="3"/>
      <c r="BK1897" s="4" t="str">
        <f t="shared" si="28"/>
        <v/>
      </c>
    </row>
    <row r="1898" spans="12:63">
      <c r="L1898" s="3"/>
      <c r="BK1898" s="4" t="str">
        <f t="shared" si="28"/>
        <v/>
      </c>
    </row>
    <row r="1899" spans="12:63">
      <c r="L1899" s="3"/>
      <c r="BK1899" s="4" t="str">
        <f t="shared" si="28"/>
        <v/>
      </c>
    </row>
    <row r="1900" spans="12:63">
      <c r="L1900" s="3"/>
      <c r="BK1900" s="4" t="str">
        <f t="shared" si="28"/>
        <v/>
      </c>
    </row>
    <row r="1901" spans="12:63">
      <c r="L1901" s="3"/>
      <c r="BK1901" s="4" t="str">
        <f t="shared" si="28"/>
        <v/>
      </c>
    </row>
    <row r="1902" spans="12:63">
      <c r="L1902" s="3"/>
      <c r="BK1902" s="4" t="str">
        <f t="shared" si="28"/>
        <v/>
      </c>
    </row>
    <row r="1903" spans="12:63">
      <c r="L1903" s="3"/>
      <c r="BK1903" s="4" t="str">
        <f t="shared" si="28"/>
        <v/>
      </c>
    </row>
    <row r="1904" spans="12:63">
      <c r="L1904" s="3"/>
      <c r="BK1904" s="4" t="str">
        <f t="shared" si="28"/>
        <v/>
      </c>
    </row>
    <row r="1905" spans="12:63">
      <c r="L1905" s="3"/>
      <c r="BK1905" s="4" t="str">
        <f t="shared" si="28"/>
        <v/>
      </c>
    </row>
    <row r="1906" spans="12:63">
      <c r="L1906" s="3"/>
      <c r="BK1906" s="4" t="str">
        <f t="shared" si="28"/>
        <v/>
      </c>
    </row>
    <row r="1907" spans="12:63">
      <c r="L1907" s="3"/>
      <c r="BK1907" s="4" t="str">
        <f t="shared" si="28"/>
        <v/>
      </c>
    </row>
    <row r="1908" spans="12:63">
      <c r="L1908" s="3"/>
      <c r="BK1908" s="4" t="str">
        <f t="shared" si="28"/>
        <v/>
      </c>
    </row>
    <row r="1909" spans="12:63">
      <c r="L1909" s="3"/>
      <c r="BK1909" s="4" t="str">
        <f t="shared" si="28"/>
        <v/>
      </c>
    </row>
    <row r="1910" spans="12:63">
      <c r="L1910" s="3"/>
      <c r="BK1910" s="4" t="str">
        <f t="shared" si="28"/>
        <v/>
      </c>
    </row>
    <row r="1911" spans="12:63">
      <c r="L1911" s="3"/>
      <c r="BK1911" s="4" t="str">
        <f t="shared" si="28"/>
        <v/>
      </c>
    </row>
    <row r="1912" spans="12:63">
      <c r="L1912" s="3"/>
      <c r="BK1912" s="4" t="str">
        <f t="shared" si="28"/>
        <v/>
      </c>
    </row>
    <row r="1913" spans="12:63">
      <c r="L1913" s="3"/>
      <c r="BK1913" s="4" t="str">
        <f t="shared" si="28"/>
        <v/>
      </c>
    </row>
    <row r="1914" spans="12:63">
      <c r="L1914" s="3"/>
      <c r="BK1914" s="4" t="str">
        <f t="shared" si="28"/>
        <v/>
      </c>
    </row>
    <row r="1915" spans="12:63">
      <c r="L1915" s="3"/>
      <c r="BK1915" s="4" t="str">
        <f t="shared" si="28"/>
        <v/>
      </c>
    </row>
    <row r="1916" spans="12:63">
      <c r="L1916" s="3"/>
      <c r="BK1916" s="4" t="str">
        <f t="shared" si="28"/>
        <v/>
      </c>
    </row>
    <row r="1917" spans="12:63">
      <c r="L1917" s="3"/>
      <c r="BK1917" s="4" t="str">
        <f t="shared" si="28"/>
        <v/>
      </c>
    </row>
    <row r="1918" spans="12:63">
      <c r="L1918" s="3"/>
      <c r="BK1918" s="4" t="str">
        <f t="shared" si="28"/>
        <v/>
      </c>
    </row>
    <row r="1919" spans="12:63">
      <c r="L1919" s="3"/>
      <c r="BK1919" s="4" t="str">
        <f t="shared" si="28"/>
        <v/>
      </c>
    </row>
    <row r="1920" spans="12:63">
      <c r="L1920" s="3"/>
      <c r="BK1920" s="4" t="str">
        <f t="shared" si="28"/>
        <v/>
      </c>
    </row>
    <row r="1921" spans="12:63">
      <c r="L1921" s="3"/>
      <c r="BK1921" s="4" t="str">
        <f t="shared" si="28"/>
        <v/>
      </c>
    </row>
    <row r="1922" spans="12:63">
      <c r="L1922" s="3"/>
      <c r="BK1922" s="4" t="str">
        <f t="shared" si="28"/>
        <v/>
      </c>
    </row>
    <row r="1923" spans="12:63">
      <c r="L1923" s="3"/>
      <c r="BK1923" s="4" t="str">
        <f t="shared" si="28"/>
        <v/>
      </c>
    </row>
    <row r="1924" spans="12:63">
      <c r="L1924" s="3"/>
      <c r="BK1924" s="4" t="str">
        <f t="shared" si="28"/>
        <v/>
      </c>
    </row>
    <row r="1925" spans="12:63">
      <c r="L1925" s="3"/>
      <c r="BK1925" s="4" t="str">
        <f t="shared" si="28"/>
        <v/>
      </c>
    </row>
    <row r="1926" spans="12:63">
      <c r="L1926" s="3"/>
      <c r="BK1926" s="4" t="str">
        <f t="shared" si="28"/>
        <v/>
      </c>
    </row>
    <row r="1927" spans="12:63">
      <c r="L1927" s="3"/>
      <c r="BK1927" s="4" t="str">
        <f t="shared" si="28"/>
        <v/>
      </c>
    </row>
    <row r="1928" spans="12:63">
      <c r="L1928" s="3"/>
      <c r="BK1928" s="4" t="str">
        <f t="shared" si="28"/>
        <v/>
      </c>
    </row>
    <row r="1929" spans="12:63">
      <c r="L1929" s="3"/>
      <c r="BK1929" s="4" t="str">
        <f t="shared" si="28"/>
        <v/>
      </c>
    </row>
    <row r="1930" spans="12:63">
      <c r="L1930" s="3"/>
      <c r="BK1930" s="4" t="str">
        <f t="shared" si="28"/>
        <v/>
      </c>
    </row>
    <row r="1931" spans="12:63">
      <c r="L1931" s="3"/>
      <c r="BK1931" s="4" t="str">
        <f t="shared" si="28"/>
        <v/>
      </c>
    </row>
    <row r="1932" spans="12:63">
      <c r="L1932" s="3"/>
      <c r="BK1932" s="4" t="str">
        <f t="shared" si="28"/>
        <v/>
      </c>
    </row>
    <row r="1933" spans="12:63">
      <c r="L1933" s="3"/>
      <c r="BK1933" s="4" t="str">
        <f t="shared" si="28"/>
        <v/>
      </c>
    </row>
    <row r="1934" spans="12:63">
      <c r="L1934" s="3"/>
      <c r="BK1934" s="4" t="str">
        <f t="shared" si="28"/>
        <v/>
      </c>
    </row>
    <row r="1935" spans="12:63">
      <c r="L1935" s="3"/>
      <c r="BK1935" s="4" t="str">
        <f t="shared" si="28"/>
        <v/>
      </c>
    </row>
    <row r="1936" spans="12:63">
      <c r="L1936" s="3"/>
      <c r="BK1936" s="4" t="str">
        <f t="shared" si="28"/>
        <v/>
      </c>
    </row>
    <row r="1937" spans="12:63">
      <c r="L1937" s="3"/>
      <c r="BK1937" s="4" t="str">
        <f t="shared" si="28"/>
        <v/>
      </c>
    </row>
    <row r="1938" spans="12:63">
      <c r="L1938" s="3"/>
      <c r="BK1938" s="4" t="str">
        <f t="shared" si="28"/>
        <v/>
      </c>
    </row>
    <row r="1939" spans="12:63">
      <c r="L1939" s="3"/>
      <c r="BK1939" s="4" t="str">
        <f t="shared" si="28"/>
        <v/>
      </c>
    </row>
    <row r="1940" spans="12:63">
      <c r="L1940" s="3"/>
      <c r="BK1940" s="4" t="str">
        <f t="shared" si="28"/>
        <v/>
      </c>
    </row>
    <row r="1941" spans="12:63">
      <c r="L1941" s="3"/>
      <c r="BK1941" s="4" t="str">
        <f t="shared" si="28"/>
        <v/>
      </c>
    </row>
    <row r="1942" spans="12:63">
      <c r="L1942" s="3"/>
      <c r="BK1942" s="4" t="str">
        <f t="shared" si="28"/>
        <v/>
      </c>
    </row>
    <row r="1943" spans="12:63">
      <c r="L1943" s="3"/>
      <c r="BK1943" s="4" t="str">
        <f t="shared" si="28"/>
        <v/>
      </c>
    </row>
    <row r="1944" spans="12:63">
      <c r="L1944" s="3"/>
      <c r="BK1944" s="4" t="str">
        <f t="shared" si="28"/>
        <v/>
      </c>
    </row>
    <row r="1945" spans="12:63">
      <c r="L1945" s="3"/>
      <c r="BK1945" s="4" t="str">
        <f t="shared" si="28"/>
        <v/>
      </c>
    </row>
    <row r="1946" spans="12:63">
      <c r="L1946" s="3"/>
      <c r="BK1946" s="4" t="str">
        <f t="shared" si="28"/>
        <v/>
      </c>
    </row>
    <row r="1947" spans="12:63">
      <c r="L1947" s="3"/>
      <c r="BK1947" s="4" t="str">
        <f t="shared" si="28"/>
        <v/>
      </c>
    </row>
    <row r="1948" spans="12:63">
      <c r="L1948" s="3"/>
      <c r="BK1948" s="4" t="str">
        <f t="shared" si="28"/>
        <v/>
      </c>
    </row>
    <row r="1949" spans="12:63">
      <c r="L1949" s="3"/>
      <c r="BK1949" s="4" t="str">
        <f t="shared" si="28"/>
        <v/>
      </c>
    </row>
    <row r="1950" spans="12:63">
      <c r="L1950" s="3"/>
      <c r="BK1950" s="4" t="str">
        <f t="shared" si="28"/>
        <v/>
      </c>
    </row>
    <row r="1951" spans="12:63">
      <c r="L1951" s="3"/>
      <c r="BK1951" s="4" t="str">
        <f t="shared" si="28"/>
        <v/>
      </c>
    </row>
    <row r="1952" spans="12:63">
      <c r="L1952" s="3"/>
      <c r="BK1952" s="4" t="str">
        <f t="shared" ref="BK1952:BK2015" si="29">CONCATENATE(A1952,B1952)</f>
        <v/>
      </c>
    </row>
    <row r="1953" spans="12:63">
      <c r="L1953" s="3"/>
      <c r="BK1953" s="4" t="str">
        <f t="shared" si="29"/>
        <v/>
      </c>
    </row>
    <row r="1954" spans="12:63">
      <c r="L1954" s="3"/>
      <c r="BK1954" s="4" t="str">
        <f t="shared" si="29"/>
        <v/>
      </c>
    </row>
    <row r="1955" spans="12:63">
      <c r="L1955" s="3"/>
      <c r="BK1955" s="4" t="str">
        <f t="shared" si="29"/>
        <v/>
      </c>
    </row>
    <row r="1956" spans="12:63">
      <c r="L1956" s="3"/>
      <c r="BK1956" s="4" t="str">
        <f t="shared" si="29"/>
        <v/>
      </c>
    </row>
    <row r="1957" spans="12:63">
      <c r="L1957" s="3"/>
      <c r="BK1957" s="4" t="str">
        <f t="shared" si="29"/>
        <v/>
      </c>
    </row>
    <row r="1958" spans="12:63">
      <c r="L1958" s="3"/>
      <c r="BK1958" s="4" t="str">
        <f t="shared" si="29"/>
        <v/>
      </c>
    </row>
    <row r="1959" spans="12:63">
      <c r="L1959" s="3"/>
      <c r="BK1959" s="4" t="str">
        <f t="shared" si="29"/>
        <v/>
      </c>
    </row>
    <row r="1960" spans="12:63">
      <c r="L1960" s="3"/>
      <c r="BK1960" s="4" t="str">
        <f t="shared" si="29"/>
        <v/>
      </c>
    </row>
    <row r="1961" spans="12:63">
      <c r="L1961" s="3"/>
      <c r="BK1961" s="4" t="str">
        <f t="shared" si="29"/>
        <v/>
      </c>
    </row>
    <row r="1962" spans="12:63">
      <c r="L1962" s="3"/>
      <c r="BK1962" s="4" t="str">
        <f t="shared" si="29"/>
        <v/>
      </c>
    </row>
    <row r="1963" spans="12:63">
      <c r="L1963" s="3"/>
      <c r="BK1963" s="4" t="str">
        <f t="shared" si="29"/>
        <v/>
      </c>
    </row>
    <row r="1964" spans="12:63">
      <c r="L1964" s="3"/>
      <c r="BK1964" s="4" t="str">
        <f t="shared" si="29"/>
        <v/>
      </c>
    </row>
    <row r="1965" spans="12:63">
      <c r="L1965" s="3"/>
      <c r="BK1965" s="4" t="str">
        <f t="shared" si="29"/>
        <v/>
      </c>
    </row>
    <row r="1966" spans="12:63">
      <c r="L1966" s="3"/>
      <c r="BK1966" s="4" t="str">
        <f t="shared" si="29"/>
        <v/>
      </c>
    </row>
    <row r="1967" spans="12:63">
      <c r="L1967" s="3"/>
      <c r="BK1967" s="4" t="str">
        <f t="shared" si="29"/>
        <v/>
      </c>
    </row>
    <row r="1968" spans="12:63">
      <c r="L1968" s="3"/>
      <c r="BK1968" s="4" t="str">
        <f t="shared" si="29"/>
        <v/>
      </c>
    </row>
    <row r="1969" spans="12:63">
      <c r="L1969" s="3"/>
      <c r="BK1969" s="4" t="str">
        <f t="shared" si="29"/>
        <v/>
      </c>
    </row>
    <row r="1970" spans="12:63">
      <c r="L1970" s="3"/>
      <c r="BK1970" s="4" t="str">
        <f t="shared" si="29"/>
        <v/>
      </c>
    </row>
    <row r="1971" spans="12:63">
      <c r="L1971" s="3"/>
      <c r="BK1971" s="4" t="str">
        <f t="shared" si="29"/>
        <v/>
      </c>
    </row>
    <row r="1972" spans="12:63">
      <c r="L1972" s="3"/>
      <c r="BK1972" s="4" t="str">
        <f t="shared" si="29"/>
        <v/>
      </c>
    </row>
    <row r="1973" spans="12:63">
      <c r="L1973" s="3"/>
      <c r="BK1973" s="4" t="str">
        <f t="shared" si="29"/>
        <v/>
      </c>
    </row>
    <row r="1974" spans="12:63">
      <c r="L1974" s="3"/>
      <c r="BK1974" s="4" t="str">
        <f t="shared" si="29"/>
        <v/>
      </c>
    </row>
    <row r="1975" spans="12:63">
      <c r="L1975" s="3"/>
      <c r="BK1975" s="4" t="str">
        <f t="shared" si="29"/>
        <v/>
      </c>
    </row>
    <row r="1976" spans="12:63">
      <c r="L1976" s="3"/>
      <c r="BK1976" s="4" t="str">
        <f t="shared" si="29"/>
        <v/>
      </c>
    </row>
    <row r="1977" spans="12:63">
      <c r="L1977" s="3"/>
      <c r="BK1977" s="4" t="str">
        <f t="shared" si="29"/>
        <v/>
      </c>
    </row>
    <row r="1978" spans="12:63">
      <c r="L1978" s="3"/>
      <c r="BK1978" s="4" t="str">
        <f t="shared" si="29"/>
        <v/>
      </c>
    </row>
    <row r="1979" spans="12:63">
      <c r="L1979" s="3"/>
      <c r="BK1979" s="4" t="str">
        <f t="shared" si="29"/>
        <v/>
      </c>
    </row>
    <row r="1980" spans="12:63">
      <c r="L1980" s="3"/>
      <c r="BK1980" s="4" t="str">
        <f t="shared" si="29"/>
        <v/>
      </c>
    </row>
    <row r="1981" spans="12:63">
      <c r="L1981" s="3"/>
      <c r="BK1981" s="4" t="str">
        <f t="shared" si="29"/>
        <v/>
      </c>
    </row>
    <row r="1982" spans="12:63">
      <c r="L1982" s="3"/>
      <c r="BK1982" s="4" t="str">
        <f t="shared" si="29"/>
        <v/>
      </c>
    </row>
    <row r="1983" spans="12:63">
      <c r="L1983" s="3"/>
      <c r="BK1983" s="4" t="str">
        <f t="shared" si="29"/>
        <v/>
      </c>
    </row>
    <row r="1984" spans="12:63">
      <c r="L1984" s="3"/>
      <c r="BK1984" s="4" t="str">
        <f t="shared" si="29"/>
        <v/>
      </c>
    </row>
    <row r="1985" spans="12:63">
      <c r="L1985" s="3"/>
      <c r="BK1985" s="4" t="str">
        <f t="shared" si="29"/>
        <v/>
      </c>
    </row>
    <row r="1986" spans="12:63">
      <c r="L1986" s="3"/>
      <c r="BK1986" s="4" t="str">
        <f t="shared" si="29"/>
        <v/>
      </c>
    </row>
    <row r="1987" spans="12:63">
      <c r="L1987" s="3"/>
      <c r="BK1987" s="4" t="str">
        <f t="shared" si="29"/>
        <v/>
      </c>
    </row>
    <row r="1988" spans="12:63">
      <c r="L1988" s="3"/>
      <c r="BK1988" s="4" t="str">
        <f t="shared" si="29"/>
        <v/>
      </c>
    </row>
    <row r="1989" spans="12:63">
      <c r="L1989" s="3"/>
      <c r="BK1989" s="4" t="str">
        <f t="shared" si="29"/>
        <v/>
      </c>
    </row>
    <row r="1990" spans="12:63">
      <c r="L1990" s="3"/>
      <c r="BK1990" s="4" t="str">
        <f t="shared" si="29"/>
        <v/>
      </c>
    </row>
    <row r="1991" spans="12:63">
      <c r="L1991" s="3"/>
      <c r="BK1991" s="4" t="str">
        <f t="shared" si="29"/>
        <v/>
      </c>
    </row>
    <row r="1992" spans="12:63">
      <c r="L1992" s="3"/>
      <c r="BK1992" s="4" t="str">
        <f t="shared" si="29"/>
        <v/>
      </c>
    </row>
    <row r="1993" spans="12:63">
      <c r="L1993" s="3"/>
      <c r="BK1993" s="4" t="str">
        <f t="shared" si="29"/>
        <v/>
      </c>
    </row>
    <row r="1994" spans="12:63">
      <c r="L1994" s="3"/>
      <c r="BK1994" s="4" t="str">
        <f t="shared" si="29"/>
        <v/>
      </c>
    </row>
    <row r="1995" spans="12:63">
      <c r="L1995" s="3"/>
      <c r="BK1995" s="4" t="str">
        <f t="shared" si="29"/>
        <v/>
      </c>
    </row>
    <row r="1996" spans="12:63">
      <c r="L1996" s="3"/>
      <c r="BK1996" s="4" t="str">
        <f t="shared" si="29"/>
        <v/>
      </c>
    </row>
    <row r="1997" spans="12:63">
      <c r="L1997" s="3"/>
      <c r="BK1997" s="4" t="str">
        <f t="shared" si="29"/>
        <v/>
      </c>
    </row>
    <row r="1998" spans="12:63">
      <c r="L1998" s="3"/>
      <c r="BK1998" s="4" t="str">
        <f t="shared" si="29"/>
        <v/>
      </c>
    </row>
    <row r="1999" spans="12:63">
      <c r="L1999" s="3"/>
      <c r="BK1999" s="4" t="str">
        <f t="shared" si="29"/>
        <v/>
      </c>
    </row>
    <row r="2000" spans="12:63">
      <c r="L2000" s="3"/>
      <c r="BK2000" s="4" t="str">
        <f t="shared" si="29"/>
        <v/>
      </c>
    </row>
    <row r="2001" spans="12:63">
      <c r="L2001" s="3"/>
      <c r="BK2001" s="4" t="str">
        <f t="shared" si="29"/>
        <v/>
      </c>
    </row>
    <row r="2002" spans="12:63">
      <c r="L2002" s="3"/>
      <c r="BK2002" s="4" t="str">
        <f t="shared" si="29"/>
        <v/>
      </c>
    </row>
    <row r="2003" spans="12:63">
      <c r="L2003" s="3"/>
      <c r="BK2003" s="4" t="str">
        <f t="shared" si="29"/>
        <v/>
      </c>
    </row>
    <row r="2004" spans="12:63">
      <c r="L2004" s="3"/>
      <c r="BK2004" s="4" t="str">
        <f t="shared" si="29"/>
        <v/>
      </c>
    </row>
    <row r="2005" spans="12:63">
      <c r="L2005" s="3"/>
      <c r="BK2005" s="4" t="str">
        <f t="shared" si="29"/>
        <v/>
      </c>
    </row>
    <row r="2006" spans="12:63">
      <c r="L2006" s="3"/>
      <c r="BK2006" s="4" t="str">
        <f t="shared" si="29"/>
        <v/>
      </c>
    </row>
    <row r="2007" spans="12:63">
      <c r="L2007" s="3"/>
      <c r="BK2007" s="4" t="str">
        <f t="shared" si="29"/>
        <v/>
      </c>
    </row>
    <row r="2008" spans="12:63">
      <c r="L2008" s="3"/>
      <c r="BK2008" s="4" t="str">
        <f t="shared" si="29"/>
        <v/>
      </c>
    </row>
    <row r="2009" spans="12:63">
      <c r="L2009" s="3"/>
      <c r="BK2009" s="4" t="str">
        <f t="shared" si="29"/>
        <v/>
      </c>
    </row>
    <row r="2010" spans="12:63">
      <c r="L2010" s="3"/>
      <c r="BK2010" s="4" t="str">
        <f t="shared" si="29"/>
        <v/>
      </c>
    </row>
    <row r="2011" spans="12:63">
      <c r="L2011" s="3"/>
      <c r="BK2011" s="4" t="str">
        <f t="shared" si="29"/>
        <v/>
      </c>
    </row>
    <row r="2012" spans="12:63">
      <c r="L2012" s="3"/>
      <c r="BK2012" s="4" t="str">
        <f t="shared" si="29"/>
        <v/>
      </c>
    </row>
    <row r="2013" spans="12:63">
      <c r="L2013" s="3"/>
      <c r="BK2013" s="4" t="str">
        <f t="shared" si="29"/>
        <v/>
      </c>
    </row>
    <row r="2014" spans="12:63">
      <c r="L2014" s="3"/>
      <c r="BK2014" s="4" t="str">
        <f t="shared" si="29"/>
        <v/>
      </c>
    </row>
    <row r="2015" spans="12:63">
      <c r="L2015" s="3"/>
      <c r="BK2015" s="4" t="str">
        <f t="shared" si="29"/>
        <v/>
      </c>
    </row>
    <row r="2016" spans="12:63">
      <c r="L2016" s="3"/>
      <c r="BK2016" s="4" t="str">
        <f t="shared" ref="BK2016:BK2079" si="30">CONCATENATE(A2016,B2016)</f>
        <v/>
      </c>
    </row>
    <row r="2017" spans="12:63">
      <c r="L2017" s="3"/>
      <c r="BK2017" s="4" t="str">
        <f t="shared" si="30"/>
        <v/>
      </c>
    </row>
    <row r="2018" spans="12:63">
      <c r="L2018" s="3"/>
      <c r="BK2018" s="4" t="str">
        <f t="shared" si="30"/>
        <v/>
      </c>
    </row>
    <row r="2019" spans="12:63">
      <c r="L2019" s="3"/>
      <c r="BK2019" s="4" t="str">
        <f t="shared" si="30"/>
        <v/>
      </c>
    </row>
    <row r="2020" spans="12:63">
      <c r="L2020" s="3"/>
      <c r="BK2020" s="4" t="str">
        <f t="shared" si="30"/>
        <v/>
      </c>
    </row>
    <row r="2021" spans="12:63">
      <c r="L2021" s="3"/>
      <c r="BK2021" s="4" t="str">
        <f t="shared" si="30"/>
        <v/>
      </c>
    </row>
    <row r="2022" spans="12:63">
      <c r="L2022" s="3"/>
      <c r="BK2022" s="4" t="str">
        <f t="shared" si="30"/>
        <v/>
      </c>
    </row>
    <row r="2023" spans="12:63">
      <c r="L2023" s="3"/>
      <c r="BK2023" s="4" t="str">
        <f t="shared" si="30"/>
        <v/>
      </c>
    </row>
    <row r="2024" spans="12:63">
      <c r="L2024" s="3"/>
      <c r="BK2024" s="4" t="str">
        <f t="shared" si="30"/>
        <v/>
      </c>
    </row>
    <row r="2025" spans="12:63">
      <c r="L2025" s="3"/>
      <c r="BK2025" s="4" t="str">
        <f t="shared" si="30"/>
        <v/>
      </c>
    </row>
    <row r="2026" spans="12:63">
      <c r="L2026" s="3"/>
      <c r="BK2026" s="4" t="str">
        <f t="shared" si="30"/>
        <v/>
      </c>
    </row>
    <row r="2027" spans="12:63">
      <c r="L2027" s="3"/>
      <c r="BK2027" s="4" t="str">
        <f t="shared" si="30"/>
        <v/>
      </c>
    </row>
    <row r="2028" spans="12:63">
      <c r="L2028" s="3"/>
      <c r="BK2028" s="4" t="str">
        <f t="shared" si="30"/>
        <v/>
      </c>
    </row>
    <row r="2029" spans="12:63">
      <c r="L2029" s="3"/>
      <c r="BK2029" s="4" t="str">
        <f t="shared" si="30"/>
        <v/>
      </c>
    </row>
    <row r="2030" spans="12:63">
      <c r="L2030" s="3"/>
      <c r="BK2030" s="4" t="str">
        <f t="shared" si="30"/>
        <v/>
      </c>
    </row>
    <row r="2031" spans="12:63">
      <c r="L2031" s="3"/>
      <c r="BK2031" s="4" t="str">
        <f t="shared" si="30"/>
        <v/>
      </c>
    </row>
    <row r="2032" spans="12:63">
      <c r="L2032" s="3"/>
      <c r="BK2032" s="4" t="str">
        <f t="shared" si="30"/>
        <v/>
      </c>
    </row>
    <row r="2033" spans="12:63">
      <c r="L2033" s="3"/>
      <c r="BK2033" s="4" t="str">
        <f t="shared" si="30"/>
        <v/>
      </c>
    </row>
    <row r="2034" spans="12:63">
      <c r="L2034" s="3"/>
      <c r="BK2034" s="4" t="str">
        <f t="shared" si="30"/>
        <v/>
      </c>
    </row>
    <row r="2035" spans="12:63">
      <c r="L2035" s="3"/>
      <c r="BK2035" s="4" t="str">
        <f t="shared" si="30"/>
        <v/>
      </c>
    </row>
    <row r="2036" spans="12:63">
      <c r="L2036" s="3"/>
      <c r="BK2036" s="4" t="str">
        <f t="shared" si="30"/>
        <v/>
      </c>
    </row>
    <row r="2037" spans="12:63">
      <c r="L2037" s="3"/>
      <c r="BK2037" s="4" t="str">
        <f t="shared" si="30"/>
        <v/>
      </c>
    </row>
    <row r="2038" spans="12:63">
      <c r="L2038" s="3"/>
      <c r="BK2038" s="4" t="str">
        <f t="shared" si="30"/>
        <v/>
      </c>
    </row>
    <row r="2039" spans="12:63">
      <c r="L2039" s="3"/>
      <c r="BK2039" s="4" t="str">
        <f t="shared" si="30"/>
        <v/>
      </c>
    </row>
    <row r="2040" spans="12:63">
      <c r="L2040" s="3"/>
      <c r="BK2040" s="4" t="str">
        <f t="shared" si="30"/>
        <v/>
      </c>
    </row>
    <row r="2041" spans="12:63">
      <c r="L2041" s="3"/>
      <c r="BK2041" s="4" t="str">
        <f t="shared" si="30"/>
        <v/>
      </c>
    </row>
    <row r="2042" spans="12:63">
      <c r="L2042" s="3"/>
      <c r="BK2042" s="4" t="str">
        <f t="shared" si="30"/>
        <v/>
      </c>
    </row>
    <row r="2043" spans="12:63">
      <c r="L2043" s="3"/>
      <c r="BK2043" s="4" t="str">
        <f t="shared" si="30"/>
        <v/>
      </c>
    </row>
    <row r="2044" spans="12:63">
      <c r="L2044" s="3"/>
      <c r="BK2044" s="4" t="str">
        <f t="shared" si="30"/>
        <v/>
      </c>
    </row>
    <row r="2045" spans="12:63">
      <c r="L2045" s="3"/>
      <c r="BK2045" s="4" t="str">
        <f t="shared" si="30"/>
        <v/>
      </c>
    </row>
    <row r="2046" spans="12:63">
      <c r="L2046" s="3"/>
      <c r="BK2046" s="4" t="str">
        <f t="shared" si="30"/>
        <v/>
      </c>
    </row>
    <row r="2047" spans="12:63">
      <c r="L2047" s="3"/>
      <c r="BK2047" s="4" t="str">
        <f t="shared" si="30"/>
        <v/>
      </c>
    </row>
    <row r="2048" spans="12:63">
      <c r="L2048" s="3"/>
      <c r="BK2048" s="4" t="str">
        <f t="shared" si="30"/>
        <v/>
      </c>
    </row>
    <row r="2049" spans="12:63">
      <c r="L2049" s="3"/>
      <c r="BK2049" s="4" t="str">
        <f t="shared" si="30"/>
        <v/>
      </c>
    </row>
    <row r="2050" spans="12:63">
      <c r="L2050" s="3"/>
      <c r="BK2050" s="4" t="str">
        <f t="shared" si="30"/>
        <v/>
      </c>
    </row>
    <row r="2051" spans="12:63">
      <c r="L2051" s="3"/>
      <c r="BK2051" s="4" t="str">
        <f t="shared" si="30"/>
        <v/>
      </c>
    </row>
    <row r="2052" spans="12:63">
      <c r="L2052" s="3"/>
      <c r="BK2052" s="4" t="str">
        <f t="shared" si="30"/>
        <v/>
      </c>
    </row>
    <row r="2053" spans="12:63">
      <c r="L2053" s="3"/>
      <c r="BK2053" s="4" t="str">
        <f t="shared" si="30"/>
        <v/>
      </c>
    </row>
    <row r="2054" spans="12:63">
      <c r="L2054" s="3"/>
      <c r="BK2054" s="4" t="str">
        <f t="shared" si="30"/>
        <v/>
      </c>
    </row>
    <row r="2055" spans="12:63">
      <c r="L2055" s="3"/>
      <c r="BK2055" s="4" t="str">
        <f t="shared" si="30"/>
        <v/>
      </c>
    </row>
    <row r="2056" spans="12:63">
      <c r="L2056" s="3"/>
      <c r="BK2056" s="4" t="str">
        <f t="shared" si="30"/>
        <v/>
      </c>
    </row>
    <row r="2057" spans="12:63">
      <c r="L2057" s="3"/>
      <c r="BK2057" s="4" t="str">
        <f t="shared" si="30"/>
        <v/>
      </c>
    </row>
    <row r="2058" spans="12:63">
      <c r="L2058" s="3"/>
      <c r="BK2058" s="4" t="str">
        <f t="shared" si="30"/>
        <v/>
      </c>
    </row>
    <row r="2059" spans="12:63">
      <c r="L2059" s="3"/>
      <c r="BK2059" s="4" t="str">
        <f t="shared" si="30"/>
        <v/>
      </c>
    </row>
    <row r="2060" spans="12:63">
      <c r="L2060" s="3"/>
      <c r="BK2060" s="4" t="str">
        <f t="shared" si="30"/>
        <v/>
      </c>
    </row>
    <row r="2061" spans="12:63">
      <c r="L2061" s="3"/>
      <c r="BK2061" s="4" t="str">
        <f t="shared" si="30"/>
        <v/>
      </c>
    </row>
    <row r="2062" spans="12:63">
      <c r="L2062" s="3"/>
      <c r="BK2062" s="4" t="str">
        <f t="shared" si="30"/>
        <v/>
      </c>
    </row>
    <row r="2063" spans="12:63">
      <c r="L2063" s="3"/>
      <c r="BK2063" s="4" t="str">
        <f t="shared" si="30"/>
        <v/>
      </c>
    </row>
    <row r="2064" spans="12:63">
      <c r="L2064" s="3"/>
      <c r="BK2064" s="4" t="str">
        <f t="shared" si="30"/>
        <v/>
      </c>
    </row>
    <row r="2065" spans="12:63">
      <c r="L2065" s="3"/>
      <c r="BK2065" s="4" t="str">
        <f t="shared" si="30"/>
        <v/>
      </c>
    </row>
    <row r="2066" spans="12:63">
      <c r="L2066" s="3"/>
      <c r="BK2066" s="4" t="str">
        <f t="shared" si="30"/>
        <v/>
      </c>
    </row>
    <row r="2067" spans="12:63">
      <c r="L2067" s="3"/>
      <c r="BK2067" s="4" t="str">
        <f t="shared" si="30"/>
        <v/>
      </c>
    </row>
    <row r="2068" spans="12:63">
      <c r="L2068" s="3"/>
      <c r="BK2068" s="4" t="str">
        <f t="shared" si="30"/>
        <v/>
      </c>
    </row>
    <row r="2069" spans="12:63">
      <c r="L2069" s="3"/>
      <c r="BK2069" s="4" t="str">
        <f t="shared" si="30"/>
        <v/>
      </c>
    </row>
    <row r="2070" spans="12:63">
      <c r="L2070" s="3"/>
      <c r="BK2070" s="4" t="str">
        <f t="shared" si="30"/>
        <v/>
      </c>
    </row>
    <row r="2071" spans="12:63">
      <c r="L2071" s="3"/>
      <c r="BK2071" s="4" t="str">
        <f t="shared" si="30"/>
        <v/>
      </c>
    </row>
    <row r="2072" spans="12:63">
      <c r="L2072" s="3"/>
      <c r="BK2072" s="4" t="str">
        <f t="shared" si="30"/>
        <v/>
      </c>
    </row>
    <row r="2073" spans="12:63">
      <c r="L2073" s="3"/>
      <c r="BK2073" s="4" t="str">
        <f t="shared" si="30"/>
        <v/>
      </c>
    </row>
    <row r="2074" spans="12:63">
      <c r="L2074" s="3"/>
      <c r="BK2074" s="4" t="str">
        <f t="shared" si="30"/>
        <v/>
      </c>
    </row>
    <row r="2075" spans="12:63">
      <c r="L2075" s="3"/>
      <c r="BK2075" s="4" t="str">
        <f t="shared" si="30"/>
        <v/>
      </c>
    </row>
    <row r="2076" spans="12:63">
      <c r="L2076" s="3"/>
      <c r="BK2076" s="4" t="str">
        <f t="shared" si="30"/>
        <v/>
      </c>
    </row>
    <row r="2077" spans="12:63">
      <c r="L2077" s="3"/>
      <c r="BK2077" s="4" t="str">
        <f t="shared" si="30"/>
        <v/>
      </c>
    </row>
    <row r="2078" spans="12:63">
      <c r="L2078" s="3"/>
      <c r="BK2078" s="4" t="str">
        <f t="shared" si="30"/>
        <v/>
      </c>
    </row>
    <row r="2079" spans="12:63">
      <c r="L2079" s="3"/>
      <c r="BK2079" s="4" t="str">
        <f t="shared" si="30"/>
        <v/>
      </c>
    </row>
    <row r="2080" spans="12:63">
      <c r="L2080" s="3"/>
      <c r="BK2080" s="4" t="str">
        <f t="shared" ref="BK2080:BK2143" si="31">CONCATENATE(A2080,B2080)</f>
        <v/>
      </c>
    </row>
    <row r="2081" spans="12:63">
      <c r="L2081" s="3"/>
      <c r="BK2081" s="4" t="str">
        <f t="shared" si="31"/>
        <v/>
      </c>
    </row>
    <row r="2082" spans="12:63">
      <c r="L2082" s="3"/>
      <c r="BK2082" s="4" t="str">
        <f t="shared" si="31"/>
        <v/>
      </c>
    </row>
    <row r="2083" spans="12:63">
      <c r="L2083" s="3"/>
      <c r="BK2083" s="4" t="str">
        <f t="shared" si="31"/>
        <v/>
      </c>
    </row>
    <row r="2084" spans="12:63">
      <c r="L2084" s="3"/>
      <c r="BK2084" s="4" t="str">
        <f t="shared" si="31"/>
        <v/>
      </c>
    </row>
    <row r="2085" spans="12:63">
      <c r="L2085" s="3"/>
      <c r="BK2085" s="4" t="str">
        <f t="shared" si="31"/>
        <v/>
      </c>
    </row>
    <row r="2086" spans="12:63">
      <c r="L2086" s="3"/>
      <c r="BK2086" s="4" t="str">
        <f t="shared" si="31"/>
        <v/>
      </c>
    </row>
    <row r="2087" spans="12:63">
      <c r="L2087" s="3"/>
      <c r="BK2087" s="4" t="str">
        <f t="shared" si="31"/>
        <v/>
      </c>
    </row>
    <row r="2088" spans="12:63">
      <c r="L2088" s="3"/>
      <c r="BK2088" s="4" t="str">
        <f t="shared" si="31"/>
        <v/>
      </c>
    </row>
    <row r="2089" spans="12:63">
      <c r="L2089" s="3"/>
      <c r="BK2089" s="4" t="str">
        <f t="shared" si="31"/>
        <v/>
      </c>
    </row>
    <row r="2090" spans="12:63">
      <c r="L2090" s="3"/>
      <c r="BK2090" s="4" t="str">
        <f t="shared" si="31"/>
        <v/>
      </c>
    </row>
    <row r="2091" spans="12:63">
      <c r="L2091" s="3"/>
      <c r="BK2091" s="4" t="str">
        <f t="shared" si="31"/>
        <v/>
      </c>
    </row>
    <row r="2092" spans="12:63">
      <c r="L2092" s="3"/>
      <c r="BK2092" s="4" t="str">
        <f t="shared" si="31"/>
        <v/>
      </c>
    </row>
    <row r="2093" spans="12:63">
      <c r="L2093" s="3"/>
      <c r="BK2093" s="4" t="str">
        <f t="shared" si="31"/>
        <v/>
      </c>
    </row>
    <row r="2094" spans="12:63">
      <c r="L2094" s="3"/>
      <c r="BK2094" s="4" t="str">
        <f t="shared" si="31"/>
        <v/>
      </c>
    </row>
    <row r="2095" spans="12:63">
      <c r="L2095" s="3"/>
      <c r="BK2095" s="4" t="str">
        <f t="shared" si="31"/>
        <v/>
      </c>
    </row>
    <row r="2096" spans="12:63">
      <c r="L2096" s="3"/>
      <c r="BK2096" s="4" t="str">
        <f t="shared" si="31"/>
        <v/>
      </c>
    </row>
    <row r="2097" spans="12:63">
      <c r="L2097" s="3"/>
      <c r="BK2097" s="4" t="str">
        <f t="shared" si="31"/>
        <v/>
      </c>
    </row>
    <row r="2098" spans="12:63">
      <c r="L2098" s="3"/>
      <c r="BK2098" s="4" t="str">
        <f t="shared" si="31"/>
        <v/>
      </c>
    </row>
    <row r="2099" spans="12:63">
      <c r="L2099" s="3"/>
      <c r="BK2099" s="4" t="str">
        <f t="shared" si="31"/>
        <v/>
      </c>
    </row>
    <row r="2100" spans="12:63">
      <c r="L2100" s="3"/>
      <c r="BK2100" s="4" t="str">
        <f t="shared" si="31"/>
        <v/>
      </c>
    </row>
    <row r="2101" spans="12:63">
      <c r="L2101" s="3"/>
      <c r="BK2101" s="4" t="str">
        <f t="shared" si="31"/>
        <v/>
      </c>
    </row>
    <row r="2102" spans="12:63">
      <c r="L2102" s="3"/>
      <c r="BK2102" s="4" t="str">
        <f t="shared" si="31"/>
        <v/>
      </c>
    </row>
    <row r="2103" spans="12:63">
      <c r="L2103" s="3"/>
      <c r="BK2103" s="4" t="str">
        <f t="shared" si="31"/>
        <v/>
      </c>
    </row>
    <row r="2104" spans="12:63">
      <c r="L2104" s="3"/>
      <c r="BK2104" s="4" t="str">
        <f t="shared" si="31"/>
        <v/>
      </c>
    </row>
    <row r="2105" spans="12:63">
      <c r="L2105" s="3"/>
      <c r="BK2105" s="4" t="str">
        <f t="shared" si="31"/>
        <v/>
      </c>
    </row>
    <row r="2106" spans="12:63">
      <c r="L2106" s="3"/>
      <c r="BK2106" s="4" t="str">
        <f t="shared" si="31"/>
        <v/>
      </c>
    </row>
    <row r="2107" spans="12:63">
      <c r="L2107" s="3"/>
      <c r="BK2107" s="4" t="str">
        <f t="shared" si="31"/>
        <v/>
      </c>
    </row>
    <row r="2108" spans="12:63">
      <c r="L2108" s="3"/>
      <c r="BK2108" s="4" t="str">
        <f t="shared" si="31"/>
        <v/>
      </c>
    </row>
    <row r="2109" spans="12:63">
      <c r="L2109" s="3"/>
      <c r="BK2109" s="4" t="str">
        <f t="shared" si="31"/>
        <v/>
      </c>
    </row>
    <row r="2110" spans="12:63">
      <c r="L2110" s="3"/>
      <c r="BK2110" s="4" t="str">
        <f t="shared" si="31"/>
        <v/>
      </c>
    </row>
    <row r="2111" spans="12:63">
      <c r="L2111" s="3"/>
      <c r="BK2111" s="4" t="str">
        <f t="shared" si="31"/>
        <v/>
      </c>
    </row>
    <row r="2112" spans="12:63">
      <c r="L2112" s="3"/>
      <c r="BK2112" s="4" t="str">
        <f t="shared" si="31"/>
        <v/>
      </c>
    </row>
    <row r="2113" spans="12:63">
      <c r="L2113" s="3"/>
      <c r="BK2113" s="4" t="str">
        <f t="shared" si="31"/>
        <v/>
      </c>
    </row>
    <row r="2114" spans="12:63">
      <c r="L2114" s="3"/>
      <c r="BK2114" s="4" t="str">
        <f t="shared" si="31"/>
        <v/>
      </c>
    </row>
    <row r="2115" spans="12:63">
      <c r="L2115" s="3"/>
      <c r="BK2115" s="4" t="str">
        <f t="shared" si="31"/>
        <v/>
      </c>
    </row>
    <row r="2116" spans="12:63">
      <c r="L2116" s="3"/>
      <c r="BK2116" s="4" t="str">
        <f t="shared" si="31"/>
        <v/>
      </c>
    </row>
    <row r="2117" spans="12:63">
      <c r="L2117" s="3"/>
      <c r="BK2117" s="4" t="str">
        <f t="shared" si="31"/>
        <v/>
      </c>
    </row>
    <row r="2118" spans="12:63">
      <c r="L2118" s="3"/>
      <c r="BK2118" s="4" t="str">
        <f t="shared" si="31"/>
        <v/>
      </c>
    </row>
    <row r="2119" spans="12:63">
      <c r="L2119" s="3"/>
      <c r="BK2119" s="4" t="str">
        <f t="shared" si="31"/>
        <v/>
      </c>
    </row>
    <row r="2120" spans="12:63">
      <c r="L2120" s="3"/>
      <c r="BK2120" s="4" t="str">
        <f t="shared" si="31"/>
        <v/>
      </c>
    </row>
    <row r="2121" spans="12:63">
      <c r="L2121" s="3"/>
      <c r="BK2121" s="4" t="str">
        <f t="shared" si="31"/>
        <v/>
      </c>
    </row>
    <row r="2122" spans="12:63">
      <c r="L2122" s="3"/>
      <c r="BK2122" s="4" t="str">
        <f t="shared" si="31"/>
        <v/>
      </c>
    </row>
    <row r="2123" spans="12:63">
      <c r="L2123" s="3"/>
      <c r="BK2123" s="4" t="str">
        <f t="shared" si="31"/>
        <v/>
      </c>
    </row>
    <row r="2124" spans="12:63">
      <c r="L2124" s="3"/>
      <c r="BK2124" s="4" t="str">
        <f t="shared" si="31"/>
        <v/>
      </c>
    </row>
    <row r="2125" spans="12:63">
      <c r="L2125" s="3"/>
      <c r="BK2125" s="4" t="str">
        <f t="shared" si="31"/>
        <v/>
      </c>
    </row>
    <row r="2126" spans="12:63">
      <c r="L2126" s="3"/>
      <c r="BK2126" s="4" t="str">
        <f t="shared" si="31"/>
        <v/>
      </c>
    </row>
    <row r="2127" spans="12:63">
      <c r="L2127" s="3"/>
      <c r="BK2127" s="4" t="str">
        <f t="shared" si="31"/>
        <v/>
      </c>
    </row>
    <row r="2128" spans="12:63">
      <c r="L2128" s="3"/>
      <c r="BK2128" s="4" t="str">
        <f t="shared" si="31"/>
        <v/>
      </c>
    </row>
    <row r="2129" spans="12:63">
      <c r="L2129" s="3"/>
      <c r="BK2129" s="4" t="str">
        <f t="shared" si="31"/>
        <v/>
      </c>
    </row>
    <row r="2130" spans="12:63">
      <c r="L2130" s="3"/>
      <c r="BK2130" s="4" t="str">
        <f t="shared" si="31"/>
        <v/>
      </c>
    </row>
    <row r="2131" spans="12:63">
      <c r="L2131" s="3"/>
      <c r="BK2131" s="4" t="str">
        <f t="shared" si="31"/>
        <v/>
      </c>
    </row>
    <row r="2132" spans="12:63">
      <c r="L2132" s="3"/>
      <c r="BK2132" s="4" t="str">
        <f t="shared" si="31"/>
        <v/>
      </c>
    </row>
    <row r="2133" spans="12:63">
      <c r="L2133" s="3"/>
      <c r="BK2133" s="4" t="str">
        <f t="shared" si="31"/>
        <v/>
      </c>
    </row>
    <row r="2134" spans="12:63">
      <c r="L2134" s="3"/>
      <c r="BK2134" s="4" t="str">
        <f t="shared" si="31"/>
        <v/>
      </c>
    </row>
    <row r="2135" spans="12:63">
      <c r="L2135" s="3"/>
      <c r="BK2135" s="4" t="str">
        <f t="shared" si="31"/>
        <v/>
      </c>
    </row>
    <row r="2136" spans="12:63">
      <c r="L2136" s="3"/>
      <c r="BK2136" s="4" t="str">
        <f t="shared" si="31"/>
        <v/>
      </c>
    </row>
    <row r="2137" spans="12:63">
      <c r="L2137" s="3"/>
      <c r="BK2137" s="4" t="str">
        <f t="shared" si="31"/>
        <v/>
      </c>
    </row>
    <row r="2138" spans="12:63">
      <c r="L2138" s="3"/>
      <c r="BK2138" s="4" t="str">
        <f t="shared" si="31"/>
        <v/>
      </c>
    </row>
    <row r="2139" spans="12:63">
      <c r="L2139" s="3"/>
      <c r="BK2139" s="4" t="str">
        <f t="shared" si="31"/>
        <v/>
      </c>
    </row>
    <row r="2140" spans="12:63">
      <c r="L2140" s="3"/>
      <c r="BK2140" s="4" t="str">
        <f t="shared" si="31"/>
        <v/>
      </c>
    </row>
    <row r="2141" spans="12:63">
      <c r="L2141" s="3"/>
      <c r="BK2141" s="4" t="str">
        <f t="shared" si="31"/>
        <v/>
      </c>
    </row>
    <row r="2142" spans="12:63">
      <c r="L2142" s="3"/>
      <c r="BK2142" s="4" t="str">
        <f t="shared" si="31"/>
        <v/>
      </c>
    </row>
    <row r="2143" spans="12:63">
      <c r="L2143" s="3"/>
      <c r="BK2143" s="4" t="str">
        <f t="shared" si="31"/>
        <v/>
      </c>
    </row>
    <row r="2144" spans="12:63">
      <c r="L2144" s="3"/>
      <c r="BK2144" s="4" t="str">
        <f t="shared" ref="BK2144:BK2207" si="32">CONCATENATE(A2144,B2144)</f>
        <v/>
      </c>
    </row>
    <row r="2145" spans="12:63">
      <c r="L2145" s="3"/>
      <c r="BK2145" s="4" t="str">
        <f t="shared" si="32"/>
        <v/>
      </c>
    </row>
    <row r="2146" spans="12:63">
      <c r="L2146" s="3"/>
      <c r="BK2146" s="4" t="str">
        <f t="shared" si="32"/>
        <v/>
      </c>
    </row>
    <row r="2147" spans="12:63">
      <c r="L2147" s="3"/>
      <c r="BK2147" s="4" t="str">
        <f t="shared" si="32"/>
        <v/>
      </c>
    </row>
    <row r="2148" spans="12:63">
      <c r="L2148" s="3"/>
      <c r="BK2148" s="4" t="str">
        <f t="shared" si="32"/>
        <v/>
      </c>
    </row>
    <row r="2149" spans="12:63">
      <c r="L2149" s="3"/>
      <c r="BK2149" s="4" t="str">
        <f t="shared" si="32"/>
        <v/>
      </c>
    </row>
    <row r="2150" spans="12:63">
      <c r="L2150" s="3"/>
      <c r="BK2150" s="4" t="str">
        <f t="shared" si="32"/>
        <v/>
      </c>
    </row>
    <row r="2151" spans="12:63">
      <c r="L2151" s="3"/>
      <c r="BK2151" s="4" t="str">
        <f t="shared" si="32"/>
        <v/>
      </c>
    </row>
    <row r="2152" spans="12:63">
      <c r="L2152" s="3"/>
      <c r="BK2152" s="4" t="str">
        <f t="shared" si="32"/>
        <v/>
      </c>
    </row>
    <row r="2153" spans="12:63">
      <c r="L2153" s="3"/>
      <c r="BK2153" s="4" t="str">
        <f t="shared" si="32"/>
        <v/>
      </c>
    </row>
    <row r="2154" spans="12:63">
      <c r="L2154" s="3"/>
      <c r="BK2154" s="4" t="str">
        <f t="shared" si="32"/>
        <v/>
      </c>
    </row>
    <row r="2155" spans="12:63">
      <c r="L2155" s="3"/>
      <c r="BK2155" s="4" t="str">
        <f t="shared" si="32"/>
        <v/>
      </c>
    </row>
    <row r="2156" spans="12:63">
      <c r="L2156" s="3"/>
      <c r="BK2156" s="4" t="str">
        <f t="shared" si="32"/>
        <v/>
      </c>
    </row>
    <row r="2157" spans="12:63">
      <c r="L2157" s="3"/>
      <c r="BK2157" s="4" t="str">
        <f t="shared" si="32"/>
        <v/>
      </c>
    </row>
    <row r="2158" spans="12:63">
      <c r="L2158" s="3"/>
      <c r="BK2158" s="4" t="str">
        <f t="shared" si="32"/>
        <v/>
      </c>
    </row>
    <row r="2159" spans="12:63">
      <c r="L2159" s="3"/>
      <c r="BK2159" s="4" t="str">
        <f t="shared" si="32"/>
        <v/>
      </c>
    </row>
    <row r="2160" spans="12:63">
      <c r="L2160" s="3"/>
      <c r="BK2160" s="4" t="str">
        <f t="shared" si="32"/>
        <v/>
      </c>
    </row>
    <row r="2161" spans="12:63">
      <c r="L2161" s="3"/>
      <c r="BK2161" s="4" t="str">
        <f t="shared" si="32"/>
        <v/>
      </c>
    </row>
    <row r="2162" spans="12:63">
      <c r="L2162" s="3"/>
      <c r="BK2162" s="4" t="str">
        <f t="shared" si="32"/>
        <v/>
      </c>
    </row>
    <row r="2163" spans="12:63">
      <c r="L2163" s="3"/>
      <c r="BK2163" s="4" t="str">
        <f t="shared" si="32"/>
        <v/>
      </c>
    </row>
    <row r="2164" spans="12:63">
      <c r="L2164" s="3"/>
      <c r="BK2164" s="4" t="str">
        <f t="shared" si="32"/>
        <v/>
      </c>
    </row>
    <row r="2165" spans="12:63">
      <c r="L2165" s="3"/>
      <c r="BK2165" s="4" t="str">
        <f t="shared" si="32"/>
        <v/>
      </c>
    </row>
    <row r="2166" spans="12:63">
      <c r="L2166" s="3"/>
      <c r="BK2166" s="4" t="str">
        <f t="shared" si="32"/>
        <v/>
      </c>
    </row>
    <row r="2167" spans="12:63">
      <c r="L2167" s="3"/>
      <c r="BK2167" s="4" t="str">
        <f t="shared" si="32"/>
        <v/>
      </c>
    </row>
    <row r="2168" spans="12:63">
      <c r="L2168" s="3"/>
      <c r="BK2168" s="4" t="str">
        <f t="shared" si="32"/>
        <v/>
      </c>
    </row>
    <row r="2169" spans="12:63">
      <c r="L2169" s="3"/>
      <c r="BK2169" s="4" t="str">
        <f t="shared" si="32"/>
        <v/>
      </c>
    </row>
    <row r="2170" spans="12:63">
      <c r="L2170" s="3"/>
      <c r="BK2170" s="4" t="str">
        <f t="shared" si="32"/>
        <v/>
      </c>
    </row>
    <row r="2171" spans="12:63">
      <c r="L2171" s="3"/>
      <c r="BK2171" s="4" t="str">
        <f t="shared" si="32"/>
        <v/>
      </c>
    </row>
    <row r="2172" spans="12:63">
      <c r="L2172" s="3"/>
      <c r="BK2172" s="4" t="str">
        <f t="shared" si="32"/>
        <v/>
      </c>
    </row>
    <row r="2173" spans="12:63">
      <c r="L2173" s="3"/>
      <c r="BK2173" s="4" t="str">
        <f t="shared" si="32"/>
        <v/>
      </c>
    </row>
    <row r="2174" spans="12:63">
      <c r="L2174" s="3"/>
      <c r="BK2174" s="4" t="str">
        <f t="shared" si="32"/>
        <v/>
      </c>
    </row>
    <row r="2175" spans="12:63">
      <c r="L2175" s="3"/>
      <c r="BK2175" s="4" t="str">
        <f t="shared" si="32"/>
        <v/>
      </c>
    </row>
    <row r="2176" spans="12:63">
      <c r="L2176" s="3"/>
      <c r="BK2176" s="4" t="str">
        <f t="shared" si="32"/>
        <v/>
      </c>
    </row>
    <row r="2177" spans="12:63">
      <c r="L2177" s="3"/>
      <c r="BK2177" s="4" t="str">
        <f t="shared" si="32"/>
        <v/>
      </c>
    </row>
    <row r="2178" spans="12:63">
      <c r="L2178" s="3"/>
      <c r="BK2178" s="4" t="str">
        <f t="shared" si="32"/>
        <v/>
      </c>
    </row>
    <row r="2179" spans="12:63">
      <c r="L2179" s="3"/>
      <c r="BK2179" s="4" t="str">
        <f t="shared" si="32"/>
        <v/>
      </c>
    </row>
    <row r="2180" spans="12:63">
      <c r="L2180" s="3"/>
      <c r="BK2180" s="4" t="str">
        <f t="shared" si="32"/>
        <v/>
      </c>
    </row>
    <row r="2181" spans="12:63">
      <c r="L2181" s="3"/>
      <c r="BK2181" s="4" t="str">
        <f t="shared" si="32"/>
        <v/>
      </c>
    </row>
    <row r="2182" spans="12:63">
      <c r="L2182" s="3"/>
      <c r="BK2182" s="4" t="str">
        <f t="shared" si="32"/>
        <v/>
      </c>
    </row>
    <row r="2183" spans="12:63">
      <c r="L2183" s="3"/>
      <c r="BK2183" s="4" t="str">
        <f t="shared" si="32"/>
        <v/>
      </c>
    </row>
    <row r="2184" spans="12:63">
      <c r="L2184" s="3"/>
      <c r="BK2184" s="4" t="str">
        <f t="shared" si="32"/>
        <v/>
      </c>
    </row>
    <row r="2185" spans="12:63">
      <c r="L2185" s="3"/>
      <c r="BK2185" s="4" t="str">
        <f t="shared" si="32"/>
        <v/>
      </c>
    </row>
    <row r="2186" spans="12:63">
      <c r="L2186" s="3"/>
      <c r="BK2186" s="4" t="str">
        <f t="shared" si="32"/>
        <v/>
      </c>
    </row>
    <row r="2187" spans="12:63">
      <c r="L2187" s="3"/>
      <c r="BK2187" s="4" t="str">
        <f t="shared" si="32"/>
        <v/>
      </c>
    </row>
    <row r="2188" spans="12:63">
      <c r="L2188" s="3"/>
      <c r="BK2188" s="4" t="str">
        <f t="shared" si="32"/>
        <v/>
      </c>
    </row>
    <row r="2189" spans="12:63">
      <c r="L2189" s="3"/>
      <c r="BK2189" s="4" t="str">
        <f t="shared" si="32"/>
        <v/>
      </c>
    </row>
    <row r="2190" spans="12:63">
      <c r="L2190" s="3"/>
      <c r="BK2190" s="4" t="str">
        <f t="shared" si="32"/>
        <v/>
      </c>
    </row>
    <row r="2191" spans="12:63">
      <c r="L2191" s="3"/>
      <c r="BK2191" s="4" t="str">
        <f t="shared" si="32"/>
        <v/>
      </c>
    </row>
    <row r="2192" spans="12:63">
      <c r="L2192" s="3"/>
      <c r="BK2192" s="4" t="str">
        <f t="shared" si="32"/>
        <v/>
      </c>
    </row>
    <row r="2193" spans="12:63">
      <c r="L2193" s="3"/>
      <c r="BK2193" s="4" t="str">
        <f t="shared" si="32"/>
        <v/>
      </c>
    </row>
    <row r="2194" spans="12:63">
      <c r="L2194" s="3"/>
      <c r="BK2194" s="4" t="str">
        <f t="shared" si="32"/>
        <v/>
      </c>
    </row>
    <row r="2195" spans="12:63">
      <c r="L2195" s="3"/>
      <c r="BK2195" s="4" t="str">
        <f t="shared" si="32"/>
        <v/>
      </c>
    </row>
    <row r="2196" spans="12:63">
      <c r="L2196" s="3"/>
      <c r="BK2196" s="4" t="str">
        <f t="shared" si="32"/>
        <v/>
      </c>
    </row>
    <row r="2197" spans="12:63">
      <c r="L2197" s="3"/>
      <c r="BK2197" s="4" t="str">
        <f t="shared" si="32"/>
        <v/>
      </c>
    </row>
    <row r="2198" spans="12:63">
      <c r="L2198" s="3"/>
      <c r="BK2198" s="4" t="str">
        <f t="shared" si="32"/>
        <v/>
      </c>
    </row>
    <row r="2199" spans="12:63">
      <c r="L2199" s="3"/>
      <c r="BK2199" s="4" t="str">
        <f t="shared" si="32"/>
        <v/>
      </c>
    </row>
    <row r="2200" spans="12:63">
      <c r="L2200" s="3"/>
      <c r="BK2200" s="4" t="str">
        <f t="shared" si="32"/>
        <v/>
      </c>
    </row>
    <row r="2201" spans="12:63">
      <c r="L2201" s="3"/>
      <c r="BK2201" s="4" t="str">
        <f t="shared" si="32"/>
        <v/>
      </c>
    </row>
    <row r="2202" spans="12:63">
      <c r="L2202" s="3"/>
      <c r="BK2202" s="4" t="str">
        <f t="shared" si="32"/>
        <v/>
      </c>
    </row>
    <row r="2203" spans="12:63">
      <c r="L2203" s="3"/>
      <c r="BK2203" s="4" t="str">
        <f t="shared" si="32"/>
        <v/>
      </c>
    </row>
    <row r="2204" spans="12:63">
      <c r="L2204" s="3"/>
      <c r="BK2204" s="4" t="str">
        <f t="shared" si="32"/>
        <v/>
      </c>
    </row>
    <row r="2205" spans="12:63">
      <c r="L2205" s="3"/>
      <c r="BK2205" s="4" t="str">
        <f t="shared" si="32"/>
        <v/>
      </c>
    </row>
    <row r="2206" spans="12:63">
      <c r="L2206" s="3"/>
      <c r="BK2206" s="4" t="str">
        <f t="shared" si="32"/>
        <v/>
      </c>
    </row>
    <row r="2207" spans="12:63">
      <c r="L2207" s="3"/>
      <c r="BK2207" s="4" t="str">
        <f t="shared" si="32"/>
        <v/>
      </c>
    </row>
    <row r="2208" spans="12:63">
      <c r="L2208" s="3"/>
      <c r="BK2208" s="4" t="str">
        <f t="shared" ref="BK2208:BK2271" si="33">CONCATENATE(A2208,B2208)</f>
        <v/>
      </c>
    </row>
    <row r="2209" spans="12:63">
      <c r="L2209" s="3"/>
      <c r="BK2209" s="4" t="str">
        <f t="shared" si="33"/>
        <v/>
      </c>
    </row>
    <row r="2210" spans="12:63">
      <c r="L2210" s="3"/>
      <c r="BK2210" s="4" t="str">
        <f t="shared" si="33"/>
        <v/>
      </c>
    </row>
    <row r="2211" spans="12:63">
      <c r="L2211" s="3"/>
      <c r="BK2211" s="4" t="str">
        <f t="shared" si="33"/>
        <v/>
      </c>
    </row>
    <row r="2212" spans="12:63">
      <c r="L2212" s="3"/>
      <c r="BK2212" s="4" t="str">
        <f t="shared" si="33"/>
        <v/>
      </c>
    </row>
    <row r="2213" spans="12:63">
      <c r="L2213" s="3"/>
      <c r="BK2213" s="4" t="str">
        <f t="shared" si="33"/>
        <v/>
      </c>
    </row>
    <row r="2214" spans="12:63">
      <c r="L2214" s="3"/>
      <c r="BK2214" s="4" t="str">
        <f t="shared" si="33"/>
        <v/>
      </c>
    </row>
    <row r="2215" spans="12:63">
      <c r="L2215" s="3"/>
      <c r="BK2215" s="4" t="str">
        <f t="shared" si="33"/>
        <v/>
      </c>
    </row>
    <row r="2216" spans="12:63">
      <c r="L2216" s="3"/>
      <c r="BK2216" s="4" t="str">
        <f t="shared" si="33"/>
        <v/>
      </c>
    </row>
    <row r="2217" spans="12:63">
      <c r="L2217" s="3"/>
      <c r="BK2217" s="4" t="str">
        <f t="shared" si="33"/>
        <v/>
      </c>
    </row>
    <row r="2218" spans="12:63">
      <c r="L2218" s="3"/>
      <c r="BK2218" s="4" t="str">
        <f t="shared" si="33"/>
        <v/>
      </c>
    </row>
    <row r="2219" spans="12:63">
      <c r="L2219" s="3"/>
      <c r="BK2219" s="4" t="str">
        <f t="shared" si="33"/>
        <v/>
      </c>
    </row>
    <row r="2220" spans="12:63">
      <c r="L2220" s="3"/>
      <c r="BK2220" s="4" t="str">
        <f t="shared" si="33"/>
        <v/>
      </c>
    </row>
    <row r="2221" spans="12:63">
      <c r="L2221" s="3"/>
      <c r="BK2221" s="4" t="str">
        <f t="shared" si="33"/>
        <v/>
      </c>
    </row>
    <row r="2222" spans="12:63">
      <c r="L2222" s="3"/>
      <c r="BK2222" s="4" t="str">
        <f t="shared" si="33"/>
        <v/>
      </c>
    </row>
    <row r="2223" spans="12:63">
      <c r="L2223" s="3"/>
      <c r="BK2223" s="4" t="str">
        <f t="shared" si="33"/>
        <v/>
      </c>
    </row>
    <row r="2224" spans="12:63">
      <c r="L2224" s="3"/>
      <c r="BK2224" s="4" t="str">
        <f t="shared" si="33"/>
        <v/>
      </c>
    </row>
    <row r="2225" spans="12:63">
      <c r="L2225" s="3"/>
      <c r="BK2225" s="4" t="str">
        <f t="shared" si="33"/>
        <v/>
      </c>
    </row>
    <row r="2226" spans="12:63">
      <c r="L2226" s="3"/>
      <c r="BK2226" s="4" t="str">
        <f t="shared" si="33"/>
        <v/>
      </c>
    </row>
    <row r="2227" spans="12:63">
      <c r="L2227" s="3"/>
      <c r="BK2227" s="4" t="str">
        <f t="shared" si="33"/>
        <v/>
      </c>
    </row>
    <row r="2228" spans="12:63">
      <c r="L2228" s="3"/>
      <c r="BK2228" s="4" t="str">
        <f t="shared" si="33"/>
        <v/>
      </c>
    </row>
    <row r="2229" spans="12:63">
      <c r="L2229" s="3"/>
      <c r="BK2229" s="4" t="str">
        <f t="shared" si="33"/>
        <v/>
      </c>
    </row>
    <row r="2230" spans="12:63">
      <c r="L2230" s="3"/>
      <c r="BK2230" s="4" t="str">
        <f t="shared" si="33"/>
        <v/>
      </c>
    </row>
    <row r="2231" spans="12:63">
      <c r="L2231" s="3"/>
      <c r="BK2231" s="4" t="str">
        <f t="shared" si="33"/>
        <v/>
      </c>
    </row>
    <row r="2232" spans="12:63">
      <c r="L2232" s="3"/>
      <c r="BK2232" s="4" t="str">
        <f t="shared" si="33"/>
        <v/>
      </c>
    </row>
    <row r="2233" spans="12:63">
      <c r="L2233" s="3"/>
      <c r="BK2233" s="4" t="str">
        <f t="shared" si="33"/>
        <v/>
      </c>
    </row>
    <row r="2234" spans="12:63">
      <c r="L2234" s="3"/>
      <c r="BK2234" s="4" t="str">
        <f t="shared" si="33"/>
        <v/>
      </c>
    </row>
    <row r="2235" spans="12:63">
      <c r="L2235" s="3"/>
      <c r="BK2235" s="4" t="str">
        <f t="shared" si="33"/>
        <v/>
      </c>
    </row>
    <row r="2236" spans="12:63">
      <c r="L2236" s="3"/>
      <c r="BK2236" s="4" t="str">
        <f t="shared" si="33"/>
        <v/>
      </c>
    </row>
    <row r="2237" spans="12:63">
      <c r="L2237" s="3"/>
      <c r="BK2237" s="4" t="str">
        <f t="shared" si="33"/>
        <v/>
      </c>
    </row>
    <row r="2238" spans="12:63">
      <c r="L2238" s="3"/>
      <c r="BK2238" s="4" t="str">
        <f t="shared" si="33"/>
        <v/>
      </c>
    </row>
    <row r="2239" spans="12:63">
      <c r="L2239" s="3"/>
      <c r="BK2239" s="4" t="str">
        <f t="shared" si="33"/>
        <v/>
      </c>
    </row>
    <row r="2240" spans="12:63">
      <c r="L2240" s="3"/>
      <c r="BK2240" s="4" t="str">
        <f t="shared" si="33"/>
        <v/>
      </c>
    </row>
    <row r="2241" spans="12:63">
      <c r="L2241" s="3"/>
      <c r="BK2241" s="4" t="str">
        <f t="shared" si="33"/>
        <v/>
      </c>
    </row>
    <row r="2242" spans="12:63">
      <c r="L2242" s="3"/>
      <c r="BK2242" s="4" t="str">
        <f t="shared" si="33"/>
        <v/>
      </c>
    </row>
    <row r="2243" spans="12:63">
      <c r="L2243" s="3"/>
      <c r="BK2243" s="4" t="str">
        <f t="shared" si="33"/>
        <v/>
      </c>
    </row>
    <row r="2244" spans="12:63">
      <c r="L2244" s="3"/>
      <c r="BK2244" s="4" t="str">
        <f t="shared" si="33"/>
        <v/>
      </c>
    </row>
    <row r="2245" spans="12:63">
      <c r="L2245" s="3"/>
      <c r="BK2245" s="4" t="str">
        <f t="shared" si="33"/>
        <v/>
      </c>
    </row>
    <row r="2246" spans="12:63">
      <c r="L2246" s="3"/>
      <c r="BK2246" s="4" t="str">
        <f t="shared" si="33"/>
        <v/>
      </c>
    </row>
    <row r="2247" spans="12:63">
      <c r="L2247" s="3"/>
      <c r="BK2247" s="4" t="str">
        <f t="shared" si="33"/>
        <v/>
      </c>
    </row>
    <row r="2248" spans="12:63">
      <c r="L2248" s="3"/>
      <c r="BK2248" s="4" t="str">
        <f t="shared" si="33"/>
        <v/>
      </c>
    </row>
    <row r="2249" spans="12:63">
      <c r="L2249" s="3"/>
      <c r="BK2249" s="4" t="str">
        <f t="shared" si="33"/>
        <v/>
      </c>
    </row>
    <row r="2250" spans="12:63">
      <c r="L2250" s="3"/>
      <c r="BK2250" s="4" t="str">
        <f t="shared" si="33"/>
        <v/>
      </c>
    </row>
    <row r="2251" spans="12:63">
      <c r="L2251" s="3"/>
      <c r="BK2251" s="4" t="str">
        <f t="shared" si="33"/>
        <v/>
      </c>
    </row>
    <row r="2252" spans="12:63">
      <c r="L2252" s="3"/>
      <c r="BK2252" s="4" t="str">
        <f t="shared" si="33"/>
        <v/>
      </c>
    </row>
    <row r="2253" spans="12:63">
      <c r="L2253" s="3"/>
      <c r="BK2253" s="4" t="str">
        <f t="shared" si="33"/>
        <v/>
      </c>
    </row>
    <row r="2254" spans="12:63">
      <c r="L2254" s="3"/>
      <c r="BK2254" s="4" t="str">
        <f t="shared" si="33"/>
        <v/>
      </c>
    </row>
    <row r="2255" spans="12:63">
      <c r="L2255" s="3"/>
      <c r="BK2255" s="4" t="str">
        <f t="shared" si="33"/>
        <v/>
      </c>
    </row>
    <row r="2256" spans="12:63">
      <c r="L2256" s="3"/>
      <c r="BK2256" s="4" t="str">
        <f t="shared" si="33"/>
        <v/>
      </c>
    </row>
    <row r="2257" spans="12:63">
      <c r="L2257" s="3"/>
      <c r="BK2257" s="4" t="str">
        <f t="shared" si="33"/>
        <v/>
      </c>
    </row>
    <row r="2258" spans="12:63">
      <c r="L2258" s="3"/>
      <c r="BK2258" s="4" t="str">
        <f t="shared" si="33"/>
        <v/>
      </c>
    </row>
    <row r="2259" spans="12:63">
      <c r="L2259" s="3"/>
      <c r="BK2259" s="4" t="str">
        <f t="shared" si="33"/>
        <v/>
      </c>
    </row>
    <row r="2260" spans="12:63">
      <c r="L2260" s="3"/>
      <c r="BK2260" s="4" t="str">
        <f t="shared" si="33"/>
        <v/>
      </c>
    </row>
    <row r="2261" spans="12:63">
      <c r="L2261" s="3"/>
      <c r="BK2261" s="4" t="str">
        <f t="shared" si="33"/>
        <v/>
      </c>
    </row>
    <row r="2262" spans="12:63">
      <c r="L2262" s="3"/>
      <c r="BK2262" s="4" t="str">
        <f t="shared" si="33"/>
        <v/>
      </c>
    </row>
    <row r="2263" spans="12:63">
      <c r="L2263" s="3"/>
      <c r="BK2263" s="4" t="str">
        <f t="shared" si="33"/>
        <v/>
      </c>
    </row>
    <row r="2264" spans="12:63">
      <c r="L2264" s="3"/>
      <c r="BK2264" s="4" t="str">
        <f t="shared" si="33"/>
        <v/>
      </c>
    </row>
    <row r="2265" spans="12:63">
      <c r="L2265" s="3"/>
      <c r="BK2265" s="4" t="str">
        <f t="shared" si="33"/>
        <v/>
      </c>
    </row>
    <row r="2266" spans="12:63">
      <c r="L2266" s="3"/>
      <c r="BK2266" s="4" t="str">
        <f t="shared" si="33"/>
        <v/>
      </c>
    </row>
    <row r="2267" spans="12:63">
      <c r="L2267" s="3"/>
      <c r="BK2267" s="4" t="str">
        <f t="shared" si="33"/>
        <v/>
      </c>
    </row>
    <row r="2268" spans="12:63">
      <c r="L2268" s="3"/>
      <c r="BK2268" s="4" t="str">
        <f t="shared" si="33"/>
        <v/>
      </c>
    </row>
    <row r="2269" spans="12:63">
      <c r="L2269" s="3"/>
      <c r="BK2269" s="4" t="str">
        <f t="shared" si="33"/>
        <v/>
      </c>
    </row>
    <row r="2270" spans="12:63">
      <c r="L2270" s="3"/>
      <c r="BK2270" s="4" t="str">
        <f t="shared" si="33"/>
        <v/>
      </c>
    </row>
    <row r="2271" spans="12:63">
      <c r="L2271" s="3"/>
      <c r="BK2271" s="4" t="str">
        <f t="shared" si="33"/>
        <v/>
      </c>
    </row>
    <row r="2272" spans="12:63">
      <c r="L2272" s="3"/>
      <c r="BK2272" s="4" t="str">
        <f t="shared" ref="BK2272:BK2335" si="34">CONCATENATE(A2272,B2272)</f>
        <v/>
      </c>
    </row>
    <row r="2273" spans="12:63">
      <c r="L2273" s="3"/>
      <c r="BK2273" s="4" t="str">
        <f t="shared" si="34"/>
        <v/>
      </c>
    </row>
    <row r="2274" spans="12:63">
      <c r="L2274" s="3"/>
      <c r="BK2274" s="4" t="str">
        <f t="shared" si="34"/>
        <v/>
      </c>
    </row>
    <row r="2275" spans="12:63">
      <c r="L2275" s="3"/>
      <c r="BK2275" s="4" t="str">
        <f t="shared" si="34"/>
        <v/>
      </c>
    </row>
    <row r="2276" spans="12:63">
      <c r="L2276" s="3"/>
      <c r="BK2276" s="4" t="str">
        <f t="shared" si="34"/>
        <v/>
      </c>
    </row>
    <row r="2277" spans="12:63">
      <c r="L2277" s="3"/>
      <c r="BK2277" s="4" t="str">
        <f t="shared" si="34"/>
        <v/>
      </c>
    </row>
    <row r="2278" spans="12:63">
      <c r="L2278" s="3"/>
      <c r="BK2278" s="4" t="str">
        <f t="shared" si="34"/>
        <v/>
      </c>
    </row>
    <row r="2279" spans="12:63">
      <c r="L2279" s="3"/>
      <c r="BK2279" s="4" t="str">
        <f t="shared" si="34"/>
        <v/>
      </c>
    </row>
    <row r="2280" spans="12:63">
      <c r="L2280" s="3"/>
      <c r="BK2280" s="4" t="str">
        <f t="shared" si="34"/>
        <v/>
      </c>
    </row>
    <row r="2281" spans="12:63">
      <c r="L2281" s="3"/>
      <c r="BK2281" s="4" t="str">
        <f t="shared" si="34"/>
        <v/>
      </c>
    </row>
    <row r="2282" spans="12:63">
      <c r="L2282" s="3"/>
      <c r="BK2282" s="4" t="str">
        <f t="shared" si="34"/>
        <v/>
      </c>
    </row>
    <row r="2283" spans="12:63">
      <c r="L2283" s="3"/>
      <c r="BK2283" s="4" t="str">
        <f t="shared" si="34"/>
        <v/>
      </c>
    </row>
    <row r="2284" spans="12:63">
      <c r="L2284" s="3"/>
      <c r="BK2284" s="4" t="str">
        <f t="shared" si="34"/>
        <v/>
      </c>
    </row>
    <row r="2285" spans="12:63">
      <c r="L2285" s="3"/>
      <c r="BK2285" s="4" t="str">
        <f t="shared" si="34"/>
        <v/>
      </c>
    </row>
    <row r="2286" spans="12:63">
      <c r="L2286" s="3"/>
      <c r="BK2286" s="4" t="str">
        <f t="shared" si="34"/>
        <v/>
      </c>
    </row>
    <row r="2287" spans="12:63">
      <c r="L2287" s="3"/>
      <c r="BK2287" s="4" t="str">
        <f t="shared" si="34"/>
        <v/>
      </c>
    </row>
    <row r="2288" spans="12:63">
      <c r="L2288" s="3"/>
      <c r="BK2288" s="4" t="str">
        <f t="shared" si="34"/>
        <v/>
      </c>
    </row>
    <row r="2289" spans="12:63">
      <c r="L2289" s="3"/>
      <c r="BK2289" s="4" t="str">
        <f t="shared" si="34"/>
        <v/>
      </c>
    </row>
    <row r="2290" spans="12:63">
      <c r="L2290" s="3"/>
      <c r="BK2290" s="4" t="str">
        <f t="shared" si="34"/>
        <v/>
      </c>
    </row>
    <row r="2291" spans="12:63">
      <c r="L2291" s="3"/>
      <c r="BK2291" s="4" t="str">
        <f t="shared" si="34"/>
        <v/>
      </c>
    </row>
    <row r="2292" spans="12:63">
      <c r="L2292" s="3"/>
      <c r="BK2292" s="4" t="str">
        <f t="shared" si="34"/>
        <v/>
      </c>
    </row>
    <row r="2293" spans="12:63">
      <c r="L2293" s="3"/>
      <c r="BK2293" s="4" t="str">
        <f t="shared" si="34"/>
        <v/>
      </c>
    </row>
    <row r="2294" spans="12:63">
      <c r="L2294" s="3"/>
      <c r="BK2294" s="4" t="str">
        <f t="shared" si="34"/>
        <v/>
      </c>
    </row>
    <row r="2295" spans="12:63">
      <c r="L2295" s="3"/>
      <c r="BK2295" s="4" t="str">
        <f t="shared" si="34"/>
        <v/>
      </c>
    </row>
    <row r="2296" spans="12:63">
      <c r="L2296" s="3"/>
      <c r="BK2296" s="4" t="str">
        <f t="shared" si="34"/>
        <v/>
      </c>
    </row>
    <row r="2297" spans="12:63">
      <c r="L2297" s="3"/>
      <c r="BK2297" s="4" t="str">
        <f t="shared" si="34"/>
        <v/>
      </c>
    </row>
    <row r="2298" spans="12:63">
      <c r="L2298" s="3"/>
      <c r="BK2298" s="4" t="str">
        <f t="shared" si="34"/>
        <v/>
      </c>
    </row>
    <row r="2299" spans="12:63">
      <c r="L2299" s="3"/>
      <c r="BK2299" s="4" t="str">
        <f t="shared" si="34"/>
        <v/>
      </c>
    </row>
    <row r="2300" spans="12:63">
      <c r="L2300" s="3"/>
      <c r="BK2300" s="4" t="str">
        <f t="shared" si="34"/>
        <v/>
      </c>
    </row>
    <row r="2301" spans="12:63">
      <c r="L2301" s="3"/>
      <c r="BK2301" s="4" t="str">
        <f t="shared" si="34"/>
        <v/>
      </c>
    </row>
    <row r="2302" spans="12:63">
      <c r="L2302" s="3"/>
      <c r="BK2302" s="4" t="str">
        <f t="shared" si="34"/>
        <v/>
      </c>
    </row>
    <row r="2303" spans="12:63">
      <c r="L2303" s="3"/>
      <c r="BK2303" s="4" t="str">
        <f t="shared" si="34"/>
        <v/>
      </c>
    </row>
    <row r="2304" spans="12:63">
      <c r="L2304" s="3"/>
      <c r="BK2304" s="4" t="str">
        <f t="shared" si="34"/>
        <v/>
      </c>
    </row>
    <row r="2305" spans="12:63">
      <c r="L2305" s="3"/>
      <c r="BK2305" s="4" t="str">
        <f t="shared" si="34"/>
        <v/>
      </c>
    </row>
    <row r="2306" spans="12:63">
      <c r="L2306" s="3"/>
      <c r="BK2306" s="4" t="str">
        <f t="shared" si="34"/>
        <v/>
      </c>
    </row>
    <row r="2307" spans="12:63">
      <c r="L2307" s="3"/>
      <c r="BK2307" s="4" t="str">
        <f t="shared" si="34"/>
        <v/>
      </c>
    </row>
    <row r="2308" spans="12:63">
      <c r="L2308" s="3"/>
      <c r="BK2308" s="4" t="str">
        <f t="shared" si="34"/>
        <v/>
      </c>
    </row>
    <row r="2309" spans="12:63">
      <c r="L2309" s="3"/>
      <c r="BK2309" s="4" t="str">
        <f t="shared" si="34"/>
        <v/>
      </c>
    </row>
    <row r="2310" spans="12:63">
      <c r="L2310" s="3"/>
      <c r="BK2310" s="4" t="str">
        <f t="shared" si="34"/>
        <v/>
      </c>
    </row>
    <row r="2311" spans="12:63">
      <c r="L2311" s="3"/>
      <c r="BK2311" s="4" t="str">
        <f t="shared" si="34"/>
        <v/>
      </c>
    </row>
    <row r="2312" spans="12:63">
      <c r="L2312" s="3"/>
      <c r="BK2312" s="4" t="str">
        <f t="shared" si="34"/>
        <v/>
      </c>
    </row>
    <row r="2313" spans="12:63">
      <c r="L2313" s="3"/>
      <c r="BK2313" s="4" t="str">
        <f t="shared" si="34"/>
        <v/>
      </c>
    </row>
    <row r="2314" spans="12:63">
      <c r="L2314" s="3"/>
      <c r="BK2314" s="4" t="str">
        <f t="shared" si="34"/>
        <v/>
      </c>
    </row>
    <row r="2315" spans="12:63">
      <c r="L2315" s="3"/>
      <c r="BK2315" s="4" t="str">
        <f t="shared" si="34"/>
        <v/>
      </c>
    </row>
    <row r="2316" spans="12:63">
      <c r="L2316" s="3"/>
      <c r="BK2316" s="4" t="str">
        <f t="shared" si="34"/>
        <v/>
      </c>
    </row>
    <row r="2317" spans="12:63">
      <c r="L2317" s="3"/>
      <c r="BK2317" s="4" t="str">
        <f t="shared" si="34"/>
        <v/>
      </c>
    </row>
    <row r="2318" spans="12:63">
      <c r="L2318" s="3"/>
      <c r="BK2318" s="4" t="str">
        <f t="shared" si="34"/>
        <v/>
      </c>
    </row>
    <row r="2319" spans="12:63">
      <c r="L2319" s="3"/>
      <c r="BK2319" s="4" t="str">
        <f t="shared" si="34"/>
        <v/>
      </c>
    </row>
    <row r="2320" spans="12:63">
      <c r="L2320" s="3"/>
      <c r="BK2320" s="4" t="str">
        <f t="shared" si="34"/>
        <v/>
      </c>
    </row>
    <row r="2321" spans="12:63">
      <c r="L2321" s="3"/>
      <c r="BK2321" s="4" t="str">
        <f t="shared" si="34"/>
        <v/>
      </c>
    </row>
    <row r="2322" spans="12:63">
      <c r="L2322" s="3"/>
      <c r="BK2322" s="4" t="str">
        <f t="shared" si="34"/>
        <v/>
      </c>
    </row>
    <row r="2323" spans="12:63">
      <c r="L2323" s="3"/>
      <c r="BK2323" s="4" t="str">
        <f t="shared" si="34"/>
        <v/>
      </c>
    </row>
    <row r="2324" spans="12:63">
      <c r="L2324" s="3"/>
      <c r="BK2324" s="4" t="str">
        <f t="shared" si="34"/>
        <v/>
      </c>
    </row>
    <row r="2325" spans="12:63">
      <c r="L2325" s="3"/>
      <c r="BK2325" s="4" t="str">
        <f t="shared" si="34"/>
        <v/>
      </c>
    </row>
    <row r="2326" spans="12:63">
      <c r="L2326" s="3"/>
      <c r="BK2326" s="4" t="str">
        <f t="shared" si="34"/>
        <v/>
      </c>
    </row>
    <row r="2327" spans="12:63">
      <c r="L2327" s="3"/>
      <c r="BK2327" s="4" t="str">
        <f t="shared" si="34"/>
        <v/>
      </c>
    </row>
    <row r="2328" spans="12:63">
      <c r="L2328" s="3"/>
      <c r="BK2328" s="4" t="str">
        <f t="shared" si="34"/>
        <v/>
      </c>
    </row>
    <row r="2329" spans="12:63">
      <c r="L2329" s="3"/>
      <c r="BK2329" s="4" t="str">
        <f t="shared" si="34"/>
        <v/>
      </c>
    </row>
    <row r="2330" spans="12:63">
      <c r="L2330" s="3"/>
      <c r="BK2330" s="4" t="str">
        <f t="shared" si="34"/>
        <v/>
      </c>
    </row>
    <row r="2331" spans="12:63">
      <c r="L2331" s="3"/>
      <c r="BK2331" s="4" t="str">
        <f t="shared" si="34"/>
        <v/>
      </c>
    </row>
    <row r="2332" spans="12:63">
      <c r="L2332" s="3"/>
      <c r="BK2332" s="4" t="str">
        <f t="shared" si="34"/>
        <v/>
      </c>
    </row>
    <row r="2333" spans="12:63">
      <c r="L2333" s="3"/>
      <c r="BK2333" s="4" t="str">
        <f t="shared" si="34"/>
        <v/>
      </c>
    </row>
    <row r="2334" spans="12:63">
      <c r="L2334" s="3"/>
      <c r="BK2334" s="4" t="str">
        <f t="shared" si="34"/>
        <v/>
      </c>
    </row>
    <row r="2335" spans="12:63">
      <c r="L2335" s="3"/>
      <c r="BK2335" s="4" t="str">
        <f t="shared" si="34"/>
        <v/>
      </c>
    </row>
    <row r="2336" spans="12:63">
      <c r="L2336" s="3"/>
      <c r="BK2336" s="4" t="str">
        <f t="shared" ref="BK2336:BK2399" si="35">CONCATENATE(A2336,B2336)</f>
        <v/>
      </c>
    </row>
    <row r="2337" spans="12:63">
      <c r="L2337" s="3"/>
      <c r="BK2337" s="4" t="str">
        <f t="shared" si="35"/>
        <v/>
      </c>
    </row>
    <row r="2338" spans="12:63">
      <c r="L2338" s="3"/>
      <c r="BK2338" s="4" t="str">
        <f t="shared" si="35"/>
        <v/>
      </c>
    </row>
    <row r="2339" spans="12:63">
      <c r="L2339" s="3"/>
      <c r="BK2339" s="4" t="str">
        <f t="shared" si="35"/>
        <v/>
      </c>
    </row>
    <row r="2340" spans="12:63">
      <c r="L2340" s="3"/>
      <c r="BK2340" s="4" t="str">
        <f t="shared" si="35"/>
        <v/>
      </c>
    </row>
    <row r="2341" spans="12:63">
      <c r="L2341" s="3"/>
      <c r="BK2341" s="4" t="str">
        <f t="shared" si="35"/>
        <v/>
      </c>
    </row>
    <row r="2342" spans="12:63">
      <c r="L2342" s="3"/>
      <c r="BK2342" s="4" t="str">
        <f t="shared" si="35"/>
        <v/>
      </c>
    </row>
    <row r="2343" spans="12:63">
      <c r="L2343" s="3"/>
      <c r="BK2343" s="4" t="str">
        <f t="shared" si="35"/>
        <v/>
      </c>
    </row>
    <row r="2344" spans="12:63">
      <c r="L2344" s="3"/>
      <c r="BK2344" s="4" t="str">
        <f t="shared" si="35"/>
        <v/>
      </c>
    </row>
    <row r="2345" spans="12:63">
      <c r="L2345" s="3"/>
      <c r="BK2345" s="4" t="str">
        <f t="shared" si="35"/>
        <v/>
      </c>
    </row>
    <row r="2346" spans="12:63">
      <c r="L2346" s="3"/>
      <c r="BK2346" s="4" t="str">
        <f t="shared" si="35"/>
        <v/>
      </c>
    </row>
    <row r="2347" spans="12:63">
      <c r="L2347" s="3"/>
      <c r="BK2347" s="4" t="str">
        <f t="shared" si="35"/>
        <v/>
      </c>
    </row>
    <row r="2348" spans="12:63">
      <c r="L2348" s="3"/>
      <c r="BK2348" s="4" t="str">
        <f t="shared" si="35"/>
        <v/>
      </c>
    </row>
    <row r="2349" spans="12:63">
      <c r="L2349" s="3"/>
      <c r="BK2349" s="4" t="str">
        <f t="shared" si="35"/>
        <v/>
      </c>
    </row>
    <row r="2350" spans="12:63">
      <c r="L2350" s="3"/>
      <c r="BK2350" s="4" t="str">
        <f t="shared" si="35"/>
        <v/>
      </c>
    </row>
    <row r="2351" spans="12:63">
      <c r="L2351" s="3"/>
      <c r="BK2351" s="4" t="str">
        <f t="shared" si="35"/>
        <v/>
      </c>
    </row>
    <row r="2352" spans="12:63">
      <c r="L2352" s="3"/>
      <c r="BK2352" s="4" t="str">
        <f t="shared" si="35"/>
        <v/>
      </c>
    </row>
    <row r="2353" spans="12:63">
      <c r="L2353" s="3"/>
      <c r="BK2353" s="4" t="str">
        <f t="shared" si="35"/>
        <v/>
      </c>
    </row>
    <row r="2354" spans="12:63">
      <c r="L2354" s="3"/>
      <c r="BK2354" s="4" t="str">
        <f t="shared" si="35"/>
        <v/>
      </c>
    </row>
    <row r="2355" spans="12:63">
      <c r="L2355" s="3"/>
      <c r="BK2355" s="4" t="str">
        <f t="shared" si="35"/>
        <v/>
      </c>
    </row>
    <row r="2356" spans="12:63">
      <c r="L2356" s="3"/>
      <c r="BK2356" s="4" t="str">
        <f t="shared" si="35"/>
        <v/>
      </c>
    </row>
    <row r="2357" spans="12:63">
      <c r="L2357" s="3"/>
      <c r="BK2357" s="4" t="str">
        <f t="shared" si="35"/>
        <v/>
      </c>
    </row>
    <row r="2358" spans="12:63">
      <c r="L2358" s="3"/>
      <c r="BK2358" s="4" t="str">
        <f t="shared" si="35"/>
        <v/>
      </c>
    </row>
    <row r="2359" spans="12:63">
      <c r="L2359" s="3"/>
      <c r="BK2359" s="4" t="str">
        <f t="shared" si="35"/>
        <v/>
      </c>
    </row>
    <row r="2360" spans="12:63">
      <c r="L2360" s="3"/>
      <c r="BK2360" s="4" t="str">
        <f t="shared" si="35"/>
        <v/>
      </c>
    </row>
    <row r="2361" spans="12:63">
      <c r="L2361" s="3"/>
      <c r="BK2361" s="4" t="str">
        <f t="shared" si="35"/>
        <v/>
      </c>
    </row>
    <row r="2362" spans="12:63">
      <c r="L2362" s="3"/>
      <c r="BK2362" s="4" t="str">
        <f t="shared" si="35"/>
        <v/>
      </c>
    </row>
    <row r="2363" spans="12:63">
      <c r="L2363" s="3"/>
      <c r="BK2363" s="4" t="str">
        <f t="shared" si="35"/>
        <v/>
      </c>
    </row>
    <row r="2364" spans="12:63">
      <c r="L2364" s="3"/>
      <c r="BK2364" s="4" t="str">
        <f t="shared" si="35"/>
        <v/>
      </c>
    </row>
    <row r="2365" spans="12:63">
      <c r="L2365" s="3"/>
      <c r="BK2365" s="4" t="str">
        <f t="shared" si="35"/>
        <v/>
      </c>
    </row>
    <row r="2366" spans="12:63">
      <c r="L2366" s="3"/>
      <c r="BK2366" s="4" t="str">
        <f t="shared" si="35"/>
        <v/>
      </c>
    </row>
    <row r="2367" spans="12:63">
      <c r="L2367" s="3"/>
      <c r="BK2367" s="4" t="str">
        <f t="shared" si="35"/>
        <v/>
      </c>
    </row>
    <row r="2368" spans="12:63">
      <c r="L2368" s="3"/>
      <c r="BK2368" s="4" t="str">
        <f t="shared" si="35"/>
        <v/>
      </c>
    </row>
    <row r="2369" spans="12:63">
      <c r="L2369" s="3"/>
      <c r="BK2369" s="4" t="str">
        <f t="shared" si="35"/>
        <v/>
      </c>
    </row>
    <row r="2370" spans="12:63">
      <c r="L2370" s="3"/>
      <c r="BK2370" s="4" t="str">
        <f t="shared" si="35"/>
        <v/>
      </c>
    </row>
    <row r="2371" spans="12:63">
      <c r="L2371" s="3"/>
      <c r="BK2371" s="4" t="str">
        <f t="shared" si="35"/>
        <v/>
      </c>
    </row>
    <row r="2372" spans="12:63">
      <c r="L2372" s="3"/>
      <c r="BK2372" s="4" t="str">
        <f t="shared" si="35"/>
        <v/>
      </c>
    </row>
    <row r="2373" spans="12:63">
      <c r="L2373" s="3"/>
      <c r="BK2373" s="4" t="str">
        <f t="shared" si="35"/>
        <v/>
      </c>
    </row>
    <row r="2374" spans="12:63">
      <c r="L2374" s="3"/>
      <c r="BK2374" s="4" t="str">
        <f t="shared" si="35"/>
        <v/>
      </c>
    </row>
    <row r="2375" spans="12:63">
      <c r="L2375" s="3"/>
      <c r="BK2375" s="4" t="str">
        <f t="shared" si="35"/>
        <v/>
      </c>
    </row>
    <row r="2376" spans="12:63">
      <c r="L2376" s="3"/>
      <c r="BK2376" s="4" t="str">
        <f t="shared" si="35"/>
        <v/>
      </c>
    </row>
    <row r="2377" spans="12:63">
      <c r="L2377" s="3"/>
      <c r="BK2377" s="4" t="str">
        <f t="shared" si="35"/>
        <v/>
      </c>
    </row>
    <row r="2378" spans="12:63">
      <c r="L2378" s="3"/>
      <c r="BK2378" s="4" t="str">
        <f t="shared" si="35"/>
        <v/>
      </c>
    </row>
    <row r="2379" spans="12:63">
      <c r="L2379" s="3"/>
      <c r="BK2379" s="4" t="str">
        <f t="shared" si="35"/>
        <v/>
      </c>
    </row>
    <row r="2380" spans="12:63">
      <c r="L2380" s="3"/>
      <c r="BK2380" s="4" t="str">
        <f t="shared" si="35"/>
        <v/>
      </c>
    </row>
    <row r="2381" spans="12:63">
      <c r="L2381" s="3"/>
      <c r="BK2381" s="4" t="str">
        <f t="shared" si="35"/>
        <v/>
      </c>
    </row>
    <row r="2382" spans="12:63">
      <c r="L2382" s="3"/>
      <c r="BK2382" s="4" t="str">
        <f t="shared" si="35"/>
        <v/>
      </c>
    </row>
    <row r="2383" spans="12:63">
      <c r="L2383" s="3"/>
      <c r="BK2383" s="4" t="str">
        <f t="shared" si="35"/>
        <v/>
      </c>
    </row>
    <row r="2384" spans="12:63">
      <c r="L2384" s="3"/>
      <c r="BK2384" s="4" t="str">
        <f t="shared" si="35"/>
        <v/>
      </c>
    </row>
    <row r="2385" spans="12:63">
      <c r="L2385" s="3"/>
      <c r="BK2385" s="4" t="str">
        <f t="shared" si="35"/>
        <v/>
      </c>
    </row>
    <row r="2386" spans="12:63">
      <c r="L2386" s="3"/>
      <c r="BK2386" s="4" t="str">
        <f t="shared" si="35"/>
        <v/>
      </c>
    </row>
    <row r="2387" spans="12:63">
      <c r="L2387" s="3"/>
      <c r="BK2387" s="4" t="str">
        <f t="shared" si="35"/>
        <v/>
      </c>
    </row>
    <row r="2388" spans="12:63">
      <c r="L2388" s="3"/>
      <c r="BK2388" s="4" t="str">
        <f t="shared" si="35"/>
        <v/>
      </c>
    </row>
    <row r="2389" spans="12:63">
      <c r="L2389" s="3"/>
      <c r="BK2389" s="4" t="str">
        <f t="shared" si="35"/>
        <v/>
      </c>
    </row>
    <row r="2390" spans="12:63">
      <c r="L2390" s="3"/>
      <c r="BK2390" s="4" t="str">
        <f t="shared" si="35"/>
        <v/>
      </c>
    </row>
    <row r="2391" spans="12:63">
      <c r="L2391" s="3"/>
      <c r="BK2391" s="4" t="str">
        <f t="shared" si="35"/>
        <v/>
      </c>
    </row>
    <row r="2392" spans="12:63">
      <c r="L2392" s="3"/>
      <c r="BK2392" s="4" t="str">
        <f t="shared" si="35"/>
        <v/>
      </c>
    </row>
    <row r="2393" spans="12:63">
      <c r="L2393" s="3"/>
      <c r="BK2393" s="4" t="str">
        <f t="shared" si="35"/>
        <v/>
      </c>
    </row>
    <row r="2394" spans="12:63">
      <c r="L2394" s="3"/>
      <c r="BK2394" s="4" t="str">
        <f t="shared" si="35"/>
        <v/>
      </c>
    </row>
    <row r="2395" spans="12:63">
      <c r="L2395" s="3"/>
      <c r="BK2395" s="4" t="str">
        <f t="shared" si="35"/>
        <v/>
      </c>
    </row>
    <row r="2396" spans="12:63">
      <c r="L2396" s="3"/>
      <c r="BK2396" s="4" t="str">
        <f t="shared" si="35"/>
        <v/>
      </c>
    </row>
    <row r="2397" spans="12:63">
      <c r="L2397" s="3"/>
      <c r="BK2397" s="4" t="str">
        <f t="shared" si="35"/>
        <v/>
      </c>
    </row>
    <row r="2398" spans="12:63">
      <c r="L2398" s="3"/>
      <c r="BK2398" s="4" t="str">
        <f t="shared" si="35"/>
        <v/>
      </c>
    </row>
    <row r="2399" spans="12:63">
      <c r="L2399" s="3"/>
      <c r="BK2399" s="4" t="str">
        <f t="shared" si="35"/>
        <v/>
      </c>
    </row>
    <row r="2400" spans="12:63">
      <c r="L2400" s="3"/>
      <c r="BK2400" s="4" t="str">
        <f t="shared" ref="BK2400:BK2463" si="36">CONCATENATE(A2400,B2400)</f>
        <v/>
      </c>
    </row>
    <row r="2401" spans="12:63">
      <c r="L2401" s="3"/>
      <c r="BK2401" s="4" t="str">
        <f t="shared" si="36"/>
        <v/>
      </c>
    </row>
    <row r="2402" spans="12:63">
      <c r="L2402" s="3"/>
      <c r="BK2402" s="4" t="str">
        <f t="shared" si="36"/>
        <v/>
      </c>
    </row>
    <row r="2403" spans="12:63">
      <c r="L2403" s="3"/>
      <c r="BK2403" s="4" t="str">
        <f t="shared" si="36"/>
        <v/>
      </c>
    </row>
    <row r="2404" spans="12:63">
      <c r="L2404" s="3"/>
      <c r="BK2404" s="4" t="str">
        <f t="shared" si="36"/>
        <v/>
      </c>
    </row>
    <row r="2405" spans="12:63">
      <c r="L2405" s="3"/>
      <c r="BK2405" s="4" t="str">
        <f t="shared" si="36"/>
        <v/>
      </c>
    </row>
    <row r="2406" spans="12:63">
      <c r="L2406" s="3"/>
      <c r="BK2406" s="4" t="str">
        <f t="shared" si="36"/>
        <v/>
      </c>
    </row>
    <row r="2407" spans="12:63">
      <c r="L2407" s="3"/>
      <c r="BK2407" s="4" t="str">
        <f t="shared" si="36"/>
        <v/>
      </c>
    </row>
    <row r="2408" spans="12:63">
      <c r="L2408" s="3"/>
      <c r="BK2408" s="4" t="str">
        <f t="shared" si="36"/>
        <v/>
      </c>
    </row>
    <row r="2409" spans="12:63">
      <c r="L2409" s="3"/>
      <c r="BK2409" s="4" t="str">
        <f t="shared" si="36"/>
        <v/>
      </c>
    </row>
    <row r="2410" spans="12:63">
      <c r="L2410" s="3"/>
      <c r="BK2410" s="4" t="str">
        <f t="shared" si="36"/>
        <v/>
      </c>
    </row>
    <row r="2411" spans="12:63">
      <c r="L2411" s="3"/>
      <c r="BK2411" s="4" t="str">
        <f t="shared" si="36"/>
        <v/>
      </c>
    </row>
    <row r="2412" spans="12:63">
      <c r="L2412" s="3"/>
      <c r="BK2412" s="4" t="str">
        <f t="shared" si="36"/>
        <v/>
      </c>
    </row>
    <row r="2413" spans="12:63">
      <c r="L2413" s="3"/>
      <c r="BK2413" s="4" t="str">
        <f t="shared" si="36"/>
        <v/>
      </c>
    </row>
    <row r="2414" spans="12:63">
      <c r="L2414" s="3"/>
      <c r="BK2414" s="4" t="str">
        <f t="shared" si="36"/>
        <v/>
      </c>
    </row>
    <row r="2415" spans="12:63">
      <c r="L2415" s="3"/>
      <c r="BK2415" s="4" t="str">
        <f t="shared" si="36"/>
        <v/>
      </c>
    </row>
    <row r="2416" spans="12:63">
      <c r="L2416" s="3"/>
      <c r="BK2416" s="4" t="str">
        <f t="shared" si="36"/>
        <v/>
      </c>
    </row>
    <row r="2417" spans="12:63">
      <c r="L2417" s="3"/>
      <c r="BK2417" s="4" t="str">
        <f t="shared" si="36"/>
        <v/>
      </c>
    </row>
    <row r="2418" spans="12:63">
      <c r="L2418" s="3"/>
      <c r="BK2418" s="4" t="str">
        <f t="shared" si="36"/>
        <v/>
      </c>
    </row>
    <row r="2419" spans="12:63">
      <c r="L2419" s="3"/>
      <c r="BK2419" s="4" t="str">
        <f t="shared" si="36"/>
        <v/>
      </c>
    </row>
    <row r="2420" spans="12:63">
      <c r="L2420" s="3"/>
      <c r="BK2420" s="4" t="str">
        <f t="shared" si="36"/>
        <v/>
      </c>
    </row>
    <row r="2421" spans="12:63">
      <c r="L2421" s="3"/>
      <c r="BK2421" s="4" t="str">
        <f t="shared" si="36"/>
        <v/>
      </c>
    </row>
    <row r="2422" spans="12:63">
      <c r="L2422" s="3"/>
      <c r="BK2422" s="4" t="str">
        <f t="shared" si="36"/>
        <v/>
      </c>
    </row>
    <row r="2423" spans="12:63">
      <c r="L2423" s="3"/>
      <c r="BK2423" s="4" t="str">
        <f t="shared" si="36"/>
        <v/>
      </c>
    </row>
    <row r="2424" spans="12:63">
      <c r="L2424" s="3"/>
      <c r="BK2424" s="4" t="str">
        <f t="shared" si="36"/>
        <v/>
      </c>
    </row>
    <row r="2425" spans="12:63">
      <c r="L2425" s="3"/>
      <c r="BK2425" s="4" t="str">
        <f t="shared" si="36"/>
        <v/>
      </c>
    </row>
    <row r="2426" spans="12:63">
      <c r="L2426" s="3"/>
      <c r="BK2426" s="4" t="str">
        <f t="shared" si="36"/>
        <v/>
      </c>
    </row>
    <row r="2427" spans="12:63">
      <c r="L2427" s="3"/>
      <c r="BK2427" s="4" t="str">
        <f t="shared" si="36"/>
        <v/>
      </c>
    </row>
    <row r="2428" spans="12:63">
      <c r="L2428" s="3"/>
      <c r="BK2428" s="4" t="str">
        <f t="shared" si="36"/>
        <v/>
      </c>
    </row>
    <row r="2429" spans="12:63">
      <c r="L2429" s="3"/>
      <c r="BK2429" s="4" t="str">
        <f t="shared" si="36"/>
        <v/>
      </c>
    </row>
    <row r="2430" spans="12:63">
      <c r="L2430" s="3"/>
      <c r="BK2430" s="4" t="str">
        <f t="shared" si="36"/>
        <v/>
      </c>
    </row>
    <row r="2431" spans="12:63">
      <c r="L2431" s="3"/>
      <c r="BK2431" s="4" t="str">
        <f t="shared" si="36"/>
        <v/>
      </c>
    </row>
    <row r="2432" spans="12:63">
      <c r="L2432" s="3"/>
      <c r="BK2432" s="4" t="str">
        <f t="shared" si="36"/>
        <v/>
      </c>
    </row>
    <row r="2433" spans="12:63">
      <c r="L2433" s="3"/>
      <c r="BK2433" s="4" t="str">
        <f t="shared" si="36"/>
        <v/>
      </c>
    </row>
    <row r="2434" spans="12:63">
      <c r="L2434" s="3"/>
      <c r="BK2434" s="4" t="str">
        <f t="shared" si="36"/>
        <v/>
      </c>
    </row>
    <row r="2435" spans="12:63">
      <c r="L2435" s="3"/>
      <c r="BK2435" s="4" t="str">
        <f t="shared" si="36"/>
        <v/>
      </c>
    </row>
    <row r="2436" spans="12:63">
      <c r="L2436" s="3"/>
      <c r="BK2436" s="4" t="str">
        <f t="shared" si="36"/>
        <v/>
      </c>
    </row>
    <row r="2437" spans="12:63">
      <c r="L2437" s="3"/>
      <c r="BK2437" s="4" t="str">
        <f t="shared" si="36"/>
        <v/>
      </c>
    </row>
    <row r="2438" spans="12:63">
      <c r="L2438" s="3"/>
      <c r="BK2438" s="4" t="str">
        <f t="shared" si="36"/>
        <v/>
      </c>
    </row>
    <row r="2439" spans="12:63">
      <c r="L2439" s="3"/>
      <c r="BK2439" s="4" t="str">
        <f t="shared" si="36"/>
        <v/>
      </c>
    </row>
    <row r="2440" spans="12:63">
      <c r="L2440" s="3"/>
      <c r="BK2440" s="4" t="str">
        <f t="shared" si="36"/>
        <v/>
      </c>
    </row>
    <row r="2441" spans="12:63">
      <c r="L2441" s="3"/>
      <c r="BK2441" s="4" t="str">
        <f t="shared" si="36"/>
        <v/>
      </c>
    </row>
    <row r="2442" spans="12:63">
      <c r="L2442" s="3"/>
      <c r="BK2442" s="4" t="str">
        <f t="shared" si="36"/>
        <v/>
      </c>
    </row>
    <row r="2443" spans="12:63">
      <c r="L2443" s="3"/>
      <c r="BK2443" s="4" t="str">
        <f t="shared" si="36"/>
        <v/>
      </c>
    </row>
    <row r="2444" spans="12:63">
      <c r="L2444" s="3"/>
      <c r="BK2444" s="4" t="str">
        <f t="shared" si="36"/>
        <v/>
      </c>
    </row>
    <row r="2445" spans="12:63">
      <c r="L2445" s="3"/>
      <c r="BK2445" s="4" t="str">
        <f t="shared" si="36"/>
        <v/>
      </c>
    </row>
    <row r="2446" spans="12:63">
      <c r="L2446" s="3"/>
      <c r="BK2446" s="4" t="str">
        <f t="shared" si="36"/>
        <v/>
      </c>
    </row>
    <row r="2447" spans="12:63">
      <c r="L2447" s="3"/>
      <c r="BK2447" s="4" t="str">
        <f t="shared" si="36"/>
        <v/>
      </c>
    </row>
    <row r="2448" spans="12:63">
      <c r="L2448" s="3"/>
      <c r="BK2448" s="4" t="str">
        <f t="shared" si="36"/>
        <v/>
      </c>
    </row>
    <row r="2449" spans="12:63">
      <c r="L2449" s="3"/>
      <c r="BK2449" s="4" t="str">
        <f t="shared" si="36"/>
        <v/>
      </c>
    </row>
    <row r="2450" spans="12:63">
      <c r="L2450" s="3"/>
      <c r="BK2450" s="4" t="str">
        <f t="shared" si="36"/>
        <v/>
      </c>
    </row>
    <row r="2451" spans="12:63">
      <c r="L2451" s="3"/>
      <c r="BK2451" s="4" t="str">
        <f t="shared" si="36"/>
        <v/>
      </c>
    </row>
    <row r="2452" spans="12:63">
      <c r="L2452" s="3"/>
      <c r="BK2452" s="4" t="str">
        <f t="shared" si="36"/>
        <v/>
      </c>
    </row>
    <row r="2453" spans="12:63">
      <c r="L2453" s="3"/>
      <c r="BK2453" s="4" t="str">
        <f t="shared" si="36"/>
        <v/>
      </c>
    </row>
    <row r="2454" spans="12:63">
      <c r="L2454" s="3"/>
      <c r="BK2454" s="4" t="str">
        <f t="shared" si="36"/>
        <v/>
      </c>
    </row>
    <row r="2455" spans="12:63">
      <c r="L2455" s="3"/>
      <c r="BK2455" s="4" t="str">
        <f t="shared" si="36"/>
        <v/>
      </c>
    </row>
    <row r="2456" spans="12:63">
      <c r="L2456" s="3"/>
      <c r="BK2456" s="4" t="str">
        <f t="shared" si="36"/>
        <v/>
      </c>
    </row>
    <row r="2457" spans="12:63">
      <c r="L2457" s="3"/>
      <c r="BK2457" s="4" t="str">
        <f t="shared" si="36"/>
        <v/>
      </c>
    </row>
    <row r="2458" spans="12:63">
      <c r="L2458" s="3"/>
      <c r="BK2458" s="4" t="str">
        <f t="shared" si="36"/>
        <v/>
      </c>
    </row>
    <row r="2459" spans="12:63">
      <c r="L2459" s="3"/>
      <c r="BK2459" s="4" t="str">
        <f t="shared" si="36"/>
        <v/>
      </c>
    </row>
    <row r="2460" spans="12:63">
      <c r="L2460" s="3"/>
      <c r="BK2460" s="4" t="str">
        <f t="shared" si="36"/>
        <v/>
      </c>
    </row>
    <row r="2461" spans="12:63">
      <c r="L2461" s="3"/>
      <c r="BK2461" s="4" t="str">
        <f t="shared" si="36"/>
        <v/>
      </c>
    </row>
    <row r="2462" spans="12:63">
      <c r="L2462" s="3"/>
      <c r="BK2462" s="4" t="str">
        <f t="shared" si="36"/>
        <v/>
      </c>
    </row>
    <row r="2463" spans="12:63">
      <c r="L2463" s="3"/>
      <c r="BK2463" s="4" t="str">
        <f t="shared" si="36"/>
        <v/>
      </c>
    </row>
    <row r="2464" spans="12:63">
      <c r="L2464" s="3"/>
      <c r="BK2464" s="4" t="str">
        <f t="shared" ref="BK2464:BK2527" si="37">CONCATENATE(A2464,B2464)</f>
        <v/>
      </c>
    </row>
    <row r="2465" spans="12:63">
      <c r="L2465" s="3"/>
      <c r="BK2465" s="4" t="str">
        <f t="shared" si="37"/>
        <v/>
      </c>
    </row>
    <row r="2466" spans="12:63">
      <c r="L2466" s="3"/>
      <c r="BK2466" s="4" t="str">
        <f t="shared" si="37"/>
        <v/>
      </c>
    </row>
    <row r="2467" spans="12:63">
      <c r="L2467" s="3"/>
      <c r="BK2467" s="4" t="str">
        <f t="shared" si="37"/>
        <v/>
      </c>
    </row>
    <row r="2468" spans="12:63">
      <c r="L2468" s="3"/>
      <c r="BK2468" s="4" t="str">
        <f t="shared" si="37"/>
        <v/>
      </c>
    </row>
    <row r="2469" spans="12:63">
      <c r="L2469" s="3"/>
      <c r="BK2469" s="4" t="str">
        <f t="shared" si="37"/>
        <v/>
      </c>
    </row>
    <row r="2470" spans="12:63">
      <c r="L2470" s="3"/>
      <c r="BK2470" s="4" t="str">
        <f t="shared" si="37"/>
        <v/>
      </c>
    </row>
    <row r="2471" spans="12:63">
      <c r="L2471" s="3"/>
      <c r="BK2471" s="4" t="str">
        <f t="shared" si="37"/>
        <v/>
      </c>
    </row>
    <row r="2472" spans="12:63">
      <c r="L2472" s="3"/>
      <c r="BK2472" s="4" t="str">
        <f t="shared" si="37"/>
        <v/>
      </c>
    </row>
    <row r="2473" spans="12:63">
      <c r="L2473" s="3"/>
      <c r="BK2473" s="4" t="str">
        <f t="shared" si="37"/>
        <v/>
      </c>
    </row>
    <row r="2474" spans="12:63">
      <c r="L2474" s="3"/>
      <c r="BK2474" s="4" t="str">
        <f t="shared" si="37"/>
        <v/>
      </c>
    </row>
    <row r="2475" spans="12:63">
      <c r="L2475" s="3"/>
      <c r="BK2475" s="4" t="str">
        <f t="shared" si="37"/>
        <v/>
      </c>
    </row>
    <row r="2476" spans="12:63">
      <c r="L2476" s="3"/>
      <c r="BK2476" s="4" t="str">
        <f t="shared" si="37"/>
        <v/>
      </c>
    </row>
    <row r="2477" spans="12:63">
      <c r="L2477" s="3"/>
      <c r="BK2477" s="4" t="str">
        <f t="shared" si="37"/>
        <v/>
      </c>
    </row>
    <row r="2478" spans="12:63">
      <c r="L2478" s="3"/>
      <c r="BK2478" s="4" t="str">
        <f t="shared" si="37"/>
        <v/>
      </c>
    </row>
    <row r="2479" spans="12:63">
      <c r="L2479" s="3"/>
      <c r="BK2479" s="4" t="str">
        <f t="shared" si="37"/>
        <v/>
      </c>
    </row>
    <row r="2480" spans="12:63">
      <c r="L2480" s="3"/>
      <c r="BK2480" s="4" t="str">
        <f t="shared" si="37"/>
        <v/>
      </c>
    </row>
    <row r="2481" spans="12:63">
      <c r="L2481" s="3"/>
      <c r="BK2481" s="4" t="str">
        <f t="shared" si="37"/>
        <v/>
      </c>
    </row>
    <row r="2482" spans="12:63">
      <c r="L2482" s="3"/>
      <c r="BK2482" s="4" t="str">
        <f t="shared" si="37"/>
        <v/>
      </c>
    </row>
    <row r="2483" spans="12:63">
      <c r="L2483" s="3"/>
      <c r="BK2483" s="4" t="str">
        <f t="shared" si="37"/>
        <v/>
      </c>
    </row>
    <row r="2484" spans="12:63">
      <c r="L2484" s="3"/>
      <c r="BK2484" s="4" t="str">
        <f t="shared" si="37"/>
        <v/>
      </c>
    </row>
    <row r="2485" spans="12:63">
      <c r="L2485" s="3"/>
      <c r="BK2485" s="4" t="str">
        <f t="shared" si="37"/>
        <v/>
      </c>
    </row>
    <row r="2486" spans="12:63">
      <c r="L2486" s="3"/>
      <c r="BK2486" s="4" t="str">
        <f t="shared" si="37"/>
        <v/>
      </c>
    </row>
    <row r="2487" spans="12:63">
      <c r="L2487" s="3"/>
      <c r="BK2487" s="4" t="str">
        <f t="shared" si="37"/>
        <v/>
      </c>
    </row>
    <row r="2488" spans="12:63">
      <c r="L2488" s="3"/>
      <c r="BK2488" s="4" t="str">
        <f t="shared" si="37"/>
        <v/>
      </c>
    </row>
    <row r="2489" spans="12:63">
      <c r="L2489" s="3"/>
      <c r="BK2489" s="4" t="str">
        <f t="shared" si="37"/>
        <v/>
      </c>
    </row>
    <row r="2490" spans="12:63">
      <c r="L2490" s="3"/>
      <c r="BK2490" s="4" t="str">
        <f t="shared" si="37"/>
        <v/>
      </c>
    </row>
    <row r="2491" spans="12:63">
      <c r="L2491" s="3"/>
      <c r="BK2491" s="4" t="str">
        <f t="shared" si="37"/>
        <v/>
      </c>
    </row>
    <row r="2492" spans="12:63">
      <c r="L2492" s="3"/>
      <c r="BK2492" s="4" t="str">
        <f t="shared" si="37"/>
        <v/>
      </c>
    </row>
    <row r="2493" spans="12:63">
      <c r="L2493" s="3"/>
      <c r="BK2493" s="4" t="str">
        <f t="shared" si="37"/>
        <v/>
      </c>
    </row>
    <row r="2494" spans="12:63">
      <c r="L2494" s="3"/>
      <c r="BK2494" s="4" t="str">
        <f t="shared" si="37"/>
        <v/>
      </c>
    </row>
    <row r="2495" spans="12:63">
      <c r="L2495" s="3"/>
      <c r="BK2495" s="4" t="str">
        <f t="shared" si="37"/>
        <v/>
      </c>
    </row>
    <row r="2496" spans="12:63">
      <c r="L2496" s="3"/>
      <c r="BK2496" s="4" t="str">
        <f t="shared" si="37"/>
        <v/>
      </c>
    </row>
    <row r="2497" spans="12:63">
      <c r="L2497" s="3"/>
      <c r="BK2497" s="4" t="str">
        <f t="shared" si="37"/>
        <v/>
      </c>
    </row>
    <row r="2498" spans="12:63">
      <c r="L2498" s="3"/>
      <c r="BK2498" s="4" t="str">
        <f t="shared" si="37"/>
        <v/>
      </c>
    </row>
    <row r="2499" spans="12:63">
      <c r="L2499" s="3"/>
      <c r="BK2499" s="4" t="str">
        <f t="shared" si="37"/>
        <v/>
      </c>
    </row>
    <row r="2500" spans="12:63">
      <c r="L2500" s="3"/>
      <c r="BK2500" s="4" t="str">
        <f t="shared" si="37"/>
        <v/>
      </c>
    </row>
    <row r="2501" spans="12:63">
      <c r="L2501" s="3"/>
      <c r="BK2501" s="4" t="str">
        <f t="shared" si="37"/>
        <v/>
      </c>
    </row>
    <row r="2502" spans="12:63">
      <c r="L2502" s="3"/>
      <c r="BK2502" s="4" t="str">
        <f t="shared" si="37"/>
        <v/>
      </c>
    </row>
    <row r="2503" spans="12:63">
      <c r="L2503" s="3"/>
      <c r="BK2503" s="4" t="str">
        <f t="shared" si="37"/>
        <v/>
      </c>
    </row>
    <row r="2504" spans="12:63">
      <c r="L2504" s="3"/>
      <c r="BK2504" s="4" t="str">
        <f t="shared" si="37"/>
        <v/>
      </c>
    </row>
    <row r="2505" spans="12:63">
      <c r="L2505" s="3"/>
      <c r="BK2505" s="4" t="str">
        <f t="shared" si="37"/>
        <v/>
      </c>
    </row>
    <row r="2506" spans="12:63">
      <c r="L2506" s="3"/>
      <c r="BK2506" s="4" t="str">
        <f t="shared" si="37"/>
        <v/>
      </c>
    </row>
    <row r="2507" spans="12:63">
      <c r="L2507" s="3"/>
      <c r="BK2507" s="4" t="str">
        <f t="shared" si="37"/>
        <v/>
      </c>
    </row>
    <row r="2508" spans="12:63">
      <c r="L2508" s="3"/>
      <c r="BK2508" s="4" t="str">
        <f t="shared" si="37"/>
        <v/>
      </c>
    </row>
    <row r="2509" spans="12:63">
      <c r="L2509" s="3"/>
      <c r="BK2509" s="4" t="str">
        <f t="shared" si="37"/>
        <v/>
      </c>
    </row>
    <row r="2510" spans="12:63">
      <c r="L2510" s="3"/>
      <c r="BK2510" s="4" t="str">
        <f t="shared" si="37"/>
        <v/>
      </c>
    </row>
    <row r="2511" spans="12:63">
      <c r="L2511" s="3"/>
      <c r="BK2511" s="4" t="str">
        <f t="shared" si="37"/>
        <v/>
      </c>
    </row>
    <row r="2512" spans="12:63">
      <c r="L2512" s="3"/>
      <c r="BK2512" s="4" t="str">
        <f t="shared" si="37"/>
        <v/>
      </c>
    </row>
    <row r="2513" spans="12:63">
      <c r="L2513" s="3"/>
      <c r="BK2513" s="4" t="str">
        <f t="shared" si="37"/>
        <v/>
      </c>
    </row>
    <row r="2514" spans="12:63">
      <c r="L2514" s="3"/>
      <c r="BK2514" s="4" t="str">
        <f t="shared" si="37"/>
        <v/>
      </c>
    </row>
    <row r="2515" spans="12:63">
      <c r="L2515" s="3"/>
      <c r="BK2515" s="4" t="str">
        <f t="shared" si="37"/>
        <v/>
      </c>
    </row>
    <row r="2516" spans="12:63">
      <c r="L2516" s="3"/>
      <c r="BK2516" s="4" t="str">
        <f t="shared" si="37"/>
        <v/>
      </c>
    </row>
    <row r="2517" spans="12:63">
      <c r="L2517" s="3"/>
      <c r="BK2517" s="4" t="str">
        <f t="shared" si="37"/>
        <v/>
      </c>
    </row>
    <row r="2518" spans="12:63">
      <c r="L2518" s="3"/>
      <c r="BK2518" s="4" t="str">
        <f t="shared" si="37"/>
        <v/>
      </c>
    </row>
    <row r="2519" spans="12:63">
      <c r="L2519" s="3"/>
      <c r="BK2519" s="4" t="str">
        <f t="shared" si="37"/>
        <v/>
      </c>
    </row>
    <row r="2520" spans="12:63">
      <c r="L2520" s="3"/>
      <c r="BK2520" s="4" t="str">
        <f t="shared" si="37"/>
        <v/>
      </c>
    </row>
    <row r="2521" spans="12:63">
      <c r="L2521" s="3"/>
      <c r="BK2521" s="4" t="str">
        <f t="shared" si="37"/>
        <v/>
      </c>
    </row>
    <row r="2522" spans="12:63">
      <c r="L2522" s="3"/>
      <c r="BK2522" s="4" t="str">
        <f t="shared" si="37"/>
        <v/>
      </c>
    </row>
    <row r="2523" spans="12:63">
      <c r="L2523" s="3"/>
      <c r="BK2523" s="4" t="str">
        <f t="shared" si="37"/>
        <v/>
      </c>
    </row>
    <row r="2524" spans="12:63">
      <c r="L2524" s="3"/>
      <c r="BK2524" s="4" t="str">
        <f t="shared" si="37"/>
        <v/>
      </c>
    </row>
    <row r="2525" spans="12:63">
      <c r="L2525" s="3"/>
      <c r="BK2525" s="4" t="str">
        <f t="shared" si="37"/>
        <v/>
      </c>
    </row>
    <row r="2526" spans="12:63">
      <c r="L2526" s="3"/>
      <c r="BK2526" s="4" t="str">
        <f t="shared" si="37"/>
        <v/>
      </c>
    </row>
    <row r="2527" spans="12:63">
      <c r="L2527" s="3"/>
      <c r="BK2527" s="4" t="str">
        <f t="shared" si="37"/>
        <v/>
      </c>
    </row>
    <row r="2528" spans="12:63">
      <c r="L2528" s="3"/>
      <c r="BK2528" s="4" t="str">
        <f t="shared" ref="BK2528:BK2591" si="38">CONCATENATE(A2528,B2528)</f>
        <v/>
      </c>
    </row>
    <row r="2529" spans="12:63">
      <c r="L2529" s="3"/>
      <c r="BK2529" s="4" t="str">
        <f t="shared" si="38"/>
        <v/>
      </c>
    </row>
    <row r="2530" spans="12:63">
      <c r="L2530" s="3"/>
      <c r="BK2530" s="4" t="str">
        <f t="shared" si="38"/>
        <v/>
      </c>
    </row>
    <row r="2531" spans="12:63">
      <c r="L2531" s="3"/>
      <c r="BK2531" s="4" t="str">
        <f t="shared" si="38"/>
        <v/>
      </c>
    </row>
    <row r="2532" spans="12:63">
      <c r="L2532" s="3"/>
      <c r="BK2532" s="4" t="str">
        <f t="shared" si="38"/>
        <v/>
      </c>
    </row>
    <row r="2533" spans="12:63">
      <c r="L2533" s="3"/>
      <c r="BK2533" s="4" t="str">
        <f t="shared" si="38"/>
        <v/>
      </c>
    </row>
    <row r="2534" spans="12:63">
      <c r="L2534" s="3"/>
      <c r="BK2534" s="4" t="str">
        <f t="shared" si="38"/>
        <v/>
      </c>
    </row>
    <row r="2535" spans="12:63">
      <c r="L2535" s="3"/>
      <c r="BK2535" s="4" t="str">
        <f t="shared" si="38"/>
        <v/>
      </c>
    </row>
    <row r="2536" spans="12:63">
      <c r="L2536" s="3"/>
      <c r="BK2536" s="4" t="str">
        <f t="shared" si="38"/>
        <v/>
      </c>
    </row>
    <row r="2537" spans="12:63">
      <c r="L2537" s="3"/>
      <c r="BK2537" s="4" t="str">
        <f t="shared" si="38"/>
        <v/>
      </c>
    </row>
    <row r="2538" spans="12:63">
      <c r="L2538" s="3"/>
      <c r="BK2538" s="4" t="str">
        <f t="shared" si="38"/>
        <v/>
      </c>
    </row>
    <row r="2539" spans="12:63">
      <c r="L2539" s="3"/>
      <c r="BK2539" s="4" t="str">
        <f t="shared" si="38"/>
        <v/>
      </c>
    </row>
    <row r="2540" spans="12:63">
      <c r="L2540" s="3"/>
      <c r="BK2540" s="4" t="str">
        <f t="shared" si="38"/>
        <v/>
      </c>
    </row>
    <row r="2541" spans="12:63">
      <c r="L2541" s="3"/>
      <c r="BK2541" s="4" t="str">
        <f t="shared" si="38"/>
        <v/>
      </c>
    </row>
    <row r="2542" spans="12:63">
      <c r="L2542" s="3"/>
      <c r="BK2542" s="4" t="str">
        <f t="shared" si="38"/>
        <v/>
      </c>
    </row>
    <row r="2543" spans="12:63">
      <c r="L2543" s="3"/>
      <c r="BK2543" s="4" t="str">
        <f t="shared" si="38"/>
        <v/>
      </c>
    </row>
    <row r="2544" spans="12:63">
      <c r="L2544" s="3"/>
      <c r="BK2544" s="4" t="str">
        <f t="shared" si="38"/>
        <v/>
      </c>
    </row>
    <row r="2545" spans="12:63">
      <c r="L2545" s="3"/>
      <c r="BK2545" s="4" t="str">
        <f t="shared" si="38"/>
        <v/>
      </c>
    </row>
    <row r="2546" spans="12:63">
      <c r="L2546" s="3"/>
      <c r="BK2546" s="4" t="str">
        <f t="shared" si="38"/>
        <v/>
      </c>
    </row>
    <row r="2547" spans="12:63">
      <c r="L2547" s="3"/>
      <c r="BK2547" s="4" t="str">
        <f t="shared" si="38"/>
        <v/>
      </c>
    </row>
    <row r="2548" spans="12:63">
      <c r="L2548" s="3"/>
      <c r="BK2548" s="4" t="str">
        <f t="shared" si="38"/>
        <v/>
      </c>
    </row>
    <row r="2549" spans="12:63">
      <c r="L2549" s="3"/>
      <c r="BK2549" s="4" t="str">
        <f t="shared" si="38"/>
        <v/>
      </c>
    </row>
    <row r="2550" spans="12:63">
      <c r="L2550" s="3"/>
      <c r="BK2550" s="4" t="str">
        <f t="shared" si="38"/>
        <v/>
      </c>
    </row>
    <row r="2551" spans="12:63">
      <c r="L2551" s="3"/>
      <c r="BK2551" s="4" t="str">
        <f t="shared" si="38"/>
        <v/>
      </c>
    </row>
    <row r="2552" spans="12:63">
      <c r="L2552" s="3"/>
      <c r="BK2552" s="4" t="str">
        <f t="shared" si="38"/>
        <v/>
      </c>
    </row>
    <row r="2553" spans="12:63">
      <c r="L2553" s="3"/>
      <c r="BK2553" s="4" t="str">
        <f t="shared" si="38"/>
        <v/>
      </c>
    </row>
    <row r="2554" spans="12:63">
      <c r="L2554" s="3"/>
      <c r="BK2554" s="4" t="str">
        <f t="shared" si="38"/>
        <v/>
      </c>
    </row>
    <row r="2555" spans="12:63">
      <c r="L2555" s="3"/>
      <c r="BK2555" s="4" t="str">
        <f t="shared" si="38"/>
        <v/>
      </c>
    </row>
    <row r="2556" spans="12:63">
      <c r="L2556" s="3"/>
      <c r="BK2556" s="4" t="str">
        <f t="shared" si="38"/>
        <v/>
      </c>
    </row>
    <row r="2557" spans="12:63">
      <c r="L2557" s="3"/>
      <c r="BK2557" s="4" t="str">
        <f t="shared" si="38"/>
        <v/>
      </c>
    </row>
    <row r="2558" spans="12:63">
      <c r="L2558" s="3"/>
      <c r="BK2558" s="4" t="str">
        <f t="shared" si="38"/>
        <v/>
      </c>
    </row>
    <row r="2559" spans="12:63">
      <c r="L2559" s="3"/>
      <c r="BK2559" s="4" t="str">
        <f t="shared" si="38"/>
        <v/>
      </c>
    </row>
    <row r="2560" spans="12:63">
      <c r="L2560" s="3"/>
      <c r="BK2560" s="4" t="str">
        <f t="shared" si="38"/>
        <v/>
      </c>
    </row>
    <row r="2561" spans="12:63">
      <c r="L2561" s="3"/>
      <c r="BK2561" s="4" t="str">
        <f t="shared" si="38"/>
        <v/>
      </c>
    </row>
    <row r="2562" spans="12:63">
      <c r="L2562" s="3"/>
      <c r="BK2562" s="4" t="str">
        <f t="shared" si="38"/>
        <v/>
      </c>
    </row>
    <row r="2563" spans="12:63">
      <c r="L2563" s="3"/>
      <c r="BK2563" s="4" t="str">
        <f t="shared" si="38"/>
        <v/>
      </c>
    </row>
    <row r="2564" spans="12:63">
      <c r="L2564" s="3"/>
      <c r="BK2564" s="4" t="str">
        <f t="shared" si="38"/>
        <v/>
      </c>
    </row>
    <row r="2565" spans="12:63">
      <c r="L2565" s="3"/>
      <c r="BK2565" s="4" t="str">
        <f t="shared" si="38"/>
        <v/>
      </c>
    </row>
    <row r="2566" spans="12:63">
      <c r="L2566" s="3"/>
      <c r="BK2566" s="4" t="str">
        <f t="shared" si="38"/>
        <v/>
      </c>
    </row>
    <row r="2567" spans="12:63">
      <c r="L2567" s="3"/>
      <c r="BK2567" s="4" t="str">
        <f t="shared" si="38"/>
        <v/>
      </c>
    </row>
    <row r="2568" spans="12:63">
      <c r="L2568" s="3"/>
      <c r="BK2568" s="4" t="str">
        <f t="shared" si="38"/>
        <v/>
      </c>
    </row>
    <row r="2569" spans="12:63">
      <c r="L2569" s="3"/>
      <c r="BK2569" s="4" t="str">
        <f t="shared" si="38"/>
        <v/>
      </c>
    </row>
    <row r="2570" spans="12:63">
      <c r="L2570" s="3"/>
      <c r="BK2570" s="4" t="str">
        <f t="shared" si="38"/>
        <v/>
      </c>
    </row>
    <row r="2571" spans="12:63">
      <c r="L2571" s="3"/>
      <c r="BK2571" s="4" t="str">
        <f t="shared" si="38"/>
        <v/>
      </c>
    </row>
    <row r="2572" spans="12:63">
      <c r="L2572" s="3"/>
      <c r="BK2572" s="4" t="str">
        <f t="shared" si="38"/>
        <v/>
      </c>
    </row>
    <row r="2573" spans="12:63">
      <c r="L2573" s="3"/>
      <c r="BK2573" s="4" t="str">
        <f t="shared" si="38"/>
        <v/>
      </c>
    </row>
    <row r="2574" spans="12:63">
      <c r="L2574" s="3"/>
      <c r="BK2574" s="4" t="str">
        <f t="shared" si="38"/>
        <v/>
      </c>
    </row>
    <row r="2575" spans="12:63">
      <c r="L2575" s="3"/>
      <c r="BK2575" s="4" t="str">
        <f t="shared" si="38"/>
        <v/>
      </c>
    </row>
    <row r="2576" spans="12:63">
      <c r="L2576" s="3"/>
      <c r="BK2576" s="4" t="str">
        <f t="shared" si="38"/>
        <v/>
      </c>
    </row>
    <row r="2577" spans="12:63">
      <c r="L2577" s="3"/>
      <c r="BK2577" s="4" t="str">
        <f t="shared" si="38"/>
        <v/>
      </c>
    </row>
    <row r="2578" spans="12:63">
      <c r="L2578" s="3"/>
      <c r="BK2578" s="4" t="str">
        <f t="shared" si="38"/>
        <v/>
      </c>
    </row>
    <row r="2579" spans="12:63">
      <c r="L2579" s="3"/>
      <c r="BK2579" s="4" t="str">
        <f t="shared" si="38"/>
        <v/>
      </c>
    </row>
    <row r="2580" spans="12:63">
      <c r="L2580" s="3"/>
      <c r="BK2580" s="4" t="str">
        <f t="shared" si="38"/>
        <v/>
      </c>
    </row>
    <row r="2581" spans="12:63">
      <c r="L2581" s="3"/>
      <c r="BK2581" s="4" t="str">
        <f t="shared" si="38"/>
        <v/>
      </c>
    </row>
    <row r="2582" spans="12:63">
      <c r="L2582" s="3"/>
      <c r="BK2582" s="4" t="str">
        <f t="shared" si="38"/>
        <v/>
      </c>
    </row>
    <row r="2583" spans="12:63">
      <c r="L2583" s="3"/>
      <c r="BK2583" s="4" t="str">
        <f t="shared" si="38"/>
        <v/>
      </c>
    </row>
    <row r="2584" spans="12:63">
      <c r="L2584" s="3"/>
      <c r="BK2584" s="4" t="str">
        <f t="shared" si="38"/>
        <v/>
      </c>
    </row>
    <row r="2585" spans="12:63">
      <c r="L2585" s="3"/>
      <c r="BK2585" s="4" t="str">
        <f t="shared" si="38"/>
        <v/>
      </c>
    </row>
    <row r="2586" spans="12:63">
      <c r="L2586" s="3"/>
      <c r="BK2586" s="4" t="str">
        <f t="shared" si="38"/>
        <v/>
      </c>
    </row>
    <row r="2587" spans="12:63">
      <c r="L2587" s="3"/>
      <c r="BK2587" s="4" t="str">
        <f t="shared" si="38"/>
        <v/>
      </c>
    </row>
    <row r="2588" spans="12:63">
      <c r="L2588" s="3"/>
      <c r="BK2588" s="4" t="str">
        <f t="shared" si="38"/>
        <v/>
      </c>
    </row>
    <row r="2589" spans="12:63">
      <c r="L2589" s="3"/>
      <c r="BK2589" s="4" t="str">
        <f t="shared" si="38"/>
        <v/>
      </c>
    </row>
    <row r="2590" spans="12:63">
      <c r="L2590" s="3"/>
      <c r="BK2590" s="4" t="str">
        <f t="shared" si="38"/>
        <v/>
      </c>
    </row>
    <row r="2591" spans="12:63">
      <c r="L2591" s="3"/>
      <c r="BK2591" s="4" t="str">
        <f t="shared" si="38"/>
        <v/>
      </c>
    </row>
    <row r="2592" spans="12:63">
      <c r="L2592" s="3"/>
      <c r="BK2592" s="4" t="str">
        <f t="shared" ref="BK2592:BK2655" si="39">CONCATENATE(A2592,B2592)</f>
        <v/>
      </c>
    </row>
    <row r="2593" spans="12:63">
      <c r="L2593" s="3"/>
      <c r="BK2593" s="4" t="str">
        <f t="shared" si="39"/>
        <v/>
      </c>
    </row>
    <row r="2594" spans="12:63">
      <c r="L2594" s="3"/>
      <c r="BK2594" s="4" t="str">
        <f t="shared" si="39"/>
        <v/>
      </c>
    </row>
    <row r="2595" spans="12:63">
      <c r="L2595" s="3"/>
      <c r="BK2595" s="4" t="str">
        <f t="shared" si="39"/>
        <v/>
      </c>
    </row>
    <row r="2596" spans="12:63">
      <c r="L2596" s="3"/>
      <c r="BK2596" s="4" t="str">
        <f t="shared" si="39"/>
        <v/>
      </c>
    </row>
    <row r="2597" spans="12:63">
      <c r="L2597" s="3"/>
      <c r="BK2597" s="4" t="str">
        <f t="shared" si="39"/>
        <v/>
      </c>
    </row>
    <row r="2598" spans="12:63">
      <c r="L2598" s="3"/>
      <c r="BK2598" s="4" t="str">
        <f t="shared" si="39"/>
        <v/>
      </c>
    </row>
    <row r="2599" spans="12:63">
      <c r="L2599" s="3"/>
      <c r="BK2599" s="4" t="str">
        <f t="shared" si="39"/>
        <v/>
      </c>
    </row>
    <row r="2600" spans="12:63">
      <c r="L2600" s="3"/>
      <c r="BK2600" s="4" t="str">
        <f t="shared" si="39"/>
        <v/>
      </c>
    </row>
    <row r="2601" spans="12:63">
      <c r="L2601" s="3"/>
      <c r="BK2601" s="4" t="str">
        <f t="shared" si="39"/>
        <v/>
      </c>
    </row>
    <row r="2602" spans="12:63">
      <c r="L2602" s="3"/>
      <c r="BK2602" s="4" t="str">
        <f t="shared" si="39"/>
        <v/>
      </c>
    </row>
    <row r="2603" spans="12:63">
      <c r="L2603" s="3"/>
      <c r="BK2603" s="4" t="str">
        <f t="shared" si="39"/>
        <v/>
      </c>
    </row>
    <row r="2604" spans="12:63">
      <c r="L2604" s="3"/>
      <c r="BK2604" s="4" t="str">
        <f t="shared" si="39"/>
        <v/>
      </c>
    </row>
    <row r="2605" spans="12:63">
      <c r="L2605" s="3"/>
      <c r="BK2605" s="4" t="str">
        <f t="shared" si="39"/>
        <v/>
      </c>
    </row>
    <row r="2606" spans="12:63">
      <c r="L2606" s="3"/>
      <c r="BK2606" s="4" t="str">
        <f t="shared" si="39"/>
        <v/>
      </c>
    </row>
    <row r="2607" spans="12:63">
      <c r="L2607" s="3"/>
      <c r="BK2607" s="4" t="str">
        <f t="shared" si="39"/>
        <v/>
      </c>
    </row>
    <row r="2608" spans="12:63">
      <c r="L2608" s="3"/>
      <c r="BK2608" s="4" t="str">
        <f t="shared" si="39"/>
        <v/>
      </c>
    </row>
    <row r="2609" spans="12:63">
      <c r="L2609" s="3"/>
      <c r="BK2609" s="4" t="str">
        <f t="shared" si="39"/>
        <v/>
      </c>
    </row>
    <row r="2610" spans="12:63">
      <c r="L2610" s="3"/>
      <c r="BK2610" s="4" t="str">
        <f t="shared" si="39"/>
        <v/>
      </c>
    </row>
    <row r="2611" spans="12:63">
      <c r="L2611" s="3"/>
      <c r="BK2611" s="4" t="str">
        <f t="shared" si="39"/>
        <v/>
      </c>
    </row>
    <row r="2612" spans="12:63">
      <c r="L2612" s="3"/>
      <c r="BK2612" s="4" t="str">
        <f t="shared" si="39"/>
        <v/>
      </c>
    </row>
    <row r="2613" spans="12:63">
      <c r="L2613" s="3"/>
      <c r="BK2613" s="4" t="str">
        <f t="shared" si="39"/>
        <v/>
      </c>
    </row>
    <row r="2614" spans="12:63">
      <c r="L2614" s="3"/>
      <c r="BK2614" s="4" t="str">
        <f t="shared" si="39"/>
        <v/>
      </c>
    </row>
    <row r="2615" spans="12:63">
      <c r="L2615" s="3"/>
      <c r="BK2615" s="4" t="str">
        <f t="shared" si="39"/>
        <v/>
      </c>
    </row>
    <row r="2616" spans="12:63">
      <c r="L2616" s="3"/>
      <c r="BK2616" s="4" t="str">
        <f t="shared" si="39"/>
        <v/>
      </c>
    </row>
    <row r="2617" spans="12:63">
      <c r="L2617" s="3"/>
      <c r="BK2617" s="4" t="str">
        <f t="shared" si="39"/>
        <v/>
      </c>
    </row>
    <row r="2618" spans="12:63">
      <c r="L2618" s="3"/>
      <c r="BK2618" s="4" t="str">
        <f t="shared" si="39"/>
        <v/>
      </c>
    </row>
    <row r="2619" spans="12:63">
      <c r="L2619" s="3"/>
      <c r="BK2619" s="4" t="str">
        <f t="shared" si="39"/>
        <v/>
      </c>
    </row>
    <row r="2620" spans="12:63">
      <c r="L2620" s="3"/>
      <c r="BK2620" s="4" t="str">
        <f t="shared" si="39"/>
        <v/>
      </c>
    </row>
    <row r="2621" spans="12:63">
      <c r="L2621" s="3"/>
      <c r="BK2621" s="4" t="str">
        <f t="shared" si="39"/>
        <v/>
      </c>
    </row>
    <row r="2622" spans="12:63">
      <c r="L2622" s="3"/>
      <c r="BK2622" s="4" t="str">
        <f t="shared" si="39"/>
        <v/>
      </c>
    </row>
    <row r="2623" spans="12:63">
      <c r="L2623" s="3"/>
      <c r="BK2623" s="4" t="str">
        <f t="shared" si="39"/>
        <v/>
      </c>
    </row>
    <row r="2624" spans="12:63">
      <c r="L2624" s="3"/>
      <c r="BK2624" s="4" t="str">
        <f t="shared" si="39"/>
        <v/>
      </c>
    </row>
    <row r="2625" spans="12:63">
      <c r="L2625" s="3"/>
      <c r="BK2625" s="4" t="str">
        <f t="shared" si="39"/>
        <v/>
      </c>
    </row>
    <row r="2626" spans="12:63">
      <c r="L2626" s="3"/>
      <c r="BK2626" s="4" t="str">
        <f t="shared" si="39"/>
        <v/>
      </c>
    </row>
    <row r="2627" spans="12:63">
      <c r="L2627" s="3"/>
      <c r="BK2627" s="4" t="str">
        <f t="shared" si="39"/>
        <v/>
      </c>
    </row>
    <row r="2628" spans="12:63">
      <c r="L2628" s="3"/>
      <c r="BK2628" s="4" t="str">
        <f t="shared" si="39"/>
        <v/>
      </c>
    </row>
    <row r="2629" spans="12:63">
      <c r="L2629" s="3"/>
      <c r="BK2629" s="4" t="str">
        <f t="shared" si="39"/>
        <v/>
      </c>
    </row>
    <row r="2630" spans="12:63">
      <c r="L2630" s="3"/>
      <c r="BK2630" s="4" t="str">
        <f t="shared" si="39"/>
        <v/>
      </c>
    </row>
    <row r="2631" spans="12:63">
      <c r="L2631" s="3"/>
      <c r="BK2631" s="4" t="str">
        <f t="shared" si="39"/>
        <v/>
      </c>
    </row>
    <row r="2632" spans="12:63">
      <c r="L2632" s="3"/>
      <c r="BK2632" s="4" t="str">
        <f t="shared" si="39"/>
        <v/>
      </c>
    </row>
    <row r="2633" spans="12:63">
      <c r="L2633" s="3"/>
      <c r="BK2633" s="4" t="str">
        <f t="shared" si="39"/>
        <v/>
      </c>
    </row>
    <row r="2634" spans="12:63">
      <c r="L2634" s="3"/>
      <c r="BK2634" s="4" t="str">
        <f t="shared" si="39"/>
        <v/>
      </c>
    </row>
    <row r="2635" spans="12:63">
      <c r="L2635" s="3"/>
      <c r="BK2635" s="4" t="str">
        <f t="shared" si="39"/>
        <v/>
      </c>
    </row>
    <row r="2636" spans="12:63">
      <c r="L2636" s="3"/>
      <c r="BK2636" s="4" t="str">
        <f t="shared" si="39"/>
        <v/>
      </c>
    </row>
    <row r="2637" spans="12:63">
      <c r="L2637" s="3"/>
      <c r="BK2637" s="4" t="str">
        <f t="shared" si="39"/>
        <v/>
      </c>
    </row>
    <row r="2638" spans="12:63">
      <c r="L2638" s="3"/>
      <c r="BK2638" s="4" t="str">
        <f t="shared" si="39"/>
        <v/>
      </c>
    </row>
    <row r="2639" spans="12:63">
      <c r="L2639" s="3"/>
      <c r="BK2639" s="4" t="str">
        <f t="shared" si="39"/>
        <v/>
      </c>
    </row>
    <row r="2640" spans="12:63">
      <c r="L2640" s="3"/>
      <c r="BK2640" s="4" t="str">
        <f t="shared" si="39"/>
        <v/>
      </c>
    </row>
    <row r="2641" spans="12:63">
      <c r="L2641" s="3"/>
      <c r="BK2641" s="4" t="str">
        <f t="shared" si="39"/>
        <v/>
      </c>
    </row>
    <row r="2642" spans="12:63">
      <c r="L2642" s="3"/>
      <c r="BK2642" s="4" t="str">
        <f t="shared" si="39"/>
        <v/>
      </c>
    </row>
    <row r="2643" spans="12:63">
      <c r="L2643" s="3"/>
      <c r="BK2643" s="4" t="str">
        <f t="shared" si="39"/>
        <v/>
      </c>
    </row>
    <row r="2644" spans="12:63">
      <c r="L2644" s="3"/>
      <c r="BK2644" s="4" t="str">
        <f t="shared" si="39"/>
        <v/>
      </c>
    </row>
    <row r="2645" spans="12:63">
      <c r="L2645" s="3"/>
      <c r="BK2645" s="4" t="str">
        <f t="shared" si="39"/>
        <v/>
      </c>
    </row>
    <row r="2646" spans="12:63">
      <c r="L2646" s="3"/>
      <c r="BK2646" s="4" t="str">
        <f t="shared" si="39"/>
        <v/>
      </c>
    </row>
    <row r="2647" spans="12:63">
      <c r="L2647" s="3"/>
      <c r="BK2647" s="4" t="str">
        <f t="shared" si="39"/>
        <v/>
      </c>
    </row>
    <row r="2648" spans="12:63">
      <c r="L2648" s="3"/>
      <c r="BK2648" s="4" t="str">
        <f t="shared" si="39"/>
        <v/>
      </c>
    </row>
    <row r="2649" spans="12:63">
      <c r="L2649" s="3"/>
      <c r="BK2649" s="4" t="str">
        <f t="shared" si="39"/>
        <v/>
      </c>
    </row>
    <row r="2650" spans="12:63">
      <c r="L2650" s="3"/>
      <c r="BK2650" s="4" t="str">
        <f t="shared" si="39"/>
        <v/>
      </c>
    </row>
    <row r="2651" spans="12:63">
      <c r="L2651" s="3"/>
      <c r="BK2651" s="4" t="str">
        <f t="shared" si="39"/>
        <v/>
      </c>
    </row>
    <row r="2652" spans="12:63">
      <c r="L2652" s="3"/>
      <c r="BK2652" s="4" t="str">
        <f t="shared" si="39"/>
        <v/>
      </c>
    </row>
    <row r="2653" spans="12:63">
      <c r="L2653" s="3"/>
      <c r="BK2653" s="4" t="str">
        <f t="shared" si="39"/>
        <v/>
      </c>
    </row>
    <row r="2654" spans="12:63">
      <c r="L2654" s="3"/>
      <c r="BK2654" s="4" t="str">
        <f t="shared" si="39"/>
        <v/>
      </c>
    </row>
    <row r="2655" spans="12:63">
      <c r="L2655" s="3"/>
      <c r="BK2655" s="4" t="str">
        <f t="shared" si="39"/>
        <v/>
      </c>
    </row>
    <row r="2656" spans="12:63">
      <c r="L2656" s="3"/>
      <c r="BK2656" s="4" t="str">
        <f t="shared" ref="BK2656:BK2719" si="40">CONCATENATE(A2656,B2656)</f>
        <v/>
      </c>
    </row>
    <row r="2657" spans="12:63">
      <c r="L2657" s="3"/>
      <c r="BK2657" s="4" t="str">
        <f t="shared" si="40"/>
        <v/>
      </c>
    </row>
    <row r="2658" spans="12:63">
      <c r="L2658" s="3"/>
      <c r="BK2658" s="4" t="str">
        <f t="shared" si="40"/>
        <v/>
      </c>
    </row>
    <row r="2659" spans="12:63">
      <c r="L2659" s="3"/>
      <c r="BK2659" s="4" t="str">
        <f t="shared" si="40"/>
        <v/>
      </c>
    </row>
    <row r="2660" spans="12:63">
      <c r="L2660" s="3"/>
      <c r="BK2660" s="4" t="str">
        <f t="shared" si="40"/>
        <v/>
      </c>
    </row>
    <row r="2661" spans="12:63">
      <c r="L2661" s="3"/>
      <c r="BK2661" s="4" t="str">
        <f t="shared" si="40"/>
        <v/>
      </c>
    </row>
    <row r="2662" spans="12:63">
      <c r="L2662" s="3"/>
      <c r="BK2662" s="4" t="str">
        <f t="shared" si="40"/>
        <v/>
      </c>
    </row>
    <row r="2663" spans="12:63">
      <c r="L2663" s="3"/>
      <c r="BK2663" s="4" t="str">
        <f t="shared" si="40"/>
        <v/>
      </c>
    </row>
    <row r="2664" spans="12:63">
      <c r="L2664" s="3"/>
      <c r="BK2664" s="4" t="str">
        <f t="shared" si="40"/>
        <v/>
      </c>
    </row>
    <row r="2665" spans="12:63">
      <c r="L2665" s="3"/>
      <c r="BK2665" s="4" t="str">
        <f t="shared" si="40"/>
        <v/>
      </c>
    </row>
    <row r="2666" spans="12:63">
      <c r="L2666" s="3"/>
      <c r="BK2666" s="4" t="str">
        <f t="shared" si="40"/>
        <v/>
      </c>
    </row>
    <row r="2667" spans="12:63">
      <c r="L2667" s="3"/>
      <c r="BK2667" s="4" t="str">
        <f t="shared" si="40"/>
        <v/>
      </c>
    </row>
    <row r="2668" spans="12:63">
      <c r="L2668" s="3"/>
      <c r="BK2668" s="4" t="str">
        <f t="shared" si="40"/>
        <v/>
      </c>
    </row>
    <row r="2669" spans="12:63">
      <c r="L2669" s="3"/>
      <c r="BK2669" s="4" t="str">
        <f t="shared" si="40"/>
        <v/>
      </c>
    </row>
    <row r="2670" spans="12:63">
      <c r="L2670" s="3"/>
      <c r="BK2670" s="4" t="str">
        <f t="shared" si="40"/>
        <v/>
      </c>
    </row>
    <row r="2671" spans="12:63">
      <c r="L2671" s="3"/>
      <c r="BK2671" s="4" t="str">
        <f t="shared" si="40"/>
        <v/>
      </c>
    </row>
    <row r="2672" spans="12:63">
      <c r="L2672" s="3"/>
      <c r="BK2672" s="4" t="str">
        <f t="shared" si="40"/>
        <v/>
      </c>
    </row>
    <row r="2673" spans="12:63">
      <c r="L2673" s="3"/>
      <c r="BK2673" s="4" t="str">
        <f t="shared" si="40"/>
        <v/>
      </c>
    </row>
    <row r="2674" spans="12:63">
      <c r="L2674" s="3"/>
      <c r="BK2674" s="4" t="str">
        <f t="shared" si="40"/>
        <v/>
      </c>
    </row>
    <row r="2675" spans="12:63">
      <c r="L2675" s="3"/>
      <c r="BK2675" s="4" t="str">
        <f t="shared" si="40"/>
        <v/>
      </c>
    </row>
    <row r="2676" spans="12:63">
      <c r="L2676" s="3"/>
      <c r="BK2676" s="4" t="str">
        <f t="shared" si="40"/>
        <v/>
      </c>
    </row>
    <row r="2677" spans="12:63">
      <c r="L2677" s="3"/>
      <c r="BK2677" s="4" t="str">
        <f t="shared" si="40"/>
        <v/>
      </c>
    </row>
    <row r="2678" spans="12:63">
      <c r="L2678" s="3"/>
      <c r="BK2678" s="4" t="str">
        <f t="shared" si="40"/>
        <v/>
      </c>
    </row>
    <row r="2679" spans="12:63">
      <c r="L2679" s="3"/>
      <c r="BK2679" s="4" t="str">
        <f t="shared" si="40"/>
        <v/>
      </c>
    </row>
    <row r="2680" spans="12:63">
      <c r="L2680" s="3"/>
      <c r="BK2680" s="4" t="str">
        <f t="shared" si="40"/>
        <v/>
      </c>
    </row>
    <row r="2681" spans="12:63">
      <c r="L2681" s="3"/>
      <c r="BK2681" s="4" t="str">
        <f t="shared" si="40"/>
        <v/>
      </c>
    </row>
    <row r="2682" spans="12:63">
      <c r="L2682" s="3"/>
      <c r="BK2682" s="4" t="str">
        <f t="shared" si="40"/>
        <v/>
      </c>
    </row>
    <row r="2683" spans="12:63">
      <c r="L2683" s="3"/>
      <c r="BK2683" s="4" t="str">
        <f t="shared" si="40"/>
        <v/>
      </c>
    </row>
    <row r="2684" spans="12:63">
      <c r="L2684" s="3"/>
      <c r="BK2684" s="4" t="str">
        <f t="shared" si="40"/>
        <v/>
      </c>
    </row>
    <row r="2685" spans="12:63">
      <c r="L2685" s="3"/>
      <c r="BK2685" s="4" t="str">
        <f t="shared" si="40"/>
        <v/>
      </c>
    </row>
    <row r="2686" spans="12:63">
      <c r="L2686" s="3"/>
      <c r="BK2686" s="4" t="str">
        <f t="shared" si="40"/>
        <v/>
      </c>
    </row>
    <row r="2687" spans="12:63">
      <c r="L2687" s="3"/>
      <c r="BK2687" s="4" t="str">
        <f t="shared" si="40"/>
        <v/>
      </c>
    </row>
    <row r="2688" spans="12:63">
      <c r="L2688" s="3"/>
      <c r="BK2688" s="4" t="str">
        <f t="shared" si="40"/>
        <v/>
      </c>
    </row>
    <row r="2689" spans="12:63">
      <c r="L2689" s="3"/>
      <c r="BK2689" s="4" t="str">
        <f t="shared" si="40"/>
        <v/>
      </c>
    </row>
    <row r="2690" spans="12:63">
      <c r="L2690" s="3"/>
      <c r="BK2690" s="4" t="str">
        <f t="shared" si="40"/>
        <v/>
      </c>
    </row>
    <row r="2691" spans="12:63">
      <c r="L2691" s="3"/>
      <c r="BK2691" s="4" t="str">
        <f t="shared" si="40"/>
        <v/>
      </c>
    </row>
    <row r="2692" spans="12:63">
      <c r="L2692" s="3"/>
      <c r="BK2692" s="4" t="str">
        <f t="shared" si="40"/>
        <v/>
      </c>
    </row>
    <row r="2693" spans="12:63">
      <c r="L2693" s="3"/>
      <c r="BK2693" s="4" t="str">
        <f t="shared" si="40"/>
        <v/>
      </c>
    </row>
    <row r="2694" spans="12:63">
      <c r="L2694" s="3"/>
      <c r="BK2694" s="4" t="str">
        <f t="shared" si="40"/>
        <v/>
      </c>
    </row>
    <row r="2695" spans="12:63">
      <c r="L2695" s="3"/>
      <c r="BK2695" s="4" t="str">
        <f t="shared" si="40"/>
        <v/>
      </c>
    </row>
    <row r="2696" spans="12:63">
      <c r="L2696" s="3"/>
      <c r="BK2696" s="4" t="str">
        <f t="shared" si="40"/>
        <v/>
      </c>
    </row>
    <row r="2697" spans="12:63">
      <c r="L2697" s="3"/>
      <c r="BK2697" s="4" t="str">
        <f t="shared" si="40"/>
        <v/>
      </c>
    </row>
    <row r="2698" spans="12:63">
      <c r="L2698" s="3"/>
      <c r="BK2698" s="4" t="str">
        <f t="shared" si="40"/>
        <v/>
      </c>
    </row>
    <row r="2699" spans="12:63">
      <c r="L2699" s="3"/>
      <c r="BK2699" s="4" t="str">
        <f t="shared" si="40"/>
        <v/>
      </c>
    </row>
    <row r="2700" spans="12:63">
      <c r="L2700" s="3"/>
      <c r="BK2700" s="4" t="str">
        <f t="shared" si="40"/>
        <v/>
      </c>
    </row>
    <row r="2701" spans="12:63">
      <c r="L2701" s="3"/>
      <c r="BK2701" s="4" t="str">
        <f t="shared" si="40"/>
        <v/>
      </c>
    </row>
    <row r="2702" spans="12:63">
      <c r="L2702" s="3"/>
      <c r="BK2702" s="4" t="str">
        <f t="shared" si="40"/>
        <v/>
      </c>
    </row>
    <row r="2703" spans="12:63">
      <c r="L2703" s="3"/>
      <c r="BK2703" s="4" t="str">
        <f t="shared" si="40"/>
        <v/>
      </c>
    </row>
    <row r="2704" spans="12:63">
      <c r="L2704" s="3"/>
      <c r="BK2704" s="4" t="str">
        <f t="shared" si="40"/>
        <v/>
      </c>
    </row>
    <row r="2705" spans="12:63">
      <c r="L2705" s="3"/>
      <c r="BK2705" s="4" t="str">
        <f t="shared" si="40"/>
        <v/>
      </c>
    </row>
    <row r="2706" spans="12:63">
      <c r="L2706" s="3"/>
      <c r="BK2706" s="4" t="str">
        <f t="shared" si="40"/>
        <v/>
      </c>
    </row>
    <row r="2707" spans="12:63">
      <c r="L2707" s="3"/>
      <c r="BK2707" s="4" t="str">
        <f t="shared" si="40"/>
        <v/>
      </c>
    </row>
    <row r="2708" spans="12:63">
      <c r="L2708" s="3"/>
      <c r="BK2708" s="4" t="str">
        <f t="shared" si="40"/>
        <v/>
      </c>
    </row>
    <row r="2709" spans="12:63">
      <c r="L2709" s="3"/>
      <c r="BK2709" s="4" t="str">
        <f t="shared" si="40"/>
        <v/>
      </c>
    </row>
    <row r="2710" spans="12:63">
      <c r="L2710" s="3"/>
      <c r="BK2710" s="4" t="str">
        <f t="shared" si="40"/>
        <v/>
      </c>
    </row>
    <row r="2711" spans="12:63">
      <c r="L2711" s="3"/>
      <c r="BK2711" s="4" t="str">
        <f t="shared" si="40"/>
        <v/>
      </c>
    </row>
    <row r="2712" spans="12:63">
      <c r="L2712" s="3"/>
      <c r="BK2712" s="4" t="str">
        <f t="shared" si="40"/>
        <v/>
      </c>
    </row>
    <row r="2713" spans="12:63">
      <c r="L2713" s="3"/>
      <c r="BK2713" s="4" t="str">
        <f t="shared" si="40"/>
        <v/>
      </c>
    </row>
    <row r="2714" spans="12:63">
      <c r="L2714" s="3"/>
      <c r="BK2714" s="4" t="str">
        <f t="shared" si="40"/>
        <v/>
      </c>
    </row>
    <row r="2715" spans="12:63">
      <c r="L2715" s="3"/>
      <c r="BK2715" s="4" t="str">
        <f t="shared" si="40"/>
        <v/>
      </c>
    </row>
    <row r="2716" spans="12:63">
      <c r="L2716" s="3"/>
      <c r="BK2716" s="4" t="str">
        <f t="shared" si="40"/>
        <v/>
      </c>
    </row>
    <row r="2717" spans="12:63">
      <c r="L2717" s="3"/>
      <c r="BK2717" s="4" t="str">
        <f t="shared" si="40"/>
        <v/>
      </c>
    </row>
    <row r="2718" spans="12:63">
      <c r="L2718" s="3"/>
      <c r="BK2718" s="4" t="str">
        <f t="shared" si="40"/>
        <v/>
      </c>
    </row>
    <row r="2719" spans="12:63">
      <c r="L2719" s="3"/>
      <c r="BK2719" s="4" t="str">
        <f t="shared" si="40"/>
        <v/>
      </c>
    </row>
    <row r="2720" spans="12:63">
      <c r="L2720" s="3"/>
      <c r="BK2720" s="4" t="str">
        <f t="shared" ref="BK2720:BK2783" si="41">CONCATENATE(A2720,B2720)</f>
        <v/>
      </c>
    </row>
    <row r="2721" spans="12:63">
      <c r="L2721" s="3"/>
      <c r="BK2721" s="4" t="str">
        <f t="shared" si="41"/>
        <v/>
      </c>
    </row>
    <row r="2722" spans="12:63">
      <c r="L2722" s="3"/>
      <c r="BK2722" s="4" t="str">
        <f t="shared" si="41"/>
        <v/>
      </c>
    </row>
    <row r="2723" spans="12:63">
      <c r="L2723" s="3"/>
      <c r="BK2723" s="4" t="str">
        <f t="shared" si="41"/>
        <v/>
      </c>
    </row>
    <row r="2724" spans="12:63">
      <c r="L2724" s="3"/>
      <c r="BK2724" s="4" t="str">
        <f t="shared" si="41"/>
        <v/>
      </c>
    </row>
    <row r="2725" spans="12:63">
      <c r="L2725" s="3"/>
      <c r="BK2725" s="4" t="str">
        <f t="shared" si="41"/>
        <v/>
      </c>
    </row>
    <row r="2726" spans="12:63">
      <c r="L2726" s="3"/>
      <c r="BK2726" s="4" t="str">
        <f t="shared" si="41"/>
        <v/>
      </c>
    </row>
    <row r="2727" spans="12:63">
      <c r="L2727" s="3"/>
      <c r="BK2727" s="4" t="str">
        <f t="shared" si="41"/>
        <v/>
      </c>
    </row>
    <row r="2728" spans="12:63">
      <c r="L2728" s="3"/>
      <c r="BK2728" s="4" t="str">
        <f t="shared" si="41"/>
        <v/>
      </c>
    </row>
    <row r="2729" spans="12:63">
      <c r="L2729" s="3"/>
      <c r="BK2729" s="4" t="str">
        <f t="shared" si="41"/>
        <v/>
      </c>
    </row>
    <row r="2730" spans="12:63">
      <c r="L2730" s="3"/>
      <c r="BK2730" s="4" t="str">
        <f t="shared" si="41"/>
        <v/>
      </c>
    </row>
    <row r="2731" spans="12:63">
      <c r="L2731" s="3"/>
      <c r="BK2731" s="4" t="str">
        <f t="shared" si="41"/>
        <v/>
      </c>
    </row>
    <row r="2732" spans="12:63">
      <c r="L2732" s="3"/>
      <c r="BK2732" s="4" t="str">
        <f t="shared" si="41"/>
        <v/>
      </c>
    </row>
    <row r="2733" spans="12:63">
      <c r="L2733" s="3"/>
      <c r="BK2733" s="4" t="str">
        <f t="shared" si="41"/>
        <v/>
      </c>
    </row>
    <row r="2734" spans="12:63">
      <c r="L2734" s="3"/>
      <c r="BK2734" s="4" t="str">
        <f t="shared" si="41"/>
        <v/>
      </c>
    </row>
    <row r="2735" spans="12:63">
      <c r="L2735" s="3"/>
      <c r="BK2735" s="4" t="str">
        <f t="shared" si="41"/>
        <v/>
      </c>
    </row>
    <row r="2736" spans="12:63">
      <c r="L2736" s="3"/>
      <c r="BK2736" s="4" t="str">
        <f t="shared" si="41"/>
        <v/>
      </c>
    </row>
    <row r="2737" spans="12:63">
      <c r="L2737" s="3"/>
      <c r="BK2737" s="4" t="str">
        <f t="shared" si="41"/>
        <v/>
      </c>
    </row>
    <row r="2738" spans="12:63">
      <c r="L2738" s="3"/>
      <c r="BK2738" s="4" t="str">
        <f t="shared" si="41"/>
        <v/>
      </c>
    </row>
    <row r="2739" spans="12:63">
      <c r="L2739" s="3"/>
      <c r="BK2739" s="4" t="str">
        <f t="shared" si="41"/>
        <v/>
      </c>
    </row>
    <row r="2740" spans="12:63">
      <c r="L2740" s="3"/>
      <c r="BK2740" s="4" t="str">
        <f t="shared" si="41"/>
        <v/>
      </c>
    </row>
    <row r="2741" spans="12:63">
      <c r="L2741" s="3"/>
      <c r="BK2741" s="4" t="str">
        <f t="shared" si="41"/>
        <v/>
      </c>
    </row>
    <row r="2742" spans="12:63">
      <c r="L2742" s="3"/>
      <c r="BK2742" s="4" t="str">
        <f t="shared" si="41"/>
        <v/>
      </c>
    </row>
    <row r="2743" spans="12:63">
      <c r="L2743" s="3"/>
      <c r="BK2743" s="4" t="str">
        <f t="shared" si="41"/>
        <v/>
      </c>
    </row>
    <row r="2744" spans="12:63">
      <c r="L2744" s="3"/>
      <c r="BK2744" s="4" t="str">
        <f t="shared" si="41"/>
        <v/>
      </c>
    </row>
    <row r="2745" spans="12:63">
      <c r="L2745" s="3"/>
      <c r="BK2745" s="4" t="str">
        <f t="shared" si="41"/>
        <v/>
      </c>
    </row>
    <row r="2746" spans="12:63">
      <c r="L2746" s="3"/>
      <c r="BK2746" s="4" t="str">
        <f t="shared" si="41"/>
        <v/>
      </c>
    </row>
    <row r="2747" spans="12:63">
      <c r="L2747" s="3"/>
      <c r="BK2747" s="4" t="str">
        <f t="shared" si="41"/>
        <v/>
      </c>
    </row>
    <row r="2748" spans="12:63">
      <c r="L2748" s="3"/>
      <c r="BK2748" s="4" t="str">
        <f t="shared" si="41"/>
        <v/>
      </c>
    </row>
    <row r="2749" spans="12:63">
      <c r="L2749" s="3"/>
      <c r="BK2749" s="4" t="str">
        <f t="shared" si="41"/>
        <v/>
      </c>
    </row>
    <row r="2750" spans="12:63">
      <c r="L2750" s="3"/>
      <c r="BK2750" s="4" t="str">
        <f t="shared" si="41"/>
        <v/>
      </c>
    </row>
    <row r="2751" spans="12:63">
      <c r="L2751" s="3"/>
      <c r="BK2751" s="4" t="str">
        <f t="shared" si="41"/>
        <v/>
      </c>
    </row>
    <row r="2752" spans="12:63">
      <c r="L2752" s="3"/>
      <c r="BK2752" s="4" t="str">
        <f t="shared" si="41"/>
        <v/>
      </c>
    </row>
    <row r="2753" spans="12:63">
      <c r="L2753" s="3"/>
      <c r="BK2753" s="4" t="str">
        <f t="shared" si="41"/>
        <v/>
      </c>
    </row>
    <row r="2754" spans="12:63">
      <c r="L2754" s="3"/>
      <c r="BK2754" s="4" t="str">
        <f t="shared" si="41"/>
        <v/>
      </c>
    </row>
    <row r="2755" spans="12:63">
      <c r="L2755" s="3"/>
      <c r="BK2755" s="4" t="str">
        <f t="shared" si="41"/>
        <v/>
      </c>
    </row>
    <row r="2756" spans="12:63">
      <c r="L2756" s="3"/>
      <c r="BK2756" s="4" t="str">
        <f t="shared" si="41"/>
        <v/>
      </c>
    </row>
    <row r="2757" spans="12:63">
      <c r="L2757" s="3"/>
      <c r="BK2757" s="4" t="str">
        <f t="shared" si="41"/>
        <v/>
      </c>
    </row>
    <row r="2758" spans="12:63">
      <c r="L2758" s="3"/>
      <c r="BK2758" s="4" t="str">
        <f t="shared" si="41"/>
        <v/>
      </c>
    </row>
    <row r="2759" spans="12:63">
      <c r="L2759" s="3"/>
      <c r="BK2759" s="4" t="str">
        <f t="shared" si="41"/>
        <v/>
      </c>
    </row>
    <row r="2760" spans="12:63">
      <c r="L2760" s="3"/>
      <c r="BK2760" s="4" t="str">
        <f t="shared" si="41"/>
        <v/>
      </c>
    </row>
    <row r="2761" spans="12:63">
      <c r="L2761" s="3"/>
      <c r="BK2761" s="4" t="str">
        <f t="shared" si="41"/>
        <v/>
      </c>
    </row>
    <row r="2762" spans="12:63">
      <c r="L2762" s="3"/>
      <c r="BK2762" s="4" t="str">
        <f t="shared" si="41"/>
        <v/>
      </c>
    </row>
    <row r="2763" spans="12:63">
      <c r="L2763" s="3"/>
      <c r="BK2763" s="4" t="str">
        <f t="shared" si="41"/>
        <v/>
      </c>
    </row>
    <row r="2764" spans="12:63">
      <c r="L2764" s="3"/>
      <c r="BK2764" s="4" t="str">
        <f t="shared" si="41"/>
        <v/>
      </c>
    </row>
    <row r="2765" spans="12:63">
      <c r="L2765" s="3"/>
      <c r="BK2765" s="4" t="str">
        <f t="shared" si="41"/>
        <v/>
      </c>
    </row>
    <row r="2766" spans="12:63">
      <c r="L2766" s="3"/>
      <c r="BK2766" s="4" t="str">
        <f t="shared" si="41"/>
        <v/>
      </c>
    </row>
    <row r="2767" spans="12:63">
      <c r="L2767" s="3"/>
      <c r="BK2767" s="4" t="str">
        <f t="shared" si="41"/>
        <v/>
      </c>
    </row>
    <row r="2768" spans="12:63">
      <c r="L2768" s="3"/>
      <c r="BK2768" s="4" t="str">
        <f t="shared" si="41"/>
        <v/>
      </c>
    </row>
    <row r="2769" spans="12:63">
      <c r="L2769" s="3"/>
      <c r="BK2769" s="4" t="str">
        <f t="shared" si="41"/>
        <v/>
      </c>
    </row>
    <row r="2770" spans="12:63">
      <c r="L2770" s="3"/>
      <c r="BK2770" s="4" t="str">
        <f t="shared" si="41"/>
        <v/>
      </c>
    </row>
    <row r="2771" spans="12:63">
      <c r="L2771" s="3"/>
      <c r="BK2771" s="4" t="str">
        <f t="shared" si="41"/>
        <v/>
      </c>
    </row>
    <row r="2772" spans="12:63">
      <c r="L2772" s="3"/>
      <c r="BK2772" s="4" t="str">
        <f t="shared" si="41"/>
        <v/>
      </c>
    </row>
    <row r="2773" spans="12:63">
      <c r="L2773" s="3"/>
      <c r="BK2773" s="4" t="str">
        <f t="shared" si="41"/>
        <v/>
      </c>
    </row>
    <row r="2774" spans="12:63">
      <c r="L2774" s="3"/>
      <c r="BK2774" s="4" t="str">
        <f t="shared" si="41"/>
        <v/>
      </c>
    </row>
    <row r="2775" spans="12:63">
      <c r="L2775" s="3"/>
      <c r="BK2775" s="4" t="str">
        <f t="shared" si="41"/>
        <v/>
      </c>
    </row>
    <row r="2776" spans="12:63">
      <c r="L2776" s="3"/>
      <c r="BK2776" s="4" t="str">
        <f t="shared" si="41"/>
        <v/>
      </c>
    </row>
    <row r="2777" spans="12:63">
      <c r="L2777" s="3"/>
      <c r="BK2777" s="4" t="str">
        <f t="shared" si="41"/>
        <v/>
      </c>
    </row>
    <row r="2778" spans="12:63">
      <c r="L2778" s="3"/>
      <c r="BK2778" s="4" t="str">
        <f t="shared" si="41"/>
        <v/>
      </c>
    </row>
    <row r="2779" spans="12:63">
      <c r="L2779" s="3"/>
      <c r="BK2779" s="4" t="str">
        <f t="shared" si="41"/>
        <v/>
      </c>
    </row>
    <row r="2780" spans="12:63">
      <c r="L2780" s="3"/>
      <c r="BK2780" s="4" t="str">
        <f t="shared" si="41"/>
        <v/>
      </c>
    </row>
    <row r="2781" spans="12:63">
      <c r="L2781" s="3"/>
      <c r="BK2781" s="4" t="str">
        <f t="shared" si="41"/>
        <v/>
      </c>
    </row>
    <row r="2782" spans="12:63">
      <c r="L2782" s="3"/>
      <c r="BK2782" s="4" t="str">
        <f t="shared" si="41"/>
        <v/>
      </c>
    </row>
    <row r="2783" spans="12:63">
      <c r="L2783" s="3"/>
      <c r="BK2783" s="4" t="str">
        <f t="shared" si="41"/>
        <v/>
      </c>
    </row>
    <row r="2784" spans="12:63">
      <c r="L2784" s="3"/>
      <c r="BK2784" s="4" t="str">
        <f t="shared" ref="BK2784:BK2847" si="42">CONCATENATE(A2784,B2784)</f>
        <v/>
      </c>
    </row>
    <row r="2785" spans="12:63">
      <c r="L2785" s="3"/>
      <c r="BK2785" s="4" t="str">
        <f t="shared" si="42"/>
        <v/>
      </c>
    </row>
    <row r="2786" spans="12:63">
      <c r="L2786" s="3"/>
      <c r="BK2786" s="4" t="str">
        <f t="shared" si="42"/>
        <v/>
      </c>
    </row>
    <row r="2787" spans="12:63">
      <c r="L2787" s="3"/>
      <c r="BK2787" s="4" t="str">
        <f t="shared" si="42"/>
        <v/>
      </c>
    </row>
    <row r="2788" spans="12:63">
      <c r="L2788" s="3"/>
      <c r="BK2788" s="4" t="str">
        <f t="shared" si="42"/>
        <v/>
      </c>
    </row>
    <row r="2789" spans="12:63">
      <c r="L2789" s="3"/>
      <c r="BK2789" s="4" t="str">
        <f t="shared" si="42"/>
        <v/>
      </c>
    </row>
    <row r="2790" spans="12:63">
      <c r="L2790" s="3"/>
      <c r="BK2790" s="4" t="str">
        <f t="shared" si="42"/>
        <v/>
      </c>
    </row>
    <row r="2791" spans="12:63">
      <c r="L2791" s="3"/>
      <c r="BK2791" s="4" t="str">
        <f t="shared" si="42"/>
        <v/>
      </c>
    </row>
    <row r="2792" spans="12:63">
      <c r="L2792" s="3"/>
      <c r="BK2792" s="4" t="str">
        <f t="shared" si="42"/>
        <v/>
      </c>
    </row>
    <row r="2793" spans="12:63">
      <c r="L2793" s="3"/>
      <c r="BK2793" s="4" t="str">
        <f t="shared" si="42"/>
        <v/>
      </c>
    </row>
    <row r="2794" spans="12:63">
      <c r="L2794" s="3"/>
      <c r="BK2794" s="4" t="str">
        <f t="shared" si="42"/>
        <v/>
      </c>
    </row>
    <row r="2795" spans="12:63">
      <c r="L2795" s="3"/>
      <c r="BK2795" s="4" t="str">
        <f t="shared" si="42"/>
        <v/>
      </c>
    </row>
    <row r="2796" spans="12:63">
      <c r="L2796" s="3"/>
      <c r="BK2796" s="4" t="str">
        <f t="shared" si="42"/>
        <v/>
      </c>
    </row>
    <row r="2797" spans="12:63">
      <c r="L2797" s="3"/>
      <c r="BK2797" s="4" t="str">
        <f t="shared" si="42"/>
        <v/>
      </c>
    </row>
    <row r="2798" spans="12:63">
      <c r="L2798" s="3"/>
      <c r="BK2798" s="4" t="str">
        <f t="shared" si="42"/>
        <v/>
      </c>
    </row>
    <row r="2799" spans="12:63">
      <c r="L2799" s="3"/>
      <c r="BK2799" s="4" t="str">
        <f t="shared" si="42"/>
        <v/>
      </c>
    </row>
    <row r="2800" spans="12:63">
      <c r="L2800" s="3"/>
      <c r="BK2800" s="4" t="str">
        <f t="shared" si="42"/>
        <v/>
      </c>
    </row>
    <row r="2801" spans="12:63">
      <c r="L2801" s="3"/>
      <c r="BK2801" s="4" t="str">
        <f t="shared" si="42"/>
        <v/>
      </c>
    </row>
    <row r="2802" spans="12:63">
      <c r="L2802" s="3"/>
      <c r="BK2802" s="4" t="str">
        <f t="shared" si="42"/>
        <v/>
      </c>
    </row>
    <row r="2803" spans="12:63">
      <c r="L2803" s="3"/>
      <c r="BK2803" s="4" t="str">
        <f t="shared" si="42"/>
        <v/>
      </c>
    </row>
    <row r="2804" spans="12:63">
      <c r="L2804" s="3"/>
      <c r="BK2804" s="4" t="str">
        <f t="shared" si="42"/>
        <v/>
      </c>
    </row>
    <row r="2805" spans="12:63">
      <c r="L2805" s="3"/>
      <c r="BK2805" s="4" t="str">
        <f t="shared" si="42"/>
        <v/>
      </c>
    </row>
    <row r="2806" spans="12:63">
      <c r="L2806" s="3"/>
      <c r="BK2806" s="4" t="str">
        <f t="shared" si="42"/>
        <v/>
      </c>
    </row>
    <row r="2807" spans="12:63">
      <c r="L2807" s="3"/>
      <c r="BK2807" s="4" t="str">
        <f t="shared" si="42"/>
        <v/>
      </c>
    </row>
    <row r="2808" spans="12:63">
      <c r="L2808" s="3"/>
      <c r="BK2808" s="4" t="str">
        <f t="shared" si="42"/>
        <v/>
      </c>
    </row>
    <row r="2809" spans="12:63">
      <c r="L2809" s="3"/>
      <c r="BK2809" s="4" t="str">
        <f t="shared" si="42"/>
        <v/>
      </c>
    </row>
    <row r="2810" spans="12:63">
      <c r="L2810" s="3"/>
      <c r="BK2810" s="4" t="str">
        <f t="shared" si="42"/>
        <v/>
      </c>
    </row>
    <row r="2811" spans="12:63">
      <c r="L2811" s="3"/>
      <c r="BK2811" s="4" t="str">
        <f t="shared" si="42"/>
        <v/>
      </c>
    </row>
    <row r="2812" spans="12:63">
      <c r="L2812" s="3"/>
      <c r="BK2812" s="4" t="str">
        <f t="shared" si="42"/>
        <v/>
      </c>
    </row>
    <row r="2813" spans="12:63">
      <c r="L2813" s="3"/>
      <c r="BK2813" s="4" t="str">
        <f t="shared" si="42"/>
        <v/>
      </c>
    </row>
    <row r="2814" spans="12:63">
      <c r="L2814" s="3"/>
      <c r="BK2814" s="4" t="str">
        <f t="shared" si="42"/>
        <v/>
      </c>
    </row>
    <row r="2815" spans="12:63">
      <c r="L2815" s="3"/>
      <c r="BK2815" s="4" t="str">
        <f t="shared" si="42"/>
        <v/>
      </c>
    </row>
    <row r="2816" spans="12:63">
      <c r="L2816" s="3"/>
      <c r="BK2816" s="4" t="str">
        <f t="shared" si="42"/>
        <v/>
      </c>
    </row>
    <row r="2817" spans="12:63">
      <c r="L2817" s="3"/>
      <c r="BK2817" s="4" t="str">
        <f t="shared" si="42"/>
        <v/>
      </c>
    </row>
    <row r="2818" spans="12:63">
      <c r="L2818" s="3"/>
      <c r="BK2818" s="4" t="str">
        <f t="shared" si="42"/>
        <v/>
      </c>
    </row>
    <row r="2819" spans="12:63">
      <c r="L2819" s="3"/>
      <c r="BK2819" s="4" t="str">
        <f t="shared" si="42"/>
        <v/>
      </c>
    </row>
    <row r="2820" spans="12:63">
      <c r="L2820" s="3"/>
      <c r="BK2820" s="4" t="str">
        <f t="shared" si="42"/>
        <v/>
      </c>
    </row>
    <row r="2821" spans="12:63">
      <c r="L2821" s="3"/>
      <c r="BK2821" s="4" t="str">
        <f t="shared" si="42"/>
        <v/>
      </c>
    </row>
    <row r="2822" spans="12:63">
      <c r="L2822" s="3"/>
      <c r="BK2822" s="4" t="str">
        <f t="shared" si="42"/>
        <v/>
      </c>
    </row>
    <row r="2823" spans="12:63">
      <c r="L2823" s="3"/>
      <c r="BK2823" s="4" t="str">
        <f t="shared" si="42"/>
        <v/>
      </c>
    </row>
    <row r="2824" spans="12:63">
      <c r="L2824" s="3"/>
      <c r="BK2824" s="4" t="str">
        <f t="shared" si="42"/>
        <v/>
      </c>
    </row>
    <row r="2825" spans="12:63">
      <c r="L2825" s="3"/>
      <c r="BK2825" s="4" t="str">
        <f t="shared" si="42"/>
        <v/>
      </c>
    </row>
    <row r="2826" spans="12:63">
      <c r="L2826" s="3"/>
      <c r="BK2826" s="4" t="str">
        <f t="shared" si="42"/>
        <v/>
      </c>
    </row>
    <row r="2827" spans="12:63">
      <c r="L2827" s="3"/>
      <c r="BK2827" s="4" t="str">
        <f t="shared" si="42"/>
        <v/>
      </c>
    </row>
    <row r="2828" spans="12:63">
      <c r="L2828" s="3"/>
      <c r="BK2828" s="4" t="str">
        <f t="shared" si="42"/>
        <v/>
      </c>
    </row>
    <row r="2829" spans="12:63">
      <c r="L2829" s="3"/>
      <c r="BK2829" s="4" t="str">
        <f t="shared" si="42"/>
        <v/>
      </c>
    </row>
    <row r="2830" spans="12:63">
      <c r="L2830" s="3"/>
      <c r="BK2830" s="4" t="str">
        <f t="shared" si="42"/>
        <v/>
      </c>
    </row>
    <row r="2831" spans="12:63">
      <c r="L2831" s="3"/>
      <c r="BK2831" s="4" t="str">
        <f t="shared" si="42"/>
        <v/>
      </c>
    </row>
    <row r="2832" spans="12:63">
      <c r="L2832" s="3"/>
      <c r="BK2832" s="4" t="str">
        <f t="shared" si="42"/>
        <v/>
      </c>
    </row>
    <row r="2833" spans="12:63">
      <c r="L2833" s="3"/>
      <c r="BK2833" s="4" t="str">
        <f t="shared" si="42"/>
        <v/>
      </c>
    </row>
    <row r="2834" spans="12:63">
      <c r="L2834" s="3"/>
      <c r="BK2834" s="4" t="str">
        <f t="shared" si="42"/>
        <v/>
      </c>
    </row>
    <row r="2835" spans="12:63">
      <c r="L2835" s="3"/>
      <c r="BK2835" s="4" t="str">
        <f t="shared" si="42"/>
        <v/>
      </c>
    </row>
    <row r="2836" spans="12:63">
      <c r="L2836" s="3"/>
      <c r="BK2836" s="4" t="str">
        <f t="shared" si="42"/>
        <v/>
      </c>
    </row>
    <row r="2837" spans="12:63">
      <c r="L2837" s="3"/>
      <c r="BK2837" s="4" t="str">
        <f t="shared" si="42"/>
        <v/>
      </c>
    </row>
    <row r="2838" spans="12:63">
      <c r="L2838" s="3"/>
      <c r="BK2838" s="4" t="str">
        <f t="shared" si="42"/>
        <v/>
      </c>
    </row>
    <row r="2839" spans="12:63">
      <c r="L2839" s="3"/>
      <c r="BK2839" s="4" t="str">
        <f t="shared" si="42"/>
        <v/>
      </c>
    </row>
    <row r="2840" spans="12:63">
      <c r="L2840" s="3"/>
      <c r="BK2840" s="4" t="str">
        <f t="shared" si="42"/>
        <v/>
      </c>
    </row>
    <row r="2841" spans="12:63">
      <c r="L2841" s="3"/>
      <c r="BK2841" s="4" t="str">
        <f t="shared" si="42"/>
        <v/>
      </c>
    </row>
    <row r="2842" spans="12:63">
      <c r="L2842" s="3"/>
      <c r="BK2842" s="4" t="str">
        <f t="shared" si="42"/>
        <v/>
      </c>
    </row>
    <row r="2843" spans="12:63">
      <c r="L2843" s="3"/>
      <c r="BK2843" s="4" t="str">
        <f t="shared" si="42"/>
        <v/>
      </c>
    </row>
    <row r="2844" spans="12:63">
      <c r="L2844" s="3"/>
      <c r="BK2844" s="4" t="str">
        <f t="shared" si="42"/>
        <v/>
      </c>
    </row>
    <row r="2845" spans="12:63">
      <c r="L2845" s="3"/>
      <c r="BK2845" s="4" t="str">
        <f t="shared" si="42"/>
        <v/>
      </c>
    </row>
    <row r="2846" spans="12:63">
      <c r="L2846" s="3"/>
      <c r="BK2846" s="4" t="str">
        <f t="shared" si="42"/>
        <v/>
      </c>
    </row>
    <row r="2847" spans="12:63">
      <c r="L2847" s="3"/>
      <c r="BK2847" s="4" t="str">
        <f t="shared" si="42"/>
        <v/>
      </c>
    </row>
    <row r="2848" spans="12:63">
      <c r="L2848" s="3"/>
      <c r="BK2848" s="4" t="str">
        <f t="shared" ref="BK2848:BK2911" si="43">CONCATENATE(A2848,B2848)</f>
        <v/>
      </c>
    </row>
    <row r="2849" spans="12:63">
      <c r="L2849" s="3"/>
      <c r="BK2849" s="4" t="str">
        <f t="shared" si="43"/>
        <v/>
      </c>
    </row>
    <row r="2850" spans="12:63">
      <c r="L2850" s="3"/>
      <c r="BK2850" s="4" t="str">
        <f t="shared" si="43"/>
        <v/>
      </c>
    </row>
    <row r="2851" spans="12:63">
      <c r="L2851" s="3"/>
      <c r="BK2851" s="4" t="str">
        <f t="shared" si="43"/>
        <v/>
      </c>
    </row>
    <row r="2852" spans="12:63">
      <c r="L2852" s="3"/>
      <c r="BK2852" s="4" t="str">
        <f t="shared" si="43"/>
        <v/>
      </c>
    </row>
    <row r="2853" spans="12:63">
      <c r="L2853" s="3"/>
      <c r="BK2853" s="4" t="str">
        <f t="shared" si="43"/>
        <v/>
      </c>
    </row>
    <row r="2854" spans="12:63">
      <c r="L2854" s="3"/>
      <c r="BK2854" s="4" t="str">
        <f t="shared" si="43"/>
        <v/>
      </c>
    </row>
    <row r="2855" spans="12:63">
      <c r="L2855" s="3"/>
      <c r="BK2855" s="4" t="str">
        <f t="shared" si="43"/>
        <v/>
      </c>
    </row>
    <row r="2856" spans="12:63">
      <c r="L2856" s="3"/>
      <c r="BK2856" s="4" t="str">
        <f t="shared" si="43"/>
        <v/>
      </c>
    </row>
    <row r="2857" spans="12:63">
      <c r="L2857" s="3"/>
      <c r="BK2857" s="4" t="str">
        <f t="shared" si="43"/>
        <v/>
      </c>
    </row>
    <row r="2858" spans="12:63">
      <c r="L2858" s="3"/>
      <c r="BK2858" s="4" t="str">
        <f t="shared" si="43"/>
        <v/>
      </c>
    </row>
    <row r="2859" spans="12:63">
      <c r="L2859" s="3"/>
      <c r="BK2859" s="4" t="str">
        <f t="shared" si="43"/>
        <v/>
      </c>
    </row>
    <row r="2860" spans="12:63">
      <c r="L2860" s="3"/>
      <c r="BK2860" s="4" t="str">
        <f t="shared" si="43"/>
        <v/>
      </c>
    </row>
    <row r="2861" spans="12:63">
      <c r="L2861" s="3"/>
      <c r="BK2861" s="4" t="str">
        <f t="shared" si="43"/>
        <v/>
      </c>
    </row>
    <row r="2862" spans="12:63">
      <c r="L2862" s="3"/>
      <c r="BK2862" s="4" t="str">
        <f t="shared" si="43"/>
        <v/>
      </c>
    </row>
    <row r="2863" spans="12:63">
      <c r="L2863" s="3"/>
      <c r="BK2863" s="4" t="str">
        <f t="shared" si="43"/>
        <v/>
      </c>
    </row>
    <row r="2864" spans="12:63">
      <c r="L2864" s="3"/>
      <c r="BK2864" s="4" t="str">
        <f t="shared" si="43"/>
        <v/>
      </c>
    </row>
    <row r="2865" spans="12:63">
      <c r="L2865" s="3"/>
      <c r="BK2865" s="4" t="str">
        <f t="shared" si="43"/>
        <v/>
      </c>
    </row>
    <row r="2866" spans="12:63">
      <c r="L2866" s="3"/>
      <c r="BK2866" s="4" t="str">
        <f t="shared" si="43"/>
        <v/>
      </c>
    </row>
    <row r="2867" spans="12:63">
      <c r="L2867" s="3"/>
      <c r="BK2867" s="4" t="str">
        <f t="shared" si="43"/>
        <v/>
      </c>
    </row>
    <row r="2868" spans="12:63">
      <c r="L2868" s="3"/>
      <c r="BK2868" s="4" t="str">
        <f t="shared" si="43"/>
        <v/>
      </c>
    </row>
    <row r="2869" spans="12:63">
      <c r="L2869" s="3"/>
      <c r="BK2869" s="4" t="str">
        <f t="shared" si="43"/>
        <v/>
      </c>
    </row>
    <row r="2870" spans="12:63">
      <c r="L2870" s="3"/>
      <c r="BK2870" s="4" t="str">
        <f t="shared" si="43"/>
        <v/>
      </c>
    </row>
    <row r="2871" spans="12:63">
      <c r="L2871" s="3"/>
      <c r="BK2871" s="4" t="str">
        <f t="shared" si="43"/>
        <v/>
      </c>
    </row>
    <row r="2872" spans="12:63">
      <c r="L2872" s="3"/>
      <c r="BK2872" s="4" t="str">
        <f t="shared" si="43"/>
        <v/>
      </c>
    </row>
    <row r="2873" spans="12:63">
      <c r="L2873" s="3"/>
      <c r="BK2873" s="4" t="str">
        <f t="shared" si="43"/>
        <v/>
      </c>
    </row>
    <row r="2874" spans="12:63">
      <c r="L2874" s="3"/>
      <c r="BK2874" s="4" t="str">
        <f t="shared" si="43"/>
        <v/>
      </c>
    </row>
    <row r="2875" spans="12:63">
      <c r="L2875" s="3"/>
      <c r="BK2875" s="4" t="str">
        <f t="shared" si="43"/>
        <v/>
      </c>
    </row>
    <row r="2876" spans="12:63">
      <c r="L2876" s="3"/>
      <c r="BK2876" s="4" t="str">
        <f t="shared" si="43"/>
        <v/>
      </c>
    </row>
    <row r="2877" spans="12:63">
      <c r="L2877" s="3"/>
      <c r="BK2877" s="4" t="str">
        <f t="shared" si="43"/>
        <v/>
      </c>
    </row>
    <row r="2878" spans="12:63">
      <c r="L2878" s="3"/>
      <c r="BK2878" s="4" t="str">
        <f t="shared" si="43"/>
        <v/>
      </c>
    </row>
    <row r="2879" spans="12:63">
      <c r="L2879" s="3"/>
      <c r="BK2879" s="4" t="str">
        <f t="shared" si="43"/>
        <v/>
      </c>
    </row>
    <row r="2880" spans="12:63">
      <c r="L2880" s="3"/>
      <c r="BK2880" s="4" t="str">
        <f t="shared" si="43"/>
        <v/>
      </c>
    </row>
    <row r="2881" spans="12:63">
      <c r="L2881" s="3"/>
      <c r="BK2881" s="4" t="str">
        <f t="shared" si="43"/>
        <v/>
      </c>
    </row>
    <row r="2882" spans="12:63">
      <c r="L2882" s="3"/>
      <c r="BK2882" s="4" t="str">
        <f t="shared" si="43"/>
        <v/>
      </c>
    </row>
    <row r="2883" spans="12:63">
      <c r="L2883" s="3"/>
      <c r="BK2883" s="4" t="str">
        <f t="shared" si="43"/>
        <v/>
      </c>
    </row>
    <row r="2884" spans="12:63">
      <c r="L2884" s="3"/>
      <c r="BK2884" s="4" t="str">
        <f t="shared" si="43"/>
        <v/>
      </c>
    </row>
    <row r="2885" spans="12:63">
      <c r="L2885" s="3"/>
      <c r="BK2885" s="4" t="str">
        <f t="shared" si="43"/>
        <v/>
      </c>
    </row>
    <row r="2886" spans="12:63">
      <c r="L2886" s="3"/>
      <c r="BK2886" s="4" t="str">
        <f t="shared" si="43"/>
        <v/>
      </c>
    </row>
    <row r="2887" spans="12:63">
      <c r="L2887" s="3"/>
      <c r="BK2887" s="4" t="str">
        <f t="shared" si="43"/>
        <v/>
      </c>
    </row>
    <row r="2888" spans="12:63">
      <c r="L2888" s="3"/>
      <c r="BK2888" s="4" t="str">
        <f t="shared" si="43"/>
        <v/>
      </c>
    </row>
    <row r="2889" spans="12:63">
      <c r="L2889" s="3"/>
      <c r="BK2889" s="4" t="str">
        <f t="shared" si="43"/>
        <v/>
      </c>
    </row>
    <row r="2890" spans="12:63">
      <c r="L2890" s="3"/>
      <c r="BK2890" s="4" t="str">
        <f t="shared" si="43"/>
        <v/>
      </c>
    </row>
    <row r="2891" spans="12:63">
      <c r="L2891" s="3"/>
      <c r="BK2891" s="4" t="str">
        <f t="shared" si="43"/>
        <v/>
      </c>
    </row>
    <row r="2892" spans="12:63">
      <c r="L2892" s="3"/>
      <c r="BK2892" s="4" t="str">
        <f t="shared" si="43"/>
        <v/>
      </c>
    </row>
    <row r="2893" spans="12:63">
      <c r="L2893" s="3"/>
      <c r="BK2893" s="4" t="str">
        <f t="shared" si="43"/>
        <v/>
      </c>
    </row>
    <row r="2894" spans="12:63">
      <c r="L2894" s="3"/>
      <c r="BK2894" s="4" t="str">
        <f t="shared" si="43"/>
        <v/>
      </c>
    </row>
    <row r="2895" spans="12:63">
      <c r="L2895" s="3"/>
      <c r="BK2895" s="4" t="str">
        <f t="shared" si="43"/>
        <v/>
      </c>
    </row>
    <row r="2896" spans="12:63">
      <c r="L2896" s="3"/>
      <c r="BK2896" s="4" t="str">
        <f t="shared" si="43"/>
        <v/>
      </c>
    </row>
    <row r="2897" spans="12:63">
      <c r="L2897" s="3"/>
      <c r="BK2897" s="4" t="str">
        <f t="shared" si="43"/>
        <v/>
      </c>
    </row>
    <row r="2898" spans="12:63">
      <c r="L2898" s="3"/>
      <c r="BK2898" s="4" t="str">
        <f t="shared" si="43"/>
        <v/>
      </c>
    </row>
    <row r="2899" spans="12:63">
      <c r="L2899" s="3"/>
      <c r="BK2899" s="4" t="str">
        <f t="shared" si="43"/>
        <v/>
      </c>
    </row>
    <row r="2900" spans="12:63">
      <c r="L2900" s="3"/>
      <c r="BK2900" s="4" t="str">
        <f t="shared" si="43"/>
        <v/>
      </c>
    </row>
    <row r="2901" spans="12:63">
      <c r="L2901" s="3"/>
      <c r="BK2901" s="4" t="str">
        <f t="shared" si="43"/>
        <v/>
      </c>
    </row>
    <row r="2902" spans="12:63">
      <c r="L2902" s="3"/>
      <c r="BK2902" s="4" t="str">
        <f t="shared" si="43"/>
        <v/>
      </c>
    </row>
    <row r="2903" spans="12:63">
      <c r="L2903" s="3"/>
      <c r="BK2903" s="4" t="str">
        <f t="shared" si="43"/>
        <v/>
      </c>
    </row>
    <row r="2904" spans="12:63">
      <c r="L2904" s="3"/>
      <c r="BK2904" s="4" t="str">
        <f t="shared" si="43"/>
        <v/>
      </c>
    </row>
    <row r="2905" spans="12:63">
      <c r="L2905" s="3"/>
      <c r="BK2905" s="4" t="str">
        <f t="shared" si="43"/>
        <v/>
      </c>
    </row>
    <row r="2906" spans="12:63">
      <c r="L2906" s="3"/>
      <c r="BK2906" s="4" t="str">
        <f t="shared" si="43"/>
        <v/>
      </c>
    </row>
    <row r="2907" spans="12:63">
      <c r="L2907" s="3"/>
      <c r="BK2907" s="4" t="str">
        <f t="shared" si="43"/>
        <v/>
      </c>
    </row>
    <row r="2908" spans="12:63">
      <c r="L2908" s="3"/>
      <c r="BK2908" s="4" t="str">
        <f t="shared" si="43"/>
        <v/>
      </c>
    </row>
    <row r="2909" spans="12:63">
      <c r="L2909" s="3"/>
      <c r="BK2909" s="4" t="str">
        <f t="shared" si="43"/>
        <v/>
      </c>
    </row>
    <row r="2910" spans="12:63">
      <c r="L2910" s="3"/>
      <c r="BK2910" s="4" t="str">
        <f t="shared" si="43"/>
        <v/>
      </c>
    </row>
    <row r="2911" spans="12:63">
      <c r="L2911" s="3"/>
      <c r="BK2911" s="4" t="str">
        <f t="shared" si="43"/>
        <v/>
      </c>
    </row>
    <row r="2912" spans="12:63">
      <c r="L2912" s="3"/>
      <c r="BK2912" s="4" t="str">
        <f t="shared" ref="BK2912:BK2975" si="44">CONCATENATE(A2912,B2912)</f>
        <v/>
      </c>
    </row>
    <row r="2913" spans="12:63">
      <c r="L2913" s="3"/>
      <c r="BK2913" s="4" t="str">
        <f t="shared" si="44"/>
        <v/>
      </c>
    </row>
    <row r="2914" spans="12:63">
      <c r="L2914" s="3"/>
      <c r="BK2914" s="4" t="str">
        <f t="shared" si="44"/>
        <v/>
      </c>
    </row>
    <row r="2915" spans="12:63">
      <c r="L2915" s="3"/>
      <c r="BK2915" s="4" t="str">
        <f t="shared" si="44"/>
        <v/>
      </c>
    </row>
    <row r="2916" spans="12:63">
      <c r="L2916" s="3"/>
      <c r="BK2916" s="4" t="str">
        <f t="shared" si="44"/>
        <v/>
      </c>
    </row>
    <row r="2917" spans="12:63">
      <c r="L2917" s="3"/>
      <c r="BK2917" s="4" t="str">
        <f t="shared" si="44"/>
        <v/>
      </c>
    </row>
    <row r="2918" spans="12:63">
      <c r="L2918" s="3"/>
      <c r="BK2918" s="4" t="str">
        <f t="shared" si="44"/>
        <v/>
      </c>
    </row>
    <row r="2919" spans="12:63">
      <c r="L2919" s="3"/>
      <c r="BK2919" s="4" t="str">
        <f t="shared" si="44"/>
        <v/>
      </c>
    </row>
    <row r="2920" spans="12:63">
      <c r="L2920" s="3"/>
      <c r="BK2920" s="4" t="str">
        <f t="shared" si="44"/>
        <v/>
      </c>
    </row>
    <row r="2921" spans="12:63">
      <c r="L2921" s="3"/>
      <c r="BK2921" s="4" t="str">
        <f t="shared" si="44"/>
        <v/>
      </c>
    </row>
    <row r="2922" spans="12:63">
      <c r="L2922" s="3"/>
      <c r="BK2922" s="4" t="str">
        <f t="shared" si="44"/>
        <v/>
      </c>
    </row>
    <row r="2923" spans="12:63">
      <c r="L2923" s="3"/>
      <c r="BK2923" s="4" t="str">
        <f t="shared" si="44"/>
        <v/>
      </c>
    </row>
    <row r="2924" spans="12:63">
      <c r="L2924" s="3"/>
      <c r="BK2924" s="4" t="str">
        <f t="shared" si="44"/>
        <v/>
      </c>
    </row>
    <row r="2925" spans="12:63">
      <c r="L2925" s="3"/>
      <c r="BK2925" s="4" t="str">
        <f t="shared" si="44"/>
        <v/>
      </c>
    </row>
    <row r="2926" spans="12:63">
      <c r="L2926" s="3"/>
      <c r="BK2926" s="4" t="str">
        <f t="shared" si="44"/>
        <v/>
      </c>
    </row>
    <row r="2927" spans="12:63">
      <c r="L2927" s="3"/>
      <c r="BK2927" s="4" t="str">
        <f t="shared" si="44"/>
        <v/>
      </c>
    </row>
    <row r="2928" spans="12:63">
      <c r="L2928" s="3"/>
      <c r="BK2928" s="4" t="str">
        <f t="shared" si="44"/>
        <v/>
      </c>
    </row>
    <row r="2929" spans="12:63">
      <c r="L2929" s="3"/>
      <c r="BK2929" s="4" t="str">
        <f t="shared" si="44"/>
        <v/>
      </c>
    </row>
    <row r="2930" spans="12:63">
      <c r="L2930" s="3"/>
      <c r="BK2930" s="4" t="str">
        <f t="shared" si="44"/>
        <v/>
      </c>
    </row>
    <row r="2931" spans="12:63">
      <c r="L2931" s="3"/>
      <c r="BK2931" s="4" t="str">
        <f t="shared" si="44"/>
        <v/>
      </c>
    </row>
    <row r="2932" spans="12:63">
      <c r="L2932" s="3"/>
      <c r="BK2932" s="4" t="str">
        <f t="shared" si="44"/>
        <v/>
      </c>
    </row>
    <row r="2933" spans="12:63">
      <c r="L2933" s="3"/>
      <c r="BK2933" s="4" t="str">
        <f t="shared" si="44"/>
        <v/>
      </c>
    </row>
    <row r="2934" spans="12:63">
      <c r="L2934" s="3"/>
      <c r="BK2934" s="4" t="str">
        <f t="shared" si="44"/>
        <v/>
      </c>
    </row>
    <row r="2935" spans="12:63">
      <c r="L2935" s="3"/>
      <c r="BK2935" s="4" t="str">
        <f t="shared" si="44"/>
        <v/>
      </c>
    </row>
    <row r="2936" spans="12:63">
      <c r="L2936" s="3"/>
      <c r="BK2936" s="4" t="str">
        <f t="shared" si="44"/>
        <v/>
      </c>
    </row>
    <row r="2937" spans="12:63">
      <c r="L2937" s="3"/>
      <c r="BK2937" s="4" t="str">
        <f t="shared" si="44"/>
        <v/>
      </c>
    </row>
    <row r="2938" spans="12:63">
      <c r="L2938" s="3"/>
      <c r="BK2938" s="4" t="str">
        <f t="shared" si="44"/>
        <v/>
      </c>
    </row>
    <row r="2939" spans="12:63">
      <c r="L2939" s="3"/>
      <c r="BK2939" s="4" t="str">
        <f t="shared" si="44"/>
        <v/>
      </c>
    </row>
    <row r="2940" spans="12:63">
      <c r="L2940" s="3"/>
      <c r="BK2940" s="4" t="str">
        <f t="shared" si="44"/>
        <v/>
      </c>
    </row>
    <row r="2941" spans="12:63">
      <c r="L2941" s="3"/>
      <c r="BK2941" s="4" t="str">
        <f t="shared" si="44"/>
        <v/>
      </c>
    </row>
    <row r="2942" spans="12:63">
      <c r="L2942" s="3"/>
      <c r="BK2942" s="4" t="str">
        <f t="shared" si="44"/>
        <v/>
      </c>
    </row>
    <row r="2943" spans="12:63">
      <c r="L2943" s="3"/>
      <c r="BK2943" s="4" t="str">
        <f t="shared" si="44"/>
        <v/>
      </c>
    </row>
    <row r="2944" spans="12:63">
      <c r="L2944" s="3"/>
      <c r="BK2944" s="4" t="str">
        <f t="shared" si="44"/>
        <v/>
      </c>
    </row>
    <row r="2945" spans="12:63">
      <c r="L2945" s="3"/>
      <c r="BK2945" s="4" t="str">
        <f t="shared" si="44"/>
        <v/>
      </c>
    </row>
    <row r="2946" spans="12:63">
      <c r="L2946" s="3"/>
      <c r="BK2946" s="4" t="str">
        <f t="shared" si="44"/>
        <v/>
      </c>
    </row>
    <row r="2947" spans="12:63">
      <c r="L2947" s="3"/>
      <c r="BK2947" s="4" t="str">
        <f t="shared" si="44"/>
        <v/>
      </c>
    </row>
    <row r="2948" spans="12:63">
      <c r="L2948" s="3"/>
      <c r="BK2948" s="4" t="str">
        <f t="shared" si="44"/>
        <v/>
      </c>
    </row>
    <row r="2949" spans="12:63">
      <c r="L2949" s="3"/>
      <c r="BK2949" s="4" t="str">
        <f t="shared" si="44"/>
        <v/>
      </c>
    </row>
    <row r="2950" spans="12:63">
      <c r="L2950" s="3"/>
      <c r="BK2950" s="4" t="str">
        <f t="shared" si="44"/>
        <v/>
      </c>
    </row>
    <row r="2951" spans="12:63">
      <c r="L2951" s="3"/>
      <c r="BK2951" s="4" t="str">
        <f t="shared" si="44"/>
        <v/>
      </c>
    </row>
    <row r="2952" spans="12:63">
      <c r="L2952" s="3"/>
      <c r="BK2952" s="4" t="str">
        <f t="shared" si="44"/>
        <v/>
      </c>
    </row>
    <row r="2953" spans="12:63">
      <c r="L2953" s="3"/>
      <c r="BK2953" s="4" t="str">
        <f t="shared" si="44"/>
        <v/>
      </c>
    </row>
    <row r="2954" spans="12:63">
      <c r="L2954" s="3"/>
      <c r="BK2954" s="4" t="str">
        <f t="shared" si="44"/>
        <v/>
      </c>
    </row>
    <row r="2955" spans="12:63">
      <c r="L2955" s="3"/>
      <c r="BK2955" s="4" t="str">
        <f t="shared" si="44"/>
        <v/>
      </c>
    </row>
    <row r="2956" spans="12:63">
      <c r="L2956" s="3"/>
      <c r="BK2956" s="4" t="str">
        <f t="shared" si="44"/>
        <v/>
      </c>
    </row>
    <row r="2957" spans="12:63">
      <c r="L2957" s="3"/>
      <c r="BK2957" s="4" t="str">
        <f t="shared" si="44"/>
        <v/>
      </c>
    </row>
    <row r="2958" spans="12:63">
      <c r="L2958" s="3"/>
      <c r="BK2958" s="4" t="str">
        <f t="shared" si="44"/>
        <v/>
      </c>
    </row>
    <row r="2959" spans="12:63">
      <c r="L2959" s="3"/>
      <c r="BK2959" s="4" t="str">
        <f t="shared" si="44"/>
        <v/>
      </c>
    </row>
    <row r="2960" spans="12:63">
      <c r="L2960" s="3"/>
      <c r="BK2960" s="4" t="str">
        <f t="shared" si="44"/>
        <v/>
      </c>
    </row>
    <row r="2961" spans="12:63">
      <c r="L2961" s="3"/>
      <c r="BK2961" s="4" t="str">
        <f t="shared" si="44"/>
        <v/>
      </c>
    </row>
    <row r="2962" spans="12:63">
      <c r="L2962" s="3"/>
      <c r="BK2962" s="4" t="str">
        <f t="shared" si="44"/>
        <v/>
      </c>
    </row>
    <row r="2963" spans="12:63">
      <c r="L2963" s="3"/>
      <c r="BK2963" s="4" t="str">
        <f t="shared" si="44"/>
        <v/>
      </c>
    </row>
    <row r="2964" spans="12:63">
      <c r="L2964" s="3"/>
      <c r="BK2964" s="4" t="str">
        <f t="shared" si="44"/>
        <v/>
      </c>
    </row>
    <row r="2965" spans="12:63">
      <c r="L2965" s="3"/>
      <c r="BK2965" s="4" t="str">
        <f t="shared" si="44"/>
        <v/>
      </c>
    </row>
    <row r="2966" spans="12:63">
      <c r="L2966" s="3"/>
      <c r="BK2966" s="4" t="str">
        <f t="shared" si="44"/>
        <v/>
      </c>
    </row>
    <row r="2967" spans="12:63">
      <c r="L2967" s="3"/>
      <c r="BK2967" s="4" t="str">
        <f t="shared" si="44"/>
        <v/>
      </c>
    </row>
    <row r="2968" spans="12:63">
      <c r="L2968" s="3"/>
      <c r="BK2968" s="4" t="str">
        <f t="shared" si="44"/>
        <v/>
      </c>
    </row>
    <row r="2969" spans="12:63">
      <c r="L2969" s="3"/>
      <c r="BK2969" s="4" t="str">
        <f t="shared" si="44"/>
        <v/>
      </c>
    </row>
    <row r="2970" spans="12:63">
      <c r="L2970" s="3"/>
      <c r="BK2970" s="4" t="str">
        <f t="shared" si="44"/>
        <v/>
      </c>
    </row>
    <row r="2971" spans="12:63">
      <c r="L2971" s="3"/>
      <c r="BK2971" s="4" t="str">
        <f t="shared" si="44"/>
        <v/>
      </c>
    </row>
    <row r="2972" spans="12:63">
      <c r="L2972" s="3"/>
      <c r="BK2972" s="4" t="str">
        <f t="shared" si="44"/>
        <v/>
      </c>
    </row>
    <row r="2973" spans="12:63">
      <c r="L2973" s="3"/>
      <c r="BK2973" s="4" t="str">
        <f t="shared" si="44"/>
        <v/>
      </c>
    </row>
    <row r="2974" spans="12:63">
      <c r="L2974" s="3"/>
      <c r="BK2974" s="4" t="str">
        <f t="shared" si="44"/>
        <v/>
      </c>
    </row>
    <row r="2975" spans="12:63">
      <c r="L2975" s="3"/>
      <c r="BK2975" s="4" t="str">
        <f t="shared" si="44"/>
        <v/>
      </c>
    </row>
    <row r="2976" spans="12:63">
      <c r="L2976" s="3"/>
      <c r="BK2976" s="4" t="str">
        <f t="shared" ref="BK2976:BK3039" si="45">CONCATENATE(A2976,B2976)</f>
        <v/>
      </c>
    </row>
    <row r="2977" spans="12:63">
      <c r="L2977" s="3"/>
      <c r="BK2977" s="4" t="str">
        <f t="shared" si="45"/>
        <v/>
      </c>
    </row>
    <row r="2978" spans="12:63">
      <c r="L2978" s="3"/>
      <c r="BK2978" s="4" t="str">
        <f t="shared" si="45"/>
        <v/>
      </c>
    </row>
    <row r="2979" spans="12:63">
      <c r="L2979" s="3"/>
      <c r="BK2979" s="4" t="str">
        <f t="shared" si="45"/>
        <v/>
      </c>
    </row>
    <row r="2980" spans="12:63">
      <c r="L2980" s="3"/>
      <c r="BK2980" s="4" t="str">
        <f t="shared" si="45"/>
        <v/>
      </c>
    </row>
    <row r="2981" spans="12:63">
      <c r="L2981" s="3"/>
      <c r="BK2981" s="4" t="str">
        <f t="shared" si="45"/>
        <v/>
      </c>
    </row>
    <row r="2982" spans="12:63">
      <c r="L2982" s="3"/>
      <c r="BK2982" s="4" t="str">
        <f t="shared" si="45"/>
        <v/>
      </c>
    </row>
    <row r="2983" spans="12:63">
      <c r="L2983" s="3"/>
      <c r="BK2983" s="4" t="str">
        <f t="shared" si="45"/>
        <v/>
      </c>
    </row>
    <row r="2984" spans="12:63">
      <c r="L2984" s="3"/>
      <c r="BK2984" s="4" t="str">
        <f t="shared" si="45"/>
        <v/>
      </c>
    </row>
    <row r="2985" spans="12:63">
      <c r="L2985" s="3"/>
      <c r="BK2985" s="4" t="str">
        <f t="shared" si="45"/>
        <v/>
      </c>
    </row>
    <row r="2986" spans="12:63">
      <c r="L2986" s="3"/>
      <c r="BK2986" s="4" t="str">
        <f t="shared" si="45"/>
        <v/>
      </c>
    </row>
    <row r="2987" spans="12:63">
      <c r="L2987" s="3"/>
      <c r="BK2987" s="4" t="str">
        <f t="shared" si="45"/>
        <v/>
      </c>
    </row>
    <row r="2988" spans="12:63">
      <c r="L2988" s="3"/>
      <c r="BK2988" s="4" t="str">
        <f t="shared" si="45"/>
        <v/>
      </c>
    </row>
    <row r="2989" spans="12:63">
      <c r="L2989" s="3"/>
      <c r="BK2989" s="4" t="str">
        <f t="shared" si="45"/>
        <v/>
      </c>
    </row>
    <row r="2990" spans="12:63">
      <c r="L2990" s="3"/>
      <c r="BK2990" s="4" t="str">
        <f t="shared" si="45"/>
        <v/>
      </c>
    </row>
    <row r="2991" spans="12:63">
      <c r="L2991" s="3"/>
      <c r="BK2991" s="4" t="str">
        <f t="shared" si="45"/>
        <v/>
      </c>
    </row>
    <row r="2992" spans="12:63">
      <c r="L2992" s="3"/>
      <c r="BK2992" s="4" t="str">
        <f t="shared" si="45"/>
        <v/>
      </c>
    </row>
    <row r="2993" spans="12:63">
      <c r="L2993" s="3"/>
      <c r="BK2993" s="4" t="str">
        <f t="shared" si="45"/>
        <v/>
      </c>
    </row>
    <row r="2994" spans="12:63">
      <c r="L2994" s="3"/>
      <c r="BK2994" s="4" t="str">
        <f t="shared" si="45"/>
        <v/>
      </c>
    </row>
    <row r="2995" spans="12:63">
      <c r="L2995" s="3"/>
      <c r="BK2995" s="4" t="str">
        <f t="shared" si="45"/>
        <v/>
      </c>
    </row>
    <row r="2996" spans="12:63">
      <c r="L2996" s="3"/>
      <c r="BK2996" s="4" t="str">
        <f t="shared" si="45"/>
        <v/>
      </c>
    </row>
    <row r="2997" spans="12:63">
      <c r="L2997" s="3"/>
      <c r="BK2997" s="4" t="str">
        <f t="shared" si="45"/>
        <v/>
      </c>
    </row>
    <row r="2998" spans="12:63">
      <c r="L2998" s="3"/>
      <c r="BK2998" s="4" t="str">
        <f t="shared" si="45"/>
        <v/>
      </c>
    </row>
    <row r="2999" spans="12:63">
      <c r="L2999" s="3"/>
      <c r="BK2999" s="4" t="str">
        <f t="shared" si="45"/>
        <v/>
      </c>
    </row>
    <row r="3000" spans="12:63">
      <c r="L3000" s="3"/>
      <c r="BK3000" s="4" t="str">
        <f t="shared" si="45"/>
        <v/>
      </c>
    </row>
    <row r="3001" spans="12:63">
      <c r="L3001" s="3"/>
      <c r="BK3001" s="4" t="str">
        <f t="shared" si="45"/>
        <v/>
      </c>
    </row>
    <row r="3002" spans="12:63">
      <c r="L3002" s="3"/>
      <c r="BK3002" s="4" t="str">
        <f t="shared" si="45"/>
        <v/>
      </c>
    </row>
    <row r="3003" spans="12:63">
      <c r="L3003" s="3"/>
      <c r="BK3003" s="4" t="str">
        <f t="shared" si="45"/>
        <v/>
      </c>
    </row>
    <row r="3004" spans="12:63">
      <c r="L3004" s="3"/>
      <c r="BK3004" s="4" t="str">
        <f t="shared" si="45"/>
        <v/>
      </c>
    </row>
    <row r="3005" spans="12:63">
      <c r="L3005" s="3"/>
      <c r="BK3005" s="4" t="str">
        <f t="shared" si="45"/>
        <v/>
      </c>
    </row>
    <row r="3006" spans="12:63">
      <c r="L3006" s="3"/>
      <c r="BK3006" s="4" t="str">
        <f t="shared" si="45"/>
        <v/>
      </c>
    </row>
    <row r="3007" spans="12:63">
      <c r="L3007" s="3"/>
      <c r="BK3007" s="4" t="str">
        <f t="shared" si="45"/>
        <v/>
      </c>
    </row>
    <row r="3008" spans="12:63">
      <c r="L3008" s="3"/>
      <c r="BK3008" s="4" t="str">
        <f t="shared" si="45"/>
        <v/>
      </c>
    </row>
    <row r="3009" spans="12:63">
      <c r="L3009" s="3"/>
      <c r="BK3009" s="4" t="str">
        <f t="shared" si="45"/>
        <v/>
      </c>
    </row>
    <row r="3010" spans="12:63">
      <c r="L3010" s="3"/>
      <c r="BK3010" s="4" t="str">
        <f t="shared" si="45"/>
        <v/>
      </c>
    </row>
    <row r="3011" spans="12:63">
      <c r="L3011" s="3"/>
      <c r="BK3011" s="4" t="str">
        <f t="shared" si="45"/>
        <v/>
      </c>
    </row>
    <row r="3012" spans="12:63">
      <c r="L3012" s="3"/>
      <c r="BK3012" s="4" t="str">
        <f t="shared" si="45"/>
        <v/>
      </c>
    </row>
    <row r="3013" spans="12:63">
      <c r="L3013" s="3"/>
      <c r="BK3013" s="4" t="str">
        <f t="shared" si="45"/>
        <v/>
      </c>
    </row>
    <row r="3014" spans="12:63">
      <c r="L3014" s="3"/>
      <c r="BK3014" s="4" t="str">
        <f t="shared" si="45"/>
        <v/>
      </c>
    </row>
    <row r="3015" spans="12:63">
      <c r="L3015" s="3"/>
      <c r="BK3015" s="4" t="str">
        <f t="shared" si="45"/>
        <v/>
      </c>
    </row>
    <row r="3016" spans="12:63">
      <c r="L3016" s="3"/>
      <c r="BK3016" s="4" t="str">
        <f t="shared" si="45"/>
        <v/>
      </c>
    </row>
    <row r="3017" spans="12:63">
      <c r="L3017" s="3"/>
      <c r="BK3017" s="4" t="str">
        <f t="shared" si="45"/>
        <v/>
      </c>
    </row>
    <row r="3018" spans="12:63">
      <c r="L3018" s="3"/>
      <c r="BK3018" s="4" t="str">
        <f t="shared" si="45"/>
        <v/>
      </c>
    </row>
    <row r="3019" spans="12:63">
      <c r="L3019" s="3"/>
      <c r="BK3019" s="4" t="str">
        <f t="shared" si="45"/>
        <v/>
      </c>
    </row>
    <row r="3020" spans="12:63">
      <c r="L3020" s="3"/>
      <c r="BK3020" s="4" t="str">
        <f t="shared" si="45"/>
        <v/>
      </c>
    </row>
    <row r="3021" spans="12:63">
      <c r="L3021" s="3"/>
      <c r="BK3021" s="4" t="str">
        <f t="shared" si="45"/>
        <v/>
      </c>
    </row>
    <row r="3022" spans="12:63">
      <c r="L3022" s="3"/>
      <c r="BK3022" s="4" t="str">
        <f t="shared" si="45"/>
        <v/>
      </c>
    </row>
    <row r="3023" spans="12:63">
      <c r="L3023" s="3"/>
      <c r="BK3023" s="4" t="str">
        <f t="shared" si="45"/>
        <v/>
      </c>
    </row>
    <row r="3024" spans="12:63">
      <c r="L3024" s="3"/>
      <c r="BK3024" s="4" t="str">
        <f t="shared" si="45"/>
        <v/>
      </c>
    </row>
    <row r="3025" spans="12:63">
      <c r="L3025" s="3"/>
      <c r="BK3025" s="4" t="str">
        <f t="shared" si="45"/>
        <v/>
      </c>
    </row>
    <row r="3026" spans="12:63">
      <c r="L3026" s="3"/>
      <c r="BK3026" s="4" t="str">
        <f t="shared" si="45"/>
        <v/>
      </c>
    </row>
    <row r="3027" spans="12:63">
      <c r="L3027" s="3"/>
      <c r="BK3027" s="4" t="str">
        <f t="shared" si="45"/>
        <v/>
      </c>
    </row>
    <row r="3028" spans="12:63">
      <c r="L3028" s="3"/>
      <c r="BK3028" s="4" t="str">
        <f t="shared" si="45"/>
        <v/>
      </c>
    </row>
    <row r="3029" spans="12:63">
      <c r="L3029" s="3"/>
      <c r="BK3029" s="4" t="str">
        <f t="shared" si="45"/>
        <v/>
      </c>
    </row>
    <row r="3030" spans="12:63">
      <c r="L3030" s="3"/>
      <c r="BK3030" s="4" t="str">
        <f t="shared" si="45"/>
        <v/>
      </c>
    </row>
    <row r="3031" spans="12:63">
      <c r="L3031" s="3"/>
      <c r="BK3031" s="4" t="str">
        <f t="shared" si="45"/>
        <v/>
      </c>
    </row>
    <row r="3032" spans="12:63">
      <c r="L3032" s="3"/>
      <c r="BK3032" s="4" t="str">
        <f t="shared" si="45"/>
        <v/>
      </c>
    </row>
    <row r="3033" spans="12:63">
      <c r="L3033" s="3"/>
      <c r="BK3033" s="4" t="str">
        <f t="shared" si="45"/>
        <v/>
      </c>
    </row>
    <row r="3034" spans="12:63">
      <c r="L3034" s="3"/>
      <c r="BK3034" s="4" t="str">
        <f t="shared" si="45"/>
        <v/>
      </c>
    </row>
    <row r="3035" spans="12:63">
      <c r="L3035" s="3"/>
      <c r="BK3035" s="4" t="str">
        <f t="shared" si="45"/>
        <v/>
      </c>
    </row>
    <row r="3036" spans="12:63">
      <c r="L3036" s="3"/>
      <c r="BK3036" s="4" t="str">
        <f t="shared" si="45"/>
        <v/>
      </c>
    </row>
    <row r="3037" spans="12:63">
      <c r="L3037" s="3"/>
      <c r="BK3037" s="4" t="str">
        <f t="shared" si="45"/>
        <v/>
      </c>
    </row>
    <row r="3038" spans="12:63">
      <c r="L3038" s="3"/>
      <c r="BK3038" s="4" t="str">
        <f t="shared" si="45"/>
        <v/>
      </c>
    </row>
    <row r="3039" spans="12:63">
      <c r="L3039" s="3"/>
      <c r="BK3039" s="4" t="str">
        <f t="shared" si="45"/>
        <v/>
      </c>
    </row>
    <row r="3040" spans="12:63">
      <c r="L3040" s="3"/>
      <c r="BK3040" s="4" t="str">
        <f t="shared" ref="BK3040:BK3103" si="46">CONCATENATE(A3040,B3040)</f>
        <v/>
      </c>
    </row>
    <row r="3041" spans="12:63">
      <c r="L3041" s="3"/>
      <c r="BK3041" s="4" t="str">
        <f t="shared" si="46"/>
        <v/>
      </c>
    </row>
    <row r="3042" spans="12:63">
      <c r="L3042" s="3"/>
      <c r="BK3042" s="4" t="str">
        <f t="shared" si="46"/>
        <v/>
      </c>
    </row>
    <row r="3043" spans="12:63">
      <c r="L3043" s="3"/>
      <c r="BK3043" s="4" t="str">
        <f t="shared" si="46"/>
        <v/>
      </c>
    </row>
    <row r="3044" spans="12:63">
      <c r="L3044" s="3"/>
      <c r="BK3044" s="4" t="str">
        <f t="shared" si="46"/>
        <v/>
      </c>
    </row>
    <row r="3045" spans="12:63">
      <c r="L3045" s="3"/>
      <c r="BK3045" s="4" t="str">
        <f t="shared" si="46"/>
        <v/>
      </c>
    </row>
    <row r="3046" spans="12:63">
      <c r="L3046" s="3"/>
      <c r="BK3046" s="4" t="str">
        <f t="shared" si="46"/>
        <v/>
      </c>
    </row>
    <row r="3047" spans="12:63">
      <c r="L3047" s="3"/>
      <c r="BK3047" s="4" t="str">
        <f t="shared" si="46"/>
        <v/>
      </c>
    </row>
    <row r="3048" spans="12:63">
      <c r="L3048" s="3"/>
      <c r="BK3048" s="4" t="str">
        <f t="shared" si="46"/>
        <v/>
      </c>
    </row>
    <row r="3049" spans="12:63">
      <c r="L3049" s="3"/>
      <c r="BK3049" s="4" t="str">
        <f t="shared" si="46"/>
        <v/>
      </c>
    </row>
    <row r="3050" spans="12:63">
      <c r="L3050" s="3"/>
      <c r="BK3050" s="4" t="str">
        <f t="shared" si="46"/>
        <v/>
      </c>
    </row>
    <row r="3051" spans="12:63">
      <c r="L3051" s="3"/>
      <c r="BK3051" s="4" t="str">
        <f t="shared" si="46"/>
        <v/>
      </c>
    </row>
    <row r="3052" spans="12:63">
      <c r="L3052" s="3"/>
      <c r="BK3052" s="4" t="str">
        <f t="shared" si="46"/>
        <v/>
      </c>
    </row>
    <row r="3053" spans="12:63">
      <c r="L3053" s="3"/>
      <c r="BK3053" s="4" t="str">
        <f t="shared" si="46"/>
        <v/>
      </c>
    </row>
    <row r="3054" spans="12:63">
      <c r="L3054" s="3"/>
      <c r="BK3054" s="4" t="str">
        <f t="shared" si="46"/>
        <v/>
      </c>
    </row>
    <row r="3055" spans="12:63">
      <c r="L3055" s="3"/>
      <c r="BK3055" s="4" t="str">
        <f t="shared" si="46"/>
        <v/>
      </c>
    </row>
    <row r="3056" spans="12:63">
      <c r="L3056" s="3"/>
      <c r="BK3056" s="4" t="str">
        <f t="shared" si="46"/>
        <v/>
      </c>
    </row>
    <row r="3057" spans="12:63">
      <c r="L3057" s="3"/>
      <c r="BK3057" s="4" t="str">
        <f t="shared" si="46"/>
        <v/>
      </c>
    </row>
    <row r="3058" spans="12:63">
      <c r="L3058" s="3"/>
      <c r="BK3058" s="4" t="str">
        <f t="shared" si="46"/>
        <v/>
      </c>
    </row>
    <row r="3059" spans="12:63">
      <c r="L3059" s="3"/>
      <c r="BK3059" s="4" t="str">
        <f t="shared" si="46"/>
        <v/>
      </c>
    </row>
    <row r="3060" spans="12:63">
      <c r="L3060" s="3"/>
      <c r="BK3060" s="4" t="str">
        <f t="shared" si="46"/>
        <v/>
      </c>
    </row>
    <row r="3061" spans="12:63">
      <c r="L3061" s="3"/>
      <c r="BK3061" s="4" t="str">
        <f t="shared" si="46"/>
        <v/>
      </c>
    </row>
    <row r="3062" spans="12:63">
      <c r="L3062" s="3"/>
      <c r="BK3062" s="4" t="str">
        <f t="shared" si="46"/>
        <v/>
      </c>
    </row>
    <row r="3063" spans="12:63">
      <c r="L3063" s="3"/>
      <c r="BK3063" s="4" t="str">
        <f t="shared" si="46"/>
        <v/>
      </c>
    </row>
    <row r="3064" spans="12:63">
      <c r="L3064" s="3"/>
      <c r="BK3064" s="4" t="str">
        <f t="shared" si="46"/>
        <v/>
      </c>
    </row>
    <row r="3065" spans="12:63">
      <c r="L3065" s="3"/>
      <c r="BK3065" s="4" t="str">
        <f t="shared" si="46"/>
        <v/>
      </c>
    </row>
    <row r="3066" spans="12:63">
      <c r="L3066" s="3"/>
      <c r="BK3066" s="4" t="str">
        <f t="shared" si="46"/>
        <v/>
      </c>
    </row>
    <row r="3067" spans="12:63">
      <c r="L3067" s="3"/>
      <c r="BK3067" s="4" t="str">
        <f t="shared" si="46"/>
        <v/>
      </c>
    </row>
    <row r="3068" spans="12:63">
      <c r="L3068" s="3"/>
      <c r="BK3068" s="4" t="str">
        <f t="shared" si="46"/>
        <v/>
      </c>
    </row>
    <row r="3069" spans="12:63">
      <c r="L3069" s="3"/>
      <c r="BK3069" s="4" t="str">
        <f t="shared" si="46"/>
        <v/>
      </c>
    </row>
    <row r="3070" spans="12:63">
      <c r="L3070" s="3"/>
      <c r="BK3070" s="4" t="str">
        <f t="shared" si="46"/>
        <v/>
      </c>
    </row>
    <row r="3071" spans="12:63">
      <c r="L3071" s="3"/>
      <c r="BK3071" s="4" t="str">
        <f t="shared" si="46"/>
        <v/>
      </c>
    </row>
    <row r="3072" spans="12:63">
      <c r="L3072" s="3"/>
      <c r="BK3072" s="4" t="str">
        <f t="shared" si="46"/>
        <v/>
      </c>
    </row>
    <row r="3073" spans="12:63">
      <c r="L3073" s="3"/>
      <c r="BK3073" s="4" t="str">
        <f t="shared" si="46"/>
        <v/>
      </c>
    </row>
    <row r="3074" spans="12:63">
      <c r="L3074" s="3"/>
      <c r="BK3074" s="4" t="str">
        <f t="shared" si="46"/>
        <v/>
      </c>
    </row>
    <row r="3075" spans="12:63">
      <c r="L3075" s="3"/>
      <c r="BK3075" s="4" t="str">
        <f t="shared" si="46"/>
        <v/>
      </c>
    </row>
    <row r="3076" spans="12:63">
      <c r="L3076" s="3"/>
      <c r="BK3076" s="4" t="str">
        <f t="shared" si="46"/>
        <v/>
      </c>
    </row>
    <row r="3077" spans="12:63">
      <c r="L3077" s="3"/>
      <c r="BK3077" s="4" t="str">
        <f t="shared" si="46"/>
        <v/>
      </c>
    </row>
    <row r="3078" spans="12:63">
      <c r="L3078" s="3"/>
      <c r="BK3078" s="4" t="str">
        <f t="shared" si="46"/>
        <v/>
      </c>
    </row>
    <row r="3079" spans="12:63">
      <c r="L3079" s="3"/>
      <c r="BK3079" s="4" t="str">
        <f t="shared" si="46"/>
        <v/>
      </c>
    </row>
    <row r="3080" spans="12:63">
      <c r="L3080" s="3"/>
      <c r="BK3080" s="4" t="str">
        <f t="shared" si="46"/>
        <v/>
      </c>
    </row>
    <row r="3081" spans="12:63">
      <c r="L3081" s="3"/>
      <c r="BK3081" s="4" t="str">
        <f t="shared" si="46"/>
        <v/>
      </c>
    </row>
    <row r="3082" spans="12:63">
      <c r="L3082" s="3"/>
      <c r="BK3082" s="4" t="str">
        <f t="shared" si="46"/>
        <v/>
      </c>
    </row>
    <row r="3083" spans="12:63">
      <c r="L3083" s="3"/>
      <c r="BK3083" s="4" t="str">
        <f t="shared" si="46"/>
        <v/>
      </c>
    </row>
    <row r="3084" spans="12:63">
      <c r="L3084" s="3"/>
      <c r="BK3084" s="4" t="str">
        <f t="shared" si="46"/>
        <v/>
      </c>
    </row>
    <row r="3085" spans="12:63">
      <c r="L3085" s="3"/>
      <c r="BK3085" s="4" t="str">
        <f t="shared" si="46"/>
        <v/>
      </c>
    </row>
    <row r="3086" spans="12:63">
      <c r="L3086" s="3"/>
      <c r="BK3086" s="4" t="str">
        <f t="shared" si="46"/>
        <v/>
      </c>
    </row>
    <row r="3087" spans="12:63">
      <c r="L3087" s="3"/>
      <c r="BK3087" s="4" t="str">
        <f t="shared" si="46"/>
        <v/>
      </c>
    </row>
    <row r="3088" spans="12:63">
      <c r="L3088" s="3"/>
      <c r="BK3088" s="4" t="str">
        <f t="shared" si="46"/>
        <v/>
      </c>
    </row>
    <row r="3089" spans="12:63">
      <c r="L3089" s="3"/>
      <c r="BK3089" s="4" t="str">
        <f t="shared" si="46"/>
        <v/>
      </c>
    </row>
    <row r="3090" spans="12:63">
      <c r="L3090" s="3"/>
      <c r="BK3090" s="4" t="str">
        <f t="shared" si="46"/>
        <v/>
      </c>
    </row>
    <row r="3091" spans="12:63">
      <c r="L3091" s="3"/>
      <c r="BK3091" s="4" t="str">
        <f t="shared" si="46"/>
        <v/>
      </c>
    </row>
    <row r="3092" spans="12:63">
      <c r="L3092" s="3"/>
      <c r="BK3092" s="4" t="str">
        <f t="shared" si="46"/>
        <v/>
      </c>
    </row>
    <row r="3093" spans="12:63">
      <c r="L3093" s="3"/>
      <c r="BK3093" s="4" t="str">
        <f t="shared" si="46"/>
        <v/>
      </c>
    </row>
    <row r="3094" spans="12:63">
      <c r="L3094" s="3"/>
      <c r="BK3094" s="4" t="str">
        <f t="shared" si="46"/>
        <v/>
      </c>
    </row>
    <row r="3095" spans="12:63">
      <c r="L3095" s="3"/>
      <c r="BK3095" s="4" t="str">
        <f t="shared" si="46"/>
        <v/>
      </c>
    </row>
    <row r="3096" spans="12:63">
      <c r="L3096" s="3"/>
      <c r="BK3096" s="4" t="str">
        <f t="shared" si="46"/>
        <v/>
      </c>
    </row>
    <row r="3097" spans="12:63">
      <c r="L3097" s="3"/>
      <c r="BK3097" s="4" t="str">
        <f t="shared" si="46"/>
        <v/>
      </c>
    </row>
    <row r="3098" spans="12:63">
      <c r="L3098" s="3"/>
      <c r="BK3098" s="4" t="str">
        <f t="shared" si="46"/>
        <v/>
      </c>
    </row>
    <row r="3099" spans="12:63">
      <c r="L3099" s="3"/>
      <c r="BK3099" s="4" t="str">
        <f t="shared" si="46"/>
        <v/>
      </c>
    </row>
    <row r="3100" spans="12:63">
      <c r="L3100" s="3"/>
      <c r="BK3100" s="4" t="str">
        <f t="shared" si="46"/>
        <v/>
      </c>
    </row>
    <row r="3101" spans="12:63">
      <c r="L3101" s="3"/>
      <c r="BK3101" s="4" t="str">
        <f t="shared" si="46"/>
        <v/>
      </c>
    </row>
    <row r="3102" spans="12:63">
      <c r="L3102" s="3"/>
      <c r="BK3102" s="4" t="str">
        <f t="shared" si="46"/>
        <v/>
      </c>
    </row>
    <row r="3103" spans="12:63">
      <c r="L3103" s="3"/>
      <c r="BK3103" s="4" t="str">
        <f t="shared" si="46"/>
        <v/>
      </c>
    </row>
    <row r="3104" spans="12:63">
      <c r="L3104" s="3"/>
      <c r="BK3104" s="4" t="str">
        <f t="shared" ref="BK3104:BK3167" si="47">CONCATENATE(A3104,B3104)</f>
        <v/>
      </c>
    </row>
    <row r="3105" spans="12:63">
      <c r="L3105" s="3"/>
      <c r="BK3105" s="4" t="str">
        <f t="shared" si="47"/>
        <v/>
      </c>
    </row>
    <row r="3106" spans="12:63">
      <c r="L3106" s="3"/>
      <c r="BK3106" s="4" t="str">
        <f t="shared" si="47"/>
        <v/>
      </c>
    </row>
    <row r="3107" spans="12:63">
      <c r="L3107" s="3"/>
      <c r="BK3107" s="4" t="str">
        <f t="shared" si="47"/>
        <v/>
      </c>
    </row>
    <row r="3108" spans="12:63">
      <c r="L3108" s="3"/>
      <c r="BK3108" s="4" t="str">
        <f t="shared" si="47"/>
        <v/>
      </c>
    </row>
    <row r="3109" spans="12:63">
      <c r="L3109" s="3"/>
      <c r="BK3109" s="4" t="str">
        <f t="shared" si="47"/>
        <v/>
      </c>
    </row>
    <row r="3110" spans="12:63">
      <c r="L3110" s="3"/>
      <c r="BK3110" s="4" t="str">
        <f t="shared" si="47"/>
        <v/>
      </c>
    </row>
    <row r="3111" spans="12:63">
      <c r="L3111" s="3"/>
      <c r="BK3111" s="4" t="str">
        <f t="shared" si="47"/>
        <v/>
      </c>
    </row>
    <row r="3112" spans="12:63">
      <c r="L3112" s="3"/>
      <c r="BK3112" s="4" t="str">
        <f t="shared" si="47"/>
        <v/>
      </c>
    </row>
    <row r="3113" spans="12:63">
      <c r="L3113" s="3"/>
      <c r="BK3113" s="4" t="str">
        <f t="shared" si="47"/>
        <v/>
      </c>
    </row>
    <row r="3114" spans="12:63">
      <c r="L3114" s="3"/>
      <c r="BK3114" s="4" t="str">
        <f t="shared" si="47"/>
        <v/>
      </c>
    </row>
    <row r="3115" spans="12:63">
      <c r="L3115" s="3"/>
      <c r="BK3115" s="4" t="str">
        <f t="shared" si="47"/>
        <v/>
      </c>
    </row>
    <row r="3116" spans="12:63">
      <c r="L3116" s="3"/>
      <c r="BK3116" s="4" t="str">
        <f t="shared" si="47"/>
        <v/>
      </c>
    </row>
    <row r="3117" spans="12:63">
      <c r="L3117" s="3"/>
      <c r="BK3117" s="4" t="str">
        <f t="shared" si="47"/>
        <v/>
      </c>
    </row>
    <row r="3118" spans="12:63">
      <c r="L3118" s="3"/>
      <c r="BK3118" s="4" t="str">
        <f t="shared" si="47"/>
        <v/>
      </c>
    </row>
    <row r="3119" spans="12:63">
      <c r="L3119" s="3"/>
      <c r="BK3119" s="4" t="str">
        <f t="shared" si="47"/>
        <v/>
      </c>
    </row>
    <row r="3120" spans="12:63">
      <c r="L3120" s="3"/>
      <c r="BK3120" s="4" t="str">
        <f t="shared" si="47"/>
        <v/>
      </c>
    </row>
    <row r="3121" spans="12:63">
      <c r="L3121" s="3"/>
      <c r="BK3121" s="4" t="str">
        <f t="shared" si="47"/>
        <v/>
      </c>
    </row>
    <row r="3122" spans="12:63">
      <c r="L3122" s="3"/>
      <c r="BK3122" s="4" t="str">
        <f t="shared" si="47"/>
        <v/>
      </c>
    </row>
    <row r="3123" spans="12:63">
      <c r="L3123" s="3"/>
      <c r="BK3123" s="4" t="str">
        <f t="shared" si="47"/>
        <v/>
      </c>
    </row>
    <row r="3124" spans="12:63">
      <c r="L3124" s="3"/>
      <c r="BK3124" s="4" t="str">
        <f t="shared" si="47"/>
        <v/>
      </c>
    </row>
    <row r="3125" spans="12:63">
      <c r="L3125" s="3"/>
      <c r="BK3125" s="4" t="str">
        <f t="shared" si="47"/>
        <v/>
      </c>
    </row>
    <row r="3126" spans="12:63">
      <c r="L3126" s="3"/>
      <c r="BK3126" s="4" t="str">
        <f t="shared" si="47"/>
        <v/>
      </c>
    </row>
    <row r="3127" spans="12:63">
      <c r="L3127" s="3"/>
      <c r="BK3127" s="4" t="str">
        <f t="shared" si="47"/>
        <v/>
      </c>
    </row>
    <row r="3128" spans="12:63">
      <c r="L3128" s="3"/>
      <c r="BK3128" s="4" t="str">
        <f t="shared" si="47"/>
        <v/>
      </c>
    </row>
    <row r="3129" spans="12:63">
      <c r="L3129" s="3"/>
      <c r="BK3129" s="4" t="str">
        <f t="shared" si="47"/>
        <v/>
      </c>
    </row>
    <row r="3130" spans="12:63">
      <c r="L3130" s="3"/>
      <c r="BK3130" s="4" t="str">
        <f t="shared" si="47"/>
        <v/>
      </c>
    </row>
    <row r="3131" spans="12:63">
      <c r="L3131" s="3"/>
      <c r="BK3131" s="4" t="str">
        <f t="shared" si="47"/>
        <v/>
      </c>
    </row>
    <row r="3132" spans="12:63">
      <c r="L3132" s="3"/>
      <c r="BK3132" s="4" t="str">
        <f t="shared" si="47"/>
        <v/>
      </c>
    </row>
    <row r="3133" spans="12:63">
      <c r="L3133" s="3"/>
      <c r="BK3133" s="4" t="str">
        <f t="shared" si="47"/>
        <v/>
      </c>
    </row>
    <row r="3134" spans="12:63">
      <c r="L3134" s="3"/>
      <c r="BK3134" s="4" t="str">
        <f t="shared" si="47"/>
        <v/>
      </c>
    </row>
    <row r="3135" spans="12:63">
      <c r="L3135" s="3"/>
      <c r="BK3135" s="4" t="str">
        <f t="shared" si="47"/>
        <v/>
      </c>
    </row>
    <row r="3136" spans="12:63">
      <c r="L3136" s="3"/>
      <c r="BK3136" s="4" t="str">
        <f t="shared" si="47"/>
        <v/>
      </c>
    </row>
    <row r="3137" spans="12:63">
      <c r="L3137" s="3"/>
      <c r="BK3137" s="4" t="str">
        <f t="shared" si="47"/>
        <v/>
      </c>
    </row>
    <row r="3138" spans="12:63">
      <c r="L3138" s="3"/>
      <c r="BK3138" s="4" t="str">
        <f t="shared" si="47"/>
        <v/>
      </c>
    </row>
    <row r="3139" spans="12:63">
      <c r="L3139" s="3"/>
      <c r="BK3139" s="4" t="str">
        <f t="shared" si="47"/>
        <v/>
      </c>
    </row>
    <row r="3140" spans="12:63">
      <c r="L3140" s="3"/>
      <c r="BK3140" s="4" t="str">
        <f t="shared" si="47"/>
        <v/>
      </c>
    </row>
    <row r="3141" spans="12:63">
      <c r="L3141" s="3"/>
      <c r="BK3141" s="4" t="str">
        <f t="shared" si="47"/>
        <v/>
      </c>
    </row>
    <row r="3142" spans="12:63">
      <c r="L3142" s="3"/>
      <c r="BK3142" s="4" t="str">
        <f t="shared" si="47"/>
        <v/>
      </c>
    </row>
    <row r="3143" spans="12:63">
      <c r="L3143" s="3"/>
      <c r="BK3143" s="4" t="str">
        <f t="shared" si="47"/>
        <v/>
      </c>
    </row>
    <row r="3144" spans="12:63">
      <c r="L3144" s="3"/>
      <c r="BK3144" s="4" t="str">
        <f t="shared" si="47"/>
        <v/>
      </c>
    </row>
    <row r="3145" spans="12:63">
      <c r="L3145" s="3"/>
      <c r="BK3145" s="4" t="str">
        <f t="shared" si="47"/>
        <v/>
      </c>
    </row>
    <row r="3146" spans="12:63">
      <c r="L3146" s="3"/>
      <c r="BK3146" s="4" t="str">
        <f t="shared" si="47"/>
        <v/>
      </c>
    </row>
    <row r="3147" spans="12:63">
      <c r="L3147" s="3"/>
      <c r="BK3147" s="4" t="str">
        <f t="shared" si="47"/>
        <v/>
      </c>
    </row>
    <row r="3148" spans="12:63">
      <c r="L3148" s="3"/>
      <c r="BK3148" s="4" t="str">
        <f t="shared" si="47"/>
        <v/>
      </c>
    </row>
    <row r="3149" spans="12:63">
      <c r="L3149" s="3"/>
      <c r="BK3149" s="4" t="str">
        <f t="shared" si="47"/>
        <v/>
      </c>
    </row>
    <row r="3150" spans="12:63">
      <c r="L3150" s="3"/>
      <c r="BK3150" s="4" t="str">
        <f t="shared" si="47"/>
        <v/>
      </c>
    </row>
    <row r="3151" spans="12:63">
      <c r="L3151" s="3"/>
      <c r="BK3151" s="4" t="str">
        <f t="shared" si="47"/>
        <v/>
      </c>
    </row>
    <row r="3152" spans="12:63">
      <c r="L3152" s="3"/>
      <c r="BK3152" s="4" t="str">
        <f t="shared" si="47"/>
        <v/>
      </c>
    </row>
    <row r="3153" spans="12:63">
      <c r="L3153" s="3"/>
      <c r="BK3153" s="4" t="str">
        <f t="shared" si="47"/>
        <v/>
      </c>
    </row>
    <row r="3154" spans="12:63">
      <c r="L3154" s="3"/>
      <c r="BK3154" s="4" t="str">
        <f t="shared" si="47"/>
        <v/>
      </c>
    </row>
    <row r="3155" spans="12:63">
      <c r="L3155" s="3"/>
      <c r="BK3155" s="4" t="str">
        <f t="shared" si="47"/>
        <v/>
      </c>
    </row>
    <row r="3156" spans="12:63">
      <c r="L3156" s="3"/>
      <c r="BK3156" s="4" t="str">
        <f t="shared" si="47"/>
        <v/>
      </c>
    </row>
    <row r="3157" spans="12:63">
      <c r="L3157" s="3"/>
      <c r="BK3157" s="4" t="str">
        <f t="shared" si="47"/>
        <v/>
      </c>
    </row>
    <row r="3158" spans="12:63">
      <c r="L3158" s="3"/>
      <c r="BK3158" s="4" t="str">
        <f t="shared" si="47"/>
        <v/>
      </c>
    </row>
    <row r="3159" spans="12:63">
      <c r="L3159" s="3"/>
      <c r="BK3159" s="4" t="str">
        <f t="shared" si="47"/>
        <v/>
      </c>
    </row>
    <row r="3160" spans="12:63">
      <c r="L3160" s="3"/>
      <c r="BK3160" s="4" t="str">
        <f t="shared" si="47"/>
        <v/>
      </c>
    </row>
    <row r="3161" spans="12:63">
      <c r="L3161" s="3"/>
      <c r="BK3161" s="4" t="str">
        <f t="shared" si="47"/>
        <v/>
      </c>
    </row>
    <row r="3162" spans="12:63">
      <c r="L3162" s="3"/>
      <c r="BK3162" s="4" t="str">
        <f t="shared" si="47"/>
        <v/>
      </c>
    </row>
    <row r="3163" spans="12:63">
      <c r="L3163" s="3"/>
      <c r="BK3163" s="4" t="str">
        <f t="shared" si="47"/>
        <v/>
      </c>
    </row>
    <row r="3164" spans="12:63">
      <c r="L3164" s="3"/>
      <c r="BK3164" s="4" t="str">
        <f t="shared" si="47"/>
        <v/>
      </c>
    </row>
    <row r="3165" spans="12:63">
      <c r="L3165" s="3"/>
      <c r="BK3165" s="4" t="str">
        <f t="shared" si="47"/>
        <v/>
      </c>
    </row>
    <row r="3166" spans="12:63">
      <c r="L3166" s="3"/>
      <c r="BK3166" s="4" t="str">
        <f t="shared" si="47"/>
        <v/>
      </c>
    </row>
    <row r="3167" spans="12:63">
      <c r="L3167" s="3"/>
      <c r="BK3167" s="4" t="str">
        <f t="shared" si="47"/>
        <v/>
      </c>
    </row>
    <row r="3168" spans="12:63">
      <c r="L3168" s="3"/>
      <c r="BK3168" s="4" t="str">
        <f t="shared" ref="BK3168:BK3231" si="48">CONCATENATE(A3168,B3168)</f>
        <v/>
      </c>
    </row>
    <row r="3169" spans="12:63">
      <c r="L3169" s="3"/>
      <c r="BK3169" s="4" t="str">
        <f t="shared" si="48"/>
        <v/>
      </c>
    </row>
    <row r="3170" spans="12:63">
      <c r="L3170" s="3"/>
      <c r="BK3170" s="4" t="str">
        <f t="shared" si="48"/>
        <v/>
      </c>
    </row>
    <row r="3171" spans="12:63">
      <c r="L3171" s="3"/>
      <c r="BK3171" s="4" t="str">
        <f t="shared" si="48"/>
        <v/>
      </c>
    </row>
    <row r="3172" spans="12:63">
      <c r="L3172" s="3"/>
      <c r="BK3172" s="4" t="str">
        <f t="shared" si="48"/>
        <v/>
      </c>
    </row>
    <row r="3173" spans="12:63">
      <c r="L3173" s="3"/>
      <c r="BK3173" s="4" t="str">
        <f t="shared" si="48"/>
        <v/>
      </c>
    </row>
    <row r="3174" spans="12:63">
      <c r="L3174" s="3"/>
      <c r="BK3174" s="4" t="str">
        <f t="shared" si="48"/>
        <v/>
      </c>
    </row>
    <row r="3175" spans="12:63">
      <c r="L3175" s="3"/>
      <c r="BK3175" s="4" t="str">
        <f t="shared" si="48"/>
        <v/>
      </c>
    </row>
    <row r="3176" spans="12:63">
      <c r="L3176" s="3"/>
      <c r="BK3176" s="4" t="str">
        <f t="shared" si="48"/>
        <v/>
      </c>
    </row>
    <row r="3177" spans="12:63">
      <c r="L3177" s="3"/>
      <c r="BK3177" s="4" t="str">
        <f t="shared" si="48"/>
        <v/>
      </c>
    </row>
    <row r="3178" spans="12:63">
      <c r="L3178" s="3"/>
      <c r="BK3178" s="4" t="str">
        <f t="shared" si="48"/>
        <v/>
      </c>
    </row>
    <row r="3179" spans="12:63">
      <c r="L3179" s="3"/>
      <c r="BK3179" s="4" t="str">
        <f t="shared" si="48"/>
        <v/>
      </c>
    </row>
    <row r="3180" spans="12:63">
      <c r="L3180" s="3"/>
      <c r="BK3180" s="4" t="str">
        <f t="shared" si="48"/>
        <v/>
      </c>
    </row>
    <row r="3181" spans="12:63">
      <c r="L3181" s="3"/>
      <c r="BK3181" s="4" t="str">
        <f t="shared" si="48"/>
        <v/>
      </c>
    </row>
    <row r="3182" spans="12:63">
      <c r="L3182" s="3"/>
      <c r="BK3182" s="4" t="str">
        <f t="shared" si="48"/>
        <v/>
      </c>
    </row>
    <row r="3183" spans="12:63">
      <c r="L3183" s="3"/>
      <c r="BK3183" s="4" t="str">
        <f t="shared" si="48"/>
        <v/>
      </c>
    </row>
    <row r="3184" spans="12:63">
      <c r="L3184" s="3"/>
      <c r="BK3184" s="4" t="str">
        <f t="shared" si="48"/>
        <v/>
      </c>
    </row>
    <row r="3185" spans="12:63">
      <c r="L3185" s="3"/>
      <c r="BK3185" s="4" t="str">
        <f t="shared" si="48"/>
        <v/>
      </c>
    </row>
    <row r="3186" spans="12:63">
      <c r="L3186" s="3"/>
      <c r="BK3186" s="4" t="str">
        <f t="shared" si="48"/>
        <v/>
      </c>
    </row>
    <row r="3187" spans="12:63">
      <c r="L3187" s="3"/>
      <c r="BK3187" s="4" t="str">
        <f t="shared" si="48"/>
        <v/>
      </c>
    </row>
    <row r="3188" spans="12:63">
      <c r="L3188" s="3"/>
      <c r="BK3188" s="4" t="str">
        <f t="shared" si="48"/>
        <v/>
      </c>
    </row>
    <row r="3189" spans="12:63">
      <c r="L3189" s="3"/>
      <c r="BK3189" s="4" t="str">
        <f t="shared" si="48"/>
        <v/>
      </c>
    </row>
    <row r="3190" spans="12:63">
      <c r="L3190" s="3"/>
      <c r="BK3190" s="4" t="str">
        <f t="shared" si="48"/>
        <v/>
      </c>
    </row>
    <row r="3191" spans="12:63">
      <c r="L3191" s="3"/>
      <c r="BK3191" s="4" t="str">
        <f t="shared" si="48"/>
        <v/>
      </c>
    </row>
    <row r="3192" spans="12:63">
      <c r="L3192" s="3"/>
      <c r="BK3192" s="4" t="str">
        <f t="shared" si="48"/>
        <v/>
      </c>
    </row>
    <row r="3193" spans="12:63">
      <c r="L3193" s="3"/>
      <c r="BK3193" s="4" t="str">
        <f t="shared" si="48"/>
        <v/>
      </c>
    </row>
    <row r="3194" spans="12:63">
      <c r="L3194" s="3"/>
      <c r="BK3194" s="4" t="str">
        <f t="shared" si="48"/>
        <v/>
      </c>
    </row>
    <row r="3195" spans="12:63">
      <c r="L3195" s="3"/>
      <c r="BK3195" s="4" t="str">
        <f t="shared" si="48"/>
        <v/>
      </c>
    </row>
    <row r="3196" spans="12:63">
      <c r="L3196" s="3"/>
      <c r="BK3196" s="4" t="str">
        <f t="shared" si="48"/>
        <v/>
      </c>
    </row>
    <row r="3197" spans="12:63">
      <c r="L3197" s="3"/>
      <c r="BK3197" s="4" t="str">
        <f t="shared" si="48"/>
        <v/>
      </c>
    </row>
    <row r="3198" spans="12:63">
      <c r="L3198" s="3"/>
      <c r="BK3198" s="4" t="str">
        <f t="shared" si="48"/>
        <v/>
      </c>
    </row>
    <row r="3199" spans="12:63">
      <c r="L3199" s="3"/>
      <c r="BK3199" s="4" t="str">
        <f t="shared" si="48"/>
        <v/>
      </c>
    </row>
    <row r="3200" spans="12:63">
      <c r="L3200" s="3"/>
      <c r="BK3200" s="4" t="str">
        <f t="shared" si="48"/>
        <v/>
      </c>
    </row>
    <row r="3201" spans="12:63">
      <c r="L3201" s="3"/>
      <c r="BK3201" s="4" t="str">
        <f t="shared" si="48"/>
        <v/>
      </c>
    </row>
    <row r="3202" spans="12:63">
      <c r="L3202" s="3"/>
      <c r="BK3202" s="4" t="str">
        <f t="shared" si="48"/>
        <v/>
      </c>
    </row>
    <row r="3203" spans="12:63">
      <c r="L3203" s="3"/>
      <c r="BK3203" s="4" t="str">
        <f t="shared" si="48"/>
        <v/>
      </c>
    </row>
    <row r="3204" spans="12:63">
      <c r="L3204" s="3"/>
      <c r="BK3204" s="4" t="str">
        <f t="shared" si="48"/>
        <v/>
      </c>
    </row>
    <row r="3205" spans="12:63">
      <c r="L3205" s="3"/>
      <c r="BK3205" s="4" t="str">
        <f t="shared" si="48"/>
        <v/>
      </c>
    </row>
    <row r="3206" spans="12:63">
      <c r="L3206" s="3"/>
      <c r="BK3206" s="4" t="str">
        <f t="shared" si="48"/>
        <v/>
      </c>
    </row>
    <row r="3207" spans="12:63">
      <c r="L3207" s="3"/>
      <c r="BK3207" s="4" t="str">
        <f t="shared" si="48"/>
        <v/>
      </c>
    </row>
    <row r="3208" spans="12:63">
      <c r="L3208" s="3"/>
      <c r="BK3208" s="4" t="str">
        <f t="shared" si="48"/>
        <v/>
      </c>
    </row>
    <row r="3209" spans="12:63">
      <c r="L3209" s="3"/>
      <c r="BK3209" s="4" t="str">
        <f t="shared" si="48"/>
        <v/>
      </c>
    </row>
    <row r="3210" spans="12:63">
      <c r="L3210" s="3"/>
      <c r="BK3210" s="4" t="str">
        <f t="shared" si="48"/>
        <v/>
      </c>
    </row>
    <row r="3211" spans="12:63">
      <c r="L3211" s="3"/>
      <c r="BK3211" s="4" t="str">
        <f t="shared" si="48"/>
        <v/>
      </c>
    </row>
    <row r="3212" spans="12:63">
      <c r="L3212" s="3"/>
      <c r="BK3212" s="4" t="str">
        <f t="shared" si="48"/>
        <v/>
      </c>
    </row>
    <row r="3213" spans="12:63">
      <c r="L3213" s="3"/>
      <c r="BK3213" s="4" t="str">
        <f t="shared" si="48"/>
        <v/>
      </c>
    </row>
    <row r="3214" spans="12:63">
      <c r="L3214" s="3"/>
      <c r="BK3214" s="4" t="str">
        <f t="shared" si="48"/>
        <v/>
      </c>
    </row>
    <row r="3215" spans="12:63">
      <c r="L3215" s="3"/>
      <c r="BK3215" s="4" t="str">
        <f t="shared" si="48"/>
        <v/>
      </c>
    </row>
    <row r="3216" spans="12:63">
      <c r="L3216" s="3"/>
      <c r="BK3216" s="4" t="str">
        <f t="shared" si="48"/>
        <v/>
      </c>
    </row>
    <row r="3217" spans="12:63">
      <c r="L3217" s="3"/>
      <c r="BK3217" s="4" t="str">
        <f t="shared" si="48"/>
        <v/>
      </c>
    </row>
    <row r="3218" spans="12:63">
      <c r="L3218" s="3"/>
      <c r="BK3218" s="4" t="str">
        <f t="shared" si="48"/>
        <v/>
      </c>
    </row>
    <row r="3219" spans="12:63">
      <c r="L3219" s="3"/>
      <c r="BK3219" s="4" t="str">
        <f t="shared" si="48"/>
        <v/>
      </c>
    </row>
    <row r="3220" spans="12:63">
      <c r="L3220" s="3"/>
      <c r="BK3220" s="4" t="str">
        <f t="shared" si="48"/>
        <v/>
      </c>
    </row>
    <row r="3221" spans="12:63">
      <c r="L3221" s="3"/>
      <c r="BK3221" s="4" t="str">
        <f t="shared" si="48"/>
        <v/>
      </c>
    </row>
    <row r="3222" spans="12:63">
      <c r="L3222" s="3"/>
      <c r="BK3222" s="4" t="str">
        <f t="shared" si="48"/>
        <v/>
      </c>
    </row>
    <row r="3223" spans="12:63">
      <c r="L3223" s="3"/>
      <c r="BK3223" s="4" t="str">
        <f t="shared" si="48"/>
        <v/>
      </c>
    </row>
    <row r="3224" spans="12:63">
      <c r="L3224" s="3"/>
      <c r="BK3224" s="4" t="str">
        <f t="shared" si="48"/>
        <v/>
      </c>
    </row>
    <row r="3225" spans="12:63">
      <c r="L3225" s="3"/>
      <c r="BK3225" s="4" t="str">
        <f t="shared" si="48"/>
        <v/>
      </c>
    </row>
    <row r="3226" spans="12:63">
      <c r="L3226" s="3"/>
      <c r="BK3226" s="4" t="str">
        <f t="shared" si="48"/>
        <v/>
      </c>
    </row>
    <row r="3227" spans="12:63">
      <c r="L3227" s="3"/>
      <c r="BK3227" s="4" t="str">
        <f t="shared" si="48"/>
        <v/>
      </c>
    </row>
    <row r="3228" spans="12:63">
      <c r="L3228" s="3"/>
      <c r="BK3228" s="4" t="str">
        <f t="shared" si="48"/>
        <v/>
      </c>
    </row>
    <row r="3229" spans="12:63">
      <c r="L3229" s="3"/>
      <c r="BK3229" s="4" t="str">
        <f t="shared" si="48"/>
        <v/>
      </c>
    </row>
    <row r="3230" spans="12:63">
      <c r="L3230" s="3"/>
      <c r="BK3230" s="4" t="str">
        <f t="shared" si="48"/>
        <v/>
      </c>
    </row>
    <row r="3231" spans="12:63">
      <c r="L3231" s="3"/>
      <c r="BK3231" s="4" t="str">
        <f t="shared" si="48"/>
        <v/>
      </c>
    </row>
    <row r="3232" spans="12:63">
      <c r="L3232" s="3"/>
      <c r="BK3232" s="4" t="str">
        <f t="shared" ref="BK3232:BK3295" si="49">CONCATENATE(A3232,B3232)</f>
        <v/>
      </c>
    </row>
    <row r="3233" spans="12:63">
      <c r="L3233" s="3"/>
      <c r="BK3233" s="4" t="str">
        <f t="shared" si="49"/>
        <v/>
      </c>
    </row>
    <row r="3234" spans="12:63">
      <c r="L3234" s="3"/>
      <c r="BK3234" s="4" t="str">
        <f t="shared" si="49"/>
        <v/>
      </c>
    </row>
    <row r="3235" spans="12:63">
      <c r="L3235" s="3"/>
      <c r="BK3235" s="4" t="str">
        <f t="shared" si="49"/>
        <v/>
      </c>
    </row>
    <row r="3236" spans="12:63">
      <c r="L3236" s="3"/>
      <c r="BK3236" s="4" t="str">
        <f t="shared" si="49"/>
        <v/>
      </c>
    </row>
    <row r="3237" spans="12:63">
      <c r="L3237" s="3"/>
      <c r="BK3237" s="4" t="str">
        <f t="shared" si="49"/>
        <v/>
      </c>
    </row>
    <row r="3238" spans="12:63">
      <c r="L3238" s="3"/>
      <c r="BK3238" s="4" t="str">
        <f t="shared" si="49"/>
        <v/>
      </c>
    </row>
    <row r="3239" spans="12:63">
      <c r="L3239" s="3"/>
      <c r="BK3239" s="4" t="str">
        <f t="shared" si="49"/>
        <v/>
      </c>
    </row>
    <row r="3240" spans="12:63">
      <c r="L3240" s="3"/>
      <c r="BK3240" s="4" t="str">
        <f t="shared" si="49"/>
        <v/>
      </c>
    </row>
    <row r="3241" spans="12:63">
      <c r="L3241" s="3"/>
      <c r="BK3241" s="4" t="str">
        <f t="shared" si="49"/>
        <v/>
      </c>
    </row>
    <row r="3242" spans="12:63">
      <c r="L3242" s="3"/>
      <c r="BK3242" s="4" t="str">
        <f t="shared" si="49"/>
        <v/>
      </c>
    </row>
    <row r="3243" spans="12:63">
      <c r="L3243" s="3"/>
      <c r="BK3243" s="4" t="str">
        <f t="shared" si="49"/>
        <v/>
      </c>
    </row>
    <row r="3244" spans="12:63">
      <c r="L3244" s="3"/>
      <c r="BK3244" s="4" t="str">
        <f t="shared" si="49"/>
        <v/>
      </c>
    </row>
    <row r="3245" spans="12:63">
      <c r="L3245" s="3"/>
      <c r="BK3245" s="4" t="str">
        <f t="shared" si="49"/>
        <v/>
      </c>
    </row>
    <row r="3246" spans="12:63">
      <c r="L3246" s="3"/>
      <c r="BK3246" s="4" t="str">
        <f t="shared" si="49"/>
        <v/>
      </c>
    </row>
    <row r="3247" spans="12:63">
      <c r="L3247" s="3"/>
      <c r="BK3247" s="4" t="str">
        <f t="shared" si="49"/>
        <v/>
      </c>
    </row>
    <row r="3248" spans="12:63">
      <c r="L3248" s="3"/>
      <c r="BK3248" s="4" t="str">
        <f t="shared" si="49"/>
        <v/>
      </c>
    </row>
    <row r="3249" spans="12:63">
      <c r="L3249" s="3"/>
      <c r="BK3249" s="4" t="str">
        <f t="shared" si="49"/>
        <v/>
      </c>
    </row>
    <row r="3250" spans="12:63">
      <c r="L3250" s="3"/>
      <c r="BK3250" s="4" t="str">
        <f t="shared" si="49"/>
        <v/>
      </c>
    </row>
    <row r="3251" spans="12:63">
      <c r="L3251" s="3"/>
      <c r="BK3251" s="4" t="str">
        <f t="shared" si="49"/>
        <v/>
      </c>
    </row>
    <row r="3252" spans="12:63">
      <c r="L3252" s="3"/>
      <c r="BK3252" s="4" t="str">
        <f t="shared" si="49"/>
        <v/>
      </c>
    </row>
    <row r="3253" spans="12:63">
      <c r="L3253" s="3"/>
      <c r="BK3253" s="4" t="str">
        <f t="shared" si="49"/>
        <v/>
      </c>
    </row>
    <row r="3254" spans="12:63">
      <c r="L3254" s="3"/>
      <c r="BK3254" s="4" t="str">
        <f t="shared" si="49"/>
        <v/>
      </c>
    </row>
    <row r="3255" spans="12:63">
      <c r="L3255" s="3"/>
      <c r="BK3255" s="4" t="str">
        <f t="shared" si="49"/>
        <v/>
      </c>
    </row>
    <row r="3256" spans="12:63">
      <c r="L3256" s="3"/>
      <c r="BK3256" s="4" t="str">
        <f t="shared" si="49"/>
        <v/>
      </c>
    </row>
    <row r="3257" spans="12:63">
      <c r="L3257" s="3"/>
      <c r="BK3257" s="4" t="str">
        <f t="shared" si="49"/>
        <v/>
      </c>
    </row>
    <row r="3258" spans="12:63">
      <c r="L3258" s="3"/>
      <c r="BK3258" s="4" t="str">
        <f t="shared" si="49"/>
        <v/>
      </c>
    </row>
    <row r="3259" spans="12:63">
      <c r="L3259" s="3"/>
      <c r="BK3259" s="4" t="str">
        <f t="shared" si="49"/>
        <v/>
      </c>
    </row>
    <row r="3260" spans="12:63">
      <c r="L3260" s="3"/>
      <c r="BK3260" s="4" t="str">
        <f t="shared" si="49"/>
        <v/>
      </c>
    </row>
    <row r="3261" spans="12:63">
      <c r="L3261" s="3"/>
      <c r="BK3261" s="4" t="str">
        <f t="shared" si="49"/>
        <v/>
      </c>
    </row>
    <row r="3262" spans="12:63">
      <c r="L3262" s="3"/>
      <c r="BK3262" s="4" t="str">
        <f t="shared" si="49"/>
        <v/>
      </c>
    </row>
    <row r="3263" spans="12:63">
      <c r="L3263" s="3"/>
      <c r="BK3263" s="4" t="str">
        <f t="shared" si="49"/>
        <v/>
      </c>
    </row>
    <row r="3264" spans="12:63">
      <c r="L3264" s="3"/>
      <c r="BK3264" s="4" t="str">
        <f t="shared" si="49"/>
        <v/>
      </c>
    </row>
    <row r="3265" spans="12:63">
      <c r="L3265" s="3"/>
      <c r="BK3265" s="4" t="str">
        <f t="shared" si="49"/>
        <v/>
      </c>
    </row>
    <row r="3266" spans="12:63">
      <c r="L3266" s="3"/>
      <c r="BK3266" s="4" t="str">
        <f t="shared" si="49"/>
        <v/>
      </c>
    </row>
    <row r="3267" spans="12:63">
      <c r="L3267" s="3"/>
      <c r="BK3267" s="4" t="str">
        <f t="shared" si="49"/>
        <v/>
      </c>
    </row>
    <row r="3268" spans="12:63">
      <c r="L3268" s="3"/>
      <c r="BK3268" s="4" t="str">
        <f t="shared" si="49"/>
        <v/>
      </c>
    </row>
    <row r="3269" spans="12:63">
      <c r="L3269" s="3"/>
      <c r="BK3269" s="4" t="str">
        <f t="shared" si="49"/>
        <v/>
      </c>
    </row>
    <row r="3270" spans="12:63">
      <c r="L3270" s="3"/>
      <c r="BK3270" s="4" t="str">
        <f t="shared" si="49"/>
        <v/>
      </c>
    </row>
    <row r="3271" spans="12:63">
      <c r="L3271" s="3"/>
      <c r="BK3271" s="4" t="str">
        <f t="shared" si="49"/>
        <v/>
      </c>
    </row>
    <row r="3272" spans="12:63">
      <c r="L3272" s="3"/>
      <c r="BK3272" s="4" t="str">
        <f t="shared" si="49"/>
        <v/>
      </c>
    </row>
    <row r="3273" spans="12:63">
      <c r="L3273" s="3"/>
      <c r="BK3273" s="4" t="str">
        <f t="shared" si="49"/>
        <v/>
      </c>
    </row>
    <row r="3274" spans="12:63">
      <c r="L3274" s="3"/>
      <c r="BK3274" s="4" t="str">
        <f t="shared" si="49"/>
        <v/>
      </c>
    </row>
    <row r="3275" spans="12:63">
      <c r="L3275" s="3"/>
      <c r="BK3275" s="4" t="str">
        <f t="shared" si="49"/>
        <v/>
      </c>
    </row>
    <row r="3276" spans="12:63">
      <c r="L3276" s="3"/>
      <c r="BK3276" s="4" t="str">
        <f t="shared" si="49"/>
        <v/>
      </c>
    </row>
    <row r="3277" spans="12:63">
      <c r="L3277" s="3"/>
      <c r="BK3277" s="4" t="str">
        <f t="shared" si="49"/>
        <v/>
      </c>
    </row>
    <row r="3278" spans="12:63">
      <c r="L3278" s="3"/>
      <c r="BK3278" s="4" t="str">
        <f t="shared" si="49"/>
        <v/>
      </c>
    </row>
    <row r="3279" spans="12:63">
      <c r="L3279" s="3"/>
      <c r="BK3279" s="4" t="str">
        <f t="shared" si="49"/>
        <v/>
      </c>
    </row>
    <row r="3280" spans="12:63">
      <c r="L3280" s="3"/>
      <c r="BK3280" s="4" t="str">
        <f t="shared" si="49"/>
        <v/>
      </c>
    </row>
    <row r="3281" spans="12:63">
      <c r="L3281" s="3"/>
      <c r="BK3281" s="4" t="str">
        <f t="shared" si="49"/>
        <v/>
      </c>
    </row>
    <row r="3282" spans="12:63">
      <c r="L3282" s="3"/>
      <c r="BK3282" s="4" t="str">
        <f t="shared" si="49"/>
        <v/>
      </c>
    </row>
    <row r="3283" spans="12:63">
      <c r="L3283" s="3"/>
      <c r="BK3283" s="4" t="str">
        <f t="shared" si="49"/>
        <v/>
      </c>
    </row>
    <row r="3284" spans="12:63">
      <c r="L3284" s="3"/>
      <c r="BK3284" s="4" t="str">
        <f t="shared" si="49"/>
        <v/>
      </c>
    </row>
    <row r="3285" spans="12:63">
      <c r="L3285" s="3"/>
      <c r="BK3285" s="4" t="str">
        <f t="shared" si="49"/>
        <v/>
      </c>
    </row>
    <row r="3286" spans="12:63">
      <c r="L3286" s="3"/>
      <c r="BK3286" s="4" t="str">
        <f t="shared" si="49"/>
        <v/>
      </c>
    </row>
    <row r="3287" spans="12:63">
      <c r="L3287" s="3"/>
      <c r="BK3287" s="4" t="str">
        <f t="shared" si="49"/>
        <v/>
      </c>
    </row>
    <row r="3288" spans="12:63">
      <c r="L3288" s="3"/>
      <c r="BK3288" s="4" t="str">
        <f t="shared" si="49"/>
        <v/>
      </c>
    </row>
    <row r="3289" spans="12:63">
      <c r="L3289" s="3"/>
      <c r="BK3289" s="4" t="str">
        <f t="shared" si="49"/>
        <v/>
      </c>
    </row>
    <row r="3290" spans="12:63">
      <c r="L3290" s="3"/>
      <c r="BK3290" s="4" t="str">
        <f t="shared" si="49"/>
        <v/>
      </c>
    </row>
    <row r="3291" spans="12:63">
      <c r="L3291" s="3"/>
      <c r="BK3291" s="4" t="str">
        <f t="shared" si="49"/>
        <v/>
      </c>
    </row>
    <row r="3292" spans="12:63">
      <c r="L3292" s="3"/>
      <c r="BK3292" s="4" t="str">
        <f t="shared" si="49"/>
        <v/>
      </c>
    </row>
    <row r="3293" spans="12:63">
      <c r="L3293" s="3"/>
      <c r="BK3293" s="4" t="str">
        <f t="shared" si="49"/>
        <v/>
      </c>
    </row>
    <row r="3294" spans="12:63">
      <c r="L3294" s="3"/>
      <c r="BK3294" s="4" t="str">
        <f t="shared" si="49"/>
        <v/>
      </c>
    </row>
    <row r="3295" spans="12:63">
      <c r="L3295" s="3"/>
      <c r="BK3295" s="4" t="str">
        <f t="shared" si="49"/>
        <v/>
      </c>
    </row>
    <row r="3296" spans="12:63">
      <c r="L3296" s="3"/>
      <c r="BK3296" s="4" t="str">
        <f t="shared" ref="BK3296:BK3359" si="50">CONCATENATE(A3296,B3296)</f>
        <v/>
      </c>
    </row>
    <row r="3297" spans="12:63">
      <c r="L3297" s="3"/>
      <c r="BK3297" s="4" t="str">
        <f t="shared" si="50"/>
        <v/>
      </c>
    </row>
    <row r="3298" spans="12:63">
      <c r="L3298" s="3"/>
      <c r="BK3298" s="4" t="str">
        <f t="shared" si="50"/>
        <v/>
      </c>
    </row>
    <row r="3299" spans="12:63">
      <c r="L3299" s="3"/>
      <c r="BK3299" s="4" t="str">
        <f t="shared" si="50"/>
        <v/>
      </c>
    </row>
    <row r="3300" spans="12:63">
      <c r="L3300" s="3"/>
      <c r="BK3300" s="4" t="str">
        <f t="shared" si="50"/>
        <v/>
      </c>
    </row>
    <row r="3301" spans="12:63">
      <c r="L3301" s="3"/>
      <c r="BK3301" s="4" t="str">
        <f t="shared" si="50"/>
        <v/>
      </c>
    </row>
    <row r="3302" spans="12:63">
      <c r="L3302" s="3"/>
      <c r="BK3302" s="4" t="str">
        <f t="shared" si="50"/>
        <v/>
      </c>
    </row>
    <row r="3303" spans="12:63">
      <c r="L3303" s="3"/>
      <c r="BK3303" s="4" t="str">
        <f t="shared" si="50"/>
        <v/>
      </c>
    </row>
    <row r="3304" spans="12:63">
      <c r="L3304" s="3"/>
      <c r="BK3304" s="4" t="str">
        <f t="shared" si="50"/>
        <v/>
      </c>
    </row>
    <row r="3305" spans="12:63">
      <c r="L3305" s="3"/>
      <c r="BK3305" s="4" t="str">
        <f t="shared" si="50"/>
        <v/>
      </c>
    </row>
    <row r="3306" spans="12:63">
      <c r="L3306" s="3"/>
      <c r="BK3306" s="4" t="str">
        <f t="shared" si="50"/>
        <v/>
      </c>
    </row>
    <row r="3307" spans="12:63">
      <c r="L3307" s="3"/>
      <c r="BK3307" s="4" t="str">
        <f t="shared" si="50"/>
        <v/>
      </c>
    </row>
    <row r="3308" spans="12:63">
      <c r="L3308" s="3"/>
      <c r="BK3308" s="4" t="str">
        <f t="shared" si="50"/>
        <v/>
      </c>
    </row>
    <row r="3309" spans="12:63">
      <c r="L3309" s="3"/>
      <c r="BK3309" s="4" t="str">
        <f t="shared" si="50"/>
        <v/>
      </c>
    </row>
    <row r="3310" spans="12:63">
      <c r="L3310" s="3"/>
      <c r="BK3310" s="4" t="str">
        <f t="shared" si="50"/>
        <v/>
      </c>
    </row>
    <row r="3311" spans="12:63">
      <c r="L3311" s="3"/>
      <c r="BK3311" s="4" t="str">
        <f t="shared" si="50"/>
        <v/>
      </c>
    </row>
    <row r="3312" spans="12:63">
      <c r="L3312" s="3"/>
      <c r="BK3312" s="4" t="str">
        <f t="shared" si="50"/>
        <v/>
      </c>
    </row>
    <row r="3313" spans="12:63">
      <c r="L3313" s="3"/>
      <c r="BK3313" s="4" t="str">
        <f t="shared" si="50"/>
        <v/>
      </c>
    </row>
    <row r="3314" spans="12:63">
      <c r="L3314" s="3"/>
      <c r="BK3314" s="4" t="str">
        <f t="shared" si="50"/>
        <v/>
      </c>
    </row>
    <row r="3315" spans="12:63">
      <c r="L3315" s="3"/>
      <c r="BK3315" s="4" t="str">
        <f t="shared" si="50"/>
        <v/>
      </c>
    </row>
    <row r="3316" spans="12:63">
      <c r="L3316" s="3"/>
      <c r="BK3316" s="4" t="str">
        <f t="shared" si="50"/>
        <v/>
      </c>
    </row>
    <row r="3317" spans="12:63">
      <c r="L3317" s="3"/>
      <c r="BK3317" s="4" t="str">
        <f t="shared" si="50"/>
        <v/>
      </c>
    </row>
    <row r="3318" spans="12:63">
      <c r="L3318" s="3"/>
      <c r="BK3318" s="4" t="str">
        <f t="shared" si="50"/>
        <v/>
      </c>
    </row>
    <row r="3319" spans="12:63">
      <c r="L3319" s="3"/>
      <c r="BK3319" s="4" t="str">
        <f t="shared" si="50"/>
        <v/>
      </c>
    </row>
    <row r="3320" spans="12:63">
      <c r="L3320" s="3"/>
      <c r="BK3320" s="4" t="str">
        <f t="shared" si="50"/>
        <v/>
      </c>
    </row>
    <row r="3321" spans="12:63">
      <c r="L3321" s="3"/>
      <c r="BK3321" s="4" t="str">
        <f t="shared" si="50"/>
        <v/>
      </c>
    </row>
    <row r="3322" spans="12:63">
      <c r="L3322" s="3"/>
      <c r="BK3322" s="4" t="str">
        <f t="shared" si="50"/>
        <v/>
      </c>
    </row>
    <row r="3323" spans="12:63">
      <c r="L3323" s="3"/>
      <c r="BK3323" s="4" t="str">
        <f t="shared" si="50"/>
        <v/>
      </c>
    </row>
    <row r="3324" spans="12:63">
      <c r="L3324" s="3"/>
      <c r="BK3324" s="4" t="str">
        <f t="shared" si="50"/>
        <v/>
      </c>
    </row>
    <row r="3325" spans="12:63">
      <c r="L3325" s="3"/>
      <c r="BK3325" s="4" t="str">
        <f t="shared" si="50"/>
        <v/>
      </c>
    </row>
    <row r="3326" spans="12:63">
      <c r="L3326" s="3"/>
      <c r="BK3326" s="4" t="str">
        <f t="shared" si="50"/>
        <v/>
      </c>
    </row>
    <row r="3327" spans="12:63">
      <c r="L3327" s="3"/>
      <c r="BK3327" s="4" t="str">
        <f t="shared" si="50"/>
        <v/>
      </c>
    </row>
    <row r="3328" spans="12:63">
      <c r="L3328" s="3"/>
      <c r="BK3328" s="4" t="str">
        <f t="shared" si="50"/>
        <v/>
      </c>
    </row>
    <row r="3329" spans="12:63">
      <c r="L3329" s="3"/>
      <c r="BK3329" s="4" t="str">
        <f t="shared" si="50"/>
        <v/>
      </c>
    </row>
    <row r="3330" spans="12:63">
      <c r="L3330" s="3"/>
      <c r="BK3330" s="4" t="str">
        <f t="shared" si="50"/>
        <v/>
      </c>
    </row>
    <row r="3331" spans="12:63">
      <c r="L3331" s="3"/>
      <c r="BK3331" s="4" t="str">
        <f t="shared" si="50"/>
        <v/>
      </c>
    </row>
    <row r="3332" spans="12:63">
      <c r="L3332" s="3"/>
      <c r="BK3332" s="4" t="str">
        <f t="shared" si="50"/>
        <v/>
      </c>
    </row>
    <row r="3333" spans="12:63">
      <c r="L3333" s="3"/>
      <c r="BK3333" s="4" t="str">
        <f t="shared" si="50"/>
        <v/>
      </c>
    </row>
    <row r="3334" spans="12:63">
      <c r="L3334" s="3"/>
      <c r="BK3334" s="4" t="str">
        <f t="shared" si="50"/>
        <v/>
      </c>
    </row>
    <row r="3335" spans="12:63">
      <c r="L3335" s="3"/>
      <c r="BK3335" s="4" t="str">
        <f t="shared" si="50"/>
        <v/>
      </c>
    </row>
    <row r="3336" spans="12:63">
      <c r="L3336" s="3"/>
      <c r="BK3336" s="4" t="str">
        <f t="shared" si="50"/>
        <v/>
      </c>
    </row>
    <row r="3337" spans="12:63">
      <c r="L3337" s="3"/>
      <c r="BK3337" s="4" t="str">
        <f t="shared" si="50"/>
        <v/>
      </c>
    </row>
    <row r="3338" spans="12:63">
      <c r="L3338" s="3"/>
      <c r="BK3338" s="4" t="str">
        <f t="shared" si="50"/>
        <v/>
      </c>
    </row>
    <row r="3339" spans="12:63">
      <c r="L3339" s="3"/>
      <c r="BK3339" s="4" t="str">
        <f t="shared" si="50"/>
        <v/>
      </c>
    </row>
    <row r="3340" spans="12:63">
      <c r="L3340" s="3"/>
      <c r="BK3340" s="4" t="str">
        <f t="shared" si="50"/>
        <v/>
      </c>
    </row>
    <row r="3341" spans="12:63">
      <c r="L3341" s="3"/>
      <c r="BK3341" s="4" t="str">
        <f t="shared" si="50"/>
        <v/>
      </c>
    </row>
    <row r="3342" spans="12:63">
      <c r="L3342" s="3"/>
      <c r="BK3342" s="4" t="str">
        <f t="shared" si="50"/>
        <v/>
      </c>
    </row>
    <row r="3343" spans="12:63">
      <c r="L3343" s="3"/>
      <c r="BK3343" s="4" t="str">
        <f t="shared" si="50"/>
        <v/>
      </c>
    </row>
    <row r="3344" spans="12:63">
      <c r="L3344" s="3"/>
      <c r="BK3344" s="4" t="str">
        <f t="shared" si="50"/>
        <v/>
      </c>
    </row>
    <row r="3345" spans="12:63">
      <c r="L3345" s="3"/>
      <c r="BK3345" s="4" t="str">
        <f t="shared" si="50"/>
        <v/>
      </c>
    </row>
    <row r="3346" spans="12:63">
      <c r="L3346" s="3"/>
      <c r="BK3346" s="4" t="str">
        <f t="shared" si="50"/>
        <v/>
      </c>
    </row>
    <row r="3347" spans="12:63">
      <c r="L3347" s="3"/>
      <c r="BK3347" s="4" t="str">
        <f t="shared" si="50"/>
        <v/>
      </c>
    </row>
    <row r="3348" spans="12:63">
      <c r="L3348" s="3"/>
      <c r="BK3348" s="4" t="str">
        <f t="shared" si="50"/>
        <v/>
      </c>
    </row>
    <row r="3349" spans="12:63">
      <c r="L3349" s="3"/>
      <c r="BK3349" s="4" t="str">
        <f t="shared" si="50"/>
        <v/>
      </c>
    </row>
    <row r="3350" spans="12:63">
      <c r="L3350" s="3"/>
      <c r="BK3350" s="4" t="str">
        <f t="shared" si="50"/>
        <v/>
      </c>
    </row>
    <row r="3351" spans="12:63">
      <c r="L3351" s="3"/>
      <c r="BK3351" s="4" t="str">
        <f t="shared" si="50"/>
        <v/>
      </c>
    </row>
    <row r="3352" spans="12:63">
      <c r="L3352" s="3"/>
      <c r="BK3352" s="4" t="str">
        <f t="shared" si="50"/>
        <v/>
      </c>
    </row>
    <row r="3353" spans="12:63">
      <c r="L3353" s="3"/>
      <c r="BK3353" s="4" t="str">
        <f t="shared" si="50"/>
        <v/>
      </c>
    </row>
    <row r="3354" spans="12:63">
      <c r="L3354" s="3"/>
      <c r="BK3354" s="4" t="str">
        <f t="shared" si="50"/>
        <v/>
      </c>
    </row>
    <row r="3355" spans="12:63">
      <c r="L3355" s="3"/>
      <c r="BK3355" s="4" t="str">
        <f t="shared" si="50"/>
        <v/>
      </c>
    </row>
    <row r="3356" spans="12:63">
      <c r="L3356" s="3"/>
      <c r="BK3356" s="4" t="str">
        <f t="shared" si="50"/>
        <v/>
      </c>
    </row>
    <row r="3357" spans="12:63">
      <c r="L3357" s="3"/>
      <c r="BK3357" s="4" t="str">
        <f t="shared" si="50"/>
        <v/>
      </c>
    </row>
    <row r="3358" spans="12:63">
      <c r="L3358" s="3"/>
      <c r="BK3358" s="4" t="str">
        <f t="shared" si="50"/>
        <v/>
      </c>
    </row>
    <row r="3359" spans="12:63">
      <c r="L3359" s="3"/>
      <c r="BK3359" s="4" t="str">
        <f t="shared" si="50"/>
        <v/>
      </c>
    </row>
    <row r="3360" spans="12:63">
      <c r="L3360" s="3"/>
      <c r="BK3360" s="4" t="str">
        <f t="shared" ref="BK3360:BK3423" si="51">CONCATENATE(A3360,B3360)</f>
        <v/>
      </c>
    </row>
    <row r="3361" spans="12:63">
      <c r="L3361" s="3"/>
      <c r="BK3361" s="4" t="str">
        <f t="shared" si="51"/>
        <v/>
      </c>
    </row>
    <row r="3362" spans="12:63">
      <c r="L3362" s="3"/>
      <c r="BK3362" s="4" t="str">
        <f t="shared" si="51"/>
        <v/>
      </c>
    </row>
    <row r="3363" spans="12:63">
      <c r="L3363" s="3"/>
      <c r="BK3363" s="4" t="str">
        <f t="shared" si="51"/>
        <v/>
      </c>
    </row>
    <row r="3364" spans="12:63">
      <c r="L3364" s="3"/>
      <c r="BK3364" s="4" t="str">
        <f t="shared" si="51"/>
        <v/>
      </c>
    </row>
    <row r="3365" spans="12:63">
      <c r="L3365" s="3"/>
      <c r="BK3365" s="4" t="str">
        <f t="shared" si="51"/>
        <v/>
      </c>
    </row>
    <row r="3366" spans="12:63">
      <c r="L3366" s="3"/>
      <c r="BK3366" s="4" t="str">
        <f t="shared" si="51"/>
        <v/>
      </c>
    </row>
    <row r="3367" spans="12:63">
      <c r="L3367" s="3"/>
      <c r="BK3367" s="4" t="str">
        <f t="shared" si="51"/>
        <v/>
      </c>
    </row>
    <row r="3368" spans="12:63">
      <c r="L3368" s="3"/>
      <c r="BK3368" s="4" t="str">
        <f t="shared" si="51"/>
        <v/>
      </c>
    </row>
    <row r="3369" spans="12:63">
      <c r="L3369" s="3"/>
      <c r="BK3369" s="4" t="str">
        <f t="shared" si="51"/>
        <v/>
      </c>
    </row>
    <row r="3370" spans="12:63">
      <c r="L3370" s="3"/>
      <c r="BK3370" s="4" t="str">
        <f t="shared" si="51"/>
        <v/>
      </c>
    </row>
    <row r="3371" spans="12:63">
      <c r="L3371" s="3"/>
      <c r="BK3371" s="4" t="str">
        <f t="shared" si="51"/>
        <v/>
      </c>
    </row>
    <row r="3372" spans="12:63">
      <c r="L3372" s="3"/>
      <c r="BK3372" s="4" t="str">
        <f t="shared" si="51"/>
        <v/>
      </c>
    </row>
    <row r="3373" spans="12:63">
      <c r="L3373" s="3"/>
      <c r="BK3373" s="4" t="str">
        <f t="shared" si="51"/>
        <v/>
      </c>
    </row>
    <row r="3374" spans="12:63">
      <c r="L3374" s="3"/>
      <c r="BK3374" s="4" t="str">
        <f t="shared" si="51"/>
        <v/>
      </c>
    </row>
    <row r="3375" spans="12:63">
      <c r="L3375" s="3"/>
      <c r="BK3375" s="4" t="str">
        <f t="shared" si="51"/>
        <v/>
      </c>
    </row>
    <row r="3376" spans="12:63">
      <c r="L3376" s="3"/>
      <c r="BK3376" s="4" t="str">
        <f t="shared" si="51"/>
        <v/>
      </c>
    </row>
    <row r="3377" spans="12:63">
      <c r="L3377" s="3"/>
      <c r="BK3377" s="4" t="str">
        <f t="shared" si="51"/>
        <v/>
      </c>
    </row>
    <row r="3378" spans="12:63">
      <c r="L3378" s="3"/>
      <c r="BK3378" s="4" t="str">
        <f t="shared" si="51"/>
        <v/>
      </c>
    </row>
    <row r="3379" spans="12:63">
      <c r="L3379" s="3"/>
      <c r="BK3379" s="4" t="str">
        <f t="shared" si="51"/>
        <v/>
      </c>
    </row>
    <row r="3380" spans="12:63">
      <c r="L3380" s="3"/>
      <c r="BK3380" s="4" t="str">
        <f t="shared" si="51"/>
        <v/>
      </c>
    </row>
    <row r="3381" spans="12:63">
      <c r="L3381" s="3"/>
      <c r="BK3381" s="4" t="str">
        <f t="shared" si="51"/>
        <v/>
      </c>
    </row>
    <row r="3382" spans="12:63">
      <c r="L3382" s="3"/>
      <c r="BK3382" s="4" t="str">
        <f t="shared" si="51"/>
        <v/>
      </c>
    </row>
    <row r="3383" spans="12:63">
      <c r="L3383" s="3"/>
      <c r="BK3383" s="4" t="str">
        <f t="shared" si="51"/>
        <v/>
      </c>
    </row>
    <row r="3384" spans="12:63">
      <c r="L3384" s="3"/>
      <c r="BK3384" s="4" t="str">
        <f t="shared" si="51"/>
        <v/>
      </c>
    </row>
    <row r="3385" spans="12:63">
      <c r="L3385" s="3"/>
      <c r="BK3385" s="4" t="str">
        <f t="shared" si="51"/>
        <v/>
      </c>
    </row>
    <row r="3386" spans="12:63">
      <c r="L3386" s="3"/>
      <c r="BK3386" s="4" t="str">
        <f t="shared" si="51"/>
        <v/>
      </c>
    </row>
    <row r="3387" spans="12:63">
      <c r="L3387" s="3"/>
      <c r="BK3387" s="4" t="str">
        <f t="shared" si="51"/>
        <v/>
      </c>
    </row>
    <row r="3388" spans="12:63">
      <c r="L3388" s="3"/>
      <c r="BK3388" s="4" t="str">
        <f t="shared" si="51"/>
        <v/>
      </c>
    </row>
    <row r="3389" spans="12:63">
      <c r="L3389" s="3"/>
      <c r="BK3389" s="4" t="str">
        <f t="shared" si="51"/>
        <v/>
      </c>
    </row>
    <row r="3390" spans="12:63">
      <c r="L3390" s="3"/>
      <c r="BK3390" s="4" t="str">
        <f t="shared" si="51"/>
        <v/>
      </c>
    </row>
    <row r="3391" spans="12:63">
      <c r="L3391" s="3"/>
      <c r="BK3391" s="4" t="str">
        <f t="shared" si="51"/>
        <v/>
      </c>
    </row>
    <row r="3392" spans="12:63">
      <c r="L3392" s="3"/>
      <c r="BK3392" s="4" t="str">
        <f t="shared" si="51"/>
        <v/>
      </c>
    </row>
    <row r="3393" spans="12:63">
      <c r="L3393" s="3"/>
      <c r="BK3393" s="4" t="str">
        <f t="shared" si="51"/>
        <v/>
      </c>
    </row>
    <row r="3394" spans="12:63">
      <c r="L3394" s="3"/>
      <c r="BK3394" s="4" t="str">
        <f t="shared" si="51"/>
        <v/>
      </c>
    </row>
    <row r="3395" spans="12:63">
      <c r="L3395" s="3"/>
      <c r="BK3395" s="4" t="str">
        <f t="shared" si="51"/>
        <v/>
      </c>
    </row>
    <row r="3396" spans="12:63">
      <c r="L3396" s="3"/>
      <c r="BK3396" s="4" t="str">
        <f t="shared" si="51"/>
        <v/>
      </c>
    </row>
    <row r="3397" spans="12:63">
      <c r="L3397" s="3"/>
      <c r="BK3397" s="4" t="str">
        <f t="shared" si="51"/>
        <v/>
      </c>
    </row>
    <row r="3398" spans="12:63">
      <c r="L3398" s="3"/>
      <c r="BK3398" s="4" t="str">
        <f t="shared" si="51"/>
        <v/>
      </c>
    </row>
    <row r="3399" spans="12:63">
      <c r="L3399" s="3"/>
      <c r="BK3399" s="4" t="str">
        <f t="shared" si="51"/>
        <v/>
      </c>
    </row>
    <row r="3400" spans="12:63">
      <c r="L3400" s="3"/>
      <c r="BK3400" s="4" t="str">
        <f t="shared" si="51"/>
        <v/>
      </c>
    </row>
    <row r="3401" spans="12:63">
      <c r="L3401" s="3"/>
      <c r="BK3401" s="4" t="str">
        <f t="shared" si="51"/>
        <v/>
      </c>
    </row>
    <row r="3402" spans="12:63">
      <c r="L3402" s="3"/>
      <c r="BK3402" s="4" t="str">
        <f t="shared" si="51"/>
        <v/>
      </c>
    </row>
    <row r="3403" spans="12:63">
      <c r="L3403" s="3"/>
      <c r="BK3403" s="4" t="str">
        <f t="shared" si="51"/>
        <v/>
      </c>
    </row>
    <row r="3404" spans="12:63">
      <c r="L3404" s="3"/>
      <c r="BK3404" s="4" t="str">
        <f t="shared" si="51"/>
        <v/>
      </c>
    </row>
    <row r="3405" spans="12:63">
      <c r="L3405" s="3"/>
      <c r="BK3405" s="4" t="str">
        <f t="shared" si="51"/>
        <v/>
      </c>
    </row>
    <row r="3406" spans="12:63">
      <c r="L3406" s="3"/>
      <c r="BK3406" s="4" t="str">
        <f t="shared" si="51"/>
        <v/>
      </c>
    </row>
    <row r="3407" spans="12:63">
      <c r="L3407" s="3"/>
      <c r="BK3407" s="4" t="str">
        <f t="shared" si="51"/>
        <v/>
      </c>
    </row>
    <row r="3408" spans="12:63">
      <c r="L3408" s="3"/>
      <c r="BK3408" s="4" t="str">
        <f t="shared" si="51"/>
        <v/>
      </c>
    </row>
    <row r="3409" spans="12:63">
      <c r="L3409" s="3"/>
      <c r="BK3409" s="4" t="str">
        <f t="shared" si="51"/>
        <v/>
      </c>
    </row>
    <row r="3410" spans="12:63">
      <c r="L3410" s="3"/>
      <c r="BK3410" s="4" t="str">
        <f t="shared" si="51"/>
        <v/>
      </c>
    </row>
    <row r="3411" spans="12:63">
      <c r="L3411" s="3"/>
      <c r="BK3411" s="4" t="str">
        <f t="shared" si="51"/>
        <v/>
      </c>
    </row>
    <row r="3412" spans="12:63">
      <c r="L3412" s="3"/>
      <c r="BK3412" s="4" t="str">
        <f t="shared" si="51"/>
        <v/>
      </c>
    </row>
    <row r="3413" spans="12:63">
      <c r="L3413" s="3"/>
      <c r="BK3413" s="4" t="str">
        <f t="shared" si="51"/>
        <v/>
      </c>
    </row>
    <row r="3414" spans="12:63">
      <c r="L3414" s="3"/>
      <c r="BK3414" s="4" t="str">
        <f t="shared" si="51"/>
        <v/>
      </c>
    </row>
    <row r="3415" spans="12:63">
      <c r="L3415" s="3"/>
      <c r="BK3415" s="4" t="str">
        <f t="shared" si="51"/>
        <v/>
      </c>
    </row>
    <row r="3416" spans="12:63">
      <c r="L3416" s="3"/>
      <c r="BK3416" s="4" t="str">
        <f t="shared" si="51"/>
        <v/>
      </c>
    </row>
    <row r="3417" spans="12:63">
      <c r="L3417" s="3"/>
      <c r="BK3417" s="4" t="str">
        <f t="shared" si="51"/>
        <v/>
      </c>
    </row>
    <row r="3418" spans="12:63">
      <c r="L3418" s="3"/>
      <c r="BK3418" s="4" t="str">
        <f t="shared" si="51"/>
        <v/>
      </c>
    </row>
    <row r="3419" spans="12:63">
      <c r="L3419" s="3"/>
      <c r="BK3419" s="4" t="str">
        <f t="shared" si="51"/>
        <v/>
      </c>
    </row>
    <row r="3420" spans="12:63">
      <c r="L3420" s="3"/>
      <c r="BK3420" s="4" t="str">
        <f t="shared" si="51"/>
        <v/>
      </c>
    </row>
    <row r="3421" spans="12:63">
      <c r="L3421" s="3"/>
      <c r="BK3421" s="4" t="str">
        <f t="shared" si="51"/>
        <v/>
      </c>
    </row>
    <row r="3422" spans="12:63">
      <c r="L3422" s="3"/>
      <c r="BK3422" s="4" t="str">
        <f t="shared" si="51"/>
        <v/>
      </c>
    </row>
    <row r="3423" spans="12:63">
      <c r="L3423" s="3"/>
      <c r="BK3423" s="4" t="str">
        <f t="shared" si="51"/>
        <v/>
      </c>
    </row>
    <row r="3424" spans="12:63">
      <c r="L3424" s="3"/>
      <c r="BK3424" s="4" t="str">
        <f t="shared" ref="BK3424:BK3487" si="52">CONCATENATE(A3424,B3424)</f>
        <v/>
      </c>
    </row>
    <row r="3425" spans="12:63">
      <c r="L3425" s="3"/>
      <c r="BK3425" s="4" t="str">
        <f t="shared" si="52"/>
        <v/>
      </c>
    </row>
    <row r="3426" spans="12:63">
      <c r="L3426" s="3"/>
      <c r="BK3426" s="4" t="str">
        <f t="shared" si="52"/>
        <v/>
      </c>
    </row>
    <row r="3427" spans="12:63">
      <c r="L3427" s="3"/>
      <c r="BK3427" s="4" t="str">
        <f t="shared" si="52"/>
        <v/>
      </c>
    </row>
    <row r="3428" spans="12:63">
      <c r="L3428" s="3"/>
      <c r="BK3428" s="4" t="str">
        <f t="shared" si="52"/>
        <v/>
      </c>
    </row>
    <row r="3429" spans="12:63">
      <c r="L3429" s="3"/>
      <c r="BK3429" s="4" t="str">
        <f t="shared" si="52"/>
        <v/>
      </c>
    </row>
    <row r="3430" spans="12:63">
      <c r="L3430" s="3"/>
      <c r="BK3430" s="4" t="str">
        <f t="shared" si="52"/>
        <v/>
      </c>
    </row>
    <row r="3431" spans="12:63">
      <c r="L3431" s="3"/>
      <c r="BK3431" s="4" t="str">
        <f t="shared" si="52"/>
        <v/>
      </c>
    </row>
    <row r="3432" spans="12:63">
      <c r="L3432" s="3"/>
      <c r="BK3432" s="4" t="str">
        <f t="shared" si="52"/>
        <v/>
      </c>
    </row>
    <row r="3433" spans="12:63">
      <c r="L3433" s="3"/>
      <c r="BK3433" s="4" t="str">
        <f t="shared" si="52"/>
        <v/>
      </c>
    </row>
    <row r="3434" spans="12:63">
      <c r="L3434" s="3"/>
      <c r="BK3434" s="4" t="str">
        <f t="shared" si="52"/>
        <v/>
      </c>
    </row>
    <row r="3435" spans="12:63">
      <c r="L3435" s="3"/>
      <c r="BK3435" s="4" t="str">
        <f t="shared" si="52"/>
        <v/>
      </c>
    </row>
    <row r="3436" spans="12:63">
      <c r="L3436" s="3"/>
      <c r="BK3436" s="4" t="str">
        <f t="shared" si="52"/>
        <v/>
      </c>
    </row>
    <row r="3437" spans="12:63">
      <c r="L3437" s="3"/>
      <c r="BK3437" s="4" t="str">
        <f t="shared" si="52"/>
        <v/>
      </c>
    </row>
    <row r="3438" spans="12:63">
      <c r="L3438" s="3"/>
      <c r="BK3438" s="4" t="str">
        <f t="shared" si="52"/>
        <v/>
      </c>
    </row>
    <row r="3439" spans="12:63">
      <c r="L3439" s="3"/>
      <c r="BK3439" s="4" t="str">
        <f t="shared" si="52"/>
        <v/>
      </c>
    </row>
    <row r="3440" spans="12:63">
      <c r="L3440" s="3"/>
      <c r="BK3440" s="4" t="str">
        <f t="shared" si="52"/>
        <v/>
      </c>
    </row>
    <row r="3441" spans="12:63">
      <c r="L3441" s="3"/>
      <c r="BK3441" s="4" t="str">
        <f t="shared" si="52"/>
        <v/>
      </c>
    </row>
    <row r="3442" spans="12:63">
      <c r="L3442" s="3"/>
      <c r="BK3442" s="4" t="str">
        <f t="shared" si="52"/>
        <v/>
      </c>
    </row>
    <row r="3443" spans="12:63">
      <c r="L3443" s="3"/>
      <c r="BK3443" s="4" t="str">
        <f t="shared" si="52"/>
        <v/>
      </c>
    </row>
    <row r="3444" spans="12:63">
      <c r="L3444" s="3"/>
      <c r="BK3444" s="4" t="str">
        <f t="shared" si="52"/>
        <v/>
      </c>
    </row>
    <row r="3445" spans="12:63">
      <c r="L3445" s="3"/>
      <c r="BK3445" s="4" t="str">
        <f t="shared" si="52"/>
        <v/>
      </c>
    </row>
    <row r="3446" spans="12:63">
      <c r="L3446" s="3"/>
      <c r="BK3446" s="4" t="str">
        <f t="shared" si="52"/>
        <v/>
      </c>
    </row>
    <row r="3447" spans="12:63">
      <c r="L3447" s="3"/>
      <c r="BK3447" s="4" t="str">
        <f t="shared" si="52"/>
        <v/>
      </c>
    </row>
    <row r="3448" spans="12:63">
      <c r="L3448" s="3"/>
      <c r="BK3448" s="4" t="str">
        <f t="shared" si="52"/>
        <v/>
      </c>
    </row>
    <row r="3449" spans="12:63">
      <c r="L3449" s="3"/>
      <c r="BK3449" s="4" t="str">
        <f t="shared" si="52"/>
        <v/>
      </c>
    </row>
    <row r="3450" spans="12:63">
      <c r="L3450" s="3"/>
      <c r="BK3450" s="4" t="str">
        <f t="shared" si="52"/>
        <v/>
      </c>
    </row>
    <row r="3451" spans="12:63">
      <c r="L3451" s="3"/>
      <c r="BK3451" s="4" t="str">
        <f t="shared" si="52"/>
        <v/>
      </c>
    </row>
    <row r="3452" spans="12:63">
      <c r="L3452" s="3"/>
      <c r="BK3452" s="4" t="str">
        <f t="shared" si="52"/>
        <v/>
      </c>
    </row>
    <row r="3453" spans="12:63">
      <c r="L3453" s="3"/>
      <c r="BK3453" s="4" t="str">
        <f t="shared" si="52"/>
        <v/>
      </c>
    </row>
    <row r="3454" spans="12:63">
      <c r="L3454" s="3"/>
      <c r="BK3454" s="4" t="str">
        <f t="shared" si="52"/>
        <v/>
      </c>
    </row>
    <row r="3455" spans="12:63">
      <c r="L3455" s="3"/>
      <c r="BK3455" s="4" t="str">
        <f t="shared" si="52"/>
        <v/>
      </c>
    </row>
    <row r="3456" spans="12:63">
      <c r="L3456" s="3"/>
      <c r="BK3456" s="4" t="str">
        <f t="shared" si="52"/>
        <v/>
      </c>
    </row>
    <row r="3457" spans="12:63">
      <c r="L3457" s="3"/>
      <c r="BK3457" s="4" t="str">
        <f t="shared" si="52"/>
        <v/>
      </c>
    </row>
    <row r="3458" spans="12:63">
      <c r="L3458" s="3"/>
      <c r="BK3458" s="4" t="str">
        <f t="shared" si="52"/>
        <v/>
      </c>
    </row>
    <row r="3459" spans="12:63">
      <c r="L3459" s="3"/>
      <c r="BK3459" s="4" t="str">
        <f t="shared" si="52"/>
        <v/>
      </c>
    </row>
    <row r="3460" spans="12:63">
      <c r="L3460" s="3"/>
      <c r="BK3460" s="4" t="str">
        <f t="shared" si="52"/>
        <v/>
      </c>
    </row>
    <row r="3461" spans="12:63">
      <c r="L3461" s="3"/>
      <c r="BK3461" s="4" t="str">
        <f t="shared" si="52"/>
        <v/>
      </c>
    </row>
    <row r="3462" spans="12:63">
      <c r="L3462" s="3"/>
      <c r="BK3462" s="4" t="str">
        <f t="shared" si="52"/>
        <v/>
      </c>
    </row>
    <row r="3463" spans="12:63">
      <c r="L3463" s="3"/>
      <c r="BK3463" s="4" t="str">
        <f t="shared" si="52"/>
        <v/>
      </c>
    </row>
    <row r="3464" spans="12:63">
      <c r="L3464" s="3"/>
      <c r="BK3464" s="4" t="str">
        <f t="shared" si="52"/>
        <v/>
      </c>
    </row>
    <row r="3465" spans="12:63">
      <c r="L3465" s="3"/>
      <c r="BK3465" s="4" t="str">
        <f t="shared" si="52"/>
        <v/>
      </c>
    </row>
    <row r="3466" spans="12:63">
      <c r="L3466" s="3"/>
      <c r="BK3466" s="4" t="str">
        <f t="shared" si="52"/>
        <v/>
      </c>
    </row>
    <row r="3467" spans="12:63">
      <c r="L3467" s="3"/>
      <c r="BK3467" s="4" t="str">
        <f t="shared" si="52"/>
        <v/>
      </c>
    </row>
    <row r="3468" spans="12:63">
      <c r="L3468" s="3"/>
      <c r="BK3468" s="4" t="str">
        <f t="shared" si="52"/>
        <v/>
      </c>
    </row>
    <row r="3469" spans="12:63">
      <c r="L3469" s="3"/>
      <c r="BK3469" s="4" t="str">
        <f t="shared" si="52"/>
        <v/>
      </c>
    </row>
    <row r="3470" spans="12:63">
      <c r="L3470" s="3"/>
      <c r="BK3470" s="4" t="str">
        <f t="shared" si="52"/>
        <v/>
      </c>
    </row>
    <row r="3471" spans="12:63">
      <c r="L3471" s="3"/>
      <c r="BK3471" s="4" t="str">
        <f t="shared" si="52"/>
        <v/>
      </c>
    </row>
    <row r="3472" spans="12:63">
      <c r="L3472" s="3"/>
      <c r="BK3472" s="4" t="str">
        <f t="shared" si="52"/>
        <v/>
      </c>
    </row>
    <row r="3473" spans="12:63">
      <c r="L3473" s="3"/>
      <c r="BK3473" s="4" t="str">
        <f t="shared" si="52"/>
        <v/>
      </c>
    </row>
    <row r="3474" spans="12:63">
      <c r="L3474" s="3"/>
      <c r="BK3474" s="4" t="str">
        <f t="shared" si="52"/>
        <v/>
      </c>
    </row>
    <row r="3475" spans="12:63">
      <c r="L3475" s="3"/>
      <c r="BK3475" s="4" t="str">
        <f t="shared" si="52"/>
        <v/>
      </c>
    </row>
    <row r="3476" spans="12:63">
      <c r="L3476" s="3"/>
      <c r="BK3476" s="4" t="str">
        <f t="shared" si="52"/>
        <v/>
      </c>
    </row>
    <row r="3477" spans="12:63">
      <c r="L3477" s="3"/>
      <c r="BK3477" s="4" t="str">
        <f t="shared" si="52"/>
        <v/>
      </c>
    </row>
    <row r="3478" spans="12:63">
      <c r="L3478" s="3"/>
      <c r="BK3478" s="4" t="str">
        <f t="shared" si="52"/>
        <v/>
      </c>
    </row>
    <row r="3479" spans="12:63">
      <c r="L3479" s="3"/>
      <c r="BK3479" s="4" t="str">
        <f t="shared" si="52"/>
        <v/>
      </c>
    </row>
    <row r="3480" spans="12:63">
      <c r="L3480" s="3"/>
      <c r="BK3480" s="4" t="str">
        <f t="shared" si="52"/>
        <v/>
      </c>
    </row>
    <row r="3481" spans="12:63">
      <c r="L3481" s="3"/>
      <c r="BK3481" s="4" t="str">
        <f t="shared" si="52"/>
        <v/>
      </c>
    </row>
    <row r="3482" spans="12:63">
      <c r="L3482" s="3"/>
      <c r="BK3482" s="4" t="str">
        <f t="shared" si="52"/>
        <v/>
      </c>
    </row>
    <row r="3483" spans="12:63">
      <c r="L3483" s="3"/>
      <c r="BK3483" s="4" t="str">
        <f t="shared" si="52"/>
        <v/>
      </c>
    </row>
    <row r="3484" spans="12:63">
      <c r="L3484" s="3"/>
      <c r="BK3484" s="4" t="str">
        <f t="shared" si="52"/>
        <v/>
      </c>
    </row>
    <row r="3485" spans="12:63">
      <c r="L3485" s="3"/>
      <c r="BK3485" s="4" t="str">
        <f t="shared" si="52"/>
        <v/>
      </c>
    </row>
    <row r="3486" spans="12:63">
      <c r="L3486" s="3"/>
      <c r="BK3486" s="4" t="str">
        <f t="shared" si="52"/>
        <v/>
      </c>
    </row>
    <row r="3487" spans="12:63">
      <c r="L3487" s="3"/>
      <c r="BK3487" s="4" t="str">
        <f t="shared" si="52"/>
        <v/>
      </c>
    </row>
    <row r="3488" spans="12:63">
      <c r="L3488" s="3"/>
      <c r="BK3488" s="4" t="str">
        <f t="shared" ref="BK3488:BK3551" si="53">CONCATENATE(A3488,B3488)</f>
        <v/>
      </c>
    </row>
    <row r="3489" spans="12:63">
      <c r="L3489" s="3"/>
      <c r="BK3489" s="4" t="str">
        <f t="shared" si="53"/>
        <v/>
      </c>
    </row>
    <row r="3490" spans="12:63">
      <c r="L3490" s="3"/>
      <c r="BK3490" s="4" t="str">
        <f t="shared" si="53"/>
        <v/>
      </c>
    </row>
    <row r="3491" spans="12:63">
      <c r="L3491" s="3"/>
      <c r="BK3491" s="4" t="str">
        <f t="shared" si="53"/>
        <v/>
      </c>
    </row>
    <row r="3492" spans="12:63">
      <c r="L3492" s="3"/>
      <c r="BK3492" s="4" t="str">
        <f t="shared" si="53"/>
        <v/>
      </c>
    </row>
    <row r="3493" spans="12:63">
      <c r="L3493" s="3"/>
      <c r="BK3493" s="4" t="str">
        <f t="shared" si="53"/>
        <v/>
      </c>
    </row>
    <row r="3494" spans="12:63">
      <c r="L3494" s="3"/>
      <c r="BK3494" s="4" t="str">
        <f t="shared" si="53"/>
        <v/>
      </c>
    </row>
    <row r="3495" spans="12:63">
      <c r="L3495" s="3"/>
      <c r="BK3495" s="4" t="str">
        <f t="shared" si="53"/>
        <v/>
      </c>
    </row>
    <row r="3496" spans="12:63">
      <c r="L3496" s="3"/>
      <c r="BK3496" s="4" t="str">
        <f t="shared" si="53"/>
        <v/>
      </c>
    </row>
    <row r="3497" spans="12:63">
      <c r="L3497" s="3"/>
      <c r="BK3497" s="4" t="str">
        <f t="shared" si="53"/>
        <v/>
      </c>
    </row>
    <row r="3498" spans="12:63">
      <c r="L3498" s="3"/>
      <c r="BK3498" s="4" t="str">
        <f t="shared" si="53"/>
        <v/>
      </c>
    </row>
    <row r="3499" spans="12:63">
      <c r="L3499" s="3"/>
      <c r="BK3499" s="4" t="str">
        <f t="shared" si="53"/>
        <v/>
      </c>
    </row>
    <row r="3500" spans="12:63">
      <c r="L3500" s="3"/>
      <c r="BK3500" s="4" t="str">
        <f t="shared" si="53"/>
        <v/>
      </c>
    </row>
    <row r="3501" spans="12:63">
      <c r="L3501" s="3"/>
      <c r="BK3501" s="4" t="str">
        <f t="shared" si="53"/>
        <v/>
      </c>
    </row>
    <row r="3502" spans="12:63">
      <c r="L3502" s="3"/>
      <c r="BK3502" s="4" t="str">
        <f t="shared" si="53"/>
        <v/>
      </c>
    </row>
    <row r="3503" spans="12:63">
      <c r="L3503" s="3"/>
      <c r="BK3503" s="4" t="str">
        <f t="shared" si="53"/>
        <v/>
      </c>
    </row>
    <row r="3504" spans="12:63">
      <c r="L3504" s="3"/>
      <c r="BK3504" s="4" t="str">
        <f t="shared" si="53"/>
        <v/>
      </c>
    </row>
    <row r="3505" spans="12:63">
      <c r="L3505" s="3"/>
      <c r="BK3505" s="4" t="str">
        <f t="shared" si="53"/>
        <v/>
      </c>
    </row>
    <row r="3506" spans="12:63">
      <c r="L3506" s="3"/>
      <c r="BK3506" s="4" t="str">
        <f t="shared" si="53"/>
        <v/>
      </c>
    </row>
    <row r="3507" spans="12:63">
      <c r="L3507" s="3"/>
      <c r="BK3507" s="4" t="str">
        <f t="shared" si="53"/>
        <v/>
      </c>
    </row>
    <row r="3508" spans="12:63">
      <c r="L3508" s="3"/>
      <c r="BK3508" s="4" t="str">
        <f t="shared" si="53"/>
        <v/>
      </c>
    </row>
    <row r="3509" spans="12:63">
      <c r="L3509" s="3"/>
      <c r="BK3509" s="4" t="str">
        <f t="shared" si="53"/>
        <v/>
      </c>
    </row>
    <row r="3510" spans="12:63">
      <c r="L3510" s="3"/>
      <c r="BK3510" s="4" t="str">
        <f t="shared" si="53"/>
        <v/>
      </c>
    </row>
    <row r="3511" spans="12:63">
      <c r="L3511" s="3"/>
      <c r="BK3511" s="4" t="str">
        <f t="shared" si="53"/>
        <v/>
      </c>
    </row>
    <row r="3512" spans="12:63">
      <c r="L3512" s="3"/>
      <c r="BK3512" s="4" t="str">
        <f t="shared" si="53"/>
        <v/>
      </c>
    </row>
    <row r="3513" spans="12:63">
      <c r="L3513" s="3"/>
      <c r="BK3513" s="4" t="str">
        <f t="shared" si="53"/>
        <v/>
      </c>
    </row>
    <row r="3514" spans="12:63">
      <c r="L3514" s="3"/>
      <c r="BK3514" s="4" t="str">
        <f t="shared" si="53"/>
        <v/>
      </c>
    </row>
    <row r="3515" spans="12:63">
      <c r="L3515" s="3"/>
      <c r="BK3515" s="4" t="str">
        <f t="shared" si="53"/>
        <v/>
      </c>
    </row>
    <row r="3516" spans="12:63">
      <c r="L3516" s="3"/>
      <c r="BK3516" s="4" t="str">
        <f t="shared" si="53"/>
        <v/>
      </c>
    </row>
    <row r="3517" spans="12:63">
      <c r="L3517" s="3"/>
      <c r="BK3517" s="4" t="str">
        <f t="shared" si="53"/>
        <v/>
      </c>
    </row>
    <row r="3518" spans="12:63">
      <c r="L3518" s="3"/>
      <c r="BK3518" s="4" t="str">
        <f t="shared" si="53"/>
        <v/>
      </c>
    </row>
    <row r="3519" spans="12:63">
      <c r="L3519" s="3"/>
      <c r="BK3519" s="4" t="str">
        <f t="shared" si="53"/>
        <v/>
      </c>
    </row>
    <row r="3520" spans="12:63">
      <c r="L3520" s="3"/>
      <c r="BK3520" s="4" t="str">
        <f t="shared" si="53"/>
        <v/>
      </c>
    </row>
    <row r="3521" spans="12:63">
      <c r="L3521" s="3"/>
      <c r="BK3521" s="4" t="str">
        <f t="shared" si="53"/>
        <v/>
      </c>
    </row>
    <row r="3522" spans="12:63">
      <c r="L3522" s="3"/>
      <c r="BK3522" s="4" t="str">
        <f t="shared" si="53"/>
        <v/>
      </c>
    </row>
    <row r="3523" spans="12:63">
      <c r="L3523" s="3"/>
      <c r="BK3523" s="4" t="str">
        <f t="shared" si="53"/>
        <v/>
      </c>
    </row>
    <row r="3524" spans="12:63">
      <c r="L3524" s="3"/>
      <c r="BK3524" s="4" t="str">
        <f t="shared" si="53"/>
        <v/>
      </c>
    </row>
    <row r="3525" spans="12:63">
      <c r="L3525" s="3"/>
      <c r="BK3525" s="4" t="str">
        <f t="shared" si="53"/>
        <v/>
      </c>
    </row>
    <row r="3526" spans="12:63">
      <c r="L3526" s="3"/>
      <c r="BK3526" s="4" t="str">
        <f t="shared" si="53"/>
        <v/>
      </c>
    </row>
    <row r="3527" spans="12:63">
      <c r="L3527" s="3"/>
      <c r="BK3527" s="4" t="str">
        <f t="shared" si="53"/>
        <v/>
      </c>
    </row>
    <row r="3528" spans="12:63">
      <c r="L3528" s="3"/>
      <c r="BK3528" s="4" t="str">
        <f t="shared" si="53"/>
        <v/>
      </c>
    </row>
    <row r="3529" spans="12:63">
      <c r="L3529" s="3"/>
      <c r="BK3529" s="4" t="str">
        <f t="shared" si="53"/>
        <v/>
      </c>
    </row>
    <row r="3530" spans="12:63">
      <c r="L3530" s="3"/>
      <c r="BK3530" s="4" t="str">
        <f t="shared" si="53"/>
        <v/>
      </c>
    </row>
    <row r="3531" spans="12:63">
      <c r="L3531" s="3"/>
      <c r="BK3531" s="4" t="str">
        <f t="shared" si="53"/>
        <v/>
      </c>
    </row>
    <row r="3532" spans="12:63">
      <c r="L3532" s="3"/>
      <c r="BK3532" s="4" t="str">
        <f t="shared" si="53"/>
        <v/>
      </c>
    </row>
    <row r="3533" spans="12:63">
      <c r="L3533" s="3"/>
      <c r="BK3533" s="4" t="str">
        <f t="shared" si="53"/>
        <v/>
      </c>
    </row>
    <row r="3534" spans="12:63">
      <c r="L3534" s="3"/>
      <c r="BK3534" s="4" t="str">
        <f t="shared" si="53"/>
        <v/>
      </c>
    </row>
    <row r="3535" spans="12:63">
      <c r="L3535" s="3"/>
      <c r="BK3535" s="4" t="str">
        <f t="shared" si="53"/>
        <v/>
      </c>
    </row>
    <row r="3536" spans="12:63">
      <c r="L3536" s="3"/>
      <c r="BK3536" s="4" t="str">
        <f t="shared" si="53"/>
        <v/>
      </c>
    </row>
    <row r="3537" spans="12:63">
      <c r="L3537" s="3"/>
      <c r="BK3537" s="4" t="str">
        <f t="shared" si="53"/>
        <v/>
      </c>
    </row>
    <row r="3538" spans="12:63">
      <c r="L3538" s="3"/>
      <c r="BK3538" s="4" t="str">
        <f t="shared" si="53"/>
        <v/>
      </c>
    </row>
    <row r="3539" spans="12:63">
      <c r="L3539" s="3"/>
      <c r="BK3539" s="4" t="str">
        <f t="shared" si="53"/>
        <v/>
      </c>
    </row>
    <row r="3540" spans="12:63">
      <c r="L3540" s="3"/>
      <c r="BK3540" s="4" t="str">
        <f t="shared" si="53"/>
        <v/>
      </c>
    </row>
    <row r="3541" spans="12:63">
      <c r="L3541" s="3"/>
      <c r="BK3541" s="4" t="str">
        <f t="shared" si="53"/>
        <v/>
      </c>
    </row>
    <row r="3542" spans="12:63">
      <c r="L3542" s="3"/>
      <c r="BK3542" s="4" t="str">
        <f t="shared" si="53"/>
        <v/>
      </c>
    </row>
    <row r="3543" spans="12:63">
      <c r="L3543" s="3"/>
      <c r="BK3543" s="4" t="str">
        <f t="shared" si="53"/>
        <v/>
      </c>
    </row>
    <row r="3544" spans="12:63">
      <c r="L3544" s="3"/>
      <c r="BK3544" s="4" t="str">
        <f t="shared" si="53"/>
        <v/>
      </c>
    </row>
    <row r="3545" spans="12:63">
      <c r="L3545" s="3"/>
      <c r="BK3545" s="4" t="str">
        <f t="shared" si="53"/>
        <v/>
      </c>
    </row>
    <row r="3546" spans="12:63">
      <c r="L3546" s="3"/>
      <c r="BK3546" s="4" t="str">
        <f t="shared" si="53"/>
        <v/>
      </c>
    </row>
    <row r="3547" spans="12:63">
      <c r="L3547" s="3"/>
      <c r="BK3547" s="4" t="str">
        <f t="shared" si="53"/>
        <v/>
      </c>
    </row>
    <row r="3548" spans="12:63">
      <c r="L3548" s="3"/>
      <c r="BK3548" s="4" t="str">
        <f t="shared" si="53"/>
        <v/>
      </c>
    </row>
    <row r="3549" spans="12:63">
      <c r="L3549" s="3"/>
      <c r="BK3549" s="4" t="str">
        <f t="shared" si="53"/>
        <v/>
      </c>
    </row>
    <row r="3550" spans="12:63">
      <c r="L3550" s="3"/>
      <c r="BK3550" s="4" t="str">
        <f t="shared" si="53"/>
        <v/>
      </c>
    </row>
    <row r="3551" spans="12:63">
      <c r="L3551" s="3"/>
      <c r="BK3551" s="4" t="str">
        <f t="shared" si="53"/>
        <v/>
      </c>
    </row>
    <row r="3552" spans="12:63">
      <c r="L3552" s="3"/>
      <c r="BK3552" s="4" t="str">
        <f t="shared" ref="BK3552:BK3615" si="54">CONCATENATE(A3552,B3552)</f>
        <v/>
      </c>
    </row>
    <row r="3553" spans="12:63">
      <c r="L3553" s="3"/>
      <c r="BK3553" s="4" t="str">
        <f t="shared" si="54"/>
        <v/>
      </c>
    </row>
    <row r="3554" spans="12:63">
      <c r="L3554" s="3"/>
      <c r="BK3554" s="4" t="str">
        <f t="shared" si="54"/>
        <v/>
      </c>
    </row>
    <row r="3555" spans="12:63">
      <c r="L3555" s="3"/>
      <c r="BK3555" s="4" t="str">
        <f t="shared" si="54"/>
        <v/>
      </c>
    </row>
    <row r="3556" spans="12:63">
      <c r="L3556" s="3"/>
      <c r="BK3556" s="4" t="str">
        <f t="shared" si="54"/>
        <v/>
      </c>
    </row>
    <row r="3557" spans="12:63">
      <c r="L3557" s="3"/>
      <c r="BK3557" s="4" t="str">
        <f t="shared" si="54"/>
        <v/>
      </c>
    </row>
    <row r="3558" spans="12:63">
      <c r="L3558" s="3"/>
      <c r="BK3558" s="4" t="str">
        <f t="shared" si="54"/>
        <v/>
      </c>
    </row>
    <row r="3559" spans="12:63">
      <c r="L3559" s="3"/>
      <c r="BK3559" s="4" t="str">
        <f t="shared" si="54"/>
        <v/>
      </c>
    </row>
    <row r="3560" spans="12:63">
      <c r="L3560" s="3"/>
      <c r="BK3560" s="4" t="str">
        <f t="shared" si="54"/>
        <v/>
      </c>
    </row>
    <row r="3561" spans="12:63">
      <c r="L3561" s="3"/>
      <c r="BK3561" s="4" t="str">
        <f t="shared" si="54"/>
        <v/>
      </c>
    </row>
    <row r="3562" spans="12:63">
      <c r="L3562" s="3"/>
      <c r="BK3562" s="4" t="str">
        <f t="shared" si="54"/>
        <v/>
      </c>
    </row>
    <row r="3563" spans="12:63">
      <c r="L3563" s="3"/>
      <c r="BK3563" s="4" t="str">
        <f t="shared" si="54"/>
        <v/>
      </c>
    </row>
    <row r="3564" spans="12:63">
      <c r="L3564" s="3"/>
      <c r="BK3564" s="4" t="str">
        <f t="shared" si="54"/>
        <v/>
      </c>
    </row>
    <row r="3565" spans="12:63">
      <c r="L3565" s="3"/>
      <c r="BK3565" s="4" t="str">
        <f t="shared" si="54"/>
        <v/>
      </c>
    </row>
    <row r="3566" spans="12:63">
      <c r="L3566" s="3"/>
      <c r="BK3566" s="4" t="str">
        <f t="shared" si="54"/>
        <v/>
      </c>
    </row>
    <row r="3567" spans="12:63">
      <c r="L3567" s="3"/>
      <c r="BK3567" s="4" t="str">
        <f t="shared" si="54"/>
        <v/>
      </c>
    </row>
    <row r="3568" spans="12:63">
      <c r="L3568" s="3"/>
      <c r="BK3568" s="4" t="str">
        <f t="shared" si="54"/>
        <v/>
      </c>
    </row>
    <row r="3569" spans="12:63">
      <c r="L3569" s="3"/>
      <c r="BK3569" s="4" t="str">
        <f t="shared" si="54"/>
        <v/>
      </c>
    </row>
    <row r="3570" spans="12:63">
      <c r="L3570" s="3"/>
      <c r="BK3570" s="4" t="str">
        <f t="shared" si="54"/>
        <v/>
      </c>
    </row>
    <row r="3571" spans="12:63">
      <c r="L3571" s="3"/>
      <c r="BK3571" s="4" t="str">
        <f t="shared" si="54"/>
        <v/>
      </c>
    </row>
    <row r="3572" spans="12:63">
      <c r="L3572" s="3"/>
      <c r="BK3572" s="4" t="str">
        <f t="shared" si="54"/>
        <v/>
      </c>
    </row>
    <row r="3573" spans="12:63">
      <c r="L3573" s="3"/>
      <c r="BK3573" s="4" t="str">
        <f t="shared" si="54"/>
        <v/>
      </c>
    </row>
    <row r="3574" spans="12:63">
      <c r="L3574" s="3"/>
      <c r="BK3574" s="4" t="str">
        <f t="shared" si="54"/>
        <v/>
      </c>
    </row>
    <row r="3575" spans="12:63">
      <c r="L3575" s="3"/>
      <c r="BK3575" s="4" t="str">
        <f t="shared" si="54"/>
        <v/>
      </c>
    </row>
    <row r="3576" spans="12:63">
      <c r="L3576" s="3"/>
      <c r="BK3576" s="4" t="str">
        <f t="shared" si="54"/>
        <v/>
      </c>
    </row>
    <row r="3577" spans="12:63">
      <c r="L3577" s="3"/>
      <c r="BK3577" s="4" t="str">
        <f t="shared" si="54"/>
        <v/>
      </c>
    </row>
    <row r="3578" spans="12:63">
      <c r="L3578" s="3"/>
      <c r="BK3578" s="4" t="str">
        <f t="shared" si="54"/>
        <v/>
      </c>
    </row>
    <row r="3579" spans="12:63">
      <c r="L3579" s="3"/>
      <c r="BK3579" s="4" t="str">
        <f t="shared" si="54"/>
        <v/>
      </c>
    </row>
    <row r="3580" spans="12:63">
      <c r="L3580" s="3"/>
      <c r="BK3580" s="4" t="str">
        <f t="shared" si="54"/>
        <v/>
      </c>
    </row>
    <row r="3581" spans="12:63">
      <c r="L3581" s="3"/>
      <c r="BK3581" s="4" t="str">
        <f t="shared" si="54"/>
        <v/>
      </c>
    </row>
    <row r="3582" spans="12:63">
      <c r="L3582" s="3"/>
      <c r="BK3582" s="4" t="str">
        <f t="shared" si="54"/>
        <v/>
      </c>
    </row>
    <row r="3583" spans="12:63">
      <c r="L3583" s="3"/>
      <c r="BK3583" s="4" t="str">
        <f t="shared" si="54"/>
        <v/>
      </c>
    </row>
    <row r="3584" spans="12:63">
      <c r="L3584" s="3"/>
      <c r="BK3584" s="4" t="str">
        <f t="shared" si="54"/>
        <v/>
      </c>
    </row>
    <row r="3585" spans="12:63">
      <c r="L3585" s="3"/>
      <c r="BK3585" s="4" t="str">
        <f t="shared" si="54"/>
        <v/>
      </c>
    </row>
    <row r="3586" spans="12:63">
      <c r="L3586" s="3"/>
      <c r="BK3586" s="4" t="str">
        <f t="shared" si="54"/>
        <v/>
      </c>
    </row>
    <row r="3587" spans="12:63">
      <c r="L3587" s="3"/>
      <c r="BK3587" s="4" t="str">
        <f t="shared" si="54"/>
        <v/>
      </c>
    </row>
    <row r="3588" spans="12:63">
      <c r="L3588" s="3"/>
      <c r="BK3588" s="4" t="str">
        <f t="shared" si="54"/>
        <v/>
      </c>
    </row>
    <row r="3589" spans="12:63">
      <c r="L3589" s="3"/>
      <c r="BK3589" s="4" t="str">
        <f t="shared" si="54"/>
        <v/>
      </c>
    </row>
    <row r="3590" spans="12:63">
      <c r="L3590" s="3"/>
      <c r="BK3590" s="4" t="str">
        <f t="shared" si="54"/>
        <v/>
      </c>
    </row>
    <row r="3591" spans="12:63">
      <c r="L3591" s="3"/>
      <c r="BK3591" s="4" t="str">
        <f t="shared" si="54"/>
        <v/>
      </c>
    </row>
    <row r="3592" spans="12:63">
      <c r="L3592" s="3"/>
      <c r="BK3592" s="4" t="str">
        <f t="shared" si="54"/>
        <v/>
      </c>
    </row>
    <row r="3593" spans="12:63">
      <c r="L3593" s="3"/>
      <c r="BK3593" s="4" t="str">
        <f t="shared" si="54"/>
        <v/>
      </c>
    </row>
    <row r="3594" spans="12:63">
      <c r="L3594" s="3"/>
      <c r="BK3594" s="4" t="str">
        <f t="shared" si="54"/>
        <v/>
      </c>
    </row>
    <row r="3595" spans="12:63">
      <c r="L3595" s="3"/>
      <c r="BK3595" s="4" t="str">
        <f t="shared" si="54"/>
        <v/>
      </c>
    </row>
    <row r="3596" spans="12:63">
      <c r="L3596" s="3"/>
      <c r="BK3596" s="4" t="str">
        <f t="shared" si="54"/>
        <v/>
      </c>
    </row>
    <row r="3597" spans="12:63">
      <c r="L3597" s="3"/>
      <c r="BK3597" s="4" t="str">
        <f t="shared" si="54"/>
        <v/>
      </c>
    </row>
    <row r="3598" spans="12:63">
      <c r="L3598" s="3"/>
      <c r="BK3598" s="4" t="str">
        <f t="shared" si="54"/>
        <v/>
      </c>
    </row>
    <row r="3599" spans="12:63">
      <c r="L3599" s="3"/>
      <c r="BK3599" s="4" t="str">
        <f t="shared" si="54"/>
        <v/>
      </c>
    </row>
    <row r="3600" spans="12:63">
      <c r="L3600" s="3"/>
      <c r="BK3600" s="4" t="str">
        <f t="shared" si="54"/>
        <v/>
      </c>
    </row>
    <row r="3601" spans="12:63">
      <c r="L3601" s="3"/>
      <c r="BK3601" s="4" t="str">
        <f t="shared" si="54"/>
        <v/>
      </c>
    </row>
    <row r="3602" spans="12:63">
      <c r="L3602" s="3"/>
      <c r="BK3602" s="4" t="str">
        <f t="shared" si="54"/>
        <v/>
      </c>
    </row>
    <row r="3603" spans="12:63">
      <c r="L3603" s="3"/>
      <c r="BK3603" s="4" t="str">
        <f t="shared" si="54"/>
        <v/>
      </c>
    </row>
    <row r="3604" spans="12:63">
      <c r="L3604" s="3"/>
      <c r="BK3604" s="4" t="str">
        <f t="shared" si="54"/>
        <v/>
      </c>
    </row>
    <row r="3605" spans="12:63">
      <c r="L3605" s="3"/>
      <c r="BK3605" s="4" t="str">
        <f t="shared" si="54"/>
        <v/>
      </c>
    </row>
    <row r="3606" spans="12:63">
      <c r="L3606" s="3"/>
      <c r="BK3606" s="4" t="str">
        <f t="shared" si="54"/>
        <v/>
      </c>
    </row>
    <row r="3607" spans="12:63">
      <c r="L3607" s="3"/>
      <c r="BK3607" s="4" t="str">
        <f t="shared" si="54"/>
        <v/>
      </c>
    </row>
    <row r="3608" spans="12:63">
      <c r="L3608" s="3"/>
      <c r="BK3608" s="4" t="str">
        <f t="shared" si="54"/>
        <v/>
      </c>
    </row>
    <row r="3609" spans="12:63">
      <c r="L3609" s="3"/>
      <c r="BK3609" s="4" t="str">
        <f t="shared" si="54"/>
        <v/>
      </c>
    </row>
    <row r="3610" spans="12:63">
      <c r="L3610" s="3"/>
      <c r="BK3610" s="4" t="str">
        <f t="shared" si="54"/>
        <v/>
      </c>
    </row>
    <row r="3611" spans="12:63">
      <c r="L3611" s="3"/>
      <c r="BK3611" s="4" t="str">
        <f t="shared" si="54"/>
        <v/>
      </c>
    </row>
    <row r="3612" spans="12:63">
      <c r="L3612" s="3"/>
      <c r="BK3612" s="4" t="str">
        <f t="shared" si="54"/>
        <v/>
      </c>
    </row>
    <row r="3613" spans="12:63">
      <c r="L3613" s="3"/>
      <c r="BK3613" s="4" t="str">
        <f t="shared" si="54"/>
        <v/>
      </c>
    </row>
    <row r="3614" spans="12:63">
      <c r="L3614" s="3"/>
      <c r="BK3614" s="4" t="str">
        <f t="shared" si="54"/>
        <v/>
      </c>
    </row>
    <row r="3615" spans="12:63">
      <c r="L3615" s="3"/>
      <c r="BK3615" s="4" t="str">
        <f t="shared" si="54"/>
        <v/>
      </c>
    </row>
    <row r="3616" spans="12:63">
      <c r="L3616" s="3"/>
      <c r="BK3616" s="4" t="str">
        <f t="shared" ref="BK3616:BK3679" si="55">CONCATENATE(A3616,B3616)</f>
        <v/>
      </c>
    </row>
    <row r="3617" spans="12:63">
      <c r="L3617" s="3"/>
      <c r="BK3617" s="4" t="str">
        <f t="shared" si="55"/>
        <v/>
      </c>
    </row>
    <row r="3618" spans="12:63">
      <c r="L3618" s="3"/>
      <c r="BK3618" s="4" t="str">
        <f t="shared" si="55"/>
        <v/>
      </c>
    </row>
    <row r="3619" spans="12:63">
      <c r="L3619" s="3"/>
      <c r="BK3619" s="4" t="str">
        <f t="shared" si="55"/>
        <v/>
      </c>
    </row>
    <row r="3620" spans="12:63">
      <c r="L3620" s="3"/>
      <c r="BK3620" s="4" t="str">
        <f t="shared" si="55"/>
        <v/>
      </c>
    </row>
    <row r="3621" spans="12:63">
      <c r="L3621" s="3"/>
      <c r="BK3621" s="4" t="str">
        <f t="shared" si="55"/>
        <v/>
      </c>
    </row>
    <row r="3622" spans="12:63">
      <c r="L3622" s="3"/>
      <c r="BK3622" s="4" t="str">
        <f t="shared" si="55"/>
        <v/>
      </c>
    </row>
    <row r="3623" spans="12:63">
      <c r="L3623" s="3"/>
      <c r="BK3623" s="4" t="str">
        <f t="shared" si="55"/>
        <v/>
      </c>
    </row>
    <row r="3624" spans="12:63">
      <c r="L3624" s="3"/>
      <c r="BK3624" s="4" t="str">
        <f t="shared" si="55"/>
        <v/>
      </c>
    </row>
    <row r="3625" spans="12:63">
      <c r="L3625" s="3"/>
      <c r="BK3625" s="4" t="str">
        <f t="shared" si="55"/>
        <v/>
      </c>
    </row>
    <row r="3626" spans="12:63">
      <c r="L3626" s="3"/>
      <c r="BK3626" s="4" t="str">
        <f t="shared" si="55"/>
        <v/>
      </c>
    </row>
    <row r="3627" spans="12:63">
      <c r="L3627" s="3"/>
      <c r="BK3627" s="4" t="str">
        <f t="shared" si="55"/>
        <v/>
      </c>
    </row>
    <row r="3628" spans="12:63">
      <c r="L3628" s="3"/>
      <c r="BK3628" s="4" t="str">
        <f t="shared" si="55"/>
        <v/>
      </c>
    </row>
    <row r="3629" spans="12:63">
      <c r="L3629" s="3"/>
      <c r="BK3629" s="4" t="str">
        <f t="shared" si="55"/>
        <v/>
      </c>
    </row>
    <row r="3630" spans="12:63">
      <c r="L3630" s="3"/>
      <c r="BK3630" s="4" t="str">
        <f t="shared" si="55"/>
        <v/>
      </c>
    </row>
    <row r="3631" spans="12:63">
      <c r="L3631" s="3"/>
      <c r="BK3631" s="4" t="str">
        <f t="shared" si="55"/>
        <v/>
      </c>
    </row>
    <row r="3632" spans="12:63">
      <c r="L3632" s="3"/>
      <c r="BK3632" s="4" t="str">
        <f t="shared" si="55"/>
        <v/>
      </c>
    </row>
    <row r="3633" spans="12:63">
      <c r="L3633" s="3"/>
      <c r="BK3633" s="4" t="str">
        <f t="shared" si="55"/>
        <v/>
      </c>
    </row>
    <row r="3634" spans="12:63">
      <c r="L3634" s="3"/>
      <c r="BK3634" s="4" t="str">
        <f t="shared" si="55"/>
        <v/>
      </c>
    </row>
    <row r="3635" spans="12:63">
      <c r="L3635" s="3"/>
      <c r="BK3635" s="4" t="str">
        <f t="shared" si="55"/>
        <v/>
      </c>
    </row>
    <row r="3636" spans="12:63">
      <c r="L3636" s="3"/>
      <c r="BK3636" s="4" t="str">
        <f t="shared" si="55"/>
        <v/>
      </c>
    </row>
    <row r="3637" spans="12:63">
      <c r="L3637" s="3"/>
      <c r="BK3637" s="4" t="str">
        <f t="shared" si="55"/>
        <v/>
      </c>
    </row>
    <row r="3638" spans="12:63">
      <c r="L3638" s="3"/>
      <c r="BK3638" s="4" t="str">
        <f t="shared" si="55"/>
        <v/>
      </c>
    </row>
    <row r="3639" spans="12:63">
      <c r="L3639" s="3"/>
      <c r="BK3639" s="4" t="str">
        <f t="shared" si="55"/>
        <v/>
      </c>
    </row>
    <row r="3640" spans="12:63">
      <c r="L3640" s="3"/>
      <c r="BK3640" s="4" t="str">
        <f t="shared" si="55"/>
        <v/>
      </c>
    </row>
    <row r="3641" spans="12:63">
      <c r="L3641" s="3"/>
      <c r="BK3641" s="4" t="str">
        <f t="shared" si="55"/>
        <v/>
      </c>
    </row>
    <row r="3642" spans="12:63">
      <c r="L3642" s="3"/>
      <c r="BK3642" s="4" t="str">
        <f t="shared" si="55"/>
        <v/>
      </c>
    </row>
    <row r="3643" spans="12:63">
      <c r="L3643" s="3"/>
      <c r="BK3643" s="4" t="str">
        <f t="shared" si="55"/>
        <v/>
      </c>
    </row>
    <row r="3644" spans="12:63">
      <c r="L3644" s="3"/>
      <c r="BK3644" s="4" t="str">
        <f t="shared" si="55"/>
        <v/>
      </c>
    </row>
    <row r="3645" spans="12:63">
      <c r="L3645" s="3"/>
      <c r="BK3645" s="4" t="str">
        <f t="shared" si="55"/>
        <v/>
      </c>
    </row>
    <row r="3646" spans="12:63">
      <c r="L3646" s="3"/>
      <c r="BK3646" s="4" t="str">
        <f t="shared" si="55"/>
        <v/>
      </c>
    </row>
    <row r="3647" spans="12:63">
      <c r="L3647" s="3"/>
      <c r="BK3647" s="4" t="str">
        <f t="shared" si="55"/>
        <v/>
      </c>
    </row>
    <row r="3648" spans="12:63">
      <c r="L3648" s="3"/>
      <c r="BK3648" s="4" t="str">
        <f t="shared" si="55"/>
        <v/>
      </c>
    </row>
    <row r="3649" spans="12:63">
      <c r="L3649" s="3"/>
      <c r="BK3649" s="4" t="str">
        <f t="shared" si="55"/>
        <v/>
      </c>
    </row>
    <row r="3650" spans="12:63">
      <c r="L3650" s="3"/>
      <c r="BK3650" s="4" t="str">
        <f t="shared" si="55"/>
        <v/>
      </c>
    </row>
    <row r="3651" spans="12:63">
      <c r="L3651" s="3"/>
      <c r="BK3651" s="4" t="str">
        <f t="shared" si="55"/>
        <v/>
      </c>
    </row>
    <row r="3652" spans="12:63">
      <c r="L3652" s="3"/>
      <c r="BK3652" s="4" t="str">
        <f t="shared" si="55"/>
        <v/>
      </c>
    </row>
    <row r="3653" spans="12:63">
      <c r="L3653" s="3"/>
      <c r="BK3653" s="4" t="str">
        <f t="shared" si="55"/>
        <v/>
      </c>
    </row>
    <row r="3654" spans="12:63">
      <c r="L3654" s="3"/>
      <c r="BK3654" s="4" t="str">
        <f t="shared" si="55"/>
        <v/>
      </c>
    </row>
    <row r="3655" spans="12:63">
      <c r="L3655" s="3"/>
      <c r="BK3655" s="4" t="str">
        <f t="shared" si="55"/>
        <v/>
      </c>
    </row>
    <row r="3656" spans="12:63">
      <c r="L3656" s="3"/>
      <c r="BK3656" s="4" t="str">
        <f t="shared" si="55"/>
        <v/>
      </c>
    </row>
    <row r="3657" spans="12:63">
      <c r="L3657" s="3"/>
      <c r="BK3657" s="4" t="str">
        <f t="shared" si="55"/>
        <v/>
      </c>
    </row>
    <row r="3658" spans="12:63">
      <c r="L3658" s="3"/>
      <c r="BK3658" s="4" t="str">
        <f t="shared" si="55"/>
        <v/>
      </c>
    </row>
    <row r="3659" spans="12:63">
      <c r="L3659" s="3"/>
      <c r="BK3659" s="4" t="str">
        <f t="shared" si="55"/>
        <v/>
      </c>
    </row>
    <row r="3660" spans="12:63">
      <c r="L3660" s="3"/>
      <c r="BK3660" s="4" t="str">
        <f t="shared" si="55"/>
        <v/>
      </c>
    </row>
    <row r="3661" spans="12:63">
      <c r="L3661" s="3"/>
      <c r="BK3661" s="4" t="str">
        <f t="shared" si="55"/>
        <v/>
      </c>
    </row>
    <row r="3662" spans="12:63">
      <c r="L3662" s="3"/>
      <c r="BK3662" s="4" t="str">
        <f t="shared" si="55"/>
        <v/>
      </c>
    </row>
    <row r="3663" spans="12:63">
      <c r="L3663" s="3"/>
      <c r="BK3663" s="4" t="str">
        <f t="shared" si="55"/>
        <v/>
      </c>
    </row>
    <row r="3664" spans="12:63">
      <c r="L3664" s="3"/>
      <c r="BK3664" s="4" t="str">
        <f t="shared" si="55"/>
        <v/>
      </c>
    </row>
    <row r="3665" spans="12:63">
      <c r="L3665" s="3"/>
      <c r="BK3665" s="4" t="str">
        <f t="shared" si="55"/>
        <v/>
      </c>
    </row>
    <row r="3666" spans="12:63">
      <c r="L3666" s="3"/>
      <c r="BK3666" s="4" t="str">
        <f t="shared" si="55"/>
        <v/>
      </c>
    </row>
    <row r="3667" spans="12:63">
      <c r="L3667" s="3"/>
      <c r="BK3667" s="4" t="str">
        <f t="shared" si="55"/>
        <v/>
      </c>
    </row>
    <row r="3668" spans="12:63">
      <c r="L3668" s="3"/>
      <c r="BK3668" s="4" t="str">
        <f t="shared" si="55"/>
        <v/>
      </c>
    </row>
    <row r="3669" spans="12:63">
      <c r="L3669" s="3"/>
      <c r="BK3669" s="4" t="str">
        <f t="shared" si="55"/>
        <v/>
      </c>
    </row>
    <row r="3670" spans="12:63">
      <c r="L3670" s="3"/>
      <c r="BK3670" s="4" t="str">
        <f t="shared" si="55"/>
        <v/>
      </c>
    </row>
    <row r="3671" spans="12:63">
      <c r="L3671" s="3"/>
      <c r="BK3671" s="4" t="str">
        <f t="shared" si="55"/>
        <v/>
      </c>
    </row>
    <row r="3672" spans="12:63">
      <c r="L3672" s="3"/>
      <c r="BK3672" s="4" t="str">
        <f t="shared" si="55"/>
        <v/>
      </c>
    </row>
    <row r="3673" spans="12:63">
      <c r="L3673" s="3"/>
      <c r="BK3673" s="4" t="str">
        <f t="shared" si="55"/>
        <v/>
      </c>
    </row>
    <row r="3674" spans="12:63">
      <c r="L3674" s="3"/>
      <c r="BK3674" s="4" t="str">
        <f t="shared" si="55"/>
        <v/>
      </c>
    </row>
    <row r="3675" spans="12:63">
      <c r="L3675" s="3"/>
      <c r="BK3675" s="4" t="str">
        <f t="shared" si="55"/>
        <v/>
      </c>
    </row>
    <row r="3676" spans="12:63">
      <c r="L3676" s="3"/>
      <c r="BK3676" s="4" t="str">
        <f t="shared" si="55"/>
        <v/>
      </c>
    </row>
    <row r="3677" spans="12:63">
      <c r="L3677" s="3"/>
      <c r="BK3677" s="4" t="str">
        <f t="shared" si="55"/>
        <v/>
      </c>
    </row>
    <row r="3678" spans="12:63">
      <c r="L3678" s="3"/>
      <c r="BK3678" s="4" t="str">
        <f t="shared" si="55"/>
        <v/>
      </c>
    </row>
    <row r="3679" spans="12:63">
      <c r="L3679" s="3"/>
      <c r="BK3679" s="4" t="str">
        <f t="shared" si="55"/>
        <v/>
      </c>
    </row>
    <row r="3680" spans="12:63">
      <c r="L3680" s="3"/>
      <c r="BK3680" s="4" t="str">
        <f t="shared" ref="BK3680:BK3743" si="56">CONCATENATE(A3680,B3680)</f>
        <v/>
      </c>
    </row>
    <row r="3681" spans="12:63">
      <c r="L3681" s="3"/>
      <c r="BK3681" s="4" t="str">
        <f t="shared" si="56"/>
        <v/>
      </c>
    </row>
    <row r="3682" spans="12:63">
      <c r="L3682" s="3"/>
      <c r="BK3682" s="4" t="str">
        <f t="shared" si="56"/>
        <v/>
      </c>
    </row>
    <row r="3683" spans="12:63">
      <c r="L3683" s="3"/>
      <c r="BK3683" s="4" t="str">
        <f t="shared" si="56"/>
        <v/>
      </c>
    </row>
    <row r="3684" spans="12:63">
      <c r="L3684" s="3"/>
      <c r="BK3684" s="4" t="str">
        <f t="shared" si="56"/>
        <v/>
      </c>
    </row>
    <row r="3685" spans="12:63">
      <c r="L3685" s="3"/>
      <c r="BK3685" s="4" t="str">
        <f t="shared" si="56"/>
        <v/>
      </c>
    </row>
    <row r="3686" spans="12:63">
      <c r="L3686" s="3"/>
      <c r="BK3686" s="4" t="str">
        <f t="shared" si="56"/>
        <v/>
      </c>
    </row>
    <row r="3687" spans="12:63">
      <c r="L3687" s="3"/>
      <c r="BK3687" s="4" t="str">
        <f t="shared" si="56"/>
        <v/>
      </c>
    </row>
    <row r="3688" spans="12:63">
      <c r="L3688" s="3"/>
      <c r="BK3688" s="4" t="str">
        <f t="shared" si="56"/>
        <v/>
      </c>
    </row>
    <row r="3689" spans="12:63">
      <c r="L3689" s="3"/>
      <c r="BK3689" s="4" t="str">
        <f t="shared" si="56"/>
        <v/>
      </c>
    </row>
    <row r="3690" spans="12:63">
      <c r="L3690" s="3"/>
      <c r="BK3690" s="4" t="str">
        <f t="shared" si="56"/>
        <v/>
      </c>
    </row>
    <row r="3691" spans="12:63">
      <c r="L3691" s="3"/>
      <c r="BK3691" s="4" t="str">
        <f t="shared" si="56"/>
        <v/>
      </c>
    </row>
    <row r="3692" spans="12:63">
      <c r="L3692" s="3"/>
      <c r="BK3692" s="4" t="str">
        <f t="shared" si="56"/>
        <v/>
      </c>
    </row>
    <row r="3693" spans="12:63">
      <c r="L3693" s="3"/>
      <c r="BK3693" s="4" t="str">
        <f t="shared" si="56"/>
        <v/>
      </c>
    </row>
    <row r="3694" spans="12:63">
      <c r="L3694" s="3"/>
      <c r="BK3694" s="4" t="str">
        <f t="shared" si="56"/>
        <v/>
      </c>
    </row>
    <row r="3695" spans="12:63">
      <c r="L3695" s="3"/>
      <c r="BK3695" s="4" t="str">
        <f t="shared" si="56"/>
        <v/>
      </c>
    </row>
    <row r="3696" spans="12:63">
      <c r="L3696" s="3"/>
      <c r="BK3696" s="4" t="str">
        <f t="shared" si="56"/>
        <v/>
      </c>
    </row>
    <row r="3697" spans="12:63">
      <c r="L3697" s="3"/>
      <c r="BK3697" s="4" t="str">
        <f t="shared" si="56"/>
        <v/>
      </c>
    </row>
    <row r="3698" spans="12:63">
      <c r="L3698" s="3"/>
      <c r="BK3698" s="4" t="str">
        <f t="shared" si="56"/>
        <v/>
      </c>
    </row>
    <row r="3699" spans="12:63">
      <c r="L3699" s="3"/>
      <c r="BK3699" s="4" t="str">
        <f t="shared" si="56"/>
        <v/>
      </c>
    </row>
    <row r="3700" spans="12:63">
      <c r="L3700" s="3"/>
      <c r="BK3700" s="4" t="str">
        <f t="shared" si="56"/>
        <v/>
      </c>
    </row>
    <row r="3701" spans="12:63">
      <c r="L3701" s="3"/>
      <c r="BK3701" s="4" t="str">
        <f t="shared" si="56"/>
        <v/>
      </c>
    </row>
    <row r="3702" spans="12:63">
      <c r="L3702" s="3"/>
      <c r="BK3702" s="4" t="str">
        <f t="shared" si="56"/>
        <v/>
      </c>
    </row>
    <row r="3703" spans="12:63">
      <c r="L3703" s="3"/>
      <c r="BK3703" s="4" t="str">
        <f t="shared" si="56"/>
        <v/>
      </c>
    </row>
    <row r="3704" spans="12:63">
      <c r="L3704" s="3"/>
      <c r="BK3704" s="4" t="str">
        <f t="shared" si="56"/>
        <v/>
      </c>
    </row>
    <row r="3705" spans="12:63">
      <c r="L3705" s="3"/>
      <c r="BK3705" s="4" t="str">
        <f t="shared" si="56"/>
        <v/>
      </c>
    </row>
    <row r="3706" spans="12:63">
      <c r="L3706" s="3"/>
      <c r="BK3706" s="4" t="str">
        <f t="shared" si="56"/>
        <v/>
      </c>
    </row>
    <row r="3707" spans="12:63">
      <c r="L3707" s="3"/>
      <c r="BK3707" s="4" t="str">
        <f t="shared" si="56"/>
        <v/>
      </c>
    </row>
    <row r="3708" spans="12:63">
      <c r="L3708" s="3"/>
      <c r="BK3708" s="4" t="str">
        <f t="shared" si="56"/>
        <v/>
      </c>
    </row>
    <row r="3709" spans="12:63">
      <c r="L3709" s="3"/>
      <c r="BK3709" s="4" t="str">
        <f t="shared" si="56"/>
        <v/>
      </c>
    </row>
    <row r="3710" spans="12:63">
      <c r="L3710" s="3"/>
      <c r="BK3710" s="4" t="str">
        <f t="shared" si="56"/>
        <v/>
      </c>
    </row>
    <row r="3711" spans="12:63">
      <c r="L3711" s="3"/>
      <c r="BK3711" s="4" t="str">
        <f t="shared" si="56"/>
        <v/>
      </c>
    </row>
    <row r="3712" spans="12:63">
      <c r="L3712" s="3"/>
      <c r="BK3712" s="4" t="str">
        <f t="shared" si="56"/>
        <v/>
      </c>
    </row>
    <row r="3713" spans="12:63">
      <c r="L3713" s="3"/>
      <c r="BK3713" s="4" t="str">
        <f t="shared" si="56"/>
        <v/>
      </c>
    </row>
    <row r="3714" spans="12:63">
      <c r="L3714" s="3"/>
      <c r="BK3714" s="4" t="str">
        <f t="shared" si="56"/>
        <v/>
      </c>
    </row>
    <row r="3715" spans="12:63">
      <c r="L3715" s="3"/>
      <c r="BK3715" s="4" t="str">
        <f t="shared" si="56"/>
        <v/>
      </c>
    </row>
    <row r="3716" spans="12:63">
      <c r="L3716" s="3"/>
      <c r="BK3716" s="4" t="str">
        <f t="shared" si="56"/>
        <v/>
      </c>
    </row>
    <row r="3717" spans="12:63">
      <c r="L3717" s="3"/>
      <c r="BK3717" s="4" t="str">
        <f t="shared" si="56"/>
        <v/>
      </c>
    </row>
    <row r="3718" spans="12:63">
      <c r="L3718" s="3"/>
      <c r="BK3718" s="4" t="str">
        <f t="shared" si="56"/>
        <v/>
      </c>
    </row>
    <row r="3719" spans="12:63">
      <c r="L3719" s="3"/>
      <c r="BK3719" s="4" t="str">
        <f t="shared" si="56"/>
        <v/>
      </c>
    </row>
    <row r="3720" spans="12:63">
      <c r="L3720" s="3"/>
      <c r="BK3720" s="4" t="str">
        <f t="shared" si="56"/>
        <v/>
      </c>
    </row>
    <row r="3721" spans="12:63">
      <c r="L3721" s="3"/>
      <c r="BK3721" s="4" t="str">
        <f t="shared" si="56"/>
        <v/>
      </c>
    </row>
    <row r="3722" spans="12:63">
      <c r="L3722" s="3"/>
      <c r="BK3722" s="4" t="str">
        <f t="shared" si="56"/>
        <v/>
      </c>
    </row>
    <row r="3723" spans="12:63">
      <c r="L3723" s="3"/>
      <c r="BK3723" s="4" t="str">
        <f t="shared" si="56"/>
        <v/>
      </c>
    </row>
    <row r="3724" spans="12:63">
      <c r="L3724" s="3"/>
      <c r="BK3724" s="4" t="str">
        <f t="shared" si="56"/>
        <v/>
      </c>
    </row>
    <row r="3725" spans="12:63">
      <c r="L3725" s="3"/>
      <c r="BK3725" s="4" t="str">
        <f t="shared" si="56"/>
        <v/>
      </c>
    </row>
    <row r="3726" spans="12:63">
      <c r="L3726" s="3"/>
      <c r="BK3726" s="4" t="str">
        <f t="shared" si="56"/>
        <v/>
      </c>
    </row>
    <row r="3727" spans="12:63">
      <c r="L3727" s="3"/>
      <c r="BK3727" s="4" t="str">
        <f t="shared" si="56"/>
        <v/>
      </c>
    </row>
    <row r="3728" spans="12:63">
      <c r="L3728" s="3"/>
      <c r="BK3728" s="4" t="str">
        <f t="shared" si="56"/>
        <v/>
      </c>
    </row>
    <row r="3729" spans="12:63">
      <c r="L3729" s="3"/>
      <c r="BK3729" s="4" t="str">
        <f t="shared" si="56"/>
        <v/>
      </c>
    </row>
    <row r="3730" spans="12:63">
      <c r="L3730" s="3"/>
      <c r="BK3730" s="4" t="str">
        <f t="shared" si="56"/>
        <v/>
      </c>
    </row>
    <row r="3731" spans="12:63">
      <c r="L3731" s="3"/>
      <c r="BK3731" s="4" t="str">
        <f t="shared" si="56"/>
        <v/>
      </c>
    </row>
    <row r="3732" spans="12:63">
      <c r="L3732" s="3"/>
      <c r="BK3732" s="4" t="str">
        <f t="shared" si="56"/>
        <v/>
      </c>
    </row>
    <row r="3733" spans="12:63">
      <c r="L3733" s="3"/>
      <c r="BK3733" s="4" t="str">
        <f t="shared" si="56"/>
        <v/>
      </c>
    </row>
    <row r="3734" spans="12:63">
      <c r="L3734" s="3"/>
      <c r="BK3734" s="4" t="str">
        <f t="shared" si="56"/>
        <v/>
      </c>
    </row>
    <row r="3735" spans="12:63">
      <c r="L3735" s="3"/>
      <c r="BK3735" s="4" t="str">
        <f t="shared" si="56"/>
        <v/>
      </c>
    </row>
    <row r="3736" spans="12:63">
      <c r="L3736" s="3"/>
      <c r="BK3736" s="4" t="str">
        <f t="shared" si="56"/>
        <v/>
      </c>
    </row>
    <row r="3737" spans="12:63">
      <c r="L3737" s="3"/>
      <c r="BK3737" s="4" t="str">
        <f t="shared" si="56"/>
        <v/>
      </c>
    </row>
    <row r="3738" spans="12:63">
      <c r="L3738" s="3"/>
      <c r="BK3738" s="4" t="str">
        <f t="shared" si="56"/>
        <v/>
      </c>
    </row>
    <row r="3739" spans="12:63">
      <c r="L3739" s="3"/>
      <c r="BK3739" s="4" t="str">
        <f t="shared" si="56"/>
        <v/>
      </c>
    </row>
    <row r="3740" spans="12:63">
      <c r="L3740" s="3"/>
      <c r="BK3740" s="4" t="str">
        <f t="shared" si="56"/>
        <v/>
      </c>
    </row>
    <row r="3741" spans="12:63">
      <c r="L3741" s="3"/>
      <c r="BK3741" s="4" t="str">
        <f t="shared" si="56"/>
        <v/>
      </c>
    </row>
    <row r="3742" spans="12:63">
      <c r="L3742" s="3"/>
      <c r="BK3742" s="4" t="str">
        <f t="shared" si="56"/>
        <v/>
      </c>
    </row>
    <row r="3743" spans="12:63">
      <c r="L3743" s="3"/>
      <c r="BK3743" s="4" t="str">
        <f t="shared" si="56"/>
        <v/>
      </c>
    </row>
    <row r="3744" spans="12:63">
      <c r="L3744" s="3"/>
      <c r="BK3744" s="4" t="str">
        <f t="shared" ref="BK3744:BK3807" si="57">CONCATENATE(A3744,B3744)</f>
        <v/>
      </c>
    </row>
    <row r="3745" spans="12:63">
      <c r="L3745" s="3"/>
      <c r="BK3745" s="4" t="str">
        <f t="shared" si="57"/>
        <v/>
      </c>
    </row>
    <row r="3746" spans="12:63">
      <c r="L3746" s="3"/>
      <c r="BK3746" s="4" t="str">
        <f t="shared" si="57"/>
        <v/>
      </c>
    </row>
    <row r="3747" spans="12:63">
      <c r="L3747" s="3"/>
      <c r="BK3747" s="4" t="str">
        <f t="shared" si="57"/>
        <v/>
      </c>
    </row>
    <row r="3748" spans="12:63">
      <c r="L3748" s="3"/>
      <c r="BK3748" s="4" t="str">
        <f t="shared" si="57"/>
        <v/>
      </c>
    </row>
    <row r="3749" spans="12:63">
      <c r="L3749" s="3"/>
      <c r="BK3749" s="4" t="str">
        <f t="shared" si="57"/>
        <v/>
      </c>
    </row>
    <row r="3750" spans="12:63">
      <c r="L3750" s="3"/>
      <c r="BK3750" s="4" t="str">
        <f t="shared" si="57"/>
        <v/>
      </c>
    </row>
    <row r="3751" spans="12:63">
      <c r="L3751" s="3"/>
      <c r="BK3751" s="4" t="str">
        <f t="shared" si="57"/>
        <v/>
      </c>
    </row>
    <row r="3752" spans="12:63">
      <c r="L3752" s="3"/>
      <c r="BK3752" s="4" t="str">
        <f t="shared" si="57"/>
        <v/>
      </c>
    </row>
    <row r="3753" spans="12:63">
      <c r="L3753" s="3"/>
      <c r="BK3753" s="4" t="str">
        <f t="shared" si="57"/>
        <v/>
      </c>
    </row>
    <row r="3754" spans="12:63">
      <c r="L3754" s="3"/>
      <c r="BK3754" s="4" t="str">
        <f t="shared" si="57"/>
        <v/>
      </c>
    </row>
    <row r="3755" spans="12:63">
      <c r="L3755" s="3"/>
      <c r="BK3755" s="4" t="str">
        <f t="shared" si="57"/>
        <v/>
      </c>
    </row>
    <row r="3756" spans="12:63">
      <c r="L3756" s="3"/>
      <c r="BK3756" s="4" t="str">
        <f t="shared" si="57"/>
        <v/>
      </c>
    </row>
    <row r="3757" spans="12:63">
      <c r="L3757" s="3"/>
      <c r="BK3757" s="4" t="str">
        <f t="shared" si="57"/>
        <v/>
      </c>
    </row>
    <row r="3758" spans="12:63">
      <c r="L3758" s="3"/>
      <c r="BK3758" s="4" t="str">
        <f t="shared" si="57"/>
        <v/>
      </c>
    </row>
    <row r="3759" spans="12:63">
      <c r="L3759" s="3"/>
      <c r="BK3759" s="4" t="str">
        <f t="shared" si="57"/>
        <v/>
      </c>
    </row>
    <row r="3760" spans="12:63">
      <c r="L3760" s="3"/>
      <c r="BK3760" s="4" t="str">
        <f t="shared" si="57"/>
        <v/>
      </c>
    </row>
    <row r="3761" spans="12:63">
      <c r="L3761" s="3"/>
      <c r="BK3761" s="4" t="str">
        <f t="shared" si="57"/>
        <v/>
      </c>
    </row>
    <row r="3762" spans="12:63">
      <c r="L3762" s="3"/>
      <c r="BK3762" s="4" t="str">
        <f t="shared" si="57"/>
        <v/>
      </c>
    </row>
    <row r="3763" spans="12:63">
      <c r="L3763" s="3"/>
      <c r="BK3763" s="4" t="str">
        <f t="shared" si="57"/>
        <v/>
      </c>
    </row>
    <row r="3764" spans="12:63">
      <c r="L3764" s="3"/>
      <c r="BK3764" s="4" t="str">
        <f t="shared" si="57"/>
        <v/>
      </c>
    </row>
    <row r="3765" spans="12:63">
      <c r="L3765" s="3"/>
      <c r="BK3765" s="4" t="str">
        <f t="shared" si="57"/>
        <v/>
      </c>
    </row>
    <row r="3766" spans="12:63">
      <c r="L3766" s="3"/>
      <c r="BK3766" s="4" t="str">
        <f t="shared" si="57"/>
        <v/>
      </c>
    </row>
    <row r="3767" spans="12:63">
      <c r="L3767" s="3"/>
      <c r="BK3767" s="4" t="str">
        <f t="shared" si="57"/>
        <v/>
      </c>
    </row>
    <row r="3768" spans="12:63">
      <c r="L3768" s="3"/>
      <c r="BK3768" s="4" t="str">
        <f t="shared" si="57"/>
        <v/>
      </c>
    </row>
    <row r="3769" spans="12:63">
      <c r="L3769" s="3"/>
      <c r="BK3769" s="4" t="str">
        <f t="shared" si="57"/>
        <v/>
      </c>
    </row>
    <row r="3770" spans="12:63">
      <c r="L3770" s="3"/>
      <c r="BK3770" s="4" t="str">
        <f t="shared" si="57"/>
        <v/>
      </c>
    </row>
    <row r="3771" spans="12:63">
      <c r="L3771" s="3"/>
      <c r="BK3771" s="4" t="str">
        <f t="shared" si="57"/>
        <v/>
      </c>
    </row>
    <row r="3772" spans="12:63">
      <c r="L3772" s="3"/>
      <c r="BK3772" s="4" t="str">
        <f t="shared" si="57"/>
        <v/>
      </c>
    </row>
    <row r="3773" spans="12:63">
      <c r="L3773" s="3"/>
      <c r="BK3773" s="4" t="str">
        <f t="shared" si="57"/>
        <v/>
      </c>
    </row>
    <row r="3774" spans="12:63">
      <c r="L3774" s="3"/>
      <c r="BK3774" s="4" t="str">
        <f t="shared" si="57"/>
        <v/>
      </c>
    </row>
    <row r="3775" spans="12:63">
      <c r="L3775" s="3"/>
      <c r="BK3775" s="4" t="str">
        <f t="shared" si="57"/>
        <v/>
      </c>
    </row>
    <row r="3776" spans="12:63">
      <c r="L3776" s="3"/>
      <c r="BK3776" s="4" t="str">
        <f t="shared" si="57"/>
        <v/>
      </c>
    </row>
    <row r="3777" spans="12:63">
      <c r="L3777" s="3"/>
      <c r="BK3777" s="4" t="str">
        <f t="shared" si="57"/>
        <v/>
      </c>
    </row>
    <row r="3778" spans="12:63">
      <c r="L3778" s="3"/>
      <c r="BK3778" s="4" t="str">
        <f t="shared" si="57"/>
        <v/>
      </c>
    </row>
    <row r="3779" spans="12:63">
      <c r="L3779" s="3"/>
      <c r="BK3779" s="4" t="str">
        <f t="shared" si="57"/>
        <v/>
      </c>
    </row>
    <row r="3780" spans="12:63">
      <c r="L3780" s="3"/>
      <c r="BK3780" s="4" t="str">
        <f t="shared" si="57"/>
        <v/>
      </c>
    </row>
    <row r="3781" spans="12:63">
      <c r="L3781" s="3"/>
      <c r="BK3781" s="4" t="str">
        <f t="shared" si="57"/>
        <v/>
      </c>
    </row>
    <row r="3782" spans="12:63">
      <c r="L3782" s="3"/>
      <c r="BK3782" s="4" t="str">
        <f t="shared" si="57"/>
        <v/>
      </c>
    </row>
    <row r="3783" spans="12:63">
      <c r="L3783" s="3"/>
      <c r="BK3783" s="4" t="str">
        <f t="shared" si="57"/>
        <v/>
      </c>
    </row>
    <row r="3784" spans="12:63">
      <c r="L3784" s="3"/>
      <c r="BK3784" s="4" t="str">
        <f t="shared" si="57"/>
        <v/>
      </c>
    </row>
    <row r="3785" spans="12:63">
      <c r="L3785" s="3"/>
      <c r="BK3785" s="4" t="str">
        <f t="shared" si="57"/>
        <v/>
      </c>
    </row>
    <row r="3786" spans="12:63">
      <c r="L3786" s="3"/>
      <c r="BK3786" s="4" t="str">
        <f t="shared" si="57"/>
        <v/>
      </c>
    </row>
    <row r="3787" spans="12:63">
      <c r="L3787" s="3"/>
      <c r="BK3787" s="4" t="str">
        <f t="shared" si="57"/>
        <v/>
      </c>
    </row>
    <row r="3788" spans="12:63">
      <c r="L3788" s="3"/>
      <c r="BK3788" s="4" t="str">
        <f t="shared" si="57"/>
        <v/>
      </c>
    </row>
    <row r="3789" spans="12:63">
      <c r="L3789" s="3"/>
      <c r="BK3789" s="4" t="str">
        <f t="shared" si="57"/>
        <v/>
      </c>
    </row>
    <row r="3790" spans="12:63">
      <c r="L3790" s="3"/>
      <c r="BK3790" s="4" t="str">
        <f t="shared" si="57"/>
        <v/>
      </c>
    </row>
    <row r="3791" spans="12:63">
      <c r="L3791" s="3"/>
      <c r="BK3791" s="4" t="str">
        <f t="shared" si="57"/>
        <v/>
      </c>
    </row>
    <row r="3792" spans="12:63">
      <c r="L3792" s="3"/>
      <c r="BK3792" s="4" t="str">
        <f t="shared" si="57"/>
        <v/>
      </c>
    </row>
    <row r="3793" spans="12:63">
      <c r="L3793" s="3"/>
      <c r="BK3793" s="4" t="str">
        <f t="shared" si="57"/>
        <v/>
      </c>
    </row>
    <row r="3794" spans="12:63">
      <c r="L3794" s="3"/>
      <c r="BK3794" s="4" t="str">
        <f t="shared" si="57"/>
        <v/>
      </c>
    </row>
    <row r="3795" spans="12:63">
      <c r="L3795" s="3"/>
      <c r="BK3795" s="4" t="str">
        <f t="shared" si="57"/>
        <v/>
      </c>
    </row>
    <row r="3796" spans="12:63">
      <c r="L3796" s="3"/>
      <c r="BK3796" s="4" t="str">
        <f t="shared" si="57"/>
        <v/>
      </c>
    </row>
    <row r="3797" spans="12:63">
      <c r="L3797" s="3"/>
      <c r="BK3797" s="4" t="str">
        <f t="shared" si="57"/>
        <v/>
      </c>
    </row>
    <row r="3798" spans="12:63">
      <c r="L3798" s="3"/>
      <c r="BK3798" s="4" t="str">
        <f t="shared" si="57"/>
        <v/>
      </c>
    </row>
    <row r="3799" spans="12:63">
      <c r="L3799" s="3"/>
      <c r="BK3799" s="4" t="str">
        <f t="shared" si="57"/>
        <v/>
      </c>
    </row>
    <row r="3800" spans="12:63">
      <c r="L3800" s="3"/>
      <c r="BK3800" s="4" t="str">
        <f t="shared" si="57"/>
        <v/>
      </c>
    </row>
    <row r="3801" spans="12:63">
      <c r="L3801" s="3"/>
      <c r="BK3801" s="4" t="str">
        <f t="shared" si="57"/>
        <v/>
      </c>
    </row>
    <row r="3802" spans="12:63">
      <c r="L3802" s="3"/>
      <c r="BK3802" s="4" t="str">
        <f t="shared" si="57"/>
        <v/>
      </c>
    </row>
    <row r="3803" spans="12:63">
      <c r="L3803" s="3"/>
      <c r="BK3803" s="4" t="str">
        <f t="shared" si="57"/>
        <v/>
      </c>
    </row>
    <row r="3804" spans="12:63">
      <c r="L3804" s="3"/>
      <c r="BK3804" s="4" t="str">
        <f t="shared" si="57"/>
        <v/>
      </c>
    </row>
    <row r="3805" spans="12:63">
      <c r="L3805" s="3"/>
      <c r="BK3805" s="4" t="str">
        <f t="shared" si="57"/>
        <v/>
      </c>
    </row>
    <row r="3806" spans="12:63">
      <c r="L3806" s="3"/>
      <c r="BK3806" s="4" t="str">
        <f t="shared" si="57"/>
        <v/>
      </c>
    </row>
    <row r="3807" spans="12:63">
      <c r="L3807" s="3"/>
      <c r="BK3807" s="4" t="str">
        <f t="shared" si="57"/>
        <v/>
      </c>
    </row>
    <row r="3808" spans="12:63">
      <c r="L3808" s="3"/>
      <c r="BK3808" s="4" t="str">
        <f t="shared" ref="BK3808:BK3871" si="58">CONCATENATE(A3808,B3808)</f>
        <v/>
      </c>
    </row>
    <row r="3809" spans="12:63">
      <c r="L3809" s="3"/>
      <c r="BK3809" s="4" t="str">
        <f t="shared" si="58"/>
        <v/>
      </c>
    </row>
    <row r="3810" spans="12:63">
      <c r="L3810" s="3"/>
      <c r="BK3810" s="4" t="str">
        <f t="shared" si="58"/>
        <v/>
      </c>
    </row>
    <row r="3811" spans="12:63">
      <c r="L3811" s="3"/>
      <c r="BK3811" s="4" t="str">
        <f t="shared" si="58"/>
        <v/>
      </c>
    </row>
    <row r="3812" spans="12:63">
      <c r="L3812" s="3"/>
      <c r="BK3812" s="4" t="str">
        <f t="shared" si="58"/>
        <v/>
      </c>
    </row>
    <row r="3813" spans="12:63">
      <c r="L3813" s="3"/>
      <c r="BK3813" s="4" t="str">
        <f t="shared" si="58"/>
        <v/>
      </c>
    </row>
    <row r="3814" spans="12:63">
      <c r="L3814" s="3"/>
      <c r="BK3814" s="4" t="str">
        <f t="shared" si="58"/>
        <v/>
      </c>
    </row>
    <row r="3815" spans="12:63">
      <c r="L3815" s="3"/>
      <c r="BK3815" s="4" t="str">
        <f t="shared" si="58"/>
        <v/>
      </c>
    </row>
    <row r="3816" spans="12:63">
      <c r="L3816" s="3"/>
      <c r="BK3816" s="4" t="str">
        <f t="shared" si="58"/>
        <v/>
      </c>
    </row>
    <row r="3817" spans="12:63">
      <c r="L3817" s="3"/>
      <c r="BK3817" s="4" t="str">
        <f t="shared" si="58"/>
        <v/>
      </c>
    </row>
    <row r="3818" spans="12:63">
      <c r="L3818" s="3"/>
      <c r="BK3818" s="4" t="str">
        <f t="shared" si="58"/>
        <v/>
      </c>
    </row>
    <row r="3819" spans="12:63">
      <c r="L3819" s="3"/>
      <c r="BK3819" s="4" t="str">
        <f t="shared" si="58"/>
        <v/>
      </c>
    </row>
    <row r="3820" spans="12:63">
      <c r="L3820" s="3"/>
      <c r="BK3820" s="4" t="str">
        <f t="shared" si="58"/>
        <v/>
      </c>
    </row>
    <row r="3821" spans="12:63">
      <c r="L3821" s="3"/>
      <c r="BK3821" s="4" t="str">
        <f t="shared" si="58"/>
        <v/>
      </c>
    </row>
    <row r="3822" spans="12:63">
      <c r="L3822" s="3"/>
      <c r="BK3822" s="4" t="str">
        <f t="shared" si="58"/>
        <v/>
      </c>
    </row>
    <row r="3823" spans="12:63">
      <c r="L3823" s="3"/>
      <c r="BK3823" s="4" t="str">
        <f t="shared" si="58"/>
        <v/>
      </c>
    </row>
    <row r="3824" spans="12:63">
      <c r="L3824" s="3"/>
      <c r="BK3824" s="4" t="str">
        <f t="shared" si="58"/>
        <v/>
      </c>
    </row>
    <row r="3825" spans="12:63">
      <c r="L3825" s="3"/>
      <c r="BK3825" s="4" t="str">
        <f t="shared" si="58"/>
        <v/>
      </c>
    </row>
    <row r="3826" spans="12:63">
      <c r="L3826" s="3"/>
      <c r="BK3826" s="4" t="str">
        <f t="shared" si="58"/>
        <v/>
      </c>
    </row>
    <row r="3827" spans="12:63">
      <c r="L3827" s="3"/>
      <c r="BK3827" s="4" t="str">
        <f t="shared" si="58"/>
        <v/>
      </c>
    </row>
    <row r="3828" spans="12:63">
      <c r="L3828" s="3"/>
      <c r="BK3828" s="4" t="str">
        <f t="shared" si="58"/>
        <v/>
      </c>
    </row>
    <row r="3829" spans="12:63">
      <c r="L3829" s="3"/>
      <c r="BK3829" s="4" t="str">
        <f t="shared" si="58"/>
        <v/>
      </c>
    </row>
    <row r="3830" spans="12:63">
      <c r="L3830" s="3"/>
      <c r="BK3830" s="4" t="str">
        <f t="shared" si="58"/>
        <v/>
      </c>
    </row>
    <row r="3831" spans="12:63">
      <c r="L3831" s="3"/>
      <c r="BK3831" s="4" t="str">
        <f t="shared" si="58"/>
        <v/>
      </c>
    </row>
    <row r="3832" spans="12:63">
      <c r="L3832" s="3"/>
      <c r="BK3832" s="4" t="str">
        <f t="shared" si="58"/>
        <v/>
      </c>
    </row>
    <row r="3833" spans="12:63">
      <c r="L3833" s="3"/>
      <c r="BK3833" s="4" t="str">
        <f t="shared" si="58"/>
        <v/>
      </c>
    </row>
    <row r="3834" spans="12:63">
      <c r="L3834" s="3"/>
      <c r="BK3834" s="4" t="str">
        <f t="shared" si="58"/>
        <v/>
      </c>
    </row>
    <row r="3835" spans="12:63">
      <c r="L3835" s="3"/>
      <c r="BK3835" s="4" t="str">
        <f t="shared" si="58"/>
        <v/>
      </c>
    </row>
    <row r="3836" spans="12:63">
      <c r="L3836" s="3"/>
      <c r="BK3836" s="4" t="str">
        <f t="shared" si="58"/>
        <v/>
      </c>
    </row>
    <row r="3837" spans="12:63">
      <c r="L3837" s="3"/>
      <c r="BK3837" s="4" t="str">
        <f t="shared" si="58"/>
        <v/>
      </c>
    </row>
    <row r="3838" spans="12:63">
      <c r="L3838" s="3"/>
      <c r="BK3838" s="4" t="str">
        <f t="shared" si="58"/>
        <v/>
      </c>
    </row>
    <row r="3839" spans="12:63">
      <c r="L3839" s="3"/>
      <c r="BK3839" s="4" t="str">
        <f t="shared" si="58"/>
        <v/>
      </c>
    </row>
    <row r="3840" spans="12:63">
      <c r="L3840" s="3"/>
      <c r="BK3840" s="4" t="str">
        <f t="shared" si="58"/>
        <v/>
      </c>
    </row>
    <row r="3841" spans="12:63">
      <c r="L3841" s="3"/>
      <c r="BK3841" s="4" t="str">
        <f t="shared" si="58"/>
        <v/>
      </c>
    </row>
    <row r="3842" spans="12:63">
      <c r="L3842" s="3"/>
      <c r="BK3842" s="4" t="str">
        <f t="shared" si="58"/>
        <v/>
      </c>
    </row>
    <row r="3843" spans="12:63">
      <c r="L3843" s="3"/>
      <c r="BK3843" s="4" t="str">
        <f t="shared" si="58"/>
        <v/>
      </c>
    </row>
    <row r="3844" spans="12:63">
      <c r="L3844" s="3"/>
      <c r="BK3844" s="4" t="str">
        <f t="shared" si="58"/>
        <v/>
      </c>
    </row>
    <row r="3845" spans="12:63">
      <c r="L3845" s="3"/>
      <c r="BK3845" s="4" t="str">
        <f t="shared" si="58"/>
        <v/>
      </c>
    </row>
    <row r="3846" spans="12:63">
      <c r="L3846" s="3"/>
      <c r="BK3846" s="4" t="str">
        <f t="shared" si="58"/>
        <v/>
      </c>
    </row>
    <row r="3847" spans="12:63">
      <c r="L3847" s="3"/>
      <c r="BK3847" s="4" t="str">
        <f t="shared" si="58"/>
        <v/>
      </c>
    </row>
    <row r="3848" spans="12:63">
      <c r="L3848" s="3"/>
      <c r="BK3848" s="4" t="str">
        <f t="shared" si="58"/>
        <v/>
      </c>
    </row>
    <row r="3849" spans="12:63">
      <c r="L3849" s="3"/>
      <c r="BK3849" s="4" t="str">
        <f t="shared" si="58"/>
        <v/>
      </c>
    </row>
    <row r="3850" spans="12:63">
      <c r="L3850" s="3"/>
      <c r="BK3850" s="4" t="str">
        <f t="shared" si="58"/>
        <v/>
      </c>
    </row>
    <row r="3851" spans="12:63">
      <c r="L3851" s="3"/>
      <c r="BK3851" s="4" t="str">
        <f t="shared" si="58"/>
        <v/>
      </c>
    </row>
    <row r="3852" spans="12:63">
      <c r="L3852" s="3"/>
      <c r="BK3852" s="4" t="str">
        <f t="shared" si="58"/>
        <v/>
      </c>
    </row>
    <row r="3853" spans="12:63">
      <c r="L3853" s="3"/>
      <c r="BK3853" s="4" t="str">
        <f t="shared" si="58"/>
        <v/>
      </c>
    </row>
    <row r="3854" spans="12:63">
      <c r="L3854" s="3"/>
      <c r="BK3854" s="4" t="str">
        <f t="shared" si="58"/>
        <v/>
      </c>
    </row>
    <row r="3855" spans="12:63">
      <c r="L3855" s="3"/>
      <c r="BK3855" s="4" t="str">
        <f t="shared" si="58"/>
        <v/>
      </c>
    </row>
    <row r="3856" spans="12:63">
      <c r="L3856" s="3"/>
      <c r="BK3856" s="4" t="str">
        <f t="shared" si="58"/>
        <v/>
      </c>
    </row>
    <row r="3857" spans="12:63">
      <c r="L3857" s="3"/>
      <c r="BK3857" s="4" t="str">
        <f t="shared" si="58"/>
        <v/>
      </c>
    </row>
    <row r="3858" spans="12:63">
      <c r="L3858" s="3"/>
      <c r="BK3858" s="4" t="str">
        <f t="shared" si="58"/>
        <v/>
      </c>
    </row>
    <row r="3859" spans="12:63">
      <c r="L3859" s="3"/>
      <c r="BK3859" s="4" t="str">
        <f t="shared" si="58"/>
        <v/>
      </c>
    </row>
    <row r="3860" spans="12:63">
      <c r="L3860" s="3"/>
      <c r="BK3860" s="4" t="str">
        <f t="shared" si="58"/>
        <v/>
      </c>
    </row>
    <row r="3861" spans="12:63">
      <c r="L3861" s="3"/>
      <c r="BK3861" s="4" t="str">
        <f t="shared" si="58"/>
        <v/>
      </c>
    </row>
    <row r="3862" spans="12:63">
      <c r="L3862" s="3"/>
      <c r="BK3862" s="4" t="str">
        <f t="shared" si="58"/>
        <v/>
      </c>
    </row>
    <row r="3863" spans="12:63">
      <c r="L3863" s="3"/>
      <c r="BK3863" s="4" t="str">
        <f t="shared" si="58"/>
        <v/>
      </c>
    </row>
    <row r="3864" spans="12:63">
      <c r="L3864" s="3"/>
      <c r="BK3864" s="4" t="str">
        <f t="shared" si="58"/>
        <v/>
      </c>
    </row>
    <row r="3865" spans="12:63">
      <c r="L3865" s="3"/>
      <c r="BK3865" s="4" t="str">
        <f t="shared" si="58"/>
        <v/>
      </c>
    </row>
    <row r="3866" spans="12:63">
      <c r="L3866" s="3"/>
      <c r="BK3866" s="4" t="str">
        <f t="shared" si="58"/>
        <v/>
      </c>
    </row>
    <row r="3867" spans="12:63">
      <c r="L3867" s="3"/>
      <c r="BK3867" s="4" t="str">
        <f t="shared" si="58"/>
        <v/>
      </c>
    </row>
    <row r="3868" spans="12:63">
      <c r="L3868" s="3"/>
      <c r="BK3868" s="4" t="str">
        <f t="shared" si="58"/>
        <v/>
      </c>
    </row>
    <row r="3869" spans="12:63">
      <c r="L3869" s="3"/>
      <c r="BK3869" s="4" t="str">
        <f t="shared" si="58"/>
        <v/>
      </c>
    </row>
    <row r="3870" spans="12:63">
      <c r="L3870" s="3"/>
      <c r="BK3870" s="4" t="str">
        <f t="shared" si="58"/>
        <v/>
      </c>
    </row>
    <row r="3871" spans="12:63">
      <c r="L3871" s="3"/>
      <c r="BK3871" s="4" t="str">
        <f t="shared" si="58"/>
        <v/>
      </c>
    </row>
    <row r="3872" spans="12:63">
      <c r="L3872" s="3"/>
      <c r="BK3872" s="4" t="str">
        <f t="shared" ref="BK3872:BK3935" si="59">CONCATENATE(A3872,B3872)</f>
        <v/>
      </c>
    </row>
    <row r="3873" spans="12:63">
      <c r="L3873" s="3"/>
      <c r="BK3873" s="4" t="str">
        <f t="shared" si="59"/>
        <v/>
      </c>
    </row>
    <row r="3874" spans="12:63">
      <c r="L3874" s="3"/>
      <c r="BK3874" s="4" t="str">
        <f t="shared" si="59"/>
        <v/>
      </c>
    </row>
    <row r="3875" spans="12:63">
      <c r="L3875" s="3"/>
      <c r="BK3875" s="4" t="str">
        <f t="shared" si="59"/>
        <v/>
      </c>
    </row>
    <row r="3876" spans="12:63">
      <c r="L3876" s="3"/>
      <c r="BK3876" s="4" t="str">
        <f t="shared" si="59"/>
        <v/>
      </c>
    </row>
    <row r="3877" spans="12:63">
      <c r="L3877" s="3"/>
      <c r="BK3877" s="4" t="str">
        <f t="shared" si="59"/>
        <v/>
      </c>
    </row>
    <row r="3878" spans="12:63">
      <c r="L3878" s="3"/>
      <c r="BK3878" s="4" t="str">
        <f t="shared" si="59"/>
        <v/>
      </c>
    </row>
    <row r="3879" spans="12:63">
      <c r="L3879" s="3"/>
      <c r="BK3879" s="4" t="str">
        <f t="shared" si="59"/>
        <v/>
      </c>
    </row>
    <row r="3880" spans="12:63">
      <c r="L3880" s="3"/>
      <c r="BK3880" s="4" t="str">
        <f t="shared" si="59"/>
        <v/>
      </c>
    </row>
    <row r="3881" spans="12:63">
      <c r="L3881" s="3"/>
      <c r="BK3881" s="4" t="str">
        <f t="shared" si="59"/>
        <v/>
      </c>
    </row>
    <row r="3882" spans="12:63">
      <c r="L3882" s="3"/>
      <c r="BK3882" s="4" t="str">
        <f t="shared" si="59"/>
        <v/>
      </c>
    </row>
    <row r="3883" spans="12:63">
      <c r="L3883" s="3"/>
      <c r="BK3883" s="4" t="str">
        <f t="shared" si="59"/>
        <v/>
      </c>
    </row>
    <row r="3884" spans="12:63">
      <c r="L3884" s="3"/>
      <c r="BK3884" s="4" t="str">
        <f t="shared" si="59"/>
        <v/>
      </c>
    </row>
    <row r="3885" spans="12:63">
      <c r="L3885" s="3"/>
      <c r="BK3885" s="4" t="str">
        <f t="shared" si="59"/>
        <v/>
      </c>
    </row>
    <row r="3886" spans="12:63">
      <c r="L3886" s="3"/>
      <c r="BK3886" s="4" t="str">
        <f t="shared" si="59"/>
        <v/>
      </c>
    </row>
    <row r="3887" spans="12:63">
      <c r="L3887" s="3"/>
      <c r="BK3887" s="4" t="str">
        <f t="shared" si="59"/>
        <v/>
      </c>
    </row>
    <row r="3888" spans="12:63">
      <c r="L3888" s="3"/>
      <c r="BK3888" s="4" t="str">
        <f t="shared" si="59"/>
        <v/>
      </c>
    </row>
    <row r="3889" spans="12:63">
      <c r="L3889" s="3"/>
      <c r="BK3889" s="4" t="str">
        <f t="shared" si="59"/>
        <v/>
      </c>
    </row>
    <row r="3890" spans="12:63">
      <c r="L3890" s="3"/>
      <c r="BK3890" s="4" t="str">
        <f t="shared" si="59"/>
        <v/>
      </c>
    </row>
    <row r="3891" spans="12:63">
      <c r="L3891" s="3"/>
      <c r="BK3891" s="4" t="str">
        <f t="shared" si="59"/>
        <v/>
      </c>
    </row>
    <row r="3892" spans="12:63">
      <c r="L3892" s="3"/>
      <c r="BK3892" s="4" t="str">
        <f t="shared" si="59"/>
        <v/>
      </c>
    </row>
    <row r="3893" spans="12:63">
      <c r="L3893" s="3"/>
      <c r="BK3893" s="4" t="str">
        <f t="shared" si="59"/>
        <v/>
      </c>
    </row>
    <row r="3894" spans="12:63">
      <c r="L3894" s="3"/>
      <c r="BK3894" s="4" t="str">
        <f t="shared" si="59"/>
        <v/>
      </c>
    </row>
    <row r="3895" spans="12:63">
      <c r="L3895" s="3"/>
      <c r="BK3895" s="4" t="str">
        <f t="shared" si="59"/>
        <v/>
      </c>
    </row>
    <row r="3896" spans="12:63">
      <c r="L3896" s="3"/>
      <c r="BK3896" s="4" t="str">
        <f t="shared" si="59"/>
        <v/>
      </c>
    </row>
    <row r="3897" spans="12:63">
      <c r="L3897" s="3"/>
      <c r="BK3897" s="4" t="str">
        <f t="shared" si="59"/>
        <v/>
      </c>
    </row>
    <row r="3898" spans="12:63">
      <c r="L3898" s="3"/>
      <c r="BK3898" s="4" t="str">
        <f t="shared" si="59"/>
        <v/>
      </c>
    </row>
    <row r="3899" spans="12:63">
      <c r="L3899" s="3"/>
      <c r="BK3899" s="4" t="str">
        <f t="shared" si="59"/>
        <v/>
      </c>
    </row>
    <row r="3900" spans="12:63">
      <c r="L3900" s="3"/>
      <c r="BK3900" s="4" t="str">
        <f t="shared" si="59"/>
        <v/>
      </c>
    </row>
    <row r="3901" spans="12:63">
      <c r="L3901" s="3"/>
      <c r="BK3901" s="4" t="str">
        <f t="shared" si="59"/>
        <v/>
      </c>
    </row>
    <row r="3902" spans="12:63">
      <c r="L3902" s="3"/>
      <c r="BK3902" s="4" t="str">
        <f t="shared" si="59"/>
        <v/>
      </c>
    </row>
    <row r="3903" spans="12:63">
      <c r="L3903" s="3"/>
      <c r="BK3903" s="4" t="str">
        <f t="shared" si="59"/>
        <v/>
      </c>
    </row>
    <row r="3904" spans="12:63">
      <c r="L3904" s="3"/>
      <c r="BK3904" s="4" t="str">
        <f t="shared" si="59"/>
        <v/>
      </c>
    </row>
    <row r="3905" spans="12:63">
      <c r="L3905" s="3"/>
      <c r="BK3905" s="4" t="str">
        <f t="shared" si="59"/>
        <v/>
      </c>
    </row>
    <row r="3906" spans="12:63">
      <c r="L3906" s="3"/>
      <c r="BK3906" s="4" t="str">
        <f t="shared" si="59"/>
        <v/>
      </c>
    </row>
    <row r="3907" spans="12:63">
      <c r="L3907" s="3"/>
      <c r="BK3907" s="4" t="str">
        <f t="shared" si="59"/>
        <v/>
      </c>
    </row>
    <row r="3908" spans="12:63">
      <c r="L3908" s="3"/>
      <c r="BK3908" s="4" t="str">
        <f t="shared" si="59"/>
        <v/>
      </c>
    </row>
    <row r="3909" spans="12:63">
      <c r="L3909" s="3"/>
      <c r="BK3909" s="4" t="str">
        <f t="shared" si="59"/>
        <v/>
      </c>
    </row>
    <row r="3910" spans="12:63">
      <c r="L3910" s="3"/>
      <c r="BK3910" s="4" t="str">
        <f t="shared" si="59"/>
        <v/>
      </c>
    </row>
    <row r="3911" spans="12:63">
      <c r="L3911" s="3"/>
      <c r="BK3911" s="4" t="str">
        <f t="shared" si="59"/>
        <v/>
      </c>
    </row>
    <row r="3912" spans="12:63">
      <c r="L3912" s="3"/>
      <c r="BK3912" s="4" t="str">
        <f t="shared" si="59"/>
        <v/>
      </c>
    </row>
    <row r="3913" spans="12:63">
      <c r="L3913" s="3"/>
      <c r="BK3913" s="4" t="str">
        <f t="shared" si="59"/>
        <v/>
      </c>
    </row>
    <row r="3914" spans="12:63">
      <c r="L3914" s="3"/>
      <c r="BK3914" s="4" t="str">
        <f t="shared" si="59"/>
        <v/>
      </c>
    </row>
    <row r="3915" spans="12:63">
      <c r="L3915" s="3"/>
      <c r="BK3915" s="4" t="str">
        <f t="shared" si="59"/>
        <v/>
      </c>
    </row>
    <row r="3916" spans="12:63">
      <c r="L3916" s="3"/>
      <c r="BK3916" s="4" t="str">
        <f t="shared" si="59"/>
        <v/>
      </c>
    </row>
    <row r="3917" spans="12:63">
      <c r="L3917" s="3"/>
      <c r="BK3917" s="4" t="str">
        <f t="shared" si="59"/>
        <v/>
      </c>
    </row>
    <row r="3918" spans="12:63">
      <c r="L3918" s="3"/>
      <c r="BK3918" s="4" t="str">
        <f t="shared" si="59"/>
        <v/>
      </c>
    </row>
    <row r="3919" spans="12:63">
      <c r="L3919" s="3"/>
      <c r="BK3919" s="4" t="str">
        <f t="shared" si="59"/>
        <v/>
      </c>
    </row>
    <row r="3920" spans="12:63">
      <c r="L3920" s="3"/>
      <c r="BK3920" s="4" t="str">
        <f t="shared" si="59"/>
        <v/>
      </c>
    </row>
    <row r="3921" spans="12:63">
      <c r="L3921" s="3"/>
      <c r="BK3921" s="4" t="str">
        <f t="shared" si="59"/>
        <v/>
      </c>
    </row>
    <row r="3922" spans="12:63">
      <c r="L3922" s="3"/>
      <c r="BK3922" s="4" t="str">
        <f t="shared" si="59"/>
        <v/>
      </c>
    </row>
    <row r="3923" spans="12:63">
      <c r="L3923" s="3"/>
      <c r="BK3923" s="4" t="str">
        <f t="shared" si="59"/>
        <v/>
      </c>
    </row>
    <row r="3924" spans="12:63">
      <c r="L3924" s="3"/>
      <c r="BK3924" s="4" t="str">
        <f t="shared" si="59"/>
        <v/>
      </c>
    </row>
    <row r="3925" spans="12:63">
      <c r="L3925" s="3"/>
      <c r="BK3925" s="4" t="str">
        <f t="shared" si="59"/>
        <v/>
      </c>
    </row>
    <row r="3926" spans="12:63">
      <c r="L3926" s="3"/>
      <c r="BK3926" s="4" t="str">
        <f t="shared" si="59"/>
        <v/>
      </c>
    </row>
    <row r="3927" spans="12:63">
      <c r="L3927" s="3"/>
      <c r="BK3927" s="4" t="str">
        <f t="shared" si="59"/>
        <v/>
      </c>
    </row>
    <row r="3928" spans="12:63">
      <c r="L3928" s="3"/>
      <c r="BK3928" s="4" t="str">
        <f t="shared" si="59"/>
        <v/>
      </c>
    </row>
    <row r="3929" spans="12:63">
      <c r="L3929" s="3"/>
      <c r="BK3929" s="4" t="str">
        <f t="shared" si="59"/>
        <v/>
      </c>
    </row>
    <row r="3930" spans="12:63">
      <c r="L3930" s="3"/>
      <c r="BK3930" s="4" t="str">
        <f t="shared" si="59"/>
        <v/>
      </c>
    </row>
    <row r="3931" spans="12:63">
      <c r="L3931" s="3"/>
      <c r="BK3931" s="4" t="str">
        <f t="shared" si="59"/>
        <v/>
      </c>
    </row>
    <row r="3932" spans="12:63">
      <c r="L3932" s="3"/>
      <c r="BK3932" s="4" t="str">
        <f t="shared" si="59"/>
        <v/>
      </c>
    </row>
    <row r="3933" spans="12:63">
      <c r="L3933" s="3"/>
      <c r="BK3933" s="4" t="str">
        <f t="shared" si="59"/>
        <v/>
      </c>
    </row>
    <row r="3934" spans="12:63">
      <c r="L3934" s="3"/>
      <c r="BK3934" s="4" t="str">
        <f t="shared" si="59"/>
        <v/>
      </c>
    </row>
    <row r="3935" spans="12:63">
      <c r="L3935" s="3"/>
      <c r="BK3935" s="4" t="str">
        <f t="shared" si="59"/>
        <v/>
      </c>
    </row>
    <row r="3936" spans="12:63">
      <c r="L3936" s="3"/>
      <c r="BK3936" s="4" t="str">
        <f t="shared" ref="BK3936:BK3999" si="60">CONCATENATE(A3936,B3936)</f>
        <v/>
      </c>
    </row>
    <row r="3937" spans="12:63">
      <c r="L3937" s="3"/>
      <c r="BK3937" s="4" t="str">
        <f t="shared" si="60"/>
        <v/>
      </c>
    </row>
    <row r="3938" spans="12:63">
      <c r="L3938" s="3"/>
      <c r="BK3938" s="4" t="str">
        <f t="shared" si="60"/>
        <v/>
      </c>
    </row>
    <row r="3939" spans="12:63">
      <c r="L3939" s="3"/>
      <c r="BK3939" s="4" t="str">
        <f t="shared" si="60"/>
        <v/>
      </c>
    </row>
    <row r="3940" spans="12:63">
      <c r="L3940" s="3"/>
      <c r="BK3940" s="4" t="str">
        <f t="shared" si="60"/>
        <v/>
      </c>
    </row>
    <row r="3941" spans="12:63">
      <c r="L3941" s="3"/>
      <c r="BK3941" s="4" t="str">
        <f t="shared" si="60"/>
        <v/>
      </c>
    </row>
    <row r="3942" spans="12:63">
      <c r="L3942" s="3"/>
      <c r="BK3942" s="4" t="str">
        <f t="shared" si="60"/>
        <v/>
      </c>
    </row>
    <row r="3943" spans="12:63">
      <c r="L3943" s="3"/>
      <c r="BK3943" s="4" t="str">
        <f t="shared" si="60"/>
        <v/>
      </c>
    </row>
    <row r="3944" spans="12:63">
      <c r="L3944" s="3"/>
      <c r="BK3944" s="4" t="str">
        <f t="shared" si="60"/>
        <v/>
      </c>
    </row>
    <row r="3945" spans="12:63">
      <c r="L3945" s="3"/>
      <c r="BK3945" s="4" t="str">
        <f t="shared" si="60"/>
        <v/>
      </c>
    </row>
    <row r="3946" spans="12:63">
      <c r="L3946" s="3"/>
      <c r="BK3946" s="4" t="str">
        <f t="shared" si="60"/>
        <v/>
      </c>
    </row>
    <row r="3947" spans="12:63">
      <c r="L3947" s="3"/>
      <c r="BK3947" s="4" t="str">
        <f t="shared" si="60"/>
        <v/>
      </c>
    </row>
    <row r="3948" spans="12:63">
      <c r="L3948" s="3"/>
      <c r="BK3948" s="4" t="str">
        <f t="shared" si="60"/>
        <v/>
      </c>
    </row>
    <row r="3949" spans="12:63">
      <c r="L3949" s="3"/>
      <c r="BK3949" s="4" t="str">
        <f t="shared" si="60"/>
        <v/>
      </c>
    </row>
    <row r="3950" spans="12:63">
      <c r="L3950" s="3"/>
      <c r="BK3950" s="4" t="str">
        <f t="shared" si="60"/>
        <v/>
      </c>
    </row>
    <row r="3951" spans="12:63">
      <c r="L3951" s="3"/>
      <c r="BK3951" s="4" t="str">
        <f t="shared" si="60"/>
        <v/>
      </c>
    </row>
    <row r="3952" spans="12:63">
      <c r="L3952" s="3"/>
      <c r="BK3952" s="4" t="str">
        <f t="shared" si="60"/>
        <v/>
      </c>
    </row>
    <row r="3953" spans="12:63">
      <c r="L3953" s="3"/>
      <c r="BK3953" s="4" t="str">
        <f t="shared" si="60"/>
        <v/>
      </c>
    </row>
    <row r="3954" spans="12:63">
      <c r="L3954" s="3"/>
      <c r="BK3954" s="4" t="str">
        <f t="shared" si="60"/>
        <v/>
      </c>
    </row>
    <row r="3955" spans="12:63">
      <c r="L3955" s="3"/>
      <c r="BK3955" s="4" t="str">
        <f t="shared" si="60"/>
        <v/>
      </c>
    </row>
    <row r="3956" spans="12:63">
      <c r="L3956" s="3"/>
      <c r="BK3956" s="4" t="str">
        <f t="shared" si="60"/>
        <v/>
      </c>
    </row>
    <row r="3957" spans="12:63">
      <c r="L3957" s="3"/>
      <c r="BK3957" s="4" t="str">
        <f t="shared" si="60"/>
        <v/>
      </c>
    </row>
    <row r="3958" spans="12:63">
      <c r="L3958" s="3"/>
      <c r="BK3958" s="4" t="str">
        <f t="shared" si="60"/>
        <v/>
      </c>
    </row>
    <row r="3959" spans="12:63">
      <c r="L3959" s="3"/>
      <c r="BK3959" s="4" t="str">
        <f t="shared" si="60"/>
        <v/>
      </c>
    </row>
    <row r="3960" spans="12:63">
      <c r="L3960" s="3"/>
      <c r="BK3960" s="4" t="str">
        <f t="shared" si="60"/>
        <v/>
      </c>
    </row>
    <row r="3961" spans="12:63">
      <c r="L3961" s="3"/>
      <c r="BK3961" s="4" t="str">
        <f t="shared" si="60"/>
        <v/>
      </c>
    </row>
    <row r="3962" spans="12:63">
      <c r="L3962" s="3"/>
      <c r="BK3962" s="4" t="str">
        <f t="shared" si="60"/>
        <v/>
      </c>
    </row>
    <row r="3963" spans="12:63">
      <c r="L3963" s="3"/>
      <c r="BK3963" s="4" t="str">
        <f t="shared" si="60"/>
        <v/>
      </c>
    </row>
    <row r="3964" spans="12:63">
      <c r="L3964" s="3"/>
      <c r="BK3964" s="4" t="str">
        <f t="shared" si="60"/>
        <v/>
      </c>
    </row>
    <row r="3965" spans="12:63">
      <c r="L3965" s="3"/>
      <c r="BK3965" s="4" t="str">
        <f t="shared" si="60"/>
        <v/>
      </c>
    </row>
    <row r="3966" spans="12:63">
      <c r="L3966" s="3"/>
      <c r="BK3966" s="4" t="str">
        <f t="shared" si="60"/>
        <v/>
      </c>
    </row>
    <row r="3967" spans="12:63">
      <c r="L3967" s="3"/>
      <c r="BK3967" s="4" t="str">
        <f t="shared" si="60"/>
        <v/>
      </c>
    </row>
    <row r="3968" spans="12:63">
      <c r="L3968" s="3"/>
      <c r="BK3968" s="4" t="str">
        <f t="shared" si="60"/>
        <v/>
      </c>
    </row>
    <row r="3969" spans="12:63">
      <c r="L3969" s="3"/>
      <c r="BK3969" s="4" t="str">
        <f t="shared" si="60"/>
        <v/>
      </c>
    </row>
    <row r="3970" spans="12:63">
      <c r="L3970" s="3"/>
      <c r="BK3970" s="4" t="str">
        <f t="shared" si="60"/>
        <v/>
      </c>
    </row>
    <row r="3971" spans="12:63">
      <c r="L3971" s="3"/>
      <c r="BK3971" s="4" t="str">
        <f t="shared" si="60"/>
        <v/>
      </c>
    </row>
    <row r="3972" spans="12:63">
      <c r="L3972" s="3"/>
      <c r="BK3972" s="4" t="str">
        <f t="shared" si="60"/>
        <v/>
      </c>
    </row>
    <row r="3973" spans="12:63">
      <c r="L3973" s="3"/>
      <c r="BK3973" s="4" t="str">
        <f t="shared" si="60"/>
        <v/>
      </c>
    </row>
    <row r="3974" spans="12:63">
      <c r="L3974" s="3"/>
      <c r="BK3974" s="4" t="str">
        <f t="shared" si="60"/>
        <v/>
      </c>
    </row>
    <row r="3975" spans="12:63">
      <c r="L3975" s="3"/>
      <c r="BK3975" s="4" t="str">
        <f t="shared" si="60"/>
        <v/>
      </c>
    </row>
    <row r="3976" spans="12:63">
      <c r="L3976" s="3"/>
      <c r="BK3976" s="4" t="str">
        <f t="shared" si="60"/>
        <v/>
      </c>
    </row>
    <row r="3977" spans="12:63">
      <c r="L3977" s="3"/>
      <c r="BK3977" s="4" t="str">
        <f t="shared" si="60"/>
        <v/>
      </c>
    </row>
    <row r="3978" spans="12:63">
      <c r="L3978" s="3"/>
      <c r="BK3978" s="4" t="str">
        <f t="shared" si="60"/>
        <v/>
      </c>
    </row>
    <row r="3979" spans="12:63">
      <c r="L3979" s="3"/>
      <c r="BK3979" s="4" t="str">
        <f t="shared" si="60"/>
        <v/>
      </c>
    </row>
    <row r="3980" spans="12:63">
      <c r="L3980" s="3"/>
      <c r="BK3980" s="4" t="str">
        <f t="shared" si="60"/>
        <v/>
      </c>
    </row>
    <row r="3981" spans="12:63">
      <c r="L3981" s="3"/>
      <c r="BK3981" s="4" t="str">
        <f t="shared" si="60"/>
        <v/>
      </c>
    </row>
    <row r="3982" spans="12:63">
      <c r="L3982" s="3"/>
      <c r="BK3982" s="4" t="str">
        <f t="shared" si="60"/>
        <v/>
      </c>
    </row>
    <row r="3983" spans="12:63">
      <c r="L3983" s="3"/>
      <c r="BK3983" s="4" t="str">
        <f t="shared" si="60"/>
        <v/>
      </c>
    </row>
    <row r="3984" spans="12:63">
      <c r="L3984" s="3"/>
      <c r="BK3984" s="4" t="str">
        <f t="shared" si="60"/>
        <v/>
      </c>
    </row>
    <row r="3985" spans="12:63">
      <c r="L3985" s="3"/>
      <c r="BK3985" s="4" t="str">
        <f t="shared" si="60"/>
        <v/>
      </c>
    </row>
    <row r="3986" spans="12:63">
      <c r="L3986" s="3"/>
      <c r="BK3986" s="4" t="str">
        <f t="shared" si="60"/>
        <v/>
      </c>
    </row>
    <row r="3987" spans="12:63">
      <c r="L3987" s="3"/>
      <c r="BK3987" s="4" t="str">
        <f t="shared" si="60"/>
        <v/>
      </c>
    </row>
    <row r="3988" spans="12:63">
      <c r="L3988" s="3"/>
      <c r="BK3988" s="4" t="str">
        <f t="shared" si="60"/>
        <v/>
      </c>
    </row>
    <row r="3989" spans="12:63">
      <c r="L3989" s="3"/>
      <c r="BK3989" s="4" t="str">
        <f t="shared" si="60"/>
        <v/>
      </c>
    </row>
    <row r="3990" spans="12:63">
      <c r="L3990" s="3"/>
      <c r="BK3990" s="4" t="str">
        <f t="shared" si="60"/>
        <v/>
      </c>
    </row>
    <row r="3991" spans="12:63">
      <c r="L3991" s="3"/>
      <c r="BK3991" s="4" t="str">
        <f t="shared" si="60"/>
        <v/>
      </c>
    </row>
    <row r="3992" spans="12:63">
      <c r="L3992" s="3"/>
      <c r="BK3992" s="4" t="str">
        <f t="shared" si="60"/>
        <v/>
      </c>
    </row>
    <row r="3993" spans="12:63">
      <c r="L3993" s="3"/>
      <c r="BK3993" s="4" t="str">
        <f t="shared" si="60"/>
        <v/>
      </c>
    </row>
    <row r="3994" spans="12:63">
      <c r="L3994" s="3"/>
      <c r="BK3994" s="4" t="str">
        <f t="shared" si="60"/>
        <v/>
      </c>
    </row>
    <row r="3995" spans="12:63">
      <c r="L3995" s="3"/>
      <c r="BK3995" s="4" t="str">
        <f t="shared" si="60"/>
        <v/>
      </c>
    </row>
    <row r="3996" spans="12:63">
      <c r="L3996" s="3"/>
      <c r="BK3996" s="4" t="str">
        <f t="shared" si="60"/>
        <v/>
      </c>
    </row>
    <row r="3997" spans="12:63">
      <c r="L3997" s="3"/>
      <c r="BK3997" s="4" t="str">
        <f t="shared" si="60"/>
        <v/>
      </c>
    </row>
    <row r="3998" spans="12:63">
      <c r="L3998" s="3"/>
      <c r="BK3998" s="4" t="str">
        <f t="shared" si="60"/>
        <v/>
      </c>
    </row>
    <row r="3999" spans="12:63">
      <c r="L3999" s="3"/>
      <c r="BK3999" s="4" t="str">
        <f t="shared" si="60"/>
        <v/>
      </c>
    </row>
    <row r="4000" spans="12:63">
      <c r="L4000" s="3"/>
      <c r="BK4000" s="4" t="str">
        <f t="shared" ref="BK4000:BK4063" si="61">CONCATENATE(A4000,B4000)</f>
        <v/>
      </c>
    </row>
    <row r="4001" spans="12:63">
      <c r="L4001" s="3"/>
      <c r="BK4001" s="4" t="str">
        <f t="shared" si="61"/>
        <v/>
      </c>
    </row>
    <row r="4002" spans="12:63">
      <c r="L4002" s="3"/>
      <c r="BK4002" s="4" t="str">
        <f t="shared" si="61"/>
        <v/>
      </c>
    </row>
    <row r="4003" spans="12:63">
      <c r="L4003" s="3"/>
      <c r="BK4003" s="4" t="str">
        <f t="shared" si="61"/>
        <v/>
      </c>
    </row>
    <row r="4004" spans="12:63">
      <c r="L4004" s="3"/>
      <c r="BK4004" s="4" t="str">
        <f t="shared" si="61"/>
        <v/>
      </c>
    </row>
    <row r="4005" spans="12:63">
      <c r="L4005" s="3"/>
      <c r="BK4005" s="4" t="str">
        <f t="shared" si="61"/>
        <v/>
      </c>
    </row>
    <row r="4006" spans="12:63">
      <c r="L4006" s="3"/>
      <c r="BK4006" s="4" t="str">
        <f t="shared" si="61"/>
        <v/>
      </c>
    </row>
    <row r="4007" spans="12:63">
      <c r="L4007" s="3"/>
      <c r="BK4007" s="4" t="str">
        <f t="shared" si="61"/>
        <v/>
      </c>
    </row>
    <row r="4008" spans="12:63">
      <c r="L4008" s="3"/>
      <c r="BK4008" s="4" t="str">
        <f t="shared" si="61"/>
        <v/>
      </c>
    </row>
    <row r="4009" spans="12:63">
      <c r="L4009" s="3"/>
      <c r="BK4009" s="4" t="str">
        <f t="shared" si="61"/>
        <v/>
      </c>
    </row>
    <row r="4010" spans="12:63">
      <c r="L4010" s="3"/>
      <c r="BK4010" s="4" t="str">
        <f t="shared" si="61"/>
        <v/>
      </c>
    </row>
    <row r="4011" spans="12:63">
      <c r="L4011" s="3"/>
      <c r="BK4011" s="4" t="str">
        <f t="shared" si="61"/>
        <v/>
      </c>
    </row>
    <row r="4012" spans="12:63">
      <c r="L4012" s="3"/>
      <c r="BK4012" s="4" t="str">
        <f t="shared" si="61"/>
        <v/>
      </c>
    </row>
    <row r="4013" spans="12:63">
      <c r="L4013" s="3"/>
      <c r="BK4013" s="4" t="str">
        <f t="shared" si="61"/>
        <v/>
      </c>
    </row>
    <row r="4014" spans="12:63">
      <c r="L4014" s="3"/>
      <c r="BK4014" s="4" t="str">
        <f t="shared" si="61"/>
        <v/>
      </c>
    </row>
    <row r="4015" spans="12:63">
      <c r="L4015" s="3"/>
      <c r="BK4015" s="4" t="str">
        <f t="shared" si="61"/>
        <v/>
      </c>
    </row>
    <row r="4016" spans="12:63">
      <c r="L4016" s="3"/>
      <c r="BK4016" s="4" t="str">
        <f t="shared" si="61"/>
        <v/>
      </c>
    </row>
    <row r="4017" spans="12:63">
      <c r="L4017" s="3"/>
      <c r="BK4017" s="4" t="str">
        <f t="shared" si="61"/>
        <v/>
      </c>
    </row>
    <row r="4018" spans="12:63">
      <c r="L4018" s="3"/>
      <c r="BK4018" s="4" t="str">
        <f t="shared" si="61"/>
        <v/>
      </c>
    </row>
    <row r="4019" spans="12:63">
      <c r="L4019" s="3"/>
      <c r="BK4019" s="4" t="str">
        <f t="shared" si="61"/>
        <v/>
      </c>
    </row>
    <row r="4020" spans="12:63">
      <c r="L4020" s="3"/>
      <c r="BK4020" s="4" t="str">
        <f t="shared" si="61"/>
        <v/>
      </c>
    </row>
    <row r="4021" spans="12:63">
      <c r="L4021" s="3"/>
      <c r="BK4021" s="4" t="str">
        <f t="shared" si="61"/>
        <v/>
      </c>
    </row>
    <row r="4022" spans="12:63">
      <c r="L4022" s="3"/>
      <c r="BK4022" s="4" t="str">
        <f t="shared" si="61"/>
        <v/>
      </c>
    </row>
    <row r="4023" spans="12:63">
      <c r="L4023" s="3"/>
      <c r="BK4023" s="4" t="str">
        <f t="shared" si="61"/>
        <v/>
      </c>
    </row>
    <row r="4024" spans="12:63">
      <c r="L4024" s="3"/>
      <c r="BK4024" s="4" t="str">
        <f t="shared" si="61"/>
        <v/>
      </c>
    </row>
    <row r="4025" spans="12:63">
      <c r="L4025" s="3"/>
      <c r="BK4025" s="4" t="str">
        <f t="shared" si="61"/>
        <v/>
      </c>
    </row>
    <row r="4026" spans="12:63">
      <c r="L4026" s="3"/>
      <c r="BK4026" s="4" t="str">
        <f t="shared" si="61"/>
        <v/>
      </c>
    </row>
    <row r="4027" spans="12:63">
      <c r="L4027" s="3"/>
      <c r="BK4027" s="4" t="str">
        <f t="shared" si="61"/>
        <v/>
      </c>
    </row>
    <row r="4028" spans="12:63">
      <c r="L4028" s="3"/>
      <c r="BK4028" s="4" t="str">
        <f t="shared" si="61"/>
        <v/>
      </c>
    </row>
    <row r="4029" spans="12:63">
      <c r="L4029" s="3"/>
      <c r="BK4029" s="4" t="str">
        <f t="shared" si="61"/>
        <v/>
      </c>
    </row>
    <row r="4030" spans="12:63">
      <c r="L4030" s="3"/>
      <c r="BK4030" s="4" t="str">
        <f t="shared" si="61"/>
        <v/>
      </c>
    </row>
    <row r="4031" spans="12:63">
      <c r="L4031" s="3"/>
      <c r="BK4031" s="4" t="str">
        <f t="shared" si="61"/>
        <v/>
      </c>
    </row>
    <row r="4032" spans="12:63">
      <c r="L4032" s="3"/>
      <c r="BK4032" s="4" t="str">
        <f t="shared" si="61"/>
        <v/>
      </c>
    </row>
    <row r="4033" spans="12:63">
      <c r="L4033" s="3"/>
      <c r="BK4033" s="4" t="str">
        <f t="shared" si="61"/>
        <v/>
      </c>
    </row>
    <row r="4034" spans="12:63">
      <c r="L4034" s="3"/>
      <c r="BK4034" s="4" t="str">
        <f t="shared" si="61"/>
        <v/>
      </c>
    </row>
    <row r="4035" spans="12:63">
      <c r="L4035" s="3"/>
      <c r="BK4035" s="4" t="str">
        <f t="shared" si="61"/>
        <v/>
      </c>
    </row>
    <row r="4036" spans="12:63">
      <c r="L4036" s="3"/>
      <c r="BK4036" s="4" t="str">
        <f t="shared" si="61"/>
        <v/>
      </c>
    </row>
    <row r="4037" spans="12:63">
      <c r="L4037" s="3"/>
      <c r="BK4037" s="4" t="str">
        <f t="shared" si="61"/>
        <v/>
      </c>
    </row>
    <row r="4038" spans="12:63">
      <c r="L4038" s="3"/>
      <c r="BK4038" s="4" t="str">
        <f t="shared" si="61"/>
        <v/>
      </c>
    </row>
    <row r="4039" spans="12:63">
      <c r="L4039" s="3"/>
      <c r="BK4039" s="4" t="str">
        <f t="shared" si="61"/>
        <v/>
      </c>
    </row>
    <row r="4040" spans="12:63">
      <c r="L4040" s="3"/>
      <c r="BK4040" s="4" t="str">
        <f t="shared" si="61"/>
        <v/>
      </c>
    </row>
    <row r="4041" spans="12:63">
      <c r="L4041" s="3"/>
      <c r="BK4041" s="4" t="str">
        <f t="shared" si="61"/>
        <v/>
      </c>
    </row>
    <row r="4042" spans="12:63">
      <c r="L4042" s="3"/>
      <c r="BK4042" s="4" t="str">
        <f t="shared" si="61"/>
        <v/>
      </c>
    </row>
    <row r="4043" spans="12:63">
      <c r="L4043" s="3"/>
      <c r="BK4043" s="4" t="str">
        <f t="shared" si="61"/>
        <v/>
      </c>
    </row>
    <row r="4044" spans="12:63">
      <c r="L4044" s="3"/>
      <c r="BK4044" s="4" t="str">
        <f t="shared" si="61"/>
        <v/>
      </c>
    </row>
    <row r="4045" spans="12:63">
      <c r="L4045" s="3"/>
      <c r="BK4045" s="4" t="str">
        <f t="shared" si="61"/>
        <v/>
      </c>
    </row>
    <row r="4046" spans="12:63">
      <c r="L4046" s="3"/>
      <c r="BK4046" s="4" t="str">
        <f t="shared" si="61"/>
        <v/>
      </c>
    </row>
    <row r="4047" spans="12:63">
      <c r="L4047" s="3"/>
      <c r="BK4047" s="4" t="str">
        <f t="shared" si="61"/>
        <v/>
      </c>
    </row>
    <row r="4048" spans="12:63">
      <c r="L4048" s="3"/>
      <c r="BK4048" s="4" t="str">
        <f t="shared" si="61"/>
        <v/>
      </c>
    </row>
    <row r="4049" spans="12:63">
      <c r="L4049" s="3"/>
      <c r="BK4049" s="4" t="str">
        <f t="shared" si="61"/>
        <v/>
      </c>
    </row>
    <row r="4050" spans="12:63">
      <c r="L4050" s="3"/>
      <c r="BK4050" s="4" t="str">
        <f t="shared" si="61"/>
        <v/>
      </c>
    </row>
    <row r="4051" spans="12:63">
      <c r="L4051" s="3"/>
      <c r="BK4051" s="4" t="str">
        <f t="shared" si="61"/>
        <v/>
      </c>
    </row>
    <row r="4052" spans="12:63">
      <c r="L4052" s="3"/>
      <c r="BK4052" s="4" t="str">
        <f t="shared" si="61"/>
        <v/>
      </c>
    </row>
    <row r="4053" spans="12:63">
      <c r="L4053" s="3"/>
      <c r="BK4053" s="4" t="str">
        <f t="shared" si="61"/>
        <v/>
      </c>
    </row>
    <row r="4054" spans="12:63">
      <c r="L4054" s="3"/>
      <c r="BK4054" s="4" t="str">
        <f t="shared" si="61"/>
        <v/>
      </c>
    </row>
    <row r="4055" spans="12:63">
      <c r="L4055" s="3"/>
      <c r="BK4055" s="4" t="str">
        <f t="shared" si="61"/>
        <v/>
      </c>
    </row>
    <row r="4056" spans="12:63">
      <c r="L4056" s="3"/>
      <c r="BK4056" s="4" t="str">
        <f t="shared" si="61"/>
        <v/>
      </c>
    </row>
    <row r="4057" spans="12:63">
      <c r="L4057" s="3"/>
      <c r="BK4057" s="4" t="str">
        <f t="shared" si="61"/>
        <v/>
      </c>
    </row>
    <row r="4058" spans="12:63">
      <c r="L4058" s="3"/>
      <c r="BK4058" s="4" t="str">
        <f t="shared" si="61"/>
        <v/>
      </c>
    </row>
    <row r="4059" spans="12:63">
      <c r="L4059" s="3"/>
      <c r="BK4059" s="4" t="str">
        <f t="shared" si="61"/>
        <v/>
      </c>
    </row>
    <row r="4060" spans="12:63">
      <c r="L4060" s="3"/>
      <c r="BK4060" s="4" t="str">
        <f t="shared" si="61"/>
        <v/>
      </c>
    </row>
    <row r="4061" spans="12:63">
      <c r="L4061" s="3"/>
      <c r="BK4061" s="4" t="str">
        <f t="shared" si="61"/>
        <v/>
      </c>
    </row>
    <row r="4062" spans="12:63">
      <c r="L4062" s="3"/>
      <c r="BK4062" s="4" t="str">
        <f t="shared" si="61"/>
        <v/>
      </c>
    </row>
    <row r="4063" spans="12:63">
      <c r="L4063" s="3"/>
      <c r="BK4063" s="4" t="str">
        <f t="shared" si="61"/>
        <v/>
      </c>
    </row>
    <row r="4064" spans="12:63">
      <c r="L4064" s="3"/>
      <c r="BK4064" s="4" t="str">
        <f t="shared" ref="BK4064:BK4127" si="62">CONCATENATE(A4064,B4064)</f>
        <v/>
      </c>
    </row>
    <row r="4065" spans="12:63">
      <c r="L4065" s="3"/>
      <c r="BK4065" s="4" t="str">
        <f t="shared" si="62"/>
        <v/>
      </c>
    </row>
    <row r="4066" spans="12:63">
      <c r="L4066" s="3"/>
      <c r="BK4066" s="4" t="str">
        <f t="shared" si="62"/>
        <v/>
      </c>
    </row>
    <row r="4067" spans="12:63">
      <c r="L4067" s="3"/>
      <c r="BK4067" s="4" t="str">
        <f t="shared" si="62"/>
        <v/>
      </c>
    </row>
    <row r="4068" spans="12:63">
      <c r="L4068" s="3"/>
      <c r="BK4068" s="4" t="str">
        <f t="shared" si="62"/>
        <v/>
      </c>
    </row>
    <row r="4069" spans="12:63">
      <c r="L4069" s="3"/>
      <c r="BK4069" s="4" t="str">
        <f t="shared" si="62"/>
        <v/>
      </c>
    </row>
    <row r="4070" spans="12:63">
      <c r="L4070" s="3"/>
      <c r="BK4070" s="4" t="str">
        <f t="shared" si="62"/>
        <v/>
      </c>
    </row>
    <row r="4071" spans="12:63">
      <c r="L4071" s="3"/>
      <c r="BK4071" s="4" t="str">
        <f t="shared" si="62"/>
        <v/>
      </c>
    </row>
    <row r="4072" spans="12:63">
      <c r="L4072" s="3"/>
      <c r="BK4072" s="4" t="str">
        <f t="shared" si="62"/>
        <v/>
      </c>
    </row>
    <row r="4073" spans="12:63">
      <c r="L4073" s="3"/>
      <c r="BK4073" s="4" t="str">
        <f t="shared" si="62"/>
        <v/>
      </c>
    </row>
    <row r="4074" spans="12:63">
      <c r="L4074" s="3"/>
      <c r="BK4074" s="4" t="str">
        <f t="shared" si="62"/>
        <v/>
      </c>
    </row>
    <row r="4075" spans="12:63">
      <c r="L4075" s="3"/>
      <c r="BK4075" s="4" t="str">
        <f t="shared" si="62"/>
        <v/>
      </c>
    </row>
    <row r="4076" spans="12:63">
      <c r="L4076" s="3"/>
      <c r="BK4076" s="4" t="str">
        <f t="shared" si="62"/>
        <v/>
      </c>
    </row>
    <row r="4077" spans="12:63">
      <c r="L4077" s="3"/>
      <c r="BK4077" s="4" t="str">
        <f t="shared" si="62"/>
        <v/>
      </c>
    </row>
    <row r="4078" spans="12:63">
      <c r="L4078" s="3"/>
      <c r="BK4078" s="4" t="str">
        <f t="shared" si="62"/>
        <v/>
      </c>
    </row>
    <row r="4079" spans="12:63">
      <c r="L4079" s="3"/>
      <c r="BK4079" s="4" t="str">
        <f t="shared" si="62"/>
        <v/>
      </c>
    </row>
    <row r="4080" spans="12:63">
      <c r="L4080" s="3"/>
      <c r="BK4080" s="4" t="str">
        <f t="shared" si="62"/>
        <v/>
      </c>
    </row>
    <row r="4081" spans="12:63">
      <c r="L4081" s="3"/>
      <c r="BK4081" s="4" t="str">
        <f t="shared" si="62"/>
        <v/>
      </c>
    </row>
    <row r="4082" spans="12:63">
      <c r="L4082" s="3"/>
      <c r="BK4082" s="4" t="str">
        <f t="shared" si="62"/>
        <v/>
      </c>
    </row>
    <row r="4083" spans="12:63">
      <c r="L4083" s="3"/>
      <c r="BK4083" s="4" t="str">
        <f t="shared" si="62"/>
        <v/>
      </c>
    </row>
    <row r="4084" spans="12:63">
      <c r="L4084" s="3"/>
      <c r="BK4084" s="4" t="str">
        <f t="shared" si="62"/>
        <v/>
      </c>
    </row>
    <row r="4085" spans="12:63">
      <c r="L4085" s="3"/>
      <c r="BK4085" s="4" t="str">
        <f t="shared" si="62"/>
        <v/>
      </c>
    </row>
    <row r="4086" spans="12:63">
      <c r="L4086" s="3"/>
      <c r="BK4086" s="4" t="str">
        <f t="shared" si="62"/>
        <v/>
      </c>
    </row>
    <row r="4087" spans="12:63">
      <c r="L4087" s="3"/>
      <c r="BK4087" s="4" t="str">
        <f t="shared" si="62"/>
        <v/>
      </c>
    </row>
    <row r="4088" spans="12:63">
      <c r="L4088" s="3"/>
      <c r="BK4088" s="4" t="str">
        <f t="shared" si="62"/>
        <v/>
      </c>
    </row>
    <row r="4089" spans="12:63">
      <c r="L4089" s="3"/>
      <c r="BK4089" s="4" t="str">
        <f t="shared" si="62"/>
        <v/>
      </c>
    </row>
    <row r="4090" spans="12:63">
      <c r="L4090" s="3"/>
      <c r="BK4090" s="4" t="str">
        <f t="shared" si="62"/>
        <v/>
      </c>
    </row>
    <row r="4091" spans="12:63">
      <c r="L4091" s="3"/>
      <c r="BK4091" s="4" t="str">
        <f t="shared" si="62"/>
        <v/>
      </c>
    </row>
    <row r="4092" spans="12:63">
      <c r="L4092" s="3"/>
      <c r="BK4092" s="4" t="str">
        <f t="shared" si="62"/>
        <v/>
      </c>
    </row>
    <row r="4093" spans="12:63">
      <c r="L4093" s="3"/>
      <c r="BK4093" s="4" t="str">
        <f t="shared" si="62"/>
        <v/>
      </c>
    </row>
    <row r="4094" spans="12:63">
      <c r="L4094" s="3"/>
      <c r="BK4094" s="4" t="str">
        <f t="shared" si="62"/>
        <v/>
      </c>
    </row>
    <row r="4095" spans="12:63">
      <c r="L4095" s="3"/>
      <c r="BK4095" s="4" t="str">
        <f t="shared" si="62"/>
        <v/>
      </c>
    </row>
    <row r="4096" spans="12:63">
      <c r="L4096" s="3"/>
      <c r="BK4096" s="4" t="str">
        <f t="shared" si="62"/>
        <v/>
      </c>
    </row>
    <row r="4097" spans="12:63">
      <c r="L4097" s="3"/>
      <c r="BK4097" s="4" t="str">
        <f t="shared" si="62"/>
        <v/>
      </c>
    </row>
    <row r="4098" spans="12:63">
      <c r="L4098" s="3"/>
      <c r="BK4098" s="4" t="str">
        <f t="shared" si="62"/>
        <v/>
      </c>
    </row>
    <row r="4099" spans="12:63">
      <c r="L4099" s="3"/>
      <c r="BK4099" s="4" t="str">
        <f t="shared" si="62"/>
        <v/>
      </c>
    </row>
    <row r="4100" spans="12:63">
      <c r="L4100" s="3"/>
      <c r="BK4100" s="4" t="str">
        <f t="shared" si="62"/>
        <v/>
      </c>
    </row>
    <row r="4101" spans="12:63">
      <c r="L4101" s="3"/>
      <c r="BK4101" s="4" t="str">
        <f t="shared" si="62"/>
        <v/>
      </c>
    </row>
    <row r="4102" spans="12:63">
      <c r="L4102" s="3"/>
      <c r="BK4102" s="4" t="str">
        <f t="shared" si="62"/>
        <v/>
      </c>
    </row>
    <row r="4103" spans="12:63">
      <c r="L4103" s="3"/>
      <c r="BK4103" s="4" t="str">
        <f t="shared" si="62"/>
        <v/>
      </c>
    </row>
    <row r="4104" spans="12:63">
      <c r="L4104" s="3"/>
      <c r="BK4104" s="4" t="str">
        <f t="shared" si="62"/>
        <v/>
      </c>
    </row>
    <row r="4105" spans="12:63">
      <c r="L4105" s="3"/>
      <c r="BK4105" s="4" t="str">
        <f t="shared" si="62"/>
        <v/>
      </c>
    </row>
    <row r="4106" spans="12:63">
      <c r="L4106" s="3"/>
      <c r="BK4106" s="4" t="str">
        <f t="shared" si="62"/>
        <v/>
      </c>
    </row>
    <row r="4107" spans="12:63">
      <c r="L4107" s="3"/>
      <c r="BK4107" s="4" t="str">
        <f t="shared" si="62"/>
        <v/>
      </c>
    </row>
    <row r="4108" spans="12:63">
      <c r="L4108" s="3"/>
      <c r="BK4108" s="4" t="str">
        <f t="shared" si="62"/>
        <v/>
      </c>
    </row>
    <row r="4109" spans="12:63">
      <c r="L4109" s="3"/>
      <c r="BK4109" s="4" t="str">
        <f t="shared" si="62"/>
        <v/>
      </c>
    </row>
    <row r="4110" spans="12:63">
      <c r="L4110" s="3"/>
      <c r="BK4110" s="4" t="str">
        <f t="shared" si="62"/>
        <v/>
      </c>
    </row>
    <row r="4111" spans="12:63">
      <c r="L4111" s="3"/>
      <c r="BK4111" s="4" t="str">
        <f t="shared" si="62"/>
        <v/>
      </c>
    </row>
    <row r="4112" spans="12:63">
      <c r="L4112" s="3"/>
      <c r="BK4112" s="4" t="str">
        <f t="shared" si="62"/>
        <v/>
      </c>
    </row>
    <row r="4113" spans="12:63">
      <c r="L4113" s="3"/>
      <c r="BK4113" s="4" t="str">
        <f t="shared" si="62"/>
        <v/>
      </c>
    </row>
    <row r="4114" spans="12:63">
      <c r="L4114" s="3"/>
      <c r="BK4114" s="4" t="str">
        <f t="shared" si="62"/>
        <v/>
      </c>
    </row>
    <row r="4115" spans="12:63">
      <c r="L4115" s="3"/>
      <c r="BK4115" s="4" t="str">
        <f t="shared" si="62"/>
        <v/>
      </c>
    </row>
    <row r="4116" spans="12:63">
      <c r="L4116" s="3"/>
      <c r="BK4116" s="4" t="str">
        <f t="shared" si="62"/>
        <v/>
      </c>
    </row>
    <row r="4117" spans="12:63">
      <c r="L4117" s="3"/>
      <c r="BK4117" s="4" t="str">
        <f t="shared" si="62"/>
        <v/>
      </c>
    </row>
    <row r="4118" spans="12:63">
      <c r="L4118" s="3"/>
      <c r="BK4118" s="4" t="str">
        <f t="shared" si="62"/>
        <v/>
      </c>
    </row>
    <row r="4119" spans="12:63">
      <c r="L4119" s="3"/>
      <c r="BK4119" s="4" t="str">
        <f t="shared" si="62"/>
        <v/>
      </c>
    </row>
    <row r="4120" spans="12:63">
      <c r="L4120" s="3"/>
      <c r="BK4120" s="4" t="str">
        <f t="shared" si="62"/>
        <v/>
      </c>
    </row>
    <row r="4121" spans="12:63">
      <c r="L4121" s="3"/>
      <c r="BK4121" s="4" t="str">
        <f t="shared" si="62"/>
        <v/>
      </c>
    </row>
    <row r="4122" spans="12:63">
      <c r="L4122" s="3"/>
      <c r="BK4122" s="4" t="str">
        <f t="shared" si="62"/>
        <v/>
      </c>
    </row>
    <row r="4123" spans="12:63">
      <c r="L4123" s="3"/>
      <c r="BK4123" s="4" t="str">
        <f t="shared" si="62"/>
        <v/>
      </c>
    </row>
    <row r="4124" spans="12:63">
      <c r="L4124" s="3"/>
      <c r="BK4124" s="4" t="str">
        <f t="shared" si="62"/>
        <v/>
      </c>
    </row>
    <row r="4125" spans="12:63">
      <c r="L4125" s="3"/>
      <c r="BK4125" s="4" t="str">
        <f t="shared" si="62"/>
        <v/>
      </c>
    </row>
    <row r="4126" spans="12:63">
      <c r="L4126" s="3"/>
      <c r="BK4126" s="4" t="str">
        <f t="shared" si="62"/>
        <v/>
      </c>
    </row>
    <row r="4127" spans="12:63">
      <c r="L4127" s="3"/>
      <c r="BK4127" s="4" t="str">
        <f t="shared" si="62"/>
        <v/>
      </c>
    </row>
    <row r="4128" spans="12:63">
      <c r="L4128" s="3"/>
      <c r="BK4128" s="4" t="str">
        <f t="shared" ref="BK4128:BK4191" si="63">CONCATENATE(A4128,B4128)</f>
        <v/>
      </c>
    </row>
    <row r="4129" spans="12:63">
      <c r="L4129" s="3"/>
      <c r="BK4129" s="4" t="str">
        <f t="shared" si="63"/>
        <v/>
      </c>
    </row>
    <row r="4130" spans="12:63">
      <c r="L4130" s="3"/>
      <c r="BK4130" s="4" t="str">
        <f t="shared" si="63"/>
        <v/>
      </c>
    </row>
    <row r="4131" spans="12:63">
      <c r="L4131" s="3"/>
      <c r="BK4131" s="4" t="str">
        <f t="shared" si="63"/>
        <v/>
      </c>
    </row>
    <row r="4132" spans="12:63">
      <c r="L4132" s="3"/>
      <c r="BK4132" s="4" t="str">
        <f t="shared" si="63"/>
        <v/>
      </c>
    </row>
    <row r="4133" spans="12:63">
      <c r="L4133" s="3"/>
      <c r="BK4133" s="4" t="str">
        <f t="shared" si="63"/>
        <v/>
      </c>
    </row>
    <row r="4134" spans="12:63">
      <c r="L4134" s="3"/>
      <c r="BK4134" s="4" t="str">
        <f t="shared" si="63"/>
        <v/>
      </c>
    </row>
    <row r="4135" spans="12:63">
      <c r="L4135" s="3"/>
      <c r="BK4135" s="4" t="str">
        <f t="shared" si="63"/>
        <v/>
      </c>
    </row>
    <row r="4136" spans="12:63">
      <c r="L4136" s="3"/>
      <c r="BK4136" s="4" t="str">
        <f t="shared" si="63"/>
        <v/>
      </c>
    </row>
    <row r="4137" spans="12:63">
      <c r="L4137" s="3"/>
      <c r="BK4137" s="4" t="str">
        <f t="shared" si="63"/>
        <v/>
      </c>
    </row>
    <row r="4138" spans="12:63">
      <c r="L4138" s="3"/>
      <c r="BK4138" s="4" t="str">
        <f t="shared" si="63"/>
        <v/>
      </c>
    </row>
    <row r="4139" spans="12:63">
      <c r="L4139" s="3"/>
      <c r="BK4139" s="4" t="str">
        <f t="shared" si="63"/>
        <v/>
      </c>
    </row>
    <row r="4140" spans="12:63">
      <c r="L4140" s="3"/>
      <c r="BK4140" s="4" t="str">
        <f t="shared" si="63"/>
        <v/>
      </c>
    </row>
    <row r="4141" spans="12:63">
      <c r="L4141" s="3"/>
      <c r="BK4141" s="4" t="str">
        <f t="shared" si="63"/>
        <v/>
      </c>
    </row>
    <row r="4142" spans="12:63">
      <c r="L4142" s="3"/>
      <c r="BK4142" s="4" t="str">
        <f t="shared" si="63"/>
        <v/>
      </c>
    </row>
    <row r="4143" spans="12:63">
      <c r="L4143" s="3"/>
      <c r="BK4143" s="4" t="str">
        <f t="shared" si="63"/>
        <v/>
      </c>
    </row>
    <row r="4144" spans="12:63">
      <c r="L4144" s="3"/>
      <c r="BK4144" s="4" t="str">
        <f t="shared" si="63"/>
        <v/>
      </c>
    </row>
    <row r="4145" spans="12:63">
      <c r="L4145" s="3"/>
      <c r="BK4145" s="4" t="str">
        <f t="shared" si="63"/>
        <v/>
      </c>
    </row>
    <row r="4146" spans="12:63">
      <c r="L4146" s="3"/>
      <c r="BK4146" s="4" t="str">
        <f t="shared" si="63"/>
        <v/>
      </c>
    </row>
    <row r="4147" spans="12:63">
      <c r="L4147" s="3"/>
      <c r="BK4147" s="4" t="str">
        <f t="shared" si="63"/>
        <v/>
      </c>
    </row>
    <row r="4148" spans="12:63">
      <c r="L4148" s="3"/>
      <c r="BK4148" s="4" t="str">
        <f t="shared" si="63"/>
        <v/>
      </c>
    </row>
    <row r="4149" spans="12:63">
      <c r="L4149" s="3"/>
      <c r="BK4149" s="4" t="str">
        <f t="shared" si="63"/>
        <v/>
      </c>
    </row>
    <row r="4150" spans="12:63">
      <c r="L4150" s="3"/>
      <c r="BK4150" s="4" t="str">
        <f t="shared" si="63"/>
        <v/>
      </c>
    </row>
    <row r="4151" spans="12:63">
      <c r="L4151" s="3"/>
      <c r="BK4151" s="4" t="str">
        <f t="shared" si="63"/>
        <v/>
      </c>
    </row>
    <row r="4152" spans="12:63">
      <c r="L4152" s="3"/>
      <c r="BK4152" s="4" t="str">
        <f t="shared" si="63"/>
        <v/>
      </c>
    </row>
    <row r="4153" spans="12:63">
      <c r="L4153" s="3"/>
      <c r="BK4153" s="4" t="str">
        <f t="shared" si="63"/>
        <v/>
      </c>
    </row>
    <row r="4154" spans="12:63">
      <c r="L4154" s="3"/>
      <c r="BK4154" s="4" t="str">
        <f t="shared" si="63"/>
        <v/>
      </c>
    </row>
    <row r="4155" spans="12:63">
      <c r="L4155" s="3"/>
      <c r="BK4155" s="4" t="str">
        <f t="shared" si="63"/>
        <v/>
      </c>
    </row>
    <row r="4156" spans="12:63">
      <c r="L4156" s="3"/>
      <c r="BK4156" s="4" t="str">
        <f t="shared" si="63"/>
        <v/>
      </c>
    </row>
    <row r="4157" spans="12:63">
      <c r="L4157" s="3"/>
      <c r="BK4157" s="4" t="str">
        <f t="shared" si="63"/>
        <v/>
      </c>
    </row>
    <row r="4158" spans="12:63">
      <c r="L4158" s="3"/>
      <c r="BK4158" s="4" t="str">
        <f t="shared" si="63"/>
        <v/>
      </c>
    </row>
    <row r="4159" spans="12:63">
      <c r="L4159" s="3"/>
      <c r="BK4159" s="4" t="str">
        <f t="shared" si="63"/>
        <v/>
      </c>
    </row>
    <row r="4160" spans="12:63">
      <c r="L4160" s="3"/>
      <c r="BK4160" s="4" t="str">
        <f t="shared" si="63"/>
        <v/>
      </c>
    </row>
    <row r="4161" spans="12:63">
      <c r="L4161" s="3"/>
      <c r="BK4161" s="4" t="str">
        <f t="shared" si="63"/>
        <v/>
      </c>
    </row>
    <row r="4162" spans="12:63">
      <c r="L4162" s="3"/>
      <c r="BK4162" s="4" t="str">
        <f t="shared" si="63"/>
        <v/>
      </c>
    </row>
    <row r="4163" spans="12:63">
      <c r="L4163" s="3"/>
      <c r="BK4163" s="4" t="str">
        <f t="shared" si="63"/>
        <v/>
      </c>
    </row>
    <row r="4164" spans="12:63">
      <c r="L4164" s="3"/>
      <c r="BK4164" s="4" t="str">
        <f t="shared" si="63"/>
        <v/>
      </c>
    </row>
    <row r="4165" spans="12:63">
      <c r="L4165" s="3"/>
      <c r="BK4165" s="4" t="str">
        <f t="shared" si="63"/>
        <v/>
      </c>
    </row>
    <row r="4166" spans="12:63">
      <c r="L4166" s="3"/>
      <c r="BK4166" s="4" t="str">
        <f t="shared" si="63"/>
        <v/>
      </c>
    </row>
    <row r="4167" spans="12:63">
      <c r="L4167" s="3"/>
      <c r="BK4167" s="4" t="str">
        <f t="shared" si="63"/>
        <v/>
      </c>
    </row>
    <row r="4168" spans="12:63">
      <c r="L4168" s="3"/>
      <c r="BK4168" s="4" t="str">
        <f t="shared" si="63"/>
        <v/>
      </c>
    </row>
    <row r="4169" spans="12:63">
      <c r="L4169" s="3"/>
      <c r="BK4169" s="4" t="str">
        <f t="shared" si="63"/>
        <v/>
      </c>
    </row>
    <row r="4170" spans="12:63">
      <c r="L4170" s="3"/>
      <c r="BK4170" s="4" t="str">
        <f t="shared" si="63"/>
        <v/>
      </c>
    </row>
    <row r="4171" spans="12:63">
      <c r="L4171" s="3"/>
      <c r="BK4171" s="4" t="str">
        <f t="shared" si="63"/>
        <v/>
      </c>
    </row>
    <row r="4172" spans="12:63">
      <c r="L4172" s="3"/>
      <c r="BK4172" s="4" t="str">
        <f t="shared" si="63"/>
        <v/>
      </c>
    </row>
    <row r="4173" spans="12:63">
      <c r="L4173" s="3"/>
      <c r="BK4173" s="4" t="str">
        <f t="shared" si="63"/>
        <v/>
      </c>
    </row>
    <row r="4174" spans="12:63">
      <c r="L4174" s="3"/>
      <c r="BK4174" s="4" t="str">
        <f t="shared" si="63"/>
        <v/>
      </c>
    </row>
    <row r="4175" spans="12:63">
      <c r="L4175" s="3"/>
      <c r="BK4175" s="4" t="str">
        <f t="shared" si="63"/>
        <v/>
      </c>
    </row>
    <row r="4176" spans="12:63">
      <c r="L4176" s="3"/>
      <c r="BK4176" s="4" t="str">
        <f t="shared" si="63"/>
        <v/>
      </c>
    </row>
    <row r="4177" spans="12:63">
      <c r="L4177" s="3"/>
      <c r="BK4177" s="4" t="str">
        <f t="shared" si="63"/>
        <v/>
      </c>
    </row>
    <row r="4178" spans="12:63">
      <c r="L4178" s="3"/>
      <c r="BK4178" s="4" t="str">
        <f t="shared" si="63"/>
        <v/>
      </c>
    </row>
    <row r="4179" spans="12:63">
      <c r="L4179" s="3"/>
      <c r="BK4179" s="4" t="str">
        <f t="shared" si="63"/>
        <v/>
      </c>
    </row>
    <row r="4180" spans="12:63">
      <c r="L4180" s="3"/>
      <c r="BK4180" s="4" t="str">
        <f t="shared" si="63"/>
        <v/>
      </c>
    </row>
    <row r="4181" spans="12:63">
      <c r="L4181" s="3"/>
      <c r="BK4181" s="4" t="str">
        <f t="shared" si="63"/>
        <v/>
      </c>
    </row>
    <row r="4182" spans="12:63">
      <c r="L4182" s="3"/>
      <c r="BK4182" s="4" t="str">
        <f t="shared" si="63"/>
        <v/>
      </c>
    </row>
    <row r="4183" spans="12:63">
      <c r="L4183" s="3"/>
      <c r="BK4183" s="4" t="str">
        <f t="shared" si="63"/>
        <v/>
      </c>
    </row>
    <row r="4184" spans="12:63">
      <c r="L4184" s="3"/>
      <c r="BK4184" s="4" t="str">
        <f t="shared" si="63"/>
        <v/>
      </c>
    </row>
    <row r="4185" spans="12:63">
      <c r="L4185" s="3"/>
      <c r="BK4185" s="4" t="str">
        <f t="shared" si="63"/>
        <v/>
      </c>
    </row>
    <row r="4186" spans="12:63">
      <c r="L4186" s="3"/>
      <c r="BK4186" s="4" t="str">
        <f t="shared" si="63"/>
        <v/>
      </c>
    </row>
    <row r="4187" spans="12:63">
      <c r="L4187" s="3"/>
      <c r="BK4187" s="4" t="str">
        <f t="shared" si="63"/>
        <v/>
      </c>
    </row>
    <row r="4188" spans="12:63">
      <c r="L4188" s="3"/>
      <c r="BK4188" s="4" t="str">
        <f t="shared" si="63"/>
        <v/>
      </c>
    </row>
    <row r="4189" spans="12:63">
      <c r="L4189" s="3"/>
      <c r="BK4189" s="4" t="str">
        <f t="shared" si="63"/>
        <v/>
      </c>
    </row>
    <row r="4190" spans="12:63">
      <c r="L4190" s="3"/>
      <c r="BK4190" s="4" t="str">
        <f t="shared" si="63"/>
        <v/>
      </c>
    </row>
    <row r="4191" spans="12:63">
      <c r="L4191" s="3"/>
      <c r="BK4191" s="4" t="str">
        <f t="shared" si="63"/>
        <v/>
      </c>
    </row>
    <row r="4192" spans="12:63">
      <c r="L4192" s="3"/>
      <c r="BK4192" s="4" t="str">
        <f t="shared" ref="BK4192:BK4255" si="64">CONCATENATE(A4192,B4192)</f>
        <v/>
      </c>
    </row>
    <row r="4193" spans="12:63">
      <c r="L4193" s="3"/>
      <c r="BK4193" s="4" t="str">
        <f t="shared" si="64"/>
        <v/>
      </c>
    </row>
    <row r="4194" spans="12:63">
      <c r="L4194" s="3"/>
      <c r="BK4194" s="4" t="str">
        <f t="shared" si="64"/>
        <v/>
      </c>
    </row>
    <row r="4195" spans="12:63">
      <c r="L4195" s="3"/>
      <c r="BK4195" s="4" t="str">
        <f t="shared" si="64"/>
        <v/>
      </c>
    </row>
    <row r="4196" spans="12:63">
      <c r="L4196" s="3"/>
      <c r="BK4196" s="4" t="str">
        <f t="shared" si="64"/>
        <v/>
      </c>
    </row>
    <row r="4197" spans="12:63">
      <c r="L4197" s="3"/>
      <c r="BK4197" s="4" t="str">
        <f t="shared" si="64"/>
        <v/>
      </c>
    </row>
    <row r="4198" spans="12:63">
      <c r="L4198" s="3"/>
      <c r="BK4198" s="4" t="str">
        <f t="shared" si="64"/>
        <v/>
      </c>
    </row>
    <row r="4199" spans="12:63">
      <c r="L4199" s="3"/>
      <c r="BK4199" s="4" t="str">
        <f t="shared" si="64"/>
        <v/>
      </c>
    </row>
    <row r="4200" spans="12:63">
      <c r="L4200" s="3"/>
      <c r="BK4200" s="4" t="str">
        <f t="shared" si="64"/>
        <v/>
      </c>
    </row>
    <row r="4201" spans="12:63">
      <c r="L4201" s="3"/>
      <c r="BK4201" s="4" t="str">
        <f t="shared" si="64"/>
        <v/>
      </c>
    </row>
    <row r="4202" spans="12:63">
      <c r="L4202" s="3"/>
      <c r="BK4202" s="4" t="str">
        <f t="shared" si="64"/>
        <v/>
      </c>
    </row>
    <row r="4203" spans="12:63">
      <c r="L4203" s="3"/>
      <c r="BK4203" s="4" t="str">
        <f t="shared" si="64"/>
        <v/>
      </c>
    </row>
    <row r="4204" spans="12:63">
      <c r="L4204" s="3"/>
      <c r="BK4204" s="4" t="str">
        <f t="shared" si="64"/>
        <v/>
      </c>
    </row>
    <row r="4205" spans="12:63">
      <c r="L4205" s="3"/>
      <c r="BK4205" s="4" t="str">
        <f t="shared" si="64"/>
        <v/>
      </c>
    </row>
    <row r="4206" spans="12:63">
      <c r="L4206" s="3"/>
      <c r="BK4206" s="4" t="str">
        <f t="shared" si="64"/>
        <v/>
      </c>
    </row>
    <row r="4207" spans="12:63">
      <c r="L4207" s="3"/>
      <c r="BK4207" s="4" t="str">
        <f t="shared" si="64"/>
        <v/>
      </c>
    </row>
    <row r="4208" spans="12:63">
      <c r="L4208" s="3"/>
      <c r="BK4208" s="4" t="str">
        <f t="shared" si="64"/>
        <v/>
      </c>
    </row>
    <row r="4209" spans="12:63">
      <c r="L4209" s="3"/>
      <c r="BK4209" s="4" t="str">
        <f t="shared" si="64"/>
        <v/>
      </c>
    </row>
    <row r="4210" spans="12:63">
      <c r="L4210" s="3"/>
      <c r="BK4210" s="4" t="str">
        <f t="shared" si="64"/>
        <v/>
      </c>
    </row>
    <row r="4211" spans="12:63">
      <c r="L4211" s="3"/>
      <c r="BK4211" s="4" t="str">
        <f t="shared" si="64"/>
        <v/>
      </c>
    </row>
    <row r="4212" spans="12:63">
      <c r="L4212" s="3"/>
      <c r="BK4212" s="4" t="str">
        <f t="shared" si="64"/>
        <v/>
      </c>
    </row>
    <row r="4213" spans="12:63">
      <c r="L4213" s="3"/>
      <c r="BK4213" s="4" t="str">
        <f t="shared" si="64"/>
        <v/>
      </c>
    </row>
    <row r="4214" spans="12:63">
      <c r="L4214" s="3"/>
      <c r="BK4214" s="4" t="str">
        <f t="shared" si="64"/>
        <v/>
      </c>
    </row>
    <row r="4215" spans="12:63">
      <c r="L4215" s="3"/>
      <c r="BK4215" s="4" t="str">
        <f t="shared" si="64"/>
        <v/>
      </c>
    </row>
    <row r="4216" spans="12:63">
      <c r="L4216" s="3"/>
      <c r="BK4216" s="4" t="str">
        <f t="shared" si="64"/>
        <v/>
      </c>
    </row>
    <row r="4217" spans="12:63">
      <c r="L4217" s="3"/>
      <c r="BK4217" s="4" t="str">
        <f t="shared" si="64"/>
        <v/>
      </c>
    </row>
    <row r="4218" spans="12:63">
      <c r="L4218" s="3"/>
      <c r="BK4218" s="4" t="str">
        <f t="shared" si="64"/>
        <v/>
      </c>
    </row>
    <row r="4219" spans="12:63">
      <c r="L4219" s="3"/>
      <c r="BK4219" s="4" t="str">
        <f t="shared" si="64"/>
        <v/>
      </c>
    </row>
    <row r="4220" spans="12:63">
      <c r="L4220" s="3"/>
      <c r="BK4220" s="4" t="str">
        <f t="shared" si="64"/>
        <v/>
      </c>
    </row>
    <row r="4221" spans="12:63">
      <c r="L4221" s="3"/>
      <c r="BK4221" s="4" t="str">
        <f t="shared" si="64"/>
        <v/>
      </c>
    </row>
    <row r="4222" spans="12:63">
      <c r="L4222" s="3"/>
      <c r="BK4222" s="4" t="str">
        <f t="shared" si="64"/>
        <v/>
      </c>
    </row>
    <row r="4223" spans="12:63">
      <c r="L4223" s="3"/>
      <c r="BK4223" s="4" t="str">
        <f t="shared" si="64"/>
        <v/>
      </c>
    </row>
    <row r="4224" spans="12:63">
      <c r="L4224" s="3"/>
      <c r="BK4224" s="4" t="str">
        <f t="shared" si="64"/>
        <v/>
      </c>
    </row>
    <row r="4225" spans="12:63">
      <c r="L4225" s="3"/>
      <c r="BK4225" s="4" t="str">
        <f t="shared" si="64"/>
        <v/>
      </c>
    </row>
    <row r="4226" spans="12:63">
      <c r="L4226" s="3"/>
      <c r="BK4226" s="4" t="str">
        <f t="shared" si="64"/>
        <v/>
      </c>
    </row>
    <row r="4227" spans="12:63">
      <c r="L4227" s="3"/>
      <c r="BK4227" s="4" t="str">
        <f t="shared" si="64"/>
        <v/>
      </c>
    </row>
    <row r="4228" spans="12:63">
      <c r="L4228" s="3"/>
      <c r="BK4228" s="4" t="str">
        <f t="shared" si="64"/>
        <v/>
      </c>
    </row>
    <row r="4229" spans="12:63">
      <c r="L4229" s="3"/>
      <c r="BK4229" s="4" t="str">
        <f t="shared" si="64"/>
        <v/>
      </c>
    </row>
    <row r="4230" spans="12:63">
      <c r="L4230" s="3"/>
      <c r="BK4230" s="4" t="str">
        <f t="shared" si="64"/>
        <v/>
      </c>
    </row>
    <row r="4231" spans="12:63">
      <c r="L4231" s="3"/>
      <c r="BK4231" s="4" t="str">
        <f t="shared" si="64"/>
        <v/>
      </c>
    </row>
    <row r="4232" spans="12:63">
      <c r="L4232" s="3"/>
      <c r="BK4232" s="4" t="str">
        <f t="shared" si="64"/>
        <v/>
      </c>
    </row>
    <row r="4233" spans="12:63">
      <c r="L4233" s="3"/>
      <c r="BK4233" s="4" t="str">
        <f t="shared" si="64"/>
        <v/>
      </c>
    </row>
    <row r="4234" spans="12:63">
      <c r="L4234" s="3"/>
      <c r="BK4234" s="4" t="str">
        <f t="shared" si="64"/>
        <v/>
      </c>
    </row>
    <row r="4235" spans="12:63">
      <c r="L4235" s="3"/>
      <c r="BK4235" s="4" t="str">
        <f t="shared" si="64"/>
        <v/>
      </c>
    </row>
    <row r="4236" spans="12:63">
      <c r="L4236" s="3"/>
      <c r="BK4236" s="4" t="str">
        <f t="shared" si="64"/>
        <v/>
      </c>
    </row>
    <row r="4237" spans="12:63">
      <c r="L4237" s="3"/>
      <c r="BK4237" s="4" t="str">
        <f t="shared" si="64"/>
        <v/>
      </c>
    </row>
    <row r="4238" spans="12:63">
      <c r="L4238" s="3"/>
      <c r="BK4238" s="4" t="str">
        <f t="shared" si="64"/>
        <v/>
      </c>
    </row>
    <row r="4239" spans="12:63">
      <c r="L4239" s="3"/>
      <c r="BK4239" s="4" t="str">
        <f t="shared" si="64"/>
        <v/>
      </c>
    </row>
    <row r="4240" spans="12:63">
      <c r="L4240" s="3"/>
      <c r="BK4240" s="4" t="str">
        <f t="shared" si="64"/>
        <v/>
      </c>
    </row>
    <row r="4241" spans="12:63">
      <c r="L4241" s="3"/>
      <c r="BK4241" s="4" t="str">
        <f t="shared" si="64"/>
        <v/>
      </c>
    </row>
    <row r="4242" spans="12:63">
      <c r="L4242" s="3"/>
      <c r="BK4242" s="4" t="str">
        <f t="shared" si="64"/>
        <v/>
      </c>
    </row>
    <row r="4243" spans="12:63">
      <c r="L4243" s="3"/>
      <c r="BK4243" s="4" t="str">
        <f t="shared" si="64"/>
        <v/>
      </c>
    </row>
    <row r="4244" spans="12:63">
      <c r="L4244" s="3"/>
      <c r="BK4244" s="4" t="str">
        <f t="shared" si="64"/>
        <v/>
      </c>
    </row>
    <row r="4245" spans="12:63">
      <c r="L4245" s="3"/>
      <c r="BK4245" s="4" t="str">
        <f t="shared" si="64"/>
        <v/>
      </c>
    </row>
    <row r="4246" spans="12:63">
      <c r="L4246" s="3"/>
      <c r="BK4246" s="4" t="str">
        <f t="shared" si="64"/>
        <v/>
      </c>
    </row>
    <row r="4247" spans="12:63">
      <c r="L4247" s="3"/>
      <c r="BK4247" s="4" t="str">
        <f t="shared" si="64"/>
        <v/>
      </c>
    </row>
    <row r="4248" spans="12:63">
      <c r="L4248" s="3"/>
      <c r="BK4248" s="4" t="str">
        <f t="shared" si="64"/>
        <v/>
      </c>
    </row>
    <row r="4249" spans="12:63">
      <c r="L4249" s="3"/>
      <c r="BK4249" s="4" t="str">
        <f t="shared" si="64"/>
        <v/>
      </c>
    </row>
    <row r="4250" spans="12:63">
      <c r="L4250" s="3"/>
      <c r="BK4250" s="4" t="str">
        <f t="shared" si="64"/>
        <v/>
      </c>
    </row>
    <row r="4251" spans="12:63">
      <c r="L4251" s="3"/>
      <c r="BK4251" s="4" t="str">
        <f t="shared" si="64"/>
        <v/>
      </c>
    </row>
    <row r="4252" spans="12:63">
      <c r="L4252" s="3"/>
      <c r="BK4252" s="4" t="str">
        <f t="shared" si="64"/>
        <v/>
      </c>
    </row>
    <row r="4253" spans="12:63">
      <c r="L4253" s="3"/>
      <c r="BK4253" s="4" t="str">
        <f t="shared" si="64"/>
        <v/>
      </c>
    </row>
    <row r="4254" spans="12:63">
      <c r="L4254" s="3"/>
      <c r="BK4254" s="4" t="str">
        <f t="shared" si="64"/>
        <v/>
      </c>
    </row>
    <row r="4255" spans="12:63">
      <c r="L4255" s="3"/>
      <c r="BK4255" s="4" t="str">
        <f t="shared" si="64"/>
        <v/>
      </c>
    </row>
    <row r="4256" spans="12:63">
      <c r="L4256" s="3"/>
      <c r="BK4256" s="4" t="str">
        <f t="shared" ref="BK4256:BK4319" si="65">CONCATENATE(A4256,B4256)</f>
        <v/>
      </c>
    </row>
    <row r="4257" spans="12:63">
      <c r="L4257" s="3"/>
      <c r="BK4257" s="4" t="str">
        <f t="shared" si="65"/>
        <v/>
      </c>
    </row>
    <row r="4258" spans="12:63">
      <c r="L4258" s="3"/>
      <c r="BK4258" s="4" t="str">
        <f t="shared" si="65"/>
        <v/>
      </c>
    </row>
    <row r="4259" spans="12:63">
      <c r="L4259" s="3"/>
      <c r="BK4259" s="4" t="str">
        <f t="shared" si="65"/>
        <v/>
      </c>
    </row>
    <row r="4260" spans="12:63">
      <c r="L4260" s="3"/>
      <c r="BK4260" s="4" t="str">
        <f t="shared" si="65"/>
        <v/>
      </c>
    </row>
    <row r="4261" spans="12:63">
      <c r="L4261" s="3"/>
      <c r="BK4261" s="4" t="str">
        <f t="shared" si="65"/>
        <v/>
      </c>
    </row>
    <row r="4262" spans="12:63">
      <c r="L4262" s="3"/>
      <c r="BK4262" s="4" t="str">
        <f t="shared" si="65"/>
        <v/>
      </c>
    </row>
    <row r="4263" spans="12:63">
      <c r="L4263" s="3"/>
      <c r="BK4263" s="4" t="str">
        <f t="shared" si="65"/>
        <v/>
      </c>
    </row>
    <row r="4264" spans="12:63">
      <c r="L4264" s="3"/>
      <c r="BK4264" s="4" t="str">
        <f t="shared" si="65"/>
        <v/>
      </c>
    </row>
    <row r="4265" spans="12:63">
      <c r="L4265" s="3"/>
      <c r="BK4265" s="4" t="str">
        <f t="shared" si="65"/>
        <v/>
      </c>
    </row>
    <row r="4266" spans="12:63">
      <c r="L4266" s="3"/>
      <c r="BK4266" s="4" t="str">
        <f t="shared" si="65"/>
        <v/>
      </c>
    </row>
    <row r="4267" spans="12:63">
      <c r="L4267" s="3"/>
      <c r="BK4267" s="4" t="str">
        <f t="shared" si="65"/>
        <v/>
      </c>
    </row>
    <row r="4268" spans="12:63">
      <c r="L4268" s="3"/>
      <c r="BK4268" s="4" t="str">
        <f t="shared" si="65"/>
        <v/>
      </c>
    </row>
    <row r="4269" spans="12:63">
      <c r="L4269" s="3"/>
      <c r="BK4269" s="4" t="str">
        <f t="shared" si="65"/>
        <v/>
      </c>
    </row>
    <row r="4270" spans="12:63">
      <c r="L4270" s="3"/>
      <c r="BK4270" s="4" t="str">
        <f t="shared" si="65"/>
        <v/>
      </c>
    </row>
    <row r="4271" spans="12:63">
      <c r="L4271" s="3"/>
      <c r="BK4271" s="4" t="str">
        <f t="shared" si="65"/>
        <v/>
      </c>
    </row>
    <row r="4272" spans="12:63">
      <c r="L4272" s="3"/>
      <c r="BK4272" s="4" t="str">
        <f t="shared" si="65"/>
        <v/>
      </c>
    </row>
    <row r="4273" spans="12:63">
      <c r="L4273" s="3"/>
      <c r="BK4273" s="4" t="str">
        <f t="shared" si="65"/>
        <v/>
      </c>
    </row>
    <row r="4274" spans="12:63">
      <c r="L4274" s="3"/>
      <c r="BK4274" s="4" t="str">
        <f t="shared" si="65"/>
        <v/>
      </c>
    </row>
    <row r="4275" spans="12:63">
      <c r="L4275" s="3"/>
      <c r="BK4275" s="4" t="str">
        <f t="shared" si="65"/>
        <v/>
      </c>
    </row>
    <row r="4276" spans="12:63">
      <c r="L4276" s="3"/>
      <c r="BK4276" s="4" t="str">
        <f t="shared" si="65"/>
        <v/>
      </c>
    </row>
    <row r="4277" spans="12:63">
      <c r="L4277" s="3"/>
      <c r="BK4277" s="4" t="str">
        <f t="shared" si="65"/>
        <v/>
      </c>
    </row>
    <row r="4278" spans="12:63">
      <c r="L4278" s="3"/>
      <c r="BK4278" s="4" t="str">
        <f t="shared" si="65"/>
        <v/>
      </c>
    </row>
    <row r="4279" spans="12:63">
      <c r="L4279" s="3"/>
      <c r="BK4279" s="4" t="str">
        <f t="shared" si="65"/>
        <v/>
      </c>
    </row>
    <row r="4280" spans="12:63">
      <c r="L4280" s="3"/>
      <c r="BK4280" s="4" t="str">
        <f t="shared" si="65"/>
        <v/>
      </c>
    </row>
    <row r="4281" spans="12:63">
      <c r="L4281" s="3"/>
      <c r="BK4281" s="4" t="str">
        <f t="shared" si="65"/>
        <v/>
      </c>
    </row>
    <row r="4282" spans="12:63">
      <c r="L4282" s="3"/>
      <c r="BK4282" s="4" t="str">
        <f t="shared" si="65"/>
        <v/>
      </c>
    </row>
    <row r="4283" spans="12:63">
      <c r="L4283" s="3"/>
      <c r="BK4283" s="4" t="str">
        <f t="shared" si="65"/>
        <v/>
      </c>
    </row>
    <row r="4284" spans="12:63">
      <c r="L4284" s="3"/>
      <c r="BK4284" s="4" t="str">
        <f t="shared" si="65"/>
        <v/>
      </c>
    </row>
    <row r="4285" spans="12:63">
      <c r="L4285" s="3"/>
      <c r="BK4285" s="4" t="str">
        <f t="shared" si="65"/>
        <v/>
      </c>
    </row>
    <row r="4286" spans="12:63">
      <c r="L4286" s="3"/>
      <c r="BK4286" s="4" t="str">
        <f t="shared" si="65"/>
        <v/>
      </c>
    </row>
    <row r="4287" spans="12:63">
      <c r="L4287" s="3"/>
      <c r="BK4287" s="4" t="str">
        <f t="shared" si="65"/>
        <v/>
      </c>
    </row>
    <row r="4288" spans="12:63">
      <c r="L4288" s="3"/>
      <c r="BK4288" s="4" t="str">
        <f t="shared" si="65"/>
        <v/>
      </c>
    </row>
    <row r="4289" spans="12:63">
      <c r="L4289" s="3"/>
      <c r="BK4289" s="4" t="str">
        <f t="shared" si="65"/>
        <v/>
      </c>
    </row>
    <row r="4290" spans="12:63">
      <c r="L4290" s="3"/>
      <c r="BK4290" s="4" t="str">
        <f t="shared" si="65"/>
        <v/>
      </c>
    </row>
    <row r="4291" spans="12:63">
      <c r="L4291" s="3"/>
      <c r="BK4291" s="4" t="str">
        <f t="shared" si="65"/>
        <v/>
      </c>
    </row>
    <row r="4292" spans="12:63">
      <c r="L4292" s="3"/>
      <c r="BK4292" s="4" t="str">
        <f t="shared" si="65"/>
        <v/>
      </c>
    </row>
    <row r="4293" spans="12:63">
      <c r="L4293" s="3"/>
      <c r="BK4293" s="4" t="str">
        <f t="shared" si="65"/>
        <v/>
      </c>
    </row>
    <row r="4294" spans="12:63">
      <c r="L4294" s="3"/>
      <c r="BK4294" s="4" t="str">
        <f t="shared" si="65"/>
        <v/>
      </c>
    </row>
    <row r="4295" spans="12:63">
      <c r="L4295" s="3"/>
      <c r="BK4295" s="4" t="str">
        <f t="shared" si="65"/>
        <v/>
      </c>
    </row>
    <row r="4296" spans="12:63">
      <c r="L4296" s="3"/>
      <c r="BK4296" s="4" t="str">
        <f t="shared" si="65"/>
        <v/>
      </c>
    </row>
    <row r="4297" spans="12:63">
      <c r="L4297" s="3"/>
      <c r="BK4297" s="4" t="str">
        <f t="shared" si="65"/>
        <v/>
      </c>
    </row>
    <row r="4298" spans="12:63">
      <c r="L4298" s="3"/>
      <c r="BK4298" s="4" t="str">
        <f t="shared" si="65"/>
        <v/>
      </c>
    </row>
    <row r="4299" spans="12:63">
      <c r="L4299" s="3"/>
      <c r="BK4299" s="4" t="str">
        <f t="shared" si="65"/>
        <v/>
      </c>
    </row>
    <row r="4300" spans="12:63">
      <c r="L4300" s="3"/>
      <c r="BK4300" s="4" t="str">
        <f t="shared" si="65"/>
        <v/>
      </c>
    </row>
    <row r="4301" spans="12:63">
      <c r="L4301" s="3"/>
      <c r="BK4301" s="4" t="str">
        <f t="shared" si="65"/>
        <v/>
      </c>
    </row>
    <row r="4302" spans="12:63">
      <c r="L4302" s="3"/>
      <c r="BK4302" s="4" t="str">
        <f t="shared" si="65"/>
        <v/>
      </c>
    </row>
    <row r="4303" spans="12:63">
      <c r="L4303" s="3"/>
      <c r="BK4303" s="4" t="str">
        <f t="shared" si="65"/>
        <v/>
      </c>
    </row>
    <row r="4304" spans="12:63">
      <c r="L4304" s="3"/>
      <c r="BK4304" s="4" t="str">
        <f t="shared" si="65"/>
        <v/>
      </c>
    </row>
    <row r="4305" spans="12:63">
      <c r="L4305" s="3"/>
      <c r="BK4305" s="4" t="str">
        <f t="shared" si="65"/>
        <v/>
      </c>
    </row>
    <row r="4306" spans="12:63">
      <c r="L4306" s="3"/>
      <c r="BK4306" s="4" t="str">
        <f t="shared" si="65"/>
        <v/>
      </c>
    </row>
    <row r="4307" spans="12:63">
      <c r="L4307" s="3"/>
      <c r="BK4307" s="4" t="str">
        <f t="shared" si="65"/>
        <v/>
      </c>
    </row>
    <row r="4308" spans="12:63">
      <c r="L4308" s="3"/>
      <c r="BK4308" s="4" t="str">
        <f t="shared" si="65"/>
        <v/>
      </c>
    </row>
    <row r="4309" spans="12:63">
      <c r="L4309" s="3"/>
      <c r="BK4309" s="4" t="str">
        <f t="shared" si="65"/>
        <v/>
      </c>
    </row>
    <row r="4310" spans="12:63">
      <c r="L4310" s="3"/>
      <c r="BK4310" s="4" t="str">
        <f t="shared" si="65"/>
        <v/>
      </c>
    </row>
    <row r="4311" spans="12:63">
      <c r="L4311" s="3"/>
      <c r="BK4311" s="4" t="str">
        <f t="shared" si="65"/>
        <v/>
      </c>
    </row>
    <row r="4312" spans="12:63">
      <c r="L4312" s="3"/>
      <c r="BK4312" s="4" t="str">
        <f t="shared" si="65"/>
        <v/>
      </c>
    </row>
    <row r="4313" spans="12:63">
      <c r="L4313" s="3"/>
      <c r="BK4313" s="4" t="str">
        <f t="shared" si="65"/>
        <v/>
      </c>
    </row>
    <row r="4314" spans="12:63">
      <c r="L4314" s="3"/>
      <c r="BK4314" s="4" t="str">
        <f t="shared" si="65"/>
        <v/>
      </c>
    </row>
    <row r="4315" spans="12:63">
      <c r="L4315" s="3"/>
      <c r="BK4315" s="4" t="str">
        <f t="shared" si="65"/>
        <v/>
      </c>
    </row>
    <row r="4316" spans="12:63">
      <c r="L4316" s="3"/>
      <c r="BK4316" s="4" t="str">
        <f t="shared" si="65"/>
        <v/>
      </c>
    </row>
    <row r="4317" spans="12:63">
      <c r="L4317" s="3"/>
      <c r="BK4317" s="4" t="str">
        <f t="shared" si="65"/>
        <v/>
      </c>
    </row>
    <row r="4318" spans="12:63">
      <c r="L4318" s="3"/>
      <c r="BK4318" s="4" t="str">
        <f t="shared" si="65"/>
        <v/>
      </c>
    </row>
    <row r="4319" spans="12:63">
      <c r="L4319" s="3"/>
      <c r="BK4319" s="4" t="str">
        <f t="shared" si="65"/>
        <v/>
      </c>
    </row>
    <row r="4320" spans="12:63">
      <c r="L4320" s="3"/>
      <c r="BK4320" s="4" t="str">
        <f t="shared" ref="BK4320:BK4383" si="66">CONCATENATE(A4320,B4320)</f>
        <v/>
      </c>
    </row>
    <row r="4321" spans="12:63">
      <c r="L4321" s="3"/>
      <c r="BK4321" s="4" t="str">
        <f t="shared" si="66"/>
        <v/>
      </c>
    </row>
    <row r="4322" spans="12:63">
      <c r="L4322" s="3"/>
      <c r="BK4322" s="4" t="str">
        <f t="shared" si="66"/>
        <v/>
      </c>
    </row>
    <row r="4323" spans="12:63">
      <c r="L4323" s="3"/>
      <c r="BK4323" s="4" t="str">
        <f t="shared" si="66"/>
        <v/>
      </c>
    </row>
    <row r="4324" spans="12:63">
      <c r="L4324" s="3"/>
      <c r="BK4324" s="4" t="str">
        <f t="shared" si="66"/>
        <v/>
      </c>
    </row>
    <row r="4325" spans="12:63">
      <c r="L4325" s="3"/>
      <c r="BK4325" s="4" t="str">
        <f t="shared" si="66"/>
        <v/>
      </c>
    </row>
    <row r="4326" spans="12:63">
      <c r="L4326" s="3"/>
      <c r="BK4326" s="4" t="str">
        <f t="shared" si="66"/>
        <v/>
      </c>
    </row>
    <row r="4327" spans="12:63">
      <c r="L4327" s="3"/>
      <c r="BK4327" s="4" t="str">
        <f t="shared" si="66"/>
        <v/>
      </c>
    </row>
    <row r="4328" spans="12:63">
      <c r="L4328" s="3"/>
      <c r="BK4328" s="4" t="str">
        <f t="shared" si="66"/>
        <v/>
      </c>
    </row>
    <row r="4329" spans="12:63">
      <c r="L4329" s="3"/>
      <c r="BK4329" s="4" t="str">
        <f t="shared" si="66"/>
        <v/>
      </c>
    </row>
    <row r="4330" spans="12:63">
      <c r="L4330" s="3"/>
      <c r="BK4330" s="4" t="str">
        <f t="shared" si="66"/>
        <v/>
      </c>
    </row>
    <row r="4331" spans="12:63">
      <c r="L4331" s="3"/>
      <c r="BK4331" s="4" t="str">
        <f t="shared" si="66"/>
        <v/>
      </c>
    </row>
    <row r="4332" spans="12:63">
      <c r="L4332" s="3"/>
      <c r="BK4332" s="4" t="str">
        <f t="shared" si="66"/>
        <v/>
      </c>
    </row>
    <row r="4333" spans="12:63">
      <c r="L4333" s="3"/>
      <c r="BK4333" s="4" t="str">
        <f t="shared" si="66"/>
        <v/>
      </c>
    </row>
    <row r="4334" spans="12:63">
      <c r="L4334" s="3"/>
      <c r="BK4334" s="4" t="str">
        <f t="shared" si="66"/>
        <v/>
      </c>
    </row>
    <row r="4335" spans="12:63">
      <c r="L4335" s="3"/>
      <c r="BK4335" s="4" t="str">
        <f t="shared" si="66"/>
        <v/>
      </c>
    </row>
    <row r="4336" spans="12:63">
      <c r="L4336" s="3"/>
      <c r="BK4336" s="4" t="str">
        <f t="shared" si="66"/>
        <v/>
      </c>
    </row>
    <row r="4337" spans="12:63">
      <c r="L4337" s="3"/>
      <c r="BK4337" s="4" t="str">
        <f t="shared" si="66"/>
        <v/>
      </c>
    </row>
    <row r="4338" spans="12:63">
      <c r="L4338" s="3"/>
      <c r="BK4338" s="4" t="str">
        <f t="shared" si="66"/>
        <v/>
      </c>
    </row>
    <row r="4339" spans="12:63">
      <c r="L4339" s="3"/>
      <c r="BK4339" s="4" t="str">
        <f t="shared" si="66"/>
        <v/>
      </c>
    </row>
    <row r="4340" spans="12:63">
      <c r="L4340" s="3"/>
      <c r="BK4340" s="4" t="str">
        <f t="shared" si="66"/>
        <v/>
      </c>
    </row>
    <row r="4341" spans="12:63">
      <c r="L4341" s="3"/>
      <c r="BK4341" s="4" t="str">
        <f t="shared" si="66"/>
        <v/>
      </c>
    </row>
    <row r="4342" spans="12:63">
      <c r="L4342" s="3"/>
      <c r="BK4342" s="4" t="str">
        <f t="shared" si="66"/>
        <v/>
      </c>
    </row>
    <row r="4343" spans="12:63">
      <c r="L4343" s="3"/>
      <c r="BK4343" s="4" t="str">
        <f t="shared" si="66"/>
        <v/>
      </c>
    </row>
    <row r="4344" spans="12:63">
      <c r="L4344" s="3"/>
      <c r="BK4344" s="4" t="str">
        <f t="shared" si="66"/>
        <v/>
      </c>
    </row>
    <row r="4345" spans="12:63">
      <c r="L4345" s="3"/>
      <c r="BK4345" s="4" t="str">
        <f t="shared" si="66"/>
        <v/>
      </c>
    </row>
    <row r="4346" spans="12:63">
      <c r="L4346" s="3"/>
      <c r="BK4346" s="4" t="str">
        <f t="shared" si="66"/>
        <v/>
      </c>
    </row>
    <row r="4347" spans="12:63">
      <c r="L4347" s="3"/>
      <c r="BK4347" s="4" t="str">
        <f t="shared" si="66"/>
        <v/>
      </c>
    </row>
    <row r="4348" spans="12:63">
      <c r="L4348" s="3"/>
      <c r="BK4348" s="4" t="str">
        <f t="shared" si="66"/>
        <v/>
      </c>
    </row>
    <row r="4349" spans="12:63">
      <c r="L4349" s="3"/>
      <c r="BK4349" s="4" t="str">
        <f t="shared" si="66"/>
        <v/>
      </c>
    </row>
    <row r="4350" spans="12:63">
      <c r="L4350" s="3"/>
      <c r="BK4350" s="4" t="str">
        <f t="shared" si="66"/>
        <v/>
      </c>
    </row>
    <row r="4351" spans="12:63">
      <c r="L4351" s="3"/>
      <c r="BK4351" s="4" t="str">
        <f t="shared" si="66"/>
        <v/>
      </c>
    </row>
    <row r="4352" spans="12:63">
      <c r="L4352" s="3"/>
      <c r="BK4352" s="4" t="str">
        <f t="shared" si="66"/>
        <v/>
      </c>
    </row>
    <row r="4353" spans="12:63">
      <c r="L4353" s="3"/>
      <c r="BK4353" s="4" t="str">
        <f t="shared" si="66"/>
        <v/>
      </c>
    </row>
    <row r="4354" spans="12:63">
      <c r="L4354" s="3"/>
      <c r="BK4354" s="4" t="str">
        <f t="shared" si="66"/>
        <v/>
      </c>
    </row>
    <row r="4355" spans="12:63">
      <c r="L4355" s="3"/>
      <c r="BK4355" s="4" t="str">
        <f t="shared" si="66"/>
        <v/>
      </c>
    </row>
    <row r="4356" spans="12:63">
      <c r="L4356" s="3"/>
      <c r="BK4356" s="4" t="str">
        <f t="shared" si="66"/>
        <v/>
      </c>
    </row>
    <row r="4357" spans="12:63">
      <c r="L4357" s="3"/>
      <c r="BK4357" s="4" t="str">
        <f t="shared" si="66"/>
        <v/>
      </c>
    </row>
    <row r="4358" spans="12:63">
      <c r="L4358" s="3"/>
      <c r="BK4358" s="4" t="str">
        <f t="shared" si="66"/>
        <v/>
      </c>
    </row>
    <row r="4359" spans="12:63">
      <c r="L4359" s="3"/>
      <c r="BK4359" s="4" t="str">
        <f t="shared" si="66"/>
        <v/>
      </c>
    </row>
    <row r="4360" spans="12:63">
      <c r="L4360" s="3"/>
      <c r="BK4360" s="4" t="str">
        <f t="shared" si="66"/>
        <v/>
      </c>
    </row>
    <row r="4361" spans="12:63">
      <c r="L4361" s="3"/>
      <c r="BK4361" s="4" t="str">
        <f t="shared" si="66"/>
        <v/>
      </c>
    </row>
    <row r="4362" spans="12:63">
      <c r="L4362" s="3"/>
      <c r="BK4362" s="4" t="str">
        <f t="shared" si="66"/>
        <v/>
      </c>
    </row>
    <row r="4363" spans="12:63">
      <c r="L4363" s="3"/>
      <c r="BK4363" s="4" t="str">
        <f t="shared" si="66"/>
        <v/>
      </c>
    </row>
    <row r="4364" spans="12:63">
      <c r="L4364" s="3"/>
      <c r="BK4364" s="4" t="str">
        <f t="shared" si="66"/>
        <v/>
      </c>
    </row>
    <row r="4365" spans="12:63">
      <c r="L4365" s="3"/>
      <c r="BK4365" s="4" t="str">
        <f t="shared" si="66"/>
        <v/>
      </c>
    </row>
    <row r="4366" spans="12:63">
      <c r="L4366" s="3"/>
      <c r="BK4366" s="4" t="str">
        <f t="shared" si="66"/>
        <v/>
      </c>
    </row>
    <row r="4367" spans="12:63">
      <c r="L4367" s="3"/>
      <c r="BK4367" s="4" t="str">
        <f t="shared" si="66"/>
        <v/>
      </c>
    </row>
    <row r="4368" spans="12:63">
      <c r="L4368" s="3"/>
      <c r="BK4368" s="4" t="str">
        <f t="shared" si="66"/>
        <v/>
      </c>
    </row>
    <row r="4369" spans="12:63">
      <c r="L4369" s="3"/>
      <c r="BK4369" s="4" t="str">
        <f t="shared" si="66"/>
        <v/>
      </c>
    </row>
    <row r="4370" spans="12:63">
      <c r="L4370" s="3"/>
      <c r="BK4370" s="4" t="str">
        <f t="shared" si="66"/>
        <v/>
      </c>
    </row>
    <row r="4371" spans="12:63">
      <c r="L4371" s="3"/>
      <c r="BK4371" s="4" t="str">
        <f t="shared" si="66"/>
        <v/>
      </c>
    </row>
    <row r="4372" spans="12:63">
      <c r="L4372" s="3"/>
      <c r="BK4372" s="4" t="str">
        <f t="shared" si="66"/>
        <v/>
      </c>
    </row>
    <row r="4373" spans="12:63">
      <c r="L4373" s="3"/>
      <c r="BK4373" s="4" t="str">
        <f t="shared" si="66"/>
        <v/>
      </c>
    </row>
    <row r="4374" spans="12:63">
      <c r="L4374" s="3"/>
      <c r="BK4374" s="4" t="str">
        <f t="shared" si="66"/>
        <v/>
      </c>
    </row>
    <row r="4375" spans="12:63">
      <c r="L4375" s="3"/>
      <c r="BK4375" s="4" t="str">
        <f t="shared" si="66"/>
        <v/>
      </c>
    </row>
    <row r="4376" spans="12:63">
      <c r="L4376" s="3"/>
      <c r="BK4376" s="4" t="str">
        <f t="shared" si="66"/>
        <v/>
      </c>
    </row>
    <row r="4377" spans="12:63">
      <c r="L4377" s="3"/>
      <c r="BK4377" s="4" t="str">
        <f t="shared" si="66"/>
        <v/>
      </c>
    </row>
    <row r="4378" spans="12:63">
      <c r="L4378" s="3"/>
      <c r="BK4378" s="4" t="str">
        <f t="shared" si="66"/>
        <v/>
      </c>
    </row>
    <row r="4379" spans="12:63">
      <c r="L4379" s="3"/>
      <c r="BK4379" s="4" t="str">
        <f t="shared" si="66"/>
        <v/>
      </c>
    </row>
    <row r="4380" spans="12:63">
      <c r="L4380" s="3"/>
      <c r="BK4380" s="4" t="str">
        <f t="shared" si="66"/>
        <v/>
      </c>
    </row>
    <row r="4381" spans="12:63">
      <c r="L4381" s="3"/>
      <c r="BK4381" s="4" t="str">
        <f t="shared" si="66"/>
        <v/>
      </c>
    </row>
    <row r="4382" spans="12:63">
      <c r="L4382" s="3"/>
      <c r="BK4382" s="4" t="str">
        <f t="shared" si="66"/>
        <v/>
      </c>
    </row>
    <row r="4383" spans="12:63">
      <c r="L4383" s="3"/>
      <c r="BK4383" s="4" t="str">
        <f t="shared" si="66"/>
        <v/>
      </c>
    </row>
    <row r="4384" spans="12:63">
      <c r="L4384" s="3"/>
      <c r="BK4384" s="4" t="str">
        <f t="shared" ref="BK4384:BK4447" si="67">CONCATENATE(A4384,B4384)</f>
        <v/>
      </c>
    </row>
    <row r="4385" spans="12:63">
      <c r="L4385" s="3"/>
      <c r="BK4385" s="4" t="str">
        <f t="shared" si="67"/>
        <v/>
      </c>
    </row>
    <row r="4386" spans="12:63">
      <c r="L4386" s="3"/>
      <c r="BK4386" s="4" t="str">
        <f t="shared" si="67"/>
        <v/>
      </c>
    </row>
    <row r="4387" spans="12:63">
      <c r="L4387" s="3"/>
      <c r="BK4387" s="4" t="str">
        <f t="shared" si="67"/>
        <v/>
      </c>
    </row>
    <row r="4388" spans="12:63">
      <c r="L4388" s="3"/>
      <c r="BK4388" s="4" t="str">
        <f t="shared" si="67"/>
        <v/>
      </c>
    </row>
    <row r="4389" spans="12:63">
      <c r="L4389" s="3"/>
      <c r="BK4389" s="4" t="str">
        <f t="shared" si="67"/>
        <v/>
      </c>
    </row>
    <row r="4390" spans="12:63">
      <c r="L4390" s="3"/>
      <c r="BK4390" s="4" t="str">
        <f t="shared" si="67"/>
        <v/>
      </c>
    </row>
    <row r="4391" spans="12:63">
      <c r="L4391" s="3"/>
      <c r="BK4391" s="4" t="str">
        <f t="shared" si="67"/>
        <v/>
      </c>
    </row>
    <row r="4392" spans="12:63">
      <c r="L4392" s="3"/>
      <c r="BK4392" s="4" t="str">
        <f t="shared" si="67"/>
        <v/>
      </c>
    </row>
    <row r="4393" spans="12:63">
      <c r="L4393" s="3"/>
      <c r="BK4393" s="4" t="str">
        <f t="shared" si="67"/>
        <v/>
      </c>
    </row>
    <row r="4394" spans="12:63">
      <c r="L4394" s="3"/>
      <c r="BK4394" s="4" t="str">
        <f t="shared" si="67"/>
        <v/>
      </c>
    </row>
    <row r="4395" spans="12:63">
      <c r="L4395" s="3"/>
      <c r="BK4395" s="4" t="str">
        <f t="shared" si="67"/>
        <v/>
      </c>
    </row>
    <row r="4396" spans="12:63">
      <c r="L4396" s="3"/>
      <c r="BK4396" s="4" t="str">
        <f t="shared" si="67"/>
        <v/>
      </c>
    </row>
    <row r="4397" spans="12:63">
      <c r="L4397" s="3"/>
      <c r="BK4397" s="4" t="str">
        <f t="shared" si="67"/>
        <v/>
      </c>
    </row>
    <row r="4398" spans="12:63">
      <c r="L4398" s="3"/>
      <c r="BK4398" s="4" t="str">
        <f t="shared" si="67"/>
        <v/>
      </c>
    </row>
    <row r="4399" spans="12:63">
      <c r="L4399" s="3"/>
      <c r="BK4399" s="4" t="str">
        <f t="shared" si="67"/>
        <v/>
      </c>
    </row>
    <row r="4400" spans="12:63">
      <c r="L4400" s="3"/>
      <c r="BK4400" s="4" t="str">
        <f t="shared" si="67"/>
        <v/>
      </c>
    </row>
    <row r="4401" spans="12:63">
      <c r="L4401" s="3"/>
      <c r="BK4401" s="4" t="str">
        <f t="shared" si="67"/>
        <v/>
      </c>
    </row>
    <row r="4402" spans="12:63">
      <c r="L4402" s="3"/>
      <c r="BK4402" s="4" t="str">
        <f t="shared" si="67"/>
        <v/>
      </c>
    </row>
    <row r="4403" spans="12:63">
      <c r="L4403" s="3"/>
      <c r="BK4403" s="4" t="str">
        <f t="shared" si="67"/>
        <v/>
      </c>
    </row>
    <row r="4404" spans="12:63">
      <c r="L4404" s="3"/>
      <c r="BK4404" s="4" t="str">
        <f t="shared" si="67"/>
        <v/>
      </c>
    </row>
    <row r="4405" spans="12:63">
      <c r="L4405" s="3"/>
      <c r="BK4405" s="4" t="str">
        <f t="shared" si="67"/>
        <v/>
      </c>
    </row>
    <row r="4406" spans="12:63">
      <c r="L4406" s="3"/>
      <c r="BK4406" s="4" t="str">
        <f t="shared" si="67"/>
        <v/>
      </c>
    </row>
    <row r="4407" spans="12:63">
      <c r="L4407" s="3"/>
      <c r="BK4407" s="4" t="str">
        <f t="shared" si="67"/>
        <v/>
      </c>
    </row>
    <row r="4408" spans="12:63">
      <c r="L4408" s="3"/>
      <c r="BK4408" s="4" t="str">
        <f t="shared" si="67"/>
        <v/>
      </c>
    </row>
    <row r="4409" spans="12:63">
      <c r="L4409" s="3"/>
      <c r="BK4409" s="4" t="str">
        <f t="shared" si="67"/>
        <v/>
      </c>
    </row>
    <row r="4410" spans="12:63">
      <c r="L4410" s="3"/>
      <c r="BK4410" s="4" t="str">
        <f t="shared" si="67"/>
        <v/>
      </c>
    </row>
    <row r="4411" spans="12:63">
      <c r="L4411" s="3"/>
      <c r="BK4411" s="4" t="str">
        <f t="shared" si="67"/>
        <v/>
      </c>
    </row>
    <row r="4412" spans="12:63">
      <c r="L4412" s="3"/>
      <c r="BK4412" s="4" t="str">
        <f t="shared" si="67"/>
        <v/>
      </c>
    </row>
    <row r="4413" spans="12:63">
      <c r="L4413" s="3"/>
      <c r="BK4413" s="4" t="str">
        <f t="shared" si="67"/>
        <v/>
      </c>
    </row>
    <row r="4414" spans="12:63">
      <c r="L4414" s="3"/>
      <c r="BK4414" s="4" t="str">
        <f t="shared" si="67"/>
        <v/>
      </c>
    </row>
    <row r="4415" spans="12:63">
      <c r="L4415" s="3"/>
      <c r="BK4415" s="4" t="str">
        <f t="shared" si="67"/>
        <v/>
      </c>
    </row>
    <row r="4416" spans="12:63">
      <c r="L4416" s="3"/>
      <c r="BK4416" s="4" t="str">
        <f t="shared" si="67"/>
        <v/>
      </c>
    </row>
    <row r="4417" spans="12:63">
      <c r="L4417" s="3"/>
      <c r="BK4417" s="4" t="str">
        <f t="shared" si="67"/>
        <v/>
      </c>
    </row>
    <row r="4418" spans="12:63">
      <c r="L4418" s="3"/>
      <c r="BK4418" s="4" t="str">
        <f t="shared" si="67"/>
        <v/>
      </c>
    </row>
    <row r="4419" spans="12:63">
      <c r="L4419" s="3"/>
      <c r="BK4419" s="4" t="str">
        <f t="shared" si="67"/>
        <v/>
      </c>
    </row>
    <row r="4420" spans="12:63">
      <c r="L4420" s="3"/>
      <c r="BK4420" s="4" t="str">
        <f t="shared" si="67"/>
        <v/>
      </c>
    </row>
    <row r="4421" spans="12:63">
      <c r="L4421" s="3"/>
      <c r="BK4421" s="4" t="str">
        <f t="shared" si="67"/>
        <v/>
      </c>
    </row>
    <row r="4422" spans="12:63">
      <c r="L4422" s="3"/>
      <c r="BK4422" s="4" t="str">
        <f t="shared" si="67"/>
        <v/>
      </c>
    </row>
    <row r="4423" spans="12:63">
      <c r="L4423" s="3"/>
      <c r="BK4423" s="4" t="str">
        <f t="shared" si="67"/>
        <v/>
      </c>
    </row>
    <row r="4424" spans="12:63">
      <c r="L4424" s="3"/>
      <c r="BK4424" s="4" t="str">
        <f t="shared" si="67"/>
        <v/>
      </c>
    </row>
    <row r="4425" spans="12:63">
      <c r="L4425" s="3"/>
      <c r="BK4425" s="4" t="str">
        <f t="shared" si="67"/>
        <v/>
      </c>
    </row>
    <row r="4426" spans="12:63">
      <c r="L4426" s="3"/>
      <c r="BK4426" s="4" t="str">
        <f t="shared" si="67"/>
        <v/>
      </c>
    </row>
    <row r="4427" spans="12:63">
      <c r="L4427" s="3"/>
      <c r="BK4427" s="4" t="str">
        <f t="shared" si="67"/>
        <v/>
      </c>
    </row>
    <row r="4428" spans="12:63">
      <c r="L4428" s="3"/>
      <c r="BK4428" s="4" t="str">
        <f t="shared" si="67"/>
        <v/>
      </c>
    </row>
    <row r="4429" spans="12:63">
      <c r="L4429" s="3"/>
      <c r="BK4429" s="4" t="str">
        <f t="shared" si="67"/>
        <v/>
      </c>
    </row>
    <row r="4430" spans="12:63">
      <c r="L4430" s="3"/>
      <c r="BK4430" s="4" t="str">
        <f t="shared" si="67"/>
        <v/>
      </c>
    </row>
    <row r="4431" spans="12:63">
      <c r="L4431" s="3"/>
      <c r="BK4431" s="4" t="str">
        <f t="shared" si="67"/>
        <v/>
      </c>
    </row>
    <row r="4432" spans="12:63">
      <c r="L4432" s="3"/>
      <c r="BK4432" s="4" t="str">
        <f t="shared" si="67"/>
        <v/>
      </c>
    </row>
    <row r="4433" spans="12:63">
      <c r="L4433" s="3"/>
      <c r="BK4433" s="4" t="str">
        <f t="shared" si="67"/>
        <v/>
      </c>
    </row>
    <row r="4434" spans="12:63">
      <c r="L4434" s="3"/>
      <c r="BK4434" s="4" t="str">
        <f t="shared" si="67"/>
        <v/>
      </c>
    </row>
    <row r="4435" spans="12:63">
      <c r="L4435" s="3"/>
      <c r="BK4435" s="4" t="str">
        <f t="shared" si="67"/>
        <v/>
      </c>
    </row>
    <row r="4436" spans="12:63">
      <c r="L4436" s="3"/>
      <c r="BK4436" s="4" t="str">
        <f t="shared" si="67"/>
        <v/>
      </c>
    </row>
    <row r="4437" spans="12:63">
      <c r="L4437" s="3"/>
      <c r="BK4437" s="4" t="str">
        <f t="shared" si="67"/>
        <v/>
      </c>
    </row>
    <row r="4438" spans="12:63">
      <c r="L4438" s="3"/>
      <c r="BK4438" s="4" t="str">
        <f t="shared" si="67"/>
        <v/>
      </c>
    </row>
    <row r="4439" spans="12:63">
      <c r="L4439" s="3"/>
      <c r="BK4439" s="4" t="str">
        <f t="shared" si="67"/>
        <v/>
      </c>
    </row>
    <row r="4440" spans="12:63">
      <c r="L4440" s="3"/>
      <c r="BK4440" s="4" t="str">
        <f t="shared" si="67"/>
        <v/>
      </c>
    </row>
    <row r="4441" spans="12:63">
      <c r="L4441" s="3"/>
      <c r="BK4441" s="4" t="str">
        <f t="shared" si="67"/>
        <v/>
      </c>
    </row>
    <row r="4442" spans="12:63">
      <c r="L4442" s="3"/>
      <c r="BK4442" s="4" t="str">
        <f t="shared" si="67"/>
        <v/>
      </c>
    </row>
    <row r="4443" spans="12:63">
      <c r="L4443" s="3"/>
      <c r="BK4443" s="4" t="str">
        <f t="shared" si="67"/>
        <v/>
      </c>
    </row>
    <row r="4444" spans="12:63">
      <c r="L4444" s="3"/>
      <c r="BK4444" s="4" t="str">
        <f t="shared" si="67"/>
        <v/>
      </c>
    </row>
    <row r="4445" spans="12:63">
      <c r="L4445" s="3"/>
      <c r="BK4445" s="4" t="str">
        <f t="shared" si="67"/>
        <v/>
      </c>
    </row>
    <row r="4446" spans="12:63">
      <c r="L4446" s="3"/>
      <c r="BK4446" s="4" t="str">
        <f t="shared" si="67"/>
        <v/>
      </c>
    </row>
    <row r="4447" spans="12:63">
      <c r="L4447" s="3"/>
      <c r="BK4447" s="4" t="str">
        <f t="shared" si="67"/>
        <v/>
      </c>
    </row>
    <row r="4448" spans="12:63">
      <c r="L4448" s="3"/>
      <c r="BK4448" s="4" t="str">
        <f t="shared" ref="BK4448:BK4511" si="68">CONCATENATE(A4448,B4448)</f>
        <v/>
      </c>
    </row>
    <row r="4449" spans="12:63">
      <c r="L4449" s="3"/>
      <c r="BK4449" s="4" t="str">
        <f t="shared" si="68"/>
        <v/>
      </c>
    </row>
    <row r="4450" spans="12:63">
      <c r="L4450" s="3"/>
      <c r="BK4450" s="4" t="str">
        <f t="shared" si="68"/>
        <v/>
      </c>
    </row>
    <row r="4451" spans="12:63">
      <c r="L4451" s="3"/>
      <c r="BK4451" s="4" t="str">
        <f t="shared" si="68"/>
        <v/>
      </c>
    </row>
    <row r="4452" spans="12:63">
      <c r="L4452" s="3"/>
      <c r="BK4452" s="4" t="str">
        <f t="shared" si="68"/>
        <v/>
      </c>
    </row>
    <row r="4453" spans="12:63">
      <c r="L4453" s="3"/>
      <c r="BK4453" s="4" t="str">
        <f t="shared" si="68"/>
        <v/>
      </c>
    </row>
    <row r="4454" spans="12:63">
      <c r="L4454" s="3"/>
      <c r="BK4454" s="4" t="str">
        <f t="shared" si="68"/>
        <v/>
      </c>
    </row>
    <row r="4455" spans="12:63">
      <c r="L4455" s="3"/>
      <c r="BK4455" s="4" t="str">
        <f t="shared" si="68"/>
        <v/>
      </c>
    </row>
    <row r="4456" spans="12:63">
      <c r="L4456" s="3"/>
      <c r="BK4456" s="4" t="str">
        <f t="shared" si="68"/>
        <v/>
      </c>
    </row>
    <row r="4457" spans="12:63">
      <c r="L4457" s="3"/>
      <c r="BK4457" s="4" t="str">
        <f t="shared" si="68"/>
        <v/>
      </c>
    </row>
    <row r="4458" spans="12:63">
      <c r="L4458" s="3"/>
      <c r="BK4458" s="4" t="str">
        <f t="shared" si="68"/>
        <v/>
      </c>
    </row>
    <row r="4459" spans="12:63">
      <c r="L4459" s="3"/>
      <c r="BK4459" s="4" t="str">
        <f t="shared" si="68"/>
        <v/>
      </c>
    </row>
    <row r="4460" spans="12:63">
      <c r="L4460" s="3"/>
      <c r="BK4460" s="4" t="str">
        <f t="shared" si="68"/>
        <v/>
      </c>
    </row>
    <row r="4461" spans="12:63">
      <c r="L4461" s="3"/>
      <c r="BK4461" s="4" t="str">
        <f t="shared" si="68"/>
        <v/>
      </c>
    </row>
    <row r="4462" spans="12:63">
      <c r="L4462" s="3"/>
      <c r="BK4462" s="4" t="str">
        <f t="shared" si="68"/>
        <v/>
      </c>
    </row>
    <row r="4463" spans="12:63">
      <c r="L4463" s="3"/>
      <c r="BK4463" s="4" t="str">
        <f t="shared" si="68"/>
        <v/>
      </c>
    </row>
    <row r="4464" spans="12:63">
      <c r="L4464" s="3"/>
      <c r="BK4464" s="4" t="str">
        <f t="shared" si="68"/>
        <v/>
      </c>
    </row>
    <row r="4465" spans="12:63">
      <c r="L4465" s="3"/>
      <c r="BK4465" s="4" t="str">
        <f t="shared" si="68"/>
        <v/>
      </c>
    </row>
    <row r="4466" spans="12:63">
      <c r="L4466" s="3"/>
      <c r="BK4466" s="4" t="str">
        <f t="shared" si="68"/>
        <v/>
      </c>
    </row>
    <row r="4467" spans="12:63">
      <c r="L4467" s="3"/>
      <c r="BK4467" s="4" t="str">
        <f t="shared" si="68"/>
        <v/>
      </c>
    </row>
    <row r="4468" spans="12:63">
      <c r="L4468" s="3"/>
      <c r="BK4468" s="4" t="str">
        <f t="shared" si="68"/>
        <v/>
      </c>
    </row>
    <row r="4469" spans="12:63">
      <c r="L4469" s="3"/>
      <c r="BK4469" s="4" t="str">
        <f t="shared" si="68"/>
        <v/>
      </c>
    </row>
    <row r="4470" spans="12:63">
      <c r="L4470" s="3"/>
      <c r="BK4470" s="4" t="str">
        <f t="shared" si="68"/>
        <v/>
      </c>
    </row>
    <row r="4471" spans="12:63">
      <c r="L4471" s="3"/>
      <c r="BK4471" s="4" t="str">
        <f t="shared" si="68"/>
        <v/>
      </c>
    </row>
    <row r="4472" spans="12:63">
      <c r="L4472" s="3"/>
      <c r="BK4472" s="4" t="str">
        <f t="shared" si="68"/>
        <v/>
      </c>
    </row>
    <row r="4473" spans="12:63">
      <c r="L4473" s="3"/>
      <c r="BK4473" s="4" t="str">
        <f t="shared" si="68"/>
        <v/>
      </c>
    </row>
    <row r="4474" spans="12:63">
      <c r="L4474" s="3"/>
      <c r="BK4474" s="4" t="str">
        <f t="shared" si="68"/>
        <v/>
      </c>
    </row>
    <row r="4475" spans="12:63">
      <c r="L4475" s="3"/>
      <c r="BK4475" s="4" t="str">
        <f t="shared" si="68"/>
        <v/>
      </c>
    </row>
    <row r="4476" spans="12:63">
      <c r="L4476" s="3"/>
      <c r="BK4476" s="4" t="str">
        <f t="shared" si="68"/>
        <v/>
      </c>
    </row>
    <row r="4477" spans="12:63">
      <c r="L4477" s="3"/>
      <c r="BK4477" s="4" t="str">
        <f t="shared" si="68"/>
        <v/>
      </c>
    </row>
    <row r="4478" spans="12:63">
      <c r="L4478" s="3"/>
      <c r="BK4478" s="4" t="str">
        <f t="shared" si="68"/>
        <v/>
      </c>
    </row>
    <row r="4479" spans="12:63">
      <c r="L4479" s="3"/>
      <c r="BK4479" s="4" t="str">
        <f t="shared" si="68"/>
        <v/>
      </c>
    </row>
    <row r="4480" spans="12:63">
      <c r="L4480" s="3"/>
      <c r="BK4480" s="4" t="str">
        <f t="shared" si="68"/>
        <v/>
      </c>
    </row>
    <row r="4481" spans="12:63">
      <c r="L4481" s="3"/>
      <c r="BK4481" s="4" t="str">
        <f t="shared" si="68"/>
        <v/>
      </c>
    </row>
    <row r="4482" spans="12:63">
      <c r="L4482" s="3"/>
      <c r="BK4482" s="4" t="str">
        <f t="shared" si="68"/>
        <v/>
      </c>
    </row>
    <row r="4483" spans="12:63">
      <c r="L4483" s="3"/>
      <c r="BK4483" s="4" t="str">
        <f t="shared" si="68"/>
        <v/>
      </c>
    </row>
    <row r="4484" spans="12:63">
      <c r="L4484" s="3"/>
      <c r="BK4484" s="4" t="str">
        <f t="shared" si="68"/>
        <v/>
      </c>
    </row>
    <row r="4485" spans="12:63">
      <c r="L4485" s="3"/>
      <c r="BK4485" s="4" t="str">
        <f t="shared" si="68"/>
        <v/>
      </c>
    </row>
    <row r="4486" spans="12:63">
      <c r="L4486" s="3"/>
      <c r="BK4486" s="4" t="str">
        <f t="shared" si="68"/>
        <v/>
      </c>
    </row>
    <row r="4487" spans="12:63">
      <c r="L4487" s="3"/>
      <c r="BK4487" s="4" t="str">
        <f t="shared" si="68"/>
        <v/>
      </c>
    </row>
    <row r="4488" spans="12:63">
      <c r="L4488" s="3"/>
      <c r="BK4488" s="4" t="str">
        <f t="shared" si="68"/>
        <v/>
      </c>
    </row>
    <row r="4489" spans="12:63">
      <c r="L4489" s="3"/>
      <c r="BK4489" s="4" t="str">
        <f t="shared" si="68"/>
        <v/>
      </c>
    </row>
    <row r="4490" spans="12:63">
      <c r="L4490" s="3"/>
      <c r="BK4490" s="4" t="str">
        <f t="shared" si="68"/>
        <v/>
      </c>
    </row>
    <row r="4491" spans="12:63">
      <c r="L4491" s="3"/>
      <c r="BK4491" s="4" t="str">
        <f t="shared" si="68"/>
        <v/>
      </c>
    </row>
    <row r="4492" spans="12:63">
      <c r="L4492" s="3"/>
      <c r="BK4492" s="4" t="str">
        <f t="shared" si="68"/>
        <v/>
      </c>
    </row>
    <row r="4493" spans="12:63">
      <c r="L4493" s="3"/>
      <c r="BK4493" s="4" t="str">
        <f t="shared" si="68"/>
        <v/>
      </c>
    </row>
    <row r="4494" spans="12:63">
      <c r="L4494" s="3"/>
      <c r="BK4494" s="4" t="str">
        <f t="shared" si="68"/>
        <v/>
      </c>
    </row>
    <row r="4495" spans="12:63">
      <c r="L4495" s="3"/>
      <c r="BK4495" s="4" t="str">
        <f t="shared" si="68"/>
        <v/>
      </c>
    </row>
    <row r="4496" spans="12:63">
      <c r="L4496" s="3"/>
      <c r="BK4496" s="4" t="str">
        <f t="shared" si="68"/>
        <v/>
      </c>
    </row>
    <row r="4497" spans="12:63">
      <c r="L4497" s="3"/>
      <c r="BK4497" s="4" t="str">
        <f t="shared" si="68"/>
        <v/>
      </c>
    </row>
    <row r="4498" spans="12:63">
      <c r="L4498" s="3"/>
      <c r="BK4498" s="4" t="str">
        <f t="shared" si="68"/>
        <v/>
      </c>
    </row>
    <row r="4499" spans="12:63">
      <c r="L4499" s="3"/>
      <c r="BK4499" s="4" t="str">
        <f t="shared" si="68"/>
        <v/>
      </c>
    </row>
    <row r="4500" spans="12:63">
      <c r="L4500" s="3"/>
      <c r="BK4500" s="4" t="str">
        <f t="shared" si="68"/>
        <v/>
      </c>
    </row>
    <row r="4501" spans="12:63">
      <c r="L4501" s="3"/>
      <c r="BK4501" s="4" t="str">
        <f t="shared" si="68"/>
        <v/>
      </c>
    </row>
    <row r="4502" spans="12:63">
      <c r="L4502" s="3"/>
      <c r="BK4502" s="4" t="str">
        <f t="shared" si="68"/>
        <v/>
      </c>
    </row>
    <row r="4503" spans="12:63">
      <c r="L4503" s="3"/>
      <c r="BK4503" s="4" t="str">
        <f t="shared" si="68"/>
        <v/>
      </c>
    </row>
    <row r="4504" spans="12:63">
      <c r="L4504" s="3"/>
      <c r="BK4504" s="4" t="str">
        <f t="shared" si="68"/>
        <v/>
      </c>
    </row>
    <row r="4505" spans="12:63">
      <c r="L4505" s="3"/>
      <c r="BK4505" s="4" t="str">
        <f t="shared" si="68"/>
        <v/>
      </c>
    </row>
    <row r="4506" spans="12:63">
      <c r="L4506" s="3"/>
      <c r="BK4506" s="4" t="str">
        <f t="shared" si="68"/>
        <v/>
      </c>
    </row>
    <row r="4507" spans="12:63">
      <c r="L4507" s="3"/>
      <c r="BK4507" s="4" t="str">
        <f t="shared" si="68"/>
        <v/>
      </c>
    </row>
    <row r="4508" spans="12:63">
      <c r="L4508" s="3"/>
      <c r="BK4508" s="4" t="str">
        <f t="shared" si="68"/>
        <v/>
      </c>
    </row>
    <row r="4509" spans="12:63">
      <c r="L4509" s="3"/>
      <c r="BK4509" s="4" t="str">
        <f t="shared" si="68"/>
        <v/>
      </c>
    </row>
    <row r="4510" spans="12:63">
      <c r="L4510" s="3"/>
      <c r="BK4510" s="4" t="str">
        <f t="shared" si="68"/>
        <v/>
      </c>
    </row>
    <row r="4511" spans="12:63">
      <c r="L4511" s="3"/>
      <c r="BK4511" s="4" t="str">
        <f t="shared" si="68"/>
        <v/>
      </c>
    </row>
    <row r="4512" spans="12:63">
      <c r="L4512" s="3"/>
      <c r="BK4512" s="4" t="str">
        <f t="shared" ref="BK4512:BK4575" si="69">CONCATENATE(A4512,B4512)</f>
        <v/>
      </c>
    </row>
    <row r="4513" spans="12:63">
      <c r="L4513" s="3"/>
      <c r="BK4513" s="4" t="str">
        <f t="shared" si="69"/>
        <v/>
      </c>
    </row>
    <row r="4514" spans="12:63">
      <c r="L4514" s="3"/>
      <c r="BK4514" s="4" t="str">
        <f t="shared" si="69"/>
        <v/>
      </c>
    </row>
    <row r="4515" spans="12:63">
      <c r="L4515" s="3"/>
      <c r="BK4515" s="4" t="str">
        <f t="shared" si="69"/>
        <v/>
      </c>
    </row>
    <row r="4516" spans="12:63">
      <c r="L4516" s="3"/>
      <c r="BK4516" s="4" t="str">
        <f t="shared" si="69"/>
        <v/>
      </c>
    </row>
    <row r="4517" spans="12:63">
      <c r="L4517" s="3"/>
      <c r="BK4517" s="4" t="str">
        <f t="shared" si="69"/>
        <v/>
      </c>
    </row>
    <row r="4518" spans="12:63">
      <c r="L4518" s="3"/>
      <c r="BK4518" s="4" t="str">
        <f t="shared" si="69"/>
        <v/>
      </c>
    </row>
    <row r="4519" spans="12:63">
      <c r="L4519" s="3"/>
      <c r="BK4519" s="4" t="str">
        <f t="shared" si="69"/>
        <v/>
      </c>
    </row>
    <row r="4520" spans="12:63">
      <c r="L4520" s="3"/>
      <c r="BK4520" s="4" t="str">
        <f t="shared" si="69"/>
        <v/>
      </c>
    </row>
    <row r="4521" spans="12:63">
      <c r="L4521" s="3"/>
      <c r="BK4521" s="4" t="str">
        <f t="shared" si="69"/>
        <v/>
      </c>
    </row>
    <row r="4522" spans="12:63">
      <c r="L4522" s="3"/>
      <c r="BK4522" s="4" t="str">
        <f t="shared" si="69"/>
        <v/>
      </c>
    </row>
    <row r="4523" spans="12:63">
      <c r="L4523" s="3"/>
      <c r="BK4523" s="4" t="str">
        <f t="shared" si="69"/>
        <v/>
      </c>
    </row>
    <row r="4524" spans="12:63">
      <c r="L4524" s="3"/>
      <c r="BK4524" s="4" t="str">
        <f t="shared" si="69"/>
        <v/>
      </c>
    </row>
    <row r="4525" spans="12:63">
      <c r="L4525" s="3"/>
      <c r="BK4525" s="4" t="str">
        <f t="shared" si="69"/>
        <v/>
      </c>
    </row>
    <row r="4526" spans="12:63">
      <c r="L4526" s="3"/>
      <c r="BK4526" s="4" t="str">
        <f t="shared" si="69"/>
        <v/>
      </c>
    </row>
    <row r="4527" spans="12:63">
      <c r="L4527" s="3"/>
      <c r="BK4527" s="4" t="str">
        <f t="shared" si="69"/>
        <v/>
      </c>
    </row>
    <row r="4528" spans="12:63">
      <c r="L4528" s="3"/>
      <c r="BK4528" s="4" t="str">
        <f t="shared" si="69"/>
        <v/>
      </c>
    </row>
    <row r="4529" spans="12:63">
      <c r="L4529" s="3"/>
      <c r="BK4529" s="4" t="str">
        <f t="shared" si="69"/>
        <v/>
      </c>
    </row>
    <row r="4530" spans="12:63">
      <c r="L4530" s="3"/>
      <c r="BK4530" s="4" t="str">
        <f t="shared" si="69"/>
        <v/>
      </c>
    </row>
    <row r="4531" spans="12:63">
      <c r="L4531" s="3"/>
      <c r="BK4531" s="4" t="str">
        <f t="shared" si="69"/>
        <v/>
      </c>
    </row>
    <row r="4532" spans="12:63">
      <c r="L4532" s="3"/>
      <c r="BK4532" s="4" t="str">
        <f t="shared" si="69"/>
        <v/>
      </c>
    </row>
    <row r="4533" spans="12:63">
      <c r="L4533" s="3"/>
      <c r="BK4533" s="4" t="str">
        <f t="shared" si="69"/>
        <v/>
      </c>
    </row>
    <row r="4534" spans="12:63">
      <c r="L4534" s="3"/>
      <c r="BK4534" s="4" t="str">
        <f t="shared" si="69"/>
        <v/>
      </c>
    </row>
    <row r="4535" spans="12:63">
      <c r="L4535" s="3"/>
      <c r="BK4535" s="4" t="str">
        <f t="shared" si="69"/>
        <v/>
      </c>
    </row>
    <row r="4536" spans="12:63">
      <c r="L4536" s="3"/>
      <c r="BK4536" s="4" t="str">
        <f t="shared" si="69"/>
        <v/>
      </c>
    </row>
    <row r="4537" spans="12:63">
      <c r="L4537" s="3"/>
      <c r="BK4537" s="4" t="str">
        <f t="shared" si="69"/>
        <v/>
      </c>
    </row>
    <row r="4538" spans="12:63">
      <c r="L4538" s="3"/>
      <c r="BK4538" s="4" t="str">
        <f t="shared" si="69"/>
        <v/>
      </c>
    </row>
    <row r="4539" spans="12:63">
      <c r="L4539" s="3"/>
      <c r="BK4539" s="4" t="str">
        <f t="shared" si="69"/>
        <v/>
      </c>
    </row>
    <row r="4540" spans="12:63">
      <c r="L4540" s="3"/>
      <c r="BK4540" s="4" t="str">
        <f t="shared" si="69"/>
        <v/>
      </c>
    </row>
    <row r="4541" spans="12:63">
      <c r="L4541" s="3"/>
      <c r="BK4541" s="4" t="str">
        <f t="shared" si="69"/>
        <v/>
      </c>
    </row>
    <row r="4542" spans="12:63">
      <c r="L4542" s="3"/>
      <c r="BK4542" s="4" t="str">
        <f t="shared" si="69"/>
        <v/>
      </c>
    </row>
    <row r="4543" spans="12:63">
      <c r="L4543" s="3"/>
      <c r="BK4543" s="4" t="str">
        <f t="shared" si="69"/>
        <v/>
      </c>
    </row>
    <row r="4544" spans="12:63">
      <c r="L4544" s="3"/>
      <c r="BK4544" s="4" t="str">
        <f t="shared" si="69"/>
        <v/>
      </c>
    </row>
    <row r="4545" spans="12:63">
      <c r="L4545" s="3"/>
      <c r="BK4545" s="4" t="str">
        <f t="shared" si="69"/>
        <v/>
      </c>
    </row>
    <row r="4546" spans="12:63">
      <c r="L4546" s="3"/>
      <c r="BK4546" s="4" t="str">
        <f t="shared" si="69"/>
        <v/>
      </c>
    </row>
    <row r="4547" spans="12:63">
      <c r="L4547" s="3"/>
      <c r="BK4547" s="4" t="str">
        <f t="shared" si="69"/>
        <v/>
      </c>
    </row>
    <row r="4548" spans="12:63">
      <c r="L4548" s="3"/>
      <c r="BK4548" s="4" t="str">
        <f t="shared" si="69"/>
        <v/>
      </c>
    </row>
    <row r="4549" spans="12:63">
      <c r="L4549" s="3"/>
      <c r="BK4549" s="4" t="str">
        <f t="shared" si="69"/>
        <v/>
      </c>
    </row>
    <row r="4550" spans="12:63">
      <c r="L4550" s="3"/>
      <c r="BK4550" s="4" t="str">
        <f t="shared" si="69"/>
        <v/>
      </c>
    </row>
    <row r="4551" spans="12:63">
      <c r="L4551" s="3"/>
      <c r="BK4551" s="4" t="str">
        <f t="shared" si="69"/>
        <v/>
      </c>
    </row>
    <row r="4552" spans="12:63">
      <c r="L4552" s="3"/>
      <c r="BK4552" s="4" t="str">
        <f t="shared" si="69"/>
        <v/>
      </c>
    </row>
    <row r="4553" spans="12:63">
      <c r="L4553" s="3"/>
      <c r="BK4553" s="4" t="str">
        <f t="shared" si="69"/>
        <v/>
      </c>
    </row>
    <row r="4554" spans="12:63">
      <c r="L4554" s="3"/>
      <c r="BK4554" s="4" t="str">
        <f t="shared" si="69"/>
        <v/>
      </c>
    </row>
    <row r="4555" spans="12:63">
      <c r="L4555" s="3"/>
      <c r="BK4555" s="4" t="str">
        <f t="shared" si="69"/>
        <v/>
      </c>
    </row>
    <row r="4556" spans="12:63">
      <c r="L4556" s="3"/>
      <c r="BK4556" s="4" t="str">
        <f t="shared" si="69"/>
        <v/>
      </c>
    </row>
    <row r="4557" spans="12:63">
      <c r="L4557" s="3"/>
      <c r="BK4557" s="4" t="str">
        <f t="shared" si="69"/>
        <v/>
      </c>
    </row>
    <row r="4558" spans="12:63">
      <c r="L4558" s="3"/>
      <c r="BK4558" s="4" t="str">
        <f t="shared" si="69"/>
        <v/>
      </c>
    </row>
    <row r="4559" spans="12:63">
      <c r="L4559" s="3"/>
      <c r="BK4559" s="4" t="str">
        <f t="shared" si="69"/>
        <v/>
      </c>
    </row>
    <row r="4560" spans="12:63">
      <c r="L4560" s="3"/>
      <c r="BK4560" s="4" t="str">
        <f t="shared" si="69"/>
        <v/>
      </c>
    </row>
    <row r="4561" spans="12:63">
      <c r="L4561" s="3"/>
      <c r="BK4561" s="4" t="str">
        <f t="shared" si="69"/>
        <v/>
      </c>
    </row>
    <row r="4562" spans="12:63">
      <c r="L4562" s="3"/>
      <c r="BK4562" s="4" t="str">
        <f t="shared" si="69"/>
        <v/>
      </c>
    </row>
    <row r="4563" spans="12:63">
      <c r="L4563" s="3"/>
      <c r="BK4563" s="4" t="str">
        <f t="shared" si="69"/>
        <v/>
      </c>
    </row>
    <row r="4564" spans="12:63">
      <c r="L4564" s="3"/>
      <c r="BK4564" s="4" t="str">
        <f t="shared" si="69"/>
        <v/>
      </c>
    </row>
    <row r="4565" spans="12:63">
      <c r="L4565" s="3"/>
      <c r="BK4565" s="4" t="str">
        <f t="shared" si="69"/>
        <v/>
      </c>
    </row>
    <row r="4566" spans="12:63">
      <c r="L4566" s="3"/>
      <c r="BK4566" s="4" t="str">
        <f t="shared" si="69"/>
        <v/>
      </c>
    </row>
    <row r="4567" spans="12:63">
      <c r="L4567" s="3"/>
      <c r="BK4567" s="4" t="str">
        <f t="shared" si="69"/>
        <v/>
      </c>
    </row>
    <row r="4568" spans="12:63">
      <c r="L4568" s="3"/>
      <c r="BK4568" s="4" t="str">
        <f t="shared" si="69"/>
        <v/>
      </c>
    </row>
    <row r="4569" spans="12:63">
      <c r="L4569" s="3"/>
      <c r="BK4569" s="4" t="str">
        <f t="shared" si="69"/>
        <v/>
      </c>
    </row>
    <row r="4570" spans="12:63">
      <c r="L4570" s="3"/>
      <c r="BK4570" s="4" t="str">
        <f t="shared" si="69"/>
        <v/>
      </c>
    </row>
    <row r="4571" spans="12:63">
      <c r="L4571" s="3"/>
      <c r="BK4571" s="4" t="str">
        <f t="shared" si="69"/>
        <v/>
      </c>
    </row>
    <row r="4572" spans="12:63">
      <c r="L4572" s="3"/>
      <c r="BK4572" s="4" t="str">
        <f t="shared" si="69"/>
        <v/>
      </c>
    </row>
    <row r="4573" spans="12:63">
      <c r="L4573" s="3"/>
      <c r="BK4573" s="4" t="str">
        <f t="shared" si="69"/>
        <v/>
      </c>
    </row>
    <row r="4574" spans="12:63">
      <c r="L4574" s="3"/>
      <c r="BK4574" s="4" t="str">
        <f t="shared" si="69"/>
        <v/>
      </c>
    </row>
    <row r="4575" spans="12:63">
      <c r="L4575" s="3"/>
      <c r="BK4575" s="4" t="str">
        <f t="shared" si="69"/>
        <v/>
      </c>
    </row>
    <row r="4576" spans="12:63">
      <c r="L4576" s="3"/>
      <c r="BK4576" s="4" t="str">
        <f t="shared" ref="BK4576:BK4639" si="70">CONCATENATE(A4576,B4576)</f>
        <v/>
      </c>
    </row>
    <row r="4577" spans="12:63">
      <c r="L4577" s="3"/>
      <c r="BK4577" s="4" t="str">
        <f t="shared" si="70"/>
        <v/>
      </c>
    </row>
    <row r="4578" spans="12:63">
      <c r="L4578" s="3"/>
      <c r="BK4578" s="4" t="str">
        <f t="shared" si="70"/>
        <v/>
      </c>
    </row>
    <row r="4579" spans="12:63">
      <c r="L4579" s="3"/>
      <c r="BK4579" s="4" t="str">
        <f t="shared" si="70"/>
        <v/>
      </c>
    </row>
    <row r="4580" spans="12:63">
      <c r="L4580" s="3"/>
      <c r="BK4580" s="4" t="str">
        <f t="shared" si="70"/>
        <v/>
      </c>
    </row>
    <row r="4581" spans="12:63">
      <c r="L4581" s="3"/>
      <c r="BK4581" s="4" t="str">
        <f t="shared" si="70"/>
        <v/>
      </c>
    </row>
    <row r="4582" spans="12:63">
      <c r="L4582" s="3"/>
      <c r="BK4582" s="4" t="str">
        <f t="shared" si="70"/>
        <v/>
      </c>
    </row>
    <row r="4583" spans="12:63">
      <c r="L4583" s="3"/>
      <c r="BK4583" s="4" t="str">
        <f t="shared" si="70"/>
        <v/>
      </c>
    </row>
    <row r="4584" spans="12:63">
      <c r="L4584" s="3"/>
      <c r="BK4584" s="4" t="str">
        <f t="shared" si="70"/>
        <v/>
      </c>
    </row>
    <row r="4585" spans="12:63">
      <c r="L4585" s="3"/>
      <c r="BK4585" s="4" t="str">
        <f t="shared" si="70"/>
        <v/>
      </c>
    </row>
    <row r="4586" spans="12:63">
      <c r="L4586" s="3"/>
      <c r="BK4586" s="4" t="str">
        <f t="shared" si="70"/>
        <v/>
      </c>
    </row>
    <row r="4587" spans="12:63">
      <c r="L4587" s="3"/>
      <c r="BK4587" s="4" t="str">
        <f t="shared" si="70"/>
        <v/>
      </c>
    </row>
    <row r="4588" spans="12:63">
      <c r="L4588" s="3"/>
      <c r="BK4588" s="4" t="str">
        <f t="shared" si="70"/>
        <v/>
      </c>
    </row>
    <row r="4589" spans="12:63">
      <c r="L4589" s="3"/>
      <c r="BK4589" s="4" t="str">
        <f t="shared" si="70"/>
        <v/>
      </c>
    </row>
    <row r="4590" spans="12:63">
      <c r="L4590" s="3"/>
      <c r="BK4590" s="4" t="str">
        <f t="shared" si="70"/>
        <v/>
      </c>
    </row>
    <row r="4591" spans="12:63">
      <c r="L4591" s="3"/>
      <c r="BK4591" s="4" t="str">
        <f t="shared" si="70"/>
        <v/>
      </c>
    </row>
    <row r="4592" spans="12:63">
      <c r="L4592" s="3"/>
      <c r="BK4592" s="4" t="str">
        <f t="shared" si="70"/>
        <v/>
      </c>
    </row>
    <row r="4593" spans="12:63">
      <c r="L4593" s="3"/>
      <c r="BK4593" s="4" t="str">
        <f t="shared" si="70"/>
        <v/>
      </c>
    </row>
    <row r="4594" spans="12:63">
      <c r="L4594" s="3"/>
      <c r="BK4594" s="4" t="str">
        <f t="shared" si="70"/>
        <v/>
      </c>
    </row>
    <row r="4595" spans="12:63">
      <c r="L4595" s="3"/>
      <c r="BK4595" s="4" t="str">
        <f t="shared" si="70"/>
        <v/>
      </c>
    </row>
    <row r="4596" spans="12:63">
      <c r="L4596" s="3"/>
      <c r="BK4596" s="4" t="str">
        <f t="shared" si="70"/>
        <v/>
      </c>
    </row>
    <row r="4597" spans="12:63">
      <c r="L4597" s="3"/>
      <c r="BK4597" s="4" t="str">
        <f t="shared" si="70"/>
        <v/>
      </c>
    </row>
    <row r="4598" spans="12:63">
      <c r="L4598" s="3"/>
      <c r="BK4598" s="4" t="str">
        <f t="shared" si="70"/>
        <v/>
      </c>
    </row>
    <row r="4599" spans="12:63">
      <c r="L4599" s="3"/>
      <c r="BK4599" s="4" t="str">
        <f t="shared" si="70"/>
        <v/>
      </c>
    </row>
    <row r="4600" spans="12:63">
      <c r="L4600" s="3"/>
      <c r="BK4600" s="4" t="str">
        <f t="shared" si="70"/>
        <v/>
      </c>
    </row>
    <row r="4601" spans="12:63">
      <c r="L4601" s="3"/>
      <c r="BK4601" s="4" t="str">
        <f t="shared" si="70"/>
        <v/>
      </c>
    </row>
    <row r="4602" spans="12:63">
      <c r="L4602" s="3"/>
      <c r="BK4602" s="4" t="str">
        <f t="shared" si="70"/>
        <v/>
      </c>
    </row>
    <row r="4603" spans="12:63">
      <c r="L4603" s="3"/>
      <c r="BK4603" s="4" t="str">
        <f t="shared" si="70"/>
        <v/>
      </c>
    </row>
    <row r="4604" spans="12:63">
      <c r="L4604" s="3"/>
      <c r="BK4604" s="4" t="str">
        <f t="shared" si="70"/>
        <v/>
      </c>
    </row>
    <row r="4605" spans="12:63">
      <c r="L4605" s="3"/>
      <c r="BK4605" s="4" t="str">
        <f t="shared" si="70"/>
        <v/>
      </c>
    </row>
    <row r="4606" spans="12:63">
      <c r="L4606" s="3"/>
      <c r="BK4606" s="4" t="str">
        <f t="shared" si="70"/>
        <v/>
      </c>
    </row>
    <row r="4607" spans="12:63">
      <c r="L4607" s="3"/>
      <c r="BK4607" s="4" t="str">
        <f t="shared" si="70"/>
        <v/>
      </c>
    </row>
    <row r="4608" spans="12:63">
      <c r="L4608" s="3"/>
      <c r="BK4608" s="4" t="str">
        <f t="shared" si="70"/>
        <v/>
      </c>
    </row>
    <row r="4609" spans="12:63">
      <c r="L4609" s="3"/>
      <c r="BK4609" s="4" t="str">
        <f t="shared" si="70"/>
        <v/>
      </c>
    </row>
    <row r="4610" spans="12:63">
      <c r="L4610" s="3"/>
      <c r="BK4610" s="4" t="str">
        <f t="shared" si="70"/>
        <v/>
      </c>
    </row>
    <row r="4611" spans="12:63">
      <c r="L4611" s="3"/>
      <c r="BK4611" s="4" t="str">
        <f t="shared" si="70"/>
        <v/>
      </c>
    </row>
    <row r="4612" spans="12:63">
      <c r="L4612" s="3"/>
      <c r="BK4612" s="4" t="str">
        <f t="shared" si="70"/>
        <v/>
      </c>
    </row>
    <row r="4613" spans="12:63">
      <c r="L4613" s="3"/>
      <c r="BK4613" s="4" t="str">
        <f t="shared" si="70"/>
        <v/>
      </c>
    </row>
    <row r="4614" spans="12:63">
      <c r="L4614" s="3"/>
      <c r="BK4614" s="4" t="str">
        <f t="shared" si="70"/>
        <v/>
      </c>
    </row>
    <row r="4615" spans="12:63">
      <c r="L4615" s="3"/>
      <c r="BK4615" s="4" t="str">
        <f t="shared" si="70"/>
        <v/>
      </c>
    </row>
    <row r="4616" spans="12:63">
      <c r="L4616" s="3"/>
      <c r="BK4616" s="4" t="str">
        <f t="shared" si="70"/>
        <v/>
      </c>
    </row>
    <row r="4617" spans="12:63">
      <c r="L4617" s="3"/>
      <c r="BK4617" s="4" t="str">
        <f t="shared" si="70"/>
        <v/>
      </c>
    </row>
    <row r="4618" spans="12:63">
      <c r="L4618" s="3"/>
      <c r="BK4618" s="4" t="str">
        <f t="shared" si="70"/>
        <v/>
      </c>
    </row>
    <row r="4619" spans="12:63">
      <c r="L4619" s="3"/>
      <c r="BK4619" s="4" t="str">
        <f t="shared" si="70"/>
        <v/>
      </c>
    </row>
    <row r="4620" spans="12:63">
      <c r="L4620" s="3"/>
      <c r="BK4620" s="4" t="str">
        <f t="shared" si="70"/>
        <v/>
      </c>
    </row>
    <row r="4621" spans="12:63">
      <c r="L4621" s="3"/>
      <c r="BK4621" s="4" t="str">
        <f t="shared" si="70"/>
        <v/>
      </c>
    </row>
    <row r="4622" spans="12:63">
      <c r="L4622" s="3"/>
      <c r="BK4622" s="4" t="str">
        <f t="shared" si="70"/>
        <v/>
      </c>
    </row>
    <row r="4623" spans="12:63">
      <c r="L4623" s="3"/>
      <c r="BK4623" s="4" t="str">
        <f t="shared" si="70"/>
        <v/>
      </c>
    </row>
    <row r="4624" spans="12:63">
      <c r="L4624" s="3"/>
      <c r="BK4624" s="4" t="str">
        <f t="shared" si="70"/>
        <v/>
      </c>
    </row>
    <row r="4625" spans="12:63">
      <c r="L4625" s="3"/>
      <c r="BK4625" s="4" t="str">
        <f t="shared" si="70"/>
        <v/>
      </c>
    </row>
    <row r="4626" spans="12:63">
      <c r="L4626" s="3"/>
      <c r="BK4626" s="4" t="str">
        <f t="shared" si="70"/>
        <v/>
      </c>
    </row>
    <row r="4627" spans="12:63">
      <c r="L4627" s="3"/>
      <c r="BK4627" s="4" t="str">
        <f t="shared" si="70"/>
        <v/>
      </c>
    </row>
    <row r="4628" spans="12:63">
      <c r="L4628" s="3"/>
      <c r="BK4628" s="4" t="str">
        <f t="shared" si="70"/>
        <v/>
      </c>
    </row>
    <row r="4629" spans="12:63">
      <c r="L4629" s="3"/>
      <c r="BK4629" s="4" t="str">
        <f t="shared" si="70"/>
        <v/>
      </c>
    </row>
    <row r="4630" spans="12:63">
      <c r="L4630" s="3"/>
      <c r="BK4630" s="4" t="str">
        <f t="shared" si="70"/>
        <v/>
      </c>
    </row>
    <row r="4631" spans="12:63">
      <c r="L4631" s="3"/>
      <c r="BK4631" s="4" t="str">
        <f t="shared" si="70"/>
        <v/>
      </c>
    </row>
    <row r="4632" spans="12:63">
      <c r="L4632" s="3"/>
      <c r="BK4632" s="4" t="str">
        <f t="shared" si="70"/>
        <v/>
      </c>
    </row>
    <row r="4633" spans="12:63">
      <c r="L4633" s="3"/>
      <c r="BK4633" s="4" t="str">
        <f t="shared" si="70"/>
        <v/>
      </c>
    </row>
    <row r="4634" spans="12:63">
      <c r="L4634" s="3"/>
      <c r="BK4634" s="4" t="str">
        <f t="shared" si="70"/>
        <v/>
      </c>
    </row>
    <row r="4635" spans="12:63">
      <c r="L4635" s="3"/>
      <c r="BK4635" s="4" t="str">
        <f t="shared" si="70"/>
        <v/>
      </c>
    </row>
    <row r="4636" spans="12:63">
      <c r="L4636" s="3"/>
      <c r="BK4636" s="4" t="str">
        <f t="shared" si="70"/>
        <v/>
      </c>
    </row>
    <row r="4637" spans="12:63">
      <c r="L4637" s="3"/>
      <c r="BK4637" s="4" t="str">
        <f t="shared" si="70"/>
        <v/>
      </c>
    </row>
    <row r="4638" spans="12:63">
      <c r="L4638" s="3"/>
      <c r="BK4638" s="4" t="str">
        <f t="shared" si="70"/>
        <v/>
      </c>
    </row>
    <row r="4639" spans="12:63">
      <c r="L4639" s="3"/>
      <c r="BK4639" s="4" t="str">
        <f t="shared" si="70"/>
        <v/>
      </c>
    </row>
    <row r="4640" spans="12:63">
      <c r="L4640" s="3"/>
      <c r="BK4640" s="4" t="str">
        <f t="shared" ref="BK4640:BK4703" si="71">CONCATENATE(A4640,B4640)</f>
        <v/>
      </c>
    </row>
    <row r="4641" spans="12:63">
      <c r="L4641" s="3"/>
      <c r="BK4641" s="4" t="str">
        <f t="shared" si="71"/>
        <v/>
      </c>
    </row>
    <row r="4642" spans="12:63">
      <c r="L4642" s="3"/>
      <c r="BK4642" s="4" t="str">
        <f t="shared" si="71"/>
        <v/>
      </c>
    </row>
    <row r="4643" spans="12:63">
      <c r="L4643" s="3"/>
      <c r="BK4643" s="4" t="str">
        <f t="shared" si="71"/>
        <v/>
      </c>
    </row>
    <row r="4644" spans="12:63">
      <c r="L4644" s="3"/>
      <c r="BK4644" s="4" t="str">
        <f t="shared" si="71"/>
        <v/>
      </c>
    </row>
    <row r="4645" spans="12:63">
      <c r="L4645" s="3"/>
      <c r="BK4645" s="4" t="str">
        <f t="shared" si="71"/>
        <v/>
      </c>
    </row>
    <row r="4646" spans="12:63">
      <c r="L4646" s="3"/>
      <c r="BK4646" s="4" t="str">
        <f t="shared" si="71"/>
        <v/>
      </c>
    </row>
    <row r="4647" spans="12:63">
      <c r="L4647" s="3"/>
      <c r="BK4647" s="4" t="str">
        <f t="shared" si="71"/>
        <v/>
      </c>
    </row>
    <row r="4648" spans="12:63">
      <c r="L4648" s="3"/>
      <c r="BK4648" s="4" t="str">
        <f t="shared" si="71"/>
        <v/>
      </c>
    </row>
    <row r="4649" spans="12:63">
      <c r="L4649" s="3"/>
      <c r="BK4649" s="4" t="str">
        <f t="shared" si="71"/>
        <v/>
      </c>
    </row>
    <row r="4650" spans="12:63">
      <c r="L4650" s="3"/>
      <c r="BK4650" s="4" t="str">
        <f t="shared" si="71"/>
        <v/>
      </c>
    </row>
    <row r="4651" spans="12:63">
      <c r="L4651" s="3"/>
      <c r="BK4651" s="4" t="str">
        <f t="shared" si="71"/>
        <v/>
      </c>
    </row>
    <row r="4652" spans="12:63">
      <c r="L4652" s="3"/>
      <c r="BK4652" s="4" t="str">
        <f t="shared" si="71"/>
        <v/>
      </c>
    </row>
    <row r="4653" spans="12:63">
      <c r="L4653" s="3"/>
      <c r="BK4653" s="4" t="str">
        <f t="shared" si="71"/>
        <v/>
      </c>
    </row>
    <row r="4654" spans="12:63">
      <c r="L4654" s="3"/>
      <c r="BK4654" s="4" t="str">
        <f t="shared" si="71"/>
        <v/>
      </c>
    </row>
    <row r="4655" spans="12:63">
      <c r="L4655" s="3"/>
      <c r="BK4655" s="4" t="str">
        <f t="shared" si="71"/>
        <v/>
      </c>
    </row>
    <row r="4656" spans="12:63">
      <c r="L4656" s="3"/>
      <c r="BK4656" s="4" t="str">
        <f t="shared" si="71"/>
        <v/>
      </c>
    </row>
    <row r="4657" spans="12:63">
      <c r="L4657" s="3"/>
      <c r="BK4657" s="4" t="str">
        <f t="shared" si="71"/>
        <v/>
      </c>
    </row>
    <row r="4658" spans="12:63">
      <c r="L4658" s="3"/>
      <c r="BK4658" s="4" t="str">
        <f t="shared" si="71"/>
        <v/>
      </c>
    </row>
    <row r="4659" spans="12:63">
      <c r="L4659" s="3"/>
      <c r="BK4659" s="4" t="str">
        <f t="shared" si="71"/>
        <v/>
      </c>
    </row>
    <row r="4660" spans="12:63">
      <c r="L4660" s="3"/>
      <c r="BK4660" s="4" t="str">
        <f t="shared" si="71"/>
        <v/>
      </c>
    </row>
    <row r="4661" spans="12:63">
      <c r="L4661" s="3"/>
      <c r="BK4661" s="4" t="str">
        <f t="shared" si="71"/>
        <v/>
      </c>
    </row>
    <row r="4662" spans="12:63">
      <c r="L4662" s="3"/>
      <c r="BK4662" s="4" t="str">
        <f t="shared" si="71"/>
        <v/>
      </c>
    </row>
    <row r="4663" spans="12:63">
      <c r="L4663" s="3"/>
      <c r="BK4663" s="4" t="str">
        <f t="shared" si="71"/>
        <v/>
      </c>
    </row>
    <row r="4664" spans="12:63">
      <c r="L4664" s="3"/>
      <c r="BK4664" s="4" t="str">
        <f t="shared" si="71"/>
        <v/>
      </c>
    </row>
    <row r="4665" spans="12:63">
      <c r="L4665" s="3"/>
      <c r="BK4665" s="4" t="str">
        <f t="shared" si="71"/>
        <v/>
      </c>
    </row>
    <row r="4666" spans="12:63">
      <c r="L4666" s="3"/>
      <c r="BK4666" s="4" t="str">
        <f t="shared" si="71"/>
        <v/>
      </c>
    </row>
    <row r="4667" spans="12:63">
      <c r="L4667" s="3"/>
      <c r="BK4667" s="4" t="str">
        <f t="shared" si="71"/>
        <v/>
      </c>
    </row>
    <row r="4668" spans="12:63">
      <c r="L4668" s="3"/>
      <c r="BK4668" s="4" t="str">
        <f t="shared" si="71"/>
        <v/>
      </c>
    </row>
    <row r="4669" spans="12:63">
      <c r="L4669" s="3"/>
      <c r="BK4669" s="4" t="str">
        <f t="shared" si="71"/>
        <v/>
      </c>
    </row>
    <row r="4670" spans="12:63">
      <c r="L4670" s="3"/>
      <c r="BK4670" s="4" t="str">
        <f t="shared" si="71"/>
        <v/>
      </c>
    </row>
    <row r="4671" spans="12:63">
      <c r="L4671" s="3"/>
      <c r="BK4671" s="4" t="str">
        <f t="shared" si="71"/>
        <v/>
      </c>
    </row>
    <row r="4672" spans="12:63">
      <c r="L4672" s="3"/>
      <c r="BK4672" s="4" t="str">
        <f t="shared" si="71"/>
        <v/>
      </c>
    </row>
    <row r="4673" spans="12:63">
      <c r="L4673" s="3"/>
      <c r="BK4673" s="4" t="str">
        <f t="shared" si="71"/>
        <v/>
      </c>
    </row>
    <row r="4674" spans="12:63">
      <c r="L4674" s="3"/>
      <c r="BK4674" s="4" t="str">
        <f t="shared" si="71"/>
        <v/>
      </c>
    </row>
    <row r="4675" spans="12:63">
      <c r="L4675" s="3"/>
      <c r="BK4675" s="4" t="str">
        <f t="shared" si="71"/>
        <v/>
      </c>
    </row>
    <row r="4676" spans="12:63">
      <c r="L4676" s="3"/>
      <c r="BK4676" s="4" t="str">
        <f t="shared" si="71"/>
        <v/>
      </c>
    </row>
    <row r="4677" spans="12:63">
      <c r="L4677" s="3"/>
      <c r="BK4677" s="4" t="str">
        <f t="shared" si="71"/>
        <v/>
      </c>
    </row>
    <row r="4678" spans="12:63">
      <c r="L4678" s="3"/>
      <c r="BK4678" s="4" t="str">
        <f t="shared" si="71"/>
        <v/>
      </c>
    </row>
    <row r="4679" spans="12:63">
      <c r="L4679" s="3"/>
      <c r="BK4679" s="4" t="str">
        <f t="shared" si="71"/>
        <v/>
      </c>
    </row>
    <row r="4680" spans="12:63">
      <c r="L4680" s="3"/>
      <c r="BK4680" s="4" t="str">
        <f t="shared" si="71"/>
        <v/>
      </c>
    </row>
    <row r="4681" spans="12:63">
      <c r="L4681" s="3"/>
      <c r="BK4681" s="4" t="str">
        <f t="shared" si="71"/>
        <v/>
      </c>
    </row>
    <row r="4682" spans="12:63">
      <c r="L4682" s="3"/>
      <c r="BK4682" s="4" t="str">
        <f t="shared" si="71"/>
        <v/>
      </c>
    </row>
    <row r="4683" spans="12:63">
      <c r="L4683" s="3"/>
      <c r="BK4683" s="4" t="str">
        <f t="shared" si="71"/>
        <v/>
      </c>
    </row>
    <row r="4684" spans="12:63">
      <c r="L4684" s="3"/>
      <c r="BK4684" s="4" t="str">
        <f t="shared" si="71"/>
        <v/>
      </c>
    </row>
    <row r="4685" spans="12:63">
      <c r="L4685" s="3"/>
      <c r="BK4685" s="4" t="str">
        <f t="shared" si="71"/>
        <v/>
      </c>
    </row>
    <row r="4686" spans="12:63">
      <c r="L4686" s="3"/>
      <c r="BK4686" s="4" t="str">
        <f t="shared" si="71"/>
        <v/>
      </c>
    </row>
    <row r="4687" spans="12:63">
      <c r="L4687" s="3"/>
      <c r="BK4687" s="4" t="str">
        <f t="shared" si="71"/>
        <v/>
      </c>
    </row>
    <row r="4688" spans="12:63">
      <c r="L4688" s="3"/>
      <c r="BK4688" s="4" t="str">
        <f t="shared" si="71"/>
        <v/>
      </c>
    </row>
    <row r="4689" spans="12:63">
      <c r="L4689" s="3"/>
      <c r="BK4689" s="4" t="str">
        <f t="shared" si="71"/>
        <v/>
      </c>
    </row>
    <row r="4690" spans="12:63">
      <c r="L4690" s="3"/>
      <c r="BK4690" s="4" t="str">
        <f t="shared" si="71"/>
        <v/>
      </c>
    </row>
    <row r="4691" spans="12:63">
      <c r="L4691" s="3"/>
      <c r="BK4691" s="4" t="str">
        <f t="shared" si="71"/>
        <v/>
      </c>
    </row>
    <row r="4692" spans="12:63">
      <c r="L4692" s="3"/>
      <c r="BK4692" s="4" t="str">
        <f t="shared" si="71"/>
        <v/>
      </c>
    </row>
    <row r="4693" spans="12:63">
      <c r="L4693" s="3"/>
      <c r="BK4693" s="4" t="str">
        <f t="shared" si="71"/>
        <v/>
      </c>
    </row>
    <row r="4694" spans="12:63">
      <c r="L4694" s="3"/>
      <c r="BK4694" s="4" t="str">
        <f t="shared" si="71"/>
        <v/>
      </c>
    </row>
    <row r="4695" spans="12:63">
      <c r="L4695" s="3"/>
      <c r="BK4695" s="4" t="str">
        <f t="shared" si="71"/>
        <v/>
      </c>
    </row>
    <row r="4696" spans="12:63">
      <c r="L4696" s="3"/>
      <c r="BK4696" s="4" t="str">
        <f t="shared" si="71"/>
        <v/>
      </c>
    </row>
    <row r="4697" spans="12:63">
      <c r="L4697" s="3"/>
      <c r="BK4697" s="4" t="str">
        <f t="shared" si="71"/>
        <v/>
      </c>
    </row>
    <row r="4698" spans="12:63">
      <c r="L4698" s="3"/>
      <c r="BK4698" s="4" t="str">
        <f t="shared" si="71"/>
        <v/>
      </c>
    </row>
    <row r="4699" spans="12:63">
      <c r="L4699" s="3"/>
      <c r="BK4699" s="4" t="str">
        <f t="shared" si="71"/>
        <v/>
      </c>
    </row>
    <row r="4700" spans="12:63">
      <c r="L4700" s="3"/>
      <c r="BK4700" s="4" t="str">
        <f t="shared" si="71"/>
        <v/>
      </c>
    </row>
    <row r="4701" spans="12:63">
      <c r="L4701" s="3"/>
      <c r="BK4701" s="4" t="str">
        <f t="shared" si="71"/>
        <v/>
      </c>
    </row>
    <row r="4702" spans="12:63">
      <c r="L4702" s="3"/>
      <c r="BK4702" s="4" t="str">
        <f t="shared" si="71"/>
        <v/>
      </c>
    </row>
    <row r="4703" spans="12:63">
      <c r="L4703" s="3"/>
      <c r="BK4703" s="4" t="str">
        <f t="shared" si="71"/>
        <v/>
      </c>
    </row>
    <row r="4704" spans="12:63">
      <c r="L4704" s="3"/>
      <c r="BK4704" s="4" t="str">
        <f t="shared" ref="BK4704:BK4767" si="72">CONCATENATE(A4704,B4704)</f>
        <v/>
      </c>
    </row>
    <row r="4705" spans="12:63">
      <c r="L4705" s="3"/>
      <c r="BK4705" s="4" t="str">
        <f t="shared" si="72"/>
        <v/>
      </c>
    </row>
    <row r="4706" spans="12:63">
      <c r="L4706" s="3"/>
      <c r="BK4706" s="4" t="str">
        <f t="shared" si="72"/>
        <v/>
      </c>
    </row>
    <row r="4707" spans="12:63">
      <c r="L4707" s="3"/>
      <c r="BK4707" s="4" t="str">
        <f t="shared" si="72"/>
        <v/>
      </c>
    </row>
    <row r="4708" spans="12:63">
      <c r="L4708" s="3"/>
      <c r="BK4708" s="4" t="str">
        <f t="shared" si="72"/>
        <v/>
      </c>
    </row>
    <row r="4709" spans="12:63">
      <c r="L4709" s="3"/>
      <c r="BK4709" s="4" t="str">
        <f t="shared" si="72"/>
        <v/>
      </c>
    </row>
    <row r="4710" spans="12:63">
      <c r="L4710" s="3"/>
      <c r="BK4710" s="4" t="str">
        <f t="shared" si="72"/>
        <v/>
      </c>
    </row>
    <row r="4711" spans="12:63">
      <c r="L4711" s="3"/>
      <c r="BK4711" s="4" t="str">
        <f t="shared" si="72"/>
        <v/>
      </c>
    </row>
    <row r="4712" spans="12:63">
      <c r="L4712" s="3"/>
      <c r="BK4712" s="4" t="str">
        <f t="shared" si="72"/>
        <v/>
      </c>
    </row>
    <row r="4713" spans="12:63">
      <c r="L4713" s="3"/>
      <c r="BK4713" s="4" t="str">
        <f t="shared" si="72"/>
        <v/>
      </c>
    </row>
    <row r="4714" spans="12:63">
      <c r="L4714" s="3"/>
      <c r="BK4714" s="4" t="str">
        <f t="shared" si="72"/>
        <v/>
      </c>
    </row>
    <row r="4715" spans="12:63">
      <c r="L4715" s="3"/>
      <c r="BK4715" s="4" t="str">
        <f t="shared" si="72"/>
        <v/>
      </c>
    </row>
    <row r="4716" spans="12:63">
      <c r="L4716" s="3"/>
      <c r="BK4716" s="4" t="str">
        <f t="shared" si="72"/>
        <v/>
      </c>
    </row>
    <row r="4717" spans="12:63">
      <c r="L4717" s="3"/>
      <c r="BK4717" s="4" t="str">
        <f t="shared" si="72"/>
        <v/>
      </c>
    </row>
    <row r="4718" spans="12:63">
      <c r="L4718" s="3"/>
      <c r="BK4718" s="4" t="str">
        <f t="shared" si="72"/>
        <v/>
      </c>
    </row>
    <row r="4719" spans="12:63">
      <c r="L4719" s="3"/>
      <c r="BK4719" s="4" t="str">
        <f t="shared" si="72"/>
        <v/>
      </c>
    </row>
    <row r="4720" spans="12:63">
      <c r="L4720" s="3"/>
      <c r="BK4720" s="4" t="str">
        <f t="shared" si="72"/>
        <v/>
      </c>
    </row>
    <row r="4721" spans="12:63">
      <c r="L4721" s="3"/>
      <c r="BK4721" s="4" t="str">
        <f t="shared" si="72"/>
        <v/>
      </c>
    </row>
    <row r="4722" spans="12:63">
      <c r="L4722" s="3"/>
      <c r="BK4722" s="4" t="str">
        <f t="shared" si="72"/>
        <v/>
      </c>
    </row>
    <row r="4723" spans="12:63">
      <c r="L4723" s="3"/>
      <c r="BK4723" s="4" t="str">
        <f t="shared" si="72"/>
        <v/>
      </c>
    </row>
    <row r="4724" spans="12:63">
      <c r="L4724" s="3"/>
      <c r="BK4724" s="4" t="str">
        <f t="shared" si="72"/>
        <v/>
      </c>
    </row>
    <row r="4725" spans="12:63">
      <c r="L4725" s="3"/>
      <c r="BK4725" s="4" t="str">
        <f t="shared" si="72"/>
        <v/>
      </c>
    </row>
    <row r="4726" spans="12:63">
      <c r="L4726" s="3"/>
      <c r="BK4726" s="4" t="str">
        <f t="shared" si="72"/>
        <v/>
      </c>
    </row>
    <row r="4727" spans="12:63">
      <c r="L4727" s="3"/>
      <c r="BK4727" s="4" t="str">
        <f t="shared" si="72"/>
        <v/>
      </c>
    </row>
    <row r="4728" spans="12:63">
      <c r="L4728" s="3"/>
      <c r="BK4728" s="4" t="str">
        <f t="shared" si="72"/>
        <v/>
      </c>
    </row>
    <row r="4729" spans="12:63">
      <c r="L4729" s="3"/>
      <c r="BK4729" s="4" t="str">
        <f t="shared" si="72"/>
        <v/>
      </c>
    </row>
    <row r="4730" spans="12:63">
      <c r="L4730" s="3"/>
      <c r="BK4730" s="4" t="str">
        <f t="shared" si="72"/>
        <v/>
      </c>
    </row>
    <row r="4731" spans="12:63">
      <c r="L4731" s="3"/>
      <c r="BK4731" s="4" t="str">
        <f t="shared" si="72"/>
        <v/>
      </c>
    </row>
    <row r="4732" spans="12:63">
      <c r="L4732" s="3"/>
      <c r="BK4732" s="4" t="str">
        <f t="shared" si="72"/>
        <v/>
      </c>
    </row>
    <row r="4733" spans="12:63">
      <c r="L4733" s="3"/>
      <c r="BK4733" s="4" t="str">
        <f t="shared" si="72"/>
        <v/>
      </c>
    </row>
    <row r="4734" spans="12:63">
      <c r="L4734" s="3"/>
      <c r="BK4734" s="4" t="str">
        <f t="shared" si="72"/>
        <v/>
      </c>
    </row>
    <row r="4735" spans="12:63">
      <c r="L4735" s="3"/>
      <c r="BK4735" s="4" t="str">
        <f t="shared" si="72"/>
        <v/>
      </c>
    </row>
    <row r="4736" spans="12:63">
      <c r="L4736" s="3"/>
      <c r="BK4736" s="4" t="str">
        <f t="shared" si="72"/>
        <v/>
      </c>
    </row>
    <row r="4737" spans="12:63">
      <c r="L4737" s="3"/>
      <c r="BK4737" s="4" t="str">
        <f t="shared" si="72"/>
        <v/>
      </c>
    </row>
    <row r="4738" spans="12:63">
      <c r="L4738" s="3"/>
      <c r="BK4738" s="4" t="str">
        <f t="shared" si="72"/>
        <v/>
      </c>
    </row>
    <row r="4739" spans="12:63">
      <c r="L4739" s="3"/>
      <c r="BK4739" s="4" t="str">
        <f t="shared" si="72"/>
        <v/>
      </c>
    </row>
    <row r="4740" spans="12:63">
      <c r="L4740" s="3"/>
      <c r="BK4740" s="4" t="str">
        <f t="shared" si="72"/>
        <v/>
      </c>
    </row>
    <row r="4741" spans="12:63">
      <c r="L4741" s="3"/>
      <c r="BK4741" s="4" t="str">
        <f t="shared" si="72"/>
        <v/>
      </c>
    </row>
    <row r="4742" spans="12:63">
      <c r="L4742" s="3"/>
      <c r="BK4742" s="4" t="str">
        <f t="shared" si="72"/>
        <v/>
      </c>
    </row>
    <row r="4743" spans="12:63">
      <c r="L4743" s="3"/>
      <c r="BK4743" s="4" t="str">
        <f t="shared" si="72"/>
        <v/>
      </c>
    </row>
    <row r="4744" spans="12:63">
      <c r="L4744" s="3"/>
      <c r="BK4744" s="4" t="str">
        <f t="shared" si="72"/>
        <v/>
      </c>
    </row>
    <row r="4745" spans="12:63">
      <c r="L4745" s="3"/>
      <c r="BK4745" s="4" t="str">
        <f t="shared" si="72"/>
        <v/>
      </c>
    </row>
    <row r="4746" spans="12:63">
      <c r="L4746" s="3"/>
      <c r="BK4746" s="4" t="str">
        <f t="shared" si="72"/>
        <v/>
      </c>
    </row>
    <row r="4747" spans="12:63">
      <c r="L4747" s="3"/>
      <c r="BK4747" s="4" t="str">
        <f t="shared" si="72"/>
        <v/>
      </c>
    </row>
    <row r="4748" spans="12:63">
      <c r="L4748" s="3"/>
      <c r="BK4748" s="4" t="str">
        <f t="shared" si="72"/>
        <v/>
      </c>
    </row>
    <row r="4749" spans="12:63">
      <c r="L4749" s="3"/>
      <c r="BK4749" s="4" t="str">
        <f t="shared" si="72"/>
        <v/>
      </c>
    </row>
    <row r="4750" spans="12:63">
      <c r="L4750" s="3"/>
      <c r="BK4750" s="4" t="str">
        <f t="shared" si="72"/>
        <v/>
      </c>
    </row>
    <row r="4751" spans="12:63">
      <c r="L4751" s="3"/>
      <c r="BK4751" s="4" t="str">
        <f t="shared" si="72"/>
        <v/>
      </c>
    </row>
    <row r="4752" spans="12:63">
      <c r="L4752" s="3"/>
      <c r="BK4752" s="4" t="str">
        <f t="shared" si="72"/>
        <v/>
      </c>
    </row>
    <row r="4753" spans="12:63">
      <c r="L4753" s="3"/>
      <c r="BK4753" s="4" t="str">
        <f t="shared" si="72"/>
        <v/>
      </c>
    </row>
    <row r="4754" spans="12:63">
      <c r="L4754" s="3"/>
      <c r="BK4754" s="4" t="str">
        <f t="shared" si="72"/>
        <v/>
      </c>
    </row>
    <row r="4755" spans="12:63">
      <c r="L4755" s="3"/>
      <c r="BK4755" s="4" t="str">
        <f t="shared" si="72"/>
        <v/>
      </c>
    </row>
    <row r="4756" spans="12:63">
      <c r="L4756" s="3"/>
      <c r="BK4756" s="4" t="str">
        <f t="shared" si="72"/>
        <v/>
      </c>
    </row>
    <row r="4757" spans="12:63">
      <c r="L4757" s="3"/>
      <c r="BK4757" s="4" t="str">
        <f t="shared" si="72"/>
        <v/>
      </c>
    </row>
    <row r="4758" spans="12:63">
      <c r="L4758" s="3"/>
      <c r="BK4758" s="4" t="str">
        <f t="shared" si="72"/>
        <v/>
      </c>
    </row>
    <row r="4759" spans="12:63">
      <c r="L4759" s="3"/>
      <c r="BK4759" s="4" t="str">
        <f t="shared" si="72"/>
        <v/>
      </c>
    </row>
    <row r="4760" spans="12:63">
      <c r="L4760" s="3"/>
      <c r="BK4760" s="4" t="str">
        <f t="shared" si="72"/>
        <v/>
      </c>
    </row>
    <row r="4761" spans="12:63">
      <c r="L4761" s="3"/>
      <c r="BK4761" s="4" t="str">
        <f t="shared" si="72"/>
        <v/>
      </c>
    </row>
    <row r="4762" spans="12:63">
      <c r="L4762" s="3"/>
      <c r="BK4762" s="4" t="str">
        <f t="shared" si="72"/>
        <v/>
      </c>
    </row>
    <row r="4763" spans="12:63">
      <c r="L4763" s="3"/>
      <c r="BK4763" s="4" t="str">
        <f t="shared" si="72"/>
        <v/>
      </c>
    </row>
    <row r="4764" spans="12:63">
      <c r="L4764" s="3"/>
      <c r="BK4764" s="4" t="str">
        <f t="shared" si="72"/>
        <v/>
      </c>
    </row>
    <row r="4765" spans="12:63">
      <c r="L4765" s="3"/>
      <c r="BK4765" s="4" t="str">
        <f t="shared" si="72"/>
        <v/>
      </c>
    </row>
    <row r="4766" spans="12:63">
      <c r="L4766" s="3"/>
      <c r="BK4766" s="4" t="str">
        <f t="shared" si="72"/>
        <v/>
      </c>
    </row>
    <row r="4767" spans="12:63">
      <c r="L4767" s="3"/>
      <c r="BK4767" s="4" t="str">
        <f t="shared" si="72"/>
        <v/>
      </c>
    </row>
    <row r="4768" spans="12:63">
      <c r="L4768" s="3"/>
      <c r="BK4768" s="4" t="str">
        <f t="shared" ref="BK4768:BK4831" si="73">CONCATENATE(A4768,B4768)</f>
        <v/>
      </c>
    </row>
    <row r="4769" spans="12:63">
      <c r="L4769" s="3"/>
      <c r="BK4769" s="4" t="str">
        <f t="shared" si="73"/>
        <v/>
      </c>
    </row>
    <row r="4770" spans="12:63">
      <c r="L4770" s="3"/>
      <c r="BK4770" s="4" t="str">
        <f t="shared" si="73"/>
        <v/>
      </c>
    </row>
    <row r="4771" spans="12:63">
      <c r="L4771" s="3"/>
      <c r="BK4771" s="4" t="str">
        <f t="shared" si="73"/>
        <v/>
      </c>
    </row>
    <row r="4772" spans="12:63">
      <c r="L4772" s="3"/>
      <c r="BK4772" s="4" t="str">
        <f t="shared" si="73"/>
        <v/>
      </c>
    </row>
    <row r="4773" spans="12:63">
      <c r="L4773" s="3"/>
      <c r="BK4773" s="4" t="str">
        <f t="shared" si="73"/>
        <v/>
      </c>
    </row>
    <row r="4774" spans="12:63">
      <c r="L4774" s="3"/>
      <c r="BK4774" s="4" t="str">
        <f t="shared" si="73"/>
        <v/>
      </c>
    </row>
    <row r="4775" spans="12:63">
      <c r="L4775" s="3"/>
      <c r="BK4775" s="4" t="str">
        <f t="shared" si="73"/>
        <v/>
      </c>
    </row>
    <row r="4776" spans="12:63">
      <c r="L4776" s="3"/>
      <c r="BK4776" s="4" t="str">
        <f t="shared" si="73"/>
        <v/>
      </c>
    </row>
    <row r="4777" spans="12:63">
      <c r="L4777" s="3"/>
      <c r="BK4777" s="4" t="str">
        <f t="shared" si="73"/>
        <v/>
      </c>
    </row>
    <row r="4778" spans="12:63">
      <c r="L4778" s="3"/>
      <c r="BK4778" s="4" t="str">
        <f t="shared" si="73"/>
        <v/>
      </c>
    </row>
    <row r="4779" spans="12:63">
      <c r="L4779" s="3"/>
      <c r="BK4779" s="4" t="str">
        <f t="shared" si="73"/>
        <v/>
      </c>
    </row>
    <row r="4780" spans="12:63">
      <c r="L4780" s="3"/>
      <c r="BK4780" s="4" t="str">
        <f t="shared" si="73"/>
        <v/>
      </c>
    </row>
    <row r="4781" spans="12:63">
      <c r="L4781" s="3"/>
      <c r="BK4781" s="4" t="str">
        <f t="shared" si="73"/>
        <v/>
      </c>
    </row>
    <row r="4782" spans="12:63">
      <c r="L4782" s="3"/>
      <c r="BK4782" s="4" t="str">
        <f t="shared" si="73"/>
        <v/>
      </c>
    </row>
    <row r="4783" spans="12:63">
      <c r="L4783" s="3"/>
      <c r="BK4783" s="4" t="str">
        <f t="shared" si="73"/>
        <v/>
      </c>
    </row>
    <row r="4784" spans="12:63">
      <c r="L4784" s="3"/>
      <c r="BK4784" s="4" t="str">
        <f t="shared" si="73"/>
        <v/>
      </c>
    </row>
    <row r="4785" spans="12:63">
      <c r="L4785" s="3"/>
      <c r="BK4785" s="4" t="str">
        <f t="shared" si="73"/>
        <v/>
      </c>
    </row>
    <row r="4786" spans="12:63">
      <c r="L4786" s="3"/>
      <c r="BK4786" s="4" t="str">
        <f t="shared" si="73"/>
        <v/>
      </c>
    </row>
    <row r="4787" spans="12:63">
      <c r="L4787" s="3"/>
      <c r="BK4787" s="4" t="str">
        <f t="shared" si="73"/>
        <v/>
      </c>
    </row>
    <row r="4788" spans="12:63">
      <c r="L4788" s="3"/>
      <c r="BK4788" s="4" t="str">
        <f t="shared" si="73"/>
        <v/>
      </c>
    </row>
    <row r="4789" spans="12:63">
      <c r="L4789" s="3"/>
      <c r="BK4789" s="4" t="str">
        <f t="shared" si="73"/>
        <v/>
      </c>
    </row>
    <row r="4790" spans="12:63">
      <c r="L4790" s="3"/>
      <c r="BK4790" s="4" t="str">
        <f t="shared" si="73"/>
        <v/>
      </c>
    </row>
    <row r="4791" spans="12:63">
      <c r="L4791" s="3"/>
      <c r="BK4791" s="4" t="str">
        <f t="shared" si="73"/>
        <v/>
      </c>
    </row>
    <row r="4792" spans="12:63">
      <c r="L4792" s="3"/>
      <c r="BK4792" s="4" t="str">
        <f t="shared" si="73"/>
        <v/>
      </c>
    </row>
    <row r="4793" spans="12:63">
      <c r="L4793" s="3"/>
      <c r="BK4793" s="4" t="str">
        <f t="shared" si="73"/>
        <v/>
      </c>
    </row>
    <row r="4794" spans="12:63">
      <c r="L4794" s="3"/>
      <c r="BK4794" s="4" t="str">
        <f t="shared" si="73"/>
        <v/>
      </c>
    </row>
    <row r="4795" spans="12:63">
      <c r="L4795" s="3"/>
      <c r="BK4795" s="4" t="str">
        <f t="shared" si="73"/>
        <v/>
      </c>
    </row>
    <row r="4796" spans="12:63">
      <c r="L4796" s="3"/>
      <c r="BK4796" s="4" t="str">
        <f t="shared" si="73"/>
        <v/>
      </c>
    </row>
    <row r="4797" spans="12:63">
      <c r="L4797" s="3"/>
      <c r="BK4797" s="4" t="str">
        <f t="shared" si="73"/>
        <v/>
      </c>
    </row>
    <row r="4798" spans="12:63">
      <c r="L4798" s="3"/>
      <c r="BK4798" s="4" t="str">
        <f t="shared" si="73"/>
        <v/>
      </c>
    </row>
    <row r="4799" spans="12:63">
      <c r="L4799" s="3"/>
      <c r="BK4799" s="4" t="str">
        <f t="shared" si="73"/>
        <v/>
      </c>
    </row>
    <row r="4800" spans="12:63">
      <c r="L4800" s="3"/>
      <c r="BK4800" s="4" t="str">
        <f t="shared" si="73"/>
        <v/>
      </c>
    </row>
    <row r="4801" spans="12:63">
      <c r="L4801" s="3"/>
      <c r="BK4801" s="4" t="str">
        <f t="shared" si="73"/>
        <v/>
      </c>
    </row>
    <row r="4802" spans="12:63">
      <c r="L4802" s="3"/>
      <c r="BK4802" s="4" t="str">
        <f t="shared" si="73"/>
        <v/>
      </c>
    </row>
    <row r="4803" spans="12:63">
      <c r="L4803" s="3"/>
      <c r="BK4803" s="4" t="str">
        <f t="shared" si="73"/>
        <v/>
      </c>
    </row>
    <row r="4804" spans="12:63">
      <c r="L4804" s="3"/>
      <c r="BK4804" s="4" t="str">
        <f t="shared" si="73"/>
        <v/>
      </c>
    </row>
    <row r="4805" spans="12:63">
      <c r="L4805" s="3"/>
      <c r="BK4805" s="4" t="str">
        <f t="shared" si="73"/>
        <v/>
      </c>
    </row>
    <row r="4806" spans="12:63">
      <c r="L4806" s="3"/>
      <c r="BK4806" s="4" t="str">
        <f t="shared" si="73"/>
        <v/>
      </c>
    </row>
    <row r="4807" spans="12:63">
      <c r="L4807" s="3"/>
      <c r="BK4807" s="4" t="str">
        <f t="shared" si="73"/>
        <v/>
      </c>
    </row>
    <row r="4808" spans="12:63">
      <c r="L4808" s="3"/>
      <c r="BK4808" s="4" t="str">
        <f t="shared" si="73"/>
        <v/>
      </c>
    </row>
    <row r="4809" spans="12:63">
      <c r="L4809" s="3"/>
      <c r="BK4809" s="4" t="str">
        <f t="shared" si="73"/>
        <v/>
      </c>
    </row>
    <row r="4810" spans="12:63">
      <c r="L4810" s="3"/>
      <c r="BK4810" s="4" t="str">
        <f t="shared" si="73"/>
        <v/>
      </c>
    </row>
    <row r="4811" spans="12:63">
      <c r="L4811" s="3"/>
      <c r="BK4811" s="4" t="str">
        <f t="shared" si="73"/>
        <v/>
      </c>
    </row>
    <row r="4812" spans="12:63">
      <c r="L4812" s="3"/>
      <c r="BK4812" s="4" t="str">
        <f t="shared" si="73"/>
        <v/>
      </c>
    </row>
    <row r="4813" spans="12:63">
      <c r="L4813" s="3"/>
      <c r="BK4813" s="4" t="str">
        <f t="shared" si="73"/>
        <v/>
      </c>
    </row>
    <row r="4814" spans="12:63">
      <c r="L4814" s="3"/>
      <c r="BK4814" s="4" t="str">
        <f t="shared" si="73"/>
        <v/>
      </c>
    </row>
    <row r="4815" spans="12:63">
      <c r="L4815" s="3"/>
      <c r="BK4815" s="4" t="str">
        <f t="shared" si="73"/>
        <v/>
      </c>
    </row>
    <row r="4816" spans="12:63">
      <c r="L4816" s="3"/>
      <c r="BK4816" s="4" t="str">
        <f t="shared" si="73"/>
        <v/>
      </c>
    </row>
    <row r="4817" spans="12:63">
      <c r="L4817" s="3"/>
      <c r="BK4817" s="4" t="str">
        <f t="shared" si="73"/>
        <v/>
      </c>
    </row>
    <row r="4818" spans="12:63">
      <c r="L4818" s="3"/>
      <c r="BK4818" s="4" t="str">
        <f t="shared" si="73"/>
        <v/>
      </c>
    </row>
    <row r="4819" spans="12:63">
      <c r="L4819" s="3"/>
      <c r="BK4819" s="4" t="str">
        <f t="shared" si="73"/>
        <v/>
      </c>
    </row>
    <row r="4820" spans="12:63">
      <c r="L4820" s="3"/>
      <c r="BK4820" s="4" t="str">
        <f t="shared" si="73"/>
        <v/>
      </c>
    </row>
    <row r="4821" spans="12:63">
      <c r="L4821" s="3"/>
      <c r="BK4821" s="4" t="str">
        <f t="shared" si="73"/>
        <v/>
      </c>
    </row>
    <row r="4822" spans="12:63">
      <c r="L4822" s="3"/>
      <c r="BK4822" s="4" t="str">
        <f t="shared" si="73"/>
        <v/>
      </c>
    </row>
    <row r="4823" spans="12:63">
      <c r="L4823" s="3"/>
      <c r="BK4823" s="4" t="str">
        <f t="shared" si="73"/>
        <v/>
      </c>
    </row>
    <row r="4824" spans="12:63">
      <c r="L4824" s="3"/>
      <c r="BK4824" s="4" t="str">
        <f t="shared" si="73"/>
        <v/>
      </c>
    </row>
    <row r="4825" spans="12:63">
      <c r="L4825" s="3"/>
      <c r="BK4825" s="4" t="str">
        <f t="shared" si="73"/>
        <v/>
      </c>
    </row>
    <row r="4826" spans="12:63">
      <c r="L4826" s="3"/>
      <c r="BK4826" s="4" t="str">
        <f t="shared" si="73"/>
        <v/>
      </c>
    </row>
    <row r="4827" spans="12:63">
      <c r="L4827" s="3"/>
      <c r="BK4827" s="4" t="str">
        <f t="shared" si="73"/>
        <v/>
      </c>
    </row>
    <row r="4828" spans="12:63">
      <c r="L4828" s="3"/>
      <c r="BK4828" s="4" t="str">
        <f t="shared" si="73"/>
        <v/>
      </c>
    </row>
    <row r="4829" spans="12:63">
      <c r="L4829" s="3"/>
      <c r="BK4829" s="4" t="str">
        <f t="shared" si="73"/>
        <v/>
      </c>
    </row>
    <row r="4830" spans="12:63">
      <c r="L4830" s="3"/>
      <c r="BK4830" s="4" t="str">
        <f t="shared" si="73"/>
        <v/>
      </c>
    </row>
    <row r="4831" spans="12:63">
      <c r="L4831" s="3"/>
      <c r="BK4831" s="4" t="str">
        <f t="shared" si="73"/>
        <v/>
      </c>
    </row>
    <row r="4832" spans="12:63">
      <c r="L4832" s="3"/>
      <c r="BK4832" s="4" t="str">
        <f t="shared" ref="BK4832:BK4895" si="74">CONCATENATE(A4832,B4832)</f>
        <v/>
      </c>
    </row>
    <row r="4833" spans="12:63">
      <c r="L4833" s="3"/>
      <c r="BK4833" s="4" t="str">
        <f t="shared" si="74"/>
        <v/>
      </c>
    </row>
    <row r="4834" spans="12:63">
      <c r="L4834" s="3"/>
      <c r="BK4834" s="4" t="str">
        <f t="shared" si="74"/>
        <v/>
      </c>
    </row>
    <row r="4835" spans="12:63">
      <c r="L4835" s="3"/>
      <c r="BK4835" s="4" t="str">
        <f t="shared" si="74"/>
        <v/>
      </c>
    </row>
    <row r="4836" spans="12:63">
      <c r="L4836" s="3"/>
      <c r="BK4836" s="4" t="str">
        <f t="shared" si="74"/>
        <v/>
      </c>
    </row>
    <row r="4837" spans="12:63">
      <c r="L4837" s="3"/>
      <c r="BK4837" s="4" t="str">
        <f t="shared" si="74"/>
        <v/>
      </c>
    </row>
    <row r="4838" spans="12:63">
      <c r="L4838" s="3"/>
      <c r="BK4838" s="4" t="str">
        <f t="shared" si="74"/>
        <v/>
      </c>
    </row>
    <row r="4839" spans="12:63">
      <c r="L4839" s="3"/>
      <c r="BK4839" s="4" t="str">
        <f t="shared" si="74"/>
        <v/>
      </c>
    </row>
    <row r="4840" spans="12:63">
      <c r="L4840" s="3"/>
      <c r="BK4840" s="4" t="str">
        <f t="shared" si="74"/>
        <v/>
      </c>
    </row>
    <row r="4841" spans="12:63">
      <c r="L4841" s="3"/>
      <c r="BK4841" s="4" t="str">
        <f t="shared" si="74"/>
        <v/>
      </c>
    </row>
    <row r="4842" spans="12:63">
      <c r="L4842" s="3"/>
      <c r="BK4842" s="4" t="str">
        <f t="shared" si="74"/>
        <v/>
      </c>
    </row>
    <row r="4843" spans="12:63">
      <c r="L4843" s="3"/>
      <c r="BK4843" s="4" t="str">
        <f t="shared" si="74"/>
        <v/>
      </c>
    </row>
    <row r="4844" spans="12:63">
      <c r="L4844" s="3"/>
      <c r="BK4844" s="4" t="str">
        <f t="shared" si="74"/>
        <v/>
      </c>
    </row>
    <row r="4845" spans="12:63">
      <c r="L4845" s="3"/>
      <c r="BK4845" s="4" t="str">
        <f t="shared" si="74"/>
        <v/>
      </c>
    </row>
    <row r="4846" spans="12:63">
      <c r="L4846" s="3"/>
      <c r="BK4846" s="4" t="str">
        <f t="shared" si="74"/>
        <v/>
      </c>
    </row>
    <row r="4847" spans="12:63">
      <c r="L4847" s="3"/>
      <c r="BK4847" s="4" t="str">
        <f t="shared" si="74"/>
        <v/>
      </c>
    </row>
    <row r="4848" spans="12:63">
      <c r="L4848" s="3"/>
      <c r="BK4848" s="4" t="str">
        <f t="shared" si="74"/>
        <v/>
      </c>
    </row>
    <row r="4849" spans="12:63">
      <c r="L4849" s="3"/>
      <c r="BK4849" s="4" t="str">
        <f t="shared" si="74"/>
        <v/>
      </c>
    </row>
    <row r="4850" spans="12:63">
      <c r="L4850" s="3"/>
      <c r="BK4850" s="4" t="str">
        <f t="shared" si="74"/>
        <v/>
      </c>
    </row>
    <row r="4851" spans="12:63">
      <c r="L4851" s="3"/>
      <c r="BK4851" s="4" t="str">
        <f t="shared" si="74"/>
        <v/>
      </c>
    </row>
    <row r="4852" spans="12:63">
      <c r="L4852" s="3"/>
      <c r="BK4852" s="4" t="str">
        <f t="shared" si="74"/>
        <v/>
      </c>
    </row>
    <row r="4853" spans="12:63">
      <c r="L4853" s="3"/>
      <c r="BK4853" s="4" t="str">
        <f t="shared" si="74"/>
        <v/>
      </c>
    </row>
    <row r="4854" spans="12:63">
      <c r="L4854" s="3"/>
      <c r="BK4854" s="4" t="str">
        <f t="shared" si="74"/>
        <v/>
      </c>
    </row>
    <row r="4855" spans="12:63">
      <c r="L4855" s="3"/>
      <c r="BK4855" s="4" t="str">
        <f t="shared" si="74"/>
        <v/>
      </c>
    </row>
    <row r="4856" spans="12:63">
      <c r="L4856" s="3"/>
      <c r="BK4856" s="4" t="str">
        <f t="shared" si="74"/>
        <v/>
      </c>
    </row>
    <row r="4857" spans="12:63">
      <c r="L4857" s="3"/>
      <c r="BK4857" s="4" t="str">
        <f t="shared" si="74"/>
        <v/>
      </c>
    </row>
    <row r="4858" spans="12:63">
      <c r="L4858" s="3"/>
      <c r="BK4858" s="4" t="str">
        <f t="shared" si="74"/>
        <v/>
      </c>
    </row>
    <row r="4859" spans="12:63">
      <c r="L4859" s="3"/>
      <c r="BK4859" s="4" t="str">
        <f t="shared" si="74"/>
        <v/>
      </c>
    </row>
    <row r="4860" spans="12:63">
      <c r="L4860" s="3"/>
      <c r="BK4860" s="4" t="str">
        <f t="shared" si="74"/>
        <v/>
      </c>
    </row>
    <row r="4861" spans="12:63">
      <c r="L4861" s="3"/>
      <c r="BK4861" s="4" t="str">
        <f t="shared" si="74"/>
        <v/>
      </c>
    </row>
    <row r="4862" spans="12:63">
      <c r="L4862" s="3"/>
      <c r="BK4862" s="4" t="str">
        <f t="shared" si="74"/>
        <v/>
      </c>
    </row>
    <row r="4863" spans="12:63">
      <c r="L4863" s="3"/>
      <c r="BK4863" s="4" t="str">
        <f t="shared" si="74"/>
        <v/>
      </c>
    </row>
    <row r="4864" spans="12:63">
      <c r="L4864" s="3"/>
      <c r="BK4864" s="4" t="str">
        <f t="shared" si="74"/>
        <v/>
      </c>
    </row>
    <row r="4865" spans="12:63">
      <c r="L4865" s="3"/>
      <c r="BK4865" s="4" t="str">
        <f t="shared" si="74"/>
        <v/>
      </c>
    </row>
    <row r="4866" spans="12:63">
      <c r="L4866" s="3"/>
      <c r="BK4866" s="4" t="str">
        <f t="shared" si="74"/>
        <v/>
      </c>
    </row>
    <row r="4867" spans="12:63">
      <c r="L4867" s="3"/>
      <c r="BK4867" s="4" t="str">
        <f t="shared" si="74"/>
        <v/>
      </c>
    </row>
    <row r="4868" spans="12:63">
      <c r="L4868" s="3"/>
      <c r="BK4868" s="4" t="str">
        <f t="shared" si="74"/>
        <v/>
      </c>
    </row>
    <row r="4869" spans="12:63">
      <c r="L4869" s="3"/>
      <c r="BK4869" s="4" t="str">
        <f t="shared" si="74"/>
        <v/>
      </c>
    </row>
    <row r="4870" spans="12:63">
      <c r="L4870" s="3"/>
      <c r="BK4870" s="4" t="str">
        <f t="shared" si="74"/>
        <v/>
      </c>
    </row>
    <row r="4871" spans="12:63">
      <c r="L4871" s="3"/>
      <c r="BK4871" s="4" t="str">
        <f t="shared" si="74"/>
        <v/>
      </c>
    </row>
    <row r="4872" spans="12:63">
      <c r="L4872" s="3"/>
      <c r="BK4872" s="4" t="str">
        <f t="shared" si="74"/>
        <v/>
      </c>
    </row>
    <row r="4873" spans="12:63">
      <c r="L4873" s="3"/>
      <c r="BK4873" s="4" t="str">
        <f t="shared" si="74"/>
        <v/>
      </c>
    </row>
    <row r="4874" spans="12:63">
      <c r="L4874" s="3"/>
      <c r="BK4874" s="4" t="str">
        <f t="shared" si="74"/>
        <v/>
      </c>
    </row>
    <row r="4875" spans="12:63">
      <c r="L4875" s="3"/>
      <c r="BK4875" s="4" t="str">
        <f t="shared" si="74"/>
        <v/>
      </c>
    </row>
    <row r="4876" spans="12:63">
      <c r="L4876" s="3"/>
      <c r="BK4876" s="4" t="str">
        <f t="shared" si="74"/>
        <v/>
      </c>
    </row>
    <row r="4877" spans="12:63">
      <c r="L4877" s="3"/>
      <c r="BK4877" s="4" t="str">
        <f t="shared" si="74"/>
        <v/>
      </c>
    </row>
    <row r="4878" spans="12:63">
      <c r="L4878" s="3"/>
      <c r="BK4878" s="4" t="str">
        <f t="shared" si="74"/>
        <v/>
      </c>
    </row>
    <row r="4879" spans="12:63">
      <c r="L4879" s="3"/>
      <c r="BK4879" s="4" t="str">
        <f t="shared" si="74"/>
        <v/>
      </c>
    </row>
    <row r="4880" spans="12:63">
      <c r="L4880" s="3"/>
      <c r="BK4880" s="4" t="str">
        <f t="shared" si="74"/>
        <v/>
      </c>
    </row>
    <row r="4881" spans="12:63">
      <c r="L4881" s="3"/>
      <c r="BK4881" s="4" t="str">
        <f t="shared" si="74"/>
        <v/>
      </c>
    </row>
    <row r="4882" spans="12:63">
      <c r="L4882" s="3"/>
      <c r="BK4882" s="4" t="str">
        <f t="shared" si="74"/>
        <v/>
      </c>
    </row>
    <row r="4883" spans="12:63">
      <c r="L4883" s="3"/>
      <c r="BK4883" s="4" t="str">
        <f t="shared" si="74"/>
        <v/>
      </c>
    </row>
    <row r="4884" spans="12:63">
      <c r="L4884" s="3"/>
      <c r="BK4884" s="4" t="str">
        <f t="shared" si="74"/>
        <v/>
      </c>
    </row>
    <row r="4885" spans="12:63">
      <c r="L4885" s="3"/>
      <c r="BK4885" s="4" t="str">
        <f t="shared" si="74"/>
        <v/>
      </c>
    </row>
    <row r="4886" spans="12:63">
      <c r="L4886" s="3"/>
      <c r="BK4886" s="4" t="str">
        <f t="shared" si="74"/>
        <v/>
      </c>
    </row>
    <row r="4887" spans="12:63">
      <c r="L4887" s="3"/>
      <c r="BK4887" s="4" t="str">
        <f t="shared" si="74"/>
        <v/>
      </c>
    </row>
    <row r="4888" spans="12:63">
      <c r="L4888" s="3"/>
      <c r="BK4888" s="4" t="str">
        <f t="shared" si="74"/>
        <v/>
      </c>
    </row>
    <row r="4889" spans="12:63">
      <c r="L4889" s="3"/>
      <c r="BK4889" s="4" t="str">
        <f t="shared" si="74"/>
        <v/>
      </c>
    </row>
    <row r="4890" spans="12:63">
      <c r="L4890" s="3"/>
      <c r="BK4890" s="4" t="str">
        <f t="shared" si="74"/>
        <v/>
      </c>
    </row>
    <row r="4891" spans="12:63">
      <c r="L4891" s="3"/>
      <c r="BK4891" s="4" t="str">
        <f t="shared" si="74"/>
        <v/>
      </c>
    </row>
    <row r="4892" spans="12:63">
      <c r="L4892" s="3"/>
      <c r="BK4892" s="4" t="str">
        <f t="shared" si="74"/>
        <v/>
      </c>
    </row>
    <row r="4893" spans="12:63">
      <c r="L4893" s="3"/>
      <c r="BK4893" s="4" t="str">
        <f t="shared" si="74"/>
        <v/>
      </c>
    </row>
    <row r="4894" spans="12:63">
      <c r="L4894" s="3"/>
      <c r="BK4894" s="4" t="str">
        <f t="shared" si="74"/>
        <v/>
      </c>
    </row>
    <row r="4895" spans="12:63">
      <c r="L4895" s="3"/>
      <c r="BK4895" s="4" t="str">
        <f t="shared" si="74"/>
        <v/>
      </c>
    </row>
    <row r="4896" spans="12:63">
      <c r="L4896" s="3"/>
      <c r="BK4896" s="4" t="str">
        <f t="shared" ref="BK4896:BK4959" si="75">CONCATENATE(A4896,B4896)</f>
        <v/>
      </c>
    </row>
    <row r="4897" spans="12:63">
      <c r="L4897" s="3"/>
      <c r="BK4897" s="4" t="str">
        <f t="shared" si="75"/>
        <v/>
      </c>
    </row>
    <row r="4898" spans="12:63">
      <c r="L4898" s="3"/>
      <c r="BK4898" s="4" t="str">
        <f t="shared" si="75"/>
        <v/>
      </c>
    </row>
    <row r="4899" spans="12:63">
      <c r="L4899" s="3"/>
      <c r="BK4899" s="4" t="str">
        <f t="shared" si="75"/>
        <v/>
      </c>
    </row>
    <row r="4900" spans="12:63">
      <c r="L4900" s="3"/>
      <c r="BK4900" s="4" t="str">
        <f t="shared" si="75"/>
        <v/>
      </c>
    </row>
    <row r="4901" spans="12:63">
      <c r="L4901" s="3"/>
      <c r="BK4901" s="4" t="str">
        <f t="shared" si="75"/>
        <v/>
      </c>
    </row>
    <row r="4902" spans="12:63">
      <c r="L4902" s="3"/>
      <c r="BK4902" s="4" t="str">
        <f t="shared" si="75"/>
        <v/>
      </c>
    </row>
    <row r="4903" spans="12:63">
      <c r="L4903" s="3"/>
      <c r="BK4903" s="4" t="str">
        <f t="shared" si="75"/>
        <v/>
      </c>
    </row>
    <row r="4904" spans="12:63">
      <c r="L4904" s="3"/>
      <c r="BK4904" s="4" t="str">
        <f t="shared" si="75"/>
        <v/>
      </c>
    </row>
    <row r="4905" spans="12:63">
      <c r="L4905" s="3"/>
      <c r="BK4905" s="4" t="str">
        <f t="shared" si="75"/>
        <v/>
      </c>
    </row>
    <row r="4906" spans="12:63">
      <c r="L4906" s="3"/>
      <c r="BK4906" s="4" t="str">
        <f t="shared" si="75"/>
        <v/>
      </c>
    </row>
    <row r="4907" spans="12:63">
      <c r="L4907" s="3"/>
      <c r="BK4907" s="4" t="str">
        <f t="shared" si="75"/>
        <v/>
      </c>
    </row>
    <row r="4908" spans="12:63">
      <c r="L4908" s="3"/>
      <c r="BK4908" s="4" t="str">
        <f t="shared" si="75"/>
        <v/>
      </c>
    </row>
    <row r="4909" spans="12:63">
      <c r="L4909" s="3"/>
      <c r="BK4909" s="4" t="str">
        <f t="shared" si="75"/>
        <v/>
      </c>
    </row>
    <row r="4910" spans="12:63">
      <c r="L4910" s="3"/>
      <c r="BK4910" s="4" t="str">
        <f t="shared" si="75"/>
        <v/>
      </c>
    </row>
    <row r="4911" spans="12:63">
      <c r="L4911" s="3"/>
      <c r="BK4911" s="4" t="str">
        <f t="shared" si="75"/>
        <v/>
      </c>
    </row>
    <row r="4912" spans="12:63">
      <c r="L4912" s="3"/>
      <c r="BK4912" s="4" t="str">
        <f t="shared" si="75"/>
        <v/>
      </c>
    </row>
    <row r="4913" spans="12:63">
      <c r="L4913" s="3"/>
      <c r="BK4913" s="4" t="str">
        <f t="shared" si="75"/>
        <v/>
      </c>
    </row>
    <row r="4914" spans="12:63">
      <c r="L4914" s="3"/>
      <c r="BK4914" s="4" t="str">
        <f t="shared" si="75"/>
        <v/>
      </c>
    </row>
    <row r="4915" spans="12:63">
      <c r="L4915" s="3"/>
      <c r="BK4915" s="4" t="str">
        <f t="shared" si="75"/>
        <v/>
      </c>
    </row>
    <row r="4916" spans="12:63">
      <c r="L4916" s="3"/>
      <c r="BK4916" s="4" t="str">
        <f t="shared" si="75"/>
        <v/>
      </c>
    </row>
    <row r="4917" spans="12:63">
      <c r="L4917" s="3"/>
      <c r="BK4917" s="4" t="str">
        <f t="shared" si="75"/>
        <v/>
      </c>
    </row>
    <row r="4918" spans="12:63">
      <c r="L4918" s="3"/>
      <c r="BK4918" s="4" t="str">
        <f t="shared" si="75"/>
        <v/>
      </c>
    </row>
    <row r="4919" spans="12:63">
      <c r="L4919" s="3"/>
      <c r="BK4919" s="4" t="str">
        <f t="shared" si="75"/>
        <v/>
      </c>
    </row>
    <row r="4920" spans="12:63">
      <c r="L4920" s="3"/>
      <c r="BK4920" s="4" t="str">
        <f t="shared" si="75"/>
        <v/>
      </c>
    </row>
    <row r="4921" spans="12:63">
      <c r="L4921" s="3"/>
      <c r="BK4921" s="4" t="str">
        <f t="shared" si="75"/>
        <v/>
      </c>
    </row>
    <row r="4922" spans="12:63">
      <c r="L4922" s="3"/>
      <c r="BK4922" s="4" t="str">
        <f t="shared" si="75"/>
        <v/>
      </c>
    </row>
    <row r="4923" spans="12:63">
      <c r="L4923" s="3"/>
      <c r="BK4923" s="4" t="str">
        <f t="shared" si="75"/>
        <v/>
      </c>
    </row>
    <row r="4924" spans="12:63">
      <c r="L4924" s="3"/>
      <c r="BK4924" s="4" t="str">
        <f t="shared" si="75"/>
        <v/>
      </c>
    </row>
    <row r="4925" spans="12:63">
      <c r="L4925" s="3"/>
      <c r="BK4925" s="4" t="str">
        <f t="shared" si="75"/>
        <v/>
      </c>
    </row>
    <row r="4926" spans="12:63">
      <c r="L4926" s="3"/>
      <c r="BK4926" s="4" t="str">
        <f t="shared" si="75"/>
        <v/>
      </c>
    </row>
    <row r="4927" spans="12:63">
      <c r="L4927" s="3"/>
      <c r="BK4927" s="4" t="str">
        <f t="shared" si="75"/>
        <v/>
      </c>
    </row>
    <row r="4928" spans="12:63">
      <c r="L4928" s="3"/>
      <c r="BK4928" s="4" t="str">
        <f t="shared" si="75"/>
        <v/>
      </c>
    </row>
    <row r="4929" spans="12:63">
      <c r="L4929" s="3"/>
      <c r="BK4929" s="4" t="str">
        <f t="shared" si="75"/>
        <v/>
      </c>
    </row>
    <row r="4930" spans="12:63">
      <c r="L4930" s="3"/>
      <c r="BK4930" s="4" t="str">
        <f t="shared" si="75"/>
        <v/>
      </c>
    </row>
    <row r="4931" spans="12:63">
      <c r="L4931" s="3"/>
      <c r="BK4931" s="4" t="str">
        <f t="shared" si="75"/>
        <v/>
      </c>
    </row>
    <row r="4932" spans="12:63">
      <c r="L4932" s="3"/>
      <c r="BK4932" s="4" t="str">
        <f t="shared" si="75"/>
        <v/>
      </c>
    </row>
    <row r="4933" spans="12:63">
      <c r="L4933" s="3"/>
      <c r="BK4933" s="4" t="str">
        <f t="shared" si="75"/>
        <v/>
      </c>
    </row>
    <row r="4934" spans="12:63">
      <c r="L4934" s="3"/>
      <c r="BK4934" s="4" t="str">
        <f t="shared" si="75"/>
        <v/>
      </c>
    </row>
    <row r="4935" spans="12:63">
      <c r="L4935" s="3"/>
      <c r="BK4935" s="4" t="str">
        <f t="shared" si="75"/>
        <v/>
      </c>
    </row>
    <row r="4936" spans="12:63">
      <c r="L4936" s="3"/>
      <c r="BK4936" s="4" t="str">
        <f t="shared" si="75"/>
        <v/>
      </c>
    </row>
    <row r="4937" spans="12:63">
      <c r="L4937" s="3"/>
      <c r="BK4937" s="4" t="str">
        <f t="shared" si="75"/>
        <v/>
      </c>
    </row>
    <row r="4938" spans="12:63">
      <c r="L4938" s="3"/>
      <c r="BK4938" s="4" t="str">
        <f t="shared" si="75"/>
        <v/>
      </c>
    </row>
    <row r="4939" spans="12:63">
      <c r="L4939" s="3"/>
      <c r="BK4939" s="4" t="str">
        <f t="shared" si="75"/>
        <v/>
      </c>
    </row>
    <row r="4940" spans="12:63">
      <c r="L4940" s="3"/>
      <c r="BK4940" s="4" t="str">
        <f t="shared" si="75"/>
        <v/>
      </c>
    </row>
    <row r="4941" spans="12:63">
      <c r="L4941" s="3"/>
      <c r="BK4941" s="4" t="str">
        <f t="shared" si="75"/>
        <v/>
      </c>
    </row>
    <row r="4942" spans="12:63">
      <c r="L4942" s="3"/>
      <c r="BK4942" s="4" t="str">
        <f t="shared" si="75"/>
        <v/>
      </c>
    </row>
    <row r="4943" spans="12:63">
      <c r="L4943" s="3"/>
      <c r="BK4943" s="4" t="str">
        <f t="shared" si="75"/>
        <v/>
      </c>
    </row>
    <row r="4944" spans="12:63">
      <c r="L4944" s="3"/>
      <c r="BK4944" s="4" t="str">
        <f t="shared" si="75"/>
        <v/>
      </c>
    </row>
    <row r="4945" spans="12:63">
      <c r="L4945" s="3"/>
      <c r="BK4945" s="4" t="str">
        <f t="shared" si="75"/>
        <v/>
      </c>
    </row>
    <row r="4946" spans="12:63">
      <c r="L4946" s="3"/>
      <c r="BK4946" s="4" t="str">
        <f t="shared" si="75"/>
        <v/>
      </c>
    </row>
    <row r="4947" spans="12:63">
      <c r="L4947" s="3"/>
      <c r="BK4947" s="4" t="str">
        <f t="shared" si="75"/>
        <v/>
      </c>
    </row>
    <row r="4948" spans="12:63">
      <c r="L4948" s="3"/>
      <c r="BK4948" s="4" t="str">
        <f t="shared" si="75"/>
        <v/>
      </c>
    </row>
    <row r="4949" spans="12:63">
      <c r="L4949" s="3"/>
      <c r="BK4949" s="4" t="str">
        <f t="shared" si="75"/>
        <v/>
      </c>
    </row>
    <row r="4950" spans="12:63">
      <c r="L4950" s="3"/>
      <c r="BK4950" s="4" t="str">
        <f t="shared" si="75"/>
        <v/>
      </c>
    </row>
    <row r="4951" spans="12:63">
      <c r="L4951" s="3"/>
      <c r="BK4951" s="4" t="str">
        <f t="shared" si="75"/>
        <v/>
      </c>
    </row>
    <row r="4952" spans="12:63">
      <c r="L4952" s="3"/>
      <c r="BK4952" s="4" t="str">
        <f t="shared" si="75"/>
        <v/>
      </c>
    </row>
    <row r="4953" spans="12:63">
      <c r="L4953" s="3"/>
      <c r="BK4953" s="4" t="str">
        <f t="shared" si="75"/>
        <v/>
      </c>
    </row>
    <row r="4954" spans="12:63">
      <c r="L4954" s="3"/>
      <c r="BK4954" s="4" t="str">
        <f t="shared" si="75"/>
        <v/>
      </c>
    </row>
    <row r="4955" spans="12:63">
      <c r="L4955" s="3"/>
      <c r="BK4955" s="4" t="str">
        <f t="shared" si="75"/>
        <v/>
      </c>
    </row>
    <row r="4956" spans="12:63">
      <c r="L4956" s="3"/>
      <c r="BK4956" s="4" t="str">
        <f t="shared" si="75"/>
        <v/>
      </c>
    </row>
    <row r="4957" spans="12:63">
      <c r="L4957" s="3"/>
      <c r="BK4957" s="4" t="str">
        <f t="shared" si="75"/>
        <v/>
      </c>
    </row>
    <row r="4958" spans="12:63">
      <c r="L4958" s="3"/>
      <c r="BK4958" s="4" t="str">
        <f t="shared" si="75"/>
        <v/>
      </c>
    </row>
    <row r="4959" spans="12:63">
      <c r="L4959" s="3"/>
      <c r="BK4959" s="4" t="str">
        <f t="shared" si="75"/>
        <v/>
      </c>
    </row>
    <row r="4960" spans="12:63">
      <c r="L4960" s="3"/>
      <c r="BK4960" s="4" t="str">
        <f t="shared" ref="BK4960:BK5023" si="76">CONCATENATE(A4960,B4960)</f>
        <v/>
      </c>
    </row>
    <row r="4961" spans="12:63">
      <c r="L4961" s="3"/>
      <c r="BK4961" s="4" t="str">
        <f t="shared" si="76"/>
        <v/>
      </c>
    </row>
    <row r="4962" spans="12:63">
      <c r="L4962" s="3"/>
      <c r="BK4962" s="4" t="str">
        <f t="shared" si="76"/>
        <v/>
      </c>
    </row>
    <row r="4963" spans="12:63">
      <c r="L4963" s="3"/>
      <c r="BK4963" s="4" t="str">
        <f t="shared" si="76"/>
        <v/>
      </c>
    </row>
    <row r="4964" spans="12:63">
      <c r="L4964" s="3"/>
      <c r="BK4964" s="4" t="str">
        <f t="shared" si="76"/>
        <v/>
      </c>
    </row>
    <row r="4965" spans="12:63">
      <c r="L4965" s="3"/>
      <c r="BK4965" s="4" t="str">
        <f t="shared" si="76"/>
        <v/>
      </c>
    </row>
    <row r="4966" spans="12:63">
      <c r="L4966" s="3"/>
      <c r="BK4966" s="4" t="str">
        <f t="shared" si="76"/>
        <v/>
      </c>
    </row>
    <row r="4967" spans="12:63">
      <c r="L4967" s="3"/>
      <c r="BK4967" s="4" t="str">
        <f t="shared" si="76"/>
        <v/>
      </c>
    </row>
    <row r="4968" spans="12:63">
      <c r="L4968" s="3"/>
      <c r="BK4968" s="4" t="str">
        <f t="shared" si="76"/>
        <v/>
      </c>
    </row>
    <row r="4969" spans="12:63">
      <c r="L4969" s="3"/>
      <c r="BK4969" s="4" t="str">
        <f t="shared" si="76"/>
        <v/>
      </c>
    </row>
    <row r="4970" spans="12:63">
      <c r="L4970" s="3"/>
      <c r="BK4970" s="4" t="str">
        <f t="shared" si="76"/>
        <v/>
      </c>
    </row>
    <row r="4971" spans="12:63">
      <c r="L4971" s="3"/>
      <c r="BK4971" s="4" t="str">
        <f t="shared" si="76"/>
        <v/>
      </c>
    </row>
    <row r="4972" spans="12:63">
      <c r="L4972" s="3"/>
      <c r="BK4972" s="4" t="str">
        <f t="shared" si="76"/>
        <v/>
      </c>
    </row>
    <row r="4973" spans="12:63">
      <c r="L4973" s="3"/>
      <c r="BK4973" s="4" t="str">
        <f t="shared" si="76"/>
        <v/>
      </c>
    </row>
    <row r="4974" spans="12:63">
      <c r="L4974" s="3"/>
      <c r="BK4974" s="4" t="str">
        <f t="shared" si="76"/>
        <v/>
      </c>
    </row>
    <row r="4975" spans="12:63">
      <c r="L4975" s="3"/>
      <c r="BK4975" s="4" t="str">
        <f t="shared" si="76"/>
        <v/>
      </c>
    </row>
    <row r="4976" spans="12:63">
      <c r="L4976" s="3"/>
      <c r="BK4976" s="4" t="str">
        <f t="shared" si="76"/>
        <v/>
      </c>
    </row>
    <row r="4977" spans="12:63">
      <c r="L4977" s="3"/>
      <c r="BK4977" s="4" t="str">
        <f t="shared" si="76"/>
        <v/>
      </c>
    </row>
    <row r="4978" spans="12:63">
      <c r="L4978" s="3"/>
      <c r="BK4978" s="4" t="str">
        <f t="shared" si="76"/>
        <v/>
      </c>
    </row>
    <row r="4979" spans="12:63">
      <c r="L4979" s="3"/>
      <c r="BK4979" s="4" t="str">
        <f t="shared" si="76"/>
        <v/>
      </c>
    </row>
    <row r="4980" spans="12:63">
      <c r="L4980" s="3"/>
      <c r="BK4980" s="4" t="str">
        <f t="shared" si="76"/>
        <v/>
      </c>
    </row>
    <row r="4981" spans="12:63">
      <c r="L4981" s="3"/>
      <c r="BK4981" s="4" t="str">
        <f t="shared" si="76"/>
        <v/>
      </c>
    </row>
    <row r="4982" spans="12:63">
      <c r="L4982" s="3"/>
      <c r="BK4982" s="4" t="str">
        <f t="shared" si="76"/>
        <v/>
      </c>
    </row>
    <row r="4983" spans="12:63">
      <c r="L4983" s="3"/>
      <c r="BK4983" s="4" t="str">
        <f t="shared" si="76"/>
        <v/>
      </c>
    </row>
    <row r="4984" spans="12:63">
      <c r="L4984" s="3"/>
      <c r="BK4984" s="4" t="str">
        <f t="shared" si="76"/>
        <v/>
      </c>
    </row>
    <row r="4985" spans="12:63">
      <c r="L4985" s="3"/>
      <c r="BK4985" s="4" t="str">
        <f t="shared" si="76"/>
        <v/>
      </c>
    </row>
    <row r="4986" spans="12:63">
      <c r="L4986" s="3"/>
      <c r="BK4986" s="4" t="str">
        <f t="shared" si="76"/>
        <v/>
      </c>
    </row>
    <row r="4987" spans="12:63">
      <c r="L4987" s="3"/>
      <c r="BK4987" s="4" t="str">
        <f t="shared" si="76"/>
        <v/>
      </c>
    </row>
    <row r="4988" spans="12:63">
      <c r="L4988" s="3"/>
      <c r="BK4988" s="4" t="str">
        <f t="shared" si="76"/>
        <v/>
      </c>
    </row>
    <row r="4989" spans="12:63">
      <c r="L4989" s="3"/>
      <c r="BK4989" s="4" t="str">
        <f t="shared" si="76"/>
        <v/>
      </c>
    </row>
    <row r="4990" spans="12:63">
      <c r="L4990" s="3"/>
      <c r="BK4990" s="4" t="str">
        <f t="shared" si="76"/>
        <v/>
      </c>
    </row>
    <row r="4991" spans="12:63">
      <c r="L4991" s="3"/>
      <c r="BK4991" s="4" t="str">
        <f t="shared" si="76"/>
        <v/>
      </c>
    </row>
    <row r="4992" spans="12:63">
      <c r="L4992" s="3"/>
      <c r="BK4992" s="4" t="str">
        <f t="shared" si="76"/>
        <v/>
      </c>
    </row>
    <row r="4993" spans="12:63">
      <c r="L4993" s="3"/>
      <c r="BK4993" s="4" t="str">
        <f t="shared" si="76"/>
        <v/>
      </c>
    </row>
    <row r="4994" spans="12:63">
      <c r="L4994" s="3"/>
      <c r="BK4994" s="4" t="str">
        <f t="shared" si="76"/>
        <v/>
      </c>
    </row>
    <row r="4995" spans="12:63">
      <c r="L4995" s="3"/>
      <c r="BK4995" s="4" t="str">
        <f t="shared" si="76"/>
        <v/>
      </c>
    </row>
    <row r="4996" spans="12:63">
      <c r="L4996" s="3"/>
      <c r="BK4996" s="4" t="str">
        <f t="shared" si="76"/>
        <v/>
      </c>
    </row>
    <row r="4997" spans="12:63">
      <c r="L4997" s="3"/>
      <c r="BK4997" s="4" t="str">
        <f t="shared" si="76"/>
        <v/>
      </c>
    </row>
    <row r="4998" spans="12:63">
      <c r="L4998" s="3"/>
      <c r="BK4998" s="4" t="str">
        <f t="shared" si="76"/>
        <v/>
      </c>
    </row>
    <row r="4999" spans="12:63">
      <c r="L4999" s="3"/>
      <c r="BK4999" s="4" t="str">
        <f t="shared" si="76"/>
        <v/>
      </c>
    </row>
    <row r="5000" spans="12:63">
      <c r="L5000" s="3"/>
      <c r="BK5000" s="4" t="str">
        <f t="shared" si="76"/>
        <v/>
      </c>
    </row>
    <row r="5001" spans="12:63">
      <c r="L5001" s="3"/>
      <c r="BK5001" s="4" t="str">
        <f t="shared" si="76"/>
        <v/>
      </c>
    </row>
    <row r="5002" spans="12:63">
      <c r="L5002" s="3"/>
      <c r="BK5002" s="4" t="str">
        <f t="shared" si="76"/>
        <v/>
      </c>
    </row>
    <row r="5003" spans="12:63">
      <c r="L5003" s="3"/>
      <c r="BK5003" s="4" t="str">
        <f t="shared" si="76"/>
        <v/>
      </c>
    </row>
    <row r="5004" spans="12:63">
      <c r="L5004" s="3"/>
      <c r="BK5004" s="4" t="str">
        <f t="shared" si="76"/>
        <v/>
      </c>
    </row>
    <row r="5005" spans="12:63">
      <c r="L5005" s="3"/>
      <c r="BK5005" s="4" t="str">
        <f t="shared" si="76"/>
        <v/>
      </c>
    </row>
    <row r="5006" spans="12:63">
      <c r="L5006" s="3"/>
      <c r="BK5006" s="4" t="str">
        <f t="shared" si="76"/>
        <v/>
      </c>
    </row>
    <row r="5007" spans="12:63">
      <c r="L5007" s="3"/>
      <c r="BK5007" s="4" t="str">
        <f t="shared" si="76"/>
        <v/>
      </c>
    </row>
    <row r="5008" spans="12:63">
      <c r="L5008" s="3"/>
      <c r="BK5008" s="4" t="str">
        <f t="shared" si="76"/>
        <v/>
      </c>
    </row>
    <row r="5009" spans="12:63">
      <c r="L5009" s="3"/>
      <c r="BK5009" s="4" t="str">
        <f t="shared" si="76"/>
        <v/>
      </c>
    </row>
    <row r="5010" spans="12:63">
      <c r="L5010" s="3"/>
      <c r="BK5010" s="4" t="str">
        <f t="shared" si="76"/>
        <v/>
      </c>
    </row>
    <row r="5011" spans="12:63">
      <c r="L5011" s="3"/>
      <c r="BK5011" s="4" t="str">
        <f t="shared" si="76"/>
        <v/>
      </c>
    </row>
    <row r="5012" spans="12:63">
      <c r="L5012" s="3"/>
      <c r="BK5012" s="4" t="str">
        <f t="shared" si="76"/>
        <v/>
      </c>
    </row>
    <row r="5013" spans="12:63">
      <c r="L5013" s="3"/>
      <c r="BK5013" s="4" t="str">
        <f t="shared" si="76"/>
        <v/>
      </c>
    </row>
    <row r="5014" spans="12:63">
      <c r="L5014" s="3"/>
      <c r="BK5014" s="4" t="str">
        <f t="shared" si="76"/>
        <v/>
      </c>
    </row>
    <row r="5015" spans="12:63">
      <c r="L5015" s="3"/>
      <c r="BK5015" s="4" t="str">
        <f t="shared" si="76"/>
        <v/>
      </c>
    </row>
    <row r="5016" spans="12:63">
      <c r="L5016" s="3"/>
      <c r="BK5016" s="4" t="str">
        <f t="shared" si="76"/>
        <v/>
      </c>
    </row>
    <row r="5017" spans="12:63">
      <c r="L5017" s="3"/>
      <c r="BK5017" s="4" t="str">
        <f t="shared" si="76"/>
        <v/>
      </c>
    </row>
    <row r="5018" spans="12:63">
      <c r="L5018" s="3"/>
      <c r="BK5018" s="4" t="str">
        <f t="shared" si="76"/>
        <v/>
      </c>
    </row>
    <row r="5019" spans="12:63">
      <c r="L5019" s="3"/>
      <c r="BK5019" s="4" t="str">
        <f t="shared" si="76"/>
        <v/>
      </c>
    </row>
    <row r="5020" spans="12:63">
      <c r="L5020" s="3"/>
      <c r="BK5020" s="4" t="str">
        <f t="shared" si="76"/>
        <v/>
      </c>
    </row>
    <row r="5021" spans="12:63">
      <c r="L5021" s="3"/>
      <c r="BK5021" s="4" t="str">
        <f t="shared" si="76"/>
        <v/>
      </c>
    </row>
    <row r="5022" spans="12:63">
      <c r="L5022" s="3"/>
      <c r="BK5022" s="4" t="str">
        <f t="shared" si="76"/>
        <v/>
      </c>
    </row>
    <row r="5023" spans="12:63">
      <c r="L5023" s="3"/>
      <c r="BK5023" s="4" t="str">
        <f t="shared" si="76"/>
        <v/>
      </c>
    </row>
    <row r="5024" spans="12:63">
      <c r="L5024" s="3"/>
      <c r="BK5024" s="4" t="str">
        <f t="shared" ref="BK5024:BK5087" si="77">CONCATENATE(A5024,B5024)</f>
        <v/>
      </c>
    </row>
    <row r="5025" spans="12:63">
      <c r="L5025" s="3"/>
      <c r="BK5025" s="4" t="str">
        <f t="shared" si="77"/>
        <v/>
      </c>
    </row>
    <row r="5026" spans="12:63">
      <c r="L5026" s="3"/>
      <c r="BK5026" s="4" t="str">
        <f t="shared" si="77"/>
        <v/>
      </c>
    </row>
    <row r="5027" spans="12:63">
      <c r="L5027" s="3"/>
      <c r="BK5027" s="4" t="str">
        <f t="shared" si="77"/>
        <v/>
      </c>
    </row>
    <row r="5028" spans="12:63">
      <c r="L5028" s="3"/>
      <c r="BK5028" s="4" t="str">
        <f t="shared" si="77"/>
        <v/>
      </c>
    </row>
    <row r="5029" spans="12:63">
      <c r="L5029" s="3"/>
      <c r="BK5029" s="4" t="str">
        <f t="shared" si="77"/>
        <v/>
      </c>
    </row>
    <row r="5030" spans="12:63">
      <c r="L5030" s="3"/>
      <c r="BK5030" s="4" t="str">
        <f t="shared" si="77"/>
        <v/>
      </c>
    </row>
    <row r="5031" spans="12:63">
      <c r="L5031" s="3"/>
      <c r="BK5031" s="4" t="str">
        <f t="shared" si="77"/>
        <v/>
      </c>
    </row>
    <row r="5032" spans="12:63">
      <c r="L5032" s="3"/>
      <c r="BK5032" s="4" t="str">
        <f t="shared" si="77"/>
        <v/>
      </c>
    </row>
    <row r="5033" spans="12:63">
      <c r="L5033" s="3"/>
      <c r="BK5033" s="4" t="str">
        <f t="shared" si="77"/>
        <v/>
      </c>
    </row>
    <row r="5034" spans="12:63">
      <c r="L5034" s="3"/>
      <c r="BK5034" s="4" t="str">
        <f t="shared" si="77"/>
        <v/>
      </c>
    </row>
    <row r="5035" spans="12:63">
      <c r="L5035" s="3"/>
      <c r="BK5035" s="4" t="str">
        <f t="shared" si="77"/>
        <v/>
      </c>
    </row>
    <row r="5036" spans="12:63">
      <c r="L5036" s="3"/>
      <c r="BK5036" s="4" t="str">
        <f t="shared" si="77"/>
        <v/>
      </c>
    </row>
    <row r="5037" spans="12:63">
      <c r="L5037" s="3"/>
      <c r="BK5037" s="4" t="str">
        <f t="shared" si="77"/>
        <v/>
      </c>
    </row>
    <row r="5038" spans="12:63">
      <c r="L5038" s="3"/>
      <c r="BK5038" s="4" t="str">
        <f t="shared" si="77"/>
        <v/>
      </c>
    </row>
    <row r="5039" spans="12:63">
      <c r="L5039" s="3"/>
      <c r="BK5039" s="4" t="str">
        <f t="shared" si="77"/>
        <v/>
      </c>
    </row>
    <row r="5040" spans="12:63">
      <c r="L5040" s="3"/>
      <c r="BK5040" s="4" t="str">
        <f t="shared" si="77"/>
        <v/>
      </c>
    </row>
    <row r="5041" spans="12:63">
      <c r="L5041" s="3"/>
      <c r="BK5041" s="4" t="str">
        <f t="shared" si="77"/>
        <v/>
      </c>
    </row>
    <row r="5042" spans="12:63">
      <c r="L5042" s="3"/>
      <c r="BK5042" s="4" t="str">
        <f t="shared" si="77"/>
        <v/>
      </c>
    </row>
    <row r="5043" spans="12:63">
      <c r="L5043" s="3"/>
      <c r="BK5043" s="4" t="str">
        <f t="shared" si="77"/>
        <v/>
      </c>
    </row>
    <row r="5044" spans="12:63">
      <c r="L5044" s="3"/>
      <c r="BK5044" s="4" t="str">
        <f t="shared" si="77"/>
        <v/>
      </c>
    </row>
    <row r="5045" spans="12:63">
      <c r="L5045" s="3"/>
      <c r="BK5045" s="4" t="str">
        <f t="shared" si="77"/>
        <v/>
      </c>
    </row>
    <row r="5046" spans="12:63">
      <c r="L5046" s="3"/>
      <c r="BK5046" s="4" t="str">
        <f t="shared" si="77"/>
        <v/>
      </c>
    </row>
    <row r="5047" spans="12:63">
      <c r="L5047" s="3"/>
      <c r="BK5047" s="4" t="str">
        <f t="shared" si="77"/>
        <v/>
      </c>
    </row>
    <row r="5048" spans="12:63">
      <c r="L5048" s="3"/>
      <c r="BK5048" s="4" t="str">
        <f t="shared" si="77"/>
        <v/>
      </c>
    </row>
    <row r="5049" spans="12:63">
      <c r="L5049" s="3"/>
      <c r="BK5049" s="4" t="str">
        <f t="shared" si="77"/>
        <v/>
      </c>
    </row>
    <row r="5050" spans="12:63">
      <c r="L5050" s="3"/>
      <c r="BK5050" s="4" t="str">
        <f t="shared" si="77"/>
        <v/>
      </c>
    </row>
    <row r="5051" spans="12:63">
      <c r="L5051" s="3"/>
      <c r="BK5051" s="4" t="str">
        <f t="shared" si="77"/>
        <v/>
      </c>
    </row>
    <row r="5052" spans="12:63">
      <c r="L5052" s="3"/>
      <c r="BK5052" s="4" t="str">
        <f t="shared" si="77"/>
        <v/>
      </c>
    </row>
    <row r="5053" spans="12:63">
      <c r="L5053" s="3"/>
      <c r="BK5053" s="4" t="str">
        <f t="shared" si="77"/>
        <v/>
      </c>
    </row>
    <row r="5054" spans="12:63">
      <c r="L5054" s="3"/>
      <c r="BK5054" s="4" t="str">
        <f t="shared" si="77"/>
        <v/>
      </c>
    </row>
    <row r="5055" spans="12:63">
      <c r="L5055" s="3"/>
      <c r="BK5055" s="4" t="str">
        <f t="shared" si="77"/>
        <v/>
      </c>
    </row>
    <row r="5056" spans="12:63">
      <c r="L5056" s="3"/>
      <c r="BK5056" s="4" t="str">
        <f t="shared" si="77"/>
        <v/>
      </c>
    </row>
    <row r="5057" spans="12:63">
      <c r="L5057" s="3"/>
      <c r="BK5057" s="4" t="str">
        <f t="shared" si="77"/>
        <v/>
      </c>
    </row>
    <row r="5058" spans="12:63">
      <c r="L5058" s="3"/>
      <c r="BK5058" s="4" t="str">
        <f t="shared" si="77"/>
        <v/>
      </c>
    </row>
    <row r="5059" spans="12:63">
      <c r="L5059" s="3"/>
      <c r="BK5059" s="4" t="str">
        <f t="shared" si="77"/>
        <v/>
      </c>
    </row>
    <row r="5060" spans="12:63">
      <c r="L5060" s="3"/>
      <c r="BK5060" s="4" t="str">
        <f t="shared" si="77"/>
        <v/>
      </c>
    </row>
    <row r="5061" spans="12:63">
      <c r="L5061" s="3"/>
      <c r="BK5061" s="4" t="str">
        <f t="shared" si="77"/>
        <v/>
      </c>
    </row>
    <row r="5062" spans="12:63">
      <c r="L5062" s="3"/>
      <c r="BK5062" s="4" t="str">
        <f t="shared" si="77"/>
        <v/>
      </c>
    </row>
    <row r="5063" spans="12:63">
      <c r="L5063" s="3"/>
      <c r="BK5063" s="4" t="str">
        <f t="shared" si="77"/>
        <v/>
      </c>
    </row>
    <row r="5064" spans="12:63">
      <c r="L5064" s="3"/>
      <c r="BK5064" s="4" t="str">
        <f t="shared" si="77"/>
        <v/>
      </c>
    </row>
    <row r="5065" spans="12:63">
      <c r="L5065" s="3"/>
      <c r="BK5065" s="4" t="str">
        <f t="shared" si="77"/>
        <v/>
      </c>
    </row>
    <row r="5066" spans="12:63">
      <c r="L5066" s="3"/>
      <c r="BK5066" s="4" t="str">
        <f t="shared" si="77"/>
        <v/>
      </c>
    </row>
    <row r="5067" spans="12:63">
      <c r="L5067" s="3"/>
      <c r="BK5067" s="4" t="str">
        <f t="shared" si="77"/>
        <v/>
      </c>
    </row>
    <row r="5068" spans="12:63">
      <c r="L5068" s="3"/>
      <c r="BK5068" s="4" t="str">
        <f t="shared" si="77"/>
        <v/>
      </c>
    </row>
    <row r="5069" spans="12:63">
      <c r="L5069" s="3"/>
      <c r="BK5069" s="4" t="str">
        <f t="shared" si="77"/>
        <v/>
      </c>
    </row>
    <row r="5070" spans="12:63">
      <c r="L5070" s="3"/>
      <c r="BK5070" s="4" t="str">
        <f t="shared" si="77"/>
        <v/>
      </c>
    </row>
    <row r="5071" spans="12:63">
      <c r="L5071" s="3"/>
      <c r="BK5071" s="4" t="str">
        <f t="shared" si="77"/>
        <v/>
      </c>
    </row>
    <row r="5072" spans="12:63">
      <c r="L5072" s="3"/>
      <c r="BK5072" s="4" t="str">
        <f t="shared" si="77"/>
        <v/>
      </c>
    </row>
    <row r="5073" spans="12:63">
      <c r="L5073" s="3"/>
      <c r="BK5073" s="4" t="str">
        <f t="shared" si="77"/>
        <v/>
      </c>
    </row>
    <row r="5074" spans="12:63">
      <c r="L5074" s="3"/>
      <c r="BK5074" s="4" t="str">
        <f t="shared" si="77"/>
        <v/>
      </c>
    </row>
    <row r="5075" spans="12:63">
      <c r="L5075" s="3"/>
      <c r="BK5075" s="4" t="str">
        <f t="shared" si="77"/>
        <v/>
      </c>
    </row>
    <row r="5076" spans="12:63">
      <c r="L5076" s="3"/>
      <c r="BK5076" s="4" t="str">
        <f t="shared" si="77"/>
        <v/>
      </c>
    </row>
    <row r="5077" spans="12:63">
      <c r="L5077" s="3"/>
      <c r="BK5077" s="4" t="str">
        <f t="shared" si="77"/>
        <v/>
      </c>
    </row>
    <row r="5078" spans="12:63">
      <c r="L5078" s="3"/>
      <c r="BK5078" s="4" t="str">
        <f t="shared" si="77"/>
        <v/>
      </c>
    </row>
    <row r="5079" spans="12:63">
      <c r="L5079" s="3"/>
      <c r="BK5079" s="4" t="str">
        <f t="shared" si="77"/>
        <v/>
      </c>
    </row>
    <row r="5080" spans="12:63">
      <c r="L5080" s="3"/>
      <c r="BK5080" s="4" t="str">
        <f t="shared" si="77"/>
        <v/>
      </c>
    </row>
    <row r="5081" spans="12:63">
      <c r="L5081" s="3"/>
      <c r="BK5081" s="4" t="str">
        <f t="shared" si="77"/>
        <v/>
      </c>
    </row>
    <row r="5082" spans="12:63">
      <c r="L5082" s="3"/>
      <c r="BK5082" s="4" t="str">
        <f t="shared" si="77"/>
        <v/>
      </c>
    </row>
    <row r="5083" spans="12:63">
      <c r="L5083" s="3"/>
      <c r="BK5083" s="4" t="str">
        <f t="shared" si="77"/>
        <v/>
      </c>
    </row>
    <row r="5084" spans="12:63">
      <c r="L5084" s="3"/>
      <c r="BK5084" s="4" t="str">
        <f t="shared" si="77"/>
        <v/>
      </c>
    </row>
    <row r="5085" spans="12:63">
      <c r="L5085" s="3"/>
      <c r="BK5085" s="4" t="str">
        <f t="shared" si="77"/>
        <v/>
      </c>
    </row>
    <row r="5086" spans="12:63">
      <c r="L5086" s="3"/>
      <c r="BK5086" s="4" t="str">
        <f t="shared" si="77"/>
        <v/>
      </c>
    </row>
    <row r="5087" spans="12:63">
      <c r="L5087" s="3"/>
      <c r="BK5087" s="4" t="str">
        <f t="shared" si="77"/>
        <v/>
      </c>
    </row>
    <row r="5088" spans="12:63">
      <c r="L5088" s="3"/>
      <c r="BK5088" s="4" t="str">
        <f t="shared" ref="BK5088:BK5151" si="78">CONCATENATE(A5088,B5088)</f>
        <v/>
      </c>
    </row>
    <row r="5089" spans="12:63">
      <c r="L5089" s="3"/>
      <c r="BK5089" s="4" t="str">
        <f t="shared" si="78"/>
        <v/>
      </c>
    </row>
    <row r="5090" spans="12:63">
      <c r="L5090" s="3"/>
      <c r="BK5090" s="4" t="str">
        <f t="shared" si="78"/>
        <v/>
      </c>
    </row>
    <row r="5091" spans="12:63">
      <c r="L5091" s="3"/>
      <c r="BK5091" s="4" t="str">
        <f t="shared" si="78"/>
        <v/>
      </c>
    </row>
    <row r="5092" spans="12:63">
      <c r="L5092" s="3"/>
      <c r="BK5092" s="4" t="str">
        <f t="shared" si="78"/>
        <v/>
      </c>
    </row>
    <row r="5093" spans="12:63">
      <c r="L5093" s="3"/>
      <c r="BK5093" s="4" t="str">
        <f t="shared" si="78"/>
        <v/>
      </c>
    </row>
    <row r="5094" spans="12:63">
      <c r="L5094" s="3"/>
      <c r="BK5094" s="4" t="str">
        <f t="shared" si="78"/>
        <v/>
      </c>
    </row>
    <row r="5095" spans="12:63">
      <c r="L5095" s="3"/>
      <c r="BK5095" s="4" t="str">
        <f t="shared" si="78"/>
        <v/>
      </c>
    </row>
    <row r="5096" spans="12:63">
      <c r="L5096" s="3"/>
      <c r="BK5096" s="4" t="str">
        <f t="shared" si="78"/>
        <v/>
      </c>
    </row>
    <row r="5097" spans="12:63">
      <c r="L5097" s="3"/>
      <c r="BK5097" s="4" t="str">
        <f t="shared" si="78"/>
        <v/>
      </c>
    </row>
    <row r="5098" spans="12:63">
      <c r="L5098" s="3"/>
      <c r="BK5098" s="4" t="str">
        <f t="shared" si="78"/>
        <v/>
      </c>
    </row>
    <row r="5099" spans="12:63">
      <c r="L5099" s="3"/>
      <c r="BK5099" s="4" t="str">
        <f t="shared" si="78"/>
        <v/>
      </c>
    </row>
    <row r="5100" spans="12:63">
      <c r="L5100" s="3"/>
      <c r="BK5100" s="4" t="str">
        <f t="shared" si="78"/>
        <v/>
      </c>
    </row>
    <row r="5101" spans="12:63">
      <c r="L5101" s="3"/>
      <c r="BK5101" s="4" t="str">
        <f t="shared" si="78"/>
        <v/>
      </c>
    </row>
    <row r="5102" spans="12:63">
      <c r="L5102" s="3"/>
      <c r="BK5102" s="4" t="str">
        <f t="shared" si="78"/>
        <v/>
      </c>
    </row>
    <row r="5103" spans="12:63">
      <c r="L5103" s="3"/>
      <c r="BK5103" s="4" t="str">
        <f t="shared" si="78"/>
        <v/>
      </c>
    </row>
    <row r="5104" spans="12:63">
      <c r="L5104" s="3"/>
      <c r="BK5104" s="4" t="str">
        <f t="shared" si="78"/>
        <v/>
      </c>
    </row>
    <row r="5105" spans="12:63">
      <c r="L5105" s="3"/>
      <c r="BK5105" s="4" t="str">
        <f t="shared" si="78"/>
        <v/>
      </c>
    </row>
    <row r="5106" spans="12:63">
      <c r="L5106" s="3"/>
      <c r="BK5106" s="4" t="str">
        <f t="shared" si="78"/>
        <v/>
      </c>
    </row>
    <row r="5107" spans="12:63">
      <c r="L5107" s="3"/>
      <c r="BK5107" s="4" t="str">
        <f t="shared" si="78"/>
        <v/>
      </c>
    </row>
    <row r="5108" spans="12:63">
      <c r="L5108" s="3"/>
      <c r="BK5108" s="4" t="str">
        <f t="shared" si="78"/>
        <v/>
      </c>
    </row>
    <row r="5109" spans="12:63">
      <c r="L5109" s="3"/>
      <c r="BK5109" s="4" t="str">
        <f t="shared" si="78"/>
        <v/>
      </c>
    </row>
    <row r="5110" spans="12:63">
      <c r="L5110" s="3"/>
      <c r="BK5110" s="4" t="str">
        <f t="shared" si="78"/>
        <v/>
      </c>
    </row>
    <row r="5111" spans="12:63">
      <c r="L5111" s="3"/>
      <c r="BK5111" s="4" t="str">
        <f t="shared" si="78"/>
        <v/>
      </c>
    </row>
    <row r="5112" spans="12:63">
      <c r="L5112" s="3"/>
      <c r="BK5112" s="4" t="str">
        <f t="shared" si="78"/>
        <v/>
      </c>
    </row>
    <row r="5113" spans="12:63">
      <c r="L5113" s="3"/>
      <c r="BK5113" s="4" t="str">
        <f t="shared" si="78"/>
        <v/>
      </c>
    </row>
    <row r="5114" spans="12:63">
      <c r="L5114" s="3"/>
      <c r="BK5114" s="4" t="str">
        <f t="shared" si="78"/>
        <v/>
      </c>
    </row>
    <row r="5115" spans="12:63">
      <c r="L5115" s="3"/>
      <c r="BK5115" s="4" t="str">
        <f t="shared" si="78"/>
        <v/>
      </c>
    </row>
    <row r="5116" spans="12:63">
      <c r="L5116" s="3"/>
      <c r="BK5116" s="4" t="str">
        <f t="shared" si="78"/>
        <v/>
      </c>
    </row>
    <row r="5117" spans="12:63">
      <c r="L5117" s="3"/>
      <c r="BK5117" s="4" t="str">
        <f t="shared" si="78"/>
        <v/>
      </c>
    </row>
    <row r="5118" spans="12:63">
      <c r="L5118" s="3"/>
      <c r="BK5118" s="4" t="str">
        <f t="shared" si="78"/>
        <v/>
      </c>
    </row>
    <row r="5119" spans="12:63">
      <c r="L5119" s="3"/>
      <c r="BK5119" s="4" t="str">
        <f t="shared" si="78"/>
        <v/>
      </c>
    </row>
    <row r="5120" spans="12:63">
      <c r="L5120" s="3"/>
      <c r="BK5120" s="4" t="str">
        <f t="shared" si="78"/>
        <v/>
      </c>
    </row>
    <row r="5121" spans="12:63">
      <c r="L5121" s="3"/>
      <c r="BK5121" s="4" t="str">
        <f t="shared" si="78"/>
        <v/>
      </c>
    </row>
    <row r="5122" spans="12:63">
      <c r="L5122" s="3"/>
      <c r="BK5122" s="4" t="str">
        <f t="shared" si="78"/>
        <v/>
      </c>
    </row>
    <row r="5123" spans="12:63">
      <c r="L5123" s="3"/>
      <c r="BK5123" s="4" t="str">
        <f t="shared" si="78"/>
        <v/>
      </c>
    </row>
    <row r="5124" spans="12:63">
      <c r="L5124" s="3"/>
      <c r="BK5124" s="4" t="str">
        <f t="shared" si="78"/>
        <v/>
      </c>
    </row>
    <row r="5125" spans="12:63">
      <c r="L5125" s="3"/>
      <c r="BK5125" s="4" t="str">
        <f t="shared" si="78"/>
        <v/>
      </c>
    </row>
    <row r="5126" spans="12:63">
      <c r="L5126" s="3"/>
      <c r="BK5126" s="4" t="str">
        <f t="shared" si="78"/>
        <v/>
      </c>
    </row>
    <row r="5127" spans="12:63">
      <c r="L5127" s="3"/>
      <c r="BK5127" s="4" t="str">
        <f t="shared" si="78"/>
        <v/>
      </c>
    </row>
    <row r="5128" spans="12:63">
      <c r="L5128" s="3"/>
      <c r="BK5128" s="4" t="str">
        <f t="shared" si="78"/>
        <v/>
      </c>
    </row>
    <row r="5129" spans="12:63">
      <c r="L5129" s="3"/>
      <c r="BK5129" s="4" t="str">
        <f t="shared" si="78"/>
        <v/>
      </c>
    </row>
    <row r="5130" spans="12:63">
      <c r="L5130" s="3"/>
      <c r="BK5130" s="4" t="str">
        <f t="shared" si="78"/>
        <v/>
      </c>
    </row>
    <row r="5131" spans="12:63">
      <c r="L5131" s="3"/>
      <c r="BK5131" s="4" t="str">
        <f t="shared" si="78"/>
        <v/>
      </c>
    </row>
    <row r="5132" spans="12:63">
      <c r="L5132" s="3"/>
      <c r="BK5132" s="4" t="str">
        <f t="shared" si="78"/>
        <v/>
      </c>
    </row>
    <row r="5133" spans="12:63">
      <c r="L5133" s="3"/>
      <c r="BK5133" s="4" t="str">
        <f t="shared" si="78"/>
        <v/>
      </c>
    </row>
    <row r="5134" spans="12:63">
      <c r="L5134" s="3"/>
      <c r="BK5134" s="4" t="str">
        <f t="shared" si="78"/>
        <v/>
      </c>
    </row>
    <row r="5135" spans="12:63">
      <c r="L5135" s="3"/>
      <c r="BK5135" s="4" t="str">
        <f t="shared" si="78"/>
        <v/>
      </c>
    </row>
    <row r="5136" spans="12:63">
      <c r="L5136" s="3"/>
      <c r="BK5136" s="4" t="str">
        <f t="shared" si="78"/>
        <v/>
      </c>
    </row>
    <row r="5137" spans="12:63">
      <c r="L5137" s="3"/>
      <c r="BK5137" s="4" t="str">
        <f t="shared" si="78"/>
        <v/>
      </c>
    </row>
    <row r="5138" spans="12:63">
      <c r="L5138" s="3"/>
      <c r="BK5138" s="4" t="str">
        <f t="shared" si="78"/>
        <v/>
      </c>
    </row>
    <row r="5139" spans="12:63">
      <c r="L5139" s="3"/>
      <c r="BK5139" s="4" t="str">
        <f t="shared" si="78"/>
        <v/>
      </c>
    </row>
    <row r="5140" spans="12:63">
      <c r="L5140" s="3"/>
      <c r="BK5140" s="4" t="str">
        <f t="shared" si="78"/>
        <v/>
      </c>
    </row>
    <row r="5141" spans="12:63">
      <c r="L5141" s="3"/>
      <c r="BK5141" s="4" t="str">
        <f t="shared" si="78"/>
        <v/>
      </c>
    </row>
    <row r="5142" spans="12:63">
      <c r="L5142" s="3"/>
      <c r="BK5142" s="4" t="str">
        <f t="shared" si="78"/>
        <v/>
      </c>
    </row>
    <row r="5143" spans="12:63">
      <c r="L5143" s="3"/>
      <c r="BK5143" s="4" t="str">
        <f t="shared" si="78"/>
        <v/>
      </c>
    </row>
    <row r="5144" spans="12:63">
      <c r="L5144" s="3"/>
      <c r="BK5144" s="4" t="str">
        <f t="shared" si="78"/>
        <v/>
      </c>
    </row>
    <row r="5145" spans="12:63">
      <c r="L5145" s="3"/>
      <c r="BK5145" s="4" t="str">
        <f t="shared" si="78"/>
        <v/>
      </c>
    </row>
    <row r="5146" spans="12:63">
      <c r="L5146" s="3"/>
      <c r="BK5146" s="4" t="str">
        <f t="shared" si="78"/>
        <v/>
      </c>
    </row>
    <row r="5147" spans="12:63">
      <c r="L5147" s="3"/>
      <c r="BK5147" s="4" t="str">
        <f t="shared" si="78"/>
        <v/>
      </c>
    </row>
    <row r="5148" spans="12:63">
      <c r="L5148" s="3"/>
      <c r="BK5148" s="4" t="str">
        <f t="shared" si="78"/>
        <v/>
      </c>
    </row>
    <row r="5149" spans="12:63">
      <c r="L5149" s="3"/>
      <c r="BK5149" s="4" t="str">
        <f t="shared" si="78"/>
        <v/>
      </c>
    </row>
    <row r="5150" spans="12:63">
      <c r="L5150" s="3"/>
      <c r="BK5150" s="4" t="str">
        <f t="shared" si="78"/>
        <v/>
      </c>
    </row>
    <row r="5151" spans="12:63">
      <c r="L5151" s="3"/>
      <c r="BK5151" s="4" t="str">
        <f t="shared" si="78"/>
        <v/>
      </c>
    </row>
    <row r="5152" spans="12:63">
      <c r="L5152" s="3"/>
      <c r="BK5152" s="4" t="str">
        <f t="shared" ref="BK5152:BK5215" si="79">CONCATENATE(A5152,B5152)</f>
        <v/>
      </c>
    </row>
    <row r="5153" spans="12:63">
      <c r="L5153" s="3"/>
      <c r="BK5153" s="4" t="str">
        <f t="shared" si="79"/>
        <v/>
      </c>
    </row>
    <row r="5154" spans="12:63">
      <c r="L5154" s="3"/>
      <c r="BK5154" s="4" t="str">
        <f t="shared" si="79"/>
        <v/>
      </c>
    </row>
    <row r="5155" spans="12:63">
      <c r="L5155" s="3"/>
      <c r="BK5155" s="4" t="str">
        <f t="shared" si="79"/>
        <v/>
      </c>
    </row>
    <row r="5156" spans="12:63">
      <c r="L5156" s="3"/>
      <c r="BK5156" s="4" t="str">
        <f t="shared" si="79"/>
        <v/>
      </c>
    </row>
    <row r="5157" spans="12:63">
      <c r="L5157" s="3"/>
      <c r="BK5157" s="4" t="str">
        <f t="shared" si="79"/>
        <v/>
      </c>
    </row>
    <row r="5158" spans="12:63">
      <c r="L5158" s="3"/>
      <c r="BK5158" s="4" t="str">
        <f t="shared" si="79"/>
        <v/>
      </c>
    </row>
    <row r="5159" spans="12:63">
      <c r="L5159" s="3"/>
      <c r="BK5159" s="4" t="str">
        <f t="shared" si="79"/>
        <v/>
      </c>
    </row>
    <row r="5160" spans="12:63">
      <c r="L5160" s="3"/>
      <c r="BK5160" s="4" t="str">
        <f t="shared" si="79"/>
        <v/>
      </c>
    </row>
    <row r="5161" spans="12:63">
      <c r="L5161" s="3"/>
      <c r="BK5161" s="4" t="str">
        <f t="shared" si="79"/>
        <v/>
      </c>
    </row>
    <row r="5162" spans="12:63">
      <c r="L5162" s="3"/>
      <c r="BK5162" s="4" t="str">
        <f t="shared" si="79"/>
        <v/>
      </c>
    </row>
    <row r="5163" spans="12:63">
      <c r="L5163" s="3"/>
      <c r="BK5163" s="4" t="str">
        <f t="shared" si="79"/>
        <v/>
      </c>
    </row>
    <row r="5164" spans="12:63">
      <c r="L5164" s="3"/>
      <c r="BK5164" s="4" t="str">
        <f t="shared" si="79"/>
        <v/>
      </c>
    </row>
    <row r="5165" spans="12:63">
      <c r="L5165" s="3"/>
      <c r="BK5165" s="4" t="str">
        <f t="shared" si="79"/>
        <v/>
      </c>
    </row>
    <row r="5166" spans="12:63">
      <c r="L5166" s="3"/>
      <c r="BK5166" s="4" t="str">
        <f t="shared" si="79"/>
        <v/>
      </c>
    </row>
    <row r="5167" spans="12:63">
      <c r="L5167" s="3"/>
      <c r="BK5167" s="4" t="str">
        <f t="shared" si="79"/>
        <v/>
      </c>
    </row>
    <row r="5168" spans="12:63">
      <c r="L5168" s="3"/>
      <c r="BK5168" s="4" t="str">
        <f t="shared" si="79"/>
        <v/>
      </c>
    </row>
    <row r="5169" spans="12:63">
      <c r="L5169" s="3"/>
      <c r="BK5169" s="4" t="str">
        <f t="shared" si="79"/>
        <v/>
      </c>
    </row>
    <row r="5170" spans="12:63">
      <c r="L5170" s="3"/>
      <c r="BK5170" s="4" t="str">
        <f t="shared" si="79"/>
        <v/>
      </c>
    </row>
    <row r="5171" spans="12:63">
      <c r="L5171" s="3"/>
      <c r="BK5171" s="4" t="str">
        <f t="shared" si="79"/>
        <v/>
      </c>
    </row>
    <row r="5172" spans="12:63">
      <c r="L5172" s="3"/>
      <c r="BK5172" s="4" t="str">
        <f t="shared" si="79"/>
        <v/>
      </c>
    </row>
    <row r="5173" spans="12:63">
      <c r="L5173" s="3"/>
      <c r="BK5173" s="4" t="str">
        <f t="shared" si="79"/>
        <v/>
      </c>
    </row>
    <row r="5174" spans="12:63">
      <c r="L5174" s="3"/>
      <c r="BK5174" s="4" t="str">
        <f t="shared" si="79"/>
        <v/>
      </c>
    </row>
    <row r="5175" spans="12:63">
      <c r="L5175" s="3"/>
      <c r="BK5175" s="4" t="str">
        <f t="shared" si="79"/>
        <v/>
      </c>
    </row>
    <row r="5176" spans="12:63">
      <c r="L5176" s="3"/>
      <c r="BK5176" s="4" t="str">
        <f t="shared" si="79"/>
        <v/>
      </c>
    </row>
    <row r="5177" spans="12:63">
      <c r="L5177" s="3"/>
      <c r="BK5177" s="4" t="str">
        <f t="shared" si="79"/>
        <v/>
      </c>
    </row>
    <row r="5178" spans="12:63">
      <c r="L5178" s="3"/>
      <c r="BK5178" s="4" t="str">
        <f t="shared" si="79"/>
        <v/>
      </c>
    </row>
    <row r="5179" spans="12:63">
      <c r="L5179" s="3"/>
      <c r="BK5179" s="4" t="str">
        <f t="shared" si="79"/>
        <v/>
      </c>
    </row>
    <row r="5180" spans="12:63">
      <c r="L5180" s="3"/>
      <c r="BK5180" s="4" t="str">
        <f t="shared" si="79"/>
        <v/>
      </c>
    </row>
    <row r="5181" spans="12:63">
      <c r="L5181" s="3"/>
      <c r="BK5181" s="4" t="str">
        <f t="shared" si="79"/>
        <v/>
      </c>
    </row>
    <row r="5182" spans="12:63">
      <c r="L5182" s="3"/>
      <c r="BK5182" s="4" t="str">
        <f t="shared" si="79"/>
        <v/>
      </c>
    </row>
    <row r="5183" spans="12:63">
      <c r="L5183" s="3"/>
      <c r="BK5183" s="4" t="str">
        <f t="shared" si="79"/>
        <v/>
      </c>
    </row>
    <row r="5184" spans="12:63">
      <c r="L5184" s="3"/>
      <c r="BK5184" s="4" t="str">
        <f t="shared" si="79"/>
        <v/>
      </c>
    </row>
    <row r="5185" spans="12:63">
      <c r="L5185" s="3"/>
      <c r="BK5185" s="4" t="str">
        <f t="shared" si="79"/>
        <v/>
      </c>
    </row>
    <row r="5186" spans="12:63">
      <c r="L5186" s="3"/>
      <c r="BK5186" s="4" t="str">
        <f t="shared" si="79"/>
        <v/>
      </c>
    </row>
    <row r="5187" spans="12:63">
      <c r="L5187" s="3"/>
      <c r="BK5187" s="4" t="str">
        <f t="shared" si="79"/>
        <v/>
      </c>
    </row>
    <row r="5188" spans="12:63">
      <c r="L5188" s="3"/>
      <c r="BK5188" s="4" t="str">
        <f t="shared" si="79"/>
        <v/>
      </c>
    </row>
    <row r="5189" spans="12:63">
      <c r="L5189" s="3"/>
      <c r="BK5189" s="4" t="str">
        <f t="shared" si="79"/>
        <v/>
      </c>
    </row>
    <row r="5190" spans="12:63">
      <c r="L5190" s="3"/>
      <c r="BK5190" s="4" t="str">
        <f t="shared" si="79"/>
        <v/>
      </c>
    </row>
    <row r="5191" spans="12:63">
      <c r="L5191" s="3"/>
      <c r="BK5191" s="4" t="str">
        <f t="shared" si="79"/>
        <v/>
      </c>
    </row>
    <row r="5192" spans="12:63">
      <c r="L5192" s="3"/>
      <c r="BK5192" s="4" t="str">
        <f t="shared" si="79"/>
        <v/>
      </c>
    </row>
    <row r="5193" spans="12:63">
      <c r="L5193" s="3"/>
      <c r="BK5193" s="4" t="str">
        <f t="shared" si="79"/>
        <v/>
      </c>
    </row>
    <row r="5194" spans="12:63">
      <c r="L5194" s="3"/>
      <c r="BK5194" s="4" t="str">
        <f t="shared" si="79"/>
        <v/>
      </c>
    </row>
    <row r="5195" spans="12:63">
      <c r="L5195" s="3"/>
      <c r="BK5195" s="4" t="str">
        <f t="shared" si="79"/>
        <v/>
      </c>
    </row>
    <row r="5196" spans="12:63">
      <c r="L5196" s="3"/>
      <c r="BK5196" s="4" t="str">
        <f t="shared" si="79"/>
        <v/>
      </c>
    </row>
    <row r="5197" spans="12:63">
      <c r="L5197" s="3"/>
      <c r="BK5197" s="4" t="str">
        <f t="shared" si="79"/>
        <v/>
      </c>
    </row>
    <row r="5198" spans="12:63">
      <c r="L5198" s="3"/>
      <c r="BK5198" s="4" t="str">
        <f t="shared" si="79"/>
        <v/>
      </c>
    </row>
    <row r="5199" spans="12:63">
      <c r="L5199" s="3"/>
      <c r="BK5199" s="4" t="str">
        <f t="shared" si="79"/>
        <v/>
      </c>
    </row>
    <row r="5200" spans="12:63">
      <c r="L5200" s="3"/>
      <c r="BK5200" s="4" t="str">
        <f t="shared" si="79"/>
        <v/>
      </c>
    </row>
    <row r="5201" spans="12:63">
      <c r="L5201" s="3"/>
      <c r="BK5201" s="4" t="str">
        <f t="shared" si="79"/>
        <v/>
      </c>
    </row>
    <row r="5202" spans="12:63">
      <c r="L5202" s="3"/>
      <c r="BK5202" s="4" t="str">
        <f t="shared" si="79"/>
        <v/>
      </c>
    </row>
    <row r="5203" spans="12:63">
      <c r="L5203" s="3"/>
      <c r="BK5203" s="4" t="str">
        <f t="shared" si="79"/>
        <v/>
      </c>
    </row>
    <row r="5204" spans="12:63">
      <c r="L5204" s="3"/>
      <c r="BK5204" s="4" t="str">
        <f t="shared" si="79"/>
        <v/>
      </c>
    </row>
    <row r="5205" spans="12:63">
      <c r="L5205" s="3"/>
      <c r="BK5205" s="4" t="str">
        <f t="shared" si="79"/>
        <v/>
      </c>
    </row>
    <row r="5206" spans="12:63">
      <c r="L5206" s="3"/>
      <c r="BK5206" s="4" t="str">
        <f t="shared" si="79"/>
        <v/>
      </c>
    </row>
    <row r="5207" spans="12:63">
      <c r="L5207" s="3"/>
      <c r="BK5207" s="4" t="str">
        <f t="shared" si="79"/>
        <v/>
      </c>
    </row>
    <row r="5208" spans="12:63">
      <c r="L5208" s="3"/>
      <c r="BK5208" s="4" t="str">
        <f t="shared" si="79"/>
        <v/>
      </c>
    </row>
    <row r="5209" spans="12:63">
      <c r="L5209" s="3"/>
      <c r="BK5209" s="4" t="str">
        <f t="shared" si="79"/>
        <v/>
      </c>
    </row>
    <row r="5210" spans="12:63">
      <c r="L5210" s="3"/>
      <c r="BK5210" s="4" t="str">
        <f t="shared" si="79"/>
        <v/>
      </c>
    </row>
    <row r="5211" spans="12:63">
      <c r="L5211" s="3"/>
      <c r="BK5211" s="4" t="str">
        <f t="shared" si="79"/>
        <v/>
      </c>
    </row>
    <row r="5212" spans="12:63">
      <c r="L5212" s="3"/>
      <c r="BK5212" s="4" t="str">
        <f t="shared" si="79"/>
        <v/>
      </c>
    </row>
    <row r="5213" spans="12:63">
      <c r="L5213" s="3"/>
      <c r="BK5213" s="4" t="str">
        <f t="shared" si="79"/>
        <v/>
      </c>
    </row>
    <row r="5214" spans="12:63">
      <c r="L5214" s="3"/>
      <c r="BK5214" s="4" t="str">
        <f t="shared" si="79"/>
        <v/>
      </c>
    </row>
    <row r="5215" spans="12:63">
      <c r="L5215" s="3"/>
      <c r="BK5215" s="4" t="str">
        <f t="shared" si="79"/>
        <v/>
      </c>
    </row>
    <row r="5216" spans="12:63">
      <c r="L5216" s="3"/>
      <c r="BK5216" s="4" t="str">
        <f t="shared" ref="BK5216:BK5279" si="80">CONCATENATE(A5216,B5216)</f>
        <v/>
      </c>
    </row>
    <row r="5217" spans="12:63">
      <c r="L5217" s="3"/>
      <c r="BK5217" s="4" t="str">
        <f t="shared" si="80"/>
        <v/>
      </c>
    </row>
    <row r="5218" spans="12:63">
      <c r="L5218" s="3"/>
      <c r="BK5218" s="4" t="str">
        <f t="shared" si="80"/>
        <v/>
      </c>
    </row>
    <row r="5219" spans="12:63">
      <c r="L5219" s="3"/>
      <c r="BK5219" s="4" t="str">
        <f t="shared" si="80"/>
        <v/>
      </c>
    </row>
    <row r="5220" spans="12:63">
      <c r="L5220" s="3"/>
      <c r="BK5220" s="4" t="str">
        <f t="shared" si="80"/>
        <v/>
      </c>
    </row>
    <row r="5221" spans="12:63">
      <c r="L5221" s="3"/>
      <c r="BK5221" s="4" t="str">
        <f t="shared" si="80"/>
        <v/>
      </c>
    </row>
    <row r="5222" spans="12:63">
      <c r="L5222" s="3"/>
      <c r="BK5222" s="4" t="str">
        <f t="shared" si="80"/>
        <v/>
      </c>
    </row>
    <row r="5223" spans="12:63">
      <c r="L5223" s="3"/>
      <c r="BK5223" s="4" t="str">
        <f t="shared" si="80"/>
        <v/>
      </c>
    </row>
    <row r="5224" spans="12:63">
      <c r="L5224" s="3"/>
      <c r="BK5224" s="4" t="str">
        <f t="shared" si="80"/>
        <v/>
      </c>
    </row>
    <row r="5225" spans="12:63">
      <c r="L5225" s="3"/>
      <c r="BK5225" s="4" t="str">
        <f t="shared" si="80"/>
        <v/>
      </c>
    </row>
    <row r="5226" spans="12:63">
      <c r="L5226" s="3"/>
      <c r="BK5226" s="4" t="str">
        <f t="shared" si="80"/>
        <v/>
      </c>
    </row>
    <row r="5227" spans="12:63">
      <c r="L5227" s="3"/>
      <c r="BK5227" s="4" t="str">
        <f t="shared" si="80"/>
        <v/>
      </c>
    </row>
    <row r="5228" spans="12:63">
      <c r="L5228" s="3"/>
      <c r="BK5228" s="4" t="str">
        <f t="shared" si="80"/>
        <v/>
      </c>
    </row>
    <row r="5229" spans="12:63">
      <c r="L5229" s="3"/>
      <c r="BK5229" s="4" t="str">
        <f t="shared" si="80"/>
        <v/>
      </c>
    </row>
    <row r="5230" spans="12:63">
      <c r="L5230" s="3"/>
      <c r="BK5230" s="4" t="str">
        <f t="shared" si="80"/>
        <v/>
      </c>
    </row>
    <row r="5231" spans="12:63">
      <c r="L5231" s="3"/>
      <c r="BK5231" s="4" t="str">
        <f t="shared" si="80"/>
        <v/>
      </c>
    </row>
    <row r="5232" spans="12:63">
      <c r="L5232" s="3"/>
      <c r="BK5232" s="4" t="str">
        <f t="shared" si="80"/>
        <v/>
      </c>
    </row>
    <row r="5233" spans="12:63">
      <c r="L5233" s="3"/>
      <c r="BK5233" s="4" t="str">
        <f t="shared" si="80"/>
        <v/>
      </c>
    </row>
    <row r="5234" spans="12:63">
      <c r="L5234" s="3"/>
      <c r="BK5234" s="4" t="str">
        <f t="shared" si="80"/>
        <v/>
      </c>
    </row>
    <row r="5235" spans="12:63">
      <c r="L5235" s="3"/>
      <c r="BK5235" s="4" t="str">
        <f t="shared" si="80"/>
        <v/>
      </c>
    </row>
    <row r="5236" spans="12:63">
      <c r="L5236" s="3"/>
      <c r="BK5236" s="4" t="str">
        <f t="shared" si="80"/>
        <v/>
      </c>
    </row>
    <row r="5237" spans="12:63">
      <c r="L5237" s="3"/>
      <c r="BK5237" s="4" t="str">
        <f t="shared" si="80"/>
        <v/>
      </c>
    </row>
    <row r="5238" spans="12:63">
      <c r="L5238" s="3"/>
      <c r="BK5238" s="4" t="str">
        <f t="shared" si="80"/>
        <v/>
      </c>
    </row>
    <row r="5239" spans="12:63">
      <c r="L5239" s="3"/>
      <c r="BK5239" s="4" t="str">
        <f t="shared" si="80"/>
        <v/>
      </c>
    </row>
    <row r="5240" spans="12:63">
      <c r="L5240" s="3"/>
      <c r="BK5240" s="4" t="str">
        <f t="shared" si="80"/>
        <v/>
      </c>
    </row>
    <row r="5241" spans="12:63">
      <c r="L5241" s="3"/>
      <c r="BK5241" s="4" t="str">
        <f t="shared" si="80"/>
        <v/>
      </c>
    </row>
    <row r="5242" spans="12:63">
      <c r="L5242" s="3"/>
      <c r="BK5242" s="4" t="str">
        <f t="shared" si="80"/>
        <v/>
      </c>
    </row>
    <row r="5243" spans="12:63">
      <c r="L5243" s="3"/>
      <c r="BK5243" s="4" t="str">
        <f t="shared" si="80"/>
        <v/>
      </c>
    </row>
    <row r="5244" spans="12:63">
      <c r="L5244" s="3"/>
      <c r="BK5244" s="4" t="str">
        <f t="shared" si="80"/>
        <v/>
      </c>
    </row>
    <row r="5245" spans="12:63">
      <c r="L5245" s="3"/>
      <c r="BK5245" s="4" t="str">
        <f t="shared" si="80"/>
        <v/>
      </c>
    </row>
    <row r="5246" spans="12:63">
      <c r="L5246" s="3"/>
      <c r="BK5246" s="4" t="str">
        <f t="shared" si="80"/>
        <v/>
      </c>
    </row>
    <row r="5247" spans="12:63">
      <c r="L5247" s="3"/>
      <c r="BK5247" s="4" t="str">
        <f t="shared" si="80"/>
        <v/>
      </c>
    </row>
    <row r="5248" spans="12:63">
      <c r="L5248" s="3"/>
      <c r="BK5248" s="4" t="str">
        <f t="shared" si="80"/>
        <v/>
      </c>
    </row>
    <row r="5249" spans="12:63">
      <c r="L5249" s="3"/>
      <c r="BK5249" s="4" t="str">
        <f t="shared" si="80"/>
        <v/>
      </c>
    </row>
    <row r="5250" spans="12:63">
      <c r="L5250" s="3"/>
      <c r="BK5250" s="4" t="str">
        <f t="shared" si="80"/>
        <v/>
      </c>
    </row>
    <row r="5251" spans="12:63">
      <c r="L5251" s="3"/>
      <c r="BK5251" s="4" t="str">
        <f t="shared" si="80"/>
        <v/>
      </c>
    </row>
    <row r="5252" spans="12:63">
      <c r="L5252" s="3"/>
      <c r="BK5252" s="4" t="str">
        <f t="shared" si="80"/>
        <v/>
      </c>
    </row>
    <row r="5253" spans="12:63">
      <c r="L5253" s="3"/>
      <c r="BK5253" s="4" t="str">
        <f t="shared" si="80"/>
        <v/>
      </c>
    </row>
    <row r="5254" spans="12:63">
      <c r="L5254" s="3"/>
      <c r="BK5254" s="4" t="str">
        <f t="shared" si="80"/>
        <v/>
      </c>
    </row>
    <row r="5255" spans="12:63">
      <c r="L5255" s="3"/>
      <c r="BK5255" s="4" t="str">
        <f t="shared" si="80"/>
        <v/>
      </c>
    </row>
    <row r="5256" spans="12:63">
      <c r="L5256" s="3"/>
      <c r="BK5256" s="4" t="str">
        <f t="shared" si="80"/>
        <v/>
      </c>
    </row>
    <row r="5257" spans="12:63">
      <c r="L5257" s="3"/>
      <c r="BK5257" s="4" t="str">
        <f t="shared" si="80"/>
        <v/>
      </c>
    </row>
    <row r="5258" spans="12:63">
      <c r="L5258" s="3"/>
      <c r="BK5258" s="4" t="str">
        <f t="shared" si="80"/>
        <v/>
      </c>
    </row>
    <row r="5259" spans="12:63">
      <c r="L5259" s="3"/>
      <c r="BK5259" s="4" t="str">
        <f t="shared" si="80"/>
        <v/>
      </c>
    </row>
    <row r="5260" spans="12:63">
      <c r="L5260" s="3"/>
      <c r="BK5260" s="4" t="str">
        <f t="shared" si="80"/>
        <v/>
      </c>
    </row>
    <row r="5261" spans="12:63">
      <c r="L5261" s="3"/>
      <c r="BK5261" s="4" t="str">
        <f t="shared" si="80"/>
        <v/>
      </c>
    </row>
    <row r="5262" spans="12:63">
      <c r="L5262" s="3"/>
      <c r="BK5262" s="4" t="str">
        <f t="shared" si="80"/>
        <v/>
      </c>
    </row>
    <row r="5263" spans="12:63">
      <c r="L5263" s="3"/>
      <c r="BK5263" s="4" t="str">
        <f t="shared" si="80"/>
        <v/>
      </c>
    </row>
    <row r="5264" spans="12:63">
      <c r="L5264" s="3"/>
      <c r="BK5264" s="4" t="str">
        <f t="shared" si="80"/>
        <v/>
      </c>
    </row>
    <row r="5265" spans="12:63">
      <c r="L5265" s="3"/>
      <c r="BK5265" s="4" t="str">
        <f t="shared" si="80"/>
        <v/>
      </c>
    </row>
    <row r="5266" spans="12:63">
      <c r="L5266" s="3"/>
      <c r="BK5266" s="4" t="str">
        <f t="shared" si="80"/>
        <v/>
      </c>
    </row>
    <row r="5267" spans="12:63">
      <c r="L5267" s="3"/>
      <c r="BK5267" s="4" t="str">
        <f t="shared" si="80"/>
        <v/>
      </c>
    </row>
    <row r="5268" spans="12:63">
      <c r="L5268" s="3"/>
      <c r="BK5268" s="4" t="str">
        <f t="shared" si="80"/>
        <v/>
      </c>
    </row>
    <row r="5269" spans="12:63">
      <c r="L5269" s="3"/>
      <c r="BK5269" s="4" t="str">
        <f t="shared" si="80"/>
        <v/>
      </c>
    </row>
    <row r="5270" spans="12:63">
      <c r="L5270" s="3"/>
      <c r="BK5270" s="4" t="str">
        <f t="shared" si="80"/>
        <v/>
      </c>
    </row>
    <row r="5271" spans="12:63">
      <c r="L5271" s="3"/>
      <c r="BK5271" s="4" t="str">
        <f t="shared" si="80"/>
        <v/>
      </c>
    </row>
    <row r="5272" spans="12:63">
      <c r="L5272" s="3"/>
      <c r="BK5272" s="4" t="str">
        <f t="shared" si="80"/>
        <v/>
      </c>
    </row>
    <row r="5273" spans="12:63">
      <c r="L5273" s="3"/>
      <c r="BK5273" s="4" t="str">
        <f t="shared" si="80"/>
        <v/>
      </c>
    </row>
    <row r="5274" spans="12:63">
      <c r="L5274" s="3"/>
      <c r="BK5274" s="4" t="str">
        <f t="shared" si="80"/>
        <v/>
      </c>
    </row>
    <row r="5275" spans="12:63">
      <c r="L5275" s="3"/>
      <c r="BK5275" s="4" t="str">
        <f t="shared" si="80"/>
        <v/>
      </c>
    </row>
    <row r="5276" spans="12:63">
      <c r="L5276" s="3"/>
      <c r="BK5276" s="4" t="str">
        <f t="shared" si="80"/>
        <v/>
      </c>
    </row>
    <row r="5277" spans="12:63">
      <c r="L5277" s="3"/>
      <c r="BK5277" s="4" t="str">
        <f t="shared" si="80"/>
        <v/>
      </c>
    </row>
    <row r="5278" spans="12:63">
      <c r="L5278" s="3"/>
      <c r="BK5278" s="4" t="str">
        <f t="shared" si="80"/>
        <v/>
      </c>
    </row>
    <row r="5279" spans="12:63">
      <c r="L5279" s="3"/>
      <c r="BK5279" s="4" t="str">
        <f t="shared" si="80"/>
        <v/>
      </c>
    </row>
    <row r="5280" spans="12:63">
      <c r="L5280" s="3"/>
      <c r="BK5280" s="4" t="str">
        <f t="shared" ref="BK5280:BK5343" si="81">CONCATENATE(A5280,B5280)</f>
        <v/>
      </c>
    </row>
    <row r="5281" spans="12:63">
      <c r="L5281" s="3"/>
      <c r="BK5281" s="4" t="str">
        <f t="shared" si="81"/>
        <v/>
      </c>
    </row>
    <row r="5282" spans="12:63">
      <c r="L5282" s="3"/>
      <c r="BK5282" s="4" t="str">
        <f t="shared" si="81"/>
        <v/>
      </c>
    </row>
    <row r="5283" spans="12:63">
      <c r="L5283" s="3"/>
      <c r="BK5283" s="4" t="str">
        <f t="shared" si="81"/>
        <v/>
      </c>
    </row>
    <row r="5284" spans="12:63">
      <c r="L5284" s="3"/>
      <c r="BK5284" s="4" t="str">
        <f t="shared" si="81"/>
        <v/>
      </c>
    </row>
    <row r="5285" spans="12:63">
      <c r="L5285" s="3"/>
      <c r="BK5285" s="4" t="str">
        <f t="shared" si="81"/>
        <v/>
      </c>
    </row>
    <row r="5286" spans="12:63">
      <c r="L5286" s="3"/>
      <c r="BK5286" s="4" t="str">
        <f t="shared" si="81"/>
        <v/>
      </c>
    </row>
    <row r="5287" spans="12:63">
      <c r="L5287" s="3"/>
      <c r="BK5287" s="4" t="str">
        <f t="shared" si="81"/>
        <v/>
      </c>
    </row>
    <row r="5288" spans="12:63">
      <c r="L5288" s="3"/>
      <c r="BK5288" s="4" t="str">
        <f t="shared" si="81"/>
        <v/>
      </c>
    </row>
    <row r="5289" spans="12:63">
      <c r="L5289" s="3"/>
      <c r="BK5289" s="4" t="str">
        <f t="shared" si="81"/>
        <v/>
      </c>
    </row>
    <row r="5290" spans="12:63">
      <c r="L5290" s="3"/>
      <c r="BK5290" s="4" t="str">
        <f t="shared" si="81"/>
        <v/>
      </c>
    </row>
    <row r="5291" spans="12:63">
      <c r="L5291" s="3"/>
      <c r="BK5291" s="4" t="str">
        <f t="shared" si="81"/>
        <v/>
      </c>
    </row>
    <row r="5292" spans="12:63">
      <c r="L5292" s="3"/>
      <c r="BK5292" s="4" t="str">
        <f t="shared" si="81"/>
        <v/>
      </c>
    </row>
    <row r="5293" spans="12:63">
      <c r="L5293" s="3"/>
      <c r="BK5293" s="4" t="str">
        <f t="shared" si="81"/>
        <v/>
      </c>
    </row>
    <row r="5294" spans="12:63">
      <c r="L5294" s="3"/>
      <c r="BK5294" s="4" t="str">
        <f t="shared" si="81"/>
        <v/>
      </c>
    </row>
    <row r="5295" spans="12:63">
      <c r="L5295" s="3"/>
      <c r="BK5295" s="4" t="str">
        <f t="shared" si="81"/>
        <v/>
      </c>
    </row>
    <row r="5296" spans="12:63">
      <c r="L5296" s="3"/>
      <c r="BK5296" s="4" t="str">
        <f t="shared" si="81"/>
        <v/>
      </c>
    </row>
    <row r="5297" spans="12:63">
      <c r="L5297" s="3"/>
      <c r="BK5297" s="4" t="str">
        <f t="shared" si="81"/>
        <v/>
      </c>
    </row>
    <row r="5298" spans="12:63">
      <c r="L5298" s="3"/>
      <c r="BK5298" s="4" t="str">
        <f t="shared" si="81"/>
        <v/>
      </c>
    </row>
    <row r="5299" spans="12:63">
      <c r="L5299" s="3"/>
      <c r="BK5299" s="4" t="str">
        <f t="shared" si="81"/>
        <v/>
      </c>
    </row>
    <row r="5300" spans="12:63">
      <c r="L5300" s="3"/>
      <c r="BK5300" s="4" t="str">
        <f t="shared" si="81"/>
        <v/>
      </c>
    </row>
    <row r="5301" spans="12:63">
      <c r="L5301" s="3"/>
      <c r="BK5301" s="4" t="str">
        <f t="shared" si="81"/>
        <v/>
      </c>
    </row>
    <row r="5302" spans="12:63">
      <c r="L5302" s="3"/>
      <c r="BK5302" s="4" t="str">
        <f t="shared" si="81"/>
        <v/>
      </c>
    </row>
    <row r="5303" spans="12:63">
      <c r="L5303" s="3"/>
      <c r="BK5303" s="4" t="str">
        <f t="shared" si="81"/>
        <v/>
      </c>
    </row>
    <row r="5304" spans="12:63">
      <c r="L5304" s="3"/>
      <c r="BK5304" s="4" t="str">
        <f t="shared" si="81"/>
        <v/>
      </c>
    </row>
    <row r="5305" spans="12:63">
      <c r="L5305" s="3"/>
      <c r="BK5305" s="4" t="str">
        <f t="shared" si="81"/>
        <v/>
      </c>
    </row>
    <row r="5306" spans="12:63">
      <c r="L5306" s="3"/>
      <c r="BK5306" s="4" t="str">
        <f t="shared" si="81"/>
        <v/>
      </c>
    </row>
    <row r="5307" spans="12:63">
      <c r="L5307" s="3"/>
      <c r="BK5307" s="4" t="str">
        <f t="shared" si="81"/>
        <v/>
      </c>
    </row>
    <row r="5308" spans="12:63">
      <c r="L5308" s="3"/>
      <c r="BK5308" s="4" t="str">
        <f t="shared" si="81"/>
        <v/>
      </c>
    </row>
    <row r="5309" spans="12:63">
      <c r="L5309" s="3"/>
      <c r="BK5309" s="4" t="str">
        <f t="shared" si="81"/>
        <v/>
      </c>
    </row>
    <row r="5310" spans="12:63">
      <c r="L5310" s="3"/>
      <c r="BK5310" s="4" t="str">
        <f t="shared" si="81"/>
        <v/>
      </c>
    </row>
    <row r="5311" spans="12:63">
      <c r="L5311" s="3"/>
      <c r="BK5311" s="4" t="str">
        <f t="shared" si="81"/>
        <v/>
      </c>
    </row>
    <row r="5312" spans="12:63">
      <c r="L5312" s="3"/>
      <c r="BK5312" s="4" t="str">
        <f t="shared" si="81"/>
        <v/>
      </c>
    </row>
    <row r="5313" spans="12:63">
      <c r="L5313" s="3"/>
      <c r="BK5313" s="4" t="str">
        <f t="shared" si="81"/>
        <v/>
      </c>
    </row>
    <row r="5314" spans="12:63">
      <c r="L5314" s="3"/>
      <c r="BK5314" s="4" t="str">
        <f t="shared" si="81"/>
        <v/>
      </c>
    </row>
    <row r="5315" spans="12:63">
      <c r="L5315" s="3"/>
      <c r="BK5315" s="4" t="str">
        <f t="shared" si="81"/>
        <v/>
      </c>
    </row>
    <row r="5316" spans="12:63">
      <c r="L5316" s="3"/>
      <c r="BK5316" s="4" t="str">
        <f t="shared" si="81"/>
        <v/>
      </c>
    </row>
    <row r="5317" spans="12:63">
      <c r="L5317" s="3"/>
      <c r="BK5317" s="4" t="str">
        <f t="shared" si="81"/>
        <v/>
      </c>
    </row>
    <row r="5318" spans="12:63">
      <c r="L5318" s="3"/>
      <c r="BK5318" s="4" t="str">
        <f t="shared" si="81"/>
        <v/>
      </c>
    </row>
    <row r="5319" spans="12:63">
      <c r="L5319" s="3"/>
      <c r="BK5319" s="4" t="str">
        <f t="shared" si="81"/>
        <v/>
      </c>
    </row>
    <row r="5320" spans="12:63">
      <c r="L5320" s="3"/>
      <c r="BK5320" s="4" t="str">
        <f t="shared" si="81"/>
        <v/>
      </c>
    </row>
    <row r="5321" spans="12:63">
      <c r="L5321" s="3"/>
      <c r="BK5321" s="4" t="str">
        <f t="shared" si="81"/>
        <v/>
      </c>
    </row>
    <row r="5322" spans="12:63">
      <c r="L5322" s="3"/>
      <c r="BK5322" s="4" t="str">
        <f t="shared" si="81"/>
        <v/>
      </c>
    </row>
    <row r="5323" spans="12:63">
      <c r="L5323" s="3"/>
      <c r="BK5323" s="4" t="str">
        <f t="shared" si="81"/>
        <v/>
      </c>
    </row>
    <row r="5324" spans="12:63">
      <c r="L5324" s="3"/>
      <c r="BK5324" s="4" t="str">
        <f t="shared" si="81"/>
        <v/>
      </c>
    </row>
    <row r="5325" spans="12:63">
      <c r="L5325" s="3"/>
      <c r="BK5325" s="4" t="str">
        <f t="shared" si="81"/>
        <v/>
      </c>
    </row>
    <row r="5326" spans="12:63">
      <c r="L5326" s="3"/>
      <c r="BK5326" s="4" t="str">
        <f t="shared" si="81"/>
        <v/>
      </c>
    </row>
    <row r="5327" spans="12:63">
      <c r="L5327" s="3"/>
      <c r="BK5327" s="4" t="str">
        <f t="shared" si="81"/>
        <v/>
      </c>
    </row>
    <row r="5328" spans="12:63">
      <c r="L5328" s="3"/>
      <c r="BK5328" s="4" t="str">
        <f t="shared" si="81"/>
        <v/>
      </c>
    </row>
    <row r="5329" spans="12:63">
      <c r="L5329" s="3"/>
      <c r="BK5329" s="4" t="str">
        <f t="shared" si="81"/>
        <v/>
      </c>
    </row>
    <row r="5330" spans="12:63">
      <c r="L5330" s="3"/>
      <c r="BK5330" s="4" t="str">
        <f t="shared" si="81"/>
        <v/>
      </c>
    </row>
    <row r="5331" spans="12:63">
      <c r="L5331" s="3"/>
      <c r="BK5331" s="4" t="str">
        <f t="shared" si="81"/>
        <v/>
      </c>
    </row>
    <row r="5332" spans="12:63">
      <c r="L5332" s="3"/>
      <c r="BK5332" s="4" t="str">
        <f t="shared" si="81"/>
        <v/>
      </c>
    </row>
    <row r="5333" spans="12:63">
      <c r="L5333" s="3"/>
      <c r="BK5333" s="4" t="str">
        <f t="shared" si="81"/>
        <v/>
      </c>
    </row>
    <row r="5334" spans="12:63">
      <c r="L5334" s="3"/>
      <c r="BK5334" s="4" t="str">
        <f t="shared" si="81"/>
        <v/>
      </c>
    </row>
    <row r="5335" spans="12:63">
      <c r="L5335" s="3"/>
      <c r="BK5335" s="4" t="str">
        <f t="shared" si="81"/>
        <v/>
      </c>
    </row>
    <row r="5336" spans="12:63">
      <c r="L5336" s="3"/>
      <c r="BK5336" s="4" t="str">
        <f t="shared" si="81"/>
        <v/>
      </c>
    </row>
    <row r="5337" spans="12:63">
      <c r="L5337" s="3"/>
      <c r="BK5337" s="4" t="str">
        <f t="shared" si="81"/>
        <v/>
      </c>
    </row>
    <row r="5338" spans="12:63">
      <c r="L5338" s="3"/>
      <c r="BK5338" s="4" t="str">
        <f t="shared" si="81"/>
        <v/>
      </c>
    </row>
    <row r="5339" spans="12:63">
      <c r="L5339" s="3"/>
      <c r="BK5339" s="4" t="str">
        <f t="shared" si="81"/>
        <v/>
      </c>
    </row>
    <row r="5340" spans="12:63">
      <c r="L5340" s="3"/>
      <c r="BK5340" s="4" t="str">
        <f t="shared" si="81"/>
        <v/>
      </c>
    </row>
    <row r="5341" spans="12:63">
      <c r="L5341" s="3"/>
      <c r="BK5341" s="4" t="str">
        <f t="shared" si="81"/>
        <v/>
      </c>
    </row>
    <row r="5342" spans="12:63">
      <c r="L5342" s="3"/>
      <c r="BK5342" s="4" t="str">
        <f t="shared" si="81"/>
        <v/>
      </c>
    </row>
    <row r="5343" spans="12:63">
      <c r="L5343" s="3"/>
      <c r="BK5343" s="4" t="str">
        <f t="shared" si="81"/>
        <v/>
      </c>
    </row>
    <row r="5344" spans="12:63">
      <c r="L5344" s="3"/>
      <c r="BK5344" s="4" t="str">
        <f t="shared" ref="BK5344:BK5407" si="82">CONCATENATE(A5344,B5344)</f>
        <v/>
      </c>
    </row>
    <row r="5345" spans="12:63">
      <c r="L5345" s="3"/>
      <c r="BK5345" s="4" t="str">
        <f t="shared" si="82"/>
        <v/>
      </c>
    </row>
    <row r="5346" spans="12:63">
      <c r="L5346" s="3"/>
      <c r="BK5346" s="4" t="str">
        <f t="shared" si="82"/>
        <v/>
      </c>
    </row>
    <row r="5347" spans="12:63">
      <c r="L5347" s="3"/>
      <c r="BK5347" s="4" t="str">
        <f t="shared" si="82"/>
        <v/>
      </c>
    </row>
    <row r="5348" spans="12:63">
      <c r="L5348" s="3"/>
      <c r="BK5348" s="4" t="str">
        <f t="shared" si="82"/>
        <v/>
      </c>
    </row>
    <row r="5349" spans="12:63">
      <c r="L5349" s="3"/>
      <c r="BK5349" s="4" t="str">
        <f t="shared" si="82"/>
        <v/>
      </c>
    </row>
    <row r="5350" spans="12:63">
      <c r="L5350" s="3"/>
      <c r="BK5350" s="4" t="str">
        <f t="shared" si="82"/>
        <v/>
      </c>
    </row>
    <row r="5351" spans="12:63">
      <c r="L5351" s="3"/>
      <c r="BK5351" s="4" t="str">
        <f t="shared" si="82"/>
        <v/>
      </c>
    </row>
    <row r="5352" spans="12:63">
      <c r="L5352" s="3"/>
      <c r="BK5352" s="4" t="str">
        <f t="shared" si="82"/>
        <v/>
      </c>
    </row>
    <row r="5353" spans="12:63">
      <c r="L5353" s="3"/>
      <c r="BK5353" s="4" t="str">
        <f t="shared" si="82"/>
        <v/>
      </c>
    </row>
    <row r="5354" spans="12:63">
      <c r="L5354" s="3"/>
      <c r="BK5354" s="4" t="str">
        <f t="shared" si="82"/>
        <v/>
      </c>
    </row>
    <row r="5355" spans="12:63">
      <c r="L5355" s="3"/>
      <c r="BK5355" s="4" t="str">
        <f t="shared" si="82"/>
        <v/>
      </c>
    </row>
    <row r="5356" spans="12:63">
      <c r="L5356" s="3"/>
      <c r="BK5356" s="4" t="str">
        <f t="shared" si="82"/>
        <v/>
      </c>
    </row>
    <row r="5357" spans="12:63">
      <c r="L5357" s="3"/>
      <c r="BK5357" s="4" t="str">
        <f t="shared" si="82"/>
        <v/>
      </c>
    </row>
    <row r="5358" spans="12:63">
      <c r="L5358" s="3"/>
      <c r="BK5358" s="4" t="str">
        <f t="shared" si="82"/>
        <v/>
      </c>
    </row>
    <row r="5359" spans="12:63">
      <c r="L5359" s="3"/>
      <c r="BK5359" s="4" t="str">
        <f t="shared" si="82"/>
        <v/>
      </c>
    </row>
    <row r="5360" spans="12:63">
      <c r="L5360" s="3"/>
      <c r="BK5360" s="4" t="str">
        <f t="shared" si="82"/>
        <v/>
      </c>
    </row>
    <row r="5361" spans="12:63">
      <c r="L5361" s="3"/>
      <c r="BK5361" s="4" t="str">
        <f t="shared" si="82"/>
        <v/>
      </c>
    </row>
    <row r="5362" spans="12:63">
      <c r="L5362" s="3"/>
      <c r="BK5362" s="4" t="str">
        <f t="shared" si="82"/>
        <v/>
      </c>
    </row>
    <row r="5363" spans="12:63">
      <c r="L5363" s="3"/>
      <c r="BK5363" s="4" t="str">
        <f t="shared" si="82"/>
        <v/>
      </c>
    </row>
    <row r="5364" spans="12:63">
      <c r="L5364" s="3"/>
      <c r="BK5364" s="4" t="str">
        <f t="shared" si="82"/>
        <v/>
      </c>
    </row>
    <row r="5365" spans="12:63">
      <c r="L5365" s="3"/>
      <c r="BK5365" s="4" t="str">
        <f t="shared" si="82"/>
        <v/>
      </c>
    </row>
    <row r="5366" spans="12:63">
      <c r="L5366" s="3"/>
      <c r="BK5366" s="4" t="str">
        <f t="shared" si="82"/>
        <v/>
      </c>
    </row>
    <row r="5367" spans="12:63">
      <c r="L5367" s="3"/>
      <c r="BK5367" s="4" t="str">
        <f t="shared" si="82"/>
        <v/>
      </c>
    </row>
    <row r="5368" spans="12:63">
      <c r="L5368" s="3"/>
      <c r="BK5368" s="4" t="str">
        <f t="shared" si="82"/>
        <v/>
      </c>
    </row>
    <row r="5369" spans="12:63">
      <c r="L5369" s="3"/>
      <c r="BK5369" s="4" t="str">
        <f t="shared" si="82"/>
        <v/>
      </c>
    </row>
    <row r="5370" spans="12:63">
      <c r="L5370" s="3"/>
      <c r="BK5370" s="4" t="str">
        <f t="shared" si="82"/>
        <v/>
      </c>
    </row>
    <row r="5371" spans="12:63">
      <c r="L5371" s="3"/>
      <c r="BK5371" s="4" t="str">
        <f t="shared" si="82"/>
        <v/>
      </c>
    </row>
    <row r="5372" spans="12:63">
      <c r="L5372" s="3"/>
      <c r="BK5372" s="4" t="str">
        <f t="shared" si="82"/>
        <v/>
      </c>
    </row>
    <row r="5373" spans="12:63">
      <c r="L5373" s="3"/>
      <c r="BK5373" s="4" t="str">
        <f t="shared" si="82"/>
        <v/>
      </c>
    </row>
    <row r="5374" spans="12:63">
      <c r="L5374" s="3"/>
      <c r="BK5374" s="4" t="str">
        <f t="shared" si="82"/>
        <v/>
      </c>
    </row>
    <row r="5375" spans="12:63">
      <c r="L5375" s="3"/>
      <c r="BK5375" s="4" t="str">
        <f t="shared" si="82"/>
        <v/>
      </c>
    </row>
    <row r="5376" spans="12:63">
      <c r="L5376" s="3"/>
      <c r="BK5376" s="4" t="str">
        <f t="shared" si="82"/>
        <v/>
      </c>
    </row>
    <row r="5377" spans="12:63">
      <c r="L5377" s="3"/>
      <c r="BK5377" s="4" t="str">
        <f t="shared" si="82"/>
        <v/>
      </c>
    </row>
    <row r="5378" spans="12:63">
      <c r="L5378" s="3"/>
      <c r="BK5378" s="4" t="str">
        <f t="shared" si="82"/>
        <v/>
      </c>
    </row>
    <row r="5379" spans="12:63">
      <c r="L5379" s="3"/>
      <c r="BK5379" s="4" t="str">
        <f t="shared" si="82"/>
        <v/>
      </c>
    </row>
    <row r="5380" spans="12:63">
      <c r="L5380" s="3"/>
      <c r="BK5380" s="4" t="str">
        <f t="shared" si="82"/>
        <v/>
      </c>
    </row>
    <row r="5381" spans="12:63">
      <c r="L5381" s="3"/>
      <c r="BK5381" s="4" t="str">
        <f t="shared" si="82"/>
        <v/>
      </c>
    </row>
    <row r="5382" spans="12:63">
      <c r="L5382" s="3"/>
      <c r="BK5382" s="4" t="str">
        <f t="shared" si="82"/>
        <v/>
      </c>
    </row>
    <row r="5383" spans="12:63">
      <c r="L5383" s="3"/>
      <c r="BK5383" s="4" t="str">
        <f t="shared" si="82"/>
        <v/>
      </c>
    </row>
    <row r="5384" spans="12:63">
      <c r="L5384" s="3"/>
      <c r="BK5384" s="4" t="str">
        <f t="shared" si="82"/>
        <v/>
      </c>
    </row>
    <row r="5385" spans="12:63">
      <c r="L5385" s="3"/>
      <c r="BK5385" s="4" t="str">
        <f t="shared" si="82"/>
        <v/>
      </c>
    </row>
    <row r="5386" spans="12:63">
      <c r="L5386" s="3"/>
      <c r="BK5386" s="4" t="str">
        <f t="shared" si="82"/>
        <v/>
      </c>
    </row>
    <row r="5387" spans="12:63">
      <c r="L5387" s="3"/>
      <c r="BK5387" s="4" t="str">
        <f t="shared" si="82"/>
        <v/>
      </c>
    </row>
    <row r="5388" spans="12:63">
      <c r="L5388" s="3"/>
      <c r="BK5388" s="4" t="str">
        <f t="shared" si="82"/>
        <v/>
      </c>
    </row>
    <row r="5389" spans="12:63">
      <c r="L5389" s="3"/>
      <c r="BK5389" s="4" t="str">
        <f t="shared" si="82"/>
        <v/>
      </c>
    </row>
    <row r="5390" spans="12:63">
      <c r="L5390" s="3"/>
      <c r="BK5390" s="4" t="str">
        <f t="shared" si="82"/>
        <v/>
      </c>
    </row>
    <row r="5391" spans="12:63">
      <c r="L5391" s="3"/>
      <c r="BK5391" s="4" t="str">
        <f t="shared" si="82"/>
        <v/>
      </c>
    </row>
    <row r="5392" spans="12:63">
      <c r="L5392" s="3"/>
      <c r="BK5392" s="4" t="str">
        <f t="shared" si="82"/>
        <v/>
      </c>
    </row>
    <row r="5393" spans="12:63">
      <c r="L5393" s="3"/>
      <c r="BK5393" s="4" t="str">
        <f t="shared" si="82"/>
        <v/>
      </c>
    </row>
    <row r="5394" spans="12:63">
      <c r="L5394" s="3"/>
      <c r="BK5394" s="4" t="str">
        <f t="shared" si="82"/>
        <v/>
      </c>
    </row>
    <row r="5395" spans="12:63">
      <c r="L5395" s="3"/>
      <c r="BK5395" s="4" t="str">
        <f t="shared" si="82"/>
        <v/>
      </c>
    </row>
    <row r="5396" spans="12:63">
      <c r="L5396" s="3"/>
      <c r="BK5396" s="4" t="str">
        <f t="shared" si="82"/>
        <v/>
      </c>
    </row>
    <row r="5397" spans="12:63">
      <c r="L5397" s="3"/>
      <c r="BK5397" s="4" t="str">
        <f t="shared" si="82"/>
        <v/>
      </c>
    </row>
    <row r="5398" spans="12:63">
      <c r="L5398" s="3"/>
      <c r="BK5398" s="4" t="str">
        <f t="shared" si="82"/>
        <v/>
      </c>
    </row>
    <row r="5399" spans="12:63">
      <c r="L5399" s="3"/>
      <c r="BK5399" s="4" t="str">
        <f t="shared" si="82"/>
        <v/>
      </c>
    </row>
    <row r="5400" spans="12:63">
      <c r="L5400" s="3"/>
      <c r="BK5400" s="4" t="str">
        <f t="shared" si="82"/>
        <v/>
      </c>
    </row>
    <row r="5401" spans="12:63">
      <c r="L5401" s="3"/>
      <c r="BK5401" s="4" t="str">
        <f t="shared" si="82"/>
        <v/>
      </c>
    </row>
    <row r="5402" spans="12:63">
      <c r="L5402" s="3"/>
      <c r="BK5402" s="4" t="str">
        <f t="shared" si="82"/>
        <v/>
      </c>
    </row>
    <row r="5403" spans="12:63">
      <c r="L5403" s="3"/>
      <c r="BK5403" s="4" t="str">
        <f t="shared" si="82"/>
        <v/>
      </c>
    </row>
    <row r="5404" spans="12:63">
      <c r="L5404" s="3"/>
      <c r="BK5404" s="4" t="str">
        <f t="shared" si="82"/>
        <v/>
      </c>
    </row>
    <row r="5405" spans="12:63">
      <c r="L5405" s="3"/>
      <c r="BK5405" s="4" t="str">
        <f t="shared" si="82"/>
        <v/>
      </c>
    </row>
    <row r="5406" spans="12:63">
      <c r="L5406" s="3"/>
      <c r="BK5406" s="4" t="str">
        <f t="shared" si="82"/>
        <v/>
      </c>
    </row>
    <row r="5407" spans="12:63">
      <c r="L5407" s="3"/>
      <c r="BK5407" s="4" t="str">
        <f t="shared" si="82"/>
        <v/>
      </c>
    </row>
    <row r="5408" spans="12:63">
      <c r="L5408" s="3"/>
      <c r="BK5408" s="4" t="str">
        <f t="shared" ref="BK5408:BK5471" si="83">CONCATENATE(A5408,B5408)</f>
        <v/>
      </c>
    </row>
    <row r="5409" spans="12:63">
      <c r="L5409" s="3"/>
      <c r="BK5409" s="4" t="str">
        <f t="shared" si="83"/>
        <v/>
      </c>
    </row>
    <row r="5410" spans="12:63">
      <c r="L5410" s="3"/>
      <c r="BK5410" s="4" t="str">
        <f t="shared" si="83"/>
        <v/>
      </c>
    </row>
    <row r="5411" spans="12:63">
      <c r="L5411" s="3"/>
      <c r="BK5411" s="4" t="str">
        <f t="shared" si="83"/>
        <v/>
      </c>
    </row>
    <row r="5412" spans="12:63">
      <c r="L5412" s="3"/>
      <c r="BK5412" s="4" t="str">
        <f t="shared" si="83"/>
        <v/>
      </c>
    </row>
    <row r="5413" spans="12:63">
      <c r="L5413" s="3"/>
      <c r="BK5413" s="4" t="str">
        <f t="shared" si="83"/>
        <v/>
      </c>
    </row>
    <row r="5414" spans="12:63">
      <c r="L5414" s="3"/>
      <c r="BK5414" s="4" t="str">
        <f t="shared" si="83"/>
        <v/>
      </c>
    </row>
    <row r="5415" spans="12:63">
      <c r="L5415" s="3"/>
      <c r="BK5415" s="4" t="str">
        <f t="shared" si="83"/>
        <v/>
      </c>
    </row>
    <row r="5416" spans="12:63">
      <c r="L5416" s="3"/>
      <c r="BK5416" s="4" t="str">
        <f t="shared" si="83"/>
        <v/>
      </c>
    </row>
    <row r="5417" spans="12:63">
      <c r="L5417" s="3"/>
      <c r="BK5417" s="4" t="str">
        <f t="shared" si="83"/>
        <v/>
      </c>
    </row>
    <row r="5418" spans="12:63">
      <c r="L5418" s="3"/>
      <c r="BK5418" s="4" t="str">
        <f t="shared" si="83"/>
        <v/>
      </c>
    </row>
    <row r="5419" spans="12:63">
      <c r="L5419" s="3"/>
      <c r="BK5419" s="4" t="str">
        <f t="shared" si="83"/>
        <v/>
      </c>
    </row>
    <row r="5420" spans="12:63">
      <c r="L5420" s="3"/>
      <c r="BK5420" s="4" t="str">
        <f t="shared" si="83"/>
        <v/>
      </c>
    </row>
    <row r="5421" spans="12:63">
      <c r="L5421" s="3"/>
      <c r="BK5421" s="4" t="str">
        <f t="shared" si="83"/>
        <v/>
      </c>
    </row>
    <row r="5422" spans="12:63">
      <c r="L5422" s="3"/>
      <c r="BK5422" s="4" t="str">
        <f t="shared" si="83"/>
        <v/>
      </c>
    </row>
    <row r="5423" spans="12:63">
      <c r="L5423" s="3"/>
      <c r="BK5423" s="4" t="str">
        <f t="shared" si="83"/>
        <v/>
      </c>
    </row>
    <row r="5424" spans="12:63">
      <c r="L5424" s="3"/>
      <c r="BK5424" s="4" t="str">
        <f t="shared" si="83"/>
        <v/>
      </c>
    </row>
    <row r="5425" spans="12:63">
      <c r="L5425" s="3"/>
      <c r="BK5425" s="4" t="str">
        <f t="shared" si="83"/>
        <v/>
      </c>
    </row>
    <row r="5426" spans="12:63">
      <c r="L5426" s="3"/>
      <c r="BK5426" s="4" t="str">
        <f t="shared" si="83"/>
        <v/>
      </c>
    </row>
    <row r="5427" spans="12:63">
      <c r="L5427" s="3"/>
      <c r="BK5427" s="4" t="str">
        <f t="shared" si="83"/>
        <v/>
      </c>
    </row>
    <row r="5428" spans="12:63">
      <c r="L5428" s="3"/>
      <c r="BK5428" s="4" t="str">
        <f t="shared" si="83"/>
        <v/>
      </c>
    </row>
    <row r="5429" spans="12:63">
      <c r="L5429" s="3"/>
      <c r="BK5429" s="4" t="str">
        <f t="shared" si="83"/>
        <v/>
      </c>
    </row>
    <row r="5430" spans="12:63">
      <c r="L5430" s="3"/>
      <c r="BK5430" s="4" t="str">
        <f t="shared" si="83"/>
        <v/>
      </c>
    </row>
    <row r="5431" spans="12:63">
      <c r="L5431" s="3"/>
      <c r="BK5431" s="4" t="str">
        <f t="shared" si="83"/>
        <v/>
      </c>
    </row>
    <row r="5432" spans="12:63">
      <c r="L5432" s="3"/>
      <c r="BK5432" s="4" t="str">
        <f t="shared" si="83"/>
        <v/>
      </c>
    </row>
    <row r="5433" spans="12:63">
      <c r="L5433" s="3"/>
      <c r="BK5433" s="4" t="str">
        <f t="shared" si="83"/>
        <v/>
      </c>
    </row>
    <row r="5434" spans="12:63">
      <c r="L5434" s="3"/>
      <c r="BK5434" s="4" t="str">
        <f t="shared" si="83"/>
        <v/>
      </c>
    </row>
    <row r="5435" spans="12:63">
      <c r="L5435" s="3"/>
      <c r="BK5435" s="4" t="str">
        <f t="shared" si="83"/>
        <v/>
      </c>
    </row>
    <row r="5436" spans="12:63">
      <c r="L5436" s="3"/>
      <c r="BK5436" s="4" t="str">
        <f t="shared" si="83"/>
        <v/>
      </c>
    </row>
    <row r="5437" spans="12:63">
      <c r="L5437" s="3"/>
      <c r="BK5437" s="4" t="str">
        <f t="shared" si="83"/>
        <v/>
      </c>
    </row>
    <row r="5438" spans="12:63">
      <c r="L5438" s="3"/>
      <c r="BK5438" s="4" t="str">
        <f t="shared" si="83"/>
        <v/>
      </c>
    </row>
    <row r="5439" spans="12:63">
      <c r="L5439" s="3"/>
      <c r="BK5439" s="4" t="str">
        <f t="shared" si="83"/>
        <v/>
      </c>
    </row>
    <row r="5440" spans="12:63">
      <c r="L5440" s="3"/>
      <c r="BK5440" s="4" t="str">
        <f t="shared" si="83"/>
        <v/>
      </c>
    </row>
    <row r="5441" spans="12:63">
      <c r="L5441" s="3"/>
      <c r="BK5441" s="4" t="str">
        <f t="shared" si="83"/>
        <v/>
      </c>
    </row>
    <row r="5442" spans="12:63">
      <c r="L5442" s="3"/>
      <c r="BK5442" s="4" t="str">
        <f t="shared" si="83"/>
        <v/>
      </c>
    </row>
    <row r="5443" spans="12:63">
      <c r="L5443" s="3"/>
      <c r="BK5443" s="4" t="str">
        <f t="shared" si="83"/>
        <v/>
      </c>
    </row>
    <row r="5444" spans="12:63">
      <c r="L5444" s="3"/>
      <c r="BK5444" s="4" t="str">
        <f t="shared" si="83"/>
        <v/>
      </c>
    </row>
    <row r="5445" spans="12:63">
      <c r="L5445" s="3"/>
      <c r="BK5445" s="4" t="str">
        <f t="shared" si="83"/>
        <v/>
      </c>
    </row>
    <row r="5446" spans="12:63">
      <c r="L5446" s="3"/>
      <c r="BK5446" s="4" t="str">
        <f t="shared" si="83"/>
        <v/>
      </c>
    </row>
    <row r="5447" spans="12:63">
      <c r="L5447" s="3"/>
      <c r="BK5447" s="4" t="str">
        <f t="shared" si="83"/>
        <v/>
      </c>
    </row>
    <row r="5448" spans="12:63">
      <c r="L5448" s="3"/>
      <c r="BK5448" s="4" t="str">
        <f t="shared" si="83"/>
        <v/>
      </c>
    </row>
    <row r="5449" spans="12:63">
      <c r="L5449" s="3"/>
      <c r="BK5449" s="4" t="str">
        <f t="shared" si="83"/>
        <v/>
      </c>
    </row>
    <row r="5450" spans="12:63">
      <c r="L5450" s="3"/>
      <c r="BK5450" s="4" t="str">
        <f t="shared" si="83"/>
        <v/>
      </c>
    </row>
    <row r="5451" spans="12:63">
      <c r="L5451" s="3"/>
      <c r="BK5451" s="4" t="str">
        <f t="shared" si="83"/>
        <v/>
      </c>
    </row>
    <row r="5452" spans="12:63">
      <c r="L5452" s="3"/>
      <c r="BK5452" s="4" t="str">
        <f t="shared" si="83"/>
        <v/>
      </c>
    </row>
    <row r="5453" spans="12:63">
      <c r="L5453" s="3"/>
      <c r="BK5453" s="4" t="str">
        <f t="shared" si="83"/>
        <v/>
      </c>
    </row>
    <row r="5454" spans="12:63">
      <c r="L5454" s="3"/>
      <c r="BK5454" s="4" t="str">
        <f t="shared" si="83"/>
        <v/>
      </c>
    </row>
    <row r="5455" spans="12:63">
      <c r="L5455" s="3"/>
      <c r="BK5455" s="4" t="str">
        <f t="shared" si="83"/>
        <v/>
      </c>
    </row>
    <row r="5456" spans="12:63">
      <c r="L5456" s="3"/>
      <c r="BK5456" s="4" t="str">
        <f t="shared" si="83"/>
        <v/>
      </c>
    </row>
    <row r="5457" spans="12:63">
      <c r="L5457" s="3"/>
      <c r="BK5457" s="4" t="str">
        <f t="shared" si="83"/>
        <v/>
      </c>
    </row>
    <row r="5458" spans="12:63">
      <c r="L5458" s="3"/>
      <c r="BK5458" s="4" t="str">
        <f t="shared" si="83"/>
        <v/>
      </c>
    </row>
    <row r="5459" spans="12:63">
      <c r="L5459" s="3"/>
      <c r="BK5459" s="4" t="str">
        <f t="shared" si="83"/>
        <v/>
      </c>
    </row>
    <row r="5460" spans="12:63">
      <c r="L5460" s="3"/>
      <c r="BK5460" s="4" t="str">
        <f t="shared" si="83"/>
        <v/>
      </c>
    </row>
    <row r="5461" spans="12:63">
      <c r="L5461" s="3"/>
      <c r="BK5461" s="4" t="str">
        <f t="shared" si="83"/>
        <v/>
      </c>
    </row>
    <row r="5462" spans="12:63">
      <c r="L5462" s="3"/>
      <c r="BK5462" s="4" t="str">
        <f t="shared" si="83"/>
        <v/>
      </c>
    </row>
    <row r="5463" spans="12:63">
      <c r="L5463" s="3"/>
      <c r="BK5463" s="4" t="str">
        <f t="shared" si="83"/>
        <v/>
      </c>
    </row>
    <row r="5464" spans="12:63">
      <c r="L5464" s="3"/>
      <c r="BK5464" s="4" t="str">
        <f t="shared" si="83"/>
        <v/>
      </c>
    </row>
    <row r="5465" spans="12:63">
      <c r="L5465" s="3"/>
      <c r="BK5465" s="4" t="str">
        <f t="shared" si="83"/>
        <v/>
      </c>
    </row>
    <row r="5466" spans="12:63">
      <c r="L5466" s="3"/>
      <c r="BK5466" s="4" t="str">
        <f t="shared" si="83"/>
        <v/>
      </c>
    </row>
    <row r="5467" spans="12:63">
      <c r="L5467" s="3"/>
      <c r="BK5467" s="4" t="str">
        <f t="shared" si="83"/>
        <v/>
      </c>
    </row>
    <row r="5468" spans="12:63">
      <c r="L5468" s="3"/>
      <c r="BK5468" s="4" t="str">
        <f t="shared" si="83"/>
        <v/>
      </c>
    </row>
    <row r="5469" spans="12:63">
      <c r="L5469" s="3"/>
      <c r="BK5469" s="4" t="str">
        <f t="shared" si="83"/>
        <v/>
      </c>
    </row>
    <row r="5470" spans="12:63">
      <c r="L5470" s="3"/>
      <c r="BK5470" s="4" t="str">
        <f t="shared" si="83"/>
        <v/>
      </c>
    </row>
    <row r="5471" spans="12:63">
      <c r="L5471" s="3"/>
      <c r="BK5471" s="4" t="str">
        <f t="shared" si="83"/>
        <v/>
      </c>
    </row>
    <row r="5472" spans="12:63">
      <c r="L5472" s="3"/>
      <c r="BK5472" s="4" t="str">
        <f t="shared" ref="BK5472:BK5535" si="84">CONCATENATE(A5472,B5472)</f>
        <v/>
      </c>
    </row>
    <row r="5473" spans="12:63">
      <c r="L5473" s="3"/>
      <c r="BK5473" s="4" t="str">
        <f t="shared" si="84"/>
        <v/>
      </c>
    </row>
    <row r="5474" spans="12:63">
      <c r="L5474" s="3"/>
      <c r="BK5474" s="4" t="str">
        <f t="shared" si="84"/>
        <v/>
      </c>
    </row>
    <row r="5475" spans="12:63">
      <c r="L5475" s="3"/>
      <c r="BK5475" s="4" t="str">
        <f t="shared" si="84"/>
        <v/>
      </c>
    </row>
    <row r="5476" spans="12:63">
      <c r="L5476" s="3"/>
      <c r="BK5476" s="4" t="str">
        <f t="shared" si="84"/>
        <v/>
      </c>
    </row>
    <row r="5477" spans="12:63">
      <c r="L5477" s="3"/>
      <c r="BK5477" s="4" t="str">
        <f t="shared" si="84"/>
        <v/>
      </c>
    </row>
    <row r="5478" spans="12:63">
      <c r="L5478" s="3"/>
      <c r="BK5478" s="4" t="str">
        <f t="shared" si="84"/>
        <v/>
      </c>
    </row>
    <row r="5479" spans="12:63">
      <c r="L5479" s="3"/>
      <c r="BK5479" s="4" t="str">
        <f t="shared" si="84"/>
        <v/>
      </c>
    </row>
    <row r="5480" spans="12:63">
      <c r="L5480" s="3"/>
      <c r="BK5480" s="4" t="str">
        <f t="shared" si="84"/>
        <v/>
      </c>
    </row>
    <row r="5481" spans="12:63">
      <c r="L5481" s="3"/>
      <c r="BK5481" s="4" t="str">
        <f t="shared" si="84"/>
        <v/>
      </c>
    </row>
    <row r="5482" spans="12:63">
      <c r="L5482" s="3"/>
      <c r="BK5482" s="4" t="str">
        <f t="shared" si="84"/>
        <v/>
      </c>
    </row>
    <row r="5483" spans="12:63">
      <c r="L5483" s="3"/>
      <c r="BK5483" s="4" t="str">
        <f t="shared" si="84"/>
        <v/>
      </c>
    </row>
    <row r="5484" spans="12:63">
      <c r="L5484" s="3"/>
      <c r="BK5484" s="4" t="str">
        <f t="shared" si="84"/>
        <v/>
      </c>
    </row>
    <row r="5485" spans="12:63">
      <c r="L5485" s="3"/>
      <c r="BK5485" s="4" t="str">
        <f t="shared" si="84"/>
        <v/>
      </c>
    </row>
    <row r="5486" spans="12:63">
      <c r="L5486" s="3"/>
      <c r="BK5486" s="4" t="str">
        <f t="shared" si="84"/>
        <v/>
      </c>
    </row>
    <row r="5487" spans="12:63">
      <c r="L5487" s="3"/>
      <c r="BK5487" s="4" t="str">
        <f t="shared" si="84"/>
        <v/>
      </c>
    </row>
    <row r="5488" spans="12:63">
      <c r="L5488" s="3"/>
      <c r="BK5488" s="4" t="str">
        <f t="shared" si="84"/>
        <v/>
      </c>
    </row>
    <row r="5489" spans="12:63">
      <c r="L5489" s="3"/>
      <c r="BK5489" s="4" t="str">
        <f t="shared" si="84"/>
        <v/>
      </c>
    </row>
    <row r="5490" spans="12:63">
      <c r="L5490" s="3"/>
      <c r="BK5490" s="4" t="str">
        <f t="shared" si="84"/>
        <v/>
      </c>
    </row>
    <row r="5491" spans="12:63">
      <c r="L5491" s="3"/>
      <c r="BK5491" s="4" t="str">
        <f t="shared" si="84"/>
        <v/>
      </c>
    </row>
    <row r="5492" spans="12:63">
      <c r="L5492" s="3"/>
      <c r="BK5492" s="4" t="str">
        <f t="shared" si="84"/>
        <v/>
      </c>
    </row>
    <row r="5493" spans="12:63">
      <c r="L5493" s="3"/>
      <c r="BK5493" s="4" t="str">
        <f t="shared" si="84"/>
        <v/>
      </c>
    </row>
    <row r="5494" spans="12:63">
      <c r="L5494" s="3"/>
      <c r="BK5494" s="4" t="str">
        <f t="shared" si="84"/>
        <v/>
      </c>
    </row>
    <row r="5495" spans="12:63">
      <c r="L5495" s="3"/>
      <c r="BK5495" s="4" t="str">
        <f t="shared" si="84"/>
        <v/>
      </c>
    </row>
    <row r="5496" spans="12:63">
      <c r="L5496" s="3"/>
      <c r="BK5496" s="4" t="str">
        <f t="shared" si="84"/>
        <v/>
      </c>
    </row>
    <row r="5497" spans="12:63">
      <c r="L5497" s="3"/>
      <c r="BK5497" s="4" t="str">
        <f t="shared" si="84"/>
        <v/>
      </c>
    </row>
    <row r="5498" spans="12:63">
      <c r="L5498" s="3"/>
      <c r="BK5498" s="4" t="str">
        <f t="shared" si="84"/>
        <v/>
      </c>
    </row>
    <row r="5499" spans="12:63">
      <c r="L5499" s="3"/>
      <c r="BK5499" s="4" t="str">
        <f t="shared" si="84"/>
        <v/>
      </c>
    </row>
    <row r="5500" spans="12:63">
      <c r="L5500" s="3"/>
      <c r="BK5500" s="4" t="str">
        <f t="shared" si="84"/>
        <v/>
      </c>
    </row>
    <row r="5501" spans="12:63">
      <c r="L5501" s="3"/>
      <c r="BK5501" s="4" t="str">
        <f t="shared" si="84"/>
        <v/>
      </c>
    </row>
    <row r="5502" spans="12:63">
      <c r="L5502" s="3"/>
      <c r="BK5502" s="4" t="str">
        <f t="shared" si="84"/>
        <v/>
      </c>
    </row>
    <row r="5503" spans="12:63">
      <c r="L5503" s="3"/>
      <c r="BK5503" s="4" t="str">
        <f t="shared" si="84"/>
        <v/>
      </c>
    </row>
    <row r="5504" spans="12:63">
      <c r="L5504" s="3"/>
      <c r="BK5504" s="4" t="str">
        <f t="shared" si="84"/>
        <v/>
      </c>
    </row>
    <row r="5505" spans="12:63">
      <c r="L5505" s="3"/>
      <c r="BK5505" s="4" t="str">
        <f t="shared" si="84"/>
        <v/>
      </c>
    </row>
    <row r="5506" spans="12:63">
      <c r="L5506" s="3"/>
      <c r="BK5506" s="4" t="str">
        <f t="shared" si="84"/>
        <v/>
      </c>
    </row>
    <row r="5507" spans="12:63">
      <c r="L5507" s="3"/>
      <c r="BK5507" s="4" t="str">
        <f t="shared" si="84"/>
        <v/>
      </c>
    </row>
    <row r="5508" spans="12:63">
      <c r="L5508" s="3"/>
      <c r="BK5508" s="4" t="str">
        <f t="shared" si="84"/>
        <v/>
      </c>
    </row>
    <row r="5509" spans="12:63">
      <c r="L5509" s="3"/>
      <c r="BK5509" s="4" t="str">
        <f t="shared" si="84"/>
        <v/>
      </c>
    </row>
    <row r="5510" spans="12:63">
      <c r="L5510" s="3"/>
      <c r="BK5510" s="4" t="str">
        <f t="shared" si="84"/>
        <v/>
      </c>
    </row>
    <row r="5511" spans="12:63">
      <c r="L5511" s="3"/>
      <c r="BK5511" s="4" t="str">
        <f t="shared" si="84"/>
        <v/>
      </c>
    </row>
    <row r="5512" spans="12:63">
      <c r="L5512" s="3"/>
      <c r="BK5512" s="4" t="str">
        <f t="shared" si="84"/>
        <v/>
      </c>
    </row>
    <row r="5513" spans="12:63">
      <c r="L5513" s="3"/>
      <c r="BK5513" s="4" t="str">
        <f t="shared" si="84"/>
        <v/>
      </c>
    </row>
    <row r="5514" spans="12:63">
      <c r="L5514" s="3"/>
      <c r="BK5514" s="4" t="str">
        <f t="shared" si="84"/>
        <v/>
      </c>
    </row>
    <row r="5515" spans="12:63">
      <c r="L5515" s="3"/>
      <c r="BK5515" s="4" t="str">
        <f t="shared" si="84"/>
        <v/>
      </c>
    </row>
    <row r="5516" spans="12:63">
      <c r="L5516" s="3"/>
      <c r="BK5516" s="4" t="str">
        <f t="shared" si="84"/>
        <v/>
      </c>
    </row>
    <row r="5517" spans="12:63">
      <c r="L5517" s="3"/>
      <c r="BK5517" s="4" t="str">
        <f t="shared" si="84"/>
        <v/>
      </c>
    </row>
    <row r="5518" spans="12:63">
      <c r="L5518" s="3"/>
      <c r="BK5518" s="4" t="str">
        <f t="shared" si="84"/>
        <v/>
      </c>
    </row>
    <row r="5519" spans="12:63">
      <c r="L5519" s="3"/>
      <c r="BK5519" s="4" t="str">
        <f t="shared" si="84"/>
        <v/>
      </c>
    </row>
    <row r="5520" spans="12:63">
      <c r="L5520" s="3"/>
      <c r="BK5520" s="4" t="str">
        <f t="shared" si="84"/>
        <v/>
      </c>
    </row>
    <row r="5521" spans="12:63">
      <c r="L5521" s="3"/>
      <c r="BK5521" s="4" t="str">
        <f t="shared" si="84"/>
        <v/>
      </c>
    </row>
    <row r="5522" spans="12:63">
      <c r="L5522" s="3"/>
      <c r="BK5522" s="4" t="str">
        <f t="shared" si="84"/>
        <v/>
      </c>
    </row>
    <row r="5523" spans="12:63">
      <c r="L5523" s="3"/>
      <c r="BK5523" s="4" t="str">
        <f t="shared" si="84"/>
        <v/>
      </c>
    </row>
    <row r="5524" spans="12:63">
      <c r="L5524" s="3"/>
      <c r="BK5524" s="4" t="str">
        <f t="shared" si="84"/>
        <v/>
      </c>
    </row>
    <row r="5525" spans="12:63">
      <c r="L5525" s="3"/>
      <c r="BK5525" s="4" t="str">
        <f t="shared" si="84"/>
        <v/>
      </c>
    </row>
    <row r="5526" spans="12:63">
      <c r="L5526" s="3"/>
      <c r="BK5526" s="4" t="str">
        <f t="shared" si="84"/>
        <v/>
      </c>
    </row>
    <row r="5527" spans="12:63">
      <c r="L5527" s="3"/>
      <c r="BK5527" s="4" t="str">
        <f t="shared" si="84"/>
        <v/>
      </c>
    </row>
    <row r="5528" spans="12:63">
      <c r="L5528" s="3"/>
      <c r="BK5528" s="4" t="str">
        <f t="shared" si="84"/>
        <v/>
      </c>
    </row>
    <row r="5529" spans="12:63">
      <c r="L5529" s="3"/>
      <c r="BK5529" s="4" t="str">
        <f t="shared" si="84"/>
        <v/>
      </c>
    </row>
    <row r="5530" spans="12:63">
      <c r="L5530" s="3"/>
      <c r="BK5530" s="4" t="str">
        <f t="shared" si="84"/>
        <v/>
      </c>
    </row>
    <row r="5531" spans="12:63">
      <c r="L5531" s="3"/>
      <c r="BK5531" s="4" t="str">
        <f t="shared" si="84"/>
        <v/>
      </c>
    </row>
    <row r="5532" spans="12:63">
      <c r="L5532" s="3"/>
      <c r="BK5532" s="4" t="str">
        <f t="shared" si="84"/>
        <v/>
      </c>
    </row>
    <row r="5533" spans="12:63">
      <c r="L5533" s="3"/>
      <c r="BK5533" s="4" t="str">
        <f t="shared" si="84"/>
        <v/>
      </c>
    </row>
    <row r="5534" spans="12:63">
      <c r="L5534" s="3"/>
      <c r="BK5534" s="4" t="str">
        <f t="shared" si="84"/>
        <v/>
      </c>
    </row>
    <row r="5535" spans="12:63">
      <c r="L5535" s="3"/>
      <c r="BK5535" s="4" t="str">
        <f t="shared" si="84"/>
        <v/>
      </c>
    </row>
    <row r="5536" spans="12:63">
      <c r="L5536" s="3"/>
      <c r="BK5536" s="4" t="str">
        <f t="shared" ref="BK5536:BK5599" si="85">CONCATENATE(A5536,B5536)</f>
        <v/>
      </c>
    </row>
    <row r="5537" spans="12:63">
      <c r="L5537" s="3"/>
      <c r="BK5537" s="4" t="str">
        <f t="shared" si="85"/>
        <v/>
      </c>
    </row>
    <row r="5538" spans="12:63">
      <c r="L5538" s="3"/>
      <c r="BK5538" s="4" t="str">
        <f t="shared" si="85"/>
        <v/>
      </c>
    </row>
    <row r="5539" spans="12:63">
      <c r="L5539" s="3"/>
      <c r="BK5539" s="4" t="str">
        <f t="shared" si="85"/>
        <v/>
      </c>
    </row>
    <row r="5540" spans="12:63">
      <c r="L5540" s="3"/>
      <c r="BK5540" s="4" t="str">
        <f t="shared" si="85"/>
        <v/>
      </c>
    </row>
    <row r="5541" spans="12:63">
      <c r="L5541" s="3"/>
      <c r="BK5541" s="4" t="str">
        <f t="shared" si="85"/>
        <v/>
      </c>
    </row>
    <row r="5542" spans="12:63">
      <c r="L5542" s="3"/>
      <c r="BK5542" s="4" t="str">
        <f t="shared" si="85"/>
        <v/>
      </c>
    </row>
    <row r="5543" spans="12:63">
      <c r="L5543" s="3"/>
      <c r="BK5543" s="4" t="str">
        <f t="shared" si="85"/>
        <v/>
      </c>
    </row>
    <row r="5544" spans="12:63">
      <c r="L5544" s="3"/>
      <c r="BK5544" s="4" t="str">
        <f t="shared" si="85"/>
        <v/>
      </c>
    </row>
    <row r="5545" spans="12:63">
      <c r="L5545" s="3"/>
      <c r="BK5545" s="4" t="str">
        <f t="shared" si="85"/>
        <v/>
      </c>
    </row>
    <row r="5546" spans="12:63">
      <c r="L5546" s="3"/>
      <c r="BK5546" s="4" t="str">
        <f t="shared" si="85"/>
        <v/>
      </c>
    </row>
    <row r="5547" spans="12:63">
      <c r="L5547" s="3"/>
      <c r="BK5547" s="4" t="str">
        <f t="shared" si="85"/>
        <v/>
      </c>
    </row>
    <row r="5548" spans="12:63">
      <c r="L5548" s="3"/>
      <c r="BK5548" s="4" t="str">
        <f t="shared" si="85"/>
        <v/>
      </c>
    </row>
    <row r="5549" spans="12:63">
      <c r="L5549" s="3"/>
      <c r="BK5549" s="4" t="str">
        <f t="shared" si="85"/>
        <v/>
      </c>
    </row>
    <row r="5550" spans="12:63">
      <c r="L5550" s="3"/>
      <c r="BK5550" s="4" t="str">
        <f t="shared" si="85"/>
        <v/>
      </c>
    </row>
    <row r="5551" spans="12:63">
      <c r="L5551" s="3"/>
      <c r="BK5551" s="4" t="str">
        <f t="shared" si="85"/>
        <v/>
      </c>
    </row>
    <row r="5552" spans="12:63">
      <c r="L5552" s="3"/>
      <c r="BK5552" s="4" t="str">
        <f t="shared" si="85"/>
        <v/>
      </c>
    </row>
    <row r="5553" spans="12:63">
      <c r="L5553" s="3"/>
      <c r="BK5553" s="4" t="str">
        <f t="shared" si="85"/>
        <v/>
      </c>
    </row>
    <row r="5554" spans="12:63">
      <c r="L5554" s="3"/>
      <c r="BK5554" s="4" t="str">
        <f t="shared" si="85"/>
        <v/>
      </c>
    </row>
    <row r="5555" spans="12:63">
      <c r="L5555" s="3"/>
      <c r="BK5555" s="4" t="str">
        <f t="shared" si="85"/>
        <v/>
      </c>
    </row>
    <row r="5556" spans="12:63">
      <c r="L5556" s="3"/>
      <c r="BK5556" s="4" t="str">
        <f t="shared" si="85"/>
        <v/>
      </c>
    </row>
    <row r="5557" spans="12:63">
      <c r="L5557" s="3"/>
      <c r="BK5557" s="4" t="str">
        <f t="shared" si="85"/>
        <v/>
      </c>
    </row>
    <row r="5558" spans="12:63">
      <c r="L5558" s="3"/>
      <c r="BK5558" s="4" t="str">
        <f t="shared" si="85"/>
        <v/>
      </c>
    </row>
    <row r="5559" spans="12:63">
      <c r="L5559" s="3"/>
      <c r="BK5559" s="4" t="str">
        <f t="shared" si="85"/>
        <v/>
      </c>
    </row>
    <row r="5560" spans="12:63">
      <c r="L5560" s="3"/>
      <c r="BK5560" s="4" t="str">
        <f t="shared" si="85"/>
        <v/>
      </c>
    </row>
    <row r="5561" spans="12:63">
      <c r="L5561" s="3"/>
      <c r="BK5561" s="4" t="str">
        <f t="shared" si="85"/>
        <v/>
      </c>
    </row>
    <row r="5562" spans="12:63">
      <c r="L5562" s="3"/>
      <c r="BK5562" s="4" t="str">
        <f t="shared" si="85"/>
        <v/>
      </c>
    </row>
    <row r="5563" spans="12:63">
      <c r="L5563" s="3"/>
      <c r="BK5563" s="4" t="str">
        <f t="shared" si="85"/>
        <v/>
      </c>
    </row>
    <row r="5564" spans="12:63">
      <c r="L5564" s="3"/>
      <c r="BK5564" s="4" t="str">
        <f t="shared" si="85"/>
        <v/>
      </c>
    </row>
    <row r="5565" spans="12:63">
      <c r="L5565" s="3"/>
      <c r="BK5565" s="4" t="str">
        <f t="shared" si="85"/>
        <v/>
      </c>
    </row>
    <row r="5566" spans="12:63">
      <c r="L5566" s="3"/>
      <c r="BK5566" s="4" t="str">
        <f t="shared" si="85"/>
        <v/>
      </c>
    </row>
    <row r="5567" spans="12:63">
      <c r="L5567" s="3"/>
      <c r="BK5567" s="4" t="str">
        <f t="shared" si="85"/>
        <v/>
      </c>
    </row>
    <row r="5568" spans="12:63">
      <c r="L5568" s="3"/>
      <c r="BK5568" s="4" t="str">
        <f t="shared" si="85"/>
        <v/>
      </c>
    </row>
    <row r="5569" spans="12:63">
      <c r="L5569" s="3"/>
      <c r="BK5569" s="4" t="str">
        <f t="shared" si="85"/>
        <v/>
      </c>
    </row>
    <row r="5570" spans="12:63">
      <c r="L5570" s="3"/>
      <c r="BK5570" s="4" t="str">
        <f t="shared" si="85"/>
        <v/>
      </c>
    </row>
    <row r="5571" spans="12:63">
      <c r="L5571" s="3"/>
      <c r="BK5571" s="4" t="str">
        <f t="shared" si="85"/>
        <v/>
      </c>
    </row>
    <row r="5572" spans="12:63">
      <c r="L5572" s="3"/>
      <c r="BK5572" s="4" t="str">
        <f t="shared" si="85"/>
        <v/>
      </c>
    </row>
    <row r="5573" spans="12:63">
      <c r="L5573" s="3"/>
      <c r="BK5573" s="4" t="str">
        <f t="shared" si="85"/>
        <v/>
      </c>
    </row>
    <row r="5574" spans="12:63">
      <c r="L5574" s="3"/>
      <c r="BK5574" s="4" t="str">
        <f t="shared" si="85"/>
        <v/>
      </c>
    </row>
    <row r="5575" spans="12:63">
      <c r="L5575" s="3"/>
      <c r="BK5575" s="4" t="str">
        <f t="shared" si="85"/>
        <v/>
      </c>
    </row>
    <row r="5576" spans="12:63">
      <c r="L5576" s="3"/>
      <c r="BK5576" s="4" t="str">
        <f t="shared" si="85"/>
        <v/>
      </c>
    </row>
    <row r="5577" spans="12:63">
      <c r="L5577" s="3"/>
      <c r="BK5577" s="4" t="str">
        <f t="shared" si="85"/>
        <v/>
      </c>
    </row>
    <row r="5578" spans="12:63">
      <c r="L5578" s="3"/>
      <c r="BK5578" s="4" t="str">
        <f t="shared" si="85"/>
        <v/>
      </c>
    </row>
    <row r="5579" spans="12:63">
      <c r="L5579" s="3"/>
      <c r="BK5579" s="4" t="str">
        <f t="shared" si="85"/>
        <v/>
      </c>
    </row>
    <row r="5580" spans="12:63">
      <c r="L5580" s="3"/>
      <c r="BK5580" s="4" t="str">
        <f t="shared" si="85"/>
        <v/>
      </c>
    </row>
    <row r="5581" spans="12:63">
      <c r="L5581" s="3"/>
      <c r="BK5581" s="4" t="str">
        <f t="shared" si="85"/>
        <v/>
      </c>
    </row>
    <row r="5582" spans="12:63">
      <c r="L5582" s="3"/>
      <c r="BK5582" s="4" t="str">
        <f t="shared" si="85"/>
        <v/>
      </c>
    </row>
    <row r="5583" spans="12:63">
      <c r="L5583" s="3"/>
      <c r="BK5583" s="4" t="str">
        <f t="shared" si="85"/>
        <v/>
      </c>
    </row>
    <row r="5584" spans="12:63">
      <c r="L5584" s="3"/>
      <c r="BK5584" s="4" t="str">
        <f t="shared" si="85"/>
        <v/>
      </c>
    </row>
    <row r="5585" spans="12:63">
      <c r="L5585" s="3"/>
      <c r="BK5585" s="4" t="str">
        <f t="shared" si="85"/>
        <v/>
      </c>
    </row>
    <row r="5586" spans="12:63">
      <c r="L5586" s="3"/>
      <c r="BK5586" s="4" t="str">
        <f t="shared" si="85"/>
        <v/>
      </c>
    </row>
    <row r="5587" spans="12:63">
      <c r="L5587" s="3"/>
      <c r="BK5587" s="4" t="str">
        <f t="shared" si="85"/>
        <v/>
      </c>
    </row>
    <row r="5588" spans="12:63">
      <c r="L5588" s="3"/>
      <c r="BK5588" s="4" t="str">
        <f t="shared" si="85"/>
        <v/>
      </c>
    </row>
    <row r="5589" spans="12:63">
      <c r="L5589" s="3"/>
      <c r="BK5589" s="4" t="str">
        <f t="shared" si="85"/>
        <v/>
      </c>
    </row>
    <row r="5590" spans="12:63">
      <c r="L5590" s="3"/>
      <c r="BK5590" s="4" t="str">
        <f t="shared" si="85"/>
        <v/>
      </c>
    </row>
    <row r="5591" spans="12:63">
      <c r="L5591" s="3"/>
      <c r="BK5591" s="4" t="str">
        <f t="shared" si="85"/>
        <v/>
      </c>
    </row>
    <row r="5592" spans="12:63">
      <c r="L5592" s="3"/>
      <c r="BK5592" s="4" t="str">
        <f t="shared" si="85"/>
        <v/>
      </c>
    </row>
    <row r="5593" spans="12:63">
      <c r="L5593" s="3"/>
      <c r="BK5593" s="4" t="str">
        <f t="shared" si="85"/>
        <v/>
      </c>
    </row>
    <row r="5594" spans="12:63">
      <c r="L5594" s="3"/>
      <c r="BK5594" s="4" t="str">
        <f t="shared" si="85"/>
        <v/>
      </c>
    </row>
    <row r="5595" spans="12:63">
      <c r="L5595" s="3"/>
      <c r="BK5595" s="4" t="str">
        <f t="shared" si="85"/>
        <v/>
      </c>
    </row>
    <row r="5596" spans="12:63">
      <c r="L5596" s="3"/>
      <c r="BK5596" s="4" t="str">
        <f t="shared" si="85"/>
        <v/>
      </c>
    </row>
    <row r="5597" spans="12:63">
      <c r="L5597" s="3"/>
      <c r="BK5597" s="4" t="str">
        <f t="shared" si="85"/>
        <v/>
      </c>
    </row>
    <row r="5598" spans="12:63">
      <c r="L5598" s="3"/>
      <c r="BK5598" s="4" t="str">
        <f t="shared" si="85"/>
        <v/>
      </c>
    </row>
    <row r="5599" spans="12:63">
      <c r="L5599" s="3"/>
      <c r="BK5599" s="4" t="str">
        <f t="shared" si="85"/>
        <v/>
      </c>
    </row>
    <row r="5600" spans="12:63">
      <c r="L5600" s="3"/>
      <c r="BK5600" s="4" t="str">
        <f t="shared" ref="BK5600:BK5663" si="86">CONCATENATE(A5600,B5600)</f>
        <v/>
      </c>
    </row>
    <row r="5601" spans="12:63">
      <c r="L5601" s="3"/>
      <c r="BK5601" s="4" t="str">
        <f t="shared" si="86"/>
        <v/>
      </c>
    </row>
    <row r="5602" spans="12:63">
      <c r="L5602" s="3"/>
      <c r="BK5602" s="4" t="str">
        <f t="shared" si="86"/>
        <v/>
      </c>
    </row>
    <row r="5603" spans="12:63">
      <c r="L5603" s="3"/>
      <c r="BK5603" s="4" t="str">
        <f t="shared" si="86"/>
        <v/>
      </c>
    </row>
    <row r="5604" spans="12:63">
      <c r="L5604" s="3"/>
      <c r="BK5604" s="4" t="str">
        <f t="shared" si="86"/>
        <v/>
      </c>
    </row>
    <row r="5605" spans="12:63">
      <c r="L5605" s="3"/>
      <c r="BK5605" s="4" t="str">
        <f t="shared" si="86"/>
        <v/>
      </c>
    </row>
    <row r="5606" spans="12:63">
      <c r="L5606" s="3"/>
      <c r="BK5606" s="4" t="str">
        <f t="shared" si="86"/>
        <v/>
      </c>
    </row>
    <row r="5607" spans="12:63">
      <c r="L5607" s="3"/>
      <c r="BK5607" s="4" t="str">
        <f t="shared" si="86"/>
        <v/>
      </c>
    </row>
    <row r="5608" spans="12:63">
      <c r="L5608" s="3"/>
      <c r="BK5608" s="4" t="str">
        <f t="shared" si="86"/>
        <v/>
      </c>
    </row>
    <row r="5609" spans="12:63">
      <c r="L5609" s="3"/>
      <c r="BK5609" s="4" t="str">
        <f t="shared" si="86"/>
        <v/>
      </c>
    </row>
    <row r="5610" spans="12:63">
      <c r="L5610" s="3"/>
      <c r="BK5610" s="4" t="str">
        <f t="shared" si="86"/>
        <v/>
      </c>
    </row>
    <row r="5611" spans="12:63">
      <c r="L5611" s="3"/>
      <c r="BK5611" s="4" t="str">
        <f t="shared" si="86"/>
        <v/>
      </c>
    </row>
    <row r="5612" spans="12:63">
      <c r="L5612" s="3"/>
      <c r="BK5612" s="4" t="str">
        <f t="shared" si="86"/>
        <v/>
      </c>
    </row>
    <row r="5613" spans="12:63">
      <c r="L5613" s="3"/>
      <c r="BK5613" s="4" t="str">
        <f t="shared" si="86"/>
        <v/>
      </c>
    </row>
    <row r="5614" spans="12:63">
      <c r="L5614" s="3"/>
      <c r="BK5614" s="4" t="str">
        <f t="shared" si="86"/>
        <v/>
      </c>
    </row>
    <row r="5615" spans="12:63">
      <c r="L5615" s="3"/>
      <c r="BK5615" s="4" t="str">
        <f t="shared" si="86"/>
        <v/>
      </c>
    </row>
    <row r="5616" spans="12:63">
      <c r="L5616" s="3"/>
      <c r="BK5616" s="4" t="str">
        <f t="shared" si="86"/>
        <v/>
      </c>
    </row>
    <row r="5617" spans="12:63">
      <c r="L5617" s="3"/>
      <c r="BK5617" s="4" t="str">
        <f t="shared" si="86"/>
        <v/>
      </c>
    </row>
    <row r="5618" spans="12:63">
      <c r="L5618" s="3"/>
      <c r="BK5618" s="4" t="str">
        <f t="shared" si="86"/>
        <v/>
      </c>
    </row>
    <row r="5619" spans="12:63">
      <c r="L5619" s="3"/>
      <c r="BK5619" s="4" t="str">
        <f t="shared" si="86"/>
        <v/>
      </c>
    </row>
    <row r="5620" spans="12:63">
      <c r="L5620" s="3"/>
      <c r="BK5620" s="4" t="str">
        <f t="shared" si="86"/>
        <v/>
      </c>
    </row>
    <row r="5621" spans="12:63">
      <c r="L5621" s="3"/>
      <c r="BK5621" s="4" t="str">
        <f t="shared" si="86"/>
        <v/>
      </c>
    </row>
    <row r="5622" spans="12:63">
      <c r="L5622" s="3"/>
      <c r="BK5622" s="4" t="str">
        <f t="shared" si="86"/>
        <v/>
      </c>
    </row>
    <row r="5623" spans="12:63">
      <c r="L5623" s="3"/>
      <c r="BK5623" s="4" t="str">
        <f t="shared" si="86"/>
        <v/>
      </c>
    </row>
    <row r="5624" spans="12:63">
      <c r="L5624" s="3"/>
      <c r="BK5624" s="4" t="str">
        <f t="shared" si="86"/>
        <v/>
      </c>
    </row>
    <row r="5625" spans="12:63">
      <c r="L5625" s="3"/>
      <c r="BK5625" s="4" t="str">
        <f t="shared" si="86"/>
        <v/>
      </c>
    </row>
    <row r="5626" spans="12:63">
      <c r="L5626" s="3"/>
      <c r="BK5626" s="4" t="str">
        <f t="shared" si="86"/>
        <v/>
      </c>
    </row>
    <row r="5627" spans="12:63">
      <c r="L5627" s="3"/>
      <c r="BK5627" s="4" t="str">
        <f t="shared" si="86"/>
        <v/>
      </c>
    </row>
    <row r="5628" spans="12:63">
      <c r="L5628" s="3"/>
      <c r="BK5628" s="4" t="str">
        <f t="shared" si="86"/>
        <v/>
      </c>
    </row>
    <row r="5629" spans="12:63">
      <c r="L5629" s="3"/>
      <c r="BK5629" s="4" t="str">
        <f t="shared" si="86"/>
        <v/>
      </c>
    </row>
    <row r="5630" spans="12:63">
      <c r="L5630" s="3"/>
      <c r="BK5630" s="4" t="str">
        <f t="shared" si="86"/>
        <v/>
      </c>
    </row>
    <row r="5631" spans="12:63">
      <c r="L5631" s="3"/>
      <c r="BK5631" s="4" t="str">
        <f t="shared" si="86"/>
        <v/>
      </c>
    </row>
    <row r="5632" spans="12:63">
      <c r="L5632" s="3"/>
      <c r="BK5632" s="4" t="str">
        <f t="shared" si="86"/>
        <v/>
      </c>
    </row>
    <row r="5633" spans="12:63">
      <c r="L5633" s="3"/>
      <c r="BK5633" s="4" t="str">
        <f t="shared" si="86"/>
        <v/>
      </c>
    </row>
    <row r="5634" spans="12:63">
      <c r="L5634" s="3"/>
      <c r="BK5634" s="4" t="str">
        <f t="shared" si="86"/>
        <v/>
      </c>
    </row>
    <row r="5635" spans="12:63">
      <c r="L5635" s="3"/>
      <c r="BK5635" s="4" t="str">
        <f t="shared" si="86"/>
        <v/>
      </c>
    </row>
    <row r="5636" spans="12:63">
      <c r="L5636" s="3"/>
      <c r="BK5636" s="4" t="str">
        <f t="shared" si="86"/>
        <v/>
      </c>
    </row>
    <row r="5637" spans="12:63">
      <c r="L5637" s="3"/>
      <c r="BK5637" s="4" t="str">
        <f t="shared" si="86"/>
        <v/>
      </c>
    </row>
    <row r="5638" spans="12:63">
      <c r="L5638" s="3"/>
      <c r="BK5638" s="4" t="str">
        <f t="shared" si="86"/>
        <v/>
      </c>
    </row>
    <row r="5639" spans="12:63">
      <c r="L5639" s="3"/>
      <c r="BK5639" s="4" t="str">
        <f t="shared" si="86"/>
        <v/>
      </c>
    </row>
    <row r="5640" spans="12:63">
      <c r="L5640" s="3"/>
      <c r="BK5640" s="4" t="str">
        <f t="shared" si="86"/>
        <v/>
      </c>
    </row>
    <row r="5641" spans="12:63">
      <c r="L5641" s="3"/>
      <c r="BK5641" s="4" t="str">
        <f t="shared" si="86"/>
        <v/>
      </c>
    </row>
    <row r="5642" spans="12:63">
      <c r="L5642" s="3"/>
      <c r="BK5642" s="4" t="str">
        <f t="shared" si="86"/>
        <v/>
      </c>
    </row>
    <row r="5643" spans="12:63">
      <c r="L5643" s="3"/>
      <c r="BK5643" s="4" t="str">
        <f t="shared" si="86"/>
        <v/>
      </c>
    </row>
    <row r="5644" spans="12:63">
      <c r="L5644" s="3"/>
      <c r="BK5644" s="4" t="str">
        <f t="shared" si="86"/>
        <v/>
      </c>
    </row>
    <row r="5645" spans="12:63">
      <c r="L5645" s="3"/>
      <c r="BK5645" s="4" t="str">
        <f t="shared" si="86"/>
        <v/>
      </c>
    </row>
    <row r="5646" spans="12:63">
      <c r="L5646" s="3"/>
      <c r="BK5646" s="4" t="str">
        <f t="shared" si="86"/>
        <v/>
      </c>
    </row>
    <row r="5647" spans="12:63">
      <c r="L5647" s="3"/>
      <c r="BK5647" s="4" t="str">
        <f t="shared" si="86"/>
        <v/>
      </c>
    </row>
    <row r="5648" spans="12:63">
      <c r="L5648" s="3"/>
      <c r="BK5648" s="4" t="str">
        <f t="shared" si="86"/>
        <v/>
      </c>
    </row>
    <row r="5649" spans="12:63">
      <c r="L5649" s="3"/>
      <c r="BK5649" s="4" t="str">
        <f t="shared" si="86"/>
        <v/>
      </c>
    </row>
    <row r="5650" spans="12:63">
      <c r="L5650" s="3"/>
      <c r="BK5650" s="4" t="str">
        <f t="shared" si="86"/>
        <v/>
      </c>
    </row>
    <row r="5651" spans="12:63">
      <c r="L5651" s="3"/>
      <c r="BK5651" s="4" t="str">
        <f t="shared" si="86"/>
        <v/>
      </c>
    </row>
    <row r="5652" spans="12:63">
      <c r="L5652" s="3"/>
      <c r="BK5652" s="4" t="str">
        <f t="shared" si="86"/>
        <v/>
      </c>
    </row>
    <row r="5653" spans="12:63">
      <c r="L5653" s="3"/>
      <c r="BK5653" s="4" t="str">
        <f t="shared" si="86"/>
        <v/>
      </c>
    </row>
    <row r="5654" spans="12:63">
      <c r="L5654" s="3"/>
      <c r="BK5654" s="4" t="str">
        <f t="shared" si="86"/>
        <v/>
      </c>
    </row>
    <row r="5655" spans="12:63">
      <c r="L5655" s="3"/>
      <c r="BK5655" s="4" t="str">
        <f t="shared" si="86"/>
        <v/>
      </c>
    </row>
    <row r="5656" spans="12:63">
      <c r="L5656" s="3"/>
      <c r="BK5656" s="4" t="str">
        <f t="shared" si="86"/>
        <v/>
      </c>
    </row>
    <row r="5657" spans="12:63">
      <c r="L5657" s="3"/>
      <c r="BK5657" s="4" t="str">
        <f t="shared" si="86"/>
        <v/>
      </c>
    </row>
    <row r="5658" spans="12:63">
      <c r="L5658" s="3"/>
      <c r="BK5658" s="4" t="str">
        <f t="shared" si="86"/>
        <v/>
      </c>
    </row>
    <row r="5659" spans="12:63">
      <c r="L5659" s="3"/>
      <c r="BK5659" s="4" t="str">
        <f t="shared" si="86"/>
        <v/>
      </c>
    </row>
    <row r="5660" spans="12:63">
      <c r="L5660" s="3"/>
      <c r="BK5660" s="4" t="str">
        <f t="shared" si="86"/>
        <v/>
      </c>
    </row>
    <row r="5661" spans="12:63">
      <c r="L5661" s="3"/>
      <c r="BK5661" s="4" t="str">
        <f t="shared" si="86"/>
        <v/>
      </c>
    </row>
    <row r="5662" spans="12:63">
      <c r="L5662" s="3"/>
      <c r="BK5662" s="4" t="str">
        <f t="shared" si="86"/>
        <v/>
      </c>
    </row>
    <row r="5663" spans="12:63">
      <c r="L5663" s="3"/>
      <c r="BK5663" s="4" t="str">
        <f t="shared" si="86"/>
        <v/>
      </c>
    </row>
    <row r="5664" spans="12:63">
      <c r="L5664" s="3"/>
      <c r="BK5664" s="4" t="str">
        <f t="shared" ref="BK5664:BK5727" si="87">CONCATENATE(A5664,B5664)</f>
        <v/>
      </c>
    </row>
    <row r="5665" spans="12:63">
      <c r="L5665" s="3"/>
      <c r="BK5665" s="4" t="str">
        <f t="shared" si="87"/>
        <v/>
      </c>
    </row>
    <row r="5666" spans="12:63">
      <c r="L5666" s="3"/>
      <c r="BK5666" s="4" t="str">
        <f t="shared" si="87"/>
        <v/>
      </c>
    </row>
    <row r="5667" spans="12:63">
      <c r="L5667" s="3"/>
      <c r="BK5667" s="4" t="str">
        <f t="shared" si="87"/>
        <v/>
      </c>
    </row>
    <row r="5668" spans="12:63">
      <c r="L5668" s="3"/>
      <c r="BK5668" s="4" t="str">
        <f t="shared" si="87"/>
        <v/>
      </c>
    </row>
    <row r="5669" spans="12:63">
      <c r="L5669" s="3"/>
      <c r="BK5669" s="4" t="str">
        <f t="shared" si="87"/>
        <v/>
      </c>
    </row>
    <row r="5670" spans="12:63">
      <c r="L5670" s="3"/>
      <c r="BK5670" s="4" t="str">
        <f t="shared" si="87"/>
        <v/>
      </c>
    </row>
    <row r="5671" spans="12:63">
      <c r="L5671" s="3"/>
      <c r="BK5671" s="4" t="str">
        <f t="shared" si="87"/>
        <v/>
      </c>
    </row>
    <row r="5672" spans="12:63">
      <c r="L5672" s="3"/>
      <c r="BK5672" s="4" t="str">
        <f t="shared" si="87"/>
        <v/>
      </c>
    </row>
    <row r="5673" spans="12:63">
      <c r="L5673" s="3"/>
      <c r="BK5673" s="4" t="str">
        <f t="shared" si="87"/>
        <v/>
      </c>
    </row>
    <row r="5674" spans="12:63">
      <c r="L5674" s="3"/>
      <c r="BK5674" s="4" t="str">
        <f t="shared" si="87"/>
        <v/>
      </c>
    </row>
    <row r="5675" spans="12:63">
      <c r="L5675" s="3"/>
      <c r="BK5675" s="4" t="str">
        <f t="shared" si="87"/>
        <v/>
      </c>
    </row>
    <row r="5676" spans="12:63">
      <c r="L5676" s="3"/>
      <c r="BK5676" s="4" t="str">
        <f t="shared" si="87"/>
        <v/>
      </c>
    </row>
    <row r="5677" spans="12:63">
      <c r="L5677" s="3"/>
      <c r="BK5677" s="4" t="str">
        <f t="shared" si="87"/>
        <v/>
      </c>
    </row>
    <row r="5678" spans="12:63">
      <c r="L5678" s="3"/>
      <c r="BK5678" s="4" t="str">
        <f t="shared" si="87"/>
        <v/>
      </c>
    </row>
    <row r="5679" spans="12:63">
      <c r="L5679" s="3"/>
      <c r="BK5679" s="4" t="str">
        <f t="shared" si="87"/>
        <v/>
      </c>
    </row>
    <row r="5680" spans="12:63">
      <c r="L5680" s="3"/>
      <c r="BK5680" s="4" t="str">
        <f t="shared" si="87"/>
        <v/>
      </c>
    </row>
    <row r="5681" spans="12:63">
      <c r="L5681" s="3"/>
      <c r="BK5681" s="4" t="str">
        <f t="shared" si="87"/>
        <v/>
      </c>
    </row>
    <row r="5682" spans="12:63">
      <c r="L5682" s="3"/>
      <c r="BK5682" s="4" t="str">
        <f t="shared" si="87"/>
        <v/>
      </c>
    </row>
    <row r="5683" spans="12:63">
      <c r="L5683" s="3"/>
      <c r="BK5683" s="4" t="str">
        <f t="shared" si="87"/>
        <v/>
      </c>
    </row>
    <row r="5684" spans="12:63">
      <c r="L5684" s="3"/>
      <c r="BK5684" s="4" t="str">
        <f t="shared" si="87"/>
        <v/>
      </c>
    </row>
    <row r="5685" spans="12:63">
      <c r="L5685" s="3"/>
      <c r="BK5685" s="4" t="str">
        <f t="shared" si="87"/>
        <v/>
      </c>
    </row>
    <row r="5686" spans="12:63">
      <c r="L5686" s="3"/>
      <c r="BK5686" s="4" t="str">
        <f t="shared" si="87"/>
        <v/>
      </c>
    </row>
    <row r="5687" spans="12:63">
      <c r="L5687" s="3"/>
      <c r="BK5687" s="4" t="str">
        <f t="shared" si="87"/>
        <v/>
      </c>
    </row>
    <row r="5688" spans="12:63">
      <c r="L5688" s="3"/>
      <c r="BK5688" s="4" t="str">
        <f t="shared" si="87"/>
        <v/>
      </c>
    </row>
    <row r="5689" spans="12:63">
      <c r="L5689" s="3"/>
      <c r="BK5689" s="4" t="str">
        <f t="shared" si="87"/>
        <v/>
      </c>
    </row>
    <row r="5690" spans="12:63">
      <c r="L5690" s="3"/>
      <c r="BK5690" s="4" t="str">
        <f t="shared" si="87"/>
        <v/>
      </c>
    </row>
    <row r="5691" spans="12:63">
      <c r="L5691" s="3"/>
      <c r="BK5691" s="4" t="str">
        <f t="shared" si="87"/>
        <v/>
      </c>
    </row>
    <row r="5692" spans="12:63">
      <c r="L5692" s="3"/>
      <c r="BK5692" s="4" t="str">
        <f t="shared" si="87"/>
        <v/>
      </c>
    </row>
    <row r="5693" spans="12:63">
      <c r="L5693" s="3"/>
      <c r="BK5693" s="4" t="str">
        <f t="shared" si="87"/>
        <v/>
      </c>
    </row>
    <row r="5694" spans="12:63">
      <c r="L5694" s="3"/>
      <c r="BK5694" s="4" t="str">
        <f t="shared" si="87"/>
        <v/>
      </c>
    </row>
    <row r="5695" spans="12:63">
      <c r="L5695" s="3"/>
      <c r="BK5695" s="4" t="str">
        <f t="shared" si="87"/>
        <v/>
      </c>
    </row>
    <row r="5696" spans="12:63">
      <c r="L5696" s="3"/>
      <c r="BK5696" s="4" t="str">
        <f t="shared" si="87"/>
        <v/>
      </c>
    </row>
    <row r="5697" spans="12:63">
      <c r="L5697" s="3"/>
      <c r="BK5697" s="4" t="str">
        <f t="shared" si="87"/>
        <v/>
      </c>
    </row>
    <row r="5698" spans="12:63">
      <c r="L5698" s="3"/>
      <c r="BK5698" s="4" t="str">
        <f t="shared" si="87"/>
        <v/>
      </c>
    </row>
    <row r="5699" spans="12:63">
      <c r="L5699" s="3"/>
      <c r="BK5699" s="4" t="str">
        <f t="shared" si="87"/>
        <v/>
      </c>
    </row>
    <row r="5700" spans="12:63">
      <c r="L5700" s="3"/>
      <c r="BK5700" s="4" t="str">
        <f t="shared" si="87"/>
        <v/>
      </c>
    </row>
    <row r="5701" spans="12:63">
      <c r="L5701" s="3"/>
      <c r="BK5701" s="4" t="str">
        <f t="shared" si="87"/>
        <v/>
      </c>
    </row>
    <row r="5702" spans="12:63">
      <c r="L5702" s="3"/>
      <c r="BK5702" s="4" t="str">
        <f t="shared" si="87"/>
        <v/>
      </c>
    </row>
    <row r="5703" spans="12:63">
      <c r="L5703" s="3"/>
      <c r="BK5703" s="4" t="str">
        <f t="shared" si="87"/>
        <v/>
      </c>
    </row>
    <row r="5704" spans="12:63">
      <c r="L5704" s="3"/>
      <c r="BK5704" s="4" t="str">
        <f t="shared" si="87"/>
        <v/>
      </c>
    </row>
    <row r="5705" spans="12:63">
      <c r="L5705" s="3"/>
      <c r="BK5705" s="4" t="str">
        <f t="shared" si="87"/>
        <v/>
      </c>
    </row>
    <row r="5706" spans="12:63">
      <c r="L5706" s="3"/>
      <c r="BK5706" s="4" t="str">
        <f t="shared" si="87"/>
        <v/>
      </c>
    </row>
    <row r="5707" spans="12:63">
      <c r="L5707" s="3"/>
      <c r="BK5707" s="4" t="str">
        <f t="shared" si="87"/>
        <v/>
      </c>
    </row>
    <row r="5708" spans="12:63">
      <c r="L5708" s="3"/>
      <c r="BK5708" s="4" t="str">
        <f t="shared" si="87"/>
        <v/>
      </c>
    </row>
    <row r="5709" spans="12:63">
      <c r="L5709" s="3"/>
      <c r="BK5709" s="4" t="str">
        <f t="shared" si="87"/>
        <v/>
      </c>
    </row>
    <row r="5710" spans="12:63">
      <c r="L5710" s="3"/>
      <c r="BK5710" s="4" t="str">
        <f t="shared" si="87"/>
        <v/>
      </c>
    </row>
    <row r="5711" spans="12:63">
      <c r="L5711" s="3"/>
      <c r="BK5711" s="4" t="str">
        <f t="shared" si="87"/>
        <v/>
      </c>
    </row>
    <row r="5712" spans="12:63">
      <c r="L5712" s="3"/>
      <c r="BK5712" s="4" t="str">
        <f t="shared" si="87"/>
        <v/>
      </c>
    </row>
    <row r="5713" spans="12:63">
      <c r="L5713" s="3"/>
      <c r="BK5713" s="4" t="str">
        <f t="shared" si="87"/>
        <v/>
      </c>
    </row>
    <row r="5714" spans="12:63">
      <c r="L5714" s="3"/>
      <c r="BK5714" s="4" t="str">
        <f t="shared" si="87"/>
        <v/>
      </c>
    </row>
    <row r="5715" spans="12:63">
      <c r="L5715" s="3"/>
      <c r="BK5715" s="4" t="str">
        <f t="shared" si="87"/>
        <v/>
      </c>
    </row>
    <row r="5716" spans="12:63">
      <c r="L5716" s="3"/>
      <c r="BK5716" s="4" t="str">
        <f t="shared" si="87"/>
        <v/>
      </c>
    </row>
    <row r="5717" spans="12:63">
      <c r="L5717" s="3"/>
      <c r="BK5717" s="4" t="str">
        <f t="shared" si="87"/>
        <v/>
      </c>
    </row>
    <row r="5718" spans="12:63">
      <c r="L5718" s="3"/>
      <c r="BK5718" s="4" t="str">
        <f t="shared" si="87"/>
        <v/>
      </c>
    </row>
    <row r="5719" spans="12:63">
      <c r="L5719" s="3"/>
      <c r="BK5719" s="4" t="str">
        <f t="shared" si="87"/>
        <v/>
      </c>
    </row>
    <row r="5720" spans="12:63">
      <c r="L5720" s="3"/>
      <c r="BK5720" s="4" t="str">
        <f t="shared" si="87"/>
        <v/>
      </c>
    </row>
    <row r="5721" spans="12:63">
      <c r="L5721" s="3"/>
      <c r="BK5721" s="4" t="str">
        <f t="shared" si="87"/>
        <v/>
      </c>
    </row>
    <row r="5722" spans="12:63">
      <c r="L5722" s="3"/>
      <c r="BK5722" s="4" t="str">
        <f t="shared" si="87"/>
        <v/>
      </c>
    </row>
    <row r="5723" spans="12:63">
      <c r="L5723" s="3"/>
      <c r="BK5723" s="4" t="str">
        <f t="shared" si="87"/>
        <v/>
      </c>
    </row>
    <row r="5724" spans="12:63">
      <c r="L5724" s="3"/>
      <c r="BK5724" s="4" t="str">
        <f t="shared" si="87"/>
        <v/>
      </c>
    </row>
    <row r="5725" spans="12:63">
      <c r="L5725" s="3"/>
      <c r="BK5725" s="4" t="str">
        <f t="shared" si="87"/>
        <v/>
      </c>
    </row>
    <row r="5726" spans="12:63">
      <c r="L5726" s="3"/>
      <c r="BK5726" s="4" t="str">
        <f t="shared" si="87"/>
        <v/>
      </c>
    </row>
    <row r="5727" spans="12:63">
      <c r="L5727" s="3"/>
      <c r="BK5727" s="4" t="str">
        <f t="shared" si="87"/>
        <v/>
      </c>
    </row>
    <row r="5728" spans="12:63">
      <c r="L5728" s="3"/>
      <c r="BK5728" s="4" t="str">
        <f t="shared" ref="BK5728:BK5791" si="88">CONCATENATE(A5728,B5728)</f>
        <v/>
      </c>
    </row>
    <row r="5729" spans="12:63">
      <c r="L5729" s="3"/>
      <c r="BK5729" s="4" t="str">
        <f t="shared" si="88"/>
        <v/>
      </c>
    </row>
    <row r="5730" spans="12:63">
      <c r="L5730" s="3"/>
      <c r="BK5730" s="4" t="str">
        <f t="shared" si="88"/>
        <v/>
      </c>
    </row>
    <row r="5731" spans="12:63">
      <c r="L5731" s="3"/>
      <c r="BK5731" s="4" t="str">
        <f t="shared" si="88"/>
        <v/>
      </c>
    </row>
    <row r="5732" spans="12:63">
      <c r="L5732" s="3"/>
      <c r="BK5732" s="4" t="str">
        <f t="shared" si="88"/>
        <v/>
      </c>
    </row>
    <row r="5733" spans="12:63">
      <c r="L5733" s="3"/>
      <c r="BK5733" s="4" t="str">
        <f t="shared" si="88"/>
        <v/>
      </c>
    </row>
    <row r="5734" spans="12:63">
      <c r="L5734" s="3"/>
      <c r="BK5734" s="4" t="str">
        <f t="shared" si="88"/>
        <v/>
      </c>
    </row>
    <row r="5735" spans="12:63">
      <c r="L5735" s="3"/>
      <c r="BK5735" s="4" t="str">
        <f t="shared" si="88"/>
        <v/>
      </c>
    </row>
    <row r="5736" spans="12:63">
      <c r="L5736" s="3"/>
      <c r="BK5736" s="4" t="str">
        <f t="shared" si="88"/>
        <v/>
      </c>
    </row>
    <row r="5737" spans="12:63">
      <c r="L5737" s="3"/>
      <c r="BK5737" s="4" t="str">
        <f t="shared" si="88"/>
        <v/>
      </c>
    </row>
    <row r="5738" spans="12:63">
      <c r="L5738" s="3"/>
      <c r="BK5738" s="4" t="str">
        <f t="shared" si="88"/>
        <v/>
      </c>
    </row>
    <row r="5739" spans="12:63">
      <c r="L5739" s="3"/>
      <c r="BK5739" s="4" t="str">
        <f t="shared" si="88"/>
        <v/>
      </c>
    </row>
    <row r="5740" spans="12:63">
      <c r="L5740" s="3"/>
      <c r="BK5740" s="4" t="str">
        <f t="shared" si="88"/>
        <v/>
      </c>
    </row>
    <row r="5741" spans="12:63">
      <c r="L5741" s="3"/>
      <c r="BK5741" s="4" t="str">
        <f t="shared" si="88"/>
        <v/>
      </c>
    </row>
    <row r="5742" spans="12:63">
      <c r="L5742" s="3"/>
      <c r="BK5742" s="4" t="str">
        <f t="shared" si="88"/>
        <v/>
      </c>
    </row>
    <row r="5743" spans="12:63">
      <c r="L5743" s="3"/>
      <c r="BK5743" s="4" t="str">
        <f t="shared" si="88"/>
        <v/>
      </c>
    </row>
    <row r="5744" spans="12:63">
      <c r="L5744" s="3"/>
      <c r="BK5744" s="4" t="str">
        <f t="shared" si="88"/>
        <v/>
      </c>
    </row>
    <row r="5745" spans="12:63">
      <c r="L5745" s="3"/>
      <c r="BK5745" s="4" t="str">
        <f t="shared" si="88"/>
        <v/>
      </c>
    </row>
    <row r="5746" spans="12:63">
      <c r="L5746" s="3"/>
      <c r="BK5746" s="4" t="str">
        <f t="shared" si="88"/>
        <v/>
      </c>
    </row>
    <row r="5747" spans="12:63">
      <c r="L5747" s="3"/>
      <c r="BK5747" s="4" t="str">
        <f t="shared" si="88"/>
        <v/>
      </c>
    </row>
    <row r="5748" spans="12:63">
      <c r="L5748" s="3"/>
      <c r="BK5748" s="4" t="str">
        <f t="shared" si="88"/>
        <v/>
      </c>
    </row>
    <row r="5749" spans="12:63">
      <c r="L5749" s="3"/>
      <c r="BK5749" s="4" t="str">
        <f t="shared" si="88"/>
        <v/>
      </c>
    </row>
    <row r="5750" spans="12:63">
      <c r="L5750" s="3"/>
      <c r="BK5750" s="4" t="str">
        <f t="shared" si="88"/>
        <v/>
      </c>
    </row>
    <row r="5751" spans="12:63">
      <c r="L5751" s="3"/>
      <c r="BK5751" s="4" t="str">
        <f t="shared" si="88"/>
        <v/>
      </c>
    </row>
    <row r="5752" spans="12:63">
      <c r="L5752" s="3"/>
      <c r="BK5752" s="4" t="str">
        <f t="shared" si="88"/>
        <v/>
      </c>
    </row>
    <row r="5753" spans="12:63">
      <c r="L5753" s="3"/>
      <c r="BK5753" s="4" t="str">
        <f t="shared" si="88"/>
        <v/>
      </c>
    </row>
    <row r="5754" spans="12:63">
      <c r="L5754" s="3"/>
      <c r="BK5754" s="4" t="str">
        <f t="shared" si="88"/>
        <v/>
      </c>
    </row>
    <row r="5755" spans="12:63">
      <c r="L5755" s="3"/>
      <c r="BK5755" s="4" t="str">
        <f t="shared" si="88"/>
        <v/>
      </c>
    </row>
    <row r="5756" spans="12:63">
      <c r="L5756" s="3"/>
      <c r="BK5756" s="4" t="str">
        <f t="shared" si="88"/>
        <v/>
      </c>
    </row>
    <row r="5757" spans="12:63">
      <c r="L5757" s="3"/>
      <c r="BK5757" s="4" t="str">
        <f t="shared" si="88"/>
        <v/>
      </c>
    </row>
    <row r="5758" spans="12:63">
      <c r="L5758" s="3"/>
      <c r="BK5758" s="4" t="str">
        <f t="shared" si="88"/>
        <v/>
      </c>
    </row>
    <row r="5759" spans="12:63">
      <c r="L5759" s="3"/>
      <c r="BK5759" s="4" t="str">
        <f t="shared" si="88"/>
        <v/>
      </c>
    </row>
    <row r="5760" spans="12:63">
      <c r="L5760" s="3"/>
      <c r="BK5760" s="4" t="str">
        <f t="shared" si="88"/>
        <v/>
      </c>
    </row>
    <row r="5761" spans="12:63">
      <c r="L5761" s="3"/>
      <c r="BK5761" s="4" t="str">
        <f t="shared" si="88"/>
        <v/>
      </c>
    </row>
    <row r="5762" spans="12:63">
      <c r="L5762" s="3"/>
      <c r="BK5762" s="4" t="str">
        <f t="shared" si="88"/>
        <v/>
      </c>
    </row>
    <row r="5763" spans="12:63">
      <c r="L5763" s="3"/>
      <c r="BK5763" s="4" t="str">
        <f t="shared" si="88"/>
        <v/>
      </c>
    </row>
    <row r="5764" spans="12:63">
      <c r="L5764" s="3"/>
      <c r="BK5764" s="4" t="str">
        <f t="shared" si="88"/>
        <v/>
      </c>
    </row>
    <row r="5765" spans="12:63">
      <c r="L5765" s="3"/>
      <c r="BK5765" s="4" t="str">
        <f t="shared" si="88"/>
        <v/>
      </c>
    </row>
    <row r="5766" spans="12:63">
      <c r="L5766" s="3"/>
      <c r="BK5766" s="4" t="str">
        <f t="shared" si="88"/>
        <v/>
      </c>
    </row>
    <row r="5767" spans="12:63">
      <c r="L5767" s="3"/>
      <c r="BK5767" s="4" t="str">
        <f t="shared" si="88"/>
        <v/>
      </c>
    </row>
    <row r="5768" spans="12:63">
      <c r="L5768" s="3"/>
      <c r="BK5768" s="4" t="str">
        <f t="shared" si="88"/>
        <v/>
      </c>
    </row>
    <row r="5769" spans="12:63">
      <c r="L5769" s="3"/>
      <c r="BK5769" s="4" t="str">
        <f t="shared" si="88"/>
        <v/>
      </c>
    </row>
    <row r="5770" spans="12:63">
      <c r="L5770" s="3"/>
      <c r="BK5770" s="4" t="str">
        <f t="shared" si="88"/>
        <v/>
      </c>
    </row>
    <row r="5771" spans="12:63">
      <c r="L5771" s="3"/>
      <c r="BK5771" s="4" t="str">
        <f t="shared" si="88"/>
        <v/>
      </c>
    </row>
    <row r="5772" spans="12:63">
      <c r="L5772" s="3"/>
      <c r="BK5772" s="4" t="str">
        <f t="shared" si="88"/>
        <v/>
      </c>
    </row>
    <row r="5773" spans="12:63">
      <c r="L5773" s="3"/>
      <c r="BK5773" s="4" t="str">
        <f t="shared" si="88"/>
        <v/>
      </c>
    </row>
    <row r="5774" spans="12:63">
      <c r="L5774" s="3"/>
      <c r="BK5774" s="4" t="str">
        <f t="shared" si="88"/>
        <v/>
      </c>
    </row>
    <row r="5775" spans="12:63">
      <c r="L5775" s="3"/>
      <c r="BK5775" s="4" t="str">
        <f t="shared" si="88"/>
        <v/>
      </c>
    </row>
    <row r="5776" spans="12:63">
      <c r="L5776" s="3"/>
      <c r="BK5776" s="4" t="str">
        <f t="shared" si="88"/>
        <v/>
      </c>
    </row>
    <row r="5777" spans="12:63">
      <c r="L5777" s="3"/>
      <c r="BK5777" s="4" t="str">
        <f t="shared" si="88"/>
        <v/>
      </c>
    </row>
    <row r="5778" spans="12:63">
      <c r="L5778" s="3"/>
      <c r="BK5778" s="4" t="str">
        <f t="shared" si="88"/>
        <v/>
      </c>
    </row>
    <row r="5779" spans="12:63">
      <c r="L5779" s="3"/>
      <c r="BK5779" s="4" t="str">
        <f t="shared" si="88"/>
        <v/>
      </c>
    </row>
    <row r="5780" spans="12:63">
      <c r="L5780" s="3"/>
      <c r="BK5780" s="4" t="str">
        <f t="shared" si="88"/>
        <v/>
      </c>
    </row>
    <row r="5781" spans="12:63">
      <c r="L5781" s="3"/>
      <c r="BK5781" s="4" t="str">
        <f t="shared" si="88"/>
        <v/>
      </c>
    </row>
    <row r="5782" spans="12:63">
      <c r="L5782" s="3"/>
      <c r="BK5782" s="4" t="str">
        <f t="shared" si="88"/>
        <v/>
      </c>
    </row>
    <row r="5783" spans="12:63">
      <c r="L5783" s="3"/>
      <c r="BK5783" s="4" t="str">
        <f t="shared" si="88"/>
        <v/>
      </c>
    </row>
    <row r="5784" spans="12:63">
      <c r="L5784" s="3"/>
      <c r="BK5784" s="4" t="str">
        <f t="shared" si="88"/>
        <v/>
      </c>
    </row>
    <row r="5785" spans="12:63">
      <c r="L5785" s="3"/>
      <c r="BK5785" s="4" t="str">
        <f t="shared" si="88"/>
        <v/>
      </c>
    </row>
    <row r="5786" spans="12:63">
      <c r="L5786" s="3"/>
      <c r="BK5786" s="4" t="str">
        <f t="shared" si="88"/>
        <v/>
      </c>
    </row>
    <row r="5787" spans="12:63">
      <c r="L5787" s="3"/>
      <c r="BK5787" s="4" t="str">
        <f t="shared" si="88"/>
        <v/>
      </c>
    </row>
    <row r="5788" spans="12:63">
      <c r="L5788" s="3"/>
      <c r="BK5788" s="4" t="str">
        <f t="shared" si="88"/>
        <v/>
      </c>
    </row>
    <row r="5789" spans="12:63">
      <c r="L5789" s="3"/>
      <c r="BK5789" s="4" t="str">
        <f t="shared" si="88"/>
        <v/>
      </c>
    </row>
    <row r="5790" spans="12:63">
      <c r="L5790" s="3"/>
      <c r="BK5790" s="4" t="str">
        <f t="shared" si="88"/>
        <v/>
      </c>
    </row>
    <row r="5791" spans="12:63">
      <c r="L5791" s="3"/>
      <c r="BK5791" s="4" t="str">
        <f t="shared" si="88"/>
        <v/>
      </c>
    </row>
    <row r="5792" spans="12:63">
      <c r="L5792" s="3"/>
      <c r="BK5792" s="4" t="str">
        <f t="shared" ref="BK5792:BK5855" si="89">CONCATENATE(A5792,B5792)</f>
        <v/>
      </c>
    </row>
    <row r="5793" spans="12:63">
      <c r="L5793" s="3"/>
      <c r="BK5793" s="4" t="str">
        <f t="shared" si="89"/>
        <v/>
      </c>
    </row>
    <row r="5794" spans="12:63">
      <c r="L5794" s="3"/>
      <c r="BK5794" s="4" t="str">
        <f t="shared" si="89"/>
        <v/>
      </c>
    </row>
    <row r="5795" spans="12:63">
      <c r="L5795" s="3"/>
      <c r="BK5795" s="4" t="str">
        <f t="shared" si="89"/>
        <v/>
      </c>
    </row>
    <row r="5796" spans="12:63">
      <c r="L5796" s="3"/>
      <c r="BK5796" s="4" t="str">
        <f t="shared" si="89"/>
        <v/>
      </c>
    </row>
    <row r="5797" spans="12:63">
      <c r="L5797" s="3"/>
      <c r="BK5797" s="4" t="str">
        <f t="shared" si="89"/>
        <v/>
      </c>
    </row>
    <row r="5798" spans="12:63">
      <c r="L5798" s="3"/>
      <c r="BK5798" s="4" t="str">
        <f t="shared" si="89"/>
        <v/>
      </c>
    </row>
    <row r="5799" spans="12:63">
      <c r="L5799" s="3"/>
      <c r="BK5799" s="4" t="str">
        <f t="shared" si="89"/>
        <v/>
      </c>
    </row>
    <row r="5800" spans="12:63">
      <c r="L5800" s="3"/>
      <c r="BK5800" s="4" t="str">
        <f t="shared" si="89"/>
        <v/>
      </c>
    </row>
    <row r="5801" spans="12:63">
      <c r="L5801" s="3"/>
      <c r="BK5801" s="4" t="str">
        <f t="shared" si="89"/>
        <v/>
      </c>
    </row>
    <row r="5802" spans="12:63">
      <c r="L5802" s="3"/>
      <c r="BK5802" s="4" t="str">
        <f t="shared" si="89"/>
        <v/>
      </c>
    </row>
    <row r="5803" spans="12:63">
      <c r="L5803" s="3"/>
      <c r="BK5803" s="4" t="str">
        <f t="shared" si="89"/>
        <v/>
      </c>
    </row>
    <row r="5804" spans="12:63">
      <c r="L5804" s="3"/>
      <c r="BK5804" s="4" t="str">
        <f t="shared" si="89"/>
        <v/>
      </c>
    </row>
    <row r="5805" spans="12:63">
      <c r="L5805" s="3"/>
      <c r="BK5805" s="4" t="str">
        <f t="shared" si="89"/>
        <v/>
      </c>
    </row>
    <row r="5806" spans="12:63">
      <c r="L5806" s="3"/>
      <c r="BK5806" s="4" t="str">
        <f t="shared" si="89"/>
        <v/>
      </c>
    </row>
    <row r="5807" spans="12:63">
      <c r="L5807" s="3"/>
      <c r="BK5807" s="4" t="str">
        <f t="shared" si="89"/>
        <v/>
      </c>
    </row>
    <row r="5808" spans="12:63">
      <c r="L5808" s="3"/>
      <c r="BK5808" s="4" t="str">
        <f t="shared" si="89"/>
        <v/>
      </c>
    </row>
    <row r="5809" spans="12:63">
      <c r="L5809" s="3"/>
      <c r="BK5809" s="4" t="str">
        <f t="shared" si="89"/>
        <v/>
      </c>
    </row>
    <row r="5810" spans="12:63">
      <c r="L5810" s="3"/>
      <c r="BK5810" s="4" t="str">
        <f t="shared" si="89"/>
        <v/>
      </c>
    </row>
    <row r="5811" spans="12:63">
      <c r="L5811" s="3"/>
      <c r="BK5811" s="4" t="str">
        <f t="shared" si="89"/>
        <v/>
      </c>
    </row>
    <row r="5812" spans="12:63">
      <c r="L5812" s="3"/>
      <c r="BK5812" s="4" t="str">
        <f t="shared" si="89"/>
        <v/>
      </c>
    </row>
    <row r="5813" spans="12:63">
      <c r="L5813" s="3"/>
      <c r="BK5813" s="4" t="str">
        <f t="shared" si="89"/>
        <v/>
      </c>
    </row>
    <row r="5814" spans="12:63">
      <c r="L5814" s="3"/>
      <c r="BK5814" s="4" t="str">
        <f t="shared" si="89"/>
        <v/>
      </c>
    </row>
    <row r="5815" spans="12:63">
      <c r="L5815" s="3"/>
      <c r="BK5815" s="4" t="str">
        <f t="shared" si="89"/>
        <v/>
      </c>
    </row>
    <row r="5816" spans="12:63">
      <c r="L5816" s="3"/>
      <c r="BK5816" s="4" t="str">
        <f t="shared" si="89"/>
        <v/>
      </c>
    </row>
    <row r="5817" spans="12:63">
      <c r="L5817" s="3"/>
      <c r="BK5817" s="4" t="str">
        <f t="shared" si="89"/>
        <v/>
      </c>
    </row>
    <row r="5818" spans="12:63">
      <c r="L5818" s="3"/>
      <c r="BK5818" s="4" t="str">
        <f t="shared" si="89"/>
        <v/>
      </c>
    </row>
    <row r="5819" spans="12:63">
      <c r="L5819" s="3"/>
      <c r="BK5819" s="4" t="str">
        <f t="shared" si="89"/>
        <v/>
      </c>
    </row>
    <row r="5820" spans="12:63">
      <c r="L5820" s="3"/>
      <c r="BK5820" s="4" t="str">
        <f t="shared" si="89"/>
        <v/>
      </c>
    </row>
    <row r="5821" spans="12:63">
      <c r="L5821" s="3"/>
      <c r="BK5821" s="4" t="str">
        <f t="shared" si="89"/>
        <v/>
      </c>
    </row>
    <row r="5822" spans="12:63">
      <c r="L5822" s="3"/>
      <c r="BK5822" s="4" t="str">
        <f t="shared" si="89"/>
        <v/>
      </c>
    </row>
    <row r="5823" spans="12:63">
      <c r="L5823" s="3"/>
      <c r="BK5823" s="4" t="str">
        <f t="shared" si="89"/>
        <v/>
      </c>
    </row>
    <row r="5824" spans="12:63">
      <c r="L5824" s="3"/>
      <c r="BK5824" s="4" t="str">
        <f t="shared" si="89"/>
        <v/>
      </c>
    </row>
    <row r="5825" spans="12:63">
      <c r="L5825" s="3"/>
      <c r="BK5825" s="4" t="str">
        <f t="shared" si="89"/>
        <v/>
      </c>
    </row>
    <row r="5826" spans="12:63">
      <c r="L5826" s="3"/>
      <c r="BK5826" s="4" t="str">
        <f t="shared" si="89"/>
        <v/>
      </c>
    </row>
    <row r="5827" spans="12:63">
      <c r="L5827" s="3"/>
      <c r="BK5827" s="4" t="str">
        <f t="shared" si="89"/>
        <v/>
      </c>
    </row>
    <row r="5828" spans="12:63">
      <c r="L5828" s="3"/>
      <c r="BK5828" s="4" t="str">
        <f t="shared" si="89"/>
        <v/>
      </c>
    </row>
    <row r="5829" spans="12:63">
      <c r="L5829" s="3"/>
      <c r="BK5829" s="4" t="str">
        <f t="shared" si="89"/>
        <v/>
      </c>
    </row>
    <row r="5830" spans="12:63">
      <c r="L5830" s="3"/>
      <c r="BK5830" s="4" t="str">
        <f t="shared" si="89"/>
        <v/>
      </c>
    </row>
    <row r="5831" spans="12:63">
      <c r="L5831" s="3"/>
      <c r="BK5831" s="4" t="str">
        <f t="shared" si="89"/>
        <v/>
      </c>
    </row>
    <row r="5832" spans="12:63">
      <c r="L5832" s="3"/>
      <c r="BK5832" s="4" t="str">
        <f t="shared" si="89"/>
        <v/>
      </c>
    </row>
    <row r="5833" spans="12:63">
      <c r="L5833" s="3"/>
      <c r="BK5833" s="4" t="str">
        <f t="shared" si="89"/>
        <v/>
      </c>
    </row>
    <row r="5834" spans="12:63">
      <c r="L5834" s="3"/>
      <c r="BK5834" s="4" t="str">
        <f t="shared" si="89"/>
        <v/>
      </c>
    </row>
    <row r="5835" spans="12:63">
      <c r="L5835" s="3"/>
      <c r="BK5835" s="4" t="str">
        <f t="shared" si="89"/>
        <v/>
      </c>
    </row>
    <row r="5836" spans="12:63">
      <c r="L5836" s="3"/>
      <c r="BK5836" s="4" t="str">
        <f t="shared" si="89"/>
        <v/>
      </c>
    </row>
    <row r="5837" spans="12:63">
      <c r="L5837" s="3"/>
      <c r="BK5837" s="4" t="str">
        <f t="shared" si="89"/>
        <v/>
      </c>
    </row>
    <row r="5838" spans="12:63">
      <c r="L5838" s="3"/>
      <c r="BK5838" s="4" t="str">
        <f t="shared" si="89"/>
        <v/>
      </c>
    </row>
    <row r="5839" spans="12:63">
      <c r="L5839" s="3"/>
      <c r="BK5839" s="4" t="str">
        <f t="shared" si="89"/>
        <v/>
      </c>
    </row>
    <row r="5840" spans="12:63">
      <c r="L5840" s="3"/>
      <c r="BK5840" s="4" t="str">
        <f t="shared" si="89"/>
        <v/>
      </c>
    </row>
    <row r="5841" spans="12:63">
      <c r="L5841" s="3"/>
      <c r="BK5841" s="4" t="str">
        <f t="shared" si="89"/>
        <v/>
      </c>
    </row>
    <row r="5842" spans="12:63">
      <c r="L5842" s="3"/>
      <c r="BK5842" s="4" t="str">
        <f t="shared" si="89"/>
        <v/>
      </c>
    </row>
    <row r="5843" spans="12:63">
      <c r="L5843" s="3"/>
      <c r="BK5843" s="4" t="str">
        <f t="shared" si="89"/>
        <v/>
      </c>
    </row>
    <row r="5844" spans="12:63">
      <c r="L5844" s="3"/>
      <c r="BK5844" s="4" t="str">
        <f t="shared" si="89"/>
        <v/>
      </c>
    </row>
    <row r="5845" spans="12:63">
      <c r="L5845" s="3"/>
      <c r="BK5845" s="4" t="str">
        <f t="shared" si="89"/>
        <v/>
      </c>
    </row>
    <row r="5846" spans="12:63">
      <c r="L5846" s="3"/>
      <c r="BK5846" s="4" t="str">
        <f t="shared" si="89"/>
        <v/>
      </c>
    </row>
    <row r="5847" spans="12:63">
      <c r="L5847" s="3"/>
      <c r="BK5847" s="4" t="str">
        <f t="shared" si="89"/>
        <v/>
      </c>
    </row>
    <row r="5848" spans="12:63">
      <c r="L5848" s="3"/>
      <c r="BK5848" s="4" t="str">
        <f t="shared" si="89"/>
        <v/>
      </c>
    </row>
    <row r="5849" spans="12:63">
      <c r="L5849" s="3"/>
      <c r="BK5849" s="4" t="str">
        <f t="shared" si="89"/>
        <v/>
      </c>
    </row>
    <row r="5850" spans="12:63">
      <c r="L5850" s="3"/>
      <c r="BK5850" s="4" t="str">
        <f t="shared" si="89"/>
        <v/>
      </c>
    </row>
    <row r="5851" spans="12:63">
      <c r="L5851" s="3"/>
      <c r="BK5851" s="4" t="str">
        <f t="shared" si="89"/>
        <v/>
      </c>
    </row>
    <row r="5852" spans="12:63">
      <c r="L5852" s="3"/>
      <c r="BK5852" s="4" t="str">
        <f t="shared" si="89"/>
        <v/>
      </c>
    </row>
    <row r="5853" spans="12:63">
      <c r="L5853" s="3"/>
      <c r="BK5853" s="4" t="str">
        <f t="shared" si="89"/>
        <v/>
      </c>
    </row>
    <row r="5854" spans="12:63">
      <c r="L5854" s="3"/>
      <c r="BK5854" s="4" t="str">
        <f t="shared" si="89"/>
        <v/>
      </c>
    </row>
    <row r="5855" spans="12:63">
      <c r="L5855" s="3"/>
      <c r="BK5855" s="4" t="str">
        <f t="shared" si="89"/>
        <v/>
      </c>
    </row>
    <row r="5856" spans="12:63">
      <c r="L5856" s="3"/>
      <c r="BK5856" s="4" t="str">
        <f t="shared" ref="BK5856:BK5919" si="90">CONCATENATE(A5856,B5856)</f>
        <v/>
      </c>
    </row>
    <row r="5857" spans="12:63">
      <c r="L5857" s="3"/>
      <c r="BK5857" s="4" t="str">
        <f t="shared" si="90"/>
        <v/>
      </c>
    </row>
    <row r="5858" spans="12:63">
      <c r="L5858" s="3"/>
      <c r="BK5858" s="4" t="str">
        <f t="shared" si="90"/>
        <v/>
      </c>
    </row>
    <row r="5859" spans="12:63">
      <c r="L5859" s="3"/>
      <c r="BK5859" s="4" t="str">
        <f t="shared" si="90"/>
        <v/>
      </c>
    </row>
    <row r="5860" spans="12:63">
      <c r="L5860" s="3"/>
      <c r="BK5860" s="4" t="str">
        <f t="shared" si="90"/>
        <v/>
      </c>
    </row>
    <row r="5861" spans="12:63">
      <c r="L5861" s="3"/>
      <c r="BK5861" s="4" t="str">
        <f t="shared" si="90"/>
        <v/>
      </c>
    </row>
    <row r="5862" spans="12:63">
      <c r="L5862" s="3"/>
      <c r="BK5862" s="4" t="str">
        <f t="shared" si="90"/>
        <v/>
      </c>
    </row>
    <row r="5863" spans="12:63">
      <c r="L5863" s="3"/>
      <c r="BK5863" s="4" t="str">
        <f t="shared" si="90"/>
        <v/>
      </c>
    </row>
    <row r="5864" spans="12:63">
      <c r="L5864" s="3"/>
      <c r="BK5864" s="4" t="str">
        <f t="shared" si="90"/>
        <v/>
      </c>
    </row>
    <row r="5865" spans="12:63">
      <c r="L5865" s="3"/>
      <c r="BK5865" s="4" t="str">
        <f t="shared" si="90"/>
        <v/>
      </c>
    </row>
    <row r="5866" spans="12:63">
      <c r="L5866" s="3"/>
      <c r="BK5866" s="4" t="str">
        <f t="shared" si="90"/>
        <v/>
      </c>
    </row>
    <row r="5867" spans="12:63">
      <c r="L5867" s="3"/>
      <c r="BK5867" s="4" t="str">
        <f t="shared" si="90"/>
        <v/>
      </c>
    </row>
    <row r="5868" spans="12:63">
      <c r="L5868" s="3"/>
      <c r="BK5868" s="4" t="str">
        <f t="shared" si="90"/>
        <v/>
      </c>
    </row>
    <row r="5869" spans="12:63">
      <c r="L5869" s="3"/>
      <c r="BK5869" s="4" t="str">
        <f t="shared" si="90"/>
        <v/>
      </c>
    </row>
    <row r="5870" spans="12:63">
      <c r="L5870" s="3"/>
      <c r="BK5870" s="4" t="str">
        <f t="shared" si="90"/>
        <v/>
      </c>
    </row>
    <row r="5871" spans="12:63">
      <c r="L5871" s="3"/>
      <c r="BK5871" s="4" t="str">
        <f t="shared" si="90"/>
        <v/>
      </c>
    </row>
    <row r="5872" spans="12:63">
      <c r="L5872" s="3"/>
      <c r="BK5872" s="4" t="str">
        <f t="shared" si="90"/>
        <v/>
      </c>
    </row>
    <row r="5873" spans="12:63">
      <c r="L5873" s="3"/>
      <c r="BK5873" s="4" t="str">
        <f t="shared" si="90"/>
        <v/>
      </c>
    </row>
    <row r="5874" spans="12:63">
      <c r="L5874" s="3"/>
      <c r="BK5874" s="4" t="str">
        <f t="shared" si="90"/>
        <v/>
      </c>
    </row>
    <row r="5875" spans="12:63">
      <c r="L5875" s="3"/>
      <c r="BK5875" s="4" t="str">
        <f t="shared" si="90"/>
        <v/>
      </c>
    </row>
    <row r="5876" spans="12:63">
      <c r="L5876" s="3"/>
      <c r="BK5876" s="4" t="str">
        <f t="shared" si="90"/>
        <v/>
      </c>
    </row>
    <row r="5877" spans="12:63">
      <c r="L5877" s="3"/>
      <c r="BK5877" s="4" t="str">
        <f t="shared" si="90"/>
        <v/>
      </c>
    </row>
    <row r="5878" spans="12:63">
      <c r="L5878" s="3"/>
      <c r="BK5878" s="4" t="str">
        <f t="shared" si="90"/>
        <v/>
      </c>
    </row>
    <row r="5879" spans="12:63">
      <c r="L5879" s="3"/>
      <c r="BK5879" s="4" t="str">
        <f t="shared" si="90"/>
        <v/>
      </c>
    </row>
    <row r="5880" spans="12:63">
      <c r="L5880" s="3"/>
      <c r="BK5880" s="4" t="str">
        <f t="shared" si="90"/>
        <v/>
      </c>
    </row>
    <row r="5881" spans="12:63">
      <c r="L5881" s="3"/>
      <c r="BK5881" s="4" t="str">
        <f t="shared" si="90"/>
        <v/>
      </c>
    </row>
    <row r="5882" spans="12:63">
      <c r="L5882" s="3"/>
      <c r="BK5882" s="4" t="str">
        <f t="shared" si="90"/>
        <v/>
      </c>
    </row>
    <row r="5883" spans="12:63">
      <c r="L5883" s="3"/>
      <c r="BK5883" s="4" t="str">
        <f t="shared" si="90"/>
        <v/>
      </c>
    </row>
    <row r="5884" spans="12:63">
      <c r="L5884" s="3"/>
      <c r="BK5884" s="4" t="str">
        <f t="shared" si="90"/>
        <v/>
      </c>
    </row>
    <row r="5885" spans="12:63">
      <c r="L5885" s="3"/>
      <c r="BK5885" s="4" t="str">
        <f t="shared" si="90"/>
        <v/>
      </c>
    </row>
    <row r="5886" spans="12:63">
      <c r="L5886" s="3"/>
      <c r="BK5886" s="4" t="str">
        <f t="shared" si="90"/>
        <v/>
      </c>
    </row>
    <row r="5887" spans="12:63">
      <c r="L5887" s="3"/>
      <c r="BK5887" s="4" t="str">
        <f t="shared" si="90"/>
        <v/>
      </c>
    </row>
    <row r="5888" spans="12:63">
      <c r="L5888" s="3"/>
      <c r="BK5888" s="4" t="str">
        <f t="shared" si="90"/>
        <v/>
      </c>
    </row>
    <row r="5889" spans="12:63">
      <c r="L5889" s="3"/>
      <c r="BK5889" s="4" t="str">
        <f t="shared" si="90"/>
        <v/>
      </c>
    </row>
    <row r="5890" spans="12:63">
      <c r="L5890" s="3"/>
      <c r="BK5890" s="4" t="str">
        <f t="shared" si="90"/>
        <v/>
      </c>
    </row>
    <row r="5891" spans="12:63">
      <c r="L5891" s="3"/>
      <c r="BK5891" s="4" t="str">
        <f t="shared" si="90"/>
        <v/>
      </c>
    </row>
    <row r="5892" spans="12:63">
      <c r="L5892" s="3"/>
      <c r="BK5892" s="4" t="str">
        <f t="shared" si="90"/>
        <v/>
      </c>
    </row>
    <row r="5893" spans="12:63">
      <c r="L5893" s="3"/>
      <c r="BK5893" s="4" t="str">
        <f t="shared" si="90"/>
        <v/>
      </c>
    </row>
    <row r="5894" spans="12:63">
      <c r="L5894" s="3"/>
      <c r="BK5894" s="4" t="str">
        <f t="shared" si="90"/>
        <v/>
      </c>
    </row>
    <row r="5895" spans="12:63">
      <c r="L5895" s="3"/>
      <c r="BK5895" s="4" t="str">
        <f t="shared" si="90"/>
        <v/>
      </c>
    </row>
    <row r="5896" spans="12:63">
      <c r="L5896" s="3"/>
      <c r="BK5896" s="4" t="str">
        <f t="shared" si="90"/>
        <v/>
      </c>
    </row>
    <row r="5897" spans="12:63">
      <c r="L5897" s="3"/>
      <c r="BK5897" s="4" t="str">
        <f t="shared" si="90"/>
        <v/>
      </c>
    </row>
    <row r="5898" spans="12:63">
      <c r="L5898" s="3"/>
      <c r="BK5898" s="4" t="str">
        <f t="shared" si="90"/>
        <v/>
      </c>
    </row>
    <row r="5899" spans="12:63">
      <c r="L5899" s="3"/>
      <c r="BK5899" s="4" t="str">
        <f t="shared" si="90"/>
        <v/>
      </c>
    </row>
    <row r="5900" spans="12:63">
      <c r="L5900" s="3"/>
      <c r="BK5900" s="4" t="str">
        <f t="shared" si="90"/>
        <v/>
      </c>
    </row>
    <row r="5901" spans="12:63">
      <c r="L5901" s="3"/>
      <c r="BK5901" s="4" t="str">
        <f t="shared" si="90"/>
        <v/>
      </c>
    </row>
    <row r="5902" spans="12:63">
      <c r="L5902" s="3"/>
      <c r="BK5902" s="4" t="str">
        <f t="shared" si="90"/>
        <v/>
      </c>
    </row>
    <row r="5903" spans="12:63">
      <c r="L5903" s="3"/>
      <c r="BK5903" s="4" t="str">
        <f t="shared" si="90"/>
        <v/>
      </c>
    </row>
    <row r="5904" spans="12:63">
      <c r="L5904" s="3"/>
      <c r="BK5904" s="4" t="str">
        <f t="shared" si="90"/>
        <v/>
      </c>
    </row>
    <row r="5905" spans="12:63">
      <c r="L5905" s="3"/>
      <c r="BK5905" s="4" t="str">
        <f t="shared" si="90"/>
        <v/>
      </c>
    </row>
    <row r="5906" spans="12:63">
      <c r="L5906" s="3"/>
      <c r="BK5906" s="4" t="str">
        <f t="shared" si="90"/>
        <v/>
      </c>
    </row>
    <row r="5907" spans="12:63">
      <c r="L5907" s="3"/>
      <c r="BK5907" s="4" t="str">
        <f t="shared" si="90"/>
        <v/>
      </c>
    </row>
    <row r="5908" spans="12:63">
      <c r="L5908" s="3"/>
      <c r="BK5908" s="4" t="str">
        <f t="shared" si="90"/>
        <v/>
      </c>
    </row>
    <row r="5909" spans="12:63">
      <c r="L5909" s="3"/>
      <c r="BK5909" s="4" t="str">
        <f t="shared" si="90"/>
        <v/>
      </c>
    </row>
    <row r="5910" spans="12:63">
      <c r="L5910" s="3"/>
      <c r="BK5910" s="4" t="str">
        <f t="shared" si="90"/>
        <v/>
      </c>
    </row>
    <row r="5911" spans="12:63">
      <c r="L5911" s="3"/>
      <c r="BK5911" s="4" t="str">
        <f t="shared" si="90"/>
        <v/>
      </c>
    </row>
    <row r="5912" spans="12:63">
      <c r="L5912" s="3"/>
      <c r="BK5912" s="4" t="str">
        <f t="shared" si="90"/>
        <v/>
      </c>
    </row>
    <row r="5913" spans="12:63">
      <c r="L5913" s="3"/>
      <c r="BK5913" s="4" t="str">
        <f t="shared" si="90"/>
        <v/>
      </c>
    </row>
    <row r="5914" spans="12:63">
      <c r="L5914" s="3"/>
      <c r="BK5914" s="4" t="str">
        <f t="shared" si="90"/>
        <v/>
      </c>
    </row>
    <row r="5915" spans="12:63">
      <c r="L5915" s="3"/>
      <c r="BK5915" s="4" t="str">
        <f t="shared" si="90"/>
        <v/>
      </c>
    </row>
    <row r="5916" spans="12:63">
      <c r="L5916" s="3"/>
      <c r="BK5916" s="4" t="str">
        <f t="shared" si="90"/>
        <v/>
      </c>
    </row>
    <row r="5917" spans="12:63">
      <c r="L5917" s="3"/>
      <c r="BK5917" s="4" t="str">
        <f t="shared" si="90"/>
        <v/>
      </c>
    </row>
    <row r="5918" spans="12:63">
      <c r="L5918" s="3"/>
      <c r="BK5918" s="4" t="str">
        <f t="shared" si="90"/>
        <v/>
      </c>
    </row>
    <row r="5919" spans="12:63">
      <c r="L5919" s="3"/>
      <c r="BK5919" s="4" t="str">
        <f t="shared" si="90"/>
        <v/>
      </c>
    </row>
    <row r="5920" spans="12:63">
      <c r="L5920" s="3"/>
      <c r="BK5920" s="4" t="str">
        <f t="shared" ref="BK5920:BK5983" si="91">CONCATENATE(A5920,B5920)</f>
        <v/>
      </c>
    </row>
    <row r="5921" spans="12:63">
      <c r="L5921" s="3"/>
      <c r="BK5921" s="4" t="str">
        <f t="shared" si="91"/>
        <v/>
      </c>
    </row>
    <row r="5922" spans="12:63">
      <c r="L5922" s="3"/>
      <c r="BK5922" s="4" t="str">
        <f t="shared" si="91"/>
        <v/>
      </c>
    </row>
    <row r="5923" spans="12:63">
      <c r="L5923" s="3"/>
      <c r="BK5923" s="4" t="str">
        <f t="shared" si="91"/>
        <v/>
      </c>
    </row>
    <row r="5924" spans="12:63">
      <c r="L5924" s="3"/>
      <c r="BK5924" s="4" t="str">
        <f t="shared" si="91"/>
        <v/>
      </c>
    </row>
    <row r="5925" spans="12:63">
      <c r="L5925" s="3"/>
      <c r="BK5925" s="4" t="str">
        <f t="shared" si="91"/>
        <v/>
      </c>
    </row>
    <row r="5926" spans="12:63">
      <c r="L5926" s="3"/>
      <c r="BK5926" s="4" t="str">
        <f t="shared" si="91"/>
        <v/>
      </c>
    </row>
    <row r="5927" spans="12:63">
      <c r="L5927" s="3"/>
      <c r="BK5927" s="4" t="str">
        <f t="shared" si="91"/>
        <v/>
      </c>
    </row>
    <row r="5928" spans="12:63">
      <c r="L5928" s="3"/>
      <c r="BK5928" s="4" t="str">
        <f t="shared" si="91"/>
        <v/>
      </c>
    </row>
    <row r="5929" spans="12:63">
      <c r="L5929" s="3"/>
      <c r="BK5929" s="4" t="str">
        <f t="shared" si="91"/>
        <v/>
      </c>
    </row>
    <row r="5930" spans="12:63">
      <c r="L5930" s="3"/>
      <c r="BK5930" s="4" t="str">
        <f t="shared" si="91"/>
        <v/>
      </c>
    </row>
    <row r="5931" spans="12:63">
      <c r="L5931" s="3"/>
      <c r="BK5931" s="4" t="str">
        <f t="shared" si="91"/>
        <v/>
      </c>
    </row>
    <row r="5932" spans="12:63">
      <c r="L5932" s="3"/>
      <c r="BK5932" s="4" t="str">
        <f t="shared" si="91"/>
        <v/>
      </c>
    </row>
    <row r="5933" spans="12:63">
      <c r="L5933" s="3"/>
      <c r="BK5933" s="4" t="str">
        <f t="shared" si="91"/>
        <v/>
      </c>
    </row>
    <row r="5934" spans="12:63">
      <c r="L5934" s="3"/>
      <c r="BK5934" s="4" t="str">
        <f t="shared" si="91"/>
        <v/>
      </c>
    </row>
    <row r="5935" spans="12:63">
      <c r="L5935" s="3"/>
      <c r="BK5935" s="4" t="str">
        <f t="shared" si="91"/>
        <v/>
      </c>
    </row>
    <row r="5936" spans="12:63">
      <c r="L5936" s="3"/>
      <c r="BK5936" s="4" t="str">
        <f t="shared" si="91"/>
        <v/>
      </c>
    </row>
    <row r="5937" spans="12:63">
      <c r="L5937" s="3"/>
      <c r="BK5937" s="4" t="str">
        <f t="shared" si="91"/>
        <v/>
      </c>
    </row>
    <row r="5938" spans="12:63">
      <c r="L5938" s="3"/>
      <c r="BK5938" s="4" t="str">
        <f t="shared" si="91"/>
        <v/>
      </c>
    </row>
    <row r="5939" spans="12:63">
      <c r="L5939" s="3"/>
      <c r="BK5939" s="4" t="str">
        <f t="shared" si="91"/>
        <v/>
      </c>
    </row>
    <row r="5940" spans="12:63">
      <c r="L5940" s="3"/>
      <c r="BK5940" s="4" t="str">
        <f t="shared" si="91"/>
        <v/>
      </c>
    </row>
    <row r="5941" spans="12:63">
      <c r="L5941" s="3"/>
      <c r="BK5941" s="4" t="str">
        <f t="shared" si="91"/>
        <v/>
      </c>
    </row>
    <row r="5942" spans="12:63">
      <c r="L5942" s="3"/>
      <c r="BK5942" s="4" t="str">
        <f t="shared" si="91"/>
        <v/>
      </c>
    </row>
    <row r="5943" spans="12:63">
      <c r="L5943" s="3"/>
      <c r="BK5943" s="4" t="str">
        <f t="shared" si="91"/>
        <v/>
      </c>
    </row>
    <row r="5944" spans="12:63">
      <c r="L5944" s="3"/>
      <c r="BK5944" s="4" t="str">
        <f t="shared" si="91"/>
        <v/>
      </c>
    </row>
    <row r="5945" spans="12:63">
      <c r="L5945" s="3"/>
      <c r="BK5945" s="4" t="str">
        <f t="shared" si="91"/>
        <v/>
      </c>
    </row>
    <row r="5946" spans="12:63">
      <c r="L5946" s="3"/>
      <c r="BK5946" s="4" t="str">
        <f t="shared" si="91"/>
        <v/>
      </c>
    </row>
    <row r="5947" spans="12:63">
      <c r="L5947" s="3"/>
      <c r="BK5947" s="4" t="str">
        <f t="shared" si="91"/>
        <v/>
      </c>
    </row>
    <row r="5948" spans="12:63">
      <c r="L5948" s="3"/>
      <c r="BK5948" s="4" t="str">
        <f t="shared" si="91"/>
        <v/>
      </c>
    </row>
    <row r="5949" spans="12:63">
      <c r="L5949" s="3"/>
      <c r="BK5949" s="4" t="str">
        <f t="shared" si="91"/>
        <v/>
      </c>
    </row>
    <row r="5950" spans="12:63">
      <c r="L5950" s="3"/>
      <c r="BK5950" s="4" t="str">
        <f t="shared" si="91"/>
        <v/>
      </c>
    </row>
    <row r="5951" spans="12:63">
      <c r="L5951" s="3"/>
      <c r="BK5951" s="4" t="str">
        <f t="shared" si="91"/>
        <v/>
      </c>
    </row>
    <row r="5952" spans="12:63">
      <c r="L5952" s="3"/>
      <c r="BK5952" s="4" t="str">
        <f t="shared" si="91"/>
        <v/>
      </c>
    </row>
    <row r="5953" spans="12:63">
      <c r="L5953" s="3"/>
      <c r="BK5953" s="4" t="str">
        <f t="shared" si="91"/>
        <v/>
      </c>
    </row>
    <row r="5954" spans="12:63">
      <c r="L5954" s="3"/>
      <c r="BK5954" s="4" t="str">
        <f t="shared" si="91"/>
        <v/>
      </c>
    </row>
    <row r="5955" spans="12:63">
      <c r="L5955" s="3"/>
      <c r="BK5955" s="4" t="str">
        <f t="shared" si="91"/>
        <v/>
      </c>
    </row>
    <row r="5956" spans="12:63">
      <c r="L5956" s="3"/>
      <c r="BK5956" s="4" t="str">
        <f t="shared" si="91"/>
        <v/>
      </c>
    </row>
    <row r="5957" spans="12:63">
      <c r="L5957" s="3"/>
      <c r="BK5957" s="4" t="str">
        <f t="shared" si="91"/>
        <v/>
      </c>
    </row>
    <row r="5958" spans="12:63">
      <c r="L5958" s="3"/>
      <c r="BK5958" s="4" t="str">
        <f t="shared" si="91"/>
        <v/>
      </c>
    </row>
    <row r="5959" spans="12:63">
      <c r="L5959" s="3"/>
      <c r="BK5959" s="4" t="str">
        <f t="shared" si="91"/>
        <v/>
      </c>
    </row>
    <row r="5960" spans="12:63">
      <c r="L5960" s="3"/>
      <c r="BK5960" s="4" t="str">
        <f t="shared" si="91"/>
        <v/>
      </c>
    </row>
    <row r="5961" spans="12:63">
      <c r="L5961" s="3"/>
      <c r="BK5961" s="4" t="str">
        <f t="shared" si="91"/>
        <v/>
      </c>
    </row>
    <row r="5962" spans="12:63">
      <c r="L5962" s="3"/>
      <c r="BK5962" s="4" t="str">
        <f t="shared" si="91"/>
        <v/>
      </c>
    </row>
    <row r="5963" spans="12:63">
      <c r="L5963" s="3"/>
      <c r="BK5963" s="4" t="str">
        <f t="shared" si="91"/>
        <v/>
      </c>
    </row>
    <row r="5964" spans="12:63">
      <c r="L5964" s="3"/>
      <c r="BK5964" s="4" t="str">
        <f t="shared" si="91"/>
        <v/>
      </c>
    </row>
    <row r="5965" spans="12:63">
      <c r="L5965" s="3"/>
      <c r="BK5965" s="4" t="str">
        <f t="shared" si="91"/>
        <v/>
      </c>
    </row>
    <row r="5966" spans="12:63">
      <c r="L5966" s="3"/>
      <c r="BK5966" s="4" t="str">
        <f t="shared" si="91"/>
        <v/>
      </c>
    </row>
    <row r="5967" spans="12:63">
      <c r="L5967" s="3"/>
      <c r="BK5967" s="4" t="str">
        <f t="shared" si="91"/>
        <v/>
      </c>
    </row>
    <row r="5968" spans="12:63">
      <c r="L5968" s="3"/>
      <c r="BK5968" s="4" t="str">
        <f t="shared" si="91"/>
        <v/>
      </c>
    </row>
    <row r="5969" spans="12:63">
      <c r="L5969" s="3"/>
      <c r="BK5969" s="4" t="str">
        <f t="shared" si="91"/>
        <v/>
      </c>
    </row>
    <row r="5970" spans="12:63">
      <c r="L5970" s="3"/>
      <c r="BK5970" s="4" t="str">
        <f t="shared" si="91"/>
        <v/>
      </c>
    </row>
    <row r="5971" spans="12:63">
      <c r="L5971" s="3"/>
      <c r="BK5971" s="4" t="str">
        <f t="shared" si="91"/>
        <v/>
      </c>
    </row>
    <row r="5972" spans="12:63">
      <c r="L5972" s="3"/>
      <c r="BK5972" s="4" t="str">
        <f t="shared" si="91"/>
        <v/>
      </c>
    </row>
    <row r="5973" spans="12:63">
      <c r="L5973" s="3"/>
      <c r="BK5973" s="4" t="str">
        <f t="shared" si="91"/>
        <v/>
      </c>
    </row>
    <row r="5974" spans="12:63">
      <c r="L5974" s="3"/>
      <c r="BK5974" s="4" t="str">
        <f t="shared" si="91"/>
        <v/>
      </c>
    </row>
    <row r="5975" spans="12:63">
      <c r="L5975" s="3"/>
      <c r="BK5975" s="4" t="str">
        <f t="shared" si="91"/>
        <v/>
      </c>
    </row>
    <row r="5976" spans="12:63">
      <c r="L5976" s="3"/>
      <c r="BK5976" s="4" t="str">
        <f t="shared" si="91"/>
        <v/>
      </c>
    </row>
    <row r="5977" spans="12:63">
      <c r="L5977" s="3"/>
      <c r="BK5977" s="4" t="str">
        <f t="shared" si="91"/>
        <v/>
      </c>
    </row>
    <row r="5978" spans="12:63">
      <c r="L5978" s="3"/>
      <c r="BK5978" s="4" t="str">
        <f t="shared" si="91"/>
        <v/>
      </c>
    </row>
    <row r="5979" spans="12:63">
      <c r="L5979" s="3"/>
      <c r="BK5979" s="4" t="str">
        <f t="shared" si="91"/>
        <v/>
      </c>
    </row>
    <row r="5980" spans="12:63">
      <c r="L5980" s="3"/>
      <c r="BK5980" s="4" t="str">
        <f t="shared" si="91"/>
        <v/>
      </c>
    </row>
    <row r="5981" spans="12:63">
      <c r="L5981" s="3"/>
      <c r="BK5981" s="4" t="str">
        <f t="shared" si="91"/>
        <v/>
      </c>
    </row>
    <row r="5982" spans="12:63">
      <c r="L5982" s="3"/>
      <c r="BK5982" s="4" t="str">
        <f t="shared" si="91"/>
        <v/>
      </c>
    </row>
    <row r="5983" spans="12:63">
      <c r="L5983" s="3"/>
      <c r="BK5983" s="4" t="str">
        <f t="shared" si="91"/>
        <v/>
      </c>
    </row>
    <row r="5984" spans="12:63">
      <c r="L5984" s="3"/>
      <c r="BK5984" s="4" t="str">
        <f t="shared" ref="BK5984:BK6047" si="92">CONCATENATE(A5984,B5984)</f>
        <v/>
      </c>
    </row>
    <row r="5985" spans="12:63">
      <c r="L5985" s="3"/>
      <c r="BK5985" s="4" t="str">
        <f t="shared" si="92"/>
        <v/>
      </c>
    </row>
    <row r="5986" spans="12:63">
      <c r="L5986" s="3"/>
      <c r="BK5986" s="4" t="str">
        <f t="shared" si="92"/>
        <v/>
      </c>
    </row>
    <row r="5987" spans="12:63">
      <c r="L5987" s="3"/>
      <c r="BK5987" s="4" t="str">
        <f t="shared" si="92"/>
        <v/>
      </c>
    </row>
    <row r="5988" spans="12:63">
      <c r="L5988" s="3"/>
      <c r="BK5988" s="4" t="str">
        <f t="shared" si="92"/>
        <v/>
      </c>
    </row>
    <row r="5989" spans="12:63">
      <c r="L5989" s="3"/>
      <c r="BK5989" s="4" t="str">
        <f t="shared" si="92"/>
        <v/>
      </c>
    </row>
    <row r="5990" spans="12:63">
      <c r="L5990" s="3"/>
      <c r="BK5990" s="4" t="str">
        <f t="shared" si="92"/>
        <v/>
      </c>
    </row>
    <row r="5991" spans="12:63">
      <c r="L5991" s="3"/>
      <c r="BK5991" s="4" t="str">
        <f t="shared" si="92"/>
        <v/>
      </c>
    </row>
    <row r="5992" spans="12:63">
      <c r="L5992" s="3"/>
      <c r="BK5992" s="4" t="str">
        <f t="shared" si="92"/>
        <v/>
      </c>
    </row>
    <row r="5993" spans="12:63">
      <c r="L5993" s="3"/>
      <c r="BK5993" s="4" t="str">
        <f t="shared" si="92"/>
        <v/>
      </c>
    </row>
    <row r="5994" spans="12:63">
      <c r="L5994" s="3"/>
      <c r="BK5994" s="4" t="str">
        <f t="shared" si="92"/>
        <v/>
      </c>
    </row>
    <row r="5995" spans="12:63">
      <c r="L5995" s="3"/>
      <c r="BK5995" s="4" t="str">
        <f t="shared" si="92"/>
        <v/>
      </c>
    </row>
    <row r="5996" spans="12:63">
      <c r="L5996" s="3"/>
      <c r="BK5996" s="4" t="str">
        <f t="shared" si="92"/>
        <v/>
      </c>
    </row>
    <row r="5997" spans="12:63">
      <c r="L5997" s="3"/>
      <c r="BK5997" s="4" t="str">
        <f t="shared" si="92"/>
        <v/>
      </c>
    </row>
    <row r="5998" spans="12:63">
      <c r="L5998" s="3"/>
      <c r="BK5998" s="4" t="str">
        <f t="shared" si="92"/>
        <v/>
      </c>
    </row>
    <row r="5999" spans="12:63">
      <c r="L5999" s="3"/>
      <c r="BK5999" s="4" t="str">
        <f t="shared" si="92"/>
        <v/>
      </c>
    </row>
    <row r="6000" spans="12:63">
      <c r="L6000" s="3"/>
      <c r="BK6000" s="4" t="str">
        <f t="shared" si="92"/>
        <v/>
      </c>
    </row>
    <row r="6001" spans="12:63">
      <c r="L6001" s="3"/>
      <c r="BK6001" s="4" t="str">
        <f t="shared" si="92"/>
        <v/>
      </c>
    </row>
    <row r="6002" spans="12:63">
      <c r="L6002" s="3"/>
      <c r="BK6002" s="4" t="str">
        <f t="shared" si="92"/>
        <v/>
      </c>
    </row>
    <row r="6003" spans="12:63">
      <c r="L6003" s="3"/>
      <c r="BK6003" s="4" t="str">
        <f t="shared" si="92"/>
        <v/>
      </c>
    </row>
    <row r="6004" spans="12:63">
      <c r="L6004" s="3"/>
      <c r="BK6004" s="4" t="str">
        <f t="shared" si="92"/>
        <v/>
      </c>
    </row>
    <row r="6005" spans="12:63">
      <c r="L6005" s="3"/>
      <c r="BK6005" s="4" t="str">
        <f t="shared" si="92"/>
        <v/>
      </c>
    </row>
    <row r="6006" spans="12:63">
      <c r="L6006" s="3"/>
      <c r="BK6006" s="4" t="str">
        <f t="shared" si="92"/>
        <v/>
      </c>
    </row>
    <row r="6007" spans="12:63">
      <c r="L6007" s="3"/>
      <c r="BK6007" s="4" t="str">
        <f t="shared" si="92"/>
        <v/>
      </c>
    </row>
    <row r="6008" spans="12:63">
      <c r="L6008" s="3"/>
      <c r="BK6008" s="4" t="str">
        <f t="shared" si="92"/>
        <v/>
      </c>
    </row>
    <row r="6009" spans="12:63">
      <c r="L6009" s="3"/>
      <c r="BK6009" s="4" t="str">
        <f t="shared" si="92"/>
        <v/>
      </c>
    </row>
    <row r="6010" spans="12:63">
      <c r="L6010" s="3"/>
      <c r="BK6010" s="4" t="str">
        <f t="shared" si="92"/>
        <v/>
      </c>
    </row>
    <row r="6011" spans="12:63">
      <c r="L6011" s="3"/>
      <c r="BK6011" s="4" t="str">
        <f t="shared" si="92"/>
        <v/>
      </c>
    </row>
    <row r="6012" spans="12:63">
      <c r="L6012" s="3"/>
      <c r="BK6012" s="4" t="str">
        <f t="shared" si="92"/>
        <v/>
      </c>
    </row>
    <row r="6013" spans="12:63">
      <c r="L6013" s="3"/>
      <c r="BK6013" s="4" t="str">
        <f t="shared" si="92"/>
        <v/>
      </c>
    </row>
    <row r="6014" spans="12:63">
      <c r="L6014" s="3"/>
      <c r="BK6014" s="4" t="str">
        <f t="shared" si="92"/>
        <v/>
      </c>
    </row>
    <row r="6015" spans="12:63">
      <c r="L6015" s="3"/>
      <c r="BK6015" s="4" t="str">
        <f t="shared" si="92"/>
        <v/>
      </c>
    </row>
    <row r="6016" spans="12:63">
      <c r="L6016" s="3"/>
      <c r="BK6016" s="4" t="str">
        <f t="shared" si="92"/>
        <v/>
      </c>
    </row>
    <row r="6017" spans="12:63">
      <c r="L6017" s="3"/>
      <c r="BK6017" s="4" t="str">
        <f t="shared" si="92"/>
        <v/>
      </c>
    </row>
    <row r="6018" spans="12:63">
      <c r="L6018" s="3"/>
      <c r="BK6018" s="4" t="str">
        <f t="shared" si="92"/>
        <v/>
      </c>
    </row>
    <row r="6019" spans="12:63">
      <c r="L6019" s="3"/>
      <c r="BK6019" s="4" t="str">
        <f t="shared" si="92"/>
        <v/>
      </c>
    </row>
    <row r="6020" spans="12:63">
      <c r="L6020" s="3"/>
      <c r="BK6020" s="4" t="str">
        <f t="shared" si="92"/>
        <v/>
      </c>
    </row>
    <row r="6021" spans="12:63">
      <c r="L6021" s="3"/>
      <c r="BK6021" s="4" t="str">
        <f t="shared" si="92"/>
        <v/>
      </c>
    </row>
    <row r="6022" spans="12:63">
      <c r="L6022" s="3"/>
      <c r="BK6022" s="4" t="str">
        <f t="shared" si="92"/>
        <v/>
      </c>
    </row>
    <row r="6023" spans="12:63">
      <c r="L6023" s="3"/>
      <c r="BK6023" s="4" t="str">
        <f t="shared" si="92"/>
        <v/>
      </c>
    </row>
    <row r="6024" spans="12:63">
      <c r="L6024" s="3"/>
      <c r="BK6024" s="4" t="str">
        <f t="shared" si="92"/>
        <v/>
      </c>
    </row>
    <row r="6025" spans="12:63">
      <c r="L6025" s="3"/>
      <c r="BK6025" s="4" t="str">
        <f t="shared" si="92"/>
        <v/>
      </c>
    </row>
    <row r="6026" spans="12:63">
      <c r="L6026" s="3"/>
      <c r="BK6026" s="4" t="str">
        <f t="shared" si="92"/>
        <v/>
      </c>
    </row>
    <row r="6027" spans="12:63">
      <c r="L6027" s="3"/>
      <c r="BK6027" s="4" t="str">
        <f t="shared" si="92"/>
        <v/>
      </c>
    </row>
    <row r="6028" spans="12:63">
      <c r="L6028" s="3"/>
      <c r="BK6028" s="4" t="str">
        <f t="shared" si="92"/>
        <v/>
      </c>
    </row>
    <row r="6029" spans="12:63">
      <c r="L6029" s="3"/>
      <c r="BK6029" s="4" t="str">
        <f t="shared" si="92"/>
        <v/>
      </c>
    </row>
    <row r="6030" spans="12:63">
      <c r="L6030" s="3"/>
      <c r="BK6030" s="4" t="str">
        <f t="shared" si="92"/>
        <v/>
      </c>
    </row>
    <row r="6031" spans="12:63">
      <c r="L6031" s="3"/>
      <c r="BK6031" s="4" t="str">
        <f t="shared" si="92"/>
        <v/>
      </c>
    </row>
    <row r="6032" spans="12:63">
      <c r="L6032" s="3"/>
      <c r="BK6032" s="4" t="str">
        <f t="shared" si="92"/>
        <v/>
      </c>
    </row>
    <row r="6033" spans="12:63">
      <c r="L6033" s="3"/>
      <c r="BK6033" s="4" t="str">
        <f t="shared" si="92"/>
        <v/>
      </c>
    </row>
    <row r="6034" spans="12:63">
      <c r="L6034" s="3"/>
      <c r="BK6034" s="4" t="str">
        <f t="shared" si="92"/>
        <v/>
      </c>
    </row>
    <row r="6035" spans="12:63">
      <c r="L6035" s="3"/>
      <c r="BK6035" s="4" t="str">
        <f t="shared" si="92"/>
        <v/>
      </c>
    </row>
    <row r="6036" spans="12:63">
      <c r="L6036" s="3"/>
      <c r="BK6036" s="4" t="str">
        <f t="shared" si="92"/>
        <v/>
      </c>
    </row>
    <row r="6037" spans="12:63">
      <c r="L6037" s="3"/>
      <c r="BK6037" s="4" t="str">
        <f t="shared" si="92"/>
        <v/>
      </c>
    </row>
    <row r="6038" spans="12:63">
      <c r="L6038" s="3"/>
      <c r="BK6038" s="4" t="str">
        <f t="shared" si="92"/>
        <v/>
      </c>
    </row>
    <row r="6039" spans="12:63">
      <c r="L6039" s="3"/>
      <c r="BK6039" s="4" t="str">
        <f t="shared" si="92"/>
        <v/>
      </c>
    </row>
    <row r="6040" spans="12:63">
      <c r="L6040" s="3"/>
      <c r="BK6040" s="4" t="str">
        <f t="shared" si="92"/>
        <v/>
      </c>
    </row>
    <row r="6041" spans="12:63">
      <c r="L6041" s="3"/>
      <c r="BK6041" s="4" t="str">
        <f t="shared" si="92"/>
        <v/>
      </c>
    </row>
    <row r="6042" spans="12:63">
      <c r="L6042" s="3"/>
      <c r="BK6042" s="4" t="str">
        <f t="shared" si="92"/>
        <v/>
      </c>
    </row>
    <row r="6043" spans="12:63">
      <c r="L6043" s="3"/>
      <c r="BK6043" s="4" t="str">
        <f t="shared" si="92"/>
        <v/>
      </c>
    </row>
    <row r="6044" spans="12:63">
      <c r="L6044" s="3"/>
      <c r="BK6044" s="4" t="str">
        <f t="shared" si="92"/>
        <v/>
      </c>
    </row>
    <row r="6045" spans="12:63">
      <c r="L6045" s="3"/>
      <c r="BK6045" s="4" t="str">
        <f t="shared" si="92"/>
        <v/>
      </c>
    </row>
    <row r="6046" spans="12:63">
      <c r="L6046" s="3"/>
      <c r="BK6046" s="4" t="str">
        <f t="shared" si="92"/>
        <v/>
      </c>
    </row>
    <row r="6047" spans="12:63">
      <c r="L6047" s="3"/>
      <c r="BK6047" s="4" t="str">
        <f t="shared" si="92"/>
        <v/>
      </c>
    </row>
    <row r="6048" spans="12:63">
      <c r="L6048" s="3"/>
      <c r="BK6048" s="4" t="str">
        <f t="shared" ref="BK6048:BK6111" si="93">CONCATENATE(A6048,B6048)</f>
        <v/>
      </c>
    </row>
    <row r="6049" spans="12:63">
      <c r="L6049" s="3"/>
      <c r="BK6049" s="4" t="str">
        <f t="shared" si="93"/>
        <v/>
      </c>
    </row>
    <row r="6050" spans="12:63">
      <c r="L6050" s="3"/>
      <c r="BK6050" s="4" t="str">
        <f t="shared" si="93"/>
        <v/>
      </c>
    </row>
    <row r="6051" spans="12:63">
      <c r="L6051" s="3"/>
      <c r="BK6051" s="4" t="str">
        <f t="shared" si="93"/>
        <v/>
      </c>
    </row>
    <row r="6052" spans="12:63">
      <c r="L6052" s="3"/>
      <c r="BK6052" s="4" t="str">
        <f t="shared" si="93"/>
        <v/>
      </c>
    </row>
    <row r="6053" spans="12:63">
      <c r="L6053" s="3"/>
      <c r="BK6053" s="4" t="str">
        <f t="shared" si="93"/>
        <v/>
      </c>
    </row>
    <row r="6054" spans="12:63">
      <c r="L6054" s="3"/>
      <c r="BK6054" s="4" t="str">
        <f t="shared" si="93"/>
        <v/>
      </c>
    </row>
    <row r="6055" spans="12:63">
      <c r="L6055" s="3"/>
      <c r="BK6055" s="4" t="str">
        <f t="shared" si="93"/>
        <v/>
      </c>
    </row>
    <row r="6056" spans="12:63">
      <c r="L6056" s="3"/>
      <c r="BK6056" s="4" t="str">
        <f t="shared" si="93"/>
        <v/>
      </c>
    </row>
    <row r="6057" spans="12:63">
      <c r="L6057" s="3"/>
      <c r="BK6057" s="4" t="str">
        <f t="shared" si="93"/>
        <v/>
      </c>
    </row>
    <row r="6058" spans="12:63">
      <c r="L6058" s="3"/>
      <c r="BK6058" s="4" t="str">
        <f t="shared" si="93"/>
        <v/>
      </c>
    </row>
    <row r="6059" spans="12:63">
      <c r="L6059" s="3"/>
      <c r="BK6059" s="4" t="str">
        <f t="shared" si="93"/>
        <v/>
      </c>
    </row>
    <row r="6060" spans="12:63">
      <c r="L6060" s="3"/>
      <c r="BK6060" s="4" t="str">
        <f t="shared" si="93"/>
        <v/>
      </c>
    </row>
    <row r="6061" spans="12:63">
      <c r="L6061" s="3"/>
      <c r="BK6061" s="4" t="str">
        <f t="shared" si="93"/>
        <v/>
      </c>
    </row>
    <row r="6062" spans="12:63">
      <c r="L6062" s="3"/>
      <c r="BK6062" s="4" t="str">
        <f t="shared" si="93"/>
        <v/>
      </c>
    </row>
    <row r="6063" spans="12:63">
      <c r="L6063" s="3"/>
      <c r="BK6063" s="4" t="str">
        <f t="shared" si="93"/>
        <v/>
      </c>
    </row>
    <row r="6064" spans="12:63">
      <c r="L6064" s="3"/>
      <c r="BK6064" s="4" t="str">
        <f t="shared" si="93"/>
        <v/>
      </c>
    </row>
    <row r="6065" spans="12:63">
      <c r="L6065" s="3"/>
      <c r="BK6065" s="4" t="str">
        <f t="shared" si="93"/>
        <v/>
      </c>
    </row>
    <row r="6066" spans="12:63">
      <c r="L6066" s="3"/>
      <c r="BK6066" s="4" t="str">
        <f t="shared" si="93"/>
        <v/>
      </c>
    </row>
    <row r="6067" spans="12:63">
      <c r="L6067" s="3"/>
      <c r="BK6067" s="4" t="str">
        <f t="shared" si="93"/>
        <v/>
      </c>
    </row>
    <row r="6068" spans="12:63">
      <c r="L6068" s="3"/>
      <c r="BK6068" s="4" t="str">
        <f t="shared" si="93"/>
        <v/>
      </c>
    </row>
    <row r="6069" spans="12:63">
      <c r="L6069" s="3"/>
      <c r="BK6069" s="4" t="str">
        <f t="shared" si="93"/>
        <v/>
      </c>
    </row>
    <row r="6070" spans="12:63">
      <c r="L6070" s="3"/>
      <c r="BK6070" s="4" t="str">
        <f t="shared" si="93"/>
        <v/>
      </c>
    </row>
    <row r="6071" spans="12:63">
      <c r="L6071" s="3"/>
      <c r="BK6071" s="4" t="str">
        <f t="shared" si="93"/>
        <v/>
      </c>
    </row>
    <row r="6072" spans="12:63">
      <c r="L6072" s="3"/>
      <c r="BK6072" s="4" t="str">
        <f t="shared" si="93"/>
        <v/>
      </c>
    </row>
    <row r="6073" spans="12:63">
      <c r="L6073" s="3"/>
      <c r="BK6073" s="4" t="str">
        <f t="shared" si="93"/>
        <v/>
      </c>
    </row>
    <row r="6074" spans="12:63">
      <c r="L6074" s="3"/>
      <c r="BK6074" s="4" t="str">
        <f t="shared" si="93"/>
        <v/>
      </c>
    </row>
    <row r="6075" spans="12:63">
      <c r="L6075" s="3"/>
      <c r="BK6075" s="4" t="str">
        <f t="shared" si="93"/>
        <v/>
      </c>
    </row>
    <row r="6076" spans="12:63">
      <c r="L6076" s="3"/>
      <c r="BK6076" s="4" t="str">
        <f t="shared" si="93"/>
        <v/>
      </c>
    </row>
    <row r="6077" spans="12:63">
      <c r="L6077" s="3"/>
      <c r="BK6077" s="4" t="str">
        <f t="shared" si="93"/>
        <v/>
      </c>
    </row>
    <row r="6078" spans="12:63">
      <c r="L6078" s="3"/>
      <c r="BK6078" s="4" t="str">
        <f t="shared" si="93"/>
        <v/>
      </c>
    </row>
    <row r="6079" spans="12:63">
      <c r="L6079" s="3"/>
      <c r="BK6079" s="4" t="str">
        <f t="shared" si="93"/>
        <v/>
      </c>
    </row>
    <row r="6080" spans="12:63">
      <c r="L6080" s="3"/>
      <c r="BK6080" s="4" t="str">
        <f t="shared" si="93"/>
        <v/>
      </c>
    </row>
    <row r="6081" spans="12:63">
      <c r="L6081" s="3"/>
      <c r="BK6081" s="4" t="str">
        <f t="shared" si="93"/>
        <v/>
      </c>
    </row>
    <row r="6082" spans="12:63">
      <c r="L6082" s="3"/>
      <c r="BK6082" s="4" t="str">
        <f t="shared" si="93"/>
        <v/>
      </c>
    </row>
    <row r="6083" spans="12:63">
      <c r="L6083" s="3"/>
      <c r="BK6083" s="4" t="str">
        <f t="shared" si="93"/>
        <v/>
      </c>
    </row>
    <row r="6084" spans="12:63">
      <c r="L6084" s="3"/>
      <c r="BK6084" s="4" t="str">
        <f t="shared" si="93"/>
        <v/>
      </c>
    </row>
    <row r="6085" spans="12:63">
      <c r="L6085" s="3"/>
      <c r="BK6085" s="4" t="str">
        <f t="shared" si="93"/>
        <v/>
      </c>
    </row>
    <row r="6086" spans="12:63">
      <c r="L6086" s="3"/>
      <c r="BK6086" s="4" t="str">
        <f t="shared" si="93"/>
        <v/>
      </c>
    </row>
    <row r="6087" spans="12:63">
      <c r="L6087" s="3"/>
      <c r="BK6087" s="4" t="str">
        <f t="shared" si="93"/>
        <v/>
      </c>
    </row>
    <row r="6088" spans="12:63">
      <c r="L6088" s="3"/>
      <c r="BK6088" s="4" t="str">
        <f t="shared" si="93"/>
        <v/>
      </c>
    </row>
    <row r="6089" spans="12:63">
      <c r="L6089" s="3"/>
      <c r="BK6089" s="4" t="str">
        <f t="shared" si="93"/>
        <v/>
      </c>
    </row>
    <row r="6090" spans="12:63">
      <c r="L6090" s="3"/>
      <c r="BK6090" s="4" t="str">
        <f t="shared" si="93"/>
        <v/>
      </c>
    </row>
    <row r="6091" spans="12:63">
      <c r="L6091" s="3"/>
      <c r="BK6091" s="4" t="str">
        <f t="shared" si="93"/>
        <v/>
      </c>
    </row>
    <row r="6092" spans="12:63">
      <c r="L6092" s="3"/>
      <c r="BK6092" s="4" t="str">
        <f t="shared" si="93"/>
        <v/>
      </c>
    </row>
    <row r="6093" spans="12:63">
      <c r="L6093" s="3"/>
      <c r="BK6093" s="4" t="str">
        <f t="shared" si="93"/>
        <v/>
      </c>
    </row>
    <row r="6094" spans="12:63">
      <c r="L6094" s="3"/>
      <c r="BK6094" s="4" t="str">
        <f t="shared" si="93"/>
        <v/>
      </c>
    </row>
    <row r="6095" spans="12:63">
      <c r="L6095" s="3"/>
      <c r="BK6095" s="4" t="str">
        <f t="shared" si="93"/>
        <v/>
      </c>
    </row>
    <row r="6096" spans="12:63">
      <c r="L6096" s="3"/>
      <c r="BK6096" s="4" t="str">
        <f t="shared" si="93"/>
        <v/>
      </c>
    </row>
    <row r="6097" spans="12:63">
      <c r="L6097" s="3"/>
      <c r="BK6097" s="4" t="str">
        <f t="shared" si="93"/>
        <v/>
      </c>
    </row>
    <row r="6098" spans="12:63">
      <c r="L6098" s="3"/>
      <c r="BK6098" s="4" t="str">
        <f t="shared" si="93"/>
        <v/>
      </c>
    </row>
    <row r="6099" spans="12:63">
      <c r="L6099" s="3"/>
      <c r="BK6099" s="4" t="str">
        <f t="shared" si="93"/>
        <v/>
      </c>
    </row>
    <row r="6100" spans="12:63">
      <c r="L6100" s="3"/>
      <c r="BK6100" s="4" t="str">
        <f t="shared" si="93"/>
        <v/>
      </c>
    </row>
    <row r="6101" spans="12:63">
      <c r="L6101" s="3"/>
      <c r="BK6101" s="4" t="str">
        <f t="shared" si="93"/>
        <v/>
      </c>
    </row>
    <row r="6102" spans="12:63">
      <c r="L6102" s="3"/>
      <c r="BK6102" s="4" t="str">
        <f t="shared" si="93"/>
        <v/>
      </c>
    </row>
    <row r="6103" spans="12:63">
      <c r="L6103" s="3"/>
      <c r="BK6103" s="4" t="str">
        <f t="shared" si="93"/>
        <v/>
      </c>
    </row>
    <row r="6104" spans="12:63">
      <c r="L6104" s="3"/>
      <c r="BK6104" s="4" t="str">
        <f t="shared" si="93"/>
        <v/>
      </c>
    </row>
    <row r="6105" spans="12:63">
      <c r="L6105" s="3"/>
      <c r="BK6105" s="4" t="str">
        <f t="shared" si="93"/>
        <v/>
      </c>
    </row>
    <row r="6106" spans="12:63">
      <c r="L6106" s="3"/>
      <c r="BK6106" s="4" t="str">
        <f t="shared" si="93"/>
        <v/>
      </c>
    </row>
    <row r="6107" spans="12:63">
      <c r="L6107" s="3"/>
      <c r="BK6107" s="4" t="str">
        <f t="shared" si="93"/>
        <v/>
      </c>
    </row>
    <row r="6108" spans="12:63">
      <c r="L6108" s="3"/>
      <c r="BK6108" s="4" t="str">
        <f t="shared" si="93"/>
        <v/>
      </c>
    </row>
    <row r="6109" spans="12:63">
      <c r="L6109" s="3"/>
      <c r="BK6109" s="4" t="str">
        <f t="shared" si="93"/>
        <v/>
      </c>
    </row>
    <row r="6110" spans="12:63">
      <c r="L6110" s="3"/>
      <c r="BK6110" s="4" t="str">
        <f t="shared" si="93"/>
        <v/>
      </c>
    </row>
    <row r="6111" spans="12:63">
      <c r="L6111" s="3"/>
      <c r="BK6111" s="4" t="str">
        <f t="shared" si="93"/>
        <v/>
      </c>
    </row>
    <row r="6112" spans="12:63">
      <c r="L6112" s="3"/>
      <c r="BK6112" s="4" t="str">
        <f t="shared" ref="BK6112:BK6175" si="94">CONCATENATE(A6112,B6112)</f>
        <v/>
      </c>
    </row>
    <row r="6113" spans="12:63">
      <c r="L6113" s="3"/>
      <c r="BK6113" s="4" t="str">
        <f t="shared" si="94"/>
        <v/>
      </c>
    </row>
    <row r="6114" spans="12:63">
      <c r="L6114" s="3"/>
      <c r="BK6114" s="4" t="str">
        <f t="shared" si="94"/>
        <v/>
      </c>
    </row>
    <row r="6115" spans="12:63">
      <c r="L6115" s="3"/>
      <c r="BK6115" s="4" t="str">
        <f t="shared" si="94"/>
        <v/>
      </c>
    </row>
    <row r="6116" spans="12:63">
      <c r="L6116" s="3"/>
      <c r="BK6116" s="4" t="str">
        <f t="shared" si="94"/>
        <v/>
      </c>
    </row>
    <row r="6117" spans="12:63">
      <c r="L6117" s="3"/>
      <c r="BK6117" s="4" t="str">
        <f t="shared" si="94"/>
        <v/>
      </c>
    </row>
    <row r="6118" spans="12:63">
      <c r="L6118" s="3"/>
      <c r="BK6118" s="4" t="str">
        <f t="shared" si="94"/>
        <v/>
      </c>
    </row>
    <row r="6119" spans="12:63">
      <c r="L6119" s="3"/>
      <c r="BK6119" s="4" t="str">
        <f t="shared" si="94"/>
        <v/>
      </c>
    </row>
    <row r="6120" spans="12:63">
      <c r="L6120" s="3"/>
      <c r="BK6120" s="4" t="str">
        <f t="shared" si="94"/>
        <v/>
      </c>
    </row>
    <row r="6121" spans="12:63">
      <c r="L6121" s="3"/>
      <c r="BK6121" s="4" t="str">
        <f t="shared" si="94"/>
        <v/>
      </c>
    </row>
    <row r="6122" spans="12:63">
      <c r="L6122" s="3"/>
      <c r="BK6122" s="4" t="str">
        <f t="shared" si="94"/>
        <v/>
      </c>
    </row>
    <row r="6123" spans="12:63">
      <c r="L6123" s="3"/>
      <c r="BK6123" s="4" t="str">
        <f t="shared" si="94"/>
        <v/>
      </c>
    </row>
    <row r="6124" spans="12:63">
      <c r="L6124" s="3"/>
      <c r="BK6124" s="4" t="str">
        <f t="shared" si="94"/>
        <v/>
      </c>
    </row>
    <row r="6125" spans="12:63">
      <c r="L6125" s="3"/>
      <c r="BK6125" s="4" t="str">
        <f t="shared" si="94"/>
        <v/>
      </c>
    </row>
    <row r="6126" spans="12:63">
      <c r="L6126" s="3"/>
      <c r="BK6126" s="4" t="str">
        <f t="shared" si="94"/>
        <v/>
      </c>
    </row>
    <row r="6127" spans="12:63">
      <c r="L6127" s="3"/>
      <c r="BK6127" s="4" t="str">
        <f t="shared" si="94"/>
        <v/>
      </c>
    </row>
    <row r="6128" spans="12:63">
      <c r="L6128" s="3"/>
      <c r="BK6128" s="4" t="str">
        <f t="shared" si="94"/>
        <v/>
      </c>
    </row>
    <row r="6129" spans="12:63">
      <c r="L6129" s="3"/>
      <c r="BK6129" s="4" t="str">
        <f t="shared" si="94"/>
        <v/>
      </c>
    </row>
    <row r="6130" spans="12:63">
      <c r="L6130" s="3"/>
      <c r="BK6130" s="4" t="str">
        <f t="shared" si="94"/>
        <v/>
      </c>
    </row>
    <row r="6131" spans="12:63">
      <c r="L6131" s="3"/>
      <c r="BK6131" s="4" t="str">
        <f t="shared" si="94"/>
        <v/>
      </c>
    </row>
    <row r="6132" spans="12:63">
      <c r="L6132" s="3"/>
      <c r="BK6132" s="4" t="str">
        <f t="shared" si="94"/>
        <v/>
      </c>
    </row>
    <row r="6133" spans="12:63">
      <c r="L6133" s="3"/>
      <c r="BK6133" s="4" t="str">
        <f t="shared" si="94"/>
        <v/>
      </c>
    </row>
    <row r="6134" spans="12:63">
      <c r="L6134" s="3"/>
      <c r="BK6134" s="4" t="str">
        <f t="shared" si="94"/>
        <v/>
      </c>
    </row>
    <row r="6135" spans="12:63">
      <c r="L6135" s="3"/>
      <c r="BK6135" s="4" t="str">
        <f t="shared" si="94"/>
        <v/>
      </c>
    </row>
    <row r="6136" spans="12:63">
      <c r="L6136" s="3"/>
      <c r="BK6136" s="4" t="str">
        <f t="shared" si="94"/>
        <v/>
      </c>
    </row>
    <row r="6137" spans="12:63">
      <c r="L6137" s="3"/>
      <c r="BK6137" s="4" t="str">
        <f t="shared" si="94"/>
        <v/>
      </c>
    </row>
    <row r="6138" spans="12:63">
      <c r="L6138" s="3"/>
      <c r="BK6138" s="4" t="str">
        <f t="shared" si="94"/>
        <v/>
      </c>
    </row>
    <row r="6139" spans="12:63">
      <c r="L6139" s="3"/>
      <c r="BK6139" s="4" t="str">
        <f t="shared" si="94"/>
        <v/>
      </c>
    </row>
    <row r="6140" spans="12:63">
      <c r="L6140" s="3"/>
      <c r="BK6140" s="4" t="str">
        <f t="shared" si="94"/>
        <v/>
      </c>
    </row>
    <row r="6141" spans="12:63">
      <c r="L6141" s="3"/>
      <c r="BK6141" s="4" t="str">
        <f t="shared" si="94"/>
        <v/>
      </c>
    </row>
    <row r="6142" spans="12:63">
      <c r="L6142" s="3"/>
      <c r="BK6142" s="4" t="str">
        <f t="shared" si="94"/>
        <v/>
      </c>
    </row>
    <row r="6143" spans="12:63">
      <c r="L6143" s="3"/>
      <c r="BK6143" s="4" t="str">
        <f t="shared" si="94"/>
        <v/>
      </c>
    </row>
    <row r="6144" spans="12:63">
      <c r="L6144" s="3"/>
      <c r="BK6144" s="4" t="str">
        <f t="shared" si="94"/>
        <v/>
      </c>
    </row>
    <row r="6145" spans="12:63">
      <c r="L6145" s="3"/>
      <c r="BK6145" s="4" t="str">
        <f t="shared" si="94"/>
        <v/>
      </c>
    </row>
    <row r="6146" spans="12:63">
      <c r="L6146" s="3"/>
      <c r="BK6146" s="4" t="str">
        <f t="shared" si="94"/>
        <v/>
      </c>
    </row>
    <row r="6147" spans="12:63">
      <c r="L6147" s="3"/>
      <c r="BK6147" s="4" t="str">
        <f t="shared" si="94"/>
        <v/>
      </c>
    </row>
    <row r="6148" spans="12:63">
      <c r="L6148" s="3"/>
      <c r="BK6148" s="4" t="str">
        <f t="shared" si="94"/>
        <v/>
      </c>
    </row>
    <row r="6149" spans="12:63">
      <c r="L6149" s="3"/>
      <c r="BK6149" s="4" t="str">
        <f t="shared" si="94"/>
        <v/>
      </c>
    </row>
    <row r="6150" spans="12:63">
      <c r="L6150" s="3"/>
      <c r="BK6150" s="4" t="str">
        <f t="shared" si="94"/>
        <v/>
      </c>
    </row>
    <row r="6151" spans="12:63">
      <c r="L6151" s="3"/>
      <c r="BK6151" s="4" t="str">
        <f t="shared" si="94"/>
        <v/>
      </c>
    </row>
    <row r="6152" spans="12:63">
      <c r="L6152" s="3"/>
      <c r="BK6152" s="4" t="str">
        <f t="shared" si="94"/>
        <v/>
      </c>
    </row>
    <row r="6153" spans="12:63">
      <c r="L6153" s="3"/>
      <c r="BK6153" s="4" t="str">
        <f t="shared" si="94"/>
        <v/>
      </c>
    </row>
    <row r="6154" spans="12:63">
      <c r="L6154" s="3"/>
      <c r="BK6154" s="4" t="str">
        <f t="shared" si="94"/>
        <v/>
      </c>
    </row>
    <row r="6155" spans="12:63">
      <c r="L6155" s="3"/>
      <c r="BK6155" s="4" t="str">
        <f t="shared" si="94"/>
        <v/>
      </c>
    </row>
    <row r="6156" spans="12:63">
      <c r="L6156" s="3"/>
      <c r="BK6156" s="4" t="str">
        <f t="shared" si="94"/>
        <v/>
      </c>
    </row>
    <row r="6157" spans="12:63">
      <c r="L6157" s="3"/>
      <c r="BK6157" s="4" t="str">
        <f t="shared" si="94"/>
        <v/>
      </c>
    </row>
    <row r="6158" spans="12:63">
      <c r="L6158" s="3"/>
      <c r="BK6158" s="4" t="str">
        <f t="shared" si="94"/>
        <v/>
      </c>
    </row>
    <row r="6159" spans="12:63">
      <c r="L6159" s="3"/>
      <c r="BK6159" s="4" t="str">
        <f t="shared" si="94"/>
        <v/>
      </c>
    </row>
    <row r="6160" spans="12:63">
      <c r="L6160" s="3"/>
      <c r="BK6160" s="4" t="str">
        <f t="shared" si="94"/>
        <v/>
      </c>
    </row>
    <row r="6161" spans="12:63">
      <c r="L6161" s="3"/>
      <c r="BK6161" s="4" t="str">
        <f t="shared" si="94"/>
        <v/>
      </c>
    </row>
    <row r="6162" spans="12:63">
      <c r="L6162" s="3"/>
      <c r="BK6162" s="4" t="str">
        <f t="shared" si="94"/>
        <v/>
      </c>
    </row>
    <row r="6163" spans="12:63">
      <c r="L6163" s="3"/>
      <c r="BK6163" s="4" t="str">
        <f t="shared" si="94"/>
        <v/>
      </c>
    </row>
    <row r="6164" spans="12:63">
      <c r="L6164" s="3"/>
      <c r="BK6164" s="4" t="str">
        <f t="shared" si="94"/>
        <v/>
      </c>
    </row>
    <row r="6165" spans="12:63">
      <c r="L6165" s="3"/>
      <c r="BK6165" s="4" t="str">
        <f t="shared" si="94"/>
        <v/>
      </c>
    </row>
    <row r="6166" spans="12:63">
      <c r="L6166" s="3"/>
      <c r="BK6166" s="4" t="str">
        <f t="shared" si="94"/>
        <v/>
      </c>
    </row>
    <row r="6167" spans="12:63">
      <c r="L6167" s="3"/>
      <c r="BK6167" s="4" t="str">
        <f t="shared" si="94"/>
        <v/>
      </c>
    </row>
    <row r="6168" spans="12:63">
      <c r="L6168" s="3"/>
      <c r="BK6168" s="4" t="str">
        <f t="shared" si="94"/>
        <v/>
      </c>
    </row>
    <row r="6169" spans="12:63">
      <c r="L6169" s="3"/>
      <c r="BK6169" s="4" t="str">
        <f t="shared" si="94"/>
        <v/>
      </c>
    </row>
    <row r="6170" spans="12:63">
      <c r="L6170" s="3"/>
      <c r="BK6170" s="4" t="str">
        <f t="shared" si="94"/>
        <v/>
      </c>
    </row>
    <row r="6171" spans="12:63">
      <c r="L6171" s="3"/>
      <c r="BK6171" s="4" t="str">
        <f t="shared" si="94"/>
        <v/>
      </c>
    </row>
    <row r="6172" spans="12:63">
      <c r="L6172" s="3"/>
      <c r="BK6172" s="4" t="str">
        <f t="shared" si="94"/>
        <v/>
      </c>
    </row>
    <row r="6173" spans="12:63">
      <c r="L6173" s="3"/>
      <c r="BK6173" s="4" t="str">
        <f t="shared" si="94"/>
        <v/>
      </c>
    </row>
    <row r="6174" spans="12:63">
      <c r="L6174" s="3"/>
      <c r="BK6174" s="4" t="str">
        <f t="shared" si="94"/>
        <v/>
      </c>
    </row>
    <row r="6175" spans="12:63">
      <c r="L6175" s="3"/>
      <c r="BK6175" s="4" t="str">
        <f t="shared" si="94"/>
        <v/>
      </c>
    </row>
    <row r="6176" spans="12:63">
      <c r="L6176" s="3"/>
      <c r="BK6176" s="4" t="str">
        <f t="shared" ref="BK6176:BK6239" si="95">CONCATENATE(A6176,B6176)</f>
        <v/>
      </c>
    </row>
    <row r="6177" spans="12:63">
      <c r="L6177" s="3"/>
      <c r="BK6177" s="4" t="str">
        <f t="shared" si="95"/>
        <v/>
      </c>
    </row>
    <row r="6178" spans="12:63">
      <c r="L6178" s="3"/>
      <c r="BK6178" s="4" t="str">
        <f t="shared" si="95"/>
        <v/>
      </c>
    </row>
    <row r="6179" spans="12:63">
      <c r="L6179" s="3"/>
      <c r="BK6179" s="4" t="str">
        <f t="shared" si="95"/>
        <v/>
      </c>
    </row>
    <row r="6180" spans="12:63">
      <c r="L6180" s="3"/>
      <c r="BK6180" s="4" t="str">
        <f t="shared" si="95"/>
        <v/>
      </c>
    </row>
    <row r="6181" spans="12:63">
      <c r="L6181" s="3"/>
      <c r="BK6181" s="4" t="str">
        <f t="shared" si="95"/>
        <v/>
      </c>
    </row>
    <row r="6182" spans="12:63">
      <c r="L6182" s="3"/>
      <c r="BK6182" s="4" t="str">
        <f t="shared" si="95"/>
        <v/>
      </c>
    </row>
    <row r="6183" spans="12:63">
      <c r="L6183" s="3"/>
      <c r="BK6183" s="4" t="str">
        <f t="shared" si="95"/>
        <v/>
      </c>
    </row>
    <row r="6184" spans="12:63">
      <c r="L6184" s="3"/>
      <c r="BK6184" s="4" t="str">
        <f t="shared" si="95"/>
        <v/>
      </c>
    </row>
    <row r="6185" spans="12:63">
      <c r="L6185" s="3"/>
      <c r="BK6185" s="4" t="str">
        <f t="shared" si="95"/>
        <v/>
      </c>
    </row>
    <row r="6186" spans="12:63">
      <c r="L6186" s="3"/>
      <c r="BK6186" s="4" t="str">
        <f t="shared" si="95"/>
        <v/>
      </c>
    </row>
    <row r="6187" spans="12:63">
      <c r="L6187" s="3"/>
      <c r="BK6187" s="4" t="str">
        <f t="shared" si="95"/>
        <v/>
      </c>
    </row>
    <row r="6188" spans="12:63">
      <c r="L6188" s="3"/>
      <c r="BK6188" s="4" t="str">
        <f t="shared" si="95"/>
        <v/>
      </c>
    </row>
    <row r="6189" spans="12:63">
      <c r="L6189" s="3"/>
      <c r="BK6189" s="4" t="str">
        <f t="shared" si="95"/>
        <v/>
      </c>
    </row>
    <row r="6190" spans="12:63">
      <c r="L6190" s="3"/>
      <c r="BK6190" s="4" t="str">
        <f t="shared" si="95"/>
        <v/>
      </c>
    </row>
    <row r="6191" spans="12:63">
      <c r="L6191" s="3"/>
      <c r="BK6191" s="4" t="str">
        <f t="shared" si="95"/>
        <v/>
      </c>
    </row>
    <row r="6192" spans="12:63">
      <c r="L6192" s="3"/>
      <c r="BK6192" s="4" t="str">
        <f t="shared" si="95"/>
        <v/>
      </c>
    </row>
    <row r="6193" spans="12:63">
      <c r="L6193" s="3"/>
      <c r="BK6193" s="4" t="str">
        <f t="shared" si="95"/>
        <v/>
      </c>
    </row>
    <row r="6194" spans="12:63">
      <c r="L6194" s="3"/>
      <c r="BK6194" s="4" t="str">
        <f t="shared" si="95"/>
        <v/>
      </c>
    </row>
    <row r="6195" spans="12:63">
      <c r="L6195" s="3"/>
      <c r="BK6195" s="4" t="str">
        <f t="shared" si="95"/>
        <v/>
      </c>
    </row>
    <row r="6196" spans="12:63">
      <c r="L6196" s="3"/>
      <c r="BK6196" s="4" t="str">
        <f t="shared" si="95"/>
        <v/>
      </c>
    </row>
    <row r="6197" spans="12:63">
      <c r="L6197" s="3"/>
      <c r="BK6197" s="4" t="str">
        <f t="shared" si="95"/>
        <v/>
      </c>
    </row>
    <row r="6198" spans="12:63">
      <c r="L6198" s="3"/>
      <c r="BK6198" s="4" t="str">
        <f t="shared" si="95"/>
        <v/>
      </c>
    </row>
    <row r="6199" spans="12:63">
      <c r="L6199" s="3"/>
      <c r="BK6199" s="4" t="str">
        <f t="shared" si="95"/>
        <v/>
      </c>
    </row>
    <row r="6200" spans="12:63">
      <c r="L6200" s="3"/>
      <c r="BK6200" s="4" t="str">
        <f t="shared" si="95"/>
        <v/>
      </c>
    </row>
    <row r="6201" spans="12:63">
      <c r="L6201" s="3"/>
      <c r="BK6201" s="4" t="str">
        <f t="shared" si="95"/>
        <v/>
      </c>
    </row>
    <row r="6202" spans="12:63">
      <c r="L6202" s="3"/>
      <c r="BK6202" s="4" t="str">
        <f t="shared" si="95"/>
        <v/>
      </c>
    </row>
    <row r="6203" spans="12:63">
      <c r="L6203" s="3"/>
      <c r="BK6203" s="4" t="str">
        <f t="shared" si="95"/>
        <v/>
      </c>
    </row>
    <row r="6204" spans="12:63">
      <c r="L6204" s="3"/>
      <c r="BK6204" s="4" t="str">
        <f t="shared" si="95"/>
        <v/>
      </c>
    </row>
    <row r="6205" spans="12:63">
      <c r="L6205" s="3"/>
      <c r="BK6205" s="4" t="str">
        <f t="shared" si="95"/>
        <v/>
      </c>
    </row>
    <row r="6206" spans="12:63">
      <c r="L6206" s="3"/>
      <c r="BK6206" s="4" t="str">
        <f t="shared" si="95"/>
        <v/>
      </c>
    </row>
    <row r="6207" spans="12:63">
      <c r="L6207" s="3"/>
      <c r="BK6207" s="4" t="str">
        <f t="shared" si="95"/>
        <v/>
      </c>
    </row>
    <row r="6208" spans="12:63">
      <c r="L6208" s="3"/>
      <c r="BK6208" s="4" t="str">
        <f t="shared" si="95"/>
        <v/>
      </c>
    </row>
    <row r="6209" spans="12:63">
      <c r="L6209" s="3"/>
      <c r="BK6209" s="4" t="str">
        <f t="shared" si="95"/>
        <v/>
      </c>
    </row>
    <row r="6210" spans="12:63">
      <c r="L6210" s="3"/>
      <c r="BK6210" s="4" t="str">
        <f t="shared" si="95"/>
        <v/>
      </c>
    </row>
    <row r="6211" spans="12:63">
      <c r="L6211" s="3"/>
      <c r="BK6211" s="4" t="str">
        <f t="shared" si="95"/>
        <v/>
      </c>
    </row>
    <row r="6212" spans="12:63">
      <c r="L6212" s="3"/>
      <c r="BK6212" s="4" t="str">
        <f t="shared" si="95"/>
        <v/>
      </c>
    </row>
    <row r="6213" spans="12:63">
      <c r="L6213" s="3"/>
      <c r="BK6213" s="4" t="str">
        <f t="shared" si="95"/>
        <v/>
      </c>
    </row>
    <row r="6214" spans="12:63">
      <c r="L6214" s="3"/>
      <c r="BK6214" s="4" t="str">
        <f t="shared" si="95"/>
        <v/>
      </c>
    </row>
    <row r="6215" spans="12:63">
      <c r="L6215" s="3"/>
      <c r="BK6215" s="4" t="str">
        <f t="shared" si="95"/>
        <v/>
      </c>
    </row>
    <row r="6216" spans="12:63">
      <c r="L6216" s="3"/>
      <c r="BK6216" s="4" t="str">
        <f t="shared" si="95"/>
        <v/>
      </c>
    </row>
    <row r="6217" spans="12:63">
      <c r="L6217" s="3"/>
      <c r="BK6217" s="4" t="str">
        <f t="shared" si="95"/>
        <v/>
      </c>
    </row>
    <row r="6218" spans="12:63">
      <c r="L6218" s="3"/>
      <c r="BK6218" s="4" t="str">
        <f t="shared" si="95"/>
        <v/>
      </c>
    </row>
    <row r="6219" spans="12:63">
      <c r="L6219" s="3"/>
      <c r="BK6219" s="4" t="str">
        <f t="shared" si="95"/>
        <v/>
      </c>
    </row>
    <row r="6220" spans="12:63">
      <c r="L6220" s="3"/>
      <c r="BK6220" s="4" t="str">
        <f t="shared" si="95"/>
        <v/>
      </c>
    </row>
    <row r="6221" spans="12:63">
      <c r="L6221" s="3"/>
      <c r="BK6221" s="4" t="str">
        <f t="shared" si="95"/>
        <v/>
      </c>
    </row>
    <row r="6222" spans="12:63">
      <c r="L6222" s="3"/>
      <c r="BK6222" s="4" t="str">
        <f t="shared" si="95"/>
        <v/>
      </c>
    </row>
    <row r="6223" spans="12:63">
      <c r="L6223" s="3"/>
      <c r="BK6223" s="4" t="str">
        <f t="shared" si="95"/>
        <v/>
      </c>
    </row>
    <row r="6224" spans="12:63">
      <c r="L6224" s="3"/>
      <c r="BK6224" s="4" t="str">
        <f t="shared" si="95"/>
        <v/>
      </c>
    </row>
    <row r="6225" spans="12:63">
      <c r="L6225" s="3"/>
      <c r="BK6225" s="4" t="str">
        <f t="shared" si="95"/>
        <v/>
      </c>
    </row>
    <row r="6226" spans="12:63">
      <c r="L6226" s="3"/>
      <c r="BK6226" s="4" t="str">
        <f t="shared" si="95"/>
        <v/>
      </c>
    </row>
    <row r="6227" spans="12:63">
      <c r="L6227" s="3"/>
      <c r="BK6227" s="4" t="str">
        <f t="shared" si="95"/>
        <v/>
      </c>
    </row>
    <row r="6228" spans="12:63">
      <c r="L6228" s="3"/>
      <c r="BK6228" s="4" t="str">
        <f t="shared" si="95"/>
        <v/>
      </c>
    </row>
    <row r="6229" spans="12:63">
      <c r="L6229" s="3"/>
      <c r="BK6229" s="4" t="str">
        <f t="shared" si="95"/>
        <v/>
      </c>
    </row>
    <row r="6230" spans="12:63">
      <c r="L6230" s="3"/>
      <c r="BK6230" s="4" t="str">
        <f t="shared" si="95"/>
        <v/>
      </c>
    </row>
    <row r="6231" spans="12:63">
      <c r="L6231" s="3"/>
      <c r="BK6231" s="4" t="str">
        <f t="shared" si="95"/>
        <v/>
      </c>
    </row>
    <row r="6232" spans="12:63">
      <c r="L6232" s="3"/>
      <c r="BK6232" s="4" t="str">
        <f t="shared" si="95"/>
        <v/>
      </c>
    </row>
    <row r="6233" spans="12:63">
      <c r="L6233" s="3"/>
      <c r="BK6233" s="4" t="str">
        <f t="shared" si="95"/>
        <v/>
      </c>
    </row>
    <row r="6234" spans="12:63">
      <c r="L6234" s="3"/>
      <c r="BK6234" s="4" t="str">
        <f t="shared" si="95"/>
        <v/>
      </c>
    </row>
    <row r="6235" spans="12:63">
      <c r="L6235" s="3"/>
      <c r="BK6235" s="4" t="str">
        <f t="shared" si="95"/>
        <v/>
      </c>
    </row>
    <row r="6236" spans="12:63">
      <c r="L6236" s="3"/>
      <c r="BK6236" s="4" t="str">
        <f t="shared" si="95"/>
        <v/>
      </c>
    </row>
    <row r="6237" spans="12:63">
      <c r="L6237" s="3"/>
      <c r="BK6237" s="4" t="str">
        <f t="shared" si="95"/>
        <v/>
      </c>
    </row>
    <row r="6238" spans="12:63">
      <c r="L6238" s="3"/>
      <c r="BK6238" s="4" t="str">
        <f t="shared" si="95"/>
        <v/>
      </c>
    </row>
    <row r="6239" spans="12:63">
      <c r="L6239" s="3"/>
      <c r="BK6239" s="4" t="str">
        <f t="shared" si="95"/>
        <v/>
      </c>
    </row>
    <row r="6240" spans="12:63">
      <c r="L6240" s="3"/>
      <c r="BK6240" s="4" t="str">
        <f t="shared" ref="BK6240:BK6303" si="96">CONCATENATE(A6240,B6240)</f>
        <v/>
      </c>
    </row>
    <row r="6241" spans="12:63">
      <c r="L6241" s="3"/>
      <c r="BK6241" s="4" t="str">
        <f t="shared" si="96"/>
        <v/>
      </c>
    </row>
    <row r="6242" spans="12:63">
      <c r="L6242" s="3"/>
      <c r="BK6242" s="4" t="str">
        <f t="shared" si="96"/>
        <v/>
      </c>
    </row>
    <row r="6243" spans="12:63">
      <c r="L6243" s="3"/>
      <c r="BK6243" s="4" t="str">
        <f t="shared" si="96"/>
        <v/>
      </c>
    </row>
    <row r="6244" spans="12:63">
      <c r="L6244" s="3"/>
      <c r="BK6244" s="4" t="str">
        <f t="shared" si="96"/>
        <v/>
      </c>
    </row>
    <row r="6245" spans="12:63">
      <c r="L6245" s="3"/>
      <c r="BK6245" s="4" t="str">
        <f t="shared" si="96"/>
        <v/>
      </c>
    </row>
    <row r="6246" spans="12:63">
      <c r="L6246" s="3"/>
      <c r="BK6246" s="4" t="str">
        <f t="shared" si="96"/>
        <v/>
      </c>
    </row>
    <row r="6247" spans="12:63">
      <c r="L6247" s="3"/>
      <c r="BK6247" s="4" t="str">
        <f t="shared" si="96"/>
        <v/>
      </c>
    </row>
    <row r="6248" spans="12:63">
      <c r="L6248" s="3"/>
      <c r="BK6248" s="4" t="str">
        <f t="shared" si="96"/>
        <v/>
      </c>
    </row>
    <row r="6249" spans="12:63">
      <c r="L6249" s="3"/>
      <c r="BK6249" s="4" t="str">
        <f t="shared" si="96"/>
        <v/>
      </c>
    </row>
    <row r="6250" spans="12:63">
      <c r="L6250" s="3"/>
      <c r="BK6250" s="4" t="str">
        <f t="shared" si="96"/>
        <v/>
      </c>
    </row>
    <row r="6251" spans="12:63">
      <c r="L6251" s="3"/>
      <c r="BK6251" s="4" t="str">
        <f t="shared" si="96"/>
        <v/>
      </c>
    </row>
    <row r="6252" spans="12:63">
      <c r="L6252" s="3"/>
      <c r="BK6252" s="4" t="str">
        <f t="shared" si="96"/>
        <v/>
      </c>
    </row>
    <row r="6253" spans="12:63">
      <c r="L6253" s="3"/>
      <c r="BK6253" s="4" t="str">
        <f t="shared" si="96"/>
        <v/>
      </c>
    </row>
    <row r="6254" spans="12:63">
      <c r="L6254" s="3"/>
      <c r="BK6254" s="4" t="str">
        <f t="shared" si="96"/>
        <v/>
      </c>
    </row>
    <row r="6255" spans="12:63">
      <c r="L6255" s="3"/>
      <c r="BK6255" s="4" t="str">
        <f t="shared" si="96"/>
        <v/>
      </c>
    </row>
    <row r="6256" spans="12:63">
      <c r="L6256" s="3"/>
      <c r="BK6256" s="4" t="str">
        <f t="shared" si="96"/>
        <v/>
      </c>
    </row>
    <row r="6257" spans="12:63">
      <c r="L6257" s="3"/>
      <c r="BK6257" s="4" t="str">
        <f t="shared" si="96"/>
        <v/>
      </c>
    </row>
    <row r="6258" spans="12:63">
      <c r="L6258" s="3"/>
      <c r="BK6258" s="4" t="str">
        <f t="shared" si="96"/>
        <v/>
      </c>
    </row>
    <row r="6259" spans="12:63">
      <c r="L6259" s="3"/>
      <c r="BK6259" s="4" t="str">
        <f t="shared" si="96"/>
        <v/>
      </c>
    </row>
    <row r="6260" spans="12:63">
      <c r="L6260" s="3"/>
      <c r="BK6260" s="4" t="str">
        <f t="shared" si="96"/>
        <v/>
      </c>
    </row>
    <row r="6261" spans="12:63">
      <c r="L6261" s="3"/>
      <c r="BK6261" s="4" t="str">
        <f t="shared" si="96"/>
        <v/>
      </c>
    </row>
    <row r="6262" spans="12:63">
      <c r="L6262" s="3"/>
      <c r="BK6262" s="4" t="str">
        <f t="shared" si="96"/>
        <v/>
      </c>
    </row>
    <row r="6263" spans="12:63">
      <c r="L6263" s="3"/>
      <c r="BK6263" s="4" t="str">
        <f t="shared" si="96"/>
        <v/>
      </c>
    </row>
    <row r="6264" spans="12:63">
      <c r="L6264" s="3"/>
      <c r="BK6264" s="4" t="str">
        <f t="shared" si="96"/>
        <v/>
      </c>
    </row>
    <row r="6265" spans="12:63">
      <c r="L6265" s="3"/>
      <c r="BK6265" s="4" t="str">
        <f t="shared" si="96"/>
        <v/>
      </c>
    </row>
    <row r="6266" spans="12:63">
      <c r="L6266" s="3"/>
      <c r="BK6266" s="4" t="str">
        <f t="shared" si="96"/>
        <v/>
      </c>
    </row>
    <row r="6267" spans="12:63">
      <c r="L6267" s="3"/>
      <c r="BK6267" s="4" t="str">
        <f t="shared" si="96"/>
        <v/>
      </c>
    </row>
    <row r="6268" spans="12:63">
      <c r="L6268" s="3"/>
      <c r="BK6268" s="4" t="str">
        <f t="shared" si="96"/>
        <v/>
      </c>
    </row>
    <row r="6269" spans="12:63">
      <c r="L6269" s="3"/>
      <c r="BK6269" s="4" t="str">
        <f t="shared" si="96"/>
        <v/>
      </c>
    </row>
    <row r="6270" spans="12:63">
      <c r="L6270" s="3"/>
      <c r="BK6270" s="4" t="str">
        <f t="shared" si="96"/>
        <v/>
      </c>
    </row>
    <row r="6271" spans="12:63">
      <c r="L6271" s="3"/>
      <c r="BK6271" s="4" t="str">
        <f t="shared" si="96"/>
        <v/>
      </c>
    </row>
    <row r="6272" spans="12:63">
      <c r="L6272" s="3"/>
      <c r="BK6272" s="4" t="str">
        <f t="shared" si="96"/>
        <v/>
      </c>
    </row>
    <row r="6273" spans="12:63">
      <c r="L6273" s="3"/>
      <c r="BK6273" s="4" t="str">
        <f t="shared" si="96"/>
        <v/>
      </c>
    </row>
    <row r="6274" spans="12:63">
      <c r="L6274" s="3"/>
      <c r="BK6274" s="4" t="str">
        <f t="shared" si="96"/>
        <v/>
      </c>
    </row>
    <row r="6275" spans="12:63">
      <c r="L6275" s="3"/>
      <c r="BK6275" s="4" t="str">
        <f t="shared" si="96"/>
        <v/>
      </c>
    </row>
    <row r="6276" spans="12:63">
      <c r="L6276" s="3"/>
      <c r="BK6276" s="4" t="str">
        <f t="shared" si="96"/>
        <v/>
      </c>
    </row>
    <row r="6277" spans="12:63">
      <c r="L6277" s="3"/>
      <c r="BK6277" s="4" t="str">
        <f t="shared" si="96"/>
        <v/>
      </c>
    </row>
    <row r="6278" spans="12:63">
      <c r="L6278" s="3"/>
      <c r="BK6278" s="4" t="str">
        <f t="shared" si="96"/>
        <v/>
      </c>
    </row>
    <row r="6279" spans="12:63">
      <c r="L6279" s="3"/>
      <c r="BK6279" s="4" t="str">
        <f t="shared" si="96"/>
        <v/>
      </c>
    </row>
    <row r="6280" spans="12:63">
      <c r="L6280" s="3"/>
      <c r="BK6280" s="4" t="str">
        <f t="shared" si="96"/>
        <v/>
      </c>
    </row>
    <row r="6281" spans="12:63">
      <c r="L6281" s="3"/>
      <c r="BK6281" s="4" t="str">
        <f t="shared" si="96"/>
        <v/>
      </c>
    </row>
    <row r="6282" spans="12:63">
      <c r="L6282" s="3"/>
      <c r="BK6282" s="4" t="str">
        <f t="shared" si="96"/>
        <v/>
      </c>
    </row>
    <row r="6283" spans="12:63">
      <c r="L6283" s="3"/>
      <c r="BK6283" s="4" t="str">
        <f t="shared" si="96"/>
        <v/>
      </c>
    </row>
    <row r="6284" spans="12:63">
      <c r="L6284" s="3"/>
      <c r="BK6284" s="4" t="str">
        <f t="shared" si="96"/>
        <v/>
      </c>
    </row>
    <row r="6285" spans="12:63">
      <c r="L6285" s="3"/>
      <c r="BK6285" s="4" t="str">
        <f t="shared" si="96"/>
        <v/>
      </c>
    </row>
    <row r="6286" spans="12:63">
      <c r="L6286" s="3"/>
      <c r="BK6286" s="4" t="str">
        <f t="shared" si="96"/>
        <v/>
      </c>
    </row>
    <row r="6287" spans="12:63">
      <c r="L6287" s="3"/>
      <c r="BK6287" s="4" t="str">
        <f t="shared" si="96"/>
        <v/>
      </c>
    </row>
    <row r="6288" spans="12:63">
      <c r="L6288" s="3"/>
      <c r="BK6288" s="4" t="str">
        <f t="shared" si="96"/>
        <v/>
      </c>
    </row>
    <row r="6289" spans="12:63">
      <c r="L6289" s="3"/>
      <c r="BK6289" s="4" t="str">
        <f t="shared" si="96"/>
        <v/>
      </c>
    </row>
    <row r="6290" spans="12:63">
      <c r="L6290" s="3"/>
      <c r="BK6290" s="4" t="str">
        <f t="shared" si="96"/>
        <v/>
      </c>
    </row>
    <row r="6291" spans="12:63">
      <c r="L6291" s="3"/>
      <c r="BK6291" s="4" t="str">
        <f t="shared" si="96"/>
        <v/>
      </c>
    </row>
    <row r="6292" spans="12:63">
      <c r="L6292" s="3"/>
      <c r="BK6292" s="4" t="str">
        <f t="shared" si="96"/>
        <v/>
      </c>
    </row>
    <row r="6293" spans="12:63">
      <c r="L6293" s="3"/>
      <c r="BK6293" s="4" t="str">
        <f t="shared" si="96"/>
        <v/>
      </c>
    </row>
    <row r="6294" spans="12:63">
      <c r="L6294" s="3"/>
      <c r="BK6294" s="4" t="str">
        <f t="shared" si="96"/>
        <v/>
      </c>
    </row>
    <row r="6295" spans="12:63">
      <c r="L6295" s="3"/>
      <c r="BK6295" s="4" t="str">
        <f t="shared" si="96"/>
        <v/>
      </c>
    </row>
    <row r="6296" spans="12:63">
      <c r="L6296" s="3"/>
      <c r="BK6296" s="4" t="str">
        <f t="shared" si="96"/>
        <v/>
      </c>
    </row>
    <row r="6297" spans="12:63">
      <c r="L6297" s="3"/>
      <c r="BK6297" s="4" t="str">
        <f t="shared" si="96"/>
        <v/>
      </c>
    </row>
    <row r="6298" spans="12:63">
      <c r="L6298" s="3"/>
      <c r="BK6298" s="4" t="str">
        <f t="shared" si="96"/>
        <v/>
      </c>
    </row>
    <row r="6299" spans="12:63">
      <c r="L6299" s="3"/>
      <c r="BK6299" s="4" t="str">
        <f t="shared" si="96"/>
        <v/>
      </c>
    </row>
    <row r="6300" spans="12:63">
      <c r="L6300" s="3"/>
      <c r="BK6300" s="4" t="str">
        <f t="shared" si="96"/>
        <v/>
      </c>
    </row>
    <row r="6301" spans="12:63">
      <c r="L6301" s="3"/>
      <c r="BK6301" s="4" t="str">
        <f t="shared" si="96"/>
        <v/>
      </c>
    </row>
    <row r="6302" spans="12:63">
      <c r="L6302" s="3"/>
      <c r="BK6302" s="4" t="str">
        <f t="shared" si="96"/>
        <v/>
      </c>
    </row>
    <row r="6303" spans="12:63">
      <c r="L6303" s="3"/>
      <c r="BK6303" s="4" t="str">
        <f t="shared" si="96"/>
        <v/>
      </c>
    </row>
    <row r="6304" spans="12:63">
      <c r="L6304" s="3"/>
      <c r="BK6304" s="4" t="str">
        <f t="shared" ref="BK6304:BK6367" si="97">CONCATENATE(A6304,B6304)</f>
        <v/>
      </c>
    </row>
    <row r="6305" spans="12:63">
      <c r="L6305" s="3"/>
      <c r="BK6305" s="4" t="str">
        <f t="shared" si="97"/>
        <v/>
      </c>
    </row>
    <row r="6306" spans="12:63">
      <c r="L6306" s="3"/>
      <c r="BK6306" s="4" t="str">
        <f t="shared" si="97"/>
        <v/>
      </c>
    </row>
    <row r="6307" spans="12:63">
      <c r="L6307" s="3"/>
      <c r="BK6307" s="4" t="str">
        <f t="shared" si="97"/>
        <v/>
      </c>
    </row>
    <row r="6308" spans="12:63">
      <c r="L6308" s="3"/>
      <c r="BK6308" s="4" t="str">
        <f t="shared" si="97"/>
        <v/>
      </c>
    </row>
    <row r="6309" spans="12:63">
      <c r="L6309" s="3"/>
      <c r="BK6309" s="4" t="str">
        <f t="shared" si="97"/>
        <v/>
      </c>
    </row>
    <row r="6310" spans="12:63">
      <c r="L6310" s="3"/>
      <c r="BK6310" s="4" t="str">
        <f t="shared" si="97"/>
        <v/>
      </c>
    </row>
    <row r="6311" spans="12:63">
      <c r="L6311" s="3"/>
      <c r="BK6311" s="4" t="str">
        <f t="shared" si="97"/>
        <v/>
      </c>
    </row>
    <row r="6312" spans="12:63">
      <c r="L6312" s="3"/>
      <c r="BK6312" s="4" t="str">
        <f t="shared" si="97"/>
        <v/>
      </c>
    </row>
    <row r="6313" spans="12:63">
      <c r="L6313" s="3"/>
      <c r="BK6313" s="4" t="str">
        <f t="shared" si="97"/>
        <v/>
      </c>
    </row>
    <row r="6314" spans="12:63">
      <c r="L6314" s="3"/>
      <c r="BK6314" s="4" t="str">
        <f t="shared" si="97"/>
        <v/>
      </c>
    </row>
    <row r="6315" spans="12:63">
      <c r="L6315" s="3"/>
      <c r="BK6315" s="4" t="str">
        <f t="shared" si="97"/>
        <v/>
      </c>
    </row>
    <row r="6316" spans="12:63">
      <c r="L6316" s="3"/>
      <c r="BK6316" s="4" t="str">
        <f t="shared" si="97"/>
        <v/>
      </c>
    </row>
    <row r="6317" spans="12:63">
      <c r="L6317" s="3"/>
      <c r="BK6317" s="4" t="str">
        <f t="shared" si="97"/>
        <v/>
      </c>
    </row>
    <row r="6318" spans="12:63">
      <c r="L6318" s="3"/>
      <c r="BK6318" s="4" t="str">
        <f t="shared" si="97"/>
        <v/>
      </c>
    </row>
    <row r="6319" spans="12:63">
      <c r="L6319" s="3"/>
      <c r="BK6319" s="4" t="str">
        <f t="shared" si="97"/>
        <v/>
      </c>
    </row>
    <row r="6320" spans="12:63">
      <c r="L6320" s="3"/>
      <c r="BK6320" s="4" t="str">
        <f t="shared" si="97"/>
        <v/>
      </c>
    </row>
    <row r="6321" spans="12:63">
      <c r="L6321" s="3"/>
      <c r="BK6321" s="4" t="str">
        <f t="shared" si="97"/>
        <v/>
      </c>
    </row>
    <row r="6322" spans="12:63">
      <c r="L6322" s="3"/>
      <c r="BK6322" s="4" t="str">
        <f t="shared" si="97"/>
        <v/>
      </c>
    </row>
    <row r="6323" spans="12:63">
      <c r="L6323" s="3"/>
      <c r="BK6323" s="4" t="str">
        <f t="shared" si="97"/>
        <v/>
      </c>
    </row>
    <row r="6324" spans="12:63">
      <c r="L6324" s="3"/>
      <c r="BK6324" s="4" t="str">
        <f t="shared" si="97"/>
        <v/>
      </c>
    </row>
    <row r="6325" spans="12:63">
      <c r="L6325" s="3"/>
      <c r="BK6325" s="4" t="str">
        <f t="shared" si="97"/>
        <v/>
      </c>
    </row>
    <row r="6326" spans="12:63">
      <c r="L6326" s="3"/>
      <c r="BK6326" s="4" t="str">
        <f t="shared" si="97"/>
        <v/>
      </c>
    </row>
    <row r="6327" spans="12:63">
      <c r="L6327" s="3"/>
      <c r="BK6327" s="4" t="str">
        <f t="shared" si="97"/>
        <v/>
      </c>
    </row>
    <row r="6328" spans="12:63">
      <c r="L6328" s="3"/>
      <c r="BK6328" s="4" t="str">
        <f t="shared" si="97"/>
        <v/>
      </c>
    </row>
    <row r="6329" spans="12:63">
      <c r="L6329" s="3"/>
      <c r="BK6329" s="4" t="str">
        <f t="shared" si="97"/>
        <v/>
      </c>
    </row>
    <row r="6330" spans="12:63">
      <c r="L6330" s="3"/>
      <c r="BK6330" s="4" t="str">
        <f t="shared" si="97"/>
        <v/>
      </c>
    </row>
    <row r="6331" spans="12:63">
      <c r="L6331" s="3"/>
      <c r="BK6331" s="4" t="str">
        <f t="shared" si="97"/>
        <v/>
      </c>
    </row>
    <row r="6332" spans="12:63">
      <c r="L6332" s="3"/>
      <c r="BK6332" s="4" t="str">
        <f t="shared" si="97"/>
        <v/>
      </c>
    </row>
    <row r="6333" spans="12:63">
      <c r="L6333" s="3"/>
      <c r="BK6333" s="4" t="str">
        <f t="shared" si="97"/>
        <v/>
      </c>
    </row>
    <row r="6334" spans="12:63">
      <c r="L6334" s="3"/>
      <c r="BK6334" s="4" t="str">
        <f t="shared" si="97"/>
        <v/>
      </c>
    </row>
    <row r="6335" spans="12:63">
      <c r="L6335" s="3"/>
      <c r="BK6335" s="4" t="str">
        <f t="shared" si="97"/>
        <v/>
      </c>
    </row>
    <row r="6336" spans="12:63">
      <c r="L6336" s="3"/>
      <c r="BK6336" s="4" t="str">
        <f t="shared" si="97"/>
        <v/>
      </c>
    </row>
    <row r="6337" spans="12:63">
      <c r="L6337" s="3"/>
      <c r="BK6337" s="4" t="str">
        <f t="shared" si="97"/>
        <v/>
      </c>
    </row>
    <row r="6338" spans="12:63">
      <c r="L6338" s="3"/>
      <c r="BK6338" s="4" t="str">
        <f t="shared" si="97"/>
        <v/>
      </c>
    </row>
    <row r="6339" spans="12:63">
      <c r="L6339" s="3"/>
      <c r="BK6339" s="4" t="str">
        <f t="shared" si="97"/>
        <v/>
      </c>
    </row>
    <row r="6340" spans="12:63">
      <c r="L6340" s="3"/>
      <c r="BK6340" s="4" t="str">
        <f t="shared" si="97"/>
        <v/>
      </c>
    </row>
    <row r="6341" spans="12:63">
      <c r="L6341" s="3"/>
      <c r="BK6341" s="4" t="str">
        <f t="shared" si="97"/>
        <v/>
      </c>
    </row>
    <row r="6342" spans="12:63">
      <c r="L6342" s="3"/>
      <c r="BK6342" s="4" t="str">
        <f t="shared" si="97"/>
        <v/>
      </c>
    </row>
    <row r="6343" spans="12:63">
      <c r="L6343" s="3"/>
      <c r="BK6343" s="4" t="str">
        <f t="shared" si="97"/>
        <v/>
      </c>
    </row>
    <row r="6344" spans="12:63">
      <c r="L6344" s="3"/>
      <c r="BK6344" s="4" t="str">
        <f t="shared" si="97"/>
        <v/>
      </c>
    </row>
    <row r="6345" spans="12:63">
      <c r="L6345" s="3"/>
      <c r="BK6345" s="4" t="str">
        <f t="shared" si="97"/>
        <v/>
      </c>
    </row>
    <row r="6346" spans="12:63">
      <c r="L6346" s="3"/>
      <c r="BK6346" s="4" t="str">
        <f t="shared" si="97"/>
        <v/>
      </c>
    </row>
    <row r="6347" spans="12:63">
      <c r="L6347" s="3"/>
      <c r="BK6347" s="4" t="str">
        <f t="shared" si="97"/>
        <v/>
      </c>
    </row>
    <row r="6348" spans="12:63">
      <c r="L6348" s="3"/>
      <c r="BK6348" s="4" t="str">
        <f t="shared" si="97"/>
        <v/>
      </c>
    </row>
    <row r="6349" spans="12:63">
      <c r="L6349" s="3"/>
      <c r="BK6349" s="4" t="str">
        <f t="shared" si="97"/>
        <v/>
      </c>
    </row>
    <row r="6350" spans="12:63">
      <c r="L6350" s="3"/>
      <c r="BK6350" s="4" t="str">
        <f t="shared" si="97"/>
        <v/>
      </c>
    </row>
    <row r="6351" spans="12:63">
      <c r="L6351" s="3"/>
      <c r="BK6351" s="4" t="str">
        <f t="shared" si="97"/>
        <v/>
      </c>
    </row>
    <row r="6352" spans="12:63">
      <c r="L6352" s="3"/>
      <c r="BK6352" s="4" t="str">
        <f t="shared" si="97"/>
        <v/>
      </c>
    </row>
    <row r="6353" spans="12:63">
      <c r="L6353" s="3"/>
      <c r="BK6353" s="4" t="str">
        <f t="shared" si="97"/>
        <v/>
      </c>
    </row>
    <row r="6354" spans="12:63">
      <c r="L6354" s="3"/>
      <c r="BK6354" s="4" t="str">
        <f t="shared" si="97"/>
        <v/>
      </c>
    </row>
    <row r="6355" spans="12:63">
      <c r="L6355" s="3"/>
      <c r="BK6355" s="4" t="str">
        <f t="shared" si="97"/>
        <v/>
      </c>
    </row>
    <row r="6356" spans="12:63">
      <c r="L6356" s="3"/>
      <c r="BK6356" s="4" t="str">
        <f t="shared" si="97"/>
        <v/>
      </c>
    </row>
    <row r="6357" spans="12:63">
      <c r="L6357" s="3"/>
      <c r="BK6357" s="4" t="str">
        <f t="shared" si="97"/>
        <v/>
      </c>
    </row>
    <row r="6358" spans="12:63">
      <c r="L6358" s="3"/>
      <c r="BK6358" s="4" t="str">
        <f t="shared" si="97"/>
        <v/>
      </c>
    </row>
    <row r="6359" spans="12:63">
      <c r="L6359" s="3"/>
      <c r="BK6359" s="4" t="str">
        <f t="shared" si="97"/>
        <v/>
      </c>
    </row>
    <row r="6360" spans="12:63">
      <c r="L6360" s="3"/>
      <c r="BK6360" s="4" t="str">
        <f t="shared" si="97"/>
        <v/>
      </c>
    </row>
    <row r="6361" spans="12:63">
      <c r="L6361" s="3"/>
      <c r="BK6361" s="4" t="str">
        <f t="shared" si="97"/>
        <v/>
      </c>
    </row>
    <row r="6362" spans="12:63">
      <c r="L6362" s="3"/>
      <c r="BK6362" s="4" t="str">
        <f t="shared" si="97"/>
        <v/>
      </c>
    </row>
    <row r="6363" spans="12:63">
      <c r="L6363" s="3"/>
      <c r="BK6363" s="4" t="str">
        <f t="shared" si="97"/>
        <v/>
      </c>
    </row>
    <row r="6364" spans="12:63">
      <c r="L6364" s="3"/>
      <c r="BK6364" s="4" t="str">
        <f t="shared" si="97"/>
        <v/>
      </c>
    </row>
    <row r="6365" spans="12:63">
      <c r="L6365" s="3"/>
      <c r="BK6365" s="4" t="str">
        <f t="shared" si="97"/>
        <v/>
      </c>
    </row>
    <row r="6366" spans="12:63">
      <c r="L6366" s="3"/>
      <c r="BK6366" s="4" t="str">
        <f t="shared" si="97"/>
        <v/>
      </c>
    </row>
    <row r="6367" spans="12:63">
      <c r="L6367" s="3"/>
      <c r="BK6367" s="4" t="str">
        <f t="shared" si="97"/>
        <v/>
      </c>
    </row>
    <row r="6368" spans="12:63">
      <c r="L6368" s="3"/>
      <c r="BK6368" s="4" t="str">
        <f t="shared" ref="BK6368:BK6431" si="98">CONCATENATE(A6368,B6368)</f>
        <v/>
      </c>
    </row>
    <row r="6369" spans="12:63">
      <c r="L6369" s="3"/>
      <c r="BK6369" s="4" t="str">
        <f t="shared" si="98"/>
        <v/>
      </c>
    </row>
    <row r="6370" spans="12:63">
      <c r="L6370" s="3"/>
      <c r="BK6370" s="4" t="str">
        <f t="shared" si="98"/>
        <v/>
      </c>
    </row>
    <row r="6371" spans="12:63">
      <c r="L6371" s="3"/>
      <c r="BK6371" s="4" t="str">
        <f t="shared" si="98"/>
        <v/>
      </c>
    </row>
    <row r="6372" spans="12:63">
      <c r="L6372" s="3"/>
      <c r="BK6372" s="4" t="str">
        <f t="shared" si="98"/>
        <v/>
      </c>
    </row>
    <row r="6373" spans="12:63">
      <c r="L6373" s="3"/>
      <c r="BK6373" s="4" t="str">
        <f t="shared" si="98"/>
        <v/>
      </c>
    </row>
    <row r="6374" spans="12:63">
      <c r="L6374" s="3"/>
      <c r="BK6374" s="4" t="str">
        <f t="shared" si="98"/>
        <v/>
      </c>
    </row>
    <row r="6375" spans="12:63">
      <c r="L6375" s="3"/>
      <c r="BK6375" s="4" t="str">
        <f t="shared" si="98"/>
        <v/>
      </c>
    </row>
    <row r="6376" spans="12:63">
      <c r="L6376" s="3"/>
      <c r="BK6376" s="4" t="str">
        <f t="shared" si="98"/>
        <v/>
      </c>
    </row>
    <row r="6377" spans="12:63">
      <c r="L6377" s="3"/>
      <c r="BK6377" s="4" t="str">
        <f t="shared" si="98"/>
        <v/>
      </c>
    </row>
    <row r="6378" spans="12:63">
      <c r="L6378" s="3"/>
      <c r="BK6378" s="4" t="str">
        <f t="shared" si="98"/>
        <v/>
      </c>
    </row>
    <row r="6379" spans="12:63">
      <c r="L6379" s="3"/>
      <c r="BK6379" s="4" t="str">
        <f t="shared" si="98"/>
        <v/>
      </c>
    </row>
    <row r="6380" spans="12:63">
      <c r="L6380" s="3"/>
      <c r="BK6380" s="4" t="str">
        <f t="shared" si="98"/>
        <v/>
      </c>
    </row>
    <row r="6381" spans="12:63">
      <c r="L6381" s="3"/>
      <c r="BK6381" s="4" t="str">
        <f t="shared" si="98"/>
        <v/>
      </c>
    </row>
    <row r="6382" spans="12:63">
      <c r="L6382" s="3"/>
      <c r="BK6382" s="4" t="str">
        <f t="shared" si="98"/>
        <v/>
      </c>
    </row>
    <row r="6383" spans="12:63">
      <c r="L6383" s="3"/>
      <c r="BK6383" s="4" t="str">
        <f t="shared" si="98"/>
        <v/>
      </c>
    </row>
    <row r="6384" spans="12:63">
      <c r="L6384" s="3"/>
      <c r="BK6384" s="4" t="str">
        <f t="shared" si="98"/>
        <v/>
      </c>
    </row>
    <row r="6385" spans="12:63">
      <c r="L6385" s="3"/>
      <c r="BK6385" s="4" t="str">
        <f t="shared" si="98"/>
        <v/>
      </c>
    </row>
    <row r="6386" spans="12:63">
      <c r="L6386" s="3"/>
      <c r="BK6386" s="4" t="str">
        <f t="shared" si="98"/>
        <v/>
      </c>
    </row>
    <row r="6387" spans="12:63">
      <c r="L6387" s="3"/>
      <c r="BK6387" s="4" t="str">
        <f t="shared" si="98"/>
        <v/>
      </c>
    </row>
    <row r="6388" spans="12:63">
      <c r="L6388" s="3"/>
      <c r="BK6388" s="4" t="str">
        <f t="shared" si="98"/>
        <v/>
      </c>
    </row>
    <row r="6389" spans="12:63">
      <c r="L6389" s="3"/>
      <c r="BK6389" s="4" t="str">
        <f t="shared" si="98"/>
        <v/>
      </c>
    </row>
    <row r="6390" spans="12:63">
      <c r="L6390" s="3"/>
      <c r="BK6390" s="4" t="str">
        <f t="shared" si="98"/>
        <v/>
      </c>
    </row>
    <row r="6391" spans="12:63">
      <c r="L6391" s="3"/>
      <c r="BK6391" s="4" t="str">
        <f t="shared" si="98"/>
        <v/>
      </c>
    </row>
    <row r="6392" spans="12:63">
      <c r="L6392" s="3"/>
      <c r="BK6392" s="4" t="str">
        <f t="shared" si="98"/>
        <v/>
      </c>
    </row>
    <row r="6393" spans="12:63">
      <c r="L6393" s="3"/>
      <c r="BK6393" s="4" t="str">
        <f t="shared" si="98"/>
        <v/>
      </c>
    </row>
    <row r="6394" spans="12:63">
      <c r="L6394" s="3"/>
      <c r="BK6394" s="4" t="str">
        <f t="shared" si="98"/>
        <v/>
      </c>
    </row>
    <row r="6395" spans="12:63">
      <c r="L6395" s="3"/>
      <c r="BK6395" s="4" t="str">
        <f t="shared" si="98"/>
        <v/>
      </c>
    </row>
    <row r="6396" spans="12:63">
      <c r="L6396" s="3"/>
      <c r="BK6396" s="4" t="str">
        <f t="shared" si="98"/>
        <v/>
      </c>
    </row>
    <row r="6397" spans="12:63">
      <c r="L6397" s="3"/>
      <c r="BK6397" s="4" t="str">
        <f t="shared" si="98"/>
        <v/>
      </c>
    </row>
    <row r="6398" spans="12:63">
      <c r="L6398" s="3"/>
      <c r="BK6398" s="4" t="str">
        <f t="shared" si="98"/>
        <v/>
      </c>
    </row>
    <row r="6399" spans="12:63">
      <c r="L6399" s="3"/>
      <c r="BK6399" s="4" t="str">
        <f t="shared" si="98"/>
        <v/>
      </c>
    </row>
    <row r="6400" spans="12:63">
      <c r="L6400" s="3"/>
      <c r="BK6400" s="4" t="str">
        <f t="shared" si="98"/>
        <v/>
      </c>
    </row>
    <row r="6401" spans="12:63">
      <c r="L6401" s="3"/>
      <c r="BK6401" s="4" t="str">
        <f t="shared" si="98"/>
        <v/>
      </c>
    </row>
    <row r="6402" spans="12:63">
      <c r="L6402" s="3"/>
      <c r="BK6402" s="4" t="str">
        <f t="shared" si="98"/>
        <v/>
      </c>
    </row>
    <row r="6403" spans="12:63">
      <c r="L6403" s="3"/>
      <c r="BK6403" s="4" t="str">
        <f t="shared" si="98"/>
        <v/>
      </c>
    </row>
    <row r="6404" spans="12:63">
      <c r="L6404" s="3"/>
      <c r="BK6404" s="4" t="str">
        <f t="shared" si="98"/>
        <v/>
      </c>
    </row>
    <row r="6405" spans="12:63">
      <c r="L6405" s="3"/>
      <c r="BK6405" s="4" t="str">
        <f t="shared" si="98"/>
        <v/>
      </c>
    </row>
    <row r="6406" spans="12:63">
      <c r="L6406" s="3"/>
      <c r="BK6406" s="4" t="str">
        <f t="shared" si="98"/>
        <v/>
      </c>
    </row>
    <row r="6407" spans="12:63">
      <c r="L6407" s="3"/>
      <c r="BK6407" s="4" t="str">
        <f t="shared" si="98"/>
        <v/>
      </c>
    </row>
    <row r="6408" spans="12:63">
      <c r="L6408" s="3"/>
      <c r="BK6408" s="4" t="str">
        <f t="shared" si="98"/>
        <v/>
      </c>
    </row>
    <row r="6409" spans="12:63">
      <c r="L6409" s="3"/>
      <c r="BK6409" s="4" t="str">
        <f t="shared" si="98"/>
        <v/>
      </c>
    </row>
    <row r="6410" spans="12:63">
      <c r="L6410" s="3"/>
      <c r="BK6410" s="4" t="str">
        <f t="shared" si="98"/>
        <v/>
      </c>
    </row>
    <row r="6411" spans="12:63">
      <c r="L6411" s="3"/>
      <c r="BK6411" s="4" t="str">
        <f t="shared" si="98"/>
        <v/>
      </c>
    </row>
    <row r="6412" spans="12:63">
      <c r="L6412" s="3"/>
      <c r="BK6412" s="4" t="str">
        <f t="shared" si="98"/>
        <v/>
      </c>
    </row>
    <row r="6413" spans="12:63">
      <c r="L6413" s="3"/>
      <c r="BK6413" s="4" t="str">
        <f t="shared" si="98"/>
        <v/>
      </c>
    </row>
    <row r="6414" spans="12:63">
      <c r="L6414" s="3"/>
      <c r="BK6414" s="4" t="str">
        <f t="shared" si="98"/>
        <v/>
      </c>
    </row>
    <row r="6415" spans="12:63">
      <c r="L6415" s="3"/>
      <c r="BK6415" s="4" t="str">
        <f t="shared" si="98"/>
        <v/>
      </c>
    </row>
    <row r="6416" spans="12:63">
      <c r="L6416" s="3"/>
      <c r="BK6416" s="4" t="str">
        <f t="shared" si="98"/>
        <v/>
      </c>
    </row>
    <row r="6417" spans="12:63">
      <c r="L6417" s="3"/>
      <c r="BK6417" s="4" t="str">
        <f t="shared" si="98"/>
        <v/>
      </c>
    </row>
    <row r="6418" spans="12:63">
      <c r="L6418" s="3"/>
      <c r="BK6418" s="4" t="str">
        <f t="shared" si="98"/>
        <v/>
      </c>
    </row>
    <row r="6419" spans="12:63">
      <c r="L6419" s="3"/>
      <c r="BK6419" s="4" t="str">
        <f t="shared" si="98"/>
        <v/>
      </c>
    </row>
    <row r="6420" spans="12:63">
      <c r="L6420" s="3"/>
      <c r="BK6420" s="4" t="str">
        <f t="shared" si="98"/>
        <v/>
      </c>
    </row>
    <row r="6421" spans="12:63">
      <c r="L6421" s="3"/>
      <c r="BK6421" s="4" t="str">
        <f t="shared" si="98"/>
        <v/>
      </c>
    </row>
    <row r="6422" spans="12:63">
      <c r="L6422" s="3"/>
      <c r="BK6422" s="4" t="str">
        <f t="shared" si="98"/>
        <v/>
      </c>
    </row>
    <row r="6423" spans="12:63">
      <c r="L6423" s="3"/>
      <c r="BK6423" s="4" t="str">
        <f t="shared" si="98"/>
        <v/>
      </c>
    </row>
    <row r="6424" spans="12:63">
      <c r="L6424" s="3"/>
      <c r="BK6424" s="4" t="str">
        <f t="shared" si="98"/>
        <v/>
      </c>
    </row>
    <row r="6425" spans="12:63">
      <c r="L6425" s="3"/>
      <c r="BK6425" s="4" t="str">
        <f t="shared" si="98"/>
        <v/>
      </c>
    </row>
    <row r="6426" spans="12:63">
      <c r="L6426" s="3"/>
      <c r="BK6426" s="4" t="str">
        <f t="shared" si="98"/>
        <v/>
      </c>
    </row>
    <row r="6427" spans="12:63">
      <c r="L6427" s="3"/>
      <c r="BK6427" s="4" t="str">
        <f t="shared" si="98"/>
        <v/>
      </c>
    </row>
    <row r="6428" spans="12:63">
      <c r="L6428" s="3"/>
      <c r="BK6428" s="4" t="str">
        <f t="shared" si="98"/>
        <v/>
      </c>
    </row>
    <row r="6429" spans="12:63">
      <c r="L6429" s="3"/>
      <c r="BK6429" s="4" t="str">
        <f t="shared" si="98"/>
        <v/>
      </c>
    </row>
    <row r="6430" spans="12:63">
      <c r="L6430" s="3"/>
      <c r="BK6430" s="4" t="str">
        <f t="shared" si="98"/>
        <v/>
      </c>
    </row>
    <row r="6431" spans="12:63">
      <c r="L6431" s="3"/>
      <c r="BK6431" s="4" t="str">
        <f t="shared" si="98"/>
        <v/>
      </c>
    </row>
    <row r="6432" spans="12:63">
      <c r="L6432" s="3"/>
      <c r="BK6432" s="4" t="str">
        <f t="shared" ref="BK6432:BK6495" si="99">CONCATENATE(A6432,B6432)</f>
        <v/>
      </c>
    </row>
    <row r="6433" spans="12:63">
      <c r="L6433" s="3"/>
      <c r="BK6433" s="4" t="str">
        <f t="shared" si="99"/>
        <v/>
      </c>
    </row>
    <row r="6434" spans="12:63">
      <c r="L6434" s="3"/>
      <c r="BK6434" s="4" t="str">
        <f t="shared" si="99"/>
        <v/>
      </c>
    </row>
    <row r="6435" spans="12:63">
      <c r="L6435" s="3"/>
      <c r="BK6435" s="4" t="str">
        <f t="shared" si="99"/>
        <v/>
      </c>
    </row>
    <row r="6436" spans="12:63">
      <c r="L6436" s="3"/>
      <c r="BK6436" s="4" t="str">
        <f t="shared" si="99"/>
        <v/>
      </c>
    </row>
    <row r="6437" spans="12:63">
      <c r="L6437" s="3"/>
      <c r="BK6437" s="4" t="str">
        <f t="shared" si="99"/>
        <v/>
      </c>
    </row>
    <row r="6438" spans="12:63">
      <c r="L6438" s="3"/>
      <c r="BK6438" s="4" t="str">
        <f t="shared" si="99"/>
        <v/>
      </c>
    </row>
    <row r="6439" spans="12:63">
      <c r="L6439" s="3"/>
      <c r="BK6439" s="4" t="str">
        <f t="shared" si="99"/>
        <v/>
      </c>
    </row>
    <row r="6440" spans="12:63">
      <c r="L6440" s="3"/>
      <c r="BK6440" s="4" t="str">
        <f t="shared" si="99"/>
        <v/>
      </c>
    </row>
    <row r="6441" spans="12:63">
      <c r="L6441" s="3"/>
      <c r="BK6441" s="4" t="str">
        <f t="shared" si="99"/>
        <v/>
      </c>
    </row>
    <row r="6442" spans="12:63">
      <c r="L6442" s="3"/>
      <c r="BK6442" s="4" t="str">
        <f t="shared" si="99"/>
        <v/>
      </c>
    </row>
    <row r="6443" spans="12:63">
      <c r="L6443" s="3"/>
      <c r="BK6443" s="4" t="str">
        <f t="shared" si="99"/>
        <v/>
      </c>
    </row>
    <row r="6444" spans="12:63">
      <c r="L6444" s="3"/>
      <c r="BK6444" s="4" t="str">
        <f t="shared" si="99"/>
        <v/>
      </c>
    </row>
    <row r="6445" spans="12:63">
      <c r="L6445" s="3"/>
      <c r="BK6445" s="4" t="str">
        <f t="shared" si="99"/>
        <v/>
      </c>
    </row>
    <row r="6446" spans="12:63">
      <c r="L6446" s="3"/>
      <c r="BK6446" s="4" t="str">
        <f t="shared" si="99"/>
        <v/>
      </c>
    </row>
    <row r="6447" spans="12:63">
      <c r="L6447" s="3"/>
      <c r="BK6447" s="4" t="str">
        <f t="shared" si="99"/>
        <v/>
      </c>
    </row>
    <row r="6448" spans="12:63">
      <c r="L6448" s="3"/>
      <c r="BK6448" s="4" t="str">
        <f t="shared" si="99"/>
        <v/>
      </c>
    </row>
    <row r="6449" spans="12:63">
      <c r="L6449" s="3"/>
      <c r="BK6449" s="4" t="str">
        <f t="shared" si="99"/>
        <v/>
      </c>
    </row>
    <row r="6450" spans="12:63">
      <c r="L6450" s="3"/>
      <c r="BK6450" s="4" t="str">
        <f t="shared" si="99"/>
        <v/>
      </c>
    </row>
    <row r="6451" spans="12:63">
      <c r="L6451" s="3"/>
      <c r="BK6451" s="4" t="str">
        <f t="shared" si="99"/>
        <v/>
      </c>
    </row>
    <row r="6452" spans="12:63">
      <c r="L6452" s="3"/>
      <c r="BK6452" s="4" t="str">
        <f t="shared" si="99"/>
        <v/>
      </c>
    </row>
    <row r="6453" spans="12:63">
      <c r="L6453" s="3"/>
      <c r="BK6453" s="4" t="str">
        <f t="shared" si="99"/>
        <v/>
      </c>
    </row>
    <row r="6454" spans="12:63">
      <c r="L6454" s="3"/>
      <c r="BK6454" s="4" t="str">
        <f t="shared" si="99"/>
        <v/>
      </c>
    </row>
    <row r="6455" spans="12:63">
      <c r="L6455" s="3"/>
      <c r="BK6455" s="4" t="str">
        <f t="shared" si="99"/>
        <v/>
      </c>
    </row>
    <row r="6456" spans="12:63">
      <c r="L6456" s="3"/>
      <c r="BK6456" s="4" t="str">
        <f t="shared" si="99"/>
        <v/>
      </c>
    </row>
    <row r="6457" spans="12:63">
      <c r="L6457" s="3"/>
      <c r="BK6457" s="4" t="str">
        <f t="shared" si="99"/>
        <v/>
      </c>
    </row>
    <row r="6458" spans="12:63">
      <c r="L6458" s="3"/>
      <c r="BK6458" s="4" t="str">
        <f t="shared" si="99"/>
        <v/>
      </c>
    </row>
    <row r="6459" spans="12:63">
      <c r="L6459" s="3"/>
      <c r="BK6459" s="4" t="str">
        <f t="shared" si="99"/>
        <v/>
      </c>
    </row>
    <row r="6460" spans="12:63">
      <c r="L6460" s="3"/>
      <c r="BK6460" s="4" t="str">
        <f t="shared" si="99"/>
        <v/>
      </c>
    </row>
    <row r="6461" spans="12:63">
      <c r="L6461" s="3"/>
      <c r="BK6461" s="4" t="str">
        <f t="shared" si="99"/>
        <v/>
      </c>
    </row>
    <row r="6462" spans="12:63">
      <c r="L6462" s="3"/>
      <c r="BK6462" s="4" t="str">
        <f t="shared" si="99"/>
        <v/>
      </c>
    </row>
    <row r="6463" spans="12:63">
      <c r="L6463" s="3"/>
      <c r="BK6463" s="4" t="str">
        <f t="shared" si="99"/>
        <v/>
      </c>
    </row>
    <row r="6464" spans="12:63">
      <c r="L6464" s="3"/>
      <c r="BK6464" s="4" t="str">
        <f t="shared" si="99"/>
        <v/>
      </c>
    </row>
    <row r="6465" spans="12:63">
      <c r="L6465" s="3"/>
      <c r="BK6465" s="4" t="str">
        <f t="shared" si="99"/>
        <v/>
      </c>
    </row>
    <row r="6466" spans="12:63">
      <c r="L6466" s="3"/>
      <c r="BK6466" s="4" t="str">
        <f t="shared" si="99"/>
        <v/>
      </c>
    </row>
    <row r="6467" spans="12:63">
      <c r="L6467" s="3"/>
      <c r="BK6467" s="4" t="str">
        <f t="shared" si="99"/>
        <v/>
      </c>
    </row>
    <row r="6468" spans="12:63">
      <c r="L6468" s="3"/>
      <c r="BK6468" s="4" t="str">
        <f t="shared" si="99"/>
        <v/>
      </c>
    </row>
    <row r="6469" spans="12:63">
      <c r="L6469" s="3"/>
      <c r="BK6469" s="4" t="str">
        <f t="shared" si="99"/>
        <v/>
      </c>
    </row>
    <row r="6470" spans="12:63">
      <c r="L6470" s="3"/>
      <c r="BK6470" s="4" t="str">
        <f t="shared" si="99"/>
        <v/>
      </c>
    </row>
    <row r="6471" spans="12:63">
      <c r="L6471" s="3"/>
      <c r="BK6471" s="4" t="str">
        <f t="shared" si="99"/>
        <v/>
      </c>
    </row>
    <row r="6472" spans="12:63">
      <c r="L6472" s="3"/>
      <c r="BK6472" s="4" t="str">
        <f t="shared" si="99"/>
        <v/>
      </c>
    </row>
    <row r="6473" spans="12:63">
      <c r="L6473" s="3"/>
      <c r="BK6473" s="4" t="str">
        <f t="shared" si="99"/>
        <v/>
      </c>
    </row>
    <row r="6474" spans="12:63">
      <c r="L6474" s="3"/>
      <c r="BK6474" s="4" t="str">
        <f t="shared" si="99"/>
        <v/>
      </c>
    </row>
    <row r="6475" spans="12:63">
      <c r="L6475" s="3"/>
      <c r="BK6475" s="4" t="str">
        <f t="shared" si="99"/>
        <v/>
      </c>
    </row>
    <row r="6476" spans="12:63">
      <c r="L6476" s="3"/>
      <c r="BK6476" s="4" t="str">
        <f t="shared" si="99"/>
        <v/>
      </c>
    </row>
    <row r="6477" spans="12:63">
      <c r="L6477" s="3"/>
      <c r="BK6477" s="4" t="str">
        <f t="shared" si="99"/>
        <v/>
      </c>
    </row>
    <row r="6478" spans="12:63">
      <c r="L6478" s="3"/>
      <c r="BK6478" s="4" t="str">
        <f t="shared" si="99"/>
        <v/>
      </c>
    </row>
    <row r="6479" spans="12:63">
      <c r="L6479" s="3"/>
      <c r="BK6479" s="4" t="str">
        <f t="shared" si="99"/>
        <v/>
      </c>
    </row>
    <row r="6480" spans="12:63">
      <c r="L6480" s="3"/>
      <c r="BK6480" s="4" t="str">
        <f t="shared" si="99"/>
        <v/>
      </c>
    </row>
    <row r="6481" spans="12:63">
      <c r="L6481" s="3"/>
      <c r="BK6481" s="4" t="str">
        <f t="shared" si="99"/>
        <v/>
      </c>
    </row>
    <row r="6482" spans="12:63">
      <c r="L6482" s="3"/>
      <c r="BK6482" s="4" t="str">
        <f t="shared" si="99"/>
        <v/>
      </c>
    </row>
    <row r="6483" spans="12:63">
      <c r="L6483" s="3"/>
      <c r="BK6483" s="4" t="str">
        <f t="shared" si="99"/>
        <v/>
      </c>
    </row>
    <row r="6484" spans="12:63">
      <c r="L6484" s="3"/>
      <c r="BK6484" s="4" t="str">
        <f t="shared" si="99"/>
        <v/>
      </c>
    </row>
    <row r="6485" spans="12:63">
      <c r="L6485" s="3"/>
      <c r="BK6485" s="4" t="str">
        <f t="shared" si="99"/>
        <v/>
      </c>
    </row>
    <row r="6486" spans="12:63">
      <c r="L6486" s="3"/>
      <c r="BK6486" s="4" t="str">
        <f t="shared" si="99"/>
        <v/>
      </c>
    </row>
    <row r="6487" spans="12:63">
      <c r="L6487" s="3"/>
      <c r="BK6487" s="4" t="str">
        <f t="shared" si="99"/>
        <v/>
      </c>
    </row>
    <row r="6488" spans="12:63">
      <c r="L6488" s="3"/>
      <c r="BK6488" s="4" t="str">
        <f t="shared" si="99"/>
        <v/>
      </c>
    </row>
    <row r="6489" spans="12:63">
      <c r="L6489" s="3"/>
      <c r="BK6489" s="4" t="str">
        <f t="shared" si="99"/>
        <v/>
      </c>
    </row>
    <row r="6490" spans="12:63">
      <c r="L6490" s="3"/>
      <c r="BK6490" s="4" t="str">
        <f t="shared" si="99"/>
        <v/>
      </c>
    </row>
    <row r="6491" spans="12:63">
      <c r="L6491" s="3"/>
      <c r="BK6491" s="4" t="str">
        <f t="shared" si="99"/>
        <v/>
      </c>
    </row>
    <row r="6492" spans="12:63">
      <c r="L6492" s="3"/>
      <c r="BK6492" s="4" t="str">
        <f t="shared" si="99"/>
        <v/>
      </c>
    </row>
    <row r="6493" spans="12:63">
      <c r="L6493" s="3"/>
      <c r="BK6493" s="4" t="str">
        <f t="shared" si="99"/>
        <v/>
      </c>
    </row>
    <row r="6494" spans="12:63">
      <c r="L6494" s="3"/>
      <c r="BK6494" s="4" t="str">
        <f t="shared" si="99"/>
        <v/>
      </c>
    </row>
    <row r="6495" spans="12:63">
      <c r="L6495" s="3"/>
      <c r="BK6495" s="4" t="str">
        <f t="shared" si="99"/>
        <v/>
      </c>
    </row>
    <row r="6496" spans="12:63">
      <c r="L6496" s="3"/>
      <c r="BK6496" s="4" t="str">
        <f t="shared" ref="BK6496:BK6559" si="100">CONCATENATE(A6496,B6496)</f>
        <v/>
      </c>
    </row>
    <row r="6497" spans="12:63">
      <c r="L6497" s="3"/>
      <c r="BK6497" s="4" t="str">
        <f t="shared" si="100"/>
        <v/>
      </c>
    </row>
    <row r="6498" spans="12:63">
      <c r="L6498" s="3"/>
      <c r="BK6498" s="4" t="str">
        <f t="shared" si="100"/>
        <v/>
      </c>
    </row>
    <row r="6499" spans="12:63">
      <c r="L6499" s="3"/>
      <c r="BK6499" s="4" t="str">
        <f t="shared" si="100"/>
        <v/>
      </c>
    </row>
    <row r="6500" spans="12:63">
      <c r="L6500" s="3"/>
      <c r="BK6500" s="4" t="str">
        <f t="shared" si="100"/>
        <v/>
      </c>
    </row>
    <row r="6501" spans="12:63">
      <c r="L6501" s="3"/>
      <c r="BK6501" s="4" t="str">
        <f t="shared" si="100"/>
        <v/>
      </c>
    </row>
    <row r="6502" spans="12:63">
      <c r="L6502" s="3"/>
      <c r="BK6502" s="4" t="str">
        <f t="shared" si="100"/>
        <v/>
      </c>
    </row>
    <row r="6503" spans="12:63">
      <c r="L6503" s="3"/>
      <c r="BK6503" s="4" t="str">
        <f t="shared" si="100"/>
        <v/>
      </c>
    </row>
    <row r="6504" spans="12:63">
      <c r="L6504" s="3"/>
      <c r="BK6504" s="4" t="str">
        <f t="shared" si="100"/>
        <v/>
      </c>
    </row>
    <row r="6505" spans="12:63">
      <c r="L6505" s="3"/>
      <c r="BK6505" s="4" t="str">
        <f t="shared" si="100"/>
        <v/>
      </c>
    </row>
    <row r="6506" spans="12:63">
      <c r="L6506" s="3"/>
      <c r="BK6506" s="4" t="str">
        <f t="shared" si="100"/>
        <v/>
      </c>
    </row>
    <row r="6507" spans="12:63">
      <c r="L6507" s="3"/>
      <c r="BK6507" s="4" t="str">
        <f t="shared" si="100"/>
        <v/>
      </c>
    </row>
    <row r="6508" spans="12:63">
      <c r="L6508" s="3"/>
      <c r="BK6508" s="4" t="str">
        <f t="shared" si="100"/>
        <v/>
      </c>
    </row>
    <row r="6509" spans="12:63">
      <c r="L6509" s="3"/>
      <c r="BK6509" s="4" t="str">
        <f t="shared" si="100"/>
        <v/>
      </c>
    </row>
    <row r="6510" spans="12:63">
      <c r="L6510" s="3"/>
      <c r="BK6510" s="4" t="str">
        <f t="shared" si="100"/>
        <v/>
      </c>
    </row>
    <row r="6511" spans="12:63">
      <c r="L6511" s="3"/>
      <c r="BK6511" s="4" t="str">
        <f t="shared" si="100"/>
        <v/>
      </c>
    </row>
    <row r="6512" spans="12:63">
      <c r="L6512" s="3"/>
      <c r="BK6512" s="4" t="str">
        <f t="shared" si="100"/>
        <v/>
      </c>
    </row>
    <row r="6513" spans="12:63">
      <c r="L6513" s="3"/>
      <c r="BK6513" s="4" t="str">
        <f t="shared" si="100"/>
        <v/>
      </c>
    </row>
    <row r="6514" spans="12:63">
      <c r="L6514" s="3"/>
      <c r="BK6514" s="4" t="str">
        <f t="shared" si="100"/>
        <v/>
      </c>
    </row>
    <row r="6515" spans="12:63">
      <c r="L6515" s="3"/>
      <c r="BK6515" s="4" t="str">
        <f t="shared" si="100"/>
        <v/>
      </c>
    </row>
    <row r="6516" spans="12:63">
      <c r="L6516" s="3"/>
      <c r="BK6516" s="4" t="str">
        <f t="shared" si="100"/>
        <v/>
      </c>
    </row>
    <row r="6517" spans="12:63">
      <c r="L6517" s="3"/>
      <c r="BK6517" s="4" t="str">
        <f t="shared" si="100"/>
        <v/>
      </c>
    </row>
    <row r="6518" spans="12:63">
      <c r="L6518" s="3"/>
      <c r="BK6518" s="4" t="str">
        <f t="shared" si="100"/>
        <v/>
      </c>
    </row>
    <row r="6519" spans="12:63">
      <c r="L6519" s="3"/>
      <c r="BK6519" s="4" t="str">
        <f t="shared" si="100"/>
        <v/>
      </c>
    </row>
    <row r="6520" spans="12:63">
      <c r="L6520" s="3"/>
      <c r="BK6520" s="4" t="str">
        <f t="shared" si="100"/>
        <v/>
      </c>
    </row>
    <row r="6521" spans="12:63">
      <c r="L6521" s="3"/>
      <c r="BK6521" s="4" t="str">
        <f t="shared" si="100"/>
        <v/>
      </c>
    </row>
    <row r="6522" spans="12:63">
      <c r="L6522" s="3"/>
      <c r="BK6522" s="4" t="str">
        <f t="shared" si="100"/>
        <v/>
      </c>
    </row>
    <row r="6523" spans="12:63">
      <c r="L6523" s="3"/>
      <c r="BK6523" s="4" t="str">
        <f t="shared" si="100"/>
        <v/>
      </c>
    </row>
    <row r="6524" spans="12:63">
      <c r="L6524" s="3"/>
      <c r="BK6524" s="4" t="str">
        <f t="shared" si="100"/>
        <v/>
      </c>
    </row>
    <row r="6525" spans="12:63">
      <c r="L6525" s="3"/>
      <c r="BK6525" s="4" t="str">
        <f t="shared" si="100"/>
        <v/>
      </c>
    </row>
    <row r="6526" spans="12:63">
      <c r="L6526" s="3"/>
      <c r="BK6526" s="4" t="str">
        <f t="shared" si="100"/>
        <v/>
      </c>
    </row>
    <row r="6527" spans="12:63">
      <c r="L6527" s="3"/>
      <c r="BK6527" s="4" t="str">
        <f t="shared" si="100"/>
        <v/>
      </c>
    </row>
    <row r="6528" spans="12:63">
      <c r="L6528" s="3"/>
      <c r="BK6528" s="4" t="str">
        <f t="shared" si="100"/>
        <v/>
      </c>
    </row>
    <row r="6529" spans="12:63">
      <c r="L6529" s="3"/>
      <c r="BK6529" s="4" t="str">
        <f t="shared" si="100"/>
        <v/>
      </c>
    </row>
    <row r="6530" spans="12:63">
      <c r="L6530" s="3"/>
      <c r="BK6530" s="4" t="str">
        <f t="shared" si="100"/>
        <v/>
      </c>
    </row>
    <row r="6531" spans="12:63">
      <c r="L6531" s="3"/>
      <c r="BK6531" s="4" t="str">
        <f t="shared" si="100"/>
        <v/>
      </c>
    </row>
    <row r="6532" spans="12:63">
      <c r="L6532" s="3"/>
      <c r="BK6532" s="4" t="str">
        <f t="shared" si="100"/>
        <v/>
      </c>
    </row>
    <row r="6533" spans="12:63">
      <c r="L6533" s="3"/>
      <c r="BK6533" s="4" t="str">
        <f t="shared" si="100"/>
        <v/>
      </c>
    </row>
    <row r="6534" spans="12:63">
      <c r="L6534" s="3"/>
      <c r="BK6534" s="4" t="str">
        <f t="shared" si="100"/>
        <v/>
      </c>
    </row>
    <row r="6535" spans="12:63">
      <c r="L6535" s="3"/>
      <c r="BK6535" s="4" t="str">
        <f t="shared" si="100"/>
        <v/>
      </c>
    </row>
    <row r="6536" spans="12:63">
      <c r="L6536" s="3"/>
      <c r="BK6536" s="4" t="str">
        <f t="shared" si="100"/>
        <v/>
      </c>
    </row>
    <row r="6537" spans="12:63">
      <c r="L6537" s="3"/>
      <c r="BK6537" s="4" t="str">
        <f t="shared" si="100"/>
        <v/>
      </c>
    </row>
    <row r="6538" spans="12:63">
      <c r="L6538" s="3"/>
      <c r="BK6538" s="4" t="str">
        <f t="shared" si="100"/>
        <v/>
      </c>
    </row>
    <row r="6539" spans="12:63">
      <c r="L6539" s="3"/>
      <c r="BK6539" s="4" t="str">
        <f t="shared" si="100"/>
        <v/>
      </c>
    </row>
    <row r="6540" spans="12:63">
      <c r="L6540" s="3"/>
      <c r="BK6540" s="4" t="str">
        <f t="shared" si="100"/>
        <v/>
      </c>
    </row>
    <row r="6541" spans="12:63">
      <c r="L6541" s="3"/>
      <c r="BK6541" s="4" t="str">
        <f t="shared" si="100"/>
        <v/>
      </c>
    </row>
    <row r="6542" spans="12:63">
      <c r="L6542" s="3"/>
      <c r="BK6542" s="4" t="str">
        <f t="shared" si="100"/>
        <v/>
      </c>
    </row>
    <row r="6543" spans="12:63">
      <c r="L6543" s="3"/>
      <c r="BK6543" s="4" t="str">
        <f t="shared" si="100"/>
        <v/>
      </c>
    </row>
    <row r="6544" spans="12:63">
      <c r="L6544" s="3"/>
      <c r="BK6544" s="4" t="str">
        <f t="shared" si="100"/>
        <v/>
      </c>
    </row>
    <row r="6545" spans="12:63">
      <c r="L6545" s="3"/>
      <c r="BK6545" s="4" t="str">
        <f t="shared" si="100"/>
        <v/>
      </c>
    </row>
    <row r="6546" spans="12:63">
      <c r="L6546" s="3"/>
      <c r="BK6546" s="4" t="str">
        <f t="shared" si="100"/>
        <v/>
      </c>
    </row>
    <row r="6547" spans="12:63">
      <c r="L6547" s="3"/>
      <c r="BK6547" s="4" t="str">
        <f t="shared" si="100"/>
        <v/>
      </c>
    </row>
    <row r="6548" spans="12:63">
      <c r="L6548" s="3"/>
      <c r="BK6548" s="4" t="str">
        <f t="shared" si="100"/>
        <v/>
      </c>
    </row>
    <row r="6549" spans="12:63">
      <c r="L6549" s="3"/>
      <c r="BK6549" s="4" t="str">
        <f t="shared" si="100"/>
        <v/>
      </c>
    </row>
    <row r="6550" spans="12:63">
      <c r="L6550" s="3"/>
      <c r="BK6550" s="4" t="str">
        <f t="shared" si="100"/>
        <v/>
      </c>
    </row>
    <row r="6551" spans="12:63">
      <c r="L6551" s="3"/>
      <c r="BK6551" s="4" t="str">
        <f t="shared" si="100"/>
        <v/>
      </c>
    </row>
    <row r="6552" spans="12:63">
      <c r="L6552" s="3"/>
      <c r="BK6552" s="4" t="str">
        <f t="shared" si="100"/>
        <v/>
      </c>
    </row>
    <row r="6553" spans="12:63">
      <c r="L6553" s="3"/>
      <c r="BK6553" s="4" t="str">
        <f t="shared" si="100"/>
        <v/>
      </c>
    </row>
    <row r="6554" spans="12:63">
      <c r="L6554" s="3"/>
      <c r="BK6554" s="4" t="str">
        <f t="shared" si="100"/>
        <v/>
      </c>
    </row>
    <row r="6555" spans="12:63">
      <c r="L6555" s="3"/>
      <c r="BK6555" s="4" t="str">
        <f t="shared" si="100"/>
        <v/>
      </c>
    </row>
    <row r="6556" spans="12:63">
      <c r="L6556" s="3"/>
      <c r="BK6556" s="4" t="str">
        <f t="shared" si="100"/>
        <v/>
      </c>
    </row>
    <row r="6557" spans="12:63">
      <c r="L6557" s="3"/>
      <c r="BK6557" s="4" t="str">
        <f t="shared" si="100"/>
        <v/>
      </c>
    </row>
    <row r="6558" spans="12:63">
      <c r="L6558" s="3"/>
      <c r="BK6558" s="4" t="str">
        <f t="shared" si="100"/>
        <v/>
      </c>
    </row>
    <row r="6559" spans="12:63">
      <c r="L6559" s="3"/>
      <c r="BK6559" s="4" t="str">
        <f t="shared" si="100"/>
        <v/>
      </c>
    </row>
    <row r="6560" spans="12:63">
      <c r="L6560" s="3"/>
      <c r="BK6560" s="4" t="str">
        <f t="shared" ref="BK6560:BK6623" si="101">CONCATENATE(A6560,B6560)</f>
        <v/>
      </c>
    </row>
    <row r="6561" spans="12:63">
      <c r="L6561" s="3"/>
      <c r="BK6561" s="4" t="str">
        <f t="shared" si="101"/>
        <v/>
      </c>
    </row>
    <row r="6562" spans="12:63">
      <c r="L6562" s="3"/>
      <c r="BK6562" s="4" t="str">
        <f t="shared" si="101"/>
        <v/>
      </c>
    </row>
    <row r="6563" spans="12:63">
      <c r="L6563" s="3"/>
      <c r="BK6563" s="4" t="str">
        <f t="shared" si="101"/>
        <v/>
      </c>
    </row>
    <row r="6564" spans="12:63">
      <c r="L6564" s="3"/>
      <c r="BK6564" s="4" t="str">
        <f t="shared" si="101"/>
        <v/>
      </c>
    </row>
    <row r="6565" spans="12:63">
      <c r="L6565" s="3"/>
      <c r="BK6565" s="4" t="str">
        <f t="shared" si="101"/>
        <v/>
      </c>
    </row>
    <row r="6566" spans="12:63">
      <c r="L6566" s="3"/>
      <c r="BK6566" s="4" t="str">
        <f t="shared" si="101"/>
        <v/>
      </c>
    </row>
    <row r="6567" spans="12:63">
      <c r="L6567" s="3"/>
      <c r="BK6567" s="4" t="str">
        <f t="shared" si="101"/>
        <v/>
      </c>
    </row>
    <row r="6568" spans="12:63">
      <c r="L6568" s="3"/>
      <c r="BK6568" s="4" t="str">
        <f t="shared" si="101"/>
        <v/>
      </c>
    </row>
    <row r="6569" spans="12:63">
      <c r="L6569" s="3"/>
      <c r="BK6569" s="4" t="str">
        <f t="shared" si="101"/>
        <v/>
      </c>
    </row>
    <row r="6570" spans="12:63">
      <c r="L6570" s="3"/>
      <c r="BK6570" s="4" t="str">
        <f t="shared" si="101"/>
        <v/>
      </c>
    </row>
    <row r="6571" spans="12:63">
      <c r="L6571" s="3"/>
      <c r="BK6571" s="4" t="str">
        <f t="shared" si="101"/>
        <v/>
      </c>
    </row>
    <row r="6572" spans="12:63">
      <c r="L6572" s="3"/>
      <c r="BK6572" s="4" t="str">
        <f t="shared" si="101"/>
        <v/>
      </c>
    </row>
    <row r="6573" spans="12:63">
      <c r="L6573" s="3"/>
      <c r="BK6573" s="4" t="str">
        <f t="shared" si="101"/>
        <v/>
      </c>
    </row>
    <row r="6574" spans="12:63">
      <c r="L6574" s="3"/>
      <c r="BK6574" s="4" t="str">
        <f t="shared" si="101"/>
        <v/>
      </c>
    </row>
    <row r="6575" spans="12:63">
      <c r="L6575" s="3"/>
      <c r="BK6575" s="4" t="str">
        <f t="shared" si="101"/>
        <v/>
      </c>
    </row>
    <row r="6576" spans="12:63">
      <c r="L6576" s="3"/>
      <c r="BK6576" s="4" t="str">
        <f t="shared" si="101"/>
        <v/>
      </c>
    </row>
    <row r="6577" spans="12:63">
      <c r="L6577" s="3"/>
      <c r="BK6577" s="4" t="str">
        <f t="shared" si="101"/>
        <v/>
      </c>
    </row>
    <row r="6578" spans="12:63">
      <c r="L6578" s="3"/>
      <c r="BK6578" s="4" t="str">
        <f t="shared" si="101"/>
        <v/>
      </c>
    </row>
    <row r="6579" spans="12:63">
      <c r="L6579" s="3"/>
      <c r="BK6579" s="4" t="str">
        <f t="shared" si="101"/>
        <v/>
      </c>
    </row>
    <row r="6580" spans="12:63">
      <c r="L6580" s="3"/>
      <c r="BK6580" s="4" t="str">
        <f t="shared" si="101"/>
        <v/>
      </c>
    </row>
    <row r="6581" spans="12:63">
      <c r="L6581" s="3"/>
      <c r="BK6581" s="4" t="str">
        <f t="shared" si="101"/>
        <v/>
      </c>
    </row>
    <row r="6582" spans="12:63">
      <c r="L6582" s="3"/>
      <c r="BK6582" s="4" t="str">
        <f t="shared" si="101"/>
        <v/>
      </c>
    </row>
    <row r="6583" spans="12:63">
      <c r="L6583" s="3"/>
      <c r="BK6583" s="4" t="str">
        <f t="shared" si="101"/>
        <v/>
      </c>
    </row>
    <row r="6584" spans="12:63">
      <c r="L6584" s="3"/>
      <c r="BK6584" s="4" t="str">
        <f t="shared" si="101"/>
        <v/>
      </c>
    </row>
    <row r="6585" spans="12:63">
      <c r="L6585" s="3"/>
      <c r="BK6585" s="4" t="str">
        <f t="shared" si="101"/>
        <v/>
      </c>
    </row>
    <row r="6586" spans="12:63">
      <c r="L6586" s="3"/>
      <c r="BK6586" s="4" t="str">
        <f t="shared" si="101"/>
        <v/>
      </c>
    </row>
    <row r="6587" spans="12:63">
      <c r="L6587" s="3"/>
      <c r="BK6587" s="4" t="str">
        <f t="shared" si="101"/>
        <v/>
      </c>
    </row>
    <row r="6588" spans="12:63">
      <c r="L6588" s="3"/>
      <c r="BK6588" s="4" t="str">
        <f t="shared" si="101"/>
        <v/>
      </c>
    </row>
    <row r="6589" spans="12:63">
      <c r="L6589" s="3"/>
      <c r="BK6589" s="4" t="str">
        <f t="shared" si="101"/>
        <v/>
      </c>
    </row>
    <row r="6590" spans="12:63">
      <c r="L6590" s="3"/>
      <c r="BK6590" s="4" t="str">
        <f t="shared" si="101"/>
        <v/>
      </c>
    </row>
    <row r="6591" spans="12:63">
      <c r="L6591" s="3"/>
      <c r="BK6591" s="4" t="str">
        <f t="shared" si="101"/>
        <v/>
      </c>
    </row>
    <row r="6592" spans="12:63">
      <c r="L6592" s="3"/>
      <c r="BK6592" s="4" t="str">
        <f t="shared" si="101"/>
        <v/>
      </c>
    </row>
    <row r="6593" spans="12:63">
      <c r="L6593" s="3"/>
      <c r="BK6593" s="4" t="str">
        <f t="shared" si="101"/>
        <v/>
      </c>
    </row>
    <row r="6594" spans="12:63">
      <c r="L6594" s="3"/>
      <c r="BK6594" s="4" t="str">
        <f t="shared" si="101"/>
        <v/>
      </c>
    </row>
    <row r="6595" spans="12:63">
      <c r="L6595" s="3"/>
      <c r="BK6595" s="4" t="str">
        <f t="shared" si="101"/>
        <v/>
      </c>
    </row>
    <row r="6596" spans="12:63">
      <c r="L6596" s="3"/>
      <c r="BK6596" s="4" t="str">
        <f t="shared" si="101"/>
        <v/>
      </c>
    </row>
    <row r="6597" spans="12:63">
      <c r="L6597" s="3"/>
      <c r="BK6597" s="4" t="str">
        <f t="shared" si="101"/>
        <v/>
      </c>
    </row>
    <row r="6598" spans="12:63">
      <c r="L6598" s="3"/>
      <c r="BK6598" s="4" t="str">
        <f t="shared" si="101"/>
        <v/>
      </c>
    </row>
    <row r="6599" spans="12:63">
      <c r="L6599" s="3"/>
      <c r="BK6599" s="4" t="str">
        <f t="shared" si="101"/>
        <v/>
      </c>
    </row>
    <row r="6600" spans="12:63">
      <c r="L6600" s="3"/>
      <c r="BK6600" s="4" t="str">
        <f t="shared" si="101"/>
        <v/>
      </c>
    </row>
    <row r="6601" spans="12:63">
      <c r="L6601" s="3"/>
      <c r="BK6601" s="4" t="str">
        <f t="shared" si="101"/>
        <v/>
      </c>
    </row>
    <row r="6602" spans="12:63">
      <c r="L6602" s="3"/>
      <c r="BK6602" s="4" t="str">
        <f t="shared" si="101"/>
        <v/>
      </c>
    </row>
    <row r="6603" spans="12:63">
      <c r="L6603" s="3"/>
      <c r="BK6603" s="4" t="str">
        <f t="shared" si="101"/>
        <v/>
      </c>
    </row>
    <row r="6604" spans="12:63">
      <c r="L6604" s="3"/>
      <c r="BK6604" s="4" t="str">
        <f t="shared" si="101"/>
        <v/>
      </c>
    </row>
    <row r="6605" spans="12:63">
      <c r="L6605" s="3"/>
      <c r="BK6605" s="4" t="str">
        <f t="shared" si="101"/>
        <v/>
      </c>
    </row>
    <row r="6606" spans="12:63">
      <c r="L6606" s="3"/>
      <c r="BK6606" s="4" t="str">
        <f t="shared" si="101"/>
        <v/>
      </c>
    </row>
    <row r="6607" spans="12:63">
      <c r="L6607" s="3"/>
      <c r="BK6607" s="4" t="str">
        <f t="shared" si="101"/>
        <v/>
      </c>
    </row>
    <row r="6608" spans="12:63">
      <c r="L6608" s="3"/>
      <c r="BK6608" s="4" t="str">
        <f t="shared" si="101"/>
        <v/>
      </c>
    </row>
    <row r="6609" spans="12:63">
      <c r="L6609" s="3"/>
      <c r="BK6609" s="4" t="str">
        <f t="shared" si="101"/>
        <v/>
      </c>
    </row>
    <row r="6610" spans="12:63">
      <c r="L6610" s="3"/>
      <c r="BK6610" s="4" t="str">
        <f t="shared" si="101"/>
        <v/>
      </c>
    </row>
    <row r="6611" spans="12:63">
      <c r="L6611" s="3"/>
      <c r="BK6611" s="4" t="str">
        <f t="shared" si="101"/>
        <v/>
      </c>
    </row>
    <row r="6612" spans="12:63">
      <c r="L6612" s="3"/>
      <c r="BK6612" s="4" t="str">
        <f t="shared" si="101"/>
        <v/>
      </c>
    </row>
    <row r="6613" spans="12:63">
      <c r="L6613" s="3"/>
      <c r="BK6613" s="4" t="str">
        <f t="shared" si="101"/>
        <v/>
      </c>
    </row>
    <row r="6614" spans="12:63">
      <c r="L6614" s="3"/>
      <c r="BK6614" s="4" t="str">
        <f t="shared" si="101"/>
        <v/>
      </c>
    </row>
    <row r="6615" spans="12:63">
      <c r="L6615" s="3"/>
      <c r="BK6615" s="4" t="str">
        <f t="shared" si="101"/>
        <v/>
      </c>
    </row>
    <row r="6616" spans="12:63">
      <c r="L6616" s="3"/>
      <c r="BK6616" s="4" t="str">
        <f t="shared" si="101"/>
        <v/>
      </c>
    </row>
    <row r="6617" spans="12:63">
      <c r="L6617" s="3"/>
      <c r="BK6617" s="4" t="str">
        <f t="shared" si="101"/>
        <v/>
      </c>
    </row>
    <row r="6618" spans="12:63">
      <c r="L6618" s="3"/>
      <c r="BK6618" s="4" t="str">
        <f t="shared" si="101"/>
        <v/>
      </c>
    </row>
    <row r="6619" spans="12:63">
      <c r="L6619" s="3"/>
      <c r="BK6619" s="4" t="str">
        <f t="shared" si="101"/>
        <v/>
      </c>
    </row>
    <row r="6620" spans="12:63">
      <c r="L6620" s="3"/>
      <c r="BK6620" s="4" t="str">
        <f t="shared" si="101"/>
        <v/>
      </c>
    </row>
    <row r="6621" spans="12:63">
      <c r="L6621" s="3"/>
      <c r="BK6621" s="4" t="str">
        <f t="shared" si="101"/>
        <v/>
      </c>
    </row>
    <row r="6622" spans="12:63">
      <c r="L6622" s="3"/>
      <c r="BK6622" s="4" t="str">
        <f t="shared" si="101"/>
        <v/>
      </c>
    </row>
    <row r="6623" spans="12:63">
      <c r="L6623" s="3"/>
      <c r="BK6623" s="4" t="str">
        <f t="shared" si="101"/>
        <v/>
      </c>
    </row>
    <row r="6624" spans="12:63">
      <c r="L6624" s="3"/>
      <c r="BK6624" s="4" t="str">
        <f t="shared" ref="BK6624:BK6687" si="102">CONCATENATE(A6624,B6624)</f>
        <v/>
      </c>
    </row>
    <row r="6625" spans="12:63">
      <c r="L6625" s="3"/>
      <c r="BK6625" s="4" t="str">
        <f t="shared" si="102"/>
        <v/>
      </c>
    </row>
    <row r="6626" spans="12:63">
      <c r="L6626" s="3"/>
      <c r="BK6626" s="4" t="str">
        <f t="shared" si="102"/>
        <v/>
      </c>
    </row>
    <row r="6627" spans="12:63">
      <c r="L6627" s="3"/>
      <c r="BK6627" s="4" t="str">
        <f t="shared" si="102"/>
        <v/>
      </c>
    </row>
    <row r="6628" spans="12:63">
      <c r="L6628" s="3"/>
      <c r="BK6628" s="4" t="str">
        <f t="shared" si="102"/>
        <v/>
      </c>
    </row>
    <row r="6629" spans="12:63">
      <c r="L6629" s="3"/>
      <c r="BK6629" s="4" t="str">
        <f t="shared" si="102"/>
        <v/>
      </c>
    </row>
    <row r="6630" spans="12:63">
      <c r="L6630" s="3"/>
      <c r="BK6630" s="4" t="str">
        <f t="shared" si="102"/>
        <v/>
      </c>
    </row>
    <row r="6631" spans="12:63">
      <c r="L6631" s="3"/>
      <c r="BK6631" s="4" t="str">
        <f t="shared" si="102"/>
        <v/>
      </c>
    </row>
    <row r="6632" spans="12:63">
      <c r="L6632" s="3"/>
      <c r="BK6632" s="4" t="str">
        <f t="shared" si="102"/>
        <v/>
      </c>
    </row>
    <row r="6633" spans="12:63">
      <c r="L6633" s="3"/>
      <c r="BK6633" s="4" t="str">
        <f t="shared" si="102"/>
        <v/>
      </c>
    </row>
    <row r="6634" spans="12:63">
      <c r="L6634" s="3"/>
      <c r="BK6634" s="4" t="str">
        <f t="shared" si="102"/>
        <v/>
      </c>
    </row>
    <row r="6635" spans="12:63">
      <c r="L6635" s="3"/>
      <c r="BK6635" s="4" t="str">
        <f t="shared" si="102"/>
        <v/>
      </c>
    </row>
    <row r="6636" spans="12:63">
      <c r="L6636" s="3"/>
      <c r="BK6636" s="4" t="str">
        <f t="shared" si="102"/>
        <v/>
      </c>
    </row>
    <row r="6637" spans="12:63">
      <c r="L6637" s="3"/>
      <c r="BK6637" s="4" t="str">
        <f t="shared" si="102"/>
        <v/>
      </c>
    </row>
    <row r="6638" spans="12:63">
      <c r="L6638" s="3"/>
      <c r="BK6638" s="4" t="str">
        <f t="shared" si="102"/>
        <v/>
      </c>
    </row>
    <row r="6639" spans="12:63">
      <c r="L6639" s="3"/>
      <c r="BK6639" s="4" t="str">
        <f t="shared" si="102"/>
        <v/>
      </c>
    </row>
    <row r="6640" spans="12:63">
      <c r="L6640" s="3"/>
      <c r="BK6640" s="4" t="str">
        <f t="shared" si="102"/>
        <v/>
      </c>
    </row>
    <row r="6641" spans="12:63">
      <c r="L6641" s="3"/>
      <c r="BK6641" s="4" t="str">
        <f t="shared" si="102"/>
        <v/>
      </c>
    </row>
    <row r="6642" spans="12:63">
      <c r="L6642" s="3"/>
      <c r="BK6642" s="4" t="str">
        <f t="shared" si="102"/>
        <v/>
      </c>
    </row>
    <row r="6643" spans="12:63">
      <c r="L6643" s="3"/>
      <c r="BK6643" s="4" t="str">
        <f t="shared" si="102"/>
        <v/>
      </c>
    </row>
    <row r="6644" spans="12:63">
      <c r="L6644" s="3"/>
      <c r="BK6644" s="4" t="str">
        <f t="shared" si="102"/>
        <v/>
      </c>
    </row>
    <row r="6645" spans="12:63">
      <c r="L6645" s="3"/>
      <c r="BK6645" s="4" t="str">
        <f t="shared" si="102"/>
        <v/>
      </c>
    </row>
    <row r="6646" spans="12:63">
      <c r="L6646" s="3"/>
      <c r="BK6646" s="4" t="str">
        <f t="shared" si="102"/>
        <v/>
      </c>
    </row>
    <row r="6647" spans="12:63">
      <c r="L6647" s="3"/>
      <c r="BK6647" s="4" t="str">
        <f t="shared" si="102"/>
        <v/>
      </c>
    </row>
    <row r="6648" spans="12:63">
      <c r="L6648" s="3"/>
      <c r="BK6648" s="4" t="str">
        <f t="shared" si="102"/>
        <v/>
      </c>
    </row>
    <row r="6649" spans="12:63">
      <c r="L6649" s="3"/>
      <c r="BK6649" s="4" t="str">
        <f t="shared" si="102"/>
        <v/>
      </c>
    </row>
    <row r="6650" spans="12:63">
      <c r="L6650" s="3"/>
      <c r="BK6650" s="4" t="str">
        <f t="shared" si="102"/>
        <v/>
      </c>
    </row>
    <row r="6651" spans="12:63">
      <c r="L6651" s="3"/>
      <c r="BK6651" s="4" t="str">
        <f t="shared" si="102"/>
        <v/>
      </c>
    </row>
    <row r="6652" spans="12:63">
      <c r="L6652" s="3"/>
      <c r="BK6652" s="4" t="str">
        <f t="shared" si="102"/>
        <v/>
      </c>
    </row>
    <row r="6653" spans="12:63">
      <c r="L6653" s="3"/>
      <c r="BK6653" s="4" t="str">
        <f t="shared" si="102"/>
        <v/>
      </c>
    </row>
    <row r="6654" spans="12:63">
      <c r="L6654" s="3"/>
      <c r="BK6654" s="4" t="str">
        <f t="shared" si="102"/>
        <v/>
      </c>
    </row>
    <row r="6655" spans="12:63">
      <c r="L6655" s="3"/>
      <c r="BK6655" s="4" t="str">
        <f t="shared" si="102"/>
        <v/>
      </c>
    </row>
    <row r="6656" spans="12:63">
      <c r="L6656" s="3"/>
      <c r="BK6656" s="4" t="str">
        <f t="shared" si="102"/>
        <v/>
      </c>
    </row>
    <row r="6657" spans="12:63">
      <c r="L6657" s="3"/>
      <c r="BK6657" s="4" t="str">
        <f t="shared" si="102"/>
        <v/>
      </c>
    </row>
    <row r="6658" spans="12:63">
      <c r="L6658" s="3"/>
      <c r="BK6658" s="4" t="str">
        <f t="shared" si="102"/>
        <v/>
      </c>
    </row>
    <row r="6659" spans="12:63">
      <c r="L6659" s="3"/>
      <c r="BK6659" s="4" t="str">
        <f t="shared" si="102"/>
        <v/>
      </c>
    </row>
    <row r="6660" spans="12:63">
      <c r="L6660" s="3"/>
      <c r="BK6660" s="4" t="str">
        <f t="shared" si="102"/>
        <v/>
      </c>
    </row>
    <row r="6661" spans="12:63">
      <c r="L6661" s="3"/>
      <c r="BK6661" s="4" t="str">
        <f t="shared" si="102"/>
        <v/>
      </c>
    </row>
    <row r="6662" spans="12:63">
      <c r="L6662" s="3"/>
      <c r="BK6662" s="4" t="str">
        <f t="shared" si="102"/>
        <v/>
      </c>
    </row>
    <row r="6663" spans="12:63">
      <c r="L6663" s="3"/>
      <c r="BK6663" s="4" t="str">
        <f t="shared" si="102"/>
        <v/>
      </c>
    </row>
    <row r="6664" spans="12:63">
      <c r="L6664" s="3"/>
      <c r="BK6664" s="4" t="str">
        <f t="shared" si="102"/>
        <v/>
      </c>
    </row>
    <row r="6665" spans="12:63">
      <c r="L6665" s="3"/>
      <c r="BK6665" s="4" t="str">
        <f t="shared" si="102"/>
        <v/>
      </c>
    </row>
    <row r="6666" spans="12:63">
      <c r="L6666" s="3"/>
      <c r="BK6666" s="4" t="str">
        <f t="shared" si="102"/>
        <v/>
      </c>
    </row>
    <row r="6667" spans="12:63">
      <c r="L6667" s="3"/>
      <c r="BK6667" s="4" t="str">
        <f t="shared" si="102"/>
        <v/>
      </c>
    </row>
    <row r="6668" spans="12:63">
      <c r="L6668" s="3"/>
      <c r="BK6668" s="4" t="str">
        <f t="shared" si="102"/>
        <v/>
      </c>
    </row>
    <row r="6669" spans="12:63">
      <c r="L6669" s="3"/>
      <c r="BK6669" s="4" t="str">
        <f t="shared" si="102"/>
        <v/>
      </c>
    </row>
    <row r="6670" spans="12:63">
      <c r="L6670" s="3"/>
      <c r="BK6670" s="4" t="str">
        <f t="shared" si="102"/>
        <v/>
      </c>
    </row>
    <row r="6671" spans="12:63">
      <c r="L6671" s="3"/>
      <c r="BK6671" s="4" t="str">
        <f t="shared" si="102"/>
        <v/>
      </c>
    </row>
    <row r="6672" spans="12:63">
      <c r="L6672" s="3"/>
      <c r="BK6672" s="4" t="str">
        <f t="shared" si="102"/>
        <v/>
      </c>
    </row>
    <row r="6673" spans="12:63">
      <c r="L6673" s="3"/>
      <c r="BK6673" s="4" t="str">
        <f t="shared" si="102"/>
        <v/>
      </c>
    </row>
    <row r="6674" spans="12:63">
      <c r="L6674" s="3"/>
      <c r="BK6674" s="4" t="str">
        <f t="shared" si="102"/>
        <v/>
      </c>
    </row>
    <row r="6675" spans="12:63">
      <c r="L6675" s="3"/>
      <c r="BK6675" s="4" t="str">
        <f t="shared" si="102"/>
        <v/>
      </c>
    </row>
    <row r="6676" spans="12:63">
      <c r="L6676" s="3"/>
      <c r="BK6676" s="4" t="str">
        <f t="shared" si="102"/>
        <v/>
      </c>
    </row>
    <row r="6677" spans="12:63">
      <c r="L6677" s="3"/>
      <c r="BK6677" s="4" t="str">
        <f t="shared" si="102"/>
        <v/>
      </c>
    </row>
    <row r="6678" spans="12:63">
      <c r="L6678" s="3"/>
      <c r="BK6678" s="4" t="str">
        <f t="shared" si="102"/>
        <v/>
      </c>
    </row>
    <row r="6679" spans="12:63">
      <c r="L6679" s="3"/>
      <c r="BK6679" s="4" t="str">
        <f t="shared" si="102"/>
        <v/>
      </c>
    </row>
    <row r="6680" spans="12:63">
      <c r="L6680" s="3"/>
      <c r="BK6680" s="4" t="str">
        <f t="shared" si="102"/>
        <v/>
      </c>
    </row>
    <row r="6681" spans="12:63">
      <c r="L6681" s="3"/>
      <c r="BK6681" s="4" t="str">
        <f t="shared" si="102"/>
        <v/>
      </c>
    </row>
    <row r="6682" spans="12:63">
      <c r="L6682" s="3"/>
      <c r="BK6682" s="4" t="str">
        <f t="shared" si="102"/>
        <v/>
      </c>
    </row>
    <row r="6683" spans="12:63">
      <c r="L6683" s="3"/>
      <c r="BK6683" s="4" t="str">
        <f t="shared" si="102"/>
        <v/>
      </c>
    </row>
    <row r="6684" spans="12:63">
      <c r="L6684" s="3"/>
      <c r="BK6684" s="4" t="str">
        <f t="shared" si="102"/>
        <v/>
      </c>
    </row>
    <row r="6685" spans="12:63">
      <c r="L6685" s="3"/>
      <c r="BK6685" s="4" t="str">
        <f t="shared" si="102"/>
        <v/>
      </c>
    </row>
    <row r="6686" spans="12:63">
      <c r="L6686" s="3"/>
      <c r="BK6686" s="4" t="str">
        <f t="shared" si="102"/>
        <v/>
      </c>
    </row>
    <row r="6687" spans="12:63">
      <c r="L6687" s="3"/>
      <c r="BK6687" s="4" t="str">
        <f t="shared" si="102"/>
        <v/>
      </c>
    </row>
    <row r="6688" spans="12:63">
      <c r="L6688" s="3"/>
      <c r="BK6688" s="4" t="str">
        <f t="shared" ref="BK6688:BK6751" si="103">CONCATENATE(A6688,B6688)</f>
        <v/>
      </c>
    </row>
    <row r="6689" spans="12:63">
      <c r="L6689" s="3"/>
      <c r="BK6689" s="4" t="str">
        <f t="shared" si="103"/>
        <v/>
      </c>
    </row>
    <row r="6690" spans="12:63">
      <c r="L6690" s="3"/>
      <c r="BK6690" s="4" t="str">
        <f t="shared" si="103"/>
        <v/>
      </c>
    </row>
    <row r="6691" spans="12:63">
      <c r="L6691" s="3"/>
      <c r="BK6691" s="4" t="str">
        <f t="shared" si="103"/>
        <v/>
      </c>
    </row>
    <row r="6692" spans="12:63">
      <c r="L6692" s="3"/>
      <c r="BK6692" s="4" t="str">
        <f t="shared" si="103"/>
        <v/>
      </c>
    </row>
    <row r="6693" spans="12:63">
      <c r="L6693" s="3"/>
      <c r="BK6693" s="4" t="str">
        <f t="shared" si="103"/>
        <v/>
      </c>
    </row>
    <row r="6694" spans="12:63">
      <c r="L6694" s="3"/>
      <c r="BK6694" s="4" t="str">
        <f t="shared" si="103"/>
        <v/>
      </c>
    </row>
    <row r="6695" spans="12:63">
      <c r="L6695" s="3"/>
      <c r="BK6695" s="4" t="str">
        <f t="shared" si="103"/>
        <v/>
      </c>
    </row>
    <row r="6696" spans="12:63">
      <c r="L6696" s="3"/>
      <c r="BK6696" s="4" t="str">
        <f t="shared" si="103"/>
        <v/>
      </c>
    </row>
    <row r="6697" spans="12:63">
      <c r="L6697" s="3"/>
      <c r="BK6697" s="4" t="str">
        <f t="shared" si="103"/>
        <v/>
      </c>
    </row>
    <row r="6698" spans="12:63">
      <c r="L6698" s="3"/>
      <c r="BK6698" s="4" t="str">
        <f t="shared" si="103"/>
        <v/>
      </c>
    </row>
    <row r="6699" spans="12:63">
      <c r="L6699" s="3"/>
      <c r="BK6699" s="4" t="str">
        <f t="shared" si="103"/>
        <v/>
      </c>
    </row>
    <row r="6700" spans="12:63">
      <c r="L6700" s="3"/>
      <c r="BK6700" s="4" t="str">
        <f t="shared" si="103"/>
        <v/>
      </c>
    </row>
    <row r="6701" spans="12:63">
      <c r="L6701" s="3"/>
      <c r="BK6701" s="4" t="str">
        <f t="shared" si="103"/>
        <v/>
      </c>
    </row>
    <row r="6702" spans="12:63">
      <c r="L6702" s="3"/>
      <c r="BK6702" s="4" t="str">
        <f t="shared" si="103"/>
        <v/>
      </c>
    </row>
    <row r="6703" spans="12:63">
      <c r="L6703" s="3"/>
      <c r="BK6703" s="4" t="str">
        <f t="shared" si="103"/>
        <v/>
      </c>
    </row>
    <row r="6704" spans="12:63">
      <c r="L6704" s="3"/>
      <c r="BK6704" s="4" t="str">
        <f t="shared" si="103"/>
        <v/>
      </c>
    </row>
    <row r="6705" spans="12:63">
      <c r="L6705" s="3"/>
      <c r="BK6705" s="4" t="str">
        <f t="shared" si="103"/>
        <v/>
      </c>
    </row>
    <row r="6706" spans="12:63">
      <c r="L6706" s="3"/>
      <c r="BK6706" s="4" t="str">
        <f t="shared" si="103"/>
        <v/>
      </c>
    </row>
    <row r="6707" spans="12:63">
      <c r="L6707" s="3"/>
      <c r="BK6707" s="4" t="str">
        <f t="shared" si="103"/>
        <v/>
      </c>
    </row>
    <row r="6708" spans="12:63">
      <c r="L6708" s="3"/>
      <c r="BK6708" s="4" t="str">
        <f t="shared" si="103"/>
        <v/>
      </c>
    </row>
    <row r="6709" spans="12:63">
      <c r="L6709" s="3"/>
      <c r="BK6709" s="4" t="str">
        <f t="shared" si="103"/>
        <v/>
      </c>
    </row>
    <row r="6710" spans="12:63">
      <c r="L6710" s="3"/>
      <c r="BK6710" s="4" t="str">
        <f t="shared" si="103"/>
        <v/>
      </c>
    </row>
    <row r="6711" spans="12:63">
      <c r="L6711" s="3"/>
      <c r="BK6711" s="4" t="str">
        <f t="shared" si="103"/>
        <v/>
      </c>
    </row>
    <row r="6712" spans="12:63">
      <c r="L6712" s="3"/>
      <c r="BK6712" s="4" t="str">
        <f t="shared" si="103"/>
        <v/>
      </c>
    </row>
    <row r="6713" spans="12:63">
      <c r="L6713" s="3"/>
      <c r="BK6713" s="4" t="str">
        <f t="shared" si="103"/>
        <v/>
      </c>
    </row>
    <row r="6714" spans="12:63">
      <c r="L6714" s="3"/>
      <c r="BK6714" s="4" t="str">
        <f t="shared" si="103"/>
        <v/>
      </c>
    </row>
    <row r="6715" spans="12:63">
      <c r="L6715" s="3"/>
      <c r="BK6715" s="4" t="str">
        <f t="shared" si="103"/>
        <v/>
      </c>
    </row>
    <row r="6716" spans="12:63">
      <c r="L6716" s="3"/>
      <c r="BK6716" s="4" t="str">
        <f t="shared" si="103"/>
        <v/>
      </c>
    </row>
    <row r="6717" spans="12:63">
      <c r="L6717" s="3"/>
      <c r="BK6717" s="4" t="str">
        <f t="shared" si="103"/>
        <v/>
      </c>
    </row>
    <row r="6718" spans="12:63">
      <c r="L6718" s="3"/>
      <c r="BK6718" s="4" t="str">
        <f t="shared" si="103"/>
        <v/>
      </c>
    </row>
    <row r="6719" spans="12:63">
      <c r="L6719" s="3"/>
      <c r="BK6719" s="4" t="str">
        <f t="shared" si="103"/>
        <v/>
      </c>
    </row>
    <row r="6720" spans="12:63">
      <c r="L6720" s="3"/>
      <c r="BK6720" s="4" t="str">
        <f t="shared" si="103"/>
        <v/>
      </c>
    </row>
    <row r="6721" spans="12:63">
      <c r="L6721" s="3"/>
      <c r="BK6721" s="4" t="str">
        <f t="shared" si="103"/>
        <v/>
      </c>
    </row>
    <row r="6722" spans="12:63">
      <c r="L6722" s="3"/>
      <c r="BK6722" s="4" t="str">
        <f t="shared" si="103"/>
        <v/>
      </c>
    </row>
    <row r="6723" spans="12:63">
      <c r="L6723" s="3"/>
      <c r="BK6723" s="4" t="str">
        <f t="shared" si="103"/>
        <v/>
      </c>
    </row>
    <row r="6724" spans="12:63">
      <c r="L6724" s="3"/>
      <c r="BK6724" s="4" t="str">
        <f t="shared" si="103"/>
        <v/>
      </c>
    </row>
    <row r="6725" spans="12:63">
      <c r="L6725" s="3"/>
      <c r="BK6725" s="4" t="str">
        <f t="shared" si="103"/>
        <v/>
      </c>
    </row>
    <row r="6726" spans="12:63">
      <c r="L6726" s="3"/>
      <c r="BK6726" s="4" t="str">
        <f t="shared" si="103"/>
        <v/>
      </c>
    </row>
    <row r="6727" spans="12:63">
      <c r="L6727" s="3"/>
      <c r="BK6727" s="4" t="str">
        <f t="shared" si="103"/>
        <v/>
      </c>
    </row>
    <row r="6728" spans="12:63">
      <c r="L6728" s="3"/>
      <c r="BK6728" s="4" t="str">
        <f t="shared" si="103"/>
        <v/>
      </c>
    </row>
    <row r="6729" spans="12:63">
      <c r="L6729" s="3"/>
      <c r="BK6729" s="4" t="str">
        <f t="shared" si="103"/>
        <v/>
      </c>
    </row>
    <row r="6730" spans="12:63">
      <c r="L6730" s="3"/>
      <c r="BK6730" s="4" t="str">
        <f t="shared" si="103"/>
        <v/>
      </c>
    </row>
    <row r="6731" spans="12:63">
      <c r="L6731" s="3"/>
      <c r="BK6731" s="4" t="str">
        <f t="shared" si="103"/>
        <v/>
      </c>
    </row>
    <row r="6732" spans="12:63">
      <c r="L6732" s="3"/>
      <c r="BK6732" s="4" t="str">
        <f t="shared" si="103"/>
        <v/>
      </c>
    </row>
    <row r="6733" spans="12:63">
      <c r="L6733" s="3"/>
      <c r="BK6733" s="4" t="str">
        <f t="shared" si="103"/>
        <v/>
      </c>
    </row>
    <row r="6734" spans="12:63">
      <c r="L6734" s="3"/>
      <c r="BK6734" s="4" t="str">
        <f t="shared" si="103"/>
        <v/>
      </c>
    </row>
    <row r="6735" spans="12:63">
      <c r="L6735" s="3"/>
      <c r="BK6735" s="4" t="str">
        <f t="shared" si="103"/>
        <v/>
      </c>
    </row>
    <row r="6736" spans="12:63">
      <c r="L6736" s="3"/>
      <c r="BK6736" s="4" t="str">
        <f t="shared" si="103"/>
        <v/>
      </c>
    </row>
    <row r="6737" spans="12:63">
      <c r="L6737" s="3"/>
      <c r="BK6737" s="4" t="str">
        <f t="shared" si="103"/>
        <v/>
      </c>
    </row>
    <row r="6738" spans="12:63">
      <c r="L6738" s="3"/>
      <c r="BK6738" s="4" t="str">
        <f t="shared" si="103"/>
        <v/>
      </c>
    </row>
    <row r="6739" spans="12:63">
      <c r="L6739" s="3"/>
      <c r="BK6739" s="4" t="str">
        <f t="shared" si="103"/>
        <v/>
      </c>
    </row>
    <row r="6740" spans="12:63">
      <c r="L6740" s="3"/>
      <c r="BK6740" s="4" t="str">
        <f t="shared" si="103"/>
        <v/>
      </c>
    </row>
    <row r="6741" spans="12:63">
      <c r="L6741" s="3"/>
      <c r="BK6741" s="4" t="str">
        <f t="shared" si="103"/>
        <v/>
      </c>
    </row>
    <row r="6742" spans="12:63">
      <c r="L6742" s="3"/>
      <c r="BK6742" s="4" t="str">
        <f t="shared" si="103"/>
        <v/>
      </c>
    </row>
    <row r="6743" spans="12:63">
      <c r="L6743" s="3"/>
      <c r="BK6743" s="4" t="str">
        <f t="shared" si="103"/>
        <v/>
      </c>
    </row>
    <row r="6744" spans="12:63">
      <c r="L6744" s="3"/>
      <c r="BK6744" s="4" t="str">
        <f t="shared" si="103"/>
        <v/>
      </c>
    </row>
    <row r="6745" spans="12:63">
      <c r="L6745" s="3"/>
      <c r="BK6745" s="4" t="str">
        <f t="shared" si="103"/>
        <v/>
      </c>
    </row>
    <row r="6746" spans="12:63">
      <c r="L6746" s="3"/>
      <c r="BK6746" s="4" t="str">
        <f t="shared" si="103"/>
        <v/>
      </c>
    </row>
    <row r="6747" spans="12:63">
      <c r="L6747" s="3"/>
      <c r="BK6747" s="4" t="str">
        <f t="shared" si="103"/>
        <v/>
      </c>
    </row>
    <row r="6748" spans="12:63">
      <c r="L6748" s="3"/>
      <c r="BK6748" s="4" t="str">
        <f t="shared" si="103"/>
        <v/>
      </c>
    </row>
    <row r="6749" spans="12:63">
      <c r="L6749" s="3"/>
      <c r="BK6749" s="4" t="str">
        <f t="shared" si="103"/>
        <v/>
      </c>
    </row>
    <row r="6750" spans="12:63">
      <c r="L6750" s="3"/>
      <c r="BK6750" s="4" t="str">
        <f t="shared" si="103"/>
        <v/>
      </c>
    </row>
    <row r="6751" spans="12:63">
      <c r="L6751" s="3"/>
      <c r="BK6751" s="4" t="str">
        <f t="shared" si="103"/>
        <v/>
      </c>
    </row>
    <row r="6752" spans="12:63">
      <c r="L6752" s="3"/>
      <c r="BK6752" s="4" t="str">
        <f t="shared" ref="BK6752:BK6815" si="104">CONCATENATE(A6752,B6752)</f>
        <v/>
      </c>
    </row>
    <row r="6753" spans="12:63">
      <c r="L6753" s="3"/>
      <c r="BK6753" s="4" t="str">
        <f t="shared" si="104"/>
        <v/>
      </c>
    </row>
    <row r="6754" spans="12:63">
      <c r="L6754" s="3"/>
      <c r="BK6754" s="4" t="str">
        <f t="shared" si="104"/>
        <v/>
      </c>
    </row>
    <row r="6755" spans="12:63">
      <c r="L6755" s="3"/>
      <c r="BK6755" s="4" t="str">
        <f t="shared" si="104"/>
        <v/>
      </c>
    </row>
    <row r="6756" spans="12:63">
      <c r="L6756" s="3"/>
      <c r="BK6756" s="4" t="str">
        <f t="shared" si="104"/>
        <v/>
      </c>
    </row>
    <row r="6757" spans="12:63">
      <c r="L6757" s="3"/>
      <c r="BK6757" s="4" t="str">
        <f t="shared" si="104"/>
        <v/>
      </c>
    </row>
    <row r="6758" spans="12:63">
      <c r="L6758" s="3"/>
      <c r="BK6758" s="4" t="str">
        <f t="shared" si="104"/>
        <v/>
      </c>
    </row>
    <row r="6759" spans="12:63">
      <c r="L6759" s="3"/>
      <c r="BK6759" s="4" t="str">
        <f t="shared" si="104"/>
        <v/>
      </c>
    </row>
    <row r="6760" spans="12:63">
      <c r="L6760" s="3"/>
      <c r="BK6760" s="4" t="str">
        <f t="shared" si="104"/>
        <v/>
      </c>
    </row>
    <row r="6761" spans="12:63">
      <c r="L6761" s="3"/>
      <c r="BK6761" s="4" t="str">
        <f t="shared" si="104"/>
        <v/>
      </c>
    </row>
    <row r="6762" spans="12:63">
      <c r="L6762" s="3"/>
      <c r="BK6762" s="4" t="str">
        <f t="shared" si="104"/>
        <v/>
      </c>
    </row>
    <row r="6763" spans="12:63">
      <c r="L6763" s="3"/>
      <c r="BK6763" s="4" t="str">
        <f t="shared" si="104"/>
        <v/>
      </c>
    </row>
    <row r="6764" spans="12:63">
      <c r="L6764" s="3"/>
      <c r="BK6764" s="4" t="str">
        <f t="shared" si="104"/>
        <v/>
      </c>
    </row>
    <row r="6765" spans="12:63">
      <c r="L6765" s="3"/>
      <c r="BK6765" s="4" t="str">
        <f t="shared" si="104"/>
        <v/>
      </c>
    </row>
    <row r="6766" spans="12:63">
      <c r="L6766" s="3"/>
      <c r="BK6766" s="4" t="str">
        <f t="shared" si="104"/>
        <v/>
      </c>
    </row>
    <row r="6767" spans="12:63">
      <c r="L6767" s="3"/>
      <c r="BK6767" s="4" t="str">
        <f t="shared" si="104"/>
        <v/>
      </c>
    </row>
    <row r="6768" spans="12:63">
      <c r="L6768" s="3"/>
      <c r="BK6768" s="4" t="str">
        <f t="shared" si="104"/>
        <v/>
      </c>
    </row>
    <row r="6769" spans="12:63">
      <c r="L6769" s="3"/>
      <c r="BK6769" s="4" t="str">
        <f t="shared" si="104"/>
        <v/>
      </c>
    </row>
    <row r="6770" spans="12:63">
      <c r="L6770" s="3"/>
      <c r="BK6770" s="4" t="str">
        <f t="shared" si="104"/>
        <v/>
      </c>
    </row>
    <row r="6771" spans="12:63">
      <c r="L6771" s="3"/>
      <c r="BK6771" s="4" t="str">
        <f t="shared" si="104"/>
        <v/>
      </c>
    </row>
    <row r="6772" spans="12:63">
      <c r="L6772" s="3"/>
      <c r="BK6772" s="4" t="str">
        <f t="shared" si="104"/>
        <v/>
      </c>
    </row>
    <row r="6773" spans="12:63">
      <c r="L6773" s="3"/>
      <c r="BK6773" s="4" t="str">
        <f t="shared" si="104"/>
        <v/>
      </c>
    </row>
    <row r="6774" spans="12:63">
      <c r="L6774" s="3"/>
      <c r="BK6774" s="4" t="str">
        <f t="shared" si="104"/>
        <v/>
      </c>
    </row>
    <row r="6775" spans="12:63">
      <c r="L6775" s="3"/>
      <c r="BK6775" s="4" t="str">
        <f t="shared" si="104"/>
        <v/>
      </c>
    </row>
    <row r="6776" spans="12:63">
      <c r="L6776" s="3"/>
      <c r="BK6776" s="4" t="str">
        <f t="shared" si="104"/>
        <v/>
      </c>
    </row>
    <row r="6777" spans="12:63">
      <c r="L6777" s="3"/>
      <c r="BK6777" s="4" t="str">
        <f t="shared" si="104"/>
        <v/>
      </c>
    </row>
    <row r="6778" spans="12:63">
      <c r="L6778" s="3"/>
      <c r="BK6778" s="4" t="str">
        <f t="shared" si="104"/>
        <v/>
      </c>
    </row>
    <row r="6779" spans="12:63">
      <c r="L6779" s="3"/>
      <c r="BK6779" s="4" t="str">
        <f t="shared" si="104"/>
        <v/>
      </c>
    </row>
    <row r="6780" spans="12:63">
      <c r="L6780" s="3"/>
      <c r="BK6780" s="4" t="str">
        <f t="shared" si="104"/>
        <v/>
      </c>
    </row>
    <row r="6781" spans="12:63">
      <c r="L6781" s="3"/>
      <c r="BK6781" s="4" t="str">
        <f t="shared" si="104"/>
        <v/>
      </c>
    </row>
    <row r="6782" spans="12:63">
      <c r="L6782" s="3"/>
      <c r="BK6782" s="4" t="str">
        <f t="shared" si="104"/>
        <v/>
      </c>
    </row>
    <row r="6783" spans="12:63">
      <c r="L6783" s="3"/>
      <c r="BK6783" s="4" t="str">
        <f t="shared" si="104"/>
        <v/>
      </c>
    </row>
    <row r="6784" spans="12:63">
      <c r="L6784" s="3"/>
      <c r="BK6784" s="4" t="str">
        <f t="shared" si="104"/>
        <v/>
      </c>
    </row>
    <row r="6785" spans="12:63">
      <c r="L6785" s="3"/>
      <c r="BK6785" s="4" t="str">
        <f t="shared" si="104"/>
        <v/>
      </c>
    </row>
    <row r="6786" spans="12:63">
      <c r="L6786" s="3"/>
      <c r="BK6786" s="4" t="str">
        <f t="shared" si="104"/>
        <v/>
      </c>
    </row>
    <row r="6787" spans="12:63">
      <c r="L6787" s="3"/>
      <c r="BK6787" s="4" t="str">
        <f t="shared" si="104"/>
        <v/>
      </c>
    </row>
    <row r="6788" spans="12:63">
      <c r="L6788" s="3"/>
      <c r="BK6788" s="4" t="str">
        <f t="shared" si="104"/>
        <v/>
      </c>
    </row>
    <row r="6789" spans="12:63">
      <c r="L6789" s="3"/>
      <c r="BK6789" s="4" t="str">
        <f t="shared" si="104"/>
        <v/>
      </c>
    </row>
    <row r="6790" spans="12:63">
      <c r="L6790" s="3"/>
      <c r="BK6790" s="4" t="str">
        <f t="shared" si="104"/>
        <v/>
      </c>
    </row>
    <row r="6791" spans="12:63">
      <c r="L6791" s="3"/>
      <c r="BK6791" s="4" t="str">
        <f t="shared" si="104"/>
        <v/>
      </c>
    </row>
    <row r="6792" spans="12:63">
      <c r="L6792" s="3"/>
      <c r="BK6792" s="4" t="str">
        <f t="shared" si="104"/>
        <v/>
      </c>
    </row>
    <row r="6793" spans="12:63">
      <c r="L6793" s="3"/>
      <c r="BK6793" s="4" t="str">
        <f t="shared" si="104"/>
        <v/>
      </c>
    </row>
    <row r="6794" spans="12:63">
      <c r="L6794" s="3"/>
      <c r="BK6794" s="4" t="str">
        <f t="shared" si="104"/>
        <v/>
      </c>
    </row>
    <row r="6795" spans="12:63">
      <c r="L6795" s="3"/>
      <c r="BK6795" s="4" t="str">
        <f t="shared" si="104"/>
        <v/>
      </c>
    </row>
    <row r="6796" spans="12:63">
      <c r="L6796" s="3"/>
      <c r="BK6796" s="4" t="str">
        <f t="shared" si="104"/>
        <v/>
      </c>
    </row>
    <row r="6797" spans="12:63">
      <c r="L6797" s="3"/>
      <c r="BK6797" s="4" t="str">
        <f t="shared" si="104"/>
        <v/>
      </c>
    </row>
    <row r="6798" spans="12:63">
      <c r="L6798" s="3"/>
      <c r="BK6798" s="4" t="str">
        <f t="shared" si="104"/>
        <v/>
      </c>
    </row>
    <row r="6799" spans="12:63">
      <c r="L6799" s="3"/>
      <c r="BK6799" s="4" t="str">
        <f t="shared" si="104"/>
        <v/>
      </c>
    </row>
    <row r="6800" spans="12:63">
      <c r="L6800" s="3"/>
      <c r="BK6800" s="4" t="str">
        <f t="shared" si="104"/>
        <v/>
      </c>
    </row>
    <row r="6801" spans="12:63">
      <c r="L6801" s="3"/>
      <c r="BK6801" s="4" t="str">
        <f t="shared" si="104"/>
        <v/>
      </c>
    </row>
    <row r="6802" spans="12:63">
      <c r="L6802" s="3"/>
      <c r="BK6802" s="4" t="str">
        <f t="shared" si="104"/>
        <v/>
      </c>
    </row>
    <row r="6803" spans="12:63">
      <c r="L6803" s="3"/>
      <c r="BK6803" s="4" t="str">
        <f t="shared" si="104"/>
        <v/>
      </c>
    </row>
    <row r="6804" spans="12:63">
      <c r="L6804" s="3"/>
      <c r="BK6804" s="4" t="str">
        <f t="shared" si="104"/>
        <v/>
      </c>
    </row>
    <row r="6805" spans="12:63">
      <c r="L6805" s="3"/>
      <c r="BK6805" s="4" t="str">
        <f t="shared" si="104"/>
        <v/>
      </c>
    </row>
    <row r="6806" spans="12:63">
      <c r="L6806" s="3"/>
      <c r="BK6806" s="4" t="str">
        <f t="shared" si="104"/>
        <v/>
      </c>
    </row>
    <row r="6807" spans="12:63">
      <c r="L6807" s="3"/>
      <c r="BK6807" s="4" t="str">
        <f t="shared" si="104"/>
        <v/>
      </c>
    </row>
    <row r="6808" spans="12:63">
      <c r="L6808" s="3"/>
      <c r="BK6808" s="4" t="str">
        <f t="shared" si="104"/>
        <v/>
      </c>
    </row>
    <row r="6809" spans="12:63">
      <c r="L6809" s="3"/>
      <c r="BK6809" s="4" t="str">
        <f t="shared" si="104"/>
        <v/>
      </c>
    </row>
    <row r="6810" spans="12:63">
      <c r="L6810" s="3"/>
      <c r="BK6810" s="4" t="str">
        <f t="shared" si="104"/>
        <v/>
      </c>
    </row>
    <row r="6811" spans="12:63">
      <c r="L6811" s="3"/>
      <c r="BK6811" s="4" t="str">
        <f t="shared" si="104"/>
        <v/>
      </c>
    </row>
    <row r="6812" spans="12:63">
      <c r="L6812" s="3"/>
      <c r="BK6812" s="4" t="str">
        <f t="shared" si="104"/>
        <v/>
      </c>
    </row>
    <row r="6813" spans="12:63">
      <c r="L6813" s="3"/>
      <c r="BK6813" s="4" t="str">
        <f t="shared" si="104"/>
        <v/>
      </c>
    </row>
    <row r="6814" spans="12:63">
      <c r="L6814" s="3"/>
      <c r="BK6814" s="4" t="str">
        <f t="shared" si="104"/>
        <v/>
      </c>
    </row>
    <row r="6815" spans="12:63">
      <c r="L6815" s="3"/>
      <c r="BK6815" s="4" t="str">
        <f t="shared" si="104"/>
        <v/>
      </c>
    </row>
    <row r="6816" spans="12:63">
      <c r="L6816" s="3"/>
      <c r="BK6816" s="4" t="str">
        <f t="shared" ref="BK6816:BK6879" si="105">CONCATENATE(A6816,B6816)</f>
        <v/>
      </c>
    </row>
    <row r="6817" spans="12:63">
      <c r="L6817" s="3"/>
      <c r="BK6817" s="4" t="str">
        <f t="shared" si="105"/>
        <v/>
      </c>
    </row>
    <row r="6818" spans="12:63">
      <c r="L6818" s="3"/>
      <c r="BK6818" s="4" t="str">
        <f t="shared" si="105"/>
        <v/>
      </c>
    </row>
    <row r="6819" spans="12:63">
      <c r="L6819" s="3"/>
      <c r="BK6819" s="4" t="str">
        <f t="shared" si="105"/>
        <v/>
      </c>
    </row>
    <row r="6820" spans="12:63">
      <c r="L6820" s="3"/>
      <c r="BK6820" s="4" t="str">
        <f t="shared" si="105"/>
        <v/>
      </c>
    </row>
    <row r="6821" spans="12:63">
      <c r="L6821" s="3"/>
      <c r="BK6821" s="4" t="str">
        <f t="shared" si="105"/>
        <v/>
      </c>
    </row>
    <row r="6822" spans="12:63">
      <c r="L6822" s="3"/>
      <c r="BK6822" s="4" t="str">
        <f t="shared" si="105"/>
        <v/>
      </c>
    </row>
    <row r="6823" spans="12:63">
      <c r="L6823" s="3"/>
      <c r="BK6823" s="4" t="str">
        <f t="shared" si="105"/>
        <v/>
      </c>
    </row>
    <row r="6824" spans="12:63">
      <c r="L6824" s="3"/>
      <c r="BK6824" s="4" t="str">
        <f t="shared" si="105"/>
        <v/>
      </c>
    </row>
    <row r="6825" spans="12:63">
      <c r="L6825" s="3"/>
      <c r="BK6825" s="4" t="str">
        <f t="shared" si="105"/>
        <v/>
      </c>
    </row>
    <row r="6826" spans="12:63">
      <c r="L6826" s="3"/>
      <c r="BK6826" s="4" t="str">
        <f t="shared" si="105"/>
        <v/>
      </c>
    </row>
    <row r="6827" spans="12:63">
      <c r="L6827" s="3"/>
      <c r="BK6827" s="4" t="str">
        <f t="shared" si="105"/>
        <v/>
      </c>
    </row>
    <row r="6828" spans="12:63">
      <c r="L6828" s="3"/>
      <c r="BK6828" s="4" t="str">
        <f t="shared" si="105"/>
        <v/>
      </c>
    </row>
    <row r="6829" spans="12:63">
      <c r="L6829" s="3"/>
      <c r="BK6829" s="4" t="str">
        <f t="shared" si="105"/>
        <v/>
      </c>
    </row>
    <row r="6830" spans="12:63">
      <c r="L6830" s="3"/>
      <c r="BK6830" s="4" t="str">
        <f t="shared" si="105"/>
        <v/>
      </c>
    </row>
    <row r="6831" spans="12:63">
      <c r="L6831" s="3"/>
      <c r="BK6831" s="4" t="str">
        <f t="shared" si="105"/>
        <v/>
      </c>
    </row>
    <row r="6832" spans="12:63">
      <c r="L6832" s="3"/>
      <c r="BK6832" s="4" t="str">
        <f t="shared" si="105"/>
        <v/>
      </c>
    </row>
    <row r="6833" spans="12:63">
      <c r="L6833" s="3"/>
      <c r="BK6833" s="4" t="str">
        <f t="shared" si="105"/>
        <v/>
      </c>
    </row>
    <row r="6834" spans="12:63">
      <c r="L6834" s="3"/>
      <c r="BK6834" s="4" t="str">
        <f t="shared" si="105"/>
        <v/>
      </c>
    </row>
    <row r="6835" spans="12:63">
      <c r="L6835" s="3"/>
      <c r="BK6835" s="4" t="str">
        <f t="shared" si="105"/>
        <v/>
      </c>
    </row>
    <row r="6836" spans="12:63">
      <c r="L6836" s="3"/>
      <c r="BK6836" s="4" t="str">
        <f t="shared" si="105"/>
        <v/>
      </c>
    </row>
    <row r="6837" spans="12:63">
      <c r="L6837" s="3"/>
      <c r="BK6837" s="4" t="str">
        <f t="shared" si="105"/>
        <v/>
      </c>
    </row>
    <row r="6838" spans="12:63">
      <c r="L6838" s="3"/>
      <c r="BK6838" s="4" t="str">
        <f t="shared" si="105"/>
        <v/>
      </c>
    </row>
    <row r="6839" spans="12:63">
      <c r="L6839" s="3"/>
      <c r="BK6839" s="4" t="str">
        <f t="shared" si="105"/>
        <v/>
      </c>
    </row>
    <row r="6840" spans="12:63">
      <c r="L6840" s="3"/>
      <c r="BK6840" s="4" t="str">
        <f t="shared" si="105"/>
        <v/>
      </c>
    </row>
    <row r="6841" spans="12:63">
      <c r="L6841" s="3"/>
      <c r="BK6841" s="4" t="str">
        <f t="shared" si="105"/>
        <v/>
      </c>
    </row>
    <row r="6842" spans="12:63">
      <c r="L6842" s="3"/>
      <c r="BK6842" s="4" t="str">
        <f t="shared" si="105"/>
        <v/>
      </c>
    </row>
    <row r="6843" spans="12:63">
      <c r="L6843" s="3"/>
      <c r="BK6843" s="4" t="str">
        <f t="shared" si="105"/>
        <v/>
      </c>
    </row>
    <row r="6844" spans="12:63">
      <c r="L6844" s="3"/>
      <c r="BK6844" s="4" t="str">
        <f t="shared" si="105"/>
        <v/>
      </c>
    </row>
    <row r="6845" spans="12:63">
      <c r="L6845" s="3"/>
      <c r="BK6845" s="4" t="str">
        <f t="shared" si="105"/>
        <v/>
      </c>
    </row>
    <row r="6846" spans="12:63">
      <c r="L6846" s="3"/>
      <c r="BK6846" s="4" t="str">
        <f t="shared" si="105"/>
        <v/>
      </c>
    </row>
    <row r="6847" spans="12:63">
      <c r="L6847" s="3"/>
      <c r="BK6847" s="4" t="str">
        <f t="shared" si="105"/>
        <v/>
      </c>
    </row>
    <row r="6848" spans="12:63">
      <c r="L6848" s="3"/>
      <c r="BK6848" s="4" t="str">
        <f t="shared" si="105"/>
        <v/>
      </c>
    </row>
    <row r="6849" spans="12:63">
      <c r="L6849" s="3"/>
      <c r="BK6849" s="4" t="str">
        <f t="shared" si="105"/>
        <v/>
      </c>
    </row>
    <row r="6850" spans="12:63">
      <c r="L6850" s="3"/>
      <c r="BK6850" s="4" t="str">
        <f t="shared" si="105"/>
        <v/>
      </c>
    </row>
    <row r="6851" spans="12:63">
      <c r="L6851" s="3"/>
      <c r="BK6851" s="4" t="str">
        <f t="shared" si="105"/>
        <v/>
      </c>
    </row>
    <row r="6852" spans="12:63">
      <c r="L6852" s="3"/>
      <c r="BK6852" s="4" t="str">
        <f t="shared" si="105"/>
        <v/>
      </c>
    </row>
    <row r="6853" spans="12:63">
      <c r="L6853" s="3"/>
      <c r="BK6853" s="4" t="str">
        <f t="shared" si="105"/>
        <v/>
      </c>
    </row>
    <row r="6854" spans="12:63">
      <c r="L6854" s="3"/>
      <c r="BK6854" s="4" t="str">
        <f t="shared" si="105"/>
        <v/>
      </c>
    </row>
    <row r="6855" spans="12:63">
      <c r="L6855" s="3"/>
      <c r="BK6855" s="4" t="str">
        <f t="shared" si="105"/>
        <v/>
      </c>
    </row>
    <row r="6856" spans="12:63">
      <c r="L6856" s="3"/>
      <c r="BK6856" s="4" t="str">
        <f t="shared" si="105"/>
        <v/>
      </c>
    </row>
    <row r="6857" spans="12:63">
      <c r="L6857" s="3"/>
      <c r="BK6857" s="4" t="str">
        <f t="shared" si="105"/>
        <v/>
      </c>
    </row>
    <row r="6858" spans="12:63">
      <c r="L6858" s="3"/>
      <c r="BK6858" s="4" t="str">
        <f t="shared" si="105"/>
        <v/>
      </c>
    </row>
    <row r="6859" spans="12:63">
      <c r="L6859" s="3"/>
      <c r="BK6859" s="4" t="str">
        <f t="shared" si="105"/>
        <v/>
      </c>
    </row>
    <row r="6860" spans="12:63">
      <c r="L6860" s="3"/>
      <c r="BK6860" s="4" t="str">
        <f t="shared" si="105"/>
        <v/>
      </c>
    </row>
    <row r="6861" spans="12:63">
      <c r="L6861" s="3"/>
      <c r="BK6861" s="4" t="str">
        <f t="shared" si="105"/>
        <v/>
      </c>
    </row>
    <row r="6862" spans="12:63">
      <c r="L6862" s="3"/>
      <c r="BK6862" s="4" t="str">
        <f t="shared" si="105"/>
        <v/>
      </c>
    </row>
    <row r="6863" spans="12:63">
      <c r="L6863" s="3"/>
      <c r="BK6863" s="4" t="str">
        <f t="shared" si="105"/>
        <v/>
      </c>
    </row>
    <row r="6864" spans="12:63">
      <c r="L6864" s="3"/>
      <c r="BK6864" s="4" t="str">
        <f t="shared" si="105"/>
        <v/>
      </c>
    </row>
    <row r="6865" spans="12:63">
      <c r="L6865" s="3"/>
      <c r="BK6865" s="4" t="str">
        <f t="shared" si="105"/>
        <v/>
      </c>
    </row>
    <row r="6866" spans="12:63">
      <c r="L6866" s="3"/>
      <c r="BK6866" s="4" t="str">
        <f t="shared" si="105"/>
        <v/>
      </c>
    </row>
    <row r="6867" spans="12:63">
      <c r="L6867" s="3"/>
      <c r="BK6867" s="4" t="str">
        <f t="shared" si="105"/>
        <v/>
      </c>
    </row>
    <row r="6868" spans="12:63">
      <c r="L6868" s="3"/>
      <c r="BK6868" s="4" t="str">
        <f t="shared" si="105"/>
        <v/>
      </c>
    </row>
    <row r="6869" spans="12:63">
      <c r="L6869" s="3"/>
      <c r="BK6869" s="4" t="str">
        <f t="shared" si="105"/>
        <v/>
      </c>
    </row>
    <row r="6870" spans="12:63">
      <c r="L6870" s="3"/>
      <c r="BK6870" s="4" t="str">
        <f t="shared" si="105"/>
        <v/>
      </c>
    </row>
    <row r="6871" spans="12:63">
      <c r="L6871" s="3"/>
      <c r="BK6871" s="4" t="str">
        <f t="shared" si="105"/>
        <v/>
      </c>
    </row>
    <row r="6872" spans="12:63">
      <c r="L6872" s="3"/>
      <c r="BK6872" s="4" t="str">
        <f t="shared" si="105"/>
        <v/>
      </c>
    </row>
    <row r="6873" spans="12:63">
      <c r="L6873" s="3"/>
      <c r="BK6873" s="4" t="str">
        <f t="shared" si="105"/>
        <v/>
      </c>
    </row>
    <row r="6874" spans="12:63">
      <c r="L6874" s="3"/>
      <c r="BK6874" s="4" t="str">
        <f t="shared" si="105"/>
        <v/>
      </c>
    </row>
    <row r="6875" spans="12:63">
      <c r="L6875" s="3"/>
      <c r="BK6875" s="4" t="str">
        <f t="shared" si="105"/>
        <v/>
      </c>
    </row>
    <row r="6876" spans="12:63">
      <c r="L6876" s="3"/>
      <c r="BK6876" s="4" t="str">
        <f t="shared" si="105"/>
        <v/>
      </c>
    </row>
    <row r="6877" spans="12:63">
      <c r="L6877" s="3"/>
      <c r="BK6877" s="4" t="str">
        <f t="shared" si="105"/>
        <v/>
      </c>
    </row>
    <row r="6878" spans="12:63">
      <c r="L6878" s="3"/>
      <c r="BK6878" s="4" t="str">
        <f t="shared" si="105"/>
        <v/>
      </c>
    </row>
    <row r="6879" spans="12:63">
      <c r="L6879" s="3"/>
      <c r="BK6879" s="4" t="str">
        <f t="shared" si="105"/>
        <v/>
      </c>
    </row>
    <row r="6880" spans="12:63">
      <c r="L6880" s="3"/>
      <c r="BK6880" s="4" t="str">
        <f t="shared" ref="BK6880:BK6943" si="106">CONCATENATE(A6880,B6880)</f>
        <v/>
      </c>
    </row>
    <row r="6881" spans="12:63">
      <c r="L6881" s="3"/>
      <c r="BK6881" s="4" t="str">
        <f t="shared" si="106"/>
        <v/>
      </c>
    </row>
    <row r="6882" spans="12:63">
      <c r="L6882" s="3"/>
      <c r="BK6882" s="4" t="str">
        <f t="shared" si="106"/>
        <v/>
      </c>
    </row>
    <row r="6883" spans="12:63">
      <c r="L6883" s="3"/>
      <c r="BK6883" s="4" t="str">
        <f t="shared" si="106"/>
        <v/>
      </c>
    </row>
    <row r="6884" spans="12:63">
      <c r="L6884" s="3"/>
      <c r="BK6884" s="4" t="str">
        <f t="shared" si="106"/>
        <v/>
      </c>
    </row>
    <row r="6885" spans="12:63">
      <c r="L6885" s="3"/>
      <c r="BK6885" s="4" t="str">
        <f t="shared" si="106"/>
        <v/>
      </c>
    </row>
    <row r="6886" spans="12:63">
      <c r="L6886" s="3"/>
      <c r="BK6886" s="4" t="str">
        <f t="shared" si="106"/>
        <v/>
      </c>
    </row>
    <row r="6887" spans="12:63">
      <c r="L6887" s="3"/>
      <c r="BK6887" s="4" t="str">
        <f t="shared" si="106"/>
        <v/>
      </c>
    </row>
    <row r="6888" spans="12:63">
      <c r="L6888" s="3"/>
      <c r="BK6888" s="4" t="str">
        <f t="shared" si="106"/>
        <v/>
      </c>
    </row>
    <row r="6889" spans="12:63">
      <c r="L6889" s="3"/>
      <c r="BK6889" s="4" t="str">
        <f t="shared" si="106"/>
        <v/>
      </c>
    </row>
    <row r="6890" spans="12:63">
      <c r="L6890" s="3"/>
      <c r="BK6890" s="4" t="str">
        <f t="shared" si="106"/>
        <v/>
      </c>
    </row>
    <row r="6891" spans="12:63">
      <c r="L6891" s="3"/>
      <c r="BK6891" s="4" t="str">
        <f t="shared" si="106"/>
        <v/>
      </c>
    </row>
    <row r="6892" spans="12:63">
      <c r="L6892" s="3"/>
      <c r="BK6892" s="4" t="str">
        <f t="shared" si="106"/>
        <v/>
      </c>
    </row>
    <row r="6893" spans="12:63">
      <c r="L6893" s="3"/>
      <c r="BK6893" s="4" t="str">
        <f t="shared" si="106"/>
        <v/>
      </c>
    </row>
    <row r="6894" spans="12:63">
      <c r="L6894" s="3"/>
      <c r="BK6894" s="4" t="str">
        <f t="shared" si="106"/>
        <v/>
      </c>
    </row>
    <row r="6895" spans="12:63">
      <c r="L6895" s="3"/>
      <c r="BK6895" s="4" t="str">
        <f t="shared" si="106"/>
        <v/>
      </c>
    </row>
    <row r="6896" spans="12:63">
      <c r="L6896" s="3"/>
      <c r="BK6896" s="4" t="str">
        <f t="shared" si="106"/>
        <v/>
      </c>
    </row>
    <row r="6897" spans="12:63">
      <c r="L6897" s="3"/>
      <c r="BK6897" s="4" t="str">
        <f t="shared" si="106"/>
        <v/>
      </c>
    </row>
    <row r="6898" spans="12:63">
      <c r="L6898" s="3"/>
      <c r="BK6898" s="4" t="str">
        <f t="shared" si="106"/>
        <v/>
      </c>
    </row>
    <row r="6899" spans="12:63">
      <c r="L6899" s="3"/>
      <c r="BK6899" s="4" t="str">
        <f t="shared" si="106"/>
        <v/>
      </c>
    </row>
    <row r="6900" spans="12:63">
      <c r="L6900" s="3"/>
      <c r="BK6900" s="4" t="str">
        <f t="shared" si="106"/>
        <v/>
      </c>
    </row>
    <row r="6901" spans="12:63">
      <c r="L6901" s="3"/>
      <c r="BK6901" s="4" t="str">
        <f t="shared" si="106"/>
        <v/>
      </c>
    </row>
    <row r="6902" spans="12:63">
      <c r="L6902" s="3"/>
      <c r="BK6902" s="4" t="str">
        <f t="shared" si="106"/>
        <v/>
      </c>
    </row>
    <row r="6903" spans="12:63">
      <c r="L6903" s="3"/>
      <c r="BK6903" s="4" t="str">
        <f t="shared" si="106"/>
        <v/>
      </c>
    </row>
    <row r="6904" spans="12:63">
      <c r="L6904" s="3"/>
      <c r="BK6904" s="4" t="str">
        <f t="shared" si="106"/>
        <v/>
      </c>
    </row>
    <row r="6905" spans="12:63">
      <c r="L6905" s="3"/>
      <c r="BK6905" s="4" t="str">
        <f t="shared" si="106"/>
        <v/>
      </c>
    </row>
    <row r="6906" spans="12:63">
      <c r="L6906" s="3"/>
      <c r="BK6906" s="4" t="str">
        <f t="shared" si="106"/>
        <v/>
      </c>
    </row>
    <row r="6907" spans="12:63">
      <c r="L6907" s="3"/>
      <c r="BK6907" s="4" t="str">
        <f t="shared" si="106"/>
        <v/>
      </c>
    </row>
    <row r="6908" spans="12:63">
      <c r="L6908" s="3"/>
      <c r="BK6908" s="4" t="str">
        <f t="shared" si="106"/>
        <v/>
      </c>
    </row>
    <row r="6909" spans="12:63">
      <c r="L6909" s="3"/>
      <c r="BK6909" s="4" t="str">
        <f t="shared" si="106"/>
        <v/>
      </c>
    </row>
    <row r="6910" spans="12:63">
      <c r="L6910" s="3"/>
      <c r="BK6910" s="4" t="str">
        <f t="shared" si="106"/>
        <v/>
      </c>
    </row>
    <row r="6911" spans="12:63">
      <c r="L6911" s="3"/>
      <c r="BK6911" s="4" t="str">
        <f t="shared" si="106"/>
        <v/>
      </c>
    </row>
    <row r="6912" spans="12:63">
      <c r="L6912" s="3"/>
      <c r="BK6912" s="4" t="str">
        <f t="shared" si="106"/>
        <v/>
      </c>
    </row>
    <row r="6913" spans="12:63">
      <c r="L6913" s="3"/>
      <c r="BK6913" s="4" t="str">
        <f t="shared" si="106"/>
        <v/>
      </c>
    </row>
    <row r="6914" spans="12:63">
      <c r="L6914" s="3"/>
      <c r="BK6914" s="4" t="str">
        <f t="shared" si="106"/>
        <v/>
      </c>
    </row>
    <row r="6915" spans="12:63">
      <c r="L6915" s="3"/>
      <c r="BK6915" s="4" t="str">
        <f t="shared" si="106"/>
        <v/>
      </c>
    </row>
    <row r="6916" spans="12:63">
      <c r="L6916" s="3"/>
      <c r="BK6916" s="4" t="str">
        <f t="shared" si="106"/>
        <v/>
      </c>
    </row>
    <row r="6917" spans="12:63">
      <c r="L6917" s="3"/>
      <c r="BK6917" s="4" t="str">
        <f t="shared" si="106"/>
        <v/>
      </c>
    </row>
    <row r="6918" spans="12:63">
      <c r="L6918" s="3"/>
      <c r="BK6918" s="4" t="str">
        <f t="shared" si="106"/>
        <v/>
      </c>
    </row>
    <row r="6919" spans="12:63">
      <c r="L6919" s="3"/>
      <c r="BK6919" s="4" t="str">
        <f t="shared" si="106"/>
        <v/>
      </c>
    </row>
    <row r="6920" spans="12:63">
      <c r="L6920" s="3"/>
      <c r="BK6920" s="4" t="str">
        <f t="shared" si="106"/>
        <v/>
      </c>
    </row>
    <row r="6921" spans="12:63">
      <c r="L6921" s="3"/>
      <c r="BK6921" s="4" t="str">
        <f t="shared" si="106"/>
        <v/>
      </c>
    </row>
    <row r="6922" spans="12:63">
      <c r="L6922" s="3"/>
      <c r="BK6922" s="4" t="str">
        <f t="shared" si="106"/>
        <v/>
      </c>
    </row>
    <row r="6923" spans="12:63">
      <c r="L6923" s="3"/>
      <c r="BK6923" s="4" t="str">
        <f t="shared" si="106"/>
        <v/>
      </c>
    </row>
    <row r="6924" spans="12:63">
      <c r="L6924" s="3"/>
      <c r="BK6924" s="4" t="str">
        <f t="shared" si="106"/>
        <v/>
      </c>
    </row>
    <row r="6925" spans="12:63">
      <c r="L6925" s="3"/>
      <c r="BK6925" s="4" t="str">
        <f t="shared" si="106"/>
        <v/>
      </c>
    </row>
    <row r="6926" spans="12:63">
      <c r="L6926" s="3"/>
      <c r="BK6926" s="4" t="str">
        <f t="shared" si="106"/>
        <v/>
      </c>
    </row>
    <row r="6927" spans="12:63">
      <c r="L6927" s="3"/>
      <c r="BK6927" s="4" t="str">
        <f t="shared" si="106"/>
        <v/>
      </c>
    </row>
    <row r="6928" spans="12:63">
      <c r="L6928" s="3"/>
      <c r="BK6928" s="4" t="str">
        <f t="shared" si="106"/>
        <v/>
      </c>
    </row>
    <row r="6929" spans="12:63">
      <c r="L6929" s="3"/>
      <c r="BK6929" s="4" t="str">
        <f t="shared" si="106"/>
        <v/>
      </c>
    </row>
    <row r="6930" spans="12:63">
      <c r="L6930" s="3"/>
      <c r="BK6930" s="4" t="str">
        <f t="shared" si="106"/>
        <v/>
      </c>
    </row>
    <row r="6931" spans="12:63">
      <c r="L6931" s="3"/>
      <c r="BK6931" s="4" t="str">
        <f t="shared" si="106"/>
        <v/>
      </c>
    </row>
    <row r="6932" spans="12:63">
      <c r="L6932" s="3"/>
      <c r="BK6932" s="4" t="str">
        <f t="shared" si="106"/>
        <v/>
      </c>
    </row>
    <row r="6933" spans="12:63">
      <c r="L6933" s="3"/>
      <c r="BK6933" s="4" t="str">
        <f t="shared" si="106"/>
        <v/>
      </c>
    </row>
    <row r="6934" spans="12:63">
      <c r="L6934" s="3"/>
      <c r="BK6934" s="4" t="str">
        <f t="shared" si="106"/>
        <v/>
      </c>
    </row>
    <row r="6935" spans="12:63">
      <c r="L6935" s="3"/>
      <c r="BK6935" s="4" t="str">
        <f t="shared" si="106"/>
        <v/>
      </c>
    </row>
    <row r="6936" spans="12:63">
      <c r="L6936" s="3"/>
      <c r="BK6936" s="4" t="str">
        <f t="shared" si="106"/>
        <v/>
      </c>
    </row>
    <row r="6937" spans="12:63">
      <c r="L6937" s="3"/>
      <c r="BK6937" s="4" t="str">
        <f t="shared" si="106"/>
        <v/>
      </c>
    </row>
    <row r="6938" spans="12:63">
      <c r="L6938" s="3"/>
      <c r="BK6938" s="4" t="str">
        <f t="shared" si="106"/>
        <v/>
      </c>
    </row>
    <row r="6939" spans="12:63">
      <c r="L6939" s="3"/>
      <c r="BK6939" s="4" t="str">
        <f t="shared" si="106"/>
        <v/>
      </c>
    </row>
    <row r="6940" spans="12:63">
      <c r="L6940" s="3"/>
      <c r="BK6940" s="4" t="str">
        <f t="shared" si="106"/>
        <v/>
      </c>
    </row>
    <row r="6941" spans="12:63">
      <c r="L6941" s="3"/>
      <c r="BK6941" s="4" t="str">
        <f t="shared" si="106"/>
        <v/>
      </c>
    </row>
    <row r="6942" spans="12:63">
      <c r="L6942" s="3"/>
      <c r="BK6942" s="4" t="str">
        <f t="shared" si="106"/>
        <v/>
      </c>
    </row>
    <row r="6943" spans="12:63">
      <c r="L6943" s="3"/>
      <c r="BK6943" s="4" t="str">
        <f t="shared" si="106"/>
        <v/>
      </c>
    </row>
    <row r="6944" spans="12:63">
      <c r="L6944" s="3"/>
      <c r="BK6944" s="4" t="str">
        <f t="shared" ref="BK6944:BK7007" si="107">CONCATENATE(A6944,B6944)</f>
        <v/>
      </c>
    </row>
    <row r="6945" spans="12:63">
      <c r="L6945" s="3"/>
      <c r="BK6945" s="4" t="str">
        <f t="shared" si="107"/>
        <v/>
      </c>
    </row>
    <row r="6946" spans="12:63">
      <c r="L6946" s="3"/>
      <c r="BK6946" s="4" t="str">
        <f t="shared" si="107"/>
        <v/>
      </c>
    </row>
    <row r="6947" spans="12:63">
      <c r="L6947" s="3"/>
      <c r="BK6947" s="4" t="str">
        <f t="shared" si="107"/>
        <v/>
      </c>
    </row>
    <row r="6948" spans="12:63">
      <c r="L6948" s="3"/>
      <c r="BK6948" s="4" t="str">
        <f t="shared" si="107"/>
        <v/>
      </c>
    </row>
    <row r="6949" spans="12:63">
      <c r="L6949" s="3"/>
      <c r="BK6949" s="4" t="str">
        <f t="shared" si="107"/>
        <v/>
      </c>
    </row>
    <row r="6950" spans="12:63">
      <c r="L6950" s="3"/>
      <c r="BK6950" s="4" t="str">
        <f t="shared" si="107"/>
        <v/>
      </c>
    </row>
    <row r="6951" spans="12:63">
      <c r="L6951" s="3"/>
      <c r="BK6951" s="4" t="str">
        <f t="shared" si="107"/>
        <v/>
      </c>
    </row>
    <row r="6952" spans="12:63">
      <c r="L6952" s="3"/>
      <c r="BK6952" s="4" t="str">
        <f t="shared" si="107"/>
        <v/>
      </c>
    </row>
    <row r="6953" spans="12:63">
      <c r="L6953" s="3"/>
      <c r="BK6953" s="4" t="str">
        <f t="shared" si="107"/>
        <v/>
      </c>
    </row>
    <row r="6954" spans="12:63">
      <c r="L6954" s="3"/>
      <c r="BK6954" s="4" t="str">
        <f t="shared" si="107"/>
        <v/>
      </c>
    </row>
    <row r="6955" spans="12:63">
      <c r="L6955" s="3"/>
      <c r="BK6955" s="4" t="str">
        <f t="shared" si="107"/>
        <v/>
      </c>
    </row>
    <row r="6956" spans="12:63">
      <c r="L6956" s="3"/>
      <c r="BK6956" s="4" t="str">
        <f t="shared" si="107"/>
        <v/>
      </c>
    </row>
    <row r="6957" spans="12:63">
      <c r="L6957" s="3"/>
      <c r="BK6957" s="4" t="str">
        <f t="shared" si="107"/>
        <v/>
      </c>
    </row>
    <row r="6958" spans="12:63">
      <c r="L6958" s="3"/>
      <c r="BK6958" s="4" t="str">
        <f t="shared" si="107"/>
        <v/>
      </c>
    </row>
    <row r="6959" spans="12:63">
      <c r="L6959" s="3"/>
      <c r="BK6959" s="4" t="str">
        <f t="shared" si="107"/>
        <v/>
      </c>
    </row>
    <row r="6960" spans="12:63">
      <c r="L6960" s="3"/>
      <c r="BK6960" s="4" t="str">
        <f t="shared" si="107"/>
        <v/>
      </c>
    </row>
    <row r="6961" spans="12:63">
      <c r="L6961" s="3"/>
      <c r="BK6961" s="4" t="str">
        <f t="shared" si="107"/>
        <v/>
      </c>
    </row>
    <row r="6962" spans="12:63">
      <c r="L6962" s="3"/>
      <c r="BK6962" s="4" t="str">
        <f t="shared" si="107"/>
        <v/>
      </c>
    </row>
    <row r="6963" spans="12:63">
      <c r="L6963" s="3"/>
      <c r="BK6963" s="4" t="str">
        <f t="shared" si="107"/>
        <v/>
      </c>
    </row>
    <row r="6964" spans="12:63">
      <c r="L6964" s="3"/>
      <c r="BK6964" s="4" t="str">
        <f t="shared" si="107"/>
        <v/>
      </c>
    </row>
    <row r="6965" spans="12:63">
      <c r="L6965" s="3"/>
      <c r="BK6965" s="4" t="str">
        <f t="shared" si="107"/>
        <v/>
      </c>
    </row>
    <row r="6966" spans="12:63">
      <c r="L6966" s="3"/>
      <c r="BK6966" s="4" t="str">
        <f t="shared" si="107"/>
        <v/>
      </c>
    </row>
    <row r="6967" spans="12:63">
      <c r="L6967" s="3"/>
      <c r="BK6967" s="4" t="str">
        <f t="shared" si="107"/>
        <v/>
      </c>
    </row>
    <row r="6968" spans="12:63">
      <c r="L6968" s="3"/>
      <c r="BK6968" s="4" t="str">
        <f t="shared" si="107"/>
        <v/>
      </c>
    </row>
    <row r="6969" spans="12:63">
      <c r="L6969" s="3"/>
      <c r="BK6969" s="4" t="str">
        <f t="shared" si="107"/>
        <v/>
      </c>
    </row>
    <row r="6970" spans="12:63">
      <c r="L6970" s="3"/>
      <c r="BK6970" s="4" t="str">
        <f t="shared" si="107"/>
        <v/>
      </c>
    </row>
    <row r="6971" spans="12:63">
      <c r="L6971" s="3"/>
      <c r="BK6971" s="4" t="str">
        <f t="shared" si="107"/>
        <v/>
      </c>
    </row>
    <row r="6972" spans="12:63">
      <c r="L6972" s="3"/>
      <c r="BK6972" s="4" t="str">
        <f t="shared" si="107"/>
        <v/>
      </c>
    </row>
    <row r="6973" spans="12:63">
      <c r="L6973" s="3"/>
      <c r="BK6973" s="4" t="str">
        <f t="shared" si="107"/>
        <v/>
      </c>
    </row>
    <row r="6974" spans="12:63">
      <c r="L6974" s="3"/>
      <c r="BK6974" s="4" t="str">
        <f t="shared" si="107"/>
        <v/>
      </c>
    </row>
    <row r="6975" spans="12:63">
      <c r="L6975" s="3"/>
      <c r="BK6975" s="4" t="str">
        <f t="shared" si="107"/>
        <v/>
      </c>
    </row>
    <row r="6976" spans="12:63">
      <c r="L6976" s="3"/>
      <c r="BK6976" s="4" t="str">
        <f t="shared" si="107"/>
        <v/>
      </c>
    </row>
    <row r="6977" spans="12:63">
      <c r="L6977" s="3"/>
      <c r="BK6977" s="4" t="str">
        <f t="shared" si="107"/>
        <v/>
      </c>
    </row>
    <row r="6978" spans="12:63">
      <c r="L6978" s="3"/>
      <c r="BK6978" s="4" t="str">
        <f t="shared" si="107"/>
        <v/>
      </c>
    </row>
    <row r="6979" spans="12:63">
      <c r="L6979" s="3"/>
      <c r="BK6979" s="4" t="str">
        <f t="shared" si="107"/>
        <v/>
      </c>
    </row>
    <row r="6980" spans="12:63">
      <c r="L6980" s="3"/>
      <c r="BK6980" s="4" t="str">
        <f t="shared" si="107"/>
        <v/>
      </c>
    </row>
    <row r="6981" spans="12:63">
      <c r="L6981" s="3"/>
      <c r="BK6981" s="4" t="str">
        <f t="shared" si="107"/>
        <v/>
      </c>
    </row>
    <row r="6982" spans="12:63">
      <c r="L6982" s="3"/>
      <c r="BK6982" s="4" t="str">
        <f t="shared" si="107"/>
        <v/>
      </c>
    </row>
    <row r="6983" spans="12:63">
      <c r="L6983" s="3"/>
      <c r="BK6983" s="4" t="str">
        <f t="shared" si="107"/>
        <v/>
      </c>
    </row>
    <row r="6984" spans="12:63">
      <c r="L6984" s="3"/>
      <c r="BK6984" s="4" t="str">
        <f t="shared" si="107"/>
        <v/>
      </c>
    </row>
    <row r="6985" spans="12:63">
      <c r="L6985" s="3"/>
      <c r="BK6985" s="4" t="str">
        <f t="shared" si="107"/>
        <v/>
      </c>
    </row>
    <row r="6986" spans="12:63">
      <c r="L6986" s="3"/>
      <c r="BK6986" s="4" t="str">
        <f t="shared" si="107"/>
        <v/>
      </c>
    </row>
    <row r="6987" spans="12:63">
      <c r="L6987" s="3"/>
      <c r="BK6987" s="4" t="str">
        <f t="shared" si="107"/>
        <v/>
      </c>
    </row>
    <row r="6988" spans="12:63">
      <c r="L6988" s="3"/>
      <c r="BK6988" s="4" t="str">
        <f t="shared" si="107"/>
        <v/>
      </c>
    </row>
    <row r="6989" spans="12:63">
      <c r="L6989" s="3"/>
      <c r="BK6989" s="4" t="str">
        <f t="shared" si="107"/>
        <v/>
      </c>
    </row>
    <row r="6990" spans="12:63">
      <c r="L6990" s="3"/>
      <c r="BK6990" s="4" t="str">
        <f t="shared" si="107"/>
        <v/>
      </c>
    </row>
    <row r="6991" spans="12:63">
      <c r="L6991" s="3"/>
      <c r="BK6991" s="4" t="str">
        <f t="shared" si="107"/>
        <v/>
      </c>
    </row>
    <row r="6992" spans="12:63">
      <c r="L6992" s="3"/>
      <c r="BK6992" s="4" t="str">
        <f t="shared" si="107"/>
        <v/>
      </c>
    </row>
    <row r="6993" spans="12:63">
      <c r="L6993" s="3"/>
      <c r="BK6993" s="4" t="str">
        <f t="shared" si="107"/>
        <v/>
      </c>
    </row>
    <row r="6994" spans="12:63">
      <c r="L6994" s="3"/>
      <c r="BK6994" s="4" t="str">
        <f t="shared" si="107"/>
        <v/>
      </c>
    </row>
    <row r="6995" spans="12:63">
      <c r="L6995" s="3"/>
      <c r="BK6995" s="4" t="str">
        <f t="shared" si="107"/>
        <v/>
      </c>
    </row>
    <row r="6996" spans="12:63">
      <c r="L6996" s="3"/>
      <c r="BK6996" s="4" t="str">
        <f t="shared" si="107"/>
        <v/>
      </c>
    </row>
    <row r="6997" spans="12:63">
      <c r="L6997" s="3"/>
      <c r="BK6997" s="4" t="str">
        <f t="shared" si="107"/>
        <v/>
      </c>
    </row>
    <row r="6998" spans="12:63">
      <c r="L6998" s="3"/>
      <c r="BK6998" s="4" t="str">
        <f t="shared" si="107"/>
        <v/>
      </c>
    </row>
    <row r="6999" spans="12:63">
      <c r="L6999" s="3"/>
      <c r="BK6999" s="4" t="str">
        <f t="shared" si="107"/>
        <v/>
      </c>
    </row>
    <row r="7000" spans="12:63">
      <c r="L7000" s="3"/>
      <c r="BK7000" s="4" t="str">
        <f t="shared" si="107"/>
        <v/>
      </c>
    </row>
    <row r="7001" spans="12:63">
      <c r="L7001" s="3"/>
      <c r="BK7001" s="4" t="str">
        <f t="shared" si="107"/>
        <v/>
      </c>
    </row>
    <row r="7002" spans="12:63">
      <c r="L7002" s="3"/>
      <c r="BK7002" s="4" t="str">
        <f t="shared" si="107"/>
        <v/>
      </c>
    </row>
    <row r="7003" spans="12:63">
      <c r="L7003" s="3"/>
      <c r="BK7003" s="4" t="str">
        <f t="shared" si="107"/>
        <v/>
      </c>
    </row>
    <row r="7004" spans="12:63">
      <c r="L7004" s="3"/>
      <c r="BK7004" s="4" t="str">
        <f t="shared" si="107"/>
        <v/>
      </c>
    </row>
    <row r="7005" spans="12:63">
      <c r="L7005" s="3"/>
      <c r="BK7005" s="4" t="str">
        <f t="shared" si="107"/>
        <v/>
      </c>
    </row>
    <row r="7006" spans="12:63">
      <c r="L7006" s="3"/>
      <c r="BK7006" s="4" t="str">
        <f t="shared" si="107"/>
        <v/>
      </c>
    </row>
    <row r="7007" spans="12:63">
      <c r="L7007" s="3"/>
      <c r="BK7007" s="4" t="str">
        <f t="shared" si="107"/>
        <v/>
      </c>
    </row>
    <row r="7008" spans="12:63">
      <c r="L7008" s="3"/>
      <c r="BK7008" s="4" t="str">
        <f t="shared" ref="BK7008:BK7071" si="108">CONCATENATE(A7008,B7008)</f>
        <v/>
      </c>
    </row>
    <row r="7009" spans="12:63">
      <c r="L7009" s="3"/>
      <c r="BK7009" s="4" t="str">
        <f t="shared" si="108"/>
        <v/>
      </c>
    </row>
    <row r="7010" spans="12:63">
      <c r="L7010" s="3"/>
      <c r="BK7010" s="4" t="str">
        <f t="shared" si="108"/>
        <v/>
      </c>
    </row>
    <row r="7011" spans="12:63">
      <c r="L7011" s="3"/>
      <c r="BK7011" s="4" t="str">
        <f t="shared" si="108"/>
        <v/>
      </c>
    </row>
    <row r="7012" spans="12:63">
      <c r="L7012" s="3"/>
      <c r="BK7012" s="4" t="str">
        <f t="shared" si="108"/>
        <v/>
      </c>
    </row>
    <row r="7013" spans="12:63">
      <c r="L7013" s="3"/>
      <c r="BK7013" s="4" t="str">
        <f t="shared" si="108"/>
        <v/>
      </c>
    </row>
    <row r="7014" spans="12:63">
      <c r="L7014" s="3"/>
      <c r="BK7014" s="4" t="str">
        <f t="shared" si="108"/>
        <v/>
      </c>
    </row>
    <row r="7015" spans="12:63">
      <c r="L7015" s="3"/>
      <c r="BK7015" s="4" t="str">
        <f t="shared" si="108"/>
        <v/>
      </c>
    </row>
    <row r="7016" spans="12:63">
      <c r="L7016" s="3"/>
      <c r="BK7016" s="4" t="str">
        <f t="shared" si="108"/>
        <v/>
      </c>
    </row>
    <row r="7017" spans="12:63">
      <c r="L7017" s="3"/>
      <c r="BK7017" s="4" t="str">
        <f t="shared" si="108"/>
        <v/>
      </c>
    </row>
    <row r="7018" spans="12:63">
      <c r="L7018" s="3"/>
      <c r="BK7018" s="4" t="str">
        <f t="shared" si="108"/>
        <v/>
      </c>
    </row>
    <row r="7019" spans="12:63">
      <c r="L7019" s="3"/>
      <c r="BK7019" s="4" t="str">
        <f t="shared" si="108"/>
        <v/>
      </c>
    </row>
    <row r="7020" spans="12:63">
      <c r="L7020" s="3"/>
      <c r="BK7020" s="4" t="str">
        <f t="shared" si="108"/>
        <v/>
      </c>
    </row>
    <row r="7021" spans="12:63">
      <c r="L7021" s="3"/>
      <c r="BK7021" s="4" t="str">
        <f t="shared" si="108"/>
        <v/>
      </c>
    </row>
    <row r="7022" spans="12:63">
      <c r="L7022" s="3"/>
      <c r="BK7022" s="4" t="str">
        <f t="shared" si="108"/>
        <v/>
      </c>
    </row>
    <row r="7023" spans="12:63">
      <c r="L7023" s="3"/>
      <c r="BK7023" s="4" t="str">
        <f t="shared" si="108"/>
        <v/>
      </c>
    </row>
    <row r="7024" spans="12:63">
      <c r="L7024" s="3"/>
      <c r="BK7024" s="4" t="str">
        <f t="shared" si="108"/>
        <v/>
      </c>
    </row>
    <row r="7025" spans="12:63">
      <c r="L7025" s="3"/>
      <c r="BK7025" s="4" t="str">
        <f t="shared" si="108"/>
        <v/>
      </c>
    </row>
    <row r="7026" spans="12:63">
      <c r="L7026" s="3"/>
      <c r="BK7026" s="4" t="str">
        <f t="shared" si="108"/>
        <v/>
      </c>
    </row>
    <row r="7027" spans="12:63">
      <c r="L7027" s="3"/>
      <c r="BK7027" s="4" t="str">
        <f t="shared" si="108"/>
        <v/>
      </c>
    </row>
    <row r="7028" spans="12:63">
      <c r="L7028" s="3"/>
      <c r="BK7028" s="4" t="str">
        <f t="shared" si="108"/>
        <v/>
      </c>
    </row>
    <row r="7029" spans="12:63">
      <c r="L7029" s="3"/>
      <c r="BK7029" s="4" t="str">
        <f t="shared" si="108"/>
        <v/>
      </c>
    </row>
    <row r="7030" spans="12:63">
      <c r="L7030" s="3"/>
      <c r="BK7030" s="4" t="str">
        <f t="shared" si="108"/>
        <v/>
      </c>
    </row>
    <row r="7031" spans="12:63">
      <c r="L7031" s="3"/>
      <c r="BK7031" s="4" t="str">
        <f t="shared" si="108"/>
        <v/>
      </c>
    </row>
    <row r="7032" spans="12:63">
      <c r="L7032" s="3"/>
      <c r="BK7032" s="4" t="str">
        <f t="shared" si="108"/>
        <v/>
      </c>
    </row>
    <row r="7033" spans="12:63">
      <c r="L7033" s="3"/>
      <c r="BK7033" s="4" t="str">
        <f t="shared" si="108"/>
        <v/>
      </c>
    </row>
    <row r="7034" spans="12:63">
      <c r="L7034" s="3"/>
      <c r="BK7034" s="4" t="str">
        <f t="shared" si="108"/>
        <v/>
      </c>
    </row>
    <row r="7035" spans="12:63">
      <c r="L7035" s="3"/>
      <c r="BK7035" s="4" t="str">
        <f t="shared" si="108"/>
        <v/>
      </c>
    </row>
    <row r="7036" spans="12:63">
      <c r="L7036" s="3"/>
      <c r="BK7036" s="4" t="str">
        <f t="shared" si="108"/>
        <v/>
      </c>
    </row>
    <row r="7037" spans="12:63">
      <c r="L7037" s="3"/>
      <c r="BK7037" s="4" t="str">
        <f t="shared" si="108"/>
        <v/>
      </c>
    </row>
    <row r="7038" spans="12:63">
      <c r="L7038" s="3"/>
      <c r="BK7038" s="4" t="str">
        <f t="shared" si="108"/>
        <v/>
      </c>
    </row>
    <row r="7039" spans="12:63">
      <c r="L7039" s="3"/>
      <c r="BK7039" s="4" t="str">
        <f t="shared" si="108"/>
        <v/>
      </c>
    </row>
    <row r="7040" spans="12:63">
      <c r="L7040" s="3"/>
      <c r="BK7040" s="4" t="str">
        <f t="shared" si="108"/>
        <v/>
      </c>
    </row>
    <row r="7041" spans="12:63">
      <c r="L7041" s="3"/>
      <c r="BK7041" s="4" t="str">
        <f t="shared" si="108"/>
        <v/>
      </c>
    </row>
    <row r="7042" spans="12:63">
      <c r="L7042" s="3"/>
      <c r="BK7042" s="4" t="str">
        <f t="shared" si="108"/>
        <v/>
      </c>
    </row>
    <row r="7043" spans="12:63">
      <c r="L7043" s="3"/>
      <c r="BK7043" s="4" t="str">
        <f t="shared" si="108"/>
        <v/>
      </c>
    </row>
    <row r="7044" spans="12:63">
      <c r="L7044" s="3"/>
      <c r="BK7044" s="4" t="str">
        <f t="shared" si="108"/>
        <v/>
      </c>
    </row>
    <row r="7045" spans="12:63">
      <c r="L7045" s="3"/>
      <c r="BK7045" s="4" t="str">
        <f t="shared" si="108"/>
        <v/>
      </c>
    </row>
    <row r="7046" spans="12:63">
      <c r="L7046" s="3"/>
      <c r="BK7046" s="4" t="str">
        <f t="shared" si="108"/>
        <v/>
      </c>
    </row>
    <row r="7047" spans="12:63">
      <c r="L7047" s="3"/>
      <c r="BK7047" s="4" t="str">
        <f t="shared" si="108"/>
        <v/>
      </c>
    </row>
    <row r="7048" spans="12:63">
      <c r="L7048" s="3"/>
      <c r="BK7048" s="4" t="str">
        <f t="shared" si="108"/>
        <v/>
      </c>
    </row>
    <row r="7049" spans="12:63">
      <c r="L7049" s="3"/>
      <c r="BK7049" s="4" t="str">
        <f t="shared" si="108"/>
        <v/>
      </c>
    </row>
    <row r="7050" spans="12:63">
      <c r="L7050" s="3"/>
      <c r="BK7050" s="4" t="str">
        <f t="shared" si="108"/>
        <v/>
      </c>
    </row>
    <row r="7051" spans="12:63">
      <c r="L7051" s="3"/>
      <c r="BK7051" s="4" t="str">
        <f t="shared" si="108"/>
        <v/>
      </c>
    </row>
    <row r="7052" spans="12:63">
      <c r="L7052" s="3"/>
      <c r="BK7052" s="4" t="str">
        <f t="shared" si="108"/>
        <v/>
      </c>
    </row>
    <row r="7053" spans="12:63">
      <c r="L7053" s="3"/>
      <c r="BK7053" s="4" t="str">
        <f t="shared" si="108"/>
        <v/>
      </c>
    </row>
    <row r="7054" spans="12:63">
      <c r="L7054" s="3"/>
      <c r="BK7054" s="4" t="str">
        <f t="shared" si="108"/>
        <v/>
      </c>
    </row>
    <row r="7055" spans="12:63">
      <c r="L7055" s="3"/>
      <c r="BK7055" s="4" t="str">
        <f t="shared" si="108"/>
        <v/>
      </c>
    </row>
    <row r="7056" spans="12:63">
      <c r="L7056" s="3"/>
      <c r="BK7056" s="4" t="str">
        <f t="shared" si="108"/>
        <v/>
      </c>
    </row>
    <row r="7057" spans="12:63">
      <c r="L7057" s="3"/>
      <c r="BK7057" s="4" t="str">
        <f t="shared" si="108"/>
        <v/>
      </c>
    </row>
    <row r="7058" spans="12:63">
      <c r="L7058" s="3"/>
      <c r="BK7058" s="4" t="str">
        <f t="shared" si="108"/>
        <v/>
      </c>
    </row>
    <row r="7059" spans="12:63">
      <c r="L7059" s="3"/>
      <c r="BK7059" s="4" t="str">
        <f t="shared" si="108"/>
        <v/>
      </c>
    </row>
    <row r="7060" spans="12:63">
      <c r="L7060" s="3"/>
      <c r="BK7060" s="4" t="str">
        <f t="shared" si="108"/>
        <v/>
      </c>
    </row>
    <row r="7061" spans="12:63">
      <c r="L7061" s="3"/>
      <c r="BK7061" s="4" t="str">
        <f t="shared" si="108"/>
        <v/>
      </c>
    </row>
    <row r="7062" spans="12:63">
      <c r="L7062" s="3"/>
      <c r="BK7062" s="4" t="str">
        <f t="shared" si="108"/>
        <v/>
      </c>
    </row>
    <row r="7063" spans="12:63">
      <c r="L7063" s="3"/>
      <c r="BK7063" s="4" t="str">
        <f t="shared" si="108"/>
        <v/>
      </c>
    </row>
    <row r="7064" spans="12:63">
      <c r="L7064" s="3"/>
      <c r="BK7064" s="4" t="str">
        <f t="shared" si="108"/>
        <v/>
      </c>
    </row>
    <row r="7065" spans="12:63">
      <c r="L7065" s="3"/>
      <c r="BK7065" s="4" t="str">
        <f t="shared" si="108"/>
        <v/>
      </c>
    </row>
    <row r="7066" spans="12:63">
      <c r="L7066" s="3"/>
      <c r="BK7066" s="4" t="str">
        <f t="shared" si="108"/>
        <v/>
      </c>
    </row>
    <row r="7067" spans="12:63">
      <c r="L7067" s="3"/>
      <c r="BK7067" s="4" t="str">
        <f t="shared" si="108"/>
        <v/>
      </c>
    </row>
    <row r="7068" spans="12:63">
      <c r="L7068" s="3"/>
      <c r="BK7068" s="4" t="str">
        <f t="shared" si="108"/>
        <v/>
      </c>
    </row>
    <row r="7069" spans="12:63">
      <c r="L7069" s="3"/>
      <c r="BK7069" s="4" t="str">
        <f t="shared" si="108"/>
        <v/>
      </c>
    </row>
    <row r="7070" spans="12:63">
      <c r="L7070" s="3"/>
      <c r="BK7070" s="4" t="str">
        <f t="shared" si="108"/>
        <v/>
      </c>
    </row>
    <row r="7071" spans="12:63">
      <c r="L7071" s="3"/>
      <c r="BK7071" s="4" t="str">
        <f t="shared" si="108"/>
        <v/>
      </c>
    </row>
    <row r="7072" spans="12:63">
      <c r="L7072" s="3"/>
      <c r="BK7072" s="4" t="str">
        <f t="shared" ref="BK7072:BK7135" si="109">CONCATENATE(A7072,B7072)</f>
        <v/>
      </c>
    </row>
    <row r="7073" spans="12:63">
      <c r="L7073" s="3"/>
      <c r="BK7073" s="4" t="str">
        <f t="shared" si="109"/>
        <v/>
      </c>
    </row>
    <row r="7074" spans="12:63">
      <c r="L7074" s="3"/>
      <c r="BK7074" s="4" t="str">
        <f t="shared" si="109"/>
        <v/>
      </c>
    </row>
    <row r="7075" spans="12:63">
      <c r="L7075" s="3"/>
      <c r="BK7075" s="4" t="str">
        <f t="shared" si="109"/>
        <v/>
      </c>
    </row>
    <row r="7076" spans="12:63">
      <c r="L7076" s="3"/>
      <c r="BK7076" s="4" t="str">
        <f t="shared" si="109"/>
        <v/>
      </c>
    </row>
    <row r="7077" spans="12:63">
      <c r="L7077" s="3"/>
      <c r="BK7077" s="4" t="str">
        <f t="shared" si="109"/>
        <v/>
      </c>
    </row>
    <row r="7078" spans="12:63">
      <c r="L7078" s="3"/>
      <c r="BK7078" s="4" t="str">
        <f t="shared" si="109"/>
        <v/>
      </c>
    </row>
    <row r="7079" spans="12:63">
      <c r="L7079" s="3"/>
      <c r="BK7079" s="4" t="str">
        <f t="shared" si="109"/>
        <v/>
      </c>
    </row>
    <row r="7080" spans="12:63">
      <c r="L7080" s="3"/>
      <c r="BK7080" s="4" t="str">
        <f t="shared" si="109"/>
        <v/>
      </c>
    </row>
    <row r="7081" spans="12:63">
      <c r="L7081" s="3"/>
      <c r="BK7081" s="4" t="str">
        <f t="shared" si="109"/>
        <v/>
      </c>
    </row>
    <row r="7082" spans="12:63">
      <c r="L7082" s="3"/>
      <c r="BK7082" s="4" t="str">
        <f t="shared" si="109"/>
        <v/>
      </c>
    </row>
    <row r="7083" spans="12:63">
      <c r="L7083" s="3"/>
      <c r="BK7083" s="4" t="str">
        <f t="shared" si="109"/>
        <v/>
      </c>
    </row>
    <row r="7084" spans="12:63">
      <c r="L7084" s="3"/>
      <c r="BK7084" s="4" t="str">
        <f t="shared" si="109"/>
        <v/>
      </c>
    </row>
    <row r="7085" spans="12:63">
      <c r="L7085" s="3"/>
      <c r="BK7085" s="4" t="str">
        <f t="shared" si="109"/>
        <v/>
      </c>
    </row>
    <row r="7086" spans="12:63">
      <c r="L7086" s="3"/>
      <c r="BK7086" s="4" t="str">
        <f t="shared" si="109"/>
        <v/>
      </c>
    </row>
    <row r="7087" spans="12:63">
      <c r="L7087" s="3"/>
      <c r="BK7087" s="4" t="str">
        <f t="shared" si="109"/>
        <v/>
      </c>
    </row>
    <row r="7088" spans="12:63">
      <c r="L7088" s="3"/>
      <c r="BK7088" s="4" t="str">
        <f t="shared" si="109"/>
        <v/>
      </c>
    </row>
    <row r="7089" spans="12:63">
      <c r="L7089" s="3"/>
      <c r="BK7089" s="4" t="str">
        <f t="shared" si="109"/>
        <v/>
      </c>
    </row>
    <row r="7090" spans="12:63">
      <c r="L7090" s="3"/>
      <c r="BK7090" s="4" t="str">
        <f t="shared" si="109"/>
        <v/>
      </c>
    </row>
    <row r="7091" spans="12:63">
      <c r="L7091" s="3"/>
      <c r="BK7091" s="4" t="str">
        <f t="shared" si="109"/>
        <v/>
      </c>
    </row>
    <row r="7092" spans="12:63">
      <c r="L7092" s="3"/>
      <c r="BK7092" s="4" t="str">
        <f t="shared" si="109"/>
        <v/>
      </c>
    </row>
    <row r="7093" spans="12:63">
      <c r="L7093" s="3"/>
      <c r="BK7093" s="4" t="str">
        <f t="shared" si="109"/>
        <v/>
      </c>
    </row>
    <row r="7094" spans="12:63">
      <c r="L7094" s="3"/>
      <c r="BK7094" s="4" t="str">
        <f t="shared" si="109"/>
        <v/>
      </c>
    </row>
    <row r="7095" spans="12:63">
      <c r="L7095" s="3"/>
      <c r="BK7095" s="4" t="str">
        <f t="shared" si="109"/>
        <v/>
      </c>
    </row>
    <row r="7096" spans="12:63">
      <c r="L7096" s="3"/>
      <c r="BK7096" s="4" t="str">
        <f t="shared" si="109"/>
        <v/>
      </c>
    </row>
    <row r="7097" spans="12:63">
      <c r="L7097" s="3"/>
      <c r="BK7097" s="4" t="str">
        <f t="shared" si="109"/>
        <v/>
      </c>
    </row>
    <row r="7098" spans="12:63">
      <c r="L7098" s="3"/>
      <c r="BK7098" s="4" t="str">
        <f t="shared" si="109"/>
        <v/>
      </c>
    </row>
    <row r="7099" spans="12:63">
      <c r="L7099" s="3"/>
      <c r="BK7099" s="4" t="str">
        <f t="shared" si="109"/>
        <v/>
      </c>
    </row>
    <row r="7100" spans="12:63">
      <c r="L7100" s="3"/>
      <c r="BK7100" s="4" t="str">
        <f t="shared" si="109"/>
        <v/>
      </c>
    </row>
    <row r="7101" spans="12:63">
      <c r="L7101" s="3"/>
      <c r="BK7101" s="4" t="str">
        <f t="shared" si="109"/>
        <v/>
      </c>
    </row>
    <row r="7102" spans="12:63">
      <c r="L7102" s="3"/>
      <c r="BK7102" s="4" t="str">
        <f t="shared" si="109"/>
        <v/>
      </c>
    </row>
    <row r="7103" spans="12:63">
      <c r="L7103" s="3"/>
      <c r="BK7103" s="4" t="str">
        <f t="shared" si="109"/>
        <v/>
      </c>
    </row>
    <row r="7104" spans="12:63">
      <c r="L7104" s="3"/>
      <c r="BK7104" s="4" t="str">
        <f t="shared" si="109"/>
        <v/>
      </c>
    </row>
    <row r="7105" spans="12:63">
      <c r="L7105" s="3"/>
      <c r="BK7105" s="4" t="str">
        <f t="shared" si="109"/>
        <v/>
      </c>
    </row>
    <row r="7106" spans="12:63">
      <c r="L7106" s="3"/>
      <c r="BK7106" s="4" t="str">
        <f t="shared" si="109"/>
        <v/>
      </c>
    </row>
    <row r="7107" spans="12:63">
      <c r="L7107" s="3"/>
      <c r="BK7107" s="4" t="str">
        <f t="shared" si="109"/>
        <v/>
      </c>
    </row>
    <row r="7108" spans="12:63">
      <c r="L7108" s="3"/>
      <c r="BK7108" s="4" t="str">
        <f t="shared" si="109"/>
        <v/>
      </c>
    </row>
    <row r="7109" spans="12:63">
      <c r="L7109" s="3"/>
      <c r="BK7109" s="4" t="str">
        <f t="shared" si="109"/>
        <v/>
      </c>
    </row>
    <row r="7110" spans="12:63">
      <c r="L7110" s="3"/>
      <c r="BK7110" s="4" t="str">
        <f t="shared" si="109"/>
        <v/>
      </c>
    </row>
    <row r="7111" spans="12:63">
      <c r="L7111" s="3"/>
      <c r="BK7111" s="4" t="str">
        <f t="shared" si="109"/>
        <v/>
      </c>
    </row>
    <row r="7112" spans="12:63">
      <c r="L7112" s="3"/>
      <c r="BK7112" s="4" t="str">
        <f t="shared" si="109"/>
        <v/>
      </c>
    </row>
    <row r="7113" spans="12:63">
      <c r="L7113" s="3"/>
      <c r="BK7113" s="4" t="str">
        <f t="shared" si="109"/>
        <v/>
      </c>
    </row>
    <row r="7114" spans="12:63">
      <c r="L7114" s="3"/>
      <c r="BK7114" s="4" t="str">
        <f t="shared" si="109"/>
        <v/>
      </c>
    </row>
    <row r="7115" spans="12:63">
      <c r="L7115" s="3"/>
      <c r="BK7115" s="4" t="str">
        <f t="shared" si="109"/>
        <v/>
      </c>
    </row>
    <row r="7116" spans="12:63">
      <c r="L7116" s="3"/>
      <c r="BK7116" s="4" t="str">
        <f t="shared" si="109"/>
        <v/>
      </c>
    </row>
    <row r="7117" spans="12:63">
      <c r="L7117" s="3"/>
      <c r="BK7117" s="4" t="str">
        <f t="shared" si="109"/>
        <v/>
      </c>
    </row>
    <row r="7118" spans="12:63">
      <c r="L7118" s="3"/>
      <c r="BK7118" s="4" t="str">
        <f t="shared" si="109"/>
        <v/>
      </c>
    </row>
    <row r="7119" spans="12:63">
      <c r="L7119" s="3"/>
      <c r="BK7119" s="4" t="str">
        <f t="shared" si="109"/>
        <v/>
      </c>
    </row>
    <row r="7120" spans="12:63">
      <c r="L7120" s="3"/>
      <c r="BK7120" s="4" t="str">
        <f t="shared" si="109"/>
        <v/>
      </c>
    </row>
    <row r="7121" spans="12:63">
      <c r="L7121" s="3"/>
      <c r="BK7121" s="4" t="str">
        <f t="shared" si="109"/>
        <v/>
      </c>
    </row>
    <row r="7122" spans="12:63">
      <c r="L7122" s="3"/>
      <c r="BK7122" s="4" t="str">
        <f t="shared" si="109"/>
        <v/>
      </c>
    </row>
    <row r="7123" spans="12:63">
      <c r="L7123" s="3"/>
      <c r="BK7123" s="4" t="str">
        <f t="shared" si="109"/>
        <v/>
      </c>
    </row>
    <row r="7124" spans="12:63">
      <c r="L7124" s="3"/>
      <c r="BK7124" s="4" t="str">
        <f t="shared" si="109"/>
        <v/>
      </c>
    </row>
    <row r="7125" spans="12:63">
      <c r="L7125" s="3"/>
      <c r="BK7125" s="4" t="str">
        <f t="shared" si="109"/>
        <v/>
      </c>
    </row>
    <row r="7126" spans="12:63">
      <c r="L7126" s="3"/>
      <c r="BK7126" s="4" t="str">
        <f t="shared" si="109"/>
        <v/>
      </c>
    </row>
    <row r="7127" spans="12:63">
      <c r="L7127" s="3"/>
      <c r="BK7127" s="4" t="str">
        <f t="shared" si="109"/>
        <v/>
      </c>
    </row>
    <row r="7128" spans="12:63">
      <c r="L7128" s="3"/>
      <c r="BK7128" s="4" t="str">
        <f t="shared" si="109"/>
        <v/>
      </c>
    </row>
    <row r="7129" spans="12:63">
      <c r="L7129" s="3"/>
      <c r="BK7129" s="4" t="str">
        <f t="shared" si="109"/>
        <v/>
      </c>
    </row>
    <row r="7130" spans="12:63">
      <c r="L7130" s="3"/>
      <c r="BK7130" s="4" t="str">
        <f t="shared" si="109"/>
        <v/>
      </c>
    </row>
    <row r="7131" spans="12:63">
      <c r="L7131" s="3"/>
      <c r="BK7131" s="4" t="str">
        <f t="shared" si="109"/>
        <v/>
      </c>
    </row>
    <row r="7132" spans="12:63">
      <c r="L7132" s="3"/>
      <c r="BK7132" s="4" t="str">
        <f t="shared" si="109"/>
        <v/>
      </c>
    </row>
    <row r="7133" spans="12:63">
      <c r="L7133" s="3"/>
      <c r="BK7133" s="4" t="str">
        <f t="shared" si="109"/>
        <v/>
      </c>
    </row>
    <row r="7134" spans="12:63">
      <c r="L7134" s="3"/>
      <c r="BK7134" s="4" t="str">
        <f t="shared" si="109"/>
        <v/>
      </c>
    </row>
    <row r="7135" spans="12:63">
      <c r="L7135" s="3"/>
      <c r="BK7135" s="4" t="str">
        <f t="shared" si="109"/>
        <v/>
      </c>
    </row>
    <row r="7136" spans="12:63">
      <c r="L7136" s="3"/>
      <c r="BK7136" s="4" t="str">
        <f t="shared" ref="BK7136:BK7199" si="110">CONCATENATE(A7136,B7136)</f>
        <v/>
      </c>
    </row>
    <row r="7137" spans="12:63">
      <c r="L7137" s="3"/>
      <c r="BK7137" s="4" t="str">
        <f t="shared" si="110"/>
        <v/>
      </c>
    </row>
    <row r="7138" spans="12:63">
      <c r="L7138" s="3"/>
      <c r="BK7138" s="4" t="str">
        <f t="shared" si="110"/>
        <v/>
      </c>
    </row>
    <row r="7139" spans="12:63">
      <c r="L7139" s="3"/>
      <c r="BK7139" s="4" t="str">
        <f t="shared" si="110"/>
        <v/>
      </c>
    </row>
    <row r="7140" spans="12:63">
      <c r="L7140" s="3"/>
      <c r="BK7140" s="4" t="str">
        <f t="shared" si="110"/>
        <v/>
      </c>
    </row>
    <row r="7141" spans="12:63">
      <c r="L7141" s="3"/>
      <c r="BK7141" s="4" t="str">
        <f t="shared" si="110"/>
        <v/>
      </c>
    </row>
    <row r="7142" spans="12:63">
      <c r="L7142" s="3"/>
      <c r="BK7142" s="4" t="str">
        <f t="shared" si="110"/>
        <v/>
      </c>
    </row>
    <row r="7143" spans="12:63">
      <c r="L7143" s="3"/>
      <c r="BK7143" s="4" t="str">
        <f t="shared" si="110"/>
        <v/>
      </c>
    </row>
    <row r="7144" spans="12:63">
      <c r="L7144" s="3"/>
      <c r="BK7144" s="4" t="str">
        <f t="shared" si="110"/>
        <v/>
      </c>
    </row>
    <row r="7145" spans="12:63">
      <c r="L7145" s="3"/>
      <c r="BK7145" s="4" t="str">
        <f t="shared" si="110"/>
        <v/>
      </c>
    </row>
    <row r="7146" spans="12:63">
      <c r="L7146" s="3"/>
      <c r="BK7146" s="4" t="str">
        <f t="shared" si="110"/>
        <v/>
      </c>
    </row>
    <row r="7147" spans="12:63">
      <c r="L7147" s="3"/>
      <c r="BK7147" s="4" t="str">
        <f t="shared" si="110"/>
        <v/>
      </c>
    </row>
    <row r="7148" spans="12:63">
      <c r="L7148" s="3"/>
      <c r="BK7148" s="4" t="str">
        <f t="shared" si="110"/>
        <v/>
      </c>
    </row>
    <row r="7149" spans="12:63">
      <c r="L7149" s="3"/>
      <c r="BK7149" s="4" t="str">
        <f t="shared" si="110"/>
        <v/>
      </c>
    </row>
    <row r="7150" spans="12:63">
      <c r="L7150" s="3"/>
      <c r="BK7150" s="4" t="str">
        <f t="shared" si="110"/>
        <v/>
      </c>
    </row>
    <row r="7151" spans="12:63">
      <c r="L7151" s="3"/>
      <c r="BK7151" s="4" t="str">
        <f t="shared" si="110"/>
        <v/>
      </c>
    </row>
    <row r="7152" spans="12:63">
      <c r="L7152" s="3"/>
      <c r="BK7152" s="4" t="str">
        <f t="shared" si="110"/>
        <v/>
      </c>
    </row>
    <row r="7153" spans="12:63">
      <c r="L7153" s="3"/>
      <c r="BK7153" s="4" t="str">
        <f t="shared" si="110"/>
        <v/>
      </c>
    </row>
    <row r="7154" spans="12:63">
      <c r="L7154" s="3"/>
      <c r="BK7154" s="4" t="str">
        <f t="shared" si="110"/>
        <v/>
      </c>
    </row>
    <row r="7155" spans="12:63">
      <c r="L7155" s="3"/>
      <c r="BK7155" s="4" t="str">
        <f t="shared" si="110"/>
        <v/>
      </c>
    </row>
    <row r="7156" spans="12:63">
      <c r="L7156" s="3"/>
      <c r="BK7156" s="4" t="str">
        <f t="shared" si="110"/>
        <v/>
      </c>
    </row>
    <row r="7157" spans="12:63">
      <c r="L7157" s="3"/>
      <c r="BK7157" s="4" t="str">
        <f t="shared" si="110"/>
        <v/>
      </c>
    </row>
    <row r="7158" spans="12:63">
      <c r="L7158" s="3"/>
      <c r="BK7158" s="4" t="str">
        <f t="shared" si="110"/>
        <v/>
      </c>
    </row>
    <row r="7159" spans="12:63">
      <c r="L7159" s="3"/>
      <c r="BK7159" s="4" t="str">
        <f t="shared" si="110"/>
        <v/>
      </c>
    </row>
    <row r="7160" spans="12:63">
      <c r="L7160" s="3"/>
      <c r="BK7160" s="4" t="str">
        <f t="shared" si="110"/>
        <v/>
      </c>
    </row>
    <row r="7161" spans="12:63">
      <c r="L7161" s="3"/>
      <c r="BK7161" s="4" t="str">
        <f t="shared" si="110"/>
        <v/>
      </c>
    </row>
    <row r="7162" spans="12:63">
      <c r="L7162" s="3"/>
      <c r="BK7162" s="4" t="str">
        <f t="shared" si="110"/>
        <v/>
      </c>
    </row>
    <row r="7163" spans="12:63">
      <c r="L7163" s="3"/>
      <c r="BK7163" s="4" t="str">
        <f t="shared" si="110"/>
        <v/>
      </c>
    </row>
    <row r="7164" spans="12:63">
      <c r="L7164" s="3"/>
      <c r="BK7164" s="4" t="str">
        <f t="shared" si="110"/>
        <v/>
      </c>
    </row>
    <row r="7165" spans="12:63">
      <c r="L7165" s="3"/>
      <c r="BK7165" s="4" t="str">
        <f t="shared" si="110"/>
        <v/>
      </c>
    </row>
    <row r="7166" spans="12:63">
      <c r="L7166" s="3"/>
      <c r="BK7166" s="4" t="str">
        <f t="shared" si="110"/>
        <v/>
      </c>
    </row>
    <row r="7167" spans="12:63">
      <c r="L7167" s="3"/>
      <c r="BK7167" s="4" t="str">
        <f t="shared" si="110"/>
        <v/>
      </c>
    </row>
    <row r="7168" spans="12:63">
      <c r="L7168" s="3"/>
      <c r="BK7168" s="4" t="str">
        <f t="shared" si="110"/>
        <v/>
      </c>
    </row>
    <row r="7169" spans="12:63">
      <c r="L7169" s="3"/>
      <c r="BK7169" s="4" t="str">
        <f t="shared" si="110"/>
        <v/>
      </c>
    </row>
    <row r="7170" spans="12:63">
      <c r="L7170" s="3"/>
      <c r="BK7170" s="4" t="str">
        <f t="shared" si="110"/>
        <v/>
      </c>
    </row>
    <row r="7171" spans="12:63">
      <c r="L7171" s="3"/>
      <c r="BK7171" s="4" t="str">
        <f t="shared" si="110"/>
        <v/>
      </c>
    </row>
    <row r="7172" spans="12:63">
      <c r="L7172" s="3"/>
      <c r="BK7172" s="4" t="str">
        <f t="shared" si="110"/>
        <v/>
      </c>
    </row>
    <row r="7173" spans="12:63">
      <c r="L7173" s="3"/>
      <c r="BK7173" s="4" t="str">
        <f t="shared" si="110"/>
        <v/>
      </c>
    </row>
    <row r="7174" spans="12:63">
      <c r="L7174" s="3"/>
      <c r="BK7174" s="4" t="str">
        <f t="shared" si="110"/>
        <v/>
      </c>
    </row>
    <row r="7175" spans="12:63">
      <c r="L7175" s="3"/>
      <c r="BK7175" s="4" t="str">
        <f t="shared" si="110"/>
        <v/>
      </c>
    </row>
    <row r="7176" spans="12:63">
      <c r="L7176" s="3"/>
      <c r="BK7176" s="4" t="str">
        <f t="shared" si="110"/>
        <v/>
      </c>
    </row>
    <row r="7177" spans="12:63">
      <c r="L7177" s="3"/>
      <c r="BK7177" s="4" t="str">
        <f t="shared" si="110"/>
        <v/>
      </c>
    </row>
    <row r="7178" spans="12:63">
      <c r="L7178" s="3"/>
      <c r="BK7178" s="4" t="str">
        <f t="shared" si="110"/>
        <v/>
      </c>
    </row>
    <row r="7179" spans="12:63">
      <c r="L7179" s="3"/>
      <c r="BK7179" s="4" t="str">
        <f t="shared" si="110"/>
        <v/>
      </c>
    </row>
    <row r="7180" spans="12:63">
      <c r="L7180" s="3"/>
      <c r="BK7180" s="4" t="str">
        <f t="shared" si="110"/>
        <v/>
      </c>
    </row>
    <row r="7181" spans="12:63">
      <c r="L7181" s="3"/>
      <c r="BK7181" s="4" t="str">
        <f t="shared" si="110"/>
        <v/>
      </c>
    </row>
    <row r="7182" spans="12:63">
      <c r="L7182" s="3"/>
      <c r="BK7182" s="4" t="str">
        <f t="shared" si="110"/>
        <v/>
      </c>
    </row>
    <row r="7183" spans="12:63">
      <c r="L7183" s="3"/>
      <c r="BK7183" s="4" t="str">
        <f t="shared" si="110"/>
        <v/>
      </c>
    </row>
    <row r="7184" spans="12:63">
      <c r="L7184" s="3"/>
      <c r="BK7184" s="4" t="str">
        <f t="shared" si="110"/>
        <v/>
      </c>
    </row>
    <row r="7185" spans="12:63">
      <c r="L7185" s="3"/>
      <c r="BK7185" s="4" t="str">
        <f t="shared" si="110"/>
        <v/>
      </c>
    </row>
    <row r="7186" spans="12:63">
      <c r="L7186" s="3"/>
      <c r="BK7186" s="4" t="str">
        <f t="shared" si="110"/>
        <v/>
      </c>
    </row>
    <row r="7187" spans="12:63">
      <c r="L7187" s="3"/>
      <c r="BK7187" s="4" t="str">
        <f t="shared" si="110"/>
        <v/>
      </c>
    </row>
    <row r="7188" spans="12:63">
      <c r="L7188" s="3"/>
      <c r="BK7188" s="4" t="str">
        <f t="shared" si="110"/>
        <v/>
      </c>
    </row>
    <row r="7189" spans="12:63">
      <c r="L7189" s="3"/>
      <c r="BK7189" s="4" t="str">
        <f t="shared" si="110"/>
        <v/>
      </c>
    </row>
    <row r="7190" spans="12:63">
      <c r="L7190" s="3"/>
      <c r="BK7190" s="4" t="str">
        <f t="shared" si="110"/>
        <v/>
      </c>
    </row>
    <row r="7191" spans="12:63">
      <c r="L7191" s="3"/>
      <c r="BK7191" s="4" t="str">
        <f t="shared" si="110"/>
        <v/>
      </c>
    </row>
    <row r="7192" spans="12:63">
      <c r="L7192" s="3"/>
      <c r="BK7192" s="4" t="str">
        <f t="shared" si="110"/>
        <v/>
      </c>
    </row>
    <row r="7193" spans="12:63">
      <c r="L7193" s="3"/>
      <c r="BK7193" s="4" t="str">
        <f t="shared" si="110"/>
        <v/>
      </c>
    </row>
    <row r="7194" spans="12:63">
      <c r="L7194" s="3"/>
      <c r="BK7194" s="4" t="str">
        <f t="shared" si="110"/>
        <v/>
      </c>
    </row>
    <row r="7195" spans="12:63">
      <c r="L7195" s="3"/>
      <c r="BK7195" s="4" t="str">
        <f t="shared" si="110"/>
        <v/>
      </c>
    </row>
    <row r="7196" spans="12:63">
      <c r="L7196" s="3"/>
      <c r="BK7196" s="4" t="str">
        <f t="shared" si="110"/>
        <v/>
      </c>
    </row>
    <row r="7197" spans="12:63">
      <c r="L7197" s="3"/>
      <c r="BK7197" s="4" t="str">
        <f t="shared" si="110"/>
        <v/>
      </c>
    </row>
    <row r="7198" spans="12:63">
      <c r="L7198" s="3"/>
      <c r="BK7198" s="4" t="str">
        <f t="shared" si="110"/>
        <v/>
      </c>
    </row>
    <row r="7199" spans="12:63">
      <c r="L7199" s="3"/>
      <c r="BK7199" s="4" t="str">
        <f t="shared" si="110"/>
        <v/>
      </c>
    </row>
    <row r="7200" spans="12:63">
      <c r="L7200" s="3"/>
      <c r="BK7200" s="4" t="str">
        <f t="shared" ref="BK7200:BK7263" si="111">CONCATENATE(A7200,B7200)</f>
        <v/>
      </c>
    </row>
    <row r="7201" spans="12:63">
      <c r="L7201" s="3"/>
      <c r="BK7201" s="4" t="str">
        <f t="shared" si="111"/>
        <v/>
      </c>
    </row>
    <row r="7202" spans="12:63">
      <c r="L7202" s="3"/>
      <c r="BK7202" s="4" t="str">
        <f t="shared" si="111"/>
        <v/>
      </c>
    </row>
    <row r="7203" spans="12:63">
      <c r="L7203" s="3"/>
      <c r="BK7203" s="4" t="str">
        <f t="shared" si="111"/>
        <v/>
      </c>
    </row>
    <row r="7204" spans="12:63">
      <c r="L7204" s="3"/>
      <c r="BK7204" s="4" t="str">
        <f t="shared" si="111"/>
        <v/>
      </c>
    </row>
    <row r="7205" spans="12:63">
      <c r="L7205" s="3"/>
      <c r="BK7205" s="4" t="str">
        <f t="shared" si="111"/>
        <v/>
      </c>
    </row>
    <row r="7206" spans="12:63">
      <c r="L7206" s="3"/>
      <c r="BK7206" s="4" t="str">
        <f t="shared" si="111"/>
        <v/>
      </c>
    </row>
    <row r="7207" spans="12:63">
      <c r="L7207" s="3"/>
      <c r="BK7207" s="4" t="str">
        <f t="shared" si="111"/>
        <v/>
      </c>
    </row>
    <row r="7208" spans="12:63">
      <c r="L7208" s="3"/>
      <c r="BK7208" s="4" t="str">
        <f t="shared" si="111"/>
        <v/>
      </c>
    </row>
    <row r="7209" spans="12:63">
      <c r="L7209" s="3"/>
      <c r="BK7209" s="4" t="str">
        <f t="shared" si="111"/>
        <v/>
      </c>
    </row>
    <row r="7210" spans="12:63">
      <c r="L7210" s="3"/>
      <c r="BK7210" s="4" t="str">
        <f t="shared" si="111"/>
        <v/>
      </c>
    </row>
    <row r="7211" spans="12:63">
      <c r="L7211" s="3"/>
      <c r="BK7211" s="4" t="str">
        <f t="shared" si="111"/>
        <v/>
      </c>
    </row>
    <row r="7212" spans="12:63">
      <c r="L7212" s="3"/>
      <c r="BK7212" s="4" t="str">
        <f t="shared" si="111"/>
        <v/>
      </c>
    </row>
    <row r="7213" spans="12:63">
      <c r="L7213" s="3"/>
      <c r="BK7213" s="4" t="str">
        <f t="shared" si="111"/>
        <v/>
      </c>
    </row>
    <row r="7214" spans="12:63">
      <c r="L7214" s="3"/>
      <c r="BK7214" s="4" t="str">
        <f t="shared" si="111"/>
        <v/>
      </c>
    </row>
    <row r="7215" spans="12:63">
      <c r="L7215" s="3"/>
      <c r="BK7215" s="4" t="str">
        <f t="shared" si="111"/>
        <v/>
      </c>
    </row>
    <row r="7216" spans="12:63">
      <c r="L7216" s="3"/>
      <c r="BK7216" s="4" t="str">
        <f t="shared" si="111"/>
        <v/>
      </c>
    </row>
    <row r="7217" spans="12:63">
      <c r="L7217" s="3"/>
      <c r="BK7217" s="4" t="str">
        <f t="shared" si="111"/>
        <v/>
      </c>
    </row>
    <row r="7218" spans="12:63">
      <c r="L7218" s="3"/>
      <c r="BK7218" s="4" t="str">
        <f t="shared" si="111"/>
        <v/>
      </c>
    </row>
    <row r="7219" spans="12:63">
      <c r="L7219" s="3"/>
      <c r="BK7219" s="4" t="str">
        <f t="shared" si="111"/>
        <v/>
      </c>
    </row>
    <row r="7220" spans="12:63">
      <c r="L7220" s="3"/>
      <c r="BK7220" s="4" t="str">
        <f t="shared" si="111"/>
        <v/>
      </c>
    </row>
    <row r="7221" spans="12:63">
      <c r="L7221" s="3"/>
      <c r="BK7221" s="4" t="str">
        <f t="shared" si="111"/>
        <v/>
      </c>
    </row>
    <row r="7222" spans="12:63">
      <c r="L7222" s="3"/>
      <c r="BK7222" s="4" t="str">
        <f t="shared" si="111"/>
        <v/>
      </c>
    </row>
    <row r="7223" spans="12:63">
      <c r="L7223" s="3"/>
      <c r="BK7223" s="4" t="str">
        <f t="shared" si="111"/>
        <v/>
      </c>
    </row>
    <row r="7224" spans="12:63">
      <c r="L7224" s="3"/>
      <c r="BK7224" s="4" t="str">
        <f t="shared" si="111"/>
        <v/>
      </c>
    </row>
    <row r="7225" spans="12:63">
      <c r="L7225" s="3"/>
      <c r="BK7225" s="4" t="str">
        <f t="shared" si="111"/>
        <v/>
      </c>
    </row>
    <row r="7226" spans="12:63">
      <c r="L7226" s="3"/>
      <c r="BK7226" s="4" t="str">
        <f t="shared" si="111"/>
        <v/>
      </c>
    </row>
    <row r="7227" spans="12:63">
      <c r="L7227" s="3"/>
      <c r="BK7227" s="4" t="str">
        <f t="shared" si="111"/>
        <v/>
      </c>
    </row>
    <row r="7228" spans="12:63">
      <c r="L7228" s="3"/>
      <c r="BK7228" s="4" t="str">
        <f t="shared" si="111"/>
        <v/>
      </c>
    </row>
    <row r="7229" spans="12:63">
      <c r="L7229" s="3"/>
      <c r="BK7229" s="4" t="str">
        <f t="shared" si="111"/>
        <v/>
      </c>
    </row>
    <row r="7230" spans="12:63">
      <c r="L7230" s="3"/>
      <c r="BK7230" s="4" t="str">
        <f t="shared" si="111"/>
        <v/>
      </c>
    </row>
    <row r="7231" spans="12:63">
      <c r="L7231" s="3"/>
      <c r="BK7231" s="4" t="str">
        <f t="shared" si="111"/>
        <v/>
      </c>
    </row>
    <row r="7232" spans="12:63">
      <c r="L7232" s="3"/>
      <c r="BK7232" s="4" t="str">
        <f t="shared" si="111"/>
        <v/>
      </c>
    </row>
    <row r="7233" spans="12:63">
      <c r="L7233" s="3"/>
      <c r="BK7233" s="4" t="str">
        <f t="shared" si="111"/>
        <v/>
      </c>
    </row>
    <row r="7234" spans="12:63">
      <c r="L7234" s="3"/>
      <c r="BK7234" s="4" t="str">
        <f t="shared" si="111"/>
        <v/>
      </c>
    </row>
    <row r="7235" spans="12:63">
      <c r="L7235" s="3"/>
      <c r="BK7235" s="4" t="str">
        <f t="shared" si="111"/>
        <v/>
      </c>
    </row>
    <row r="7236" spans="12:63">
      <c r="L7236" s="3"/>
      <c r="BK7236" s="4" t="str">
        <f t="shared" si="111"/>
        <v/>
      </c>
    </row>
    <row r="7237" spans="12:63">
      <c r="L7237" s="3"/>
      <c r="BK7237" s="4" t="str">
        <f t="shared" si="111"/>
        <v/>
      </c>
    </row>
    <row r="7238" spans="12:63">
      <c r="L7238" s="3"/>
      <c r="BK7238" s="4" t="str">
        <f t="shared" si="111"/>
        <v/>
      </c>
    </row>
    <row r="7239" spans="12:63">
      <c r="L7239" s="3"/>
      <c r="BK7239" s="4" t="str">
        <f t="shared" si="111"/>
        <v/>
      </c>
    </row>
    <row r="7240" spans="12:63">
      <c r="L7240" s="3"/>
      <c r="BK7240" s="4" t="str">
        <f t="shared" si="111"/>
        <v/>
      </c>
    </row>
    <row r="7241" spans="12:63">
      <c r="L7241" s="3"/>
      <c r="BK7241" s="4" t="str">
        <f t="shared" si="111"/>
        <v/>
      </c>
    </row>
    <row r="7242" spans="12:63">
      <c r="L7242" s="3"/>
      <c r="BK7242" s="4" t="str">
        <f t="shared" si="111"/>
        <v/>
      </c>
    </row>
    <row r="7243" spans="12:63">
      <c r="L7243" s="3"/>
      <c r="BK7243" s="4" t="str">
        <f t="shared" si="111"/>
        <v/>
      </c>
    </row>
    <row r="7244" spans="12:63">
      <c r="L7244" s="3"/>
      <c r="BK7244" s="4" t="str">
        <f t="shared" si="111"/>
        <v/>
      </c>
    </row>
    <row r="7245" spans="12:63">
      <c r="L7245" s="3"/>
      <c r="BK7245" s="4" t="str">
        <f t="shared" si="111"/>
        <v/>
      </c>
    </row>
    <row r="7246" spans="12:63">
      <c r="L7246" s="3"/>
      <c r="BK7246" s="4" t="str">
        <f t="shared" si="111"/>
        <v/>
      </c>
    </row>
    <row r="7247" spans="12:63">
      <c r="L7247" s="3"/>
      <c r="BK7247" s="4" t="str">
        <f t="shared" si="111"/>
        <v/>
      </c>
    </row>
    <row r="7248" spans="12:63">
      <c r="L7248" s="3"/>
      <c r="BK7248" s="4" t="str">
        <f t="shared" si="111"/>
        <v/>
      </c>
    </row>
    <row r="7249" spans="12:63">
      <c r="L7249" s="3"/>
      <c r="BK7249" s="4" t="str">
        <f t="shared" si="111"/>
        <v/>
      </c>
    </row>
    <row r="7250" spans="12:63">
      <c r="L7250" s="3"/>
      <c r="BK7250" s="4" t="str">
        <f t="shared" si="111"/>
        <v/>
      </c>
    </row>
    <row r="7251" spans="12:63">
      <c r="L7251" s="3"/>
      <c r="BK7251" s="4" t="str">
        <f t="shared" si="111"/>
        <v/>
      </c>
    </row>
    <row r="7252" spans="12:63">
      <c r="L7252" s="3"/>
      <c r="BK7252" s="4" t="str">
        <f t="shared" si="111"/>
        <v/>
      </c>
    </row>
    <row r="7253" spans="12:63">
      <c r="L7253" s="3"/>
      <c r="BK7253" s="4" t="str">
        <f t="shared" si="111"/>
        <v/>
      </c>
    </row>
    <row r="7254" spans="12:63">
      <c r="L7254" s="3"/>
      <c r="BK7254" s="4" t="str">
        <f t="shared" si="111"/>
        <v/>
      </c>
    </row>
    <row r="7255" spans="12:63">
      <c r="L7255" s="3"/>
      <c r="BK7255" s="4" t="str">
        <f t="shared" si="111"/>
        <v/>
      </c>
    </row>
    <row r="7256" spans="12:63">
      <c r="L7256" s="3"/>
      <c r="BK7256" s="4" t="str">
        <f t="shared" si="111"/>
        <v/>
      </c>
    </row>
    <row r="7257" spans="12:63">
      <c r="L7257" s="3"/>
      <c r="BK7257" s="4" t="str">
        <f t="shared" si="111"/>
        <v/>
      </c>
    </row>
    <row r="7258" spans="12:63">
      <c r="L7258" s="3"/>
      <c r="BK7258" s="4" t="str">
        <f t="shared" si="111"/>
        <v/>
      </c>
    </row>
    <row r="7259" spans="12:63">
      <c r="L7259" s="3"/>
      <c r="BK7259" s="4" t="str">
        <f t="shared" si="111"/>
        <v/>
      </c>
    </row>
    <row r="7260" spans="12:63">
      <c r="L7260" s="3"/>
      <c r="BK7260" s="4" t="str">
        <f t="shared" si="111"/>
        <v/>
      </c>
    </row>
    <row r="7261" spans="12:63">
      <c r="L7261" s="3"/>
      <c r="BK7261" s="4" t="str">
        <f t="shared" si="111"/>
        <v/>
      </c>
    </row>
    <row r="7262" spans="12:63">
      <c r="L7262" s="3"/>
      <c r="BK7262" s="4" t="str">
        <f t="shared" si="111"/>
        <v/>
      </c>
    </row>
    <row r="7263" spans="12:63">
      <c r="L7263" s="3"/>
      <c r="BK7263" s="4" t="str">
        <f t="shared" si="111"/>
        <v/>
      </c>
    </row>
    <row r="7264" spans="12:63">
      <c r="L7264" s="3"/>
      <c r="BK7264" s="4" t="str">
        <f t="shared" ref="BK7264:BK7327" si="112">CONCATENATE(A7264,B7264)</f>
        <v/>
      </c>
    </row>
    <row r="7265" spans="12:63">
      <c r="L7265" s="3"/>
      <c r="BK7265" s="4" t="str">
        <f t="shared" si="112"/>
        <v/>
      </c>
    </row>
    <row r="7266" spans="12:63">
      <c r="L7266" s="3"/>
      <c r="BK7266" s="4" t="str">
        <f t="shared" si="112"/>
        <v/>
      </c>
    </row>
    <row r="7267" spans="12:63">
      <c r="L7267" s="3"/>
      <c r="BK7267" s="4" t="str">
        <f t="shared" si="112"/>
        <v/>
      </c>
    </row>
    <row r="7268" spans="12:63">
      <c r="L7268" s="3"/>
      <c r="BK7268" s="4" t="str">
        <f t="shared" si="112"/>
        <v/>
      </c>
    </row>
    <row r="7269" spans="12:63">
      <c r="L7269" s="3"/>
      <c r="BK7269" s="4" t="str">
        <f t="shared" si="112"/>
        <v/>
      </c>
    </row>
    <row r="7270" spans="12:63">
      <c r="L7270" s="3"/>
      <c r="BK7270" s="4" t="str">
        <f t="shared" si="112"/>
        <v/>
      </c>
    </row>
    <row r="7271" spans="12:63">
      <c r="L7271" s="3"/>
      <c r="BK7271" s="4" t="str">
        <f t="shared" si="112"/>
        <v/>
      </c>
    </row>
    <row r="7272" spans="12:63">
      <c r="L7272" s="3"/>
      <c r="BK7272" s="4" t="str">
        <f t="shared" si="112"/>
        <v/>
      </c>
    </row>
    <row r="7273" spans="12:63">
      <c r="L7273" s="3"/>
      <c r="BK7273" s="4" t="str">
        <f t="shared" si="112"/>
        <v/>
      </c>
    </row>
    <row r="7274" spans="12:63">
      <c r="L7274" s="3"/>
      <c r="BK7274" s="4" t="str">
        <f t="shared" si="112"/>
        <v/>
      </c>
    </row>
    <row r="7275" spans="12:63">
      <c r="L7275" s="3"/>
      <c r="BK7275" s="4" t="str">
        <f t="shared" si="112"/>
        <v/>
      </c>
    </row>
    <row r="7276" spans="12:63">
      <c r="L7276" s="3"/>
      <c r="BK7276" s="4" t="str">
        <f t="shared" si="112"/>
        <v/>
      </c>
    </row>
    <row r="7277" spans="12:63">
      <c r="L7277" s="3"/>
      <c r="BK7277" s="4" t="str">
        <f t="shared" si="112"/>
        <v/>
      </c>
    </row>
    <row r="7278" spans="12:63">
      <c r="L7278" s="3"/>
      <c r="BK7278" s="4" t="str">
        <f t="shared" si="112"/>
        <v/>
      </c>
    </row>
    <row r="7279" spans="12:63">
      <c r="L7279" s="3"/>
      <c r="BK7279" s="4" t="str">
        <f t="shared" si="112"/>
        <v/>
      </c>
    </row>
    <row r="7280" spans="12:63">
      <c r="L7280" s="3"/>
      <c r="BK7280" s="4" t="str">
        <f t="shared" si="112"/>
        <v/>
      </c>
    </row>
    <row r="7281" spans="12:63">
      <c r="L7281" s="3"/>
      <c r="BK7281" s="4" t="str">
        <f t="shared" si="112"/>
        <v/>
      </c>
    </row>
    <row r="7282" spans="12:63">
      <c r="L7282" s="3"/>
      <c r="BK7282" s="4" t="str">
        <f t="shared" si="112"/>
        <v/>
      </c>
    </row>
    <row r="7283" spans="12:63">
      <c r="L7283" s="3"/>
      <c r="BK7283" s="4" t="str">
        <f t="shared" si="112"/>
        <v/>
      </c>
    </row>
    <row r="7284" spans="12:63">
      <c r="L7284" s="3"/>
      <c r="BK7284" s="4" t="str">
        <f t="shared" si="112"/>
        <v/>
      </c>
    </row>
    <row r="7285" spans="12:63">
      <c r="L7285" s="3"/>
      <c r="BK7285" s="4" t="str">
        <f t="shared" si="112"/>
        <v/>
      </c>
    </row>
    <row r="7286" spans="12:63">
      <c r="L7286" s="3"/>
      <c r="BK7286" s="4" t="str">
        <f t="shared" si="112"/>
        <v/>
      </c>
    </row>
    <row r="7287" spans="12:63">
      <c r="L7287" s="3"/>
      <c r="BK7287" s="4" t="str">
        <f t="shared" si="112"/>
        <v/>
      </c>
    </row>
    <row r="7288" spans="12:63">
      <c r="L7288" s="3"/>
      <c r="BK7288" s="4" t="str">
        <f t="shared" si="112"/>
        <v/>
      </c>
    </row>
    <row r="7289" spans="12:63">
      <c r="L7289" s="3"/>
      <c r="BK7289" s="4" t="str">
        <f t="shared" si="112"/>
        <v/>
      </c>
    </row>
    <row r="7290" spans="12:63">
      <c r="L7290" s="3"/>
      <c r="BK7290" s="4" t="str">
        <f t="shared" si="112"/>
        <v/>
      </c>
    </row>
    <row r="7291" spans="12:63">
      <c r="L7291" s="3"/>
      <c r="BK7291" s="4" t="str">
        <f t="shared" si="112"/>
        <v/>
      </c>
    </row>
    <row r="7292" spans="12:63">
      <c r="L7292" s="3"/>
      <c r="BK7292" s="4" t="str">
        <f t="shared" si="112"/>
        <v/>
      </c>
    </row>
    <row r="7293" spans="12:63">
      <c r="L7293" s="3"/>
      <c r="BK7293" s="4" t="str">
        <f t="shared" si="112"/>
        <v/>
      </c>
    </row>
    <row r="7294" spans="12:63">
      <c r="L7294" s="3"/>
      <c r="BK7294" s="4" t="str">
        <f t="shared" si="112"/>
        <v/>
      </c>
    </row>
    <row r="7295" spans="12:63">
      <c r="L7295" s="3"/>
      <c r="BK7295" s="4" t="str">
        <f t="shared" si="112"/>
        <v/>
      </c>
    </row>
    <row r="7296" spans="12:63">
      <c r="L7296" s="3"/>
      <c r="BK7296" s="4" t="str">
        <f t="shared" si="112"/>
        <v/>
      </c>
    </row>
    <row r="7297" spans="12:63">
      <c r="L7297" s="3"/>
      <c r="BK7297" s="4" t="str">
        <f t="shared" si="112"/>
        <v/>
      </c>
    </row>
    <row r="7298" spans="12:63">
      <c r="L7298" s="3"/>
      <c r="BK7298" s="4" t="str">
        <f t="shared" si="112"/>
        <v/>
      </c>
    </row>
    <row r="7299" spans="12:63">
      <c r="L7299" s="3"/>
      <c r="BK7299" s="4" t="str">
        <f t="shared" si="112"/>
        <v/>
      </c>
    </row>
    <row r="7300" spans="12:63">
      <c r="L7300" s="3"/>
      <c r="BK7300" s="4" t="str">
        <f t="shared" si="112"/>
        <v/>
      </c>
    </row>
    <row r="7301" spans="12:63">
      <c r="L7301" s="3"/>
      <c r="BK7301" s="4" t="str">
        <f t="shared" si="112"/>
        <v/>
      </c>
    </row>
    <row r="7302" spans="12:63">
      <c r="L7302" s="3"/>
      <c r="BK7302" s="4" t="str">
        <f t="shared" si="112"/>
        <v/>
      </c>
    </row>
    <row r="7303" spans="12:63">
      <c r="L7303" s="3"/>
      <c r="BK7303" s="4" t="str">
        <f t="shared" si="112"/>
        <v/>
      </c>
    </row>
    <row r="7304" spans="12:63">
      <c r="L7304" s="3"/>
      <c r="BK7304" s="4" t="str">
        <f t="shared" si="112"/>
        <v/>
      </c>
    </row>
    <row r="7305" spans="12:63">
      <c r="L7305" s="3"/>
      <c r="BK7305" s="4" t="str">
        <f t="shared" si="112"/>
        <v/>
      </c>
    </row>
    <row r="7306" spans="12:63">
      <c r="L7306" s="3"/>
      <c r="BK7306" s="4" t="str">
        <f t="shared" si="112"/>
        <v/>
      </c>
    </row>
    <row r="7307" spans="12:63">
      <c r="L7307" s="3"/>
      <c r="BK7307" s="4" t="str">
        <f t="shared" si="112"/>
        <v/>
      </c>
    </row>
    <row r="7308" spans="12:63">
      <c r="L7308" s="3"/>
      <c r="BK7308" s="4" t="str">
        <f t="shared" si="112"/>
        <v/>
      </c>
    </row>
    <row r="7309" spans="12:63">
      <c r="L7309" s="3"/>
      <c r="BK7309" s="4" t="str">
        <f t="shared" si="112"/>
        <v/>
      </c>
    </row>
    <row r="7310" spans="12:63">
      <c r="L7310" s="3"/>
      <c r="BK7310" s="4" t="str">
        <f t="shared" si="112"/>
        <v/>
      </c>
    </row>
    <row r="7311" spans="12:63">
      <c r="L7311" s="3"/>
      <c r="BK7311" s="4" t="str">
        <f t="shared" si="112"/>
        <v/>
      </c>
    </row>
    <row r="7312" spans="12:63">
      <c r="L7312" s="3"/>
      <c r="BK7312" s="4" t="str">
        <f t="shared" si="112"/>
        <v/>
      </c>
    </row>
    <row r="7313" spans="12:63">
      <c r="L7313" s="3"/>
      <c r="BK7313" s="4" t="str">
        <f t="shared" si="112"/>
        <v/>
      </c>
    </row>
    <row r="7314" spans="12:63">
      <c r="L7314" s="3"/>
      <c r="BK7314" s="4" t="str">
        <f t="shared" si="112"/>
        <v/>
      </c>
    </row>
    <row r="7315" spans="12:63">
      <c r="L7315" s="3"/>
      <c r="BK7315" s="4" t="str">
        <f t="shared" si="112"/>
        <v/>
      </c>
    </row>
    <row r="7316" spans="12:63">
      <c r="L7316" s="3"/>
      <c r="BK7316" s="4" t="str">
        <f t="shared" si="112"/>
        <v/>
      </c>
    </row>
    <row r="7317" spans="12:63">
      <c r="L7317" s="3"/>
      <c r="BK7317" s="4" t="str">
        <f t="shared" si="112"/>
        <v/>
      </c>
    </row>
    <row r="7318" spans="12:63">
      <c r="L7318" s="3"/>
      <c r="BK7318" s="4" t="str">
        <f t="shared" si="112"/>
        <v/>
      </c>
    </row>
    <row r="7319" spans="12:63">
      <c r="L7319" s="3"/>
      <c r="BK7319" s="4" t="str">
        <f t="shared" si="112"/>
        <v/>
      </c>
    </row>
    <row r="7320" spans="12:63">
      <c r="L7320" s="3"/>
      <c r="BK7320" s="4" t="str">
        <f t="shared" si="112"/>
        <v/>
      </c>
    </row>
    <row r="7321" spans="12:63">
      <c r="L7321" s="3"/>
      <c r="BK7321" s="4" t="str">
        <f t="shared" si="112"/>
        <v/>
      </c>
    </row>
    <row r="7322" spans="12:63">
      <c r="L7322" s="3"/>
      <c r="BK7322" s="4" t="str">
        <f t="shared" si="112"/>
        <v/>
      </c>
    </row>
    <row r="7323" spans="12:63">
      <c r="L7323" s="3"/>
      <c r="BK7323" s="4" t="str">
        <f t="shared" si="112"/>
        <v/>
      </c>
    </row>
    <row r="7324" spans="12:63">
      <c r="L7324" s="3"/>
      <c r="BK7324" s="4" t="str">
        <f t="shared" si="112"/>
        <v/>
      </c>
    </row>
    <row r="7325" spans="12:63">
      <c r="L7325" s="3"/>
      <c r="BK7325" s="4" t="str">
        <f t="shared" si="112"/>
        <v/>
      </c>
    </row>
    <row r="7326" spans="12:63">
      <c r="L7326" s="3"/>
      <c r="BK7326" s="4" t="str">
        <f t="shared" si="112"/>
        <v/>
      </c>
    </row>
    <row r="7327" spans="12:63">
      <c r="L7327" s="3"/>
      <c r="BK7327" s="4" t="str">
        <f t="shared" si="112"/>
        <v/>
      </c>
    </row>
    <row r="7328" spans="12:63">
      <c r="L7328" s="3"/>
      <c r="BK7328" s="4" t="str">
        <f t="shared" ref="BK7328:BK7391" si="113">CONCATENATE(A7328,B7328)</f>
        <v/>
      </c>
    </row>
    <row r="7329" spans="12:63">
      <c r="L7329" s="3"/>
      <c r="BK7329" s="4" t="str">
        <f t="shared" si="113"/>
        <v/>
      </c>
    </row>
    <row r="7330" spans="12:63">
      <c r="L7330" s="3"/>
      <c r="BK7330" s="4" t="str">
        <f t="shared" si="113"/>
        <v/>
      </c>
    </row>
    <row r="7331" spans="12:63">
      <c r="L7331" s="3"/>
      <c r="BK7331" s="4" t="str">
        <f t="shared" si="113"/>
        <v/>
      </c>
    </row>
    <row r="7332" spans="12:63">
      <c r="L7332" s="3"/>
      <c r="BK7332" s="4" t="str">
        <f t="shared" si="113"/>
        <v/>
      </c>
    </row>
    <row r="7333" spans="12:63">
      <c r="L7333" s="3"/>
      <c r="BK7333" s="4" t="str">
        <f t="shared" si="113"/>
        <v/>
      </c>
    </row>
    <row r="7334" spans="12:63">
      <c r="L7334" s="3"/>
      <c r="BK7334" s="4" t="str">
        <f t="shared" si="113"/>
        <v/>
      </c>
    </row>
    <row r="7335" spans="12:63">
      <c r="L7335" s="3"/>
      <c r="BK7335" s="4" t="str">
        <f t="shared" si="113"/>
        <v/>
      </c>
    </row>
    <row r="7336" spans="12:63">
      <c r="L7336" s="3"/>
      <c r="BK7336" s="4" t="str">
        <f t="shared" si="113"/>
        <v/>
      </c>
    </row>
    <row r="7337" spans="12:63">
      <c r="L7337" s="3"/>
      <c r="BK7337" s="4" t="str">
        <f t="shared" si="113"/>
        <v/>
      </c>
    </row>
    <row r="7338" spans="12:63">
      <c r="L7338" s="3"/>
      <c r="BK7338" s="4" t="str">
        <f t="shared" si="113"/>
        <v/>
      </c>
    </row>
    <row r="7339" spans="12:63">
      <c r="L7339" s="3"/>
      <c r="BK7339" s="4" t="str">
        <f t="shared" si="113"/>
        <v/>
      </c>
    </row>
    <row r="7340" spans="12:63">
      <c r="L7340" s="3"/>
      <c r="BK7340" s="4" t="str">
        <f t="shared" si="113"/>
        <v/>
      </c>
    </row>
    <row r="7341" spans="12:63">
      <c r="L7341" s="3"/>
      <c r="BK7341" s="4" t="str">
        <f t="shared" si="113"/>
        <v/>
      </c>
    </row>
    <row r="7342" spans="12:63">
      <c r="L7342" s="3"/>
      <c r="BK7342" s="4" t="str">
        <f t="shared" si="113"/>
        <v/>
      </c>
    </row>
    <row r="7343" spans="12:63">
      <c r="L7343" s="3"/>
      <c r="BK7343" s="4" t="str">
        <f t="shared" si="113"/>
        <v/>
      </c>
    </row>
    <row r="7344" spans="12:63">
      <c r="L7344" s="3"/>
      <c r="BK7344" s="4" t="str">
        <f t="shared" si="113"/>
        <v/>
      </c>
    </row>
    <row r="7345" spans="12:63">
      <c r="L7345" s="3"/>
      <c r="BK7345" s="4" t="str">
        <f t="shared" si="113"/>
        <v/>
      </c>
    </row>
    <row r="7346" spans="12:63">
      <c r="L7346" s="3"/>
      <c r="BK7346" s="4" t="str">
        <f t="shared" si="113"/>
        <v/>
      </c>
    </row>
    <row r="7347" spans="12:63">
      <c r="L7347" s="3"/>
      <c r="BK7347" s="4" t="str">
        <f t="shared" si="113"/>
        <v/>
      </c>
    </row>
    <row r="7348" spans="12:63">
      <c r="L7348" s="3"/>
      <c r="BK7348" s="4" t="str">
        <f t="shared" si="113"/>
        <v/>
      </c>
    </row>
    <row r="7349" spans="12:63">
      <c r="L7349" s="3"/>
      <c r="BK7349" s="4" t="str">
        <f t="shared" si="113"/>
        <v/>
      </c>
    </row>
    <row r="7350" spans="12:63">
      <c r="L7350" s="3"/>
      <c r="BK7350" s="4" t="str">
        <f t="shared" si="113"/>
        <v/>
      </c>
    </row>
    <row r="7351" spans="12:63">
      <c r="L7351" s="3"/>
      <c r="BK7351" s="4" t="str">
        <f t="shared" si="113"/>
        <v/>
      </c>
    </row>
    <row r="7352" spans="12:63">
      <c r="L7352" s="3"/>
      <c r="BK7352" s="4" t="str">
        <f t="shared" si="113"/>
        <v/>
      </c>
    </row>
    <row r="7353" spans="12:63">
      <c r="L7353" s="3"/>
      <c r="BK7353" s="4" t="str">
        <f t="shared" si="113"/>
        <v/>
      </c>
    </row>
    <row r="7354" spans="12:63">
      <c r="L7354" s="3"/>
      <c r="BK7354" s="4" t="str">
        <f t="shared" si="113"/>
        <v/>
      </c>
    </row>
    <row r="7355" spans="12:63">
      <c r="L7355" s="3"/>
      <c r="BK7355" s="4" t="str">
        <f t="shared" si="113"/>
        <v/>
      </c>
    </row>
    <row r="7356" spans="12:63">
      <c r="L7356" s="3"/>
      <c r="BK7356" s="4" t="str">
        <f t="shared" si="113"/>
        <v/>
      </c>
    </row>
    <row r="7357" spans="12:63">
      <c r="L7357" s="3"/>
      <c r="BK7357" s="4" t="str">
        <f t="shared" si="113"/>
        <v/>
      </c>
    </row>
    <row r="7358" spans="12:63">
      <c r="L7358" s="3"/>
      <c r="BK7358" s="4" t="str">
        <f t="shared" si="113"/>
        <v/>
      </c>
    </row>
    <row r="7359" spans="12:63">
      <c r="L7359" s="3"/>
      <c r="BK7359" s="4" t="str">
        <f t="shared" si="113"/>
        <v/>
      </c>
    </row>
    <row r="7360" spans="12:63">
      <c r="L7360" s="3"/>
      <c r="BK7360" s="4" t="str">
        <f t="shared" si="113"/>
        <v/>
      </c>
    </row>
    <row r="7361" spans="12:63">
      <c r="L7361" s="3"/>
      <c r="BK7361" s="4" t="str">
        <f t="shared" si="113"/>
        <v/>
      </c>
    </row>
    <row r="7362" spans="12:63">
      <c r="L7362" s="3"/>
      <c r="BK7362" s="4" t="str">
        <f t="shared" si="113"/>
        <v/>
      </c>
    </row>
    <row r="7363" spans="12:63">
      <c r="L7363" s="3"/>
      <c r="BK7363" s="4" t="str">
        <f t="shared" si="113"/>
        <v/>
      </c>
    </row>
    <row r="7364" spans="12:63">
      <c r="L7364" s="3"/>
      <c r="BK7364" s="4" t="str">
        <f t="shared" si="113"/>
        <v/>
      </c>
    </row>
    <row r="7365" spans="12:63">
      <c r="L7365" s="3"/>
      <c r="BK7365" s="4" t="str">
        <f t="shared" si="113"/>
        <v/>
      </c>
    </row>
    <row r="7366" spans="12:63">
      <c r="L7366" s="3"/>
      <c r="BK7366" s="4" t="str">
        <f t="shared" si="113"/>
        <v/>
      </c>
    </row>
    <row r="7367" spans="12:63">
      <c r="L7367" s="3"/>
      <c r="BK7367" s="4" t="str">
        <f t="shared" si="113"/>
        <v/>
      </c>
    </row>
    <row r="7368" spans="12:63">
      <c r="L7368" s="3"/>
      <c r="BK7368" s="4" t="str">
        <f t="shared" si="113"/>
        <v/>
      </c>
    </row>
    <row r="7369" spans="12:63">
      <c r="L7369" s="3"/>
      <c r="BK7369" s="4" t="str">
        <f t="shared" si="113"/>
        <v/>
      </c>
    </row>
    <row r="7370" spans="12:63">
      <c r="L7370" s="3"/>
      <c r="BK7370" s="4" t="str">
        <f t="shared" si="113"/>
        <v/>
      </c>
    </row>
    <row r="7371" spans="12:63">
      <c r="L7371" s="3"/>
      <c r="BK7371" s="4" t="str">
        <f t="shared" si="113"/>
        <v/>
      </c>
    </row>
    <row r="7372" spans="12:63">
      <c r="L7372" s="3"/>
      <c r="BK7372" s="4" t="str">
        <f t="shared" si="113"/>
        <v/>
      </c>
    </row>
    <row r="7373" spans="12:63">
      <c r="L7373" s="3"/>
      <c r="BK7373" s="4" t="str">
        <f t="shared" si="113"/>
        <v/>
      </c>
    </row>
    <row r="7374" spans="12:63">
      <c r="L7374" s="3"/>
      <c r="BK7374" s="4" t="str">
        <f t="shared" si="113"/>
        <v/>
      </c>
    </row>
    <row r="7375" spans="12:63">
      <c r="L7375" s="3"/>
      <c r="BK7375" s="4" t="str">
        <f t="shared" si="113"/>
        <v/>
      </c>
    </row>
    <row r="7376" spans="12:63">
      <c r="L7376" s="3"/>
      <c r="BK7376" s="4" t="str">
        <f t="shared" si="113"/>
        <v/>
      </c>
    </row>
    <row r="7377" spans="12:63">
      <c r="L7377" s="3"/>
      <c r="BK7377" s="4" t="str">
        <f t="shared" si="113"/>
        <v/>
      </c>
    </row>
    <row r="7378" spans="12:63">
      <c r="L7378" s="3"/>
      <c r="BK7378" s="4" t="str">
        <f t="shared" si="113"/>
        <v/>
      </c>
    </row>
    <row r="7379" spans="12:63">
      <c r="L7379" s="3"/>
      <c r="BK7379" s="4" t="str">
        <f t="shared" si="113"/>
        <v/>
      </c>
    </row>
    <row r="7380" spans="12:63">
      <c r="L7380" s="3"/>
      <c r="BK7380" s="4" t="str">
        <f t="shared" si="113"/>
        <v/>
      </c>
    </row>
    <row r="7381" spans="12:63">
      <c r="L7381" s="3"/>
      <c r="BK7381" s="4" t="str">
        <f t="shared" si="113"/>
        <v/>
      </c>
    </row>
    <row r="7382" spans="12:63">
      <c r="L7382" s="3"/>
      <c r="BK7382" s="4" t="str">
        <f t="shared" si="113"/>
        <v/>
      </c>
    </row>
    <row r="7383" spans="12:63">
      <c r="L7383" s="3"/>
      <c r="BK7383" s="4" t="str">
        <f t="shared" si="113"/>
        <v/>
      </c>
    </row>
    <row r="7384" spans="12:63">
      <c r="L7384" s="3"/>
      <c r="BK7384" s="4" t="str">
        <f t="shared" si="113"/>
        <v/>
      </c>
    </row>
    <row r="7385" spans="12:63">
      <c r="L7385" s="3"/>
      <c r="BK7385" s="4" t="str">
        <f t="shared" si="113"/>
        <v/>
      </c>
    </row>
    <row r="7386" spans="12:63">
      <c r="L7386" s="3"/>
      <c r="BK7386" s="4" t="str">
        <f t="shared" si="113"/>
        <v/>
      </c>
    </row>
    <row r="7387" spans="12:63">
      <c r="L7387" s="3"/>
      <c r="BK7387" s="4" t="str">
        <f t="shared" si="113"/>
        <v/>
      </c>
    </row>
    <row r="7388" spans="12:63">
      <c r="L7388" s="3"/>
      <c r="BK7388" s="4" t="str">
        <f t="shared" si="113"/>
        <v/>
      </c>
    </row>
    <row r="7389" spans="12:63">
      <c r="L7389" s="3"/>
      <c r="BK7389" s="4" t="str">
        <f t="shared" si="113"/>
        <v/>
      </c>
    </row>
    <row r="7390" spans="12:63">
      <c r="L7390" s="3"/>
      <c r="BK7390" s="4" t="str">
        <f t="shared" si="113"/>
        <v/>
      </c>
    </row>
    <row r="7391" spans="12:63">
      <c r="L7391" s="3"/>
      <c r="BK7391" s="4" t="str">
        <f t="shared" si="113"/>
        <v/>
      </c>
    </row>
    <row r="7392" spans="12:63">
      <c r="L7392" s="3"/>
      <c r="BK7392" s="4" t="str">
        <f t="shared" ref="BK7392:BK7455" si="114">CONCATENATE(A7392,B7392)</f>
        <v/>
      </c>
    </row>
    <row r="7393" spans="12:63">
      <c r="L7393" s="3"/>
      <c r="BK7393" s="4" t="str">
        <f t="shared" si="114"/>
        <v/>
      </c>
    </row>
    <row r="7394" spans="12:63">
      <c r="L7394" s="3"/>
      <c r="BK7394" s="4" t="str">
        <f t="shared" si="114"/>
        <v/>
      </c>
    </row>
    <row r="7395" spans="12:63">
      <c r="L7395" s="3"/>
      <c r="BK7395" s="4" t="str">
        <f t="shared" si="114"/>
        <v/>
      </c>
    </row>
    <row r="7396" spans="12:63">
      <c r="L7396" s="3"/>
      <c r="BK7396" s="4" t="str">
        <f t="shared" si="114"/>
        <v/>
      </c>
    </row>
    <row r="7397" spans="12:63">
      <c r="L7397" s="3"/>
      <c r="BK7397" s="4" t="str">
        <f t="shared" si="114"/>
        <v/>
      </c>
    </row>
    <row r="7398" spans="12:63">
      <c r="L7398" s="3"/>
      <c r="BK7398" s="4" t="str">
        <f t="shared" si="114"/>
        <v/>
      </c>
    </row>
    <row r="7399" spans="12:63">
      <c r="L7399" s="3"/>
      <c r="BK7399" s="4" t="str">
        <f t="shared" si="114"/>
        <v/>
      </c>
    </row>
    <row r="7400" spans="12:63">
      <c r="L7400" s="3"/>
      <c r="BK7400" s="4" t="str">
        <f t="shared" si="114"/>
        <v/>
      </c>
    </row>
    <row r="7401" spans="12:63">
      <c r="L7401" s="3"/>
      <c r="BK7401" s="4" t="str">
        <f t="shared" si="114"/>
        <v/>
      </c>
    </row>
    <row r="7402" spans="12:63">
      <c r="L7402" s="3"/>
      <c r="BK7402" s="4" t="str">
        <f t="shared" si="114"/>
        <v/>
      </c>
    </row>
    <row r="7403" spans="12:63">
      <c r="L7403" s="3"/>
      <c r="BK7403" s="4" t="str">
        <f t="shared" si="114"/>
        <v/>
      </c>
    </row>
    <row r="7404" spans="12:63">
      <c r="L7404" s="3"/>
      <c r="BK7404" s="4" t="str">
        <f t="shared" si="114"/>
        <v/>
      </c>
    </row>
    <row r="7405" spans="12:63">
      <c r="L7405" s="3"/>
      <c r="BK7405" s="4" t="str">
        <f t="shared" si="114"/>
        <v/>
      </c>
    </row>
    <row r="7406" spans="12:63">
      <c r="L7406" s="3"/>
      <c r="BK7406" s="4" t="str">
        <f t="shared" si="114"/>
        <v/>
      </c>
    </row>
    <row r="7407" spans="12:63">
      <c r="L7407" s="3"/>
      <c r="BK7407" s="4" t="str">
        <f t="shared" si="114"/>
        <v/>
      </c>
    </row>
    <row r="7408" spans="12:63">
      <c r="L7408" s="3"/>
      <c r="BK7408" s="4" t="str">
        <f t="shared" si="114"/>
        <v/>
      </c>
    </row>
    <row r="7409" spans="12:63">
      <c r="L7409" s="3"/>
      <c r="BK7409" s="4" t="str">
        <f t="shared" si="114"/>
        <v/>
      </c>
    </row>
    <row r="7410" spans="12:63">
      <c r="L7410" s="3"/>
      <c r="BK7410" s="4" t="str">
        <f t="shared" si="114"/>
        <v/>
      </c>
    </row>
    <row r="7411" spans="12:63">
      <c r="L7411" s="3"/>
      <c r="BK7411" s="4" t="str">
        <f t="shared" si="114"/>
        <v/>
      </c>
    </row>
    <row r="7412" spans="12:63">
      <c r="L7412" s="3"/>
      <c r="BK7412" s="4" t="str">
        <f t="shared" si="114"/>
        <v/>
      </c>
    </row>
    <row r="7413" spans="12:63">
      <c r="L7413" s="3"/>
      <c r="BK7413" s="4" t="str">
        <f t="shared" si="114"/>
        <v/>
      </c>
    </row>
    <row r="7414" spans="12:63">
      <c r="L7414" s="3"/>
      <c r="BK7414" s="4" t="str">
        <f t="shared" si="114"/>
        <v/>
      </c>
    </row>
    <row r="7415" spans="12:63">
      <c r="L7415" s="3"/>
      <c r="BK7415" s="4" t="str">
        <f t="shared" si="114"/>
        <v/>
      </c>
    </row>
    <row r="7416" spans="12:63">
      <c r="L7416" s="3"/>
      <c r="BK7416" s="4" t="str">
        <f t="shared" si="114"/>
        <v/>
      </c>
    </row>
    <row r="7417" spans="12:63">
      <c r="L7417" s="3"/>
      <c r="BK7417" s="4" t="str">
        <f t="shared" si="114"/>
        <v/>
      </c>
    </row>
    <row r="7418" spans="12:63">
      <c r="L7418" s="3"/>
      <c r="BK7418" s="4" t="str">
        <f t="shared" si="114"/>
        <v/>
      </c>
    </row>
    <row r="7419" spans="12:63">
      <c r="L7419" s="3"/>
      <c r="BK7419" s="4" t="str">
        <f t="shared" si="114"/>
        <v/>
      </c>
    </row>
    <row r="7420" spans="12:63">
      <c r="L7420" s="3"/>
      <c r="BK7420" s="4" t="str">
        <f t="shared" si="114"/>
        <v/>
      </c>
    </row>
    <row r="7421" spans="12:63">
      <c r="L7421" s="3"/>
      <c r="BK7421" s="4" t="str">
        <f t="shared" si="114"/>
        <v/>
      </c>
    </row>
    <row r="7422" spans="12:63">
      <c r="L7422" s="3"/>
      <c r="BK7422" s="4" t="str">
        <f t="shared" si="114"/>
        <v/>
      </c>
    </row>
    <row r="7423" spans="12:63">
      <c r="L7423" s="3"/>
      <c r="BK7423" s="4" t="str">
        <f t="shared" si="114"/>
        <v/>
      </c>
    </row>
    <row r="7424" spans="12:63">
      <c r="L7424" s="3"/>
      <c r="BK7424" s="4" t="str">
        <f t="shared" si="114"/>
        <v/>
      </c>
    </row>
    <row r="7425" spans="12:63">
      <c r="L7425" s="3"/>
      <c r="BK7425" s="4" t="str">
        <f t="shared" si="114"/>
        <v/>
      </c>
    </row>
    <row r="7426" spans="12:63">
      <c r="L7426" s="3"/>
      <c r="BK7426" s="4" t="str">
        <f t="shared" si="114"/>
        <v/>
      </c>
    </row>
    <row r="7427" spans="12:63">
      <c r="L7427" s="3"/>
      <c r="BK7427" s="4" t="str">
        <f t="shared" si="114"/>
        <v/>
      </c>
    </row>
    <row r="7428" spans="12:63">
      <c r="L7428" s="3"/>
      <c r="BK7428" s="4" t="str">
        <f t="shared" si="114"/>
        <v/>
      </c>
    </row>
    <row r="7429" spans="12:63">
      <c r="L7429" s="3"/>
      <c r="BK7429" s="4" t="str">
        <f t="shared" si="114"/>
        <v/>
      </c>
    </row>
    <row r="7430" spans="12:63">
      <c r="L7430" s="3"/>
      <c r="BK7430" s="4" t="str">
        <f t="shared" si="114"/>
        <v/>
      </c>
    </row>
    <row r="7431" spans="12:63">
      <c r="L7431" s="3"/>
      <c r="BK7431" s="4" t="str">
        <f t="shared" si="114"/>
        <v/>
      </c>
    </row>
    <row r="7432" spans="12:63">
      <c r="L7432" s="3"/>
      <c r="BK7432" s="4" t="str">
        <f t="shared" si="114"/>
        <v/>
      </c>
    </row>
    <row r="7433" spans="12:63">
      <c r="L7433" s="3"/>
      <c r="BK7433" s="4" t="str">
        <f t="shared" si="114"/>
        <v/>
      </c>
    </row>
    <row r="7434" spans="12:63">
      <c r="L7434" s="3"/>
      <c r="BK7434" s="4" t="str">
        <f t="shared" si="114"/>
        <v/>
      </c>
    </row>
    <row r="7435" spans="12:63">
      <c r="L7435" s="3"/>
      <c r="BK7435" s="4" t="str">
        <f t="shared" si="114"/>
        <v/>
      </c>
    </row>
    <row r="7436" spans="12:63">
      <c r="L7436" s="3"/>
      <c r="BK7436" s="4" t="str">
        <f t="shared" si="114"/>
        <v/>
      </c>
    </row>
    <row r="7437" spans="12:63">
      <c r="L7437" s="3"/>
      <c r="BK7437" s="4" t="str">
        <f t="shared" si="114"/>
        <v/>
      </c>
    </row>
    <row r="7438" spans="12:63">
      <c r="L7438" s="3"/>
      <c r="BK7438" s="4" t="str">
        <f t="shared" si="114"/>
        <v/>
      </c>
    </row>
    <row r="7439" spans="12:63">
      <c r="L7439" s="3"/>
      <c r="BK7439" s="4" t="str">
        <f t="shared" si="114"/>
        <v/>
      </c>
    </row>
    <row r="7440" spans="12:63">
      <c r="L7440" s="3"/>
      <c r="BK7440" s="4" t="str">
        <f t="shared" si="114"/>
        <v/>
      </c>
    </row>
    <row r="7441" spans="12:63">
      <c r="L7441" s="3"/>
      <c r="BK7441" s="4" t="str">
        <f t="shared" si="114"/>
        <v/>
      </c>
    </row>
    <row r="7442" spans="12:63">
      <c r="L7442" s="3"/>
      <c r="BK7442" s="4" t="str">
        <f t="shared" si="114"/>
        <v/>
      </c>
    </row>
    <row r="7443" spans="12:63">
      <c r="L7443" s="3"/>
      <c r="BK7443" s="4" t="str">
        <f t="shared" si="114"/>
        <v/>
      </c>
    </row>
    <row r="7444" spans="12:63">
      <c r="L7444" s="3"/>
      <c r="BK7444" s="4" t="str">
        <f t="shared" si="114"/>
        <v/>
      </c>
    </row>
    <row r="7445" spans="12:63">
      <c r="L7445" s="3"/>
      <c r="BK7445" s="4" t="str">
        <f t="shared" si="114"/>
        <v/>
      </c>
    </row>
    <row r="7446" spans="12:63">
      <c r="L7446" s="3"/>
      <c r="BK7446" s="4" t="str">
        <f t="shared" si="114"/>
        <v/>
      </c>
    </row>
    <row r="7447" spans="12:63">
      <c r="L7447" s="3"/>
      <c r="BK7447" s="4" t="str">
        <f t="shared" si="114"/>
        <v/>
      </c>
    </row>
    <row r="7448" spans="12:63">
      <c r="L7448" s="3"/>
      <c r="BK7448" s="4" t="str">
        <f t="shared" si="114"/>
        <v/>
      </c>
    </row>
    <row r="7449" spans="12:63">
      <c r="L7449" s="3"/>
      <c r="BK7449" s="4" t="str">
        <f t="shared" si="114"/>
        <v/>
      </c>
    </row>
    <row r="7450" spans="12:63">
      <c r="L7450" s="3"/>
      <c r="BK7450" s="4" t="str">
        <f t="shared" si="114"/>
        <v/>
      </c>
    </row>
    <row r="7451" spans="12:63">
      <c r="L7451" s="3"/>
      <c r="BK7451" s="4" t="str">
        <f t="shared" si="114"/>
        <v/>
      </c>
    </row>
    <row r="7452" spans="12:63">
      <c r="L7452" s="3"/>
      <c r="BK7452" s="4" t="str">
        <f t="shared" si="114"/>
        <v/>
      </c>
    </row>
    <row r="7453" spans="12:63">
      <c r="L7453" s="3"/>
      <c r="BK7453" s="4" t="str">
        <f t="shared" si="114"/>
        <v/>
      </c>
    </row>
    <row r="7454" spans="12:63">
      <c r="L7454" s="3"/>
      <c r="BK7454" s="4" t="str">
        <f t="shared" si="114"/>
        <v/>
      </c>
    </row>
    <row r="7455" spans="12:63">
      <c r="L7455" s="3"/>
      <c r="BK7455" s="4" t="str">
        <f t="shared" si="114"/>
        <v/>
      </c>
    </row>
    <row r="7456" spans="12:63">
      <c r="L7456" s="3"/>
      <c r="BK7456" s="4" t="str">
        <f t="shared" ref="BK7456:BK7519" si="115">CONCATENATE(A7456,B7456)</f>
        <v/>
      </c>
    </row>
    <row r="7457" spans="12:63">
      <c r="L7457" s="3"/>
      <c r="BK7457" s="4" t="str">
        <f t="shared" si="115"/>
        <v/>
      </c>
    </row>
    <row r="7458" spans="12:63">
      <c r="L7458" s="3"/>
      <c r="BK7458" s="4" t="str">
        <f t="shared" si="115"/>
        <v/>
      </c>
    </row>
    <row r="7459" spans="12:63">
      <c r="L7459" s="3"/>
      <c r="BK7459" s="4" t="str">
        <f t="shared" si="115"/>
        <v/>
      </c>
    </row>
    <row r="7460" spans="12:63">
      <c r="L7460" s="3"/>
      <c r="BK7460" s="4" t="str">
        <f t="shared" si="115"/>
        <v/>
      </c>
    </row>
    <row r="7461" spans="12:63">
      <c r="L7461" s="3"/>
      <c r="BK7461" s="4" t="str">
        <f t="shared" si="115"/>
        <v/>
      </c>
    </row>
    <row r="7462" spans="12:63">
      <c r="L7462" s="3"/>
      <c r="BK7462" s="4" t="str">
        <f t="shared" si="115"/>
        <v/>
      </c>
    </row>
    <row r="7463" spans="12:63">
      <c r="L7463" s="3"/>
      <c r="BK7463" s="4" t="str">
        <f t="shared" si="115"/>
        <v/>
      </c>
    </row>
    <row r="7464" spans="12:63">
      <c r="L7464" s="3"/>
      <c r="BK7464" s="4" t="str">
        <f t="shared" si="115"/>
        <v/>
      </c>
    </row>
    <row r="7465" spans="12:63">
      <c r="L7465" s="3"/>
      <c r="BK7465" s="4" t="str">
        <f t="shared" si="115"/>
        <v/>
      </c>
    </row>
    <row r="7466" spans="12:63">
      <c r="L7466" s="3"/>
      <c r="BK7466" s="4" t="str">
        <f t="shared" si="115"/>
        <v/>
      </c>
    </row>
    <row r="7467" spans="12:63">
      <c r="L7467" s="3"/>
      <c r="BK7467" s="4" t="str">
        <f t="shared" si="115"/>
        <v/>
      </c>
    </row>
    <row r="7468" spans="12:63">
      <c r="L7468" s="3"/>
      <c r="BK7468" s="4" t="str">
        <f t="shared" si="115"/>
        <v/>
      </c>
    </row>
    <row r="7469" spans="12:63">
      <c r="L7469" s="3"/>
      <c r="BK7469" s="4" t="str">
        <f t="shared" si="115"/>
        <v/>
      </c>
    </row>
    <row r="7470" spans="12:63">
      <c r="L7470" s="3"/>
      <c r="BK7470" s="4" t="str">
        <f t="shared" si="115"/>
        <v/>
      </c>
    </row>
    <row r="7471" spans="12:63">
      <c r="L7471" s="3"/>
      <c r="BK7471" s="4" t="str">
        <f t="shared" si="115"/>
        <v/>
      </c>
    </row>
    <row r="7472" spans="12:63">
      <c r="L7472" s="3"/>
      <c r="BK7472" s="4" t="str">
        <f t="shared" si="115"/>
        <v/>
      </c>
    </row>
    <row r="7473" spans="12:63">
      <c r="L7473" s="3"/>
      <c r="BK7473" s="4" t="str">
        <f t="shared" si="115"/>
        <v/>
      </c>
    </row>
    <row r="7474" spans="12:63">
      <c r="L7474" s="3"/>
      <c r="BK7474" s="4" t="str">
        <f t="shared" si="115"/>
        <v/>
      </c>
    </row>
    <row r="7475" spans="12:63">
      <c r="L7475" s="3"/>
      <c r="BK7475" s="4" t="str">
        <f t="shared" si="115"/>
        <v/>
      </c>
    </row>
    <row r="7476" spans="12:63">
      <c r="L7476" s="3"/>
      <c r="BK7476" s="4" t="str">
        <f t="shared" si="115"/>
        <v/>
      </c>
    </row>
    <row r="7477" spans="12:63">
      <c r="L7477" s="3"/>
      <c r="BK7477" s="4" t="str">
        <f t="shared" si="115"/>
        <v/>
      </c>
    </row>
    <row r="7478" spans="12:63">
      <c r="L7478" s="3"/>
      <c r="BK7478" s="4" t="str">
        <f t="shared" si="115"/>
        <v/>
      </c>
    </row>
    <row r="7479" spans="12:63">
      <c r="L7479" s="3"/>
      <c r="BK7479" s="4" t="str">
        <f t="shared" si="115"/>
        <v/>
      </c>
    </row>
    <row r="7480" spans="12:63">
      <c r="L7480" s="3"/>
      <c r="BK7480" s="4" t="str">
        <f t="shared" si="115"/>
        <v/>
      </c>
    </row>
    <row r="7481" spans="12:63">
      <c r="L7481" s="3"/>
      <c r="BK7481" s="4" t="str">
        <f t="shared" si="115"/>
        <v/>
      </c>
    </row>
    <row r="7482" spans="12:63">
      <c r="L7482" s="3"/>
      <c r="BK7482" s="4" t="str">
        <f t="shared" si="115"/>
        <v/>
      </c>
    </row>
    <row r="7483" spans="12:63">
      <c r="L7483" s="3"/>
      <c r="BK7483" s="4" t="str">
        <f t="shared" si="115"/>
        <v/>
      </c>
    </row>
    <row r="7484" spans="12:63">
      <c r="L7484" s="3"/>
      <c r="BK7484" s="4" t="str">
        <f t="shared" si="115"/>
        <v/>
      </c>
    </row>
    <row r="7485" spans="12:63">
      <c r="L7485" s="3"/>
      <c r="BK7485" s="4" t="str">
        <f t="shared" si="115"/>
        <v/>
      </c>
    </row>
    <row r="7486" spans="12:63">
      <c r="L7486" s="3"/>
      <c r="BK7486" s="4" t="str">
        <f t="shared" si="115"/>
        <v/>
      </c>
    </row>
    <row r="7487" spans="12:63">
      <c r="L7487" s="3"/>
      <c r="BK7487" s="4" t="str">
        <f t="shared" si="115"/>
        <v/>
      </c>
    </row>
    <row r="7488" spans="12:63">
      <c r="L7488" s="3"/>
      <c r="BK7488" s="4" t="str">
        <f t="shared" si="115"/>
        <v/>
      </c>
    </row>
    <row r="7489" spans="12:63">
      <c r="L7489" s="3"/>
      <c r="BK7489" s="4" t="str">
        <f t="shared" si="115"/>
        <v/>
      </c>
    </row>
    <row r="7490" spans="12:63">
      <c r="L7490" s="3"/>
      <c r="BK7490" s="4" t="str">
        <f t="shared" si="115"/>
        <v/>
      </c>
    </row>
    <row r="7491" spans="12:63">
      <c r="L7491" s="3"/>
      <c r="BK7491" s="4" t="str">
        <f t="shared" si="115"/>
        <v/>
      </c>
    </row>
    <row r="7492" spans="12:63">
      <c r="L7492" s="3"/>
      <c r="BK7492" s="4" t="str">
        <f t="shared" si="115"/>
        <v/>
      </c>
    </row>
    <row r="7493" spans="12:63">
      <c r="L7493" s="3"/>
      <c r="BK7493" s="4" t="str">
        <f t="shared" si="115"/>
        <v/>
      </c>
    </row>
    <row r="7494" spans="12:63">
      <c r="L7494" s="3"/>
      <c r="BK7494" s="4" t="str">
        <f t="shared" si="115"/>
        <v/>
      </c>
    </row>
    <row r="7495" spans="12:63">
      <c r="L7495" s="3"/>
      <c r="BK7495" s="4" t="str">
        <f t="shared" si="115"/>
        <v/>
      </c>
    </row>
    <row r="7496" spans="12:63">
      <c r="L7496" s="3"/>
      <c r="BK7496" s="4" t="str">
        <f t="shared" si="115"/>
        <v/>
      </c>
    </row>
    <row r="7497" spans="12:63">
      <c r="L7497" s="3"/>
      <c r="BK7497" s="4" t="str">
        <f t="shared" si="115"/>
        <v/>
      </c>
    </row>
    <row r="7498" spans="12:63">
      <c r="L7498" s="3"/>
      <c r="BK7498" s="4" t="str">
        <f t="shared" si="115"/>
        <v/>
      </c>
    </row>
    <row r="7499" spans="12:63">
      <c r="L7499" s="3"/>
      <c r="BK7499" s="4" t="str">
        <f t="shared" si="115"/>
        <v/>
      </c>
    </row>
    <row r="7500" spans="12:63">
      <c r="L7500" s="3"/>
      <c r="BK7500" s="4" t="str">
        <f t="shared" si="115"/>
        <v/>
      </c>
    </row>
    <row r="7501" spans="12:63">
      <c r="L7501" s="3"/>
      <c r="BK7501" s="4" t="str">
        <f t="shared" si="115"/>
        <v/>
      </c>
    </row>
    <row r="7502" spans="12:63">
      <c r="L7502" s="3"/>
      <c r="BK7502" s="4" t="str">
        <f t="shared" si="115"/>
        <v/>
      </c>
    </row>
    <row r="7503" spans="12:63">
      <c r="L7503" s="3"/>
      <c r="BK7503" s="4" t="str">
        <f t="shared" si="115"/>
        <v/>
      </c>
    </row>
    <row r="7504" spans="12:63">
      <c r="L7504" s="3"/>
      <c r="BK7504" s="4" t="str">
        <f t="shared" si="115"/>
        <v/>
      </c>
    </row>
    <row r="7505" spans="12:63">
      <c r="L7505" s="3"/>
      <c r="BK7505" s="4" t="str">
        <f t="shared" si="115"/>
        <v/>
      </c>
    </row>
    <row r="7506" spans="12:63">
      <c r="L7506" s="3"/>
      <c r="BK7506" s="4" t="str">
        <f t="shared" si="115"/>
        <v/>
      </c>
    </row>
    <row r="7507" spans="12:63">
      <c r="L7507" s="3"/>
      <c r="BK7507" s="4" t="str">
        <f t="shared" si="115"/>
        <v/>
      </c>
    </row>
    <row r="7508" spans="12:63">
      <c r="L7508" s="3"/>
      <c r="BK7508" s="4" t="str">
        <f t="shared" si="115"/>
        <v/>
      </c>
    </row>
    <row r="7509" spans="12:63">
      <c r="L7509" s="3"/>
      <c r="BK7509" s="4" t="str">
        <f t="shared" si="115"/>
        <v/>
      </c>
    </row>
    <row r="7510" spans="12:63">
      <c r="L7510" s="3"/>
      <c r="BK7510" s="4" t="str">
        <f t="shared" si="115"/>
        <v/>
      </c>
    </row>
    <row r="7511" spans="12:63">
      <c r="L7511" s="3"/>
      <c r="BK7511" s="4" t="str">
        <f t="shared" si="115"/>
        <v/>
      </c>
    </row>
    <row r="7512" spans="12:63">
      <c r="L7512" s="3"/>
      <c r="BK7512" s="4" t="str">
        <f t="shared" si="115"/>
        <v/>
      </c>
    </row>
    <row r="7513" spans="12:63">
      <c r="L7513" s="3"/>
      <c r="BK7513" s="4" t="str">
        <f t="shared" si="115"/>
        <v/>
      </c>
    </row>
    <row r="7514" spans="12:63">
      <c r="L7514" s="3"/>
      <c r="BK7514" s="4" t="str">
        <f t="shared" si="115"/>
        <v/>
      </c>
    </row>
    <row r="7515" spans="12:63">
      <c r="L7515" s="3"/>
      <c r="BK7515" s="4" t="str">
        <f t="shared" si="115"/>
        <v/>
      </c>
    </row>
    <row r="7516" spans="12:63">
      <c r="L7516" s="3"/>
      <c r="BK7516" s="4" t="str">
        <f t="shared" si="115"/>
        <v/>
      </c>
    </row>
    <row r="7517" spans="12:63">
      <c r="L7517" s="3"/>
      <c r="BK7517" s="4" t="str">
        <f t="shared" si="115"/>
        <v/>
      </c>
    </row>
    <row r="7518" spans="12:63">
      <c r="L7518" s="3"/>
      <c r="BK7518" s="4" t="str">
        <f t="shared" si="115"/>
        <v/>
      </c>
    </row>
    <row r="7519" spans="12:63">
      <c r="L7519" s="3"/>
      <c r="BK7519" s="4" t="str">
        <f t="shared" si="115"/>
        <v/>
      </c>
    </row>
    <row r="7520" spans="12:63">
      <c r="L7520" s="3"/>
      <c r="BK7520" s="4" t="str">
        <f t="shared" ref="BK7520:BK7583" si="116">CONCATENATE(A7520,B7520)</f>
        <v/>
      </c>
    </row>
    <row r="7521" spans="12:63">
      <c r="L7521" s="3"/>
      <c r="BK7521" s="4" t="str">
        <f t="shared" si="116"/>
        <v/>
      </c>
    </row>
    <row r="7522" spans="12:63">
      <c r="L7522" s="3"/>
      <c r="BK7522" s="4" t="str">
        <f t="shared" si="116"/>
        <v/>
      </c>
    </row>
    <row r="7523" spans="12:63">
      <c r="L7523" s="3"/>
      <c r="BK7523" s="4" t="str">
        <f t="shared" si="116"/>
        <v/>
      </c>
    </row>
    <row r="7524" spans="12:63">
      <c r="L7524" s="3"/>
      <c r="BK7524" s="4" t="str">
        <f t="shared" si="116"/>
        <v/>
      </c>
    </row>
    <row r="7525" spans="12:63">
      <c r="L7525" s="3"/>
      <c r="BK7525" s="4" t="str">
        <f t="shared" si="116"/>
        <v/>
      </c>
    </row>
    <row r="7526" spans="12:63">
      <c r="L7526" s="3"/>
      <c r="BK7526" s="4" t="str">
        <f t="shared" si="116"/>
        <v/>
      </c>
    </row>
    <row r="7527" spans="12:63">
      <c r="L7527" s="3"/>
      <c r="BK7527" s="4" t="str">
        <f t="shared" si="116"/>
        <v/>
      </c>
    </row>
    <row r="7528" spans="12:63">
      <c r="L7528" s="3"/>
      <c r="BK7528" s="4" t="str">
        <f t="shared" si="116"/>
        <v/>
      </c>
    </row>
    <row r="7529" spans="12:63">
      <c r="L7529" s="3"/>
      <c r="BK7529" s="4" t="str">
        <f t="shared" si="116"/>
        <v/>
      </c>
    </row>
    <row r="7530" spans="12:63">
      <c r="L7530" s="3"/>
      <c r="BK7530" s="4" t="str">
        <f t="shared" si="116"/>
        <v/>
      </c>
    </row>
    <row r="7531" spans="12:63">
      <c r="L7531" s="3"/>
      <c r="BK7531" s="4" t="str">
        <f t="shared" si="116"/>
        <v/>
      </c>
    </row>
    <row r="7532" spans="12:63">
      <c r="L7532" s="3"/>
      <c r="BK7532" s="4" t="str">
        <f t="shared" si="116"/>
        <v/>
      </c>
    </row>
    <row r="7533" spans="12:63">
      <c r="L7533" s="3"/>
      <c r="BK7533" s="4" t="str">
        <f t="shared" si="116"/>
        <v/>
      </c>
    </row>
    <row r="7534" spans="12:63">
      <c r="L7534" s="3"/>
      <c r="BK7534" s="4" t="str">
        <f t="shared" si="116"/>
        <v/>
      </c>
    </row>
    <row r="7535" spans="12:63">
      <c r="L7535" s="3"/>
      <c r="BK7535" s="4" t="str">
        <f t="shared" si="116"/>
        <v/>
      </c>
    </row>
    <row r="7536" spans="12:63">
      <c r="L7536" s="3"/>
      <c r="BK7536" s="4" t="str">
        <f t="shared" si="116"/>
        <v/>
      </c>
    </row>
    <row r="7537" spans="12:63">
      <c r="L7537" s="3"/>
      <c r="BK7537" s="4" t="str">
        <f t="shared" si="116"/>
        <v/>
      </c>
    </row>
    <row r="7538" spans="12:63">
      <c r="L7538" s="3"/>
      <c r="BK7538" s="4" t="str">
        <f t="shared" si="116"/>
        <v/>
      </c>
    </row>
    <row r="7539" spans="12:63">
      <c r="L7539" s="3"/>
      <c r="BK7539" s="4" t="str">
        <f t="shared" si="116"/>
        <v/>
      </c>
    </row>
    <row r="7540" spans="12:63">
      <c r="L7540" s="3"/>
      <c r="BK7540" s="4" t="str">
        <f t="shared" si="116"/>
        <v/>
      </c>
    </row>
    <row r="7541" spans="12:63">
      <c r="L7541" s="3"/>
      <c r="BK7541" s="4" t="str">
        <f t="shared" si="116"/>
        <v/>
      </c>
    </row>
    <row r="7542" spans="12:63">
      <c r="L7542" s="3"/>
      <c r="BK7542" s="4" t="str">
        <f t="shared" si="116"/>
        <v/>
      </c>
    </row>
    <row r="7543" spans="12:63">
      <c r="L7543" s="3"/>
      <c r="BK7543" s="4" t="str">
        <f t="shared" si="116"/>
        <v/>
      </c>
    </row>
    <row r="7544" spans="12:63">
      <c r="L7544" s="3"/>
      <c r="BK7544" s="4" t="str">
        <f t="shared" si="116"/>
        <v/>
      </c>
    </row>
    <row r="7545" spans="12:63">
      <c r="L7545" s="3"/>
      <c r="BK7545" s="4" t="str">
        <f t="shared" si="116"/>
        <v/>
      </c>
    </row>
    <row r="7546" spans="12:63">
      <c r="L7546" s="3"/>
      <c r="BK7546" s="4" t="str">
        <f t="shared" si="116"/>
        <v/>
      </c>
    </row>
    <row r="7547" spans="12:63">
      <c r="L7547" s="3"/>
      <c r="BK7547" s="4" t="str">
        <f t="shared" si="116"/>
        <v/>
      </c>
    </row>
    <row r="7548" spans="12:63">
      <c r="L7548" s="3"/>
      <c r="BK7548" s="4" t="str">
        <f t="shared" si="116"/>
        <v/>
      </c>
    </row>
    <row r="7549" spans="12:63">
      <c r="L7549" s="3"/>
      <c r="BK7549" s="4" t="str">
        <f t="shared" si="116"/>
        <v/>
      </c>
    </row>
    <row r="7550" spans="12:63">
      <c r="L7550" s="3"/>
      <c r="BK7550" s="4" t="str">
        <f t="shared" si="116"/>
        <v/>
      </c>
    </row>
    <row r="7551" spans="12:63">
      <c r="L7551" s="3"/>
      <c r="BK7551" s="4" t="str">
        <f t="shared" si="116"/>
        <v/>
      </c>
    </row>
    <row r="7552" spans="12:63">
      <c r="L7552" s="3"/>
      <c r="BK7552" s="4" t="str">
        <f t="shared" si="116"/>
        <v/>
      </c>
    </row>
    <row r="7553" spans="12:63">
      <c r="L7553" s="3"/>
      <c r="BK7553" s="4" t="str">
        <f t="shared" si="116"/>
        <v/>
      </c>
    </row>
    <row r="7554" spans="12:63">
      <c r="L7554" s="3"/>
      <c r="BK7554" s="4" t="str">
        <f t="shared" si="116"/>
        <v/>
      </c>
    </row>
    <row r="7555" spans="12:63">
      <c r="L7555" s="3"/>
      <c r="BK7555" s="4" t="str">
        <f t="shared" si="116"/>
        <v/>
      </c>
    </row>
    <row r="7556" spans="12:63">
      <c r="L7556" s="3"/>
      <c r="BK7556" s="4" t="str">
        <f t="shared" si="116"/>
        <v/>
      </c>
    </row>
    <row r="7557" spans="12:63">
      <c r="L7557" s="3"/>
      <c r="BK7557" s="4" t="str">
        <f t="shared" si="116"/>
        <v/>
      </c>
    </row>
    <row r="7558" spans="12:63">
      <c r="L7558" s="3"/>
      <c r="BK7558" s="4" t="str">
        <f t="shared" si="116"/>
        <v/>
      </c>
    </row>
    <row r="7559" spans="12:63">
      <c r="L7559" s="3"/>
      <c r="BK7559" s="4" t="str">
        <f t="shared" si="116"/>
        <v/>
      </c>
    </row>
    <row r="7560" spans="12:63">
      <c r="L7560" s="3"/>
      <c r="BK7560" s="4" t="str">
        <f t="shared" si="116"/>
        <v/>
      </c>
    </row>
    <row r="7561" spans="12:63">
      <c r="L7561" s="3"/>
      <c r="BK7561" s="4" t="str">
        <f t="shared" si="116"/>
        <v/>
      </c>
    </row>
    <row r="7562" spans="12:63">
      <c r="L7562" s="3"/>
      <c r="BK7562" s="4" t="str">
        <f t="shared" si="116"/>
        <v/>
      </c>
    </row>
    <row r="7563" spans="12:63">
      <c r="L7563" s="3"/>
      <c r="BK7563" s="4" t="str">
        <f t="shared" si="116"/>
        <v/>
      </c>
    </row>
    <row r="7564" spans="12:63">
      <c r="L7564" s="3"/>
      <c r="BK7564" s="4" t="str">
        <f t="shared" si="116"/>
        <v/>
      </c>
    </row>
    <row r="7565" spans="12:63">
      <c r="L7565" s="3"/>
      <c r="BK7565" s="4" t="str">
        <f t="shared" si="116"/>
        <v/>
      </c>
    </row>
    <row r="7566" spans="12:63">
      <c r="L7566" s="3"/>
      <c r="BK7566" s="4" t="str">
        <f t="shared" si="116"/>
        <v/>
      </c>
    </row>
    <row r="7567" spans="12:63">
      <c r="L7567" s="3"/>
      <c r="BK7567" s="4" t="str">
        <f t="shared" si="116"/>
        <v/>
      </c>
    </row>
    <row r="7568" spans="12:63">
      <c r="L7568" s="3"/>
      <c r="BK7568" s="4" t="str">
        <f t="shared" si="116"/>
        <v/>
      </c>
    </row>
    <row r="7569" spans="12:63">
      <c r="L7569" s="3"/>
      <c r="BK7569" s="4" t="str">
        <f t="shared" si="116"/>
        <v/>
      </c>
    </row>
    <row r="7570" spans="12:63">
      <c r="L7570" s="3"/>
      <c r="BK7570" s="4" t="str">
        <f t="shared" si="116"/>
        <v/>
      </c>
    </row>
    <row r="7571" spans="12:63">
      <c r="L7571" s="3"/>
      <c r="BK7571" s="4" t="str">
        <f t="shared" si="116"/>
        <v/>
      </c>
    </row>
    <row r="7572" spans="12:63">
      <c r="L7572" s="3"/>
      <c r="BK7572" s="4" t="str">
        <f t="shared" si="116"/>
        <v/>
      </c>
    </row>
    <row r="7573" spans="12:63">
      <c r="L7573" s="3"/>
      <c r="BK7573" s="4" t="str">
        <f t="shared" si="116"/>
        <v/>
      </c>
    </row>
    <row r="7574" spans="12:63">
      <c r="L7574" s="3"/>
      <c r="BK7574" s="4" t="str">
        <f t="shared" si="116"/>
        <v/>
      </c>
    </row>
    <row r="7575" spans="12:63">
      <c r="L7575" s="3"/>
      <c r="BK7575" s="4" t="str">
        <f t="shared" si="116"/>
        <v/>
      </c>
    </row>
    <row r="7576" spans="12:63">
      <c r="L7576" s="3"/>
      <c r="BK7576" s="4" t="str">
        <f t="shared" si="116"/>
        <v/>
      </c>
    </row>
    <row r="7577" spans="12:63">
      <c r="L7577" s="3"/>
      <c r="BK7577" s="4" t="str">
        <f t="shared" si="116"/>
        <v/>
      </c>
    </row>
    <row r="7578" spans="12:63">
      <c r="L7578" s="3"/>
      <c r="BK7578" s="4" t="str">
        <f t="shared" si="116"/>
        <v/>
      </c>
    </row>
    <row r="7579" spans="12:63">
      <c r="L7579" s="3"/>
      <c r="BK7579" s="4" t="str">
        <f t="shared" si="116"/>
        <v/>
      </c>
    </row>
    <row r="7580" spans="12:63">
      <c r="L7580" s="3"/>
      <c r="BK7580" s="4" t="str">
        <f t="shared" si="116"/>
        <v/>
      </c>
    </row>
    <row r="7581" spans="12:63">
      <c r="L7581" s="3"/>
      <c r="BK7581" s="4" t="str">
        <f t="shared" si="116"/>
        <v/>
      </c>
    </row>
    <row r="7582" spans="12:63">
      <c r="L7582" s="3"/>
      <c r="BK7582" s="4" t="str">
        <f t="shared" si="116"/>
        <v/>
      </c>
    </row>
    <row r="7583" spans="12:63">
      <c r="L7583" s="3"/>
      <c r="BK7583" s="4" t="str">
        <f t="shared" si="116"/>
        <v/>
      </c>
    </row>
    <row r="7584" spans="12:63">
      <c r="L7584" s="3"/>
      <c r="BK7584" s="4" t="str">
        <f t="shared" ref="BK7584:BK7647" si="117">CONCATENATE(A7584,B7584)</f>
        <v/>
      </c>
    </row>
    <row r="7585" spans="12:63">
      <c r="L7585" s="3"/>
      <c r="BK7585" s="4" t="str">
        <f t="shared" si="117"/>
        <v/>
      </c>
    </row>
    <row r="7586" spans="12:63">
      <c r="L7586" s="3"/>
      <c r="BK7586" s="4" t="str">
        <f t="shared" si="117"/>
        <v/>
      </c>
    </row>
    <row r="7587" spans="12:63">
      <c r="L7587" s="3"/>
      <c r="BK7587" s="4" t="str">
        <f t="shared" si="117"/>
        <v/>
      </c>
    </row>
    <row r="7588" spans="12:63">
      <c r="L7588" s="3"/>
      <c r="BK7588" s="4" t="str">
        <f t="shared" si="117"/>
        <v/>
      </c>
    </row>
    <row r="7589" spans="12:63">
      <c r="L7589" s="3"/>
      <c r="BK7589" s="4" t="str">
        <f t="shared" si="117"/>
        <v/>
      </c>
    </row>
    <row r="7590" spans="12:63">
      <c r="L7590" s="3"/>
      <c r="BK7590" s="4" t="str">
        <f t="shared" si="117"/>
        <v/>
      </c>
    </row>
    <row r="7591" spans="12:63">
      <c r="L7591" s="3"/>
      <c r="BK7591" s="4" t="str">
        <f t="shared" si="117"/>
        <v/>
      </c>
    </row>
    <row r="7592" spans="12:63">
      <c r="L7592" s="3"/>
      <c r="BK7592" s="4" t="str">
        <f t="shared" si="117"/>
        <v/>
      </c>
    </row>
    <row r="7593" spans="12:63">
      <c r="L7593" s="3"/>
      <c r="BK7593" s="4" t="str">
        <f t="shared" si="117"/>
        <v/>
      </c>
    </row>
    <row r="7594" spans="12:63">
      <c r="L7594" s="3"/>
      <c r="BK7594" s="4" t="str">
        <f t="shared" si="117"/>
        <v/>
      </c>
    </row>
    <row r="7595" spans="12:63">
      <c r="L7595" s="3"/>
      <c r="BK7595" s="4" t="str">
        <f t="shared" si="117"/>
        <v/>
      </c>
    </row>
    <row r="7596" spans="12:63">
      <c r="L7596" s="3"/>
      <c r="BK7596" s="4" t="str">
        <f t="shared" si="117"/>
        <v/>
      </c>
    </row>
    <row r="7597" spans="12:63">
      <c r="L7597" s="3"/>
      <c r="BK7597" s="4" t="str">
        <f t="shared" si="117"/>
        <v/>
      </c>
    </row>
    <row r="7598" spans="12:63">
      <c r="L7598" s="3"/>
      <c r="BK7598" s="4" t="str">
        <f t="shared" si="117"/>
        <v/>
      </c>
    </row>
    <row r="7599" spans="12:63">
      <c r="L7599" s="3"/>
      <c r="BK7599" s="4" t="str">
        <f t="shared" si="117"/>
        <v/>
      </c>
    </row>
    <row r="7600" spans="12:63">
      <c r="L7600" s="3"/>
      <c r="BK7600" s="4" t="str">
        <f t="shared" si="117"/>
        <v/>
      </c>
    </row>
    <row r="7601" spans="12:63">
      <c r="L7601" s="3"/>
      <c r="BK7601" s="4" t="str">
        <f t="shared" si="117"/>
        <v/>
      </c>
    </row>
    <row r="7602" spans="12:63">
      <c r="L7602" s="3"/>
      <c r="BK7602" s="4" t="str">
        <f t="shared" si="117"/>
        <v/>
      </c>
    </row>
    <row r="7603" spans="12:63">
      <c r="L7603" s="3"/>
      <c r="BK7603" s="4" t="str">
        <f t="shared" si="117"/>
        <v/>
      </c>
    </row>
    <row r="7604" spans="12:63">
      <c r="L7604" s="3"/>
      <c r="BK7604" s="4" t="str">
        <f t="shared" si="117"/>
        <v/>
      </c>
    </row>
    <row r="7605" spans="12:63">
      <c r="L7605" s="3"/>
      <c r="BK7605" s="4" t="str">
        <f t="shared" si="117"/>
        <v/>
      </c>
    </row>
    <row r="7606" spans="12:63">
      <c r="L7606" s="3"/>
      <c r="BK7606" s="4" t="str">
        <f t="shared" si="117"/>
        <v/>
      </c>
    </row>
    <row r="7607" spans="12:63">
      <c r="L7607" s="3"/>
      <c r="BK7607" s="4" t="str">
        <f t="shared" si="117"/>
        <v/>
      </c>
    </row>
    <row r="7608" spans="12:63">
      <c r="L7608" s="3"/>
      <c r="BK7608" s="4" t="str">
        <f t="shared" si="117"/>
        <v/>
      </c>
    </row>
    <row r="7609" spans="12:63">
      <c r="L7609" s="3"/>
      <c r="BK7609" s="4" t="str">
        <f t="shared" si="117"/>
        <v/>
      </c>
    </row>
    <row r="7610" spans="12:63">
      <c r="L7610" s="3"/>
      <c r="BK7610" s="4" t="str">
        <f t="shared" si="117"/>
        <v/>
      </c>
    </row>
    <row r="7611" spans="12:63">
      <c r="L7611" s="3"/>
      <c r="BK7611" s="4" t="str">
        <f t="shared" si="117"/>
        <v/>
      </c>
    </row>
    <row r="7612" spans="12:63">
      <c r="L7612" s="3"/>
      <c r="BK7612" s="4" t="str">
        <f t="shared" si="117"/>
        <v/>
      </c>
    </row>
    <row r="7613" spans="12:63">
      <c r="L7613" s="3"/>
      <c r="BK7613" s="4" t="str">
        <f t="shared" si="117"/>
        <v/>
      </c>
    </row>
    <row r="7614" spans="12:63">
      <c r="L7614" s="3"/>
      <c r="BK7614" s="4" t="str">
        <f t="shared" si="117"/>
        <v/>
      </c>
    </row>
    <row r="7615" spans="12:63">
      <c r="L7615" s="3"/>
      <c r="BK7615" s="4" t="str">
        <f t="shared" si="117"/>
        <v/>
      </c>
    </row>
    <row r="7616" spans="12:63">
      <c r="L7616" s="3"/>
      <c r="BK7616" s="4" t="str">
        <f t="shared" si="117"/>
        <v/>
      </c>
    </row>
    <row r="7617" spans="12:63">
      <c r="L7617" s="3"/>
      <c r="BK7617" s="4" t="str">
        <f t="shared" si="117"/>
        <v/>
      </c>
    </row>
    <row r="7618" spans="12:63">
      <c r="L7618" s="3"/>
      <c r="BK7618" s="4" t="str">
        <f t="shared" si="117"/>
        <v/>
      </c>
    </row>
    <row r="7619" spans="12:63">
      <c r="L7619" s="3"/>
      <c r="BK7619" s="4" t="str">
        <f t="shared" si="117"/>
        <v/>
      </c>
    </row>
    <row r="7620" spans="12:63">
      <c r="L7620" s="3"/>
      <c r="BK7620" s="4" t="str">
        <f t="shared" si="117"/>
        <v/>
      </c>
    </row>
    <row r="7621" spans="12:63">
      <c r="L7621" s="3"/>
      <c r="BK7621" s="4" t="str">
        <f t="shared" si="117"/>
        <v/>
      </c>
    </row>
    <row r="7622" spans="12:63">
      <c r="L7622" s="3"/>
      <c r="BK7622" s="4" t="str">
        <f t="shared" si="117"/>
        <v/>
      </c>
    </row>
    <row r="7623" spans="12:63">
      <c r="L7623" s="3"/>
      <c r="BK7623" s="4" t="str">
        <f t="shared" si="117"/>
        <v/>
      </c>
    </row>
    <row r="7624" spans="12:63">
      <c r="L7624" s="3"/>
      <c r="BK7624" s="4" t="str">
        <f t="shared" si="117"/>
        <v/>
      </c>
    </row>
    <row r="7625" spans="12:63">
      <c r="L7625" s="3"/>
      <c r="BK7625" s="4" t="str">
        <f t="shared" si="117"/>
        <v/>
      </c>
    </row>
    <row r="7626" spans="12:63">
      <c r="L7626" s="3"/>
      <c r="BK7626" s="4" t="str">
        <f t="shared" si="117"/>
        <v/>
      </c>
    </row>
    <row r="7627" spans="12:63">
      <c r="L7627" s="3"/>
      <c r="BK7627" s="4" t="str">
        <f t="shared" si="117"/>
        <v/>
      </c>
    </row>
    <row r="7628" spans="12:63">
      <c r="L7628" s="3"/>
      <c r="BK7628" s="4" t="str">
        <f t="shared" si="117"/>
        <v/>
      </c>
    </row>
    <row r="7629" spans="12:63">
      <c r="L7629" s="3"/>
      <c r="BK7629" s="4" t="str">
        <f t="shared" si="117"/>
        <v/>
      </c>
    </row>
    <row r="7630" spans="12:63">
      <c r="L7630" s="3"/>
      <c r="BK7630" s="4" t="str">
        <f t="shared" si="117"/>
        <v/>
      </c>
    </row>
    <row r="7631" spans="12:63">
      <c r="L7631" s="3"/>
      <c r="BK7631" s="4" t="str">
        <f t="shared" si="117"/>
        <v/>
      </c>
    </row>
    <row r="7632" spans="12:63">
      <c r="L7632" s="3"/>
      <c r="BK7632" s="4" t="str">
        <f t="shared" si="117"/>
        <v/>
      </c>
    </row>
    <row r="7633" spans="12:63">
      <c r="L7633" s="3"/>
      <c r="BK7633" s="4" t="str">
        <f t="shared" si="117"/>
        <v/>
      </c>
    </row>
    <row r="7634" spans="12:63">
      <c r="L7634" s="3"/>
      <c r="BK7634" s="4" t="str">
        <f t="shared" si="117"/>
        <v/>
      </c>
    </row>
    <row r="7635" spans="12:63">
      <c r="L7635" s="3"/>
      <c r="BK7635" s="4" t="str">
        <f t="shared" si="117"/>
        <v/>
      </c>
    </row>
    <row r="7636" spans="12:63">
      <c r="L7636" s="3"/>
      <c r="BK7636" s="4" t="str">
        <f t="shared" si="117"/>
        <v/>
      </c>
    </row>
    <row r="7637" spans="12:63">
      <c r="L7637" s="3"/>
      <c r="BK7637" s="4" t="str">
        <f t="shared" si="117"/>
        <v/>
      </c>
    </row>
    <row r="7638" spans="12:63">
      <c r="L7638" s="3"/>
      <c r="BK7638" s="4" t="str">
        <f t="shared" si="117"/>
        <v/>
      </c>
    </row>
    <row r="7639" spans="12:63">
      <c r="L7639" s="3"/>
      <c r="BK7639" s="4" t="str">
        <f t="shared" si="117"/>
        <v/>
      </c>
    </row>
    <row r="7640" spans="12:63">
      <c r="L7640" s="3"/>
      <c r="BK7640" s="4" t="str">
        <f t="shared" si="117"/>
        <v/>
      </c>
    </row>
    <row r="7641" spans="12:63">
      <c r="L7641" s="3"/>
      <c r="BK7641" s="4" t="str">
        <f t="shared" si="117"/>
        <v/>
      </c>
    </row>
    <row r="7642" spans="12:63">
      <c r="L7642" s="3"/>
      <c r="BK7642" s="4" t="str">
        <f t="shared" si="117"/>
        <v/>
      </c>
    </row>
    <row r="7643" spans="12:63">
      <c r="L7643" s="3"/>
      <c r="BK7643" s="4" t="str">
        <f t="shared" si="117"/>
        <v/>
      </c>
    </row>
    <row r="7644" spans="12:63">
      <c r="L7644" s="3"/>
      <c r="BK7644" s="4" t="str">
        <f t="shared" si="117"/>
        <v/>
      </c>
    </row>
    <row r="7645" spans="12:63">
      <c r="L7645" s="3"/>
      <c r="BK7645" s="4" t="str">
        <f t="shared" si="117"/>
        <v/>
      </c>
    </row>
    <row r="7646" spans="12:63">
      <c r="L7646" s="3"/>
      <c r="BK7646" s="4" t="str">
        <f t="shared" si="117"/>
        <v/>
      </c>
    </row>
    <row r="7647" spans="12:63">
      <c r="L7647" s="3"/>
      <c r="BK7647" s="4" t="str">
        <f t="shared" si="117"/>
        <v/>
      </c>
    </row>
    <row r="7648" spans="12:63">
      <c r="L7648" s="3"/>
      <c r="BK7648" s="4" t="str">
        <f t="shared" ref="BK7648:BK7711" si="118">CONCATENATE(A7648,B7648)</f>
        <v/>
      </c>
    </row>
    <row r="7649" spans="12:63">
      <c r="L7649" s="3"/>
      <c r="BK7649" s="4" t="str">
        <f t="shared" si="118"/>
        <v/>
      </c>
    </row>
    <row r="7650" spans="12:63">
      <c r="L7650" s="3"/>
      <c r="BK7650" s="4" t="str">
        <f t="shared" si="118"/>
        <v/>
      </c>
    </row>
    <row r="7651" spans="12:63">
      <c r="L7651" s="3"/>
      <c r="BK7651" s="4" t="str">
        <f t="shared" si="118"/>
        <v/>
      </c>
    </row>
    <row r="7652" spans="12:63">
      <c r="L7652" s="3"/>
      <c r="BK7652" s="4" t="str">
        <f t="shared" si="118"/>
        <v/>
      </c>
    </row>
    <row r="7653" spans="12:63">
      <c r="L7653" s="3"/>
      <c r="BK7653" s="4" t="str">
        <f t="shared" si="118"/>
        <v/>
      </c>
    </row>
    <row r="7654" spans="12:63">
      <c r="L7654" s="3"/>
      <c r="BK7654" s="4" t="str">
        <f t="shared" si="118"/>
        <v/>
      </c>
    </row>
    <row r="7655" spans="12:63">
      <c r="L7655" s="3"/>
      <c r="BK7655" s="4" t="str">
        <f t="shared" si="118"/>
        <v/>
      </c>
    </row>
    <row r="7656" spans="12:63">
      <c r="L7656" s="3"/>
      <c r="BK7656" s="4" t="str">
        <f t="shared" si="118"/>
        <v/>
      </c>
    </row>
    <row r="7657" spans="12:63">
      <c r="L7657" s="3"/>
      <c r="BK7657" s="4" t="str">
        <f t="shared" si="118"/>
        <v/>
      </c>
    </row>
    <row r="7658" spans="12:63">
      <c r="L7658" s="3"/>
      <c r="BK7658" s="4" t="str">
        <f t="shared" si="118"/>
        <v/>
      </c>
    </row>
    <row r="7659" spans="12:63">
      <c r="L7659" s="3"/>
      <c r="BK7659" s="4" t="str">
        <f t="shared" si="118"/>
        <v/>
      </c>
    </row>
    <row r="7660" spans="12:63">
      <c r="L7660" s="3"/>
      <c r="BK7660" s="4" t="str">
        <f t="shared" si="118"/>
        <v/>
      </c>
    </row>
    <row r="7661" spans="12:63">
      <c r="L7661" s="3"/>
      <c r="BK7661" s="4" t="str">
        <f t="shared" si="118"/>
        <v/>
      </c>
    </row>
    <row r="7662" spans="12:63">
      <c r="L7662" s="3"/>
      <c r="BK7662" s="4" t="str">
        <f t="shared" si="118"/>
        <v/>
      </c>
    </row>
    <row r="7663" spans="12:63">
      <c r="L7663" s="3"/>
      <c r="BK7663" s="4" t="str">
        <f t="shared" si="118"/>
        <v/>
      </c>
    </row>
    <row r="7664" spans="12:63">
      <c r="L7664" s="3"/>
      <c r="BK7664" s="4" t="str">
        <f t="shared" si="118"/>
        <v/>
      </c>
    </row>
    <row r="7665" spans="12:63">
      <c r="L7665" s="3"/>
      <c r="BK7665" s="4" t="str">
        <f t="shared" si="118"/>
        <v/>
      </c>
    </row>
    <row r="7666" spans="12:63">
      <c r="L7666" s="3"/>
      <c r="BK7666" s="4" t="str">
        <f t="shared" si="118"/>
        <v/>
      </c>
    </row>
    <row r="7667" spans="12:63">
      <c r="L7667" s="3"/>
      <c r="BK7667" s="4" t="str">
        <f t="shared" si="118"/>
        <v/>
      </c>
    </row>
    <row r="7668" spans="12:63">
      <c r="L7668" s="3"/>
      <c r="BK7668" s="4" t="str">
        <f t="shared" si="118"/>
        <v/>
      </c>
    </row>
    <row r="7669" spans="12:63">
      <c r="L7669" s="3"/>
      <c r="BK7669" s="4" t="str">
        <f t="shared" si="118"/>
        <v/>
      </c>
    </row>
    <row r="7670" spans="12:63">
      <c r="L7670" s="3"/>
      <c r="BK7670" s="4" t="str">
        <f t="shared" si="118"/>
        <v/>
      </c>
    </row>
    <row r="7671" spans="12:63">
      <c r="L7671" s="3"/>
      <c r="BK7671" s="4" t="str">
        <f t="shared" si="118"/>
        <v/>
      </c>
    </row>
    <row r="7672" spans="12:63">
      <c r="L7672" s="3"/>
      <c r="BK7672" s="4" t="str">
        <f t="shared" si="118"/>
        <v/>
      </c>
    </row>
    <row r="7673" spans="12:63">
      <c r="L7673" s="3"/>
      <c r="BK7673" s="4" t="str">
        <f t="shared" si="118"/>
        <v/>
      </c>
    </row>
    <row r="7674" spans="12:63">
      <c r="L7674" s="3"/>
      <c r="BK7674" s="4" t="str">
        <f t="shared" si="118"/>
        <v/>
      </c>
    </row>
    <row r="7675" spans="12:63">
      <c r="L7675" s="3"/>
      <c r="BK7675" s="4" t="str">
        <f t="shared" si="118"/>
        <v/>
      </c>
    </row>
    <row r="7676" spans="12:63">
      <c r="L7676" s="3"/>
      <c r="BK7676" s="4" t="str">
        <f t="shared" si="118"/>
        <v/>
      </c>
    </row>
    <row r="7677" spans="12:63">
      <c r="L7677" s="3"/>
      <c r="BK7677" s="4" t="str">
        <f t="shared" si="118"/>
        <v/>
      </c>
    </row>
    <row r="7678" spans="12:63">
      <c r="L7678" s="3"/>
      <c r="BK7678" s="4" t="str">
        <f t="shared" si="118"/>
        <v/>
      </c>
    </row>
    <row r="7679" spans="12:63">
      <c r="L7679" s="3"/>
      <c r="BK7679" s="4" t="str">
        <f t="shared" si="118"/>
        <v/>
      </c>
    </row>
    <row r="7680" spans="12:63">
      <c r="L7680" s="3"/>
      <c r="BK7680" s="4" t="str">
        <f t="shared" si="118"/>
        <v/>
      </c>
    </row>
    <row r="7681" spans="12:63">
      <c r="L7681" s="3"/>
      <c r="BK7681" s="4" t="str">
        <f t="shared" si="118"/>
        <v/>
      </c>
    </row>
    <row r="7682" spans="12:63">
      <c r="L7682" s="3"/>
      <c r="BK7682" s="4" t="str">
        <f t="shared" si="118"/>
        <v/>
      </c>
    </row>
    <row r="7683" spans="12:63">
      <c r="L7683" s="3"/>
      <c r="BK7683" s="4" t="str">
        <f t="shared" si="118"/>
        <v/>
      </c>
    </row>
    <row r="7684" spans="12:63">
      <c r="L7684" s="3"/>
      <c r="BK7684" s="4" t="str">
        <f t="shared" si="118"/>
        <v/>
      </c>
    </row>
    <row r="7685" spans="12:63">
      <c r="L7685" s="3"/>
      <c r="BK7685" s="4" t="str">
        <f t="shared" si="118"/>
        <v/>
      </c>
    </row>
    <row r="7686" spans="12:63">
      <c r="L7686" s="3"/>
      <c r="BK7686" s="4" t="str">
        <f t="shared" si="118"/>
        <v/>
      </c>
    </row>
    <row r="7687" spans="12:63">
      <c r="L7687" s="3"/>
      <c r="BK7687" s="4" t="str">
        <f t="shared" si="118"/>
        <v/>
      </c>
    </row>
    <row r="7688" spans="12:63">
      <c r="L7688" s="3"/>
      <c r="BK7688" s="4" t="str">
        <f t="shared" si="118"/>
        <v/>
      </c>
    </row>
    <row r="7689" spans="12:63">
      <c r="L7689" s="3"/>
      <c r="BK7689" s="4" t="str">
        <f t="shared" si="118"/>
        <v/>
      </c>
    </row>
    <row r="7690" spans="12:63">
      <c r="L7690" s="3"/>
      <c r="BK7690" s="4" t="str">
        <f t="shared" si="118"/>
        <v/>
      </c>
    </row>
    <row r="7691" spans="12:63">
      <c r="L7691" s="3"/>
      <c r="BK7691" s="4" t="str">
        <f t="shared" si="118"/>
        <v/>
      </c>
    </row>
    <row r="7692" spans="12:63">
      <c r="L7692" s="3"/>
      <c r="BK7692" s="4" t="str">
        <f t="shared" si="118"/>
        <v/>
      </c>
    </row>
    <row r="7693" spans="12:63">
      <c r="L7693" s="3"/>
      <c r="BK7693" s="4" t="str">
        <f t="shared" si="118"/>
        <v/>
      </c>
    </row>
    <row r="7694" spans="12:63">
      <c r="L7694" s="3"/>
      <c r="BK7694" s="4" t="str">
        <f t="shared" si="118"/>
        <v/>
      </c>
    </row>
    <row r="7695" spans="12:63">
      <c r="L7695" s="3"/>
      <c r="BK7695" s="4" t="str">
        <f t="shared" si="118"/>
        <v/>
      </c>
    </row>
    <row r="7696" spans="12:63">
      <c r="L7696" s="3"/>
      <c r="BK7696" s="4" t="str">
        <f t="shared" si="118"/>
        <v/>
      </c>
    </row>
    <row r="7697" spans="12:63">
      <c r="L7697" s="3"/>
      <c r="BK7697" s="4" t="str">
        <f t="shared" si="118"/>
        <v/>
      </c>
    </row>
    <row r="7698" spans="12:63">
      <c r="L7698" s="3"/>
      <c r="BK7698" s="4" t="str">
        <f t="shared" si="118"/>
        <v/>
      </c>
    </row>
    <row r="7699" spans="12:63">
      <c r="L7699" s="3"/>
      <c r="BK7699" s="4" t="str">
        <f t="shared" si="118"/>
        <v/>
      </c>
    </row>
    <row r="7700" spans="12:63">
      <c r="L7700" s="3"/>
      <c r="BK7700" s="4" t="str">
        <f t="shared" si="118"/>
        <v/>
      </c>
    </row>
    <row r="7701" spans="12:63">
      <c r="L7701" s="3"/>
      <c r="BK7701" s="4" t="str">
        <f t="shared" si="118"/>
        <v/>
      </c>
    </row>
    <row r="7702" spans="12:63">
      <c r="L7702" s="3"/>
      <c r="BK7702" s="4" t="str">
        <f t="shared" si="118"/>
        <v/>
      </c>
    </row>
    <row r="7703" spans="12:63">
      <c r="L7703" s="3"/>
      <c r="BK7703" s="4" t="str">
        <f t="shared" si="118"/>
        <v/>
      </c>
    </row>
    <row r="7704" spans="12:63">
      <c r="L7704" s="3"/>
      <c r="BK7704" s="4" t="str">
        <f t="shared" si="118"/>
        <v/>
      </c>
    </row>
    <row r="7705" spans="12:63">
      <c r="L7705" s="3"/>
      <c r="BK7705" s="4" t="str">
        <f t="shared" si="118"/>
        <v/>
      </c>
    </row>
    <row r="7706" spans="12:63">
      <c r="L7706" s="3"/>
      <c r="BK7706" s="4" t="str">
        <f t="shared" si="118"/>
        <v/>
      </c>
    </row>
    <row r="7707" spans="12:63">
      <c r="L7707" s="3"/>
      <c r="BK7707" s="4" t="str">
        <f t="shared" si="118"/>
        <v/>
      </c>
    </row>
    <row r="7708" spans="12:63">
      <c r="L7708" s="3"/>
      <c r="BK7708" s="4" t="str">
        <f t="shared" si="118"/>
        <v/>
      </c>
    </row>
    <row r="7709" spans="12:63">
      <c r="L7709" s="3"/>
      <c r="BK7709" s="4" t="str">
        <f t="shared" si="118"/>
        <v/>
      </c>
    </row>
    <row r="7710" spans="12:63">
      <c r="L7710" s="3"/>
      <c r="BK7710" s="4" t="str">
        <f t="shared" si="118"/>
        <v/>
      </c>
    </row>
    <row r="7711" spans="12:63">
      <c r="L7711" s="3"/>
      <c r="BK7711" s="4" t="str">
        <f t="shared" si="118"/>
        <v/>
      </c>
    </row>
    <row r="7712" spans="12:63">
      <c r="L7712" s="3"/>
      <c r="BK7712" s="4" t="str">
        <f t="shared" ref="BK7712:BK7775" si="119">CONCATENATE(A7712,B7712)</f>
        <v/>
      </c>
    </row>
    <row r="7713" spans="12:63">
      <c r="L7713" s="3"/>
      <c r="BK7713" s="4" t="str">
        <f t="shared" si="119"/>
        <v/>
      </c>
    </row>
    <row r="7714" spans="12:63">
      <c r="L7714" s="3"/>
      <c r="BK7714" s="4" t="str">
        <f t="shared" si="119"/>
        <v/>
      </c>
    </row>
    <row r="7715" spans="12:63">
      <c r="L7715" s="3"/>
      <c r="BK7715" s="4" t="str">
        <f t="shared" si="119"/>
        <v/>
      </c>
    </row>
    <row r="7716" spans="12:63">
      <c r="L7716" s="3"/>
      <c r="BK7716" s="4" t="str">
        <f t="shared" si="119"/>
        <v/>
      </c>
    </row>
    <row r="7717" spans="12:63">
      <c r="L7717" s="3"/>
      <c r="BK7717" s="4" t="str">
        <f t="shared" si="119"/>
        <v/>
      </c>
    </row>
    <row r="7718" spans="12:63">
      <c r="L7718" s="3"/>
      <c r="BK7718" s="4" t="str">
        <f t="shared" si="119"/>
        <v/>
      </c>
    </row>
    <row r="7719" spans="12:63">
      <c r="L7719" s="3"/>
      <c r="BK7719" s="4" t="str">
        <f t="shared" si="119"/>
        <v/>
      </c>
    </row>
    <row r="7720" spans="12:63">
      <c r="L7720" s="3"/>
      <c r="BK7720" s="4" t="str">
        <f t="shared" si="119"/>
        <v/>
      </c>
    </row>
    <row r="7721" spans="12:63">
      <c r="L7721" s="3"/>
      <c r="BK7721" s="4" t="str">
        <f t="shared" si="119"/>
        <v/>
      </c>
    </row>
    <row r="7722" spans="12:63">
      <c r="L7722" s="3"/>
      <c r="BK7722" s="4" t="str">
        <f t="shared" si="119"/>
        <v/>
      </c>
    </row>
    <row r="7723" spans="12:63">
      <c r="L7723" s="3"/>
      <c r="BK7723" s="4" t="str">
        <f t="shared" si="119"/>
        <v/>
      </c>
    </row>
    <row r="7724" spans="12:63">
      <c r="L7724" s="3"/>
      <c r="BK7724" s="4" t="str">
        <f t="shared" si="119"/>
        <v/>
      </c>
    </row>
    <row r="7725" spans="12:63">
      <c r="L7725" s="3"/>
      <c r="BK7725" s="4" t="str">
        <f t="shared" si="119"/>
        <v/>
      </c>
    </row>
    <row r="7726" spans="12:63">
      <c r="L7726" s="3"/>
      <c r="BK7726" s="4" t="str">
        <f t="shared" si="119"/>
        <v/>
      </c>
    </row>
    <row r="7727" spans="12:63">
      <c r="L7727" s="3"/>
      <c r="BK7727" s="4" t="str">
        <f t="shared" si="119"/>
        <v/>
      </c>
    </row>
    <row r="7728" spans="12:63">
      <c r="L7728" s="3"/>
      <c r="BK7728" s="4" t="str">
        <f t="shared" si="119"/>
        <v/>
      </c>
    </row>
    <row r="7729" spans="12:63">
      <c r="L7729" s="3"/>
      <c r="BK7729" s="4" t="str">
        <f t="shared" si="119"/>
        <v/>
      </c>
    </row>
    <row r="7730" spans="12:63">
      <c r="L7730" s="3"/>
      <c r="BK7730" s="4" t="str">
        <f t="shared" si="119"/>
        <v/>
      </c>
    </row>
    <row r="7731" spans="12:63">
      <c r="L7731" s="3"/>
      <c r="BK7731" s="4" t="str">
        <f t="shared" si="119"/>
        <v/>
      </c>
    </row>
    <row r="7732" spans="12:63">
      <c r="L7732" s="3"/>
      <c r="BK7732" s="4" t="str">
        <f t="shared" si="119"/>
        <v/>
      </c>
    </row>
    <row r="7733" spans="12:63">
      <c r="L7733" s="3"/>
      <c r="BK7733" s="4" t="str">
        <f t="shared" si="119"/>
        <v/>
      </c>
    </row>
    <row r="7734" spans="12:63">
      <c r="L7734" s="3"/>
      <c r="BK7734" s="4" t="str">
        <f t="shared" si="119"/>
        <v/>
      </c>
    </row>
    <row r="7735" spans="12:63">
      <c r="L7735" s="3"/>
      <c r="BK7735" s="4" t="str">
        <f t="shared" si="119"/>
        <v/>
      </c>
    </row>
    <row r="7736" spans="12:63">
      <c r="L7736" s="3"/>
      <c r="BK7736" s="4" t="str">
        <f t="shared" si="119"/>
        <v/>
      </c>
    </row>
    <row r="7737" spans="12:63">
      <c r="L7737" s="3"/>
      <c r="BK7737" s="4" t="str">
        <f t="shared" si="119"/>
        <v/>
      </c>
    </row>
    <row r="7738" spans="12:63">
      <c r="L7738" s="3"/>
      <c r="BK7738" s="4" t="str">
        <f t="shared" si="119"/>
        <v/>
      </c>
    </row>
    <row r="7739" spans="12:63">
      <c r="L7739" s="3"/>
      <c r="BK7739" s="4" t="str">
        <f t="shared" si="119"/>
        <v/>
      </c>
    </row>
    <row r="7740" spans="12:63">
      <c r="L7740" s="3"/>
      <c r="BK7740" s="4" t="str">
        <f t="shared" si="119"/>
        <v/>
      </c>
    </row>
    <row r="7741" spans="12:63">
      <c r="L7741" s="3"/>
      <c r="BK7741" s="4" t="str">
        <f t="shared" si="119"/>
        <v/>
      </c>
    </row>
    <row r="7742" spans="12:63">
      <c r="L7742" s="3"/>
      <c r="BK7742" s="4" t="str">
        <f t="shared" si="119"/>
        <v/>
      </c>
    </row>
    <row r="7743" spans="12:63">
      <c r="L7743" s="3"/>
      <c r="BK7743" s="4" t="str">
        <f t="shared" si="119"/>
        <v/>
      </c>
    </row>
    <row r="7744" spans="12:63">
      <c r="L7744" s="3"/>
      <c r="BK7744" s="4" t="str">
        <f t="shared" si="119"/>
        <v/>
      </c>
    </row>
    <row r="7745" spans="12:63">
      <c r="L7745" s="3"/>
      <c r="BK7745" s="4" t="str">
        <f t="shared" si="119"/>
        <v/>
      </c>
    </row>
    <row r="7746" spans="12:63">
      <c r="L7746" s="3"/>
      <c r="BK7746" s="4" t="str">
        <f t="shared" si="119"/>
        <v/>
      </c>
    </row>
    <row r="7747" spans="12:63">
      <c r="L7747" s="3"/>
      <c r="BK7747" s="4" t="str">
        <f t="shared" si="119"/>
        <v/>
      </c>
    </row>
    <row r="7748" spans="12:63">
      <c r="L7748" s="3"/>
      <c r="BK7748" s="4" t="str">
        <f t="shared" si="119"/>
        <v/>
      </c>
    </row>
    <row r="7749" spans="12:63">
      <c r="L7749" s="3"/>
      <c r="BK7749" s="4" t="str">
        <f t="shared" si="119"/>
        <v/>
      </c>
    </row>
    <row r="7750" spans="12:63">
      <c r="L7750" s="3"/>
      <c r="BK7750" s="4" t="str">
        <f t="shared" si="119"/>
        <v/>
      </c>
    </row>
    <row r="7751" spans="12:63">
      <c r="L7751" s="3"/>
      <c r="BK7751" s="4" t="str">
        <f t="shared" si="119"/>
        <v/>
      </c>
    </row>
    <row r="7752" spans="12:63">
      <c r="L7752" s="3"/>
      <c r="BK7752" s="4" t="str">
        <f t="shared" si="119"/>
        <v/>
      </c>
    </row>
    <row r="7753" spans="12:63">
      <c r="L7753" s="3"/>
      <c r="BK7753" s="4" t="str">
        <f t="shared" si="119"/>
        <v/>
      </c>
    </row>
    <row r="7754" spans="12:63">
      <c r="L7754" s="3"/>
      <c r="BK7754" s="4" t="str">
        <f t="shared" si="119"/>
        <v/>
      </c>
    </row>
    <row r="7755" spans="12:63">
      <c r="L7755" s="3"/>
      <c r="BK7755" s="4" t="str">
        <f t="shared" si="119"/>
        <v/>
      </c>
    </row>
    <row r="7756" spans="12:63">
      <c r="L7756" s="3"/>
      <c r="BK7756" s="4" t="str">
        <f t="shared" si="119"/>
        <v/>
      </c>
    </row>
    <row r="7757" spans="12:63">
      <c r="L7757" s="3"/>
      <c r="BK7757" s="4" t="str">
        <f t="shared" si="119"/>
        <v/>
      </c>
    </row>
    <row r="7758" spans="12:63">
      <c r="L7758" s="3"/>
      <c r="BK7758" s="4" t="str">
        <f t="shared" si="119"/>
        <v/>
      </c>
    </row>
    <row r="7759" spans="12:63">
      <c r="L7759" s="3"/>
      <c r="BK7759" s="4" t="str">
        <f t="shared" si="119"/>
        <v/>
      </c>
    </row>
    <row r="7760" spans="12:63">
      <c r="L7760" s="3"/>
      <c r="BK7760" s="4" t="str">
        <f t="shared" si="119"/>
        <v/>
      </c>
    </row>
    <row r="7761" spans="12:63">
      <c r="L7761" s="3"/>
      <c r="BK7761" s="4" t="str">
        <f t="shared" si="119"/>
        <v/>
      </c>
    </row>
    <row r="7762" spans="12:63">
      <c r="L7762" s="3"/>
      <c r="BK7762" s="4" t="str">
        <f t="shared" si="119"/>
        <v/>
      </c>
    </row>
    <row r="7763" spans="12:63">
      <c r="L7763" s="3"/>
      <c r="BK7763" s="4" t="str">
        <f t="shared" si="119"/>
        <v/>
      </c>
    </row>
    <row r="7764" spans="12:63">
      <c r="L7764" s="3"/>
      <c r="BK7764" s="4" t="str">
        <f t="shared" si="119"/>
        <v/>
      </c>
    </row>
    <row r="7765" spans="12:63">
      <c r="L7765" s="3"/>
      <c r="BK7765" s="4" t="str">
        <f t="shared" si="119"/>
        <v/>
      </c>
    </row>
    <row r="7766" spans="12:63">
      <c r="L7766" s="3"/>
      <c r="BK7766" s="4" t="str">
        <f t="shared" si="119"/>
        <v/>
      </c>
    </row>
    <row r="7767" spans="12:63">
      <c r="L7767" s="3"/>
      <c r="BK7767" s="4" t="str">
        <f t="shared" si="119"/>
        <v/>
      </c>
    </row>
    <row r="7768" spans="12:63">
      <c r="L7768" s="3"/>
      <c r="BK7768" s="4" t="str">
        <f t="shared" si="119"/>
        <v/>
      </c>
    </row>
    <row r="7769" spans="12:63">
      <c r="L7769" s="3"/>
      <c r="BK7769" s="4" t="str">
        <f t="shared" si="119"/>
        <v/>
      </c>
    </row>
    <row r="7770" spans="12:63">
      <c r="L7770" s="3"/>
      <c r="BK7770" s="4" t="str">
        <f t="shared" si="119"/>
        <v/>
      </c>
    </row>
    <row r="7771" spans="12:63">
      <c r="L7771" s="3"/>
      <c r="BK7771" s="4" t="str">
        <f t="shared" si="119"/>
        <v/>
      </c>
    </row>
    <row r="7772" spans="12:63">
      <c r="L7772" s="3"/>
      <c r="BK7772" s="4" t="str">
        <f t="shared" si="119"/>
        <v/>
      </c>
    </row>
    <row r="7773" spans="12:63">
      <c r="L7773" s="3"/>
      <c r="BK7773" s="4" t="str">
        <f t="shared" si="119"/>
        <v/>
      </c>
    </row>
    <row r="7774" spans="12:63">
      <c r="L7774" s="3"/>
      <c r="BK7774" s="4" t="str">
        <f t="shared" si="119"/>
        <v/>
      </c>
    </row>
    <row r="7775" spans="12:63">
      <c r="L7775" s="3"/>
      <c r="BK7775" s="4" t="str">
        <f t="shared" si="119"/>
        <v/>
      </c>
    </row>
    <row r="7776" spans="12:63">
      <c r="L7776" s="3"/>
      <c r="BK7776" s="4" t="str">
        <f t="shared" ref="BK7776:BK7839" si="120">CONCATENATE(A7776,B7776)</f>
        <v/>
      </c>
    </row>
    <row r="7777" spans="12:63">
      <c r="L7777" s="3"/>
      <c r="BK7777" s="4" t="str">
        <f t="shared" si="120"/>
        <v/>
      </c>
    </row>
    <row r="7778" spans="12:63">
      <c r="L7778" s="3"/>
      <c r="BK7778" s="4" t="str">
        <f t="shared" si="120"/>
        <v/>
      </c>
    </row>
    <row r="7779" spans="12:63">
      <c r="L7779" s="3"/>
      <c r="BK7779" s="4" t="str">
        <f t="shared" si="120"/>
        <v/>
      </c>
    </row>
    <row r="7780" spans="12:63">
      <c r="L7780" s="3"/>
      <c r="BK7780" s="4" t="str">
        <f t="shared" si="120"/>
        <v/>
      </c>
    </row>
    <row r="7781" spans="12:63">
      <c r="L7781" s="3"/>
      <c r="BK7781" s="4" t="str">
        <f t="shared" si="120"/>
        <v/>
      </c>
    </row>
    <row r="7782" spans="12:63">
      <c r="L7782" s="3"/>
      <c r="BK7782" s="4" t="str">
        <f t="shared" si="120"/>
        <v/>
      </c>
    </row>
    <row r="7783" spans="12:63">
      <c r="L7783" s="3"/>
      <c r="BK7783" s="4" t="str">
        <f t="shared" si="120"/>
        <v/>
      </c>
    </row>
    <row r="7784" spans="12:63">
      <c r="L7784" s="3"/>
      <c r="BK7784" s="4" t="str">
        <f t="shared" si="120"/>
        <v/>
      </c>
    </row>
    <row r="7785" spans="12:63">
      <c r="L7785" s="3"/>
      <c r="BK7785" s="4" t="str">
        <f t="shared" si="120"/>
        <v/>
      </c>
    </row>
    <row r="7786" spans="12:63">
      <c r="L7786" s="3"/>
      <c r="BK7786" s="4" t="str">
        <f t="shared" si="120"/>
        <v/>
      </c>
    </row>
    <row r="7787" spans="12:63">
      <c r="L7787" s="3"/>
      <c r="BK7787" s="4" t="str">
        <f t="shared" si="120"/>
        <v/>
      </c>
    </row>
    <row r="7788" spans="12:63">
      <c r="L7788" s="3"/>
      <c r="BK7788" s="4" t="str">
        <f t="shared" si="120"/>
        <v/>
      </c>
    </row>
    <row r="7789" spans="12:63">
      <c r="L7789" s="3"/>
      <c r="BK7789" s="4" t="str">
        <f t="shared" si="120"/>
        <v/>
      </c>
    </row>
    <row r="7790" spans="12:63">
      <c r="L7790" s="3"/>
      <c r="BK7790" s="4" t="str">
        <f t="shared" si="120"/>
        <v/>
      </c>
    </row>
    <row r="7791" spans="12:63">
      <c r="L7791" s="3"/>
      <c r="BK7791" s="4" t="str">
        <f t="shared" si="120"/>
        <v/>
      </c>
    </row>
    <row r="7792" spans="12:63">
      <c r="L7792" s="3"/>
      <c r="BK7792" s="4" t="str">
        <f t="shared" si="120"/>
        <v/>
      </c>
    </row>
    <row r="7793" spans="12:63">
      <c r="L7793" s="3"/>
      <c r="BK7793" s="4" t="str">
        <f t="shared" si="120"/>
        <v/>
      </c>
    </row>
    <row r="7794" spans="12:63">
      <c r="L7794" s="3"/>
      <c r="BK7794" s="4" t="str">
        <f t="shared" si="120"/>
        <v/>
      </c>
    </row>
    <row r="7795" spans="12:63">
      <c r="L7795" s="3"/>
      <c r="BK7795" s="4" t="str">
        <f t="shared" si="120"/>
        <v/>
      </c>
    </row>
    <row r="7796" spans="12:63">
      <c r="L7796" s="3"/>
      <c r="BK7796" s="4" t="str">
        <f t="shared" si="120"/>
        <v/>
      </c>
    </row>
    <row r="7797" spans="12:63">
      <c r="L7797" s="3"/>
      <c r="BK7797" s="4" t="str">
        <f t="shared" si="120"/>
        <v/>
      </c>
    </row>
    <row r="7798" spans="12:63">
      <c r="L7798" s="3"/>
      <c r="BK7798" s="4" t="str">
        <f t="shared" si="120"/>
        <v/>
      </c>
    </row>
    <row r="7799" spans="12:63">
      <c r="L7799" s="3"/>
      <c r="BK7799" s="4" t="str">
        <f t="shared" si="120"/>
        <v/>
      </c>
    </row>
    <row r="7800" spans="12:63">
      <c r="L7800" s="3"/>
      <c r="BK7800" s="4" t="str">
        <f t="shared" si="120"/>
        <v/>
      </c>
    </row>
    <row r="7801" spans="12:63">
      <c r="L7801" s="3"/>
      <c r="BK7801" s="4" t="str">
        <f t="shared" si="120"/>
        <v/>
      </c>
    </row>
    <row r="7802" spans="12:63">
      <c r="L7802" s="3"/>
      <c r="BK7802" s="4" t="str">
        <f t="shared" si="120"/>
        <v/>
      </c>
    </row>
    <row r="7803" spans="12:63">
      <c r="L7803" s="3"/>
      <c r="BK7803" s="4" t="str">
        <f t="shared" si="120"/>
        <v/>
      </c>
    </row>
    <row r="7804" spans="12:63">
      <c r="L7804" s="3"/>
      <c r="BK7804" s="4" t="str">
        <f t="shared" si="120"/>
        <v/>
      </c>
    </row>
    <row r="7805" spans="12:63">
      <c r="L7805" s="3"/>
      <c r="BK7805" s="4" t="str">
        <f t="shared" si="120"/>
        <v/>
      </c>
    </row>
    <row r="7806" spans="12:63">
      <c r="L7806" s="3"/>
      <c r="BK7806" s="4" t="str">
        <f t="shared" si="120"/>
        <v/>
      </c>
    </row>
    <row r="7807" spans="12:63">
      <c r="L7807" s="3"/>
      <c r="BK7807" s="4" t="str">
        <f t="shared" si="120"/>
        <v/>
      </c>
    </row>
    <row r="7808" spans="12:63">
      <c r="L7808" s="3"/>
      <c r="BK7808" s="4" t="str">
        <f t="shared" si="120"/>
        <v/>
      </c>
    </row>
    <row r="7809" spans="12:63">
      <c r="L7809" s="3"/>
      <c r="BK7809" s="4" t="str">
        <f t="shared" si="120"/>
        <v/>
      </c>
    </row>
    <row r="7810" spans="12:63">
      <c r="L7810" s="3"/>
      <c r="BK7810" s="4" t="str">
        <f t="shared" si="120"/>
        <v/>
      </c>
    </row>
    <row r="7811" spans="12:63">
      <c r="L7811" s="3"/>
      <c r="BK7811" s="4" t="str">
        <f t="shared" si="120"/>
        <v/>
      </c>
    </row>
    <row r="7812" spans="12:63">
      <c r="L7812" s="3"/>
      <c r="BK7812" s="4" t="str">
        <f t="shared" si="120"/>
        <v/>
      </c>
    </row>
    <row r="7813" spans="12:63">
      <c r="L7813" s="3"/>
      <c r="BK7813" s="4" t="str">
        <f t="shared" si="120"/>
        <v/>
      </c>
    </row>
    <row r="7814" spans="12:63">
      <c r="L7814" s="3"/>
      <c r="BK7814" s="4" t="str">
        <f t="shared" si="120"/>
        <v/>
      </c>
    </row>
    <row r="7815" spans="12:63">
      <c r="L7815" s="3"/>
      <c r="BK7815" s="4" t="str">
        <f t="shared" si="120"/>
        <v/>
      </c>
    </row>
    <row r="7816" spans="12:63">
      <c r="L7816" s="3"/>
      <c r="BK7816" s="4" t="str">
        <f t="shared" si="120"/>
        <v/>
      </c>
    </row>
    <row r="7817" spans="12:63">
      <c r="L7817" s="3"/>
      <c r="BK7817" s="4" t="str">
        <f t="shared" si="120"/>
        <v/>
      </c>
    </row>
    <row r="7818" spans="12:63">
      <c r="L7818" s="3"/>
      <c r="BK7818" s="4" t="str">
        <f t="shared" si="120"/>
        <v/>
      </c>
    </row>
    <row r="7819" spans="12:63">
      <c r="L7819" s="3"/>
      <c r="BK7819" s="4" t="str">
        <f t="shared" si="120"/>
        <v/>
      </c>
    </row>
    <row r="7820" spans="12:63">
      <c r="L7820" s="3"/>
      <c r="BK7820" s="4" t="str">
        <f t="shared" si="120"/>
        <v/>
      </c>
    </row>
    <row r="7821" spans="12:63">
      <c r="L7821" s="3"/>
      <c r="BK7821" s="4" t="str">
        <f t="shared" si="120"/>
        <v/>
      </c>
    </row>
    <row r="7822" spans="12:63">
      <c r="L7822" s="3"/>
      <c r="BK7822" s="4" t="str">
        <f t="shared" si="120"/>
        <v/>
      </c>
    </row>
    <row r="7823" spans="12:63">
      <c r="L7823" s="3"/>
      <c r="BK7823" s="4" t="str">
        <f t="shared" si="120"/>
        <v/>
      </c>
    </row>
    <row r="7824" spans="12:63">
      <c r="L7824" s="3"/>
      <c r="BK7824" s="4" t="str">
        <f t="shared" si="120"/>
        <v/>
      </c>
    </row>
    <row r="7825" spans="12:63">
      <c r="L7825" s="3"/>
      <c r="BK7825" s="4" t="str">
        <f t="shared" si="120"/>
        <v/>
      </c>
    </row>
    <row r="7826" spans="12:63">
      <c r="L7826" s="3"/>
      <c r="BK7826" s="4" t="str">
        <f t="shared" si="120"/>
        <v/>
      </c>
    </row>
    <row r="7827" spans="12:63">
      <c r="L7827" s="3"/>
      <c r="BK7827" s="4" t="str">
        <f t="shared" si="120"/>
        <v/>
      </c>
    </row>
    <row r="7828" spans="12:63">
      <c r="L7828" s="3"/>
      <c r="BK7828" s="4" t="str">
        <f t="shared" si="120"/>
        <v/>
      </c>
    </row>
    <row r="7829" spans="12:63">
      <c r="L7829" s="3"/>
      <c r="BK7829" s="4" t="str">
        <f t="shared" si="120"/>
        <v/>
      </c>
    </row>
    <row r="7830" spans="12:63">
      <c r="L7830" s="3"/>
      <c r="BK7830" s="4" t="str">
        <f t="shared" si="120"/>
        <v/>
      </c>
    </row>
    <row r="7831" spans="12:63">
      <c r="L7831" s="3"/>
      <c r="BK7831" s="4" t="str">
        <f t="shared" si="120"/>
        <v/>
      </c>
    </row>
    <row r="7832" spans="12:63">
      <c r="L7832" s="3"/>
      <c r="BK7832" s="4" t="str">
        <f t="shared" si="120"/>
        <v/>
      </c>
    </row>
    <row r="7833" spans="12:63">
      <c r="L7833" s="3"/>
      <c r="BK7833" s="4" t="str">
        <f t="shared" si="120"/>
        <v/>
      </c>
    </row>
    <row r="7834" spans="12:63">
      <c r="L7834" s="3"/>
      <c r="BK7834" s="4" t="str">
        <f t="shared" si="120"/>
        <v/>
      </c>
    </row>
    <row r="7835" spans="12:63">
      <c r="L7835" s="3"/>
      <c r="BK7835" s="4" t="str">
        <f t="shared" si="120"/>
        <v/>
      </c>
    </row>
    <row r="7836" spans="12:63">
      <c r="L7836" s="3"/>
      <c r="BK7836" s="4" t="str">
        <f t="shared" si="120"/>
        <v/>
      </c>
    </row>
    <row r="7837" spans="12:63">
      <c r="L7837" s="3"/>
      <c r="BK7837" s="4" t="str">
        <f t="shared" si="120"/>
        <v/>
      </c>
    </row>
    <row r="7838" spans="12:63">
      <c r="L7838" s="3"/>
      <c r="BK7838" s="4" t="str">
        <f t="shared" si="120"/>
        <v/>
      </c>
    </row>
    <row r="7839" spans="12:63">
      <c r="L7839" s="3"/>
      <c r="BK7839" s="4" t="str">
        <f t="shared" si="120"/>
        <v/>
      </c>
    </row>
    <row r="7840" spans="12:63">
      <c r="L7840" s="3"/>
      <c r="BK7840" s="4" t="str">
        <f t="shared" ref="BK7840:BK7903" si="121">CONCATENATE(A7840,B7840)</f>
        <v/>
      </c>
    </row>
    <row r="7841" spans="12:63">
      <c r="L7841" s="3"/>
      <c r="BK7841" s="4" t="str">
        <f t="shared" si="121"/>
        <v/>
      </c>
    </row>
    <row r="7842" spans="12:63">
      <c r="L7842" s="3"/>
      <c r="BK7842" s="4" t="str">
        <f t="shared" si="121"/>
        <v/>
      </c>
    </row>
    <row r="7843" spans="12:63">
      <c r="L7843" s="3"/>
      <c r="BK7843" s="4" t="str">
        <f t="shared" si="121"/>
        <v/>
      </c>
    </row>
    <row r="7844" spans="12:63">
      <c r="L7844" s="3"/>
      <c r="BK7844" s="4" t="str">
        <f t="shared" si="121"/>
        <v/>
      </c>
    </row>
    <row r="7845" spans="12:63">
      <c r="L7845" s="3"/>
      <c r="BK7845" s="4" t="str">
        <f t="shared" si="121"/>
        <v/>
      </c>
    </row>
    <row r="7846" spans="12:63">
      <c r="L7846" s="3"/>
      <c r="BK7846" s="4" t="str">
        <f t="shared" si="121"/>
        <v/>
      </c>
    </row>
    <row r="7847" spans="12:63">
      <c r="L7847" s="3"/>
      <c r="BK7847" s="4" t="str">
        <f t="shared" si="121"/>
        <v/>
      </c>
    </row>
    <row r="7848" spans="12:63">
      <c r="L7848" s="3"/>
      <c r="BK7848" s="4" t="str">
        <f t="shared" si="121"/>
        <v/>
      </c>
    </row>
    <row r="7849" spans="12:63">
      <c r="L7849" s="3"/>
      <c r="BK7849" s="4" t="str">
        <f t="shared" si="121"/>
        <v/>
      </c>
    </row>
    <row r="7850" spans="12:63">
      <c r="L7850" s="3"/>
      <c r="BK7850" s="4" t="str">
        <f t="shared" si="121"/>
        <v/>
      </c>
    </row>
    <row r="7851" spans="12:63">
      <c r="L7851" s="3"/>
      <c r="BK7851" s="4" t="str">
        <f t="shared" si="121"/>
        <v/>
      </c>
    </row>
    <row r="7852" spans="12:63">
      <c r="L7852" s="3"/>
      <c r="BK7852" s="4" t="str">
        <f t="shared" si="121"/>
        <v/>
      </c>
    </row>
    <row r="7853" spans="12:63">
      <c r="L7853" s="3"/>
      <c r="BK7853" s="4" t="str">
        <f t="shared" si="121"/>
        <v/>
      </c>
    </row>
    <row r="7854" spans="12:63">
      <c r="L7854" s="3"/>
      <c r="BK7854" s="4" t="str">
        <f t="shared" si="121"/>
        <v/>
      </c>
    </row>
    <row r="7855" spans="12:63">
      <c r="L7855" s="3"/>
      <c r="BK7855" s="4" t="str">
        <f t="shared" si="121"/>
        <v/>
      </c>
    </row>
    <row r="7856" spans="12:63">
      <c r="L7856" s="3"/>
      <c r="BK7856" s="4" t="str">
        <f t="shared" si="121"/>
        <v/>
      </c>
    </row>
    <row r="7857" spans="12:63">
      <c r="L7857" s="3"/>
      <c r="BK7857" s="4" t="str">
        <f t="shared" si="121"/>
        <v/>
      </c>
    </row>
    <row r="7858" spans="12:63">
      <c r="L7858" s="3"/>
      <c r="BK7858" s="4" t="str">
        <f t="shared" si="121"/>
        <v/>
      </c>
    </row>
    <row r="7859" spans="12:63">
      <c r="L7859" s="3"/>
      <c r="BK7859" s="4" t="str">
        <f t="shared" si="121"/>
        <v/>
      </c>
    </row>
    <row r="7860" spans="12:63">
      <c r="L7860" s="3"/>
      <c r="BK7860" s="4" t="str">
        <f t="shared" si="121"/>
        <v/>
      </c>
    </row>
    <row r="7861" spans="12:63">
      <c r="L7861" s="3"/>
      <c r="BK7861" s="4" t="str">
        <f t="shared" si="121"/>
        <v/>
      </c>
    </row>
    <row r="7862" spans="12:63">
      <c r="L7862" s="3"/>
      <c r="BK7862" s="4" t="str">
        <f t="shared" si="121"/>
        <v/>
      </c>
    </row>
    <row r="7863" spans="12:63">
      <c r="L7863" s="3"/>
      <c r="BK7863" s="4" t="str">
        <f t="shared" si="121"/>
        <v/>
      </c>
    </row>
    <row r="7864" spans="12:63">
      <c r="L7864" s="3"/>
      <c r="BK7864" s="4" t="str">
        <f t="shared" si="121"/>
        <v/>
      </c>
    </row>
    <row r="7865" spans="12:63">
      <c r="L7865" s="3"/>
      <c r="BK7865" s="4" t="str">
        <f t="shared" si="121"/>
        <v/>
      </c>
    </row>
    <row r="7866" spans="12:63">
      <c r="L7866" s="3"/>
      <c r="BK7866" s="4" t="str">
        <f t="shared" si="121"/>
        <v/>
      </c>
    </row>
    <row r="7867" spans="12:63">
      <c r="L7867" s="3"/>
      <c r="BK7867" s="4" t="str">
        <f t="shared" si="121"/>
        <v/>
      </c>
    </row>
    <row r="7868" spans="12:63">
      <c r="L7868" s="3"/>
      <c r="BK7868" s="4" t="str">
        <f t="shared" si="121"/>
        <v/>
      </c>
    </row>
    <row r="7869" spans="12:63">
      <c r="L7869" s="3"/>
      <c r="BK7869" s="4" t="str">
        <f t="shared" si="121"/>
        <v/>
      </c>
    </row>
    <row r="7870" spans="12:63">
      <c r="L7870" s="3"/>
      <c r="BK7870" s="4" t="str">
        <f t="shared" si="121"/>
        <v/>
      </c>
    </row>
    <row r="7871" spans="12:63">
      <c r="L7871" s="3"/>
      <c r="BK7871" s="4" t="str">
        <f t="shared" si="121"/>
        <v/>
      </c>
    </row>
    <row r="7872" spans="12:63">
      <c r="L7872" s="3"/>
      <c r="BK7872" s="4" t="str">
        <f t="shared" si="121"/>
        <v/>
      </c>
    </row>
    <row r="7873" spans="12:63">
      <c r="L7873" s="3"/>
      <c r="BK7873" s="4" t="str">
        <f t="shared" si="121"/>
        <v/>
      </c>
    </row>
    <row r="7874" spans="12:63">
      <c r="L7874" s="3"/>
      <c r="BK7874" s="4" t="str">
        <f t="shared" si="121"/>
        <v/>
      </c>
    </row>
    <row r="7875" spans="12:63">
      <c r="L7875" s="3"/>
      <c r="BK7875" s="4" t="str">
        <f t="shared" si="121"/>
        <v/>
      </c>
    </row>
    <row r="7876" spans="12:63">
      <c r="L7876" s="3"/>
      <c r="BK7876" s="4" t="str">
        <f t="shared" si="121"/>
        <v/>
      </c>
    </row>
    <row r="7877" spans="12:63">
      <c r="L7877" s="3"/>
      <c r="BK7877" s="4" t="str">
        <f t="shared" si="121"/>
        <v/>
      </c>
    </row>
    <row r="7878" spans="12:63">
      <c r="L7878" s="3"/>
      <c r="BK7878" s="4" t="str">
        <f t="shared" si="121"/>
        <v/>
      </c>
    </row>
    <row r="7879" spans="12:63">
      <c r="L7879" s="3"/>
      <c r="BK7879" s="4" t="str">
        <f t="shared" si="121"/>
        <v/>
      </c>
    </row>
    <row r="7880" spans="12:63">
      <c r="L7880" s="3"/>
      <c r="BK7880" s="4" t="str">
        <f t="shared" si="121"/>
        <v/>
      </c>
    </row>
    <row r="7881" spans="12:63">
      <c r="L7881" s="3"/>
      <c r="BK7881" s="4" t="str">
        <f t="shared" si="121"/>
        <v/>
      </c>
    </row>
    <row r="7882" spans="12:63">
      <c r="L7882" s="3"/>
      <c r="BK7882" s="4" t="str">
        <f t="shared" si="121"/>
        <v/>
      </c>
    </row>
    <row r="7883" spans="12:63">
      <c r="L7883" s="3"/>
      <c r="BK7883" s="4" t="str">
        <f t="shared" si="121"/>
        <v/>
      </c>
    </row>
    <row r="7884" spans="12:63">
      <c r="L7884" s="3"/>
      <c r="BK7884" s="4" t="str">
        <f t="shared" si="121"/>
        <v/>
      </c>
    </row>
    <row r="7885" spans="12:63">
      <c r="L7885" s="3"/>
      <c r="BK7885" s="4" t="str">
        <f t="shared" si="121"/>
        <v/>
      </c>
    </row>
    <row r="7886" spans="12:63">
      <c r="L7886" s="3"/>
      <c r="BK7886" s="4" t="str">
        <f t="shared" si="121"/>
        <v/>
      </c>
    </row>
    <row r="7887" spans="12:63">
      <c r="L7887" s="3"/>
      <c r="BK7887" s="4" t="str">
        <f t="shared" si="121"/>
        <v/>
      </c>
    </row>
    <row r="7888" spans="12:63">
      <c r="L7888" s="3"/>
      <c r="BK7888" s="4" t="str">
        <f t="shared" si="121"/>
        <v/>
      </c>
    </row>
    <row r="7889" spans="12:63">
      <c r="L7889" s="3"/>
      <c r="BK7889" s="4" t="str">
        <f t="shared" si="121"/>
        <v/>
      </c>
    </row>
    <row r="7890" spans="12:63">
      <c r="L7890" s="3"/>
      <c r="BK7890" s="4" t="str">
        <f t="shared" si="121"/>
        <v/>
      </c>
    </row>
    <row r="7891" spans="12:63">
      <c r="L7891" s="3"/>
      <c r="BK7891" s="4" t="str">
        <f t="shared" si="121"/>
        <v/>
      </c>
    </row>
    <row r="7892" spans="12:63">
      <c r="L7892" s="3"/>
      <c r="BK7892" s="4" t="str">
        <f t="shared" si="121"/>
        <v/>
      </c>
    </row>
    <row r="7893" spans="12:63">
      <c r="L7893" s="3"/>
      <c r="BK7893" s="4" t="str">
        <f t="shared" si="121"/>
        <v/>
      </c>
    </row>
    <row r="7894" spans="12:63">
      <c r="L7894" s="3"/>
      <c r="BK7894" s="4" t="str">
        <f t="shared" si="121"/>
        <v/>
      </c>
    </row>
    <row r="7895" spans="12:63">
      <c r="L7895" s="3"/>
      <c r="BK7895" s="4" t="str">
        <f t="shared" si="121"/>
        <v/>
      </c>
    </row>
    <row r="7896" spans="12:63">
      <c r="L7896" s="3"/>
      <c r="BK7896" s="4" t="str">
        <f t="shared" si="121"/>
        <v/>
      </c>
    </row>
    <row r="7897" spans="12:63">
      <c r="L7897" s="3"/>
      <c r="BK7897" s="4" t="str">
        <f t="shared" si="121"/>
        <v/>
      </c>
    </row>
    <row r="7898" spans="12:63">
      <c r="L7898" s="3"/>
      <c r="BK7898" s="4" t="str">
        <f t="shared" si="121"/>
        <v/>
      </c>
    </row>
    <row r="7899" spans="12:63">
      <c r="L7899" s="3"/>
      <c r="BK7899" s="4" t="str">
        <f t="shared" si="121"/>
        <v/>
      </c>
    </row>
    <row r="7900" spans="12:63">
      <c r="L7900" s="3"/>
      <c r="BK7900" s="4" t="str">
        <f t="shared" si="121"/>
        <v/>
      </c>
    </row>
    <row r="7901" spans="12:63">
      <c r="L7901" s="3"/>
      <c r="BK7901" s="4" t="str">
        <f t="shared" si="121"/>
        <v/>
      </c>
    </row>
    <row r="7902" spans="12:63">
      <c r="L7902" s="3"/>
      <c r="BK7902" s="4" t="str">
        <f t="shared" si="121"/>
        <v/>
      </c>
    </row>
    <row r="7903" spans="12:63">
      <c r="L7903" s="3"/>
      <c r="BK7903" s="4" t="str">
        <f t="shared" si="121"/>
        <v/>
      </c>
    </row>
    <row r="7904" spans="12:63">
      <c r="L7904" s="3"/>
      <c r="BK7904" s="4" t="str">
        <f t="shared" ref="BK7904:BK7967" si="122">CONCATENATE(A7904,B7904)</f>
        <v/>
      </c>
    </row>
    <row r="7905" spans="12:63">
      <c r="L7905" s="3"/>
      <c r="BK7905" s="4" t="str">
        <f t="shared" si="122"/>
        <v/>
      </c>
    </row>
    <row r="7906" spans="12:63">
      <c r="L7906" s="3"/>
      <c r="BK7906" s="4" t="str">
        <f t="shared" si="122"/>
        <v/>
      </c>
    </row>
    <row r="7907" spans="12:63">
      <c r="L7907" s="3"/>
      <c r="BK7907" s="4" t="str">
        <f t="shared" si="122"/>
        <v/>
      </c>
    </row>
    <row r="7908" spans="12:63">
      <c r="L7908" s="3"/>
      <c r="BK7908" s="4" t="str">
        <f t="shared" si="122"/>
        <v/>
      </c>
    </row>
    <row r="7909" spans="12:63">
      <c r="L7909" s="3"/>
      <c r="BK7909" s="4" t="str">
        <f t="shared" si="122"/>
        <v/>
      </c>
    </row>
    <row r="7910" spans="12:63">
      <c r="L7910" s="3"/>
      <c r="BK7910" s="4" t="str">
        <f t="shared" si="122"/>
        <v/>
      </c>
    </row>
    <row r="7911" spans="12:63">
      <c r="L7911" s="3"/>
      <c r="BK7911" s="4" t="str">
        <f t="shared" si="122"/>
        <v/>
      </c>
    </row>
    <row r="7912" spans="12:63">
      <c r="L7912" s="3"/>
      <c r="BK7912" s="4" t="str">
        <f t="shared" si="122"/>
        <v/>
      </c>
    </row>
    <row r="7913" spans="12:63">
      <c r="L7913" s="3"/>
      <c r="BK7913" s="4" t="str">
        <f t="shared" si="122"/>
        <v/>
      </c>
    </row>
    <row r="7914" spans="12:63">
      <c r="L7914" s="3"/>
      <c r="BK7914" s="4" t="str">
        <f t="shared" si="122"/>
        <v/>
      </c>
    </row>
    <row r="7915" spans="12:63">
      <c r="L7915" s="3"/>
      <c r="BK7915" s="4" t="str">
        <f t="shared" si="122"/>
        <v/>
      </c>
    </row>
    <row r="7916" spans="12:63">
      <c r="L7916" s="3"/>
      <c r="BK7916" s="4" t="str">
        <f t="shared" si="122"/>
        <v/>
      </c>
    </row>
    <row r="7917" spans="12:63">
      <c r="L7917" s="3"/>
      <c r="BK7917" s="4" t="str">
        <f t="shared" si="122"/>
        <v/>
      </c>
    </row>
    <row r="7918" spans="12:63">
      <c r="L7918" s="3"/>
      <c r="BK7918" s="4" t="str">
        <f t="shared" si="122"/>
        <v/>
      </c>
    </row>
    <row r="7919" spans="12:63">
      <c r="L7919" s="3"/>
      <c r="BK7919" s="4" t="str">
        <f t="shared" si="122"/>
        <v/>
      </c>
    </row>
    <row r="7920" spans="12:63">
      <c r="L7920" s="3"/>
      <c r="BK7920" s="4" t="str">
        <f t="shared" si="122"/>
        <v/>
      </c>
    </row>
    <row r="7921" spans="12:63">
      <c r="L7921" s="3"/>
      <c r="BK7921" s="4" t="str">
        <f t="shared" si="122"/>
        <v/>
      </c>
    </row>
    <row r="7922" spans="12:63">
      <c r="L7922" s="3"/>
      <c r="BK7922" s="4" t="str">
        <f t="shared" si="122"/>
        <v/>
      </c>
    </row>
    <row r="7923" spans="12:63">
      <c r="L7923" s="3"/>
      <c r="BK7923" s="4" t="str">
        <f t="shared" si="122"/>
        <v/>
      </c>
    </row>
    <row r="7924" spans="12:63">
      <c r="L7924" s="3"/>
      <c r="BK7924" s="4" t="str">
        <f t="shared" si="122"/>
        <v/>
      </c>
    </row>
    <row r="7925" spans="12:63">
      <c r="L7925" s="3"/>
      <c r="BK7925" s="4" t="str">
        <f t="shared" si="122"/>
        <v/>
      </c>
    </row>
    <row r="7926" spans="12:63">
      <c r="L7926" s="3"/>
      <c r="BK7926" s="4" t="str">
        <f t="shared" si="122"/>
        <v/>
      </c>
    </row>
    <row r="7927" spans="12:63">
      <c r="L7927" s="3"/>
      <c r="BK7927" s="4" t="str">
        <f t="shared" si="122"/>
        <v/>
      </c>
    </row>
    <row r="7928" spans="12:63">
      <c r="L7928" s="3"/>
      <c r="BK7928" s="4" t="str">
        <f t="shared" si="122"/>
        <v/>
      </c>
    </row>
    <row r="7929" spans="12:63">
      <c r="L7929" s="3"/>
      <c r="BK7929" s="4" t="str">
        <f t="shared" si="122"/>
        <v/>
      </c>
    </row>
    <row r="7930" spans="12:63">
      <c r="L7930" s="3"/>
      <c r="BK7930" s="4" t="str">
        <f t="shared" si="122"/>
        <v/>
      </c>
    </row>
    <row r="7931" spans="12:63">
      <c r="L7931" s="3"/>
      <c r="BK7931" s="4" t="str">
        <f t="shared" si="122"/>
        <v/>
      </c>
    </row>
    <row r="7932" spans="12:63">
      <c r="L7932" s="3"/>
      <c r="BK7932" s="4" t="str">
        <f t="shared" si="122"/>
        <v/>
      </c>
    </row>
    <row r="7933" spans="12:63">
      <c r="L7933" s="3"/>
      <c r="BK7933" s="4" t="str">
        <f t="shared" si="122"/>
        <v/>
      </c>
    </row>
    <row r="7934" spans="12:63">
      <c r="L7934" s="3"/>
      <c r="BK7934" s="4" t="str">
        <f t="shared" si="122"/>
        <v/>
      </c>
    </row>
    <row r="7935" spans="12:63">
      <c r="L7935" s="3"/>
      <c r="BK7935" s="4" t="str">
        <f t="shared" si="122"/>
        <v/>
      </c>
    </row>
    <row r="7936" spans="12:63">
      <c r="L7936" s="3"/>
      <c r="BK7936" s="4" t="str">
        <f t="shared" si="122"/>
        <v/>
      </c>
    </row>
    <row r="7937" spans="12:63">
      <c r="L7937" s="3"/>
      <c r="BK7937" s="4" t="str">
        <f t="shared" si="122"/>
        <v/>
      </c>
    </row>
    <row r="7938" spans="12:63">
      <c r="L7938" s="3"/>
      <c r="BK7938" s="4" t="str">
        <f t="shared" si="122"/>
        <v/>
      </c>
    </row>
    <row r="7939" spans="12:63">
      <c r="L7939" s="3"/>
      <c r="BK7939" s="4" t="str">
        <f t="shared" si="122"/>
        <v/>
      </c>
    </row>
    <row r="7940" spans="12:63">
      <c r="L7940" s="3"/>
      <c r="BK7940" s="4" t="str">
        <f t="shared" si="122"/>
        <v/>
      </c>
    </row>
    <row r="7941" spans="12:63">
      <c r="L7941" s="3"/>
      <c r="BK7941" s="4" t="str">
        <f t="shared" si="122"/>
        <v/>
      </c>
    </row>
    <row r="7942" spans="12:63">
      <c r="L7942" s="3"/>
      <c r="BK7942" s="4" t="str">
        <f t="shared" si="122"/>
        <v/>
      </c>
    </row>
    <row r="7943" spans="12:63">
      <c r="L7943" s="3"/>
      <c r="BK7943" s="4" t="str">
        <f t="shared" si="122"/>
        <v/>
      </c>
    </row>
    <row r="7944" spans="12:63">
      <c r="L7944" s="3"/>
      <c r="BK7944" s="4" t="str">
        <f t="shared" si="122"/>
        <v/>
      </c>
    </row>
    <row r="7945" spans="12:63">
      <c r="L7945" s="3"/>
      <c r="BK7945" s="4" t="str">
        <f t="shared" si="122"/>
        <v/>
      </c>
    </row>
    <row r="7946" spans="12:63">
      <c r="L7946" s="3"/>
      <c r="BK7946" s="4" t="str">
        <f t="shared" si="122"/>
        <v/>
      </c>
    </row>
    <row r="7947" spans="12:63">
      <c r="L7947" s="3"/>
      <c r="BK7947" s="4" t="str">
        <f t="shared" si="122"/>
        <v/>
      </c>
    </row>
    <row r="7948" spans="12:63">
      <c r="L7948" s="3"/>
      <c r="BK7948" s="4" t="str">
        <f t="shared" si="122"/>
        <v/>
      </c>
    </row>
    <row r="7949" spans="12:63">
      <c r="L7949" s="3"/>
      <c r="BK7949" s="4" t="str">
        <f t="shared" si="122"/>
        <v/>
      </c>
    </row>
    <row r="7950" spans="12:63">
      <c r="L7950" s="3"/>
      <c r="BK7950" s="4" t="str">
        <f t="shared" si="122"/>
        <v/>
      </c>
    </row>
    <row r="7951" spans="12:63">
      <c r="L7951" s="3"/>
      <c r="BK7951" s="4" t="str">
        <f t="shared" si="122"/>
        <v/>
      </c>
    </row>
    <row r="7952" spans="12:63">
      <c r="L7952" s="3"/>
      <c r="BK7952" s="4" t="str">
        <f t="shared" si="122"/>
        <v/>
      </c>
    </row>
    <row r="7953" spans="12:63">
      <c r="L7953" s="3"/>
      <c r="BK7953" s="4" t="str">
        <f t="shared" si="122"/>
        <v/>
      </c>
    </row>
    <row r="7954" spans="12:63">
      <c r="L7954" s="3"/>
      <c r="BK7954" s="4" t="str">
        <f t="shared" si="122"/>
        <v/>
      </c>
    </row>
    <row r="7955" spans="12:63">
      <c r="L7955" s="3"/>
      <c r="BK7955" s="4" t="str">
        <f t="shared" si="122"/>
        <v/>
      </c>
    </row>
    <row r="7956" spans="12:63">
      <c r="L7956" s="3"/>
      <c r="BK7956" s="4" t="str">
        <f t="shared" si="122"/>
        <v/>
      </c>
    </row>
    <row r="7957" spans="12:63">
      <c r="L7957" s="3"/>
      <c r="BK7957" s="4" t="str">
        <f t="shared" si="122"/>
        <v/>
      </c>
    </row>
    <row r="7958" spans="12:63">
      <c r="L7958" s="3"/>
      <c r="BK7958" s="4" t="str">
        <f t="shared" si="122"/>
        <v/>
      </c>
    </row>
    <row r="7959" spans="12:63">
      <c r="L7959" s="3"/>
      <c r="BK7959" s="4" t="str">
        <f t="shared" si="122"/>
        <v/>
      </c>
    </row>
    <row r="7960" spans="12:63">
      <c r="L7960" s="3"/>
      <c r="BK7960" s="4" t="str">
        <f t="shared" si="122"/>
        <v/>
      </c>
    </row>
    <row r="7961" spans="12:63">
      <c r="L7961" s="3"/>
      <c r="BK7961" s="4" t="str">
        <f t="shared" si="122"/>
        <v/>
      </c>
    </row>
    <row r="7962" spans="12:63">
      <c r="L7962" s="3"/>
      <c r="BK7962" s="4" t="str">
        <f t="shared" si="122"/>
        <v/>
      </c>
    </row>
    <row r="7963" spans="12:63">
      <c r="L7963" s="3"/>
      <c r="BK7963" s="4" t="str">
        <f t="shared" si="122"/>
        <v/>
      </c>
    </row>
    <row r="7964" spans="12:63">
      <c r="L7964" s="3"/>
      <c r="BK7964" s="4" t="str">
        <f t="shared" si="122"/>
        <v/>
      </c>
    </row>
    <row r="7965" spans="12:63">
      <c r="L7965" s="3"/>
      <c r="BK7965" s="4" t="str">
        <f t="shared" si="122"/>
        <v/>
      </c>
    </row>
    <row r="7966" spans="12:63">
      <c r="L7966" s="3"/>
      <c r="BK7966" s="4" t="str">
        <f t="shared" si="122"/>
        <v/>
      </c>
    </row>
    <row r="7967" spans="12:63">
      <c r="L7967" s="3"/>
      <c r="BK7967" s="4" t="str">
        <f t="shared" si="122"/>
        <v/>
      </c>
    </row>
    <row r="7968" spans="12:63">
      <c r="L7968" s="3"/>
      <c r="BK7968" s="4" t="str">
        <f t="shared" ref="BK7968:BK8031" si="123">CONCATENATE(A7968,B7968)</f>
        <v/>
      </c>
    </row>
    <row r="7969" spans="12:63">
      <c r="L7969" s="3"/>
      <c r="BK7969" s="4" t="str">
        <f t="shared" si="123"/>
        <v/>
      </c>
    </row>
    <row r="7970" spans="12:63">
      <c r="L7970" s="3"/>
      <c r="BK7970" s="4" t="str">
        <f t="shared" si="123"/>
        <v/>
      </c>
    </row>
    <row r="7971" spans="12:63">
      <c r="L7971" s="3"/>
      <c r="BK7971" s="4" t="str">
        <f t="shared" si="123"/>
        <v/>
      </c>
    </row>
    <row r="7972" spans="12:63">
      <c r="L7972" s="3"/>
      <c r="BK7972" s="4" t="str">
        <f t="shared" si="123"/>
        <v/>
      </c>
    </row>
    <row r="7973" spans="12:63">
      <c r="L7973" s="3"/>
      <c r="BK7973" s="4" t="str">
        <f t="shared" si="123"/>
        <v/>
      </c>
    </row>
    <row r="7974" spans="12:63">
      <c r="L7974" s="3"/>
      <c r="BK7974" s="4" t="str">
        <f t="shared" si="123"/>
        <v/>
      </c>
    </row>
    <row r="7975" spans="12:63">
      <c r="L7975" s="3"/>
      <c r="BK7975" s="4" t="str">
        <f t="shared" si="123"/>
        <v/>
      </c>
    </row>
    <row r="7976" spans="12:63">
      <c r="L7976" s="3"/>
      <c r="BK7976" s="4" t="str">
        <f t="shared" si="123"/>
        <v/>
      </c>
    </row>
    <row r="7977" spans="12:63">
      <c r="L7977" s="3"/>
      <c r="BK7977" s="4" t="str">
        <f t="shared" si="123"/>
        <v/>
      </c>
    </row>
    <row r="7978" spans="12:63">
      <c r="L7978" s="3"/>
      <c r="BK7978" s="4" t="str">
        <f t="shared" si="123"/>
        <v/>
      </c>
    </row>
    <row r="7979" spans="12:63">
      <c r="L7979" s="3"/>
      <c r="BK7979" s="4" t="str">
        <f t="shared" si="123"/>
        <v/>
      </c>
    </row>
    <row r="7980" spans="12:63">
      <c r="L7980" s="3"/>
      <c r="BK7980" s="4" t="str">
        <f t="shared" si="123"/>
        <v/>
      </c>
    </row>
    <row r="7981" spans="12:63">
      <c r="L7981" s="3"/>
      <c r="BK7981" s="4" t="str">
        <f t="shared" si="123"/>
        <v/>
      </c>
    </row>
    <row r="7982" spans="12:63">
      <c r="L7982" s="3"/>
      <c r="BK7982" s="4" t="str">
        <f t="shared" si="123"/>
        <v/>
      </c>
    </row>
    <row r="7983" spans="12:63">
      <c r="L7983" s="3"/>
      <c r="BK7983" s="4" t="str">
        <f t="shared" si="123"/>
        <v/>
      </c>
    </row>
    <row r="7984" spans="12:63">
      <c r="L7984" s="3"/>
      <c r="BK7984" s="4" t="str">
        <f t="shared" si="123"/>
        <v/>
      </c>
    </row>
    <row r="7985" spans="12:63">
      <c r="L7985" s="3"/>
      <c r="BK7985" s="4" t="str">
        <f t="shared" si="123"/>
        <v/>
      </c>
    </row>
    <row r="7986" spans="12:63">
      <c r="L7986" s="3"/>
      <c r="BK7986" s="4" t="str">
        <f t="shared" si="123"/>
        <v/>
      </c>
    </row>
    <row r="7987" spans="12:63">
      <c r="L7987" s="3"/>
      <c r="BK7987" s="4" t="str">
        <f t="shared" si="123"/>
        <v/>
      </c>
    </row>
    <row r="7988" spans="12:63">
      <c r="L7988" s="3"/>
      <c r="BK7988" s="4" t="str">
        <f t="shared" si="123"/>
        <v/>
      </c>
    </row>
    <row r="7989" spans="12:63">
      <c r="L7989" s="3"/>
      <c r="BK7989" s="4" t="str">
        <f t="shared" si="123"/>
        <v/>
      </c>
    </row>
    <row r="7990" spans="12:63">
      <c r="L7990" s="3"/>
      <c r="BK7990" s="4" t="str">
        <f t="shared" si="123"/>
        <v/>
      </c>
    </row>
    <row r="7991" spans="12:63">
      <c r="L7991" s="3"/>
      <c r="BK7991" s="4" t="str">
        <f t="shared" si="123"/>
        <v/>
      </c>
    </row>
    <row r="7992" spans="12:63">
      <c r="L7992" s="3"/>
      <c r="BK7992" s="4" t="str">
        <f t="shared" si="123"/>
        <v/>
      </c>
    </row>
    <row r="7993" spans="12:63">
      <c r="L7993" s="3"/>
      <c r="BK7993" s="4" t="str">
        <f t="shared" si="123"/>
        <v/>
      </c>
    </row>
    <row r="7994" spans="12:63">
      <c r="L7994" s="3"/>
      <c r="BK7994" s="4" t="str">
        <f t="shared" si="123"/>
        <v/>
      </c>
    </row>
    <row r="7995" spans="12:63">
      <c r="L7995" s="3"/>
      <c r="BK7995" s="4" t="str">
        <f t="shared" si="123"/>
        <v/>
      </c>
    </row>
    <row r="7996" spans="12:63">
      <c r="L7996" s="3"/>
      <c r="BK7996" s="4" t="str">
        <f t="shared" si="123"/>
        <v/>
      </c>
    </row>
    <row r="7997" spans="12:63">
      <c r="L7997" s="3"/>
      <c r="BK7997" s="4" t="str">
        <f t="shared" si="123"/>
        <v/>
      </c>
    </row>
    <row r="7998" spans="12:63">
      <c r="L7998" s="3"/>
      <c r="BK7998" s="4" t="str">
        <f t="shared" si="123"/>
        <v/>
      </c>
    </row>
    <row r="7999" spans="12:63">
      <c r="L7999" s="3"/>
      <c r="BK7999" s="4" t="str">
        <f t="shared" si="123"/>
        <v/>
      </c>
    </row>
    <row r="8000" spans="12:63">
      <c r="L8000" s="3"/>
      <c r="BK8000" s="4" t="str">
        <f t="shared" si="123"/>
        <v/>
      </c>
    </row>
    <row r="8001" spans="12:63">
      <c r="L8001" s="3"/>
      <c r="BK8001" s="4" t="str">
        <f t="shared" si="123"/>
        <v/>
      </c>
    </row>
    <row r="8002" spans="12:63">
      <c r="L8002" s="3"/>
      <c r="BK8002" s="4" t="str">
        <f t="shared" si="123"/>
        <v/>
      </c>
    </row>
    <row r="8003" spans="12:63">
      <c r="L8003" s="3"/>
      <c r="BK8003" s="4" t="str">
        <f t="shared" si="123"/>
        <v/>
      </c>
    </row>
    <row r="8004" spans="12:63">
      <c r="L8004" s="3"/>
      <c r="BK8004" s="4" t="str">
        <f t="shared" si="123"/>
        <v/>
      </c>
    </row>
    <row r="8005" spans="12:63">
      <c r="L8005" s="3"/>
      <c r="BK8005" s="4" t="str">
        <f t="shared" si="123"/>
        <v/>
      </c>
    </row>
    <row r="8006" spans="12:63">
      <c r="L8006" s="3"/>
      <c r="BK8006" s="4" t="str">
        <f t="shared" si="123"/>
        <v/>
      </c>
    </row>
    <row r="8007" spans="12:63">
      <c r="L8007" s="3"/>
      <c r="BK8007" s="4" t="str">
        <f t="shared" si="123"/>
        <v/>
      </c>
    </row>
    <row r="8008" spans="12:63">
      <c r="L8008" s="3"/>
      <c r="BK8008" s="4" t="str">
        <f t="shared" si="123"/>
        <v/>
      </c>
    </row>
    <row r="8009" spans="12:63">
      <c r="L8009" s="3"/>
      <c r="BK8009" s="4" t="str">
        <f t="shared" si="123"/>
        <v/>
      </c>
    </row>
    <row r="8010" spans="12:63">
      <c r="L8010" s="3"/>
      <c r="BK8010" s="4" t="str">
        <f t="shared" si="123"/>
        <v/>
      </c>
    </row>
    <row r="8011" spans="12:63">
      <c r="L8011" s="3"/>
      <c r="BK8011" s="4" t="str">
        <f t="shared" si="123"/>
        <v/>
      </c>
    </row>
    <row r="8012" spans="12:63">
      <c r="L8012" s="3"/>
      <c r="BK8012" s="4" t="str">
        <f t="shared" si="123"/>
        <v/>
      </c>
    </row>
    <row r="8013" spans="12:63">
      <c r="L8013" s="3"/>
      <c r="BK8013" s="4" t="str">
        <f t="shared" si="123"/>
        <v/>
      </c>
    </row>
    <row r="8014" spans="12:63">
      <c r="L8014" s="3"/>
      <c r="BK8014" s="4" t="str">
        <f t="shared" si="123"/>
        <v/>
      </c>
    </row>
    <row r="8015" spans="12:63">
      <c r="L8015" s="3"/>
      <c r="BK8015" s="4" t="str">
        <f t="shared" si="123"/>
        <v/>
      </c>
    </row>
    <row r="8016" spans="12:63">
      <c r="L8016" s="3"/>
      <c r="BK8016" s="4" t="str">
        <f t="shared" si="123"/>
        <v/>
      </c>
    </row>
    <row r="8017" spans="12:63">
      <c r="L8017" s="3"/>
      <c r="BK8017" s="4" t="str">
        <f t="shared" si="123"/>
        <v/>
      </c>
    </row>
    <row r="8018" spans="12:63">
      <c r="L8018" s="3"/>
      <c r="BK8018" s="4" t="str">
        <f t="shared" si="123"/>
        <v/>
      </c>
    </row>
    <row r="8019" spans="12:63">
      <c r="L8019" s="3"/>
      <c r="BK8019" s="4" t="str">
        <f t="shared" si="123"/>
        <v/>
      </c>
    </row>
    <row r="8020" spans="12:63">
      <c r="L8020" s="3"/>
      <c r="BK8020" s="4" t="str">
        <f t="shared" si="123"/>
        <v/>
      </c>
    </row>
    <row r="8021" spans="12:63">
      <c r="L8021" s="3"/>
      <c r="BK8021" s="4" t="str">
        <f t="shared" si="123"/>
        <v/>
      </c>
    </row>
    <row r="8022" spans="12:63">
      <c r="L8022" s="3"/>
      <c r="BK8022" s="4" t="str">
        <f t="shared" si="123"/>
        <v/>
      </c>
    </row>
    <row r="8023" spans="12:63">
      <c r="L8023" s="3"/>
      <c r="BK8023" s="4" t="str">
        <f t="shared" si="123"/>
        <v/>
      </c>
    </row>
    <row r="8024" spans="12:63">
      <c r="L8024" s="3"/>
      <c r="BK8024" s="4" t="str">
        <f t="shared" si="123"/>
        <v/>
      </c>
    </row>
    <row r="8025" spans="12:63">
      <c r="L8025" s="3"/>
      <c r="BK8025" s="4" t="str">
        <f t="shared" si="123"/>
        <v/>
      </c>
    </row>
    <row r="8026" spans="12:63">
      <c r="L8026" s="3"/>
      <c r="BK8026" s="4" t="str">
        <f t="shared" si="123"/>
        <v/>
      </c>
    </row>
    <row r="8027" spans="12:63">
      <c r="L8027" s="3"/>
      <c r="BK8027" s="4" t="str">
        <f t="shared" si="123"/>
        <v/>
      </c>
    </row>
    <row r="8028" spans="12:63">
      <c r="L8028" s="3"/>
      <c r="BK8028" s="4" t="str">
        <f t="shared" si="123"/>
        <v/>
      </c>
    </row>
    <row r="8029" spans="12:63">
      <c r="L8029" s="3"/>
      <c r="BK8029" s="4" t="str">
        <f t="shared" si="123"/>
        <v/>
      </c>
    </row>
    <row r="8030" spans="12:63">
      <c r="L8030" s="3"/>
      <c r="BK8030" s="4" t="str">
        <f t="shared" si="123"/>
        <v/>
      </c>
    </row>
    <row r="8031" spans="12:63">
      <c r="L8031" s="3"/>
      <c r="BK8031" s="4" t="str">
        <f t="shared" si="123"/>
        <v/>
      </c>
    </row>
    <row r="8032" spans="12:63">
      <c r="L8032" s="3"/>
      <c r="BK8032" s="4" t="str">
        <f t="shared" ref="BK8032:BK8095" si="124">CONCATENATE(A8032,B8032)</f>
        <v/>
      </c>
    </row>
    <row r="8033" spans="12:63">
      <c r="L8033" s="3"/>
      <c r="BK8033" s="4" t="str">
        <f t="shared" si="124"/>
        <v/>
      </c>
    </row>
    <row r="8034" spans="12:63">
      <c r="L8034" s="3"/>
      <c r="BK8034" s="4" t="str">
        <f t="shared" si="124"/>
        <v/>
      </c>
    </row>
    <row r="8035" spans="12:63">
      <c r="L8035" s="3"/>
      <c r="BK8035" s="4" t="str">
        <f t="shared" si="124"/>
        <v/>
      </c>
    </row>
    <row r="8036" spans="12:63">
      <c r="L8036" s="3"/>
      <c r="BK8036" s="4" t="str">
        <f t="shared" si="124"/>
        <v/>
      </c>
    </row>
    <row r="8037" spans="12:63">
      <c r="L8037" s="3"/>
      <c r="BK8037" s="4" t="str">
        <f t="shared" si="124"/>
        <v/>
      </c>
    </row>
    <row r="8038" spans="12:63">
      <c r="L8038" s="3"/>
      <c r="BK8038" s="4" t="str">
        <f t="shared" si="124"/>
        <v/>
      </c>
    </row>
    <row r="8039" spans="12:63">
      <c r="L8039" s="3"/>
      <c r="BK8039" s="4" t="str">
        <f t="shared" si="124"/>
        <v/>
      </c>
    </row>
    <row r="8040" spans="12:63">
      <c r="L8040" s="3"/>
      <c r="BK8040" s="4" t="str">
        <f t="shared" si="124"/>
        <v/>
      </c>
    </row>
    <row r="8041" spans="12:63">
      <c r="L8041" s="3"/>
      <c r="BK8041" s="4" t="str">
        <f t="shared" si="124"/>
        <v/>
      </c>
    </row>
    <row r="8042" spans="12:63">
      <c r="L8042" s="3"/>
      <c r="BK8042" s="4" t="str">
        <f t="shared" si="124"/>
        <v/>
      </c>
    </row>
    <row r="8043" spans="12:63">
      <c r="L8043" s="3"/>
      <c r="BK8043" s="4" t="str">
        <f t="shared" si="124"/>
        <v/>
      </c>
    </row>
    <row r="8044" spans="12:63">
      <c r="L8044" s="3"/>
      <c r="BK8044" s="4" t="str">
        <f t="shared" si="124"/>
        <v/>
      </c>
    </row>
    <row r="8045" spans="12:63">
      <c r="L8045" s="3"/>
      <c r="BK8045" s="4" t="str">
        <f t="shared" si="124"/>
        <v/>
      </c>
    </row>
    <row r="8046" spans="12:63">
      <c r="L8046" s="3"/>
      <c r="BK8046" s="4" t="str">
        <f t="shared" si="124"/>
        <v/>
      </c>
    </row>
    <row r="8047" spans="12:63">
      <c r="L8047" s="3"/>
      <c r="BK8047" s="4" t="str">
        <f t="shared" si="124"/>
        <v/>
      </c>
    </row>
    <row r="8048" spans="12:63">
      <c r="L8048" s="3"/>
      <c r="BK8048" s="4" t="str">
        <f t="shared" si="124"/>
        <v/>
      </c>
    </row>
    <row r="8049" spans="12:63">
      <c r="L8049" s="3"/>
      <c r="BK8049" s="4" t="str">
        <f t="shared" si="124"/>
        <v/>
      </c>
    </row>
    <row r="8050" spans="12:63">
      <c r="L8050" s="3"/>
      <c r="BK8050" s="4" t="str">
        <f t="shared" si="124"/>
        <v/>
      </c>
    </row>
    <row r="8051" spans="12:63">
      <c r="L8051" s="3"/>
      <c r="BK8051" s="4" t="str">
        <f t="shared" si="124"/>
        <v/>
      </c>
    </row>
    <row r="8052" spans="12:63">
      <c r="L8052" s="3"/>
      <c r="BK8052" s="4" t="str">
        <f t="shared" si="124"/>
        <v/>
      </c>
    </row>
    <row r="8053" spans="12:63">
      <c r="L8053" s="3"/>
      <c r="BK8053" s="4" t="str">
        <f t="shared" si="124"/>
        <v/>
      </c>
    </row>
    <row r="8054" spans="12:63">
      <c r="L8054" s="3"/>
      <c r="BK8054" s="4" t="str">
        <f t="shared" si="124"/>
        <v/>
      </c>
    </row>
    <row r="8055" spans="12:63">
      <c r="L8055" s="3"/>
      <c r="BK8055" s="4" t="str">
        <f t="shared" si="124"/>
        <v/>
      </c>
    </row>
    <row r="8056" spans="12:63">
      <c r="L8056" s="3"/>
      <c r="BK8056" s="4" t="str">
        <f t="shared" si="124"/>
        <v/>
      </c>
    </row>
    <row r="8057" spans="12:63">
      <c r="L8057" s="3"/>
      <c r="BK8057" s="4" t="str">
        <f t="shared" si="124"/>
        <v/>
      </c>
    </row>
    <row r="8058" spans="12:63">
      <c r="L8058" s="3"/>
      <c r="BK8058" s="4" t="str">
        <f t="shared" si="124"/>
        <v/>
      </c>
    </row>
    <row r="8059" spans="12:63">
      <c r="L8059" s="3"/>
      <c r="BK8059" s="4" t="str">
        <f t="shared" si="124"/>
        <v/>
      </c>
    </row>
    <row r="8060" spans="12:63">
      <c r="L8060" s="3"/>
      <c r="BK8060" s="4" t="str">
        <f t="shared" si="124"/>
        <v/>
      </c>
    </row>
    <row r="8061" spans="12:63">
      <c r="L8061" s="3"/>
      <c r="BK8061" s="4" t="str">
        <f t="shared" si="124"/>
        <v/>
      </c>
    </row>
    <row r="8062" spans="12:63">
      <c r="L8062" s="3"/>
      <c r="BK8062" s="4" t="str">
        <f t="shared" si="124"/>
        <v/>
      </c>
    </row>
    <row r="8063" spans="12:63">
      <c r="L8063" s="3"/>
      <c r="BK8063" s="4" t="str">
        <f t="shared" si="124"/>
        <v/>
      </c>
    </row>
    <row r="8064" spans="12:63">
      <c r="L8064" s="3"/>
      <c r="BK8064" s="4" t="str">
        <f t="shared" si="124"/>
        <v/>
      </c>
    </row>
    <row r="8065" spans="12:63">
      <c r="L8065" s="3"/>
      <c r="BK8065" s="4" t="str">
        <f t="shared" si="124"/>
        <v/>
      </c>
    </row>
    <row r="8066" spans="12:63">
      <c r="L8066" s="3"/>
      <c r="BK8066" s="4" t="str">
        <f t="shared" si="124"/>
        <v/>
      </c>
    </row>
    <row r="8067" spans="12:63">
      <c r="L8067" s="3"/>
      <c r="BK8067" s="4" t="str">
        <f t="shared" si="124"/>
        <v/>
      </c>
    </row>
    <row r="8068" spans="12:63">
      <c r="L8068" s="3"/>
      <c r="BK8068" s="4" t="str">
        <f t="shared" si="124"/>
        <v/>
      </c>
    </row>
    <row r="8069" spans="12:63">
      <c r="L8069" s="3"/>
      <c r="BK8069" s="4" t="str">
        <f t="shared" si="124"/>
        <v/>
      </c>
    </row>
    <row r="8070" spans="12:63">
      <c r="L8070" s="3"/>
      <c r="BK8070" s="4" t="str">
        <f t="shared" si="124"/>
        <v/>
      </c>
    </row>
    <row r="8071" spans="12:63">
      <c r="L8071" s="3"/>
      <c r="BK8071" s="4" t="str">
        <f t="shared" si="124"/>
        <v/>
      </c>
    </row>
    <row r="8072" spans="12:63">
      <c r="L8072" s="3"/>
      <c r="BK8072" s="4" t="str">
        <f t="shared" si="124"/>
        <v/>
      </c>
    </row>
    <row r="8073" spans="12:63">
      <c r="L8073" s="3"/>
      <c r="BK8073" s="4" t="str">
        <f t="shared" si="124"/>
        <v/>
      </c>
    </row>
    <row r="8074" spans="12:63">
      <c r="L8074" s="3"/>
      <c r="BK8074" s="4" t="str">
        <f t="shared" si="124"/>
        <v/>
      </c>
    </row>
    <row r="8075" spans="12:63">
      <c r="L8075" s="3"/>
      <c r="BK8075" s="4" t="str">
        <f t="shared" si="124"/>
        <v/>
      </c>
    </row>
    <row r="8076" spans="12:63">
      <c r="L8076" s="3"/>
      <c r="BK8076" s="4" t="str">
        <f t="shared" si="124"/>
        <v/>
      </c>
    </row>
    <row r="8077" spans="12:63">
      <c r="L8077" s="3"/>
      <c r="BK8077" s="4" t="str">
        <f t="shared" si="124"/>
        <v/>
      </c>
    </row>
    <row r="8078" spans="12:63">
      <c r="L8078" s="3"/>
      <c r="BK8078" s="4" t="str">
        <f t="shared" si="124"/>
        <v/>
      </c>
    </row>
    <row r="8079" spans="12:63">
      <c r="L8079" s="3"/>
      <c r="BK8079" s="4" t="str">
        <f t="shared" si="124"/>
        <v/>
      </c>
    </row>
    <row r="8080" spans="12:63">
      <c r="L8080" s="3"/>
      <c r="BK8080" s="4" t="str">
        <f t="shared" si="124"/>
        <v/>
      </c>
    </row>
    <row r="8081" spans="12:63">
      <c r="L8081" s="3"/>
      <c r="BK8081" s="4" t="str">
        <f t="shared" si="124"/>
        <v/>
      </c>
    </row>
    <row r="8082" spans="12:63">
      <c r="L8082" s="3"/>
      <c r="BK8082" s="4" t="str">
        <f t="shared" si="124"/>
        <v/>
      </c>
    </row>
    <row r="8083" spans="12:63">
      <c r="L8083" s="3"/>
      <c r="BK8083" s="4" t="str">
        <f t="shared" si="124"/>
        <v/>
      </c>
    </row>
    <row r="8084" spans="12:63">
      <c r="L8084" s="3"/>
      <c r="BK8084" s="4" t="str">
        <f t="shared" si="124"/>
        <v/>
      </c>
    </row>
    <row r="8085" spans="12:63">
      <c r="L8085" s="3"/>
      <c r="BK8085" s="4" t="str">
        <f t="shared" si="124"/>
        <v/>
      </c>
    </row>
    <row r="8086" spans="12:63">
      <c r="L8086" s="3"/>
      <c r="BK8086" s="4" t="str">
        <f t="shared" si="124"/>
        <v/>
      </c>
    </row>
    <row r="8087" spans="12:63">
      <c r="L8087" s="3"/>
      <c r="BK8087" s="4" t="str">
        <f t="shared" si="124"/>
        <v/>
      </c>
    </row>
    <row r="8088" spans="12:63">
      <c r="L8088" s="3"/>
      <c r="BK8088" s="4" t="str">
        <f t="shared" si="124"/>
        <v/>
      </c>
    </row>
    <row r="8089" spans="12:63">
      <c r="L8089" s="3"/>
      <c r="BK8089" s="4" t="str">
        <f t="shared" si="124"/>
        <v/>
      </c>
    </row>
    <row r="8090" spans="12:63">
      <c r="L8090" s="3"/>
      <c r="BK8090" s="4" t="str">
        <f t="shared" si="124"/>
        <v/>
      </c>
    </row>
    <row r="8091" spans="12:63">
      <c r="L8091" s="3"/>
      <c r="BK8091" s="4" t="str">
        <f t="shared" si="124"/>
        <v/>
      </c>
    </row>
    <row r="8092" spans="12:63">
      <c r="L8092" s="3"/>
      <c r="BK8092" s="4" t="str">
        <f t="shared" si="124"/>
        <v/>
      </c>
    </row>
    <row r="8093" spans="12:63">
      <c r="L8093" s="3"/>
      <c r="BK8093" s="4" t="str">
        <f t="shared" si="124"/>
        <v/>
      </c>
    </row>
    <row r="8094" spans="12:63">
      <c r="L8094" s="3"/>
      <c r="BK8094" s="4" t="str">
        <f t="shared" si="124"/>
        <v/>
      </c>
    </row>
    <row r="8095" spans="12:63">
      <c r="L8095" s="3"/>
      <c r="BK8095" s="4" t="str">
        <f t="shared" si="124"/>
        <v/>
      </c>
    </row>
    <row r="8096" spans="12:63">
      <c r="L8096" s="3"/>
      <c r="BK8096" s="4" t="str">
        <f t="shared" ref="BK8096:BK8159" si="125">CONCATENATE(A8096,B8096)</f>
        <v/>
      </c>
    </row>
    <row r="8097" spans="12:63">
      <c r="L8097" s="3"/>
      <c r="BK8097" s="4" t="str">
        <f t="shared" si="125"/>
        <v/>
      </c>
    </row>
    <row r="8098" spans="12:63">
      <c r="L8098" s="3"/>
      <c r="BK8098" s="4" t="str">
        <f t="shared" si="125"/>
        <v/>
      </c>
    </row>
    <row r="8099" spans="12:63">
      <c r="L8099" s="3"/>
      <c r="BK8099" s="4" t="str">
        <f t="shared" si="125"/>
        <v/>
      </c>
    </row>
    <row r="8100" spans="12:63">
      <c r="L8100" s="3"/>
      <c r="BK8100" s="4" t="str">
        <f t="shared" si="125"/>
        <v/>
      </c>
    </row>
    <row r="8101" spans="12:63">
      <c r="L8101" s="3"/>
      <c r="BK8101" s="4" t="str">
        <f t="shared" si="125"/>
        <v/>
      </c>
    </row>
    <row r="8102" spans="12:63">
      <c r="L8102" s="3"/>
      <c r="BK8102" s="4" t="str">
        <f t="shared" si="125"/>
        <v/>
      </c>
    </row>
    <row r="8103" spans="12:63">
      <c r="L8103" s="3"/>
      <c r="BK8103" s="4" t="str">
        <f t="shared" si="125"/>
        <v/>
      </c>
    </row>
    <row r="8104" spans="12:63">
      <c r="L8104" s="3"/>
      <c r="BK8104" s="4" t="str">
        <f t="shared" si="125"/>
        <v/>
      </c>
    </row>
    <row r="8105" spans="12:63">
      <c r="L8105" s="3"/>
      <c r="BK8105" s="4" t="str">
        <f t="shared" si="125"/>
        <v/>
      </c>
    </row>
    <row r="8106" spans="12:63">
      <c r="L8106" s="3"/>
      <c r="BK8106" s="4" t="str">
        <f t="shared" si="125"/>
        <v/>
      </c>
    </row>
    <row r="8107" spans="12:63">
      <c r="L8107" s="3"/>
      <c r="BK8107" s="4" t="str">
        <f t="shared" si="125"/>
        <v/>
      </c>
    </row>
    <row r="8108" spans="12:63">
      <c r="L8108" s="3"/>
      <c r="BK8108" s="4" t="str">
        <f t="shared" si="125"/>
        <v/>
      </c>
    </row>
    <row r="8109" spans="12:63">
      <c r="L8109" s="3"/>
      <c r="BK8109" s="4" t="str">
        <f t="shared" si="125"/>
        <v/>
      </c>
    </row>
    <row r="8110" spans="12:63">
      <c r="L8110" s="3"/>
      <c r="BK8110" s="4" t="str">
        <f t="shared" si="125"/>
        <v/>
      </c>
    </row>
    <row r="8111" spans="12:63">
      <c r="L8111" s="3"/>
      <c r="BK8111" s="4" t="str">
        <f t="shared" si="125"/>
        <v/>
      </c>
    </row>
    <row r="8112" spans="12:63">
      <c r="L8112" s="3"/>
      <c r="BK8112" s="4" t="str">
        <f t="shared" si="125"/>
        <v/>
      </c>
    </row>
    <row r="8113" spans="12:63">
      <c r="L8113" s="3"/>
      <c r="BK8113" s="4" t="str">
        <f t="shared" si="125"/>
        <v/>
      </c>
    </row>
    <row r="8114" spans="12:63">
      <c r="L8114" s="3"/>
      <c r="BK8114" s="4" t="str">
        <f t="shared" si="125"/>
        <v/>
      </c>
    </row>
    <row r="8115" spans="12:63">
      <c r="L8115" s="3"/>
      <c r="BK8115" s="4" t="str">
        <f t="shared" si="125"/>
        <v/>
      </c>
    </row>
    <row r="8116" spans="12:63">
      <c r="L8116" s="3"/>
      <c r="BK8116" s="4" t="str">
        <f t="shared" si="125"/>
        <v/>
      </c>
    </row>
    <row r="8117" spans="12:63">
      <c r="L8117" s="3"/>
      <c r="BK8117" s="4" t="str">
        <f t="shared" si="125"/>
        <v/>
      </c>
    </row>
    <row r="8118" spans="12:63">
      <c r="L8118" s="3"/>
      <c r="BK8118" s="4" t="str">
        <f t="shared" si="125"/>
        <v/>
      </c>
    </row>
    <row r="8119" spans="12:63">
      <c r="L8119" s="3"/>
      <c r="BK8119" s="4" t="str">
        <f t="shared" si="125"/>
        <v/>
      </c>
    </row>
    <row r="8120" spans="12:63">
      <c r="L8120" s="3"/>
      <c r="BK8120" s="4" t="str">
        <f t="shared" si="125"/>
        <v/>
      </c>
    </row>
    <row r="8121" spans="12:63">
      <c r="L8121" s="3"/>
      <c r="BK8121" s="4" t="str">
        <f t="shared" si="125"/>
        <v/>
      </c>
    </row>
    <row r="8122" spans="12:63">
      <c r="L8122" s="3"/>
      <c r="BK8122" s="4" t="str">
        <f t="shared" si="125"/>
        <v/>
      </c>
    </row>
    <row r="8123" spans="12:63">
      <c r="L8123" s="3"/>
      <c r="BK8123" s="4" t="str">
        <f t="shared" si="125"/>
        <v/>
      </c>
    </row>
    <row r="8124" spans="12:63">
      <c r="L8124" s="3"/>
      <c r="BK8124" s="4" t="str">
        <f t="shared" si="125"/>
        <v/>
      </c>
    </row>
    <row r="8125" spans="12:63">
      <c r="L8125" s="3"/>
      <c r="BK8125" s="4" t="str">
        <f t="shared" si="125"/>
        <v/>
      </c>
    </row>
    <row r="8126" spans="12:63">
      <c r="L8126" s="3"/>
      <c r="BK8126" s="4" t="str">
        <f t="shared" si="125"/>
        <v/>
      </c>
    </row>
    <row r="8127" spans="12:63">
      <c r="L8127" s="3"/>
      <c r="BK8127" s="4" t="str">
        <f t="shared" si="125"/>
        <v/>
      </c>
    </row>
    <row r="8128" spans="12:63">
      <c r="L8128" s="3"/>
      <c r="BK8128" s="4" t="str">
        <f t="shared" si="125"/>
        <v/>
      </c>
    </row>
    <row r="8129" spans="12:63">
      <c r="L8129" s="3"/>
      <c r="BK8129" s="4" t="str">
        <f t="shared" si="125"/>
        <v/>
      </c>
    </row>
    <row r="8130" spans="12:63">
      <c r="L8130" s="3"/>
      <c r="BK8130" s="4" t="str">
        <f t="shared" si="125"/>
        <v/>
      </c>
    </row>
    <row r="8131" spans="12:63">
      <c r="L8131" s="3"/>
      <c r="BK8131" s="4" t="str">
        <f t="shared" si="125"/>
        <v/>
      </c>
    </row>
    <row r="8132" spans="12:63">
      <c r="L8132" s="3"/>
      <c r="BK8132" s="4" t="str">
        <f t="shared" si="125"/>
        <v/>
      </c>
    </row>
    <row r="8133" spans="12:63">
      <c r="L8133" s="3"/>
      <c r="BK8133" s="4" t="str">
        <f t="shared" si="125"/>
        <v/>
      </c>
    </row>
    <row r="8134" spans="12:63">
      <c r="L8134" s="3"/>
      <c r="BK8134" s="4" t="str">
        <f t="shared" si="125"/>
        <v/>
      </c>
    </row>
    <row r="8135" spans="12:63">
      <c r="L8135" s="3"/>
      <c r="BK8135" s="4" t="str">
        <f t="shared" si="125"/>
        <v/>
      </c>
    </row>
    <row r="8136" spans="12:63">
      <c r="L8136" s="3"/>
      <c r="BK8136" s="4" t="str">
        <f t="shared" si="125"/>
        <v/>
      </c>
    </row>
    <row r="8137" spans="12:63">
      <c r="L8137" s="3"/>
      <c r="BK8137" s="4" t="str">
        <f t="shared" si="125"/>
        <v/>
      </c>
    </row>
    <row r="8138" spans="12:63">
      <c r="L8138" s="3"/>
      <c r="BK8138" s="4" t="str">
        <f t="shared" si="125"/>
        <v/>
      </c>
    </row>
    <row r="8139" spans="12:63">
      <c r="L8139" s="3"/>
      <c r="BK8139" s="4" t="str">
        <f t="shared" si="125"/>
        <v/>
      </c>
    </row>
    <row r="8140" spans="12:63">
      <c r="L8140" s="3"/>
      <c r="BK8140" s="4" t="str">
        <f t="shared" si="125"/>
        <v/>
      </c>
    </row>
    <row r="8141" spans="12:63">
      <c r="L8141" s="3"/>
      <c r="BK8141" s="4" t="str">
        <f t="shared" si="125"/>
        <v/>
      </c>
    </row>
    <row r="8142" spans="12:63">
      <c r="L8142" s="3"/>
      <c r="BK8142" s="4" t="str">
        <f t="shared" si="125"/>
        <v/>
      </c>
    </row>
    <row r="8143" spans="12:63">
      <c r="L8143" s="3"/>
      <c r="BK8143" s="4" t="str">
        <f t="shared" si="125"/>
        <v/>
      </c>
    </row>
    <row r="8144" spans="12:63">
      <c r="L8144" s="3"/>
      <c r="BK8144" s="4" t="str">
        <f t="shared" si="125"/>
        <v/>
      </c>
    </row>
    <row r="8145" spans="12:63">
      <c r="L8145" s="3"/>
      <c r="BK8145" s="4" t="str">
        <f t="shared" si="125"/>
        <v/>
      </c>
    </row>
    <row r="8146" spans="12:63">
      <c r="L8146" s="3"/>
      <c r="BK8146" s="4" t="str">
        <f t="shared" si="125"/>
        <v/>
      </c>
    </row>
    <row r="8147" spans="12:63">
      <c r="L8147" s="3"/>
      <c r="BK8147" s="4" t="str">
        <f t="shared" si="125"/>
        <v/>
      </c>
    </row>
    <row r="8148" spans="12:63">
      <c r="L8148" s="3"/>
      <c r="BK8148" s="4" t="str">
        <f t="shared" si="125"/>
        <v/>
      </c>
    </row>
    <row r="8149" spans="12:63">
      <c r="L8149" s="3"/>
      <c r="BK8149" s="4" t="str">
        <f t="shared" si="125"/>
        <v/>
      </c>
    </row>
    <row r="8150" spans="12:63">
      <c r="L8150" s="3"/>
      <c r="BK8150" s="4" t="str">
        <f t="shared" si="125"/>
        <v/>
      </c>
    </row>
    <row r="8151" spans="12:63">
      <c r="L8151" s="3"/>
      <c r="BK8151" s="4" t="str">
        <f t="shared" si="125"/>
        <v/>
      </c>
    </row>
    <row r="8152" spans="12:63">
      <c r="L8152" s="3"/>
      <c r="BK8152" s="4" t="str">
        <f t="shared" si="125"/>
        <v/>
      </c>
    </row>
    <row r="8153" spans="12:63">
      <c r="L8153" s="3"/>
      <c r="BK8153" s="4" t="str">
        <f t="shared" si="125"/>
        <v/>
      </c>
    </row>
    <row r="8154" spans="12:63">
      <c r="L8154" s="3"/>
      <c r="BK8154" s="4" t="str">
        <f t="shared" si="125"/>
        <v/>
      </c>
    </row>
    <row r="8155" spans="12:63">
      <c r="L8155" s="3"/>
      <c r="BK8155" s="4" t="str">
        <f t="shared" si="125"/>
        <v/>
      </c>
    </row>
    <row r="8156" spans="12:63">
      <c r="L8156" s="3"/>
      <c r="BK8156" s="4" t="str">
        <f t="shared" si="125"/>
        <v/>
      </c>
    </row>
    <row r="8157" spans="12:63">
      <c r="L8157" s="3"/>
      <c r="BK8157" s="4" t="str">
        <f t="shared" si="125"/>
        <v/>
      </c>
    </row>
    <row r="8158" spans="12:63">
      <c r="L8158" s="3"/>
      <c r="BK8158" s="4" t="str">
        <f t="shared" si="125"/>
        <v/>
      </c>
    </row>
    <row r="8159" spans="12:63">
      <c r="L8159" s="3"/>
      <c r="BK8159" s="4" t="str">
        <f t="shared" si="125"/>
        <v/>
      </c>
    </row>
    <row r="8160" spans="12:63">
      <c r="L8160" s="3"/>
      <c r="BK8160" s="4" t="str">
        <f t="shared" ref="BK8160:BK8223" si="126">CONCATENATE(A8160,B8160)</f>
        <v/>
      </c>
    </row>
    <row r="8161" spans="12:63">
      <c r="L8161" s="3"/>
      <c r="BK8161" s="4" t="str">
        <f t="shared" si="126"/>
        <v/>
      </c>
    </row>
    <row r="8162" spans="12:63">
      <c r="L8162" s="3"/>
      <c r="BK8162" s="4" t="str">
        <f t="shared" si="126"/>
        <v/>
      </c>
    </row>
    <row r="8163" spans="12:63">
      <c r="L8163" s="3"/>
      <c r="BK8163" s="4" t="str">
        <f t="shared" si="126"/>
        <v/>
      </c>
    </row>
    <row r="8164" spans="12:63">
      <c r="L8164" s="3"/>
      <c r="BK8164" s="4" t="str">
        <f t="shared" si="126"/>
        <v/>
      </c>
    </row>
    <row r="8165" spans="12:63">
      <c r="L8165" s="3"/>
      <c r="BK8165" s="4" t="str">
        <f t="shared" si="126"/>
        <v/>
      </c>
    </row>
    <row r="8166" spans="12:63">
      <c r="L8166" s="3"/>
      <c r="BK8166" s="4" t="str">
        <f t="shared" si="126"/>
        <v/>
      </c>
    </row>
    <row r="8167" spans="12:63">
      <c r="L8167" s="3"/>
      <c r="BK8167" s="4" t="str">
        <f t="shared" si="126"/>
        <v/>
      </c>
    </row>
    <row r="8168" spans="12:63">
      <c r="L8168" s="3"/>
      <c r="BK8168" s="4" t="str">
        <f t="shared" si="126"/>
        <v/>
      </c>
    </row>
    <row r="8169" spans="12:63">
      <c r="L8169" s="3"/>
      <c r="BK8169" s="4" t="str">
        <f t="shared" si="126"/>
        <v/>
      </c>
    </row>
    <row r="8170" spans="12:63">
      <c r="L8170" s="3"/>
      <c r="BK8170" s="4" t="str">
        <f t="shared" si="126"/>
        <v/>
      </c>
    </row>
    <row r="8171" spans="12:63">
      <c r="L8171" s="3"/>
      <c r="BK8171" s="4" t="str">
        <f t="shared" si="126"/>
        <v/>
      </c>
    </row>
    <row r="8172" spans="12:63">
      <c r="L8172" s="3"/>
      <c r="BK8172" s="4" t="str">
        <f t="shared" si="126"/>
        <v/>
      </c>
    </row>
    <row r="8173" spans="12:63">
      <c r="L8173" s="3"/>
      <c r="BK8173" s="4" t="str">
        <f t="shared" si="126"/>
        <v/>
      </c>
    </row>
    <row r="8174" spans="12:63">
      <c r="L8174" s="3"/>
      <c r="BK8174" s="4" t="str">
        <f t="shared" si="126"/>
        <v/>
      </c>
    </row>
    <row r="8175" spans="12:63">
      <c r="L8175" s="3"/>
      <c r="BK8175" s="4" t="str">
        <f t="shared" si="126"/>
        <v/>
      </c>
    </row>
    <row r="8176" spans="12:63">
      <c r="L8176" s="3"/>
      <c r="BK8176" s="4" t="str">
        <f t="shared" si="126"/>
        <v/>
      </c>
    </row>
    <row r="8177" spans="12:63">
      <c r="L8177" s="3"/>
      <c r="BK8177" s="4" t="str">
        <f t="shared" si="126"/>
        <v/>
      </c>
    </row>
    <row r="8178" spans="12:63">
      <c r="L8178" s="3"/>
      <c r="BK8178" s="4" t="str">
        <f t="shared" si="126"/>
        <v/>
      </c>
    </row>
    <row r="8179" spans="12:63">
      <c r="L8179" s="3"/>
      <c r="BK8179" s="4" t="str">
        <f t="shared" si="126"/>
        <v/>
      </c>
    </row>
    <row r="8180" spans="12:63">
      <c r="L8180" s="3"/>
      <c r="BK8180" s="4" t="str">
        <f t="shared" si="126"/>
        <v/>
      </c>
    </row>
    <row r="8181" spans="12:63">
      <c r="L8181" s="3"/>
      <c r="BK8181" s="4" t="str">
        <f t="shared" si="126"/>
        <v/>
      </c>
    </row>
    <row r="8182" spans="12:63">
      <c r="L8182" s="3"/>
      <c r="BK8182" s="4" t="str">
        <f t="shared" si="126"/>
        <v/>
      </c>
    </row>
    <row r="8183" spans="12:63">
      <c r="L8183" s="3"/>
      <c r="BK8183" s="4" t="str">
        <f t="shared" si="126"/>
        <v/>
      </c>
    </row>
    <row r="8184" spans="12:63">
      <c r="L8184" s="3"/>
      <c r="BK8184" s="4" t="str">
        <f t="shared" si="126"/>
        <v/>
      </c>
    </row>
    <row r="8185" spans="12:63">
      <c r="L8185" s="3"/>
      <c r="BK8185" s="4" t="str">
        <f t="shared" si="126"/>
        <v/>
      </c>
    </row>
    <row r="8186" spans="12:63">
      <c r="L8186" s="3"/>
      <c r="BK8186" s="4" t="str">
        <f t="shared" si="126"/>
        <v/>
      </c>
    </row>
    <row r="8187" spans="12:63">
      <c r="L8187" s="3"/>
      <c r="BK8187" s="4" t="str">
        <f t="shared" si="126"/>
        <v/>
      </c>
    </row>
    <row r="8188" spans="12:63">
      <c r="L8188" s="3"/>
      <c r="BK8188" s="4" t="str">
        <f t="shared" si="126"/>
        <v/>
      </c>
    </row>
    <row r="8189" spans="12:63">
      <c r="L8189" s="3"/>
      <c r="BK8189" s="4" t="str">
        <f t="shared" si="126"/>
        <v/>
      </c>
    </row>
    <row r="8190" spans="12:63">
      <c r="L8190" s="3"/>
      <c r="BK8190" s="4" t="str">
        <f t="shared" si="126"/>
        <v/>
      </c>
    </row>
    <row r="8191" spans="12:63">
      <c r="L8191" s="3"/>
      <c r="BK8191" s="4" t="str">
        <f t="shared" si="126"/>
        <v/>
      </c>
    </row>
    <row r="8192" spans="12:63">
      <c r="L8192" s="3"/>
      <c r="BK8192" s="4" t="str">
        <f t="shared" si="126"/>
        <v/>
      </c>
    </row>
    <row r="8193" spans="12:63">
      <c r="L8193" s="3"/>
      <c r="BK8193" s="4" t="str">
        <f t="shared" si="126"/>
        <v/>
      </c>
    </row>
    <row r="8194" spans="12:63">
      <c r="L8194" s="3"/>
      <c r="BK8194" s="4" t="str">
        <f t="shared" si="126"/>
        <v/>
      </c>
    </row>
    <row r="8195" spans="12:63">
      <c r="L8195" s="3"/>
      <c r="BK8195" s="4" t="str">
        <f t="shared" si="126"/>
        <v/>
      </c>
    </row>
    <row r="8196" spans="12:63">
      <c r="L8196" s="3"/>
      <c r="BK8196" s="4" t="str">
        <f t="shared" si="126"/>
        <v/>
      </c>
    </row>
    <row r="8197" spans="12:63">
      <c r="L8197" s="3"/>
      <c r="BK8197" s="4" t="str">
        <f t="shared" si="126"/>
        <v/>
      </c>
    </row>
    <row r="8198" spans="12:63">
      <c r="L8198" s="3"/>
      <c r="BK8198" s="4" t="str">
        <f t="shared" si="126"/>
        <v/>
      </c>
    </row>
    <row r="8199" spans="12:63">
      <c r="L8199" s="3"/>
      <c r="BK8199" s="4" t="str">
        <f t="shared" si="126"/>
        <v/>
      </c>
    </row>
    <row r="8200" spans="12:63">
      <c r="L8200" s="3"/>
      <c r="BK8200" s="4" t="str">
        <f t="shared" si="126"/>
        <v/>
      </c>
    </row>
    <row r="8201" spans="12:63">
      <c r="L8201" s="3"/>
      <c r="BK8201" s="4" t="str">
        <f t="shared" si="126"/>
        <v/>
      </c>
    </row>
    <row r="8202" spans="12:63">
      <c r="L8202" s="3"/>
      <c r="BK8202" s="4" t="str">
        <f t="shared" si="126"/>
        <v/>
      </c>
    </row>
    <row r="8203" spans="12:63">
      <c r="L8203" s="3"/>
      <c r="BK8203" s="4" t="str">
        <f t="shared" si="126"/>
        <v/>
      </c>
    </row>
    <row r="8204" spans="12:63">
      <c r="L8204" s="3"/>
      <c r="BK8204" s="4" t="str">
        <f t="shared" si="126"/>
        <v/>
      </c>
    </row>
    <row r="8205" spans="12:63">
      <c r="L8205" s="3"/>
      <c r="BK8205" s="4" t="str">
        <f t="shared" si="126"/>
        <v/>
      </c>
    </row>
    <row r="8206" spans="12:63">
      <c r="L8206" s="3"/>
      <c r="BK8206" s="4" t="str">
        <f t="shared" si="126"/>
        <v/>
      </c>
    </row>
    <row r="8207" spans="12:63">
      <c r="L8207" s="3"/>
      <c r="BK8207" s="4" t="str">
        <f t="shared" si="126"/>
        <v/>
      </c>
    </row>
    <row r="8208" spans="12:63">
      <c r="L8208" s="3"/>
      <c r="BK8208" s="4" t="str">
        <f t="shared" si="126"/>
        <v/>
      </c>
    </row>
    <row r="8209" spans="12:63">
      <c r="L8209" s="3"/>
      <c r="BK8209" s="4" t="str">
        <f t="shared" si="126"/>
        <v/>
      </c>
    </row>
    <row r="8210" spans="12:63">
      <c r="L8210" s="3"/>
      <c r="BK8210" s="4" t="str">
        <f t="shared" si="126"/>
        <v/>
      </c>
    </row>
    <row r="8211" spans="12:63">
      <c r="L8211" s="3"/>
      <c r="BK8211" s="4" t="str">
        <f t="shared" si="126"/>
        <v/>
      </c>
    </row>
    <row r="8212" spans="12:63">
      <c r="L8212" s="3"/>
      <c r="BK8212" s="4" t="str">
        <f t="shared" si="126"/>
        <v/>
      </c>
    </row>
    <row r="8213" spans="12:63">
      <c r="L8213" s="3"/>
      <c r="BK8213" s="4" t="str">
        <f t="shared" si="126"/>
        <v/>
      </c>
    </row>
    <row r="8214" spans="12:63">
      <c r="L8214" s="3"/>
      <c r="BK8214" s="4" t="str">
        <f t="shared" si="126"/>
        <v/>
      </c>
    </row>
    <row r="8215" spans="12:63">
      <c r="L8215" s="3"/>
      <c r="BK8215" s="4" t="str">
        <f t="shared" si="126"/>
        <v/>
      </c>
    </row>
    <row r="8216" spans="12:63">
      <c r="L8216" s="3"/>
      <c r="BK8216" s="4" t="str">
        <f t="shared" si="126"/>
        <v/>
      </c>
    </row>
    <row r="8217" spans="12:63">
      <c r="L8217" s="3"/>
      <c r="BK8217" s="4" t="str">
        <f t="shared" si="126"/>
        <v/>
      </c>
    </row>
    <row r="8218" spans="12:63">
      <c r="L8218" s="3"/>
      <c r="BK8218" s="4" t="str">
        <f t="shared" si="126"/>
        <v/>
      </c>
    </row>
    <row r="8219" spans="12:63">
      <c r="L8219" s="3"/>
      <c r="BK8219" s="4" t="str">
        <f t="shared" si="126"/>
        <v/>
      </c>
    </row>
    <row r="8220" spans="12:63">
      <c r="L8220" s="3"/>
      <c r="BK8220" s="4" t="str">
        <f t="shared" si="126"/>
        <v/>
      </c>
    </row>
    <row r="8221" spans="12:63">
      <c r="L8221" s="3"/>
      <c r="BK8221" s="4" t="str">
        <f t="shared" si="126"/>
        <v/>
      </c>
    </row>
    <row r="8222" spans="12:63">
      <c r="L8222" s="3"/>
      <c r="BK8222" s="4" t="str">
        <f t="shared" si="126"/>
        <v/>
      </c>
    </row>
    <row r="8223" spans="12:63">
      <c r="L8223" s="3"/>
      <c r="BK8223" s="4" t="str">
        <f t="shared" si="126"/>
        <v/>
      </c>
    </row>
    <row r="8224" spans="12:63">
      <c r="L8224" s="3"/>
      <c r="BK8224" s="4" t="str">
        <f t="shared" ref="BK8224:BK8287" si="127">CONCATENATE(A8224,B8224)</f>
        <v/>
      </c>
    </row>
    <row r="8225" spans="12:63">
      <c r="L8225" s="3"/>
      <c r="BK8225" s="4" t="str">
        <f t="shared" si="127"/>
        <v/>
      </c>
    </row>
    <row r="8226" spans="12:63">
      <c r="L8226" s="3"/>
      <c r="BK8226" s="4" t="str">
        <f t="shared" si="127"/>
        <v/>
      </c>
    </row>
    <row r="8227" spans="12:63">
      <c r="L8227" s="3"/>
      <c r="BK8227" s="4" t="str">
        <f t="shared" si="127"/>
        <v/>
      </c>
    </row>
    <row r="8228" spans="12:63">
      <c r="L8228" s="3"/>
      <c r="BK8228" s="4" t="str">
        <f t="shared" si="127"/>
        <v/>
      </c>
    </row>
    <row r="8229" spans="12:63">
      <c r="L8229" s="3"/>
      <c r="BK8229" s="4" t="str">
        <f t="shared" si="127"/>
        <v/>
      </c>
    </row>
    <row r="8230" spans="12:63">
      <c r="L8230" s="3"/>
      <c r="BK8230" s="4" t="str">
        <f t="shared" si="127"/>
        <v/>
      </c>
    </row>
    <row r="8231" spans="12:63">
      <c r="L8231" s="3"/>
      <c r="BK8231" s="4" t="str">
        <f t="shared" si="127"/>
        <v/>
      </c>
    </row>
    <row r="8232" spans="12:63">
      <c r="L8232" s="3"/>
      <c r="BK8232" s="4" t="str">
        <f t="shared" si="127"/>
        <v/>
      </c>
    </row>
    <row r="8233" spans="12:63">
      <c r="L8233" s="3"/>
      <c r="BK8233" s="4" t="str">
        <f t="shared" si="127"/>
        <v/>
      </c>
    </row>
    <row r="8234" spans="12:63">
      <c r="L8234" s="3"/>
      <c r="BK8234" s="4" t="str">
        <f t="shared" si="127"/>
        <v/>
      </c>
    </row>
    <row r="8235" spans="12:63">
      <c r="L8235" s="3"/>
      <c r="BK8235" s="4" t="str">
        <f t="shared" si="127"/>
        <v/>
      </c>
    </row>
    <row r="8236" spans="12:63">
      <c r="L8236" s="3"/>
      <c r="BK8236" s="4" t="str">
        <f t="shared" si="127"/>
        <v/>
      </c>
    </row>
    <row r="8237" spans="12:63">
      <c r="L8237" s="3"/>
      <c r="BK8237" s="4" t="str">
        <f t="shared" si="127"/>
        <v/>
      </c>
    </row>
    <row r="8238" spans="12:63">
      <c r="L8238" s="3"/>
      <c r="BK8238" s="4" t="str">
        <f t="shared" si="127"/>
        <v/>
      </c>
    </row>
    <row r="8239" spans="12:63">
      <c r="L8239" s="3"/>
      <c r="BK8239" s="4" t="str">
        <f t="shared" si="127"/>
        <v/>
      </c>
    </row>
    <row r="8240" spans="12:63">
      <c r="L8240" s="3"/>
      <c r="BK8240" s="4" t="str">
        <f t="shared" si="127"/>
        <v/>
      </c>
    </row>
    <row r="8241" spans="12:63">
      <c r="L8241" s="3"/>
      <c r="BK8241" s="4" t="str">
        <f t="shared" si="127"/>
        <v/>
      </c>
    </row>
    <row r="8242" spans="12:63">
      <c r="L8242" s="3"/>
      <c r="BK8242" s="4" t="str">
        <f t="shared" si="127"/>
        <v/>
      </c>
    </row>
    <row r="8243" spans="12:63">
      <c r="L8243" s="3"/>
      <c r="BK8243" s="4" t="str">
        <f t="shared" si="127"/>
        <v/>
      </c>
    </row>
    <row r="8244" spans="12:63">
      <c r="L8244" s="3"/>
      <c r="BK8244" s="4" t="str">
        <f t="shared" si="127"/>
        <v/>
      </c>
    </row>
    <row r="8245" spans="12:63">
      <c r="L8245" s="3"/>
      <c r="BK8245" s="4" t="str">
        <f t="shared" si="127"/>
        <v/>
      </c>
    </row>
    <row r="8246" spans="12:63">
      <c r="L8246" s="3"/>
      <c r="BK8246" s="4" t="str">
        <f t="shared" si="127"/>
        <v/>
      </c>
    </row>
    <row r="8247" spans="12:63">
      <c r="L8247" s="3"/>
      <c r="BK8247" s="4" t="str">
        <f t="shared" si="127"/>
        <v/>
      </c>
    </row>
    <row r="8248" spans="12:63">
      <c r="L8248" s="3"/>
      <c r="BK8248" s="4" t="str">
        <f t="shared" si="127"/>
        <v/>
      </c>
    </row>
    <row r="8249" spans="12:63">
      <c r="L8249" s="3"/>
      <c r="BK8249" s="4" t="str">
        <f t="shared" si="127"/>
        <v/>
      </c>
    </row>
    <row r="8250" spans="12:63">
      <c r="L8250" s="3"/>
      <c r="BK8250" s="4" t="str">
        <f t="shared" si="127"/>
        <v/>
      </c>
    </row>
    <row r="8251" spans="12:63">
      <c r="L8251" s="3"/>
      <c r="BK8251" s="4" t="str">
        <f t="shared" si="127"/>
        <v/>
      </c>
    </row>
    <row r="8252" spans="12:63">
      <c r="L8252" s="3"/>
      <c r="BK8252" s="4" t="str">
        <f t="shared" si="127"/>
        <v/>
      </c>
    </row>
    <row r="8253" spans="12:63">
      <c r="L8253" s="3"/>
      <c r="BK8253" s="4" t="str">
        <f t="shared" si="127"/>
        <v/>
      </c>
    </row>
    <row r="8254" spans="12:63">
      <c r="L8254" s="3"/>
      <c r="BK8254" s="4" t="str">
        <f t="shared" si="127"/>
        <v/>
      </c>
    </row>
    <row r="8255" spans="12:63">
      <c r="L8255" s="3"/>
      <c r="BK8255" s="4" t="str">
        <f t="shared" si="127"/>
        <v/>
      </c>
    </row>
    <row r="8256" spans="12:63">
      <c r="L8256" s="3"/>
      <c r="BK8256" s="4" t="str">
        <f t="shared" si="127"/>
        <v/>
      </c>
    </row>
    <row r="8257" spans="12:63">
      <c r="L8257" s="3"/>
      <c r="BK8257" s="4" t="str">
        <f t="shared" si="127"/>
        <v/>
      </c>
    </row>
    <row r="8258" spans="12:63">
      <c r="L8258" s="3"/>
      <c r="BK8258" s="4" t="str">
        <f t="shared" si="127"/>
        <v/>
      </c>
    </row>
    <row r="8259" spans="12:63">
      <c r="L8259" s="3"/>
      <c r="BK8259" s="4" t="str">
        <f t="shared" si="127"/>
        <v/>
      </c>
    </row>
    <row r="8260" spans="12:63">
      <c r="L8260" s="3"/>
      <c r="BK8260" s="4" t="str">
        <f t="shared" si="127"/>
        <v/>
      </c>
    </row>
    <row r="8261" spans="12:63">
      <c r="L8261" s="3"/>
      <c r="BK8261" s="4" t="str">
        <f t="shared" si="127"/>
        <v/>
      </c>
    </row>
    <row r="8262" spans="12:63">
      <c r="L8262" s="3"/>
      <c r="BK8262" s="4" t="str">
        <f t="shared" si="127"/>
        <v/>
      </c>
    </row>
    <row r="8263" spans="12:63">
      <c r="L8263" s="3"/>
      <c r="BK8263" s="4" t="str">
        <f t="shared" si="127"/>
        <v/>
      </c>
    </row>
    <row r="8264" spans="12:63">
      <c r="L8264" s="3"/>
      <c r="BK8264" s="4" t="str">
        <f t="shared" si="127"/>
        <v/>
      </c>
    </row>
    <row r="8265" spans="12:63">
      <c r="L8265" s="3"/>
      <c r="BK8265" s="4" t="str">
        <f t="shared" si="127"/>
        <v/>
      </c>
    </row>
    <row r="8266" spans="12:63">
      <c r="L8266" s="3"/>
      <c r="BK8266" s="4" t="str">
        <f t="shared" si="127"/>
        <v/>
      </c>
    </row>
    <row r="8267" spans="12:63">
      <c r="L8267" s="3"/>
      <c r="BK8267" s="4" t="str">
        <f t="shared" si="127"/>
        <v/>
      </c>
    </row>
    <row r="8268" spans="12:63">
      <c r="L8268" s="3"/>
      <c r="BK8268" s="4" t="str">
        <f t="shared" si="127"/>
        <v/>
      </c>
    </row>
    <row r="8269" spans="12:63">
      <c r="L8269" s="3"/>
      <c r="BK8269" s="4" t="str">
        <f t="shared" si="127"/>
        <v/>
      </c>
    </row>
    <row r="8270" spans="12:63">
      <c r="L8270" s="3"/>
      <c r="BK8270" s="4" t="str">
        <f t="shared" si="127"/>
        <v/>
      </c>
    </row>
    <row r="8271" spans="12:63">
      <c r="L8271" s="3"/>
      <c r="BK8271" s="4" t="str">
        <f t="shared" si="127"/>
        <v/>
      </c>
    </row>
    <row r="8272" spans="12:63">
      <c r="L8272" s="3"/>
      <c r="BK8272" s="4" t="str">
        <f t="shared" si="127"/>
        <v/>
      </c>
    </row>
    <row r="8273" spans="12:63">
      <c r="L8273" s="3"/>
      <c r="BK8273" s="4" t="str">
        <f t="shared" si="127"/>
        <v/>
      </c>
    </row>
    <row r="8274" spans="12:63">
      <c r="L8274" s="3"/>
      <c r="BK8274" s="4" t="str">
        <f t="shared" si="127"/>
        <v/>
      </c>
    </row>
    <row r="8275" spans="12:63">
      <c r="L8275" s="3"/>
      <c r="BK8275" s="4" t="str">
        <f t="shared" si="127"/>
        <v/>
      </c>
    </row>
    <row r="8276" spans="12:63">
      <c r="L8276" s="3"/>
      <c r="BK8276" s="4" t="str">
        <f t="shared" si="127"/>
        <v/>
      </c>
    </row>
    <row r="8277" spans="12:63">
      <c r="L8277" s="3"/>
      <c r="BK8277" s="4" t="str">
        <f t="shared" si="127"/>
        <v/>
      </c>
    </row>
    <row r="8278" spans="12:63">
      <c r="L8278" s="3"/>
      <c r="BK8278" s="4" t="str">
        <f t="shared" si="127"/>
        <v/>
      </c>
    </row>
    <row r="8279" spans="12:63">
      <c r="L8279" s="3"/>
      <c r="BK8279" s="4" t="str">
        <f t="shared" si="127"/>
        <v/>
      </c>
    </row>
    <row r="8280" spans="12:63">
      <c r="L8280" s="3"/>
      <c r="BK8280" s="4" t="str">
        <f t="shared" si="127"/>
        <v/>
      </c>
    </row>
    <row r="8281" spans="12:63">
      <c r="L8281" s="3"/>
      <c r="BK8281" s="4" t="str">
        <f t="shared" si="127"/>
        <v/>
      </c>
    </row>
    <row r="8282" spans="12:63">
      <c r="L8282" s="3"/>
      <c r="BK8282" s="4" t="str">
        <f t="shared" si="127"/>
        <v/>
      </c>
    </row>
    <row r="8283" spans="12:63">
      <c r="L8283" s="3"/>
      <c r="BK8283" s="4" t="str">
        <f t="shared" si="127"/>
        <v/>
      </c>
    </row>
    <row r="8284" spans="12:63">
      <c r="L8284" s="3"/>
      <c r="BK8284" s="4" t="str">
        <f t="shared" si="127"/>
        <v/>
      </c>
    </row>
    <row r="8285" spans="12:63">
      <c r="L8285" s="3"/>
      <c r="BK8285" s="4" t="str">
        <f t="shared" si="127"/>
        <v/>
      </c>
    </row>
    <row r="8286" spans="12:63">
      <c r="L8286" s="3"/>
      <c r="BK8286" s="4" t="str">
        <f t="shared" si="127"/>
        <v/>
      </c>
    </row>
    <row r="8287" spans="12:63">
      <c r="L8287" s="3"/>
      <c r="BK8287" s="4" t="str">
        <f t="shared" si="127"/>
        <v/>
      </c>
    </row>
    <row r="8288" spans="12:63">
      <c r="L8288" s="3"/>
      <c r="BK8288" s="4" t="str">
        <f t="shared" ref="BK8288:BK8351" si="128">CONCATENATE(A8288,B8288)</f>
        <v/>
      </c>
    </row>
    <row r="8289" spans="12:63">
      <c r="L8289" s="3"/>
      <c r="BK8289" s="4" t="str">
        <f t="shared" si="128"/>
        <v/>
      </c>
    </row>
    <row r="8290" spans="12:63">
      <c r="L8290" s="3"/>
      <c r="BK8290" s="4" t="str">
        <f t="shared" si="128"/>
        <v/>
      </c>
    </row>
    <row r="8291" spans="12:63">
      <c r="L8291" s="3"/>
      <c r="BK8291" s="4" t="str">
        <f t="shared" si="128"/>
        <v/>
      </c>
    </row>
    <row r="8292" spans="12:63">
      <c r="L8292" s="3"/>
      <c r="BK8292" s="4" t="str">
        <f t="shared" si="128"/>
        <v/>
      </c>
    </row>
    <row r="8293" spans="12:63">
      <c r="L8293" s="3"/>
      <c r="BK8293" s="4" t="str">
        <f t="shared" si="128"/>
        <v/>
      </c>
    </row>
    <row r="8294" spans="12:63">
      <c r="L8294" s="3"/>
      <c r="BK8294" s="4" t="str">
        <f t="shared" si="128"/>
        <v/>
      </c>
    </row>
    <row r="8295" spans="12:63">
      <c r="L8295" s="3"/>
      <c r="BK8295" s="4" t="str">
        <f t="shared" si="128"/>
        <v/>
      </c>
    </row>
    <row r="8296" spans="12:63">
      <c r="L8296" s="3"/>
      <c r="BK8296" s="4" t="str">
        <f t="shared" si="128"/>
        <v/>
      </c>
    </row>
    <row r="8297" spans="12:63">
      <c r="L8297" s="3"/>
      <c r="BK8297" s="4" t="str">
        <f t="shared" si="128"/>
        <v/>
      </c>
    </row>
    <row r="8298" spans="12:63">
      <c r="L8298" s="3"/>
      <c r="BK8298" s="4" t="str">
        <f t="shared" si="128"/>
        <v/>
      </c>
    </row>
    <row r="8299" spans="12:63">
      <c r="L8299" s="3"/>
      <c r="BK8299" s="4" t="str">
        <f t="shared" si="128"/>
        <v/>
      </c>
    </row>
    <row r="8300" spans="12:63">
      <c r="L8300" s="3"/>
      <c r="BK8300" s="4" t="str">
        <f t="shared" si="128"/>
        <v/>
      </c>
    </row>
    <row r="8301" spans="12:63">
      <c r="L8301" s="3"/>
      <c r="BK8301" s="4" t="str">
        <f t="shared" si="128"/>
        <v/>
      </c>
    </row>
    <row r="8302" spans="12:63">
      <c r="L8302" s="3"/>
      <c r="BK8302" s="4" t="str">
        <f t="shared" si="128"/>
        <v/>
      </c>
    </row>
    <row r="8303" spans="12:63">
      <c r="L8303" s="3"/>
      <c r="BK8303" s="4" t="str">
        <f t="shared" si="128"/>
        <v/>
      </c>
    </row>
    <row r="8304" spans="12:63">
      <c r="L8304" s="3"/>
      <c r="BK8304" s="4" t="str">
        <f t="shared" si="128"/>
        <v/>
      </c>
    </row>
    <row r="8305" spans="12:63">
      <c r="L8305" s="3"/>
      <c r="BK8305" s="4" t="str">
        <f t="shared" si="128"/>
        <v/>
      </c>
    </row>
    <row r="8306" spans="12:63">
      <c r="L8306" s="3"/>
      <c r="BK8306" s="4" t="str">
        <f t="shared" si="128"/>
        <v/>
      </c>
    </row>
    <row r="8307" spans="12:63">
      <c r="L8307" s="3"/>
      <c r="BK8307" s="4" t="str">
        <f t="shared" si="128"/>
        <v/>
      </c>
    </row>
    <row r="8308" spans="12:63">
      <c r="L8308" s="3"/>
      <c r="BK8308" s="4" t="str">
        <f t="shared" si="128"/>
        <v/>
      </c>
    </row>
    <row r="8309" spans="12:63">
      <c r="L8309" s="3"/>
      <c r="BK8309" s="4" t="str">
        <f t="shared" si="128"/>
        <v/>
      </c>
    </row>
    <row r="8310" spans="12:63">
      <c r="L8310" s="3"/>
      <c r="BK8310" s="4" t="str">
        <f t="shared" si="128"/>
        <v/>
      </c>
    </row>
    <row r="8311" spans="12:63">
      <c r="L8311" s="3"/>
      <c r="BK8311" s="4" t="str">
        <f t="shared" si="128"/>
        <v/>
      </c>
    </row>
    <row r="8312" spans="12:63">
      <c r="L8312" s="3"/>
      <c r="BK8312" s="4" t="str">
        <f t="shared" si="128"/>
        <v/>
      </c>
    </row>
    <row r="8313" spans="12:63">
      <c r="L8313" s="3"/>
      <c r="BK8313" s="4" t="str">
        <f t="shared" si="128"/>
        <v/>
      </c>
    </row>
    <row r="8314" spans="12:63">
      <c r="L8314" s="3"/>
      <c r="BK8314" s="4" t="str">
        <f t="shared" si="128"/>
        <v/>
      </c>
    </row>
    <row r="8315" spans="12:63">
      <c r="L8315" s="3"/>
      <c r="BK8315" s="4" t="str">
        <f t="shared" si="128"/>
        <v/>
      </c>
    </row>
    <row r="8316" spans="12:63">
      <c r="L8316" s="3"/>
      <c r="BK8316" s="4" t="str">
        <f t="shared" si="128"/>
        <v/>
      </c>
    </row>
    <row r="8317" spans="12:63">
      <c r="L8317" s="3"/>
      <c r="BK8317" s="4" t="str">
        <f t="shared" si="128"/>
        <v/>
      </c>
    </row>
    <row r="8318" spans="12:63">
      <c r="L8318" s="3"/>
      <c r="BK8318" s="4" t="str">
        <f t="shared" si="128"/>
        <v/>
      </c>
    </row>
    <row r="8319" spans="12:63">
      <c r="L8319" s="3"/>
      <c r="BK8319" s="4" t="str">
        <f t="shared" si="128"/>
        <v/>
      </c>
    </row>
    <row r="8320" spans="12:63">
      <c r="L8320" s="3"/>
      <c r="BK8320" s="4" t="str">
        <f t="shared" si="128"/>
        <v/>
      </c>
    </row>
    <row r="8321" spans="12:63">
      <c r="L8321" s="3"/>
      <c r="BK8321" s="4" t="str">
        <f t="shared" si="128"/>
        <v/>
      </c>
    </row>
    <row r="8322" spans="12:63">
      <c r="L8322" s="3"/>
      <c r="BK8322" s="4" t="str">
        <f t="shared" si="128"/>
        <v/>
      </c>
    </row>
    <row r="8323" spans="12:63">
      <c r="L8323" s="3"/>
      <c r="BK8323" s="4" t="str">
        <f t="shared" si="128"/>
        <v/>
      </c>
    </row>
    <row r="8324" spans="12:63">
      <c r="L8324" s="3"/>
      <c r="BK8324" s="4" t="str">
        <f t="shared" si="128"/>
        <v/>
      </c>
    </row>
    <row r="8325" spans="12:63">
      <c r="L8325" s="3"/>
      <c r="BK8325" s="4" t="str">
        <f t="shared" si="128"/>
        <v/>
      </c>
    </row>
    <row r="8326" spans="12:63">
      <c r="L8326" s="3"/>
      <c r="BK8326" s="4" t="str">
        <f t="shared" si="128"/>
        <v/>
      </c>
    </row>
    <row r="8327" spans="12:63">
      <c r="L8327" s="3"/>
      <c r="BK8327" s="4" t="str">
        <f t="shared" si="128"/>
        <v/>
      </c>
    </row>
    <row r="8328" spans="12:63">
      <c r="L8328" s="3"/>
      <c r="BK8328" s="4" t="str">
        <f t="shared" si="128"/>
        <v/>
      </c>
    </row>
    <row r="8329" spans="12:63">
      <c r="L8329" s="3"/>
      <c r="BK8329" s="4" t="str">
        <f t="shared" si="128"/>
        <v/>
      </c>
    </row>
    <row r="8330" spans="12:63">
      <c r="L8330" s="3"/>
      <c r="BK8330" s="4" t="str">
        <f t="shared" si="128"/>
        <v/>
      </c>
    </row>
    <row r="8331" spans="12:63">
      <c r="L8331" s="3"/>
      <c r="BK8331" s="4" t="str">
        <f t="shared" si="128"/>
        <v/>
      </c>
    </row>
    <row r="8332" spans="12:63">
      <c r="L8332" s="3"/>
      <c r="BK8332" s="4" t="str">
        <f t="shared" si="128"/>
        <v/>
      </c>
    </row>
    <row r="8333" spans="12:63">
      <c r="L8333" s="3"/>
      <c r="BK8333" s="4" t="str">
        <f t="shared" si="128"/>
        <v/>
      </c>
    </row>
    <row r="8334" spans="12:63">
      <c r="L8334" s="3"/>
      <c r="BK8334" s="4" t="str">
        <f t="shared" si="128"/>
        <v/>
      </c>
    </row>
    <row r="8335" spans="12:63">
      <c r="L8335" s="3"/>
      <c r="BK8335" s="4" t="str">
        <f t="shared" si="128"/>
        <v/>
      </c>
    </row>
    <row r="8336" spans="12:63">
      <c r="L8336" s="3"/>
      <c r="BK8336" s="4" t="str">
        <f t="shared" si="128"/>
        <v/>
      </c>
    </row>
    <row r="8337" spans="12:63">
      <c r="L8337" s="3"/>
      <c r="BK8337" s="4" t="str">
        <f t="shared" si="128"/>
        <v/>
      </c>
    </row>
    <row r="8338" spans="12:63">
      <c r="L8338" s="3"/>
      <c r="BK8338" s="4" t="str">
        <f t="shared" si="128"/>
        <v/>
      </c>
    </row>
    <row r="8339" spans="12:63">
      <c r="L8339" s="3"/>
      <c r="BK8339" s="4" t="str">
        <f t="shared" si="128"/>
        <v/>
      </c>
    </row>
    <row r="8340" spans="12:63">
      <c r="L8340" s="3"/>
      <c r="BK8340" s="4" t="str">
        <f t="shared" si="128"/>
        <v/>
      </c>
    </row>
    <row r="8341" spans="12:63">
      <c r="L8341" s="3"/>
      <c r="BK8341" s="4" t="str">
        <f t="shared" si="128"/>
        <v/>
      </c>
    </row>
    <row r="8342" spans="12:63">
      <c r="L8342" s="3"/>
      <c r="BK8342" s="4" t="str">
        <f t="shared" si="128"/>
        <v/>
      </c>
    </row>
    <row r="8343" spans="12:63">
      <c r="L8343" s="3"/>
      <c r="BK8343" s="4" t="str">
        <f t="shared" si="128"/>
        <v/>
      </c>
    </row>
    <row r="8344" spans="12:63">
      <c r="L8344" s="3"/>
      <c r="BK8344" s="4" t="str">
        <f t="shared" si="128"/>
        <v/>
      </c>
    </row>
    <row r="8345" spans="12:63">
      <c r="L8345" s="3"/>
      <c r="BK8345" s="4" t="str">
        <f t="shared" si="128"/>
        <v/>
      </c>
    </row>
    <row r="8346" spans="12:63">
      <c r="L8346" s="3"/>
      <c r="BK8346" s="4" t="str">
        <f t="shared" si="128"/>
        <v/>
      </c>
    </row>
    <row r="8347" spans="12:63">
      <c r="L8347" s="3"/>
      <c r="BK8347" s="4" t="str">
        <f t="shared" si="128"/>
        <v/>
      </c>
    </row>
    <row r="8348" spans="12:63">
      <c r="L8348" s="3"/>
      <c r="BK8348" s="4" t="str">
        <f t="shared" si="128"/>
        <v/>
      </c>
    </row>
    <row r="8349" spans="12:63">
      <c r="L8349" s="3"/>
      <c r="BK8349" s="4" t="str">
        <f t="shared" si="128"/>
        <v/>
      </c>
    </row>
    <row r="8350" spans="12:63">
      <c r="L8350" s="3"/>
      <c r="BK8350" s="4" t="str">
        <f t="shared" si="128"/>
        <v/>
      </c>
    </row>
    <row r="8351" spans="12:63">
      <c r="L8351" s="3"/>
      <c r="BK8351" s="4" t="str">
        <f t="shared" si="128"/>
        <v/>
      </c>
    </row>
    <row r="8352" spans="12:63">
      <c r="L8352" s="3"/>
      <c r="BK8352" s="4" t="str">
        <f t="shared" ref="BK8352:BK8415" si="129">CONCATENATE(A8352,B8352)</f>
        <v/>
      </c>
    </row>
    <row r="8353" spans="12:63">
      <c r="L8353" s="3"/>
      <c r="BK8353" s="4" t="str">
        <f t="shared" si="129"/>
        <v/>
      </c>
    </row>
    <row r="8354" spans="12:63">
      <c r="L8354" s="3"/>
      <c r="BK8354" s="4" t="str">
        <f t="shared" si="129"/>
        <v/>
      </c>
    </row>
    <row r="8355" spans="12:63">
      <c r="L8355" s="3"/>
      <c r="BK8355" s="4" t="str">
        <f t="shared" si="129"/>
        <v/>
      </c>
    </row>
    <row r="8356" spans="12:63">
      <c r="L8356" s="3"/>
      <c r="BK8356" s="4" t="str">
        <f t="shared" si="129"/>
        <v/>
      </c>
    </row>
    <row r="8357" spans="12:63">
      <c r="L8357" s="3"/>
      <c r="BK8357" s="4" t="str">
        <f t="shared" si="129"/>
        <v/>
      </c>
    </row>
    <row r="8358" spans="12:63">
      <c r="L8358" s="3"/>
      <c r="BK8358" s="4" t="str">
        <f t="shared" si="129"/>
        <v/>
      </c>
    </row>
    <row r="8359" spans="12:63">
      <c r="L8359" s="3"/>
      <c r="BK8359" s="4" t="str">
        <f t="shared" si="129"/>
        <v/>
      </c>
    </row>
    <row r="8360" spans="12:63">
      <c r="L8360" s="3"/>
      <c r="BK8360" s="4" t="str">
        <f t="shared" si="129"/>
        <v/>
      </c>
    </row>
    <row r="8361" spans="12:63">
      <c r="L8361" s="3"/>
      <c r="BK8361" s="4" t="str">
        <f t="shared" si="129"/>
        <v/>
      </c>
    </row>
    <row r="8362" spans="12:63">
      <c r="L8362" s="3"/>
      <c r="BK8362" s="4" t="str">
        <f t="shared" si="129"/>
        <v/>
      </c>
    </row>
    <row r="8363" spans="12:63">
      <c r="L8363" s="3"/>
      <c r="BK8363" s="4" t="str">
        <f t="shared" si="129"/>
        <v/>
      </c>
    </row>
    <row r="8364" spans="12:63">
      <c r="L8364" s="3"/>
      <c r="BK8364" s="4" t="str">
        <f t="shared" si="129"/>
        <v/>
      </c>
    </row>
    <row r="8365" spans="12:63">
      <c r="L8365" s="3"/>
      <c r="BK8365" s="4" t="str">
        <f t="shared" si="129"/>
        <v/>
      </c>
    </row>
    <row r="8366" spans="12:63">
      <c r="L8366" s="3"/>
      <c r="BK8366" s="4" t="str">
        <f t="shared" si="129"/>
        <v/>
      </c>
    </row>
    <row r="8367" spans="12:63">
      <c r="L8367" s="3"/>
      <c r="BK8367" s="4" t="str">
        <f t="shared" si="129"/>
        <v/>
      </c>
    </row>
    <row r="8368" spans="12:63">
      <c r="L8368" s="3"/>
      <c r="BK8368" s="4" t="str">
        <f t="shared" si="129"/>
        <v/>
      </c>
    </row>
    <row r="8369" spans="12:63">
      <c r="L8369" s="3"/>
      <c r="BK8369" s="4" t="str">
        <f t="shared" si="129"/>
        <v/>
      </c>
    </row>
    <row r="8370" spans="12:63">
      <c r="L8370" s="3"/>
      <c r="BK8370" s="4" t="str">
        <f t="shared" si="129"/>
        <v/>
      </c>
    </row>
    <row r="8371" spans="12:63">
      <c r="L8371" s="3"/>
      <c r="BK8371" s="4" t="str">
        <f t="shared" si="129"/>
        <v/>
      </c>
    </row>
    <row r="8372" spans="12:63">
      <c r="L8372" s="3"/>
      <c r="BK8372" s="4" t="str">
        <f t="shared" si="129"/>
        <v/>
      </c>
    </row>
    <row r="8373" spans="12:63">
      <c r="L8373" s="3"/>
      <c r="BK8373" s="4" t="str">
        <f t="shared" si="129"/>
        <v/>
      </c>
    </row>
    <row r="8374" spans="12:63">
      <c r="L8374" s="3"/>
      <c r="BK8374" s="4" t="str">
        <f t="shared" si="129"/>
        <v/>
      </c>
    </row>
    <row r="8375" spans="12:63">
      <c r="L8375" s="3"/>
      <c r="BK8375" s="4" t="str">
        <f t="shared" si="129"/>
        <v/>
      </c>
    </row>
    <row r="8376" spans="12:63">
      <c r="L8376" s="3"/>
      <c r="BK8376" s="4" t="str">
        <f t="shared" si="129"/>
        <v/>
      </c>
    </row>
    <row r="8377" spans="12:63">
      <c r="L8377" s="3"/>
      <c r="BK8377" s="4" t="str">
        <f t="shared" si="129"/>
        <v/>
      </c>
    </row>
    <row r="8378" spans="12:63">
      <c r="L8378" s="3"/>
      <c r="BK8378" s="4" t="str">
        <f t="shared" si="129"/>
        <v/>
      </c>
    </row>
    <row r="8379" spans="12:63">
      <c r="L8379" s="3"/>
      <c r="BK8379" s="4" t="str">
        <f t="shared" si="129"/>
        <v/>
      </c>
    </row>
    <row r="8380" spans="12:63">
      <c r="L8380" s="3"/>
      <c r="BK8380" s="4" t="str">
        <f t="shared" si="129"/>
        <v/>
      </c>
    </row>
    <row r="8381" spans="12:63">
      <c r="L8381" s="3"/>
      <c r="BK8381" s="4" t="str">
        <f t="shared" si="129"/>
        <v/>
      </c>
    </row>
    <row r="8382" spans="12:63">
      <c r="L8382" s="3"/>
      <c r="BK8382" s="4" t="str">
        <f t="shared" si="129"/>
        <v/>
      </c>
    </row>
    <row r="8383" spans="12:63">
      <c r="L8383" s="3"/>
      <c r="BK8383" s="4" t="str">
        <f t="shared" si="129"/>
        <v/>
      </c>
    </row>
    <row r="8384" spans="12:63">
      <c r="L8384" s="3"/>
      <c r="BK8384" s="4" t="str">
        <f t="shared" si="129"/>
        <v/>
      </c>
    </row>
    <row r="8385" spans="12:63">
      <c r="L8385" s="3"/>
      <c r="BK8385" s="4" t="str">
        <f t="shared" si="129"/>
        <v/>
      </c>
    </row>
    <row r="8386" spans="12:63">
      <c r="L8386" s="3"/>
      <c r="BK8386" s="4" t="str">
        <f t="shared" si="129"/>
        <v/>
      </c>
    </row>
    <row r="8387" spans="12:63">
      <c r="L8387" s="3"/>
      <c r="BK8387" s="4" t="str">
        <f t="shared" si="129"/>
        <v/>
      </c>
    </row>
    <row r="8388" spans="12:63">
      <c r="L8388" s="3"/>
      <c r="BK8388" s="4" t="str">
        <f t="shared" si="129"/>
        <v/>
      </c>
    </row>
    <row r="8389" spans="12:63">
      <c r="L8389" s="3"/>
      <c r="BK8389" s="4" t="str">
        <f t="shared" si="129"/>
        <v/>
      </c>
    </row>
    <row r="8390" spans="12:63">
      <c r="L8390" s="3"/>
      <c r="BK8390" s="4" t="str">
        <f t="shared" si="129"/>
        <v/>
      </c>
    </row>
    <row r="8391" spans="12:63">
      <c r="L8391" s="3"/>
      <c r="BK8391" s="4" t="str">
        <f t="shared" si="129"/>
        <v/>
      </c>
    </row>
    <row r="8392" spans="12:63">
      <c r="L8392" s="3"/>
      <c r="BK8392" s="4" t="str">
        <f t="shared" si="129"/>
        <v/>
      </c>
    </row>
    <row r="8393" spans="12:63">
      <c r="L8393" s="3"/>
      <c r="BK8393" s="4" t="str">
        <f t="shared" si="129"/>
        <v/>
      </c>
    </row>
    <row r="8394" spans="12:63">
      <c r="L8394" s="3"/>
      <c r="BK8394" s="4" t="str">
        <f t="shared" si="129"/>
        <v/>
      </c>
    </row>
    <row r="8395" spans="12:63">
      <c r="L8395" s="3"/>
      <c r="BK8395" s="4" t="str">
        <f t="shared" si="129"/>
        <v/>
      </c>
    </row>
    <row r="8396" spans="12:63">
      <c r="L8396" s="3"/>
      <c r="BK8396" s="4" t="str">
        <f t="shared" si="129"/>
        <v/>
      </c>
    </row>
    <row r="8397" spans="12:63">
      <c r="L8397" s="3"/>
      <c r="BK8397" s="4" t="str">
        <f t="shared" si="129"/>
        <v/>
      </c>
    </row>
    <row r="8398" spans="12:63">
      <c r="L8398" s="3"/>
      <c r="BK8398" s="4" t="str">
        <f t="shared" si="129"/>
        <v/>
      </c>
    </row>
    <row r="8399" spans="12:63">
      <c r="L8399" s="3"/>
      <c r="BK8399" s="4" t="str">
        <f t="shared" si="129"/>
        <v/>
      </c>
    </row>
    <row r="8400" spans="12:63">
      <c r="L8400" s="3"/>
      <c r="BK8400" s="4" t="str">
        <f t="shared" si="129"/>
        <v/>
      </c>
    </row>
    <row r="8401" spans="12:63">
      <c r="L8401" s="3"/>
      <c r="BK8401" s="4" t="str">
        <f t="shared" si="129"/>
        <v/>
      </c>
    </row>
    <row r="8402" spans="12:63">
      <c r="L8402" s="3"/>
      <c r="BK8402" s="4" t="str">
        <f t="shared" si="129"/>
        <v/>
      </c>
    </row>
    <row r="8403" spans="12:63">
      <c r="L8403" s="3"/>
      <c r="BK8403" s="4" t="str">
        <f t="shared" si="129"/>
        <v/>
      </c>
    </row>
    <row r="8404" spans="12:63">
      <c r="L8404" s="3"/>
      <c r="BK8404" s="4" t="str">
        <f t="shared" si="129"/>
        <v/>
      </c>
    </row>
    <row r="8405" spans="12:63">
      <c r="L8405" s="3"/>
      <c r="BK8405" s="4" t="str">
        <f t="shared" si="129"/>
        <v/>
      </c>
    </row>
    <row r="8406" spans="12:63">
      <c r="L8406" s="3"/>
      <c r="BK8406" s="4" t="str">
        <f t="shared" si="129"/>
        <v/>
      </c>
    </row>
    <row r="8407" spans="12:63">
      <c r="L8407" s="3"/>
      <c r="BK8407" s="4" t="str">
        <f t="shared" si="129"/>
        <v/>
      </c>
    </row>
    <row r="8408" spans="12:63">
      <c r="L8408" s="3"/>
      <c r="BK8408" s="4" t="str">
        <f t="shared" si="129"/>
        <v/>
      </c>
    </row>
    <row r="8409" spans="12:63">
      <c r="L8409" s="3"/>
      <c r="BK8409" s="4" t="str">
        <f t="shared" si="129"/>
        <v/>
      </c>
    </row>
    <row r="8410" spans="12:63">
      <c r="L8410" s="3"/>
      <c r="BK8410" s="4" t="str">
        <f t="shared" si="129"/>
        <v/>
      </c>
    </row>
    <row r="8411" spans="12:63">
      <c r="L8411" s="3"/>
      <c r="BK8411" s="4" t="str">
        <f t="shared" si="129"/>
        <v/>
      </c>
    </row>
    <row r="8412" spans="12:63">
      <c r="L8412" s="3"/>
      <c r="BK8412" s="4" t="str">
        <f t="shared" si="129"/>
        <v/>
      </c>
    </row>
    <row r="8413" spans="12:63">
      <c r="L8413" s="3"/>
      <c r="BK8413" s="4" t="str">
        <f t="shared" si="129"/>
        <v/>
      </c>
    </row>
    <row r="8414" spans="12:63">
      <c r="L8414" s="3"/>
      <c r="BK8414" s="4" t="str">
        <f t="shared" si="129"/>
        <v/>
      </c>
    </row>
    <row r="8415" spans="12:63">
      <c r="L8415" s="3"/>
      <c r="BK8415" s="4" t="str">
        <f t="shared" si="129"/>
        <v/>
      </c>
    </row>
    <row r="8416" spans="12:63">
      <c r="L8416" s="3"/>
      <c r="BK8416" s="4" t="str">
        <f t="shared" ref="BK8416:BK8479" si="130">CONCATENATE(A8416,B8416)</f>
        <v/>
      </c>
    </row>
    <row r="8417" spans="12:63">
      <c r="L8417" s="3"/>
      <c r="BK8417" s="4" t="str">
        <f t="shared" si="130"/>
        <v/>
      </c>
    </row>
    <row r="8418" spans="12:63">
      <c r="L8418" s="3"/>
      <c r="BK8418" s="4" t="str">
        <f t="shared" si="130"/>
        <v/>
      </c>
    </row>
    <row r="8419" spans="12:63">
      <c r="L8419" s="3"/>
      <c r="BK8419" s="4" t="str">
        <f t="shared" si="130"/>
        <v/>
      </c>
    </row>
    <row r="8420" spans="12:63">
      <c r="L8420" s="3"/>
      <c r="BK8420" s="4" t="str">
        <f t="shared" si="130"/>
        <v/>
      </c>
    </row>
    <row r="8421" spans="12:63">
      <c r="L8421" s="3"/>
      <c r="BK8421" s="4" t="str">
        <f t="shared" si="130"/>
        <v/>
      </c>
    </row>
    <row r="8422" spans="12:63">
      <c r="L8422" s="3"/>
      <c r="BK8422" s="4" t="str">
        <f t="shared" si="130"/>
        <v/>
      </c>
    </row>
    <row r="8423" spans="12:63">
      <c r="L8423" s="3"/>
      <c r="BK8423" s="4" t="str">
        <f t="shared" si="130"/>
        <v/>
      </c>
    </row>
    <row r="8424" spans="12:63">
      <c r="L8424" s="3"/>
      <c r="BK8424" s="4" t="str">
        <f t="shared" si="130"/>
        <v/>
      </c>
    </row>
    <row r="8425" spans="12:63">
      <c r="L8425" s="3"/>
      <c r="BK8425" s="4" t="str">
        <f t="shared" si="130"/>
        <v/>
      </c>
    </row>
    <row r="8426" spans="12:63">
      <c r="L8426" s="3"/>
      <c r="BK8426" s="4" t="str">
        <f t="shared" si="130"/>
        <v/>
      </c>
    </row>
    <row r="8427" spans="12:63">
      <c r="L8427" s="3"/>
      <c r="BK8427" s="4" t="str">
        <f t="shared" si="130"/>
        <v/>
      </c>
    </row>
    <row r="8428" spans="12:63">
      <c r="L8428" s="3"/>
      <c r="BK8428" s="4" t="str">
        <f t="shared" si="130"/>
        <v/>
      </c>
    </row>
    <row r="8429" spans="12:63">
      <c r="L8429" s="3"/>
      <c r="BK8429" s="4" t="str">
        <f t="shared" si="130"/>
        <v/>
      </c>
    </row>
    <row r="8430" spans="12:63">
      <c r="L8430" s="3"/>
      <c r="BK8430" s="4" t="str">
        <f t="shared" si="130"/>
        <v/>
      </c>
    </row>
    <row r="8431" spans="12:63">
      <c r="L8431" s="3"/>
      <c r="BK8431" s="4" t="str">
        <f t="shared" si="130"/>
        <v/>
      </c>
    </row>
    <row r="8432" spans="12:63">
      <c r="L8432" s="3"/>
      <c r="BK8432" s="4" t="str">
        <f t="shared" si="130"/>
        <v/>
      </c>
    </row>
    <row r="8433" spans="12:63">
      <c r="L8433" s="3"/>
      <c r="BK8433" s="4" t="str">
        <f t="shared" si="130"/>
        <v/>
      </c>
    </row>
    <row r="8434" spans="12:63">
      <c r="L8434" s="3"/>
      <c r="BK8434" s="4" t="str">
        <f t="shared" si="130"/>
        <v/>
      </c>
    </row>
    <row r="8435" spans="12:63">
      <c r="L8435" s="3"/>
      <c r="BK8435" s="4" t="str">
        <f t="shared" si="130"/>
        <v/>
      </c>
    </row>
    <row r="8436" spans="12:63">
      <c r="L8436" s="3"/>
      <c r="BK8436" s="4" t="str">
        <f t="shared" si="130"/>
        <v/>
      </c>
    </row>
    <row r="8437" spans="12:63">
      <c r="L8437" s="3"/>
      <c r="BK8437" s="4" t="str">
        <f t="shared" si="130"/>
        <v/>
      </c>
    </row>
    <row r="8438" spans="12:63">
      <c r="L8438" s="3"/>
      <c r="BK8438" s="4" t="str">
        <f t="shared" si="130"/>
        <v/>
      </c>
    </row>
    <row r="8439" spans="12:63">
      <c r="L8439" s="3"/>
      <c r="BK8439" s="4" t="str">
        <f t="shared" si="130"/>
        <v/>
      </c>
    </row>
    <row r="8440" spans="12:63">
      <c r="L8440" s="3"/>
      <c r="BK8440" s="4" t="str">
        <f t="shared" si="130"/>
        <v/>
      </c>
    </row>
    <row r="8441" spans="12:63">
      <c r="L8441" s="3"/>
      <c r="BK8441" s="4" t="str">
        <f t="shared" si="130"/>
        <v/>
      </c>
    </row>
    <row r="8442" spans="12:63">
      <c r="L8442" s="3"/>
      <c r="BK8442" s="4" t="str">
        <f t="shared" si="130"/>
        <v/>
      </c>
    </row>
    <row r="8443" spans="12:63">
      <c r="L8443" s="3"/>
      <c r="BK8443" s="4" t="str">
        <f t="shared" si="130"/>
        <v/>
      </c>
    </row>
    <row r="8444" spans="12:63">
      <c r="L8444" s="3"/>
      <c r="BK8444" s="4" t="str">
        <f t="shared" si="130"/>
        <v/>
      </c>
    </row>
    <row r="8445" spans="12:63">
      <c r="L8445" s="3"/>
      <c r="BK8445" s="4" t="str">
        <f t="shared" si="130"/>
        <v/>
      </c>
    </row>
    <row r="8446" spans="12:63">
      <c r="L8446" s="3"/>
      <c r="BK8446" s="4" t="str">
        <f t="shared" si="130"/>
        <v/>
      </c>
    </row>
    <row r="8447" spans="12:63">
      <c r="L8447" s="3"/>
      <c r="BK8447" s="4" t="str">
        <f t="shared" si="130"/>
        <v/>
      </c>
    </row>
    <row r="8448" spans="12:63">
      <c r="L8448" s="3"/>
      <c r="BK8448" s="4" t="str">
        <f t="shared" si="130"/>
        <v/>
      </c>
    </row>
    <row r="8449" spans="12:63">
      <c r="L8449" s="3"/>
      <c r="BK8449" s="4" t="str">
        <f t="shared" si="130"/>
        <v/>
      </c>
    </row>
    <row r="8450" spans="12:63">
      <c r="L8450" s="3"/>
      <c r="BK8450" s="4" t="str">
        <f t="shared" si="130"/>
        <v/>
      </c>
    </row>
    <row r="8451" spans="12:63">
      <c r="L8451" s="3"/>
      <c r="BK8451" s="4" t="str">
        <f t="shared" si="130"/>
        <v/>
      </c>
    </row>
    <row r="8452" spans="12:63">
      <c r="L8452" s="3"/>
      <c r="BK8452" s="4" t="str">
        <f t="shared" si="130"/>
        <v/>
      </c>
    </row>
    <row r="8453" spans="12:63">
      <c r="L8453" s="3"/>
      <c r="BK8453" s="4" t="str">
        <f t="shared" si="130"/>
        <v/>
      </c>
    </row>
    <row r="8454" spans="12:63">
      <c r="L8454" s="3"/>
      <c r="BK8454" s="4" t="str">
        <f t="shared" si="130"/>
        <v/>
      </c>
    </row>
    <row r="8455" spans="12:63">
      <c r="L8455" s="3"/>
      <c r="BK8455" s="4" t="str">
        <f t="shared" si="130"/>
        <v/>
      </c>
    </row>
    <row r="8456" spans="12:63">
      <c r="L8456" s="3"/>
      <c r="BK8456" s="4" t="str">
        <f t="shared" si="130"/>
        <v/>
      </c>
    </row>
    <row r="8457" spans="12:63">
      <c r="L8457" s="3"/>
      <c r="BK8457" s="4" t="str">
        <f t="shared" si="130"/>
        <v/>
      </c>
    </row>
    <row r="8458" spans="12:63">
      <c r="L8458" s="3"/>
      <c r="BK8458" s="4" t="str">
        <f t="shared" si="130"/>
        <v/>
      </c>
    </row>
    <row r="8459" spans="12:63">
      <c r="L8459" s="3"/>
      <c r="BK8459" s="4" t="str">
        <f t="shared" si="130"/>
        <v/>
      </c>
    </row>
    <row r="8460" spans="12:63">
      <c r="L8460" s="3"/>
      <c r="BK8460" s="4" t="str">
        <f t="shared" si="130"/>
        <v/>
      </c>
    </row>
    <row r="8461" spans="12:63">
      <c r="L8461" s="3"/>
      <c r="BK8461" s="4" t="str">
        <f t="shared" si="130"/>
        <v/>
      </c>
    </row>
    <row r="8462" spans="12:63">
      <c r="L8462" s="3"/>
      <c r="BK8462" s="4" t="str">
        <f t="shared" si="130"/>
        <v/>
      </c>
    </row>
    <row r="8463" spans="12:63">
      <c r="L8463" s="3"/>
      <c r="BK8463" s="4" t="str">
        <f t="shared" si="130"/>
        <v/>
      </c>
    </row>
    <row r="8464" spans="12:63">
      <c r="L8464" s="3"/>
      <c r="BK8464" s="4" t="str">
        <f t="shared" si="130"/>
        <v/>
      </c>
    </row>
    <row r="8465" spans="12:63">
      <c r="L8465" s="3"/>
      <c r="BK8465" s="4" t="str">
        <f t="shared" si="130"/>
        <v/>
      </c>
    </row>
    <row r="8466" spans="12:63">
      <c r="L8466" s="3"/>
      <c r="BK8466" s="4" t="str">
        <f t="shared" si="130"/>
        <v/>
      </c>
    </row>
    <row r="8467" spans="12:63">
      <c r="L8467" s="3"/>
      <c r="BK8467" s="4" t="str">
        <f t="shared" si="130"/>
        <v/>
      </c>
    </row>
    <row r="8468" spans="12:63">
      <c r="L8468" s="3"/>
      <c r="BK8468" s="4" t="str">
        <f t="shared" si="130"/>
        <v/>
      </c>
    </row>
    <row r="8469" spans="12:63">
      <c r="L8469" s="3"/>
      <c r="BK8469" s="4" t="str">
        <f t="shared" si="130"/>
        <v/>
      </c>
    </row>
    <row r="8470" spans="12:63">
      <c r="L8470" s="3"/>
      <c r="BK8470" s="4" t="str">
        <f t="shared" si="130"/>
        <v/>
      </c>
    </row>
    <row r="8471" spans="12:63">
      <c r="L8471" s="3"/>
      <c r="BK8471" s="4" t="str">
        <f t="shared" si="130"/>
        <v/>
      </c>
    </row>
    <row r="8472" spans="12:63">
      <c r="L8472" s="3"/>
      <c r="BK8472" s="4" t="str">
        <f t="shared" si="130"/>
        <v/>
      </c>
    </row>
    <row r="8473" spans="12:63">
      <c r="L8473" s="3"/>
      <c r="BK8473" s="4" t="str">
        <f t="shared" si="130"/>
        <v/>
      </c>
    </row>
    <row r="8474" spans="12:63">
      <c r="L8474" s="3"/>
      <c r="BK8474" s="4" t="str">
        <f t="shared" si="130"/>
        <v/>
      </c>
    </row>
    <row r="8475" spans="12:63">
      <c r="L8475" s="3"/>
      <c r="BK8475" s="4" t="str">
        <f t="shared" si="130"/>
        <v/>
      </c>
    </row>
    <row r="8476" spans="12:63">
      <c r="L8476" s="3"/>
      <c r="BK8476" s="4" t="str">
        <f t="shared" si="130"/>
        <v/>
      </c>
    </row>
    <row r="8477" spans="12:63">
      <c r="L8477" s="3"/>
      <c r="BK8477" s="4" t="str">
        <f t="shared" si="130"/>
        <v/>
      </c>
    </row>
    <row r="8478" spans="12:63">
      <c r="L8478" s="3"/>
      <c r="BK8478" s="4" t="str">
        <f t="shared" si="130"/>
        <v/>
      </c>
    </row>
    <row r="8479" spans="12:63">
      <c r="L8479" s="3"/>
      <c r="BK8479" s="4" t="str">
        <f t="shared" si="130"/>
        <v/>
      </c>
    </row>
    <row r="8480" spans="12:63">
      <c r="L8480" s="3"/>
      <c r="BK8480" s="4" t="str">
        <f t="shared" ref="BK8480:BK8543" si="131">CONCATENATE(A8480,B8480)</f>
        <v/>
      </c>
    </row>
    <row r="8481" spans="12:63">
      <c r="L8481" s="3"/>
      <c r="BK8481" s="4" t="str">
        <f t="shared" si="131"/>
        <v/>
      </c>
    </row>
    <row r="8482" spans="12:63">
      <c r="L8482" s="3"/>
      <c r="BK8482" s="4" t="str">
        <f t="shared" si="131"/>
        <v/>
      </c>
    </row>
    <row r="8483" spans="12:63">
      <c r="L8483" s="3"/>
      <c r="BK8483" s="4" t="str">
        <f t="shared" si="131"/>
        <v/>
      </c>
    </row>
    <row r="8484" spans="12:63">
      <c r="L8484" s="3"/>
      <c r="BK8484" s="4" t="str">
        <f t="shared" si="131"/>
        <v/>
      </c>
    </row>
    <row r="8485" spans="12:63">
      <c r="L8485" s="3"/>
      <c r="BK8485" s="4" t="str">
        <f t="shared" si="131"/>
        <v/>
      </c>
    </row>
    <row r="8486" spans="12:63">
      <c r="L8486" s="3"/>
      <c r="BK8486" s="4" t="str">
        <f t="shared" si="131"/>
        <v/>
      </c>
    </row>
    <row r="8487" spans="12:63">
      <c r="L8487" s="3"/>
      <c r="BK8487" s="4" t="str">
        <f t="shared" si="131"/>
        <v/>
      </c>
    </row>
    <row r="8488" spans="12:63">
      <c r="L8488" s="3"/>
      <c r="BK8488" s="4" t="str">
        <f t="shared" si="131"/>
        <v/>
      </c>
    </row>
    <row r="8489" spans="12:63">
      <c r="L8489" s="3"/>
      <c r="BK8489" s="4" t="str">
        <f t="shared" si="131"/>
        <v/>
      </c>
    </row>
    <row r="8490" spans="12:63">
      <c r="L8490" s="3"/>
      <c r="BK8490" s="4" t="str">
        <f t="shared" si="131"/>
        <v/>
      </c>
    </row>
    <row r="8491" spans="12:63">
      <c r="L8491" s="3"/>
      <c r="BK8491" s="4" t="str">
        <f t="shared" si="131"/>
        <v/>
      </c>
    </row>
    <row r="8492" spans="12:63">
      <c r="L8492" s="3"/>
      <c r="BK8492" s="4" t="str">
        <f t="shared" si="131"/>
        <v/>
      </c>
    </row>
    <row r="8493" spans="12:63">
      <c r="L8493" s="3"/>
      <c r="BK8493" s="4" t="str">
        <f t="shared" si="131"/>
        <v/>
      </c>
    </row>
    <row r="8494" spans="12:63">
      <c r="L8494" s="3"/>
      <c r="BK8494" s="4" t="str">
        <f t="shared" si="131"/>
        <v/>
      </c>
    </row>
    <row r="8495" spans="12:63">
      <c r="L8495" s="3"/>
      <c r="BK8495" s="4" t="str">
        <f t="shared" si="131"/>
        <v/>
      </c>
    </row>
    <row r="8496" spans="12:63">
      <c r="L8496" s="3"/>
      <c r="BK8496" s="4" t="str">
        <f t="shared" si="131"/>
        <v/>
      </c>
    </row>
    <row r="8497" spans="12:63">
      <c r="L8497" s="3"/>
      <c r="BK8497" s="4" t="str">
        <f t="shared" si="131"/>
        <v/>
      </c>
    </row>
    <row r="8498" spans="12:63">
      <c r="L8498" s="3"/>
      <c r="BK8498" s="4" t="str">
        <f t="shared" si="131"/>
        <v/>
      </c>
    </row>
    <row r="8499" spans="12:63">
      <c r="L8499" s="3"/>
      <c r="BK8499" s="4" t="str">
        <f t="shared" si="131"/>
        <v/>
      </c>
    </row>
    <row r="8500" spans="12:63">
      <c r="L8500" s="3"/>
      <c r="BK8500" s="4" t="str">
        <f t="shared" si="131"/>
        <v/>
      </c>
    </row>
    <row r="8501" spans="12:63">
      <c r="L8501" s="3"/>
      <c r="BK8501" s="4" t="str">
        <f t="shared" si="131"/>
        <v/>
      </c>
    </row>
    <row r="8502" spans="12:63">
      <c r="L8502" s="3"/>
      <c r="BK8502" s="4" t="str">
        <f t="shared" si="131"/>
        <v/>
      </c>
    </row>
    <row r="8503" spans="12:63">
      <c r="L8503" s="3"/>
      <c r="BK8503" s="4" t="str">
        <f t="shared" si="131"/>
        <v/>
      </c>
    </row>
    <row r="8504" spans="12:63">
      <c r="L8504" s="3"/>
      <c r="BK8504" s="4" t="str">
        <f t="shared" si="131"/>
        <v/>
      </c>
    </row>
    <row r="8505" spans="12:63">
      <c r="L8505" s="3"/>
      <c r="BK8505" s="4" t="str">
        <f t="shared" si="131"/>
        <v/>
      </c>
    </row>
    <row r="8506" spans="12:63">
      <c r="L8506" s="3"/>
      <c r="BK8506" s="4" t="str">
        <f t="shared" si="131"/>
        <v/>
      </c>
    </row>
    <row r="8507" spans="12:63">
      <c r="L8507" s="3"/>
      <c r="BK8507" s="4" t="str">
        <f t="shared" si="131"/>
        <v/>
      </c>
    </row>
    <row r="8508" spans="12:63">
      <c r="L8508" s="3"/>
      <c r="BK8508" s="4" t="str">
        <f t="shared" si="131"/>
        <v/>
      </c>
    </row>
    <row r="8509" spans="12:63">
      <c r="L8509" s="3"/>
      <c r="BK8509" s="4" t="str">
        <f t="shared" si="131"/>
        <v/>
      </c>
    </row>
    <row r="8510" spans="12:63">
      <c r="L8510" s="3"/>
      <c r="BK8510" s="4" t="str">
        <f t="shared" si="131"/>
        <v/>
      </c>
    </row>
    <row r="8511" spans="12:63">
      <c r="L8511" s="3"/>
      <c r="BK8511" s="4" t="str">
        <f t="shared" si="131"/>
        <v/>
      </c>
    </row>
    <row r="8512" spans="12:63">
      <c r="L8512" s="3"/>
      <c r="BK8512" s="4" t="str">
        <f t="shared" si="131"/>
        <v/>
      </c>
    </row>
    <row r="8513" spans="12:63">
      <c r="L8513" s="3"/>
      <c r="BK8513" s="4" t="str">
        <f t="shared" si="131"/>
        <v/>
      </c>
    </row>
    <row r="8514" spans="12:63">
      <c r="L8514" s="3"/>
      <c r="BK8514" s="4" t="str">
        <f t="shared" si="131"/>
        <v/>
      </c>
    </row>
    <row r="8515" spans="12:63">
      <c r="L8515" s="3"/>
      <c r="BK8515" s="4" t="str">
        <f t="shared" si="131"/>
        <v/>
      </c>
    </row>
    <row r="8516" spans="12:63">
      <c r="L8516" s="3"/>
      <c r="BK8516" s="4" t="str">
        <f t="shared" si="131"/>
        <v/>
      </c>
    </row>
    <row r="8517" spans="12:63">
      <c r="L8517" s="3"/>
      <c r="BK8517" s="4" t="str">
        <f t="shared" si="131"/>
        <v/>
      </c>
    </row>
    <row r="8518" spans="12:63">
      <c r="L8518" s="3"/>
      <c r="BK8518" s="4" t="str">
        <f t="shared" si="131"/>
        <v/>
      </c>
    </row>
    <row r="8519" spans="12:63">
      <c r="L8519" s="3"/>
      <c r="BK8519" s="4" t="str">
        <f t="shared" si="131"/>
        <v/>
      </c>
    </row>
    <row r="8520" spans="12:63">
      <c r="L8520" s="3"/>
      <c r="BK8520" s="4" t="str">
        <f t="shared" si="131"/>
        <v/>
      </c>
    </row>
    <row r="8521" spans="12:63">
      <c r="L8521" s="3"/>
      <c r="BK8521" s="4" t="str">
        <f t="shared" si="131"/>
        <v/>
      </c>
    </row>
    <row r="8522" spans="12:63">
      <c r="L8522" s="3"/>
      <c r="BK8522" s="4" t="str">
        <f t="shared" si="131"/>
        <v/>
      </c>
    </row>
    <row r="8523" spans="12:63">
      <c r="L8523" s="3"/>
      <c r="BK8523" s="4" t="str">
        <f t="shared" si="131"/>
        <v/>
      </c>
    </row>
    <row r="8524" spans="12:63">
      <c r="L8524" s="3"/>
      <c r="BK8524" s="4" t="str">
        <f t="shared" si="131"/>
        <v/>
      </c>
    </row>
    <row r="8525" spans="12:63">
      <c r="L8525" s="3"/>
      <c r="BK8525" s="4" t="str">
        <f t="shared" si="131"/>
        <v/>
      </c>
    </row>
    <row r="8526" spans="12:63">
      <c r="L8526" s="3"/>
      <c r="BK8526" s="4" t="str">
        <f t="shared" si="131"/>
        <v/>
      </c>
    </row>
    <row r="8527" spans="12:63">
      <c r="L8527" s="3"/>
      <c r="BK8527" s="4" t="str">
        <f t="shared" si="131"/>
        <v/>
      </c>
    </row>
    <row r="8528" spans="12:63">
      <c r="L8528" s="3"/>
      <c r="BK8528" s="4" t="str">
        <f t="shared" si="131"/>
        <v/>
      </c>
    </row>
    <row r="8529" spans="12:63">
      <c r="L8529" s="3"/>
      <c r="BK8529" s="4" t="str">
        <f t="shared" si="131"/>
        <v/>
      </c>
    </row>
    <row r="8530" spans="12:63">
      <c r="L8530" s="3"/>
      <c r="BK8530" s="4" t="str">
        <f t="shared" si="131"/>
        <v/>
      </c>
    </row>
    <row r="8531" spans="12:63">
      <c r="L8531" s="3"/>
      <c r="BK8531" s="4" t="str">
        <f t="shared" si="131"/>
        <v/>
      </c>
    </row>
    <row r="8532" spans="12:63">
      <c r="L8532" s="3"/>
      <c r="BK8532" s="4" t="str">
        <f t="shared" si="131"/>
        <v/>
      </c>
    </row>
    <row r="8533" spans="12:63">
      <c r="L8533" s="3"/>
      <c r="BK8533" s="4" t="str">
        <f t="shared" si="131"/>
        <v/>
      </c>
    </row>
    <row r="8534" spans="12:63">
      <c r="L8534" s="3"/>
      <c r="BK8534" s="4" t="str">
        <f t="shared" si="131"/>
        <v/>
      </c>
    </row>
    <row r="8535" spans="12:63">
      <c r="L8535" s="3"/>
      <c r="BK8535" s="4" t="str">
        <f t="shared" si="131"/>
        <v/>
      </c>
    </row>
    <row r="8536" spans="12:63">
      <c r="L8536" s="3"/>
      <c r="BK8536" s="4" t="str">
        <f t="shared" si="131"/>
        <v/>
      </c>
    </row>
    <row r="8537" spans="12:63">
      <c r="L8537" s="3"/>
      <c r="BK8537" s="4" t="str">
        <f t="shared" si="131"/>
        <v/>
      </c>
    </row>
    <row r="8538" spans="12:63">
      <c r="L8538" s="3"/>
      <c r="BK8538" s="4" t="str">
        <f t="shared" si="131"/>
        <v/>
      </c>
    </row>
    <row r="8539" spans="12:63">
      <c r="L8539" s="3"/>
      <c r="BK8539" s="4" t="str">
        <f t="shared" si="131"/>
        <v/>
      </c>
    </row>
    <row r="8540" spans="12:63">
      <c r="L8540" s="3"/>
      <c r="BK8540" s="4" t="str">
        <f t="shared" si="131"/>
        <v/>
      </c>
    </row>
    <row r="8541" spans="12:63">
      <c r="L8541" s="3"/>
      <c r="BK8541" s="4" t="str">
        <f t="shared" si="131"/>
        <v/>
      </c>
    </row>
    <row r="8542" spans="12:63">
      <c r="L8542" s="3"/>
      <c r="BK8542" s="4" t="str">
        <f t="shared" si="131"/>
        <v/>
      </c>
    </row>
    <row r="8543" spans="12:63">
      <c r="L8543" s="3"/>
      <c r="BK8543" s="4" t="str">
        <f t="shared" si="131"/>
        <v/>
      </c>
    </row>
    <row r="8544" spans="12:63">
      <c r="L8544" s="3"/>
      <c r="BK8544" s="4" t="str">
        <f t="shared" ref="BK8544:BK8607" si="132">CONCATENATE(A8544,B8544)</f>
        <v/>
      </c>
    </row>
    <row r="8545" spans="12:63">
      <c r="L8545" s="3"/>
      <c r="BK8545" s="4" t="str">
        <f t="shared" si="132"/>
        <v/>
      </c>
    </row>
    <row r="8546" spans="12:63">
      <c r="L8546" s="3"/>
      <c r="BK8546" s="4" t="str">
        <f t="shared" si="132"/>
        <v/>
      </c>
    </row>
    <row r="8547" spans="12:63">
      <c r="L8547" s="3"/>
      <c r="BK8547" s="4" t="str">
        <f t="shared" si="132"/>
        <v/>
      </c>
    </row>
    <row r="8548" spans="12:63">
      <c r="L8548" s="3"/>
      <c r="BK8548" s="4" t="str">
        <f t="shared" si="132"/>
        <v/>
      </c>
    </row>
    <row r="8549" spans="12:63">
      <c r="L8549" s="3"/>
      <c r="BK8549" s="4" t="str">
        <f t="shared" si="132"/>
        <v/>
      </c>
    </row>
    <row r="8550" spans="12:63">
      <c r="L8550" s="3"/>
      <c r="BK8550" s="4" t="str">
        <f t="shared" si="132"/>
        <v/>
      </c>
    </row>
    <row r="8551" spans="12:63">
      <c r="L8551" s="3"/>
      <c r="BK8551" s="4" t="str">
        <f t="shared" si="132"/>
        <v/>
      </c>
    </row>
    <row r="8552" spans="12:63">
      <c r="L8552" s="3"/>
      <c r="BK8552" s="4" t="str">
        <f t="shared" si="132"/>
        <v/>
      </c>
    </row>
    <row r="8553" spans="12:63">
      <c r="L8553" s="3"/>
      <c r="BK8553" s="4" t="str">
        <f t="shared" si="132"/>
        <v/>
      </c>
    </row>
    <row r="8554" spans="12:63">
      <c r="L8554" s="3"/>
      <c r="BK8554" s="4" t="str">
        <f t="shared" si="132"/>
        <v/>
      </c>
    </row>
    <row r="8555" spans="12:63">
      <c r="L8555" s="3"/>
      <c r="BK8555" s="4" t="str">
        <f t="shared" si="132"/>
        <v/>
      </c>
    </row>
    <row r="8556" spans="12:63">
      <c r="L8556" s="3"/>
      <c r="BK8556" s="4" t="str">
        <f t="shared" si="132"/>
        <v/>
      </c>
    </row>
    <row r="8557" spans="12:63">
      <c r="L8557" s="3"/>
      <c r="BK8557" s="4" t="str">
        <f t="shared" si="132"/>
        <v/>
      </c>
    </row>
    <row r="8558" spans="12:63">
      <c r="L8558" s="3"/>
      <c r="BK8558" s="4" t="str">
        <f t="shared" si="132"/>
        <v/>
      </c>
    </row>
    <row r="8559" spans="12:63">
      <c r="L8559" s="3"/>
      <c r="BK8559" s="4" t="str">
        <f t="shared" si="132"/>
        <v/>
      </c>
    </row>
    <row r="8560" spans="12:63">
      <c r="L8560" s="3"/>
      <c r="BK8560" s="4" t="str">
        <f t="shared" si="132"/>
        <v/>
      </c>
    </row>
    <row r="8561" spans="12:63">
      <c r="L8561" s="3"/>
      <c r="BK8561" s="4" t="str">
        <f t="shared" si="132"/>
        <v/>
      </c>
    </row>
    <row r="8562" spans="12:63">
      <c r="L8562" s="3"/>
      <c r="BK8562" s="4" t="str">
        <f t="shared" si="132"/>
        <v/>
      </c>
    </row>
    <row r="8563" spans="12:63">
      <c r="L8563" s="3"/>
      <c r="BK8563" s="4" t="str">
        <f t="shared" si="132"/>
        <v/>
      </c>
    </row>
    <row r="8564" spans="12:63">
      <c r="L8564" s="3"/>
      <c r="BK8564" s="4" t="str">
        <f t="shared" si="132"/>
        <v/>
      </c>
    </row>
    <row r="8565" spans="12:63">
      <c r="L8565" s="3"/>
      <c r="BK8565" s="4" t="str">
        <f t="shared" si="132"/>
        <v/>
      </c>
    </row>
    <row r="8566" spans="12:63">
      <c r="L8566" s="3"/>
      <c r="BK8566" s="4" t="str">
        <f t="shared" si="132"/>
        <v/>
      </c>
    </row>
    <row r="8567" spans="12:63">
      <c r="L8567" s="3"/>
      <c r="BK8567" s="4" t="str">
        <f t="shared" si="132"/>
        <v/>
      </c>
    </row>
    <row r="8568" spans="12:63">
      <c r="L8568" s="3"/>
      <c r="BK8568" s="4" t="str">
        <f t="shared" si="132"/>
        <v/>
      </c>
    </row>
    <row r="8569" spans="12:63">
      <c r="L8569" s="3"/>
      <c r="BK8569" s="4" t="str">
        <f t="shared" si="132"/>
        <v/>
      </c>
    </row>
    <row r="8570" spans="12:63">
      <c r="L8570" s="3"/>
      <c r="BK8570" s="4" t="str">
        <f t="shared" si="132"/>
        <v/>
      </c>
    </row>
    <row r="8571" spans="12:63">
      <c r="L8571" s="3"/>
      <c r="BK8571" s="4" t="str">
        <f t="shared" si="132"/>
        <v/>
      </c>
    </row>
    <row r="8572" spans="12:63">
      <c r="L8572" s="3"/>
      <c r="BK8572" s="4" t="str">
        <f t="shared" si="132"/>
        <v/>
      </c>
    </row>
    <row r="8573" spans="12:63">
      <c r="L8573" s="3"/>
      <c r="BK8573" s="4" t="str">
        <f t="shared" si="132"/>
        <v/>
      </c>
    </row>
    <row r="8574" spans="12:63">
      <c r="L8574" s="3"/>
      <c r="BK8574" s="4" t="str">
        <f t="shared" si="132"/>
        <v/>
      </c>
    </row>
    <row r="8575" spans="12:63">
      <c r="L8575" s="3"/>
      <c r="BK8575" s="4" t="str">
        <f t="shared" si="132"/>
        <v/>
      </c>
    </row>
    <row r="8576" spans="12:63">
      <c r="L8576" s="3"/>
      <c r="BK8576" s="4" t="str">
        <f t="shared" si="132"/>
        <v/>
      </c>
    </row>
    <row r="8577" spans="12:63">
      <c r="L8577" s="3"/>
      <c r="BK8577" s="4" t="str">
        <f t="shared" si="132"/>
        <v/>
      </c>
    </row>
    <row r="8578" spans="12:63">
      <c r="L8578" s="3"/>
      <c r="BK8578" s="4" t="str">
        <f t="shared" si="132"/>
        <v/>
      </c>
    </row>
    <row r="8579" spans="12:63">
      <c r="L8579" s="3"/>
      <c r="BK8579" s="4" t="str">
        <f t="shared" si="132"/>
        <v/>
      </c>
    </row>
    <row r="8580" spans="12:63">
      <c r="L8580" s="3"/>
      <c r="BK8580" s="4" t="str">
        <f t="shared" si="132"/>
        <v/>
      </c>
    </row>
    <row r="8581" spans="12:63">
      <c r="L8581" s="3"/>
      <c r="BK8581" s="4" t="str">
        <f t="shared" si="132"/>
        <v/>
      </c>
    </row>
    <row r="8582" spans="12:63">
      <c r="L8582" s="3"/>
      <c r="BK8582" s="4" t="str">
        <f t="shared" si="132"/>
        <v/>
      </c>
    </row>
    <row r="8583" spans="12:63">
      <c r="L8583" s="3"/>
      <c r="BK8583" s="4" t="str">
        <f t="shared" si="132"/>
        <v/>
      </c>
    </row>
    <row r="8584" spans="12:63">
      <c r="L8584" s="3"/>
      <c r="BK8584" s="4" t="str">
        <f t="shared" si="132"/>
        <v/>
      </c>
    </row>
    <row r="8585" spans="12:63">
      <c r="L8585" s="3"/>
      <c r="BK8585" s="4" t="str">
        <f t="shared" si="132"/>
        <v/>
      </c>
    </row>
    <row r="8586" spans="12:63">
      <c r="L8586" s="3"/>
      <c r="BK8586" s="4" t="str">
        <f t="shared" si="132"/>
        <v/>
      </c>
    </row>
    <row r="8587" spans="12:63">
      <c r="L8587" s="3"/>
      <c r="BK8587" s="4" t="str">
        <f t="shared" si="132"/>
        <v/>
      </c>
    </row>
    <row r="8588" spans="12:63">
      <c r="L8588" s="3"/>
      <c r="BK8588" s="4" t="str">
        <f t="shared" si="132"/>
        <v/>
      </c>
    </row>
    <row r="8589" spans="12:63">
      <c r="L8589" s="3"/>
      <c r="BK8589" s="4" t="str">
        <f t="shared" si="132"/>
        <v/>
      </c>
    </row>
    <row r="8590" spans="12:63">
      <c r="L8590" s="3"/>
      <c r="BK8590" s="4" t="str">
        <f t="shared" si="132"/>
        <v/>
      </c>
    </row>
    <row r="8591" spans="12:63">
      <c r="L8591" s="3"/>
      <c r="BK8591" s="4" t="str">
        <f t="shared" si="132"/>
        <v/>
      </c>
    </row>
    <row r="8592" spans="12:63">
      <c r="L8592" s="3"/>
      <c r="BK8592" s="4" t="str">
        <f t="shared" si="132"/>
        <v/>
      </c>
    </row>
    <row r="8593" spans="12:63">
      <c r="L8593" s="3"/>
      <c r="BK8593" s="4" t="str">
        <f t="shared" si="132"/>
        <v/>
      </c>
    </row>
    <row r="8594" spans="12:63">
      <c r="L8594" s="3"/>
      <c r="BK8594" s="4" t="str">
        <f t="shared" si="132"/>
        <v/>
      </c>
    </row>
    <row r="8595" spans="12:63">
      <c r="L8595" s="3"/>
      <c r="BK8595" s="4" t="str">
        <f t="shared" si="132"/>
        <v/>
      </c>
    </row>
    <row r="8596" spans="12:63">
      <c r="L8596" s="3"/>
      <c r="BK8596" s="4" t="str">
        <f t="shared" si="132"/>
        <v/>
      </c>
    </row>
    <row r="8597" spans="12:63">
      <c r="L8597" s="3"/>
      <c r="BK8597" s="4" t="str">
        <f t="shared" si="132"/>
        <v/>
      </c>
    </row>
    <row r="8598" spans="12:63">
      <c r="L8598" s="3"/>
      <c r="BK8598" s="4" t="str">
        <f t="shared" si="132"/>
        <v/>
      </c>
    </row>
    <row r="8599" spans="12:63">
      <c r="L8599" s="3"/>
      <c r="BK8599" s="4" t="str">
        <f t="shared" si="132"/>
        <v/>
      </c>
    </row>
    <row r="8600" spans="12:63">
      <c r="L8600" s="3"/>
      <c r="BK8600" s="4" t="str">
        <f t="shared" si="132"/>
        <v/>
      </c>
    </row>
    <row r="8601" spans="12:63">
      <c r="L8601" s="3"/>
      <c r="BK8601" s="4" t="str">
        <f t="shared" si="132"/>
        <v/>
      </c>
    </row>
    <row r="8602" spans="12:63">
      <c r="L8602" s="3"/>
      <c r="BK8602" s="4" t="str">
        <f t="shared" si="132"/>
        <v/>
      </c>
    </row>
    <row r="8603" spans="12:63">
      <c r="L8603" s="3"/>
      <c r="BK8603" s="4" t="str">
        <f t="shared" si="132"/>
        <v/>
      </c>
    </row>
    <row r="8604" spans="12:63">
      <c r="L8604" s="3"/>
      <c r="BK8604" s="4" t="str">
        <f t="shared" si="132"/>
        <v/>
      </c>
    </row>
    <row r="8605" spans="12:63">
      <c r="L8605" s="3"/>
      <c r="BK8605" s="4" t="str">
        <f t="shared" si="132"/>
        <v/>
      </c>
    </row>
    <row r="8606" spans="12:63">
      <c r="L8606" s="3"/>
      <c r="BK8606" s="4" t="str">
        <f t="shared" si="132"/>
        <v/>
      </c>
    </row>
    <row r="8607" spans="12:63">
      <c r="L8607" s="3"/>
      <c r="BK8607" s="4" t="str">
        <f t="shared" si="132"/>
        <v/>
      </c>
    </row>
    <row r="8608" spans="12:63">
      <c r="L8608" s="3"/>
      <c r="BK8608" s="4" t="str">
        <f t="shared" ref="BK8608:BK8671" si="133">CONCATENATE(A8608,B8608)</f>
        <v/>
      </c>
    </row>
    <row r="8609" spans="12:63">
      <c r="L8609" s="3"/>
      <c r="BK8609" s="4" t="str">
        <f t="shared" si="133"/>
        <v/>
      </c>
    </row>
    <row r="8610" spans="12:63">
      <c r="L8610" s="3"/>
      <c r="BK8610" s="4" t="str">
        <f t="shared" si="133"/>
        <v/>
      </c>
    </row>
    <row r="8611" spans="12:63">
      <c r="L8611" s="3"/>
      <c r="BK8611" s="4" t="str">
        <f t="shared" si="133"/>
        <v/>
      </c>
    </row>
    <row r="8612" spans="12:63">
      <c r="L8612" s="3"/>
      <c r="BK8612" s="4" t="str">
        <f t="shared" si="133"/>
        <v/>
      </c>
    </row>
    <row r="8613" spans="12:63">
      <c r="L8613" s="3"/>
      <c r="BK8613" s="4" t="str">
        <f t="shared" si="133"/>
        <v/>
      </c>
    </row>
    <row r="8614" spans="12:63">
      <c r="L8614" s="3"/>
      <c r="BK8614" s="4" t="str">
        <f t="shared" si="133"/>
        <v/>
      </c>
    </row>
    <row r="8615" spans="12:63">
      <c r="L8615" s="3"/>
      <c r="BK8615" s="4" t="str">
        <f t="shared" si="133"/>
        <v/>
      </c>
    </row>
    <row r="8616" spans="12:63">
      <c r="L8616" s="3"/>
      <c r="BK8616" s="4" t="str">
        <f t="shared" si="133"/>
        <v/>
      </c>
    </row>
    <row r="8617" spans="12:63">
      <c r="L8617" s="3"/>
      <c r="BK8617" s="4" t="str">
        <f t="shared" si="133"/>
        <v/>
      </c>
    </row>
    <row r="8618" spans="12:63">
      <c r="L8618" s="3"/>
      <c r="BK8618" s="4" t="str">
        <f t="shared" si="133"/>
        <v/>
      </c>
    </row>
    <row r="8619" spans="12:63">
      <c r="L8619" s="3"/>
      <c r="BK8619" s="4" t="str">
        <f t="shared" si="133"/>
        <v/>
      </c>
    </row>
    <row r="8620" spans="12:63">
      <c r="L8620" s="3"/>
      <c r="BK8620" s="4" t="str">
        <f t="shared" si="133"/>
        <v/>
      </c>
    </row>
    <row r="8621" spans="12:63">
      <c r="L8621" s="3"/>
      <c r="BK8621" s="4" t="str">
        <f t="shared" si="133"/>
        <v/>
      </c>
    </row>
    <row r="8622" spans="12:63">
      <c r="L8622" s="3"/>
      <c r="BK8622" s="4" t="str">
        <f t="shared" si="133"/>
        <v/>
      </c>
    </row>
    <row r="8623" spans="12:63">
      <c r="L8623" s="3"/>
      <c r="BK8623" s="4" t="str">
        <f t="shared" si="133"/>
        <v/>
      </c>
    </row>
    <row r="8624" spans="12:63">
      <c r="L8624" s="3"/>
      <c r="BK8624" s="4" t="str">
        <f t="shared" si="133"/>
        <v/>
      </c>
    </row>
    <row r="8625" spans="12:63">
      <c r="L8625" s="3"/>
      <c r="BK8625" s="4" t="str">
        <f t="shared" si="133"/>
        <v/>
      </c>
    </row>
    <row r="8626" spans="12:63">
      <c r="L8626" s="3"/>
      <c r="BK8626" s="4" t="str">
        <f t="shared" si="133"/>
        <v/>
      </c>
    </row>
    <row r="8627" spans="12:63">
      <c r="L8627" s="3"/>
      <c r="BK8627" s="4" t="str">
        <f t="shared" si="133"/>
        <v/>
      </c>
    </row>
    <row r="8628" spans="12:63">
      <c r="L8628" s="3"/>
      <c r="BK8628" s="4" t="str">
        <f t="shared" si="133"/>
        <v/>
      </c>
    </row>
    <row r="8629" spans="12:63">
      <c r="L8629" s="3"/>
      <c r="BK8629" s="4" t="str">
        <f t="shared" si="133"/>
        <v/>
      </c>
    </row>
    <row r="8630" spans="12:63">
      <c r="L8630" s="3"/>
      <c r="BK8630" s="4" t="str">
        <f t="shared" si="133"/>
        <v/>
      </c>
    </row>
    <row r="8631" spans="12:63">
      <c r="L8631" s="3"/>
      <c r="BK8631" s="4" t="str">
        <f t="shared" si="133"/>
        <v/>
      </c>
    </row>
    <row r="8632" spans="12:63">
      <c r="L8632" s="3"/>
      <c r="BK8632" s="4" t="str">
        <f t="shared" si="133"/>
        <v/>
      </c>
    </row>
    <row r="8633" spans="12:63">
      <c r="L8633" s="3"/>
      <c r="BK8633" s="4" t="str">
        <f t="shared" si="133"/>
        <v/>
      </c>
    </row>
    <row r="8634" spans="12:63">
      <c r="L8634" s="3"/>
      <c r="BK8634" s="4" t="str">
        <f t="shared" si="133"/>
        <v/>
      </c>
    </row>
    <row r="8635" spans="12:63">
      <c r="L8635" s="3"/>
      <c r="BK8635" s="4" t="str">
        <f t="shared" si="133"/>
        <v/>
      </c>
    </row>
    <row r="8636" spans="12:63">
      <c r="L8636" s="3"/>
      <c r="BK8636" s="4" t="str">
        <f t="shared" si="133"/>
        <v/>
      </c>
    </row>
    <row r="8637" spans="12:63">
      <c r="L8637" s="3"/>
      <c r="BK8637" s="4" t="str">
        <f t="shared" si="133"/>
        <v/>
      </c>
    </row>
    <row r="8638" spans="12:63">
      <c r="L8638" s="3"/>
      <c r="BK8638" s="4" t="str">
        <f t="shared" si="133"/>
        <v/>
      </c>
    </row>
    <row r="8639" spans="12:63">
      <c r="L8639" s="3"/>
      <c r="BK8639" s="4" t="str">
        <f t="shared" si="133"/>
        <v/>
      </c>
    </row>
    <row r="8640" spans="12:63">
      <c r="L8640" s="3"/>
      <c r="BK8640" s="4" t="str">
        <f t="shared" si="133"/>
        <v/>
      </c>
    </row>
    <row r="8641" spans="12:63">
      <c r="L8641" s="3"/>
      <c r="BK8641" s="4" t="str">
        <f t="shared" si="133"/>
        <v/>
      </c>
    </row>
    <row r="8642" spans="12:63">
      <c r="L8642" s="3"/>
      <c r="BK8642" s="4" t="str">
        <f t="shared" si="133"/>
        <v/>
      </c>
    </row>
    <row r="8643" spans="12:63">
      <c r="L8643" s="3"/>
      <c r="BK8643" s="4" t="str">
        <f t="shared" si="133"/>
        <v/>
      </c>
    </row>
    <row r="8644" spans="12:63">
      <c r="L8644" s="3"/>
      <c r="BK8644" s="4" t="str">
        <f t="shared" si="133"/>
        <v/>
      </c>
    </row>
    <row r="8645" spans="12:63">
      <c r="L8645" s="3"/>
      <c r="BK8645" s="4" t="str">
        <f t="shared" si="133"/>
        <v/>
      </c>
    </row>
    <row r="8646" spans="12:63">
      <c r="L8646" s="3"/>
      <c r="BK8646" s="4" t="str">
        <f t="shared" si="133"/>
        <v/>
      </c>
    </row>
    <row r="8647" spans="12:63">
      <c r="L8647" s="3"/>
      <c r="BK8647" s="4" t="str">
        <f t="shared" si="133"/>
        <v/>
      </c>
    </row>
    <row r="8648" spans="12:63">
      <c r="L8648" s="3"/>
      <c r="BK8648" s="4" t="str">
        <f t="shared" si="133"/>
        <v/>
      </c>
    </row>
    <row r="8649" spans="12:63">
      <c r="L8649" s="3"/>
      <c r="BK8649" s="4" t="str">
        <f t="shared" si="133"/>
        <v/>
      </c>
    </row>
    <row r="8650" spans="12:63">
      <c r="L8650" s="3"/>
      <c r="BK8650" s="4" t="str">
        <f t="shared" si="133"/>
        <v/>
      </c>
    </row>
    <row r="8651" spans="12:63">
      <c r="L8651" s="3"/>
      <c r="BK8651" s="4" t="str">
        <f t="shared" si="133"/>
        <v/>
      </c>
    </row>
    <row r="8652" spans="12:63">
      <c r="L8652" s="3"/>
      <c r="BK8652" s="4" t="str">
        <f t="shared" si="133"/>
        <v/>
      </c>
    </row>
    <row r="8653" spans="12:63">
      <c r="L8653" s="3"/>
      <c r="BK8653" s="4" t="str">
        <f t="shared" si="133"/>
        <v/>
      </c>
    </row>
    <row r="8654" spans="12:63">
      <c r="L8654" s="3"/>
      <c r="BK8654" s="4" t="str">
        <f t="shared" si="133"/>
        <v/>
      </c>
    </row>
    <row r="8655" spans="12:63">
      <c r="L8655" s="3"/>
      <c r="BK8655" s="4" t="str">
        <f t="shared" si="133"/>
        <v/>
      </c>
    </row>
    <row r="8656" spans="12:63">
      <c r="L8656" s="3"/>
      <c r="BK8656" s="4" t="str">
        <f t="shared" si="133"/>
        <v/>
      </c>
    </row>
    <row r="8657" spans="12:63">
      <c r="L8657" s="3"/>
      <c r="BK8657" s="4" t="str">
        <f t="shared" si="133"/>
        <v/>
      </c>
    </row>
    <row r="8658" spans="12:63">
      <c r="L8658" s="3"/>
      <c r="BK8658" s="4" t="str">
        <f t="shared" si="133"/>
        <v/>
      </c>
    </row>
    <row r="8659" spans="12:63">
      <c r="L8659" s="3"/>
      <c r="BK8659" s="4" t="str">
        <f t="shared" si="133"/>
        <v/>
      </c>
    </row>
    <row r="8660" spans="12:63">
      <c r="L8660" s="3"/>
      <c r="BK8660" s="4" t="str">
        <f t="shared" si="133"/>
        <v/>
      </c>
    </row>
    <row r="8661" spans="12:63">
      <c r="L8661" s="3"/>
      <c r="BK8661" s="4" t="str">
        <f t="shared" si="133"/>
        <v/>
      </c>
    </row>
    <row r="8662" spans="12:63">
      <c r="L8662" s="3"/>
      <c r="BK8662" s="4" t="str">
        <f t="shared" si="133"/>
        <v/>
      </c>
    </row>
    <row r="8663" spans="12:63">
      <c r="L8663" s="3"/>
      <c r="BK8663" s="4" t="str">
        <f t="shared" si="133"/>
        <v/>
      </c>
    </row>
    <row r="8664" spans="12:63">
      <c r="L8664" s="3"/>
      <c r="BK8664" s="4" t="str">
        <f t="shared" si="133"/>
        <v/>
      </c>
    </row>
    <row r="8665" spans="12:63">
      <c r="L8665" s="3"/>
      <c r="BK8665" s="4" t="str">
        <f t="shared" si="133"/>
        <v/>
      </c>
    </row>
    <row r="8666" spans="12:63">
      <c r="L8666" s="3"/>
      <c r="BK8666" s="4" t="str">
        <f t="shared" si="133"/>
        <v/>
      </c>
    </row>
    <row r="8667" spans="12:63">
      <c r="L8667" s="3"/>
      <c r="BK8667" s="4" t="str">
        <f t="shared" si="133"/>
        <v/>
      </c>
    </row>
    <row r="8668" spans="12:63">
      <c r="L8668" s="3"/>
      <c r="BK8668" s="4" t="str">
        <f t="shared" si="133"/>
        <v/>
      </c>
    </row>
    <row r="8669" spans="12:63">
      <c r="L8669" s="3"/>
      <c r="BK8669" s="4" t="str">
        <f t="shared" si="133"/>
        <v/>
      </c>
    </row>
    <row r="8670" spans="12:63">
      <c r="L8670" s="3"/>
      <c r="BK8670" s="4" t="str">
        <f t="shared" si="133"/>
        <v/>
      </c>
    </row>
    <row r="8671" spans="12:63">
      <c r="L8671" s="3"/>
      <c r="BK8671" s="4" t="str">
        <f t="shared" si="133"/>
        <v/>
      </c>
    </row>
    <row r="8672" spans="12:63">
      <c r="L8672" s="3"/>
      <c r="BK8672" s="4" t="str">
        <f t="shared" ref="BK8672:BK8735" si="134">CONCATENATE(A8672,B8672)</f>
        <v/>
      </c>
    </row>
    <row r="8673" spans="12:63">
      <c r="L8673" s="3"/>
      <c r="BK8673" s="4" t="str">
        <f t="shared" si="134"/>
        <v/>
      </c>
    </row>
    <row r="8674" spans="12:63">
      <c r="L8674" s="3"/>
      <c r="BK8674" s="4" t="str">
        <f t="shared" si="134"/>
        <v/>
      </c>
    </row>
    <row r="8675" spans="12:63">
      <c r="L8675" s="3"/>
      <c r="BK8675" s="4" t="str">
        <f t="shared" si="134"/>
        <v/>
      </c>
    </row>
    <row r="8676" spans="12:63">
      <c r="L8676" s="3"/>
      <c r="BK8676" s="4" t="str">
        <f t="shared" si="134"/>
        <v/>
      </c>
    </row>
    <row r="8677" spans="12:63">
      <c r="L8677" s="3"/>
      <c r="BK8677" s="4" t="str">
        <f t="shared" si="134"/>
        <v/>
      </c>
    </row>
    <row r="8678" spans="12:63">
      <c r="L8678" s="3"/>
      <c r="BK8678" s="4" t="str">
        <f t="shared" si="134"/>
        <v/>
      </c>
    </row>
    <row r="8679" spans="12:63">
      <c r="L8679" s="3"/>
      <c r="BK8679" s="4" t="str">
        <f t="shared" si="134"/>
        <v/>
      </c>
    </row>
    <row r="8680" spans="12:63">
      <c r="L8680" s="3"/>
      <c r="BK8680" s="4" t="str">
        <f t="shared" si="134"/>
        <v/>
      </c>
    </row>
    <row r="8681" spans="12:63">
      <c r="L8681" s="3"/>
      <c r="BK8681" s="4" t="str">
        <f t="shared" si="134"/>
        <v/>
      </c>
    </row>
    <row r="8682" spans="12:63">
      <c r="L8682" s="3"/>
      <c r="BK8682" s="4" t="str">
        <f t="shared" si="134"/>
        <v/>
      </c>
    </row>
    <row r="8683" spans="12:63">
      <c r="L8683" s="3"/>
      <c r="BK8683" s="4" t="str">
        <f t="shared" si="134"/>
        <v/>
      </c>
    </row>
    <row r="8684" spans="12:63">
      <c r="L8684" s="3"/>
      <c r="BK8684" s="4" t="str">
        <f t="shared" si="134"/>
        <v/>
      </c>
    </row>
    <row r="8685" spans="12:63">
      <c r="L8685" s="3"/>
      <c r="BK8685" s="4" t="str">
        <f t="shared" si="134"/>
        <v/>
      </c>
    </row>
    <row r="8686" spans="12:63">
      <c r="L8686" s="3"/>
      <c r="BK8686" s="4" t="str">
        <f t="shared" si="134"/>
        <v/>
      </c>
    </row>
    <row r="8687" spans="12:63">
      <c r="L8687" s="3"/>
      <c r="BK8687" s="4" t="str">
        <f t="shared" si="134"/>
        <v/>
      </c>
    </row>
    <row r="8688" spans="12:63">
      <c r="L8688" s="3"/>
      <c r="BK8688" s="4" t="str">
        <f t="shared" si="134"/>
        <v/>
      </c>
    </row>
    <row r="8689" spans="12:63">
      <c r="L8689" s="3"/>
      <c r="BK8689" s="4" t="str">
        <f t="shared" si="134"/>
        <v/>
      </c>
    </row>
    <row r="8690" spans="12:63">
      <c r="L8690" s="3"/>
      <c r="BK8690" s="4" t="str">
        <f t="shared" si="134"/>
        <v/>
      </c>
    </row>
    <row r="8691" spans="12:63">
      <c r="L8691" s="3"/>
      <c r="BK8691" s="4" t="str">
        <f t="shared" si="134"/>
        <v/>
      </c>
    </row>
    <row r="8692" spans="12:63">
      <c r="L8692" s="3"/>
      <c r="BK8692" s="4" t="str">
        <f t="shared" si="134"/>
        <v/>
      </c>
    </row>
    <row r="8693" spans="12:63">
      <c r="L8693" s="3"/>
      <c r="BK8693" s="4" t="str">
        <f t="shared" si="134"/>
        <v/>
      </c>
    </row>
    <row r="8694" spans="12:63">
      <c r="L8694" s="3"/>
      <c r="BK8694" s="4" t="str">
        <f t="shared" si="134"/>
        <v/>
      </c>
    </row>
    <row r="8695" spans="12:63">
      <c r="L8695" s="3"/>
      <c r="BK8695" s="4" t="str">
        <f t="shared" si="134"/>
        <v/>
      </c>
    </row>
    <row r="8696" spans="12:63">
      <c r="L8696" s="3"/>
      <c r="BK8696" s="4" t="str">
        <f t="shared" si="134"/>
        <v/>
      </c>
    </row>
    <row r="8697" spans="12:63">
      <c r="L8697" s="3"/>
      <c r="BK8697" s="4" t="str">
        <f t="shared" si="134"/>
        <v/>
      </c>
    </row>
    <row r="8698" spans="12:63">
      <c r="L8698" s="3"/>
      <c r="BK8698" s="4" t="str">
        <f t="shared" si="134"/>
        <v/>
      </c>
    </row>
    <row r="8699" spans="12:63">
      <c r="L8699" s="3"/>
      <c r="BK8699" s="4" t="str">
        <f t="shared" si="134"/>
        <v/>
      </c>
    </row>
    <row r="8700" spans="12:63">
      <c r="L8700" s="3"/>
      <c r="BK8700" s="4" t="str">
        <f t="shared" si="134"/>
        <v/>
      </c>
    </row>
    <row r="8701" spans="12:63">
      <c r="L8701" s="3"/>
      <c r="BK8701" s="4" t="str">
        <f t="shared" si="134"/>
        <v/>
      </c>
    </row>
    <row r="8702" spans="12:63">
      <c r="L8702" s="3"/>
      <c r="BK8702" s="4" t="str">
        <f t="shared" si="134"/>
        <v/>
      </c>
    </row>
    <row r="8703" spans="12:63">
      <c r="L8703" s="3"/>
      <c r="BK8703" s="4" t="str">
        <f t="shared" si="134"/>
        <v/>
      </c>
    </row>
    <row r="8704" spans="12:63">
      <c r="L8704" s="3"/>
      <c r="BK8704" s="4" t="str">
        <f t="shared" si="134"/>
        <v/>
      </c>
    </row>
    <row r="8705" spans="12:63">
      <c r="L8705" s="3"/>
      <c r="BK8705" s="4" t="str">
        <f t="shared" si="134"/>
        <v/>
      </c>
    </row>
    <row r="8706" spans="12:63">
      <c r="L8706" s="3"/>
      <c r="BK8706" s="4" t="str">
        <f t="shared" si="134"/>
        <v/>
      </c>
    </row>
    <row r="8707" spans="12:63">
      <c r="L8707" s="3"/>
      <c r="BK8707" s="4" t="str">
        <f t="shared" si="134"/>
        <v/>
      </c>
    </row>
    <row r="8708" spans="12:63">
      <c r="L8708" s="3"/>
      <c r="BK8708" s="4" t="str">
        <f t="shared" si="134"/>
        <v/>
      </c>
    </row>
    <row r="8709" spans="12:63">
      <c r="L8709" s="3"/>
      <c r="BK8709" s="4" t="str">
        <f t="shared" si="134"/>
        <v/>
      </c>
    </row>
    <row r="8710" spans="12:63">
      <c r="L8710" s="3"/>
      <c r="BK8710" s="4" t="str">
        <f t="shared" si="134"/>
        <v/>
      </c>
    </row>
    <row r="8711" spans="12:63">
      <c r="L8711" s="3"/>
      <c r="BK8711" s="4" t="str">
        <f t="shared" si="134"/>
        <v/>
      </c>
    </row>
    <row r="8712" spans="12:63">
      <c r="L8712" s="3"/>
      <c r="BK8712" s="4" t="str">
        <f t="shared" si="134"/>
        <v/>
      </c>
    </row>
    <row r="8713" spans="12:63">
      <c r="L8713" s="3"/>
      <c r="BK8713" s="4" t="str">
        <f t="shared" si="134"/>
        <v/>
      </c>
    </row>
    <row r="8714" spans="12:63">
      <c r="L8714" s="3"/>
      <c r="BK8714" s="4" t="str">
        <f t="shared" si="134"/>
        <v/>
      </c>
    </row>
    <row r="8715" spans="12:63">
      <c r="L8715" s="3"/>
      <c r="BK8715" s="4" t="str">
        <f t="shared" si="134"/>
        <v/>
      </c>
    </row>
    <row r="8716" spans="12:63">
      <c r="L8716" s="3"/>
      <c r="BK8716" s="4" t="str">
        <f t="shared" si="134"/>
        <v/>
      </c>
    </row>
    <row r="8717" spans="12:63">
      <c r="L8717" s="3"/>
      <c r="BK8717" s="4" t="str">
        <f t="shared" si="134"/>
        <v/>
      </c>
    </row>
    <row r="8718" spans="12:63">
      <c r="L8718" s="3"/>
      <c r="BK8718" s="4" t="str">
        <f t="shared" si="134"/>
        <v/>
      </c>
    </row>
    <row r="8719" spans="12:63">
      <c r="L8719" s="3"/>
      <c r="BK8719" s="4" t="str">
        <f t="shared" si="134"/>
        <v/>
      </c>
    </row>
    <row r="8720" spans="12:63">
      <c r="L8720" s="3"/>
      <c r="BK8720" s="4" t="str">
        <f t="shared" si="134"/>
        <v/>
      </c>
    </row>
    <row r="8721" spans="12:63">
      <c r="L8721" s="3"/>
      <c r="BK8721" s="4" t="str">
        <f t="shared" si="134"/>
        <v/>
      </c>
    </row>
    <row r="8722" spans="12:63">
      <c r="L8722" s="3"/>
      <c r="BK8722" s="4" t="str">
        <f t="shared" si="134"/>
        <v/>
      </c>
    </row>
    <row r="8723" spans="12:63">
      <c r="L8723" s="3"/>
      <c r="BK8723" s="4" t="str">
        <f t="shared" si="134"/>
        <v/>
      </c>
    </row>
    <row r="8724" spans="12:63">
      <c r="L8724" s="3"/>
      <c r="BK8724" s="4" t="str">
        <f t="shared" si="134"/>
        <v/>
      </c>
    </row>
    <row r="8725" spans="12:63">
      <c r="L8725" s="3"/>
      <c r="BK8725" s="4" t="str">
        <f t="shared" si="134"/>
        <v/>
      </c>
    </row>
    <row r="8726" spans="12:63">
      <c r="L8726" s="3"/>
      <c r="BK8726" s="4" t="str">
        <f t="shared" si="134"/>
        <v/>
      </c>
    </row>
    <row r="8727" spans="12:63">
      <c r="L8727" s="3"/>
      <c r="BK8727" s="4" t="str">
        <f t="shared" si="134"/>
        <v/>
      </c>
    </row>
    <row r="8728" spans="12:63">
      <c r="L8728" s="3"/>
      <c r="BK8728" s="4" t="str">
        <f t="shared" si="134"/>
        <v/>
      </c>
    </row>
    <row r="8729" spans="12:63">
      <c r="L8729" s="3"/>
      <c r="BK8729" s="4" t="str">
        <f t="shared" si="134"/>
        <v/>
      </c>
    </row>
    <row r="8730" spans="12:63">
      <c r="L8730" s="3"/>
      <c r="BK8730" s="4" t="str">
        <f t="shared" si="134"/>
        <v/>
      </c>
    </row>
    <row r="8731" spans="12:63">
      <c r="L8731" s="3"/>
      <c r="BK8731" s="4" t="str">
        <f t="shared" si="134"/>
        <v/>
      </c>
    </row>
    <row r="8732" spans="12:63">
      <c r="L8732" s="3"/>
      <c r="BK8732" s="4" t="str">
        <f t="shared" si="134"/>
        <v/>
      </c>
    </row>
    <row r="8733" spans="12:63">
      <c r="L8733" s="3"/>
      <c r="BK8733" s="4" t="str">
        <f t="shared" si="134"/>
        <v/>
      </c>
    </row>
    <row r="8734" spans="12:63">
      <c r="L8734" s="3"/>
      <c r="BK8734" s="4" t="str">
        <f t="shared" si="134"/>
        <v/>
      </c>
    </row>
    <row r="8735" spans="12:63">
      <c r="L8735" s="3"/>
      <c r="BK8735" s="4" t="str">
        <f t="shared" si="134"/>
        <v/>
      </c>
    </row>
    <row r="8736" spans="12:63">
      <c r="L8736" s="3"/>
      <c r="BK8736" s="4" t="str">
        <f t="shared" ref="BK8736:BK8799" si="135">CONCATENATE(A8736,B8736)</f>
        <v/>
      </c>
    </row>
    <row r="8737" spans="12:63">
      <c r="L8737" s="3"/>
      <c r="BK8737" s="4" t="str">
        <f t="shared" si="135"/>
        <v/>
      </c>
    </row>
    <row r="8738" spans="12:63">
      <c r="L8738" s="3"/>
      <c r="BK8738" s="4" t="str">
        <f t="shared" si="135"/>
        <v/>
      </c>
    </row>
    <row r="8739" spans="12:63">
      <c r="L8739" s="3"/>
      <c r="BK8739" s="4" t="str">
        <f t="shared" si="135"/>
        <v/>
      </c>
    </row>
    <row r="8740" spans="12:63">
      <c r="L8740" s="3"/>
      <c r="BK8740" s="4" t="str">
        <f t="shared" si="135"/>
        <v/>
      </c>
    </row>
    <row r="8741" spans="12:63">
      <c r="L8741" s="3"/>
      <c r="BK8741" s="4" t="str">
        <f t="shared" si="135"/>
        <v/>
      </c>
    </row>
    <row r="8742" spans="12:63">
      <c r="L8742" s="3"/>
      <c r="BK8742" s="4" t="str">
        <f t="shared" si="135"/>
        <v/>
      </c>
    </row>
    <row r="8743" spans="12:63">
      <c r="L8743" s="3"/>
      <c r="BK8743" s="4" t="str">
        <f t="shared" si="135"/>
        <v/>
      </c>
    </row>
    <row r="8744" spans="12:63">
      <c r="L8744" s="3"/>
      <c r="BK8744" s="4" t="str">
        <f t="shared" si="135"/>
        <v/>
      </c>
    </row>
    <row r="8745" spans="12:63">
      <c r="L8745" s="3"/>
      <c r="BK8745" s="4" t="str">
        <f t="shared" si="135"/>
        <v/>
      </c>
    </row>
    <row r="8746" spans="12:63">
      <c r="L8746" s="3"/>
      <c r="BK8746" s="4" t="str">
        <f t="shared" si="135"/>
        <v/>
      </c>
    </row>
    <row r="8747" spans="12:63">
      <c r="L8747" s="3"/>
      <c r="BK8747" s="4" t="str">
        <f t="shared" si="135"/>
        <v/>
      </c>
    </row>
    <row r="8748" spans="12:63">
      <c r="L8748" s="3"/>
      <c r="BK8748" s="4" t="str">
        <f t="shared" si="135"/>
        <v/>
      </c>
    </row>
    <row r="8749" spans="12:63">
      <c r="L8749" s="3"/>
      <c r="BK8749" s="4" t="str">
        <f t="shared" si="135"/>
        <v/>
      </c>
    </row>
    <row r="8750" spans="12:63">
      <c r="L8750" s="3"/>
      <c r="BK8750" s="4" t="str">
        <f t="shared" si="135"/>
        <v/>
      </c>
    </row>
    <row r="8751" spans="12:63">
      <c r="L8751" s="3"/>
      <c r="BK8751" s="4" t="str">
        <f t="shared" si="135"/>
        <v/>
      </c>
    </row>
    <row r="8752" spans="12:63">
      <c r="L8752" s="3"/>
      <c r="BK8752" s="4" t="str">
        <f t="shared" si="135"/>
        <v/>
      </c>
    </row>
    <row r="8753" spans="12:63">
      <c r="L8753" s="3"/>
      <c r="BK8753" s="4" t="str">
        <f t="shared" si="135"/>
        <v/>
      </c>
    </row>
    <row r="8754" spans="12:63">
      <c r="L8754" s="3"/>
      <c r="BK8754" s="4" t="str">
        <f t="shared" si="135"/>
        <v/>
      </c>
    </row>
    <row r="8755" spans="12:63">
      <c r="L8755" s="3"/>
      <c r="BK8755" s="4" t="str">
        <f t="shared" si="135"/>
        <v/>
      </c>
    </row>
    <row r="8756" spans="12:63">
      <c r="L8756" s="3"/>
      <c r="BK8756" s="4" t="str">
        <f t="shared" si="135"/>
        <v/>
      </c>
    </row>
    <row r="8757" spans="12:63">
      <c r="L8757" s="3"/>
      <c r="BK8757" s="4" t="str">
        <f t="shared" si="135"/>
        <v/>
      </c>
    </row>
    <row r="8758" spans="12:63">
      <c r="L8758" s="3"/>
      <c r="BK8758" s="4" t="str">
        <f t="shared" si="135"/>
        <v/>
      </c>
    </row>
    <row r="8759" spans="12:63">
      <c r="L8759" s="3"/>
      <c r="BK8759" s="4" t="str">
        <f t="shared" si="135"/>
        <v/>
      </c>
    </row>
    <row r="8760" spans="12:63">
      <c r="L8760" s="3"/>
      <c r="BK8760" s="4" t="str">
        <f t="shared" si="135"/>
        <v/>
      </c>
    </row>
    <row r="8761" spans="12:63">
      <c r="L8761" s="3"/>
      <c r="BK8761" s="4" t="str">
        <f t="shared" si="135"/>
        <v/>
      </c>
    </row>
    <row r="8762" spans="12:63">
      <c r="L8762" s="3"/>
      <c r="BK8762" s="4" t="str">
        <f t="shared" si="135"/>
        <v/>
      </c>
    </row>
    <row r="8763" spans="12:63">
      <c r="L8763" s="3"/>
      <c r="BK8763" s="4" t="str">
        <f t="shared" si="135"/>
        <v/>
      </c>
    </row>
    <row r="8764" spans="12:63">
      <c r="L8764" s="3"/>
      <c r="BK8764" s="4" t="str">
        <f t="shared" si="135"/>
        <v/>
      </c>
    </row>
    <row r="8765" spans="12:63">
      <c r="L8765" s="3"/>
      <c r="BK8765" s="4" t="str">
        <f t="shared" si="135"/>
        <v/>
      </c>
    </row>
    <row r="8766" spans="12:63">
      <c r="L8766" s="3"/>
      <c r="BK8766" s="4" t="str">
        <f t="shared" si="135"/>
        <v/>
      </c>
    </row>
    <row r="8767" spans="12:63">
      <c r="L8767" s="3"/>
      <c r="BK8767" s="4" t="str">
        <f t="shared" si="135"/>
        <v/>
      </c>
    </row>
    <row r="8768" spans="12:63">
      <c r="L8768" s="3"/>
      <c r="BK8768" s="4" t="str">
        <f t="shared" si="135"/>
        <v/>
      </c>
    </row>
    <row r="8769" spans="12:63">
      <c r="L8769" s="3"/>
      <c r="BK8769" s="4" t="str">
        <f t="shared" si="135"/>
        <v/>
      </c>
    </row>
    <row r="8770" spans="12:63">
      <c r="L8770" s="3"/>
      <c r="BK8770" s="4" t="str">
        <f t="shared" si="135"/>
        <v/>
      </c>
    </row>
    <row r="8771" spans="12:63">
      <c r="L8771" s="3"/>
      <c r="BK8771" s="4" t="str">
        <f t="shared" si="135"/>
        <v/>
      </c>
    </row>
    <row r="8772" spans="12:63">
      <c r="L8772" s="3"/>
      <c r="BK8772" s="4" t="str">
        <f t="shared" si="135"/>
        <v/>
      </c>
    </row>
    <row r="8773" spans="12:63">
      <c r="L8773" s="3"/>
      <c r="BK8773" s="4" t="str">
        <f t="shared" si="135"/>
        <v/>
      </c>
    </row>
    <row r="8774" spans="12:63">
      <c r="L8774" s="3"/>
      <c r="BK8774" s="4" t="str">
        <f t="shared" si="135"/>
        <v/>
      </c>
    </row>
    <row r="8775" spans="12:63">
      <c r="L8775" s="3"/>
      <c r="BK8775" s="4" t="str">
        <f t="shared" si="135"/>
        <v/>
      </c>
    </row>
    <row r="8776" spans="12:63">
      <c r="L8776" s="3"/>
      <c r="BK8776" s="4" t="str">
        <f t="shared" si="135"/>
        <v/>
      </c>
    </row>
    <row r="8777" spans="12:63">
      <c r="L8777" s="3"/>
      <c r="BK8777" s="4" t="str">
        <f t="shared" si="135"/>
        <v/>
      </c>
    </row>
    <row r="8778" spans="12:63">
      <c r="L8778" s="3"/>
      <c r="BK8778" s="4" t="str">
        <f t="shared" si="135"/>
        <v/>
      </c>
    </row>
    <row r="8779" spans="12:63">
      <c r="L8779" s="3"/>
      <c r="BK8779" s="4" t="str">
        <f t="shared" si="135"/>
        <v/>
      </c>
    </row>
    <row r="8780" spans="12:63">
      <c r="L8780" s="3"/>
      <c r="BK8780" s="4" t="str">
        <f t="shared" si="135"/>
        <v/>
      </c>
    </row>
    <row r="8781" spans="12:63">
      <c r="L8781" s="3"/>
      <c r="BK8781" s="4" t="str">
        <f t="shared" si="135"/>
        <v/>
      </c>
    </row>
    <row r="8782" spans="12:63">
      <c r="L8782" s="3"/>
      <c r="BK8782" s="4" t="str">
        <f t="shared" si="135"/>
        <v/>
      </c>
    </row>
    <row r="8783" spans="12:63">
      <c r="L8783" s="3"/>
      <c r="BK8783" s="4" t="str">
        <f t="shared" si="135"/>
        <v/>
      </c>
    </row>
    <row r="8784" spans="12:63">
      <c r="L8784" s="3"/>
      <c r="BK8784" s="4" t="str">
        <f t="shared" si="135"/>
        <v/>
      </c>
    </row>
    <row r="8785" spans="12:63">
      <c r="L8785" s="3"/>
      <c r="BK8785" s="4" t="str">
        <f t="shared" si="135"/>
        <v/>
      </c>
    </row>
    <row r="8786" spans="12:63">
      <c r="L8786" s="3"/>
      <c r="BK8786" s="4" t="str">
        <f t="shared" si="135"/>
        <v/>
      </c>
    </row>
    <row r="8787" spans="12:63">
      <c r="L8787" s="3"/>
      <c r="BK8787" s="4" t="str">
        <f t="shared" si="135"/>
        <v/>
      </c>
    </row>
    <row r="8788" spans="12:63">
      <c r="L8788" s="3"/>
      <c r="BK8788" s="4" t="str">
        <f t="shared" si="135"/>
        <v/>
      </c>
    </row>
    <row r="8789" spans="12:63">
      <c r="L8789" s="3"/>
      <c r="BK8789" s="4" t="str">
        <f t="shared" si="135"/>
        <v/>
      </c>
    </row>
    <row r="8790" spans="12:63">
      <c r="L8790" s="3"/>
      <c r="BK8790" s="4" t="str">
        <f t="shared" si="135"/>
        <v/>
      </c>
    </row>
    <row r="8791" spans="12:63">
      <c r="L8791" s="3"/>
      <c r="BK8791" s="4" t="str">
        <f t="shared" si="135"/>
        <v/>
      </c>
    </row>
    <row r="8792" spans="12:63">
      <c r="L8792" s="3"/>
      <c r="BK8792" s="4" t="str">
        <f t="shared" si="135"/>
        <v/>
      </c>
    </row>
    <row r="8793" spans="12:63">
      <c r="L8793" s="3"/>
      <c r="BK8793" s="4" t="str">
        <f t="shared" si="135"/>
        <v/>
      </c>
    </row>
    <row r="8794" spans="12:63">
      <c r="L8794" s="3"/>
      <c r="BK8794" s="4" t="str">
        <f t="shared" si="135"/>
        <v/>
      </c>
    </row>
    <row r="8795" spans="12:63">
      <c r="L8795" s="3"/>
      <c r="BK8795" s="4" t="str">
        <f t="shared" si="135"/>
        <v/>
      </c>
    </row>
    <row r="8796" spans="12:63">
      <c r="L8796" s="3"/>
      <c r="BK8796" s="4" t="str">
        <f t="shared" si="135"/>
        <v/>
      </c>
    </row>
    <row r="8797" spans="12:63">
      <c r="L8797" s="3"/>
      <c r="BK8797" s="4" t="str">
        <f t="shared" si="135"/>
        <v/>
      </c>
    </row>
    <row r="8798" spans="12:63">
      <c r="L8798" s="3"/>
      <c r="BK8798" s="4" t="str">
        <f t="shared" si="135"/>
        <v/>
      </c>
    </row>
    <row r="8799" spans="12:63">
      <c r="L8799" s="3"/>
      <c r="BK8799" s="4" t="str">
        <f t="shared" si="135"/>
        <v/>
      </c>
    </row>
    <row r="8800" spans="12:63">
      <c r="L8800" s="3"/>
      <c r="BK8800" s="4" t="str">
        <f t="shared" ref="BK8800:BK8863" si="136">CONCATENATE(A8800,B8800)</f>
        <v/>
      </c>
    </row>
    <row r="8801" spans="12:63">
      <c r="L8801" s="3"/>
      <c r="BK8801" s="4" t="str">
        <f t="shared" si="136"/>
        <v/>
      </c>
    </row>
    <row r="8802" spans="12:63">
      <c r="L8802" s="3"/>
      <c r="BK8802" s="4" t="str">
        <f t="shared" si="136"/>
        <v/>
      </c>
    </row>
    <row r="8803" spans="12:63">
      <c r="L8803" s="3"/>
      <c r="BK8803" s="4" t="str">
        <f t="shared" si="136"/>
        <v/>
      </c>
    </row>
    <row r="8804" spans="12:63">
      <c r="L8804" s="3"/>
      <c r="BK8804" s="4" t="str">
        <f t="shared" si="136"/>
        <v/>
      </c>
    </row>
    <row r="8805" spans="12:63">
      <c r="L8805" s="3"/>
      <c r="BK8805" s="4" t="str">
        <f t="shared" si="136"/>
        <v/>
      </c>
    </row>
    <row r="8806" spans="12:63">
      <c r="L8806" s="3"/>
      <c r="BK8806" s="4" t="str">
        <f t="shared" si="136"/>
        <v/>
      </c>
    </row>
    <row r="8807" spans="12:63">
      <c r="L8807" s="3"/>
      <c r="BK8807" s="4" t="str">
        <f t="shared" si="136"/>
        <v/>
      </c>
    </row>
    <row r="8808" spans="12:63">
      <c r="L8808" s="3"/>
      <c r="BK8808" s="4" t="str">
        <f t="shared" si="136"/>
        <v/>
      </c>
    </row>
    <row r="8809" spans="12:63">
      <c r="L8809" s="3"/>
      <c r="BK8809" s="4" t="str">
        <f t="shared" si="136"/>
        <v/>
      </c>
    </row>
    <row r="8810" spans="12:63">
      <c r="L8810" s="3"/>
      <c r="BK8810" s="4" t="str">
        <f t="shared" si="136"/>
        <v/>
      </c>
    </row>
    <row r="8811" spans="12:63">
      <c r="L8811" s="3"/>
      <c r="BK8811" s="4" t="str">
        <f t="shared" si="136"/>
        <v/>
      </c>
    </row>
    <row r="8812" spans="12:63">
      <c r="L8812" s="3"/>
      <c r="BK8812" s="4" t="str">
        <f t="shared" si="136"/>
        <v/>
      </c>
    </row>
    <row r="8813" spans="12:63">
      <c r="L8813" s="3"/>
      <c r="BK8813" s="4" t="str">
        <f t="shared" si="136"/>
        <v/>
      </c>
    </row>
    <row r="8814" spans="12:63">
      <c r="L8814" s="3"/>
      <c r="BK8814" s="4" t="str">
        <f t="shared" si="136"/>
        <v/>
      </c>
    </row>
    <row r="8815" spans="12:63">
      <c r="L8815" s="3"/>
      <c r="BK8815" s="4" t="str">
        <f t="shared" si="136"/>
        <v/>
      </c>
    </row>
    <row r="8816" spans="12:63">
      <c r="L8816" s="3"/>
      <c r="BK8816" s="4" t="str">
        <f t="shared" si="136"/>
        <v/>
      </c>
    </row>
    <row r="8817" spans="12:63">
      <c r="L8817" s="3"/>
      <c r="BK8817" s="4" t="str">
        <f t="shared" si="136"/>
        <v/>
      </c>
    </row>
    <row r="8818" spans="12:63">
      <c r="L8818" s="3"/>
      <c r="BK8818" s="4" t="str">
        <f t="shared" si="136"/>
        <v/>
      </c>
    </row>
    <row r="8819" spans="12:63">
      <c r="L8819" s="3"/>
      <c r="BK8819" s="4" t="str">
        <f t="shared" si="136"/>
        <v/>
      </c>
    </row>
    <row r="8820" spans="12:63">
      <c r="L8820" s="3"/>
      <c r="BK8820" s="4" t="str">
        <f t="shared" si="136"/>
        <v/>
      </c>
    </row>
    <row r="8821" spans="12:63">
      <c r="L8821" s="3"/>
      <c r="BK8821" s="4" t="str">
        <f t="shared" si="136"/>
        <v/>
      </c>
    </row>
    <row r="8822" spans="12:63">
      <c r="L8822" s="3"/>
      <c r="BK8822" s="4" t="str">
        <f t="shared" si="136"/>
        <v/>
      </c>
    </row>
    <row r="8823" spans="12:63">
      <c r="L8823" s="3"/>
      <c r="BK8823" s="4" t="str">
        <f t="shared" si="136"/>
        <v/>
      </c>
    </row>
    <row r="8824" spans="12:63">
      <c r="L8824" s="3"/>
      <c r="BK8824" s="4" t="str">
        <f t="shared" si="136"/>
        <v/>
      </c>
    </row>
    <row r="8825" spans="12:63">
      <c r="L8825" s="3"/>
      <c r="BK8825" s="4" t="str">
        <f t="shared" si="136"/>
        <v/>
      </c>
    </row>
    <row r="8826" spans="12:63">
      <c r="L8826" s="3"/>
      <c r="BK8826" s="4" t="str">
        <f t="shared" si="136"/>
        <v/>
      </c>
    </row>
    <row r="8827" spans="12:63">
      <c r="L8827" s="3"/>
      <c r="BK8827" s="4" t="str">
        <f t="shared" si="136"/>
        <v/>
      </c>
    </row>
    <row r="8828" spans="12:63">
      <c r="L8828" s="3"/>
      <c r="BK8828" s="4" t="str">
        <f t="shared" si="136"/>
        <v/>
      </c>
    </row>
    <row r="8829" spans="12:63">
      <c r="L8829" s="3"/>
      <c r="BK8829" s="4" t="str">
        <f t="shared" si="136"/>
        <v/>
      </c>
    </row>
    <row r="8830" spans="12:63">
      <c r="L8830" s="3"/>
      <c r="BK8830" s="4" t="str">
        <f t="shared" si="136"/>
        <v/>
      </c>
    </row>
    <row r="8831" spans="12:63">
      <c r="L8831" s="3"/>
      <c r="BK8831" s="4" t="str">
        <f t="shared" si="136"/>
        <v/>
      </c>
    </row>
    <row r="8832" spans="12:63">
      <c r="L8832" s="3"/>
      <c r="BK8832" s="4" t="str">
        <f t="shared" si="136"/>
        <v/>
      </c>
    </row>
    <row r="8833" spans="12:63">
      <c r="L8833" s="3"/>
      <c r="BK8833" s="4" t="str">
        <f t="shared" si="136"/>
        <v/>
      </c>
    </row>
    <row r="8834" spans="12:63">
      <c r="L8834" s="3"/>
      <c r="BK8834" s="4" t="str">
        <f t="shared" si="136"/>
        <v/>
      </c>
    </row>
    <row r="8835" spans="12:63">
      <c r="L8835" s="3"/>
      <c r="BK8835" s="4" t="str">
        <f t="shared" si="136"/>
        <v/>
      </c>
    </row>
    <row r="8836" spans="12:63">
      <c r="L8836" s="3"/>
      <c r="BK8836" s="4" t="str">
        <f t="shared" si="136"/>
        <v/>
      </c>
    </row>
    <row r="8837" spans="12:63">
      <c r="L8837" s="3"/>
      <c r="BK8837" s="4" t="str">
        <f t="shared" si="136"/>
        <v/>
      </c>
    </row>
    <row r="8838" spans="12:63">
      <c r="L8838" s="3"/>
      <c r="BK8838" s="4" t="str">
        <f t="shared" si="136"/>
        <v/>
      </c>
    </row>
    <row r="8839" spans="12:63">
      <c r="L8839" s="3"/>
      <c r="BK8839" s="4" t="str">
        <f t="shared" si="136"/>
        <v/>
      </c>
    </row>
    <row r="8840" spans="12:63">
      <c r="L8840" s="3"/>
      <c r="BK8840" s="4" t="str">
        <f t="shared" si="136"/>
        <v/>
      </c>
    </row>
    <row r="8841" spans="12:63">
      <c r="L8841" s="3"/>
      <c r="BK8841" s="4" t="str">
        <f t="shared" si="136"/>
        <v/>
      </c>
    </row>
    <row r="8842" spans="12:63">
      <c r="L8842" s="3"/>
      <c r="BK8842" s="4" t="str">
        <f t="shared" si="136"/>
        <v/>
      </c>
    </row>
    <row r="8843" spans="12:63">
      <c r="L8843" s="3"/>
      <c r="BK8843" s="4" t="str">
        <f t="shared" si="136"/>
        <v/>
      </c>
    </row>
    <row r="8844" spans="12:63">
      <c r="L8844" s="3"/>
      <c r="BK8844" s="4" t="str">
        <f t="shared" si="136"/>
        <v/>
      </c>
    </row>
    <row r="8845" spans="12:63">
      <c r="L8845" s="3"/>
      <c r="BK8845" s="4" t="str">
        <f t="shared" si="136"/>
        <v/>
      </c>
    </row>
    <row r="8846" spans="12:63">
      <c r="L8846" s="3"/>
      <c r="BK8846" s="4" t="str">
        <f t="shared" si="136"/>
        <v/>
      </c>
    </row>
    <row r="8847" spans="12:63">
      <c r="L8847" s="3"/>
      <c r="BK8847" s="4" t="str">
        <f t="shared" si="136"/>
        <v/>
      </c>
    </row>
    <row r="8848" spans="12:63">
      <c r="L8848" s="3"/>
      <c r="BK8848" s="4" t="str">
        <f t="shared" si="136"/>
        <v/>
      </c>
    </row>
    <row r="8849" spans="12:63">
      <c r="L8849" s="3"/>
      <c r="BK8849" s="4" t="str">
        <f t="shared" si="136"/>
        <v/>
      </c>
    </row>
    <row r="8850" spans="12:63">
      <c r="L8850" s="3"/>
      <c r="BK8850" s="4" t="str">
        <f t="shared" si="136"/>
        <v/>
      </c>
    </row>
    <row r="8851" spans="12:63">
      <c r="L8851" s="3"/>
      <c r="BK8851" s="4" t="str">
        <f t="shared" si="136"/>
        <v/>
      </c>
    </row>
    <row r="8852" spans="12:63">
      <c r="L8852" s="3"/>
      <c r="BK8852" s="4" t="str">
        <f t="shared" si="136"/>
        <v/>
      </c>
    </row>
    <row r="8853" spans="12:63">
      <c r="L8853" s="3"/>
      <c r="BK8853" s="4" t="str">
        <f t="shared" si="136"/>
        <v/>
      </c>
    </row>
    <row r="8854" spans="12:63">
      <c r="L8854" s="3"/>
      <c r="BK8854" s="4" t="str">
        <f t="shared" si="136"/>
        <v/>
      </c>
    </row>
    <row r="8855" spans="12:63">
      <c r="L8855" s="3"/>
      <c r="BK8855" s="4" t="str">
        <f t="shared" si="136"/>
        <v/>
      </c>
    </row>
    <row r="8856" spans="12:63">
      <c r="L8856" s="3"/>
      <c r="BK8856" s="4" t="str">
        <f t="shared" si="136"/>
        <v/>
      </c>
    </row>
    <row r="8857" spans="12:63">
      <c r="L8857" s="3"/>
      <c r="BK8857" s="4" t="str">
        <f t="shared" si="136"/>
        <v/>
      </c>
    </row>
    <row r="8858" spans="12:63">
      <c r="L8858" s="3"/>
      <c r="BK8858" s="4" t="str">
        <f t="shared" si="136"/>
        <v/>
      </c>
    </row>
    <row r="8859" spans="12:63">
      <c r="L8859" s="3"/>
      <c r="BK8859" s="4" t="str">
        <f t="shared" si="136"/>
        <v/>
      </c>
    </row>
    <row r="8860" spans="12:63">
      <c r="L8860" s="3"/>
      <c r="BK8860" s="4" t="str">
        <f t="shared" si="136"/>
        <v/>
      </c>
    </row>
    <row r="8861" spans="12:63">
      <c r="L8861" s="3"/>
      <c r="BK8861" s="4" t="str">
        <f t="shared" si="136"/>
        <v/>
      </c>
    </row>
    <row r="8862" spans="12:63">
      <c r="L8862" s="3"/>
      <c r="BK8862" s="4" t="str">
        <f t="shared" si="136"/>
        <v/>
      </c>
    </row>
    <row r="8863" spans="12:63">
      <c r="L8863" s="3"/>
      <c r="BK8863" s="4" t="str">
        <f t="shared" si="136"/>
        <v/>
      </c>
    </row>
    <row r="8864" spans="12:63">
      <c r="L8864" s="3"/>
      <c r="BK8864" s="4" t="str">
        <f t="shared" ref="BK8864:BK8927" si="137">CONCATENATE(A8864,B8864)</f>
        <v/>
      </c>
    </row>
    <row r="8865" spans="12:63">
      <c r="L8865" s="3"/>
      <c r="BK8865" s="4" t="str">
        <f t="shared" si="137"/>
        <v/>
      </c>
    </row>
    <row r="8866" spans="12:63">
      <c r="L8866" s="3"/>
      <c r="BK8866" s="4" t="str">
        <f t="shared" si="137"/>
        <v/>
      </c>
    </row>
    <row r="8867" spans="12:63">
      <c r="L8867" s="3"/>
      <c r="BK8867" s="4" t="str">
        <f t="shared" si="137"/>
        <v/>
      </c>
    </row>
    <row r="8868" spans="12:63">
      <c r="L8868" s="3"/>
      <c r="BK8868" s="4" t="str">
        <f t="shared" si="137"/>
        <v/>
      </c>
    </row>
    <row r="8869" spans="12:63">
      <c r="L8869" s="3"/>
      <c r="BK8869" s="4" t="str">
        <f t="shared" si="137"/>
        <v/>
      </c>
    </row>
    <row r="8870" spans="12:63">
      <c r="L8870" s="3"/>
      <c r="BK8870" s="4" t="str">
        <f t="shared" si="137"/>
        <v/>
      </c>
    </row>
    <row r="8871" spans="12:63">
      <c r="L8871" s="3"/>
      <c r="BK8871" s="4" t="str">
        <f t="shared" si="137"/>
        <v/>
      </c>
    </row>
    <row r="8872" spans="12:63">
      <c r="L8872" s="3"/>
      <c r="BK8872" s="4" t="str">
        <f t="shared" si="137"/>
        <v/>
      </c>
    </row>
    <row r="8873" spans="12:63">
      <c r="L8873" s="3"/>
      <c r="BK8873" s="4" t="str">
        <f t="shared" si="137"/>
        <v/>
      </c>
    </row>
    <row r="8874" spans="12:63">
      <c r="L8874" s="3"/>
      <c r="BK8874" s="4" t="str">
        <f t="shared" si="137"/>
        <v/>
      </c>
    </row>
    <row r="8875" spans="12:63">
      <c r="L8875" s="3"/>
      <c r="BK8875" s="4" t="str">
        <f t="shared" si="137"/>
        <v/>
      </c>
    </row>
    <row r="8876" spans="12:63">
      <c r="L8876" s="3"/>
      <c r="BK8876" s="4" t="str">
        <f t="shared" si="137"/>
        <v/>
      </c>
    </row>
    <row r="8877" spans="12:63">
      <c r="L8877" s="3"/>
      <c r="BK8877" s="4" t="str">
        <f t="shared" si="137"/>
        <v/>
      </c>
    </row>
    <row r="8878" spans="12:63">
      <c r="L8878" s="3"/>
      <c r="BK8878" s="4" t="str">
        <f t="shared" si="137"/>
        <v/>
      </c>
    </row>
    <row r="8879" spans="12:63">
      <c r="L8879" s="3"/>
      <c r="BK8879" s="4" t="str">
        <f t="shared" si="137"/>
        <v/>
      </c>
    </row>
    <row r="8880" spans="12:63">
      <c r="L8880" s="3"/>
      <c r="BK8880" s="4" t="str">
        <f t="shared" si="137"/>
        <v/>
      </c>
    </row>
    <row r="8881" spans="12:63">
      <c r="L8881" s="3"/>
      <c r="BK8881" s="4" t="str">
        <f t="shared" si="137"/>
        <v/>
      </c>
    </row>
    <row r="8882" spans="12:63">
      <c r="L8882" s="3"/>
      <c r="BK8882" s="4" t="str">
        <f t="shared" si="137"/>
        <v/>
      </c>
    </row>
    <row r="8883" spans="12:63">
      <c r="L8883" s="3"/>
      <c r="BK8883" s="4" t="str">
        <f t="shared" si="137"/>
        <v/>
      </c>
    </row>
    <row r="8884" spans="12:63">
      <c r="L8884" s="3"/>
      <c r="BK8884" s="4" t="str">
        <f t="shared" si="137"/>
        <v/>
      </c>
    </row>
    <row r="8885" spans="12:63">
      <c r="L8885" s="3"/>
      <c r="BK8885" s="4" t="str">
        <f t="shared" si="137"/>
        <v/>
      </c>
    </row>
    <row r="8886" spans="12:63">
      <c r="L8886" s="3"/>
      <c r="BK8886" s="4" t="str">
        <f t="shared" si="137"/>
        <v/>
      </c>
    </row>
    <row r="8887" spans="12:63">
      <c r="L8887" s="3"/>
      <c r="BK8887" s="4" t="str">
        <f t="shared" si="137"/>
        <v/>
      </c>
    </row>
    <row r="8888" spans="12:63">
      <c r="L8888" s="3"/>
      <c r="BK8888" s="4" t="str">
        <f t="shared" si="137"/>
        <v/>
      </c>
    </row>
    <row r="8889" spans="12:63">
      <c r="L8889" s="3"/>
      <c r="BK8889" s="4" t="str">
        <f t="shared" si="137"/>
        <v/>
      </c>
    </row>
    <row r="8890" spans="12:63">
      <c r="L8890" s="3"/>
      <c r="BK8890" s="4" t="str">
        <f t="shared" si="137"/>
        <v/>
      </c>
    </row>
    <row r="8891" spans="12:63">
      <c r="L8891" s="3"/>
      <c r="BK8891" s="4" t="str">
        <f t="shared" si="137"/>
        <v/>
      </c>
    </row>
    <row r="8892" spans="12:63">
      <c r="L8892" s="3"/>
      <c r="BK8892" s="4" t="str">
        <f t="shared" si="137"/>
        <v/>
      </c>
    </row>
    <row r="8893" spans="12:63">
      <c r="L8893" s="3"/>
      <c r="BK8893" s="4" t="str">
        <f t="shared" si="137"/>
        <v/>
      </c>
    </row>
    <row r="8894" spans="12:63">
      <c r="L8894" s="3"/>
      <c r="BK8894" s="4" t="str">
        <f t="shared" si="137"/>
        <v/>
      </c>
    </row>
    <row r="8895" spans="12:63">
      <c r="L8895" s="3"/>
      <c r="BK8895" s="4" t="str">
        <f t="shared" si="137"/>
        <v/>
      </c>
    </row>
    <row r="8896" spans="12:63">
      <c r="L8896" s="3"/>
      <c r="BK8896" s="4" t="str">
        <f t="shared" si="137"/>
        <v/>
      </c>
    </row>
    <row r="8897" spans="12:63">
      <c r="L8897" s="3"/>
      <c r="BK8897" s="4" t="str">
        <f t="shared" si="137"/>
        <v/>
      </c>
    </row>
    <row r="8898" spans="12:63">
      <c r="L8898" s="3"/>
      <c r="BK8898" s="4" t="str">
        <f t="shared" si="137"/>
        <v/>
      </c>
    </row>
    <row r="8899" spans="12:63">
      <c r="L8899" s="3"/>
      <c r="BK8899" s="4" t="str">
        <f t="shared" si="137"/>
        <v/>
      </c>
    </row>
    <row r="8900" spans="12:63">
      <c r="L8900" s="3"/>
      <c r="BK8900" s="4" t="str">
        <f t="shared" si="137"/>
        <v/>
      </c>
    </row>
    <row r="8901" spans="12:63">
      <c r="L8901" s="3"/>
      <c r="BK8901" s="4" t="str">
        <f t="shared" si="137"/>
        <v/>
      </c>
    </row>
    <row r="8902" spans="12:63">
      <c r="L8902" s="3"/>
      <c r="BK8902" s="4" t="str">
        <f t="shared" si="137"/>
        <v/>
      </c>
    </row>
    <row r="8903" spans="12:63">
      <c r="L8903" s="3"/>
      <c r="BK8903" s="4" t="str">
        <f t="shared" si="137"/>
        <v/>
      </c>
    </row>
    <row r="8904" spans="12:63">
      <c r="L8904" s="3"/>
      <c r="BK8904" s="4" t="str">
        <f t="shared" si="137"/>
        <v/>
      </c>
    </row>
    <row r="8905" spans="12:63">
      <c r="L8905" s="3"/>
      <c r="BK8905" s="4" t="str">
        <f t="shared" si="137"/>
        <v/>
      </c>
    </row>
    <row r="8906" spans="12:63">
      <c r="L8906" s="3"/>
      <c r="BK8906" s="4" t="str">
        <f t="shared" si="137"/>
        <v/>
      </c>
    </row>
    <row r="8907" spans="12:63">
      <c r="L8907" s="3"/>
      <c r="BK8907" s="4" t="str">
        <f t="shared" si="137"/>
        <v/>
      </c>
    </row>
    <row r="8908" spans="12:63">
      <c r="L8908" s="3"/>
      <c r="BK8908" s="4" t="str">
        <f t="shared" si="137"/>
        <v/>
      </c>
    </row>
    <row r="8909" spans="12:63">
      <c r="L8909" s="3"/>
      <c r="BK8909" s="4" t="str">
        <f t="shared" si="137"/>
        <v/>
      </c>
    </row>
    <row r="8910" spans="12:63">
      <c r="L8910" s="3"/>
      <c r="BK8910" s="4" t="str">
        <f t="shared" si="137"/>
        <v/>
      </c>
    </row>
    <row r="8911" spans="12:63">
      <c r="L8911" s="3"/>
      <c r="BK8911" s="4" t="str">
        <f t="shared" si="137"/>
        <v/>
      </c>
    </row>
    <row r="8912" spans="12:63">
      <c r="L8912" s="3"/>
      <c r="BK8912" s="4" t="str">
        <f t="shared" si="137"/>
        <v/>
      </c>
    </row>
    <row r="8913" spans="12:63">
      <c r="L8913" s="3"/>
      <c r="BK8913" s="4" t="str">
        <f t="shared" si="137"/>
        <v/>
      </c>
    </row>
    <row r="8914" spans="12:63">
      <c r="L8914" s="3"/>
      <c r="BK8914" s="4" t="str">
        <f t="shared" si="137"/>
        <v/>
      </c>
    </row>
    <row r="8915" spans="12:63">
      <c r="L8915" s="3"/>
      <c r="BK8915" s="4" t="str">
        <f t="shared" si="137"/>
        <v/>
      </c>
    </row>
    <row r="8916" spans="12:63">
      <c r="L8916" s="3"/>
      <c r="BK8916" s="4" t="str">
        <f t="shared" si="137"/>
        <v/>
      </c>
    </row>
    <row r="8917" spans="12:63">
      <c r="L8917" s="3"/>
      <c r="BK8917" s="4" t="str">
        <f t="shared" si="137"/>
        <v/>
      </c>
    </row>
    <row r="8918" spans="12:63">
      <c r="L8918" s="3"/>
      <c r="BK8918" s="4" t="str">
        <f t="shared" si="137"/>
        <v/>
      </c>
    </row>
    <row r="8919" spans="12:63">
      <c r="L8919" s="3"/>
      <c r="BK8919" s="4" t="str">
        <f t="shared" si="137"/>
        <v/>
      </c>
    </row>
    <row r="8920" spans="12:63">
      <c r="L8920" s="3"/>
      <c r="BK8920" s="4" t="str">
        <f t="shared" si="137"/>
        <v/>
      </c>
    </row>
    <row r="8921" spans="12:63">
      <c r="L8921" s="3"/>
      <c r="BK8921" s="4" t="str">
        <f t="shared" si="137"/>
        <v/>
      </c>
    </row>
    <row r="8922" spans="12:63">
      <c r="L8922" s="3"/>
      <c r="BK8922" s="4" t="str">
        <f t="shared" si="137"/>
        <v/>
      </c>
    </row>
    <row r="8923" spans="12:63">
      <c r="L8923" s="3"/>
      <c r="BK8923" s="4" t="str">
        <f t="shared" si="137"/>
        <v/>
      </c>
    </row>
    <row r="8924" spans="12:63">
      <c r="L8924" s="3"/>
      <c r="BK8924" s="4" t="str">
        <f t="shared" si="137"/>
        <v/>
      </c>
    </row>
    <row r="8925" spans="12:63">
      <c r="L8925" s="3"/>
      <c r="BK8925" s="4" t="str">
        <f t="shared" si="137"/>
        <v/>
      </c>
    </row>
    <row r="8926" spans="12:63">
      <c r="L8926" s="3"/>
      <c r="BK8926" s="4" t="str">
        <f t="shared" si="137"/>
        <v/>
      </c>
    </row>
    <row r="8927" spans="12:63">
      <c r="L8927" s="3"/>
      <c r="BK8927" s="4" t="str">
        <f t="shared" si="137"/>
        <v/>
      </c>
    </row>
    <row r="8928" spans="12:63">
      <c r="L8928" s="3"/>
      <c r="BK8928" s="4" t="str">
        <f t="shared" ref="BK8928:BK8991" si="138">CONCATENATE(A8928,B8928)</f>
        <v/>
      </c>
    </row>
    <row r="8929" spans="12:63">
      <c r="L8929" s="3"/>
      <c r="BK8929" s="4" t="str">
        <f t="shared" si="138"/>
        <v/>
      </c>
    </row>
    <row r="8930" spans="12:63">
      <c r="L8930" s="3"/>
      <c r="BK8930" s="4" t="str">
        <f t="shared" si="138"/>
        <v/>
      </c>
    </row>
    <row r="8931" spans="12:63">
      <c r="L8931" s="3"/>
      <c r="BK8931" s="4" t="str">
        <f t="shared" si="138"/>
        <v/>
      </c>
    </row>
    <row r="8932" spans="12:63">
      <c r="L8932" s="3"/>
      <c r="BK8932" s="4" t="str">
        <f t="shared" si="138"/>
        <v/>
      </c>
    </row>
    <row r="8933" spans="12:63">
      <c r="L8933" s="3"/>
      <c r="BK8933" s="4" t="str">
        <f t="shared" si="138"/>
        <v/>
      </c>
    </row>
    <row r="8934" spans="12:63">
      <c r="L8934" s="3"/>
      <c r="BK8934" s="4" t="str">
        <f t="shared" si="138"/>
        <v/>
      </c>
    </row>
    <row r="8935" spans="12:63">
      <c r="L8935" s="3"/>
      <c r="BK8935" s="4" t="str">
        <f t="shared" si="138"/>
        <v/>
      </c>
    </row>
    <row r="8936" spans="12:63">
      <c r="L8936" s="3"/>
      <c r="BK8936" s="4" t="str">
        <f t="shared" si="138"/>
        <v/>
      </c>
    </row>
    <row r="8937" spans="12:63">
      <c r="L8937" s="3"/>
      <c r="BK8937" s="4" t="str">
        <f t="shared" si="138"/>
        <v/>
      </c>
    </row>
    <row r="8938" spans="12:63">
      <c r="L8938" s="3"/>
      <c r="BK8938" s="4" t="str">
        <f t="shared" si="138"/>
        <v/>
      </c>
    </row>
    <row r="8939" spans="12:63">
      <c r="L8939" s="3"/>
      <c r="BK8939" s="4" t="str">
        <f t="shared" si="138"/>
        <v/>
      </c>
    </row>
    <row r="8940" spans="12:63">
      <c r="L8940" s="3"/>
      <c r="BK8940" s="4" t="str">
        <f t="shared" si="138"/>
        <v/>
      </c>
    </row>
    <row r="8941" spans="12:63">
      <c r="L8941" s="3"/>
      <c r="BK8941" s="4" t="str">
        <f t="shared" si="138"/>
        <v/>
      </c>
    </row>
    <row r="8942" spans="12:63">
      <c r="L8942" s="3"/>
      <c r="BK8942" s="4" t="str">
        <f t="shared" si="138"/>
        <v/>
      </c>
    </row>
    <row r="8943" spans="12:63">
      <c r="L8943" s="3"/>
      <c r="BK8943" s="4" t="str">
        <f t="shared" si="138"/>
        <v/>
      </c>
    </row>
    <row r="8944" spans="12:63">
      <c r="L8944" s="3"/>
      <c r="BK8944" s="4" t="str">
        <f t="shared" si="138"/>
        <v/>
      </c>
    </row>
    <row r="8945" spans="12:63">
      <c r="L8945" s="3"/>
      <c r="BK8945" s="4" t="str">
        <f t="shared" si="138"/>
        <v/>
      </c>
    </row>
    <row r="8946" spans="12:63">
      <c r="L8946" s="3"/>
      <c r="BK8946" s="4" t="str">
        <f t="shared" si="138"/>
        <v/>
      </c>
    </row>
    <row r="8947" spans="12:63">
      <c r="L8947" s="3"/>
      <c r="BK8947" s="4" t="str">
        <f t="shared" si="138"/>
        <v/>
      </c>
    </row>
    <row r="8948" spans="12:63">
      <c r="L8948" s="3"/>
      <c r="BK8948" s="4" t="str">
        <f t="shared" si="138"/>
        <v/>
      </c>
    </row>
    <row r="8949" spans="12:63">
      <c r="L8949" s="3"/>
      <c r="BK8949" s="4" t="str">
        <f t="shared" si="138"/>
        <v/>
      </c>
    </row>
    <row r="8950" spans="12:63">
      <c r="L8950" s="3"/>
      <c r="BK8950" s="4" t="str">
        <f t="shared" si="138"/>
        <v/>
      </c>
    </row>
    <row r="8951" spans="12:63">
      <c r="L8951" s="3"/>
      <c r="BK8951" s="4" t="str">
        <f t="shared" si="138"/>
        <v/>
      </c>
    </row>
    <row r="8952" spans="12:63">
      <c r="L8952" s="3"/>
      <c r="BK8952" s="4" t="str">
        <f t="shared" si="138"/>
        <v/>
      </c>
    </row>
    <row r="8953" spans="12:63">
      <c r="L8953" s="3"/>
      <c r="BK8953" s="4" t="str">
        <f t="shared" si="138"/>
        <v/>
      </c>
    </row>
    <row r="8954" spans="12:63">
      <c r="L8954" s="3"/>
      <c r="BK8954" s="4" t="str">
        <f t="shared" si="138"/>
        <v/>
      </c>
    </row>
    <row r="8955" spans="12:63">
      <c r="L8955" s="3"/>
      <c r="BK8955" s="4" t="str">
        <f t="shared" si="138"/>
        <v/>
      </c>
    </row>
    <row r="8956" spans="12:63">
      <c r="L8956" s="3"/>
      <c r="BK8956" s="4" t="str">
        <f t="shared" si="138"/>
        <v/>
      </c>
    </row>
    <row r="8957" spans="12:63">
      <c r="L8957" s="3"/>
      <c r="BK8957" s="4" t="str">
        <f t="shared" si="138"/>
        <v/>
      </c>
    </row>
    <row r="8958" spans="12:63">
      <c r="L8958" s="3"/>
      <c r="BK8958" s="4" t="str">
        <f t="shared" si="138"/>
        <v/>
      </c>
    </row>
    <row r="8959" spans="12:63">
      <c r="L8959" s="3"/>
      <c r="BK8959" s="4" t="str">
        <f t="shared" si="138"/>
        <v/>
      </c>
    </row>
    <row r="8960" spans="12:63">
      <c r="L8960" s="3"/>
      <c r="BK8960" s="4" t="str">
        <f t="shared" si="138"/>
        <v/>
      </c>
    </row>
    <row r="8961" spans="12:63">
      <c r="L8961" s="3"/>
      <c r="BK8961" s="4" t="str">
        <f t="shared" si="138"/>
        <v/>
      </c>
    </row>
    <row r="8962" spans="12:63">
      <c r="L8962" s="3"/>
      <c r="BK8962" s="4" t="str">
        <f t="shared" si="138"/>
        <v/>
      </c>
    </row>
    <row r="8963" spans="12:63">
      <c r="L8963" s="3"/>
      <c r="BK8963" s="4" t="str">
        <f t="shared" si="138"/>
        <v/>
      </c>
    </row>
    <row r="8964" spans="12:63">
      <c r="L8964" s="3"/>
      <c r="BK8964" s="4" t="str">
        <f t="shared" si="138"/>
        <v/>
      </c>
    </row>
    <row r="8965" spans="12:63">
      <c r="L8965" s="3"/>
      <c r="BK8965" s="4" t="str">
        <f t="shared" si="138"/>
        <v/>
      </c>
    </row>
    <row r="8966" spans="12:63">
      <c r="L8966" s="3"/>
      <c r="BK8966" s="4" t="str">
        <f t="shared" si="138"/>
        <v/>
      </c>
    </row>
    <row r="8967" spans="12:63">
      <c r="L8967" s="3"/>
      <c r="BK8967" s="4" t="str">
        <f t="shared" si="138"/>
        <v/>
      </c>
    </row>
    <row r="8968" spans="12:63">
      <c r="L8968" s="3"/>
      <c r="BK8968" s="4" t="str">
        <f t="shared" si="138"/>
        <v/>
      </c>
    </row>
    <row r="8969" spans="12:63">
      <c r="L8969" s="3"/>
      <c r="BK8969" s="4" t="str">
        <f t="shared" si="138"/>
        <v/>
      </c>
    </row>
    <row r="8970" spans="12:63">
      <c r="L8970" s="3"/>
      <c r="BK8970" s="4" t="str">
        <f t="shared" si="138"/>
        <v/>
      </c>
    </row>
    <row r="8971" spans="12:63">
      <c r="L8971" s="3"/>
      <c r="BK8971" s="4" t="str">
        <f t="shared" si="138"/>
        <v/>
      </c>
    </row>
    <row r="8972" spans="12:63">
      <c r="L8972" s="3"/>
      <c r="BK8972" s="4" t="str">
        <f t="shared" si="138"/>
        <v/>
      </c>
    </row>
    <row r="8973" spans="12:63">
      <c r="L8973" s="3"/>
      <c r="BK8973" s="4" t="str">
        <f t="shared" si="138"/>
        <v/>
      </c>
    </row>
    <row r="8974" spans="12:63">
      <c r="L8974" s="3"/>
      <c r="BK8974" s="4" t="str">
        <f t="shared" si="138"/>
        <v/>
      </c>
    </row>
    <row r="8975" spans="12:63">
      <c r="L8975" s="3"/>
      <c r="BK8975" s="4" t="str">
        <f t="shared" si="138"/>
        <v/>
      </c>
    </row>
    <row r="8976" spans="12:63">
      <c r="L8976" s="3"/>
      <c r="BK8976" s="4" t="str">
        <f t="shared" si="138"/>
        <v/>
      </c>
    </row>
    <row r="8977" spans="12:63">
      <c r="L8977" s="3"/>
      <c r="BK8977" s="4" t="str">
        <f t="shared" si="138"/>
        <v/>
      </c>
    </row>
    <row r="8978" spans="12:63">
      <c r="L8978" s="3"/>
      <c r="BK8978" s="4" t="str">
        <f t="shared" si="138"/>
        <v/>
      </c>
    </row>
    <row r="8979" spans="12:63">
      <c r="L8979" s="3"/>
      <c r="BK8979" s="4" t="str">
        <f t="shared" si="138"/>
        <v/>
      </c>
    </row>
    <row r="8980" spans="12:63">
      <c r="L8980" s="3"/>
      <c r="BK8980" s="4" t="str">
        <f t="shared" si="138"/>
        <v/>
      </c>
    </row>
    <row r="8981" spans="12:63">
      <c r="L8981" s="3"/>
      <c r="BK8981" s="4" t="str">
        <f t="shared" si="138"/>
        <v/>
      </c>
    </row>
    <row r="8982" spans="12:63">
      <c r="L8982" s="3"/>
      <c r="BK8982" s="4" t="str">
        <f t="shared" si="138"/>
        <v/>
      </c>
    </row>
    <row r="8983" spans="12:63">
      <c r="L8983" s="3"/>
      <c r="BK8983" s="4" t="str">
        <f t="shared" si="138"/>
        <v/>
      </c>
    </row>
    <row r="8984" spans="12:63">
      <c r="L8984" s="3"/>
      <c r="BK8984" s="4" t="str">
        <f t="shared" si="138"/>
        <v/>
      </c>
    </row>
    <row r="8985" spans="12:63">
      <c r="L8985" s="3"/>
      <c r="BK8985" s="4" t="str">
        <f t="shared" si="138"/>
        <v/>
      </c>
    </row>
    <row r="8986" spans="12:63">
      <c r="L8986" s="3"/>
      <c r="BK8986" s="4" t="str">
        <f t="shared" si="138"/>
        <v/>
      </c>
    </row>
    <row r="8987" spans="12:63">
      <c r="L8987" s="3"/>
      <c r="BK8987" s="4" t="str">
        <f t="shared" si="138"/>
        <v/>
      </c>
    </row>
    <row r="8988" spans="12:63">
      <c r="L8988" s="3"/>
      <c r="BK8988" s="4" t="str">
        <f t="shared" si="138"/>
        <v/>
      </c>
    </row>
    <row r="8989" spans="12:63">
      <c r="L8989" s="3"/>
      <c r="BK8989" s="4" t="str">
        <f t="shared" si="138"/>
        <v/>
      </c>
    </row>
    <row r="8990" spans="12:63">
      <c r="L8990" s="3"/>
      <c r="BK8990" s="4" t="str">
        <f t="shared" si="138"/>
        <v/>
      </c>
    </row>
    <row r="8991" spans="12:63">
      <c r="L8991" s="3"/>
      <c r="BK8991" s="4" t="str">
        <f t="shared" si="138"/>
        <v/>
      </c>
    </row>
    <row r="8992" spans="12:63">
      <c r="L8992" s="3"/>
      <c r="BK8992" s="4" t="str">
        <f t="shared" ref="BK8992:BK9055" si="139">CONCATENATE(A8992,B8992)</f>
        <v/>
      </c>
    </row>
    <row r="8993" spans="12:63">
      <c r="L8993" s="3"/>
      <c r="BK8993" s="4" t="str">
        <f t="shared" si="139"/>
        <v/>
      </c>
    </row>
    <row r="8994" spans="12:63">
      <c r="L8994" s="3"/>
      <c r="BK8994" s="4" t="str">
        <f t="shared" si="139"/>
        <v/>
      </c>
    </row>
    <row r="8995" spans="12:63">
      <c r="L8995" s="3"/>
      <c r="BK8995" s="4" t="str">
        <f t="shared" si="139"/>
        <v/>
      </c>
    </row>
    <row r="8996" spans="12:63">
      <c r="L8996" s="3"/>
      <c r="BK8996" s="4" t="str">
        <f t="shared" si="139"/>
        <v/>
      </c>
    </row>
    <row r="8997" spans="12:63">
      <c r="L8997" s="3"/>
      <c r="BK8997" s="4" t="str">
        <f t="shared" si="139"/>
        <v/>
      </c>
    </row>
    <row r="8998" spans="12:63">
      <c r="L8998" s="3"/>
      <c r="BK8998" s="4" t="str">
        <f t="shared" si="139"/>
        <v/>
      </c>
    </row>
    <row r="8999" spans="12:63">
      <c r="L8999" s="3"/>
      <c r="BK8999" s="4" t="str">
        <f t="shared" si="139"/>
        <v/>
      </c>
    </row>
    <row r="9000" spans="12:63">
      <c r="L9000" s="3"/>
      <c r="BK9000" s="4" t="str">
        <f t="shared" si="139"/>
        <v/>
      </c>
    </row>
    <row r="9001" spans="12:63">
      <c r="L9001" s="3"/>
      <c r="BK9001" s="4" t="str">
        <f t="shared" si="139"/>
        <v/>
      </c>
    </row>
    <row r="9002" spans="12:63">
      <c r="L9002" s="3"/>
      <c r="BK9002" s="4" t="str">
        <f t="shared" si="139"/>
        <v/>
      </c>
    </row>
    <row r="9003" spans="12:63">
      <c r="L9003" s="3"/>
      <c r="BK9003" s="4" t="str">
        <f t="shared" si="139"/>
        <v/>
      </c>
    </row>
    <row r="9004" spans="12:63">
      <c r="L9004" s="3"/>
      <c r="BK9004" s="4" t="str">
        <f t="shared" si="139"/>
        <v/>
      </c>
    </row>
    <row r="9005" spans="12:63">
      <c r="L9005" s="3"/>
      <c r="BK9005" s="4" t="str">
        <f t="shared" si="139"/>
        <v/>
      </c>
    </row>
    <row r="9006" spans="12:63">
      <c r="L9006" s="3"/>
      <c r="BK9006" s="4" t="str">
        <f t="shared" si="139"/>
        <v/>
      </c>
    </row>
    <row r="9007" spans="12:63">
      <c r="L9007" s="3"/>
      <c r="BK9007" s="4" t="str">
        <f t="shared" si="139"/>
        <v/>
      </c>
    </row>
    <row r="9008" spans="12:63">
      <c r="L9008" s="3"/>
      <c r="BK9008" s="4" t="str">
        <f t="shared" si="139"/>
        <v/>
      </c>
    </row>
    <row r="9009" spans="12:63">
      <c r="L9009" s="3"/>
      <c r="BK9009" s="4" t="str">
        <f t="shared" si="139"/>
        <v/>
      </c>
    </row>
    <row r="9010" spans="12:63">
      <c r="L9010" s="3"/>
      <c r="BK9010" s="4" t="str">
        <f t="shared" si="139"/>
        <v/>
      </c>
    </row>
    <row r="9011" spans="12:63">
      <c r="L9011" s="3"/>
      <c r="BK9011" s="4" t="str">
        <f t="shared" si="139"/>
        <v/>
      </c>
    </row>
    <row r="9012" spans="12:63">
      <c r="L9012" s="3"/>
      <c r="BK9012" s="4" t="str">
        <f t="shared" si="139"/>
        <v/>
      </c>
    </row>
    <row r="9013" spans="12:63">
      <c r="L9013" s="3"/>
      <c r="BK9013" s="4" t="str">
        <f t="shared" si="139"/>
        <v/>
      </c>
    </row>
    <row r="9014" spans="12:63">
      <c r="L9014" s="3"/>
      <c r="BK9014" s="4" t="str">
        <f t="shared" si="139"/>
        <v/>
      </c>
    </row>
    <row r="9015" spans="12:63">
      <c r="L9015" s="3"/>
      <c r="BK9015" s="4" t="str">
        <f t="shared" si="139"/>
        <v/>
      </c>
    </row>
    <row r="9016" spans="12:63">
      <c r="L9016" s="3"/>
      <c r="BK9016" s="4" t="str">
        <f t="shared" si="139"/>
        <v/>
      </c>
    </row>
    <row r="9017" spans="12:63">
      <c r="L9017" s="3"/>
      <c r="BK9017" s="4" t="str">
        <f t="shared" si="139"/>
        <v/>
      </c>
    </row>
    <row r="9018" spans="12:63">
      <c r="L9018" s="3"/>
      <c r="BK9018" s="4" t="str">
        <f t="shared" si="139"/>
        <v/>
      </c>
    </row>
    <row r="9019" spans="12:63">
      <c r="L9019" s="3"/>
      <c r="BK9019" s="4" t="str">
        <f t="shared" si="139"/>
        <v/>
      </c>
    </row>
    <row r="9020" spans="12:63">
      <c r="L9020" s="3"/>
      <c r="BK9020" s="4" t="str">
        <f t="shared" si="139"/>
        <v/>
      </c>
    </row>
    <row r="9021" spans="12:63">
      <c r="L9021" s="3"/>
      <c r="BK9021" s="4" t="str">
        <f t="shared" si="139"/>
        <v/>
      </c>
    </row>
    <row r="9022" spans="12:63">
      <c r="L9022" s="3"/>
      <c r="BK9022" s="4" t="str">
        <f t="shared" si="139"/>
        <v/>
      </c>
    </row>
    <row r="9023" spans="12:63">
      <c r="L9023" s="3"/>
      <c r="BK9023" s="4" t="str">
        <f t="shared" si="139"/>
        <v/>
      </c>
    </row>
    <row r="9024" spans="12:63">
      <c r="L9024" s="3"/>
      <c r="BK9024" s="4" t="str">
        <f t="shared" si="139"/>
        <v/>
      </c>
    </row>
    <row r="9025" spans="12:63">
      <c r="L9025" s="3"/>
      <c r="BK9025" s="4" t="str">
        <f t="shared" si="139"/>
        <v/>
      </c>
    </row>
    <row r="9026" spans="12:63">
      <c r="L9026" s="3"/>
      <c r="BK9026" s="4" t="str">
        <f t="shared" si="139"/>
        <v/>
      </c>
    </row>
    <row r="9027" spans="12:63">
      <c r="L9027" s="3"/>
      <c r="BK9027" s="4" t="str">
        <f t="shared" si="139"/>
        <v/>
      </c>
    </row>
    <row r="9028" spans="12:63">
      <c r="L9028" s="3"/>
      <c r="BK9028" s="4" t="str">
        <f t="shared" si="139"/>
        <v/>
      </c>
    </row>
    <row r="9029" spans="12:63">
      <c r="L9029" s="3"/>
      <c r="BK9029" s="4" t="str">
        <f t="shared" si="139"/>
        <v/>
      </c>
    </row>
    <row r="9030" spans="12:63">
      <c r="L9030" s="3"/>
      <c r="BK9030" s="4" t="str">
        <f t="shared" si="139"/>
        <v/>
      </c>
    </row>
    <row r="9031" spans="12:63">
      <c r="L9031" s="3"/>
      <c r="BK9031" s="4" t="str">
        <f t="shared" si="139"/>
        <v/>
      </c>
    </row>
    <row r="9032" spans="12:63">
      <c r="L9032" s="3"/>
      <c r="BK9032" s="4" t="str">
        <f t="shared" si="139"/>
        <v/>
      </c>
    </row>
    <row r="9033" spans="12:63">
      <c r="L9033" s="3"/>
      <c r="BK9033" s="4" t="str">
        <f t="shared" si="139"/>
        <v/>
      </c>
    </row>
    <row r="9034" spans="12:63">
      <c r="L9034" s="3"/>
      <c r="BK9034" s="4" t="str">
        <f t="shared" si="139"/>
        <v/>
      </c>
    </row>
    <row r="9035" spans="12:63">
      <c r="L9035" s="3"/>
      <c r="BK9035" s="4" t="str">
        <f t="shared" si="139"/>
        <v/>
      </c>
    </row>
    <row r="9036" spans="12:63">
      <c r="L9036" s="3"/>
      <c r="BK9036" s="4" t="str">
        <f t="shared" si="139"/>
        <v/>
      </c>
    </row>
    <row r="9037" spans="12:63">
      <c r="L9037" s="3"/>
      <c r="BK9037" s="4" t="str">
        <f t="shared" si="139"/>
        <v/>
      </c>
    </row>
    <row r="9038" spans="12:63">
      <c r="L9038" s="3"/>
      <c r="BK9038" s="4" t="str">
        <f t="shared" si="139"/>
        <v/>
      </c>
    </row>
    <row r="9039" spans="12:63">
      <c r="L9039" s="3"/>
      <c r="BK9039" s="4" t="str">
        <f t="shared" si="139"/>
        <v/>
      </c>
    </row>
    <row r="9040" spans="12:63">
      <c r="L9040" s="3"/>
      <c r="BK9040" s="4" t="str">
        <f t="shared" si="139"/>
        <v/>
      </c>
    </row>
    <row r="9041" spans="12:63">
      <c r="L9041" s="3"/>
      <c r="BK9041" s="4" t="str">
        <f t="shared" si="139"/>
        <v/>
      </c>
    </row>
    <row r="9042" spans="12:63">
      <c r="L9042" s="3"/>
      <c r="BK9042" s="4" t="str">
        <f t="shared" si="139"/>
        <v/>
      </c>
    </row>
    <row r="9043" spans="12:63">
      <c r="L9043" s="3"/>
      <c r="BK9043" s="4" t="str">
        <f t="shared" si="139"/>
        <v/>
      </c>
    </row>
    <row r="9044" spans="12:63">
      <c r="L9044" s="3"/>
      <c r="BK9044" s="4" t="str">
        <f t="shared" si="139"/>
        <v/>
      </c>
    </row>
    <row r="9045" spans="12:63">
      <c r="L9045" s="3"/>
      <c r="BK9045" s="4" t="str">
        <f t="shared" si="139"/>
        <v/>
      </c>
    </row>
    <row r="9046" spans="12:63">
      <c r="L9046" s="3"/>
      <c r="BK9046" s="4" t="str">
        <f t="shared" si="139"/>
        <v/>
      </c>
    </row>
    <row r="9047" spans="12:63">
      <c r="L9047" s="3"/>
      <c r="BK9047" s="4" t="str">
        <f t="shared" si="139"/>
        <v/>
      </c>
    </row>
    <row r="9048" spans="12:63">
      <c r="L9048" s="3"/>
      <c r="BK9048" s="4" t="str">
        <f t="shared" si="139"/>
        <v/>
      </c>
    </row>
    <row r="9049" spans="12:63">
      <c r="L9049" s="3"/>
      <c r="BK9049" s="4" t="str">
        <f t="shared" si="139"/>
        <v/>
      </c>
    </row>
    <row r="9050" spans="12:63">
      <c r="L9050" s="3"/>
      <c r="BK9050" s="4" t="str">
        <f t="shared" si="139"/>
        <v/>
      </c>
    </row>
    <row r="9051" spans="12:63">
      <c r="L9051" s="3"/>
      <c r="BK9051" s="4" t="str">
        <f t="shared" si="139"/>
        <v/>
      </c>
    </row>
    <row r="9052" spans="12:63">
      <c r="L9052" s="3"/>
      <c r="BK9052" s="4" t="str">
        <f t="shared" si="139"/>
        <v/>
      </c>
    </row>
    <row r="9053" spans="12:63">
      <c r="L9053" s="3"/>
      <c r="BK9053" s="4" t="str">
        <f t="shared" si="139"/>
        <v/>
      </c>
    </row>
    <row r="9054" spans="12:63">
      <c r="L9054" s="3"/>
      <c r="BK9054" s="4" t="str">
        <f t="shared" si="139"/>
        <v/>
      </c>
    </row>
    <row r="9055" spans="12:63">
      <c r="L9055" s="3"/>
      <c r="BK9055" s="4" t="str">
        <f t="shared" si="139"/>
        <v/>
      </c>
    </row>
    <row r="9056" spans="12:63">
      <c r="L9056" s="3"/>
      <c r="BK9056" s="4" t="str">
        <f t="shared" ref="BK9056:BK9119" si="140">CONCATENATE(A9056,B9056)</f>
        <v/>
      </c>
    </row>
    <row r="9057" spans="12:63">
      <c r="L9057" s="3"/>
      <c r="BK9057" s="4" t="str">
        <f t="shared" si="140"/>
        <v/>
      </c>
    </row>
    <row r="9058" spans="12:63">
      <c r="L9058" s="3"/>
      <c r="BK9058" s="4" t="str">
        <f t="shared" si="140"/>
        <v/>
      </c>
    </row>
    <row r="9059" spans="12:63">
      <c r="L9059" s="3"/>
      <c r="BK9059" s="4" t="str">
        <f t="shared" si="140"/>
        <v/>
      </c>
    </row>
    <row r="9060" spans="12:63">
      <c r="L9060" s="3"/>
      <c r="BK9060" s="4" t="str">
        <f t="shared" si="140"/>
        <v/>
      </c>
    </row>
    <row r="9061" spans="12:63">
      <c r="L9061" s="3"/>
      <c r="BK9061" s="4" t="str">
        <f t="shared" si="140"/>
        <v/>
      </c>
    </row>
    <row r="9062" spans="12:63">
      <c r="L9062" s="3"/>
      <c r="BK9062" s="4" t="str">
        <f t="shared" si="140"/>
        <v/>
      </c>
    </row>
    <row r="9063" spans="12:63">
      <c r="L9063" s="3"/>
      <c r="BK9063" s="4" t="str">
        <f t="shared" si="140"/>
        <v/>
      </c>
    </row>
    <row r="9064" spans="12:63">
      <c r="L9064" s="3"/>
      <c r="BK9064" s="4" t="str">
        <f t="shared" si="140"/>
        <v/>
      </c>
    </row>
    <row r="9065" spans="12:63">
      <c r="L9065" s="3"/>
      <c r="BK9065" s="4" t="str">
        <f t="shared" si="140"/>
        <v/>
      </c>
    </row>
    <row r="9066" spans="12:63">
      <c r="L9066" s="3"/>
      <c r="BK9066" s="4" t="str">
        <f t="shared" si="140"/>
        <v/>
      </c>
    </row>
    <row r="9067" spans="12:63">
      <c r="L9067" s="3"/>
      <c r="BK9067" s="4" t="str">
        <f t="shared" si="140"/>
        <v/>
      </c>
    </row>
    <row r="9068" spans="12:63">
      <c r="L9068" s="3"/>
      <c r="BK9068" s="4" t="str">
        <f t="shared" si="140"/>
        <v/>
      </c>
    </row>
    <row r="9069" spans="12:63">
      <c r="L9069" s="3"/>
      <c r="BK9069" s="4" t="str">
        <f t="shared" si="140"/>
        <v/>
      </c>
    </row>
    <row r="9070" spans="12:63">
      <c r="L9070" s="3"/>
      <c r="BK9070" s="4" t="str">
        <f t="shared" si="140"/>
        <v/>
      </c>
    </row>
    <row r="9071" spans="12:63">
      <c r="L9071" s="3"/>
      <c r="BK9071" s="4" t="str">
        <f t="shared" si="140"/>
        <v/>
      </c>
    </row>
    <row r="9072" spans="12:63">
      <c r="L9072" s="3"/>
      <c r="BK9072" s="4" t="str">
        <f t="shared" si="140"/>
        <v/>
      </c>
    </row>
    <row r="9073" spans="12:63">
      <c r="L9073" s="3"/>
      <c r="BK9073" s="4" t="str">
        <f t="shared" si="140"/>
        <v/>
      </c>
    </row>
    <row r="9074" spans="12:63">
      <c r="L9074" s="3"/>
      <c r="BK9074" s="4" t="str">
        <f t="shared" si="140"/>
        <v/>
      </c>
    </row>
    <row r="9075" spans="12:63">
      <c r="L9075" s="3"/>
      <c r="BK9075" s="4" t="str">
        <f t="shared" si="140"/>
        <v/>
      </c>
    </row>
    <row r="9076" spans="12:63">
      <c r="L9076" s="3"/>
      <c r="BK9076" s="4" t="str">
        <f t="shared" si="140"/>
        <v/>
      </c>
    </row>
    <row r="9077" spans="12:63">
      <c r="L9077" s="3"/>
      <c r="BK9077" s="4" t="str">
        <f t="shared" si="140"/>
        <v/>
      </c>
    </row>
    <row r="9078" spans="12:63">
      <c r="L9078" s="3"/>
      <c r="BK9078" s="4" t="str">
        <f t="shared" si="140"/>
        <v/>
      </c>
    </row>
    <row r="9079" spans="12:63">
      <c r="L9079" s="3"/>
      <c r="BK9079" s="4" t="str">
        <f t="shared" si="140"/>
        <v/>
      </c>
    </row>
    <row r="9080" spans="12:63">
      <c r="L9080" s="3"/>
      <c r="BK9080" s="4" t="str">
        <f t="shared" si="140"/>
        <v/>
      </c>
    </row>
    <row r="9081" spans="12:63">
      <c r="L9081" s="3"/>
      <c r="BK9081" s="4" t="str">
        <f t="shared" si="140"/>
        <v/>
      </c>
    </row>
    <row r="9082" spans="12:63">
      <c r="L9082" s="3"/>
      <c r="BK9082" s="4" t="str">
        <f t="shared" si="140"/>
        <v/>
      </c>
    </row>
    <row r="9083" spans="12:63">
      <c r="L9083" s="3"/>
      <c r="BK9083" s="4" t="str">
        <f t="shared" si="140"/>
        <v/>
      </c>
    </row>
    <row r="9084" spans="12:63">
      <c r="L9084" s="3"/>
      <c r="BK9084" s="4" t="str">
        <f t="shared" si="140"/>
        <v/>
      </c>
    </row>
    <row r="9085" spans="12:63">
      <c r="L9085" s="3"/>
      <c r="BK9085" s="4" t="str">
        <f t="shared" si="140"/>
        <v/>
      </c>
    </row>
    <row r="9086" spans="12:63">
      <c r="L9086" s="3"/>
      <c r="BK9086" s="4" t="str">
        <f t="shared" si="140"/>
        <v/>
      </c>
    </row>
    <row r="9087" spans="12:63">
      <c r="L9087" s="3"/>
      <c r="BK9087" s="4" t="str">
        <f t="shared" si="140"/>
        <v/>
      </c>
    </row>
    <row r="9088" spans="12:63">
      <c r="L9088" s="3"/>
      <c r="BK9088" s="4" t="str">
        <f t="shared" si="140"/>
        <v/>
      </c>
    </row>
    <row r="9089" spans="12:63">
      <c r="L9089" s="3"/>
      <c r="BK9089" s="4" t="str">
        <f t="shared" si="140"/>
        <v/>
      </c>
    </row>
    <row r="9090" spans="12:63">
      <c r="L9090" s="3"/>
      <c r="BK9090" s="4" t="str">
        <f t="shared" si="140"/>
        <v/>
      </c>
    </row>
    <row r="9091" spans="12:63">
      <c r="L9091" s="3"/>
      <c r="BK9091" s="4" t="str">
        <f t="shared" si="140"/>
        <v/>
      </c>
    </row>
    <row r="9092" spans="12:63">
      <c r="L9092" s="3"/>
      <c r="BK9092" s="4" t="str">
        <f t="shared" si="140"/>
        <v/>
      </c>
    </row>
    <row r="9093" spans="12:63">
      <c r="L9093" s="3"/>
      <c r="BK9093" s="4" t="str">
        <f t="shared" si="140"/>
        <v/>
      </c>
    </row>
    <row r="9094" spans="12:63">
      <c r="L9094" s="3"/>
      <c r="BK9094" s="4" t="str">
        <f t="shared" si="140"/>
        <v/>
      </c>
    </row>
    <row r="9095" spans="12:63">
      <c r="L9095" s="3"/>
      <c r="BK9095" s="4" t="str">
        <f t="shared" si="140"/>
        <v/>
      </c>
    </row>
    <row r="9096" spans="12:63">
      <c r="L9096" s="3"/>
      <c r="BK9096" s="4" t="str">
        <f t="shared" si="140"/>
        <v/>
      </c>
    </row>
    <row r="9097" spans="12:63">
      <c r="L9097" s="3"/>
      <c r="BK9097" s="4" t="str">
        <f t="shared" si="140"/>
        <v/>
      </c>
    </row>
    <row r="9098" spans="12:63">
      <c r="L9098" s="3"/>
      <c r="BK9098" s="4" t="str">
        <f t="shared" si="140"/>
        <v/>
      </c>
    </row>
    <row r="9099" spans="12:63">
      <c r="L9099" s="3"/>
      <c r="BK9099" s="4" t="str">
        <f t="shared" si="140"/>
        <v/>
      </c>
    </row>
    <row r="9100" spans="12:63">
      <c r="L9100" s="3"/>
      <c r="BK9100" s="4" t="str">
        <f t="shared" si="140"/>
        <v/>
      </c>
    </row>
    <row r="9101" spans="12:63">
      <c r="L9101" s="3"/>
      <c r="BK9101" s="4" t="str">
        <f t="shared" si="140"/>
        <v/>
      </c>
    </row>
    <row r="9102" spans="12:63">
      <c r="L9102" s="3"/>
      <c r="BK9102" s="4" t="str">
        <f t="shared" si="140"/>
        <v/>
      </c>
    </row>
    <row r="9103" spans="12:63">
      <c r="L9103" s="3"/>
      <c r="BK9103" s="4" t="str">
        <f t="shared" si="140"/>
        <v/>
      </c>
    </row>
    <row r="9104" spans="12:63">
      <c r="L9104" s="3"/>
      <c r="BK9104" s="4" t="str">
        <f t="shared" si="140"/>
        <v/>
      </c>
    </row>
    <row r="9105" spans="12:63">
      <c r="L9105" s="3"/>
      <c r="BK9105" s="4" t="str">
        <f t="shared" si="140"/>
        <v/>
      </c>
    </row>
    <row r="9106" spans="12:63">
      <c r="L9106" s="3"/>
      <c r="BK9106" s="4" t="str">
        <f t="shared" si="140"/>
        <v/>
      </c>
    </row>
    <row r="9107" spans="12:63">
      <c r="L9107" s="3"/>
      <c r="BK9107" s="4" t="str">
        <f t="shared" si="140"/>
        <v/>
      </c>
    </row>
    <row r="9108" spans="12:63">
      <c r="L9108" s="3"/>
      <c r="BK9108" s="4" t="str">
        <f t="shared" si="140"/>
        <v/>
      </c>
    </row>
    <row r="9109" spans="12:63">
      <c r="L9109" s="3"/>
      <c r="BK9109" s="4" t="str">
        <f t="shared" si="140"/>
        <v/>
      </c>
    </row>
    <row r="9110" spans="12:63">
      <c r="L9110" s="3"/>
      <c r="BK9110" s="4" t="str">
        <f t="shared" si="140"/>
        <v/>
      </c>
    </row>
    <row r="9111" spans="12:63">
      <c r="L9111" s="3"/>
      <c r="BK9111" s="4" t="str">
        <f t="shared" si="140"/>
        <v/>
      </c>
    </row>
    <row r="9112" spans="12:63">
      <c r="L9112" s="3"/>
      <c r="BK9112" s="4" t="str">
        <f t="shared" si="140"/>
        <v/>
      </c>
    </row>
    <row r="9113" spans="12:63">
      <c r="L9113" s="3"/>
      <c r="BK9113" s="4" t="str">
        <f t="shared" si="140"/>
        <v/>
      </c>
    </row>
    <row r="9114" spans="12:63">
      <c r="L9114" s="3"/>
      <c r="BK9114" s="4" t="str">
        <f t="shared" si="140"/>
        <v/>
      </c>
    </row>
    <row r="9115" spans="12:63">
      <c r="L9115" s="3"/>
      <c r="BK9115" s="4" t="str">
        <f t="shared" si="140"/>
        <v/>
      </c>
    </row>
    <row r="9116" spans="12:63">
      <c r="L9116" s="3"/>
      <c r="BK9116" s="4" t="str">
        <f t="shared" si="140"/>
        <v/>
      </c>
    </row>
    <row r="9117" spans="12:63">
      <c r="L9117" s="3"/>
      <c r="BK9117" s="4" t="str">
        <f t="shared" si="140"/>
        <v/>
      </c>
    </row>
    <row r="9118" spans="12:63">
      <c r="L9118" s="3"/>
      <c r="BK9118" s="4" t="str">
        <f t="shared" si="140"/>
        <v/>
      </c>
    </row>
    <row r="9119" spans="12:63">
      <c r="L9119" s="3"/>
      <c r="BK9119" s="4" t="str">
        <f t="shared" si="140"/>
        <v/>
      </c>
    </row>
    <row r="9120" spans="12:63">
      <c r="L9120" s="3"/>
      <c r="BK9120" s="4" t="str">
        <f t="shared" ref="BK9120:BK9183" si="141">CONCATENATE(A9120,B9120)</f>
        <v/>
      </c>
    </row>
    <row r="9121" spans="12:63">
      <c r="L9121" s="3"/>
      <c r="BK9121" s="4" t="str">
        <f t="shared" si="141"/>
        <v/>
      </c>
    </row>
    <row r="9122" spans="12:63">
      <c r="L9122" s="3"/>
      <c r="BK9122" s="4" t="str">
        <f t="shared" si="141"/>
        <v/>
      </c>
    </row>
    <row r="9123" spans="12:63">
      <c r="L9123" s="3"/>
      <c r="BK9123" s="4" t="str">
        <f t="shared" si="141"/>
        <v/>
      </c>
    </row>
    <row r="9124" spans="12:63">
      <c r="L9124" s="3"/>
      <c r="BK9124" s="4" t="str">
        <f t="shared" si="141"/>
        <v/>
      </c>
    </row>
    <row r="9125" spans="12:63">
      <c r="L9125" s="3"/>
      <c r="BK9125" s="4" t="str">
        <f t="shared" si="141"/>
        <v/>
      </c>
    </row>
    <row r="9126" spans="12:63">
      <c r="L9126" s="3"/>
      <c r="BK9126" s="4" t="str">
        <f t="shared" si="141"/>
        <v/>
      </c>
    </row>
    <row r="9127" spans="12:63">
      <c r="L9127" s="3"/>
      <c r="BK9127" s="4" t="str">
        <f t="shared" si="141"/>
        <v/>
      </c>
    </row>
    <row r="9128" spans="12:63">
      <c r="L9128" s="3"/>
      <c r="BK9128" s="4" t="str">
        <f t="shared" si="141"/>
        <v/>
      </c>
    </row>
    <row r="9129" spans="12:63">
      <c r="L9129" s="3"/>
      <c r="BK9129" s="4" t="str">
        <f t="shared" si="141"/>
        <v/>
      </c>
    </row>
    <row r="9130" spans="12:63">
      <c r="L9130" s="3"/>
      <c r="BK9130" s="4" t="str">
        <f t="shared" si="141"/>
        <v/>
      </c>
    </row>
    <row r="9131" spans="12:63">
      <c r="L9131" s="3"/>
      <c r="BK9131" s="4" t="str">
        <f t="shared" si="141"/>
        <v/>
      </c>
    </row>
    <row r="9132" spans="12:63">
      <c r="L9132" s="3"/>
      <c r="BK9132" s="4" t="str">
        <f t="shared" si="141"/>
        <v/>
      </c>
    </row>
    <row r="9133" spans="12:63">
      <c r="L9133" s="3"/>
      <c r="BK9133" s="4" t="str">
        <f t="shared" si="141"/>
        <v/>
      </c>
    </row>
    <row r="9134" spans="12:63">
      <c r="L9134" s="3"/>
      <c r="BK9134" s="4" t="str">
        <f t="shared" si="141"/>
        <v/>
      </c>
    </row>
    <row r="9135" spans="12:63">
      <c r="L9135" s="3"/>
      <c r="BK9135" s="4" t="str">
        <f t="shared" si="141"/>
        <v/>
      </c>
    </row>
    <row r="9136" spans="12:63">
      <c r="L9136" s="3"/>
      <c r="BK9136" s="4" t="str">
        <f t="shared" si="141"/>
        <v/>
      </c>
    </row>
    <row r="9137" spans="12:63">
      <c r="L9137" s="3"/>
      <c r="BK9137" s="4" t="str">
        <f t="shared" si="141"/>
        <v/>
      </c>
    </row>
    <row r="9138" spans="12:63">
      <c r="L9138" s="3"/>
      <c r="BK9138" s="4" t="str">
        <f t="shared" si="141"/>
        <v/>
      </c>
    </row>
    <row r="9139" spans="12:63">
      <c r="L9139" s="3"/>
      <c r="BK9139" s="4" t="str">
        <f t="shared" si="141"/>
        <v/>
      </c>
    </row>
    <row r="9140" spans="12:63">
      <c r="L9140" s="3"/>
      <c r="BK9140" s="4" t="str">
        <f t="shared" si="141"/>
        <v/>
      </c>
    </row>
    <row r="9141" spans="12:63">
      <c r="L9141" s="3"/>
      <c r="BK9141" s="4" t="str">
        <f t="shared" si="141"/>
        <v/>
      </c>
    </row>
    <row r="9142" spans="12:63">
      <c r="L9142" s="3"/>
      <c r="BK9142" s="4" t="str">
        <f t="shared" si="141"/>
        <v/>
      </c>
    </row>
    <row r="9143" spans="12:63">
      <c r="L9143" s="3"/>
      <c r="BK9143" s="4" t="str">
        <f t="shared" si="141"/>
        <v/>
      </c>
    </row>
    <row r="9144" spans="12:63">
      <c r="L9144" s="3"/>
      <c r="BK9144" s="4" t="str">
        <f t="shared" si="141"/>
        <v/>
      </c>
    </row>
    <row r="9145" spans="12:63">
      <c r="L9145" s="3"/>
      <c r="BK9145" s="4" t="str">
        <f t="shared" si="141"/>
        <v/>
      </c>
    </row>
    <row r="9146" spans="12:63">
      <c r="L9146" s="3"/>
      <c r="BK9146" s="4" t="str">
        <f t="shared" si="141"/>
        <v/>
      </c>
    </row>
    <row r="9147" spans="12:63">
      <c r="L9147" s="3"/>
      <c r="BK9147" s="4" t="str">
        <f t="shared" si="141"/>
        <v/>
      </c>
    </row>
    <row r="9148" spans="12:63">
      <c r="L9148" s="3"/>
      <c r="BK9148" s="4" t="str">
        <f t="shared" si="141"/>
        <v/>
      </c>
    </row>
    <row r="9149" spans="12:63">
      <c r="L9149" s="3"/>
      <c r="BK9149" s="4" t="str">
        <f t="shared" si="141"/>
        <v/>
      </c>
    </row>
    <row r="9150" spans="12:63">
      <c r="L9150" s="3"/>
      <c r="BK9150" s="4" t="str">
        <f t="shared" si="141"/>
        <v/>
      </c>
    </row>
    <row r="9151" spans="12:63">
      <c r="L9151" s="3"/>
      <c r="BK9151" s="4" t="str">
        <f t="shared" si="141"/>
        <v/>
      </c>
    </row>
    <row r="9152" spans="12:63">
      <c r="L9152" s="3"/>
      <c r="BK9152" s="4" t="str">
        <f t="shared" si="141"/>
        <v/>
      </c>
    </row>
    <row r="9153" spans="12:63">
      <c r="L9153" s="3"/>
      <c r="BK9153" s="4" t="str">
        <f t="shared" si="141"/>
        <v/>
      </c>
    </row>
    <row r="9154" spans="12:63">
      <c r="L9154" s="3"/>
      <c r="BK9154" s="4" t="str">
        <f t="shared" si="141"/>
        <v/>
      </c>
    </row>
    <row r="9155" spans="12:63">
      <c r="L9155" s="3"/>
      <c r="BK9155" s="4" t="str">
        <f t="shared" si="141"/>
        <v/>
      </c>
    </row>
    <row r="9156" spans="12:63">
      <c r="L9156" s="3"/>
      <c r="BK9156" s="4" t="str">
        <f t="shared" si="141"/>
        <v/>
      </c>
    </row>
    <row r="9157" spans="12:63">
      <c r="L9157" s="3"/>
      <c r="BK9157" s="4" t="str">
        <f t="shared" si="141"/>
        <v/>
      </c>
    </row>
    <row r="9158" spans="12:63">
      <c r="L9158" s="3"/>
      <c r="BK9158" s="4" t="str">
        <f t="shared" si="141"/>
        <v/>
      </c>
    </row>
    <row r="9159" spans="12:63">
      <c r="L9159" s="3"/>
      <c r="BK9159" s="4" t="str">
        <f t="shared" si="141"/>
        <v/>
      </c>
    </row>
    <row r="9160" spans="12:63">
      <c r="L9160" s="3"/>
      <c r="BK9160" s="4" t="str">
        <f t="shared" si="141"/>
        <v/>
      </c>
    </row>
    <row r="9161" spans="12:63">
      <c r="L9161" s="3"/>
      <c r="BK9161" s="4" t="str">
        <f t="shared" si="141"/>
        <v/>
      </c>
    </row>
    <row r="9162" spans="12:63">
      <c r="L9162" s="3"/>
      <c r="BK9162" s="4" t="str">
        <f t="shared" si="141"/>
        <v/>
      </c>
    </row>
    <row r="9163" spans="12:63">
      <c r="L9163" s="3"/>
      <c r="BK9163" s="4" t="str">
        <f t="shared" si="141"/>
        <v/>
      </c>
    </row>
    <row r="9164" spans="12:63">
      <c r="L9164" s="3"/>
      <c r="BK9164" s="4" t="str">
        <f t="shared" si="141"/>
        <v/>
      </c>
    </row>
    <row r="9165" spans="12:63">
      <c r="L9165" s="3"/>
      <c r="BK9165" s="4" t="str">
        <f t="shared" si="141"/>
        <v/>
      </c>
    </row>
    <row r="9166" spans="12:63">
      <c r="L9166" s="3"/>
      <c r="BK9166" s="4" t="str">
        <f t="shared" si="141"/>
        <v/>
      </c>
    </row>
    <row r="9167" spans="12:63">
      <c r="L9167" s="3"/>
      <c r="BK9167" s="4" t="str">
        <f t="shared" si="141"/>
        <v/>
      </c>
    </row>
    <row r="9168" spans="12:63">
      <c r="L9168" s="3"/>
      <c r="BK9168" s="4" t="str">
        <f t="shared" si="141"/>
        <v/>
      </c>
    </row>
    <row r="9169" spans="12:63">
      <c r="L9169" s="3"/>
      <c r="BK9169" s="4" t="str">
        <f t="shared" si="141"/>
        <v/>
      </c>
    </row>
    <row r="9170" spans="12:63">
      <c r="L9170" s="3"/>
      <c r="BK9170" s="4" t="str">
        <f t="shared" si="141"/>
        <v/>
      </c>
    </row>
    <row r="9171" spans="12:63">
      <c r="L9171" s="3"/>
      <c r="BK9171" s="4" t="str">
        <f t="shared" si="141"/>
        <v/>
      </c>
    </row>
    <row r="9172" spans="12:63">
      <c r="L9172" s="3"/>
      <c r="BK9172" s="4" t="str">
        <f t="shared" si="141"/>
        <v/>
      </c>
    </row>
    <row r="9173" spans="12:63">
      <c r="L9173" s="3"/>
      <c r="BK9173" s="4" t="str">
        <f t="shared" si="141"/>
        <v/>
      </c>
    </row>
    <row r="9174" spans="12:63">
      <c r="L9174" s="3"/>
      <c r="BK9174" s="4" t="str">
        <f t="shared" si="141"/>
        <v/>
      </c>
    </row>
    <row r="9175" spans="12:63">
      <c r="L9175" s="3"/>
      <c r="BK9175" s="4" t="str">
        <f t="shared" si="141"/>
        <v/>
      </c>
    </row>
    <row r="9176" spans="12:63">
      <c r="L9176" s="3"/>
      <c r="BK9176" s="4" t="str">
        <f t="shared" si="141"/>
        <v/>
      </c>
    </row>
    <row r="9177" spans="12:63">
      <c r="L9177" s="3"/>
      <c r="BK9177" s="4" t="str">
        <f t="shared" si="141"/>
        <v/>
      </c>
    </row>
    <row r="9178" spans="12:63">
      <c r="L9178" s="3"/>
      <c r="BK9178" s="4" t="str">
        <f t="shared" si="141"/>
        <v/>
      </c>
    </row>
    <row r="9179" spans="12:63">
      <c r="L9179" s="3"/>
      <c r="BK9179" s="4" t="str">
        <f t="shared" si="141"/>
        <v/>
      </c>
    </row>
    <row r="9180" spans="12:63">
      <c r="L9180" s="3"/>
      <c r="BK9180" s="4" t="str">
        <f t="shared" si="141"/>
        <v/>
      </c>
    </row>
    <row r="9181" spans="12:63">
      <c r="L9181" s="3"/>
      <c r="BK9181" s="4" t="str">
        <f t="shared" si="141"/>
        <v/>
      </c>
    </row>
    <row r="9182" spans="12:63">
      <c r="L9182" s="3"/>
      <c r="BK9182" s="4" t="str">
        <f t="shared" si="141"/>
        <v/>
      </c>
    </row>
    <row r="9183" spans="12:63">
      <c r="L9183" s="3"/>
      <c r="BK9183" s="4" t="str">
        <f t="shared" si="141"/>
        <v/>
      </c>
    </row>
    <row r="9184" spans="12:63">
      <c r="L9184" s="3"/>
      <c r="BK9184" s="4" t="str">
        <f t="shared" ref="BK9184:BK9247" si="142">CONCATENATE(A9184,B9184)</f>
        <v/>
      </c>
    </row>
    <row r="9185" spans="12:63">
      <c r="L9185" s="3"/>
      <c r="BK9185" s="4" t="str">
        <f t="shared" si="142"/>
        <v/>
      </c>
    </row>
    <row r="9186" spans="12:63">
      <c r="L9186" s="3"/>
      <c r="BK9186" s="4" t="str">
        <f t="shared" si="142"/>
        <v/>
      </c>
    </row>
    <row r="9187" spans="12:63">
      <c r="L9187" s="3"/>
      <c r="BK9187" s="4" t="str">
        <f t="shared" si="142"/>
        <v/>
      </c>
    </row>
    <row r="9188" spans="12:63">
      <c r="L9188" s="3"/>
      <c r="BK9188" s="4" t="str">
        <f t="shared" si="142"/>
        <v/>
      </c>
    </row>
    <row r="9189" spans="12:63">
      <c r="L9189" s="3"/>
      <c r="BK9189" s="4" t="str">
        <f t="shared" si="142"/>
        <v/>
      </c>
    </row>
    <row r="9190" spans="12:63">
      <c r="L9190" s="3"/>
      <c r="BK9190" s="4" t="str">
        <f t="shared" si="142"/>
        <v/>
      </c>
    </row>
    <row r="9191" spans="12:63">
      <c r="L9191" s="3"/>
      <c r="BK9191" s="4" t="str">
        <f t="shared" si="142"/>
        <v/>
      </c>
    </row>
    <row r="9192" spans="12:63">
      <c r="L9192" s="3"/>
      <c r="BK9192" s="4" t="str">
        <f t="shared" si="142"/>
        <v/>
      </c>
    </row>
    <row r="9193" spans="12:63">
      <c r="L9193" s="3"/>
      <c r="BK9193" s="4" t="str">
        <f t="shared" si="142"/>
        <v/>
      </c>
    </row>
    <row r="9194" spans="12:63">
      <c r="L9194" s="3"/>
      <c r="BK9194" s="4" t="str">
        <f t="shared" si="142"/>
        <v/>
      </c>
    </row>
    <row r="9195" spans="12:63">
      <c r="L9195" s="3"/>
      <c r="BK9195" s="4" t="str">
        <f t="shared" si="142"/>
        <v/>
      </c>
    </row>
    <row r="9196" spans="12:63">
      <c r="L9196" s="3"/>
      <c r="BK9196" s="4" t="str">
        <f t="shared" si="142"/>
        <v/>
      </c>
    </row>
    <row r="9197" spans="12:63">
      <c r="L9197" s="3"/>
      <c r="BK9197" s="4" t="str">
        <f t="shared" si="142"/>
        <v/>
      </c>
    </row>
    <row r="9198" spans="12:63">
      <c r="L9198" s="3"/>
      <c r="BK9198" s="4" t="str">
        <f t="shared" si="142"/>
        <v/>
      </c>
    </row>
    <row r="9199" spans="12:63">
      <c r="L9199" s="3"/>
      <c r="BK9199" s="4" t="str">
        <f t="shared" si="142"/>
        <v/>
      </c>
    </row>
    <row r="9200" spans="12:63">
      <c r="L9200" s="3"/>
      <c r="BK9200" s="4" t="str">
        <f t="shared" si="142"/>
        <v/>
      </c>
    </row>
    <row r="9201" spans="12:63">
      <c r="L9201" s="3"/>
      <c r="BK9201" s="4" t="str">
        <f t="shared" si="142"/>
        <v/>
      </c>
    </row>
    <row r="9202" spans="12:63">
      <c r="L9202" s="3"/>
      <c r="BK9202" s="4" t="str">
        <f t="shared" si="142"/>
        <v/>
      </c>
    </row>
    <row r="9203" spans="12:63">
      <c r="L9203" s="3"/>
      <c r="BK9203" s="4" t="str">
        <f t="shared" si="142"/>
        <v/>
      </c>
    </row>
    <row r="9204" spans="12:63">
      <c r="L9204" s="3"/>
      <c r="BK9204" s="4" t="str">
        <f t="shared" si="142"/>
        <v/>
      </c>
    </row>
    <row r="9205" spans="12:63">
      <c r="L9205" s="3"/>
      <c r="BK9205" s="4" t="str">
        <f t="shared" si="142"/>
        <v/>
      </c>
    </row>
    <row r="9206" spans="12:63">
      <c r="L9206" s="3"/>
      <c r="BK9206" s="4" t="str">
        <f t="shared" si="142"/>
        <v/>
      </c>
    </row>
    <row r="9207" spans="12:63">
      <c r="L9207" s="3"/>
      <c r="BK9207" s="4" t="str">
        <f t="shared" si="142"/>
        <v/>
      </c>
    </row>
    <row r="9208" spans="12:63">
      <c r="L9208" s="3"/>
      <c r="BK9208" s="4" t="str">
        <f t="shared" si="142"/>
        <v/>
      </c>
    </row>
    <row r="9209" spans="12:63">
      <c r="L9209" s="3"/>
      <c r="BK9209" s="4" t="str">
        <f t="shared" si="142"/>
        <v/>
      </c>
    </row>
    <row r="9210" spans="12:63">
      <c r="L9210" s="3"/>
      <c r="BK9210" s="4" t="str">
        <f t="shared" si="142"/>
        <v/>
      </c>
    </row>
    <row r="9211" spans="12:63">
      <c r="L9211" s="3"/>
      <c r="BK9211" s="4" t="str">
        <f t="shared" si="142"/>
        <v/>
      </c>
    </row>
    <row r="9212" spans="12:63">
      <c r="L9212" s="3"/>
      <c r="BK9212" s="4" t="str">
        <f t="shared" si="142"/>
        <v/>
      </c>
    </row>
    <row r="9213" spans="12:63">
      <c r="L9213" s="3"/>
      <c r="BK9213" s="4" t="str">
        <f t="shared" si="142"/>
        <v/>
      </c>
    </row>
    <row r="9214" spans="12:63">
      <c r="L9214" s="3"/>
      <c r="BK9214" s="4" t="str">
        <f t="shared" si="142"/>
        <v/>
      </c>
    </row>
    <row r="9215" spans="12:63">
      <c r="L9215" s="3"/>
      <c r="BK9215" s="4" t="str">
        <f t="shared" si="142"/>
        <v/>
      </c>
    </row>
    <row r="9216" spans="12:63">
      <c r="L9216" s="3"/>
      <c r="BK9216" s="4" t="str">
        <f t="shared" si="142"/>
        <v/>
      </c>
    </row>
    <row r="9217" spans="12:63">
      <c r="L9217" s="3"/>
      <c r="BK9217" s="4" t="str">
        <f t="shared" si="142"/>
        <v/>
      </c>
    </row>
    <row r="9218" spans="12:63">
      <c r="L9218" s="3"/>
      <c r="BK9218" s="4" t="str">
        <f t="shared" si="142"/>
        <v/>
      </c>
    </row>
    <row r="9219" spans="12:63">
      <c r="L9219" s="3"/>
      <c r="BK9219" s="4" t="str">
        <f t="shared" si="142"/>
        <v/>
      </c>
    </row>
    <row r="9220" spans="12:63">
      <c r="L9220" s="3"/>
      <c r="BK9220" s="4" t="str">
        <f t="shared" si="142"/>
        <v/>
      </c>
    </row>
    <row r="9221" spans="12:63">
      <c r="L9221" s="3"/>
      <c r="BK9221" s="4" t="str">
        <f t="shared" si="142"/>
        <v/>
      </c>
    </row>
    <row r="9222" spans="12:63">
      <c r="L9222" s="3"/>
      <c r="BK9222" s="4" t="str">
        <f t="shared" si="142"/>
        <v/>
      </c>
    </row>
    <row r="9223" spans="12:63">
      <c r="L9223" s="3"/>
      <c r="BK9223" s="4" t="str">
        <f t="shared" si="142"/>
        <v/>
      </c>
    </row>
    <row r="9224" spans="12:63">
      <c r="L9224" s="3"/>
      <c r="BK9224" s="4" t="str">
        <f t="shared" si="142"/>
        <v/>
      </c>
    </row>
    <row r="9225" spans="12:63">
      <c r="L9225" s="3"/>
      <c r="BK9225" s="4" t="str">
        <f t="shared" si="142"/>
        <v/>
      </c>
    </row>
    <row r="9226" spans="12:63">
      <c r="L9226" s="3"/>
      <c r="BK9226" s="4" t="str">
        <f t="shared" si="142"/>
        <v/>
      </c>
    </row>
    <row r="9227" spans="12:63">
      <c r="L9227" s="3"/>
      <c r="BK9227" s="4" t="str">
        <f t="shared" si="142"/>
        <v/>
      </c>
    </row>
    <row r="9228" spans="12:63">
      <c r="L9228" s="3"/>
      <c r="BK9228" s="4" t="str">
        <f t="shared" si="142"/>
        <v/>
      </c>
    </row>
    <row r="9229" spans="12:63">
      <c r="L9229" s="3"/>
      <c r="BK9229" s="4" t="str">
        <f t="shared" si="142"/>
        <v/>
      </c>
    </row>
    <row r="9230" spans="12:63">
      <c r="L9230" s="3"/>
      <c r="BK9230" s="4" t="str">
        <f t="shared" si="142"/>
        <v/>
      </c>
    </row>
    <row r="9231" spans="12:63">
      <c r="L9231" s="3"/>
      <c r="BK9231" s="4" t="str">
        <f t="shared" si="142"/>
        <v/>
      </c>
    </row>
    <row r="9232" spans="12:63">
      <c r="L9232" s="3"/>
      <c r="BK9232" s="4" t="str">
        <f t="shared" si="142"/>
        <v/>
      </c>
    </row>
    <row r="9233" spans="12:63">
      <c r="L9233" s="3"/>
      <c r="BK9233" s="4" t="str">
        <f t="shared" si="142"/>
        <v/>
      </c>
    </row>
    <row r="9234" spans="12:63">
      <c r="L9234" s="3"/>
      <c r="BK9234" s="4" t="str">
        <f t="shared" si="142"/>
        <v/>
      </c>
    </row>
    <row r="9235" spans="12:63">
      <c r="L9235" s="3"/>
      <c r="BK9235" s="4" t="str">
        <f t="shared" si="142"/>
        <v/>
      </c>
    </row>
    <row r="9236" spans="12:63">
      <c r="L9236" s="3"/>
      <c r="BK9236" s="4" t="str">
        <f t="shared" si="142"/>
        <v/>
      </c>
    </row>
    <row r="9237" spans="12:63">
      <c r="L9237" s="3"/>
      <c r="BK9237" s="4" t="str">
        <f t="shared" si="142"/>
        <v/>
      </c>
    </row>
    <row r="9238" spans="12:63">
      <c r="L9238" s="3"/>
      <c r="BK9238" s="4" t="str">
        <f t="shared" si="142"/>
        <v/>
      </c>
    </row>
    <row r="9239" spans="12:63">
      <c r="L9239" s="3"/>
      <c r="BK9239" s="4" t="str">
        <f t="shared" si="142"/>
        <v/>
      </c>
    </row>
    <row r="9240" spans="12:63">
      <c r="L9240" s="3"/>
      <c r="BK9240" s="4" t="str">
        <f t="shared" si="142"/>
        <v/>
      </c>
    </row>
    <row r="9241" spans="12:63">
      <c r="L9241" s="3"/>
      <c r="BK9241" s="4" t="str">
        <f t="shared" si="142"/>
        <v/>
      </c>
    </row>
    <row r="9242" spans="12:63">
      <c r="L9242" s="3"/>
      <c r="BK9242" s="4" t="str">
        <f t="shared" si="142"/>
        <v/>
      </c>
    </row>
    <row r="9243" spans="12:63">
      <c r="L9243" s="3"/>
      <c r="BK9243" s="4" t="str">
        <f t="shared" si="142"/>
        <v/>
      </c>
    </row>
    <row r="9244" spans="12:63">
      <c r="L9244" s="3"/>
      <c r="BK9244" s="4" t="str">
        <f t="shared" si="142"/>
        <v/>
      </c>
    </row>
    <row r="9245" spans="12:63">
      <c r="L9245" s="3"/>
      <c r="BK9245" s="4" t="str">
        <f t="shared" si="142"/>
        <v/>
      </c>
    </row>
    <row r="9246" spans="12:63">
      <c r="L9246" s="3"/>
      <c r="BK9246" s="4" t="str">
        <f t="shared" si="142"/>
        <v/>
      </c>
    </row>
    <row r="9247" spans="12:63">
      <c r="L9247" s="3"/>
      <c r="BK9247" s="4" t="str">
        <f t="shared" si="142"/>
        <v/>
      </c>
    </row>
    <row r="9248" spans="12:63">
      <c r="L9248" s="3"/>
      <c r="BK9248" s="4" t="str">
        <f t="shared" ref="BK9248:BK9311" si="143">CONCATENATE(A9248,B9248)</f>
        <v/>
      </c>
    </row>
    <row r="9249" spans="12:63">
      <c r="L9249" s="3"/>
      <c r="BK9249" s="4" t="str">
        <f t="shared" si="143"/>
        <v/>
      </c>
    </row>
    <row r="9250" spans="12:63">
      <c r="L9250" s="3"/>
      <c r="BK9250" s="4" t="str">
        <f t="shared" si="143"/>
        <v/>
      </c>
    </row>
    <row r="9251" spans="12:63">
      <c r="L9251" s="3"/>
      <c r="BK9251" s="4" t="str">
        <f t="shared" si="143"/>
        <v/>
      </c>
    </row>
    <row r="9252" spans="12:63">
      <c r="L9252" s="3"/>
      <c r="BK9252" s="4" t="str">
        <f t="shared" si="143"/>
        <v/>
      </c>
    </row>
    <row r="9253" spans="12:63">
      <c r="L9253" s="3"/>
      <c r="BK9253" s="4" t="str">
        <f t="shared" si="143"/>
        <v/>
      </c>
    </row>
    <row r="9254" spans="12:63">
      <c r="L9254" s="3"/>
      <c r="BK9254" s="4" t="str">
        <f t="shared" si="143"/>
        <v/>
      </c>
    </row>
    <row r="9255" spans="12:63">
      <c r="L9255" s="3"/>
      <c r="BK9255" s="4" t="str">
        <f t="shared" si="143"/>
        <v/>
      </c>
    </row>
    <row r="9256" spans="12:63">
      <c r="L9256" s="3"/>
      <c r="BK9256" s="4" t="str">
        <f t="shared" si="143"/>
        <v/>
      </c>
    </row>
    <row r="9257" spans="12:63">
      <c r="L9257" s="3"/>
      <c r="BK9257" s="4" t="str">
        <f t="shared" si="143"/>
        <v/>
      </c>
    </row>
    <row r="9258" spans="12:63">
      <c r="L9258" s="3"/>
      <c r="BK9258" s="4" t="str">
        <f t="shared" si="143"/>
        <v/>
      </c>
    </row>
    <row r="9259" spans="12:63">
      <c r="L9259" s="3"/>
      <c r="BK9259" s="4" t="str">
        <f t="shared" si="143"/>
        <v/>
      </c>
    </row>
    <row r="9260" spans="12:63">
      <c r="L9260" s="3"/>
      <c r="BK9260" s="4" t="str">
        <f t="shared" si="143"/>
        <v/>
      </c>
    </row>
    <row r="9261" spans="12:63">
      <c r="L9261" s="3"/>
      <c r="BK9261" s="4" t="str">
        <f t="shared" si="143"/>
        <v/>
      </c>
    </row>
    <row r="9262" spans="12:63">
      <c r="L9262" s="3"/>
      <c r="BK9262" s="4" t="str">
        <f t="shared" si="143"/>
        <v/>
      </c>
    </row>
    <row r="9263" spans="12:63">
      <c r="L9263" s="3"/>
      <c r="BK9263" s="4" t="str">
        <f t="shared" si="143"/>
        <v/>
      </c>
    </row>
    <row r="9264" spans="12:63">
      <c r="L9264" s="3"/>
      <c r="BK9264" s="4" t="str">
        <f t="shared" si="143"/>
        <v/>
      </c>
    </row>
    <row r="9265" spans="12:63">
      <c r="L9265" s="3"/>
      <c r="BK9265" s="4" t="str">
        <f t="shared" si="143"/>
        <v/>
      </c>
    </row>
    <row r="9266" spans="12:63">
      <c r="L9266" s="3"/>
      <c r="BK9266" s="4" t="str">
        <f t="shared" si="143"/>
        <v/>
      </c>
    </row>
    <row r="9267" spans="12:63">
      <c r="L9267" s="3"/>
      <c r="BK9267" s="4" t="str">
        <f t="shared" si="143"/>
        <v/>
      </c>
    </row>
    <row r="9268" spans="12:63">
      <c r="L9268" s="3"/>
      <c r="BK9268" s="4" t="str">
        <f t="shared" si="143"/>
        <v/>
      </c>
    </row>
    <row r="9269" spans="12:63">
      <c r="L9269" s="3"/>
      <c r="BK9269" s="4" t="str">
        <f t="shared" si="143"/>
        <v/>
      </c>
    </row>
    <row r="9270" spans="12:63">
      <c r="L9270" s="3"/>
      <c r="BK9270" s="4" t="str">
        <f t="shared" si="143"/>
        <v/>
      </c>
    </row>
    <row r="9271" spans="12:63">
      <c r="L9271" s="3"/>
      <c r="BK9271" s="4" t="str">
        <f t="shared" si="143"/>
        <v/>
      </c>
    </row>
    <row r="9272" spans="12:63">
      <c r="L9272" s="3"/>
      <c r="BK9272" s="4" t="str">
        <f t="shared" si="143"/>
        <v/>
      </c>
    </row>
    <row r="9273" spans="12:63">
      <c r="L9273" s="3"/>
      <c r="BK9273" s="4" t="str">
        <f t="shared" si="143"/>
        <v/>
      </c>
    </row>
    <row r="9274" spans="12:63">
      <c r="L9274" s="3"/>
      <c r="BK9274" s="4" t="str">
        <f t="shared" si="143"/>
        <v/>
      </c>
    </row>
    <row r="9275" spans="12:63">
      <c r="L9275" s="3"/>
      <c r="BK9275" s="4" t="str">
        <f t="shared" si="143"/>
        <v/>
      </c>
    </row>
    <row r="9276" spans="12:63">
      <c r="L9276" s="3"/>
      <c r="BK9276" s="4" t="str">
        <f t="shared" si="143"/>
        <v/>
      </c>
    </row>
    <row r="9277" spans="12:63">
      <c r="L9277" s="3"/>
      <c r="BK9277" s="4" t="str">
        <f t="shared" si="143"/>
        <v/>
      </c>
    </row>
    <row r="9278" spans="12:63">
      <c r="L9278" s="3"/>
      <c r="BK9278" s="4" t="str">
        <f t="shared" si="143"/>
        <v/>
      </c>
    </row>
    <row r="9279" spans="12:63">
      <c r="L9279" s="3"/>
      <c r="BK9279" s="4" t="str">
        <f t="shared" si="143"/>
        <v/>
      </c>
    </row>
    <row r="9280" spans="12:63">
      <c r="L9280" s="3"/>
      <c r="BK9280" s="4" t="str">
        <f t="shared" si="143"/>
        <v/>
      </c>
    </row>
    <row r="9281" spans="12:63">
      <c r="L9281" s="3"/>
      <c r="BK9281" s="4" t="str">
        <f t="shared" si="143"/>
        <v/>
      </c>
    </row>
    <row r="9282" spans="12:63">
      <c r="L9282" s="3"/>
      <c r="BK9282" s="4" t="str">
        <f t="shared" si="143"/>
        <v/>
      </c>
    </row>
    <row r="9283" spans="12:63">
      <c r="L9283" s="3"/>
      <c r="BK9283" s="4" t="str">
        <f t="shared" si="143"/>
        <v/>
      </c>
    </row>
    <row r="9284" spans="12:63">
      <c r="L9284" s="3"/>
      <c r="BK9284" s="4" t="str">
        <f t="shared" si="143"/>
        <v/>
      </c>
    </row>
    <row r="9285" spans="12:63">
      <c r="L9285" s="3"/>
      <c r="BK9285" s="4" t="str">
        <f t="shared" si="143"/>
        <v/>
      </c>
    </row>
    <row r="9286" spans="12:63">
      <c r="L9286" s="3"/>
      <c r="BK9286" s="4" t="str">
        <f t="shared" si="143"/>
        <v/>
      </c>
    </row>
    <row r="9287" spans="12:63">
      <c r="L9287" s="3"/>
      <c r="BK9287" s="4" t="str">
        <f t="shared" si="143"/>
        <v/>
      </c>
    </row>
    <row r="9288" spans="12:63">
      <c r="L9288" s="3"/>
      <c r="BK9288" s="4" t="str">
        <f t="shared" si="143"/>
        <v/>
      </c>
    </row>
    <row r="9289" spans="12:63">
      <c r="L9289" s="3"/>
      <c r="BK9289" s="4" t="str">
        <f t="shared" si="143"/>
        <v/>
      </c>
    </row>
    <row r="9290" spans="12:63">
      <c r="L9290" s="3"/>
      <c r="BK9290" s="4" t="str">
        <f t="shared" si="143"/>
        <v/>
      </c>
    </row>
    <row r="9291" spans="12:63">
      <c r="L9291" s="3"/>
      <c r="BK9291" s="4" t="str">
        <f t="shared" si="143"/>
        <v/>
      </c>
    </row>
    <row r="9292" spans="12:63">
      <c r="L9292" s="3"/>
      <c r="BK9292" s="4" t="str">
        <f t="shared" si="143"/>
        <v/>
      </c>
    </row>
    <row r="9293" spans="12:63">
      <c r="L9293" s="3"/>
      <c r="BK9293" s="4" t="str">
        <f t="shared" si="143"/>
        <v/>
      </c>
    </row>
    <row r="9294" spans="12:63">
      <c r="L9294" s="3"/>
      <c r="BK9294" s="4" t="str">
        <f t="shared" si="143"/>
        <v/>
      </c>
    </row>
    <row r="9295" spans="12:63">
      <c r="L9295" s="3"/>
      <c r="BK9295" s="4" t="str">
        <f t="shared" si="143"/>
        <v/>
      </c>
    </row>
    <row r="9296" spans="12:63">
      <c r="L9296" s="3"/>
      <c r="BK9296" s="4" t="str">
        <f t="shared" si="143"/>
        <v/>
      </c>
    </row>
    <row r="9297" spans="12:63">
      <c r="L9297" s="3"/>
      <c r="BK9297" s="4" t="str">
        <f t="shared" si="143"/>
        <v/>
      </c>
    </row>
    <row r="9298" spans="12:63">
      <c r="L9298" s="3"/>
      <c r="BK9298" s="4" t="str">
        <f t="shared" si="143"/>
        <v/>
      </c>
    </row>
    <row r="9299" spans="12:63">
      <c r="L9299" s="3"/>
      <c r="BK9299" s="4" t="str">
        <f t="shared" si="143"/>
        <v/>
      </c>
    </row>
    <row r="9300" spans="12:63">
      <c r="L9300" s="3"/>
      <c r="BK9300" s="4" t="str">
        <f t="shared" si="143"/>
        <v/>
      </c>
    </row>
    <row r="9301" spans="12:63">
      <c r="L9301" s="3"/>
      <c r="BK9301" s="4" t="str">
        <f t="shared" si="143"/>
        <v/>
      </c>
    </row>
    <row r="9302" spans="12:63">
      <c r="L9302" s="3"/>
      <c r="BK9302" s="4" t="str">
        <f t="shared" si="143"/>
        <v/>
      </c>
    </row>
    <row r="9303" spans="12:63">
      <c r="L9303" s="3"/>
      <c r="BK9303" s="4" t="str">
        <f t="shared" si="143"/>
        <v/>
      </c>
    </row>
    <row r="9304" spans="12:63">
      <c r="L9304" s="3"/>
      <c r="BK9304" s="4" t="str">
        <f t="shared" si="143"/>
        <v/>
      </c>
    </row>
    <row r="9305" spans="12:63">
      <c r="L9305" s="3"/>
      <c r="BK9305" s="4" t="str">
        <f t="shared" si="143"/>
        <v/>
      </c>
    </row>
    <row r="9306" spans="12:63">
      <c r="L9306" s="3"/>
      <c r="BK9306" s="4" t="str">
        <f t="shared" si="143"/>
        <v/>
      </c>
    </row>
    <row r="9307" spans="12:63">
      <c r="L9307" s="3"/>
      <c r="BK9307" s="4" t="str">
        <f t="shared" si="143"/>
        <v/>
      </c>
    </row>
    <row r="9308" spans="12:63">
      <c r="L9308" s="3"/>
      <c r="BK9308" s="4" t="str">
        <f t="shared" si="143"/>
        <v/>
      </c>
    </row>
    <row r="9309" spans="12:63">
      <c r="L9309" s="3"/>
      <c r="BK9309" s="4" t="str">
        <f t="shared" si="143"/>
        <v/>
      </c>
    </row>
    <row r="9310" spans="12:63">
      <c r="L9310" s="3"/>
      <c r="BK9310" s="4" t="str">
        <f t="shared" si="143"/>
        <v/>
      </c>
    </row>
    <row r="9311" spans="12:63">
      <c r="L9311" s="3"/>
      <c r="BK9311" s="4" t="str">
        <f t="shared" si="143"/>
        <v/>
      </c>
    </row>
    <row r="9312" spans="12:63">
      <c r="L9312" s="3"/>
      <c r="BK9312" s="4" t="str">
        <f t="shared" ref="BK9312:BK9375" si="144">CONCATENATE(A9312,B9312)</f>
        <v/>
      </c>
    </row>
    <row r="9313" spans="12:63">
      <c r="L9313" s="3"/>
      <c r="BK9313" s="4" t="str">
        <f t="shared" si="144"/>
        <v/>
      </c>
    </row>
    <row r="9314" spans="12:63">
      <c r="L9314" s="3"/>
      <c r="BK9314" s="4" t="str">
        <f t="shared" si="144"/>
        <v/>
      </c>
    </row>
    <row r="9315" spans="12:63">
      <c r="L9315" s="3"/>
      <c r="BK9315" s="4" t="str">
        <f t="shared" si="144"/>
        <v/>
      </c>
    </row>
    <row r="9316" spans="12:63">
      <c r="L9316" s="3"/>
      <c r="BK9316" s="4" t="str">
        <f t="shared" si="144"/>
        <v/>
      </c>
    </row>
    <row r="9317" spans="12:63">
      <c r="L9317" s="3"/>
      <c r="BK9317" s="4" t="str">
        <f t="shared" si="144"/>
        <v/>
      </c>
    </row>
    <row r="9318" spans="12:63">
      <c r="L9318" s="3"/>
      <c r="BK9318" s="4" t="str">
        <f t="shared" si="144"/>
        <v/>
      </c>
    </row>
    <row r="9319" spans="12:63">
      <c r="L9319" s="3"/>
      <c r="BK9319" s="4" t="str">
        <f t="shared" si="144"/>
        <v/>
      </c>
    </row>
    <row r="9320" spans="12:63">
      <c r="L9320" s="3"/>
      <c r="BK9320" s="4" t="str">
        <f t="shared" si="144"/>
        <v/>
      </c>
    </row>
    <row r="9321" spans="12:63">
      <c r="L9321" s="3"/>
      <c r="BK9321" s="4" t="str">
        <f t="shared" si="144"/>
        <v/>
      </c>
    </row>
    <row r="9322" spans="12:63">
      <c r="L9322" s="3"/>
      <c r="BK9322" s="4" t="str">
        <f t="shared" si="144"/>
        <v/>
      </c>
    </row>
    <row r="9323" spans="12:63">
      <c r="L9323" s="3"/>
      <c r="BK9323" s="4" t="str">
        <f t="shared" si="144"/>
        <v/>
      </c>
    </row>
    <row r="9324" spans="12:63">
      <c r="L9324" s="3"/>
      <c r="BK9324" s="4" t="str">
        <f t="shared" si="144"/>
        <v/>
      </c>
    </row>
    <row r="9325" spans="12:63">
      <c r="L9325" s="3"/>
      <c r="BK9325" s="4" t="str">
        <f t="shared" si="144"/>
        <v/>
      </c>
    </row>
    <row r="9326" spans="12:63">
      <c r="L9326" s="3"/>
      <c r="BK9326" s="4" t="str">
        <f t="shared" si="144"/>
        <v/>
      </c>
    </row>
    <row r="9327" spans="12:63">
      <c r="L9327" s="3"/>
      <c r="BK9327" s="4" t="str">
        <f t="shared" si="144"/>
        <v/>
      </c>
    </row>
    <row r="9328" spans="12:63">
      <c r="L9328" s="3"/>
      <c r="BK9328" s="4" t="str">
        <f t="shared" si="144"/>
        <v/>
      </c>
    </row>
    <row r="9329" spans="12:63">
      <c r="L9329" s="3"/>
      <c r="BK9329" s="4" t="str">
        <f t="shared" si="144"/>
        <v/>
      </c>
    </row>
    <row r="9330" spans="12:63">
      <c r="L9330" s="3"/>
      <c r="BK9330" s="4" t="str">
        <f t="shared" si="144"/>
        <v/>
      </c>
    </row>
    <row r="9331" spans="12:63">
      <c r="L9331" s="3"/>
      <c r="BK9331" s="4" t="str">
        <f t="shared" si="144"/>
        <v/>
      </c>
    </row>
    <row r="9332" spans="12:63">
      <c r="L9332" s="3"/>
      <c r="BK9332" s="4" t="str">
        <f t="shared" si="144"/>
        <v/>
      </c>
    </row>
    <row r="9333" spans="12:63">
      <c r="L9333" s="3"/>
      <c r="BK9333" s="4" t="str">
        <f t="shared" si="144"/>
        <v/>
      </c>
    </row>
    <row r="9334" spans="12:63">
      <c r="L9334" s="3"/>
      <c r="BK9334" s="4" t="str">
        <f t="shared" si="144"/>
        <v/>
      </c>
    </row>
    <row r="9335" spans="12:63">
      <c r="L9335" s="3"/>
      <c r="BK9335" s="4" t="str">
        <f t="shared" si="144"/>
        <v/>
      </c>
    </row>
    <row r="9336" spans="12:63">
      <c r="L9336" s="3"/>
      <c r="BK9336" s="4" t="str">
        <f t="shared" si="144"/>
        <v/>
      </c>
    </row>
    <row r="9337" spans="12:63">
      <c r="L9337" s="3"/>
      <c r="BK9337" s="4" t="str">
        <f t="shared" si="144"/>
        <v/>
      </c>
    </row>
    <row r="9338" spans="12:63">
      <c r="L9338" s="3"/>
      <c r="BK9338" s="4" t="str">
        <f t="shared" si="144"/>
        <v/>
      </c>
    </row>
    <row r="9339" spans="12:63">
      <c r="L9339" s="3"/>
      <c r="BK9339" s="4" t="str">
        <f t="shared" si="144"/>
        <v/>
      </c>
    </row>
    <row r="9340" spans="12:63">
      <c r="L9340" s="3"/>
      <c r="BK9340" s="4" t="str">
        <f t="shared" si="144"/>
        <v/>
      </c>
    </row>
    <row r="9341" spans="12:63">
      <c r="L9341" s="3"/>
      <c r="BK9341" s="4" t="str">
        <f t="shared" si="144"/>
        <v/>
      </c>
    </row>
    <row r="9342" spans="12:63">
      <c r="L9342" s="3"/>
      <c r="BK9342" s="4" t="str">
        <f t="shared" si="144"/>
        <v/>
      </c>
    </row>
    <row r="9343" spans="12:63">
      <c r="L9343" s="3"/>
      <c r="BK9343" s="4" t="str">
        <f t="shared" si="144"/>
        <v/>
      </c>
    </row>
    <row r="9344" spans="12:63">
      <c r="L9344" s="3"/>
      <c r="BK9344" s="4" t="str">
        <f t="shared" si="144"/>
        <v/>
      </c>
    </row>
    <row r="9345" spans="12:63">
      <c r="L9345" s="3"/>
      <c r="BK9345" s="4" t="str">
        <f t="shared" si="144"/>
        <v/>
      </c>
    </row>
    <row r="9346" spans="12:63">
      <c r="L9346" s="3"/>
      <c r="BK9346" s="4" t="str">
        <f t="shared" si="144"/>
        <v/>
      </c>
    </row>
    <row r="9347" spans="12:63">
      <c r="L9347" s="3"/>
      <c r="BK9347" s="4" t="str">
        <f t="shared" si="144"/>
        <v/>
      </c>
    </row>
    <row r="9348" spans="12:63">
      <c r="L9348" s="3"/>
      <c r="BK9348" s="4" t="str">
        <f t="shared" si="144"/>
        <v/>
      </c>
    </row>
    <row r="9349" spans="12:63">
      <c r="L9349" s="3"/>
      <c r="BK9349" s="4" t="str">
        <f t="shared" si="144"/>
        <v/>
      </c>
    </row>
    <row r="9350" spans="12:63">
      <c r="L9350" s="3"/>
      <c r="BK9350" s="4" t="str">
        <f t="shared" si="144"/>
        <v/>
      </c>
    </row>
    <row r="9351" spans="12:63">
      <c r="L9351" s="3"/>
      <c r="BK9351" s="4" t="str">
        <f t="shared" si="144"/>
        <v/>
      </c>
    </row>
    <row r="9352" spans="12:63">
      <c r="L9352" s="3"/>
      <c r="BK9352" s="4" t="str">
        <f t="shared" si="144"/>
        <v/>
      </c>
    </row>
    <row r="9353" spans="12:63">
      <c r="L9353" s="3"/>
      <c r="BK9353" s="4" t="str">
        <f t="shared" si="144"/>
        <v/>
      </c>
    </row>
    <row r="9354" spans="12:63">
      <c r="L9354" s="3"/>
      <c r="BK9354" s="4" t="str">
        <f t="shared" si="144"/>
        <v/>
      </c>
    </row>
    <row r="9355" spans="12:63">
      <c r="L9355" s="3"/>
      <c r="BK9355" s="4" t="str">
        <f t="shared" si="144"/>
        <v/>
      </c>
    </row>
    <row r="9356" spans="12:63">
      <c r="L9356" s="3"/>
      <c r="BK9356" s="4" t="str">
        <f t="shared" si="144"/>
        <v/>
      </c>
    </row>
    <row r="9357" spans="12:63">
      <c r="L9357" s="3"/>
      <c r="BK9357" s="4" t="str">
        <f t="shared" si="144"/>
        <v/>
      </c>
    </row>
    <row r="9358" spans="12:63">
      <c r="L9358" s="3"/>
      <c r="BK9358" s="4" t="str">
        <f t="shared" si="144"/>
        <v/>
      </c>
    </row>
    <row r="9359" spans="12:63">
      <c r="L9359" s="3"/>
      <c r="BK9359" s="4" t="str">
        <f t="shared" si="144"/>
        <v/>
      </c>
    </row>
    <row r="9360" spans="12:63">
      <c r="L9360" s="3"/>
      <c r="BK9360" s="4" t="str">
        <f t="shared" si="144"/>
        <v/>
      </c>
    </row>
    <row r="9361" spans="12:63">
      <c r="L9361" s="3"/>
      <c r="BK9361" s="4" t="str">
        <f t="shared" si="144"/>
        <v/>
      </c>
    </row>
    <row r="9362" spans="12:63">
      <c r="L9362" s="3"/>
      <c r="BK9362" s="4" t="str">
        <f t="shared" si="144"/>
        <v/>
      </c>
    </row>
    <row r="9363" spans="12:63">
      <c r="L9363" s="3"/>
      <c r="BK9363" s="4" t="str">
        <f t="shared" si="144"/>
        <v/>
      </c>
    </row>
    <row r="9364" spans="12:63">
      <c r="L9364" s="3"/>
      <c r="BK9364" s="4" t="str">
        <f t="shared" si="144"/>
        <v/>
      </c>
    </row>
    <row r="9365" spans="12:63">
      <c r="L9365" s="3"/>
      <c r="BK9365" s="4" t="str">
        <f t="shared" si="144"/>
        <v/>
      </c>
    </row>
    <row r="9366" spans="12:63">
      <c r="L9366" s="3"/>
      <c r="BK9366" s="4" t="str">
        <f t="shared" si="144"/>
        <v/>
      </c>
    </row>
    <row r="9367" spans="12:63">
      <c r="L9367" s="3"/>
      <c r="BK9367" s="4" t="str">
        <f t="shared" si="144"/>
        <v/>
      </c>
    </row>
    <row r="9368" spans="12:63">
      <c r="L9368" s="3"/>
      <c r="BK9368" s="4" t="str">
        <f t="shared" si="144"/>
        <v/>
      </c>
    </row>
    <row r="9369" spans="12:63">
      <c r="L9369" s="3"/>
      <c r="BK9369" s="4" t="str">
        <f t="shared" si="144"/>
        <v/>
      </c>
    </row>
    <row r="9370" spans="12:63">
      <c r="L9370" s="3"/>
      <c r="BK9370" s="4" t="str">
        <f t="shared" si="144"/>
        <v/>
      </c>
    </row>
    <row r="9371" spans="12:63">
      <c r="L9371" s="3"/>
      <c r="BK9371" s="4" t="str">
        <f t="shared" si="144"/>
        <v/>
      </c>
    </row>
    <row r="9372" spans="12:63">
      <c r="L9372" s="3"/>
      <c r="BK9372" s="4" t="str">
        <f t="shared" si="144"/>
        <v/>
      </c>
    </row>
    <row r="9373" spans="12:63">
      <c r="L9373" s="3"/>
      <c r="BK9373" s="4" t="str">
        <f t="shared" si="144"/>
        <v/>
      </c>
    </row>
    <row r="9374" spans="12:63">
      <c r="L9374" s="3"/>
      <c r="BK9374" s="4" t="str">
        <f t="shared" si="144"/>
        <v/>
      </c>
    </row>
    <row r="9375" spans="12:63">
      <c r="L9375" s="3"/>
      <c r="BK9375" s="4" t="str">
        <f t="shared" si="144"/>
        <v/>
      </c>
    </row>
    <row r="9376" spans="12:63">
      <c r="L9376" s="3"/>
      <c r="BK9376" s="4" t="str">
        <f t="shared" ref="BK9376:BK9439" si="145">CONCATENATE(A9376,B9376)</f>
        <v/>
      </c>
    </row>
    <row r="9377" spans="12:63">
      <c r="L9377" s="3"/>
      <c r="BK9377" s="4" t="str">
        <f t="shared" si="145"/>
        <v/>
      </c>
    </row>
    <row r="9378" spans="12:63">
      <c r="L9378" s="3"/>
      <c r="BK9378" s="4" t="str">
        <f t="shared" si="145"/>
        <v/>
      </c>
    </row>
    <row r="9379" spans="12:63">
      <c r="L9379" s="3"/>
      <c r="BK9379" s="4" t="str">
        <f t="shared" si="145"/>
        <v/>
      </c>
    </row>
    <row r="9380" spans="12:63">
      <c r="L9380" s="3"/>
      <c r="BK9380" s="4" t="str">
        <f t="shared" si="145"/>
        <v/>
      </c>
    </row>
    <row r="9381" spans="12:63">
      <c r="L9381" s="3"/>
      <c r="BK9381" s="4" t="str">
        <f t="shared" si="145"/>
        <v/>
      </c>
    </row>
    <row r="9382" spans="12:63">
      <c r="L9382" s="3"/>
      <c r="BK9382" s="4" t="str">
        <f t="shared" si="145"/>
        <v/>
      </c>
    </row>
    <row r="9383" spans="12:63">
      <c r="L9383" s="3"/>
      <c r="BK9383" s="4" t="str">
        <f t="shared" si="145"/>
        <v/>
      </c>
    </row>
    <row r="9384" spans="12:63">
      <c r="L9384" s="3"/>
      <c r="BK9384" s="4" t="str">
        <f t="shared" si="145"/>
        <v/>
      </c>
    </row>
    <row r="9385" spans="12:63">
      <c r="L9385" s="3"/>
      <c r="BK9385" s="4" t="str">
        <f t="shared" si="145"/>
        <v/>
      </c>
    </row>
    <row r="9386" spans="12:63">
      <c r="L9386" s="3"/>
      <c r="BK9386" s="4" t="str">
        <f t="shared" si="145"/>
        <v/>
      </c>
    </row>
    <row r="9387" spans="12:63">
      <c r="L9387" s="3"/>
      <c r="BK9387" s="4" t="str">
        <f t="shared" si="145"/>
        <v/>
      </c>
    </row>
    <row r="9388" spans="12:63">
      <c r="L9388" s="3"/>
      <c r="BK9388" s="4" t="str">
        <f t="shared" si="145"/>
        <v/>
      </c>
    </row>
    <row r="9389" spans="12:63">
      <c r="L9389" s="3"/>
      <c r="BK9389" s="4" t="str">
        <f t="shared" si="145"/>
        <v/>
      </c>
    </row>
    <row r="9390" spans="12:63">
      <c r="L9390" s="3"/>
      <c r="BK9390" s="4" t="str">
        <f t="shared" si="145"/>
        <v/>
      </c>
    </row>
    <row r="9391" spans="12:63">
      <c r="L9391" s="3"/>
      <c r="BK9391" s="4" t="str">
        <f t="shared" si="145"/>
        <v/>
      </c>
    </row>
    <row r="9392" spans="12:63">
      <c r="L9392" s="3"/>
      <c r="BK9392" s="4" t="str">
        <f t="shared" si="145"/>
        <v/>
      </c>
    </row>
    <row r="9393" spans="12:63">
      <c r="L9393" s="3"/>
      <c r="BK9393" s="4" t="str">
        <f t="shared" si="145"/>
        <v/>
      </c>
    </row>
    <row r="9394" spans="12:63">
      <c r="L9394" s="3"/>
      <c r="BK9394" s="4" t="str">
        <f t="shared" si="145"/>
        <v/>
      </c>
    </row>
    <row r="9395" spans="12:63">
      <c r="L9395" s="3"/>
      <c r="BK9395" s="4" t="str">
        <f t="shared" si="145"/>
        <v/>
      </c>
    </row>
    <row r="9396" spans="12:63">
      <c r="L9396" s="3"/>
      <c r="BK9396" s="4" t="str">
        <f t="shared" si="145"/>
        <v/>
      </c>
    </row>
    <row r="9397" spans="12:63">
      <c r="L9397" s="3"/>
      <c r="BK9397" s="4" t="str">
        <f t="shared" si="145"/>
        <v/>
      </c>
    </row>
    <row r="9398" spans="12:63">
      <c r="L9398" s="3"/>
      <c r="BK9398" s="4" t="str">
        <f t="shared" si="145"/>
        <v/>
      </c>
    </row>
    <row r="9399" spans="12:63">
      <c r="L9399" s="3"/>
      <c r="BK9399" s="4" t="str">
        <f t="shared" si="145"/>
        <v/>
      </c>
    </row>
    <row r="9400" spans="12:63">
      <c r="L9400" s="3"/>
      <c r="BK9400" s="4" t="str">
        <f t="shared" si="145"/>
        <v/>
      </c>
    </row>
    <row r="9401" spans="12:63">
      <c r="L9401" s="3"/>
      <c r="BK9401" s="4" t="str">
        <f t="shared" si="145"/>
        <v/>
      </c>
    </row>
    <row r="9402" spans="12:63">
      <c r="L9402" s="3"/>
      <c r="BK9402" s="4" t="str">
        <f t="shared" si="145"/>
        <v/>
      </c>
    </row>
    <row r="9403" spans="12:63">
      <c r="L9403" s="3"/>
      <c r="BK9403" s="4" t="str">
        <f t="shared" si="145"/>
        <v/>
      </c>
    </row>
    <row r="9404" spans="12:63">
      <c r="L9404" s="3"/>
      <c r="BK9404" s="4" t="str">
        <f t="shared" si="145"/>
        <v/>
      </c>
    </row>
    <row r="9405" spans="12:63">
      <c r="L9405" s="3"/>
      <c r="BK9405" s="4" t="str">
        <f t="shared" si="145"/>
        <v/>
      </c>
    </row>
    <row r="9406" spans="12:63">
      <c r="L9406" s="3"/>
      <c r="BK9406" s="4" t="str">
        <f t="shared" si="145"/>
        <v/>
      </c>
    </row>
    <row r="9407" spans="12:63">
      <c r="L9407" s="3"/>
      <c r="BK9407" s="4" t="str">
        <f t="shared" si="145"/>
        <v/>
      </c>
    </row>
    <row r="9408" spans="12:63">
      <c r="L9408" s="3"/>
      <c r="BK9408" s="4" t="str">
        <f t="shared" si="145"/>
        <v/>
      </c>
    </row>
    <row r="9409" spans="12:63">
      <c r="L9409" s="3"/>
      <c r="BK9409" s="4" t="str">
        <f t="shared" si="145"/>
        <v/>
      </c>
    </row>
    <row r="9410" spans="12:63">
      <c r="L9410" s="3"/>
      <c r="BK9410" s="4" t="str">
        <f t="shared" si="145"/>
        <v/>
      </c>
    </row>
    <row r="9411" spans="12:63">
      <c r="L9411" s="3"/>
      <c r="BK9411" s="4" t="str">
        <f t="shared" si="145"/>
        <v/>
      </c>
    </row>
    <row r="9412" spans="12:63">
      <c r="L9412" s="3"/>
      <c r="BK9412" s="4" t="str">
        <f t="shared" si="145"/>
        <v/>
      </c>
    </row>
    <row r="9413" spans="12:63">
      <c r="L9413" s="3"/>
      <c r="BK9413" s="4" t="str">
        <f t="shared" si="145"/>
        <v/>
      </c>
    </row>
    <row r="9414" spans="12:63">
      <c r="L9414" s="3"/>
      <c r="BK9414" s="4" t="str">
        <f t="shared" si="145"/>
        <v/>
      </c>
    </row>
    <row r="9415" spans="12:63">
      <c r="L9415" s="3"/>
      <c r="BK9415" s="4" t="str">
        <f t="shared" si="145"/>
        <v/>
      </c>
    </row>
    <row r="9416" spans="12:63">
      <c r="L9416" s="3"/>
      <c r="BK9416" s="4" t="str">
        <f t="shared" si="145"/>
        <v/>
      </c>
    </row>
    <row r="9417" spans="12:63">
      <c r="L9417" s="3"/>
      <c r="BK9417" s="4" t="str">
        <f t="shared" si="145"/>
        <v/>
      </c>
    </row>
    <row r="9418" spans="12:63">
      <c r="L9418" s="3"/>
      <c r="BK9418" s="4" t="str">
        <f t="shared" si="145"/>
        <v/>
      </c>
    </row>
    <row r="9419" spans="12:63">
      <c r="L9419" s="3"/>
      <c r="BK9419" s="4" t="str">
        <f t="shared" si="145"/>
        <v/>
      </c>
    </row>
    <row r="9420" spans="12:63">
      <c r="L9420" s="3"/>
      <c r="BK9420" s="4" t="str">
        <f t="shared" si="145"/>
        <v/>
      </c>
    </row>
    <row r="9421" spans="12:63">
      <c r="L9421" s="3"/>
      <c r="BK9421" s="4" t="str">
        <f t="shared" si="145"/>
        <v/>
      </c>
    </row>
    <row r="9422" spans="12:63">
      <c r="L9422" s="3"/>
      <c r="BK9422" s="4" t="str">
        <f t="shared" si="145"/>
        <v/>
      </c>
    </row>
    <row r="9423" spans="12:63">
      <c r="L9423" s="3"/>
      <c r="BK9423" s="4" t="str">
        <f t="shared" si="145"/>
        <v/>
      </c>
    </row>
    <row r="9424" spans="12:63">
      <c r="L9424" s="3"/>
      <c r="BK9424" s="4" t="str">
        <f t="shared" si="145"/>
        <v/>
      </c>
    </row>
    <row r="9425" spans="12:63">
      <c r="L9425" s="3"/>
      <c r="BK9425" s="4" t="str">
        <f t="shared" si="145"/>
        <v/>
      </c>
    </row>
    <row r="9426" spans="12:63">
      <c r="L9426" s="3"/>
      <c r="BK9426" s="4" t="str">
        <f t="shared" si="145"/>
        <v/>
      </c>
    </row>
    <row r="9427" spans="12:63">
      <c r="L9427" s="3"/>
      <c r="BK9427" s="4" t="str">
        <f t="shared" si="145"/>
        <v/>
      </c>
    </row>
    <row r="9428" spans="12:63">
      <c r="L9428" s="3"/>
      <c r="BK9428" s="4" t="str">
        <f t="shared" si="145"/>
        <v/>
      </c>
    </row>
    <row r="9429" spans="12:63">
      <c r="L9429" s="3"/>
      <c r="BK9429" s="4" t="str">
        <f t="shared" si="145"/>
        <v/>
      </c>
    </row>
    <row r="9430" spans="12:63">
      <c r="L9430" s="3"/>
      <c r="BK9430" s="4" t="str">
        <f t="shared" si="145"/>
        <v/>
      </c>
    </row>
    <row r="9431" spans="12:63">
      <c r="L9431" s="3"/>
      <c r="BK9431" s="4" t="str">
        <f t="shared" si="145"/>
        <v/>
      </c>
    </row>
    <row r="9432" spans="12:63">
      <c r="L9432" s="3"/>
      <c r="BK9432" s="4" t="str">
        <f t="shared" si="145"/>
        <v/>
      </c>
    </row>
    <row r="9433" spans="12:63">
      <c r="L9433" s="3"/>
      <c r="BK9433" s="4" t="str">
        <f t="shared" si="145"/>
        <v/>
      </c>
    </row>
    <row r="9434" spans="12:63">
      <c r="L9434" s="3"/>
      <c r="BK9434" s="4" t="str">
        <f t="shared" si="145"/>
        <v/>
      </c>
    </row>
    <row r="9435" spans="12:63">
      <c r="L9435" s="3"/>
      <c r="BK9435" s="4" t="str">
        <f t="shared" si="145"/>
        <v/>
      </c>
    </row>
    <row r="9436" spans="12:63">
      <c r="L9436" s="3"/>
      <c r="BK9436" s="4" t="str">
        <f t="shared" si="145"/>
        <v/>
      </c>
    </row>
    <row r="9437" spans="12:63">
      <c r="L9437" s="3"/>
      <c r="BK9437" s="4" t="str">
        <f t="shared" si="145"/>
        <v/>
      </c>
    </row>
    <row r="9438" spans="12:63">
      <c r="L9438" s="3"/>
      <c r="BK9438" s="4" t="str">
        <f t="shared" si="145"/>
        <v/>
      </c>
    </row>
    <row r="9439" spans="12:63">
      <c r="L9439" s="3"/>
      <c r="BK9439" s="4" t="str">
        <f t="shared" si="145"/>
        <v/>
      </c>
    </row>
    <row r="9440" spans="12:63">
      <c r="L9440" s="3"/>
      <c r="BK9440" s="4" t="str">
        <f t="shared" ref="BK9440:BK9503" si="146">CONCATENATE(A9440,B9440)</f>
        <v/>
      </c>
    </row>
    <row r="9441" spans="12:63">
      <c r="L9441" s="3"/>
      <c r="BK9441" s="4" t="str">
        <f t="shared" si="146"/>
        <v/>
      </c>
    </row>
    <row r="9442" spans="12:63">
      <c r="L9442" s="3"/>
      <c r="BK9442" s="4" t="str">
        <f t="shared" si="146"/>
        <v/>
      </c>
    </row>
    <row r="9443" spans="12:63">
      <c r="L9443" s="3"/>
      <c r="BK9443" s="4" t="str">
        <f t="shared" si="146"/>
        <v/>
      </c>
    </row>
    <row r="9444" spans="12:63">
      <c r="L9444" s="3"/>
      <c r="BK9444" s="4" t="str">
        <f t="shared" si="146"/>
        <v/>
      </c>
    </row>
    <row r="9445" spans="12:63">
      <c r="L9445" s="3"/>
      <c r="BK9445" s="4" t="str">
        <f t="shared" si="146"/>
        <v/>
      </c>
    </row>
    <row r="9446" spans="12:63">
      <c r="L9446" s="3"/>
      <c r="BK9446" s="4" t="str">
        <f t="shared" si="146"/>
        <v/>
      </c>
    </row>
    <row r="9447" spans="12:63">
      <c r="L9447" s="3"/>
      <c r="BK9447" s="4" t="str">
        <f t="shared" si="146"/>
        <v/>
      </c>
    </row>
    <row r="9448" spans="12:63">
      <c r="L9448" s="3"/>
      <c r="BK9448" s="4" t="str">
        <f t="shared" si="146"/>
        <v/>
      </c>
    </row>
    <row r="9449" spans="12:63">
      <c r="L9449" s="3"/>
      <c r="BK9449" s="4" t="str">
        <f t="shared" si="146"/>
        <v/>
      </c>
    </row>
    <row r="9450" spans="12:63">
      <c r="L9450" s="3"/>
      <c r="BK9450" s="4" t="str">
        <f t="shared" si="146"/>
        <v/>
      </c>
    </row>
    <row r="9451" spans="12:63">
      <c r="L9451" s="3"/>
      <c r="BK9451" s="4" t="str">
        <f t="shared" si="146"/>
        <v/>
      </c>
    </row>
    <row r="9452" spans="12:63">
      <c r="L9452" s="3"/>
      <c r="BK9452" s="4" t="str">
        <f t="shared" si="146"/>
        <v/>
      </c>
    </row>
    <row r="9453" spans="12:63">
      <c r="L9453" s="3"/>
      <c r="BK9453" s="4" t="str">
        <f t="shared" si="146"/>
        <v/>
      </c>
    </row>
    <row r="9454" spans="12:63">
      <c r="L9454" s="3"/>
      <c r="BK9454" s="4" t="str">
        <f t="shared" si="146"/>
        <v/>
      </c>
    </row>
    <row r="9455" spans="12:63">
      <c r="L9455" s="3"/>
      <c r="BK9455" s="4" t="str">
        <f t="shared" si="146"/>
        <v/>
      </c>
    </row>
    <row r="9456" spans="12:63">
      <c r="L9456" s="3"/>
      <c r="BK9456" s="4" t="str">
        <f t="shared" si="146"/>
        <v/>
      </c>
    </row>
    <row r="9457" spans="12:63">
      <c r="L9457" s="3"/>
      <c r="BK9457" s="4" t="str">
        <f t="shared" si="146"/>
        <v/>
      </c>
    </row>
    <row r="9458" spans="12:63">
      <c r="L9458" s="3"/>
      <c r="BK9458" s="4" t="str">
        <f t="shared" si="146"/>
        <v/>
      </c>
    </row>
    <row r="9459" spans="12:63">
      <c r="L9459" s="3"/>
      <c r="BK9459" s="4" t="str">
        <f t="shared" si="146"/>
        <v/>
      </c>
    </row>
    <row r="9460" spans="12:63">
      <c r="L9460" s="3"/>
      <c r="BK9460" s="4" t="str">
        <f t="shared" si="146"/>
        <v/>
      </c>
    </row>
    <row r="9461" spans="12:63">
      <c r="L9461" s="3"/>
      <c r="BK9461" s="4" t="str">
        <f t="shared" si="146"/>
        <v/>
      </c>
    </row>
    <row r="9462" spans="12:63">
      <c r="L9462" s="3"/>
      <c r="BK9462" s="4" t="str">
        <f t="shared" si="146"/>
        <v/>
      </c>
    </row>
    <row r="9463" spans="12:63">
      <c r="L9463" s="3"/>
      <c r="BK9463" s="4" t="str">
        <f t="shared" si="146"/>
        <v/>
      </c>
    </row>
    <row r="9464" spans="12:63">
      <c r="L9464" s="3"/>
      <c r="BK9464" s="4" t="str">
        <f t="shared" si="146"/>
        <v/>
      </c>
    </row>
    <row r="9465" spans="12:63">
      <c r="L9465" s="3"/>
      <c r="BK9465" s="4" t="str">
        <f t="shared" si="146"/>
        <v/>
      </c>
    </row>
    <row r="9466" spans="12:63">
      <c r="L9466" s="3"/>
      <c r="BK9466" s="4" t="str">
        <f t="shared" si="146"/>
        <v/>
      </c>
    </row>
    <row r="9467" spans="12:63">
      <c r="L9467" s="3"/>
      <c r="BK9467" s="4" t="str">
        <f t="shared" si="146"/>
        <v/>
      </c>
    </row>
    <row r="9468" spans="12:63">
      <c r="L9468" s="3"/>
      <c r="BK9468" s="4" t="str">
        <f t="shared" si="146"/>
        <v/>
      </c>
    </row>
    <row r="9469" spans="12:63">
      <c r="L9469" s="3"/>
      <c r="BK9469" s="4" t="str">
        <f t="shared" si="146"/>
        <v/>
      </c>
    </row>
    <row r="9470" spans="12:63">
      <c r="L9470" s="3"/>
      <c r="BK9470" s="4" t="str">
        <f t="shared" si="146"/>
        <v/>
      </c>
    </row>
    <row r="9471" spans="12:63">
      <c r="L9471" s="3"/>
      <c r="BK9471" s="4" t="str">
        <f t="shared" si="146"/>
        <v/>
      </c>
    </row>
    <row r="9472" spans="12:63">
      <c r="L9472" s="3"/>
      <c r="BK9472" s="4" t="str">
        <f t="shared" si="146"/>
        <v/>
      </c>
    </row>
    <row r="9473" spans="12:63">
      <c r="L9473" s="3"/>
      <c r="BK9473" s="4" t="str">
        <f t="shared" si="146"/>
        <v/>
      </c>
    </row>
    <row r="9474" spans="12:63">
      <c r="L9474" s="3"/>
      <c r="BK9474" s="4" t="str">
        <f t="shared" si="146"/>
        <v/>
      </c>
    </row>
    <row r="9475" spans="12:63">
      <c r="L9475" s="3"/>
      <c r="BK9475" s="4" t="str">
        <f t="shared" si="146"/>
        <v/>
      </c>
    </row>
    <row r="9476" spans="12:63">
      <c r="BK9476" s="4" t="str">
        <f t="shared" si="146"/>
        <v/>
      </c>
    </row>
    <row r="9477" spans="12:63">
      <c r="BK9477" s="4" t="str">
        <f t="shared" si="146"/>
        <v/>
      </c>
    </row>
    <row r="9478" spans="12:63">
      <c r="BK9478" s="4" t="str">
        <f t="shared" si="146"/>
        <v/>
      </c>
    </row>
    <row r="9479" spans="12:63">
      <c r="BK9479" s="4" t="str">
        <f t="shared" si="146"/>
        <v/>
      </c>
    </row>
    <row r="9480" spans="12:63">
      <c r="BK9480" s="4" t="str">
        <f t="shared" si="146"/>
        <v/>
      </c>
    </row>
    <row r="9481" spans="12:63">
      <c r="BK9481" s="4" t="str">
        <f t="shared" si="146"/>
        <v/>
      </c>
    </row>
    <row r="9482" spans="12:63">
      <c r="BK9482" s="4" t="str">
        <f t="shared" si="146"/>
        <v/>
      </c>
    </row>
    <row r="9483" spans="12:63">
      <c r="BK9483" s="4" t="str">
        <f t="shared" si="146"/>
        <v/>
      </c>
    </row>
    <row r="9484" spans="12:63">
      <c r="BK9484" s="4" t="str">
        <f t="shared" si="146"/>
        <v/>
      </c>
    </row>
    <row r="9485" spans="12:63">
      <c r="BK9485" s="4" t="str">
        <f t="shared" si="146"/>
        <v/>
      </c>
    </row>
    <row r="9486" spans="12:63">
      <c r="BK9486" s="4" t="str">
        <f t="shared" si="146"/>
        <v/>
      </c>
    </row>
    <row r="9487" spans="12:63">
      <c r="BK9487" s="4" t="str">
        <f t="shared" si="146"/>
        <v/>
      </c>
    </row>
    <row r="9488" spans="12:63">
      <c r="BK9488" s="4" t="str">
        <f t="shared" si="146"/>
        <v/>
      </c>
    </row>
    <row r="9489" spans="63:63">
      <c r="BK9489" s="4" t="str">
        <f t="shared" si="146"/>
        <v/>
      </c>
    </row>
    <row r="9490" spans="63:63">
      <c r="BK9490" s="4" t="str">
        <f t="shared" si="146"/>
        <v/>
      </c>
    </row>
    <row r="9491" spans="63:63">
      <c r="BK9491" s="4" t="str">
        <f t="shared" si="146"/>
        <v/>
      </c>
    </row>
    <row r="9492" spans="63:63">
      <c r="BK9492" s="4" t="str">
        <f t="shared" si="146"/>
        <v/>
      </c>
    </row>
    <row r="9493" spans="63:63">
      <c r="BK9493" s="4" t="str">
        <f t="shared" si="146"/>
        <v/>
      </c>
    </row>
    <row r="9494" spans="63:63">
      <c r="BK9494" s="4" t="str">
        <f t="shared" si="146"/>
        <v/>
      </c>
    </row>
    <row r="9495" spans="63:63">
      <c r="BK9495" s="4" t="str">
        <f t="shared" si="146"/>
        <v/>
      </c>
    </row>
    <row r="9496" spans="63:63">
      <c r="BK9496" s="4" t="str">
        <f t="shared" si="146"/>
        <v/>
      </c>
    </row>
    <row r="9497" spans="63:63">
      <c r="BK9497" s="4" t="str">
        <f t="shared" si="146"/>
        <v/>
      </c>
    </row>
    <row r="9498" spans="63:63">
      <c r="BK9498" s="4" t="str">
        <f t="shared" si="146"/>
        <v/>
      </c>
    </row>
    <row r="9499" spans="63:63">
      <c r="BK9499" s="4" t="str">
        <f t="shared" si="146"/>
        <v/>
      </c>
    </row>
    <row r="9500" spans="63:63">
      <c r="BK9500" s="4" t="str">
        <f t="shared" si="146"/>
        <v/>
      </c>
    </row>
    <row r="9501" spans="63:63">
      <c r="BK9501" s="4" t="str">
        <f t="shared" si="146"/>
        <v/>
      </c>
    </row>
    <row r="9502" spans="63:63">
      <c r="BK9502" s="4" t="str">
        <f t="shared" si="146"/>
        <v/>
      </c>
    </row>
    <row r="9503" spans="63:63">
      <c r="BK9503" s="4" t="str">
        <f t="shared" si="146"/>
        <v/>
      </c>
    </row>
    <row r="9504" spans="63:63">
      <c r="BK9504" s="4" t="str">
        <f t="shared" ref="BK9504:BK9523" si="147">CONCATENATE(A9504,B9504)</f>
        <v/>
      </c>
    </row>
    <row r="9505" spans="63:63">
      <c r="BK9505" s="4" t="str">
        <f t="shared" si="147"/>
        <v/>
      </c>
    </row>
    <row r="9506" spans="63:63">
      <c r="BK9506" s="4" t="str">
        <f t="shared" si="147"/>
        <v/>
      </c>
    </row>
    <row r="9507" spans="63:63">
      <c r="BK9507" s="4" t="str">
        <f t="shared" si="147"/>
        <v/>
      </c>
    </row>
    <row r="9508" spans="63:63">
      <c r="BK9508" s="4" t="str">
        <f t="shared" si="147"/>
        <v/>
      </c>
    </row>
    <row r="9509" spans="63:63">
      <c r="BK9509" s="4" t="str">
        <f t="shared" si="147"/>
        <v/>
      </c>
    </row>
    <row r="9510" spans="63:63">
      <c r="BK9510" s="4" t="str">
        <f t="shared" si="147"/>
        <v/>
      </c>
    </row>
    <row r="9511" spans="63:63">
      <c r="BK9511" s="4" t="str">
        <f t="shared" si="147"/>
        <v/>
      </c>
    </row>
    <row r="9512" spans="63:63">
      <c r="BK9512" s="4" t="str">
        <f t="shared" si="147"/>
        <v/>
      </c>
    </row>
    <row r="9513" spans="63:63">
      <c r="BK9513" s="4" t="str">
        <f t="shared" si="147"/>
        <v/>
      </c>
    </row>
    <row r="9514" spans="63:63">
      <c r="BK9514" s="4" t="str">
        <f t="shared" si="147"/>
        <v/>
      </c>
    </row>
    <row r="9515" spans="63:63">
      <c r="BK9515" s="4" t="str">
        <f t="shared" si="147"/>
        <v/>
      </c>
    </row>
    <row r="9516" spans="63:63">
      <c r="BK9516" s="4" t="str">
        <f t="shared" si="147"/>
        <v/>
      </c>
    </row>
    <row r="9517" spans="63:63">
      <c r="BK9517" s="4" t="str">
        <f t="shared" si="147"/>
        <v/>
      </c>
    </row>
    <row r="9518" spans="63:63">
      <c r="BK9518" s="4" t="str">
        <f t="shared" si="147"/>
        <v/>
      </c>
    </row>
    <row r="9519" spans="63:63">
      <c r="BK9519" s="4" t="str">
        <f t="shared" si="147"/>
        <v/>
      </c>
    </row>
    <row r="9520" spans="63:63">
      <c r="BK9520" s="4" t="str">
        <f t="shared" si="147"/>
        <v/>
      </c>
    </row>
    <row r="9521" spans="63:63">
      <c r="BK9521" s="4" t="str">
        <f t="shared" si="147"/>
        <v/>
      </c>
    </row>
    <row r="9522" spans="63:63">
      <c r="BK9522" s="4" t="str">
        <f t="shared" si="147"/>
        <v/>
      </c>
    </row>
    <row r="9523" spans="63:63">
      <c r="BK9523" s="4" t="str">
        <f t="shared" si="147"/>
        <v/>
      </c>
    </row>
  </sheetData>
  <autoFilter ref="A1:BS2">
    <filterColumn colId="13" showButton="0"/>
    <filterColumn colId="14" showButton="0"/>
    <filterColumn colId="16" showButton="0"/>
    <filterColumn colId="17" showButton="0"/>
    <filterColumn colId="19" showButton="0"/>
    <filterColumn colId="20" showButton="0"/>
    <filterColumn colId="23" showButton="0"/>
    <filterColumn colId="24" showButton="0"/>
    <filterColumn colId="26" showButton="0"/>
    <filterColumn colId="27" showButton="0"/>
    <filterColumn colId="29" showButton="0"/>
    <filterColumn colId="30" showButton="0"/>
    <filterColumn colId="33" showButton="0"/>
    <filterColumn colId="34" showButton="0"/>
    <filterColumn colId="36" showButton="0"/>
    <filterColumn colId="37" showButton="0"/>
    <filterColumn colId="39" showButton="0"/>
    <filterColumn colId="40" showButton="0"/>
    <filterColumn colId="43" showButton="0"/>
    <filterColumn colId="44" showButton="0"/>
    <filterColumn colId="46" showButton="0"/>
    <filterColumn colId="47" showButton="0"/>
    <filterColumn colId="49" showButton="0"/>
    <filterColumn colId="50" showButton="0"/>
    <filterColumn colId="52" showButton="0"/>
    <filterColumn colId="53" showButton="0"/>
    <filterColumn colId="54" showButton="0"/>
  </autoFilter>
  <mergeCells count="29">
    <mergeCell ref="L1:L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AN1:AP1"/>
    <mergeCell ref="M1:M2"/>
    <mergeCell ref="N1:P1"/>
    <mergeCell ref="Q1:S1"/>
    <mergeCell ref="T1:V1"/>
    <mergeCell ref="W1:W2"/>
    <mergeCell ref="X1:Z1"/>
    <mergeCell ref="AA1:AC1"/>
    <mergeCell ref="AD1:AF1"/>
    <mergeCell ref="AG1:AG2"/>
    <mergeCell ref="AH1:AJ1"/>
    <mergeCell ref="AK1:AM1"/>
    <mergeCell ref="AQ1:AQ2"/>
    <mergeCell ref="AR1:AT1"/>
    <mergeCell ref="AU1:AW1"/>
    <mergeCell ref="AX1:AZ1"/>
    <mergeCell ref="BA1:BD1"/>
  </mergeCells>
  <phoneticPr fontId="3"/>
  <printOptions headings="1"/>
  <pageMargins left="0.23622047244094491" right="0.23622047244094491" top="0.74803149606299213" bottom="0.74803149606299213" header="0.31496062992125984" footer="0.31496062992125984"/>
  <pageSetup paperSize="9" scale="1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00B0F0"/>
    <pageSetUpPr fitToPage="1"/>
  </sheetPr>
  <dimension ref="A1:T2792"/>
  <sheetViews>
    <sheetView view="pageBreakPreview" zoomScale="112" zoomScaleNormal="100" zoomScaleSheetLayoutView="112" workbookViewId="0">
      <selection activeCell="B1" sqref="B1"/>
    </sheetView>
  </sheetViews>
  <sheetFormatPr defaultRowHeight="18.75"/>
  <cols>
    <col min="2" max="2" width="9" style="65" customWidth="1"/>
    <col min="3" max="3" width="12.75" style="12" bestFit="1" customWidth="1"/>
    <col min="4" max="4" width="16.125" style="13" customWidth="1"/>
    <col min="5" max="6" width="9" style="14"/>
    <col min="7" max="7" width="10.125" style="15" customWidth="1"/>
    <col min="8" max="8" width="9" style="15"/>
    <col min="9" max="9" width="9" style="15" customWidth="1"/>
    <col min="10" max="10" width="16.125" style="16" customWidth="1"/>
    <col min="11" max="12" width="9" style="57"/>
    <col min="14" max="14" width="12.5" style="57" customWidth="1"/>
    <col min="15" max="15" width="9" style="15"/>
    <col min="16" max="16" width="9" style="37"/>
    <col min="17" max="17" width="13" style="37" bestFit="1" customWidth="1"/>
    <col min="18" max="18" width="13" style="33" bestFit="1" customWidth="1"/>
  </cols>
  <sheetData>
    <row r="1" spans="1:20" ht="24" customHeight="1">
      <c r="B1" s="62" t="str">
        <f ca="1">RIGHT(CELL("filename",A2),
LEN(CELL("filename",A2))-FIND("]",CELL("filename",A2)))</f>
        <v>㊤添付資料（月ヶ瀬現年度)</v>
      </c>
    </row>
    <row r="2" spans="1:20" ht="19.5" thickBot="1">
      <c r="B2" s="86" t="s">
        <v>68</v>
      </c>
      <c r="C2" s="87"/>
      <c r="D2" s="88" t="s">
        <v>64</v>
      </c>
      <c r="E2" s="89" t="s">
        <v>59</v>
      </c>
      <c r="F2" s="90" t="s">
        <v>60</v>
      </c>
      <c r="G2" s="91" t="s">
        <v>61</v>
      </c>
      <c r="H2" s="91" t="s">
        <v>62</v>
      </c>
      <c r="I2" s="92" t="s">
        <v>63</v>
      </c>
      <c r="J2" s="34"/>
      <c r="M2" s="49"/>
      <c r="O2" s="35" t="s">
        <v>63</v>
      </c>
      <c r="Q2" s="46" t="s">
        <v>67</v>
      </c>
    </row>
    <row r="3" spans="1:20" ht="25.5">
      <c r="B3" s="63" t="s">
        <v>50</v>
      </c>
      <c r="C3" s="40" t="s">
        <v>2</v>
      </c>
      <c r="D3" s="42" t="s">
        <v>51</v>
      </c>
      <c r="E3" s="17" t="s">
        <v>7</v>
      </c>
      <c r="F3" s="17" t="s">
        <v>52</v>
      </c>
      <c r="G3" s="18" t="s">
        <v>53</v>
      </c>
      <c r="H3" s="18" t="s">
        <v>54</v>
      </c>
      <c r="I3" s="29" t="s">
        <v>57</v>
      </c>
      <c r="J3" s="50" t="s">
        <v>55</v>
      </c>
      <c r="K3" s="93" t="s">
        <v>73</v>
      </c>
      <c r="L3" s="98" t="s">
        <v>544</v>
      </c>
      <c r="M3" s="55"/>
      <c r="N3" s="110" t="s">
        <v>547</v>
      </c>
      <c r="O3" s="111" t="s">
        <v>72</v>
      </c>
      <c r="P3" s="38"/>
      <c r="Q3" s="38" t="s">
        <v>65</v>
      </c>
      <c r="R3" s="39" t="s">
        <v>66</v>
      </c>
      <c r="S3" s="112" t="s">
        <v>543</v>
      </c>
      <c r="T3" s="109" t="s">
        <v>546</v>
      </c>
    </row>
    <row r="4" spans="1:20" hidden="1">
      <c r="A4">
        <f ca="1">IF(B4="","",INDIRECT("減額一覧!B"&amp;$P4))</f>
        <v>160</v>
      </c>
      <c r="B4" s="61">
        <f ca="1">IF(INDIRECT("減額一覧!BA"&amp;P4)=1,INDIRECT("減額一覧!M"&amp;P4),"")</f>
        <v>205</v>
      </c>
      <c r="C4" s="36">
        <f ca="1">IF(B4="","",INDIRECT("減額一覧!C"&amp;$P4))</f>
        <v>54174000</v>
      </c>
      <c r="D4" s="78" t="str">
        <f ca="1">IF($B4="","",INDIRECT("減額一覧!G"&amp;$P4))</f>
        <v>西野　昭</v>
      </c>
      <c r="E4" s="19">
        <f ca="1">IF(B4="","",INDIRECT("減額一覧!H"&amp;P4))</f>
        <v>20</v>
      </c>
      <c r="F4" s="19">
        <f ca="1">IF($B4="","",INDIRECT("減額一覧!T"&amp;P4))</f>
        <v>3</v>
      </c>
      <c r="G4" s="20">
        <f ca="1">IF($B4="","",INDIRECT("減額一覧!U"&amp;P4))</f>
        <v>693</v>
      </c>
      <c r="H4" s="20">
        <f ca="1">IF($B4="","",INDIRECT("減額一覧!V"&amp;P4))</f>
        <v>409</v>
      </c>
      <c r="I4" s="32">
        <f ca="1">IF(B4="","",IF(INDIRECT("減額一覧!BL"&amp;P4)=0.08,0.08,0.1))</f>
        <v>0.1</v>
      </c>
      <c r="J4" s="51" t="s">
        <v>516</v>
      </c>
      <c r="K4" s="94" t="str">
        <f ca="1">IF(A4="","",IF(A4&gt;3000,"月ヶ瀬",IF(A4&gt;=2000,"都祁","")))</f>
        <v/>
      </c>
      <c r="L4" s="56" t="str">
        <f ca="1">IF(OR(S4="370",S4="371",S4="372",S4="373",S4="374",S4="375",S4="376",S4="377",S4="378",S4="379",S4="380",S4="039",S4="389"),"農集","")</f>
        <v/>
      </c>
      <c r="N4" s="113" t="str">
        <f ca="1">IF(A4="","",IF(A4&gt;3000,"月ヶ瀬",IF(A4&gt;=2000,"都祁","市内")))</f>
        <v>市内</v>
      </c>
      <c r="O4" s="114">
        <f ca="1">IF(B4="","",IF(INDIRECT("減額一覧!BL"&amp;P4)=0.08,0.08,0.1))</f>
        <v>0.1</v>
      </c>
      <c r="P4" s="38">
        <v>3</v>
      </c>
      <c r="Q4" s="38">
        <f t="shared" ref="Q4:R7" ca="1" si="0">IF(G4="","",IF(G4&gt;0,1,""))</f>
        <v>1</v>
      </c>
      <c r="R4" s="38">
        <f t="shared" ca="1" si="0"/>
        <v>1</v>
      </c>
      <c r="S4" s="66" t="str">
        <f ca="1">IF(C4="","",LEFT(TEXT(C4,"000000000"),3))</f>
        <v>054</v>
      </c>
      <c r="T4" s="105" t="str">
        <f ca="1">IF(L4="","",IF(H4=0,"",H4))</f>
        <v/>
      </c>
    </row>
    <row r="5" spans="1:20" hidden="1">
      <c r="A5">
        <f ca="1">IF(B5="","",INDIRECT("減額一覧!B"&amp;$P5))</f>
        <v>160</v>
      </c>
      <c r="B5" s="61">
        <f ca="1">IF(INDIRECT("減額一覧!BB"&amp;P5)=1,INDIRECT("減額一覧!W"&amp;P5),"")</f>
        <v>206</v>
      </c>
      <c r="C5" s="44">
        <f ca="1">IF(B5="","",INDIRECT("減額一覧!C"&amp;$P5))</f>
        <v>54174000</v>
      </c>
      <c r="D5" s="79" t="str">
        <f ca="1">IF($B5="","",INDIRECT("減額一覧!G"&amp;$P5))</f>
        <v>西野　昭</v>
      </c>
      <c r="E5" s="19">
        <f ca="1">IF(B5="","",INDIRECT("減額一覧!H"&amp;P5))</f>
        <v>20</v>
      </c>
      <c r="F5" s="19">
        <f ca="1">IF($B5="","",INDIRECT("減額一覧!AD"&amp;P5))</f>
        <v>3</v>
      </c>
      <c r="G5" s="20">
        <f ca="1">IF($B5="","",INDIRECT("減額一覧!AE"&amp;P5))</f>
        <v>693</v>
      </c>
      <c r="H5" s="20">
        <f ca="1">IF($B5="","",INDIRECT("減額一覧!AF"&amp;P5))</f>
        <v>409</v>
      </c>
      <c r="I5" s="32">
        <f ca="1">IF(B5="","",IF(INDIRECT("減額一覧!BM"&amp;P5)=0.08,0.08,0.1))</f>
        <v>0.1</v>
      </c>
      <c r="J5" s="52"/>
      <c r="K5" s="95" t="str">
        <f t="shared" ref="K5:K10" ca="1" si="1">IF(A5="","",IF(A5&gt;3000,"月ヶ瀬",IF(A5&gt;=2000,"都祁","")))</f>
        <v/>
      </c>
      <c r="L5" s="58" t="str">
        <f t="shared" ref="L5:L68" ca="1" si="2">IF(OR(S5="370",S5="371",S5="372",S5="373",S5="374",S5="375",S5="376",S5="377",S5="378",S5="379",S5="380",S5="039",S5="389"),"農集","")</f>
        <v/>
      </c>
      <c r="N5" s="113" t="str">
        <f ca="1">IF(A5="","",IF(A5&gt;3000,"月ヶ瀬",IF(A5&gt;=2000,"都祁","市内")))</f>
        <v>市内</v>
      </c>
      <c r="O5" s="114">
        <f ca="1">IF(B5="","",IF(INDIRECT("減額一覧!BM"&amp;P5)=0.08,0.08,0.1))</f>
        <v>0.1</v>
      </c>
      <c r="P5" s="38">
        <v>3</v>
      </c>
      <c r="Q5" s="38">
        <f t="shared" ca="1" si="0"/>
        <v>1</v>
      </c>
      <c r="R5" s="38">
        <f t="shared" ca="1" si="0"/>
        <v>1</v>
      </c>
      <c r="S5" s="66" t="str">
        <f t="shared" ref="S5:S68" ca="1" si="3">IF(C5="","",LEFT(TEXT(C5,"000000000"),3))</f>
        <v>054</v>
      </c>
      <c r="T5" s="105" t="str">
        <f t="shared" ref="T5:T68" ca="1" si="4">IF(L5="","",IF(H5=0,"",H5))</f>
        <v/>
      </c>
    </row>
    <row r="6" spans="1:20" hidden="1">
      <c r="A6" t="str">
        <f ca="1">IF(B6="","",INDIRECT("減額一覧!B"&amp;$P6))</f>
        <v/>
      </c>
      <c r="B6" s="61" t="str">
        <f ca="1">IF(INDIRECT("減額一覧!BC"&amp;P6)=1,INDIRECT("減額一覧!AG"&amp;P6),"")</f>
        <v/>
      </c>
      <c r="C6" s="36" t="str">
        <f ca="1">IF(B6="","",INDIRECT("減額一覧!C"&amp;$P6))</f>
        <v/>
      </c>
      <c r="D6" s="80" t="str">
        <f ca="1">IF($B6="","",INDIRECT("減額一覧!G"&amp;$P6))</f>
        <v/>
      </c>
      <c r="E6" s="19" t="str">
        <f ca="1">IF(B6="","",INDIRECT("減額一覧!H"&amp;P6))</f>
        <v/>
      </c>
      <c r="F6" s="19" t="str">
        <f ca="1">IF($B6="","",INDIRECT("減額一覧!AN"&amp;P6))</f>
        <v/>
      </c>
      <c r="G6" s="20" t="str">
        <f ca="1">IF($B6="","",INDIRECT("減額一覧!AO"&amp;P6))</f>
        <v/>
      </c>
      <c r="H6" s="20" t="str">
        <f ca="1">IF($B6="","",INDIRECT("減額一覧!AP"&amp;P6))</f>
        <v/>
      </c>
      <c r="I6" s="32" t="str">
        <f ca="1">IF(B6="","",IF(INDIRECT("減額一覧!BN"&amp;P6)=0.08,0.08,0.1))</f>
        <v/>
      </c>
      <c r="J6" s="52"/>
      <c r="K6" s="95" t="str">
        <f t="shared" ca="1" si="1"/>
        <v/>
      </c>
      <c r="L6" s="58" t="str">
        <f t="shared" ca="1" si="2"/>
        <v/>
      </c>
      <c r="N6" s="113" t="str">
        <f ca="1">IF(A6="","",IF(A6&gt;3000,"月ヶ瀬",IF(A6&gt;=2000,"都祁","市内")))</f>
        <v/>
      </c>
      <c r="O6" s="114" t="str">
        <f ca="1">IF(B6="","",IF(INDIRECT("減額一覧!BN"&amp;P6)=0.08,0.08,0.1))</f>
        <v/>
      </c>
      <c r="P6" s="38">
        <v>3</v>
      </c>
      <c r="Q6" s="38" t="str">
        <f t="shared" ca="1" si="0"/>
        <v/>
      </c>
      <c r="R6" s="38" t="str">
        <f t="shared" ca="1" si="0"/>
        <v/>
      </c>
      <c r="S6" s="66" t="str">
        <f t="shared" ca="1" si="3"/>
        <v/>
      </c>
      <c r="T6" s="105" t="str">
        <f t="shared" ca="1" si="4"/>
        <v/>
      </c>
    </row>
    <row r="7" spans="1:20" hidden="1">
      <c r="A7" t="str">
        <f ca="1">IF(B7="","",INDIRECT("減額一覧!B"&amp;$P7))</f>
        <v/>
      </c>
      <c r="B7" s="61" t="str">
        <f ca="1">IF(INDIRECT("減額一覧!BD"&amp;P7)=1,INDIRECT("減額一覧!AQ"&amp;P7),"")</f>
        <v/>
      </c>
      <c r="C7" s="45" t="str">
        <f ca="1">IF(B7="","",INDIRECT("減額一覧!C"&amp;$P7))</f>
        <v/>
      </c>
      <c r="D7" s="79" t="str">
        <f ca="1">IF($B7="","",INDIRECT("減額一覧!G"&amp;$P7))</f>
        <v/>
      </c>
      <c r="E7" s="19" t="str">
        <f ca="1">IF(B7="","",INDIRECT("減額一覧!H"&amp;P7))</f>
        <v/>
      </c>
      <c r="F7" s="19" t="str">
        <f ca="1">IF($B7="","",INDIRECT("減額一覧!AX"&amp;P7))</f>
        <v/>
      </c>
      <c r="G7" s="20" t="str">
        <f ca="1">IF($B7="","",INDIRECT("減額一覧!AY"&amp;P7))</f>
        <v/>
      </c>
      <c r="H7" s="20" t="str">
        <f ca="1">IF($B7="","",INDIRECT("減額一覧!AZ"&amp;P7))</f>
        <v/>
      </c>
      <c r="I7" s="32" t="str">
        <f ca="1">IF(B7="","",IF(INDIRECT("減額一覧!BO"&amp;P7)=0.08,0.08,0.1))</f>
        <v/>
      </c>
      <c r="J7" s="52"/>
      <c r="K7" s="95" t="str">
        <f t="shared" ca="1" si="1"/>
        <v/>
      </c>
      <c r="L7" s="58" t="str">
        <f t="shared" ca="1" si="2"/>
        <v/>
      </c>
      <c r="N7" s="113" t="str">
        <f ca="1">IF(A7="","",IF(A7&gt;3000,"月ヶ瀬",IF(A7&gt;=2000,"都祁","市内")))</f>
        <v/>
      </c>
      <c r="O7" s="114" t="str">
        <f ca="1">IF(B7="","",IF(INDIRECT("減額一覧!BO"&amp;P7)=0.08,0.08,0.1))</f>
        <v/>
      </c>
      <c r="P7" s="38">
        <v>3</v>
      </c>
      <c r="Q7" s="38" t="str">
        <f t="shared" ca="1" si="0"/>
        <v/>
      </c>
      <c r="R7" s="38" t="str">
        <f t="shared" ca="1" si="0"/>
        <v/>
      </c>
      <c r="S7" s="66" t="str">
        <f t="shared" ca="1" si="3"/>
        <v/>
      </c>
      <c r="T7" s="105" t="str">
        <f t="shared" ca="1" si="4"/>
        <v/>
      </c>
    </row>
    <row r="8" spans="1:20" ht="19.5" hidden="1" thickBot="1">
      <c r="B8" s="64"/>
      <c r="C8" s="41" t="str">
        <f>IF(B8="","",減額一覧!C7)</f>
        <v/>
      </c>
      <c r="D8" s="43"/>
      <c r="E8" s="21"/>
      <c r="F8" s="22" t="s">
        <v>69</v>
      </c>
      <c r="G8" s="23">
        <f>SUBTOTAL(9,G4:G7)</f>
        <v>0</v>
      </c>
      <c r="H8" s="23">
        <f>SUBTOTAL(9,H4:H7)</f>
        <v>0</v>
      </c>
      <c r="I8" s="30"/>
      <c r="J8" s="53"/>
      <c r="K8" s="96" t="str">
        <f t="shared" si="1"/>
        <v/>
      </c>
      <c r="L8" s="59" t="str">
        <f t="shared" si="2"/>
        <v/>
      </c>
      <c r="N8" s="108" t="str">
        <f>IF(AND(G8=0,H8=0),"","小計")</f>
        <v/>
      </c>
      <c r="O8" s="108" t="str">
        <f>IF(AND(G8=0,H8=0),"","小計")</f>
        <v/>
      </c>
      <c r="P8" s="38"/>
      <c r="Q8" s="38"/>
      <c r="R8" s="38"/>
      <c r="S8" s="66" t="str">
        <f t="shared" si="3"/>
        <v/>
      </c>
      <c r="T8" s="105" t="str">
        <f t="shared" si="4"/>
        <v/>
      </c>
    </row>
    <row r="9" spans="1:20" hidden="1">
      <c r="A9">
        <f ca="1">IF(B9="","",INDIRECT("減額一覧!B"&amp;$P9))</f>
        <v>197</v>
      </c>
      <c r="B9" s="61">
        <f ca="1">IF(INDIRECT("減額一覧!BA"&amp;P9)=1,INDIRECT("減額一覧!M"&amp;P9),"")</f>
        <v>112</v>
      </c>
      <c r="C9" s="36">
        <f ca="1">IF(B9="","",INDIRECT("減額一覧!C"&amp;$P9))</f>
        <v>249221000</v>
      </c>
      <c r="D9" s="78" t="str">
        <f ca="1">IF($B9="","",INDIRECT("減額一覧!G"&amp;$P9))</f>
        <v>柴田　俊夫</v>
      </c>
      <c r="E9" s="19">
        <f ca="1">IF(B9="","",INDIRECT("減額一覧!H"&amp;P9))</f>
        <v>20</v>
      </c>
      <c r="F9" s="19">
        <f ca="1">IF($B9="","",INDIRECT("減額一覧!T"&amp;P9))</f>
        <v>5</v>
      </c>
      <c r="G9" s="20">
        <f ca="1">IF($B9="","",INDIRECT("減額一覧!U"&amp;P9))</f>
        <v>1183</v>
      </c>
      <c r="H9" s="20">
        <f ca="1">IF($B9="","",INDIRECT("減額一覧!V"&amp;P9))</f>
        <v>590</v>
      </c>
      <c r="I9" s="32">
        <f ca="1">IF(B9="","",IF(INDIRECT("減額一覧!BL"&amp;P9)=0.08,0.08,0.1))</f>
        <v>0.1</v>
      </c>
      <c r="J9" s="51" t="s">
        <v>437</v>
      </c>
      <c r="K9" s="94" t="str">
        <f t="shared" ca="1" si="1"/>
        <v/>
      </c>
      <c r="L9" s="56" t="str">
        <f t="shared" ca="1" si="2"/>
        <v/>
      </c>
      <c r="N9" s="113" t="str">
        <f ca="1">IF(A9="","",IF(A9&gt;3000,"月ヶ瀬",IF(A9&gt;=2000,"都祁","市内")))</f>
        <v>市内</v>
      </c>
      <c r="O9" s="114">
        <f ca="1">IF(B9="","",IF(INDIRECT("減額一覧!BL"&amp;P9)=0.08,0.08,0.1))</f>
        <v>0.1</v>
      </c>
      <c r="P9" s="38">
        <v>4</v>
      </c>
      <c r="Q9" s="38">
        <f t="shared" ref="Q9:R12" ca="1" si="5">IF(G9="","",IF(G9&gt;0,1,""))</f>
        <v>1</v>
      </c>
      <c r="R9" s="38">
        <f t="shared" ca="1" si="5"/>
        <v>1</v>
      </c>
      <c r="S9" s="66" t="str">
        <f t="shared" ca="1" si="3"/>
        <v>249</v>
      </c>
      <c r="T9" s="105" t="str">
        <f t="shared" ca="1" si="4"/>
        <v/>
      </c>
    </row>
    <row r="10" spans="1:20" hidden="1">
      <c r="A10">
        <f ca="1">IF(B10="","",INDIRECT("減額一覧!B"&amp;$P10))</f>
        <v>197</v>
      </c>
      <c r="B10" s="61">
        <f ca="1">IF(INDIRECT("減額一覧!BB"&amp;P10)=1,INDIRECT("減額一覧!W"&amp;P10),"")</f>
        <v>201</v>
      </c>
      <c r="C10" s="44">
        <f ca="1">IF(B10="","",INDIRECT("減額一覧!C"&amp;$P10))</f>
        <v>249221000</v>
      </c>
      <c r="D10" s="79" t="str">
        <f ca="1">IF($B10="","",INDIRECT("減額一覧!G"&amp;$P10))</f>
        <v>柴田　俊夫</v>
      </c>
      <c r="E10" s="19">
        <f ca="1">IF(B10="","",INDIRECT("減額一覧!H"&amp;P10))</f>
        <v>20</v>
      </c>
      <c r="F10" s="19">
        <f ca="1">IF($B10="","",INDIRECT("減額一覧!AD"&amp;P10))</f>
        <v>5</v>
      </c>
      <c r="G10" s="20">
        <f ca="1">IF($B10="","",INDIRECT("減額一覧!AE"&amp;P10))</f>
        <v>1183</v>
      </c>
      <c r="H10" s="20">
        <f ca="1">IF($B10="","",INDIRECT("減額一覧!AF"&amp;P10))</f>
        <v>590</v>
      </c>
      <c r="I10" s="32">
        <f ca="1">IF(B10="","",IF(INDIRECT("減額一覧!BM"&amp;P10)=0.08,0.08,0.1))</f>
        <v>0.1</v>
      </c>
      <c r="J10" s="52"/>
      <c r="K10" s="95" t="str">
        <f t="shared" ca="1" si="1"/>
        <v/>
      </c>
      <c r="L10" s="58" t="str">
        <f t="shared" ca="1" si="2"/>
        <v/>
      </c>
      <c r="N10" s="113" t="str">
        <f ca="1">IF(A10="","",IF(A10&gt;3000,"月ヶ瀬",IF(A10&gt;=2000,"都祁","市内")))</f>
        <v>市内</v>
      </c>
      <c r="O10" s="114">
        <f ca="1">IF(B10="","",IF(INDIRECT("減額一覧!BM"&amp;P10)=0.08,0.08,0.1))</f>
        <v>0.1</v>
      </c>
      <c r="P10" s="38">
        <v>4</v>
      </c>
      <c r="Q10" s="38">
        <f t="shared" ca="1" si="5"/>
        <v>1</v>
      </c>
      <c r="R10" s="38">
        <f t="shared" ca="1" si="5"/>
        <v>1</v>
      </c>
      <c r="S10" s="66" t="str">
        <f t="shared" ca="1" si="3"/>
        <v>249</v>
      </c>
      <c r="T10" s="105" t="str">
        <f t="shared" ca="1" si="4"/>
        <v/>
      </c>
    </row>
    <row r="11" spans="1:20" hidden="1">
      <c r="A11">
        <f ca="1">IF(B11="","",INDIRECT("減額一覧!B"&amp;$P11))</f>
        <v>197</v>
      </c>
      <c r="B11" s="61">
        <f ca="1">IF(INDIRECT("減額一覧!BC"&amp;P11)=1,INDIRECT("減額一覧!AG"&amp;P11),"")</f>
        <v>202</v>
      </c>
      <c r="C11" s="36">
        <f ca="1">IF(B11="","",INDIRECT("減額一覧!C"&amp;$P11))</f>
        <v>249221000</v>
      </c>
      <c r="D11" s="80" t="str">
        <f ca="1">IF($B11="","",INDIRECT("減額一覧!G"&amp;$P11))</f>
        <v>柴田　俊夫</v>
      </c>
      <c r="E11" s="19">
        <f ca="1">IF(B11="","",INDIRECT("減額一覧!H"&amp;P11))</f>
        <v>20</v>
      </c>
      <c r="F11" s="19">
        <f ca="1">IF($B11="","",INDIRECT("減額一覧!AN"&amp;P11))</f>
        <v>3</v>
      </c>
      <c r="G11" s="20">
        <f ca="1">IF($B11="","",INDIRECT("減額一覧!AO"&amp;P11))</f>
        <v>660</v>
      </c>
      <c r="H11" s="20">
        <f ca="1">IF($B11="","",INDIRECT("減額一覧!AP"&amp;P11))</f>
        <v>354</v>
      </c>
      <c r="I11" s="32">
        <f ca="1">IF(B11="","",IF(INDIRECT("減額一覧!BN"&amp;P11)=0.08,0.08,0.1))</f>
        <v>0.1</v>
      </c>
      <c r="J11" s="52"/>
      <c r="K11" s="95" t="str">
        <f ca="1">IF(A11="","",IF(A11&gt;3000,"月ヶ瀬",IF(A11&gt;=2000,"都祁","")))</f>
        <v/>
      </c>
      <c r="L11" s="58" t="str">
        <f t="shared" ca="1" si="2"/>
        <v/>
      </c>
      <c r="N11" s="113" t="str">
        <f ca="1">IF(A11="","",IF(A11&gt;3000,"月ヶ瀬",IF(A11&gt;=2000,"都祁","市内")))</f>
        <v>市内</v>
      </c>
      <c r="O11" s="114">
        <f ca="1">IF(B11="","",IF(INDIRECT("減額一覧!BN"&amp;P11)=0.08,0.08,0.1))</f>
        <v>0.1</v>
      </c>
      <c r="P11" s="38">
        <v>4</v>
      </c>
      <c r="Q11" s="38">
        <f t="shared" ca="1" si="5"/>
        <v>1</v>
      </c>
      <c r="R11" s="38">
        <f t="shared" ca="1" si="5"/>
        <v>1</v>
      </c>
      <c r="S11" s="66" t="str">
        <f t="shared" ca="1" si="3"/>
        <v>249</v>
      </c>
      <c r="T11" s="105" t="str">
        <f t="shared" ca="1" si="4"/>
        <v/>
      </c>
    </row>
    <row r="12" spans="1:20" hidden="1">
      <c r="A12">
        <f ca="1">IF(B12="","",INDIRECT("減額一覧!B"&amp;$P12))</f>
        <v>197</v>
      </c>
      <c r="B12" s="61">
        <f ca="1">IF(INDIRECT("減額一覧!BD"&amp;P12)=1,INDIRECT("減額一覧!AQ"&amp;P12),"")</f>
        <v>203</v>
      </c>
      <c r="C12" s="45">
        <f ca="1">IF(B12="","",INDIRECT("減額一覧!C"&amp;$P12))</f>
        <v>249221000</v>
      </c>
      <c r="D12" s="79" t="str">
        <f ca="1">IF($B12="","",INDIRECT("減額一覧!G"&amp;$P12))</f>
        <v>柴田　俊夫</v>
      </c>
      <c r="E12" s="19">
        <f ca="1">IF(B12="","",INDIRECT("減額一覧!H"&amp;P12))</f>
        <v>20</v>
      </c>
      <c r="F12" s="19">
        <f ca="1">IF($B12="","",INDIRECT("減額一覧!AX"&amp;P12))</f>
        <v>3</v>
      </c>
      <c r="G12" s="20">
        <f ca="1">IF($B12="","",INDIRECT("減額一覧!AY"&amp;P12))</f>
        <v>660</v>
      </c>
      <c r="H12" s="20">
        <f ca="1">IF($B12="","",INDIRECT("減額一覧!AZ"&amp;P12))</f>
        <v>354</v>
      </c>
      <c r="I12" s="32">
        <f ca="1">IF(B12="","",IF(INDIRECT("減額一覧!BO"&amp;P12)=0.08,0.08,0.1))</f>
        <v>0.1</v>
      </c>
      <c r="J12" s="52" t="s">
        <v>437</v>
      </c>
      <c r="K12" s="95" t="str">
        <f t="shared" ref="K12:K16" ca="1" si="6">IF(A12="","",IF(A12&gt;3000,"月ヶ瀬",IF(A12&gt;=2000,"都祁","")))</f>
        <v/>
      </c>
      <c r="L12" s="58" t="str">
        <f t="shared" ca="1" si="2"/>
        <v/>
      </c>
      <c r="N12" s="113" t="str">
        <f ca="1">IF(A12="","",IF(A12&gt;3000,"月ヶ瀬",IF(A12&gt;=2000,"都祁","市内")))</f>
        <v>市内</v>
      </c>
      <c r="O12" s="114">
        <f ca="1">IF(B12="","",IF(INDIRECT("減額一覧!BO"&amp;P12)=0.08,0.08,0.1))</f>
        <v>0.1</v>
      </c>
      <c r="P12" s="38">
        <v>4</v>
      </c>
      <c r="Q12" s="38">
        <f t="shared" ca="1" si="5"/>
        <v>1</v>
      </c>
      <c r="R12" s="38">
        <f t="shared" ca="1" si="5"/>
        <v>1</v>
      </c>
      <c r="S12" s="66" t="str">
        <f t="shared" ca="1" si="3"/>
        <v>249</v>
      </c>
      <c r="T12" s="105" t="str">
        <f t="shared" ca="1" si="4"/>
        <v/>
      </c>
    </row>
    <row r="13" spans="1:20" ht="19.5" hidden="1" thickBot="1">
      <c r="B13" s="64"/>
      <c r="C13" s="41" t="str">
        <f>IF(B13="","",減額一覧!C11)</f>
        <v/>
      </c>
      <c r="D13" s="43"/>
      <c r="E13" s="21"/>
      <c r="F13" s="22" t="s">
        <v>69</v>
      </c>
      <c r="G13" s="23">
        <f>SUBTOTAL(9,G9:G12)</f>
        <v>0</v>
      </c>
      <c r="H13" s="23">
        <f t="shared" ref="H13" si="7">SUBTOTAL(9,H9:H12)</f>
        <v>0</v>
      </c>
      <c r="I13" s="30"/>
      <c r="J13" s="53"/>
      <c r="K13" s="96" t="str">
        <f t="shared" si="6"/>
        <v/>
      </c>
      <c r="L13" s="59" t="str">
        <f t="shared" si="2"/>
        <v/>
      </c>
      <c r="N13" s="108" t="str">
        <f>IF(AND(G13=0,H13=0),"","小計")</f>
        <v/>
      </c>
      <c r="O13" s="108" t="str">
        <f>IF(AND(G13=0,H13=0),"","小計")</f>
        <v/>
      </c>
      <c r="P13" s="38"/>
      <c r="Q13" s="38"/>
      <c r="R13" s="38"/>
      <c r="S13" s="66" t="str">
        <f t="shared" si="3"/>
        <v/>
      </c>
      <c r="T13" s="105" t="str">
        <f t="shared" si="4"/>
        <v/>
      </c>
    </row>
    <row r="14" spans="1:20" hidden="1">
      <c r="A14">
        <f ca="1">IF(B14="","",INDIRECT("減額一覧!B"&amp;$P14))</f>
        <v>198</v>
      </c>
      <c r="B14" s="61">
        <f ca="1">IF(INDIRECT("減額一覧!BA"&amp;P14)=1,INDIRECT("減額一覧!M"&amp;P14),"")</f>
        <v>204</v>
      </c>
      <c r="C14" s="36">
        <f ca="1">IF(B14="","",INDIRECT("減額一覧!C"&amp;$P14))</f>
        <v>293084000</v>
      </c>
      <c r="D14" s="78" t="str">
        <f ca="1">IF($B14="","",INDIRECT("減額一覧!G"&amp;$P14))</f>
        <v>徳岡　美好</v>
      </c>
      <c r="E14" s="19">
        <f ca="1">IF(B14="","",INDIRECT("減額一覧!H"&amp;P14))</f>
        <v>13</v>
      </c>
      <c r="F14" s="19">
        <f ca="1">IF($B14="","",INDIRECT("減額一覧!T"&amp;P14))</f>
        <v>1</v>
      </c>
      <c r="G14" s="20">
        <f ca="1">IF($B14="","",INDIRECT("減額一覧!U"&amp;P14))</f>
        <v>0</v>
      </c>
      <c r="H14" s="20">
        <f ca="1">IF($B14="","",INDIRECT("減額一覧!V"&amp;P14))</f>
        <v>118</v>
      </c>
      <c r="I14" s="32">
        <f ca="1">IF(B14="","",IF(INDIRECT("減額一覧!BL"&amp;P14)=0.08,0.08,0.1))</f>
        <v>0.1</v>
      </c>
      <c r="J14" s="51" t="s">
        <v>438</v>
      </c>
      <c r="K14" s="94" t="str">
        <f t="shared" ca="1" si="6"/>
        <v/>
      </c>
      <c r="L14" s="56" t="str">
        <f t="shared" ca="1" si="2"/>
        <v/>
      </c>
      <c r="N14" s="113" t="str">
        <f t="shared" ref="N14:N17" ca="1" si="8">IF(A14="","",IF(A14&gt;3000,"月ヶ瀬",IF(A14&gt;=2000,"都祁","市内")))</f>
        <v>市内</v>
      </c>
      <c r="O14" s="114">
        <f t="shared" ref="O14" ca="1" si="9">IF(B14="","",IF(INDIRECT("減額一覧!BL"&amp;P14)=0.08,0.08,0.1))</f>
        <v>0.1</v>
      </c>
      <c r="P14" s="38">
        <v>5</v>
      </c>
      <c r="Q14" s="38" t="str">
        <f t="shared" ref="Q14:R17" ca="1" si="10">IF(G14="","",IF(G14&gt;0,1,""))</f>
        <v/>
      </c>
      <c r="R14" s="38">
        <f t="shared" ca="1" si="10"/>
        <v>1</v>
      </c>
      <c r="S14" s="66" t="str">
        <f t="shared" ca="1" si="3"/>
        <v>293</v>
      </c>
      <c r="T14" s="105" t="str">
        <f t="shared" ca="1" si="4"/>
        <v/>
      </c>
    </row>
    <row r="15" spans="1:20" hidden="1">
      <c r="A15">
        <f ca="1">IF(B15="","",INDIRECT("減額一覧!B"&amp;$P15))</f>
        <v>198</v>
      </c>
      <c r="B15" s="61">
        <f ca="1">IF(INDIRECT("減額一覧!BB"&amp;P15)=1,INDIRECT("減額一覧!W"&amp;P15),"")</f>
        <v>205</v>
      </c>
      <c r="C15" s="44">
        <f ca="1">IF(B15="","",INDIRECT("減額一覧!C"&amp;$P15))</f>
        <v>293084000</v>
      </c>
      <c r="D15" s="79" t="str">
        <f ca="1">IF($B15="","",INDIRECT("減額一覧!G"&amp;$P15))</f>
        <v>徳岡　美好</v>
      </c>
      <c r="E15" s="19">
        <f ca="1">IF(B15="","",INDIRECT("減額一覧!H"&amp;P15))</f>
        <v>13</v>
      </c>
      <c r="F15" s="19">
        <f ca="1">IF($B15="","",INDIRECT("減額一覧!AD"&amp;P15))</f>
        <v>1</v>
      </c>
      <c r="G15" s="20">
        <f ca="1">IF($B15="","",INDIRECT("減額一覧!AE"&amp;P15))</f>
        <v>0</v>
      </c>
      <c r="H15" s="20">
        <f ca="1">IF($B15="","",INDIRECT("減額一覧!AF"&amp;P15))</f>
        <v>137</v>
      </c>
      <c r="I15" s="32">
        <f ca="1">IF(B15="","",IF(INDIRECT("減額一覧!BM"&amp;P15)=0.08,0.08,0.1))</f>
        <v>0.1</v>
      </c>
      <c r="J15" s="52"/>
      <c r="K15" s="95" t="str">
        <f t="shared" ca="1" si="6"/>
        <v/>
      </c>
      <c r="L15" s="58" t="str">
        <f t="shared" ca="1" si="2"/>
        <v/>
      </c>
      <c r="N15" s="113" t="str">
        <f t="shared" ca="1" si="8"/>
        <v>市内</v>
      </c>
      <c r="O15" s="114">
        <f t="shared" ref="O15" ca="1" si="11">IF(B15="","",IF(INDIRECT("減額一覧!BM"&amp;P15)=0.08,0.08,0.1))</f>
        <v>0.1</v>
      </c>
      <c r="P15" s="38">
        <v>5</v>
      </c>
      <c r="Q15" s="38" t="str">
        <f t="shared" ca="1" si="10"/>
        <v/>
      </c>
      <c r="R15" s="38">
        <f t="shared" ca="1" si="10"/>
        <v>1</v>
      </c>
      <c r="S15" s="66" t="str">
        <f t="shared" ca="1" si="3"/>
        <v>293</v>
      </c>
      <c r="T15" s="105" t="str">
        <f t="shared" ca="1" si="4"/>
        <v/>
      </c>
    </row>
    <row r="16" spans="1:20" hidden="1">
      <c r="A16">
        <f ca="1">IF(B16="","",INDIRECT("減額一覧!B"&amp;$P16))</f>
        <v>198</v>
      </c>
      <c r="B16" s="61">
        <f ca="1">IF(INDIRECT("減額一覧!BC"&amp;P16)=1,INDIRECT("減額一覧!AG"&amp;P16),"")</f>
        <v>206</v>
      </c>
      <c r="C16" s="36">
        <f ca="1">IF(B16="","",INDIRECT("減額一覧!C"&amp;$P16))</f>
        <v>293084000</v>
      </c>
      <c r="D16" s="80" t="str">
        <f ca="1">IF($B16="","",INDIRECT("減額一覧!G"&amp;$P16))</f>
        <v>徳岡　美好</v>
      </c>
      <c r="E16" s="19">
        <f ca="1">IF(B16="","",INDIRECT("減額一覧!H"&amp;P16))</f>
        <v>13</v>
      </c>
      <c r="F16" s="19">
        <f ca="1">IF($B16="","",INDIRECT("減額一覧!AN"&amp;P16))</f>
        <v>13</v>
      </c>
      <c r="G16" s="20">
        <f ca="1">IF($B16="","",INDIRECT("減額一覧!AO"&amp;P16))</f>
        <v>1925</v>
      </c>
      <c r="H16" s="20">
        <f ca="1">IF($B16="","",INDIRECT("減額一覧!AP"&amp;P16))</f>
        <v>1773</v>
      </c>
      <c r="I16" s="32">
        <f ca="1">IF(B16="","",IF(INDIRECT("減額一覧!BN"&amp;P16)=0.08,0.08,0.1))</f>
        <v>0.1</v>
      </c>
      <c r="J16" s="52"/>
      <c r="K16" s="95" t="str">
        <f t="shared" ca="1" si="6"/>
        <v/>
      </c>
      <c r="L16" s="58" t="str">
        <f t="shared" ca="1" si="2"/>
        <v/>
      </c>
      <c r="N16" s="113" t="str">
        <f t="shared" ca="1" si="8"/>
        <v>市内</v>
      </c>
      <c r="O16" s="114">
        <f t="shared" ref="O16" ca="1" si="12">IF(B16="","",IF(INDIRECT("減額一覧!BN"&amp;P16)=0.08,0.08,0.1))</f>
        <v>0.1</v>
      </c>
      <c r="P16" s="38">
        <v>5</v>
      </c>
      <c r="Q16" s="38">
        <f t="shared" ca="1" si="10"/>
        <v>1</v>
      </c>
      <c r="R16" s="38">
        <f t="shared" ca="1" si="10"/>
        <v>1</v>
      </c>
      <c r="S16" s="66" t="str">
        <f t="shared" ca="1" si="3"/>
        <v>293</v>
      </c>
      <c r="T16" s="105" t="str">
        <f t="shared" ca="1" si="4"/>
        <v/>
      </c>
    </row>
    <row r="17" spans="1:20" hidden="1">
      <c r="A17">
        <f ca="1">IF(B17="","",INDIRECT("減額一覧!B"&amp;$P17))</f>
        <v>198</v>
      </c>
      <c r="B17" s="61">
        <f ca="1">IF(INDIRECT("減額一覧!BD"&amp;P17)=1,INDIRECT("減額一覧!AQ"&amp;P17),"")</f>
        <v>207</v>
      </c>
      <c r="C17" s="45">
        <f ca="1">IF(B17="","",INDIRECT("減額一覧!C"&amp;$P17))</f>
        <v>293084000</v>
      </c>
      <c r="D17" s="79" t="str">
        <f ca="1">IF($B17="","",INDIRECT("減額一覧!G"&amp;$P17))</f>
        <v>徳岡　美好</v>
      </c>
      <c r="E17" s="19">
        <f ca="1">IF(B17="","",INDIRECT("減額一覧!H"&amp;P17))</f>
        <v>13</v>
      </c>
      <c r="F17" s="19">
        <f ca="1">IF($B17="","",INDIRECT("減額一覧!AX"&amp;P17))</f>
        <v>14</v>
      </c>
      <c r="G17" s="20">
        <f ca="1">IF($B17="","",INDIRECT("減額一覧!AY"&amp;P17))</f>
        <v>2365</v>
      </c>
      <c r="H17" s="20">
        <f ca="1">IF($B17="","",INDIRECT("減額一覧!AZ"&amp;P17))</f>
        <v>1909</v>
      </c>
      <c r="I17" s="32">
        <f ca="1">IF(B17="","",IF(INDIRECT("減額一覧!BO"&amp;P17)=0.08,0.08,0.1))</f>
        <v>0.1</v>
      </c>
      <c r="J17" s="52"/>
      <c r="K17" s="95" t="str">
        <f ca="1">IF(A17="","",IF(A17&gt;3000,"月ヶ瀬",IF(A17&gt;=2000,"都祁","")))</f>
        <v/>
      </c>
      <c r="L17" s="58" t="str">
        <f t="shared" ca="1" si="2"/>
        <v/>
      </c>
      <c r="N17" s="113" t="str">
        <f t="shared" ca="1" si="8"/>
        <v>市内</v>
      </c>
      <c r="O17" s="114">
        <f t="shared" ref="O17" ca="1" si="13">IF(B17="","",IF(INDIRECT("減額一覧!BO"&amp;P17)=0.08,0.08,0.1))</f>
        <v>0.1</v>
      </c>
      <c r="P17" s="38">
        <v>5</v>
      </c>
      <c r="Q17" s="38">
        <f t="shared" ca="1" si="10"/>
        <v>1</v>
      </c>
      <c r="R17" s="38">
        <f t="shared" ca="1" si="10"/>
        <v>1</v>
      </c>
      <c r="S17" s="66" t="str">
        <f t="shared" ca="1" si="3"/>
        <v>293</v>
      </c>
      <c r="T17" s="105" t="str">
        <f t="shared" ca="1" si="4"/>
        <v/>
      </c>
    </row>
    <row r="18" spans="1:20" ht="19.5" hidden="1" thickBot="1">
      <c r="B18" s="64"/>
      <c r="C18" s="41" t="str">
        <f>IF(B18="","",減額一覧!C16)</f>
        <v/>
      </c>
      <c r="D18" s="43"/>
      <c r="E18" s="21"/>
      <c r="F18" s="22" t="s">
        <v>69</v>
      </c>
      <c r="G18" s="23">
        <f>SUBTOTAL(9,G14:G17)</f>
        <v>0</v>
      </c>
      <c r="H18" s="23">
        <f t="shared" ref="H18" si="14">SUBTOTAL(9,H14:H17)</f>
        <v>0</v>
      </c>
      <c r="I18" s="30"/>
      <c r="J18" s="53"/>
      <c r="K18" s="96" t="str">
        <f t="shared" ref="K18:K81" si="15">IF(A18="","",IF(A18&gt;3000,"月ヶ瀬",IF(A18&gt;=2000,"都祁","")))</f>
        <v/>
      </c>
      <c r="L18" s="59" t="str">
        <f t="shared" si="2"/>
        <v/>
      </c>
      <c r="N18" s="108" t="str">
        <f t="shared" ref="N18" si="16">IF(AND(G18=0,H18=0),"","小計")</f>
        <v/>
      </c>
      <c r="O18" s="108" t="str">
        <f t="shared" ref="O18" si="17">IF(AND(G18=0,H18=0),"","小計")</f>
        <v/>
      </c>
      <c r="P18" s="38"/>
      <c r="Q18" s="38"/>
      <c r="R18" s="38"/>
      <c r="S18" s="66" t="str">
        <f t="shared" si="3"/>
        <v/>
      </c>
      <c r="T18" s="105" t="str">
        <f t="shared" si="4"/>
        <v/>
      </c>
    </row>
    <row r="19" spans="1:20" hidden="1">
      <c r="A19">
        <f ca="1">IF(B19="","",INDIRECT("減額一覧!B"&amp;$P19))</f>
        <v>199</v>
      </c>
      <c r="B19" s="61">
        <f ca="1">IF(INDIRECT("減額一覧!BA"&amp;P19)=1,INDIRECT("減額一覧!M"&amp;P19),"")</f>
        <v>203</v>
      </c>
      <c r="C19" s="36">
        <f ca="1">IF(B19="","",INDIRECT("減額一覧!C"&amp;$P19))</f>
        <v>546107000</v>
      </c>
      <c r="D19" s="78" t="str">
        <f ca="1">IF($B19="","",INDIRECT("減額一覧!G"&amp;$P19))</f>
        <v>猪上　茂</v>
      </c>
      <c r="E19" s="19">
        <f ca="1">IF(B19="","",INDIRECT("減額一覧!H"&amp;P19))</f>
        <v>13</v>
      </c>
      <c r="F19" s="19">
        <f ca="1">IF($B19="","",INDIRECT("減額一覧!T"&amp;P19))</f>
        <v>7</v>
      </c>
      <c r="G19" s="20">
        <f ca="1">IF($B19="","",INDIRECT("減額一覧!U"&amp;P19))</f>
        <v>1540</v>
      </c>
      <c r="H19" s="20">
        <f ca="1">IF($B19="","",INDIRECT("減額一覧!V"&amp;P19))</f>
        <v>826</v>
      </c>
      <c r="I19" s="32">
        <f ca="1">IF(B19="","",IF(INDIRECT("減額一覧!BL"&amp;P19)=0.08,0.08,0.1))</f>
        <v>0.1</v>
      </c>
      <c r="J19" s="51" t="s">
        <v>439</v>
      </c>
      <c r="K19" s="94" t="str">
        <f t="shared" ca="1" si="15"/>
        <v/>
      </c>
      <c r="L19" s="56" t="str">
        <f t="shared" ca="1" si="2"/>
        <v/>
      </c>
      <c r="N19" s="113" t="str">
        <f t="shared" ref="N19:N22" ca="1" si="18">IF(A19="","",IF(A19&gt;3000,"月ヶ瀬",IF(A19&gt;=2000,"都祁","市内")))</f>
        <v>市内</v>
      </c>
      <c r="O19" s="114">
        <f t="shared" ref="O19" ca="1" si="19">IF(B19="","",IF(INDIRECT("減額一覧!BL"&amp;P19)=0.08,0.08,0.1))</f>
        <v>0.1</v>
      </c>
      <c r="P19" s="38">
        <v>6</v>
      </c>
      <c r="Q19" s="38">
        <f t="shared" ref="Q19:R22" ca="1" si="20">IF(G19="","",IF(G19&gt;0,1,""))</f>
        <v>1</v>
      </c>
      <c r="R19" s="38">
        <f t="shared" ca="1" si="20"/>
        <v>1</v>
      </c>
      <c r="S19" s="66" t="str">
        <f t="shared" ca="1" si="3"/>
        <v>546</v>
      </c>
      <c r="T19" s="105" t="str">
        <f t="shared" ca="1" si="4"/>
        <v/>
      </c>
    </row>
    <row r="20" spans="1:20" hidden="1">
      <c r="A20">
        <f ca="1">IF(B20="","",INDIRECT("減額一覧!B"&amp;$P20))</f>
        <v>199</v>
      </c>
      <c r="B20" s="61">
        <f ca="1">IF(INDIRECT("減額一覧!BB"&amp;P20)=1,INDIRECT("減額一覧!W"&amp;P20),"")</f>
        <v>204</v>
      </c>
      <c r="C20" s="44">
        <f ca="1">IF(B20="","",INDIRECT("減額一覧!C"&amp;$P20))</f>
        <v>546107000</v>
      </c>
      <c r="D20" s="79" t="str">
        <f ca="1">IF($B20="","",INDIRECT("減額一覧!G"&amp;$P20))</f>
        <v>猪上　茂</v>
      </c>
      <c r="E20" s="19">
        <f ca="1">IF(B20="","",INDIRECT("減額一覧!H"&amp;P20))</f>
        <v>13</v>
      </c>
      <c r="F20" s="19">
        <f ca="1">IF($B20="","",INDIRECT("減額一覧!AD"&amp;P20))</f>
        <v>7</v>
      </c>
      <c r="G20" s="20">
        <f ca="1">IF($B20="","",INDIRECT("減額一覧!AE"&amp;P20))</f>
        <v>1540</v>
      </c>
      <c r="H20" s="20">
        <f ca="1">IF($B20="","",INDIRECT("減額一覧!AF"&amp;P20))</f>
        <v>826</v>
      </c>
      <c r="I20" s="32">
        <f ca="1">IF(B20="","",IF(INDIRECT("減額一覧!BM"&amp;P20)=0.08,0.08,0.1))</f>
        <v>0.1</v>
      </c>
      <c r="J20" s="52"/>
      <c r="K20" s="95" t="str">
        <f t="shared" ca="1" si="15"/>
        <v/>
      </c>
      <c r="L20" s="58" t="str">
        <f t="shared" ca="1" si="2"/>
        <v/>
      </c>
      <c r="N20" s="113" t="str">
        <f t="shared" ca="1" si="18"/>
        <v>市内</v>
      </c>
      <c r="O20" s="114">
        <f t="shared" ref="O20" ca="1" si="21">IF(B20="","",IF(INDIRECT("減額一覧!BM"&amp;P20)=0.08,0.08,0.1))</f>
        <v>0.1</v>
      </c>
      <c r="P20" s="38">
        <v>6</v>
      </c>
      <c r="Q20" s="38">
        <f t="shared" ca="1" si="20"/>
        <v>1</v>
      </c>
      <c r="R20" s="38">
        <f t="shared" ca="1" si="20"/>
        <v>1</v>
      </c>
      <c r="S20" s="66" t="str">
        <f t="shared" ca="1" si="3"/>
        <v>546</v>
      </c>
      <c r="T20" s="105" t="str">
        <f t="shared" ca="1" si="4"/>
        <v/>
      </c>
    </row>
    <row r="21" spans="1:20" hidden="1">
      <c r="A21">
        <f ca="1">IF(B21="","",INDIRECT("減額一覧!B"&amp;$P21))</f>
        <v>199</v>
      </c>
      <c r="B21" s="61">
        <f ca="1">IF(INDIRECT("減額一覧!BC"&amp;P21)=1,INDIRECT("減額一覧!AG"&amp;P21),"")</f>
        <v>205</v>
      </c>
      <c r="C21" s="36">
        <f ca="1">IF(B21="","",INDIRECT("減額一覧!C"&amp;$P21))</f>
        <v>546107000</v>
      </c>
      <c r="D21" s="80" t="str">
        <f ca="1">IF($B21="","",INDIRECT("減額一覧!G"&amp;$P21))</f>
        <v>猪上　茂</v>
      </c>
      <c r="E21" s="19">
        <f ca="1">IF(B21="","",INDIRECT("減額一覧!H"&amp;P21))</f>
        <v>13</v>
      </c>
      <c r="F21" s="19">
        <f ca="1">IF($B21="","",INDIRECT("減額一覧!AN"&amp;P21))</f>
        <v>7</v>
      </c>
      <c r="G21" s="20">
        <f ca="1">IF($B21="","",INDIRECT("減額一覧!AO"&amp;P21))</f>
        <v>1540</v>
      </c>
      <c r="H21" s="20">
        <f ca="1">IF($B21="","",INDIRECT("減額一覧!AP"&amp;P21))</f>
        <v>955</v>
      </c>
      <c r="I21" s="32">
        <f ca="1">IF(B21="","",IF(INDIRECT("減額一覧!BN"&amp;P21)=0.08,0.08,0.1))</f>
        <v>0.1</v>
      </c>
      <c r="J21" s="52"/>
      <c r="K21" s="95" t="str">
        <f t="shared" ca="1" si="15"/>
        <v/>
      </c>
      <c r="L21" s="58" t="str">
        <f t="shared" ca="1" si="2"/>
        <v/>
      </c>
      <c r="N21" s="113" t="str">
        <f t="shared" ca="1" si="18"/>
        <v>市内</v>
      </c>
      <c r="O21" s="114">
        <f t="shared" ref="O21" ca="1" si="22">IF(B21="","",IF(INDIRECT("減額一覧!BN"&amp;P21)=0.08,0.08,0.1))</f>
        <v>0.1</v>
      </c>
      <c r="P21" s="38">
        <v>6</v>
      </c>
      <c r="Q21" s="38">
        <f t="shared" ca="1" si="20"/>
        <v>1</v>
      </c>
      <c r="R21" s="38">
        <f t="shared" ca="1" si="20"/>
        <v>1</v>
      </c>
      <c r="S21" s="66" t="str">
        <f t="shared" ca="1" si="3"/>
        <v>546</v>
      </c>
      <c r="T21" s="105" t="str">
        <f t="shared" ca="1" si="4"/>
        <v/>
      </c>
    </row>
    <row r="22" spans="1:20" hidden="1">
      <c r="A22">
        <f ca="1">IF(B22="","",INDIRECT("減額一覧!B"&amp;$P22))</f>
        <v>199</v>
      </c>
      <c r="B22" s="61">
        <f ca="1">IF(INDIRECT("減額一覧!BD"&amp;P22)=1,INDIRECT("減額一覧!AQ"&amp;P22),"")</f>
        <v>206</v>
      </c>
      <c r="C22" s="45">
        <f ca="1">IF(B22="","",INDIRECT("減額一覧!C"&amp;$P22))</f>
        <v>546107000</v>
      </c>
      <c r="D22" s="79" t="str">
        <f ca="1">IF($B22="","",INDIRECT("減額一覧!G"&amp;$P22))</f>
        <v>猪上　茂</v>
      </c>
      <c r="E22" s="19">
        <f ca="1">IF(B22="","",INDIRECT("減額一覧!H"&amp;P22))</f>
        <v>13</v>
      </c>
      <c r="F22" s="19">
        <f ca="1">IF($B22="","",INDIRECT("減額一覧!AX"&amp;P22))</f>
        <v>8</v>
      </c>
      <c r="G22" s="20">
        <f ca="1">IF($B22="","",INDIRECT("減額一覧!AY"&amp;P22))</f>
        <v>1760</v>
      </c>
      <c r="H22" s="20">
        <f ca="1">IF($B22="","",INDIRECT("減額一覧!AZ"&amp;P22))</f>
        <v>1092</v>
      </c>
      <c r="I22" s="32">
        <f ca="1">IF(B22="","",IF(INDIRECT("減額一覧!BO"&amp;P22)=0.08,0.08,0.1))</f>
        <v>0.1</v>
      </c>
      <c r="J22" s="52"/>
      <c r="K22" s="95" t="str">
        <f t="shared" ca="1" si="15"/>
        <v/>
      </c>
      <c r="L22" s="58" t="str">
        <f t="shared" ca="1" si="2"/>
        <v/>
      </c>
      <c r="N22" s="113" t="str">
        <f t="shared" ca="1" si="18"/>
        <v>市内</v>
      </c>
      <c r="O22" s="114">
        <f t="shared" ref="O22" ca="1" si="23">IF(B22="","",IF(INDIRECT("減額一覧!BO"&amp;P22)=0.08,0.08,0.1))</f>
        <v>0.1</v>
      </c>
      <c r="P22" s="38">
        <v>6</v>
      </c>
      <c r="Q22" s="38">
        <f t="shared" ca="1" si="20"/>
        <v>1</v>
      </c>
      <c r="R22" s="38">
        <f t="shared" ca="1" si="20"/>
        <v>1</v>
      </c>
      <c r="S22" s="66" t="str">
        <f t="shared" ca="1" si="3"/>
        <v>546</v>
      </c>
      <c r="T22" s="105" t="str">
        <f t="shared" ca="1" si="4"/>
        <v/>
      </c>
    </row>
    <row r="23" spans="1:20" ht="19.5" hidden="1" thickBot="1">
      <c r="B23" s="64"/>
      <c r="C23" s="41" t="str">
        <f>IF(B23="","",減額一覧!C21)</f>
        <v/>
      </c>
      <c r="D23" s="43"/>
      <c r="E23" s="21"/>
      <c r="F23" s="22" t="s">
        <v>69</v>
      </c>
      <c r="G23" s="23">
        <f t="shared" ref="G23:H23" si="24">SUBTOTAL(9,G19:G22)</f>
        <v>0</v>
      </c>
      <c r="H23" s="23">
        <f t="shared" si="24"/>
        <v>0</v>
      </c>
      <c r="I23" s="30"/>
      <c r="J23" s="53"/>
      <c r="K23" s="96" t="str">
        <f t="shared" si="15"/>
        <v/>
      </c>
      <c r="L23" s="59" t="str">
        <f t="shared" si="2"/>
        <v/>
      </c>
      <c r="N23" s="108" t="str">
        <f t="shared" ref="N23" si="25">IF(AND(G23=0,H23=0),"","小計")</f>
        <v/>
      </c>
      <c r="O23" s="108" t="str">
        <f t="shared" ref="O23" si="26">IF(AND(G23=0,H23=0),"","小計")</f>
        <v/>
      </c>
      <c r="P23" s="38"/>
      <c r="Q23" s="38"/>
      <c r="R23" s="38"/>
      <c r="S23" s="66" t="str">
        <f t="shared" si="3"/>
        <v/>
      </c>
      <c r="T23" s="105" t="str">
        <f t="shared" si="4"/>
        <v/>
      </c>
    </row>
    <row r="24" spans="1:20" hidden="1">
      <c r="A24">
        <f ca="1">IF(B24="","",INDIRECT("減額一覧!B"&amp;$P24))</f>
        <v>207</v>
      </c>
      <c r="B24" s="61">
        <f ca="1">IF(INDIRECT("減額一覧!BA"&amp;P24)=1,INDIRECT("減額一覧!M"&amp;P24),"")</f>
        <v>204</v>
      </c>
      <c r="C24" s="36">
        <f ca="1">IF(B24="","",INDIRECT("減額一覧!C"&amp;$P24))</f>
        <v>696002000</v>
      </c>
      <c r="D24" s="78" t="str">
        <f ca="1">IF($B24="","",INDIRECT("減額一覧!G"&amp;$P24))</f>
        <v>大森　俊一</v>
      </c>
      <c r="E24" s="19">
        <f ca="1">IF(B24="","",INDIRECT("減額一覧!H"&amp;P24))</f>
        <v>20</v>
      </c>
      <c r="F24" s="19">
        <f ca="1">IF($B24="","",INDIRECT("減額一覧!T"&amp;P24))</f>
        <v>5</v>
      </c>
      <c r="G24" s="20">
        <f ca="1">IF($B24="","",INDIRECT("減額一覧!U"&amp;P24))</f>
        <v>853</v>
      </c>
      <c r="H24" s="20">
        <f ca="1">IF($B24="","",INDIRECT("減額一覧!V"&amp;P24))</f>
        <v>590</v>
      </c>
      <c r="I24" s="32">
        <f ca="1">IF(B24="","",IF(INDIRECT("減額一覧!BL"&amp;P24)=0.08,0.08,0.1))</f>
        <v>0.1</v>
      </c>
      <c r="J24" s="51" t="s">
        <v>440</v>
      </c>
      <c r="K24" s="94" t="str">
        <f t="shared" ca="1" si="15"/>
        <v/>
      </c>
      <c r="L24" s="56" t="str">
        <f t="shared" ca="1" si="2"/>
        <v/>
      </c>
      <c r="N24" s="113" t="str">
        <f t="shared" ref="N24:N27" ca="1" si="27">IF(A24="","",IF(A24&gt;3000,"月ヶ瀬",IF(A24&gt;=2000,"都祁","市内")))</f>
        <v>市内</v>
      </c>
      <c r="O24" s="114">
        <f t="shared" ref="O24" ca="1" si="28">IF(B24="","",IF(INDIRECT("減額一覧!BL"&amp;P24)=0.08,0.08,0.1))</f>
        <v>0.1</v>
      </c>
      <c r="P24" s="38">
        <v>7</v>
      </c>
      <c r="Q24" s="38">
        <f t="shared" ref="Q24:R27" ca="1" si="29">IF(G24="","",IF(G24&gt;0,1,""))</f>
        <v>1</v>
      </c>
      <c r="R24" s="38">
        <f t="shared" ca="1" si="29"/>
        <v>1</v>
      </c>
      <c r="S24" s="66" t="str">
        <f t="shared" ca="1" si="3"/>
        <v>696</v>
      </c>
      <c r="T24" s="105" t="str">
        <f t="shared" ca="1" si="4"/>
        <v/>
      </c>
    </row>
    <row r="25" spans="1:20" hidden="1">
      <c r="A25">
        <f ca="1">IF(B25="","",INDIRECT("減額一覧!B"&amp;$P25))</f>
        <v>207</v>
      </c>
      <c r="B25" s="61">
        <f ca="1">IF(INDIRECT("減額一覧!BB"&amp;P25)=1,INDIRECT("減額一覧!W"&amp;P25),"")</f>
        <v>205</v>
      </c>
      <c r="C25" s="44">
        <f ca="1">IF(B25="","",INDIRECT("減額一覧!C"&amp;$P25))</f>
        <v>696002000</v>
      </c>
      <c r="D25" s="79" t="str">
        <f ca="1">IF($B25="","",INDIRECT("減額一覧!G"&amp;$P25))</f>
        <v>大森　俊一</v>
      </c>
      <c r="E25" s="19">
        <f ca="1">IF(B25="","",INDIRECT("減額一覧!H"&amp;P25))</f>
        <v>20</v>
      </c>
      <c r="F25" s="19">
        <f ca="1">IF($B25="","",INDIRECT("減額一覧!AD"&amp;P25))</f>
        <v>5</v>
      </c>
      <c r="G25" s="20">
        <f ca="1">IF($B25="","",INDIRECT("減額一覧!AE"&amp;P25))</f>
        <v>853</v>
      </c>
      <c r="H25" s="20">
        <f ca="1">IF($B25="","",INDIRECT("減額一覧!AF"&amp;P25))</f>
        <v>682</v>
      </c>
      <c r="I25" s="32">
        <f ca="1">IF(B25="","",IF(INDIRECT("減額一覧!BM"&amp;P25)=0.08,0.08,0.1))</f>
        <v>0.1</v>
      </c>
      <c r="J25" s="52"/>
      <c r="K25" s="95" t="str">
        <f t="shared" ca="1" si="15"/>
        <v/>
      </c>
      <c r="L25" s="58" t="str">
        <f t="shared" ca="1" si="2"/>
        <v/>
      </c>
      <c r="N25" s="113" t="str">
        <f t="shared" ca="1" si="27"/>
        <v>市内</v>
      </c>
      <c r="O25" s="114">
        <f t="shared" ref="O25" ca="1" si="30">IF(B25="","",IF(INDIRECT("減額一覧!BM"&amp;P25)=0.08,0.08,0.1))</f>
        <v>0.1</v>
      </c>
      <c r="P25" s="38">
        <v>7</v>
      </c>
      <c r="Q25" s="38">
        <f t="shared" ca="1" si="29"/>
        <v>1</v>
      </c>
      <c r="R25" s="38">
        <f t="shared" ca="1" si="29"/>
        <v>1</v>
      </c>
      <c r="S25" s="66" t="str">
        <f t="shared" ca="1" si="3"/>
        <v>696</v>
      </c>
      <c r="T25" s="105" t="str">
        <f t="shared" ca="1" si="4"/>
        <v/>
      </c>
    </row>
    <row r="26" spans="1:20" hidden="1">
      <c r="A26">
        <f ca="1">IF(B26="","",INDIRECT("減額一覧!B"&amp;$P26))</f>
        <v>207</v>
      </c>
      <c r="B26" s="61">
        <f ca="1">IF(INDIRECT("減額一覧!BC"&amp;P26)=1,INDIRECT("減額一覧!AG"&amp;P26),"")</f>
        <v>206</v>
      </c>
      <c r="C26" s="36">
        <f ca="1">IF(B26="","",INDIRECT("減額一覧!C"&amp;$P26))</f>
        <v>696002000</v>
      </c>
      <c r="D26" s="80" t="str">
        <f ca="1">IF($B26="","",INDIRECT("減額一覧!G"&amp;$P26))</f>
        <v>大森　俊一</v>
      </c>
      <c r="E26" s="19">
        <f ca="1">IF(B26="","",INDIRECT("減額一覧!H"&amp;P26))</f>
        <v>20</v>
      </c>
      <c r="F26" s="19">
        <f ca="1">IF($B26="","",INDIRECT("減額一覧!AN"&amp;P26))</f>
        <v>5</v>
      </c>
      <c r="G26" s="20">
        <f ca="1">IF($B26="","",INDIRECT("減額一覧!AO"&amp;P26))</f>
        <v>852</v>
      </c>
      <c r="H26" s="20">
        <f ca="1">IF($B26="","",INDIRECT("減額一覧!AP"&amp;P26))</f>
        <v>682</v>
      </c>
      <c r="I26" s="32">
        <f ca="1">IF(B26="","",IF(INDIRECT("減額一覧!BN"&amp;P26)=0.08,0.08,0.1))</f>
        <v>0.1</v>
      </c>
      <c r="J26" s="52"/>
      <c r="K26" s="95" t="str">
        <f t="shared" ca="1" si="15"/>
        <v/>
      </c>
      <c r="L26" s="58" t="str">
        <f t="shared" ca="1" si="2"/>
        <v/>
      </c>
      <c r="N26" s="113" t="str">
        <f t="shared" ca="1" si="27"/>
        <v>市内</v>
      </c>
      <c r="O26" s="114">
        <f t="shared" ref="O26" ca="1" si="31">IF(B26="","",IF(INDIRECT("減額一覧!BN"&amp;P26)=0.08,0.08,0.1))</f>
        <v>0.1</v>
      </c>
      <c r="P26" s="38">
        <v>7</v>
      </c>
      <c r="Q26" s="38">
        <f t="shared" ca="1" si="29"/>
        <v>1</v>
      </c>
      <c r="R26" s="38">
        <f t="shared" ca="1" si="29"/>
        <v>1</v>
      </c>
      <c r="S26" s="66" t="str">
        <f t="shared" ca="1" si="3"/>
        <v>696</v>
      </c>
      <c r="T26" s="105" t="str">
        <f t="shared" ca="1" si="4"/>
        <v/>
      </c>
    </row>
    <row r="27" spans="1:20" hidden="1">
      <c r="A27">
        <f ca="1">IF(B27="","",INDIRECT("減額一覧!B"&amp;$P27))</f>
        <v>207</v>
      </c>
      <c r="B27" s="61">
        <f ca="1">IF(INDIRECT("減額一覧!BD"&amp;P27)=1,INDIRECT("減額一覧!AQ"&amp;P27),"")</f>
        <v>207</v>
      </c>
      <c r="C27" s="45">
        <f ca="1">IF(B27="","",INDIRECT("減額一覧!C"&amp;$P27))</f>
        <v>696002000</v>
      </c>
      <c r="D27" s="79" t="str">
        <f ca="1">IF($B27="","",INDIRECT("減額一覧!G"&amp;$P27))</f>
        <v>大森　俊一</v>
      </c>
      <c r="E27" s="19">
        <f ca="1">IF(B27="","",INDIRECT("減額一覧!H"&amp;P27))</f>
        <v>20</v>
      </c>
      <c r="F27" s="19">
        <f ca="1">IF($B27="","",INDIRECT("減額一覧!AX"&amp;P27))</f>
        <v>5</v>
      </c>
      <c r="G27" s="20">
        <f ca="1">IF($B27="","",INDIRECT("減額一覧!AY"&amp;P27))</f>
        <v>852</v>
      </c>
      <c r="H27" s="20">
        <f ca="1">IF($B27="","",INDIRECT("減額一覧!AZ"&amp;P27))</f>
        <v>682</v>
      </c>
      <c r="I27" s="32">
        <f ca="1">IF(B27="","",IF(INDIRECT("減額一覧!BO"&amp;P27)=0.08,0.08,0.1))</f>
        <v>0.1</v>
      </c>
      <c r="J27" s="52"/>
      <c r="K27" s="95" t="str">
        <f t="shared" ca="1" si="15"/>
        <v/>
      </c>
      <c r="L27" s="58" t="str">
        <f t="shared" ca="1" si="2"/>
        <v/>
      </c>
      <c r="N27" s="113" t="str">
        <f t="shared" ca="1" si="27"/>
        <v>市内</v>
      </c>
      <c r="O27" s="114">
        <f t="shared" ref="O27" ca="1" si="32">IF(B27="","",IF(INDIRECT("減額一覧!BO"&amp;P27)=0.08,0.08,0.1))</f>
        <v>0.1</v>
      </c>
      <c r="P27" s="38">
        <v>7</v>
      </c>
      <c r="Q27" s="38">
        <f t="shared" ca="1" si="29"/>
        <v>1</v>
      </c>
      <c r="R27" s="38">
        <f t="shared" ca="1" si="29"/>
        <v>1</v>
      </c>
      <c r="S27" s="66" t="str">
        <f t="shared" ca="1" si="3"/>
        <v>696</v>
      </c>
      <c r="T27" s="105" t="str">
        <f t="shared" ca="1" si="4"/>
        <v/>
      </c>
    </row>
    <row r="28" spans="1:20" ht="19.5" hidden="1" thickBot="1">
      <c r="B28" s="64"/>
      <c r="C28" s="41" t="str">
        <f>IF(B28="","",減額一覧!C26)</f>
        <v/>
      </c>
      <c r="D28" s="43"/>
      <c r="E28" s="21"/>
      <c r="F28" s="22" t="s">
        <v>69</v>
      </c>
      <c r="G28" s="23">
        <f t="shared" ref="G28:H28" si="33">SUBTOTAL(9,G24:G27)</f>
        <v>0</v>
      </c>
      <c r="H28" s="23">
        <f t="shared" si="33"/>
        <v>0</v>
      </c>
      <c r="I28" s="30"/>
      <c r="J28" s="53"/>
      <c r="K28" s="96" t="str">
        <f t="shared" si="15"/>
        <v/>
      </c>
      <c r="L28" s="59" t="str">
        <f t="shared" si="2"/>
        <v/>
      </c>
      <c r="N28" s="108" t="str">
        <f t="shared" ref="N28" si="34">IF(AND(G28=0,H28=0),"","小計")</f>
        <v/>
      </c>
      <c r="O28" s="108" t="str">
        <f t="shared" ref="O28" si="35">IF(AND(G28=0,H28=0),"","小計")</f>
        <v/>
      </c>
      <c r="P28" s="38"/>
      <c r="Q28" s="38"/>
      <c r="R28" s="38"/>
      <c r="S28" s="66" t="str">
        <f t="shared" si="3"/>
        <v/>
      </c>
      <c r="T28" s="105" t="str">
        <f t="shared" si="4"/>
        <v/>
      </c>
    </row>
    <row r="29" spans="1:20" hidden="1">
      <c r="A29">
        <f ca="1">IF(B29="","",INDIRECT("減額一覧!B"&amp;$P29))</f>
        <v>216</v>
      </c>
      <c r="B29" s="61">
        <f ca="1">IF(INDIRECT("減額一覧!BA"&amp;P29)=1,INDIRECT("減額一覧!M"&amp;P29),"")</f>
        <v>206</v>
      </c>
      <c r="C29" s="36">
        <f ca="1">IF(B29="","",INDIRECT("減額一覧!C"&amp;$P29))</f>
        <v>651016000</v>
      </c>
      <c r="D29" s="78" t="str">
        <f ca="1">IF($B29="","",INDIRECT("減額一覧!G"&amp;$P29))</f>
        <v>北村　卓美</v>
      </c>
      <c r="E29" s="19">
        <f ca="1">IF(B29="","",INDIRECT("減額一覧!H"&amp;P29))</f>
        <v>20</v>
      </c>
      <c r="F29" s="19">
        <f ca="1">IF($B29="","",INDIRECT("減額一覧!T"&amp;P29))</f>
        <v>12</v>
      </c>
      <c r="G29" s="20">
        <f ca="1">IF($B29="","",INDIRECT("減額一覧!U"&amp;P29))</f>
        <v>2640</v>
      </c>
      <c r="H29" s="20">
        <f ca="1">IF($B29="","",INDIRECT("減額一覧!V"&amp;P29))</f>
        <v>1637</v>
      </c>
      <c r="I29" s="32">
        <f ca="1">IF(B29="","",IF(INDIRECT("減額一覧!BL"&amp;P29)=0.08,0.08,0.1))</f>
        <v>0.1</v>
      </c>
      <c r="J29" s="51" t="s">
        <v>441</v>
      </c>
      <c r="K29" s="94" t="str">
        <f t="shared" ca="1" si="15"/>
        <v/>
      </c>
      <c r="L29" s="56" t="str">
        <f t="shared" ca="1" si="2"/>
        <v/>
      </c>
      <c r="N29" s="113" t="str">
        <f t="shared" ref="N29:N32" ca="1" si="36">IF(A29="","",IF(A29&gt;3000,"月ヶ瀬",IF(A29&gt;=2000,"都祁","市内")))</f>
        <v>市内</v>
      </c>
      <c r="O29" s="114">
        <f t="shared" ref="O29" ca="1" si="37">IF(B29="","",IF(INDIRECT("減額一覧!BL"&amp;P29)=0.08,0.08,0.1))</f>
        <v>0.1</v>
      </c>
      <c r="P29" s="38">
        <v>8</v>
      </c>
      <c r="Q29" s="38">
        <f t="shared" ref="Q29:R32" ca="1" si="38">IF(G29="","",IF(G29&gt;0,1,""))</f>
        <v>1</v>
      </c>
      <c r="R29" s="38">
        <f t="shared" ca="1" si="38"/>
        <v>1</v>
      </c>
      <c r="S29" s="66" t="str">
        <f t="shared" ca="1" si="3"/>
        <v>651</v>
      </c>
      <c r="T29" s="105" t="str">
        <f t="shared" ca="1" si="4"/>
        <v/>
      </c>
    </row>
    <row r="30" spans="1:20" hidden="1">
      <c r="A30">
        <f ca="1">IF(B30="","",INDIRECT("減額一覧!B"&amp;$P30))</f>
        <v>216</v>
      </c>
      <c r="B30" s="61">
        <f ca="1">IF(INDIRECT("減額一覧!BB"&amp;P30)=1,INDIRECT("減額一覧!W"&amp;P30),"")</f>
        <v>207</v>
      </c>
      <c r="C30" s="44">
        <f ca="1">IF(B30="","",INDIRECT("減額一覧!C"&amp;$P30))</f>
        <v>651016000</v>
      </c>
      <c r="D30" s="79" t="str">
        <f ca="1">IF($B30="","",INDIRECT("減額一覧!G"&amp;$P30))</f>
        <v>北村　卓美</v>
      </c>
      <c r="E30" s="19">
        <f ca="1">IF(B30="","",INDIRECT("減額一覧!H"&amp;P30))</f>
        <v>20</v>
      </c>
      <c r="F30" s="19">
        <f ca="1">IF($B30="","",INDIRECT("減額一覧!AD"&amp;P30))</f>
        <v>11</v>
      </c>
      <c r="G30" s="20">
        <f ca="1">IF($B30="","",INDIRECT("減額一覧!AE"&amp;P30))</f>
        <v>2420</v>
      </c>
      <c r="H30" s="20">
        <f ca="1">IF($B30="","",INDIRECT("減額一覧!AF"&amp;P30))</f>
        <v>1500</v>
      </c>
      <c r="I30" s="32">
        <f ca="1">IF(B30="","",IF(INDIRECT("減額一覧!BM"&amp;P30)=0.08,0.08,0.1))</f>
        <v>0.1</v>
      </c>
      <c r="J30" s="52"/>
      <c r="K30" s="95" t="str">
        <f t="shared" ca="1" si="15"/>
        <v/>
      </c>
      <c r="L30" s="58" t="str">
        <f t="shared" ca="1" si="2"/>
        <v/>
      </c>
      <c r="N30" s="113" t="str">
        <f t="shared" ca="1" si="36"/>
        <v>市内</v>
      </c>
      <c r="O30" s="114">
        <f t="shared" ref="O30" ca="1" si="39">IF(B30="","",IF(INDIRECT("減額一覧!BM"&amp;P30)=0.08,0.08,0.1))</f>
        <v>0.1</v>
      </c>
      <c r="P30" s="38">
        <v>8</v>
      </c>
      <c r="Q30" s="38">
        <f t="shared" ca="1" si="38"/>
        <v>1</v>
      </c>
      <c r="R30" s="38">
        <f t="shared" ca="1" si="38"/>
        <v>1</v>
      </c>
      <c r="S30" s="66" t="str">
        <f t="shared" ca="1" si="3"/>
        <v>651</v>
      </c>
      <c r="T30" s="105" t="str">
        <f t="shared" ca="1" si="4"/>
        <v/>
      </c>
    </row>
    <row r="31" spans="1:20" hidden="1">
      <c r="A31">
        <f ca="1">IF(B31="","",INDIRECT("減額一覧!B"&amp;$P31))</f>
        <v>216</v>
      </c>
      <c r="B31" s="61">
        <f ca="1">IF(INDIRECT("減額一覧!BC"&amp;P31)=1,INDIRECT("減額一覧!AG"&amp;P31),"")</f>
        <v>208</v>
      </c>
      <c r="C31" s="36">
        <f ca="1">IF(B31="","",INDIRECT("減額一覧!C"&amp;$P31))</f>
        <v>651016000</v>
      </c>
      <c r="D31" s="80" t="str">
        <f ca="1">IF($B31="","",INDIRECT("減額一覧!G"&amp;$P31))</f>
        <v>北村　卓美</v>
      </c>
      <c r="E31" s="19">
        <f ca="1">IF(B31="","",INDIRECT("減額一覧!H"&amp;P31))</f>
        <v>20</v>
      </c>
      <c r="F31" s="19">
        <f ca="1">IF($B31="","",INDIRECT("減額一覧!AN"&amp;P31))</f>
        <v>9</v>
      </c>
      <c r="G31" s="20">
        <f ca="1">IF($B31="","",INDIRECT("減額一覧!AO"&amp;P31))</f>
        <v>1980</v>
      </c>
      <c r="H31" s="20">
        <f ca="1">IF($B31="","",INDIRECT("減額一覧!AP"&amp;P31))</f>
        <v>1228</v>
      </c>
      <c r="I31" s="32">
        <f ca="1">IF(B31="","",IF(INDIRECT("減額一覧!BN"&amp;P31)=0.08,0.08,0.1))</f>
        <v>0.1</v>
      </c>
      <c r="J31" s="52"/>
      <c r="K31" s="95" t="str">
        <f t="shared" ca="1" si="15"/>
        <v/>
      </c>
      <c r="L31" s="58" t="str">
        <f t="shared" ca="1" si="2"/>
        <v/>
      </c>
      <c r="N31" s="113" t="str">
        <f t="shared" ca="1" si="36"/>
        <v>市内</v>
      </c>
      <c r="O31" s="114">
        <f t="shared" ref="O31" ca="1" si="40">IF(B31="","",IF(INDIRECT("減額一覧!BN"&amp;P31)=0.08,0.08,0.1))</f>
        <v>0.1</v>
      </c>
      <c r="P31" s="38">
        <v>8</v>
      </c>
      <c r="Q31" s="38">
        <f t="shared" ca="1" si="38"/>
        <v>1</v>
      </c>
      <c r="R31" s="38">
        <f t="shared" ca="1" si="38"/>
        <v>1</v>
      </c>
      <c r="S31" s="66" t="str">
        <f t="shared" ca="1" si="3"/>
        <v>651</v>
      </c>
      <c r="T31" s="105" t="str">
        <f t="shared" ca="1" si="4"/>
        <v/>
      </c>
    </row>
    <row r="32" spans="1:20" hidden="1">
      <c r="A32" t="str">
        <f ca="1">IF(B32="","",INDIRECT("減額一覧!B"&amp;$P32))</f>
        <v/>
      </c>
      <c r="B32" s="61" t="str">
        <f ca="1">IF(INDIRECT("減額一覧!BD"&amp;P32)=1,INDIRECT("減額一覧!AQ"&amp;P32),"")</f>
        <v/>
      </c>
      <c r="C32" s="45" t="str">
        <f ca="1">IF(B32="","",INDIRECT("減額一覧!C"&amp;$P32))</f>
        <v/>
      </c>
      <c r="D32" s="79" t="str">
        <f ca="1">IF($B32="","",INDIRECT("減額一覧!G"&amp;$P32))</f>
        <v/>
      </c>
      <c r="E32" s="19" t="str">
        <f ca="1">IF(B32="","",INDIRECT("減額一覧!H"&amp;P32))</f>
        <v/>
      </c>
      <c r="F32" s="19" t="str">
        <f ca="1">IF($B32="","",INDIRECT("減額一覧!AX"&amp;P32))</f>
        <v/>
      </c>
      <c r="G32" s="20" t="str">
        <f ca="1">IF($B32="","",INDIRECT("減額一覧!AY"&amp;P32))</f>
        <v/>
      </c>
      <c r="H32" s="20" t="str">
        <f ca="1">IF($B32="","",INDIRECT("減額一覧!AZ"&amp;P32))</f>
        <v/>
      </c>
      <c r="I32" s="32" t="str">
        <f ca="1">IF(B32="","",IF(INDIRECT("減額一覧!BO"&amp;P32)=0.08,0.08,0.1))</f>
        <v/>
      </c>
      <c r="J32" s="52"/>
      <c r="K32" s="95" t="str">
        <f t="shared" ca="1" si="15"/>
        <v/>
      </c>
      <c r="L32" s="58" t="str">
        <f t="shared" ca="1" si="2"/>
        <v/>
      </c>
      <c r="N32" s="113" t="str">
        <f t="shared" ca="1" si="36"/>
        <v/>
      </c>
      <c r="O32" s="114" t="str">
        <f t="shared" ref="O32" ca="1" si="41">IF(B32="","",IF(INDIRECT("減額一覧!BO"&amp;P32)=0.08,0.08,0.1))</f>
        <v/>
      </c>
      <c r="P32" s="38">
        <v>8</v>
      </c>
      <c r="Q32" s="38" t="str">
        <f t="shared" ca="1" si="38"/>
        <v/>
      </c>
      <c r="R32" s="38" t="str">
        <f t="shared" ca="1" si="38"/>
        <v/>
      </c>
      <c r="S32" s="66" t="str">
        <f t="shared" ca="1" si="3"/>
        <v/>
      </c>
      <c r="T32" s="105" t="str">
        <f t="shared" ca="1" si="4"/>
        <v/>
      </c>
    </row>
    <row r="33" spans="1:20" ht="19.5" hidden="1" thickBot="1">
      <c r="B33" s="64"/>
      <c r="C33" s="41" t="str">
        <f>IF(B33="","",減額一覧!C31)</f>
        <v/>
      </c>
      <c r="D33" s="43"/>
      <c r="E33" s="21"/>
      <c r="F33" s="22" t="s">
        <v>69</v>
      </c>
      <c r="G33" s="23">
        <f t="shared" ref="G33:H33" si="42">SUBTOTAL(9,G29:G32)</f>
        <v>0</v>
      </c>
      <c r="H33" s="23">
        <f t="shared" si="42"/>
        <v>0</v>
      </c>
      <c r="I33" s="30"/>
      <c r="J33" s="53"/>
      <c r="K33" s="96" t="str">
        <f t="shared" si="15"/>
        <v/>
      </c>
      <c r="L33" s="59" t="str">
        <f t="shared" si="2"/>
        <v/>
      </c>
      <c r="N33" s="108" t="str">
        <f t="shared" ref="N33" si="43">IF(AND(G33=0,H33=0),"","小計")</f>
        <v/>
      </c>
      <c r="O33" s="108" t="str">
        <f t="shared" ref="O33" si="44">IF(AND(G33=0,H33=0),"","小計")</f>
        <v/>
      </c>
      <c r="P33" s="38"/>
      <c r="Q33" s="38"/>
      <c r="R33" s="38"/>
      <c r="S33" s="66" t="str">
        <f t="shared" si="3"/>
        <v/>
      </c>
      <c r="T33" s="105" t="str">
        <f t="shared" si="4"/>
        <v/>
      </c>
    </row>
    <row r="34" spans="1:20" hidden="1">
      <c r="A34">
        <f ca="1">IF(B34="","",INDIRECT("減額一覧!B"&amp;$P34))</f>
        <v>225</v>
      </c>
      <c r="B34" s="61">
        <f ca="1">IF(INDIRECT("減額一覧!BA"&amp;P34)=1,INDIRECT("減額一覧!M"&amp;P34),"")</f>
        <v>206</v>
      </c>
      <c r="C34" s="36">
        <f ca="1">IF(B34="","",INDIRECT("減額一覧!C"&amp;$P34))</f>
        <v>214001000</v>
      </c>
      <c r="D34" s="78" t="str">
        <f ca="1">IF($B34="","",INDIRECT("減額一覧!G"&amp;$P34))</f>
        <v>越　康悦</v>
      </c>
      <c r="E34" s="19">
        <f ca="1">IF(B34="","",INDIRECT("減額一覧!H"&amp;P34))</f>
        <v>20</v>
      </c>
      <c r="F34" s="19">
        <f ca="1">IF($B34="","",INDIRECT("減額一覧!T"&amp;P34))</f>
        <v>12</v>
      </c>
      <c r="G34" s="20">
        <f ca="1">IF($B34="","",INDIRECT("減額一覧!U"&amp;P34))</f>
        <v>2673</v>
      </c>
      <c r="H34" s="20">
        <f ca="1">IF($B34="","",INDIRECT("減額一覧!V"&amp;P34))</f>
        <v>1636</v>
      </c>
      <c r="I34" s="32">
        <f ca="1">IF(B34="","",IF(INDIRECT("減額一覧!BL"&amp;P34)=0.08,0.08,0.1))</f>
        <v>0.1</v>
      </c>
      <c r="J34" s="51" t="s">
        <v>442</v>
      </c>
      <c r="K34" s="94" t="str">
        <f t="shared" ca="1" si="15"/>
        <v/>
      </c>
      <c r="L34" s="56" t="str">
        <f t="shared" ca="1" si="2"/>
        <v/>
      </c>
      <c r="N34" s="113" t="str">
        <f t="shared" ref="N34:N37" ca="1" si="45">IF(A34="","",IF(A34&gt;3000,"月ヶ瀬",IF(A34&gt;=2000,"都祁","市内")))</f>
        <v>市内</v>
      </c>
      <c r="O34" s="114">
        <f t="shared" ref="O34" ca="1" si="46">IF(B34="","",IF(INDIRECT("減額一覧!BL"&amp;P34)=0.08,0.08,0.1))</f>
        <v>0.1</v>
      </c>
      <c r="P34" s="38">
        <v>9</v>
      </c>
      <c r="Q34" s="38">
        <f t="shared" ref="Q34:R37" ca="1" si="47">IF(G34="","",IF(G34&gt;0,1,""))</f>
        <v>1</v>
      </c>
      <c r="R34" s="38">
        <f t="shared" ca="1" si="47"/>
        <v>1</v>
      </c>
      <c r="S34" s="66" t="str">
        <f t="shared" ca="1" si="3"/>
        <v>214</v>
      </c>
      <c r="T34" s="105" t="str">
        <f t="shared" ca="1" si="4"/>
        <v/>
      </c>
    </row>
    <row r="35" spans="1:20" hidden="1">
      <c r="A35">
        <f ca="1">IF(B35="","",INDIRECT("減額一覧!B"&amp;$P35))</f>
        <v>225</v>
      </c>
      <c r="B35" s="61">
        <f ca="1">IF(INDIRECT("減額一覧!BB"&amp;P35)=1,INDIRECT("減額一覧!W"&amp;P35),"")</f>
        <v>207</v>
      </c>
      <c r="C35" s="44">
        <f ca="1">IF(B35="","",INDIRECT("減額一覧!C"&amp;$P35))</f>
        <v>214001000</v>
      </c>
      <c r="D35" s="79" t="str">
        <f ca="1">IF($B35="","",INDIRECT("減額一覧!G"&amp;$P35))</f>
        <v>越　康悦</v>
      </c>
      <c r="E35" s="19">
        <f ca="1">IF(B35="","",INDIRECT("減額一覧!H"&amp;P35))</f>
        <v>20</v>
      </c>
      <c r="F35" s="19">
        <f ca="1">IF($B35="","",INDIRECT("減額一覧!AD"&amp;P35))</f>
        <v>12</v>
      </c>
      <c r="G35" s="20">
        <f ca="1">IF($B35="","",INDIRECT("減額一覧!AE"&amp;P35))</f>
        <v>2673</v>
      </c>
      <c r="H35" s="20">
        <f ca="1">IF($B35="","",INDIRECT("減額一覧!AF"&amp;P35))</f>
        <v>1636</v>
      </c>
      <c r="I35" s="32">
        <f ca="1">IF(B35="","",IF(INDIRECT("減額一覧!BM"&amp;P35)=0.08,0.08,0.1))</f>
        <v>0.1</v>
      </c>
      <c r="J35" s="52"/>
      <c r="K35" s="95" t="str">
        <f t="shared" ca="1" si="15"/>
        <v/>
      </c>
      <c r="L35" s="58" t="str">
        <f t="shared" ca="1" si="2"/>
        <v/>
      </c>
      <c r="N35" s="113" t="str">
        <f t="shared" ca="1" si="45"/>
        <v>市内</v>
      </c>
      <c r="O35" s="114">
        <f t="shared" ref="O35" ca="1" si="48">IF(B35="","",IF(INDIRECT("減額一覧!BM"&amp;P35)=0.08,0.08,0.1))</f>
        <v>0.1</v>
      </c>
      <c r="P35" s="38">
        <v>9</v>
      </c>
      <c r="Q35" s="38">
        <f t="shared" ca="1" si="47"/>
        <v>1</v>
      </c>
      <c r="R35" s="38">
        <f t="shared" ca="1" si="47"/>
        <v>1</v>
      </c>
      <c r="S35" s="66" t="str">
        <f t="shared" ca="1" si="3"/>
        <v>214</v>
      </c>
      <c r="T35" s="105" t="str">
        <f t="shared" ca="1" si="4"/>
        <v/>
      </c>
    </row>
    <row r="36" spans="1:20" hidden="1">
      <c r="A36">
        <f ca="1">IF(B36="","",INDIRECT("減額一覧!B"&amp;$P36))</f>
        <v>225</v>
      </c>
      <c r="B36" s="61">
        <f ca="1">IF(INDIRECT("減額一覧!BC"&amp;P36)=1,INDIRECT("減額一覧!AG"&amp;P36),"")</f>
        <v>208</v>
      </c>
      <c r="C36" s="36">
        <f ca="1">IF(B36="","",INDIRECT("減額一覧!C"&amp;$P36))</f>
        <v>214001000</v>
      </c>
      <c r="D36" s="80" t="str">
        <f ca="1">IF($B36="","",INDIRECT("減額一覧!G"&amp;$P36))</f>
        <v>越　康悦</v>
      </c>
      <c r="E36" s="19">
        <f ca="1">IF(B36="","",INDIRECT("減額一覧!H"&amp;P36))</f>
        <v>20</v>
      </c>
      <c r="F36" s="19">
        <f ca="1">IF($B36="","",INDIRECT("減額一覧!AN"&amp;P36))</f>
        <v>3</v>
      </c>
      <c r="G36" s="20">
        <f ca="1">IF($B36="","",INDIRECT("減額一覧!AO"&amp;P36))</f>
        <v>660</v>
      </c>
      <c r="H36" s="20">
        <f ca="1">IF($B36="","",INDIRECT("減額一覧!AP"&amp;P36))</f>
        <v>409</v>
      </c>
      <c r="I36" s="32">
        <f ca="1">IF(B36="","",IF(INDIRECT("減額一覧!BN"&amp;P36)=0.08,0.08,0.1))</f>
        <v>0.1</v>
      </c>
      <c r="J36" s="52"/>
      <c r="K36" s="95" t="str">
        <f t="shared" ca="1" si="15"/>
        <v/>
      </c>
      <c r="L36" s="58" t="str">
        <f t="shared" ca="1" si="2"/>
        <v/>
      </c>
      <c r="N36" s="113" t="str">
        <f t="shared" ca="1" si="45"/>
        <v>市内</v>
      </c>
      <c r="O36" s="114">
        <f t="shared" ref="O36" ca="1" si="49">IF(B36="","",IF(INDIRECT("減額一覧!BN"&amp;P36)=0.08,0.08,0.1))</f>
        <v>0.1</v>
      </c>
      <c r="P36" s="38">
        <v>9</v>
      </c>
      <c r="Q36" s="38">
        <f t="shared" ca="1" si="47"/>
        <v>1</v>
      </c>
      <c r="R36" s="38">
        <f t="shared" ca="1" si="47"/>
        <v>1</v>
      </c>
      <c r="S36" s="66" t="str">
        <f t="shared" ca="1" si="3"/>
        <v>214</v>
      </c>
      <c r="T36" s="105" t="str">
        <f t="shared" ca="1" si="4"/>
        <v/>
      </c>
    </row>
    <row r="37" spans="1:20" hidden="1">
      <c r="A37" t="str">
        <f ca="1">IF(B37="","",INDIRECT("減額一覧!B"&amp;$P37))</f>
        <v/>
      </c>
      <c r="B37" s="61" t="str">
        <f ca="1">IF(INDIRECT("減額一覧!BD"&amp;P37)=1,INDIRECT("減額一覧!AQ"&amp;P37),"")</f>
        <v/>
      </c>
      <c r="C37" s="45" t="str">
        <f ca="1">IF(B37="","",INDIRECT("減額一覧!C"&amp;$P37))</f>
        <v/>
      </c>
      <c r="D37" s="79" t="str">
        <f ca="1">IF($B37="","",INDIRECT("減額一覧!G"&amp;$P37))</f>
        <v/>
      </c>
      <c r="E37" s="19" t="str">
        <f ca="1">IF(B37="","",INDIRECT("減額一覧!H"&amp;P37))</f>
        <v/>
      </c>
      <c r="F37" s="19" t="str">
        <f ca="1">IF($B37="","",INDIRECT("減額一覧!AX"&amp;P37))</f>
        <v/>
      </c>
      <c r="G37" s="20" t="str">
        <f ca="1">IF($B37="","",INDIRECT("減額一覧!AY"&amp;P37))</f>
        <v/>
      </c>
      <c r="H37" s="20" t="str">
        <f ca="1">IF($B37="","",INDIRECT("減額一覧!AZ"&amp;P37))</f>
        <v/>
      </c>
      <c r="I37" s="32" t="str">
        <f ca="1">IF(B37="","",IF(INDIRECT("減額一覧!BO"&amp;P37)=0.08,0.08,0.1))</f>
        <v/>
      </c>
      <c r="J37" s="52"/>
      <c r="K37" s="95" t="str">
        <f t="shared" ca="1" si="15"/>
        <v/>
      </c>
      <c r="L37" s="58" t="str">
        <f t="shared" ca="1" si="2"/>
        <v/>
      </c>
      <c r="N37" s="113" t="str">
        <f t="shared" ca="1" si="45"/>
        <v/>
      </c>
      <c r="O37" s="114" t="str">
        <f t="shared" ref="O37" ca="1" si="50">IF(B37="","",IF(INDIRECT("減額一覧!BO"&amp;P37)=0.08,0.08,0.1))</f>
        <v/>
      </c>
      <c r="P37" s="38">
        <v>9</v>
      </c>
      <c r="Q37" s="38" t="str">
        <f t="shared" ca="1" si="47"/>
        <v/>
      </c>
      <c r="R37" s="38" t="str">
        <f t="shared" ca="1" si="47"/>
        <v/>
      </c>
      <c r="S37" s="66" t="str">
        <f t="shared" ca="1" si="3"/>
        <v/>
      </c>
      <c r="T37" s="105" t="str">
        <f t="shared" ca="1" si="4"/>
        <v/>
      </c>
    </row>
    <row r="38" spans="1:20" ht="19.5" hidden="1" thickBot="1">
      <c r="B38" s="64"/>
      <c r="C38" s="41" t="str">
        <f>IF(B38="","",減額一覧!C36)</f>
        <v/>
      </c>
      <c r="D38" s="43"/>
      <c r="E38" s="21"/>
      <c r="F38" s="22" t="s">
        <v>69</v>
      </c>
      <c r="G38" s="23">
        <f t="shared" ref="G38:H38" si="51">SUBTOTAL(9,G34:G37)</f>
        <v>0</v>
      </c>
      <c r="H38" s="23">
        <f t="shared" si="51"/>
        <v>0</v>
      </c>
      <c r="I38" s="30"/>
      <c r="J38" s="53"/>
      <c r="K38" s="96" t="str">
        <f t="shared" si="15"/>
        <v/>
      </c>
      <c r="L38" s="59" t="str">
        <f t="shared" si="2"/>
        <v/>
      </c>
      <c r="N38" s="108" t="str">
        <f t="shared" ref="N38" si="52">IF(AND(G38=0,H38=0),"","小計")</f>
        <v/>
      </c>
      <c r="O38" s="108" t="str">
        <f t="shared" ref="O38" si="53">IF(AND(G38=0,H38=0),"","小計")</f>
        <v/>
      </c>
      <c r="P38" s="38"/>
      <c r="Q38" s="38"/>
      <c r="R38" s="38"/>
      <c r="S38" s="66" t="str">
        <f t="shared" si="3"/>
        <v/>
      </c>
      <c r="T38" s="105" t="str">
        <f t="shared" si="4"/>
        <v/>
      </c>
    </row>
    <row r="39" spans="1:20" hidden="1">
      <c r="A39">
        <f ca="1">IF(B39="","",INDIRECT("減額一覧!B"&amp;$P39))</f>
        <v>227</v>
      </c>
      <c r="B39" s="61">
        <f ca="1">IF(INDIRECT("減額一覧!BA"&amp;P39)=1,INDIRECT("減額一覧!M"&amp;P39),"")</f>
        <v>206</v>
      </c>
      <c r="C39" s="36">
        <f ca="1">IF(B39="","",INDIRECT("減額一覧!C"&amp;$P39))</f>
        <v>210106000</v>
      </c>
      <c r="D39" s="78" t="str">
        <f ca="1">IF($B39="","",INDIRECT("減額一覧!G"&amp;$P39))</f>
        <v>老田　泰代</v>
      </c>
      <c r="E39" s="19">
        <f ca="1">IF(B39="","",INDIRECT("減額一覧!H"&amp;P39))</f>
        <v>25</v>
      </c>
      <c r="F39" s="19">
        <f ca="1">IF($B39="","",INDIRECT("減額一覧!T"&amp;P39))</f>
        <v>6</v>
      </c>
      <c r="G39" s="20">
        <f ca="1">IF($B39="","",INDIRECT("減額一覧!U"&amp;P39))</f>
        <v>1023</v>
      </c>
      <c r="H39" s="20">
        <f ca="1">IF($B39="","",INDIRECT("減額一覧!V"&amp;P39))</f>
        <v>818</v>
      </c>
      <c r="I39" s="32">
        <f ca="1">IF(B39="","",IF(INDIRECT("減額一覧!BL"&amp;P39)=0.08,0.08,0.1))</f>
        <v>0.1</v>
      </c>
      <c r="J39" s="51" t="s">
        <v>443</v>
      </c>
      <c r="K39" s="94" t="str">
        <f t="shared" ca="1" si="15"/>
        <v/>
      </c>
      <c r="L39" s="56" t="str">
        <f t="shared" ca="1" si="2"/>
        <v/>
      </c>
      <c r="N39" s="113" t="str">
        <f t="shared" ref="N39:N42" ca="1" si="54">IF(A39="","",IF(A39&gt;3000,"月ヶ瀬",IF(A39&gt;=2000,"都祁","市内")))</f>
        <v>市内</v>
      </c>
      <c r="O39" s="114">
        <f t="shared" ref="O39" ca="1" si="55">IF(B39="","",IF(INDIRECT("減額一覧!BL"&amp;P39)=0.08,0.08,0.1))</f>
        <v>0.1</v>
      </c>
      <c r="P39" s="38">
        <v>10</v>
      </c>
      <c r="Q39" s="38">
        <f t="shared" ref="Q39:R42" ca="1" si="56">IF(G39="","",IF(G39&gt;0,1,""))</f>
        <v>1</v>
      </c>
      <c r="R39" s="38">
        <f t="shared" ca="1" si="56"/>
        <v>1</v>
      </c>
      <c r="S39" s="66" t="str">
        <f t="shared" ca="1" si="3"/>
        <v>210</v>
      </c>
      <c r="T39" s="105" t="str">
        <f t="shared" ca="1" si="4"/>
        <v/>
      </c>
    </row>
    <row r="40" spans="1:20" hidden="1">
      <c r="A40">
        <f ca="1">IF(B40="","",INDIRECT("減額一覧!B"&amp;$P40))</f>
        <v>227</v>
      </c>
      <c r="B40" s="61">
        <f ca="1">IF(INDIRECT("減額一覧!BB"&amp;P40)=1,INDIRECT("減額一覧!W"&amp;P40),"")</f>
        <v>207</v>
      </c>
      <c r="C40" s="44">
        <f ca="1">IF(B40="","",INDIRECT("減額一覧!C"&amp;$P40))</f>
        <v>210106000</v>
      </c>
      <c r="D40" s="79" t="str">
        <f ca="1">IF($B40="","",INDIRECT("減額一覧!G"&amp;$P40))</f>
        <v>老田　泰代</v>
      </c>
      <c r="E40" s="19">
        <f ca="1">IF(B40="","",INDIRECT("減額一覧!H"&amp;P40))</f>
        <v>25</v>
      </c>
      <c r="F40" s="19">
        <f ca="1">IF($B40="","",INDIRECT("減額一覧!AD"&amp;P40))</f>
        <v>6</v>
      </c>
      <c r="G40" s="20">
        <f ca="1">IF($B40="","",INDIRECT("減額一覧!AE"&amp;P40))</f>
        <v>1023</v>
      </c>
      <c r="H40" s="20">
        <f ca="1">IF($B40="","",INDIRECT("減額一覧!AF"&amp;P40))</f>
        <v>819</v>
      </c>
      <c r="I40" s="32">
        <f ca="1">IF(B40="","",IF(INDIRECT("減額一覧!BM"&amp;P40)=0.08,0.08,0.1))</f>
        <v>0.1</v>
      </c>
      <c r="J40" s="52"/>
      <c r="K40" s="95" t="str">
        <f t="shared" ca="1" si="15"/>
        <v/>
      </c>
      <c r="L40" s="58" t="str">
        <f t="shared" ca="1" si="2"/>
        <v/>
      </c>
      <c r="N40" s="113" t="str">
        <f t="shared" ca="1" si="54"/>
        <v>市内</v>
      </c>
      <c r="O40" s="114">
        <f t="shared" ref="O40" ca="1" si="57">IF(B40="","",IF(INDIRECT("減額一覧!BM"&amp;P40)=0.08,0.08,0.1))</f>
        <v>0.1</v>
      </c>
      <c r="P40" s="38">
        <v>10</v>
      </c>
      <c r="Q40" s="38">
        <f t="shared" ca="1" si="56"/>
        <v>1</v>
      </c>
      <c r="R40" s="38">
        <f t="shared" ca="1" si="56"/>
        <v>1</v>
      </c>
      <c r="S40" s="66" t="str">
        <f t="shared" ca="1" si="3"/>
        <v>210</v>
      </c>
      <c r="T40" s="105" t="str">
        <f t="shared" ca="1" si="4"/>
        <v/>
      </c>
    </row>
    <row r="41" spans="1:20" hidden="1">
      <c r="A41">
        <f ca="1">IF(B41="","",INDIRECT("減額一覧!B"&amp;$P41))</f>
        <v>227</v>
      </c>
      <c r="B41" s="61">
        <f ca="1">IF(INDIRECT("減額一覧!BC"&amp;P41)=1,INDIRECT("減額一覧!AG"&amp;P41),"")</f>
        <v>208</v>
      </c>
      <c r="C41" s="36">
        <f ca="1">IF(B41="","",INDIRECT("減額一覧!C"&amp;$P41))</f>
        <v>210106000</v>
      </c>
      <c r="D41" s="80" t="str">
        <f ca="1">IF($B41="","",INDIRECT("減額一覧!G"&amp;$P41))</f>
        <v>老田　泰代</v>
      </c>
      <c r="E41" s="19">
        <f ca="1">IF(B41="","",INDIRECT("減額一覧!H"&amp;P41))</f>
        <v>25</v>
      </c>
      <c r="F41" s="19">
        <f ca="1">IF($B41="","",INDIRECT("減額一覧!AN"&amp;P41))</f>
        <v>1</v>
      </c>
      <c r="G41" s="20">
        <f ca="1">IF($B41="","",INDIRECT("減額一覧!AO"&amp;P41))</f>
        <v>0</v>
      </c>
      <c r="H41" s="20">
        <f ca="1">IF($B41="","",INDIRECT("減額一覧!AP"&amp;P41))</f>
        <v>137</v>
      </c>
      <c r="I41" s="32">
        <f ca="1">IF(B41="","",IF(INDIRECT("減額一覧!BN"&amp;P41)=0.08,0.08,0.1))</f>
        <v>0.1</v>
      </c>
      <c r="J41" s="52"/>
      <c r="K41" s="95" t="str">
        <f t="shared" ca="1" si="15"/>
        <v/>
      </c>
      <c r="L41" s="58" t="str">
        <f t="shared" ca="1" si="2"/>
        <v/>
      </c>
      <c r="N41" s="113" t="str">
        <f t="shared" ca="1" si="54"/>
        <v>市内</v>
      </c>
      <c r="O41" s="114">
        <f t="shared" ref="O41" ca="1" si="58">IF(B41="","",IF(INDIRECT("減額一覧!BN"&amp;P41)=0.08,0.08,0.1))</f>
        <v>0.1</v>
      </c>
      <c r="P41" s="38">
        <v>10</v>
      </c>
      <c r="Q41" s="38" t="str">
        <f t="shared" ca="1" si="56"/>
        <v/>
      </c>
      <c r="R41" s="38">
        <f t="shared" ca="1" si="56"/>
        <v>1</v>
      </c>
      <c r="S41" s="66" t="str">
        <f t="shared" ca="1" si="3"/>
        <v>210</v>
      </c>
      <c r="T41" s="105" t="str">
        <f t="shared" ca="1" si="4"/>
        <v/>
      </c>
    </row>
    <row r="42" spans="1:20" hidden="1">
      <c r="A42" t="str">
        <f ca="1">IF(B42="","",INDIRECT("減額一覧!B"&amp;$P42))</f>
        <v/>
      </c>
      <c r="B42" s="61" t="str">
        <f ca="1">IF(INDIRECT("減額一覧!BD"&amp;P42)=1,INDIRECT("減額一覧!AQ"&amp;P42),"")</f>
        <v/>
      </c>
      <c r="C42" s="45" t="str">
        <f ca="1">IF(B42="","",INDIRECT("減額一覧!C"&amp;$P42))</f>
        <v/>
      </c>
      <c r="D42" s="79" t="str">
        <f ca="1">IF($B42="","",INDIRECT("減額一覧!G"&amp;$P42))</f>
        <v/>
      </c>
      <c r="E42" s="19" t="str">
        <f ca="1">IF(B42="","",INDIRECT("減額一覧!H"&amp;P42))</f>
        <v/>
      </c>
      <c r="F42" s="19" t="str">
        <f ca="1">IF($B42="","",INDIRECT("減額一覧!AX"&amp;P42))</f>
        <v/>
      </c>
      <c r="G42" s="20" t="str">
        <f ca="1">IF($B42="","",INDIRECT("減額一覧!AY"&amp;P42))</f>
        <v/>
      </c>
      <c r="H42" s="20" t="str">
        <f ca="1">IF($B42="","",INDIRECT("減額一覧!AZ"&amp;P42))</f>
        <v/>
      </c>
      <c r="I42" s="32" t="str">
        <f ca="1">IF(B42="","",IF(INDIRECT("減額一覧!BO"&amp;P42)=0.08,0.08,0.1))</f>
        <v/>
      </c>
      <c r="J42" s="52"/>
      <c r="K42" s="95" t="str">
        <f t="shared" ca="1" si="15"/>
        <v/>
      </c>
      <c r="L42" s="58" t="str">
        <f t="shared" ca="1" si="2"/>
        <v/>
      </c>
      <c r="N42" s="113" t="str">
        <f t="shared" ca="1" si="54"/>
        <v/>
      </c>
      <c r="O42" s="114" t="str">
        <f t="shared" ref="O42" ca="1" si="59">IF(B42="","",IF(INDIRECT("減額一覧!BO"&amp;P42)=0.08,0.08,0.1))</f>
        <v/>
      </c>
      <c r="P42" s="38">
        <v>10</v>
      </c>
      <c r="Q42" s="38" t="str">
        <f t="shared" ca="1" si="56"/>
        <v/>
      </c>
      <c r="R42" s="38" t="str">
        <f t="shared" ca="1" si="56"/>
        <v/>
      </c>
      <c r="S42" s="66" t="str">
        <f t="shared" ca="1" si="3"/>
        <v/>
      </c>
      <c r="T42" s="105" t="str">
        <f t="shared" ca="1" si="4"/>
        <v/>
      </c>
    </row>
    <row r="43" spans="1:20" ht="19.5" hidden="1" thickBot="1">
      <c r="B43" s="64"/>
      <c r="C43" s="41" t="str">
        <f>IF(B43="","",減額一覧!C41)</f>
        <v/>
      </c>
      <c r="D43" s="43"/>
      <c r="E43" s="21"/>
      <c r="F43" s="22" t="s">
        <v>69</v>
      </c>
      <c r="G43" s="23">
        <f t="shared" ref="G43:H43" si="60">SUBTOTAL(9,G39:G42)</f>
        <v>0</v>
      </c>
      <c r="H43" s="23">
        <f t="shared" si="60"/>
        <v>0</v>
      </c>
      <c r="I43" s="30"/>
      <c r="J43" s="53"/>
      <c r="K43" s="96" t="str">
        <f t="shared" si="15"/>
        <v/>
      </c>
      <c r="L43" s="59" t="str">
        <f t="shared" si="2"/>
        <v/>
      </c>
      <c r="N43" s="108" t="str">
        <f t="shared" ref="N43" si="61">IF(AND(G43=0,H43=0),"","小計")</f>
        <v/>
      </c>
      <c r="O43" s="108" t="str">
        <f t="shared" ref="O43" si="62">IF(AND(G43=0,H43=0),"","小計")</f>
        <v/>
      </c>
      <c r="P43" s="38"/>
      <c r="Q43" s="38"/>
      <c r="R43" s="38"/>
      <c r="S43" s="66" t="str">
        <f t="shared" si="3"/>
        <v/>
      </c>
      <c r="T43" s="105" t="str">
        <f t="shared" si="4"/>
        <v/>
      </c>
    </row>
    <row r="44" spans="1:20" hidden="1">
      <c r="A44">
        <f ca="1">IF(B44="","",INDIRECT("減額一覧!B"&amp;$P44))</f>
        <v>228</v>
      </c>
      <c r="B44" s="61">
        <f ca="1">IF(INDIRECT("減額一覧!BA"&amp;P44)=1,INDIRECT("減額一覧!M"&amp;P44),"")</f>
        <v>206</v>
      </c>
      <c r="C44" s="36">
        <f ca="1">IF(B44="","",INDIRECT("減額一覧!C"&amp;$P44))</f>
        <v>673057000</v>
      </c>
      <c r="D44" s="78" t="str">
        <f ca="1">IF($B44="","",INDIRECT("減額一覧!G"&amp;$P44))</f>
        <v>山本　勝生</v>
      </c>
      <c r="E44" s="19">
        <f ca="1">IF(B44="","",INDIRECT("減額一覧!H"&amp;P44))</f>
        <v>13</v>
      </c>
      <c r="F44" s="19">
        <f ca="1">IF($B44="","",INDIRECT("減額一覧!T"&amp;P44))</f>
        <v>4</v>
      </c>
      <c r="G44" s="20">
        <f ca="1">IF($B44="","",INDIRECT("減額一覧!U"&amp;P44))</f>
        <v>880</v>
      </c>
      <c r="H44" s="20">
        <f ca="1">IF($B44="","",INDIRECT("減額一覧!V"&amp;P44))</f>
        <v>545</v>
      </c>
      <c r="I44" s="32">
        <f ca="1">IF(B44="","",IF(INDIRECT("減額一覧!BL"&amp;P44)=0.08,0.08,0.1))</f>
        <v>0.1</v>
      </c>
      <c r="J44" s="51" t="s">
        <v>444</v>
      </c>
      <c r="K44" s="94" t="str">
        <f t="shared" ca="1" si="15"/>
        <v/>
      </c>
      <c r="L44" s="56" t="str">
        <f t="shared" ca="1" si="2"/>
        <v/>
      </c>
      <c r="N44" s="113" t="str">
        <f t="shared" ref="N44:N47" ca="1" si="63">IF(A44="","",IF(A44&gt;3000,"月ヶ瀬",IF(A44&gt;=2000,"都祁","市内")))</f>
        <v>市内</v>
      </c>
      <c r="O44" s="114">
        <f t="shared" ref="O44" ca="1" si="64">IF(B44="","",IF(INDIRECT("減額一覧!BL"&amp;P44)=0.08,0.08,0.1))</f>
        <v>0.1</v>
      </c>
      <c r="P44" s="38">
        <v>11</v>
      </c>
      <c r="Q44" s="38">
        <f t="shared" ref="Q44:R47" ca="1" si="65">IF(G44="","",IF(G44&gt;0,1,""))</f>
        <v>1</v>
      </c>
      <c r="R44" s="38">
        <f t="shared" ca="1" si="65"/>
        <v>1</v>
      </c>
      <c r="S44" s="66" t="str">
        <f t="shared" ca="1" si="3"/>
        <v>673</v>
      </c>
      <c r="T44" s="105" t="str">
        <f t="shared" ca="1" si="4"/>
        <v/>
      </c>
    </row>
    <row r="45" spans="1:20" hidden="1">
      <c r="A45">
        <f ca="1">IF(B45="","",INDIRECT("減額一覧!B"&amp;$P45))</f>
        <v>228</v>
      </c>
      <c r="B45" s="61">
        <f ca="1">IF(INDIRECT("減額一覧!BB"&amp;P45)=1,INDIRECT("減額一覧!W"&amp;P45),"")</f>
        <v>207</v>
      </c>
      <c r="C45" s="44">
        <f ca="1">IF(B45="","",INDIRECT("減額一覧!C"&amp;$P45))</f>
        <v>673057000</v>
      </c>
      <c r="D45" s="79" t="str">
        <f ca="1">IF($B45="","",INDIRECT("減額一覧!G"&amp;$P45))</f>
        <v>山本　勝生</v>
      </c>
      <c r="E45" s="19">
        <f ca="1">IF(B45="","",INDIRECT("減額一覧!H"&amp;P45))</f>
        <v>13</v>
      </c>
      <c r="F45" s="19">
        <f ca="1">IF($B45="","",INDIRECT("減額一覧!AD"&amp;P45))</f>
        <v>4</v>
      </c>
      <c r="G45" s="20">
        <f ca="1">IF($B45="","",INDIRECT("減額一覧!AE"&amp;P45))</f>
        <v>880</v>
      </c>
      <c r="H45" s="20">
        <f ca="1">IF($B45="","",INDIRECT("減額一覧!AF"&amp;P45))</f>
        <v>545</v>
      </c>
      <c r="I45" s="32">
        <f ca="1">IF(B45="","",IF(INDIRECT("減額一覧!BM"&amp;P45)=0.08,0.08,0.1))</f>
        <v>0.1</v>
      </c>
      <c r="J45" s="52"/>
      <c r="K45" s="95" t="str">
        <f t="shared" ca="1" si="15"/>
        <v/>
      </c>
      <c r="L45" s="58" t="str">
        <f t="shared" ca="1" si="2"/>
        <v/>
      </c>
      <c r="N45" s="113" t="str">
        <f t="shared" ca="1" si="63"/>
        <v>市内</v>
      </c>
      <c r="O45" s="114">
        <f t="shared" ref="O45" ca="1" si="66">IF(B45="","",IF(INDIRECT("減額一覧!BM"&amp;P45)=0.08,0.08,0.1))</f>
        <v>0.1</v>
      </c>
      <c r="P45" s="38">
        <v>11</v>
      </c>
      <c r="Q45" s="38">
        <f t="shared" ca="1" si="65"/>
        <v>1</v>
      </c>
      <c r="R45" s="38">
        <f t="shared" ca="1" si="65"/>
        <v>1</v>
      </c>
      <c r="S45" s="66" t="str">
        <f t="shared" ca="1" si="3"/>
        <v>673</v>
      </c>
      <c r="T45" s="105" t="str">
        <f t="shared" ca="1" si="4"/>
        <v/>
      </c>
    </row>
    <row r="46" spans="1:20" hidden="1">
      <c r="A46">
        <f ca="1">IF(B46="","",INDIRECT("減額一覧!B"&amp;$P46))</f>
        <v>228</v>
      </c>
      <c r="B46" s="61">
        <f ca="1">IF(INDIRECT("減額一覧!BC"&amp;P46)=1,INDIRECT("減額一覧!AG"&amp;P46),"")</f>
        <v>208</v>
      </c>
      <c r="C46" s="36">
        <f ca="1">IF(B46="","",INDIRECT("減額一覧!C"&amp;$P46))</f>
        <v>673057000</v>
      </c>
      <c r="D46" s="80" t="str">
        <f ca="1">IF($B46="","",INDIRECT("減額一覧!G"&amp;$P46))</f>
        <v>山本　勝生</v>
      </c>
      <c r="E46" s="19">
        <f ca="1">IF(B46="","",INDIRECT("減額一覧!H"&amp;P46))</f>
        <v>13</v>
      </c>
      <c r="F46" s="19">
        <f ca="1">IF($B46="","",INDIRECT("減額一覧!AN"&amp;P46))</f>
        <v>2</v>
      </c>
      <c r="G46" s="20">
        <f ca="1">IF($B46="","",INDIRECT("減額一覧!AO"&amp;P46))</f>
        <v>440</v>
      </c>
      <c r="H46" s="20">
        <f ca="1">IF($B46="","",INDIRECT("減額一覧!AP"&amp;P46))</f>
        <v>273</v>
      </c>
      <c r="I46" s="32">
        <f ca="1">IF(B46="","",IF(INDIRECT("減額一覧!BN"&amp;P46)=0.08,0.08,0.1))</f>
        <v>0.1</v>
      </c>
      <c r="J46" s="52"/>
      <c r="K46" s="95" t="str">
        <f t="shared" ca="1" si="15"/>
        <v/>
      </c>
      <c r="L46" s="58" t="str">
        <f t="shared" ca="1" si="2"/>
        <v/>
      </c>
      <c r="N46" s="113" t="str">
        <f t="shared" ca="1" si="63"/>
        <v>市内</v>
      </c>
      <c r="O46" s="114">
        <f t="shared" ref="O46" ca="1" si="67">IF(B46="","",IF(INDIRECT("減額一覧!BN"&amp;P46)=0.08,0.08,0.1))</f>
        <v>0.1</v>
      </c>
      <c r="P46" s="38">
        <v>11</v>
      </c>
      <c r="Q46" s="38">
        <f t="shared" ca="1" si="65"/>
        <v>1</v>
      </c>
      <c r="R46" s="38">
        <f t="shared" ca="1" si="65"/>
        <v>1</v>
      </c>
      <c r="S46" s="66" t="str">
        <f t="shared" ca="1" si="3"/>
        <v>673</v>
      </c>
      <c r="T46" s="105" t="str">
        <f t="shared" ca="1" si="4"/>
        <v/>
      </c>
    </row>
    <row r="47" spans="1:20" hidden="1">
      <c r="A47" t="str">
        <f ca="1">IF(B47="","",INDIRECT("減額一覧!B"&amp;$P47))</f>
        <v/>
      </c>
      <c r="B47" s="61" t="str">
        <f ca="1">IF(INDIRECT("減額一覧!BD"&amp;P47)=1,INDIRECT("減額一覧!AQ"&amp;P47),"")</f>
        <v/>
      </c>
      <c r="C47" s="45" t="str">
        <f ca="1">IF(B47="","",INDIRECT("減額一覧!C"&amp;$P47))</f>
        <v/>
      </c>
      <c r="D47" s="79" t="str">
        <f ca="1">IF($B47="","",INDIRECT("減額一覧!G"&amp;$P47))</f>
        <v/>
      </c>
      <c r="E47" s="19" t="str">
        <f ca="1">IF(B47="","",INDIRECT("減額一覧!H"&amp;P47))</f>
        <v/>
      </c>
      <c r="F47" s="19" t="str">
        <f ca="1">IF($B47="","",INDIRECT("減額一覧!AX"&amp;P47))</f>
        <v/>
      </c>
      <c r="G47" s="20" t="str">
        <f ca="1">IF($B47="","",INDIRECT("減額一覧!AY"&amp;P47))</f>
        <v/>
      </c>
      <c r="H47" s="20" t="str">
        <f ca="1">IF($B47="","",INDIRECT("減額一覧!AZ"&amp;P47))</f>
        <v/>
      </c>
      <c r="I47" s="32" t="str">
        <f ca="1">IF(B47="","",IF(INDIRECT("減額一覧!BO"&amp;P47)=0.08,0.08,0.1))</f>
        <v/>
      </c>
      <c r="J47" s="52"/>
      <c r="K47" s="95" t="str">
        <f t="shared" ca="1" si="15"/>
        <v/>
      </c>
      <c r="L47" s="58" t="str">
        <f t="shared" ca="1" si="2"/>
        <v/>
      </c>
      <c r="N47" s="113" t="str">
        <f t="shared" ca="1" si="63"/>
        <v/>
      </c>
      <c r="O47" s="114" t="str">
        <f t="shared" ref="O47" ca="1" si="68">IF(B47="","",IF(INDIRECT("減額一覧!BO"&amp;P47)=0.08,0.08,0.1))</f>
        <v/>
      </c>
      <c r="P47" s="38">
        <v>11</v>
      </c>
      <c r="Q47" s="38" t="str">
        <f t="shared" ca="1" si="65"/>
        <v/>
      </c>
      <c r="R47" s="38" t="str">
        <f t="shared" ca="1" si="65"/>
        <v/>
      </c>
      <c r="S47" s="66" t="str">
        <f t="shared" ca="1" si="3"/>
        <v/>
      </c>
      <c r="T47" s="105" t="str">
        <f t="shared" ca="1" si="4"/>
        <v/>
      </c>
    </row>
    <row r="48" spans="1:20" ht="19.5" hidden="1" thickBot="1">
      <c r="B48" s="64"/>
      <c r="C48" s="41" t="str">
        <f>IF(B48="","",減額一覧!C46)</f>
        <v/>
      </c>
      <c r="D48" s="43"/>
      <c r="E48" s="21"/>
      <c r="F48" s="22" t="s">
        <v>69</v>
      </c>
      <c r="G48" s="23">
        <f t="shared" ref="G48:H48" si="69">SUBTOTAL(9,G44:G47)</f>
        <v>0</v>
      </c>
      <c r="H48" s="23">
        <f t="shared" si="69"/>
        <v>0</v>
      </c>
      <c r="I48" s="30"/>
      <c r="J48" s="53"/>
      <c r="K48" s="96" t="str">
        <f t="shared" si="15"/>
        <v/>
      </c>
      <c r="L48" s="59" t="str">
        <f t="shared" si="2"/>
        <v/>
      </c>
      <c r="N48" s="108" t="str">
        <f t="shared" ref="N48" si="70">IF(AND(G48=0,H48=0),"","小計")</f>
        <v/>
      </c>
      <c r="O48" s="108" t="str">
        <f t="shared" ref="O48" si="71">IF(AND(G48=0,H48=0),"","小計")</f>
        <v/>
      </c>
      <c r="P48" s="38"/>
      <c r="Q48" s="38"/>
      <c r="R48" s="38"/>
      <c r="S48" s="66" t="str">
        <f t="shared" si="3"/>
        <v/>
      </c>
      <c r="T48" s="105" t="str">
        <f t="shared" si="4"/>
        <v/>
      </c>
    </row>
    <row r="49" spans="1:20" hidden="1">
      <c r="A49">
        <f ca="1">IF(B49="","",INDIRECT("減額一覧!B"&amp;$P49))</f>
        <v>230</v>
      </c>
      <c r="B49" s="61">
        <f ca="1">IF(INDIRECT("減額一覧!BA"&amp;P49)=1,INDIRECT("減額一覧!M"&amp;P49),"")</f>
        <v>201</v>
      </c>
      <c r="C49" s="36">
        <f ca="1">IF(B49="","",INDIRECT("減額一覧!C"&amp;$P49))</f>
        <v>596133000</v>
      </c>
      <c r="D49" s="78" t="str">
        <f ca="1">IF($B49="","",INDIRECT("減額一覧!G"&amp;$P49))</f>
        <v>周藤　智子</v>
      </c>
      <c r="E49" s="19">
        <f ca="1">IF(B49="","",INDIRECT("減額一覧!H"&amp;P49))</f>
        <v>20</v>
      </c>
      <c r="F49" s="19">
        <f ca="1">IF($B49="","",INDIRECT("減額一覧!T"&amp;P49))</f>
        <v>9</v>
      </c>
      <c r="G49" s="20">
        <f ca="1">IF($B49="","",INDIRECT("減額一覧!U"&amp;P49))</f>
        <v>1980</v>
      </c>
      <c r="H49" s="20">
        <f ca="1">IF($B49="","",INDIRECT("減額一覧!V"&amp;P49))</f>
        <v>1062</v>
      </c>
      <c r="I49" s="32">
        <f ca="1">IF(B49="","",IF(INDIRECT("減額一覧!BL"&amp;P49)=0.08,0.08,0.1))</f>
        <v>0.1</v>
      </c>
      <c r="J49" s="51" t="s">
        <v>445</v>
      </c>
      <c r="K49" s="94" t="str">
        <f t="shared" ca="1" si="15"/>
        <v/>
      </c>
      <c r="L49" s="56" t="str">
        <f t="shared" ca="1" si="2"/>
        <v/>
      </c>
      <c r="N49" s="113" t="str">
        <f t="shared" ref="N49:N52" ca="1" si="72">IF(A49="","",IF(A49&gt;3000,"月ヶ瀬",IF(A49&gt;=2000,"都祁","市内")))</f>
        <v>市内</v>
      </c>
      <c r="O49" s="114">
        <f t="shared" ref="O49" ca="1" si="73">IF(B49="","",IF(INDIRECT("減額一覧!BL"&amp;P49)=0.08,0.08,0.1))</f>
        <v>0.1</v>
      </c>
      <c r="P49" s="38">
        <v>12</v>
      </c>
      <c r="Q49" s="38">
        <f t="shared" ref="Q49:R52" ca="1" si="74">IF(G49="","",IF(G49&gt;0,1,""))</f>
        <v>1</v>
      </c>
      <c r="R49" s="38">
        <f t="shared" ca="1" si="74"/>
        <v>1</v>
      </c>
      <c r="S49" s="66" t="str">
        <f t="shared" ca="1" si="3"/>
        <v>596</v>
      </c>
      <c r="T49" s="105" t="str">
        <f t="shared" ca="1" si="4"/>
        <v/>
      </c>
    </row>
    <row r="50" spans="1:20" hidden="1">
      <c r="A50">
        <f ca="1">IF(B50="","",INDIRECT("減額一覧!B"&amp;$P50))</f>
        <v>230</v>
      </c>
      <c r="B50" s="61">
        <f ca="1">IF(INDIRECT("減額一覧!BB"&amp;P50)=1,INDIRECT("減額一覧!W"&amp;P50),"")</f>
        <v>202</v>
      </c>
      <c r="C50" s="44">
        <f ca="1">IF(B50="","",INDIRECT("減額一覧!C"&amp;$P50))</f>
        <v>596133000</v>
      </c>
      <c r="D50" s="79" t="str">
        <f ca="1">IF($B50="","",INDIRECT("減額一覧!G"&amp;$P50))</f>
        <v>周藤　智子</v>
      </c>
      <c r="E50" s="19">
        <f ca="1">IF(B50="","",INDIRECT("減額一覧!H"&amp;P50))</f>
        <v>20</v>
      </c>
      <c r="F50" s="19">
        <f ca="1">IF($B50="","",INDIRECT("減額一覧!AD"&amp;P50))</f>
        <v>9</v>
      </c>
      <c r="G50" s="20">
        <f ca="1">IF($B50="","",INDIRECT("減額一覧!AE"&amp;P50))</f>
        <v>1996</v>
      </c>
      <c r="H50" s="20">
        <f ca="1">IF($B50="","",INDIRECT("減額一覧!AF"&amp;P50))</f>
        <v>1062</v>
      </c>
      <c r="I50" s="32">
        <f ca="1">IF(B50="","",IF(INDIRECT("減額一覧!BM"&amp;P50)=0.08,0.08,0.1))</f>
        <v>0.1</v>
      </c>
      <c r="J50" s="52"/>
      <c r="K50" s="95" t="str">
        <f t="shared" ca="1" si="15"/>
        <v/>
      </c>
      <c r="L50" s="58" t="str">
        <f t="shared" ca="1" si="2"/>
        <v/>
      </c>
      <c r="N50" s="113" t="str">
        <f t="shared" ca="1" si="72"/>
        <v>市内</v>
      </c>
      <c r="O50" s="114">
        <f t="shared" ref="O50" ca="1" si="75">IF(B50="","",IF(INDIRECT("減額一覧!BM"&amp;P50)=0.08,0.08,0.1))</f>
        <v>0.1</v>
      </c>
      <c r="P50" s="38">
        <v>12</v>
      </c>
      <c r="Q50" s="38">
        <f t="shared" ca="1" si="74"/>
        <v>1</v>
      </c>
      <c r="R50" s="38">
        <f t="shared" ca="1" si="74"/>
        <v>1</v>
      </c>
      <c r="S50" s="66" t="str">
        <f t="shared" ca="1" si="3"/>
        <v>596</v>
      </c>
      <c r="T50" s="105" t="str">
        <f t="shared" ca="1" si="4"/>
        <v/>
      </c>
    </row>
    <row r="51" spans="1:20" hidden="1">
      <c r="A51">
        <f ca="1">IF(B51="","",INDIRECT("減額一覧!B"&amp;$P51))</f>
        <v>230</v>
      </c>
      <c r="B51" s="61">
        <f ca="1">IF(INDIRECT("減額一覧!BC"&amp;P51)=1,INDIRECT("減額一覧!AG"&amp;P51),"")</f>
        <v>203</v>
      </c>
      <c r="C51" s="36">
        <f ca="1">IF(B51="","",INDIRECT("減額一覧!C"&amp;$P51))</f>
        <v>596133000</v>
      </c>
      <c r="D51" s="80" t="str">
        <f ca="1">IF($B51="","",INDIRECT("減額一覧!G"&amp;$P51))</f>
        <v>周藤　智子</v>
      </c>
      <c r="E51" s="19">
        <f ca="1">IF(B51="","",INDIRECT("減額一覧!H"&amp;P51))</f>
        <v>20</v>
      </c>
      <c r="F51" s="19">
        <f ca="1">IF($B51="","",INDIRECT("減額一覧!AN"&amp;P51))</f>
        <v>9</v>
      </c>
      <c r="G51" s="20">
        <f ca="1">IF($B51="","",INDIRECT("減額一覧!AO"&amp;P51))</f>
        <v>1980</v>
      </c>
      <c r="H51" s="20">
        <f ca="1">IF($B51="","",INDIRECT("減額一覧!AP"&amp;P51))</f>
        <v>1062</v>
      </c>
      <c r="I51" s="32">
        <f ca="1">IF(B51="","",IF(INDIRECT("減額一覧!BN"&amp;P51)=0.08,0.08,0.1))</f>
        <v>0.1</v>
      </c>
      <c r="J51" s="52" t="s">
        <v>445</v>
      </c>
      <c r="K51" s="95" t="str">
        <f t="shared" ca="1" si="15"/>
        <v/>
      </c>
      <c r="L51" s="58" t="str">
        <f t="shared" ca="1" si="2"/>
        <v/>
      </c>
      <c r="N51" s="113" t="str">
        <f t="shared" ca="1" si="72"/>
        <v>市内</v>
      </c>
      <c r="O51" s="114">
        <f t="shared" ref="O51" ca="1" si="76">IF(B51="","",IF(INDIRECT("減額一覧!BN"&amp;P51)=0.08,0.08,0.1))</f>
        <v>0.1</v>
      </c>
      <c r="P51" s="38">
        <v>12</v>
      </c>
      <c r="Q51" s="38">
        <f t="shared" ca="1" si="74"/>
        <v>1</v>
      </c>
      <c r="R51" s="38">
        <f t="shared" ca="1" si="74"/>
        <v>1</v>
      </c>
      <c r="S51" s="66" t="str">
        <f t="shared" ca="1" si="3"/>
        <v>596</v>
      </c>
      <c r="T51" s="105" t="str">
        <f t="shared" ca="1" si="4"/>
        <v/>
      </c>
    </row>
    <row r="52" spans="1:20" hidden="1">
      <c r="A52">
        <f ca="1">IF(B52="","",INDIRECT("減額一覧!B"&amp;$P52))</f>
        <v>230</v>
      </c>
      <c r="B52" s="61">
        <f ca="1">IF(INDIRECT("減額一覧!BD"&amp;P52)=1,INDIRECT("減額一覧!AQ"&amp;P52),"")</f>
        <v>204</v>
      </c>
      <c r="C52" s="45">
        <f ca="1">IF(B52="","",INDIRECT("減額一覧!C"&amp;$P52))</f>
        <v>596133000</v>
      </c>
      <c r="D52" s="79" t="str">
        <f ca="1">IF($B52="","",INDIRECT("減額一覧!G"&amp;$P52))</f>
        <v>周藤　智子</v>
      </c>
      <c r="E52" s="19">
        <f ca="1">IF(B52="","",INDIRECT("減額一覧!H"&amp;P52))</f>
        <v>20</v>
      </c>
      <c r="F52" s="19">
        <f ca="1">IF($B52="","",INDIRECT("減額一覧!AX"&amp;P52))</f>
        <v>9</v>
      </c>
      <c r="G52" s="20">
        <f ca="1">IF($B52="","",INDIRECT("減額一覧!AY"&amp;P52))</f>
        <v>1996</v>
      </c>
      <c r="H52" s="20">
        <f ca="1">IF($B52="","",INDIRECT("減額一覧!AZ"&amp;P52))</f>
        <v>1062</v>
      </c>
      <c r="I52" s="32">
        <f ca="1">IF(B52="","",IF(INDIRECT("減額一覧!BO"&amp;P52)=0.08,0.08,0.1))</f>
        <v>0.1</v>
      </c>
      <c r="J52" s="52"/>
      <c r="K52" s="95" t="str">
        <f t="shared" ca="1" si="15"/>
        <v/>
      </c>
      <c r="L52" s="58" t="str">
        <f t="shared" ca="1" si="2"/>
        <v/>
      </c>
      <c r="N52" s="113" t="str">
        <f t="shared" ca="1" si="72"/>
        <v>市内</v>
      </c>
      <c r="O52" s="114">
        <f t="shared" ref="O52" ca="1" si="77">IF(B52="","",IF(INDIRECT("減額一覧!BO"&amp;P52)=0.08,0.08,0.1))</f>
        <v>0.1</v>
      </c>
      <c r="P52" s="38">
        <v>12</v>
      </c>
      <c r="Q52" s="38">
        <f t="shared" ca="1" si="74"/>
        <v>1</v>
      </c>
      <c r="R52" s="38">
        <f t="shared" ca="1" si="74"/>
        <v>1</v>
      </c>
      <c r="S52" s="66" t="str">
        <f t="shared" ca="1" si="3"/>
        <v>596</v>
      </c>
      <c r="T52" s="105" t="str">
        <f t="shared" ca="1" si="4"/>
        <v/>
      </c>
    </row>
    <row r="53" spans="1:20" ht="19.5" hidden="1" thickBot="1">
      <c r="B53" s="64"/>
      <c r="C53" s="41" t="str">
        <f>IF(B53="","",減額一覧!C51)</f>
        <v/>
      </c>
      <c r="D53" s="43"/>
      <c r="E53" s="21"/>
      <c r="F53" s="22" t="s">
        <v>69</v>
      </c>
      <c r="G53" s="23">
        <f t="shared" ref="G53:H53" si="78">SUBTOTAL(9,G49:G52)</f>
        <v>0</v>
      </c>
      <c r="H53" s="23">
        <f t="shared" si="78"/>
        <v>0</v>
      </c>
      <c r="I53" s="30"/>
      <c r="J53" s="53"/>
      <c r="K53" s="96" t="str">
        <f t="shared" si="15"/>
        <v/>
      </c>
      <c r="L53" s="59" t="str">
        <f t="shared" si="2"/>
        <v/>
      </c>
      <c r="N53" s="108" t="str">
        <f t="shared" ref="N53" si="79">IF(AND(G53=0,H53=0),"","小計")</f>
        <v/>
      </c>
      <c r="O53" s="108" t="str">
        <f t="shared" ref="O53" si="80">IF(AND(G53=0,H53=0),"","小計")</f>
        <v/>
      </c>
      <c r="P53" s="38"/>
      <c r="Q53" s="38"/>
      <c r="R53" s="38"/>
      <c r="S53" s="66" t="str">
        <f t="shared" si="3"/>
        <v/>
      </c>
      <c r="T53" s="105" t="str">
        <f t="shared" si="4"/>
        <v/>
      </c>
    </row>
    <row r="54" spans="1:20" hidden="1">
      <c r="A54">
        <f ca="1">IF(B54="","",INDIRECT("減額一覧!B"&amp;$P54))</f>
        <v>231</v>
      </c>
      <c r="B54" s="61">
        <f ca="1">IF(INDIRECT("減額一覧!BA"&amp;P54)=1,INDIRECT("減額一覧!M"&amp;P54),"")</f>
        <v>206</v>
      </c>
      <c r="C54" s="36">
        <f ca="1">IF(B54="","",INDIRECT("減額一覧!C"&amp;$P54))</f>
        <v>240053000</v>
      </c>
      <c r="D54" s="78" t="str">
        <f ca="1">IF($B54="","",INDIRECT("減額一覧!G"&amp;$P54))</f>
        <v>丸山　紅葉</v>
      </c>
      <c r="E54" s="19">
        <f ca="1">IF(B54="","",INDIRECT("減額一覧!H"&amp;P54))</f>
        <v>20</v>
      </c>
      <c r="F54" s="19">
        <f ca="1">IF($B54="","",INDIRECT("減額一覧!T"&amp;P54))</f>
        <v>5</v>
      </c>
      <c r="G54" s="20">
        <f ca="1">IF($B54="","",INDIRECT("減額一覧!U"&amp;P54))</f>
        <v>1100</v>
      </c>
      <c r="H54" s="20">
        <f ca="1">IF($B54="","",INDIRECT("減額一覧!V"&amp;P54))</f>
        <v>682</v>
      </c>
      <c r="I54" s="32">
        <f ca="1">IF(B54="","",IF(INDIRECT("減額一覧!BL"&amp;P54)=0.08,0.08,0.1))</f>
        <v>0.1</v>
      </c>
      <c r="J54" s="51" t="s">
        <v>517</v>
      </c>
      <c r="K54" s="94" t="str">
        <f t="shared" ca="1" si="15"/>
        <v/>
      </c>
      <c r="L54" s="56" t="str">
        <f t="shared" ca="1" si="2"/>
        <v/>
      </c>
      <c r="N54" s="113" t="str">
        <f t="shared" ref="N54:N57" ca="1" si="81">IF(A54="","",IF(A54&gt;3000,"月ヶ瀬",IF(A54&gt;=2000,"都祁","市内")))</f>
        <v>市内</v>
      </c>
      <c r="O54" s="114">
        <f t="shared" ref="O54" ca="1" si="82">IF(B54="","",IF(INDIRECT("減額一覧!BL"&amp;P54)=0.08,0.08,0.1))</f>
        <v>0.1</v>
      </c>
      <c r="P54" s="38">
        <v>13</v>
      </c>
      <c r="Q54" s="38">
        <f t="shared" ref="Q54:R57" ca="1" si="83">IF(G54="","",IF(G54&gt;0,1,""))</f>
        <v>1</v>
      </c>
      <c r="R54" s="38">
        <f t="shared" ca="1" si="83"/>
        <v>1</v>
      </c>
      <c r="S54" s="66" t="str">
        <f t="shared" ca="1" si="3"/>
        <v>240</v>
      </c>
      <c r="T54" s="105" t="str">
        <f t="shared" ca="1" si="4"/>
        <v/>
      </c>
    </row>
    <row r="55" spans="1:20" hidden="1">
      <c r="A55">
        <f ca="1">IF(B55="","",INDIRECT("減額一覧!B"&amp;$P55))</f>
        <v>231</v>
      </c>
      <c r="B55" s="61">
        <f ca="1">IF(INDIRECT("減額一覧!BB"&amp;P55)=1,INDIRECT("減額一覧!W"&amp;P55),"")</f>
        <v>207</v>
      </c>
      <c r="C55" s="44">
        <f ca="1">IF(B55="","",INDIRECT("減額一覧!C"&amp;$P55))</f>
        <v>240053000</v>
      </c>
      <c r="D55" s="79" t="str">
        <f ca="1">IF($B55="","",INDIRECT("減額一覧!G"&amp;$P55))</f>
        <v>丸山　紅葉</v>
      </c>
      <c r="E55" s="19">
        <f ca="1">IF(B55="","",INDIRECT("減額一覧!H"&amp;P55))</f>
        <v>20</v>
      </c>
      <c r="F55" s="19">
        <f ca="1">IF($B55="","",INDIRECT("減額一覧!AD"&amp;P55))</f>
        <v>5</v>
      </c>
      <c r="G55" s="20">
        <f ca="1">IF($B55="","",INDIRECT("減額一覧!AE"&amp;P55))</f>
        <v>1100</v>
      </c>
      <c r="H55" s="20">
        <f ca="1">IF($B55="","",INDIRECT("減額一覧!AF"&amp;P55))</f>
        <v>682</v>
      </c>
      <c r="I55" s="32">
        <f ca="1">IF(B55="","",IF(INDIRECT("減額一覧!BM"&amp;P55)=0.08,0.08,0.1))</f>
        <v>0.1</v>
      </c>
      <c r="J55" s="52"/>
      <c r="K55" s="95" t="str">
        <f t="shared" ca="1" si="15"/>
        <v/>
      </c>
      <c r="L55" s="58" t="str">
        <f t="shared" ca="1" si="2"/>
        <v/>
      </c>
      <c r="N55" s="113" t="str">
        <f t="shared" ca="1" si="81"/>
        <v>市内</v>
      </c>
      <c r="O55" s="114">
        <f t="shared" ref="O55" ca="1" si="84">IF(B55="","",IF(INDIRECT("減額一覧!BM"&amp;P55)=0.08,0.08,0.1))</f>
        <v>0.1</v>
      </c>
      <c r="P55" s="38">
        <v>13</v>
      </c>
      <c r="Q55" s="38">
        <f t="shared" ca="1" si="83"/>
        <v>1</v>
      </c>
      <c r="R55" s="38">
        <f t="shared" ca="1" si="83"/>
        <v>1</v>
      </c>
      <c r="S55" s="66" t="str">
        <f t="shared" ca="1" si="3"/>
        <v>240</v>
      </c>
      <c r="T55" s="105" t="str">
        <f t="shared" ca="1" si="4"/>
        <v/>
      </c>
    </row>
    <row r="56" spans="1:20" hidden="1">
      <c r="A56" t="str">
        <f ca="1">IF(B56="","",INDIRECT("減額一覧!B"&amp;$P56))</f>
        <v/>
      </c>
      <c r="B56" s="61" t="str">
        <f ca="1">IF(INDIRECT("減額一覧!BC"&amp;P56)=1,INDIRECT("減額一覧!AG"&amp;P56),"")</f>
        <v/>
      </c>
      <c r="C56" s="36" t="str">
        <f ca="1">IF(B56="","",INDIRECT("減額一覧!C"&amp;$P56))</f>
        <v/>
      </c>
      <c r="D56" s="80" t="str">
        <f ca="1">IF($B56="","",INDIRECT("減額一覧!G"&amp;$P56))</f>
        <v/>
      </c>
      <c r="E56" s="19" t="str">
        <f ca="1">IF(B56="","",INDIRECT("減額一覧!H"&amp;P56))</f>
        <v/>
      </c>
      <c r="F56" s="19" t="str">
        <f ca="1">IF($B56="","",INDIRECT("減額一覧!AN"&amp;P56))</f>
        <v/>
      </c>
      <c r="G56" s="20" t="str">
        <f ca="1">IF($B56="","",INDIRECT("減額一覧!AO"&amp;P56))</f>
        <v/>
      </c>
      <c r="H56" s="20" t="str">
        <f ca="1">IF($B56="","",INDIRECT("減額一覧!AP"&amp;P56))</f>
        <v/>
      </c>
      <c r="I56" s="32" t="str">
        <f ca="1">IF(B56="","",IF(INDIRECT("減額一覧!BN"&amp;P56)=0.08,0.08,0.1))</f>
        <v/>
      </c>
      <c r="J56" s="52"/>
      <c r="K56" s="95" t="str">
        <f t="shared" ca="1" si="15"/>
        <v/>
      </c>
      <c r="L56" s="58" t="str">
        <f t="shared" ca="1" si="2"/>
        <v/>
      </c>
      <c r="N56" s="113" t="str">
        <f t="shared" ca="1" si="81"/>
        <v/>
      </c>
      <c r="O56" s="114" t="str">
        <f t="shared" ref="O56" ca="1" si="85">IF(B56="","",IF(INDIRECT("減額一覧!BN"&amp;P56)=0.08,0.08,0.1))</f>
        <v/>
      </c>
      <c r="P56" s="38">
        <v>13</v>
      </c>
      <c r="Q56" s="38" t="str">
        <f t="shared" ca="1" si="83"/>
        <v/>
      </c>
      <c r="R56" s="38" t="str">
        <f t="shared" ca="1" si="83"/>
        <v/>
      </c>
      <c r="S56" s="66" t="str">
        <f t="shared" ca="1" si="3"/>
        <v/>
      </c>
      <c r="T56" s="105" t="str">
        <f t="shared" ca="1" si="4"/>
        <v/>
      </c>
    </row>
    <row r="57" spans="1:20" hidden="1">
      <c r="A57" t="str">
        <f ca="1">IF(B57="","",INDIRECT("減額一覧!B"&amp;$P57))</f>
        <v/>
      </c>
      <c r="B57" s="61" t="str">
        <f ca="1">IF(INDIRECT("減額一覧!BD"&amp;P57)=1,INDIRECT("減額一覧!AQ"&amp;P57),"")</f>
        <v/>
      </c>
      <c r="C57" s="45" t="str">
        <f ca="1">IF(B57="","",INDIRECT("減額一覧!C"&amp;$P57))</f>
        <v/>
      </c>
      <c r="D57" s="79" t="str">
        <f ca="1">IF($B57="","",INDIRECT("減額一覧!G"&amp;$P57))</f>
        <v/>
      </c>
      <c r="E57" s="19" t="str">
        <f ca="1">IF(B57="","",INDIRECT("減額一覧!H"&amp;P57))</f>
        <v/>
      </c>
      <c r="F57" s="19" t="str">
        <f ca="1">IF($B57="","",INDIRECT("減額一覧!AX"&amp;P57))</f>
        <v/>
      </c>
      <c r="G57" s="20" t="str">
        <f ca="1">IF($B57="","",INDIRECT("減額一覧!AY"&amp;P57))</f>
        <v/>
      </c>
      <c r="H57" s="20" t="str">
        <f ca="1">IF($B57="","",INDIRECT("減額一覧!AZ"&amp;P57))</f>
        <v/>
      </c>
      <c r="I57" s="32" t="str">
        <f ca="1">IF(B57="","",IF(INDIRECT("減額一覧!BO"&amp;P57)=0.08,0.08,0.1))</f>
        <v/>
      </c>
      <c r="J57" s="52"/>
      <c r="K57" s="95" t="str">
        <f t="shared" ca="1" si="15"/>
        <v/>
      </c>
      <c r="L57" s="58" t="str">
        <f t="shared" ca="1" si="2"/>
        <v/>
      </c>
      <c r="N57" s="113" t="str">
        <f t="shared" ca="1" si="81"/>
        <v/>
      </c>
      <c r="O57" s="114" t="str">
        <f t="shared" ref="O57" ca="1" si="86">IF(B57="","",IF(INDIRECT("減額一覧!BO"&amp;P57)=0.08,0.08,0.1))</f>
        <v/>
      </c>
      <c r="P57" s="38">
        <v>13</v>
      </c>
      <c r="Q57" s="38" t="str">
        <f t="shared" ca="1" si="83"/>
        <v/>
      </c>
      <c r="R57" s="38" t="str">
        <f t="shared" ca="1" si="83"/>
        <v/>
      </c>
      <c r="S57" s="66" t="str">
        <f t="shared" ca="1" si="3"/>
        <v/>
      </c>
      <c r="T57" s="105" t="str">
        <f t="shared" ca="1" si="4"/>
        <v/>
      </c>
    </row>
    <row r="58" spans="1:20" ht="19.5" hidden="1" thickBot="1">
      <c r="B58" s="64"/>
      <c r="C58" s="41" t="str">
        <f>IF(B58="","",減額一覧!C54)</f>
        <v/>
      </c>
      <c r="D58" s="43"/>
      <c r="E58" s="21"/>
      <c r="F58" s="22" t="s">
        <v>69</v>
      </c>
      <c r="G58" s="23">
        <f t="shared" ref="G58:H58" si="87">SUBTOTAL(9,G54:G57)</f>
        <v>0</v>
      </c>
      <c r="H58" s="23">
        <f t="shared" si="87"/>
        <v>0</v>
      </c>
      <c r="I58" s="30"/>
      <c r="J58" s="53"/>
      <c r="K58" s="96" t="str">
        <f t="shared" si="15"/>
        <v/>
      </c>
      <c r="L58" s="59" t="str">
        <f t="shared" si="2"/>
        <v/>
      </c>
      <c r="N58" s="108" t="str">
        <f t="shared" ref="N58" si="88">IF(AND(G58=0,H58=0),"","小計")</f>
        <v/>
      </c>
      <c r="O58" s="108" t="str">
        <f t="shared" ref="O58" si="89">IF(AND(G58=0,H58=0),"","小計")</f>
        <v/>
      </c>
      <c r="P58" s="38"/>
      <c r="Q58" s="38"/>
      <c r="R58" s="38"/>
      <c r="S58" s="66" t="str">
        <f t="shared" si="3"/>
        <v/>
      </c>
      <c r="T58" s="105" t="str">
        <f t="shared" si="4"/>
        <v/>
      </c>
    </row>
    <row r="59" spans="1:20" ht="56.25" hidden="1">
      <c r="A59">
        <f ca="1">IF(B59="","",INDIRECT("減額一覧!B"&amp;$P59))</f>
        <v>233</v>
      </c>
      <c r="B59" s="61">
        <f ca="1">IF(INDIRECT("減額一覧!BA"&amp;P59)=1,INDIRECT("減額一覧!M"&amp;P59),"")</f>
        <v>204</v>
      </c>
      <c r="C59" s="36">
        <f ca="1">IF(B59="","",INDIRECT("減額一覧!C"&amp;$P59))</f>
        <v>601248005</v>
      </c>
      <c r="D59" s="78" t="str">
        <f ca="1">IF($B59="","",INDIRECT("減額一覧!G"&amp;$P59))</f>
        <v>奈良市押熊町自治会　会長　木村　勉</v>
      </c>
      <c r="E59" s="19">
        <f ca="1">IF(B59="","",INDIRECT("減額一覧!H"&amp;P59))</f>
        <v>40</v>
      </c>
      <c r="F59" s="19">
        <f ca="1">IF($B59="","",INDIRECT("減額一覧!T"&amp;P59))</f>
        <v>5</v>
      </c>
      <c r="G59" s="20">
        <f ca="1">IF($B59="","",INDIRECT("減額一覧!U"&amp;P59))</f>
        <v>1265</v>
      </c>
      <c r="H59" s="20">
        <f ca="1">IF($B59="","",INDIRECT("減額一覧!V"&amp;P59))</f>
        <v>590</v>
      </c>
      <c r="I59" s="32">
        <f ca="1">IF(B59="","",IF(INDIRECT("減額一覧!BL"&amp;P59)=0.08,0.08,0.1))</f>
        <v>0.1</v>
      </c>
      <c r="J59" s="51" t="s">
        <v>446</v>
      </c>
      <c r="K59" s="94" t="str">
        <f t="shared" ca="1" si="15"/>
        <v/>
      </c>
      <c r="L59" s="56" t="str">
        <f t="shared" ca="1" si="2"/>
        <v/>
      </c>
      <c r="N59" s="113" t="str">
        <f t="shared" ref="N59:N62" ca="1" si="90">IF(A59="","",IF(A59&gt;3000,"月ヶ瀬",IF(A59&gt;=2000,"都祁","市内")))</f>
        <v>市内</v>
      </c>
      <c r="O59" s="114">
        <f t="shared" ref="O59" ca="1" si="91">IF(B59="","",IF(INDIRECT("減額一覧!BL"&amp;P59)=0.08,0.08,0.1))</f>
        <v>0.1</v>
      </c>
      <c r="P59" s="38">
        <v>14</v>
      </c>
      <c r="Q59" s="38">
        <f t="shared" ref="Q59:R62" ca="1" si="92">IF(G59="","",IF(G59&gt;0,1,""))</f>
        <v>1</v>
      </c>
      <c r="R59" s="38">
        <f t="shared" ca="1" si="92"/>
        <v>1</v>
      </c>
      <c r="S59" s="66" t="str">
        <f t="shared" ca="1" si="3"/>
        <v>601</v>
      </c>
      <c r="T59" s="105" t="str">
        <f t="shared" ca="1" si="4"/>
        <v/>
      </c>
    </row>
    <row r="60" spans="1:20" ht="56.25" hidden="1">
      <c r="A60">
        <f ca="1">IF(B60="","",INDIRECT("減額一覧!B"&amp;$P60))</f>
        <v>233</v>
      </c>
      <c r="B60" s="61">
        <f ca="1">IF(INDIRECT("減額一覧!BB"&amp;P60)=1,INDIRECT("減額一覧!W"&amp;P60),"")</f>
        <v>205</v>
      </c>
      <c r="C60" s="44">
        <f ca="1">IF(B60="","",INDIRECT("減額一覧!C"&amp;$P60))</f>
        <v>601248005</v>
      </c>
      <c r="D60" s="79" t="str">
        <f ca="1">IF($B60="","",INDIRECT("減額一覧!G"&amp;$P60))</f>
        <v>奈良市押熊町自治会　会長　木村　勉</v>
      </c>
      <c r="E60" s="19">
        <f ca="1">IF(B60="","",INDIRECT("減額一覧!H"&amp;P60))</f>
        <v>40</v>
      </c>
      <c r="F60" s="19">
        <f ca="1">IF($B60="","",INDIRECT("減額一覧!AD"&amp;P60))</f>
        <v>5</v>
      </c>
      <c r="G60" s="20">
        <f ca="1">IF($B60="","",INDIRECT("減額一覧!AE"&amp;P60))</f>
        <v>1265</v>
      </c>
      <c r="H60" s="20">
        <f ca="1">IF($B60="","",INDIRECT("減額一覧!AF"&amp;P60))</f>
        <v>682</v>
      </c>
      <c r="I60" s="32">
        <f ca="1">IF(B60="","",IF(INDIRECT("減額一覧!BM"&amp;P60)=0.08,0.08,0.1))</f>
        <v>0.1</v>
      </c>
      <c r="J60" s="52"/>
      <c r="K60" s="95" t="str">
        <f t="shared" ca="1" si="15"/>
        <v/>
      </c>
      <c r="L60" s="58" t="str">
        <f t="shared" ca="1" si="2"/>
        <v/>
      </c>
      <c r="N60" s="113" t="str">
        <f t="shared" ca="1" si="90"/>
        <v>市内</v>
      </c>
      <c r="O60" s="114">
        <f t="shared" ref="O60" ca="1" si="93">IF(B60="","",IF(INDIRECT("減額一覧!BM"&amp;P60)=0.08,0.08,0.1))</f>
        <v>0.1</v>
      </c>
      <c r="P60" s="38">
        <v>14</v>
      </c>
      <c r="Q60" s="38">
        <f t="shared" ca="1" si="92"/>
        <v>1</v>
      </c>
      <c r="R60" s="38">
        <f t="shared" ca="1" si="92"/>
        <v>1</v>
      </c>
      <c r="S60" s="66" t="str">
        <f t="shared" ca="1" si="3"/>
        <v>601</v>
      </c>
      <c r="T60" s="105" t="str">
        <f t="shared" ca="1" si="4"/>
        <v/>
      </c>
    </row>
    <row r="61" spans="1:20" ht="56.25" hidden="1">
      <c r="A61">
        <f ca="1">IF(B61="","",INDIRECT("減額一覧!B"&amp;$P61))</f>
        <v>233</v>
      </c>
      <c r="B61" s="61">
        <f ca="1">IF(INDIRECT("減額一覧!BC"&amp;P61)=1,INDIRECT("減額一覧!AG"&amp;P61),"")</f>
        <v>206</v>
      </c>
      <c r="C61" s="36">
        <f ca="1">IF(B61="","",INDIRECT("減額一覧!C"&amp;$P61))</f>
        <v>601248005</v>
      </c>
      <c r="D61" s="80" t="str">
        <f ca="1">IF($B61="","",INDIRECT("減額一覧!G"&amp;$P61))</f>
        <v>奈良市押熊町自治会　会長　木村　勉</v>
      </c>
      <c r="E61" s="19">
        <f ca="1">IF(B61="","",INDIRECT("減額一覧!H"&amp;P61))</f>
        <v>40</v>
      </c>
      <c r="F61" s="19">
        <f ca="1">IF($B61="","",INDIRECT("減額一覧!AN"&amp;P61))</f>
        <v>76</v>
      </c>
      <c r="G61" s="20">
        <f ca="1">IF($B61="","",INDIRECT("減額一覧!AO"&amp;P61))</f>
        <v>19228</v>
      </c>
      <c r="H61" s="20">
        <f ca="1">IF($B61="","",INDIRECT("減額一覧!AP"&amp;P61))</f>
        <v>10366</v>
      </c>
      <c r="I61" s="32">
        <f ca="1">IF(B61="","",IF(INDIRECT("減額一覧!BN"&amp;P61)=0.08,0.08,0.1))</f>
        <v>0.1</v>
      </c>
      <c r="J61" s="52"/>
      <c r="K61" s="95" t="str">
        <f t="shared" ca="1" si="15"/>
        <v/>
      </c>
      <c r="L61" s="58" t="str">
        <f t="shared" ca="1" si="2"/>
        <v/>
      </c>
      <c r="N61" s="113" t="str">
        <f t="shared" ca="1" si="90"/>
        <v>市内</v>
      </c>
      <c r="O61" s="114">
        <f t="shared" ref="O61" ca="1" si="94">IF(B61="","",IF(INDIRECT("減額一覧!BN"&amp;P61)=0.08,0.08,0.1))</f>
        <v>0.1</v>
      </c>
      <c r="P61" s="38">
        <v>14</v>
      </c>
      <c r="Q61" s="38">
        <f t="shared" ca="1" si="92"/>
        <v>1</v>
      </c>
      <c r="R61" s="38">
        <f t="shared" ca="1" si="92"/>
        <v>1</v>
      </c>
      <c r="S61" s="66" t="str">
        <f t="shared" ca="1" si="3"/>
        <v>601</v>
      </c>
      <c r="T61" s="105" t="str">
        <f t="shared" ca="1" si="4"/>
        <v/>
      </c>
    </row>
    <row r="62" spans="1:20" ht="56.25" hidden="1">
      <c r="A62">
        <f ca="1">IF(B62="","",INDIRECT("減額一覧!B"&amp;$P62))</f>
        <v>233</v>
      </c>
      <c r="B62" s="61">
        <f ca="1">IF(INDIRECT("減額一覧!BD"&amp;P62)=1,INDIRECT("減額一覧!AQ"&amp;P62),"")</f>
        <v>207</v>
      </c>
      <c r="C62" s="45">
        <f ca="1">IF(B62="","",INDIRECT("減額一覧!C"&amp;$P62))</f>
        <v>601248005</v>
      </c>
      <c r="D62" s="79" t="str">
        <f ca="1">IF($B62="","",INDIRECT("減額一覧!G"&amp;$P62))</f>
        <v>奈良市押熊町自治会　会長　木村　勉</v>
      </c>
      <c r="E62" s="19">
        <f ca="1">IF(B62="","",INDIRECT("減額一覧!H"&amp;P62))</f>
        <v>40</v>
      </c>
      <c r="F62" s="19">
        <f ca="1">IF($B62="","",INDIRECT("減額一覧!AX"&amp;P62))</f>
        <v>76</v>
      </c>
      <c r="G62" s="20">
        <f ca="1">IF($B62="","",INDIRECT("減額一覧!AY"&amp;P62))</f>
        <v>19228</v>
      </c>
      <c r="H62" s="20">
        <f ca="1">IF($B62="","",INDIRECT("減額一覧!AZ"&amp;P62))</f>
        <v>10366</v>
      </c>
      <c r="I62" s="32">
        <f ca="1">IF(B62="","",IF(INDIRECT("減額一覧!BO"&amp;P62)=0.08,0.08,0.1))</f>
        <v>0.1</v>
      </c>
      <c r="J62" s="52"/>
      <c r="K62" s="95" t="str">
        <f t="shared" ca="1" si="15"/>
        <v/>
      </c>
      <c r="L62" s="58" t="str">
        <f t="shared" ca="1" si="2"/>
        <v/>
      </c>
      <c r="N62" s="113" t="str">
        <f t="shared" ca="1" si="90"/>
        <v>市内</v>
      </c>
      <c r="O62" s="114">
        <f t="shared" ref="O62" ca="1" si="95">IF(B62="","",IF(INDIRECT("減額一覧!BO"&amp;P62)=0.08,0.08,0.1))</f>
        <v>0.1</v>
      </c>
      <c r="P62" s="38">
        <v>14</v>
      </c>
      <c r="Q62" s="38">
        <f t="shared" ca="1" si="92"/>
        <v>1</v>
      </c>
      <c r="R62" s="38">
        <f t="shared" ca="1" si="92"/>
        <v>1</v>
      </c>
      <c r="S62" s="66" t="str">
        <f t="shared" ca="1" si="3"/>
        <v>601</v>
      </c>
      <c r="T62" s="105" t="str">
        <f t="shared" ca="1" si="4"/>
        <v/>
      </c>
    </row>
    <row r="63" spans="1:20" ht="19.5" hidden="1" thickBot="1">
      <c r="B63" s="64"/>
      <c r="C63" s="41" t="str">
        <f>IF(B63="","",減額一覧!C59)</f>
        <v/>
      </c>
      <c r="D63" s="43"/>
      <c r="E63" s="21"/>
      <c r="F63" s="22" t="s">
        <v>69</v>
      </c>
      <c r="G63" s="23">
        <f t="shared" ref="G63:H63" si="96">SUBTOTAL(9,G59:G62)</f>
        <v>0</v>
      </c>
      <c r="H63" s="23">
        <f t="shared" si="96"/>
        <v>0</v>
      </c>
      <c r="I63" s="30"/>
      <c r="J63" s="53"/>
      <c r="K63" s="96" t="str">
        <f t="shared" si="15"/>
        <v/>
      </c>
      <c r="L63" s="59" t="str">
        <f t="shared" si="2"/>
        <v/>
      </c>
      <c r="N63" s="108" t="str">
        <f t="shared" ref="N63" si="97">IF(AND(G63=0,H63=0),"","小計")</f>
        <v/>
      </c>
      <c r="O63" s="108" t="str">
        <f t="shared" ref="O63" si="98">IF(AND(G63=0,H63=0),"","小計")</f>
        <v/>
      </c>
      <c r="P63" s="38"/>
      <c r="Q63" s="38"/>
      <c r="R63" s="38"/>
      <c r="S63" s="66" t="str">
        <f t="shared" si="3"/>
        <v/>
      </c>
      <c r="T63" s="105" t="str">
        <f t="shared" si="4"/>
        <v/>
      </c>
    </row>
    <row r="64" spans="1:20" hidden="1">
      <c r="A64">
        <f ca="1">IF(B64="","",INDIRECT("減額一覧!B"&amp;$P64))</f>
        <v>237</v>
      </c>
      <c r="B64" s="61">
        <f ca="1">IF(INDIRECT("減額一覧!BA"&amp;P64)=1,INDIRECT("減額一覧!M"&amp;P64),"")</f>
        <v>206</v>
      </c>
      <c r="C64" s="36">
        <f ca="1">IF(B64="","",INDIRECT("減額一覧!C"&amp;$P64))</f>
        <v>291032000</v>
      </c>
      <c r="D64" s="78" t="str">
        <f ca="1">IF($B64="","",INDIRECT("減額一覧!G"&amp;$P64))</f>
        <v>稲増　一</v>
      </c>
      <c r="E64" s="19">
        <f ca="1">IF(B64="","",INDIRECT("減額一覧!H"&amp;P64))</f>
        <v>25</v>
      </c>
      <c r="F64" s="19">
        <f ca="1">IF($B64="","",INDIRECT("減額一覧!T"&amp;P64))</f>
        <v>33</v>
      </c>
      <c r="G64" s="20">
        <f ca="1">IF($B64="","",INDIRECT("減額一覧!U"&amp;P64))</f>
        <v>7804</v>
      </c>
      <c r="H64" s="20">
        <f ca="1">IF($B64="","",INDIRECT("減額一覧!V"&amp;P64))</f>
        <v>4501</v>
      </c>
      <c r="I64" s="32">
        <f ca="1">IF(B64="","",IF(INDIRECT("減額一覧!BL"&amp;P64)=0.08,0.08,0.1))</f>
        <v>0.1</v>
      </c>
      <c r="J64" s="51" t="s">
        <v>447</v>
      </c>
      <c r="K64" s="94" t="str">
        <f t="shared" ca="1" si="15"/>
        <v/>
      </c>
      <c r="L64" s="56" t="str">
        <f t="shared" ca="1" si="2"/>
        <v/>
      </c>
      <c r="N64" s="113" t="str">
        <f t="shared" ref="N64:N67" ca="1" si="99">IF(A64="","",IF(A64&gt;3000,"月ヶ瀬",IF(A64&gt;=2000,"都祁","市内")))</f>
        <v>市内</v>
      </c>
      <c r="O64" s="114">
        <f t="shared" ref="O64" ca="1" si="100">IF(B64="","",IF(INDIRECT("減額一覧!BL"&amp;P64)=0.08,0.08,0.1))</f>
        <v>0.1</v>
      </c>
      <c r="P64" s="38">
        <v>15</v>
      </c>
      <c r="Q64" s="38">
        <f t="shared" ref="Q64:R67" ca="1" si="101">IF(G64="","",IF(G64&gt;0,1,""))</f>
        <v>1</v>
      </c>
      <c r="R64" s="38">
        <f t="shared" ca="1" si="101"/>
        <v>1</v>
      </c>
      <c r="S64" s="66" t="str">
        <f t="shared" ca="1" si="3"/>
        <v>291</v>
      </c>
      <c r="T64" s="105" t="str">
        <f t="shared" ca="1" si="4"/>
        <v/>
      </c>
    </row>
    <row r="65" spans="1:20" hidden="1">
      <c r="A65">
        <f ca="1">IF(B65="","",INDIRECT("減額一覧!B"&amp;$P65))</f>
        <v>237</v>
      </c>
      <c r="B65" s="61">
        <f ca="1">IF(INDIRECT("減額一覧!BB"&amp;P65)=1,INDIRECT("減額一覧!W"&amp;P65),"")</f>
        <v>207</v>
      </c>
      <c r="C65" s="44">
        <f ca="1">IF(B65="","",INDIRECT("減額一覧!C"&amp;$P65))</f>
        <v>291032000</v>
      </c>
      <c r="D65" s="79" t="str">
        <f ca="1">IF($B65="","",INDIRECT("減額一覧!G"&amp;$P65))</f>
        <v>稲増　一</v>
      </c>
      <c r="E65" s="19">
        <f ca="1">IF(B65="","",INDIRECT("減額一覧!H"&amp;P65))</f>
        <v>25</v>
      </c>
      <c r="F65" s="19">
        <f ca="1">IF($B65="","",INDIRECT("減額一覧!AD"&amp;P65))</f>
        <v>33</v>
      </c>
      <c r="G65" s="20">
        <f ca="1">IF($B65="","",INDIRECT("減額一覧!AE"&amp;P65))</f>
        <v>7804</v>
      </c>
      <c r="H65" s="20">
        <f ca="1">IF($B65="","",INDIRECT("減額一覧!AF"&amp;P65))</f>
        <v>4501</v>
      </c>
      <c r="I65" s="32">
        <f ca="1">IF(B65="","",IF(INDIRECT("減額一覧!BM"&amp;P65)=0.08,0.08,0.1))</f>
        <v>0.1</v>
      </c>
      <c r="J65" s="52"/>
      <c r="K65" s="95" t="str">
        <f t="shared" ca="1" si="15"/>
        <v/>
      </c>
      <c r="L65" s="58" t="str">
        <f t="shared" ca="1" si="2"/>
        <v/>
      </c>
      <c r="N65" s="113" t="str">
        <f t="shared" ca="1" si="99"/>
        <v>市内</v>
      </c>
      <c r="O65" s="114">
        <f t="shared" ref="O65" ca="1" si="102">IF(B65="","",IF(INDIRECT("減額一覧!BM"&amp;P65)=0.08,0.08,0.1))</f>
        <v>0.1</v>
      </c>
      <c r="P65" s="38">
        <v>15</v>
      </c>
      <c r="Q65" s="38">
        <f t="shared" ca="1" si="101"/>
        <v>1</v>
      </c>
      <c r="R65" s="38">
        <f t="shared" ca="1" si="101"/>
        <v>1</v>
      </c>
      <c r="S65" s="66" t="str">
        <f t="shared" ca="1" si="3"/>
        <v>291</v>
      </c>
      <c r="T65" s="105" t="str">
        <f t="shared" ca="1" si="4"/>
        <v/>
      </c>
    </row>
    <row r="66" spans="1:20" hidden="1">
      <c r="A66">
        <f ca="1">IF(B66="","",INDIRECT("減額一覧!B"&amp;$P66))</f>
        <v>237</v>
      </c>
      <c r="B66" s="61">
        <f ca="1">IF(INDIRECT("減額一覧!BC"&amp;P66)=1,INDIRECT("減額一覧!AG"&amp;P66),"")</f>
        <v>208</v>
      </c>
      <c r="C66" s="36">
        <f ca="1">IF(B66="","",INDIRECT("減額一覧!C"&amp;$P66))</f>
        <v>291032000</v>
      </c>
      <c r="D66" s="80" t="str">
        <f ca="1">IF($B66="","",INDIRECT("減額一覧!G"&amp;$P66))</f>
        <v>稲増　一</v>
      </c>
      <c r="E66" s="19">
        <f ca="1">IF(B66="","",INDIRECT("減額一覧!H"&amp;P66))</f>
        <v>25</v>
      </c>
      <c r="F66" s="19">
        <f ca="1">IF($B66="","",INDIRECT("減額一覧!AN"&amp;P66))</f>
        <v>5</v>
      </c>
      <c r="G66" s="20">
        <f ca="1">IF($B66="","",INDIRECT("減額一覧!AO"&amp;P66))</f>
        <v>1182</v>
      </c>
      <c r="H66" s="20">
        <f ca="1">IF($B66="","",INDIRECT("減額一覧!AP"&amp;P66))</f>
        <v>682</v>
      </c>
      <c r="I66" s="32">
        <f ca="1">IF(B66="","",IF(INDIRECT("減額一覧!BN"&amp;P66)=0.08,0.08,0.1))</f>
        <v>0.1</v>
      </c>
      <c r="J66" s="52"/>
      <c r="K66" s="95" t="str">
        <f t="shared" ca="1" si="15"/>
        <v/>
      </c>
      <c r="L66" s="58" t="str">
        <f t="shared" ca="1" si="2"/>
        <v/>
      </c>
      <c r="N66" s="113" t="str">
        <f t="shared" ca="1" si="99"/>
        <v>市内</v>
      </c>
      <c r="O66" s="114">
        <f t="shared" ref="O66" ca="1" si="103">IF(B66="","",IF(INDIRECT("減額一覧!BN"&amp;P66)=0.08,0.08,0.1))</f>
        <v>0.1</v>
      </c>
      <c r="P66" s="38">
        <v>15</v>
      </c>
      <c r="Q66" s="38">
        <f t="shared" ca="1" si="101"/>
        <v>1</v>
      </c>
      <c r="R66" s="38">
        <f t="shared" ca="1" si="101"/>
        <v>1</v>
      </c>
      <c r="S66" s="66" t="str">
        <f t="shared" ca="1" si="3"/>
        <v>291</v>
      </c>
      <c r="T66" s="105" t="str">
        <f t="shared" ca="1" si="4"/>
        <v/>
      </c>
    </row>
    <row r="67" spans="1:20" hidden="1">
      <c r="A67" t="str">
        <f ca="1">IF(B67="","",INDIRECT("減額一覧!B"&amp;$P67))</f>
        <v/>
      </c>
      <c r="B67" s="61" t="str">
        <f ca="1">IF(INDIRECT("減額一覧!BD"&amp;P67)=1,INDIRECT("減額一覧!AQ"&amp;P67),"")</f>
        <v/>
      </c>
      <c r="C67" s="45" t="str">
        <f ca="1">IF(B67="","",INDIRECT("減額一覧!C"&amp;$P67))</f>
        <v/>
      </c>
      <c r="D67" s="79" t="str">
        <f ca="1">IF($B67="","",INDIRECT("減額一覧!G"&amp;$P67))</f>
        <v/>
      </c>
      <c r="E67" s="19" t="str">
        <f ca="1">IF(B67="","",INDIRECT("減額一覧!H"&amp;P67))</f>
        <v/>
      </c>
      <c r="F67" s="19" t="str">
        <f ca="1">IF($B67="","",INDIRECT("減額一覧!AX"&amp;P67))</f>
        <v/>
      </c>
      <c r="G67" s="20" t="str">
        <f ca="1">IF($B67="","",INDIRECT("減額一覧!AY"&amp;P67))</f>
        <v/>
      </c>
      <c r="H67" s="20" t="str">
        <f ca="1">IF($B67="","",INDIRECT("減額一覧!AZ"&amp;P67))</f>
        <v/>
      </c>
      <c r="I67" s="32" t="str">
        <f ca="1">IF(B67="","",IF(INDIRECT("減額一覧!BO"&amp;P67)=0.08,0.08,0.1))</f>
        <v/>
      </c>
      <c r="J67" s="52"/>
      <c r="K67" s="95" t="str">
        <f t="shared" ca="1" si="15"/>
        <v/>
      </c>
      <c r="L67" s="58" t="str">
        <f t="shared" ca="1" si="2"/>
        <v/>
      </c>
      <c r="N67" s="113" t="str">
        <f t="shared" ca="1" si="99"/>
        <v/>
      </c>
      <c r="O67" s="114" t="str">
        <f t="shared" ref="O67" ca="1" si="104">IF(B67="","",IF(INDIRECT("減額一覧!BO"&amp;P67)=0.08,0.08,0.1))</f>
        <v/>
      </c>
      <c r="P67" s="38">
        <v>15</v>
      </c>
      <c r="Q67" s="38" t="str">
        <f t="shared" ca="1" si="101"/>
        <v/>
      </c>
      <c r="R67" s="38" t="str">
        <f t="shared" ca="1" si="101"/>
        <v/>
      </c>
      <c r="S67" s="66" t="str">
        <f t="shared" ca="1" si="3"/>
        <v/>
      </c>
      <c r="T67" s="105" t="str">
        <f t="shared" ca="1" si="4"/>
        <v/>
      </c>
    </row>
    <row r="68" spans="1:20" ht="19.5" hidden="1" thickBot="1">
      <c r="B68" s="64"/>
      <c r="C68" s="41" t="str">
        <f>IF(B68="","",減額一覧!C64)</f>
        <v/>
      </c>
      <c r="D68" s="43"/>
      <c r="E68" s="21"/>
      <c r="F68" s="22" t="s">
        <v>69</v>
      </c>
      <c r="G68" s="23">
        <f t="shared" ref="G68:H68" si="105">SUBTOTAL(9,G64:G67)</f>
        <v>0</v>
      </c>
      <c r="H68" s="23">
        <f t="shared" si="105"/>
        <v>0</v>
      </c>
      <c r="I68" s="30"/>
      <c r="J68" s="53"/>
      <c r="K68" s="96" t="str">
        <f t="shared" si="15"/>
        <v/>
      </c>
      <c r="L68" s="59" t="str">
        <f t="shared" si="2"/>
        <v/>
      </c>
      <c r="N68" s="108" t="str">
        <f t="shared" ref="N68" si="106">IF(AND(G68=0,H68=0),"","小計")</f>
        <v/>
      </c>
      <c r="O68" s="108" t="str">
        <f t="shared" ref="O68" si="107">IF(AND(G68=0,H68=0),"","小計")</f>
        <v/>
      </c>
      <c r="P68" s="38"/>
      <c r="Q68" s="38"/>
      <c r="R68" s="38"/>
      <c r="S68" s="66" t="str">
        <f t="shared" si="3"/>
        <v/>
      </c>
      <c r="T68" s="105" t="str">
        <f t="shared" si="4"/>
        <v/>
      </c>
    </row>
    <row r="69" spans="1:20" hidden="1">
      <c r="A69">
        <f ca="1">IF(B69="","",INDIRECT("減額一覧!B"&amp;$P69))</f>
        <v>239</v>
      </c>
      <c r="B69" s="61">
        <f ca="1">IF(INDIRECT("減額一覧!BA"&amp;P69)=1,INDIRECT("減額一覧!M"&amp;P69),"")</f>
        <v>206</v>
      </c>
      <c r="C69" s="36">
        <f ca="1">IF(B69="","",INDIRECT("減額一覧!C"&amp;$P69))</f>
        <v>667118000</v>
      </c>
      <c r="D69" s="78" t="str">
        <f ca="1">IF($B69="","",INDIRECT("減額一覧!G"&amp;$P69))</f>
        <v>梶谷　隆一</v>
      </c>
      <c r="E69" s="19">
        <f ca="1">IF(B69="","",INDIRECT("減額一覧!H"&amp;P69))</f>
        <v>20</v>
      </c>
      <c r="F69" s="19">
        <f ca="1">IF($B69="","",INDIRECT("減額一覧!T"&amp;P69))</f>
        <v>9</v>
      </c>
      <c r="G69" s="20">
        <f ca="1">IF($B69="","",INDIRECT("減額一覧!U"&amp;P69))</f>
        <v>1980</v>
      </c>
      <c r="H69" s="20">
        <f ca="1">IF($B69="","",INDIRECT("減額一覧!V"&amp;P69))</f>
        <v>1228</v>
      </c>
      <c r="I69" s="32">
        <f ca="1">IF(B69="","",IF(INDIRECT("減額一覧!BL"&amp;P69)=0.08,0.08,0.1))</f>
        <v>0.1</v>
      </c>
      <c r="J69" s="51" t="s">
        <v>448</v>
      </c>
      <c r="K69" s="94" t="str">
        <f t="shared" ca="1" si="15"/>
        <v/>
      </c>
      <c r="L69" s="56" t="str">
        <f t="shared" ref="L69:L132" ca="1" si="108">IF(OR(S69="370",S69="371",S69="372",S69="373",S69="374",S69="375",S69="376",S69="377",S69="378",S69="379",S69="380",S69="039",S69="389"),"農集","")</f>
        <v/>
      </c>
      <c r="N69" s="113" t="str">
        <f t="shared" ref="N69:N72" ca="1" si="109">IF(A69="","",IF(A69&gt;3000,"月ヶ瀬",IF(A69&gt;=2000,"都祁","市内")))</f>
        <v>市内</v>
      </c>
      <c r="O69" s="114">
        <f t="shared" ref="O69" ca="1" si="110">IF(B69="","",IF(INDIRECT("減額一覧!BL"&amp;P69)=0.08,0.08,0.1))</f>
        <v>0.1</v>
      </c>
      <c r="P69" s="38">
        <v>16</v>
      </c>
      <c r="Q69" s="38">
        <f t="shared" ref="Q69:R72" ca="1" si="111">IF(G69="","",IF(G69&gt;0,1,""))</f>
        <v>1</v>
      </c>
      <c r="R69" s="38">
        <f t="shared" ca="1" si="111"/>
        <v>1</v>
      </c>
      <c r="S69" s="66" t="str">
        <f t="shared" ref="S69:S132" ca="1" si="112">IF(C69="","",LEFT(TEXT(C69,"000000000"),3))</f>
        <v>667</v>
      </c>
      <c r="T69" s="105" t="str">
        <f t="shared" ref="T69:T132" ca="1" si="113">IF(L69="","",IF(H69=0,"",H69))</f>
        <v/>
      </c>
    </row>
    <row r="70" spans="1:20" hidden="1">
      <c r="A70">
        <f ca="1">IF(B70="","",INDIRECT("減額一覧!B"&amp;$P70))</f>
        <v>239</v>
      </c>
      <c r="B70" s="61">
        <f ca="1">IF(INDIRECT("減額一覧!BB"&amp;P70)=1,INDIRECT("減額一覧!W"&amp;P70),"")</f>
        <v>207</v>
      </c>
      <c r="C70" s="44">
        <f ca="1">IF(B70="","",INDIRECT("減額一覧!C"&amp;$P70))</f>
        <v>667118000</v>
      </c>
      <c r="D70" s="79" t="str">
        <f ca="1">IF($B70="","",INDIRECT("減額一覧!G"&amp;$P70))</f>
        <v>梶谷　隆一</v>
      </c>
      <c r="E70" s="19">
        <f ca="1">IF(B70="","",INDIRECT("減額一覧!H"&amp;P70))</f>
        <v>20</v>
      </c>
      <c r="F70" s="19">
        <f ca="1">IF($B70="","",INDIRECT("減額一覧!AD"&amp;P70))</f>
        <v>9</v>
      </c>
      <c r="G70" s="20">
        <f ca="1">IF($B70="","",INDIRECT("減額一覧!AE"&amp;P70))</f>
        <v>1980</v>
      </c>
      <c r="H70" s="20">
        <f ca="1">IF($B70="","",INDIRECT("減額一覧!AF"&amp;P70))</f>
        <v>1227</v>
      </c>
      <c r="I70" s="32">
        <f ca="1">IF(B70="","",IF(INDIRECT("減額一覧!BM"&amp;P70)=0.08,0.08,0.1))</f>
        <v>0.1</v>
      </c>
      <c r="J70" s="52"/>
      <c r="K70" s="95" t="str">
        <f t="shared" ca="1" si="15"/>
        <v/>
      </c>
      <c r="L70" s="58" t="str">
        <f t="shared" ca="1" si="108"/>
        <v/>
      </c>
      <c r="N70" s="113" t="str">
        <f t="shared" ca="1" si="109"/>
        <v>市内</v>
      </c>
      <c r="O70" s="114">
        <f t="shared" ref="O70" ca="1" si="114">IF(B70="","",IF(INDIRECT("減額一覧!BM"&amp;P70)=0.08,0.08,0.1))</f>
        <v>0.1</v>
      </c>
      <c r="P70" s="38">
        <v>16</v>
      </c>
      <c r="Q70" s="38">
        <f t="shared" ca="1" si="111"/>
        <v>1</v>
      </c>
      <c r="R70" s="38">
        <f t="shared" ca="1" si="111"/>
        <v>1</v>
      </c>
      <c r="S70" s="66" t="str">
        <f t="shared" ca="1" si="112"/>
        <v>667</v>
      </c>
      <c r="T70" s="105" t="str">
        <f t="shared" ca="1" si="113"/>
        <v/>
      </c>
    </row>
    <row r="71" spans="1:20" hidden="1">
      <c r="A71">
        <f ca="1">IF(B71="","",INDIRECT("減額一覧!B"&amp;$P71))</f>
        <v>239</v>
      </c>
      <c r="B71" s="61">
        <f ca="1">IF(INDIRECT("減額一覧!BC"&amp;P71)=1,INDIRECT("減額一覧!AG"&amp;P71),"")</f>
        <v>208</v>
      </c>
      <c r="C71" s="36">
        <f ca="1">IF(B71="","",INDIRECT("減額一覧!C"&amp;$P71))</f>
        <v>667118000</v>
      </c>
      <c r="D71" s="80" t="str">
        <f ca="1">IF($B71="","",INDIRECT("減額一覧!G"&amp;$P71))</f>
        <v>梶谷　隆一</v>
      </c>
      <c r="E71" s="19">
        <f ca="1">IF(B71="","",INDIRECT("減額一覧!H"&amp;P71))</f>
        <v>20</v>
      </c>
      <c r="F71" s="19">
        <f ca="1">IF($B71="","",INDIRECT("減額一覧!AN"&amp;P71))</f>
        <v>5</v>
      </c>
      <c r="G71" s="20">
        <f ca="1">IF($B71="","",INDIRECT("減額一覧!AO"&amp;P71))</f>
        <v>1051</v>
      </c>
      <c r="H71" s="20">
        <f ca="1">IF($B71="","",INDIRECT("減額一覧!AP"&amp;P71))</f>
        <v>682</v>
      </c>
      <c r="I71" s="32">
        <f ca="1">IF(B71="","",IF(INDIRECT("減額一覧!BN"&amp;P71)=0.08,0.08,0.1))</f>
        <v>0.1</v>
      </c>
      <c r="J71" s="52"/>
      <c r="K71" s="95" t="str">
        <f t="shared" ca="1" si="15"/>
        <v/>
      </c>
      <c r="L71" s="58" t="str">
        <f t="shared" ca="1" si="108"/>
        <v/>
      </c>
      <c r="N71" s="113" t="str">
        <f t="shared" ca="1" si="109"/>
        <v>市内</v>
      </c>
      <c r="O71" s="114">
        <f t="shared" ref="O71" ca="1" si="115">IF(B71="","",IF(INDIRECT("減額一覧!BN"&amp;P71)=0.08,0.08,0.1))</f>
        <v>0.1</v>
      </c>
      <c r="P71" s="38">
        <v>16</v>
      </c>
      <c r="Q71" s="38">
        <f t="shared" ca="1" si="111"/>
        <v>1</v>
      </c>
      <c r="R71" s="38">
        <f t="shared" ca="1" si="111"/>
        <v>1</v>
      </c>
      <c r="S71" s="66" t="str">
        <f t="shared" ca="1" si="112"/>
        <v>667</v>
      </c>
      <c r="T71" s="105" t="str">
        <f t="shared" ca="1" si="113"/>
        <v/>
      </c>
    </row>
    <row r="72" spans="1:20" hidden="1">
      <c r="A72" t="str">
        <f ca="1">IF(B72="","",INDIRECT("減額一覧!B"&amp;$P72))</f>
        <v/>
      </c>
      <c r="B72" s="61" t="str">
        <f ca="1">IF(INDIRECT("減額一覧!BD"&amp;P72)=1,INDIRECT("減額一覧!AQ"&amp;P72),"")</f>
        <v/>
      </c>
      <c r="C72" s="45" t="str">
        <f ca="1">IF(B72="","",INDIRECT("減額一覧!C"&amp;$P72))</f>
        <v/>
      </c>
      <c r="D72" s="79" t="str">
        <f ca="1">IF($B72="","",INDIRECT("減額一覧!G"&amp;$P72))</f>
        <v/>
      </c>
      <c r="E72" s="19" t="str">
        <f ca="1">IF(B72="","",INDIRECT("減額一覧!H"&amp;P72))</f>
        <v/>
      </c>
      <c r="F72" s="19" t="str">
        <f ca="1">IF($B72="","",INDIRECT("減額一覧!AX"&amp;P72))</f>
        <v/>
      </c>
      <c r="G72" s="20" t="str">
        <f ca="1">IF($B72="","",INDIRECT("減額一覧!AY"&amp;P72))</f>
        <v/>
      </c>
      <c r="H72" s="20" t="str">
        <f ca="1">IF($B72="","",INDIRECT("減額一覧!AZ"&amp;P72))</f>
        <v/>
      </c>
      <c r="I72" s="32" t="str">
        <f ca="1">IF(B72="","",IF(INDIRECT("減額一覧!BO"&amp;P72)=0.08,0.08,0.1))</f>
        <v/>
      </c>
      <c r="J72" s="52"/>
      <c r="K72" s="95" t="str">
        <f t="shared" ca="1" si="15"/>
        <v/>
      </c>
      <c r="L72" s="58" t="str">
        <f t="shared" ca="1" si="108"/>
        <v/>
      </c>
      <c r="N72" s="113" t="str">
        <f t="shared" ca="1" si="109"/>
        <v/>
      </c>
      <c r="O72" s="114" t="str">
        <f t="shared" ref="O72" ca="1" si="116">IF(B72="","",IF(INDIRECT("減額一覧!BO"&amp;P72)=0.08,0.08,0.1))</f>
        <v/>
      </c>
      <c r="P72" s="38">
        <v>16</v>
      </c>
      <c r="Q72" s="38" t="str">
        <f t="shared" ca="1" si="111"/>
        <v/>
      </c>
      <c r="R72" s="38" t="str">
        <f t="shared" ca="1" si="111"/>
        <v/>
      </c>
      <c r="S72" s="66" t="str">
        <f t="shared" ca="1" si="112"/>
        <v/>
      </c>
      <c r="T72" s="105" t="str">
        <f t="shared" ca="1" si="113"/>
        <v/>
      </c>
    </row>
    <row r="73" spans="1:20" ht="19.5" hidden="1" thickBot="1">
      <c r="B73" s="64"/>
      <c r="C73" s="41" t="str">
        <f>IF(B73="","",減額一覧!C69)</f>
        <v/>
      </c>
      <c r="D73" s="43"/>
      <c r="E73" s="21"/>
      <c r="F73" s="22" t="s">
        <v>69</v>
      </c>
      <c r="G73" s="23">
        <f t="shared" ref="G73:H73" si="117">SUBTOTAL(9,G69:G72)</f>
        <v>0</v>
      </c>
      <c r="H73" s="23">
        <f t="shared" si="117"/>
        <v>0</v>
      </c>
      <c r="I73" s="30"/>
      <c r="J73" s="53"/>
      <c r="K73" s="96" t="str">
        <f t="shared" si="15"/>
        <v/>
      </c>
      <c r="L73" s="59" t="str">
        <f t="shared" si="108"/>
        <v/>
      </c>
      <c r="N73" s="108" t="str">
        <f t="shared" ref="N73" si="118">IF(AND(G73=0,H73=0),"","小計")</f>
        <v/>
      </c>
      <c r="O73" s="108" t="str">
        <f t="shared" ref="O73" si="119">IF(AND(G73=0,H73=0),"","小計")</f>
        <v/>
      </c>
      <c r="P73" s="38"/>
      <c r="Q73" s="38"/>
      <c r="R73" s="38"/>
      <c r="S73" s="66" t="str">
        <f t="shared" si="112"/>
        <v/>
      </c>
      <c r="T73" s="105" t="str">
        <f t="shared" si="113"/>
        <v/>
      </c>
    </row>
    <row r="74" spans="1:20" hidden="1">
      <c r="A74">
        <f ca="1">IF(B74="","",INDIRECT("減額一覧!B"&amp;$P74))</f>
        <v>240</v>
      </c>
      <c r="B74" s="61">
        <f ca="1">IF(INDIRECT("減額一覧!BA"&amp;P74)=1,INDIRECT("減額一覧!M"&amp;P74),"")</f>
        <v>204</v>
      </c>
      <c r="C74" s="36">
        <f ca="1">IF(B74="","",INDIRECT("減額一覧!C"&amp;$P74))</f>
        <v>674060000</v>
      </c>
      <c r="D74" s="78" t="str">
        <f ca="1">IF($B74="","",INDIRECT("減額一覧!G"&amp;$P74))</f>
        <v>西本　忠成</v>
      </c>
      <c r="E74" s="19">
        <f ca="1">IF(B74="","",INDIRECT("減額一覧!H"&amp;P74))</f>
        <v>20</v>
      </c>
      <c r="F74" s="19">
        <f ca="1">IF($B74="","",INDIRECT("減額一覧!T"&amp;P74))</f>
        <v>1</v>
      </c>
      <c r="G74" s="20">
        <f ca="1">IF($B74="","",INDIRECT("減額一覧!U"&amp;P74))</f>
        <v>170</v>
      </c>
      <c r="H74" s="20">
        <f ca="1">IF($B74="","",INDIRECT("減額一覧!V"&amp;P74))</f>
        <v>118</v>
      </c>
      <c r="I74" s="32">
        <f ca="1">IF(B74="","",IF(INDIRECT("減額一覧!BL"&amp;P74)=0.08,0.08,0.1))</f>
        <v>0.1</v>
      </c>
      <c r="J74" s="51" t="s">
        <v>449</v>
      </c>
      <c r="K74" s="94" t="str">
        <f t="shared" ca="1" si="15"/>
        <v/>
      </c>
      <c r="L74" s="56" t="str">
        <f t="shared" ca="1" si="108"/>
        <v/>
      </c>
      <c r="N74" s="113" t="str">
        <f t="shared" ref="N74:N77" ca="1" si="120">IF(A74="","",IF(A74&gt;3000,"月ヶ瀬",IF(A74&gt;=2000,"都祁","市内")))</f>
        <v>市内</v>
      </c>
      <c r="O74" s="114">
        <f t="shared" ref="O74" ca="1" si="121">IF(B74="","",IF(INDIRECT("減額一覧!BL"&amp;P74)=0.08,0.08,0.1))</f>
        <v>0.1</v>
      </c>
      <c r="P74" s="38">
        <v>17</v>
      </c>
      <c r="Q74" s="38">
        <f t="shared" ref="Q74:R77" ca="1" si="122">IF(G74="","",IF(G74&gt;0,1,""))</f>
        <v>1</v>
      </c>
      <c r="R74" s="38">
        <f t="shared" ca="1" si="122"/>
        <v>1</v>
      </c>
      <c r="S74" s="66" t="str">
        <f t="shared" ca="1" si="112"/>
        <v>674</v>
      </c>
      <c r="T74" s="105" t="str">
        <f t="shared" ca="1" si="113"/>
        <v/>
      </c>
    </row>
    <row r="75" spans="1:20" hidden="1">
      <c r="A75">
        <f ca="1">IF(B75="","",INDIRECT("減額一覧!B"&amp;$P75))</f>
        <v>240</v>
      </c>
      <c r="B75" s="61">
        <f ca="1">IF(INDIRECT("減額一覧!BB"&amp;P75)=1,INDIRECT("減額一覧!W"&amp;P75),"")</f>
        <v>205</v>
      </c>
      <c r="C75" s="44">
        <f ca="1">IF(B75="","",INDIRECT("減額一覧!C"&amp;$P75))</f>
        <v>674060000</v>
      </c>
      <c r="D75" s="79" t="str">
        <f ca="1">IF($B75="","",INDIRECT("減額一覧!G"&amp;$P75))</f>
        <v>西本　忠成</v>
      </c>
      <c r="E75" s="19">
        <f ca="1">IF(B75="","",INDIRECT("減額一覧!H"&amp;P75))</f>
        <v>20</v>
      </c>
      <c r="F75" s="19">
        <f ca="1">IF($B75="","",INDIRECT("減額一覧!AD"&amp;P75))</f>
        <v>1</v>
      </c>
      <c r="G75" s="20">
        <f ca="1">IF($B75="","",INDIRECT("減額一覧!AE"&amp;P75))</f>
        <v>170</v>
      </c>
      <c r="H75" s="20">
        <f ca="1">IF($B75="","",INDIRECT("減額一覧!AF"&amp;P75))</f>
        <v>137</v>
      </c>
      <c r="I75" s="32">
        <f ca="1">IF(B75="","",IF(INDIRECT("減額一覧!BM"&amp;P75)=0.08,0.08,0.1))</f>
        <v>0.1</v>
      </c>
      <c r="J75" s="52"/>
      <c r="K75" s="95" t="str">
        <f t="shared" ca="1" si="15"/>
        <v/>
      </c>
      <c r="L75" s="58" t="str">
        <f t="shared" ca="1" si="108"/>
        <v/>
      </c>
      <c r="N75" s="113" t="str">
        <f t="shared" ca="1" si="120"/>
        <v>市内</v>
      </c>
      <c r="O75" s="114">
        <f t="shared" ref="O75" ca="1" si="123">IF(B75="","",IF(INDIRECT("減額一覧!BM"&amp;P75)=0.08,0.08,0.1))</f>
        <v>0.1</v>
      </c>
      <c r="P75" s="38">
        <v>17</v>
      </c>
      <c r="Q75" s="38">
        <f t="shared" ca="1" si="122"/>
        <v>1</v>
      </c>
      <c r="R75" s="38">
        <f t="shared" ca="1" si="122"/>
        <v>1</v>
      </c>
      <c r="S75" s="66" t="str">
        <f t="shared" ca="1" si="112"/>
        <v>674</v>
      </c>
      <c r="T75" s="105" t="str">
        <f t="shared" ca="1" si="113"/>
        <v/>
      </c>
    </row>
    <row r="76" spans="1:20" hidden="1">
      <c r="A76">
        <f ca="1">IF(B76="","",INDIRECT("減額一覧!B"&amp;$P76))</f>
        <v>240</v>
      </c>
      <c r="B76" s="61">
        <f ca="1">IF(INDIRECT("減額一覧!BC"&amp;P76)=1,INDIRECT("減額一覧!AG"&amp;P76),"")</f>
        <v>206</v>
      </c>
      <c r="C76" s="36">
        <f ca="1">IF(B76="","",INDIRECT("減額一覧!C"&amp;$P76))</f>
        <v>674060000</v>
      </c>
      <c r="D76" s="80" t="str">
        <f ca="1">IF($B76="","",INDIRECT("減額一覧!G"&amp;$P76))</f>
        <v>西本　忠成</v>
      </c>
      <c r="E76" s="19">
        <f ca="1">IF(B76="","",INDIRECT("減額一覧!H"&amp;P76))</f>
        <v>20</v>
      </c>
      <c r="F76" s="19">
        <f ca="1">IF($B76="","",INDIRECT("減額一覧!AN"&amp;P76))</f>
        <v>7</v>
      </c>
      <c r="G76" s="20">
        <f ca="1">IF($B76="","",INDIRECT("減額一覧!AO"&amp;P76))</f>
        <v>1491</v>
      </c>
      <c r="H76" s="20">
        <f ca="1">IF($B76="","",INDIRECT("減額一覧!AP"&amp;P76))</f>
        <v>955</v>
      </c>
      <c r="I76" s="32">
        <f ca="1">IF(B76="","",IF(INDIRECT("減額一覧!BN"&amp;P76)=0.08,0.08,0.1))</f>
        <v>0.1</v>
      </c>
      <c r="J76" s="52"/>
      <c r="K76" s="95" t="str">
        <f t="shared" ca="1" si="15"/>
        <v/>
      </c>
      <c r="L76" s="58" t="str">
        <f t="shared" ca="1" si="108"/>
        <v/>
      </c>
      <c r="N76" s="113" t="str">
        <f t="shared" ca="1" si="120"/>
        <v>市内</v>
      </c>
      <c r="O76" s="114">
        <f t="shared" ref="O76" ca="1" si="124">IF(B76="","",IF(INDIRECT("減額一覧!BN"&amp;P76)=0.08,0.08,0.1))</f>
        <v>0.1</v>
      </c>
      <c r="P76" s="38">
        <v>17</v>
      </c>
      <c r="Q76" s="38">
        <f t="shared" ca="1" si="122"/>
        <v>1</v>
      </c>
      <c r="R76" s="38">
        <f t="shared" ca="1" si="122"/>
        <v>1</v>
      </c>
      <c r="S76" s="66" t="str">
        <f t="shared" ca="1" si="112"/>
        <v>674</v>
      </c>
      <c r="T76" s="105" t="str">
        <f t="shared" ca="1" si="113"/>
        <v/>
      </c>
    </row>
    <row r="77" spans="1:20" hidden="1">
      <c r="A77">
        <f ca="1">IF(B77="","",INDIRECT("減額一覧!B"&amp;$P77))</f>
        <v>240</v>
      </c>
      <c r="B77" s="61">
        <f ca="1">IF(INDIRECT("減額一覧!BD"&amp;P77)=1,INDIRECT("減額一覧!AQ"&amp;P77),"")</f>
        <v>207</v>
      </c>
      <c r="C77" s="45">
        <f ca="1">IF(B77="","",INDIRECT("減額一覧!C"&amp;$P77))</f>
        <v>674060000</v>
      </c>
      <c r="D77" s="79" t="str">
        <f ca="1">IF($B77="","",INDIRECT("減額一覧!G"&amp;$P77))</f>
        <v>西本　忠成</v>
      </c>
      <c r="E77" s="19">
        <f ca="1">IF(B77="","",INDIRECT("減額一覧!H"&amp;P77))</f>
        <v>20</v>
      </c>
      <c r="F77" s="19">
        <f ca="1">IF($B77="","",INDIRECT("減額一覧!AX"&amp;P77))</f>
        <v>7</v>
      </c>
      <c r="G77" s="20">
        <f ca="1">IF($B77="","",INDIRECT("減額一覧!AY"&amp;P77))</f>
        <v>1540</v>
      </c>
      <c r="H77" s="20">
        <f ca="1">IF($B77="","",INDIRECT("減額一覧!AZ"&amp;P77))</f>
        <v>954</v>
      </c>
      <c r="I77" s="32">
        <f ca="1">IF(B77="","",IF(INDIRECT("減額一覧!BO"&amp;P77)=0.08,0.08,0.1))</f>
        <v>0.1</v>
      </c>
      <c r="J77" s="52"/>
      <c r="K77" s="95" t="str">
        <f t="shared" ca="1" si="15"/>
        <v/>
      </c>
      <c r="L77" s="58" t="str">
        <f t="shared" ca="1" si="108"/>
        <v/>
      </c>
      <c r="N77" s="113" t="str">
        <f t="shared" ca="1" si="120"/>
        <v>市内</v>
      </c>
      <c r="O77" s="114">
        <f t="shared" ref="O77" ca="1" si="125">IF(B77="","",IF(INDIRECT("減額一覧!BO"&amp;P77)=0.08,0.08,0.1))</f>
        <v>0.1</v>
      </c>
      <c r="P77" s="38">
        <v>17</v>
      </c>
      <c r="Q77" s="38">
        <f t="shared" ca="1" si="122"/>
        <v>1</v>
      </c>
      <c r="R77" s="38">
        <f t="shared" ca="1" si="122"/>
        <v>1</v>
      </c>
      <c r="S77" s="66" t="str">
        <f t="shared" ca="1" si="112"/>
        <v>674</v>
      </c>
      <c r="T77" s="105" t="str">
        <f t="shared" ca="1" si="113"/>
        <v/>
      </c>
    </row>
    <row r="78" spans="1:20" ht="19.5" hidden="1" thickBot="1">
      <c r="B78" s="64"/>
      <c r="C78" s="41" t="str">
        <f>IF(B78="","",減額一覧!C74)</f>
        <v/>
      </c>
      <c r="D78" s="43"/>
      <c r="E78" s="21"/>
      <c r="F78" s="22" t="s">
        <v>69</v>
      </c>
      <c r="G78" s="23">
        <f t="shared" ref="G78:H78" si="126">SUBTOTAL(9,G74:G77)</f>
        <v>0</v>
      </c>
      <c r="H78" s="23">
        <f t="shared" si="126"/>
        <v>0</v>
      </c>
      <c r="I78" s="30"/>
      <c r="J78" s="53"/>
      <c r="K78" s="96" t="str">
        <f t="shared" si="15"/>
        <v/>
      </c>
      <c r="L78" s="59" t="str">
        <f t="shared" si="108"/>
        <v/>
      </c>
      <c r="N78" s="108" t="str">
        <f t="shared" ref="N78" si="127">IF(AND(G78=0,H78=0),"","小計")</f>
        <v/>
      </c>
      <c r="O78" s="108" t="str">
        <f t="shared" ref="O78" si="128">IF(AND(G78=0,H78=0),"","小計")</f>
        <v/>
      </c>
      <c r="P78" s="38"/>
      <c r="Q78" s="38"/>
      <c r="R78" s="38"/>
      <c r="S78" s="66" t="str">
        <f t="shared" si="112"/>
        <v/>
      </c>
      <c r="T78" s="105" t="str">
        <f t="shared" si="113"/>
        <v/>
      </c>
    </row>
    <row r="79" spans="1:20" hidden="1">
      <c r="A79">
        <f ca="1">IF(B79="","",INDIRECT("減額一覧!B"&amp;$P79))</f>
        <v>241</v>
      </c>
      <c r="B79" s="61">
        <f ca="1">IF(INDIRECT("減額一覧!BA"&amp;P79)=1,INDIRECT("減額一覧!M"&amp;P79),"")</f>
        <v>204</v>
      </c>
      <c r="C79" s="36">
        <f ca="1">IF(B79="","",INDIRECT("減額一覧!C"&amp;$P79))</f>
        <v>677113000</v>
      </c>
      <c r="D79" s="78" t="str">
        <f ca="1">IF($B79="","",INDIRECT("減額一覧!G"&amp;$P79))</f>
        <v>渡部　弘道</v>
      </c>
      <c r="E79" s="19">
        <f ca="1">IF(B79="","",INDIRECT("減額一覧!H"&amp;P79))</f>
        <v>20</v>
      </c>
      <c r="F79" s="19">
        <f ca="1">IF($B79="","",INDIRECT("減額一覧!T"&amp;P79))</f>
        <v>2</v>
      </c>
      <c r="G79" s="20">
        <f ca="1">IF($B79="","",INDIRECT("減額一覧!U"&amp;P79))</f>
        <v>440</v>
      </c>
      <c r="H79" s="20">
        <f ca="1">IF($B79="","",INDIRECT("減額一覧!V"&amp;P79))</f>
        <v>236</v>
      </c>
      <c r="I79" s="32">
        <f ca="1">IF(B79="","",IF(INDIRECT("減額一覧!BL"&amp;P79)=0.08,0.08,0.1))</f>
        <v>0.1</v>
      </c>
      <c r="J79" s="51" t="s">
        <v>450</v>
      </c>
      <c r="K79" s="94" t="str">
        <f t="shared" ca="1" si="15"/>
        <v/>
      </c>
      <c r="L79" s="56" t="str">
        <f t="shared" ca="1" si="108"/>
        <v/>
      </c>
      <c r="N79" s="113" t="str">
        <f t="shared" ref="N79:N82" ca="1" si="129">IF(A79="","",IF(A79&gt;3000,"月ヶ瀬",IF(A79&gt;=2000,"都祁","市内")))</f>
        <v>市内</v>
      </c>
      <c r="O79" s="114">
        <f t="shared" ref="O79" ca="1" si="130">IF(B79="","",IF(INDIRECT("減額一覧!BL"&amp;P79)=0.08,0.08,0.1))</f>
        <v>0.1</v>
      </c>
      <c r="P79" s="38">
        <v>18</v>
      </c>
      <c r="Q79" s="38">
        <f t="shared" ref="Q79:R82" ca="1" si="131">IF(G79="","",IF(G79&gt;0,1,""))</f>
        <v>1</v>
      </c>
      <c r="R79" s="38">
        <f t="shared" ca="1" si="131"/>
        <v>1</v>
      </c>
      <c r="S79" s="66" t="str">
        <f t="shared" ca="1" si="112"/>
        <v>677</v>
      </c>
      <c r="T79" s="105" t="str">
        <f t="shared" ca="1" si="113"/>
        <v/>
      </c>
    </row>
    <row r="80" spans="1:20" hidden="1">
      <c r="A80">
        <f ca="1">IF(B80="","",INDIRECT("減額一覧!B"&amp;$P80))</f>
        <v>241</v>
      </c>
      <c r="B80" s="61">
        <f ca="1">IF(INDIRECT("減額一覧!BB"&amp;P80)=1,INDIRECT("減額一覧!W"&amp;P80),"")</f>
        <v>205</v>
      </c>
      <c r="C80" s="44">
        <f ca="1">IF(B80="","",INDIRECT("減額一覧!C"&amp;$P80))</f>
        <v>677113000</v>
      </c>
      <c r="D80" s="79" t="str">
        <f ca="1">IF($B80="","",INDIRECT("減額一覧!G"&amp;$P80))</f>
        <v>渡部　弘道</v>
      </c>
      <c r="E80" s="19">
        <f ca="1">IF(B80="","",INDIRECT("減額一覧!H"&amp;P80))</f>
        <v>20</v>
      </c>
      <c r="F80" s="19">
        <f ca="1">IF($B80="","",INDIRECT("減額一覧!AD"&amp;P80))</f>
        <v>2</v>
      </c>
      <c r="G80" s="20">
        <f ca="1">IF($B80="","",INDIRECT("減額一覧!AE"&amp;P80))</f>
        <v>440</v>
      </c>
      <c r="H80" s="20">
        <f ca="1">IF($B80="","",INDIRECT("減額一覧!AF"&amp;P80))</f>
        <v>273</v>
      </c>
      <c r="I80" s="32">
        <f ca="1">IF(B80="","",IF(INDIRECT("減額一覧!BM"&amp;P80)=0.08,0.08,0.1))</f>
        <v>0.1</v>
      </c>
      <c r="J80" s="52"/>
      <c r="K80" s="95" t="str">
        <f t="shared" ca="1" si="15"/>
        <v/>
      </c>
      <c r="L80" s="58" t="str">
        <f t="shared" ca="1" si="108"/>
        <v/>
      </c>
      <c r="N80" s="113" t="str">
        <f t="shared" ca="1" si="129"/>
        <v>市内</v>
      </c>
      <c r="O80" s="114">
        <f t="shared" ref="O80" ca="1" si="132">IF(B80="","",IF(INDIRECT("減額一覧!BM"&amp;P80)=0.08,0.08,0.1))</f>
        <v>0.1</v>
      </c>
      <c r="P80" s="38">
        <v>18</v>
      </c>
      <c r="Q80" s="38">
        <f t="shared" ca="1" si="131"/>
        <v>1</v>
      </c>
      <c r="R80" s="38">
        <f t="shared" ca="1" si="131"/>
        <v>1</v>
      </c>
      <c r="S80" s="66" t="str">
        <f t="shared" ca="1" si="112"/>
        <v>677</v>
      </c>
      <c r="T80" s="105" t="str">
        <f t="shared" ca="1" si="113"/>
        <v/>
      </c>
    </row>
    <row r="81" spans="1:20" hidden="1">
      <c r="A81">
        <f ca="1">IF(B81="","",INDIRECT("減額一覧!B"&amp;$P81))</f>
        <v>241</v>
      </c>
      <c r="B81" s="61">
        <f ca="1">IF(INDIRECT("減額一覧!BC"&amp;P81)=1,INDIRECT("減額一覧!AG"&amp;P81),"")</f>
        <v>206</v>
      </c>
      <c r="C81" s="36">
        <f ca="1">IF(B81="","",INDIRECT("減額一覧!C"&amp;$P81))</f>
        <v>677113000</v>
      </c>
      <c r="D81" s="80" t="str">
        <f ca="1">IF($B81="","",INDIRECT("減額一覧!G"&amp;$P81))</f>
        <v>渡部　弘道</v>
      </c>
      <c r="E81" s="19">
        <f ca="1">IF(B81="","",INDIRECT("減額一覧!H"&amp;P81))</f>
        <v>20</v>
      </c>
      <c r="F81" s="19">
        <f ca="1">IF($B81="","",INDIRECT("減額一覧!AN"&amp;P81))</f>
        <v>11</v>
      </c>
      <c r="G81" s="20">
        <f ca="1">IF($B81="","",INDIRECT("減額一覧!AO"&amp;P81))</f>
        <v>2420</v>
      </c>
      <c r="H81" s="20">
        <f ca="1">IF($B81="","",INDIRECT("減額一覧!AP"&amp;P81))</f>
        <v>1501</v>
      </c>
      <c r="I81" s="32">
        <f ca="1">IF(B81="","",IF(INDIRECT("減額一覧!BN"&amp;P81)=0.08,0.08,0.1))</f>
        <v>0.1</v>
      </c>
      <c r="J81" s="52"/>
      <c r="K81" s="95" t="str">
        <f t="shared" ca="1" si="15"/>
        <v/>
      </c>
      <c r="L81" s="58" t="str">
        <f t="shared" ca="1" si="108"/>
        <v/>
      </c>
      <c r="N81" s="113" t="str">
        <f t="shared" ca="1" si="129"/>
        <v>市内</v>
      </c>
      <c r="O81" s="114">
        <f t="shared" ref="O81" ca="1" si="133">IF(B81="","",IF(INDIRECT("減額一覧!BN"&amp;P81)=0.08,0.08,0.1))</f>
        <v>0.1</v>
      </c>
      <c r="P81" s="38">
        <v>18</v>
      </c>
      <c r="Q81" s="38">
        <f t="shared" ca="1" si="131"/>
        <v>1</v>
      </c>
      <c r="R81" s="38">
        <f t="shared" ca="1" si="131"/>
        <v>1</v>
      </c>
      <c r="S81" s="66" t="str">
        <f t="shared" ca="1" si="112"/>
        <v>677</v>
      </c>
      <c r="T81" s="105" t="str">
        <f t="shared" ca="1" si="113"/>
        <v/>
      </c>
    </row>
    <row r="82" spans="1:20" hidden="1">
      <c r="A82">
        <f ca="1">IF(B82="","",INDIRECT("減額一覧!B"&amp;$P82))</f>
        <v>241</v>
      </c>
      <c r="B82" s="61">
        <f ca="1">IF(INDIRECT("減額一覧!BD"&amp;P82)=1,INDIRECT("減額一覧!AQ"&amp;P82),"")</f>
        <v>207</v>
      </c>
      <c r="C82" s="45">
        <f ca="1">IF(B82="","",INDIRECT("減額一覧!C"&amp;$P82))</f>
        <v>677113000</v>
      </c>
      <c r="D82" s="79" t="str">
        <f ca="1">IF($B82="","",INDIRECT("減額一覧!G"&amp;$P82))</f>
        <v>渡部　弘道</v>
      </c>
      <c r="E82" s="19">
        <f ca="1">IF(B82="","",INDIRECT("減額一覧!H"&amp;P82))</f>
        <v>20</v>
      </c>
      <c r="F82" s="19">
        <f ca="1">IF($B82="","",INDIRECT("減額一覧!AX"&amp;P82))</f>
        <v>11</v>
      </c>
      <c r="G82" s="20">
        <f ca="1">IF($B82="","",INDIRECT("減額一覧!AY"&amp;P82))</f>
        <v>2420</v>
      </c>
      <c r="H82" s="20">
        <f ca="1">IF($B82="","",INDIRECT("減額一覧!AZ"&amp;P82))</f>
        <v>1501</v>
      </c>
      <c r="I82" s="32">
        <f ca="1">IF(B82="","",IF(INDIRECT("減額一覧!BO"&amp;P82)=0.08,0.08,0.1))</f>
        <v>0.1</v>
      </c>
      <c r="J82" s="52"/>
      <c r="K82" s="95" t="str">
        <f t="shared" ref="K82:K145" ca="1" si="134">IF(A82="","",IF(A82&gt;3000,"月ヶ瀬",IF(A82&gt;=2000,"都祁","")))</f>
        <v/>
      </c>
      <c r="L82" s="58" t="str">
        <f t="shared" ca="1" si="108"/>
        <v/>
      </c>
      <c r="N82" s="113" t="str">
        <f t="shared" ca="1" si="129"/>
        <v>市内</v>
      </c>
      <c r="O82" s="114">
        <f t="shared" ref="O82" ca="1" si="135">IF(B82="","",IF(INDIRECT("減額一覧!BO"&amp;P82)=0.08,0.08,0.1))</f>
        <v>0.1</v>
      </c>
      <c r="P82" s="38">
        <v>18</v>
      </c>
      <c r="Q82" s="38">
        <f t="shared" ca="1" si="131"/>
        <v>1</v>
      </c>
      <c r="R82" s="38">
        <f t="shared" ca="1" si="131"/>
        <v>1</v>
      </c>
      <c r="S82" s="66" t="str">
        <f t="shared" ca="1" si="112"/>
        <v>677</v>
      </c>
      <c r="T82" s="105" t="str">
        <f t="shared" ca="1" si="113"/>
        <v/>
      </c>
    </row>
    <row r="83" spans="1:20" ht="19.5" hidden="1" thickBot="1">
      <c r="B83" s="64"/>
      <c r="C83" s="41" t="str">
        <f>IF(B83="","",減額一覧!C79)</f>
        <v/>
      </c>
      <c r="D83" s="43"/>
      <c r="E83" s="21"/>
      <c r="F83" s="22" t="s">
        <v>69</v>
      </c>
      <c r="G83" s="23">
        <f t="shared" ref="G83:H83" si="136">SUBTOTAL(9,G79:G82)</f>
        <v>0</v>
      </c>
      <c r="H83" s="23">
        <f t="shared" si="136"/>
        <v>0</v>
      </c>
      <c r="I83" s="30"/>
      <c r="J83" s="53"/>
      <c r="K83" s="96" t="str">
        <f t="shared" si="134"/>
        <v/>
      </c>
      <c r="L83" s="59" t="str">
        <f t="shared" si="108"/>
        <v/>
      </c>
      <c r="N83" s="108" t="str">
        <f t="shared" ref="N83" si="137">IF(AND(G83=0,H83=0),"","小計")</f>
        <v/>
      </c>
      <c r="O83" s="108" t="str">
        <f t="shared" ref="O83" si="138">IF(AND(G83=0,H83=0),"","小計")</f>
        <v/>
      </c>
      <c r="P83" s="38"/>
      <c r="Q83" s="38"/>
      <c r="R83" s="38"/>
      <c r="S83" s="66" t="str">
        <f t="shared" si="112"/>
        <v/>
      </c>
      <c r="T83" s="105" t="str">
        <f t="shared" si="113"/>
        <v/>
      </c>
    </row>
    <row r="84" spans="1:20" hidden="1">
      <c r="A84">
        <f ca="1">IF(B84="","",INDIRECT("減額一覧!B"&amp;$P84))</f>
        <v>245</v>
      </c>
      <c r="B84" s="61">
        <f ca="1">IF(INDIRECT("減額一覧!BA"&amp;P84)=1,INDIRECT("減額一覧!M"&amp;P84),"")</f>
        <v>107</v>
      </c>
      <c r="C84" s="36">
        <f ca="1">IF(B84="","",INDIRECT("減額一覧!C"&amp;$P84))</f>
        <v>506224000</v>
      </c>
      <c r="D84" s="78" t="str">
        <f ca="1">IF($B84="","",INDIRECT("減額一覧!G"&amp;$P84))</f>
        <v>江頭　智恵子</v>
      </c>
      <c r="E84" s="19">
        <f ca="1">IF(B84="","",INDIRECT("減額一覧!H"&amp;P84))</f>
        <v>13</v>
      </c>
      <c r="F84" s="19">
        <f ca="1">IF($B84="","",INDIRECT("減額一覧!T"&amp;P84))</f>
        <v>13</v>
      </c>
      <c r="G84" s="20">
        <f ca="1">IF($B84="","",INDIRECT("減額一覧!U"&amp;P84))</f>
        <v>2808</v>
      </c>
      <c r="H84" s="20">
        <f ca="1">IF($B84="","",INDIRECT("減額一覧!V"&amp;P84))</f>
        <v>1508</v>
      </c>
      <c r="I84" s="32">
        <f ca="1">IF(B84="","",IF(INDIRECT("減額一覧!BL"&amp;P84)=0.08,0.08,0.1))</f>
        <v>0.08</v>
      </c>
      <c r="J84" s="51" t="s">
        <v>451</v>
      </c>
      <c r="K84" s="94" t="str">
        <f t="shared" ca="1" si="134"/>
        <v/>
      </c>
      <c r="L84" s="56" t="str">
        <f t="shared" ca="1" si="108"/>
        <v/>
      </c>
      <c r="N84" s="113" t="str">
        <f t="shared" ref="N84:N87" ca="1" si="139">IF(A84="","",IF(A84&gt;3000,"月ヶ瀬",IF(A84&gt;=2000,"都祁","市内")))</f>
        <v>市内</v>
      </c>
      <c r="O84" s="114">
        <f t="shared" ref="O84" ca="1" si="140">IF(B84="","",IF(INDIRECT("減額一覧!BL"&amp;P84)=0.08,0.08,0.1))</f>
        <v>0.08</v>
      </c>
      <c r="P84" s="38">
        <v>19</v>
      </c>
      <c r="Q84" s="38">
        <f t="shared" ref="Q84:R87" ca="1" si="141">IF(G84="","",IF(G84&gt;0,1,""))</f>
        <v>1</v>
      </c>
      <c r="R84" s="38">
        <f t="shared" ca="1" si="141"/>
        <v>1</v>
      </c>
      <c r="S84" s="66" t="str">
        <f t="shared" ca="1" si="112"/>
        <v>506</v>
      </c>
      <c r="T84" s="105" t="str">
        <f t="shared" ca="1" si="113"/>
        <v/>
      </c>
    </row>
    <row r="85" spans="1:20" hidden="1">
      <c r="A85">
        <f ca="1">IF(B85="","",INDIRECT("減額一覧!B"&amp;$P85))</f>
        <v>245</v>
      </c>
      <c r="B85" s="61">
        <f ca="1">IF(INDIRECT("減額一覧!BB"&amp;P85)=1,INDIRECT("減額一覧!W"&amp;P85),"")</f>
        <v>108</v>
      </c>
      <c r="C85" s="44">
        <f ca="1">IF(B85="","",INDIRECT("減額一覧!C"&amp;$P85))</f>
        <v>506224000</v>
      </c>
      <c r="D85" s="79" t="str">
        <f ca="1">IF($B85="","",INDIRECT("減額一覧!G"&amp;$P85))</f>
        <v>江頭　智恵子</v>
      </c>
      <c r="E85" s="19">
        <f ca="1">IF(B85="","",INDIRECT("減額一覧!H"&amp;P85))</f>
        <v>13</v>
      </c>
      <c r="F85" s="19">
        <f ca="1">IF($B85="","",INDIRECT("減額一覧!AD"&amp;P85))</f>
        <v>13</v>
      </c>
      <c r="G85" s="20">
        <f ca="1">IF($B85="","",INDIRECT("減額一覧!AE"&amp;P85))</f>
        <v>2808</v>
      </c>
      <c r="H85" s="20">
        <f ca="1">IF($B85="","",INDIRECT("減額一覧!AF"&amp;P85))</f>
        <v>1508</v>
      </c>
      <c r="I85" s="32">
        <f ca="1">IF(B85="","",IF(INDIRECT("減額一覧!BM"&amp;P85)=0.08,0.08,0.1))</f>
        <v>0.08</v>
      </c>
      <c r="J85" s="52"/>
      <c r="K85" s="95" t="str">
        <f t="shared" ca="1" si="134"/>
        <v/>
      </c>
      <c r="L85" s="58" t="str">
        <f t="shared" ca="1" si="108"/>
        <v/>
      </c>
      <c r="N85" s="113" t="str">
        <f t="shared" ca="1" si="139"/>
        <v>市内</v>
      </c>
      <c r="O85" s="114">
        <f t="shared" ref="O85" ca="1" si="142">IF(B85="","",IF(INDIRECT("減額一覧!BM"&amp;P85)=0.08,0.08,0.1))</f>
        <v>0.08</v>
      </c>
      <c r="P85" s="38">
        <v>19</v>
      </c>
      <c r="Q85" s="38">
        <f t="shared" ca="1" si="141"/>
        <v>1</v>
      </c>
      <c r="R85" s="38">
        <f t="shared" ca="1" si="141"/>
        <v>1</v>
      </c>
      <c r="S85" s="66" t="str">
        <f t="shared" ca="1" si="112"/>
        <v>506</v>
      </c>
      <c r="T85" s="105" t="str">
        <f t="shared" ca="1" si="113"/>
        <v/>
      </c>
    </row>
    <row r="86" spans="1:20" hidden="1">
      <c r="A86">
        <f ca="1">IF(B86="","",INDIRECT("減額一覧!B"&amp;$P86))</f>
        <v>245</v>
      </c>
      <c r="B86" s="61">
        <f ca="1">IF(INDIRECT("減額一覧!BC"&amp;P86)=1,INDIRECT("減額一覧!AG"&amp;P86),"")</f>
        <v>109</v>
      </c>
      <c r="C86" s="36">
        <f ca="1">IF(B86="","",INDIRECT("減額一覧!C"&amp;$P86))</f>
        <v>506224000</v>
      </c>
      <c r="D86" s="80" t="str">
        <f ca="1">IF($B86="","",INDIRECT("減額一覧!G"&amp;$P86))</f>
        <v>江頭　智恵子</v>
      </c>
      <c r="E86" s="19">
        <f ca="1">IF(B86="","",INDIRECT("減額一覧!H"&amp;P86))</f>
        <v>13</v>
      </c>
      <c r="F86" s="19">
        <f ca="1">IF($B86="","",INDIRECT("減額一覧!AN"&amp;P86))</f>
        <v>12</v>
      </c>
      <c r="G86" s="20">
        <f ca="1">IF($B86="","",INDIRECT("減額一覧!AO"&amp;P86))</f>
        <v>2592</v>
      </c>
      <c r="H86" s="20">
        <f ca="1">IF($B86="","",INDIRECT("減額一覧!AP"&amp;P86))</f>
        <v>1392</v>
      </c>
      <c r="I86" s="32">
        <f ca="1">IF(B86="","",IF(INDIRECT("減額一覧!BN"&amp;P86)=0.08,0.08,0.1))</f>
        <v>0.08</v>
      </c>
      <c r="J86" s="52"/>
      <c r="K86" s="95" t="str">
        <f t="shared" ca="1" si="134"/>
        <v/>
      </c>
      <c r="L86" s="58" t="str">
        <f t="shared" ca="1" si="108"/>
        <v/>
      </c>
      <c r="N86" s="113" t="str">
        <f t="shared" ca="1" si="139"/>
        <v>市内</v>
      </c>
      <c r="O86" s="114">
        <f t="shared" ref="O86" ca="1" si="143">IF(B86="","",IF(INDIRECT("減額一覧!BN"&amp;P86)=0.08,0.08,0.1))</f>
        <v>0.08</v>
      </c>
      <c r="P86" s="38">
        <v>19</v>
      </c>
      <c r="Q86" s="38">
        <f t="shared" ca="1" si="141"/>
        <v>1</v>
      </c>
      <c r="R86" s="38">
        <f t="shared" ca="1" si="141"/>
        <v>1</v>
      </c>
      <c r="S86" s="66" t="str">
        <f t="shared" ca="1" si="112"/>
        <v>506</v>
      </c>
      <c r="T86" s="105" t="str">
        <f t="shared" ca="1" si="113"/>
        <v/>
      </c>
    </row>
    <row r="87" spans="1:20" hidden="1">
      <c r="A87">
        <f ca="1">IF(B87="","",INDIRECT("減額一覧!B"&amp;$P87))</f>
        <v>245</v>
      </c>
      <c r="B87" s="61">
        <f ca="1">IF(INDIRECT("減額一覧!BD"&amp;P87)=1,INDIRECT("減額一覧!AQ"&amp;P87),"")</f>
        <v>110</v>
      </c>
      <c r="C87" s="45">
        <f ca="1">IF(B87="","",INDIRECT("減額一覧!C"&amp;$P87))</f>
        <v>506224000</v>
      </c>
      <c r="D87" s="79" t="str">
        <f ca="1">IF($B87="","",INDIRECT("減額一覧!G"&amp;$P87))</f>
        <v>江頭　智恵子</v>
      </c>
      <c r="E87" s="19">
        <f ca="1">IF(B87="","",INDIRECT("減額一覧!H"&amp;P87))</f>
        <v>13</v>
      </c>
      <c r="F87" s="19">
        <f ca="1">IF($B87="","",INDIRECT("減額一覧!AX"&amp;P87))</f>
        <v>12</v>
      </c>
      <c r="G87" s="20">
        <f ca="1">IF($B87="","",INDIRECT("減額一覧!AY"&amp;P87))</f>
        <v>2592</v>
      </c>
      <c r="H87" s="20">
        <f ca="1">IF($B87="","",INDIRECT("減額一覧!AZ"&amp;P87))</f>
        <v>1392</v>
      </c>
      <c r="I87" s="32">
        <f ca="1">IF(B87="","",IF(INDIRECT("減額一覧!BO"&amp;P87)=0.08,0.08,0.1))</f>
        <v>0.08</v>
      </c>
      <c r="J87" s="52"/>
      <c r="K87" s="95" t="str">
        <f t="shared" ca="1" si="134"/>
        <v/>
      </c>
      <c r="L87" s="58" t="str">
        <f t="shared" ca="1" si="108"/>
        <v/>
      </c>
      <c r="N87" s="113" t="str">
        <f t="shared" ca="1" si="139"/>
        <v>市内</v>
      </c>
      <c r="O87" s="114">
        <f t="shared" ref="O87" ca="1" si="144">IF(B87="","",IF(INDIRECT("減額一覧!BO"&amp;P87)=0.08,0.08,0.1))</f>
        <v>0.08</v>
      </c>
      <c r="P87" s="38">
        <v>19</v>
      </c>
      <c r="Q87" s="38">
        <f t="shared" ca="1" si="141"/>
        <v>1</v>
      </c>
      <c r="R87" s="38">
        <f t="shared" ca="1" si="141"/>
        <v>1</v>
      </c>
      <c r="S87" s="66" t="str">
        <f t="shared" ca="1" si="112"/>
        <v>506</v>
      </c>
      <c r="T87" s="105" t="str">
        <f t="shared" ca="1" si="113"/>
        <v/>
      </c>
    </row>
    <row r="88" spans="1:20" ht="19.5" hidden="1" thickBot="1">
      <c r="B88" s="64"/>
      <c r="C88" s="41" t="str">
        <f>IF(B88="","",減額一覧!C84)</f>
        <v/>
      </c>
      <c r="D88" s="43"/>
      <c r="E88" s="21"/>
      <c r="F88" s="22" t="s">
        <v>69</v>
      </c>
      <c r="G88" s="23">
        <f t="shared" ref="G88:H88" si="145">SUBTOTAL(9,G84:G87)</f>
        <v>0</v>
      </c>
      <c r="H88" s="23">
        <f t="shared" si="145"/>
        <v>0</v>
      </c>
      <c r="I88" s="30"/>
      <c r="J88" s="53"/>
      <c r="K88" s="96" t="str">
        <f t="shared" si="134"/>
        <v/>
      </c>
      <c r="L88" s="59" t="str">
        <f t="shared" si="108"/>
        <v/>
      </c>
      <c r="N88" s="108" t="str">
        <f t="shared" ref="N88" si="146">IF(AND(G88=0,H88=0),"","小計")</f>
        <v/>
      </c>
      <c r="O88" s="108" t="str">
        <f t="shared" ref="O88" si="147">IF(AND(G88=0,H88=0),"","小計")</f>
        <v/>
      </c>
      <c r="P88" s="38"/>
      <c r="Q88" s="38"/>
      <c r="R88" s="38"/>
      <c r="S88" s="66" t="str">
        <f t="shared" si="112"/>
        <v/>
      </c>
      <c r="T88" s="105" t="str">
        <f t="shared" si="113"/>
        <v/>
      </c>
    </row>
    <row r="89" spans="1:20" hidden="1">
      <c r="A89">
        <f ca="1">IF(B89="","",INDIRECT("減額一覧!B"&amp;$P89))</f>
        <v>246</v>
      </c>
      <c r="B89" s="61">
        <f ca="1">IF(INDIRECT("減額一覧!BA"&amp;P89)=1,INDIRECT("減額一覧!M"&amp;P89),"")</f>
        <v>111</v>
      </c>
      <c r="C89" s="36">
        <f ca="1">IF(B89="","",INDIRECT("減額一覧!C"&amp;$P89))</f>
        <v>556210500</v>
      </c>
      <c r="D89" s="78" t="str">
        <f ca="1">IF($B89="","",INDIRECT("減額一覧!G"&amp;$P89))</f>
        <v>元林　丈彦</v>
      </c>
      <c r="E89" s="19">
        <f ca="1">IF(B89="","",INDIRECT("減額一覧!H"&amp;P89))</f>
        <v>20</v>
      </c>
      <c r="F89" s="19">
        <f ca="1">IF($B89="","",INDIRECT("減額一覧!T"&amp;P89))</f>
        <v>1</v>
      </c>
      <c r="G89" s="20">
        <f ca="1">IF($B89="","",INDIRECT("減額一覧!U"&amp;P89))</f>
        <v>220</v>
      </c>
      <c r="H89" s="20">
        <f ca="1">IF($B89="","",INDIRECT("減額一覧!V"&amp;P89))</f>
        <v>118</v>
      </c>
      <c r="I89" s="32">
        <f ca="1">IF(B89="","",IF(INDIRECT("減額一覧!BL"&amp;P89)=0.08,0.08,0.1))</f>
        <v>0.1</v>
      </c>
      <c r="J89" s="51" t="s">
        <v>452</v>
      </c>
      <c r="K89" s="94" t="str">
        <f t="shared" ca="1" si="134"/>
        <v/>
      </c>
      <c r="L89" s="56" t="str">
        <f t="shared" ca="1" si="108"/>
        <v/>
      </c>
      <c r="N89" s="113" t="str">
        <f t="shared" ref="N89:N92" ca="1" si="148">IF(A89="","",IF(A89&gt;3000,"月ヶ瀬",IF(A89&gt;=2000,"都祁","市内")))</f>
        <v>市内</v>
      </c>
      <c r="O89" s="114">
        <f t="shared" ref="O89" ca="1" si="149">IF(B89="","",IF(INDIRECT("減額一覧!BL"&amp;P89)=0.08,0.08,0.1))</f>
        <v>0.1</v>
      </c>
      <c r="P89" s="38">
        <v>20</v>
      </c>
      <c r="Q89" s="38">
        <f t="shared" ref="Q89:R92" ca="1" si="150">IF(G89="","",IF(G89&gt;0,1,""))</f>
        <v>1</v>
      </c>
      <c r="R89" s="38">
        <f t="shared" ca="1" si="150"/>
        <v>1</v>
      </c>
      <c r="S89" s="66" t="str">
        <f t="shared" ca="1" si="112"/>
        <v>556</v>
      </c>
      <c r="T89" s="105" t="str">
        <f t="shared" ca="1" si="113"/>
        <v/>
      </c>
    </row>
    <row r="90" spans="1:20" hidden="1">
      <c r="A90">
        <f ca="1">IF(B90="","",INDIRECT("減額一覧!B"&amp;$P90))</f>
        <v>246</v>
      </c>
      <c r="B90" s="61">
        <f ca="1">IF(INDIRECT("減額一覧!BB"&amp;P90)=1,INDIRECT("減額一覧!W"&amp;P90),"")</f>
        <v>112</v>
      </c>
      <c r="C90" s="44">
        <f ca="1">IF(B90="","",INDIRECT("減額一覧!C"&amp;$P90))</f>
        <v>556210500</v>
      </c>
      <c r="D90" s="79" t="str">
        <f ca="1">IF($B90="","",INDIRECT("減額一覧!G"&amp;$P90))</f>
        <v>元林　丈彦</v>
      </c>
      <c r="E90" s="19">
        <f ca="1">IF(B90="","",INDIRECT("減額一覧!H"&amp;P90))</f>
        <v>20</v>
      </c>
      <c r="F90" s="19">
        <f ca="1">IF($B90="","",INDIRECT("減額一覧!AD"&amp;P90))</f>
        <v>1</v>
      </c>
      <c r="G90" s="20">
        <f ca="1">IF($B90="","",INDIRECT("減額一覧!AE"&amp;P90))</f>
        <v>220</v>
      </c>
      <c r="H90" s="20">
        <f ca="1">IF($B90="","",INDIRECT("減額一覧!AF"&amp;P90))</f>
        <v>118</v>
      </c>
      <c r="I90" s="32">
        <f ca="1">IF(B90="","",IF(INDIRECT("減額一覧!BM"&amp;P90)=0.08,0.08,0.1))</f>
        <v>0.1</v>
      </c>
      <c r="J90" s="52"/>
      <c r="K90" s="95" t="str">
        <f t="shared" ca="1" si="134"/>
        <v/>
      </c>
      <c r="L90" s="58" t="str">
        <f t="shared" ca="1" si="108"/>
        <v/>
      </c>
      <c r="N90" s="113" t="str">
        <f t="shared" ca="1" si="148"/>
        <v>市内</v>
      </c>
      <c r="O90" s="114">
        <f t="shared" ref="O90" ca="1" si="151">IF(B90="","",IF(INDIRECT("減額一覧!BM"&amp;P90)=0.08,0.08,0.1))</f>
        <v>0.1</v>
      </c>
      <c r="P90" s="38">
        <v>20</v>
      </c>
      <c r="Q90" s="38">
        <f t="shared" ca="1" si="150"/>
        <v>1</v>
      </c>
      <c r="R90" s="38">
        <f t="shared" ca="1" si="150"/>
        <v>1</v>
      </c>
      <c r="S90" s="66" t="str">
        <f t="shared" ca="1" si="112"/>
        <v>556</v>
      </c>
      <c r="T90" s="105" t="str">
        <f t="shared" ca="1" si="113"/>
        <v/>
      </c>
    </row>
    <row r="91" spans="1:20" hidden="1">
      <c r="A91">
        <f ca="1">IF(B91="","",INDIRECT("減額一覧!B"&amp;$P91))</f>
        <v>246</v>
      </c>
      <c r="B91" s="61">
        <f ca="1">IF(INDIRECT("減額一覧!BC"&amp;P91)=1,INDIRECT("減額一覧!AG"&amp;P91),"")</f>
        <v>201</v>
      </c>
      <c r="C91" s="36">
        <f ca="1">IF(B91="","",INDIRECT("減額一覧!C"&amp;$P91))</f>
        <v>556210500</v>
      </c>
      <c r="D91" s="80" t="str">
        <f ca="1">IF($B91="","",INDIRECT("減額一覧!G"&amp;$P91))</f>
        <v>元林　丈彦</v>
      </c>
      <c r="E91" s="19">
        <f ca="1">IF(B91="","",INDIRECT("減額一覧!H"&amp;P91))</f>
        <v>20</v>
      </c>
      <c r="F91" s="19">
        <f ca="1">IF($B91="","",INDIRECT("減額一覧!AN"&amp;P91))</f>
        <v>2</v>
      </c>
      <c r="G91" s="20">
        <f ca="1">IF($B91="","",INDIRECT("減額一覧!AO"&amp;P91))</f>
        <v>440</v>
      </c>
      <c r="H91" s="20">
        <f ca="1">IF($B91="","",INDIRECT("減額一覧!AP"&amp;P91))</f>
        <v>236</v>
      </c>
      <c r="I91" s="32">
        <f ca="1">IF(B91="","",IF(INDIRECT("減額一覧!BN"&amp;P91)=0.08,0.08,0.1))</f>
        <v>0.1</v>
      </c>
      <c r="J91" s="52"/>
      <c r="K91" s="95" t="str">
        <f t="shared" ca="1" si="134"/>
        <v/>
      </c>
      <c r="L91" s="58" t="str">
        <f t="shared" ca="1" si="108"/>
        <v/>
      </c>
      <c r="N91" s="113" t="str">
        <f t="shared" ca="1" si="148"/>
        <v>市内</v>
      </c>
      <c r="O91" s="114">
        <f t="shared" ref="O91" ca="1" si="152">IF(B91="","",IF(INDIRECT("減額一覧!BN"&amp;P91)=0.08,0.08,0.1))</f>
        <v>0.1</v>
      </c>
      <c r="P91" s="38">
        <v>20</v>
      </c>
      <c r="Q91" s="38">
        <f t="shared" ca="1" si="150"/>
        <v>1</v>
      </c>
      <c r="R91" s="38">
        <f t="shared" ca="1" si="150"/>
        <v>1</v>
      </c>
      <c r="S91" s="66" t="str">
        <f t="shared" ca="1" si="112"/>
        <v>556</v>
      </c>
      <c r="T91" s="105" t="str">
        <f t="shared" ca="1" si="113"/>
        <v/>
      </c>
    </row>
    <row r="92" spans="1:20" hidden="1">
      <c r="A92">
        <f ca="1">IF(B92="","",INDIRECT("減額一覧!B"&amp;$P92))</f>
        <v>246</v>
      </c>
      <c r="B92" s="61">
        <f ca="1">IF(INDIRECT("減額一覧!BD"&amp;P92)=1,INDIRECT("減額一覧!AQ"&amp;P92),"")</f>
        <v>202</v>
      </c>
      <c r="C92" s="45">
        <f ca="1">IF(B92="","",INDIRECT("減額一覧!C"&amp;$P92))</f>
        <v>556210500</v>
      </c>
      <c r="D92" s="79" t="str">
        <f ca="1">IF($B92="","",INDIRECT("減額一覧!G"&amp;$P92))</f>
        <v>元林　丈彦</v>
      </c>
      <c r="E92" s="19">
        <f ca="1">IF(B92="","",INDIRECT("減額一覧!H"&amp;P92))</f>
        <v>20</v>
      </c>
      <c r="F92" s="19">
        <f ca="1">IF($B92="","",INDIRECT("減額一覧!AX"&amp;P92))</f>
        <v>2</v>
      </c>
      <c r="G92" s="20">
        <f ca="1">IF($B92="","",INDIRECT("減額一覧!AY"&amp;P92))</f>
        <v>440</v>
      </c>
      <c r="H92" s="20">
        <f ca="1">IF($B92="","",INDIRECT("減額一覧!AZ"&amp;P92))</f>
        <v>236</v>
      </c>
      <c r="I92" s="32">
        <f ca="1">IF(B92="","",IF(INDIRECT("減額一覧!BO"&amp;P92)=0.08,0.08,0.1))</f>
        <v>0.1</v>
      </c>
      <c r="J92" s="52"/>
      <c r="K92" s="95" t="str">
        <f t="shared" ca="1" si="134"/>
        <v/>
      </c>
      <c r="L92" s="58" t="str">
        <f t="shared" ca="1" si="108"/>
        <v/>
      </c>
      <c r="N92" s="113" t="str">
        <f t="shared" ca="1" si="148"/>
        <v>市内</v>
      </c>
      <c r="O92" s="114">
        <f t="shared" ref="O92" ca="1" si="153">IF(B92="","",IF(INDIRECT("減額一覧!BO"&amp;P92)=0.08,0.08,0.1))</f>
        <v>0.1</v>
      </c>
      <c r="P92" s="38">
        <v>20</v>
      </c>
      <c r="Q92" s="38">
        <f t="shared" ca="1" si="150"/>
        <v>1</v>
      </c>
      <c r="R92" s="38">
        <f t="shared" ca="1" si="150"/>
        <v>1</v>
      </c>
      <c r="S92" s="66" t="str">
        <f t="shared" ca="1" si="112"/>
        <v>556</v>
      </c>
      <c r="T92" s="105" t="str">
        <f t="shared" ca="1" si="113"/>
        <v/>
      </c>
    </row>
    <row r="93" spans="1:20" ht="19.5" hidden="1" thickBot="1">
      <c r="B93" s="64"/>
      <c r="C93" s="41" t="str">
        <f>IF(B93="","",減額一覧!C89)</f>
        <v/>
      </c>
      <c r="D93" s="43"/>
      <c r="E93" s="21"/>
      <c r="F93" s="22" t="s">
        <v>69</v>
      </c>
      <c r="G93" s="23">
        <f t="shared" ref="G93:H93" si="154">SUBTOTAL(9,G89:G92)</f>
        <v>0</v>
      </c>
      <c r="H93" s="23">
        <f t="shared" si="154"/>
        <v>0</v>
      </c>
      <c r="I93" s="30"/>
      <c r="J93" s="53"/>
      <c r="K93" s="96" t="str">
        <f t="shared" si="134"/>
        <v/>
      </c>
      <c r="L93" s="59" t="str">
        <f t="shared" si="108"/>
        <v/>
      </c>
      <c r="N93" s="108" t="str">
        <f t="shared" ref="N93" si="155">IF(AND(G93=0,H93=0),"","小計")</f>
        <v/>
      </c>
      <c r="O93" s="108" t="str">
        <f t="shared" ref="O93" si="156">IF(AND(G93=0,H93=0),"","小計")</f>
        <v/>
      </c>
      <c r="P93" s="38"/>
      <c r="Q93" s="38"/>
      <c r="R93" s="38"/>
      <c r="S93" s="66" t="str">
        <f t="shared" si="112"/>
        <v/>
      </c>
      <c r="T93" s="105" t="str">
        <f t="shared" si="113"/>
        <v/>
      </c>
    </row>
    <row r="94" spans="1:20" hidden="1">
      <c r="A94">
        <f ca="1">IF(B94="","",INDIRECT("減額一覧!B"&amp;$P94))</f>
        <v>248</v>
      </c>
      <c r="B94" s="61">
        <f ca="1">IF(INDIRECT("減額一覧!BA"&amp;P94)=1,INDIRECT("減額一覧!M"&amp;P94),"")</f>
        <v>204</v>
      </c>
      <c r="C94" s="36">
        <f ca="1">IF(B94="","",INDIRECT("減額一覧!C"&amp;$P94))</f>
        <v>803131000</v>
      </c>
      <c r="D94" s="78" t="str">
        <f ca="1">IF($B94="","",INDIRECT("減額一覧!G"&amp;$P94))</f>
        <v>谷崎　庄治</v>
      </c>
      <c r="E94" s="19">
        <f ca="1">IF(B94="","",INDIRECT("減額一覧!H"&amp;P94))</f>
        <v>20</v>
      </c>
      <c r="F94" s="19">
        <f ca="1">IF($B94="","",INDIRECT("減額一覧!T"&amp;P94))</f>
        <v>3</v>
      </c>
      <c r="G94" s="20">
        <f ca="1">IF($B94="","",INDIRECT("減額一覧!U"&amp;P94))</f>
        <v>512</v>
      </c>
      <c r="H94" s="20">
        <f ca="1">IF($B94="","",INDIRECT("減額一覧!V"&amp;P94))</f>
        <v>354</v>
      </c>
      <c r="I94" s="32">
        <f ca="1">IF(B94="","",IF(INDIRECT("減額一覧!BL"&amp;P94)=0.08,0.08,0.1))</f>
        <v>0.1</v>
      </c>
      <c r="J94" s="51" t="s">
        <v>453</v>
      </c>
      <c r="K94" s="94" t="str">
        <f t="shared" ca="1" si="134"/>
        <v/>
      </c>
      <c r="L94" s="56" t="str">
        <f t="shared" ca="1" si="108"/>
        <v/>
      </c>
      <c r="N94" s="113" t="str">
        <f t="shared" ref="N94:N97" ca="1" si="157">IF(A94="","",IF(A94&gt;3000,"月ヶ瀬",IF(A94&gt;=2000,"都祁","市内")))</f>
        <v>市内</v>
      </c>
      <c r="O94" s="114">
        <f t="shared" ref="O94" ca="1" si="158">IF(B94="","",IF(INDIRECT("減額一覧!BL"&amp;P94)=0.08,0.08,0.1))</f>
        <v>0.1</v>
      </c>
      <c r="P94" s="38">
        <v>21</v>
      </c>
      <c r="Q94" s="38">
        <f t="shared" ref="Q94:R97" ca="1" si="159">IF(G94="","",IF(G94&gt;0,1,""))</f>
        <v>1</v>
      </c>
      <c r="R94" s="38">
        <f t="shared" ca="1" si="159"/>
        <v>1</v>
      </c>
      <c r="S94" s="66" t="str">
        <f t="shared" ca="1" si="112"/>
        <v>803</v>
      </c>
      <c r="T94" s="105" t="str">
        <f t="shared" ca="1" si="113"/>
        <v/>
      </c>
    </row>
    <row r="95" spans="1:20" hidden="1">
      <c r="A95">
        <f ca="1">IF(B95="","",INDIRECT("減額一覧!B"&amp;$P95))</f>
        <v>248</v>
      </c>
      <c r="B95" s="61">
        <f ca="1">IF(INDIRECT("減額一覧!BB"&amp;P95)=1,INDIRECT("減額一覧!W"&amp;P95),"")</f>
        <v>205</v>
      </c>
      <c r="C95" s="44">
        <f ca="1">IF(B95="","",INDIRECT("減額一覧!C"&amp;$P95))</f>
        <v>803131000</v>
      </c>
      <c r="D95" s="79" t="str">
        <f ca="1">IF($B95="","",INDIRECT("減額一覧!G"&amp;$P95))</f>
        <v>谷崎　庄治</v>
      </c>
      <c r="E95" s="19">
        <f ca="1">IF(B95="","",INDIRECT("減額一覧!H"&amp;P95))</f>
        <v>20</v>
      </c>
      <c r="F95" s="19">
        <f ca="1">IF($B95="","",INDIRECT("減額一覧!AD"&amp;P95))</f>
        <v>3</v>
      </c>
      <c r="G95" s="20">
        <f ca="1">IF($B95="","",INDIRECT("減額一覧!AE"&amp;P95))</f>
        <v>561</v>
      </c>
      <c r="H95" s="20">
        <f ca="1">IF($B95="","",INDIRECT("減額一覧!AF"&amp;P95))</f>
        <v>409</v>
      </c>
      <c r="I95" s="32">
        <f ca="1">IF(B95="","",IF(INDIRECT("減額一覧!BM"&amp;P95)=0.08,0.08,0.1))</f>
        <v>0.1</v>
      </c>
      <c r="J95" s="52"/>
      <c r="K95" s="95" t="str">
        <f t="shared" ca="1" si="134"/>
        <v/>
      </c>
      <c r="L95" s="58" t="str">
        <f t="shared" ca="1" si="108"/>
        <v/>
      </c>
      <c r="N95" s="113" t="str">
        <f t="shared" ca="1" si="157"/>
        <v>市内</v>
      </c>
      <c r="O95" s="114">
        <f t="shared" ref="O95" ca="1" si="160">IF(B95="","",IF(INDIRECT("減額一覧!BM"&amp;P95)=0.08,0.08,0.1))</f>
        <v>0.1</v>
      </c>
      <c r="P95" s="38">
        <v>21</v>
      </c>
      <c r="Q95" s="38">
        <f t="shared" ca="1" si="159"/>
        <v>1</v>
      </c>
      <c r="R95" s="38">
        <f t="shared" ca="1" si="159"/>
        <v>1</v>
      </c>
      <c r="S95" s="66" t="str">
        <f t="shared" ca="1" si="112"/>
        <v>803</v>
      </c>
      <c r="T95" s="105" t="str">
        <f t="shared" ca="1" si="113"/>
        <v/>
      </c>
    </row>
    <row r="96" spans="1:20" hidden="1">
      <c r="A96">
        <f ca="1">IF(B96="","",INDIRECT("減額一覧!B"&amp;$P96))</f>
        <v>248</v>
      </c>
      <c r="B96" s="61">
        <f ca="1">IF(INDIRECT("減額一覧!BC"&amp;P96)=1,INDIRECT("減額一覧!AG"&amp;P96),"")</f>
        <v>206</v>
      </c>
      <c r="C96" s="36">
        <f ca="1">IF(B96="","",INDIRECT("減額一覧!C"&amp;$P96))</f>
        <v>803131000</v>
      </c>
      <c r="D96" s="80" t="str">
        <f ca="1">IF($B96="","",INDIRECT("減額一覧!G"&amp;$P96))</f>
        <v>谷崎　庄治</v>
      </c>
      <c r="E96" s="19">
        <f ca="1">IF(B96="","",INDIRECT("減額一覧!H"&amp;P96))</f>
        <v>20</v>
      </c>
      <c r="F96" s="19">
        <f ca="1">IF($B96="","",INDIRECT("減額一覧!AN"&amp;P96))</f>
        <v>4</v>
      </c>
      <c r="G96" s="20">
        <f ca="1">IF($B96="","",INDIRECT("減額一覧!AO"&amp;P96))</f>
        <v>831</v>
      </c>
      <c r="H96" s="20">
        <f ca="1">IF($B96="","",INDIRECT("減額一覧!AP"&amp;P96))</f>
        <v>546</v>
      </c>
      <c r="I96" s="32">
        <f ca="1">IF(B96="","",IF(INDIRECT("減額一覧!BN"&amp;P96)=0.08,0.08,0.1))</f>
        <v>0.1</v>
      </c>
      <c r="J96" s="52"/>
      <c r="K96" s="95" t="str">
        <f t="shared" ca="1" si="134"/>
        <v/>
      </c>
      <c r="L96" s="58" t="str">
        <f t="shared" ca="1" si="108"/>
        <v/>
      </c>
      <c r="N96" s="113" t="str">
        <f t="shared" ca="1" si="157"/>
        <v>市内</v>
      </c>
      <c r="O96" s="114">
        <f t="shared" ref="O96" ca="1" si="161">IF(B96="","",IF(INDIRECT("減額一覧!BN"&amp;P96)=0.08,0.08,0.1))</f>
        <v>0.1</v>
      </c>
      <c r="P96" s="38">
        <v>21</v>
      </c>
      <c r="Q96" s="38">
        <f t="shared" ca="1" si="159"/>
        <v>1</v>
      </c>
      <c r="R96" s="38">
        <f t="shared" ca="1" si="159"/>
        <v>1</v>
      </c>
      <c r="S96" s="66" t="str">
        <f t="shared" ca="1" si="112"/>
        <v>803</v>
      </c>
      <c r="T96" s="105" t="str">
        <f t="shared" ca="1" si="113"/>
        <v/>
      </c>
    </row>
    <row r="97" spans="1:20" hidden="1">
      <c r="A97">
        <f ca="1">IF(B97="","",INDIRECT("減額一覧!B"&amp;$P97))</f>
        <v>248</v>
      </c>
      <c r="B97" s="61">
        <f ca="1">IF(INDIRECT("減額一覧!BD"&amp;P97)=1,INDIRECT("減額一覧!AQ"&amp;P97),"")</f>
        <v>207</v>
      </c>
      <c r="C97" s="45">
        <f ca="1">IF(B97="","",INDIRECT("減額一覧!C"&amp;$P97))</f>
        <v>803131000</v>
      </c>
      <c r="D97" s="79" t="str">
        <f ca="1">IF($B97="","",INDIRECT("減額一覧!G"&amp;$P97))</f>
        <v>谷崎　庄治</v>
      </c>
      <c r="E97" s="19">
        <f ca="1">IF(B97="","",INDIRECT("減額一覧!H"&amp;P97))</f>
        <v>20</v>
      </c>
      <c r="F97" s="19">
        <f ca="1">IF($B97="","",INDIRECT("減額一覧!AX"&amp;P97))</f>
        <v>5</v>
      </c>
      <c r="G97" s="20">
        <f ca="1">IF($B97="","",INDIRECT("減額一覧!AY"&amp;P97))</f>
        <v>1051</v>
      </c>
      <c r="H97" s="20">
        <f ca="1">IF($B97="","",INDIRECT("減額一覧!AZ"&amp;P97))</f>
        <v>682</v>
      </c>
      <c r="I97" s="32">
        <f ca="1">IF(B97="","",IF(INDIRECT("減額一覧!BO"&amp;P97)=0.08,0.08,0.1))</f>
        <v>0.1</v>
      </c>
      <c r="J97" s="52"/>
      <c r="K97" s="95" t="str">
        <f t="shared" ca="1" si="134"/>
        <v/>
      </c>
      <c r="L97" s="58" t="str">
        <f t="shared" ca="1" si="108"/>
        <v/>
      </c>
      <c r="N97" s="113" t="str">
        <f t="shared" ca="1" si="157"/>
        <v>市内</v>
      </c>
      <c r="O97" s="114">
        <f t="shared" ref="O97" ca="1" si="162">IF(B97="","",IF(INDIRECT("減額一覧!BO"&amp;P97)=0.08,0.08,0.1))</f>
        <v>0.1</v>
      </c>
      <c r="P97" s="38">
        <v>21</v>
      </c>
      <c r="Q97" s="38">
        <f t="shared" ca="1" si="159"/>
        <v>1</v>
      </c>
      <c r="R97" s="38">
        <f t="shared" ca="1" si="159"/>
        <v>1</v>
      </c>
      <c r="S97" s="66" t="str">
        <f t="shared" ca="1" si="112"/>
        <v>803</v>
      </c>
      <c r="T97" s="105" t="str">
        <f t="shared" ca="1" si="113"/>
        <v/>
      </c>
    </row>
    <row r="98" spans="1:20" ht="19.5" hidden="1" thickBot="1">
      <c r="B98" s="64"/>
      <c r="C98" s="41" t="str">
        <f>IF(B98="","",減額一覧!C94)</f>
        <v/>
      </c>
      <c r="D98" s="43"/>
      <c r="E98" s="21"/>
      <c r="F98" s="22" t="s">
        <v>69</v>
      </c>
      <c r="G98" s="23">
        <f t="shared" ref="G98:H98" si="163">SUBTOTAL(9,G94:G97)</f>
        <v>0</v>
      </c>
      <c r="H98" s="23">
        <f t="shared" si="163"/>
        <v>0</v>
      </c>
      <c r="I98" s="30"/>
      <c r="J98" s="53"/>
      <c r="K98" s="96" t="str">
        <f t="shared" si="134"/>
        <v/>
      </c>
      <c r="L98" s="59" t="str">
        <f t="shared" si="108"/>
        <v/>
      </c>
      <c r="N98" s="108" t="str">
        <f t="shared" ref="N98" si="164">IF(AND(G98=0,H98=0),"","小計")</f>
        <v/>
      </c>
      <c r="O98" s="108" t="str">
        <f t="shared" ref="O98" si="165">IF(AND(G98=0,H98=0),"","小計")</f>
        <v/>
      </c>
      <c r="P98" s="38"/>
      <c r="Q98" s="38"/>
      <c r="R98" s="38"/>
      <c r="S98" s="66" t="str">
        <f t="shared" si="112"/>
        <v/>
      </c>
      <c r="T98" s="105" t="str">
        <f t="shared" si="113"/>
        <v/>
      </c>
    </row>
    <row r="99" spans="1:20" hidden="1">
      <c r="A99">
        <f ca="1">IF(B99="","",INDIRECT("減額一覧!B"&amp;$P99))</f>
        <v>249</v>
      </c>
      <c r="B99" s="61">
        <f ca="1">IF(INDIRECT("減額一覧!BA"&amp;P99)=1,INDIRECT("減額一覧!M"&amp;P99),"")</f>
        <v>206</v>
      </c>
      <c r="C99" s="36">
        <f ca="1">IF(B99="","",INDIRECT("減額一覧!C"&amp;$P99))</f>
        <v>608203000</v>
      </c>
      <c r="D99" s="78" t="str">
        <f ca="1">IF($B99="","",INDIRECT("減額一覧!G"&amp;$P99))</f>
        <v>岩下　伸子</v>
      </c>
      <c r="E99" s="19">
        <f ca="1">IF(B99="","",INDIRECT("減額一覧!H"&amp;P99))</f>
        <v>13</v>
      </c>
      <c r="F99" s="19">
        <f ca="1">IF($B99="","",INDIRECT("減額一覧!T"&amp;P99))</f>
        <v>3</v>
      </c>
      <c r="G99" s="20">
        <f ca="1">IF($B99="","",INDIRECT("減額一覧!U"&amp;P99))</f>
        <v>511</v>
      </c>
      <c r="H99" s="20">
        <f ca="1">IF($B99="","",INDIRECT("減額一覧!V"&amp;P99))</f>
        <v>409</v>
      </c>
      <c r="I99" s="32">
        <f ca="1">IF(B99="","",IF(INDIRECT("減額一覧!BL"&amp;P99)=0.08,0.08,0.1))</f>
        <v>0.1</v>
      </c>
      <c r="J99" s="51" t="s">
        <v>454</v>
      </c>
      <c r="K99" s="94" t="str">
        <f t="shared" ca="1" si="134"/>
        <v/>
      </c>
      <c r="L99" s="56" t="str">
        <f t="shared" ca="1" si="108"/>
        <v/>
      </c>
      <c r="N99" s="113" t="str">
        <f t="shared" ref="N99:N102" ca="1" si="166">IF(A99="","",IF(A99&gt;3000,"月ヶ瀬",IF(A99&gt;=2000,"都祁","市内")))</f>
        <v>市内</v>
      </c>
      <c r="O99" s="114">
        <f t="shared" ref="O99" ca="1" si="167">IF(B99="","",IF(INDIRECT("減額一覧!BL"&amp;P99)=0.08,0.08,0.1))</f>
        <v>0.1</v>
      </c>
      <c r="P99" s="38">
        <v>22</v>
      </c>
      <c r="Q99" s="38">
        <f t="shared" ref="Q99:R102" ca="1" si="168">IF(G99="","",IF(G99&gt;0,1,""))</f>
        <v>1</v>
      </c>
      <c r="R99" s="38">
        <f t="shared" ca="1" si="168"/>
        <v>1</v>
      </c>
      <c r="S99" s="66" t="str">
        <f t="shared" ca="1" si="112"/>
        <v>608</v>
      </c>
      <c r="T99" s="105" t="str">
        <f t="shared" ca="1" si="113"/>
        <v/>
      </c>
    </row>
    <row r="100" spans="1:20" hidden="1">
      <c r="A100">
        <f ca="1">IF(B100="","",INDIRECT("減額一覧!B"&amp;$P100))</f>
        <v>249</v>
      </c>
      <c r="B100" s="61">
        <f ca="1">IF(INDIRECT("減額一覧!BB"&amp;P100)=1,INDIRECT("減額一覧!W"&amp;P100),"")</f>
        <v>207</v>
      </c>
      <c r="C100" s="44">
        <f ca="1">IF(B100="","",INDIRECT("減額一覧!C"&amp;$P100))</f>
        <v>608203000</v>
      </c>
      <c r="D100" s="79" t="str">
        <f ca="1">IF($B100="","",INDIRECT("減額一覧!G"&amp;$P100))</f>
        <v>岩下　伸子</v>
      </c>
      <c r="E100" s="19">
        <f ca="1">IF(B100="","",INDIRECT("減額一覧!H"&amp;P100))</f>
        <v>13</v>
      </c>
      <c r="F100" s="19">
        <f ca="1">IF($B100="","",INDIRECT("減額一覧!AD"&amp;P100))</f>
        <v>4</v>
      </c>
      <c r="G100" s="20">
        <f ca="1">IF($B100="","",INDIRECT("減額一覧!AE"&amp;P100))</f>
        <v>682</v>
      </c>
      <c r="H100" s="20">
        <f ca="1">IF($B100="","",INDIRECT("減額一覧!AF"&amp;P100))</f>
        <v>546</v>
      </c>
      <c r="I100" s="32">
        <f ca="1">IF(B100="","",IF(INDIRECT("減額一覧!BM"&amp;P100)=0.08,0.08,0.1))</f>
        <v>0.1</v>
      </c>
      <c r="J100" s="52"/>
      <c r="K100" s="95" t="str">
        <f t="shared" ca="1" si="134"/>
        <v/>
      </c>
      <c r="L100" s="58" t="str">
        <f t="shared" ca="1" si="108"/>
        <v/>
      </c>
      <c r="N100" s="113" t="str">
        <f t="shared" ca="1" si="166"/>
        <v>市内</v>
      </c>
      <c r="O100" s="114">
        <f t="shared" ref="O100" ca="1" si="169">IF(B100="","",IF(INDIRECT("減額一覧!BM"&amp;P100)=0.08,0.08,0.1))</f>
        <v>0.1</v>
      </c>
      <c r="P100" s="38">
        <v>22</v>
      </c>
      <c r="Q100" s="38">
        <f t="shared" ca="1" si="168"/>
        <v>1</v>
      </c>
      <c r="R100" s="38">
        <f t="shared" ca="1" si="168"/>
        <v>1</v>
      </c>
      <c r="S100" s="66" t="str">
        <f t="shared" ca="1" si="112"/>
        <v>608</v>
      </c>
      <c r="T100" s="105" t="str">
        <f t="shared" ca="1" si="113"/>
        <v/>
      </c>
    </row>
    <row r="101" spans="1:20" hidden="1">
      <c r="A101">
        <f ca="1">IF(B101="","",INDIRECT("減額一覧!B"&amp;$P101))</f>
        <v>249</v>
      </c>
      <c r="B101" s="61">
        <f ca="1">IF(INDIRECT("減額一覧!BC"&amp;P101)=1,INDIRECT("減額一覧!AG"&amp;P101),"")</f>
        <v>208</v>
      </c>
      <c r="C101" s="36">
        <f ca="1">IF(B101="","",INDIRECT("減額一覧!C"&amp;$P101))</f>
        <v>608203000</v>
      </c>
      <c r="D101" s="80" t="str">
        <f ca="1">IF($B101="","",INDIRECT("減額一覧!G"&amp;$P101))</f>
        <v>岩下　伸子</v>
      </c>
      <c r="E101" s="19">
        <f ca="1">IF(B101="","",INDIRECT("減額一覧!H"&amp;P101))</f>
        <v>13</v>
      </c>
      <c r="F101" s="19">
        <f ca="1">IF($B101="","",INDIRECT("減額一覧!AN"&amp;P101))</f>
        <v>1</v>
      </c>
      <c r="G101" s="20">
        <f ca="1">IF($B101="","",INDIRECT("減額一覧!AO"&amp;P101))</f>
        <v>170</v>
      </c>
      <c r="H101" s="20">
        <f ca="1">IF($B101="","",INDIRECT("減額一覧!AP"&amp;P101))</f>
        <v>137</v>
      </c>
      <c r="I101" s="32">
        <f ca="1">IF(B101="","",IF(INDIRECT("減額一覧!BN"&amp;P101)=0.08,0.08,0.1))</f>
        <v>0.1</v>
      </c>
      <c r="J101" s="52"/>
      <c r="K101" s="95" t="str">
        <f t="shared" ca="1" si="134"/>
        <v/>
      </c>
      <c r="L101" s="58" t="str">
        <f t="shared" ca="1" si="108"/>
        <v/>
      </c>
      <c r="N101" s="113" t="str">
        <f t="shared" ca="1" si="166"/>
        <v>市内</v>
      </c>
      <c r="O101" s="114">
        <f t="shared" ref="O101" ca="1" si="170">IF(B101="","",IF(INDIRECT("減額一覧!BN"&amp;P101)=0.08,0.08,0.1))</f>
        <v>0.1</v>
      </c>
      <c r="P101" s="38">
        <v>22</v>
      </c>
      <c r="Q101" s="38">
        <f t="shared" ca="1" si="168"/>
        <v>1</v>
      </c>
      <c r="R101" s="38">
        <f t="shared" ca="1" si="168"/>
        <v>1</v>
      </c>
      <c r="S101" s="66" t="str">
        <f t="shared" ca="1" si="112"/>
        <v>608</v>
      </c>
      <c r="T101" s="105" t="str">
        <f t="shared" ca="1" si="113"/>
        <v/>
      </c>
    </row>
    <row r="102" spans="1:20" hidden="1">
      <c r="A102" t="str">
        <f ca="1">IF(B102="","",INDIRECT("減額一覧!B"&amp;$P102))</f>
        <v/>
      </c>
      <c r="B102" s="61" t="str">
        <f ca="1">IF(INDIRECT("減額一覧!BD"&amp;P102)=1,INDIRECT("減額一覧!AQ"&amp;P102),"")</f>
        <v/>
      </c>
      <c r="C102" s="45" t="str">
        <f ca="1">IF(B102="","",INDIRECT("減額一覧!C"&amp;$P102))</f>
        <v/>
      </c>
      <c r="D102" s="79" t="str">
        <f ca="1">IF($B102="","",INDIRECT("減額一覧!G"&amp;$P102))</f>
        <v/>
      </c>
      <c r="E102" s="19" t="str">
        <f ca="1">IF(B102="","",INDIRECT("減額一覧!H"&amp;P102))</f>
        <v/>
      </c>
      <c r="F102" s="19" t="str">
        <f ca="1">IF($B102="","",INDIRECT("減額一覧!AX"&amp;P102))</f>
        <v/>
      </c>
      <c r="G102" s="20" t="str">
        <f ca="1">IF($B102="","",INDIRECT("減額一覧!AY"&amp;P102))</f>
        <v/>
      </c>
      <c r="H102" s="20" t="str">
        <f ca="1">IF($B102="","",INDIRECT("減額一覧!AZ"&amp;P102))</f>
        <v/>
      </c>
      <c r="I102" s="32" t="str">
        <f ca="1">IF(B102="","",IF(INDIRECT("減額一覧!BO"&amp;P102)=0.08,0.08,0.1))</f>
        <v/>
      </c>
      <c r="J102" s="52"/>
      <c r="K102" s="95" t="str">
        <f t="shared" ca="1" si="134"/>
        <v/>
      </c>
      <c r="L102" s="58" t="str">
        <f t="shared" ca="1" si="108"/>
        <v/>
      </c>
      <c r="N102" s="113" t="str">
        <f t="shared" ca="1" si="166"/>
        <v/>
      </c>
      <c r="O102" s="114" t="str">
        <f t="shared" ref="O102" ca="1" si="171">IF(B102="","",IF(INDIRECT("減額一覧!BO"&amp;P102)=0.08,0.08,0.1))</f>
        <v/>
      </c>
      <c r="P102" s="38">
        <v>22</v>
      </c>
      <c r="Q102" s="38" t="str">
        <f t="shared" ca="1" si="168"/>
        <v/>
      </c>
      <c r="R102" s="38" t="str">
        <f t="shared" ca="1" si="168"/>
        <v/>
      </c>
      <c r="S102" s="66" t="str">
        <f t="shared" ca="1" si="112"/>
        <v/>
      </c>
      <c r="T102" s="105" t="str">
        <f t="shared" ca="1" si="113"/>
        <v/>
      </c>
    </row>
    <row r="103" spans="1:20" ht="19.5" hidden="1" thickBot="1">
      <c r="B103" s="64"/>
      <c r="C103" s="41" t="str">
        <f>IF(B103="","",減額一覧!C99)</f>
        <v/>
      </c>
      <c r="D103" s="43"/>
      <c r="E103" s="21"/>
      <c r="F103" s="22" t="s">
        <v>69</v>
      </c>
      <c r="G103" s="23">
        <f t="shared" ref="G103:H103" si="172">SUBTOTAL(9,G99:G102)</f>
        <v>0</v>
      </c>
      <c r="H103" s="23">
        <f t="shared" si="172"/>
        <v>0</v>
      </c>
      <c r="I103" s="30"/>
      <c r="J103" s="53"/>
      <c r="K103" s="96" t="str">
        <f t="shared" si="134"/>
        <v/>
      </c>
      <c r="L103" s="59" t="str">
        <f t="shared" si="108"/>
        <v/>
      </c>
      <c r="N103" s="108" t="str">
        <f t="shared" ref="N103" si="173">IF(AND(G103=0,H103=0),"","小計")</f>
        <v/>
      </c>
      <c r="O103" s="108" t="str">
        <f t="shared" ref="O103" si="174">IF(AND(G103=0,H103=0),"","小計")</f>
        <v/>
      </c>
      <c r="P103" s="38"/>
      <c r="Q103" s="38"/>
      <c r="R103" s="38"/>
      <c r="S103" s="66" t="str">
        <f t="shared" si="112"/>
        <v/>
      </c>
      <c r="T103" s="105" t="str">
        <f t="shared" si="113"/>
        <v/>
      </c>
    </row>
    <row r="104" spans="1:20" hidden="1">
      <c r="A104">
        <f ca="1">IF(B104="","",INDIRECT("減額一覧!B"&amp;$P104))</f>
        <v>251</v>
      </c>
      <c r="B104" s="61">
        <f ca="1">IF(INDIRECT("減額一覧!BA"&amp;P104)=1,INDIRECT("減額一覧!M"&amp;P104),"")</f>
        <v>206</v>
      </c>
      <c r="C104" s="36">
        <f ca="1">IF(B104="","",INDIRECT("減額一覧!C"&amp;$P104))</f>
        <v>247081000</v>
      </c>
      <c r="D104" s="78" t="str">
        <f ca="1">IF($B104="","",INDIRECT("減額一覧!G"&amp;$P104))</f>
        <v>稲葉　晋一</v>
      </c>
      <c r="E104" s="19">
        <f ca="1">IF(B104="","",INDIRECT("減額一覧!H"&amp;P104))</f>
        <v>13</v>
      </c>
      <c r="F104" s="19">
        <f ca="1">IF($B104="","",INDIRECT("減額一覧!T"&amp;P104))</f>
        <v>32</v>
      </c>
      <c r="G104" s="20">
        <f ca="1">IF($B104="","",INDIRECT("減額一覧!U"&amp;P104))</f>
        <v>6325</v>
      </c>
      <c r="H104" s="20">
        <f ca="1">IF($B104="","",INDIRECT("減額一覧!V"&amp;P104))</f>
        <v>0</v>
      </c>
      <c r="I104" s="32">
        <f ca="1">IF(B104="","",IF(INDIRECT("減額一覧!BL"&amp;P104)=0.08,0.08,0.1))</f>
        <v>0.1</v>
      </c>
      <c r="J104" s="51" t="s">
        <v>518</v>
      </c>
      <c r="K104" s="94" t="str">
        <f t="shared" ca="1" si="134"/>
        <v/>
      </c>
      <c r="L104" s="56" t="str">
        <f t="shared" ca="1" si="108"/>
        <v/>
      </c>
      <c r="N104" s="113" t="str">
        <f t="shared" ref="N104:N107" ca="1" si="175">IF(A104="","",IF(A104&gt;3000,"月ヶ瀬",IF(A104&gt;=2000,"都祁","市内")))</f>
        <v>市内</v>
      </c>
      <c r="O104" s="114">
        <f t="shared" ref="O104" ca="1" si="176">IF(B104="","",IF(INDIRECT("減額一覧!BL"&amp;P104)=0.08,0.08,0.1))</f>
        <v>0.1</v>
      </c>
      <c r="P104" s="38">
        <v>23</v>
      </c>
      <c r="Q104" s="38">
        <f t="shared" ref="Q104:R107" ca="1" si="177">IF(G104="","",IF(G104&gt;0,1,""))</f>
        <v>1</v>
      </c>
      <c r="R104" s="38" t="str">
        <f t="shared" ca="1" si="177"/>
        <v/>
      </c>
      <c r="S104" s="66" t="str">
        <f t="shared" ca="1" si="112"/>
        <v>247</v>
      </c>
      <c r="T104" s="105" t="str">
        <f t="shared" ca="1" si="113"/>
        <v/>
      </c>
    </row>
    <row r="105" spans="1:20" hidden="1">
      <c r="A105">
        <f ca="1">IF(B105="","",INDIRECT("減額一覧!B"&amp;$P105))</f>
        <v>251</v>
      </c>
      <c r="B105" s="61">
        <f ca="1">IF(INDIRECT("減額一覧!BB"&amp;P105)=1,INDIRECT("減額一覧!W"&amp;P105),"")</f>
        <v>207</v>
      </c>
      <c r="C105" s="44">
        <f ca="1">IF(B105="","",INDIRECT("減額一覧!C"&amp;$P105))</f>
        <v>247081000</v>
      </c>
      <c r="D105" s="79" t="str">
        <f ca="1">IF($B105="","",INDIRECT("減額一覧!G"&amp;$P105))</f>
        <v>稲葉　晋一</v>
      </c>
      <c r="E105" s="19">
        <f ca="1">IF(B105="","",INDIRECT("減額一覧!H"&amp;P105))</f>
        <v>13</v>
      </c>
      <c r="F105" s="19">
        <f ca="1">IF($B105="","",INDIRECT("減額一覧!AD"&amp;P105))</f>
        <v>32</v>
      </c>
      <c r="G105" s="20">
        <f ca="1">IF($B105="","",INDIRECT("減額一覧!AE"&amp;P105))</f>
        <v>6325</v>
      </c>
      <c r="H105" s="20">
        <f ca="1">IF($B105="","",INDIRECT("減額一覧!AF"&amp;P105))</f>
        <v>0</v>
      </c>
      <c r="I105" s="32">
        <f ca="1">IF(B105="","",IF(INDIRECT("減額一覧!BM"&amp;P105)=0.08,0.08,0.1))</f>
        <v>0.1</v>
      </c>
      <c r="J105" s="52"/>
      <c r="K105" s="95" t="str">
        <f t="shared" ca="1" si="134"/>
        <v/>
      </c>
      <c r="L105" s="58" t="str">
        <f t="shared" ca="1" si="108"/>
        <v/>
      </c>
      <c r="N105" s="113" t="str">
        <f t="shared" ca="1" si="175"/>
        <v>市内</v>
      </c>
      <c r="O105" s="114">
        <f t="shared" ref="O105" ca="1" si="178">IF(B105="","",IF(INDIRECT("減額一覧!BM"&amp;P105)=0.08,0.08,0.1))</f>
        <v>0.1</v>
      </c>
      <c r="P105" s="38">
        <v>23</v>
      </c>
      <c r="Q105" s="38">
        <f t="shared" ca="1" si="177"/>
        <v>1</v>
      </c>
      <c r="R105" s="38" t="str">
        <f t="shared" ca="1" si="177"/>
        <v/>
      </c>
      <c r="S105" s="66" t="str">
        <f t="shared" ca="1" si="112"/>
        <v>247</v>
      </c>
      <c r="T105" s="105" t="str">
        <f t="shared" ca="1" si="113"/>
        <v/>
      </c>
    </row>
    <row r="106" spans="1:20" hidden="1">
      <c r="A106" t="str">
        <f ca="1">IF(B106="","",INDIRECT("減額一覧!B"&amp;$P106))</f>
        <v/>
      </c>
      <c r="B106" s="61" t="str">
        <f ca="1">IF(INDIRECT("減額一覧!BC"&amp;P106)=1,INDIRECT("減額一覧!AG"&amp;P106),"")</f>
        <v/>
      </c>
      <c r="C106" s="36" t="str">
        <f ca="1">IF(B106="","",INDIRECT("減額一覧!C"&amp;$P106))</f>
        <v/>
      </c>
      <c r="D106" s="80" t="str">
        <f ca="1">IF($B106="","",INDIRECT("減額一覧!G"&amp;$P106))</f>
        <v/>
      </c>
      <c r="E106" s="19" t="str">
        <f ca="1">IF(B106="","",INDIRECT("減額一覧!H"&amp;P106))</f>
        <v/>
      </c>
      <c r="F106" s="19" t="str">
        <f ca="1">IF($B106="","",INDIRECT("減額一覧!AN"&amp;P106))</f>
        <v/>
      </c>
      <c r="G106" s="20" t="str">
        <f ca="1">IF($B106="","",INDIRECT("減額一覧!AO"&amp;P106))</f>
        <v/>
      </c>
      <c r="H106" s="20" t="str">
        <f ca="1">IF($B106="","",INDIRECT("減額一覧!AP"&amp;P106))</f>
        <v/>
      </c>
      <c r="I106" s="32" t="str">
        <f ca="1">IF(B106="","",IF(INDIRECT("減額一覧!BN"&amp;P106)=0.08,0.08,0.1))</f>
        <v/>
      </c>
      <c r="J106" s="52"/>
      <c r="K106" s="95" t="str">
        <f t="shared" ca="1" si="134"/>
        <v/>
      </c>
      <c r="L106" s="58" t="str">
        <f t="shared" ca="1" si="108"/>
        <v/>
      </c>
      <c r="N106" s="113" t="str">
        <f t="shared" ca="1" si="175"/>
        <v/>
      </c>
      <c r="O106" s="114" t="str">
        <f t="shared" ref="O106" ca="1" si="179">IF(B106="","",IF(INDIRECT("減額一覧!BN"&amp;P106)=0.08,0.08,0.1))</f>
        <v/>
      </c>
      <c r="P106" s="38">
        <v>23</v>
      </c>
      <c r="Q106" s="38" t="str">
        <f t="shared" ca="1" si="177"/>
        <v/>
      </c>
      <c r="R106" s="38" t="str">
        <f t="shared" ca="1" si="177"/>
        <v/>
      </c>
      <c r="S106" s="66" t="str">
        <f t="shared" ca="1" si="112"/>
        <v/>
      </c>
      <c r="T106" s="105" t="str">
        <f t="shared" ca="1" si="113"/>
        <v/>
      </c>
    </row>
    <row r="107" spans="1:20" hidden="1">
      <c r="A107" t="str">
        <f ca="1">IF(B107="","",INDIRECT("減額一覧!B"&amp;$P107))</f>
        <v/>
      </c>
      <c r="B107" s="61" t="str">
        <f ca="1">IF(INDIRECT("減額一覧!BD"&amp;P107)=1,INDIRECT("減額一覧!AQ"&amp;P107),"")</f>
        <v/>
      </c>
      <c r="C107" s="45" t="str">
        <f ca="1">IF(B107="","",INDIRECT("減額一覧!C"&amp;$P107))</f>
        <v/>
      </c>
      <c r="D107" s="79" t="str">
        <f ca="1">IF($B107="","",INDIRECT("減額一覧!G"&amp;$P107))</f>
        <v/>
      </c>
      <c r="E107" s="19" t="str">
        <f ca="1">IF(B107="","",INDIRECT("減額一覧!H"&amp;P107))</f>
        <v/>
      </c>
      <c r="F107" s="19" t="str">
        <f ca="1">IF($B107="","",INDIRECT("減額一覧!AX"&amp;P107))</f>
        <v/>
      </c>
      <c r="G107" s="20" t="str">
        <f ca="1">IF($B107="","",INDIRECT("減額一覧!AY"&amp;P107))</f>
        <v/>
      </c>
      <c r="H107" s="20" t="str">
        <f ca="1">IF($B107="","",INDIRECT("減額一覧!AZ"&amp;P107))</f>
        <v/>
      </c>
      <c r="I107" s="32" t="str">
        <f ca="1">IF(B107="","",IF(INDIRECT("減額一覧!BO"&amp;P107)=0.08,0.08,0.1))</f>
        <v/>
      </c>
      <c r="J107" s="52"/>
      <c r="K107" s="95" t="str">
        <f t="shared" ca="1" si="134"/>
        <v/>
      </c>
      <c r="L107" s="58" t="str">
        <f t="shared" ca="1" si="108"/>
        <v/>
      </c>
      <c r="N107" s="113" t="str">
        <f t="shared" ca="1" si="175"/>
        <v/>
      </c>
      <c r="O107" s="114" t="str">
        <f t="shared" ref="O107" ca="1" si="180">IF(B107="","",IF(INDIRECT("減額一覧!BO"&amp;P107)=0.08,0.08,0.1))</f>
        <v/>
      </c>
      <c r="P107" s="38">
        <v>23</v>
      </c>
      <c r="Q107" s="38" t="str">
        <f t="shared" ca="1" si="177"/>
        <v/>
      </c>
      <c r="R107" s="38" t="str">
        <f t="shared" ca="1" si="177"/>
        <v/>
      </c>
      <c r="S107" s="66" t="str">
        <f t="shared" ca="1" si="112"/>
        <v/>
      </c>
      <c r="T107" s="105" t="str">
        <f t="shared" ca="1" si="113"/>
        <v/>
      </c>
    </row>
    <row r="108" spans="1:20" ht="19.5" hidden="1" thickBot="1">
      <c r="B108" s="64"/>
      <c r="C108" s="41" t="str">
        <f>IF(B108="","",減額一覧!C104)</f>
        <v/>
      </c>
      <c r="D108" s="43"/>
      <c r="E108" s="21"/>
      <c r="F108" s="22" t="s">
        <v>69</v>
      </c>
      <c r="G108" s="23">
        <f t="shared" ref="G108:H108" si="181">SUBTOTAL(9,G104:G107)</f>
        <v>0</v>
      </c>
      <c r="H108" s="23">
        <f t="shared" si="181"/>
        <v>0</v>
      </c>
      <c r="I108" s="30"/>
      <c r="J108" s="53"/>
      <c r="K108" s="96" t="str">
        <f t="shared" si="134"/>
        <v/>
      </c>
      <c r="L108" s="59" t="str">
        <f t="shared" si="108"/>
        <v/>
      </c>
      <c r="N108" s="108" t="str">
        <f t="shared" ref="N108" si="182">IF(AND(G108=0,H108=0),"","小計")</f>
        <v/>
      </c>
      <c r="O108" s="108" t="str">
        <f t="shared" ref="O108" si="183">IF(AND(G108=0,H108=0),"","小計")</f>
        <v/>
      </c>
      <c r="P108" s="38"/>
      <c r="Q108" s="38"/>
      <c r="R108" s="38"/>
      <c r="S108" s="66" t="str">
        <f t="shared" si="112"/>
        <v/>
      </c>
      <c r="T108" s="105" t="str">
        <f t="shared" si="113"/>
        <v/>
      </c>
    </row>
    <row r="109" spans="1:20" hidden="1">
      <c r="A109">
        <f ca="1">IF(B109="","",INDIRECT("減額一覧!B"&amp;$P109))</f>
        <v>252</v>
      </c>
      <c r="B109" s="61">
        <f ca="1">IF(INDIRECT("減額一覧!BA"&amp;P109)=1,INDIRECT("減額一覧!M"&amp;P109),"")</f>
        <v>205</v>
      </c>
      <c r="C109" s="36">
        <f ca="1">IF(B109="","",INDIRECT("減額一覧!C"&amp;$P109))</f>
        <v>531159000</v>
      </c>
      <c r="D109" s="78" t="str">
        <f ca="1">IF($B109="","",INDIRECT("減額一覧!G"&amp;$P109))</f>
        <v>藤井　建蔵</v>
      </c>
      <c r="E109" s="19">
        <f ca="1">IF(B109="","",INDIRECT("減額一覧!H"&amp;P109))</f>
        <v>13</v>
      </c>
      <c r="F109" s="19">
        <f ca="1">IF($B109="","",INDIRECT("減額一覧!T"&amp;P109))</f>
        <v>2</v>
      </c>
      <c r="G109" s="20">
        <f ca="1">IF($B109="","",INDIRECT("減額一覧!U"&amp;P109))</f>
        <v>341</v>
      </c>
      <c r="H109" s="20">
        <f ca="1">IF($B109="","",INDIRECT("減額一覧!V"&amp;P109))</f>
        <v>273</v>
      </c>
      <c r="I109" s="32">
        <f ca="1">IF(B109="","",IF(INDIRECT("減額一覧!BL"&amp;P109)=0.08,0.08,0.1))</f>
        <v>0.1</v>
      </c>
      <c r="J109" s="51" t="s">
        <v>455</v>
      </c>
      <c r="K109" s="94" t="str">
        <f t="shared" ca="1" si="134"/>
        <v/>
      </c>
      <c r="L109" s="56" t="str">
        <f t="shared" ca="1" si="108"/>
        <v/>
      </c>
      <c r="N109" s="113" t="str">
        <f t="shared" ref="N109:N112" ca="1" si="184">IF(A109="","",IF(A109&gt;3000,"月ヶ瀬",IF(A109&gt;=2000,"都祁","市内")))</f>
        <v>市内</v>
      </c>
      <c r="O109" s="114">
        <f t="shared" ref="O109" ca="1" si="185">IF(B109="","",IF(INDIRECT("減額一覧!BL"&amp;P109)=0.08,0.08,0.1))</f>
        <v>0.1</v>
      </c>
      <c r="P109" s="38">
        <v>24</v>
      </c>
      <c r="Q109" s="38">
        <f t="shared" ref="Q109:R112" ca="1" si="186">IF(G109="","",IF(G109&gt;0,1,""))</f>
        <v>1</v>
      </c>
      <c r="R109" s="38">
        <f t="shared" ca="1" si="186"/>
        <v>1</v>
      </c>
      <c r="S109" s="66" t="str">
        <f t="shared" ca="1" si="112"/>
        <v>531</v>
      </c>
      <c r="T109" s="105" t="str">
        <f t="shared" ca="1" si="113"/>
        <v/>
      </c>
    </row>
    <row r="110" spans="1:20" hidden="1">
      <c r="A110">
        <f ca="1">IF(B110="","",INDIRECT("減額一覧!B"&amp;$P110))</f>
        <v>252</v>
      </c>
      <c r="B110" s="61">
        <f ca="1">IF(INDIRECT("減額一覧!BB"&amp;P110)=1,INDIRECT("減額一覧!W"&amp;P110),"")</f>
        <v>206</v>
      </c>
      <c r="C110" s="44">
        <f ca="1">IF(B110="","",INDIRECT("減額一覧!C"&amp;$P110))</f>
        <v>531159000</v>
      </c>
      <c r="D110" s="79" t="str">
        <f ca="1">IF($B110="","",INDIRECT("減額一覧!G"&amp;$P110))</f>
        <v>藤井　建蔵</v>
      </c>
      <c r="E110" s="19">
        <f ca="1">IF(B110="","",INDIRECT("減額一覧!H"&amp;P110))</f>
        <v>13</v>
      </c>
      <c r="F110" s="19">
        <f ca="1">IF($B110="","",INDIRECT("減額一覧!AD"&amp;P110))</f>
        <v>3</v>
      </c>
      <c r="G110" s="20">
        <f ca="1">IF($B110="","",INDIRECT("減額一覧!AE"&amp;P110))</f>
        <v>512</v>
      </c>
      <c r="H110" s="20">
        <f ca="1">IF($B110="","",INDIRECT("減額一覧!AF"&amp;P110))</f>
        <v>409</v>
      </c>
      <c r="I110" s="32">
        <f ca="1">IF(B110="","",IF(INDIRECT("減額一覧!BM"&amp;P110)=0.08,0.08,0.1))</f>
        <v>0.1</v>
      </c>
      <c r="J110" s="52"/>
      <c r="K110" s="95" t="str">
        <f t="shared" ca="1" si="134"/>
        <v/>
      </c>
      <c r="L110" s="58" t="str">
        <f t="shared" ca="1" si="108"/>
        <v/>
      </c>
      <c r="N110" s="113" t="str">
        <f t="shared" ca="1" si="184"/>
        <v>市内</v>
      </c>
      <c r="O110" s="114">
        <f t="shared" ref="O110" ca="1" si="187">IF(B110="","",IF(INDIRECT("減額一覧!BM"&amp;P110)=0.08,0.08,0.1))</f>
        <v>0.1</v>
      </c>
      <c r="P110" s="38">
        <v>24</v>
      </c>
      <c r="Q110" s="38">
        <f t="shared" ca="1" si="186"/>
        <v>1</v>
      </c>
      <c r="R110" s="38">
        <f t="shared" ca="1" si="186"/>
        <v>1</v>
      </c>
      <c r="S110" s="66" t="str">
        <f t="shared" ca="1" si="112"/>
        <v>531</v>
      </c>
      <c r="T110" s="105" t="str">
        <f t="shared" ca="1" si="113"/>
        <v/>
      </c>
    </row>
    <row r="111" spans="1:20" hidden="1">
      <c r="A111">
        <f ca="1">IF(B111="","",INDIRECT("減額一覧!B"&amp;$P111))</f>
        <v>252</v>
      </c>
      <c r="B111" s="61">
        <f ca="1">IF(INDIRECT("減額一覧!BC"&amp;P111)=1,INDIRECT("減額一覧!AG"&amp;P111),"")</f>
        <v>207</v>
      </c>
      <c r="C111" s="36">
        <f ca="1">IF(B111="","",INDIRECT("減額一覧!C"&amp;$P111))</f>
        <v>531159000</v>
      </c>
      <c r="D111" s="80" t="str">
        <f ca="1">IF($B111="","",INDIRECT("減額一覧!G"&amp;$P111))</f>
        <v>藤井　建蔵</v>
      </c>
      <c r="E111" s="19">
        <f ca="1">IF(B111="","",INDIRECT("減額一覧!H"&amp;P111))</f>
        <v>13</v>
      </c>
      <c r="F111" s="19">
        <f ca="1">IF($B111="","",INDIRECT("減額一覧!AN"&amp;P111))</f>
        <v>3</v>
      </c>
      <c r="G111" s="20">
        <f ca="1">IF($B111="","",INDIRECT("減額一覧!AO"&amp;P111))</f>
        <v>512</v>
      </c>
      <c r="H111" s="20">
        <f ca="1">IF($B111="","",INDIRECT("減額一覧!AP"&amp;P111))</f>
        <v>409</v>
      </c>
      <c r="I111" s="32">
        <f ca="1">IF(B111="","",IF(INDIRECT("減額一覧!BN"&amp;P111)=0.08,0.08,0.1))</f>
        <v>0.1</v>
      </c>
      <c r="J111" s="52"/>
      <c r="K111" s="95" t="str">
        <f t="shared" ca="1" si="134"/>
        <v/>
      </c>
      <c r="L111" s="58" t="str">
        <f t="shared" ca="1" si="108"/>
        <v/>
      </c>
      <c r="N111" s="113" t="str">
        <f t="shared" ca="1" si="184"/>
        <v>市内</v>
      </c>
      <c r="O111" s="114">
        <f t="shared" ref="O111" ca="1" si="188">IF(B111="","",IF(INDIRECT("減額一覧!BN"&amp;P111)=0.08,0.08,0.1))</f>
        <v>0.1</v>
      </c>
      <c r="P111" s="38">
        <v>24</v>
      </c>
      <c r="Q111" s="38">
        <f t="shared" ca="1" si="186"/>
        <v>1</v>
      </c>
      <c r="R111" s="38">
        <f t="shared" ca="1" si="186"/>
        <v>1</v>
      </c>
      <c r="S111" s="66" t="str">
        <f t="shared" ca="1" si="112"/>
        <v>531</v>
      </c>
      <c r="T111" s="105" t="str">
        <f t="shared" ca="1" si="113"/>
        <v/>
      </c>
    </row>
    <row r="112" spans="1:20" hidden="1">
      <c r="A112">
        <f ca="1">IF(B112="","",INDIRECT("減額一覧!B"&amp;$P112))</f>
        <v>252</v>
      </c>
      <c r="B112" s="61">
        <f ca="1">IF(INDIRECT("減額一覧!BD"&amp;P112)=1,INDIRECT("減額一覧!AQ"&amp;P112),"")</f>
        <v>208</v>
      </c>
      <c r="C112" s="45">
        <f ca="1">IF(B112="","",INDIRECT("減額一覧!C"&amp;$P112))</f>
        <v>531159000</v>
      </c>
      <c r="D112" s="79" t="str">
        <f ca="1">IF($B112="","",INDIRECT("減額一覧!G"&amp;$P112))</f>
        <v>藤井　建蔵</v>
      </c>
      <c r="E112" s="19">
        <f ca="1">IF(B112="","",INDIRECT("減額一覧!H"&amp;P112))</f>
        <v>13</v>
      </c>
      <c r="F112" s="19">
        <f ca="1">IF($B112="","",INDIRECT("減額一覧!AX"&amp;P112))</f>
        <v>3</v>
      </c>
      <c r="G112" s="20">
        <f ca="1">IF($B112="","",INDIRECT("減額一覧!AY"&amp;P112))</f>
        <v>512</v>
      </c>
      <c r="H112" s="20">
        <f ca="1">IF($B112="","",INDIRECT("減額一覧!AZ"&amp;P112))</f>
        <v>409</v>
      </c>
      <c r="I112" s="32">
        <f ca="1">IF(B112="","",IF(INDIRECT("減額一覧!BO"&amp;P112)=0.08,0.08,0.1))</f>
        <v>0.1</v>
      </c>
      <c r="J112" s="52"/>
      <c r="K112" s="95" t="str">
        <f t="shared" ca="1" si="134"/>
        <v/>
      </c>
      <c r="L112" s="58" t="str">
        <f t="shared" ca="1" si="108"/>
        <v/>
      </c>
      <c r="N112" s="113" t="str">
        <f t="shared" ca="1" si="184"/>
        <v>市内</v>
      </c>
      <c r="O112" s="114">
        <f t="shared" ref="O112" ca="1" si="189">IF(B112="","",IF(INDIRECT("減額一覧!BO"&amp;P112)=0.08,0.08,0.1))</f>
        <v>0.1</v>
      </c>
      <c r="P112" s="38">
        <v>24</v>
      </c>
      <c r="Q112" s="38">
        <f t="shared" ca="1" si="186"/>
        <v>1</v>
      </c>
      <c r="R112" s="38">
        <f t="shared" ca="1" si="186"/>
        <v>1</v>
      </c>
      <c r="S112" s="66" t="str">
        <f t="shared" ca="1" si="112"/>
        <v>531</v>
      </c>
      <c r="T112" s="105" t="str">
        <f t="shared" ca="1" si="113"/>
        <v/>
      </c>
    </row>
    <row r="113" spans="1:20" ht="19.5" hidden="1" thickBot="1">
      <c r="B113" s="64"/>
      <c r="C113" s="41" t="str">
        <f>IF(B113="","",減額一覧!C109)</f>
        <v/>
      </c>
      <c r="D113" s="43"/>
      <c r="E113" s="21"/>
      <c r="F113" s="22" t="s">
        <v>69</v>
      </c>
      <c r="G113" s="23">
        <f t="shared" ref="G113:H113" si="190">SUBTOTAL(9,G109:G112)</f>
        <v>0</v>
      </c>
      <c r="H113" s="23">
        <f t="shared" si="190"/>
        <v>0</v>
      </c>
      <c r="I113" s="30"/>
      <c r="J113" s="53"/>
      <c r="K113" s="96" t="str">
        <f t="shared" si="134"/>
        <v/>
      </c>
      <c r="L113" s="59" t="str">
        <f t="shared" si="108"/>
        <v/>
      </c>
      <c r="N113" s="108" t="str">
        <f t="shared" ref="N113" si="191">IF(AND(G113=0,H113=0),"","小計")</f>
        <v/>
      </c>
      <c r="O113" s="108" t="str">
        <f t="shared" ref="O113" si="192">IF(AND(G113=0,H113=0),"","小計")</f>
        <v/>
      </c>
      <c r="P113" s="38"/>
      <c r="Q113" s="38"/>
      <c r="R113" s="38"/>
      <c r="S113" s="66" t="str">
        <f t="shared" si="112"/>
        <v/>
      </c>
      <c r="T113" s="105" t="str">
        <f t="shared" si="113"/>
        <v/>
      </c>
    </row>
    <row r="114" spans="1:20" hidden="1">
      <c r="A114">
        <f ca="1">IF(B114="","",INDIRECT("減額一覧!B"&amp;$P114))</f>
        <v>253</v>
      </c>
      <c r="B114" s="61">
        <f ca="1">IF(INDIRECT("減額一覧!BA"&amp;P114)=1,INDIRECT("減額一覧!M"&amp;P114),"")</f>
        <v>206</v>
      </c>
      <c r="C114" s="36">
        <f ca="1">IF(B114="","",INDIRECT("減額一覧!C"&amp;$P114))</f>
        <v>361019000</v>
      </c>
      <c r="D114" s="78" t="str">
        <f ca="1">IF($B114="","",INDIRECT("減額一覧!G"&amp;$P114))</f>
        <v>牧田　菊江</v>
      </c>
      <c r="E114" s="19">
        <f ca="1">IF(B114="","",INDIRECT("減額一覧!H"&amp;P114))</f>
        <v>20</v>
      </c>
      <c r="F114" s="19">
        <f ca="1">IF($B114="","",INDIRECT("減額一覧!T"&amp;P114))</f>
        <v>17</v>
      </c>
      <c r="G114" s="20">
        <f ca="1">IF($B114="","",INDIRECT("減額一覧!U"&amp;P114))</f>
        <v>2585</v>
      </c>
      <c r="H114" s="20">
        <f ca="1">IF($B114="","",INDIRECT("減額一覧!V"&amp;P114))</f>
        <v>2319</v>
      </c>
      <c r="I114" s="32">
        <f ca="1">IF(B114="","",IF(INDIRECT("減額一覧!BL"&amp;P114)=0.08,0.08,0.1))</f>
        <v>0.1</v>
      </c>
      <c r="J114" s="51" t="s">
        <v>519</v>
      </c>
      <c r="K114" s="94" t="str">
        <f t="shared" ca="1" si="134"/>
        <v/>
      </c>
      <c r="L114" s="56" t="str">
        <f t="shared" ca="1" si="108"/>
        <v/>
      </c>
      <c r="N114" s="113" t="str">
        <f t="shared" ref="N114:N117" ca="1" si="193">IF(A114="","",IF(A114&gt;3000,"月ヶ瀬",IF(A114&gt;=2000,"都祁","市内")))</f>
        <v>市内</v>
      </c>
      <c r="O114" s="114">
        <f t="shared" ref="O114" ca="1" si="194">IF(B114="","",IF(INDIRECT("減額一覧!BL"&amp;P114)=0.08,0.08,0.1))</f>
        <v>0.1</v>
      </c>
      <c r="P114" s="38">
        <v>25</v>
      </c>
      <c r="Q114" s="38">
        <f t="shared" ref="Q114:R117" ca="1" si="195">IF(G114="","",IF(G114&gt;0,1,""))</f>
        <v>1</v>
      </c>
      <c r="R114" s="38">
        <f t="shared" ca="1" si="195"/>
        <v>1</v>
      </c>
      <c r="S114" s="66" t="str">
        <f t="shared" ca="1" si="112"/>
        <v>361</v>
      </c>
      <c r="T114" s="105" t="str">
        <f t="shared" ca="1" si="113"/>
        <v/>
      </c>
    </row>
    <row r="115" spans="1:20" hidden="1">
      <c r="A115">
        <f ca="1">IF(B115="","",INDIRECT("減額一覧!B"&amp;$P115))</f>
        <v>253</v>
      </c>
      <c r="B115" s="61">
        <f ca="1">IF(INDIRECT("減額一覧!BB"&amp;P115)=1,INDIRECT("減額一覧!W"&amp;P115),"")</f>
        <v>207</v>
      </c>
      <c r="C115" s="44">
        <f ca="1">IF(B115="","",INDIRECT("減額一覧!C"&amp;$P115))</f>
        <v>361019000</v>
      </c>
      <c r="D115" s="79" t="str">
        <f ca="1">IF($B115="","",INDIRECT("減額一覧!G"&amp;$P115))</f>
        <v>牧田　菊江</v>
      </c>
      <c r="E115" s="19">
        <f ca="1">IF(B115="","",INDIRECT("減額一覧!H"&amp;P115))</f>
        <v>20</v>
      </c>
      <c r="F115" s="19">
        <f ca="1">IF($B115="","",INDIRECT("減額一覧!AD"&amp;P115))</f>
        <v>17</v>
      </c>
      <c r="G115" s="20">
        <f ca="1">IF($B115="","",INDIRECT("減額一覧!AE"&amp;P115))</f>
        <v>3014</v>
      </c>
      <c r="H115" s="20">
        <f ca="1">IF($B115="","",INDIRECT("減額一覧!AF"&amp;P115))</f>
        <v>2319</v>
      </c>
      <c r="I115" s="32">
        <f ca="1">IF(B115="","",IF(INDIRECT("減額一覧!BM"&amp;P115)=0.08,0.08,0.1))</f>
        <v>0.1</v>
      </c>
      <c r="J115" s="52"/>
      <c r="K115" s="95" t="str">
        <f t="shared" ca="1" si="134"/>
        <v/>
      </c>
      <c r="L115" s="58" t="str">
        <f t="shared" ca="1" si="108"/>
        <v/>
      </c>
      <c r="N115" s="113" t="str">
        <f t="shared" ca="1" si="193"/>
        <v>市内</v>
      </c>
      <c r="O115" s="114">
        <f t="shared" ref="O115" ca="1" si="196">IF(B115="","",IF(INDIRECT("減額一覧!BM"&amp;P115)=0.08,0.08,0.1))</f>
        <v>0.1</v>
      </c>
      <c r="P115" s="38">
        <v>25</v>
      </c>
      <c r="Q115" s="38">
        <f t="shared" ca="1" si="195"/>
        <v>1</v>
      </c>
      <c r="R115" s="38">
        <f t="shared" ca="1" si="195"/>
        <v>1</v>
      </c>
      <c r="S115" s="66" t="str">
        <f t="shared" ca="1" si="112"/>
        <v>361</v>
      </c>
      <c r="T115" s="105" t="str">
        <f t="shared" ca="1" si="113"/>
        <v/>
      </c>
    </row>
    <row r="116" spans="1:20" hidden="1">
      <c r="A116" t="str">
        <f ca="1">IF(B116="","",INDIRECT("減額一覧!B"&amp;$P116))</f>
        <v/>
      </c>
      <c r="B116" s="61" t="str">
        <f ca="1">IF(INDIRECT("減額一覧!BC"&amp;P116)=1,INDIRECT("減額一覧!AG"&amp;P116),"")</f>
        <v/>
      </c>
      <c r="C116" s="36" t="str">
        <f ca="1">IF(B116="","",INDIRECT("減額一覧!C"&amp;$P116))</f>
        <v/>
      </c>
      <c r="D116" s="80" t="str">
        <f ca="1">IF($B116="","",INDIRECT("減額一覧!G"&amp;$P116))</f>
        <v/>
      </c>
      <c r="E116" s="19" t="str">
        <f ca="1">IF(B116="","",INDIRECT("減額一覧!H"&amp;P116))</f>
        <v/>
      </c>
      <c r="F116" s="19" t="str">
        <f ca="1">IF($B116="","",INDIRECT("減額一覧!AN"&amp;P116))</f>
        <v/>
      </c>
      <c r="G116" s="20" t="str">
        <f ca="1">IF($B116="","",INDIRECT("減額一覧!AO"&amp;P116))</f>
        <v/>
      </c>
      <c r="H116" s="20" t="str">
        <f ca="1">IF($B116="","",INDIRECT("減額一覧!AP"&amp;P116))</f>
        <v/>
      </c>
      <c r="I116" s="32" t="str">
        <f ca="1">IF(B116="","",IF(INDIRECT("減額一覧!BN"&amp;P116)=0.08,0.08,0.1))</f>
        <v/>
      </c>
      <c r="J116" s="52"/>
      <c r="K116" s="95" t="str">
        <f t="shared" ca="1" si="134"/>
        <v/>
      </c>
      <c r="L116" s="58" t="str">
        <f t="shared" ca="1" si="108"/>
        <v/>
      </c>
      <c r="N116" s="113" t="str">
        <f t="shared" ca="1" si="193"/>
        <v/>
      </c>
      <c r="O116" s="114" t="str">
        <f t="shared" ref="O116" ca="1" si="197">IF(B116="","",IF(INDIRECT("減額一覧!BN"&amp;P116)=0.08,0.08,0.1))</f>
        <v/>
      </c>
      <c r="P116" s="38">
        <v>25</v>
      </c>
      <c r="Q116" s="38" t="str">
        <f t="shared" ca="1" si="195"/>
        <v/>
      </c>
      <c r="R116" s="38" t="str">
        <f t="shared" ca="1" si="195"/>
        <v/>
      </c>
      <c r="S116" s="66" t="str">
        <f t="shared" ca="1" si="112"/>
        <v/>
      </c>
      <c r="T116" s="105" t="str">
        <f t="shared" ca="1" si="113"/>
        <v/>
      </c>
    </row>
    <row r="117" spans="1:20" hidden="1">
      <c r="A117" t="str">
        <f ca="1">IF(B117="","",INDIRECT("減額一覧!B"&amp;$P117))</f>
        <v/>
      </c>
      <c r="B117" s="61" t="str">
        <f ca="1">IF(INDIRECT("減額一覧!BD"&amp;P117)=1,INDIRECT("減額一覧!AQ"&amp;P117),"")</f>
        <v/>
      </c>
      <c r="C117" s="45" t="str">
        <f ca="1">IF(B117="","",INDIRECT("減額一覧!C"&amp;$P117))</f>
        <v/>
      </c>
      <c r="D117" s="79" t="str">
        <f ca="1">IF($B117="","",INDIRECT("減額一覧!G"&amp;$P117))</f>
        <v/>
      </c>
      <c r="E117" s="19" t="str">
        <f ca="1">IF(B117="","",INDIRECT("減額一覧!H"&amp;P117))</f>
        <v/>
      </c>
      <c r="F117" s="19" t="str">
        <f ca="1">IF($B117="","",INDIRECT("減額一覧!AX"&amp;P117))</f>
        <v/>
      </c>
      <c r="G117" s="20" t="str">
        <f ca="1">IF($B117="","",INDIRECT("減額一覧!AY"&amp;P117))</f>
        <v/>
      </c>
      <c r="H117" s="20" t="str">
        <f ca="1">IF($B117="","",INDIRECT("減額一覧!AZ"&amp;P117))</f>
        <v/>
      </c>
      <c r="I117" s="32" t="str">
        <f ca="1">IF(B117="","",IF(INDIRECT("減額一覧!BO"&amp;P117)=0.08,0.08,0.1))</f>
        <v/>
      </c>
      <c r="J117" s="52"/>
      <c r="K117" s="95" t="str">
        <f t="shared" ca="1" si="134"/>
        <v/>
      </c>
      <c r="L117" s="58" t="str">
        <f t="shared" ca="1" si="108"/>
        <v/>
      </c>
      <c r="N117" s="113" t="str">
        <f t="shared" ca="1" si="193"/>
        <v/>
      </c>
      <c r="O117" s="114" t="str">
        <f t="shared" ref="O117" ca="1" si="198">IF(B117="","",IF(INDIRECT("減額一覧!BO"&amp;P117)=0.08,0.08,0.1))</f>
        <v/>
      </c>
      <c r="P117" s="38">
        <v>25</v>
      </c>
      <c r="Q117" s="38" t="str">
        <f t="shared" ca="1" si="195"/>
        <v/>
      </c>
      <c r="R117" s="38" t="str">
        <f t="shared" ca="1" si="195"/>
        <v/>
      </c>
      <c r="S117" s="66" t="str">
        <f t="shared" ca="1" si="112"/>
        <v/>
      </c>
      <c r="T117" s="105" t="str">
        <f t="shared" ca="1" si="113"/>
        <v/>
      </c>
    </row>
    <row r="118" spans="1:20" ht="19.5" hidden="1" thickBot="1">
      <c r="B118" s="64"/>
      <c r="C118" s="41" t="str">
        <f>IF(B118="","",減額一覧!C114)</f>
        <v/>
      </c>
      <c r="D118" s="43"/>
      <c r="E118" s="21"/>
      <c r="F118" s="22" t="s">
        <v>69</v>
      </c>
      <c r="G118" s="23">
        <f t="shared" ref="G118:H118" si="199">SUBTOTAL(9,G114:G117)</f>
        <v>0</v>
      </c>
      <c r="H118" s="23">
        <f t="shared" si="199"/>
        <v>0</v>
      </c>
      <c r="I118" s="30"/>
      <c r="J118" s="53"/>
      <c r="K118" s="96" t="str">
        <f t="shared" si="134"/>
        <v/>
      </c>
      <c r="L118" s="59" t="str">
        <f t="shared" si="108"/>
        <v/>
      </c>
      <c r="N118" s="108" t="str">
        <f t="shared" ref="N118" si="200">IF(AND(G118=0,H118=0),"","小計")</f>
        <v/>
      </c>
      <c r="O118" s="108" t="str">
        <f t="shared" ref="O118" si="201">IF(AND(G118=0,H118=0),"","小計")</f>
        <v/>
      </c>
      <c r="P118" s="38"/>
      <c r="Q118" s="38"/>
      <c r="R118" s="38"/>
      <c r="S118" s="66" t="str">
        <f t="shared" si="112"/>
        <v/>
      </c>
      <c r="T118" s="105" t="str">
        <f t="shared" si="113"/>
        <v/>
      </c>
    </row>
    <row r="119" spans="1:20" hidden="1">
      <c r="A119">
        <f ca="1">IF(B119="","",INDIRECT("減額一覧!B"&amp;$P119))</f>
        <v>254</v>
      </c>
      <c r="B119" s="61">
        <f ca="1">IF(INDIRECT("減額一覧!BA"&amp;P119)=1,INDIRECT("減額一覧!M"&amp;P119),"")</f>
        <v>206</v>
      </c>
      <c r="C119" s="36">
        <f ca="1">IF(B119="","",INDIRECT("減額一覧!C"&amp;$P119))</f>
        <v>642127000</v>
      </c>
      <c r="D119" s="78" t="str">
        <f ca="1">IF($B119="","",INDIRECT("減額一覧!G"&amp;$P119))</f>
        <v>広岡　正夫</v>
      </c>
      <c r="E119" s="19">
        <f ca="1">IF(B119="","",INDIRECT("減額一覧!H"&amp;P119))</f>
        <v>20</v>
      </c>
      <c r="F119" s="19">
        <f ca="1">IF($B119="","",INDIRECT("減額一覧!T"&amp;P119))</f>
        <v>21</v>
      </c>
      <c r="G119" s="20">
        <f ca="1">IF($B119="","",INDIRECT("減額一覧!U"&amp;P119))</f>
        <v>4950</v>
      </c>
      <c r="H119" s="20">
        <f ca="1">IF($B119="","",INDIRECT("減額一覧!V"&amp;P119))</f>
        <v>2865</v>
      </c>
      <c r="I119" s="32">
        <f ca="1">IF(B119="","",IF(INDIRECT("減額一覧!BL"&amp;P119)=0.08,0.08,0.1))</f>
        <v>0.1</v>
      </c>
      <c r="J119" s="51" t="s">
        <v>456</v>
      </c>
      <c r="K119" s="94" t="str">
        <f t="shared" ca="1" si="134"/>
        <v/>
      </c>
      <c r="L119" s="56" t="str">
        <f t="shared" ca="1" si="108"/>
        <v/>
      </c>
      <c r="N119" s="113" t="str">
        <f t="shared" ref="N119:N122" ca="1" si="202">IF(A119="","",IF(A119&gt;3000,"月ヶ瀬",IF(A119&gt;=2000,"都祁","市内")))</f>
        <v>市内</v>
      </c>
      <c r="O119" s="114">
        <f t="shared" ref="O119" ca="1" si="203">IF(B119="","",IF(INDIRECT("減額一覧!BL"&amp;P119)=0.08,0.08,0.1))</f>
        <v>0.1</v>
      </c>
      <c r="P119" s="38">
        <v>26</v>
      </c>
      <c r="Q119" s="38">
        <f t="shared" ref="Q119:R122" ca="1" si="204">IF(G119="","",IF(G119&gt;0,1,""))</f>
        <v>1</v>
      </c>
      <c r="R119" s="38">
        <f t="shared" ca="1" si="204"/>
        <v>1</v>
      </c>
      <c r="S119" s="66" t="str">
        <f t="shared" ca="1" si="112"/>
        <v>642</v>
      </c>
      <c r="T119" s="105" t="str">
        <f t="shared" ca="1" si="113"/>
        <v/>
      </c>
    </row>
    <row r="120" spans="1:20" hidden="1">
      <c r="A120">
        <f ca="1">IF(B120="","",INDIRECT("減額一覧!B"&amp;$P120))</f>
        <v>254</v>
      </c>
      <c r="B120" s="61">
        <f ca="1">IF(INDIRECT("減額一覧!BB"&amp;P120)=1,INDIRECT("減額一覧!W"&amp;P120),"")</f>
        <v>207</v>
      </c>
      <c r="C120" s="44">
        <f ca="1">IF(B120="","",INDIRECT("減額一覧!C"&amp;$P120))</f>
        <v>642127000</v>
      </c>
      <c r="D120" s="79" t="str">
        <f ca="1">IF($B120="","",INDIRECT("減額一覧!G"&amp;$P120))</f>
        <v>広岡　正夫</v>
      </c>
      <c r="E120" s="19">
        <f ca="1">IF(B120="","",INDIRECT("減額一覧!H"&amp;P120))</f>
        <v>20</v>
      </c>
      <c r="F120" s="19">
        <f ca="1">IF($B120="","",INDIRECT("減額一覧!AD"&amp;P120))</f>
        <v>21</v>
      </c>
      <c r="G120" s="20">
        <f ca="1">IF($B120="","",INDIRECT("減額一覧!AE"&amp;P120))</f>
        <v>4950</v>
      </c>
      <c r="H120" s="20">
        <f ca="1">IF($B120="","",INDIRECT("減額一覧!AF"&amp;P120))</f>
        <v>2865</v>
      </c>
      <c r="I120" s="32">
        <f ca="1">IF(B120="","",IF(INDIRECT("減額一覧!BM"&amp;P120)=0.08,0.08,0.1))</f>
        <v>0.1</v>
      </c>
      <c r="J120" s="52"/>
      <c r="K120" s="95" t="str">
        <f t="shared" ca="1" si="134"/>
        <v/>
      </c>
      <c r="L120" s="58" t="str">
        <f t="shared" ca="1" si="108"/>
        <v/>
      </c>
      <c r="N120" s="113" t="str">
        <f t="shared" ca="1" si="202"/>
        <v>市内</v>
      </c>
      <c r="O120" s="114">
        <f t="shared" ref="O120" ca="1" si="205">IF(B120="","",IF(INDIRECT("減額一覧!BM"&amp;P120)=0.08,0.08,0.1))</f>
        <v>0.1</v>
      </c>
      <c r="P120" s="38">
        <v>26</v>
      </c>
      <c r="Q120" s="38">
        <f t="shared" ca="1" si="204"/>
        <v>1</v>
      </c>
      <c r="R120" s="38">
        <f t="shared" ca="1" si="204"/>
        <v>1</v>
      </c>
      <c r="S120" s="66" t="str">
        <f t="shared" ca="1" si="112"/>
        <v>642</v>
      </c>
      <c r="T120" s="105" t="str">
        <f t="shared" ca="1" si="113"/>
        <v/>
      </c>
    </row>
    <row r="121" spans="1:20" hidden="1">
      <c r="A121">
        <f ca="1">IF(B121="","",INDIRECT("減額一覧!B"&amp;$P121))</f>
        <v>254</v>
      </c>
      <c r="B121" s="61">
        <f ca="1">IF(INDIRECT("減額一覧!BC"&amp;P121)=1,INDIRECT("減額一覧!AG"&amp;P121),"")</f>
        <v>208</v>
      </c>
      <c r="C121" s="36">
        <f ca="1">IF(B121="","",INDIRECT("減額一覧!C"&amp;$P121))</f>
        <v>642127000</v>
      </c>
      <c r="D121" s="80" t="str">
        <f ca="1">IF($B121="","",INDIRECT("減額一覧!G"&amp;$P121))</f>
        <v>広岡　正夫</v>
      </c>
      <c r="E121" s="19">
        <f ca="1">IF(B121="","",INDIRECT("減額一覧!H"&amp;P121))</f>
        <v>20</v>
      </c>
      <c r="F121" s="19">
        <f ca="1">IF($B121="","",INDIRECT("減額一覧!AN"&amp;P121))</f>
        <v>11</v>
      </c>
      <c r="G121" s="20">
        <f ca="1">IF($B121="","",INDIRECT("減額一覧!AO"&amp;P121))</f>
        <v>2436</v>
      </c>
      <c r="H121" s="20">
        <f ca="1">IF($B121="","",INDIRECT("減額一覧!AP"&amp;P121))</f>
        <v>1500</v>
      </c>
      <c r="I121" s="32">
        <f ca="1">IF(B121="","",IF(INDIRECT("減額一覧!BN"&amp;P121)=0.08,0.08,0.1))</f>
        <v>0.1</v>
      </c>
      <c r="J121" s="52"/>
      <c r="K121" s="95" t="str">
        <f t="shared" ca="1" si="134"/>
        <v/>
      </c>
      <c r="L121" s="58" t="str">
        <f t="shared" ca="1" si="108"/>
        <v/>
      </c>
      <c r="N121" s="113" t="str">
        <f t="shared" ca="1" si="202"/>
        <v>市内</v>
      </c>
      <c r="O121" s="114">
        <f t="shared" ref="O121" ca="1" si="206">IF(B121="","",IF(INDIRECT("減額一覧!BN"&amp;P121)=0.08,0.08,0.1))</f>
        <v>0.1</v>
      </c>
      <c r="P121" s="38">
        <v>26</v>
      </c>
      <c r="Q121" s="38">
        <f t="shared" ca="1" si="204"/>
        <v>1</v>
      </c>
      <c r="R121" s="38">
        <f t="shared" ca="1" si="204"/>
        <v>1</v>
      </c>
      <c r="S121" s="66" t="str">
        <f t="shared" ca="1" si="112"/>
        <v>642</v>
      </c>
      <c r="T121" s="105" t="str">
        <f t="shared" ca="1" si="113"/>
        <v/>
      </c>
    </row>
    <row r="122" spans="1:20" hidden="1">
      <c r="A122" t="str">
        <f ca="1">IF(B122="","",INDIRECT("減額一覧!B"&amp;$P122))</f>
        <v/>
      </c>
      <c r="B122" s="61" t="str">
        <f ca="1">IF(INDIRECT("減額一覧!BD"&amp;P122)=1,INDIRECT("減額一覧!AQ"&amp;P122),"")</f>
        <v/>
      </c>
      <c r="C122" s="45" t="str">
        <f ca="1">IF(B122="","",INDIRECT("減額一覧!C"&amp;$P122))</f>
        <v/>
      </c>
      <c r="D122" s="79" t="str">
        <f ca="1">IF($B122="","",INDIRECT("減額一覧!G"&amp;$P122))</f>
        <v/>
      </c>
      <c r="E122" s="19" t="str">
        <f ca="1">IF(B122="","",INDIRECT("減額一覧!H"&amp;P122))</f>
        <v/>
      </c>
      <c r="F122" s="19" t="str">
        <f ca="1">IF($B122="","",INDIRECT("減額一覧!AX"&amp;P122))</f>
        <v/>
      </c>
      <c r="G122" s="20" t="str">
        <f ca="1">IF($B122="","",INDIRECT("減額一覧!AY"&amp;P122))</f>
        <v/>
      </c>
      <c r="H122" s="20" t="str">
        <f ca="1">IF($B122="","",INDIRECT("減額一覧!AZ"&amp;P122))</f>
        <v/>
      </c>
      <c r="I122" s="32" t="str">
        <f ca="1">IF(B122="","",IF(INDIRECT("減額一覧!BO"&amp;P122)=0.08,0.08,0.1))</f>
        <v/>
      </c>
      <c r="J122" s="52"/>
      <c r="K122" s="95" t="str">
        <f t="shared" ca="1" si="134"/>
        <v/>
      </c>
      <c r="L122" s="58" t="str">
        <f t="shared" ca="1" si="108"/>
        <v/>
      </c>
      <c r="N122" s="113" t="str">
        <f t="shared" ca="1" si="202"/>
        <v/>
      </c>
      <c r="O122" s="114" t="str">
        <f t="shared" ref="O122" ca="1" si="207">IF(B122="","",IF(INDIRECT("減額一覧!BO"&amp;P122)=0.08,0.08,0.1))</f>
        <v/>
      </c>
      <c r="P122" s="38">
        <v>26</v>
      </c>
      <c r="Q122" s="38" t="str">
        <f t="shared" ca="1" si="204"/>
        <v/>
      </c>
      <c r="R122" s="38" t="str">
        <f t="shared" ca="1" si="204"/>
        <v/>
      </c>
      <c r="S122" s="66" t="str">
        <f t="shared" ca="1" si="112"/>
        <v/>
      </c>
      <c r="T122" s="105" t="str">
        <f t="shared" ca="1" si="113"/>
        <v/>
      </c>
    </row>
    <row r="123" spans="1:20" ht="19.5" hidden="1" thickBot="1">
      <c r="B123" s="64"/>
      <c r="C123" s="41" t="str">
        <f>IF(B123="","",減額一覧!C119)</f>
        <v/>
      </c>
      <c r="D123" s="43"/>
      <c r="E123" s="21"/>
      <c r="F123" s="22" t="s">
        <v>69</v>
      </c>
      <c r="G123" s="23">
        <f t="shared" ref="G123:H123" si="208">SUBTOTAL(9,G119:G122)</f>
        <v>0</v>
      </c>
      <c r="H123" s="23">
        <f t="shared" si="208"/>
        <v>0</v>
      </c>
      <c r="I123" s="30"/>
      <c r="J123" s="53"/>
      <c r="K123" s="96" t="str">
        <f t="shared" si="134"/>
        <v/>
      </c>
      <c r="L123" s="59" t="str">
        <f t="shared" si="108"/>
        <v/>
      </c>
      <c r="N123" s="108" t="str">
        <f t="shared" ref="N123" si="209">IF(AND(G123=0,H123=0),"","小計")</f>
        <v/>
      </c>
      <c r="O123" s="108" t="str">
        <f t="shared" ref="O123" si="210">IF(AND(G123=0,H123=0),"","小計")</f>
        <v/>
      </c>
      <c r="P123" s="38"/>
      <c r="Q123" s="38"/>
      <c r="R123" s="38"/>
      <c r="S123" s="66" t="str">
        <f t="shared" si="112"/>
        <v/>
      </c>
      <c r="T123" s="105" t="str">
        <f t="shared" si="113"/>
        <v/>
      </c>
    </row>
    <row r="124" spans="1:20" hidden="1">
      <c r="A124">
        <f ca="1">IF(B124="","",INDIRECT("減額一覧!B"&amp;$P124))</f>
        <v>255</v>
      </c>
      <c r="B124" s="61">
        <f ca="1">IF(INDIRECT("減額一覧!BA"&amp;P124)=1,INDIRECT("減額一覧!M"&amp;P124),"")</f>
        <v>204</v>
      </c>
      <c r="C124" s="36">
        <f ca="1">IF(B124="","",INDIRECT("減額一覧!C"&amp;$P124))</f>
        <v>674016000</v>
      </c>
      <c r="D124" s="78" t="str">
        <f ca="1">IF($B124="","",INDIRECT("減額一覧!G"&amp;$P124))</f>
        <v>酒井　純子</v>
      </c>
      <c r="E124" s="19">
        <f ca="1">IF(B124="","",INDIRECT("減額一覧!H"&amp;P124))</f>
        <v>20</v>
      </c>
      <c r="F124" s="19">
        <f ca="1">IF($B124="","",INDIRECT("減額一覧!T"&amp;P124))</f>
        <v>2</v>
      </c>
      <c r="G124" s="20">
        <f ca="1">IF($B124="","",INDIRECT("減額一覧!U"&amp;P124))</f>
        <v>440</v>
      </c>
      <c r="H124" s="20">
        <f ca="1">IF($B124="","",INDIRECT("減額一覧!V"&amp;P124))</f>
        <v>236</v>
      </c>
      <c r="I124" s="32">
        <f ca="1">IF(B124="","",IF(INDIRECT("減額一覧!BL"&amp;P124)=0.08,0.08,0.1))</f>
        <v>0.1</v>
      </c>
      <c r="J124" s="51" t="s">
        <v>457</v>
      </c>
      <c r="K124" s="94" t="str">
        <f t="shared" ca="1" si="134"/>
        <v/>
      </c>
      <c r="L124" s="56" t="str">
        <f t="shared" ca="1" si="108"/>
        <v/>
      </c>
      <c r="N124" s="113" t="str">
        <f t="shared" ref="N124:N127" ca="1" si="211">IF(A124="","",IF(A124&gt;3000,"月ヶ瀬",IF(A124&gt;=2000,"都祁","市内")))</f>
        <v>市内</v>
      </c>
      <c r="O124" s="114">
        <f t="shared" ref="O124" ca="1" si="212">IF(B124="","",IF(INDIRECT("減額一覧!BL"&amp;P124)=0.08,0.08,0.1))</f>
        <v>0.1</v>
      </c>
      <c r="P124" s="38">
        <v>27</v>
      </c>
      <c r="Q124" s="38">
        <f t="shared" ref="Q124:R127" ca="1" si="213">IF(G124="","",IF(G124&gt;0,1,""))</f>
        <v>1</v>
      </c>
      <c r="R124" s="38">
        <f t="shared" ca="1" si="213"/>
        <v>1</v>
      </c>
      <c r="S124" s="66" t="str">
        <f t="shared" ca="1" si="112"/>
        <v>674</v>
      </c>
      <c r="T124" s="105" t="str">
        <f t="shared" ca="1" si="113"/>
        <v/>
      </c>
    </row>
    <row r="125" spans="1:20" hidden="1">
      <c r="A125">
        <f ca="1">IF(B125="","",INDIRECT("減額一覧!B"&amp;$P125))</f>
        <v>255</v>
      </c>
      <c r="B125" s="61">
        <f ca="1">IF(INDIRECT("減額一覧!BB"&amp;P125)=1,INDIRECT("減額一覧!W"&amp;P125),"")</f>
        <v>205</v>
      </c>
      <c r="C125" s="44">
        <f ca="1">IF(B125="","",INDIRECT("減額一覧!C"&amp;$P125))</f>
        <v>674016000</v>
      </c>
      <c r="D125" s="79" t="str">
        <f ca="1">IF($B125="","",INDIRECT("減額一覧!G"&amp;$P125))</f>
        <v>酒井　純子</v>
      </c>
      <c r="E125" s="19">
        <f ca="1">IF(B125="","",INDIRECT("減額一覧!H"&amp;P125))</f>
        <v>20</v>
      </c>
      <c r="F125" s="19">
        <f ca="1">IF($B125="","",INDIRECT("減額一覧!AD"&amp;P125))</f>
        <v>2</v>
      </c>
      <c r="G125" s="20">
        <f ca="1">IF($B125="","",INDIRECT("減額一覧!AE"&amp;P125))</f>
        <v>440</v>
      </c>
      <c r="H125" s="20">
        <f ca="1">IF($B125="","",INDIRECT("減額一覧!AF"&amp;P125))</f>
        <v>272</v>
      </c>
      <c r="I125" s="32">
        <f ca="1">IF(B125="","",IF(INDIRECT("減額一覧!BM"&amp;P125)=0.08,0.08,0.1))</f>
        <v>0.1</v>
      </c>
      <c r="J125" s="52"/>
      <c r="K125" s="95" t="str">
        <f t="shared" ca="1" si="134"/>
        <v/>
      </c>
      <c r="L125" s="58" t="str">
        <f t="shared" ca="1" si="108"/>
        <v/>
      </c>
      <c r="N125" s="113" t="str">
        <f t="shared" ca="1" si="211"/>
        <v>市内</v>
      </c>
      <c r="O125" s="114">
        <f t="shared" ref="O125" ca="1" si="214">IF(B125="","",IF(INDIRECT("減額一覧!BM"&amp;P125)=0.08,0.08,0.1))</f>
        <v>0.1</v>
      </c>
      <c r="P125" s="38">
        <v>27</v>
      </c>
      <c r="Q125" s="38">
        <f t="shared" ca="1" si="213"/>
        <v>1</v>
      </c>
      <c r="R125" s="38">
        <f t="shared" ca="1" si="213"/>
        <v>1</v>
      </c>
      <c r="S125" s="66" t="str">
        <f t="shared" ca="1" si="112"/>
        <v>674</v>
      </c>
      <c r="T125" s="105" t="str">
        <f t="shared" ca="1" si="113"/>
        <v/>
      </c>
    </row>
    <row r="126" spans="1:20" hidden="1">
      <c r="A126">
        <f ca="1">IF(B126="","",INDIRECT("減額一覧!B"&amp;$P126))</f>
        <v>255</v>
      </c>
      <c r="B126" s="61">
        <f ca="1">IF(INDIRECT("減額一覧!BC"&amp;P126)=1,INDIRECT("減額一覧!AG"&amp;P126),"")</f>
        <v>206</v>
      </c>
      <c r="C126" s="36">
        <f ca="1">IF(B126="","",INDIRECT("減額一覧!C"&amp;$P126))</f>
        <v>674016000</v>
      </c>
      <c r="D126" s="80" t="str">
        <f ca="1">IF($B126="","",INDIRECT("減額一覧!G"&amp;$P126))</f>
        <v>酒井　純子</v>
      </c>
      <c r="E126" s="19">
        <f ca="1">IF(B126="","",INDIRECT("減額一覧!H"&amp;P126))</f>
        <v>20</v>
      </c>
      <c r="F126" s="19">
        <f ca="1">IF($B126="","",INDIRECT("減額一覧!AN"&amp;P126))</f>
        <v>10</v>
      </c>
      <c r="G126" s="20">
        <f ca="1">IF($B126="","",INDIRECT("減額一覧!AO"&amp;P126))</f>
        <v>2365</v>
      </c>
      <c r="H126" s="20">
        <f ca="1">IF($B126="","",INDIRECT("減額一覧!AP"&amp;P126))</f>
        <v>1364</v>
      </c>
      <c r="I126" s="32">
        <f ca="1">IF(B126="","",IF(INDIRECT("減額一覧!BN"&amp;P126)=0.08,0.08,0.1))</f>
        <v>0.1</v>
      </c>
      <c r="J126" s="52"/>
      <c r="K126" s="95" t="str">
        <f t="shared" ca="1" si="134"/>
        <v/>
      </c>
      <c r="L126" s="58" t="str">
        <f t="shared" ca="1" si="108"/>
        <v/>
      </c>
      <c r="N126" s="113" t="str">
        <f t="shared" ca="1" si="211"/>
        <v>市内</v>
      </c>
      <c r="O126" s="114">
        <f t="shared" ref="O126" ca="1" si="215">IF(B126="","",IF(INDIRECT("減額一覧!BN"&amp;P126)=0.08,0.08,0.1))</f>
        <v>0.1</v>
      </c>
      <c r="P126" s="38">
        <v>27</v>
      </c>
      <c r="Q126" s="38">
        <f t="shared" ca="1" si="213"/>
        <v>1</v>
      </c>
      <c r="R126" s="38">
        <f t="shared" ca="1" si="213"/>
        <v>1</v>
      </c>
      <c r="S126" s="66" t="str">
        <f t="shared" ca="1" si="112"/>
        <v>674</v>
      </c>
      <c r="T126" s="105" t="str">
        <f t="shared" ca="1" si="113"/>
        <v/>
      </c>
    </row>
    <row r="127" spans="1:20" hidden="1">
      <c r="A127">
        <f ca="1">IF(B127="","",INDIRECT("減額一覧!B"&amp;$P127))</f>
        <v>255</v>
      </c>
      <c r="B127" s="61">
        <f ca="1">IF(INDIRECT("減額一覧!BD"&amp;P127)=1,INDIRECT("減額一覧!AQ"&amp;P127),"")</f>
        <v>207</v>
      </c>
      <c r="C127" s="45">
        <f ca="1">IF(B127="","",INDIRECT("減額一覧!C"&amp;$P127))</f>
        <v>674016000</v>
      </c>
      <c r="D127" s="79" t="str">
        <f ca="1">IF($B127="","",INDIRECT("減額一覧!G"&amp;$P127))</f>
        <v>酒井　純子</v>
      </c>
      <c r="E127" s="19">
        <f ca="1">IF(B127="","",INDIRECT("減額一覧!H"&amp;P127))</f>
        <v>20</v>
      </c>
      <c r="F127" s="19">
        <f ca="1">IF($B127="","",INDIRECT("減額一覧!AX"&amp;P127))</f>
        <v>10</v>
      </c>
      <c r="G127" s="20">
        <f ca="1">IF($B127="","",INDIRECT("減額一覧!AY"&amp;P127))</f>
        <v>2365</v>
      </c>
      <c r="H127" s="20">
        <f ca="1">IF($B127="","",INDIRECT("減額一覧!AZ"&amp;P127))</f>
        <v>1364</v>
      </c>
      <c r="I127" s="32">
        <f ca="1">IF(B127="","",IF(INDIRECT("減額一覧!BO"&amp;P127)=0.08,0.08,0.1))</f>
        <v>0.1</v>
      </c>
      <c r="J127" s="52"/>
      <c r="K127" s="95" t="str">
        <f t="shared" ca="1" si="134"/>
        <v/>
      </c>
      <c r="L127" s="58" t="str">
        <f t="shared" ca="1" si="108"/>
        <v/>
      </c>
      <c r="N127" s="113" t="str">
        <f t="shared" ca="1" si="211"/>
        <v>市内</v>
      </c>
      <c r="O127" s="114">
        <f t="shared" ref="O127" ca="1" si="216">IF(B127="","",IF(INDIRECT("減額一覧!BO"&amp;P127)=0.08,0.08,0.1))</f>
        <v>0.1</v>
      </c>
      <c r="P127" s="38">
        <v>27</v>
      </c>
      <c r="Q127" s="38">
        <f t="shared" ca="1" si="213"/>
        <v>1</v>
      </c>
      <c r="R127" s="38">
        <f t="shared" ca="1" si="213"/>
        <v>1</v>
      </c>
      <c r="S127" s="66" t="str">
        <f t="shared" ca="1" si="112"/>
        <v>674</v>
      </c>
      <c r="T127" s="105" t="str">
        <f t="shared" ca="1" si="113"/>
        <v/>
      </c>
    </row>
    <row r="128" spans="1:20" ht="19.5" hidden="1" thickBot="1">
      <c r="B128" s="64"/>
      <c r="C128" s="41" t="str">
        <f>IF(B128="","",減額一覧!C124)</f>
        <v/>
      </c>
      <c r="D128" s="43"/>
      <c r="E128" s="21"/>
      <c r="F128" s="22" t="s">
        <v>69</v>
      </c>
      <c r="G128" s="23">
        <f t="shared" ref="G128:H128" si="217">SUBTOTAL(9,G124:G127)</f>
        <v>0</v>
      </c>
      <c r="H128" s="23">
        <f t="shared" si="217"/>
        <v>0</v>
      </c>
      <c r="I128" s="30"/>
      <c r="J128" s="53"/>
      <c r="K128" s="96" t="str">
        <f t="shared" si="134"/>
        <v/>
      </c>
      <c r="L128" s="59" t="str">
        <f t="shared" si="108"/>
        <v/>
      </c>
      <c r="N128" s="108" t="str">
        <f t="shared" ref="N128" si="218">IF(AND(G128=0,H128=0),"","小計")</f>
        <v/>
      </c>
      <c r="O128" s="108" t="str">
        <f t="shared" ref="O128" si="219">IF(AND(G128=0,H128=0),"","小計")</f>
        <v/>
      </c>
      <c r="P128" s="38"/>
      <c r="Q128" s="38"/>
      <c r="R128" s="38"/>
      <c r="S128" s="66" t="str">
        <f t="shared" si="112"/>
        <v/>
      </c>
      <c r="T128" s="105" t="str">
        <f t="shared" si="113"/>
        <v/>
      </c>
    </row>
    <row r="129" spans="1:20" hidden="1">
      <c r="A129">
        <f ca="1">IF(B129="","",INDIRECT("減額一覧!B"&amp;$P129))</f>
        <v>256</v>
      </c>
      <c r="B129" s="61">
        <f ca="1">IF(INDIRECT("減額一覧!BA"&amp;P129)=1,INDIRECT("減額一覧!M"&amp;P129),"")</f>
        <v>204</v>
      </c>
      <c r="C129" s="36">
        <f ca="1">IF(B129="","",INDIRECT("減額一覧!C"&amp;$P129))</f>
        <v>219003000</v>
      </c>
      <c r="D129" s="78" t="str">
        <f ca="1">IF($B129="","",INDIRECT("減額一覧!G"&amp;$P129))</f>
        <v>奥田　安治</v>
      </c>
      <c r="E129" s="19">
        <f ca="1">IF(B129="","",INDIRECT("減額一覧!H"&amp;P129))</f>
        <v>13</v>
      </c>
      <c r="F129" s="19">
        <f ca="1">IF($B129="","",INDIRECT("減額一覧!T"&amp;P129))</f>
        <v>1</v>
      </c>
      <c r="G129" s="20">
        <f ca="1">IF($B129="","",INDIRECT("減額一覧!U"&amp;P129))</f>
        <v>170</v>
      </c>
      <c r="H129" s="20">
        <f ca="1">IF($B129="","",INDIRECT("減額一覧!V"&amp;P129))</f>
        <v>0</v>
      </c>
      <c r="I129" s="32">
        <f ca="1">IF(B129="","",IF(INDIRECT("減額一覧!BL"&amp;P129)=0.08,0.08,0.1))</f>
        <v>0.1</v>
      </c>
      <c r="J129" s="51" t="s">
        <v>458</v>
      </c>
      <c r="K129" s="94" t="str">
        <f t="shared" ca="1" si="134"/>
        <v/>
      </c>
      <c r="L129" s="56" t="str">
        <f t="shared" ca="1" si="108"/>
        <v/>
      </c>
      <c r="N129" s="113" t="str">
        <f t="shared" ref="N129:N132" ca="1" si="220">IF(A129="","",IF(A129&gt;3000,"月ヶ瀬",IF(A129&gt;=2000,"都祁","市内")))</f>
        <v>市内</v>
      </c>
      <c r="O129" s="114">
        <f t="shared" ref="O129" ca="1" si="221">IF(B129="","",IF(INDIRECT("減額一覧!BL"&amp;P129)=0.08,0.08,0.1))</f>
        <v>0.1</v>
      </c>
      <c r="P129" s="38">
        <v>28</v>
      </c>
      <c r="Q129" s="38">
        <f t="shared" ref="Q129:R132" ca="1" si="222">IF(G129="","",IF(G129&gt;0,1,""))</f>
        <v>1</v>
      </c>
      <c r="R129" s="38" t="str">
        <f t="shared" ca="1" si="222"/>
        <v/>
      </c>
      <c r="S129" s="66" t="str">
        <f t="shared" ca="1" si="112"/>
        <v>219</v>
      </c>
      <c r="T129" s="105" t="str">
        <f t="shared" ca="1" si="113"/>
        <v/>
      </c>
    </row>
    <row r="130" spans="1:20" hidden="1">
      <c r="A130">
        <f ca="1">IF(B130="","",INDIRECT("減額一覧!B"&amp;$P130))</f>
        <v>256</v>
      </c>
      <c r="B130" s="61">
        <f ca="1">IF(INDIRECT("減額一覧!BB"&amp;P130)=1,INDIRECT("減額一覧!W"&amp;P130),"")</f>
        <v>205</v>
      </c>
      <c r="C130" s="44">
        <f ca="1">IF(B130="","",INDIRECT("減額一覧!C"&amp;$P130))</f>
        <v>219003000</v>
      </c>
      <c r="D130" s="79" t="str">
        <f ca="1">IF($B130="","",INDIRECT("減額一覧!G"&amp;$P130))</f>
        <v>奥田　安治</v>
      </c>
      <c r="E130" s="19">
        <f ca="1">IF(B130="","",INDIRECT("減額一覧!H"&amp;P130))</f>
        <v>13</v>
      </c>
      <c r="F130" s="19">
        <f ca="1">IF($B130="","",INDIRECT("減額一覧!AD"&amp;P130))</f>
        <v>2</v>
      </c>
      <c r="G130" s="20">
        <f ca="1">IF($B130="","",INDIRECT("減額一覧!AE"&amp;P130))</f>
        <v>341</v>
      </c>
      <c r="H130" s="20">
        <f ca="1">IF($B130="","",INDIRECT("減額一覧!AF"&amp;P130))</f>
        <v>0</v>
      </c>
      <c r="I130" s="32">
        <f ca="1">IF(B130="","",IF(INDIRECT("減額一覧!BM"&amp;P130)=0.08,0.08,0.1))</f>
        <v>0.1</v>
      </c>
      <c r="J130" s="52"/>
      <c r="K130" s="95" t="str">
        <f t="shared" ca="1" si="134"/>
        <v/>
      </c>
      <c r="L130" s="58" t="str">
        <f t="shared" ca="1" si="108"/>
        <v/>
      </c>
      <c r="N130" s="113" t="str">
        <f t="shared" ca="1" si="220"/>
        <v>市内</v>
      </c>
      <c r="O130" s="114">
        <f t="shared" ref="O130" ca="1" si="223">IF(B130="","",IF(INDIRECT("減額一覧!BM"&amp;P130)=0.08,0.08,0.1))</f>
        <v>0.1</v>
      </c>
      <c r="P130" s="38">
        <v>28</v>
      </c>
      <c r="Q130" s="38">
        <f t="shared" ca="1" si="222"/>
        <v>1</v>
      </c>
      <c r="R130" s="38" t="str">
        <f t="shared" ca="1" si="222"/>
        <v/>
      </c>
      <c r="S130" s="66" t="str">
        <f t="shared" ca="1" si="112"/>
        <v>219</v>
      </c>
      <c r="T130" s="105" t="str">
        <f t="shared" ca="1" si="113"/>
        <v/>
      </c>
    </row>
    <row r="131" spans="1:20" hidden="1">
      <c r="A131">
        <f ca="1">IF(B131="","",INDIRECT("減額一覧!B"&amp;$P131))</f>
        <v>256</v>
      </c>
      <c r="B131" s="61">
        <f ca="1">IF(INDIRECT("減額一覧!BC"&amp;P131)=1,INDIRECT("減額一覧!AG"&amp;P131),"")</f>
        <v>206</v>
      </c>
      <c r="C131" s="36">
        <f ca="1">IF(B131="","",INDIRECT("減額一覧!C"&amp;$P131))</f>
        <v>219003000</v>
      </c>
      <c r="D131" s="80" t="str">
        <f ca="1">IF($B131="","",INDIRECT("減額一覧!G"&amp;$P131))</f>
        <v>奥田　安治</v>
      </c>
      <c r="E131" s="19">
        <f ca="1">IF(B131="","",INDIRECT("減額一覧!H"&amp;P131))</f>
        <v>13</v>
      </c>
      <c r="F131" s="19">
        <f ca="1">IF($B131="","",INDIRECT("減額一覧!AN"&amp;P131))</f>
        <v>2</v>
      </c>
      <c r="G131" s="20">
        <f ca="1">IF($B131="","",INDIRECT("減額一覧!AO"&amp;P131))</f>
        <v>341</v>
      </c>
      <c r="H131" s="20">
        <f ca="1">IF($B131="","",INDIRECT("減額一覧!AP"&amp;P131))</f>
        <v>0</v>
      </c>
      <c r="I131" s="32">
        <f ca="1">IF(B131="","",IF(INDIRECT("減額一覧!BN"&amp;P131)=0.08,0.08,0.1))</f>
        <v>0.1</v>
      </c>
      <c r="J131" s="52"/>
      <c r="K131" s="95" t="str">
        <f t="shared" ca="1" si="134"/>
        <v/>
      </c>
      <c r="L131" s="58" t="str">
        <f t="shared" ca="1" si="108"/>
        <v/>
      </c>
      <c r="N131" s="113" t="str">
        <f t="shared" ca="1" si="220"/>
        <v>市内</v>
      </c>
      <c r="O131" s="114">
        <f t="shared" ref="O131" ca="1" si="224">IF(B131="","",IF(INDIRECT("減額一覧!BN"&amp;P131)=0.08,0.08,0.1))</f>
        <v>0.1</v>
      </c>
      <c r="P131" s="38">
        <v>28</v>
      </c>
      <c r="Q131" s="38">
        <f t="shared" ca="1" si="222"/>
        <v>1</v>
      </c>
      <c r="R131" s="38" t="str">
        <f t="shared" ca="1" si="222"/>
        <v/>
      </c>
      <c r="S131" s="66" t="str">
        <f t="shared" ca="1" si="112"/>
        <v>219</v>
      </c>
      <c r="T131" s="105" t="str">
        <f t="shared" ca="1" si="113"/>
        <v/>
      </c>
    </row>
    <row r="132" spans="1:20" hidden="1">
      <c r="A132">
        <f ca="1">IF(B132="","",INDIRECT("減額一覧!B"&amp;$P132))</f>
        <v>256</v>
      </c>
      <c r="B132" s="61">
        <f ca="1">IF(INDIRECT("減額一覧!BD"&amp;P132)=1,INDIRECT("減額一覧!AQ"&amp;P132),"")</f>
        <v>207</v>
      </c>
      <c r="C132" s="45">
        <f ca="1">IF(B132="","",INDIRECT("減額一覧!C"&amp;$P132))</f>
        <v>219003000</v>
      </c>
      <c r="D132" s="79" t="str">
        <f ca="1">IF($B132="","",INDIRECT("減額一覧!G"&amp;$P132))</f>
        <v>奥田　安治</v>
      </c>
      <c r="E132" s="19">
        <f ca="1">IF(B132="","",INDIRECT("減額一覧!H"&amp;P132))</f>
        <v>13</v>
      </c>
      <c r="F132" s="19">
        <f ca="1">IF($B132="","",INDIRECT("減額一覧!AX"&amp;P132))</f>
        <v>2</v>
      </c>
      <c r="G132" s="20">
        <f ca="1">IF($B132="","",INDIRECT("減額一覧!AY"&amp;P132))</f>
        <v>341</v>
      </c>
      <c r="H132" s="20">
        <f ca="1">IF($B132="","",INDIRECT("減額一覧!AZ"&amp;P132))</f>
        <v>0</v>
      </c>
      <c r="I132" s="32">
        <f ca="1">IF(B132="","",IF(INDIRECT("減額一覧!BO"&amp;P132)=0.08,0.08,0.1))</f>
        <v>0.1</v>
      </c>
      <c r="J132" s="52"/>
      <c r="K132" s="95" t="str">
        <f t="shared" ca="1" si="134"/>
        <v/>
      </c>
      <c r="L132" s="58" t="str">
        <f t="shared" ca="1" si="108"/>
        <v/>
      </c>
      <c r="N132" s="113" t="str">
        <f t="shared" ca="1" si="220"/>
        <v>市内</v>
      </c>
      <c r="O132" s="114">
        <f t="shared" ref="O132" ca="1" si="225">IF(B132="","",IF(INDIRECT("減額一覧!BO"&amp;P132)=0.08,0.08,0.1))</f>
        <v>0.1</v>
      </c>
      <c r="P132" s="38">
        <v>28</v>
      </c>
      <c r="Q132" s="38">
        <f t="shared" ca="1" si="222"/>
        <v>1</v>
      </c>
      <c r="R132" s="38" t="str">
        <f t="shared" ca="1" si="222"/>
        <v/>
      </c>
      <c r="S132" s="66" t="str">
        <f t="shared" ca="1" si="112"/>
        <v>219</v>
      </c>
      <c r="T132" s="105" t="str">
        <f t="shared" ca="1" si="113"/>
        <v/>
      </c>
    </row>
    <row r="133" spans="1:20" ht="19.5" hidden="1" thickBot="1">
      <c r="B133" s="64"/>
      <c r="C133" s="41" t="str">
        <f>IF(B133="","",減額一覧!C129)</f>
        <v/>
      </c>
      <c r="D133" s="43"/>
      <c r="E133" s="21"/>
      <c r="F133" s="22" t="s">
        <v>69</v>
      </c>
      <c r="G133" s="23">
        <f t="shared" ref="G133:H133" si="226">SUBTOTAL(9,G129:G132)</f>
        <v>0</v>
      </c>
      <c r="H133" s="23">
        <f t="shared" si="226"/>
        <v>0</v>
      </c>
      <c r="I133" s="30"/>
      <c r="J133" s="53"/>
      <c r="K133" s="96" t="str">
        <f t="shared" si="134"/>
        <v/>
      </c>
      <c r="L133" s="59" t="str">
        <f t="shared" ref="L133:L196" si="227">IF(OR(S133="370",S133="371",S133="372",S133="373",S133="374",S133="375",S133="376",S133="377",S133="378",S133="379",S133="380",S133="039",S133="389"),"農集","")</f>
        <v/>
      </c>
      <c r="N133" s="108" t="str">
        <f t="shared" ref="N133" si="228">IF(AND(G133=0,H133=0),"","小計")</f>
        <v/>
      </c>
      <c r="O133" s="108" t="str">
        <f t="shared" ref="O133" si="229">IF(AND(G133=0,H133=0),"","小計")</f>
        <v/>
      </c>
      <c r="P133" s="38"/>
      <c r="Q133" s="38"/>
      <c r="R133" s="38"/>
      <c r="S133" s="66" t="str">
        <f t="shared" ref="S133:S196" si="230">IF(C133="","",LEFT(TEXT(C133,"000000000"),3))</f>
        <v/>
      </c>
      <c r="T133" s="105" t="str">
        <f t="shared" ref="T133:T196" si="231">IF(L133="","",IF(H133=0,"",H133))</f>
        <v/>
      </c>
    </row>
    <row r="134" spans="1:20" hidden="1">
      <c r="A134">
        <f ca="1">IF(B134="","",INDIRECT("減額一覧!B"&amp;$P134))</f>
        <v>257</v>
      </c>
      <c r="B134" s="61">
        <f ca="1">IF(INDIRECT("減額一覧!BA"&amp;P134)=1,INDIRECT("減額一覧!M"&amp;P134),"")</f>
        <v>204</v>
      </c>
      <c r="C134" s="36">
        <f ca="1">IF(B134="","",INDIRECT("減額一覧!C"&amp;$P134))</f>
        <v>621042000</v>
      </c>
      <c r="D134" s="78" t="str">
        <f ca="1">IF($B134="","",INDIRECT("減額一覧!G"&amp;$P134))</f>
        <v>橋本　欣高</v>
      </c>
      <c r="E134" s="19">
        <f ca="1">IF(B134="","",INDIRECT("減額一覧!H"&amp;P134))</f>
        <v>20</v>
      </c>
      <c r="F134" s="19">
        <f ca="1">IF($B134="","",INDIRECT("減額一覧!T"&amp;P134))</f>
        <v>1</v>
      </c>
      <c r="G134" s="20">
        <f ca="1">IF($B134="","",INDIRECT("減額一覧!U"&amp;P134))</f>
        <v>170</v>
      </c>
      <c r="H134" s="20">
        <f ca="1">IF($B134="","",INDIRECT("減額一覧!V"&amp;P134))</f>
        <v>118</v>
      </c>
      <c r="I134" s="32">
        <f ca="1">IF(B134="","",IF(INDIRECT("減額一覧!BL"&amp;P134)=0.08,0.08,0.1))</f>
        <v>0.1</v>
      </c>
      <c r="J134" s="51" t="s">
        <v>459</v>
      </c>
      <c r="K134" s="94" t="str">
        <f t="shared" ca="1" si="134"/>
        <v/>
      </c>
      <c r="L134" s="56" t="str">
        <f t="shared" ca="1" si="227"/>
        <v/>
      </c>
      <c r="N134" s="113" t="str">
        <f t="shared" ref="N134:N137" ca="1" si="232">IF(A134="","",IF(A134&gt;3000,"月ヶ瀬",IF(A134&gt;=2000,"都祁","市内")))</f>
        <v>市内</v>
      </c>
      <c r="O134" s="114">
        <f t="shared" ref="O134" ca="1" si="233">IF(B134="","",IF(INDIRECT("減額一覧!BL"&amp;P134)=0.08,0.08,0.1))</f>
        <v>0.1</v>
      </c>
      <c r="P134" s="38">
        <v>29</v>
      </c>
      <c r="Q134" s="38">
        <f t="shared" ref="Q134:R137" ca="1" si="234">IF(G134="","",IF(G134&gt;0,1,""))</f>
        <v>1</v>
      </c>
      <c r="R134" s="38">
        <f t="shared" ca="1" si="234"/>
        <v>1</v>
      </c>
      <c r="S134" s="66" t="str">
        <f t="shared" ca="1" si="230"/>
        <v>621</v>
      </c>
      <c r="T134" s="105" t="str">
        <f t="shared" ca="1" si="231"/>
        <v/>
      </c>
    </row>
    <row r="135" spans="1:20" hidden="1">
      <c r="A135">
        <f ca="1">IF(B135="","",INDIRECT("減額一覧!B"&amp;$P135))</f>
        <v>257</v>
      </c>
      <c r="B135" s="61">
        <f ca="1">IF(INDIRECT("減額一覧!BB"&amp;P135)=1,INDIRECT("減額一覧!W"&amp;P135),"")</f>
        <v>205</v>
      </c>
      <c r="C135" s="44">
        <f ca="1">IF(B135="","",INDIRECT("減額一覧!C"&amp;$P135))</f>
        <v>621042000</v>
      </c>
      <c r="D135" s="79" t="str">
        <f ca="1">IF($B135="","",INDIRECT("減額一覧!G"&amp;$P135))</f>
        <v>橋本　欣高</v>
      </c>
      <c r="E135" s="19">
        <f ca="1">IF(B135="","",INDIRECT("減額一覧!H"&amp;P135))</f>
        <v>20</v>
      </c>
      <c r="F135" s="19">
        <f ca="1">IF($B135="","",INDIRECT("減額一覧!AD"&amp;P135))</f>
        <v>1</v>
      </c>
      <c r="G135" s="20">
        <f ca="1">IF($B135="","",INDIRECT("減額一覧!AE"&amp;P135))</f>
        <v>170</v>
      </c>
      <c r="H135" s="20">
        <f ca="1">IF($B135="","",INDIRECT("減額一覧!AF"&amp;P135))</f>
        <v>136</v>
      </c>
      <c r="I135" s="32">
        <f ca="1">IF(B135="","",IF(INDIRECT("減額一覧!BM"&amp;P135)=0.08,0.08,0.1))</f>
        <v>0.1</v>
      </c>
      <c r="J135" s="52"/>
      <c r="K135" s="95" t="str">
        <f t="shared" ca="1" si="134"/>
        <v/>
      </c>
      <c r="L135" s="58" t="str">
        <f t="shared" ca="1" si="227"/>
        <v/>
      </c>
      <c r="N135" s="113" t="str">
        <f t="shared" ca="1" si="232"/>
        <v>市内</v>
      </c>
      <c r="O135" s="114">
        <f t="shared" ref="O135" ca="1" si="235">IF(B135="","",IF(INDIRECT("減額一覧!BM"&amp;P135)=0.08,0.08,0.1))</f>
        <v>0.1</v>
      </c>
      <c r="P135" s="38">
        <v>29</v>
      </c>
      <c r="Q135" s="38">
        <f t="shared" ca="1" si="234"/>
        <v>1</v>
      </c>
      <c r="R135" s="38">
        <f t="shared" ca="1" si="234"/>
        <v>1</v>
      </c>
      <c r="S135" s="66" t="str">
        <f t="shared" ca="1" si="230"/>
        <v>621</v>
      </c>
      <c r="T135" s="105" t="str">
        <f t="shared" ca="1" si="231"/>
        <v/>
      </c>
    </row>
    <row r="136" spans="1:20" hidden="1">
      <c r="A136">
        <f ca="1">IF(B136="","",INDIRECT("減額一覧!B"&amp;$P136))</f>
        <v>257</v>
      </c>
      <c r="B136" s="61">
        <f ca="1">IF(INDIRECT("減額一覧!BC"&amp;P136)=1,INDIRECT("減額一覧!AG"&amp;P136),"")</f>
        <v>206</v>
      </c>
      <c r="C136" s="36">
        <f ca="1">IF(B136="","",INDIRECT("減額一覧!C"&amp;$P136))</f>
        <v>621042000</v>
      </c>
      <c r="D136" s="80" t="str">
        <f ca="1">IF($B136="","",INDIRECT("減額一覧!G"&amp;$P136))</f>
        <v>橋本　欣高</v>
      </c>
      <c r="E136" s="19">
        <f ca="1">IF(B136="","",INDIRECT("減額一覧!H"&amp;P136))</f>
        <v>20</v>
      </c>
      <c r="F136" s="19">
        <f ca="1">IF($B136="","",INDIRECT("減額一覧!AN"&amp;P136))</f>
        <v>38</v>
      </c>
      <c r="G136" s="20">
        <f ca="1">IF($B136="","",INDIRECT("減額一覧!AO"&amp;P136))</f>
        <v>8723</v>
      </c>
      <c r="H136" s="20">
        <f ca="1">IF($B136="","",INDIRECT("減額一覧!AP"&amp;P136))</f>
        <v>5183</v>
      </c>
      <c r="I136" s="32">
        <f ca="1">IF(B136="","",IF(INDIRECT("減額一覧!BN"&amp;P136)=0.08,0.08,0.1))</f>
        <v>0.1</v>
      </c>
      <c r="J136" s="52"/>
      <c r="K136" s="95" t="str">
        <f t="shared" ca="1" si="134"/>
        <v/>
      </c>
      <c r="L136" s="58" t="str">
        <f t="shared" ca="1" si="227"/>
        <v/>
      </c>
      <c r="N136" s="113" t="str">
        <f t="shared" ca="1" si="232"/>
        <v>市内</v>
      </c>
      <c r="O136" s="114">
        <f t="shared" ref="O136" ca="1" si="236">IF(B136="","",IF(INDIRECT("減額一覧!BN"&amp;P136)=0.08,0.08,0.1))</f>
        <v>0.1</v>
      </c>
      <c r="P136" s="38">
        <v>29</v>
      </c>
      <c r="Q136" s="38">
        <f t="shared" ca="1" si="234"/>
        <v>1</v>
      </c>
      <c r="R136" s="38">
        <f t="shared" ca="1" si="234"/>
        <v>1</v>
      </c>
      <c r="S136" s="66" t="str">
        <f t="shared" ca="1" si="230"/>
        <v>621</v>
      </c>
      <c r="T136" s="105" t="str">
        <f t="shared" ca="1" si="231"/>
        <v/>
      </c>
    </row>
    <row r="137" spans="1:20" hidden="1">
      <c r="A137">
        <f ca="1">IF(B137="","",INDIRECT("減額一覧!B"&amp;$P137))</f>
        <v>257</v>
      </c>
      <c r="B137" s="61">
        <f ca="1">IF(INDIRECT("減額一覧!BD"&amp;P137)=1,INDIRECT("減額一覧!AQ"&amp;P137),"")</f>
        <v>207</v>
      </c>
      <c r="C137" s="45">
        <f ca="1">IF(B137="","",INDIRECT("減額一覧!C"&amp;$P137))</f>
        <v>621042000</v>
      </c>
      <c r="D137" s="79" t="str">
        <f ca="1">IF($B137="","",INDIRECT("減額一覧!G"&amp;$P137))</f>
        <v>橋本　欣高</v>
      </c>
      <c r="E137" s="19">
        <f ca="1">IF(B137="","",INDIRECT("減額一覧!H"&amp;P137))</f>
        <v>20</v>
      </c>
      <c r="F137" s="19">
        <f ca="1">IF($B137="","",INDIRECT("減額一覧!AX"&amp;P137))</f>
        <v>38</v>
      </c>
      <c r="G137" s="20">
        <f ca="1">IF($B137="","",INDIRECT("減額一覧!AY"&amp;P137))</f>
        <v>8723</v>
      </c>
      <c r="H137" s="20">
        <f ca="1">IF($B137="","",INDIRECT("減額一覧!AZ"&amp;P137))</f>
        <v>5183</v>
      </c>
      <c r="I137" s="32">
        <f ca="1">IF(B137="","",IF(INDIRECT("減額一覧!BO"&amp;P137)=0.08,0.08,0.1))</f>
        <v>0.1</v>
      </c>
      <c r="J137" s="52"/>
      <c r="K137" s="95" t="str">
        <f t="shared" ca="1" si="134"/>
        <v/>
      </c>
      <c r="L137" s="58" t="str">
        <f t="shared" ca="1" si="227"/>
        <v/>
      </c>
      <c r="N137" s="113" t="str">
        <f t="shared" ca="1" si="232"/>
        <v>市内</v>
      </c>
      <c r="O137" s="114">
        <f t="shared" ref="O137" ca="1" si="237">IF(B137="","",IF(INDIRECT("減額一覧!BO"&amp;P137)=0.08,0.08,0.1))</f>
        <v>0.1</v>
      </c>
      <c r="P137" s="38">
        <v>29</v>
      </c>
      <c r="Q137" s="38">
        <f t="shared" ca="1" si="234"/>
        <v>1</v>
      </c>
      <c r="R137" s="38">
        <f t="shared" ca="1" si="234"/>
        <v>1</v>
      </c>
      <c r="S137" s="66" t="str">
        <f t="shared" ca="1" si="230"/>
        <v>621</v>
      </c>
      <c r="T137" s="105" t="str">
        <f t="shared" ca="1" si="231"/>
        <v/>
      </c>
    </row>
    <row r="138" spans="1:20" ht="19.5" hidden="1" thickBot="1">
      <c r="B138" s="64"/>
      <c r="C138" s="41" t="str">
        <f>IF(B138="","",減額一覧!C134)</f>
        <v/>
      </c>
      <c r="D138" s="43"/>
      <c r="E138" s="21"/>
      <c r="F138" s="22" t="s">
        <v>69</v>
      </c>
      <c r="G138" s="23">
        <f t="shared" ref="G138:H138" si="238">SUBTOTAL(9,G134:G137)</f>
        <v>0</v>
      </c>
      <c r="H138" s="23">
        <f t="shared" si="238"/>
        <v>0</v>
      </c>
      <c r="I138" s="30"/>
      <c r="J138" s="53"/>
      <c r="K138" s="96" t="str">
        <f t="shared" si="134"/>
        <v/>
      </c>
      <c r="L138" s="59" t="str">
        <f t="shared" si="227"/>
        <v/>
      </c>
      <c r="N138" s="108" t="str">
        <f t="shared" ref="N138" si="239">IF(AND(G138=0,H138=0),"","小計")</f>
        <v/>
      </c>
      <c r="O138" s="108" t="str">
        <f t="shared" ref="O138" si="240">IF(AND(G138=0,H138=0),"","小計")</f>
        <v/>
      </c>
      <c r="P138" s="38"/>
      <c r="Q138" s="38"/>
      <c r="R138" s="38"/>
      <c r="S138" s="66" t="str">
        <f t="shared" si="230"/>
        <v/>
      </c>
      <c r="T138" s="105" t="str">
        <f t="shared" si="231"/>
        <v/>
      </c>
    </row>
    <row r="139" spans="1:20" hidden="1">
      <c r="A139">
        <f ca="1">IF(B139="","",INDIRECT("減額一覧!B"&amp;$P139))</f>
        <v>258</v>
      </c>
      <c r="B139" s="61">
        <f ca="1">IF(INDIRECT("減額一覧!BA"&amp;P139)=1,INDIRECT("減額一覧!M"&amp;P139),"")</f>
        <v>205</v>
      </c>
      <c r="C139" s="36">
        <f ca="1">IF(B139="","",INDIRECT("減額一覧!C"&amp;$P139))</f>
        <v>116168000</v>
      </c>
      <c r="D139" s="78" t="str">
        <f ca="1">IF($B139="","",INDIRECT("減額一覧!G"&amp;$P139))</f>
        <v>明瀬　憲正</v>
      </c>
      <c r="E139" s="19">
        <f ca="1">IF(B139="","",INDIRECT("減額一覧!H"&amp;P139))</f>
        <v>20</v>
      </c>
      <c r="F139" s="19">
        <f ca="1">IF($B139="","",INDIRECT("減額一覧!T"&amp;P139))</f>
        <v>14</v>
      </c>
      <c r="G139" s="20">
        <f ca="1">IF($B139="","",INDIRECT("減額一覧!U"&amp;P139))</f>
        <v>3080</v>
      </c>
      <c r="H139" s="20">
        <f ca="1">IF($B139="","",INDIRECT("減額一覧!V"&amp;P139))</f>
        <v>0</v>
      </c>
      <c r="I139" s="32">
        <f ca="1">IF(B139="","",IF(INDIRECT("減額一覧!BL"&amp;P139)=0.08,0.08,0.1))</f>
        <v>0.1</v>
      </c>
      <c r="J139" s="51" t="s">
        <v>460</v>
      </c>
      <c r="K139" s="94" t="str">
        <f t="shared" ca="1" si="134"/>
        <v/>
      </c>
      <c r="L139" s="56" t="str">
        <f t="shared" ca="1" si="227"/>
        <v/>
      </c>
      <c r="N139" s="113" t="str">
        <f t="shared" ref="N139:N142" ca="1" si="241">IF(A139="","",IF(A139&gt;3000,"月ヶ瀬",IF(A139&gt;=2000,"都祁","市内")))</f>
        <v>市内</v>
      </c>
      <c r="O139" s="114">
        <f t="shared" ref="O139" ca="1" si="242">IF(B139="","",IF(INDIRECT("減額一覧!BL"&amp;P139)=0.08,0.08,0.1))</f>
        <v>0.1</v>
      </c>
      <c r="P139" s="38">
        <v>30</v>
      </c>
      <c r="Q139" s="38">
        <f t="shared" ref="Q139:R142" ca="1" si="243">IF(G139="","",IF(G139&gt;0,1,""))</f>
        <v>1</v>
      </c>
      <c r="R139" s="38" t="str">
        <f t="shared" ca="1" si="243"/>
        <v/>
      </c>
      <c r="S139" s="66" t="str">
        <f t="shared" ca="1" si="230"/>
        <v>116</v>
      </c>
      <c r="T139" s="105" t="str">
        <f t="shared" ca="1" si="231"/>
        <v/>
      </c>
    </row>
    <row r="140" spans="1:20" hidden="1">
      <c r="A140">
        <f ca="1">IF(B140="","",INDIRECT("減額一覧!B"&amp;$P140))</f>
        <v>258</v>
      </c>
      <c r="B140" s="61">
        <f ca="1">IF(INDIRECT("減額一覧!BB"&amp;P140)=1,INDIRECT("減額一覧!W"&amp;P140),"")</f>
        <v>206</v>
      </c>
      <c r="C140" s="44">
        <f ca="1">IF(B140="","",INDIRECT("減額一覧!C"&amp;$P140))</f>
        <v>116168000</v>
      </c>
      <c r="D140" s="79" t="str">
        <f ca="1">IF($B140="","",INDIRECT("減額一覧!G"&amp;$P140))</f>
        <v>明瀬　憲正</v>
      </c>
      <c r="E140" s="19">
        <f ca="1">IF(B140="","",INDIRECT("減額一覧!H"&amp;P140))</f>
        <v>20</v>
      </c>
      <c r="F140" s="19">
        <f ca="1">IF($B140="","",INDIRECT("減額一覧!AD"&amp;P140))</f>
        <v>14</v>
      </c>
      <c r="G140" s="20">
        <f ca="1">IF($B140="","",INDIRECT("減額一覧!AE"&amp;P140))</f>
        <v>3080</v>
      </c>
      <c r="H140" s="20">
        <f ca="1">IF($B140="","",INDIRECT("減額一覧!AF"&amp;P140))</f>
        <v>0</v>
      </c>
      <c r="I140" s="32">
        <f ca="1">IF(B140="","",IF(INDIRECT("減額一覧!BM"&amp;P140)=0.08,0.08,0.1))</f>
        <v>0.1</v>
      </c>
      <c r="J140" s="52"/>
      <c r="K140" s="95" t="str">
        <f t="shared" ca="1" si="134"/>
        <v/>
      </c>
      <c r="L140" s="58" t="str">
        <f t="shared" ca="1" si="227"/>
        <v/>
      </c>
      <c r="N140" s="113" t="str">
        <f t="shared" ca="1" si="241"/>
        <v>市内</v>
      </c>
      <c r="O140" s="114">
        <f t="shared" ref="O140" ca="1" si="244">IF(B140="","",IF(INDIRECT("減額一覧!BM"&amp;P140)=0.08,0.08,0.1))</f>
        <v>0.1</v>
      </c>
      <c r="P140" s="38">
        <v>30</v>
      </c>
      <c r="Q140" s="38">
        <f t="shared" ca="1" si="243"/>
        <v>1</v>
      </c>
      <c r="R140" s="38" t="str">
        <f t="shared" ca="1" si="243"/>
        <v/>
      </c>
      <c r="S140" s="66" t="str">
        <f t="shared" ca="1" si="230"/>
        <v>116</v>
      </c>
      <c r="T140" s="105" t="str">
        <f t="shared" ca="1" si="231"/>
        <v/>
      </c>
    </row>
    <row r="141" spans="1:20" hidden="1">
      <c r="A141">
        <f ca="1">IF(B141="","",INDIRECT("減額一覧!B"&amp;$P141))</f>
        <v>258</v>
      </c>
      <c r="B141" s="61">
        <f ca="1">IF(INDIRECT("減額一覧!BC"&amp;P141)=1,INDIRECT("減額一覧!AG"&amp;P141),"")</f>
        <v>207</v>
      </c>
      <c r="C141" s="36">
        <f ca="1">IF(B141="","",INDIRECT("減額一覧!C"&amp;$P141))</f>
        <v>116168000</v>
      </c>
      <c r="D141" s="80" t="str">
        <f ca="1">IF($B141="","",INDIRECT("減額一覧!G"&amp;$P141))</f>
        <v>明瀬　憲正</v>
      </c>
      <c r="E141" s="19">
        <f ca="1">IF(B141="","",INDIRECT("減額一覧!H"&amp;P141))</f>
        <v>20</v>
      </c>
      <c r="F141" s="19">
        <f ca="1">IF($B141="","",INDIRECT("減額一覧!AN"&amp;P141))</f>
        <v>16</v>
      </c>
      <c r="G141" s="20">
        <f ca="1">IF($B141="","",INDIRECT("減額一覧!AO"&amp;P141))</f>
        <v>3520</v>
      </c>
      <c r="H141" s="20">
        <f ca="1">IF($B141="","",INDIRECT("減額一覧!AP"&amp;P141))</f>
        <v>0</v>
      </c>
      <c r="I141" s="32">
        <f ca="1">IF(B141="","",IF(INDIRECT("減額一覧!BN"&amp;P141)=0.08,0.08,0.1))</f>
        <v>0.1</v>
      </c>
      <c r="J141" s="52"/>
      <c r="K141" s="95" t="str">
        <f t="shared" ca="1" si="134"/>
        <v/>
      </c>
      <c r="L141" s="58" t="str">
        <f t="shared" ca="1" si="227"/>
        <v/>
      </c>
      <c r="N141" s="113" t="str">
        <f t="shared" ca="1" si="241"/>
        <v>市内</v>
      </c>
      <c r="O141" s="114">
        <f t="shared" ref="O141" ca="1" si="245">IF(B141="","",IF(INDIRECT("減額一覧!BN"&amp;P141)=0.08,0.08,0.1))</f>
        <v>0.1</v>
      </c>
      <c r="P141" s="38">
        <v>30</v>
      </c>
      <c r="Q141" s="38">
        <f t="shared" ca="1" si="243"/>
        <v>1</v>
      </c>
      <c r="R141" s="38" t="str">
        <f t="shared" ca="1" si="243"/>
        <v/>
      </c>
      <c r="S141" s="66" t="str">
        <f t="shared" ca="1" si="230"/>
        <v>116</v>
      </c>
      <c r="T141" s="105" t="str">
        <f t="shared" ca="1" si="231"/>
        <v/>
      </c>
    </row>
    <row r="142" spans="1:20" hidden="1">
      <c r="A142">
        <f ca="1">IF(B142="","",INDIRECT("減額一覧!B"&amp;$P142))</f>
        <v>258</v>
      </c>
      <c r="B142" s="61">
        <f ca="1">IF(INDIRECT("減額一覧!BD"&amp;P142)=1,INDIRECT("減額一覧!AQ"&amp;P142),"")</f>
        <v>208</v>
      </c>
      <c r="C142" s="45">
        <f ca="1">IF(B142="","",INDIRECT("減額一覧!C"&amp;$P142))</f>
        <v>116168000</v>
      </c>
      <c r="D142" s="79" t="str">
        <f ca="1">IF($B142="","",INDIRECT("減額一覧!G"&amp;$P142))</f>
        <v>明瀬　憲正</v>
      </c>
      <c r="E142" s="19">
        <f ca="1">IF(B142="","",INDIRECT("減額一覧!H"&amp;P142))</f>
        <v>20</v>
      </c>
      <c r="F142" s="19">
        <f ca="1">IF($B142="","",INDIRECT("減額一覧!AX"&amp;P142))</f>
        <v>17</v>
      </c>
      <c r="G142" s="20">
        <f ca="1">IF($B142="","",INDIRECT("減額一覧!AY"&amp;P142))</f>
        <v>3740</v>
      </c>
      <c r="H142" s="20">
        <f ca="1">IF($B142="","",INDIRECT("減額一覧!AZ"&amp;P142))</f>
        <v>0</v>
      </c>
      <c r="I142" s="32">
        <f ca="1">IF(B142="","",IF(INDIRECT("減額一覧!BO"&amp;P142)=0.08,0.08,0.1))</f>
        <v>0.1</v>
      </c>
      <c r="J142" s="52"/>
      <c r="K142" s="95" t="str">
        <f t="shared" ca="1" si="134"/>
        <v/>
      </c>
      <c r="L142" s="58" t="str">
        <f t="shared" ca="1" si="227"/>
        <v/>
      </c>
      <c r="N142" s="113" t="str">
        <f t="shared" ca="1" si="241"/>
        <v>市内</v>
      </c>
      <c r="O142" s="114">
        <f t="shared" ref="O142" ca="1" si="246">IF(B142="","",IF(INDIRECT("減額一覧!BO"&amp;P142)=0.08,0.08,0.1))</f>
        <v>0.1</v>
      </c>
      <c r="P142" s="38">
        <v>30</v>
      </c>
      <c r="Q142" s="38">
        <f t="shared" ca="1" si="243"/>
        <v>1</v>
      </c>
      <c r="R142" s="38" t="str">
        <f t="shared" ca="1" si="243"/>
        <v/>
      </c>
      <c r="S142" s="66" t="str">
        <f t="shared" ca="1" si="230"/>
        <v>116</v>
      </c>
      <c r="T142" s="105" t="str">
        <f t="shared" ca="1" si="231"/>
        <v/>
      </c>
    </row>
    <row r="143" spans="1:20" ht="19.5" hidden="1" thickBot="1">
      <c r="B143" s="64"/>
      <c r="C143" s="41" t="str">
        <f>IF(B143="","",減額一覧!C139)</f>
        <v/>
      </c>
      <c r="D143" s="43"/>
      <c r="E143" s="21"/>
      <c r="F143" s="22" t="s">
        <v>69</v>
      </c>
      <c r="G143" s="23">
        <f t="shared" ref="G143:H143" si="247">SUBTOTAL(9,G139:G142)</f>
        <v>0</v>
      </c>
      <c r="H143" s="23">
        <f t="shared" si="247"/>
        <v>0</v>
      </c>
      <c r="I143" s="30"/>
      <c r="J143" s="53"/>
      <c r="K143" s="96" t="str">
        <f t="shared" si="134"/>
        <v/>
      </c>
      <c r="L143" s="59" t="str">
        <f t="shared" si="227"/>
        <v/>
      </c>
      <c r="N143" s="108" t="str">
        <f t="shared" ref="N143" si="248">IF(AND(G143=0,H143=0),"","小計")</f>
        <v/>
      </c>
      <c r="O143" s="108" t="str">
        <f t="shared" ref="O143" si="249">IF(AND(G143=0,H143=0),"","小計")</f>
        <v/>
      </c>
      <c r="P143" s="38"/>
      <c r="Q143" s="38"/>
      <c r="R143" s="38"/>
      <c r="S143" s="66" t="str">
        <f t="shared" si="230"/>
        <v/>
      </c>
      <c r="T143" s="105" t="str">
        <f t="shared" si="231"/>
        <v/>
      </c>
    </row>
    <row r="144" spans="1:20" hidden="1">
      <c r="A144">
        <f ca="1">IF(B144="","",INDIRECT("減額一覧!B"&amp;$P144))</f>
        <v>259</v>
      </c>
      <c r="B144" s="61">
        <f ca="1">IF(INDIRECT("減額一覧!BA"&amp;P144)=1,INDIRECT("減額一覧!M"&amp;P144),"")</f>
        <v>204</v>
      </c>
      <c r="C144" s="36">
        <f ca="1">IF(B144="","",INDIRECT("減額一覧!C"&amp;$P144))</f>
        <v>315045000</v>
      </c>
      <c r="D144" s="78" t="str">
        <f ca="1">IF($B144="","",INDIRECT("減額一覧!G"&amp;$P144))</f>
        <v>高橋　柳太郎</v>
      </c>
      <c r="E144" s="19">
        <f ca="1">IF(B144="","",INDIRECT("減額一覧!H"&amp;P144))</f>
        <v>20</v>
      </c>
      <c r="F144" s="19">
        <f ca="1">IF($B144="","",INDIRECT("減額一覧!T"&amp;P144))</f>
        <v>6</v>
      </c>
      <c r="G144" s="20">
        <f ca="1">IF($B144="","",INDIRECT("減額一覧!U"&amp;P144))</f>
        <v>1320</v>
      </c>
      <c r="H144" s="20">
        <f ca="1">IF($B144="","",INDIRECT("減額一覧!V"&amp;P144))</f>
        <v>708</v>
      </c>
      <c r="I144" s="32">
        <f ca="1">IF(B144="","",IF(INDIRECT("減額一覧!BL"&amp;P144)=0.08,0.08,0.1))</f>
        <v>0.1</v>
      </c>
      <c r="J144" s="51" t="s">
        <v>461</v>
      </c>
      <c r="K144" s="94" t="str">
        <f t="shared" ca="1" si="134"/>
        <v/>
      </c>
      <c r="L144" s="56" t="str">
        <f t="shared" ca="1" si="227"/>
        <v/>
      </c>
      <c r="N144" s="113" t="str">
        <f t="shared" ref="N144:N147" ca="1" si="250">IF(A144="","",IF(A144&gt;3000,"月ヶ瀬",IF(A144&gt;=2000,"都祁","市内")))</f>
        <v>市内</v>
      </c>
      <c r="O144" s="114">
        <f t="shared" ref="O144" ca="1" si="251">IF(B144="","",IF(INDIRECT("減額一覧!BL"&amp;P144)=0.08,0.08,0.1))</f>
        <v>0.1</v>
      </c>
      <c r="P144" s="38">
        <v>31</v>
      </c>
      <c r="Q144" s="38">
        <f t="shared" ref="Q144:R147" ca="1" si="252">IF(G144="","",IF(G144&gt;0,1,""))</f>
        <v>1</v>
      </c>
      <c r="R144" s="38">
        <f t="shared" ca="1" si="252"/>
        <v>1</v>
      </c>
      <c r="S144" s="66" t="str">
        <f t="shared" ca="1" si="230"/>
        <v>315</v>
      </c>
      <c r="T144" s="105" t="str">
        <f t="shared" ca="1" si="231"/>
        <v/>
      </c>
    </row>
    <row r="145" spans="1:20" hidden="1">
      <c r="A145">
        <f ca="1">IF(B145="","",INDIRECT("減額一覧!B"&amp;$P145))</f>
        <v>259</v>
      </c>
      <c r="B145" s="61">
        <f ca="1">IF(INDIRECT("減額一覧!BB"&amp;P145)=1,INDIRECT("減額一覧!W"&amp;P145),"")</f>
        <v>205</v>
      </c>
      <c r="C145" s="44">
        <f ca="1">IF(B145="","",INDIRECT("減額一覧!C"&amp;$P145))</f>
        <v>315045000</v>
      </c>
      <c r="D145" s="79" t="str">
        <f ca="1">IF($B145="","",INDIRECT("減額一覧!G"&amp;$P145))</f>
        <v>高橋　柳太郎</v>
      </c>
      <c r="E145" s="19">
        <f ca="1">IF(B145="","",INDIRECT("減額一覧!H"&amp;P145))</f>
        <v>20</v>
      </c>
      <c r="F145" s="19">
        <f ca="1">IF($B145="","",INDIRECT("減額一覧!AD"&amp;P145))</f>
        <v>6</v>
      </c>
      <c r="G145" s="20">
        <f ca="1">IF($B145="","",INDIRECT("減額一覧!AE"&amp;P145))</f>
        <v>1320</v>
      </c>
      <c r="H145" s="20">
        <f ca="1">IF($B145="","",INDIRECT("減額一覧!AF"&amp;P145))</f>
        <v>818</v>
      </c>
      <c r="I145" s="32">
        <f ca="1">IF(B145="","",IF(INDIRECT("減額一覧!BM"&amp;P145)=0.08,0.08,0.1))</f>
        <v>0.1</v>
      </c>
      <c r="J145" s="52"/>
      <c r="K145" s="95" t="str">
        <f t="shared" ca="1" si="134"/>
        <v/>
      </c>
      <c r="L145" s="58" t="str">
        <f t="shared" ca="1" si="227"/>
        <v/>
      </c>
      <c r="N145" s="113" t="str">
        <f t="shared" ca="1" si="250"/>
        <v>市内</v>
      </c>
      <c r="O145" s="114">
        <f t="shared" ref="O145" ca="1" si="253">IF(B145="","",IF(INDIRECT("減額一覧!BM"&amp;P145)=0.08,0.08,0.1))</f>
        <v>0.1</v>
      </c>
      <c r="P145" s="38">
        <v>31</v>
      </c>
      <c r="Q145" s="38">
        <f t="shared" ca="1" si="252"/>
        <v>1</v>
      </c>
      <c r="R145" s="38">
        <f t="shared" ca="1" si="252"/>
        <v>1</v>
      </c>
      <c r="S145" s="66" t="str">
        <f t="shared" ca="1" si="230"/>
        <v>315</v>
      </c>
      <c r="T145" s="105" t="str">
        <f t="shared" ca="1" si="231"/>
        <v/>
      </c>
    </row>
    <row r="146" spans="1:20" hidden="1">
      <c r="A146">
        <f ca="1">IF(B146="","",INDIRECT("減額一覧!B"&amp;$P146))</f>
        <v>259</v>
      </c>
      <c r="B146" s="61">
        <f ca="1">IF(INDIRECT("減額一覧!BC"&amp;P146)=1,INDIRECT("減額一覧!AG"&amp;P146),"")</f>
        <v>206</v>
      </c>
      <c r="C146" s="36">
        <f ca="1">IF(B146="","",INDIRECT("減額一覧!C"&amp;$P146))</f>
        <v>315045000</v>
      </c>
      <c r="D146" s="80" t="str">
        <f ca="1">IF($B146="","",INDIRECT("減額一覧!G"&amp;$P146))</f>
        <v>高橋　柳太郎</v>
      </c>
      <c r="E146" s="19">
        <f ca="1">IF(B146="","",INDIRECT("減額一覧!H"&amp;P146))</f>
        <v>20</v>
      </c>
      <c r="F146" s="19">
        <f ca="1">IF($B146="","",INDIRECT("減額一覧!AN"&amp;P146))</f>
        <v>5</v>
      </c>
      <c r="G146" s="20">
        <f ca="1">IF($B146="","",INDIRECT("減額一覧!AO"&amp;P146))</f>
        <v>1100</v>
      </c>
      <c r="H146" s="20">
        <f ca="1">IF($B146="","",INDIRECT("減額一覧!AP"&amp;P146))</f>
        <v>682</v>
      </c>
      <c r="I146" s="32">
        <f ca="1">IF(B146="","",IF(INDIRECT("減額一覧!BN"&amp;P146)=0.08,0.08,0.1))</f>
        <v>0.1</v>
      </c>
      <c r="J146" s="52"/>
      <c r="K146" s="95" t="str">
        <f t="shared" ref="K146:K209" ca="1" si="254">IF(A146="","",IF(A146&gt;3000,"月ヶ瀬",IF(A146&gt;=2000,"都祁","")))</f>
        <v/>
      </c>
      <c r="L146" s="58" t="str">
        <f t="shared" ca="1" si="227"/>
        <v/>
      </c>
      <c r="N146" s="113" t="str">
        <f t="shared" ca="1" si="250"/>
        <v>市内</v>
      </c>
      <c r="O146" s="114">
        <f t="shared" ref="O146" ca="1" si="255">IF(B146="","",IF(INDIRECT("減額一覧!BN"&amp;P146)=0.08,0.08,0.1))</f>
        <v>0.1</v>
      </c>
      <c r="P146" s="38">
        <v>31</v>
      </c>
      <c r="Q146" s="38">
        <f t="shared" ca="1" si="252"/>
        <v>1</v>
      </c>
      <c r="R146" s="38">
        <f t="shared" ca="1" si="252"/>
        <v>1</v>
      </c>
      <c r="S146" s="66" t="str">
        <f t="shared" ca="1" si="230"/>
        <v>315</v>
      </c>
      <c r="T146" s="105" t="str">
        <f t="shared" ca="1" si="231"/>
        <v/>
      </c>
    </row>
    <row r="147" spans="1:20" hidden="1">
      <c r="A147">
        <f ca="1">IF(B147="","",INDIRECT("減額一覧!B"&amp;$P147))</f>
        <v>259</v>
      </c>
      <c r="B147" s="61">
        <f ca="1">IF(INDIRECT("減額一覧!BD"&amp;P147)=1,INDIRECT("減額一覧!AQ"&amp;P147),"")</f>
        <v>207</v>
      </c>
      <c r="C147" s="45">
        <f ca="1">IF(B147="","",INDIRECT("減額一覧!C"&amp;$P147))</f>
        <v>315045000</v>
      </c>
      <c r="D147" s="79" t="str">
        <f ca="1">IF($B147="","",INDIRECT("減額一覧!G"&amp;$P147))</f>
        <v>高橋　柳太郎</v>
      </c>
      <c r="E147" s="19">
        <f ca="1">IF(B147="","",INDIRECT("減額一覧!H"&amp;P147))</f>
        <v>20</v>
      </c>
      <c r="F147" s="19">
        <f ca="1">IF($B147="","",INDIRECT("減額一覧!AX"&amp;P147))</f>
        <v>6</v>
      </c>
      <c r="G147" s="20">
        <f ca="1">IF($B147="","",INDIRECT("減額一覧!AY"&amp;P147))</f>
        <v>1320</v>
      </c>
      <c r="H147" s="20">
        <f ca="1">IF($B147="","",INDIRECT("減額一覧!AZ"&amp;P147))</f>
        <v>819</v>
      </c>
      <c r="I147" s="32">
        <f ca="1">IF(B147="","",IF(INDIRECT("減額一覧!BO"&amp;P147)=0.08,0.08,0.1))</f>
        <v>0.1</v>
      </c>
      <c r="J147" s="52"/>
      <c r="K147" s="95" t="str">
        <f t="shared" ca="1" si="254"/>
        <v/>
      </c>
      <c r="L147" s="58" t="str">
        <f t="shared" ca="1" si="227"/>
        <v/>
      </c>
      <c r="N147" s="113" t="str">
        <f t="shared" ca="1" si="250"/>
        <v>市内</v>
      </c>
      <c r="O147" s="114">
        <f t="shared" ref="O147" ca="1" si="256">IF(B147="","",IF(INDIRECT("減額一覧!BO"&amp;P147)=0.08,0.08,0.1))</f>
        <v>0.1</v>
      </c>
      <c r="P147" s="38">
        <v>31</v>
      </c>
      <c r="Q147" s="38">
        <f t="shared" ca="1" si="252"/>
        <v>1</v>
      </c>
      <c r="R147" s="38">
        <f t="shared" ca="1" si="252"/>
        <v>1</v>
      </c>
      <c r="S147" s="66" t="str">
        <f t="shared" ca="1" si="230"/>
        <v>315</v>
      </c>
      <c r="T147" s="105" t="str">
        <f t="shared" ca="1" si="231"/>
        <v/>
      </c>
    </row>
    <row r="148" spans="1:20" ht="19.5" hidden="1" thickBot="1">
      <c r="B148" s="64"/>
      <c r="C148" s="41" t="str">
        <f>IF(B148="","",減額一覧!C144)</f>
        <v/>
      </c>
      <c r="D148" s="43"/>
      <c r="E148" s="21"/>
      <c r="F148" s="22" t="s">
        <v>69</v>
      </c>
      <c r="G148" s="23">
        <f t="shared" ref="G148:H148" si="257">SUBTOTAL(9,G144:G147)</f>
        <v>0</v>
      </c>
      <c r="H148" s="23">
        <f t="shared" si="257"/>
        <v>0</v>
      </c>
      <c r="I148" s="30"/>
      <c r="J148" s="53"/>
      <c r="K148" s="96" t="str">
        <f t="shared" si="254"/>
        <v/>
      </c>
      <c r="L148" s="59" t="str">
        <f t="shared" si="227"/>
        <v/>
      </c>
      <c r="N148" s="108" t="str">
        <f t="shared" ref="N148" si="258">IF(AND(G148=0,H148=0),"","小計")</f>
        <v/>
      </c>
      <c r="O148" s="108" t="str">
        <f t="shared" ref="O148" si="259">IF(AND(G148=0,H148=0),"","小計")</f>
        <v/>
      </c>
      <c r="P148" s="38"/>
      <c r="Q148" s="38"/>
      <c r="R148" s="38"/>
      <c r="S148" s="66" t="str">
        <f t="shared" si="230"/>
        <v/>
      </c>
      <c r="T148" s="105" t="str">
        <f t="shared" si="231"/>
        <v/>
      </c>
    </row>
    <row r="149" spans="1:20" hidden="1">
      <c r="A149">
        <f ca="1">IF(B149="","",INDIRECT("減額一覧!B"&amp;$P149))</f>
        <v>260</v>
      </c>
      <c r="B149" s="61">
        <f ca="1">IF(INDIRECT("減額一覧!BA"&amp;P149)=1,INDIRECT("減額一覧!M"&amp;P149),"")</f>
        <v>204</v>
      </c>
      <c r="C149" s="36">
        <f ca="1">IF(B149="","",INDIRECT("減額一覧!C"&amp;$P149))</f>
        <v>626048150</v>
      </c>
      <c r="D149" s="78" t="str">
        <f ca="1">IF($B149="","",INDIRECT("減額一覧!G"&amp;$P149))</f>
        <v>立花　洋一</v>
      </c>
      <c r="E149" s="19">
        <f ca="1">IF(B149="","",INDIRECT("減額一覧!H"&amp;P149))</f>
        <v>20</v>
      </c>
      <c r="F149" s="19">
        <f ca="1">IF($B149="","",INDIRECT("減額一覧!T"&amp;P149))</f>
        <v>2</v>
      </c>
      <c r="G149" s="20">
        <f ca="1">IF($B149="","",INDIRECT("減額一覧!U"&amp;P149))</f>
        <v>341</v>
      </c>
      <c r="H149" s="20">
        <f ca="1">IF($B149="","",INDIRECT("減額一覧!V"&amp;P149))</f>
        <v>236</v>
      </c>
      <c r="I149" s="32">
        <f ca="1">IF(B149="","",IF(INDIRECT("減額一覧!BL"&amp;P149)=0.08,0.08,0.1))</f>
        <v>0.1</v>
      </c>
      <c r="J149" s="51" t="s">
        <v>462</v>
      </c>
      <c r="K149" s="94" t="str">
        <f t="shared" ca="1" si="254"/>
        <v/>
      </c>
      <c r="L149" s="56" t="str">
        <f t="shared" ca="1" si="227"/>
        <v/>
      </c>
      <c r="N149" s="113" t="str">
        <f t="shared" ref="N149:N152" ca="1" si="260">IF(A149="","",IF(A149&gt;3000,"月ヶ瀬",IF(A149&gt;=2000,"都祁","市内")))</f>
        <v>市内</v>
      </c>
      <c r="O149" s="114">
        <f t="shared" ref="O149" ca="1" si="261">IF(B149="","",IF(INDIRECT("減額一覧!BL"&amp;P149)=0.08,0.08,0.1))</f>
        <v>0.1</v>
      </c>
      <c r="P149" s="38">
        <v>32</v>
      </c>
      <c r="Q149" s="38">
        <f t="shared" ref="Q149:R152" ca="1" si="262">IF(G149="","",IF(G149&gt;0,1,""))</f>
        <v>1</v>
      </c>
      <c r="R149" s="38">
        <f t="shared" ca="1" si="262"/>
        <v>1</v>
      </c>
      <c r="S149" s="66" t="str">
        <f t="shared" ca="1" si="230"/>
        <v>626</v>
      </c>
      <c r="T149" s="105" t="str">
        <f t="shared" ca="1" si="231"/>
        <v/>
      </c>
    </row>
    <row r="150" spans="1:20" hidden="1">
      <c r="A150">
        <f ca="1">IF(B150="","",INDIRECT("減額一覧!B"&amp;$P150))</f>
        <v>260</v>
      </c>
      <c r="B150" s="61">
        <f ca="1">IF(INDIRECT("減額一覧!BB"&amp;P150)=1,INDIRECT("減額一覧!W"&amp;P150),"")</f>
        <v>205</v>
      </c>
      <c r="C150" s="44">
        <f ca="1">IF(B150="","",INDIRECT("減額一覧!C"&amp;$P150))</f>
        <v>626048150</v>
      </c>
      <c r="D150" s="79" t="str">
        <f ca="1">IF($B150="","",INDIRECT("減額一覧!G"&amp;$P150))</f>
        <v>立花　洋一</v>
      </c>
      <c r="E150" s="19">
        <f ca="1">IF(B150="","",INDIRECT("減額一覧!H"&amp;P150))</f>
        <v>20</v>
      </c>
      <c r="F150" s="19">
        <f ca="1">IF($B150="","",INDIRECT("減額一覧!AD"&amp;P150))</f>
        <v>2</v>
      </c>
      <c r="G150" s="20">
        <f ca="1">IF($B150="","",INDIRECT("減額一覧!AE"&amp;P150))</f>
        <v>341</v>
      </c>
      <c r="H150" s="20">
        <f ca="1">IF($B150="","",INDIRECT("減額一覧!AF"&amp;P150))</f>
        <v>273</v>
      </c>
      <c r="I150" s="32">
        <f ca="1">IF(B150="","",IF(INDIRECT("減額一覧!BM"&amp;P150)=0.08,0.08,0.1))</f>
        <v>0.1</v>
      </c>
      <c r="J150" s="52"/>
      <c r="K150" s="95" t="str">
        <f t="shared" ca="1" si="254"/>
        <v/>
      </c>
      <c r="L150" s="58" t="str">
        <f t="shared" ca="1" si="227"/>
        <v/>
      </c>
      <c r="N150" s="113" t="str">
        <f t="shared" ca="1" si="260"/>
        <v>市内</v>
      </c>
      <c r="O150" s="114">
        <f t="shared" ref="O150" ca="1" si="263">IF(B150="","",IF(INDIRECT("減額一覧!BM"&amp;P150)=0.08,0.08,0.1))</f>
        <v>0.1</v>
      </c>
      <c r="P150" s="38">
        <v>32</v>
      </c>
      <c r="Q150" s="38">
        <f t="shared" ca="1" si="262"/>
        <v>1</v>
      </c>
      <c r="R150" s="38">
        <f t="shared" ca="1" si="262"/>
        <v>1</v>
      </c>
      <c r="S150" s="66" t="str">
        <f t="shared" ca="1" si="230"/>
        <v>626</v>
      </c>
      <c r="T150" s="105" t="str">
        <f t="shared" ca="1" si="231"/>
        <v/>
      </c>
    </row>
    <row r="151" spans="1:20" hidden="1">
      <c r="A151">
        <f ca="1">IF(B151="","",INDIRECT("減額一覧!B"&amp;$P151))</f>
        <v>260</v>
      </c>
      <c r="B151" s="61">
        <f ca="1">IF(INDIRECT("減額一覧!BC"&amp;P151)=1,INDIRECT("減額一覧!AG"&amp;P151),"")</f>
        <v>206</v>
      </c>
      <c r="C151" s="36">
        <f ca="1">IF(B151="","",INDIRECT("減額一覧!C"&amp;$P151))</f>
        <v>626048150</v>
      </c>
      <c r="D151" s="80" t="str">
        <f ca="1">IF($B151="","",INDIRECT("減額一覧!G"&amp;$P151))</f>
        <v>立花　洋一</v>
      </c>
      <c r="E151" s="19">
        <f ca="1">IF(B151="","",INDIRECT("減額一覧!H"&amp;P151))</f>
        <v>20</v>
      </c>
      <c r="F151" s="19">
        <f ca="1">IF($B151="","",INDIRECT("減額一覧!AN"&amp;P151))</f>
        <v>15</v>
      </c>
      <c r="G151" s="20">
        <f ca="1">IF($B151="","",INDIRECT("減額一覧!AO"&amp;P151))</f>
        <v>3300</v>
      </c>
      <c r="H151" s="20">
        <f ca="1">IF($B151="","",INDIRECT("減額一覧!AP"&amp;P151))</f>
        <v>2046</v>
      </c>
      <c r="I151" s="32">
        <f ca="1">IF(B151="","",IF(INDIRECT("減額一覧!BN"&amp;P151)=0.08,0.08,0.1))</f>
        <v>0.1</v>
      </c>
      <c r="J151" s="52"/>
      <c r="K151" s="95" t="str">
        <f t="shared" ca="1" si="254"/>
        <v/>
      </c>
      <c r="L151" s="58" t="str">
        <f t="shared" ca="1" si="227"/>
        <v/>
      </c>
      <c r="N151" s="113" t="str">
        <f t="shared" ca="1" si="260"/>
        <v>市内</v>
      </c>
      <c r="O151" s="114">
        <f t="shared" ref="O151" ca="1" si="264">IF(B151="","",IF(INDIRECT("減額一覧!BN"&amp;P151)=0.08,0.08,0.1))</f>
        <v>0.1</v>
      </c>
      <c r="P151" s="38">
        <v>32</v>
      </c>
      <c r="Q151" s="38">
        <f t="shared" ca="1" si="262"/>
        <v>1</v>
      </c>
      <c r="R151" s="38">
        <f t="shared" ca="1" si="262"/>
        <v>1</v>
      </c>
      <c r="S151" s="66" t="str">
        <f t="shared" ca="1" si="230"/>
        <v>626</v>
      </c>
      <c r="T151" s="105" t="str">
        <f t="shared" ca="1" si="231"/>
        <v/>
      </c>
    </row>
    <row r="152" spans="1:20" hidden="1">
      <c r="A152">
        <f ca="1">IF(B152="","",INDIRECT("減額一覧!B"&amp;$P152))</f>
        <v>260</v>
      </c>
      <c r="B152" s="61">
        <f ca="1">IF(INDIRECT("減額一覧!BD"&amp;P152)=1,INDIRECT("減額一覧!AQ"&amp;P152),"")</f>
        <v>207</v>
      </c>
      <c r="C152" s="45">
        <f ca="1">IF(B152="","",INDIRECT("減額一覧!C"&amp;$P152))</f>
        <v>626048150</v>
      </c>
      <c r="D152" s="79" t="str">
        <f ca="1">IF($B152="","",INDIRECT("減額一覧!G"&amp;$P152))</f>
        <v>立花　洋一</v>
      </c>
      <c r="E152" s="19">
        <f ca="1">IF(B152="","",INDIRECT("減額一覧!H"&amp;P152))</f>
        <v>20</v>
      </c>
      <c r="F152" s="19">
        <f ca="1">IF($B152="","",INDIRECT("減額一覧!AX"&amp;P152))</f>
        <v>15</v>
      </c>
      <c r="G152" s="20">
        <f ca="1">IF($B152="","",INDIRECT("減額一覧!AY"&amp;P152))</f>
        <v>3300</v>
      </c>
      <c r="H152" s="20">
        <f ca="1">IF($B152="","",INDIRECT("減額一覧!AZ"&amp;P152))</f>
        <v>2046</v>
      </c>
      <c r="I152" s="32">
        <f ca="1">IF(B152="","",IF(INDIRECT("減額一覧!BO"&amp;P152)=0.08,0.08,0.1))</f>
        <v>0.1</v>
      </c>
      <c r="J152" s="52"/>
      <c r="K152" s="95" t="str">
        <f t="shared" ca="1" si="254"/>
        <v/>
      </c>
      <c r="L152" s="58" t="str">
        <f t="shared" ca="1" si="227"/>
        <v/>
      </c>
      <c r="N152" s="113" t="str">
        <f t="shared" ca="1" si="260"/>
        <v>市内</v>
      </c>
      <c r="O152" s="114">
        <f t="shared" ref="O152" ca="1" si="265">IF(B152="","",IF(INDIRECT("減額一覧!BO"&amp;P152)=0.08,0.08,0.1))</f>
        <v>0.1</v>
      </c>
      <c r="P152" s="38">
        <v>32</v>
      </c>
      <c r="Q152" s="38">
        <f t="shared" ca="1" si="262"/>
        <v>1</v>
      </c>
      <c r="R152" s="38">
        <f t="shared" ca="1" si="262"/>
        <v>1</v>
      </c>
      <c r="S152" s="66" t="str">
        <f t="shared" ca="1" si="230"/>
        <v>626</v>
      </c>
      <c r="T152" s="105" t="str">
        <f t="shared" ca="1" si="231"/>
        <v/>
      </c>
    </row>
    <row r="153" spans="1:20" ht="19.5" hidden="1" thickBot="1">
      <c r="B153" s="64"/>
      <c r="C153" s="41" t="str">
        <f>IF(B153="","",減額一覧!C149)</f>
        <v/>
      </c>
      <c r="D153" s="43"/>
      <c r="E153" s="21"/>
      <c r="F153" s="22" t="s">
        <v>69</v>
      </c>
      <c r="G153" s="23">
        <f t="shared" ref="G153:H153" si="266">SUBTOTAL(9,G149:G152)</f>
        <v>0</v>
      </c>
      <c r="H153" s="23">
        <f t="shared" si="266"/>
        <v>0</v>
      </c>
      <c r="I153" s="30"/>
      <c r="J153" s="53"/>
      <c r="K153" s="96" t="str">
        <f t="shared" si="254"/>
        <v/>
      </c>
      <c r="L153" s="59" t="str">
        <f t="shared" si="227"/>
        <v/>
      </c>
      <c r="N153" s="108" t="str">
        <f t="shared" ref="N153" si="267">IF(AND(G153=0,H153=0),"","小計")</f>
        <v/>
      </c>
      <c r="O153" s="108" t="str">
        <f t="shared" ref="O153" si="268">IF(AND(G153=0,H153=0),"","小計")</f>
        <v/>
      </c>
      <c r="P153" s="38"/>
      <c r="Q153" s="38"/>
      <c r="R153" s="38"/>
      <c r="S153" s="66" t="str">
        <f t="shared" si="230"/>
        <v/>
      </c>
      <c r="T153" s="105" t="str">
        <f t="shared" si="231"/>
        <v/>
      </c>
    </row>
    <row r="154" spans="1:20" hidden="1">
      <c r="A154">
        <f ca="1">IF(B154="","",INDIRECT("減額一覧!B"&amp;$P154))</f>
        <v>261</v>
      </c>
      <c r="B154" s="61">
        <f ca="1">IF(INDIRECT("減額一覧!BA"&amp;P154)=1,INDIRECT("減額一覧!M"&amp;P154),"")</f>
        <v>205</v>
      </c>
      <c r="C154" s="36">
        <f ca="1">IF(B154="","",INDIRECT("減額一覧!C"&amp;$P154))</f>
        <v>160174000</v>
      </c>
      <c r="D154" s="78" t="str">
        <f ca="1">IF($B154="","",INDIRECT("減額一覧!G"&amp;$P154))</f>
        <v>澤田　和子</v>
      </c>
      <c r="E154" s="19">
        <f ca="1">IF(B154="","",INDIRECT("減額一覧!H"&amp;P154))</f>
        <v>13</v>
      </c>
      <c r="F154" s="19">
        <f ca="1">IF($B154="","",INDIRECT("減額一覧!T"&amp;P154))</f>
        <v>3</v>
      </c>
      <c r="G154" s="20">
        <f ca="1">IF($B154="","",INDIRECT("減額一覧!U"&amp;P154))</f>
        <v>511</v>
      </c>
      <c r="H154" s="20">
        <f ca="1">IF($B154="","",INDIRECT("減額一覧!V"&amp;P154))</f>
        <v>409</v>
      </c>
      <c r="I154" s="32">
        <f ca="1">IF(B154="","",IF(INDIRECT("減額一覧!BL"&amp;P154)=0.08,0.08,0.1))</f>
        <v>0.1</v>
      </c>
      <c r="J154" s="51" t="s">
        <v>463</v>
      </c>
      <c r="K154" s="94" t="str">
        <f t="shared" ca="1" si="254"/>
        <v/>
      </c>
      <c r="L154" s="56" t="str">
        <f t="shared" ca="1" si="227"/>
        <v/>
      </c>
      <c r="N154" s="113" t="str">
        <f t="shared" ref="N154:N157" ca="1" si="269">IF(A154="","",IF(A154&gt;3000,"月ヶ瀬",IF(A154&gt;=2000,"都祁","市内")))</f>
        <v>市内</v>
      </c>
      <c r="O154" s="114">
        <f t="shared" ref="O154" ca="1" si="270">IF(B154="","",IF(INDIRECT("減額一覧!BL"&amp;P154)=0.08,0.08,0.1))</f>
        <v>0.1</v>
      </c>
      <c r="P154" s="38">
        <v>33</v>
      </c>
      <c r="Q154" s="38">
        <f t="shared" ref="Q154:R157" ca="1" si="271">IF(G154="","",IF(G154&gt;0,1,""))</f>
        <v>1</v>
      </c>
      <c r="R154" s="38">
        <f t="shared" ca="1" si="271"/>
        <v>1</v>
      </c>
      <c r="S154" s="66" t="str">
        <f t="shared" ca="1" si="230"/>
        <v>160</v>
      </c>
      <c r="T154" s="105" t="str">
        <f t="shared" ca="1" si="231"/>
        <v/>
      </c>
    </row>
    <row r="155" spans="1:20" hidden="1">
      <c r="A155">
        <f ca="1">IF(B155="","",INDIRECT("減額一覧!B"&amp;$P155))</f>
        <v>261</v>
      </c>
      <c r="B155" s="61">
        <f ca="1">IF(INDIRECT("減額一覧!BB"&amp;P155)=1,INDIRECT("減額一覧!W"&amp;P155),"")</f>
        <v>206</v>
      </c>
      <c r="C155" s="44">
        <f ca="1">IF(B155="","",INDIRECT("減額一覧!C"&amp;$P155))</f>
        <v>160174000</v>
      </c>
      <c r="D155" s="79" t="str">
        <f ca="1">IF($B155="","",INDIRECT("減額一覧!G"&amp;$P155))</f>
        <v>澤田　和子</v>
      </c>
      <c r="E155" s="19">
        <f ca="1">IF(B155="","",INDIRECT("減額一覧!H"&amp;P155))</f>
        <v>13</v>
      </c>
      <c r="F155" s="19">
        <f ca="1">IF($B155="","",INDIRECT("減額一覧!AD"&amp;P155))</f>
        <v>3</v>
      </c>
      <c r="G155" s="20">
        <f ca="1">IF($B155="","",INDIRECT("減額一覧!AE"&amp;P155))</f>
        <v>511</v>
      </c>
      <c r="H155" s="20">
        <f ca="1">IF($B155="","",INDIRECT("減額一覧!AF"&amp;P155))</f>
        <v>409</v>
      </c>
      <c r="I155" s="32">
        <f ca="1">IF(B155="","",IF(INDIRECT("減額一覧!BM"&amp;P155)=0.08,0.08,0.1))</f>
        <v>0.1</v>
      </c>
      <c r="J155" s="52"/>
      <c r="K155" s="95" t="str">
        <f t="shared" ca="1" si="254"/>
        <v/>
      </c>
      <c r="L155" s="58" t="str">
        <f t="shared" ca="1" si="227"/>
        <v/>
      </c>
      <c r="N155" s="113" t="str">
        <f t="shared" ca="1" si="269"/>
        <v>市内</v>
      </c>
      <c r="O155" s="114">
        <f t="shared" ref="O155" ca="1" si="272">IF(B155="","",IF(INDIRECT("減額一覧!BM"&amp;P155)=0.08,0.08,0.1))</f>
        <v>0.1</v>
      </c>
      <c r="P155" s="38">
        <v>33</v>
      </c>
      <c r="Q155" s="38">
        <f t="shared" ca="1" si="271"/>
        <v>1</v>
      </c>
      <c r="R155" s="38">
        <f t="shared" ca="1" si="271"/>
        <v>1</v>
      </c>
      <c r="S155" s="66" t="str">
        <f t="shared" ca="1" si="230"/>
        <v>160</v>
      </c>
      <c r="T155" s="105" t="str">
        <f t="shared" ca="1" si="231"/>
        <v/>
      </c>
    </row>
    <row r="156" spans="1:20" hidden="1">
      <c r="A156">
        <f ca="1">IF(B156="","",INDIRECT("減額一覧!B"&amp;$P156))</f>
        <v>261</v>
      </c>
      <c r="B156" s="61">
        <f ca="1">IF(INDIRECT("減額一覧!BC"&amp;P156)=1,INDIRECT("減額一覧!AG"&amp;P156),"")</f>
        <v>207</v>
      </c>
      <c r="C156" s="36">
        <f ca="1">IF(B156="","",INDIRECT("減額一覧!C"&amp;$P156))</f>
        <v>160174000</v>
      </c>
      <c r="D156" s="80" t="str">
        <f ca="1">IF($B156="","",INDIRECT("減額一覧!G"&amp;$P156))</f>
        <v>澤田　和子</v>
      </c>
      <c r="E156" s="19">
        <f ca="1">IF(B156="","",INDIRECT("減額一覧!H"&amp;P156))</f>
        <v>13</v>
      </c>
      <c r="F156" s="19">
        <f ca="1">IF($B156="","",INDIRECT("減額一覧!AN"&amp;P156))</f>
        <v>1</v>
      </c>
      <c r="G156" s="20">
        <f ca="1">IF($B156="","",INDIRECT("減額一覧!AO"&amp;P156))</f>
        <v>110</v>
      </c>
      <c r="H156" s="20">
        <f ca="1">IF($B156="","",INDIRECT("減額一覧!AP"&amp;P156))</f>
        <v>136</v>
      </c>
      <c r="I156" s="32">
        <f ca="1">IF(B156="","",IF(INDIRECT("減額一覧!BN"&amp;P156)=0.08,0.08,0.1))</f>
        <v>0.1</v>
      </c>
      <c r="J156" s="52"/>
      <c r="K156" s="95" t="str">
        <f t="shared" ca="1" si="254"/>
        <v/>
      </c>
      <c r="L156" s="58" t="str">
        <f t="shared" ca="1" si="227"/>
        <v/>
      </c>
      <c r="N156" s="113" t="str">
        <f t="shared" ca="1" si="269"/>
        <v>市内</v>
      </c>
      <c r="O156" s="114">
        <f t="shared" ref="O156" ca="1" si="273">IF(B156="","",IF(INDIRECT("減額一覧!BN"&amp;P156)=0.08,0.08,0.1))</f>
        <v>0.1</v>
      </c>
      <c r="P156" s="38">
        <v>33</v>
      </c>
      <c r="Q156" s="38">
        <f t="shared" ca="1" si="271"/>
        <v>1</v>
      </c>
      <c r="R156" s="38">
        <f t="shared" ca="1" si="271"/>
        <v>1</v>
      </c>
      <c r="S156" s="66" t="str">
        <f t="shared" ca="1" si="230"/>
        <v>160</v>
      </c>
      <c r="T156" s="105" t="str">
        <f t="shared" ca="1" si="231"/>
        <v/>
      </c>
    </row>
    <row r="157" spans="1:20" hidden="1">
      <c r="A157">
        <f ca="1">IF(B157="","",INDIRECT("減額一覧!B"&amp;$P157))</f>
        <v>261</v>
      </c>
      <c r="B157" s="61">
        <f ca="1">IF(INDIRECT("減額一覧!BD"&amp;P157)=1,INDIRECT("減額一覧!AQ"&amp;P157),"")</f>
        <v>208</v>
      </c>
      <c r="C157" s="45">
        <f ca="1">IF(B157="","",INDIRECT("減額一覧!C"&amp;$P157))</f>
        <v>160174000</v>
      </c>
      <c r="D157" s="79" t="str">
        <f ca="1">IF($B157="","",INDIRECT("減額一覧!G"&amp;$P157))</f>
        <v>澤田　和子</v>
      </c>
      <c r="E157" s="19">
        <f ca="1">IF(B157="","",INDIRECT("減額一覧!H"&amp;P157))</f>
        <v>13</v>
      </c>
      <c r="F157" s="19">
        <f ca="1">IF($B157="","",INDIRECT("減額一覧!AX"&amp;P157))</f>
        <v>1</v>
      </c>
      <c r="G157" s="20">
        <f ca="1">IF($B157="","",INDIRECT("減額一覧!AY"&amp;P157))</f>
        <v>110</v>
      </c>
      <c r="H157" s="20">
        <f ca="1">IF($B157="","",INDIRECT("減額一覧!AZ"&amp;P157))</f>
        <v>136</v>
      </c>
      <c r="I157" s="32">
        <f ca="1">IF(B157="","",IF(INDIRECT("減額一覧!BO"&amp;P157)=0.08,0.08,0.1))</f>
        <v>0.1</v>
      </c>
      <c r="J157" s="52"/>
      <c r="K157" s="95" t="str">
        <f t="shared" ca="1" si="254"/>
        <v/>
      </c>
      <c r="L157" s="58" t="str">
        <f t="shared" ca="1" si="227"/>
        <v/>
      </c>
      <c r="N157" s="113" t="str">
        <f t="shared" ca="1" si="269"/>
        <v>市内</v>
      </c>
      <c r="O157" s="114">
        <f t="shared" ref="O157" ca="1" si="274">IF(B157="","",IF(INDIRECT("減額一覧!BO"&amp;P157)=0.08,0.08,0.1))</f>
        <v>0.1</v>
      </c>
      <c r="P157" s="38">
        <v>33</v>
      </c>
      <c r="Q157" s="38">
        <f t="shared" ca="1" si="271"/>
        <v>1</v>
      </c>
      <c r="R157" s="38">
        <f t="shared" ca="1" si="271"/>
        <v>1</v>
      </c>
      <c r="S157" s="66" t="str">
        <f t="shared" ca="1" si="230"/>
        <v>160</v>
      </c>
      <c r="T157" s="105" t="str">
        <f t="shared" ca="1" si="231"/>
        <v/>
      </c>
    </row>
    <row r="158" spans="1:20" ht="19.5" hidden="1" thickBot="1">
      <c r="B158" s="64"/>
      <c r="C158" s="41" t="str">
        <f>IF(B158="","",減額一覧!C154)</f>
        <v/>
      </c>
      <c r="D158" s="43"/>
      <c r="E158" s="21"/>
      <c r="F158" s="22" t="s">
        <v>69</v>
      </c>
      <c r="G158" s="23">
        <f t="shared" ref="G158:H158" si="275">SUBTOTAL(9,G154:G157)</f>
        <v>0</v>
      </c>
      <c r="H158" s="23">
        <f t="shared" si="275"/>
        <v>0</v>
      </c>
      <c r="I158" s="30"/>
      <c r="J158" s="53"/>
      <c r="K158" s="96" t="str">
        <f t="shared" si="254"/>
        <v/>
      </c>
      <c r="L158" s="59" t="str">
        <f t="shared" si="227"/>
        <v/>
      </c>
      <c r="N158" s="108" t="str">
        <f t="shared" ref="N158" si="276">IF(AND(G158=0,H158=0),"","小計")</f>
        <v/>
      </c>
      <c r="O158" s="108" t="str">
        <f t="shared" ref="O158" si="277">IF(AND(G158=0,H158=0),"","小計")</f>
        <v/>
      </c>
      <c r="P158" s="38"/>
      <c r="Q158" s="38"/>
      <c r="R158" s="38"/>
      <c r="S158" s="66" t="str">
        <f t="shared" si="230"/>
        <v/>
      </c>
      <c r="T158" s="105" t="str">
        <f t="shared" si="231"/>
        <v/>
      </c>
    </row>
    <row r="159" spans="1:20" hidden="1">
      <c r="A159">
        <f ca="1">IF(B159="","",INDIRECT("減額一覧!B"&amp;$P159))</f>
        <v>262</v>
      </c>
      <c r="B159" s="61">
        <f ca="1">IF(INDIRECT("減額一覧!BA"&amp;P159)=1,INDIRECT("減額一覧!M"&amp;P159),"")</f>
        <v>203</v>
      </c>
      <c r="C159" s="36">
        <f ca="1">IF(B159="","",INDIRECT("減額一覧!C"&amp;$P159))</f>
        <v>502149000</v>
      </c>
      <c r="D159" s="78" t="str">
        <f ca="1">IF($B159="","",INDIRECT("減額一覧!G"&amp;$P159))</f>
        <v>武田　和子</v>
      </c>
      <c r="E159" s="19">
        <f ca="1">IF(B159="","",INDIRECT("減額一覧!H"&amp;P159))</f>
        <v>13</v>
      </c>
      <c r="F159" s="19">
        <f ca="1">IF($B159="","",INDIRECT("減額一覧!T"&amp;P159))</f>
        <v>7</v>
      </c>
      <c r="G159" s="20">
        <f ca="1">IF($B159="","",INDIRECT("減額一覧!U"&amp;P159))</f>
        <v>1540</v>
      </c>
      <c r="H159" s="20">
        <f ca="1">IF($B159="","",INDIRECT("減額一覧!V"&amp;P159))</f>
        <v>826</v>
      </c>
      <c r="I159" s="32">
        <f ca="1">IF(B159="","",IF(INDIRECT("減額一覧!BL"&amp;P159)=0.08,0.08,0.1))</f>
        <v>0.1</v>
      </c>
      <c r="J159" s="51" t="s">
        <v>464</v>
      </c>
      <c r="K159" s="94" t="str">
        <f t="shared" ca="1" si="254"/>
        <v/>
      </c>
      <c r="L159" s="56" t="str">
        <f t="shared" ca="1" si="227"/>
        <v/>
      </c>
      <c r="N159" s="113" t="str">
        <f t="shared" ref="N159:N162" ca="1" si="278">IF(A159="","",IF(A159&gt;3000,"月ヶ瀬",IF(A159&gt;=2000,"都祁","市内")))</f>
        <v>市内</v>
      </c>
      <c r="O159" s="114">
        <f t="shared" ref="O159" ca="1" si="279">IF(B159="","",IF(INDIRECT("減額一覧!BL"&amp;P159)=0.08,0.08,0.1))</f>
        <v>0.1</v>
      </c>
      <c r="P159" s="38">
        <v>34</v>
      </c>
      <c r="Q159" s="38">
        <f t="shared" ref="Q159:R162" ca="1" si="280">IF(G159="","",IF(G159&gt;0,1,""))</f>
        <v>1</v>
      </c>
      <c r="R159" s="38">
        <f t="shared" ca="1" si="280"/>
        <v>1</v>
      </c>
      <c r="S159" s="66" t="str">
        <f t="shared" ca="1" si="230"/>
        <v>502</v>
      </c>
      <c r="T159" s="105" t="str">
        <f t="shared" ca="1" si="231"/>
        <v/>
      </c>
    </row>
    <row r="160" spans="1:20" hidden="1">
      <c r="A160">
        <f ca="1">IF(B160="","",INDIRECT("減額一覧!B"&amp;$P160))</f>
        <v>262</v>
      </c>
      <c r="B160" s="61">
        <f ca="1">IF(INDIRECT("減額一覧!BB"&amp;P160)=1,INDIRECT("減額一覧!W"&amp;P160),"")</f>
        <v>204</v>
      </c>
      <c r="C160" s="44">
        <f ca="1">IF(B160="","",INDIRECT("減額一覧!C"&amp;$P160))</f>
        <v>502149000</v>
      </c>
      <c r="D160" s="79" t="str">
        <f ca="1">IF($B160="","",INDIRECT("減額一覧!G"&amp;$P160))</f>
        <v>武田　和子</v>
      </c>
      <c r="E160" s="19">
        <f ca="1">IF(B160="","",INDIRECT("減額一覧!H"&amp;P160))</f>
        <v>13</v>
      </c>
      <c r="F160" s="19">
        <f ca="1">IF($B160="","",INDIRECT("減額一覧!AD"&amp;P160))</f>
        <v>7</v>
      </c>
      <c r="G160" s="20">
        <f ca="1">IF($B160="","",INDIRECT("減額一覧!AE"&amp;P160))</f>
        <v>1540</v>
      </c>
      <c r="H160" s="20">
        <f ca="1">IF($B160="","",INDIRECT("減額一覧!AF"&amp;P160))</f>
        <v>826</v>
      </c>
      <c r="I160" s="32">
        <f ca="1">IF(B160="","",IF(INDIRECT("減額一覧!BM"&amp;P160)=0.08,0.08,0.1))</f>
        <v>0.1</v>
      </c>
      <c r="J160" s="52" t="s">
        <v>464</v>
      </c>
      <c r="K160" s="95" t="str">
        <f t="shared" ca="1" si="254"/>
        <v/>
      </c>
      <c r="L160" s="58" t="str">
        <f t="shared" ca="1" si="227"/>
        <v/>
      </c>
      <c r="N160" s="113" t="str">
        <f t="shared" ca="1" si="278"/>
        <v>市内</v>
      </c>
      <c r="O160" s="114">
        <f t="shared" ref="O160" ca="1" si="281">IF(B160="","",IF(INDIRECT("減額一覧!BM"&amp;P160)=0.08,0.08,0.1))</f>
        <v>0.1</v>
      </c>
      <c r="P160" s="38">
        <v>34</v>
      </c>
      <c r="Q160" s="38">
        <f t="shared" ca="1" si="280"/>
        <v>1</v>
      </c>
      <c r="R160" s="38">
        <f t="shared" ca="1" si="280"/>
        <v>1</v>
      </c>
      <c r="S160" s="66" t="str">
        <f t="shared" ca="1" si="230"/>
        <v>502</v>
      </c>
      <c r="T160" s="105" t="str">
        <f t="shared" ca="1" si="231"/>
        <v/>
      </c>
    </row>
    <row r="161" spans="1:20" hidden="1">
      <c r="A161">
        <f ca="1">IF(B161="","",INDIRECT("減額一覧!B"&amp;$P161))</f>
        <v>262</v>
      </c>
      <c r="B161" s="61">
        <f ca="1">IF(INDIRECT("減額一覧!BC"&amp;P161)=1,INDIRECT("減額一覧!AG"&amp;P161),"")</f>
        <v>205</v>
      </c>
      <c r="C161" s="36">
        <f ca="1">IF(B161="","",INDIRECT("減額一覧!C"&amp;$P161))</f>
        <v>502149000</v>
      </c>
      <c r="D161" s="80" t="str">
        <f ca="1">IF($B161="","",INDIRECT("減額一覧!G"&amp;$P161))</f>
        <v>武田　和子</v>
      </c>
      <c r="E161" s="19">
        <f ca="1">IF(B161="","",INDIRECT("減額一覧!H"&amp;P161))</f>
        <v>13</v>
      </c>
      <c r="F161" s="19">
        <f ca="1">IF($B161="","",INDIRECT("減額一覧!AN"&amp;P161))</f>
        <v>5</v>
      </c>
      <c r="G161" s="20">
        <f ca="1">IF($B161="","",INDIRECT("減額一覧!AO"&amp;P161))</f>
        <v>1100</v>
      </c>
      <c r="H161" s="20">
        <f ca="1">IF($B161="","",INDIRECT("減額一覧!AP"&amp;P161))</f>
        <v>682</v>
      </c>
      <c r="I161" s="32">
        <f ca="1">IF(B161="","",IF(INDIRECT("減額一覧!BN"&amp;P161)=0.08,0.08,0.1))</f>
        <v>0.1</v>
      </c>
      <c r="J161" s="52"/>
      <c r="K161" s="95" t="str">
        <f t="shared" ca="1" si="254"/>
        <v/>
      </c>
      <c r="L161" s="58" t="str">
        <f t="shared" ca="1" si="227"/>
        <v/>
      </c>
      <c r="N161" s="113" t="str">
        <f t="shared" ca="1" si="278"/>
        <v>市内</v>
      </c>
      <c r="O161" s="114">
        <f t="shared" ref="O161" ca="1" si="282">IF(B161="","",IF(INDIRECT("減額一覧!BN"&amp;P161)=0.08,0.08,0.1))</f>
        <v>0.1</v>
      </c>
      <c r="P161" s="38">
        <v>34</v>
      </c>
      <c r="Q161" s="38">
        <f t="shared" ca="1" si="280"/>
        <v>1</v>
      </c>
      <c r="R161" s="38">
        <f t="shared" ca="1" si="280"/>
        <v>1</v>
      </c>
      <c r="S161" s="66" t="str">
        <f t="shared" ca="1" si="230"/>
        <v>502</v>
      </c>
      <c r="T161" s="105" t="str">
        <f t="shared" ca="1" si="231"/>
        <v/>
      </c>
    </row>
    <row r="162" spans="1:20" hidden="1">
      <c r="A162">
        <f ca="1">IF(B162="","",INDIRECT("減額一覧!B"&amp;$P162))</f>
        <v>262</v>
      </c>
      <c r="B162" s="61">
        <f ca="1">IF(INDIRECT("減額一覧!BD"&amp;P162)=1,INDIRECT("減額一覧!AQ"&amp;P162),"")</f>
        <v>206</v>
      </c>
      <c r="C162" s="45">
        <f ca="1">IF(B162="","",INDIRECT("減額一覧!C"&amp;$P162))</f>
        <v>502149000</v>
      </c>
      <c r="D162" s="79" t="str">
        <f ca="1">IF($B162="","",INDIRECT("減額一覧!G"&amp;$P162))</f>
        <v>武田　和子</v>
      </c>
      <c r="E162" s="19">
        <f ca="1">IF(B162="","",INDIRECT("減額一覧!H"&amp;P162))</f>
        <v>13</v>
      </c>
      <c r="F162" s="19">
        <f ca="1">IF($B162="","",INDIRECT("減額一覧!AX"&amp;P162))</f>
        <v>5</v>
      </c>
      <c r="G162" s="20">
        <f ca="1">IF($B162="","",INDIRECT("減額一覧!AY"&amp;P162))</f>
        <v>1100</v>
      </c>
      <c r="H162" s="20">
        <f ca="1">IF($B162="","",INDIRECT("減額一覧!AZ"&amp;P162))</f>
        <v>682</v>
      </c>
      <c r="I162" s="32">
        <f ca="1">IF(B162="","",IF(INDIRECT("減額一覧!BO"&amp;P162)=0.08,0.08,0.1))</f>
        <v>0.1</v>
      </c>
      <c r="J162" s="52"/>
      <c r="K162" s="95" t="str">
        <f t="shared" ca="1" si="254"/>
        <v/>
      </c>
      <c r="L162" s="58" t="str">
        <f t="shared" ca="1" si="227"/>
        <v/>
      </c>
      <c r="N162" s="113" t="str">
        <f t="shared" ca="1" si="278"/>
        <v>市内</v>
      </c>
      <c r="O162" s="114">
        <f t="shared" ref="O162" ca="1" si="283">IF(B162="","",IF(INDIRECT("減額一覧!BO"&amp;P162)=0.08,0.08,0.1))</f>
        <v>0.1</v>
      </c>
      <c r="P162" s="38">
        <v>34</v>
      </c>
      <c r="Q162" s="38">
        <f t="shared" ca="1" si="280"/>
        <v>1</v>
      </c>
      <c r="R162" s="38">
        <f t="shared" ca="1" si="280"/>
        <v>1</v>
      </c>
      <c r="S162" s="66" t="str">
        <f t="shared" ca="1" si="230"/>
        <v>502</v>
      </c>
      <c r="T162" s="105" t="str">
        <f t="shared" ca="1" si="231"/>
        <v/>
      </c>
    </row>
    <row r="163" spans="1:20" ht="19.5" hidden="1" thickBot="1">
      <c r="B163" s="64"/>
      <c r="C163" s="41" t="str">
        <f>IF(B163="","",減額一覧!C159)</f>
        <v/>
      </c>
      <c r="D163" s="43"/>
      <c r="E163" s="21"/>
      <c r="F163" s="22" t="s">
        <v>69</v>
      </c>
      <c r="G163" s="23">
        <f t="shared" ref="G163:H163" si="284">SUBTOTAL(9,G159:G162)</f>
        <v>0</v>
      </c>
      <c r="H163" s="23">
        <f t="shared" si="284"/>
        <v>0</v>
      </c>
      <c r="I163" s="30"/>
      <c r="J163" s="53"/>
      <c r="K163" s="96" t="str">
        <f t="shared" si="254"/>
        <v/>
      </c>
      <c r="L163" s="59" t="str">
        <f t="shared" si="227"/>
        <v/>
      </c>
      <c r="N163" s="108" t="str">
        <f t="shared" ref="N163" si="285">IF(AND(G163=0,H163=0),"","小計")</f>
        <v/>
      </c>
      <c r="O163" s="108" t="str">
        <f t="shared" ref="O163" si="286">IF(AND(G163=0,H163=0),"","小計")</f>
        <v/>
      </c>
      <c r="P163" s="38"/>
      <c r="Q163" s="38"/>
      <c r="R163" s="38"/>
      <c r="S163" s="66" t="str">
        <f t="shared" si="230"/>
        <v/>
      </c>
      <c r="T163" s="105" t="str">
        <f t="shared" si="231"/>
        <v/>
      </c>
    </row>
    <row r="164" spans="1:20" hidden="1">
      <c r="A164">
        <f ca="1">IF(B164="","",INDIRECT("減額一覧!B"&amp;$P164))</f>
        <v>263</v>
      </c>
      <c r="B164" s="61">
        <f ca="1">IF(INDIRECT("減額一覧!BA"&amp;P164)=1,INDIRECT("減額一覧!M"&amp;P164),"")</f>
        <v>111</v>
      </c>
      <c r="C164" s="36">
        <f ca="1">IF(B164="","",INDIRECT("減額一覧!C"&amp;$P164))</f>
        <v>575105000</v>
      </c>
      <c r="D164" s="78" t="str">
        <f ca="1">IF($B164="","",INDIRECT("減額一覧!G"&amp;$P164))</f>
        <v>迫村　洋一</v>
      </c>
      <c r="E164" s="19">
        <f ca="1">IF(B164="","",INDIRECT("減額一覧!H"&amp;P164))</f>
        <v>20</v>
      </c>
      <c r="F164" s="19">
        <f ca="1">IF($B164="","",INDIRECT("減額一覧!T"&amp;P164))</f>
        <v>6</v>
      </c>
      <c r="G164" s="20">
        <f ca="1">IF($B164="","",INDIRECT("減額一覧!U"&amp;P164))</f>
        <v>1320</v>
      </c>
      <c r="H164" s="20">
        <f ca="1">IF($B164="","",INDIRECT("減額一覧!V"&amp;P164))</f>
        <v>708</v>
      </c>
      <c r="I164" s="32">
        <f ca="1">IF(B164="","",IF(INDIRECT("減額一覧!BL"&amp;P164)=0.08,0.08,0.1))</f>
        <v>0.1</v>
      </c>
      <c r="J164" s="51" t="s">
        <v>465</v>
      </c>
      <c r="K164" s="94" t="str">
        <f t="shared" ca="1" si="254"/>
        <v/>
      </c>
      <c r="L164" s="56" t="str">
        <f t="shared" ca="1" si="227"/>
        <v/>
      </c>
      <c r="N164" s="113" t="str">
        <f t="shared" ref="N164:N167" ca="1" si="287">IF(A164="","",IF(A164&gt;3000,"月ヶ瀬",IF(A164&gt;=2000,"都祁","市内")))</f>
        <v>市内</v>
      </c>
      <c r="O164" s="114">
        <f t="shared" ref="O164" ca="1" si="288">IF(B164="","",IF(INDIRECT("減額一覧!BL"&amp;P164)=0.08,0.08,0.1))</f>
        <v>0.1</v>
      </c>
      <c r="P164" s="38">
        <v>35</v>
      </c>
      <c r="Q164" s="38">
        <f t="shared" ref="Q164:R167" ca="1" si="289">IF(G164="","",IF(G164&gt;0,1,""))</f>
        <v>1</v>
      </c>
      <c r="R164" s="38">
        <f t="shared" ca="1" si="289"/>
        <v>1</v>
      </c>
      <c r="S164" s="66" t="str">
        <f t="shared" ca="1" si="230"/>
        <v>575</v>
      </c>
      <c r="T164" s="105" t="str">
        <f t="shared" ca="1" si="231"/>
        <v/>
      </c>
    </row>
    <row r="165" spans="1:20" hidden="1">
      <c r="A165">
        <f ca="1">IF(B165="","",INDIRECT("減額一覧!B"&amp;$P165))</f>
        <v>263</v>
      </c>
      <c r="B165" s="61">
        <f ca="1">IF(INDIRECT("減額一覧!BB"&amp;P165)=1,INDIRECT("減額一覧!W"&amp;P165),"")</f>
        <v>112</v>
      </c>
      <c r="C165" s="44">
        <f ca="1">IF(B165="","",INDIRECT("減額一覧!C"&amp;$P165))</f>
        <v>575105000</v>
      </c>
      <c r="D165" s="79" t="str">
        <f ca="1">IF($B165="","",INDIRECT("減額一覧!G"&amp;$P165))</f>
        <v>迫村　洋一</v>
      </c>
      <c r="E165" s="19">
        <f ca="1">IF(B165="","",INDIRECT("減額一覧!H"&amp;P165))</f>
        <v>20</v>
      </c>
      <c r="F165" s="19">
        <f ca="1">IF($B165="","",INDIRECT("減額一覧!AD"&amp;P165))</f>
        <v>7</v>
      </c>
      <c r="G165" s="20">
        <f ca="1">IF($B165="","",INDIRECT("減額一覧!AE"&amp;P165))</f>
        <v>1540</v>
      </c>
      <c r="H165" s="20">
        <f ca="1">IF($B165="","",INDIRECT("減額一覧!AF"&amp;P165))</f>
        <v>826</v>
      </c>
      <c r="I165" s="32">
        <f ca="1">IF(B165="","",IF(INDIRECT("減額一覧!BM"&amp;P165)=0.08,0.08,0.1))</f>
        <v>0.1</v>
      </c>
      <c r="J165" s="52"/>
      <c r="K165" s="95" t="str">
        <f t="shared" ca="1" si="254"/>
        <v/>
      </c>
      <c r="L165" s="58" t="str">
        <f t="shared" ca="1" si="227"/>
        <v/>
      </c>
      <c r="N165" s="113" t="str">
        <f t="shared" ca="1" si="287"/>
        <v>市内</v>
      </c>
      <c r="O165" s="114">
        <f t="shared" ref="O165" ca="1" si="290">IF(B165="","",IF(INDIRECT("減額一覧!BM"&amp;P165)=0.08,0.08,0.1))</f>
        <v>0.1</v>
      </c>
      <c r="P165" s="38">
        <v>35</v>
      </c>
      <c r="Q165" s="38">
        <f t="shared" ca="1" si="289"/>
        <v>1</v>
      </c>
      <c r="R165" s="38">
        <f t="shared" ca="1" si="289"/>
        <v>1</v>
      </c>
      <c r="S165" s="66" t="str">
        <f t="shared" ca="1" si="230"/>
        <v>575</v>
      </c>
      <c r="T165" s="105" t="str">
        <f t="shared" ca="1" si="231"/>
        <v/>
      </c>
    </row>
    <row r="166" spans="1:20" hidden="1">
      <c r="A166">
        <f ca="1">IF(B166="","",INDIRECT("減額一覧!B"&amp;$P166))</f>
        <v>263</v>
      </c>
      <c r="B166" s="61">
        <f ca="1">IF(INDIRECT("減額一覧!BC"&amp;P166)=1,INDIRECT("減額一覧!AG"&amp;P166),"")</f>
        <v>201</v>
      </c>
      <c r="C166" s="36">
        <f ca="1">IF(B166="","",INDIRECT("減額一覧!C"&amp;$P166))</f>
        <v>575105000</v>
      </c>
      <c r="D166" s="80" t="str">
        <f ca="1">IF($B166="","",INDIRECT("減額一覧!G"&amp;$P166))</f>
        <v>迫村　洋一</v>
      </c>
      <c r="E166" s="19">
        <f ca="1">IF(B166="","",INDIRECT("減額一覧!H"&amp;P166))</f>
        <v>20</v>
      </c>
      <c r="F166" s="19">
        <f ca="1">IF($B166="","",INDIRECT("減額一覧!AN"&amp;P166))</f>
        <v>4</v>
      </c>
      <c r="G166" s="20">
        <f ca="1">IF($B166="","",INDIRECT("減額一覧!AO"&amp;P166))</f>
        <v>880</v>
      </c>
      <c r="H166" s="20">
        <f ca="1">IF($B166="","",INDIRECT("減額一覧!AP"&amp;P166))</f>
        <v>472</v>
      </c>
      <c r="I166" s="32">
        <f ca="1">IF(B166="","",IF(INDIRECT("減額一覧!BN"&amp;P166)=0.08,0.08,0.1))</f>
        <v>0.1</v>
      </c>
      <c r="J166" s="52"/>
      <c r="K166" s="95" t="str">
        <f t="shared" ca="1" si="254"/>
        <v/>
      </c>
      <c r="L166" s="58" t="str">
        <f t="shared" ca="1" si="227"/>
        <v/>
      </c>
      <c r="N166" s="113" t="str">
        <f t="shared" ca="1" si="287"/>
        <v>市内</v>
      </c>
      <c r="O166" s="114">
        <f t="shared" ref="O166" ca="1" si="291">IF(B166="","",IF(INDIRECT("減額一覧!BN"&amp;P166)=0.08,0.08,0.1))</f>
        <v>0.1</v>
      </c>
      <c r="P166" s="38">
        <v>35</v>
      </c>
      <c r="Q166" s="38">
        <f t="shared" ca="1" si="289"/>
        <v>1</v>
      </c>
      <c r="R166" s="38">
        <f t="shared" ca="1" si="289"/>
        <v>1</v>
      </c>
      <c r="S166" s="66" t="str">
        <f t="shared" ca="1" si="230"/>
        <v>575</v>
      </c>
      <c r="T166" s="105" t="str">
        <f t="shared" ca="1" si="231"/>
        <v/>
      </c>
    </row>
    <row r="167" spans="1:20" hidden="1">
      <c r="A167">
        <f ca="1">IF(B167="","",INDIRECT("減額一覧!B"&amp;$P167))</f>
        <v>263</v>
      </c>
      <c r="B167" s="61">
        <f ca="1">IF(INDIRECT("減額一覧!BD"&amp;P167)=1,INDIRECT("減額一覧!AQ"&amp;P167),"")</f>
        <v>202</v>
      </c>
      <c r="C167" s="45">
        <f ca="1">IF(B167="","",INDIRECT("減額一覧!C"&amp;$P167))</f>
        <v>575105000</v>
      </c>
      <c r="D167" s="79" t="str">
        <f ca="1">IF($B167="","",INDIRECT("減額一覧!G"&amp;$P167))</f>
        <v>迫村　洋一</v>
      </c>
      <c r="E167" s="19">
        <f ca="1">IF(B167="","",INDIRECT("減額一覧!H"&amp;P167))</f>
        <v>20</v>
      </c>
      <c r="F167" s="19">
        <f ca="1">IF($B167="","",INDIRECT("減額一覧!AX"&amp;P167))</f>
        <v>4</v>
      </c>
      <c r="G167" s="20">
        <f ca="1">IF($B167="","",INDIRECT("減額一覧!AY"&amp;P167))</f>
        <v>880</v>
      </c>
      <c r="H167" s="20">
        <f ca="1">IF($B167="","",INDIRECT("減額一覧!AZ"&amp;P167))</f>
        <v>472</v>
      </c>
      <c r="I167" s="32">
        <f ca="1">IF(B167="","",IF(INDIRECT("減額一覧!BO"&amp;P167)=0.08,0.08,0.1))</f>
        <v>0.1</v>
      </c>
      <c r="J167" s="52"/>
      <c r="K167" s="95" t="str">
        <f t="shared" ca="1" si="254"/>
        <v/>
      </c>
      <c r="L167" s="58" t="str">
        <f t="shared" ca="1" si="227"/>
        <v/>
      </c>
      <c r="N167" s="113" t="str">
        <f t="shared" ca="1" si="287"/>
        <v>市内</v>
      </c>
      <c r="O167" s="114">
        <f t="shared" ref="O167" ca="1" si="292">IF(B167="","",IF(INDIRECT("減額一覧!BO"&amp;P167)=0.08,0.08,0.1))</f>
        <v>0.1</v>
      </c>
      <c r="P167" s="38">
        <v>35</v>
      </c>
      <c r="Q167" s="38">
        <f t="shared" ca="1" si="289"/>
        <v>1</v>
      </c>
      <c r="R167" s="38">
        <f t="shared" ca="1" si="289"/>
        <v>1</v>
      </c>
      <c r="S167" s="66" t="str">
        <f t="shared" ca="1" si="230"/>
        <v>575</v>
      </c>
      <c r="T167" s="105" t="str">
        <f t="shared" ca="1" si="231"/>
        <v/>
      </c>
    </row>
    <row r="168" spans="1:20" ht="19.5" hidden="1" thickBot="1">
      <c r="B168" s="64"/>
      <c r="C168" s="41" t="str">
        <f>IF(B168="","",減額一覧!C164)</f>
        <v/>
      </c>
      <c r="D168" s="43"/>
      <c r="E168" s="21"/>
      <c r="F168" s="22" t="s">
        <v>69</v>
      </c>
      <c r="G168" s="23">
        <f t="shared" ref="G168:H168" si="293">SUBTOTAL(9,G164:G167)</f>
        <v>0</v>
      </c>
      <c r="H168" s="23">
        <f t="shared" si="293"/>
        <v>0</v>
      </c>
      <c r="I168" s="30"/>
      <c r="J168" s="53"/>
      <c r="K168" s="96" t="str">
        <f t="shared" si="254"/>
        <v/>
      </c>
      <c r="L168" s="59" t="str">
        <f t="shared" si="227"/>
        <v/>
      </c>
      <c r="N168" s="108" t="str">
        <f t="shared" ref="N168" si="294">IF(AND(G168=0,H168=0),"","小計")</f>
        <v/>
      </c>
      <c r="O168" s="108" t="str">
        <f t="shared" ref="O168" si="295">IF(AND(G168=0,H168=0),"","小計")</f>
        <v/>
      </c>
      <c r="P168" s="38"/>
      <c r="Q168" s="38"/>
      <c r="R168" s="38"/>
      <c r="S168" s="66" t="str">
        <f t="shared" si="230"/>
        <v/>
      </c>
      <c r="T168" s="105" t="str">
        <f t="shared" si="231"/>
        <v/>
      </c>
    </row>
    <row r="169" spans="1:20" hidden="1">
      <c r="A169">
        <f ca="1">IF(B169="","",INDIRECT("減額一覧!B"&amp;$P169))</f>
        <v>264</v>
      </c>
      <c r="B169" s="61">
        <f ca="1">IF(INDIRECT("減額一覧!BA"&amp;P169)=1,INDIRECT("減額一覧!M"&amp;P169),"")</f>
        <v>205</v>
      </c>
      <c r="C169" s="36">
        <f ca="1">IF(B169="","",INDIRECT("減額一覧!C"&amp;$P169))</f>
        <v>543119000</v>
      </c>
      <c r="D169" s="78" t="str">
        <f ca="1">IF($B169="","",INDIRECT("減額一覧!G"&amp;$P169))</f>
        <v>川村　政博</v>
      </c>
      <c r="E169" s="19">
        <f ca="1">IF(B169="","",INDIRECT("減額一覧!H"&amp;P169))</f>
        <v>13</v>
      </c>
      <c r="F169" s="19">
        <f ca="1">IF($B169="","",INDIRECT("減額一覧!T"&amp;P169))</f>
        <v>1</v>
      </c>
      <c r="G169" s="20">
        <f ca="1">IF($B169="","",INDIRECT("減額一覧!U"&amp;P169))</f>
        <v>220</v>
      </c>
      <c r="H169" s="20">
        <f ca="1">IF($B169="","",INDIRECT("減額一覧!V"&amp;P169))</f>
        <v>136</v>
      </c>
      <c r="I169" s="32">
        <f ca="1">IF(B169="","",IF(INDIRECT("減額一覧!BL"&amp;P169)=0.08,0.08,0.1))</f>
        <v>0.1</v>
      </c>
      <c r="J169" s="51" t="s">
        <v>466</v>
      </c>
      <c r="K169" s="94" t="str">
        <f t="shared" ca="1" si="254"/>
        <v/>
      </c>
      <c r="L169" s="56" t="str">
        <f t="shared" ca="1" si="227"/>
        <v/>
      </c>
      <c r="N169" s="113" t="str">
        <f t="shared" ref="N169:N172" ca="1" si="296">IF(A169="","",IF(A169&gt;3000,"月ヶ瀬",IF(A169&gt;=2000,"都祁","市内")))</f>
        <v>市内</v>
      </c>
      <c r="O169" s="114">
        <f t="shared" ref="O169" ca="1" si="297">IF(B169="","",IF(INDIRECT("減額一覧!BL"&amp;P169)=0.08,0.08,0.1))</f>
        <v>0.1</v>
      </c>
      <c r="P169" s="38">
        <v>36</v>
      </c>
      <c r="Q169" s="38">
        <f t="shared" ref="Q169:R172" ca="1" si="298">IF(G169="","",IF(G169&gt;0,1,""))</f>
        <v>1</v>
      </c>
      <c r="R169" s="38">
        <f t="shared" ca="1" si="298"/>
        <v>1</v>
      </c>
      <c r="S169" s="66" t="str">
        <f t="shared" ca="1" si="230"/>
        <v>543</v>
      </c>
      <c r="T169" s="105" t="str">
        <f t="shared" ca="1" si="231"/>
        <v/>
      </c>
    </row>
    <row r="170" spans="1:20" hidden="1">
      <c r="A170">
        <f ca="1">IF(B170="","",INDIRECT("減額一覧!B"&amp;$P170))</f>
        <v>264</v>
      </c>
      <c r="B170" s="61">
        <f ca="1">IF(INDIRECT("減額一覧!BB"&amp;P170)=1,INDIRECT("減額一覧!W"&amp;P170),"")</f>
        <v>206</v>
      </c>
      <c r="C170" s="44">
        <f ca="1">IF(B170="","",INDIRECT("減額一覧!C"&amp;$P170))</f>
        <v>543119000</v>
      </c>
      <c r="D170" s="79" t="str">
        <f ca="1">IF($B170="","",INDIRECT("減額一覧!G"&amp;$P170))</f>
        <v>川村　政博</v>
      </c>
      <c r="E170" s="19">
        <f ca="1">IF(B170="","",INDIRECT("減額一覧!H"&amp;P170))</f>
        <v>13</v>
      </c>
      <c r="F170" s="19">
        <f ca="1">IF($B170="","",INDIRECT("減額一覧!AD"&amp;P170))</f>
        <v>2</v>
      </c>
      <c r="G170" s="20">
        <f ca="1">IF($B170="","",INDIRECT("減額一覧!AE"&amp;P170))</f>
        <v>440</v>
      </c>
      <c r="H170" s="20">
        <f ca="1">IF($B170="","",INDIRECT("減額一覧!AF"&amp;P170))</f>
        <v>273</v>
      </c>
      <c r="I170" s="32">
        <f ca="1">IF(B170="","",IF(INDIRECT("減額一覧!BM"&amp;P170)=0.08,0.08,0.1))</f>
        <v>0.1</v>
      </c>
      <c r="J170" s="52"/>
      <c r="K170" s="95" t="str">
        <f t="shared" ca="1" si="254"/>
        <v/>
      </c>
      <c r="L170" s="58" t="str">
        <f t="shared" ca="1" si="227"/>
        <v/>
      </c>
      <c r="N170" s="113" t="str">
        <f t="shared" ca="1" si="296"/>
        <v>市内</v>
      </c>
      <c r="O170" s="114">
        <f t="shared" ref="O170" ca="1" si="299">IF(B170="","",IF(INDIRECT("減額一覧!BM"&amp;P170)=0.08,0.08,0.1))</f>
        <v>0.1</v>
      </c>
      <c r="P170" s="38">
        <v>36</v>
      </c>
      <c r="Q170" s="38">
        <f t="shared" ca="1" si="298"/>
        <v>1</v>
      </c>
      <c r="R170" s="38">
        <f t="shared" ca="1" si="298"/>
        <v>1</v>
      </c>
      <c r="S170" s="66" t="str">
        <f t="shared" ca="1" si="230"/>
        <v>543</v>
      </c>
      <c r="T170" s="105" t="str">
        <f t="shared" ca="1" si="231"/>
        <v/>
      </c>
    </row>
    <row r="171" spans="1:20" hidden="1">
      <c r="A171">
        <f ca="1">IF(B171="","",INDIRECT("減額一覧!B"&amp;$P171))</f>
        <v>264</v>
      </c>
      <c r="B171" s="61">
        <f ca="1">IF(INDIRECT("減額一覧!BC"&amp;P171)=1,INDIRECT("減額一覧!AG"&amp;P171),"")</f>
        <v>207</v>
      </c>
      <c r="C171" s="36">
        <f ca="1">IF(B171="","",INDIRECT("減額一覧!C"&amp;$P171))</f>
        <v>543119000</v>
      </c>
      <c r="D171" s="80" t="str">
        <f ca="1">IF($B171="","",INDIRECT("減額一覧!G"&amp;$P171))</f>
        <v>川村　政博</v>
      </c>
      <c r="E171" s="19">
        <f ca="1">IF(B171="","",INDIRECT("減額一覧!H"&amp;P171))</f>
        <v>13</v>
      </c>
      <c r="F171" s="19">
        <f ca="1">IF($B171="","",INDIRECT("減額一覧!AN"&amp;P171))</f>
        <v>3</v>
      </c>
      <c r="G171" s="20">
        <f ca="1">IF($B171="","",INDIRECT("減額一覧!AO"&amp;P171))</f>
        <v>660</v>
      </c>
      <c r="H171" s="20">
        <f ca="1">IF($B171="","",INDIRECT("減額一覧!AP"&amp;P171))</f>
        <v>410</v>
      </c>
      <c r="I171" s="32">
        <f ca="1">IF(B171="","",IF(INDIRECT("減額一覧!BN"&amp;P171)=0.08,0.08,0.1))</f>
        <v>0.1</v>
      </c>
      <c r="J171" s="52"/>
      <c r="K171" s="95" t="str">
        <f t="shared" ca="1" si="254"/>
        <v/>
      </c>
      <c r="L171" s="58" t="str">
        <f t="shared" ca="1" si="227"/>
        <v/>
      </c>
      <c r="N171" s="113" t="str">
        <f t="shared" ca="1" si="296"/>
        <v>市内</v>
      </c>
      <c r="O171" s="114">
        <f t="shared" ref="O171" ca="1" si="300">IF(B171="","",IF(INDIRECT("減額一覧!BN"&amp;P171)=0.08,0.08,0.1))</f>
        <v>0.1</v>
      </c>
      <c r="P171" s="38">
        <v>36</v>
      </c>
      <c r="Q171" s="38">
        <f t="shared" ca="1" si="298"/>
        <v>1</v>
      </c>
      <c r="R171" s="38">
        <f t="shared" ca="1" si="298"/>
        <v>1</v>
      </c>
      <c r="S171" s="66" t="str">
        <f t="shared" ca="1" si="230"/>
        <v>543</v>
      </c>
      <c r="T171" s="105" t="str">
        <f t="shared" ca="1" si="231"/>
        <v/>
      </c>
    </row>
    <row r="172" spans="1:20" hidden="1">
      <c r="A172">
        <f ca="1">IF(B172="","",INDIRECT("減額一覧!B"&amp;$P172))</f>
        <v>264</v>
      </c>
      <c r="B172" s="61">
        <f ca="1">IF(INDIRECT("減額一覧!BD"&amp;P172)=1,INDIRECT("減額一覧!AQ"&amp;P172),"")</f>
        <v>208</v>
      </c>
      <c r="C172" s="45">
        <f ca="1">IF(B172="","",INDIRECT("減額一覧!C"&amp;$P172))</f>
        <v>543119000</v>
      </c>
      <c r="D172" s="79" t="str">
        <f ca="1">IF($B172="","",INDIRECT("減額一覧!G"&amp;$P172))</f>
        <v>川村　政博</v>
      </c>
      <c r="E172" s="19">
        <f ca="1">IF(B172="","",INDIRECT("減額一覧!H"&amp;P172))</f>
        <v>13</v>
      </c>
      <c r="F172" s="19">
        <f ca="1">IF($B172="","",INDIRECT("減額一覧!AX"&amp;P172))</f>
        <v>3</v>
      </c>
      <c r="G172" s="20">
        <f ca="1">IF($B172="","",INDIRECT("減額一覧!AY"&amp;P172))</f>
        <v>660</v>
      </c>
      <c r="H172" s="20">
        <f ca="1">IF($B172="","",INDIRECT("減額一覧!AZ"&amp;P172))</f>
        <v>409</v>
      </c>
      <c r="I172" s="32">
        <f ca="1">IF(B172="","",IF(INDIRECT("減額一覧!BO"&amp;P172)=0.08,0.08,0.1))</f>
        <v>0.1</v>
      </c>
      <c r="J172" s="52"/>
      <c r="K172" s="95" t="str">
        <f t="shared" ca="1" si="254"/>
        <v/>
      </c>
      <c r="L172" s="58" t="str">
        <f t="shared" ca="1" si="227"/>
        <v/>
      </c>
      <c r="N172" s="113" t="str">
        <f t="shared" ca="1" si="296"/>
        <v>市内</v>
      </c>
      <c r="O172" s="114">
        <f t="shared" ref="O172" ca="1" si="301">IF(B172="","",IF(INDIRECT("減額一覧!BO"&amp;P172)=0.08,0.08,0.1))</f>
        <v>0.1</v>
      </c>
      <c r="P172" s="38">
        <v>36</v>
      </c>
      <c r="Q172" s="38">
        <f t="shared" ca="1" si="298"/>
        <v>1</v>
      </c>
      <c r="R172" s="38">
        <f t="shared" ca="1" si="298"/>
        <v>1</v>
      </c>
      <c r="S172" s="66" t="str">
        <f t="shared" ca="1" si="230"/>
        <v>543</v>
      </c>
      <c r="T172" s="105" t="str">
        <f t="shared" ca="1" si="231"/>
        <v/>
      </c>
    </row>
    <row r="173" spans="1:20" ht="19.5" hidden="1" thickBot="1">
      <c r="B173" s="64"/>
      <c r="C173" s="41" t="str">
        <f>IF(B173="","",減額一覧!C169)</f>
        <v/>
      </c>
      <c r="D173" s="43"/>
      <c r="E173" s="21"/>
      <c r="F173" s="22" t="s">
        <v>69</v>
      </c>
      <c r="G173" s="23">
        <f t="shared" ref="G173:H173" si="302">SUBTOTAL(9,G169:G172)</f>
        <v>0</v>
      </c>
      <c r="H173" s="23">
        <f t="shared" si="302"/>
        <v>0</v>
      </c>
      <c r="I173" s="30"/>
      <c r="J173" s="53"/>
      <c r="K173" s="96" t="str">
        <f t="shared" si="254"/>
        <v/>
      </c>
      <c r="L173" s="59" t="str">
        <f t="shared" si="227"/>
        <v/>
      </c>
      <c r="N173" s="108" t="str">
        <f t="shared" ref="N173" si="303">IF(AND(G173=0,H173=0),"","小計")</f>
        <v/>
      </c>
      <c r="O173" s="108" t="str">
        <f t="shared" ref="O173" si="304">IF(AND(G173=0,H173=0),"","小計")</f>
        <v/>
      </c>
      <c r="P173" s="38"/>
      <c r="Q173" s="38"/>
      <c r="R173" s="38"/>
      <c r="S173" s="66" t="str">
        <f t="shared" si="230"/>
        <v/>
      </c>
      <c r="T173" s="105" t="str">
        <f t="shared" si="231"/>
        <v/>
      </c>
    </row>
    <row r="174" spans="1:20" hidden="1">
      <c r="A174">
        <f ca="1">IF(B174="","",INDIRECT("減額一覧!B"&amp;$P174))</f>
        <v>266</v>
      </c>
      <c r="B174" s="61">
        <f ca="1">IF(INDIRECT("減額一覧!BA"&amp;P174)=1,INDIRECT("減額一覧!M"&amp;P174),"")</f>
        <v>207</v>
      </c>
      <c r="C174" s="36">
        <f ca="1">IF(B174="","",INDIRECT("減額一覧!C"&amp;$P174))</f>
        <v>139046000</v>
      </c>
      <c r="D174" s="78" t="str">
        <f ca="1">IF($B174="","",INDIRECT("減額一覧!G"&amp;$P174))</f>
        <v>巽　良佳</v>
      </c>
      <c r="E174" s="19">
        <f ca="1">IF(B174="","",INDIRECT("減額一覧!H"&amp;P174))</f>
        <v>20</v>
      </c>
      <c r="F174" s="19">
        <f ca="1">IF($B174="","",INDIRECT("減額一覧!T"&amp;P174))</f>
        <v>8</v>
      </c>
      <c r="G174" s="20">
        <f ca="1">IF($B174="","",INDIRECT("減額一覧!U"&amp;P174))</f>
        <v>1760</v>
      </c>
      <c r="H174" s="20">
        <f ca="1">IF($B174="","",INDIRECT("減額一覧!V"&amp;P174))</f>
        <v>0</v>
      </c>
      <c r="I174" s="32">
        <f ca="1">IF(B174="","",IF(INDIRECT("減額一覧!BL"&amp;P174)=0.08,0.08,0.1))</f>
        <v>0.1</v>
      </c>
      <c r="J174" s="51" t="s">
        <v>467</v>
      </c>
      <c r="K174" s="94" t="str">
        <f t="shared" ca="1" si="254"/>
        <v/>
      </c>
      <c r="L174" s="56" t="str">
        <f t="shared" ca="1" si="227"/>
        <v/>
      </c>
      <c r="N174" s="113" t="str">
        <f t="shared" ref="N174:N177" ca="1" si="305">IF(A174="","",IF(A174&gt;3000,"月ヶ瀬",IF(A174&gt;=2000,"都祁","市内")))</f>
        <v>市内</v>
      </c>
      <c r="O174" s="114">
        <f t="shared" ref="O174" ca="1" si="306">IF(B174="","",IF(INDIRECT("減額一覧!BL"&amp;P174)=0.08,0.08,0.1))</f>
        <v>0.1</v>
      </c>
      <c r="P174" s="38">
        <v>37</v>
      </c>
      <c r="Q174" s="38">
        <f t="shared" ref="Q174:R177" ca="1" si="307">IF(G174="","",IF(G174&gt;0,1,""))</f>
        <v>1</v>
      </c>
      <c r="R174" s="38" t="str">
        <f t="shared" ca="1" si="307"/>
        <v/>
      </c>
      <c r="S174" s="66" t="str">
        <f t="shared" ca="1" si="230"/>
        <v>139</v>
      </c>
      <c r="T174" s="105" t="str">
        <f t="shared" ca="1" si="231"/>
        <v/>
      </c>
    </row>
    <row r="175" spans="1:20" hidden="1">
      <c r="A175">
        <f ca="1">IF(B175="","",INDIRECT("減額一覧!B"&amp;$P175))</f>
        <v>266</v>
      </c>
      <c r="B175" s="61">
        <f ca="1">IF(INDIRECT("減額一覧!BB"&amp;P175)=1,INDIRECT("減額一覧!W"&amp;P175),"")</f>
        <v>208</v>
      </c>
      <c r="C175" s="44">
        <f ca="1">IF(B175="","",INDIRECT("減額一覧!C"&amp;$P175))</f>
        <v>139046000</v>
      </c>
      <c r="D175" s="79" t="str">
        <f ca="1">IF($B175="","",INDIRECT("減額一覧!G"&amp;$P175))</f>
        <v>巽　良佳</v>
      </c>
      <c r="E175" s="19">
        <f ca="1">IF(B175="","",INDIRECT("減額一覧!H"&amp;P175))</f>
        <v>20</v>
      </c>
      <c r="F175" s="19">
        <f ca="1">IF($B175="","",INDIRECT("減額一覧!AD"&amp;P175))</f>
        <v>8</v>
      </c>
      <c r="G175" s="20">
        <f ca="1">IF($B175="","",INDIRECT("減額一覧!AE"&amp;P175))</f>
        <v>1760</v>
      </c>
      <c r="H175" s="20">
        <f ca="1">IF($B175="","",INDIRECT("減額一覧!AF"&amp;P175))</f>
        <v>0</v>
      </c>
      <c r="I175" s="32">
        <f ca="1">IF(B175="","",IF(INDIRECT("減額一覧!BM"&amp;P175)=0.08,0.08,0.1))</f>
        <v>0.1</v>
      </c>
      <c r="J175" s="52"/>
      <c r="K175" s="95" t="str">
        <f t="shared" ca="1" si="254"/>
        <v/>
      </c>
      <c r="L175" s="58" t="str">
        <f t="shared" ca="1" si="227"/>
        <v/>
      </c>
      <c r="N175" s="113" t="str">
        <f t="shared" ca="1" si="305"/>
        <v>市内</v>
      </c>
      <c r="O175" s="114">
        <f t="shared" ref="O175" ca="1" si="308">IF(B175="","",IF(INDIRECT("減額一覧!BM"&amp;P175)=0.08,0.08,0.1))</f>
        <v>0.1</v>
      </c>
      <c r="P175" s="38">
        <v>37</v>
      </c>
      <c r="Q175" s="38">
        <f t="shared" ca="1" si="307"/>
        <v>1</v>
      </c>
      <c r="R175" s="38" t="str">
        <f t="shared" ca="1" si="307"/>
        <v/>
      </c>
      <c r="S175" s="66" t="str">
        <f t="shared" ca="1" si="230"/>
        <v>139</v>
      </c>
      <c r="T175" s="105" t="str">
        <f t="shared" ca="1" si="231"/>
        <v/>
      </c>
    </row>
    <row r="176" spans="1:20" hidden="1">
      <c r="A176" t="str">
        <f ca="1">IF(B176="","",INDIRECT("減額一覧!B"&amp;$P176))</f>
        <v/>
      </c>
      <c r="B176" s="61" t="str">
        <f ca="1">IF(INDIRECT("減額一覧!BC"&amp;P176)=1,INDIRECT("減額一覧!AG"&amp;P176),"")</f>
        <v/>
      </c>
      <c r="C176" s="36" t="str">
        <f ca="1">IF(B176="","",INDIRECT("減額一覧!C"&amp;$P176))</f>
        <v/>
      </c>
      <c r="D176" s="80" t="str">
        <f ca="1">IF($B176="","",INDIRECT("減額一覧!G"&amp;$P176))</f>
        <v/>
      </c>
      <c r="E176" s="19" t="str">
        <f ca="1">IF(B176="","",INDIRECT("減額一覧!H"&amp;P176))</f>
        <v/>
      </c>
      <c r="F176" s="19" t="str">
        <f ca="1">IF($B176="","",INDIRECT("減額一覧!AN"&amp;P176))</f>
        <v/>
      </c>
      <c r="G176" s="20" t="str">
        <f ca="1">IF($B176="","",INDIRECT("減額一覧!AO"&amp;P176))</f>
        <v/>
      </c>
      <c r="H176" s="20" t="str">
        <f ca="1">IF($B176="","",INDIRECT("減額一覧!AP"&amp;P176))</f>
        <v/>
      </c>
      <c r="I176" s="32" t="str">
        <f ca="1">IF(B176="","",IF(INDIRECT("減額一覧!BN"&amp;P176)=0.08,0.08,0.1))</f>
        <v/>
      </c>
      <c r="J176" s="52"/>
      <c r="K176" s="95" t="str">
        <f t="shared" ca="1" si="254"/>
        <v/>
      </c>
      <c r="L176" s="58" t="str">
        <f t="shared" ca="1" si="227"/>
        <v/>
      </c>
      <c r="N176" s="113" t="str">
        <f t="shared" ca="1" si="305"/>
        <v/>
      </c>
      <c r="O176" s="114" t="str">
        <f t="shared" ref="O176" ca="1" si="309">IF(B176="","",IF(INDIRECT("減額一覧!BN"&amp;P176)=0.08,0.08,0.1))</f>
        <v/>
      </c>
      <c r="P176" s="38">
        <v>37</v>
      </c>
      <c r="Q176" s="38" t="str">
        <f t="shared" ca="1" si="307"/>
        <v/>
      </c>
      <c r="R176" s="38" t="str">
        <f t="shared" ca="1" si="307"/>
        <v/>
      </c>
      <c r="S176" s="66" t="str">
        <f t="shared" ca="1" si="230"/>
        <v/>
      </c>
      <c r="T176" s="105" t="str">
        <f t="shared" ca="1" si="231"/>
        <v/>
      </c>
    </row>
    <row r="177" spans="1:20" hidden="1">
      <c r="A177" t="str">
        <f ca="1">IF(B177="","",INDIRECT("減額一覧!B"&amp;$P177))</f>
        <v/>
      </c>
      <c r="B177" s="61" t="str">
        <f ca="1">IF(INDIRECT("減額一覧!BD"&amp;P177)=1,INDIRECT("減額一覧!AQ"&amp;P177),"")</f>
        <v/>
      </c>
      <c r="C177" s="45" t="str">
        <f ca="1">IF(B177="","",INDIRECT("減額一覧!C"&amp;$P177))</f>
        <v/>
      </c>
      <c r="D177" s="79" t="str">
        <f ca="1">IF($B177="","",INDIRECT("減額一覧!G"&amp;$P177))</f>
        <v/>
      </c>
      <c r="E177" s="19" t="str">
        <f ca="1">IF(B177="","",INDIRECT("減額一覧!H"&amp;P177))</f>
        <v/>
      </c>
      <c r="F177" s="19" t="str">
        <f ca="1">IF($B177="","",INDIRECT("減額一覧!AX"&amp;P177))</f>
        <v/>
      </c>
      <c r="G177" s="20" t="str">
        <f ca="1">IF($B177="","",INDIRECT("減額一覧!AY"&amp;P177))</f>
        <v/>
      </c>
      <c r="H177" s="20" t="str">
        <f ca="1">IF($B177="","",INDIRECT("減額一覧!AZ"&amp;P177))</f>
        <v/>
      </c>
      <c r="I177" s="32" t="str">
        <f ca="1">IF(B177="","",IF(INDIRECT("減額一覧!BO"&amp;P177)=0.08,0.08,0.1))</f>
        <v/>
      </c>
      <c r="J177" s="52"/>
      <c r="K177" s="95" t="str">
        <f t="shared" ca="1" si="254"/>
        <v/>
      </c>
      <c r="L177" s="58" t="str">
        <f t="shared" ca="1" si="227"/>
        <v/>
      </c>
      <c r="N177" s="113" t="str">
        <f t="shared" ca="1" si="305"/>
        <v/>
      </c>
      <c r="O177" s="114" t="str">
        <f t="shared" ref="O177" ca="1" si="310">IF(B177="","",IF(INDIRECT("減額一覧!BO"&amp;P177)=0.08,0.08,0.1))</f>
        <v/>
      </c>
      <c r="P177" s="38">
        <v>37</v>
      </c>
      <c r="Q177" s="38" t="str">
        <f t="shared" ca="1" si="307"/>
        <v/>
      </c>
      <c r="R177" s="38" t="str">
        <f t="shared" ca="1" si="307"/>
        <v/>
      </c>
      <c r="S177" s="66" t="str">
        <f t="shared" ca="1" si="230"/>
        <v/>
      </c>
      <c r="T177" s="105" t="str">
        <f t="shared" ca="1" si="231"/>
        <v/>
      </c>
    </row>
    <row r="178" spans="1:20" ht="19.5" hidden="1" thickBot="1">
      <c r="B178" s="64"/>
      <c r="C178" s="41" t="str">
        <f>IF(B178="","",減額一覧!C174)</f>
        <v/>
      </c>
      <c r="D178" s="43"/>
      <c r="E178" s="21"/>
      <c r="F178" s="22" t="s">
        <v>69</v>
      </c>
      <c r="G178" s="23">
        <f t="shared" ref="G178:H178" si="311">SUBTOTAL(9,G174:G177)</f>
        <v>0</v>
      </c>
      <c r="H178" s="23">
        <f t="shared" si="311"/>
        <v>0</v>
      </c>
      <c r="I178" s="30"/>
      <c r="J178" s="53"/>
      <c r="K178" s="96" t="str">
        <f t="shared" si="254"/>
        <v/>
      </c>
      <c r="L178" s="59" t="str">
        <f t="shared" si="227"/>
        <v/>
      </c>
      <c r="N178" s="108" t="str">
        <f t="shared" ref="N178" si="312">IF(AND(G178=0,H178=0),"","小計")</f>
        <v/>
      </c>
      <c r="O178" s="108" t="str">
        <f t="shared" ref="O178" si="313">IF(AND(G178=0,H178=0),"","小計")</f>
        <v/>
      </c>
      <c r="P178" s="38"/>
      <c r="Q178" s="38"/>
      <c r="R178" s="38"/>
      <c r="S178" s="66" t="str">
        <f t="shared" si="230"/>
        <v/>
      </c>
      <c r="T178" s="105" t="str">
        <f t="shared" si="231"/>
        <v/>
      </c>
    </row>
    <row r="179" spans="1:20" hidden="1">
      <c r="A179">
        <f ca="1">IF(B179="","",INDIRECT("減額一覧!B"&amp;$P179))</f>
        <v>267</v>
      </c>
      <c r="B179" s="61">
        <f ca="1">IF(INDIRECT("減額一覧!BA"&amp;P179)=1,INDIRECT("減額一覧!M"&amp;P179),"")</f>
        <v>206</v>
      </c>
      <c r="C179" s="36">
        <f ca="1">IF(B179="","",INDIRECT("減額一覧!C"&amp;$P179))</f>
        <v>695192000</v>
      </c>
      <c r="D179" s="78" t="str">
        <f ca="1">IF($B179="","",INDIRECT("減額一覧!G"&amp;$P179))</f>
        <v>谷川　径良</v>
      </c>
      <c r="E179" s="19">
        <f ca="1">IF(B179="","",INDIRECT("減額一覧!H"&amp;P179))</f>
        <v>20</v>
      </c>
      <c r="F179" s="19">
        <f ca="1">IF($B179="","",INDIRECT("減額一覧!T"&amp;P179))</f>
        <v>47</v>
      </c>
      <c r="G179" s="20">
        <f ca="1">IF($B179="","",INDIRECT("減額一覧!U"&amp;P179))</f>
        <v>10159</v>
      </c>
      <c r="H179" s="20">
        <f ca="1">IF($B179="","",INDIRECT("減額一覧!V"&amp;P179))</f>
        <v>6411</v>
      </c>
      <c r="I179" s="32">
        <f ca="1">IF(B179="","",IF(INDIRECT("減額一覧!BL"&amp;P179)=0.08,0.08,0.1))</f>
        <v>0.1</v>
      </c>
      <c r="J179" s="51" t="s">
        <v>520</v>
      </c>
      <c r="K179" s="94" t="str">
        <f t="shared" ca="1" si="254"/>
        <v/>
      </c>
      <c r="L179" s="56" t="str">
        <f t="shared" ca="1" si="227"/>
        <v/>
      </c>
      <c r="N179" s="113" t="str">
        <f t="shared" ref="N179:N182" ca="1" si="314">IF(A179="","",IF(A179&gt;3000,"月ヶ瀬",IF(A179&gt;=2000,"都祁","市内")))</f>
        <v>市内</v>
      </c>
      <c r="O179" s="114">
        <f t="shared" ref="O179" ca="1" si="315">IF(B179="","",IF(INDIRECT("減額一覧!BL"&amp;P179)=0.08,0.08,0.1))</f>
        <v>0.1</v>
      </c>
      <c r="P179" s="38">
        <v>38</v>
      </c>
      <c r="Q179" s="38">
        <f t="shared" ref="Q179:R182" ca="1" si="316">IF(G179="","",IF(G179&gt;0,1,""))</f>
        <v>1</v>
      </c>
      <c r="R179" s="38">
        <f t="shared" ca="1" si="316"/>
        <v>1</v>
      </c>
      <c r="S179" s="66" t="str">
        <f t="shared" ca="1" si="230"/>
        <v>695</v>
      </c>
      <c r="T179" s="105" t="str">
        <f t="shared" ca="1" si="231"/>
        <v/>
      </c>
    </row>
    <row r="180" spans="1:20" hidden="1">
      <c r="A180">
        <f ca="1">IF(B180="","",INDIRECT("減額一覧!B"&amp;$P180))</f>
        <v>267</v>
      </c>
      <c r="B180" s="61">
        <f ca="1">IF(INDIRECT("減額一覧!BB"&amp;P180)=1,INDIRECT("減額一覧!W"&amp;P180),"")</f>
        <v>207</v>
      </c>
      <c r="C180" s="44">
        <f ca="1">IF(B180="","",INDIRECT("減額一覧!C"&amp;$P180))</f>
        <v>695192000</v>
      </c>
      <c r="D180" s="79" t="str">
        <f ca="1">IF($B180="","",INDIRECT("減額一覧!G"&amp;$P180))</f>
        <v>谷川　径良</v>
      </c>
      <c r="E180" s="19">
        <f ca="1">IF(B180="","",INDIRECT("減額一覧!H"&amp;P180))</f>
        <v>20</v>
      </c>
      <c r="F180" s="19">
        <f ca="1">IF($B180="","",INDIRECT("減額一覧!AD"&amp;P180))</f>
        <v>47</v>
      </c>
      <c r="G180" s="20">
        <f ca="1">IF($B180="","",INDIRECT("減額一覧!AE"&amp;P180))</f>
        <v>10159</v>
      </c>
      <c r="H180" s="20">
        <f ca="1">IF($B180="","",INDIRECT("減額一覧!AF"&amp;P180))</f>
        <v>6411</v>
      </c>
      <c r="I180" s="32">
        <f ca="1">IF(B180="","",IF(INDIRECT("減額一覧!BM"&amp;P180)=0.08,0.08,0.1))</f>
        <v>0.1</v>
      </c>
      <c r="J180" s="52"/>
      <c r="K180" s="95" t="str">
        <f t="shared" ca="1" si="254"/>
        <v/>
      </c>
      <c r="L180" s="58" t="str">
        <f t="shared" ca="1" si="227"/>
        <v/>
      </c>
      <c r="N180" s="113" t="str">
        <f t="shared" ca="1" si="314"/>
        <v>市内</v>
      </c>
      <c r="O180" s="114">
        <f t="shared" ref="O180" ca="1" si="317">IF(B180="","",IF(INDIRECT("減額一覧!BM"&amp;P180)=0.08,0.08,0.1))</f>
        <v>0.1</v>
      </c>
      <c r="P180" s="38">
        <v>38</v>
      </c>
      <c r="Q180" s="38">
        <f t="shared" ca="1" si="316"/>
        <v>1</v>
      </c>
      <c r="R180" s="38">
        <f t="shared" ca="1" si="316"/>
        <v>1</v>
      </c>
      <c r="S180" s="66" t="str">
        <f t="shared" ca="1" si="230"/>
        <v>695</v>
      </c>
      <c r="T180" s="105" t="str">
        <f t="shared" ca="1" si="231"/>
        <v/>
      </c>
    </row>
    <row r="181" spans="1:20" hidden="1">
      <c r="A181" t="str">
        <f ca="1">IF(B181="","",INDIRECT("減額一覧!B"&amp;$P181))</f>
        <v/>
      </c>
      <c r="B181" s="61" t="str">
        <f ca="1">IF(INDIRECT("減額一覧!BC"&amp;P181)=1,INDIRECT("減額一覧!AG"&amp;P181),"")</f>
        <v/>
      </c>
      <c r="C181" s="36" t="str">
        <f ca="1">IF(B181="","",INDIRECT("減額一覧!C"&amp;$P181))</f>
        <v/>
      </c>
      <c r="D181" s="80" t="str">
        <f ca="1">IF($B181="","",INDIRECT("減額一覧!G"&amp;$P181))</f>
        <v/>
      </c>
      <c r="E181" s="19" t="str">
        <f ca="1">IF(B181="","",INDIRECT("減額一覧!H"&amp;P181))</f>
        <v/>
      </c>
      <c r="F181" s="19" t="str">
        <f ca="1">IF($B181="","",INDIRECT("減額一覧!AN"&amp;P181))</f>
        <v/>
      </c>
      <c r="G181" s="20" t="str">
        <f ca="1">IF($B181="","",INDIRECT("減額一覧!AO"&amp;P181))</f>
        <v/>
      </c>
      <c r="H181" s="20" t="str">
        <f ca="1">IF($B181="","",INDIRECT("減額一覧!AP"&amp;P181))</f>
        <v/>
      </c>
      <c r="I181" s="32" t="str">
        <f ca="1">IF(B181="","",IF(INDIRECT("減額一覧!BN"&amp;P181)=0.08,0.08,0.1))</f>
        <v/>
      </c>
      <c r="J181" s="52"/>
      <c r="K181" s="95" t="str">
        <f t="shared" ca="1" si="254"/>
        <v/>
      </c>
      <c r="L181" s="58" t="str">
        <f t="shared" ca="1" si="227"/>
        <v/>
      </c>
      <c r="N181" s="113" t="str">
        <f t="shared" ca="1" si="314"/>
        <v/>
      </c>
      <c r="O181" s="114" t="str">
        <f t="shared" ref="O181" ca="1" si="318">IF(B181="","",IF(INDIRECT("減額一覧!BN"&amp;P181)=0.08,0.08,0.1))</f>
        <v/>
      </c>
      <c r="P181" s="38">
        <v>38</v>
      </c>
      <c r="Q181" s="38" t="str">
        <f t="shared" ca="1" si="316"/>
        <v/>
      </c>
      <c r="R181" s="38" t="str">
        <f t="shared" ca="1" si="316"/>
        <v/>
      </c>
      <c r="S181" s="66" t="str">
        <f t="shared" ca="1" si="230"/>
        <v/>
      </c>
      <c r="T181" s="105" t="str">
        <f t="shared" ca="1" si="231"/>
        <v/>
      </c>
    </row>
    <row r="182" spans="1:20" hidden="1">
      <c r="A182" t="str">
        <f ca="1">IF(B182="","",INDIRECT("減額一覧!B"&amp;$P182))</f>
        <v/>
      </c>
      <c r="B182" s="61" t="str">
        <f ca="1">IF(INDIRECT("減額一覧!BD"&amp;P182)=1,INDIRECT("減額一覧!AQ"&amp;P182),"")</f>
        <v/>
      </c>
      <c r="C182" s="45" t="str">
        <f ca="1">IF(B182="","",INDIRECT("減額一覧!C"&amp;$P182))</f>
        <v/>
      </c>
      <c r="D182" s="79" t="str">
        <f ca="1">IF($B182="","",INDIRECT("減額一覧!G"&amp;$P182))</f>
        <v/>
      </c>
      <c r="E182" s="19" t="str">
        <f ca="1">IF(B182="","",INDIRECT("減額一覧!H"&amp;P182))</f>
        <v/>
      </c>
      <c r="F182" s="19" t="str">
        <f ca="1">IF($B182="","",INDIRECT("減額一覧!AX"&amp;P182))</f>
        <v/>
      </c>
      <c r="G182" s="20" t="str">
        <f ca="1">IF($B182="","",INDIRECT("減額一覧!AY"&amp;P182))</f>
        <v/>
      </c>
      <c r="H182" s="20" t="str">
        <f ca="1">IF($B182="","",INDIRECT("減額一覧!AZ"&amp;P182))</f>
        <v/>
      </c>
      <c r="I182" s="32" t="str">
        <f ca="1">IF(B182="","",IF(INDIRECT("減額一覧!BO"&amp;P182)=0.08,0.08,0.1))</f>
        <v/>
      </c>
      <c r="J182" s="52"/>
      <c r="K182" s="95" t="str">
        <f t="shared" ca="1" si="254"/>
        <v/>
      </c>
      <c r="L182" s="58" t="str">
        <f t="shared" ca="1" si="227"/>
        <v/>
      </c>
      <c r="N182" s="113" t="str">
        <f t="shared" ca="1" si="314"/>
        <v/>
      </c>
      <c r="O182" s="114" t="str">
        <f t="shared" ref="O182" ca="1" si="319">IF(B182="","",IF(INDIRECT("減額一覧!BO"&amp;P182)=0.08,0.08,0.1))</f>
        <v/>
      </c>
      <c r="P182" s="38">
        <v>38</v>
      </c>
      <c r="Q182" s="38" t="str">
        <f t="shared" ca="1" si="316"/>
        <v/>
      </c>
      <c r="R182" s="38" t="str">
        <f t="shared" ca="1" si="316"/>
        <v/>
      </c>
      <c r="S182" s="66" t="str">
        <f t="shared" ca="1" si="230"/>
        <v/>
      </c>
      <c r="T182" s="105" t="str">
        <f t="shared" ca="1" si="231"/>
        <v/>
      </c>
    </row>
    <row r="183" spans="1:20" ht="19.5" hidden="1" thickBot="1">
      <c r="B183" s="64"/>
      <c r="C183" s="41" t="str">
        <f>IF(B183="","",減額一覧!C179)</f>
        <v/>
      </c>
      <c r="D183" s="43"/>
      <c r="E183" s="21"/>
      <c r="F183" s="22" t="s">
        <v>69</v>
      </c>
      <c r="G183" s="23">
        <f t="shared" ref="G183:H183" si="320">SUBTOTAL(9,G179:G182)</f>
        <v>0</v>
      </c>
      <c r="H183" s="23">
        <f t="shared" si="320"/>
        <v>0</v>
      </c>
      <c r="I183" s="30"/>
      <c r="J183" s="53"/>
      <c r="K183" s="96" t="str">
        <f t="shared" si="254"/>
        <v/>
      </c>
      <c r="L183" s="59" t="str">
        <f t="shared" si="227"/>
        <v/>
      </c>
      <c r="N183" s="108" t="str">
        <f t="shared" ref="N183" si="321">IF(AND(G183=0,H183=0),"","小計")</f>
        <v/>
      </c>
      <c r="O183" s="108" t="str">
        <f t="shared" ref="O183" si="322">IF(AND(G183=0,H183=0),"","小計")</f>
        <v/>
      </c>
      <c r="P183" s="38"/>
      <c r="Q183" s="38"/>
      <c r="R183" s="38"/>
      <c r="S183" s="66" t="str">
        <f t="shared" si="230"/>
        <v/>
      </c>
      <c r="T183" s="105" t="str">
        <f t="shared" si="231"/>
        <v/>
      </c>
    </row>
    <row r="184" spans="1:20" hidden="1">
      <c r="A184">
        <f ca="1">IF(B184="","",INDIRECT("減額一覧!B"&amp;$P184))</f>
        <v>268</v>
      </c>
      <c r="B184" s="61">
        <f ca="1">IF(INDIRECT("減額一覧!BA"&amp;P184)=1,INDIRECT("減額一覧!M"&amp;P184),"")</f>
        <v>205</v>
      </c>
      <c r="C184" s="36">
        <f ca="1">IF(B184="","",INDIRECT("減額一覧!C"&amp;$P184))</f>
        <v>95091000</v>
      </c>
      <c r="D184" s="78" t="str">
        <f ca="1">IF($B184="","",INDIRECT("減額一覧!G"&amp;$P184))</f>
        <v>辻本　清治</v>
      </c>
      <c r="E184" s="19">
        <f ca="1">IF(B184="","",INDIRECT("減額一覧!H"&amp;P184))</f>
        <v>13</v>
      </c>
      <c r="F184" s="19">
        <f ca="1">IF($B184="","",INDIRECT("減額一覧!T"&amp;P184))</f>
        <v>8</v>
      </c>
      <c r="G184" s="20">
        <f ca="1">IF($B184="","",INDIRECT("減額一覧!U"&amp;P184))</f>
        <v>1711</v>
      </c>
      <c r="H184" s="20">
        <f ca="1">IF($B184="","",INDIRECT("減額一覧!V"&amp;P184))</f>
        <v>0</v>
      </c>
      <c r="I184" s="32">
        <f ca="1">IF(B184="","",IF(INDIRECT("減額一覧!BL"&amp;P184)=0.08,0.08,0.1))</f>
        <v>0.1</v>
      </c>
      <c r="J184" s="51" t="s">
        <v>468</v>
      </c>
      <c r="K184" s="94" t="str">
        <f t="shared" ca="1" si="254"/>
        <v/>
      </c>
      <c r="L184" s="56" t="str">
        <f t="shared" ca="1" si="227"/>
        <v/>
      </c>
      <c r="N184" s="113" t="str">
        <f t="shared" ref="N184:N187" ca="1" si="323">IF(A184="","",IF(A184&gt;3000,"月ヶ瀬",IF(A184&gt;=2000,"都祁","市内")))</f>
        <v>市内</v>
      </c>
      <c r="O184" s="114">
        <f t="shared" ref="O184" ca="1" si="324">IF(B184="","",IF(INDIRECT("減額一覧!BL"&amp;P184)=0.08,0.08,0.1))</f>
        <v>0.1</v>
      </c>
      <c r="P184" s="38">
        <v>39</v>
      </c>
      <c r="Q184" s="38">
        <f t="shared" ref="Q184:R187" ca="1" si="325">IF(G184="","",IF(G184&gt;0,1,""))</f>
        <v>1</v>
      </c>
      <c r="R184" s="38" t="str">
        <f t="shared" ca="1" si="325"/>
        <v/>
      </c>
      <c r="S184" s="66" t="str">
        <f t="shared" ca="1" si="230"/>
        <v>095</v>
      </c>
      <c r="T184" s="105" t="str">
        <f t="shared" ca="1" si="231"/>
        <v/>
      </c>
    </row>
    <row r="185" spans="1:20" hidden="1">
      <c r="A185">
        <f ca="1">IF(B185="","",INDIRECT("減額一覧!B"&amp;$P185))</f>
        <v>268</v>
      </c>
      <c r="B185" s="61">
        <f ca="1">IF(INDIRECT("減額一覧!BB"&amp;P185)=1,INDIRECT("減額一覧!W"&amp;P185),"")</f>
        <v>206</v>
      </c>
      <c r="C185" s="44">
        <f ca="1">IF(B185="","",INDIRECT("減額一覧!C"&amp;$P185))</f>
        <v>95091000</v>
      </c>
      <c r="D185" s="79" t="str">
        <f ca="1">IF($B185="","",INDIRECT("減額一覧!G"&amp;$P185))</f>
        <v>辻本　清治</v>
      </c>
      <c r="E185" s="19">
        <f ca="1">IF(B185="","",INDIRECT("減額一覧!H"&amp;P185))</f>
        <v>13</v>
      </c>
      <c r="F185" s="19">
        <f ca="1">IF($B185="","",INDIRECT("減額一覧!AD"&amp;P185))</f>
        <v>8</v>
      </c>
      <c r="G185" s="20">
        <f ca="1">IF($B185="","",INDIRECT("減額一覧!AE"&amp;P185))</f>
        <v>1711</v>
      </c>
      <c r="H185" s="20">
        <f ca="1">IF($B185="","",INDIRECT("減額一覧!AF"&amp;P185))</f>
        <v>0</v>
      </c>
      <c r="I185" s="32">
        <f ca="1">IF(B185="","",IF(INDIRECT("減額一覧!BM"&amp;P185)=0.08,0.08,0.1))</f>
        <v>0.1</v>
      </c>
      <c r="J185" s="52"/>
      <c r="K185" s="95" t="str">
        <f t="shared" ca="1" si="254"/>
        <v/>
      </c>
      <c r="L185" s="58" t="str">
        <f t="shared" ca="1" si="227"/>
        <v/>
      </c>
      <c r="N185" s="113" t="str">
        <f t="shared" ca="1" si="323"/>
        <v>市内</v>
      </c>
      <c r="O185" s="114">
        <f t="shared" ref="O185" ca="1" si="326">IF(B185="","",IF(INDIRECT("減額一覧!BM"&amp;P185)=0.08,0.08,0.1))</f>
        <v>0.1</v>
      </c>
      <c r="P185" s="38">
        <v>39</v>
      </c>
      <c r="Q185" s="38">
        <f t="shared" ca="1" si="325"/>
        <v>1</v>
      </c>
      <c r="R185" s="38" t="str">
        <f t="shared" ca="1" si="325"/>
        <v/>
      </c>
      <c r="S185" s="66" t="str">
        <f t="shared" ca="1" si="230"/>
        <v>095</v>
      </c>
      <c r="T185" s="105" t="str">
        <f t="shared" ca="1" si="231"/>
        <v/>
      </c>
    </row>
    <row r="186" spans="1:20" hidden="1">
      <c r="A186">
        <f ca="1">IF(B186="","",INDIRECT("減額一覧!B"&amp;$P186))</f>
        <v>268</v>
      </c>
      <c r="B186" s="61">
        <f ca="1">IF(INDIRECT("減額一覧!BC"&amp;P186)=1,INDIRECT("減額一覧!AG"&amp;P186),"")</f>
        <v>207</v>
      </c>
      <c r="C186" s="36">
        <f ca="1">IF(B186="","",INDIRECT("減額一覧!C"&amp;$P186))</f>
        <v>95091000</v>
      </c>
      <c r="D186" s="80" t="str">
        <f ca="1">IF($B186="","",INDIRECT("減額一覧!G"&amp;$P186))</f>
        <v>辻本　清治</v>
      </c>
      <c r="E186" s="19">
        <f ca="1">IF(B186="","",INDIRECT("減額一覧!H"&amp;P186))</f>
        <v>13</v>
      </c>
      <c r="F186" s="19">
        <f ca="1">IF($B186="","",INDIRECT("減額一覧!AN"&amp;P186))</f>
        <v>44</v>
      </c>
      <c r="G186" s="20">
        <f ca="1">IF($B186="","",INDIRECT("減額一覧!AO"&amp;P186))</f>
        <v>9993</v>
      </c>
      <c r="H186" s="20">
        <f ca="1">IF($B186="","",INDIRECT("減額一覧!AP"&amp;P186))</f>
        <v>0</v>
      </c>
      <c r="I186" s="32">
        <f ca="1">IF(B186="","",IF(INDIRECT("減額一覧!BN"&amp;P186)=0.08,0.08,0.1))</f>
        <v>0.1</v>
      </c>
      <c r="J186" s="52"/>
      <c r="K186" s="95" t="str">
        <f t="shared" ca="1" si="254"/>
        <v/>
      </c>
      <c r="L186" s="58" t="str">
        <f t="shared" ca="1" si="227"/>
        <v/>
      </c>
      <c r="N186" s="113" t="str">
        <f t="shared" ca="1" si="323"/>
        <v>市内</v>
      </c>
      <c r="O186" s="114">
        <f t="shared" ref="O186" ca="1" si="327">IF(B186="","",IF(INDIRECT("減額一覧!BN"&amp;P186)=0.08,0.08,0.1))</f>
        <v>0.1</v>
      </c>
      <c r="P186" s="38">
        <v>39</v>
      </c>
      <c r="Q186" s="38">
        <f t="shared" ca="1" si="325"/>
        <v>1</v>
      </c>
      <c r="R186" s="38" t="str">
        <f t="shared" ca="1" si="325"/>
        <v/>
      </c>
      <c r="S186" s="66" t="str">
        <f t="shared" ca="1" si="230"/>
        <v>095</v>
      </c>
      <c r="T186" s="105" t="str">
        <f t="shared" ca="1" si="231"/>
        <v/>
      </c>
    </row>
    <row r="187" spans="1:20" hidden="1">
      <c r="A187">
        <f ca="1">IF(B187="","",INDIRECT("減額一覧!B"&amp;$P187))</f>
        <v>268</v>
      </c>
      <c r="B187" s="61">
        <f ca="1">IF(INDIRECT("減額一覧!BD"&amp;P187)=1,INDIRECT("減額一覧!AQ"&amp;P187),"")</f>
        <v>208</v>
      </c>
      <c r="C187" s="45">
        <f ca="1">IF(B187="","",INDIRECT("減額一覧!C"&amp;$P187))</f>
        <v>95091000</v>
      </c>
      <c r="D187" s="79" t="str">
        <f ca="1">IF($B187="","",INDIRECT("減額一覧!G"&amp;$P187))</f>
        <v>辻本　清治</v>
      </c>
      <c r="E187" s="19">
        <f ca="1">IF(B187="","",INDIRECT("減額一覧!H"&amp;P187))</f>
        <v>13</v>
      </c>
      <c r="F187" s="19">
        <f ca="1">IF($B187="","",INDIRECT("減額一覧!AX"&amp;P187))</f>
        <v>45</v>
      </c>
      <c r="G187" s="20">
        <f ca="1">IF($B187="","",INDIRECT("減額一覧!AY"&amp;P187))</f>
        <v>10230</v>
      </c>
      <c r="H187" s="20">
        <f ca="1">IF($B187="","",INDIRECT("減額一覧!AZ"&amp;P187))</f>
        <v>0</v>
      </c>
      <c r="I187" s="32">
        <f ca="1">IF(B187="","",IF(INDIRECT("減額一覧!BO"&amp;P187)=0.08,0.08,0.1))</f>
        <v>0.1</v>
      </c>
      <c r="J187" s="52"/>
      <c r="K187" s="95" t="str">
        <f t="shared" ca="1" si="254"/>
        <v/>
      </c>
      <c r="L187" s="58" t="str">
        <f t="shared" ca="1" si="227"/>
        <v/>
      </c>
      <c r="N187" s="113" t="str">
        <f t="shared" ca="1" si="323"/>
        <v>市内</v>
      </c>
      <c r="O187" s="114">
        <f t="shared" ref="O187" ca="1" si="328">IF(B187="","",IF(INDIRECT("減額一覧!BO"&amp;P187)=0.08,0.08,0.1))</f>
        <v>0.1</v>
      </c>
      <c r="P187" s="38">
        <v>39</v>
      </c>
      <c r="Q187" s="38">
        <f t="shared" ca="1" si="325"/>
        <v>1</v>
      </c>
      <c r="R187" s="38" t="str">
        <f t="shared" ca="1" si="325"/>
        <v/>
      </c>
      <c r="S187" s="66" t="str">
        <f t="shared" ca="1" si="230"/>
        <v>095</v>
      </c>
      <c r="T187" s="105" t="str">
        <f t="shared" ca="1" si="231"/>
        <v/>
      </c>
    </row>
    <row r="188" spans="1:20" ht="19.5" hidden="1" thickBot="1">
      <c r="B188" s="64"/>
      <c r="C188" s="41" t="str">
        <f>IF(B188="","",減額一覧!C184)</f>
        <v/>
      </c>
      <c r="D188" s="43"/>
      <c r="E188" s="21"/>
      <c r="F188" s="22" t="s">
        <v>69</v>
      </c>
      <c r="G188" s="23">
        <f t="shared" ref="G188:H188" si="329">SUBTOTAL(9,G184:G187)</f>
        <v>0</v>
      </c>
      <c r="H188" s="23">
        <f t="shared" si="329"/>
        <v>0</v>
      </c>
      <c r="I188" s="30"/>
      <c r="J188" s="53"/>
      <c r="K188" s="96" t="str">
        <f t="shared" si="254"/>
        <v/>
      </c>
      <c r="L188" s="59" t="str">
        <f t="shared" si="227"/>
        <v/>
      </c>
      <c r="N188" s="108" t="str">
        <f t="shared" ref="N188" si="330">IF(AND(G188=0,H188=0),"","小計")</f>
        <v/>
      </c>
      <c r="O188" s="108" t="str">
        <f t="shared" ref="O188" si="331">IF(AND(G188=0,H188=0),"","小計")</f>
        <v/>
      </c>
      <c r="P188" s="38"/>
      <c r="Q188" s="38"/>
      <c r="R188" s="38"/>
      <c r="S188" s="66" t="str">
        <f t="shared" si="230"/>
        <v/>
      </c>
      <c r="T188" s="105" t="str">
        <f t="shared" si="231"/>
        <v/>
      </c>
    </row>
    <row r="189" spans="1:20" hidden="1">
      <c r="A189">
        <f ca="1">IF(B189="","",INDIRECT("減額一覧!B"&amp;$P189))</f>
        <v>269</v>
      </c>
      <c r="B189" s="61">
        <f ca="1">IF(INDIRECT("減額一覧!BA"&amp;P189)=1,INDIRECT("減額一覧!M"&amp;P189),"")</f>
        <v>207</v>
      </c>
      <c r="C189" s="36">
        <f ca="1">IF(B189="","",INDIRECT("減額一覧!C"&amp;$P189))</f>
        <v>560054000</v>
      </c>
      <c r="D189" s="78" t="str">
        <f ca="1">IF($B189="","",INDIRECT("減額一覧!G"&amp;$P189))</f>
        <v>上野　美智子</v>
      </c>
      <c r="E189" s="19">
        <f ca="1">IF(B189="","",INDIRECT("減額一覧!H"&amp;P189))</f>
        <v>20</v>
      </c>
      <c r="F189" s="19">
        <f ca="1">IF($B189="","",INDIRECT("減額一覧!T"&amp;P189))</f>
        <v>40</v>
      </c>
      <c r="G189" s="20">
        <f ca="1">IF($B189="","",INDIRECT("減額一覧!U"&amp;P189))</f>
        <v>9031</v>
      </c>
      <c r="H189" s="20">
        <f ca="1">IF($B189="","",INDIRECT("減額一覧!V"&amp;P189))</f>
        <v>5456</v>
      </c>
      <c r="I189" s="32">
        <f ca="1">IF(B189="","",IF(INDIRECT("減額一覧!BL"&amp;P189)=0.08,0.08,0.1))</f>
        <v>0.1</v>
      </c>
      <c r="J189" s="51" t="s">
        <v>469</v>
      </c>
      <c r="K189" s="94" t="str">
        <f t="shared" ca="1" si="254"/>
        <v/>
      </c>
      <c r="L189" s="56" t="str">
        <f t="shared" ca="1" si="227"/>
        <v/>
      </c>
      <c r="N189" s="113" t="str">
        <f t="shared" ref="N189:N192" ca="1" si="332">IF(A189="","",IF(A189&gt;3000,"月ヶ瀬",IF(A189&gt;=2000,"都祁","市内")))</f>
        <v>市内</v>
      </c>
      <c r="O189" s="114">
        <f t="shared" ref="O189" ca="1" si="333">IF(B189="","",IF(INDIRECT("減額一覧!BL"&amp;P189)=0.08,0.08,0.1))</f>
        <v>0.1</v>
      </c>
      <c r="P189" s="38">
        <v>40</v>
      </c>
      <c r="Q189" s="38">
        <f t="shared" ref="Q189:R192" ca="1" si="334">IF(G189="","",IF(G189&gt;0,1,""))</f>
        <v>1</v>
      </c>
      <c r="R189" s="38">
        <f t="shared" ca="1" si="334"/>
        <v>1</v>
      </c>
      <c r="S189" s="66" t="str">
        <f t="shared" ca="1" si="230"/>
        <v>560</v>
      </c>
      <c r="T189" s="105" t="str">
        <f t="shared" ca="1" si="231"/>
        <v/>
      </c>
    </row>
    <row r="190" spans="1:20" hidden="1">
      <c r="A190">
        <f ca="1">IF(B190="","",INDIRECT("減額一覧!B"&amp;$P190))</f>
        <v>269</v>
      </c>
      <c r="B190" s="61">
        <f ca="1">IF(INDIRECT("減額一覧!BB"&amp;P190)=1,INDIRECT("減額一覧!W"&amp;P190),"")</f>
        <v>208</v>
      </c>
      <c r="C190" s="44">
        <f ca="1">IF(B190="","",INDIRECT("減額一覧!C"&amp;$P190))</f>
        <v>560054000</v>
      </c>
      <c r="D190" s="79" t="str">
        <f ca="1">IF($B190="","",INDIRECT("減額一覧!G"&amp;$P190))</f>
        <v>上野　美智子</v>
      </c>
      <c r="E190" s="19">
        <f ca="1">IF(B190="","",INDIRECT("減額一覧!H"&amp;P190))</f>
        <v>20</v>
      </c>
      <c r="F190" s="19">
        <f ca="1">IF($B190="","",INDIRECT("減額一覧!AD"&amp;P190))</f>
        <v>40</v>
      </c>
      <c r="G190" s="20">
        <f ca="1">IF($B190="","",INDIRECT("減額一覧!AE"&amp;P190))</f>
        <v>9031</v>
      </c>
      <c r="H190" s="20">
        <f ca="1">IF($B190="","",INDIRECT("減額一覧!AF"&amp;P190))</f>
        <v>5456</v>
      </c>
      <c r="I190" s="32">
        <f ca="1">IF(B190="","",IF(INDIRECT("減額一覧!BM"&amp;P190)=0.08,0.08,0.1))</f>
        <v>0.1</v>
      </c>
      <c r="J190" s="52"/>
      <c r="K190" s="95" t="str">
        <f t="shared" ca="1" si="254"/>
        <v/>
      </c>
      <c r="L190" s="58" t="str">
        <f t="shared" ca="1" si="227"/>
        <v/>
      </c>
      <c r="N190" s="113" t="str">
        <f t="shared" ca="1" si="332"/>
        <v>市内</v>
      </c>
      <c r="O190" s="114">
        <f t="shared" ref="O190" ca="1" si="335">IF(B190="","",IF(INDIRECT("減額一覧!BM"&amp;P190)=0.08,0.08,0.1))</f>
        <v>0.1</v>
      </c>
      <c r="P190" s="38">
        <v>40</v>
      </c>
      <c r="Q190" s="38">
        <f t="shared" ca="1" si="334"/>
        <v>1</v>
      </c>
      <c r="R190" s="38">
        <f t="shared" ca="1" si="334"/>
        <v>1</v>
      </c>
      <c r="S190" s="66" t="str">
        <f t="shared" ca="1" si="230"/>
        <v>560</v>
      </c>
      <c r="T190" s="105" t="str">
        <f t="shared" ca="1" si="231"/>
        <v/>
      </c>
    </row>
    <row r="191" spans="1:20" hidden="1">
      <c r="A191" t="str">
        <f ca="1">IF(B191="","",INDIRECT("減額一覧!B"&amp;$P191))</f>
        <v/>
      </c>
      <c r="B191" s="61" t="str">
        <f ca="1">IF(INDIRECT("減額一覧!BC"&amp;P191)=1,INDIRECT("減額一覧!AG"&amp;P191),"")</f>
        <v/>
      </c>
      <c r="C191" s="36" t="str">
        <f ca="1">IF(B191="","",INDIRECT("減額一覧!C"&amp;$P191))</f>
        <v/>
      </c>
      <c r="D191" s="80" t="str">
        <f ca="1">IF($B191="","",INDIRECT("減額一覧!G"&amp;$P191))</f>
        <v/>
      </c>
      <c r="E191" s="19" t="str">
        <f ca="1">IF(B191="","",INDIRECT("減額一覧!H"&amp;P191))</f>
        <v/>
      </c>
      <c r="F191" s="19" t="str">
        <f ca="1">IF($B191="","",INDIRECT("減額一覧!AN"&amp;P191))</f>
        <v/>
      </c>
      <c r="G191" s="20" t="str">
        <f ca="1">IF($B191="","",INDIRECT("減額一覧!AO"&amp;P191))</f>
        <v/>
      </c>
      <c r="H191" s="20" t="str">
        <f ca="1">IF($B191="","",INDIRECT("減額一覧!AP"&amp;P191))</f>
        <v/>
      </c>
      <c r="I191" s="32" t="str">
        <f ca="1">IF(B191="","",IF(INDIRECT("減額一覧!BN"&amp;P191)=0.08,0.08,0.1))</f>
        <v/>
      </c>
      <c r="J191" s="52"/>
      <c r="K191" s="95" t="str">
        <f t="shared" ca="1" si="254"/>
        <v/>
      </c>
      <c r="L191" s="58" t="str">
        <f t="shared" ca="1" si="227"/>
        <v/>
      </c>
      <c r="N191" s="113" t="str">
        <f t="shared" ca="1" si="332"/>
        <v/>
      </c>
      <c r="O191" s="114" t="str">
        <f t="shared" ref="O191" ca="1" si="336">IF(B191="","",IF(INDIRECT("減額一覧!BN"&amp;P191)=0.08,0.08,0.1))</f>
        <v/>
      </c>
      <c r="P191" s="38">
        <v>40</v>
      </c>
      <c r="Q191" s="38" t="str">
        <f t="shared" ca="1" si="334"/>
        <v/>
      </c>
      <c r="R191" s="38" t="str">
        <f t="shared" ca="1" si="334"/>
        <v/>
      </c>
      <c r="S191" s="66" t="str">
        <f t="shared" ca="1" si="230"/>
        <v/>
      </c>
      <c r="T191" s="105" t="str">
        <f t="shared" ca="1" si="231"/>
        <v/>
      </c>
    </row>
    <row r="192" spans="1:20" hidden="1">
      <c r="A192" t="str">
        <f ca="1">IF(B192="","",INDIRECT("減額一覧!B"&amp;$P192))</f>
        <v/>
      </c>
      <c r="B192" s="61" t="str">
        <f ca="1">IF(INDIRECT("減額一覧!BD"&amp;P192)=1,INDIRECT("減額一覧!AQ"&amp;P192),"")</f>
        <v/>
      </c>
      <c r="C192" s="45" t="str">
        <f ca="1">IF(B192="","",INDIRECT("減額一覧!C"&amp;$P192))</f>
        <v/>
      </c>
      <c r="D192" s="79" t="str">
        <f ca="1">IF($B192="","",INDIRECT("減額一覧!G"&amp;$P192))</f>
        <v/>
      </c>
      <c r="E192" s="19" t="str">
        <f ca="1">IF(B192="","",INDIRECT("減額一覧!H"&amp;P192))</f>
        <v/>
      </c>
      <c r="F192" s="19" t="str">
        <f ca="1">IF($B192="","",INDIRECT("減額一覧!AX"&amp;P192))</f>
        <v/>
      </c>
      <c r="G192" s="20" t="str">
        <f ca="1">IF($B192="","",INDIRECT("減額一覧!AY"&amp;P192))</f>
        <v/>
      </c>
      <c r="H192" s="20" t="str">
        <f ca="1">IF($B192="","",INDIRECT("減額一覧!AZ"&amp;P192))</f>
        <v/>
      </c>
      <c r="I192" s="32" t="str">
        <f ca="1">IF(B192="","",IF(INDIRECT("減額一覧!BO"&amp;P192)=0.08,0.08,0.1))</f>
        <v/>
      </c>
      <c r="J192" s="52"/>
      <c r="K192" s="95" t="str">
        <f t="shared" ca="1" si="254"/>
        <v/>
      </c>
      <c r="L192" s="58" t="str">
        <f t="shared" ca="1" si="227"/>
        <v/>
      </c>
      <c r="N192" s="113" t="str">
        <f t="shared" ca="1" si="332"/>
        <v/>
      </c>
      <c r="O192" s="114" t="str">
        <f t="shared" ref="O192" ca="1" si="337">IF(B192="","",IF(INDIRECT("減額一覧!BO"&amp;P192)=0.08,0.08,0.1))</f>
        <v/>
      </c>
      <c r="P192" s="38">
        <v>40</v>
      </c>
      <c r="Q192" s="38" t="str">
        <f t="shared" ca="1" si="334"/>
        <v/>
      </c>
      <c r="R192" s="38" t="str">
        <f t="shared" ca="1" si="334"/>
        <v/>
      </c>
      <c r="S192" s="66" t="str">
        <f t="shared" ca="1" si="230"/>
        <v/>
      </c>
      <c r="T192" s="105" t="str">
        <f t="shared" ca="1" si="231"/>
        <v/>
      </c>
    </row>
    <row r="193" spans="1:20" ht="19.5" hidden="1" thickBot="1">
      <c r="B193" s="64"/>
      <c r="C193" s="41" t="str">
        <f>IF(B193="","",減額一覧!C189)</f>
        <v/>
      </c>
      <c r="D193" s="43"/>
      <c r="E193" s="21"/>
      <c r="F193" s="22" t="s">
        <v>69</v>
      </c>
      <c r="G193" s="23">
        <f t="shared" ref="G193:H193" si="338">SUBTOTAL(9,G189:G192)</f>
        <v>0</v>
      </c>
      <c r="H193" s="23">
        <f t="shared" si="338"/>
        <v>0</v>
      </c>
      <c r="I193" s="30"/>
      <c r="J193" s="53"/>
      <c r="K193" s="96" t="str">
        <f t="shared" si="254"/>
        <v/>
      </c>
      <c r="L193" s="59" t="str">
        <f t="shared" si="227"/>
        <v/>
      </c>
      <c r="N193" s="108" t="str">
        <f t="shared" ref="N193" si="339">IF(AND(G193=0,H193=0),"","小計")</f>
        <v/>
      </c>
      <c r="O193" s="108" t="str">
        <f t="shared" ref="O193" si="340">IF(AND(G193=0,H193=0),"","小計")</f>
        <v/>
      </c>
      <c r="P193" s="38"/>
      <c r="Q193" s="38"/>
      <c r="R193" s="38"/>
      <c r="S193" s="66" t="str">
        <f t="shared" si="230"/>
        <v/>
      </c>
      <c r="T193" s="105" t="str">
        <f t="shared" si="231"/>
        <v/>
      </c>
    </row>
    <row r="194" spans="1:20" hidden="1">
      <c r="A194">
        <f ca="1">IF(B194="","",INDIRECT("減額一覧!B"&amp;$P194))</f>
        <v>270</v>
      </c>
      <c r="B194" s="61">
        <f ca="1">IF(INDIRECT("減額一覧!BA"&amp;P194)=1,INDIRECT("減額一覧!M"&amp;P194),"")</f>
        <v>202</v>
      </c>
      <c r="C194" s="36">
        <f ca="1">IF(B194="","",INDIRECT("減額一覧!C"&amp;$P194))</f>
        <v>374039000</v>
      </c>
      <c r="D194" s="78" t="str">
        <f ca="1">IF($B194="","",INDIRECT("減額一覧!G"&amp;$P194))</f>
        <v>中尾　義信</v>
      </c>
      <c r="E194" s="19">
        <f ca="1">IF(B194="","",INDIRECT("減額一覧!H"&amp;P194))</f>
        <v>20</v>
      </c>
      <c r="F194" s="19">
        <f ca="1">IF($B194="","",INDIRECT("減額一覧!T"&amp;P194))</f>
        <v>29</v>
      </c>
      <c r="G194" s="20">
        <f ca="1">IF($B194="","",INDIRECT("減額一覧!U"&amp;P194))</f>
        <v>6858</v>
      </c>
      <c r="H194" s="20">
        <f ca="1">IF($B194="","",INDIRECT("減額一覧!V"&amp;P194))</f>
        <v>3422</v>
      </c>
      <c r="I194" s="32">
        <f ca="1">IF(B194="","",IF(INDIRECT("減額一覧!BL"&amp;P194)=0.08,0.08,0.1))</f>
        <v>0.1</v>
      </c>
      <c r="J194" s="51" t="s">
        <v>470</v>
      </c>
      <c r="K194" s="94" t="str">
        <f t="shared" ca="1" si="254"/>
        <v/>
      </c>
      <c r="L194" s="56" t="str">
        <f t="shared" ca="1" si="227"/>
        <v>農集</v>
      </c>
      <c r="N194" s="113" t="str">
        <f t="shared" ref="N194:N197" ca="1" si="341">IF(A194="","",IF(A194&gt;3000,"月ヶ瀬",IF(A194&gt;=2000,"都祁","市内")))</f>
        <v>市内</v>
      </c>
      <c r="O194" s="114">
        <f t="shared" ref="O194" ca="1" si="342">IF(B194="","",IF(INDIRECT("減額一覧!BL"&amp;P194)=0.08,0.08,0.1))</f>
        <v>0.1</v>
      </c>
      <c r="P194" s="38">
        <v>41</v>
      </c>
      <c r="Q194" s="38">
        <f t="shared" ref="Q194:R197" ca="1" si="343">IF(G194="","",IF(G194&gt;0,1,""))</f>
        <v>1</v>
      </c>
      <c r="R194" s="38">
        <f t="shared" ca="1" si="343"/>
        <v>1</v>
      </c>
      <c r="S194" s="66" t="str">
        <f t="shared" ca="1" si="230"/>
        <v>374</v>
      </c>
      <c r="T194" s="105">
        <f t="shared" ca="1" si="231"/>
        <v>3422</v>
      </c>
    </row>
    <row r="195" spans="1:20" hidden="1">
      <c r="A195">
        <f ca="1">IF(B195="","",INDIRECT("減額一覧!B"&amp;$P195))</f>
        <v>270</v>
      </c>
      <c r="B195" s="61">
        <f ca="1">IF(INDIRECT("減額一覧!BB"&amp;P195)=1,INDIRECT("減額一覧!W"&amp;P195),"")</f>
        <v>203</v>
      </c>
      <c r="C195" s="44">
        <f ca="1">IF(B195="","",INDIRECT("減額一覧!C"&amp;$P195))</f>
        <v>374039000</v>
      </c>
      <c r="D195" s="79" t="str">
        <f ca="1">IF($B195="","",INDIRECT("減額一覧!G"&amp;$P195))</f>
        <v>中尾　義信</v>
      </c>
      <c r="E195" s="19">
        <f ca="1">IF(B195="","",INDIRECT("減額一覧!H"&amp;P195))</f>
        <v>20</v>
      </c>
      <c r="F195" s="19">
        <f ca="1">IF($B195="","",INDIRECT("減額一覧!AD"&amp;P195))</f>
        <v>29</v>
      </c>
      <c r="G195" s="20">
        <f ca="1">IF($B195="","",INDIRECT("減額一覧!AE"&amp;P195))</f>
        <v>6859</v>
      </c>
      <c r="H195" s="20">
        <f ca="1">IF($B195="","",INDIRECT("減額一覧!AF"&amp;P195))</f>
        <v>3422</v>
      </c>
      <c r="I195" s="32">
        <f ca="1">IF(B195="","",IF(INDIRECT("減額一覧!BM"&amp;P195)=0.08,0.08,0.1))</f>
        <v>0.1</v>
      </c>
      <c r="J195" s="52" t="s">
        <v>470</v>
      </c>
      <c r="K195" s="95" t="str">
        <f t="shared" ca="1" si="254"/>
        <v/>
      </c>
      <c r="L195" s="58" t="str">
        <f t="shared" ca="1" si="227"/>
        <v>農集</v>
      </c>
      <c r="N195" s="113" t="str">
        <f t="shared" ca="1" si="341"/>
        <v>市内</v>
      </c>
      <c r="O195" s="114">
        <f t="shared" ref="O195" ca="1" si="344">IF(B195="","",IF(INDIRECT("減額一覧!BM"&amp;P195)=0.08,0.08,0.1))</f>
        <v>0.1</v>
      </c>
      <c r="P195" s="38">
        <v>41</v>
      </c>
      <c r="Q195" s="38">
        <f t="shared" ca="1" si="343"/>
        <v>1</v>
      </c>
      <c r="R195" s="38">
        <f t="shared" ca="1" si="343"/>
        <v>1</v>
      </c>
      <c r="S195" s="66" t="str">
        <f t="shared" ca="1" si="230"/>
        <v>374</v>
      </c>
      <c r="T195" s="105">
        <f t="shared" ca="1" si="231"/>
        <v>3422</v>
      </c>
    </row>
    <row r="196" spans="1:20" hidden="1">
      <c r="A196">
        <f ca="1">IF(B196="","",INDIRECT("減額一覧!B"&amp;$P196))</f>
        <v>270</v>
      </c>
      <c r="B196" s="61">
        <f ca="1">IF(INDIRECT("減額一覧!BC"&amp;P196)=1,INDIRECT("減額一覧!AG"&amp;P196),"")</f>
        <v>204</v>
      </c>
      <c r="C196" s="36">
        <f ca="1">IF(B196="","",INDIRECT("減額一覧!C"&amp;$P196))</f>
        <v>374039000</v>
      </c>
      <c r="D196" s="80" t="str">
        <f ca="1">IF($B196="","",INDIRECT("減額一覧!G"&amp;$P196))</f>
        <v>中尾　義信</v>
      </c>
      <c r="E196" s="19">
        <f ca="1">IF(B196="","",INDIRECT("減額一覧!H"&amp;P196))</f>
        <v>20</v>
      </c>
      <c r="F196" s="19">
        <f ca="1">IF($B196="","",INDIRECT("減額一覧!AN"&amp;P196))</f>
        <v>3</v>
      </c>
      <c r="G196" s="20">
        <f ca="1">IF($B196="","",INDIRECT("減額一覧!AO"&amp;P196))</f>
        <v>660</v>
      </c>
      <c r="H196" s="20">
        <f ca="1">IF($B196="","",INDIRECT("減額一覧!AP"&amp;P196))</f>
        <v>354</v>
      </c>
      <c r="I196" s="32">
        <f ca="1">IF(B196="","",IF(INDIRECT("減額一覧!BN"&amp;P196)=0.08,0.08,0.1))</f>
        <v>0.1</v>
      </c>
      <c r="J196" s="52"/>
      <c r="K196" s="95" t="str">
        <f t="shared" ca="1" si="254"/>
        <v/>
      </c>
      <c r="L196" s="58" t="str">
        <f t="shared" ca="1" si="227"/>
        <v>農集</v>
      </c>
      <c r="N196" s="113" t="str">
        <f t="shared" ca="1" si="341"/>
        <v>市内</v>
      </c>
      <c r="O196" s="114">
        <f t="shared" ref="O196" ca="1" si="345">IF(B196="","",IF(INDIRECT("減額一覧!BN"&amp;P196)=0.08,0.08,0.1))</f>
        <v>0.1</v>
      </c>
      <c r="P196" s="38">
        <v>41</v>
      </c>
      <c r="Q196" s="38">
        <f t="shared" ca="1" si="343"/>
        <v>1</v>
      </c>
      <c r="R196" s="38">
        <f t="shared" ca="1" si="343"/>
        <v>1</v>
      </c>
      <c r="S196" s="66" t="str">
        <f t="shared" ca="1" si="230"/>
        <v>374</v>
      </c>
      <c r="T196" s="105">
        <f t="shared" ca="1" si="231"/>
        <v>354</v>
      </c>
    </row>
    <row r="197" spans="1:20" hidden="1">
      <c r="A197">
        <f ca="1">IF(B197="","",INDIRECT("減額一覧!B"&amp;$P197))</f>
        <v>270</v>
      </c>
      <c r="B197" s="61">
        <f ca="1">IF(INDIRECT("減額一覧!BD"&amp;P197)=1,INDIRECT("減額一覧!AQ"&amp;P197),"")</f>
        <v>205</v>
      </c>
      <c r="C197" s="45">
        <f ca="1">IF(B197="","",INDIRECT("減額一覧!C"&amp;$P197))</f>
        <v>374039000</v>
      </c>
      <c r="D197" s="79" t="str">
        <f ca="1">IF($B197="","",INDIRECT("減額一覧!G"&amp;$P197))</f>
        <v>中尾　義信</v>
      </c>
      <c r="E197" s="19">
        <f ca="1">IF(B197="","",INDIRECT("減額一覧!H"&amp;P197))</f>
        <v>20</v>
      </c>
      <c r="F197" s="19">
        <f ca="1">IF($B197="","",INDIRECT("減額一覧!AX"&amp;P197))</f>
        <v>3</v>
      </c>
      <c r="G197" s="20">
        <f ca="1">IF($B197="","",INDIRECT("減額一覧!AY"&amp;P197))</f>
        <v>660</v>
      </c>
      <c r="H197" s="20">
        <f ca="1">IF($B197="","",INDIRECT("減額一覧!AZ"&amp;P197))</f>
        <v>410</v>
      </c>
      <c r="I197" s="32">
        <f ca="1">IF(B197="","",IF(INDIRECT("減額一覧!BO"&amp;P197)=0.08,0.08,0.1))</f>
        <v>0.1</v>
      </c>
      <c r="J197" s="52"/>
      <c r="K197" s="95" t="str">
        <f t="shared" ca="1" si="254"/>
        <v/>
      </c>
      <c r="L197" s="58" t="str">
        <f t="shared" ref="L197:L260" ca="1" si="346">IF(OR(S197="370",S197="371",S197="372",S197="373",S197="374",S197="375",S197="376",S197="377",S197="378",S197="379",S197="380",S197="039",S197="389"),"農集","")</f>
        <v>農集</v>
      </c>
      <c r="N197" s="113" t="str">
        <f t="shared" ca="1" si="341"/>
        <v>市内</v>
      </c>
      <c r="O197" s="114">
        <f t="shared" ref="O197" ca="1" si="347">IF(B197="","",IF(INDIRECT("減額一覧!BO"&amp;P197)=0.08,0.08,0.1))</f>
        <v>0.1</v>
      </c>
      <c r="P197" s="38">
        <v>41</v>
      </c>
      <c r="Q197" s="38">
        <f t="shared" ca="1" si="343"/>
        <v>1</v>
      </c>
      <c r="R197" s="38">
        <f t="shared" ca="1" si="343"/>
        <v>1</v>
      </c>
      <c r="S197" s="66" t="str">
        <f t="shared" ref="S197:S260" ca="1" si="348">IF(C197="","",LEFT(TEXT(C197,"000000000"),3))</f>
        <v>374</v>
      </c>
      <c r="T197" s="105">
        <f t="shared" ref="T197:T260" ca="1" si="349">IF(L197="","",IF(H197=0,"",H197))</f>
        <v>410</v>
      </c>
    </row>
    <row r="198" spans="1:20" ht="19.5" hidden="1" thickBot="1">
      <c r="B198" s="64"/>
      <c r="C198" s="41" t="str">
        <f>IF(B198="","",減額一覧!C194)</f>
        <v/>
      </c>
      <c r="D198" s="43"/>
      <c r="E198" s="21"/>
      <c r="F198" s="22" t="s">
        <v>69</v>
      </c>
      <c r="G198" s="23">
        <f t="shared" ref="G198:H198" si="350">SUBTOTAL(9,G194:G197)</f>
        <v>0</v>
      </c>
      <c r="H198" s="23">
        <f t="shared" si="350"/>
        <v>0</v>
      </c>
      <c r="I198" s="30"/>
      <c r="J198" s="53"/>
      <c r="K198" s="96" t="str">
        <f t="shared" si="254"/>
        <v/>
      </c>
      <c r="L198" s="59" t="str">
        <f t="shared" si="346"/>
        <v/>
      </c>
      <c r="N198" s="108" t="str">
        <f t="shared" ref="N198" si="351">IF(AND(G198=0,H198=0),"","小計")</f>
        <v/>
      </c>
      <c r="O198" s="108" t="str">
        <f t="shared" ref="O198" si="352">IF(AND(G198=0,H198=0),"","小計")</f>
        <v/>
      </c>
      <c r="P198" s="38"/>
      <c r="Q198" s="38"/>
      <c r="R198" s="38"/>
      <c r="S198" s="66" t="str">
        <f t="shared" si="348"/>
        <v/>
      </c>
      <c r="T198" s="105" t="str">
        <f t="shared" si="349"/>
        <v/>
      </c>
    </row>
    <row r="199" spans="1:20" hidden="1">
      <c r="A199">
        <f ca="1">IF(B199="","",INDIRECT("減額一覧!B"&amp;$P199))</f>
        <v>271</v>
      </c>
      <c r="B199" s="61">
        <f ca="1">IF(INDIRECT("減額一覧!BA"&amp;P199)=1,INDIRECT("減額一覧!M"&amp;P199),"")</f>
        <v>112</v>
      </c>
      <c r="C199" s="36">
        <f ca="1">IF(B199="","",INDIRECT("減額一覧!C"&amp;$P199))</f>
        <v>268055000</v>
      </c>
      <c r="D199" s="78" t="str">
        <f ca="1">IF($B199="","",INDIRECT("減額一覧!G"&amp;$P199))</f>
        <v>松山　髙治</v>
      </c>
      <c r="E199" s="19">
        <f ca="1">IF(B199="","",INDIRECT("減額一覧!H"&amp;P199))</f>
        <v>20</v>
      </c>
      <c r="F199" s="19">
        <f ca="1">IF($B199="","",INDIRECT("減額一覧!T"&amp;P199))</f>
        <v>19</v>
      </c>
      <c r="G199" s="20">
        <f ca="1">IF($B199="","",INDIRECT("減額一覧!U"&amp;P199))</f>
        <v>4494</v>
      </c>
      <c r="H199" s="20">
        <f ca="1">IF($B199="","",INDIRECT("減額一覧!V"&amp;P199))</f>
        <v>2242</v>
      </c>
      <c r="I199" s="32">
        <f ca="1">IF(B199="","",IF(INDIRECT("減額一覧!BL"&amp;P199)=0.08,0.08,0.1))</f>
        <v>0.1</v>
      </c>
      <c r="J199" s="51" t="s">
        <v>471</v>
      </c>
      <c r="K199" s="94" t="str">
        <f t="shared" ca="1" si="254"/>
        <v/>
      </c>
      <c r="L199" s="56" t="str">
        <f t="shared" ca="1" si="346"/>
        <v/>
      </c>
      <c r="N199" s="113" t="str">
        <f t="shared" ref="N199:N202" ca="1" si="353">IF(A199="","",IF(A199&gt;3000,"月ヶ瀬",IF(A199&gt;=2000,"都祁","市内")))</f>
        <v>市内</v>
      </c>
      <c r="O199" s="114">
        <f t="shared" ref="O199" ca="1" si="354">IF(B199="","",IF(INDIRECT("減額一覧!BL"&amp;P199)=0.08,0.08,0.1))</f>
        <v>0.1</v>
      </c>
      <c r="P199" s="38">
        <v>42</v>
      </c>
      <c r="Q199" s="38">
        <f t="shared" ref="Q199:R202" ca="1" si="355">IF(G199="","",IF(G199&gt;0,1,""))</f>
        <v>1</v>
      </c>
      <c r="R199" s="38">
        <f t="shared" ca="1" si="355"/>
        <v>1</v>
      </c>
      <c r="S199" s="66" t="str">
        <f t="shared" ca="1" si="348"/>
        <v>268</v>
      </c>
      <c r="T199" s="105" t="str">
        <f t="shared" ca="1" si="349"/>
        <v/>
      </c>
    </row>
    <row r="200" spans="1:20" hidden="1">
      <c r="A200">
        <f ca="1">IF(B200="","",INDIRECT("減額一覧!B"&amp;$P200))</f>
        <v>271</v>
      </c>
      <c r="B200" s="61">
        <f ca="1">IF(INDIRECT("減額一覧!BB"&amp;P200)=1,INDIRECT("減額一覧!W"&amp;P200),"")</f>
        <v>201</v>
      </c>
      <c r="C200" s="44">
        <f ca="1">IF(B200="","",INDIRECT("減額一覧!C"&amp;$P200))</f>
        <v>268055000</v>
      </c>
      <c r="D200" s="79" t="str">
        <f ca="1">IF($B200="","",INDIRECT("減額一覧!G"&amp;$P200))</f>
        <v>松山　髙治</v>
      </c>
      <c r="E200" s="19">
        <f ca="1">IF(B200="","",INDIRECT("減額一覧!H"&amp;P200))</f>
        <v>20</v>
      </c>
      <c r="F200" s="19">
        <f ca="1">IF($B200="","",INDIRECT("減額一覧!AD"&amp;P200))</f>
        <v>20</v>
      </c>
      <c r="G200" s="20">
        <f ca="1">IF($B200="","",INDIRECT("減額一覧!AE"&amp;P200))</f>
        <v>4730</v>
      </c>
      <c r="H200" s="20">
        <f ca="1">IF($B200="","",INDIRECT("減額一覧!AF"&amp;P200))</f>
        <v>2360</v>
      </c>
      <c r="I200" s="32">
        <f ca="1">IF(B200="","",IF(INDIRECT("減額一覧!BM"&amp;P200)=0.08,0.08,0.1))</f>
        <v>0.1</v>
      </c>
      <c r="J200" s="52"/>
      <c r="K200" s="95" t="str">
        <f t="shared" ca="1" si="254"/>
        <v/>
      </c>
      <c r="L200" s="58" t="str">
        <f t="shared" ca="1" si="346"/>
        <v/>
      </c>
      <c r="N200" s="113" t="str">
        <f t="shared" ca="1" si="353"/>
        <v>市内</v>
      </c>
      <c r="O200" s="114">
        <f t="shared" ref="O200" ca="1" si="356">IF(B200="","",IF(INDIRECT("減額一覧!BM"&amp;P200)=0.08,0.08,0.1))</f>
        <v>0.1</v>
      </c>
      <c r="P200" s="38">
        <v>42</v>
      </c>
      <c r="Q200" s="38">
        <f t="shared" ca="1" si="355"/>
        <v>1</v>
      </c>
      <c r="R200" s="38">
        <f t="shared" ca="1" si="355"/>
        <v>1</v>
      </c>
      <c r="S200" s="66" t="str">
        <f t="shared" ca="1" si="348"/>
        <v>268</v>
      </c>
      <c r="T200" s="105" t="str">
        <f t="shared" ca="1" si="349"/>
        <v/>
      </c>
    </row>
    <row r="201" spans="1:20" hidden="1">
      <c r="A201">
        <f ca="1">IF(B201="","",INDIRECT("減額一覧!B"&amp;$P201))</f>
        <v>271</v>
      </c>
      <c r="B201" s="61">
        <f ca="1">IF(INDIRECT("減額一覧!BC"&amp;P201)=1,INDIRECT("減額一覧!AG"&amp;P201),"")</f>
        <v>202</v>
      </c>
      <c r="C201" s="36">
        <f ca="1">IF(B201="","",INDIRECT("減額一覧!C"&amp;$P201))</f>
        <v>268055000</v>
      </c>
      <c r="D201" s="80" t="str">
        <f ca="1">IF($B201="","",INDIRECT("減額一覧!G"&amp;$P201))</f>
        <v>松山　髙治</v>
      </c>
      <c r="E201" s="19">
        <f ca="1">IF(B201="","",INDIRECT("減額一覧!H"&amp;P201))</f>
        <v>20</v>
      </c>
      <c r="F201" s="19">
        <f ca="1">IF($B201="","",INDIRECT("減額一覧!AN"&amp;P201))</f>
        <v>9</v>
      </c>
      <c r="G201" s="20">
        <f ca="1">IF($B201="","",INDIRECT("減額一覧!AO"&amp;P201))</f>
        <v>2129</v>
      </c>
      <c r="H201" s="20">
        <f ca="1">IF($B201="","",INDIRECT("減額一覧!AP"&amp;P201))</f>
        <v>1062</v>
      </c>
      <c r="I201" s="32">
        <f ca="1">IF(B201="","",IF(INDIRECT("減額一覧!BN"&amp;P201)=0.08,0.08,0.1))</f>
        <v>0.1</v>
      </c>
      <c r="J201" s="52"/>
      <c r="K201" s="95" t="str">
        <f t="shared" ca="1" si="254"/>
        <v/>
      </c>
      <c r="L201" s="58" t="str">
        <f t="shared" ca="1" si="346"/>
        <v/>
      </c>
      <c r="N201" s="113" t="str">
        <f t="shared" ca="1" si="353"/>
        <v>市内</v>
      </c>
      <c r="O201" s="114">
        <f t="shared" ref="O201" ca="1" si="357">IF(B201="","",IF(INDIRECT("減額一覧!BN"&amp;P201)=0.08,0.08,0.1))</f>
        <v>0.1</v>
      </c>
      <c r="P201" s="38">
        <v>42</v>
      </c>
      <c r="Q201" s="38">
        <f t="shared" ca="1" si="355"/>
        <v>1</v>
      </c>
      <c r="R201" s="38">
        <f t="shared" ca="1" si="355"/>
        <v>1</v>
      </c>
      <c r="S201" s="66" t="str">
        <f t="shared" ca="1" si="348"/>
        <v>268</v>
      </c>
      <c r="T201" s="105" t="str">
        <f t="shared" ca="1" si="349"/>
        <v/>
      </c>
    </row>
    <row r="202" spans="1:20" hidden="1">
      <c r="A202">
        <f ca="1">IF(B202="","",INDIRECT("減額一覧!B"&amp;$P202))</f>
        <v>271</v>
      </c>
      <c r="B202" s="61">
        <f ca="1">IF(INDIRECT("減額一覧!BD"&amp;P202)=1,INDIRECT("減額一覧!AQ"&amp;P202),"")</f>
        <v>203</v>
      </c>
      <c r="C202" s="45">
        <f ca="1">IF(B202="","",INDIRECT("減額一覧!C"&amp;$P202))</f>
        <v>268055000</v>
      </c>
      <c r="D202" s="79" t="str">
        <f ca="1">IF($B202="","",INDIRECT("減額一覧!G"&amp;$P202))</f>
        <v>松山　髙治</v>
      </c>
      <c r="E202" s="19">
        <f ca="1">IF(B202="","",INDIRECT("減額一覧!H"&amp;P202))</f>
        <v>20</v>
      </c>
      <c r="F202" s="19">
        <f ca="1">IF($B202="","",INDIRECT("減額一覧!AX"&amp;P202))</f>
        <v>10</v>
      </c>
      <c r="G202" s="20">
        <f ca="1">IF($B202="","",INDIRECT("減額一覧!AY"&amp;P202))</f>
        <v>2365</v>
      </c>
      <c r="H202" s="20">
        <f ca="1">IF($B202="","",INDIRECT("減額一覧!AZ"&amp;P202))</f>
        <v>1180</v>
      </c>
      <c r="I202" s="32">
        <f ca="1">IF(B202="","",IF(INDIRECT("減額一覧!BO"&amp;P202)=0.08,0.08,0.1))</f>
        <v>0.1</v>
      </c>
      <c r="J202" s="52" t="s">
        <v>471</v>
      </c>
      <c r="K202" s="95" t="str">
        <f t="shared" ca="1" si="254"/>
        <v/>
      </c>
      <c r="L202" s="58" t="str">
        <f t="shared" ca="1" si="346"/>
        <v/>
      </c>
      <c r="N202" s="113" t="str">
        <f t="shared" ca="1" si="353"/>
        <v>市内</v>
      </c>
      <c r="O202" s="114">
        <f t="shared" ref="O202" ca="1" si="358">IF(B202="","",IF(INDIRECT("減額一覧!BO"&amp;P202)=0.08,0.08,0.1))</f>
        <v>0.1</v>
      </c>
      <c r="P202" s="38">
        <v>42</v>
      </c>
      <c r="Q202" s="38">
        <f t="shared" ca="1" si="355"/>
        <v>1</v>
      </c>
      <c r="R202" s="38">
        <f t="shared" ca="1" si="355"/>
        <v>1</v>
      </c>
      <c r="S202" s="66" t="str">
        <f t="shared" ca="1" si="348"/>
        <v>268</v>
      </c>
      <c r="T202" s="105" t="str">
        <f t="shared" ca="1" si="349"/>
        <v/>
      </c>
    </row>
    <row r="203" spans="1:20" ht="19.5" hidden="1" thickBot="1">
      <c r="B203" s="64"/>
      <c r="C203" s="41" t="str">
        <f>IF(B203="","",減額一覧!C199)</f>
        <v/>
      </c>
      <c r="D203" s="43"/>
      <c r="E203" s="21"/>
      <c r="F203" s="22" t="s">
        <v>69</v>
      </c>
      <c r="G203" s="23">
        <f t="shared" ref="G203:H203" si="359">SUBTOTAL(9,G199:G202)</f>
        <v>0</v>
      </c>
      <c r="H203" s="23">
        <f t="shared" si="359"/>
        <v>0</v>
      </c>
      <c r="I203" s="30"/>
      <c r="J203" s="53"/>
      <c r="K203" s="96" t="str">
        <f t="shared" si="254"/>
        <v/>
      </c>
      <c r="L203" s="59" t="str">
        <f t="shared" si="346"/>
        <v/>
      </c>
      <c r="N203" s="108" t="str">
        <f t="shared" ref="N203" si="360">IF(AND(G203=0,H203=0),"","小計")</f>
        <v/>
      </c>
      <c r="O203" s="108" t="str">
        <f t="shared" ref="O203" si="361">IF(AND(G203=0,H203=0),"","小計")</f>
        <v/>
      </c>
      <c r="P203" s="38"/>
      <c r="Q203" s="38"/>
      <c r="R203" s="38"/>
      <c r="S203" s="66" t="str">
        <f t="shared" si="348"/>
        <v/>
      </c>
      <c r="T203" s="105" t="str">
        <f t="shared" si="349"/>
        <v/>
      </c>
    </row>
    <row r="204" spans="1:20" hidden="1">
      <c r="A204">
        <f ca="1">IF(B204="","",INDIRECT("減額一覧!B"&amp;$P204))</f>
        <v>272</v>
      </c>
      <c r="B204" s="61">
        <f ca="1">IF(INDIRECT("減額一覧!BA"&amp;P204)=1,INDIRECT("減額一覧!M"&amp;P204),"")</f>
        <v>206</v>
      </c>
      <c r="C204" s="36">
        <f ca="1">IF(B204="","",INDIRECT("減額一覧!C"&amp;$P204))</f>
        <v>350210000</v>
      </c>
      <c r="D204" s="78" t="str">
        <f ca="1">IF($B204="","",INDIRECT("減額一覧!G"&amp;$P204))</f>
        <v>村田　芳子</v>
      </c>
      <c r="E204" s="19">
        <f ca="1">IF(B204="","",INDIRECT("減額一覧!H"&amp;P204))</f>
        <v>13</v>
      </c>
      <c r="F204" s="19">
        <f ca="1">IF($B204="","",INDIRECT("減額一覧!T"&amp;P204))</f>
        <v>73</v>
      </c>
      <c r="G204" s="20">
        <f ca="1">IF($B204="","",INDIRECT("減額一覧!U"&amp;P204))</f>
        <v>17132</v>
      </c>
      <c r="H204" s="20">
        <f ca="1">IF($B204="","",INDIRECT("減額一覧!V"&amp;P204))</f>
        <v>9958</v>
      </c>
      <c r="I204" s="32">
        <f ca="1">IF(B204="","",IF(INDIRECT("減額一覧!BL"&amp;P204)=0.08,0.08,0.1))</f>
        <v>0.1</v>
      </c>
      <c r="J204" s="51" t="s">
        <v>472</v>
      </c>
      <c r="K204" s="94" t="str">
        <f t="shared" ca="1" si="254"/>
        <v/>
      </c>
      <c r="L204" s="56" t="str">
        <f t="shared" ca="1" si="346"/>
        <v/>
      </c>
      <c r="N204" s="113" t="str">
        <f t="shared" ref="N204:N207" ca="1" si="362">IF(A204="","",IF(A204&gt;3000,"月ヶ瀬",IF(A204&gt;=2000,"都祁","市内")))</f>
        <v>市内</v>
      </c>
      <c r="O204" s="114">
        <f t="shared" ref="O204" ca="1" si="363">IF(B204="","",IF(INDIRECT("減額一覧!BL"&amp;P204)=0.08,0.08,0.1))</f>
        <v>0.1</v>
      </c>
      <c r="P204" s="38">
        <v>43</v>
      </c>
      <c r="Q204" s="38">
        <f t="shared" ref="Q204:R207" ca="1" si="364">IF(G204="","",IF(G204&gt;0,1,""))</f>
        <v>1</v>
      </c>
      <c r="R204" s="38">
        <f t="shared" ca="1" si="364"/>
        <v>1</v>
      </c>
      <c r="S204" s="66" t="str">
        <f t="shared" ca="1" si="348"/>
        <v>350</v>
      </c>
      <c r="T204" s="105" t="str">
        <f t="shared" ca="1" si="349"/>
        <v/>
      </c>
    </row>
    <row r="205" spans="1:20" hidden="1">
      <c r="A205">
        <f ca="1">IF(B205="","",INDIRECT("減額一覧!B"&amp;$P205))</f>
        <v>272</v>
      </c>
      <c r="B205" s="61">
        <f ca="1">IF(INDIRECT("減額一覧!BB"&amp;P205)=1,INDIRECT("減額一覧!W"&amp;P205),"")</f>
        <v>207</v>
      </c>
      <c r="C205" s="44">
        <f ca="1">IF(B205="","",INDIRECT("減額一覧!C"&amp;$P205))</f>
        <v>350210000</v>
      </c>
      <c r="D205" s="79" t="str">
        <f ca="1">IF($B205="","",INDIRECT("減額一覧!G"&amp;$P205))</f>
        <v>村田　芳子</v>
      </c>
      <c r="E205" s="19">
        <f ca="1">IF(B205="","",INDIRECT("減額一覧!H"&amp;P205))</f>
        <v>13</v>
      </c>
      <c r="F205" s="19">
        <f ca="1">IF($B205="","",INDIRECT("減額一覧!AD"&amp;P205))</f>
        <v>73</v>
      </c>
      <c r="G205" s="20">
        <f ca="1">IF($B205="","",INDIRECT("減額一覧!AE"&amp;P205))</f>
        <v>17132</v>
      </c>
      <c r="H205" s="20">
        <f ca="1">IF($B205="","",INDIRECT("減額一覧!AF"&amp;P205))</f>
        <v>9958</v>
      </c>
      <c r="I205" s="32">
        <f ca="1">IF(B205="","",IF(INDIRECT("減額一覧!BM"&amp;P205)=0.08,0.08,0.1))</f>
        <v>0.1</v>
      </c>
      <c r="J205" s="52"/>
      <c r="K205" s="95" t="str">
        <f t="shared" ca="1" si="254"/>
        <v/>
      </c>
      <c r="L205" s="58" t="str">
        <f t="shared" ca="1" si="346"/>
        <v/>
      </c>
      <c r="N205" s="113" t="str">
        <f t="shared" ca="1" si="362"/>
        <v>市内</v>
      </c>
      <c r="O205" s="114">
        <f t="shared" ref="O205" ca="1" si="365">IF(B205="","",IF(INDIRECT("減額一覧!BM"&amp;P205)=0.08,0.08,0.1))</f>
        <v>0.1</v>
      </c>
      <c r="P205" s="38">
        <v>43</v>
      </c>
      <c r="Q205" s="38">
        <f t="shared" ca="1" si="364"/>
        <v>1</v>
      </c>
      <c r="R205" s="38">
        <f t="shared" ca="1" si="364"/>
        <v>1</v>
      </c>
      <c r="S205" s="66" t="str">
        <f t="shared" ca="1" si="348"/>
        <v>350</v>
      </c>
      <c r="T205" s="105" t="str">
        <f t="shared" ca="1" si="349"/>
        <v/>
      </c>
    </row>
    <row r="206" spans="1:20" hidden="1">
      <c r="A206">
        <f ca="1">IF(B206="","",INDIRECT("減額一覧!B"&amp;$P206))</f>
        <v>272</v>
      </c>
      <c r="B206" s="61">
        <f ca="1">IF(INDIRECT("減額一覧!BC"&amp;P206)=1,INDIRECT("減額一覧!AG"&amp;P206),"")</f>
        <v>208</v>
      </c>
      <c r="C206" s="36">
        <f ca="1">IF(B206="","",INDIRECT("減額一覧!C"&amp;$P206))</f>
        <v>350210000</v>
      </c>
      <c r="D206" s="80" t="str">
        <f ca="1">IF($B206="","",INDIRECT("減額一覧!G"&amp;$P206))</f>
        <v>村田　芳子</v>
      </c>
      <c r="E206" s="19">
        <f ca="1">IF(B206="","",INDIRECT("減額一覧!H"&amp;P206))</f>
        <v>13</v>
      </c>
      <c r="F206" s="19">
        <f ca="1">IF($B206="","",INDIRECT("減額一覧!AN"&amp;P206))</f>
        <v>7</v>
      </c>
      <c r="G206" s="20">
        <f ca="1">IF($B206="","",INDIRECT("減額一覧!AO"&amp;P206))</f>
        <v>1540</v>
      </c>
      <c r="H206" s="20">
        <f ca="1">IF($B206="","",INDIRECT("減額一覧!AP"&amp;P206))</f>
        <v>954</v>
      </c>
      <c r="I206" s="32">
        <f ca="1">IF(B206="","",IF(INDIRECT("減額一覧!BN"&amp;P206)=0.08,0.08,0.1))</f>
        <v>0.1</v>
      </c>
      <c r="J206" s="52"/>
      <c r="K206" s="95" t="str">
        <f t="shared" ca="1" si="254"/>
        <v/>
      </c>
      <c r="L206" s="58" t="str">
        <f t="shared" ca="1" si="346"/>
        <v/>
      </c>
      <c r="N206" s="113" t="str">
        <f t="shared" ca="1" si="362"/>
        <v>市内</v>
      </c>
      <c r="O206" s="114">
        <f t="shared" ref="O206" ca="1" si="366">IF(B206="","",IF(INDIRECT("減額一覧!BN"&amp;P206)=0.08,0.08,0.1))</f>
        <v>0.1</v>
      </c>
      <c r="P206" s="38">
        <v>43</v>
      </c>
      <c r="Q206" s="38">
        <f t="shared" ca="1" si="364"/>
        <v>1</v>
      </c>
      <c r="R206" s="38">
        <f t="shared" ca="1" si="364"/>
        <v>1</v>
      </c>
      <c r="S206" s="66" t="str">
        <f t="shared" ca="1" si="348"/>
        <v>350</v>
      </c>
      <c r="T206" s="105" t="str">
        <f t="shared" ca="1" si="349"/>
        <v/>
      </c>
    </row>
    <row r="207" spans="1:20" hidden="1">
      <c r="A207" t="str">
        <f ca="1">IF(B207="","",INDIRECT("減額一覧!B"&amp;$P207))</f>
        <v/>
      </c>
      <c r="B207" s="61" t="str">
        <f ca="1">IF(INDIRECT("減額一覧!BD"&amp;P207)=1,INDIRECT("減額一覧!AQ"&amp;P207),"")</f>
        <v/>
      </c>
      <c r="C207" s="45" t="str">
        <f ca="1">IF(B207="","",INDIRECT("減額一覧!C"&amp;$P207))</f>
        <v/>
      </c>
      <c r="D207" s="79" t="str">
        <f ca="1">IF($B207="","",INDIRECT("減額一覧!G"&amp;$P207))</f>
        <v/>
      </c>
      <c r="E207" s="19" t="str">
        <f ca="1">IF(B207="","",INDIRECT("減額一覧!H"&amp;P207))</f>
        <v/>
      </c>
      <c r="F207" s="19" t="str">
        <f ca="1">IF($B207="","",INDIRECT("減額一覧!AX"&amp;P207))</f>
        <v/>
      </c>
      <c r="G207" s="20" t="str">
        <f ca="1">IF($B207="","",INDIRECT("減額一覧!AY"&amp;P207))</f>
        <v/>
      </c>
      <c r="H207" s="20" t="str">
        <f ca="1">IF($B207="","",INDIRECT("減額一覧!AZ"&amp;P207))</f>
        <v/>
      </c>
      <c r="I207" s="32" t="str">
        <f ca="1">IF(B207="","",IF(INDIRECT("減額一覧!BO"&amp;P207)=0.08,0.08,0.1))</f>
        <v/>
      </c>
      <c r="J207" s="52"/>
      <c r="K207" s="95" t="str">
        <f t="shared" ca="1" si="254"/>
        <v/>
      </c>
      <c r="L207" s="58" t="str">
        <f t="shared" ca="1" si="346"/>
        <v/>
      </c>
      <c r="N207" s="113" t="str">
        <f t="shared" ca="1" si="362"/>
        <v/>
      </c>
      <c r="O207" s="114" t="str">
        <f t="shared" ref="O207" ca="1" si="367">IF(B207="","",IF(INDIRECT("減額一覧!BO"&amp;P207)=0.08,0.08,0.1))</f>
        <v/>
      </c>
      <c r="P207" s="38">
        <v>43</v>
      </c>
      <c r="Q207" s="38" t="str">
        <f t="shared" ca="1" si="364"/>
        <v/>
      </c>
      <c r="R207" s="38" t="str">
        <f t="shared" ca="1" si="364"/>
        <v/>
      </c>
      <c r="S207" s="66" t="str">
        <f t="shared" ca="1" si="348"/>
        <v/>
      </c>
      <c r="T207" s="105" t="str">
        <f t="shared" ca="1" si="349"/>
        <v/>
      </c>
    </row>
    <row r="208" spans="1:20" ht="19.5" hidden="1" thickBot="1">
      <c r="B208" s="64"/>
      <c r="C208" s="41" t="str">
        <f>IF(B208="","",減額一覧!C204)</f>
        <v/>
      </c>
      <c r="D208" s="43"/>
      <c r="E208" s="21"/>
      <c r="F208" s="22" t="s">
        <v>69</v>
      </c>
      <c r="G208" s="23">
        <f t="shared" ref="G208:H208" si="368">SUBTOTAL(9,G204:G207)</f>
        <v>0</v>
      </c>
      <c r="H208" s="23">
        <f t="shared" si="368"/>
        <v>0</v>
      </c>
      <c r="I208" s="30"/>
      <c r="J208" s="53"/>
      <c r="K208" s="96" t="str">
        <f t="shared" si="254"/>
        <v/>
      </c>
      <c r="L208" s="59" t="str">
        <f t="shared" si="346"/>
        <v/>
      </c>
      <c r="N208" s="108" t="str">
        <f t="shared" ref="N208" si="369">IF(AND(G208=0,H208=0),"","小計")</f>
        <v/>
      </c>
      <c r="O208" s="108" t="str">
        <f t="shared" ref="O208" si="370">IF(AND(G208=0,H208=0),"","小計")</f>
        <v/>
      </c>
      <c r="P208" s="38"/>
      <c r="Q208" s="38"/>
      <c r="R208" s="38"/>
      <c r="S208" s="66" t="str">
        <f t="shared" si="348"/>
        <v/>
      </c>
      <c r="T208" s="105" t="str">
        <f t="shared" si="349"/>
        <v/>
      </c>
    </row>
    <row r="209" spans="1:20" hidden="1">
      <c r="A209">
        <f ca="1">IF(B209="","",INDIRECT("減額一覧!B"&amp;$P209))</f>
        <v>273</v>
      </c>
      <c r="B209" s="61">
        <f ca="1">IF(INDIRECT("減額一覧!BA"&amp;P209)=1,INDIRECT("減額一覧!M"&amp;P209),"")</f>
        <v>205</v>
      </c>
      <c r="C209" s="36">
        <f ca="1">IF(B209="","",INDIRECT("減額一覧!C"&amp;$P209))</f>
        <v>561127100</v>
      </c>
      <c r="D209" s="78" t="str">
        <f ca="1">IF($B209="","",INDIRECT("減額一覧!G"&amp;$P209))</f>
        <v>川崎　義博</v>
      </c>
      <c r="E209" s="19">
        <f ca="1">IF(B209="","",INDIRECT("減額一覧!H"&amp;P209))</f>
        <v>13</v>
      </c>
      <c r="F209" s="19">
        <f ca="1">IF($B209="","",INDIRECT("減額一覧!T"&amp;P209))</f>
        <v>3</v>
      </c>
      <c r="G209" s="20">
        <f ca="1">IF($B209="","",INDIRECT("減額一覧!U"&amp;P209))</f>
        <v>511</v>
      </c>
      <c r="H209" s="20">
        <f ca="1">IF($B209="","",INDIRECT("減額一覧!V"&amp;P209))</f>
        <v>409</v>
      </c>
      <c r="I209" s="32">
        <f ca="1">IF(B209="","",IF(INDIRECT("減額一覧!BL"&amp;P209)=0.08,0.08,0.1))</f>
        <v>0.1</v>
      </c>
      <c r="J209" s="51" t="s">
        <v>473</v>
      </c>
      <c r="K209" s="94" t="str">
        <f t="shared" ca="1" si="254"/>
        <v/>
      </c>
      <c r="L209" s="56" t="str">
        <f t="shared" ca="1" si="346"/>
        <v/>
      </c>
      <c r="N209" s="113" t="str">
        <f t="shared" ref="N209:N212" ca="1" si="371">IF(A209="","",IF(A209&gt;3000,"月ヶ瀬",IF(A209&gt;=2000,"都祁","市内")))</f>
        <v>市内</v>
      </c>
      <c r="O209" s="114">
        <f t="shared" ref="O209" ca="1" si="372">IF(B209="","",IF(INDIRECT("減額一覧!BL"&amp;P209)=0.08,0.08,0.1))</f>
        <v>0.1</v>
      </c>
      <c r="P209" s="38">
        <v>44</v>
      </c>
      <c r="Q209" s="38">
        <f t="shared" ref="Q209:R212" ca="1" si="373">IF(G209="","",IF(G209&gt;0,1,""))</f>
        <v>1</v>
      </c>
      <c r="R209" s="38">
        <f t="shared" ca="1" si="373"/>
        <v>1</v>
      </c>
      <c r="S209" s="66" t="str">
        <f t="shared" ca="1" si="348"/>
        <v>561</v>
      </c>
      <c r="T209" s="105" t="str">
        <f t="shared" ca="1" si="349"/>
        <v/>
      </c>
    </row>
    <row r="210" spans="1:20" hidden="1">
      <c r="A210">
        <f ca="1">IF(B210="","",INDIRECT("減額一覧!B"&amp;$P210))</f>
        <v>273</v>
      </c>
      <c r="B210" s="61">
        <f ca="1">IF(INDIRECT("減額一覧!BB"&amp;P210)=1,INDIRECT("減額一覧!W"&amp;P210),"")</f>
        <v>206</v>
      </c>
      <c r="C210" s="44">
        <f ca="1">IF(B210="","",INDIRECT("減額一覧!C"&amp;$P210))</f>
        <v>561127100</v>
      </c>
      <c r="D210" s="79" t="str">
        <f ca="1">IF($B210="","",INDIRECT("減額一覧!G"&amp;$P210))</f>
        <v>川崎　義博</v>
      </c>
      <c r="E210" s="19">
        <f ca="1">IF(B210="","",INDIRECT("減額一覧!H"&amp;P210))</f>
        <v>13</v>
      </c>
      <c r="F210" s="19">
        <f ca="1">IF($B210="","",INDIRECT("減額一覧!AD"&amp;P210))</f>
        <v>3</v>
      </c>
      <c r="G210" s="20">
        <f ca="1">IF($B210="","",INDIRECT("減額一覧!AE"&amp;P210))</f>
        <v>512</v>
      </c>
      <c r="H210" s="20">
        <f ca="1">IF($B210="","",INDIRECT("減額一覧!AF"&amp;P210))</f>
        <v>409</v>
      </c>
      <c r="I210" s="32">
        <f ca="1">IF(B210="","",IF(INDIRECT("減額一覧!BM"&amp;P210)=0.08,0.08,0.1))</f>
        <v>0.1</v>
      </c>
      <c r="J210" s="52"/>
      <c r="K210" s="95" t="str">
        <f t="shared" ref="K210:K273" ca="1" si="374">IF(A210="","",IF(A210&gt;3000,"月ヶ瀬",IF(A210&gt;=2000,"都祁","")))</f>
        <v/>
      </c>
      <c r="L210" s="58" t="str">
        <f t="shared" ca="1" si="346"/>
        <v/>
      </c>
      <c r="N210" s="113" t="str">
        <f t="shared" ca="1" si="371"/>
        <v>市内</v>
      </c>
      <c r="O210" s="114">
        <f t="shared" ref="O210" ca="1" si="375">IF(B210="","",IF(INDIRECT("減額一覧!BM"&amp;P210)=0.08,0.08,0.1))</f>
        <v>0.1</v>
      </c>
      <c r="P210" s="38">
        <v>44</v>
      </c>
      <c r="Q210" s="38">
        <f t="shared" ca="1" si="373"/>
        <v>1</v>
      </c>
      <c r="R210" s="38">
        <f t="shared" ca="1" si="373"/>
        <v>1</v>
      </c>
      <c r="S210" s="66" t="str">
        <f t="shared" ca="1" si="348"/>
        <v>561</v>
      </c>
      <c r="T210" s="105" t="str">
        <f t="shared" ca="1" si="349"/>
        <v/>
      </c>
    </row>
    <row r="211" spans="1:20" hidden="1">
      <c r="A211">
        <f ca="1">IF(B211="","",INDIRECT("減額一覧!B"&amp;$P211))</f>
        <v>273</v>
      </c>
      <c r="B211" s="61">
        <f ca="1">IF(INDIRECT("減額一覧!BC"&amp;P211)=1,INDIRECT("減額一覧!AG"&amp;P211),"")</f>
        <v>207</v>
      </c>
      <c r="C211" s="36">
        <f ca="1">IF(B211="","",INDIRECT("減額一覧!C"&amp;$P211))</f>
        <v>561127100</v>
      </c>
      <c r="D211" s="80" t="str">
        <f ca="1">IF($B211="","",INDIRECT("減額一覧!G"&amp;$P211))</f>
        <v>川崎　義博</v>
      </c>
      <c r="E211" s="19">
        <f ca="1">IF(B211="","",INDIRECT("減額一覧!H"&amp;P211))</f>
        <v>13</v>
      </c>
      <c r="F211" s="19">
        <f ca="1">IF($B211="","",INDIRECT("減額一覧!AN"&amp;P211))</f>
        <v>4</v>
      </c>
      <c r="G211" s="20">
        <f ca="1">IF($B211="","",INDIRECT("減額一覧!AO"&amp;P211))</f>
        <v>682</v>
      </c>
      <c r="H211" s="20">
        <f ca="1">IF($B211="","",INDIRECT("減額一覧!AP"&amp;P211))</f>
        <v>545</v>
      </c>
      <c r="I211" s="32">
        <f ca="1">IF(B211="","",IF(INDIRECT("減額一覧!BN"&amp;P211)=0.08,0.08,0.1))</f>
        <v>0.1</v>
      </c>
      <c r="J211" s="52"/>
      <c r="K211" s="95" t="str">
        <f t="shared" ca="1" si="374"/>
        <v/>
      </c>
      <c r="L211" s="58" t="str">
        <f t="shared" ca="1" si="346"/>
        <v/>
      </c>
      <c r="N211" s="113" t="str">
        <f t="shared" ca="1" si="371"/>
        <v>市内</v>
      </c>
      <c r="O211" s="114">
        <f t="shared" ref="O211" ca="1" si="376">IF(B211="","",IF(INDIRECT("減額一覧!BN"&amp;P211)=0.08,0.08,0.1))</f>
        <v>0.1</v>
      </c>
      <c r="P211" s="38">
        <v>44</v>
      </c>
      <c r="Q211" s="38">
        <f t="shared" ca="1" si="373"/>
        <v>1</v>
      </c>
      <c r="R211" s="38">
        <f t="shared" ca="1" si="373"/>
        <v>1</v>
      </c>
      <c r="S211" s="66" t="str">
        <f t="shared" ca="1" si="348"/>
        <v>561</v>
      </c>
      <c r="T211" s="105" t="str">
        <f t="shared" ca="1" si="349"/>
        <v/>
      </c>
    </row>
    <row r="212" spans="1:20" hidden="1">
      <c r="A212">
        <f ca="1">IF(B212="","",INDIRECT("減額一覧!B"&amp;$P212))</f>
        <v>273</v>
      </c>
      <c r="B212" s="61">
        <f ca="1">IF(INDIRECT("減額一覧!BD"&amp;P212)=1,INDIRECT("減額一覧!AQ"&amp;P212),"")</f>
        <v>208</v>
      </c>
      <c r="C212" s="45">
        <f ca="1">IF(B212="","",INDIRECT("減額一覧!C"&amp;$P212))</f>
        <v>561127100</v>
      </c>
      <c r="D212" s="79" t="str">
        <f ca="1">IF($B212="","",INDIRECT("減額一覧!G"&amp;$P212))</f>
        <v>川崎　義博</v>
      </c>
      <c r="E212" s="19">
        <f ca="1">IF(B212="","",INDIRECT("減額一覧!H"&amp;P212))</f>
        <v>13</v>
      </c>
      <c r="F212" s="19">
        <f ca="1">IF($B212="","",INDIRECT("減額一覧!AX"&amp;P212))</f>
        <v>4</v>
      </c>
      <c r="G212" s="20">
        <f ca="1">IF($B212="","",INDIRECT("減額一覧!AY"&amp;P212))</f>
        <v>682</v>
      </c>
      <c r="H212" s="20">
        <f ca="1">IF($B212="","",INDIRECT("減額一覧!AZ"&amp;P212))</f>
        <v>545</v>
      </c>
      <c r="I212" s="32">
        <f ca="1">IF(B212="","",IF(INDIRECT("減額一覧!BO"&amp;P212)=0.08,0.08,0.1))</f>
        <v>0.1</v>
      </c>
      <c r="J212" s="52"/>
      <c r="K212" s="95" t="str">
        <f t="shared" ca="1" si="374"/>
        <v/>
      </c>
      <c r="L212" s="58" t="str">
        <f t="shared" ca="1" si="346"/>
        <v/>
      </c>
      <c r="N212" s="113" t="str">
        <f t="shared" ca="1" si="371"/>
        <v>市内</v>
      </c>
      <c r="O212" s="114">
        <f t="shared" ref="O212" ca="1" si="377">IF(B212="","",IF(INDIRECT("減額一覧!BO"&amp;P212)=0.08,0.08,0.1))</f>
        <v>0.1</v>
      </c>
      <c r="P212" s="38">
        <v>44</v>
      </c>
      <c r="Q212" s="38">
        <f t="shared" ca="1" si="373"/>
        <v>1</v>
      </c>
      <c r="R212" s="38">
        <f t="shared" ca="1" si="373"/>
        <v>1</v>
      </c>
      <c r="S212" s="66" t="str">
        <f t="shared" ca="1" si="348"/>
        <v>561</v>
      </c>
      <c r="T212" s="105" t="str">
        <f t="shared" ca="1" si="349"/>
        <v/>
      </c>
    </row>
    <row r="213" spans="1:20" ht="19.5" hidden="1" thickBot="1">
      <c r="B213" s="64"/>
      <c r="C213" s="41" t="str">
        <f>IF(B213="","",減額一覧!C209)</f>
        <v/>
      </c>
      <c r="D213" s="43"/>
      <c r="E213" s="21"/>
      <c r="F213" s="22" t="s">
        <v>69</v>
      </c>
      <c r="G213" s="23">
        <f t="shared" ref="G213:H213" si="378">SUBTOTAL(9,G209:G212)</f>
        <v>0</v>
      </c>
      <c r="H213" s="23">
        <f t="shared" si="378"/>
        <v>0</v>
      </c>
      <c r="I213" s="30"/>
      <c r="J213" s="53"/>
      <c r="K213" s="96" t="str">
        <f t="shared" si="374"/>
        <v/>
      </c>
      <c r="L213" s="59" t="str">
        <f t="shared" si="346"/>
        <v/>
      </c>
      <c r="N213" s="108" t="str">
        <f t="shared" ref="N213" si="379">IF(AND(G213=0,H213=0),"","小計")</f>
        <v/>
      </c>
      <c r="O213" s="108" t="str">
        <f t="shared" ref="O213" si="380">IF(AND(G213=0,H213=0),"","小計")</f>
        <v/>
      </c>
      <c r="P213" s="38"/>
      <c r="Q213" s="38"/>
      <c r="R213" s="38"/>
      <c r="S213" s="66" t="str">
        <f t="shared" si="348"/>
        <v/>
      </c>
      <c r="T213" s="105" t="str">
        <f t="shared" si="349"/>
        <v/>
      </c>
    </row>
    <row r="214" spans="1:20" hidden="1">
      <c r="A214">
        <f ca="1">IF(B214="","",INDIRECT("減額一覧!B"&amp;$P214))</f>
        <v>274</v>
      </c>
      <c r="B214" s="61">
        <f ca="1">IF(INDIRECT("減額一覧!BA"&amp;P214)=1,INDIRECT("減額一覧!M"&amp;P214),"")</f>
        <v>206</v>
      </c>
      <c r="C214" s="36">
        <f ca="1">IF(B214="","",INDIRECT("減額一覧!C"&amp;$P214))</f>
        <v>656021000</v>
      </c>
      <c r="D214" s="78" t="str">
        <f ca="1">IF($B214="","",INDIRECT("減額一覧!G"&amp;$P214))</f>
        <v>河合　喜子</v>
      </c>
      <c r="E214" s="19">
        <f ca="1">IF(B214="","",INDIRECT("減額一覧!H"&amp;P214))</f>
        <v>20</v>
      </c>
      <c r="F214" s="19">
        <f ca="1">IF($B214="","",INDIRECT("減額一覧!T"&amp;P214))</f>
        <v>6</v>
      </c>
      <c r="G214" s="20">
        <f ca="1">IF($B214="","",INDIRECT("減額一覧!U"&amp;P214))</f>
        <v>1221</v>
      </c>
      <c r="H214" s="20">
        <f ca="1">IF($B214="","",INDIRECT("減額一覧!V"&amp;P214))</f>
        <v>818</v>
      </c>
      <c r="I214" s="32">
        <f ca="1">IF(B214="","",IF(INDIRECT("減額一覧!BL"&amp;P214)=0.08,0.08,0.1))</f>
        <v>0.1</v>
      </c>
      <c r="J214" s="51" t="s">
        <v>474</v>
      </c>
      <c r="K214" s="94" t="str">
        <f t="shared" ca="1" si="374"/>
        <v/>
      </c>
      <c r="L214" s="56" t="str">
        <f t="shared" ca="1" si="346"/>
        <v/>
      </c>
      <c r="N214" s="113" t="str">
        <f t="shared" ref="N214:N217" ca="1" si="381">IF(A214="","",IF(A214&gt;3000,"月ヶ瀬",IF(A214&gt;=2000,"都祁","市内")))</f>
        <v>市内</v>
      </c>
      <c r="O214" s="114">
        <f t="shared" ref="O214" ca="1" si="382">IF(B214="","",IF(INDIRECT("減額一覧!BL"&amp;P214)=0.08,0.08,0.1))</f>
        <v>0.1</v>
      </c>
      <c r="P214" s="38">
        <v>45</v>
      </c>
      <c r="Q214" s="38">
        <f t="shared" ref="Q214:R217" ca="1" si="383">IF(G214="","",IF(G214&gt;0,1,""))</f>
        <v>1</v>
      </c>
      <c r="R214" s="38">
        <f t="shared" ca="1" si="383"/>
        <v>1</v>
      </c>
      <c r="S214" s="66" t="str">
        <f t="shared" ca="1" si="348"/>
        <v>656</v>
      </c>
      <c r="T214" s="105" t="str">
        <f t="shared" ca="1" si="349"/>
        <v/>
      </c>
    </row>
    <row r="215" spans="1:20" hidden="1">
      <c r="A215">
        <f ca="1">IF(B215="","",INDIRECT("減額一覧!B"&amp;$P215))</f>
        <v>274</v>
      </c>
      <c r="B215" s="61">
        <f ca="1">IF(INDIRECT("減額一覧!BB"&amp;P215)=1,INDIRECT("減額一覧!W"&amp;P215),"")</f>
        <v>207</v>
      </c>
      <c r="C215" s="44">
        <f ca="1">IF(B215="","",INDIRECT("減額一覧!C"&amp;$P215))</f>
        <v>656021000</v>
      </c>
      <c r="D215" s="79" t="str">
        <f ca="1">IF($B215="","",INDIRECT("減額一覧!G"&amp;$P215))</f>
        <v>河合　喜子</v>
      </c>
      <c r="E215" s="19">
        <f ca="1">IF(B215="","",INDIRECT("減額一覧!H"&amp;P215))</f>
        <v>20</v>
      </c>
      <c r="F215" s="19">
        <f ca="1">IF($B215="","",INDIRECT("減額一覧!AD"&amp;P215))</f>
        <v>6</v>
      </c>
      <c r="G215" s="20">
        <f ca="1">IF($B215="","",INDIRECT("減額一覧!AE"&amp;P215))</f>
        <v>1271</v>
      </c>
      <c r="H215" s="20">
        <f ca="1">IF($B215="","",INDIRECT("減額一覧!AF"&amp;P215))</f>
        <v>819</v>
      </c>
      <c r="I215" s="32">
        <f ca="1">IF(B215="","",IF(INDIRECT("減額一覧!BM"&amp;P215)=0.08,0.08,0.1))</f>
        <v>0.1</v>
      </c>
      <c r="J215" s="52"/>
      <c r="K215" s="95" t="str">
        <f t="shared" ca="1" si="374"/>
        <v/>
      </c>
      <c r="L215" s="58" t="str">
        <f t="shared" ca="1" si="346"/>
        <v/>
      </c>
      <c r="N215" s="113" t="str">
        <f t="shared" ca="1" si="381"/>
        <v>市内</v>
      </c>
      <c r="O215" s="114">
        <f t="shared" ref="O215" ca="1" si="384">IF(B215="","",IF(INDIRECT("減額一覧!BM"&amp;P215)=0.08,0.08,0.1))</f>
        <v>0.1</v>
      </c>
      <c r="P215" s="38">
        <v>45</v>
      </c>
      <c r="Q215" s="38">
        <f t="shared" ca="1" si="383"/>
        <v>1</v>
      </c>
      <c r="R215" s="38">
        <f t="shared" ca="1" si="383"/>
        <v>1</v>
      </c>
      <c r="S215" s="66" t="str">
        <f t="shared" ca="1" si="348"/>
        <v>656</v>
      </c>
      <c r="T215" s="105" t="str">
        <f t="shared" ca="1" si="349"/>
        <v/>
      </c>
    </row>
    <row r="216" spans="1:20" hidden="1">
      <c r="A216">
        <f ca="1">IF(B216="","",INDIRECT("減額一覧!B"&amp;$P216))</f>
        <v>274</v>
      </c>
      <c r="B216" s="61">
        <f ca="1">IF(INDIRECT("減額一覧!BC"&amp;P216)=1,INDIRECT("減額一覧!AG"&amp;P216),"")</f>
        <v>208</v>
      </c>
      <c r="C216" s="36">
        <f ca="1">IF(B216="","",INDIRECT("減額一覧!C"&amp;$P216))</f>
        <v>656021000</v>
      </c>
      <c r="D216" s="80" t="str">
        <f ca="1">IF($B216="","",INDIRECT("減額一覧!G"&amp;$P216))</f>
        <v>河合　喜子</v>
      </c>
      <c r="E216" s="19">
        <f ca="1">IF(B216="","",INDIRECT("減額一覧!H"&amp;P216))</f>
        <v>20</v>
      </c>
      <c r="F216" s="19">
        <f ca="1">IF($B216="","",INDIRECT("減額一覧!AN"&amp;P216))</f>
        <v>3</v>
      </c>
      <c r="G216" s="20">
        <f ca="1">IF($B216="","",INDIRECT("減額一覧!AO"&amp;P216))</f>
        <v>512</v>
      </c>
      <c r="H216" s="20">
        <f ca="1">IF($B216="","",INDIRECT("減額一覧!AP"&amp;P216))</f>
        <v>409</v>
      </c>
      <c r="I216" s="32">
        <f ca="1">IF(B216="","",IF(INDIRECT("減額一覧!BN"&amp;P216)=0.08,0.08,0.1))</f>
        <v>0.1</v>
      </c>
      <c r="J216" s="52"/>
      <c r="K216" s="95" t="str">
        <f t="shared" ca="1" si="374"/>
        <v/>
      </c>
      <c r="L216" s="58" t="str">
        <f t="shared" ca="1" si="346"/>
        <v/>
      </c>
      <c r="N216" s="113" t="str">
        <f t="shared" ca="1" si="381"/>
        <v>市内</v>
      </c>
      <c r="O216" s="114">
        <f t="shared" ref="O216" ca="1" si="385">IF(B216="","",IF(INDIRECT("減額一覧!BN"&amp;P216)=0.08,0.08,0.1))</f>
        <v>0.1</v>
      </c>
      <c r="P216" s="38">
        <v>45</v>
      </c>
      <c r="Q216" s="38">
        <f t="shared" ca="1" si="383"/>
        <v>1</v>
      </c>
      <c r="R216" s="38">
        <f t="shared" ca="1" si="383"/>
        <v>1</v>
      </c>
      <c r="S216" s="66" t="str">
        <f t="shared" ca="1" si="348"/>
        <v>656</v>
      </c>
      <c r="T216" s="105" t="str">
        <f t="shared" ca="1" si="349"/>
        <v/>
      </c>
    </row>
    <row r="217" spans="1:20" hidden="1">
      <c r="A217" t="str">
        <f ca="1">IF(B217="","",INDIRECT("減額一覧!B"&amp;$P217))</f>
        <v/>
      </c>
      <c r="B217" s="61" t="str">
        <f ca="1">IF(INDIRECT("減額一覧!BD"&amp;P217)=1,INDIRECT("減額一覧!AQ"&amp;P217),"")</f>
        <v/>
      </c>
      <c r="C217" s="45" t="str">
        <f ca="1">IF(B217="","",INDIRECT("減額一覧!C"&amp;$P217))</f>
        <v/>
      </c>
      <c r="D217" s="79" t="str">
        <f ca="1">IF($B217="","",INDIRECT("減額一覧!G"&amp;$P217))</f>
        <v/>
      </c>
      <c r="E217" s="19" t="str">
        <f ca="1">IF(B217="","",INDIRECT("減額一覧!H"&amp;P217))</f>
        <v/>
      </c>
      <c r="F217" s="19" t="str">
        <f ca="1">IF($B217="","",INDIRECT("減額一覧!AX"&amp;P217))</f>
        <v/>
      </c>
      <c r="G217" s="20" t="str">
        <f ca="1">IF($B217="","",INDIRECT("減額一覧!AY"&amp;P217))</f>
        <v/>
      </c>
      <c r="H217" s="20" t="str">
        <f ca="1">IF($B217="","",INDIRECT("減額一覧!AZ"&amp;P217))</f>
        <v/>
      </c>
      <c r="I217" s="32" t="str">
        <f ca="1">IF(B217="","",IF(INDIRECT("減額一覧!BO"&amp;P217)=0.08,0.08,0.1))</f>
        <v/>
      </c>
      <c r="J217" s="52"/>
      <c r="K217" s="95" t="str">
        <f t="shared" ca="1" si="374"/>
        <v/>
      </c>
      <c r="L217" s="58" t="str">
        <f t="shared" ca="1" si="346"/>
        <v/>
      </c>
      <c r="N217" s="113" t="str">
        <f t="shared" ca="1" si="381"/>
        <v/>
      </c>
      <c r="O217" s="114" t="str">
        <f t="shared" ref="O217" ca="1" si="386">IF(B217="","",IF(INDIRECT("減額一覧!BO"&amp;P217)=0.08,0.08,0.1))</f>
        <v/>
      </c>
      <c r="P217" s="38">
        <v>45</v>
      </c>
      <c r="Q217" s="38" t="str">
        <f t="shared" ca="1" si="383"/>
        <v/>
      </c>
      <c r="R217" s="38" t="str">
        <f t="shared" ca="1" si="383"/>
        <v/>
      </c>
      <c r="S217" s="66" t="str">
        <f t="shared" ca="1" si="348"/>
        <v/>
      </c>
      <c r="T217" s="105" t="str">
        <f t="shared" ca="1" si="349"/>
        <v/>
      </c>
    </row>
    <row r="218" spans="1:20" ht="19.5" hidden="1" thickBot="1">
      <c r="B218" s="64"/>
      <c r="C218" s="41" t="str">
        <f>IF(B218="","",減額一覧!C214)</f>
        <v/>
      </c>
      <c r="D218" s="43"/>
      <c r="E218" s="21"/>
      <c r="F218" s="22" t="s">
        <v>69</v>
      </c>
      <c r="G218" s="23">
        <f t="shared" ref="G218:H218" si="387">SUBTOTAL(9,G214:G217)</f>
        <v>0</v>
      </c>
      <c r="H218" s="23">
        <f t="shared" si="387"/>
        <v>0</v>
      </c>
      <c r="I218" s="30"/>
      <c r="J218" s="53"/>
      <c r="K218" s="96" t="str">
        <f t="shared" si="374"/>
        <v/>
      </c>
      <c r="L218" s="59" t="str">
        <f t="shared" si="346"/>
        <v/>
      </c>
      <c r="N218" s="108" t="str">
        <f t="shared" ref="N218" si="388">IF(AND(G218=0,H218=0),"","小計")</f>
        <v/>
      </c>
      <c r="O218" s="108" t="str">
        <f t="shared" ref="O218" si="389">IF(AND(G218=0,H218=0),"","小計")</f>
        <v/>
      </c>
      <c r="P218" s="38"/>
      <c r="Q218" s="38"/>
      <c r="R218" s="38"/>
      <c r="S218" s="66" t="str">
        <f t="shared" si="348"/>
        <v/>
      </c>
      <c r="T218" s="105" t="str">
        <f t="shared" si="349"/>
        <v/>
      </c>
    </row>
    <row r="219" spans="1:20" hidden="1">
      <c r="A219">
        <f ca="1">IF(B219="","",INDIRECT("減額一覧!B"&amp;$P219))</f>
        <v>275</v>
      </c>
      <c r="B219" s="61">
        <f ca="1">IF(INDIRECT("減額一覧!BA"&amp;P219)=1,INDIRECT("減額一覧!M"&amp;P219),"")</f>
        <v>205</v>
      </c>
      <c r="C219" s="36">
        <f ca="1">IF(B219="","",INDIRECT("減額一覧!C"&amp;$P219))</f>
        <v>513074000</v>
      </c>
      <c r="D219" s="78" t="str">
        <f ca="1">IF($B219="","",INDIRECT("減額一覧!G"&amp;$P219))</f>
        <v>東谷　千鶴子</v>
      </c>
      <c r="E219" s="19">
        <f ca="1">IF(B219="","",INDIRECT("減額一覧!H"&amp;P219))</f>
        <v>13</v>
      </c>
      <c r="F219" s="19">
        <f ca="1">IF($B219="","",INDIRECT("減額一覧!T"&amp;P219))</f>
        <v>5</v>
      </c>
      <c r="G219" s="20">
        <f ca="1">IF($B219="","",INDIRECT("減額一覧!U"&amp;P219))</f>
        <v>1100</v>
      </c>
      <c r="H219" s="20">
        <f ca="1">IF($B219="","",INDIRECT("減額一覧!V"&amp;P219))</f>
        <v>682</v>
      </c>
      <c r="I219" s="32">
        <f ca="1">IF(B219="","",IF(INDIRECT("減額一覧!BL"&amp;P219)=0.08,0.08,0.1))</f>
        <v>0.1</v>
      </c>
      <c r="J219" s="51" t="s">
        <v>475</v>
      </c>
      <c r="K219" s="94" t="str">
        <f t="shared" ca="1" si="374"/>
        <v/>
      </c>
      <c r="L219" s="56" t="str">
        <f t="shared" ca="1" si="346"/>
        <v/>
      </c>
      <c r="N219" s="113" t="str">
        <f t="shared" ref="N219:N222" ca="1" si="390">IF(A219="","",IF(A219&gt;3000,"月ヶ瀬",IF(A219&gt;=2000,"都祁","市内")))</f>
        <v>市内</v>
      </c>
      <c r="O219" s="114">
        <f t="shared" ref="O219" ca="1" si="391">IF(B219="","",IF(INDIRECT("減額一覧!BL"&amp;P219)=0.08,0.08,0.1))</f>
        <v>0.1</v>
      </c>
      <c r="P219" s="38">
        <v>46</v>
      </c>
      <c r="Q219" s="38">
        <f t="shared" ref="Q219:R222" ca="1" si="392">IF(G219="","",IF(G219&gt;0,1,""))</f>
        <v>1</v>
      </c>
      <c r="R219" s="38">
        <f t="shared" ca="1" si="392"/>
        <v>1</v>
      </c>
      <c r="S219" s="66" t="str">
        <f t="shared" ca="1" si="348"/>
        <v>513</v>
      </c>
      <c r="T219" s="105" t="str">
        <f t="shared" ca="1" si="349"/>
        <v/>
      </c>
    </row>
    <row r="220" spans="1:20" hidden="1">
      <c r="A220">
        <f ca="1">IF(B220="","",INDIRECT("減額一覧!B"&amp;$P220))</f>
        <v>275</v>
      </c>
      <c r="B220" s="61">
        <f ca="1">IF(INDIRECT("減額一覧!BB"&amp;P220)=1,INDIRECT("減額一覧!W"&amp;P220),"")</f>
        <v>206</v>
      </c>
      <c r="C220" s="44">
        <f ca="1">IF(B220="","",INDIRECT("減額一覧!C"&amp;$P220))</f>
        <v>513074000</v>
      </c>
      <c r="D220" s="79" t="str">
        <f ca="1">IF($B220="","",INDIRECT("減額一覧!G"&amp;$P220))</f>
        <v>東谷　千鶴子</v>
      </c>
      <c r="E220" s="19">
        <f ca="1">IF(B220="","",INDIRECT("減額一覧!H"&amp;P220))</f>
        <v>13</v>
      </c>
      <c r="F220" s="19">
        <f ca="1">IF($B220="","",INDIRECT("減額一覧!AD"&amp;P220))</f>
        <v>5</v>
      </c>
      <c r="G220" s="20">
        <f ca="1">IF($B220="","",INDIRECT("減額一覧!AE"&amp;P220))</f>
        <v>1100</v>
      </c>
      <c r="H220" s="20">
        <f ca="1">IF($B220="","",INDIRECT("減額一覧!AF"&amp;P220))</f>
        <v>682</v>
      </c>
      <c r="I220" s="32">
        <f ca="1">IF(B220="","",IF(INDIRECT("減額一覧!BM"&amp;P220)=0.08,0.08,0.1))</f>
        <v>0.1</v>
      </c>
      <c r="J220" s="52"/>
      <c r="K220" s="95" t="str">
        <f t="shared" ca="1" si="374"/>
        <v/>
      </c>
      <c r="L220" s="58" t="str">
        <f t="shared" ca="1" si="346"/>
        <v/>
      </c>
      <c r="N220" s="113" t="str">
        <f t="shared" ca="1" si="390"/>
        <v>市内</v>
      </c>
      <c r="O220" s="114">
        <f t="shared" ref="O220" ca="1" si="393">IF(B220="","",IF(INDIRECT("減額一覧!BM"&amp;P220)=0.08,0.08,0.1))</f>
        <v>0.1</v>
      </c>
      <c r="P220" s="38">
        <v>46</v>
      </c>
      <c r="Q220" s="38">
        <f t="shared" ca="1" si="392"/>
        <v>1</v>
      </c>
      <c r="R220" s="38">
        <f t="shared" ca="1" si="392"/>
        <v>1</v>
      </c>
      <c r="S220" s="66" t="str">
        <f t="shared" ca="1" si="348"/>
        <v>513</v>
      </c>
      <c r="T220" s="105" t="str">
        <f t="shared" ca="1" si="349"/>
        <v/>
      </c>
    </row>
    <row r="221" spans="1:20" hidden="1">
      <c r="A221">
        <f ca="1">IF(B221="","",INDIRECT("減額一覧!B"&amp;$P221))</f>
        <v>275</v>
      </c>
      <c r="B221" s="61">
        <f ca="1">IF(INDIRECT("減額一覧!BC"&amp;P221)=1,INDIRECT("減額一覧!AG"&amp;P221),"")</f>
        <v>207</v>
      </c>
      <c r="C221" s="36">
        <f ca="1">IF(B221="","",INDIRECT("減額一覧!C"&amp;$P221))</f>
        <v>513074000</v>
      </c>
      <c r="D221" s="80" t="str">
        <f ca="1">IF($B221="","",INDIRECT("減額一覧!G"&amp;$P221))</f>
        <v>東谷　千鶴子</v>
      </c>
      <c r="E221" s="19">
        <f ca="1">IF(B221="","",INDIRECT("減額一覧!H"&amp;P221))</f>
        <v>13</v>
      </c>
      <c r="F221" s="19">
        <f ca="1">IF($B221="","",INDIRECT("減額一覧!AN"&amp;P221))</f>
        <v>1</v>
      </c>
      <c r="G221" s="20">
        <f ca="1">IF($B221="","",INDIRECT("減額一覧!AO"&amp;P221))</f>
        <v>220</v>
      </c>
      <c r="H221" s="20">
        <f ca="1">IF($B221="","",INDIRECT("減額一覧!AP"&amp;P221))</f>
        <v>136</v>
      </c>
      <c r="I221" s="32">
        <f ca="1">IF(B221="","",IF(INDIRECT("減額一覧!BN"&amp;P221)=0.08,0.08,0.1))</f>
        <v>0.1</v>
      </c>
      <c r="J221" s="52"/>
      <c r="K221" s="95" t="str">
        <f t="shared" ca="1" si="374"/>
        <v/>
      </c>
      <c r="L221" s="58" t="str">
        <f t="shared" ca="1" si="346"/>
        <v/>
      </c>
      <c r="N221" s="113" t="str">
        <f t="shared" ca="1" si="390"/>
        <v>市内</v>
      </c>
      <c r="O221" s="114">
        <f t="shared" ref="O221" ca="1" si="394">IF(B221="","",IF(INDIRECT("減額一覧!BN"&amp;P221)=0.08,0.08,0.1))</f>
        <v>0.1</v>
      </c>
      <c r="P221" s="38">
        <v>46</v>
      </c>
      <c r="Q221" s="38">
        <f t="shared" ca="1" si="392"/>
        <v>1</v>
      </c>
      <c r="R221" s="38">
        <f t="shared" ca="1" si="392"/>
        <v>1</v>
      </c>
      <c r="S221" s="66" t="str">
        <f t="shared" ca="1" si="348"/>
        <v>513</v>
      </c>
      <c r="T221" s="105" t="str">
        <f t="shared" ca="1" si="349"/>
        <v/>
      </c>
    </row>
    <row r="222" spans="1:20" hidden="1">
      <c r="A222">
        <f ca="1">IF(B222="","",INDIRECT("減額一覧!B"&amp;$P222))</f>
        <v>275</v>
      </c>
      <c r="B222" s="61">
        <f ca="1">IF(INDIRECT("減額一覧!BD"&amp;P222)=1,INDIRECT("減額一覧!AQ"&amp;P222),"")</f>
        <v>208</v>
      </c>
      <c r="C222" s="45">
        <f ca="1">IF(B222="","",INDIRECT("減額一覧!C"&amp;$P222))</f>
        <v>513074000</v>
      </c>
      <c r="D222" s="79" t="str">
        <f ca="1">IF($B222="","",INDIRECT("減額一覧!G"&amp;$P222))</f>
        <v>東谷　千鶴子</v>
      </c>
      <c r="E222" s="19">
        <f ca="1">IF(B222="","",INDIRECT("減額一覧!H"&amp;P222))</f>
        <v>13</v>
      </c>
      <c r="F222" s="19">
        <f ca="1">IF($B222="","",INDIRECT("減額一覧!AX"&amp;P222))</f>
        <v>2</v>
      </c>
      <c r="G222" s="20">
        <f ca="1">IF($B222="","",INDIRECT("減額一覧!AY"&amp;P222))</f>
        <v>440</v>
      </c>
      <c r="H222" s="20">
        <f ca="1">IF($B222="","",INDIRECT("減額一覧!AZ"&amp;P222))</f>
        <v>272</v>
      </c>
      <c r="I222" s="32">
        <f ca="1">IF(B222="","",IF(INDIRECT("減額一覧!BO"&amp;P222)=0.08,0.08,0.1))</f>
        <v>0.1</v>
      </c>
      <c r="J222" s="52"/>
      <c r="K222" s="95" t="str">
        <f t="shared" ca="1" si="374"/>
        <v/>
      </c>
      <c r="L222" s="58" t="str">
        <f t="shared" ca="1" si="346"/>
        <v/>
      </c>
      <c r="N222" s="113" t="str">
        <f t="shared" ca="1" si="390"/>
        <v>市内</v>
      </c>
      <c r="O222" s="114">
        <f t="shared" ref="O222" ca="1" si="395">IF(B222="","",IF(INDIRECT("減額一覧!BO"&amp;P222)=0.08,0.08,0.1))</f>
        <v>0.1</v>
      </c>
      <c r="P222" s="38">
        <v>46</v>
      </c>
      <c r="Q222" s="38">
        <f t="shared" ca="1" si="392"/>
        <v>1</v>
      </c>
      <c r="R222" s="38">
        <f t="shared" ca="1" si="392"/>
        <v>1</v>
      </c>
      <c r="S222" s="66" t="str">
        <f t="shared" ca="1" si="348"/>
        <v>513</v>
      </c>
      <c r="T222" s="105" t="str">
        <f t="shared" ca="1" si="349"/>
        <v/>
      </c>
    </row>
    <row r="223" spans="1:20" ht="19.5" hidden="1" thickBot="1">
      <c r="B223" s="64"/>
      <c r="C223" s="41" t="str">
        <f>IF(B223="","",減額一覧!C219)</f>
        <v/>
      </c>
      <c r="D223" s="43"/>
      <c r="E223" s="21"/>
      <c r="F223" s="22" t="s">
        <v>69</v>
      </c>
      <c r="G223" s="23">
        <f t="shared" ref="G223:H223" si="396">SUBTOTAL(9,G219:G222)</f>
        <v>0</v>
      </c>
      <c r="H223" s="23">
        <f t="shared" si="396"/>
        <v>0</v>
      </c>
      <c r="I223" s="30"/>
      <c r="J223" s="53"/>
      <c r="K223" s="96" t="str">
        <f t="shared" si="374"/>
        <v/>
      </c>
      <c r="L223" s="59" t="str">
        <f t="shared" si="346"/>
        <v/>
      </c>
      <c r="N223" s="108" t="str">
        <f t="shared" ref="N223" si="397">IF(AND(G223=0,H223=0),"","小計")</f>
        <v/>
      </c>
      <c r="O223" s="108" t="str">
        <f t="shared" ref="O223" si="398">IF(AND(G223=0,H223=0),"","小計")</f>
        <v/>
      </c>
      <c r="P223" s="38"/>
      <c r="Q223" s="38"/>
      <c r="R223" s="38"/>
      <c r="S223" s="66" t="str">
        <f t="shared" si="348"/>
        <v/>
      </c>
      <c r="T223" s="105" t="str">
        <f t="shared" si="349"/>
        <v/>
      </c>
    </row>
    <row r="224" spans="1:20" hidden="1">
      <c r="A224">
        <f ca="1">IF(B224="","",INDIRECT("減額一覧!B"&amp;$P224))</f>
        <v>276</v>
      </c>
      <c r="B224" s="61">
        <f ca="1">IF(INDIRECT("減額一覧!BA"&amp;P224)=1,INDIRECT("減額一覧!M"&amp;P224),"")</f>
        <v>207</v>
      </c>
      <c r="C224" s="36">
        <f ca="1">IF(B224="","",INDIRECT("減額一覧!C"&amp;$P224))</f>
        <v>555050000</v>
      </c>
      <c r="D224" s="78" t="str">
        <f ca="1">IF($B224="","",INDIRECT("減額一覧!G"&amp;$P224))</f>
        <v>今井　崇智</v>
      </c>
      <c r="E224" s="19">
        <f ca="1">IF(B224="","",INDIRECT("減額一覧!H"&amp;P224))</f>
        <v>13</v>
      </c>
      <c r="F224" s="19">
        <f ca="1">IF($B224="","",INDIRECT("減額一覧!T"&amp;P224))</f>
        <v>2</v>
      </c>
      <c r="G224" s="20">
        <f ca="1">IF($B224="","",INDIRECT("減額一覧!U"&amp;P224))</f>
        <v>341</v>
      </c>
      <c r="H224" s="20">
        <f ca="1">IF($B224="","",INDIRECT("減額一覧!V"&amp;P224))</f>
        <v>273</v>
      </c>
      <c r="I224" s="32">
        <f ca="1">IF(B224="","",IF(INDIRECT("減額一覧!BL"&amp;P224)=0.08,0.08,0.1))</f>
        <v>0.1</v>
      </c>
      <c r="J224" s="51" t="s">
        <v>521</v>
      </c>
      <c r="K224" s="94" t="str">
        <f t="shared" ca="1" si="374"/>
        <v/>
      </c>
      <c r="L224" s="56" t="str">
        <f t="shared" ca="1" si="346"/>
        <v/>
      </c>
      <c r="N224" s="113" t="str">
        <f t="shared" ref="N224:N227" ca="1" si="399">IF(A224="","",IF(A224&gt;3000,"月ヶ瀬",IF(A224&gt;=2000,"都祁","市内")))</f>
        <v>市内</v>
      </c>
      <c r="O224" s="114">
        <f t="shared" ref="O224" ca="1" si="400">IF(B224="","",IF(INDIRECT("減額一覧!BL"&amp;P224)=0.08,0.08,0.1))</f>
        <v>0.1</v>
      </c>
      <c r="P224" s="38">
        <v>47</v>
      </c>
      <c r="Q224" s="38">
        <f t="shared" ref="Q224:R227" ca="1" si="401">IF(G224="","",IF(G224&gt;0,1,""))</f>
        <v>1</v>
      </c>
      <c r="R224" s="38">
        <f t="shared" ca="1" si="401"/>
        <v>1</v>
      </c>
      <c r="S224" s="66" t="str">
        <f t="shared" ca="1" si="348"/>
        <v>555</v>
      </c>
      <c r="T224" s="105" t="str">
        <f t="shared" ca="1" si="349"/>
        <v/>
      </c>
    </row>
    <row r="225" spans="1:20" hidden="1">
      <c r="A225">
        <f ca="1">IF(B225="","",INDIRECT("減額一覧!B"&amp;$P225))</f>
        <v>276</v>
      </c>
      <c r="B225" s="61">
        <f ca="1">IF(INDIRECT("減額一覧!BB"&amp;P225)=1,INDIRECT("減額一覧!W"&amp;P225),"")</f>
        <v>208</v>
      </c>
      <c r="C225" s="44">
        <f ca="1">IF(B225="","",INDIRECT("減額一覧!C"&amp;$P225))</f>
        <v>555050000</v>
      </c>
      <c r="D225" s="79" t="str">
        <f ca="1">IF($B225="","",INDIRECT("減額一覧!G"&amp;$P225))</f>
        <v>今井　崇智</v>
      </c>
      <c r="E225" s="19">
        <f ca="1">IF(B225="","",INDIRECT("減額一覧!H"&amp;P225))</f>
        <v>13</v>
      </c>
      <c r="F225" s="19">
        <f ca="1">IF($B225="","",INDIRECT("減額一覧!AD"&amp;P225))</f>
        <v>2</v>
      </c>
      <c r="G225" s="20">
        <f ca="1">IF($B225="","",INDIRECT("減額一覧!AE"&amp;P225))</f>
        <v>341</v>
      </c>
      <c r="H225" s="20">
        <f ca="1">IF($B225="","",INDIRECT("減額一覧!AF"&amp;P225))</f>
        <v>273</v>
      </c>
      <c r="I225" s="32">
        <f ca="1">IF(B225="","",IF(INDIRECT("減額一覧!BM"&amp;P225)=0.08,0.08,0.1))</f>
        <v>0.1</v>
      </c>
      <c r="J225" s="52"/>
      <c r="K225" s="95" t="str">
        <f t="shared" ca="1" si="374"/>
        <v/>
      </c>
      <c r="L225" s="58" t="str">
        <f t="shared" ca="1" si="346"/>
        <v/>
      </c>
      <c r="N225" s="113" t="str">
        <f t="shared" ca="1" si="399"/>
        <v>市内</v>
      </c>
      <c r="O225" s="114">
        <f t="shared" ref="O225" ca="1" si="402">IF(B225="","",IF(INDIRECT("減額一覧!BM"&amp;P225)=0.08,0.08,0.1))</f>
        <v>0.1</v>
      </c>
      <c r="P225" s="38">
        <v>47</v>
      </c>
      <c r="Q225" s="38">
        <f t="shared" ca="1" si="401"/>
        <v>1</v>
      </c>
      <c r="R225" s="38">
        <f t="shared" ca="1" si="401"/>
        <v>1</v>
      </c>
      <c r="S225" s="66" t="str">
        <f t="shared" ca="1" si="348"/>
        <v>555</v>
      </c>
      <c r="T225" s="105" t="str">
        <f t="shared" ca="1" si="349"/>
        <v/>
      </c>
    </row>
    <row r="226" spans="1:20" hidden="1">
      <c r="A226" t="str">
        <f ca="1">IF(B226="","",INDIRECT("減額一覧!B"&amp;$P226))</f>
        <v/>
      </c>
      <c r="B226" s="61" t="str">
        <f ca="1">IF(INDIRECT("減額一覧!BC"&amp;P226)=1,INDIRECT("減額一覧!AG"&amp;P226),"")</f>
        <v/>
      </c>
      <c r="C226" s="36" t="str">
        <f ca="1">IF(B226="","",INDIRECT("減額一覧!C"&amp;$P226))</f>
        <v/>
      </c>
      <c r="D226" s="80" t="str">
        <f ca="1">IF($B226="","",INDIRECT("減額一覧!G"&amp;$P226))</f>
        <v/>
      </c>
      <c r="E226" s="19" t="str">
        <f ca="1">IF(B226="","",INDIRECT("減額一覧!H"&amp;P226))</f>
        <v/>
      </c>
      <c r="F226" s="19" t="str">
        <f ca="1">IF($B226="","",INDIRECT("減額一覧!AN"&amp;P226))</f>
        <v/>
      </c>
      <c r="G226" s="20" t="str">
        <f ca="1">IF($B226="","",INDIRECT("減額一覧!AO"&amp;P226))</f>
        <v/>
      </c>
      <c r="H226" s="20" t="str">
        <f ca="1">IF($B226="","",INDIRECT("減額一覧!AP"&amp;P226))</f>
        <v/>
      </c>
      <c r="I226" s="32" t="str">
        <f ca="1">IF(B226="","",IF(INDIRECT("減額一覧!BN"&amp;P226)=0.08,0.08,0.1))</f>
        <v/>
      </c>
      <c r="J226" s="52"/>
      <c r="K226" s="95" t="str">
        <f t="shared" ca="1" si="374"/>
        <v/>
      </c>
      <c r="L226" s="58" t="str">
        <f t="shared" ca="1" si="346"/>
        <v/>
      </c>
      <c r="N226" s="113" t="str">
        <f t="shared" ca="1" si="399"/>
        <v/>
      </c>
      <c r="O226" s="114" t="str">
        <f t="shared" ref="O226" ca="1" si="403">IF(B226="","",IF(INDIRECT("減額一覧!BN"&amp;P226)=0.08,0.08,0.1))</f>
        <v/>
      </c>
      <c r="P226" s="38">
        <v>47</v>
      </c>
      <c r="Q226" s="38" t="str">
        <f t="shared" ca="1" si="401"/>
        <v/>
      </c>
      <c r="R226" s="38" t="str">
        <f t="shared" ca="1" si="401"/>
        <v/>
      </c>
      <c r="S226" s="66" t="str">
        <f t="shared" ca="1" si="348"/>
        <v/>
      </c>
      <c r="T226" s="105" t="str">
        <f t="shared" ca="1" si="349"/>
        <v/>
      </c>
    </row>
    <row r="227" spans="1:20" hidden="1">
      <c r="A227" t="str">
        <f ca="1">IF(B227="","",INDIRECT("減額一覧!B"&amp;$P227))</f>
        <v/>
      </c>
      <c r="B227" s="61" t="str">
        <f ca="1">IF(INDIRECT("減額一覧!BD"&amp;P227)=1,INDIRECT("減額一覧!AQ"&amp;P227),"")</f>
        <v/>
      </c>
      <c r="C227" s="45" t="str">
        <f ca="1">IF(B227="","",INDIRECT("減額一覧!C"&amp;$P227))</f>
        <v/>
      </c>
      <c r="D227" s="79" t="str">
        <f ca="1">IF($B227="","",INDIRECT("減額一覧!G"&amp;$P227))</f>
        <v/>
      </c>
      <c r="E227" s="19" t="str">
        <f ca="1">IF(B227="","",INDIRECT("減額一覧!H"&amp;P227))</f>
        <v/>
      </c>
      <c r="F227" s="19" t="str">
        <f ca="1">IF($B227="","",INDIRECT("減額一覧!AX"&amp;P227))</f>
        <v/>
      </c>
      <c r="G227" s="20" t="str">
        <f ca="1">IF($B227="","",INDIRECT("減額一覧!AY"&amp;P227))</f>
        <v/>
      </c>
      <c r="H227" s="20" t="str">
        <f ca="1">IF($B227="","",INDIRECT("減額一覧!AZ"&amp;P227))</f>
        <v/>
      </c>
      <c r="I227" s="32" t="str">
        <f ca="1">IF(B227="","",IF(INDIRECT("減額一覧!BO"&amp;P227)=0.08,0.08,0.1))</f>
        <v/>
      </c>
      <c r="J227" s="52"/>
      <c r="K227" s="95" t="str">
        <f t="shared" ca="1" si="374"/>
        <v/>
      </c>
      <c r="L227" s="58" t="str">
        <f t="shared" ca="1" si="346"/>
        <v/>
      </c>
      <c r="N227" s="113" t="str">
        <f t="shared" ca="1" si="399"/>
        <v/>
      </c>
      <c r="O227" s="114" t="str">
        <f t="shared" ref="O227" ca="1" si="404">IF(B227="","",IF(INDIRECT("減額一覧!BO"&amp;P227)=0.08,0.08,0.1))</f>
        <v/>
      </c>
      <c r="P227" s="38">
        <v>47</v>
      </c>
      <c r="Q227" s="38" t="str">
        <f t="shared" ca="1" si="401"/>
        <v/>
      </c>
      <c r="R227" s="38" t="str">
        <f t="shared" ca="1" si="401"/>
        <v/>
      </c>
      <c r="S227" s="66" t="str">
        <f t="shared" ca="1" si="348"/>
        <v/>
      </c>
      <c r="T227" s="105" t="str">
        <f t="shared" ca="1" si="349"/>
        <v/>
      </c>
    </row>
    <row r="228" spans="1:20" ht="19.5" hidden="1" thickBot="1">
      <c r="B228" s="64"/>
      <c r="C228" s="41" t="str">
        <f>IF(B228="","",減額一覧!C224)</f>
        <v/>
      </c>
      <c r="D228" s="43"/>
      <c r="E228" s="21"/>
      <c r="F228" s="22" t="s">
        <v>69</v>
      </c>
      <c r="G228" s="23">
        <f t="shared" ref="G228:H228" si="405">SUBTOTAL(9,G224:G227)</f>
        <v>0</v>
      </c>
      <c r="H228" s="23">
        <f t="shared" si="405"/>
        <v>0</v>
      </c>
      <c r="I228" s="30"/>
      <c r="J228" s="53"/>
      <c r="K228" s="96" t="str">
        <f t="shared" si="374"/>
        <v/>
      </c>
      <c r="L228" s="59" t="str">
        <f t="shared" si="346"/>
        <v/>
      </c>
      <c r="N228" s="108" t="str">
        <f t="shared" ref="N228" si="406">IF(AND(G228=0,H228=0),"","小計")</f>
        <v/>
      </c>
      <c r="O228" s="108" t="str">
        <f t="shared" ref="O228" si="407">IF(AND(G228=0,H228=0),"","小計")</f>
        <v/>
      </c>
      <c r="P228" s="38"/>
      <c r="Q228" s="38"/>
      <c r="R228" s="38"/>
      <c r="S228" s="66" t="str">
        <f t="shared" si="348"/>
        <v/>
      </c>
      <c r="T228" s="105" t="str">
        <f t="shared" si="349"/>
        <v/>
      </c>
    </row>
    <row r="229" spans="1:20" hidden="1">
      <c r="A229">
        <f ca="1">IF(B229="","",INDIRECT("減額一覧!B"&amp;$P229))</f>
        <v>277</v>
      </c>
      <c r="B229" s="61">
        <f ca="1">IF(INDIRECT("減額一覧!BA"&amp;P229)=1,INDIRECT("減額一覧!M"&amp;P229),"")</f>
        <v>208</v>
      </c>
      <c r="C229" s="36">
        <f ca="1">IF(B229="","",INDIRECT("減額一覧!C"&amp;$P229))</f>
        <v>211157723</v>
      </c>
      <c r="D229" s="78" t="str">
        <f ca="1">IF($B229="","",INDIRECT("減額一覧!G"&amp;$P229))</f>
        <v>中浜　日出夫</v>
      </c>
      <c r="E229" s="19">
        <f ca="1">IF(B229="","",INDIRECT("減額一覧!H"&amp;P229))</f>
        <v>20</v>
      </c>
      <c r="F229" s="19">
        <f ca="1">IF($B229="","",INDIRECT("減額一覧!T"&amp;P229))</f>
        <v>4</v>
      </c>
      <c r="G229" s="20">
        <f ca="1">IF($B229="","",INDIRECT("減額一覧!U"&amp;P229))</f>
        <v>880</v>
      </c>
      <c r="H229" s="20">
        <f ca="1">IF($B229="","",INDIRECT("減額一覧!V"&amp;P229))</f>
        <v>545</v>
      </c>
      <c r="I229" s="32">
        <f ca="1">IF(B229="","",IF(INDIRECT("減額一覧!BL"&amp;P229)=0.08,0.08,0.1))</f>
        <v>0.1</v>
      </c>
      <c r="J229" s="51" t="s">
        <v>522</v>
      </c>
      <c r="K229" s="94" t="str">
        <f t="shared" ca="1" si="374"/>
        <v/>
      </c>
      <c r="L229" s="56" t="str">
        <f t="shared" ca="1" si="346"/>
        <v/>
      </c>
      <c r="N229" s="113" t="str">
        <f t="shared" ref="N229:N232" ca="1" si="408">IF(A229="","",IF(A229&gt;3000,"月ヶ瀬",IF(A229&gt;=2000,"都祁","市内")))</f>
        <v>市内</v>
      </c>
      <c r="O229" s="114">
        <f t="shared" ref="O229" ca="1" si="409">IF(B229="","",IF(INDIRECT("減額一覧!BL"&amp;P229)=0.08,0.08,0.1))</f>
        <v>0.1</v>
      </c>
      <c r="P229" s="38">
        <v>48</v>
      </c>
      <c r="Q229" s="38">
        <f t="shared" ref="Q229:R232" ca="1" si="410">IF(G229="","",IF(G229&gt;0,1,""))</f>
        <v>1</v>
      </c>
      <c r="R229" s="38">
        <f t="shared" ca="1" si="410"/>
        <v>1</v>
      </c>
      <c r="S229" s="66" t="str">
        <f t="shared" ca="1" si="348"/>
        <v>211</v>
      </c>
      <c r="T229" s="105" t="str">
        <f t="shared" ca="1" si="349"/>
        <v/>
      </c>
    </row>
    <row r="230" spans="1:20" hidden="1">
      <c r="A230" t="str">
        <f ca="1">IF(B230="","",INDIRECT("減額一覧!B"&amp;$P230))</f>
        <v/>
      </c>
      <c r="B230" s="61" t="str">
        <f ca="1">IF(INDIRECT("減額一覧!BB"&amp;P230)=1,INDIRECT("減額一覧!W"&amp;P230),"")</f>
        <v/>
      </c>
      <c r="C230" s="44" t="str">
        <f ca="1">IF(B230="","",INDIRECT("減額一覧!C"&amp;$P230))</f>
        <v/>
      </c>
      <c r="D230" s="79" t="str">
        <f ca="1">IF($B230="","",INDIRECT("減額一覧!G"&amp;$P230))</f>
        <v/>
      </c>
      <c r="E230" s="19" t="str">
        <f ca="1">IF(B230="","",INDIRECT("減額一覧!H"&amp;P230))</f>
        <v/>
      </c>
      <c r="F230" s="19" t="str">
        <f ca="1">IF($B230="","",INDIRECT("減額一覧!AD"&amp;P230))</f>
        <v/>
      </c>
      <c r="G230" s="20" t="str">
        <f ca="1">IF($B230="","",INDIRECT("減額一覧!AE"&amp;P230))</f>
        <v/>
      </c>
      <c r="H230" s="20" t="str">
        <f ca="1">IF($B230="","",INDIRECT("減額一覧!AF"&amp;P230))</f>
        <v/>
      </c>
      <c r="I230" s="32" t="str">
        <f ca="1">IF(B230="","",IF(INDIRECT("減額一覧!BM"&amp;P230)=0.08,0.08,0.1))</f>
        <v/>
      </c>
      <c r="J230" s="52"/>
      <c r="K230" s="95" t="str">
        <f t="shared" ca="1" si="374"/>
        <v/>
      </c>
      <c r="L230" s="58" t="str">
        <f t="shared" ca="1" si="346"/>
        <v/>
      </c>
      <c r="N230" s="113" t="str">
        <f t="shared" ca="1" si="408"/>
        <v/>
      </c>
      <c r="O230" s="114" t="str">
        <f t="shared" ref="O230" ca="1" si="411">IF(B230="","",IF(INDIRECT("減額一覧!BM"&amp;P230)=0.08,0.08,0.1))</f>
        <v/>
      </c>
      <c r="P230" s="38">
        <v>48</v>
      </c>
      <c r="Q230" s="38" t="str">
        <f t="shared" ca="1" si="410"/>
        <v/>
      </c>
      <c r="R230" s="38" t="str">
        <f t="shared" ca="1" si="410"/>
        <v/>
      </c>
      <c r="S230" s="66" t="str">
        <f t="shared" ca="1" si="348"/>
        <v/>
      </c>
      <c r="T230" s="105" t="str">
        <f t="shared" ca="1" si="349"/>
        <v/>
      </c>
    </row>
    <row r="231" spans="1:20" hidden="1">
      <c r="A231" t="str">
        <f ca="1">IF(B231="","",INDIRECT("減額一覧!B"&amp;$P231))</f>
        <v/>
      </c>
      <c r="B231" s="61" t="str">
        <f ca="1">IF(INDIRECT("減額一覧!BC"&amp;P231)=1,INDIRECT("減額一覧!AG"&amp;P231),"")</f>
        <v/>
      </c>
      <c r="C231" s="36" t="str">
        <f ca="1">IF(B231="","",INDIRECT("減額一覧!C"&amp;$P231))</f>
        <v/>
      </c>
      <c r="D231" s="80" t="str">
        <f ca="1">IF($B231="","",INDIRECT("減額一覧!G"&amp;$P231))</f>
        <v/>
      </c>
      <c r="E231" s="19" t="str">
        <f ca="1">IF(B231="","",INDIRECT("減額一覧!H"&amp;P231))</f>
        <v/>
      </c>
      <c r="F231" s="19" t="str">
        <f ca="1">IF($B231="","",INDIRECT("減額一覧!AN"&amp;P231))</f>
        <v/>
      </c>
      <c r="G231" s="20" t="str">
        <f ca="1">IF($B231="","",INDIRECT("減額一覧!AO"&amp;P231))</f>
        <v/>
      </c>
      <c r="H231" s="20" t="str">
        <f ca="1">IF($B231="","",INDIRECT("減額一覧!AP"&amp;P231))</f>
        <v/>
      </c>
      <c r="I231" s="32" t="str">
        <f ca="1">IF(B231="","",IF(INDIRECT("減額一覧!BN"&amp;P231)=0.08,0.08,0.1))</f>
        <v/>
      </c>
      <c r="J231" s="52"/>
      <c r="K231" s="95" t="str">
        <f t="shared" ca="1" si="374"/>
        <v/>
      </c>
      <c r="L231" s="58" t="str">
        <f t="shared" ca="1" si="346"/>
        <v/>
      </c>
      <c r="N231" s="113" t="str">
        <f t="shared" ca="1" si="408"/>
        <v/>
      </c>
      <c r="O231" s="114" t="str">
        <f t="shared" ref="O231" ca="1" si="412">IF(B231="","",IF(INDIRECT("減額一覧!BN"&amp;P231)=0.08,0.08,0.1))</f>
        <v/>
      </c>
      <c r="P231" s="38">
        <v>48</v>
      </c>
      <c r="Q231" s="38" t="str">
        <f t="shared" ca="1" si="410"/>
        <v/>
      </c>
      <c r="R231" s="38" t="str">
        <f t="shared" ca="1" si="410"/>
        <v/>
      </c>
      <c r="S231" s="66" t="str">
        <f t="shared" ca="1" si="348"/>
        <v/>
      </c>
      <c r="T231" s="105" t="str">
        <f t="shared" ca="1" si="349"/>
        <v/>
      </c>
    </row>
    <row r="232" spans="1:20" hidden="1">
      <c r="A232" t="str">
        <f ca="1">IF(B232="","",INDIRECT("減額一覧!B"&amp;$P232))</f>
        <v/>
      </c>
      <c r="B232" s="61" t="str">
        <f ca="1">IF(INDIRECT("減額一覧!BD"&amp;P232)=1,INDIRECT("減額一覧!AQ"&amp;P232),"")</f>
        <v/>
      </c>
      <c r="C232" s="45" t="str">
        <f ca="1">IF(B232="","",INDIRECT("減額一覧!C"&amp;$P232))</f>
        <v/>
      </c>
      <c r="D232" s="79" t="str">
        <f ca="1">IF($B232="","",INDIRECT("減額一覧!G"&amp;$P232))</f>
        <v/>
      </c>
      <c r="E232" s="19" t="str">
        <f ca="1">IF(B232="","",INDIRECT("減額一覧!H"&amp;P232))</f>
        <v/>
      </c>
      <c r="F232" s="19" t="str">
        <f ca="1">IF($B232="","",INDIRECT("減額一覧!AX"&amp;P232))</f>
        <v/>
      </c>
      <c r="G232" s="20" t="str">
        <f ca="1">IF($B232="","",INDIRECT("減額一覧!AY"&amp;P232))</f>
        <v/>
      </c>
      <c r="H232" s="20" t="str">
        <f ca="1">IF($B232="","",INDIRECT("減額一覧!AZ"&amp;P232))</f>
        <v/>
      </c>
      <c r="I232" s="32" t="str">
        <f ca="1">IF(B232="","",IF(INDIRECT("減額一覧!BO"&amp;P232)=0.08,0.08,0.1))</f>
        <v/>
      </c>
      <c r="J232" s="52"/>
      <c r="K232" s="95" t="str">
        <f t="shared" ca="1" si="374"/>
        <v/>
      </c>
      <c r="L232" s="58" t="str">
        <f t="shared" ca="1" si="346"/>
        <v/>
      </c>
      <c r="N232" s="113" t="str">
        <f t="shared" ca="1" si="408"/>
        <v/>
      </c>
      <c r="O232" s="114" t="str">
        <f t="shared" ref="O232" ca="1" si="413">IF(B232="","",IF(INDIRECT("減額一覧!BO"&amp;P232)=0.08,0.08,0.1))</f>
        <v/>
      </c>
      <c r="P232" s="38">
        <v>48</v>
      </c>
      <c r="Q232" s="38" t="str">
        <f t="shared" ca="1" si="410"/>
        <v/>
      </c>
      <c r="R232" s="38" t="str">
        <f t="shared" ca="1" si="410"/>
        <v/>
      </c>
      <c r="S232" s="66" t="str">
        <f t="shared" ca="1" si="348"/>
        <v/>
      </c>
      <c r="T232" s="105" t="str">
        <f t="shared" ca="1" si="349"/>
        <v/>
      </c>
    </row>
    <row r="233" spans="1:20" ht="19.5" hidden="1" thickBot="1">
      <c r="B233" s="64"/>
      <c r="C233" s="41" t="str">
        <f>IF(B233="","",減額一覧!C229)</f>
        <v/>
      </c>
      <c r="D233" s="43"/>
      <c r="E233" s="21"/>
      <c r="F233" s="22" t="s">
        <v>69</v>
      </c>
      <c r="G233" s="23">
        <f t="shared" ref="G233:H233" si="414">SUBTOTAL(9,G229:G232)</f>
        <v>0</v>
      </c>
      <c r="H233" s="23">
        <f t="shared" si="414"/>
        <v>0</v>
      </c>
      <c r="I233" s="30"/>
      <c r="J233" s="53"/>
      <c r="K233" s="96" t="str">
        <f t="shared" si="374"/>
        <v/>
      </c>
      <c r="L233" s="59" t="str">
        <f t="shared" si="346"/>
        <v/>
      </c>
      <c r="N233" s="108" t="str">
        <f t="shared" ref="N233" si="415">IF(AND(G233=0,H233=0),"","小計")</f>
        <v/>
      </c>
      <c r="O233" s="108" t="str">
        <f t="shared" ref="O233" si="416">IF(AND(G233=0,H233=0),"","小計")</f>
        <v/>
      </c>
      <c r="P233" s="38"/>
      <c r="Q233" s="38"/>
      <c r="R233" s="38"/>
      <c r="S233" s="66" t="str">
        <f t="shared" si="348"/>
        <v/>
      </c>
      <c r="T233" s="105" t="str">
        <f t="shared" si="349"/>
        <v/>
      </c>
    </row>
    <row r="234" spans="1:20" hidden="1">
      <c r="A234">
        <f ca="1">IF(B234="","",INDIRECT("減額一覧!B"&amp;$P234))</f>
        <v>278</v>
      </c>
      <c r="B234" s="61">
        <f ca="1">IF(INDIRECT("減額一覧!BA"&amp;P234)=1,INDIRECT("減額一覧!M"&amp;P234),"")</f>
        <v>205</v>
      </c>
      <c r="C234" s="36">
        <f ca="1">IF(B234="","",INDIRECT("減額一覧!C"&amp;$P234))</f>
        <v>540033000</v>
      </c>
      <c r="D234" s="78" t="str">
        <f ca="1">IF($B234="","",INDIRECT("減額一覧!G"&amp;$P234))</f>
        <v>谷川　亘宏</v>
      </c>
      <c r="E234" s="19">
        <f ca="1">IF(B234="","",INDIRECT("減額一覧!H"&amp;P234))</f>
        <v>13</v>
      </c>
      <c r="F234" s="19">
        <f ca="1">IF($B234="","",INDIRECT("減額一覧!T"&amp;P234))</f>
        <v>1</v>
      </c>
      <c r="G234" s="20">
        <f ca="1">IF($B234="","",INDIRECT("減額一覧!U"&amp;P234))</f>
        <v>220</v>
      </c>
      <c r="H234" s="20">
        <f ca="1">IF($B234="","",INDIRECT("減額一覧!V"&amp;P234))</f>
        <v>136</v>
      </c>
      <c r="I234" s="32">
        <f ca="1">IF(B234="","",IF(INDIRECT("減額一覧!BL"&amp;P234)=0.08,0.08,0.1))</f>
        <v>0.1</v>
      </c>
      <c r="J234" s="51" t="s">
        <v>523</v>
      </c>
      <c r="K234" s="94" t="str">
        <f t="shared" ca="1" si="374"/>
        <v/>
      </c>
      <c r="L234" s="56" t="str">
        <f t="shared" ca="1" si="346"/>
        <v/>
      </c>
      <c r="N234" s="113" t="str">
        <f t="shared" ref="N234:N237" ca="1" si="417">IF(A234="","",IF(A234&gt;3000,"月ヶ瀬",IF(A234&gt;=2000,"都祁","市内")))</f>
        <v>市内</v>
      </c>
      <c r="O234" s="114">
        <f t="shared" ref="O234" ca="1" si="418">IF(B234="","",IF(INDIRECT("減額一覧!BL"&amp;P234)=0.08,0.08,0.1))</f>
        <v>0.1</v>
      </c>
      <c r="P234" s="38">
        <v>49</v>
      </c>
      <c r="Q234" s="38">
        <f t="shared" ref="Q234:R237" ca="1" si="419">IF(G234="","",IF(G234&gt;0,1,""))</f>
        <v>1</v>
      </c>
      <c r="R234" s="38">
        <f t="shared" ca="1" si="419"/>
        <v>1</v>
      </c>
      <c r="S234" s="66" t="str">
        <f t="shared" ca="1" si="348"/>
        <v>540</v>
      </c>
      <c r="T234" s="105" t="str">
        <f t="shared" ca="1" si="349"/>
        <v/>
      </c>
    </row>
    <row r="235" spans="1:20" hidden="1">
      <c r="A235">
        <f ca="1">IF(B235="","",INDIRECT("減額一覧!B"&amp;$P235))</f>
        <v>278</v>
      </c>
      <c r="B235" s="61">
        <f ca="1">IF(INDIRECT("減額一覧!BB"&amp;P235)=1,INDIRECT("減額一覧!W"&amp;P235),"")</f>
        <v>206</v>
      </c>
      <c r="C235" s="44">
        <f ca="1">IF(B235="","",INDIRECT("減額一覧!C"&amp;$P235))</f>
        <v>540033000</v>
      </c>
      <c r="D235" s="79" t="str">
        <f ca="1">IF($B235="","",INDIRECT("減額一覧!G"&amp;$P235))</f>
        <v>谷川　亘宏</v>
      </c>
      <c r="E235" s="19">
        <f ca="1">IF(B235="","",INDIRECT("減額一覧!H"&amp;P235))</f>
        <v>13</v>
      </c>
      <c r="F235" s="19">
        <f ca="1">IF($B235="","",INDIRECT("減額一覧!AD"&amp;P235))</f>
        <v>1</v>
      </c>
      <c r="G235" s="20">
        <f ca="1">IF($B235="","",INDIRECT("減額一覧!AE"&amp;P235))</f>
        <v>220</v>
      </c>
      <c r="H235" s="20">
        <f ca="1">IF($B235="","",INDIRECT("減額一覧!AF"&amp;P235))</f>
        <v>137</v>
      </c>
      <c r="I235" s="32">
        <f ca="1">IF(B235="","",IF(INDIRECT("減額一覧!BM"&amp;P235)=0.08,0.08,0.1))</f>
        <v>0.1</v>
      </c>
      <c r="J235" s="52"/>
      <c r="K235" s="95" t="str">
        <f t="shared" ca="1" si="374"/>
        <v/>
      </c>
      <c r="L235" s="58" t="str">
        <f t="shared" ca="1" si="346"/>
        <v/>
      </c>
      <c r="N235" s="113" t="str">
        <f t="shared" ca="1" si="417"/>
        <v>市内</v>
      </c>
      <c r="O235" s="114">
        <f t="shared" ref="O235" ca="1" si="420">IF(B235="","",IF(INDIRECT("減額一覧!BM"&amp;P235)=0.08,0.08,0.1))</f>
        <v>0.1</v>
      </c>
      <c r="P235" s="38">
        <v>49</v>
      </c>
      <c r="Q235" s="38">
        <f t="shared" ca="1" si="419"/>
        <v>1</v>
      </c>
      <c r="R235" s="38">
        <f t="shared" ca="1" si="419"/>
        <v>1</v>
      </c>
      <c r="S235" s="66" t="str">
        <f t="shared" ca="1" si="348"/>
        <v>540</v>
      </c>
      <c r="T235" s="105" t="str">
        <f t="shared" ca="1" si="349"/>
        <v/>
      </c>
    </row>
    <row r="236" spans="1:20" hidden="1">
      <c r="A236" t="str">
        <f ca="1">IF(B236="","",INDIRECT("減額一覧!B"&amp;$P236))</f>
        <v/>
      </c>
      <c r="B236" s="61" t="str">
        <f ca="1">IF(INDIRECT("減額一覧!BC"&amp;P236)=1,INDIRECT("減額一覧!AG"&amp;P236),"")</f>
        <v/>
      </c>
      <c r="C236" s="36" t="str">
        <f ca="1">IF(B236="","",INDIRECT("減額一覧!C"&amp;$P236))</f>
        <v/>
      </c>
      <c r="D236" s="80" t="str">
        <f ca="1">IF($B236="","",INDIRECT("減額一覧!G"&amp;$P236))</f>
        <v/>
      </c>
      <c r="E236" s="19" t="str">
        <f ca="1">IF(B236="","",INDIRECT("減額一覧!H"&amp;P236))</f>
        <v/>
      </c>
      <c r="F236" s="19" t="str">
        <f ca="1">IF($B236="","",INDIRECT("減額一覧!AN"&amp;P236))</f>
        <v/>
      </c>
      <c r="G236" s="20" t="str">
        <f ca="1">IF($B236="","",INDIRECT("減額一覧!AO"&amp;P236))</f>
        <v/>
      </c>
      <c r="H236" s="20" t="str">
        <f ca="1">IF($B236="","",INDIRECT("減額一覧!AP"&amp;P236))</f>
        <v/>
      </c>
      <c r="I236" s="32" t="str">
        <f ca="1">IF(B236="","",IF(INDIRECT("減額一覧!BN"&amp;P236)=0.08,0.08,0.1))</f>
        <v/>
      </c>
      <c r="J236" s="52"/>
      <c r="K236" s="95" t="str">
        <f t="shared" ca="1" si="374"/>
        <v/>
      </c>
      <c r="L236" s="58" t="str">
        <f t="shared" ca="1" si="346"/>
        <v/>
      </c>
      <c r="N236" s="113" t="str">
        <f t="shared" ca="1" si="417"/>
        <v/>
      </c>
      <c r="O236" s="114" t="str">
        <f t="shared" ref="O236" ca="1" si="421">IF(B236="","",IF(INDIRECT("減額一覧!BN"&amp;P236)=0.08,0.08,0.1))</f>
        <v/>
      </c>
      <c r="P236" s="38">
        <v>49</v>
      </c>
      <c r="Q236" s="38" t="str">
        <f t="shared" ca="1" si="419"/>
        <v/>
      </c>
      <c r="R236" s="38" t="str">
        <f t="shared" ca="1" si="419"/>
        <v/>
      </c>
      <c r="S236" s="66" t="str">
        <f t="shared" ca="1" si="348"/>
        <v/>
      </c>
      <c r="T236" s="105" t="str">
        <f t="shared" ca="1" si="349"/>
        <v/>
      </c>
    </row>
    <row r="237" spans="1:20" hidden="1">
      <c r="A237" t="str">
        <f ca="1">IF(B237="","",INDIRECT("減額一覧!B"&amp;$P237))</f>
        <v/>
      </c>
      <c r="B237" s="61" t="str">
        <f ca="1">IF(INDIRECT("減額一覧!BD"&amp;P237)=1,INDIRECT("減額一覧!AQ"&amp;P237),"")</f>
        <v/>
      </c>
      <c r="C237" s="45" t="str">
        <f ca="1">IF(B237="","",INDIRECT("減額一覧!C"&amp;$P237))</f>
        <v/>
      </c>
      <c r="D237" s="79" t="str">
        <f ca="1">IF($B237="","",INDIRECT("減額一覧!G"&amp;$P237))</f>
        <v/>
      </c>
      <c r="E237" s="19" t="str">
        <f ca="1">IF(B237="","",INDIRECT("減額一覧!H"&amp;P237))</f>
        <v/>
      </c>
      <c r="F237" s="19" t="str">
        <f ca="1">IF($B237="","",INDIRECT("減額一覧!AX"&amp;P237))</f>
        <v/>
      </c>
      <c r="G237" s="20" t="str">
        <f ca="1">IF($B237="","",INDIRECT("減額一覧!AY"&amp;P237))</f>
        <v/>
      </c>
      <c r="H237" s="20" t="str">
        <f ca="1">IF($B237="","",INDIRECT("減額一覧!AZ"&amp;P237))</f>
        <v/>
      </c>
      <c r="I237" s="32" t="str">
        <f ca="1">IF(B237="","",IF(INDIRECT("減額一覧!BO"&amp;P237)=0.08,0.08,0.1))</f>
        <v/>
      </c>
      <c r="J237" s="52"/>
      <c r="K237" s="95" t="str">
        <f t="shared" ca="1" si="374"/>
        <v/>
      </c>
      <c r="L237" s="58" t="str">
        <f t="shared" ca="1" si="346"/>
        <v/>
      </c>
      <c r="N237" s="113" t="str">
        <f t="shared" ca="1" si="417"/>
        <v/>
      </c>
      <c r="O237" s="114" t="str">
        <f t="shared" ref="O237" ca="1" si="422">IF(B237="","",IF(INDIRECT("減額一覧!BO"&amp;P237)=0.08,0.08,0.1))</f>
        <v/>
      </c>
      <c r="P237" s="38">
        <v>49</v>
      </c>
      <c r="Q237" s="38" t="str">
        <f t="shared" ca="1" si="419"/>
        <v/>
      </c>
      <c r="R237" s="38" t="str">
        <f t="shared" ca="1" si="419"/>
        <v/>
      </c>
      <c r="S237" s="66" t="str">
        <f t="shared" ca="1" si="348"/>
        <v/>
      </c>
      <c r="T237" s="105" t="str">
        <f t="shared" ca="1" si="349"/>
        <v/>
      </c>
    </row>
    <row r="238" spans="1:20" ht="19.5" hidden="1" thickBot="1">
      <c r="B238" s="64"/>
      <c r="C238" s="41" t="str">
        <f>IF(B238="","",減額一覧!C234)</f>
        <v/>
      </c>
      <c r="D238" s="43"/>
      <c r="E238" s="21"/>
      <c r="F238" s="22" t="s">
        <v>69</v>
      </c>
      <c r="G238" s="23">
        <f t="shared" ref="G238:H238" si="423">SUBTOTAL(9,G234:G237)</f>
        <v>0</v>
      </c>
      <c r="H238" s="23">
        <f t="shared" si="423"/>
        <v>0</v>
      </c>
      <c r="I238" s="30"/>
      <c r="J238" s="53"/>
      <c r="K238" s="96" t="str">
        <f t="shared" si="374"/>
        <v/>
      </c>
      <c r="L238" s="59" t="str">
        <f t="shared" si="346"/>
        <v/>
      </c>
      <c r="N238" s="108" t="str">
        <f t="shared" ref="N238" si="424">IF(AND(G238=0,H238=0),"","小計")</f>
        <v/>
      </c>
      <c r="O238" s="108" t="str">
        <f t="shared" ref="O238" si="425">IF(AND(G238=0,H238=0),"","小計")</f>
        <v/>
      </c>
      <c r="P238" s="38"/>
      <c r="Q238" s="38"/>
      <c r="R238" s="38"/>
      <c r="S238" s="66" t="str">
        <f t="shared" si="348"/>
        <v/>
      </c>
      <c r="T238" s="105" t="str">
        <f t="shared" si="349"/>
        <v/>
      </c>
    </row>
    <row r="239" spans="1:20" hidden="1">
      <c r="A239">
        <f ca="1">IF(B239="","",INDIRECT("減額一覧!B"&amp;$P239))</f>
        <v>279</v>
      </c>
      <c r="B239" s="61">
        <f ca="1">IF(INDIRECT("減額一覧!BA"&amp;P239)=1,INDIRECT("減額一覧!M"&amp;P239),"")</f>
        <v>206</v>
      </c>
      <c r="C239" s="36">
        <f ca="1">IF(B239="","",INDIRECT("減額一覧!C"&amp;$P239))</f>
        <v>364086000</v>
      </c>
      <c r="D239" s="78" t="str">
        <f ca="1">IF($B239="","",INDIRECT("減額一覧!G"&amp;$P239))</f>
        <v>坂下　泰昭</v>
      </c>
      <c r="E239" s="19">
        <f ca="1">IF(B239="","",INDIRECT("減額一覧!H"&amp;P239))</f>
        <v>20</v>
      </c>
      <c r="F239" s="19">
        <f ca="1">IF($B239="","",INDIRECT("減額一覧!T"&amp;P239))</f>
        <v>2</v>
      </c>
      <c r="G239" s="20">
        <f ca="1">IF($B239="","",INDIRECT("減額一覧!U"&amp;P239))</f>
        <v>341</v>
      </c>
      <c r="H239" s="20">
        <f ca="1">IF($B239="","",INDIRECT("減額一覧!V"&amp;P239))</f>
        <v>273</v>
      </c>
      <c r="I239" s="32">
        <f ca="1">IF(B239="","",IF(INDIRECT("減額一覧!BL"&amp;P239)=0.08,0.08,0.1))</f>
        <v>0.1</v>
      </c>
      <c r="J239" s="51" t="s">
        <v>476</v>
      </c>
      <c r="K239" s="94" t="str">
        <f t="shared" ca="1" si="374"/>
        <v/>
      </c>
      <c r="L239" s="56" t="str">
        <f t="shared" ca="1" si="346"/>
        <v/>
      </c>
      <c r="N239" s="113" t="str">
        <f t="shared" ref="N239:N242" ca="1" si="426">IF(A239="","",IF(A239&gt;3000,"月ヶ瀬",IF(A239&gt;=2000,"都祁","市内")))</f>
        <v>市内</v>
      </c>
      <c r="O239" s="114">
        <f t="shared" ref="O239" ca="1" si="427">IF(B239="","",IF(INDIRECT("減額一覧!BL"&amp;P239)=0.08,0.08,0.1))</f>
        <v>0.1</v>
      </c>
      <c r="P239" s="38">
        <v>50</v>
      </c>
      <c r="Q239" s="38">
        <f t="shared" ref="Q239:R242" ca="1" si="428">IF(G239="","",IF(G239&gt;0,1,""))</f>
        <v>1</v>
      </c>
      <c r="R239" s="38">
        <f t="shared" ca="1" si="428"/>
        <v>1</v>
      </c>
      <c r="S239" s="66" t="str">
        <f t="shared" ca="1" si="348"/>
        <v>364</v>
      </c>
      <c r="T239" s="105" t="str">
        <f t="shared" ca="1" si="349"/>
        <v/>
      </c>
    </row>
    <row r="240" spans="1:20" hidden="1">
      <c r="A240">
        <f ca="1">IF(B240="","",INDIRECT("減額一覧!B"&amp;$P240))</f>
        <v>279</v>
      </c>
      <c r="B240" s="61">
        <f ca="1">IF(INDIRECT("減額一覧!BB"&amp;P240)=1,INDIRECT("減額一覧!W"&amp;P240),"")</f>
        <v>207</v>
      </c>
      <c r="C240" s="44">
        <f ca="1">IF(B240="","",INDIRECT("減額一覧!C"&amp;$P240))</f>
        <v>364086000</v>
      </c>
      <c r="D240" s="79" t="str">
        <f ca="1">IF($B240="","",INDIRECT("減額一覧!G"&amp;$P240))</f>
        <v>坂下　泰昭</v>
      </c>
      <c r="E240" s="19">
        <f ca="1">IF(B240="","",INDIRECT("減額一覧!H"&amp;P240))</f>
        <v>20</v>
      </c>
      <c r="F240" s="19">
        <f ca="1">IF($B240="","",INDIRECT("減額一覧!AD"&amp;P240))</f>
        <v>3</v>
      </c>
      <c r="G240" s="20">
        <f ca="1">IF($B240="","",INDIRECT("減額一覧!AE"&amp;P240))</f>
        <v>511</v>
      </c>
      <c r="H240" s="20">
        <f ca="1">IF($B240="","",INDIRECT("減額一覧!AF"&amp;P240))</f>
        <v>410</v>
      </c>
      <c r="I240" s="32">
        <f ca="1">IF(B240="","",IF(INDIRECT("減額一覧!BM"&amp;P240)=0.08,0.08,0.1))</f>
        <v>0.1</v>
      </c>
      <c r="J240" s="52"/>
      <c r="K240" s="95" t="str">
        <f t="shared" ca="1" si="374"/>
        <v/>
      </c>
      <c r="L240" s="58" t="str">
        <f t="shared" ca="1" si="346"/>
        <v/>
      </c>
      <c r="N240" s="113" t="str">
        <f t="shared" ca="1" si="426"/>
        <v>市内</v>
      </c>
      <c r="O240" s="114">
        <f t="shared" ref="O240" ca="1" si="429">IF(B240="","",IF(INDIRECT("減額一覧!BM"&amp;P240)=0.08,0.08,0.1))</f>
        <v>0.1</v>
      </c>
      <c r="P240" s="38">
        <v>50</v>
      </c>
      <c r="Q240" s="38">
        <f t="shared" ca="1" si="428"/>
        <v>1</v>
      </c>
      <c r="R240" s="38">
        <f t="shared" ca="1" si="428"/>
        <v>1</v>
      </c>
      <c r="S240" s="66" t="str">
        <f t="shared" ca="1" si="348"/>
        <v>364</v>
      </c>
      <c r="T240" s="105" t="str">
        <f t="shared" ca="1" si="349"/>
        <v/>
      </c>
    </row>
    <row r="241" spans="1:20" hidden="1">
      <c r="A241">
        <f ca="1">IF(B241="","",INDIRECT("減額一覧!B"&amp;$P241))</f>
        <v>279</v>
      </c>
      <c r="B241" s="61">
        <f ca="1">IF(INDIRECT("減額一覧!BC"&amp;P241)=1,INDIRECT("減額一覧!AG"&amp;P241),"")</f>
        <v>208</v>
      </c>
      <c r="C241" s="36">
        <f ca="1">IF(B241="","",INDIRECT("減額一覧!C"&amp;$P241))</f>
        <v>364086000</v>
      </c>
      <c r="D241" s="80" t="str">
        <f ca="1">IF($B241="","",INDIRECT("減額一覧!G"&amp;$P241))</f>
        <v>坂下　泰昭</v>
      </c>
      <c r="E241" s="19">
        <f ca="1">IF(B241="","",INDIRECT("減額一覧!H"&amp;P241))</f>
        <v>20</v>
      </c>
      <c r="F241" s="19">
        <f ca="1">IF($B241="","",INDIRECT("減額一覧!AN"&amp;P241))</f>
        <v>1</v>
      </c>
      <c r="G241" s="20">
        <f ca="1">IF($B241="","",INDIRECT("減額一覧!AO"&amp;P241))</f>
        <v>170</v>
      </c>
      <c r="H241" s="20">
        <f ca="1">IF($B241="","",INDIRECT("減額一覧!AP"&amp;P241))</f>
        <v>136</v>
      </c>
      <c r="I241" s="32">
        <f ca="1">IF(B241="","",IF(INDIRECT("減額一覧!BN"&amp;P241)=0.08,0.08,0.1))</f>
        <v>0.1</v>
      </c>
      <c r="J241" s="52"/>
      <c r="K241" s="95" t="str">
        <f t="shared" ca="1" si="374"/>
        <v/>
      </c>
      <c r="L241" s="58" t="str">
        <f t="shared" ca="1" si="346"/>
        <v/>
      </c>
      <c r="N241" s="113" t="str">
        <f t="shared" ca="1" si="426"/>
        <v>市内</v>
      </c>
      <c r="O241" s="114">
        <f t="shared" ref="O241" ca="1" si="430">IF(B241="","",IF(INDIRECT("減額一覧!BN"&amp;P241)=0.08,0.08,0.1))</f>
        <v>0.1</v>
      </c>
      <c r="P241" s="38">
        <v>50</v>
      </c>
      <c r="Q241" s="38">
        <f t="shared" ca="1" si="428"/>
        <v>1</v>
      </c>
      <c r="R241" s="38">
        <f t="shared" ca="1" si="428"/>
        <v>1</v>
      </c>
      <c r="S241" s="66" t="str">
        <f t="shared" ca="1" si="348"/>
        <v>364</v>
      </c>
      <c r="T241" s="105" t="str">
        <f t="shared" ca="1" si="349"/>
        <v/>
      </c>
    </row>
    <row r="242" spans="1:20" hidden="1">
      <c r="A242" t="str">
        <f ca="1">IF(B242="","",INDIRECT("減額一覧!B"&amp;$P242))</f>
        <v/>
      </c>
      <c r="B242" s="61" t="str">
        <f ca="1">IF(INDIRECT("減額一覧!BD"&amp;P242)=1,INDIRECT("減額一覧!AQ"&amp;P242),"")</f>
        <v/>
      </c>
      <c r="C242" s="45" t="str">
        <f ca="1">IF(B242="","",INDIRECT("減額一覧!C"&amp;$P242))</f>
        <v/>
      </c>
      <c r="D242" s="79" t="str">
        <f ca="1">IF($B242="","",INDIRECT("減額一覧!G"&amp;$P242))</f>
        <v/>
      </c>
      <c r="E242" s="19" t="str">
        <f ca="1">IF(B242="","",INDIRECT("減額一覧!H"&amp;P242))</f>
        <v/>
      </c>
      <c r="F242" s="19" t="str">
        <f ca="1">IF($B242="","",INDIRECT("減額一覧!AX"&amp;P242))</f>
        <v/>
      </c>
      <c r="G242" s="20" t="str">
        <f ca="1">IF($B242="","",INDIRECT("減額一覧!AY"&amp;P242))</f>
        <v/>
      </c>
      <c r="H242" s="20" t="str">
        <f ca="1">IF($B242="","",INDIRECT("減額一覧!AZ"&amp;P242))</f>
        <v/>
      </c>
      <c r="I242" s="32" t="str">
        <f ca="1">IF(B242="","",IF(INDIRECT("減額一覧!BO"&amp;P242)=0.08,0.08,0.1))</f>
        <v/>
      </c>
      <c r="J242" s="52"/>
      <c r="K242" s="95" t="str">
        <f t="shared" ca="1" si="374"/>
        <v/>
      </c>
      <c r="L242" s="58" t="str">
        <f t="shared" ca="1" si="346"/>
        <v/>
      </c>
      <c r="N242" s="113" t="str">
        <f t="shared" ca="1" si="426"/>
        <v/>
      </c>
      <c r="O242" s="114" t="str">
        <f t="shared" ref="O242" ca="1" si="431">IF(B242="","",IF(INDIRECT("減額一覧!BO"&amp;P242)=0.08,0.08,0.1))</f>
        <v/>
      </c>
      <c r="P242" s="38">
        <v>50</v>
      </c>
      <c r="Q242" s="38" t="str">
        <f t="shared" ca="1" si="428"/>
        <v/>
      </c>
      <c r="R242" s="38" t="str">
        <f t="shared" ca="1" si="428"/>
        <v/>
      </c>
      <c r="S242" s="66" t="str">
        <f t="shared" ca="1" si="348"/>
        <v/>
      </c>
      <c r="T242" s="105" t="str">
        <f t="shared" ca="1" si="349"/>
        <v/>
      </c>
    </row>
    <row r="243" spans="1:20" ht="19.5" hidden="1" thickBot="1">
      <c r="B243" s="64"/>
      <c r="C243" s="41" t="str">
        <f>IF(B243="","",減額一覧!C239)</f>
        <v/>
      </c>
      <c r="D243" s="43"/>
      <c r="E243" s="21"/>
      <c r="F243" s="22" t="s">
        <v>69</v>
      </c>
      <c r="G243" s="23">
        <f t="shared" ref="G243:H243" si="432">SUBTOTAL(9,G239:G242)</f>
        <v>0</v>
      </c>
      <c r="H243" s="23">
        <f t="shared" si="432"/>
        <v>0</v>
      </c>
      <c r="I243" s="30"/>
      <c r="J243" s="53"/>
      <c r="K243" s="96" t="str">
        <f t="shared" si="374"/>
        <v/>
      </c>
      <c r="L243" s="59" t="str">
        <f t="shared" si="346"/>
        <v/>
      </c>
      <c r="N243" s="108" t="str">
        <f t="shared" ref="N243" si="433">IF(AND(G243=0,H243=0),"","小計")</f>
        <v/>
      </c>
      <c r="O243" s="108" t="str">
        <f t="shared" ref="O243" si="434">IF(AND(G243=0,H243=0),"","小計")</f>
        <v/>
      </c>
      <c r="P243" s="38"/>
      <c r="Q243" s="38"/>
      <c r="R243" s="38"/>
      <c r="S243" s="66" t="str">
        <f t="shared" si="348"/>
        <v/>
      </c>
      <c r="T243" s="105" t="str">
        <f t="shared" si="349"/>
        <v/>
      </c>
    </row>
    <row r="244" spans="1:20" hidden="1">
      <c r="A244">
        <f ca="1">IF(B244="","",INDIRECT("減額一覧!B"&amp;$P244))</f>
        <v>280</v>
      </c>
      <c r="B244" s="61">
        <f ca="1">IF(INDIRECT("減額一覧!BA"&amp;P244)=1,INDIRECT("減額一覧!M"&amp;P244),"")</f>
        <v>207</v>
      </c>
      <c r="C244" s="36">
        <f ca="1">IF(B244="","",INDIRECT("減額一覧!C"&amp;$P244))</f>
        <v>553142000</v>
      </c>
      <c r="D244" s="78" t="str">
        <f ca="1">IF($B244="","",INDIRECT("減額一覧!G"&amp;$P244))</f>
        <v>米田　康彦</v>
      </c>
      <c r="E244" s="19">
        <f ca="1">IF(B244="","",INDIRECT("減額一覧!H"&amp;P244))</f>
        <v>20</v>
      </c>
      <c r="F244" s="19">
        <f ca="1">IF($B244="","",INDIRECT("減額一覧!T"&amp;P244))</f>
        <v>8</v>
      </c>
      <c r="G244" s="20">
        <f ca="1">IF($B244="","",INDIRECT("減額一覧!U"&amp;P244))</f>
        <v>1793</v>
      </c>
      <c r="H244" s="20">
        <f ca="1">IF($B244="","",INDIRECT("減額一覧!V"&amp;P244))</f>
        <v>1091</v>
      </c>
      <c r="I244" s="32">
        <f ca="1">IF(B244="","",IF(INDIRECT("減額一覧!BL"&amp;P244)=0.08,0.08,0.1))</f>
        <v>0.1</v>
      </c>
      <c r="J244" s="51" t="s">
        <v>477</v>
      </c>
      <c r="K244" s="94" t="str">
        <f t="shared" ca="1" si="374"/>
        <v/>
      </c>
      <c r="L244" s="56" t="str">
        <f t="shared" ca="1" si="346"/>
        <v/>
      </c>
      <c r="N244" s="113" t="str">
        <f t="shared" ref="N244:N247" ca="1" si="435">IF(A244="","",IF(A244&gt;3000,"月ヶ瀬",IF(A244&gt;=2000,"都祁","市内")))</f>
        <v>市内</v>
      </c>
      <c r="O244" s="114">
        <f t="shared" ref="O244" ca="1" si="436">IF(B244="","",IF(INDIRECT("減額一覧!BL"&amp;P244)=0.08,0.08,0.1))</f>
        <v>0.1</v>
      </c>
      <c r="P244" s="38">
        <v>51</v>
      </c>
      <c r="Q244" s="38">
        <f t="shared" ref="Q244:R247" ca="1" si="437">IF(G244="","",IF(G244&gt;0,1,""))</f>
        <v>1</v>
      </c>
      <c r="R244" s="38">
        <f t="shared" ca="1" si="437"/>
        <v>1</v>
      </c>
      <c r="S244" s="66" t="str">
        <f t="shared" ca="1" si="348"/>
        <v>553</v>
      </c>
      <c r="T244" s="105" t="str">
        <f t="shared" ca="1" si="349"/>
        <v/>
      </c>
    </row>
    <row r="245" spans="1:20" hidden="1">
      <c r="A245">
        <f ca="1">IF(B245="","",INDIRECT("減額一覧!B"&amp;$P245))</f>
        <v>280</v>
      </c>
      <c r="B245" s="61">
        <f ca="1">IF(INDIRECT("減額一覧!BB"&amp;P245)=1,INDIRECT("減額一覧!W"&amp;P245),"")</f>
        <v>208</v>
      </c>
      <c r="C245" s="44">
        <f ca="1">IF(B245="","",INDIRECT("減額一覧!C"&amp;$P245))</f>
        <v>553142000</v>
      </c>
      <c r="D245" s="79" t="str">
        <f ca="1">IF($B245="","",INDIRECT("減額一覧!G"&amp;$P245))</f>
        <v>米田　康彦</v>
      </c>
      <c r="E245" s="19">
        <f ca="1">IF(B245="","",INDIRECT("減額一覧!H"&amp;P245))</f>
        <v>20</v>
      </c>
      <c r="F245" s="19">
        <f ca="1">IF($B245="","",INDIRECT("減額一覧!AD"&amp;P245))</f>
        <v>9</v>
      </c>
      <c r="G245" s="20">
        <f ca="1">IF($B245="","",INDIRECT("減額一覧!AE"&amp;P245))</f>
        <v>2029</v>
      </c>
      <c r="H245" s="20">
        <f ca="1">IF($B245="","",INDIRECT("減額一覧!AF"&amp;P245))</f>
        <v>1228</v>
      </c>
      <c r="I245" s="32">
        <f ca="1">IF(B245="","",IF(INDIRECT("減額一覧!BM"&amp;P245)=0.08,0.08,0.1))</f>
        <v>0.1</v>
      </c>
      <c r="J245" s="52"/>
      <c r="K245" s="95" t="str">
        <f t="shared" ca="1" si="374"/>
        <v/>
      </c>
      <c r="L245" s="58" t="str">
        <f t="shared" ca="1" si="346"/>
        <v/>
      </c>
      <c r="N245" s="113" t="str">
        <f t="shared" ca="1" si="435"/>
        <v>市内</v>
      </c>
      <c r="O245" s="114">
        <f t="shared" ref="O245" ca="1" si="438">IF(B245="","",IF(INDIRECT("減額一覧!BM"&amp;P245)=0.08,0.08,0.1))</f>
        <v>0.1</v>
      </c>
      <c r="P245" s="38">
        <v>51</v>
      </c>
      <c r="Q245" s="38">
        <f t="shared" ca="1" si="437"/>
        <v>1</v>
      </c>
      <c r="R245" s="38">
        <f t="shared" ca="1" si="437"/>
        <v>1</v>
      </c>
      <c r="S245" s="66" t="str">
        <f t="shared" ca="1" si="348"/>
        <v>553</v>
      </c>
      <c r="T245" s="105" t="str">
        <f t="shared" ca="1" si="349"/>
        <v/>
      </c>
    </row>
    <row r="246" spans="1:20" hidden="1">
      <c r="A246" t="str">
        <f ca="1">IF(B246="","",INDIRECT("減額一覧!B"&amp;$P246))</f>
        <v/>
      </c>
      <c r="B246" s="61" t="str">
        <f ca="1">IF(INDIRECT("減額一覧!BC"&amp;P246)=1,INDIRECT("減額一覧!AG"&amp;P246),"")</f>
        <v/>
      </c>
      <c r="C246" s="36" t="str">
        <f ca="1">IF(B246="","",INDIRECT("減額一覧!C"&amp;$P246))</f>
        <v/>
      </c>
      <c r="D246" s="80" t="str">
        <f ca="1">IF($B246="","",INDIRECT("減額一覧!G"&amp;$P246))</f>
        <v/>
      </c>
      <c r="E246" s="19" t="str">
        <f ca="1">IF(B246="","",INDIRECT("減額一覧!H"&amp;P246))</f>
        <v/>
      </c>
      <c r="F246" s="19" t="str">
        <f ca="1">IF($B246="","",INDIRECT("減額一覧!AN"&amp;P246))</f>
        <v/>
      </c>
      <c r="G246" s="20" t="str">
        <f ca="1">IF($B246="","",INDIRECT("減額一覧!AO"&amp;P246))</f>
        <v/>
      </c>
      <c r="H246" s="20" t="str">
        <f ca="1">IF($B246="","",INDIRECT("減額一覧!AP"&amp;P246))</f>
        <v/>
      </c>
      <c r="I246" s="32" t="str">
        <f ca="1">IF(B246="","",IF(INDIRECT("減額一覧!BN"&amp;P246)=0.08,0.08,0.1))</f>
        <v/>
      </c>
      <c r="J246" s="52"/>
      <c r="K246" s="95" t="str">
        <f t="shared" ca="1" si="374"/>
        <v/>
      </c>
      <c r="L246" s="58" t="str">
        <f t="shared" ca="1" si="346"/>
        <v/>
      </c>
      <c r="N246" s="113" t="str">
        <f t="shared" ca="1" si="435"/>
        <v/>
      </c>
      <c r="O246" s="114" t="str">
        <f t="shared" ref="O246" ca="1" si="439">IF(B246="","",IF(INDIRECT("減額一覧!BN"&amp;P246)=0.08,0.08,0.1))</f>
        <v/>
      </c>
      <c r="P246" s="38">
        <v>51</v>
      </c>
      <c r="Q246" s="38" t="str">
        <f t="shared" ca="1" si="437"/>
        <v/>
      </c>
      <c r="R246" s="38" t="str">
        <f t="shared" ca="1" si="437"/>
        <v/>
      </c>
      <c r="S246" s="66" t="str">
        <f t="shared" ca="1" si="348"/>
        <v/>
      </c>
      <c r="T246" s="105" t="str">
        <f t="shared" ca="1" si="349"/>
        <v/>
      </c>
    </row>
    <row r="247" spans="1:20" hidden="1">
      <c r="A247" t="str">
        <f ca="1">IF(B247="","",INDIRECT("減額一覧!B"&amp;$P247))</f>
        <v/>
      </c>
      <c r="B247" s="61" t="str">
        <f ca="1">IF(INDIRECT("減額一覧!BD"&amp;P247)=1,INDIRECT("減額一覧!AQ"&amp;P247),"")</f>
        <v/>
      </c>
      <c r="C247" s="45" t="str">
        <f ca="1">IF(B247="","",INDIRECT("減額一覧!C"&amp;$P247))</f>
        <v/>
      </c>
      <c r="D247" s="79" t="str">
        <f ca="1">IF($B247="","",INDIRECT("減額一覧!G"&amp;$P247))</f>
        <v/>
      </c>
      <c r="E247" s="19" t="str">
        <f ca="1">IF(B247="","",INDIRECT("減額一覧!H"&amp;P247))</f>
        <v/>
      </c>
      <c r="F247" s="19" t="str">
        <f ca="1">IF($B247="","",INDIRECT("減額一覧!AX"&amp;P247))</f>
        <v/>
      </c>
      <c r="G247" s="20" t="str">
        <f ca="1">IF($B247="","",INDIRECT("減額一覧!AY"&amp;P247))</f>
        <v/>
      </c>
      <c r="H247" s="20" t="str">
        <f ca="1">IF($B247="","",INDIRECT("減額一覧!AZ"&amp;P247))</f>
        <v/>
      </c>
      <c r="I247" s="32" t="str">
        <f ca="1">IF(B247="","",IF(INDIRECT("減額一覧!BO"&amp;P247)=0.08,0.08,0.1))</f>
        <v/>
      </c>
      <c r="J247" s="52"/>
      <c r="K247" s="95" t="str">
        <f t="shared" ca="1" si="374"/>
        <v/>
      </c>
      <c r="L247" s="58" t="str">
        <f t="shared" ca="1" si="346"/>
        <v/>
      </c>
      <c r="N247" s="113" t="str">
        <f t="shared" ca="1" si="435"/>
        <v/>
      </c>
      <c r="O247" s="114" t="str">
        <f t="shared" ref="O247" ca="1" si="440">IF(B247="","",IF(INDIRECT("減額一覧!BO"&amp;P247)=0.08,0.08,0.1))</f>
        <v/>
      </c>
      <c r="P247" s="38">
        <v>51</v>
      </c>
      <c r="Q247" s="38" t="str">
        <f t="shared" ca="1" si="437"/>
        <v/>
      </c>
      <c r="R247" s="38" t="str">
        <f t="shared" ca="1" si="437"/>
        <v/>
      </c>
      <c r="S247" s="66" t="str">
        <f t="shared" ca="1" si="348"/>
        <v/>
      </c>
      <c r="T247" s="105" t="str">
        <f t="shared" ca="1" si="349"/>
        <v/>
      </c>
    </row>
    <row r="248" spans="1:20" ht="19.5" hidden="1" thickBot="1">
      <c r="B248" s="64"/>
      <c r="C248" s="41" t="str">
        <f>IF(B248="","",減額一覧!C244)</f>
        <v/>
      </c>
      <c r="D248" s="43"/>
      <c r="E248" s="21"/>
      <c r="F248" s="22" t="s">
        <v>69</v>
      </c>
      <c r="G248" s="23">
        <f t="shared" ref="G248:H248" si="441">SUBTOTAL(9,G244:G247)</f>
        <v>0</v>
      </c>
      <c r="H248" s="23">
        <f t="shared" si="441"/>
        <v>0</v>
      </c>
      <c r="I248" s="30"/>
      <c r="J248" s="53"/>
      <c r="K248" s="96" t="str">
        <f t="shared" si="374"/>
        <v/>
      </c>
      <c r="L248" s="59" t="str">
        <f t="shared" si="346"/>
        <v/>
      </c>
      <c r="N248" s="108" t="str">
        <f t="shared" ref="N248" si="442">IF(AND(G248=0,H248=0),"","小計")</f>
        <v/>
      </c>
      <c r="O248" s="108" t="str">
        <f t="shared" ref="O248" si="443">IF(AND(G248=0,H248=0),"","小計")</f>
        <v/>
      </c>
      <c r="P248" s="38"/>
      <c r="Q248" s="38"/>
      <c r="R248" s="38"/>
      <c r="S248" s="66" t="str">
        <f t="shared" si="348"/>
        <v/>
      </c>
      <c r="T248" s="105" t="str">
        <f t="shared" si="349"/>
        <v/>
      </c>
    </row>
    <row r="249" spans="1:20" hidden="1">
      <c r="A249">
        <f ca="1">IF(B249="","",INDIRECT("減額一覧!B"&amp;$P249))</f>
        <v>281</v>
      </c>
      <c r="B249" s="61">
        <f ca="1">IF(INDIRECT("減額一覧!BA"&amp;P249)=1,INDIRECT("減額一覧!M"&amp;P249),"")</f>
        <v>205</v>
      </c>
      <c r="C249" s="36">
        <f ca="1">IF(B249="","",INDIRECT("減額一覧!C"&amp;$P249))</f>
        <v>52078000</v>
      </c>
      <c r="D249" s="78" t="str">
        <f ca="1">IF($B249="","",INDIRECT("減額一覧!G"&amp;$P249))</f>
        <v>柳原　秀綱</v>
      </c>
      <c r="E249" s="19">
        <f ca="1">IF(B249="","",INDIRECT("減額一覧!H"&amp;P249))</f>
        <v>25</v>
      </c>
      <c r="F249" s="19">
        <f ca="1">IF($B249="","",INDIRECT("減額一覧!T"&amp;P249))</f>
        <v>7</v>
      </c>
      <c r="G249" s="20">
        <f ca="1">IF($B249="","",INDIRECT("減額一覧!U"&amp;P249))</f>
        <v>1540</v>
      </c>
      <c r="H249" s="20">
        <f ca="1">IF($B249="","",INDIRECT("減額一覧!V"&amp;P249))</f>
        <v>955</v>
      </c>
      <c r="I249" s="32">
        <f ca="1">IF(B249="","",IF(INDIRECT("減額一覧!BL"&amp;P249)=0.08,0.08,0.1))</f>
        <v>0.1</v>
      </c>
      <c r="J249" s="51" t="s">
        <v>478</v>
      </c>
      <c r="K249" s="94" t="str">
        <f t="shared" ca="1" si="374"/>
        <v/>
      </c>
      <c r="L249" s="56" t="str">
        <f t="shared" ca="1" si="346"/>
        <v/>
      </c>
      <c r="N249" s="113" t="str">
        <f t="shared" ref="N249:N252" ca="1" si="444">IF(A249="","",IF(A249&gt;3000,"月ヶ瀬",IF(A249&gt;=2000,"都祁","市内")))</f>
        <v>市内</v>
      </c>
      <c r="O249" s="114">
        <f t="shared" ref="O249" ca="1" si="445">IF(B249="","",IF(INDIRECT("減額一覧!BL"&amp;P249)=0.08,0.08,0.1))</f>
        <v>0.1</v>
      </c>
      <c r="P249" s="38">
        <v>52</v>
      </c>
      <c r="Q249" s="38">
        <f t="shared" ref="Q249:R252" ca="1" si="446">IF(G249="","",IF(G249&gt;0,1,""))</f>
        <v>1</v>
      </c>
      <c r="R249" s="38">
        <f t="shared" ca="1" si="446"/>
        <v>1</v>
      </c>
      <c r="S249" s="66" t="str">
        <f t="shared" ca="1" si="348"/>
        <v>052</v>
      </c>
      <c r="T249" s="105" t="str">
        <f t="shared" ca="1" si="349"/>
        <v/>
      </c>
    </row>
    <row r="250" spans="1:20" hidden="1">
      <c r="A250">
        <f ca="1">IF(B250="","",INDIRECT("減額一覧!B"&amp;$P250))</f>
        <v>281</v>
      </c>
      <c r="B250" s="61">
        <f ca="1">IF(INDIRECT("減額一覧!BB"&amp;P250)=1,INDIRECT("減額一覧!W"&amp;P250),"")</f>
        <v>206</v>
      </c>
      <c r="C250" s="44">
        <f ca="1">IF(B250="","",INDIRECT("減額一覧!C"&amp;$P250))</f>
        <v>52078000</v>
      </c>
      <c r="D250" s="79" t="str">
        <f ca="1">IF($B250="","",INDIRECT("減額一覧!G"&amp;$P250))</f>
        <v>柳原　秀綱</v>
      </c>
      <c r="E250" s="19">
        <f ca="1">IF(B250="","",INDIRECT("減額一覧!H"&amp;P250))</f>
        <v>25</v>
      </c>
      <c r="F250" s="19">
        <f ca="1">IF($B250="","",INDIRECT("減額一覧!AD"&amp;P250))</f>
        <v>7</v>
      </c>
      <c r="G250" s="20">
        <f ca="1">IF($B250="","",INDIRECT("減額一覧!AE"&amp;P250))</f>
        <v>1540</v>
      </c>
      <c r="H250" s="20">
        <f ca="1">IF($B250="","",INDIRECT("減額一覧!AF"&amp;P250))</f>
        <v>954</v>
      </c>
      <c r="I250" s="32">
        <f ca="1">IF(B250="","",IF(INDIRECT("減額一覧!BM"&amp;P250)=0.08,0.08,0.1))</f>
        <v>0.1</v>
      </c>
      <c r="J250" s="52"/>
      <c r="K250" s="95" t="str">
        <f t="shared" ca="1" si="374"/>
        <v/>
      </c>
      <c r="L250" s="58" t="str">
        <f t="shared" ca="1" si="346"/>
        <v/>
      </c>
      <c r="N250" s="113" t="str">
        <f t="shared" ca="1" si="444"/>
        <v>市内</v>
      </c>
      <c r="O250" s="114">
        <f t="shared" ref="O250" ca="1" si="447">IF(B250="","",IF(INDIRECT("減額一覧!BM"&amp;P250)=0.08,0.08,0.1))</f>
        <v>0.1</v>
      </c>
      <c r="P250" s="38">
        <v>52</v>
      </c>
      <c r="Q250" s="38">
        <f t="shared" ca="1" si="446"/>
        <v>1</v>
      </c>
      <c r="R250" s="38">
        <f t="shared" ca="1" si="446"/>
        <v>1</v>
      </c>
      <c r="S250" s="66" t="str">
        <f t="shared" ca="1" si="348"/>
        <v>052</v>
      </c>
      <c r="T250" s="105" t="str">
        <f t="shared" ca="1" si="349"/>
        <v/>
      </c>
    </row>
    <row r="251" spans="1:20" hidden="1">
      <c r="A251">
        <f ca="1">IF(B251="","",INDIRECT("減額一覧!B"&amp;$P251))</f>
        <v>281</v>
      </c>
      <c r="B251" s="61">
        <f ca="1">IF(INDIRECT("減額一覧!BC"&amp;P251)=1,INDIRECT("減額一覧!AG"&amp;P251),"")</f>
        <v>207</v>
      </c>
      <c r="C251" s="36">
        <f ca="1">IF(B251="","",INDIRECT("減額一覧!C"&amp;$P251))</f>
        <v>52078000</v>
      </c>
      <c r="D251" s="80" t="str">
        <f ca="1">IF($B251="","",INDIRECT("減額一覧!G"&amp;$P251))</f>
        <v>柳原　秀綱</v>
      </c>
      <c r="E251" s="19">
        <f ca="1">IF(B251="","",INDIRECT("減額一覧!H"&amp;P251))</f>
        <v>25</v>
      </c>
      <c r="F251" s="19">
        <f ca="1">IF($B251="","",INDIRECT("減額一覧!AN"&amp;P251))</f>
        <v>76</v>
      </c>
      <c r="G251" s="20">
        <f ca="1">IF($B251="","",INDIRECT("減額一覧!AO"&amp;P251))</f>
        <v>17891</v>
      </c>
      <c r="H251" s="20">
        <f ca="1">IF($B251="","",INDIRECT("減額一覧!AP"&amp;P251))</f>
        <v>10366</v>
      </c>
      <c r="I251" s="32">
        <f ca="1">IF(B251="","",IF(INDIRECT("減額一覧!BN"&amp;P251)=0.08,0.08,0.1))</f>
        <v>0.1</v>
      </c>
      <c r="J251" s="52"/>
      <c r="K251" s="95" t="str">
        <f t="shared" ca="1" si="374"/>
        <v/>
      </c>
      <c r="L251" s="58" t="str">
        <f t="shared" ca="1" si="346"/>
        <v/>
      </c>
      <c r="N251" s="113" t="str">
        <f t="shared" ca="1" si="444"/>
        <v>市内</v>
      </c>
      <c r="O251" s="114">
        <f t="shared" ref="O251" ca="1" si="448">IF(B251="","",IF(INDIRECT("減額一覧!BN"&amp;P251)=0.08,0.08,0.1))</f>
        <v>0.1</v>
      </c>
      <c r="P251" s="38">
        <v>52</v>
      </c>
      <c r="Q251" s="38">
        <f t="shared" ca="1" si="446"/>
        <v>1</v>
      </c>
      <c r="R251" s="38">
        <f t="shared" ca="1" si="446"/>
        <v>1</v>
      </c>
      <c r="S251" s="66" t="str">
        <f t="shared" ca="1" si="348"/>
        <v>052</v>
      </c>
      <c r="T251" s="105" t="str">
        <f t="shared" ca="1" si="349"/>
        <v/>
      </c>
    </row>
    <row r="252" spans="1:20" hidden="1">
      <c r="A252">
        <f ca="1">IF(B252="","",INDIRECT("減額一覧!B"&amp;$P252))</f>
        <v>281</v>
      </c>
      <c r="B252" s="61">
        <f ca="1">IF(INDIRECT("減額一覧!BD"&amp;P252)=1,INDIRECT("減額一覧!AQ"&amp;P252),"")</f>
        <v>208</v>
      </c>
      <c r="C252" s="45">
        <f ca="1">IF(B252="","",INDIRECT("減額一覧!C"&amp;$P252))</f>
        <v>52078000</v>
      </c>
      <c r="D252" s="79" t="str">
        <f ca="1">IF($B252="","",INDIRECT("減額一覧!G"&amp;$P252))</f>
        <v>柳原　秀綱</v>
      </c>
      <c r="E252" s="19">
        <f ca="1">IF(B252="","",INDIRECT("減額一覧!H"&amp;P252))</f>
        <v>25</v>
      </c>
      <c r="F252" s="19">
        <f ca="1">IF($B252="","",INDIRECT("減額一覧!AX"&amp;P252))</f>
        <v>76</v>
      </c>
      <c r="G252" s="20">
        <f ca="1">IF($B252="","",INDIRECT("減額一覧!AY"&amp;P252))</f>
        <v>17891</v>
      </c>
      <c r="H252" s="20">
        <f ca="1">IF($B252="","",INDIRECT("減額一覧!AZ"&amp;P252))</f>
        <v>10366</v>
      </c>
      <c r="I252" s="32">
        <f ca="1">IF(B252="","",IF(INDIRECT("減額一覧!BO"&amp;P252)=0.08,0.08,0.1))</f>
        <v>0.1</v>
      </c>
      <c r="J252" s="52"/>
      <c r="K252" s="95" t="str">
        <f t="shared" ca="1" si="374"/>
        <v/>
      </c>
      <c r="L252" s="58" t="str">
        <f t="shared" ca="1" si="346"/>
        <v/>
      </c>
      <c r="N252" s="113" t="str">
        <f t="shared" ca="1" si="444"/>
        <v>市内</v>
      </c>
      <c r="O252" s="114">
        <f t="shared" ref="O252" ca="1" si="449">IF(B252="","",IF(INDIRECT("減額一覧!BO"&amp;P252)=0.08,0.08,0.1))</f>
        <v>0.1</v>
      </c>
      <c r="P252" s="38">
        <v>52</v>
      </c>
      <c r="Q252" s="38">
        <f t="shared" ca="1" si="446"/>
        <v>1</v>
      </c>
      <c r="R252" s="38">
        <f t="shared" ca="1" si="446"/>
        <v>1</v>
      </c>
      <c r="S252" s="66" t="str">
        <f t="shared" ca="1" si="348"/>
        <v>052</v>
      </c>
      <c r="T252" s="105" t="str">
        <f t="shared" ca="1" si="349"/>
        <v/>
      </c>
    </row>
    <row r="253" spans="1:20" ht="19.5" hidden="1" thickBot="1">
      <c r="B253" s="64"/>
      <c r="C253" s="41" t="str">
        <f>IF(B253="","",減額一覧!C249)</f>
        <v/>
      </c>
      <c r="D253" s="43"/>
      <c r="E253" s="21"/>
      <c r="F253" s="22" t="s">
        <v>69</v>
      </c>
      <c r="G253" s="23">
        <f t="shared" ref="G253:H253" si="450">SUBTOTAL(9,G249:G252)</f>
        <v>0</v>
      </c>
      <c r="H253" s="23">
        <f t="shared" si="450"/>
        <v>0</v>
      </c>
      <c r="I253" s="30"/>
      <c r="J253" s="53"/>
      <c r="K253" s="96" t="str">
        <f t="shared" si="374"/>
        <v/>
      </c>
      <c r="L253" s="59" t="str">
        <f t="shared" si="346"/>
        <v/>
      </c>
      <c r="N253" s="108" t="str">
        <f t="shared" ref="N253" si="451">IF(AND(G253=0,H253=0),"","小計")</f>
        <v/>
      </c>
      <c r="O253" s="108" t="str">
        <f t="shared" ref="O253" si="452">IF(AND(G253=0,H253=0),"","小計")</f>
        <v/>
      </c>
      <c r="P253" s="38"/>
      <c r="Q253" s="38"/>
      <c r="R253" s="38"/>
      <c r="S253" s="66" t="str">
        <f t="shared" si="348"/>
        <v/>
      </c>
      <c r="T253" s="105" t="str">
        <f t="shared" si="349"/>
        <v/>
      </c>
    </row>
    <row r="254" spans="1:20" hidden="1">
      <c r="A254">
        <f ca="1">IF(B254="","",INDIRECT("減額一覧!B"&amp;$P254))</f>
        <v>282</v>
      </c>
      <c r="B254" s="61">
        <f ca="1">IF(INDIRECT("減額一覧!BA"&amp;P254)=1,INDIRECT("減額一覧!M"&amp;P254),"")</f>
        <v>205</v>
      </c>
      <c r="C254" s="36">
        <f ca="1">IF(B254="","",INDIRECT("減額一覧!C"&amp;$P254))</f>
        <v>11108100</v>
      </c>
      <c r="D254" s="78" t="str">
        <f ca="1">IF($B254="","",INDIRECT("減額一覧!G"&amp;$P254))</f>
        <v>赤尾　明</v>
      </c>
      <c r="E254" s="19">
        <f ca="1">IF(B254="","",INDIRECT("減額一覧!H"&amp;P254))</f>
        <v>20</v>
      </c>
      <c r="F254" s="19">
        <f ca="1">IF($B254="","",INDIRECT("減額一覧!T"&amp;P254))</f>
        <v>2</v>
      </c>
      <c r="G254" s="20">
        <f ca="1">IF($B254="","",INDIRECT("減額一覧!U"&amp;P254))</f>
        <v>341</v>
      </c>
      <c r="H254" s="20">
        <f ca="1">IF($B254="","",INDIRECT("減額一覧!V"&amp;P254))</f>
        <v>273</v>
      </c>
      <c r="I254" s="32">
        <f ca="1">IF(B254="","",IF(INDIRECT("減額一覧!BL"&amp;P254)=0.08,0.08,0.1))</f>
        <v>0.1</v>
      </c>
      <c r="J254" s="51" t="s">
        <v>479</v>
      </c>
      <c r="K254" s="94" t="str">
        <f t="shared" ca="1" si="374"/>
        <v/>
      </c>
      <c r="L254" s="56" t="str">
        <f t="shared" ca="1" si="346"/>
        <v/>
      </c>
      <c r="N254" s="113" t="str">
        <f t="shared" ref="N254:N257" ca="1" si="453">IF(A254="","",IF(A254&gt;3000,"月ヶ瀬",IF(A254&gt;=2000,"都祁","市内")))</f>
        <v>市内</v>
      </c>
      <c r="O254" s="114">
        <f t="shared" ref="O254" ca="1" si="454">IF(B254="","",IF(INDIRECT("減額一覧!BL"&amp;P254)=0.08,0.08,0.1))</f>
        <v>0.1</v>
      </c>
      <c r="P254" s="38">
        <v>53</v>
      </c>
      <c r="Q254" s="38">
        <f t="shared" ref="Q254:R257" ca="1" si="455">IF(G254="","",IF(G254&gt;0,1,""))</f>
        <v>1</v>
      </c>
      <c r="R254" s="38">
        <f t="shared" ca="1" si="455"/>
        <v>1</v>
      </c>
      <c r="S254" s="66" t="str">
        <f t="shared" ca="1" si="348"/>
        <v>011</v>
      </c>
      <c r="T254" s="105" t="str">
        <f t="shared" ca="1" si="349"/>
        <v/>
      </c>
    </row>
    <row r="255" spans="1:20" hidden="1">
      <c r="A255">
        <f ca="1">IF(B255="","",INDIRECT("減額一覧!B"&amp;$P255))</f>
        <v>282</v>
      </c>
      <c r="B255" s="61">
        <f ca="1">IF(INDIRECT("減額一覧!BB"&amp;P255)=1,INDIRECT("減額一覧!W"&amp;P255),"")</f>
        <v>206</v>
      </c>
      <c r="C255" s="44">
        <f ca="1">IF(B255="","",INDIRECT("減額一覧!C"&amp;$P255))</f>
        <v>11108100</v>
      </c>
      <c r="D255" s="79" t="str">
        <f ca="1">IF($B255="","",INDIRECT("減額一覧!G"&amp;$P255))</f>
        <v>赤尾　明</v>
      </c>
      <c r="E255" s="19">
        <f ca="1">IF(B255="","",INDIRECT("減額一覧!H"&amp;P255))</f>
        <v>20</v>
      </c>
      <c r="F255" s="19">
        <f ca="1">IF($B255="","",INDIRECT("減額一覧!AD"&amp;P255))</f>
        <v>2</v>
      </c>
      <c r="G255" s="20">
        <f ca="1">IF($B255="","",INDIRECT("減額一覧!AE"&amp;P255))</f>
        <v>341</v>
      </c>
      <c r="H255" s="20">
        <f ca="1">IF($B255="","",INDIRECT("減額一覧!AF"&amp;P255))</f>
        <v>273</v>
      </c>
      <c r="I255" s="32">
        <f ca="1">IF(B255="","",IF(INDIRECT("減額一覧!BM"&amp;P255)=0.08,0.08,0.1))</f>
        <v>0.1</v>
      </c>
      <c r="J255" s="52"/>
      <c r="K255" s="95" t="str">
        <f t="shared" ca="1" si="374"/>
        <v/>
      </c>
      <c r="L255" s="58" t="str">
        <f t="shared" ca="1" si="346"/>
        <v/>
      </c>
      <c r="N255" s="113" t="str">
        <f t="shared" ca="1" si="453"/>
        <v>市内</v>
      </c>
      <c r="O255" s="114">
        <f t="shared" ref="O255" ca="1" si="456">IF(B255="","",IF(INDIRECT("減額一覧!BM"&amp;P255)=0.08,0.08,0.1))</f>
        <v>0.1</v>
      </c>
      <c r="P255" s="38">
        <v>53</v>
      </c>
      <c r="Q255" s="38">
        <f t="shared" ca="1" si="455"/>
        <v>1</v>
      </c>
      <c r="R255" s="38">
        <f t="shared" ca="1" si="455"/>
        <v>1</v>
      </c>
      <c r="S255" s="66" t="str">
        <f t="shared" ca="1" si="348"/>
        <v>011</v>
      </c>
      <c r="T255" s="105" t="str">
        <f t="shared" ca="1" si="349"/>
        <v/>
      </c>
    </row>
    <row r="256" spans="1:20" hidden="1">
      <c r="A256">
        <f ca="1">IF(B256="","",INDIRECT("減額一覧!B"&amp;$P256))</f>
        <v>282</v>
      </c>
      <c r="B256" s="61">
        <f ca="1">IF(INDIRECT("減額一覧!BC"&amp;P256)=1,INDIRECT("減額一覧!AG"&amp;P256),"")</f>
        <v>207</v>
      </c>
      <c r="C256" s="36">
        <f ca="1">IF(B256="","",INDIRECT("減額一覧!C"&amp;$P256))</f>
        <v>11108100</v>
      </c>
      <c r="D256" s="80" t="str">
        <f ca="1">IF($B256="","",INDIRECT("減額一覧!G"&amp;$P256))</f>
        <v>赤尾　明</v>
      </c>
      <c r="E256" s="19">
        <f ca="1">IF(B256="","",INDIRECT("減額一覧!H"&amp;P256))</f>
        <v>20</v>
      </c>
      <c r="F256" s="19">
        <f ca="1">IF($B256="","",INDIRECT("減額一覧!AN"&amp;P256))</f>
        <v>14</v>
      </c>
      <c r="G256" s="20">
        <f ca="1">IF($B256="","",INDIRECT("減額一覧!AO"&amp;P256))</f>
        <v>3080</v>
      </c>
      <c r="H256" s="20">
        <f ca="1">IF($B256="","",INDIRECT("減額一覧!AP"&amp;P256))</f>
        <v>1910</v>
      </c>
      <c r="I256" s="32">
        <f ca="1">IF(B256="","",IF(INDIRECT("減額一覧!BN"&amp;P256)=0.08,0.08,0.1))</f>
        <v>0.1</v>
      </c>
      <c r="J256" s="52"/>
      <c r="K256" s="95" t="str">
        <f t="shared" ca="1" si="374"/>
        <v/>
      </c>
      <c r="L256" s="58" t="str">
        <f t="shared" ca="1" si="346"/>
        <v/>
      </c>
      <c r="N256" s="113" t="str">
        <f t="shared" ca="1" si="453"/>
        <v>市内</v>
      </c>
      <c r="O256" s="114">
        <f t="shared" ref="O256" ca="1" si="457">IF(B256="","",IF(INDIRECT("減額一覧!BN"&amp;P256)=0.08,0.08,0.1))</f>
        <v>0.1</v>
      </c>
      <c r="P256" s="38">
        <v>53</v>
      </c>
      <c r="Q256" s="38">
        <f t="shared" ca="1" si="455"/>
        <v>1</v>
      </c>
      <c r="R256" s="38">
        <f t="shared" ca="1" si="455"/>
        <v>1</v>
      </c>
      <c r="S256" s="66" t="str">
        <f t="shared" ca="1" si="348"/>
        <v>011</v>
      </c>
      <c r="T256" s="105" t="str">
        <f t="shared" ca="1" si="349"/>
        <v/>
      </c>
    </row>
    <row r="257" spans="1:20" hidden="1">
      <c r="A257">
        <f ca="1">IF(B257="","",INDIRECT("減額一覧!B"&amp;$P257))</f>
        <v>282</v>
      </c>
      <c r="B257" s="61">
        <f ca="1">IF(INDIRECT("減額一覧!BD"&amp;P257)=1,INDIRECT("減額一覧!AQ"&amp;P257),"")</f>
        <v>208</v>
      </c>
      <c r="C257" s="45">
        <f ca="1">IF(B257="","",INDIRECT("減額一覧!C"&amp;$P257))</f>
        <v>11108100</v>
      </c>
      <c r="D257" s="79" t="str">
        <f ca="1">IF($B257="","",INDIRECT("減額一覧!G"&amp;$P257))</f>
        <v>赤尾　明</v>
      </c>
      <c r="E257" s="19">
        <f ca="1">IF(B257="","",INDIRECT("減額一覧!H"&amp;P257))</f>
        <v>20</v>
      </c>
      <c r="F257" s="19">
        <f ca="1">IF($B257="","",INDIRECT("減額一覧!AX"&amp;P257))</f>
        <v>15</v>
      </c>
      <c r="G257" s="20">
        <f ca="1">IF($B257="","",INDIRECT("減額一覧!AY"&amp;P257))</f>
        <v>3300</v>
      </c>
      <c r="H257" s="20">
        <f ca="1">IF($B257="","",INDIRECT("減額一覧!AZ"&amp;P257))</f>
        <v>2046</v>
      </c>
      <c r="I257" s="32">
        <f ca="1">IF(B257="","",IF(INDIRECT("減額一覧!BO"&amp;P257)=0.08,0.08,0.1))</f>
        <v>0.1</v>
      </c>
      <c r="J257" s="52"/>
      <c r="K257" s="95" t="str">
        <f t="shared" ca="1" si="374"/>
        <v/>
      </c>
      <c r="L257" s="58" t="str">
        <f t="shared" ca="1" si="346"/>
        <v/>
      </c>
      <c r="N257" s="113" t="str">
        <f t="shared" ca="1" si="453"/>
        <v>市内</v>
      </c>
      <c r="O257" s="114">
        <f t="shared" ref="O257" ca="1" si="458">IF(B257="","",IF(INDIRECT("減額一覧!BO"&amp;P257)=0.08,0.08,0.1))</f>
        <v>0.1</v>
      </c>
      <c r="P257" s="38">
        <v>53</v>
      </c>
      <c r="Q257" s="38">
        <f t="shared" ca="1" si="455"/>
        <v>1</v>
      </c>
      <c r="R257" s="38">
        <f t="shared" ca="1" si="455"/>
        <v>1</v>
      </c>
      <c r="S257" s="66" t="str">
        <f t="shared" ca="1" si="348"/>
        <v>011</v>
      </c>
      <c r="T257" s="105" t="str">
        <f t="shared" ca="1" si="349"/>
        <v/>
      </c>
    </row>
    <row r="258" spans="1:20" ht="19.5" hidden="1" thickBot="1">
      <c r="B258" s="64"/>
      <c r="C258" s="41" t="str">
        <f>IF(B258="","",減額一覧!C254)</f>
        <v/>
      </c>
      <c r="D258" s="43"/>
      <c r="E258" s="21"/>
      <c r="F258" s="22" t="s">
        <v>69</v>
      </c>
      <c r="G258" s="23">
        <f t="shared" ref="G258:H258" si="459">SUBTOTAL(9,G254:G257)</f>
        <v>0</v>
      </c>
      <c r="H258" s="23">
        <f t="shared" si="459"/>
        <v>0</v>
      </c>
      <c r="I258" s="30"/>
      <c r="J258" s="53"/>
      <c r="K258" s="96" t="str">
        <f t="shared" si="374"/>
        <v/>
      </c>
      <c r="L258" s="59" t="str">
        <f t="shared" si="346"/>
        <v/>
      </c>
      <c r="N258" s="108" t="str">
        <f t="shared" ref="N258" si="460">IF(AND(G258=0,H258=0),"","小計")</f>
        <v/>
      </c>
      <c r="O258" s="108" t="str">
        <f t="shared" ref="O258" si="461">IF(AND(G258=0,H258=0),"","小計")</f>
        <v/>
      </c>
      <c r="P258" s="38"/>
      <c r="Q258" s="38"/>
      <c r="R258" s="38"/>
      <c r="S258" s="66" t="str">
        <f t="shared" si="348"/>
        <v/>
      </c>
      <c r="T258" s="105" t="str">
        <f t="shared" si="349"/>
        <v/>
      </c>
    </row>
    <row r="259" spans="1:20" hidden="1">
      <c r="A259">
        <f ca="1">IF(B259="","",INDIRECT("減額一覧!B"&amp;$P259))</f>
        <v>283</v>
      </c>
      <c r="B259" s="61">
        <f ca="1">IF(INDIRECT("減額一覧!BA"&amp;P259)=1,INDIRECT("減額一覧!M"&amp;P259),"")</f>
        <v>206</v>
      </c>
      <c r="C259" s="36">
        <f ca="1">IF(B259="","",INDIRECT("減額一覧!C"&amp;$P259))</f>
        <v>619027120</v>
      </c>
      <c r="D259" s="78" t="str">
        <f ca="1">IF($B259="","",INDIRECT("減額一覧!G"&amp;$P259))</f>
        <v>多田　和男</v>
      </c>
      <c r="E259" s="19">
        <f ca="1">IF(B259="","",INDIRECT("減額一覧!H"&amp;P259))</f>
        <v>20</v>
      </c>
      <c r="F259" s="19">
        <f ca="1">IF($B259="","",INDIRECT("減額一覧!T"&amp;P259))</f>
        <v>1</v>
      </c>
      <c r="G259" s="20">
        <f ca="1">IF($B259="","",INDIRECT("減額一覧!U"&amp;P259))</f>
        <v>170</v>
      </c>
      <c r="H259" s="20">
        <f ca="1">IF($B259="","",INDIRECT("減額一覧!V"&amp;P259))</f>
        <v>0</v>
      </c>
      <c r="I259" s="32">
        <f ca="1">IF(B259="","",IF(INDIRECT("減額一覧!BL"&amp;P259)=0.08,0.08,0.1))</f>
        <v>0.1</v>
      </c>
      <c r="J259" s="51" t="s">
        <v>480</v>
      </c>
      <c r="K259" s="94" t="str">
        <f t="shared" ca="1" si="374"/>
        <v/>
      </c>
      <c r="L259" s="56" t="str">
        <f t="shared" ca="1" si="346"/>
        <v/>
      </c>
      <c r="N259" s="113" t="str">
        <f t="shared" ref="N259:N262" ca="1" si="462">IF(A259="","",IF(A259&gt;3000,"月ヶ瀬",IF(A259&gt;=2000,"都祁","市内")))</f>
        <v>市内</v>
      </c>
      <c r="O259" s="114">
        <f t="shared" ref="O259" ca="1" si="463">IF(B259="","",IF(INDIRECT("減額一覧!BL"&amp;P259)=0.08,0.08,0.1))</f>
        <v>0.1</v>
      </c>
      <c r="P259" s="38">
        <v>54</v>
      </c>
      <c r="Q259" s="38">
        <f t="shared" ref="Q259:R262" ca="1" si="464">IF(G259="","",IF(G259&gt;0,1,""))</f>
        <v>1</v>
      </c>
      <c r="R259" s="38" t="str">
        <f t="shared" ca="1" si="464"/>
        <v/>
      </c>
      <c r="S259" s="66" t="str">
        <f t="shared" ca="1" si="348"/>
        <v>619</v>
      </c>
      <c r="T259" s="105" t="str">
        <f t="shared" ca="1" si="349"/>
        <v/>
      </c>
    </row>
    <row r="260" spans="1:20" hidden="1">
      <c r="A260">
        <f ca="1">IF(B260="","",INDIRECT("減額一覧!B"&amp;$P260))</f>
        <v>283</v>
      </c>
      <c r="B260" s="61">
        <f ca="1">IF(INDIRECT("減額一覧!BB"&amp;P260)=1,INDIRECT("減額一覧!W"&amp;P260),"")</f>
        <v>207</v>
      </c>
      <c r="C260" s="44">
        <f ca="1">IF(B260="","",INDIRECT("減額一覧!C"&amp;$P260))</f>
        <v>619027120</v>
      </c>
      <c r="D260" s="79" t="str">
        <f ca="1">IF($B260="","",INDIRECT("減額一覧!G"&amp;$P260))</f>
        <v>多田　和男</v>
      </c>
      <c r="E260" s="19">
        <f ca="1">IF(B260="","",INDIRECT("減額一覧!H"&amp;P260))</f>
        <v>20</v>
      </c>
      <c r="F260" s="19">
        <f ca="1">IF($B260="","",INDIRECT("減額一覧!AD"&amp;P260))</f>
        <v>1</v>
      </c>
      <c r="G260" s="20">
        <f ca="1">IF($B260="","",INDIRECT("減額一覧!AE"&amp;P260))</f>
        <v>170</v>
      </c>
      <c r="H260" s="20">
        <f ca="1">IF($B260="","",INDIRECT("減額一覧!AF"&amp;P260))</f>
        <v>0</v>
      </c>
      <c r="I260" s="32">
        <f ca="1">IF(B260="","",IF(INDIRECT("減額一覧!BM"&amp;P260)=0.08,0.08,0.1))</f>
        <v>0.1</v>
      </c>
      <c r="J260" s="52"/>
      <c r="K260" s="95" t="str">
        <f t="shared" ca="1" si="374"/>
        <v/>
      </c>
      <c r="L260" s="58" t="str">
        <f t="shared" ca="1" si="346"/>
        <v/>
      </c>
      <c r="N260" s="113" t="str">
        <f t="shared" ca="1" si="462"/>
        <v>市内</v>
      </c>
      <c r="O260" s="114">
        <f t="shared" ref="O260" ca="1" si="465">IF(B260="","",IF(INDIRECT("減額一覧!BM"&amp;P260)=0.08,0.08,0.1))</f>
        <v>0.1</v>
      </c>
      <c r="P260" s="38">
        <v>54</v>
      </c>
      <c r="Q260" s="38">
        <f t="shared" ca="1" si="464"/>
        <v>1</v>
      </c>
      <c r="R260" s="38" t="str">
        <f t="shared" ca="1" si="464"/>
        <v/>
      </c>
      <c r="S260" s="66" t="str">
        <f t="shared" ca="1" si="348"/>
        <v>619</v>
      </c>
      <c r="T260" s="105" t="str">
        <f t="shared" ca="1" si="349"/>
        <v/>
      </c>
    </row>
    <row r="261" spans="1:20" hidden="1">
      <c r="A261">
        <f ca="1">IF(B261="","",INDIRECT("減額一覧!B"&amp;$P261))</f>
        <v>283</v>
      </c>
      <c r="B261" s="61">
        <f ca="1">IF(INDIRECT("減額一覧!BC"&amp;P261)=1,INDIRECT("減額一覧!AG"&amp;P261),"")</f>
        <v>208</v>
      </c>
      <c r="C261" s="36">
        <f ca="1">IF(B261="","",INDIRECT("減額一覧!C"&amp;$P261))</f>
        <v>619027120</v>
      </c>
      <c r="D261" s="80" t="str">
        <f ca="1">IF($B261="","",INDIRECT("減額一覧!G"&amp;$P261))</f>
        <v>多田　和男</v>
      </c>
      <c r="E261" s="19">
        <f ca="1">IF(B261="","",INDIRECT("減額一覧!H"&amp;P261))</f>
        <v>20</v>
      </c>
      <c r="F261" s="19">
        <f ca="1">IF($B261="","",INDIRECT("減額一覧!AN"&amp;P261))</f>
        <v>1</v>
      </c>
      <c r="G261" s="20">
        <f ca="1">IF($B261="","",INDIRECT("減額一覧!AO"&amp;P261))</f>
        <v>171</v>
      </c>
      <c r="H261" s="20">
        <f ca="1">IF($B261="","",INDIRECT("減額一覧!AP"&amp;P261))</f>
        <v>0</v>
      </c>
      <c r="I261" s="32">
        <f ca="1">IF(B261="","",IF(INDIRECT("減額一覧!BN"&amp;P261)=0.08,0.08,0.1))</f>
        <v>0.1</v>
      </c>
      <c r="J261" s="52"/>
      <c r="K261" s="95" t="str">
        <f t="shared" ca="1" si="374"/>
        <v/>
      </c>
      <c r="L261" s="58" t="str">
        <f t="shared" ref="L261:L324" ca="1" si="466">IF(OR(S261="370",S261="371",S261="372",S261="373",S261="374",S261="375",S261="376",S261="377",S261="378",S261="379",S261="380",S261="039",S261="389"),"農集","")</f>
        <v/>
      </c>
      <c r="N261" s="113" t="str">
        <f t="shared" ca="1" si="462"/>
        <v>市内</v>
      </c>
      <c r="O261" s="114">
        <f t="shared" ref="O261" ca="1" si="467">IF(B261="","",IF(INDIRECT("減額一覧!BN"&amp;P261)=0.08,0.08,0.1))</f>
        <v>0.1</v>
      </c>
      <c r="P261" s="38">
        <v>54</v>
      </c>
      <c r="Q261" s="38">
        <f t="shared" ca="1" si="464"/>
        <v>1</v>
      </c>
      <c r="R261" s="38" t="str">
        <f t="shared" ca="1" si="464"/>
        <v/>
      </c>
      <c r="S261" s="66" t="str">
        <f t="shared" ref="S261:S324" ca="1" si="468">IF(C261="","",LEFT(TEXT(C261,"000000000"),3))</f>
        <v>619</v>
      </c>
      <c r="T261" s="105" t="str">
        <f t="shared" ref="T261:T324" ca="1" si="469">IF(L261="","",IF(H261=0,"",H261))</f>
        <v/>
      </c>
    </row>
    <row r="262" spans="1:20" hidden="1">
      <c r="A262" t="str">
        <f ca="1">IF(B262="","",INDIRECT("減額一覧!B"&amp;$P262))</f>
        <v/>
      </c>
      <c r="B262" s="61" t="str">
        <f ca="1">IF(INDIRECT("減額一覧!BD"&amp;P262)=1,INDIRECT("減額一覧!AQ"&amp;P262),"")</f>
        <v/>
      </c>
      <c r="C262" s="45" t="str">
        <f ca="1">IF(B262="","",INDIRECT("減額一覧!C"&amp;$P262))</f>
        <v/>
      </c>
      <c r="D262" s="79" t="str">
        <f ca="1">IF($B262="","",INDIRECT("減額一覧!G"&amp;$P262))</f>
        <v/>
      </c>
      <c r="E262" s="19" t="str">
        <f ca="1">IF(B262="","",INDIRECT("減額一覧!H"&amp;P262))</f>
        <v/>
      </c>
      <c r="F262" s="19" t="str">
        <f ca="1">IF($B262="","",INDIRECT("減額一覧!AX"&amp;P262))</f>
        <v/>
      </c>
      <c r="G262" s="20" t="str">
        <f ca="1">IF($B262="","",INDIRECT("減額一覧!AY"&amp;P262))</f>
        <v/>
      </c>
      <c r="H262" s="20" t="str">
        <f ca="1">IF($B262="","",INDIRECT("減額一覧!AZ"&amp;P262))</f>
        <v/>
      </c>
      <c r="I262" s="32" t="str">
        <f ca="1">IF(B262="","",IF(INDIRECT("減額一覧!BO"&amp;P262)=0.08,0.08,0.1))</f>
        <v/>
      </c>
      <c r="J262" s="52"/>
      <c r="K262" s="95" t="str">
        <f t="shared" ca="1" si="374"/>
        <v/>
      </c>
      <c r="L262" s="58" t="str">
        <f t="shared" ca="1" si="466"/>
        <v/>
      </c>
      <c r="N262" s="113" t="str">
        <f t="shared" ca="1" si="462"/>
        <v/>
      </c>
      <c r="O262" s="114" t="str">
        <f t="shared" ref="O262" ca="1" si="470">IF(B262="","",IF(INDIRECT("減額一覧!BO"&amp;P262)=0.08,0.08,0.1))</f>
        <v/>
      </c>
      <c r="P262" s="38">
        <v>54</v>
      </c>
      <c r="Q262" s="38" t="str">
        <f t="shared" ca="1" si="464"/>
        <v/>
      </c>
      <c r="R262" s="38" t="str">
        <f t="shared" ca="1" si="464"/>
        <v/>
      </c>
      <c r="S262" s="66" t="str">
        <f t="shared" ca="1" si="468"/>
        <v/>
      </c>
      <c r="T262" s="105" t="str">
        <f t="shared" ca="1" si="469"/>
        <v/>
      </c>
    </row>
    <row r="263" spans="1:20" ht="19.5" hidden="1" thickBot="1">
      <c r="B263" s="64"/>
      <c r="C263" s="41" t="str">
        <f>IF(B263="","",減額一覧!C259)</f>
        <v/>
      </c>
      <c r="D263" s="43"/>
      <c r="E263" s="21"/>
      <c r="F263" s="22" t="s">
        <v>69</v>
      </c>
      <c r="G263" s="23">
        <f t="shared" ref="G263:H263" si="471">SUBTOTAL(9,G259:G262)</f>
        <v>0</v>
      </c>
      <c r="H263" s="23">
        <f t="shared" si="471"/>
        <v>0</v>
      </c>
      <c r="I263" s="30"/>
      <c r="J263" s="53"/>
      <c r="K263" s="96" t="str">
        <f t="shared" si="374"/>
        <v/>
      </c>
      <c r="L263" s="59" t="str">
        <f t="shared" si="466"/>
        <v/>
      </c>
      <c r="N263" s="108" t="str">
        <f t="shared" ref="N263" si="472">IF(AND(G263=0,H263=0),"","小計")</f>
        <v/>
      </c>
      <c r="O263" s="108" t="str">
        <f t="shared" ref="O263" si="473">IF(AND(G263=0,H263=0),"","小計")</f>
        <v/>
      </c>
      <c r="P263" s="38"/>
      <c r="Q263" s="38"/>
      <c r="R263" s="38"/>
      <c r="S263" s="66" t="str">
        <f t="shared" si="468"/>
        <v/>
      </c>
      <c r="T263" s="105" t="str">
        <f t="shared" si="469"/>
        <v/>
      </c>
    </row>
    <row r="264" spans="1:20" hidden="1">
      <c r="A264">
        <f ca="1">IF(B264="","",INDIRECT("減額一覧!B"&amp;$P264))</f>
        <v>284</v>
      </c>
      <c r="B264" s="61">
        <f t="shared" ref="B264" ca="1" si="474">IF(INDIRECT("減額一覧!BA"&amp;P264)=1,INDIRECT("減額一覧!M"&amp;P264),"")</f>
        <v>207</v>
      </c>
      <c r="C264" s="36">
        <f ca="1">IF(B264="","",INDIRECT("減額一覧!C"&amp;$P264))</f>
        <v>22018000</v>
      </c>
      <c r="D264" s="78" t="str">
        <f ca="1">IF($B264="","",INDIRECT("減額一覧!G"&amp;$P264))</f>
        <v>高橋　亮</v>
      </c>
      <c r="E264" s="19">
        <f ca="1">IF(B264="","",INDIRECT("減額一覧!H"&amp;P264))</f>
        <v>13</v>
      </c>
      <c r="F264" s="19">
        <f ca="1">IF($B264="","",INDIRECT("減額一覧!T"&amp;P264))</f>
        <v>4</v>
      </c>
      <c r="G264" s="20">
        <f ca="1">IF($B264="","",INDIRECT("減額一覧!U"&amp;P264))</f>
        <v>682</v>
      </c>
      <c r="H264" s="20">
        <f ca="1">IF($B264="","",INDIRECT("減額一覧!V"&amp;P264))</f>
        <v>545</v>
      </c>
      <c r="I264" s="32">
        <f ca="1">IF(B264="","",IF(INDIRECT("減額一覧!BL"&amp;P264)=0.08,0.08,0.1))</f>
        <v>0.1</v>
      </c>
      <c r="J264" s="51" t="s">
        <v>524</v>
      </c>
      <c r="K264" s="94" t="str">
        <f t="shared" ca="1" si="374"/>
        <v/>
      </c>
      <c r="L264" s="56" t="str">
        <f t="shared" ca="1" si="466"/>
        <v/>
      </c>
      <c r="N264" s="113" t="str">
        <f t="shared" ref="N264:N267" ca="1" si="475">IF(A264="","",IF(A264&gt;3000,"月ヶ瀬",IF(A264&gt;=2000,"都祁","市内")))</f>
        <v>市内</v>
      </c>
      <c r="O264" s="114">
        <f t="shared" ref="O264" ca="1" si="476">IF(B264="","",IF(INDIRECT("減額一覧!BL"&amp;P264)=0.08,0.08,0.1))</f>
        <v>0.1</v>
      </c>
      <c r="P264" s="38">
        <v>55</v>
      </c>
      <c r="Q264" s="38">
        <f t="shared" ref="Q264:R267" ca="1" si="477">IF(G264="","",IF(G264&gt;0,1,""))</f>
        <v>1</v>
      </c>
      <c r="R264" s="38">
        <f t="shared" ca="1" si="477"/>
        <v>1</v>
      </c>
      <c r="S264" s="66" t="str">
        <f t="shared" ca="1" si="468"/>
        <v>022</v>
      </c>
      <c r="T264" s="105" t="str">
        <f t="shared" ca="1" si="469"/>
        <v/>
      </c>
    </row>
    <row r="265" spans="1:20" hidden="1">
      <c r="A265">
        <f ca="1">IF(B265="","",INDIRECT("減額一覧!B"&amp;$P265))</f>
        <v>284</v>
      </c>
      <c r="B265" s="61">
        <f t="shared" ref="B265" ca="1" si="478">IF(INDIRECT("減額一覧!BB"&amp;P265)=1,INDIRECT("減額一覧!W"&amp;P265),"")</f>
        <v>208</v>
      </c>
      <c r="C265" s="44">
        <f ca="1">IF(B265="","",INDIRECT("減額一覧!C"&amp;$P265))</f>
        <v>22018000</v>
      </c>
      <c r="D265" s="79" t="str">
        <f ca="1">IF($B265="","",INDIRECT("減額一覧!G"&amp;$P265))</f>
        <v>高橋　亮</v>
      </c>
      <c r="E265" s="19">
        <f ca="1">IF(B265="","",INDIRECT("減額一覧!H"&amp;P265))</f>
        <v>13</v>
      </c>
      <c r="F265" s="19">
        <f ca="1">IF($B265="","",INDIRECT("減額一覧!AD"&amp;P265))</f>
        <v>4</v>
      </c>
      <c r="G265" s="20">
        <f ca="1">IF($B265="","",INDIRECT("減額一覧!AE"&amp;P265))</f>
        <v>682</v>
      </c>
      <c r="H265" s="20">
        <f ca="1">IF($B265="","",INDIRECT("減額一覧!AF"&amp;P265))</f>
        <v>545</v>
      </c>
      <c r="I265" s="32">
        <f ca="1">IF(B265="","",IF(INDIRECT("減額一覧!BM"&amp;P265)=0.08,0.08,0.1))</f>
        <v>0.1</v>
      </c>
      <c r="J265" s="52"/>
      <c r="K265" s="95" t="str">
        <f t="shared" ca="1" si="374"/>
        <v/>
      </c>
      <c r="L265" s="58" t="str">
        <f t="shared" ca="1" si="466"/>
        <v/>
      </c>
      <c r="N265" s="113" t="str">
        <f t="shared" ca="1" si="475"/>
        <v>市内</v>
      </c>
      <c r="O265" s="114">
        <f t="shared" ref="O265" ca="1" si="479">IF(B265="","",IF(INDIRECT("減額一覧!BM"&amp;P265)=0.08,0.08,0.1))</f>
        <v>0.1</v>
      </c>
      <c r="P265" s="38">
        <v>55</v>
      </c>
      <c r="Q265" s="38">
        <f t="shared" ca="1" si="477"/>
        <v>1</v>
      </c>
      <c r="R265" s="38">
        <f t="shared" ca="1" si="477"/>
        <v>1</v>
      </c>
      <c r="S265" s="66" t="str">
        <f t="shared" ca="1" si="468"/>
        <v>022</v>
      </c>
      <c r="T265" s="105" t="str">
        <f t="shared" ca="1" si="469"/>
        <v/>
      </c>
    </row>
    <row r="266" spans="1:20" hidden="1">
      <c r="A266" t="str">
        <f ca="1">IF(B266="","",INDIRECT("減額一覧!B"&amp;$P266))</f>
        <v/>
      </c>
      <c r="B266" s="61" t="str">
        <f t="shared" ref="B266" ca="1" si="480">IF(INDIRECT("減額一覧!BC"&amp;P266)=1,INDIRECT("減額一覧!AG"&amp;P266),"")</f>
        <v/>
      </c>
      <c r="C266" s="36" t="str">
        <f ca="1">IF(B266="","",INDIRECT("減額一覧!C"&amp;$P266))</f>
        <v/>
      </c>
      <c r="D266" s="80" t="str">
        <f ca="1">IF($B266="","",INDIRECT("減額一覧!G"&amp;$P266))</f>
        <v/>
      </c>
      <c r="E266" s="19" t="str">
        <f ca="1">IF(B266="","",INDIRECT("減額一覧!H"&amp;P266))</f>
        <v/>
      </c>
      <c r="F266" s="19" t="str">
        <f ca="1">IF($B266="","",INDIRECT("減額一覧!AN"&amp;P266))</f>
        <v/>
      </c>
      <c r="G266" s="20" t="str">
        <f ca="1">IF($B266="","",INDIRECT("減額一覧!AO"&amp;P266))</f>
        <v/>
      </c>
      <c r="H266" s="20" t="str">
        <f ca="1">IF($B266="","",INDIRECT("減額一覧!AP"&amp;P266))</f>
        <v/>
      </c>
      <c r="I266" s="32" t="str">
        <f ca="1">IF(B266="","",IF(INDIRECT("減額一覧!BN"&amp;P266)=0.08,0.08,0.1))</f>
        <v/>
      </c>
      <c r="J266" s="52"/>
      <c r="K266" s="95" t="str">
        <f t="shared" ca="1" si="374"/>
        <v/>
      </c>
      <c r="L266" s="58" t="str">
        <f t="shared" ca="1" si="466"/>
        <v/>
      </c>
      <c r="N266" s="113" t="str">
        <f t="shared" ca="1" si="475"/>
        <v/>
      </c>
      <c r="O266" s="114" t="str">
        <f t="shared" ref="O266" ca="1" si="481">IF(B266="","",IF(INDIRECT("減額一覧!BN"&amp;P266)=0.08,0.08,0.1))</f>
        <v/>
      </c>
      <c r="P266" s="38">
        <v>55</v>
      </c>
      <c r="Q266" s="38" t="str">
        <f t="shared" ca="1" si="477"/>
        <v/>
      </c>
      <c r="R266" s="38" t="str">
        <f t="shared" ca="1" si="477"/>
        <v/>
      </c>
      <c r="S266" s="66" t="str">
        <f t="shared" ca="1" si="468"/>
        <v/>
      </c>
      <c r="T266" s="105" t="str">
        <f t="shared" ca="1" si="469"/>
        <v/>
      </c>
    </row>
    <row r="267" spans="1:20" hidden="1">
      <c r="A267" t="str">
        <f ca="1">IF(B267="","",INDIRECT("減額一覧!B"&amp;$P267))</f>
        <v/>
      </c>
      <c r="B267" s="61" t="str">
        <f t="shared" ref="B267" ca="1" si="482">IF(INDIRECT("減額一覧!BD"&amp;P267)=1,INDIRECT("減額一覧!AQ"&amp;P267),"")</f>
        <v/>
      </c>
      <c r="C267" s="45" t="str">
        <f ca="1">IF(B267="","",INDIRECT("減額一覧!C"&amp;$P267))</f>
        <v/>
      </c>
      <c r="D267" s="79" t="str">
        <f ca="1">IF($B267="","",INDIRECT("減額一覧!G"&amp;$P267))</f>
        <v/>
      </c>
      <c r="E267" s="19" t="str">
        <f ca="1">IF(B267="","",INDIRECT("減額一覧!H"&amp;P267))</f>
        <v/>
      </c>
      <c r="F267" s="19" t="str">
        <f ca="1">IF($B267="","",INDIRECT("減額一覧!AX"&amp;P267))</f>
        <v/>
      </c>
      <c r="G267" s="20" t="str">
        <f ca="1">IF($B267="","",INDIRECT("減額一覧!AY"&amp;P267))</f>
        <v/>
      </c>
      <c r="H267" s="20" t="str">
        <f ca="1">IF($B267="","",INDIRECT("減額一覧!AZ"&amp;P267))</f>
        <v/>
      </c>
      <c r="I267" s="32" t="str">
        <f ca="1">IF(B267="","",IF(INDIRECT("減額一覧!BO"&amp;P267)=0.08,0.08,0.1))</f>
        <v/>
      </c>
      <c r="J267" s="52"/>
      <c r="K267" s="95" t="str">
        <f t="shared" ca="1" si="374"/>
        <v/>
      </c>
      <c r="L267" s="58" t="str">
        <f t="shared" ca="1" si="466"/>
        <v/>
      </c>
      <c r="N267" s="113" t="str">
        <f t="shared" ca="1" si="475"/>
        <v/>
      </c>
      <c r="O267" s="114" t="str">
        <f t="shared" ref="O267" ca="1" si="483">IF(B267="","",IF(INDIRECT("減額一覧!BO"&amp;P267)=0.08,0.08,0.1))</f>
        <v/>
      </c>
      <c r="P267" s="38">
        <v>55</v>
      </c>
      <c r="Q267" s="38" t="str">
        <f t="shared" ca="1" si="477"/>
        <v/>
      </c>
      <c r="R267" s="38" t="str">
        <f t="shared" ca="1" si="477"/>
        <v/>
      </c>
      <c r="S267" s="66" t="str">
        <f t="shared" ca="1" si="468"/>
        <v/>
      </c>
      <c r="T267" s="105" t="str">
        <f t="shared" ca="1" si="469"/>
        <v/>
      </c>
    </row>
    <row r="268" spans="1:20" ht="19.5" hidden="1" thickBot="1">
      <c r="B268" s="64"/>
      <c r="C268" s="41" t="str">
        <f>IF(B268="","",減額一覧!C264)</f>
        <v/>
      </c>
      <c r="D268" s="43"/>
      <c r="E268" s="21"/>
      <c r="F268" s="22" t="s">
        <v>69</v>
      </c>
      <c r="G268" s="23">
        <f t="shared" ref="G268:H268" si="484">SUBTOTAL(9,G264:G267)</f>
        <v>0</v>
      </c>
      <c r="H268" s="23">
        <f t="shared" si="484"/>
        <v>0</v>
      </c>
      <c r="I268" s="30"/>
      <c r="J268" s="53"/>
      <c r="K268" s="96" t="str">
        <f t="shared" si="374"/>
        <v/>
      </c>
      <c r="L268" s="59" t="str">
        <f t="shared" si="466"/>
        <v/>
      </c>
      <c r="N268" s="108" t="str">
        <f t="shared" ref="N268" si="485">IF(AND(G268=0,H268=0),"","小計")</f>
        <v/>
      </c>
      <c r="O268" s="108" t="str">
        <f t="shared" ref="O268" si="486">IF(AND(G268=0,H268=0),"","小計")</f>
        <v/>
      </c>
      <c r="P268" s="38"/>
      <c r="Q268" s="38"/>
      <c r="R268" s="38"/>
      <c r="S268" s="66" t="str">
        <f t="shared" si="468"/>
        <v/>
      </c>
      <c r="T268" s="105" t="str">
        <f t="shared" si="469"/>
        <v/>
      </c>
    </row>
    <row r="269" spans="1:20" hidden="1">
      <c r="A269">
        <f ca="1">IF(B269="","",INDIRECT("減額一覧!B"&amp;$P269))</f>
        <v>285</v>
      </c>
      <c r="B269" s="61">
        <f t="shared" ref="B269" ca="1" si="487">IF(INDIRECT("減額一覧!BA"&amp;P269)=1,INDIRECT("減額一覧!M"&amp;P269),"")</f>
        <v>207</v>
      </c>
      <c r="C269" s="36">
        <f ca="1">IF(B269="","",INDIRECT("減額一覧!C"&amp;$P269))</f>
        <v>594117000</v>
      </c>
      <c r="D269" s="78" t="str">
        <f ca="1">IF($B269="","",INDIRECT("減額一覧!G"&amp;$P269))</f>
        <v>福島　和則</v>
      </c>
      <c r="E269" s="19">
        <f ca="1">IF(B269="","",INDIRECT("減額一覧!H"&amp;P269))</f>
        <v>20</v>
      </c>
      <c r="F269" s="19">
        <f ca="1">IF($B269="","",INDIRECT("減額一覧!T"&amp;P269))</f>
        <v>9</v>
      </c>
      <c r="G269" s="20">
        <f ca="1">IF($B269="","",INDIRECT("減額一覧!U"&amp;P269))</f>
        <v>1980</v>
      </c>
      <c r="H269" s="20">
        <f ca="1">IF($B269="","",INDIRECT("減額一覧!V"&amp;P269))</f>
        <v>1227</v>
      </c>
      <c r="I269" s="32">
        <f ca="1">IF(B269="","",IF(INDIRECT("減額一覧!BL"&amp;P269)=0.08,0.08,0.1))</f>
        <v>0.1</v>
      </c>
      <c r="J269" s="51" t="s">
        <v>481</v>
      </c>
      <c r="K269" s="94" t="str">
        <f t="shared" ca="1" si="374"/>
        <v/>
      </c>
      <c r="L269" s="56" t="str">
        <f t="shared" ca="1" si="466"/>
        <v/>
      </c>
      <c r="N269" s="113" t="str">
        <f t="shared" ref="N269:N272" ca="1" si="488">IF(A269="","",IF(A269&gt;3000,"月ヶ瀬",IF(A269&gt;=2000,"都祁","市内")))</f>
        <v>市内</v>
      </c>
      <c r="O269" s="114">
        <f t="shared" ref="O269" ca="1" si="489">IF(B269="","",IF(INDIRECT("減額一覧!BL"&amp;P269)=0.08,0.08,0.1))</f>
        <v>0.1</v>
      </c>
      <c r="P269" s="38">
        <v>56</v>
      </c>
      <c r="Q269" s="38">
        <f t="shared" ref="Q269:R272" ca="1" si="490">IF(G269="","",IF(G269&gt;0,1,""))</f>
        <v>1</v>
      </c>
      <c r="R269" s="38">
        <f t="shared" ca="1" si="490"/>
        <v>1</v>
      </c>
      <c r="S269" s="66" t="str">
        <f t="shared" ca="1" si="468"/>
        <v>594</v>
      </c>
      <c r="T269" s="105" t="str">
        <f t="shared" ca="1" si="469"/>
        <v/>
      </c>
    </row>
    <row r="270" spans="1:20" hidden="1">
      <c r="A270">
        <f ca="1">IF(B270="","",INDIRECT("減額一覧!B"&amp;$P270))</f>
        <v>285</v>
      </c>
      <c r="B270" s="61">
        <f t="shared" ref="B270" ca="1" si="491">IF(INDIRECT("減額一覧!BB"&amp;P270)=1,INDIRECT("減額一覧!W"&amp;P270),"")</f>
        <v>208</v>
      </c>
      <c r="C270" s="44">
        <f ca="1">IF(B270="","",INDIRECT("減額一覧!C"&amp;$P270))</f>
        <v>594117000</v>
      </c>
      <c r="D270" s="79" t="str">
        <f ca="1">IF($B270="","",INDIRECT("減額一覧!G"&amp;$P270))</f>
        <v>福島　和則</v>
      </c>
      <c r="E270" s="19">
        <f ca="1">IF(B270="","",INDIRECT("減額一覧!H"&amp;P270))</f>
        <v>20</v>
      </c>
      <c r="F270" s="19">
        <f ca="1">IF($B270="","",INDIRECT("減額一覧!AD"&amp;P270))</f>
        <v>9</v>
      </c>
      <c r="G270" s="20">
        <f ca="1">IF($B270="","",INDIRECT("減額一覧!AE"&amp;P270))</f>
        <v>1980</v>
      </c>
      <c r="H270" s="20">
        <f ca="1">IF($B270="","",INDIRECT("減額一覧!AF"&amp;P270))</f>
        <v>1227</v>
      </c>
      <c r="I270" s="32">
        <f ca="1">IF(B270="","",IF(INDIRECT("減額一覧!BM"&amp;P270)=0.08,0.08,0.1))</f>
        <v>0.1</v>
      </c>
      <c r="J270" s="52"/>
      <c r="K270" s="95" t="str">
        <f t="shared" ca="1" si="374"/>
        <v/>
      </c>
      <c r="L270" s="58" t="str">
        <f t="shared" ca="1" si="466"/>
        <v/>
      </c>
      <c r="N270" s="113" t="str">
        <f t="shared" ca="1" si="488"/>
        <v>市内</v>
      </c>
      <c r="O270" s="114">
        <f t="shared" ref="O270" ca="1" si="492">IF(B270="","",IF(INDIRECT("減額一覧!BM"&amp;P270)=0.08,0.08,0.1))</f>
        <v>0.1</v>
      </c>
      <c r="P270" s="38">
        <v>56</v>
      </c>
      <c r="Q270" s="38">
        <f t="shared" ca="1" si="490"/>
        <v>1</v>
      </c>
      <c r="R270" s="38">
        <f t="shared" ca="1" si="490"/>
        <v>1</v>
      </c>
      <c r="S270" s="66" t="str">
        <f t="shared" ca="1" si="468"/>
        <v>594</v>
      </c>
      <c r="T270" s="105" t="str">
        <f t="shared" ca="1" si="469"/>
        <v/>
      </c>
    </row>
    <row r="271" spans="1:20" hidden="1">
      <c r="A271" t="str">
        <f ca="1">IF(B271="","",INDIRECT("減額一覧!B"&amp;$P271))</f>
        <v/>
      </c>
      <c r="B271" s="61" t="str">
        <f t="shared" ref="B271" ca="1" si="493">IF(INDIRECT("減額一覧!BC"&amp;P271)=1,INDIRECT("減額一覧!AG"&amp;P271),"")</f>
        <v/>
      </c>
      <c r="C271" s="36" t="str">
        <f ca="1">IF(B271="","",INDIRECT("減額一覧!C"&amp;$P271))</f>
        <v/>
      </c>
      <c r="D271" s="80" t="str">
        <f ca="1">IF($B271="","",INDIRECT("減額一覧!G"&amp;$P271))</f>
        <v/>
      </c>
      <c r="E271" s="19" t="str">
        <f ca="1">IF(B271="","",INDIRECT("減額一覧!H"&amp;P271))</f>
        <v/>
      </c>
      <c r="F271" s="19" t="str">
        <f ca="1">IF($B271="","",INDIRECT("減額一覧!AN"&amp;P271))</f>
        <v/>
      </c>
      <c r="G271" s="20" t="str">
        <f ca="1">IF($B271="","",INDIRECT("減額一覧!AO"&amp;P271))</f>
        <v/>
      </c>
      <c r="H271" s="20" t="str">
        <f ca="1">IF($B271="","",INDIRECT("減額一覧!AP"&amp;P271))</f>
        <v/>
      </c>
      <c r="I271" s="32" t="str">
        <f ca="1">IF(B271="","",IF(INDIRECT("減額一覧!BN"&amp;P271)=0.08,0.08,0.1))</f>
        <v/>
      </c>
      <c r="J271" s="52"/>
      <c r="K271" s="95" t="str">
        <f t="shared" ca="1" si="374"/>
        <v/>
      </c>
      <c r="L271" s="58" t="str">
        <f t="shared" ca="1" si="466"/>
        <v/>
      </c>
      <c r="N271" s="113" t="str">
        <f t="shared" ca="1" si="488"/>
        <v/>
      </c>
      <c r="O271" s="114" t="str">
        <f t="shared" ref="O271" ca="1" si="494">IF(B271="","",IF(INDIRECT("減額一覧!BN"&amp;P271)=0.08,0.08,0.1))</f>
        <v/>
      </c>
      <c r="P271" s="38">
        <v>56</v>
      </c>
      <c r="Q271" s="38" t="str">
        <f t="shared" ca="1" si="490"/>
        <v/>
      </c>
      <c r="R271" s="38" t="str">
        <f t="shared" ca="1" si="490"/>
        <v/>
      </c>
      <c r="S271" s="66" t="str">
        <f t="shared" ca="1" si="468"/>
        <v/>
      </c>
      <c r="T271" s="105" t="str">
        <f t="shared" ca="1" si="469"/>
        <v/>
      </c>
    </row>
    <row r="272" spans="1:20" hidden="1">
      <c r="A272" t="str">
        <f ca="1">IF(B272="","",INDIRECT("減額一覧!B"&amp;$P272))</f>
        <v/>
      </c>
      <c r="B272" s="61" t="str">
        <f t="shared" ref="B272" ca="1" si="495">IF(INDIRECT("減額一覧!BD"&amp;P272)=1,INDIRECT("減額一覧!AQ"&amp;P272),"")</f>
        <v/>
      </c>
      <c r="C272" s="45" t="str">
        <f ca="1">IF(B272="","",INDIRECT("減額一覧!C"&amp;$P272))</f>
        <v/>
      </c>
      <c r="D272" s="79" t="str">
        <f ca="1">IF($B272="","",INDIRECT("減額一覧!G"&amp;$P272))</f>
        <v/>
      </c>
      <c r="E272" s="19" t="str">
        <f ca="1">IF(B272="","",INDIRECT("減額一覧!H"&amp;P272))</f>
        <v/>
      </c>
      <c r="F272" s="19" t="str">
        <f ca="1">IF($B272="","",INDIRECT("減額一覧!AX"&amp;P272))</f>
        <v/>
      </c>
      <c r="G272" s="20" t="str">
        <f ca="1">IF($B272="","",INDIRECT("減額一覧!AY"&amp;P272))</f>
        <v/>
      </c>
      <c r="H272" s="20" t="str">
        <f ca="1">IF($B272="","",INDIRECT("減額一覧!AZ"&amp;P272))</f>
        <v/>
      </c>
      <c r="I272" s="32" t="str">
        <f ca="1">IF(B272="","",IF(INDIRECT("減額一覧!BO"&amp;P272)=0.08,0.08,0.1))</f>
        <v/>
      </c>
      <c r="J272" s="52"/>
      <c r="K272" s="95" t="str">
        <f t="shared" ca="1" si="374"/>
        <v/>
      </c>
      <c r="L272" s="58" t="str">
        <f t="shared" ca="1" si="466"/>
        <v/>
      </c>
      <c r="N272" s="113" t="str">
        <f t="shared" ca="1" si="488"/>
        <v/>
      </c>
      <c r="O272" s="114" t="str">
        <f t="shared" ref="O272" ca="1" si="496">IF(B272="","",IF(INDIRECT("減額一覧!BO"&amp;P272)=0.08,0.08,0.1))</f>
        <v/>
      </c>
      <c r="P272" s="38">
        <v>56</v>
      </c>
      <c r="Q272" s="38" t="str">
        <f t="shared" ca="1" si="490"/>
        <v/>
      </c>
      <c r="R272" s="38" t="str">
        <f t="shared" ca="1" si="490"/>
        <v/>
      </c>
      <c r="S272" s="66" t="str">
        <f t="shared" ca="1" si="468"/>
        <v/>
      </c>
      <c r="T272" s="105" t="str">
        <f t="shared" ca="1" si="469"/>
        <v/>
      </c>
    </row>
    <row r="273" spans="1:20" ht="19.5" hidden="1" thickBot="1">
      <c r="B273" s="64"/>
      <c r="C273" s="41" t="str">
        <f>IF(B273="","",減額一覧!C269)</f>
        <v/>
      </c>
      <c r="D273" s="43"/>
      <c r="E273" s="21"/>
      <c r="F273" s="22" t="s">
        <v>69</v>
      </c>
      <c r="G273" s="23">
        <f t="shared" ref="G273:H273" si="497">SUBTOTAL(9,G269:G272)</f>
        <v>0</v>
      </c>
      <c r="H273" s="23">
        <f t="shared" si="497"/>
        <v>0</v>
      </c>
      <c r="I273" s="30"/>
      <c r="J273" s="53"/>
      <c r="K273" s="96" t="str">
        <f t="shared" si="374"/>
        <v/>
      </c>
      <c r="L273" s="59" t="str">
        <f t="shared" si="466"/>
        <v/>
      </c>
      <c r="N273" s="108" t="str">
        <f t="shared" ref="N273" si="498">IF(AND(G273=0,H273=0),"","小計")</f>
        <v/>
      </c>
      <c r="O273" s="108" t="str">
        <f t="shared" ref="O273" si="499">IF(AND(G273=0,H273=0),"","小計")</f>
        <v/>
      </c>
      <c r="P273" s="38"/>
      <c r="Q273" s="38"/>
      <c r="R273" s="38"/>
      <c r="S273" s="66" t="str">
        <f t="shared" si="468"/>
        <v/>
      </c>
      <c r="T273" s="105" t="str">
        <f t="shared" si="469"/>
        <v/>
      </c>
    </row>
    <row r="274" spans="1:20" hidden="1">
      <c r="A274">
        <f ca="1">IF(B274="","",INDIRECT("減額一覧!B"&amp;$P274))</f>
        <v>286</v>
      </c>
      <c r="B274" s="61">
        <f t="shared" ref="B274" ca="1" si="500">IF(INDIRECT("減額一覧!BA"&amp;P274)=1,INDIRECT("減額一覧!M"&amp;P274),"")</f>
        <v>206</v>
      </c>
      <c r="C274" s="36">
        <f ca="1">IF(B274="","",INDIRECT("減額一覧!C"&amp;$P274))</f>
        <v>362134200</v>
      </c>
      <c r="D274" s="78" t="str">
        <f ca="1">IF($B274="","",INDIRECT("減額一覧!G"&amp;$P274))</f>
        <v>福村　泰臣</v>
      </c>
      <c r="E274" s="19">
        <f ca="1">IF(B274="","",INDIRECT("減額一覧!H"&amp;P274))</f>
        <v>20</v>
      </c>
      <c r="F274" s="19">
        <f ca="1">IF($B274="","",INDIRECT("減額一覧!T"&amp;P274))</f>
        <v>2</v>
      </c>
      <c r="G274" s="20">
        <f ca="1">IF($B274="","",INDIRECT("減額一覧!U"&amp;P274))</f>
        <v>0</v>
      </c>
      <c r="H274" s="20">
        <f ca="1">IF($B274="","",INDIRECT("減額一覧!V"&amp;P274))</f>
        <v>273</v>
      </c>
      <c r="I274" s="32">
        <f ca="1">IF(B274="","",IF(INDIRECT("減額一覧!BL"&amp;P274)=0.08,0.08,0.1))</f>
        <v>0.1</v>
      </c>
      <c r="J274" s="51" t="s">
        <v>525</v>
      </c>
      <c r="K274" s="94" t="str">
        <f t="shared" ref="K274:K337" ca="1" si="501">IF(A274="","",IF(A274&gt;3000,"月ヶ瀬",IF(A274&gt;=2000,"都祁","")))</f>
        <v/>
      </c>
      <c r="L274" s="56" t="str">
        <f t="shared" ca="1" si="466"/>
        <v/>
      </c>
      <c r="N274" s="113" t="str">
        <f t="shared" ref="N274:N277" ca="1" si="502">IF(A274="","",IF(A274&gt;3000,"月ヶ瀬",IF(A274&gt;=2000,"都祁","市内")))</f>
        <v>市内</v>
      </c>
      <c r="O274" s="114">
        <f t="shared" ref="O274" ca="1" si="503">IF(B274="","",IF(INDIRECT("減額一覧!BL"&amp;P274)=0.08,0.08,0.1))</f>
        <v>0.1</v>
      </c>
      <c r="P274" s="38">
        <v>57</v>
      </c>
      <c r="Q274" s="38" t="str">
        <f t="shared" ref="Q274:R277" ca="1" si="504">IF(G274="","",IF(G274&gt;0,1,""))</f>
        <v/>
      </c>
      <c r="R274" s="38">
        <f t="shared" ca="1" si="504"/>
        <v>1</v>
      </c>
      <c r="S274" s="66" t="str">
        <f t="shared" ca="1" si="468"/>
        <v>362</v>
      </c>
      <c r="T274" s="105" t="str">
        <f t="shared" ca="1" si="469"/>
        <v/>
      </c>
    </row>
    <row r="275" spans="1:20" hidden="1">
      <c r="A275">
        <f ca="1">IF(B275="","",INDIRECT("減額一覧!B"&amp;$P275))</f>
        <v>286</v>
      </c>
      <c r="B275" s="61">
        <f t="shared" ref="B275" ca="1" si="505">IF(INDIRECT("減額一覧!BB"&amp;P275)=1,INDIRECT("減額一覧!W"&amp;P275),"")</f>
        <v>207</v>
      </c>
      <c r="C275" s="44">
        <f ca="1">IF(B275="","",INDIRECT("減額一覧!C"&amp;$P275))</f>
        <v>362134200</v>
      </c>
      <c r="D275" s="79" t="str">
        <f ca="1">IF($B275="","",INDIRECT("減額一覧!G"&amp;$P275))</f>
        <v>福村　泰臣</v>
      </c>
      <c r="E275" s="19">
        <f ca="1">IF(B275="","",INDIRECT("減額一覧!H"&amp;P275))</f>
        <v>20</v>
      </c>
      <c r="F275" s="19">
        <f ca="1">IF($B275="","",INDIRECT("減額一覧!AD"&amp;P275))</f>
        <v>2</v>
      </c>
      <c r="G275" s="20">
        <f ca="1">IF($B275="","",INDIRECT("減額一覧!AE"&amp;P275))</f>
        <v>0</v>
      </c>
      <c r="H275" s="20">
        <f ca="1">IF($B275="","",INDIRECT("減額一覧!AF"&amp;P275))</f>
        <v>273</v>
      </c>
      <c r="I275" s="32">
        <f ca="1">IF(B275="","",IF(INDIRECT("減額一覧!BM"&amp;P275)=0.08,0.08,0.1))</f>
        <v>0.1</v>
      </c>
      <c r="J275" s="52"/>
      <c r="K275" s="95" t="str">
        <f t="shared" ca="1" si="501"/>
        <v/>
      </c>
      <c r="L275" s="58" t="str">
        <f t="shared" ca="1" si="466"/>
        <v/>
      </c>
      <c r="N275" s="113" t="str">
        <f t="shared" ca="1" si="502"/>
        <v>市内</v>
      </c>
      <c r="O275" s="114">
        <f t="shared" ref="O275" ca="1" si="506">IF(B275="","",IF(INDIRECT("減額一覧!BM"&amp;P275)=0.08,0.08,0.1))</f>
        <v>0.1</v>
      </c>
      <c r="P275" s="38">
        <v>57</v>
      </c>
      <c r="Q275" s="38" t="str">
        <f t="shared" ca="1" si="504"/>
        <v/>
      </c>
      <c r="R275" s="38">
        <f t="shared" ca="1" si="504"/>
        <v>1</v>
      </c>
      <c r="S275" s="66" t="str">
        <f t="shared" ca="1" si="468"/>
        <v>362</v>
      </c>
      <c r="T275" s="105" t="str">
        <f t="shared" ca="1" si="469"/>
        <v/>
      </c>
    </row>
    <row r="276" spans="1:20" hidden="1">
      <c r="A276" t="str">
        <f ca="1">IF(B276="","",INDIRECT("減額一覧!B"&amp;$P276))</f>
        <v/>
      </c>
      <c r="B276" s="61" t="str">
        <f t="shared" ref="B276" ca="1" si="507">IF(INDIRECT("減額一覧!BC"&amp;P276)=1,INDIRECT("減額一覧!AG"&amp;P276),"")</f>
        <v/>
      </c>
      <c r="C276" s="36" t="str">
        <f ca="1">IF(B276="","",INDIRECT("減額一覧!C"&amp;$P276))</f>
        <v/>
      </c>
      <c r="D276" s="80" t="str">
        <f ca="1">IF($B276="","",INDIRECT("減額一覧!G"&amp;$P276))</f>
        <v/>
      </c>
      <c r="E276" s="19" t="str">
        <f ca="1">IF(B276="","",INDIRECT("減額一覧!H"&amp;P276))</f>
        <v/>
      </c>
      <c r="F276" s="19" t="str">
        <f ca="1">IF($B276="","",INDIRECT("減額一覧!AN"&amp;P276))</f>
        <v/>
      </c>
      <c r="G276" s="20" t="str">
        <f ca="1">IF($B276="","",INDIRECT("減額一覧!AO"&amp;P276))</f>
        <v/>
      </c>
      <c r="H276" s="20" t="str">
        <f ca="1">IF($B276="","",INDIRECT("減額一覧!AP"&amp;P276))</f>
        <v/>
      </c>
      <c r="I276" s="32" t="str">
        <f ca="1">IF(B276="","",IF(INDIRECT("減額一覧!BN"&amp;P276)=0.08,0.08,0.1))</f>
        <v/>
      </c>
      <c r="J276" s="52"/>
      <c r="K276" s="95" t="str">
        <f t="shared" ca="1" si="501"/>
        <v/>
      </c>
      <c r="L276" s="58" t="str">
        <f t="shared" ca="1" si="466"/>
        <v/>
      </c>
      <c r="N276" s="113" t="str">
        <f t="shared" ca="1" si="502"/>
        <v/>
      </c>
      <c r="O276" s="114" t="str">
        <f t="shared" ref="O276" ca="1" si="508">IF(B276="","",IF(INDIRECT("減額一覧!BN"&amp;P276)=0.08,0.08,0.1))</f>
        <v/>
      </c>
      <c r="P276" s="38">
        <v>57</v>
      </c>
      <c r="Q276" s="38" t="str">
        <f t="shared" ca="1" si="504"/>
        <v/>
      </c>
      <c r="R276" s="38" t="str">
        <f t="shared" ca="1" si="504"/>
        <v/>
      </c>
      <c r="S276" s="66" t="str">
        <f t="shared" ca="1" si="468"/>
        <v/>
      </c>
      <c r="T276" s="105" t="str">
        <f t="shared" ca="1" si="469"/>
        <v/>
      </c>
    </row>
    <row r="277" spans="1:20" hidden="1">
      <c r="A277" t="str">
        <f ca="1">IF(B277="","",INDIRECT("減額一覧!B"&amp;$P277))</f>
        <v/>
      </c>
      <c r="B277" s="61" t="str">
        <f t="shared" ref="B277" ca="1" si="509">IF(INDIRECT("減額一覧!BD"&amp;P277)=1,INDIRECT("減額一覧!AQ"&amp;P277),"")</f>
        <v/>
      </c>
      <c r="C277" s="45" t="str">
        <f ca="1">IF(B277="","",INDIRECT("減額一覧!C"&amp;$P277))</f>
        <v/>
      </c>
      <c r="D277" s="79" t="str">
        <f ca="1">IF($B277="","",INDIRECT("減額一覧!G"&amp;$P277))</f>
        <v/>
      </c>
      <c r="E277" s="19" t="str">
        <f ca="1">IF(B277="","",INDIRECT("減額一覧!H"&amp;P277))</f>
        <v/>
      </c>
      <c r="F277" s="19" t="str">
        <f ca="1">IF($B277="","",INDIRECT("減額一覧!AX"&amp;P277))</f>
        <v/>
      </c>
      <c r="G277" s="20" t="str">
        <f ca="1">IF($B277="","",INDIRECT("減額一覧!AY"&amp;P277))</f>
        <v/>
      </c>
      <c r="H277" s="20" t="str">
        <f ca="1">IF($B277="","",INDIRECT("減額一覧!AZ"&amp;P277))</f>
        <v/>
      </c>
      <c r="I277" s="32" t="str">
        <f ca="1">IF(B277="","",IF(INDIRECT("減額一覧!BO"&amp;P277)=0.08,0.08,0.1))</f>
        <v/>
      </c>
      <c r="J277" s="52"/>
      <c r="K277" s="95" t="str">
        <f t="shared" ca="1" si="501"/>
        <v/>
      </c>
      <c r="L277" s="58" t="str">
        <f t="shared" ca="1" si="466"/>
        <v/>
      </c>
      <c r="N277" s="113" t="str">
        <f t="shared" ca="1" si="502"/>
        <v/>
      </c>
      <c r="O277" s="114" t="str">
        <f t="shared" ref="O277" ca="1" si="510">IF(B277="","",IF(INDIRECT("減額一覧!BO"&amp;P277)=0.08,0.08,0.1))</f>
        <v/>
      </c>
      <c r="P277" s="38">
        <v>57</v>
      </c>
      <c r="Q277" s="38" t="str">
        <f t="shared" ca="1" si="504"/>
        <v/>
      </c>
      <c r="R277" s="38" t="str">
        <f t="shared" ca="1" si="504"/>
        <v/>
      </c>
      <c r="S277" s="66" t="str">
        <f t="shared" ca="1" si="468"/>
        <v/>
      </c>
      <c r="T277" s="105" t="str">
        <f t="shared" ca="1" si="469"/>
        <v/>
      </c>
    </row>
    <row r="278" spans="1:20" ht="19.5" hidden="1" thickBot="1">
      <c r="B278" s="64"/>
      <c r="C278" s="41" t="str">
        <f>IF(B278="","",減額一覧!C274)</f>
        <v/>
      </c>
      <c r="D278" s="43"/>
      <c r="E278" s="21"/>
      <c r="F278" s="22" t="s">
        <v>69</v>
      </c>
      <c r="G278" s="23">
        <f t="shared" ref="G278:H278" si="511">SUBTOTAL(9,G274:G277)</f>
        <v>0</v>
      </c>
      <c r="H278" s="23">
        <f t="shared" si="511"/>
        <v>0</v>
      </c>
      <c r="I278" s="30"/>
      <c r="J278" s="53"/>
      <c r="K278" s="96" t="str">
        <f t="shared" si="501"/>
        <v/>
      </c>
      <c r="L278" s="59" t="str">
        <f t="shared" si="466"/>
        <v/>
      </c>
      <c r="N278" s="108" t="str">
        <f t="shared" ref="N278" si="512">IF(AND(G278=0,H278=0),"","小計")</f>
        <v/>
      </c>
      <c r="O278" s="108" t="str">
        <f t="shared" ref="O278" si="513">IF(AND(G278=0,H278=0),"","小計")</f>
        <v/>
      </c>
      <c r="P278" s="38"/>
      <c r="Q278" s="38"/>
      <c r="R278" s="38"/>
      <c r="S278" s="66" t="str">
        <f t="shared" si="468"/>
        <v/>
      </c>
      <c r="T278" s="105" t="str">
        <f t="shared" si="469"/>
        <v/>
      </c>
    </row>
    <row r="279" spans="1:20" hidden="1">
      <c r="A279">
        <f ca="1">IF(B279="","",INDIRECT("減額一覧!B"&amp;$P279))</f>
        <v>287</v>
      </c>
      <c r="B279" s="61">
        <f t="shared" ref="B279" ca="1" si="514">IF(INDIRECT("減額一覧!BA"&amp;P279)=1,INDIRECT("減額一覧!M"&amp;P279),"")</f>
        <v>206</v>
      </c>
      <c r="C279" s="36">
        <f ca="1">IF(B279="","",INDIRECT("減額一覧!C"&amp;$P279))</f>
        <v>259065000</v>
      </c>
      <c r="D279" s="78" t="str">
        <f ca="1">IF($B279="","",INDIRECT("減額一覧!G"&amp;$P279))</f>
        <v>河野　花恵</v>
      </c>
      <c r="E279" s="19">
        <f ca="1">IF(B279="","",INDIRECT("減額一覧!H"&amp;P279))</f>
        <v>20</v>
      </c>
      <c r="F279" s="19">
        <f ca="1">IF($B279="","",INDIRECT("減額一覧!T"&amp;P279))</f>
        <v>1</v>
      </c>
      <c r="G279" s="20">
        <f ca="1">IF($B279="","",INDIRECT("減額一覧!U"&amp;P279))</f>
        <v>220</v>
      </c>
      <c r="H279" s="20">
        <f ca="1">IF($B279="","",INDIRECT("減額一覧!V"&amp;P279))</f>
        <v>136</v>
      </c>
      <c r="I279" s="32">
        <f ca="1">IF(B279="","",IF(INDIRECT("減額一覧!BL"&amp;P279)=0.08,0.08,0.1))</f>
        <v>0.1</v>
      </c>
      <c r="J279" s="51" t="s">
        <v>482</v>
      </c>
      <c r="K279" s="94" t="str">
        <f t="shared" ca="1" si="501"/>
        <v/>
      </c>
      <c r="L279" s="56" t="str">
        <f t="shared" ca="1" si="466"/>
        <v/>
      </c>
      <c r="N279" s="113" t="str">
        <f t="shared" ref="N279:N282" ca="1" si="515">IF(A279="","",IF(A279&gt;3000,"月ヶ瀬",IF(A279&gt;=2000,"都祁","市内")))</f>
        <v>市内</v>
      </c>
      <c r="O279" s="114">
        <f t="shared" ref="O279" ca="1" si="516">IF(B279="","",IF(INDIRECT("減額一覧!BL"&amp;P279)=0.08,0.08,0.1))</f>
        <v>0.1</v>
      </c>
      <c r="P279" s="38">
        <v>58</v>
      </c>
      <c r="Q279" s="38">
        <f t="shared" ref="Q279:R282" ca="1" si="517">IF(G279="","",IF(G279&gt;0,1,""))</f>
        <v>1</v>
      </c>
      <c r="R279" s="38">
        <f t="shared" ca="1" si="517"/>
        <v>1</v>
      </c>
      <c r="S279" s="66" t="str">
        <f t="shared" ca="1" si="468"/>
        <v>259</v>
      </c>
      <c r="T279" s="105" t="str">
        <f t="shared" ca="1" si="469"/>
        <v/>
      </c>
    </row>
    <row r="280" spans="1:20" hidden="1">
      <c r="A280">
        <f ca="1">IF(B280="","",INDIRECT("減額一覧!B"&amp;$P280))</f>
        <v>287</v>
      </c>
      <c r="B280" s="61">
        <f t="shared" ref="B280" ca="1" si="518">IF(INDIRECT("減額一覧!BB"&amp;P280)=1,INDIRECT("減額一覧!W"&amp;P280),"")</f>
        <v>207</v>
      </c>
      <c r="C280" s="44">
        <f ca="1">IF(B280="","",INDIRECT("減額一覧!C"&amp;$P280))</f>
        <v>259065000</v>
      </c>
      <c r="D280" s="79" t="str">
        <f ca="1">IF($B280="","",INDIRECT("減額一覧!G"&amp;$P280))</f>
        <v>河野　花恵</v>
      </c>
      <c r="E280" s="19">
        <f ca="1">IF(B280="","",INDIRECT("減額一覧!H"&amp;P280))</f>
        <v>20</v>
      </c>
      <c r="F280" s="19">
        <f ca="1">IF($B280="","",INDIRECT("減額一覧!AD"&amp;P280))</f>
        <v>2</v>
      </c>
      <c r="G280" s="20">
        <f ca="1">IF($B280="","",INDIRECT("減額一覧!AE"&amp;P280))</f>
        <v>440</v>
      </c>
      <c r="H280" s="20">
        <f ca="1">IF($B280="","",INDIRECT("減額一覧!AF"&amp;P280))</f>
        <v>273</v>
      </c>
      <c r="I280" s="32">
        <f ca="1">IF(B280="","",IF(INDIRECT("減額一覧!BM"&amp;P280)=0.08,0.08,0.1))</f>
        <v>0.1</v>
      </c>
      <c r="J280" s="52"/>
      <c r="K280" s="95" t="str">
        <f t="shared" ca="1" si="501"/>
        <v/>
      </c>
      <c r="L280" s="58" t="str">
        <f t="shared" ca="1" si="466"/>
        <v/>
      </c>
      <c r="N280" s="113" t="str">
        <f t="shared" ca="1" si="515"/>
        <v>市内</v>
      </c>
      <c r="O280" s="114">
        <f t="shared" ref="O280" ca="1" si="519">IF(B280="","",IF(INDIRECT("減額一覧!BM"&amp;P280)=0.08,0.08,0.1))</f>
        <v>0.1</v>
      </c>
      <c r="P280" s="38">
        <v>58</v>
      </c>
      <c r="Q280" s="38">
        <f t="shared" ca="1" si="517"/>
        <v>1</v>
      </c>
      <c r="R280" s="38">
        <f t="shared" ca="1" si="517"/>
        <v>1</v>
      </c>
      <c r="S280" s="66" t="str">
        <f t="shared" ca="1" si="468"/>
        <v>259</v>
      </c>
      <c r="T280" s="105" t="str">
        <f t="shared" ca="1" si="469"/>
        <v/>
      </c>
    </row>
    <row r="281" spans="1:20" hidden="1">
      <c r="A281">
        <f ca="1">IF(B281="","",INDIRECT("減額一覧!B"&amp;$P281))</f>
        <v>287</v>
      </c>
      <c r="B281" s="61">
        <f t="shared" ref="B281" ca="1" si="520">IF(INDIRECT("減額一覧!BC"&amp;P281)=1,INDIRECT("減額一覧!AG"&amp;P281),"")</f>
        <v>208</v>
      </c>
      <c r="C281" s="36">
        <f ca="1">IF(B281="","",INDIRECT("減額一覧!C"&amp;$P281))</f>
        <v>259065000</v>
      </c>
      <c r="D281" s="80" t="str">
        <f ca="1">IF($B281="","",INDIRECT("減額一覧!G"&amp;$P281))</f>
        <v>河野　花恵</v>
      </c>
      <c r="E281" s="19">
        <f ca="1">IF(B281="","",INDIRECT("減額一覧!H"&amp;P281))</f>
        <v>20</v>
      </c>
      <c r="F281" s="19">
        <f ca="1">IF($B281="","",INDIRECT("減額一覧!AN"&amp;P281))</f>
        <v>5</v>
      </c>
      <c r="G281" s="20">
        <f ca="1">IF($B281="","",INDIRECT("減額一覧!AO"&amp;P281))</f>
        <v>1100</v>
      </c>
      <c r="H281" s="20">
        <f ca="1">IF($B281="","",INDIRECT("減額一覧!AP"&amp;P281))</f>
        <v>682</v>
      </c>
      <c r="I281" s="32">
        <f ca="1">IF(B281="","",IF(INDIRECT("減額一覧!BN"&amp;P281)=0.08,0.08,0.1))</f>
        <v>0.1</v>
      </c>
      <c r="J281" s="52"/>
      <c r="K281" s="95" t="str">
        <f t="shared" ca="1" si="501"/>
        <v/>
      </c>
      <c r="L281" s="58" t="str">
        <f t="shared" ca="1" si="466"/>
        <v/>
      </c>
      <c r="N281" s="113" t="str">
        <f t="shared" ca="1" si="515"/>
        <v>市内</v>
      </c>
      <c r="O281" s="114">
        <f t="shared" ref="O281" ca="1" si="521">IF(B281="","",IF(INDIRECT("減額一覧!BN"&amp;P281)=0.08,0.08,0.1))</f>
        <v>0.1</v>
      </c>
      <c r="P281" s="38">
        <v>58</v>
      </c>
      <c r="Q281" s="38">
        <f t="shared" ca="1" si="517"/>
        <v>1</v>
      </c>
      <c r="R281" s="38">
        <f t="shared" ca="1" si="517"/>
        <v>1</v>
      </c>
      <c r="S281" s="66" t="str">
        <f t="shared" ca="1" si="468"/>
        <v>259</v>
      </c>
      <c r="T281" s="105" t="str">
        <f t="shared" ca="1" si="469"/>
        <v/>
      </c>
    </row>
    <row r="282" spans="1:20" hidden="1">
      <c r="A282" t="str">
        <f ca="1">IF(B282="","",INDIRECT("減額一覧!B"&amp;$P282))</f>
        <v/>
      </c>
      <c r="B282" s="61" t="str">
        <f t="shared" ref="B282" ca="1" si="522">IF(INDIRECT("減額一覧!BD"&amp;P282)=1,INDIRECT("減額一覧!AQ"&amp;P282),"")</f>
        <v/>
      </c>
      <c r="C282" s="45" t="str">
        <f ca="1">IF(B282="","",INDIRECT("減額一覧!C"&amp;$P282))</f>
        <v/>
      </c>
      <c r="D282" s="79" t="str">
        <f ca="1">IF($B282="","",INDIRECT("減額一覧!G"&amp;$P282))</f>
        <v/>
      </c>
      <c r="E282" s="19" t="str">
        <f ca="1">IF(B282="","",INDIRECT("減額一覧!H"&amp;P282))</f>
        <v/>
      </c>
      <c r="F282" s="19" t="str">
        <f ca="1">IF($B282="","",INDIRECT("減額一覧!AX"&amp;P282))</f>
        <v/>
      </c>
      <c r="G282" s="20" t="str">
        <f ca="1">IF($B282="","",INDIRECT("減額一覧!AY"&amp;P282))</f>
        <v/>
      </c>
      <c r="H282" s="20" t="str">
        <f ca="1">IF($B282="","",INDIRECT("減額一覧!AZ"&amp;P282))</f>
        <v/>
      </c>
      <c r="I282" s="32" t="str">
        <f ca="1">IF(B282="","",IF(INDIRECT("減額一覧!BO"&amp;P282)=0.08,0.08,0.1))</f>
        <v/>
      </c>
      <c r="J282" s="52"/>
      <c r="K282" s="95" t="str">
        <f t="shared" ca="1" si="501"/>
        <v/>
      </c>
      <c r="L282" s="58" t="str">
        <f t="shared" ca="1" si="466"/>
        <v/>
      </c>
      <c r="N282" s="113" t="str">
        <f t="shared" ca="1" si="515"/>
        <v/>
      </c>
      <c r="O282" s="114" t="str">
        <f t="shared" ref="O282" ca="1" si="523">IF(B282="","",IF(INDIRECT("減額一覧!BO"&amp;P282)=0.08,0.08,0.1))</f>
        <v/>
      </c>
      <c r="P282" s="38">
        <v>58</v>
      </c>
      <c r="Q282" s="38" t="str">
        <f t="shared" ca="1" si="517"/>
        <v/>
      </c>
      <c r="R282" s="38" t="str">
        <f t="shared" ca="1" si="517"/>
        <v/>
      </c>
      <c r="S282" s="66" t="str">
        <f t="shared" ca="1" si="468"/>
        <v/>
      </c>
      <c r="T282" s="105" t="str">
        <f t="shared" ca="1" si="469"/>
        <v/>
      </c>
    </row>
    <row r="283" spans="1:20" ht="19.5" hidden="1" thickBot="1">
      <c r="B283" s="64"/>
      <c r="C283" s="41" t="str">
        <f>IF(B283="","",減額一覧!C279)</f>
        <v/>
      </c>
      <c r="D283" s="43"/>
      <c r="E283" s="21"/>
      <c r="F283" s="22" t="s">
        <v>69</v>
      </c>
      <c r="G283" s="23">
        <f t="shared" ref="G283:H283" si="524">SUBTOTAL(9,G279:G282)</f>
        <v>0</v>
      </c>
      <c r="H283" s="23">
        <f t="shared" si="524"/>
        <v>0</v>
      </c>
      <c r="I283" s="30"/>
      <c r="J283" s="53"/>
      <c r="K283" s="96" t="str">
        <f t="shared" si="501"/>
        <v/>
      </c>
      <c r="L283" s="59" t="str">
        <f t="shared" si="466"/>
        <v/>
      </c>
      <c r="N283" s="108" t="str">
        <f t="shared" ref="N283" si="525">IF(AND(G283=0,H283=0),"","小計")</f>
        <v/>
      </c>
      <c r="O283" s="108" t="str">
        <f t="shared" ref="O283" si="526">IF(AND(G283=0,H283=0),"","小計")</f>
        <v/>
      </c>
      <c r="P283" s="38"/>
      <c r="Q283" s="38"/>
      <c r="R283" s="38"/>
      <c r="S283" s="66" t="str">
        <f t="shared" si="468"/>
        <v/>
      </c>
      <c r="T283" s="105" t="str">
        <f t="shared" si="469"/>
        <v/>
      </c>
    </row>
    <row r="284" spans="1:20" ht="56.25" hidden="1">
      <c r="A284">
        <f ca="1">IF(B284="","",INDIRECT("減額一覧!B"&amp;$P284))</f>
        <v>288</v>
      </c>
      <c r="B284" s="61">
        <f t="shared" ref="B284" ca="1" si="527">IF(INDIRECT("減額一覧!BA"&amp;P284)=1,INDIRECT("減額一覧!M"&amp;P284),"")</f>
        <v>205</v>
      </c>
      <c r="C284" s="36">
        <f ca="1">IF(B284="","",INDIRECT("減額一覧!C"&amp;$P284))</f>
        <v>112216000</v>
      </c>
      <c r="D284" s="78" t="str">
        <f ca="1">IF($B284="","",INDIRECT("減額一覧!G"&amp;$P284))</f>
        <v>玉川化成工業㈱　代表取締役　玉川　孝明</v>
      </c>
      <c r="E284" s="19">
        <f ca="1">IF(B284="","",INDIRECT("減額一覧!H"&amp;P284))</f>
        <v>20</v>
      </c>
      <c r="F284" s="19">
        <f ca="1">IF($B284="","",INDIRECT("減額一覧!T"&amp;P284))</f>
        <v>9</v>
      </c>
      <c r="G284" s="20">
        <f ca="1">IF($B284="","",INDIRECT("減額一覧!U"&amp;P284))</f>
        <v>2128</v>
      </c>
      <c r="H284" s="20">
        <f ca="1">IF($B284="","",INDIRECT("減額一覧!V"&amp;P284))</f>
        <v>1228</v>
      </c>
      <c r="I284" s="32">
        <f ca="1">IF(B284="","",IF(INDIRECT("減額一覧!BL"&amp;P284)=0.08,0.08,0.1))</f>
        <v>0.1</v>
      </c>
      <c r="J284" s="51" t="s">
        <v>483</v>
      </c>
      <c r="K284" s="94" t="str">
        <f t="shared" ca="1" si="501"/>
        <v/>
      </c>
      <c r="L284" s="56" t="str">
        <f t="shared" ca="1" si="466"/>
        <v/>
      </c>
      <c r="N284" s="113" t="str">
        <f t="shared" ref="N284:N287" ca="1" si="528">IF(A284="","",IF(A284&gt;3000,"月ヶ瀬",IF(A284&gt;=2000,"都祁","市内")))</f>
        <v>市内</v>
      </c>
      <c r="O284" s="114">
        <f t="shared" ref="O284" ca="1" si="529">IF(B284="","",IF(INDIRECT("減額一覧!BL"&amp;P284)=0.08,0.08,0.1))</f>
        <v>0.1</v>
      </c>
      <c r="P284" s="38">
        <v>59</v>
      </c>
      <c r="Q284" s="38">
        <f t="shared" ref="Q284:R287" ca="1" si="530">IF(G284="","",IF(G284&gt;0,1,""))</f>
        <v>1</v>
      </c>
      <c r="R284" s="38">
        <f t="shared" ca="1" si="530"/>
        <v>1</v>
      </c>
      <c r="S284" s="66" t="str">
        <f t="shared" ca="1" si="468"/>
        <v>112</v>
      </c>
      <c r="T284" s="105" t="str">
        <f t="shared" ca="1" si="469"/>
        <v/>
      </c>
    </row>
    <row r="285" spans="1:20" ht="56.25" hidden="1">
      <c r="A285">
        <f ca="1">IF(B285="","",INDIRECT("減額一覧!B"&amp;$P285))</f>
        <v>288</v>
      </c>
      <c r="B285" s="61">
        <f t="shared" ref="B285" ca="1" si="531">IF(INDIRECT("減額一覧!BB"&amp;P285)=1,INDIRECT("減額一覧!W"&amp;P285),"")</f>
        <v>206</v>
      </c>
      <c r="C285" s="44">
        <f ca="1">IF(B285="","",INDIRECT("減額一覧!C"&amp;$P285))</f>
        <v>112216000</v>
      </c>
      <c r="D285" s="79" t="str">
        <f ca="1">IF($B285="","",INDIRECT("減額一覧!G"&amp;$P285))</f>
        <v>玉川化成工業㈱　代表取締役　玉川　孝明</v>
      </c>
      <c r="E285" s="19">
        <f ca="1">IF(B285="","",INDIRECT("減額一覧!H"&amp;P285))</f>
        <v>20</v>
      </c>
      <c r="F285" s="19">
        <f ca="1">IF($B285="","",INDIRECT("減額一覧!AD"&amp;P285))</f>
        <v>9</v>
      </c>
      <c r="G285" s="20">
        <f ca="1">IF($B285="","",INDIRECT("減額一覧!AE"&amp;P285))</f>
        <v>2128</v>
      </c>
      <c r="H285" s="20">
        <f ca="1">IF($B285="","",INDIRECT("減額一覧!AF"&amp;P285))</f>
        <v>1228</v>
      </c>
      <c r="I285" s="32">
        <f ca="1">IF(B285="","",IF(INDIRECT("減額一覧!BM"&amp;P285)=0.08,0.08,0.1))</f>
        <v>0.1</v>
      </c>
      <c r="J285" s="52"/>
      <c r="K285" s="95" t="str">
        <f t="shared" ca="1" si="501"/>
        <v/>
      </c>
      <c r="L285" s="58" t="str">
        <f t="shared" ca="1" si="466"/>
        <v/>
      </c>
      <c r="N285" s="113" t="str">
        <f t="shared" ca="1" si="528"/>
        <v>市内</v>
      </c>
      <c r="O285" s="114">
        <f t="shared" ref="O285" ca="1" si="532">IF(B285="","",IF(INDIRECT("減額一覧!BM"&amp;P285)=0.08,0.08,0.1))</f>
        <v>0.1</v>
      </c>
      <c r="P285" s="38">
        <v>59</v>
      </c>
      <c r="Q285" s="38">
        <f t="shared" ca="1" si="530"/>
        <v>1</v>
      </c>
      <c r="R285" s="38">
        <f t="shared" ca="1" si="530"/>
        <v>1</v>
      </c>
      <c r="S285" s="66" t="str">
        <f t="shared" ca="1" si="468"/>
        <v>112</v>
      </c>
      <c r="T285" s="105" t="str">
        <f t="shared" ca="1" si="469"/>
        <v/>
      </c>
    </row>
    <row r="286" spans="1:20" ht="56.25" hidden="1">
      <c r="A286">
        <f ca="1">IF(B286="","",INDIRECT("減額一覧!B"&amp;$P286))</f>
        <v>288</v>
      </c>
      <c r="B286" s="61">
        <f t="shared" ref="B286" ca="1" si="533">IF(INDIRECT("減額一覧!BC"&amp;P286)=1,INDIRECT("減額一覧!AG"&amp;P286),"")</f>
        <v>207</v>
      </c>
      <c r="C286" s="36">
        <f ca="1">IF(B286="","",INDIRECT("減額一覧!C"&amp;$P286))</f>
        <v>112216000</v>
      </c>
      <c r="D286" s="80" t="str">
        <f ca="1">IF($B286="","",INDIRECT("減額一覧!G"&amp;$P286))</f>
        <v>玉川化成工業㈱　代表取締役　玉川　孝明</v>
      </c>
      <c r="E286" s="19">
        <f ca="1">IF(B286="","",INDIRECT("減額一覧!H"&amp;P286))</f>
        <v>20</v>
      </c>
      <c r="F286" s="19">
        <f ca="1">IF($B286="","",INDIRECT("減額一覧!AN"&amp;P286))</f>
        <v>33</v>
      </c>
      <c r="G286" s="20">
        <f ca="1">IF($B286="","",INDIRECT("減額一覧!AO"&amp;P286))</f>
        <v>7804</v>
      </c>
      <c r="H286" s="20">
        <f ca="1">IF($B286="","",INDIRECT("減額一覧!AP"&amp;P286))</f>
        <v>4501</v>
      </c>
      <c r="I286" s="32">
        <f ca="1">IF(B286="","",IF(INDIRECT("減額一覧!BN"&amp;P286)=0.08,0.08,0.1))</f>
        <v>0.1</v>
      </c>
      <c r="J286" s="52"/>
      <c r="K286" s="95" t="str">
        <f t="shared" ca="1" si="501"/>
        <v/>
      </c>
      <c r="L286" s="58" t="str">
        <f t="shared" ca="1" si="466"/>
        <v/>
      </c>
      <c r="N286" s="113" t="str">
        <f t="shared" ca="1" si="528"/>
        <v>市内</v>
      </c>
      <c r="O286" s="114">
        <f t="shared" ref="O286" ca="1" si="534">IF(B286="","",IF(INDIRECT("減額一覧!BN"&amp;P286)=0.08,0.08,0.1))</f>
        <v>0.1</v>
      </c>
      <c r="P286" s="38">
        <v>59</v>
      </c>
      <c r="Q286" s="38">
        <f t="shared" ca="1" si="530"/>
        <v>1</v>
      </c>
      <c r="R286" s="38">
        <f t="shared" ca="1" si="530"/>
        <v>1</v>
      </c>
      <c r="S286" s="66" t="str">
        <f t="shared" ca="1" si="468"/>
        <v>112</v>
      </c>
      <c r="T286" s="105" t="str">
        <f t="shared" ca="1" si="469"/>
        <v/>
      </c>
    </row>
    <row r="287" spans="1:20" ht="56.25" hidden="1">
      <c r="A287">
        <f ca="1">IF(B287="","",INDIRECT("減額一覧!B"&amp;$P287))</f>
        <v>288</v>
      </c>
      <c r="B287" s="61">
        <f t="shared" ref="B287" ca="1" si="535">IF(INDIRECT("減額一覧!BD"&amp;P287)=1,INDIRECT("減額一覧!AQ"&amp;P287),"")</f>
        <v>208</v>
      </c>
      <c r="C287" s="45">
        <f ca="1">IF(B287="","",INDIRECT("減額一覧!C"&amp;$P287))</f>
        <v>112216000</v>
      </c>
      <c r="D287" s="79" t="str">
        <f ca="1">IF($B287="","",INDIRECT("減額一覧!G"&amp;$P287))</f>
        <v>玉川化成工業㈱　代表取締役　玉川　孝明</v>
      </c>
      <c r="E287" s="19">
        <f ca="1">IF(B287="","",INDIRECT("減額一覧!H"&amp;P287))</f>
        <v>20</v>
      </c>
      <c r="F287" s="19">
        <f ca="1">IF($B287="","",INDIRECT("減額一覧!AX"&amp;P287))</f>
        <v>33</v>
      </c>
      <c r="G287" s="20">
        <f ca="1">IF($B287="","",INDIRECT("減額一覧!AY"&amp;P287))</f>
        <v>7804</v>
      </c>
      <c r="H287" s="20">
        <f ca="1">IF($B287="","",INDIRECT("減額一覧!AZ"&amp;P287))</f>
        <v>4501</v>
      </c>
      <c r="I287" s="32">
        <f ca="1">IF(B287="","",IF(INDIRECT("減額一覧!BO"&amp;P287)=0.08,0.08,0.1))</f>
        <v>0.1</v>
      </c>
      <c r="J287" s="52"/>
      <c r="K287" s="95" t="str">
        <f t="shared" ca="1" si="501"/>
        <v/>
      </c>
      <c r="L287" s="58" t="str">
        <f t="shared" ca="1" si="466"/>
        <v/>
      </c>
      <c r="N287" s="113" t="str">
        <f t="shared" ca="1" si="528"/>
        <v>市内</v>
      </c>
      <c r="O287" s="114">
        <f t="shared" ref="O287" ca="1" si="536">IF(B287="","",IF(INDIRECT("減額一覧!BO"&amp;P287)=0.08,0.08,0.1))</f>
        <v>0.1</v>
      </c>
      <c r="P287" s="38">
        <v>59</v>
      </c>
      <c r="Q287" s="38">
        <f t="shared" ca="1" si="530"/>
        <v>1</v>
      </c>
      <c r="R287" s="38">
        <f t="shared" ca="1" si="530"/>
        <v>1</v>
      </c>
      <c r="S287" s="66" t="str">
        <f t="shared" ca="1" si="468"/>
        <v>112</v>
      </c>
      <c r="T287" s="105" t="str">
        <f t="shared" ca="1" si="469"/>
        <v/>
      </c>
    </row>
    <row r="288" spans="1:20" ht="19.5" hidden="1" thickBot="1">
      <c r="B288" s="64"/>
      <c r="C288" s="41" t="str">
        <f>IF(B288="","",減額一覧!C284)</f>
        <v/>
      </c>
      <c r="D288" s="43"/>
      <c r="E288" s="21"/>
      <c r="F288" s="22" t="s">
        <v>69</v>
      </c>
      <c r="G288" s="23">
        <f t="shared" ref="G288:H288" si="537">SUBTOTAL(9,G284:G287)</f>
        <v>0</v>
      </c>
      <c r="H288" s="23">
        <f t="shared" si="537"/>
        <v>0</v>
      </c>
      <c r="I288" s="30"/>
      <c r="J288" s="53"/>
      <c r="K288" s="96" t="str">
        <f t="shared" si="501"/>
        <v/>
      </c>
      <c r="L288" s="59" t="str">
        <f t="shared" si="466"/>
        <v/>
      </c>
      <c r="N288" s="108" t="str">
        <f t="shared" ref="N288" si="538">IF(AND(G288=0,H288=0),"","小計")</f>
        <v/>
      </c>
      <c r="O288" s="108" t="str">
        <f t="shared" ref="O288" si="539">IF(AND(G288=0,H288=0),"","小計")</f>
        <v/>
      </c>
      <c r="P288" s="38"/>
      <c r="Q288" s="38"/>
      <c r="R288" s="38"/>
      <c r="S288" s="66" t="str">
        <f t="shared" si="468"/>
        <v/>
      </c>
      <c r="T288" s="105" t="str">
        <f t="shared" si="469"/>
        <v/>
      </c>
    </row>
    <row r="289" spans="1:20" hidden="1">
      <c r="A289">
        <f ca="1">IF(B289="","",INDIRECT("減額一覧!B"&amp;$P289))</f>
        <v>291</v>
      </c>
      <c r="B289" s="61">
        <f t="shared" ref="B289" ca="1" si="540">IF(INDIRECT("減額一覧!BA"&amp;P289)=1,INDIRECT("減額一覧!M"&amp;P289),"")</f>
        <v>207</v>
      </c>
      <c r="C289" s="36">
        <f ca="1">IF(B289="","",INDIRECT("減額一覧!C"&amp;$P289))</f>
        <v>560087000</v>
      </c>
      <c r="D289" s="78" t="str">
        <f ca="1">IF($B289="","",INDIRECT("減額一覧!G"&amp;$P289))</f>
        <v>堀江　健太郎</v>
      </c>
      <c r="E289" s="19">
        <f ca="1">IF(B289="","",INDIRECT("減額一覧!H"&amp;P289))</f>
        <v>13</v>
      </c>
      <c r="F289" s="19">
        <f ca="1">IF($B289="","",INDIRECT("減額一覧!T"&amp;P289))</f>
        <v>31</v>
      </c>
      <c r="G289" s="20">
        <f ca="1">IF($B289="","",INDIRECT("減額一覧!U"&amp;P289))</f>
        <v>6474</v>
      </c>
      <c r="H289" s="20">
        <f ca="1">IF($B289="","",INDIRECT("減額一覧!V"&amp;P289))</f>
        <v>4228</v>
      </c>
      <c r="I289" s="32">
        <f ca="1">IF(B289="","",IF(INDIRECT("減額一覧!BL"&amp;P289)=0.08,0.08,0.1))</f>
        <v>0.1</v>
      </c>
      <c r="J289" s="51" t="s">
        <v>526</v>
      </c>
      <c r="K289" s="94" t="str">
        <f t="shared" ca="1" si="501"/>
        <v/>
      </c>
      <c r="L289" s="56" t="str">
        <f t="shared" ca="1" si="466"/>
        <v/>
      </c>
      <c r="N289" s="113" t="str">
        <f t="shared" ref="N289:N292" ca="1" si="541">IF(A289="","",IF(A289&gt;3000,"月ヶ瀬",IF(A289&gt;=2000,"都祁","市内")))</f>
        <v>市内</v>
      </c>
      <c r="O289" s="114">
        <f t="shared" ref="O289" ca="1" si="542">IF(B289="","",IF(INDIRECT("減額一覧!BL"&amp;P289)=0.08,0.08,0.1))</f>
        <v>0.1</v>
      </c>
      <c r="P289" s="38">
        <v>60</v>
      </c>
      <c r="Q289" s="38">
        <f t="shared" ref="Q289:R292" ca="1" si="543">IF(G289="","",IF(G289&gt;0,1,""))</f>
        <v>1</v>
      </c>
      <c r="R289" s="38">
        <f t="shared" ca="1" si="543"/>
        <v>1</v>
      </c>
      <c r="S289" s="66" t="str">
        <f t="shared" ca="1" si="468"/>
        <v>560</v>
      </c>
      <c r="T289" s="105" t="str">
        <f t="shared" ca="1" si="469"/>
        <v/>
      </c>
    </row>
    <row r="290" spans="1:20" hidden="1">
      <c r="A290">
        <f ca="1">IF(B290="","",INDIRECT("減額一覧!B"&amp;$P290))</f>
        <v>291</v>
      </c>
      <c r="B290" s="61">
        <f t="shared" ref="B290" ca="1" si="544">IF(INDIRECT("減額一覧!BB"&amp;P290)=1,INDIRECT("減額一覧!W"&amp;P290),"")</f>
        <v>208</v>
      </c>
      <c r="C290" s="44">
        <f ca="1">IF(B290="","",INDIRECT("減額一覧!C"&amp;$P290))</f>
        <v>560087000</v>
      </c>
      <c r="D290" s="79" t="str">
        <f ca="1">IF($B290="","",INDIRECT("減額一覧!G"&amp;$P290))</f>
        <v>堀江　健太郎</v>
      </c>
      <c r="E290" s="19">
        <f ca="1">IF(B290="","",INDIRECT("減額一覧!H"&amp;P290))</f>
        <v>13</v>
      </c>
      <c r="F290" s="19">
        <f ca="1">IF($B290="","",INDIRECT("減額一覧!AD"&amp;P290))</f>
        <v>31</v>
      </c>
      <c r="G290" s="20">
        <f ca="1">IF($B290="","",INDIRECT("減額一覧!AE"&amp;P290))</f>
        <v>6474</v>
      </c>
      <c r="H290" s="20">
        <f ca="1">IF($B290="","",INDIRECT("減額一覧!AF"&amp;P290))</f>
        <v>4228</v>
      </c>
      <c r="I290" s="32">
        <f ca="1">IF(B290="","",IF(INDIRECT("減額一覧!BM"&amp;P290)=0.08,0.08,0.1))</f>
        <v>0.1</v>
      </c>
      <c r="J290" s="52"/>
      <c r="K290" s="95" t="str">
        <f t="shared" ca="1" si="501"/>
        <v/>
      </c>
      <c r="L290" s="58" t="str">
        <f t="shared" ca="1" si="466"/>
        <v/>
      </c>
      <c r="N290" s="113" t="str">
        <f t="shared" ca="1" si="541"/>
        <v>市内</v>
      </c>
      <c r="O290" s="114">
        <f t="shared" ref="O290" ca="1" si="545">IF(B290="","",IF(INDIRECT("減額一覧!BM"&amp;P290)=0.08,0.08,0.1))</f>
        <v>0.1</v>
      </c>
      <c r="P290" s="38">
        <v>60</v>
      </c>
      <c r="Q290" s="38">
        <f t="shared" ca="1" si="543"/>
        <v>1</v>
      </c>
      <c r="R290" s="38">
        <f t="shared" ca="1" si="543"/>
        <v>1</v>
      </c>
      <c r="S290" s="66" t="str">
        <f t="shared" ca="1" si="468"/>
        <v>560</v>
      </c>
      <c r="T290" s="105" t="str">
        <f t="shared" ca="1" si="469"/>
        <v/>
      </c>
    </row>
    <row r="291" spans="1:20" hidden="1">
      <c r="A291" t="str">
        <f ca="1">IF(B291="","",INDIRECT("減額一覧!B"&amp;$P291))</f>
        <v/>
      </c>
      <c r="B291" s="61" t="str">
        <f t="shared" ref="B291" ca="1" si="546">IF(INDIRECT("減額一覧!BC"&amp;P291)=1,INDIRECT("減額一覧!AG"&amp;P291),"")</f>
        <v/>
      </c>
      <c r="C291" s="36" t="str">
        <f ca="1">IF(B291="","",INDIRECT("減額一覧!C"&amp;$P291))</f>
        <v/>
      </c>
      <c r="D291" s="80" t="str">
        <f ca="1">IF($B291="","",INDIRECT("減額一覧!G"&amp;$P291))</f>
        <v/>
      </c>
      <c r="E291" s="19" t="str">
        <f ca="1">IF(B291="","",INDIRECT("減額一覧!H"&amp;P291))</f>
        <v/>
      </c>
      <c r="F291" s="19" t="str">
        <f ca="1">IF($B291="","",INDIRECT("減額一覧!AN"&amp;P291))</f>
        <v/>
      </c>
      <c r="G291" s="20" t="str">
        <f ca="1">IF($B291="","",INDIRECT("減額一覧!AO"&amp;P291))</f>
        <v/>
      </c>
      <c r="H291" s="20" t="str">
        <f ca="1">IF($B291="","",INDIRECT("減額一覧!AP"&amp;P291))</f>
        <v/>
      </c>
      <c r="I291" s="32" t="str">
        <f ca="1">IF(B291="","",IF(INDIRECT("減額一覧!BN"&amp;P291)=0.08,0.08,0.1))</f>
        <v/>
      </c>
      <c r="J291" s="52"/>
      <c r="K291" s="95" t="str">
        <f t="shared" ca="1" si="501"/>
        <v/>
      </c>
      <c r="L291" s="58" t="str">
        <f t="shared" ca="1" si="466"/>
        <v/>
      </c>
      <c r="N291" s="113" t="str">
        <f t="shared" ca="1" si="541"/>
        <v/>
      </c>
      <c r="O291" s="114" t="str">
        <f t="shared" ref="O291" ca="1" si="547">IF(B291="","",IF(INDIRECT("減額一覧!BN"&amp;P291)=0.08,0.08,0.1))</f>
        <v/>
      </c>
      <c r="P291" s="38">
        <v>60</v>
      </c>
      <c r="Q291" s="38" t="str">
        <f t="shared" ca="1" si="543"/>
        <v/>
      </c>
      <c r="R291" s="38" t="str">
        <f t="shared" ca="1" si="543"/>
        <v/>
      </c>
      <c r="S291" s="66" t="str">
        <f t="shared" ca="1" si="468"/>
        <v/>
      </c>
      <c r="T291" s="105" t="str">
        <f t="shared" ca="1" si="469"/>
        <v/>
      </c>
    </row>
    <row r="292" spans="1:20" hidden="1">
      <c r="A292" t="str">
        <f ca="1">IF(B292="","",INDIRECT("減額一覧!B"&amp;$P292))</f>
        <v/>
      </c>
      <c r="B292" s="61" t="str">
        <f t="shared" ref="B292" ca="1" si="548">IF(INDIRECT("減額一覧!BD"&amp;P292)=1,INDIRECT("減額一覧!AQ"&amp;P292),"")</f>
        <v/>
      </c>
      <c r="C292" s="45" t="str">
        <f ca="1">IF(B292="","",INDIRECT("減額一覧!C"&amp;$P292))</f>
        <v/>
      </c>
      <c r="D292" s="79" t="str">
        <f ca="1">IF($B292="","",INDIRECT("減額一覧!G"&amp;$P292))</f>
        <v/>
      </c>
      <c r="E292" s="19" t="str">
        <f ca="1">IF(B292="","",INDIRECT("減額一覧!H"&amp;P292))</f>
        <v/>
      </c>
      <c r="F292" s="19" t="str">
        <f ca="1">IF($B292="","",INDIRECT("減額一覧!AX"&amp;P292))</f>
        <v/>
      </c>
      <c r="G292" s="20" t="str">
        <f ca="1">IF($B292="","",INDIRECT("減額一覧!AY"&amp;P292))</f>
        <v/>
      </c>
      <c r="H292" s="20" t="str">
        <f ca="1">IF($B292="","",INDIRECT("減額一覧!AZ"&amp;P292))</f>
        <v/>
      </c>
      <c r="I292" s="32" t="str">
        <f ca="1">IF(B292="","",IF(INDIRECT("減額一覧!BO"&amp;P292)=0.08,0.08,0.1))</f>
        <v/>
      </c>
      <c r="J292" s="52"/>
      <c r="K292" s="95" t="str">
        <f t="shared" ca="1" si="501"/>
        <v/>
      </c>
      <c r="L292" s="58" t="str">
        <f t="shared" ca="1" si="466"/>
        <v/>
      </c>
      <c r="N292" s="113" t="str">
        <f t="shared" ca="1" si="541"/>
        <v/>
      </c>
      <c r="O292" s="114" t="str">
        <f t="shared" ref="O292" ca="1" si="549">IF(B292="","",IF(INDIRECT("減額一覧!BO"&amp;P292)=0.08,0.08,0.1))</f>
        <v/>
      </c>
      <c r="P292" s="38">
        <v>60</v>
      </c>
      <c r="Q292" s="38" t="str">
        <f t="shared" ca="1" si="543"/>
        <v/>
      </c>
      <c r="R292" s="38" t="str">
        <f t="shared" ca="1" si="543"/>
        <v/>
      </c>
      <c r="S292" s="66" t="str">
        <f t="shared" ca="1" si="468"/>
        <v/>
      </c>
      <c r="T292" s="105" t="str">
        <f t="shared" ca="1" si="469"/>
        <v/>
      </c>
    </row>
    <row r="293" spans="1:20" ht="19.5" hidden="1" thickBot="1">
      <c r="B293" s="64"/>
      <c r="C293" s="41" t="str">
        <f>IF(B293="","",減額一覧!C289)</f>
        <v/>
      </c>
      <c r="D293" s="43"/>
      <c r="E293" s="21"/>
      <c r="F293" s="22" t="s">
        <v>69</v>
      </c>
      <c r="G293" s="23">
        <f t="shared" ref="G293:H293" si="550">SUBTOTAL(9,G289:G292)</f>
        <v>0</v>
      </c>
      <c r="H293" s="23">
        <f t="shared" si="550"/>
        <v>0</v>
      </c>
      <c r="I293" s="30"/>
      <c r="J293" s="53"/>
      <c r="K293" s="96" t="str">
        <f t="shared" si="501"/>
        <v/>
      </c>
      <c r="L293" s="59" t="str">
        <f t="shared" si="466"/>
        <v/>
      </c>
      <c r="N293" s="108" t="str">
        <f t="shared" ref="N293" si="551">IF(AND(G293=0,H293=0),"","小計")</f>
        <v/>
      </c>
      <c r="O293" s="108" t="str">
        <f t="shared" ref="O293" si="552">IF(AND(G293=0,H293=0),"","小計")</f>
        <v/>
      </c>
      <c r="P293" s="38"/>
      <c r="Q293" s="38"/>
      <c r="R293" s="38"/>
      <c r="S293" s="66" t="str">
        <f t="shared" si="468"/>
        <v/>
      </c>
      <c r="T293" s="105" t="str">
        <f t="shared" si="469"/>
        <v/>
      </c>
    </row>
    <row r="294" spans="1:20" hidden="1">
      <c r="A294">
        <f ca="1">IF(B294="","",INDIRECT("減額一覧!B"&amp;$P294))</f>
        <v>292</v>
      </c>
      <c r="B294" s="61">
        <f t="shared" ref="B294" ca="1" si="553">IF(INDIRECT("減額一覧!BA"&amp;P294)=1,INDIRECT("減額一覧!M"&amp;P294),"")</f>
        <v>207</v>
      </c>
      <c r="C294" s="36">
        <f ca="1">IF(B294="","",INDIRECT("減額一覧!C"&amp;$P294))</f>
        <v>562129000</v>
      </c>
      <c r="D294" s="78" t="str">
        <f ca="1">IF($B294="","",INDIRECT("減額一覧!G"&amp;$P294))</f>
        <v>上久保　嘉光</v>
      </c>
      <c r="E294" s="19">
        <f ca="1">IF(B294="","",INDIRECT("減額一覧!H"&amp;P294))</f>
        <v>20</v>
      </c>
      <c r="F294" s="19">
        <f ca="1">IF($B294="","",INDIRECT("減額一覧!T"&amp;P294))</f>
        <v>12</v>
      </c>
      <c r="G294" s="20">
        <f ca="1">IF($B294="","",INDIRECT("減額一覧!U"&amp;P294))</f>
        <v>2640</v>
      </c>
      <c r="H294" s="20">
        <f ca="1">IF($B294="","",INDIRECT("減額一覧!V"&amp;P294))</f>
        <v>1637</v>
      </c>
      <c r="I294" s="32">
        <f ca="1">IF(B294="","",IF(INDIRECT("減額一覧!BL"&amp;P294)=0.08,0.08,0.1))</f>
        <v>0.1</v>
      </c>
      <c r="J294" s="51" t="s">
        <v>484</v>
      </c>
      <c r="K294" s="94" t="str">
        <f t="shared" ca="1" si="501"/>
        <v/>
      </c>
      <c r="L294" s="56" t="str">
        <f t="shared" ca="1" si="466"/>
        <v/>
      </c>
      <c r="N294" s="113" t="str">
        <f t="shared" ref="N294:N297" ca="1" si="554">IF(A294="","",IF(A294&gt;3000,"月ヶ瀬",IF(A294&gt;=2000,"都祁","市内")))</f>
        <v>市内</v>
      </c>
      <c r="O294" s="114">
        <f t="shared" ref="O294" ca="1" si="555">IF(B294="","",IF(INDIRECT("減額一覧!BL"&amp;P294)=0.08,0.08,0.1))</f>
        <v>0.1</v>
      </c>
      <c r="P294" s="38">
        <v>61</v>
      </c>
      <c r="Q294" s="38">
        <f t="shared" ref="Q294:R297" ca="1" si="556">IF(G294="","",IF(G294&gt;0,1,""))</f>
        <v>1</v>
      </c>
      <c r="R294" s="38">
        <f t="shared" ca="1" si="556"/>
        <v>1</v>
      </c>
      <c r="S294" s="66" t="str">
        <f t="shared" ca="1" si="468"/>
        <v>562</v>
      </c>
      <c r="T294" s="105" t="str">
        <f t="shared" ca="1" si="469"/>
        <v/>
      </c>
    </row>
    <row r="295" spans="1:20" hidden="1">
      <c r="A295">
        <f ca="1">IF(B295="","",INDIRECT("減額一覧!B"&amp;$P295))</f>
        <v>292</v>
      </c>
      <c r="B295" s="61">
        <f t="shared" ref="B295" ca="1" si="557">IF(INDIRECT("減額一覧!BB"&amp;P295)=1,INDIRECT("減額一覧!W"&amp;P295),"")</f>
        <v>208</v>
      </c>
      <c r="C295" s="44">
        <f ca="1">IF(B295="","",INDIRECT("減額一覧!C"&amp;$P295))</f>
        <v>562129000</v>
      </c>
      <c r="D295" s="79" t="str">
        <f ca="1">IF($B295="","",INDIRECT("減額一覧!G"&amp;$P295))</f>
        <v>上久保　嘉光</v>
      </c>
      <c r="E295" s="19">
        <f ca="1">IF(B295="","",INDIRECT("減額一覧!H"&amp;P295))</f>
        <v>20</v>
      </c>
      <c r="F295" s="19">
        <f ca="1">IF($B295="","",INDIRECT("減額一覧!AD"&amp;P295))</f>
        <v>12</v>
      </c>
      <c r="G295" s="20">
        <f ca="1">IF($B295="","",INDIRECT("減額一覧!AE"&amp;P295))</f>
        <v>2640</v>
      </c>
      <c r="H295" s="20">
        <f ca="1">IF($B295="","",INDIRECT("減額一覧!AF"&amp;P295))</f>
        <v>1637</v>
      </c>
      <c r="I295" s="32">
        <f ca="1">IF(B295="","",IF(INDIRECT("減額一覧!BM"&amp;P295)=0.08,0.08,0.1))</f>
        <v>0.1</v>
      </c>
      <c r="J295" s="52"/>
      <c r="K295" s="95" t="str">
        <f t="shared" ca="1" si="501"/>
        <v/>
      </c>
      <c r="L295" s="58" t="str">
        <f t="shared" ca="1" si="466"/>
        <v/>
      </c>
      <c r="N295" s="113" t="str">
        <f t="shared" ca="1" si="554"/>
        <v>市内</v>
      </c>
      <c r="O295" s="114">
        <f t="shared" ref="O295" ca="1" si="558">IF(B295="","",IF(INDIRECT("減額一覧!BM"&amp;P295)=0.08,0.08,0.1))</f>
        <v>0.1</v>
      </c>
      <c r="P295" s="38">
        <v>61</v>
      </c>
      <c r="Q295" s="38">
        <f t="shared" ca="1" si="556"/>
        <v>1</v>
      </c>
      <c r="R295" s="38">
        <f t="shared" ca="1" si="556"/>
        <v>1</v>
      </c>
      <c r="S295" s="66" t="str">
        <f t="shared" ca="1" si="468"/>
        <v>562</v>
      </c>
      <c r="T295" s="105" t="str">
        <f t="shared" ca="1" si="469"/>
        <v/>
      </c>
    </row>
    <row r="296" spans="1:20" hidden="1">
      <c r="A296" t="str">
        <f ca="1">IF(B296="","",INDIRECT("減額一覧!B"&amp;$P296))</f>
        <v/>
      </c>
      <c r="B296" s="61" t="str">
        <f t="shared" ref="B296" ca="1" si="559">IF(INDIRECT("減額一覧!BC"&amp;P296)=1,INDIRECT("減額一覧!AG"&amp;P296),"")</f>
        <v/>
      </c>
      <c r="C296" s="36" t="str">
        <f ca="1">IF(B296="","",INDIRECT("減額一覧!C"&amp;$P296))</f>
        <v/>
      </c>
      <c r="D296" s="80" t="str">
        <f ca="1">IF($B296="","",INDIRECT("減額一覧!G"&amp;$P296))</f>
        <v/>
      </c>
      <c r="E296" s="19" t="str">
        <f ca="1">IF(B296="","",INDIRECT("減額一覧!H"&amp;P296))</f>
        <v/>
      </c>
      <c r="F296" s="19" t="str">
        <f ca="1">IF($B296="","",INDIRECT("減額一覧!AN"&amp;P296))</f>
        <v/>
      </c>
      <c r="G296" s="20" t="str">
        <f ca="1">IF($B296="","",INDIRECT("減額一覧!AO"&amp;P296))</f>
        <v/>
      </c>
      <c r="H296" s="20" t="str">
        <f ca="1">IF($B296="","",INDIRECT("減額一覧!AP"&amp;P296))</f>
        <v/>
      </c>
      <c r="I296" s="32" t="str">
        <f ca="1">IF(B296="","",IF(INDIRECT("減額一覧!BN"&amp;P296)=0.08,0.08,0.1))</f>
        <v/>
      </c>
      <c r="J296" s="52"/>
      <c r="K296" s="95" t="str">
        <f t="shared" ca="1" si="501"/>
        <v/>
      </c>
      <c r="L296" s="58" t="str">
        <f t="shared" ca="1" si="466"/>
        <v/>
      </c>
      <c r="N296" s="113" t="str">
        <f t="shared" ca="1" si="554"/>
        <v/>
      </c>
      <c r="O296" s="114" t="str">
        <f t="shared" ref="O296" ca="1" si="560">IF(B296="","",IF(INDIRECT("減額一覧!BN"&amp;P296)=0.08,0.08,0.1))</f>
        <v/>
      </c>
      <c r="P296" s="38">
        <v>61</v>
      </c>
      <c r="Q296" s="38" t="str">
        <f t="shared" ca="1" si="556"/>
        <v/>
      </c>
      <c r="R296" s="38" t="str">
        <f t="shared" ca="1" si="556"/>
        <v/>
      </c>
      <c r="S296" s="66" t="str">
        <f t="shared" ca="1" si="468"/>
        <v/>
      </c>
      <c r="T296" s="105" t="str">
        <f t="shared" ca="1" si="469"/>
        <v/>
      </c>
    </row>
    <row r="297" spans="1:20" hidden="1">
      <c r="A297" t="str">
        <f ca="1">IF(B297="","",INDIRECT("減額一覧!B"&amp;$P297))</f>
        <v/>
      </c>
      <c r="B297" s="61" t="str">
        <f t="shared" ref="B297" ca="1" si="561">IF(INDIRECT("減額一覧!BD"&amp;P297)=1,INDIRECT("減額一覧!AQ"&amp;P297),"")</f>
        <v/>
      </c>
      <c r="C297" s="45" t="str">
        <f ca="1">IF(B297="","",INDIRECT("減額一覧!C"&amp;$P297))</f>
        <v/>
      </c>
      <c r="D297" s="79" t="str">
        <f ca="1">IF($B297="","",INDIRECT("減額一覧!G"&amp;$P297))</f>
        <v/>
      </c>
      <c r="E297" s="19" t="str">
        <f ca="1">IF(B297="","",INDIRECT("減額一覧!H"&amp;P297))</f>
        <v/>
      </c>
      <c r="F297" s="19" t="str">
        <f ca="1">IF($B297="","",INDIRECT("減額一覧!AX"&amp;P297))</f>
        <v/>
      </c>
      <c r="G297" s="20" t="str">
        <f ca="1">IF($B297="","",INDIRECT("減額一覧!AY"&amp;P297))</f>
        <v/>
      </c>
      <c r="H297" s="20" t="str">
        <f ca="1">IF($B297="","",INDIRECT("減額一覧!AZ"&amp;P297))</f>
        <v/>
      </c>
      <c r="I297" s="32" t="str">
        <f ca="1">IF(B297="","",IF(INDIRECT("減額一覧!BO"&amp;P297)=0.08,0.08,0.1))</f>
        <v/>
      </c>
      <c r="J297" s="52"/>
      <c r="K297" s="95" t="str">
        <f t="shared" ca="1" si="501"/>
        <v/>
      </c>
      <c r="L297" s="58" t="str">
        <f t="shared" ca="1" si="466"/>
        <v/>
      </c>
      <c r="N297" s="113" t="str">
        <f t="shared" ca="1" si="554"/>
        <v/>
      </c>
      <c r="O297" s="114" t="str">
        <f t="shared" ref="O297" ca="1" si="562">IF(B297="","",IF(INDIRECT("減額一覧!BO"&amp;P297)=0.08,0.08,0.1))</f>
        <v/>
      </c>
      <c r="P297" s="38">
        <v>61</v>
      </c>
      <c r="Q297" s="38" t="str">
        <f t="shared" ca="1" si="556"/>
        <v/>
      </c>
      <c r="R297" s="38" t="str">
        <f t="shared" ca="1" si="556"/>
        <v/>
      </c>
      <c r="S297" s="66" t="str">
        <f t="shared" ca="1" si="468"/>
        <v/>
      </c>
      <c r="T297" s="105" t="str">
        <f t="shared" ca="1" si="469"/>
        <v/>
      </c>
    </row>
    <row r="298" spans="1:20" ht="19.5" hidden="1" thickBot="1">
      <c r="B298" s="64"/>
      <c r="C298" s="41" t="str">
        <f>IF(B298="","",減額一覧!C294)</f>
        <v/>
      </c>
      <c r="D298" s="43"/>
      <c r="E298" s="21"/>
      <c r="F298" s="22" t="s">
        <v>69</v>
      </c>
      <c r="G298" s="23">
        <f t="shared" ref="G298:H298" si="563">SUBTOTAL(9,G294:G297)</f>
        <v>0</v>
      </c>
      <c r="H298" s="23">
        <f t="shared" si="563"/>
        <v>0</v>
      </c>
      <c r="I298" s="30"/>
      <c r="J298" s="53"/>
      <c r="K298" s="96" t="str">
        <f t="shared" si="501"/>
        <v/>
      </c>
      <c r="L298" s="59" t="str">
        <f t="shared" si="466"/>
        <v/>
      </c>
      <c r="N298" s="108" t="str">
        <f t="shared" ref="N298" si="564">IF(AND(G298=0,H298=0),"","小計")</f>
        <v/>
      </c>
      <c r="O298" s="108" t="str">
        <f t="shared" ref="O298" si="565">IF(AND(G298=0,H298=0),"","小計")</f>
        <v/>
      </c>
      <c r="P298" s="38"/>
      <c r="Q298" s="38"/>
      <c r="R298" s="38"/>
      <c r="S298" s="66" t="str">
        <f t="shared" si="468"/>
        <v/>
      </c>
      <c r="T298" s="105" t="str">
        <f t="shared" si="469"/>
        <v/>
      </c>
    </row>
    <row r="299" spans="1:20" ht="56.25" hidden="1">
      <c r="A299">
        <f ca="1">IF(B299="","",INDIRECT("減額一覧!B"&amp;$P299))</f>
        <v>293</v>
      </c>
      <c r="B299" s="61">
        <f t="shared" ref="B299" ca="1" si="566">IF(INDIRECT("減額一覧!BA"&amp;P299)=1,INDIRECT("減額一覧!M"&amp;P299),"")</f>
        <v>205</v>
      </c>
      <c r="C299" s="36">
        <f ca="1">IF(B299="","",INDIRECT("減額一覧!C"&amp;$P299))</f>
        <v>7215300</v>
      </c>
      <c r="D299" s="78" t="str">
        <f ca="1">IF($B299="","",INDIRECT("減額一覧!G"&amp;$P299))</f>
        <v>五條運輸㈱　代表取締役　原田　勝子</v>
      </c>
      <c r="E299" s="19">
        <f ca="1">IF(B299="","",INDIRECT("減額一覧!H"&amp;P299))</f>
        <v>40</v>
      </c>
      <c r="F299" s="19">
        <f ca="1">IF($B299="","",INDIRECT("減額一覧!T"&amp;P299))</f>
        <v>1</v>
      </c>
      <c r="G299" s="20">
        <f ca="1">IF($B299="","",INDIRECT("減額一覧!U"&amp;P299))</f>
        <v>253</v>
      </c>
      <c r="H299" s="20">
        <f ca="1">IF($B299="","",INDIRECT("減額一覧!V"&amp;P299))</f>
        <v>136</v>
      </c>
      <c r="I299" s="32">
        <f ca="1">IF(B299="","",IF(INDIRECT("減額一覧!BL"&amp;P299)=0.08,0.08,0.1))</f>
        <v>0.1</v>
      </c>
      <c r="J299" s="51" t="s">
        <v>485</v>
      </c>
      <c r="K299" s="94" t="str">
        <f t="shared" ca="1" si="501"/>
        <v/>
      </c>
      <c r="L299" s="56" t="str">
        <f t="shared" ca="1" si="466"/>
        <v/>
      </c>
      <c r="N299" s="113" t="str">
        <f t="shared" ref="N299:N302" ca="1" si="567">IF(A299="","",IF(A299&gt;3000,"月ヶ瀬",IF(A299&gt;=2000,"都祁","市内")))</f>
        <v>市内</v>
      </c>
      <c r="O299" s="114">
        <f t="shared" ref="O299" ca="1" si="568">IF(B299="","",IF(INDIRECT("減額一覧!BL"&amp;P299)=0.08,0.08,0.1))</f>
        <v>0.1</v>
      </c>
      <c r="P299" s="38">
        <v>62</v>
      </c>
      <c r="Q299" s="38">
        <f t="shared" ref="Q299:R302" ca="1" si="569">IF(G299="","",IF(G299&gt;0,1,""))</f>
        <v>1</v>
      </c>
      <c r="R299" s="38">
        <f t="shared" ca="1" si="569"/>
        <v>1</v>
      </c>
      <c r="S299" s="66" t="str">
        <f t="shared" ca="1" si="468"/>
        <v>007</v>
      </c>
      <c r="T299" s="105" t="str">
        <f t="shared" ca="1" si="469"/>
        <v/>
      </c>
    </row>
    <row r="300" spans="1:20" ht="56.25" hidden="1">
      <c r="A300">
        <f ca="1">IF(B300="","",INDIRECT("減額一覧!B"&amp;$P300))</f>
        <v>293</v>
      </c>
      <c r="B300" s="61">
        <f t="shared" ref="B300" ca="1" si="570">IF(INDIRECT("減額一覧!BB"&amp;P300)=1,INDIRECT("減額一覧!W"&amp;P300),"")</f>
        <v>206</v>
      </c>
      <c r="C300" s="44">
        <f ca="1">IF(B300="","",INDIRECT("減額一覧!C"&amp;$P300))</f>
        <v>7215300</v>
      </c>
      <c r="D300" s="79" t="str">
        <f ca="1">IF($B300="","",INDIRECT("減額一覧!G"&amp;$P300))</f>
        <v>五條運輸㈱　代表取締役　原田　勝子</v>
      </c>
      <c r="E300" s="19">
        <f ca="1">IF(B300="","",INDIRECT("減額一覧!H"&amp;P300))</f>
        <v>40</v>
      </c>
      <c r="F300" s="19">
        <f ca="1">IF($B300="","",INDIRECT("減額一覧!AD"&amp;P300))</f>
        <v>1</v>
      </c>
      <c r="G300" s="20">
        <f ca="1">IF($B300="","",INDIRECT("減額一覧!AE"&amp;P300))</f>
        <v>253</v>
      </c>
      <c r="H300" s="20">
        <f ca="1">IF($B300="","",INDIRECT("減額一覧!AF"&amp;P300))</f>
        <v>136</v>
      </c>
      <c r="I300" s="32">
        <f ca="1">IF(B300="","",IF(INDIRECT("減額一覧!BM"&amp;P300)=0.08,0.08,0.1))</f>
        <v>0.1</v>
      </c>
      <c r="J300" s="52"/>
      <c r="K300" s="95" t="str">
        <f t="shared" ca="1" si="501"/>
        <v/>
      </c>
      <c r="L300" s="58" t="str">
        <f t="shared" ca="1" si="466"/>
        <v/>
      </c>
      <c r="N300" s="113" t="str">
        <f t="shared" ca="1" si="567"/>
        <v>市内</v>
      </c>
      <c r="O300" s="114">
        <f t="shared" ref="O300" ca="1" si="571">IF(B300="","",IF(INDIRECT("減額一覧!BM"&amp;P300)=0.08,0.08,0.1))</f>
        <v>0.1</v>
      </c>
      <c r="P300" s="38">
        <v>62</v>
      </c>
      <c r="Q300" s="38">
        <f t="shared" ca="1" si="569"/>
        <v>1</v>
      </c>
      <c r="R300" s="38">
        <f t="shared" ca="1" si="569"/>
        <v>1</v>
      </c>
      <c r="S300" s="66" t="str">
        <f t="shared" ca="1" si="468"/>
        <v>007</v>
      </c>
      <c r="T300" s="105" t="str">
        <f t="shared" ca="1" si="469"/>
        <v/>
      </c>
    </row>
    <row r="301" spans="1:20" ht="56.25" hidden="1">
      <c r="A301">
        <f ca="1">IF(B301="","",INDIRECT("減額一覧!B"&amp;$P301))</f>
        <v>293</v>
      </c>
      <c r="B301" s="61">
        <f t="shared" ref="B301" ca="1" si="572">IF(INDIRECT("減額一覧!BC"&amp;P301)=1,INDIRECT("減額一覧!AG"&amp;P301),"")</f>
        <v>207</v>
      </c>
      <c r="C301" s="36">
        <f ca="1">IF(B301="","",INDIRECT("減額一覧!C"&amp;$P301))</f>
        <v>7215300</v>
      </c>
      <c r="D301" s="80" t="str">
        <f ca="1">IF($B301="","",INDIRECT("減額一覧!G"&amp;$P301))</f>
        <v>五條運輸㈱　代表取締役　原田　勝子</v>
      </c>
      <c r="E301" s="19">
        <f ca="1">IF(B301="","",INDIRECT("減額一覧!H"&amp;P301))</f>
        <v>40</v>
      </c>
      <c r="F301" s="19">
        <f ca="1">IF($B301="","",INDIRECT("減額一覧!AN"&amp;P301))</f>
        <v>17</v>
      </c>
      <c r="G301" s="20">
        <f ca="1">IF($B301="","",INDIRECT("減額一覧!AO"&amp;P301))</f>
        <v>4301</v>
      </c>
      <c r="H301" s="20">
        <f ca="1">IF($B301="","",INDIRECT("減額一覧!AP"&amp;P301))</f>
        <v>2319</v>
      </c>
      <c r="I301" s="32">
        <f ca="1">IF(B301="","",IF(INDIRECT("減額一覧!BN"&amp;P301)=0.08,0.08,0.1))</f>
        <v>0.1</v>
      </c>
      <c r="J301" s="52"/>
      <c r="K301" s="95" t="str">
        <f t="shared" ca="1" si="501"/>
        <v/>
      </c>
      <c r="L301" s="58" t="str">
        <f t="shared" ca="1" si="466"/>
        <v/>
      </c>
      <c r="N301" s="113" t="str">
        <f t="shared" ca="1" si="567"/>
        <v>市内</v>
      </c>
      <c r="O301" s="114">
        <f t="shared" ref="O301" ca="1" si="573">IF(B301="","",IF(INDIRECT("減額一覧!BN"&amp;P301)=0.08,0.08,0.1))</f>
        <v>0.1</v>
      </c>
      <c r="P301" s="38">
        <v>62</v>
      </c>
      <c r="Q301" s="38">
        <f t="shared" ca="1" si="569"/>
        <v>1</v>
      </c>
      <c r="R301" s="38">
        <f t="shared" ca="1" si="569"/>
        <v>1</v>
      </c>
      <c r="S301" s="66" t="str">
        <f t="shared" ca="1" si="468"/>
        <v>007</v>
      </c>
      <c r="T301" s="105" t="str">
        <f t="shared" ca="1" si="469"/>
        <v/>
      </c>
    </row>
    <row r="302" spans="1:20" ht="56.25" hidden="1">
      <c r="A302">
        <f ca="1">IF(B302="","",INDIRECT("減額一覧!B"&amp;$P302))</f>
        <v>293</v>
      </c>
      <c r="B302" s="61">
        <f t="shared" ref="B302" ca="1" si="574">IF(INDIRECT("減額一覧!BD"&amp;P302)=1,INDIRECT("減額一覧!AQ"&amp;P302),"")</f>
        <v>208</v>
      </c>
      <c r="C302" s="45">
        <f ca="1">IF(B302="","",INDIRECT("減額一覧!C"&amp;$P302))</f>
        <v>7215300</v>
      </c>
      <c r="D302" s="79" t="str">
        <f ca="1">IF($B302="","",INDIRECT("減額一覧!G"&amp;$P302))</f>
        <v>五條運輸㈱　代表取締役　原田　勝子</v>
      </c>
      <c r="E302" s="19">
        <f ca="1">IF(B302="","",INDIRECT("減額一覧!H"&amp;P302))</f>
        <v>40</v>
      </c>
      <c r="F302" s="19">
        <f ca="1">IF($B302="","",INDIRECT("減額一覧!AX"&amp;P302))</f>
        <v>17</v>
      </c>
      <c r="G302" s="20">
        <f ca="1">IF($B302="","",INDIRECT("減額一覧!AY"&amp;P302))</f>
        <v>4301</v>
      </c>
      <c r="H302" s="20">
        <f ca="1">IF($B302="","",INDIRECT("減額一覧!AZ"&amp;P302))</f>
        <v>2319</v>
      </c>
      <c r="I302" s="32">
        <f ca="1">IF(B302="","",IF(INDIRECT("減額一覧!BO"&amp;P302)=0.08,0.08,0.1))</f>
        <v>0.1</v>
      </c>
      <c r="J302" s="52"/>
      <c r="K302" s="95" t="str">
        <f t="shared" ca="1" si="501"/>
        <v/>
      </c>
      <c r="L302" s="58" t="str">
        <f t="shared" ca="1" si="466"/>
        <v/>
      </c>
      <c r="N302" s="113" t="str">
        <f t="shared" ca="1" si="567"/>
        <v>市内</v>
      </c>
      <c r="O302" s="114">
        <f t="shared" ref="O302" ca="1" si="575">IF(B302="","",IF(INDIRECT("減額一覧!BO"&amp;P302)=0.08,0.08,0.1))</f>
        <v>0.1</v>
      </c>
      <c r="P302" s="38">
        <v>62</v>
      </c>
      <c r="Q302" s="38">
        <f t="shared" ca="1" si="569"/>
        <v>1</v>
      </c>
      <c r="R302" s="38">
        <f t="shared" ca="1" si="569"/>
        <v>1</v>
      </c>
      <c r="S302" s="66" t="str">
        <f t="shared" ca="1" si="468"/>
        <v>007</v>
      </c>
      <c r="T302" s="105" t="str">
        <f t="shared" ca="1" si="469"/>
        <v/>
      </c>
    </row>
    <row r="303" spans="1:20" ht="19.5" hidden="1" thickBot="1">
      <c r="B303" s="64"/>
      <c r="C303" s="41" t="str">
        <f>IF(B303="","",減額一覧!C299)</f>
        <v/>
      </c>
      <c r="D303" s="43"/>
      <c r="E303" s="21"/>
      <c r="F303" s="22" t="s">
        <v>69</v>
      </c>
      <c r="G303" s="23">
        <f t="shared" ref="G303:H303" si="576">SUBTOTAL(9,G299:G302)</f>
        <v>0</v>
      </c>
      <c r="H303" s="23">
        <f t="shared" si="576"/>
        <v>0</v>
      </c>
      <c r="I303" s="30"/>
      <c r="J303" s="53"/>
      <c r="K303" s="96" t="str">
        <f t="shared" si="501"/>
        <v/>
      </c>
      <c r="L303" s="59" t="str">
        <f t="shared" si="466"/>
        <v/>
      </c>
      <c r="N303" s="108" t="str">
        <f t="shared" ref="N303" si="577">IF(AND(G303=0,H303=0),"","小計")</f>
        <v/>
      </c>
      <c r="O303" s="108" t="str">
        <f t="shared" ref="O303" si="578">IF(AND(G303=0,H303=0),"","小計")</f>
        <v/>
      </c>
      <c r="P303" s="38"/>
      <c r="Q303" s="38"/>
      <c r="R303" s="38"/>
      <c r="S303" s="66" t="str">
        <f t="shared" si="468"/>
        <v/>
      </c>
      <c r="T303" s="105" t="str">
        <f t="shared" si="469"/>
        <v/>
      </c>
    </row>
    <row r="304" spans="1:20" hidden="1">
      <c r="A304">
        <f ca="1">IF(B304="","",INDIRECT("減額一覧!B"&amp;$P304))</f>
        <v>296</v>
      </c>
      <c r="B304" s="61">
        <f t="shared" ref="B304" ca="1" si="579">IF(INDIRECT("減額一覧!BA"&amp;P304)=1,INDIRECT("減額一覧!M"&amp;P304),"")</f>
        <v>206</v>
      </c>
      <c r="C304" s="36">
        <f ca="1">IF(B304="","",INDIRECT("減額一覧!C"&amp;$P304))</f>
        <v>631129000</v>
      </c>
      <c r="D304" s="78" t="str">
        <f ca="1">IF($B304="","",INDIRECT("減額一覧!G"&amp;$P304))</f>
        <v>杉澤　庸好</v>
      </c>
      <c r="E304" s="19">
        <f ca="1">IF(B304="","",INDIRECT("減額一覧!H"&amp;P304))</f>
        <v>20</v>
      </c>
      <c r="F304" s="19">
        <f ca="1">IF($B304="","",INDIRECT("減額一覧!T"&amp;P304))</f>
        <v>3</v>
      </c>
      <c r="G304" s="20">
        <f ca="1">IF($B304="","",INDIRECT("減額一覧!U"&amp;P304))</f>
        <v>660</v>
      </c>
      <c r="H304" s="20">
        <f ca="1">IF($B304="","",INDIRECT("減額一覧!V"&amp;P304))</f>
        <v>409</v>
      </c>
      <c r="I304" s="32">
        <f ca="1">IF(B304="","",IF(INDIRECT("減額一覧!BL"&amp;P304)=0.08,0.08,0.1))</f>
        <v>0.1</v>
      </c>
      <c r="J304" s="51" t="s">
        <v>486</v>
      </c>
      <c r="K304" s="94" t="str">
        <f t="shared" ca="1" si="501"/>
        <v/>
      </c>
      <c r="L304" s="56" t="str">
        <f t="shared" ca="1" si="466"/>
        <v/>
      </c>
      <c r="N304" s="113" t="str">
        <f t="shared" ref="N304:N307" ca="1" si="580">IF(A304="","",IF(A304&gt;3000,"月ヶ瀬",IF(A304&gt;=2000,"都祁","市内")))</f>
        <v>市内</v>
      </c>
      <c r="O304" s="114">
        <f t="shared" ref="O304" ca="1" si="581">IF(B304="","",IF(INDIRECT("減額一覧!BL"&amp;P304)=0.08,0.08,0.1))</f>
        <v>0.1</v>
      </c>
      <c r="P304" s="38">
        <v>63</v>
      </c>
      <c r="Q304" s="38">
        <f t="shared" ref="Q304:R307" ca="1" si="582">IF(G304="","",IF(G304&gt;0,1,""))</f>
        <v>1</v>
      </c>
      <c r="R304" s="38">
        <f t="shared" ca="1" si="582"/>
        <v>1</v>
      </c>
      <c r="S304" s="66" t="str">
        <f t="shared" ca="1" si="468"/>
        <v>631</v>
      </c>
      <c r="T304" s="105" t="str">
        <f t="shared" ca="1" si="469"/>
        <v/>
      </c>
    </row>
    <row r="305" spans="1:20" hidden="1">
      <c r="A305">
        <f ca="1">IF(B305="","",INDIRECT("減額一覧!B"&amp;$P305))</f>
        <v>296</v>
      </c>
      <c r="B305" s="61">
        <f t="shared" ref="B305" ca="1" si="583">IF(INDIRECT("減額一覧!BB"&amp;P305)=1,INDIRECT("減額一覧!W"&amp;P305),"")</f>
        <v>207</v>
      </c>
      <c r="C305" s="44">
        <f ca="1">IF(B305="","",INDIRECT("減額一覧!C"&amp;$P305))</f>
        <v>631129000</v>
      </c>
      <c r="D305" s="79" t="str">
        <f ca="1">IF($B305="","",INDIRECT("減額一覧!G"&amp;$P305))</f>
        <v>杉澤　庸好</v>
      </c>
      <c r="E305" s="19">
        <f ca="1">IF(B305="","",INDIRECT("減額一覧!H"&amp;P305))</f>
        <v>20</v>
      </c>
      <c r="F305" s="19">
        <f ca="1">IF($B305="","",INDIRECT("減額一覧!AD"&amp;P305))</f>
        <v>3</v>
      </c>
      <c r="G305" s="20">
        <f ca="1">IF($B305="","",INDIRECT("減額一覧!AE"&amp;P305))</f>
        <v>660</v>
      </c>
      <c r="H305" s="20">
        <f ca="1">IF($B305="","",INDIRECT("減額一覧!AF"&amp;P305))</f>
        <v>409</v>
      </c>
      <c r="I305" s="32">
        <f ca="1">IF(B305="","",IF(INDIRECT("減額一覧!BM"&amp;P305)=0.08,0.08,0.1))</f>
        <v>0.1</v>
      </c>
      <c r="J305" s="52"/>
      <c r="K305" s="95" t="str">
        <f t="shared" ca="1" si="501"/>
        <v/>
      </c>
      <c r="L305" s="58" t="str">
        <f t="shared" ca="1" si="466"/>
        <v/>
      </c>
      <c r="N305" s="113" t="str">
        <f t="shared" ca="1" si="580"/>
        <v>市内</v>
      </c>
      <c r="O305" s="114">
        <f t="shared" ref="O305" ca="1" si="584">IF(B305="","",IF(INDIRECT("減額一覧!BM"&amp;P305)=0.08,0.08,0.1))</f>
        <v>0.1</v>
      </c>
      <c r="P305" s="38">
        <v>63</v>
      </c>
      <c r="Q305" s="38">
        <f t="shared" ca="1" si="582"/>
        <v>1</v>
      </c>
      <c r="R305" s="38">
        <f t="shared" ca="1" si="582"/>
        <v>1</v>
      </c>
      <c r="S305" s="66" t="str">
        <f t="shared" ca="1" si="468"/>
        <v>631</v>
      </c>
      <c r="T305" s="105" t="str">
        <f t="shared" ca="1" si="469"/>
        <v/>
      </c>
    </row>
    <row r="306" spans="1:20" hidden="1">
      <c r="A306">
        <f ca="1">IF(B306="","",INDIRECT("減額一覧!B"&amp;$P306))</f>
        <v>296</v>
      </c>
      <c r="B306" s="61">
        <f t="shared" ref="B306" ca="1" si="585">IF(INDIRECT("減額一覧!BC"&amp;P306)=1,INDIRECT("減額一覧!AG"&amp;P306),"")</f>
        <v>208</v>
      </c>
      <c r="C306" s="36">
        <f ca="1">IF(B306="","",INDIRECT("減額一覧!C"&amp;$P306))</f>
        <v>631129000</v>
      </c>
      <c r="D306" s="80" t="str">
        <f ca="1">IF($B306="","",INDIRECT("減額一覧!G"&amp;$P306))</f>
        <v>杉澤　庸好</v>
      </c>
      <c r="E306" s="19">
        <f ca="1">IF(B306="","",INDIRECT("減額一覧!H"&amp;P306))</f>
        <v>20</v>
      </c>
      <c r="F306" s="19">
        <f ca="1">IF($B306="","",INDIRECT("減額一覧!AN"&amp;P306))</f>
        <v>3</v>
      </c>
      <c r="G306" s="20">
        <f ca="1">IF($B306="","",INDIRECT("減額一覧!AO"&amp;P306))</f>
        <v>660</v>
      </c>
      <c r="H306" s="20">
        <f ca="1">IF($B306="","",INDIRECT("減額一覧!AP"&amp;P306))</f>
        <v>409</v>
      </c>
      <c r="I306" s="32">
        <f ca="1">IF(B306="","",IF(INDIRECT("減額一覧!BN"&amp;P306)=0.08,0.08,0.1))</f>
        <v>0.1</v>
      </c>
      <c r="J306" s="52"/>
      <c r="K306" s="95" t="str">
        <f t="shared" ca="1" si="501"/>
        <v/>
      </c>
      <c r="L306" s="58" t="str">
        <f t="shared" ca="1" si="466"/>
        <v/>
      </c>
      <c r="N306" s="113" t="str">
        <f t="shared" ca="1" si="580"/>
        <v>市内</v>
      </c>
      <c r="O306" s="114">
        <f t="shared" ref="O306" ca="1" si="586">IF(B306="","",IF(INDIRECT("減額一覧!BN"&amp;P306)=0.08,0.08,0.1))</f>
        <v>0.1</v>
      </c>
      <c r="P306" s="38">
        <v>63</v>
      </c>
      <c r="Q306" s="38">
        <f t="shared" ca="1" si="582"/>
        <v>1</v>
      </c>
      <c r="R306" s="38">
        <f t="shared" ca="1" si="582"/>
        <v>1</v>
      </c>
      <c r="S306" s="66" t="str">
        <f t="shared" ca="1" si="468"/>
        <v>631</v>
      </c>
      <c r="T306" s="105" t="str">
        <f t="shared" ca="1" si="469"/>
        <v/>
      </c>
    </row>
    <row r="307" spans="1:20" hidden="1">
      <c r="A307" t="str">
        <f ca="1">IF(B307="","",INDIRECT("減額一覧!B"&amp;$P307))</f>
        <v/>
      </c>
      <c r="B307" s="61" t="str">
        <f t="shared" ref="B307" ca="1" si="587">IF(INDIRECT("減額一覧!BD"&amp;P307)=1,INDIRECT("減額一覧!AQ"&amp;P307),"")</f>
        <v/>
      </c>
      <c r="C307" s="45" t="str">
        <f ca="1">IF(B307="","",INDIRECT("減額一覧!C"&amp;$P307))</f>
        <v/>
      </c>
      <c r="D307" s="79" t="str">
        <f ca="1">IF($B307="","",INDIRECT("減額一覧!G"&amp;$P307))</f>
        <v/>
      </c>
      <c r="E307" s="19" t="str">
        <f ca="1">IF(B307="","",INDIRECT("減額一覧!H"&amp;P307))</f>
        <v/>
      </c>
      <c r="F307" s="19" t="str">
        <f ca="1">IF($B307="","",INDIRECT("減額一覧!AX"&amp;P307))</f>
        <v/>
      </c>
      <c r="G307" s="20" t="str">
        <f ca="1">IF($B307="","",INDIRECT("減額一覧!AY"&amp;P307))</f>
        <v/>
      </c>
      <c r="H307" s="20" t="str">
        <f ca="1">IF($B307="","",INDIRECT("減額一覧!AZ"&amp;P307))</f>
        <v/>
      </c>
      <c r="I307" s="32" t="str">
        <f ca="1">IF(B307="","",IF(INDIRECT("減額一覧!BO"&amp;P307)=0.08,0.08,0.1))</f>
        <v/>
      </c>
      <c r="J307" s="52"/>
      <c r="K307" s="95" t="str">
        <f t="shared" ca="1" si="501"/>
        <v/>
      </c>
      <c r="L307" s="58" t="str">
        <f t="shared" ca="1" si="466"/>
        <v/>
      </c>
      <c r="N307" s="113" t="str">
        <f t="shared" ca="1" si="580"/>
        <v/>
      </c>
      <c r="O307" s="114" t="str">
        <f t="shared" ref="O307" ca="1" si="588">IF(B307="","",IF(INDIRECT("減額一覧!BO"&amp;P307)=0.08,0.08,0.1))</f>
        <v/>
      </c>
      <c r="P307" s="38">
        <v>63</v>
      </c>
      <c r="Q307" s="38" t="str">
        <f t="shared" ca="1" si="582"/>
        <v/>
      </c>
      <c r="R307" s="38" t="str">
        <f t="shared" ca="1" si="582"/>
        <v/>
      </c>
      <c r="S307" s="66" t="str">
        <f t="shared" ca="1" si="468"/>
        <v/>
      </c>
      <c r="T307" s="105" t="str">
        <f t="shared" ca="1" si="469"/>
        <v/>
      </c>
    </row>
    <row r="308" spans="1:20" ht="19.5" hidden="1" thickBot="1">
      <c r="B308" s="64"/>
      <c r="C308" s="41" t="str">
        <f>IF(B308="","",減額一覧!C304)</f>
        <v/>
      </c>
      <c r="D308" s="43"/>
      <c r="E308" s="21"/>
      <c r="F308" s="22" t="s">
        <v>69</v>
      </c>
      <c r="G308" s="23">
        <f t="shared" ref="G308:H308" si="589">SUBTOTAL(9,G304:G307)</f>
        <v>0</v>
      </c>
      <c r="H308" s="23">
        <f t="shared" si="589"/>
        <v>0</v>
      </c>
      <c r="I308" s="30"/>
      <c r="J308" s="53"/>
      <c r="K308" s="96" t="str">
        <f t="shared" si="501"/>
        <v/>
      </c>
      <c r="L308" s="59" t="str">
        <f t="shared" si="466"/>
        <v/>
      </c>
      <c r="N308" s="108" t="str">
        <f t="shared" ref="N308" si="590">IF(AND(G308=0,H308=0),"","小計")</f>
        <v/>
      </c>
      <c r="O308" s="108" t="str">
        <f t="shared" ref="O308" si="591">IF(AND(G308=0,H308=0),"","小計")</f>
        <v/>
      </c>
      <c r="P308" s="38"/>
      <c r="Q308" s="38"/>
      <c r="R308" s="38"/>
      <c r="S308" s="66" t="str">
        <f t="shared" si="468"/>
        <v/>
      </c>
      <c r="T308" s="105" t="str">
        <f t="shared" si="469"/>
        <v/>
      </c>
    </row>
    <row r="309" spans="1:20" hidden="1">
      <c r="A309">
        <f ca="1">IF(B309="","",INDIRECT("減額一覧!B"&amp;$P309))</f>
        <v>297</v>
      </c>
      <c r="B309" s="61">
        <f t="shared" ref="B309" ca="1" si="592">IF(INDIRECT("減額一覧!BA"&amp;P309)=1,INDIRECT("減額一覧!M"&amp;P309),"")</f>
        <v>206</v>
      </c>
      <c r="C309" s="36">
        <f ca="1">IF(B309="","",INDIRECT("減額一覧!C"&amp;$P309))</f>
        <v>304166000</v>
      </c>
      <c r="D309" s="78" t="str">
        <f ca="1">IF($B309="","",INDIRECT("減額一覧!G"&amp;$P309))</f>
        <v>岡本　克彦</v>
      </c>
      <c r="E309" s="19">
        <f ca="1">IF(B309="","",INDIRECT("減額一覧!H"&amp;P309))</f>
        <v>13</v>
      </c>
      <c r="F309" s="19">
        <f ca="1">IF($B309="","",INDIRECT("減額一覧!T"&amp;P309))</f>
        <v>1</v>
      </c>
      <c r="G309" s="20">
        <f ca="1">IF($B309="","",INDIRECT("減額一覧!U"&amp;P309))</f>
        <v>220</v>
      </c>
      <c r="H309" s="20">
        <f ca="1">IF($B309="","",INDIRECT("減額一覧!V"&amp;P309))</f>
        <v>136</v>
      </c>
      <c r="I309" s="32">
        <f ca="1">IF(B309="","",IF(INDIRECT("減額一覧!BL"&amp;P309)=0.08,0.08,0.1))</f>
        <v>0.1</v>
      </c>
      <c r="J309" s="51" t="s">
        <v>487</v>
      </c>
      <c r="K309" s="94" t="str">
        <f t="shared" ca="1" si="501"/>
        <v/>
      </c>
      <c r="L309" s="56" t="str">
        <f t="shared" ca="1" si="466"/>
        <v/>
      </c>
      <c r="N309" s="113" t="str">
        <f t="shared" ref="N309:N312" ca="1" si="593">IF(A309="","",IF(A309&gt;3000,"月ヶ瀬",IF(A309&gt;=2000,"都祁","市内")))</f>
        <v>市内</v>
      </c>
      <c r="O309" s="114">
        <f t="shared" ref="O309" ca="1" si="594">IF(B309="","",IF(INDIRECT("減額一覧!BL"&amp;P309)=0.08,0.08,0.1))</f>
        <v>0.1</v>
      </c>
      <c r="P309" s="38">
        <v>64</v>
      </c>
      <c r="Q309" s="38">
        <f t="shared" ref="Q309:R312" ca="1" si="595">IF(G309="","",IF(G309&gt;0,1,""))</f>
        <v>1</v>
      </c>
      <c r="R309" s="38">
        <f t="shared" ca="1" si="595"/>
        <v>1</v>
      </c>
      <c r="S309" s="66" t="str">
        <f t="shared" ca="1" si="468"/>
        <v>304</v>
      </c>
      <c r="T309" s="105" t="str">
        <f t="shared" ca="1" si="469"/>
        <v/>
      </c>
    </row>
    <row r="310" spans="1:20" hidden="1">
      <c r="A310">
        <f ca="1">IF(B310="","",INDIRECT("減額一覧!B"&amp;$P310))</f>
        <v>297</v>
      </c>
      <c r="B310" s="61">
        <f t="shared" ref="B310" ca="1" si="596">IF(INDIRECT("減額一覧!BB"&amp;P310)=1,INDIRECT("減額一覧!W"&amp;P310),"")</f>
        <v>207</v>
      </c>
      <c r="C310" s="44">
        <f ca="1">IF(B310="","",INDIRECT("減額一覧!C"&amp;$P310))</f>
        <v>304166000</v>
      </c>
      <c r="D310" s="79" t="str">
        <f ca="1">IF($B310="","",INDIRECT("減額一覧!G"&amp;$P310))</f>
        <v>岡本　克彦</v>
      </c>
      <c r="E310" s="19">
        <f ca="1">IF(B310="","",INDIRECT("減額一覧!H"&amp;P310))</f>
        <v>13</v>
      </c>
      <c r="F310" s="19">
        <f ca="1">IF($B310="","",INDIRECT("減額一覧!AD"&amp;P310))</f>
        <v>1</v>
      </c>
      <c r="G310" s="20">
        <f ca="1">IF($B310="","",INDIRECT("減額一覧!AE"&amp;P310))</f>
        <v>220</v>
      </c>
      <c r="H310" s="20">
        <f ca="1">IF($B310="","",INDIRECT("減額一覧!AF"&amp;P310))</f>
        <v>136</v>
      </c>
      <c r="I310" s="32">
        <f ca="1">IF(B310="","",IF(INDIRECT("減額一覧!BM"&amp;P310)=0.08,0.08,0.1))</f>
        <v>0.1</v>
      </c>
      <c r="J310" s="52"/>
      <c r="K310" s="95" t="str">
        <f t="shared" ca="1" si="501"/>
        <v/>
      </c>
      <c r="L310" s="58" t="str">
        <f t="shared" ca="1" si="466"/>
        <v/>
      </c>
      <c r="N310" s="113" t="str">
        <f t="shared" ca="1" si="593"/>
        <v>市内</v>
      </c>
      <c r="O310" s="114">
        <f t="shared" ref="O310" ca="1" si="597">IF(B310="","",IF(INDIRECT("減額一覧!BM"&amp;P310)=0.08,0.08,0.1))</f>
        <v>0.1</v>
      </c>
      <c r="P310" s="38">
        <v>64</v>
      </c>
      <c r="Q310" s="38">
        <f t="shared" ca="1" si="595"/>
        <v>1</v>
      </c>
      <c r="R310" s="38">
        <f t="shared" ca="1" si="595"/>
        <v>1</v>
      </c>
      <c r="S310" s="66" t="str">
        <f t="shared" ca="1" si="468"/>
        <v>304</v>
      </c>
      <c r="T310" s="105" t="str">
        <f t="shared" ca="1" si="469"/>
        <v/>
      </c>
    </row>
    <row r="311" spans="1:20" hidden="1">
      <c r="A311">
        <f ca="1">IF(B311="","",INDIRECT("減額一覧!B"&amp;$P311))</f>
        <v>297</v>
      </c>
      <c r="B311" s="61">
        <f t="shared" ref="B311" ca="1" si="598">IF(INDIRECT("減額一覧!BC"&amp;P311)=1,INDIRECT("減額一覧!AG"&amp;P311),"")</f>
        <v>208</v>
      </c>
      <c r="C311" s="36">
        <f ca="1">IF(B311="","",INDIRECT("減額一覧!C"&amp;$P311))</f>
        <v>304166000</v>
      </c>
      <c r="D311" s="80" t="str">
        <f ca="1">IF($B311="","",INDIRECT("減額一覧!G"&amp;$P311))</f>
        <v>岡本　克彦</v>
      </c>
      <c r="E311" s="19">
        <f ca="1">IF(B311="","",INDIRECT("減額一覧!H"&amp;P311))</f>
        <v>13</v>
      </c>
      <c r="F311" s="19">
        <f ca="1">IF($B311="","",INDIRECT("減額一覧!AN"&amp;P311))</f>
        <v>6</v>
      </c>
      <c r="G311" s="20">
        <f ca="1">IF($B311="","",INDIRECT("減額一覧!AO"&amp;P311))</f>
        <v>1419</v>
      </c>
      <c r="H311" s="20">
        <f ca="1">IF($B311="","",INDIRECT("減額一覧!AP"&amp;P311))</f>
        <v>818</v>
      </c>
      <c r="I311" s="32">
        <f ca="1">IF(B311="","",IF(INDIRECT("減額一覧!BN"&amp;P311)=0.08,0.08,0.1))</f>
        <v>0.1</v>
      </c>
      <c r="J311" s="52"/>
      <c r="K311" s="95" t="str">
        <f t="shared" ca="1" si="501"/>
        <v/>
      </c>
      <c r="L311" s="58" t="str">
        <f t="shared" ca="1" si="466"/>
        <v/>
      </c>
      <c r="N311" s="113" t="str">
        <f t="shared" ca="1" si="593"/>
        <v>市内</v>
      </c>
      <c r="O311" s="114">
        <f t="shared" ref="O311" ca="1" si="599">IF(B311="","",IF(INDIRECT("減額一覧!BN"&amp;P311)=0.08,0.08,0.1))</f>
        <v>0.1</v>
      </c>
      <c r="P311" s="38">
        <v>64</v>
      </c>
      <c r="Q311" s="38">
        <f t="shared" ca="1" si="595"/>
        <v>1</v>
      </c>
      <c r="R311" s="38">
        <f t="shared" ca="1" si="595"/>
        <v>1</v>
      </c>
      <c r="S311" s="66" t="str">
        <f t="shared" ca="1" si="468"/>
        <v>304</v>
      </c>
      <c r="T311" s="105" t="str">
        <f t="shared" ca="1" si="469"/>
        <v/>
      </c>
    </row>
    <row r="312" spans="1:20" hidden="1">
      <c r="A312" t="str">
        <f ca="1">IF(B312="","",INDIRECT("減額一覧!B"&amp;$P312))</f>
        <v/>
      </c>
      <c r="B312" s="61" t="str">
        <f t="shared" ref="B312" ca="1" si="600">IF(INDIRECT("減額一覧!BD"&amp;P312)=1,INDIRECT("減額一覧!AQ"&amp;P312),"")</f>
        <v/>
      </c>
      <c r="C312" s="45" t="str">
        <f ca="1">IF(B312="","",INDIRECT("減額一覧!C"&amp;$P312))</f>
        <v/>
      </c>
      <c r="D312" s="79" t="str">
        <f ca="1">IF($B312="","",INDIRECT("減額一覧!G"&amp;$P312))</f>
        <v/>
      </c>
      <c r="E312" s="19" t="str">
        <f ca="1">IF(B312="","",INDIRECT("減額一覧!H"&amp;P312))</f>
        <v/>
      </c>
      <c r="F312" s="19" t="str">
        <f ca="1">IF($B312="","",INDIRECT("減額一覧!AX"&amp;P312))</f>
        <v/>
      </c>
      <c r="G312" s="20" t="str">
        <f ca="1">IF($B312="","",INDIRECT("減額一覧!AY"&amp;P312))</f>
        <v/>
      </c>
      <c r="H312" s="20" t="str">
        <f ca="1">IF($B312="","",INDIRECT("減額一覧!AZ"&amp;P312))</f>
        <v/>
      </c>
      <c r="I312" s="32" t="str">
        <f ca="1">IF(B312="","",IF(INDIRECT("減額一覧!BO"&amp;P312)=0.08,0.08,0.1))</f>
        <v/>
      </c>
      <c r="J312" s="52"/>
      <c r="K312" s="95" t="str">
        <f t="shared" ca="1" si="501"/>
        <v/>
      </c>
      <c r="L312" s="58" t="str">
        <f t="shared" ca="1" si="466"/>
        <v/>
      </c>
      <c r="N312" s="113" t="str">
        <f t="shared" ca="1" si="593"/>
        <v/>
      </c>
      <c r="O312" s="114" t="str">
        <f t="shared" ref="O312" ca="1" si="601">IF(B312="","",IF(INDIRECT("減額一覧!BO"&amp;P312)=0.08,0.08,0.1))</f>
        <v/>
      </c>
      <c r="P312" s="38">
        <v>64</v>
      </c>
      <c r="Q312" s="38" t="str">
        <f t="shared" ca="1" si="595"/>
        <v/>
      </c>
      <c r="R312" s="38" t="str">
        <f t="shared" ca="1" si="595"/>
        <v/>
      </c>
      <c r="S312" s="66" t="str">
        <f t="shared" ca="1" si="468"/>
        <v/>
      </c>
      <c r="T312" s="105" t="str">
        <f t="shared" ca="1" si="469"/>
        <v/>
      </c>
    </row>
    <row r="313" spans="1:20" ht="19.5" hidden="1" thickBot="1">
      <c r="B313" s="64"/>
      <c r="C313" s="41" t="str">
        <f>IF(B313="","",減額一覧!C309)</f>
        <v/>
      </c>
      <c r="D313" s="43"/>
      <c r="E313" s="21"/>
      <c r="F313" s="22" t="s">
        <v>69</v>
      </c>
      <c r="G313" s="23">
        <f t="shared" ref="G313:H313" si="602">SUBTOTAL(9,G309:G312)</f>
        <v>0</v>
      </c>
      <c r="H313" s="23">
        <f t="shared" si="602"/>
        <v>0</v>
      </c>
      <c r="I313" s="30"/>
      <c r="J313" s="53"/>
      <c r="K313" s="96" t="str">
        <f t="shared" si="501"/>
        <v/>
      </c>
      <c r="L313" s="59" t="str">
        <f t="shared" si="466"/>
        <v/>
      </c>
      <c r="N313" s="108" t="str">
        <f t="shared" ref="N313" si="603">IF(AND(G313=0,H313=0),"","小計")</f>
        <v/>
      </c>
      <c r="O313" s="108" t="str">
        <f t="shared" ref="O313" si="604">IF(AND(G313=0,H313=0),"","小計")</f>
        <v/>
      </c>
      <c r="P313" s="38"/>
      <c r="Q313" s="38"/>
      <c r="R313" s="38"/>
      <c r="S313" s="66" t="str">
        <f t="shared" si="468"/>
        <v/>
      </c>
      <c r="T313" s="105" t="str">
        <f t="shared" si="469"/>
        <v/>
      </c>
    </row>
    <row r="314" spans="1:20" hidden="1">
      <c r="A314">
        <f ca="1">IF(B314="","",INDIRECT("減額一覧!B"&amp;$P314))</f>
        <v>300</v>
      </c>
      <c r="B314" s="61">
        <f t="shared" ref="B314" ca="1" si="605">IF(INDIRECT("減額一覧!BA"&amp;P314)=1,INDIRECT("減額一覧!M"&amp;P314),"")</f>
        <v>205</v>
      </c>
      <c r="C314" s="36">
        <f ca="1">IF(B314="","",INDIRECT("減額一覧!C"&amp;$P314))</f>
        <v>592044000</v>
      </c>
      <c r="D314" s="78" t="str">
        <f ca="1">IF($B314="","",INDIRECT("減額一覧!G"&amp;$P314))</f>
        <v>前谷　奈津子</v>
      </c>
      <c r="E314" s="19">
        <f ca="1">IF(B314="","",INDIRECT("減額一覧!H"&amp;P314))</f>
        <v>20</v>
      </c>
      <c r="F314" s="19">
        <f ca="1">IF($B314="","",INDIRECT("減額一覧!T"&amp;P314))</f>
        <v>3</v>
      </c>
      <c r="G314" s="20">
        <f ca="1">IF($B314="","",INDIRECT("減額一覧!U"&amp;P314))</f>
        <v>660</v>
      </c>
      <c r="H314" s="20">
        <f ca="1">IF($B314="","",INDIRECT("減額一覧!V"&amp;P314))</f>
        <v>409</v>
      </c>
      <c r="I314" s="32">
        <f ca="1">IF(B314="","",IF(INDIRECT("減額一覧!BL"&amp;P314)=0.08,0.08,0.1))</f>
        <v>0.1</v>
      </c>
      <c r="J314" s="51" t="s">
        <v>488</v>
      </c>
      <c r="K314" s="94" t="str">
        <f t="shared" ca="1" si="501"/>
        <v/>
      </c>
      <c r="L314" s="56" t="str">
        <f t="shared" ca="1" si="466"/>
        <v/>
      </c>
      <c r="N314" s="113" t="str">
        <f t="shared" ref="N314:N317" ca="1" si="606">IF(A314="","",IF(A314&gt;3000,"月ヶ瀬",IF(A314&gt;=2000,"都祁","市内")))</f>
        <v>市内</v>
      </c>
      <c r="O314" s="114">
        <f t="shared" ref="O314" ca="1" si="607">IF(B314="","",IF(INDIRECT("減額一覧!BL"&amp;P314)=0.08,0.08,0.1))</f>
        <v>0.1</v>
      </c>
      <c r="P314" s="38">
        <v>65</v>
      </c>
      <c r="Q314" s="38">
        <f t="shared" ref="Q314:R317" ca="1" si="608">IF(G314="","",IF(G314&gt;0,1,""))</f>
        <v>1</v>
      </c>
      <c r="R314" s="38">
        <f t="shared" ca="1" si="608"/>
        <v>1</v>
      </c>
      <c r="S314" s="66" t="str">
        <f t="shared" ca="1" si="468"/>
        <v>592</v>
      </c>
      <c r="T314" s="105" t="str">
        <f t="shared" ca="1" si="469"/>
        <v/>
      </c>
    </row>
    <row r="315" spans="1:20" hidden="1">
      <c r="A315">
        <f ca="1">IF(B315="","",INDIRECT("減額一覧!B"&amp;$P315))</f>
        <v>300</v>
      </c>
      <c r="B315" s="61">
        <f t="shared" ref="B315" ca="1" si="609">IF(INDIRECT("減額一覧!BB"&amp;P315)=1,INDIRECT("減額一覧!W"&amp;P315),"")</f>
        <v>206</v>
      </c>
      <c r="C315" s="44">
        <f ca="1">IF(B315="","",INDIRECT("減額一覧!C"&amp;$P315))</f>
        <v>592044000</v>
      </c>
      <c r="D315" s="79" t="str">
        <f ca="1">IF($B315="","",INDIRECT("減額一覧!G"&amp;$P315))</f>
        <v>前谷　奈津子</v>
      </c>
      <c r="E315" s="19">
        <f ca="1">IF(B315="","",INDIRECT("減額一覧!H"&amp;P315))</f>
        <v>20</v>
      </c>
      <c r="F315" s="19">
        <f ca="1">IF($B315="","",INDIRECT("減額一覧!AD"&amp;P315))</f>
        <v>3</v>
      </c>
      <c r="G315" s="20">
        <f ca="1">IF($B315="","",INDIRECT("減額一覧!AE"&amp;P315))</f>
        <v>660</v>
      </c>
      <c r="H315" s="20">
        <f ca="1">IF($B315="","",INDIRECT("減額一覧!AF"&amp;P315))</f>
        <v>409</v>
      </c>
      <c r="I315" s="32">
        <f ca="1">IF(B315="","",IF(INDIRECT("減額一覧!BM"&amp;P315)=0.08,0.08,0.1))</f>
        <v>0.1</v>
      </c>
      <c r="J315" s="52"/>
      <c r="K315" s="95" t="str">
        <f t="shared" ca="1" si="501"/>
        <v/>
      </c>
      <c r="L315" s="58" t="str">
        <f t="shared" ca="1" si="466"/>
        <v/>
      </c>
      <c r="N315" s="113" t="str">
        <f t="shared" ca="1" si="606"/>
        <v>市内</v>
      </c>
      <c r="O315" s="114">
        <f t="shared" ref="O315" ca="1" si="610">IF(B315="","",IF(INDIRECT("減額一覧!BM"&amp;P315)=0.08,0.08,0.1))</f>
        <v>0.1</v>
      </c>
      <c r="P315" s="38">
        <v>65</v>
      </c>
      <c r="Q315" s="38">
        <f t="shared" ca="1" si="608"/>
        <v>1</v>
      </c>
      <c r="R315" s="38">
        <f t="shared" ca="1" si="608"/>
        <v>1</v>
      </c>
      <c r="S315" s="66" t="str">
        <f t="shared" ca="1" si="468"/>
        <v>592</v>
      </c>
      <c r="T315" s="105" t="str">
        <f t="shared" ca="1" si="469"/>
        <v/>
      </c>
    </row>
    <row r="316" spans="1:20" hidden="1">
      <c r="A316">
        <f ca="1">IF(B316="","",INDIRECT("減額一覧!B"&amp;$P316))</f>
        <v>300</v>
      </c>
      <c r="B316" s="61">
        <f t="shared" ref="B316" ca="1" si="611">IF(INDIRECT("減額一覧!BC"&amp;P316)=1,INDIRECT("減額一覧!AG"&amp;P316),"")</f>
        <v>207</v>
      </c>
      <c r="C316" s="36">
        <f ca="1">IF(B316="","",INDIRECT("減額一覧!C"&amp;$P316))</f>
        <v>592044000</v>
      </c>
      <c r="D316" s="80" t="str">
        <f ca="1">IF($B316="","",INDIRECT("減額一覧!G"&amp;$P316))</f>
        <v>前谷　奈津子</v>
      </c>
      <c r="E316" s="19">
        <f ca="1">IF(B316="","",INDIRECT("減額一覧!H"&amp;P316))</f>
        <v>20</v>
      </c>
      <c r="F316" s="19">
        <f ca="1">IF($B316="","",INDIRECT("減額一覧!AN"&amp;P316))</f>
        <v>1</v>
      </c>
      <c r="G316" s="20">
        <f ca="1">IF($B316="","",INDIRECT("減額一覧!AO"&amp;P316))</f>
        <v>220</v>
      </c>
      <c r="H316" s="20">
        <f ca="1">IF($B316="","",INDIRECT("減額一覧!AP"&amp;P316))</f>
        <v>137</v>
      </c>
      <c r="I316" s="32">
        <f ca="1">IF(B316="","",IF(INDIRECT("減額一覧!BN"&amp;P316)=0.08,0.08,0.1))</f>
        <v>0.1</v>
      </c>
      <c r="J316" s="52"/>
      <c r="K316" s="95" t="str">
        <f t="shared" ca="1" si="501"/>
        <v/>
      </c>
      <c r="L316" s="58" t="str">
        <f t="shared" ca="1" si="466"/>
        <v/>
      </c>
      <c r="N316" s="113" t="str">
        <f t="shared" ca="1" si="606"/>
        <v>市内</v>
      </c>
      <c r="O316" s="114">
        <f t="shared" ref="O316" ca="1" si="612">IF(B316="","",IF(INDIRECT("減額一覧!BN"&amp;P316)=0.08,0.08,0.1))</f>
        <v>0.1</v>
      </c>
      <c r="P316" s="38">
        <v>65</v>
      </c>
      <c r="Q316" s="38">
        <f t="shared" ca="1" si="608"/>
        <v>1</v>
      </c>
      <c r="R316" s="38">
        <f t="shared" ca="1" si="608"/>
        <v>1</v>
      </c>
      <c r="S316" s="66" t="str">
        <f t="shared" ca="1" si="468"/>
        <v>592</v>
      </c>
      <c r="T316" s="105" t="str">
        <f t="shared" ca="1" si="469"/>
        <v/>
      </c>
    </row>
    <row r="317" spans="1:20" hidden="1">
      <c r="A317">
        <f ca="1">IF(B317="","",INDIRECT("減額一覧!B"&amp;$P317))</f>
        <v>300</v>
      </c>
      <c r="B317" s="61">
        <f t="shared" ref="B317" ca="1" si="613">IF(INDIRECT("減額一覧!BD"&amp;P317)=1,INDIRECT("減額一覧!AQ"&amp;P317),"")</f>
        <v>208</v>
      </c>
      <c r="C317" s="45">
        <f ca="1">IF(B317="","",INDIRECT("減額一覧!C"&amp;$P317))</f>
        <v>592044000</v>
      </c>
      <c r="D317" s="79" t="str">
        <f ca="1">IF($B317="","",INDIRECT("減額一覧!G"&amp;$P317))</f>
        <v>前谷　奈津子</v>
      </c>
      <c r="E317" s="19">
        <f ca="1">IF(B317="","",INDIRECT("減額一覧!H"&amp;P317))</f>
        <v>20</v>
      </c>
      <c r="F317" s="19">
        <f ca="1">IF($B317="","",INDIRECT("減額一覧!AX"&amp;P317))</f>
        <v>1</v>
      </c>
      <c r="G317" s="20">
        <f ca="1">IF($B317="","",INDIRECT("減額一覧!AY"&amp;P317))</f>
        <v>220</v>
      </c>
      <c r="H317" s="20">
        <f ca="1">IF($B317="","",INDIRECT("減額一覧!AZ"&amp;P317))</f>
        <v>137</v>
      </c>
      <c r="I317" s="32">
        <f ca="1">IF(B317="","",IF(INDIRECT("減額一覧!BO"&amp;P317)=0.08,0.08,0.1))</f>
        <v>0.1</v>
      </c>
      <c r="J317" s="52"/>
      <c r="K317" s="95" t="str">
        <f t="shared" ca="1" si="501"/>
        <v/>
      </c>
      <c r="L317" s="58" t="str">
        <f t="shared" ca="1" si="466"/>
        <v/>
      </c>
      <c r="N317" s="113" t="str">
        <f t="shared" ca="1" si="606"/>
        <v>市内</v>
      </c>
      <c r="O317" s="114">
        <f t="shared" ref="O317" ca="1" si="614">IF(B317="","",IF(INDIRECT("減額一覧!BO"&amp;P317)=0.08,0.08,0.1))</f>
        <v>0.1</v>
      </c>
      <c r="P317" s="38">
        <v>65</v>
      </c>
      <c r="Q317" s="38">
        <f t="shared" ca="1" si="608"/>
        <v>1</v>
      </c>
      <c r="R317" s="38">
        <f t="shared" ca="1" si="608"/>
        <v>1</v>
      </c>
      <c r="S317" s="66" t="str">
        <f t="shared" ca="1" si="468"/>
        <v>592</v>
      </c>
      <c r="T317" s="105" t="str">
        <f t="shared" ca="1" si="469"/>
        <v/>
      </c>
    </row>
    <row r="318" spans="1:20" ht="19.5" hidden="1" thickBot="1">
      <c r="B318" s="64"/>
      <c r="C318" s="41" t="str">
        <f>IF(B318="","",減額一覧!C314)</f>
        <v/>
      </c>
      <c r="D318" s="43"/>
      <c r="E318" s="21"/>
      <c r="F318" s="22" t="s">
        <v>69</v>
      </c>
      <c r="G318" s="23">
        <f t="shared" ref="G318:H318" si="615">SUBTOTAL(9,G314:G317)</f>
        <v>0</v>
      </c>
      <c r="H318" s="23">
        <f t="shared" si="615"/>
        <v>0</v>
      </c>
      <c r="I318" s="30"/>
      <c r="J318" s="53"/>
      <c r="K318" s="96" t="str">
        <f t="shared" si="501"/>
        <v/>
      </c>
      <c r="L318" s="59" t="str">
        <f t="shared" si="466"/>
        <v/>
      </c>
      <c r="N318" s="108" t="str">
        <f t="shared" ref="N318" si="616">IF(AND(G318=0,H318=0),"","小計")</f>
        <v/>
      </c>
      <c r="O318" s="108" t="str">
        <f t="shared" ref="O318" si="617">IF(AND(G318=0,H318=0),"","小計")</f>
        <v/>
      </c>
      <c r="P318" s="38"/>
      <c r="Q318" s="38"/>
      <c r="R318" s="38"/>
      <c r="S318" s="66" t="str">
        <f t="shared" si="468"/>
        <v/>
      </c>
      <c r="T318" s="105" t="str">
        <f t="shared" si="469"/>
        <v/>
      </c>
    </row>
    <row r="319" spans="1:20" hidden="1">
      <c r="A319">
        <f ca="1">IF(B319="","",INDIRECT("減額一覧!B"&amp;$P319))</f>
        <v>301</v>
      </c>
      <c r="B319" s="61">
        <f t="shared" ref="B319" ca="1" si="618">IF(INDIRECT("減額一覧!BA"&amp;P319)=1,INDIRECT("減額一覧!M"&amp;P319),"")</f>
        <v>207</v>
      </c>
      <c r="C319" s="36">
        <f ca="1">IF(B319="","",INDIRECT("減額一覧!C"&amp;$P319))</f>
        <v>151033000</v>
      </c>
      <c r="D319" s="78" t="str">
        <f ca="1">IF($B319="","",INDIRECT("減額一覧!G"&amp;$P319))</f>
        <v>藤田　喜久</v>
      </c>
      <c r="E319" s="19">
        <f ca="1">IF(B319="","",INDIRECT("減額一覧!H"&amp;P319))</f>
        <v>20</v>
      </c>
      <c r="F319" s="19">
        <f ca="1">IF($B319="","",INDIRECT("減額一覧!T"&amp;P319))</f>
        <v>1</v>
      </c>
      <c r="G319" s="20">
        <f ca="1">IF($B319="","",INDIRECT("減額一覧!U"&amp;P319))</f>
        <v>170</v>
      </c>
      <c r="H319" s="20">
        <f ca="1">IF($B319="","",INDIRECT("減額一覧!V"&amp;P319))</f>
        <v>137</v>
      </c>
      <c r="I319" s="32">
        <f ca="1">IF(B319="","",IF(INDIRECT("減額一覧!BL"&amp;P319)=0.08,0.08,0.1))</f>
        <v>0.1</v>
      </c>
      <c r="J319" s="51" t="s">
        <v>489</v>
      </c>
      <c r="K319" s="94" t="str">
        <f t="shared" ca="1" si="501"/>
        <v/>
      </c>
      <c r="L319" s="56" t="str">
        <f t="shared" ca="1" si="466"/>
        <v/>
      </c>
      <c r="N319" s="113" t="str">
        <f t="shared" ref="N319:N322" ca="1" si="619">IF(A319="","",IF(A319&gt;3000,"月ヶ瀬",IF(A319&gt;=2000,"都祁","市内")))</f>
        <v>市内</v>
      </c>
      <c r="O319" s="114">
        <f t="shared" ref="O319" ca="1" si="620">IF(B319="","",IF(INDIRECT("減額一覧!BL"&amp;P319)=0.08,0.08,0.1))</f>
        <v>0.1</v>
      </c>
      <c r="P319" s="38">
        <v>66</v>
      </c>
      <c r="Q319" s="38">
        <f t="shared" ref="Q319:R322" ca="1" si="621">IF(G319="","",IF(G319&gt;0,1,""))</f>
        <v>1</v>
      </c>
      <c r="R319" s="38">
        <f t="shared" ca="1" si="621"/>
        <v>1</v>
      </c>
      <c r="S319" s="66" t="str">
        <f t="shared" ca="1" si="468"/>
        <v>151</v>
      </c>
      <c r="T319" s="105" t="str">
        <f t="shared" ca="1" si="469"/>
        <v/>
      </c>
    </row>
    <row r="320" spans="1:20" hidden="1">
      <c r="A320">
        <f ca="1">IF(B320="","",INDIRECT("減額一覧!B"&amp;$P320))</f>
        <v>301</v>
      </c>
      <c r="B320" s="61">
        <f t="shared" ref="B320" ca="1" si="622">IF(INDIRECT("減額一覧!BB"&amp;P320)=1,INDIRECT("減額一覧!W"&amp;P320),"")</f>
        <v>208</v>
      </c>
      <c r="C320" s="44">
        <f ca="1">IF(B320="","",INDIRECT("減額一覧!C"&amp;$P320))</f>
        <v>151033000</v>
      </c>
      <c r="D320" s="79" t="str">
        <f ca="1">IF($B320="","",INDIRECT("減額一覧!G"&amp;$P320))</f>
        <v>藤田　喜久</v>
      </c>
      <c r="E320" s="19">
        <f ca="1">IF(B320="","",INDIRECT("減額一覧!H"&amp;P320))</f>
        <v>20</v>
      </c>
      <c r="F320" s="19">
        <f ca="1">IF($B320="","",INDIRECT("減額一覧!AD"&amp;P320))</f>
        <v>1</v>
      </c>
      <c r="G320" s="20">
        <f ca="1">IF($B320="","",INDIRECT("減額一覧!AE"&amp;P320))</f>
        <v>171</v>
      </c>
      <c r="H320" s="20">
        <f ca="1">IF($B320="","",INDIRECT("減額一覧!AF"&amp;P320))</f>
        <v>136</v>
      </c>
      <c r="I320" s="32">
        <f ca="1">IF(B320="","",IF(INDIRECT("減額一覧!BM"&amp;P320)=0.08,0.08,0.1))</f>
        <v>0.1</v>
      </c>
      <c r="J320" s="52"/>
      <c r="K320" s="95" t="str">
        <f t="shared" ca="1" si="501"/>
        <v/>
      </c>
      <c r="L320" s="58" t="str">
        <f t="shared" ca="1" si="466"/>
        <v/>
      </c>
      <c r="N320" s="113" t="str">
        <f t="shared" ca="1" si="619"/>
        <v>市内</v>
      </c>
      <c r="O320" s="114">
        <f t="shared" ref="O320" ca="1" si="623">IF(B320="","",IF(INDIRECT("減額一覧!BM"&amp;P320)=0.08,0.08,0.1))</f>
        <v>0.1</v>
      </c>
      <c r="P320" s="38">
        <v>66</v>
      </c>
      <c r="Q320" s="38">
        <f t="shared" ca="1" si="621"/>
        <v>1</v>
      </c>
      <c r="R320" s="38">
        <f t="shared" ca="1" si="621"/>
        <v>1</v>
      </c>
      <c r="S320" s="66" t="str">
        <f t="shared" ca="1" si="468"/>
        <v>151</v>
      </c>
      <c r="T320" s="105" t="str">
        <f t="shared" ca="1" si="469"/>
        <v/>
      </c>
    </row>
    <row r="321" spans="1:20" hidden="1">
      <c r="A321" t="str">
        <f ca="1">IF(B321="","",INDIRECT("減額一覧!B"&amp;$P321))</f>
        <v/>
      </c>
      <c r="B321" s="61" t="str">
        <f t="shared" ref="B321" ca="1" si="624">IF(INDIRECT("減額一覧!BC"&amp;P321)=1,INDIRECT("減額一覧!AG"&amp;P321),"")</f>
        <v/>
      </c>
      <c r="C321" s="36" t="str">
        <f ca="1">IF(B321="","",INDIRECT("減額一覧!C"&amp;$P321))</f>
        <v/>
      </c>
      <c r="D321" s="80" t="str">
        <f ca="1">IF($B321="","",INDIRECT("減額一覧!G"&amp;$P321))</f>
        <v/>
      </c>
      <c r="E321" s="19" t="str">
        <f ca="1">IF(B321="","",INDIRECT("減額一覧!H"&amp;P321))</f>
        <v/>
      </c>
      <c r="F321" s="19" t="str">
        <f ca="1">IF($B321="","",INDIRECT("減額一覧!AN"&amp;P321))</f>
        <v/>
      </c>
      <c r="G321" s="20" t="str">
        <f ca="1">IF($B321="","",INDIRECT("減額一覧!AO"&amp;P321))</f>
        <v/>
      </c>
      <c r="H321" s="20" t="str">
        <f ca="1">IF($B321="","",INDIRECT("減額一覧!AP"&amp;P321))</f>
        <v/>
      </c>
      <c r="I321" s="32" t="str">
        <f ca="1">IF(B321="","",IF(INDIRECT("減額一覧!BN"&amp;P321)=0.08,0.08,0.1))</f>
        <v/>
      </c>
      <c r="J321" s="52"/>
      <c r="K321" s="95" t="str">
        <f t="shared" ca="1" si="501"/>
        <v/>
      </c>
      <c r="L321" s="58" t="str">
        <f t="shared" ca="1" si="466"/>
        <v/>
      </c>
      <c r="N321" s="113" t="str">
        <f t="shared" ca="1" si="619"/>
        <v/>
      </c>
      <c r="O321" s="114" t="str">
        <f t="shared" ref="O321" ca="1" si="625">IF(B321="","",IF(INDIRECT("減額一覧!BN"&amp;P321)=0.08,0.08,0.1))</f>
        <v/>
      </c>
      <c r="P321" s="38">
        <v>66</v>
      </c>
      <c r="Q321" s="38" t="str">
        <f t="shared" ca="1" si="621"/>
        <v/>
      </c>
      <c r="R321" s="38" t="str">
        <f t="shared" ca="1" si="621"/>
        <v/>
      </c>
      <c r="S321" s="66" t="str">
        <f t="shared" ca="1" si="468"/>
        <v/>
      </c>
      <c r="T321" s="105" t="str">
        <f t="shared" ca="1" si="469"/>
        <v/>
      </c>
    </row>
    <row r="322" spans="1:20" hidden="1">
      <c r="A322" t="str">
        <f ca="1">IF(B322="","",INDIRECT("減額一覧!B"&amp;$P322))</f>
        <v/>
      </c>
      <c r="B322" s="61" t="str">
        <f t="shared" ref="B322" ca="1" si="626">IF(INDIRECT("減額一覧!BD"&amp;P322)=1,INDIRECT("減額一覧!AQ"&amp;P322),"")</f>
        <v/>
      </c>
      <c r="C322" s="45" t="str">
        <f ca="1">IF(B322="","",INDIRECT("減額一覧!C"&amp;$P322))</f>
        <v/>
      </c>
      <c r="D322" s="79" t="str">
        <f ca="1">IF($B322="","",INDIRECT("減額一覧!G"&amp;$P322))</f>
        <v/>
      </c>
      <c r="E322" s="19" t="str">
        <f ca="1">IF(B322="","",INDIRECT("減額一覧!H"&amp;P322))</f>
        <v/>
      </c>
      <c r="F322" s="19" t="str">
        <f ca="1">IF($B322="","",INDIRECT("減額一覧!AX"&amp;P322))</f>
        <v/>
      </c>
      <c r="G322" s="20" t="str">
        <f ca="1">IF($B322="","",INDIRECT("減額一覧!AY"&amp;P322))</f>
        <v/>
      </c>
      <c r="H322" s="20" t="str">
        <f ca="1">IF($B322="","",INDIRECT("減額一覧!AZ"&amp;P322))</f>
        <v/>
      </c>
      <c r="I322" s="32" t="str">
        <f ca="1">IF(B322="","",IF(INDIRECT("減額一覧!BO"&amp;P322)=0.08,0.08,0.1))</f>
        <v/>
      </c>
      <c r="J322" s="52"/>
      <c r="K322" s="95" t="str">
        <f t="shared" ca="1" si="501"/>
        <v/>
      </c>
      <c r="L322" s="58" t="str">
        <f t="shared" ca="1" si="466"/>
        <v/>
      </c>
      <c r="N322" s="113" t="str">
        <f t="shared" ca="1" si="619"/>
        <v/>
      </c>
      <c r="O322" s="114" t="str">
        <f t="shared" ref="O322" ca="1" si="627">IF(B322="","",IF(INDIRECT("減額一覧!BO"&amp;P322)=0.08,0.08,0.1))</f>
        <v/>
      </c>
      <c r="P322" s="38">
        <v>66</v>
      </c>
      <c r="Q322" s="38" t="str">
        <f t="shared" ca="1" si="621"/>
        <v/>
      </c>
      <c r="R322" s="38" t="str">
        <f t="shared" ca="1" si="621"/>
        <v/>
      </c>
      <c r="S322" s="66" t="str">
        <f t="shared" ca="1" si="468"/>
        <v/>
      </c>
      <c r="T322" s="105" t="str">
        <f t="shared" ca="1" si="469"/>
        <v/>
      </c>
    </row>
    <row r="323" spans="1:20" ht="19.5" hidden="1" thickBot="1">
      <c r="B323" s="64"/>
      <c r="C323" s="41" t="str">
        <f>IF(B323="","",減額一覧!C319)</f>
        <v/>
      </c>
      <c r="D323" s="43"/>
      <c r="E323" s="21"/>
      <c r="F323" s="22" t="s">
        <v>69</v>
      </c>
      <c r="G323" s="23">
        <f t="shared" ref="G323:H323" si="628">SUBTOTAL(9,G319:G322)</f>
        <v>0</v>
      </c>
      <c r="H323" s="23">
        <f t="shared" si="628"/>
        <v>0</v>
      </c>
      <c r="I323" s="30"/>
      <c r="J323" s="53"/>
      <c r="K323" s="96" t="str">
        <f t="shared" si="501"/>
        <v/>
      </c>
      <c r="L323" s="59" t="str">
        <f t="shared" si="466"/>
        <v/>
      </c>
      <c r="N323" s="108" t="str">
        <f t="shared" ref="N323" si="629">IF(AND(G323=0,H323=0),"","小計")</f>
        <v/>
      </c>
      <c r="O323" s="108" t="str">
        <f t="shared" ref="O323" si="630">IF(AND(G323=0,H323=0),"","小計")</f>
        <v/>
      </c>
      <c r="P323" s="38"/>
      <c r="Q323" s="38"/>
      <c r="R323" s="38"/>
      <c r="S323" s="66" t="str">
        <f t="shared" si="468"/>
        <v/>
      </c>
      <c r="T323" s="105" t="str">
        <f t="shared" si="469"/>
        <v/>
      </c>
    </row>
    <row r="324" spans="1:20" hidden="1">
      <c r="A324">
        <f ca="1">IF(B324="","",INDIRECT("減額一覧!B"&amp;$P324))</f>
        <v>302</v>
      </c>
      <c r="B324" s="61">
        <f t="shared" ref="B324" ca="1" si="631">IF(INDIRECT("減額一覧!BA"&amp;P324)=1,INDIRECT("減額一覧!M"&amp;P324),"")</f>
        <v>206</v>
      </c>
      <c r="C324" s="36">
        <f ca="1">IF(B324="","",INDIRECT("減額一覧!C"&amp;$P324))</f>
        <v>606138100</v>
      </c>
      <c r="D324" s="78" t="str">
        <f ca="1">IF($B324="","",INDIRECT("減額一覧!G"&amp;$P324))</f>
        <v>鍛治田　通博</v>
      </c>
      <c r="E324" s="19">
        <f ca="1">IF(B324="","",INDIRECT("減額一覧!H"&amp;P324))</f>
        <v>25</v>
      </c>
      <c r="F324" s="19">
        <f ca="1">IF($B324="","",INDIRECT("減額一覧!T"&amp;P324))</f>
        <v>5</v>
      </c>
      <c r="G324" s="20">
        <f ca="1">IF($B324="","",INDIRECT("減額一覧!U"&amp;P324))</f>
        <v>1100</v>
      </c>
      <c r="H324" s="20">
        <f ca="1">IF($B324="","",INDIRECT("減額一覧!V"&amp;P324))</f>
        <v>682</v>
      </c>
      <c r="I324" s="32">
        <f ca="1">IF(B324="","",IF(INDIRECT("減額一覧!BL"&amp;P324)=0.08,0.08,0.1))</f>
        <v>0.1</v>
      </c>
      <c r="J324" s="51" t="s">
        <v>490</v>
      </c>
      <c r="K324" s="94" t="str">
        <f t="shared" ca="1" si="501"/>
        <v/>
      </c>
      <c r="L324" s="56" t="str">
        <f t="shared" ca="1" si="466"/>
        <v/>
      </c>
      <c r="N324" s="113" t="str">
        <f t="shared" ref="N324:N327" ca="1" si="632">IF(A324="","",IF(A324&gt;3000,"月ヶ瀬",IF(A324&gt;=2000,"都祁","市内")))</f>
        <v>市内</v>
      </c>
      <c r="O324" s="114">
        <f t="shared" ref="O324" ca="1" si="633">IF(B324="","",IF(INDIRECT("減額一覧!BL"&amp;P324)=0.08,0.08,0.1))</f>
        <v>0.1</v>
      </c>
      <c r="P324" s="38">
        <v>67</v>
      </c>
      <c r="Q324" s="38">
        <f t="shared" ref="Q324:R327" ca="1" si="634">IF(G324="","",IF(G324&gt;0,1,""))</f>
        <v>1</v>
      </c>
      <c r="R324" s="38">
        <f t="shared" ca="1" si="634"/>
        <v>1</v>
      </c>
      <c r="S324" s="66" t="str">
        <f t="shared" ca="1" si="468"/>
        <v>606</v>
      </c>
      <c r="T324" s="105" t="str">
        <f t="shared" ca="1" si="469"/>
        <v/>
      </c>
    </row>
    <row r="325" spans="1:20" hidden="1">
      <c r="A325">
        <f ca="1">IF(B325="","",INDIRECT("減額一覧!B"&amp;$P325))</f>
        <v>302</v>
      </c>
      <c r="B325" s="61">
        <f t="shared" ref="B325" ca="1" si="635">IF(INDIRECT("減額一覧!BB"&amp;P325)=1,INDIRECT("減額一覧!W"&amp;P325),"")</f>
        <v>207</v>
      </c>
      <c r="C325" s="44">
        <f ca="1">IF(B325="","",INDIRECT("減額一覧!C"&amp;$P325))</f>
        <v>606138100</v>
      </c>
      <c r="D325" s="79" t="str">
        <f ca="1">IF($B325="","",INDIRECT("減額一覧!G"&amp;$P325))</f>
        <v>鍛治田　通博</v>
      </c>
      <c r="E325" s="19">
        <f ca="1">IF(B325="","",INDIRECT("減額一覧!H"&amp;P325))</f>
        <v>25</v>
      </c>
      <c r="F325" s="19">
        <f ca="1">IF($B325="","",INDIRECT("減額一覧!AD"&amp;P325))</f>
        <v>5</v>
      </c>
      <c r="G325" s="20">
        <f ca="1">IF($B325="","",INDIRECT("減額一覧!AE"&amp;P325))</f>
        <v>1100</v>
      </c>
      <c r="H325" s="20">
        <f ca="1">IF($B325="","",INDIRECT("減額一覧!AF"&amp;P325))</f>
        <v>682</v>
      </c>
      <c r="I325" s="32">
        <f ca="1">IF(B325="","",IF(INDIRECT("減額一覧!BM"&amp;P325)=0.08,0.08,0.1))</f>
        <v>0.1</v>
      </c>
      <c r="J325" s="52"/>
      <c r="K325" s="95" t="str">
        <f t="shared" ca="1" si="501"/>
        <v/>
      </c>
      <c r="L325" s="58" t="str">
        <f t="shared" ref="L325:L388" ca="1" si="636">IF(OR(S325="370",S325="371",S325="372",S325="373",S325="374",S325="375",S325="376",S325="377",S325="378",S325="379",S325="380",S325="039",S325="389"),"農集","")</f>
        <v/>
      </c>
      <c r="N325" s="113" t="str">
        <f t="shared" ca="1" si="632"/>
        <v>市内</v>
      </c>
      <c r="O325" s="114">
        <f t="shared" ref="O325" ca="1" si="637">IF(B325="","",IF(INDIRECT("減額一覧!BM"&amp;P325)=0.08,0.08,0.1))</f>
        <v>0.1</v>
      </c>
      <c r="P325" s="38">
        <v>67</v>
      </c>
      <c r="Q325" s="38">
        <f t="shared" ca="1" si="634"/>
        <v>1</v>
      </c>
      <c r="R325" s="38">
        <f t="shared" ca="1" si="634"/>
        <v>1</v>
      </c>
      <c r="S325" s="66" t="str">
        <f t="shared" ref="S325:S388" ca="1" si="638">IF(C325="","",LEFT(TEXT(C325,"000000000"),3))</f>
        <v>606</v>
      </c>
      <c r="T325" s="105" t="str">
        <f t="shared" ref="T325:T388" ca="1" si="639">IF(L325="","",IF(H325=0,"",H325))</f>
        <v/>
      </c>
    </row>
    <row r="326" spans="1:20" hidden="1">
      <c r="A326">
        <f ca="1">IF(B326="","",INDIRECT("減額一覧!B"&amp;$P326))</f>
        <v>302</v>
      </c>
      <c r="B326" s="61">
        <f t="shared" ref="B326" ca="1" si="640">IF(INDIRECT("減額一覧!BC"&amp;P326)=1,INDIRECT("減額一覧!AG"&amp;P326),"")</f>
        <v>208</v>
      </c>
      <c r="C326" s="36">
        <f ca="1">IF(B326="","",INDIRECT("減額一覧!C"&amp;$P326))</f>
        <v>606138100</v>
      </c>
      <c r="D326" s="80" t="str">
        <f ca="1">IF($B326="","",INDIRECT("減額一覧!G"&amp;$P326))</f>
        <v>鍛治田　通博</v>
      </c>
      <c r="E326" s="19">
        <f ca="1">IF(B326="","",INDIRECT("減額一覧!H"&amp;P326))</f>
        <v>25</v>
      </c>
      <c r="F326" s="19">
        <f ca="1">IF($B326="","",INDIRECT("減額一覧!AN"&amp;P326))</f>
        <v>11</v>
      </c>
      <c r="G326" s="20">
        <f ca="1">IF($B326="","",INDIRECT("減額一覧!AO"&amp;P326))</f>
        <v>2420</v>
      </c>
      <c r="H326" s="20">
        <f ca="1">IF($B326="","",INDIRECT("減額一覧!AP"&amp;P326))</f>
        <v>1500</v>
      </c>
      <c r="I326" s="32">
        <f ca="1">IF(B326="","",IF(INDIRECT("減額一覧!BN"&amp;P326)=0.08,0.08,0.1))</f>
        <v>0.1</v>
      </c>
      <c r="J326" s="52"/>
      <c r="K326" s="95" t="str">
        <f t="shared" ca="1" si="501"/>
        <v/>
      </c>
      <c r="L326" s="58" t="str">
        <f t="shared" ca="1" si="636"/>
        <v/>
      </c>
      <c r="N326" s="113" t="str">
        <f t="shared" ca="1" si="632"/>
        <v>市内</v>
      </c>
      <c r="O326" s="114">
        <f t="shared" ref="O326" ca="1" si="641">IF(B326="","",IF(INDIRECT("減額一覧!BN"&amp;P326)=0.08,0.08,0.1))</f>
        <v>0.1</v>
      </c>
      <c r="P326" s="38">
        <v>67</v>
      </c>
      <c r="Q326" s="38">
        <f t="shared" ca="1" si="634"/>
        <v>1</v>
      </c>
      <c r="R326" s="38">
        <f t="shared" ca="1" si="634"/>
        <v>1</v>
      </c>
      <c r="S326" s="66" t="str">
        <f t="shared" ca="1" si="638"/>
        <v>606</v>
      </c>
      <c r="T326" s="105" t="str">
        <f t="shared" ca="1" si="639"/>
        <v/>
      </c>
    </row>
    <row r="327" spans="1:20" hidden="1">
      <c r="A327" t="str">
        <f ca="1">IF(B327="","",INDIRECT("減額一覧!B"&amp;$P327))</f>
        <v/>
      </c>
      <c r="B327" s="61" t="str">
        <f t="shared" ref="B327" ca="1" si="642">IF(INDIRECT("減額一覧!BD"&amp;P327)=1,INDIRECT("減額一覧!AQ"&amp;P327),"")</f>
        <v/>
      </c>
      <c r="C327" s="45" t="str">
        <f ca="1">IF(B327="","",INDIRECT("減額一覧!C"&amp;$P327))</f>
        <v/>
      </c>
      <c r="D327" s="79" t="str">
        <f ca="1">IF($B327="","",INDIRECT("減額一覧!G"&amp;$P327))</f>
        <v/>
      </c>
      <c r="E327" s="19" t="str">
        <f ca="1">IF(B327="","",INDIRECT("減額一覧!H"&amp;P327))</f>
        <v/>
      </c>
      <c r="F327" s="19" t="str">
        <f ca="1">IF($B327="","",INDIRECT("減額一覧!AX"&amp;P327))</f>
        <v/>
      </c>
      <c r="G327" s="20" t="str">
        <f ca="1">IF($B327="","",INDIRECT("減額一覧!AY"&amp;P327))</f>
        <v/>
      </c>
      <c r="H327" s="20" t="str">
        <f ca="1">IF($B327="","",INDIRECT("減額一覧!AZ"&amp;P327))</f>
        <v/>
      </c>
      <c r="I327" s="32" t="str">
        <f ca="1">IF(B327="","",IF(INDIRECT("減額一覧!BO"&amp;P327)=0.08,0.08,0.1))</f>
        <v/>
      </c>
      <c r="J327" s="52"/>
      <c r="K327" s="95" t="str">
        <f t="shared" ca="1" si="501"/>
        <v/>
      </c>
      <c r="L327" s="58" t="str">
        <f t="shared" ca="1" si="636"/>
        <v/>
      </c>
      <c r="N327" s="113" t="str">
        <f t="shared" ca="1" si="632"/>
        <v/>
      </c>
      <c r="O327" s="114" t="str">
        <f t="shared" ref="O327" ca="1" si="643">IF(B327="","",IF(INDIRECT("減額一覧!BO"&amp;P327)=0.08,0.08,0.1))</f>
        <v/>
      </c>
      <c r="P327" s="38">
        <v>67</v>
      </c>
      <c r="Q327" s="38" t="str">
        <f t="shared" ca="1" si="634"/>
        <v/>
      </c>
      <c r="R327" s="38" t="str">
        <f t="shared" ca="1" si="634"/>
        <v/>
      </c>
      <c r="S327" s="66" t="str">
        <f t="shared" ca="1" si="638"/>
        <v/>
      </c>
      <c r="T327" s="105" t="str">
        <f t="shared" ca="1" si="639"/>
        <v/>
      </c>
    </row>
    <row r="328" spans="1:20" ht="19.5" hidden="1" thickBot="1">
      <c r="B328" s="64"/>
      <c r="C328" s="41" t="str">
        <f>IF(B328="","",減額一覧!C324)</f>
        <v/>
      </c>
      <c r="D328" s="43"/>
      <c r="E328" s="21"/>
      <c r="F328" s="22" t="s">
        <v>69</v>
      </c>
      <c r="G328" s="23">
        <f t="shared" ref="G328:H328" si="644">SUBTOTAL(9,G324:G327)</f>
        <v>0</v>
      </c>
      <c r="H328" s="23">
        <f t="shared" si="644"/>
        <v>0</v>
      </c>
      <c r="I328" s="30"/>
      <c r="J328" s="53"/>
      <c r="K328" s="96" t="str">
        <f t="shared" si="501"/>
        <v/>
      </c>
      <c r="L328" s="59" t="str">
        <f t="shared" si="636"/>
        <v/>
      </c>
      <c r="N328" s="108" t="str">
        <f t="shared" ref="N328" si="645">IF(AND(G328=0,H328=0),"","小計")</f>
        <v/>
      </c>
      <c r="O328" s="108" t="str">
        <f t="shared" ref="O328" si="646">IF(AND(G328=0,H328=0),"","小計")</f>
        <v/>
      </c>
      <c r="P328" s="38"/>
      <c r="Q328" s="38"/>
      <c r="R328" s="38"/>
      <c r="S328" s="66" t="str">
        <f t="shared" si="638"/>
        <v/>
      </c>
      <c r="T328" s="105" t="str">
        <f t="shared" si="639"/>
        <v/>
      </c>
    </row>
    <row r="329" spans="1:20" hidden="1">
      <c r="A329">
        <f ca="1">IF(B329="","",INDIRECT("減額一覧!B"&amp;$P329))</f>
        <v>307</v>
      </c>
      <c r="B329" s="61">
        <f t="shared" ref="B329" ca="1" si="647">IF(INDIRECT("減額一覧!BA"&amp;P329)=1,INDIRECT("減額一覧!M"&amp;P329),"")</f>
        <v>205</v>
      </c>
      <c r="C329" s="36">
        <f ca="1">IF(B329="","",INDIRECT("減額一覧!C"&amp;$P329))</f>
        <v>579059000</v>
      </c>
      <c r="D329" s="78" t="str">
        <f ca="1">IF($B329="","",INDIRECT("減額一覧!G"&amp;$P329))</f>
        <v>瓦家　千代子</v>
      </c>
      <c r="E329" s="19">
        <f ca="1">IF(B329="","",INDIRECT("減額一覧!H"&amp;P329))</f>
        <v>20</v>
      </c>
      <c r="F329" s="19">
        <f ca="1">IF($B329="","",INDIRECT("減額一覧!T"&amp;P329))</f>
        <v>4</v>
      </c>
      <c r="G329" s="20">
        <f ca="1">IF($B329="","",INDIRECT("減額一覧!U"&amp;P329))</f>
        <v>732</v>
      </c>
      <c r="H329" s="20">
        <f ca="1">IF($B329="","",INDIRECT("減額一覧!V"&amp;P329))</f>
        <v>546</v>
      </c>
      <c r="I329" s="32">
        <f ca="1">IF(B329="","",IF(INDIRECT("減額一覧!BL"&amp;P329)=0.08,0.08,0.1))</f>
        <v>0.1</v>
      </c>
      <c r="J329" s="51" t="s">
        <v>527</v>
      </c>
      <c r="K329" s="94" t="str">
        <f t="shared" ca="1" si="501"/>
        <v/>
      </c>
      <c r="L329" s="56" t="str">
        <f t="shared" ca="1" si="636"/>
        <v/>
      </c>
      <c r="N329" s="113" t="str">
        <f t="shared" ref="N329:N332" ca="1" si="648">IF(A329="","",IF(A329&gt;3000,"月ヶ瀬",IF(A329&gt;=2000,"都祁","市内")))</f>
        <v>市内</v>
      </c>
      <c r="O329" s="114">
        <f t="shared" ref="O329" ca="1" si="649">IF(B329="","",IF(INDIRECT("減額一覧!BL"&amp;P329)=0.08,0.08,0.1))</f>
        <v>0.1</v>
      </c>
      <c r="P329" s="38">
        <v>68</v>
      </c>
      <c r="Q329" s="38">
        <f t="shared" ref="Q329:R332" ca="1" si="650">IF(G329="","",IF(G329&gt;0,1,""))</f>
        <v>1</v>
      </c>
      <c r="R329" s="38">
        <f t="shared" ca="1" si="650"/>
        <v>1</v>
      </c>
      <c r="S329" s="66" t="str">
        <f t="shared" ca="1" si="638"/>
        <v>579</v>
      </c>
      <c r="T329" s="105" t="str">
        <f t="shared" ca="1" si="639"/>
        <v/>
      </c>
    </row>
    <row r="330" spans="1:20" hidden="1">
      <c r="A330">
        <f ca="1">IF(B330="","",INDIRECT("減額一覧!B"&amp;$P330))</f>
        <v>307</v>
      </c>
      <c r="B330" s="61">
        <f t="shared" ref="B330" ca="1" si="651">IF(INDIRECT("減額一覧!BB"&amp;P330)=1,INDIRECT("減額一覧!W"&amp;P330),"")</f>
        <v>206</v>
      </c>
      <c r="C330" s="44">
        <f ca="1">IF(B330="","",INDIRECT("減額一覧!C"&amp;$P330))</f>
        <v>579059000</v>
      </c>
      <c r="D330" s="79" t="str">
        <f ca="1">IF($B330="","",INDIRECT("減額一覧!G"&amp;$P330))</f>
        <v>瓦家　千代子</v>
      </c>
      <c r="E330" s="19">
        <f ca="1">IF(B330="","",INDIRECT("減額一覧!H"&amp;P330))</f>
        <v>20</v>
      </c>
      <c r="F330" s="19">
        <f ca="1">IF($B330="","",INDIRECT("減額一覧!AD"&amp;P330))</f>
        <v>4</v>
      </c>
      <c r="G330" s="20">
        <f ca="1">IF($B330="","",INDIRECT("減額一覧!AE"&amp;P330))</f>
        <v>781</v>
      </c>
      <c r="H330" s="20">
        <f ca="1">IF($B330="","",INDIRECT("減額一覧!AF"&amp;P330))</f>
        <v>545</v>
      </c>
      <c r="I330" s="32">
        <f ca="1">IF(B330="","",IF(INDIRECT("減額一覧!BM"&amp;P330)=0.08,0.08,0.1))</f>
        <v>0.1</v>
      </c>
      <c r="J330" s="52"/>
      <c r="K330" s="95" t="str">
        <f t="shared" ca="1" si="501"/>
        <v/>
      </c>
      <c r="L330" s="58" t="str">
        <f t="shared" ca="1" si="636"/>
        <v/>
      </c>
      <c r="N330" s="113" t="str">
        <f t="shared" ca="1" si="648"/>
        <v>市内</v>
      </c>
      <c r="O330" s="114">
        <f t="shared" ref="O330" ca="1" si="652">IF(B330="","",IF(INDIRECT("減額一覧!BM"&amp;P330)=0.08,0.08,0.1))</f>
        <v>0.1</v>
      </c>
      <c r="P330" s="38">
        <v>68</v>
      </c>
      <c r="Q330" s="38">
        <f t="shared" ca="1" si="650"/>
        <v>1</v>
      </c>
      <c r="R330" s="38">
        <f t="shared" ca="1" si="650"/>
        <v>1</v>
      </c>
      <c r="S330" s="66" t="str">
        <f t="shared" ca="1" si="638"/>
        <v>579</v>
      </c>
      <c r="T330" s="105" t="str">
        <f t="shared" ca="1" si="639"/>
        <v/>
      </c>
    </row>
    <row r="331" spans="1:20" hidden="1">
      <c r="A331" t="str">
        <f ca="1">IF(B331="","",INDIRECT("減額一覧!B"&amp;$P331))</f>
        <v/>
      </c>
      <c r="B331" s="61" t="str">
        <f t="shared" ref="B331" ca="1" si="653">IF(INDIRECT("減額一覧!BC"&amp;P331)=1,INDIRECT("減額一覧!AG"&amp;P331),"")</f>
        <v/>
      </c>
      <c r="C331" s="36" t="str">
        <f ca="1">IF(B331="","",INDIRECT("減額一覧!C"&amp;$P331))</f>
        <v/>
      </c>
      <c r="D331" s="80" t="str">
        <f ca="1">IF($B331="","",INDIRECT("減額一覧!G"&amp;$P331))</f>
        <v/>
      </c>
      <c r="E331" s="19" t="str">
        <f ca="1">IF(B331="","",INDIRECT("減額一覧!H"&amp;P331))</f>
        <v/>
      </c>
      <c r="F331" s="19" t="str">
        <f ca="1">IF($B331="","",INDIRECT("減額一覧!AN"&amp;P331))</f>
        <v/>
      </c>
      <c r="G331" s="20" t="str">
        <f ca="1">IF($B331="","",INDIRECT("減額一覧!AO"&amp;P331))</f>
        <v/>
      </c>
      <c r="H331" s="20" t="str">
        <f ca="1">IF($B331="","",INDIRECT("減額一覧!AP"&amp;P331))</f>
        <v/>
      </c>
      <c r="I331" s="32" t="str">
        <f ca="1">IF(B331="","",IF(INDIRECT("減額一覧!BN"&amp;P331)=0.08,0.08,0.1))</f>
        <v/>
      </c>
      <c r="J331" s="52"/>
      <c r="K331" s="95" t="str">
        <f t="shared" ca="1" si="501"/>
        <v/>
      </c>
      <c r="L331" s="58" t="str">
        <f t="shared" ca="1" si="636"/>
        <v/>
      </c>
      <c r="N331" s="113" t="str">
        <f t="shared" ca="1" si="648"/>
        <v/>
      </c>
      <c r="O331" s="114" t="str">
        <f t="shared" ref="O331" ca="1" si="654">IF(B331="","",IF(INDIRECT("減額一覧!BN"&amp;P331)=0.08,0.08,0.1))</f>
        <v/>
      </c>
      <c r="P331" s="38">
        <v>68</v>
      </c>
      <c r="Q331" s="38" t="str">
        <f t="shared" ca="1" si="650"/>
        <v/>
      </c>
      <c r="R331" s="38" t="str">
        <f t="shared" ca="1" si="650"/>
        <v/>
      </c>
      <c r="S331" s="66" t="str">
        <f t="shared" ca="1" si="638"/>
        <v/>
      </c>
      <c r="T331" s="105" t="str">
        <f t="shared" ca="1" si="639"/>
        <v/>
      </c>
    </row>
    <row r="332" spans="1:20" hidden="1">
      <c r="A332" t="str">
        <f ca="1">IF(B332="","",INDIRECT("減額一覧!B"&amp;$P332))</f>
        <v/>
      </c>
      <c r="B332" s="61" t="str">
        <f t="shared" ref="B332" ca="1" si="655">IF(INDIRECT("減額一覧!BD"&amp;P332)=1,INDIRECT("減額一覧!AQ"&amp;P332),"")</f>
        <v/>
      </c>
      <c r="C332" s="45" t="str">
        <f ca="1">IF(B332="","",INDIRECT("減額一覧!C"&amp;$P332))</f>
        <v/>
      </c>
      <c r="D332" s="79" t="str">
        <f ca="1">IF($B332="","",INDIRECT("減額一覧!G"&amp;$P332))</f>
        <v/>
      </c>
      <c r="E332" s="19" t="str">
        <f ca="1">IF(B332="","",INDIRECT("減額一覧!H"&amp;P332))</f>
        <v/>
      </c>
      <c r="F332" s="19" t="str">
        <f ca="1">IF($B332="","",INDIRECT("減額一覧!AX"&amp;P332))</f>
        <v/>
      </c>
      <c r="G332" s="20" t="str">
        <f ca="1">IF($B332="","",INDIRECT("減額一覧!AY"&amp;P332))</f>
        <v/>
      </c>
      <c r="H332" s="20" t="str">
        <f ca="1">IF($B332="","",INDIRECT("減額一覧!AZ"&amp;P332))</f>
        <v/>
      </c>
      <c r="I332" s="32" t="str">
        <f ca="1">IF(B332="","",IF(INDIRECT("減額一覧!BO"&amp;P332)=0.08,0.08,0.1))</f>
        <v/>
      </c>
      <c r="J332" s="52"/>
      <c r="K332" s="95" t="str">
        <f t="shared" ca="1" si="501"/>
        <v/>
      </c>
      <c r="L332" s="58" t="str">
        <f t="shared" ca="1" si="636"/>
        <v/>
      </c>
      <c r="N332" s="113" t="str">
        <f t="shared" ca="1" si="648"/>
        <v/>
      </c>
      <c r="O332" s="114" t="str">
        <f t="shared" ref="O332" ca="1" si="656">IF(B332="","",IF(INDIRECT("減額一覧!BO"&amp;P332)=0.08,0.08,0.1))</f>
        <v/>
      </c>
      <c r="P332" s="38">
        <v>68</v>
      </c>
      <c r="Q332" s="38" t="str">
        <f t="shared" ca="1" si="650"/>
        <v/>
      </c>
      <c r="R332" s="38" t="str">
        <f t="shared" ca="1" si="650"/>
        <v/>
      </c>
      <c r="S332" s="66" t="str">
        <f t="shared" ca="1" si="638"/>
        <v/>
      </c>
      <c r="T332" s="105" t="str">
        <f t="shared" ca="1" si="639"/>
        <v/>
      </c>
    </row>
    <row r="333" spans="1:20" ht="19.5" hidden="1" thickBot="1">
      <c r="B333" s="64"/>
      <c r="C333" s="41" t="str">
        <f>IF(B333="","",減額一覧!C329)</f>
        <v/>
      </c>
      <c r="D333" s="43"/>
      <c r="E333" s="21"/>
      <c r="F333" s="22" t="s">
        <v>69</v>
      </c>
      <c r="G333" s="23">
        <f t="shared" ref="G333:H333" si="657">SUBTOTAL(9,G329:G332)</f>
        <v>0</v>
      </c>
      <c r="H333" s="23">
        <f t="shared" si="657"/>
        <v>0</v>
      </c>
      <c r="I333" s="30"/>
      <c r="J333" s="53"/>
      <c r="K333" s="96" t="str">
        <f t="shared" si="501"/>
        <v/>
      </c>
      <c r="L333" s="59" t="str">
        <f t="shared" si="636"/>
        <v/>
      </c>
      <c r="N333" s="108" t="str">
        <f t="shared" ref="N333" si="658">IF(AND(G333=0,H333=0),"","小計")</f>
        <v/>
      </c>
      <c r="O333" s="108" t="str">
        <f t="shared" ref="O333" si="659">IF(AND(G333=0,H333=0),"","小計")</f>
        <v/>
      </c>
      <c r="P333" s="38"/>
      <c r="Q333" s="38"/>
      <c r="R333" s="38"/>
      <c r="S333" s="66" t="str">
        <f t="shared" si="638"/>
        <v/>
      </c>
      <c r="T333" s="105" t="str">
        <f t="shared" si="639"/>
        <v/>
      </c>
    </row>
    <row r="334" spans="1:20" hidden="1">
      <c r="A334">
        <f ca="1">IF(B334="","",INDIRECT("減額一覧!B"&amp;$P334))</f>
        <v>308</v>
      </c>
      <c r="B334" s="61">
        <f t="shared" ref="B334" ca="1" si="660">IF(INDIRECT("減額一覧!BA"&amp;P334)=1,INDIRECT("減額一覧!M"&amp;P334),"")</f>
        <v>208</v>
      </c>
      <c r="C334" s="36">
        <f ca="1">IF(B334="","",INDIRECT("減額一覧!C"&amp;$P334))</f>
        <v>254053320</v>
      </c>
      <c r="D334" s="78" t="str">
        <f ca="1">IF($B334="","",INDIRECT("減額一覧!G"&amp;$P334))</f>
        <v>瀬谷　凛</v>
      </c>
      <c r="E334" s="19">
        <f ca="1">IF(B334="","",INDIRECT("減額一覧!H"&amp;P334))</f>
        <v>13</v>
      </c>
      <c r="F334" s="19">
        <f ca="1">IF($B334="","",INDIRECT("減額一覧!T"&amp;P334))</f>
        <v>2</v>
      </c>
      <c r="G334" s="20">
        <f ca="1">IF($B334="","",INDIRECT("減額一覧!U"&amp;P334))</f>
        <v>0</v>
      </c>
      <c r="H334" s="20">
        <f ca="1">IF($B334="","",INDIRECT("減額一覧!V"&amp;P334))</f>
        <v>273</v>
      </c>
      <c r="I334" s="32">
        <f ca="1">IF(B334="","",IF(INDIRECT("減額一覧!BL"&amp;P334)=0.08,0.08,0.1))</f>
        <v>0.1</v>
      </c>
      <c r="J334" s="51" t="s">
        <v>528</v>
      </c>
      <c r="K334" s="94" t="str">
        <f t="shared" ca="1" si="501"/>
        <v/>
      </c>
      <c r="L334" s="56" t="str">
        <f t="shared" ca="1" si="636"/>
        <v/>
      </c>
      <c r="N334" s="113" t="str">
        <f t="shared" ref="N334:N337" ca="1" si="661">IF(A334="","",IF(A334&gt;3000,"月ヶ瀬",IF(A334&gt;=2000,"都祁","市内")))</f>
        <v>市内</v>
      </c>
      <c r="O334" s="114">
        <f t="shared" ref="O334" ca="1" si="662">IF(B334="","",IF(INDIRECT("減額一覧!BL"&amp;P334)=0.08,0.08,0.1))</f>
        <v>0.1</v>
      </c>
      <c r="P334" s="38">
        <v>69</v>
      </c>
      <c r="Q334" s="38" t="str">
        <f t="shared" ref="Q334:R337" ca="1" si="663">IF(G334="","",IF(G334&gt;0,1,""))</f>
        <v/>
      </c>
      <c r="R334" s="38">
        <f t="shared" ca="1" si="663"/>
        <v>1</v>
      </c>
      <c r="S334" s="66" t="str">
        <f t="shared" ca="1" si="638"/>
        <v>254</v>
      </c>
      <c r="T334" s="105" t="str">
        <f t="shared" ca="1" si="639"/>
        <v/>
      </c>
    </row>
    <row r="335" spans="1:20" hidden="1">
      <c r="A335" t="str">
        <f ca="1">IF(B335="","",INDIRECT("減額一覧!B"&amp;$P335))</f>
        <v/>
      </c>
      <c r="B335" s="61" t="str">
        <f t="shared" ref="B335" ca="1" si="664">IF(INDIRECT("減額一覧!BB"&amp;P335)=1,INDIRECT("減額一覧!W"&amp;P335),"")</f>
        <v/>
      </c>
      <c r="C335" s="44" t="str">
        <f ca="1">IF(B335="","",INDIRECT("減額一覧!C"&amp;$P335))</f>
        <v/>
      </c>
      <c r="D335" s="79" t="str">
        <f ca="1">IF($B335="","",INDIRECT("減額一覧!G"&amp;$P335))</f>
        <v/>
      </c>
      <c r="E335" s="19" t="str">
        <f ca="1">IF(B335="","",INDIRECT("減額一覧!H"&amp;P335))</f>
        <v/>
      </c>
      <c r="F335" s="19" t="str">
        <f ca="1">IF($B335="","",INDIRECT("減額一覧!AD"&amp;P335))</f>
        <v/>
      </c>
      <c r="G335" s="20" t="str">
        <f ca="1">IF($B335="","",INDIRECT("減額一覧!AE"&amp;P335))</f>
        <v/>
      </c>
      <c r="H335" s="20" t="str">
        <f ca="1">IF($B335="","",INDIRECT("減額一覧!AF"&amp;P335))</f>
        <v/>
      </c>
      <c r="I335" s="32" t="str">
        <f ca="1">IF(B335="","",IF(INDIRECT("減額一覧!BM"&amp;P335)=0.08,0.08,0.1))</f>
        <v/>
      </c>
      <c r="J335" s="52"/>
      <c r="K335" s="95" t="str">
        <f t="shared" ca="1" si="501"/>
        <v/>
      </c>
      <c r="L335" s="58" t="str">
        <f t="shared" ca="1" si="636"/>
        <v/>
      </c>
      <c r="N335" s="113" t="str">
        <f t="shared" ca="1" si="661"/>
        <v/>
      </c>
      <c r="O335" s="114" t="str">
        <f t="shared" ref="O335" ca="1" si="665">IF(B335="","",IF(INDIRECT("減額一覧!BM"&amp;P335)=0.08,0.08,0.1))</f>
        <v/>
      </c>
      <c r="P335" s="38">
        <v>69</v>
      </c>
      <c r="Q335" s="38" t="str">
        <f t="shared" ca="1" si="663"/>
        <v/>
      </c>
      <c r="R335" s="38" t="str">
        <f t="shared" ca="1" si="663"/>
        <v/>
      </c>
      <c r="S335" s="66" t="str">
        <f t="shared" ca="1" si="638"/>
        <v/>
      </c>
      <c r="T335" s="105" t="str">
        <f t="shared" ca="1" si="639"/>
        <v/>
      </c>
    </row>
    <row r="336" spans="1:20" hidden="1">
      <c r="A336" t="str">
        <f ca="1">IF(B336="","",INDIRECT("減額一覧!B"&amp;$P336))</f>
        <v/>
      </c>
      <c r="B336" s="61" t="str">
        <f t="shared" ref="B336" ca="1" si="666">IF(INDIRECT("減額一覧!BC"&amp;P336)=1,INDIRECT("減額一覧!AG"&amp;P336),"")</f>
        <v/>
      </c>
      <c r="C336" s="36" t="str">
        <f ca="1">IF(B336="","",INDIRECT("減額一覧!C"&amp;$P336))</f>
        <v/>
      </c>
      <c r="D336" s="80" t="str">
        <f ca="1">IF($B336="","",INDIRECT("減額一覧!G"&amp;$P336))</f>
        <v/>
      </c>
      <c r="E336" s="19" t="str">
        <f ca="1">IF(B336="","",INDIRECT("減額一覧!H"&amp;P336))</f>
        <v/>
      </c>
      <c r="F336" s="19" t="str">
        <f ca="1">IF($B336="","",INDIRECT("減額一覧!AN"&amp;P336))</f>
        <v/>
      </c>
      <c r="G336" s="20" t="str">
        <f ca="1">IF($B336="","",INDIRECT("減額一覧!AO"&amp;P336))</f>
        <v/>
      </c>
      <c r="H336" s="20" t="str">
        <f ca="1">IF($B336="","",INDIRECT("減額一覧!AP"&amp;P336))</f>
        <v/>
      </c>
      <c r="I336" s="32" t="str">
        <f ca="1">IF(B336="","",IF(INDIRECT("減額一覧!BN"&amp;P336)=0.08,0.08,0.1))</f>
        <v/>
      </c>
      <c r="J336" s="52"/>
      <c r="K336" s="95" t="str">
        <f t="shared" ca="1" si="501"/>
        <v/>
      </c>
      <c r="L336" s="58" t="str">
        <f t="shared" ca="1" si="636"/>
        <v/>
      </c>
      <c r="N336" s="113" t="str">
        <f t="shared" ca="1" si="661"/>
        <v/>
      </c>
      <c r="O336" s="114" t="str">
        <f t="shared" ref="O336" ca="1" si="667">IF(B336="","",IF(INDIRECT("減額一覧!BN"&amp;P336)=0.08,0.08,0.1))</f>
        <v/>
      </c>
      <c r="P336" s="38">
        <v>69</v>
      </c>
      <c r="Q336" s="38" t="str">
        <f t="shared" ca="1" si="663"/>
        <v/>
      </c>
      <c r="R336" s="38" t="str">
        <f t="shared" ca="1" si="663"/>
        <v/>
      </c>
      <c r="S336" s="66" t="str">
        <f t="shared" ca="1" si="638"/>
        <v/>
      </c>
      <c r="T336" s="105" t="str">
        <f t="shared" ca="1" si="639"/>
        <v/>
      </c>
    </row>
    <row r="337" spans="1:20" hidden="1">
      <c r="A337" t="str">
        <f ca="1">IF(B337="","",INDIRECT("減額一覧!B"&amp;$P337))</f>
        <v/>
      </c>
      <c r="B337" s="61" t="str">
        <f t="shared" ref="B337" ca="1" si="668">IF(INDIRECT("減額一覧!BD"&amp;P337)=1,INDIRECT("減額一覧!AQ"&amp;P337),"")</f>
        <v/>
      </c>
      <c r="C337" s="45" t="str">
        <f ca="1">IF(B337="","",INDIRECT("減額一覧!C"&amp;$P337))</f>
        <v/>
      </c>
      <c r="D337" s="79" t="str">
        <f ca="1">IF($B337="","",INDIRECT("減額一覧!G"&amp;$P337))</f>
        <v/>
      </c>
      <c r="E337" s="19" t="str">
        <f ca="1">IF(B337="","",INDIRECT("減額一覧!H"&amp;P337))</f>
        <v/>
      </c>
      <c r="F337" s="19" t="str">
        <f ca="1">IF($B337="","",INDIRECT("減額一覧!AX"&amp;P337))</f>
        <v/>
      </c>
      <c r="G337" s="20" t="str">
        <f ca="1">IF($B337="","",INDIRECT("減額一覧!AY"&amp;P337))</f>
        <v/>
      </c>
      <c r="H337" s="20" t="str">
        <f ca="1">IF($B337="","",INDIRECT("減額一覧!AZ"&amp;P337))</f>
        <v/>
      </c>
      <c r="I337" s="32" t="str">
        <f ca="1">IF(B337="","",IF(INDIRECT("減額一覧!BO"&amp;P337)=0.08,0.08,0.1))</f>
        <v/>
      </c>
      <c r="J337" s="52"/>
      <c r="K337" s="95" t="str">
        <f t="shared" ca="1" si="501"/>
        <v/>
      </c>
      <c r="L337" s="58" t="str">
        <f t="shared" ca="1" si="636"/>
        <v/>
      </c>
      <c r="N337" s="113" t="str">
        <f t="shared" ca="1" si="661"/>
        <v/>
      </c>
      <c r="O337" s="114" t="str">
        <f t="shared" ref="O337" ca="1" si="669">IF(B337="","",IF(INDIRECT("減額一覧!BO"&amp;P337)=0.08,0.08,0.1))</f>
        <v/>
      </c>
      <c r="P337" s="38">
        <v>69</v>
      </c>
      <c r="Q337" s="38" t="str">
        <f t="shared" ca="1" si="663"/>
        <v/>
      </c>
      <c r="R337" s="38" t="str">
        <f t="shared" ca="1" si="663"/>
        <v/>
      </c>
      <c r="S337" s="66" t="str">
        <f t="shared" ca="1" si="638"/>
        <v/>
      </c>
      <c r="T337" s="105" t="str">
        <f t="shared" ca="1" si="639"/>
        <v/>
      </c>
    </row>
    <row r="338" spans="1:20" ht="19.5" hidden="1" thickBot="1">
      <c r="B338" s="64"/>
      <c r="C338" s="41" t="str">
        <f>IF(B338="","",減額一覧!C334)</f>
        <v/>
      </c>
      <c r="D338" s="43"/>
      <c r="E338" s="21"/>
      <c r="F338" s="22" t="s">
        <v>69</v>
      </c>
      <c r="G338" s="23">
        <f t="shared" ref="G338:H338" si="670">SUBTOTAL(9,G334:G337)</f>
        <v>0</v>
      </c>
      <c r="H338" s="23">
        <f t="shared" si="670"/>
        <v>0</v>
      </c>
      <c r="I338" s="30"/>
      <c r="J338" s="53"/>
      <c r="K338" s="96" t="str">
        <f t="shared" ref="K338:K401" si="671">IF(A338="","",IF(A338&gt;3000,"月ヶ瀬",IF(A338&gt;=2000,"都祁","")))</f>
        <v/>
      </c>
      <c r="L338" s="59" t="str">
        <f t="shared" si="636"/>
        <v/>
      </c>
      <c r="N338" s="108" t="str">
        <f t="shared" ref="N338" si="672">IF(AND(G338=0,H338=0),"","小計")</f>
        <v/>
      </c>
      <c r="O338" s="108" t="str">
        <f t="shared" ref="O338" si="673">IF(AND(G338=0,H338=0),"","小計")</f>
        <v/>
      </c>
      <c r="P338" s="38"/>
      <c r="Q338" s="38"/>
      <c r="R338" s="38"/>
      <c r="S338" s="66" t="str">
        <f t="shared" si="638"/>
        <v/>
      </c>
      <c r="T338" s="105" t="str">
        <f t="shared" si="639"/>
        <v/>
      </c>
    </row>
    <row r="339" spans="1:20" hidden="1">
      <c r="A339">
        <f ca="1">IF(B339="","",INDIRECT("減額一覧!B"&amp;$P339))</f>
        <v>309</v>
      </c>
      <c r="B339" s="61">
        <f t="shared" ref="B339" ca="1" si="674">IF(INDIRECT("減額一覧!BA"&amp;P339)=1,INDIRECT("減額一覧!M"&amp;P339),"")</f>
        <v>205</v>
      </c>
      <c r="C339" s="36">
        <f ca="1">IF(B339="","",INDIRECT("減額一覧!C"&amp;$P339))</f>
        <v>500013000</v>
      </c>
      <c r="D339" s="78" t="str">
        <f ca="1">IF($B339="","",INDIRECT("減額一覧!G"&amp;$P339))</f>
        <v>上根　秋子</v>
      </c>
      <c r="E339" s="19">
        <f ca="1">IF(B339="","",INDIRECT("減額一覧!H"&amp;P339))</f>
        <v>13</v>
      </c>
      <c r="F339" s="19">
        <f ca="1">IF($B339="","",INDIRECT("減額一覧!T"&amp;P339))</f>
        <v>3</v>
      </c>
      <c r="G339" s="20">
        <f ca="1">IF($B339="","",INDIRECT("減額一覧!U"&amp;P339))</f>
        <v>660</v>
      </c>
      <c r="H339" s="20">
        <f ca="1">IF($B339="","",INDIRECT("減額一覧!V"&amp;P339))</f>
        <v>409</v>
      </c>
      <c r="I339" s="32">
        <f ca="1">IF(B339="","",IF(INDIRECT("減額一覧!BL"&amp;P339)=0.08,0.08,0.1))</f>
        <v>0.1</v>
      </c>
      <c r="J339" s="51" t="s">
        <v>491</v>
      </c>
      <c r="K339" s="94" t="str">
        <f t="shared" ca="1" si="671"/>
        <v/>
      </c>
      <c r="L339" s="56" t="str">
        <f t="shared" ca="1" si="636"/>
        <v/>
      </c>
      <c r="N339" s="113" t="str">
        <f t="shared" ref="N339:N342" ca="1" si="675">IF(A339="","",IF(A339&gt;3000,"月ヶ瀬",IF(A339&gt;=2000,"都祁","市内")))</f>
        <v>市内</v>
      </c>
      <c r="O339" s="114">
        <f t="shared" ref="O339" ca="1" si="676">IF(B339="","",IF(INDIRECT("減額一覧!BL"&amp;P339)=0.08,0.08,0.1))</f>
        <v>0.1</v>
      </c>
      <c r="P339" s="38">
        <v>70</v>
      </c>
      <c r="Q339" s="38">
        <f t="shared" ref="Q339:R342" ca="1" si="677">IF(G339="","",IF(G339&gt;0,1,""))</f>
        <v>1</v>
      </c>
      <c r="R339" s="38">
        <f t="shared" ca="1" si="677"/>
        <v>1</v>
      </c>
      <c r="S339" s="66" t="str">
        <f t="shared" ca="1" si="638"/>
        <v>500</v>
      </c>
      <c r="T339" s="105" t="str">
        <f t="shared" ca="1" si="639"/>
        <v/>
      </c>
    </row>
    <row r="340" spans="1:20" hidden="1">
      <c r="A340">
        <f ca="1">IF(B340="","",INDIRECT("減額一覧!B"&amp;$P340))</f>
        <v>309</v>
      </c>
      <c r="B340" s="61">
        <f t="shared" ref="B340" ca="1" si="678">IF(INDIRECT("減額一覧!BB"&amp;P340)=1,INDIRECT("減額一覧!W"&amp;P340),"")</f>
        <v>206</v>
      </c>
      <c r="C340" s="44">
        <f ca="1">IF(B340="","",INDIRECT("減額一覧!C"&amp;$P340))</f>
        <v>500013000</v>
      </c>
      <c r="D340" s="79" t="str">
        <f ca="1">IF($B340="","",INDIRECT("減額一覧!G"&amp;$P340))</f>
        <v>上根　秋子</v>
      </c>
      <c r="E340" s="19">
        <f ca="1">IF(B340="","",INDIRECT("減額一覧!H"&amp;P340))</f>
        <v>13</v>
      </c>
      <c r="F340" s="19">
        <f ca="1">IF($B340="","",INDIRECT("減額一覧!AD"&amp;P340))</f>
        <v>3</v>
      </c>
      <c r="G340" s="20">
        <f ca="1">IF($B340="","",INDIRECT("減額一覧!AE"&amp;P340))</f>
        <v>660</v>
      </c>
      <c r="H340" s="20">
        <f ca="1">IF($B340="","",INDIRECT("減額一覧!AF"&amp;P340))</f>
        <v>409</v>
      </c>
      <c r="I340" s="32">
        <f ca="1">IF(B340="","",IF(INDIRECT("減額一覧!BM"&amp;P340)=0.08,0.08,0.1))</f>
        <v>0.1</v>
      </c>
      <c r="J340" s="52"/>
      <c r="K340" s="95" t="str">
        <f t="shared" ca="1" si="671"/>
        <v/>
      </c>
      <c r="L340" s="58" t="str">
        <f t="shared" ca="1" si="636"/>
        <v/>
      </c>
      <c r="N340" s="113" t="str">
        <f t="shared" ca="1" si="675"/>
        <v>市内</v>
      </c>
      <c r="O340" s="114">
        <f t="shared" ref="O340" ca="1" si="679">IF(B340="","",IF(INDIRECT("減額一覧!BM"&amp;P340)=0.08,0.08,0.1))</f>
        <v>0.1</v>
      </c>
      <c r="P340" s="38">
        <v>70</v>
      </c>
      <c r="Q340" s="38">
        <f t="shared" ca="1" si="677"/>
        <v>1</v>
      </c>
      <c r="R340" s="38">
        <f t="shared" ca="1" si="677"/>
        <v>1</v>
      </c>
      <c r="S340" s="66" t="str">
        <f t="shared" ca="1" si="638"/>
        <v>500</v>
      </c>
      <c r="T340" s="105" t="str">
        <f t="shared" ca="1" si="639"/>
        <v/>
      </c>
    </row>
    <row r="341" spans="1:20" hidden="1">
      <c r="A341">
        <f ca="1">IF(B341="","",INDIRECT("減額一覧!B"&amp;$P341))</f>
        <v>309</v>
      </c>
      <c r="B341" s="61">
        <f t="shared" ref="B341" ca="1" si="680">IF(INDIRECT("減額一覧!BC"&amp;P341)=1,INDIRECT("減額一覧!AG"&amp;P341),"")</f>
        <v>207</v>
      </c>
      <c r="C341" s="36">
        <f ca="1">IF(B341="","",INDIRECT("減額一覧!C"&amp;$P341))</f>
        <v>500013000</v>
      </c>
      <c r="D341" s="80" t="str">
        <f ca="1">IF($B341="","",INDIRECT("減額一覧!G"&amp;$P341))</f>
        <v>上根　秋子</v>
      </c>
      <c r="E341" s="19">
        <f ca="1">IF(B341="","",INDIRECT("減額一覧!H"&amp;P341))</f>
        <v>13</v>
      </c>
      <c r="F341" s="19">
        <f ca="1">IF($B341="","",INDIRECT("減額一覧!AN"&amp;P341))</f>
        <v>5</v>
      </c>
      <c r="G341" s="20">
        <f ca="1">IF($B341="","",INDIRECT("減額一覧!AO"&amp;P341))</f>
        <v>1100</v>
      </c>
      <c r="H341" s="20">
        <f ca="1">IF($B341="","",INDIRECT("減額一覧!AP"&amp;P341))</f>
        <v>682</v>
      </c>
      <c r="I341" s="32">
        <f ca="1">IF(B341="","",IF(INDIRECT("減額一覧!BN"&amp;P341)=0.08,0.08,0.1))</f>
        <v>0.1</v>
      </c>
      <c r="J341" s="52"/>
      <c r="K341" s="95" t="str">
        <f t="shared" ca="1" si="671"/>
        <v/>
      </c>
      <c r="L341" s="58" t="str">
        <f t="shared" ca="1" si="636"/>
        <v/>
      </c>
      <c r="N341" s="113" t="str">
        <f t="shared" ca="1" si="675"/>
        <v>市内</v>
      </c>
      <c r="O341" s="114">
        <f t="shared" ref="O341" ca="1" si="681">IF(B341="","",IF(INDIRECT("減額一覧!BN"&amp;P341)=0.08,0.08,0.1))</f>
        <v>0.1</v>
      </c>
      <c r="P341" s="38">
        <v>70</v>
      </c>
      <c r="Q341" s="38">
        <f t="shared" ca="1" si="677"/>
        <v>1</v>
      </c>
      <c r="R341" s="38">
        <f t="shared" ca="1" si="677"/>
        <v>1</v>
      </c>
      <c r="S341" s="66" t="str">
        <f t="shared" ca="1" si="638"/>
        <v>500</v>
      </c>
      <c r="T341" s="105" t="str">
        <f t="shared" ca="1" si="639"/>
        <v/>
      </c>
    </row>
    <row r="342" spans="1:20" hidden="1">
      <c r="A342">
        <f ca="1">IF(B342="","",INDIRECT("減額一覧!B"&amp;$P342))</f>
        <v>309</v>
      </c>
      <c r="B342" s="61">
        <f t="shared" ref="B342" ca="1" si="682">IF(INDIRECT("減額一覧!BD"&amp;P342)=1,INDIRECT("減額一覧!AQ"&amp;P342),"")</f>
        <v>208</v>
      </c>
      <c r="C342" s="45">
        <f ca="1">IF(B342="","",INDIRECT("減額一覧!C"&amp;$P342))</f>
        <v>500013000</v>
      </c>
      <c r="D342" s="79" t="str">
        <f ca="1">IF($B342="","",INDIRECT("減額一覧!G"&amp;$P342))</f>
        <v>上根　秋子</v>
      </c>
      <c r="E342" s="19">
        <f ca="1">IF(B342="","",INDIRECT("減額一覧!H"&amp;P342))</f>
        <v>13</v>
      </c>
      <c r="F342" s="19">
        <f ca="1">IF($B342="","",INDIRECT("減額一覧!AX"&amp;P342))</f>
        <v>5</v>
      </c>
      <c r="G342" s="20">
        <f ca="1">IF($B342="","",INDIRECT("減額一覧!AY"&amp;P342))</f>
        <v>1100</v>
      </c>
      <c r="H342" s="20">
        <f ca="1">IF($B342="","",INDIRECT("減額一覧!AZ"&amp;P342))</f>
        <v>682</v>
      </c>
      <c r="I342" s="32">
        <f ca="1">IF(B342="","",IF(INDIRECT("減額一覧!BO"&amp;P342)=0.08,0.08,0.1))</f>
        <v>0.1</v>
      </c>
      <c r="J342" s="52"/>
      <c r="K342" s="95" t="str">
        <f t="shared" ca="1" si="671"/>
        <v/>
      </c>
      <c r="L342" s="58" t="str">
        <f t="shared" ca="1" si="636"/>
        <v/>
      </c>
      <c r="N342" s="113" t="str">
        <f t="shared" ca="1" si="675"/>
        <v>市内</v>
      </c>
      <c r="O342" s="114">
        <f t="shared" ref="O342" ca="1" si="683">IF(B342="","",IF(INDIRECT("減額一覧!BO"&amp;P342)=0.08,0.08,0.1))</f>
        <v>0.1</v>
      </c>
      <c r="P342" s="38">
        <v>70</v>
      </c>
      <c r="Q342" s="38">
        <f t="shared" ca="1" si="677"/>
        <v>1</v>
      </c>
      <c r="R342" s="38">
        <f t="shared" ca="1" si="677"/>
        <v>1</v>
      </c>
      <c r="S342" s="66" t="str">
        <f t="shared" ca="1" si="638"/>
        <v>500</v>
      </c>
      <c r="T342" s="105" t="str">
        <f t="shared" ca="1" si="639"/>
        <v/>
      </c>
    </row>
    <row r="343" spans="1:20" ht="19.5" hidden="1" thickBot="1">
      <c r="B343" s="64"/>
      <c r="C343" s="41" t="str">
        <f>IF(B343="","",減額一覧!C339)</f>
        <v/>
      </c>
      <c r="D343" s="43"/>
      <c r="E343" s="21"/>
      <c r="F343" s="22" t="s">
        <v>69</v>
      </c>
      <c r="G343" s="23">
        <f t="shared" ref="G343:H343" si="684">SUBTOTAL(9,G339:G342)</f>
        <v>0</v>
      </c>
      <c r="H343" s="23">
        <f t="shared" si="684"/>
        <v>0</v>
      </c>
      <c r="I343" s="30"/>
      <c r="J343" s="53"/>
      <c r="K343" s="96" t="str">
        <f t="shared" si="671"/>
        <v/>
      </c>
      <c r="L343" s="59" t="str">
        <f t="shared" si="636"/>
        <v/>
      </c>
      <c r="N343" s="108" t="str">
        <f t="shared" ref="N343" si="685">IF(AND(G343=0,H343=0),"","小計")</f>
        <v/>
      </c>
      <c r="O343" s="108" t="str">
        <f t="shared" ref="O343" si="686">IF(AND(G343=0,H343=0),"","小計")</f>
        <v/>
      </c>
      <c r="P343" s="38"/>
      <c r="Q343" s="38"/>
      <c r="R343" s="38"/>
      <c r="S343" s="66" t="str">
        <f t="shared" si="638"/>
        <v/>
      </c>
      <c r="T343" s="105" t="str">
        <f t="shared" si="639"/>
        <v/>
      </c>
    </row>
    <row r="344" spans="1:20" hidden="1">
      <c r="A344">
        <f ca="1">IF(B344="","",INDIRECT("減額一覧!B"&amp;$P344))</f>
        <v>311</v>
      </c>
      <c r="B344" s="61">
        <f t="shared" ref="B344" ca="1" si="687">IF(INDIRECT("減額一覧!BA"&amp;P344)=1,INDIRECT("減額一覧!M"&amp;P344),"")</f>
        <v>207</v>
      </c>
      <c r="C344" s="36">
        <f ca="1">IF(B344="","",INDIRECT("減額一覧!C"&amp;$P344))</f>
        <v>110104000</v>
      </c>
      <c r="D344" s="78" t="str">
        <f ca="1">IF($B344="","",INDIRECT("減額一覧!G"&amp;$P344))</f>
        <v>竹田　忠重</v>
      </c>
      <c r="E344" s="19">
        <f ca="1">IF(B344="","",INDIRECT("減額一覧!H"&amp;P344))</f>
        <v>13</v>
      </c>
      <c r="F344" s="19">
        <f ca="1">IF($B344="","",INDIRECT("減額一覧!T"&amp;P344))</f>
        <v>5</v>
      </c>
      <c r="G344" s="20">
        <f ca="1">IF($B344="","",INDIRECT("減額一覧!U"&amp;P344))</f>
        <v>853</v>
      </c>
      <c r="H344" s="20">
        <f ca="1">IF($B344="","",INDIRECT("減額一覧!V"&amp;P344))</f>
        <v>682</v>
      </c>
      <c r="I344" s="32">
        <f ca="1">IF(B344="","",IF(INDIRECT("減額一覧!BL"&amp;P344)=0.08,0.08,0.1))</f>
        <v>0.1</v>
      </c>
      <c r="J344" s="51" t="s">
        <v>529</v>
      </c>
      <c r="K344" s="94" t="str">
        <f t="shared" ca="1" si="671"/>
        <v/>
      </c>
      <c r="L344" s="56" t="str">
        <f t="shared" ca="1" si="636"/>
        <v/>
      </c>
      <c r="N344" s="113" t="str">
        <f t="shared" ref="N344:N347" ca="1" si="688">IF(A344="","",IF(A344&gt;3000,"月ヶ瀬",IF(A344&gt;=2000,"都祁","市内")))</f>
        <v>市内</v>
      </c>
      <c r="O344" s="114">
        <f t="shared" ref="O344" ca="1" si="689">IF(B344="","",IF(INDIRECT("減額一覧!BL"&amp;P344)=0.08,0.08,0.1))</f>
        <v>0.1</v>
      </c>
      <c r="P344" s="38">
        <v>71</v>
      </c>
      <c r="Q344" s="38">
        <f t="shared" ref="Q344:R347" ca="1" si="690">IF(G344="","",IF(G344&gt;0,1,""))</f>
        <v>1</v>
      </c>
      <c r="R344" s="38">
        <f t="shared" ca="1" si="690"/>
        <v>1</v>
      </c>
      <c r="S344" s="66" t="str">
        <f t="shared" ca="1" si="638"/>
        <v>110</v>
      </c>
      <c r="T344" s="105" t="str">
        <f t="shared" ca="1" si="639"/>
        <v/>
      </c>
    </row>
    <row r="345" spans="1:20" hidden="1">
      <c r="A345">
        <f ca="1">IF(B345="","",INDIRECT("減額一覧!B"&amp;$P345))</f>
        <v>311</v>
      </c>
      <c r="B345" s="61">
        <f t="shared" ref="B345" ca="1" si="691">IF(INDIRECT("減額一覧!BB"&amp;P345)=1,INDIRECT("減額一覧!W"&amp;P345),"")</f>
        <v>208</v>
      </c>
      <c r="C345" s="44">
        <f ca="1">IF(B345="","",INDIRECT("減額一覧!C"&amp;$P345))</f>
        <v>110104000</v>
      </c>
      <c r="D345" s="79" t="str">
        <f ca="1">IF($B345="","",INDIRECT("減額一覧!G"&amp;$P345))</f>
        <v>竹田　忠重</v>
      </c>
      <c r="E345" s="19">
        <f ca="1">IF(B345="","",INDIRECT("減額一覧!H"&amp;P345))</f>
        <v>13</v>
      </c>
      <c r="F345" s="19">
        <f ca="1">IF($B345="","",INDIRECT("減額一覧!AD"&amp;P345))</f>
        <v>6</v>
      </c>
      <c r="G345" s="20">
        <f ca="1">IF($B345="","",INDIRECT("減額一覧!AE"&amp;P345))</f>
        <v>1073</v>
      </c>
      <c r="H345" s="20">
        <f ca="1">IF($B345="","",INDIRECT("減額一覧!AF"&amp;P345))</f>
        <v>818</v>
      </c>
      <c r="I345" s="32">
        <f ca="1">IF(B345="","",IF(INDIRECT("減額一覧!BM"&amp;P345)=0.08,0.08,0.1))</f>
        <v>0.1</v>
      </c>
      <c r="J345" s="52"/>
      <c r="K345" s="95" t="str">
        <f t="shared" ca="1" si="671"/>
        <v/>
      </c>
      <c r="L345" s="58" t="str">
        <f t="shared" ca="1" si="636"/>
        <v/>
      </c>
      <c r="N345" s="113" t="str">
        <f t="shared" ca="1" si="688"/>
        <v>市内</v>
      </c>
      <c r="O345" s="114">
        <f t="shared" ref="O345" ca="1" si="692">IF(B345="","",IF(INDIRECT("減額一覧!BM"&amp;P345)=0.08,0.08,0.1))</f>
        <v>0.1</v>
      </c>
      <c r="P345" s="38">
        <v>71</v>
      </c>
      <c r="Q345" s="38">
        <f t="shared" ca="1" si="690"/>
        <v>1</v>
      </c>
      <c r="R345" s="38">
        <f t="shared" ca="1" si="690"/>
        <v>1</v>
      </c>
      <c r="S345" s="66" t="str">
        <f t="shared" ca="1" si="638"/>
        <v>110</v>
      </c>
      <c r="T345" s="105" t="str">
        <f t="shared" ca="1" si="639"/>
        <v/>
      </c>
    </row>
    <row r="346" spans="1:20" hidden="1">
      <c r="A346" t="str">
        <f ca="1">IF(B346="","",INDIRECT("減額一覧!B"&amp;$P346))</f>
        <v/>
      </c>
      <c r="B346" s="61" t="str">
        <f t="shared" ref="B346" ca="1" si="693">IF(INDIRECT("減額一覧!BC"&amp;P346)=1,INDIRECT("減額一覧!AG"&amp;P346),"")</f>
        <v/>
      </c>
      <c r="C346" s="36" t="str">
        <f ca="1">IF(B346="","",INDIRECT("減額一覧!C"&amp;$P346))</f>
        <v/>
      </c>
      <c r="D346" s="80" t="str">
        <f ca="1">IF($B346="","",INDIRECT("減額一覧!G"&amp;$P346))</f>
        <v/>
      </c>
      <c r="E346" s="19" t="str">
        <f ca="1">IF(B346="","",INDIRECT("減額一覧!H"&amp;P346))</f>
        <v/>
      </c>
      <c r="F346" s="19" t="str">
        <f ca="1">IF($B346="","",INDIRECT("減額一覧!AN"&amp;P346))</f>
        <v/>
      </c>
      <c r="G346" s="20" t="str">
        <f ca="1">IF($B346="","",INDIRECT("減額一覧!AO"&amp;P346))</f>
        <v/>
      </c>
      <c r="H346" s="20" t="str">
        <f ca="1">IF($B346="","",INDIRECT("減額一覧!AP"&amp;P346))</f>
        <v/>
      </c>
      <c r="I346" s="32" t="str">
        <f ca="1">IF(B346="","",IF(INDIRECT("減額一覧!BN"&amp;P346)=0.08,0.08,0.1))</f>
        <v/>
      </c>
      <c r="J346" s="52"/>
      <c r="K346" s="95" t="str">
        <f t="shared" ca="1" si="671"/>
        <v/>
      </c>
      <c r="L346" s="58" t="str">
        <f t="shared" ca="1" si="636"/>
        <v/>
      </c>
      <c r="N346" s="113" t="str">
        <f t="shared" ca="1" si="688"/>
        <v/>
      </c>
      <c r="O346" s="114" t="str">
        <f t="shared" ref="O346" ca="1" si="694">IF(B346="","",IF(INDIRECT("減額一覧!BN"&amp;P346)=0.08,0.08,0.1))</f>
        <v/>
      </c>
      <c r="P346" s="38">
        <v>71</v>
      </c>
      <c r="Q346" s="38" t="str">
        <f t="shared" ca="1" si="690"/>
        <v/>
      </c>
      <c r="R346" s="38" t="str">
        <f t="shared" ca="1" si="690"/>
        <v/>
      </c>
      <c r="S346" s="66" t="str">
        <f t="shared" ca="1" si="638"/>
        <v/>
      </c>
      <c r="T346" s="105" t="str">
        <f t="shared" ca="1" si="639"/>
        <v/>
      </c>
    </row>
    <row r="347" spans="1:20" hidden="1">
      <c r="A347" t="str">
        <f ca="1">IF(B347="","",INDIRECT("減額一覧!B"&amp;$P347))</f>
        <v/>
      </c>
      <c r="B347" s="61" t="str">
        <f t="shared" ref="B347" ca="1" si="695">IF(INDIRECT("減額一覧!BD"&amp;P347)=1,INDIRECT("減額一覧!AQ"&amp;P347),"")</f>
        <v/>
      </c>
      <c r="C347" s="45" t="str">
        <f ca="1">IF(B347="","",INDIRECT("減額一覧!C"&amp;$P347))</f>
        <v/>
      </c>
      <c r="D347" s="79" t="str">
        <f ca="1">IF($B347="","",INDIRECT("減額一覧!G"&amp;$P347))</f>
        <v/>
      </c>
      <c r="E347" s="19" t="str">
        <f ca="1">IF(B347="","",INDIRECT("減額一覧!H"&amp;P347))</f>
        <v/>
      </c>
      <c r="F347" s="19" t="str">
        <f ca="1">IF($B347="","",INDIRECT("減額一覧!AX"&amp;P347))</f>
        <v/>
      </c>
      <c r="G347" s="20" t="str">
        <f ca="1">IF($B347="","",INDIRECT("減額一覧!AY"&amp;P347))</f>
        <v/>
      </c>
      <c r="H347" s="20" t="str">
        <f ca="1">IF($B347="","",INDIRECT("減額一覧!AZ"&amp;P347))</f>
        <v/>
      </c>
      <c r="I347" s="32" t="str">
        <f ca="1">IF(B347="","",IF(INDIRECT("減額一覧!BO"&amp;P347)=0.08,0.08,0.1))</f>
        <v/>
      </c>
      <c r="J347" s="52"/>
      <c r="K347" s="95" t="str">
        <f t="shared" ca="1" si="671"/>
        <v/>
      </c>
      <c r="L347" s="58" t="str">
        <f t="shared" ca="1" si="636"/>
        <v/>
      </c>
      <c r="N347" s="113" t="str">
        <f t="shared" ca="1" si="688"/>
        <v/>
      </c>
      <c r="O347" s="114" t="str">
        <f t="shared" ref="O347" ca="1" si="696">IF(B347="","",IF(INDIRECT("減額一覧!BO"&amp;P347)=0.08,0.08,0.1))</f>
        <v/>
      </c>
      <c r="P347" s="38">
        <v>71</v>
      </c>
      <c r="Q347" s="38" t="str">
        <f t="shared" ca="1" si="690"/>
        <v/>
      </c>
      <c r="R347" s="38" t="str">
        <f t="shared" ca="1" si="690"/>
        <v/>
      </c>
      <c r="S347" s="66" t="str">
        <f t="shared" ca="1" si="638"/>
        <v/>
      </c>
      <c r="T347" s="105" t="str">
        <f t="shared" ca="1" si="639"/>
        <v/>
      </c>
    </row>
    <row r="348" spans="1:20" ht="19.5" hidden="1" thickBot="1">
      <c r="B348" s="64"/>
      <c r="C348" s="41" t="str">
        <f>IF(B348="","",減額一覧!C344)</f>
        <v/>
      </c>
      <c r="D348" s="43"/>
      <c r="E348" s="21"/>
      <c r="F348" s="22" t="s">
        <v>69</v>
      </c>
      <c r="G348" s="23">
        <f t="shared" ref="G348:H348" si="697">SUBTOTAL(9,G344:G347)</f>
        <v>0</v>
      </c>
      <c r="H348" s="23">
        <f t="shared" si="697"/>
        <v>0</v>
      </c>
      <c r="I348" s="30"/>
      <c r="J348" s="53"/>
      <c r="K348" s="96" t="str">
        <f t="shared" si="671"/>
        <v/>
      </c>
      <c r="L348" s="59" t="str">
        <f t="shared" si="636"/>
        <v/>
      </c>
      <c r="N348" s="108" t="str">
        <f t="shared" ref="N348" si="698">IF(AND(G348=0,H348=0),"","小計")</f>
        <v/>
      </c>
      <c r="O348" s="108" t="str">
        <f t="shared" ref="O348" si="699">IF(AND(G348=0,H348=0),"","小計")</f>
        <v/>
      </c>
      <c r="P348" s="38"/>
      <c r="Q348" s="38"/>
      <c r="R348" s="38"/>
      <c r="S348" s="66" t="str">
        <f t="shared" si="638"/>
        <v/>
      </c>
      <c r="T348" s="105" t="str">
        <f t="shared" si="639"/>
        <v/>
      </c>
    </row>
    <row r="349" spans="1:20" hidden="1">
      <c r="A349">
        <f ca="1">IF(B349="","",INDIRECT("減額一覧!B"&amp;$P349))</f>
        <v>312</v>
      </c>
      <c r="B349" s="61">
        <f t="shared" ref="B349" ca="1" si="700">IF(INDIRECT("減額一覧!BA"&amp;P349)=1,INDIRECT("減額一覧!M"&amp;P349),"")</f>
        <v>206</v>
      </c>
      <c r="C349" s="36">
        <f ca="1">IF(B349="","",INDIRECT("減額一覧!C"&amp;$P349))</f>
        <v>672256000</v>
      </c>
      <c r="D349" s="78" t="str">
        <f ca="1">IF($B349="","",INDIRECT("減額一覧!G"&amp;$P349))</f>
        <v>常盤　靖子</v>
      </c>
      <c r="E349" s="19">
        <f ca="1">IF(B349="","",INDIRECT("減額一覧!H"&amp;P349))</f>
        <v>20</v>
      </c>
      <c r="F349" s="19">
        <f ca="1">IF($B349="","",INDIRECT("減額一覧!T"&amp;P349))</f>
        <v>7</v>
      </c>
      <c r="G349" s="20">
        <f ca="1">IF($B349="","",INDIRECT("減額一覧!U"&amp;P349))</f>
        <v>1441</v>
      </c>
      <c r="H349" s="20">
        <f ca="1">IF($B349="","",INDIRECT("減額一覧!V"&amp;P349))</f>
        <v>955</v>
      </c>
      <c r="I349" s="32">
        <f ca="1">IF(B349="","",IF(INDIRECT("減額一覧!BL"&amp;P349)=0.08,0.08,0.1))</f>
        <v>0.1</v>
      </c>
      <c r="J349" s="51" t="s">
        <v>492</v>
      </c>
      <c r="K349" s="94" t="str">
        <f t="shared" ca="1" si="671"/>
        <v/>
      </c>
      <c r="L349" s="56" t="str">
        <f t="shared" ca="1" si="636"/>
        <v/>
      </c>
      <c r="N349" s="113" t="str">
        <f t="shared" ref="N349:N352" ca="1" si="701">IF(A349="","",IF(A349&gt;3000,"月ヶ瀬",IF(A349&gt;=2000,"都祁","市内")))</f>
        <v>市内</v>
      </c>
      <c r="O349" s="114">
        <f t="shared" ref="O349" ca="1" si="702">IF(B349="","",IF(INDIRECT("減額一覧!BL"&amp;P349)=0.08,0.08,0.1))</f>
        <v>0.1</v>
      </c>
      <c r="P349" s="38">
        <v>72</v>
      </c>
      <c r="Q349" s="38">
        <f t="shared" ref="Q349:R352" ca="1" si="703">IF(G349="","",IF(G349&gt;0,1,""))</f>
        <v>1</v>
      </c>
      <c r="R349" s="38">
        <f t="shared" ca="1" si="703"/>
        <v>1</v>
      </c>
      <c r="S349" s="66" t="str">
        <f t="shared" ca="1" si="638"/>
        <v>672</v>
      </c>
      <c r="T349" s="105" t="str">
        <f t="shared" ca="1" si="639"/>
        <v/>
      </c>
    </row>
    <row r="350" spans="1:20" hidden="1">
      <c r="A350">
        <f ca="1">IF(B350="","",INDIRECT("減額一覧!B"&amp;$P350))</f>
        <v>312</v>
      </c>
      <c r="B350" s="61">
        <f t="shared" ref="B350" ca="1" si="704">IF(INDIRECT("減額一覧!BB"&amp;P350)=1,INDIRECT("減額一覧!W"&amp;P350),"")</f>
        <v>207</v>
      </c>
      <c r="C350" s="44">
        <f ca="1">IF(B350="","",INDIRECT("減額一覧!C"&amp;$P350))</f>
        <v>672256000</v>
      </c>
      <c r="D350" s="79" t="str">
        <f ca="1">IF($B350="","",INDIRECT("減額一覧!G"&amp;$P350))</f>
        <v>常盤　靖子</v>
      </c>
      <c r="E350" s="19">
        <f ca="1">IF(B350="","",INDIRECT("減額一覧!H"&amp;P350))</f>
        <v>20</v>
      </c>
      <c r="F350" s="19">
        <f ca="1">IF($B350="","",INDIRECT("減額一覧!AD"&amp;P350))</f>
        <v>7</v>
      </c>
      <c r="G350" s="20">
        <f ca="1">IF($B350="","",INDIRECT("減額一覧!AE"&amp;P350))</f>
        <v>1441</v>
      </c>
      <c r="H350" s="20">
        <f ca="1">IF($B350="","",INDIRECT("減額一覧!AF"&amp;P350))</f>
        <v>955</v>
      </c>
      <c r="I350" s="32">
        <f ca="1">IF(B350="","",IF(INDIRECT("減額一覧!BM"&amp;P350)=0.08,0.08,0.1))</f>
        <v>0.1</v>
      </c>
      <c r="J350" s="52"/>
      <c r="K350" s="95" t="str">
        <f t="shared" ca="1" si="671"/>
        <v/>
      </c>
      <c r="L350" s="58" t="str">
        <f t="shared" ca="1" si="636"/>
        <v/>
      </c>
      <c r="N350" s="113" t="str">
        <f t="shared" ca="1" si="701"/>
        <v>市内</v>
      </c>
      <c r="O350" s="114">
        <f t="shared" ref="O350" ca="1" si="705">IF(B350="","",IF(INDIRECT("減額一覧!BM"&amp;P350)=0.08,0.08,0.1))</f>
        <v>0.1</v>
      </c>
      <c r="P350" s="38">
        <v>72</v>
      </c>
      <c r="Q350" s="38">
        <f t="shared" ca="1" si="703"/>
        <v>1</v>
      </c>
      <c r="R350" s="38">
        <f t="shared" ca="1" si="703"/>
        <v>1</v>
      </c>
      <c r="S350" s="66" t="str">
        <f t="shared" ca="1" si="638"/>
        <v>672</v>
      </c>
      <c r="T350" s="105" t="str">
        <f t="shared" ca="1" si="639"/>
        <v/>
      </c>
    </row>
    <row r="351" spans="1:20" hidden="1">
      <c r="A351">
        <f ca="1">IF(B351="","",INDIRECT("減額一覧!B"&amp;$P351))</f>
        <v>312</v>
      </c>
      <c r="B351" s="61">
        <f t="shared" ref="B351" ca="1" si="706">IF(INDIRECT("減額一覧!BC"&amp;P351)=1,INDIRECT("減額一覧!AG"&amp;P351),"")</f>
        <v>208</v>
      </c>
      <c r="C351" s="36">
        <f ca="1">IF(B351="","",INDIRECT("減額一覧!C"&amp;$P351))</f>
        <v>672256000</v>
      </c>
      <c r="D351" s="80" t="str">
        <f ca="1">IF($B351="","",INDIRECT("減額一覧!G"&amp;$P351))</f>
        <v>常盤　靖子</v>
      </c>
      <c r="E351" s="19">
        <f ca="1">IF(B351="","",INDIRECT("減額一覧!H"&amp;P351))</f>
        <v>20</v>
      </c>
      <c r="F351" s="19">
        <f ca="1">IF($B351="","",INDIRECT("減額一覧!AN"&amp;P351))</f>
        <v>6</v>
      </c>
      <c r="G351" s="20">
        <f ca="1">IF($B351="","",INDIRECT("減額一覧!AO"&amp;P351))</f>
        <v>1172</v>
      </c>
      <c r="H351" s="20">
        <f ca="1">IF($B351="","",INDIRECT("減額一覧!AP"&amp;P351))</f>
        <v>819</v>
      </c>
      <c r="I351" s="32">
        <f ca="1">IF(B351="","",IF(INDIRECT("減額一覧!BN"&amp;P351)=0.08,0.08,0.1))</f>
        <v>0.1</v>
      </c>
      <c r="J351" s="52"/>
      <c r="K351" s="95" t="str">
        <f t="shared" ca="1" si="671"/>
        <v/>
      </c>
      <c r="L351" s="58" t="str">
        <f t="shared" ca="1" si="636"/>
        <v/>
      </c>
      <c r="N351" s="113" t="str">
        <f t="shared" ca="1" si="701"/>
        <v>市内</v>
      </c>
      <c r="O351" s="114">
        <f t="shared" ref="O351" ca="1" si="707">IF(B351="","",IF(INDIRECT("減額一覧!BN"&amp;P351)=0.08,0.08,0.1))</f>
        <v>0.1</v>
      </c>
      <c r="P351" s="38">
        <v>72</v>
      </c>
      <c r="Q351" s="38">
        <f t="shared" ca="1" si="703"/>
        <v>1</v>
      </c>
      <c r="R351" s="38">
        <f t="shared" ca="1" si="703"/>
        <v>1</v>
      </c>
      <c r="S351" s="66" t="str">
        <f t="shared" ca="1" si="638"/>
        <v>672</v>
      </c>
      <c r="T351" s="105" t="str">
        <f t="shared" ca="1" si="639"/>
        <v/>
      </c>
    </row>
    <row r="352" spans="1:20" hidden="1">
      <c r="A352" t="str">
        <f ca="1">IF(B352="","",INDIRECT("減額一覧!B"&amp;$P352))</f>
        <v/>
      </c>
      <c r="B352" s="61" t="str">
        <f t="shared" ref="B352" ca="1" si="708">IF(INDIRECT("減額一覧!BD"&amp;P352)=1,INDIRECT("減額一覧!AQ"&amp;P352),"")</f>
        <v/>
      </c>
      <c r="C352" s="45" t="str">
        <f ca="1">IF(B352="","",INDIRECT("減額一覧!C"&amp;$P352))</f>
        <v/>
      </c>
      <c r="D352" s="79" t="str">
        <f ca="1">IF($B352="","",INDIRECT("減額一覧!G"&amp;$P352))</f>
        <v/>
      </c>
      <c r="E352" s="19" t="str">
        <f ca="1">IF(B352="","",INDIRECT("減額一覧!H"&amp;P352))</f>
        <v/>
      </c>
      <c r="F352" s="19" t="str">
        <f ca="1">IF($B352="","",INDIRECT("減額一覧!AX"&amp;P352))</f>
        <v/>
      </c>
      <c r="G352" s="20" t="str">
        <f ca="1">IF($B352="","",INDIRECT("減額一覧!AY"&amp;P352))</f>
        <v/>
      </c>
      <c r="H352" s="20" t="str">
        <f ca="1">IF($B352="","",INDIRECT("減額一覧!AZ"&amp;P352))</f>
        <v/>
      </c>
      <c r="I352" s="32" t="str">
        <f ca="1">IF(B352="","",IF(INDIRECT("減額一覧!BO"&amp;P352)=0.08,0.08,0.1))</f>
        <v/>
      </c>
      <c r="J352" s="52"/>
      <c r="K352" s="95" t="str">
        <f t="shared" ca="1" si="671"/>
        <v/>
      </c>
      <c r="L352" s="58" t="str">
        <f t="shared" ca="1" si="636"/>
        <v/>
      </c>
      <c r="N352" s="113" t="str">
        <f t="shared" ca="1" si="701"/>
        <v/>
      </c>
      <c r="O352" s="114" t="str">
        <f t="shared" ref="O352" ca="1" si="709">IF(B352="","",IF(INDIRECT("減額一覧!BO"&amp;P352)=0.08,0.08,0.1))</f>
        <v/>
      </c>
      <c r="P352" s="38">
        <v>72</v>
      </c>
      <c r="Q352" s="38" t="str">
        <f t="shared" ca="1" si="703"/>
        <v/>
      </c>
      <c r="R352" s="38" t="str">
        <f t="shared" ca="1" si="703"/>
        <v/>
      </c>
      <c r="S352" s="66" t="str">
        <f t="shared" ca="1" si="638"/>
        <v/>
      </c>
      <c r="T352" s="105" t="str">
        <f t="shared" ca="1" si="639"/>
        <v/>
      </c>
    </row>
    <row r="353" spans="1:20" ht="19.5" hidden="1" thickBot="1">
      <c r="B353" s="64"/>
      <c r="C353" s="41" t="str">
        <f>IF(B353="","",減額一覧!C349)</f>
        <v/>
      </c>
      <c r="D353" s="43"/>
      <c r="E353" s="21"/>
      <c r="F353" s="22" t="s">
        <v>69</v>
      </c>
      <c r="G353" s="23">
        <f t="shared" ref="G353:H353" si="710">SUBTOTAL(9,G349:G352)</f>
        <v>0</v>
      </c>
      <c r="H353" s="23">
        <f t="shared" si="710"/>
        <v>0</v>
      </c>
      <c r="I353" s="30"/>
      <c r="J353" s="53"/>
      <c r="K353" s="96" t="str">
        <f t="shared" si="671"/>
        <v/>
      </c>
      <c r="L353" s="59" t="str">
        <f t="shared" si="636"/>
        <v/>
      </c>
      <c r="N353" s="108" t="str">
        <f t="shared" ref="N353" si="711">IF(AND(G353=0,H353=0),"","小計")</f>
        <v/>
      </c>
      <c r="O353" s="108" t="str">
        <f t="shared" ref="O353" si="712">IF(AND(G353=0,H353=0),"","小計")</f>
        <v/>
      </c>
      <c r="P353" s="38"/>
      <c r="Q353" s="38"/>
      <c r="R353" s="38"/>
      <c r="S353" s="66" t="str">
        <f t="shared" si="638"/>
        <v/>
      </c>
      <c r="T353" s="105" t="str">
        <f t="shared" si="639"/>
        <v/>
      </c>
    </row>
    <row r="354" spans="1:20" hidden="1">
      <c r="A354">
        <f ca="1">IF(B354="","",INDIRECT("減額一覧!B"&amp;$P354))</f>
        <v>313</v>
      </c>
      <c r="B354" s="61">
        <f t="shared" ref="B354" ca="1" si="713">IF(INDIRECT("減額一覧!BA"&amp;P354)=1,INDIRECT("減額一覧!M"&amp;P354),"")</f>
        <v>207</v>
      </c>
      <c r="C354" s="36">
        <f ca="1">IF(B354="","",INDIRECT("減額一覧!C"&amp;$P354))</f>
        <v>553125000</v>
      </c>
      <c r="D354" s="78" t="str">
        <f ca="1">IF($B354="","",INDIRECT("減額一覧!G"&amp;$P354))</f>
        <v>小林　一郎</v>
      </c>
      <c r="E354" s="19">
        <f ca="1">IF(B354="","",INDIRECT("減額一覧!H"&amp;P354))</f>
        <v>20</v>
      </c>
      <c r="F354" s="19">
        <f ca="1">IF($B354="","",INDIRECT("減額一覧!T"&amp;P354))</f>
        <v>4</v>
      </c>
      <c r="G354" s="20">
        <f ca="1">IF($B354="","",INDIRECT("減額一覧!U"&amp;P354))</f>
        <v>770</v>
      </c>
      <c r="H354" s="20">
        <f ca="1">IF($B354="","",INDIRECT("減額一覧!V"&amp;P354))</f>
        <v>545</v>
      </c>
      <c r="I354" s="32">
        <f ca="1">IF(B354="","",IF(INDIRECT("減額一覧!BL"&amp;P354)=0.08,0.08,0.1))</f>
        <v>0.1</v>
      </c>
      <c r="J354" s="51" t="s">
        <v>530</v>
      </c>
      <c r="K354" s="94" t="str">
        <f t="shared" ca="1" si="671"/>
        <v/>
      </c>
      <c r="L354" s="56" t="str">
        <f t="shared" ca="1" si="636"/>
        <v/>
      </c>
      <c r="N354" s="113" t="str">
        <f t="shared" ref="N354:N357" ca="1" si="714">IF(A354="","",IF(A354&gt;3000,"月ヶ瀬",IF(A354&gt;=2000,"都祁","市内")))</f>
        <v>市内</v>
      </c>
      <c r="O354" s="114">
        <f t="shared" ref="O354" ca="1" si="715">IF(B354="","",IF(INDIRECT("減額一覧!BL"&amp;P354)=0.08,0.08,0.1))</f>
        <v>0.1</v>
      </c>
      <c r="P354" s="38">
        <v>73</v>
      </c>
      <c r="Q354" s="38">
        <f t="shared" ref="Q354:R357" ca="1" si="716">IF(G354="","",IF(G354&gt;0,1,""))</f>
        <v>1</v>
      </c>
      <c r="R354" s="38">
        <f t="shared" ca="1" si="716"/>
        <v>1</v>
      </c>
      <c r="S354" s="66" t="str">
        <f t="shared" ca="1" si="638"/>
        <v>553</v>
      </c>
      <c r="T354" s="105" t="str">
        <f t="shared" ca="1" si="639"/>
        <v/>
      </c>
    </row>
    <row r="355" spans="1:20" hidden="1">
      <c r="A355">
        <f ca="1">IF(B355="","",INDIRECT("減額一覧!B"&amp;$P355))</f>
        <v>313</v>
      </c>
      <c r="B355" s="61">
        <f t="shared" ref="B355" ca="1" si="717">IF(INDIRECT("減額一覧!BB"&amp;P355)=1,INDIRECT("減額一覧!W"&amp;P355),"")</f>
        <v>208</v>
      </c>
      <c r="C355" s="44">
        <f ca="1">IF(B355="","",INDIRECT("減額一覧!C"&amp;$P355))</f>
        <v>553125000</v>
      </c>
      <c r="D355" s="79" t="str">
        <f ca="1">IF($B355="","",INDIRECT("減額一覧!G"&amp;$P355))</f>
        <v>小林　一郎</v>
      </c>
      <c r="E355" s="19">
        <f ca="1">IF(B355="","",INDIRECT("減額一覧!H"&amp;P355))</f>
        <v>20</v>
      </c>
      <c r="F355" s="19">
        <f ca="1">IF($B355="","",INDIRECT("減額一覧!AD"&amp;P355))</f>
        <v>4</v>
      </c>
      <c r="G355" s="20">
        <f ca="1">IF($B355="","",INDIRECT("減額一覧!AE"&amp;P355))</f>
        <v>770</v>
      </c>
      <c r="H355" s="20">
        <f ca="1">IF($B355="","",INDIRECT("減額一覧!AF"&amp;P355))</f>
        <v>545</v>
      </c>
      <c r="I355" s="32">
        <f ca="1">IF(B355="","",IF(INDIRECT("減額一覧!BM"&amp;P355)=0.08,0.08,0.1))</f>
        <v>0.1</v>
      </c>
      <c r="J355" s="52"/>
      <c r="K355" s="95" t="str">
        <f t="shared" ca="1" si="671"/>
        <v/>
      </c>
      <c r="L355" s="58" t="str">
        <f t="shared" ca="1" si="636"/>
        <v/>
      </c>
      <c r="N355" s="113" t="str">
        <f t="shared" ca="1" si="714"/>
        <v>市内</v>
      </c>
      <c r="O355" s="114">
        <f t="shared" ref="O355" ca="1" si="718">IF(B355="","",IF(INDIRECT("減額一覧!BM"&amp;P355)=0.08,0.08,0.1))</f>
        <v>0.1</v>
      </c>
      <c r="P355" s="38">
        <v>73</v>
      </c>
      <c r="Q355" s="38">
        <f t="shared" ca="1" si="716"/>
        <v>1</v>
      </c>
      <c r="R355" s="38">
        <f t="shared" ca="1" si="716"/>
        <v>1</v>
      </c>
      <c r="S355" s="66" t="str">
        <f t="shared" ca="1" si="638"/>
        <v>553</v>
      </c>
      <c r="T355" s="105" t="str">
        <f t="shared" ca="1" si="639"/>
        <v/>
      </c>
    </row>
    <row r="356" spans="1:20" hidden="1">
      <c r="A356" t="str">
        <f ca="1">IF(B356="","",INDIRECT("減額一覧!B"&amp;$P356))</f>
        <v/>
      </c>
      <c r="B356" s="61" t="str">
        <f t="shared" ref="B356" ca="1" si="719">IF(INDIRECT("減額一覧!BC"&amp;P356)=1,INDIRECT("減額一覧!AG"&amp;P356),"")</f>
        <v/>
      </c>
      <c r="C356" s="36" t="str">
        <f ca="1">IF(B356="","",INDIRECT("減額一覧!C"&amp;$P356))</f>
        <v/>
      </c>
      <c r="D356" s="80" t="str">
        <f ca="1">IF($B356="","",INDIRECT("減額一覧!G"&amp;$P356))</f>
        <v/>
      </c>
      <c r="E356" s="19" t="str">
        <f ca="1">IF(B356="","",INDIRECT("減額一覧!H"&amp;P356))</f>
        <v/>
      </c>
      <c r="F356" s="19" t="str">
        <f ca="1">IF($B356="","",INDIRECT("減額一覧!AN"&amp;P356))</f>
        <v/>
      </c>
      <c r="G356" s="20" t="str">
        <f ca="1">IF($B356="","",INDIRECT("減額一覧!AO"&amp;P356))</f>
        <v/>
      </c>
      <c r="H356" s="20" t="str">
        <f ca="1">IF($B356="","",INDIRECT("減額一覧!AP"&amp;P356))</f>
        <v/>
      </c>
      <c r="I356" s="32" t="str">
        <f ca="1">IF(B356="","",IF(INDIRECT("減額一覧!BN"&amp;P356)=0.08,0.08,0.1))</f>
        <v/>
      </c>
      <c r="J356" s="52"/>
      <c r="K356" s="95" t="str">
        <f t="shared" ca="1" si="671"/>
        <v/>
      </c>
      <c r="L356" s="58" t="str">
        <f t="shared" ca="1" si="636"/>
        <v/>
      </c>
      <c r="N356" s="113" t="str">
        <f t="shared" ca="1" si="714"/>
        <v/>
      </c>
      <c r="O356" s="114" t="str">
        <f t="shared" ref="O356" ca="1" si="720">IF(B356="","",IF(INDIRECT("減額一覧!BN"&amp;P356)=0.08,0.08,0.1))</f>
        <v/>
      </c>
      <c r="P356" s="38">
        <v>73</v>
      </c>
      <c r="Q356" s="38" t="str">
        <f t="shared" ca="1" si="716"/>
        <v/>
      </c>
      <c r="R356" s="38" t="str">
        <f t="shared" ca="1" si="716"/>
        <v/>
      </c>
      <c r="S356" s="66" t="str">
        <f t="shared" ca="1" si="638"/>
        <v/>
      </c>
      <c r="T356" s="105" t="str">
        <f t="shared" ca="1" si="639"/>
        <v/>
      </c>
    </row>
    <row r="357" spans="1:20" hidden="1">
      <c r="A357" t="str">
        <f ca="1">IF(B357="","",INDIRECT("減額一覧!B"&amp;$P357))</f>
        <v/>
      </c>
      <c r="B357" s="61" t="str">
        <f t="shared" ref="B357" ca="1" si="721">IF(INDIRECT("減額一覧!BD"&amp;P357)=1,INDIRECT("減額一覧!AQ"&amp;P357),"")</f>
        <v/>
      </c>
      <c r="C357" s="45" t="str">
        <f ca="1">IF(B357="","",INDIRECT("減額一覧!C"&amp;$P357))</f>
        <v/>
      </c>
      <c r="D357" s="79" t="str">
        <f ca="1">IF($B357="","",INDIRECT("減額一覧!G"&amp;$P357))</f>
        <v/>
      </c>
      <c r="E357" s="19" t="str">
        <f ca="1">IF(B357="","",INDIRECT("減額一覧!H"&amp;P357))</f>
        <v/>
      </c>
      <c r="F357" s="19" t="str">
        <f ca="1">IF($B357="","",INDIRECT("減額一覧!AX"&amp;P357))</f>
        <v/>
      </c>
      <c r="G357" s="20" t="str">
        <f ca="1">IF($B357="","",INDIRECT("減額一覧!AY"&amp;P357))</f>
        <v/>
      </c>
      <c r="H357" s="20" t="str">
        <f ca="1">IF($B357="","",INDIRECT("減額一覧!AZ"&amp;P357))</f>
        <v/>
      </c>
      <c r="I357" s="32" t="str">
        <f ca="1">IF(B357="","",IF(INDIRECT("減額一覧!BO"&amp;P357)=0.08,0.08,0.1))</f>
        <v/>
      </c>
      <c r="J357" s="52"/>
      <c r="K357" s="95" t="str">
        <f t="shared" ca="1" si="671"/>
        <v/>
      </c>
      <c r="L357" s="58" t="str">
        <f t="shared" ca="1" si="636"/>
        <v/>
      </c>
      <c r="N357" s="113" t="str">
        <f t="shared" ca="1" si="714"/>
        <v/>
      </c>
      <c r="O357" s="114" t="str">
        <f t="shared" ref="O357" ca="1" si="722">IF(B357="","",IF(INDIRECT("減額一覧!BO"&amp;P357)=0.08,0.08,0.1))</f>
        <v/>
      </c>
      <c r="P357" s="38">
        <v>73</v>
      </c>
      <c r="Q357" s="38" t="str">
        <f t="shared" ca="1" si="716"/>
        <v/>
      </c>
      <c r="R357" s="38" t="str">
        <f t="shared" ca="1" si="716"/>
        <v/>
      </c>
      <c r="S357" s="66" t="str">
        <f t="shared" ca="1" si="638"/>
        <v/>
      </c>
      <c r="T357" s="105" t="str">
        <f t="shared" ca="1" si="639"/>
        <v/>
      </c>
    </row>
    <row r="358" spans="1:20" ht="19.5" hidden="1" thickBot="1">
      <c r="B358" s="64"/>
      <c r="C358" s="41" t="str">
        <f>IF(B358="","",減額一覧!C354)</f>
        <v/>
      </c>
      <c r="D358" s="43"/>
      <c r="E358" s="21"/>
      <c r="F358" s="22" t="s">
        <v>69</v>
      </c>
      <c r="G358" s="23">
        <f t="shared" ref="G358:H358" si="723">SUBTOTAL(9,G354:G357)</f>
        <v>0</v>
      </c>
      <c r="H358" s="23">
        <f t="shared" si="723"/>
        <v>0</v>
      </c>
      <c r="I358" s="30"/>
      <c r="J358" s="53"/>
      <c r="K358" s="96" t="str">
        <f t="shared" si="671"/>
        <v/>
      </c>
      <c r="L358" s="59" t="str">
        <f t="shared" si="636"/>
        <v/>
      </c>
      <c r="N358" s="108" t="str">
        <f t="shared" ref="N358" si="724">IF(AND(G358=0,H358=0),"","小計")</f>
        <v/>
      </c>
      <c r="O358" s="108" t="str">
        <f t="shared" ref="O358" si="725">IF(AND(G358=0,H358=0),"","小計")</f>
        <v/>
      </c>
      <c r="P358" s="38"/>
      <c r="Q358" s="38"/>
      <c r="R358" s="38"/>
      <c r="S358" s="66" t="str">
        <f t="shared" si="638"/>
        <v/>
      </c>
      <c r="T358" s="105" t="str">
        <f t="shared" si="639"/>
        <v/>
      </c>
    </row>
    <row r="359" spans="1:20" hidden="1">
      <c r="A359">
        <f ca="1">IF(B359="","",INDIRECT("減額一覧!B"&amp;$P359))</f>
        <v>314</v>
      </c>
      <c r="B359" s="61">
        <f t="shared" ref="B359" ca="1" si="726">IF(INDIRECT("減額一覧!BA"&amp;P359)=1,INDIRECT("減額一覧!M"&amp;P359),"")</f>
        <v>205</v>
      </c>
      <c r="C359" s="36">
        <f ca="1">IF(B359="","",INDIRECT("減額一覧!C"&amp;$P359))</f>
        <v>522142000</v>
      </c>
      <c r="D359" s="78" t="str">
        <f ca="1">IF($B359="","",INDIRECT("減額一覧!G"&amp;$P359))</f>
        <v>合田　淑子</v>
      </c>
      <c r="E359" s="19">
        <f ca="1">IF(B359="","",INDIRECT("減額一覧!H"&amp;P359))</f>
        <v>20</v>
      </c>
      <c r="F359" s="19">
        <f ca="1">IF($B359="","",INDIRECT("減額一覧!T"&amp;P359))</f>
        <v>18</v>
      </c>
      <c r="G359" s="20">
        <f ca="1">IF($B359="","",INDIRECT("減額一覧!U"&amp;P359))</f>
        <v>4174</v>
      </c>
      <c r="H359" s="20">
        <f ca="1">IF($B359="","",INDIRECT("減額一覧!V"&amp;P359))</f>
        <v>2455</v>
      </c>
      <c r="I359" s="32">
        <f ca="1">IF(B359="","",IF(INDIRECT("減額一覧!BL"&amp;P359)=0.08,0.08,0.1))</f>
        <v>0.1</v>
      </c>
      <c r="J359" s="51" t="s">
        <v>493</v>
      </c>
      <c r="K359" s="94" t="str">
        <f t="shared" ca="1" si="671"/>
        <v/>
      </c>
      <c r="L359" s="56" t="str">
        <f t="shared" ca="1" si="636"/>
        <v/>
      </c>
      <c r="N359" s="113" t="str">
        <f t="shared" ref="N359:N362" ca="1" si="727">IF(A359="","",IF(A359&gt;3000,"月ヶ瀬",IF(A359&gt;=2000,"都祁","市内")))</f>
        <v>市内</v>
      </c>
      <c r="O359" s="114">
        <f t="shared" ref="O359" ca="1" si="728">IF(B359="","",IF(INDIRECT("減額一覧!BL"&amp;P359)=0.08,0.08,0.1))</f>
        <v>0.1</v>
      </c>
      <c r="P359" s="38">
        <v>74</v>
      </c>
      <c r="Q359" s="38">
        <f t="shared" ref="Q359:R362" ca="1" si="729">IF(G359="","",IF(G359&gt;0,1,""))</f>
        <v>1</v>
      </c>
      <c r="R359" s="38">
        <f t="shared" ca="1" si="729"/>
        <v>1</v>
      </c>
      <c r="S359" s="66" t="str">
        <f t="shared" ca="1" si="638"/>
        <v>522</v>
      </c>
      <c r="T359" s="105" t="str">
        <f t="shared" ca="1" si="639"/>
        <v/>
      </c>
    </row>
    <row r="360" spans="1:20" hidden="1">
      <c r="A360">
        <f ca="1">IF(B360="","",INDIRECT("減額一覧!B"&amp;$P360))</f>
        <v>314</v>
      </c>
      <c r="B360" s="61">
        <f t="shared" ref="B360" ca="1" si="730">IF(INDIRECT("減額一覧!BB"&amp;P360)=1,INDIRECT("減額一覧!W"&amp;P360),"")</f>
        <v>206</v>
      </c>
      <c r="C360" s="44">
        <f ca="1">IF(B360="","",INDIRECT("減額一覧!C"&amp;$P360))</f>
        <v>522142000</v>
      </c>
      <c r="D360" s="79" t="str">
        <f ca="1">IF($B360="","",INDIRECT("減額一覧!G"&amp;$P360))</f>
        <v>合田　淑子</v>
      </c>
      <c r="E360" s="19">
        <f ca="1">IF(B360="","",INDIRECT("減額一覧!H"&amp;P360))</f>
        <v>20</v>
      </c>
      <c r="F360" s="19">
        <f ca="1">IF($B360="","",INDIRECT("減額一覧!AD"&amp;P360))</f>
        <v>18</v>
      </c>
      <c r="G360" s="20">
        <f ca="1">IF($B360="","",INDIRECT("減額一覧!AE"&amp;P360))</f>
        <v>4174</v>
      </c>
      <c r="H360" s="20">
        <f ca="1">IF($B360="","",INDIRECT("減額一覧!AF"&amp;P360))</f>
        <v>2455</v>
      </c>
      <c r="I360" s="32">
        <f ca="1">IF(B360="","",IF(INDIRECT("減額一覧!BM"&amp;P360)=0.08,0.08,0.1))</f>
        <v>0.1</v>
      </c>
      <c r="J360" s="52"/>
      <c r="K360" s="95" t="str">
        <f t="shared" ca="1" si="671"/>
        <v/>
      </c>
      <c r="L360" s="58" t="str">
        <f t="shared" ca="1" si="636"/>
        <v/>
      </c>
      <c r="N360" s="113" t="str">
        <f t="shared" ca="1" si="727"/>
        <v>市内</v>
      </c>
      <c r="O360" s="114">
        <f t="shared" ref="O360" ca="1" si="731">IF(B360="","",IF(INDIRECT("減額一覧!BM"&amp;P360)=0.08,0.08,0.1))</f>
        <v>0.1</v>
      </c>
      <c r="P360" s="38">
        <v>74</v>
      </c>
      <c r="Q360" s="38">
        <f t="shared" ca="1" si="729"/>
        <v>1</v>
      </c>
      <c r="R360" s="38">
        <f t="shared" ca="1" si="729"/>
        <v>1</v>
      </c>
      <c r="S360" s="66" t="str">
        <f t="shared" ca="1" si="638"/>
        <v>522</v>
      </c>
      <c r="T360" s="105" t="str">
        <f t="shared" ca="1" si="639"/>
        <v/>
      </c>
    </row>
    <row r="361" spans="1:20" hidden="1">
      <c r="A361">
        <f ca="1">IF(B361="","",INDIRECT("減額一覧!B"&amp;$P361))</f>
        <v>314</v>
      </c>
      <c r="B361" s="61">
        <f t="shared" ref="B361" ca="1" si="732">IF(INDIRECT("減額一覧!BC"&amp;P361)=1,INDIRECT("減額一覧!AG"&amp;P361),"")</f>
        <v>207</v>
      </c>
      <c r="C361" s="36">
        <f ca="1">IF(B361="","",INDIRECT("減額一覧!C"&amp;$P361))</f>
        <v>522142000</v>
      </c>
      <c r="D361" s="80" t="str">
        <f ca="1">IF($B361="","",INDIRECT("減額一覧!G"&amp;$P361))</f>
        <v>合田　淑子</v>
      </c>
      <c r="E361" s="19">
        <f ca="1">IF(B361="","",INDIRECT("減額一覧!H"&amp;P361))</f>
        <v>20</v>
      </c>
      <c r="F361" s="19">
        <f ca="1">IF($B361="","",INDIRECT("減額一覧!AN"&amp;P361))</f>
        <v>4</v>
      </c>
      <c r="G361" s="20">
        <f ca="1">IF($B361="","",INDIRECT("減額一覧!AO"&amp;P361))</f>
        <v>880</v>
      </c>
      <c r="H361" s="20">
        <f ca="1">IF($B361="","",INDIRECT("減額一覧!AP"&amp;P361))</f>
        <v>546</v>
      </c>
      <c r="I361" s="32">
        <f ca="1">IF(B361="","",IF(INDIRECT("減額一覧!BN"&amp;P361)=0.08,0.08,0.1))</f>
        <v>0.1</v>
      </c>
      <c r="J361" s="52"/>
      <c r="K361" s="95" t="str">
        <f t="shared" ca="1" si="671"/>
        <v/>
      </c>
      <c r="L361" s="58" t="str">
        <f t="shared" ca="1" si="636"/>
        <v/>
      </c>
      <c r="N361" s="113" t="str">
        <f t="shared" ca="1" si="727"/>
        <v>市内</v>
      </c>
      <c r="O361" s="114">
        <f t="shared" ref="O361" ca="1" si="733">IF(B361="","",IF(INDIRECT("減額一覧!BN"&amp;P361)=0.08,0.08,0.1))</f>
        <v>0.1</v>
      </c>
      <c r="P361" s="38">
        <v>74</v>
      </c>
      <c r="Q361" s="38">
        <f t="shared" ca="1" si="729"/>
        <v>1</v>
      </c>
      <c r="R361" s="38">
        <f t="shared" ca="1" si="729"/>
        <v>1</v>
      </c>
      <c r="S361" s="66" t="str">
        <f t="shared" ca="1" si="638"/>
        <v>522</v>
      </c>
      <c r="T361" s="105" t="str">
        <f t="shared" ca="1" si="639"/>
        <v/>
      </c>
    </row>
    <row r="362" spans="1:20" hidden="1">
      <c r="A362">
        <f ca="1">IF(B362="","",INDIRECT("減額一覧!B"&amp;$P362))</f>
        <v>314</v>
      </c>
      <c r="B362" s="61">
        <f t="shared" ref="B362" ca="1" si="734">IF(INDIRECT("減額一覧!BD"&amp;P362)=1,INDIRECT("減額一覧!AQ"&amp;P362),"")</f>
        <v>208</v>
      </c>
      <c r="C362" s="45">
        <f ca="1">IF(B362="","",INDIRECT("減額一覧!C"&amp;$P362))</f>
        <v>522142000</v>
      </c>
      <c r="D362" s="79" t="str">
        <f ca="1">IF($B362="","",INDIRECT("減額一覧!G"&amp;$P362))</f>
        <v>合田　淑子</v>
      </c>
      <c r="E362" s="19">
        <f ca="1">IF(B362="","",INDIRECT("減額一覧!H"&amp;P362))</f>
        <v>20</v>
      </c>
      <c r="F362" s="19">
        <f ca="1">IF($B362="","",INDIRECT("減額一覧!AX"&amp;P362))</f>
        <v>5</v>
      </c>
      <c r="G362" s="20">
        <f ca="1">IF($B362="","",INDIRECT("減額一覧!AY"&amp;P362))</f>
        <v>1100</v>
      </c>
      <c r="H362" s="20">
        <f ca="1">IF($B362="","",INDIRECT("減額一覧!AZ"&amp;P362))</f>
        <v>682</v>
      </c>
      <c r="I362" s="32">
        <f ca="1">IF(B362="","",IF(INDIRECT("減額一覧!BO"&amp;P362)=0.08,0.08,0.1))</f>
        <v>0.1</v>
      </c>
      <c r="J362" s="52"/>
      <c r="K362" s="95" t="str">
        <f t="shared" ca="1" si="671"/>
        <v/>
      </c>
      <c r="L362" s="58" t="str">
        <f t="shared" ca="1" si="636"/>
        <v/>
      </c>
      <c r="N362" s="113" t="str">
        <f t="shared" ca="1" si="727"/>
        <v>市内</v>
      </c>
      <c r="O362" s="114">
        <f t="shared" ref="O362" ca="1" si="735">IF(B362="","",IF(INDIRECT("減額一覧!BO"&amp;P362)=0.08,0.08,0.1))</f>
        <v>0.1</v>
      </c>
      <c r="P362" s="38">
        <v>74</v>
      </c>
      <c r="Q362" s="38">
        <f t="shared" ca="1" si="729"/>
        <v>1</v>
      </c>
      <c r="R362" s="38">
        <f t="shared" ca="1" si="729"/>
        <v>1</v>
      </c>
      <c r="S362" s="66" t="str">
        <f t="shared" ca="1" si="638"/>
        <v>522</v>
      </c>
      <c r="T362" s="105" t="str">
        <f t="shared" ca="1" si="639"/>
        <v/>
      </c>
    </row>
    <row r="363" spans="1:20" ht="19.5" hidden="1" thickBot="1">
      <c r="B363" s="64"/>
      <c r="C363" s="41" t="str">
        <f>IF(B363="","",減額一覧!C359)</f>
        <v/>
      </c>
      <c r="D363" s="43"/>
      <c r="E363" s="21"/>
      <c r="F363" s="22" t="s">
        <v>69</v>
      </c>
      <c r="G363" s="23">
        <f t="shared" ref="G363:H363" si="736">SUBTOTAL(9,G359:G362)</f>
        <v>0</v>
      </c>
      <c r="H363" s="23">
        <f t="shared" si="736"/>
        <v>0</v>
      </c>
      <c r="I363" s="30"/>
      <c r="J363" s="53"/>
      <c r="K363" s="96" t="str">
        <f t="shared" si="671"/>
        <v/>
      </c>
      <c r="L363" s="59" t="str">
        <f t="shared" si="636"/>
        <v/>
      </c>
      <c r="N363" s="108" t="str">
        <f t="shared" ref="N363" si="737">IF(AND(G363=0,H363=0),"","小計")</f>
        <v/>
      </c>
      <c r="O363" s="108" t="str">
        <f t="shared" ref="O363" si="738">IF(AND(G363=0,H363=0),"","小計")</f>
        <v/>
      </c>
      <c r="P363" s="38"/>
      <c r="Q363" s="38"/>
      <c r="R363" s="38"/>
      <c r="S363" s="66" t="str">
        <f t="shared" si="638"/>
        <v/>
      </c>
      <c r="T363" s="105" t="str">
        <f t="shared" si="639"/>
        <v/>
      </c>
    </row>
    <row r="364" spans="1:20" hidden="1">
      <c r="A364">
        <f ca="1">IF(B364="","",INDIRECT("減額一覧!B"&amp;$P364))</f>
        <v>315</v>
      </c>
      <c r="B364" s="61">
        <f t="shared" ref="B364" ca="1" si="739">IF(INDIRECT("減額一覧!BA"&amp;P364)=1,INDIRECT("減額一覧!M"&amp;P364),"")</f>
        <v>207</v>
      </c>
      <c r="C364" s="36">
        <f ca="1">IF(B364="","",INDIRECT("減額一覧!C"&amp;$P364))</f>
        <v>536022010</v>
      </c>
      <c r="D364" s="78" t="str">
        <f ca="1">IF($B364="","",INDIRECT("減額一覧!G"&amp;$P364))</f>
        <v>三好　省司</v>
      </c>
      <c r="E364" s="19">
        <f ca="1">IF(B364="","",INDIRECT("減額一覧!H"&amp;P364))</f>
        <v>20</v>
      </c>
      <c r="F364" s="19">
        <f ca="1">IF($B364="","",INDIRECT("減額一覧!T"&amp;P364))</f>
        <v>10</v>
      </c>
      <c r="G364" s="20">
        <f ca="1">IF($B364="","",INDIRECT("減額一覧!U"&amp;P364))</f>
        <v>2200</v>
      </c>
      <c r="H364" s="20">
        <f ca="1">IF($B364="","",INDIRECT("減額一覧!V"&amp;P364))</f>
        <v>1364</v>
      </c>
      <c r="I364" s="32">
        <f ca="1">IF(B364="","",IF(INDIRECT("減額一覧!BL"&amp;P364)=0.08,0.08,0.1))</f>
        <v>0.1</v>
      </c>
      <c r="J364" s="51" t="s">
        <v>494</v>
      </c>
      <c r="K364" s="94" t="str">
        <f t="shared" ca="1" si="671"/>
        <v/>
      </c>
      <c r="L364" s="56" t="str">
        <f t="shared" ca="1" si="636"/>
        <v/>
      </c>
      <c r="N364" s="113" t="str">
        <f t="shared" ref="N364:N367" ca="1" si="740">IF(A364="","",IF(A364&gt;3000,"月ヶ瀬",IF(A364&gt;=2000,"都祁","市内")))</f>
        <v>市内</v>
      </c>
      <c r="O364" s="114">
        <f t="shared" ref="O364" ca="1" si="741">IF(B364="","",IF(INDIRECT("減額一覧!BL"&amp;P364)=0.08,0.08,0.1))</f>
        <v>0.1</v>
      </c>
      <c r="P364" s="38">
        <v>75</v>
      </c>
      <c r="Q364" s="38">
        <f t="shared" ref="Q364:R367" ca="1" si="742">IF(G364="","",IF(G364&gt;0,1,""))</f>
        <v>1</v>
      </c>
      <c r="R364" s="38">
        <f t="shared" ca="1" si="742"/>
        <v>1</v>
      </c>
      <c r="S364" s="66" t="str">
        <f t="shared" ca="1" si="638"/>
        <v>536</v>
      </c>
      <c r="T364" s="105" t="str">
        <f t="shared" ca="1" si="639"/>
        <v/>
      </c>
    </row>
    <row r="365" spans="1:20" hidden="1">
      <c r="A365">
        <f ca="1">IF(B365="","",INDIRECT("減額一覧!B"&amp;$P365))</f>
        <v>315</v>
      </c>
      <c r="B365" s="61">
        <f t="shared" ref="B365" ca="1" si="743">IF(INDIRECT("減額一覧!BB"&amp;P365)=1,INDIRECT("減額一覧!W"&amp;P365),"")</f>
        <v>208</v>
      </c>
      <c r="C365" s="44">
        <f ca="1">IF(B365="","",INDIRECT("減額一覧!C"&amp;$P365))</f>
        <v>536022010</v>
      </c>
      <c r="D365" s="79" t="str">
        <f ca="1">IF($B365="","",INDIRECT("減額一覧!G"&amp;$P365))</f>
        <v>三好　省司</v>
      </c>
      <c r="E365" s="19">
        <f ca="1">IF(B365="","",INDIRECT("減額一覧!H"&amp;P365))</f>
        <v>20</v>
      </c>
      <c r="F365" s="19">
        <f ca="1">IF($B365="","",INDIRECT("減額一覧!AD"&amp;P365))</f>
        <v>10</v>
      </c>
      <c r="G365" s="20">
        <f ca="1">IF($B365="","",INDIRECT("減額一覧!AE"&amp;P365))</f>
        <v>2200</v>
      </c>
      <c r="H365" s="20">
        <f ca="1">IF($B365="","",INDIRECT("減額一覧!AF"&amp;P365))</f>
        <v>1364</v>
      </c>
      <c r="I365" s="32">
        <f ca="1">IF(B365="","",IF(INDIRECT("減額一覧!BM"&amp;P365)=0.08,0.08,0.1))</f>
        <v>0.1</v>
      </c>
      <c r="J365" s="52"/>
      <c r="K365" s="95" t="str">
        <f t="shared" ca="1" si="671"/>
        <v/>
      </c>
      <c r="L365" s="58" t="str">
        <f t="shared" ca="1" si="636"/>
        <v/>
      </c>
      <c r="N365" s="113" t="str">
        <f t="shared" ca="1" si="740"/>
        <v>市内</v>
      </c>
      <c r="O365" s="114">
        <f t="shared" ref="O365" ca="1" si="744">IF(B365="","",IF(INDIRECT("減額一覧!BM"&amp;P365)=0.08,0.08,0.1))</f>
        <v>0.1</v>
      </c>
      <c r="P365" s="38">
        <v>75</v>
      </c>
      <c r="Q365" s="38">
        <f t="shared" ca="1" si="742"/>
        <v>1</v>
      </c>
      <c r="R365" s="38">
        <f t="shared" ca="1" si="742"/>
        <v>1</v>
      </c>
      <c r="S365" s="66" t="str">
        <f t="shared" ca="1" si="638"/>
        <v>536</v>
      </c>
      <c r="T365" s="105" t="str">
        <f t="shared" ca="1" si="639"/>
        <v/>
      </c>
    </row>
    <row r="366" spans="1:20" hidden="1">
      <c r="A366" t="str">
        <f ca="1">IF(B366="","",INDIRECT("減額一覧!B"&amp;$P366))</f>
        <v/>
      </c>
      <c r="B366" s="61" t="str">
        <f t="shared" ref="B366" ca="1" si="745">IF(INDIRECT("減額一覧!BC"&amp;P366)=1,INDIRECT("減額一覧!AG"&amp;P366),"")</f>
        <v/>
      </c>
      <c r="C366" s="36" t="str">
        <f ca="1">IF(B366="","",INDIRECT("減額一覧!C"&amp;$P366))</f>
        <v/>
      </c>
      <c r="D366" s="80" t="str">
        <f ca="1">IF($B366="","",INDIRECT("減額一覧!G"&amp;$P366))</f>
        <v/>
      </c>
      <c r="E366" s="19" t="str">
        <f ca="1">IF(B366="","",INDIRECT("減額一覧!H"&amp;P366))</f>
        <v/>
      </c>
      <c r="F366" s="19" t="str">
        <f ca="1">IF($B366="","",INDIRECT("減額一覧!AN"&amp;P366))</f>
        <v/>
      </c>
      <c r="G366" s="20" t="str">
        <f ca="1">IF($B366="","",INDIRECT("減額一覧!AO"&amp;P366))</f>
        <v/>
      </c>
      <c r="H366" s="20" t="str">
        <f ca="1">IF($B366="","",INDIRECT("減額一覧!AP"&amp;P366))</f>
        <v/>
      </c>
      <c r="I366" s="32" t="str">
        <f ca="1">IF(B366="","",IF(INDIRECT("減額一覧!BN"&amp;P366)=0.08,0.08,0.1))</f>
        <v/>
      </c>
      <c r="J366" s="52"/>
      <c r="K366" s="95" t="str">
        <f t="shared" ca="1" si="671"/>
        <v/>
      </c>
      <c r="L366" s="58" t="str">
        <f t="shared" ca="1" si="636"/>
        <v/>
      </c>
      <c r="N366" s="113" t="str">
        <f t="shared" ca="1" si="740"/>
        <v/>
      </c>
      <c r="O366" s="114" t="str">
        <f t="shared" ref="O366" ca="1" si="746">IF(B366="","",IF(INDIRECT("減額一覧!BN"&amp;P366)=0.08,0.08,0.1))</f>
        <v/>
      </c>
      <c r="P366" s="38">
        <v>75</v>
      </c>
      <c r="Q366" s="38" t="str">
        <f t="shared" ca="1" si="742"/>
        <v/>
      </c>
      <c r="R366" s="38" t="str">
        <f t="shared" ca="1" si="742"/>
        <v/>
      </c>
      <c r="S366" s="66" t="str">
        <f t="shared" ca="1" si="638"/>
        <v/>
      </c>
      <c r="T366" s="105" t="str">
        <f t="shared" ca="1" si="639"/>
        <v/>
      </c>
    </row>
    <row r="367" spans="1:20" hidden="1">
      <c r="A367" t="str">
        <f ca="1">IF(B367="","",INDIRECT("減額一覧!B"&amp;$P367))</f>
        <v/>
      </c>
      <c r="B367" s="61" t="str">
        <f t="shared" ref="B367" ca="1" si="747">IF(INDIRECT("減額一覧!BD"&amp;P367)=1,INDIRECT("減額一覧!AQ"&amp;P367),"")</f>
        <v/>
      </c>
      <c r="C367" s="45" t="str">
        <f ca="1">IF(B367="","",INDIRECT("減額一覧!C"&amp;$P367))</f>
        <v/>
      </c>
      <c r="D367" s="79" t="str">
        <f ca="1">IF($B367="","",INDIRECT("減額一覧!G"&amp;$P367))</f>
        <v/>
      </c>
      <c r="E367" s="19" t="str">
        <f ca="1">IF(B367="","",INDIRECT("減額一覧!H"&amp;P367))</f>
        <v/>
      </c>
      <c r="F367" s="19" t="str">
        <f ca="1">IF($B367="","",INDIRECT("減額一覧!AX"&amp;P367))</f>
        <v/>
      </c>
      <c r="G367" s="20" t="str">
        <f ca="1">IF($B367="","",INDIRECT("減額一覧!AY"&amp;P367))</f>
        <v/>
      </c>
      <c r="H367" s="20" t="str">
        <f ca="1">IF($B367="","",INDIRECT("減額一覧!AZ"&amp;P367))</f>
        <v/>
      </c>
      <c r="I367" s="32" t="str">
        <f ca="1">IF(B367="","",IF(INDIRECT("減額一覧!BO"&amp;P367)=0.08,0.08,0.1))</f>
        <v/>
      </c>
      <c r="J367" s="52"/>
      <c r="K367" s="95" t="str">
        <f t="shared" ca="1" si="671"/>
        <v/>
      </c>
      <c r="L367" s="58" t="str">
        <f t="shared" ca="1" si="636"/>
        <v/>
      </c>
      <c r="N367" s="113" t="str">
        <f t="shared" ca="1" si="740"/>
        <v/>
      </c>
      <c r="O367" s="114" t="str">
        <f t="shared" ref="O367" ca="1" si="748">IF(B367="","",IF(INDIRECT("減額一覧!BO"&amp;P367)=0.08,0.08,0.1))</f>
        <v/>
      </c>
      <c r="P367" s="38">
        <v>75</v>
      </c>
      <c r="Q367" s="38" t="str">
        <f t="shared" ca="1" si="742"/>
        <v/>
      </c>
      <c r="R367" s="38" t="str">
        <f t="shared" ca="1" si="742"/>
        <v/>
      </c>
      <c r="S367" s="66" t="str">
        <f t="shared" ca="1" si="638"/>
        <v/>
      </c>
      <c r="T367" s="105" t="str">
        <f t="shared" ca="1" si="639"/>
        <v/>
      </c>
    </row>
    <row r="368" spans="1:20" ht="19.5" hidden="1" thickBot="1">
      <c r="B368" s="64"/>
      <c r="C368" s="41" t="str">
        <f>IF(B368="","",減額一覧!C364)</f>
        <v/>
      </c>
      <c r="D368" s="43"/>
      <c r="E368" s="21"/>
      <c r="F368" s="22" t="s">
        <v>69</v>
      </c>
      <c r="G368" s="23">
        <f t="shared" ref="G368:H368" si="749">SUBTOTAL(9,G364:G367)</f>
        <v>0</v>
      </c>
      <c r="H368" s="23">
        <f t="shared" si="749"/>
        <v>0</v>
      </c>
      <c r="I368" s="30"/>
      <c r="J368" s="53"/>
      <c r="K368" s="96" t="str">
        <f t="shared" si="671"/>
        <v/>
      </c>
      <c r="L368" s="59" t="str">
        <f t="shared" si="636"/>
        <v/>
      </c>
      <c r="N368" s="108" t="str">
        <f t="shared" ref="N368" si="750">IF(AND(G368=0,H368=0),"","小計")</f>
        <v/>
      </c>
      <c r="O368" s="108" t="str">
        <f t="shared" ref="O368" si="751">IF(AND(G368=0,H368=0),"","小計")</f>
        <v/>
      </c>
      <c r="P368" s="38"/>
      <c r="Q368" s="38"/>
      <c r="R368" s="38"/>
      <c r="S368" s="66" t="str">
        <f t="shared" si="638"/>
        <v/>
      </c>
      <c r="T368" s="105" t="str">
        <f t="shared" si="639"/>
        <v/>
      </c>
    </row>
    <row r="369" spans="1:20" ht="56.25" hidden="1">
      <c r="A369">
        <f ca="1">IF(B369="","",INDIRECT("減額一覧!B"&amp;$P369))</f>
        <v>316</v>
      </c>
      <c r="B369" s="61">
        <f t="shared" ref="B369" ca="1" si="752">IF(INDIRECT("減額一覧!BA"&amp;P369)=1,INDIRECT("減額一覧!M"&amp;P369),"")</f>
        <v>206</v>
      </c>
      <c r="C369" s="36">
        <f ca="1">IF(B369="","",INDIRECT("減額一覧!C"&amp;$P369))</f>
        <v>372033500</v>
      </c>
      <c r="D369" s="78" t="str">
        <f ca="1">IF($B369="","",INDIRECT("減額一覧!G"&amp;$P369))</f>
        <v>奈良県農業協同組合  代表理事　理事長　田中　稔之</v>
      </c>
      <c r="E369" s="19">
        <f ca="1">IF(B369="","",INDIRECT("減額一覧!H"&amp;P369))</f>
        <v>25</v>
      </c>
      <c r="F369" s="19">
        <f ca="1">IF($B369="","",INDIRECT("減額一覧!T"&amp;P369))</f>
        <v>10</v>
      </c>
      <c r="G369" s="20">
        <f ca="1">IF($B369="","",INDIRECT("減額一覧!U"&amp;P369))</f>
        <v>2200</v>
      </c>
      <c r="H369" s="20">
        <f ca="1">IF($B369="","",INDIRECT("減額一覧!V"&amp;P369))</f>
        <v>1364</v>
      </c>
      <c r="I369" s="32">
        <f ca="1">IF(B369="","",IF(INDIRECT("減額一覧!BL"&amp;P369)=0.08,0.08,0.1))</f>
        <v>0.1</v>
      </c>
      <c r="J369" s="51" t="s">
        <v>495</v>
      </c>
      <c r="K369" s="94" t="str">
        <f t="shared" ca="1" si="671"/>
        <v/>
      </c>
      <c r="L369" s="56" t="str">
        <f t="shared" ca="1" si="636"/>
        <v>農集</v>
      </c>
      <c r="N369" s="113" t="str">
        <f t="shared" ref="N369:N372" ca="1" si="753">IF(A369="","",IF(A369&gt;3000,"月ヶ瀬",IF(A369&gt;=2000,"都祁","市内")))</f>
        <v>市内</v>
      </c>
      <c r="O369" s="114">
        <f t="shared" ref="O369" ca="1" si="754">IF(B369="","",IF(INDIRECT("減額一覧!BL"&amp;P369)=0.08,0.08,0.1))</f>
        <v>0.1</v>
      </c>
      <c r="P369" s="38">
        <v>76</v>
      </c>
      <c r="Q369" s="38">
        <f t="shared" ref="Q369:R372" ca="1" si="755">IF(G369="","",IF(G369&gt;0,1,""))</f>
        <v>1</v>
      </c>
      <c r="R369" s="38">
        <f t="shared" ca="1" si="755"/>
        <v>1</v>
      </c>
      <c r="S369" s="66" t="str">
        <f t="shared" ca="1" si="638"/>
        <v>372</v>
      </c>
      <c r="T369" s="105">
        <f t="shared" ca="1" si="639"/>
        <v>1364</v>
      </c>
    </row>
    <row r="370" spans="1:20" ht="56.25" hidden="1">
      <c r="A370">
        <f ca="1">IF(B370="","",INDIRECT("減額一覧!B"&amp;$P370))</f>
        <v>316</v>
      </c>
      <c r="B370" s="61">
        <f t="shared" ref="B370" ca="1" si="756">IF(INDIRECT("減額一覧!BB"&amp;P370)=1,INDIRECT("減額一覧!W"&amp;P370),"")</f>
        <v>207</v>
      </c>
      <c r="C370" s="44">
        <f ca="1">IF(B370="","",INDIRECT("減額一覧!C"&amp;$P370))</f>
        <v>372033500</v>
      </c>
      <c r="D370" s="79" t="str">
        <f ca="1">IF($B370="","",INDIRECT("減額一覧!G"&amp;$P370))</f>
        <v>奈良県農業協同組合  代表理事　理事長　田中　稔之</v>
      </c>
      <c r="E370" s="19">
        <f ca="1">IF(B370="","",INDIRECT("減額一覧!H"&amp;P370))</f>
        <v>25</v>
      </c>
      <c r="F370" s="19">
        <f ca="1">IF($B370="","",INDIRECT("減額一覧!AD"&amp;P370))</f>
        <v>11</v>
      </c>
      <c r="G370" s="20">
        <f ca="1">IF($B370="","",INDIRECT("減額一覧!AE"&amp;P370))</f>
        <v>2420</v>
      </c>
      <c r="H370" s="20">
        <f ca="1">IF($B370="","",INDIRECT("減額一覧!AF"&amp;P370))</f>
        <v>1501</v>
      </c>
      <c r="I370" s="32">
        <f ca="1">IF(B370="","",IF(INDIRECT("減額一覧!BM"&amp;P370)=0.08,0.08,0.1))</f>
        <v>0.1</v>
      </c>
      <c r="J370" s="52"/>
      <c r="K370" s="95" t="str">
        <f t="shared" ca="1" si="671"/>
        <v/>
      </c>
      <c r="L370" s="58" t="str">
        <f t="shared" ca="1" si="636"/>
        <v>農集</v>
      </c>
      <c r="N370" s="113" t="str">
        <f t="shared" ca="1" si="753"/>
        <v>市内</v>
      </c>
      <c r="O370" s="114">
        <f t="shared" ref="O370" ca="1" si="757">IF(B370="","",IF(INDIRECT("減額一覧!BM"&amp;P370)=0.08,0.08,0.1))</f>
        <v>0.1</v>
      </c>
      <c r="P370" s="38">
        <v>76</v>
      </c>
      <c r="Q370" s="38">
        <f t="shared" ca="1" si="755"/>
        <v>1</v>
      </c>
      <c r="R370" s="38">
        <f t="shared" ca="1" si="755"/>
        <v>1</v>
      </c>
      <c r="S370" s="66" t="str">
        <f t="shared" ca="1" si="638"/>
        <v>372</v>
      </c>
      <c r="T370" s="105">
        <f t="shared" ca="1" si="639"/>
        <v>1501</v>
      </c>
    </row>
    <row r="371" spans="1:20" ht="56.25" hidden="1">
      <c r="A371">
        <f ca="1">IF(B371="","",INDIRECT("減額一覧!B"&amp;$P371))</f>
        <v>316</v>
      </c>
      <c r="B371" s="61">
        <f t="shared" ref="B371" ca="1" si="758">IF(INDIRECT("減額一覧!BC"&amp;P371)=1,INDIRECT("減額一覧!AG"&amp;P371),"")</f>
        <v>208</v>
      </c>
      <c r="C371" s="36">
        <f ca="1">IF(B371="","",INDIRECT("減額一覧!C"&amp;$P371))</f>
        <v>372033500</v>
      </c>
      <c r="D371" s="80" t="str">
        <f ca="1">IF($B371="","",INDIRECT("減額一覧!G"&amp;$P371))</f>
        <v>奈良県農業協同組合  代表理事　理事長　田中　稔之</v>
      </c>
      <c r="E371" s="19">
        <f ca="1">IF(B371="","",INDIRECT("減額一覧!H"&amp;P371))</f>
        <v>25</v>
      </c>
      <c r="F371" s="19">
        <f ca="1">IF($B371="","",INDIRECT("減額一覧!AN"&amp;P371))</f>
        <v>10</v>
      </c>
      <c r="G371" s="20">
        <f ca="1">IF($B371="","",INDIRECT("減額一覧!AO"&amp;P371))</f>
        <v>2200</v>
      </c>
      <c r="H371" s="20">
        <f ca="1">IF($B371="","",INDIRECT("減額一覧!AP"&amp;P371))</f>
        <v>1364</v>
      </c>
      <c r="I371" s="32">
        <f ca="1">IF(B371="","",IF(INDIRECT("減額一覧!BN"&amp;P371)=0.08,0.08,0.1))</f>
        <v>0.1</v>
      </c>
      <c r="J371" s="52"/>
      <c r="K371" s="95" t="str">
        <f t="shared" ca="1" si="671"/>
        <v/>
      </c>
      <c r="L371" s="58" t="str">
        <f t="shared" ca="1" si="636"/>
        <v>農集</v>
      </c>
      <c r="N371" s="113" t="str">
        <f t="shared" ca="1" si="753"/>
        <v>市内</v>
      </c>
      <c r="O371" s="114">
        <f t="shared" ref="O371" ca="1" si="759">IF(B371="","",IF(INDIRECT("減額一覧!BN"&amp;P371)=0.08,0.08,0.1))</f>
        <v>0.1</v>
      </c>
      <c r="P371" s="38">
        <v>76</v>
      </c>
      <c r="Q371" s="38">
        <f t="shared" ca="1" si="755"/>
        <v>1</v>
      </c>
      <c r="R371" s="38">
        <f t="shared" ca="1" si="755"/>
        <v>1</v>
      </c>
      <c r="S371" s="66" t="str">
        <f t="shared" ca="1" si="638"/>
        <v>372</v>
      </c>
      <c r="T371" s="105">
        <f t="shared" ca="1" si="639"/>
        <v>1364</v>
      </c>
    </row>
    <row r="372" spans="1:20" hidden="1">
      <c r="A372" t="str">
        <f ca="1">IF(B372="","",INDIRECT("減額一覧!B"&amp;$P372))</f>
        <v/>
      </c>
      <c r="B372" s="61" t="str">
        <f t="shared" ref="B372" ca="1" si="760">IF(INDIRECT("減額一覧!BD"&amp;P372)=1,INDIRECT("減額一覧!AQ"&amp;P372),"")</f>
        <v/>
      </c>
      <c r="C372" s="45" t="str">
        <f ca="1">IF(B372="","",INDIRECT("減額一覧!C"&amp;$P372))</f>
        <v/>
      </c>
      <c r="D372" s="79" t="str">
        <f ca="1">IF($B372="","",INDIRECT("減額一覧!G"&amp;$P372))</f>
        <v/>
      </c>
      <c r="E372" s="19" t="str">
        <f ca="1">IF(B372="","",INDIRECT("減額一覧!H"&amp;P372))</f>
        <v/>
      </c>
      <c r="F372" s="19" t="str">
        <f ca="1">IF($B372="","",INDIRECT("減額一覧!AX"&amp;P372))</f>
        <v/>
      </c>
      <c r="G372" s="20" t="str">
        <f ca="1">IF($B372="","",INDIRECT("減額一覧!AY"&amp;P372))</f>
        <v/>
      </c>
      <c r="H372" s="20" t="str">
        <f ca="1">IF($B372="","",INDIRECT("減額一覧!AZ"&amp;P372))</f>
        <v/>
      </c>
      <c r="I372" s="32" t="str">
        <f ca="1">IF(B372="","",IF(INDIRECT("減額一覧!BO"&amp;P372)=0.08,0.08,0.1))</f>
        <v/>
      </c>
      <c r="J372" s="52"/>
      <c r="K372" s="95" t="str">
        <f t="shared" ca="1" si="671"/>
        <v/>
      </c>
      <c r="L372" s="58" t="str">
        <f t="shared" ca="1" si="636"/>
        <v/>
      </c>
      <c r="N372" s="113" t="str">
        <f t="shared" ca="1" si="753"/>
        <v/>
      </c>
      <c r="O372" s="114" t="str">
        <f t="shared" ref="O372" ca="1" si="761">IF(B372="","",IF(INDIRECT("減額一覧!BO"&amp;P372)=0.08,0.08,0.1))</f>
        <v/>
      </c>
      <c r="P372" s="38">
        <v>76</v>
      </c>
      <c r="Q372" s="38" t="str">
        <f t="shared" ca="1" si="755"/>
        <v/>
      </c>
      <c r="R372" s="38" t="str">
        <f t="shared" ca="1" si="755"/>
        <v/>
      </c>
      <c r="S372" s="66" t="str">
        <f t="shared" ca="1" si="638"/>
        <v/>
      </c>
      <c r="T372" s="105" t="str">
        <f t="shared" ca="1" si="639"/>
        <v/>
      </c>
    </row>
    <row r="373" spans="1:20" ht="19.5" hidden="1" thickBot="1">
      <c r="B373" s="64"/>
      <c r="C373" s="41" t="str">
        <f>IF(B373="","",減額一覧!C369)</f>
        <v/>
      </c>
      <c r="D373" s="43"/>
      <c r="E373" s="21"/>
      <c r="F373" s="22" t="s">
        <v>69</v>
      </c>
      <c r="G373" s="23">
        <f t="shared" ref="G373:H373" si="762">SUBTOTAL(9,G369:G372)</f>
        <v>0</v>
      </c>
      <c r="H373" s="23">
        <f t="shared" si="762"/>
        <v>0</v>
      </c>
      <c r="I373" s="30"/>
      <c r="J373" s="53"/>
      <c r="K373" s="96" t="str">
        <f t="shared" si="671"/>
        <v/>
      </c>
      <c r="L373" s="59" t="str">
        <f t="shared" si="636"/>
        <v/>
      </c>
      <c r="N373" s="108" t="str">
        <f t="shared" ref="N373" si="763">IF(AND(G373=0,H373=0),"","小計")</f>
        <v/>
      </c>
      <c r="O373" s="108" t="str">
        <f t="shared" ref="O373" si="764">IF(AND(G373=0,H373=0),"","小計")</f>
        <v/>
      </c>
      <c r="P373" s="38"/>
      <c r="Q373" s="38"/>
      <c r="R373" s="38"/>
      <c r="S373" s="66" t="str">
        <f t="shared" si="638"/>
        <v/>
      </c>
      <c r="T373" s="105" t="str">
        <f t="shared" si="639"/>
        <v/>
      </c>
    </row>
    <row r="374" spans="1:20" hidden="1">
      <c r="A374">
        <f ca="1">IF(B374="","",INDIRECT("減額一覧!B"&amp;$P374))</f>
        <v>319</v>
      </c>
      <c r="B374" s="61">
        <f t="shared" ref="B374" ca="1" si="765">IF(INDIRECT("減額一覧!BA"&amp;P374)=1,INDIRECT("減額一覧!M"&amp;P374),"")</f>
        <v>109</v>
      </c>
      <c r="C374" s="36">
        <f ca="1">IF(B374="","",INDIRECT("減額一覧!C"&amp;$P374))</f>
        <v>23167350</v>
      </c>
      <c r="D374" s="78" t="str">
        <f ca="1">IF($B374="","",INDIRECT("減額一覧!G"&amp;$P374))</f>
        <v>永井　亮</v>
      </c>
      <c r="E374" s="19">
        <f ca="1">IF(B374="","",INDIRECT("減額一覧!H"&amp;P374))</f>
        <v>20</v>
      </c>
      <c r="F374" s="19">
        <f ca="1">IF($B374="","",INDIRECT("減額一覧!T"&amp;P374))</f>
        <v>10</v>
      </c>
      <c r="G374" s="20">
        <f ca="1">IF($B374="","",INDIRECT("減額一覧!U"&amp;P374))</f>
        <v>2112</v>
      </c>
      <c r="H374" s="20">
        <f ca="1">IF($B374="","",INDIRECT("減額一覧!V"&amp;P374))</f>
        <v>1160</v>
      </c>
      <c r="I374" s="32">
        <f ca="1">IF(B374="","",IF(INDIRECT("減額一覧!BL"&amp;P374)=0.08,0.08,0.1))</f>
        <v>0.08</v>
      </c>
      <c r="J374" s="51" t="s">
        <v>496</v>
      </c>
      <c r="K374" s="94" t="str">
        <f t="shared" ca="1" si="671"/>
        <v/>
      </c>
      <c r="L374" s="56" t="str">
        <f t="shared" ca="1" si="636"/>
        <v/>
      </c>
      <c r="N374" s="113" t="str">
        <f t="shared" ref="N374:N377" ca="1" si="766">IF(A374="","",IF(A374&gt;3000,"月ヶ瀬",IF(A374&gt;=2000,"都祁","市内")))</f>
        <v>市内</v>
      </c>
      <c r="O374" s="114">
        <f t="shared" ref="O374" ca="1" si="767">IF(B374="","",IF(INDIRECT("減額一覧!BL"&amp;P374)=0.08,0.08,0.1))</f>
        <v>0.08</v>
      </c>
      <c r="P374" s="38">
        <v>77</v>
      </c>
      <c r="Q374" s="38">
        <f t="shared" ref="Q374:R377" ca="1" si="768">IF(G374="","",IF(G374&gt;0,1,""))</f>
        <v>1</v>
      </c>
      <c r="R374" s="38">
        <f t="shared" ca="1" si="768"/>
        <v>1</v>
      </c>
      <c r="S374" s="66" t="str">
        <f t="shared" ca="1" si="638"/>
        <v>023</v>
      </c>
      <c r="T374" s="105" t="str">
        <f t="shared" ca="1" si="639"/>
        <v/>
      </c>
    </row>
    <row r="375" spans="1:20" hidden="1">
      <c r="A375">
        <f ca="1">IF(B375="","",INDIRECT("減額一覧!B"&amp;$P375))</f>
        <v>319</v>
      </c>
      <c r="B375" s="61">
        <f t="shared" ref="B375" ca="1" si="769">IF(INDIRECT("減額一覧!BB"&amp;P375)=1,INDIRECT("減額一覧!W"&amp;P375),"")</f>
        <v>110</v>
      </c>
      <c r="C375" s="44">
        <f ca="1">IF(B375="","",INDIRECT("減額一覧!C"&amp;$P375))</f>
        <v>23167350</v>
      </c>
      <c r="D375" s="79" t="str">
        <f ca="1">IF($B375="","",INDIRECT("減額一覧!G"&amp;$P375))</f>
        <v>永井　亮</v>
      </c>
      <c r="E375" s="19">
        <f ca="1">IF(B375="","",INDIRECT("減額一覧!H"&amp;P375))</f>
        <v>20</v>
      </c>
      <c r="F375" s="19">
        <f ca="1">IF($B375="","",INDIRECT("減額一覧!AD"&amp;P375))</f>
        <v>11</v>
      </c>
      <c r="G375" s="20">
        <f ca="1">IF($B375="","",INDIRECT("減額一覧!AE"&amp;P375))</f>
        <v>2328</v>
      </c>
      <c r="H375" s="20">
        <f ca="1">IF($B375="","",INDIRECT("減額一覧!AF"&amp;P375))</f>
        <v>1276</v>
      </c>
      <c r="I375" s="32">
        <f ca="1">IF(B375="","",IF(INDIRECT("減額一覧!BM"&amp;P375)=0.08,0.08,0.1))</f>
        <v>0.08</v>
      </c>
      <c r="J375" s="52"/>
      <c r="K375" s="95" t="str">
        <f t="shared" ca="1" si="671"/>
        <v/>
      </c>
      <c r="L375" s="58" t="str">
        <f t="shared" ca="1" si="636"/>
        <v/>
      </c>
      <c r="N375" s="113" t="str">
        <f t="shared" ca="1" si="766"/>
        <v>市内</v>
      </c>
      <c r="O375" s="114">
        <f t="shared" ref="O375" ca="1" si="770">IF(B375="","",IF(INDIRECT("減額一覧!BM"&amp;P375)=0.08,0.08,0.1))</f>
        <v>0.08</v>
      </c>
      <c r="P375" s="38">
        <v>77</v>
      </c>
      <c r="Q375" s="38">
        <f t="shared" ca="1" si="768"/>
        <v>1</v>
      </c>
      <c r="R375" s="38">
        <f t="shared" ca="1" si="768"/>
        <v>1</v>
      </c>
      <c r="S375" s="66" t="str">
        <f t="shared" ca="1" si="638"/>
        <v>023</v>
      </c>
      <c r="T375" s="105" t="str">
        <f t="shared" ca="1" si="639"/>
        <v/>
      </c>
    </row>
    <row r="376" spans="1:20" hidden="1">
      <c r="A376">
        <f ca="1">IF(B376="","",INDIRECT("減額一覧!B"&amp;$P376))</f>
        <v>319</v>
      </c>
      <c r="B376" s="61">
        <f t="shared" ref="B376" ca="1" si="771">IF(INDIRECT("減額一覧!BC"&amp;P376)=1,INDIRECT("減額一覧!AG"&amp;P376),"")</f>
        <v>111</v>
      </c>
      <c r="C376" s="36">
        <f ca="1">IF(B376="","",INDIRECT("減額一覧!C"&amp;$P376))</f>
        <v>23167350</v>
      </c>
      <c r="D376" s="80" t="str">
        <f ca="1">IF($B376="","",INDIRECT("減額一覧!G"&amp;$P376))</f>
        <v>永井　亮</v>
      </c>
      <c r="E376" s="19">
        <f ca="1">IF(B376="","",INDIRECT("減額一覧!H"&amp;P376))</f>
        <v>20</v>
      </c>
      <c r="F376" s="19">
        <f ca="1">IF($B376="","",INDIRECT("減額一覧!AN"&amp;P376))</f>
        <v>11</v>
      </c>
      <c r="G376" s="20">
        <f ca="1">IF($B376="","",INDIRECT("減額一覧!AO"&amp;P376))</f>
        <v>2371</v>
      </c>
      <c r="H376" s="20">
        <f ca="1">IF($B376="","",INDIRECT("減額一覧!AP"&amp;P376))</f>
        <v>1298</v>
      </c>
      <c r="I376" s="32">
        <f ca="1">IF(B376="","",IF(INDIRECT("減額一覧!BN"&amp;P376)=0.08,0.08,0.1))</f>
        <v>0.1</v>
      </c>
      <c r="J376" s="52" t="s">
        <v>496</v>
      </c>
      <c r="K376" s="95" t="str">
        <f t="shared" ca="1" si="671"/>
        <v/>
      </c>
      <c r="L376" s="58" t="str">
        <f t="shared" ca="1" si="636"/>
        <v/>
      </c>
      <c r="N376" s="113" t="str">
        <f t="shared" ca="1" si="766"/>
        <v>市内</v>
      </c>
      <c r="O376" s="114">
        <f t="shared" ref="O376" ca="1" si="772">IF(B376="","",IF(INDIRECT("減額一覧!BN"&amp;P376)=0.08,0.08,0.1))</f>
        <v>0.1</v>
      </c>
      <c r="P376" s="38">
        <v>77</v>
      </c>
      <c r="Q376" s="38">
        <f t="shared" ca="1" si="768"/>
        <v>1</v>
      </c>
      <c r="R376" s="38">
        <f t="shared" ca="1" si="768"/>
        <v>1</v>
      </c>
      <c r="S376" s="66" t="str">
        <f t="shared" ca="1" si="638"/>
        <v>023</v>
      </c>
      <c r="T376" s="105" t="str">
        <f t="shared" ca="1" si="639"/>
        <v/>
      </c>
    </row>
    <row r="377" spans="1:20" hidden="1">
      <c r="A377">
        <f ca="1">IF(B377="","",INDIRECT("減額一覧!B"&amp;$P377))</f>
        <v>319</v>
      </c>
      <c r="B377" s="61">
        <f t="shared" ref="B377" ca="1" si="773">IF(INDIRECT("減額一覧!BD"&amp;P377)=1,INDIRECT("減額一覧!AQ"&amp;P377),"")</f>
        <v>112</v>
      </c>
      <c r="C377" s="45">
        <f ca="1">IF(B377="","",INDIRECT("減額一覧!C"&amp;$P377))</f>
        <v>23167350</v>
      </c>
      <c r="D377" s="79" t="str">
        <f ca="1">IF($B377="","",INDIRECT("減額一覧!G"&amp;$P377))</f>
        <v>永井　亮</v>
      </c>
      <c r="E377" s="19">
        <f ca="1">IF(B377="","",INDIRECT("減額一覧!H"&amp;P377))</f>
        <v>20</v>
      </c>
      <c r="F377" s="19">
        <f ca="1">IF($B377="","",INDIRECT("減額一覧!AX"&amp;P377))</f>
        <v>11</v>
      </c>
      <c r="G377" s="20">
        <f ca="1">IF($B377="","",INDIRECT("減額一覧!AY"&amp;P377))</f>
        <v>2420</v>
      </c>
      <c r="H377" s="20">
        <f ca="1">IF($B377="","",INDIRECT("減額一覧!AZ"&amp;P377))</f>
        <v>1298</v>
      </c>
      <c r="I377" s="32">
        <f ca="1">IF(B377="","",IF(INDIRECT("減額一覧!BO"&amp;P377)=0.08,0.08,0.1))</f>
        <v>0.1</v>
      </c>
      <c r="J377" s="52"/>
      <c r="K377" s="95" t="str">
        <f t="shared" ca="1" si="671"/>
        <v/>
      </c>
      <c r="L377" s="58" t="str">
        <f t="shared" ca="1" si="636"/>
        <v/>
      </c>
      <c r="N377" s="113" t="str">
        <f t="shared" ca="1" si="766"/>
        <v>市内</v>
      </c>
      <c r="O377" s="114">
        <f t="shared" ref="O377" ca="1" si="774">IF(B377="","",IF(INDIRECT("減額一覧!BO"&amp;P377)=0.08,0.08,0.1))</f>
        <v>0.1</v>
      </c>
      <c r="P377" s="38">
        <v>77</v>
      </c>
      <c r="Q377" s="38">
        <f t="shared" ca="1" si="768"/>
        <v>1</v>
      </c>
      <c r="R377" s="38">
        <f t="shared" ca="1" si="768"/>
        <v>1</v>
      </c>
      <c r="S377" s="66" t="str">
        <f t="shared" ca="1" si="638"/>
        <v>023</v>
      </c>
      <c r="T377" s="105" t="str">
        <f t="shared" ca="1" si="639"/>
        <v/>
      </c>
    </row>
    <row r="378" spans="1:20" ht="19.5" hidden="1" thickBot="1">
      <c r="B378" s="64"/>
      <c r="C378" s="41" t="str">
        <f>IF(B378="","",減額一覧!C374)</f>
        <v/>
      </c>
      <c r="D378" s="43"/>
      <c r="E378" s="21"/>
      <c r="F378" s="22" t="s">
        <v>69</v>
      </c>
      <c r="G378" s="23">
        <f t="shared" ref="G378:H378" si="775">SUBTOTAL(9,G374:G377)</f>
        <v>0</v>
      </c>
      <c r="H378" s="23">
        <f t="shared" si="775"/>
        <v>0</v>
      </c>
      <c r="I378" s="30"/>
      <c r="J378" s="53"/>
      <c r="K378" s="96" t="str">
        <f t="shared" si="671"/>
        <v/>
      </c>
      <c r="L378" s="59" t="str">
        <f t="shared" si="636"/>
        <v/>
      </c>
      <c r="N378" s="108" t="str">
        <f t="shared" ref="N378" si="776">IF(AND(G378=0,H378=0),"","小計")</f>
        <v/>
      </c>
      <c r="O378" s="108" t="str">
        <f t="shared" ref="O378" si="777">IF(AND(G378=0,H378=0),"","小計")</f>
        <v/>
      </c>
      <c r="P378" s="38"/>
      <c r="Q378" s="38"/>
      <c r="R378" s="38"/>
      <c r="S378" s="66" t="str">
        <f t="shared" si="638"/>
        <v/>
      </c>
      <c r="T378" s="105" t="str">
        <f t="shared" si="639"/>
        <v/>
      </c>
    </row>
    <row r="379" spans="1:20" hidden="1">
      <c r="A379">
        <f ca="1">IF(B379="","",INDIRECT("減額一覧!B"&amp;$P379))</f>
        <v>322</v>
      </c>
      <c r="B379" s="61">
        <f t="shared" ref="B379" ca="1" si="778">IF(INDIRECT("減額一覧!BA"&amp;P379)=1,INDIRECT("減額一覧!M"&amp;P379),"")</f>
        <v>207</v>
      </c>
      <c r="C379" s="36">
        <f ca="1">IF(B379="","",INDIRECT("減額一覧!C"&amp;$P379))</f>
        <v>507019000</v>
      </c>
      <c r="D379" s="78" t="str">
        <f ca="1">IF($B379="","",INDIRECT("減額一覧!G"&amp;$P379))</f>
        <v>三坂　幸大</v>
      </c>
      <c r="E379" s="19">
        <f ca="1">IF(B379="","",INDIRECT("減額一覧!H"&amp;P379))</f>
        <v>13</v>
      </c>
      <c r="F379" s="19">
        <f ca="1">IF($B379="","",INDIRECT("減額一覧!T"&amp;P379))</f>
        <v>13</v>
      </c>
      <c r="G379" s="20">
        <f ca="1">IF($B379="","",INDIRECT("減額一覧!U"&amp;P379))</f>
        <v>1413</v>
      </c>
      <c r="H379" s="20">
        <f ca="1">IF($B379="","",INDIRECT("減額一覧!V"&amp;P379))</f>
        <v>1773</v>
      </c>
      <c r="I379" s="32">
        <f ca="1">IF(B379="","",IF(INDIRECT("減額一覧!BL"&amp;P379)=0.08,0.08,0.1))</f>
        <v>0.1</v>
      </c>
      <c r="J379" s="51" t="s">
        <v>531</v>
      </c>
      <c r="K379" s="94" t="str">
        <f t="shared" ca="1" si="671"/>
        <v/>
      </c>
      <c r="L379" s="56" t="str">
        <f t="shared" ca="1" si="636"/>
        <v/>
      </c>
      <c r="N379" s="113" t="str">
        <f t="shared" ref="N379:N382" ca="1" si="779">IF(A379="","",IF(A379&gt;3000,"月ヶ瀬",IF(A379&gt;=2000,"都祁","市内")))</f>
        <v>市内</v>
      </c>
      <c r="O379" s="114">
        <f t="shared" ref="O379" ca="1" si="780">IF(B379="","",IF(INDIRECT("減額一覧!BL"&amp;P379)=0.08,0.08,0.1))</f>
        <v>0.1</v>
      </c>
      <c r="P379" s="38">
        <v>78</v>
      </c>
      <c r="Q379" s="38">
        <f t="shared" ref="Q379:R382" ca="1" si="781">IF(G379="","",IF(G379&gt;0,1,""))</f>
        <v>1</v>
      </c>
      <c r="R379" s="38">
        <f t="shared" ca="1" si="781"/>
        <v>1</v>
      </c>
      <c r="S379" s="66" t="str">
        <f t="shared" ca="1" si="638"/>
        <v>507</v>
      </c>
      <c r="T379" s="105" t="str">
        <f t="shared" ca="1" si="639"/>
        <v/>
      </c>
    </row>
    <row r="380" spans="1:20" hidden="1">
      <c r="A380">
        <f ca="1">IF(B380="","",INDIRECT("減額一覧!B"&amp;$P380))</f>
        <v>322</v>
      </c>
      <c r="B380" s="61">
        <f t="shared" ref="B380" ca="1" si="782">IF(INDIRECT("減額一覧!BB"&amp;P380)=1,INDIRECT("減額一覧!W"&amp;P380),"")</f>
        <v>208</v>
      </c>
      <c r="C380" s="44">
        <f ca="1">IF(B380="","",INDIRECT("減額一覧!C"&amp;$P380))</f>
        <v>507019000</v>
      </c>
      <c r="D380" s="79" t="str">
        <f ca="1">IF($B380="","",INDIRECT("減額一覧!G"&amp;$P380))</f>
        <v>三坂　幸大</v>
      </c>
      <c r="E380" s="19">
        <f ca="1">IF(B380="","",INDIRECT("減額一覧!H"&amp;P380))</f>
        <v>13</v>
      </c>
      <c r="F380" s="19">
        <f ca="1">IF($B380="","",INDIRECT("減額一覧!AD"&amp;P380))</f>
        <v>14</v>
      </c>
      <c r="G380" s="20">
        <f ca="1">IF($B380="","",INDIRECT("減額一覧!AE"&amp;P380))</f>
        <v>1584</v>
      </c>
      <c r="H380" s="20">
        <f ca="1">IF($B380="","",INDIRECT("減額一覧!AF"&amp;P380))</f>
        <v>1910</v>
      </c>
      <c r="I380" s="32">
        <f ca="1">IF(B380="","",IF(INDIRECT("減額一覧!BM"&amp;P380)=0.08,0.08,0.1))</f>
        <v>0.1</v>
      </c>
      <c r="J380" s="52"/>
      <c r="K380" s="95" t="str">
        <f t="shared" ca="1" si="671"/>
        <v/>
      </c>
      <c r="L380" s="58" t="str">
        <f t="shared" ca="1" si="636"/>
        <v/>
      </c>
      <c r="N380" s="113" t="str">
        <f t="shared" ca="1" si="779"/>
        <v>市内</v>
      </c>
      <c r="O380" s="114">
        <f t="shared" ref="O380" ca="1" si="783">IF(B380="","",IF(INDIRECT("減額一覧!BM"&amp;P380)=0.08,0.08,0.1))</f>
        <v>0.1</v>
      </c>
      <c r="P380" s="38">
        <v>78</v>
      </c>
      <c r="Q380" s="38">
        <f t="shared" ca="1" si="781"/>
        <v>1</v>
      </c>
      <c r="R380" s="38">
        <f t="shared" ca="1" si="781"/>
        <v>1</v>
      </c>
      <c r="S380" s="66" t="str">
        <f t="shared" ca="1" si="638"/>
        <v>507</v>
      </c>
      <c r="T380" s="105" t="str">
        <f t="shared" ca="1" si="639"/>
        <v/>
      </c>
    </row>
    <row r="381" spans="1:20" hidden="1">
      <c r="A381" t="str">
        <f ca="1">IF(B381="","",INDIRECT("減額一覧!B"&amp;$P381))</f>
        <v/>
      </c>
      <c r="B381" s="61" t="str">
        <f t="shared" ref="B381" ca="1" si="784">IF(INDIRECT("減額一覧!BC"&amp;P381)=1,INDIRECT("減額一覧!AG"&amp;P381),"")</f>
        <v/>
      </c>
      <c r="C381" s="36" t="str">
        <f ca="1">IF(B381="","",INDIRECT("減額一覧!C"&amp;$P381))</f>
        <v/>
      </c>
      <c r="D381" s="80" t="str">
        <f ca="1">IF($B381="","",INDIRECT("減額一覧!G"&amp;$P381))</f>
        <v/>
      </c>
      <c r="E381" s="19" t="str">
        <f ca="1">IF(B381="","",INDIRECT("減額一覧!H"&amp;P381))</f>
        <v/>
      </c>
      <c r="F381" s="19" t="str">
        <f ca="1">IF($B381="","",INDIRECT("減額一覧!AN"&amp;P381))</f>
        <v/>
      </c>
      <c r="G381" s="20" t="str">
        <f ca="1">IF($B381="","",INDIRECT("減額一覧!AO"&amp;P381))</f>
        <v/>
      </c>
      <c r="H381" s="20" t="str">
        <f ca="1">IF($B381="","",INDIRECT("減額一覧!AP"&amp;P381))</f>
        <v/>
      </c>
      <c r="I381" s="32" t="str">
        <f ca="1">IF(B381="","",IF(INDIRECT("減額一覧!BN"&amp;P381)=0.08,0.08,0.1))</f>
        <v/>
      </c>
      <c r="J381" s="52"/>
      <c r="K381" s="95" t="str">
        <f t="shared" ca="1" si="671"/>
        <v/>
      </c>
      <c r="L381" s="58" t="str">
        <f t="shared" ca="1" si="636"/>
        <v/>
      </c>
      <c r="N381" s="113" t="str">
        <f t="shared" ca="1" si="779"/>
        <v/>
      </c>
      <c r="O381" s="114" t="str">
        <f t="shared" ref="O381" ca="1" si="785">IF(B381="","",IF(INDIRECT("減額一覧!BN"&amp;P381)=0.08,0.08,0.1))</f>
        <v/>
      </c>
      <c r="P381" s="38">
        <v>78</v>
      </c>
      <c r="Q381" s="38" t="str">
        <f t="shared" ca="1" si="781"/>
        <v/>
      </c>
      <c r="R381" s="38" t="str">
        <f t="shared" ca="1" si="781"/>
        <v/>
      </c>
      <c r="S381" s="66" t="str">
        <f t="shared" ca="1" si="638"/>
        <v/>
      </c>
      <c r="T381" s="105" t="str">
        <f t="shared" ca="1" si="639"/>
        <v/>
      </c>
    </row>
    <row r="382" spans="1:20" hidden="1">
      <c r="A382" t="str">
        <f ca="1">IF(B382="","",INDIRECT("減額一覧!B"&amp;$P382))</f>
        <v/>
      </c>
      <c r="B382" s="61" t="str">
        <f t="shared" ref="B382" ca="1" si="786">IF(INDIRECT("減額一覧!BD"&amp;P382)=1,INDIRECT("減額一覧!AQ"&amp;P382),"")</f>
        <v/>
      </c>
      <c r="C382" s="45" t="str">
        <f ca="1">IF(B382="","",INDIRECT("減額一覧!C"&amp;$P382))</f>
        <v/>
      </c>
      <c r="D382" s="79" t="str">
        <f ca="1">IF($B382="","",INDIRECT("減額一覧!G"&amp;$P382))</f>
        <v/>
      </c>
      <c r="E382" s="19" t="str">
        <f ca="1">IF(B382="","",INDIRECT("減額一覧!H"&amp;P382))</f>
        <v/>
      </c>
      <c r="F382" s="19" t="str">
        <f ca="1">IF($B382="","",INDIRECT("減額一覧!AX"&amp;P382))</f>
        <v/>
      </c>
      <c r="G382" s="20" t="str">
        <f ca="1">IF($B382="","",INDIRECT("減額一覧!AY"&amp;P382))</f>
        <v/>
      </c>
      <c r="H382" s="20" t="str">
        <f ca="1">IF($B382="","",INDIRECT("減額一覧!AZ"&amp;P382))</f>
        <v/>
      </c>
      <c r="I382" s="32" t="str">
        <f ca="1">IF(B382="","",IF(INDIRECT("減額一覧!BO"&amp;P382)=0.08,0.08,0.1))</f>
        <v/>
      </c>
      <c r="J382" s="52"/>
      <c r="K382" s="95" t="str">
        <f t="shared" ca="1" si="671"/>
        <v/>
      </c>
      <c r="L382" s="58" t="str">
        <f t="shared" ca="1" si="636"/>
        <v/>
      </c>
      <c r="N382" s="113" t="str">
        <f t="shared" ca="1" si="779"/>
        <v/>
      </c>
      <c r="O382" s="114" t="str">
        <f t="shared" ref="O382" ca="1" si="787">IF(B382="","",IF(INDIRECT("減額一覧!BO"&amp;P382)=0.08,0.08,0.1))</f>
        <v/>
      </c>
      <c r="P382" s="38">
        <v>78</v>
      </c>
      <c r="Q382" s="38" t="str">
        <f t="shared" ca="1" si="781"/>
        <v/>
      </c>
      <c r="R382" s="38" t="str">
        <f t="shared" ca="1" si="781"/>
        <v/>
      </c>
      <c r="S382" s="66" t="str">
        <f t="shared" ca="1" si="638"/>
        <v/>
      </c>
      <c r="T382" s="105" t="str">
        <f t="shared" ca="1" si="639"/>
        <v/>
      </c>
    </row>
    <row r="383" spans="1:20" ht="19.5" hidden="1" thickBot="1">
      <c r="B383" s="64"/>
      <c r="C383" s="41" t="str">
        <f>IF(B383="","",減額一覧!C379)</f>
        <v/>
      </c>
      <c r="D383" s="43"/>
      <c r="E383" s="21"/>
      <c r="F383" s="22" t="s">
        <v>69</v>
      </c>
      <c r="G383" s="23">
        <f t="shared" ref="G383:H383" si="788">SUBTOTAL(9,G379:G382)</f>
        <v>0</v>
      </c>
      <c r="H383" s="23">
        <f t="shared" si="788"/>
        <v>0</v>
      </c>
      <c r="I383" s="30"/>
      <c r="J383" s="53"/>
      <c r="K383" s="96" t="str">
        <f t="shared" si="671"/>
        <v/>
      </c>
      <c r="L383" s="59" t="str">
        <f t="shared" si="636"/>
        <v/>
      </c>
      <c r="N383" s="108" t="str">
        <f t="shared" ref="N383" si="789">IF(AND(G383=0,H383=0),"","小計")</f>
        <v/>
      </c>
      <c r="O383" s="108" t="str">
        <f t="shared" ref="O383" si="790">IF(AND(G383=0,H383=0),"","小計")</f>
        <v/>
      </c>
      <c r="P383" s="38"/>
      <c r="Q383" s="38"/>
      <c r="R383" s="38"/>
      <c r="S383" s="66" t="str">
        <f t="shared" si="638"/>
        <v/>
      </c>
      <c r="T383" s="105" t="str">
        <f t="shared" si="639"/>
        <v/>
      </c>
    </row>
    <row r="384" spans="1:20" hidden="1">
      <c r="A384">
        <f ca="1">IF(B384="","",INDIRECT("減額一覧!B"&amp;$P384))</f>
        <v>323</v>
      </c>
      <c r="B384" s="61">
        <f t="shared" ref="B384" ca="1" si="791">IF(INDIRECT("減額一覧!BA"&amp;P384)=1,INDIRECT("減額一覧!M"&amp;P384),"")</f>
        <v>206</v>
      </c>
      <c r="C384" s="36">
        <f ca="1">IF(B384="","",INDIRECT("減額一覧!C"&amp;$P384))</f>
        <v>257074000</v>
      </c>
      <c r="D384" s="78" t="str">
        <f ca="1">IF($B384="","",INDIRECT("減額一覧!G"&amp;$P384))</f>
        <v>飛澤　佐美子</v>
      </c>
      <c r="E384" s="19">
        <f ca="1">IF(B384="","",INDIRECT("減額一覧!H"&amp;P384))</f>
        <v>13</v>
      </c>
      <c r="F384" s="19">
        <f ca="1">IF($B384="","",INDIRECT("減額一覧!T"&amp;P384))</f>
        <v>37</v>
      </c>
      <c r="G384" s="20">
        <f ca="1">IF($B384="","",INDIRECT("減額一覧!U"&amp;P384))</f>
        <v>7926</v>
      </c>
      <c r="H384" s="20">
        <f ca="1">IF($B384="","",INDIRECT("減額一覧!V"&amp;P384))</f>
        <v>0</v>
      </c>
      <c r="I384" s="32">
        <f ca="1">IF(B384="","",IF(INDIRECT("減額一覧!BL"&amp;P384)=0.08,0.08,0.1))</f>
        <v>0.1</v>
      </c>
      <c r="J384" s="51" t="s">
        <v>532</v>
      </c>
      <c r="K384" s="94" t="str">
        <f t="shared" ca="1" si="671"/>
        <v/>
      </c>
      <c r="L384" s="56" t="str">
        <f t="shared" ca="1" si="636"/>
        <v/>
      </c>
      <c r="N384" s="113" t="str">
        <f t="shared" ref="N384:N387" ca="1" si="792">IF(A384="","",IF(A384&gt;3000,"月ヶ瀬",IF(A384&gt;=2000,"都祁","市内")))</f>
        <v>市内</v>
      </c>
      <c r="O384" s="114">
        <f t="shared" ref="O384" ca="1" si="793">IF(B384="","",IF(INDIRECT("減額一覧!BL"&amp;P384)=0.08,0.08,0.1))</f>
        <v>0.1</v>
      </c>
      <c r="P384" s="38">
        <v>79</v>
      </c>
      <c r="Q384" s="38">
        <f t="shared" ref="Q384:R387" ca="1" si="794">IF(G384="","",IF(G384&gt;0,1,""))</f>
        <v>1</v>
      </c>
      <c r="R384" s="38" t="str">
        <f t="shared" ca="1" si="794"/>
        <v/>
      </c>
      <c r="S384" s="66" t="str">
        <f t="shared" ca="1" si="638"/>
        <v>257</v>
      </c>
      <c r="T384" s="105" t="str">
        <f t="shared" ca="1" si="639"/>
        <v/>
      </c>
    </row>
    <row r="385" spans="1:20" hidden="1">
      <c r="A385">
        <f ca="1">IF(B385="","",INDIRECT("減額一覧!B"&amp;$P385))</f>
        <v>323</v>
      </c>
      <c r="B385" s="61">
        <f t="shared" ref="B385" ca="1" si="795">IF(INDIRECT("減額一覧!BB"&amp;P385)=1,INDIRECT("減額一覧!W"&amp;P385),"")</f>
        <v>207</v>
      </c>
      <c r="C385" s="44">
        <f ca="1">IF(B385="","",INDIRECT("減額一覧!C"&amp;$P385))</f>
        <v>257074000</v>
      </c>
      <c r="D385" s="79" t="str">
        <f ca="1">IF($B385="","",INDIRECT("減額一覧!G"&amp;$P385))</f>
        <v>飛澤　佐美子</v>
      </c>
      <c r="E385" s="19">
        <f ca="1">IF(B385="","",INDIRECT("減額一覧!H"&amp;P385))</f>
        <v>13</v>
      </c>
      <c r="F385" s="19">
        <f ca="1">IF($B385="","",INDIRECT("減額一覧!AD"&amp;P385))</f>
        <v>38</v>
      </c>
      <c r="G385" s="20">
        <f ca="1">IF($B385="","",INDIRECT("減額一覧!AE"&amp;P385))</f>
        <v>8162</v>
      </c>
      <c r="H385" s="20">
        <f ca="1">IF($B385="","",INDIRECT("減額一覧!AF"&amp;P385))</f>
        <v>0</v>
      </c>
      <c r="I385" s="32">
        <f ca="1">IF(B385="","",IF(INDIRECT("減額一覧!BM"&amp;P385)=0.08,0.08,0.1))</f>
        <v>0.1</v>
      </c>
      <c r="J385" s="52"/>
      <c r="K385" s="95" t="str">
        <f t="shared" ca="1" si="671"/>
        <v/>
      </c>
      <c r="L385" s="58" t="str">
        <f t="shared" ca="1" si="636"/>
        <v/>
      </c>
      <c r="N385" s="113" t="str">
        <f t="shared" ca="1" si="792"/>
        <v>市内</v>
      </c>
      <c r="O385" s="114">
        <f t="shared" ref="O385" ca="1" si="796">IF(B385="","",IF(INDIRECT("減額一覧!BM"&amp;P385)=0.08,0.08,0.1))</f>
        <v>0.1</v>
      </c>
      <c r="P385" s="38">
        <v>79</v>
      </c>
      <c r="Q385" s="38">
        <f t="shared" ca="1" si="794"/>
        <v>1</v>
      </c>
      <c r="R385" s="38" t="str">
        <f t="shared" ca="1" si="794"/>
        <v/>
      </c>
      <c r="S385" s="66" t="str">
        <f t="shared" ca="1" si="638"/>
        <v>257</v>
      </c>
      <c r="T385" s="105" t="str">
        <f t="shared" ca="1" si="639"/>
        <v/>
      </c>
    </row>
    <row r="386" spans="1:20" hidden="1">
      <c r="A386" t="str">
        <f ca="1">IF(B386="","",INDIRECT("減額一覧!B"&amp;$P386))</f>
        <v/>
      </c>
      <c r="B386" s="61" t="str">
        <f t="shared" ref="B386" ca="1" si="797">IF(INDIRECT("減額一覧!BC"&amp;P386)=1,INDIRECT("減額一覧!AG"&amp;P386),"")</f>
        <v/>
      </c>
      <c r="C386" s="36" t="str">
        <f ca="1">IF(B386="","",INDIRECT("減額一覧!C"&amp;$P386))</f>
        <v/>
      </c>
      <c r="D386" s="80" t="str">
        <f ca="1">IF($B386="","",INDIRECT("減額一覧!G"&amp;$P386))</f>
        <v/>
      </c>
      <c r="E386" s="19" t="str">
        <f ca="1">IF(B386="","",INDIRECT("減額一覧!H"&amp;P386))</f>
        <v/>
      </c>
      <c r="F386" s="19" t="str">
        <f ca="1">IF($B386="","",INDIRECT("減額一覧!AN"&amp;P386))</f>
        <v/>
      </c>
      <c r="G386" s="20" t="str">
        <f ca="1">IF($B386="","",INDIRECT("減額一覧!AO"&amp;P386))</f>
        <v/>
      </c>
      <c r="H386" s="20" t="str">
        <f ca="1">IF($B386="","",INDIRECT("減額一覧!AP"&amp;P386))</f>
        <v/>
      </c>
      <c r="I386" s="32" t="str">
        <f ca="1">IF(B386="","",IF(INDIRECT("減額一覧!BN"&amp;P386)=0.08,0.08,0.1))</f>
        <v/>
      </c>
      <c r="J386" s="52"/>
      <c r="K386" s="95" t="str">
        <f t="shared" ca="1" si="671"/>
        <v/>
      </c>
      <c r="L386" s="58" t="str">
        <f t="shared" ca="1" si="636"/>
        <v/>
      </c>
      <c r="N386" s="113" t="str">
        <f t="shared" ca="1" si="792"/>
        <v/>
      </c>
      <c r="O386" s="114" t="str">
        <f t="shared" ref="O386" ca="1" si="798">IF(B386="","",IF(INDIRECT("減額一覧!BN"&amp;P386)=0.08,0.08,0.1))</f>
        <v/>
      </c>
      <c r="P386" s="38">
        <v>79</v>
      </c>
      <c r="Q386" s="38" t="str">
        <f t="shared" ca="1" si="794"/>
        <v/>
      </c>
      <c r="R386" s="38" t="str">
        <f t="shared" ca="1" si="794"/>
        <v/>
      </c>
      <c r="S386" s="66" t="str">
        <f t="shared" ca="1" si="638"/>
        <v/>
      </c>
      <c r="T386" s="105" t="str">
        <f t="shared" ca="1" si="639"/>
        <v/>
      </c>
    </row>
    <row r="387" spans="1:20" hidden="1">
      <c r="A387" t="str">
        <f ca="1">IF(B387="","",INDIRECT("減額一覧!B"&amp;$P387))</f>
        <v/>
      </c>
      <c r="B387" s="61" t="str">
        <f t="shared" ref="B387" ca="1" si="799">IF(INDIRECT("減額一覧!BD"&amp;P387)=1,INDIRECT("減額一覧!AQ"&amp;P387),"")</f>
        <v/>
      </c>
      <c r="C387" s="45" t="str">
        <f ca="1">IF(B387="","",INDIRECT("減額一覧!C"&amp;$P387))</f>
        <v/>
      </c>
      <c r="D387" s="79" t="str">
        <f ca="1">IF($B387="","",INDIRECT("減額一覧!G"&amp;$P387))</f>
        <v/>
      </c>
      <c r="E387" s="19" t="str">
        <f ca="1">IF(B387="","",INDIRECT("減額一覧!H"&amp;P387))</f>
        <v/>
      </c>
      <c r="F387" s="19" t="str">
        <f ca="1">IF($B387="","",INDIRECT("減額一覧!AX"&amp;P387))</f>
        <v/>
      </c>
      <c r="G387" s="20" t="str">
        <f ca="1">IF($B387="","",INDIRECT("減額一覧!AY"&amp;P387))</f>
        <v/>
      </c>
      <c r="H387" s="20" t="str">
        <f ca="1">IF($B387="","",INDIRECT("減額一覧!AZ"&amp;P387))</f>
        <v/>
      </c>
      <c r="I387" s="32" t="str">
        <f ca="1">IF(B387="","",IF(INDIRECT("減額一覧!BO"&amp;P387)=0.08,0.08,0.1))</f>
        <v/>
      </c>
      <c r="J387" s="52"/>
      <c r="K387" s="95" t="str">
        <f t="shared" ca="1" si="671"/>
        <v/>
      </c>
      <c r="L387" s="58" t="str">
        <f t="shared" ca="1" si="636"/>
        <v/>
      </c>
      <c r="N387" s="113" t="str">
        <f t="shared" ca="1" si="792"/>
        <v/>
      </c>
      <c r="O387" s="114" t="str">
        <f t="shared" ref="O387" ca="1" si="800">IF(B387="","",IF(INDIRECT("減額一覧!BO"&amp;P387)=0.08,0.08,0.1))</f>
        <v/>
      </c>
      <c r="P387" s="38">
        <v>79</v>
      </c>
      <c r="Q387" s="38" t="str">
        <f t="shared" ca="1" si="794"/>
        <v/>
      </c>
      <c r="R387" s="38" t="str">
        <f t="shared" ca="1" si="794"/>
        <v/>
      </c>
      <c r="S387" s="66" t="str">
        <f t="shared" ca="1" si="638"/>
        <v/>
      </c>
      <c r="T387" s="105" t="str">
        <f t="shared" ca="1" si="639"/>
        <v/>
      </c>
    </row>
    <row r="388" spans="1:20" ht="19.5" hidden="1" thickBot="1">
      <c r="B388" s="64"/>
      <c r="C388" s="41" t="str">
        <f>IF(B388="","",減額一覧!C384)</f>
        <v/>
      </c>
      <c r="D388" s="43"/>
      <c r="E388" s="21"/>
      <c r="F388" s="22" t="s">
        <v>69</v>
      </c>
      <c r="G388" s="23">
        <f t="shared" ref="G388:H388" si="801">SUBTOTAL(9,G384:G387)</f>
        <v>0</v>
      </c>
      <c r="H388" s="23">
        <f t="shared" si="801"/>
        <v>0</v>
      </c>
      <c r="I388" s="30"/>
      <c r="J388" s="53"/>
      <c r="K388" s="96" t="str">
        <f t="shared" si="671"/>
        <v/>
      </c>
      <c r="L388" s="59" t="str">
        <f t="shared" si="636"/>
        <v/>
      </c>
      <c r="N388" s="108" t="str">
        <f t="shared" ref="N388" si="802">IF(AND(G388=0,H388=0),"","小計")</f>
        <v/>
      </c>
      <c r="O388" s="108" t="str">
        <f t="shared" ref="O388" si="803">IF(AND(G388=0,H388=0),"","小計")</f>
        <v/>
      </c>
      <c r="P388" s="38"/>
      <c r="Q388" s="38"/>
      <c r="R388" s="38"/>
      <c r="S388" s="66" t="str">
        <f t="shared" si="638"/>
        <v/>
      </c>
      <c r="T388" s="105" t="str">
        <f t="shared" si="639"/>
        <v/>
      </c>
    </row>
    <row r="389" spans="1:20" hidden="1">
      <c r="A389">
        <f ca="1">IF(B389="","",INDIRECT("減額一覧!B"&amp;$P389))</f>
        <v>324</v>
      </c>
      <c r="B389" s="61">
        <f t="shared" ref="B389" ca="1" si="804">IF(INDIRECT("減額一覧!BA"&amp;P389)=1,INDIRECT("減額一覧!M"&amp;P389),"")</f>
        <v>205</v>
      </c>
      <c r="C389" s="36">
        <f ca="1">IF(B389="","",INDIRECT("減額一覧!C"&amp;$P389))</f>
        <v>138022000</v>
      </c>
      <c r="D389" s="78" t="str">
        <f ca="1">IF($B389="","",INDIRECT("減額一覧!G"&amp;$P389))</f>
        <v>森　照子</v>
      </c>
      <c r="E389" s="19">
        <f ca="1">IF(B389="","",INDIRECT("減額一覧!H"&amp;P389))</f>
        <v>13</v>
      </c>
      <c r="F389" s="19">
        <f ca="1">IF($B389="","",INDIRECT("減額一覧!T"&amp;P389))</f>
        <v>7</v>
      </c>
      <c r="G389" s="20">
        <f ca="1">IF($B389="","",INDIRECT("減額一覧!U"&amp;P389))</f>
        <v>1392</v>
      </c>
      <c r="H389" s="20">
        <f ca="1">IF($B389="","",INDIRECT("減額一覧!V"&amp;P389))</f>
        <v>955</v>
      </c>
      <c r="I389" s="32">
        <f ca="1">IF(B389="","",IF(INDIRECT("減額一覧!BL"&amp;P389)=0.08,0.08,0.1))</f>
        <v>0.1</v>
      </c>
      <c r="J389" s="51" t="s">
        <v>497</v>
      </c>
      <c r="K389" s="94" t="str">
        <f t="shared" ca="1" si="671"/>
        <v/>
      </c>
      <c r="L389" s="56" t="str">
        <f t="shared" ref="L389:L452" ca="1" si="805">IF(OR(S389="370",S389="371",S389="372",S389="373",S389="374",S389="375",S389="376",S389="377",S389="378",S389="379",S389="380",S389="039",S389="389"),"農集","")</f>
        <v/>
      </c>
      <c r="N389" s="113" t="str">
        <f t="shared" ref="N389:N392" ca="1" si="806">IF(A389="","",IF(A389&gt;3000,"月ヶ瀬",IF(A389&gt;=2000,"都祁","市内")))</f>
        <v>市内</v>
      </c>
      <c r="O389" s="114">
        <f t="shared" ref="O389" ca="1" si="807">IF(B389="","",IF(INDIRECT("減額一覧!BL"&amp;P389)=0.08,0.08,0.1))</f>
        <v>0.1</v>
      </c>
      <c r="P389" s="38">
        <v>80</v>
      </c>
      <c r="Q389" s="38">
        <f t="shared" ref="Q389:R392" ca="1" si="808">IF(G389="","",IF(G389&gt;0,1,""))</f>
        <v>1</v>
      </c>
      <c r="R389" s="38">
        <f t="shared" ca="1" si="808"/>
        <v>1</v>
      </c>
      <c r="S389" s="66" t="str">
        <f t="shared" ref="S389:S452" ca="1" si="809">IF(C389="","",LEFT(TEXT(C389,"000000000"),3))</f>
        <v>138</v>
      </c>
      <c r="T389" s="105" t="str">
        <f t="shared" ref="T389:T452" ca="1" si="810">IF(L389="","",IF(H389=0,"",H389))</f>
        <v/>
      </c>
    </row>
    <row r="390" spans="1:20" hidden="1">
      <c r="A390">
        <f ca="1">IF(B390="","",INDIRECT("減額一覧!B"&amp;$P390))</f>
        <v>324</v>
      </c>
      <c r="B390" s="61">
        <f t="shared" ref="B390" ca="1" si="811">IF(INDIRECT("減額一覧!BB"&amp;P390)=1,INDIRECT("減額一覧!W"&amp;P390),"")</f>
        <v>206</v>
      </c>
      <c r="C390" s="44">
        <f ca="1">IF(B390="","",INDIRECT("減額一覧!C"&amp;$P390))</f>
        <v>138022000</v>
      </c>
      <c r="D390" s="79" t="str">
        <f ca="1">IF($B390="","",INDIRECT("減額一覧!G"&amp;$P390))</f>
        <v>森　照子</v>
      </c>
      <c r="E390" s="19">
        <f ca="1">IF(B390="","",INDIRECT("減額一覧!H"&amp;P390))</f>
        <v>13</v>
      </c>
      <c r="F390" s="19">
        <f ca="1">IF($B390="","",INDIRECT("減額一覧!AD"&amp;P390))</f>
        <v>8</v>
      </c>
      <c r="G390" s="20">
        <f ca="1">IF($B390="","",INDIRECT("減額一覧!AE"&amp;P390))</f>
        <v>1612</v>
      </c>
      <c r="H390" s="20">
        <f ca="1">IF($B390="","",INDIRECT("減額一覧!AF"&amp;P390))</f>
        <v>1092</v>
      </c>
      <c r="I390" s="32">
        <f ca="1">IF(B390="","",IF(INDIRECT("減額一覧!BM"&amp;P390)=0.08,0.08,0.1))</f>
        <v>0.1</v>
      </c>
      <c r="J390" s="52"/>
      <c r="K390" s="95" t="str">
        <f t="shared" ca="1" si="671"/>
        <v/>
      </c>
      <c r="L390" s="58" t="str">
        <f t="shared" ca="1" si="805"/>
        <v/>
      </c>
      <c r="N390" s="113" t="str">
        <f t="shared" ca="1" si="806"/>
        <v>市内</v>
      </c>
      <c r="O390" s="114">
        <f t="shared" ref="O390" ca="1" si="812">IF(B390="","",IF(INDIRECT("減額一覧!BM"&amp;P390)=0.08,0.08,0.1))</f>
        <v>0.1</v>
      </c>
      <c r="P390" s="38">
        <v>80</v>
      </c>
      <c r="Q390" s="38">
        <f t="shared" ca="1" si="808"/>
        <v>1</v>
      </c>
      <c r="R390" s="38">
        <f t="shared" ca="1" si="808"/>
        <v>1</v>
      </c>
      <c r="S390" s="66" t="str">
        <f t="shared" ca="1" si="809"/>
        <v>138</v>
      </c>
      <c r="T390" s="105" t="str">
        <f t="shared" ca="1" si="810"/>
        <v/>
      </c>
    </row>
    <row r="391" spans="1:20" hidden="1">
      <c r="A391">
        <f ca="1">IF(B391="","",INDIRECT("減額一覧!B"&amp;$P391))</f>
        <v>324</v>
      </c>
      <c r="B391" s="61">
        <f t="shared" ref="B391" ca="1" si="813">IF(INDIRECT("減額一覧!BC"&amp;P391)=1,INDIRECT("減額一覧!AG"&amp;P391),"")</f>
        <v>207</v>
      </c>
      <c r="C391" s="36">
        <f ca="1">IF(B391="","",INDIRECT("減額一覧!C"&amp;$P391))</f>
        <v>138022000</v>
      </c>
      <c r="D391" s="80" t="str">
        <f ca="1">IF($B391="","",INDIRECT("減額一覧!G"&amp;$P391))</f>
        <v>森　照子</v>
      </c>
      <c r="E391" s="19">
        <f ca="1">IF(B391="","",INDIRECT("減額一覧!H"&amp;P391))</f>
        <v>13</v>
      </c>
      <c r="F391" s="19">
        <f ca="1">IF($B391="","",INDIRECT("減額一覧!AN"&amp;P391))</f>
        <v>9</v>
      </c>
      <c r="G391" s="20">
        <f ca="1">IF($B391="","",INDIRECT("減額一覧!AO"&amp;P391))</f>
        <v>1881</v>
      </c>
      <c r="H391" s="20">
        <f ca="1">IF($B391="","",INDIRECT("減額一覧!AP"&amp;P391))</f>
        <v>1227</v>
      </c>
      <c r="I391" s="32">
        <f ca="1">IF(B391="","",IF(INDIRECT("減額一覧!BN"&amp;P391)=0.08,0.08,0.1))</f>
        <v>0.1</v>
      </c>
      <c r="J391" s="52"/>
      <c r="K391" s="95" t="str">
        <f t="shared" ca="1" si="671"/>
        <v/>
      </c>
      <c r="L391" s="58" t="str">
        <f t="shared" ca="1" si="805"/>
        <v/>
      </c>
      <c r="N391" s="113" t="str">
        <f t="shared" ca="1" si="806"/>
        <v>市内</v>
      </c>
      <c r="O391" s="114">
        <f t="shared" ref="O391" ca="1" si="814">IF(B391="","",IF(INDIRECT("減額一覧!BN"&amp;P391)=0.08,0.08,0.1))</f>
        <v>0.1</v>
      </c>
      <c r="P391" s="38">
        <v>80</v>
      </c>
      <c r="Q391" s="38">
        <f t="shared" ca="1" si="808"/>
        <v>1</v>
      </c>
      <c r="R391" s="38">
        <f t="shared" ca="1" si="808"/>
        <v>1</v>
      </c>
      <c r="S391" s="66" t="str">
        <f t="shared" ca="1" si="809"/>
        <v>138</v>
      </c>
      <c r="T391" s="105" t="str">
        <f t="shared" ca="1" si="810"/>
        <v/>
      </c>
    </row>
    <row r="392" spans="1:20" hidden="1">
      <c r="A392">
        <f ca="1">IF(B392="","",INDIRECT("減額一覧!B"&amp;$P392))</f>
        <v>324</v>
      </c>
      <c r="B392" s="61">
        <f t="shared" ref="B392" ca="1" si="815">IF(INDIRECT("減額一覧!BD"&amp;P392)=1,INDIRECT("減額一覧!AQ"&amp;P392),"")</f>
        <v>208</v>
      </c>
      <c r="C392" s="45">
        <f ca="1">IF(B392="","",INDIRECT("減額一覧!C"&amp;$P392))</f>
        <v>138022000</v>
      </c>
      <c r="D392" s="79" t="str">
        <f ca="1">IF($B392="","",INDIRECT("減額一覧!G"&amp;$P392))</f>
        <v>森　照子</v>
      </c>
      <c r="E392" s="19">
        <f ca="1">IF(B392="","",INDIRECT("減額一覧!H"&amp;P392))</f>
        <v>13</v>
      </c>
      <c r="F392" s="19">
        <f ca="1">IF($B392="","",INDIRECT("減額一覧!AX"&amp;P392))</f>
        <v>9</v>
      </c>
      <c r="G392" s="20">
        <f ca="1">IF($B392="","",INDIRECT("減額一覧!AY"&amp;P392))</f>
        <v>1881</v>
      </c>
      <c r="H392" s="20">
        <f ca="1">IF($B392="","",INDIRECT("減額一覧!AZ"&amp;P392))</f>
        <v>1227</v>
      </c>
      <c r="I392" s="32">
        <f ca="1">IF(B392="","",IF(INDIRECT("減額一覧!BO"&amp;P392)=0.08,0.08,0.1))</f>
        <v>0.1</v>
      </c>
      <c r="J392" s="52"/>
      <c r="K392" s="95" t="str">
        <f t="shared" ca="1" si="671"/>
        <v/>
      </c>
      <c r="L392" s="58" t="str">
        <f t="shared" ca="1" si="805"/>
        <v/>
      </c>
      <c r="N392" s="113" t="str">
        <f t="shared" ca="1" si="806"/>
        <v>市内</v>
      </c>
      <c r="O392" s="114">
        <f t="shared" ref="O392" ca="1" si="816">IF(B392="","",IF(INDIRECT("減額一覧!BO"&amp;P392)=0.08,0.08,0.1))</f>
        <v>0.1</v>
      </c>
      <c r="P392" s="38">
        <v>80</v>
      </c>
      <c r="Q392" s="38">
        <f t="shared" ca="1" si="808"/>
        <v>1</v>
      </c>
      <c r="R392" s="38">
        <f t="shared" ca="1" si="808"/>
        <v>1</v>
      </c>
      <c r="S392" s="66" t="str">
        <f t="shared" ca="1" si="809"/>
        <v>138</v>
      </c>
      <c r="T392" s="105" t="str">
        <f t="shared" ca="1" si="810"/>
        <v/>
      </c>
    </row>
    <row r="393" spans="1:20" ht="19.5" hidden="1" thickBot="1">
      <c r="B393" s="64"/>
      <c r="C393" s="41" t="str">
        <f>IF(B393="","",減額一覧!C389)</f>
        <v/>
      </c>
      <c r="D393" s="43"/>
      <c r="E393" s="21"/>
      <c r="F393" s="22" t="s">
        <v>69</v>
      </c>
      <c r="G393" s="23">
        <f t="shared" ref="G393:H393" si="817">SUBTOTAL(9,G389:G392)</f>
        <v>0</v>
      </c>
      <c r="H393" s="23">
        <f t="shared" si="817"/>
        <v>0</v>
      </c>
      <c r="I393" s="30"/>
      <c r="J393" s="53"/>
      <c r="K393" s="96" t="str">
        <f t="shared" si="671"/>
        <v/>
      </c>
      <c r="L393" s="59" t="str">
        <f t="shared" si="805"/>
        <v/>
      </c>
      <c r="N393" s="108" t="str">
        <f t="shared" ref="N393" si="818">IF(AND(G393=0,H393=0),"","小計")</f>
        <v/>
      </c>
      <c r="O393" s="108" t="str">
        <f t="shared" ref="O393" si="819">IF(AND(G393=0,H393=0),"","小計")</f>
        <v/>
      </c>
      <c r="P393" s="38"/>
      <c r="Q393" s="38"/>
      <c r="R393" s="38"/>
      <c r="S393" s="66" t="str">
        <f t="shared" si="809"/>
        <v/>
      </c>
      <c r="T393" s="105" t="str">
        <f t="shared" si="810"/>
        <v/>
      </c>
    </row>
    <row r="394" spans="1:20" hidden="1">
      <c r="A394">
        <f ca="1">IF(B394="","",INDIRECT("減額一覧!B"&amp;$P394))</f>
        <v>325</v>
      </c>
      <c r="B394" s="61">
        <f t="shared" ref="B394" ca="1" si="820">IF(INDIRECT("減額一覧!BA"&amp;P394)=1,INDIRECT("減額一覧!M"&amp;P394),"")</f>
        <v>206</v>
      </c>
      <c r="C394" s="36">
        <f ca="1">IF(B394="","",INDIRECT("減額一覧!C"&amp;$P394))</f>
        <v>695104000</v>
      </c>
      <c r="D394" s="78" t="str">
        <f ca="1">IF($B394="","",INDIRECT("減額一覧!G"&amp;$P394))</f>
        <v>武居　敏朗</v>
      </c>
      <c r="E394" s="19">
        <f ca="1">IF(B394="","",INDIRECT("減額一覧!H"&amp;P394))</f>
        <v>20</v>
      </c>
      <c r="F394" s="19">
        <f ca="1">IF($B394="","",INDIRECT("減額一覧!T"&amp;P394))</f>
        <v>2</v>
      </c>
      <c r="G394" s="20">
        <f ca="1">IF($B394="","",INDIRECT("減額一覧!U"&amp;P394))</f>
        <v>341</v>
      </c>
      <c r="H394" s="20">
        <f ca="1">IF($B394="","",INDIRECT("減額一覧!V"&amp;P394))</f>
        <v>273</v>
      </c>
      <c r="I394" s="32">
        <f ca="1">IF(B394="","",IF(INDIRECT("減額一覧!BL"&amp;P394)=0.08,0.08,0.1))</f>
        <v>0.1</v>
      </c>
      <c r="J394" s="51" t="s">
        <v>498</v>
      </c>
      <c r="K394" s="94" t="str">
        <f t="shared" ca="1" si="671"/>
        <v/>
      </c>
      <c r="L394" s="56" t="str">
        <f t="shared" ca="1" si="805"/>
        <v/>
      </c>
      <c r="N394" s="113" t="str">
        <f t="shared" ref="N394:N397" ca="1" si="821">IF(A394="","",IF(A394&gt;3000,"月ヶ瀬",IF(A394&gt;=2000,"都祁","市内")))</f>
        <v>市内</v>
      </c>
      <c r="O394" s="114">
        <f t="shared" ref="O394" ca="1" si="822">IF(B394="","",IF(INDIRECT("減額一覧!BL"&amp;P394)=0.08,0.08,0.1))</f>
        <v>0.1</v>
      </c>
      <c r="P394" s="38">
        <v>81</v>
      </c>
      <c r="Q394" s="38">
        <f t="shared" ref="Q394:R397" ca="1" si="823">IF(G394="","",IF(G394&gt;0,1,""))</f>
        <v>1</v>
      </c>
      <c r="R394" s="38">
        <f t="shared" ca="1" si="823"/>
        <v>1</v>
      </c>
      <c r="S394" s="66" t="str">
        <f t="shared" ca="1" si="809"/>
        <v>695</v>
      </c>
      <c r="T394" s="105" t="str">
        <f t="shared" ca="1" si="810"/>
        <v/>
      </c>
    </row>
    <row r="395" spans="1:20" hidden="1">
      <c r="A395">
        <f ca="1">IF(B395="","",INDIRECT("減額一覧!B"&amp;$P395))</f>
        <v>325</v>
      </c>
      <c r="B395" s="61">
        <f t="shared" ref="B395" ca="1" si="824">IF(INDIRECT("減額一覧!BB"&amp;P395)=1,INDIRECT("減額一覧!W"&amp;P395),"")</f>
        <v>207</v>
      </c>
      <c r="C395" s="44">
        <f ca="1">IF(B395="","",INDIRECT("減額一覧!C"&amp;$P395))</f>
        <v>695104000</v>
      </c>
      <c r="D395" s="79" t="str">
        <f ca="1">IF($B395="","",INDIRECT("減額一覧!G"&amp;$P395))</f>
        <v>武居　敏朗</v>
      </c>
      <c r="E395" s="19">
        <f ca="1">IF(B395="","",INDIRECT("減額一覧!H"&amp;P395))</f>
        <v>20</v>
      </c>
      <c r="F395" s="19">
        <f ca="1">IF($B395="","",INDIRECT("減額一覧!AD"&amp;P395))</f>
        <v>2</v>
      </c>
      <c r="G395" s="20">
        <f ca="1">IF($B395="","",INDIRECT("減額一覧!AE"&amp;P395))</f>
        <v>341</v>
      </c>
      <c r="H395" s="20">
        <f ca="1">IF($B395="","",INDIRECT("減額一覧!AF"&amp;P395))</f>
        <v>273</v>
      </c>
      <c r="I395" s="32">
        <f ca="1">IF(B395="","",IF(INDIRECT("減額一覧!BM"&amp;P395)=0.08,0.08,0.1))</f>
        <v>0.1</v>
      </c>
      <c r="J395" s="52"/>
      <c r="K395" s="95" t="str">
        <f t="shared" ca="1" si="671"/>
        <v/>
      </c>
      <c r="L395" s="58" t="str">
        <f t="shared" ca="1" si="805"/>
        <v/>
      </c>
      <c r="N395" s="113" t="str">
        <f t="shared" ca="1" si="821"/>
        <v>市内</v>
      </c>
      <c r="O395" s="114">
        <f t="shared" ref="O395" ca="1" si="825">IF(B395="","",IF(INDIRECT("減額一覧!BM"&amp;P395)=0.08,0.08,0.1))</f>
        <v>0.1</v>
      </c>
      <c r="P395" s="38">
        <v>81</v>
      </c>
      <c r="Q395" s="38">
        <f t="shared" ca="1" si="823"/>
        <v>1</v>
      </c>
      <c r="R395" s="38">
        <f t="shared" ca="1" si="823"/>
        <v>1</v>
      </c>
      <c r="S395" s="66" t="str">
        <f t="shared" ca="1" si="809"/>
        <v>695</v>
      </c>
      <c r="T395" s="105" t="str">
        <f t="shared" ca="1" si="810"/>
        <v/>
      </c>
    </row>
    <row r="396" spans="1:20" hidden="1">
      <c r="A396">
        <f ca="1">IF(B396="","",INDIRECT("減額一覧!B"&amp;$P396))</f>
        <v>325</v>
      </c>
      <c r="B396" s="61">
        <f t="shared" ref="B396" ca="1" si="826">IF(INDIRECT("減額一覧!BC"&amp;P396)=1,INDIRECT("減額一覧!AG"&amp;P396),"")</f>
        <v>208</v>
      </c>
      <c r="C396" s="36">
        <f ca="1">IF(B396="","",INDIRECT("減額一覧!C"&amp;$P396))</f>
        <v>695104000</v>
      </c>
      <c r="D396" s="80" t="str">
        <f ca="1">IF($B396="","",INDIRECT("減額一覧!G"&amp;$P396))</f>
        <v>武居　敏朗</v>
      </c>
      <c r="E396" s="19">
        <f ca="1">IF(B396="","",INDIRECT("減額一覧!H"&amp;P396))</f>
        <v>20</v>
      </c>
      <c r="F396" s="19">
        <f ca="1">IF($B396="","",INDIRECT("減額一覧!AN"&amp;P396))</f>
        <v>23</v>
      </c>
      <c r="G396" s="20">
        <f ca="1">IF($B396="","",INDIRECT("減額一覧!AO"&amp;P396))</f>
        <v>4763</v>
      </c>
      <c r="H396" s="20">
        <f ca="1">IF($B396="","",INDIRECT("減額一覧!AP"&amp;P396))</f>
        <v>3137</v>
      </c>
      <c r="I396" s="32">
        <f ca="1">IF(B396="","",IF(INDIRECT("減額一覧!BN"&amp;P396)=0.08,0.08,0.1))</f>
        <v>0.1</v>
      </c>
      <c r="J396" s="52"/>
      <c r="K396" s="95" t="str">
        <f t="shared" ca="1" si="671"/>
        <v/>
      </c>
      <c r="L396" s="58" t="str">
        <f t="shared" ca="1" si="805"/>
        <v/>
      </c>
      <c r="N396" s="113" t="str">
        <f t="shared" ca="1" si="821"/>
        <v>市内</v>
      </c>
      <c r="O396" s="114">
        <f t="shared" ref="O396" ca="1" si="827">IF(B396="","",IF(INDIRECT("減額一覧!BN"&amp;P396)=0.08,0.08,0.1))</f>
        <v>0.1</v>
      </c>
      <c r="P396" s="38">
        <v>81</v>
      </c>
      <c r="Q396" s="38">
        <f t="shared" ca="1" si="823"/>
        <v>1</v>
      </c>
      <c r="R396" s="38">
        <f t="shared" ca="1" si="823"/>
        <v>1</v>
      </c>
      <c r="S396" s="66" t="str">
        <f t="shared" ca="1" si="809"/>
        <v>695</v>
      </c>
      <c r="T396" s="105" t="str">
        <f t="shared" ca="1" si="810"/>
        <v/>
      </c>
    </row>
    <row r="397" spans="1:20" hidden="1">
      <c r="A397" t="str">
        <f ca="1">IF(B397="","",INDIRECT("減額一覧!B"&amp;$P397))</f>
        <v/>
      </c>
      <c r="B397" s="61" t="str">
        <f t="shared" ref="B397" ca="1" si="828">IF(INDIRECT("減額一覧!BD"&amp;P397)=1,INDIRECT("減額一覧!AQ"&amp;P397),"")</f>
        <v/>
      </c>
      <c r="C397" s="45" t="str">
        <f ca="1">IF(B397="","",INDIRECT("減額一覧!C"&amp;$P397))</f>
        <v/>
      </c>
      <c r="D397" s="79" t="str">
        <f ca="1">IF($B397="","",INDIRECT("減額一覧!G"&amp;$P397))</f>
        <v/>
      </c>
      <c r="E397" s="19" t="str">
        <f ca="1">IF(B397="","",INDIRECT("減額一覧!H"&amp;P397))</f>
        <v/>
      </c>
      <c r="F397" s="19" t="str">
        <f ca="1">IF($B397="","",INDIRECT("減額一覧!AX"&amp;P397))</f>
        <v/>
      </c>
      <c r="G397" s="20" t="str">
        <f ca="1">IF($B397="","",INDIRECT("減額一覧!AY"&amp;P397))</f>
        <v/>
      </c>
      <c r="H397" s="20" t="str">
        <f ca="1">IF($B397="","",INDIRECT("減額一覧!AZ"&amp;P397))</f>
        <v/>
      </c>
      <c r="I397" s="32" t="str">
        <f ca="1">IF(B397="","",IF(INDIRECT("減額一覧!BO"&amp;P397)=0.08,0.08,0.1))</f>
        <v/>
      </c>
      <c r="J397" s="52"/>
      <c r="K397" s="95" t="str">
        <f t="shared" ca="1" si="671"/>
        <v/>
      </c>
      <c r="L397" s="58" t="str">
        <f t="shared" ca="1" si="805"/>
        <v/>
      </c>
      <c r="N397" s="113" t="str">
        <f t="shared" ca="1" si="821"/>
        <v/>
      </c>
      <c r="O397" s="114" t="str">
        <f t="shared" ref="O397" ca="1" si="829">IF(B397="","",IF(INDIRECT("減額一覧!BO"&amp;P397)=0.08,0.08,0.1))</f>
        <v/>
      </c>
      <c r="P397" s="38">
        <v>81</v>
      </c>
      <c r="Q397" s="38" t="str">
        <f t="shared" ca="1" si="823"/>
        <v/>
      </c>
      <c r="R397" s="38" t="str">
        <f t="shared" ca="1" si="823"/>
        <v/>
      </c>
      <c r="S397" s="66" t="str">
        <f t="shared" ca="1" si="809"/>
        <v/>
      </c>
      <c r="T397" s="105" t="str">
        <f t="shared" ca="1" si="810"/>
        <v/>
      </c>
    </row>
    <row r="398" spans="1:20" ht="19.5" hidden="1" thickBot="1">
      <c r="B398" s="64"/>
      <c r="C398" s="41" t="str">
        <f>IF(B398="","",減額一覧!C394)</f>
        <v/>
      </c>
      <c r="D398" s="43"/>
      <c r="E398" s="21"/>
      <c r="F398" s="22" t="s">
        <v>69</v>
      </c>
      <c r="G398" s="23">
        <f t="shared" ref="G398:H398" si="830">SUBTOTAL(9,G394:G397)</f>
        <v>0</v>
      </c>
      <c r="H398" s="23">
        <f t="shared" si="830"/>
        <v>0</v>
      </c>
      <c r="I398" s="30"/>
      <c r="J398" s="53"/>
      <c r="K398" s="96" t="str">
        <f t="shared" si="671"/>
        <v/>
      </c>
      <c r="L398" s="59" t="str">
        <f t="shared" si="805"/>
        <v/>
      </c>
      <c r="N398" s="108" t="str">
        <f t="shared" ref="N398" si="831">IF(AND(G398=0,H398=0),"","小計")</f>
        <v/>
      </c>
      <c r="O398" s="108" t="str">
        <f t="shared" ref="O398" si="832">IF(AND(G398=0,H398=0),"","小計")</f>
        <v/>
      </c>
      <c r="P398" s="38"/>
      <c r="Q398" s="38"/>
      <c r="R398" s="38"/>
      <c r="S398" s="66" t="str">
        <f t="shared" si="809"/>
        <v/>
      </c>
      <c r="T398" s="105" t="str">
        <f t="shared" si="810"/>
        <v/>
      </c>
    </row>
    <row r="399" spans="1:20" hidden="1">
      <c r="A399">
        <f ca="1">IF(B399="","",INDIRECT("減額一覧!B"&amp;$P399))</f>
        <v>326</v>
      </c>
      <c r="B399" s="61">
        <f t="shared" ref="B399" ca="1" si="833">IF(INDIRECT("減額一覧!BA"&amp;P399)=1,INDIRECT("減額一覧!M"&amp;P399),"")</f>
        <v>208</v>
      </c>
      <c r="C399" s="36">
        <f ca="1">IF(B399="","",INDIRECT("減額一覧!C"&amp;$P399))</f>
        <v>316092000</v>
      </c>
      <c r="D399" s="78" t="str">
        <f ca="1">IF($B399="","",INDIRECT("減額一覧!G"&amp;$P399))</f>
        <v>山本　裕子</v>
      </c>
      <c r="E399" s="19">
        <f ca="1">IF(B399="","",INDIRECT("減額一覧!H"&amp;P399))</f>
        <v>13</v>
      </c>
      <c r="F399" s="19">
        <f ca="1">IF($B399="","",INDIRECT("減額一覧!T"&amp;P399))</f>
        <v>14</v>
      </c>
      <c r="G399" s="20">
        <f ca="1">IF($B399="","",INDIRECT("減額一覧!U"&amp;P399))</f>
        <v>3080</v>
      </c>
      <c r="H399" s="20">
        <f ca="1">IF($B399="","",INDIRECT("減額一覧!V"&amp;P399))</f>
        <v>1909</v>
      </c>
      <c r="I399" s="32">
        <f ca="1">IF(B399="","",IF(INDIRECT("減額一覧!BL"&amp;P399)=0.08,0.08,0.1))</f>
        <v>0.1</v>
      </c>
      <c r="J399" s="51" t="s">
        <v>533</v>
      </c>
      <c r="K399" s="94" t="str">
        <f t="shared" ca="1" si="671"/>
        <v/>
      </c>
      <c r="L399" s="56" t="str">
        <f t="shared" ca="1" si="805"/>
        <v/>
      </c>
      <c r="N399" s="113" t="str">
        <f t="shared" ref="N399:N402" ca="1" si="834">IF(A399="","",IF(A399&gt;3000,"月ヶ瀬",IF(A399&gt;=2000,"都祁","市内")))</f>
        <v>市内</v>
      </c>
      <c r="O399" s="114">
        <f t="shared" ref="O399" ca="1" si="835">IF(B399="","",IF(INDIRECT("減額一覧!BL"&amp;P399)=0.08,0.08,0.1))</f>
        <v>0.1</v>
      </c>
      <c r="P399" s="38">
        <v>82</v>
      </c>
      <c r="Q399" s="38">
        <f t="shared" ref="Q399:R402" ca="1" si="836">IF(G399="","",IF(G399&gt;0,1,""))</f>
        <v>1</v>
      </c>
      <c r="R399" s="38">
        <f t="shared" ca="1" si="836"/>
        <v>1</v>
      </c>
      <c r="S399" s="66" t="str">
        <f t="shared" ca="1" si="809"/>
        <v>316</v>
      </c>
      <c r="T399" s="105" t="str">
        <f t="shared" ca="1" si="810"/>
        <v/>
      </c>
    </row>
    <row r="400" spans="1:20" hidden="1">
      <c r="A400" t="str">
        <f ca="1">IF(B400="","",INDIRECT("減額一覧!B"&amp;$P400))</f>
        <v/>
      </c>
      <c r="B400" s="61" t="str">
        <f t="shared" ref="B400" ca="1" si="837">IF(INDIRECT("減額一覧!BB"&amp;P400)=1,INDIRECT("減額一覧!W"&amp;P400),"")</f>
        <v/>
      </c>
      <c r="C400" s="44" t="str">
        <f ca="1">IF(B400="","",INDIRECT("減額一覧!C"&amp;$P400))</f>
        <v/>
      </c>
      <c r="D400" s="79" t="str">
        <f ca="1">IF($B400="","",INDIRECT("減額一覧!G"&amp;$P400))</f>
        <v/>
      </c>
      <c r="E400" s="19" t="str">
        <f ca="1">IF(B400="","",INDIRECT("減額一覧!H"&amp;P400))</f>
        <v/>
      </c>
      <c r="F400" s="19" t="str">
        <f ca="1">IF($B400="","",INDIRECT("減額一覧!AD"&amp;P400))</f>
        <v/>
      </c>
      <c r="G400" s="20" t="str">
        <f ca="1">IF($B400="","",INDIRECT("減額一覧!AE"&amp;P400))</f>
        <v/>
      </c>
      <c r="H400" s="20" t="str">
        <f ca="1">IF($B400="","",INDIRECT("減額一覧!AF"&amp;P400))</f>
        <v/>
      </c>
      <c r="I400" s="32" t="str">
        <f ca="1">IF(B400="","",IF(INDIRECT("減額一覧!BM"&amp;P400)=0.08,0.08,0.1))</f>
        <v/>
      </c>
      <c r="J400" s="52"/>
      <c r="K400" s="95" t="str">
        <f t="shared" ca="1" si="671"/>
        <v/>
      </c>
      <c r="L400" s="58" t="str">
        <f t="shared" ca="1" si="805"/>
        <v/>
      </c>
      <c r="N400" s="113" t="str">
        <f t="shared" ca="1" si="834"/>
        <v/>
      </c>
      <c r="O400" s="114" t="str">
        <f t="shared" ref="O400" ca="1" si="838">IF(B400="","",IF(INDIRECT("減額一覧!BM"&amp;P400)=0.08,0.08,0.1))</f>
        <v/>
      </c>
      <c r="P400" s="38">
        <v>82</v>
      </c>
      <c r="Q400" s="38" t="str">
        <f t="shared" ca="1" si="836"/>
        <v/>
      </c>
      <c r="R400" s="38" t="str">
        <f t="shared" ca="1" si="836"/>
        <v/>
      </c>
      <c r="S400" s="66" t="str">
        <f t="shared" ca="1" si="809"/>
        <v/>
      </c>
      <c r="T400" s="105" t="str">
        <f t="shared" ca="1" si="810"/>
        <v/>
      </c>
    </row>
    <row r="401" spans="1:20" hidden="1">
      <c r="A401" t="str">
        <f ca="1">IF(B401="","",INDIRECT("減額一覧!B"&amp;$P401))</f>
        <v/>
      </c>
      <c r="B401" s="61" t="str">
        <f t="shared" ref="B401" ca="1" si="839">IF(INDIRECT("減額一覧!BC"&amp;P401)=1,INDIRECT("減額一覧!AG"&amp;P401),"")</f>
        <v/>
      </c>
      <c r="C401" s="36" t="str">
        <f ca="1">IF(B401="","",INDIRECT("減額一覧!C"&amp;$P401))</f>
        <v/>
      </c>
      <c r="D401" s="80" t="str">
        <f ca="1">IF($B401="","",INDIRECT("減額一覧!G"&amp;$P401))</f>
        <v/>
      </c>
      <c r="E401" s="19" t="str">
        <f ca="1">IF(B401="","",INDIRECT("減額一覧!H"&amp;P401))</f>
        <v/>
      </c>
      <c r="F401" s="19" t="str">
        <f ca="1">IF($B401="","",INDIRECT("減額一覧!AN"&amp;P401))</f>
        <v/>
      </c>
      <c r="G401" s="20" t="str">
        <f ca="1">IF($B401="","",INDIRECT("減額一覧!AO"&amp;P401))</f>
        <v/>
      </c>
      <c r="H401" s="20" t="str">
        <f ca="1">IF($B401="","",INDIRECT("減額一覧!AP"&amp;P401))</f>
        <v/>
      </c>
      <c r="I401" s="32" t="str">
        <f ca="1">IF(B401="","",IF(INDIRECT("減額一覧!BN"&amp;P401)=0.08,0.08,0.1))</f>
        <v/>
      </c>
      <c r="J401" s="52"/>
      <c r="K401" s="95" t="str">
        <f t="shared" ca="1" si="671"/>
        <v/>
      </c>
      <c r="L401" s="58" t="str">
        <f t="shared" ca="1" si="805"/>
        <v/>
      </c>
      <c r="N401" s="113" t="str">
        <f t="shared" ca="1" si="834"/>
        <v/>
      </c>
      <c r="O401" s="114" t="str">
        <f t="shared" ref="O401" ca="1" si="840">IF(B401="","",IF(INDIRECT("減額一覧!BN"&amp;P401)=0.08,0.08,0.1))</f>
        <v/>
      </c>
      <c r="P401" s="38">
        <v>82</v>
      </c>
      <c r="Q401" s="38" t="str">
        <f t="shared" ca="1" si="836"/>
        <v/>
      </c>
      <c r="R401" s="38" t="str">
        <f t="shared" ca="1" si="836"/>
        <v/>
      </c>
      <c r="S401" s="66" t="str">
        <f t="shared" ca="1" si="809"/>
        <v/>
      </c>
      <c r="T401" s="105" t="str">
        <f t="shared" ca="1" si="810"/>
        <v/>
      </c>
    </row>
    <row r="402" spans="1:20" hidden="1">
      <c r="A402" t="str">
        <f ca="1">IF(B402="","",INDIRECT("減額一覧!B"&amp;$P402))</f>
        <v/>
      </c>
      <c r="B402" s="61" t="str">
        <f t="shared" ref="B402" ca="1" si="841">IF(INDIRECT("減額一覧!BD"&amp;P402)=1,INDIRECT("減額一覧!AQ"&amp;P402),"")</f>
        <v/>
      </c>
      <c r="C402" s="45" t="str">
        <f ca="1">IF(B402="","",INDIRECT("減額一覧!C"&amp;$P402))</f>
        <v/>
      </c>
      <c r="D402" s="79" t="str">
        <f ca="1">IF($B402="","",INDIRECT("減額一覧!G"&amp;$P402))</f>
        <v/>
      </c>
      <c r="E402" s="19" t="str">
        <f ca="1">IF(B402="","",INDIRECT("減額一覧!H"&amp;P402))</f>
        <v/>
      </c>
      <c r="F402" s="19" t="str">
        <f ca="1">IF($B402="","",INDIRECT("減額一覧!AX"&amp;P402))</f>
        <v/>
      </c>
      <c r="G402" s="20" t="str">
        <f ca="1">IF($B402="","",INDIRECT("減額一覧!AY"&amp;P402))</f>
        <v/>
      </c>
      <c r="H402" s="20" t="str">
        <f ca="1">IF($B402="","",INDIRECT("減額一覧!AZ"&amp;P402))</f>
        <v/>
      </c>
      <c r="I402" s="32" t="str">
        <f ca="1">IF(B402="","",IF(INDIRECT("減額一覧!BO"&amp;P402)=0.08,0.08,0.1))</f>
        <v/>
      </c>
      <c r="J402" s="52"/>
      <c r="K402" s="95" t="str">
        <f t="shared" ref="K402:K465" ca="1" si="842">IF(A402="","",IF(A402&gt;3000,"月ヶ瀬",IF(A402&gt;=2000,"都祁","")))</f>
        <v/>
      </c>
      <c r="L402" s="58" t="str">
        <f t="shared" ca="1" si="805"/>
        <v/>
      </c>
      <c r="N402" s="113" t="str">
        <f t="shared" ca="1" si="834"/>
        <v/>
      </c>
      <c r="O402" s="114" t="str">
        <f t="shared" ref="O402" ca="1" si="843">IF(B402="","",IF(INDIRECT("減額一覧!BO"&amp;P402)=0.08,0.08,0.1))</f>
        <v/>
      </c>
      <c r="P402" s="38">
        <v>82</v>
      </c>
      <c r="Q402" s="38" t="str">
        <f t="shared" ca="1" si="836"/>
        <v/>
      </c>
      <c r="R402" s="38" t="str">
        <f t="shared" ca="1" si="836"/>
        <v/>
      </c>
      <c r="S402" s="66" t="str">
        <f t="shared" ca="1" si="809"/>
        <v/>
      </c>
      <c r="T402" s="105" t="str">
        <f t="shared" ca="1" si="810"/>
        <v/>
      </c>
    </row>
    <row r="403" spans="1:20" ht="19.5" hidden="1" thickBot="1">
      <c r="B403" s="64"/>
      <c r="C403" s="41" t="str">
        <f>IF(B403="","",減額一覧!C399)</f>
        <v/>
      </c>
      <c r="D403" s="43"/>
      <c r="E403" s="21"/>
      <c r="F403" s="22" t="s">
        <v>69</v>
      </c>
      <c r="G403" s="23">
        <f t="shared" ref="G403:H403" si="844">SUBTOTAL(9,G399:G402)</f>
        <v>0</v>
      </c>
      <c r="H403" s="23">
        <f t="shared" si="844"/>
        <v>0</v>
      </c>
      <c r="I403" s="30"/>
      <c r="J403" s="53"/>
      <c r="K403" s="96" t="str">
        <f t="shared" si="842"/>
        <v/>
      </c>
      <c r="L403" s="59" t="str">
        <f t="shared" si="805"/>
        <v/>
      </c>
      <c r="N403" s="108" t="str">
        <f t="shared" ref="N403" si="845">IF(AND(G403=0,H403=0),"","小計")</f>
        <v/>
      </c>
      <c r="O403" s="108" t="str">
        <f t="shared" ref="O403" si="846">IF(AND(G403=0,H403=0),"","小計")</f>
        <v/>
      </c>
      <c r="P403" s="38"/>
      <c r="Q403" s="38"/>
      <c r="R403" s="38"/>
      <c r="S403" s="66" t="str">
        <f t="shared" si="809"/>
        <v/>
      </c>
      <c r="T403" s="105" t="str">
        <f t="shared" si="810"/>
        <v/>
      </c>
    </row>
    <row r="404" spans="1:20" hidden="1">
      <c r="A404">
        <f ca="1">IF(B404="","",INDIRECT("減額一覧!B"&amp;$P404))</f>
        <v>327</v>
      </c>
      <c r="B404" s="61">
        <f t="shared" ref="B404" ca="1" si="847">IF(INDIRECT("減額一覧!BA"&amp;P404)=1,INDIRECT("減額一覧!M"&amp;P404),"")</f>
        <v>206</v>
      </c>
      <c r="C404" s="36">
        <f ca="1">IF(B404="","",INDIRECT("減額一覧!C"&amp;$P404))</f>
        <v>249003000</v>
      </c>
      <c r="D404" s="78" t="str">
        <f ca="1">IF($B404="","",INDIRECT("減額一覧!G"&amp;$P404))</f>
        <v>浅越　正人</v>
      </c>
      <c r="E404" s="19">
        <f ca="1">IF(B404="","",INDIRECT("減額一覧!H"&amp;P404))</f>
        <v>20</v>
      </c>
      <c r="F404" s="19">
        <f ca="1">IF($B404="","",INDIRECT("減額一覧!T"&amp;P404))</f>
        <v>17</v>
      </c>
      <c r="G404" s="20">
        <f ca="1">IF($B404="","",INDIRECT("減額一覧!U"&amp;P404))</f>
        <v>3921</v>
      </c>
      <c r="H404" s="20">
        <f ca="1">IF($B404="","",INDIRECT("減額一覧!V"&amp;P404))</f>
        <v>2319</v>
      </c>
      <c r="I404" s="32">
        <f ca="1">IF(B404="","",IF(INDIRECT("減額一覧!BL"&amp;P404)=0.08,0.08,0.1))</f>
        <v>0.1</v>
      </c>
      <c r="J404" s="51" t="s">
        <v>499</v>
      </c>
      <c r="K404" s="94" t="str">
        <f t="shared" ca="1" si="842"/>
        <v/>
      </c>
      <c r="L404" s="56" t="str">
        <f t="shared" ca="1" si="805"/>
        <v/>
      </c>
      <c r="N404" s="113" t="str">
        <f t="shared" ref="N404:N407" ca="1" si="848">IF(A404="","",IF(A404&gt;3000,"月ヶ瀬",IF(A404&gt;=2000,"都祁","市内")))</f>
        <v>市内</v>
      </c>
      <c r="O404" s="114">
        <f t="shared" ref="O404" ca="1" si="849">IF(B404="","",IF(INDIRECT("減額一覧!BL"&amp;P404)=0.08,0.08,0.1))</f>
        <v>0.1</v>
      </c>
      <c r="P404" s="38">
        <v>83</v>
      </c>
      <c r="Q404" s="38">
        <f t="shared" ref="Q404:R407" ca="1" si="850">IF(G404="","",IF(G404&gt;0,1,""))</f>
        <v>1</v>
      </c>
      <c r="R404" s="38">
        <f t="shared" ca="1" si="850"/>
        <v>1</v>
      </c>
      <c r="S404" s="66" t="str">
        <f t="shared" ca="1" si="809"/>
        <v>249</v>
      </c>
      <c r="T404" s="105" t="str">
        <f t="shared" ca="1" si="810"/>
        <v/>
      </c>
    </row>
    <row r="405" spans="1:20" hidden="1">
      <c r="A405" t="str">
        <f ca="1">IF(B405="","",INDIRECT("減額一覧!B"&amp;$P405))</f>
        <v/>
      </c>
      <c r="B405" s="61" t="str">
        <f t="shared" ref="B405" ca="1" si="851">IF(INDIRECT("減額一覧!BB"&amp;P405)=1,INDIRECT("減額一覧!W"&amp;P405),"")</f>
        <v/>
      </c>
      <c r="C405" s="44" t="str">
        <f ca="1">IF(B405="","",INDIRECT("減額一覧!C"&amp;$P405))</f>
        <v/>
      </c>
      <c r="D405" s="79" t="str">
        <f ca="1">IF($B405="","",INDIRECT("減額一覧!G"&amp;$P405))</f>
        <v/>
      </c>
      <c r="E405" s="19" t="str">
        <f ca="1">IF(B405="","",INDIRECT("減額一覧!H"&amp;P405))</f>
        <v/>
      </c>
      <c r="F405" s="19" t="str">
        <f ca="1">IF($B405="","",INDIRECT("減額一覧!AD"&amp;P405))</f>
        <v/>
      </c>
      <c r="G405" s="20" t="str">
        <f ca="1">IF($B405="","",INDIRECT("減額一覧!AE"&amp;P405))</f>
        <v/>
      </c>
      <c r="H405" s="20" t="str">
        <f ca="1">IF($B405="","",INDIRECT("減額一覧!AF"&amp;P405))</f>
        <v/>
      </c>
      <c r="I405" s="32" t="str">
        <f ca="1">IF(B405="","",IF(INDIRECT("減額一覧!BM"&amp;P405)=0.08,0.08,0.1))</f>
        <v/>
      </c>
      <c r="J405" s="52"/>
      <c r="K405" s="95" t="str">
        <f t="shared" ca="1" si="842"/>
        <v/>
      </c>
      <c r="L405" s="58" t="str">
        <f t="shared" ca="1" si="805"/>
        <v/>
      </c>
      <c r="N405" s="113" t="str">
        <f t="shared" ca="1" si="848"/>
        <v/>
      </c>
      <c r="O405" s="114" t="str">
        <f t="shared" ref="O405" ca="1" si="852">IF(B405="","",IF(INDIRECT("減額一覧!BM"&amp;P405)=0.08,0.08,0.1))</f>
        <v/>
      </c>
      <c r="P405" s="38">
        <v>83</v>
      </c>
      <c r="Q405" s="38" t="str">
        <f t="shared" ca="1" si="850"/>
        <v/>
      </c>
      <c r="R405" s="38" t="str">
        <f t="shared" ca="1" si="850"/>
        <v/>
      </c>
      <c r="S405" s="66" t="str">
        <f t="shared" ca="1" si="809"/>
        <v/>
      </c>
      <c r="T405" s="105" t="str">
        <f t="shared" ca="1" si="810"/>
        <v/>
      </c>
    </row>
    <row r="406" spans="1:20" hidden="1">
      <c r="A406" t="str">
        <f ca="1">IF(B406="","",INDIRECT("減額一覧!B"&amp;$P406))</f>
        <v/>
      </c>
      <c r="B406" s="61" t="str">
        <f t="shared" ref="B406" ca="1" si="853">IF(INDIRECT("減額一覧!BC"&amp;P406)=1,INDIRECT("減額一覧!AG"&amp;P406),"")</f>
        <v/>
      </c>
      <c r="C406" s="36" t="str">
        <f ca="1">IF(B406="","",INDIRECT("減額一覧!C"&amp;$P406))</f>
        <v/>
      </c>
      <c r="D406" s="80" t="str">
        <f ca="1">IF($B406="","",INDIRECT("減額一覧!G"&amp;$P406))</f>
        <v/>
      </c>
      <c r="E406" s="19" t="str">
        <f ca="1">IF(B406="","",INDIRECT("減額一覧!H"&amp;P406))</f>
        <v/>
      </c>
      <c r="F406" s="19" t="str">
        <f ca="1">IF($B406="","",INDIRECT("減額一覧!AN"&amp;P406))</f>
        <v/>
      </c>
      <c r="G406" s="20" t="str">
        <f ca="1">IF($B406="","",INDIRECT("減額一覧!AO"&amp;P406))</f>
        <v/>
      </c>
      <c r="H406" s="20" t="str">
        <f ca="1">IF($B406="","",INDIRECT("減額一覧!AP"&amp;P406))</f>
        <v/>
      </c>
      <c r="I406" s="32" t="str">
        <f ca="1">IF(B406="","",IF(INDIRECT("減額一覧!BN"&amp;P406)=0.08,0.08,0.1))</f>
        <v/>
      </c>
      <c r="J406" s="52"/>
      <c r="K406" s="95" t="str">
        <f t="shared" ca="1" si="842"/>
        <v/>
      </c>
      <c r="L406" s="58" t="str">
        <f t="shared" ca="1" si="805"/>
        <v/>
      </c>
      <c r="N406" s="113" t="str">
        <f t="shared" ca="1" si="848"/>
        <v/>
      </c>
      <c r="O406" s="114" t="str">
        <f t="shared" ref="O406" ca="1" si="854">IF(B406="","",IF(INDIRECT("減額一覧!BN"&amp;P406)=0.08,0.08,0.1))</f>
        <v/>
      </c>
      <c r="P406" s="38">
        <v>83</v>
      </c>
      <c r="Q406" s="38" t="str">
        <f t="shared" ca="1" si="850"/>
        <v/>
      </c>
      <c r="R406" s="38" t="str">
        <f t="shared" ca="1" si="850"/>
        <v/>
      </c>
      <c r="S406" s="66" t="str">
        <f t="shared" ca="1" si="809"/>
        <v/>
      </c>
      <c r="T406" s="105" t="str">
        <f t="shared" ca="1" si="810"/>
        <v/>
      </c>
    </row>
    <row r="407" spans="1:20" hidden="1">
      <c r="A407" t="str">
        <f ca="1">IF(B407="","",INDIRECT("減額一覧!B"&amp;$P407))</f>
        <v/>
      </c>
      <c r="B407" s="61" t="str">
        <f t="shared" ref="B407" ca="1" si="855">IF(INDIRECT("減額一覧!BD"&amp;P407)=1,INDIRECT("減額一覧!AQ"&amp;P407),"")</f>
        <v/>
      </c>
      <c r="C407" s="45" t="str">
        <f ca="1">IF(B407="","",INDIRECT("減額一覧!C"&amp;$P407))</f>
        <v/>
      </c>
      <c r="D407" s="79" t="str">
        <f ca="1">IF($B407="","",INDIRECT("減額一覧!G"&amp;$P407))</f>
        <v/>
      </c>
      <c r="E407" s="19" t="str">
        <f ca="1">IF(B407="","",INDIRECT("減額一覧!H"&amp;P407))</f>
        <v/>
      </c>
      <c r="F407" s="19" t="str">
        <f ca="1">IF($B407="","",INDIRECT("減額一覧!AX"&amp;P407))</f>
        <v/>
      </c>
      <c r="G407" s="20" t="str">
        <f ca="1">IF($B407="","",INDIRECT("減額一覧!AY"&amp;P407))</f>
        <v/>
      </c>
      <c r="H407" s="20" t="str">
        <f ca="1">IF($B407="","",INDIRECT("減額一覧!AZ"&amp;P407))</f>
        <v/>
      </c>
      <c r="I407" s="32" t="str">
        <f ca="1">IF(B407="","",IF(INDIRECT("減額一覧!BO"&amp;P407)=0.08,0.08,0.1))</f>
        <v/>
      </c>
      <c r="J407" s="52"/>
      <c r="K407" s="95" t="str">
        <f t="shared" ca="1" si="842"/>
        <v/>
      </c>
      <c r="L407" s="58" t="str">
        <f t="shared" ca="1" si="805"/>
        <v/>
      </c>
      <c r="N407" s="113" t="str">
        <f t="shared" ca="1" si="848"/>
        <v/>
      </c>
      <c r="O407" s="114" t="str">
        <f t="shared" ref="O407" ca="1" si="856">IF(B407="","",IF(INDIRECT("減額一覧!BO"&amp;P407)=0.08,0.08,0.1))</f>
        <v/>
      </c>
      <c r="P407" s="38">
        <v>83</v>
      </c>
      <c r="Q407" s="38" t="str">
        <f t="shared" ca="1" si="850"/>
        <v/>
      </c>
      <c r="R407" s="38" t="str">
        <f t="shared" ca="1" si="850"/>
        <v/>
      </c>
      <c r="S407" s="66" t="str">
        <f t="shared" ca="1" si="809"/>
        <v/>
      </c>
      <c r="T407" s="105" t="str">
        <f t="shared" ca="1" si="810"/>
        <v/>
      </c>
    </row>
    <row r="408" spans="1:20" ht="19.5" hidden="1" thickBot="1">
      <c r="B408" s="64"/>
      <c r="C408" s="41" t="str">
        <f>IF(B408="","",減額一覧!C404)</f>
        <v/>
      </c>
      <c r="D408" s="43"/>
      <c r="E408" s="21"/>
      <c r="F408" s="22" t="s">
        <v>69</v>
      </c>
      <c r="G408" s="23">
        <f t="shared" ref="G408:H408" si="857">SUBTOTAL(9,G404:G407)</f>
        <v>0</v>
      </c>
      <c r="H408" s="23">
        <f t="shared" si="857"/>
        <v>0</v>
      </c>
      <c r="I408" s="30"/>
      <c r="J408" s="53"/>
      <c r="K408" s="96" t="str">
        <f t="shared" si="842"/>
        <v/>
      </c>
      <c r="L408" s="59" t="str">
        <f t="shared" si="805"/>
        <v/>
      </c>
      <c r="N408" s="108" t="str">
        <f t="shared" ref="N408" si="858">IF(AND(G408=0,H408=0),"","小計")</f>
        <v/>
      </c>
      <c r="O408" s="108" t="str">
        <f t="shared" ref="O408" si="859">IF(AND(G408=0,H408=0),"","小計")</f>
        <v/>
      </c>
      <c r="P408" s="38"/>
      <c r="Q408" s="38"/>
      <c r="R408" s="38"/>
      <c r="S408" s="66" t="str">
        <f t="shared" si="809"/>
        <v/>
      </c>
      <c r="T408" s="105" t="str">
        <f t="shared" si="810"/>
        <v/>
      </c>
    </row>
    <row r="409" spans="1:20" hidden="1">
      <c r="A409">
        <f ca="1">IF(B409="","",INDIRECT("減額一覧!B"&amp;$P409))</f>
        <v>329</v>
      </c>
      <c r="B409" s="61">
        <f t="shared" ref="B409" ca="1" si="860">IF(INDIRECT("減額一覧!BA"&amp;P409)=1,INDIRECT("減額一覧!M"&amp;P409),"")</f>
        <v>205</v>
      </c>
      <c r="C409" s="36">
        <f ca="1">IF(B409="","",INDIRECT("減額一覧!C"&amp;$P409))</f>
        <v>568129000</v>
      </c>
      <c r="D409" s="78" t="str">
        <f ca="1">IF($B409="","",INDIRECT("減額一覧!G"&amp;$P409))</f>
        <v>加藤　進</v>
      </c>
      <c r="E409" s="19">
        <f ca="1">IF(B409="","",INDIRECT("減額一覧!H"&amp;P409))</f>
        <v>13</v>
      </c>
      <c r="F409" s="19">
        <f ca="1">IF($B409="","",INDIRECT("減額一覧!T"&amp;P409))</f>
        <v>2</v>
      </c>
      <c r="G409" s="20">
        <f ca="1">IF($B409="","",INDIRECT("減額一覧!U"&amp;P409))</f>
        <v>341</v>
      </c>
      <c r="H409" s="20">
        <f ca="1">IF($B409="","",INDIRECT("減額一覧!V"&amp;P409))</f>
        <v>273</v>
      </c>
      <c r="I409" s="32">
        <f ca="1">IF(B409="","",IF(INDIRECT("減額一覧!BL"&amp;P409)=0.08,0.08,0.1))</f>
        <v>0.1</v>
      </c>
      <c r="J409" s="51" t="s">
        <v>500</v>
      </c>
      <c r="K409" s="94" t="str">
        <f t="shared" ca="1" si="842"/>
        <v/>
      </c>
      <c r="L409" s="56" t="str">
        <f t="shared" ca="1" si="805"/>
        <v/>
      </c>
      <c r="N409" s="113" t="str">
        <f t="shared" ref="N409:N412" ca="1" si="861">IF(A409="","",IF(A409&gt;3000,"月ヶ瀬",IF(A409&gt;=2000,"都祁","市内")))</f>
        <v>市内</v>
      </c>
      <c r="O409" s="114">
        <f t="shared" ref="O409" ca="1" si="862">IF(B409="","",IF(INDIRECT("減額一覧!BL"&amp;P409)=0.08,0.08,0.1))</f>
        <v>0.1</v>
      </c>
      <c r="P409" s="38">
        <v>84</v>
      </c>
      <c r="Q409" s="38">
        <f t="shared" ref="Q409:R412" ca="1" si="863">IF(G409="","",IF(G409&gt;0,1,""))</f>
        <v>1</v>
      </c>
      <c r="R409" s="38">
        <f t="shared" ca="1" si="863"/>
        <v>1</v>
      </c>
      <c r="S409" s="66" t="str">
        <f t="shared" ca="1" si="809"/>
        <v>568</v>
      </c>
      <c r="T409" s="105" t="str">
        <f t="shared" ca="1" si="810"/>
        <v/>
      </c>
    </row>
    <row r="410" spans="1:20" hidden="1">
      <c r="A410">
        <f ca="1">IF(B410="","",INDIRECT("減額一覧!B"&amp;$P410))</f>
        <v>329</v>
      </c>
      <c r="B410" s="61">
        <f t="shared" ref="B410" ca="1" si="864">IF(INDIRECT("減額一覧!BB"&amp;P410)=1,INDIRECT("減額一覧!W"&amp;P410),"")</f>
        <v>206</v>
      </c>
      <c r="C410" s="44">
        <f ca="1">IF(B410="","",INDIRECT("減額一覧!C"&amp;$P410))</f>
        <v>568129000</v>
      </c>
      <c r="D410" s="79" t="str">
        <f ca="1">IF($B410="","",INDIRECT("減額一覧!G"&amp;$P410))</f>
        <v>加藤　進</v>
      </c>
      <c r="E410" s="19">
        <f ca="1">IF(B410="","",INDIRECT("減額一覧!H"&amp;P410))</f>
        <v>13</v>
      </c>
      <c r="F410" s="19">
        <f ca="1">IF($B410="","",INDIRECT("減額一覧!AD"&amp;P410))</f>
        <v>3</v>
      </c>
      <c r="G410" s="20">
        <f ca="1">IF($B410="","",INDIRECT("減額一覧!AE"&amp;P410))</f>
        <v>512</v>
      </c>
      <c r="H410" s="20">
        <f ca="1">IF($B410="","",INDIRECT("減額一覧!AF"&amp;P410))</f>
        <v>409</v>
      </c>
      <c r="I410" s="32">
        <f ca="1">IF(B410="","",IF(INDIRECT("減額一覧!BM"&amp;P410)=0.08,0.08,0.1))</f>
        <v>0.1</v>
      </c>
      <c r="J410" s="52"/>
      <c r="K410" s="95" t="str">
        <f t="shared" ca="1" si="842"/>
        <v/>
      </c>
      <c r="L410" s="58" t="str">
        <f t="shared" ca="1" si="805"/>
        <v/>
      </c>
      <c r="N410" s="113" t="str">
        <f t="shared" ca="1" si="861"/>
        <v>市内</v>
      </c>
      <c r="O410" s="114">
        <f t="shared" ref="O410" ca="1" si="865">IF(B410="","",IF(INDIRECT("減額一覧!BM"&amp;P410)=0.08,0.08,0.1))</f>
        <v>0.1</v>
      </c>
      <c r="P410" s="38">
        <v>84</v>
      </c>
      <c r="Q410" s="38">
        <f t="shared" ca="1" si="863"/>
        <v>1</v>
      </c>
      <c r="R410" s="38">
        <f t="shared" ca="1" si="863"/>
        <v>1</v>
      </c>
      <c r="S410" s="66" t="str">
        <f t="shared" ca="1" si="809"/>
        <v>568</v>
      </c>
      <c r="T410" s="105" t="str">
        <f t="shared" ca="1" si="810"/>
        <v/>
      </c>
    </row>
    <row r="411" spans="1:20" hidden="1">
      <c r="A411">
        <f ca="1">IF(B411="","",INDIRECT("減額一覧!B"&amp;$P411))</f>
        <v>329</v>
      </c>
      <c r="B411" s="61">
        <f t="shared" ref="B411" ca="1" si="866">IF(INDIRECT("減額一覧!BC"&amp;P411)=1,INDIRECT("減額一覧!AG"&amp;P411),"")</f>
        <v>207</v>
      </c>
      <c r="C411" s="36">
        <f ca="1">IF(B411="","",INDIRECT("減額一覧!C"&amp;$P411))</f>
        <v>568129000</v>
      </c>
      <c r="D411" s="80" t="str">
        <f ca="1">IF($B411="","",INDIRECT("減額一覧!G"&amp;$P411))</f>
        <v>加藤　進</v>
      </c>
      <c r="E411" s="19">
        <f ca="1">IF(B411="","",INDIRECT("減額一覧!H"&amp;P411))</f>
        <v>13</v>
      </c>
      <c r="F411" s="19">
        <f ca="1">IF($B411="","",INDIRECT("減額一覧!AN"&amp;P411))</f>
        <v>8</v>
      </c>
      <c r="G411" s="20">
        <f ca="1">IF($B411="","",INDIRECT("減額一覧!AO"&amp;P411))</f>
        <v>1612</v>
      </c>
      <c r="H411" s="20">
        <f ca="1">IF($B411="","",INDIRECT("減額一覧!AP"&amp;P411))</f>
        <v>1092</v>
      </c>
      <c r="I411" s="32">
        <f ca="1">IF(B411="","",IF(INDIRECT("減額一覧!BN"&amp;P411)=0.08,0.08,0.1))</f>
        <v>0.1</v>
      </c>
      <c r="J411" s="52"/>
      <c r="K411" s="95" t="str">
        <f t="shared" ca="1" si="842"/>
        <v/>
      </c>
      <c r="L411" s="58" t="str">
        <f t="shared" ca="1" si="805"/>
        <v/>
      </c>
      <c r="N411" s="113" t="str">
        <f t="shared" ca="1" si="861"/>
        <v>市内</v>
      </c>
      <c r="O411" s="114">
        <f t="shared" ref="O411" ca="1" si="867">IF(B411="","",IF(INDIRECT("減額一覧!BN"&amp;P411)=0.08,0.08,0.1))</f>
        <v>0.1</v>
      </c>
      <c r="P411" s="38">
        <v>84</v>
      </c>
      <c r="Q411" s="38">
        <f t="shared" ca="1" si="863"/>
        <v>1</v>
      </c>
      <c r="R411" s="38">
        <f t="shared" ca="1" si="863"/>
        <v>1</v>
      </c>
      <c r="S411" s="66" t="str">
        <f t="shared" ca="1" si="809"/>
        <v>568</v>
      </c>
      <c r="T411" s="105" t="str">
        <f t="shared" ca="1" si="810"/>
        <v/>
      </c>
    </row>
    <row r="412" spans="1:20" hidden="1">
      <c r="A412">
        <f ca="1">IF(B412="","",INDIRECT("減額一覧!B"&amp;$P412))</f>
        <v>329</v>
      </c>
      <c r="B412" s="61">
        <f t="shared" ref="B412" ca="1" si="868">IF(INDIRECT("減額一覧!BD"&amp;P412)=1,INDIRECT("減額一覧!AQ"&amp;P412),"")</f>
        <v>208</v>
      </c>
      <c r="C412" s="45">
        <f ca="1">IF(B412="","",INDIRECT("減額一覧!C"&amp;$P412))</f>
        <v>568129000</v>
      </c>
      <c r="D412" s="79" t="str">
        <f ca="1">IF($B412="","",INDIRECT("減額一覧!G"&amp;$P412))</f>
        <v>加藤　進</v>
      </c>
      <c r="E412" s="19">
        <f ca="1">IF(B412="","",INDIRECT("減額一覧!H"&amp;P412))</f>
        <v>13</v>
      </c>
      <c r="F412" s="19">
        <f ca="1">IF($B412="","",INDIRECT("減額一覧!AX"&amp;P412))</f>
        <v>8</v>
      </c>
      <c r="G412" s="20">
        <f ca="1">IF($B412="","",INDIRECT("減額一覧!AY"&amp;P412))</f>
        <v>1661</v>
      </c>
      <c r="H412" s="20">
        <f ca="1">IF($B412="","",INDIRECT("減額一覧!AZ"&amp;P412))</f>
        <v>1091</v>
      </c>
      <c r="I412" s="32">
        <f ca="1">IF(B412="","",IF(INDIRECT("減額一覧!BO"&amp;P412)=0.08,0.08,0.1))</f>
        <v>0.1</v>
      </c>
      <c r="J412" s="52"/>
      <c r="K412" s="95" t="str">
        <f t="shared" ca="1" si="842"/>
        <v/>
      </c>
      <c r="L412" s="58" t="str">
        <f t="shared" ca="1" si="805"/>
        <v/>
      </c>
      <c r="N412" s="113" t="str">
        <f t="shared" ca="1" si="861"/>
        <v>市内</v>
      </c>
      <c r="O412" s="114">
        <f t="shared" ref="O412" ca="1" si="869">IF(B412="","",IF(INDIRECT("減額一覧!BO"&amp;P412)=0.08,0.08,0.1))</f>
        <v>0.1</v>
      </c>
      <c r="P412" s="38">
        <v>84</v>
      </c>
      <c r="Q412" s="38">
        <f t="shared" ca="1" si="863"/>
        <v>1</v>
      </c>
      <c r="R412" s="38">
        <f t="shared" ca="1" si="863"/>
        <v>1</v>
      </c>
      <c r="S412" s="66" t="str">
        <f t="shared" ca="1" si="809"/>
        <v>568</v>
      </c>
      <c r="T412" s="105" t="str">
        <f t="shared" ca="1" si="810"/>
        <v/>
      </c>
    </row>
    <row r="413" spans="1:20" ht="19.5" hidden="1" thickBot="1">
      <c r="B413" s="64"/>
      <c r="C413" s="41" t="str">
        <f>IF(B413="","",減額一覧!C409)</f>
        <v/>
      </c>
      <c r="D413" s="43"/>
      <c r="E413" s="21"/>
      <c r="F413" s="22" t="s">
        <v>69</v>
      </c>
      <c r="G413" s="23">
        <f t="shared" ref="G413:H413" si="870">SUBTOTAL(9,G409:G412)</f>
        <v>0</v>
      </c>
      <c r="H413" s="23">
        <f t="shared" si="870"/>
        <v>0</v>
      </c>
      <c r="I413" s="30"/>
      <c r="J413" s="53"/>
      <c r="K413" s="96" t="str">
        <f t="shared" si="842"/>
        <v/>
      </c>
      <c r="L413" s="59" t="str">
        <f t="shared" si="805"/>
        <v/>
      </c>
      <c r="N413" s="108" t="str">
        <f t="shared" ref="N413" si="871">IF(AND(G413=0,H413=0),"","小計")</f>
        <v/>
      </c>
      <c r="O413" s="108" t="str">
        <f t="shared" ref="O413" si="872">IF(AND(G413=0,H413=0),"","小計")</f>
        <v/>
      </c>
      <c r="P413" s="38"/>
      <c r="Q413" s="38"/>
      <c r="R413" s="38"/>
      <c r="S413" s="66" t="str">
        <f t="shared" si="809"/>
        <v/>
      </c>
      <c r="T413" s="105" t="str">
        <f t="shared" si="810"/>
        <v/>
      </c>
    </row>
    <row r="414" spans="1:20" hidden="1">
      <c r="A414">
        <f ca="1">IF(B414="","",INDIRECT("減額一覧!B"&amp;$P414))</f>
        <v>331</v>
      </c>
      <c r="B414" s="61">
        <f t="shared" ref="B414" ca="1" si="873">IF(INDIRECT("減額一覧!BA"&amp;P414)=1,INDIRECT("減額一覧!M"&amp;P414),"")</f>
        <v>205</v>
      </c>
      <c r="C414" s="36">
        <f ca="1">IF(B414="","",INDIRECT("減額一覧!C"&amp;$P414))</f>
        <v>506192000</v>
      </c>
      <c r="D414" s="78" t="str">
        <f ca="1">IF($B414="","",INDIRECT("減額一覧!G"&amp;$P414))</f>
        <v>森村　昌弘</v>
      </c>
      <c r="E414" s="19">
        <f ca="1">IF(B414="","",INDIRECT("減額一覧!H"&amp;P414))</f>
        <v>20</v>
      </c>
      <c r="F414" s="19">
        <f ca="1">IF($B414="","",INDIRECT("減額一覧!T"&amp;P414))</f>
        <v>10</v>
      </c>
      <c r="G414" s="20">
        <f ca="1">IF($B414="","",INDIRECT("減額一覧!U"&amp;P414))</f>
        <v>2365</v>
      </c>
      <c r="H414" s="20">
        <f ca="1">IF($B414="","",INDIRECT("減額一覧!V"&amp;P414))</f>
        <v>1364</v>
      </c>
      <c r="I414" s="32">
        <f ca="1">IF(B414="","",IF(INDIRECT("減額一覧!BL"&amp;P414)=0.08,0.08,0.1))</f>
        <v>0.1</v>
      </c>
      <c r="J414" s="51" t="s">
        <v>501</v>
      </c>
      <c r="K414" s="94" t="str">
        <f t="shared" ca="1" si="842"/>
        <v/>
      </c>
      <c r="L414" s="56" t="str">
        <f t="shared" ca="1" si="805"/>
        <v/>
      </c>
      <c r="N414" s="113" t="str">
        <f t="shared" ref="N414:N417" ca="1" si="874">IF(A414="","",IF(A414&gt;3000,"月ヶ瀬",IF(A414&gt;=2000,"都祁","市内")))</f>
        <v>市内</v>
      </c>
      <c r="O414" s="114">
        <f t="shared" ref="O414" ca="1" si="875">IF(B414="","",IF(INDIRECT("減額一覧!BL"&amp;P414)=0.08,0.08,0.1))</f>
        <v>0.1</v>
      </c>
      <c r="P414" s="38">
        <v>85</v>
      </c>
      <c r="Q414" s="38">
        <f t="shared" ref="Q414:R417" ca="1" si="876">IF(G414="","",IF(G414&gt;0,1,""))</f>
        <v>1</v>
      </c>
      <c r="R414" s="38">
        <f t="shared" ca="1" si="876"/>
        <v>1</v>
      </c>
      <c r="S414" s="66" t="str">
        <f t="shared" ca="1" si="809"/>
        <v>506</v>
      </c>
      <c r="T414" s="105" t="str">
        <f t="shared" ca="1" si="810"/>
        <v/>
      </c>
    </row>
    <row r="415" spans="1:20" hidden="1">
      <c r="A415">
        <f ca="1">IF(B415="","",INDIRECT("減額一覧!B"&amp;$P415))</f>
        <v>331</v>
      </c>
      <c r="B415" s="61">
        <f t="shared" ref="B415" ca="1" si="877">IF(INDIRECT("減額一覧!BB"&amp;P415)=1,INDIRECT("減額一覧!W"&amp;P415),"")</f>
        <v>206</v>
      </c>
      <c r="C415" s="44">
        <f ca="1">IF(B415="","",INDIRECT("減額一覧!C"&amp;$P415))</f>
        <v>506192000</v>
      </c>
      <c r="D415" s="79" t="str">
        <f ca="1">IF($B415="","",INDIRECT("減額一覧!G"&amp;$P415))</f>
        <v>森村　昌弘</v>
      </c>
      <c r="E415" s="19">
        <f ca="1">IF(B415="","",INDIRECT("減額一覧!H"&amp;P415))</f>
        <v>20</v>
      </c>
      <c r="F415" s="19">
        <f ca="1">IF($B415="","",INDIRECT("減額一覧!AD"&amp;P415))</f>
        <v>11</v>
      </c>
      <c r="G415" s="20">
        <f ca="1">IF($B415="","",INDIRECT("減額一覧!AE"&amp;P415))</f>
        <v>2601</v>
      </c>
      <c r="H415" s="20">
        <f ca="1">IF($B415="","",INDIRECT("減額一覧!AF"&amp;P415))</f>
        <v>1500</v>
      </c>
      <c r="I415" s="32">
        <f ca="1">IF(B415="","",IF(INDIRECT("減額一覧!BM"&amp;P415)=0.08,0.08,0.1))</f>
        <v>0.1</v>
      </c>
      <c r="J415" s="52"/>
      <c r="K415" s="95" t="str">
        <f t="shared" ca="1" si="842"/>
        <v/>
      </c>
      <c r="L415" s="58" t="str">
        <f t="shared" ca="1" si="805"/>
        <v/>
      </c>
      <c r="N415" s="113" t="str">
        <f t="shared" ca="1" si="874"/>
        <v>市内</v>
      </c>
      <c r="O415" s="114">
        <f t="shared" ref="O415" ca="1" si="878">IF(B415="","",IF(INDIRECT("減額一覧!BM"&amp;P415)=0.08,0.08,0.1))</f>
        <v>0.1</v>
      </c>
      <c r="P415" s="38">
        <v>85</v>
      </c>
      <c r="Q415" s="38">
        <f t="shared" ca="1" si="876"/>
        <v>1</v>
      </c>
      <c r="R415" s="38">
        <f t="shared" ca="1" si="876"/>
        <v>1</v>
      </c>
      <c r="S415" s="66" t="str">
        <f t="shared" ca="1" si="809"/>
        <v>506</v>
      </c>
      <c r="T415" s="105" t="str">
        <f t="shared" ca="1" si="810"/>
        <v/>
      </c>
    </row>
    <row r="416" spans="1:20" hidden="1">
      <c r="A416">
        <f ca="1">IF(B416="","",INDIRECT("減額一覧!B"&amp;$P416))</f>
        <v>331</v>
      </c>
      <c r="B416" s="61">
        <f t="shared" ref="B416" ca="1" si="879">IF(INDIRECT("減額一覧!BC"&amp;P416)=1,INDIRECT("減額一覧!AG"&amp;P416),"")</f>
        <v>207</v>
      </c>
      <c r="C416" s="36">
        <f ca="1">IF(B416="","",INDIRECT("減額一覧!C"&amp;$P416))</f>
        <v>506192000</v>
      </c>
      <c r="D416" s="80" t="str">
        <f ca="1">IF($B416="","",INDIRECT("減額一覧!G"&amp;$P416))</f>
        <v>森村　昌弘</v>
      </c>
      <c r="E416" s="19">
        <f ca="1">IF(B416="","",INDIRECT("減額一覧!H"&amp;P416))</f>
        <v>20</v>
      </c>
      <c r="F416" s="19">
        <f ca="1">IF($B416="","",INDIRECT("減額一覧!AN"&amp;P416))</f>
        <v>12</v>
      </c>
      <c r="G416" s="20">
        <f ca="1">IF($B416="","",INDIRECT("減額一覧!AO"&amp;P416))</f>
        <v>2838</v>
      </c>
      <c r="H416" s="20">
        <f ca="1">IF($B416="","",INDIRECT("減額一覧!AP"&amp;P416))</f>
        <v>1637</v>
      </c>
      <c r="I416" s="32">
        <f ca="1">IF(B416="","",IF(INDIRECT("減額一覧!BN"&amp;P416)=0.08,0.08,0.1))</f>
        <v>0.1</v>
      </c>
      <c r="J416" s="52"/>
      <c r="K416" s="95" t="str">
        <f t="shared" ca="1" si="842"/>
        <v/>
      </c>
      <c r="L416" s="58" t="str">
        <f t="shared" ca="1" si="805"/>
        <v/>
      </c>
      <c r="N416" s="113" t="str">
        <f t="shared" ca="1" si="874"/>
        <v>市内</v>
      </c>
      <c r="O416" s="114">
        <f t="shared" ref="O416" ca="1" si="880">IF(B416="","",IF(INDIRECT("減額一覧!BN"&amp;P416)=0.08,0.08,0.1))</f>
        <v>0.1</v>
      </c>
      <c r="P416" s="38">
        <v>85</v>
      </c>
      <c r="Q416" s="38">
        <f t="shared" ca="1" si="876"/>
        <v>1</v>
      </c>
      <c r="R416" s="38">
        <f t="shared" ca="1" si="876"/>
        <v>1</v>
      </c>
      <c r="S416" s="66" t="str">
        <f t="shared" ca="1" si="809"/>
        <v>506</v>
      </c>
      <c r="T416" s="105" t="str">
        <f t="shared" ca="1" si="810"/>
        <v/>
      </c>
    </row>
    <row r="417" spans="1:20" hidden="1">
      <c r="A417">
        <f ca="1">IF(B417="","",INDIRECT("減額一覧!B"&amp;$P417))</f>
        <v>331</v>
      </c>
      <c r="B417" s="61">
        <f t="shared" ref="B417" ca="1" si="881">IF(INDIRECT("減額一覧!BD"&amp;P417)=1,INDIRECT("減額一覧!AQ"&amp;P417),"")</f>
        <v>208</v>
      </c>
      <c r="C417" s="45">
        <f ca="1">IF(B417="","",INDIRECT("減額一覧!C"&amp;$P417))</f>
        <v>506192000</v>
      </c>
      <c r="D417" s="79" t="str">
        <f ca="1">IF($B417="","",INDIRECT("減額一覧!G"&amp;$P417))</f>
        <v>森村　昌弘</v>
      </c>
      <c r="E417" s="19">
        <f ca="1">IF(B417="","",INDIRECT("減額一覧!H"&amp;P417))</f>
        <v>20</v>
      </c>
      <c r="F417" s="19">
        <f ca="1">IF($B417="","",INDIRECT("減額一覧!AX"&amp;P417))</f>
        <v>13</v>
      </c>
      <c r="G417" s="20">
        <f ca="1">IF($B417="","",INDIRECT("減額一覧!AY"&amp;P417))</f>
        <v>3074</v>
      </c>
      <c r="H417" s="20">
        <f ca="1">IF($B417="","",INDIRECT("減額一覧!AZ"&amp;P417))</f>
        <v>1773</v>
      </c>
      <c r="I417" s="32">
        <f ca="1">IF(B417="","",IF(INDIRECT("減額一覧!BO"&amp;P417)=0.08,0.08,0.1))</f>
        <v>0.1</v>
      </c>
      <c r="J417" s="52"/>
      <c r="K417" s="95" t="str">
        <f t="shared" ca="1" si="842"/>
        <v/>
      </c>
      <c r="L417" s="58" t="str">
        <f t="shared" ca="1" si="805"/>
        <v/>
      </c>
      <c r="N417" s="113" t="str">
        <f t="shared" ca="1" si="874"/>
        <v>市内</v>
      </c>
      <c r="O417" s="114">
        <f t="shared" ref="O417" ca="1" si="882">IF(B417="","",IF(INDIRECT("減額一覧!BO"&amp;P417)=0.08,0.08,0.1))</f>
        <v>0.1</v>
      </c>
      <c r="P417" s="38">
        <v>85</v>
      </c>
      <c r="Q417" s="38">
        <f t="shared" ca="1" si="876"/>
        <v>1</v>
      </c>
      <c r="R417" s="38">
        <f t="shared" ca="1" si="876"/>
        <v>1</v>
      </c>
      <c r="S417" s="66" t="str">
        <f t="shared" ca="1" si="809"/>
        <v>506</v>
      </c>
      <c r="T417" s="105" t="str">
        <f t="shared" ca="1" si="810"/>
        <v/>
      </c>
    </row>
    <row r="418" spans="1:20" ht="19.5" hidden="1" thickBot="1">
      <c r="B418" s="64"/>
      <c r="C418" s="41" t="str">
        <f>IF(B418="","",減額一覧!C414)</f>
        <v/>
      </c>
      <c r="D418" s="43"/>
      <c r="E418" s="21"/>
      <c r="F418" s="22" t="s">
        <v>69</v>
      </c>
      <c r="G418" s="23">
        <f t="shared" ref="G418:H418" si="883">SUBTOTAL(9,G414:G417)</f>
        <v>0</v>
      </c>
      <c r="H418" s="23">
        <f t="shared" si="883"/>
        <v>0</v>
      </c>
      <c r="I418" s="30"/>
      <c r="J418" s="53"/>
      <c r="K418" s="96" t="str">
        <f t="shared" si="842"/>
        <v/>
      </c>
      <c r="L418" s="59" t="str">
        <f t="shared" si="805"/>
        <v/>
      </c>
      <c r="N418" s="108" t="str">
        <f t="shared" ref="N418" si="884">IF(AND(G418=0,H418=0),"","小計")</f>
        <v/>
      </c>
      <c r="O418" s="108" t="str">
        <f t="shared" ref="O418" si="885">IF(AND(G418=0,H418=0),"","小計")</f>
        <v/>
      </c>
      <c r="P418" s="38"/>
      <c r="Q418" s="38"/>
      <c r="R418" s="38"/>
      <c r="S418" s="66" t="str">
        <f t="shared" si="809"/>
        <v/>
      </c>
      <c r="T418" s="105" t="str">
        <f t="shared" si="810"/>
        <v/>
      </c>
    </row>
    <row r="419" spans="1:20" hidden="1">
      <c r="A419">
        <f ca="1">IF(B419="","",INDIRECT("減額一覧!B"&amp;$P419))</f>
        <v>333</v>
      </c>
      <c r="B419" s="61">
        <f t="shared" ref="B419" ca="1" si="886">IF(INDIRECT("減額一覧!BA"&amp;P419)=1,INDIRECT("減額一覧!M"&amp;P419),"")</f>
        <v>206</v>
      </c>
      <c r="C419" s="36">
        <f ca="1">IF(B419="","",INDIRECT("減額一覧!C"&amp;$P419))</f>
        <v>677110000</v>
      </c>
      <c r="D419" s="78" t="str">
        <f ca="1">IF($B419="","",INDIRECT("減額一覧!G"&amp;$P419))</f>
        <v>飯田　次朗</v>
      </c>
      <c r="E419" s="19">
        <f ca="1">IF(B419="","",INDIRECT("減額一覧!H"&amp;P419))</f>
        <v>20</v>
      </c>
      <c r="F419" s="19">
        <f ca="1">IF($B419="","",INDIRECT("減額一覧!T"&amp;P419))</f>
        <v>13</v>
      </c>
      <c r="G419" s="20">
        <f ca="1">IF($B419="","",INDIRECT("減額一覧!U"&amp;P419))</f>
        <v>2860</v>
      </c>
      <c r="H419" s="20">
        <f ca="1">IF($B419="","",INDIRECT("減額一覧!V"&amp;P419))</f>
        <v>1773</v>
      </c>
      <c r="I419" s="32">
        <f ca="1">IF(B419="","",IF(INDIRECT("減額一覧!BL"&amp;P419)=0.08,0.08,0.1))</f>
        <v>0.1</v>
      </c>
      <c r="J419" s="51" t="s">
        <v>502</v>
      </c>
      <c r="K419" s="94" t="str">
        <f t="shared" ca="1" si="842"/>
        <v/>
      </c>
      <c r="L419" s="56" t="str">
        <f t="shared" ca="1" si="805"/>
        <v/>
      </c>
      <c r="N419" s="113" t="str">
        <f t="shared" ref="N419:N422" ca="1" si="887">IF(A419="","",IF(A419&gt;3000,"月ヶ瀬",IF(A419&gt;=2000,"都祁","市内")))</f>
        <v>市内</v>
      </c>
      <c r="O419" s="114">
        <f t="shared" ref="O419" ca="1" si="888">IF(B419="","",IF(INDIRECT("減額一覧!BL"&amp;P419)=0.08,0.08,0.1))</f>
        <v>0.1</v>
      </c>
      <c r="P419" s="38">
        <v>86</v>
      </c>
      <c r="Q419" s="38">
        <f t="shared" ref="Q419:R422" ca="1" si="889">IF(G419="","",IF(G419&gt;0,1,""))</f>
        <v>1</v>
      </c>
      <c r="R419" s="38">
        <f t="shared" ca="1" si="889"/>
        <v>1</v>
      </c>
      <c r="S419" s="66" t="str">
        <f t="shared" ca="1" si="809"/>
        <v>677</v>
      </c>
      <c r="T419" s="105" t="str">
        <f t="shared" ca="1" si="810"/>
        <v/>
      </c>
    </row>
    <row r="420" spans="1:20" hidden="1">
      <c r="A420">
        <f ca="1">IF(B420="","",INDIRECT("減額一覧!B"&amp;$P420))</f>
        <v>333</v>
      </c>
      <c r="B420" s="61">
        <f t="shared" ref="B420" ca="1" si="890">IF(INDIRECT("減額一覧!BB"&amp;P420)=1,INDIRECT("減額一覧!W"&amp;P420),"")</f>
        <v>207</v>
      </c>
      <c r="C420" s="44">
        <f ca="1">IF(B420="","",INDIRECT("減額一覧!C"&amp;$P420))</f>
        <v>677110000</v>
      </c>
      <c r="D420" s="79" t="str">
        <f ca="1">IF($B420="","",INDIRECT("減額一覧!G"&amp;$P420))</f>
        <v>飯田　次朗</v>
      </c>
      <c r="E420" s="19">
        <f ca="1">IF(B420="","",INDIRECT("減額一覧!H"&amp;P420))</f>
        <v>20</v>
      </c>
      <c r="F420" s="19">
        <f ca="1">IF($B420="","",INDIRECT("減額一覧!AD"&amp;P420))</f>
        <v>13</v>
      </c>
      <c r="G420" s="20">
        <f ca="1">IF($B420="","",INDIRECT("減額一覧!AE"&amp;P420))</f>
        <v>2860</v>
      </c>
      <c r="H420" s="20">
        <f ca="1">IF($B420="","",INDIRECT("減額一覧!AF"&amp;P420))</f>
        <v>1773</v>
      </c>
      <c r="I420" s="32">
        <f ca="1">IF(B420="","",IF(INDIRECT("減額一覧!BM"&amp;P420)=0.08,0.08,0.1))</f>
        <v>0.1</v>
      </c>
      <c r="J420" s="52"/>
      <c r="K420" s="95" t="str">
        <f t="shared" ca="1" si="842"/>
        <v/>
      </c>
      <c r="L420" s="58" t="str">
        <f t="shared" ca="1" si="805"/>
        <v/>
      </c>
      <c r="N420" s="113" t="str">
        <f t="shared" ca="1" si="887"/>
        <v>市内</v>
      </c>
      <c r="O420" s="114">
        <f t="shared" ref="O420" ca="1" si="891">IF(B420="","",IF(INDIRECT("減額一覧!BM"&amp;P420)=0.08,0.08,0.1))</f>
        <v>0.1</v>
      </c>
      <c r="P420" s="38">
        <v>86</v>
      </c>
      <c r="Q420" s="38">
        <f t="shared" ca="1" si="889"/>
        <v>1</v>
      </c>
      <c r="R420" s="38">
        <f t="shared" ca="1" si="889"/>
        <v>1</v>
      </c>
      <c r="S420" s="66" t="str">
        <f t="shared" ca="1" si="809"/>
        <v>677</v>
      </c>
      <c r="T420" s="105" t="str">
        <f t="shared" ca="1" si="810"/>
        <v/>
      </c>
    </row>
    <row r="421" spans="1:20" hidden="1">
      <c r="A421">
        <f ca="1">IF(B421="","",INDIRECT("減額一覧!B"&amp;$P421))</f>
        <v>333</v>
      </c>
      <c r="B421" s="61">
        <f t="shared" ref="B421" ca="1" si="892">IF(INDIRECT("減額一覧!BC"&amp;P421)=1,INDIRECT("減額一覧!AG"&amp;P421),"")</f>
        <v>208</v>
      </c>
      <c r="C421" s="36">
        <f ca="1">IF(B421="","",INDIRECT("減額一覧!C"&amp;$P421))</f>
        <v>677110000</v>
      </c>
      <c r="D421" s="80" t="str">
        <f ca="1">IF($B421="","",INDIRECT("減額一覧!G"&amp;$P421))</f>
        <v>飯田　次朗</v>
      </c>
      <c r="E421" s="19">
        <f ca="1">IF(B421="","",INDIRECT("減額一覧!H"&amp;P421))</f>
        <v>20</v>
      </c>
      <c r="F421" s="19">
        <f ca="1">IF($B421="","",INDIRECT("減額一覧!AN"&amp;P421))</f>
        <v>13</v>
      </c>
      <c r="G421" s="20">
        <f ca="1">IF($B421="","",INDIRECT("減額一覧!AO"&amp;P421))</f>
        <v>2860</v>
      </c>
      <c r="H421" s="20">
        <f ca="1">IF($B421="","",INDIRECT("減額一覧!AP"&amp;P421))</f>
        <v>1773</v>
      </c>
      <c r="I421" s="32">
        <f ca="1">IF(B421="","",IF(INDIRECT("減額一覧!BN"&amp;P421)=0.08,0.08,0.1))</f>
        <v>0.1</v>
      </c>
      <c r="J421" s="52"/>
      <c r="K421" s="95" t="str">
        <f t="shared" ca="1" si="842"/>
        <v/>
      </c>
      <c r="L421" s="58" t="str">
        <f t="shared" ca="1" si="805"/>
        <v/>
      </c>
      <c r="N421" s="113" t="str">
        <f t="shared" ca="1" si="887"/>
        <v>市内</v>
      </c>
      <c r="O421" s="114">
        <f t="shared" ref="O421" ca="1" si="893">IF(B421="","",IF(INDIRECT("減額一覧!BN"&amp;P421)=0.08,0.08,0.1))</f>
        <v>0.1</v>
      </c>
      <c r="P421" s="38">
        <v>86</v>
      </c>
      <c r="Q421" s="38">
        <f t="shared" ca="1" si="889"/>
        <v>1</v>
      </c>
      <c r="R421" s="38">
        <f t="shared" ca="1" si="889"/>
        <v>1</v>
      </c>
      <c r="S421" s="66" t="str">
        <f t="shared" ca="1" si="809"/>
        <v>677</v>
      </c>
      <c r="T421" s="105" t="str">
        <f t="shared" ca="1" si="810"/>
        <v/>
      </c>
    </row>
    <row r="422" spans="1:20" hidden="1">
      <c r="A422" t="str">
        <f ca="1">IF(B422="","",INDIRECT("減額一覧!B"&amp;$P422))</f>
        <v/>
      </c>
      <c r="B422" s="61" t="str">
        <f t="shared" ref="B422" ca="1" si="894">IF(INDIRECT("減額一覧!BD"&amp;P422)=1,INDIRECT("減額一覧!AQ"&amp;P422),"")</f>
        <v/>
      </c>
      <c r="C422" s="45" t="str">
        <f ca="1">IF(B422="","",INDIRECT("減額一覧!C"&amp;$P422))</f>
        <v/>
      </c>
      <c r="D422" s="79" t="str">
        <f ca="1">IF($B422="","",INDIRECT("減額一覧!G"&amp;$P422))</f>
        <v/>
      </c>
      <c r="E422" s="19" t="str">
        <f ca="1">IF(B422="","",INDIRECT("減額一覧!H"&amp;P422))</f>
        <v/>
      </c>
      <c r="F422" s="19" t="str">
        <f ca="1">IF($B422="","",INDIRECT("減額一覧!AX"&amp;P422))</f>
        <v/>
      </c>
      <c r="G422" s="20" t="str">
        <f ca="1">IF($B422="","",INDIRECT("減額一覧!AY"&amp;P422))</f>
        <v/>
      </c>
      <c r="H422" s="20" t="str">
        <f ca="1">IF($B422="","",INDIRECT("減額一覧!AZ"&amp;P422))</f>
        <v/>
      </c>
      <c r="I422" s="32" t="str">
        <f ca="1">IF(B422="","",IF(INDIRECT("減額一覧!BO"&amp;P422)=0.08,0.08,0.1))</f>
        <v/>
      </c>
      <c r="J422" s="52"/>
      <c r="K422" s="95" t="str">
        <f t="shared" ca="1" si="842"/>
        <v/>
      </c>
      <c r="L422" s="58" t="str">
        <f t="shared" ca="1" si="805"/>
        <v/>
      </c>
      <c r="N422" s="113" t="str">
        <f t="shared" ca="1" si="887"/>
        <v/>
      </c>
      <c r="O422" s="114" t="str">
        <f t="shared" ref="O422" ca="1" si="895">IF(B422="","",IF(INDIRECT("減額一覧!BO"&amp;P422)=0.08,0.08,0.1))</f>
        <v/>
      </c>
      <c r="P422" s="38">
        <v>86</v>
      </c>
      <c r="Q422" s="38" t="str">
        <f t="shared" ca="1" si="889"/>
        <v/>
      </c>
      <c r="R422" s="38" t="str">
        <f t="shared" ca="1" si="889"/>
        <v/>
      </c>
      <c r="S422" s="66" t="str">
        <f t="shared" ca="1" si="809"/>
        <v/>
      </c>
      <c r="T422" s="105" t="str">
        <f t="shared" ca="1" si="810"/>
        <v/>
      </c>
    </row>
    <row r="423" spans="1:20" ht="19.5" hidden="1" thickBot="1">
      <c r="B423" s="64"/>
      <c r="C423" s="41" t="str">
        <f>IF(B423="","",減額一覧!C419)</f>
        <v/>
      </c>
      <c r="D423" s="43"/>
      <c r="E423" s="21"/>
      <c r="F423" s="22" t="s">
        <v>69</v>
      </c>
      <c r="G423" s="23">
        <f t="shared" ref="G423:H423" si="896">SUBTOTAL(9,G419:G422)</f>
        <v>0</v>
      </c>
      <c r="H423" s="23">
        <f t="shared" si="896"/>
        <v>0</v>
      </c>
      <c r="I423" s="30"/>
      <c r="J423" s="53"/>
      <c r="K423" s="96" t="str">
        <f t="shared" si="842"/>
        <v/>
      </c>
      <c r="L423" s="59" t="str">
        <f t="shared" si="805"/>
        <v/>
      </c>
      <c r="N423" s="108" t="str">
        <f t="shared" ref="N423" si="897">IF(AND(G423=0,H423=0),"","小計")</f>
        <v/>
      </c>
      <c r="O423" s="108" t="str">
        <f t="shared" ref="O423" si="898">IF(AND(G423=0,H423=0),"","小計")</f>
        <v/>
      </c>
      <c r="P423" s="38"/>
      <c r="Q423" s="38"/>
      <c r="R423" s="38"/>
      <c r="S423" s="66" t="str">
        <f t="shared" si="809"/>
        <v/>
      </c>
      <c r="T423" s="105" t="str">
        <f t="shared" si="810"/>
        <v/>
      </c>
    </row>
    <row r="424" spans="1:20" hidden="1">
      <c r="A424">
        <f ca="1">IF(B424="","",INDIRECT("減額一覧!B"&amp;$P424))</f>
        <v>334</v>
      </c>
      <c r="B424" s="61">
        <f t="shared" ref="B424" ca="1" si="899">IF(INDIRECT("減額一覧!BA"&amp;P424)=1,INDIRECT("減額一覧!M"&amp;P424),"")</f>
        <v>205</v>
      </c>
      <c r="C424" s="36">
        <f ca="1">IF(B424="","",INDIRECT("減額一覧!C"&amp;$P424))</f>
        <v>156113100</v>
      </c>
      <c r="D424" s="78" t="str">
        <f ca="1">IF($B424="","",INDIRECT("減額一覧!G"&amp;$P424))</f>
        <v>井上　昇</v>
      </c>
      <c r="E424" s="19">
        <f ca="1">IF(B424="","",INDIRECT("減額一覧!H"&amp;P424))</f>
        <v>20</v>
      </c>
      <c r="F424" s="19">
        <f ca="1">IF($B424="","",INDIRECT("減額一覧!T"&amp;P424))</f>
        <v>9</v>
      </c>
      <c r="G424" s="20">
        <f ca="1">IF($B424="","",INDIRECT("減額一覧!U"&amp;P424))</f>
        <v>1980</v>
      </c>
      <c r="H424" s="20">
        <f ca="1">IF($B424="","",INDIRECT("減額一覧!V"&amp;P424))</f>
        <v>0</v>
      </c>
      <c r="I424" s="32">
        <f ca="1">IF(B424="","",IF(INDIRECT("減額一覧!BL"&amp;P424)=0.08,0.08,0.1))</f>
        <v>0.1</v>
      </c>
      <c r="J424" s="51" t="s">
        <v>534</v>
      </c>
      <c r="K424" s="94" t="str">
        <f t="shared" ca="1" si="842"/>
        <v/>
      </c>
      <c r="L424" s="56" t="str">
        <f t="shared" ca="1" si="805"/>
        <v/>
      </c>
      <c r="N424" s="113" t="str">
        <f t="shared" ref="N424:N427" ca="1" si="900">IF(A424="","",IF(A424&gt;3000,"月ヶ瀬",IF(A424&gt;=2000,"都祁","市内")))</f>
        <v>市内</v>
      </c>
      <c r="O424" s="114">
        <f t="shared" ref="O424" ca="1" si="901">IF(B424="","",IF(INDIRECT("減額一覧!BL"&amp;P424)=0.08,0.08,0.1))</f>
        <v>0.1</v>
      </c>
      <c r="P424" s="38">
        <v>87</v>
      </c>
      <c r="Q424" s="38">
        <f t="shared" ref="Q424:R427" ca="1" si="902">IF(G424="","",IF(G424&gt;0,1,""))</f>
        <v>1</v>
      </c>
      <c r="R424" s="38" t="str">
        <f t="shared" ca="1" si="902"/>
        <v/>
      </c>
      <c r="S424" s="66" t="str">
        <f t="shared" ca="1" si="809"/>
        <v>156</v>
      </c>
      <c r="T424" s="105" t="str">
        <f t="shared" ca="1" si="810"/>
        <v/>
      </c>
    </row>
    <row r="425" spans="1:20" hidden="1">
      <c r="A425">
        <f ca="1">IF(B425="","",INDIRECT("減額一覧!B"&amp;$P425))</f>
        <v>334</v>
      </c>
      <c r="B425" s="61">
        <f t="shared" ref="B425" ca="1" si="903">IF(INDIRECT("減額一覧!BB"&amp;P425)=1,INDIRECT("減額一覧!W"&amp;P425),"")</f>
        <v>206</v>
      </c>
      <c r="C425" s="44">
        <f ca="1">IF(B425="","",INDIRECT("減額一覧!C"&amp;$P425))</f>
        <v>156113100</v>
      </c>
      <c r="D425" s="79" t="str">
        <f ca="1">IF($B425="","",INDIRECT("減額一覧!G"&amp;$P425))</f>
        <v>井上　昇</v>
      </c>
      <c r="E425" s="19">
        <f ca="1">IF(B425="","",INDIRECT("減額一覧!H"&amp;P425))</f>
        <v>20</v>
      </c>
      <c r="F425" s="19">
        <f ca="1">IF($B425="","",INDIRECT("減額一覧!AD"&amp;P425))</f>
        <v>9</v>
      </c>
      <c r="G425" s="20">
        <f ca="1">IF($B425="","",INDIRECT("減額一覧!AE"&amp;P425))</f>
        <v>1980</v>
      </c>
      <c r="H425" s="20">
        <f ca="1">IF($B425="","",INDIRECT("減額一覧!AF"&amp;P425))</f>
        <v>0</v>
      </c>
      <c r="I425" s="32">
        <f ca="1">IF(B425="","",IF(INDIRECT("減額一覧!BM"&amp;P425)=0.08,0.08,0.1))</f>
        <v>0.1</v>
      </c>
      <c r="J425" s="52"/>
      <c r="K425" s="95" t="str">
        <f t="shared" ca="1" si="842"/>
        <v/>
      </c>
      <c r="L425" s="58" t="str">
        <f t="shared" ca="1" si="805"/>
        <v/>
      </c>
      <c r="N425" s="113" t="str">
        <f t="shared" ca="1" si="900"/>
        <v>市内</v>
      </c>
      <c r="O425" s="114">
        <f t="shared" ref="O425" ca="1" si="904">IF(B425="","",IF(INDIRECT("減額一覧!BM"&amp;P425)=0.08,0.08,0.1))</f>
        <v>0.1</v>
      </c>
      <c r="P425" s="38">
        <v>87</v>
      </c>
      <c r="Q425" s="38">
        <f t="shared" ca="1" si="902"/>
        <v>1</v>
      </c>
      <c r="R425" s="38" t="str">
        <f t="shared" ca="1" si="902"/>
        <v/>
      </c>
      <c r="S425" s="66" t="str">
        <f t="shared" ca="1" si="809"/>
        <v>156</v>
      </c>
      <c r="T425" s="105" t="str">
        <f t="shared" ca="1" si="810"/>
        <v/>
      </c>
    </row>
    <row r="426" spans="1:20" hidden="1">
      <c r="A426" t="str">
        <f ca="1">IF(B426="","",INDIRECT("減額一覧!B"&amp;$P426))</f>
        <v/>
      </c>
      <c r="B426" s="61" t="str">
        <f t="shared" ref="B426" ca="1" si="905">IF(INDIRECT("減額一覧!BC"&amp;P426)=1,INDIRECT("減額一覧!AG"&amp;P426),"")</f>
        <v/>
      </c>
      <c r="C426" s="36" t="str">
        <f ca="1">IF(B426="","",INDIRECT("減額一覧!C"&amp;$P426))</f>
        <v/>
      </c>
      <c r="D426" s="80" t="str">
        <f ca="1">IF($B426="","",INDIRECT("減額一覧!G"&amp;$P426))</f>
        <v/>
      </c>
      <c r="E426" s="19" t="str">
        <f ca="1">IF(B426="","",INDIRECT("減額一覧!H"&amp;P426))</f>
        <v/>
      </c>
      <c r="F426" s="19" t="str">
        <f ca="1">IF($B426="","",INDIRECT("減額一覧!AN"&amp;P426))</f>
        <v/>
      </c>
      <c r="G426" s="20" t="str">
        <f ca="1">IF($B426="","",INDIRECT("減額一覧!AO"&amp;P426))</f>
        <v/>
      </c>
      <c r="H426" s="20" t="str">
        <f ca="1">IF($B426="","",INDIRECT("減額一覧!AP"&amp;P426))</f>
        <v/>
      </c>
      <c r="I426" s="32" t="str">
        <f ca="1">IF(B426="","",IF(INDIRECT("減額一覧!BN"&amp;P426)=0.08,0.08,0.1))</f>
        <v/>
      </c>
      <c r="J426" s="52"/>
      <c r="K426" s="95" t="str">
        <f t="shared" ca="1" si="842"/>
        <v/>
      </c>
      <c r="L426" s="58" t="str">
        <f t="shared" ca="1" si="805"/>
        <v/>
      </c>
      <c r="N426" s="113" t="str">
        <f t="shared" ca="1" si="900"/>
        <v/>
      </c>
      <c r="O426" s="114" t="str">
        <f t="shared" ref="O426" ca="1" si="906">IF(B426="","",IF(INDIRECT("減額一覧!BN"&amp;P426)=0.08,0.08,0.1))</f>
        <v/>
      </c>
      <c r="P426" s="38">
        <v>87</v>
      </c>
      <c r="Q426" s="38" t="str">
        <f t="shared" ca="1" si="902"/>
        <v/>
      </c>
      <c r="R426" s="38" t="str">
        <f t="shared" ca="1" si="902"/>
        <v/>
      </c>
      <c r="S426" s="66" t="str">
        <f t="shared" ca="1" si="809"/>
        <v/>
      </c>
      <c r="T426" s="105" t="str">
        <f t="shared" ca="1" si="810"/>
        <v/>
      </c>
    </row>
    <row r="427" spans="1:20" hidden="1">
      <c r="A427" t="str">
        <f ca="1">IF(B427="","",INDIRECT("減額一覧!B"&amp;$P427))</f>
        <v/>
      </c>
      <c r="B427" s="61" t="str">
        <f t="shared" ref="B427" ca="1" si="907">IF(INDIRECT("減額一覧!BD"&amp;P427)=1,INDIRECT("減額一覧!AQ"&amp;P427),"")</f>
        <v/>
      </c>
      <c r="C427" s="45" t="str">
        <f ca="1">IF(B427="","",INDIRECT("減額一覧!C"&amp;$P427))</f>
        <v/>
      </c>
      <c r="D427" s="79" t="str">
        <f ca="1">IF($B427="","",INDIRECT("減額一覧!G"&amp;$P427))</f>
        <v/>
      </c>
      <c r="E427" s="19" t="str">
        <f ca="1">IF(B427="","",INDIRECT("減額一覧!H"&amp;P427))</f>
        <v/>
      </c>
      <c r="F427" s="19" t="str">
        <f ca="1">IF($B427="","",INDIRECT("減額一覧!AX"&amp;P427))</f>
        <v/>
      </c>
      <c r="G427" s="20" t="str">
        <f ca="1">IF($B427="","",INDIRECT("減額一覧!AY"&amp;P427))</f>
        <v/>
      </c>
      <c r="H427" s="20" t="str">
        <f ca="1">IF($B427="","",INDIRECT("減額一覧!AZ"&amp;P427))</f>
        <v/>
      </c>
      <c r="I427" s="32" t="str">
        <f ca="1">IF(B427="","",IF(INDIRECT("減額一覧!BO"&amp;P427)=0.08,0.08,0.1))</f>
        <v/>
      </c>
      <c r="J427" s="52"/>
      <c r="K427" s="95" t="str">
        <f t="shared" ca="1" si="842"/>
        <v/>
      </c>
      <c r="L427" s="58" t="str">
        <f t="shared" ca="1" si="805"/>
        <v/>
      </c>
      <c r="N427" s="113" t="str">
        <f t="shared" ca="1" si="900"/>
        <v/>
      </c>
      <c r="O427" s="114" t="str">
        <f t="shared" ref="O427" ca="1" si="908">IF(B427="","",IF(INDIRECT("減額一覧!BO"&amp;P427)=0.08,0.08,0.1))</f>
        <v/>
      </c>
      <c r="P427" s="38">
        <v>87</v>
      </c>
      <c r="Q427" s="38" t="str">
        <f t="shared" ca="1" si="902"/>
        <v/>
      </c>
      <c r="R427" s="38" t="str">
        <f t="shared" ca="1" si="902"/>
        <v/>
      </c>
      <c r="S427" s="66" t="str">
        <f t="shared" ca="1" si="809"/>
        <v/>
      </c>
      <c r="T427" s="105" t="str">
        <f t="shared" ca="1" si="810"/>
        <v/>
      </c>
    </row>
    <row r="428" spans="1:20" ht="19.5" hidden="1" thickBot="1">
      <c r="B428" s="64"/>
      <c r="C428" s="41" t="str">
        <f>IF(B428="","",減額一覧!C424)</f>
        <v/>
      </c>
      <c r="D428" s="43"/>
      <c r="E428" s="21"/>
      <c r="F428" s="22" t="s">
        <v>69</v>
      </c>
      <c r="G428" s="23">
        <f t="shared" ref="G428:H428" si="909">SUBTOTAL(9,G424:G427)</f>
        <v>0</v>
      </c>
      <c r="H428" s="23">
        <f t="shared" si="909"/>
        <v>0</v>
      </c>
      <c r="I428" s="30"/>
      <c r="J428" s="53"/>
      <c r="K428" s="96" t="str">
        <f t="shared" si="842"/>
        <v/>
      </c>
      <c r="L428" s="59" t="str">
        <f t="shared" si="805"/>
        <v/>
      </c>
      <c r="N428" s="108" t="str">
        <f t="shared" ref="N428" si="910">IF(AND(G428=0,H428=0),"","小計")</f>
        <v/>
      </c>
      <c r="O428" s="108" t="str">
        <f t="shared" ref="O428" si="911">IF(AND(G428=0,H428=0),"","小計")</f>
        <v/>
      </c>
      <c r="P428" s="38"/>
      <c r="Q428" s="38"/>
      <c r="R428" s="38"/>
      <c r="S428" s="66" t="str">
        <f t="shared" si="809"/>
        <v/>
      </c>
      <c r="T428" s="105" t="str">
        <f t="shared" si="810"/>
        <v/>
      </c>
    </row>
    <row r="429" spans="1:20" hidden="1">
      <c r="A429">
        <f ca="1">IF(B429="","",INDIRECT("減額一覧!B"&amp;$P429))</f>
        <v>338</v>
      </c>
      <c r="B429" s="61">
        <f t="shared" ref="B429" ca="1" si="912">IF(INDIRECT("減額一覧!BA"&amp;P429)=1,INDIRECT("減額一覧!M"&amp;P429),"")</f>
        <v>207</v>
      </c>
      <c r="C429" s="36">
        <f ca="1">IF(B429="","",INDIRECT("減額一覧!C"&amp;$P429))</f>
        <v>22119000</v>
      </c>
      <c r="D429" s="78" t="str">
        <f ca="1">IF($B429="","",INDIRECT("減額一覧!G"&amp;$P429))</f>
        <v>中井　一彦</v>
      </c>
      <c r="E429" s="19">
        <f ca="1">IF(B429="","",INDIRECT("減額一覧!H"&amp;P429))</f>
        <v>13</v>
      </c>
      <c r="F429" s="19">
        <f ca="1">IF($B429="","",INDIRECT("減額一覧!T"&amp;P429))</f>
        <v>7</v>
      </c>
      <c r="G429" s="20">
        <f ca="1">IF($B429="","",INDIRECT("減額一覧!U"&amp;P429))</f>
        <v>1293</v>
      </c>
      <c r="H429" s="20">
        <f ca="1">IF($B429="","",INDIRECT("減額一覧!V"&amp;P429))</f>
        <v>954</v>
      </c>
      <c r="I429" s="32">
        <f ca="1">IF(B429="","",IF(INDIRECT("減額一覧!BL"&amp;P429)=0.08,0.08,0.1))</f>
        <v>0.1</v>
      </c>
      <c r="J429" s="51" t="s">
        <v>503</v>
      </c>
      <c r="K429" s="94" t="str">
        <f t="shared" ca="1" si="842"/>
        <v/>
      </c>
      <c r="L429" s="56" t="str">
        <f t="shared" ca="1" si="805"/>
        <v/>
      </c>
      <c r="N429" s="113" t="str">
        <f t="shared" ref="N429:N432" ca="1" si="913">IF(A429="","",IF(A429&gt;3000,"月ヶ瀬",IF(A429&gt;=2000,"都祁","市内")))</f>
        <v>市内</v>
      </c>
      <c r="O429" s="114">
        <f t="shared" ref="O429" ca="1" si="914">IF(B429="","",IF(INDIRECT("減額一覧!BL"&amp;P429)=0.08,0.08,0.1))</f>
        <v>0.1</v>
      </c>
      <c r="P429" s="38">
        <v>88</v>
      </c>
      <c r="Q429" s="38">
        <f t="shared" ref="Q429:R432" ca="1" si="915">IF(G429="","",IF(G429&gt;0,1,""))</f>
        <v>1</v>
      </c>
      <c r="R429" s="38">
        <f t="shared" ca="1" si="915"/>
        <v>1</v>
      </c>
      <c r="S429" s="66" t="str">
        <f t="shared" ca="1" si="809"/>
        <v>022</v>
      </c>
      <c r="T429" s="105" t="str">
        <f t="shared" ca="1" si="810"/>
        <v/>
      </c>
    </row>
    <row r="430" spans="1:20" hidden="1">
      <c r="A430">
        <f ca="1">IF(B430="","",INDIRECT("減額一覧!B"&amp;$P430))</f>
        <v>338</v>
      </c>
      <c r="B430" s="61">
        <f t="shared" ref="B430" ca="1" si="916">IF(INDIRECT("減額一覧!BB"&amp;P430)=1,INDIRECT("減額一覧!W"&amp;P430),"")</f>
        <v>208</v>
      </c>
      <c r="C430" s="44">
        <f ca="1">IF(B430="","",INDIRECT("減額一覧!C"&amp;$P430))</f>
        <v>22119000</v>
      </c>
      <c r="D430" s="79" t="str">
        <f ca="1">IF($B430="","",INDIRECT("減額一覧!G"&amp;$P430))</f>
        <v>中井　一彦</v>
      </c>
      <c r="E430" s="19">
        <f ca="1">IF(B430="","",INDIRECT("減額一覧!H"&amp;P430))</f>
        <v>13</v>
      </c>
      <c r="F430" s="19">
        <f ca="1">IF($B430="","",INDIRECT("減額一覧!AD"&amp;P430))</f>
        <v>8</v>
      </c>
      <c r="G430" s="20">
        <f ca="1">IF($B430="","",INDIRECT("減額一覧!AE"&amp;P430))</f>
        <v>1513</v>
      </c>
      <c r="H430" s="20">
        <f ca="1">IF($B430="","",INDIRECT("減額一覧!AF"&amp;P430))</f>
        <v>1091</v>
      </c>
      <c r="I430" s="32">
        <f ca="1">IF(B430="","",IF(INDIRECT("減額一覧!BM"&amp;P430)=0.08,0.08,0.1))</f>
        <v>0.1</v>
      </c>
      <c r="J430" s="52"/>
      <c r="K430" s="95" t="str">
        <f t="shared" ca="1" si="842"/>
        <v/>
      </c>
      <c r="L430" s="58" t="str">
        <f t="shared" ca="1" si="805"/>
        <v/>
      </c>
      <c r="N430" s="113" t="str">
        <f t="shared" ca="1" si="913"/>
        <v>市内</v>
      </c>
      <c r="O430" s="114">
        <f t="shared" ref="O430" ca="1" si="917">IF(B430="","",IF(INDIRECT("減額一覧!BM"&amp;P430)=0.08,0.08,0.1))</f>
        <v>0.1</v>
      </c>
      <c r="P430" s="38">
        <v>88</v>
      </c>
      <c r="Q430" s="38">
        <f t="shared" ca="1" si="915"/>
        <v>1</v>
      </c>
      <c r="R430" s="38">
        <f t="shared" ca="1" si="915"/>
        <v>1</v>
      </c>
      <c r="S430" s="66" t="str">
        <f t="shared" ca="1" si="809"/>
        <v>022</v>
      </c>
      <c r="T430" s="105" t="str">
        <f t="shared" ca="1" si="810"/>
        <v/>
      </c>
    </row>
    <row r="431" spans="1:20" hidden="1">
      <c r="A431" t="str">
        <f ca="1">IF(B431="","",INDIRECT("減額一覧!B"&amp;$P431))</f>
        <v/>
      </c>
      <c r="B431" s="61" t="str">
        <f t="shared" ref="B431" ca="1" si="918">IF(INDIRECT("減額一覧!BC"&amp;P431)=1,INDIRECT("減額一覧!AG"&amp;P431),"")</f>
        <v/>
      </c>
      <c r="C431" s="36" t="str">
        <f ca="1">IF(B431="","",INDIRECT("減額一覧!C"&amp;$P431))</f>
        <v/>
      </c>
      <c r="D431" s="80" t="str">
        <f ca="1">IF($B431="","",INDIRECT("減額一覧!G"&amp;$P431))</f>
        <v/>
      </c>
      <c r="E431" s="19" t="str">
        <f ca="1">IF(B431="","",INDIRECT("減額一覧!H"&amp;P431))</f>
        <v/>
      </c>
      <c r="F431" s="19" t="str">
        <f ca="1">IF($B431="","",INDIRECT("減額一覧!AN"&amp;P431))</f>
        <v/>
      </c>
      <c r="G431" s="20" t="str">
        <f ca="1">IF($B431="","",INDIRECT("減額一覧!AO"&amp;P431))</f>
        <v/>
      </c>
      <c r="H431" s="20" t="str">
        <f ca="1">IF($B431="","",INDIRECT("減額一覧!AP"&amp;P431))</f>
        <v/>
      </c>
      <c r="I431" s="32" t="str">
        <f ca="1">IF(B431="","",IF(INDIRECT("減額一覧!BN"&amp;P431)=0.08,0.08,0.1))</f>
        <v/>
      </c>
      <c r="J431" s="52"/>
      <c r="K431" s="95" t="str">
        <f t="shared" ca="1" si="842"/>
        <v/>
      </c>
      <c r="L431" s="58" t="str">
        <f t="shared" ca="1" si="805"/>
        <v/>
      </c>
      <c r="N431" s="113" t="str">
        <f t="shared" ca="1" si="913"/>
        <v/>
      </c>
      <c r="O431" s="114" t="str">
        <f t="shared" ref="O431" ca="1" si="919">IF(B431="","",IF(INDIRECT("減額一覧!BN"&amp;P431)=0.08,0.08,0.1))</f>
        <v/>
      </c>
      <c r="P431" s="38">
        <v>88</v>
      </c>
      <c r="Q431" s="38" t="str">
        <f t="shared" ca="1" si="915"/>
        <v/>
      </c>
      <c r="R431" s="38" t="str">
        <f t="shared" ca="1" si="915"/>
        <v/>
      </c>
      <c r="S431" s="66" t="str">
        <f t="shared" ca="1" si="809"/>
        <v/>
      </c>
      <c r="T431" s="105" t="str">
        <f t="shared" ca="1" si="810"/>
        <v/>
      </c>
    </row>
    <row r="432" spans="1:20" hidden="1">
      <c r="A432" t="str">
        <f ca="1">IF(B432="","",INDIRECT("減額一覧!B"&amp;$P432))</f>
        <v/>
      </c>
      <c r="B432" s="61" t="str">
        <f t="shared" ref="B432" ca="1" si="920">IF(INDIRECT("減額一覧!BD"&amp;P432)=1,INDIRECT("減額一覧!AQ"&amp;P432),"")</f>
        <v/>
      </c>
      <c r="C432" s="45" t="str">
        <f ca="1">IF(B432="","",INDIRECT("減額一覧!C"&amp;$P432))</f>
        <v/>
      </c>
      <c r="D432" s="79" t="str">
        <f ca="1">IF($B432="","",INDIRECT("減額一覧!G"&amp;$P432))</f>
        <v/>
      </c>
      <c r="E432" s="19" t="str">
        <f ca="1">IF(B432="","",INDIRECT("減額一覧!H"&amp;P432))</f>
        <v/>
      </c>
      <c r="F432" s="19" t="str">
        <f ca="1">IF($B432="","",INDIRECT("減額一覧!AX"&amp;P432))</f>
        <v/>
      </c>
      <c r="G432" s="20" t="str">
        <f ca="1">IF($B432="","",INDIRECT("減額一覧!AY"&amp;P432))</f>
        <v/>
      </c>
      <c r="H432" s="20" t="str">
        <f ca="1">IF($B432="","",INDIRECT("減額一覧!AZ"&amp;P432))</f>
        <v/>
      </c>
      <c r="I432" s="32" t="str">
        <f ca="1">IF(B432="","",IF(INDIRECT("減額一覧!BO"&amp;P432)=0.08,0.08,0.1))</f>
        <v/>
      </c>
      <c r="J432" s="52"/>
      <c r="K432" s="95" t="str">
        <f t="shared" ca="1" si="842"/>
        <v/>
      </c>
      <c r="L432" s="58" t="str">
        <f t="shared" ca="1" si="805"/>
        <v/>
      </c>
      <c r="N432" s="113" t="str">
        <f t="shared" ca="1" si="913"/>
        <v/>
      </c>
      <c r="O432" s="114" t="str">
        <f t="shared" ref="O432" ca="1" si="921">IF(B432="","",IF(INDIRECT("減額一覧!BO"&amp;P432)=0.08,0.08,0.1))</f>
        <v/>
      </c>
      <c r="P432" s="38">
        <v>88</v>
      </c>
      <c r="Q432" s="38" t="str">
        <f t="shared" ca="1" si="915"/>
        <v/>
      </c>
      <c r="R432" s="38" t="str">
        <f t="shared" ca="1" si="915"/>
        <v/>
      </c>
      <c r="S432" s="66" t="str">
        <f t="shared" ca="1" si="809"/>
        <v/>
      </c>
      <c r="T432" s="105" t="str">
        <f t="shared" ca="1" si="810"/>
        <v/>
      </c>
    </row>
    <row r="433" spans="1:20" ht="19.5" hidden="1" thickBot="1">
      <c r="B433" s="64"/>
      <c r="C433" s="41" t="str">
        <f>IF(B433="","",減額一覧!C429)</f>
        <v/>
      </c>
      <c r="D433" s="43"/>
      <c r="E433" s="21"/>
      <c r="F433" s="22" t="s">
        <v>69</v>
      </c>
      <c r="G433" s="23">
        <f t="shared" ref="G433:H433" si="922">SUBTOTAL(9,G429:G432)</f>
        <v>0</v>
      </c>
      <c r="H433" s="23">
        <f t="shared" si="922"/>
        <v>0</v>
      </c>
      <c r="I433" s="30"/>
      <c r="J433" s="53"/>
      <c r="K433" s="96" t="str">
        <f t="shared" si="842"/>
        <v/>
      </c>
      <c r="L433" s="59" t="str">
        <f t="shared" si="805"/>
        <v/>
      </c>
      <c r="N433" s="108" t="str">
        <f t="shared" ref="N433" si="923">IF(AND(G433=0,H433=0),"","小計")</f>
        <v/>
      </c>
      <c r="O433" s="108" t="str">
        <f t="shared" ref="O433" si="924">IF(AND(G433=0,H433=0),"","小計")</f>
        <v/>
      </c>
      <c r="P433" s="38"/>
      <c r="Q433" s="38"/>
      <c r="R433" s="38"/>
      <c r="S433" s="66" t="str">
        <f t="shared" si="809"/>
        <v/>
      </c>
      <c r="T433" s="105" t="str">
        <f t="shared" si="810"/>
        <v/>
      </c>
    </row>
    <row r="434" spans="1:20" hidden="1">
      <c r="A434" t="str">
        <f ca="1">IF(B434="","",INDIRECT("減額一覧!B"&amp;$P434))</f>
        <v/>
      </c>
      <c r="B434" s="61" t="str">
        <f t="shared" ref="B434" ca="1" si="925">IF(INDIRECT("減額一覧!BA"&amp;P434)=1,INDIRECT("減額一覧!M"&amp;P434),"")</f>
        <v/>
      </c>
      <c r="C434" s="36" t="str">
        <f ca="1">IF(B434="","",INDIRECT("減額一覧!C"&amp;$P434))</f>
        <v/>
      </c>
      <c r="D434" s="78" t="str">
        <f ca="1">IF($B434="","",INDIRECT("減額一覧!G"&amp;$P434))</f>
        <v/>
      </c>
      <c r="E434" s="19" t="str">
        <f ca="1">IF(B434="","",INDIRECT("減額一覧!H"&amp;P434))</f>
        <v/>
      </c>
      <c r="F434" s="19" t="str">
        <f ca="1">IF($B434="","",INDIRECT("減額一覧!T"&amp;P434))</f>
        <v/>
      </c>
      <c r="G434" s="20" t="str">
        <f ca="1">IF($B434="","",INDIRECT("減額一覧!U"&amp;P434))</f>
        <v/>
      </c>
      <c r="H434" s="20" t="str">
        <f ca="1">IF($B434="","",INDIRECT("減額一覧!V"&amp;P434))</f>
        <v/>
      </c>
      <c r="I434" s="32" t="str">
        <f ca="1">IF(B434="","",IF(INDIRECT("減額一覧!BL"&amp;P434)=0.08,0.08,0.1))</f>
        <v/>
      </c>
      <c r="J434" s="51"/>
      <c r="K434" s="94" t="str">
        <f t="shared" ca="1" si="842"/>
        <v/>
      </c>
      <c r="L434" s="56" t="str">
        <f t="shared" ca="1" si="805"/>
        <v/>
      </c>
      <c r="N434" s="113" t="str">
        <f t="shared" ref="N434:N437" ca="1" si="926">IF(A434="","",IF(A434&gt;3000,"月ヶ瀬",IF(A434&gt;=2000,"都祁","市内")))</f>
        <v/>
      </c>
      <c r="O434" s="114" t="str">
        <f t="shared" ref="O434" ca="1" si="927">IF(B434="","",IF(INDIRECT("減額一覧!BL"&amp;P434)=0.08,0.08,0.1))</f>
        <v/>
      </c>
      <c r="P434" s="38">
        <v>89</v>
      </c>
      <c r="Q434" s="38" t="str">
        <f t="shared" ref="Q434:R437" ca="1" si="928">IF(G434="","",IF(G434&gt;0,1,""))</f>
        <v/>
      </c>
      <c r="R434" s="38" t="str">
        <f t="shared" ca="1" si="928"/>
        <v/>
      </c>
      <c r="S434" s="66" t="str">
        <f t="shared" ca="1" si="809"/>
        <v/>
      </c>
      <c r="T434" s="105" t="str">
        <f t="shared" ca="1" si="810"/>
        <v/>
      </c>
    </row>
    <row r="435" spans="1:20" ht="56.25" hidden="1">
      <c r="A435">
        <f ca="1">IF(B435="","",INDIRECT("減額一覧!B"&amp;$P435))</f>
        <v>341</v>
      </c>
      <c r="B435" s="61">
        <f t="shared" ref="B435" ca="1" si="929">IF(INDIRECT("減額一覧!BB"&amp;P435)=1,INDIRECT("減額一覧!W"&amp;P435),"")</f>
        <v>207</v>
      </c>
      <c r="C435" s="44">
        <f ca="1">IF(B435="","",INDIRECT("減額一覧!C"&amp;$P435))</f>
        <v>301069000</v>
      </c>
      <c r="D435" s="79" t="str">
        <f ca="1">IF($B435="","",INDIRECT("減額一覧!G"&amp;$P435))</f>
        <v>株式会社　城田設計 　代表取締役　城田　全嗣</v>
      </c>
      <c r="E435" s="19">
        <f ca="1">IF(B435="","",INDIRECT("減額一覧!H"&amp;P435))</f>
        <v>25</v>
      </c>
      <c r="F435" s="19">
        <f ca="1">IF($B435="","",INDIRECT("減額一覧!AD"&amp;P435))</f>
        <v>4</v>
      </c>
      <c r="G435" s="20">
        <f ca="1">IF($B435="","",INDIRECT("減額一覧!AE"&amp;P435))</f>
        <v>440</v>
      </c>
      <c r="H435" s="20">
        <f ca="1">IF($B435="","",INDIRECT("減額一覧!AF"&amp;P435))</f>
        <v>0</v>
      </c>
      <c r="I435" s="32">
        <f ca="1">IF(B435="","",IF(INDIRECT("減額一覧!BM"&amp;P435)=0.08,0.08,0.1))</f>
        <v>0.1</v>
      </c>
      <c r="J435" s="52" t="s">
        <v>504</v>
      </c>
      <c r="K435" s="95" t="str">
        <f t="shared" ca="1" si="842"/>
        <v/>
      </c>
      <c r="L435" s="58" t="str">
        <f t="shared" ca="1" si="805"/>
        <v/>
      </c>
      <c r="N435" s="113" t="str">
        <f t="shared" ca="1" si="926"/>
        <v>市内</v>
      </c>
      <c r="O435" s="114">
        <f t="shared" ref="O435" ca="1" si="930">IF(B435="","",IF(INDIRECT("減額一覧!BM"&amp;P435)=0.08,0.08,0.1))</f>
        <v>0.1</v>
      </c>
      <c r="P435" s="38">
        <v>89</v>
      </c>
      <c r="Q435" s="38">
        <f t="shared" ca="1" si="928"/>
        <v>1</v>
      </c>
      <c r="R435" s="38" t="str">
        <f t="shared" ca="1" si="928"/>
        <v/>
      </c>
      <c r="S435" s="66" t="str">
        <f t="shared" ca="1" si="809"/>
        <v>301</v>
      </c>
      <c r="T435" s="105" t="str">
        <f t="shared" ca="1" si="810"/>
        <v/>
      </c>
    </row>
    <row r="436" spans="1:20" ht="56.25" hidden="1">
      <c r="A436">
        <f ca="1">IF(B436="","",INDIRECT("減額一覧!B"&amp;$P436))</f>
        <v>341</v>
      </c>
      <c r="B436" s="61">
        <f t="shared" ref="B436" ca="1" si="931">IF(INDIRECT("減額一覧!BC"&amp;P436)=1,INDIRECT("減額一覧!AG"&amp;P436),"")</f>
        <v>208</v>
      </c>
      <c r="C436" s="36">
        <f ca="1">IF(B436="","",INDIRECT("減額一覧!C"&amp;$P436))</f>
        <v>301069000</v>
      </c>
      <c r="D436" s="80" t="str">
        <f ca="1">IF($B436="","",INDIRECT("減額一覧!G"&amp;$P436))</f>
        <v>株式会社　城田設計 　代表取締役　城田　全嗣</v>
      </c>
      <c r="E436" s="19">
        <f ca="1">IF(B436="","",INDIRECT("減額一覧!H"&amp;P436))</f>
        <v>25</v>
      </c>
      <c r="F436" s="19">
        <f ca="1">IF($B436="","",INDIRECT("減額一覧!AN"&amp;P436))</f>
        <v>18</v>
      </c>
      <c r="G436" s="20">
        <f ca="1">IF($B436="","",INDIRECT("減額一覧!AO"&amp;P436))</f>
        <v>3069</v>
      </c>
      <c r="H436" s="20">
        <f ca="1">IF($B436="","",INDIRECT("減額一覧!AP"&amp;P436))</f>
        <v>0</v>
      </c>
      <c r="I436" s="32">
        <f ca="1">IF(B436="","",IF(INDIRECT("減額一覧!BN"&amp;P436)=0.08,0.08,0.1))</f>
        <v>0.1</v>
      </c>
      <c r="J436" s="52"/>
      <c r="K436" s="95" t="str">
        <f t="shared" ca="1" si="842"/>
        <v/>
      </c>
      <c r="L436" s="58" t="str">
        <f t="shared" ca="1" si="805"/>
        <v/>
      </c>
      <c r="N436" s="113" t="str">
        <f t="shared" ca="1" si="926"/>
        <v>市内</v>
      </c>
      <c r="O436" s="114">
        <f t="shared" ref="O436" ca="1" si="932">IF(B436="","",IF(INDIRECT("減額一覧!BN"&amp;P436)=0.08,0.08,0.1))</f>
        <v>0.1</v>
      </c>
      <c r="P436" s="38">
        <v>89</v>
      </c>
      <c r="Q436" s="38">
        <f t="shared" ca="1" si="928"/>
        <v>1</v>
      </c>
      <c r="R436" s="38" t="str">
        <f t="shared" ca="1" si="928"/>
        <v/>
      </c>
      <c r="S436" s="66" t="str">
        <f t="shared" ca="1" si="809"/>
        <v>301</v>
      </c>
      <c r="T436" s="105" t="str">
        <f t="shared" ca="1" si="810"/>
        <v/>
      </c>
    </row>
    <row r="437" spans="1:20" hidden="1">
      <c r="A437" t="str">
        <f ca="1">IF(B437="","",INDIRECT("減額一覧!B"&amp;$P437))</f>
        <v/>
      </c>
      <c r="B437" s="61" t="str">
        <f t="shared" ref="B437" ca="1" si="933">IF(INDIRECT("減額一覧!BD"&amp;P437)=1,INDIRECT("減額一覧!AQ"&amp;P437),"")</f>
        <v/>
      </c>
      <c r="C437" s="45" t="str">
        <f ca="1">IF(B437="","",INDIRECT("減額一覧!C"&amp;$P437))</f>
        <v/>
      </c>
      <c r="D437" s="79" t="str">
        <f ca="1">IF($B437="","",INDIRECT("減額一覧!G"&amp;$P437))</f>
        <v/>
      </c>
      <c r="E437" s="19" t="str">
        <f ca="1">IF(B437="","",INDIRECT("減額一覧!H"&amp;P437))</f>
        <v/>
      </c>
      <c r="F437" s="19" t="str">
        <f ca="1">IF($B437="","",INDIRECT("減額一覧!AX"&amp;P437))</f>
        <v/>
      </c>
      <c r="G437" s="20" t="str">
        <f ca="1">IF($B437="","",INDIRECT("減額一覧!AY"&amp;P437))</f>
        <v/>
      </c>
      <c r="H437" s="20" t="str">
        <f ca="1">IF($B437="","",INDIRECT("減額一覧!AZ"&amp;P437))</f>
        <v/>
      </c>
      <c r="I437" s="32" t="str">
        <f ca="1">IF(B437="","",IF(INDIRECT("減額一覧!BO"&amp;P437)=0.08,0.08,0.1))</f>
        <v/>
      </c>
      <c r="J437" s="52"/>
      <c r="K437" s="95" t="str">
        <f t="shared" ca="1" si="842"/>
        <v/>
      </c>
      <c r="L437" s="58" t="str">
        <f t="shared" ca="1" si="805"/>
        <v/>
      </c>
      <c r="N437" s="113" t="str">
        <f t="shared" ca="1" si="926"/>
        <v/>
      </c>
      <c r="O437" s="114" t="str">
        <f t="shared" ref="O437" ca="1" si="934">IF(B437="","",IF(INDIRECT("減額一覧!BO"&amp;P437)=0.08,0.08,0.1))</f>
        <v/>
      </c>
      <c r="P437" s="38">
        <v>89</v>
      </c>
      <c r="Q437" s="38" t="str">
        <f t="shared" ca="1" si="928"/>
        <v/>
      </c>
      <c r="R437" s="38" t="str">
        <f t="shared" ca="1" si="928"/>
        <v/>
      </c>
      <c r="S437" s="66" t="str">
        <f t="shared" ca="1" si="809"/>
        <v/>
      </c>
      <c r="T437" s="105" t="str">
        <f t="shared" ca="1" si="810"/>
        <v/>
      </c>
    </row>
    <row r="438" spans="1:20" ht="19.5" hidden="1" thickBot="1">
      <c r="B438" s="64"/>
      <c r="C438" s="41" t="str">
        <f>IF(B438="","",減額一覧!C434)</f>
        <v/>
      </c>
      <c r="D438" s="43"/>
      <c r="E438" s="21"/>
      <c r="F438" s="22" t="s">
        <v>69</v>
      </c>
      <c r="G438" s="23">
        <f t="shared" ref="G438:H438" si="935">SUBTOTAL(9,G434:G437)</f>
        <v>0</v>
      </c>
      <c r="H438" s="23">
        <f t="shared" si="935"/>
        <v>0</v>
      </c>
      <c r="I438" s="30"/>
      <c r="J438" s="53"/>
      <c r="K438" s="96" t="str">
        <f t="shared" si="842"/>
        <v/>
      </c>
      <c r="L438" s="59" t="str">
        <f t="shared" si="805"/>
        <v/>
      </c>
      <c r="N438" s="108" t="str">
        <f t="shared" ref="N438" si="936">IF(AND(G438=0,H438=0),"","小計")</f>
        <v/>
      </c>
      <c r="O438" s="108" t="str">
        <f t="shared" ref="O438" si="937">IF(AND(G438=0,H438=0),"","小計")</f>
        <v/>
      </c>
      <c r="P438" s="38"/>
      <c r="Q438" s="38"/>
      <c r="R438" s="38"/>
      <c r="S438" s="66" t="str">
        <f t="shared" si="809"/>
        <v/>
      </c>
      <c r="T438" s="105" t="str">
        <f t="shared" si="810"/>
        <v/>
      </c>
    </row>
    <row r="439" spans="1:20" hidden="1">
      <c r="A439">
        <f ca="1">IF(B439="","",INDIRECT("減額一覧!B"&amp;$P439))</f>
        <v>343</v>
      </c>
      <c r="B439" s="61">
        <f t="shared" ref="B439" ca="1" si="938">IF(INDIRECT("減額一覧!BA"&amp;P439)=1,INDIRECT("減額一覧!M"&amp;P439),"")</f>
        <v>3104</v>
      </c>
      <c r="C439" s="36">
        <f ca="1">IF(B439="","",INDIRECT("減額一覧!C"&amp;$P439))</f>
        <v>254014000</v>
      </c>
      <c r="D439" s="78" t="str">
        <f ca="1">IF($B439="","",INDIRECT("減額一覧!G"&amp;$P439))</f>
        <v>渋谷　信治</v>
      </c>
      <c r="E439" s="19">
        <f ca="1">IF(B439="","",INDIRECT("減額一覧!H"&amp;P439))</f>
        <v>20</v>
      </c>
      <c r="F439" s="19">
        <f ca="1">IF($B439="","",INDIRECT("減額一覧!T"&amp;P439))</f>
        <v>9</v>
      </c>
      <c r="G439" s="20">
        <f ca="1">IF($B439="","",INDIRECT("減額一覧!U"&amp;P439))</f>
        <v>1944</v>
      </c>
      <c r="H439" s="20">
        <f ca="1">IF($B439="","",INDIRECT("減額一覧!V"&amp;P439))</f>
        <v>1044</v>
      </c>
      <c r="I439" s="32">
        <f ca="1">IF(B439="","",IF(INDIRECT("減額一覧!BL"&amp;P439)=0.08,0.08,0.1))</f>
        <v>0.08</v>
      </c>
      <c r="J439" s="51" t="s">
        <v>535</v>
      </c>
      <c r="K439" s="94" t="str">
        <f t="shared" ca="1" si="842"/>
        <v/>
      </c>
      <c r="L439" s="56" t="str">
        <f t="shared" ca="1" si="805"/>
        <v/>
      </c>
      <c r="N439" s="113" t="str">
        <f t="shared" ref="N439:N442" ca="1" si="939">IF(A439="","",IF(A439&gt;3000,"月ヶ瀬",IF(A439&gt;=2000,"都祁","市内")))</f>
        <v>市内</v>
      </c>
      <c r="O439" s="114">
        <f t="shared" ref="O439" ca="1" si="940">IF(B439="","",IF(INDIRECT("減額一覧!BL"&amp;P439)=0.08,0.08,0.1))</f>
        <v>0.08</v>
      </c>
      <c r="P439" s="38">
        <v>90</v>
      </c>
      <c r="Q439" s="38">
        <f t="shared" ref="Q439:R442" ca="1" si="941">IF(G439="","",IF(G439&gt;0,1,""))</f>
        <v>1</v>
      </c>
      <c r="R439" s="38">
        <f t="shared" ca="1" si="941"/>
        <v>1</v>
      </c>
      <c r="S439" s="66" t="str">
        <f t="shared" ca="1" si="809"/>
        <v>254</v>
      </c>
      <c r="T439" s="105" t="str">
        <f t="shared" ca="1" si="810"/>
        <v/>
      </c>
    </row>
    <row r="440" spans="1:20" hidden="1">
      <c r="A440">
        <f ca="1">IF(B440="","",INDIRECT("減額一覧!B"&amp;$P440))</f>
        <v>343</v>
      </c>
      <c r="B440" s="61">
        <f t="shared" ref="B440" ca="1" si="942">IF(INDIRECT("減額一覧!BB"&amp;P440)=1,INDIRECT("減額一覧!W"&amp;P440),"")</f>
        <v>105</v>
      </c>
      <c r="C440" s="44">
        <f ca="1">IF(B440="","",INDIRECT("減額一覧!C"&amp;$P440))</f>
        <v>254014000</v>
      </c>
      <c r="D440" s="79" t="str">
        <f ca="1">IF($B440="","",INDIRECT("減額一覧!G"&amp;$P440))</f>
        <v>渋谷　信治</v>
      </c>
      <c r="E440" s="19">
        <f ca="1">IF(B440="","",INDIRECT("減額一覧!H"&amp;P440))</f>
        <v>20</v>
      </c>
      <c r="F440" s="19">
        <f ca="1">IF($B440="","",INDIRECT("減額一覧!AD"&amp;P440))</f>
        <v>10</v>
      </c>
      <c r="G440" s="20">
        <f ca="1">IF($B440="","",INDIRECT("減額一覧!AE"&amp;P440))</f>
        <v>2160</v>
      </c>
      <c r="H440" s="20">
        <f ca="1">IF($B440="","",INDIRECT("減額一覧!AF"&amp;P440))</f>
        <v>1160</v>
      </c>
      <c r="I440" s="32">
        <f ca="1">IF(B440="","",IF(INDIRECT("減額一覧!BM"&amp;P440)=0.08,0.08,0.1))</f>
        <v>0.08</v>
      </c>
      <c r="J440" s="52"/>
      <c r="K440" s="95" t="str">
        <f t="shared" ca="1" si="842"/>
        <v/>
      </c>
      <c r="L440" s="58" t="str">
        <f t="shared" ca="1" si="805"/>
        <v/>
      </c>
      <c r="N440" s="113" t="str">
        <f t="shared" ca="1" si="939"/>
        <v>市内</v>
      </c>
      <c r="O440" s="114">
        <f t="shared" ref="O440" ca="1" si="943">IF(B440="","",IF(INDIRECT("減額一覧!BM"&amp;P440)=0.08,0.08,0.1))</f>
        <v>0.08</v>
      </c>
      <c r="P440" s="38">
        <v>90</v>
      </c>
      <c r="Q440" s="38">
        <f t="shared" ca="1" si="941"/>
        <v>1</v>
      </c>
      <c r="R440" s="38">
        <f t="shared" ca="1" si="941"/>
        <v>1</v>
      </c>
      <c r="S440" s="66" t="str">
        <f t="shared" ca="1" si="809"/>
        <v>254</v>
      </c>
      <c r="T440" s="105" t="str">
        <f t="shared" ca="1" si="810"/>
        <v/>
      </c>
    </row>
    <row r="441" spans="1:20" hidden="1">
      <c r="A441" t="str">
        <f ca="1">IF(B441="","",INDIRECT("減額一覧!B"&amp;$P441))</f>
        <v/>
      </c>
      <c r="B441" s="61" t="str">
        <f t="shared" ref="B441" ca="1" si="944">IF(INDIRECT("減額一覧!BC"&amp;P441)=1,INDIRECT("減額一覧!AG"&amp;P441),"")</f>
        <v/>
      </c>
      <c r="C441" s="36" t="str">
        <f ca="1">IF(B441="","",INDIRECT("減額一覧!C"&amp;$P441))</f>
        <v/>
      </c>
      <c r="D441" s="80" t="str">
        <f ca="1">IF($B441="","",INDIRECT("減額一覧!G"&amp;$P441))</f>
        <v/>
      </c>
      <c r="E441" s="19" t="str">
        <f ca="1">IF(B441="","",INDIRECT("減額一覧!H"&amp;P441))</f>
        <v/>
      </c>
      <c r="F441" s="19" t="str">
        <f ca="1">IF($B441="","",INDIRECT("減額一覧!AN"&amp;P441))</f>
        <v/>
      </c>
      <c r="G441" s="20" t="str">
        <f ca="1">IF($B441="","",INDIRECT("減額一覧!AO"&amp;P441))</f>
        <v/>
      </c>
      <c r="H441" s="20" t="str">
        <f ca="1">IF($B441="","",INDIRECT("減額一覧!AP"&amp;P441))</f>
        <v/>
      </c>
      <c r="I441" s="32" t="str">
        <f ca="1">IF(B441="","",IF(INDIRECT("減額一覧!BN"&amp;P441)=0.08,0.08,0.1))</f>
        <v/>
      </c>
      <c r="J441" s="52"/>
      <c r="K441" s="95" t="str">
        <f t="shared" ca="1" si="842"/>
        <v/>
      </c>
      <c r="L441" s="58" t="str">
        <f t="shared" ca="1" si="805"/>
        <v/>
      </c>
      <c r="N441" s="113" t="str">
        <f t="shared" ca="1" si="939"/>
        <v/>
      </c>
      <c r="O441" s="114" t="str">
        <f t="shared" ref="O441" ca="1" si="945">IF(B441="","",IF(INDIRECT("減額一覧!BN"&amp;P441)=0.08,0.08,0.1))</f>
        <v/>
      </c>
      <c r="P441" s="38">
        <v>90</v>
      </c>
      <c r="Q441" s="38" t="str">
        <f t="shared" ca="1" si="941"/>
        <v/>
      </c>
      <c r="R441" s="38" t="str">
        <f t="shared" ca="1" si="941"/>
        <v/>
      </c>
      <c r="S441" s="66" t="str">
        <f t="shared" ca="1" si="809"/>
        <v/>
      </c>
      <c r="T441" s="105" t="str">
        <f t="shared" ca="1" si="810"/>
        <v/>
      </c>
    </row>
    <row r="442" spans="1:20" hidden="1">
      <c r="A442" t="str">
        <f ca="1">IF(B442="","",INDIRECT("減額一覧!B"&amp;$P442))</f>
        <v/>
      </c>
      <c r="B442" s="61" t="str">
        <f t="shared" ref="B442" ca="1" si="946">IF(INDIRECT("減額一覧!BD"&amp;P442)=1,INDIRECT("減額一覧!AQ"&amp;P442),"")</f>
        <v/>
      </c>
      <c r="C442" s="45" t="str">
        <f ca="1">IF(B442="","",INDIRECT("減額一覧!C"&amp;$P442))</f>
        <v/>
      </c>
      <c r="D442" s="79" t="str">
        <f ca="1">IF($B442="","",INDIRECT("減額一覧!G"&amp;$P442))</f>
        <v/>
      </c>
      <c r="E442" s="19" t="str">
        <f ca="1">IF(B442="","",INDIRECT("減額一覧!H"&amp;P442))</f>
        <v/>
      </c>
      <c r="F442" s="19" t="str">
        <f ca="1">IF($B442="","",INDIRECT("減額一覧!AX"&amp;P442))</f>
        <v/>
      </c>
      <c r="G442" s="20" t="str">
        <f ca="1">IF($B442="","",INDIRECT("減額一覧!AY"&amp;P442))</f>
        <v/>
      </c>
      <c r="H442" s="20" t="str">
        <f ca="1">IF($B442="","",INDIRECT("減額一覧!AZ"&amp;P442))</f>
        <v/>
      </c>
      <c r="I442" s="32" t="str">
        <f ca="1">IF(B442="","",IF(INDIRECT("減額一覧!BO"&amp;P442)=0.08,0.08,0.1))</f>
        <v/>
      </c>
      <c r="J442" s="52"/>
      <c r="K442" s="95" t="str">
        <f t="shared" ca="1" si="842"/>
        <v/>
      </c>
      <c r="L442" s="58" t="str">
        <f t="shared" ca="1" si="805"/>
        <v/>
      </c>
      <c r="N442" s="113" t="str">
        <f t="shared" ca="1" si="939"/>
        <v/>
      </c>
      <c r="O442" s="114" t="str">
        <f t="shared" ref="O442" ca="1" si="947">IF(B442="","",IF(INDIRECT("減額一覧!BO"&amp;P442)=0.08,0.08,0.1))</f>
        <v/>
      </c>
      <c r="P442" s="38">
        <v>90</v>
      </c>
      <c r="Q442" s="38" t="str">
        <f t="shared" ca="1" si="941"/>
        <v/>
      </c>
      <c r="R442" s="38" t="str">
        <f t="shared" ca="1" si="941"/>
        <v/>
      </c>
      <c r="S442" s="66" t="str">
        <f t="shared" ca="1" si="809"/>
        <v/>
      </c>
      <c r="T442" s="105" t="str">
        <f t="shared" ca="1" si="810"/>
        <v/>
      </c>
    </row>
    <row r="443" spans="1:20" ht="19.5" hidden="1" thickBot="1">
      <c r="B443" s="64"/>
      <c r="C443" s="41" t="str">
        <f>IF(B443="","",減額一覧!C439)</f>
        <v/>
      </c>
      <c r="D443" s="43"/>
      <c r="E443" s="21"/>
      <c r="F443" s="22" t="s">
        <v>69</v>
      </c>
      <c r="G443" s="23">
        <f t="shared" ref="G443:H443" si="948">SUBTOTAL(9,G439:G442)</f>
        <v>0</v>
      </c>
      <c r="H443" s="23">
        <f t="shared" si="948"/>
        <v>0</v>
      </c>
      <c r="I443" s="30"/>
      <c r="J443" s="53"/>
      <c r="K443" s="96" t="str">
        <f t="shared" si="842"/>
        <v/>
      </c>
      <c r="L443" s="59" t="str">
        <f t="shared" si="805"/>
        <v/>
      </c>
      <c r="N443" s="108" t="str">
        <f t="shared" ref="N443" si="949">IF(AND(G443=0,H443=0),"","小計")</f>
        <v/>
      </c>
      <c r="O443" s="108" t="str">
        <f t="shared" ref="O443" si="950">IF(AND(G443=0,H443=0),"","小計")</f>
        <v/>
      </c>
      <c r="P443" s="38"/>
      <c r="Q443" s="38"/>
      <c r="R443" s="38"/>
      <c r="S443" s="66" t="str">
        <f t="shared" si="809"/>
        <v/>
      </c>
      <c r="T443" s="105" t="str">
        <f t="shared" si="810"/>
        <v/>
      </c>
    </row>
    <row r="444" spans="1:20" hidden="1">
      <c r="A444" t="str">
        <f ca="1">IF(B444="","",INDIRECT("減額一覧!B"&amp;$P444))</f>
        <v/>
      </c>
      <c r="B444" s="61" t="str">
        <f t="shared" ref="B444" ca="1" si="951">IF(INDIRECT("減額一覧!BA"&amp;P444)=1,INDIRECT("減額一覧!M"&amp;P444),"")</f>
        <v/>
      </c>
      <c r="C444" s="36" t="str">
        <f ca="1">IF(B444="","",INDIRECT("減額一覧!C"&amp;$P444))</f>
        <v/>
      </c>
      <c r="D444" s="78" t="str">
        <f ca="1">IF($B444="","",INDIRECT("減額一覧!G"&amp;$P444))</f>
        <v/>
      </c>
      <c r="E444" s="19" t="str">
        <f ca="1">IF(B444="","",INDIRECT("減額一覧!H"&amp;P444))</f>
        <v/>
      </c>
      <c r="F444" s="19" t="str">
        <f ca="1">IF($B444="","",INDIRECT("減額一覧!T"&amp;P444))</f>
        <v/>
      </c>
      <c r="G444" s="20" t="str">
        <f ca="1">IF($B444="","",INDIRECT("減額一覧!U"&amp;P444))</f>
        <v/>
      </c>
      <c r="H444" s="20" t="str">
        <f ca="1">IF($B444="","",INDIRECT("減額一覧!V"&amp;P444))</f>
        <v/>
      </c>
      <c r="I444" s="32" t="str">
        <f ca="1">IF(B444="","",IF(INDIRECT("減額一覧!BL"&amp;P444)=0.08,0.08,0.1))</f>
        <v/>
      </c>
      <c r="J444" s="51"/>
      <c r="K444" s="94" t="str">
        <f t="shared" ca="1" si="842"/>
        <v/>
      </c>
      <c r="L444" s="56" t="str">
        <f t="shared" ca="1" si="805"/>
        <v/>
      </c>
      <c r="N444" s="113" t="str">
        <f t="shared" ref="N444:N447" ca="1" si="952">IF(A444="","",IF(A444&gt;3000,"月ヶ瀬",IF(A444&gt;=2000,"都祁","市内")))</f>
        <v/>
      </c>
      <c r="O444" s="114" t="str">
        <f t="shared" ref="O444" ca="1" si="953">IF(B444="","",IF(INDIRECT("減額一覧!BL"&amp;P444)=0.08,0.08,0.1))</f>
        <v/>
      </c>
      <c r="P444" s="38">
        <v>91</v>
      </c>
      <c r="Q444" s="38" t="str">
        <f t="shared" ref="Q444:R447" ca="1" si="954">IF(G444="","",IF(G444&gt;0,1,""))</f>
        <v/>
      </c>
      <c r="R444" s="38" t="str">
        <f t="shared" ca="1" si="954"/>
        <v/>
      </c>
      <c r="S444" s="66" t="str">
        <f t="shared" ca="1" si="809"/>
        <v/>
      </c>
      <c r="T444" s="105" t="str">
        <f t="shared" ca="1" si="810"/>
        <v/>
      </c>
    </row>
    <row r="445" spans="1:20" hidden="1">
      <c r="A445" t="str">
        <f ca="1">IF(B445="","",INDIRECT("減額一覧!B"&amp;$P445))</f>
        <v/>
      </c>
      <c r="B445" s="61" t="str">
        <f t="shared" ref="B445" ca="1" si="955">IF(INDIRECT("減額一覧!BB"&amp;P445)=1,INDIRECT("減額一覧!W"&amp;P445),"")</f>
        <v/>
      </c>
      <c r="C445" s="44" t="str">
        <f ca="1">IF(B445="","",INDIRECT("減額一覧!C"&amp;$P445))</f>
        <v/>
      </c>
      <c r="D445" s="79" t="str">
        <f ca="1">IF($B445="","",INDIRECT("減額一覧!G"&amp;$P445))</f>
        <v/>
      </c>
      <c r="E445" s="19" t="str">
        <f ca="1">IF(B445="","",INDIRECT("減額一覧!H"&amp;P445))</f>
        <v/>
      </c>
      <c r="F445" s="19" t="str">
        <f ca="1">IF($B445="","",INDIRECT("減額一覧!AD"&amp;P445))</f>
        <v/>
      </c>
      <c r="G445" s="20" t="str">
        <f ca="1">IF($B445="","",INDIRECT("減額一覧!AE"&amp;P445))</f>
        <v/>
      </c>
      <c r="H445" s="20" t="str">
        <f ca="1">IF($B445="","",INDIRECT("減額一覧!AF"&amp;P445))</f>
        <v/>
      </c>
      <c r="I445" s="32" t="str">
        <f ca="1">IF(B445="","",IF(INDIRECT("減額一覧!BM"&amp;P445)=0.08,0.08,0.1))</f>
        <v/>
      </c>
      <c r="J445" s="52"/>
      <c r="K445" s="95" t="str">
        <f t="shared" ca="1" si="842"/>
        <v/>
      </c>
      <c r="L445" s="58" t="str">
        <f t="shared" ca="1" si="805"/>
        <v/>
      </c>
      <c r="N445" s="113" t="str">
        <f t="shared" ca="1" si="952"/>
        <v/>
      </c>
      <c r="O445" s="114" t="str">
        <f t="shared" ref="O445" ca="1" si="956">IF(B445="","",IF(INDIRECT("減額一覧!BM"&amp;P445)=0.08,0.08,0.1))</f>
        <v/>
      </c>
      <c r="P445" s="38">
        <v>91</v>
      </c>
      <c r="Q445" s="38" t="str">
        <f t="shared" ca="1" si="954"/>
        <v/>
      </c>
      <c r="R445" s="38" t="str">
        <f t="shared" ca="1" si="954"/>
        <v/>
      </c>
      <c r="S445" s="66" t="str">
        <f t="shared" ca="1" si="809"/>
        <v/>
      </c>
      <c r="T445" s="105" t="str">
        <f t="shared" ca="1" si="810"/>
        <v/>
      </c>
    </row>
    <row r="446" spans="1:20" hidden="1">
      <c r="A446" t="str">
        <f ca="1">IF(B446="","",INDIRECT("減額一覧!B"&amp;$P446))</f>
        <v/>
      </c>
      <c r="B446" s="61" t="str">
        <f t="shared" ref="B446" ca="1" si="957">IF(INDIRECT("減額一覧!BC"&amp;P446)=1,INDIRECT("減額一覧!AG"&amp;P446),"")</f>
        <v/>
      </c>
      <c r="C446" s="36" t="str">
        <f ca="1">IF(B446="","",INDIRECT("減額一覧!C"&amp;$P446))</f>
        <v/>
      </c>
      <c r="D446" s="80" t="str">
        <f ca="1">IF($B446="","",INDIRECT("減額一覧!G"&amp;$P446))</f>
        <v/>
      </c>
      <c r="E446" s="19" t="str">
        <f ca="1">IF(B446="","",INDIRECT("減額一覧!H"&amp;P446))</f>
        <v/>
      </c>
      <c r="F446" s="19" t="str">
        <f ca="1">IF($B446="","",INDIRECT("減額一覧!AN"&amp;P446))</f>
        <v/>
      </c>
      <c r="G446" s="20" t="str">
        <f ca="1">IF($B446="","",INDIRECT("減額一覧!AO"&amp;P446))</f>
        <v/>
      </c>
      <c r="H446" s="20" t="str">
        <f ca="1">IF($B446="","",INDIRECT("減額一覧!AP"&amp;P446))</f>
        <v/>
      </c>
      <c r="I446" s="32" t="str">
        <f ca="1">IF(B446="","",IF(INDIRECT("減額一覧!BN"&amp;P446)=0.08,0.08,0.1))</f>
        <v/>
      </c>
      <c r="J446" s="52"/>
      <c r="K446" s="95" t="str">
        <f t="shared" ca="1" si="842"/>
        <v/>
      </c>
      <c r="L446" s="58" t="str">
        <f t="shared" ca="1" si="805"/>
        <v/>
      </c>
      <c r="N446" s="113" t="str">
        <f t="shared" ca="1" si="952"/>
        <v/>
      </c>
      <c r="O446" s="114" t="str">
        <f t="shared" ref="O446" ca="1" si="958">IF(B446="","",IF(INDIRECT("減額一覧!BN"&amp;P446)=0.08,0.08,0.1))</f>
        <v/>
      </c>
      <c r="P446" s="38">
        <v>91</v>
      </c>
      <c r="Q446" s="38" t="str">
        <f t="shared" ca="1" si="954"/>
        <v/>
      </c>
      <c r="R446" s="38" t="str">
        <f t="shared" ca="1" si="954"/>
        <v/>
      </c>
      <c r="S446" s="66" t="str">
        <f t="shared" ca="1" si="809"/>
        <v/>
      </c>
      <c r="T446" s="105" t="str">
        <f t="shared" ca="1" si="810"/>
        <v/>
      </c>
    </row>
    <row r="447" spans="1:20" hidden="1">
      <c r="A447" t="str">
        <f ca="1">IF(B447="","",INDIRECT("減額一覧!B"&amp;$P447))</f>
        <v/>
      </c>
      <c r="B447" s="61" t="str">
        <f t="shared" ref="B447" ca="1" si="959">IF(INDIRECT("減額一覧!BD"&amp;P447)=1,INDIRECT("減額一覧!AQ"&amp;P447),"")</f>
        <v/>
      </c>
      <c r="C447" s="45" t="str">
        <f ca="1">IF(B447="","",INDIRECT("減額一覧!C"&amp;$P447))</f>
        <v/>
      </c>
      <c r="D447" s="79" t="str">
        <f ca="1">IF($B447="","",INDIRECT("減額一覧!G"&amp;$P447))</f>
        <v/>
      </c>
      <c r="E447" s="19" t="str">
        <f ca="1">IF(B447="","",INDIRECT("減額一覧!H"&amp;P447))</f>
        <v/>
      </c>
      <c r="F447" s="19" t="str">
        <f ca="1">IF($B447="","",INDIRECT("減額一覧!AX"&amp;P447))</f>
        <v/>
      </c>
      <c r="G447" s="20" t="str">
        <f ca="1">IF($B447="","",INDIRECT("減額一覧!AY"&amp;P447))</f>
        <v/>
      </c>
      <c r="H447" s="20" t="str">
        <f ca="1">IF($B447="","",INDIRECT("減額一覧!AZ"&amp;P447))</f>
        <v/>
      </c>
      <c r="I447" s="32" t="str">
        <f ca="1">IF(B447="","",IF(INDIRECT("減額一覧!BO"&amp;P447)=0.08,0.08,0.1))</f>
        <v/>
      </c>
      <c r="J447" s="52"/>
      <c r="K447" s="95" t="str">
        <f t="shared" ca="1" si="842"/>
        <v/>
      </c>
      <c r="L447" s="58" t="str">
        <f t="shared" ca="1" si="805"/>
        <v/>
      </c>
      <c r="N447" s="113" t="str">
        <f t="shared" ca="1" si="952"/>
        <v/>
      </c>
      <c r="O447" s="114" t="str">
        <f t="shared" ref="O447" ca="1" si="960">IF(B447="","",IF(INDIRECT("減額一覧!BO"&amp;P447)=0.08,0.08,0.1))</f>
        <v/>
      </c>
      <c r="P447" s="38">
        <v>91</v>
      </c>
      <c r="Q447" s="38" t="str">
        <f t="shared" ca="1" si="954"/>
        <v/>
      </c>
      <c r="R447" s="38" t="str">
        <f t="shared" ca="1" si="954"/>
        <v/>
      </c>
      <c r="S447" s="66" t="str">
        <f t="shared" ca="1" si="809"/>
        <v/>
      </c>
      <c r="T447" s="105" t="str">
        <f t="shared" ca="1" si="810"/>
        <v/>
      </c>
    </row>
    <row r="448" spans="1:20" ht="19.5" hidden="1" thickBot="1">
      <c r="B448" s="64"/>
      <c r="C448" s="41" t="str">
        <f>IF(B448="","",減額一覧!C444)</f>
        <v/>
      </c>
      <c r="D448" s="43"/>
      <c r="E448" s="21"/>
      <c r="F448" s="22" t="s">
        <v>69</v>
      </c>
      <c r="G448" s="23">
        <f t="shared" ref="G448:H448" si="961">SUBTOTAL(9,G444:G447)</f>
        <v>0</v>
      </c>
      <c r="H448" s="23">
        <f t="shared" si="961"/>
        <v>0</v>
      </c>
      <c r="I448" s="30"/>
      <c r="J448" s="53"/>
      <c r="K448" s="96" t="str">
        <f t="shared" si="842"/>
        <v/>
      </c>
      <c r="L448" s="59" t="str">
        <f t="shared" si="805"/>
        <v/>
      </c>
      <c r="N448" s="108" t="str">
        <f t="shared" ref="N448" si="962">IF(AND(G448=0,H448=0),"","小計")</f>
        <v/>
      </c>
      <c r="O448" s="108" t="str">
        <f t="shared" ref="O448" si="963">IF(AND(G448=0,H448=0),"","小計")</f>
        <v/>
      </c>
      <c r="P448" s="38"/>
      <c r="Q448" s="38"/>
      <c r="R448" s="38"/>
      <c r="S448" s="66" t="str">
        <f t="shared" si="809"/>
        <v/>
      </c>
      <c r="T448" s="105" t="str">
        <f t="shared" si="810"/>
        <v/>
      </c>
    </row>
    <row r="449" spans="1:20" hidden="1">
      <c r="A449">
        <f ca="1">IF(B449="","",INDIRECT("減額一覧!B"&amp;$P449))</f>
        <v>345</v>
      </c>
      <c r="B449" s="61">
        <f t="shared" ref="B449" ca="1" si="964">IF(INDIRECT("減額一覧!BA"&amp;P449)=1,INDIRECT("減額一覧!M"&amp;P449),"")</f>
        <v>208</v>
      </c>
      <c r="C449" s="36">
        <f ca="1">IF(B449="","",INDIRECT("減額一覧!C"&amp;$P449))</f>
        <v>317109000</v>
      </c>
      <c r="D449" s="78" t="str">
        <f ca="1">IF($B449="","",INDIRECT("減額一覧!G"&amp;$P449))</f>
        <v>西野　扶美子</v>
      </c>
      <c r="E449" s="19">
        <f ca="1">IF(B449="","",INDIRECT("減額一覧!H"&amp;P449))</f>
        <v>13</v>
      </c>
      <c r="F449" s="19">
        <f ca="1">IF($B449="","",INDIRECT("減額一覧!T"&amp;P449))</f>
        <v>12</v>
      </c>
      <c r="G449" s="20">
        <f ca="1">IF($B449="","",INDIRECT("減額一覧!U"&amp;P449))</f>
        <v>2640</v>
      </c>
      <c r="H449" s="20">
        <f ca="1">IF($B449="","",INDIRECT("減額一覧!V"&amp;P449))</f>
        <v>1637</v>
      </c>
      <c r="I449" s="32">
        <f ca="1">IF(B449="","",IF(INDIRECT("減額一覧!BL"&amp;P449)=0.08,0.08,0.1))</f>
        <v>0.1</v>
      </c>
      <c r="J449" s="51" t="s">
        <v>536</v>
      </c>
      <c r="K449" s="94" t="str">
        <f t="shared" ca="1" si="842"/>
        <v/>
      </c>
      <c r="L449" s="56" t="str">
        <f t="shared" ca="1" si="805"/>
        <v/>
      </c>
      <c r="N449" s="113" t="str">
        <f t="shared" ref="N449:N452" ca="1" si="965">IF(A449="","",IF(A449&gt;3000,"月ヶ瀬",IF(A449&gt;=2000,"都祁","市内")))</f>
        <v>市内</v>
      </c>
      <c r="O449" s="114">
        <f t="shared" ref="O449" ca="1" si="966">IF(B449="","",IF(INDIRECT("減額一覧!BL"&amp;P449)=0.08,0.08,0.1))</f>
        <v>0.1</v>
      </c>
      <c r="P449" s="38">
        <v>92</v>
      </c>
      <c r="Q449" s="38">
        <f t="shared" ref="Q449:R452" ca="1" si="967">IF(G449="","",IF(G449&gt;0,1,""))</f>
        <v>1</v>
      </c>
      <c r="R449" s="38">
        <f t="shared" ca="1" si="967"/>
        <v>1</v>
      </c>
      <c r="S449" s="66" t="str">
        <f t="shared" ca="1" si="809"/>
        <v>317</v>
      </c>
      <c r="T449" s="105" t="str">
        <f t="shared" ca="1" si="810"/>
        <v/>
      </c>
    </row>
    <row r="450" spans="1:20" hidden="1">
      <c r="A450" t="str">
        <f ca="1">IF(B450="","",INDIRECT("減額一覧!B"&amp;$P450))</f>
        <v/>
      </c>
      <c r="B450" s="61" t="str">
        <f t="shared" ref="B450" ca="1" si="968">IF(INDIRECT("減額一覧!BB"&amp;P450)=1,INDIRECT("減額一覧!W"&amp;P450),"")</f>
        <v/>
      </c>
      <c r="C450" s="44" t="str">
        <f ca="1">IF(B450="","",INDIRECT("減額一覧!C"&amp;$P450))</f>
        <v/>
      </c>
      <c r="D450" s="79" t="str">
        <f ca="1">IF($B450="","",INDIRECT("減額一覧!G"&amp;$P450))</f>
        <v/>
      </c>
      <c r="E450" s="19" t="str">
        <f ca="1">IF(B450="","",INDIRECT("減額一覧!H"&amp;P450))</f>
        <v/>
      </c>
      <c r="F450" s="19" t="str">
        <f ca="1">IF($B450="","",INDIRECT("減額一覧!AD"&amp;P450))</f>
        <v/>
      </c>
      <c r="G450" s="20" t="str">
        <f ca="1">IF($B450="","",INDIRECT("減額一覧!AE"&amp;P450))</f>
        <v/>
      </c>
      <c r="H450" s="20" t="str">
        <f ca="1">IF($B450="","",INDIRECT("減額一覧!AF"&amp;P450))</f>
        <v/>
      </c>
      <c r="I450" s="32" t="str">
        <f ca="1">IF(B450="","",IF(INDIRECT("減額一覧!BM"&amp;P450)=0.08,0.08,0.1))</f>
        <v/>
      </c>
      <c r="J450" s="52"/>
      <c r="K450" s="95" t="str">
        <f t="shared" ca="1" si="842"/>
        <v/>
      </c>
      <c r="L450" s="58" t="str">
        <f t="shared" ca="1" si="805"/>
        <v/>
      </c>
      <c r="N450" s="113" t="str">
        <f t="shared" ca="1" si="965"/>
        <v/>
      </c>
      <c r="O450" s="114" t="str">
        <f t="shared" ref="O450" ca="1" si="969">IF(B450="","",IF(INDIRECT("減額一覧!BM"&amp;P450)=0.08,0.08,0.1))</f>
        <v/>
      </c>
      <c r="P450" s="38">
        <v>92</v>
      </c>
      <c r="Q450" s="38" t="str">
        <f t="shared" ca="1" si="967"/>
        <v/>
      </c>
      <c r="R450" s="38" t="str">
        <f t="shared" ca="1" si="967"/>
        <v/>
      </c>
      <c r="S450" s="66" t="str">
        <f t="shared" ca="1" si="809"/>
        <v/>
      </c>
      <c r="T450" s="105" t="str">
        <f t="shared" ca="1" si="810"/>
        <v/>
      </c>
    </row>
    <row r="451" spans="1:20" hidden="1">
      <c r="A451" t="str">
        <f ca="1">IF(B451="","",INDIRECT("減額一覧!B"&amp;$P451))</f>
        <v/>
      </c>
      <c r="B451" s="61" t="str">
        <f t="shared" ref="B451" ca="1" si="970">IF(INDIRECT("減額一覧!BC"&amp;P451)=1,INDIRECT("減額一覧!AG"&amp;P451),"")</f>
        <v/>
      </c>
      <c r="C451" s="36" t="str">
        <f ca="1">IF(B451="","",INDIRECT("減額一覧!C"&amp;$P451))</f>
        <v/>
      </c>
      <c r="D451" s="80" t="str">
        <f ca="1">IF($B451="","",INDIRECT("減額一覧!G"&amp;$P451))</f>
        <v/>
      </c>
      <c r="E451" s="19" t="str">
        <f ca="1">IF(B451="","",INDIRECT("減額一覧!H"&amp;P451))</f>
        <v/>
      </c>
      <c r="F451" s="19" t="str">
        <f ca="1">IF($B451="","",INDIRECT("減額一覧!AN"&amp;P451))</f>
        <v/>
      </c>
      <c r="G451" s="20" t="str">
        <f ca="1">IF($B451="","",INDIRECT("減額一覧!AO"&amp;P451))</f>
        <v/>
      </c>
      <c r="H451" s="20" t="str">
        <f ca="1">IF($B451="","",INDIRECT("減額一覧!AP"&amp;P451))</f>
        <v/>
      </c>
      <c r="I451" s="32" t="str">
        <f ca="1">IF(B451="","",IF(INDIRECT("減額一覧!BN"&amp;P451)=0.08,0.08,0.1))</f>
        <v/>
      </c>
      <c r="J451" s="52"/>
      <c r="K451" s="95" t="str">
        <f t="shared" ca="1" si="842"/>
        <v/>
      </c>
      <c r="L451" s="58" t="str">
        <f t="shared" ca="1" si="805"/>
        <v/>
      </c>
      <c r="N451" s="113" t="str">
        <f t="shared" ca="1" si="965"/>
        <v/>
      </c>
      <c r="O451" s="114" t="str">
        <f t="shared" ref="O451" ca="1" si="971">IF(B451="","",IF(INDIRECT("減額一覧!BN"&amp;P451)=0.08,0.08,0.1))</f>
        <v/>
      </c>
      <c r="P451" s="38">
        <v>92</v>
      </c>
      <c r="Q451" s="38" t="str">
        <f t="shared" ca="1" si="967"/>
        <v/>
      </c>
      <c r="R451" s="38" t="str">
        <f t="shared" ca="1" si="967"/>
        <v/>
      </c>
      <c r="S451" s="66" t="str">
        <f t="shared" ca="1" si="809"/>
        <v/>
      </c>
      <c r="T451" s="105" t="str">
        <f t="shared" ca="1" si="810"/>
        <v/>
      </c>
    </row>
    <row r="452" spans="1:20" hidden="1">
      <c r="A452" t="str">
        <f ca="1">IF(B452="","",INDIRECT("減額一覧!B"&amp;$P452))</f>
        <v/>
      </c>
      <c r="B452" s="61" t="str">
        <f t="shared" ref="B452" ca="1" si="972">IF(INDIRECT("減額一覧!BD"&amp;P452)=1,INDIRECT("減額一覧!AQ"&amp;P452),"")</f>
        <v/>
      </c>
      <c r="C452" s="45" t="str">
        <f ca="1">IF(B452="","",INDIRECT("減額一覧!C"&amp;$P452))</f>
        <v/>
      </c>
      <c r="D452" s="79" t="str">
        <f ca="1">IF($B452="","",INDIRECT("減額一覧!G"&amp;$P452))</f>
        <v/>
      </c>
      <c r="E452" s="19" t="str">
        <f ca="1">IF(B452="","",INDIRECT("減額一覧!H"&amp;P452))</f>
        <v/>
      </c>
      <c r="F452" s="19" t="str">
        <f ca="1">IF($B452="","",INDIRECT("減額一覧!AX"&amp;P452))</f>
        <v/>
      </c>
      <c r="G452" s="20" t="str">
        <f ca="1">IF($B452="","",INDIRECT("減額一覧!AY"&amp;P452))</f>
        <v/>
      </c>
      <c r="H452" s="20" t="str">
        <f ca="1">IF($B452="","",INDIRECT("減額一覧!AZ"&amp;P452))</f>
        <v/>
      </c>
      <c r="I452" s="32" t="str">
        <f ca="1">IF(B452="","",IF(INDIRECT("減額一覧!BO"&amp;P452)=0.08,0.08,0.1))</f>
        <v/>
      </c>
      <c r="J452" s="52"/>
      <c r="K452" s="95" t="str">
        <f t="shared" ca="1" si="842"/>
        <v/>
      </c>
      <c r="L452" s="58" t="str">
        <f t="shared" ca="1" si="805"/>
        <v/>
      </c>
      <c r="N452" s="113" t="str">
        <f t="shared" ca="1" si="965"/>
        <v/>
      </c>
      <c r="O452" s="114" t="str">
        <f t="shared" ref="O452" ca="1" si="973">IF(B452="","",IF(INDIRECT("減額一覧!BO"&amp;P452)=0.08,0.08,0.1))</f>
        <v/>
      </c>
      <c r="P452" s="38">
        <v>92</v>
      </c>
      <c r="Q452" s="38" t="str">
        <f t="shared" ca="1" si="967"/>
        <v/>
      </c>
      <c r="R452" s="38" t="str">
        <f t="shared" ca="1" si="967"/>
        <v/>
      </c>
      <c r="S452" s="66" t="str">
        <f t="shared" ca="1" si="809"/>
        <v/>
      </c>
      <c r="T452" s="105" t="str">
        <f t="shared" ca="1" si="810"/>
        <v/>
      </c>
    </row>
    <row r="453" spans="1:20" ht="19.5" hidden="1" thickBot="1">
      <c r="B453" s="64"/>
      <c r="C453" s="41" t="str">
        <f>IF(B453="","",減額一覧!C449)</f>
        <v/>
      </c>
      <c r="D453" s="43"/>
      <c r="E453" s="21"/>
      <c r="F453" s="22" t="s">
        <v>69</v>
      </c>
      <c r="G453" s="23">
        <f t="shared" ref="G453:H453" si="974">SUBTOTAL(9,G449:G452)</f>
        <v>0</v>
      </c>
      <c r="H453" s="23">
        <f t="shared" si="974"/>
        <v>0</v>
      </c>
      <c r="I453" s="30"/>
      <c r="J453" s="53"/>
      <c r="K453" s="96" t="str">
        <f t="shared" si="842"/>
        <v/>
      </c>
      <c r="L453" s="59" t="str">
        <f t="shared" ref="L453:L516" si="975">IF(OR(S453="370",S453="371",S453="372",S453="373",S453="374",S453="375",S453="376",S453="377",S453="378",S453="379",S453="380",S453="039",S453="389"),"農集","")</f>
        <v/>
      </c>
      <c r="N453" s="108" t="str">
        <f t="shared" ref="N453" si="976">IF(AND(G453=0,H453=0),"","小計")</f>
        <v/>
      </c>
      <c r="O453" s="108" t="str">
        <f t="shared" ref="O453" si="977">IF(AND(G453=0,H453=0),"","小計")</f>
        <v/>
      </c>
      <c r="P453" s="38"/>
      <c r="Q453" s="38"/>
      <c r="R453" s="38"/>
      <c r="S453" s="66" t="str">
        <f t="shared" ref="S453:S516" si="978">IF(C453="","",LEFT(TEXT(C453,"000000000"),3))</f>
        <v/>
      </c>
      <c r="T453" s="105" t="str">
        <f t="shared" ref="T453:T516" si="979">IF(L453="","",IF(H453=0,"",H453))</f>
        <v/>
      </c>
    </row>
    <row r="454" spans="1:20" hidden="1">
      <c r="A454">
        <f ca="1">IF(B454="","",INDIRECT("減額一覧!B"&amp;$P454))</f>
        <v>346</v>
      </c>
      <c r="B454" s="61">
        <f t="shared" ref="B454" ca="1" si="980">IF(INDIRECT("減額一覧!BA"&amp;P454)=1,INDIRECT("減額一覧!M"&amp;P454),"")</f>
        <v>207</v>
      </c>
      <c r="C454" s="36">
        <f ca="1">IF(B454="","",INDIRECT("減額一覧!C"&amp;$P454))</f>
        <v>573158000</v>
      </c>
      <c r="D454" s="78" t="str">
        <f ca="1">IF($B454="","",INDIRECT("減額一覧!G"&amp;$P454))</f>
        <v>田中　幹夫</v>
      </c>
      <c r="E454" s="19">
        <f ca="1">IF(B454="","",INDIRECT("減額一覧!H"&amp;P454))</f>
        <v>20</v>
      </c>
      <c r="F454" s="19">
        <f ca="1">IF($B454="","",INDIRECT("減額一覧!T"&amp;P454))</f>
        <v>8</v>
      </c>
      <c r="G454" s="20">
        <f ca="1">IF($B454="","",INDIRECT("減額一覧!U"&amp;P454))</f>
        <v>1760</v>
      </c>
      <c r="H454" s="20">
        <f ca="1">IF($B454="","",INDIRECT("減額一覧!V"&amp;P454))</f>
        <v>1091</v>
      </c>
      <c r="I454" s="32">
        <f ca="1">IF(B454="","",IF(INDIRECT("減額一覧!BL"&amp;P454)=0.08,0.08,0.1))</f>
        <v>0.1</v>
      </c>
      <c r="J454" s="51" t="s">
        <v>505</v>
      </c>
      <c r="K454" s="94" t="str">
        <f t="shared" ca="1" si="842"/>
        <v/>
      </c>
      <c r="L454" s="56" t="str">
        <f t="shared" ca="1" si="975"/>
        <v/>
      </c>
      <c r="N454" s="113" t="str">
        <f t="shared" ref="N454:N457" ca="1" si="981">IF(A454="","",IF(A454&gt;3000,"月ヶ瀬",IF(A454&gt;=2000,"都祁","市内")))</f>
        <v>市内</v>
      </c>
      <c r="O454" s="114">
        <f t="shared" ref="O454" ca="1" si="982">IF(B454="","",IF(INDIRECT("減額一覧!BL"&amp;P454)=0.08,0.08,0.1))</f>
        <v>0.1</v>
      </c>
      <c r="P454" s="38">
        <v>93</v>
      </c>
      <c r="Q454" s="38">
        <f t="shared" ref="Q454:R457" ca="1" si="983">IF(G454="","",IF(G454&gt;0,1,""))</f>
        <v>1</v>
      </c>
      <c r="R454" s="38">
        <f t="shared" ca="1" si="983"/>
        <v>1</v>
      </c>
      <c r="S454" s="66" t="str">
        <f t="shared" ca="1" si="978"/>
        <v>573</v>
      </c>
      <c r="T454" s="105" t="str">
        <f t="shared" ca="1" si="979"/>
        <v/>
      </c>
    </row>
    <row r="455" spans="1:20" hidden="1">
      <c r="A455">
        <f ca="1">IF(B455="","",INDIRECT("減額一覧!B"&amp;$P455))</f>
        <v>346</v>
      </c>
      <c r="B455" s="61">
        <f t="shared" ref="B455" ca="1" si="984">IF(INDIRECT("減額一覧!BB"&amp;P455)=1,INDIRECT("減額一覧!W"&amp;P455),"")</f>
        <v>208</v>
      </c>
      <c r="C455" s="44">
        <f ca="1">IF(B455="","",INDIRECT("減額一覧!C"&amp;$P455))</f>
        <v>573158000</v>
      </c>
      <c r="D455" s="79" t="str">
        <f ca="1">IF($B455="","",INDIRECT("減額一覧!G"&amp;$P455))</f>
        <v>田中　幹夫</v>
      </c>
      <c r="E455" s="19">
        <f ca="1">IF(B455="","",INDIRECT("減額一覧!H"&amp;P455))</f>
        <v>20</v>
      </c>
      <c r="F455" s="19">
        <f ca="1">IF($B455="","",INDIRECT("減額一覧!AD"&amp;P455))</f>
        <v>7</v>
      </c>
      <c r="G455" s="20">
        <f ca="1">IF($B455="","",INDIRECT("減額一覧!AE"&amp;P455))</f>
        <v>1540</v>
      </c>
      <c r="H455" s="20">
        <f ca="1">IF($B455="","",INDIRECT("減額一覧!AF"&amp;P455))</f>
        <v>955</v>
      </c>
      <c r="I455" s="32">
        <f ca="1">IF(B455="","",IF(INDIRECT("減額一覧!BM"&amp;P455)=0.08,0.08,0.1))</f>
        <v>0.1</v>
      </c>
      <c r="J455" s="52"/>
      <c r="K455" s="95" t="str">
        <f t="shared" ca="1" si="842"/>
        <v/>
      </c>
      <c r="L455" s="58" t="str">
        <f t="shared" ca="1" si="975"/>
        <v/>
      </c>
      <c r="N455" s="113" t="str">
        <f t="shared" ca="1" si="981"/>
        <v>市内</v>
      </c>
      <c r="O455" s="114">
        <f t="shared" ref="O455" ca="1" si="985">IF(B455="","",IF(INDIRECT("減額一覧!BM"&amp;P455)=0.08,0.08,0.1))</f>
        <v>0.1</v>
      </c>
      <c r="P455" s="38">
        <v>93</v>
      </c>
      <c r="Q455" s="38">
        <f t="shared" ca="1" si="983"/>
        <v>1</v>
      </c>
      <c r="R455" s="38">
        <f t="shared" ca="1" si="983"/>
        <v>1</v>
      </c>
      <c r="S455" s="66" t="str">
        <f t="shared" ca="1" si="978"/>
        <v>573</v>
      </c>
      <c r="T455" s="105" t="str">
        <f t="shared" ca="1" si="979"/>
        <v/>
      </c>
    </row>
    <row r="456" spans="1:20" hidden="1">
      <c r="A456" t="str">
        <f ca="1">IF(B456="","",INDIRECT("減額一覧!B"&amp;$P456))</f>
        <v/>
      </c>
      <c r="B456" s="61" t="str">
        <f t="shared" ref="B456" ca="1" si="986">IF(INDIRECT("減額一覧!BC"&amp;P456)=1,INDIRECT("減額一覧!AG"&amp;P456),"")</f>
        <v/>
      </c>
      <c r="C456" s="36" t="str">
        <f ca="1">IF(B456="","",INDIRECT("減額一覧!C"&amp;$P456))</f>
        <v/>
      </c>
      <c r="D456" s="80" t="str">
        <f ca="1">IF($B456="","",INDIRECT("減額一覧!G"&amp;$P456))</f>
        <v/>
      </c>
      <c r="E456" s="19" t="str">
        <f ca="1">IF(B456="","",INDIRECT("減額一覧!H"&amp;P456))</f>
        <v/>
      </c>
      <c r="F456" s="19" t="str">
        <f ca="1">IF($B456="","",INDIRECT("減額一覧!AN"&amp;P456))</f>
        <v/>
      </c>
      <c r="G456" s="20" t="str">
        <f ca="1">IF($B456="","",INDIRECT("減額一覧!AO"&amp;P456))</f>
        <v/>
      </c>
      <c r="H456" s="20" t="str">
        <f ca="1">IF($B456="","",INDIRECT("減額一覧!AP"&amp;P456))</f>
        <v/>
      </c>
      <c r="I456" s="32" t="str">
        <f ca="1">IF(B456="","",IF(INDIRECT("減額一覧!BN"&amp;P456)=0.08,0.08,0.1))</f>
        <v/>
      </c>
      <c r="J456" s="52"/>
      <c r="K456" s="95" t="str">
        <f t="shared" ca="1" si="842"/>
        <v/>
      </c>
      <c r="L456" s="58" t="str">
        <f t="shared" ca="1" si="975"/>
        <v/>
      </c>
      <c r="N456" s="113" t="str">
        <f t="shared" ca="1" si="981"/>
        <v/>
      </c>
      <c r="O456" s="114" t="str">
        <f t="shared" ref="O456" ca="1" si="987">IF(B456="","",IF(INDIRECT("減額一覧!BN"&amp;P456)=0.08,0.08,0.1))</f>
        <v/>
      </c>
      <c r="P456" s="38">
        <v>93</v>
      </c>
      <c r="Q456" s="38" t="str">
        <f t="shared" ca="1" si="983"/>
        <v/>
      </c>
      <c r="R456" s="38" t="str">
        <f t="shared" ca="1" si="983"/>
        <v/>
      </c>
      <c r="S456" s="66" t="str">
        <f t="shared" ca="1" si="978"/>
        <v/>
      </c>
      <c r="T456" s="105" t="str">
        <f t="shared" ca="1" si="979"/>
        <v/>
      </c>
    </row>
    <row r="457" spans="1:20" hidden="1">
      <c r="A457" t="str">
        <f ca="1">IF(B457="","",INDIRECT("減額一覧!B"&amp;$P457))</f>
        <v/>
      </c>
      <c r="B457" s="61" t="str">
        <f t="shared" ref="B457" ca="1" si="988">IF(INDIRECT("減額一覧!BD"&amp;P457)=1,INDIRECT("減額一覧!AQ"&amp;P457),"")</f>
        <v/>
      </c>
      <c r="C457" s="45" t="str">
        <f ca="1">IF(B457="","",INDIRECT("減額一覧!C"&amp;$P457))</f>
        <v/>
      </c>
      <c r="D457" s="79" t="str">
        <f ca="1">IF($B457="","",INDIRECT("減額一覧!G"&amp;$P457))</f>
        <v/>
      </c>
      <c r="E457" s="19" t="str">
        <f ca="1">IF(B457="","",INDIRECT("減額一覧!H"&amp;P457))</f>
        <v/>
      </c>
      <c r="F457" s="19" t="str">
        <f ca="1">IF($B457="","",INDIRECT("減額一覧!AX"&amp;P457))</f>
        <v/>
      </c>
      <c r="G457" s="20" t="str">
        <f ca="1">IF($B457="","",INDIRECT("減額一覧!AY"&amp;P457))</f>
        <v/>
      </c>
      <c r="H457" s="20" t="str">
        <f ca="1">IF($B457="","",INDIRECT("減額一覧!AZ"&amp;P457))</f>
        <v/>
      </c>
      <c r="I457" s="32" t="str">
        <f ca="1">IF(B457="","",IF(INDIRECT("減額一覧!BO"&amp;P457)=0.08,0.08,0.1))</f>
        <v/>
      </c>
      <c r="J457" s="52"/>
      <c r="K457" s="95" t="str">
        <f t="shared" ca="1" si="842"/>
        <v/>
      </c>
      <c r="L457" s="58" t="str">
        <f t="shared" ca="1" si="975"/>
        <v/>
      </c>
      <c r="N457" s="113" t="str">
        <f t="shared" ca="1" si="981"/>
        <v/>
      </c>
      <c r="O457" s="114" t="str">
        <f t="shared" ref="O457" ca="1" si="989">IF(B457="","",IF(INDIRECT("減額一覧!BO"&amp;P457)=0.08,0.08,0.1))</f>
        <v/>
      </c>
      <c r="P457" s="38">
        <v>93</v>
      </c>
      <c r="Q457" s="38" t="str">
        <f t="shared" ca="1" si="983"/>
        <v/>
      </c>
      <c r="R457" s="38" t="str">
        <f t="shared" ca="1" si="983"/>
        <v/>
      </c>
      <c r="S457" s="66" t="str">
        <f t="shared" ca="1" si="978"/>
        <v/>
      </c>
      <c r="T457" s="105" t="str">
        <f t="shared" ca="1" si="979"/>
        <v/>
      </c>
    </row>
    <row r="458" spans="1:20" ht="19.5" hidden="1" thickBot="1">
      <c r="B458" s="64"/>
      <c r="C458" s="41" t="str">
        <f>IF(B458="","",減額一覧!C454)</f>
        <v/>
      </c>
      <c r="D458" s="43"/>
      <c r="E458" s="21"/>
      <c r="F458" s="22" t="s">
        <v>69</v>
      </c>
      <c r="G458" s="23">
        <f t="shared" ref="G458:H458" si="990">SUBTOTAL(9,G454:G457)</f>
        <v>0</v>
      </c>
      <c r="H458" s="23">
        <f t="shared" si="990"/>
        <v>0</v>
      </c>
      <c r="I458" s="30"/>
      <c r="J458" s="53"/>
      <c r="K458" s="96" t="str">
        <f t="shared" si="842"/>
        <v/>
      </c>
      <c r="L458" s="59" t="str">
        <f t="shared" si="975"/>
        <v/>
      </c>
      <c r="N458" s="108" t="str">
        <f t="shared" ref="N458" si="991">IF(AND(G458=0,H458=0),"","小計")</f>
        <v/>
      </c>
      <c r="O458" s="108" t="str">
        <f t="shared" ref="O458" si="992">IF(AND(G458=0,H458=0),"","小計")</f>
        <v/>
      </c>
      <c r="P458" s="38"/>
      <c r="Q458" s="38"/>
      <c r="R458" s="38"/>
      <c r="S458" s="66" t="str">
        <f t="shared" si="978"/>
        <v/>
      </c>
      <c r="T458" s="105" t="str">
        <f t="shared" si="979"/>
        <v/>
      </c>
    </row>
    <row r="459" spans="1:20" hidden="1">
      <c r="A459" t="str">
        <f ca="1">IF(B459="","",INDIRECT("減額一覧!B"&amp;$P459))</f>
        <v/>
      </c>
      <c r="B459" s="61" t="str">
        <f t="shared" ref="B459" ca="1" si="993">IF(INDIRECT("減額一覧!BA"&amp;P459)=1,INDIRECT("減額一覧!M"&amp;P459),"")</f>
        <v/>
      </c>
      <c r="C459" s="36" t="str">
        <f ca="1">IF(B459="","",INDIRECT("減額一覧!C"&amp;$P459))</f>
        <v/>
      </c>
      <c r="D459" s="78" t="str">
        <f ca="1">IF($B459="","",INDIRECT("減額一覧!G"&amp;$P459))</f>
        <v/>
      </c>
      <c r="E459" s="19" t="str">
        <f ca="1">IF(B459="","",INDIRECT("減額一覧!H"&amp;P459))</f>
        <v/>
      </c>
      <c r="F459" s="19" t="str">
        <f ca="1">IF($B459="","",INDIRECT("減額一覧!T"&amp;P459))</f>
        <v/>
      </c>
      <c r="G459" s="20" t="str">
        <f ca="1">IF($B459="","",INDIRECT("減額一覧!U"&amp;P459))</f>
        <v/>
      </c>
      <c r="H459" s="20" t="str">
        <f ca="1">IF($B459="","",INDIRECT("減額一覧!V"&amp;P459))</f>
        <v/>
      </c>
      <c r="I459" s="32" t="str">
        <f ca="1">IF(B459="","",IF(INDIRECT("減額一覧!BL"&amp;P459)=0.08,0.08,0.1))</f>
        <v/>
      </c>
      <c r="J459" s="51"/>
      <c r="K459" s="94" t="str">
        <f t="shared" ca="1" si="842"/>
        <v/>
      </c>
      <c r="L459" s="56" t="str">
        <f t="shared" ca="1" si="975"/>
        <v/>
      </c>
      <c r="N459" s="113" t="str">
        <f t="shared" ref="N459:N462" ca="1" si="994">IF(A459="","",IF(A459&gt;3000,"月ヶ瀬",IF(A459&gt;=2000,"都祁","市内")))</f>
        <v/>
      </c>
      <c r="O459" s="114" t="str">
        <f t="shared" ref="O459" ca="1" si="995">IF(B459="","",IF(INDIRECT("減額一覧!BL"&amp;P459)=0.08,0.08,0.1))</f>
        <v/>
      </c>
      <c r="P459" s="38">
        <v>94</v>
      </c>
      <c r="Q459" s="38" t="str">
        <f t="shared" ref="Q459:R462" ca="1" si="996">IF(G459="","",IF(G459&gt;0,1,""))</f>
        <v/>
      </c>
      <c r="R459" s="38" t="str">
        <f t="shared" ca="1" si="996"/>
        <v/>
      </c>
      <c r="S459" s="66" t="str">
        <f t="shared" ca="1" si="978"/>
        <v/>
      </c>
      <c r="T459" s="105" t="str">
        <f t="shared" ca="1" si="979"/>
        <v/>
      </c>
    </row>
    <row r="460" spans="1:20" hidden="1">
      <c r="A460" t="str">
        <f ca="1">IF(B460="","",INDIRECT("減額一覧!B"&amp;$P460))</f>
        <v/>
      </c>
      <c r="B460" s="61" t="str">
        <f t="shared" ref="B460" ca="1" si="997">IF(INDIRECT("減額一覧!BB"&amp;P460)=1,INDIRECT("減額一覧!W"&amp;P460),"")</f>
        <v/>
      </c>
      <c r="C460" s="44" t="str">
        <f ca="1">IF(B460="","",INDIRECT("減額一覧!C"&amp;$P460))</f>
        <v/>
      </c>
      <c r="D460" s="79" t="str">
        <f ca="1">IF($B460="","",INDIRECT("減額一覧!G"&amp;$P460))</f>
        <v/>
      </c>
      <c r="E460" s="19" t="str">
        <f ca="1">IF(B460="","",INDIRECT("減額一覧!H"&amp;P460))</f>
        <v/>
      </c>
      <c r="F460" s="19" t="str">
        <f ca="1">IF($B460="","",INDIRECT("減額一覧!AD"&amp;P460))</f>
        <v/>
      </c>
      <c r="G460" s="20" t="str">
        <f ca="1">IF($B460="","",INDIRECT("減額一覧!AE"&amp;P460))</f>
        <v/>
      </c>
      <c r="H460" s="20" t="str">
        <f ca="1">IF($B460="","",INDIRECT("減額一覧!AF"&amp;P460))</f>
        <v/>
      </c>
      <c r="I460" s="32" t="str">
        <f ca="1">IF(B460="","",IF(INDIRECT("減額一覧!BM"&amp;P460)=0.08,0.08,0.1))</f>
        <v/>
      </c>
      <c r="J460" s="52"/>
      <c r="K460" s="95" t="str">
        <f t="shared" ca="1" si="842"/>
        <v/>
      </c>
      <c r="L460" s="58" t="str">
        <f t="shared" ca="1" si="975"/>
        <v/>
      </c>
      <c r="N460" s="113" t="str">
        <f t="shared" ca="1" si="994"/>
        <v/>
      </c>
      <c r="O460" s="114" t="str">
        <f t="shared" ref="O460" ca="1" si="998">IF(B460="","",IF(INDIRECT("減額一覧!BM"&amp;P460)=0.08,0.08,0.1))</f>
        <v/>
      </c>
      <c r="P460" s="38">
        <v>94</v>
      </c>
      <c r="Q460" s="38" t="str">
        <f t="shared" ca="1" si="996"/>
        <v/>
      </c>
      <c r="R460" s="38" t="str">
        <f t="shared" ca="1" si="996"/>
        <v/>
      </c>
      <c r="S460" s="66" t="str">
        <f t="shared" ca="1" si="978"/>
        <v/>
      </c>
      <c r="T460" s="105" t="str">
        <f t="shared" ca="1" si="979"/>
        <v/>
      </c>
    </row>
    <row r="461" spans="1:20" hidden="1">
      <c r="A461" t="str">
        <f ca="1">IF(B461="","",INDIRECT("減額一覧!B"&amp;$P461))</f>
        <v/>
      </c>
      <c r="B461" s="61" t="str">
        <f t="shared" ref="B461" ca="1" si="999">IF(INDIRECT("減額一覧!BC"&amp;P461)=1,INDIRECT("減額一覧!AG"&amp;P461),"")</f>
        <v/>
      </c>
      <c r="C461" s="36" t="str">
        <f ca="1">IF(B461="","",INDIRECT("減額一覧!C"&amp;$P461))</f>
        <v/>
      </c>
      <c r="D461" s="80" t="str">
        <f ca="1">IF($B461="","",INDIRECT("減額一覧!G"&amp;$P461))</f>
        <v/>
      </c>
      <c r="E461" s="19" t="str">
        <f ca="1">IF(B461="","",INDIRECT("減額一覧!H"&amp;P461))</f>
        <v/>
      </c>
      <c r="F461" s="19" t="str">
        <f ca="1">IF($B461="","",INDIRECT("減額一覧!AN"&amp;P461))</f>
        <v/>
      </c>
      <c r="G461" s="20" t="str">
        <f ca="1">IF($B461="","",INDIRECT("減額一覧!AO"&amp;P461))</f>
        <v/>
      </c>
      <c r="H461" s="20" t="str">
        <f ca="1">IF($B461="","",INDIRECT("減額一覧!AP"&amp;P461))</f>
        <v/>
      </c>
      <c r="I461" s="32" t="str">
        <f ca="1">IF(B461="","",IF(INDIRECT("減額一覧!BN"&amp;P461)=0.08,0.08,0.1))</f>
        <v/>
      </c>
      <c r="J461" s="52"/>
      <c r="K461" s="95" t="str">
        <f t="shared" ca="1" si="842"/>
        <v/>
      </c>
      <c r="L461" s="58" t="str">
        <f t="shared" ca="1" si="975"/>
        <v/>
      </c>
      <c r="N461" s="113" t="str">
        <f t="shared" ca="1" si="994"/>
        <v/>
      </c>
      <c r="O461" s="114" t="str">
        <f t="shared" ref="O461" ca="1" si="1000">IF(B461="","",IF(INDIRECT("減額一覧!BN"&amp;P461)=0.08,0.08,0.1))</f>
        <v/>
      </c>
      <c r="P461" s="38">
        <v>94</v>
      </c>
      <c r="Q461" s="38" t="str">
        <f t="shared" ca="1" si="996"/>
        <v/>
      </c>
      <c r="R461" s="38" t="str">
        <f t="shared" ca="1" si="996"/>
        <v/>
      </c>
      <c r="S461" s="66" t="str">
        <f t="shared" ca="1" si="978"/>
        <v/>
      </c>
      <c r="T461" s="105" t="str">
        <f t="shared" ca="1" si="979"/>
        <v/>
      </c>
    </row>
    <row r="462" spans="1:20" hidden="1">
      <c r="A462" t="str">
        <f ca="1">IF(B462="","",INDIRECT("減額一覧!B"&amp;$P462))</f>
        <v/>
      </c>
      <c r="B462" s="61" t="str">
        <f t="shared" ref="B462" ca="1" si="1001">IF(INDIRECT("減額一覧!BD"&amp;P462)=1,INDIRECT("減額一覧!AQ"&amp;P462),"")</f>
        <v/>
      </c>
      <c r="C462" s="45" t="str">
        <f ca="1">IF(B462="","",INDIRECT("減額一覧!C"&amp;$P462))</f>
        <v/>
      </c>
      <c r="D462" s="79" t="str">
        <f ca="1">IF($B462="","",INDIRECT("減額一覧!G"&amp;$P462))</f>
        <v/>
      </c>
      <c r="E462" s="19" t="str">
        <f ca="1">IF(B462="","",INDIRECT("減額一覧!H"&amp;P462))</f>
        <v/>
      </c>
      <c r="F462" s="19" t="str">
        <f ca="1">IF($B462="","",INDIRECT("減額一覧!AX"&amp;P462))</f>
        <v/>
      </c>
      <c r="G462" s="20" t="str">
        <f ca="1">IF($B462="","",INDIRECT("減額一覧!AY"&amp;P462))</f>
        <v/>
      </c>
      <c r="H462" s="20" t="str">
        <f ca="1">IF($B462="","",INDIRECT("減額一覧!AZ"&amp;P462))</f>
        <v/>
      </c>
      <c r="I462" s="32" t="str">
        <f ca="1">IF(B462="","",IF(INDIRECT("減額一覧!BO"&amp;P462)=0.08,0.08,0.1))</f>
        <v/>
      </c>
      <c r="J462" s="52"/>
      <c r="K462" s="95" t="str">
        <f t="shared" ca="1" si="842"/>
        <v/>
      </c>
      <c r="L462" s="58" t="str">
        <f t="shared" ca="1" si="975"/>
        <v/>
      </c>
      <c r="N462" s="113" t="str">
        <f t="shared" ca="1" si="994"/>
        <v/>
      </c>
      <c r="O462" s="114" t="str">
        <f t="shared" ref="O462" ca="1" si="1002">IF(B462="","",IF(INDIRECT("減額一覧!BO"&amp;P462)=0.08,0.08,0.1))</f>
        <v/>
      </c>
      <c r="P462" s="38">
        <v>94</v>
      </c>
      <c r="Q462" s="38" t="str">
        <f t="shared" ca="1" si="996"/>
        <v/>
      </c>
      <c r="R462" s="38" t="str">
        <f t="shared" ca="1" si="996"/>
        <v/>
      </c>
      <c r="S462" s="66" t="str">
        <f t="shared" ca="1" si="978"/>
        <v/>
      </c>
      <c r="T462" s="105" t="str">
        <f t="shared" ca="1" si="979"/>
        <v/>
      </c>
    </row>
    <row r="463" spans="1:20" ht="19.5" hidden="1" thickBot="1">
      <c r="B463" s="64"/>
      <c r="C463" s="41" t="str">
        <f>IF(B463="","",減額一覧!C459)</f>
        <v/>
      </c>
      <c r="D463" s="43"/>
      <c r="E463" s="21"/>
      <c r="F463" s="22" t="s">
        <v>69</v>
      </c>
      <c r="G463" s="23">
        <f t="shared" ref="G463:H463" si="1003">SUBTOTAL(9,G459:G462)</f>
        <v>0</v>
      </c>
      <c r="H463" s="23">
        <f t="shared" si="1003"/>
        <v>0</v>
      </c>
      <c r="I463" s="30"/>
      <c r="J463" s="53"/>
      <c r="K463" s="96" t="str">
        <f t="shared" si="842"/>
        <v/>
      </c>
      <c r="L463" s="59" t="str">
        <f t="shared" si="975"/>
        <v/>
      </c>
      <c r="N463" s="108" t="str">
        <f t="shared" ref="N463" si="1004">IF(AND(G463=0,H463=0),"","小計")</f>
        <v/>
      </c>
      <c r="O463" s="108" t="str">
        <f t="shared" ref="O463" si="1005">IF(AND(G463=0,H463=0),"","小計")</f>
        <v/>
      </c>
      <c r="P463" s="38"/>
      <c r="Q463" s="38"/>
      <c r="R463" s="38"/>
      <c r="S463" s="66" t="str">
        <f t="shared" si="978"/>
        <v/>
      </c>
      <c r="T463" s="105" t="str">
        <f t="shared" si="979"/>
        <v/>
      </c>
    </row>
    <row r="464" spans="1:20" hidden="1">
      <c r="A464">
        <f ca="1">IF(B464="","",INDIRECT("減額一覧!B"&amp;$P464))</f>
        <v>348</v>
      </c>
      <c r="B464" s="61">
        <f t="shared" ref="B464" ca="1" si="1006">IF(INDIRECT("減額一覧!BA"&amp;P464)=1,INDIRECT("減額一覧!M"&amp;P464),"")</f>
        <v>208</v>
      </c>
      <c r="C464" s="36">
        <f ca="1">IF(B464="","",INDIRECT("減額一覧!C"&amp;$P464))</f>
        <v>671161000</v>
      </c>
      <c r="D464" s="78" t="str">
        <f ca="1">IF($B464="","",INDIRECT("減額一覧!G"&amp;$P464))</f>
        <v>前川　正廣</v>
      </c>
      <c r="E464" s="19">
        <f ca="1">IF(B464="","",INDIRECT("減額一覧!H"&amp;P464))</f>
        <v>20</v>
      </c>
      <c r="F464" s="19">
        <f ca="1">IF($B464="","",INDIRECT("減額一覧!T"&amp;P464))</f>
        <v>6</v>
      </c>
      <c r="G464" s="20">
        <f ca="1">IF($B464="","",INDIRECT("減額一覧!U"&amp;P464))</f>
        <v>1320</v>
      </c>
      <c r="H464" s="20">
        <f ca="1">IF($B464="","",INDIRECT("減額一覧!V"&amp;P464))</f>
        <v>818</v>
      </c>
      <c r="I464" s="32">
        <f ca="1">IF(B464="","",IF(INDIRECT("減額一覧!BL"&amp;P464)=0.08,0.08,0.1))</f>
        <v>0.1</v>
      </c>
      <c r="J464" s="51" t="s">
        <v>537</v>
      </c>
      <c r="K464" s="94" t="str">
        <f t="shared" ca="1" si="842"/>
        <v/>
      </c>
      <c r="L464" s="56" t="str">
        <f t="shared" ca="1" si="975"/>
        <v/>
      </c>
      <c r="N464" s="113" t="str">
        <f t="shared" ref="N464:N467" ca="1" si="1007">IF(A464="","",IF(A464&gt;3000,"月ヶ瀬",IF(A464&gt;=2000,"都祁","市内")))</f>
        <v>市内</v>
      </c>
      <c r="O464" s="114">
        <f t="shared" ref="O464" ca="1" si="1008">IF(B464="","",IF(INDIRECT("減額一覧!BL"&amp;P464)=0.08,0.08,0.1))</f>
        <v>0.1</v>
      </c>
      <c r="P464" s="38">
        <v>95</v>
      </c>
      <c r="Q464" s="38">
        <f t="shared" ref="Q464:R467" ca="1" si="1009">IF(G464="","",IF(G464&gt;0,1,""))</f>
        <v>1</v>
      </c>
      <c r="R464" s="38">
        <f t="shared" ca="1" si="1009"/>
        <v>1</v>
      </c>
      <c r="S464" s="66" t="str">
        <f t="shared" ca="1" si="978"/>
        <v>671</v>
      </c>
      <c r="T464" s="105" t="str">
        <f t="shared" ca="1" si="979"/>
        <v/>
      </c>
    </row>
    <row r="465" spans="1:20" hidden="1">
      <c r="A465" t="str">
        <f ca="1">IF(B465="","",INDIRECT("減額一覧!B"&amp;$P465))</f>
        <v/>
      </c>
      <c r="B465" s="61" t="str">
        <f t="shared" ref="B465" ca="1" si="1010">IF(INDIRECT("減額一覧!BB"&amp;P465)=1,INDIRECT("減額一覧!W"&amp;P465),"")</f>
        <v/>
      </c>
      <c r="C465" s="44" t="str">
        <f ca="1">IF(B465="","",INDIRECT("減額一覧!C"&amp;$P465))</f>
        <v/>
      </c>
      <c r="D465" s="79" t="str">
        <f ca="1">IF($B465="","",INDIRECT("減額一覧!G"&amp;$P465))</f>
        <v/>
      </c>
      <c r="E465" s="19" t="str">
        <f ca="1">IF(B465="","",INDIRECT("減額一覧!H"&amp;P465))</f>
        <v/>
      </c>
      <c r="F465" s="19" t="str">
        <f ca="1">IF($B465="","",INDIRECT("減額一覧!AD"&amp;P465))</f>
        <v/>
      </c>
      <c r="G465" s="20" t="str">
        <f ca="1">IF($B465="","",INDIRECT("減額一覧!AE"&amp;P465))</f>
        <v/>
      </c>
      <c r="H465" s="20" t="str">
        <f ca="1">IF($B465="","",INDIRECT("減額一覧!AF"&amp;P465))</f>
        <v/>
      </c>
      <c r="I465" s="32" t="str">
        <f ca="1">IF(B465="","",IF(INDIRECT("減額一覧!BM"&amp;P465)=0.08,0.08,0.1))</f>
        <v/>
      </c>
      <c r="J465" s="52"/>
      <c r="K465" s="95" t="str">
        <f t="shared" ca="1" si="842"/>
        <v/>
      </c>
      <c r="L465" s="58" t="str">
        <f t="shared" ca="1" si="975"/>
        <v/>
      </c>
      <c r="N465" s="113" t="str">
        <f t="shared" ca="1" si="1007"/>
        <v/>
      </c>
      <c r="O465" s="114" t="str">
        <f t="shared" ref="O465" ca="1" si="1011">IF(B465="","",IF(INDIRECT("減額一覧!BM"&amp;P465)=0.08,0.08,0.1))</f>
        <v/>
      </c>
      <c r="P465" s="38">
        <v>95</v>
      </c>
      <c r="Q465" s="38" t="str">
        <f t="shared" ca="1" si="1009"/>
        <v/>
      </c>
      <c r="R465" s="38" t="str">
        <f t="shared" ca="1" si="1009"/>
        <v/>
      </c>
      <c r="S465" s="66" t="str">
        <f t="shared" ca="1" si="978"/>
        <v/>
      </c>
      <c r="T465" s="105" t="str">
        <f t="shared" ca="1" si="979"/>
        <v/>
      </c>
    </row>
    <row r="466" spans="1:20" hidden="1">
      <c r="A466" t="str">
        <f ca="1">IF(B466="","",INDIRECT("減額一覧!B"&amp;$P466))</f>
        <v/>
      </c>
      <c r="B466" s="61" t="str">
        <f t="shared" ref="B466" ca="1" si="1012">IF(INDIRECT("減額一覧!BC"&amp;P466)=1,INDIRECT("減額一覧!AG"&amp;P466),"")</f>
        <v/>
      </c>
      <c r="C466" s="36" t="str">
        <f ca="1">IF(B466="","",INDIRECT("減額一覧!C"&amp;$P466))</f>
        <v/>
      </c>
      <c r="D466" s="80" t="str">
        <f ca="1">IF($B466="","",INDIRECT("減額一覧!G"&amp;$P466))</f>
        <v/>
      </c>
      <c r="E466" s="19" t="str">
        <f ca="1">IF(B466="","",INDIRECT("減額一覧!H"&amp;P466))</f>
        <v/>
      </c>
      <c r="F466" s="19" t="str">
        <f ca="1">IF($B466="","",INDIRECT("減額一覧!AN"&amp;P466))</f>
        <v/>
      </c>
      <c r="G466" s="20" t="str">
        <f ca="1">IF($B466="","",INDIRECT("減額一覧!AO"&amp;P466))</f>
        <v/>
      </c>
      <c r="H466" s="20" t="str">
        <f ca="1">IF($B466="","",INDIRECT("減額一覧!AP"&amp;P466))</f>
        <v/>
      </c>
      <c r="I466" s="32" t="str">
        <f ca="1">IF(B466="","",IF(INDIRECT("減額一覧!BN"&amp;P466)=0.08,0.08,0.1))</f>
        <v/>
      </c>
      <c r="J466" s="52"/>
      <c r="K466" s="95" t="str">
        <f t="shared" ref="K466:K529" ca="1" si="1013">IF(A466="","",IF(A466&gt;3000,"月ヶ瀬",IF(A466&gt;=2000,"都祁","")))</f>
        <v/>
      </c>
      <c r="L466" s="58" t="str">
        <f t="shared" ca="1" si="975"/>
        <v/>
      </c>
      <c r="N466" s="113" t="str">
        <f t="shared" ca="1" si="1007"/>
        <v/>
      </c>
      <c r="O466" s="114" t="str">
        <f t="shared" ref="O466" ca="1" si="1014">IF(B466="","",IF(INDIRECT("減額一覧!BN"&amp;P466)=0.08,0.08,0.1))</f>
        <v/>
      </c>
      <c r="P466" s="38">
        <v>95</v>
      </c>
      <c r="Q466" s="38" t="str">
        <f t="shared" ca="1" si="1009"/>
        <v/>
      </c>
      <c r="R466" s="38" t="str">
        <f t="shared" ca="1" si="1009"/>
        <v/>
      </c>
      <c r="S466" s="66" t="str">
        <f t="shared" ca="1" si="978"/>
        <v/>
      </c>
      <c r="T466" s="105" t="str">
        <f t="shared" ca="1" si="979"/>
        <v/>
      </c>
    </row>
    <row r="467" spans="1:20" hidden="1">
      <c r="A467" t="str">
        <f ca="1">IF(B467="","",INDIRECT("減額一覧!B"&amp;$P467))</f>
        <v/>
      </c>
      <c r="B467" s="61" t="str">
        <f t="shared" ref="B467" ca="1" si="1015">IF(INDIRECT("減額一覧!BD"&amp;P467)=1,INDIRECT("減額一覧!AQ"&amp;P467),"")</f>
        <v/>
      </c>
      <c r="C467" s="45" t="str">
        <f ca="1">IF(B467="","",INDIRECT("減額一覧!C"&amp;$P467))</f>
        <v/>
      </c>
      <c r="D467" s="79" t="str">
        <f ca="1">IF($B467="","",INDIRECT("減額一覧!G"&amp;$P467))</f>
        <v/>
      </c>
      <c r="E467" s="19" t="str">
        <f ca="1">IF(B467="","",INDIRECT("減額一覧!H"&amp;P467))</f>
        <v/>
      </c>
      <c r="F467" s="19" t="str">
        <f ca="1">IF($B467="","",INDIRECT("減額一覧!AX"&amp;P467))</f>
        <v/>
      </c>
      <c r="G467" s="20" t="str">
        <f ca="1">IF($B467="","",INDIRECT("減額一覧!AY"&amp;P467))</f>
        <v/>
      </c>
      <c r="H467" s="20" t="str">
        <f ca="1">IF($B467="","",INDIRECT("減額一覧!AZ"&amp;P467))</f>
        <v/>
      </c>
      <c r="I467" s="32" t="str">
        <f ca="1">IF(B467="","",IF(INDIRECT("減額一覧!BO"&amp;P467)=0.08,0.08,0.1))</f>
        <v/>
      </c>
      <c r="J467" s="52"/>
      <c r="K467" s="95" t="str">
        <f t="shared" ca="1" si="1013"/>
        <v/>
      </c>
      <c r="L467" s="58" t="str">
        <f t="shared" ca="1" si="975"/>
        <v/>
      </c>
      <c r="N467" s="113" t="str">
        <f t="shared" ca="1" si="1007"/>
        <v/>
      </c>
      <c r="O467" s="114" t="str">
        <f t="shared" ref="O467" ca="1" si="1016">IF(B467="","",IF(INDIRECT("減額一覧!BO"&amp;P467)=0.08,0.08,0.1))</f>
        <v/>
      </c>
      <c r="P467" s="38">
        <v>95</v>
      </c>
      <c r="Q467" s="38" t="str">
        <f t="shared" ca="1" si="1009"/>
        <v/>
      </c>
      <c r="R467" s="38" t="str">
        <f t="shared" ca="1" si="1009"/>
        <v/>
      </c>
      <c r="S467" s="66" t="str">
        <f t="shared" ca="1" si="978"/>
        <v/>
      </c>
      <c r="T467" s="105" t="str">
        <f t="shared" ca="1" si="979"/>
        <v/>
      </c>
    </row>
    <row r="468" spans="1:20" ht="19.5" hidden="1" thickBot="1">
      <c r="B468" s="64"/>
      <c r="C468" s="41" t="str">
        <f>IF(B468="","",減額一覧!C464)</f>
        <v/>
      </c>
      <c r="D468" s="43"/>
      <c r="E468" s="21"/>
      <c r="F468" s="22" t="s">
        <v>69</v>
      </c>
      <c r="G468" s="23">
        <f t="shared" ref="G468:H468" si="1017">SUBTOTAL(9,G464:G467)</f>
        <v>0</v>
      </c>
      <c r="H468" s="23">
        <f t="shared" si="1017"/>
        <v>0</v>
      </c>
      <c r="I468" s="30"/>
      <c r="J468" s="53"/>
      <c r="K468" s="96" t="str">
        <f t="shared" si="1013"/>
        <v/>
      </c>
      <c r="L468" s="59" t="str">
        <f t="shared" si="975"/>
        <v/>
      </c>
      <c r="N468" s="108" t="str">
        <f t="shared" ref="N468" si="1018">IF(AND(G468=0,H468=0),"","小計")</f>
        <v/>
      </c>
      <c r="O468" s="108" t="str">
        <f t="shared" ref="O468" si="1019">IF(AND(G468=0,H468=0),"","小計")</f>
        <v/>
      </c>
      <c r="P468" s="38"/>
      <c r="Q468" s="38"/>
      <c r="R468" s="38"/>
      <c r="S468" s="66" t="str">
        <f t="shared" si="978"/>
        <v/>
      </c>
      <c r="T468" s="105" t="str">
        <f t="shared" si="979"/>
        <v/>
      </c>
    </row>
    <row r="469" spans="1:20" hidden="1">
      <c r="A469">
        <f ca="1">IF(B469="","",INDIRECT("減額一覧!B"&amp;$P469))</f>
        <v>354</v>
      </c>
      <c r="B469" s="61">
        <f t="shared" ref="B469" ca="1" si="1020">IF(INDIRECT("減額一覧!BA"&amp;P469)=1,INDIRECT("減額一覧!M"&amp;P469),"")</f>
        <v>205</v>
      </c>
      <c r="C469" s="36">
        <f ca="1">IF(B469="","",INDIRECT("減額一覧!C"&amp;$P469))</f>
        <v>542190000</v>
      </c>
      <c r="D469" s="78" t="str">
        <f ca="1">IF($B469="","",INDIRECT("減額一覧!G"&amp;$P469))</f>
        <v>谷口　郁子</v>
      </c>
      <c r="E469" s="19">
        <f ca="1">IF(B469="","",INDIRECT("減額一覧!H"&amp;P469))</f>
        <v>13</v>
      </c>
      <c r="F469" s="19">
        <f ca="1">IF($B469="","",INDIRECT("減額一覧!T"&amp;P469))</f>
        <v>2</v>
      </c>
      <c r="G469" s="20">
        <f ca="1">IF($B469="","",INDIRECT("減額一覧!U"&amp;P469))</f>
        <v>440</v>
      </c>
      <c r="H469" s="20">
        <f ca="1">IF($B469="","",INDIRECT("減額一覧!V"&amp;P469))</f>
        <v>272</v>
      </c>
      <c r="I469" s="32">
        <f ca="1">IF(B469="","",IF(INDIRECT("減額一覧!BL"&amp;P469)=0.08,0.08,0.1))</f>
        <v>0.1</v>
      </c>
      <c r="J469" s="51" t="s">
        <v>506</v>
      </c>
      <c r="K469" s="94" t="str">
        <f t="shared" ca="1" si="1013"/>
        <v/>
      </c>
      <c r="L469" s="56" t="str">
        <f t="shared" ca="1" si="975"/>
        <v/>
      </c>
      <c r="N469" s="113" t="str">
        <f t="shared" ref="N469:N472" ca="1" si="1021">IF(A469="","",IF(A469&gt;3000,"月ヶ瀬",IF(A469&gt;=2000,"都祁","市内")))</f>
        <v>市内</v>
      </c>
      <c r="O469" s="114">
        <f t="shared" ref="O469" ca="1" si="1022">IF(B469="","",IF(INDIRECT("減額一覧!BL"&amp;P469)=0.08,0.08,0.1))</f>
        <v>0.1</v>
      </c>
      <c r="P469" s="38">
        <v>96</v>
      </c>
      <c r="Q469" s="38">
        <f t="shared" ref="Q469:R472" ca="1" si="1023">IF(G469="","",IF(G469&gt;0,1,""))</f>
        <v>1</v>
      </c>
      <c r="R469" s="38">
        <f t="shared" ca="1" si="1023"/>
        <v>1</v>
      </c>
      <c r="S469" s="66" t="str">
        <f t="shared" ca="1" si="978"/>
        <v>542</v>
      </c>
      <c r="T469" s="105" t="str">
        <f t="shared" ca="1" si="979"/>
        <v/>
      </c>
    </row>
    <row r="470" spans="1:20" hidden="1">
      <c r="A470">
        <f ca="1">IF(B470="","",INDIRECT("減額一覧!B"&amp;$P470))</f>
        <v>354</v>
      </c>
      <c r="B470" s="61">
        <f t="shared" ref="B470" ca="1" si="1024">IF(INDIRECT("減額一覧!BB"&amp;P470)=1,INDIRECT("減額一覧!W"&amp;P470),"")</f>
        <v>206</v>
      </c>
      <c r="C470" s="44">
        <f ca="1">IF(B470="","",INDIRECT("減額一覧!C"&amp;$P470))</f>
        <v>542190000</v>
      </c>
      <c r="D470" s="79" t="str">
        <f ca="1">IF($B470="","",INDIRECT("減額一覧!G"&amp;$P470))</f>
        <v>谷口　郁子</v>
      </c>
      <c r="E470" s="19">
        <f ca="1">IF(B470="","",INDIRECT("減額一覧!H"&amp;P470))</f>
        <v>13</v>
      </c>
      <c r="F470" s="19">
        <f ca="1">IF($B470="","",INDIRECT("減額一覧!AD"&amp;P470))</f>
        <v>3</v>
      </c>
      <c r="G470" s="20">
        <f ca="1">IF($B470="","",INDIRECT("減額一覧!AE"&amp;P470))</f>
        <v>660</v>
      </c>
      <c r="H470" s="20">
        <f ca="1">IF($B470="","",INDIRECT("減額一覧!AF"&amp;P470))</f>
        <v>409</v>
      </c>
      <c r="I470" s="32">
        <f ca="1">IF(B470="","",IF(INDIRECT("減額一覧!BM"&amp;P470)=0.08,0.08,0.1))</f>
        <v>0.1</v>
      </c>
      <c r="J470" s="52"/>
      <c r="K470" s="95" t="str">
        <f t="shared" ca="1" si="1013"/>
        <v/>
      </c>
      <c r="L470" s="58" t="str">
        <f t="shared" ca="1" si="975"/>
        <v/>
      </c>
      <c r="N470" s="113" t="str">
        <f t="shared" ca="1" si="1021"/>
        <v>市内</v>
      </c>
      <c r="O470" s="114">
        <f t="shared" ref="O470" ca="1" si="1025">IF(B470="","",IF(INDIRECT("減額一覧!BM"&amp;P470)=0.08,0.08,0.1))</f>
        <v>0.1</v>
      </c>
      <c r="P470" s="38">
        <v>96</v>
      </c>
      <c r="Q470" s="38">
        <f t="shared" ca="1" si="1023"/>
        <v>1</v>
      </c>
      <c r="R470" s="38">
        <f t="shared" ca="1" si="1023"/>
        <v>1</v>
      </c>
      <c r="S470" s="66" t="str">
        <f t="shared" ca="1" si="978"/>
        <v>542</v>
      </c>
      <c r="T470" s="105" t="str">
        <f t="shared" ca="1" si="979"/>
        <v/>
      </c>
    </row>
    <row r="471" spans="1:20" hidden="1">
      <c r="A471">
        <f ca="1">IF(B471="","",INDIRECT("減額一覧!B"&amp;$P471))</f>
        <v>354</v>
      </c>
      <c r="B471" s="61">
        <f t="shared" ref="B471" ca="1" si="1026">IF(INDIRECT("減額一覧!BC"&amp;P471)=1,INDIRECT("減額一覧!AG"&amp;P471),"")</f>
        <v>207</v>
      </c>
      <c r="C471" s="36">
        <f ca="1">IF(B471="","",INDIRECT("減額一覧!C"&amp;$P471))</f>
        <v>542190000</v>
      </c>
      <c r="D471" s="80" t="str">
        <f ca="1">IF($B471="","",INDIRECT("減額一覧!G"&amp;$P471))</f>
        <v>谷口　郁子</v>
      </c>
      <c r="E471" s="19">
        <f ca="1">IF(B471="","",INDIRECT("減額一覧!H"&amp;P471))</f>
        <v>13</v>
      </c>
      <c r="F471" s="19">
        <f ca="1">IF($B471="","",INDIRECT("減額一覧!AN"&amp;P471))</f>
        <v>1</v>
      </c>
      <c r="G471" s="20">
        <f ca="1">IF($B471="","",INDIRECT("減額一覧!AO"&amp;P471))</f>
        <v>220</v>
      </c>
      <c r="H471" s="20">
        <f ca="1">IF($B471="","",INDIRECT("減額一覧!AP"&amp;P471))</f>
        <v>136</v>
      </c>
      <c r="I471" s="32">
        <f ca="1">IF(B471="","",IF(INDIRECT("減額一覧!BN"&amp;P471)=0.08,0.08,0.1))</f>
        <v>0.1</v>
      </c>
      <c r="J471" s="52"/>
      <c r="K471" s="95" t="str">
        <f t="shared" ca="1" si="1013"/>
        <v/>
      </c>
      <c r="L471" s="58" t="str">
        <f t="shared" ca="1" si="975"/>
        <v/>
      </c>
      <c r="N471" s="113" t="str">
        <f t="shared" ca="1" si="1021"/>
        <v>市内</v>
      </c>
      <c r="O471" s="114">
        <f t="shared" ref="O471" ca="1" si="1027">IF(B471="","",IF(INDIRECT("減額一覧!BN"&amp;P471)=0.08,0.08,0.1))</f>
        <v>0.1</v>
      </c>
      <c r="P471" s="38">
        <v>96</v>
      </c>
      <c r="Q471" s="38">
        <f t="shared" ca="1" si="1023"/>
        <v>1</v>
      </c>
      <c r="R471" s="38">
        <f t="shared" ca="1" si="1023"/>
        <v>1</v>
      </c>
      <c r="S471" s="66" t="str">
        <f t="shared" ca="1" si="978"/>
        <v>542</v>
      </c>
      <c r="T471" s="105" t="str">
        <f t="shared" ca="1" si="979"/>
        <v/>
      </c>
    </row>
    <row r="472" spans="1:20" hidden="1">
      <c r="A472">
        <f ca="1">IF(B472="","",INDIRECT("減額一覧!B"&amp;$P472))</f>
        <v>354</v>
      </c>
      <c r="B472" s="61">
        <f t="shared" ref="B472" ca="1" si="1028">IF(INDIRECT("減額一覧!BD"&amp;P472)=1,INDIRECT("減額一覧!AQ"&amp;P472),"")</f>
        <v>208</v>
      </c>
      <c r="C472" s="45">
        <f ca="1">IF(B472="","",INDIRECT("減額一覧!C"&amp;$P472))</f>
        <v>542190000</v>
      </c>
      <c r="D472" s="79" t="str">
        <f ca="1">IF($B472="","",INDIRECT("減額一覧!G"&amp;$P472))</f>
        <v>谷口　郁子</v>
      </c>
      <c r="E472" s="19">
        <f ca="1">IF(B472="","",INDIRECT("減額一覧!H"&amp;P472))</f>
        <v>13</v>
      </c>
      <c r="F472" s="19">
        <f ca="1">IF($B472="","",INDIRECT("減額一覧!AX"&amp;P472))</f>
        <v>2</v>
      </c>
      <c r="G472" s="20">
        <f ca="1">IF($B472="","",INDIRECT("減額一覧!AY"&amp;P472))</f>
        <v>440</v>
      </c>
      <c r="H472" s="20">
        <f ca="1">IF($B472="","",INDIRECT("減額一覧!AZ"&amp;P472))</f>
        <v>272</v>
      </c>
      <c r="I472" s="32">
        <f ca="1">IF(B472="","",IF(INDIRECT("減額一覧!BO"&amp;P472)=0.08,0.08,0.1))</f>
        <v>0.1</v>
      </c>
      <c r="J472" s="52"/>
      <c r="K472" s="95" t="str">
        <f t="shared" ca="1" si="1013"/>
        <v/>
      </c>
      <c r="L472" s="58" t="str">
        <f t="shared" ca="1" si="975"/>
        <v/>
      </c>
      <c r="N472" s="113" t="str">
        <f t="shared" ca="1" si="1021"/>
        <v>市内</v>
      </c>
      <c r="O472" s="114">
        <f t="shared" ref="O472" ca="1" si="1029">IF(B472="","",IF(INDIRECT("減額一覧!BO"&amp;P472)=0.08,0.08,0.1))</f>
        <v>0.1</v>
      </c>
      <c r="P472" s="38">
        <v>96</v>
      </c>
      <c r="Q472" s="38">
        <f t="shared" ca="1" si="1023"/>
        <v>1</v>
      </c>
      <c r="R472" s="38">
        <f t="shared" ca="1" si="1023"/>
        <v>1</v>
      </c>
      <c r="S472" s="66" t="str">
        <f t="shared" ca="1" si="978"/>
        <v>542</v>
      </c>
      <c r="T472" s="105" t="str">
        <f t="shared" ca="1" si="979"/>
        <v/>
      </c>
    </row>
    <row r="473" spans="1:20" ht="19.5" hidden="1" thickBot="1">
      <c r="B473" s="64"/>
      <c r="C473" s="41" t="str">
        <f>IF(B473="","",減額一覧!C469)</f>
        <v/>
      </c>
      <c r="D473" s="43"/>
      <c r="E473" s="21"/>
      <c r="F473" s="22" t="s">
        <v>69</v>
      </c>
      <c r="G473" s="23">
        <f t="shared" ref="G473:H473" si="1030">SUBTOTAL(9,G469:G472)</f>
        <v>0</v>
      </c>
      <c r="H473" s="23">
        <f t="shared" si="1030"/>
        <v>0</v>
      </c>
      <c r="I473" s="30"/>
      <c r="J473" s="53"/>
      <c r="K473" s="96" t="str">
        <f t="shared" si="1013"/>
        <v/>
      </c>
      <c r="L473" s="59" t="str">
        <f t="shared" si="975"/>
        <v/>
      </c>
      <c r="N473" s="108" t="str">
        <f t="shared" ref="N473" si="1031">IF(AND(G473=0,H473=0),"","小計")</f>
        <v/>
      </c>
      <c r="O473" s="108" t="str">
        <f t="shared" ref="O473" si="1032">IF(AND(G473=0,H473=0),"","小計")</f>
        <v/>
      </c>
      <c r="P473" s="38"/>
      <c r="Q473" s="38"/>
      <c r="R473" s="38"/>
      <c r="S473" s="66" t="str">
        <f t="shared" si="978"/>
        <v/>
      </c>
      <c r="T473" s="105" t="str">
        <f t="shared" si="979"/>
        <v/>
      </c>
    </row>
    <row r="474" spans="1:20" hidden="1">
      <c r="A474">
        <f ca="1">IF(B474="","",INDIRECT("減額一覧!B"&amp;$P474))</f>
        <v>356</v>
      </c>
      <c r="B474" s="61">
        <f t="shared" ref="B474" ca="1" si="1033">IF(INDIRECT("減額一覧!BA"&amp;P474)=1,INDIRECT("減額一覧!M"&amp;P474),"")</f>
        <v>205</v>
      </c>
      <c r="C474" s="36">
        <f ca="1">IF(B474="","",INDIRECT("減額一覧!C"&amp;$P474))</f>
        <v>127082000</v>
      </c>
      <c r="D474" s="78" t="str">
        <f ca="1">IF($B474="","",INDIRECT("減額一覧!G"&amp;$P474))</f>
        <v>河井　溢子</v>
      </c>
      <c r="E474" s="19">
        <f ca="1">IF(B474="","",INDIRECT("減額一覧!H"&amp;P474))</f>
        <v>13</v>
      </c>
      <c r="F474" s="19">
        <f ca="1">IF($B474="","",INDIRECT("減額一覧!T"&amp;P474))</f>
        <v>1</v>
      </c>
      <c r="G474" s="20">
        <f ca="1">IF($B474="","",INDIRECT("減額一覧!U"&amp;P474))</f>
        <v>220</v>
      </c>
      <c r="H474" s="20">
        <f ca="1">IF($B474="","",INDIRECT("減額一覧!V"&amp;P474))</f>
        <v>136</v>
      </c>
      <c r="I474" s="32">
        <f ca="1">IF(B474="","",IF(INDIRECT("減額一覧!BL"&amp;P474)=0.08,0.08,0.1))</f>
        <v>0.1</v>
      </c>
      <c r="J474" s="51" t="s">
        <v>507</v>
      </c>
      <c r="K474" s="94" t="str">
        <f t="shared" ca="1" si="1013"/>
        <v/>
      </c>
      <c r="L474" s="56" t="str">
        <f t="shared" ca="1" si="975"/>
        <v/>
      </c>
      <c r="N474" s="113" t="str">
        <f t="shared" ref="N474:N477" ca="1" si="1034">IF(A474="","",IF(A474&gt;3000,"月ヶ瀬",IF(A474&gt;=2000,"都祁","市内")))</f>
        <v>市内</v>
      </c>
      <c r="O474" s="114">
        <f t="shared" ref="O474" ca="1" si="1035">IF(B474="","",IF(INDIRECT("減額一覧!BL"&amp;P474)=0.08,0.08,0.1))</f>
        <v>0.1</v>
      </c>
      <c r="P474" s="38">
        <v>97</v>
      </c>
      <c r="Q474" s="38">
        <f t="shared" ref="Q474:R477" ca="1" si="1036">IF(G474="","",IF(G474&gt;0,1,""))</f>
        <v>1</v>
      </c>
      <c r="R474" s="38">
        <f t="shared" ca="1" si="1036"/>
        <v>1</v>
      </c>
      <c r="S474" s="66" t="str">
        <f t="shared" ca="1" si="978"/>
        <v>127</v>
      </c>
      <c r="T474" s="105" t="str">
        <f t="shared" ca="1" si="979"/>
        <v/>
      </c>
    </row>
    <row r="475" spans="1:20" hidden="1">
      <c r="A475">
        <f ca="1">IF(B475="","",INDIRECT("減額一覧!B"&amp;$P475))</f>
        <v>356</v>
      </c>
      <c r="B475" s="61">
        <f t="shared" ref="B475" ca="1" si="1037">IF(INDIRECT("減額一覧!BB"&amp;P475)=1,INDIRECT("減額一覧!W"&amp;P475),"")</f>
        <v>206</v>
      </c>
      <c r="C475" s="44">
        <f ca="1">IF(B475="","",INDIRECT("減額一覧!C"&amp;$P475))</f>
        <v>127082000</v>
      </c>
      <c r="D475" s="79" t="str">
        <f ca="1">IF($B475="","",INDIRECT("減額一覧!G"&amp;$P475))</f>
        <v>河井　溢子</v>
      </c>
      <c r="E475" s="19">
        <f ca="1">IF(B475="","",INDIRECT("減額一覧!H"&amp;P475))</f>
        <v>13</v>
      </c>
      <c r="F475" s="19">
        <f ca="1">IF($B475="","",INDIRECT("減額一覧!AD"&amp;P475))</f>
        <v>1</v>
      </c>
      <c r="G475" s="20">
        <f ca="1">IF($B475="","",INDIRECT("減額一覧!AE"&amp;P475))</f>
        <v>220</v>
      </c>
      <c r="H475" s="20">
        <f ca="1">IF($B475="","",INDIRECT("減額一覧!AF"&amp;P475))</f>
        <v>136</v>
      </c>
      <c r="I475" s="32">
        <f ca="1">IF(B475="","",IF(INDIRECT("減額一覧!BM"&amp;P475)=0.08,0.08,0.1))</f>
        <v>0.1</v>
      </c>
      <c r="J475" s="52"/>
      <c r="K475" s="95" t="str">
        <f t="shared" ca="1" si="1013"/>
        <v/>
      </c>
      <c r="L475" s="58" t="str">
        <f t="shared" ca="1" si="975"/>
        <v/>
      </c>
      <c r="N475" s="113" t="str">
        <f t="shared" ca="1" si="1034"/>
        <v>市内</v>
      </c>
      <c r="O475" s="114">
        <f t="shared" ref="O475" ca="1" si="1038">IF(B475="","",IF(INDIRECT("減額一覧!BM"&amp;P475)=0.08,0.08,0.1))</f>
        <v>0.1</v>
      </c>
      <c r="P475" s="38">
        <v>97</v>
      </c>
      <c r="Q475" s="38">
        <f t="shared" ca="1" si="1036"/>
        <v>1</v>
      </c>
      <c r="R475" s="38">
        <f t="shared" ca="1" si="1036"/>
        <v>1</v>
      </c>
      <c r="S475" s="66" t="str">
        <f t="shared" ca="1" si="978"/>
        <v>127</v>
      </c>
      <c r="T475" s="105" t="str">
        <f t="shared" ca="1" si="979"/>
        <v/>
      </c>
    </row>
    <row r="476" spans="1:20" hidden="1">
      <c r="A476">
        <f ca="1">IF(B476="","",INDIRECT("減額一覧!B"&amp;$P476))</f>
        <v>356</v>
      </c>
      <c r="B476" s="61">
        <f t="shared" ref="B476" ca="1" si="1039">IF(INDIRECT("減額一覧!BC"&amp;P476)=1,INDIRECT("減額一覧!AG"&amp;P476),"")</f>
        <v>207</v>
      </c>
      <c r="C476" s="36">
        <f ca="1">IF(B476="","",INDIRECT("減額一覧!C"&amp;$P476))</f>
        <v>127082000</v>
      </c>
      <c r="D476" s="80" t="str">
        <f ca="1">IF($B476="","",INDIRECT("減額一覧!G"&amp;$P476))</f>
        <v>河井　溢子</v>
      </c>
      <c r="E476" s="19">
        <f ca="1">IF(B476="","",INDIRECT("減額一覧!H"&amp;P476))</f>
        <v>13</v>
      </c>
      <c r="F476" s="19">
        <f ca="1">IF($B476="","",INDIRECT("減額一覧!AN"&amp;P476))</f>
        <v>2</v>
      </c>
      <c r="G476" s="20">
        <f ca="1">IF($B476="","",INDIRECT("減額一覧!AO"&amp;P476))</f>
        <v>440</v>
      </c>
      <c r="H476" s="20">
        <f ca="1">IF($B476="","",INDIRECT("減額一覧!AP"&amp;P476))</f>
        <v>273</v>
      </c>
      <c r="I476" s="32">
        <f ca="1">IF(B476="","",IF(INDIRECT("減額一覧!BN"&amp;P476)=0.08,0.08,0.1))</f>
        <v>0.1</v>
      </c>
      <c r="J476" s="52"/>
      <c r="K476" s="95" t="str">
        <f t="shared" ca="1" si="1013"/>
        <v/>
      </c>
      <c r="L476" s="58" t="str">
        <f t="shared" ca="1" si="975"/>
        <v/>
      </c>
      <c r="N476" s="113" t="str">
        <f t="shared" ca="1" si="1034"/>
        <v>市内</v>
      </c>
      <c r="O476" s="114">
        <f t="shared" ref="O476" ca="1" si="1040">IF(B476="","",IF(INDIRECT("減額一覧!BN"&amp;P476)=0.08,0.08,0.1))</f>
        <v>0.1</v>
      </c>
      <c r="P476" s="38">
        <v>97</v>
      </c>
      <c r="Q476" s="38">
        <f t="shared" ca="1" si="1036"/>
        <v>1</v>
      </c>
      <c r="R476" s="38">
        <f t="shared" ca="1" si="1036"/>
        <v>1</v>
      </c>
      <c r="S476" s="66" t="str">
        <f t="shared" ca="1" si="978"/>
        <v>127</v>
      </c>
      <c r="T476" s="105" t="str">
        <f t="shared" ca="1" si="979"/>
        <v/>
      </c>
    </row>
    <row r="477" spans="1:20" hidden="1">
      <c r="A477">
        <f ca="1">IF(B477="","",INDIRECT("減額一覧!B"&amp;$P477))</f>
        <v>356</v>
      </c>
      <c r="B477" s="61">
        <f t="shared" ref="B477" ca="1" si="1041">IF(INDIRECT("減額一覧!BD"&amp;P477)=1,INDIRECT("減額一覧!AQ"&amp;P477),"")</f>
        <v>208</v>
      </c>
      <c r="C477" s="45">
        <f ca="1">IF(B477="","",INDIRECT("減額一覧!C"&amp;$P477))</f>
        <v>127082000</v>
      </c>
      <c r="D477" s="79" t="str">
        <f ca="1">IF($B477="","",INDIRECT("減額一覧!G"&amp;$P477))</f>
        <v>河井　溢子</v>
      </c>
      <c r="E477" s="19">
        <f ca="1">IF(B477="","",INDIRECT("減額一覧!H"&amp;P477))</f>
        <v>13</v>
      </c>
      <c r="F477" s="19">
        <f ca="1">IF($B477="","",INDIRECT("減額一覧!AX"&amp;P477))</f>
        <v>2</v>
      </c>
      <c r="G477" s="20">
        <f ca="1">IF($B477="","",INDIRECT("減額一覧!AY"&amp;P477))</f>
        <v>440</v>
      </c>
      <c r="H477" s="20">
        <f ca="1">IF($B477="","",INDIRECT("減額一覧!AZ"&amp;P477))</f>
        <v>273</v>
      </c>
      <c r="I477" s="32">
        <f ca="1">IF(B477="","",IF(INDIRECT("減額一覧!BO"&amp;P477)=0.08,0.08,0.1))</f>
        <v>0.1</v>
      </c>
      <c r="J477" s="52"/>
      <c r="K477" s="95" t="str">
        <f t="shared" ca="1" si="1013"/>
        <v/>
      </c>
      <c r="L477" s="58" t="str">
        <f t="shared" ca="1" si="975"/>
        <v/>
      </c>
      <c r="N477" s="113" t="str">
        <f t="shared" ca="1" si="1034"/>
        <v>市内</v>
      </c>
      <c r="O477" s="114">
        <f t="shared" ref="O477" ca="1" si="1042">IF(B477="","",IF(INDIRECT("減額一覧!BO"&amp;P477)=0.08,0.08,0.1))</f>
        <v>0.1</v>
      </c>
      <c r="P477" s="38">
        <v>97</v>
      </c>
      <c r="Q477" s="38">
        <f t="shared" ca="1" si="1036"/>
        <v>1</v>
      </c>
      <c r="R477" s="38">
        <f t="shared" ca="1" si="1036"/>
        <v>1</v>
      </c>
      <c r="S477" s="66" t="str">
        <f t="shared" ca="1" si="978"/>
        <v>127</v>
      </c>
      <c r="T477" s="105" t="str">
        <f t="shared" ca="1" si="979"/>
        <v/>
      </c>
    </row>
    <row r="478" spans="1:20" ht="19.5" hidden="1" thickBot="1">
      <c r="B478" s="64"/>
      <c r="C478" s="41" t="str">
        <f>IF(B478="","",減額一覧!C474)</f>
        <v/>
      </c>
      <c r="D478" s="43"/>
      <c r="E478" s="21"/>
      <c r="F478" s="22" t="s">
        <v>69</v>
      </c>
      <c r="G478" s="23">
        <f t="shared" ref="G478:H478" si="1043">SUBTOTAL(9,G474:G477)</f>
        <v>0</v>
      </c>
      <c r="H478" s="23">
        <f t="shared" si="1043"/>
        <v>0</v>
      </c>
      <c r="I478" s="30"/>
      <c r="J478" s="53"/>
      <c r="K478" s="96" t="str">
        <f t="shared" si="1013"/>
        <v/>
      </c>
      <c r="L478" s="59" t="str">
        <f t="shared" si="975"/>
        <v/>
      </c>
      <c r="N478" s="108" t="str">
        <f t="shared" ref="N478" si="1044">IF(AND(G478=0,H478=0),"","小計")</f>
        <v/>
      </c>
      <c r="O478" s="108" t="str">
        <f t="shared" ref="O478" si="1045">IF(AND(G478=0,H478=0),"","小計")</f>
        <v/>
      </c>
      <c r="P478" s="38"/>
      <c r="Q478" s="38"/>
      <c r="R478" s="38"/>
      <c r="S478" s="66" t="str">
        <f t="shared" si="978"/>
        <v/>
      </c>
      <c r="T478" s="105" t="str">
        <f t="shared" si="979"/>
        <v/>
      </c>
    </row>
    <row r="479" spans="1:20" hidden="1">
      <c r="A479">
        <f ca="1">IF(B479="","",INDIRECT("減額一覧!B"&amp;$P479))</f>
        <v>361</v>
      </c>
      <c r="B479" s="61">
        <f t="shared" ref="B479" ca="1" si="1046">IF(INDIRECT("減額一覧!BA"&amp;P479)=1,INDIRECT("減額一覧!M"&amp;P479),"")</f>
        <v>208</v>
      </c>
      <c r="C479" s="36">
        <f ca="1">IF(B479="","",INDIRECT("減額一覧!C"&amp;$P479))</f>
        <v>900321000</v>
      </c>
      <c r="D479" s="78" t="str">
        <f ca="1">IF($B479="","",INDIRECT("減額一覧!G"&amp;$P479))</f>
        <v>中野　忠徳</v>
      </c>
      <c r="E479" s="19">
        <f ca="1">IF(B479="","",INDIRECT("減額一覧!H"&amp;P479))</f>
        <v>40</v>
      </c>
      <c r="F479" s="19">
        <f ca="1">IF($B479="","",INDIRECT("減額一覧!T"&amp;P479))</f>
        <v>17</v>
      </c>
      <c r="G479" s="20">
        <f ca="1">IF($B479="","",INDIRECT("減額一覧!U"&amp;P479))</f>
        <v>4301</v>
      </c>
      <c r="H479" s="20">
        <f ca="1">IF($B479="","",INDIRECT("減額一覧!V"&amp;P479))</f>
        <v>2318</v>
      </c>
      <c r="I479" s="32">
        <f ca="1">IF(B479="","",IF(INDIRECT("減額一覧!BL"&amp;P479)=0.08,0.08,0.1))</f>
        <v>0.1</v>
      </c>
      <c r="J479" s="51" t="s">
        <v>538</v>
      </c>
      <c r="K479" s="94" t="str">
        <f t="shared" ca="1" si="1013"/>
        <v/>
      </c>
      <c r="L479" s="56" t="str">
        <f t="shared" ca="1" si="975"/>
        <v/>
      </c>
      <c r="N479" s="113" t="str">
        <f t="shared" ref="N479:N482" ca="1" si="1047">IF(A479="","",IF(A479&gt;3000,"月ヶ瀬",IF(A479&gt;=2000,"都祁","市内")))</f>
        <v>市内</v>
      </c>
      <c r="O479" s="114">
        <f t="shared" ref="O479" ca="1" si="1048">IF(B479="","",IF(INDIRECT("減額一覧!BL"&amp;P479)=0.08,0.08,0.1))</f>
        <v>0.1</v>
      </c>
      <c r="P479" s="38">
        <v>98</v>
      </c>
      <c r="Q479" s="38">
        <f t="shared" ref="Q479:R482" ca="1" si="1049">IF(G479="","",IF(G479&gt;0,1,""))</f>
        <v>1</v>
      </c>
      <c r="R479" s="38">
        <f t="shared" ca="1" si="1049"/>
        <v>1</v>
      </c>
      <c r="S479" s="66" t="str">
        <f t="shared" ca="1" si="978"/>
        <v>900</v>
      </c>
      <c r="T479" s="105" t="str">
        <f t="shared" ca="1" si="979"/>
        <v/>
      </c>
    </row>
    <row r="480" spans="1:20" hidden="1">
      <c r="A480">
        <f ca="1">IF(B480="","",INDIRECT("減額一覧!B"&amp;$P480))</f>
        <v>361</v>
      </c>
      <c r="B480" s="61">
        <f t="shared" ref="B480" ca="1" si="1050">IF(INDIRECT("減額一覧!BB"&amp;P480)=1,INDIRECT("減額一覧!W"&amp;P480),"")</f>
        <v>209</v>
      </c>
      <c r="C480" s="44">
        <f ca="1">IF(B480="","",INDIRECT("減額一覧!C"&amp;$P480))</f>
        <v>900321000</v>
      </c>
      <c r="D480" s="79" t="str">
        <f ca="1">IF($B480="","",INDIRECT("減額一覧!G"&amp;$P480))</f>
        <v>中野　忠徳</v>
      </c>
      <c r="E480" s="19">
        <f ca="1">IF(B480="","",INDIRECT("減額一覧!H"&amp;P480))</f>
        <v>40</v>
      </c>
      <c r="F480" s="19">
        <f ca="1">IF($B480="","",INDIRECT("減額一覧!AD"&amp;P480))</f>
        <v>12</v>
      </c>
      <c r="G480" s="20">
        <f ca="1">IF($B480="","",INDIRECT("減額一覧!AE"&amp;P480))</f>
        <v>3036</v>
      </c>
      <c r="H480" s="20">
        <f ca="1">IF($B480="","",INDIRECT("減額一覧!AF"&amp;P480))</f>
        <v>1636</v>
      </c>
      <c r="I480" s="32">
        <f ca="1">IF(B480="","",IF(INDIRECT("減額一覧!BM"&amp;P480)=0.08,0.08,0.1))</f>
        <v>0.1</v>
      </c>
      <c r="J480" s="52"/>
      <c r="K480" s="95" t="str">
        <f t="shared" ca="1" si="1013"/>
        <v/>
      </c>
      <c r="L480" s="58" t="str">
        <f t="shared" ca="1" si="975"/>
        <v/>
      </c>
      <c r="N480" s="113" t="str">
        <f t="shared" ca="1" si="1047"/>
        <v>市内</v>
      </c>
      <c r="O480" s="114">
        <f t="shared" ref="O480" ca="1" si="1051">IF(B480="","",IF(INDIRECT("減額一覧!BM"&amp;P480)=0.08,0.08,0.1))</f>
        <v>0.1</v>
      </c>
      <c r="P480" s="38">
        <v>98</v>
      </c>
      <c r="Q480" s="38">
        <f t="shared" ca="1" si="1049"/>
        <v>1</v>
      </c>
      <c r="R480" s="38">
        <f t="shared" ca="1" si="1049"/>
        <v>1</v>
      </c>
      <c r="S480" s="66" t="str">
        <f t="shared" ca="1" si="978"/>
        <v>900</v>
      </c>
      <c r="T480" s="105" t="str">
        <f t="shared" ca="1" si="979"/>
        <v/>
      </c>
    </row>
    <row r="481" spans="1:20" hidden="1">
      <c r="A481" t="str">
        <f ca="1">IF(B481="","",INDIRECT("減額一覧!B"&amp;$P481))</f>
        <v/>
      </c>
      <c r="B481" s="61" t="str">
        <f t="shared" ref="B481" ca="1" si="1052">IF(INDIRECT("減額一覧!BC"&amp;P481)=1,INDIRECT("減額一覧!AG"&amp;P481),"")</f>
        <v/>
      </c>
      <c r="C481" s="36" t="str">
        <f ca="1">IF(B481="","",INDIRECT("減額一覧!C"&amp;$P481))</f>
        <v/>
      </c>
      <c r="D481" s="80" t="str">
        <f ca="1">IF($B481="","",INDIRECT("減額一覧!G"&amp;$P481))</f>
        <v/>
      </c>
      <c r="E481" s="19" t="str">
        <f ca="1">IF(B481="","",INDIRECT("減額一覧!H"&amp;P481))</f>
        <v/>
      </c>
      <c r="F481" s="19" t="str">
        <f ca="1">IF($B481="","",INDIRECT("減額一覧!AN"&amp;P481))</f>
        <v/>
      </c>
      <c r="G481" s="20" t="str">
        <f ca="1">IF($B481="","",INDIRECT("減額一覧!AO"&amp;P481))</f>
        <v/>
      </c>
      <c r="H481" s="20" t="str">
        <f ca="1">IF($B481="","",INDIRECT("減額一覧!AP"&amp;P481))</f>
        <v/>
      </c>
      <c r="I481" s="32" t="str">
        <f ca="1">IF(B481="","",IF(INDIRECT("減額一覧!BN"&amp;P481)=0.08,0.08,0.1))</f>
        <v/>
      </c>
      <c r="J481" s="52"/>
      <c r="K481" s="95" t="str">
        <f t="shared" ca="1" si="1013"/>
        <v/>
      </c>
      <c r="L481" s="58" t="str">
        <f t="shared" ca="1" si="975"/>
        <v/>
      </c>
      <c r="N481" s="113" t="str">
        <f t="shared" ca="1" si="1047"/>
        <v/>
      </c>
      <c r="O481" s="114" t="str">
        <f t="shared" ref="O481" ca="1" si="1053">IF(B481="","",IF(INDIRECT("減額一覧!BN"&amp;P481)=0.08,0.08,0.1))</f>
        <v/>
      </c>
      <c r="P481" s="38">
        <v>98</v>
      </c>
      <c r="Q481" s="38" t="str">
        <f t="shared" ca="1" si="1049"/>
        <v/>
      </c>
      <c r="R481" s="38" t="str">
        <f t="shared" ca="1" si="1049"/>
        <v/>
      </c>
      <c r="S481" s="66" t="str">
        <f t="shared" ca="1" si="978"/>
        <v/>
      </c>
      <c r="T481" s="105" t="str">
        <f t="shared" ca="1" si="979"/>
        <v/>
      </c>
    </row>
    <row r="482" spans="1:20" hidden="1">
      <c r="A482" t="str">
        <f ca="1">IF(B482="","",INDIRECT("減額一覧!B"&amp;$P482))</f>
        <v/>
      </c>
      <c r="B482" s="61" t="str">
        <f t="shared" ref="B482" ca="1" si="1054">IF(INDIRECT("減額一覧!BD"&amp;P482)=1,INDIRECT("減額一覧!AQ"&amp;P482),"")</f>
        <v/>
      </c>
      <c r="C482" s="45" t="str">
        <f ca="1">IF(B482="","",INDIRECT("減額一覧!C"&amp;$P482))</f>
        <v/>
      </c>
      <c r="D482" s="79" t="str">
        <f ca="1">IF($B482="","",INDIRECT("減額一覧!G"&amp;$P482))</f>
        <v/>
      </c>
      <c r="E482" s="19" t="str">
        <f ca="1">IF(B482="","",INDIRECT("減額一覧!H"&amp;P482))</f>
        <v/>
      </c>
      <c r="F482" s="19" t="str">
        <f ca="1">IF($B482="","",INDIRECT("減額一覧!AX"&amp;P482))</f>
        <v/>
      </c>
      <c r="G482" s="20" t="str">
        <f ca="1">IF($B482="","",INDIRECT("減額一覧!AY"&amp;P482))</f>
        <v/>
      </c>
      <c r="H482" s="20" t="str">
        <f ca="1">IF($B482="","",INDIRECT("減額一覧!AZ"&amp;P482))</f>
        <v/>
      </c>
      <c r="I482" s="32" t="str">
        <f ca="1">IF(B482="","",IF(INDIRECT("減額一覧!BO"&amp;P482)=0.08,0.08,0.1))</f>
        <v/>
      </c>
      <c r="J482" s="52"/>
      <c r="K482" s="95" t="str">
        <f t="shared" ca="1" si="1013"/>
        <v/>
      </c>
      <c r="L482" s="58" t="str">
        <f t="shared" ca="1" si="975"/>
        <v/>
      </c>
      <c r="N482" s="113" t="str">
        <f t="shared" ca="1" si="1047"/>
        <v/>
      </c>
      <c r="O482" s="114" t="str">
        <f t="shared" ref="O482" ca="1" si="1055">IF(B482="","",IF(INDIRECT("減額一覧!BO"&amp;P482)=0.08,0.08,0.1))</f>
        <v/>
      </c>
      <c r="P482" s="38">
        <v>98</v>
      </c>
      <c r="Q482" s="38" t="str">
        <f t="shared" ca="1" si="1049"/>
        <v/>
      </c>
      <c r="R482" s="38" t="str">
        <f t="shared" ca="1" si="1049"/>
        <v/>
      </c>
      <c r="S482" s="66" t="str">
        <f t="shared" ca="1" si="978"/>
        <v/>
      </c>
      <c r="T482" s="105" t="str">
        <f t="shared" ca="1" si="979"/>
        <v/>
      </c>
    </row>
    <row r="483" spans="1:20" ht="19.5" hidden="1" thickBot="1">
      <c r="B483" s="64"/>
      <c r="C483" s="41" t="str">
        <f>IF(B483="","",減額一覧!C479)</f>
        <v/>
      </c>
      <c r="D483" s="43"/>
      <c r="E483" s="21"/>
      <c r="F483" s="22" t="s">
        <v>69</v>
      </c>
      <c r="G483" s="23">
        <f t="shared" ref="G483:H483" si="1056">SUBTOTAL(9,G479:G482)</f>
        <v>0</v>
      </c>
      <c r="H483" s="23">
        <f t="shared" si="1056"/>
        <v>0</v>
      </c>
      <c r="I483" s="30"/>
      <c r="J483" s="53"/>
      <c r="K483" s="96" t="str">
        <f t="shared" si="1013"/>
        <v/>
      </c>
      <c r="L483" s="59" t="str">
        <f t="shared" si="975"/>
        <v/>
      </c>
      <c r="N483" s="108" t="str">
        <f t="shared" ref="N483" si="1057">IF(AND(G483=0,H483=0),"","小計")</f>
        <v/>
      </c>
      <c r="O483" s="108" t="str">
        <f t="shared" ref="O483" si="1058">IF(AND(G483=0,H483=0),"","小計")</f>
        <v/>
      </c>
      <c r="P483" s="38"/>
      <c r="Q483" s="38"/>
      <c r="R483" s="38"/>
      <c r="S483" s="66" t="str">
        <f t="shared" si="978"/>
        <v/>
      </c>
      <c r="T483" s="105" t="str">
        <f t="shared" si="979"/>
        <v/>
      </c>
    </row>
    <row r="484" spans="1:20" hidden="1">
      <c r="A484">
        <f ca="1">IF(B484="","",INDIRECT("減額一覧!B"&amp;$P484))</f>
        <v>367</v>
      </c>
      <c r="B484" s="61">
        <f t="shared" ref="B484" ca="1" si="1059">IF(INDIRECT("減額一覧!BA"&amp;P484)=1,INDIRECT("減額一覧!M"&amp;P484),"")</f>
        <v>208</v>
      </c>
      <c r="C484" s="36">
        <f ca="1">IF(B484="","",INDIRECT("減額一覧!C"&amp;$P484))</f>
        <v>614197000</v>
      </c>
      <c r="D484" s="78" t="str">
        <f ca="1">IF($B484="","",INDIRECT("減額一覧!G"&amp;$P484))</f>
        <v>山口　きよ</v>
      </c>
      <c r="E484" s="19">
        <f ca="1">IF(B484="","",INDIRECT("減額一覧!H"&amp;P484))</f>
        <v>13</v>
      </c>
      <c r="F484" s="19">
        <f ca="1">IF($B484="","",INDIRECT("減額一覧!T"&amp;P484))</f>
        <v>6</v>
      </c>
      <c r="G484" s="20">
        <f ca="1">IF($B484="","",INDIRECT("減額一覧!U"&amp;P484))</f>
        <v>1023</v>
      </c>
      <c r="H484" s="20">
        <f ca="1">IF($B484="","",INDIRECT("減額一覧!V"&amp;P484))</f>
        <v>818</v>
      </c>
      <c r="I484" s="32">
        <f ca="1">IF(B484="","",IF(INDIRECT("減額一覧!BL"&amp;P484)=0.08,0.08,0.1))</f>
        <v>0.1</v>
      </c>
      <c r="J484" s="51" t="s">
        <v>539</v>
      </c>
      <c r="K484" s="94" t="str">
        <f t="shared" ca="1" si="1013"/>
        <v/>
      </c>
      <c r="L484" s="56" t="str">
        <f t="shared" ca="1" si="975"/>
        <v/>
      </c>
      <c r="N484" s="113" t="str">
        <f t="shared" ref="N484:N487" ca="1" si="1060">IF(A484="","",IF(A484&gt;3000,"月ヶ瀬",IF(A484&gt;=2000,"都祁","市内")))</f>
        <v>市内</v>
      </c>
      <c r="O484" s="114">
        <f t="shared" ref="O484" ca="1" si="1061">IF(B484="","",IF(INDIRECT("減額一覧!BL"&amp;P484)=0.08,0.08,0.1))</f>
        <v>0.1</v>
      </c>
      <c r="P484" s="38">
        <v>99</v>
      </c>
      <c r="Q484" s="38">
        <f t="shared" ref="Q484:R487" ca="1" si="1062">IF(G484="","",IF(G484&gt;0,1,""))</f>
        <v>1</v>
      </c>
      <c r="R484" s="38">
        <f t="shared" ca="1" si="1062"/>
        <v>1</v>
      </c>
      <c r="S484" s="66" t="str">
        <f t="shared" ca="1" si="978"/>
        <v>614</v>
      </c>
      <c r="T484" s="105" t="str">
        <f t="shared" ca="1" si="979"/>
        <v/>
      </c>
    </row>
    <row r="485" spans="1:20" hidden="1">
      <c r="A485" t="str">
        <f ca="1">IF(B485="","",INDIRECT("減額一覧!B"&amp;$P485))</f>
        <v/>
      </c>
      <c r="B485" s="61" t="str">
        <f t="shared" ref="B485" ca="1" si="1063">IF(INDIRECT("減額一覧!BB"&amp;P485)=1,INDIRECT("減額一覧!W"&amp;P485),"")</f>
        <v/>
      </c>
      <c r="C485" s="44" t="str">
        <f ca="1">IF(B485="","",INDIRECT("減額一覧!C"&amp;$P485))</f>
        <v/>
      </c>
      <c r="D485" s="79" t="str">
        <f ca="1">IF($B485="","",INDIRECT("減額一覧!G"&amp;$P485))</f>
        <v/>
      </c>
      <c r="E485" s="19" t="str">
        <f ca="1">IF(B485="","",INDIRECT("減額一覧!H"&amp;P485))</f>
        <v/>
      </c>
      <c r="F485" s="19" t="str">
        <f ca="1">IF($B485="","",INDIRECT("減額一覧!AD"&amp;P485))</f>
        <v/>
      </c>
      <c r="G485" s="20" t="str">
        <f ca="1">IF($B485="","",INDIRECT("減額一覧!AE"&amp;P485))</f>
        <v/>
      </c>
      <c r="H485" s="20" t="str">
        <f ca="1">IF($B485="","",INDIRECT("減額一覧!AF"&amp;P485))</f>
        <v/>
      </c>
      <c r="I485" s="32" t="str">
        <f ca="1">IF(B485="","",IF(INDIRECT("減額一覧!BM"&amp;P485)=0.08,0.08,0.1))</f>
        <v/>
      </c>
      <c r="J485" s="52"/>
      <c r="K485" s="95" t="str">
        <f t="shared" ca="1" si="1013"/>
        <v/>
      </c>
      <c r="L485" s="58" t="str">
        <f t="shared" ca="1" si="975"/>
        <v/>
      </c>
      <c r="N485" s="113" t="str">
        <f t="shared" ca="1" si="1060"/>
        <v/>
      </c>
      <c r="O485" s="114" t="str">
        <f t="shared" ref="O485" ca="1" si="1064">IF(B485="","",IF(INDIRECT("減額一覧!BM"&amp;P485)=0.08,0.08,0.1))</f>
        <v/>
      </c>
      <c r="P485" s="38">
        <v>99</v>
      </c>
      <c r="Q485" s="38" t="str">
        <f t="shared" ca="1" si="1062"/>
        <v/>
      </c>
      <c r="R485" s="38" t="str">
        <f t="shared" ca="1" si="1062"/>
        <v/>
      </c>
      <c r="S485" s="66" t="str">
        <f t="shared" ca="1" si="978"/>
        <v/>
      </c>
      <c r="T485" s="105" t="str">
        <f t="shared" ca="1" si="979"/>
        <v/>
      </c>
    </row>
    <row r="486" spans="1:20" hidden="1">
      <c r="A486" t="str">
        <f ca="1">IF(B486="","",INDIRECT("減額一覧!B"&amp;$P486))</f>
        <v/>
      </c>
      <c r="B486" s="61" t="str">
        <f t="shared" ref="B486" ca="1" si="1065">IF(INDIRECT("減額一覧!BC"&amp;P486)=1,INDIRECT("減額一覧!AG"&amp;P486),"")</f>
        <v/>
      </c>
      <c r="C486" s="36" t="str">
        <f ca="1">IF(B486="","",INDIRECT("減額一覧!C"&amp;$P486))</f>
        <v/>
      </c>
      <c r="D486" s="80" t="str">
        <f ca="1">IF($B486="","",INDIRECT("減額一覧!G"&amp;$P486))</f>
        <v/>
      </c>
      <c r="E486" s="19" t="str">
        <f ca="1">IF(B486="","",INDIRECT("減額一覧!H"&amp;P486))</f>
        <v/>
      </c>
      <c r="F486" s="19" t="str">
        <f ca="1">IF($B486="","",INDIRECT("減額一覧!AN"&amp;P486))</f>
        <v/>
      </c>
      <c r="G486" s="20" t="str">
        <f ca="1">IF($B486="","",INDIRECT("減額一覧!AO"&amp;P486))</f>
        <v/>
      </c>
      <c r="H486" s="20" t="str">
        <f ca="1">IF($B486="","",INDIRECT("減額一覧!AP"&amp;P486))</f>
        <v/>
      </c>
      <c r="I486" s="32" t="str">
        <f ca="1">IF(B486="","",IF(INDIRECT("減額一覧!BN"&amp;P486)=0.08,0.08,0.1))</f>
        <v/>
      </c>
      <c r="J486" s="52"/>
      <c r="K486" s="95" t="str">
        <f t="shared" ca="1" si="1013"/>
        <v/>
      </c>
      <c r="L486" s="58" t="str">
        <f t="shared" ca="1" si="975"/>
        <v/>
      </c>
      <c r="N486" s="113" t="str">
        <f t="shared" ca="1" si="1060"/>
        <v/>
      </c>
      <c r="O486" s="114" t="str">
        <f t="shared" ref="O486" ca="1" si="1066">IF(B486="","",IF(INDIRECT("減額一覧!BN"&amp;P486)=0.08,0.08,0.1))</f>
        <v/>
      </c>
      <c r="P486" s="38">
        <v>99</v>
      </c>
      <c r="Q486" s="38" t="str">
        <f t="shared" ca="1" si="1062"/>
        <v/>
      </c>
      <c r="R486" s="38" t="str">
        <f t="shared" ca="1" si="1062"/>
        <v/>
      </c>
      <c r="S486" s="66" t="str">
        <f t="shared" ca="1" si="978"/>
        <v/>
      </c>
      <c r="T486" s="105" t="str">
        <f t="shared" ca="1" si="979"/>
        <v/>
      </c>
    </row>
    <row r="487" spans="1:20" hidden="1">
      <c r="A487" t="str">
        <f ca="1">IF(B487="","",INDIRECT("減額一覧!B"&amp;$P487))</f>
        <v/>
      </c>
      <c r="B487" s="61" t="str">
        <f t="shared" ref="B487" ca="1" si="1067">IF(INDIRECT("減額一覧!BD"&amp;P487)=1,INDIRECT("減額一覧!AQ"&amp;P487),"")</f>
        <v/>
      </c>
      <c r="C487" s="45" t="str">
        <f ca="1">IF(B487="","",INDIRECT("減額一覧!C"&amp;$P487))</f>
        <v/>
      </c>
      <c r="D487" s="79" t="str">
        <f ca="1">IF($B487="","",INDIRECT("減額一覧!G"&amp;$P487))</f>
        <v/>
      </c>
      <c r="E487" s="19" t="str">
        <f ca="1">IF(B487="","",INDIRECT("減額一覧!H"&amp;P487))</f>
        <v/>
      </c>
      <c r="F487" s="19" t="str">
        <f ca="1">IF($B487="","",INDIRECT("減額一覧!AX"&amp;P487))</f>
        <v/>
      </c>
      <c r="G487" s="20" t="str">
        <f ca="1">IF($B487="","",INDIRECT("減額一覧!AY"&amp;P487))</f>
        <v/>
      </c>
      <c r="H487" s="20" t="str">
        <f ca="1">IF($B487="","",INDIRECT("減額一覧!AZ"&amp;P487))</f>
        <v/>
      </c>
      <c r="I487" s="32" t="str">
        <f ca="1">IF(B487="","",IF(INDIRECT("減額一覧!BO"&amp;P487)=0.08,0.08,0.1))</f>
        <v/>
      </c>
      <c r="J487" s="52"/>
      <c r="K487" s="95" t="str">
        <f t="shared" ca="1" si="1013"/>
        <v/>
      </c>
      <c r="L487" s="58" t="str">
        <f t="shared" ca="1" si="975"/>
        <v/>
      </c>
      <c r="N487" s="113" t="str">
        <f t="shared" ca="1" si="1060"/>
        <v/>
      </c>
      <c r="O487" s="114" t="str">
        <f t="shared" ref="O487" ca="1" si="1068">IF(B487="","",IF(INDIRECT("減額一覧!BO"&amp;P487)=0.08,0.08,0.1))</f>
        <v/>
      </c>
      <c r="P487" s="38">
        <v>99</v>
      </c>
      <c r="Q487" s="38" t="str">
        <f t="shared" ca="1" si="1062"/>
        <v/>
      </c>
      <c r="R487" s="38" t="str">
        <f t="shared" ca="1" si="1062"/>
        <v/>
      </c>
      <c r="S487" s="66" t="str">
        <f t="shared" ca="1" si="978"/>
        <v/>
      </c>
      <c r="T487" s="105" t="str">
        <f t="shared" ca="1" si="979"/>
        <v/>
      </c>
    </row>
    <row r="488" spans="1:20" ht="19.5" hidden="1" thickBot="1">
      <c r="B488" s="64"/>
      <c r="C488" s="41" t="str">
        <f>IF(B488="","",減額一覧!C484)</f>
        <v/>
      </c>
      <c r="D488" s="43"/>
      <c r="E488" s="21"/>
      <c r="F488" s="22" t="s">
        <v>69</v>
      </c>
      <c r="G488" s="23">
        <f t="shared" ref="G488:H488" si="1069">SUBTOTAL(9,G484:G487)</f>
        <v>0</v>
      </c>
      <c r="H488" s="23">
        <f t="shared" si="1069"/>
        <v>0</v>
      </c>
      <c r="I488" s="30"/>
      <c r="J488" s="53"/>
      <c r="K488" s="96" t="str">
        <f t="shared" si="1013"/>
        <v/>
      </c>
      <c r="L488" s="59" t="str">
        <f t="shared" si="975"/>
        <v/>
      </c>
      <c r="N488" s="108" t="str">
        <f t="shared" ref="N488" si="1070">IF(AND(G488=0,H488=0),"","小計")</f>
        <v/>
      </c>
      <c r="O488" s="108" t="str">
        <f t="shared" ref="O488" si="1071">IF(AND(G488=0,H488=0),"","小計")</f>
        <v/>
      </c>
      <c r="P488" s="38"/>
      <c r="Q488" s="38"/>
      <c r="R488" s="38"/>
      <c r="S488" s="66" t="str">
        <f t="shared" si="978"/>
        <v/>
      </c>
      <c r="T488" s="105" t="str">
        <f t="shared" si="979"/>
        <v/>
      </c>
    </row>
    <row r="489" spans="1:20" hidden="1">
      <c r="A489">
        <f ca="1">IF(B489="","",INDIRECT("減額一覧!B"&amp;$P489))</f>
        <v>369</v>
      </c>
      <c r="B489" s="61">
        <f t="shared" ref="B489" ca="1" si="1072">IF(INDIRECT("減額一覧!BA"&amp;P489)=1,INDIRECT("減額一覧!M"&amp;P489),"")</f>
        <v>205</v>
      </c>
      <c r="C489" s="36">
        <f ca="1">IF(B489="","",INDIRECT("減額一覧!C"&amp;$P489))</f>
        <v>531153500</v>
      </c>
      <c r="D489" s="78" t="str">
        <f ca="1">IF($B489="","",INDIRECT("減額一覧!G"&amp;$P489))</f>
        <v>徳田　幸子</v>
      </c>
      <c r="E489" s="19">
        <f ca="1">IF(B489="","",INDIRECT("減額一覧!H"&amp;P489))</f>
        <v>13</v>
      </c>
      <c r="F489" s="19">
        <f ca="1">IF($B489="","",INDIRECT("減額一覧!T"&amp;P489))</f>
        <v>17</v>
      </c>
      <c r="G489" s="20">
        <f ca="1">IF($B489="","",INDIRECT("減額一覧!U"&amp;P489))</f>
        <v>3773</v>
      </c>
      <c r="H489" s="20">
        <f ca="1">IF($B489="","",INDIRECT("減額一覧!V"&amp;P489))</f>
        <v>2318</v>
      </c>
      <c r="I489" s="32">
        <f ca="1">IF(B489="","",IF(INDIRECT("減額一覧!BL"&amp;P489)=0.08,0.08,0.1))</f>
        <v>0.1</v>
      </c>
      <c r="J489" s="51" t="s">
        <v>508</v>
      </c>
      <c r="K489" s="94" t="str">
        <f t="shared" ca="1" si="1013"/>
        <v/>
      </c>
      <c r="L489" s="56" t="str">
        <f t="shared" ca="1" si="975"/>
        <v/>
      </c>
      <c r="N489" s="113" t="str">
        <f t="shared" ref="N489:N492" ca="1" si="1073">IF(A489="","",IF(A489&gt;3000,"月ヶ瀬",IF(A489&gt;=2000,"都祁","市内")))</f>
        <v>市内</v>
      </c>
      <c r="O489" s="114">
        <f t="shared" ref="O489" ca="1" si="1074">IF(B489="","",IF(INDIRECT("減額一覧!BL"&amp;P489)=0.08,0.08,0.1))</f>
        <v>0.1</v>
      </c>
      <c r="P489" s="38">
        <v>100</v>
      </c>
      <c r="Q489" s="38">
        <f t="shared" ref="Q489:R492" ca="1" si="1075">IF(G489="","",IF(G489&gt;0,1,""))</f>
        <v>1</v>
      </c>
      <c r="R489" s="38">
        <f t="shared" ca="1" si="1075"/>
        <v>1</v>
      </c>
      <c r="S489" s="66" t="str">
        <f t="shared" ca="1" si="978"/>
        <v>531</v>
      </c>
      <c r="T489" s="105" t="str">
        <f t="shared" ca="1" si="979"/>
        <v/>
      </c>
    </row>
    <row r="490" spans="1:20" hidden="1">
      <c r="A490">
        <f ca="1">IF(B490="","",INDIRECT("減額一覧!B"&amp;$P490))</f>
        <v>369</v>
      </c>
      <c r="B490" s="61">
        <f t="shared" ref="B490" ca="1" si="1076">IF(INDIRECT("減額一覧!BB"&amp;P490)=1,INDIRECT("減額一覧!W"&amp;P490),"")</f>
        <v>206</v>
      </c>
      <c r="C490" s="44">
        <f ca="1">IF(B490="","",INDIRECT("減額一覧!C"&amp;$P490))</f>
        <v>531153500</v>
      </c>
      <c r="D490" s="79" t="str">
        <f ca="1">IF($B490="","",INDIRECT("減額一覧!G"&amp;$P490))</f>
        <v>徳田　幸子</v>
      </c>
      <c r="E490" s="19">
        <f ca="1">IF(B490="","",INDIRECT("減額一覧!H"&amp;P490))</f>
        <v>13</v>
      </c>
      <c r="F490" s="19">
        <f ca="1">IF($B490="","",INDIRECT("減額一覧!AD"&amp;P490))</f>
        <v>17</v>
      </c>
      <c r="G490" s="20">
        <f ca="1">IF($B490="","",INDIRECT("減額一覧!AE"&amp;P490))</f>
        <v>3789</v>
      </c>
      <c r="H490" s="20">
        <f ca="1">IF($B490="","",INDIRECT("減額一覧!AF"&amp;P490))</f>
        <v>2319</v>
      </c>
      <c r="I490" s="32">
        <f ca="1">IF(B490="","",IF(INDIRECT("減額一覧!BM"&amp;P490)=0.08,0.08,0.1))</f>
        <v>0.1</v>
      </c>
      <c r="J490" s="52"/>
      <c r="K490" s="95" t="str">
        <f t="shared" ca="1" si="1013"/>
        <v/>
      </c>
      <c r="L490" s="58" t="str">
        <f t="shared" ca="1" si="975"/>
        <v/>
      </c>
      <c r="N490" s="113" t="str">
        <f t="shared" ca="1" si="1073"/>
        <v>市内</v>
      </c>
      <c r="O490" s="114">
        <f t="shared" ref="O490" ca="1" si="1077">IF(B490="","",IF(INDIRECT("減額一覧!BM"&amp;P490)=0.08,0.08,0.1))</f>
        <v>0.1</v>
      </c>
      <c r="P490" s="38">
        <v>100</v>
      </c>
      <c r="Q490" s="38">
        <f t="shared" ca="1" si="1075"/>
        <v>1</v>
      </c>
      <c r="R490" s="38">
        <f t="shared" ca="1" si="1075"/>
        <v>1</v>
      </c>
      <c r="S490" s="66" t="str">
        <f t="shared" ca="1" si="978"/>
        <v>531</v>
      </c>
      <c r="T490" s="105" t="str">
        <f t="shared" ca="1" si="979"/>
        <v/>
      </c>
    </row>
    <row r="491" spans="1:20" hidden="1">
      <c r="A491">
        <f ca="1">IF(B491="","",INDIRECT("減額一覧!B"&amp;$P491))</f>
        <v>369</v>
      </c>
      <c r="B491" s="61">
        <f t="shared" ref="B491" ca="1" si="1078">IF(INDIRECT("減額一覧!BC"&amp;P491)=1,INDIRECT("減額一覧!AG"&amp;P491),"")</f>
        <v>207</v>
      </c>
      <c r="C491" s="36">
        <f ca="1">IF(B491="","",INDIRECT("減額一覧!C"&amp;$P491))</f>
        <v>531153500</v>
      </c>
      <c r="D491" s="80" t="str">
        <f ca="1">IF($B491="","",INDIRECT("減額一覧!G"&amp;$P491))</f>
        <v>徳田　幸子</v>
      </c>
      <c r="E491" s="19">
        <f ca="1">IF(B491="","",INDIRECT("減額一覧!H"&amp;P491))</f>
        <v>13</v>
      </c>
      <c r="F491" s="19">
        <f ca="1">IF($B491="","",INDIRECT("減額一覧!AN"&amp;P491))</f>
        <v>20</v>
      </c>
      <c r="G491" s="20">
        <f ca="1">IF($B491="","",INDIRECT("減額一覧!AO"&amp;P491))</f>
        <v>4565</v>
      </c>
      <c r="H491" s="20">
        <f ca="1">IF($B491="","",INDIRECT("減額一覧!AP"&amp;P491))</f>
        <v>2728</v>
      </c>
      <c r="I491" s="32">
        <f ca="1">IF(B491="","",IF(INDIRECT("減額一覧!BN"&amp;P491)=0.08,0.08,0.1))</f>
        <v>0.1</v>
      </c>
      <c r="J491" s="52"/>
      <c r="K491" s="95" t="str">
        <f t="shared" ca="1" si="1013"/>
        <v/>
      </c>
      <c r="L491" s="58" t="str">
        <f t="shared" ca="1" si="975"/>
        <v/>
      </c>
      <c r="N491" s="113" t="str">
        <f t="shared" ca="1" si="1073"/>
        <v>市内</v>
      </c>
      <c r="O491" s="114">
        <f t="shared" ref="O491" ca="1" si="1079">IF(B491="","",IF(INDIRECT("減額一覧!BN"&amp;P491)=0.08,0.08,0.1))</f>
        <v>0.1</v>
      </c>
      <c r="P491" s="38">
        <v>100</v>
      </c>
      <c r="Q491" s="38">
        <f t="shared" ca="1" si="1075"/>
        <v>1</v>
      </c>
      <c r="R491" s="38">
        <f t="shared" ca="1" si="1075"/>
        <v>1</v>
      </c>
      <c r="S491" s="66" t="str">
        <f t="shared" ca="1" si="978"/>
        <v>531</v>
      </c>
      <c r="T491" s="105" t="str">
        <f t="shared" ca="1" si="979"/>
        <v/>
      </c>
    </row>
    <row r="492" spans="1:20" hidden="1">
      <c r="A492">
        <f ca="1">IF(B492="","",INDIRECT("減額一覧!B"&amp;$P492))</f>
        <v>369</v>
      </c>
      <c r="B492" s="61">
        <f t="shared" ref="B492" ca="1" si="1080">IF(INDIRECT("減額一覧!BD"&amp;P492)=1,INDIRECT("減額一覧!AQ"&amp;P492),"")</f>
        <v>208</v>
      </c>
      <c r="C492" s="45">
        <f ca="1">IF(B492="","",INDIRECT("減額一覧!C"&amp;$P492))</f>
        <v>531153500</v>
      </c>
      <c r="D492" s="79" t="str">
        <f ca="1">IF($B492="","",INDIRECT("減額一覧!G"&amp;$P492))</f>
        <v>徳田　幸子</v>
      </c>
      <c r="E492" s="19">
        <f ca="1">IF(B492="","",INDIRECT("減額一覧!H"&amp;P492))</f>
        <v>13</v>
      </c>
      <c r="F492" s="19">
        <f ca="1">IF($B492="","",INDIRECT("減額一覧!AX"&amp;P492))</f>
        <v>20</v>
      </c>
      <c r="G492" s="20">
        <f ca="1">IF($B492="","",INDIRECT("減額一覧!AY"&amp;P492))</f>
        <v>4565</v>
      </c>
      <c r="H492" s="20">
        <f ca="1">IF($B492="","",INDIRECT("減額一覧!AZ"&amp;P492))</f>
        <v>2728</v>
      </c>
      <c r="I492" s="32">
        <f ca="1">IF(B492="","",IF(INDIRECT("減額一覧!BO"&amp;P492)=0.08,0.08,0.1))</f>
        <v>0.1</v>
      </c>
      <c r="J492" s="52"/>
      <c r="K492" s="95" t="str">
        <f t="shared" ca="1" si="1013"/>
        <v/>
      </c>
      <c r="L492" s="58" t="str">
        <f t="shared" ca="1" si="975"/>
        <v/>
      </c>
      <c r="N492" s="113" t="str">
        <f t="shared" ca="1" si="1073"/>
        <v>市内</v>
      </c>
      <c r="O492" s="114">
        <f t="shared" ref="O492" ca="1" si="1081">IF(B492="","",IF(INDIRECT("減額一覧!BO"&amp;P492)=0.08,0.08,0.1))</f>
        <v>0.1</v>
      </c>
      <c r="P492" s="38">
        <v>100</v>
      </c>
      <c r="Q492" s="38">
        <f t="shared" ca="1" si="1075"/>
        <v>1</v>
      </c>
      <c r="R492" s="38">
        <f t="shared" ca="1" si="1075"/>
        <v>1</v>
      </c>
      <c r="S492" s="66" t="str">
        <f t="shared" ca="1" si="978"/>
        <v>531</v>
      </c>
      <c r="T492" s="105" t="str">
        <f t="shared" ca="1" si="979"/>
        <v/>
      </c>
    </row>
    <row r="493" spans="1:20" ht="19.5" hidden="1" thickBot="1">
      <c r="B493" s="64"/>
      <c r="C493" s="41" t="str">
        <f>IF(B493="","",減額一覧!C489)</f>
        <v/>
      </c>
      <c r="D493" s="43"/>
      <c r="E493" s="21"/>
      <c r="F493" s="22" t="s">
        <v>69</v>
      </c>
      <c r="G493" s="23">
        <f t="shared" ref="G493:H493" si="1082">SUBTOTAL(9,G489:G492)</f>
        <v>0</v>
      </c>
      <c r="H493" s="23">
        <f t="shared" si="1082"/>
        <v>0</v>
      </c>
      <c r="I493" s="30"/>
      <c r="J493" s="53"/>
      <c r="K493" s="96" t="str">
        <f t="shared" si="1013"/>
        <v/>
      </c>
      <c r="L493" s="59" t="str">
        <f t="shared" si="975"/>
        <v/>
      </c>
      <c r="N493" s="108" t="str">
        <f t="shared" ref="N493" si="1083">IF(AND(G493=0,H493=0),"","小計")</f>
        <v/>
      </c>
      <c r="O493" s="108" t="str">
        <f t="shared" ref="O493" si="1084">IF(AND(G493=0,H493=0),"","小計")</f>
        <v/>
      </c>
      <c r="P493" s="38"/>
      <c r="Q493" s="38"/>
      <c r="R493" s="38"/>
      <c r="S493" s="66" t="str">
        <f t="shared" si="978"/>
        <v/>
      </c>
      <c r="T493" s="105" t="str">
        <f t="shared" si="979"/>
        <v/>
      </c>
    </row>
    <row r="494" spans="1:20" hidden="1">
      <c r="A494">
        <f ca="1">IF(B494="","",INDIRECT("減額一覧!B"&amp;$P494))</f>
        <v>370</v>
      </c>
      <c r="B494" s="61">
        <f t="shared" ref="B494" ca="1" si="1085">IF(INDIRECT("減額一覧!BA"&amp;P494)=1,INDIRECT("減額一覧!M"&amp;P494),"")</f>
        <v>206</v>
      </c>
      <c r="C494" s="36">
        <f ca="1">IF(B494="","",INDIRECT("減額一覧!C"&amp;$P494))</f>
        <v>379036100</v>
      </c>
      <c r="D494" s="78" t="str">
        <f ca="1">IF($B494="","",INDIRECT("減額一覧!G"&amp;$P494))</f>
        <v>佐野　光成</v>
      </c>
      <c r="E494" s="19">
        <f ca="1">IF(B494="","",INDIRECT("減額一覧!H"&amp;P494))</f>
        <v>13</v>
      </c>
      <c r="F494" s="19">
        <f ca="1">IF($B494="","",INDIRECT("減額一覧!T"&amp;P494))</f>
        <v>1</v>
      </c>
      <c r="G494" s="20">
        <f ca="1">IF($B494="","",INDIRECT("減額一覧!U"&amp;P494))</f>
        <v>171</v>
      </c>
      <c r="H494" s="20">
        <f ca="1">IF($B494="","",INDIRECT("減額一覧!V"&amp;P494))</f>
        <v>136</v>
      </c>
      <c r="I494" s="32">
        <f ca="1">IF(B494="","",IF(INDIRECT("減額一覧!BL"&amp;P494)=0.08,0.08,0.1))</f>
        <v>0.1</v>
      </c>
      <c r="J494" s="51" t="s">
        <v>509</v>
      </c>
      <c r="K494" s="94" t="str">
        <f t="shared" ca="1" si="1013"/>
        <v/>
      </c>
      <c r="L494" s="56" t="str">
        <f t="shared" ca="1" si="975"/>
        <v>農集</v>
      </c>
      <c r="N494" s="113" t="str">
        <f t="shared" ref="N494:N497" ca="1" si="1086">IF(A494="","",IF(A494&gt;3000,"月ヶ瀬",IF(A494&gt;=2000,"都祁","市内")))</f>
        <v>市内</v>
      </c>
      <c r="O494" s="114">
        <f t="shared" ref="O494" ca="1" si="1087">IF(B494="","",IF(INDIRECT("減額一覧!BL"&amp;P494)=0.08,0.08,0.1))</f>
        <v>0.1</v>
      </c>
      <c r="P494" s="38">
        <v>101</v>
      </c>
      <c r="Q494" s="38">
        <f t="shared" ref="Q494:R497" ca="1" si="1088">IF(G494="","",IF(G494&gt;0,1,""))</f>
        <v>1</v>
      </c>
      <c r="R494" s="38">
        <f t="shared" ca="1" si="1088"/>
        <v>1</v>
      </c>
      <c r="S494" s="66" t="str">
        <f t="shared" ca="1" si="978"/>
        <v>379</v>
      </c>
      <c r="T494" s="105">
        <f t="shared" ca="1" si="979"/>
        <v>136</v>
      </c>
    </row>
    <row r="495" spans="1:20" hidden="1">
      <c r="A495">
        <f ca="1">IF(B495="","",INDIRECT("減額一覧!B"&amp;$P495))</f>
        <v>370</v>
      </c>
      <c r="B495" s="61">
        <f t="shared" ref="B495" ca="1" si="1089">IF(INDIRECT("減額一覧!BB"&amp;P495)=1,INDIRECT("減額一覧!W"&amp;P495),"")</f>
        <v>207</v>
      </c>
      <c r="C495" s="44">
        <f ca="1">IF(B495="","",INDIRECT("減額一覧!C"&amp;$P495))</f>
        <v>379036100</v>
      </c>
      <c r="D495" s="79" t="str">
        <f ca="1">IF($B495="","",INDIRECT("減額一覧!G"&amp;$P495))</f>
        <v>佐野　光成</v>
      </c>
      <c r="E495" s="19">
        <f ca="1">IF(B495="","",INDIRECT("減額一覧!H"&amp;P495))</f>
        <v>13</v>
      </c>
      <c r="F495" s="19">
        <f ca="1">IF($B495="","",INDIRECT("減額一覧!AD"&amp;P495))</f>
        <v>1</v>
      </c>
      <c r="G495" s="20">
        <f ca="1">IF($B495="","",INDIRECT("減額一覧!AE"&amp;P495))</f>
        <v>171</v>
      </c>
      <c r="H495" s="20">
        <f ca="1">IF($B495="","",INDIRECT("減額一覧!AF"&amp;P495))</f>
        <v>136</v>
      </c>
      <c r="I495" s="32">
        <f ca="1">IF(B495="","",IF(INDIRECT("減額一覧!BM"&amp;P495)=0.08,0.08,0.1))</f>
        <v>0.1</v>
      </c>
      <c r="J495" s="52"/>
      <c r="K495" s="95" t="str">
        <f t="shared" ca="1" si="1013"/>
        <v/>
      </c>
      <c r="L495" s="58" t="str">
        <f t="shared" ca="1" si="975"/>
        <v>農集</v>
      </c>
      <c r="N495" s="113" t="str">
        <f t="shared" ca="1" si="1086"/>
        <v>市内</v>
      </c>
      <c r="O495" s="114">
        <f t="shared" ref="O495" ca="1" si="1090">IF(B495="","",IF(INDIRECT("減額一覧!BM"&amp;P495)=0.08,0.08,0.1))</f>
        <v>0.1</v>
      </c>
      <c r="P495" s="38">
        <v>101</v>
      </c>
      <c r="Q495" s="38">
        <f t="shared" ca="1" si="1088"/>
        <v>1</v>
      </c>
      <c r="R495" s="38">
        <f t="shared" ca="1" si="1088"/>
        <v>1</v>
      </c>
      <c r="S495" s="66" t="str">
        <f t="shared" ca="1" si="978"/>
        <v>379</v>
      </c>
      <c r="T495" s="105">
        <f t="shared" ca="1" si="979"/>
        <v>136</v>
      </c>
    </row>
    <row r="496" spans="1:20" hidden="1">
      <c r="A496">
        <f ca="1">IF(B496="","",INDIRECT("減額一覧!B"&amp;$P496))</f>
        <v>370</v>
      </c>
      <c r="B496" s="61">
        <f t="shared" ref="B496" ca="1" si="1091">IF(INDIRECT("減額一覧!BC"&amp;P496)=1,INDIRECT("減額一覧!AG"&amp;P496),"")</f>
        <v>208</v>
      </c>
      <c r="C496" s="36">
        <f ca="1">IF(B496="","",INDIRECT("減額一覧!C"&amp;$P496))</f>
        <v>379036100</v>
      </c>
      <c r="D496" s="80" t="str">
        <f ca="1">IF($B496="","",INDIRECT("減額一覧!G"&amp;$P496))</f>
        <v>佐野　光成</v>
      </c>
      <c r="E496" s="19">
        <f ca="1">IF(B496="","",INDIRECT("減額一覧!H"&amp;P496))</f>
        <v>13</v>
      </c>
      <c r="F496" s="19">
        <f ca="1">IF($B496="","",INDIRECT("減額一覧!AN"&amp;P496))</f>
        <v>8</v>
      </c>
      <c r="G496" s="20">
        <f ca="1">IF($B496="","",INDIRECT("減額一覧!AO"&amp;P496))</f>
        <v>1711</v>
      </c>
      <c r="H496" s="20">
        <f ca="1">IF($B496="","",INDIRECT("減額一覧!AP"&amp;P496))</f>
        <v>1091</v>
      </c>
      <c r="I496" s="32">
        <f ca="1">IF(B496="","",IF(INDIRECT("減額一覧!BN"&amp;P496)=0.08,0.08,0.1))</f>
        <v>0.1</v>
      </c>
      <c r="J496" s="52"/>
      <c r="K496" s="95" t="str">
        <f t="shared" ca="1" si="1013"/>
        <v/>
      </c>
      <c r="L496" s="58" t="str">
        <f t="shared" ca="1" si="975"/>
        <v>農集</v>
      </c>
      <c r="N496" s="113" t="str">
        <f t="shared" ca="1" si="1086"/>
        <v>市内</v>
      </c>
      <c r="O496" s="114">
        <f t="shared" ref="O496" ca="1" si="1092">IF(B496="","",IF(INDIRECT("減額一覧!BN"&amp;P496)=0.08,0.08,0.1))</f>
        <v>0.1</v>
      </c>
      <c r="P496" s="38">
        <v>101</v>
      </c>
      <c r="Q496" s="38">
        <f t="shared" ca="1" si="1088"/>
        <v>1</v>
      </c>
      <c r="R496" s="38">
        <f t="shared" ca="1" si="1088"/>
        <v>1</v>
      </c>
      <c r="S496" s="66" t="str">
        <f t="shared" ca="1" si="978"/>
        <v>379</v>
      </c>
      <c r="T496" s="105">
        <f t="shared" ca="1" si="979"/>
        <v>1091</v>
      </c>
    </row>
    <row r="497" spans="1:20" hidden="1">
      <c r="A497" t="str">
        <f ca="1">IF(B497="","",INDIRECT("減額一覧!B"&amp;$P497))</f>
        <v/>
      </c>
      <c r="B497" s="61" t="str">
        <f t="shared" ref="B497" ca="1" si="1093">IF(INDIRECT("減額一覧!BD"&amp;P497)=1,INDIRECT("減額一覧!AQ"&amp;P497),"")</f>
        <v/>
      </c>
      <c r="C497" s="45" t="str">
        <f ca="1">IF(B497="","",INDIRECT("減額一覧!C"&amp;$P497))</f>
        <v/>
      </c>
      <c r="D497" s="79" t="str">
        <f ca="1">IF($B497="","",INDIRECT("減額一覧!G"&amp;$P497))</f>
        <v/>
      </c>
      <c r="E497" s="19" t="str">
        <f ca="1">IF(B497="","",INDIRECT("減額一覧!H"&amp;P497))</f>
        <v/>
      </c>
      <c r="F497" s="19" t="str">
        <f ca="1">IF($B497="","",INDIRECT("減額一覧!AX"&amp;P497))</f>
        <v/>
      </c>
      <c r="G497" s="20" t="str">
        <f ca="1">IF($B497="","",INDIRECT("減額一覧!AY"&amp;P497))</f>
        <v/>
      </c>
      <c r="H497" s="20" t="str">
        <f ca="1">IF($B497="","",INDIRECT("減額一覧!AZ"&amp;P497))</f>
        <v/>
      </c>
      <c r="I497" s="32" t="str">
        <f ca="1">IF(B497="","",IF(INDIRECT("減額一覧!BO"&amp;P497)=0.08,0.08,0.1))</f>
        <v/>
      </c>
      <c r="J497" s="52"/>
      <c r="K497" s="95" t="str">
        <f t="shared" ca="1" si="1013"/>
        <v/>
      </c>
      <c r="L497" s="58" t="str">
        <f t="shared" ca="1" si="975"/>
        <v/>
      </c>
      <c r="N497" s="113" t="str">
        <f t="shared" ca="1" si="1086"/>
        <v/>
      </c>
      <c r="O497" s="114" t="str">
        <f t="shared" ref="O497" ca="1" si="1094">IF(B497="","",IF(INDIRECT("減額一覧!BO"&amp;P497)=0.08,0.08,0.1))</f>
        <v/>
      </c>
      <c r="P497" s="38">
        <v>101</v>
      </c>
      <c r="Q497" s="38" t="str">
        <f t="shared" ca="1" si="1088"/>
        <v/>
      </c>
      <c r="R497" s="38" t="str">
        <f t="shared" ca="1" si="1088"/>
        <v/>
      </c>
      <c r="S497" s="66" t="str">
        <f t="shared" ca="1" si="978"/>
        <v/>
      </c>
      <c r="T497" s="105" t="str">
        <f t="shared" ca="1" si="979"/>
        <v/>
      </c>
    </row>
    <row r="498" spans="1:20" ht="19.5" hidden="1" thickBot="1">
      <c r="B498" s="64"/>
      <c r="C498" s="41" t="str">
        <f>IF(B498="","",減額一覧!C494)</f>
        <v/>
      </c>
      <c r="D498" s="43"/>
      <c r="E498" s="21"/>
      <c r="F498" s="22" t="s">
        <v>69</v>
      </c>
      <c r="G498" s="23">
        <f t="shared" ref="G498:H498" si="1095">SUBTOTAL(9,G494:G497)</f>
        <v>0</v>
      </c>
      <c r="H498" s="23">
        <f t="shared" si="1095"/>
        <v>0</v>
      </c>
      <c r="I498" s="30"/>
      <c r="J498" s="53"/>
      <c r="K498" s="96" t="str">
        <f t="shared" si="1013"/>
        <v/>
      </c>
      <c r="L498" s="59" t="str">
        <f t="shared" si="975"/>
        <v/>
      </c>
      <c r="N498" s="108" t="str">
        <f t="shared" ref="N498" si="1096">IF(AND(G498=0,H498=0),"","小計")</f>
        <v/>
      </c>
      <c r="O498" s="108" t="str">
        <f t="shared" ref="O498" si="1097">IF(AND(G498=0,H498=0),"","小計")</f>
        <v/>
      </c>
      <c r="P498" s="38"/>
      <c r="Q498" s="38"/>
      <c r="R498" s="38"/>
      <c r="S498" s="66" t="str">
        <f t="shared" si="978"/>
        <v/>
      </c>
      <c r="T498" s="105" t="str">
        <f t="shared" si="979"/>
        <v/>
      </c>
    </row>
    <row r="499" spans="1:20" hidden="1">
      <c r="A499">
        <f ca="1">IF(B499="","",INDIRECT("減額一覧!B"&amp;$P499))</f>
        <v>373</v>
      </c>
      <c r="B499" s="61">
        <f t="shared" ref="B499" ca="1" si="1098">IF(INDIRECT("減額一覧!BA"&amp;P499)=1,INDIRECT("減額一覧!M"&amp;P499),"")</f>
        <v>205</v>
      </c>
      <c r="C499" s="36">
        <f ca="1">IF(B499="","",INDIRECT("減額一覧!C"&amp;$P499))</f>
        <v>576265766</v>
      </c>
      <c r="D499" s="78" t="str">
        <f ca="1">IF($B499="","",INDIRECT("減額一覧!G"&amp;$P499))</f>
        <v>松田　伊知郎</v>
      </c>
      <c r="E499" s="19">
        <f ca="1">IF(B499="","",INDIRECT("減額一覧!H"&amp;P499))</f>
        <v>20</v>
      </c>
      <c r="F499" s="19">
        <f ca="1">IF($B499="","",INDIRECT("減額一覧!T"&amp;P499))</f>
        <v>3</v>
      </c>
      <c r="G499" s="20">
        <f ca="1">IF($B499="","",INDIRECT("減額一覧!U"&amp;P499))</f>
        <v>660</v>
      </c>
      <c r="H499" s="20">
        <f ca="1">IF($B499="","",INDIRECT("減額一覧!V"&amp;P499))</f>
        <v>409</v>
      </c>
      <c r="I499" s="32">
        <f ca="1">IF(B499="","",IF(INDIRECT("減額一覧!BL"&amp;P499)=0.08,0.08,0.1))</f>
        <v>0.1</v>
      </c>
      <c r="J499" s="51" t="s">
        <v>510</v>
      </c>
      <c r="K499" s="94" t="str">
        <f t="shared" ca="1" si="1013"/>
        <v/>
      </c>
      <c r="L499" s="56" t="str">
        <f t="shared" ca="1" si="975"/>
        <v/>
      </c>
      <c r="N499" s="113" t="str">
        <f t="shared" ref="N499:N502" ca="1" si="1099">IF(A499="","",IF(A499&gt;3000,"月ヶ瀬",IF(A499&gt;=2000,"都祁","市内")))</f>
        <v>市内</v>
      </c>
      <c r="O499" s="114">
        <f t="shared" ref="O499" ca="1" si="1100">IF(B499="","",IF(INDIRECT("減額一覧!BL"&amp;P499)=0.08,0.08,0.1))</f>
        <v>0.1</v>
      </c>
      <c r="P499" s="38">
        <v>102</v>
      </c>
      <c r="Q499" s="38">
        <f t="shared" ref="Q499:R502" ca="1" si="1101">IF(G499="","",IF(G499&gt;0,1,""))</f>
        <v>1</v>
      </c>
      <c r="R499" s="38">
        <f t="shared" ca="1" si="1101"/>
        <v>1</v>
      </c>
      <c r="S499" s="66" t="str">
        <f t="shared" ca="1" si="978"/>
        <v>576</v>
      </c>
      <c r="T499" s="105" t="str">
        <f t="shared" ca="1" si="979"/>
        <v/>
      </c>
    </row>
    <row r="500" spans="1:20" hidden="1">
      <c r="A500">
        <f ca="1">IF(B500="","",INDIRECT("減額一覧!B"&amp;$P500))</f>
        <v>373</v>
      </c>
      <c r="B500" s="61">
        <f t="shared" ref="B500" ca="1" si="1102">IF(INDIRECT("減額一覧!BB"&amp;P500)=1,INDIRECT("減額一覧!W"&amp;P500),"")</f>
        <v>206</v>
      </c>
      <c r="C500" s="44">
        <f ca="1">IF(B500="","",INDIRECT("減額一覧!C"&amp;$P500))</f>
        <v>576265766</v>
      </c>
      <c r="D500" s="79" t="str">
        <f ca="1">IF($B500="","",INDIRECT("減額一覧!G"&amp;$P500))</f>
        <v>松田　伊知郎</v>
      </c>
      <c r="E500" s="19">
        <f ca="1">IF(B500="","",INDIRECT("減額一覧!H"&amp;P500))</f>
        <v>20</v>
      </c>
      <c r="F500" s="19">
        <f ca="1">IF($B500="","",INDIRECT("減額一覧!AD"&amp;P500))</f>
        <v>3</v>
      </c>
      <c r="G500" s="20">
        <f ca="1">IF($B500="","",INDIRECT("減額一覧!AE"&amp;P500))</f>
        <v>660</v>
      </c>
      <c r="H500" s="20">
        <f ca="1">IF($B500="","",INDIRECT("減額一覧!AF"&amp;P500))</f>
        <v>409</v>
      </c>
      <c r="I500" s="32">
        <f ca="1">IF(B500="","",IF(INDIRECT("減額一覧!BM"&amp;P500)=0.08,0.08,0.1))</f>
        <v>0.1</v>
      </c>
      <c r="J500" s="52"/>
      <c r="K500" s="95" t="str">
        <f t="shared" ca="1" si="1013"/>
        <v/>
      </c>
      <c r="L500" s="58" t="str">
        <f t="shared" ca="1" si="975"/>
        <v/>
      </c>
      <c r="N500" s="113" t="str">
        <f t="shared" ca="1" si="1099"/>
        <v>市内</v>
      </c>
      <c r="O500" s="114">
        <f t="shared" ref="O500" ca="1" si="1103">IF(B500="","",IF(INDIRECT("減額一覧!BM"&amp;P500)=0.08,0.08,0.1))</f>
        <v>0.1</v>
      </c>
      <c r="P500" s="38">
        <v>102</v>
      </c>
      <c r="Q500" s="38">
        <f t="shared" ca="1" si="1101"/>
        <v>1</v>
      </c>
      <c r="R500" s="38">
        <f t="shared" ca="1" si="1101"/>
        <v>1</v>
      </c>
      <c r="S500" s="66" t="str">
        <f t="shared" ca="1" si="978"/>
        <v>576</v>
      </c>
      <c r="T500" s="105" t="str">
        <f t="shared" ca="1" si="979"/>
        <v/>
      </c>
    </row>
    <row r="501" spans="1:20" hidden="1">
      <c r="A501">
        <f ca="1">IF(B501="","",INDIRECT("減額一覧!B"&amp;$P501))</f>
        <v>373</v>
      </c>
      <c r="B501" s="61">
        <f t="shared" ref="B501" ca="1" si="1104">IF(INDIRECT("減額一覧!BC"&amp;P501)=1,INDIRECT("減額一覧!AG"&amp;P501),"")</f>
        <v>207</v>
      </c>
      <c r="C501" s="36">
        <f ca="1">IF(B501="","",INDIRECT("減額一覧!C"&amp;$P501))</f>
        <v>576265766</v>
      </c>
      <c r="D501" s="80" t="str">
        <f ca="1">IF($B501="","",INDIRECT("減額一覧!G"&amp;$P501))</f>
        <v>松田　伊知郎</v>
      </c>
      <c r="E501" s="19">
        <f ca="1">IF(B501="","",INDIRECT("減額一覧!H"&amp;P501))</f>
        <v>20</v>
      </c>
      <c r="F501" s="19">
        <f ca="1">IF($B501="","",INDIRECT("減額一覧!AN"&amp;P501))</f>
        <v>9</v>
      </c>
      <c r="G501" s="20">
        <f ca="1">IF($B501="","",INDIRECT("減額一覧!AO"&amp;P501))</f>
        <v>1980</v>
      </c>
      <c r="H501" s="20">
        <f ca="1">IF($B501="","",INDIRECT("減額一覧!AP"&amp;P501))</f>
        <v>1228</v>
      </c>
      <c r="I501" s="32">
        <f ca="1">IF(B501="","",IF(INDIRECT("減額一覧!BN"&amp;P501)=0.08,0.08,0.1))</f>
        <v>0.1</v>
      </c>
      <c r="J501" s="52"/>
      <c r="K501" s="95" t="str">
        <f t="shared" ca="1" si="1013"/>
        <v/>
      </c>
      <c r="L501" s="58" t="str">
        <f t="shared" ca="1" si="975"/>
        <v/>
      </c>
      <c r="N501" s="113" t="str">
        <f t="shared" ca="1" si="1099"/>
        <v>市内</v>
      </c>
      <c r="O501" s="114">
        <f t="shared" ref="O501" ca="1" si="1105">IF(B501="","",IF(INDIRECT("減額一覧!BN"&amp;P501)=0.08,0.08,0.1))</f>
        <v>0.1</v>
      </c>
      <c r="P501" s="38">
        <v>102</v>
      </c>
      <c r="Q501" s="38">
        <f t="shared" ca="1" si="1101"/>
        <v>1</v>
      </c>
      <c r="R501" s="38">
        <f t="shared" ca="1" si="1101"/>
        <v>1</v>
      </c>
      <c r="S501" s="66" t="str">
        <f t="shared" ca="1" si="978"/>
        <v>576</v>
      </c>
      <c r="T501" s="105" t="str">
        <f t="shared" ca="1" si="979"/>
        <v/>
      </c>
    </row>
    <row r="502" spans="1:20" hidden="1">
      <c r="A502">
        <f ca="1">IF(B502="","",INDIRECT("減額一覧!B"&amp;$P502))</f>
        <v>373</v>
      </c>
      <c r="B502" s="61">
        <f t="shared" ref="B502" ca="1" si="1106">IF(INDIRECT("減額一覧!BD"&amp;P502)=1,INDIRECT("減額一覧!AQ"&amp;P502),"")</f>
        <v>208</v>
      </c>
      <c r="C502" s="45">
        <f ca="1">IF(B502="","",INDIRECT("減額一覧!C"&amp;$P502))</f>
        <v>576265766</v>
      </c>
      <c r="D502" s="79" t="str">
        <f ca="1">IF($B502="","",INDIRECT("減額一覧!G"&amp;$P502))</f>
        <v>松田　伊知郎</v>
      </c>
      <c r="E502" s="19">
        <f ca="1">IF(B502="","",INDIRECT("減額一覧!H"&amp;P502))</f>
        <v>20</v>
      </c>
      <c r="F502" s="19">
        <f ca="1">IF($B502="","",INDIRECT("減額一覧!AX"&amp;P502))</f>
        <v>8</v>
      </c>
      <c r="G502" s="20">
        <f ca="1">IF($B502="","",INDIRECT("減額一覧!AY"&amp;P502))</f>
        <v>1760</v>
      </c>
      <c r="H502" s="20">
        <f ca="1">IF($B502="","",INDIRECT("減額一覧!AZ"&amp;P502))</f>
        <v>1091</v>
      </c>
      <c r="I502" s="32">
        <f ca="1">IF(B502="","",IF(INDIRECT("減額一覧!BO"&amp;P502)=0.08,0.08,0.1))</f>
        <v>0.1</v>
      </c>
      <c r="J502" s="52"/>
      <c r="K502" s="95" t="str">
        <f t="shared" ca="1" si="1013"/>
        <v/>
      </c>
      <c r="L502" s="58" t="str">
        <f t="shared" ca="1" si="975"/>
        <v/>
      </c>
      <c r="N502" s="113" t="str">
        <f t="shared" ca="1" si="1099"/>
        <v>市内</v>
      </c>
      <c r="O502" s="114">
        <f t="shared" ref="O502" ca="1" si="1107">IF(B502="","",IF(INDIRECT("減額一覧!BO"&amp;P502)=0.08,0.08,0.1))</f>
        <v>0.1</v>
      </c>
      <c r="P502" s="38">
        <v>102</v>
      </c>
      <c r="Q502" s="38">
        <f t="shared" ca="1" si="1101"/>
        <v>1</v>
      </c>
      <c r="R502" s="38">
        <f t="shared" ca="1" si="1101"/>
        <v>1</v>
      </c>
      <c r="S502" s="66" t="str">
        <f t="shared" ca="1" si="978"/>
        <v>576</v>
      </c>
      <c r="T502" s="105" t="str">
        <f t="shared" ca="1" si="979"/>
        <v/>
      </c>
    </row>
    <row r="503" spans="1:20" ht="19.5" hidden="1" thickBot="1">
      <c r="B503" s="64"/>
      <c r="C503" s="41" t="str">
        <f>IF(B503="","",減額一覧!C499)</f>
        <v/>
      </c>
      <c r="D503" s="43"/>
      <c r="E503" s="21"/>
      <c r="F503" s="22" t="s">
        <v>69</v>
      </c>
      <c r="G503" s="23">
        <f t="shared" ref="G503:H503" si="1108">SUBTOTAL(9,G499:G502)</f>
        <v>0</v>
      </c>
      <c r="H503" s="23">
        <f t="shared" si="1108"/>
        <v>0</v>
      </c>
      <c r="I503" s="30"/>
      <c r="J503" s="53"/>
      <c r="K503" s="96" t="str">
        <f t="shared" si="1013"/>
        <v/>
      </c>
      <c r="L503" s="59" t="str">
        <f t="shared" si="975"/>
        <v/>
      </c>
      <c r="N503" s="108" t="str">
        <f t="shared" ref="N503" si="1109">IF(AND(G503=0,H503=0),"","小計")</f>
        <v/>
      </c>
      <c r="O503" s="108" t="str">
        <f t="shared" ref="O503" si="1110">IF(AND(G503=0,H503=0),"","小計")</f>
        <v/>
      </c>
      <c r="P503" s="38"/>
      <c r="Q503" s="38"/>
      <c r="R503" s="38"/>
      <c r="S503" s="66" t="str">
        <f t="shared" si="978"/>
        <v/>
      </c>
      <c r="T503" s="105" t="str">
        <f t="shared" si="979"/>
        <v/>
      </c>
    </row>
    <row r="504" spans="1:20" hidden="1">
      <c r="A504" t="str">
        <f ca="1">IF(B504="","",INDIRECT("減額一覧!B"&amp;$P504))</f>
        <v/>
      </c>
      <c r="B504" s="61" t="str">
        <f t="shared" ref="B504" ca="1" si="1111">IF(INDIRECT("減額一覧!BA"&amp;P504)=1,INDIRECT("減額一覧!M"&amp;P504),"")</f>
        <v/>
      </c>
      <c r="C504" s="36" t="str">
        <f ca="1">IF(B504="","",INDIRECT("減額一覧!C"&amp;$P504))</f>
        <v/>
      </c>
      <c r="D504" s="78" t="str">
        <f ca="1">IF($B504="","",INDIRECT("減額一覧!G"&amp;$P504))</f>
        <v/>
      </c>
      <c r="E504" s="19" t="str">
        <f ca="1">IF(B504="","",INDIRECT("減額一覧!H"&amp;P504))</f>
        <v/>
      </c>
      <c r="F504" s="19" t="str">
        <f ca="1">IF($B504="","",INDIRECT("減額一覧!T"&amp;P504))</f>
        <v/>
      </c>
      <c r="G504" s="20" t="str">
        <f ca="1">IF($B504="","",INDIRECT("減額一覧!U"&amp;P504))</f>
        <v/>
      </c>
      <c r="H504" s="20" t="str">
        <f ca="1">IF($B504="","",INDIRECT("減額一覧!V"&amp;P504))</f>
        <v/>
      </c>
      <c r="I504" s="32" t="str">
        <f ca="1">IF(B504="","",IF(INDIRECT("減額一覧!BL"&amp;P504)=0.08,0.08,0.1))</f>
        <v/>
      </c>
      <c r="J504" s="51"/>
      <c r="K504" s="94" t="str">
        <f t="shared" ca="1" si="1013"/>
        <v/>
      </c>
      <c r="L504" s="56" t="str">
        <f t="shared" ca="1" si="975"/>
        <v/>
      </c>
      <c r="N504" s="113" t="str">
        <f t="shared" ref="N504:N507" ca="1" si="1112">IF(A504="","",IF(A504&gt;3000,"月ヶ瀬",IF(A504&gt;=2000,"都祁","市内")))</f>
        <v/>
      </c>
      <c r="O504" s="114" t="str">
        <f t="shared" ref="O504" ca="1" si="1113">IF(B504="","",IF(INDIRECT("減額一覧!BL"&amp;P504)=0.08,0.08,0.1))</f>
        <v/>
      </c>
      <c r="P504" s="38">
        <v>103</v>
      </c>
      <c r="Q504" s="38" t="str">
        <f t="shared" ref="Q504:R507" ca="1" si="1114">IF(G504="","",IF(G504&gt;0,1,""))</f>
        <v/>
      </c>
      <c r="R504" s="38" t="str">
        <f t="shared" ca="1" si="1114"/>
        <v/>
      </c>
      <c r="S504" s="66" t="str">
        <f t="shared" ca="1" si="978"/>
        <v/>
      </c>
      <c r="T504" s="105" t="str">
        <f t="shared" ca="1" si="979"/>
        <v/>
      </c>
    </row>
    <row r="505" spans="1:20" hidden="1">
      <c r="A505" t="str">
        <f ca="1">IF(B505="","",INDIRECT("減額一覧!B"&amp;$P505))</f>
        <v/>
      </c>
      <c r="B505" s="61" t="str">
        <f t="shared" ref="B505" ca="1" si="1115">IF(INDIRECT("減額一覧!BB"&amp;P505)=1,INDIRECT("減額一覧!W"&amp;P505),"")</f>
        <v/>
      </c>
      <c r="C505" s="44" t="str">
        <f ca="1">IF(B505="","",INDIRECT("減額一覧!C"&amp;$P505))</f>
        <v/>
      </c>
      <c r="D505" s="79" t="str">
        <f ca="1">IF($B505="","",INDIRECT("減額一覧!G"&amp;$P505))</f>
        <v/>
      </c>
      <c r="E505" s="19" t="str">
        <f ca="1">IF(B505="","",INDIRECT("減額一覧!H"&amp;P505))</f>
        <v/>
      </c>
      <c r="F505" s="19" t="str">
        <f ca="1">IF($B505="","",INDIRECT("減額一覧!AD"&amp;P505))</f>
        <v/>
      </c>
      <c r="G505" s="20" t="str">
        <f ca="1">IF($B505="","",INDIRECT("減額一覧!AE"&amp;P505))</f>
        <v/>
      </c>
      <c r="H505" s="20" t="str">
        <f ca="1">IF($B505="","",INDIRECT("減額一覧!AF"&amp;P505))</f>
        <v/>
      </c>
      <c r="I505" s="32" t="str">
        <f ca="1">IF(B505="","",IF(INDIRECT("減額一覧!BM"&amp;P505)=0.08,0.08,0.1))</f>
        <v/>
      </c>
      <c r="J505" s="52"/>
      <c r="K505" s="95" t="str">
        <f t="shared" ca="1" si="1013"/>
        <v/>
      </c>
      <c r="L505" s="58" t="str">
        <f t="shared" ca="1" si="975"/>
        <v/>
      </c>
      <c r="N505" s="113" t="str">
        <f t="shared" ca="1" si="1112"/>
        <v/>
      </c>
      <c r="O505" s="114" t="str">
        <f t="shared" ref="O505" ca="1" si="1116">IF(B505="","",IF(INDIRECT("減額一覧!BM"&amp;P505)=0.08,0.08,0.1))</f>
        <v/>
      </c>
      <c r="P505" s="38">
        <v>103</v>
      </c>
      <c r="Q505" s="38" t="str">
        <f t="shared" ca="1" si="1114"/>
        <v/>
      </c>
      <c r="R505" s="38" t="str">
        <f t="shared" ca="1" si="1114"/>
        <v/>
      </c>
      <c r="S505" s="66" t="str">
        <f t="shared" ca="1" si="978"/>
        <v/>
      </c>
      <c r="T505" s="105" t="str">
        <f t="shared" ca="1" si="979"/>
        <v/>
      </c>
    </row>
    <row r="506" spans="1:20" hidden="1">
      <c r="A506" t="str">
        <f ca="1">IF(B506="","",INDIRECT("減額一覧!B"&amp;$P506))</f>
        <v/>
      </c>
      <c r="B506" s="61" t="str">
        <f t="shared" ref="B506" ca="1" si="1117">IF(INDIRECT("減額一覧!BC"&amp;P506)=1,INDIRECT("減額一覧!AG"&amp;P506),"")</f>
        <v/>
      </c>
      <c r="C506" s="36" t="str">
        <f ca="1">IF(B506="","",INDIRECT("減額一覧!C"&amp;$P506))</f>
        <v/>
      </c>
      <c r="D506" s="80" t="str">
        <f ca="1">IF($B506="","",INDIRECT("減額一覧!G"&amp;$P506))</f>
        <v/>
      </c>
      <c r="E506" s="19" t="str">
        <f ca="1">IF(B506="","",INDIRECT("減額一覧!H"&amp;P506))</f>
        <v/>
      </c>
      <c r="F506" s="19" t="str">
        <f ca="1">IF($B506="","",INDIRECT("減額一覧!AN"&amp;P506))</f>
        <v/>
      </c>
      <c r="G506" s="20" t="str">
        <f ca="1">IF($B506="","",INDIRECT("減額一覧!AO"&amp;P506))</f>
        <v/>
      </c>
      <c r="H506" s="20" t="str">
        <f ca="1">IF($B506="","",INDIRECT("減額一覧!AP"&amp;P506))</f>
        <v/>
      </c>
      <c r="I506" s="32" t="str">
        <f ca="1">IF(B506="","",IF(INDIRECT("減額一覧!BN"&amp;P506)=0.08,0.08,0.1))</f>
        <v/>
      </c>
      <c r="J506" s="52"/>
      <c r="K506" s="95" t="str">
        <f t="shared" ca="1" si="1013"/>
        <v/>
      </c>
      <c r="L506" s="58" t="str">
        <f t="shared" ca="1" si="975"/>
        <v/>
      </c>
      <c r="N506" s="113" t="str">
        <f t="shared" ca="1" si="1112"/>
        <v/>
      </c>
      <c r="O506" s="114" t="str">
        <f t="shared" ref="O506" ca="1" si="1118">IF(B506="","",IF(INDIRECT("減額一覧!BN"&amp;P506)=0.08,0.08,0.1))</f>
        <v/>
      </c>
      <c r="P506" s="38">
        <v>103</v>
      </c>
      <c r="Q506" s="38" t="str">
        <f t="shared" ca="1" si="1114"/>
        <v/>
      </c>
      <c r="R506" s="38" t="str">
        <f t="shared" ca="1" si="1114"/>
        <v/>
      </c>
      <c r="S506" s="66" t="str">
        <f t="shared" ca="1" si="978"/>
        <v/>
      </c>
      <c r="T506" s="105" t="str">
        <f t="shared" ca="1" si="979"/>
        <v/>
      </c>
    </row>
    <row r="507" spans="1:20" hidden="1">
      <c r="A507" t="str">
        <f ca="1">IF(B507="","",INDIRECT("減額一覧!B"&amp;$P507))</f>
        <v/>
      </c>
      <c r="B507" s="61" t="str">
        <f t="shared" ref="B507" ca="1" si="1119">IF(INDIRECT("減額一覧!BD"&amp;P507)=1,INDIRECT("減額一覧!AQ"&amp;P507),"")</f>
        <v/>
      </c>
      <c r="C507" s="45" t="str">
        <f ca="1">IF(B507="","",INDIRECT("減額一覧!C"&amp;$P507))</f>
        <v/>
      </c>
      <c r="D507" s="79" t="str">
        <f ca="1">IF($B507="","",INDIRECT("減額一覧!G"&amp;$P507))</f>
        <v/>
      </c>
      <c r="E507" s="19" t="str">
        <f ca="1">IF(B507="","",INDIRECT("減額一覧!H"&amp;P507))</f>
        <v/>
      </c>
      <c r="F507" s="19" t="str">
        <f ca="1">IF($B507="","",INDIRECT("減額一覧!AX"&amp;P507))</f>
        <v/>
      </c>
      <c r="G507" s="20" t="str">
        <f ca="1">IF($B507="","",INDIRECT("減額一覧!AY"&amp;P507))</f>
        <v/>
      </c>
      <c r="H507" s="20" t="str">
        <f ca="1">IF($B507="","",INDIRECT("減額一覧!AZ"&amp;P507))</f>
        <v/>
      </c>
      <c r="I507" s="32" t="str">
        <f ca="1">IF(B507="","",IF(INDIRECT("減額一覧!BO"&amp;P507)=0.08,0.08,0.1))</f>
        <v/>
      </c>
      <c r="J507" s="52"/>
      <c r="K507" s="95" t="str">
        <f t="shared" ca="1" si="1013"/>
        <v/>
      </c>
      <c r="L507" s="58" t="str">
        <f t="shared" ca="1" si="975"/>
        <v/>
      </c>
      <c r="N507" s="113" t="str">
        <f t="shared" ca="1" si="1112"/>
        <v/>
      </c>
      <c r="O507" s="114" t="str">
        <f t="shared" ref="O507" ca="1" si="1120">IF(B507="","",IF(INDIRECT("減額一覧!BO"&amp;P507)=0.08,0.08,0.1))</f>
        <v/>
      </c>
      <c r="P507" s="38">
        <v>103</v>
      </c>
      <c r="Q507" s="38" t="str">
        <f t="shared" ca="1" si="1114"/>
        <v/>
      </c>
      <c r="R507" s="38" t="str">
        <f t="shared" ca="1" si="1114"/>
        <v/>
      </c>
      <c r="S507" s="66" t="str">
        <f t="shared" ca="1" si="978"/>
        <v/>
      </c>
      <c r="T507" s="105" t="str">
        <f t="shared" ca="1" si="979"/>
        <v/>
      </c>
    </row>
    <row r="508" spans="1:20" ht="19.5" hidden="1" thickBot="1">
      <c r="B508" s="64"/>
      <c r="C508" s="41" t="str">
        <f>IF(B508="","",減額一覧!C504)</f>
        <v/>
      </c>
      <c r="D508" s="43"/>
      <c r="E508" s="21"/>
      <c r="F508" s="22" t="s">
        <v>69</v>
      </c>
      <c r="G508" s="23">
        <f t="shared" ref="G508:H508" si="1121">SUBTOTAL(9,G504:G507)</f>
        <v>0</v>
      </c>
      <c r="H508" s="23">
        <f t="shared" si="1121"/>
        <v>0</v>
      </c>
      <c r="I508" s="30"/>
      <c r="J508" s="53"/>
      <c r="K508" s="96" t="str">
        <f t="shared" si="1013"/>
        <v/>
      </c>
      <c r="L508" s="59" t="str">
        <f t="shared" si="975"/>
        <v/>
      </c>
      <c r="N508" s="108" t="str">
        <f t="shared" ref="N508" si="1122">IF(AND(G508=0,H508=0),"","小計")</f>
        <v/>
      </c>
      <c r="O508" s="108" t="str">
        <f t="shared" ref="O508" si="1123">IF(AND(G508=0,H508=0),"","小計")</f>
        <v/>
      </c>
      <c r="P508" s="38"/>
      <c r="Q508" s="38"/>
      <c r="R508" s="38"/>
      <c r="S508" s="66" t="str">
        <f t="shared" si="978"/>
        <v/>
      </c>
      <c r="T508" s="105" t="str">
        <f t="shared" si="979"/>
        <v/>
      </c>
    </row>
    <row r="509" spans="1:20" hidden="1">
      <c r="A509" t="str">
        <f ca="1">IF(B509="","",INDIRECT("減額一覧!B"&amp;$P509))</f>
        <v/>
      </c>
      <c r="B509" s="61" t="str">
        <f t="shared" ref="B509" ca="1" si="1124">IF(INDIRECT("減額一覧!BA"&amp;P509)=1,INDIRECT("減額一覧!M"&amp;P509),"")</f>
        <v/>
      </c>
      <c r="C509" s="36" t="str">
        <f ca="1">IF(B509="","",INDIRECT("減額一覧!C"&amp;$P509))</f>
        <v/>
      </c>
      <c r="D509" s="78" t="str">
        <f ca="1">IF($B509="","",INDIRECT("減額一覧!G"&amp;$P509))</f>
        <v/>
      </c>
      <c r="E509" s="19" t="str">
        <f ca="1">IF(B509="","",INDIRECT("減額一覧!H"&amp;P509))</f>
        <v/>
      </c>
      <c r="F509" s="19" t="str">
        <f ca="1">IF($B509="","",INDIRECT("減額一覧!T"&amp;P509))</f>
        <v/>
      </c>
      <c r="G509" s="20" t="str">
        <f ca="1">IF($B509="","",INDIRECT("減額一覧!U"&amp;P509))</f>
        <v/>
      </c>
      <c r="H509" s="20" t="str">
        <f ca="1">IF($B509="","",INDIRECT("減額一覧!V"&amp;P509))</f>
        <v/>
      </c>
      <c r="I509" s="32" t="str">
        <f ca="1">IF(B509="","",IF(INDIRECT("減額一覧!BL"&amp;P509)=0.08,0.08,0.1))</f>
        <v/>
      </c>
      <c r="J509" s="51"/>
      <c r="K509" s="94" t="str">
        <f t="shared" ca="1" si="1013"/>
        <v/>
      </c>
      <c r="L509" s="56" t="str">
        <f t="shared" ca="1" si="975"/>
        <v/>
      </c>
      <c r="N509" s="113" t="str">
        <f t="shared" ref="N509:N512" ca="1" si="1125">IF(A509="","",IF(A509&gt;3000,"月ヶ瀬",IF(A509&gt;=2000,"都祁","市内")))</f>
        <v/>
      </c>
      <c r="O509" s="114" t="str">
        <f t="shared" ref="O509" ca="1" si="1126">IF(B509="","",IF(INDIRECT("減額一覧!BL"&amp;P509)=0.08,0.08,0.1))</f>
        <v/>
      </c>
      <c r="P509" s="38">
        <v>104</v>
      </c>
      <c r="Q509" s="38" t="str">
        <f t="shared" ref="Q509:R512" ca="1" si="1127">IF(G509="","",IF(G509&gt;0,1,""))</f>
        <v/>
      </c>
      <c r="R509" s="38" t="str">
        <f t="shared" ca="1" si="1127"/>
        <v/>
      </c>
      <c r="S509" s="66" t="str">
        <f t="shared" ca="1" si="978"/>
        <v/>
      </c>
      <c r="T509" s="105" t="str">
        <f t="shared" ca="1" si="979"/>
        <v/>
      </c>
    </row>
    <row r="510" spans="1:20" hidden="1">
      <c r="A510" t="str">
        <f ca="1">IF(B510="","",INDIRECT("減額一覧!B"&amp;$P510))</f>
        <v/>
      </c>
      <c r="B510" s="61" t="str">
        <f t="shared" ref="B510" ca="1" si="1128">IF(INDIRECT("減額一覧!BB"&amp;P510)=1,INDIRECT("減額一覧!W"&amp;P510),"")</f>
        <v/>
      </c>
      <c r="C510" s="44" t="str">
        <f ca="1">IF(B510="","",INDIRECT("減額一覧!C"&amp;$P510))</f>
        <v/>
      </c>
      <c r="D510" s="79" t="str">
        <f ca="1">IF($B510="","",INDIRECT("減額一覧!G"&amp;$P510))</f>
        <v/>
      </c>
      <c r="E510" s="19" t="str">
        <f ca="1">IF(B510="","",INDIRECT("減額一覧!H"&amp;P510))</f>
        <v/>
      </c>
      <c r="F510" s="19" t="str">
        <f ca="1">IF($B510="","",INDIRECT("減額一覧!AD"&amp;P510))</f>
        <v/>
      </c>
      <c r="G510" s="20" t="str">
        <f ca="1">IF($B510="","",INDIRECT("減額一覧!AE"&amp;P510))</f>
        <v/>
      </c>
      <c r="H510" s="20" t="str">
        <f ca="1">IF($B510="","",INDIRECT("減額一覧!AF"&amp;P510))</f>
        <v/>
      </c>
      <c r="I510" s="32" t="str">
        <f ca="1">IF(B510="","",IF(INDIRECT("減額一覧!BM"&amp;P510)=0.08,0.08,0.1))</f>
        <v/>
      </c>
      <c r="J510" s="52"/>
      <c r="K510" s="95" t="str">
        <f t="shared" ca="1" si="1013"/>
        <v/>
      </c>
      <c r="L510" s="58" t="str">
        <f t="shared" ca="1" si="975"/>
        <v/>
      </c>
      <c r="N510" s="113" t="str">
        <f t="shared" ca="1" si="1125"/>
        <v/>
      </c>
      <c r="O510" s="114" t="str">
        <f t="shared" ref="O510" ca="1" si="1129">IF(B510="","",IF(INDIRECT("減額一覧!BM"&amp;P510)=0.08,0.08,0.1))</f>
        <v/>
      </c>
      <c r="P510" s="38">
        <v>104</v>
      </c>
      <c r="Q510" s="38" t="str">
        <f t="shared" ca="1" si="1127"/>
        <v/>
      </c>
      <c r="R510" s="38" t="str">
        <f t="shared" ca="1" si="1127"/>
        <v/>
      </c>
      <c r="S510" s="66" t="str">
        <f t="shared" ca="1" si="978"/>
        <v/>
      </c>
      <c r="T510" s="105" t="str">
        <f t="shared" ca="1" si="979"/>
        <v/>
      </c>
    </row>
    <row r="511" spans="1:20" hidden="1">
      <c r="A511" t="str">
        <f ca="1">IF(B511="","",INDIRECT("減額一覧!B"&amp;$P511))</f>
        <v/>
      </c>
      <c r="B511" s="61" t="str">
        <f t="shared" ref="B511" ca="1" si="1130">IF(INDIRECT("減額一覧!BC"&amp;P511)=1,INDIRECT("減額一覧!AG"&amp;P511),"")</f>
        <v/>
      </c>
      <c r="C511" s="36" t="str">
        <f ca="1">IF(B511="","",INDIRECT("減額一覧!C"&amp;$P511))</f>
        <v/>
      </c>
      <c r="D511" s="80" t="str">
        <f ca="1">IF($B511="","",INDIRECT("減額一覧!G"&amp;$P511))</f>
        <v/>
      </c>
      <c r="E511" s="19" t="str">
        <f ca="1">IF(B511="","",INDIRECT("減額一覧!H"&amp;P511))</f>
        <v/>
      </c>
      <c r="F511" s="19" t="str">
        <f ca="1">IF($B511="","",INDIRECT("減額一覧!AN"&amp;P511))</f>
        <v/>
      </c>
      <c r="G511" s="20" t="str">
        <f ca="1">IF($B511="","",INDIRECT("減額一覧!AO"&amp;P511))</f>
        <v/>
      </c>
      <c r="H511" s="20" t="str">
        <f ca="1">IF($B511="","",INDIRECT("減額一覧!AP"&amp;P511))</f>
        <v/>
      </c>
      <c r="I511" s="32" t="str">
        <f ca="1">IF(B511="","",IF(INDIRECT("減額一覧!BN"&amp;P511)=0.08,0.08,0.1))</f>
        <v/>
      </c>
      <c r="J511" s="52"/>
      <c r="K511" s="95" t="str">
        <f t="shared" ca="1" si="1013"/>
        <v/>
      </c>
      <c r="L511" s="58" t="str">
        <f t="shared" ca="1" si="975"/>
        <v/>
      </c>
      <c r="N511" s="113" t="str">
        <f t="shared" ca="1" si="1125"/>
        <v/>
      </c>
      <c r="O511" s="114" t="str">
        <f t="shared" ref="O511" ca="1" si="1131">IF(B511="","",IF(INDIRECT("減額一覧!BN"&amp;P511)=0.08,0.08,0.1))</f>
        <v/>
      </c>
      <c r="P511" s="38">
        <v>104</v>
      </c>
      <c r="Q511" s="38" t="str">
        <f t="shared" ca="1" si="1127"/>
        <v/>
      </c>
      <c r="R511" s="38" t="str">
        <f t="shared" ca="1" si="1127"/>
        <v/>
      </c>
      <c r="S511" s="66" t="str">
        <f t="shared" ca="1" si="978"/>
        <v/>
      </c>
      <c r="T511" s="105" t="str">
        <f t="shared" ca="1" si="979"/>
        <v/>
      </c>
    </row>
    <row r="512" spans="1:20" hidden="1">
      <c r="A512" t="str">
        <f ca="1">IF(B512="","",INDIRECT("減額一覧!B"&amp;$P512))</f>
        <v/>
      </c>
      <c r="B512" s="61" t="str">
        <f t="shared" ref="B512" ca="1" si="1132">IF(INDIRECT("減額一覧!BD"&amp;P512)=1,INDIRECT("減額一覧!AQ"&amp;P512),"")</f>
        <v/>
      </c>
      <c r="C512" s="45" t="str">
        <f ca="1">IF(B512="","",INDIRECT("減額一覧!C"&amp;$P512))</f>
        <v/>
      </c>
      <c r="D512" s="79" t="str">
        <f ca="1">IF($B512="","",INDIRECT("減額一覧!G"&amp;$P512))</f>
        <v/>
      </c>
      <c r="E512" s="19" t="str">
        <f ca="1">IF(B512="","",INDIRECT("減額一覧!H"&amp;P512))</f>
        <v/>
      </c>
      <c r="F512" s="19" t="str">
        <f ca="1">IF($B512="","",INDIRECT("減額一覧!AX"&amp;P512))</f>
        <v/>
      </c>
      <c r="G512" s="20" t="str">
        <f ca="1">IF($B512="","",INDIRECT("減額一覧!AY"&amp;P512))</f>
        <v/>
      </c>
      <c r="H512" s="20" t="str">
        <f ca="1">IF($B512="","",INDIRECT("減額一覧!AZ"&amp;P512))</f>
        <v/>
      </c>
      <c r="I512" s="32" t="str">
        <f ca="1">IF(B512="","",IF(INDIRECT("減額一覧!BO"&amp;P512)=0.08,0.08,0.1))</f>
        <v/>
      </c>
      <c r="J512" s="52"/>
      <c r="K512" s="95" t="str">
        <f t="shared" ca="1" si="1013"/>
        <v/>
      </c>
      <c r="L512" s="58" t="str">
        <f t="shared" ca="1" si="975"/>
        <v/>
      </c>
      <c r="N512" s="113" t="str">
        <f t="shared" ca="1" si="1125"/>
        <v/>
      </c>
      <c r="O512" s="114" t="str">
        <f t="shared" ref="O512" ca="1" si="1133">IF(B512="","",IF(INDIRECT("減額一覧!BO"&amp;P512)=0.08,0.08,0.1))</f>
        <v/>
      </c>
      <c r="P512" s="38">
        <v>104</v>
      </c>
      <c r="Q512" s="38" t="str">
        <f t="shared" ca="1" si="1127"/>
        <v/>
      </c>
      <c r="R512" s="38" t="str">
        <f t="shared" ca="1" si="1127"/>
        <v/>
      </c>
      <c r="S512" s="66" t="str">
        <f t="shared" ca="1" si="978"/>
        <v/>
      </c>
      <c r="T512" s="105" t="str">
        <f t="shared" ca="1" si="979"/>
        <v/>
      </c>
    </row>
    <row r="513" spans="1:20" ht="19.5" hidden="1" thickBot="1">
      <c r="B513" s="64"/>
      <c r="C513" s="41" t="str">
        <f>IF(B513="","",減額一覧!C509)</f>
        <v/>
      </c>
      <c r="D513" s="43"/>
      <c r="E513" s="21"/>
      <c r="F513" s="22" t="s">
        <v>69</v>
      </c>
      <c r="G513" s="23">
        <f t="shared" ref="G513:H513" si="1134">SUBTOTAL(9,G509:G512)</f>
        <v>0</v>
      </c>
      <c r="H513" s="23">
        <f t="shared" si="1134"/>
        <v>0</v>
      </c>
      <c r="I513" s="30"/>
      <c r="J513" s="53"/>
      <c r="K513" s="96" t="str">
        <f t="shared" si="1013"/>
        <v/>
      </c>
      <c r="L513" s="59" t="str">
        <f t="shared" si="975"/>
        <v/>
      </c>
      <c r="N513" s="108" t="str">
        <f t="shared" ref="N513" si="1135">IF(AND(G513=0,H513=0),"","小計")</f>
        <v/>
      </c>
      <c r="O513" s="108" t="str">
        <f t="shared" ref="O513" si="1136">IF(AND(G513=0,H513=0),"","小計")</f>
        <v/>
      </c>
      <c r="P513" s="38"/>
      <c r="Q513" s="38"/>
      <c r="R513" s="38"/>
      <c r="S513" s="66" t="str">
        <f t="shared" si="978"/>
        <v/>
      </c>
      <c r="T513" s="105" t="str">
        <f t="shared" si="979"/>
        <v/>
      </c>
    </row>
    <row r="514" spans="1:20" hidden="1">
      <c r="A514">
        <f ca="1">IF(B514="","",INDIRECT("減額一覧!B"&amp;$P514))</f>
        <v>386</v>
      </c>
      <c r="B514" s="61">
        <f t="shared" ref="B514" ca="1" si="1137">IF(INDIRECT("減額一覧!BA"&amp;P514)=1,INDIRECT("減額一覧!M"&amp;P514),"")</f>
        <v>208</v>
      </c>
      <c r="C514" s="36">
        <f ca="1">IF(B514="","",INDIRECT("減額一覧!C"&amp;$P514))</f>
        <v>379226000</v>
      </c>
      <c r="D514" s="78" t="str">
        <f ca="1">IF($B514="","",INDIRECT("減額一覧!G"&amp;$P514))</f>
        <v>𠮷川　高志</v>
      </c>
      <c r="E514" s="19">
        <f ca="1">IF(B514="","",INDIRECT("減額一覧!H"&amp;P514))</f>
        <v>13</v>
      </c>
      <c r="F514" s="19">
        <f ca="1">IF($B514="","",INDIRECT("減額一覧!T"&amp;P514))</f>
        <v>277</v>
      </c>
      <c r="G514" s="20">
        <f ca="1">IF($B514="","",INDIRECT("減額一覧!U"&amp;P514))</f>
        <v>65510</v>
      </c>
      <c r="H514" s="20">
        <f ca="1">IF($B514="","",INDIRECT("減額一覧!V"&amp;P514))</f>
        <v>0</v>
      </c>
      <c r="I514" s="32">
        <f ca="1">IF(B514="","",IF(INDIRECT("減額一覧!BL"&amp;P514)=0.08,0.08,0.1))</f>
        <v>0.1</v>
      </c>
      <c r="J514" s="51" t="s">
        <v>540</v>
      </c>
      <c r="K514" s="94" t="str">
        <f t="shared" ca="1" si="1013"/>
        <v/>
      </c>
      <c r="L514" s="56" t="str">
        <f t="shared" ca="1" si="975"/>
        <v>農集</v>
      </c>
      <c r="N514" s="113" t="str">
        <f t="shared" ref="N514:N517" ca="1" si="1138">IF(A514="","",IF(A514&gt;3000,"月ヶ瀬",IF(A514&gt;=2000,"都祁","市内")))</f>
        <v>市内</v>
      </c>
      <c r="O514" s="114">
        <f t="shared" ref="O514" ca="1" si="1139">IF(B514="","",IF(INDIRECT("減額一覧!BL"&amp;P514)=0.08,0.08,0.1))</f>
        <v>0.1</v>
      </c>
      <c r="P514" s="38">
        <v>105</v>
      </c>
      <c r="Q514" s="38">
        <f t="shared" ref="Q514:R517" ca="1" si="1140">IF(G514="","",IF(G514&gt;0,1,""))</f>
        <v>1</v>
      </c>
      <c r="R514" s="38" t="str">
        <f t="shared" ca="1" si="1140"/>
        <v/>
      </c>
      <c r="S514" s="66" t="str">
        <f t="shared" ca="1" si="978"/>
        <v>379</v>
      </c>
      <c r="T514" s="105" t="str">
        <f t="shared" ca="1" si="979"/>
        <v/>
      </c>
    </row>
    <row r="515" spans="1:20" hidden="1">
      <c r="A515" t="str">
        <f ca="1">IF(B515="","",INDIRECT("減額一覧!B"&amp;$P515))</f>
        <v/>
      </c>
      <c r="B515" s="61" t="str">
        <f t="shared" ref="B515" ca="1" si="1141">IF(INDIRECT("減額一覧!BB"&amp;P515)=1,INDIRECT("減額一覧!W"&amp;P515),"")</f>
        <v/>
      </c>
      <c r="C515" s="44" t="str">
        <f ca="1">IF(B515="","",INDIRECT("減額一覧!C"&amp;$P515))</f>
        <v/>
      </c>
      <c r="D515" s="79" t="str">
        <f ca="1">IF($B515="","",INDIRECT("減額一覧!G"&amp;$P515))</f>
        <v/>
      </c>
      <c r="E515" s="19" t="str">
        <f ca="1">IF(B515="","",INDIRECT("減額一覧!H"&amp;P515))</f>
        <v/>
      </c>
      <c r="F515" s="19" t="str">
        <f ca="1">IF($B515="","",INDIRECT("減額一覧!AD"&amp;P515))</f>
        <v/>
      </c>
      <c r="G515" s="20" t="str">
        <f ca="1">IF($B515="","",INDIRECT("減額一覧!AE"&amp;P515))</f>
        <v/>
      </c>
      <c r="H515" s="20" t="str">
        <f ca="1">IF($B515="","",INDIRECT("減額一覧!AF"&amp;P515))</f>
        <v/>
      </c>
      <c r="I515" s="32" t="str">
        <f ca="1">IF(B515="","",IF(INDIRECT("減額一覧!BM"&amp;P515)=0.08,0.08,0.1))</f>
        <v/>
      </c>
      <c r="J515" s="52"/>
      <c r="K515" s="95" t="str">
        <f t="shared" ca="1" si="1013"/>
        <v/>
      </c>
      <c r="L515" s="58" t="str">
        <f t="shared" ca="1" si="975"/>
        <v/>
      </c>
      <c r="N515" s="113" t="str">
        <f t="shared" ca="1" si="1138"/>
        <v/>
      </c>
      <c r="O515" s="114" t="str">
        <f t="shared" ref="O515" ca="1" si="1142">IF(B515="","",IF(INDIRECT("減額一覧!BM"&amp;P515)=0.08,0.08,0.1))</f>
        <v/>
      </c>
      <c r="P515" s="38">
        <v>105</v>
      </c>
      <c r="Q515" s="38" t="str">
        <f t="shared" ca="1" si="1140"/>
        <v/>
      </c>
      <c r="R515" s="38" t="str">
        <f t="shared" ca="1" si="1140"/>
        <v/>
      </c>
      <c r="S515" s="66" t="str">
        <f t="shared" ca="1" si="978"/>
        <v/>
      </c>
      <c r="T515" s="105" t="str">
        <f t="shared" ca="1" si="979"/>
        <v/>
      </c>
    </row>
    <row r="516" spans="1:20" hidden="1">
      <c r="A516" t="str">
        <f ca="1">IF(B516="","",INDIRECT("減額一覧!B"&amp;$P516))</f>
        <v/>
      </c>
      <c r="B516" s="61" t="str">
        <f t="shared" ref="B516" ca="1" si="1143">IF(INDIRECT("減額一覧!BC"&amp;P516)=1,INDIRECT("減額一覧!AG"&amp;P516),"")</f>
        <v/>
      </c>
      <c r="C516" s="36" t="str">
        <f ca="1">IF(B516="","",INDIRECT("減額一覧!C"&amp;$P516))</f>
        <v/>
      </c>
      <c r="D516" s="80" t="str">
        <f ca="1">IF($B516="","",INDIRECT("減額一覧!G"&amp;$P516))</f>
        <v/>
      </c>
      <c r="E516" s="19" t="str">
        <f ca="1">IF(B516="","",INDIRECT("減額一覧!H"&amp;P516))</f>
        <v/>
      </c>
      <c r="F516" s="19" t="str">
        <f ca="1">IF($B516="","",INDIRECT("減額一覧!AN"&amp;P516))</f>
        <v/>
      </c>
      <c r="G516" s="20" t="str">
        <f ca="1">IF($B516="","",INDIRECT("減額一覧!AO"&amp;P516))</f>
        <v/>
      </c>
      <c r="H516" s="20" t="str">
        <f ca="1">IF($B516="","",INDIRECT("減額一覧!AP"&amp;P516))</f>
        <v/>
      </c>
      <c r="I516" s="32" t="str">
        <f ca="1">IF(B516="","",IF(INDIRECT("減額一覧!BN"&amp;P516)=0.08,0.08,0.1))</f>
        <v/>
      </c>
      <c r="J516" s="52"/>
      <c r="K516" s="95" t="str">
        <f t="shared" ca="1" si="1013"/>
        <v/>
      </c>
      <c r="L516" s="58" t="str">
        <f t="shared" ca="1" si="975"/>
        <v/>
      </c>
      <c r="N516" s="113" t="str">
        <f t="shared" ca="1" si="1138"/>
        <v/>
      </c>
      <c r="O516" s="114" t="str">
        <f t="shared" ref="O516" ca="1" si="1144">IF(B516="","",IF(INDIRECT("減額一覧!BN"&amp;P516)=0.08,0.08,0.1))</f>
        <v/>
      </c>
      <c r="P516" s="38">
        <v>105</v>
      </c>
      <c r="Q516" s="38" t="str">
        <f t="shared" ca="1" si="1140"/>
        <v/>
      </c>
      <c r="R516" s="38" t="str">
        <f t="shared" ca="1" si="1140"/>
        <v/>
      </c>
      <c r="S516" s="66" t="str">
        <f t="shared" ca="1" si="978"/>
        <v/>
      </c>
      <c r="T516" s="105" t="str">
        <f t="shared" ca="1" si="979"/>
        <v/>
      </c>
    </row>
    <row r="517" spans="1:20" hidden="1">
      <c r="A517" t="str">
        <f ca="1">IF(B517="","",INDIRECT("減額一覧!B"&amp;$P517))</f>
        <v/>
      </c>
      <c r="B517" s="61" t="str">
        <f t="shared" ref="B517" ca="1" si="1145">IF(INDIRECT("減額一覧!BD"&amp;P517)=1,INDIRECT("減額一覧!AQ"&amp;P517),"")</f>
        <v/>
      </c>
      <c r="C517" s="45" t="str">
        <f ca="1">IF(B517="","",INDIRECT("減額一覧!C"&amp;$P517))</f>
        <v/>
      </c>
      <c r="D517" s="79" t="str">
        <f ca="1">IF($B517="","",INDIRECT("減額一覧!G"&amp;$P517))</f>
        <v/>
      </c>
      <c r="E517" s="19" t="str">
        <f ca="1">IF(B517="","",INDIRECT("減額一覧!H"&amp;P517))</f>
        <v/>
      </c>
      <c r="F517" s="19" t="str">
        <f ca="1">IF($B517="","",INDIRECT("減額一覧!AX"&amp;P517))</f>
        <v/>
      </c>
      <c r="G517" s="20" t="str">
        <f ca="1">IF($B517="","",INDIRECT("減額一覧!AY"&amp;P517))</f>
        <v/>
      </c>
      <c r="H517" s="20" t="str">
        <f ca="1">IF($B517="","",INDIRECT("減額一覧!AZ"&amp;P517))</f>
        <v/>
      </c>
      <c r="I517" s="32" t="str">
        <f ca="1">IF(B517="","",IF(INDIRECT("減額一覧!BO"&amp;P517)=0.08,0.08,0.1))</f>
        <v/>
      </c>
      <c r="J517" s="52"/>
      <c r="K517" s="95" t="str">
        <f t="shared" ca="1" si="1013"/>
        <v/>
      </c>
      <c r="L517" s="58" t="str">
        <f t="shared" ref="L517:L771" ca="1" si="1146">IF(OR(S517="370",S517="371",S517="372",S517="373",S517="374",S517="375",S517="376",S517="377",S517="378",S517="379",S517="380",S517="039",S517="389"),"農集","")</f>
        <v/>
      </c>
      <c r="N517" s="113" t="str">
        <f t="shared" ca="1" si="1138"/>
        <v/>
      </c>
      <c r="O517" s="114" t="str">
        <f t="shared" ref="O517" ca="1" si="1147">IF(B517="","",IF(INDIRECT("減額一覧!BO"&amp;P517)=0.08,0.08,0.1))</f>
        <v/>
      </c>
      <c r="P517" s="38">
        <v>105</v>
      </c>
      <c r="Q517" s="38" t="str">
        <f t="shared" ca="1" si="1140"/>
        <v/>
      </c>
      <c r="R517" s="38" t="str">
        <f t="shared" ca="1" si="1140"/>
        <v/>
      </c>
      <c r="S517" s="66" t="str">
        <f t="shared" ref="S517:S771" ca="1" si="1148">IF(C517="","",LEFT(TEXT(C517,"000000000"),3))</f>
        <v/>
      </c>
      <c r="T517" s="105" t="str">
        <f t="shared" ref="T517:T580" ca="1" si="1149">IF(L517="","",IF(H517=0,"",H517))</f>
        <v/>
      </c>
    </row>
    <row r="518" spans="1:20" ht="19.5" hidden="1" thickBot="1">
      <c r="B518" s="64"/>
      <c r="C518" s="41" t="str">
        <f>IF(B518="","",減額一覧!C514)</f>
        <v/>
      </c>
      <c r="D518" s="43"/>
      <c r="E518" s="21"/>
      <c r="F518" s="22" t="s">
        <v>69</v>
      </c>
      <c r="G518" s="23">
        <f t="shared" ref="G518:H518" si="1150">SUBTOTAL(9,G514:G517)</f>
        <v>0</v>
      </c>
      <c r="H518" s="23">
        <f t="shared" si="1150"/>
        <v>0</v>
      </c>
      <c r="I518" s="30"/>
      <c r="J518" s="53"/>
      <c r="K518" s="96" t="str">
        <f t="shared" si="1013"/>
        <v/>
      </c>
      <c r="L518" s="59" t="str">
        <f t="shared" si="1146"/>
        <v/>
      </c>
      <c r="N518" s="108" t="str">
        <f t="shared" ref="N518" si="1151">IF(AND(G518=0,H518=0),"","小計")</f>
        <v/>
      </c>
      <c r="O518" s="108" t="str">
        <f t="shared" ref="O518" si="1152">IF(AND(G518=0,H518=0),"","小計")</f>
        <v/>
      </c>
      <c r="P518" s="38"/>
      <c r="Q518" s="38"/>
      <c r="R518" s="38"/>
      <c r="S518" s="66" t="str">
        <f t="shared" si="1148"/>
        <v/>
      </c>
      <c r="T518" s="105" t="str">
        <f t="shared" si="1149"/>
        <v/>
      </c>
    </row>
    <row r="519" spans="1:20" ht="56.25" hidden="1">
      <c r="A519">
        <f ca="1">IF(B519="","",INDIRECT("減額一覧!B"&amp;$P519))</f>
        <v>387</v>
      </c>
      <c r="B519" s="61">
        <f t="shared" ref="B519" ca="1" si="1153">IF(INDIRECT("減額一覧!BA"&amp;P519)=1,INDIRECT("減額一覧!M"&amp;P519),"")</f>
        <v>207</v>
      </c>
      <c r="C519" s="36">
        <f ca="1">IF(B519="","",INDIRECT("減額一覧!C"&amp;$P519))</f>
        <v>520003000</v>
      </c>
      <c r="D519" s="78" t="str">
        <f ca="1">IF($B519="","",INDIRECT("減額一覧!G"&amp;$P519))</f>
        <v>ほっかほっか亭　西大寺店　北野　和生</v>
      </c>
      <c r="E519" s="19">
        <f ca="1">IF(B519="","",INDIRECT("減額一覧!H"&amp;P519))</f>
        <v>20</v>
      </c>
      <c r="F519" s="19">
        <f ca="1">IF($B519="","",INDIRECT("減額一覧!T"&amp;P519))</f>
        <v>44</v>
      </c>
      <c r="G519" s="20">
        <f ca="1">IF($B519="","",INDIRECT("減額一覧!U"&amp;P519))</f>
        <v>10406</v>
      </c>
      <c r="H519" s="20">
        <f ca="1">IF($B519="","",INDIRECT("減額一覧!V"&amp;P519))</f>
        <v>0</v>
      </c>
      <c r="I519" s="32">
        <f ca="1">IF(B519="","",IF(INDIRECT("減額一覧!BL"&amp;P519)=0.08,0.08,0.1))</f>
        <v>0.1</v>
      </c>
      <c r="J519" s="51" t="s">
        <v>511</v>
      </c>
      <c r="K519" s="94" t="str">
        <f t="shared" ca="1" si="1013"/>
        <v/>
      </c>
      <c r="L519" s="56" t="str">
        <f t="shared" ca="1" si="1146"/>
        <v/>
      </c>
      <c r="N519" s="113" t="str">
        <f t="shared" ref="N519:N522" ca="1" si="1154">IF(A519="","",IF(A519&gt;3000,"月ヶ瀬",IF(A519&gt;=2000,"都祁","市内")))</f>
        <v>市内</v>
      </c>
      <c r="O519" s="114">
        <f t="shared" ref="O519" ca="1" si="1155">IF(B519="","",IF(INDIRECT("減額一覧!BL"&amp;P519)=0.08,0.08,0.1))</f>
        <v>0.1</v>
      </c>
      <c r="P519" s="38">
        <v>106</v>
      </c>
      <c r="Q519" s="38">
        <f t="shared" ref="Q519:R522" ca="1" si="1156">IF(G519="","",IF(G519&gt;0,1,""))</f>
        <v>1</v>
      </c>
      <c r="R519" s="38" t="str">
        <f t="shared" ca="1" si="1156"/>
        <v/>
      </c>
      <c r="S519" s="66" t="str">
        <f t="shared" ca="1" si="1148"/>
        <v>520</v>
      </c>
      <c r="T519" s="105" t="str">
        <f t="shared" ca="1" si="1149"/>
        <v/>
      </c>
    </row>
    <row r="520" spans="1:20" ht="56.25" hidden="1">
      <c r="A520">
        <f ca="1">IF(B520="","",INDIRECT("減額一覧!B"&amp;$P520))</f>
        <v>387</v>
      </c>
      <c r="B520" s="61">
        <f t="shared" ref="B520" ca="1" si="1157">IF(INDIRECT("減額一覧!BB"&amp;P520)=1,INDIRECT("減額一覧!W"&amp;P520),"")</f>
        <v>208</v>
      </c>
      <c r="C520" s="44">
        <f ca="1">IF(B520="","",INDIRECT("減額一覧!C"&amp;$P520))</f>
        <v>520003000</v>
      </c>
      <c r="D520" s="79" t="str">
        <f ca="1">IF($B520="","",INDIRECT("減額一覧!G"&amp;$P520))</f>
        <v>ほっかほっか亭　西大寺店　北野　和生</v>
      </c>
      <c r="E520" s="19">
        <f ca="1">IF(B520="","",INDIRECT("減額一覧!H"&amp;P520))</f>
        <v>20</v>
      </c>
      <c r="F520" s="19">
        <f ca="1">IF($B520="","",INDIRECT("減額一覧!AD"&amp;P520))</f>
        <v>44</v>
      </c>
      <c r="G520" s="20">
        <f ca="1">IF($B520="","",INDIRECT("減額一覧!AE"&amp;P520))</f>
        <v>10406</v>
      </c>
      <c r="H520" s="20">
        <f ca="1">IF($B520="","",INDIRECT("減額一覧!AF"&amp;P520))</f>
        <v>0</v>
      </c>
      <c r="I520" s="32">
        <f ca="1">IF(B520="","",IF(INDIRECT("減額一覧!BM"&amp;P520)=0.08,0.08,0.1))</f>
        <v>0.1</v>
      </c>
      <c r="J520" s="52"/>
      <c r="K520" s="95" t="str">
        <f t="shared" ca="1" si="1013"/>
        <v/>
      </c>
      <c r="L520" s="58" t="str">
        <f t="shared" ca="1" si="1146"/>
        <v/>
      </c>
      <c r="N520" s="113" t="str">
        <f t="shared" ca="1" si="1154"/>
        <v>市内</v>
      </c>
      <c r="O520" s="114">
        <f t="shared" ref="O520" ca="1" si="1158">IF(B520="","",IF(INDIRECT("減額一覧!BM"&amp;P520)=0.08,0.08,0.1))</f>
        <v>0.1</v>
      </c>
      <c r="P520" s="38">
        <v>106</v>
      </c>
      <c r="Q520" s="38">
        <f t="shared" ca="1" si="1156"/>
        <v>1</v>
      </c>
      <c r="R520" s="38" t="str">
        <f t="shared" ca="1" si="1156"/>
        <v/>
      </c>
      <c r="S520" s="66" t="str">
        <f t="shared" ca="1" si="1148"/>
        <v>520</v>
      </c>
      <c r="T520" s="105" t="str">
        <f t="shared" ca="1" si="1149"/>
        <v/>
      </c>
    </row>
    <row r="521" spans="1:20" hidden="1">
      <c r="A521" t="str">
        <f ca="1">IF(B521="","",INDIRECT("減額一覧!B"&amp;$P521))</f>
        <v/>
      </c>
      <c r="B521" s="61" t="str">
        <f t="shared" ref="B521" ca="1" si="1159">IF(INDIRECT("減額一覧!BC"&amp;P521)=1,INDIRECT("減額一覧!AG"&amp;P521),"")</f>
        <v/>
      </c>
      <c r="C521" s="36" t="str">
        <f ca="1">IF(B521="","",INDIRECT("減額一覧!C"&amp;$P521))</f>
        <v/>
      </c>
      <c r="D521" s="80" t="str">
        <f ca="1">IF($B521="","",INDIRECT("減額一覧!G"&amp;$P521))</f>
        <v/>
      </c>
      <c r="E521" s="19" t="str">
        <f ca="1">IF(B521="","",INDIRECT("減額一覧!H"&amp;P521))</f>
        <v/>
      </c>
      <c r="F521" s="19" t="str">
        <f ca="1">IF($B521="","",INDIRECT("減額一覧!AN"&amp;P521))</f>
        <v/>
      </c>
      <c r="G521" s="20" t="str">
        <f ca="1">IF($B521="","",INDIRECT("減額一覧!AO"&amp;P521))</f>
        <v/>
      </c>
      <c r="H521" s="20" t="str">
        <f ca="1">IF($B521="","",INDIRECT("減額一覧!AP"&amp;P521))</f>
        <v/>
      </c>
      <c r="I521" s="32" t="str">
        <f ca="1">IF(B521="","",IF(INDIRECT("減額一覧!BN"&amp;P521)=0.08,0.08,0.1))</f>
        <v/>
      </c>
      <c r="J521" s="52"/>
      <c r="K521" s="95" t="str">
        <f t="shared" ca="1" si="1013"/>
        <v/>
      </c>
      <c r="L521" s="58" t="str">
        <f t="shared" ca="1" si="1146"/>
        <v/>
      </c>
      <c r="N521" s="113" t="str">
        <f t="shared" ca="1" si="1154"/>
        <v/>
      </c>
      <c r="O521" s="114" t="str">
        <f t="shared" ref="O521" ca="1" si="1160">IF(B521="","",IF(INDIRECT("減額一覧!BN"&amp;P521)=0.08,0.08,0.1))</f>
        <v/>
      </c>
      <c r="P521" s="38">
        <v>106</v>
      </c>
      <c r="Q521" s="38" t="str">
        <f t="shared" ca="1" si="1156"/>
        <v/>
      </c>
      <c r="R521" s="38" t="str">
        <f t="shared" ca="1" si="1156"/>
        <v/>
      </c>
      <c r="S521" s="66" t="str">
        <f t="shared" ca="1" si="1148"/>
        <v/>
      </c>
      <c r="T521" s="105" t="str">
        <f t="shared" ca="1" si="1149"/>
        <v/>
      </c>
    </row>
    <row r="522" spans="1:20" hidden="1">
      <c r="A522" t="str">
        <f ca="1">IF(B522="","",INDIRECT("減額一覧!B"&amp;$P522))</f>
        <v/>
      </c>
      <c r="B522" s="61" t="str">
        <f t="shared" ref="B522" ca="1" si="1161">IF(INDIRECT("減額一覧!BD"&amp;P522)=1,INDIRECT("減額一覧!AQ"&amp;P522),"")</f>
        <v/>
      </c>
      <c r="C522" s="45" t="str">
        <f ca="1">IF(B522="","",INDIRECT("減額一覧!C"&amp;$P522))</f>
        <v/>
      </c>
      <c r="D522" s="79" t="str">
        <f ca="1">IF($B522="","",INDIRECT("減額一覧!G"&amp;$P522))</f>
        <v/>
      </c>
      <c r="E522" s="19" t="str">
        <f ca="1">IF(B522="","",INDIRECT("減額一覧!H"&amp;P522))</f>
        <v/>
      </c>
      <c r="F522" s="19" t="str">
        <f ca="1">IF($B522="","",INDIRECT("減額一覧!AX"&amp;P522))</f>
        <v/>
      </c>
      <c r="G522" s="20" t="str">
        <f ca="1">IF($B522="","",INDIRECT("減額一覧!AY"&amp;P522))</f>
        <v/>
      </c>
      <c r="H522" s="20" t="str">
        <f ca="1">IF($B522="","",INDIRECT("減額一覧!AZ"&amp;P522))</f>
        <v/>
      </c>
      <c r="I522" s="32" t="str">
        <f ca="1">IF(B522="","",IF(INDIRECT("減額一覧!BO"&amp;P522)=0.08,0.08,0.1))</f>
        <v/>
      </c>
      <c r="J522" s="52"/>
      <c r="K522" s="95" t="str">
        <f t="shared" ca="1" si="1013"/>
        <v/>
      </c>
      <c r="L522" s="58" t="str">
        <f t="shared" ca="1" si="1146"/>
        <v/>
      </c>
      <c r="N522" s="113" t="str">
        <f t="shared" ca="1" si="1154"/>
        <v/>
      </c>
      <c r="O522" s="114" t="str">
        <f t="shared" ref="O522" ca="1" si="1162">IF(B522="","",IF(INDIRECT("減額一覧!BO"&amp;P522)=0.08,0.08,0.1))</f>
        <v/>
      </c>
      <c r="P522" s="38">
        <v>106</v>
      </c>
      <c r="Q522" s="38" t="str">
        <f t="shared" ca="1" si="1156"/>
        <v/>
      </c>
      <c r="R522" s="38" t="str">
        <f t="shared" ca="1" si="1156"/>
        <v/>
      </c>
      <c r="S522" s="66" t="str">
        <f t="shared" ca="1" si="1148"/>
        <v/>
      </c>
      <c r="T522" s="105" t="str">
        <f t="shared" ca="1" si="1149"/>
        <v/>
      </c>
    </row>
    <row r="523" spans="1:20" ht="19.5" hidden="1" thickBot="1">
      <c r="B523" s="64"/>
      <c r="C523" s="41" t="str">
        <f>IF(B523="","",減額一覧!C519)</f>
        <v/>
      </c>
      <c r="D523" s="43"/>
      <c r="E523" s="21"/>
      <c r="F523" s="22" t="s">
        <v>69</v>
      </c>
      <c r="G523" s="23">
        <f t="shared" ref="G523:H523" si="1163">SUBTOTAL(9,G519:G522)</f>
        <v>0</v>
      </c>
      <c r="H523" s="23">
        <f t="shared" si="1163"/>
        <v>0</v>
      </c>
      <c r="I523" s="30"/>
      <c r="J523" s="53"/>
      <c r="K523" s="96" t="str">
        <f t="shared" si="1013"/>
        <v/>
      </c>
      <c r="L523" s="59" t="str">
        <f t="shared" si="1146"/>
        <v/>
      </c>
      <c r="N523" s="108" t="str">
        <f t="shared" ref="N523" si="1164">IF(AND(G523=0,H523=0),"","小計")</f>
        <v/>
      </c>
      <c r="O523" s="108" t="str">
        <f t="shared" ref="O523" si="1165">IF(AND(G523=0,H523=0),"","小計")</f>
        <v/>
      </c>
      <c r="P523" s="38"/>
      <c r="Q523" s="38"/>
      <c r="R523" s="38"/>
      <c r="S523" s="66" t="str">
        <f t="shared" si="1148"/>
        <v/>
      </c>
      <c r="T523" s="105" t="str">
        <f t="shared" si="1149"/>
        <v/>
      </c>
    </row>
    <row r="524" spans="1:20" hidden="1">
      <c r="A524">
        <f ca="1">IF(B524="","",INDIRECT("減額一覧!B"&amp;$P524))</f>
        <v>390</v>
      </c>
      <c r="B524" s="61">
        <f t="shared" ref="B524" ca="1" si="1166">IF(INDIRECT("減額一覧!BA"&amp;P524)=1,INDIRECT("減額一覧!M"&amp;P524),"")</f>
        <v>208</v>
      </c>
      <c r="C524" s="36">
        <f ca="1">IF(B524="","",INDIRECT("減額一覧!C"&amp;$P524))</f>
        <v>305058000</v>
      </c>
      <c r="D524" s="78" t="str">
        <f ca="1">IF($B524="","",INDIRECT("減額一覧!G"&amp;$P524))</f>
        <v>上田　義道</v>
      </c>
      <c r="E524" s="19">
        <f ca="1">IF(B524="","",INDIRECT("減額一覧!H"&amp;P524))</f>
        <v>13</v>
      </c>
      <c r="F524" s="19">
        <f ca="1">IF($B524="","",INDIRECT("減額一覧!T"&amp;P524))</f>
        <v>3</v>
      </c>
      <c r="G524" s="20">
        <f ca="1">IF($B524="","",INDIRECT("減額一覧!U"&amp;P524))</f>
        <v>341</v>
      </c>
      <c r="H524" s="20">
        <f ca="1">IF($B524="","",INDIRECT("減額一覧!V"&amp;P524))</f>
        <v>0</v>
      </c>
      <c r="I524" s="32">
        <f ca="1">IF(B524="","",IF(INDIRECT("減額一覧!BL"&amp;P524)=0.08,0.08,0.1))</f>
        <v>0.1</v>
      </c>
      <c r="J524" s="51" t="s">
        <v>541</v>
      </c>
      <c r="K524" s="94" t="str">
        <f t="shared" ca="1" si="1013"/>
        <v/>
      </c>
      <c r="L524" s="56" t="str">
        <f t="shared" ca="1" si="1146"/>
        <v/>
      </c>
      <c r="N524" s="113" t="str">
        <f t="shared" ref="N524:N527" ca="1" si="1167">IF(A524="","",IF(A524&gt;3000,"月ヶ瀬",IF(A524&gt;=2000,"都祁","市内")))</f>
        <v>市内</v>
      </c>
      <c r="O524" s="114">
        <f t="shared" ref="O524" ca="1" si="1168">IF(B524="","",IF(INDIRECT("減額一覧!BL"&amp;P524)=0.08,0.08,0.1))</f>
        <v>0.1</v>
      </c>
      <c r="P524" s="38">
        <v>107</v>
      </c>
      <c r="Q524" s="38">
        <f t="shared" ref="Q524:R527" ca="1" si="1169">IF(G524="","",IF(G524&gt;0,1,""))</f>
        <v>1</v>
      </c>
      <c r="R524" s="38" t="str">
        <f t="shared" ca="1" si="1169"/>
        <v/>
      </c>
      <c r="S524" s="66" t="str">
        <f t="shared" ca="1" si="1148"/>
        <v>305</v>
      </c>
      <c r="T524" s="105" t="str">
        <f t="shared" ca="1" si="1149"/>
        <v/>
      </c>
    </row>
    <row r="525" spans="1:20" hidden="1">
      <c r="A525" t="str">
        <f ca="1">IF(B525="","",INDIRECT("減額一覧!B"&amp;$P525))</f>
        <v/>
      </c>
      <c r="B525" s="61" t="str">
        <f t="shared" ref="B525" ca="1" si="1170">IF(INDIRECT("減額一覧!BB"&amp;P525)=1,INDIRECT("減額一覧!W"&amp;P525),"")</f>
        <v/>
      </c>
      <c r="C525" s="44" t="str">
        <f ca="1">IF(B525="","",INDIRECT("減額一覧!C"&amp;$P525))</f>
        <v/>
      </c>
      <c r="D525" s="79" t="str">
        <f ca="1">IF($B525="","",INDIRECT("減額一覧!G"&amp;$P525))</f>
        <v/>
      </c>
      <c r="E525" s="19" t="str">
        <f ca="1">IF(B525="","",INDIRECT("減額一覧!H"&amp;P525))</f>
        <v/>
      </c>
      <c r="F525" s="19" t="str">
        <f ca="1">IF($B525="","",INDIRECT("減額一覧!AD"&amp;P525))</f>
        <v/>
      </c>
      <c r="G525" s="20" t="str">
        <f ca="1">IF($B525="","",INDIRECT("減額一覧!AE"&amp;P525))</f>
        <v/>
      </c>
      <c r="H525" s="20" t="str">
        <f ca="1">IF($B525="","",INDIRECT("減額一覧!AF"&amp;P525))</f>
        <v/>
      </c>
      <c r="I525" s="32" t="str">
        <f ca="1">IF(B525="","",IF(INDIRECT("減額一覧!BM"&amp;P525)=0.08,0.08,0.1))</f>
        <v/>
      </c>
      <c r="J525" s="52"/>
      <c r="K525" s="95" t="str">
        <f t="shared" ca="1" si="1013"/>
        <v/>
      </c>
      <c r="L525" s="58" t="str">
        <f t="shared" ca="1" si="1146"/>
        <v/>
      </c>
      <c r="N525" s="113" t="str">
        <f t="shared" ca="1" si="1167"/>
        <v/>
      </c>
      <c r="O525" s="114" t="str">
        <f t="shared" ref="O525" ca="1" si="1171">IF(B525="","",IF(INDIRECT("減額一覧!BM"&amp;P525)=0.08,0.08,0.1))</f>
        <v/>
      </c>
      <c r="P525" s="38">
        <v>107</v>
      </c>
      <c r="Q525" s="38" t="str">
        <f t="shared" ca="1" si="1169"/>
        <v/>
      </c>
      <c r="R525" s="38" t="str">
        <f t="shared" ca="1" si="1169"/>
        <v/>
      </c>
      <c r="S525" s="66" t="str">
        <f t="shared" ca="1" si="1148"/>
        <v/>
      </c>
      <c r="T525" s="105" t="str">
        <f t="shared" ca="1" si="1149"/>
        <v/>
      </c>
    </row>
    <row r="526" spans="1:20" hidden="1">
      <c r="A526" t="str">
        <f ca="1">IF(B526="","",INDIRECT("減額一覧!B"&amp;$P526))</f>
        <v/>
      </c>
      <c r="B526" s="61" t="str">
        <f t="shared" ref="B526" ca="1" si="1172">IF(INDIRECT("減額一覧!BC"&amp;P526)=1,INDIRECT("減額一覧!AG"&amp;P526),"")</f>
        <v/>
      </c>
      <c r="C526" s="36" t="str">
        <f ca="1">IF(B526="","",INDIRECT("減額一覧!C"&amp;$P526))</f>
        <v/>
      </c>
      <c r="D526" s="80" t="str">
        <f ca="1">IF($B526="","",INDIRECT("減額一覧!G"&amp;$P526))</f>
        <v/>
      </c>
      <c r="E526" s="19" t="str">
        <f ca="1">IF(B526="","",INDIRECT("減額一覧!H"&amp;P526))</f>
        <v/>
      </c>
      <c r="F526" s="19" t="str">
        <f ca="1">IF($B526="","",INDIRECT("減額一覧!AN"&amp;P526))</f>
        <v/>
      </c>
      <c r="G526" s="20" t="str">
        <f ca="1">IF($B526="","",INDIRECT("減額一覧!AO"&amp;P526))</f>
        <v/>
      </c>
      <c r="H526" s="20" t="str">
        <f ca="1">IF($B526="","",INDIRECT("減額一覧!AP"&amp;P526))</f>
        <v/>
      </c>
      <c r="I526" s="32" t="str">
        <f ca="1">IF(B526="","",IF(INDIRECT("減額一覧!BN"&amp;P526)=0.08,0.08,0.1))</f>
        <v/>
      </c>
      <c r="J526" s="52"/>
      <c r="K526" s="95" t="str">
        <f t="shared" ca="1" si="1013"/>
        <v/>
      </c>
      <c r="L526" s="58" t="str">
        <f t="shared" ca="1" si="1146"/>
        <v/>
      </c>
      <c r="N526" s="113" t="str">
        <f t="shared" ca="1" si="1167"/>
        <v/>
      </c>
      <c r="O526" s="114" t="str">
        <f t="shared" ref="O526" ca="1" si="1173">IF(B526="","",IF(INDIRECT("減額一覧!BN"&amp;P526)=0.08,0.08,0.1))</f>
        <v/>
      </c>
      <c r="P526" s="38">
        <v>107</v>
      </c>
      <c r="Q526" s="38" t="str">
        <f t="shared" ca="1" si="1169"/>
        <v/>
      </c>
      <c r="R526" s="38" t="str">
        <f t="shared" ca="1" si="1169"/>
        <v/>
      </c>
      <c r="S526" s="66" t="str">
        <f t="shared" ca="1" si="1148"/>
        <v/>
      </c>
      <c r="T526" s="105" t="str">
        <f t="shared" ca="1" si="1149"/>
        <v/>
      </c>
    </row>
    <row r="527" spans="1:20" hidden="1">
      <c r="A527" t="str">
        <f ca="1">IF(B527="","",INDIRECT("減額一覧!B"&amp;$P527))</f>
        <v/>
      </c>
      <c r="B527" s="61" t="str">
        <f t="shared" ref="B527" ca="1" si="1174">IF(INDIRECT("減額一覧!BD"&amp;P527)=1,INDIRECT("減額一覧!AQ"&amp;P527),"")</f>
        <v/>
      </c>
      <c r="C527" s="45" t="str">
        <f ca="1">IF(B527="","",INDIRECT("減額一覧!C"&amp;$P527))</f>
        <v/>
      </c>
      <c r="D527" s="79" t="str">
        <f ca="1">IF($B527="","",INDIRECT("減額一覧!G"&amp;$P527))</f>
        <v/>
      </c>
      <c r="E527" s="19" t="str">
        <f ca="1">IF(B527="","",INDIRECT("減額一覧!H"&amp;P527))</f>
        <v/>
      </c>
      <c r="F527" s="19" t="str">
        <f ca="1">IF($B527="","",INDIRECT("減額一覧!AX"&amp;P527))</f>
        <v/>
      </c>
      <c r="G527" s="20" t="str">
        <f ca="1">IF($B527="","",INDIRECT("減額一覧!AY"&amp;P527))</f>
        <v/>
      </c>
      <c r="H527" s="20" t="str">
        <f ca="1">IF($B527="","",INDIRECT("減額一覧!AZ"&amp;P527))</f>
        <v/>
      </c>
      <c r="I527" s="32" t="str">
        <f ca="1">IF(B527="","",IF(INDIRECT("減額一覧!BO"&amp;P527)=0.08,0.08,0.1))</f>
        <v/>
      </c>
      <c r="J527" s="52"/>
      <c r="K527" s="95" t="str">
        <f t="shared" ca="1" si="1013"/>
        <v/>
      </c>
      <c r="L527" s="58" t="str">
        <f t="shared" ca="1" si="1146"/>
        <v/>
      </c>
      <c r="N527" s="113" t="str">
        <f t="shared" ca="1" si="1167"/>
        <v/>
      </c>
      <c r="O527" s="114" t="str">
        <f t="shared" ref="O527" ca="1" si="1175">IF(B527="","",IF(INDIRECT("減額一覧!BO"&amp;P527)=0.08,0.08,0.1))</f>
        <v/>
      </c>
      <c r="P527" s="38">
        <v>107</v>
      </c>
      <c r="Q527" s="38" t="str">
        <f t="shared" ca="1" si="1169"/>
        <v/>
      </c>
      <c r="R527" s="38" t="str">
        <f t="shared" ca="1" si="1169"/>
        <v/>
      </c>
      <c r="S527" s="66" t="str">
        <f t="shared" ca="1" si="1148"/>
        <v/>
      </c>
      <c r="T527" s="105" t="str">
        <f t="shared" ca="1" si="1149"/>
        <v/>
      </c>
    </row>
    <row r="528" spans="1:20" ht="19.5" hidden="1" thickBot="1">
      <c r="B528" s="64"/>
      <c r="C528" s="41" t="str">
        <f>IF(B528="","",減額一覧!C524)</f>
        <v/>
      </c>
      <c r="D528" s="43"/>
      <c r="E528" s="21"/>
      <c r="F528" s="22" t="s">
        <v>69</v>
      </c>
      <c r="G528" s="23">
        <f t="shared" ref="G528:H528" si="1176">SUBTOTAL(9,G524:G527)</f>
        <v>0</v>
      </c>
      <c r="H528" s="23">
        <f t="shared" si="1176"/>
        <v>0</v>
      </c>
      <c r="I528" s="30"/>
      <c r="J528" s="53"/>
      <c r="K528" s="96" t="str">
        <f t="shared" si="1013"/>
        <v/>
      </c>
      <c r="L528" s="59" t="str">
        <f t="shared" si="1146"/>
        <v/>
      </c>
      <c r="N528" s="108" t="str">
        <f t="shared" ref="N528" si="1177">IF(AND(G528=0,H528=0),"","小計")</f>
        <v/>
      </c>
      <c r="O528" s="108" t="str">
        <f t="shared" ref="O528" si="1178">IF(AND(G528=0,H528=0),"","小計")</f>
        <v/>
      </c>
      <c r="P528" s="38"/>
      <c r="Q528" s="38"/>
      <c r="R528" s="38"/>
      <c r="S528" s="66" t="str">
        <f t="shared" si="1148"/>
        <v/>
      </c>
      <c r="T528" s="105" t="str">
        <f t="shared" si="1149"/>
        <v/>
      </c>
    </row>
    <row r="529" spans="1:20" hidden="1">
      <c r="A529">
        <f ca="1">IF(B529="","",INDIRECT("減額一覧!B"&amp;$P529))</f>
        <v>391</v>
      </c>
      <c r="B529" s="61">
        <f t="shared" ref="B529" ca="1" si="1179">IF(INDIRECT("減額一覧!BA"&amp;P529)=1,INDIRECT("減額一覧!M"&amp;P529),"")</f>
        <v>206</v>
      </c>
      <c r="C529" s="36">
        <f ca="1">IF(B529="","",INDIRECT("減額一覧!C"&amp;$P529))</f>
        <v>315110000</v>
      </c>
      <c r="D529" s="78" t="str">
        <f ca="1">IF($B529="","",INDIRECT("減額一覧!G"&amp;$P529))</f>
        <v>西田　正幸</v>
      </c>
      <c r="E529" s="19">
        <f ca="1">IF(B529="","",INDIRECT("減額一覧!H"&amp;P529))</f>
        <v>13</v>
      </c>
      <c r="F529" s="19">
        <f ca="1">IF($B529="","",INDIRECT("減額一覧!T"&amp;P529))</f>
        <v>3</v>
      </c>
      <c r="G529" s="20">
        <f ca="1">IF($B529="","",INDIRECT("減額一覧!U"&amp;P529))</f>
        <v>512</v>
      </c>
      <c r="H529" s="20">
        <f ca="1">IF($B529="","",INDIRECT("減額一覧!V"&amp;P529))</f>
        <v>410</v>
      </c>
      <c r="I529" s="32">
        <f ca="1">IF(B529="","",IF(INDIRECT("減額一覧!BL"&amp;P529)=0.08,0.08,0.1))</f>
        <v>0.1</v>
      </c>
      <c r="J529" s="51" t="s">
        <v>512</v>
      </c>
      <c r="K529" s="94" t="str">
        <f t="shared" ca="1" si="1013"/>
        <v/>
      </c>
      <c r="L529" s="56" t="str">
        <f t="shared" ca="1" si="1146"/>
        <v/>
      </c>
      <c r="N529" s="113" t="str">
        <f t="shared" ref="N529:N532" ca="1" si="1180">IF(A529="","",IF(A529&gt;3000,"月ヶ瀬",IF(A529&gt;=2000,"都祁","市内")))</f>
        <v>市内</v>
      </c>
      <c r="O529" s="114">
        <f t="shared" ref="O529" ca="1" si="1181">IF(B529="","",IF(INDIRECT("減額一覧!BL"&amp;P529)=0.08,0.08,0.1))</f>
        <v>0.1</v>
      </c>
      <c r="P529" s="38">
        <v>108</v>
      </c>
      <c r="Q529" s="38">
        <f t="shared" ref="Q529:R532" ca="1" si="1182">IF(G529="","",IF(G529&gt;0,1,""))</f>
        <v>1</v>
      </c>
      <c r="R529" s="38">
        <f t="shared" ca="1" si="1182"/>
        <v>1</v>
      </c>
      <c r="S529" s="66" t="str">
        <f t="shared" ca="1" si="1148"/>
        <v>315</v>
      </c>
      <c r="T529" s="105" t="str">
        <f t="shared" ca="1" si="1149"/>
        <v/>
      </c>
    </row>
    <row r="530" spans="1:20" hidden="1">
      <c r="A530">
        <f ca="1">IF(B530="","",INDIRECT("減額一覧!B"&amp;$P530))</f>
        <v>391</v>
      </c>
      <c r="B530" s="61">
        <f t="shared" ref="B530" ca="1" si="1183">IF(INDIRECT("減額一覧!BB"&amp;P530)=1,INDIRECT("減額一覧!W"&amp;P530),"")</f>
        <v>207</v>
      </c>
      <c r="C530" s="44">
        <f ca="1">IF(B530="","",INDIRECT("減額一覧!C"&amp;$P530))</f>
        <v>315110000</v>
      </c>
      <c r="D530" s="79" t="str">
        <f ca="1">IF($B530="","",INDIRECT("減額一覧!G"&amp;$P530))</f>
        <v>西田　正幸</v>
      </c>
      <c r="E530" s="19">
        <f ca="1">IF(B530="","",INDIRECT("減額一覧!H"&amp;P530))</f>
        <v>13</v>
      </c>
      <c r="F530" s="19">
        <f ca="1">IF($B530="","",INDIRECT("減額一覧!AD"&amp;P530))</f>
        <v>3</v>
      </c>
      <c r="G530" s="20">
        <f ca="1">IF($B530="","",INDIRECT("減額一覧!AE"&amp;P530))</f>
        <v>512</v>
      </c>
      <c r="H530" s="20">
        <f ca="1">IF($B530="","",INDIRECT("減額一覧!AF"&amp;P530))</f>
        <v>410</v>
      </c>
      <c r="I530" s="32">
        <f ca="1">IF(B530="","",IF(INDIRECT("減額一覧!BM"&amp;P530)=0.08,0.08,0.1))</f>
        <v>0.1</v>
      </c>
      <c r="J530" s="52"/>
      <c r="K530" s="95" t="str">
        <f t="shared" ref="K530:K784" ca="1" si="1184">IF(A530="","",IF(A530&gt;3000,"月ヶ瀬",IF(A530&gt;=2000,"都祁","")))</f>
        <v/>
      </c>
      <c r="L530" s="58" t="str">
        <f t="shared" ca="1" si="1146"/>
        <v/>
      </c>
      <c r="N530" s="113" t="str">
        <f t="shared" ca="1" si="1180"/>
        <v>市内</v>
      </c>
      <c r="O530" s="114">
        <f t="shared" ref="O530" ca="1" si="1185">IF(B530="","",IF(INDIRECT("減額一覧!BM"&amp;P530)=0.08,0.08,0.1))</f>
        <v>0.1</v>
      </c>
      <c r="P530" s="38">
        <v>108</v>
      </c>
      <c r="Q530" s="38">
        <f t="shared" ca="1" si="1182"/>
        <v>1</v>
      </c>
      <c r="R530" s="38">
        <f t="shared" ca="1" si="1182"/>
        <v>1</v>
      </c>
      <c r="S530" s="66" t="str">
        <f t="shared" ca="1" si="1148"/>
        <v>315</v>
      </c>
      <c r="T530" s="105" t="str">
        <f t="shared" ca="1" si="1149"/>
        <v/>
      </c>
    </row>
    <row r="531" spans="1:20" hidden="1">
      <c r="A531" t="str">
        <f ca="1">IF(B531="","",INDIRECT("減額一覧!B"&amp;$P531))</f>
        <v/>
      </c>
      <c r="B531" s="61" t="str">
        <f t="shared" ref="B531" ca="1" si="1186">IF(INDIRECT("減額一覧!BC"&amp;P531)=1,INDIRECT("減額一覧!AG"&amp;P531),"")</f>
        <v/>
      </c>
      <c r="C531" s="36" t="str">
        <f ca="1">IF(B531="","",INDIRECT("減額一覧!C"&amp;$P531))</f>
        <v/>
      </c>
      <c r="D531" s="80" t="str">
        <f ca="1">IF($B531="","",INDIRECT("減額一覧!G"&amp;$P531))</f>
        <v/>
      </c>
      <c r="E531" s="19" t="str">
        <f ca="1">IF(B531="","",INDIRECT("減額一覧!H"&amp;P531))</f>
        <v/>
      </c>
      <c r="F531" s="19" t="str">
        <f ca="1">IF($B531="","",INDIRECT("減額一覧!AN"&amp;P531))</f>
        <v/>
      </c>
      <c r="G531" s="20" t="str">
        <f ca="1">IF($B531="","",INDIRECT("減額一覧!AO"&amp;P531))</f>
        <v/>
      </c>
      <c r="H531" s="20" t="str">
        <f ca="1">IF($B531="","",INDIRECT("減額一覧!AP"&amp;P531))</f>
        <v/>
      </c>
      <c r="I531" s="32" t="str">
        <f ca="1">IF(B531="","",IF(INDIRECT("減額一覧!BN"&amp;P531)=0.08,0.08,0.1))</f>
        <v/>
      </c>
      <c r="J531" s="52"/>
      <c r="K531" s="95" t="str">
        <f t="shared" ca="1" si="1184"/>
        <v/>
      </c>
      <c r="L531" s="58" t="str">
        <f t="shared" ca="1" si="1146"/>
        <v/>
      </c>
      <c r="N531" s="113" t="str">
        <f t="shared" ca="1" si="1180"/>
        <v/>
      </c>
      <c r="O531" s="114" t="str">
        <f t="shared" ref="O531" ca="1" si="1187">IF(B531="","",IF(INDIRECT("減額一覧!BN"&amp;P531)=0.08,0.08,0.1))</f>
        <v/>
      </c>
      <c r="P531" s="38">
        <v>108</v>
      </c>
      <c r="Q531" s="38" t="str">
        <f t="shared" ca="1" si="1182"/>
        <v/>
      </c>
      <c r="R531" s="38" t="str">
        <f t="shared" ca="1" si="1182"/>
        <v/>
      </c>
      <c r="S531" s="66" t="str">
        <f t="shared" ca="1" si="1148"/>
        <v/>
      </c>
      <c r="T531" s="105" t="str">
        <f t="shared" ca="1" si="1149"/>
        <v/>
      </c>
    </row>
    <row r="532" spans="1:20" hidden="1">
      <c r="A532" t="str">
        <f ca="1">IF(B532="","",INDIRECT("減額一覧!B"&amp;$P532))</f>
        <v/>
      </c>
      <c r="B532" s="61" t="str">
        <f t="shared" ref="B532" ca="1" si="1188">IF(INDIRECT("減額一覧!BD"&amp;P532)=1,INDIRECT("減額一覧!AQ"&amp;P532),"")</f>
        <v/>
      </c>
      <c r="C532" s="45" t="str">
        <f ca="1">IF(B532="","",INDIRECT("減額一覧!C"&amp;$P532))</f>
        <v/>
      </c>
      <c r="D532" s="79" t="str">
        <f ca="1">IF($B532="","",INDIRECT("減額一覧!G"&amp;$P532))</f>
        <v/>
      </c>
      <c r="E532" s="19" t="str">
        <f ca="1">IF(B532="","",INDIRECT("減額一覧!H"&amp;P532))</f>
        <v/>
      </c>
      <c r="F532" s="19" t="str">
        <f ca="1">IF($B532="","",INDIRECT("減額一覧!AX"&amp;P532))</f>
        <v/>
      </c>
      <c r="G532" s="20" t="str">
        <f ca="1">IF($B532="","",INDIRECT("減額一覧!AY"&amp;P532))</f>
        <v/>
      </c>
      <c r="H532" s="20" t="str">
        <f ca="1">IF($B532="","",INDIRECT("減額一覧!AZ"&amp;P532))</f>
        <v/>
      </c>
      <c r="I532" s="32" t="str">
        <f ca="1">IF(B532="","",IF(INDIRECT("減額一覧!BO"&amp;P532)=0.08,0.08,0.1))</f>
        <v/>
      </c>
      <c r="J532" s="52"/>
      <c r="K532" s="95" t="str">
        <f t="shared" ca="1" si="1184"/>
        <v/>
      </c>
      <c r="L532" s="58" t="str">
        <f t="shared" ca="1" si="1146"/>
        <v/>
      </c>
      <c r="N532" s="113" t="str">
        <f t="shared" ca="1" si="1180"/>
        <v/>
      </c>
      <c r="O532" s="114" t="str">
        <f t="shared" ref="O532" ca="1" si="1189">IF(B532="","",IF(INDIRECT("減額一覧!BO"&amp;P532)=0.08,0.08,0.1))</f>
        <v/>
      </c>
      <c r="P532" s="38">
        <v>108</v>
      </c>
      <c r="Q532" s="38" t="str">
        <f t="shared" ca="1" si="1182"/>
        <v/>
      </c>
      <c r="R532" s="38" t="str">
        <f t="shared" ca="1" si="1182"/>
        <v/>
      </c>
      <c r="S532" s="66" t="str">
        <f t="shared" ca="1" si="1148"/>
        <v/>
      </c>
      <c r="T532" s="105" t="str">
        <f t="shared" ca="1" si="1149"/>
        <v/>
      </c>
    </row>
    <row r="533" spans="1:20" ht="19.5" hidden="1" thickBot="1">
      <c r="B533" s="64"/>
      <c r="C533" s="41" t="str">
        <f>IF(B533="","",減額一覧!C529)</f>
        <v/>
      </c>
      <c r="D533" s="43"/>
      <c r="E533" s="21"/>
      <c r="F533" s="22" t="s">
        <v>69</v>
      </c>
      <c r="G533" s="23">
        <f t="shared" ref="G533:H533" si="1190">SUBTOTAL(9,G529:G532)</f>
        <v>0</v>
      </c>
      <c r="H533" s="23">
        <f t="shared" si="1190"/>
        <v>0</v>
      </c>
      <c r="I533" s="30"/>
      <c r="J533" s="53"/>
      <c r="K533" s="96" t="str">
        <f t="shared" si="1184"/>
        <v/>
      </c>
      <c r="L533" s="59" t="str">
        <f t="shared" si="1146"/>
        <v/>
      </c>
      <c r="N533" s="108" t="str">
        <f t="shared" ref="N533" si="1191">IF(AND(G533=0,H533=0),"","小計")</f>
        <v/>
      </c>
      <c r="O533" s="108" t="str">
        <f t="shared" ref="O533" si="1192">IF(AND(G533=0,H533=0),"","小計")</f>
        <v/>
      </c>
      <c r="P533" s="38"/>
      <c r="Q533" s="38"/>
      <c r="R533" s="38"/>
      <c r="S533" s="66" t="str">
        <f t="shared" si="1148"/>
        <v/>
      </c>
      <c r="T533" s="105" t="str">
        <f t="shared" si="1149"/>
        <v/>
      </c>
    </row>
    <row r="534" spans="1:20" hidden="1">
      <c r="A534">
        <f ca="1">IF(B534="","",INDIRECT("減額一覧!B"&amp;$P534))</f>
        <v>392</v>
      </c>
      <c r="B534" s="61">
        <f t="shared" ref="B534" ca="1" si="1193">IF(INDIRECT("減額一覧!BA"&amp;P534)=1,INDIRECT("減額一覧!M"&amp;P534),"")</f>
        <v>205</v>
      </c>
      <c r="C534" s="36">
        <f ca="1">IF(B534="","",INDIRECT("減額一覧!C"&amp;$P534))</f>
        <v>142138000</v>
      </c>
      <c r="D534" s="78" t="str">
        <f ca="1">IF($B534="","",INDIRECT("減額一覧!G"&amp;$P534))</f>
        <v>安藤　好季</v>
      </c>
      <c r="E534" s="19">
        <f ca="1">IF(B534="","",INDIRECT("減額一覧!H"&amp;P534))</f>
        <v>13</v>
      </c>
      <c r="F534" s="19">
        <f ca="1">IF($B534="","",INDIRECT("減額一覧!T"&amp;P534))</f>
        <v>1</v>
      </c>
      <c r="G534" s="20">
        <f ca="1">IF($B534="","",INDIRECT("減額一覧!U"&amp;P534))</f>
        <v>220</v>
      </c>
      <c r="H534" s="20">
        <f ca="1">IF($B534="","",INDIRECT("減額一覧!V"&amp;P534))</f>
        <v>136</v>
      </c>
      <c r="I534" s="32">
        <f ca="1">IF(B534="","",IF(INDIRECT("減額一覧!BL"&amp;P534)=0.08,0.08,0.1))</f>
        <v>0.1</v>
      </c>
      <c r="J534" s="51" t="s">
        <v>513</v>
      </c>
      <c r="K534" s="94" t="str">
        <f t="shared" ca="1" si="1184"/>
        <v/>
      </c>
      <c r="L534" s="56" t="str">
        <f t="shared" ca="1" si="1146"/>
        <v/>
      </c>
      <c r="N534" s="113" t="str">
        <f t="shared" ref="N534:N537" ca="1" si="1194">IF(A534="","",IF(A534&gt;3000,"月ヶ瀬",IF(A534&gt;=2000,"都祁","市内")))</f>
        <v>市内</v>
      </c>
      <c r="O534" s="114">
        <f t="shared" ref="O534" ca="1" si="1195">IF(B534="","",IF(INDIRECT("減額一覧!BL"&amp;P534)=0.08,0.08,0.1))</f>
        <v>0.1</v>
      </c>
      <c r="P534" s="38">
        <v>109</v>
      </c>
      <c r="Q534" s="38">
        <f t="shared" ref="Q534:R537" ca="1" si="1196">IF(G534="","",IF(G534&gt;0,1,""))</f>
        <v>1</v>
      </c>
      <c r="R534" s="38">
        <f t="shared" ca="1" si="1196"/>
        <v>1</v>
      </c>
      <c r="S534" s="66" t="str">
        <f t="shared" ca="1" si="1148"/>
        <v>142</v>
      </c>
      <c r="T534" s="105" t="str">
        <f t="shared" ca="1" si="1149"/>
        <v/>
      </c>
    </row>
    <row r="535" spans="1:20" hidden="1">
      <c r="A535">
        <f ca="1">IF(B535="","",INDIRECT("減額一覧!B"&amp;$P535))</f>
        <v>392</v>
      </c>
      <c r="B535" s="61">
        <f t="shared" ref="B535" ca="1" si="1197">IF(INDIRECT("減額一覧!BB"&amp;P535)=1,INDIRECT("減額一覧!W"&amp;P535),"")</f>
        <v>206</v>
      </c>
      <c r="C535" s="44">
        <f ca="1">IF(B535="","",INDIRECT("減額一覧!C"&amp;$P535))</f>
        <v>142138000</v>
      </c>
      <c r="D535" s="79" t="str">
        <f ca="1">IF($B535="","",INDIRECT("減額一覧!G"&amp;$P535))</f>
        <v>安藤　好季</v>
      </c>
      <c r="E535" s="19">
        <f ca="1">IF(B535="","",INDIRECT("減額一覧!H"&amp;P535))</f>
        <v>13</v>
      </c>
      <c r="F535" s="19">
        <f ca="1">IF($B535="","",INDIRECT("減額一覧!AD"&amp;P535))</f>
        <v>2</v>
      </c>
      <c r="G535" s="20">
        <f ca="1">IF($B535="","",INDIRECT("減額一覧!AE"&amp;P535))</f>
        <v>440</v>
      </c>
      <c r="H535" s="20">
        <f ca="1">IF($B535="","",INDIRECT("減額一覧!AF"&amp;P535))</f>
        <v>273</v>
      </c>
      <c r="I535" s="32">
        <f ca="1">IF(B535="","",IF(INDIRECT("減額一覧!BM"&amp;P535)=0.08,0.08,0.1))</f>
        <v>0.1</v>
      </c>
      <c r="J535" s="52"/>
      <c r="K535" s="95" t="str">
        <f t="shared" ca="1" si="1184"/>
        <v/>
      </c>
      <c r="L535" s="58" t="str">
        <f t="shared" ca="1" si="1146"/>
        <v/>
      </c>
      <c r="N535" s="113" t="str">
        <f t="shared" ca="1" si="1194"/>
        <v>市内</v>
      </c>
      <c r="O535" s="114">
        <f t="shared" ref="O535" ca="1" si="1198">IF(B535="","",IF(INDIRECT("減額一覧!BM"&amp;P535)=0.08,0.08,0.1))</f>
        <v>0.1</v>
      </c>
      <c r="P535" s="38">
        <v>109</v>
      </c>
      <c r="Q535" s="38">
        <f t="shared" ca="1" si="1196"/>
        <v>1</v>
      </c>
      <c r="R535" s="38">
        <f t="shared" ca="1" si="1196"/>
        <v>1</v>
      </c>
      <c r="S535" s="66" t="str">
        <f t="shared" ca="1" si="1148"/>
        <v>142</v>
      </c>
      <c r="T535" s="105" t="str">
        <f t="shared" ca="1" si="1149"/>
        <v/>
      </c>
    </row>
    <row r="536" spans="1:20" hidden="1">
      <c r="A536">
        <f ca="1">IF(B536="","",INDIRECT("減額一覧!B"&amp;$P536))</f>
        <v>392</v>
      </c>
      <c r="B536" s="61">
        <f t="shared" ref="B536" ca="1" si="1199">IF(INDIRECT("減額一覧!BC"&amp;P536)=1,INDIRECT("減額一覧!AG"&amp;P536),"")</f>
        <v>207</v>
      </c>
      <c r="C536" s="36">
        <f ca="1">IF(B536="","",INDIRECT("減額一覧!C"&amp;$P536))</f>
        <v>142138000</v>
      </c>
      <c r="D536" s="80" t="str">
        <f ca="1">IF($B536="","",INDIRECT("減額一覧!G"&amp;$P536))</f>
        <v>安藤　好季</v>
      </c>
      <c r="E536" s="19">
        <f ca="1">IF(B536="","",INDIRECT("減額一覧!H"&amp;P536))</f>
        <v>13</v>
      </c>
      <c r="F536" s="19">
        <f ca="1">IF($B536="","",INDIRECT("減額一覧!AN"&amp;P536))</f>
        <v>4</v>
      </c>
      <c r="G536" s="20">
        <f ca="1">IF($B536="","",INDIRECT("減額一覧!AO"&amp;P536))</f>
        <v>880</v>
      </c>
      <c r="H536" s="20">
        <f ca="1">IF($B536="","",INDIRECT("減額一覧!AP"&amp;P536))</f>
        <v>545</v>
      </c>
      <c r="I536" s="32">
        <f ca="1">IF(B536="","",IF(INDIRECT("減額一覧!BN"&amp;P536)=0.08,0.08,0.1))</f>
        <v>0.1</v>
      </c>
      <c r="J536" s="52"/>
      <c r="K536" s="95" t="str">
        <f t="shared" ca="1" si="1184"/>
        <v/>
      </c>
      <c r="L536" s="58" t="str">
        <f t="shared" ca="1" si="1146"/>
        <v/>
      </c>
      <c r="N536" s="113" t="str">
        <f t="shared" ca="1" si="1194"/>
        <v>市内</v>
      </c>
      <c r="O536" s="114">
        <f t="shared" ref="O536" ca="1" si="1200">IF(B536="","",IF(INDIRECT("減額一覧!BN"&amp;P536)=0.08,0.08,0.1))</f>
        <v>0.1</v>
      </c>
      <c r="P536" s="38">
        <v>109</v>
      </c>
      <c r="Q536" s="38">
        <f t="shared" ca="1" si="1196"/>
        <v>1</v>
      </c>
      <c r="R536" s="38">
        <f t="shared" ca="1" si="1196"/>
        <v>1</v>
      </c>
      <c r="S536" s="66" t="str">
        <f t="shared" ca="1" si="1148"/>
        <v>142</v>
      </c>
      <c r="T536" s="105" t="str">
        <f t="shared" ca="1" si="1149"/>
        <v/>
      </c>
    </row>
    <row r="537" spans="1:20" hidden="1">
      <c r="A537">
        <f ca="1">IF(B537="","",INDIRECT("減額一覧!B"&amp;$P537))</f>
        <v>392</v>
      </c>
      <c r="B537" s="61">
        <f t="shared" ref="B537" ca="1" si="1201">IF(INDIRECT("減額一覧!BD"&amp;P537)=1,INDIRECT("減額一覧!AQ"&amp;P537),"")</f>
        <v>208</v>
      </c>
      <c r="C537" s="45">
        <f ca="1">IF(B537="","",INDIRECT("減額一覧!C"&amp;$P537))</f>
        <v>142138000</v>
      </c>
      <c r="D537" s="79" t="str">
        <f ca="1">IF($B537="","",INDIRECT("減額一覧!G"&amp;$P537))</f>
        <v>安藤　好季</v>
      </c>
      <c r="E537" s="19">
        <f ca="1">IF(B537="","",INDIRECT("減額一覧!H"&amp;P537))</f>
        <v>13</v>
      </c>
      <c r="F537" s="19">
        <f ca="1">IF($B537="","",INDIRECT("減額一覧!AX"&amp;P537))</f>
        <v>4</v>
      </c>
      <c r="G537" s="20">
        <f ca="1">IF($B537="","",INDIRECT("減額一覧!AY"&amp;P537))</f>
        <v>880</v>
      </c>
      <c r="H537" s="20">
        <f ca="1">IF($B537="","",INDIRECT("減額一覧!AZ"&amp;P537))</f>
        <v>546</v>
      </c>
      <c r="I537" s="32">
        <f ca="1">IF(B537="","",IF(INDIRECT("減額一覧!BO"&amp;P537)=0.08,0.08,0.1))</f>
        <v>0.1</v>
      </c>
      <c r="J537" s="52"/>
      <c r="K537" s="95" t="str">
        <f t="shared" ca="1" si="1184"/>
        <v/>
      </c>
      <c r="L537" s="58" t="str">
        <f t="shared" ca="1" si="1146"/>
        <v/>
      </c>
      <c r="N537" s="113" t="str">
        <f t="shared" ca="1" si="1194"/>
        <v>市内</v>
      </c>
      <c r="O537" s="114">
        <f t="shared" ref="O537" ca="1" si="1202">IF(B537="","",IF(INDIRECT("減額一覧!BO"&amp;P537)=0.08,0.08,0.1))</f>
        <v>0.1</v>
      </c>
      <c r="P537" s="38">
        <v>109</v>
      </c>
      <c r="Q537" s="38">
        <f t="shared" ca="1" si="1196"/>
        <v>1</v>
      </c>
      <c r="R537" s="38">
        <f t="shared" ca="1" si="1196"/>
        <v>1</v>
      </c>
      <c r="S537" s="66" t="str">
        <f t="shared" ca="1" si="1148"/>
        <v>142</v>
      </c>
      <c r="T537" s="105" t="str">
        <f t="shared" ca="1" si="1149"/>
        <v/>
      </c>
    </row>
    <row r="538" spans="1:20" ht="19.5" hidden="1" thickBot="1">
      <c r="B538" s="64"/>
      <c r="C538" s="41" t="str">
        <f>IF(B538="","",減額一覧!C534)</f>
        <v/>
      </c>
      <c r="D538" s="43"/>
      <c r="E538" s="21"/>
      <c r="F538" s="22" t="s">
        <v>69</v>
      </c>
      <c r="G538" s="23">
        <f t="shared" ref="G538:H538" si="1203">SUBTOTAL(9,G534:G537)</f>
        <v>0</v>
      </c>
      <c r="H538" s="23">
        <f t="shared" si="1203"/>
        <v>0</v>
      </c>
      <c r="I538" s="30"/>
      <c r="J538" s="53"/>
      <c r="K538" s="96" t="str">
        <f t="shared" si="1184"/>
        <v/>
      </c>
      <c r="L538" s="59" t="str">
        <f t="shared" si="1146"/>
        <v/>
      </c>
      <c r="N538" s="108" t="str">
        <f t="shared" ref="N538" si="1204">IF(AND(G538=0,H538=0),"","小計")</f>
        <v/>
      </c>
      <c r="O538" s="108" t="str">
        <f t="shared" ref="O538" si="1205">IF(AND(G538=0,H538=0),"","小計")</f>
        <v/>
      </c>
      <c r="P538" s="38"/>
      <c r="Q538" s="38"/>
      <c r="R538" s="38"/>
      <c r="S538" s="66" t="str">
        <f t="shared" si="1148"/>
        <v/>
      </c>
      <c r="T538" s="105" t="str">
        <f t="shared" si="1149"/>
        <v/>
      </c>
    </row>
    <row r="539" spans="1:20" hidden="1">
      <c r="A539" t="str">
        <f ca="1">IF(B539="","",INDIRECT("減額一覧!B"&amp;$P539))</f>
        <v/>
      </c>
      <c r="B539" s="61" t="str">
        <f t="shared" ref="B539" ca="1" si="1206">IF(INDIRECT("減額一覧!BA"&amp;P539)=1,INDIRECT("減額一覧!M"&amp;P539),"")</f>
        <v/>
      </c>
      <c r="C539" s="36" t="str">
        <f ca="1">IF(B539="","",INDIRECT("減額一覧!C"&amp;$P539))</f>
        <v/>
      </c>
      <c r="D539" s="78" t="str">
        <f ca="1">IF($B539="","",INDIRECT("減額一覧!G"&amp;$P539))</f>
        <v/>
      </c>
      <c r="E539" s="19" t="str">
        <f ca="1">IF(B539="","",INDIRECT("減額一覧!H"&amp;P539))</f>
        <v/>
      </c>
      <c r="F539" s="19" t="str">
        <f ca="1">IF($B539="","",INDIRECT("減額一覧!T"&amp;P539))</f>
        <v/>
      </c>
      <c r="G539" s="20" t="str">
        <f ca="1">IF($B539="","",INDIRECT("減額一覧!U"&amp;P539))</f>
        <v/>
      </c>
      <c r="H539" s="20" t="str">
        <f ca="1">IF($B539="","",INDIRECT("減額一覧!V"&amp;P539))</f>
        <v/>
      </c>
      <c r="I539" s="32" t="str">
        <f ca="1">IF(B539="","",IF(INDIRECT("減額一覧!BL"&amp;P539)=0.08,0.08,0.1))</f>
        <v/>
      </c>
      <c r="J539" s="51"/>
      <c r="K539" s="94" t="str">
        <f t="shared" ca="1" si="1184"/>
        <v/>
      </c>
      <c r="L539" s="56" t="str">
        <f t="shared" ca="1" si="1146"/>
        <v/>
      </c>
      <c r="N539" s="113" t="str">
        <f t="shared" ref="N539:N542" ca="1" si="1207">IF(A539="","",IF(A539&gt;3000,"月ヶ瀬",IF(A539&gt;=2000,"都祁","市内")))</f>
        <v/>
      </c>
      <c r="O539" s="114" t="str">
        <f t="shared" ref="O539" ca="1" si="1208">IF(B539="","",IF(INDIRECT("減額一覧!BL"&amp;P539)=0.08,0.08,0.1))</f>
        <v/>
      </c>
      <c r="P539" s="38">
        <v>110</v>
      </c>
      <c r="Q539" s="38" t="str">
        <f t="shared" ref="Q539:R542" ca="1" si="1209">IF(G539="","",IF(G539&gt;0,1,""))</f>
        <v/>
      </c>
      <c r="R539" s="38" t="str">
        <f t="shared" ca="1" si="1209"/>
        <v/>
      </c>
      <c r="S539" s="66" t="str">
        <f t="shared" ca="1" si="1148"/>
        <v/>
      </c>
      <c r="T539" s="105" t="str">
        <f t="shared" ca="1" si="1149"/>
        <v/>
      </c>
    </row>
    <row r="540" spans="1:20" hidden="1">
      <c r="A540" t="str">
        <f ca="1">IF(B540="","",INDIRECT("減額一覧!B"&amp;$P540))</f>
        <v/>
      </c>
      <c r="B540" s="61" t="str">
        <f t="shared" ref="B540" ca="1" si="1210">IF(INDIRECT("減額一覧!BB"&amp;P540)=1,INDIRECT("減額一覧!W"&amp;P540),"")</f>
        <v/>
      </c>
      <c r="C540" s="44" t="str">
        <f ca="1">IF(B540="","",INDIRECT("減額一覧!C"&amp;$P540))</f>
        <v/>
      </c>
      <c r="D540" s="79" t="str">
        <f ca="1">IF($B540="","",INDIRECT("減額一覧!G"&amp;$P540))</f>
        <v/>
      </c>
      <c r="E540" s="19" t="str">
        <f ca="1">IF(B540="","",INDIRECT("減額一覧!H"&amp;P540))</f>
        <v/>
      </c>
      <c r="F540" s="19" t="str">
        <f ca="1">IF($B540="","",INDIRECT("減額一覧!AD"&amp;P540))</f>
        <v/>
      </c>
      <c r="G540" s="20" t="str">
        <f ca="1">IF($B540="","",INDIRECT("減額一覧!AE"&amp;P540))</f>
        <v/>
      </c>
      <c r="H540" s="20" t="str">
        <f ca="1">IF($B540="","",INDIRECT("減額一覧!AF"&amp;P540))</f>
        <v/>
      </c>
      <c r="I540" s="32" t="str">
        <f ca="1">IF(B540="","",IF(INDIRECT("減額一覧!BM"&amp;P540)=0.08,0.08,0.1))</f>
        <v/>
      </c>
      <c r="J540" s="52"/>
      <c r="K540" s="95" t="str">
        <f t="shared" ca="1" si="1184"/>
        <v/>
      </c>
      <c r="L540" s="58" t="str">
        <f t="shared" ca="1" si="1146"/>
        <v/>
      </c>
      <c r="N540" s="113" t="str">
        <f t="shared" ca="1" si="1207"/>
        <v/>
      </c>
      <c r="O540" s="114" t="str">
        <f t="shared" ref="O540" ca="1" si="1211">IF(B540="","",IF(INDIRECT("減額一覧!BM"&amp;P540)=0.08,0.08,0.1))</f>
        <v/>
      </c>
      <c r="P540" s="38">
        <v>110</v>
      </c>
      <c r="Q540" s="38" t="str">
        <f t="shared" ca="1" si="1209"/>
        <v/>
      </c>
      <c r="R540" s="38" t="str">
        <f t="shared" ca="1" si="1209"/>
        <v/>
      </c>
      <c r="S540" s="66" t="str">
        <f t="shared" ca="1" si="1148"/>
        <v/>
      </c>
      <c r="T540" s="105" t="str">
        <f t="shared" ca="1" si="1149"/>
        <v/>
      </c>
    </row>
    <row r="541" spans="1:20" hidden="1">
      <c r="A541" t="str">
        <f ca="1">IF(B541="","",INDIRECT("減額一覧!B"&amp;$P541))</f>
        <v/>
      </c>
      <c r="B541" s="61" t="str">
        <f t="shared" ref="B541" ca="1" si="1212">IF(INDIRECT("減額一覧!BC"&amp;P541)=1,INDIRECT("減額一覧!AG"&amp;P541),"")</f>
        <v/>
      </c>
      <c r="C541" s="36" t="str">
        <f ca="1">IF(B541="","",INDIRECT("減額一覧!C"&amp;$P541))</f>
        <v/>
      </c>
      <c r="D541" s="80" t="str">
        <f ca="1">IF($B541="","",INDIRECT("減額一覧!G"&amp;$P541))</f>
        <v/>
      </c>
      <c r="E541" s="19" t="str">
        <f ca="1">IF(B541="","",INDIRECT("減額一覧!H"&amp;P541))</f>
        <v/>
      </c>
      <c r="F541" s="19" t="str">
        <f ca="1">IF($B541="","",INDIRECT("減額一覧!AN"&amp;P541))</f>
        <v/>
      </c>
      <c r="G541" s="20" t="str">
        <f ca="1">IF($B541="","",INDIRECT("減額一覧!AO"&amp;P541))</f>
        <v/>
      </c>
      <c r="H541" s="20" t="str">
        <f ca="1">IF($B541="","",INDIRECT("減額一覧!AP"&amp;P541))</f>
        <v/>
      </c>
      <c r="I541" s="32" t="str">
        <f ca="1">IF(B541="","",IF(INDIRECT("減額一覧!BN"&amp;P541)=0.08,0.08,0.1))</f>
        <v/>
      </c>
      <c r="J541" s="52"/>
      <c r="K541" s="95" t="str">
        <f t="shared" ca="1" si="1184"/>
        <v/>
      </c>
      <c r="L541" s="58" t="str">
        <f t="shared" ca="1" si="1146"/>
        <v/>
      </c>
      <c r="N541" s="113" t="str">
        <f t="shared" ca="1" si="1207"/>
        <v/>
      </c>
      <c r="O541" s="114" t="str">
        <f t="shared" ref="O541" ca="1" si="1213">IF(B541="","",IF(INDIRECT("減額一覧!BN"&amp;P541)=0.08,0.08,0.1))</f>
        <v/>
      </c>
      <c r="P541" s="38">
        <v>110</v>
      </c>
      <c r="Q541" s="38" t="str">
        <f t="shared" ca="1" si="1209"/>
        <v/>
      </c>
      <c r="R541" s="38" t="str">
        <f t="shared" ca="1" si="1209"/>
        <v/>
      </c>
      <c r="S541" s="66" t="str">
        <f t="shared" ca="1" si="1148"/>
        <v/>
      </c>
      <c r="T541" s="105" t="str">
        <f t="shared" ca="1" si="1149"/>
        <v/>
      </c>
    </row>
    <row r="542" spans="1:20" hidden="1">
      <c r="A542" t="str">
        <f ca="1">IF(B542="","",INDIRECT("減額一覧!B"&amp;$P542))</f>
        <v/>
      </c>
      <c r="B542" s="61" t="str">
        <f t="shared" ref="B542" ca="1" si="1214">IF(INDIRECT("減額一覧!BD"&amp;P542)=1,INDIRECT("減額一覧!AQ"&amp;P542),"")</f>
        <v/>
      </c>
      <c r="C542" s="45" t="str">
        <f ca="1">IF(B542="","",INDIRECT("減額一覧!C"&amp;$P542))</f>
        <v/>
      </c>
      <c r="D542" s="79" t="str">
        <f ca="1">IF($B542="","",INDIRECT("減額一覧!G"&amp;$P542))</f>
        <v/>
      </c>
      <c r="E542" s="19" t="str">
        <f ca="1">IF(B542="","",INDIRECT("減額一覧!H"&amp;P542))</f>
        <v/>
      </c>
      <c r="F542" s="19" t="str">
        <f ca="1">IF($B542="","",INDIRECT("減額一覧!AX"&amp;P542))</f>
        <v/>
      </c>
      <c r="G542" s="20" t="str">
        <f ca="1">IF($B542="","",INDIRECT("減額一覧!AY"&amp;P542))</f>
        <v/>
      </c>
      <c r="H542" s="20" t="str">
        <f ca="1">IF($B542="","",INDIRECT("減額一覧!AZ"&amp;P542))</f>
        <v/>
      </c>
      <c r="I542" s="32" t="str">
        <f ca="1">IF(B542="","",IF(INDIRECT("減額一覧!BO"&amp;P542)=0.08,0.08,0.1))</f>
        <v/>
      </c>
      <c r="J542" s="52"/>
      <c r="K542" s="95" t="str">
        <f t="shared" ca="1" si="1184"/>
        <v/>
      </c>
      <c r="L542" s="58" t="str">
        <f t="shared" ca="1" si="1146"/>
        <v/>
      </c>
      <c r="N542" s="113" t="str">
        <f t="shared" ca="1" si="1207"/>
        <v/>
      </c>
      <c r="O542" s="114" t="str">
        <f t="shared" ref="O542" ca="1" si="1215">IF(B542="","",IF(INDIRECT("減額一覧!BO"&amp;P542)=0.08,0.08,0.1))</f>
        <v/>
      </c>
      <c r="P542" s="38">
        <v>110</v>
      </c>
      <c r="Q542" s="38" t="str">
        <f t="shared" ca="1" si="1209"/>
        <v/>
      </c>
      <c r="R542" s="38" t="str">
        <f t="shared" ca="1" si="1209"/>
        <v/>
      </c>
      <c r="S542" s="66" t="str">
        <f t="shared" ca="1" si="1148"/>
        <v/>
      </c>
      <c r="T542" s="105" t="str">
        <f t="shared" ca="1" si="1149"/>
        <v/>
      </c>
    </row>
    <row r="543" spans="1:20" ht="19.5" hidden="1" thickBot="1">
      <c r="B543" s="64"/>
      <c r="C543" s="41" t="str">
        <f>IF(B543="","",減額一覧!C539)</f>
        <v/>
      </c>
      <c r="D543" s="43"/>
      <c r="E543" s="21"/>
      <c r="F543" s="22" t="s">
        <v>69</v>
      </c>
      <c r="G543" s="23">
        <f t="shared" ref="G543:H543" si="1216">SUBTOTAL(9,G539:G542)</f>
        <v>0</v>
      </c>
      <c r="H543" s="23">
        <f t="shared" si="1216"/>
        <v>0</v>
      </c>
      <c r="I543" s="30"/>
      <c r="J543" s="53"/>
      <c r="K543" s="96" t="str">
        <f t="shared" si="1184"/>
        <v/>
      </c>
      <c r="L543" s="59" t="str">
        <f t="shared" si="1146"/>
        <v/>
      </c>
      <c r="N543" s="108" t="str">
        <f t="shared" ref="N543" si="1217">IF(AND(G543=0,H543=0),"","小計")</f>
        <v/>
      </c>
      <c r="O543" s="108" t="str">
        <f t="shared" ref="O543" si="1218">IF(AND(G543=0,H543=0),"","小計")</f>
        <v/>
      </c>
      <c r="P543" s="38"/>
      <c r="Q543" s="38"/>
      <c r="R543" s="38"/>
      <c r="S543" s="66" t="str">
        <f t="shared" si="1148"/>
        <v/>
      </c>
      <c r="T543" s="105" t="str">
        <f t="shared" si="1149"/>
        <v/>
      </c>
    </row>
    <row r="544" spans="1:20" hidden="1">
      <c r="A544">
        <f ca="1">IF(B544="","",INDIRECT("減額一覧!B"&amp;$P544))</f>
        <v>2004</v>
      </c>
      <c r="B544" s="61">
        <f t="shared" ref="B544" ca="1" si="1219">IF(INDIRECT("減額一覧!BA"&amp;P544)=1,INDIRECT("減額一覧!M"&amp;P544),"")</f>
        <v>204</v>
      </c>
      <c r="C544" s="36">
        <f ca="1">IF(B544="","",INDIRECT("減額一覧!C"&amp;$P544))</f>
        <v>385006000</v>
      </c>
      <c r="D544" s="78" t="str">
        <f ca="1">IF($B544="","",INDIRECT("減額一覧!G"&amp;$P544))</f>
        <v>北川　昭</v>
      </c>
      <c r="E544" s="19">
        <f ca="1">IF(B544="","",INDIRECT("減額一覧!H"&amp;P544))</f>
        <v>20</v>
      </c>
      <c r="F544" s="19">
        <f ca="1">IF($B544="","",INDIRECT("減額一覧!T"&amp;P544))</f>
        <v>13</v>
      </c>
      <c r="G544" s="20">
        <f ca="1">IF($B544="","",INDIRECT("減額一覧!U"&amp;P544))</f>
        <v>2975</v>
      </c>
      <c r="H544" s="20">
        <f ca="1">IF($B544="","",INDIRECT("減額一覧!V"&amp;P544))</f>
        <v>0</v>
      </c>
      <c r="I544" s="32">
        <f ca="1">IF(B544="","",IF(INDIRECT("減額一覧!BL"&amp;P544)=0.08,0.08,0.1))</f>
        <v>0.1</v>
      </c>
      <c r="J544" s="51" t="s">
        <v>514</v>
      </c>
      <c r="K544" s="94" t="str">
        <f t="shared" ca="1" si="1184"/>
        <v>都祁</v>
      </c>
      <c r="L544" s="56" t="str">
        <f t="shared" ca="1" si="1146"/>
        <v/>
      </c>
      <c r="N544" s="113" t="str">
        <f t="shared" ref="N544:N547" ca="1" si="1220">IF(A544="","",IF(A544&gt;3000,"月ヶ瀬",IF(A544&gt;=2000,"都祁","市内")))</f>
        <v>都祁</v>
      </c>
      <c r="O544" s="114">
        <f t="shared" ref="O544" ca="1" si="1221">IF(B544="","",IF(INDIRECT("減額一覧!BL"&amp;P544)=0.08,0.08,0.1))</f>
        <v>0.1</v>
      </c>
      <c r="P544" s="38">
        <v>111</v>
      </c>
      <c r="Q544" s="38">
        <f t="shared" ref="Q544:R547" ca="1" si="1222">IF(G544="","",IF(G544&gt;0,1,""))</f>
        <v>1</v>
      </c>
      <c r="R544" s="38" t="str">
        <f t="shared" ca="1" si="1222"/>
        <v/>
      </c>
      <c r="S544" s="66" t="str">
        <f t="shared" ca="1" si="1148"/>
        <v>385</v>
      </c>
      <c r="T544" s="105" t="str">
        <f t="shared" ca="1" si="1149"/>
        <v/>
      </c>
    </row>
    <row r="545" spans="1:20" hidden="1">
      <c r="A545">
        <f ca="1">IF(B545="","",INDIRECT("減額一覧!B"&amp;$P545))</f>
        <v>2004</v>
      </c>
      <c r="B545" s="61">
        <f t="shared" ref="B545" ca="1" si="1223">IF(INDIRECT("減額一覧!BB"&amp;P545)=1,INDIRECT("減額一覧!W"&amp;P545),"")</f>
        <v>205</v>
      </c>
      <c r="C545" s="44">
        <f ca="1">IF(B545="","",INDIRECT("減額一覧!C"&amp;$P545))</f>
        <v>385006000</v>
      </c>
      <c r="D545" s="79" t="str">
        <f ca="1">IF($B545="","",INDIRECT("減額一覧!G"&amp;$P545))</f>
        <v>北川　昭</v>
      </c>
      <c r="E545" s="19">
        <f ca="1">IF(B545="","",INDIRECT("減額一覧!H"&amp;P545))</f>
        <v>20</v>
      </c>
      <c r="F545" s="19">
        <f ca="1">IF($B545="","",INDIRECT("減額一覧!AD"&amp;P545))</f>
        <v>14</v>
      </c>
      <c r="G545" s="20">
        <f ca="1">IF($B545="","",INDIRECT("減額一覧!AE"&amp;P545))</f>
        <v>3212</v>
      </c>
      <c r="H545" s="20">
        <f ca="1">IF($B545="","",INDIRECT("減額一覧!AF"&amp;P545))</f>
        <v>0</v>
      </c>
      <c r="I545" s="32">
        <f ca="1">IF(B545="","",IF(INDIRECT("減額一覧!BM"&amp;P545)=0.08,0.08,0.1))</f>
        <v>0.1</v>
      </c>
      <c r="J545" s="52"/>
      <c r="K545" s="95" t="str">
        <f t="shared" ca="1" si="1184"/>
        <v>都祁</v>
      </c>
      <c r="L545" s="58" t="str">
        <f t="shared" ca="1" si="1146"/>
        <v/>
      </c>
      <c r="N545" s="113" t="str">
        <f t="shared" ca="1" si="1220"/>
        <v>都祁</v>
      </c>
      <c r="O545" s="114">
        <f t="shared" ref="O545" ca="1" si="1224">IF(B545="","",IF(INDIRECT("減額一覧!BM"&amp;P545)=0.08,0.08,0.1))</f>
        <v>0.1</v>
      </c>
      <c r="P545" s="38">
        <v>111</v>
      </c>
      <c r="Q545" s="38">
        <f t="shared" ca="1" si="1222"/>
        <v>1</v>
      </c>
      <c r="R545" s="38" t="str">
        <f t="shared" ca="1" si="1222"/>
        <v/>
      </c>
      <c r="S545" s="66" t="str">
        <f t="shared" ca="1" si="1148"/>
        <v>385</v>
      </c>
      <c r="T545" s="105" t="str">
        <f t="shared" ca="1" si="1149"/>
        <v/>
      </c>
    </row>
    <row r="546" spans="1:20" hidden="1">
      <c r="A546">
        <f ca="1">IF(B546="","",INDIRECT("減額一覧!B"&amp;$P546))</f>
        <v>2004</v>
      </c>
      <c r="B546" s="61">
        <f t="shared" ref="B546" ca="1" si="1225">IF(INDIRECT("減額一覧!BC"&amp;P546)=1,INDIRECT("減額一覧!AG"&amp;P546),"")</f>
        <v>206</v>
      </c>
      <c r="C546" s="36">
        <f ca="1">IF(B546="","",INDIRECT("減額一覧!C"&amp;$P546))</f>
        <v>385006000</v>
      </c>
      <c r="D546" s="80" t="str">
        <f ca="1">IF($B546="","",INDIRECT("減額一覧!G"&amp;$P546))</f>
        <v>北川　昭</v>
      </c>
      <c r="E546" s="19">
        <f ca="1">IF(B546="","",INDIRECT("減額一覧!H"&amp;P546))</f>
        <v>20</v>
      </c>
      <c r="F546" s="19">
        <f ca="1">IF($B546="","",INDIRECT("減額一覧!AN"&amp;P546))</f>
        <v>15</v>
      </c>
      <c r="G546" s="20">
        <f ca="1">IF($B546="","",INDIRECT("減額一覧!AO"&amp;P546))</f>
        <v>3465</v>
      </c>
      <c r="H546" s="20">
        <f ca="1">IF($B546="","",INDIRECT("減額一覧!AP"&amp;P546))</f>
        <v>0</v>
      </c>
      <c r="I546" s="32">
        <f ca="1">IF(B546="","",IF(INDIRECT("減額一覧!BN"&amp;P546)=0.08,0.08,0.1))</f>
        <v>0.1</v>
      </c>
      <c r="J546" s="52"/>
      <c r="K546" s="95" t="str">
        <f t="shared" ca="1" si="1184"/>
        <v>都祁</v>
      </c>
      <c r="L546" s="58" t="str">
        <f t="shared" ca="1" si="1146"/>
        <v/>
      </c>
      <c r="N546" s="113" t="str">
        <f t="shared" ca="1" si="1220"/>
        <v>都祁</v>
      </c>
      <c r="O546" s="114">
        <f t="shared" ref="O546" ca="1" si="1226">IF(B546="","",IF(INDIRECT("減額一覧!BN"&amp;P546)=0.08,0.08,0.1))</f>
        <v>0.1</v>
      </c>
      <c r="P546" s="38">
        <v>111</v>
      </c>
      <c r="Q546" s="38">
        <f t="shared" ca="1" si="1222"/>
        <v>1</v>
      </c>
      <c r="R546" s="38" t="str">
        <f t="shared" ca="1" si="1222"/>
        <v/>
      </c>
      <c r="S546" s="66" t="str">
        <f t="shared" ca="1" si="1148"/>
        <v>385</v>
      </c>
      <c r="T546" s="105" t="str">
        <f t="shared" ca="1" si="1149"/>
        <v/>
      </c>
    </row>
    <row r="547" spans="1:20" hidden="1">
      <c r="A547">
        <f ca="1">IF(B547="","",INDIRECT("減額一覧!B"&amp;$P547))</f>
        <v>2004</v>
      </c>
      <c r="B547" s="61">
        <f t="shared" ref="B547" ca="1" si="1227">IF(INDIRECT("減額一覧!BD"&amp;P547)=1,INDIRECT("減額一覧!AQ"&amp;P547),"")</f>
        <v>207</v>
      </c>
      <c r="C547" s="45">
        <f ca="1">IF(B547="","",INDIRECT("減額一覧!C"&amp;$P547))</f>
        <v>385006000</v>
      </c>
      <c r="D547" s="79" t="str">
        <f ca="1">IF($B547="","",INDIRECT("減額一覧!G"&amp;$P547))</f>
        <v>北川　昭</v>
      </c>
      <c r="E547" s="19">
        <f ca="1">IF(B547="","",INDIRECT("減額一覧!H"&amp;P547))</f>
        <v>20</v>
      </c>
      <c r="F547" s="19">
        <f ca="1">IF($B547="","",INDIRECT("減額一覧!AX"&amp;P547))</f>
        <v>15</v>
      </c>
      <c r="G547" s="20">
        <f ca="1">IF($B547="","",INDIRECT("減額一覧!AY"&amp;P547))</f>
        <v>3481</v>
      </c>
      <c r="H547" s="20">
        <f ca="1">IF($B547="","",INDIRECT("減額一覧!AZ"&amp;P547))</f>
        <v>0</v>
      </c>
      <c r="I547" s="32">
        <f ca="1">IF(B547="","",IF(INDIRECT("減額一覧!BO"&amp;P547)=0.08,0.08,0.1))</f>
        <v>0.1</v>
      </c>
      <c r="J547" s="52"/>
      <c r="K547" s="95" t="str">
        <f t="shared" ca="1" si="1184"/>
        <v>都祁</v>
      </c>
      <c r="L547" s="58" t="str">
        <f t="shared" ca="1" si="1146"/>
        <v/>
      </c>
      <c r="N547" s="113" t="str">
        <f t="shared" ca="1" si="1220"/>
        <v>都祁</v>
      </c>
      <c r="O547" s="114">
        <f t="shared" ref="O547" ca="1" si="1228">IF(B547="","",IF(INDIRECT("減額一覧!BO"&amp;P547)=0.08,0.08,0.1))</f>
        <v>0.1</v>
      </c>
      <c r="P547" s="38">
        <v>111</v>
      </c>
      <c r="Q547" s="38">
        <f t="shared" ca="1" si="1222"/>
        <v>1</v>
      </c>
      <c r="R547" s="38" t="str">
        <f t="shared" ca="1" si="1222"/>
        <v/>
      </c>
      <c r="S547" s="66" t="str">
        <f t="shared" ca="1" si="1148"/>
        <v>385</v>
      </c>
      <c r="T547" s="105" t="str">
        <f t="shared" ca="1" si="1149"/>
        <v/>
      </c>
    </row>
    <row r="548" spans="1:20" ht="19.5" hidden="1" thickBot="1">
      <c r="B548" s="64"/>
      <c r="C548" s="41" t="str">
        <f>IF(B548="","",減額一覧!C544)</f>
        <v/>
      </c>
      <c r="D548" s="43"/>
      <c r="E548" s="21"/>
      <c r="F548" s="22" t="s">
        <v>69</v>
      </c>
      <c r="G548" s="23">
        <f t="shared" ref="G548:H548" si="1229">SUBTOTAL(9,G544:G547)</f>
        <v>0</v>
      </c>
      <c r="H548" s="23">
        <f t="shared" si="1229"/>
        <v>0</v>
      </c>
      <c r="I548" s="30"/>
      <c r="J548" s="53"/>
      <c r="K548" s="96" t="str">
        <f t="shared" si="1184"/>
        <v/>
      </c>
      <c r="L548" s="59" t="str">
        <f t="shared" si="1146"/>
        <v/>
      </c>
      <c r="N548" s="108" t="str">
        <f t="shared" ref="N548" si="1230">IF(AND(G548=0,H548=0),"","小計")</f>
        <v/>
      </c>
      <c r="O548" s="108" t="str">
        <f t="shared" ref="O548" si="1231">IF(AND(G548=0,H548=0),"","小計")</f>
        <v/>
      </c>
      <c r="P548" s="38"/>
      <c r="Q548" s="38"/>
      <c r="R548" s="38"/>
      <c r="S548" s="66" t="str">
        <f t="shared" si="1148"/>
        <v/>
      </c>
      <c r="T548" s="105" t="str">
        <f t="shared" si="1149"/>
        <v/>
      </c>
    </row>
    <row r="549" spans="1:20" hidden="1">
      <c r="A549">
        <f ca="1">IF(B549="","",INDIRECT("減額一覧!B"&amp;$P549))</f>
        <v>2005</v>
      </c>
      <c r="B549" s="61">
        <f t="shared" ref="B549" ca="1" si="1232">IF(INDIRECT("減額一覧!BA"&amp;P549)=1,INDIRECT("減額一覧!M"&amp;P549),"")</f>
        <v>208</v>
      </c>
      <c r="C549" s="36">
        <f ca="1">IF(B549="","",INDIRECT("減額一覧!C"&amp;$P549))</f>
        <v>385156000</v>
      </c>
      <c r="D549" s="78" t="str">
        <f ca="1">IF($B549="","",INDIRECT("減額一覧!G"&amp;$P549))</f>
        <v>青木　充広</v>
      </c>
      <c r="E549" s="19">
        <f ca="1">IF(B549="","",INDIRECT("減額一覧!H"&amp;P549))</f>
        <v>13</v>
      </c>
      <c r="F549" s="19">
        <f ca="1">IF($B549="","",INDIRECT("減額一覧!T"&amp;P549))</f>
        <v>42</v>
      </c>
      <c r="G549" s="20">
        <f ca="1">IF($B549="","",INDIRECT("減額一覧!U"&amp;P549))</f>
        <v>9768</v>
      </c>
      <c r="H549" s="20">
        <f ca="1">IF($B549="","",INDIRECT("減額一覧!V"&amp;P549))</f>
        <v>0</v>
      </c>
      <c r="I549" s="32">
        <f ca="1">IF(B549="","",IF(INDIRECT("減額一覧!BL"&amp;P549)=0.08,0.08,0.1))</f>
        <v>0.1</v>
      </c>
      <c r="J549" s="51" t="s">
        <v>542</v>
      </c>
      <c r="K549" s="94" t="str">
        <f t="shared" ca="1" si="1184"/>
        <v>都祁</v>
      </c>
      <c r="L549" s="56" t="str">
        <f t="shared" ca="1" si="1146"/>
        <v/>
      </c>
      <c r="N549" s="113" t="str">
        <f t="shared" ref="N549:N552" ca="1" si="1233">IF(A549="","",IF(A549&gt;3000,"月ヶ瀬",IF(A549&gt;=2000,"都祁","市内")))</f>
        <v>都祁</v>
      </c>
      <c r="O549" s="114">
        <f t="shared" ref="O549" ca="1" si="1234">IF(B549="","",IF(INDIRECT("減額一覧!BL"&amp;P549)=0.08,0.08,0.1))</f>
        <v>0.1</v>
      </c>
      <c r="P549" s="38">
        <v>112</v>
      </c>
      <c r="Q549" s="38">
        <f t="shared" ref="Q549:R552" ca="1" si="1235">IF(G549="","",IF(G549&gt;0,1,""))</f>
        <v>1</v>
      </c>
      <c r="R549" s="38" t="str">
        <f t="shared" ca="1" si="1235"/>
        <v/>
      </c>
      <c r="S549" s="66" t="str">
        <f t="shared" ca="1" si="1148"/>
        <v>385</v>
      </c>
      <c r="T549" s="105" t="str">
        <f t="shared" ca="1" si="1149"/>
        <v/>
      </c>
    </row>
    <row r="550" spans="1:20" hidden="1">
      <c r="A550" t="str">
        <f ca="1">IF(B550="","",INDIRECT("減額一覧!B"&amp;$P550))</f>
        <v/>
      </c>
      <c r="B550" s="61" t="str">
        <f t="shared" ref="B550" ca="1" si="1236">IF(INDIRECT("減額一覧!BB"&amp;P550)=1,INDIRECT("減額一覧!W"&amp;P550),"")</f>
        <v/>
      </c>
      <c r="C550" s="44" t="str">
        <f ca="1">IF(B550="","",INDIRECT("減額一覧!C"&amp;$P550))</f>
        <v/>
      </c>
      <c r="D550" s="79" t="str">
        <f ca="1">IF($B550="","",INDIRECT("減額一覧!G"&amp;$P550))</f>
        <v/>
      </c>
      <c r="E550" s="19" t="str">
        <f ca="1">IF(B550="","",INDIRECT("減額一覧!H"&amp;P550))</f>
        <v/>
      </c>
      <c r="F550" s="19" t="str">
        <f ca="1">IF($B550="","",INDIRECT("減額一覧!AD"&amp;P550))</f>
        <v/>
      </c>
      <c r="G550" s="20" t="str">
        <f ca="1">IF($B550="","",INDIRECT("減額一覧!AE"&amp;P550))</f>
        <v/>
      </c>
      <c r="H550" s="20" t="str">
        <f ca="1">IF($B550="","",INDIRECT("減額一覧!AF"&amp;P550))</f>
        <v/>
      </c>
      <c r="I550" s="32" t="str">
        <f ca="1">IF(B550="","",IF(INDIRECT("減額一覧!BM"&amp;P550)=0.08,0.08,0.1))</f>
        <v/>
      </c>
      <c r="J550" s="52"/>
      <c r="K550" s="95" t="str">
        <f t="shared" ca="1" si="1184"/>
        <v/>
      </c>
      <c r="L550" s="58" t="str">
        <f t="shared" ca="1" si="1146"/>
        <v/>
      </c>
      <c r="N550" s="113" t="str">
        <f t="shared" ca="1" si="1233"/>
        <v/>
      </c>
      <c r="O550" s="114" t="str">
        <f t="shared" ref="O550" ca="1" si="1237">IF(B550="","",IF(INDIRECT("減額一覧!BM"&amp;P550)=0.08,0.08,0.1))</f>
        <v/>
      </c>
      <c r="P550" s="38">
        <v>112</v>
      </c>
      <c r="Q550" s="38" t="str">
        <f t="shared" ca="1" si="1235"/>
        <v/>
      </c>
      <c r="R550" s="38" t="str">
        <f t="shared" ca="1" si="1235"/>
        <v/>
      </c>
      <c r="S550" s="66" t="str">
        <f t="shared" ca="1" si="1148"/>
        <v/>
      </c>
      <c r="T550" s="105" t="str">
        <f t="shared" ca="1" si="1149"/>
        <v/>
      </c>
    </row>
    <row r="551" spans="1:20" hidden="1">
      <c r="A551" t="str">
        <f ca="1">IF(B551="","",INDIRECT("減額一覧!B"&amp;$P551))</f>
        <v/>
      </c>
      <c r="B551" s="61" t="str">
        <f t="shared" ref="B551" ca="1" si="1238">IF(INDIRECT("減額一覧!BC"&amp;P551)=1,INDIRECT("減額一覧!AG"&amp;P551),"")</f>
        <v/>
      </c>
      <c r="C551" s="36" t="str">
        <f ca="1">IF(B551="","",INDIRECT("減額一覧!C"&amp;$P551))</f>
        <v/>
      </c>
      <c r="D551" s="80" t="str">
        <f ca="1">IF($B551="","",INDIRECT("減額一覧!G"&amp;$P551))</f>
        <v/>
      </c>
      <c r="E551" s="19" t="str">
        <f ca="1">IF(B551="","",INDIRECT("減額一覧!H"&amp;P551))</f>
        <v/>
      </c>
      <c r="F551" s="19" t="str">
        <f ca="1">IF($B551="","",INDIRECT("減額一覧!AN"&amp;P551))</f>
        <v/>
      </c>
      <c r="G551" s="20" t="str">
        <f ca="1">IF($B551="","",INDIRECT("減額一覧!AO"&amp;P551))</f>
        <v/>
      </c>
      <c r="H551" s="20" t="str">
        <f ca="1">IF($B551="","",INDIRECT("減額一覧!AP"&amp;P551))</f>
        <v/>
      </c>
      <c r="I551" s="32" t="str">
        <f ca="1">IF(B551="","",IF(INDIRECT("減額一覧!BN"&amp;P551)=0.08,0.08,0.1))</f>
        <v/>
      </c>
      <c r="J551" s="52"/>
      <c r="K551" s="95" t="str">
        <f t="shared" ca="1" si="1184"/>
        <v/>
      </c>
      <c r="L551" s="58" t="str">
        <f t="shared" ca="1" si="1146"/>
        <v/>
      </c>
      <c r="N551" s="113" t="str">
        <f t="shared" ca="1" si="1233"/>
        <v/>
      </c>
      <c r="O551" s="114" t="str">
        <f t="shared" ref="O551" ca="1" si="1239">IF(B551="","",IF(INDIRECT("減額一覧!BN"&amp;P551)=0.08,0.08,0.1))</f>
        <v/>
      </c>
      <c r="P551" s="38">
        <v>112</v>
      </c>
      <c r="Q551" s="38" t="str">
        <f t="shared" ca="1" si="1235"/>
        <v/>
      </c>
      <c r="R551" s="38" t="str">
        <f t="shared" ca="1" si="1235"/>
        <v/>
      </c>
      <c r="S551" s="66" t="str">
        <f t="shared" ca="1" si="1148"/>
        <v/>
      </c>
      <c r="T551" s="105" t="str">
        <f t="shared" ca="1" si="1149"/>
        <v/>
      </c>
    </row>
    <row r="552" spans="1:20" hidden="1">
      <c r="A552" t="str">
        <f ca="1">IF(B552="","",INDIRECT("減額一覧!B"&amp;$P552))</f>
        <v/>
      </c>
      <c r="B552" s="61" t="str">
        <f t="shared" ref="B552" ca="1" si="1240">IF(INDIRECT("減額一覧!BD"&amp;P552)=1,INDIRECT("減額一覧!AQ"&amp;P552),"")</f>
        <v/>
      </c>
      <c r="C552" s="45" t="str">
        <f ca="1">IF(B552="","",INDIRECT("減額一覧!C"&amp;$P552))</f>
        <v/>
      </c>
      <c r="D552" s="79" t="str">
        <f ca="1">IF($B552="","",INDIRECT("減額一覧!G"&amp;$P552))</f>
        <v/>
      </c>
      <c r="E552" s="19" t="str">
        <f ca="1">IF(B552="","",INDIRECT("減額一覧!H"&amp;P552))</f>
        <v/>
      </c>
      <c r="F552" s="19" t="str">
        <f ca="1">IF($B552="","",INDIRECT("減額一覧!AX"&amp;P552))</f>
        <v/>
      </c>
      <c r="G552" s="20" t="str">
        <f ca="1">IF($B552="","",INDIRECT("減額一覧!AY"&amp;P552))</f>
        <v/>
      </c>
      <c r="H552" s="20" t="str">
        <f ca="1">IF($B552="","",INDIRECT("減額一覧!AZ"&amp;P552))</f>
        <v/>
      </c>
      <c r="I552" s="32" t="str">
        <f ca="1">IF(B552="","",IF(INDIRECT("減額一覧!BO"&amp;P552)=0.08,0.08,0.1))</f>
        <v/>
      </c>
      <c r="J552" s="52"/>
      <c r="K552" s="95" t="str">
        <f t="shared" ca="1" si="1184"/>
        <v/>
      </c>
      <c r="L552" s="58" t="str">
        <f t="shared" ca="1" si="1146"/>
        <v/>
      </c>
      <c r="N552" s="113" t="str">
        <f t="shared" ca="1" si="1233"/>
        <v/>
      </c>
      <c r="O552" s="114" t="str">
        <f t="shared" ref="O552" ca="1" si="1241">IF(B552="","",IF(INDIRECT("減額一覧!BO"&amp;P552)=0.08,0.08,0.1))</f>
        <v/>
      </c>
      <c r="P552" s="38">
        <v>112</v>
      </c>
      <c r="Q552" s="38" t="str">
        <f t="shared" ca="1" si="1235"/>
        <v/>
      </c>
      <c r="R552" s="38" t="str">
        <f t="shared" ca="1" si="1235"/>
        <v/>
      </c>
      <c r="S552" s="66" t="str">
        <f t="shared" ca="1" si="1148"/>
        <v/>
      </c>
      <c r="T552" s="105" t="str">
        <f t="shared" ca="1" si="1149"/>
        <v/>
      </c>
    </row>
    <row r="553" spans="1:20" ht="19.5" hidden="1" thickBot="1">
      <c r="B553" s="64"/>
      <c r="C553" s="41" t="str">
        <f>IF(B553="","",減額一覧!C549)</f>
        <v/>
      </c>
      <c r="D553" s="43"/>
      <c r="E553" s="21"/>
      <c r="F553" s="22" t="s">
        <v>69</v>
      </c>
      <c r="G553" s="23">
        <f t="shared" ref="G553:H553" si="1242">SUBTOTAL(9,G549:G552)</f>
        <v>0</v>
      </c>
      <c r="H553" s="23">
        <f t="shared" si="1242"/>
        <v>0</v>
      </c>
      <c r="I553" s="30"/>
      <c r="J553" s="53"/>
      <c r="K553" s="96" t="str">
        <f t="shared" si="1184"/>
        <v/>
      </c>
      <c r="L553" s="59" t="str">
        <f t="shared" si="1146"/>
        <v/>
      </c>
      <c r="N553" s="108" t="str">
        <f t="shared" ref="N553" si="1243">IF(AND(G553=0,H553=0),"","小計")</f>
        <v/>
      </c>
      <c r="O553" s="108" t="str">
        <f t="shared" ref="O553" si="1244">IF(AND(G553=0,H553=0),"","小計")</f>
        <v/>
      </c>
      <c r="P553" s="38"/>
      <c r="Q553" s="38"/>
      <c r="R553" s="38"/>
      <c r="S553" s="66" t="str">
        <f t="shared" si="1148"/>
        <v/>
      </c>
      <c r="T553" s="105" t="str">
        <f t="shared" si="1149"/>
        <v/>
      </c>
    </row>
    <row r="554" spans="1:20" hidden="1">
      <c r="A554">
        <f ca="1">IF(B554="","",INDIRECT("減額一覧!B"&amp;$P554))</f>
        <v>3003</v>
      </c>
      <c r="B554" s="61">
        <f t="shared" ref="B554" ca="1" si="1245">IF(INDIRECT("減額一覧!BA"&amp;P554)=1,INDIRECT("減額一覧!M"&amp;P554),"")</f>
        <v>112</v>
      </c>
      <c r="C554" s="36">
        <f ca="1">IF(B554="","",INDIRECT("減額一覧!C"&amp;$P554))</f>
        <v>389316000</v>
      </c>
      <c r="D554" s="78" t="str">
        <f ca="1">IF($B554="","",INDIRECT("減額一覧!G"&amp;$P554))</f>
        <v>福岡　嘉人</v>
      </c>
      <c r="E554" s="19">
        <f ca="1">IF(B554="","",INDIRECT("減額一覧!H"&amp;P554))</f>
        <v>25</v>
      </c>
      <c r="F554" s="19">
        <f ca="1">IF($B554="","",INDIRECT("減額一覧!T"&amp;P554))</f>
        <v>10</v>
      </c>
      <c r="G554" s="20">
        <f ca="1">IF($B554="","",INDIRECT("減額一覧!U"&amp;P554))</f>
        <v>2249</v>
      </c>
      <c r="H554" s="20">
        <f ca="1">IF($B554="","",INDIRECT("減額一覧!V"&amp;P554))</f>
        <v>1180</v>
      </c>
      <c r="I554" s="32">
        <f ca="1">IF(B554="","",IF(INDIRECT("減額一覧!BL"&amp;P554)=0.08,0.08,0.1))</f>
        <v>0.1</v>
      </c>
      <c r="J554" s="51" t="s">
        <v>515</v>
      </c>
      <c r="K554" s="94" t="str">
        <f t="shared" ca="1" si="1184"/>
        <v>月ヶ瀬</v>
      </c>
      <c r="L554" s="56" t="str">
        <f t="shared" ca="1" si="1146"/>
        <v>農集</v>
      </c>
      <c r="N554" s="113" t="str">
        <f t="shared" ref="N554:N557" ca="1" si="1246">IF(A554="","",IF(A554&gt;3000,"月ヶ瀬",IF(A554&gt;=2000,"都祁","市内")))</f>
        <v>月ヶ瀬</v>
      </c>
      <c r="O554" s="114">
        <f t="shared" ref="O554" ca="1" si="1247">IF(B554="","",IF(INDIRECT("減額一覧!BL"&amp;P554)=0.08,0.08,0.1))</f>
        <v>0.1</v>
      </c>
      <c r="P554" s="38">
        <v>113</v>
      </c>
      <c r="Q554" s="38">
        <f t="shared" ref="Q554:R557" ca="1" si="1248">IF(G554="","",IF(G554&gt;0,1,""))</f>
        <v>1</v>
      </c>
      <c r="R554" s="38">
        <f t="shared" ca="1" si="1248"/>
        <v>1</v>
      </c>
      <c r="S554" s="66" t="str">
        <f t="shared" ca="1" si="1148"/>
        <v>389</v>
      </c>
      <c r="T554" s="105">
        <f t="shared" ca="1" si="1149"/>
        <v>1180</v>
      </c>
    </row>
    <row r="555" spans="1:20" hidden="1">
      <c r="A555">
        <f ca="1">IF(B555="","",INDIRECT("減額一覧!B"&amp;$P555))</f>
        <v>3003</v>
      </c>
      <c r="B555" s="61">
        <f t="shared" ref="B555" ca="1" si="1249">IF(INDIRECT("減額一覧!BB"&amp;P555)=1,INDIRECT("減額一覧!W"&amp;P555),"")</f>
        <v>201</v>
      </c>
      <c r="C555" s="44">
        <f ca="1">IF(B555="","",INDIRECT("減額一覧!C"&amp;$P555))</f>
        <v>389316000</v>
      </c>
      <c r="D555" s="79" t="str">
        <f ca="1">IF($B555="","",INDIRECT("減額一覧!G"&amp;$P555))</f>
        <v>福岡　嘉人</v>
      </c>
      <c r="E555" s="19">
        <f ca="1">IF(B555="","",INDIRECT("減額一覧!H"&amp;P555))</f>
        <v>25</v>
      </c>
      <c r="F555" s="19">
        <f ca="1">IF($B555="","",INDIRECT("減額一覧!AD"&amp;P555))</f>
        <v>11</v>
      </c>
      <c r="G555" s="20">
        <f ca="1">IF($B555="","",INDIRECT("減額一覧!AE"&amp;P555))</f>
        <v>2486</v>
      </c>
      <c r="H555" s="20">
        <f ca="1">IF($B555="","",INDIRECT("減額一覧!AF"&amp;P555))</f>
        <v>1298</v>
      </c>
      <c r="I555" s="32">
        <f ca="1">IF(B555="","",IF(INDIRECT("減額一覧!BM"&amp;P555)=0.08,0.08,0.1))</f>
        <v>0.1</v>
      </c>
      <c r="J555" s="52"/>
      <c r="K555" s="95" t="str">
        <f t="shared" ca="1" si="1184"/>
        <v>月ヶ瀬</v>
      </c>
      <c r="L555" s="58" t="str">
        <f t="shared" ca="1" si="1146"/>
        <v>農集</v>
      </c>
      <c r="N555" s="113" t="str">
        <f t="shared" ca="1" si="1246"/>
        <v>月ヶ瀬</v>
      </c>
      <c r="O555" s="114">
        <f t="shared" ref="O555" ca="1" si="1250">IF(B555="","",IF(INDIRECT("減額一覧!BM"&amp;P555)=0.08,0.08,0.1))</f>
        <v>0.1</v>
      </c>
      <c r="P555" s="38">
        <v>113</v>
      </c>
      <c r="Q555" s="38">
        <f t="shared" ca="1" si="1248"/>
        <v>1</v>
      </c>
      <c r="R555" s="38">
        <f t="shared" ca="1" si="1248"/>
        <v>1</v>
      </c>
      <c r="S555" s="66" t="str">
        <f t="shared" ca="1" si="1148"/>
        <v>389</v>
      </c>
      <c r="T555" s="105">
        <f t="shared" ca="1" si="1149"/>
        <v>1298</v>
      </c>
    </row>
    <row r="556" spans="1:20" hidden="1">
      <c r="A556">
        <f ca="1">IF(B556="","",INDIRECT("減額一覧!B"&amp;$P556))</f>
        <v>3003</v>
      </c>
      <c r="B556" s="61">
        <f t="shared" ref="B556" ca="1" si="1251">IF(INDIRECT("減額一覧!BC"&amp;P556)=1,INDIRECT("減額一覧!AG"&amp;P556),"")</f>
        <v>202</v>
      </c>
      <c r="C556" s="36">
        <f ca="1">IF(B556="","",INDIRECT("減額一覧!C"&amp;$P556))</f>
        <v>389316000</v>
      </c>
      <c r="D556" s="80" t="str">
        <f ca="1">IF($B556="","",INDIRECT("減額一覧!G"&amp;$P556))</f>
        <v>福岡　嘉人</v>
      </c>
      <c r="E556" s="19">
        <f ca="1">IF(B556="","",INDIRECT("減額一覧!H"&amp;P556))</f>
        <v>25</v>
      </c>
      <c r="F556" s="19">
        <f ca="1">IF($B556="","",INDIRECT("減額一覧!AN"&amp;P556))</f>
        <v>13</v>
      </c>
      <c r="G556" s="20">
        <f ca="1">IF($B556="","",INDIRECT("減額一覧!AO"&amp;P556))</f>
        <v>2959</v>
      </c>
      <c r="H556" s="20">
        <f ca="1">IF($B556="","",INDIRECT("減額一覧!AP"&amp;P556))</f>
        <v>1534</v>
      </c>
      <c r="I556" s="32">
        <f ca="1">IF(B556="","",IF(INDIRECT("減額一覧!BN"&amp;P556)=0.08,0.08,0.1))</f>
        <v>0.1</v>
      </c>
      <c r="J556" s="52"/>
      <c r="K556" s="95" t="str">
        <f t="shared" ca="1" si="1184"/>
        <v>月ヶ瀬</v>
      </c>
      <c r="L556" s="58" t="str">
        <f t="shared" ca="1" si="1146"/>
        <v>農集</v>
      </c>
      <c r="N556" s="113" t="str">
        <f t="shared" ca="1" si="1246"/>
        <v>月ヶ瀬</v>
      </c>
      <c r="O556" s="114">
        <f t="shared" ref="O556" ca="1" si="1252">IF(B556="","",IF(INDIRECT("減額一覧!BN"&amp;P556)=0.08,0.08,0.1))</f>
        <v>0.1</v>
      </c>
      <c r="P556" s="38">
        <v>113</v>
      </c>
      <c r="Q556" s="38">
        <f t="shared" ca="1" si="1248"/>
        <v>1</v>
      </c>
      <c r="R556" s="38">
        <f t="shared" ca="1" si="1248"/>
        <v>1</v>
      </c>
      <c r="S556" s="66" t="str">
        <f t="shared" ca="1" si="1148"/>
        <v>389</v>
      </c>
      <c r="T556" s="105">
        <f t="shared" ca="1" si="1149"/>
        <v>1534</v>
      </c>
    </row>
    <row r="557" spans="1:20">
      <c r="A557">
        <f ca="1">IF(B557="","",INDIRECT("減額一覧!B"&amp;$P557))</f>
        <v>3003</v>
      </c>
      <c r="B557" s="61">
        <f t="shared" ref="B557" ca="1" si="1253">IF(INDIRECT("減額一覧!BD"&amp;P557)=1,INDIRECT("減額一覧!AQ"&amp;P557),"")</f>
        <v>203</v>
      </c>
      <c r="C557" s="45">
        <f ca="1">IF(B557="","",INDIRECT("減額一覧!C"&amp;$P557))</f>
        <v>389316000</v>
      </c>
      <c r="D557" s="79" t="str">
        <f ca="1">IF($B557="","",INDIRECT("減額一覧!G"&amp;$P557))</f>
        <v>福岡　嘉人</v>
      </c>
      <c r="E557" s="19">
        <f ca="1">IF(B557="","",INDIRECT("減額一覧!H"&amp;P557))</f>
        <v>25</v>
      </c>
      <c r="F557" s="19">
        <f ca="1">IF($B557="","",INDIRECT("減額一覧!AX"&amp;P557))</f>
        <v>12</v>
      </c>
      <c r="G557" s="20">
        <f ca="1">IF($B557="","",INDIRECT("減額一覧!AY"&amp;P557))</f>
        <v>2739</v>
      </c>
      <c r="H557" s="20">
        <f ca="1">IF($B557="","",INDIRECT("減額一覧!AZ"&amp;P557))</f>
        <v>1416</v>
      </c>
      <c r="I557" s="32">
        <f ca="1">IF(B557="","",IF(INDIRECT("減額一覧!BO"&amp;P557)=0.08,0.08,0.1))</f>
        <v>0.1</v>
      </c>
      <c r="J557" s="52" t="s">
        <v>515</v>
      </c>
      <c r="K557" s="95" t="str">
        <f t="shared" ca="1" si="1184"/>
        <v>月ヶ瀬</v>
      </c>
      <c r="L557" s="58" t="str">
        <f t="shared" ca="1" si="1146"/>
        <v>農集</v>
      </c>
      <c r="N557" s="113" t="str">
        <f t="shared" ca="1" si="1246"/>
        <v>月ヶ瀬</v>
      </c>
      <c r="O557" s="114">
        <f t="shared" ref="O557" ca="1" si="1254">IF(B557="","",IF(INDIRECT("減額一覧!BO"&amp;P557)=0.08,0.08,0.1))</f>
        <v>0.1</v>
      </c>
      <c r="P557" s="38">
        <v>113</v>
      </c>
      <c r="Q557" s="38">
        <f t="shared" ca="1" si="1248"/>
        <v>1</v>
      </c>
      <c r="R557" s="38">
        <f t="shared" ca="1" si="1248"/>
        <v>1</v>
      </c>
      <c r="S557" s="66" t="str">
        <f t="shared" ca="1" si="1148"/>
        <v>389</v>
      </c>
      <c r="T557" s="105">
        <f t="shared" ca="1" si="1149"/>
        <v>1416</v>
      </c>
    </row>
    <row r="558" spans="1:20" ht="19.5" thickBot="1">
      <c r="B558" s="64"/>
      <c r="C558" s="41" t="str">
        <f>IF(B558="","",減額一覧!C554)</f>
        <v/>
      </c>
      <c r="D558" s="43"/>
      <c r="E558" s="21"/>
      <c r="F558" s="22" t="s">
        <v>69</v>
      </c>
      <c r="G558" s="23">
        <f t="shared" ref="G558:H558" ca="1" si="1255">SUBTOTAL(9,G554:G557)</f>
        <v>2739</v>
      </c>
      <c r="H558" s="23">
        <f t="shared" ca="1" si="1255"/>
        <v>1416</v>
      </c>
      <c r="I558" s="30"/>
      <c r="J558" s="53"/>
      <c r="K558" s="96" t="str">
        <f t="shared" si="1184"/>
        <v/>
      </c>
      <c r="L558" s="59" t="str">
        <f t="shared" si="1146"/>
        <v/>
      </c>
      <c r="N558" s="108" t="str">
        <f t="shared" ref="N558" ca="1" si="1256">IF(AND(G558=0,H558=0),"","小計")</f>
        <v>小計</v>
      </c>
      <c r="O558" s="108" t="str">
        <f t="shared" ref="O558" ca="1" si="1257">IF(AND(G558=0,H558=0),"","小計")</f>
        <v>小計</v>
      </c>
      <c r="P558" s="38"/>
      <c r="Q558" s="38"/>
      <c r="R558" s="38"/>
      <c r="S558" s="66" t="str">
        <f t="shared" si="1148"/>
        <v/>
      </c>
      <c r="T558" s="105" t="str">
        <f t="shared" si="1149"/>
        <v/>
      </c>
    </row>
    <row r="559" spans="1:20" ht="20.25" hidden="1" thickTop="1" thickBot="1">
      <c r="A559" t="str">
        <f ca="1">IF(B559="","",INDIRECT("減額一覧!B"&amp;$P559))</f>
        <v/>
      </c>
      <c r="B559" s="61" t="str">
        <f t="shared" ref="B559" ca="1" si="1258">IF(INDIRECT("減額一覧!BA"&amp;P559)=1,INDIRECT("減額一覧!M"&amp;P559),"")</f>
        <v/>
      </c>
      <c r="C559" s="36" t="str">
        <f ca="1">IF(B559="","",INDIRECT("減額一覧!C"&amp;$P559))</f>
        <v/>
      </c>
      <c r="D559" s="78" t="str">
        <f ca="1">IF($B559="","",INDIRECT("減額一覧!G"&amp;$P559))</f>
        <v/>
      </c>
      <c r="E559" s="19" t="str">
        <f ca="1">IF(B559="","",INDIRECT("減額一覧!H"&amp;P559))</f>
        <v/>
      </c>
      <c r="F559" s="19" t="str">
        <f ca="1">IF($B559="","",INDIRECT("減額一覧!T"&amp;P559))</f>
        <v/>
      </c>
      <c r="G559" s="20" t="str">
        <f ca="1">IF($B559="","",INDIRECT("減額一覧!U"&amp;P559))</f>
        <v/>
      </c>
      <c r="H559" s="20" t="str">
        <f ca="1">IF($B559="","",INDIRECT("減額一覧!V"&amp;P559))</f>
        <v/>
      </c>
      <c r="I559" s="32" t="str">
        <f ca="1">IF(B559="","",IF(INDIRECT("減額一覧!BL"&amp;P559)=0.08,0.08,0.1))</f>
        <v/>
      </c>
      <c r="J559" s="51"/>
      <c r="K559" s="94" t="str">
        <f t="shared" ca="1" si="1184"/>
        <v/>
      </c>
      <c r="L559" s="56" t="str">
        <f t="shared" ca="1" si="1146"/>
        <v/>
      </c>
      <c r="N559" s="113" t="str">
        <f t="shared" ref="N559:N562" ca="1" si="1259">IF(A559="","",IF(A559&gt;3000,"月ヶ瀬",IF(A559&gt;=2000,"都祁","市内")))</f>
        <v/>
      </c>
      <c r="O559" s="114" t="str">
        <f t="shared" ref="O559" ca="1" si="1260">IF(B559="","",IF(INDIRECT("減額一覧!BL"&amp;P559)=0.08,0.08,0.1))</f>
        <v/>
      </c>
      <c r="P559" s="38">
        <v>114</v>
      </c>
      <c r="Q559" s="38" t="str">
        <f t="shared" ref="Q559:R562" ca="1" si="1261">IF(G559="","",IF(G559&gt;0,1,""))</f>
        <v/>
      </c>
      <c r="R559" s="38" t="str">
        <f t="shared" ca="1" si="1261"/>
        <v/>
      </c>
      <c r="S559" s="66" t="str">
        <f t="shared" ca="1" si="1148"/>
        <v/>
      </c>
      <c r="T559" s="105" t="str">
        <f t="shared" ca="1" si="1149"/>
        <v/>
      </c>
    </row>
    <row r="560" spans="1:20" ht="20.25" hidden="1" thickTop="1" thickBot="1">
      <c r="A560" t="str">
        <f ca="1">IF(B560="","",INDIRECT("減額一覧!B"&amp;$P560))</f>
        <v/>
      </c>
      <c r="B560" s="61" t="str">
        <f t="shared" ref="B560" ca="1" si="1262">IF(INDIRECT("減額一覧!BB"&amp;P560)=1,INDIRECT("減額一覧!W"&amp;P560),"")</f>
        <v/>
      </c>
      <c r="C560" s="44" t="str">
        <f ca="1">IF(B560="","",INDIRECT("減額一覧!C"&amp;$P560))</f>
        <v/>
      </c>
      <c r="D560" s="79" t="str">
        <f ca="1">IF($B560="","",INDIRECT("減額一覧!G"&amp;$P560))</f>
        <v/>
      </c>
      <c r="E560" s="19" t="str">
        <f ca="1">IF(B560="","",INDIRECT("減額一覧!H"&amp;P560))</f>
        <v/>
      </c>
      <c r="F560" s="19" t="str">
        <f ca="1">IF($B560="","",INDIRECT("減額一覧!AD"&amp;P560))</f>
        <v/>
      </c>
      <c r="G560" s="20" t="str">
        <f ca="1">IF($B560="","",INDIRECT("減額一覧!AE"&amp;P560))</f>
        <v/>
      </c>
      <c r="H560" s="20" t="str">
        <f ca="1">IF($B560="","",INDIRECT("減額一覧!AF"&amp;P560))</f>
        <v/>
      </c>
      <c r="I560" s="32" t="str">
        <f ca="1">IF(B560="","",IF(INDIRECT("減額一覧!BM"&amp;P560)=0.08,0.08,0.1))</f>
        <v/>
      </c>
      <c r="J560" s="52"/>
      <c r="K560" s="95" t="str">
        <f t="shared" ca="1" si="1184"/>
        <v/>
      </c>
      <c r="L560" s="58" t="str">
        <f t="shared" ca="1" si="1146"/>
        <v/>
      </c>
      <c r="N560" s="113" t="str">
        <f t="shared" ca="1" si="1259"/>
        <v/>
      </c>
      <c r="O560" s="114" t="str">
        <f t="shared" ref="O560" ca="1" si="1263">IF(B560="","",IF(INDIRECT("減額一覧!BM"&amp;P560)=0.08,0.08,0.1))</f>
        <v/>
      </c>
      <c r="P560" s="38">
        <v>114</v>
      </c>
      <c r="Q560" s="38" t="str">
        <f t="shared" ca="1" si="1261"/>
        <v/>
      </c>
      <c r="R560" s="38" t="str">
        <f t="shared" ca="1" si="1261"/>
        <v/>
      </c>
      <c r="S560" s="66" t="str">
        <f t="shared" ca="1" si="1148"/>
        <v/>
      </c>
      <c r="T560" s="105" t="str">
        <f t="shared" ca="1" si="1149"/>
        <v/>
      </c>
    </row>
    <row r="561" spans="1:20" ht="20.25" hidden="1" thickTop="1" thickBot="1">
      <c r="A561" t="str">
        <f ca="1">IF(B561="","",INDIRECT("減額一覧!B"&amp;$P561))</f>
        <v/>
      </c>
      <c r="B561" s="61" t="str">
        <f t="shared" ref="B561" ca="1" si="1264">IF(INDIRECT("減額一覧!BC"&amp;P561)=1,INDIRECT("減額一覧!AG"&amp;P561),"")</f>
        <v/>
      </c>
      <c r="C561" s="36" t="str">
        <f ca="1">IF(B561="","",INDIRECT("減額一覧!C"&amp;$P561))</f>
        <v/>
      </c>
      <c r="D561" s="80" t="str">
        <f ca="1">IF($B561="","",INDIRECT("減額一覧!G"&amp;$P561))</f>
        <v/>
      </c>
      <c r="E561" s="19" t="str">
        <f ca="1">IF(B561="","",INDIRECT("減額一覧!H"&amp;P561))</f>
        <v/>
      </c>
      <c r="F561" s="19" t="str">
        <f ca="1">IF($B561="","",INDIRECT("減額一覧!AN"&amp;P561))</f>
        <v/>
      </c>
      <c r="G561" s="20" t="str">
        <f ca="1">IF($B561="","",INDIRECT("減額一覧!AO"&amp;P561))</f>
        <v/>
      </c>
      <c r="H561" s="20" t="str">
        <f ca="1">IF($B561="","",INDIRECT("減額一覧!AP"&amp;P561))</f>
        <v/>
      </c>
      <c r="I561" s="32" t="str">
        <f ca="1">IF(B561="","",IF(INDIRECT("減額一覧!BN"&amp;P561)=0.08,0.08,0.1))</f>
        <v/>
      </c>
      <c r="J561" s="52"/>
      <c r="K561" s="95" t="str">
        <f t="shared" ca="1" si="1184"/>
        <v/>
      </c>
      <c r="L561" s="58" t="str">
        <f t="shared" ca="1" si="1146"/>
        <v/>
      </c>
      <c r="N561" s="113" t="str">
        <f t="shared" ca="1" si="1259"/>
        <v/>
      </c>
      <c r="O561" s="114" t="str">
        <f t="shared" ref="O561" ca="1" si="1265">IF(B561="","",IF(INDIRECT("減額一覧!BN"&amp;P561)=0.08,0.08,0.1))</f>
        <v/>
      </c>
      <c r="P561" s="38">
        <v>114</v>
      </c>
      <c r="Q561" s="38" t="str">
        <f t="shared" ca="1" si="1261"/>
        <v/>
      </c>
      <c r="R561" s="38" t="str">
        <f t="shared" ca="1" si="1261"/>
        <v/>
      </c>
      <c r="S561" s="66" t="str">
        <f t="shared" ca="1" si="1148"/>
        <v/>
      </c>
      <c r="T561" s="105" t="str">
        <f t="shared" ca="1" si="1149"/>
        <v/>
      </c>
    </row>
    <row r="562" spans="1:20" ht="20.25" hidden="1" thickTop="1" thickBot="1">
      <c r="A562" t="str">
        <f ca="1">IF(B562="","",INDIRECT("減額一覧!B"&amp;$P562))</f>
        <v/>
      </c>
      <c r="B562" s="61" t="str">
        <f t="shared" ref="B562" ca="1" si="1266">IF(INDIRECT("減額一覧!BD"&amp;P562)=1,INDIRECT("減額一覧!AQ"&amp;P562),"")</f>
        <v/>
      </c>
      <c r="C562" s="45" t="str">
        <f ca="1">IF(B562="","",INDIRECT("減額一覧!C"&amp;$P562))</f>
        <v/>
      </c>
      <c r="D562" s="79" t="str">
        <f ca="1">IF($B562="","",INDIRECT("減額一覧!G"&amp;$P562))</f>
        <v/>
      </c>
      <c r="E562" s="19" t="str">
        <f ca="1">IF(B562="","",INDIRECT("減額一覧!H"&amp;P562))</f>
        <v/>
      </c>
      <c r="F562" s="19" t="str">
        <f ca="1">IF($B562="","",INDIRECT("減額一覧!AX"&amp;P562))</f>
        <v/>
      </c>
      <c r="G562" s="20" t="str">
        <f ca="1">IF($B562="","",INDIRECT("減額一覧!AY"&amp;P562))</f>
        <v/>
      </c>
      <c r="H562" s="20" t="str">
        <f ca="1">IF($B562="","",INDIRECT("減額一覧!AZ"&amp;P562))</f>
        <v/>
      </c>
      <c r="I562" s="32" t="str">
        <f ca="1">IF(B562="","",IF(INDIRECT("減額一覧!BO"&amp;P562)=0.08,0.08,0.1))</f>
        <v/>
      </c>
      <c r="J562" s="52"/>
      <c r="K562" s="95" t="str">
        <f t="shared" ca="1" si="1184"/>
        <v/>
      </c>
      <c r="L562" s="58" t="str">
        <f t="shared" ca="1" si="1146"/>
        <v/>
      </c>
      <c r="N562" s="113" t="str">
        <f t="shared" ca="1" si="1259"/>
        <v/>
      </c>
      <c r="O562" s="114" t="str">
        <f t="shared" ref="O562" ca="1" si="1267">IF(B562="","",IF(INDIRECT("減額一覧!BO"&amp;P562)=0.08,0.08,0.1))</f>
        <v/>
      </c>
      <c r="P562" s="38">
        <v>114</v>
      </c>
      <c r="Q562" s="38" t="str">
        <f t="shared" ca="1" si="1261"/>
        <v/>
      </c>
      <c r="R562" s="38" t="str">
        <f t="shared" ca="1" si="1261"/>
        <v/>
      </c>
      <c r="S562" s="66" t="str">
        <f t="shared" ca="1" si="1148"/>
        <v/>
      </c>
      <c r="T562" s="105" t="str">
        <f t="shared" ca="1" si="1149"/>
        <v/>
      </c>
    </row>
    <row r="563" spans="1:20" ht="20.25" hidden="1" thickTop="1" thickBot="1">
      <c r="B563" s="64"/>
      <c r="C563" s="41" t="str">
        <f>IF(B563="","",減額一覧!C259)</f>
        <v/>
      </c>
      <c r="D563" s="43"/>
      <c r="E563" s="21"/>
      <c r="F563" s="22" t="s">
        <v>69</v>
      </c>
      <c r="G563" s="23">
        <f t="shared" ref="G563:H563" si="1268">SUBTOTAL(9,G559:G562)</f>
        <v>0</v>
      </c>
      <c r="H563" s="23">
        <f t="shared" si="1268"/>
        <v>0</v>
      </c>
      <c r="I563" s="30"/>
      <c r="J563" s="53"/>
      <c r="K563" s="96" t="str">
        <f t="shared" si="1184"/>
        <v/>
      </c>
      <c r="L563" s="59" t="str">
        <f t="shared" si="1146"/>
        <v/>
      </c>
      <c r="N563" s="108" t="str">
        <f t="shared" ref="N563" si="1269">IF(AND(G563=0,H563=0),"","小計")</f>
        <v/>
      </c>
      <c r="O563" s="108" t="str">
        <f t="shared" ref="O563" si="1270">IF(AND(G563=0,H563=0),"","小計")</f>
        <v/>
      </c>
      <c r="P563" s="38"/>
      <c r="Q563" s="38"/>
      <c r="R563" s="38"/>
      <c r="S563" s="66" t="str">
        <f t="shared" si="1148"/>
        <v/>
      </c>
      <c r="T563" s="105" t="str">
        <f t="shared" si="1149"/>
        <v/>
      </c>
    </row>
    <row r="564" spans="1:20" ht="20.25" hidden="1" thickTop="1" thickBot="1">
      <c r="A564" t="str">
        <f ca="1">IF(B564="","",INDIRECT("減額一覧!B"&amp;$P564))</f>
        <v/>
      </c>
      <c r="B564" s="61" t="str">
        <f t="shared" ref="B564" ca="1" si="1271">IF(INDIRECT("減額一覧!BA"&amp;P564)=1,INDIRECT("減額一覧!M"&amp;P564),"")</f>
        <v/>
      </c>
      <c r="C564" s="36" t="str">
        <f ca="1">IF(B564="","",INDIRECT("減額一覧!C"&amp;$P564))</f>
        <v/>
      </c>
      <c r="D564" s="78" t="str">
        <f ca="1">IF($B564="","",INDIRECT("減額一覧!G"&amp;$P564))</f>
        <v/>
      </c>
      <c r="E564" s="19" t="str">
        <f ca="1">IF(B564="","",INDIRECT("減額一覧!H"&amp;P564))</f>
        <v/>
      </c>
      <c r="F564" s="19" t="str">
        <f ca="1">IF($B564="","",INDIRECT("減額一覧!T"&amp;P564))</f>
        <v/>
      </c>
      <c r="G564" s="20" t="str">
        <f ca="1">IF($B564="","",INDIRECT("減額一覧!U"&amp;P564))</f>
        <v/>
      </c>
      <c r="H564" s="20" t="str">
        <f ca="1">IF($B564="","",INDIRECT("減額一覧!V"&amp;P564))</f>
        <v/>
      </c>
      <c r="I564" s="32" t="str">
        <f ca="1">IF(B564="","",IF(INDIRECT("減額一覧!BL"&amp;P564)=0.08,0.08,0.1))</f>
        <v/>
      </c>
      <c r="J564" s="51"/>
      <c r="K564" s="94" t="str">
        <f t="shared" ca="1" si="1184"/>
        <v/>
      </c>
      <c r="L564" s="56" t="str">
        <f t="shared" ca="1" si="1146"/>
        <v/>
      </c>
      <c r="N564" s="113" t="str">
        <f t="shared" ref="N564:N567" ca="1" si="1272">IF(A564="","",IF(A564&gt;3000,"月ヶ瀬",IF(A564&gt;=2000,"都祁","市内")))</f>
        <v/>
      </c>
      <c r="O564" s="114" t="str">
        <f t="shared" ref="O564" ca="1" si="1273">IF(B564="","",IF(INDIRECT("減額一覧!BL"&amp;P564)=0.08,0.08,0.1))</f>
        <v/>
      </c>
      <c r="P564" s="38">
        <v>115</v>
      </c>
      <c r="Q564" s="38" t="str">
        <f t="shared" ref="Q564:R567" ca="1" si="1274">IF(G564="","",IF(G564&gt;0,1,""))</f>
        <v/>
      </c>
      <c r="R564" s="38" t="str">
        <f t="shared" ca="1" si="1274"/>
        <v/>
      </c>
      <c r="S564" s="66" t="str">
        <f t="shared" ca="1" si="1148"/>
        <v/>
      </c>
      <c r="T564" s="105" t="str">
        <f t="shared" ca="1" si="1149"/>
        <v/>
      </c>
    </row>
    <row r="565" spans="1:20" ht="20.25" hidden="1" thickTop="1" thickBot="1">
      <c r="A565" t="str">
        <f ca="1">IF(B565="","",INDIRECT("減額一覧!B"&amp;$P565))</f>
        <v/>
      </c>
      <c r="B565" s="61" t="str">
        <f t="shared" ref="B565" ca="1" si="1275">IF(INDIRECT("減額一覧!BB"&amp;P565)=1,INDIRECT("減額一覧!W"&amp;P565),"")</f>
        <v/>
      </c>
      <c r="C565" s="44" t="str">
        <f ca="1">IF(B565="","",INDIRECT("減額一覧!C"&amp;$P565))</f>
        <v/>
      </c>
      <c r="D565" s="79" t="str">
        <f ca="1">IF($B565="","",INDIRECT("減額一覧!G"&amp;$P565))</f>
        <v/>
      </c>
      <c r="E565" s="19" t="str">
        <f ca="1">IF(B565="","",INDIRECT("減額一覧!H"&amp;P565))</f>
        <v/>
      </c>
      <c r="F565" s="19" t="str">
        <f ca="1">IF($B565="","",INDIRECT("減額一覧!AD"&amp;P565))</f>
        <v/>
      </c>
      <c r="G565" s="20" t="str">
        <f ca="1">IF($B565="","",INDIRECT("減額一覧!AE"&amp;P565))</f>
        <v/>
      </c>
      <c r="H565" s="20" t="str">
        <f ca="1">IF($B565="","",INDIRECT("減額一覧!AF"&amp;P565))</f>
        <v/>
      </c>
      <c r="I565" s="32" t="str">
        <f ca="1">IF(B565="","",IF(INDIRECT("減額一覧!BM"&amp;P565)=0.08,0.08,0.1))</f>
        <v/>
      </c>
      <c r="J565" s="52"/>
      <c r="K565" s="95" t="str">
        <f t="shared" ca="1" si="1184"/>
        <v/>
      </c>
      <c r="L565" s="58" t="str">
        <f t="shared" ca="1" si="1146"/>
        <v/>
      </c>
      <c r="N565" s="113" t="str">
        <f t="shared" ca="1" si="1272"/>
        <v/>
      </c>
      <c r="O565" s="114" t="str">
        <f t="shared" ref="O565" ca="1" si="1276">IF(B565="","",IF(INDIRECT("減額一覧!BM"&amp;P565)=0.08,0.08,0.1))</f>
        <v/>
      </c>
      <c r="P565" s="38">
        <v>115</v>
      </c>
      <c r="Q565" s="38" t="str">
        <f t="shared" ca="1" si="1274"/>
        <v/>
      </c>
      <c r="R565" s="38" t="str">
        <f t="shared" ca="1" si="1274"/>
        <v/>
      </c>
      <c r="S565" s="66" t="str">
        <f t="shared" ca="1" si="1148"/>
        <v/>
      </c>
      <c r="T565" s="105" t="str">
        <f t="shared" ca="1" si="1149"/>
        <v/>
      </c>
    </row>
    <row r="566" spans="1:20" ht="20.25" hidden="1" thickTop="1" thickBot="1">
      <c r="A566" t="str">
        <f ca="1">IF(B566="","",INDIRECT("減額一覧!B"&amp;$P566))</f>
        <v/>
      </c>
      <c r="B566" s="61" t="str">
        <f t="shared" ref="B566" ca="1" si="1277">IF(INDIRECT("減額一覧!BC"&amp;P566)=1,INDIRECT("減額一覧!AG"&amp;P566),"")</f>
        <v/>
      </c>
      <c r="C566" s="36" t="str">
        <f ca="1">IF(B566="","",INDIRECT("減額一覧!C"&amp;$P566))</f>
        <v/>
      </c>
      <c r="D566" s="80" t="str">
        <f ca="1">IF($B566="","",INDIRECT("減額一覧!G"&amp;$P566))</f>
        <v/>
      </c>
      <c r="E566" s="19" t="str">
        <f ca="1">IF(B566="","",INDIRECT("減額一覧!H"&amp;P566))</f>
        <v/>
      </c>
      <c r="F566" s="19" t="str">
        <f ca="1">IF($B566="","",INDIRECT("減額一覧!AN"&amp;P566))</f>
        <v/>
      </c>
      <c r="G566" s="20" t="str">
        <f ca="1">IF($B566="","",INDIRECT("減額一覧!AO"&amp;P566))</f>
        <v/>
      </c>
      <c r="H566" s="20" t="str">
        <f ca="1">IF($B566="","",INDIRECT("減額一覧!AP"&amp;P566))</f>
        <v/>
      </c>
      <c r="I566" s="32" t="str">
        <f ca="1">IF(B566="","",IF(INDIRECT("減額一覧!BN"&amp;P566)=0.08,0.08,0.1))</f>
        <v/>
      </c>
      <c r="J566" s="52"/>
      <c r="K566" s="95" t="str">
        <f t="shared" ca="1" si="1184"/>
        <v/>
      </c>
      <c r="L566" s="58" t="str">
        <f t="shared" ca="1" si="1146"/>
        <v/>
      </c>
      <c r="N566" s="113" t="str">
        <f t="shared" ca="1" si="1272"/>
        <v/>
      </c>
      <c r="O566" s="114" t="str">
        <f t="shared" ref="O566" ca="1" si="1278">IF(B566="","",IF(INDIRECT("減額一覧!BN"&amp;P566)=0.08,0.08,0.1))</f>
        <v/>
      </c>
      <c r="P566" s="38">
        <v>115</v>
      </c>
      <c r="Q566" s="38" t="str">
        <f t="shared" ca="1" si="1274"/>
        <v/>
      </c>
      <c r="R566" s="38" t="str">
        <f t="shared" ca="1" si="1274"/>
        <v/>
      </c>
      <c r="S566" s="66" t="str">
        <f t="shared" ca="1" si="1148"/>
        <v/>
      </c>
      <c r="T566" s="105" t="str">
        <f t="shared" ca="1" si="1149"/>
        <v/>
      </c>
    </row>
    <row r="567" spans="1:20" ht="20.25" hidden="1" thickTop="1" thickBot="1">
      <c r="A567" t="str">
        <f ca="1">IF(B567="","",INDIRECT("減額一覧!B"&amp;$P567))</f>
        <v/>
      </c>
      <c r="B567" s="61" t="str">
        <f t="shared" ref="B567" ca="1" si="1279">IF(INDIRECT("減額一覧!BD"&amp;P567)=1,INDIRECT("減額一覧!AQ"&amp;P567),"")</f>
        <v/>
      </c>
      <c r="C567" s="45" t="str">
        <f ca="1">IF(B567="","",INDIRECT("減額一覧!C"&amp;$P567))</f>
        <v/>
      </c>
      <c r="D567" s="79" t="str">
        <f ca="1">IF($B567="","",INDIRECT("減額一覧!G"&amp;$P567))</f>
        <v/>
      </c>
      <c r="E567" s="19" t="str">
        <f ca="1">IF(B567="","",INDIRECT("減額一覧!H"&amp;P567))</f>
        <v/>
      </c>
      <c r="F567" s="19" t="str">
        <f ca="1">IF($B567="","",INDIRECT("減額一覧!AX"&amp;P567))</f>
        <v/>
      </c>
      <c r="G567" s="20" t="str">
        <f ca="1">IF($B567="","",INDIRECT("減額一覧!AY"&amp;P567))</f>
        <v/>
      </c>
      <c r="H567" s="20" t="str">
        <f ca="1">IF($B567="","",INDIRECT("減額一覧!AZ"&amp;P567))</f>
        <v/>
      </c>
      <c r="I567" s="32" t="str">
        <f ca="1">IF(B567="","",IF(INDIRECT("減額一覧!BO"&amp;P567)=0.08,0.08,0.1))</f>
        <v/>
      </c>
      <c r="J567" s="52"/>
      <c r="K567" s="95" t="str">
        <f t="shared" ca="1" si="1184"/>
        <v/>
      </c>
      <c r="L567" s="58" t="str">
        <f t="shared" ca="1" si="1146"/>
        <v/>
      </c>
      <c r="N567" s="113" t="str">
        <f t="shared" ca="1" si="1272"/>
        <v/>
      </c>
      <c r="O567" s="114" t="str">
        <f t="shared" ref="O567" ca="1" si="1280">IF(B567="","",IF(INDIRECT("減額一覧!BO"&amp;P567)=0.08,0.08,0.1))</f>
        <v/>
      </c>
      <c r="P567" s="38">
        <v>115</v>
      </c>
      <c r="Q567" s="38" t="str">
        <f t="shared" ca="1" si="1274"/>
        <v/>
      </c>
      <c r="R567" s="38" t="str">
        <f t="shared" ca="1" si="1274"/>
        <v/>
      </c>
      <c r="S567" s="66" t="str">
        <f t="shared" ca="1" si="1148"/>
        <v/>
      </c>
      <c r="T567" s="105" t="str">
        <f t="shared" ca="1" si="1149"/>
        <v/>
      </c>
    </row>
    <row r="568" spans="1:20" ht="20.25" hidden="1" thickTop="1" thickBot="1">
      <c r="B568" s="64"/>
      <c r="C568" s="41" t="str">
        <f>IF(B568="","",減額一覧!C264)</f>
        <v/>
      </c>
      <c r="D568" s="43"/>
      <c r="E568" s="21"/>
      <c r="F568" s="22" t="s">
        <v>69</v>
      </c>
      <c r="G568" s="23">
        <f t="shared" ref="G568:H568" si="1281">SUBTOTAL(9,G564:G567)</f>
        <v>0</v>
      </c>
      <c r="H568" s="23">
        <f t="shared" si="1281"/>
        <v>0</v>
      </c>
      <c r="I568" s="30"/>
      <c r="J568" s="53"/>
      <c r="K568" s="96" t="str">
        <f t="shared" si="1184"/>
        <v/>
      </c>
      <c r="L568" s="59" t="str">
        <f t="shared" si="1146"/>
        <v/>
      </c>
      <c r="N568" s="108" t="str">
        <f t="shared" ref="N568" si="1282">IF(AND(G568=0,H568=0),"","小計")</f>
        <v/>
      </c>
      <c r="O568" s="108" t="str">
        <f t="shared" ref="O568" si="1283">IF(AND(G568=0,H568=0),"","小計")</f>
        <v/>
      </c>
      <c r="P568" s="38"/>
      <c r="Q568" s="38"/>
      <c r="R568" s="38"/>
      <c r="S568" s="66" t="str">
        <f t="shared" si="1148"/>
        <v/>
      </c>
      <c r="T568" s="105" t="str">
        <f t="shared" si="1149"/>
        <v/>
      </c>
    </row>
    <row r="569" spans="1:20" ht="20.25" hidden="1" thickTop="1" thickBot="1">
      <c r="A569" t="str">
        <f ca="1">IF(B569="","",INDIRECT("減額一覧!B"&amp;$P569))</f>
        <v/>
      </c>
      <c r="B569" s="61" t="str">
        <f t="shared" ref="B569" ca="1" si="1284">IF(INDIRECT("減額一覧!BA"&amp;P569)=1,INDIRECT("減額一覧!M"&amp;P569),"")</f>
        <v/>
      </c>
      <c r="C569" s="36" t="str">
        <f ca="1">IF(B569="","",INDIRECT("減額一覧!C"&amp;$P569))</f>
        <v/>
      </c>
      <c r="D569" s="78" t="str">
        <f ca="1">IF($B569="","",INDIRECT("減額一覧!G"&amp;$P569))</f>
        <v/>
      </c>
      <c r="E569" s="19" t="str">
        <f ca="1">IF(B569="","",INDIRECT("減額一覧!H"&amp;P569))</f>
        <v/>
      </c>
      <c r="F569" s="19" t="str">
        <f ca="1">IF($B569="","",INDIRECT("減額一覧!T"&amp;P569))</f>
        <v/>
      </c>
      <c r="G569" s="20" t="str">
        <f ca="1">IF($B569="","",INDIRECT("減額一覧!U"&amp;P569))</f>
        <v/>
      </c>
      <c r="H569" s="20" t="str">
        <f ca="1">IF($B569="","",INDIRECT("減額一覧!V"&amp;P569))</f>
        <v/>
      </c>
      <c r="I569" s="32" t="str">
        <f ca="1">IF(B569="","",IF(INDIRECT("減額一覧!BL"&amp;P569)=0.08,0.08,0.1))</f>
        <v/>
      </c>
      <c r="J569" s="51"/>
      <c r="K569" s="94" t="str">
        <f t="shared" ca="1" si="1184"/>
        <v/>
      </c>
      <c r="L569" s="56" t="str">
        <f t="shared" ca="1" si="1146"/>
        <v/>
      </c>
      <c r="N569" s="113" t="str">
        <f t="shared" ref="N569:N572" ca="1" si="1285">IF(A569="","",IF(A569&gt;3000,"月ヶ瀬",IF(A569&gt;=2000,"都祁","市内")))</f>
        <v/>
      </c>
      <c r="O569" s="114" t="str">
        <f t="shared" ref="O569" ca="1" si="1286">IF(B569="","",IF(INDIRECT("減額一覧!BL"&amp;P569)=0.08,0.08,0.1))</f>
        <v/>
      </c>
      <c r="P569" s="38">
        <v>116</v>
      </c>
      <c r="Q569" s="38" t="str">
        <f t="shared" ref="Q569:R572" ca="1" si="1287">IF(G569="","",IF(G569&gt;0,1,""))</f>
        <v/>
      </c>
      <c r="R569" s="38" t="str">
        <f t="shared" ca="1" si="1287"/>
        <v/>
      </c>
      <c r="S569" s="66" t="str">
        <f t="shared" ca="1" si="1148"/>
        <v/>
      </c>
      <c r="T569" s="105" t="str">
        <f t="shared" ca="1" si="1149"/>
        <v/>
      </c>
    </row>
    <row r="570" spans="1:20" ht="20.25" hidden="1" thickTop="1" thickBot="1">
      <c r="A570" t="str">
        <f ca="1">IF(B570="","",INDIRECT("減額一覧!B"&amp;$P570))</f>
        <v/>
      </c>
      <c r="B570" s="61" t="str">
        <f t="shared" ref="B570" ca="1" si="1288">IF(INDIRECT("減額一覧!BB"&amp;P570)=1,INDIRECT("減額一覧!W"&amp;P570),"")</f>
        <v/>
      </c>
      <c r="C570" s="44" t="str">
        <f ca="1">IF(B570="","",INDIRECT("減額一覧!C"&amp;$P570))</f>
        <v/>
      </c>
      <c r="D570" s="79" t="str">
        <f ca="1">IF($B570="","",INDIRECT("減額一覧!G"&amp;$P570))</f>
        <v/>
      </c>
      <c r="E570" s="19" t="str">
        <f ca="1">IF(B570="","",INDIRECT("減額一覧!H"&amp;P570))</f>
        <v/>
      </c>
      <c r="F570" s="19" t="str">
        <f ca="1">IF($B570="","",INDIRECT("減額一覧!AD"&amp;P570))</f>
        <v/>
      </c>
      <c r="G570" s="20" t="str">
        <f ca="1">IF($B570="","",INDIRECT("減額一覧!AE"&amp;P570))</f>
        <v/>
      </c>
      <c r="H570" s="20" t="str">
        <f ca="1">IF($B570="","",INDIRECT("減額一覧!AF"&amp;P570))</f>
        <v/>
      </c>
      <c r="I570" s="32" t="str">
        <f ca="1">IF(B570="","",IF(INDIRECT("減額一覧!BM"&amp;P570)=0.08,0.08,0.1))</f>
        <v/>
      </c>
      <c r="J570" s="52"/>
      <c r="K570" s="95" t="str">
        <f t="shared" ca="1" si="1184"/>
        <v/>
      </c>
      <c r="L570" s="58" t="str">
        <f t="shared" ca="1" si="1146"/>
        <v/>
      </c>
      <c r="N570" s="113" t="str">
        <f t="shared" ca="1" si="1285"/>
        <v/>
      </c>
      <c r="O570" s="114" t="str">
        <f t="shared" ref="O570" ca="1" si="1289">IF(B570="","",IF(INDIRECT("減額一覧!BM"&amp;P570)=0.08,0.08,0.1))</f>
        <v/>
      </c>
      <c r="P570" s="38">
        <v>116</v>
      </c>
      <c r="Q570" s="38" t="str">
        <f t="shared" ca="1" si="1287"/>
        <v/>
      </c>
      <c r="R570" s="38" t="str">
        <f t="shared" ca="1" si="1287"/>
        <v/>
      </c>
      <c r="S570" s="66" t="str">
        <f t="shared" ca="1" si="1148"/>
        <v/>
      </c>
      <c r="T570" s="105" t="str">
        <f t="shared" ca="1" si="1149"/>
        <v/>
      </c>
    </row>
    <row r="571" spans="1:20" ht="20.25" hidden="1" thickTop="1" thickBot="1">
      <c r="A571" t="str">
        <f ca="1">IF(B571="","",INDIRECT("減額一覧!B"&amp;$P571))</f>
        <v/>
      </c>
      <c r="B571" s="61" t="str">
        <f t="shared" ref="B571" ca="1" si="1290">IF(INDIRECT("減額一覧!BC"&amp;P571)=1,INDIRECT("減額一覧!AG"&amp;P571),"")</f>
        <v/>
      </c>
      <c r="C571" s="36" t="str">
        <f ca="1">IF(B571="","",INDIRECT("減額一覧!C"&amp;$P571))</f>
        <v/>
      </c>
      <c r="D571" s="80" t="str">
        <f ca="1">IF($B571="","",INDIRECT("減額一覧!G"&amp;$P571))</f>
        <v/>
      </c>
      <c r="E571" s="19" t="str">
        <f ca="1">IF(B571="","",INDIRECT("減額一覧!H"&amp;P571))</f>
        <v/>
      </c>
      <c r="F571" s="19" t="str">
        <f ca="1">IF($B571="","",INDIRECT("減額一覧!AN"&amp;P571))</f>
        <v/>
      </c>
      <c r="G571" s="20" t="str">
        <f ca="1">IF($B571="","",INDIRECT("減額一覧!AO"&amp;P571))</f>
        <v/>
      </c>
      <c r="H571" s="20" t="str">
        <f ca="1">IF($B571="","",INDIRECT("減額一覧!AP"&amp;P571))</f>
        <v/>
      </c>
      <c r="I571" s="32" t="str">
        <f ca="1">IF(B571="","",IF(INDIRECT("減額一覧!BN"&amp;P571)=0.08,0.08,0.1))</f>
        <v/>
      </c>
      <c r="J571" s="52"/>
      <c r="K571" s="95" t="str">
        <f t="shared" ca="1" si="1184"/>
        <v/>
      </c>
      <c r="L571" s="58" t="str">
        <f t="shared" ca="1" si="1146"/>
        <v/>
      </c>
      <c r="N571" s="113" t="str">
        <f t="shared" ca="1" si="1285"/>
        <v/>
      </c>
      <c r="O571" s="114" t="str">
        <f t="shared" ref="O571" ca="1" si="1291">IF(B571="","",IF(INDIRECT("減額一覧!BN"&amp;P571)=0.08,0.08,0.1))</f>
        <v/>
      </c>
      <c r="P571" s="38">
        <v>116</v>
      </c>
      <c r="Q571" s="38" t="str">
        <f t="shared" ca="1" si="1287"/>
        <v/>
      </c>
      <c r="R571" s="38" t="str">
        <f t="shared" ca="1" si="1287"/>
        <v/>
      </c>
      <c r="S571" s="66" t="str">
        <f t="shared" ca="1" si="1148"/>
        <v/>
      </c>
      <c r="T571" s="105" t="str">
        <f t="shared" ca="1" si="1149"/>
        <v/>
      </c>
    </row>
    <row r="572" spans="1:20" ht="20.25" hidden="1" thickTop="1" thickBot="1">
      <c r="A572" t="str">
        <f ca="1">IF(B572="","",INDIRECT("減額一覧!B"&amp;$P572))</f>
        <v/>
      </c>
      <c r="B572" s="61" t="str">
        <f t="shared" ref="B572" ca="1" si="1292">IF(INDIRECT("減額一覧!BD"&amp;P572)=1,INDIRECT("減額一覧!AQ"&amp;P572),"")</f>
        <v/>
      </c>
      <c r="C572" s="45" t="str">
        <f ca="1">IF(B572="","",INDIRECT("減額一覧!C"&amp;$P572))</f>
        <v/>
      </c>
      <c r="D572" s="79" t="str">
        <f ca="1">IF($B572="","",INDIRECT("減額一覧!G"&amp;$P572))</f>
        <v/>
      </c>
      <c r="E572" s="19" t="str">
        <f ca="1">IF(B572="","",INDIRECT("減額一覧!H"&amp;P572))</f>
        <v/>
      </c>
      <c r="F572" s="19" t="str">
        <f ca="1">IF($B572="","",INDIRECT("減額一覧!AX"&amp;P572))</f>
        <v/>
      </c>
      <c r="G572" s="20" t="str">
        <f ca="1">IF($B572="","",INDIRECT("減額一覧!AY"&amp;P572))</f>
        <v/>
      </c>
      <c r="H572" s="20" t="str">
        <f ca="1">IF($B572="","",INDIRECT("減額一覧!AZ"&amp;P572))</f>
        <v/>
      </c>
      <c r="I572" s="32" t="str">
        <f ca="1">IF(B572="","",IF(INDIRECT("減額一覧!BO"&amp;P572)=0.08,0.08,0.1))</f>
        <v/>
      </c>
      <c r="J572" s="52"/>
      <c r="K572" s="95" t="str">
        <f t="shared" ca="1" si="1184"/>
        <v/>
      </c>
      <c r="L572" s="58" t="str">
        <f t="shared" ca="1" si="1146"/>
        <v/>
      </c>
      <c r="N572" s="113" t="str">
        <f t="shared" ca="1" si="1285"/>
        <v/>
      </c>
      <c r="O572" s="114" t="str">
        <f t="shared" ref="O572" ca="1" si="1293">IF(B572="","",IF(INDIRECT("減額一覧!BO"&amp;P572)=0.08,0.08,0.1))</f>
        <v/>
      </c>
      <c r="P572" s="38">
        <v>116</v>
      </c>
      <c r="Q572" s="38" t="str">
        <f t="shared" ca="1" si="1287"/>
        <v/>
      </c>
      <c r="R572" s="38" t="str">
        <f t="shared" ca="1" si="1287"/>
        <v/>
      </c>
      <c r="S572" s="66" t="str">
        <f t="shared" ca="1" si="1148"/>
        <v/>
      </c>
      <c r="T572" s="105" t="str">
        <f t="shared" ca="1" si="1149"/>
        <v/>
      </c>
    </row>
    <row r="573" spans="1:20" ht="20.25" hidden="1" thickTop="1" thickBot="1">
      <c r="B573" s="64"/>
      <c r="C573" s="41" t="str">
        <f>IF(B573="","",減額一覧!C269)</f>
        <v/>
      </c>
      <c r="D573" s="43"/>
      <c r="E573" s="21"/>
      <c r="F573" s="22" t="s">
        <v>69</v>
      </c>
      <c r="G573" s="23">
        <f t="shared" ref="G573:H573" si="1294">SUBTOTAL(9,G569:G572)</f>
        <v>0</v>
      </c>
      <c r="H573" s="23">
        <f t="shared" si="1294"/>
        <v>0</v>
      </c>
      <c r="I573" s="30"/>
      <c r="J573" s="53"/>
      <c r="K573" s="96" t="str">
        <f t="shared" si="1184"/>
        <v/>
      </c>
      <c r="L573" s="59" t="str">
        <f t="shared" si="1146"/>
        <v/>
      </c>
      <c r="N573" s="108" t="str">
        <f t="shared" ref="N573" si="1295">IF(AND(G573=0,H573=0),"","小計")</f>
        <v/>
      </c>
      <c r="O573" s="108" t="str">
        <f t="shared" ref="O573" si="1296">IF(AND(G573=0,H573=0),"","小計")</f>
        <v/>
      </c>
      <c r="P573" s="38"/>
      <c r="Q573" s="38"/>
      <c r="R573" s="38"/>
      <c r="S573" s="66" t="str">
        <f t="shared" si="1148"/>
        <v/>
      </c>
      <c r="T573" s="105" t="str">
        <f t="shared" si="1149"/>
        <v/>
      </c>
    </row>
    <row r="574" spans="1:20" ht="20.25" hidden="1" thickTop="1" thickBot="1">
      <c r="A574" t="str">
        <f ca="1">IF(B574="","",INDIRECT("減額一覧!B"&amp;$P574))</f>
        <v/>
      </c>
      <c r="B574" s="61" t="str">
        <f t="shared" ref="B574" ca="1" si="1297">IF(INDIRECT("減額一覧!BA"&amp;P574)=1,INDIRECT("減額一覧!M"&amp;P574),"")</f>
        <v/>
      </c>
      <c r="C574" s="36" t="str">
        <f ca="1">IF(B574="","",INDIRECT("減額一覧!C"&amp;$P574))</f>
        <v/>
      </c>
      <c r="D574" s="78" t="str">
        <f ca="1">IF($B574="","",INDIRECT("減額一覧!G"&amp;$P574))</f>
        <v/>
      </c>
      <c r="E574" s="19" t="str">
        <f ca="1">IF(B574="","",INDIRECT("減額一覧!H"&amp;P574))</f>
        <v/>
      </c>
      <c r="F574" s="19" t="str">
        <f ca="1">IF($B574="","",INDIRECT("減額一覧!T"&amp;P574))</f>
        <v/>
      </c>
      <c r="G574" s="20" t="str">
        <f ca="1">IF($B574="","",INDIRECT("減額一覧!U"&amp;P574))</f>
        <v/>
      </c>
      <c r="H574" s="20" t="str">
        <f ca="1">IF($B574="","",INDIRECT("減額一覧!V"&amp;P574))</f>
        <v/>
      </c>
      <c r="I574" s="32" t="str">
        <f ca="1">IF(B574="","",IF(INDIRECT("減額一覧!BL"&amp;P574)=0.08,0.08,0.1))</f>
        <v/>
      </c>
      <c r="J574" s="51"/>
      <c r="K574" s="94" t="str">
        <f t="shared" ca="1" si="1184"/>
        <v/>
      </c>
      <c r="L574" s="56" t="str">
        <f t="shared" ca="1" si="1146"/>
        <v/>
      </c>
      <c r="N574" s="113" t="str">
        <f t="shared" ref="N574:N577" ca="1" si="1298">IF(A574="","",IF(A574&gt;3000,"月ヶ瀬",IF(A574&gt;=2000,"都祁","市内")))</f>
        <v/>
      </c>
      <c r="O574" s="114" t="str">
        <f t="shared" ref="O574" ca="1" si="1299">IF(B574="","",IF(INDIRECT("減額一覧!BL"&amp;P574)=0.08,0.08,0.1))</f>
        <v/>
      </c>
      <c r="P574" s="38">
        <v>117</v>
      </c>
      <c r="Q574" s="38" t="str">
        <f t="shared" ref="Q574:R577" ca="1" si="1300">IF(G574="","",IF(G574&gt;0,1,""))</f>
        <v/>
      </c>
      <c r="R574" s="38" t="str">
        <f t="shared" ca="1" si="1300"/>
        <v/>
      </c>
      <c r="S574" s="66" t="str">
        <f t="shared" ca="1" si="1148"/>
        <v/>
      </c>
      <c r="T574" s="105" t="str">
        <f t="shared" ca="1" si="1149"/>
        <v/>
      </c>
    </row>
    <row r="575" spans="1:20" ht="20.25" hidden="1" thickTop="1" thickBot="1">
      <c r="A575" t="str">
        <f ca="1">IF(B575="","",INDIRECT("減額一覧!B"&amp;$P575))</f>
        <v/>
      </c>
      <c r="B575" s="61" t="str">
        <f t="shared" ref="B575" ca="1" si="1301">IF(INDIRECT("減額一覧!BB"&amp;P575)=1,INDIRECT("減額一覧!W"&amp;P575),"")</f>
        <v/>
      </c>
      <c r="C575" s="44" t="str">
        <f ca="1">IF(B575="","",INDIRECT("減額一覧!C"&amp;$P575))</f>
        <v/>
      </c>
      <c r="D575" s="79" t="str">
        <f ca="1">IF($B575="","",INDIRECT("減額一覧!G"&amp;$P575))</f>
        <v/>
      </c>
      <c r="E575" s="19" t="str">
        <f ca="1">IF(B575="","",INDIRECT("減額一覧!H"&amp;P575))</f>
        <v/>
      </c>
      <c r="F575" s="19" t="str">
        <f ca="1">IF($B575="","",INDIRECT("減額一覧!AD"&amp;P575))</f>
        <v/>
      </c>
      <c r="G575" s="20" t="str">
        <f ca="1">IF($B575="","",INDIRECT("減額一覧!AE"&amp;P575))</f>
        <v/>
      </c>
      <c r="H575" s="20" t="str">
        <f ca="1">IF($B575="","",INDIRECT("減額一覧!AF"&amp;P575))</f>
        <v/>
      </c>
      <c r="I575" s="32" t="str">
        <f ca="1">IF(B575="","",IF(INDIRECT("減額一覧!BM"&amp;P575)=0.08,0.08,0.1))</f>
        <v/>
      </c>
      <c r="J575" s="52"/>
      <c r="K575" s="95" t="str">
        <f t="shared" ca="1" si="1184"/>
        <v/>
      </c>
      <c r="L575" s="58" t="str">
        <f t="shared" ca="1" si="1146"/>
        <v/>
      </c>
      <c r="N575" s="113" t="str">
        <f t="shared" ca="1" si="1298"/>
        <v/>
      </c>
      <c r="O575" s="114" t="str">
        <f t="shared" ref="O575" ca="1" si="1302">IF(B575="","",IF(INDIRECT("減額一覧!BM"&amp;P575)=0.08,0.08,0.1))</f>
        <v/>
      </c>
      <c r="P575" s="38">
        <v>117</v>
      </c>
      <c r="Q575" s="38" t="str">
        <f t="shared" ca="1" si="1300"/>
        <v/>
      </c>
      <c r="R575" s="38" t="str">
        <f t="shared" ca="1" si="1300"/>
        <v/>
      </c>
      <c r="S575" s="66" t="str">
        <f t="shared" ca="1" si="1148"/>
        <v/>
      </c>
      <c r="T575" s="105" t="str">
        <f t="shared" ca="1" si="1149"/>
        <v/>
      </c>
    </row>
    <row r="576" spans="1:20" ht="20.25" hidden="1" thickTop="1" thickBot="1">
      <c r="A576" t="str">
        <f ca="1">IF(B576="","",INDIRECT("減額一覧!B"&amp;$P576))</f>
        <v/>
      </c>
      <c r="B576" s="61" t="str">
        <f t="shared" ref="B576" ca="1" si="1303">IF(INDIRECT("減額一覧!BC"&amp;P576)=1,INDIRECT("減額一覧!AG"&amp;P576),"")</f>
        <v/>
      </c>
      <c r="C576" s="36" t="str">
        <f ca="1">IF(B576="","",INDIRECT("減額一覧!C"&amp;$P576))</f>
        <v/>
      </c>
      <c r="D576" s="80" t="str">
        <f ca="1">IF($B576="","",INDIRECT("減額一覧!G"&amp;$P576))</f>
        <v/>
      </c>
      <c r="E576" s="19" t="str">
        <f ca="1">IF(B576="","",INDIRECT("減額一覧!H"&amp;P576))</f>
        <v/>
      </c>
      <c r="F576" s="19" t="str">
        <f ca="1">IF($B576="","",INDIRECT("減額一覧!AN"&amp;P576))</f>
        <v/>
      </c>
      <c r="G576" s="20" t="str">
        <f ca="1">IF($B576="","",INDIRECT("減額一覧!AO"&amp;P576))</f>
        <v/>
      </c>
      <c r="H576" s="20" t="str">
        <f ca="1">IF($B576="","",INDIRECT("減額一覧!AP"&amp;P576))</f>
        <v/>
      </c>
      <c r="I576" s="32" t="str">
        <f ca="1">IF(B576="","",IF(INDIRECT("減額一覧!BN"&amp;P576)=0.08,0.08,0.1))</f>
        <v/>
      </c>
      <c r="J576" s="52"/>
      <c r="K576" s="95" t="str">
        <f t="shared" ca="1" si="1184"/>
        <v/>
      </c>
      <c r="L576" s="58" t="str">
        <f t="shared" ca="1" si="1146"/>
        <v/>
      </c>
      <c r="N576" s="113" t="str">
        <f t="shared" ca="1" si="1298"/>
        <v/>
      </c>
      <c r="O576" s="114" t="str">
        <f t="shared" ref="O576" ca="1" si="1304">IF(B576="","",IF(INDIRECT("減額一覧!BN"&amp;P576)=0.08,0.08,0.1))</f>
        <v/>
      </c>
      <c r="P576" s="38">
        <v>117</v>
      </c>
      <c r="Q576" s="38" t="str">
        <f t="shared" ca="1" si="1300"/>
        <v/>
      </c>
      <c r="R576" s="38" t="str">
        <f t="shared" ca="1" si="1300"/>
        <v/>
      </c>
      <c r="S576" s="66" t="str">
        <f t="shared" ca="1" si="1148"/>
        <v/>
      </c>
      <c r="T576" s="105" t="str">
        <f t="shared" ca="1" si="1149"/>
        <v/>
      </c>
    </row>
    <row r="577" spans="1:20" ht="20.25" hidden="1" thickTop="1" thickBot="1">
      <c r="A577" t="str">
        <f ca="1">IF(B577="","",INDIRECT("減額一覧!B"&amp;$P577))</f>
        <v/>
      </c>
      <c r="B577" s="61" t="str">
        <f t="shared" ref="B577" ca="1" si="1305">IF(INDIRECT("減額一覧!BD"&amp;P577)=1,INDIRECT("減額一覧!AQ"&amp;P577),"")</f>
        <v/>
      </c>
      <c r="C577" s="45" t="str">
        <f ca="1">IF(B577="","",INDIRECT("減額一覧!C"&amp;$P577))</f>
        <v/>
      </c>
      <c r="D577" s="79" t="str">
        <f ca="1">IF($B577="","",INDIRECT("減額一覧!G"&amp;$P577))</f>
        <v/>
      </c>
      <c r="E577" s="19" t="str">
        <f ca="1">IF(B577="","",INDIRECT("減額一覧!H"&amp;P577))</f>
        <v/>
      </c>
      <c r="F577" s="19" t="str">
        <f ca="1">IF($B577="","",INDIRECT("減額一覧!AX"&amp;P577))</f>
        <v/>
      </c>
      <c r="G577" s="20" t="str">
        <f ca="1">IF($B577="","",INDIRECT("減額一覧!AY"&amp;P577))</f>
        <v/>
      </c>
      <c r="H577" s="20" t="str">
        <f ca="1">IF($B577="","",INDIRECT("減額一覧!AZ"&amp;P577))</f>
        <v/>
      </c>
      <c r="I577" s="32" t="str">
        <f ca="1">IF(B577="","",IF(INDIRECT("減額一覧!BO"&amp;P577)=0.08,0.08,0.1))</f>
        <v/>
      </c>
      <c r="J577" s="52"/>
      <c r="K577" s="95" t="str">
        <f t="shared" ca="1" si="1184"/>
        <v/>
      </c>
      <c r="L577" s="58" t="str">
        <f t="shared" ca="1" si="1146"/>
        <v/>
      </c>
      <c r="N577" s="113" t="str">
        <f t="shared" ca="1" si="1298"/>
        <v/>
      </c>
      <c r="O577" s="114" t="str">
        <f t="shared" ref="O577" ca="1" si="1306">IF(B577="","",IF(INDIRECT("減額一覧!BO"&amp;P577)=0.08,0.08,0.1))</f>
        <v/>
      </c>
      <c r="P577" s="38">
        <v>117</v>
      </c>
      <c r="Q577" s="38" t="str">
        <f t="shared" ca="1" si="1300"/>
        <v/>
      </c>
      <c r="R577" s="38" t="str">
        <f t="shared" ca="1" si="1300"/>
        <v/>
      </c>
      <c r="S577" s="66" t="str">
        <f t="shared" ca="1" si="1148"/>
        <v/>
      </c>
      <c r="T577" s="105" t="str">
        <f t="shared" ca="1" si="1149"/>
        <v/>
      </c>
    </row>
    <row r="578" spans="1:20" ht="20.25" hidden="1" thickTop="1" thickBot="1">
      <c r="A578" t="str">
        <f t="shared" ref="A578" ca="1" si="1307">IF(B578="","",INDIRECT("減額一覧!B"&amp;$P578))</f>
        <v/>
      </c>
      <c r="B578" s="64"/>
      <c r="C578" s="41" t="str">
        <f>IF(B578="","",減額一覧!C274)</f>
        <v/>
      </c>
      <c r="D578" s="43"/>
      <c r="E578" s="21"/>
      <c r="F578" s="22" t="s">
        <v>69</v>
      </c>
      <c r="G578" s="23">
        <f t="shared" ref="G578:H578" si="1308">SUBTOTAL(9,G574:G577)</f>
        <v>0</v>
      </c>
      <c r="H578" s="23">
        <f t="shared" si="1308"/>
        <v>0</v>
      </c>
      <c r="I578" s="30"/>
      <c r="J578" s="53"/>
      <c r="K578" s="96" t="str">
        <f t="shared" ca="1" si="1184"/>
        <v/>
      </c>
      <c r="L578" s="59" t="str">
        <f t="shared" si="1146"/>
        <v/>
      </c>
      <c r="N578" s="108" t="str">
        <f t="shared" ref="N578" si="1309">IF(AND(G578=0,H578=0),"","小計")</f>
        <v/>
      </c>
      <c r="O578" s="108" t="str">
        <f t="shared" ref="O578" si="1310">IF(AND(G578=0,H578=0),"","小計")</f>
        <v/>
      </c>
      <c r="P578" s="38"/>
      <c r="Q578" s="38"/>
      <c r="R578" s="38"/>
      <c r="S578" s="66" t="str">
        <f t="shared" si="1148"/>
        <v/>
      </c>
      <c r="T578" s="105" t="str">
        <f t="shared" si="1149"/>
        <v/>
      </c>
    </row>
    <row r="579" spans="1:20" ht="20.25" hidden="1" thickTop="1" thickBot="1">
      <c r="A579" t="str">
        <f ca="1">IF(B579="","",INDIRECT("減額一覧!B"&amp;$P579))</f>
        <v/>
      </c>
      <c r="B579" s="61" t="str">
        <f t="shared" ref="B579" ca="1" si="1311">IF(INDIRECT("減額一覧!BA"&amp;P579)=1,INDIRECT("減額一覧!M"&amp;P579),"")</f>
        <v/>
      </c>
      <c r="C579" s="36" t="str">
        <f ca="1">IF(B579="","",INDIRECT("減額一覧!C"&amp;$P579))</f>
        <v/>
      </c>
      <c r="D579" s="78" t="str">
        <f ca="1">IF($B579="","",INDIRECT("減額一覧!G"&amp;$P579))</f>
        <v/>
      </c>
      <c r="E579" s="19" t="str">
        <f ca="1">IF(B579="","",INDIRECT("減額一覧!H"&amp;P579))</f>
        <v/>
      </c>
      <c r="F579" s="19" t="str">
        <f ca="1">IF($B579="","",INDIRECT("減額一覧!T"&amp;P579))</f>
        <v/>
      </c>
      <c r="G579" s="20" t="str">
        <f ca="1">IF($B579="","",INDIRECT("減額一覧!U"&amp;P579))</f>
        <v/>
      </c>
      <c r="H579" s="20" t="str">
        <f ca="1">IF($B579="","",INDIRECT("減額一覧!V"&amp;P579))</f>
        <v/>
      </c>
      <c r="I579" s="32" t="str">
        <f ca="1">IF(B579="","",IF(INDIRECT("減額一覧!BL"&amp;P579)=0.08,0.08,0.1))</f>
        <v/>
      </c>
      <c r="J579" s="51"/>
      <c r="K579" s="94" t="str">
        <f t="shared" ca="1" si="1184"/>
        <v/>
      </c>
      <c r="L579" s="56" t="str">
        <f t="shared" ca="1" si="1146"/>
        <v/>
      </c>
      <c r="N579" s="113" t="str">
        <f t="shared" ref="N579:N582" ca="1" si="1312">IF(A579="","",IF(A579&gt;3000,"月ヶ瀬",IF(A579&gt;=2000,"都祁","市内")))</f>
        <v/>
      </c>
      <c r="O579" s="114" t="str">
        <f t="shared" ref="O579" ca="1" si="1313">IF(B579="","",IF(INDIRECT("減額一覧!BL"&amp;P579)=0.08,0.08,0.1))</f>
        <v/>
      </c>
      <c r="P579" s="38">
        <v>114</v>
      </c>
      <c r="Q579" s="38" t="str">
        <f t="shared" ref="Q579:R582" ca="1" si="1314">IF(G579="","",IF(G579&gt;0,1,""))</f>
        <v/>
      </c>
      <c r="R579" s="38" t="str">
        <f t="shared" ca="1" si="1314"/>
        <v/>
      </c>
      <c r="S579" s="66" t="str">
        <f t="shared" ca="1" si="1148"/>
        <v/>
      </c>
      <c r="T579" s="105" t="str">
        <f t="shared" ca="1" si="1149"/>
        <v/>
      </c>
    </row>
    <row r="580" spans="1:20" ht="20.25" hidden="1" thickTop="1" thickBot="1">
      <c r="A580" t="str">
        <f ca="1">IF(B580="","",INDIRECT("減額一覧!B"&amp;$P580))</f>
        <v/>
      </c>
      <c r="B580" s="61" t="str">
        <f t="shared" ref="B580" ca="1" si="1315">IF(INDIRECT("減額一覧!BB"&amp;P580)=1,INDIRECT("減額一覧!W"&amp;P580),"")</f>
        <v/>
      </c>
      <c r="C580" s="44" t="str">
        <f ca="1">IF(B580="","",INDIRECT("減額一覧!C"&amp;$P580))</f>
        <v/>
      </c>
      <c r="D580" s="79" t="str">
        <f ca="1">IF($B580="","",INDIRECT("減額一覧!G"&amp;$P580))</f>
        <v/>
      </c>
      <c r="E580" s="19" t="str">
        <f ca="1">IF(B580="","",INDIRECT("減額一覧!H"&amp;P580))</f>
        <v/>
      </c>
      <c r="F580" s="19" t="str">
        <f ca="1">IF($B580="","",INDIRECT("減額一覧!AD"&amp;P580))</f>
        <v/>
      </c>
      <c r="G580" s="20" t="str">
        <f ca="1">IF($B580="","",INDIRECT("減額一覧!AE"&amp;P580))</f>
        <v/>
      </c>
      <c r="H580" s="20" t="str">
        <f ca="1">IF($B580="","",INDIRECT("減額一覧!AF"&amp;P580))</f>
        <v/>
      </c>
      <c r="I580" s="32" t="str">
        <f ca="1">IF(B580="","",IF(INDIRECT("減額一覧!BM"&amp;P580)=0.08,0.08,0.1))</f>
        <v/>
      </c>
      <c r="J580" s="52"/>
      <c r="K580" s="95" t="str">
        <f t="shared" ca="1" si="1184"/>
        <v/>
      </c>
      <c r="L580" s="58" t="str">
        <f t="shared" ca="1" si="1146"/>
        <v/>
      </c>
      <c r="N580" s="113" t="str">
        <f t="shared" ca="1" si="1312"/>
        <v/>
      </c>
      <c r="O580" s="114" t="str">
        <f t="shared" ref="O580" ca="1" si="1316">IF(B580="","",IF(INDIRECT("減額一覧!BM"&amp;P580)=0.08,0.08,0.1))</f>
        <v/>
      </c>
      <c r="P580" s="38">
        <v>114</v>
      </c>
      <c r="Q580" s="38" t="str">
        <f t="shared" ca="1" si="1314"/>
        <v/>
      </c>
      <c r="R580" s="38" t="str">
        <f t="shared" ca="1" si="1314"/>
        <v/>
      </c>
      <c r="S580" s="66" t="str">
        <f t="shared" ca="1" si="1148"/>
        <v/>
      </c>
      <c r="T580" s="105" t="str">
        <f t="shared" ca="1" si="1149"/>
        <v/>
      </c>
    </row>
    <row r="581" spans="1:20" ht="20.25" hidden="1" thickTop="1" thickBot="1">
      <c r="A581" t="str">
        <f ca="1">IF(B581="","",INDIRECT("減額一覧!B"&amp;$P581))</f>
        <v/>
      </c>
      <c r="B581" s="61" t="str">
        <f t="shared" ref="B581" ca="1" si="1317">IF(INDIRECT("減額一覧!BC"&amp;P581)=1,INDIRECT("減額一覧!AG"&amp;P581),"")</f>
        <v/>
      </c>
      <c r="C581" s="36" t="str">
        <f ca="1">IF(B581="","",INDIRECT("減額一覧!C"&amp;$P581))</f>
        <v/>
      </c>
      <c r="D581" s="80" t="str">
        <f ca="1">IF($B581="","",INDIRECT("減額一覧!G"&amp;$P581))</f>
        <v/>
      </c>
      <c r="E581" s="19" t="str">
        <f ca="1">IF(B581="","",INDIRECT("減額一覧!H"&amp;P581))</f>
        <v/>
      </c>
      <c r="F581" s="19" t="str">
        <f ca="1">IF($B581="","",INDIRECT("減額一覧!AN"&amp;P581))</f>
        <v/>
      </c>
      <c r="G581" s="20" t="str">
        <f ca="1">IF($B581="","",INDIRECT("減額一覧!AO"&amp;P581))</f>
        <v/>
      </c>
      <c r="H581" s="20" t="str">
        <f ca="1">IF($B581="","",INDIRECT("減額一覧!AP"&amp;P581))</f>
        <v/>
      </c>
      <c r="I581" s="32" t="str">
        <f ca="1">IF(B581="","",IF(INDIRECT("減額一覧!BN"&amp;P581)=0.08,0.08,0.1))</f>
        <v/>
      </c>
      <c r="J581" s="52"/>
      <c r="K581" s="95" t="str">
        <f t="shared" ca="1" si="1184"/>
        <v/>
      </c>
      <c r="L581" s="58" t="str">
        <f t="shared" ca="1" si="1146"/>
        <v/>
      </c>
      <c r="N581" s="113" t="str">
        <f t="shared" ca="1" si="1312"/>
        <v/>
      </c>
      <c r="O581" s="114" t="str">
        <f t="shared" ref="O581" ca="1" si="1318">IF(B581="","",IF(INDIRECT("減額一覧!BN"&amp;P581)=0.08,0.08,0.1))</f>
        <v/>
      </c>
      <c r="P581" s="38">
        <v>114</v>
      </c>
      <c r="Q581" s="38" t="str">
        <f t="shared" ca="1" si="1314"/>
        <v/>
      </c>
      <c r="R581" s="38" t="str">
        <f t="shared" ca="1" si="1314"/>
        <v/>
      </c>
      <c r="S581" s="66" t="str">
        <f t="shared" ca="1" si="1148"/>
        <v/>
      </c>
      <c r="T581" s="105" t="str">
        <f t="shared" ref="T581:T644" ca="1" si="1319">IF(L581="","",IF(H581=0,"",H581))</f>
        <v/>
      </c>
    </row>
    <row r="582" spans="1:20" ht="20.25" hidden="1" thickTop="1" thickBot="1">
      <c r="A582" t="str">
        <f ca="1">IF(B582="","",INDIRECT("減額一覧!B"&amp;$P582))</f>
        <v/>
      </c>
      <c r="B582" s="61" t="str">
        <f t="shared" ref="B582" ca="1" si="1320">IF(INDIRECT("減額一覧!BD"&amp;P582)=1,INDIRECT("減額一覧!AQ"&amp;P582),"")</f>
        <v/>
      </c>
      <c r="C582" s="45" t="str">
        <f ca="1">IF(B582="","",INDIRECT("減額一覧!C"&amp;$P582))</f>
        <v/>
      </c>
      <c r="D582" s="79" t="str">
        <f ca="1">IF($B582="","",INDIRECT("減額一覧!G"&amp;$P582))</f>
        <v/>
      </c>
      <c r="E582" s="19" t="str">
        <f ca="1">IF(B582="","",INDIRECT("減額一覧!H"&amp;P582))</f>
        <v/>
      </c>
      <c r="F582" s="19" t="str">
        <f ca="1">IF($B582="","",INDIRECT("減額一覧!AX"&amp;P582))</f>
        <v/>
      </c>
      <c r="G582" s="20" t="str">
        <f ca="1">IF($B582="","",INDIRECT("減額一覧!AY"&amp;P582))</f>
        <v/>
      </c>
      <c r="H582" s="20" t="str">
        <f ca="1">IF($B582="","",INDIRECT("減額一覧!AZ"&amp;P582))</f>
        <v/>
      </c>
      <c r="I582" s="32" t="str">
        <f ca="1">IF(B582="","",IF(INDIRECT("減額一覧!BO"&amp;P582)=0.08,0.08,0.1))</f>
        <v/>
      </c>
      <c r="J582" s="52"/>
      <c r="K582" s="95" t="str">
        <f t="shared" ca="1" si="1184"/>
        <v/>
      </c>
      <c r="L582" s="58" t="str">
        <f t="shared" ca="1" si="1146"/>
        <v/>
      </c>
      <c r="N582" s="113" t="str">
        <f t="shared" ca="1" si="1312"/>
        <v/>
      </c>
      <c r="O582" s="114" t="str">
        <f t="shared" ref="O582" ca="1" si="1321">IF(B582="","",IF(INDIRECT("減額一覧!BO"&amp;P582)=0.08,0.08,0.1))</f>
        <v/>
      </c>
      <c r="P582" s="38">
        <v>114</v>
      </c>
      <c r="Q582" s="38" t="str">
        <f t="shared" ca="1" si="1314"/>
        <v/>
      </c>
      <c r="R582" s="38" t="str">
        <f t="shared" ca="1" si="1314"/>
        <v/>
      </c>
      <c r="S582" s="66" t="str">
        <f t="shared" ca="1" si="1148"/>
        <v/>
      </c>
      <c r="T582" s="105" t="str">
        <f t="shared" ca="1" si="1319"/>
        <v/>
      </c>
    </row>
    <row r="583" spans="1:20" ht="20.25" hidden="1" thickTop="1" thickBot="1">
      <c r="B583" s="64"/>
      <c r="C583" s="41" t="str">
        <f>IF(B583="","",減額一覧!C279)</f>
        <v/>
      </c>
      <c r="D583" s="43"/>
      <c r="E583" s="21"/>
      <c r="F583" s="22" t="s">
        <v>69</v>
      </c>
      <c r="G583" s="23">
        <f t="shared" ref="G583:H583" si="1322">SUBTOTAL(9,G579:G582)</f>
        <v>0</v>
      </c>
      <c r="H583" s="23">
        <f t="shared" si="1322"/>
        <v>0</v>
      </c>
      <c r="I583" s="30"/>
      <c r="J583" s="53"/>
      <c r="K583" s="96" t="str">
        <f t="shared" si="1184"/>
        <v/>
      </c>
      <c r="L583" s="59" t="str">
        <f t="shared" si="1146"/>
        <v/>
      </c>
      <c r="N583" s="108" t="str">
        <f t="shared" ref="N583" si="1323">IF(AND(G583=0,H583=0),"","小計")</f>
        <v/>
      </c>
      <c r="O583" s="108" t="str">
        <f t="shared" ref="O583" si="1324">IF(AND(G583=0,H583=0),"","小計")</f>
        <v/>
      </c>
      <c r="P583" s="38"/>
      <c r="Q583" s="38"/>
      <c r="R583" s="38"/>
      <c r="S583" s="66" t="str">
        <f t="shared" si="1148"/>
        <v/>
      </c>
      <c r="T583" s="105" t="str">
        <f t="shared" si="1319"/>
        <v/>
      </c>
    </row>
    <row r="584" spans="1:20" ht="20.25" hidden="1" thickTop="1" thickBot="1">
      <c r="A584" t="str">
        <f ca="1">IF(B584="","",INDIRECT("減額一覧!B"&amp;$P584))</f>
        <v/>
      </c>
      <c r="B584" s="61" t="str">
        <f t="shared" ref="B584" ca="1" si="1325">IF(INDIRECT("減額一覧!BA"&amp;P584)=1,INDIRECT("減額一覧!M"&amp;P584),"")</f>
        <v/>
      </c>
      <c r="C584" s="36" t="str">
        <f ca="1">IF(B584="","",INDIRECT("減額一覧!C"&amp;$P584))</f>
        <v/>
      </c>
      <c r="D584" s="78" t="str">
        <f ca="1">IF($B584="","",INDIRECT("減額一覧!G"&amp;$P584))</f>
        <v/>
      </c>
      <c r="E584" s="19" t="str">
        <f ca="1">IF(B584="","",INDIRECT("減額一覧!H"&amp;P584))</f>
        <v/>
      </c>
      <c r="F584" s="19" t="str">
        <f ca="1">IF($B584="","",INDIRECT("減額一覧!T"&amp;P584))</f>
        <v/>
      </c>
      <c r="G584" s="20" t="str">
        <f ca="1">IF($B584="","",INDIRECT("減額一覧!U"&amp;P584))</f>
        <v/>
      </c>
      <c r="H584" s="20" t="str">
        <f ca="1">IF($B584="","",INDIRECT("減額一覧!V"&amp;P584))</f>
        <v/>
      </c>
      <c r="I584" s="32" t="str">
        <f ca="1">IF(B584="","",IF(INDIRECT("減額一覧!BL"&amp;P584)=0.08,0.08,0.1))</f>
        <v/>
      </c>
      <c r="J584" s="51"/>
      <c r="K584" s="94" t="str">
        <f t="shared" ca="1" si="1184"/>
        <v/>
      </c>
      <c r="L584" s="56" t="str">
        <f t="shared" ca="1" si="1146"/>
        <v/>
      </c>
      <c r="N584" s="113" t="str">
        <f t="shared" ref="N584:N587" ca="1" si="1326">IF(A584="","",IF(A584&gt;3000,"月ヶ瀬",IF(A584&gt;=2000,"都祁","市内")))</f>
        <v/>
      </c>
      <c r="O584" s="114" t="str">
        <f t="shared" ref="O584" ca="1" si="1327">IF(B584="","",IF(INDIRECT("減額一覧!BL"&amp;P584)=0.08,0.08,0.1))</f>
        <v/>
      </c>
      <c r="P584" s="38">
        <v>115</v>
      </c>
      <c r="Q584" s="38" t="str">
        <f t="shared" ref="Q584:R587" ca="1" si="1328">IF(G584="","",IF(G584&gt;0,1,""))</f>
        <v/>
      </c>
      <c r="R584" s="38" t="str">
        <f t="shared" ca="1" si="1328"/>
        <v/>
      </c>
      <c r="S584" s="66" t="str">
        <f t="shared" ca="1" si="1148"/>
        <v/>
      </c>
      <c r="T584" s="105" t="str">
        <f t="shared" ca="1" si="1319"/>
        <v/>
      </c>
    </row>
    <row r="585" spans="1:20" ht="20.25" hidden="1" thickTop="1" thickBot="1">
      <c r="A585" t="str">
        <f ca="1">IF(B585="","",INDIRECT("減額一覧!B"&amp;$P585))</f>
        <v/>
      </c>
      <c r="B585" s="61" t="str">
        <f t="shared" ref="B585" ca="1" si="1329">IF(INDIRECT("減額一覧!BB"&amp;P585)=1,INDIRECT("減額一覧!W"&amp;P585),"")</f>
        <v/>
      </c>
      <c r="C585" s="44" t="str">
        <f ca="1">IF(B585="","",INDIRECT("減額一覧!C"&amp;$P585))</f>
        <v/>
      </c>
      <c r="D585" s="79" t="str">
        <f ca="1">IF($B585="","",INDIRECT("減額一覧!G"&amp;$P585))</f>
        <v/>
      </c>
      <c r="E585" s="19" t="str">
        <f ca="1">IF(B585="","",INDIRECT("減額一覧!H"&amp;P585))</f>
        <v/>
      </c>
      <c r="F585" s="19" t="str">
        <f ca="1">IF($B585="","",INDIRECT("減額一覧!AD"&amp;P585))</f>
        <v/>
      </c>
      <c r="G585" s="20" t="str">
        <f ca="1">IF($B585="","",INDIRECT("減額一覧!AE"&amp;P585))</f>
        <v/>
      </c>
      <c r="H585" s="20" t="str">
        <f ca="1">IF($B585="","",INDIRECT("減額一覧!AF"&amp;P585))</f>
        <v/>
      </c>
      <c r="I585" s="32" t="str">
        <f ca="1">IF(B585="","",IF(INDIRECT("減額一覧!BM"&amp;P585)=0.08,0.08,0.1))</f>
        <v/>
      </c>
      <c r="J585" s="52"/>
      <c r="K585" s="95" t="str">
        <f t="shared" ca="1" si="1184"/>
        <v/>
      </c>
      <c r="L585" s="58" t="str">
        <f t="shared" ca="1" si="1146"/>
        <v/>
      </c>
      <c r="N585" s="113" t="str">
        <f t="shared" ca="1" si="1326"/>
        <v/>
      </c>
      <c r="O585" s="114" t="str">
        <f t="shared" ref="O585" ca="1" si="1330">IF(B585="","",IF(INDIRECT("減額一覧!BM"&amp;P585)=0.08,0.08,0.1))</f>
        <v/>
      </c>
      <c r="P585" s="38">
        <v>115</v>
      </c>
      <c r="Q585" s="38" t="str">
        <f t="shared" ca="1" si="1328"/>
        <v/>
      </c>
      <c r="R585" s="38" t="str">
        <f t="shared" ca="1" si="1328"/>
        <v/>
      </c>
      <c r="S585" s="66" t="str">
        <f t="shared" ca="1" si="1148"/>
        <v/>
      </c>
      <c r="T585" s="105" t="str">
        <f t="shared" ca="1" si="1319"/>
        <v/>
      </c>
    </row>
    <row r="586" spans="1:20" ht="20.25" hidden="1" thickTop="1" thickBot="1">
      <c r="A586" t="str">
        <f ca="1">IF(B586="","",INDIRECT("減額一覧!B"&amp;$P586))</f>
        <v/>
      </c>
      <c r="B586" s="61" t="str">
        <f t="shared" ref="B586" ca="1" si="1331">IF(INDIRECT("減額一覧!BC"&amp;P586)=1,INDIRECT("減額一覧!AG"&amp;P586),"")</f>
        <v/>
      </c>
      <c r="C586" s="36" t="str">
        <f ca="1">IF(B586="","",INDIRECT("減額一覧!C"&amp;$P586))</f>
        <v/>
      </c>
      <c r="D586" s="80" t="str">
        <f ca="1">IF($B586="","",INDIRECT("減額一覧!G"&amp;$P586))</f>
        <v/>
      </c>
      <c r="E586" s="19" t="str">
        <f ca="1">IF(B586="","",INDIRECT("減額一覧!H"&amp;P586))</f>
        <v/>
      </c>
      <c r="F586" s="19" t="str">
        <f ca="1">IF($B586="","",INDIRECT("減額一覧!AN"&amp;P586))</f>
        <v/>
      </c>
      <c r="G586" s="20" t="str">
        <f ca="1">IF($B586="","",INDIRECT("減額一覧!AO"&amp;P586))</f>
        <v/>
      </c>
      <c r="H586" s="20" t="str">
        <f ca="1">IF($B586="","",INDIRECT("減額一覧!AP"&amp;P586))</f>
        <v/>
      </c>
      <c r="I586" s="32" t="str">
        <f ca="1">IF(B586="","",IF(INDIRECT("減額一覧!BN"&amp;P586)=0.08,0.08,0.1))</f>
        <v/>
      </c>
      <c r="J586" s="52"/>
      <c r="K586" s="95" t="str">
        <f t="shared" ca="1" si="1184"/>
        <v/>
      </c>
      <c r="L586" s="58" t="str">
        <f t="shared" ca="1" si="1146"/>
        <v/>
      </c>
      <c r="N586" s="113" t="str">
        <f t="shared" ca="1" si="1326"/>
        <v/>
      </c>
      <c r="O586" s="114" t="str">
        <f t="shared" ref="O586" ca="1" si="1332">IF(B586="","",IF(INDIRECT("減額一覧!BN"&amp;P586)=0.08,0.08,0.1))</f>
        <v/>
      </c>
      <c r="P586" s="38">
        <v>115</v>
      </c>
      <c r="Q586" s="38" t="str">
        <f t="shared" ca="1" si="1328"/>
        <v/>
      </c>
      <c r="R586" s="38" t="str">
        <f t="shared" ca="1" si="1328"/>
        <v/>
      </c>
      <c r="S586" s="66" t="str">
        <f t="shared" ca="1" si="1148"/>
        <v/>
      </c>
      <c r="T586" s="105" t="str">
        <f t="shared" ca="1" si="1319"/>
        <v/>
      </c>
    </row>
    <row r="587" spans="1:20" ht="20.25" hidden="1" thickTop="1" thickBot="1">
      <c r="A587" t="str">
        <f ca="1">IF(B587="","",INDIRECT("減額一覧!B"&amp;$P587))</f>
        <v/>
      </c>
      <c r="B587" s="61" t="str">
        <f t="shared" ref="B587" ca="1" si="1333">IF(INDIRECT("減額一覧!BD"&amp;P587)=1,INDIRECT("減額一覧!AQ"&amp;P587),"")</f>
        <v/>
      </c>
      <c r="C587" s="45" t="str">
        <f ca="1">IF(B587="","",INDIRECT("減額一覧!C"&amp;$P587))</f>
        <v/>
      </c>
      <c r="D587" s="79" t="str">
        <f ca="1">IF($B587="","",INDIRECT("減額一覧!G"&amp;$P587))</f>
        <v/>
      </c>
      <c r="E587" s="19" t="str">
        <f ca="1">IF(B587="","",INDIRECT("減額一覧!H"&amp;P587))</f>
        <v/>
      </c>
      <c r="F587" s="19" t="str">
        <f ca="1">IF($B587="","",INDIRECT("減額一覧!AX"&amp;P587))</f>
        <v/>
      </c>
      <c r="G587" s="20" t="str">
        <f ca="1">IF($B587="","",INDIRECT("減額一覧!AY"&amp;P587))</f>
        <v/>
      </c>
      <c r="H587" s="20" t="str">
        <f ca="1">IF($B587="","",INDIRECT("減額一覧!AZ"&amp;P587))</f>
        <v/>
      </c>
      <c r="I587" s="32" t="str">
        <f ca="1">IF(B587="","",IF(INDIRECT("減額一覧!BO"&amp;P587)=0.08,0.08,0.1))</f>
        <v/>
      </c>
      <c r="J587" s="52"/>
      <c r="K587" s="95" t="str">
        <f t="shared" ca="1" si="1184"/>
        <v/>
      </c>
      <c r="L587" s="58" t="str">
        <f t="shared" ca="1" si="1146"/>
        <v/>
      </c>
      <c r="N587" s="113" t="str">
        <f t="shared" ca="1" si="1326"/>
        <v/>
      </c>
      <c r="O587" s="114" t="str">
        <f t="shared" ref="O587" ca="1" si="1334">IF(B587="","",IF(INDIRECT("減額一覧!BO"&amp;P587)=0.08,0.08,0.1))</f>
        <v/>
      </c>
      <c r="P587" s="38">
        <v>115</v>
      </c>
      <c r="Q587" s="38" t="str">
        <f t="shared" ca="1" si="1328"/>
        <v/>
      </c>
      <c r="R587" s="38" t="str">
        <f t="shared" ca="1" si="1328"/>
        <v/>
      </c>
      <c r="S587" s="66" t="str">
        <f t="shared" ca="1" si="1148"/>
        <v/>
      </c>
      <c r="T587" s="105" t="str">
        <f t="shared" ca="1" si="1319"/>
        <v/>
      </c>
    </row>
    <row r="588" spans="1:20" ht="20.25" hidden="1" thickTop="1" thickBot="1">
      <c r="B588" s="64"/>
      <c r="C588" s="41" t="str">
        <f>IF(B588="","",減額一覧!C284)</f>
        <v/>
      </c>
      <c r="D588" s="43"/>
      <c r="E588" s="21"/>
      <c r="F588" s="22" t="s">
        <v>69</v>
      </c>
      <c r="G588" s="23">
        <f t="shared" ref="G588:H588" si="1335">SUBTOTAL(9,G584:G587)</f>
        <v>0</v>
      </c>
      <c r="H588" s="23">
        <f t="shared" si="1335"/>
        <v>0</v>
      </c>
      <c r="I588" s="30"/>
      <c r="J588" s="53"/>
      <c r="K588" s="96" t="str">
        <f t="shared" si="1184"/>
        <v/>
      </c>
      <c r="L588" s="59" t="str">
        <f t="shared" si="1146"/>
        <v/>
      </c>
      <c r="N588" s="108" t="str">
        <f t="shared" ref="N588" si="1336">IF(AND(G588=0,H588=0),"","小計")</f>
        <v/>
      </c>
      <c r="O588" s="108" t="str">
        <f t="shared" ref="O588" si="1337">IF(AND(G588=0,H588=0),"","小計")</f>
        <v/>
      </c>
      <c r="P588" s="38"/>
      <c r="Q588" s="38"/>
      <c r="R588" s="38"/>
      <c r="S588" s="66" t="str">
        <f t="shared" si="1148"/>
        <v/>
      </c>
      <c r="T588" s="105" t="str">
        <f t="shared" si="1319"/>
        <v/>
      </c>
    </row>
    <row r="589" spans="1:20" ht="20.25" hidden="1" thickTop="1" thickBot="1">
      <c r="A589" t="str">
        <f ca="1">IF(B589="","",INDIRECT("減額一覧!B"&amp;$P589))</f>
        <v/>
      </c>
      <c r="B589" s="61" t="str">
        <f t="shared" ref="B589" ca="1" si="1338">IF(INDIRECT("減額一覧!BA"&amp;P589)=1,INDIRECT("減額一覧!M"&amp;P589),"")</f>
        <v/>
      </c>
      <c r="C589" s="36" t="str">
        <f ca="1">IF(B589="","",INDIRECT("減額一覧!C"&amp;$P589))</f>
        <v/>
      </c>
      <c r="D589" s="78" t="str">
        <f ca="1">IF($B589="","",INDIRECT("減額一覧!G"&amp;$P589))</f>
        <v/>
      </c>
      <c r="E589" s="19" t="str">
        <f ca="1">IF(B589="","",INDIRECT("減額一覧!H"&amp;P589))</f>
        <v/>
      </c>
      <c r="F589" s="19" t="str">
        <f ca="1">IF($B589="","",INDIRECT("減額一覧!T"&amp;P589))</f>
        <v/>
      </c>
      <c r="G589" s="20" t="str">
        <f ca="1">IF($B589="","",INDIRECT("減額一覧!U"&amp;P589))</f>
        <v/>
      </c>
      <c r="H589" s="20" t="str">
        <f ca="1">IF($B589="","",INDIRECT("減額一覧!V"&amp;P589))</f>
        <v/>
      </c>
      <c r="I589" s="32" t="str">
        <f ca="1">IF(B589="","",IF(INDIRECT("減額一覧!BL"&amp;P589)=0.08,0.08,0.1))</f>
        <v/>
      </c>
      <c r="J589" s="51"/>
      <c r="K589" s="94" t="str">
        <f t="shared" ca="1" si="1184"/>
        <v/>
      </c>
      <c r="L589" s="56" t="str">
        <f t="shared" ca="1" si="1146"/>
        <v/>
      </c>
      <c r="N589" s="113" t="str">
        <f t="shared" ref="N589:N592" ca="1" si="1339">IF(A589="","",IF(A589&gt;3000,"月ヶ瀬",IF(A589&gt;=2000,"都祁","市内")))</f>
        <v/>
      </c>
      <c r="O589" s="114" t="str">
        <f t="shared" ref="O589" ca="1" si="1340">IF(B589="","",IF(INDIRECT("減額一覧!BL"&amp;P589)=0.08,0.08,0.1))</f>
        <v/>
      </c>
      <c r="P589" s="38">
        <v>116</v>
      </c>
      <c r="Q589" s="38" t="str">
        <f t="shared" ref="Q589:R592" ca="1" si="1341">IF(G589="","",IF(G589&gt;0,1,""))</f>
        <v/>
      </c>
      <c r="R589" s="38" t="str">
        <f t="shared" ca="1" si="1341"/>
        <v/>
      </c>
      <c r="S589" s="66" t="str">
        <f t="shared" ca="1" si="1148"/>
        <v/>
      </c>
      <c r="T589" s="105" t="str">
        <f t="shared" ca="1" si="1319"/>
        <v/>
      </c>
    </row>
    <row r="590" spans="1:20" ht="20.25" hidden="1" thickTop="1" thickBot="1">
      <c r="A590" t="str">
        <f ca="1">IF(B590="","",INDIRECT("減額一覧!B"&amp;$P590))</f>
        <v/>
      </c>
      <c r="B590" s="61" t="str">
        <f t="shared" ref="B590" ca="1" si="1342">IF(INDIRECT("減額一覧!BB"&amp;P590)=1,INDIRECT("減額一覧!W"&amp;P590),"")</f>
        <v/>
      </c>
      <c r="C590" s="44" t="str">
        <f ca="1">IF(B590="","",INDIRECT("減額一覧!C"&amp;$P590))</f>
        <v/>
      </c>
      <c r="D590" s="79" t="str">
        <f ca="1">IF($B590="","",INDIRECT("減額一覧!G"&amp;$P590))</f>
        <v/>
      </c>
      <c r="E590" s="19" t="str">
        <f ca="1">IF(B590="","",INDIRECT("減額一覧!H"&amp;P590))</f>
        <v/>
      </c>
      <c r="F590" s="19" t="str">
        <f ca="1">IF($B590="","",INDIRECT("減額一覧!AD"&amp;P590))</f>
        <v/>
      </c>
      <c r="G590" s="20" t="str">
        <f ca="1">IF($B590="","",INDIRECT("減額一覧!AE"&amp;P590))</f>
        <v/>
      </c>
      <c r="H590" s="20" t="str">
        <f ca="1">IF($B590="","",INDIRECT("減額一覧!AF"&amp;P590))</f>
        <v/>
      </c>
      <c r="I590" s="32" t="str">
        <f ca="1">IF(B590="","",IF(INDIRECT("減額一覧!BM"&amp;P590)=0.08,0.08,0.1))</f>
        <v/>
      </c>
      <c r="J590" s="52"/>
      <c r="K590" s="95" t="str">
        <f t="shared" ca="1" si="1184"/>
        <v/>
      </c>
      <c r="L590" s="58" t="str">
        <f t="shared" ca="1" si="1146"/>
        <v/>
      </c>
      <c r="N590" s="113" t="str">
        <f t="shared" ca="1" si="1339"/>
        <v/>
      </c>
      <c r="O590" s="114" t="str">
        <f t="shared" ref="O590" ca="1" si="1343">IF(B590="","",IF(INDIRECT("減額一覧!BM"&amp;P590)=0.08,0.08,0.1))</f>
        <v/>
      </c>
      <c r="P590" s="38">
        <v>116</v>
      </c>
      <c r="Q590" s="38" t="str">
        <f t="shared" ca="1" si="1341"/>
        <v/>
      </c>
      <c r="R590" s="38" t="str">
        <f t="shared" ca="1" si="1341"/>
        <v/>
      </c>
      <c r="S590" s="66" t="str">
        <f t="shared" ca="1" si="1148"/>
        <v/>
      </c>
      <c r="T590" s="105" t="str">
        <f t="shared" ca="1" si="1319"/>
        <v/>
      </c>
    </row>
    <row r="591" spans="1:20" ht="20.25" hidden="1" thickTop="1" thickBot="1">
      <c r="A591" t="str">
        <f ca="1">IF(B591="","",INDIRECT("減額一覧!B"&amp;$P591))</f>
        <v/>
      </c>
      <c r="B591" s="61" t="str">
        <f t="shared" ref="B591" ca="1" si="1344">IF(INDIRECT("減額一覧!BC"&amp;P591)=1,INDIRECT("減額一覧!AG"&amp;P591),"")</f>
        <v/>
      </c>
      <c r="C591" s="36" t="str">
        <f ca="1">IF(B591="","",INDIRECT("減額一覧!C"&amp;$P591))</f>
        <v/>
      </c>
      <c r="D591" s="80" t="str">
        <f ca="1">IF($B591="","",INDIRECT("減額一覧!G"&amp;$P591))</f>
        <v/>
      </c>
      <c r="E591" s="19" t="str">
        <f ca="1">IF(B591="","",INDIRECT("減額一覧!H"&amp;P591))</f>
        <v/>
      </c>
      <c r="F591" s="19" t="str">
        <f ca="1">IF($B591="","",INDIRECT("減額一覧!AN"&amp;P591))</f>
        <v/>
      </c>
      <c r="G591" s="20" t="str">
        <f ca="1">IF($B591="","",INDIRECT("減額一覧!AO"&amp;P591))</f>
        <v/>
      </c>
      <c r="H591" s="20" t="str">
        <f ca="1">IF($B591="","",INDIRECT("減額一覧!AP"&amp;P591))</f>
        <v/>
      </c>
      <c r="I591" s="32" t="str">
        <f ca="1">IF(B591="","",IF(INDIRECT("減額一覧!BN"&amp;P591)=0.08,0.08,0.1))</f>
        <v/>
      </c>
      <c r="J591" s="52"/>
      <c r="K591" s="95" t="str">
        <f t="shared" ca="1" si="1184"/>
        <v/>
      </c>
      <c r="L591" s="58" t="str">
        <f t="shared" ca="1" si="1146"/>
        <v/>
      </c>
      <c r="N591" s="113" t="str">
        <f t="shared" ca="1" si="1339"/>
        <v/>
      </c>
      <c r="O591" s="114" t="str">
        <f t="shared" ref="O591" ca="1" si="1345">IF(B591="","",IF(INDIRECT("減額一覧!BN"&amp;P591)=0.08,0.08,0.1))</f>
        <v/>
      </c>
      <c r="P591" s="38">
        <v>116</v>
      </c>
      <c r="Q591" s="38" t="str">
        <f t="shared" ca="1" si="1341"/>
        <v/>
      </c>
      <c r="R591" s="38" t="str">
        <f t="shared" ca="1" si="1341"/>
        <v/>
      </c>
      <c r="S591" s="66" t="str">
        <f t="shared" ca="1" si="1148"/>
        <v/>
      </c>
      <c r="T591" s="105" t="str">
        <f t="shared" ca="1" si="1319"/>
        <v/>
      </c>
    </row>
    <row r="592" spans="1:20" ht="20.25" hidden="1" thickTop="1" thickBot="1">
      <c r="A592" t="str">
        <f ca="1">IF(B592="","",INDIRECT("減額一覧!B"&amp;$P592))</f>
        <v/>
      </c>
      <c r="B592" s="61" t="str">
        <f t="shared" ref="B592" ca="1" si="1346">IF(INDIRECT("減額一覧!BD"&amp;P592)=1,INDIRECT("減額一覧!AQ"&amp;P592),"")</f>
        <v/>
      </c>
      <c r="C592" s="45" t="str">
        <f ca="1">IF(B592="","",INDIRECT("減額一覧!C"&amp;$P592))</f>
        <v/>
      </c>
      <c r="D592" s="79" t="str">
        <f ca="1">IF($B592="","",INDIRECT("減額一覧!G"&amp;$P592))</f>
        <v/>
      </c>
      <c r="E592" s="19" t="str">
        <f ca="1">IF(B592="","",INDIRECT("減額一覧!H"&amp;P592))</f>
        <v/>
      </c>
      <c r="F592" s="19" t="str">
        <f ca="1">IF($B592="","",INDIRECT("減額一覧!AX"&amp;P592))</f>
        <v/>
      </c>
      <c r="G592" s="20" t="str">
        <f ca="1">IF($B592="","",INDIRECT("減額一覧!AY"&amp;P592))</f>
        <v/>
      </c>
      <c r="H592" s="20" t="str">
        <f ca="1">IF($B592="","",INDIRECT("減額一覧!AZ"&amp;P592))</f>
        <v/>
      </c>
      <c r="I592" s="32" t="str">
        <f ca="1">IF(B592="","",IF(INDIRECT("減額一覧!BO"&amp;P592)=0.08,0.08,0.1))</f>
        <v/>
      </c>
      <c r="J592" s="52"/>
      <c r="K592" s="95" t="str">
        <f t="shared" ca="1" si="1184"/>
        <v/>
      </c>
      <c r="L592" s="58" t="str">
        <f t="shared" ca="1" si="1146"/>
        <v/>
      </c>
      <c r="N592" s="113" t="str">
        <f t="shared" ca="1" si="1339"/>
        <v/>
      </c>
      <c r="O592" s="114" t="str">
        <f t="shared" ref="O592" ca="1" si="1347">IF(B592="","",IF(INDIRECT("減額一覧!BO"&amp;P592)=0.08,0.08,0.1))</f>
        <v/>
      </c>
      <c r="P592" s="38">
        <v>116</v>
      </c>
      <c r="Q592" s="38" t="str">
        <f t="shared" ca="1" si="1341"/>
        <v/>
      </c>
      <c r="R592" s="38" t="str">
        <f t="shared" ca="1" si="1341"/>
        <v/>
      </c>
      <c r="S592" s="66" t="str">
        <f t="shared" ca="1" si="1148"/>
        <v/>
      </c>
      <c r="T592" s="105" t="str">
        <f t="shared" ca="1" si="1319"/>
        <v/>
      </c>
    </row>
    <row r="593" spans="1:20" ht="20.25" hidden="1" thickTop="1" thickBot="1">
      <c r="B593" s="64"/>
      <c r="C593" s="41" t="str">
        <f>IF(B593="","",減額一覧!C289)</f>
        <v/>
      </c>
      <c r="D593" s="43"/>
      <c r="E593" s="21"/>
      <c r="F593" s="22" t="s">
        <v>69</v>
      </c>
      <c r="G593" s="23">
        <f t="shared" ref="G593:H593" si="1348">SUBTOTAL(9,G589:G592)</f>
        <v>0</v>
      </c>
      <c r="H593" s="23">
        <f t="shared" si="1348"/>
        <v>0</v>
      </c>
      <c r="I593" s="30"/>
      <c r="J593" s="53"/>
      <c r="K593" s="96" t="str">
        <f t="shared" si="1184"/>
        <v/>
      </c>
      <c r="L593" s="59" t="str">
        <f t="shared" si="1146"/>
        <v/>
      </c>
      <c r="N593" s="108" t="str">
        <f t="shared" ref="N593" si="1349">IF(AND(G593=0,H593=0),"","小計")</f>
        <v/>
      </c>
      <c r="O593" s="108" t="str">
        <f t="shared" ref="O593" si="1350">IF(AND(G593=0,H593=0),"","小計")</f>
        <v/>
      </c>
      <c r="P593" s="38"/>
      <c r="Q593" s="38"/>
      <c r="R593" s="38"/>
      <c r="S593" s="66" t="str">
        <f t="shared" si="1148"/>
        <v/>
      </c>
      <c r="T593" s="105" t="str">
        <f t="shared" si="1319"/>
        <v/>
      </c>
    </row>
    <row r="594" spans="1:20" ht="20.25" hidden="1" thickTop="1" thickBot="1">
      <c r="A594" t="str">
        <f ca="1">IF(B594="","",INDIRECT("減額一覧!B"&amp;$P594))</f>
        <v/>
      </c>
      <c r="B594" s="61" t="str">
        <f t="shared" ref="B594" ca="1" si="1351">IF(INDIRECT("減額一覧!BA"&amp;P594)=1,INDIRECT("減額一覧!M"&amp;P594),"")</f>
        <v/>
      </c>
      <c r="C594" s="36" t="str">
        <f ca="1">IF(B594="","",INDIRECT("減額一覧!C"&amp;$P594))</f>
        <v/>
      </c>
      <c r="D594" s="78" t="str">
        <f ca="1">IF($B594="","",INDIRECT("減額一覧!G"&amp;$P594))</f>
        <v/>
      </c>
      <c r="E594" s="19" t="str">
        <f ca="1">IF(B594="","",INDIRECT("減額一覧!H"&amp;P594))</f>
        <v/>
      </c>
      <c r="F594" s="19" t="str">
        <f ca="1">IF($B594="","",INDIRECT("減額一覧!T"&amp;P594))</f>
        <v/>
      </c>
      <c r="G594" s="20" t="str">
        <f ca="1">IF($B594="","",INDIRECT("減額一覧!U"&amp;P594))</f>
        <v/>
      </c>
      <c r="H594" s="20" t="str">
        <f ca="1">IF($B594="","",INDIRECT("減額一覧!V"&amp;P594))</f>
        <v/>
      </c>
      <c r="I594" s="32" t="str">
        <f ca="1">IF(B594="","",IF(INDIRECT("減額一覧!BL"&amp;P594)=0.08,0.08,0.1))</f>
        <v/>
      </c>
      <c r="J594" s="51"/>
      <c r="K594" s="94" t="str">
        <f t="shared" ca="1" si="1184"/>
        <v/>
      </c>
      <c r="L594" s="56" t="str">
        <f t="shared" ca="1" si="1146"/>
        <v/>
      </c>
      <c r="N594" s="113" t="str">
        <f t="shared" ref="N594:N597" ca="1" si="1352">IF(A594="","",IF(A594&gt;3000,"月ヶ瀬",IF(A594&gt;=2000,"都祁","市内")))</f>
        <v/>
      </c>
      <c r="O594" s="114" t="str">
        <f t="shared" ref="O594" ca="1" si="1353">IF(B594="","",IF(INDIRECT("減額一覧!BL"&amp;P594)=0.08,0.08,0.1))</f>
        <v/>
      </c>
      <c r="P594" s="38">
        <v>117</v>
      </c>
      <c r="Q594" s="38" t="str">
        <f t="shared" ref="Q594:R597" ca="1" si="1354">IF(G594="","",IF(G594&gt;0,1,""))</f>
        <v/>
      </c>
      <c r="R594" s="38" t="str">
        <f t="shared" ca="1" si="1354"/>
        <v/>
      </c>
      <c r="S594" s="66" t="str">
        <f t="shared" ca="1" si="1148"/>
        <v/>
      </c>
      <c r="T594" s="105" t="str">
        <f t="shared" ca="1" si="1319"/>
        <v/>
      </c>
    </row>
    <row r="595" spans="1:20" ht="20.25" hidden="1" thickTop="1" thickBot="1">
      <c r="A595" t="str">
        <f ca="1">IF(B595="","",INDIRECT("減額一覧!B"&amp;$P595))</f>
        <v/>
      </c>
      <c r="B595" s="61" t="str">
        <f t="shared" ref="B595" ca="1" si="1355">IF(INDIRECT("減額一覧!BB"&amp;P595)=1,INDIRECT("減額一覧!W"&amp;P595),"")</f>
        <v/>
      </c>
      <c r="C595" s="44" t="str">
        <f ca="1">IF(B595="","",INDIRECT("減額一覧!C"&amp;$P595))</f>
        <v/>
      </c>
      <c r="D595" s="79" t="str">
        <f ca="1">IF($B595="","",INDIRECT("減額一覧!G"&amp;$P595))</f>
        <v/>
      </c>
      <c r="E595" s="19" t="str">
        <f ca="1">IF(B595="","",INDIRECT("減額一覧!H"&amp;P595))</f>
        <v/>
      </c>
      <c r="F595" s="19" t="str">
        <f ca="1">IF($B595="","",INDIRECT("減額一覧!AD"&amp;P595))</f>
        <v/>
      </c>
      <c r="G595" s="20" t="str">
        <f ca="1">IF($B595="","",INDIRECT("減額一覧!AE"&amp;P595))</f>
        <v/>
      </c>
      <c r="H595" s="20" t="str">
        <f ca="1">IF($B595="","",INDIRECT("減額一覧!AF"&amp;P595))</f>
        <v/>
      </c>
      <c r="I595" s="32" t="str">
        <f ca="1">IF(B595="","",IF(INDIRECT("減額一覧!BM"&amp;P595)=0.08,0.08,0.1))</f>
        <v/>
      </c>
      <c r="J595" s="52"/>
      <c r="K595" s="95" t="str">
        <f t="shared" ca="1" si="1184"/>
        <v/>
      </c>
      <c r="L595" s="58" t="str">
        <f t="shared" ca="1" si="1146"/>
        <v/>
      </c>
      <c r="N595" s="113" t="str">
        <f t="shared" ca="1" si="1352"/>
        <v/>
      </c>
      <c r="O595" s="114" t="str">
        <f t="shared" ref="O595" ca="1" si="1356">IF(B595="","",IF(INDIRECT("減額一覧!BM"&amp;P595)=0.08,0.08,0.1))</f>
        <v/>
      </c>
      <c r="P595" s="38">
        <v>117</v>
      </c>
      <c r="Q595" s="38" t="str">
        <f t="shared" ca="1" si="1354"/>
        <v/>
      </c>
      <c r="R595" s="38" t="str">
        <f t="shared" ca="1" si="1354"/>
        <v/>
      </c>
      <c r="S595" s="66" t="str">
        <f t="shared" ca="1" si="1148"/>
        <v/>
      </c>
      <c r="T595" s="105" t="str">
        <f t="shared" ca="1" si="1319"/>
        <v/>
      </c>
    </row>
    <row r="596" spans="1:20" ht="20.25" hidden="1" thickTop="1" thickBot="1">
      <c r="A596" t="str">
        <f ca="1">IF(B596="","",INDIRECT("減額一覧!B"&amp;$P596))</f>
        <v/>
      </c>
      <c r="B596" s="61" t="str">
        <f t="shared" ref="B596" ca="1" si="1357">IF(INDIRECT("減額一覧!BC"&amp;P596)=1,INDIRECT("減額一覧!AG"&amp;P596),"")</f>
        <v/>
      </c>
      <c r="C596" s="36" t="str">
        <f ca="1">IF(B596="","",INDIRECT("減額一覧!C"&amp;$P596))</f>
        <v/>
      </c>
      <c r="D596" s="80" t="str">
        <f ca="1">IF($B596="","",INDIRECT("減額一覧!G"&amp;$P596))</f>
        <v/>
      </c>
      <c r="E596" s="19" t="str">
        <f ca="1">IF(B596="","",INDIRECT("減額一覧!H"&amp;P596))</f>
        <v/>
      </c>
      <c r="F596" s="19" t="str">
        <f ca="1">IF($B596="","",INDIRECT("減額一覧!AN"&amp;P596))</f>
        <v/>
      </c>
      <c r="G596" s="20" t="str">
        <f ca="1">IF($B596="","",INDIRECT("減額一覧!AO"&amp;P596))</f>
        <v/>
      </c>
      <c r="H596" s="20" t="str">
        <f ca="1">IF($B596="","",INDIRECT("減額一覧!AP"&amp;P596))</f>
        <v/>
      </c>
      <c r="I596" s="32" t="str">
        <f ca="1">IF(B596="","",IF(INDIRECT("減額一覧!BN"&amp;P596)=0.08,0.08,0.1))</f>
        <v/>
      </c>
      <c r="J596" s="52"/>
      <c r="K596" s="95" t="str">
        <f t="shared" ca="1" si="1184"/>
        <v/>
      </c>
      <c r="L596" s="58" t="str">
        <f t="shared" ca="1" si="1146"/>
        <v/>
      </c>
      <c r="N596" s="113" t="str">
        <f t="shared" ca="1" si="1352"/>
        <v/>
      </c>
      <c r="O596" s="114" t="str">
        <f t="shared" ref="O596" ca="1" si="1358">IF(B596="","",IF(INDIRECT("減額一覧!BN"&amp;P596)=0.08,0.08,0.1))</f>
        <v/>
      </c>
      <c r="P596" s="38">
        <v>117</v>
      </c>
      <c r="Q596" s="38" t="str">
        <f t="shared" ca="1" si="1354"/>
        <v/>
      </c>
      <c r="R596" s="38" t="str">
        <f t="shared" ca="1" si="1354"/>
        <v/>
      </c>
      <c r="S596" s="66" t="str">
        <f t="shared" ca="1" si="1148"/>
        <v/>
      </c>
      <c r="T596" s="105" t="str">
        <f t="shared" ca="1" si="1319"/>
        <v/>
      </c>
    </row>
    <row r="597" spans="1:20" ht="20.25" hidden="1" thickTop="1" thickBot="1">
      <c r="A597" t="str">
        <f ca="1">IF(B597="","",INDIRECT("減額一覧!B"&amp;$P597))</f>
        <v/>
      </c>
      <c r="B597" s="61" t="str">
        <f t="shared" ref="B597" ca="1" si="1359">IF(INDIRECT("減額一覧!BD"&amp;P597)=1,INDIRECT("減額一覧!AQ"&amp;P597),"")</f>
        <v/>
      </c>
      <c r="C597" s="45" t="str">
        <f ca="1">IF(B597="","",INDIRECT("減額一覧!C"&amp;$P597))</f>
        <v/>
      </c>
      <c r="D597" s="79" t="str">
        <f ca="1">IF($B597="","",INDIRECT("減額一覧!G"&amp;$P597))</f>
        <v/>
      </c>
      <c r="E597" s="19" t="str">
        <f ca="1">IF(B597="","",INDIRECT("減額一覧!H"&amp;P597))</f>
        <v/>
      </c>
      <c r="F597" s="19" t="str">
        <f ca="1">IF($B597="","",INDIRECT("減額一覧!AX"&amp;P597))</f>
        <v/>
      </c>
      <c r="G597" s="20" t="str">
        <f ca="1">IF($B597="","",INDIRECT("減額一覧!AY"&amp;P597))</f>
        <v/>
      </c>
      <c r="H597" s="20" t="str">
        <f ca="1">IF($B597="","",INDIRECT("減額一覧!AZ"&amp;P597))</f>
        <v/>
      </c>
      <c r="I597" s="32" t="str">
        <f ca="1">IF(B597="","",IF(INDIRECT("減額一覧!BO"&amp;P597)=0.08,0.08,0.1))</f>
        <v/>
      </c>
      <c r="J597" s="52"/>
      <c r="K597" s="95" t="str">
        <f t="shared" ca="1" si="1184"/>
        <v/>
      </c>
      <c r="L597" s="58" t="str">
        <f t="shared" ca="1" si="1146"/>
        <v/>
      </c>
      <c r="N597" s="113" t="str">
        <f t="shared" ca="1" si="1352"/>
        <v/>
      </c>
      <c r="O597" s="114" t="str">
        <f t="shared" ref="O597" ca="1" si="1360">IF(B597="","",IF(INDIRECT("減額一覧!BO"&amp;P597)=0.08,0.08,0.1))</f>
        <v/>
      </c>
      <c r="P597" s="38">
        <v>117</v>
      </c>
      <c r="Q597" s="38" t="str">
        <f t="shared" ca="1" si="1354"/>
        <v/>
      </c>
      <c r="R597" s="38" t="str">
        <f t="shared" ca="1" si="1354"/>
        <v/>
      </c>
      <c r="S597" s="66" t="str">
        <f t="shared" ca="1" si="1148"/>
        <v/>
      </c>
      <c r="T597" s="105" t="str">
        <f t="shared" ca="1" si="1319"/>
        <v/>
      </c>
    </row>
    <row r="598" spans="1:20" ht="20.25" hidden="1" thickTop="1" thickBot="1">
      <c r="A598" t="str">
        <f t="shared" ref="A598" ca="1" si="1361">IF(B598="","",INDIRECT("減額一覧!B"&amp;$P598))</f>
        <v/>
      </c>
      <c r="B598" s="64"/>
      <c r="C598" s="41" t="str">
        <f>IF(B598="","",減額一覧!C294)</f>
        <v/>
      </c>
      <c r="D598" s="43"/>
      <c r="E598" s="21"/>
      <c r="F598" s="22" t="s">
        <v>69</v>
      </c>
      <c r="G598" s="23">
        <f t="shared" ref="G598:H598" si="1362">SUBTOTAL(9,G594:G597)</f>
        <v>0</v>
      </c>
      <c r="H598" s="23">
        <f t="shared" si="1362"/>
        <v>0</v>
      </c>
      <c r="I598" s="30"/>
      <c r="J598" s="53"/>
      <c r="K598" s="96" t="str">
        <f t="shared" ca="1" si="1184"/>
        <v/>
      </c>
      <c r="L598" s="59" t="str">
        <f t="shared" si="1146"/>
        <v/>
      </c>
      <c r="N598" s="108" t="str">
        <f t="shared" ref="N598" si="1363">IF(AND(G598=0,H598=0),"","小計")</f>
        <v/>
      </c>
      <c r="O598" s="108" t="str">
        <f t="shared" ref="O598" si="1364">IF(AND(G598=0,H598=0),"","小計")</f>
        <v/>
      </c>
      <c r="P598" s="38"/>
      <c r="Q598" s="38"/>
      <c r="R598" s="38"/>
      <c r="S598" s="66" t="str">
        <f t="shared" si="1148"/>
        <v/>
      </c>
      <c r="T598" s="105" t="str">
        <f t="shared" si="1319"/>
        <v/>
      </c>
    </row>
    <row r="599" spans="1:20" ht="20.25" hidden="1" thickTop="1" thickBot="1">
      <c r="A599" t="str">
        <f ca="1">IF(B599="","",INDIRECT("減額一覧!B"&amp;$P599))</f>
        <v/>
      </c>
      <c r="B599" s="61" t="str">
        <f t="shared" ref="B599" ca="1" si="1365">IF(INDIRECT("減額一覧!BA"&amp;P599)=1,INDIRECT("減額一覧!M"&amp;P599),"")</f>
        <v/>
      </c>
      <c r="C599" s="36" t="str">
        <f ca="1">IF(B599="","",INDIRECT("減額一覧!C"&amp;$P599))</f>
        <v/>
      </c>
      <c r="D599" s="78" t="str">
        <f ca="1">IF($B599="","",INDIRECT("減額一覧!G"&amp;$P599))</f>
        <v/>
      </c>
      <c r="E599" s="19" t="str">
        <f ca="1">IF(B599="","",INDIRECT("減額一覧!H"&amp;P599))</f>
        <v/>
      </c>
      <c r="F599" s="19" t="str">
        <f ca="1">IF($B599="","",INDIRECT("減額一覧!T"&amp;P599))</f>
        <v/>
      </c>
      <c r="G599" s="20" t="str">
        <f ca="1">IF($B599="","",INDIRECT("減額一覧!U"&amp;P599))</f>
        <v/>
      </c>
      <c r="H599" s="20" t="str">
        <f ca="1">IF($B599="","",INDIRECT("減額一覧!V"&amp;P599))</f>
        <v/>
      </c>
      <c r="I599" s="32" t="str">
        <f ca="1">IF(B599="","",IF(INDIRECT("減額一覧!BL"&amp;P599)=0.08,0.08,0.1))</f>
        <v/>
      </c>
      <c r="J599" s="51"/>
      <c r="K599" s="94" t="str">
        <f t="shared" ca="1" si="1184"/>
        <v/>
      </c>
      <c r="L599" s="56" t="str">
        <f t="shared" ca="1" si="1146"/>
        <v/>
      </c>
      <c r="N599" s="113" t="str">
        <f t="shared" ref="N599:N602" ca="1" si="1366">IF(A599="","",IF(A599&gt;3000,"月ヶ瀬",IF(A599&gt;=2000,"都祁","市内")))</f>
        <v/>
      </c>
      <c r="O599" s="114" t="str">
        <f t="shared" ref="O599" ca="1" si="1367">IF(B599="","",IF(INDIRECT("減額一覧!BL"&amp;P599)=0.08,0.08,0.1))</f>
        <v/>
      </c>
      <c r="P599" s="38">
        <v>114</v>
      </c>
      <c r="Q599" s="38" t="str">
        <f t="shared" ref="Q599:R602" ca="1" si="1368">IF(G599="","",IF(G599&gt;0,1,""))</f>
        <v/>
      </c>
      <c r="R599" s="38" t="str">
        <f t="shared" ca="1" si="1368"/>
        <v/>
      </c>
      <c r="S599" s="66" t="str">
        <f t="shared" ca="1" si="1148"/>
        <v/>
      </c>
      <c r="T599" s="105" t="str">
        <f t="shared" ca="1" si="1319"/>
        <v/>
      </c>
    </row>
    <row r="600" spans="1:20" ht="20.25" hidden="1" thickTop="1" thickBot="1">
      <c r="A600" t="str">
        <f ca="1">IF(B600="","",INDIRECT("減額一覧!B"&amp;$P600))</f>
        <v/>
      </c>
      <c r="B600" s="61" t="str">
        <f t="shared" ref="B600" ca="1" si="1369">IF(INDIRECT("減額一覧!BB"&amp;P600)=1,INDIRECT("減額一覧!W"&amp;P600),"")</f>
        <v/>
      </c>
      <c r="C600" s="44" t="str">
        <f ca="1">IF(B600="","",INDIRECT("減額一覧!C"&amp;$P600))</f>
        <v/>
      </c>
      <c r="D600" s="79" t="str">
        <f ca="1">IF($B600="","",INDIRECT("減額一覧!G"&amp;$P600))</f>
        <v/>
      </c>
      <c r="E600" s="19" t="str">
        <f ca="1">IF(B600="","",INDIRECT("減額一覧!H"&amp;P600))</f>
        <v/>
      </c>
      <c r="F600" s="19" t="str">
        <f ca="1">IF($B600="","",INDIRECT("減額一覧!AD"&amp;P600))</f>
        <v/>
      </c>
      <c r="G600" s="20" t="str">
        <f ca="1">IF($B600="","",INDIRECT("減額一覧!AE"&amp;P600))</f>
        <v/>
      </c>
      <c r="H600" s="20" t="str">
        <f ca="1">IF($B600="","",INDIRECT("減額一覧!AF"&amp;P600))</f>
        <v/>
      </c>
      <c r="I600" s="32" t="str">
        <f ca="1">IF(B600="","",IF(INDIRECT("減額一覧!BM"&amp;P600)=0.08,0.08,0.1))</f>
        <v/>
      </c>
      <c r="J600" s="52"/>
      <c r="K600" s="95" t="str">
        <f t="shared" ca="1" si="1184"/>
        <v/>
      </c>
      <c r="L600" s="58" t="str">
        <f t="shared" ca="1" si="1146"/>
        <v/>
      </c>
      <c r="N600" s="113" t="str">
        <f t="shared" ca="1" si="1366"/>
        <v/>
      </c>
      <c r="O600" s="114" t="str">
        <f t="shared" ref="O600" ca="1" si="1370">IF(B600="","",IF(INDIRECT("減額一覧!BM"&amp;P600)=0.08,0.08,0.1))</f>
        <v/>
      </c>
      <c r="P600" s="38">
        <v>114</v>
      </c>
      <c r="Q600" s="38" t="str">
        <f t="shared" ca="1" si="1368"/>
        <v/>
      </c>
      <c r="R600" s="38" t="str">
        <f t="shared" ca="1" si="1368"/>
        <v/>
      </c>
      <c r="S600" s="66" t="str">
        <f t="shared" ca="1" si="1148"/>
        <v/>
      </c>
      <c r="T600" s="105" t="str">
        <f t="shared" ca="1" si="1319"/>
        <v/>
      </c>
    </row>
    <row r="601" spans="1:20" ht="20.25" hidden="1" thickTop="1" thickBot="1">
      <c r="A601" t="str">
        <f ca="1">IF(B601="","",INDIRECT("減額一覧!B"&amp;$P601))</f>
        <v/>
      </c>
      <c r="B601" s="61" t="str">
        <f t="shared" ref="B601" ca="1" si="1371">IF(INDIRECT("減額一覧!BC"&amp;P601)=1,INDIRECT("減額一覧!AG"&amp;P601),"")</f>
        <v/>
      </c>
      <c r="C601" s="36" t="str">
        <f ca="1">IF(B601="","",INDIRECT("減額一覧!C"&amp;$P601))</f>
        <v/>
      </c>
      <c r="D601" s="80" t="str">
        <f ca="1">IF($B601="","",INDIRECT("減額一覧!G"&amp;$P601))</f>
        <v/>
      </c>
      <c r="E601" s="19" t="str">
        <f ca="1">IF(B601="","",INDIRECT("減額一覧!H"&amp;P601))</f>
        <v/>
      </c>
      <c r="F601" s="19" t="str">
        <f ca="1">IF($B601="","",INDIRECT("減額一覧!AN"&amp;P601))</f>
        <v/>
      </c>
      <c r="G601" s="20" t="str">
        <f ca="1">IF($B601="","",INDIRECT("減額一覧!AO"&amp;P601))</f>
        <v/>
      </c>
      <c r="H601" s="20" t="str">
        <f ca="1">IF($B601="","",INDIRECT("減額一覧!AP"&amp;P601))</f>
        <v/>
      </c>
      <c r="I601" s="32" t="str">
        <f ca="1">IF(B601="","",IF(INDIRECT("減額一覧!BN"&amp;P601)=0.08,0.08,0.1))</f>
        <v/>
      </c>
      <c r="J601" s="52"/>
      <c r="K601" s="95" t="str">
        <f t="shared" ca="1" si="1184"/>
        <v/>
      </c>
      <c r="L601" s="58" t="str">
        <f t="shared" ca="1" si="1146"/>
        <v/>
      </c>
      <c r="N601" s="113" t="str">
        <f t="shared" ca="1" si="1366"/>
        <v/>
      </c>
      <c r="O601" s="114" t="str">
        <f t="shared" ref="O601" ca="1" si="1372">IF(B601="","",IF(INDIRECT("減額一覧!BN"&amp;P601)=0.08,0.08,0.1))</f>
        <v/>
      </c>
      <c r="P601" s="38">
        <v>114</v>
      </c>
      <c r="Q601" s="38" t="str">
        <f t="shared" ca="1" si="1368"/>
        <v/>
      </c>
      <c r="R601" s="38" t="str">
        <f t="shared" ca="1" si="1368"/>
        <v/>
      </c>
      <c r="S601" s="66" t="str">
        <f t="shared" ca="1" si="1148"/>
        <v/>
      </c>
      <c r="T601" s="105" t="str">
        <f t="shared" ca="1" si="1319"/>
        <v/>
      </c>
    </row>
    <row r="602" spans="1:20" ht="20.25" hidden="1" thickTop="1" thickBot="1">
      <c r="A602" t="str">
        <f ca="1">IF(B602="","",INDIRECT("減額一覧!B"&amp;$P602))</f>
        <v/>
      </c>
      <c r="B602" s="61" t="str">
        <f t="shared" ref="B602" ca="1" si="1373">IF(INDIRECT("減額一覧!BD"&amp;P602)=1,INDIRECT("減額一覧!AQ"&amp;P602),"")</f>
        <v/>
      </c>
      <c r="C602" s="45" t="str">
        <f ca="1">IF(B602="","",INDIRECT("減額一覧!C"&amp;$P602))</f>
        <v/>
      </c>
      <c r="D602" s="79" t="str">
        <f ca="1">IF($B602="","",INDIRECT("減額一覧!G"&amp;$P602))</f>
        <v/>
      </c>
      <c r="E602" s="19" t="str">
        <f ca="1">IF(B602="","",INDIRECT("減額一覧!H"&amp;P602))</f>
        <v/>
      </c>
      <c r="F602" s="19" t="str">
        <f ca="1">IF($B602="","",INDIRECT("減額一覧!AX"&amp;P602))</f>
        <v/>
      </c>
      <c r="G602" s="20" t="str">
        <f ca="1">IF($B602="","",INDIRECT("減額一覧!AY"&amp;P602))</f>
        <v/>
      </c>
      <c r="H602" s="20" t="str">
        <f ca="1">IF($B602="","",INDIRECT("減額一覧!AZ"&amp;P602))</f>
        <v/>
      </c>
      <c r="I602" s="32" t="str">
        <f ca="1">IF(B602="","",IF(INDIRECT("減額一覧!BO"&amp;P602)=0.08,0.08,0.1))</f>
        <v/>
      </c>
      <c r="J602" s="52"/>
      <c r="K602" s="95" t="str">
        <f t="shared" ca="1" si="1184"/>
        <v/>
      </c>
      <c r="L602" s="58" t="str">
        <f t="shared" ca="1" si="1146"/>
        <v/>
      </c>
      <c r="N602" s="113" t="str">
        <f t="shared" ca="1" si="1366"/>
        <v/>
      </c>
      <c r="O602" s="114" t="str">
        <f t="shared" ref="O602" ca="1" si="1374">IF(B602="","",IF(INDIRECT("減額一覧!BO"&amp;P602)=0.08,0.08,0.1))</f>
        <v/>
      </c>
      <c r="P602" s="38">
        <v>114</v>
      </c>
      <c r="Q602" s="38" t="str">
        <f t="shared" ca="1" si="1368"/>
        <v/>
      </c>
      <c r="R602" s="38" t="str">
        <f t="shared" ca="1" si="1368"/>
        <v/>
      </c>
      <c r="S602" s="66" t="str">
        <f t="shared" ca="1" si="1148"/>
        <v/>
      </c>
      <c r="T602" s="105" t="str">
        <f t="shared" ca="1" si="1319"/>
        <v/>
      </c>
    </row>
    <row r="603" spans="1:20" ht="20.25" hidden="1" thickTop="1" thickBot="1">
      <c r="B603" s="64"/>
      <c r="C603" s="41" t="str">
        <f>IF(B603="","",減額一覧!C299)</f>
        <v/>
      </c>
      <c r="D603" s="43"/>
      <c r="E603" s="21"/>
      <c r="F603" s="22" t="s">
        <v>69</v>
      </c>
      <c r="G603" s="23">
        <f t="shared" ref="G603:H603" si="1375">SUBTOTAL(9,G599:G602)</f>
        <v>0</v>
      </c>
      <c r="H603" s="23">
        <f t="shared" si="1375"/>
        <v>0</v>
      </c>
      <c r="I603" s="30"/>
      <c r="J603" s="53"/>
      <c r="K603" s="96" t="str">
        <f t="shared" si="1184"/>
        <v/>
      </c>
      <c r="L603" s="59" t="str">
        <f t="shared" si="1146"/>
        <v/>
      </c>
      <c r="N603" s="108" t="str">
        <f t="shared" ref="N603" si="1376">IF(AND(G603=0,H603=0),"","小計")</f>
        <v/>
      </c>
      <c r="O603" s="108" t="str">
        <f t="shared" ref="O603" si="1377">IF(AND(G603=0,H603=0),"","小計")</f>
        <v/>
      </c>
      <c r="P603" s="38"/>
      <c r="Q603" s="38"/>
      <c r="R603" s="38"/>
      <c r="S603" s="66" t="str">
        <f t="shared" si="1148"/>
        <v/>
      </c>
      <c r="T603" s="105" t="str">
        <f t="shared" si="1319"/>
        <v/>
      </c>
    </row>
    <row r="604" spans="1:20" ht="20.25" hidden="1" thickTop="1" thickBot="1">
      <c r="A604" t="str">
        <f ca="1">IF(B604="","",INDIRECT("減額一覧!B"&amp;$P604))</f>
        <v/>
      </c>
      <c r="B604" s="61" t="str">
        <f t="shared" ref="B604" ca="1" si="1378">IF(INDIRECT("減額一覧!BA"&amp;P604)=1,INDIRECT("減額一覧!M"&amp;P604),"")</f>
        <v/>
      </c>
      <c r="C604" s="36" t="str">
        <f ca="1">IF(B604="","",INDIRECT("減額一覧!C"&amp;$P604))</f>
        <v/>
      </c>
      <c r="D604" s="78" t="str">
        <f ca="1">IF($B604="","",INDIRECT("減額一覧!G"&amp;$P604))</f>
        <v/>
      </c>
      <c r="E604" s="19" t="str">
        <f ca="1">IF(B604="","",INDIRECT("減額一覧!H"&amp;P604))</f>
        <v/>
      </c>
      <c r="F604" s="19" t="str">
        <f ca="1">IF($B604="","",INDIRECT("減額一覧!T"&amp;P604))</f>
        <v/>
      </c>
      <c r="G604" s="20" t="str">
        <f ca="1">IF($B604="","",INDIRECT("減額一覧!U"&amp;P604))</f>
        <v/>
      </c>
      <c r="H604" s="20" t="str">
        <f ca="1">IF($B604="","",INDIRECT("減額一覧!V"&amp;P604))</f>
        <v/>
      </c>
      <c r="I604" s="32" t="str">
        <f ca="1">IF(B604="","",IF(INDIRECT("減額一覧!BL"&amp;P604)=0.08,0.08,0.1))</f>
        <v/>
      </c>
      <c r="J604" s="51"/>
      <c r="K604" s="94" t="str">
        <f t="shared" ca="1" si="1184"/>
        <v/>
      </c>
      <c r="L604" s="56" t="str">
        <f t="shared" ca="1" si="1146"/>
        <v/>
      </c>
      <c r="N604" s="113" t="str">
        <f t="shared" ref="N604:N607" ca="1" si="1379">IF(A604="","",IF(A604&gt;3000,"月ヶ瀬",IF(A604&gt;=2000,"都祁","市内")))</f>
        <v/>
      </c>
      <c r="O604" s="114" t="str">
        <f t="shared" ref="O604" ca="1" si="1380">IF(B604="","",IF(INDIRECT("減額一覧!BL"&amp;P604)=0.08,0.08,0.1))</f>
        <v/>
      </c>
      <c r="P604" s="38">
        <v>115</v>
      </c>
      <c r="Q604" s="38" t="str">
        <f t="shared" ref="Q604:R607" ca="1" si="1381">IF(G604="","",IF(G604&gt;0,1,""))</f>
        <v/>
      </c>
      <c r="R604" s="38" t="str">
        <f t="shared" ca="1" si="1381"/>
        <v/>
      </c>
      <c r="S604" s="66" t="str">
        <f t="shared" ca="1" si="1148"/>
        <v/>
      </c>
      <c r="T604" s="105" t="str">
        <f t="shared" ca="1" si="1319"/>
        <v/>
      </c>
    </row>
    <row r="605" spans="1:20" ht="20.25" hidden="1" thickTop="1" thickBot="1">
      <c r="A605" t="str">
        <f ca="1">IF(B605="","",INDIRECT("減額一覧!B"&amp;$P605))</f>
        <v/>
      </c>
      <c r="B605" s="61" t="str">
        <f t="shared" ref="B605" ca="1" si="1382">IF(INDIRECT("減額一覧!BB"&amp;P605)=1,INDIRECT("減額一覧!W"&amp;P605),"")</f>
        <v/>
      </c>
      <c r="C605" s="44" t="str">
        <f ca="1">IF(B605="","",INDIRECT("減額一覧!C"&amp;$P605))</f>
        <v/>
      </c>
      <c r="D605" s="79" t="str">
        <f ca="1">IF($B605="","",INDIRECT("減額一覧!G"&amp;$P605))</f>
        <v/>
      </c>
      <c r="E605" s="19" t="str">
        <f ca="1">IF(B605="","",INDIRECT("減額一覧!H"&amp;P605))</f>
        <v/>
      </c>
      <c r="F605" s="19" t="str">
        <f ca="1">IF($B605="","",INDIRECT("減額一覧!AD"&amp;P605))</f>
        <v/>
      </c>
      <c r="G605" s="20" t="str">
        <f ca="1">IF($B605="","",INDIRECT("減額一覧!AE"&amp;P605))</f>
        <v/>
      </c>
      <c r="H605" s="20" t="str">
        <f ca="1">IF($B605="","",INDIRECT("減額一覧!AF"&amp;P605))</f>
        <v/>
      </c>
      <c r="I605" s="32" t="str">
        <f ca="1">IF(B605="","",IF(INDIRECT("減額一覧!BM"&amp;P605)=0.08,0.08,0.1))</f>
        <v/>
      </c>
      <c r="J605" s="52"/>
      <c r="K605" s="95" t="str">
        <f t="shared" ca="1" si="1184"/>
        <v/>
      </c>
      <c r="L605" s="58" t="str">
        <f t="shared" ca="1" si="1146"/>
        <v/>
      </c>
      <c r="N605" s="113" t="str">
        <f t="shared" ca="1" si="1379"/>
        <v/>
      </c>
      <c r="O605" s="114" t="str">
        <f t="shared" ref="O605" ca="1" si="1383">IF(B605="","",IF(INDIRECT("減額一覧!BM"&amp;P605)=0.08,0.08,0.1))</f>
        <v/>
      </c>
      <c r="P605" s="38">
        <v>115</v>
      </c>
      <c r="Q605" s="38" t="str">
        <f t="shared" ca="1" si="1381"/>
        <v/>
      </c>
      <c r="R605" s="38" t="str">
        <f t="shared" ca="1" si="1381"/>
        <v/>
      </c>
      <c r="S605" s="66" t="str">
        <f t="shared" ca="1" si="1148"/>
        <v/>
      </c>
      <c r="T605" s="105" t="str">
        <f t="shared" ca="1" si="1319"/>
        <v/>
      </c>
    </row>
    <row r="606" spans="1:20" ht="20.25" hidden="1" thickTop="1" thickBot="1">
      <c r="A606" t="str">
        <f ca="1">IF(B606="","",INDIRECT("減額一覧!B"&amp;$P606))</f>
        <v/>
      </c>
      <c r="B606" s="61" t="str">
        <f t="shared" ref="B606" ca="1" si="1384">IF(INDIRECT("減額一覧!BC"&amp;P606)=1,INDIRECT("減額一覧!AG"&amp;P606),"")</f>
        <v/>
      </c>
      <c r="C606" s="36" t="str">
        <f ca="1">IF(B606="","",INDIRECT("減額一覧!C"&amp;$P606))</f>
        <v/>
      </c>
      <c r="D606" s="80" t="str">
        <f ca="1">IF($B606="","",INDIRECT("減額一覧!G"&amp;$P606))</f>
        <v/>
      </c>
      <c r="E606" s="19" t="str">
        <f ca="1">IF(B606="","",INDIRECT("減額一覧!H"&amp;P606))</f>
        <v/>
      </c>
      <c r="F606" s="19" t="str">
        <f ca="1">IF($B606="","",INDIRECT("減額一覧!AN"&amp;P606))</f>
        <v/>
      </c>
      <c r="G606" s="20" t="str">
        <f ca="1">IF($B606="","",INDIRECT("減額一覧!AO"&amp;P606))</f>
        <v/>
      </c>
      <c r="H606" s="20" t="str">
        <f ca="1">IF($B606="","",INDIRECT("減額一覧!AP"&amp;P606))</f>
        <v/>
      </c>
      <c r="I606" s="32" t="str">
        <f ca="1">IF(B606="","",IF(INDIRECT("減額一覧!BN"&amp;P606)=0.08,0.08,0.1))</f>
        <v/>
      </c>
      <c r="J606" s="52"/>
      <c r="K606" s="95" t="str">
        <f t="shared" ca="1" si="1184"/>
        <v/>
      </c>
      <c r="L606" s="58" t="str">
        <f t="shared" ca="1" si="1146"/>
        <v/>
      </c>
      <c r="N606" s="113" t="str">
        <f t="shared" ca="1" si="1379"/>
        <v/>
      </c>
      <c r="O606" s="114" t="str">
        <f t="shared" ref="O606" ca="1" si="1385">IF(B606="","",IF(INDIRECT("減額一覧!BN"&amp;P606)=0.08,0.08,0.1))</f>
        <v/>
      </c>
      <c r="P606" s="38">
        <v>115</v>
      </c>
      <c r="Q606" s="38" t="str">
        <f t="shared" ca="1" si="1381"/>
        <v/>
      </c>
      <c r="R606" s="38" t="str">
        <f t="shared" ca="1" si="1381"/>
        <v/>
      </c>
      <c r="S606" s="66" t="str">
        <f t="shared" ca="1" si="1148"/>
        <v/>
      </c>
      <c r="T606" s="105" t="str">
        <f t="shared" ca="1" si="1319"/>
        <v/>
      </c>
    </row>
    <row r="607" spans="1:20" ht="20.25" hidden="1" thickTop="1" thickBot="1">
      <c r="A607" t="str">
        <f ca="1">IF(B607="","",INDIRECT("減額一覧!B"&amp;$P607))</f>
        <v/>
      </c>
      <c r="B607" s="61" t="str">
        <f t="shared" ref="B607" ca="1" si="1386">IF(INDIRECT("減額一覧!BD"&amp;P607)=1,INDIRECT("減額一覧!AQ"&amp;P607),"")</f>
        <v/>
      </c>
      <c r="C607" s="45" t="str">
        <f ca="1">IF(B607="","",INDIRECT("減額一覧!C"&amp;$P607))</f>
        <v/>
      </c>
      <c r="D607" s="79" t="str">
        <f ca="1">IF($B607="","",INDIRECT("減額一覧!G"&amp;$P607))</f>
        <v/>
      </c>
      <c r="E607" s="19" t="str">
        <f ca="1">IF(B607="","",INDIRECT("減額一覧!H"&amp;P607))</f>
        <v/>
      </c>
      <c r="F607" s="19" t="str">
        <f ca="1">IF($B607="","",INDIRECT("減額一覧!AX"&amp;P607))</f>
        <v/>
      </c>
      <c r="G607" s="20" t="str">
        <f ca="1">IF($B607="","",INDIRECT("減額一覧!AY"&amp;P607))</f>
        <v/>
      </c>
      <c r="H607" s="20" t="str">
        <f ca="1">IF($B607="","",INDIRECT("減額一覧!AZ"&amp;P607))</f>
        <v/>
      </c>
      <c r="I607" s="32" t="str">
        <f ca="1">IF(B607="","",IF(INDIRECT("減額一覧!BO"&amp;P607)=0.08,0.08,0.1))</f>
        <v/>
      </c>
      <c r="J607" s="52"/>
      <c r="K607" s="95" t="str">
        <f t="shared" ca="1" si="1184"/>
        <v/>
      </c>
      <c r="L607" s="58" t="str">
        <f t="shared" ca="1" si="1146"/>
        <v/>
      </c>
      <c r="N607" s="113" t="str">
        <f t="shared" ca="1" si="1379"/>
        <v/>
      </c>
      <c r="O607" s="114" t="str">
        <f t="shared" ref="O607" ca="1" si="1387">IF(B607="","",IF(INDIRECT("減額一覧!BO"&amp;P607)=0.08,0.08,0.1))</f>
        <v/>
      </c>
      <c r="P607" s="38">
        <v>115</v>
      </c>
      <c r="Q607" s="38" t="str">
        <f t="shared" ca="1" si="1381"/>
        <v/>
      </c>
      <c r="R607" s="38" t="str">
        <f t="shared" ca="1" si="1381"/>
        <v/>
      </c>
      <c r="S607" s="66" t="str">
        <f t="shared" ca="1" si="1148"/>
        <v/>
      </c>
      <c r="T607" s="105" t="str">
        <f t="shared" ca="1" si="1319"/>
        <v/>
      </c>
    </row>
    <row r="608" spans="1:20" ht="20.25" hidden="1" thickTop="1" thickBot="1">
      <c r="B608" s="64"/>
      <c r="C608" s="41" t="str">
        <f>IF(B608="","",減額一覧!C304)</f>
        <v/>
      </c>
      <c r="D608" s="43"/>
      <c r="E608" s="21"/>
      <c r="F608" s="22" t="s">
        <v>69</v>
      </c>
      <c r="G608" s="23">
        <f t="shared" ref="G608:H608" si="1388">SUBTOTAL(9,G604:G607)</f>
        <v>0</v>
      </c>
      <c r="H608" s="23">
        <f t="shared" si="1388"/>
        <v>0</v>
      </c>
      <c r="I608" s="30"/>
      <c r="J608" s="53"/>
      <c r="K608" s="96" t="str">
        <f t="shared" si="1184"/>
        <v/>
      </c>
      <c r="L608" s="59" t="str">
        <f t="shared" si="1146"/>
        <v/>
      </c>
      <c r="N608" s="108" t="str">
        <f t="shared" ref="N608" si="1389">IF(AND(G608=0,H608=0),"","小計")</f>
        <v/>
      </c>
      <c r="O608" s="108" t="str">
        <f t="shared" ref="O608" si="1390">IF(AND(G608=0,H608=0),"","小計")</f>
        <v/>
      </c>
      <c r="P608" s="38"/>
      <c r="Q608" s="38"/>
      <c r="R608" s="38"/>
      <c r="S608" s="66" t="str">
        <f t="shared" si="1148"/>
        <v/>
      </c>
      <c r="T608" s="105" t="str">
        <f t="shared" si="1319"/>
        <v/>
      </c>
    </row>
    <row r="609" spans="1:20" ht="20.25" hidden="1" thickTop="1" thickBot="1">
      <c r="A609" t="str">
        <f ca="1">IF(B609="","",INDIRECT("減額一覧!B"&amp;$P609))</f>
        <v/>
      </c>
      <c r="B609" s="61" t="str">
        <f t="shared" ref="B609" ca="1" si="1391">IF(INDIRECT("減額一覧!BA"&amp;P609)=1,INDIRECT("減額一覧!M"&amp;P609),"")</f>
        <v/>
      </c>
      <c r="C609" s="36" t="str">
        <f ca="1">IF(B609="","",INDIRECT("減額一覧!C"&amp;$P609))</f>
        <v/>
      </c>
      <c r="D609" s="78" t="str">
        <f ca="1">IF($B609="","",INDIRECT("減額一覧!G"&amp;$P609))</f>
        <v/>
      </c>
      <c r="E609" s="19" t="str">
        <f ca="1">IF(B609="","",INDIRECT("減額一覧!H"&amp;P609))</f>
        <v/>
      </c>
      <c r="F609" s="19" t="str">
        <f ca="1">IF($B609="","",INDIRECT("減額一覧!T"&amp;P609))</f>
        <v/>
      </c>
      <c r="G609" s="20" t="str">
        <f ca="1">IF($B609="","",INDIRECT("減額一覧!U"&amp;P609))</f>
        <v/>
      </c>
      <c r="H609" s="20" t="str">
        <f ca="1">IF($B609="","",INDIRECT("減額一覧!V"&amp;P609))</f>
        <v/>
      </c>
      <c r="I609" s="32" t="str">
        <f ca="1">IF(B609="","",IF(INDIRECT("減額一覧!BL"&amp;P609)=0.08,0.08,0.1))</f>
        <v/>
      </c>
      <c r="J609" s="51"/>
      <c r="K609" s="94" t="str">
        <f t="shared" ca="1" si="1184"/>
        <v/>
      </c>
      <c r="L609" s="56" t="str">
        <f t="shared" ca="1" si="1146"/>
        <v/>
      </c>
      <c r="N609" s="113" t="str">
        <f t="shared" ref="N609:N612" ca="1" si="1392">IF(A609="","",IF(A609&gt;3000,"月ヶ瀬",IF(A609&gt;=2000,"都祁","市内")))</f>
        <v/>
      </c>
      <c r="O609" s="114" t="str">
        <f t="shared" ref="O609" ca="1" si="1393">IF(B609="","",IF(INDIRECT("減額一覧!BL"&amp;P609)=0.08,0.08,0.1))</f>
        <v/>
      </c>
      <c r="P609" s="38">
        <v>116</v>
      </c>
      <c r="Q609" s="38" t="str">
        <f t="shared" ref="Q609:R612" ca="1" si="1394">IF(G609="","",IF(G609&gt;0,1,""))</f>
        <v/>
      </c>
      <c r="R609" s="38" t="str">
        <f t="shared" ca="1" si="1394"/>
        <v/>
      </c>
      <c r="S609" s="66" t="str">
        <f t="shared" ca="1" si="1148"/>
        <v/>
      </c>
      <c r="T609" s="105" t="str">
        <f t="shared" ca="1" si="1319"/>
        <v/>
      </c>
    </row>
    <row r="610" spans="1:20" ht="20.25" hidden="1" thickTop="1" thickBot="1">
      <c r="A610" t="str">
        <f ca="1">IF(B610="","",INDIRECT("減額一覧!B"&amp;$P610))</f>
        <v/>
      </c>
      <c r="B610" s="61" t="str">
        <f t="shared" ref="B610" ca="1" si="1395">IF(INDIRECT("減額一覧!BB"&amp;P610)=1,INDIRECT("減額一覧!W"&amp;P610),"")</f>
        <v/>
      </c>
      <c r="C610" s="44" t="str">
        <f ca="1">IF(B610="","",INDIRECT("減額一覧!C"&amp;$P610))</f>
        <v/>
      </c>
      <c r="D610" s="79" t="str">
        <f ca="1">IF($B610="","",INDIRECT("減額一覧!G"&amp;$P610))</f>
        <v/>
      </c>
      <c r="E610" s="19" t="str">
        <f ca="1">IF(B610="","",INDIRECT("減額一覧!H"&amp;P610))</f>
        <v/>
      </c>
      <c r="F610" s="19" t="str">
        <f ca="1">IF($B610="","",INDIRECT("減額一覧!AD"&amp;P610))</f>
        <v/>
      </c>
      <c r="G610" s="20" t="str">
        <f ca="1">IF($B610="","",INDIRECT("減額一覧!AE"&amp;P610))</f>
        <v/>
      </c>
      <c r="H610" s="20" t="str">
        <f ca="1">IF($B610="","",INDIRECT("減額一覧!AF"&amp;P610))</f>
        <v/>
      </c>
      <c r="I610" s="32" t="str">
        <f ca="1">IF(B610="","",IF(INDIRECT("減額一覧!BM"&amp;P610)=0.08,0.08,0.1))</f>
        <v/>
      </c>
      <c r="J610" s="52"/>
      <c r="K610" s="95" t="str">
        <f t="shared" ca="1" si="1184"/>
        <v/>
      </c>
      <c r="L610" s="58" t="str">
        <f t="shared" ca="1" si="1146"/>
        <v/>
      </c>
      <c r="N610" s="113" t="str">
        <f t="shared" ca="1" si="1392"/>
        <v/>
      </c>
      <c r="O610" s="114" t="str">
        <f t="shared" ref="O610" ca="1" si="1396">IF(B610="","",IF(INDIRECT("減額一覧!BM"&amp;P610)=0.08,0.08,0.1))</f>
        <v/>
      </c>
      <c r="P610" s="38">
        <v>116</v>
      </c>
      <c r="Q610" s="38" t="str">
        <f t="shared" ca="1" si="1394"/>
        <v/>
      </c>
      <c r="R610" s="38" t="str">
        <f t="shared" ca="1" si="1394"/>
        <v/>
      </c>
      <c r="S610" s="66" t="str">
        <f t="shared" ca="1" si="1148"/>
        <v/>
      </c>
      <c r="T610" s="105" t="str">
        <f t="shared" ca="1" si="1319"/>
        <v/>
      </c>
    </row>
    <row r="611" spans="1:20" ht="20.25" hidden="1" thickTop="1" thickBot="1">
      <c r="A611" t="str">
        <f ca="1">IF(B611="","",INDIRECT("減額一覧!B"&amp;$P611))</f>
        <v/>
      </c>
      <c r="B611" s="61" t="str">
        <f t="shared" ref="B611" ca="1" si="1397">IF(INDIRECT("減額一覧!BC"&amp;P611)=1,INDIRECT("減額一覧!AG"&amp;P611),"")</f>
        <v/>
      </c>
      <c r="C611" s="36" t="str">
        <f ca="1">IF(B611="","",INDIRECT("減額一覧!C"&amp;$P611))</f>
        <v/>
      </c>
      <c r="D611" s="80" t="str">
        <f ca="1">IF($B611="","",INDIRECT("減額一覧!G"&amp;$P611))</f>
        <v/>
      </c>
      <c r="E611" s="19" t="str">
        <f ca="1">IF(B611="","",INDIRECT("減額一覧!H"&amp;P611))</f>
        <v/>
      </c>
      <c r="F611" s="19" t="str">
        <f ca="1">IF($B611="","",INDIRECT("減額一覧!AN"&amp;P611))</f>
        <v/>
      </c>
      <c r="G611" s="20" t="str">
        <f ca="1">IF($B611="","",INDIRECT("減額一覧!AO"&amp;P611))</f>
        <v/>
      </c>
      <c r="H611" s="20" t="str">
        <f ca="1">IF($B611="","",INDIRECT("減額一覧!AP"&amp;P611))</f>
        <v/>
      </c>
      <c r="I611" s="32" t="str">
        <f ca="1">IF(B611="","",IF(INDIRECT("減額一覧!BN"&amp;P611)=0.08,0.08,0.1))</f>
        <v/>
      </c>
      <c r="J611" s="52"/>
      <c r="K611" s="95" t="str">
        <f t="shared" ca="1" si="1184"/>
        <v/>
      </c>
      <c r="L611" s="58" t="str">
        <f t="shared" ca="1" si="1146"/>
        <v/>
      </c>
      <c r="N611" s="113" t="str">
        <f t="shared" ca="1" si="1392"/>
        <v/>
      </c>
      <c r="O611" s="114" t="str">
        <f t="shared" ref="O611" ca="1" si="1398">IF(B611="","",IF(INDIRECT("減額一覧!BN"&amp;P611)=0.08,0.08,0.1))</f>
        <v/>
      </c>
      <c r="P611" s="38">
        <v>116</v>
      </c>
      <c r="Q611" s="38" t="str">
        <f t="shared" ca="1" si="1394"/>
        <v/>
      </c>
      <c r="R611" s="38" t="str">
        <f t="shared" ca="1" si="1394"/>
        <v/>
      </c>
      <c r="S611" s="66" t="str">
        <f t="shared" ca="1" si="1148"/>
        <v/>
      </c>
      <c r="T611" s="105" t="str">
        <f t="shared" ca="1" si="1319"/>
        <v/>
      </c>
    </row>
    <row r="612" spans="1:20" ht="20.25" hidden="1" thickTop="1" thickBot="1">
      <c r="A612" t="str">
        <f ca="1">IF(B612="","",INDIRECT("減額一覧!B"&amp;$P612))</f>
        <v/>
      </c>
      <c r="B612" s="61" t="str">
        <f t="shared" ref="B612" ca="1" si="1399">IF(INDIRECT("減額一覧!BD"&amp;P612)=1,INDIRECT("減額一覧!AQ"&amp;P612),"")</f>
        <v/>
      </c>
      <c r="C612" s="45" t="str">
        <f ca="1">IF(B612="","",INDIRECT("減額一覧!C"&amp;$P612))</f>
        <v/>
      </c>
      <c r="D612" s="79" t="str">
        <f ca="1">IF($B612="","",INDIRECT("減額一覧!G"&amp;$P612))</f>
        <v/>
      </c>
      <c r="E612" s="19" t="str">
        <f ca="1">IF(B612="","",INDIRECT("減額一覧!H"&amp;P612))</f>
        <v/>
      </c>
      <c r="F612" s="19" t="str">
        <f ca="1">IF($B612="","",INDIRECT("減額一覧!AX"&amp;P612))</f>
        <v/>
      </c>
      <c r="G612" s="20" t="str">
        <f ca="1">IF($B612="","",INDIRECT("減額一覧!AY"&amp;P612))</f>
        <v/>
      </c>
      <c r="H612" s="20" t="str">
        <f ca="1">IF($B612="","",INDIRECT("減額一覧!AZ"&amp;P612))</f>
        <v/>
      </c>
      <c r="I612" s="32" t="str">
        <f ca="1">IF(B612="","",IF(INDIRECT("減額一覧!BO"&amp;P612)=0.08,0.08,0.1))</f>
        <v/>
      </c>
      <c r="J612" s="52"/>
      <c r="K612" s="95" t="str">
        <f t="shared" ca="1" si="1184"/>
        <v/>
      </c>
      <c r="L612" s="58" t="str">
        <f t="shared" ca="1" si="1146"/>
        <v/>
      </c>
      <c r="N612" s="113" t="str">
        <f t="shared" ca="1" si="1392"/>
        <v/>
      </c>
      <c r="O612" s="114" t="str">
        <f t="shared" ref="O612" ca="1" si="1400">IF(B612="","",IF(INDIRECT("減額一覧!BO"&amp;P612)=0.08,0.08,0.1))</f>
        <v/>
      </c>
      <c r="P612" s="38">
        <v>116</v>
      </c>
      <c r="Q612" s="38" t="str">
        <f t="shared" ca="1" si="1394"/>
        <v/>
      </c>
      <c r="R612" s="38" t="str">
        <f t="shared" ca="1" si="1394"/>
        <v/>
      </c>
      <c r="S612" s="66" t="str">
        <f t="shared" ca="1" si="1148"/>
        <v/>
      </c>
      <c r="T612" s="105" t="str">
        <f t="shared" ca="1" si="1319"/>
        <v/>
      </c>
    </row>
    <row r="613" spans="1:20" ht="20.25" hidden="1" thickTop="1" thickBot="1">
      <c r="B613" s="64"/>
      <c r="C613" s="41" t="str">
        <f>IF(B613="","",減額一覧!C309)</f>
        <v/>
      </c>
      <c r="D613" s="43"/>
      <c r="E613" s="21"/>
      <c r="F613" s="22" t="s">
        <v>69</v>
      </c>
      <c r="G613" s="23">
        <f t="shared" ref="G613:H613" si="1401">SUBTOTAL(9,G609:G612)</f>
        <v>0</v>
      </c>
      <c r="H613" s="23">
        <f t="shared" si="1401"/>
        <v>0</v>
      </c>
      <c r="I613" s="30"/>
      <c r="J613" s="53"/>
      <c r="K613" s="96" t="str">
        <f t="shared" si="1184"/>
        <v/>
      </c>
      <c r="L613" s="59" t="str">
        <f t="shared" si="1146"/>
        <v/>
      </c>
      <c r="N613" s="108" t="str">
        <f t="shared" ref="N613" si="1402">IF(AND(G613=0,H613=0),"","小計")</f>
        <v/>
      </c>
      <c r="O613" s="108" t="str">
        <f t="shared" ref="O613" si="1403">IF(AND(G613=0,H613=0),"","小計")</f>
        <v/>
      </c>
      <c r="P613" s="38"/>
      <c r="Q613" s="38"/>
      <c r="R613" s="38"/>
      <c r="S613" s="66" t="str">
        <f t="shared" si="1148"/>
        <v/>
      </c>
      <c r="T613" s="105" t="str">
        <f t="shared" si="1319"/>
        <v/>
      </c>
    </row>
    <row r="614" spans="1:20" ht="20.25" hidden="1" thickTop="1" thickBot="1">
      <c r="A614" t="str">
        <f ca="1">IF(B614="","",INDIRECT("減額一覧!B"&amp;$P614))</f>
        <v/>
      </c>
      <c r="B614" s="61" t="str">
        <f t="shared" ref="B614" ca="1" si="1404">IF(INDIRECT("減額一覧!BA"&amp;P614)=1,INDIRECT("減額一覧!M"&amp;P614),"")</f>
        <v/>
      </c>
      <c r="C614" s="36" t="str">
        <f ca="1">IF(B614="","",INDIRECT("減額一覧!C"&amp;$P614))</f>
        <v/>
      </c>
      <c r="D614" s="78" t="str">
        <f ca="1">IF($B614="","",INDIRECT("減額一覧!G"&amp;$P614))</f>
        <v/>
      </c>
      <c r="E614" s="19" t="str">
        <f ca="1">IF(B614="","",INDIRECT("減額一覧!H"&amp;P614))</f>
        <v/>
      </c>
      <c r="F614" s="19" t="str">
        <f ca="1">IF($B614="","",INDIRECT("減額一覧!T"&amp;P614))</f>
        <v/>
      </c>
      <c r="G614" s="20" t="str">
        <f ca="1">IF($B614="","",INDIRECT("減額一覧!U"&amp;P614))</f>
        <v/>
      </c>
      <c r="H614" s="20" t="str">
        <f ca="1">IF($B614="","",INDIRECT("減額一覧!V"&amp;P614))</f>
        <v/>
      </c>
      <c r="I614" s="32" t="str">
        <f ca="1">IF(B614="","",IF(INDIRECT("減額一覧!BL"&amp;P614)=0.08,0.08,0.1))</f>
        <v/>
      </c>
      <c r="J614" s="51"/>
      <c r="K614" s="94" t="str">
        <f t="shared" ca="1" si="1184"/>
        <v/>
      </c>
      <c r="L614" s="56" t="str">
        <f t="shared" ca="1" si="1146"/>
        <v/>
      </c>
      <c r="N614" s="113" t="str">
        <f t="shared" ref="N614:N617" ca="1" si="1405">IF(A614="","",IF(A614&gt;3000,"月ヶ瀬",IF(A614&gt;=2000,"都祁","市内")))</f>
        <v/>
      </c>
      <c r="O614" s="114" t="str">
        <f t="shared" ref="O614" ca="1" si="1406">IF(B614="","",IF(INDIRECT("減額一覧!BL"&amp;P614)=0.08,0.08,0.1))</f>
        <v/>
      </c>
      <c r="P614" s="38">
        <v>117</v>
      </c>
      <c r="Q614" s="38" t="str">
        <f t="shared" ref="Q614:R617" ca="1" si="1407">IF(G614="","",IF(G614&gt;0,1,""))</f>
        <v/>
      </c>
      <c r="R614" s="38" t="str">
        <f t="shared" ca="1" si="1407"/>
        <v/>
      </c>
      <c r="S614" s="66" t="str">
        <f t="shared" ca="1" si="1148"/>
        <v/>
      </c>
      <c r="T614" s="105" t="str">
        <f t="shared" ca="1" si="1319"/>
        <v/>
      </c>
    </row>
    <row r="615" spans="1:20" ht="20.25" hidden="1" thickTop="1" thickBot="1">
      <c r="A615" t="str">
        <f ca="1">IF(B615="","",INDIRECT("減額一覧!B"&amp;$P615))</f>
        <v/>
      </c>
      <c r="B615" s="61" t="str">
        <f t="shared" ref="B615" ca="1" si="1408">IF(INDIRECT("減額一覧!BB"&amp;P615)=1,INDIRECT("減額一覧!W"&amp;P615),"")</f>
        <v/>
      </c>
      <c r="C615" s="44" t="str">
        <f ca="1">IF(B615="","",INDIRECT("減額一覧!C"&amp;$P615))</f>
        <v/>
      </c>
      <c r="D615" s="79" t="str">
        <f ca="1">IF($B615="","",INDIRECT("減額一覧!G"&amp;$P615))</f>
        <v/>
      </c>
      <c r="E615" s="19" t="str">
        <f ca="1">IF(B615="","",INDIRECT("減額一覧!H"&amp;P615))</f>
        <v/>
      </c>
      <c r="F615" s="19" t="str">
        <f ca="1">IF($B615="","",INDIRECT("減額一覧!AD"&amp;P615))</f>
        <v/>
      </c>
      <c r="G615" s="20" t="str">
        <f ca="1">IF($B615="","",INDIRECT("減額一覧!AE"&amp;P615))</f>
        <v/>
      </c>
      <c r="H615" s="20" t="str">
        <f ca="1">IF($B615="","",INDIRECT("減額一覧!AF"&amp;P615))</f>
        <v/>
      </c>
      <c r="I615" s="32" t="str">
        <f ca="1">IF(B615="","",IF(INDIRECT("減額一覧!BM"&amp;P615)=0.08,0.08,0.1))</f>
        <v/>
      </c>
      <c r="J615" s="52"/>
      <c r="K615" s="95" t="str">
        <f t="shared" ca="1" si="1184"/>
        <v/>
      </c>
      <c r="L615" s="58" t="str">
        <f t="shared" ca="1" si="1146"/>
        <v/>
      </c>
      <c r="N615" s="113" t="str">
        <f t="shared" ca="1" si="1405"/>
        <v/>
      </c>
      <c r="O615" s="114" t="str">
        <f t="shared" ref="O615" ca="1" si="1409">IF(B615="","",IF(INDIRECT("減額一覧!BM"&amp;P615)=0.08,0.08,0.1))</f>
        <v/>
      </c>
      <c r="P615" s="38">
        <v>117</v>
      </c>
      <c r="Q615" s="38" t="str">
        <f t="shared" ca="1" si="1407"/>
        <v/>
      </c>
      <c r="R615" s="38" t="str">
        <f t="shared" ca="1" si="1407"/>
        <v/>
      </c>
      <c r="S615" s="66" t="str">
        <f t="shared" ca="1" si="1148"/>
        <v/>
      </c>
      <c r="T615" s="105" t="str">
        <f t="shared" ca="1" si="1319"/>
        <v/>
      </c>
    </row>
    <row r="616" spans="1:20" ht="20.25" hidden="1" thickTop="1" thickBot="1">
      <c r="A616" t="str">
        <f ca="1">IF(B616="","",INDIRECT("減額一覧!B"&amp;$P616))</f>
        <v/>
      </c>
      <c r="B616" s="61" t="str">
        <f t="shared" ref="B616" ca="1" si="1410">IF(INDIRECT("減額一覧!BC"&amp;P616)=1,INDIRECT("減額一覧!AG"&amp;P616),"")</f>
        <v/>
      </c>
      <c r="C616" s="36" t="str">
        <f ca="1">IF(B616="","",INDIRECT("減額一覧!C"&amp;$P616))</f>
        <v/>
      </c>
      <c r="D616" s="80" t="str">
        <f ca="1">IF($B616="","",INDIRECT("減額一覧!G"&amp;$P616))</f>
        <v/>
      </c>
      <c r="E616" s="19" t="str">
        <f ca="1">IF(B616="","",INDIRECT("減額一覧!H"&amp;P616))</f>
        <v/>
      </c>
      <c r="F616" s="19" t="str">
        <f ca="1">IF($B616="","",INDIRECT("減額一覧!AN"&amp;P616))</f>
        <v/>
      </c>
      <c r="G616" s="20" t="str">
        <f ca="1">IF($B616="","",INDIRECT("減額一覧!AO"&amp;P616))</f>
        <v/>
      </c>
      <c r="H616" s="20" t="str">
        <f ca="1">IF($B616="","",INDIRECT("減額一覧!AP"&amp;P616))</f>
        <v/>
      </c>
      <c r="I616" s="32" t="str">
        <f ca="1">IF(B616="","",IF(INDIRECT("減額一覧!BN"&amp;P616)=0.08,0.08,0.1))</f>
        <v/>
      </c>
      <c r="J616" s="52"/>
      <c r="K616" s="95" t="str">
        <f t="shared" ca="1" si="1184"/>
        <v/>
      </c>
      <c r="L616" s="58" t="str">
        <f t="shared" ca="1" si="1146"/>
        <v/>
      </c>
      <c r="N616" s="113" t="str">
        <f t="shared" ca="1" si="1405"/>
        <v/>
      </c>
      <c r="O616" s="114" t="str">
        <f t="shared" ref="O616" ca="1" si="1411">IF(B616="","",IF(INDIRECT("減額一覧!BN"&amp;P616)=0.08,0.08,0.1))</f>
        <v/>
      </c>
      <c r="P616" s="38">
        <v>117</v>
      </c>
      <c r="Q616" s="38" t="str">
        <f t="shared" ca="1" si="1407"/>
        <v/>
      </c>
      <c r="R616" s="38" t="str">
        <f t="shared" ca="1" si="1407"/>
        <v/>
      </c>
      <c r="S616" s="66" t="str">
        <f t="shared" ca="1" si="1148"/>
        <v/>
      </c>
      <c r="T616" s="105" t="str">
        <f t="shared" ca="1" si="1319"/>
        <v/>
      </c>
    </row>
    <row r="617" spans="1:20" ht="20.25" hidden="1" thickTop="1" thickBot="1">
      <c r="A617" t="str">
        <f ca="1">IF(B617="","",INDIRECT("減額一覧!B"&amp;$P617))</f>
        <v/>
      </c>
      <c r="B617" s="61" t="str">
        <f t="shared" ref="B617" ca="1" si="1412">IF(INDIRECT("減額一覧!BD"&amp;P617)=1,INDIRECT("減額一覧!AQ"&amp;P617),"")</f>
        <v/>
      </c>
      <c r="C617" s="45" t="str">
        <f ca="1">IF(B617="","",INDIRECT("減額一覧!C"&amp;$P617))</f>
        <v/>
      </c>
      <c r="D617" s="79" t="str">
        <f ca="1">IF($B617="","",INDIRECT("減額一覧!G"&amp;$P617))</f>
        <v/>
      </c>
      <c r="E617" s="19" t="str">
        <f ca="1">IF(B617="","",INDIRECT("減額一覧!H"&amp;P617))</f>
        <v/>
      </c>
      <c r="F617" s="19" t="str">
        <f ca="1">IF($B617="","",INDIRECT("減額一覧!AX"&amp;P617))</f>
        <v/>
      </c>
      <c r="G617" s="20" t="str">
        <f ca="1">IF($B617="","",INDIRECT("減額一覧!AY"&amp;P617))</f>
        <v/>
      </c>
      <c r="H617" s="20" t="str">
        <f ca="1">IF($B617="","",INDIRECT("減額一覧!AZ"&amp;P617))</f>
        <v/>
      </c>
      <c r="I617" s="32" t="str">
        <f ca="1">IF(B617="","",IF(INDIRECT("減額一覧!BO"&amp;P617)=0.08,0.08,0.1))</f>
        <v/>
      </c>
      <c r="J617" s="52"/>
      <c r="K617" s="95" t="str">
        <f t="shared" ca="1" si="1184"/>
        <v/>
      </c>
      <c r="L617" s="58" t="str">
        <f t="shared" ca="1" si="1146"/>
        <v/>
      </c>
      <c r="N617" s="113" t="str">
        <f t="shared" ca="1" si="1405"/>
        <v/>
      </c>
      <c r="O617" s="114" t="str">
        <f t="shared" ref="O617" ca="1" si="1413">IF(B617="","",IF(INDIRECT("減額一覧!BO"&amp;P617)=0.08,0.08,0.1))</f>
        <v/>
      </c>
      <c r="P617" s="38">
        <v>117</v>
      </c>
      <c r="Q617" s="38" t="str">
        <f t="shared" ca="1" si="1407"/>
        <v/>
      </c>
      <c r="R617" s="38" t="str">
        <f t="shared" ca="1" si="1407"/>
        <v/>
      </c>
      <c r="S617" s="66" t="str">
        <f t="shared" ca="1" si="1148"/>
        <v/>
      </c>
      <c r="T617" s="105" t="str">
        <f t="shared" ca="1" si="1319"/>
        <v/>
      </c>
    </row>
    <row r="618" spans="1:20" ht="20.25" hidden="1" thickTop="1" thickBot="1">
      <c r="A618" t="str">
        <f t="shared" ref="A618" ca="1" si="1414">IF(B618="","",INDIRECT("減額一覧!B"&amp;$P618))</f>
        <v/>
      </c>
      <c r="B618" s="64"/>
      <c r="C618" s="41" t="str">
        <f>IF(B618="","",減額一覧!C314)</f>
        <v/>
      </c>
      <c r="D618" s="43"/>
      <c r="E618" s="21"/>
      <c r="F618" s="22" t="s">
        <v>69</v>
      </c>
      <c r="G618" s="23">
        <f t="shared" ref="G618:H618" si="1415">SUBTOTAL(9,G614:G617)</f>
        <v>0</v>
      </c>
      <c r="H618" s="23">
        <f t="shared" si="1415"/>
        <v>0</v>
      </c>
      <c r="I618" s="30"/>
      <c r="J618" s="53"/>
      <c r="K618" s="96" t="str">
        <f t="shared" ca="1" si="1184"/>
        <v/>
      </c>
      <c r="L618" s="59" t="str">
        <f t="shared" si="1146"/>
        <v/>
      </c>
      <c r="N618" s="108" t="str">
        <f t="shared" ref="N618" si="1416">IF(AND(G618=0,H618=0),"","小計")</f>
        <v/>
      </c>
      <c r="O618" s="108" t="str">
        <f t="shared" ref="O618" si="1417">IF(AND(G618=0,H618=0),"","小計")</f>
        <v/>
      </c>
      <c r="P618" s="38"/>
      <c r="Q618" s="38"/>
      <c r="R618" s="38"/>
      <c r="S618" s="66" t="str">
        <f t="shared" si="1148"/>
        <v/>
      </c>
      <c r="T618" s="105" t="str">
        <f t="shared" si="1319"/>
        <v/>
      </c>
    </row>
    <row r="619" spans="1:20" ht="20.25" hidden="1" thickTop="1" thickBot="1">
      <c r="A619" t="str">
        <f ca="1">IF(B619="","",INDIRECT("減額一覧!B"&amp;$P619))</f>
        <v/>
      </c>
      <c r="B619" s="61" t="str">
        <f t="shared" ref="B619" ca="1" si="1418">IF(INDIRECT("減額一覧!BA"&amp;P619)=1,INDIRECT("減額一覧!M"&amp;P619),"")</f>
        <v/>
      </c>
      <c r="C619" s="36" t="str">
        <f ca="1">IF(B619="","",INDIRECT("減額一覧!C"&amp;$P619))</f>
        <v/>
      </c>
      <c r="D619" s="78" t="str">
        <f ca="1">IF($B619="","",INDIRECT("減額一覧!G"&amp;$P619))</f>
        <v/>
      </c>
      <c r="E619" s="19" t="str">
        <f ca="1">IF(B619="","",INDIRECT("減額一覧!H"&amp;P619))</f>
        <v/>
      </c>
      <c r="F619" s="19" t="str">
        <f ca="1">IF($B619="","",INDIRECT("減額一覧!T"&amp;P619))</f>
        <v/>
      </c>
      <c r="G619" s="20" t="str">
        <f ca="1">IF($B619="","",INDIRECT("減額一覧!U"&amp;P619))</f>
        <v/>
      </c>
      <c r="H619" s="20" t="str">
        <f ca="1">IF($B619="","",INDIRECT("減額一覧!V"&amp;P619))</f>
        <v/>
      </c>
      <c r="I619" s="32" t="str">
        <f ca="1">IF(B619="","",IF(INDIRECT("減額一覧!BL"&amp;P619)=0.08,0.08,0.1))</f>
        <v/>
      </c>
      <c r="J619" s="51"/>
      <c r="K619" s="94" t="str">
        <f t="shared" ca="1" si="1184"/>
        <v/>
      </c>
      <c r="L619" s="56" t="str">
        <f t="shared" ca="1" si="1146"/>
        <v/>
      </c>
      <c r="N619" s="113" t="str">
        <f t="shared" ref="N619:N622" ca="1" si="1419">IF(A619="","",IF(A619&gt;3000,"月ヶ瀬",IF(A619&gt;=2000,"都祁","市内")))</f>
        <v/>
      </c>
      <c r="O619" s="114" t="str">
        <f t="shared" ref="O619" ca="1" si="1420">IF(B619="","",IF(INDIRECT("減額一覧!BL"&amp;P619)=0.08,0.08,0.1))</f>
        <v/>
      </c>
      <c r="P619" s="38">
        <v>114</v>
      </c>
      <c r="Q619" s="38" t="str">
        <f t="shared" ref="Q619:R622" ca="1" si="1421">IF(G619="","",IF(G619&gt;0,1,""))</f>
        <v/>
      </c>
      <c r="R619" s="38" t="str">
        <f t="shared" ca="1" si="1421"/>
        <v/>
      </c>
      <c r="S619" s="66" t="str">
        <f t="shared" ca="1" si="1148"/>
        <v/>
      </c>
      <c r="T619" s="105" t="str">
        <f t="shared" ca="1" si="1319"/>
        <v/>
      </c>
    </row>
    <row r="620" spans="1:20" ht="20.25" hidden="1" thickTop="1" thickBot="1">
      <c r="A620" t="str">
        <f ca="1">IF(B620="","",INDIRECT("減額一覧!B"&amp;$P620))</f>
        <v/>
      </c>
      <c r="B620" s="61" t="str">
        <f t="shared" ref="B620" ca="1" si="1422">IF(INDIRECT("減額一覧!BB"&amp;P620)=1,INDIRECT("減額一覧!W"&amp;P620),"")</f>
        <v/>
      </c>
      <c r="C620" s="44" t="str">
        <f ca="1">IF(B620="","",INDIRECT("減額一覧!C"&amp;$P620))</f>
        <v/>
      </c>
      <c r="D620" s="79" t="str">
        <f ca="1">IF($B620="","",INDIRECT("減額一覧!G"&amp;$P620))</f>
        <v/>
      </c>
      <c r="E620" s="19" t="str">
        <f ca="1">IF(B620="","",INDIRECT("減額一覧!H"&amp;P620))</f>
        <v/>
      </c>
      <c r="F620" s="19" t="str">
        <f ca="1">IF($B620="","",INDIRECT("減額一覧!AD"&amp;P620))</f>
        <v/>
      </c>
      <c r="G620" s="20" t="str">
        <f ca="1">IF($B620="","",INDIRECT("減額一覧!AE"&amp;P620))</f>
        <v/>
      </c>
      <c r="H620" s="20" t="str">
        <f ca="1">IF($B620="","",INDIRECT("減額一覧!AF"&amp;P620))</f>
        <v/>
      </c>
      <c r="I620" s="32" t="str">
        <f ca="1">IF(B620="","",IF(INDIRECT("減額一覧!BM"&amp;P620)=0.08,0.08,0.1))</f>
        <v/>
      </c>
      <c r="J620" s="52"/>
      <c r="K620" s="95" t="str">
        <f t="shared" ca="1" si="1184"/>
        <v/>
      </c>
      <c r="L620" s="58" t="str">
        <f t="shared" ca="1" si="1146"/>
        <v/>
      </c>
      <c r="N620" s="113" t="str">
        <f t="shared" ca="1" si="1419"/>
        <v/>
      </c>
      <c r="O620" s="114" t="str">
        <f t="shared" ref="O620" ca="1" si="1423">IF(B620="","",IF(INDIRECT("減額一覧!BM"&amp;P620)=0.08,0.08,0.1))</f>
        <v/>
      </c>
      <c r="P620" s="38">
        <v>114</v>
      </c>
      <c r="Q620" s="38" t="str">
        <f t="shared" ca="1" si="1421"/>
        <v/>
      </c>
      <c r="R620" s="38" t="str">
        <f t="shared" ca="1" si="1421"/>
        <v/>
      </c>
      <c r="S620" s="66" t="str">
        <f t="shared" ca="1" si="1148"/>
        <v/>
      </c>
      <c r="T620" s="105" t="str">
        <f t="shared" ca="1" si="1319"/>
        <v/>
      </c>
    </row>
    <row r="621" spans="1:20" ht="20.25" hidden="1" thickTop="1" thickBot="1">
      <c r="A621" t="str">
        <f ca="1">IF(B621="","",INDIRECT("減額一覧!B"&amp;$P621))</f>
        <v/>
      </c>
      <c r="B621" s="61" t="str">
        <f t="shared" ref="B621" ca="1" si="1424">IF(INDIRECT("減額一覧!BC"&amp;P621)=1,INDIRECT("減額一覧!AG"&amp;P621),"")</f>
        <v/>
      </c>
      <c r="C621" s="36" t="str">
        <f ca="1">IF(B621="","",INDIRECT("減額一覧!C"&amp;$P621))</f>
        <v/>
      </c>
      <c r="D621" s="80" t="str">
        <f ca="1">IF($B621="","",INDIRECT("減額一覧!G"&amp;$P621))</f>
        <v/>
      </c>
      <c r="E621" s="19" t="str">
        <f ca="1">IF(B621="","",INDIRECT("減額一覧!H"&amp;P621))</f>
        <v/>
      </c>
      <c r="F621" s="19" t="str">
        <f ca="1">IF($B621="","",INDIRECT("減額一覧!AN"&amp;P621))</f>
        <v/>
      </c>
      <c r="G621" s="20" t="str">
        <f ca="1">IF($B621="","",INDIRECT("減額一覧!AO"&amp;P621))</f>
        <v/>
      </c>
      <c r="H621" s="20" t="str">
        <f ca="1">IF($B621="","",INDIRECT("減額一覧!AP"&amp;P621))</f>
        <v/>
      </c>
      <c r="I621" s="32" t="str">
        <f ca="1">IF(B621="","",IF(INDIRECT("減額一覧!BN"&amp;P621)=0.08,0.08,0.1))</f>
        <v/>
      </c>
      <c r="J621" s="52"/>
      <c r="K621" s="95" t="str">
        <f t="shared" ca="1" si="1184"/>
        <v/>
      </c>
      <c r="L621" s="58" t="str">
        <f t="shared" ca="1" si="1146"/>
        <v/>
      </c>
      <c r="N621" s="113" t="str">
        <f t="shared" ca="1" si="1419"/>
        <v/>
      </c>
      <c r="O621" s="114" t="str">
        <f t="shared" ref="O621" ca="1" si="1425">IF(B621="","",IF(INDIRECT("減額一覧!BN"&amp;P621)=0.08,0.08,0.1))</f>
        <v/>
      </c>
      <c r="P621" s="38">
        <v>114</v>
      </c>
      <c r="Q621" s="38" t="str">
        <f t="shared" ca="1" si="1421"/>
        <v/>
      </c>
      <c r="R621" s="38" t="str">
        <f t="shared" ca="1" si="1421"/>
        <v/>
      </c>
      <c r="S621" s="66" t="str">
        <f t="shared" ca="1" si="1148"/>
        <v/>
      </c>
      <c r="T621" s="105" t="str">
        <f t="shared" ca="1" si="1319"/>
        <v/>
      </c>
    </row>
    <row r="622" spans="1:20" ht="20.25" hidden="1" thickTop="1" thickBot="1">
      <c r="A622" t="str">
        <f ca="1">IF(B622="","",INDIRECT("減額一覧!B"&amp;$P622))</f>
        <v/>
      </c>
      <c r="B622" s="61" t="str">
        <f t="shared" ref="B622" ca="1" si="1426">IF(INDIRECT("減額一覧!BD"&amp;P622)=1,INDIRECT("減額一覧!AQ"&amp;P622),"")</f>
        <v/>
      </c>
      <c r="C622" s="45" t="str">
        <f ca="1">IF(B622="","",INDIRECT("減額一覧!C"&amp;$P622))</f>
        <v/>
      </c>
      <c r="D622" s="79" t="str">
        <f ca="1">IF($B622="","",INDIRECT("減額一覧!G"&amp;$P622))</f>
        <v/>
      </c>
      <c r="E622" s="19" t="str">
        <f ca="1">IF(B622="","",INDIRECT("減額一覧!H"&amp;P622))</f>
        <v/>
      </c>
      <c r="F622" s="19" t="str">
        <f ca="1">IF($B622="","",INDIRECT("減額一覧!AX"&amp;P622))</f>
        <v/>
      </c>
      <c r="G622" s="20" t="str">
        <f ca="1">IF($B622="","",INDIRECT("減額一覧!AY"&amp;P622))</f>
        <v/>
      </c>
      <c r="H622" s="20" t="str">
        <f ca="1">IF($B622="","",INDIRECT("減額一覧!AZ"&amp;P622))</f>
        <v/>
      </c>
      <c r="I622" s="32" t="str">
        <f ca="1">IF(B622="","",IF(INDIRECT("減額一覧!BO"&amp;P622)=0.08,0.08,0.1))</f>
        <v/>
      </c>
      <c r="J622" s="52"/>
      <c r="K622" s="95" t="str">
        <f t="shared" ca="1" si="1184"/>
        <v/>
      </c>
      <c r="L622" s="58" t="str">
        <f t="shared" ca="1" si="1146"/>
        <v/>
      </c>
      <c r="N622" s="113" t="str">
        <f t="shared" ca="1" si="1419"/>
        <v/>
      </c>
      <c r="O622" s="114" t="str">
        <f t="shared" ref="O622" ca="1" si="1427">IF(B622="","",IF(INDIRECT("減額一覧!BO"&amp;P622)=0.08,0.08,0.1))</f>
        <v/>
      </c>
      <c r="P622" s="38">
        <v>114</v>
      </c>
      <c r="Q622" s="38" t="str">
        <f t="shared" ca="1" si="1421"/>
        <v/>
      </c>
      <c r="R622" s="38" t="str">
        <f t="shared" ca="1" si="1421"/>
        <v/>
      </c>
      <c r="S622" s="66" t="str">
        <f t="shared" ca="1" si="1148"/>
        <v/>
      </c>
      <c r="T622" s="105" t="str">
        <f t="shared" ca="1" si="1319"/>
        <v/>
      </c>
    </row>
    <row r="623" spans="1:20" ht="20.25" hidden="1" thickTop="1" thickBot="1">
      <c r="B623" s="64"/>
      <c r="C623" s="41" t="str">
        <f>IF(B623="","",減額一覧!C319)</f>
        <v/>
      </c>
      <c r="D623" s="43"/>
      <c r="E623" s="21"/>
      <c r="F623" s="22" t="s">
        <v>69</v>
      </c>
      <c r="G623" s="23">
        <f t="shared" ref="G623:H623" si="1428">SUBTOTAL(9,G619:G622)</f>
        <v>0</v>
      </c>
      <c r="H623" s="23">
        <f t="shared" si="1428"/>
        <v>0</v>
      </c>
      <c r="I623" s="30"/>
      <c r="J623" s="53"/>
      <c r="K623" s="96" t="str">
        <f t="shared" si="1184"/>
        <v/>
      </c>
      <c r="L623" s="59" t="str">
        <f t="shared" si="1146"/>
        <v/>
      </c>
      <c r="N623" s="108" t="str">
        <f t="shared" ref="N623" si="1429">IF(AND(G623=0,H623=0),"","小計")</f>
        <v/>
      </c>
      <c r="O623" s="108" t="str">
        <f t="shared" ref="O623" si="1430">IF(AND(G623=0,H623=0),"","小計")</f>
        <v/>
      </c>
      <c r="P623" s="38"/>
      <c r="Q623" s="38"/>
      <c r="R623" s="38"/>
      <c r="S623" s="66" t="str">
        <f t="shared" si="1148"/>
        <v/>
      </c>
      <c r="T623" s="105" t="str">
        <f t="shared" si="1319"/>
        <v/>
      </c>
    </row>
    <row r="624" spans="1:20" ht="20.25" hidden="1" thickTop="1" thickBot="1">
      <c r="A624" t="str">
        <f ca="1">IF(B624="","",INDIRECT("減額一覧!B"&amp;$P624))</f>
        <v/>
      </c>
      <c r="B624" s="61" t="str">
        <f t="shared" ref="B624" ca="1" si="1431">IF(INDIRECT("減額一覧!BA"&amp;P624)=1,INDIRECT("減額一覧!M"&amp;P624),"")</f>
        <v/>
      </c>
      <c r="C624" s="36" t="str">
        <f ca="1">IF(B624="","",INDIRECT("減額一覧!C"&amp;$P624))</f>
        <v/>
      </c>
      <c r="D624" s="78" t="str">
        <f ca="1">IF($B624="","",INDIRECT("減額一覧!G"&amp;$P624))</f>
        <v/>
      </c>
      <c r="E624" s="19" t="str">
        <f ca="1">IF(B624="","",INDIRECT("減額一覧!H"&amp;P624))</f>
        <v/>
      </c>
      <c r="F624" s="19" t="str">
        <f ca="1">IF($B624="","",INDIRECT("減額一覧!T"&amp;P624))</f>
        <v/>
      </c>
      <c r="G624" s="20" t="str">
        <f ca="1">IF($B624="","",INDIRECT("減額一覧!U"&amp;P624))</f>
        <v/>
      </c>
      <c r="H624" s="20" t="str">
        <f ca="1">IF($B624="","",INDIRECT("減額一覧!V"&amp;P624))</f>
        <v/>
      </c>
      <c r="I624" s="32" t="str">
        <f ca="1">IF(B624="","",IF(INDIRECT("減額一覧!BL"&amp;P624)=0.08,0.08,0.1))</f>
        <v/>
      </c>
      <c r="J624" s="51"/>
      <c r="K624" s="94" t="str">
        <f t="shared" ca="1" si="1184"/>
        <v/>
      </c>
      <c r="L624" s="56" t="str">
        <f t="shared" ca="1" si="1146"/>
        <v/>
      </c>
      <c r="N624" s="113" t="str">
        <f t="shared" ref="N624:N627" ca="1" si="1432">IF(A624="","",IF(A624&gt;3000,"月ヶ瀬",IF(A624&gt;=2000,"都祁","市内")))</f>
        <v/>
      </c>
      <c r="O624" s="114" t="str">
        <f t="shared" ref="O624" ca="1" si="1433">IF(B624="","",IF(INDIRECT("減額一覧!BL"&amp;P624)=0.08,0.08,0.1))</f>
        <v/>
      </c>
      <c r="P624" s="38">
        <v>115</v>
      </c>
      <c r="Q624" s="38" t="str">
        <f t="shared" ref="Q624:R627" ca="1" si="1434">IF(G624="","",IF(G624&gt;0,1,""))</f>
        <v/>
      </c>
      <c r="R624" s="38" t="str">
        <f t="shared" ca="1" si="1434"/>
        <v/>
      </c>
      <c r="S624" s="66" t="str">
        <f t="shared" ca="1" si="1148"/>
        <v/>
      </c>
      <c r="T624" s="105" t="str">
        <f t="shared" ca="1" si="1319"/>
        <v/>
      </c>
    </row>
    <row r="625" spans="1:20" ht="20.25" hidden="1" thickTop="1" thickBot="1">
      <c r="A625" t="str">
        <f ca="1">IF(B625="","",INDIRECT("減額一覧!B"&amp;$P625))</f>
        <v/>
      </c>
      <c r="B625" s="61" t="str">
        <f t="shared" ref="B625" ca="1" si="1435">IF(INDIRECT("減額一覧!BB"&amp;P625)=1,INDIRECT("減額一覧!W"&amp;P625),"")</f>
        <v/>
      </c>
      <c r="C625" s="44" t="str">
        <f ca="1">IF(B625="","",INDIRECT("減額一覧!C"&amp;$P625))</f>
        <v/>
      </c>
      <c r="D625" s="79" t="str">
        <f ca="1">IF($B625="","",INDIRECT("減額一覧!G"&amp;$P625))</f>
        <v/>
      </c>
      <c r="E625" s="19" t="str">
        <f ca="1">IF(B625="","",INDIRECT("減額一覧!H"&amp;P625))</f>
        <v/>
      </c>
      <c r="F625" s="19" t="str">
        <f ca="1">IF($B625="","",INDIRECT("減額一覧!AD"&amp;P625))</f>
        <v/>
      </c>
      <c r="G625" s="20" t="str">
        <f ca="1">IF($B625="","",INDIRECT("減額一覧!AE"&amp;P625))</f>
        <v/>
      </c>
      <c r="H625" s="20" t="str">
        <f ca="1">IF($B625="","",INDIRECT("減額一覧!AF"&amp;P625))</f>
        <v/>
      </c>
      <c r="I625" s="32" t="str">
        <f ca="1">IF(B625="","",IF(INDIRECT("減額一覧!BM"&amp;P625)=0.08,0.08,0.1))</f>
        <v/>
      </c>
      <c r="J625" s="52"/>
      <c r="K625" s="95" t="str">
        <f t="shared" ca="1" si="1184"/>
        <v/>
      </c>
      <c r="L625" s="58" t="str">
        <f t="shared" ca="1" si="1146"/>
        <v/>
      </c>
      <c r="N625" s="113" t="str">
        <f t="shared" ca="1" si="1432"/>
        <v/>
      </c>
      <c r="O625" s="114" t="str">
        <f t="shared" ref="O625" ca="1" si="1436">IF(B625="","",IF(INDIRECT("減額一覧!BM"&amp;P625)=0.08,0.08,0.1))</f>
        <v/>
      </c>
      <c r="P625" s="38">
        <v>115</v>
      </c>
      <c r="Q625" s="38" t="str">
        <f t="shared" ca="1" si="1434"/>
        <v/>
      </c>
      <c r="R625" s="38" t="str">
        <f t="shared" ca="1" si="1434"/>
        <v/>
      </c>
      <c r="S625" s="66" t="str">
        <f t="shared" ca="1" si="1148"/>
        <v/>
      </c>
      <c r="T625" s="105" t="str">
        <f t="shared" ca="1" si="1319"/>
        <v/>
      </c>
    </row>
    <row r="626" spans="1:20" ht="20.25" hidden="1" thickTop="1" thickBot="1">
      <c r="A626" t="str">
        <f ca="1">IF(B626="","",INDIRECT("減額一覧!B"&amp;$P626))</f>
        <v/>
      </c>
      <c r="B626" s="61" t="str">
        <f t="shared" ref="B626" ca="1" si="1437">IF(INDIRECT("減額一覧!BC"&amp;P626)=1,INDIRECT("減額一覧!AG"&amp;P626),"")</f>
        <v/>
      </c>
      <c r="C626" s="36" t="str">
        <f ca="1">IF(B626="","",INDIRECT("減額一覧!C"&amp;$P626))</f>
        <v/>
      </c>
      <c r="D626" s="80" t="str">
        <f ca="1">IF($B626="","",INDIRECT("減額一覧!G"&amp;$P626))</f>
        <v/>
      </c>
      <c r="E626" s="19" t="str">
        <f ca="1">IF(B626="","",INDIRECT("減額一覧!H"&amp;P626))</f>
        <v/>
      </c>
      <c r="F626" s="19" t="str">
        <f ca="1">IF($B626="","",INDIRECT("減額一覧!AN"&amp;P626))</f>
        <v/>
      </c>
      <c r="G626" s="20" t="str">
        <f ca="1">IF($B626="","",INDIRECT("減額一覧!AO"&amp;P626))</f>
        <v/>
      </c>
      <c r="H626" s="20" t="str">
        <f ca="1">IF($B626="","",INDIRECT("減額一覧!AP"&amp;P626))</f>
        <v/>
      </c>
      <c r="I626" s="32" t="str">
        <f ca="1">IF(B626="","",IF(INDIRECT("減額一覧!BN"&amp;P626)=0.08,0.08,0.1))</f>
        <v/>
      </c>
      <c r="J626" s="52"/>
      <c r="K626" s="95" t="str">
        <f t="shared" ca="1" si="1184"/>
        <v/>
      </c>
      <c r="L626" s="58" t="str">
        <f t="shared" ca="1" si="1146"/>
        <v/>
      </c>
      <c r="N626" s="113" t="str">
        <f t="shared" ca="1" si="1432"/>
        <v/>
      </c>
      <c r="O626" s="114" t="str">
        <f t="shared" ref="O626" ca="1" si="1438">IF(B626="","",IF(INDIRECT("減額一覧!BN"&amp;P626)=0.08,0.08,0.1))</f>
        <v/>
      </c>
      <c r="P626" s="38">
        <v>115</v>
      </c>
      <c r="Q626" s="38" t="str">
        <f t="shared" ca="1" si="1434"/>
        <v/>
      </c>
      <c r="R626" s="38" t="str">
        <f t="shared" ca="1" si="1434"/>
        <v/>
      </c>
      <c r="S626" s="66" t="str">
        <f t="shared" ca="1" si="1148"/>
        <v/>
      </c>
      <c r="T626" s="105" t="str">
        <f t="shared" ca="1" si="1319"/>
        <v/>
      </c>
    </row>
    <row r="627" spans="1:20" ht="20.25" hidden="1" thickTop="1" thickBot="1">
      <c r="A627" t="str">
        <f ca="1">IF(B627="","",INDIRECT("減額一覧!B"&amp;$P627))</f>
        <v/>
      </c>
      <c r="B627" s="61" t="str">
        <f t="shared" ref="B627" ca="1" si="1439">IF(INDIRECT("減額一覧!BD"&amp;P627)=1,INDIRECT("減額一覧!AQ"&amp;P627),"")</f>
        <v/>
      </c>
      <c r="C627" s="45" t="str">
        <f ca="1">IF(B627="","",INDIRECT("減額一覧!C"&amp;$P627))</f>
        <v/>
      </c>
      <c r="D627" s="79" t="str">
        <f ca="1">IF($B627="","",INDIRECT("減額一覧!G"&amp;$P627))</f>
        <v/>
      </c>
      <c r="E627" s="19" t="str">
        <f ca="1">IF(B627="","",INDIRECT("減額一覧!H"&amp;P627))</f>
        <v/>
      </c>
      <c r="F627" s="19" t="str">
        <f ca="1">IF($B627="","",INDIRECT("減額一覧!AX"&amp;P627))</f>
        <v/>
      </c>
      <c r="G627" s="20" t="str">
        <f ca="1">IF($B627="","",INDIRECT("減額一覧!AY"&amp;P627))</f>
        <v/>
      </c>
      <c r="H627" s="20" t="str">
        <f ca="1">IF($B627="","",INDIRECT("減額一覧!AZ"&amp;P627))</f>
        <v/>
      </c>
      <c r="I627" s="32" t="str">
        <f ca="1">IF(B627="","",IF(INDIRECT("減額一覧!BO"&amp;P627)=0.08,0.08,0.1))</f>
        <v/>
      </c>
      <c r="J627" s="52"/>
      <c r="K627" s="95" t="str">
        <f t="shared" ca="1" si="1184"/>
        <v/>
      </c>
      <c r="L627" s="58" t="str">
        <f t="shared" ca="1" si="1146"/>
        <v/>
      </c>
      <c r="N627" s="113" t="str">
        <f t="shared" ca="1" si="1432"/>
        <v/>
      </c>
      <c r="O627" s="114" t="str">
        <f t="shared" ref="O627" ca="1" si="1440">IF(B627="","",IF(INDIRECT("減額一覧!BO"&amp;P627)=0.08,0.08,0.1))</f>
        <v/>
      </c>
      <c r="P627" s="38">
        <v>115</v>
      </c>
      <c r="Q627" s="38" t="str">
        <f t="shared" ca="1" si="1434"/>
        <v/>
      </c>
      <c r="R627" s="38" t="str">
        <f t="shared" ca="1" si="1434"/>
        <v/>
      </c>
      <c r="S627" s="66" t="str">
        <f t="shared" ca="1" si="1148"/>
        <v/>
      </c>
      <c r="T627" s="105" t="str">
        <f t="shared" ca="1" si="1319"/>
        <v/>
      </c>
    </row>
    <row r="628" spans="1:20" ht="20.25" hidden="1" thickTop="1" thickBot="1">
      <c r="B628" s="64"/>
      <c r="C628" s="41" t="str">
        <f>IF(B628="","",減額一覧!C324)</f>
        <v/>
      </c>
      <c r="D628" s="43"/>
      <c r="E628" s="21"/>
      <c r="F628" s="22" t="s">
        <v>69</v>
      </c>
      <c r="G628" s="23">
        <f t="shared" ref="G628:H628" si="1441">SUBTOTAL(9,G624:G627)</f>
        <v>0</v>
      </c>
      <c r="H628" s="23">
        <f t="shared" si="1441"/>
        <v>0</v>
      </c>
      <c r="I628" s="30"/>
      <c r="J628" s="53"/>
      <c r="K628" s="96" t="str">
        <f t="shared" si="1184"/>
        <v/>
      </c>
      <c r="L628" s="59" t="str">
        <f t="shared" si="1146"/>
        <v/>
      </c>
      <c r="N628" s="108" t="str">
        <f t="shared" ref="N628" si="1442">IF(AND(G628=0,H628=0),"","小計")</f>
        <v/>
      </c>
      <c r="O628" s="108" t="str">
        <f t="shared" ref="O628" si="1443">IF(AND(G628=0,H628=0),"","小計")</f>
        <v/>
      </c>
      <c r="P628" s="38"/>
      <c r="Q628" s="38"/>
      <c r="R628" s="38"/>
      <c r="S628" s="66" t="str">
        <f t="shared" si="1148"/>
        <v/>
      </c>
      <c r="T628" s="105" t="str">
        <f t="shared" si="1319"/>
        <v/>
      </c>
    </row>
    <row r="629" spans="1:20" ht="20.25" hidden="1" thickTop="1" thickBot="1">
      <c r="A629" t="str">
        <f ca="1">IF(B629="","",INDIRECT("減額一覧!B"&amp;$P629))</f>
        <v/>
      </c>
      <c r="B629" s="61" t="str">
        <f t="shared" ref="B629" ca="1" si="1444">IF(INDIRECT("減額一覧!BA"&amp;P629)=1,INDIRECT("減額一覧!M"&amp;P629),"")</f>
        <v/>
      </c>
      <c r="C629" s="36" t="str">
        <f ca="1">IF(B629="","",INDIRECT("減額一覧!C"&amp;$P629))</f>
        <v/>
      </c>
      <c r="D629" s="78" t="str">
        <f ca="1">IF($B629="","",INDIRECT("減額一覧!G"&amp;$P629))</f>
        <v/>
      </c>
      <c r="E629" s="19" t="str">
        <f ca="1">IF(B629="","",INDIRECT("減額一覧!H"&amp;P629))</f>
        <v/>
      </c>
      <c r="F629" s="19" t="str">
        <f ca="1">IF($B629="","",INDIRECT("減額一覧!T"&amp;P629))</f>
        <v/>
      </c>
      <c r="G629" s="20" t="str">
        <f ca="1">IF($B629="","",INDIRECT("減額一覧!U"&amp;P629))</f>
        <v/>
      </c>
      <c r="H629" s="20" t="str">
        <f ca="1">IF($B629="","",INDIRECT("減額一覧!V"&amp;P629))</f>
        <v/>
      </c>
      <c r="I629" s="32" t="str">
        <f ca="1">IF(B629="","",IF(INDIRECT("減額一覧!BL"&amp;P629)=0.08,0.08,0.1))</f>
        <v/>
      </c>
      <c r="J629" s="51"/>
      <c r="K629" s="94" t="str">
        <f t="shared" ca="1" si="1184"/>
        <v/>
      </c>
      <c r="L629" s="56" t="str">
        <f t="shared" ca="1" si="1146"/>
        <v/>
      </c>
      <c r="N629" s="113" t="str">
        <f t="shared" ref="N629:N632" ca="1" si="1445">IF(A629="","",IF(A629&gt;3000,"月ヶ瀬",IF(A629&gt;=2000,"都祁","市内")))</f>
        <v/>
      </c>
      <c r="O629" s="114" t="str">
        <f t="shared" ref="O629" ca="1" si="1446">IF(B629="","",IF(INDIRECT("減額一覧!BL"&amp;P629)=0.08,0.08,0.1))</f>
        <v/>
      </c>
      <c r="P629" s="38">
        <v>116</v>
      </c>
      <c r="Q629" s="38" t="str">
        <f t="shared" ref="Q629:R632" ca="1" si="1447">IF(G629="","",IF(G629&gt;0,1,""))</f>
        <v/>
      </c>
      <c r="R629" s="38" t="str">
        <f t="shared" ca="1" si="1447"/>
        <v/>
      </c>
      <c r="S629" s="66" t="str">
        <f t="shared" ca="1" si="1148"/>
        <v/>
      </c>
      <c r="T629" s="105" t="str">
        <f t="shared" ca="1" si="1319"/>
        <v/>
      </c>
    </row>
    <row r="630" spans="1:20" ht="20.25" hidden="1" thickTop="1" thickBot="1">
      <c r="A630" t="str">
        <f ca="1">IF(B630="","",INDIRECT("減額一覧!B"&amp;$P630))</f>
        <v/>
      </c>
      <c r="B630" s="61" t="str">
        <f t="shared" ref="B630" ca="1" si="1448">IF(INDIRECT("減額一覧!BB"&amp;P630)=1,INDIRECT("減額一覧!W"&amp;P630),"")</f>
        <v/>
      </c>
      <c r="C630" s="44" t="str">
        <f ca="1">IF(B630="","",INDIRECT("減額一覧!C"&amp;$P630))</f>
        <v/>
      </c>
      <c r="D630" s="79" t="str">
        <f ca="1">IF($B630="","",INDIRECT("減額一覧!G"&amp;$P630))</f>
        <v/>
      </c>
      <c r="E630" s="19" t="str">
        <f ca="1">IF(B630="","",INDIRECT("減額一覧!H"&amp;P630))</f>
        <v/>
      </c>
      <c r="F630" s="19" t="str">
        <f ca="1">IF($B630="","",INDIRECT("減額一覧!AD"&amp;P630))</f>
        <v/>
      </c>
      <c r="G630" s="20" t="str">
        <f ca="1">IF($B630="","",INDIRECT("減額一覧!AE"&amp;P630))</f>
        <v/>
      </c>
      <c r="H630" s="20" t="str">
        <f ca="1">IF($B630="","",INDIRECT("減額一覧!AF"&amp;P630))</f>
        <v/>
      </c>
      <c r="I630" s="32" t="str">
        <f ca="1">IF(B630="","",IF(INDIRECT("減額一覧!BM"&amp;P630)=0.08,0.08,0.1))</f>
        <v/>
      </c>
      <c r="J630" s="52"/>
      <c r="K630" s="95" t="str">
        <f t="shared" ca="1" si="1184"/>
        <v/>
      </c>
      <c r="L630" s="58" t="str">
        <f t="shared" ca="1" si="1146"/>
        <v/>
      </c>
      <c r="N630" s="113" t="str">
        <f t="shared" ca="1" si="1445"/>
        <v/>
      </c>
      <c r="O630" s="114" t="str">
        <f t="shared" ref="O630" ca="1" si="1449">IF(B630="","",IF(INDIRECT("減額一覧!BM"&amp;P630)=0.08,0.08,0.1))</f>
        <v/>
      </c>
      <c r="P630" s="38">
        <v>116</v>
      </c>
      <c r="Q630" s="38" t="str">
        <f t="shared" ca="1" si="1447"/>
        <v/>
      </c>
      <c r="R630" s="38" t="str">
        <f t="shared" ca="1" si="1447"/>
        <v/>
      </c>
      <c r="S630" s="66" t="str">
        <f t="shared" ca="1" si="1148"/>
        <v/>
      </c>
      <c r="T630" s="105" t="str">
        <f t="shared" ca="1" si="1319"/>
        <v/>
      </c>
    </row>
    <row r="631" spans="1:20" ht="20.25" hidden="1" thickTop="1" thickBot="1">
      <c r="A631" t="str">
        <f ca="1">IF(B631="","",INDIRECT("減額一覧!B"&amp;$P631))</f>
        <v/>
      </c>
      <c r="B631" s="61" t="str">
        <f t="shared" ref="B631" ca="1" si="1450">IF(INDIRECT("減額一覧!BC"&amp;P631)=1,INDIRECT("減額一覧!AG"&amp;P631),"")</f>
        <v/>
      </c>
      <c r="C631" s="36" t="str">
        <f ca="1">IF(B631="","",INDIRECT("減額一覧!C"&amp;$P631))</f>
        <v/>
      </c>
      <c r="D631" s="80" t="str">
        <f ca="1">IF($B631="","",INDIRECT("減額一覧!G"&amp;$P631))</f>
        <v/>
      </c>
      <c r="E631" s="19" t="str">
        <f ca="1">IF(B631="","",INDIRECT("減額一覧!H"&amp;P631))</f>
        <v/>
      </c>
      <c r="F631" s="19" t="str">
        <f ca="1">IF($B631="","",INDIRECT("減額一覧!AN"&amp;P631))</f>
        <v/>
      </c>
      <c r="G631" s="20" t="str">
        <f ca="1">IF($B631="","",INDIRECT("減額一覧!AO"&amp;P631))</f>
        <v/>
      </c>
      <c r="H631" s="20" t="str">
        <f ca="1">IF($B631="","",INDIRECT("減額一覧!AP"&amp;P631))</f>
        <v/>
      </c>
      <c r="I631" s="32" t="str">
        <f ca="1">IF(B631="","",IF(INDIRECT("減額一覧!BN"&amp;P631)=0.08,0.08,0.1))</f>
        <v/>
      </c>
      <c r="J631" s="52"/>
      <c r="K631" s="95" t="str">
        <f t="shared" ca="1" si="1184"/>
        <v/>
      </c>
      <c r="L631" s="58" t="str">
        <f t="shared" ca="1" si="1146"/>
        <v/>
      </c>
      <c r="N631" s="113" t="str">
        <f t="shared" ca="1" si="1445"/>
        <v/>
      </c>
      <c r="O631" s="114" t="str">
        <f t="shared" ref="O631" ca="1" si="1451">IF(B631="","",IF(INDIRECT("減額一覧!BN"&amp;P631)=0.08,0.08,0.1))</f>
        <v/>
      </c>
      <c r="P631" s="38">
        <v>116</v>
      </c>
      <c r="Q631" s="38" t="str">
        <f t="shared" ca="1" si="1447"/>
        <v/>
      </c>
      <c r="R631" s="38" t="str">
        <f t="shared" ca="1" si="1447"/>
        <v/>
      </c>
      <c r="S631" s="66" t="str">
        <f t="shared" ca="1" si="1148"/>
        <v/>
      </c>
      <c r="T631" s="105" t="str">
        <f t="shared" ca="1" si="1319"/>
        <v/>
      </c>
    </row>
    <row r="632" spans="1:20" ht="20.25" hidden="1" thickTop="1" thickBot="1">
      <c r="A632" t="str">
        <f ca="1">IF(B632="","",INDIRECT("減額一覧!B"&amp;$P632))</f>
        <v/>
      </c>
      <c r="B632" s="61" t="str">
        <f t="shared" ref="B632" ca="1" si="1452">IF(INDIRECT("減額一覧!BD"&amp;P632)=1,INDIRECT("減額一覧!AQ"&amp;P632),"")</f>
        <v/>
      </c>
      <c r="C632" s="45" t="str">
        <f ca="1">IF(B632="","",INDIRECT("減額一覧!C"&amp;$P632))</f>
        <v/>
      </c>
      <c r="D632" s="79" t="str">
        <f ca="1">IF($B632="","",INDIRECT("減額一覧!G"&amp;$P632))</f>
        <v/>
      </c>
      <c r="E632" s="19" t="str">
        <f ca="1">IF(B632="","",INDIRECT("減額一覧!H"&amp;P632))</f>
        <v/>
      </c>
      <c r="F632" s="19" t="str">
        <f ca="1">IF($B632="","",INDIRECT("減額一覧!AX"&amp;P632))</f>
        <v/>
      </c>
      <c r="G632" s="20" t="str">
        <f ca="1">IF($B632="","",INDIRECT("減額一覧!AY"&amp;P632))</f>
        <v/>
      </c>
      <c r="H632" s="20" t="str">
        <f ca="1">IF($B632="","",INDIRECT("減額一覧!AZ"&amp;P632))</f>
        <v/>
      </c>
      <c r="I632" s="32" t="str">
        <f ca="1">IF(B632="","",IF(INDIRECT("減額一覧!BO"&amp;P632)=0.08,0.08,0.1))</f>
        <v/>
      </c>
      <c r="J632" s="52"/>
      <c r="K632" s="95" t="str">
        <f t="shared" ca="1" si="1184"/>
        <v/>
      </c>
      <c r="L632" s="58" t="str">
        <f t="shared" ca="1" si="1146"/>
        <v/>
      </c>
      <c r="N632" s="113" t="str">
        <f t="shared" ca="1" si="1445"/>
        <v/>
      </c>
      <c r="O632" s="114" t="str">
        <f t="shared" ref="O632" ca="1" si="1453">IF(B632="","",IF(INDIRECT("減額一覧!BO"&amp;P632)=0.08,0.08,0.1))</f>
        <v/>
      </c>
      <c r="P632" s="38">
        <v>116</v>
      </c>
      <c r="Q632" s="38" t="str">
        <f t="shared" ca="1" si="1447"/>
        <v/>
      </c>
      <c r="R632" s="38" t="str">
        <f t="shared" ca="1" si="1447"/>
        <v/>
      </c>
      <c r="S632" s="66" t="str">
        <f t="shared" ca="1" si="1148"/>
        <v/>
      </c>
      <c r="T632" s="105" t="str">
        <f t="shared" ca="1" si="1319"/>
        <v/>
      </c>
    </row>
    <row r="633" spans="1:20" ht="20.25" hidden="1" thickTop="1" thickBot="1">
      <c r="B633" s="64"/>
      <c r="C633" s="41" t="str">
        <f>IF(B633="","",減額一覧!C329)</f>
        <v/>
      </c>
      <c r="D633" s="43"/>
      <c r="E633" s="21"/>
      <c r="F633" s="22" t="s">
        <v>69</v>
      </c>
      <c r="G633" s="23">
        <f t="shared" ref="G633:H633" si="1454">SUBTOTAL(9,G629:G632)</f>
        <v>0</v>
      </c>
      <c r="H633" s="23">
        <f t="shared" si="1454"/>
        <v>0</v>
      </c>
      <c r="I633" s="30"/>
      <c r="J633" s="53"/>
      <c r="K633" s="96" t="str">
        <f t="shared" si="1184"/>
        <v/>
      </c>
      <c r="L633" s="59" t="str">
        <f t="shared" si="1146"/>
        <v/>
      </c>
      <c r="N633" s="108" t="str">
        <f t="shared" ref="N633" si="1455">IF(AND(G633=0,H633=0),"","小計")</f>
        <v/>
      </c>
      <c r="O633" s="108" t="str">
        <f t="shared" ref="O633" si="1456">IF(AND(G633=0,H633=0),"","小計")</f>
        <v/>
      </c>
      <c r="P633" s="38"/>
      <c r="Q633" s="38"/>
      <c r="R633" s="38"/>
      <c r="S633" s="66" t="str">
        <f t="shared" si="1148"/>
        <v/>
      </c>
      <c r="T633" s="105" t="str">
        <f t="shared" si="1319"/>
        <v/>
      </c>
    </row>
    <row r="634" spans="1:20" ht="20.25" hidden="1" thickTop="1" thickBot="1">
      <c r="A634" t="str">
        <f ca="1">IF(B634="","",INDIRECT("減額一覧!B"&amp;$P634))</f>
        <v/>
      </c>
      <c r="B634" s="61" t="str">
        <f t="shared" ref="B634" ca="1" si="1457">IF(INDIRECT("減額一覧!BA"&amp;P634)=1,INDIRECT("減額一覧!M"&amp;P634),"")</f>
        <v/>
      </c>
      <c r="C634" s="36" t="str">
        <f ca="1">IF(B634="","",INDIRECT("減額一覧!C"&amp;$P634))</f>
        <v/>
      </c>
      <c r="D634" s="78" t="str">
        <f ca="1">IF($B634="","",INDIRECT("減額一覧!G"&amp;$P634))</f>
        <v/>
      </c>
      <c r="E634" s="19" t="str">
        <f ca="1">IF(B634="","",INDIRECT("減額一覧!H"&amp;P634))</f>
        <v/>
      </c>
      <c r="F634" s="19" t="str">
        <f ca="1">IF($B634="","",INDIRECT("減額一覧!T"&amp;P634))</f>
        <v/>
      </c>
      <c r="G634" s="20" t="str">
        <f ca="1">IF($B634="","",INDIRECT("減額一覧!U"&amp;P634))</f>
        <v/>
      </c>
      <c r="H634" s="20" t="str">
        <f ca="1">IF($B634="","",INDIRECT("減額一覧!V"&amp;P634))</f>
        <v/>
      </c>
      <c r="I634" s="32" t="str">
        <f ca="1">IF(B634="","",IF(INDIRECT("減額一覧!BL"&amp;P634)=0.08,0.08,0.1))</f>
        <v/>
      </c>
      <c r="J634" s="51"/>
      <c r="K634" s="94" t="str">
        <f t="shared" ca="1" si="1184"/>
        <v/>
      </c>
      <c r="L634" s="56" t="str">
        <f t="shared" ca="1" si="1146"/>
        <v/>
      </c>
      <c r="N634" s="113" t="str">
        <f t="shared" ref="N634:N637" ca="1" si="1458">IF(A634="","",IF(A634&gt;3000,"月ヶ瀬",IF(A634&gt;=2000,"都祁","市内")))</f>
        <v/>
      </c>
      <c r="O634" s="114" t="str">
        <f t="shared" ref="O634" ca="1" si="1459">IF(B634="","",IF(INDIRECT("減額一覧!BL"&amp;P634)=0.08,0.08,0.1))</f>
        <v/>
      </c>
      <c r="P634" s="38">
        <v>117</v>
      </c>
      <c r="Q634" s="38" t="str">
        <f t="shared" ref="Q634:R637" ca="1" si="1460">IF(G634="","",IF(G634&gt;0,1,""))</f>
        <v/>
      </c>
      <c r="R634" s="38" t="str">
        <f t="shared" ca="1" si="1460"/>
        <v/>
      </c>
      <c r="S634" s="66" t="str">
        <f t="shared" ca="1" si="1148"/>
        <v/>
      </c>
      <c r="T634" s="105" t="str">
        <f t="shared" ca="1" si="1319"/>
        <v/>
      </c>
    </row>
    <row r="635" spans="1:20" ht="20.25" hidden="1" thickTop="1" thickBot="1">
      <c r="A635" t="str">
        <f ca="1">IF(B635="","",INDIRECT("減額一覧!B"&amp;$P635))</f>
        <v/>
      </c>
      <c r="B635" s="61" t="str">
        <f t="shared" ref="B635" ca="1" si="1461">IF(INDIRECT("減額一覧!BB"&amp;P635)=1,INDIRECT("減額一覧!W"&amp;P635),"")</f>
        <v/>
      </c>
      <c r="C635" s="44" t="str">
        <f ca="1">IF(B635="","",INDIRECT("減額一覧!C"&amp;$P635))</f>
        <v/>
      </c>
      <c r="D635" s="79" t="str">
        <f ca="1">IF($B635="","",INDIRECT("減額一覧!G"&amp;$P635))</f>
        <v/>
      </c>
      <c r="E635" s="19" t="str">
        <f ca="1">IF(B635="","",INDIRECT("減額一覧!H"&amp;P635))</f>
        <v/>
      </c>
      <c r="F635" s="19" t="str">
        <f ca="1">IF($B635="","",INDIRECT("減額一覧!AD"&amp;P635))</f>
        <v/>
      </c>
      <c r="G635" s="20" t="str">
        <f ca="1">IF($B635="","",INDIRECT("減額一覧!AE"&amp;P635))</f>
        <v/>
      </c>
      <c r="H635" s="20" t="str">
        <f ca="1">IF($B635="","",INDIRECT("減額一覧!AF"&amp;P635))</f>
        <v/>
      </c>
      <c r="I635" s="32" t="str">
        <f ca="1">IF(B635="","",IF(INDIRECT("減額一覧!BM"&amp;P635)=0.08,0.08,0.1))</f>
        <v/>
      </c>
      <c r="J635" s="52"/>
      <c r="K635" s="95" t="str">
        <f t="shared" ca="1" si="1184"/>
        <v/>
      </c>
      <c r="L635" s="58" t="str">
        <f t="shared" ca="1" si="1146"/>
        <v/>
      </c>
      <c r="N635" s="113" t="str">
        <f t="shared" ca="1" si="1458"/>
        <v/>
      </c>
      <c r="O635" s="114" t="str">
        <f t="shared" ref="O635" ca="1" si="1462">IF(B635="","",IF(INDIRECT("減額一覧!BM"&amp;P635)=0.08,0.08,0.1))</f>
        <v/>
      </c>
      <c r="P635" s="38">
        <v>117</v>
      </c>
      <c r="Q635" s="38" t="str">
        <f t="shared" ca="1" si="1460"/>
        <v/>
      </c>
      <c r="R635" s="38" t="str">
        <f t="shared" ca="1" si="1460"/>
        <v/>
      </c>
      <c r="S635" s="66" t="str">
        <f t="shared" ca="1" si="1148"/>
        <v/>
      </c>
      <c r="T635" s="105" t="str">
        <f t="shared" ca="1" si="1319"/>
        <v/>
      </c>
    </row>
    <row r="636" spans="1:20" ht="20.25" hidden="1" thickTop="1" thickBot="1">
      <c r="A636" t="str">
        <f ca="1">IF(B636="","",INDIRECT("減額一覧!B"&amp;$P636))</f>
        <v/>
      </c>
      <c r="B636" s="61" t="str">
        <f t="shared" ref="B636" ca="1" si="1463">IF(INDIRECT("減額一覧!BC"&amp;P636)=1,INDIRECT("減額一覧!AG"&amp;P636),"")</f>
        <v/>
      </c>
      <c r="C636" s="36" t="str">
        <f ca="1">IF(B636="","",INDIRECT("減額一覧!C"&amp;$P636))</f>
        <v/>
      </c>
      <c r="D636" s="80" t="str">
        <f ca="1">IF($B636="","",INDIRECT("減額一覧!G"&amp;$P636))</f>
        <v/>
      </c>
      <c r="E636" s="19" t="str">
        <f ca="1">IF(B636="","",INDIRECT("減額一覧!H"&amp;P636))</f>
        <v/>
      </c>
      <c r="F636" s="19" t="str">
        <f ca="1">IF($B636="","",INDIRECT("減額一覧!AN"&amp;P636))</f>
        <v/>
      </c>
      <c r="G636" s="20" t="str">
        <f ca="1">IF($B636="","",INDIRECT("減額一覧!AO"&amp;P636))</f>
        <v/>
      </c>
      <c r="H636" s="20" t="str">
        <f ca="1">IF($B636="","",INDIRECT("減額一覧!AP"&amp;P636))</f>
        <v/>
      </c>
      <c r="I636" s="32" t="str">
        <f ca="1">IF(B636="","",IF(INDIRECT("減額一覧!BN"&amp;P636)=0.08,0.08,0.1))</f>
        <v/>
      </c>
      <c r="J636" s="52"/>
      <c r="K636" s="95" t="str">
        <f t="shared" ca="1" si="1184"/>
        <v/>
      </c>
      <c r="L636" s="58" t="str">
        <f t="shared" ca="1" si="1146"/>
        <v/>
      </c>
      <c r="N636" s="113" t="str">
        <f t="shared" ca="1" si="1458"/>
        <v/>
      </c>
      <c r="O636" s="114" t="str">
        <f t="shared" ref="O636" ca="1" si="1464">IF(B636="","",IF(INDIRECT("減額一覧!BN"&amp;P636)=0.08,0.08,0.1))</f>
        <v/>
      </c>
      <c r="P636" s="38">
        <v>117</v>
      </c>
      <c r="Q636" s="38" t="str">
        <f t="shared" ca="1" si="1460"/>
        <v/>
      </c>
      <c r="R636" s="38" t="str">
        <f t="shared" ca="1" si="1460"/>
        <v/>
      </c>
      <c r="S636" s="66" t="str">
        <f t="shared" ca="1" si="1148"/>
        <v/>
      </c>
      <c r="T636" s="105" t="str">
        <f t="shared" ca="1" si="1319"/>
        <v/>
      </c>
    </row>
    <row r="637" spans="1:20" ht="20.25" hidden="1" thickTop="1" thickBot="1">
      <c r="A637" t="str">
        <f ca="1">IF(B637="","",INDIRECT("減額一覧!B"&amp;$P637))</f>
        <v/>
      </c>
      <c r="B637" s="61" t="str">
        <f t="shared" ref="B637" ca="1" si="1465">IF(INDIRECT("減額一覧!BD"&amp;P637)=1,INDIRECT("減額一覧!AQ"&amp;P637),"")</f>
        <v/>
      </c>
      <c r="C637" s="45" t="str">
        <f ca="1">IF(B637="","",INDIRECT("減額一覧!C"&amp;$P637))</f>
        <v/>
      </c>
      <c r="D637" s="79" t="str">
        <f ca="1">IF($B637="","",INDIRECT("減額一覧!G"&amp;$P637))</f>
        <v/>
      </c>
      <c r="E637" s="19" t="str">
        <f ca="1">IF(B637="","",INDIRECT("減額一覧!H"&amp;P637))</f>
        <v/>
      </c>
      <c r="F637" s="19" t="str">
        <f ca="1">IF($B637="","",INDIRECT("減額一覧!AX"&amp;P637))</f>
        <v/>
      </c>
      <c r="G637" s="20" t="str">
        <f ca="1">IF($B637="","",INDIRECT("減額一覧!AY"&amp;P637))</f>
        <v/>
      </c>
      <c r="H637" s="20" t="str">
        <f ca="1">IF($B637="","",INDIRECT("減額一覧!AZ"&amp;P637))</f>
        <v/>
      </c>
      <c r="I637" s="32" t="str">
        <f ca="1">IF(B637="","",IF(INDIRECT("減額一覧!BO"&amp;P637)=0.08,0.08,0.1))</f>
        <v/>
      </c>
      <c r="J637" s="52"/>
      <c r="K637" s="95" t="str">
        <f t="shared" ca="1" si="1184"/>
        <v/>
      </c>
      <c r="L637" s="58" t="str">
        <f t="shared" ca="1" si="1146"/>
        <v/>
      </c>
      <c r="N637" s="113" t="str">
        <f t="shared" ca="1" si="1458"/>
        <v/>
      </c>
      <c r="O637" s="114" t="str">
        <f t="shared" ref="O637" ca="1" si="1466">IF(B637="","",IF(INDIRECT("減額一覧!BO"&amp;P637)=0.08,0.08,0.1))</f>
        <v/>
      </c>
      <c r="P637" s="38">
        <v>117</v>
      </c>
      <c r="Q637" s="38" t="str">
        <f t="shared" ca="1" si="1460"/>
        <v/>
      </c>
      <c r="R637" s="38" t="str">
        <f t="shared" ca="1" si="1460"/>
        <v/>
      </c>
      <c r="S637" s="66" t="str">
        <f t="shared" ca="1" si="1148"/>
        <v/>
      </c>
      <c r="T637" s="105" t="str">
        <f t="shared" ca="1" si="1319"/>
        <v/>
      </c>
    </row>
    <row r="638" spans="1:20" ht="20.25" hidden="1" thickTop="1" thickBot="1">
      <c r="A638" t="str">
        <f t="shared" ref="A638" ca="1" si="1467">IF(B638="","",INDIRECT("減額一覧!B"&amp;$P638))</f>
        <v/>
      </c>
      <c r="B638" s="64"/>
      <c r="C638" s="41" t="str">
        <f>IF(B638="","",減額一覧!C334)</f>
        <v/>
      </c>
      <c r="D638" s="43"/>
      <c r="E638" s="21"/>
      <c r="F638" s="22" t="s">
        <v>69</v>
      </c>
      <c r="G638" s="23">
        <f t="shared" ref="G638:H638" si="1468">SUBTOTAL(9,G634:G637)</f>
        <v>0</v>
      </c>
      <c r="H638" s="23">
        <f t="shared" si="1468"/>
        <v>0</v>
      </c>
      <c r="I638" s="30"/>
      <c r="J638" s="53"/>
      <c r="K638" s="96" t="str">
        <f t="shared" ca="1" si="1184"/>
        <v/>
      </c>
      <c r="L638" s="59" t="str">
        <f t="shared" si="1146"/>
        <v/>
      </c>
      <c r="N638" s="108" t="str">
        <f t="shared" ref="N638" si="1469">IF(AND(G638=0,H638=0),"","小計")</f>
        <v/>
      </c>
      <c r="O638" s="108" t="str">
        <f t="shared" ref="O638" si="1470">IF(AND(G638=0,H638=0),"","小計")</f>
        <v/>
      </c>
      <c r="P638" s="38"/>
      <c r="Q638" s="38"/>
      <c r="R638" s="38"/>
      <c r="S638" s="66" t="str">
        <f t="shared" si="1148"/>
        <v/>
      </c>
      <c r="T638" s="105" t="str">
        <f t="shared" si="1319"/>
        <v/>
      </c>
    </row>
    <row r="639" spans="1:20" ht="20.25" hidden="1" thickTop="1" thickBot="1">
      <c r="A639" t="str">
        <f ca="1">IF(B639="","",INDIRECT("減額一覧!B"&amp;$P639))</f>
        <v/>
      </c>
      <c r="B639" s="61" t="str">
        <f t="shared" ref="B639" ca="1" si="1471">IF(INDIRECT("減額一覧!BA"&amp;P639)=1,INDIRECT("減額一覧!M"&amp;P639),"")</f>
        <v/>
      </c>
      <c r="C639" s="36" t="str">
        <f ca="1">IF(B639="","",INDIRECT("減額一覧!C"&amp;$P639))</f>
        <v/>
      </c>
      <c r="D639" s="78" t="str">
        <f ca="1">IF($B639="","",INDIRECT("減額一覧!G"&amp;$P639))</f>
        <v/>
      </c>
      <c r="E639" s="19" t="str">
        <f ca="1">IF(B639="","",INDIRECT("減額一覧!H"&amp;P639))</f>
        <v/>
      </c>
      <c r="F639" s="19" t="str">
        <f ca="1">IF($B639="","",INDIRECT("減額一覧!T"&amp;P639))</f>
        <v/>
      </c>
      <c r="G639" s="20" t="str">
        <f ca="1">IF($B639="","",INDIRECT("減額一覧!U"&amp;P639))</f>
        <v/>
      </c>
      <c r="H639" s="20" t="str">
        <f ca="1">IF($B639="","",INDIRECT("減額一覧!V"&amp;P639))</f>
        <v/>
      </c>
      <c r="I639" s="32" t="str">
        <f ca="1">IF(B639="","",IF(INDIRECT("減額一覧!BL"&amp;P639)=0.08,0.08,0.1))</f>
        <v/>
      </c>
      <c r="J639" s="51"/>
      <c r="K639" s="94" t="str">
        <f t="shared" ca="1" si="1184"/>
        <v/>
      </c>
      <c r="L639" s="56" t="str">
        <f t="shared" ca="1" si="1146"/>
        <v/>
      </c>
      <c r="N639" s="113" t="str">
        <f t="shared" ref="N639:N642" ca="1" si="1472">IF(A639="","",IF(A639&gt;3000,"月ヶ瀬",IF(A639&gt;=2000,"都祁","市内")))</f>
        <v/>
      </c>
      <c r="O639" s="114" t="str">
        <f t="shared" ref="O639" ca="1" si="1473">IF(B639="","",IF(INDIRECT("減額一覧!BL"&amp;P639)=0.08,0.08,0.1))</f>
        <v/>
      </c>
      <c r="P639" s="38">
        <v>114</v>
      </c>
      <c r="Q639" s="38" t="str">
        <f t="shared" ref="Q639:R642" ca="1" si="1474">IF(G639="","",IF(G639&gt;0,1,""))</f>
        <v/>
      </c>
      <c r="R639" s="38" t="str">
        <f t="shared" ca="1" si="1474"/>
        <v/>
      </c>
      <c r="S639" s="66" t="str">
        <f t="shared" ca="1" si="1148"/>
        <v/>
      </c>
      <c r="T639" s="105" t="str">
        <f t="shared" ca="1" si="1319"/>
        <v/>
      </c>
    </row>
    <row r="640" spans="1:20" ht="20.25" hidden="1" thickTop="1" thickBot="1">
      <c r="A640" t="str">
        <f ca="1">IF(B640="","",INDIRECT("減額一覧!B"&amp;$P640))</f>
        <v/>
      </c>
      <c r="B640" s="61" t="str">
        <f t="shared" ref="B640" ca="1" si="1475">IF(INDIRECT("減額一覧!BB"&amp;P640)=1,INDIRECT("減額一覧!W"&amp;P640),"")</f>
        <v/>
      </c>
      <c r="C640" s="44" t="str">
        <f ca="1">IF(B640="","",INDIRECT("減額一覧!C"&amp;$P640))</f>
        <v/>
      </c>
      <c r="D640" s="79" t="str">
        <f ca="1">IF($B640="","",INDIRECT("減額一覧!G"&amp;$P640))</f>
        <v/>
      </c>
      <c r="E640" s="19" t="str">
        <f ca="1">IF(B640="","",INDIRECT("減額一覧!H"&amp;P640))</f>
        <v/>
      </c>
      <c r="F640" s="19" t="str">
        <f ca="1">IF($B640="","",INDIRECT("減額一覧!AD"&amp;P640))</f>
        <v/>
      </c>
      <c r="G640" s="20" t="str">
        <f ca="1">IF($B640="","",INDIRECT("減額一覧!AE"&amp;P640))</f>
        <v/>
      </c>
      <c r="H640" s="20" t="str">
        <f ca="1">IF($B640="","",INDIRECT("減額一覧!AF"&amp;P640))</f>
        <v/>
      </c>
      <c r="I640" s="32" t="str">
        <f ca="1">IF(B640="","",IF(INDIRECT("減額一覧!BM"&amp;P640)=0.08,0.08,0.1))</f>
        <v/>
      </c>
      <c r="J640" s="52"/>
      <c r="K640" s="95" t="str">
        <f t="shared" ca="1" si="1184"/>
        <v/>
      </c>
      <c r="L640" s="58" t="str">
        <f t="shared" ca="1" si="1146"/>
        <v/>
      </c>
      <c r="N640" s="113" t="str">
        <f t="shared" ca="1" si="1472"/>
        <v/>
      </c>
      <c r="O640" s="114" t="str">
        <f t="shared" ref="O640" ca="1" si="1476">IF(B640="","",IF(INDIRECT("減額一覧!BM"&amp;P640)=0.08,0.08,0.1))</f>
        <v/>
      </c>
      <c r="P640" s="38">
        <v>114</v>
      </c>
      <c r="Q640" s="38" t="str">
        <f t="shared" ca="1" si="1474"/>
        <v/>
      </c>
      <c r="R640" s="38" t="str">
        <f t="shared" ca="1" si="1474"/>
        <v/>
      </c>
      <c r="S640" s="66" t="str">
        <f t="shared" ca="1" si="1148"/>
        <v/>
      </c>
      <c r="T640" s="105" t="str">
        <f t="shared" ca="1" si="1319"/>
        <v/>
      </c>
    </row>
    <row r="641" spans="1:20" ht="20.25" hidden="1" thickTop="1" thickBot="1">
      <c r="A641" t="str">
        <f ca="1">IF(B641="","",INDIRECT("減額一覧!B"&amp;$P641))</f>
        <v/>
      </c>
      <c r="B641" s="61" t="str">
        <f t="shared" ref="B641" ca="1" si="1477">IF(INDIRECT("減額一覧!BC"&amp;P641)=1,INDIRECT("減額一覧!AG"&amp;P641),"")</f>
        <v/>
      </c>
      <c r="C641" s="36" t="str">
        <f ca="1">IF(B641="","",INDIRECT("減額一覧!C"&amp;$P641))</f>
        <v/>
      </c>
      <c r="D641" s="80" t="str">
        <f ca="1">IF($B641="","",INDIRECT("減額一覧!G"&amp;$P641))</f>
        <v/>
      </c>
      <c r="E641" s="19" t="str">
        <f ca="1">IF(B641="","",INDIRECT("減額一覧!H"&amp;P641))</f>
        <v/>
      </c>
      <c r="F641" s="19" t="str">
        <f ca="1">IF($B641="","",INDIRECT("減額一覧!AN"&amp;P641))</f>
        <v/>
      </c>
      <c r="G641" s="20" t="str">
        <f ca="1">IF($B641="","",INDIRECT("減額一覧!AO"&amp;P641))</f>
        <v/>
      </c>
      <c r="H641" s="20" t="str">
        <f ca="1">IF($B641="","",INDIRECT("減額一覧!AP"&amp;P641))</f>
        <v/>
      </c>
      <c r="I641" s="32" t="str">
        <f ca="1">IF(B641="","",IF(INDIRECT("減額一覧!BN"&amp;P641)=0.08,0.08,0.1))</f>
        <v/>
      </c>
      <c r="J641" s="52"/>
      <c r="K641" s="95" t="str">
        <f t="shared" ca="1" si="1184"/>
        <v/>
      </c>
      <c r="L641" s="58" t="str">
        <f t="shared" ca="1" si="1146"/>
        <v/>
      </c>
      <c r="N641" s="113" t="str">
        <f t="shared" ca="1" si="1472"/>
        <v/>
      </c>
      <c r="O641" s="114" t="str">
        <f t="shared" ref="O641" ca="1" si="1478">IF(B641="","",IF(INDIRECT("減額一覧!BN"&amp;P641)=0.08,0.08,0.1))</f>
        <v/>
      </c>
      <c r="P641" s="38">
        <v>114</v>
      </c>
      <c r="Q641" s="38" t="str">
        <f t="shared" ca="1" si="1474"/>
        <v/>
      </c>
      <c r="R641" s="38" t="str">
        <f t="shared" ca="1" si="1474"/>
        <v/>
      </c>
      <c r="S641" s="66" t="str">
        <f t="shared" ca="1" si="1148"/>
        <v/>
      </c>
      <c r="T641" s="105" t="str">
        <f t="shared" ca="1" si="1319"/>
        <v/>
      </c>
    </row>
    <row r="642" spans="1:20" ht="20.25" hidden="1" thickTop="1" thickBot="1">
      <c r="A642" t="str">
        <f ca="1">IF(B642="","",INDIRECT("減額一覧!B"&amp;$P642))</f>
        <v/>
      </c>
      <c r="B642" s="61" t="str">
        <f t="shared" ref="B642" ca="1" si="1479">IF(INDIRECT("減額一覧!BD"&amp;P642)=1,INDIRECT("減額一覧!AQ"&amp;P642),"")</f>
        <v/>
      </c>
      <c r="C642" s="45" t="str">
        <f ca="1">IF(B642="","",INDIRECT("減額一覧!C"&amp;$P642))</f>
        <v/>
      </c>
      <c r="D642" s="79" t="str">
        <f ca="1">IF($B642="","",INDIRECT("減額一覧!G"&amp;$P642))</f>
        <v/>
      </c>
      <c r="E642" s="19" t="str">
        <f ca="1">IF(B642="","",INDIRECT("減額一覧!H"&amp;P642))</f>
        <v/>
      </c>
      <c r="F642" s="19" t="str">
        <f ca="1">IF($B642="","",INDIRECT("減額一覧!AX"&amp;P642))</f>
        <v/>
      </c>
      <c r="G642" s="20" t="str">
        <f ca="1">IF($B642="","",INDIRECT("減額一覧!AY"&amp;P642))</f>
        <v/>
      </c>
      <c r="H642" s="20" t="str">
        <f ca="1">IF($B642="","",INDIRECT("減額一覧!AZ"&amp;P642))</f>
        <v/>
      </c>
      <c r="I642" s="32" t="str">
        <f ca="1">IF(B642="","",IF(INDIRECT("減額一覧!BO"&amp;P642)=0.08,0.08,0.1))</f>
        <v/>
      </c>
      <c r="J642" s="52"/>
      <c r="K642" s="95" t="str">
        <f t="shared" ca="1" si="1184"/>
        <v/>
      </c>
      <c r="L642" s="58" t="str">
        <f t="shared" ca="1" si="1146"/>
        <v/>
      </c>
      <c r="N642" s="113" t="str">
        <f t="shared" ca="1" si="1472"/>
        <v/>
      </c>
      <c r="O642" s="114" t="str">
        <f t="shared" ref="O642" ca="1" si="1480">IF(B642="","",IF(INDIRECT("減額一覧!BO"&amp;P642)=0.08,0.08,0.1))</f>
        <v/>
      </c>
      <c r="P642" s="38">
        <v>114</v>
      </c>
      <c r="Q642" s="38" t="str">
        <f t="shared" ca="1" si="1474"/>
        <v/>
      </c>
      <c r="R642" s="38" t="str">
        <f t="shared" ca="1" si="1474"/>
        <v/>
      </c>
      <c r="S642" s="66" t="str">
        <f t="shared" ca="1" si="1148"/>
        <v/>
      </c>
      <c r="T642" s="105" t="str">
        <f t="shared" ca="1" si="1319"/>
        <v/>
      </c>
    </row>
    <row r="643" spans="1:20" ht="20.25" hidden="1" thickTop="1" thickBot="1">
      <c r="B643" s="64"/>
      <c r="C643" s="41" t="str">
        <f>IF(B643="","",減額一覧!C339)</f>
        <v/>
      </c>
      <c r="D643" s="43"/>
      <c r="E643" s="21"/>
      <c r="F643" s="22" t="s">
        <v>69</v>
      </c>
      <c r="G643" s="23">
        <f t="shared" ref="G643:H643" si="1481">SUBTOTAL(9,G639:G642)</f>
        <v>0</v>
      </c>
      <c r="H643" s="23">
        <f t="shared" si="1481"/>
        <v>0</v>
      </c>
      <c r="I643" s="30"/>
      <c r="J643" s="53"/>
      <c r="K643" s="96" t="str">
        <f t="shared" si="1184"/>
        <v/>
      </c>
      <c r="L643" s="59" t="str">
        <f t="shared" si="1146"/>
        <v/>
      </c>
      <c r="N643" s="108" t="str">
        <f t="shared" ref="N643" si="1482">IF(AND(G643=0,H643=0),"","小計")</f>
        <v/>
      </c>
      <c r="O643" s="108" t="str">
        <f t="shared" ref="O643" si="1483">IF(AND(G643=0,H643=0),"","小計")</f>
        <v/>
      </c>
      <c r="P643" s="38"/>
      <c r="Q643" s="38"/>
      <c r="R643" s="38"/>
      <c r="S643" s="66" t="str">
        <f t="shared" si="1148"/>
        <v/>
      </c>
      <c r="T643" s="105" t="str">
        <f t="shared" si="1319"/>
        <v/>
      </c>
    </row>
    <row r="644" spans="1:20" ht="20.25" hidden="1" thickTop="1" thickBot="1">
      <c r="A644" t="str">
        <f ca="1">IF(B644="","",INDIRECT("減額一覧!B"&amp;$P644))</f>
        <v/>
      </c>
      <c r="B644" s="61" t="str">
        <f t="shared" ref="B644" ca="1" si="1484">IF(INDIRECT("減額一覧!BA"&amp;P644)=1,INDIRECT("減額一覧!M"&amp;P644),"")</f>
        <v/>
      </c>
      <c r="C644" s="36" t="str">
        <f ca="1">IF(B644="","",INDIRECT("減額一覧!C"&amp;$P644))</f>
        <v/>
      </c>
      <c r="D644" s="78" t="str">
        <f ca="1">IF($B644="","",INDIRECT("減額一覧!G"&amp;$P644))</f>
        <v/>
      </c>
      <c r="E644" s="19" t="str">
        <f ca="1">IF(B644="","",INDIRECT("減額一覧!H"&amp;P644))</f>
        <v/>
      </c>
      <c r="F644" s="19" t="str">
        <f ca="1">IF($B644="","",INDIRECT("減額一覧!T"&amp;P644))</f>
        <v/>
      </c>
      <c r="G644" s="20" t="str">
        <f ca="1">IF($B644="","",INDIRECT("減額一覧!U"&amp;P644))</f>
        <v/>
      </c>
      <c r="H644" s="20" t="str">
        <f ca="1">IF($B644="","",INDIRECT("減額一覧!V"&amp;P644))</f>
        <v/>
      </c>
      <c r="I644" s="32" t="str">
        <f ca="1">IF(B644="","",IF(INDIRECT("減額一覧!BL"&amp;P644)=0.08,0.08,0.1))</f>
        <v/>
      </c>
      <c r="J644" s="51"/>
      <c r="K644" s="94" t="str">
        <f t="shared" ca="1" si="1184"/>
        <v/>
      </c>
      <c r="L644" s="56" t="str">
        <f t="shared" ca="1" si="1146"/>
        <v/>
      </c>
      <c r="N644" s="113" t="str">
        <f t="shared" ref="N644:N647" ca="1" si="1485">IF(A644="","",IF(A644&gt;3000,"月ヶ瀬",IF(A644&gt;=2000,"都祁","市内")))</f>
        <v/>
      </c>
      <c r="O644" s="114" t="str">
        <f t="shared" ref="O644" ca="1" si="1486">IF(B644="","",IF(INDIRECT("減額一覧!BL"&amp;P644)=0.08,0.08,0.1))</f>
        <v/>
      </c>
      <c r="P644" s="38">
        <v>115</v>
      </c>
      <c r="Q644" s="38" t="str">
        <f t="shared" ref="Q644:R647" ca="1" si="1487">IF(G644="","",IF(G644&gt;0,1,""))</f>
        <v/>
      </c>
      <c r="R644" s="38" t="str">
        <f t="shared" ca="1" si="1487"/>
        <v/>
      </c>
      <c r="S644" s="66" t="str">
        <f t="shared" ca="1" si="1148"/>
        <v/>
      </c>
      <c r="T644" s="105" t="str">
        <f t="shared" ca="1" si="1319"/>
        <v/>
      </c>
    </row>
    <row r="645" spans="1:20" ht="20.25" hidden="1" thickTop="1" thickBot="1">
      <c r="A645" t="str">
        <f ca="1">IF(B645="","",INDIRECT("減額一覧!B"&amp;$P645))</f>
        <v/>
      </c>
      <c r="B645" s="61" t="str">
        <f t="shared" ref="B645" ca="1" si="1488">IF(INDIRECT("減額一覧!BB"&amp;P645)=1,INDIRECT("減額一覧!W"&amp;P645),"")</f>
        <v/>
      </c>
      <c r="C645" s="44" t="str">
        <f ca="1">IF(B645="","",INDIRECT("減額一覧!C"&amp;$P645))</f>
        <v/>
      </c>
      <c r="D645" s="79" t="str">
        <f ca="1">IF($B645="","",INDIRECT("減額一覧!G"&amp;$P645))</f>
        <v/>
      </c>
      <c r="E645" s="19" t="str">
        <f ca="1">IF(B645="","",INDIRECT("減額一覧!H"&amp;P645))</f>
        <v/>
      </c>
      <c r="F645" s="19" t="str">
        <f ca="1">IF($B645="","",INDIRECT("減額一覧!AD"&amp;P645))</f>
        <v/>
      </c>
      <c r="G645" s="20" t="str">
        <f ca="1">IF($B645="","",INDIRECT("減額一覧!AE"&amp;P645))</f>
        <v/>
      </c>
      <c r="H645" s="20" t="str">
        <f ca="1">IF($B645="","",INDIRECT("減額一覧!AF"&amp;P645))</f>
        <v/>
      </c>
      <c r="I645" s="32" t="str">
        <f ca="1">IF(B645="","",IF(INDIRECT("減額一覧!BM"&amp;P645)=0.08,0.08,0.1))</f>
        <v/>
      </c>
      <c r="J645" s="52"/>
      <c r="K645" s="95" t="str">
        <f t="shared" ca="1" si="1184"/>
        <v/>
      </c>
      <c r="L645" s="58" t="str">
        <f t="shared" ca="1" si="1146"/>
        <v/>
      </c>
      <c r="N645" s="113" t="str">
        <f t="shared" ca="1" si="1485"/>
        <v/>
      </c>
      <c r="O645" s="114" t="str">
        <f t="shared" ref="O645" ca="1" si="1489">IF(B645="","",IF(INDIRECT("減額一覧!BM"&amp;P645)=0.08,0.08,0.1))</f>
        <v/>
      </c>
      <c r="P645" s="38">
        <v>115</v>
      </c>
      <c r="Q645" s="38" t="str">
        <f t="shared" ca="1" si="1487"/>
        <v/>
      </c>
      <c r="R645" s="38" t="str">
        <f t="shared" ca="1" si="1487"/>
        <v/>
      </c>
      <c r="S645" s="66" t="str">
        <f t="shared" ca="1" si="1148"/>
        <v/>
      </c>
      <c r="T645" s="105" t="str">
        <f t="shared" ref="T645:T708" ca="1" si="1490">IF(L645="","",IF(H645=0,"",H645))</f>
        <v/>
      </c>
    </row>
    <row r="646" spans="1:20" ht="20.25" hidden="1" thickTop="1" thickBot="1">
      <c r="A646" t="str">
        <f ca="1">IF(B646="","",INDIRECT("減額一覧!B"&amp;$P646))</f>
        <v/>
      </c>
      <c r="B646" s="61" t="str">
        <f t="shared" ref="B646" ca="1" si="1491">IF(INDIRECT("減額一覧!BC"&amp;P646)=1,INDIRECT("減額一覧!AG"&amp;P646),"")</f>
        <v/>
      </c>
      <c r="C646" s="36" t="str">
        <f ca="1">IF(B646="","",INDIRECT("減額一覧!C"&amp;$P646))</f>
        <v/>
      </c>
      <c r="D646" s="80" t="str">
        <f ca="1">IF($B646="","",INDIRECT("減額一覧!G"&amp;$P646))</f>
        <v/>
      </c>
      <c r="E646" s="19" t="str">
        <f ca="1">IF(B646="","",INDIRECT("減額一覧!H"&amp;P646))</f>
        <v/>
      </c>
      <c r="F646" s="19" t="str">
        <f ca="1">IF($B646="","",INDIRECT("減額一覧!AN"&amp;P646))</f>
        <v/>
      </c>
      <c r="G646" s="20" t="str">
        <f ca="1">IF($B646="","",INDIRECT("減額一覧!AO"&amp;P646))</f>
        <v/>
      </c>
      <c r="H646" s="20" t="str">
        <f ca="1">IF($B646="","",INDIRECT("減額一覧!AP"&amp;P646))</f>
        <v/>
      </c>
      <c r="I646" s="32" t="str">
        <f ca="1">IF(B646="","",IF(INDIRECT("減額一覧!BN"&amp;P646)=0.08,0.08,0.1))</f>
        <v/>
      </c>
      <c r="J646" s="52"/>
      <c r="K646" s="95" t="str">
        <f t="shared" ca="1" si="1184"/>
        <v/>
      </c>
      <c r="L646" s="58" t="str">
        <f t="shared" ca="1" si="1146"/>
        <v/>
      </c>
      <c r="N646" s="113" t="str">
        <f t="shared" ca="1" si="1485"/>
        <v/>
      </c>
      <c r="O646" s="114" t="str">
        <f t="shared" ref="O646" ca="1" si="1492">IF(B646="","",IF(INDIRECT("減額一覧!BN"&amp;P646)=0.08,0.08,0.1))</f>
        <v/>
      </c>
      <c r="P646" s="38">
        <v>115</v>
      </c>
      <c r="Q646" s="38" t="str">
        <f t="shared" ca="1" si="1487"/>
        <v/>
      </c>
      <c r="R646" s="38" t="str">
        <f t="shared" ca="1" si="1487"/>
        <v/>
      </c>
      <c r="S646" s="66" t="str">
        <f t="shared" ca="1" si="1148"/>
        <v/>
      </c>
      <c r="T646" s="105" t="str">
        <f t="shared" ca="1" si="1490"/>
        <v/>
      </c>
    </row>
    <row r="647" spans="1:20" ht="20.25" hidden="1" thickTop="1" thickBot="1">
      <c r="A647" t="str">
        <f ca="1">IF(B647="","",INDIRECT("減額一覧!B"&amp;$P647))</f>
        <v/>
      </c>
      <c r="B647" s="61" t="str">
        <f t="shared" ref="B647" ca="1" si="1493">IF(INDIRECT("減額一覧!BD"&amp;P647)=1,INDIRECT("減額一覧!AQ"&amp;P647),"")</f>
        <v/>
      </c>
      <c r="C647" s="45" t="str">
        <f ca="1">IF(B647="","",INDIRECT("減額一覧!C"&amp;$P647))</f>
        <v/>
      </c>
      <c r="D647" s="79" t="str">
        <f ca="1">IF($B647="","",INDIRECT("減額一覧!G"&amp;$P647))</f>
        <v/>
      </c>
      <c r="E647" s="19" t="str">
        <f ca="1">IF(B647="","",INDIRECT("減額一覧!H"&amp;P647))</f>
        <v/>
      </c>
      <c r="F647" s="19" t="str">
        <f ca="1">IF($B647="","",INDIRECT("減額一覧!AX"&amp;P647))</f>
        <v/>
      </c>
      <c r="G647" s="20" t="str">
        <f ca="1">IF($B647="","",INDIRECT("減額一覧!AY"&amp;P647))</f>
        <v/>
      </c>
      <c r="H647" s="20" t="str">
        <f ca="1">IF($B647="","",INDIRECT("減額一覧!AZ"&amp;P647))</f>
        <v/>
      </c>
      <c r="I647" s="32" t="str">
        <f ca="1">IF(B647="","",IF(INDIRECT("減額一覧!BO"&amp;P647)=0.08,0.08,0.1))</f>
        <v/>
      </c>
      <c r="J647" s="52"/>
      <c r="K647" s="95" t="str">
        <f t="shared" ca="1" si="1184"/>
        <v/>
      </c>
      <c r="L647" s="58" t="str">
        <f t="shared" ca="1" si="1146"/>
        <v/>
      </c>
      <c r="N647" s="113" t="str">
        <f t="shared" ca="1" si="1485"/>
        <v/>
      </c>
      <c r="O647" s="114" t="str">
        <f t="shared" ref="O647" ca="1" si="1494">IF(B647="","",IF(INDIRECT("減額一覧!BO"&amp;P647)=0.08,0.08,0.1))</f>
        <v/>
      </c>
      <c r="P647" s="38">
        <v>115</v>
      </c>
      <c r="Q647" s="38" t="str">
        <f t="shared" ca="1" si="1487"/>
        <v/>
      </c>
      <c r="R647" s="38" t="str">
        <f t="shared" ca="1" si="1487"/>
        <v/>
      </c>
      <c r="S647" s="66" t="str">
        <f t="shared" ca="1" si="1148"/>
        <v/>
      </c>
      <c r="T647" s="105" t="str">
        <f t="shared" ca="1" si="1490"/>
        <v/>
      </c>
    </row>
    <row r="648" spans="1:20" ht="20.25" hidden="1" thickTop="1" thickBot="1">
      <c r="B648" s="64"/>
      <c r="C648" s="41" t="str">
        <f>IF(B648="","",減額一覧!C344)</f>
        <v/>
      </c>
      <c r="D648" s="43"/>
      <c r="E648" s="21"/>
      <c r="F648" s="22" t="s">
        <v>69</v>
      </c>
      <c r="G648" s="23">
        <f t="shared" ref="G648:H648" si="1495">SUBTOTAL(9,G644:G647)</f>
        <v>0</v>
      </c>
      <c r="H648" s="23">
        <f t="shared" si="1495"/>
        <v>0</v>
      </c>
      <c r="I648" s="30"/>
      <c r="J648" s="53"/>
      <c r="K648" s="96" t="str">
        <f t="shared" si="1184"/>
        <v/>
      </c>
      <c r="L648" s="59" t="str">
        <f t="shared" si="1146"/>
        <v/>
      </c>
      <c r="N648" s="108" t="str">
        <f t="shared" ref="N648" si="1496">IF(AND(G648=0,H648=0),"","小計")</f>
        <v/>
      </c>
      <c r="O648" s="108" t="str">
        <f t="shared" ref="O648" si="1497">IF(AND(G648=0,H648=0),"","小計")</f>
        <v/>
      </c>
      <c r="P648" s="38"/>
      <c r="Q648" s="38"/>
      <c r="R648" s="38"/>
      <c r="S648" s="66" t="str">
        <f t="shared" si="1148"/>
        <v/>
      </c>
      <c r="T648" s="105" t="str">
        <f t="shared" si="1490"/>
        <v/>
      </c>
    </row>
    <row r="649" spans="1:20" ht="20.25" hidden="1" thickTop="1" thickBot="1">
      <c r="A649" t="str">
        <f ca="1">IF(B649="","",INDIRECT("減額一覧!B"&amp;$P649))</f>
        <v/>
      </c>
      <c r="B649" s="61" t="str">
        <f t="shared" ref="B649" ca="1" si="1498">IF(INDIRECT("減額一覧!BA"&amp;P649)=1,INDIRECT("減額一覧!M"&amp;P649),"")</f>
        <v/>
      </c>
      <c r="C649" s="36" t="str">
        <f ca="1">IF(B649="","",INDIRECT("減額一覧!C"&amp;$P649))</f>
        <v/>
      </c>
      <c r="D649" s="78" t="str">
        <f ca="1">IF($B649="","",INDIRECT("減額一覧!G"&amp;$P649))</f>
        <v/>
      </c>
      <c r="E649" s="19" t="str">
        <f ca="1">IF(B649="","",INDIRECT("減額一覧!H"&amp;P649))</f>
        <v/>
      </c>
      <c r="F649" s="19" t="str">
        <f ca="1">IF($B649="","",INDIRECT("減額一覧!T"&amp;P649))</f>
        <v/>
      </c>
      <c r="G649" s="20" t="str">
        <f ca="1">IF($B649="","",INDIRECT("減額一覧!U"&amp;P649))</f>
        <v/>
      </c>
      <c r="H649" s="20" t="str">
        <f ca="1">IF($B649="","",INDIRECT("減額一覧!V"&amp;P649))</f>
        <v/>
      </c>
      <c r="I649" s="32" t="str">
        <f ca="1">IF(B649="","",IF(INDIRECT("減額一覧!BL"&amp;P649)=0.08,0.08,0.1))</f>
        <v/>
      </c>
      <c r="J649" s="51"/>
      <c r="K649" s="94" t="str">
        <f t="shared" ca="1" si="1184"/>
        <v/>
      </c>
      <c r="L649" s="56" t="str">
        <f t="shared" ca="1" si="1146"/>
        <v/>
      </c>
      <c r="N649" s="113" t="str">
        <f t="shared" ref="N649:N652" ca="1" si="1499">IF(A649="","",IF(A649&gt;3000,"月ヶ瀬",IF(A649&gt;=2000,"都祁","市内")))</f>
        <v/>
      </c>
      <c r="O649" s="114" t="str">
        <f t="shared" ref="O649" ca="1" si="1500">IF(B649="","",IF(INDIRECT("減額一覧!BL"&amp;P649)=0.08,0.08,0.1))</f>
        <v/>
      </c>
      <c r="P649" s="38">
        <v>116</v>
      </c>
      <c r="Q649" s="38" t="str">
        <f t="shared" ref="Q649:R652" ca="1" si="1501">IF(G649="","",IF(G649&gt;0,1,""))</f>
        <v/>
      </c>
      <c r="R649" s="38" t="str">
        <f t="shared" ca="1" si="1501"/>
        <v/>
      </c>
      <c r="S649" s="66" t="str">
        <f t="shared" ca="1" si="1148"/>
        <v/>
      </c>
      <c r="T649" s="105" t="str">
        <f t="shared" ca="1" si="1490"/>
        <v/>
      </c>
    </row>
    <row r="650" spans="1:20" ht="20.25" hidden="1" thickTop="1" thickBot="1">
      <c r="A650" t="str">
        <f ca="1">IF(B650="","",INDIRECT("減額一覧!B"&amp;$P650))</f>
        <v/>
      </c>
      <c r="B650" s="61" t="str">
        <f t="shared" ref="B650" ca="1" si="1502">IF(INDIRECT("減額一覧!BB"&amp;P650)=1,INDIRECT("減額一覧!W"&amp;P650),"")</f>
        <v/>
      </c>
      <c r="C650" s="44" t="str">
        <f ca="1">IF(B650="","",INDIRECT("減額一覧!C"&amp;$P650))</f>
        <v/>
      </c>
      <c r="D650" s="79" t="str">
        <f ca="1">IF($B650="","",INDIRECT("減額一覧!G"&amp;$P650))</f>
        <v/>
      </c>
      <c r="E650" s="19" t="str">
        <f ca="1">IF(B650="","",INDIRECT("減額一覧!H"&amp;P650))</f>
        <v/>
      </c>
      <c r="F650" s="19" t="str">
        <f ca="1">IF($B650="","",INDIRECT("減額一覧!AD"&amp;P650))</f>
        <v/>
      </c>
      <c r="G650" s="20" t="str">
        <f ca="1">IF($B650="","",INDIRECT("減額一覧!AE"&amp;P650))</f>
        <v/>
      </c>
      <c r="H650" s="20" t="str">
        <f ca="1">IF($B650="","",INDIRECT("減額一覧!AF"&amp;P650))</f>
        <v/>
      </c>
      <c r="I650" s="32" t="str">
        <f ca="1">IF(B650="","",IF(INDIRECT("減額一覧!BM"&amp;P650)=0.08,0.08,0.1))</f>
        <v/>
      </c>
      <c r="J650" s="52"/>
      <c r="K650" s="95" t="str">
        <f t="shared" ca="1" si="1184"/>
        <v/>
      </c>
      <c r="L650" s="58" t="str">
        <f t="shared" ca="1" si="1146"/>
        <v/>
      </c>
      <c r="N650" s="113" t="str">
        <f t="shared" ca="1" si="1499"/>
        <v/>
      </c>
      <c r="O650" s="114" t="str">
        <f t="shared" ref="O650" ca="1" si="1503">IF(B650="","",IF(INDIRECT("減額一覧!BM"&amp;P650)=0.08,0.08,0.1))</f>
        <v/>
      </c>
      <c r="P650" s="38">
        <v>116</v>
      </c>
      <c r="Q650" s="38" t="str">
        <f t="shared" ca="1" si="1501"/>
        <v/>
      </c>
      <c r="R650" s="38" t="str">
        <f t="shared" ca="1" si="1501"/>
        <v/>
      </c>
      <c r="S650" s="66" t="str">
        <f t="shared" ca="1" si="1148"/>
        <v/>
      </c>
      <c r="T650" s="105" t="str">
        <f t="shared" ca="1" si="1490"/>
        <v/>
      </c>
    </row>
    <row r="651" spans="1:20" ht="20.25" hidden="1" thickTop="1" thickBot="1">
      <c r="A651" t="str">
        <f ca="1">IF(B651="","",INDIRECT("減額一覧!B"&amp;$P651))</f>
        <v/>
      </c>
      <c r="B651" s="61" t="str">
        <f t="shared" ref="B651" ca="1" si="1504">IF(INDIRECT("減額一覧!BC"&amp;P651)=1,INDIRECT("減額一覧!AG"&amp;P651),"")</f>
        <v/>
      </c>
      <c r="C651" s="36" t="str">
        <f ca="1">IF(B651="","",INDIRECT("減額一覧!C"&amp;$P651))</f>
        <v/>
      </c>
      <c r="D651" s="80" t="str">
        <f ca="1">IF($B651="","",INDIRECT("減額一覧!G"&amp;$P651))</f>
        <v/>
      </c>
      <c r="E651" s="19" t="str">
        <f ca="1">IF(B651="","",INDIRECT("減額一覧!H"&amp;P651))</f>
        <v/>
      </c>
      <c r="F651" s="19" t="str">
        <f ca="1">IF($B651="","",INDIRECT("減額一覧!AN"&amp;P651))</f>
        <v/>
      </c>
      <c r="G651" s="20" t="str">
        <f ca="1">IF($B651="","",INDIRECT("減額一覧!AO"&amp;P651))</f>
        <v/>
      </c>
      <c r="H651" s="20" t="str">
        <f ca="1">IF($B651="","",INDIRECT("減額一覧!AP"&amp;P651))</f>
        <v/>
      </c>
      <c r="I651" s="32" t="str">
        <f ca="1">IF(B651="","",IF(INDIRECT("減額一覧!BN"&amp;P651)=0.08,0.08,0.1))</f>
        <v/>
      </c>
      <c r="J651" s="52"/>
      <c r="K651" s="95" t="str">
        <f t="shared" ca="1" si="1184"/>
        <v/>
      </c>
      <c r="L651" s="58" t="str">
        <f t="shared" ca="1" si="1146"/>
        <v/>
      </c>
      <c r="N651" s="113" t="str">
        <f t="shared" ca="1" si="1499"/>
        <v/>
      </c>
      <c r="O651" s="114" t="str">
        <f t="shared" ref="O651" ca="1" si="1505">IF(B651="","",IF(INDIRECT("減額一覧!BN"&amp;P651)=0.08,0.08,0.1))</f>
        <v/>
      </c>
      <c r="P651" s="38">
        <v>116</v>
      </c>
      <c r="Q651" s="38" t="str">
        <f t="shared" ca="1" si="1501"/>
        <v/>
      </c>
      <c r="R651" s="38" t="str">
        <f t="shared" ca="1" si="1501"/>
        <v/>
      </c>
      <c r="S651" s="66" t="str">
        <f t="shared" ca="1" si="1148"/>
        <v/>
      </c>
      <c r="T651" s="105" t="str">
        <f t="shared" ca="1" si="1490"/>
        <v/>
      </c>
    </row>
    <row r="652" spans="1:20" ht="20.25" hidden="1" thickTop="1" thickBot="1">
      <c r="A652" t="str">
        <f ca="1">IF(B652="","",INDIRECT("減額一覧!B"&amp;$P652))</f>
        <v/>
      </c>
      <c r="B652" s="61" t="str">
        <f t="shared" ref="B652" ca="1" si="1506">IF(INDIRECT("減額一覧!BD"&amp;P652)=1,INDIRECT("減額一覧!AQ"&amp;P652),"")</f>
        <v/>
      </c>
      <c r="C652" s="45" t="str">
        <f ca="1">IF(B652="","",INDIRECT("減額一覧!C"&amp;$P652))</f>
        <v/>
      </c>
      <c r="D652" s="79" t="str">
        <f ca="1">IF($B652="","",INDIRECT("減額一覧!G"&amp;$P652))</f>
        <v/>
      </c>
      <c r="E652" s="19" t="str">
        <f ca="1">IF(B652="","",INDIRECT("減額一覧!H"&amp;P652))</f>
        <v/>
      </c>
      <c r="F652" s="19" t="str">
        <f ca="1">IF($B652="","",INDIRECT("減額一覧!AX"&amp;P652))</f>
        <v/>
      </c>
      <c r="G652" s="20" t="str">
        <f ca="1">IF($B652="","",INDIRECT("減額一覧!AY"&amp;P652))</f>
        <v/>
      </c>
      <c r="H652" s="20" t="str">
        <f ca="1">IF($B652="","",INDIRECT("減額一覧!AZ"&amp;P652))</f>
        <v/>
      </c>
      <c r="I652" s="32" t="str">
        <f ca="1">IF(B652="","",IF(INDIRECT("減額一覧!BO"&amp;P652)=0.08,0.08,0.1))</f>
        <v/>
      </c>
      <c r="J652" s="52"/>
      <c r="K652" s="95" t="str">
        <f t="shared" ca="1" si="1184"/>
        <v/>
      </c>
      <c r="L652" s="58" t="str">
        <f t="shared" ca="1" si="1146"/>
        <v/>
      </c>
      <c r="N652" s="113" t="str">
        <f t="shared" ca="1" si="1499"/>
        <v/>
      </c>
      <c r="O652" s="114" t="str">
        <f t="shared" ref="O652" ca="1" si="1507">IF(B652="","",IF(INDIRECT("減額一覧!BO"&amp;P652)=0.08,0.08,0.1))</f>
        <v/>
      </c>
      <c r="P652" s="38">
        <v>116</v>
      </c>
      <c r="Q652" s="38" t="str">
        <f t="shared" ca="1" si="1501"/>
        <v/>
      </c>
      <c r="R652" s="38" t="str">
        <f t="shared" ca="1" si="1501"/>
        <v/>
      </c>
      <c r="S652" s="66" t="str">
        <f t="shared" ca="1" si="1148"/>
        <v/>
      </c>
      <c r="T652" s="105" t="str">
        <f t="shared" ca="1" si="1490"/>
        <v/>
      </c>
    </row>
    <row r="653" spans="1:20" ht="20.25" hidden="1" thickTop="1" thickBot="1">
      <c r="B653" s="64"/>
      <c r="C653" s="41" t="str">
        <f>IF(B653="","",減額一覧!C349)</f>
        <v/>
      </c>
      <c r="D653" s="43"/>
      <c r="E653" s="21"/>
      <c r="F653" s="22" t="s">
        <v>69</v>
      </c>
      <c r="G653" s="23">
        <f t="shared" ref="G653:H653" si="1508">SUBTOTAL(9,G649:G652)</f>
        <v>0</v>
      </c>
      <c r="H653" s="23">
        <f t="shared" si="1508"/>
        <v>0</v>
      </c>
      <c r="I653" s="30"/>
      <c r="J653" s="53"/>
      <c r="K653" s="96" t="str">
        <f t="shared" si="1184"/>
        <v/>
      </c>
      <c r="L653" s="59" t="str">
        <f t="shared" si="1146"/>
        <v/>
      </c>
      <c r="N653" s="108" t="str">
        <f t="shared" ref="N653" si="1509">IF(AND(G653=0,H653=0),"","小計")</f>
        <v/>
      </c>
      <c r="O653" s="108" t="str">
        <f t="shared" ref="O653" si="1510">IF(AND(G653=0,H653=0),"","小計")</f>
        <v/>
      </c>
      <c r="P653" s="38"/>
      <c r="Q653" s="38"/>
      <c r="R653" s="38"/>
      <c r="S653" s="66" t="str">
        <f t="shared" si="1148"/>
        <v/>
      </c>
      <c r="T653" s="105" t="str">
        <f t="shared" si="1490"/>
        <v/>
      </c>
    </row>
    <row r="654" spans="1:20" ht="20.25" hidden="1" thickTop="1" thickBot="1">
      <c r="A654" t="str">
        <f ca="1">IF(B654="","",INDIRECT("減額一覧!B"&amp;$P654))</f>
        <v/>
      </c>
      <c r="B654" s="61" t="str">
        <f t="shared" ref="B654" ca="1" si="1511">IF(INDIRECT("減額一覧!BA"&amp;P654)=1,INDIRECT("減額一覧!M"&amp;P654),"")</f>
        <v/>
      </c>
      <c r="C654" s="36" t="str">
        <f ca="1">IF(B654="","",INDIRECT("減額一覧!C"&amp;$P654))</f>
        <v/>
      </c>
      <c r="D654" s="78" t="str">
        <f ca="1">IF($B654="","",INDIRECT("減額一覧!G"&amp;$P654))</f>
        <v/>
      </c>
      <c r="E654" s="19" t="str">
        <f ca="1">IF(B654="","",INDIRECT("減額一覧!H"&amp;P654))</f>
        <v/>
      </c>
      <c r="F654" s="19" t="str">
        <f ca="1">IF($B654="","",INDIRECT("減額一覧!T"&amp;P654))</f>
        <v/>
      </c>
      <c r="G654" s="20" t="str">
        <f ca="1">IF($B654="","",INDIRECT("減額一覧!U"&amp;P654))</f>
        <v/>
      </c>
      <c r="H654" s="20" t="str">
        <f ca="1">IF($B654="","",INDIRECT("減額一覧!V"&amp;P654))</f>
        <v/>
      </c>
      <c r="I654" s="32" t="str">
        <f ca="1">IF(B654="","",IF(INDIRECT("減額一覧!BL"&amp;P654)=0.08,0.08,0.1))</f>
        <v/>
      </c>
      <c r="J654" s="51"/>
      <c r="K654" s="94" t="str">
        <f t="shared" ca="1" si="1184"/>
        <v/>
      </c>
      <c r="L654" s="56" t="str">
        <f t="shared" ca="1" si="1146"/>
        <v/>
      </c>
      <c r="N654" s="113" t="str">
        <f t="shared" ref="N654:N657" ca="1" si="1512">IF(A654="","",IF(A654&gt;3000,"月ヶ瀬",IF(A654&gt;=2000,"都祁","市内")))</f>
        <v/>
      </c>
      <c r="O654" s="114" t="str">
        <f t="shared" ref="O654" ca="1" si="1513">IF(B654="","",IF(INDIRECT("減額一覧!BL"&amp;P654)=0.08,0.08,0.1))</f>
        <v/>
      </c>
      <c r="P654" s="38">
        <v>117</v>
      </c>
      <c r="Q654" s="38" t="str">
        <f t="shared" ref="Q654:R657" ca="1" si="1514">IF(G654="","",IF(G654&gt;0,1,""))</f>
        <v/>
      </c>
      <c r="R654" s="38" t="str">
        <f t="shared" ca="1" si="1514"/>
        <v/>
      </c>
      <c r="S654" s="66" t="str">
        <f t="shared" ca="1" si="1148"/>
        <v/>
      </c>
      <c r="T654" s="105" t="str">
        <f t="shared" ca="1" si="1490"/>
        <v/>
      </c>
    </row>
    <row r="655" spans="1:20" ht="20.25" hidden="1" thickTop="1" thickBot="1">
      <c r="A655" t="str">
        <f ca="1">IF(B655="","",INDIRECT("減額一覧!B"&amp;$P655))</f>
        <v/>
      </c>
      <c r="B655" s="61" t="str">
        <f t="shared" ref="B655" ca="1" si="1515">IF(INDIRECT("減額一覧!BB"&amp;P655)=1,INDIRECT("減額一覧!W"&amp;P655),"")</f>
        <v/>
      </c>
      <c r="C655" s="44" t="str">
        <f ca="1">IF(B655="","",INDIRECT("減額一覧!C"&amp;$P655))</f>
        <v/>
      </c>
      <c r="D655" s="79" t="str">
        <f ca="1">IF($B655="","",INDIRECT("減額一覧!G"&amp;$P655))</f>
        <v/>
      </c>
      <c r="E655" s="19" t="str">
        <f ca="1">IF(B655="","",INDIRECT("減額一覧!H"&amp;P655))</f>
        <v/>
      </c>
      <c r="F655" s="19" t="str">
        <f ca="1">IF($B655="","",INDIRECT("減額一覧!AD"&amp;P655))</f>
        <v/>
      </c>
      <c r="G655" s="20" t="str">
        <f ca="1">IF($B655="","",INDIRECT("減額一覧!AE"&amp;P655))</f>
        <v/>
      </c>
      <c r="H655" s="20" t="str">
        <f ca="1">IF($B655="","",INDIRECT("減額一覧!AF"&amp;P655))</f>
        <v/>
      </c>
      <c r="I655" s="32" t="str">
        <f ca="1">IF(B655="","",IF(INDIRECT("減額一覧!BM"&amp;P655)=0.08,0.08,0.1))</f>
        <v/>
      </c>
      <c r="J655" s="52"/>
      <c r="K655" s="95" t="str">
        <f t="shared" ca="1" si="1184"/>
        <v/>
      </c>
      <c r="L655" s="58" t="str">
        <f t="shared" ca="1" si="1146"/>
        <v/>
      </c>
      <c r="N655" s="113" t="str">
        <f t="shared" ca="1" si="1512"/>
        <v/>
      </c>
      <c r="O655" s="114" t="str">
        <f t="shared" ref="O655" ca="1" si="1516">IF(B655="","",IF(INDIRECT("減額一覧!BM"&amp;P655)=0.08,0.08,0.1))</f>
        <v/>
      </c>
      <c r="P655" s="38">
        <v>117</v>
      </c>
      <c r="Q655" s="38" t="str">
        <f t="shared" ca="1" si="1514"/>
        <v/>
      </c>
      <c r="R655" s="38" t="str">
        <f t="shared" ca="1" si="1514"/>
        <v/>
      </c>
      <c r="S655" s="66" t="str">
        <f t="shared" ca="1" si="1148"/>
        <v/>
      </c>
      <c r="T655" s="105" t="str">
        <f t="shared" ca="1" si="1490"/>
        <v/>
      </c>
    </row>
    <row r="656" spans="1:20" ht="20.25" hidden="1" thickTop="1" thickBot="1">
      <c r="A656" t="str">
        <f ca="1">IF(B656="","",INDIRECT("減額一覧!B"&amp;$P656))</f>
        <v/>
      </c>
      <c r="B656" s="61" t="str">
        <f t="shared" ref="B656" ca="1" si="1517">IF(INDIRECT("減額一覧!BC"&amp;P656)=1,INDIRECT("減額一覧!AG"&amp;P656),"")</f>
        <v/>
      </c>
      <c r="C656" s="36" t="str">
        <f ca="1">IF(B656="","",INDIRECT("減額一覧!C"&amp;$P656))</f>
        <v/>
      </c>
      <c r="D656" s="80" t="str">
        <f ca="1">IF($B656="","",INDIRECT("減額一覧!G"&amp;$P656))</f>
        <v/>
      </c>
      <c r="E656" s="19" t="str">
        <f ca="1">IF(B656="","",INDIRECT("減額一覧!H"&amp;P656))</f>
        <v/>
      </c>
      <c r="F656" s="19" t="str">
        <f ca="1">IF($B656="","",INDIRECT("減額一覧!AN"&amp;P656))</f>
        <v/>
      </c>
      <c r="G656" s="20" t="str">
        <f ca="1">IF($B656="","",INDIRECT("減額一覧!AO"&amp;P656))</f>
        <v/>
      </c>
      <c r="H656" s="20" t="str">
        <f ca="1">IF($B656="","",INDIRECT("減額一覧!AP"&amp;P656))</f>
        <v/>
      </c>
      <c r="I656" s="32" t="str">
        <f ca="1">IF(B656="","",IF(INDIRECT("減額一覧!BN"&amp;P656)=0.08,0.08,0.1))</f>
        <v/>
      </c>
      <c r="J656" s="52"/>
      <c r="K656" s="95" t="str">
        <f t="shared" ca="1" si="1184"/>
        <v/>
      </c>
      <c r="L656" s="58" t="str">
        <f t="shared" ca="1" si="1146"/>
        <v/>
      </c>
      <c r="N656" s="113" t="str">
        <f t="shared" ca="1" si="1512"/>
        <v/>
      </c>
      <c r="O656" s="114" t="str">
        <f t="shared" ref="O656" ca="1" si="1518">IF(B656="","",IF(INDIRECT("減額一覧!BN"&amp;P656)=0.08,0.08,0.1))</f>
        <v/>
      </c>
      <c r="P656" s="38">
        <v>117</v>
      </c>
      <c r="Q656" s="38" t="str">
        <f t="shared" ca="1" si="1514"/>
        <v/>
      </c>
      <c r="R656" s="38" t="str">
        <f t="shared" ca="1" si="1514"/>
        <v/>
      </c>
      <c r="S656" s="66" t="str">
        <f t="shared" ca="1" si="1148"/>
        <v/>
      </c>
      <c r="T656" s="105" t="str">
        <f t="shared" ca="1" si="1490"/>
        <v/>
      </c>
    </row>
    <row r="657" spans="1:20" ht="20.25" hidden="1" thickTop="1" thickBot="1">
      <c r="A657" t="str">
        <f ca="1">IF(B657="","",INDIRECT("減額一覧!B"&amp;$P657))</f>
        <v/>
      </c>
      <c r="B657" s="61" t="str">
        <f t="shared" ref="B657" ca="1" si="1519">IF(INDIRECT("減額一覧!BD"&amp;P657)=1,INDIRECT("減額一覧!AQ"&amp;P657),"")</f>
        <v/>
      </c>
      <c r="C657" s="45" t="str">
        <f ca="1">IF(B657="","",INDIRECT("減額一覧!C"&amp;$P657))</f>
        <v/>
      </c>
      <c r="D657" s="79" t="str">
        <f ca="1">IF($B657="","",INDIRECT("減額一覧!G"&amp;$P657))</f>
        <v/>
      </c>
      <c r="E657" s="19" t="str">
        <f ca="1">IF(B657="","",INDIRECT("減額一覧!H"&amp;P657))</f>
        <v/>
      </c>
      <c r="F657" s="19" t="str">
        <f ca="1">IF($B657="","",INDIRECT("減額一覧!AX"&amp;P657))</f>
        <v/>
      </c>
      <c r="G657" s="20" t="str">
        <f ca="1">IF($B657="","",INDIRECT("減額一覧!AY"&amp;P657))</f>
        <v/>
      </c>
      <c r="H657" s="20" t="str">
        <f ca="1">IF($B657="","",INDIRECT("減額一覧!AZ"&amp;P657))</f>
        <v/>
      </c>
      <c r="I657" s="32" t="str">
        <f ca="1">IF(B657="","",IF(INDIRECT("減額一覧!BO"&amp;P657)=0.08,0.08,0.1))</f>
        <v/>
      </c>
      <c r="J657" s="52"/>
      <c r="K657" s="95" t="str">
        <f t="shared" ca="1" si="1184"/>
        <v/>
      </c>
      <c r="L657" s="58" t="str">
        <f t="shared" ca="1" si="1146"/>
        <v/>
      </c>
      <c r="N657" s="113" t="str">
        <f t="shared" ca="1" si="1512"/>
        <v/>
      </c>
      <c r="O657" s="114" t="str">
        <f t="shared" ref="O657" ca="1" si="1520">IF(B657="","",IF(INDIRECT("減額一覧!BO"&amp;P657)=0.08,0.08,0.1))</f>
        <v/>
      </c>
      <c r="P657" s="38">
        <v>117</v>
      </c>
      <c r="Q657" s="38" t="str">
        <f t="shared" ca="1" si="1514"/>
        <v/>
      </c>
      <c r="R657" s="38" t="str">
        <f t="shared" ca="1" si="1514"/>
        <v/>
      </c>
      <c r="S657" s="66" t="str">
        <f t="shared" ca="1" si="1148"/>
        <v/>
      </c>
      <c r="T657" s="105" t="str">
        <f t="shared" ca="1" si="1490"/>
        <v/>
      </c>
    </row>
    <row r="658" spans="1:20" ht="20.25" hidden="1" thickTop="1" thickBot="1">
      <c r="A658" t="str">
        <f t="shared" ref="A658" ca="1" si="1521">IF(B658="","",INDIRECT("減額一覧!B"&amp;$P658))</f>
        <v/>
      </c>
      <c r="B658" s="64"/>
      <c r="C658" s="41" t="str">
        <f>IF(B658="","",減額一覧!C354)</f>
        <v/>
      </c>
      <c r="D658" s="43"/>
      <c r="E658" s="21"/>
      <c r="F658" s="22" t="s">
        <v>69</v>
      </c>
      <c r="G658" s="23">
        <f t="shared" ref="G658:H658" si="1522">SUBTOTAL(9,G654:G657)</f>
        <v>0</v>
      </c>
      <c r="H658" s="23">
        <f t="shared" si="1522"/>
        <v>0</v>
      </c>
      <c r="I658" s="30"/>
      <c r="J658" s="53"/>
      <c r="K658" s="96" t="str">
        <f t="shared" ca="1" si="1184"/>
        <v/>
      </c>
      <c r="L658" s="59" t="str">
        <f t="shared" si="1146"/>
        <v/>
      </c>
      <c r="N658" s="108" t="str">
        <f t="shared" ref="N658" si="1523">IF(AND(G658=0,H658=0),"","小計")</f>
        <v/>
      </c>
      <c r="O658" s="108" t="str">
        <f t="shared" ref="O658" si="1524">IF(AND(G658=0,H658=0),"","小計")</f>
        <v/>
      </c>
      <c r="P658" s="38"/>
      <c r="Q658" s="38"/>
      <c r="R658" s="38"/>
      <c r="S658" s="66" t="str">
        <f t="shared" si="1148"/>
        <v/>
      </c>
      <c r="T658" s="105" t="str">
        <f t="shared" si="1490"/>
        <v/>
      </c>
    </row>
    <row r="659" spans="1:20" ht="20.25" hidden="1" thickTop="1" thickBot="1">
      <c r="A659" t="str">
        <f ca="1">IF(B659="","",INDIRECT("減額一覧!B"&amp;$P659))</f>
        <v/>
      </c>
      <c r="B659" s="61" t="str">
        <f t="shared" ref="B659" ca="1" si="1525">IF(INDIRECT("減額一覧!BA"&amp;P659)=1,INDIRECT("減額一覧!M"&amp;P659),"")</f>
        <v/>
      </c>
      <c r="C659" s="36" t="str">
        <f ca="1">IF(B659="","",INDIRECT("減額一覧!C"&amp;$P659))</f>
        <v/>
      </c>
      <c r="D659" s="78" t="str">
        <f ca="1">IF($B659="","",INDIRECT("減額一覧!G"&amp;$P659))</f>
        <v/>
      </c>
      <c r="E659" s="19" t="str">
        <f ca="1">IF(B659="","",INDIRECT("減額一覧!H"&amp;P659))</f>
        <v/>
      </c>
      <c r="F659" s="19" t="str">
        <f ca="1">IF($B659="","",INDIRECT("減額一覧!T"&amp;P659))</f>
        <v/>
      </c>
      <c r="G659" s="20" t="str">
        <f ca="1">IF($B659="","",INDIRECT("減額一覧!U"&amp;P659))</f>
        <v/>
      </c>
      <c r="H659" s="20" t="str">
        <f ca="1">IF($B659="","",INDIRECT("減額一覧!V"&amp;P659))</f>
        <v/>
      </c>
      <c r="I659" s="32" t="str">
        <f ca="1">IF(B659="","",IF(INDIRECT("減額一覧!BL"&amp;P659)=0.08,0.08,0.1))</f>
        <v/>
      </c>
      <c r="J659" s="51"/>
      <c r="K659" s="94" t="str">
        <f t="shared" ca="1" si="1184"/>
        <v/>
      </c>
      <c r="L659" s="56" t="str">
        <f t="shared" ca="1" si="1146"/>
        <v/>
      </c>
      <c r="N659" s="113" t="str">
        <f t="shared" ref="N659:N662" ca="1" si="1526">IF(A659="","",IF(A659&gt;3000,"月ヶ瀬",IF(A659&gt;=2000,"都祁","市内")))</f>
        <v/>
      </c>
      <c r="O659" s="114" t="str">
        <f t="shared" ref="O659" ca="1" si="1527">IF(B659="","",IF(INDIRECT("減額一覧!BL"&amp;P659)=0.08,0.08,0.1))</f>
        <v/>
      </c>
      <c r="P659" s="38">
        <v>114</v>
      </c>
      <c r="Q659" s="38" t="str">
        <f t="shared" ref="Q659:R662" ca="1" si="1528">IF(G659="","",IF(G659&gt;0,1,""))</f>
        <v/>
      </c>
      <c r="R659" s="38" t="str">
        <f t="shared" ca="1" si="1528"/>
        <v/>
      </c>
      <c r="S659" s="66" t="str">
        <f t="shared" ca="1" si="1148"/>
        <v/>
      </c>
      <c r="T659" s="105" t="str">
        <f t="shared" ca="1" si="1490"/>
        <v/>
      </c>
    </row>
    <row r="660" spans="1:20" ht="20.25" hidden="1" thickTop="1" thickBot="1">
      <c r="A660" t="str">
        <f ca="1">IF(B660="","",INDIRECT("減額一覧!B"&amp;$P660))</f>
        <v/>
      </c>
      <c r="B660" s="61" t="str">
        <f t="shared" ref="B660" ca="1" si="1529">IF(INDIRECT("減額一覧!BB"&amp;P660)=1,INDIRECT("減額一覧!W"&amp;P660),"")</f>
        <v/>
      </c>
      <c r="C660" s="44" t="str">
        <f ca="1">IF(B660="","",INDIRECT("減額一覧!C"&amp;$P660))</f>
        <v/>
      </c>
      <c r="D660" s="79" t="str">
        <f ca="1">IF($B660="","",INDIRECT("減額一覧!G"&amp;$P660))</f>
        <v/>
      </c>
      <c r="E660" s="19" t="str">
        <f ca="1">IF(B660="","",INDIRECT("減額一覧!H"&amp;P660))</f>
        <v/>
      </c>
      <c r="F660" s="19" t="str">
        <f ca="1">IF($B660="","",INDIRECT("減額一覧!AD"&amp;P660))</f>
        <v/>
      </c>
      <c r="G660" s="20" t="str">
        <f ca="1">IF($B660="","",INDIRECT("減額一覧!AE"&amp;P660))</f>
        <v/>
      </c>
      <c r="H660" s="20" t="str">
        <f ca="1">IF($B660="","",INDIRECT("減額一覧!AF"&amp;P660))</f>
        <v/>
      </c>
      <c r="I660" s="32" t="str">
        <f ca="1">IF(B660="","",IF(INDIRECT("減額一覧!BM"&amp;P660)=0.08,0.08,0.1))</f>
        <v/>
      </c>
      <c r="J660" s="52"/>
      <c r="K660" s="95" t="str">
        <f t="shared" ca="1" si="1184"/>
        <v/>
      </c>
      <c r="L660" s="58" t="str">
        <f t="shared" ca="1" si="1146"/>
        <v/>
      </c>
      <c r="N660" s="113" t="str">
        <f t="shared" ca="1" si="1526"/>
        <v/>
      </c>
      <c r="O660" s="114" t="str">
        <f t="shared" ref="O660" ca="1" si="1530">IF(B660="","",IF(INDIRECT("減額一覧!BM"&amp;P660)=0.08,0.08,0.1))</f>
        <v/>
      </c>
      <c r="P660" s="38">
        <v>114</v>
      </c>
      <c r="Q660" s="38" t="str">
        <f t="shared" ca="1" si="1528"/>
        <v/>
      </c>
      <c r="R660" s="38" t="str">
        <f t="shared" ca="1" si="1528"/>
        <v/>
      </c>
      <c r="S660" s="66" t="str">
        <f t="shared" ca="1" si="1148"/>
        <v/>
      </c>
      <c r="T660" s="105" t="str">
        <f t="shared" ca="1" si="1490"/>
        <v/>
      </c>
    </row>
    <row r="661" spans="1:20" ht="20.25" hidden="1" thickTop="1" thickBot="1">
      <c r="A661" t="str">
        <f ca="1">IF(B661="","",INDIRECT("減額一覧!B"&amp;$P661))</f>
        <v/>
      </c>
      <c r="B661" s="61" t="str">
        <f t="shared" ref="B661" ca="1" si="1531">IF(INDIRECT("減額一覧!BC"&amp;P661)=1,INDIRECT("減額一覧!AG"&amp;P661),"")</f>
        <v/>
      </c>
      <c r="C661" s="36" t="str">
        <f ca="1">IF(B661="","",INDIRECT("減額一覧!C"&amp;$P661))</f>
        <v/>
      </c>
      <c r="D661" s="80" t="str">
        <f ca="1">IF($B661="","",INDIRECT("減額一覧!G"&amp;$P661))</f>
        <v/>
      </c>
      <c r="E661" s="19" t="str">
        <f ca="1">IF(B661="","",INDIRECT("減額一覧!H"&amp;P661))</f>
        <v/>
      </c>
      <c r="F661" s="19" t="str">
        <f ca="1">IF($B661="","",INDIRECT("減額一覧!AN"&amp;P661))</f>
        <v/>
      </c>
      <c r="G661" s="20" t="str">
        <f ca="1">IF($B661="","",INDIRECT("減額一覧!AO"&amp;P661))</f>
        <v/>
      </c>
      <c r="H661" s="20" t="str">
        <f ca="1">IF($B661="","",INDIRECT("減額一覧!AP"&amp;P661))</f>
        <v/>
      </c>
      <c r="I661" s="32" t="str">
        <f ca="1">IF(B661="","",IF(INDIRECT("減額一覧!BN"&amp;P661)=0.08,0.08,0.1))</f>
        <v/>
      </c>
      <c r="J661" s="52"/>
      <c r="K661" s="95" t="str">
        <f t="shared" ca="1" si="1184"/>
        <v/>
      </c>
      <c r="L661" s="58" t="str">
        <f t="shared" ca="1" si="1146"/>
        <v/>
      </c>
      <c r="N661" s="113" t="str">
        <f t="shared" ca="1" si="1526"/>
        <v/>
      </c>
      <c r="O661" s="114" t="str">
        <f t="shared" ref="O661" ca="1" si="1532">IF(B661="","",IF(INDIRECT("減額一覧!BN"&amp;P661)=0.08,0.08,0.1))</f>
        <v/>
      </c>
      <c r="P661" s="38">
        <v>114</v>
      </c>
      <c r="Q661" s="38" t="str">
        <f t="shared" ca="1" si="1528"/>
        <v/>
      </c>
      <c r="R661" s="38" t="str">
        <f t="shared" ca="1" si="1528"/>
        <v/>
      </c>
      <c r="S661" s="66" t="str">
        <f t="shared" ca="1" si="1148"/>
        <v/>
      </c>
      <c r="T661" s="105" t="str">
        <f t="shared" ca="1" si="1490"/>
        <v/>
      </c>
    </row>
    <row r="662" spans="1:20" ht="20.25" hidden="1" thickTop="1" thickBot="1">
      <c r="A662" t="str">
        <f ca="1">IF(B662="","",INDIRECT("減額一覧!B"&amp;$P662))</f>
        <v/>
      </c>
      <c r="B662" s="61" t="str">
        <f t="shared" ref="B662" ca="1" si="1533">IF(INDIRECT("減額一覧!BD"&amp;P662)=1,INDIRECT("減額一覧!AQ"&amp;P662),"")</f>
        <v/>
      </c>
      <c r="C662" s="45" t="str">
        <f ca="1">IF(B662="","",INDIRECT("減額一覧!C"&amp;$P662))</f>
        <v/>
      </c>
      <c r="D662" s="79" t="str">
        <f ca="1">IF($B662="","",INDIRECT("減額一覧!G"&amp;$P662))</f>
        <v/>
      </c>
      <c r="E662" s="19" t="str">
        <f ca="1">IF(B662="","",INDIRECT("減額一覧!H"&amp;P662))</f>
        <v/>
      </c>
      <c r="F662" s="19" t="str">
        <f ca="1">IF($B662="","",INDIRECT("減額一覧!AX"&amp;P662))</f>
        <v/>
      </c>
      <c r="G662" s="20" t="str">
        <f ca="1">IF($B662="","",INDIRECT("減額一覧!AY"&amp;P662))</f>
        <v/>
      </c>
      <c r="H662" s="20" t="str">
        <f ca="1">IF($B662="","",INDIRECT("減額一覧!AZ"&amp;P662))</f>
        <v/>
      </c>
      <c r="I662" s="32" t="str">
        <f ca="1">IF(B662="","",IF(INDIRECT("減額一覧!BO"&amp;P662)=0.08,0.08,0.1))</f>
        <v/>
      </c>
      <c r="J662" s="52"/>
      <c r="K662" s="95" t="str">
        <f t="shared" ca="1" si="1184"/>
        <v/>
      </c>
      <c r="L662" s="58" t="str">
        <f t="shared" ca="1" si="1146"/>
        <v/>
      </c>
      <c r="N662" s="113" t="str">
        <f t="shared" ca="1" si="1526"/>
        <v/>
      </c>
      <c r="O662" s="114" t="str">
        <f t="shared" ref="O662" ca="1" si="1534">IF(B662="","",IF(INDIRECT("減額一覧!BO"&amp;P662)=0.08,0.08,0.1))</f>
        <v/>
      </c>
      <c r="P662" s="38">
        <v>114</v>
      </c>
      <c r="Q662" s="38" t="str">
        <f t="shared" ca="1" si="1528"/>
        <v/>
      </c>
      <c r="R662" s="38" t="str">
        <f t="shared" ca="1" si="1528"/>
        <v/>
      </c>
      <c r="S662" s="66" t="str">
        <f t="shared" ca="1" si="1148"/>
        <v/>
      </c>
      <c r="T662" s="105" t="str">
        <f t="shared" ca="1" si="1490"/>
        <v/>
      </c>
    </row>
    <row r="663" spans="1:20" ht="20.25" hidden="1" thickTop="1" thickBot="1">
      <c r="B663" s="64"/>
      <c r="C663" s="41" t="str">
        <f>IF(B663="","",減額一覧!C359)</f>
        <v/>
      </c>
      <c r="D663" s="43"/>
      <c r="E663" s="21"/>
      <c r="F663" s="22" t="s">
        <v>69</v>
      </c>
      <c r="G663" s="23">
        <f t="shared" ref="G663:H663" si="1535">SUBTOTAL(9,G659:G662)</f>
        <v>0</v>
      </c>
      <c r="H663" s="23">
        <f t="shared" si="1535"/>
        <v>0</v>
      </c>
      <c r="I663" s="30"/>
      <c r="J663" s="53"/>
      <c r="K663" s="96" t="str">
        <f t="shared" si="1184"/>
        <v/>
      </c>
      <c r="L663" s="59" t="str">
        <f t="shared" si="1146"/>
        <v/>
      </c>
      <c r="N663" s="108" t="str">
        <f t="shared" ref="N663" si="1536">IF(AND(G663=0,H663=0),"","小計")</f>
        <v/>
      </c>
      <c r="O663" s="108" t="str">
        <f t="shared" ref="O663" si="1537">IF(AND(G663=0,H663=0),"","小計")</f>
        <v/>
      </c>
      <c r="P663" s="38"/>
      <c r="Q663" s="38"/>
      <c r="R663" s="38"/>
      <c r="S663" s="66" t="str">
        <f t="shared" si="1148"/>
        <v/>
      </c>
      <c r="T663" s="105" t="str">
        <f t="shared" si="1490"/>
        <v/>
      </c>
    </row>
    <row r="664" spans="1:20" ht="20.25" hidden="1" thickTop="1" thickBot="1">
      <c r="A664" t="str">
        <f ca="1">IF(B664="","",INDIRECT("減額一覧!B"&amp;$P664))</f>
        <v/>
      </c>
      <c r="B664" s="61" t="str">
        <f t="shared" ref="B664" ca="1" si="1538">IF(INDIRECT("減額一覧!BA"&amp;P664)=1,INDIRECT("減額一覧!M"&amp;P664),"")</f>
        <v/>
      </c>
      <c r="C664" s="36" t="str">
        <f ca="1">IF(B664="","",INDIRECT("減額一覧!C"&amp;$P664))</f>
        <v/>
      </c>
      <c r="D664" s="78" t="str">
        <f ca="1">IF($B664="","",INDIRECT("減額一覧!G"&amp;$P664))</f>
        <v/>
      </c>
      <c r="E664" s="19" t="str">
        <f ca="1">IF(B664="","",INDIRECT("減額一覧!H"&amp;P664))</f>
        <v/>
      </c>
      <c r="F664" s="19" t="str">
        <f ca="1">IF($B664="","",INDIRECT("減額一覧!T"&amp;P664))</f>
        <v/>
      </c>
      <c r="G664" s="20" t="str">
        <f ca="1">IF($B664="","",INDIRECT("減額一覧!U"&amp;P664))</f>
        <v/>
      </c>
      <c r="H664" s="20" t="str">
        <f ca="1">IF($B664="","",INDIRECT("減額一覧!V"&amp;P664))</f>
        <v/>
      </c>
      <c r="I664" s="32" t="str">
        <f ca="1">IF(B664="","",IF(INDIRECT("減額一覧!BL"&amp;P664)=0.08,0.08,0.1))</f>
        <v/>
      </c>
      <c r="J664" s="51"/>
      <c r="K664" s="94" t="str">
        <f t="shared" ca="1" si="1184"/>
        <v/>
      </c>
      <c r="L664" s="56" t="str">
        <f t="shared" ca="1" si="1146"/>
        <v/>
      </c>
      <c r="N664" s="113" t="str">
        <f t="shared" ref="N664:N667" ca="1" si="1539">IF(A664="","",IF(A664&gt;3000,"月ヶ瀬",IF(A664&gt;=2000,"都祁","市内")))</f>
        <v/>
      </c>
      <c r="O664" s="114" t="str">
        <f t="shared" ref="O664" ca="1" si="1540">IF(B664="","",IF(INDIRECT("減額一覧!BL"&amp;P664)=0.08,0.08,0.1))</f>
        <v/>
      </c>
      <c r="P664" s="38">
        <v>115</v>
      </c>
      <c r="Q664" s="38" t="str">
        <f t="shared" ref="Q664:R667" ca="1" si="1541">IF(G664="","",IF(G664&gt;0,1,""))</f>
        <v/>
      </c>
      <c r="R664" s="38" t="str">
        <f t="shared" ca="1" si="1541"/>
        <v/>
      </c>
      <c r="S664" s="66" t="str">
        <f t="shared" ca="1" si="1148"/>
        <v/>
      </c>
      <c r="T664" s="105" t="str">
        <f t="shared" ca="1" si="1490"/>
        <v/>
      </c>
    </row>
    <row r="665" spans="1:20" ht="20.25" hidden="1" thickTop="1" thickBot="1">
      <c r="A665" t="str">
        <f ca="1">IF(B665="","",INDIRECT("減額一覧!B"&amp;$P665))</f>
        <v/>
      </c>
      <c r="B665" s="61" t="str">
        <f t="shared" ref="B665" ca="1" si="1542">IF(INDIRECT("減額一覧!BB"&amp;P665)=1,INDIRECT("減額一覧!W"&amp;P665),"")</f>
        <v/>
      </c>
      <c r="C665" s="44" t="str">
        <f ca="1">IF(B665="","",INDIRECT("減額一覧!C"&amp;$P665))</f>
        <v/>
      </c>
      <c r="D665" s="79" t="str">
        <f ca="1">IF($B665="","",INDIRECT("減額一覧!G"&amp;$P665))</f>
        <v/>
      </c>
      <c r="E665" s="19" t="str">
        <f ca="1">IF(B665="","",INDIRECT("減額一覧!H"&amp;P665))</f>
        <v/>
      </c>
      <c r="F665" s="19" t="str">
        <f ca="1">IF($B665="","",INDIRECT("減額一覧!AD"&amp;P665))</f>
        <v/>
      </c>
      <c r="G665" s="20" t="str">
        <f ca="1">IF($B665="","",INDIRECT("減額一覧!AE"&amp;P665))</f>
        <v/>
      </c>
      <c r="H665" s="20" t="str">
        <f ca="1">IF($B665="","",INDIRECT("減額一覧!AF"&amp;P665))</f>
        <v/>
      </c>
      <c r="I665" s="32" t="str">
        <f ca="1">IF(B665="","",IF(INDIRECT("減額一覧!BM"&amp;P665)=0.08,0.08,0.1))</f>
        <v/>
      </c>
      <c r="J665" s="52"/>
      <c r="K665" s="95" t="str">
        <f t="shared" ca="1" si="1184"/>
        <v/>
      </c>
      <c r="L665" s="58" t="str">
        <f t="shared" ca="1" si="1146"/>
        <v/>
      </c>
      <c r="N665" s="113" t="str">
        <f t="shared" ca="1" si="1539"/>
        <v/>
      </c>
      <c r="O665" s="114" t="str">
        <f t="shared" ref="O665" ca="1" si="1543">IF(B665="","",IF(INDIRECT("減額一覧!BM"&amp;P665)=0.08,0.08,0.1))</f>
        <v/>
      </c>
      <c r="P665" s="38">
        <v>115</v>
      </c>
      <c r="Q665" s="38" t="str">
        <f t="shared" ca="1" si="1541"/>
        <v/>
      </c>
      <c r="R665" s="38" t="str">
        <f t="shared" ca="1" si="1541"/>
        <v/>
      </c>
      <c r="S665" s="66" t="str">
        <f t="shared" ca="1" si="1148"/>
        <v/>
      </c>
      <c r="T665" s="105" t="str">
        <f t="shared" ca="1" si="1490"/>
        <v/>
      </c>
    </row>
    <row r="666" spans="1:20" ht="20.25" hidden="1" thickTop="1" thickBot="1">
      <c r="A666" t="str">
        <f ca="1">IF(B666="","",INDIRECT("減額一覧!B"&amp;$P666))</f>
        <v/>
      </c>
      <c r="B666" s="61" t="str">
        <f t="shared" ref="B666" ca="1" si="1544">IF(INDIRECT("減額一覧!BC"&amp;P666)=1,INDIRECT("減額一覧!AG"&amp;P666),"")</f>
        <v/>
      </c>
      <c r="C666" s="36" t="str">
        <f ca="1">IF(B666="","",INDIRECT("減額一覧!C"&amp;$P666))</f>
        <v/>
      </c>
      <c r="D666" s="80" t="str">
        <f ca="1">IF($B666="","",INDIRECT("減額一覧!G"&amp;$P666))</f>
        <v/>
      </c>
      <c r="E666" s="19" t="str">
        <f ca="1">IF(B666="","",INDIRECT("減額一覧!H"&amp;P666))</f>
        <v/>
      </c>
      <c r="F666" s="19" t="str">
        <f ca="1">IF($B666="","",INDIRECT("減額一覧!AN"&amp;P666))</f>
        <v/>
      </c>
      <c r="G666" s="20" t="str">
        <f ca="1">IF($B666="","",INDIRECT("減額一覧!AO"&amp;P666))</f>
        <v/>
      </c>
      <c r="H666" s="20" t="str">
        <f ca="1">IF($B666="","",INDIRECT("減額一覧!AP"&amp;P666))</f>
        <v/>
      </c>
      <c r="I666" s="32" t="str">
        <f ca="1">IF(B666="","",IF(INDIRECT("減額一覧!BN"&amp;P666)=0.08,0.08,0.1))</f>
        <v/>
      </c>
      <c r="J666" s="52"/>
      <c r="K666" s="95" t="str">
        <f t="shared" ca="1" si="1184"/>
        <v/>
      </c>
      <c r="L666" s="58" t="str">
        <f t="shared" ca="1" si="1146"/>
        <v/>
      </c>
      <c r="N666" s="113" t="str">
        <f t="shared" ca="1" si="1539"/>
        <v/>
      </c>
      <c r="O666" s="114" t="str">
        <f t="shared" ref="O666" ca="1" si="1545">IF(B666="","",IF(INDIRECT("減額一覧!BN"&amp;P666)=0.08,0.08,0.1))</f>
        <v/>
      </c>
      <c r="P666" s="38">
        <v>115</v>
      </c>
      <c r="Q666" s="38" t="str">
        <f t="shared" ca="1" si="1541"/>
        <v/>
      </c>
      <c r="R666" s="38" t="str">
        <f t="shared" ca="1" si="1541"/>
        <v/>
      </c>
      <c r="S666" s="66" t="str">
        <f t="shared" ca="1" si="1148"/>
        <v/>
      </c>
      <c r="T666" s="105" t="str">
        <f t="shared" ca="1" si="1490"/>
        <v/>
      </c>
    </row>
    <row r="667" spans="1:20" ht="20.25" hidden="1" thickTop="1" thickBot="1">
      <c r="A667" t="str">
        <f ca="1">IF(B667="","",INDIRECT("減額一覧!B"&amp;$P667))</f>
        <v/>
      </c>
      <c r="B667" s="61" t="str">
        <f t="shared" ref="B667" ca="1" si="1546">IF(INDIRECT("減額一覧!BD"&amp;P667)=1,INDIRECT("減額一覧!AQ"&amp;P667),"")</f>
        <v/>
      </c>
      <c r="C667" s="45" t="str">
        <f ca="1">IF(B667="","",INDIRECT("減額一覧!C"&amp;$P667))</f>
        <v/>
      </c>
      <c r="D667" s="79" t="str">
        <f ca="1">IF($B667="","",INDIRECT("減額一覧!G"&amp;$P667))</f>
        <v/>
      </c>
      <c r="E667" s="19" t="str">
        <f ca="1">IF(B667="","",INDIRECT("減額一覧!H"&amp;P667))</f>
        <v/>
      </c>
      <c r="F667" s="19" t="str">
        <f ca="1">IF($B667="","",INDIRECT("減額一覧!AX"&amp;P667))</f>
        <v/>
      </c>
      <c r="G667" s="20" t="str">
        <f ca="1">IF($B667="","",INDIRECT("減額一覧!AY"&amp;P667))</f>
        <v/>
      </c>
      <c r="H667" s="20" t="str">
        <f ca="1">IF($B667="","",INDIRECT("減額一覧!AZ"&amp;P667))</f>
        <v/>
      </c>
      <c r="I667" s="32" t="str">
        <f ca="1">IF(B667="","",IF(INDIRECT("減額一覧!BO"&amp;P667)=0.08,0.08,0.1))</f>
        <v/>
      </c>
      <c r="J667" s="52"/>
      <c r="K667" s="95" t="str">
        <f t="shared" ca="1" si="1184"/>
        <v/>
      </c>
      <c r="L667" s="58" t="str">
        <f t="shared" ca="1" si="1146"/>
        <v/>
      </c>
      <c r="N667" s="113" t="str">
        <f t="shared" ca="1" si="1539"/>
        <v/>
      </c>
      <c r="O667" s="114" t="str">
        <f t="shared" ref="O667" ca="1" si="1547">IF(B667="","",IF(INDIRECT("減額一覧!BO"&amp;P667)=0.08,0.08,0.1))</f>
        <v/>
      </c>
      <c r="P667" s="38">
        <v>115</v>
      </c>
      <c r="Q667" s="38" t="str">
        <f t="shared" ca="1" si="1541"/>
        <v/>
      </c>
      <c r="R667" s="38" t="str">
        <f t="shared" ca="1" si="1541"/>
        <v/>
      </c>
      <c r="S667" s="66" t="str">
        <f t="shared" ca="1" si="1148"/>
        <v/>
      </c>
      <c r="T667" s="105" t="str">
        <f t="shared" ca="1" si="1490"/>
        <v/>
      </c>
    </row>
    <row r="668" spans="1:20" ht="20.25" hidden="1" thickTop="1" thickBot="1">
      <c r="B668" s="64"/>
      <c r="C668" s="41" t="str">
        <f>IF(B668="","",減額一覧!C364)</f>
        <v/>
      </c>
      <c r="D668" s="43"/>
      <c r="E668" s="21"/>
      <c r="F668" s="22" t="s">
        <v>69</v>
      </c>
      <c r="G668" s="23">
        <f t="shared" ref="G668:H668" si="1548">SUBTOTAL(9,G664:G667)</f>
        <v>0</v>
      </c>
      <c r="H668" s="23">
        <f t="shared" si="1548"/>
        <v>0</v>
      </c>
      <c r="I668" s="30"/>
      <c r="J668" s="53"/>
      <c r="K668" s="96" t="str">
        <f t="shared" si="1184"/>
        <v/>
      </c>
      <c r="L668" s="59" t="str">
        <f t="shared" si="1146"/>
        <v/>
      </c>
      <c r="N668" s="108" t="str">
        <f t="shared" ref="N668" si="1549">IF(AND(G668=0,H668=0),"","小計")</f>
        <v/>
      </c>
      <c r="O668" s="108" t="str">
        <f t="shared" ref="O668" si="1550">IF(AND(G668=0,H668=0),"","小計")</f>
        <v/>
      </c>
      <c r="P668" s="38"/>
      <c r="Q668" s="38"/>
      <c r="R668" s="38"/>
      <c r="S668" s="66" t="str">
        <f t="shared" si="1148"/>
        <v/>
      </c>
      <c r="T668" s="105" t="str">
        <f t="shared" si="1490"/>
        <v/>
      </c>
    </row>
    <row r="669" spans="1:20" ht="20.25" hidden="1" thickTop="1" thickBot="1">
      <c r="A669" t="str">
        <f ca="1">IF(B669="","",INDIRECT("減額一覧!B"&amp;$P669))</f>
        <v/>
      </c>
      <c r="B669" s="61" t="str">
        <f t="shared" ref="B669" ca="1" si="1551">IF(INDIRECT("減額一覧!BA"&amp;P669)=1,INDIRECT("減額一覧!M"&amp;P669),"")</f>
        <v/>
      </c>
      <c r="C669" s="36" t="str">
        <f ca="1">IF(B669="","",INDIRECT("減額一覧!C"&amp;$P669))</f>
        <v/>
      </c>
      <c r="D669" s="78" t="str">
        <f ca="1">IF($B669="","",INDIRECT("減額一覧!G"&amp;$P669))</f>
        <v/>
      </c>
      <c r="E669" s="19" t="str">
        <f ca="1">IF(B669="","",INDIRECT("減額一覧!H"&amp;P669))</f>
        <v/>
      </c>
      <c r="F669" s="19" t="str">
        <f ca="1">IF($B669="","",INDIRECT("減額一覧!T"&amp;P669))</f>
        <v/>
      </c>
      <c r="G669" s="20" t="str">
        <f ca="1">IF($B669="","",INDIRECT("減額一覧!U"&amp;P669))</f>
        <v/>
      </c>
      <c r="H669" s="20" t="str">
        <f ca="1">IF($B669="","",INDIRECT("減額一覧!V"&amp;P669))</f>
        <v/>
      </c>
      <c r="I669" s="32" t="str">
        <f ca="1">IF(B669="","",IF(INDIRECT("減額一覧!BL"&amp;P669)=0.08,0.08,0.1))</f>
        <v/>
      </c>
      <c r="J669" s="51"/>
      <c r="K669" s="94" t="str">
        <f t="shared" ca="1" si="1184"/>
        <v/>
      </c>
      <c r="L669" s="56" t="str">
        <f t="shared" ca="1" si="1146"/>
        <v/>
      </c>
      <c r="N669" s="113" t="str">
        <f t="shared" ref="N669:N672" ca="1" si="1552">IF(A669="","",IF(A669&gt;3000,"月ヶ瀬",IF(A669&gt;=2000,"都祁","市内")))</f>
        <v/>
      </c>
      <c r="O669" s="114" t="str">
        <f t="shared" ref="O669" ca="1" si="1553">IF(B669="","",IF(INDIRECT("減額一覧!BL"&amp;P669)=0.08,0.08,0.1))</f>
        <v/>
      </c>
      <c r="P669" s="38">
        <v>116</v>
      </c>
      <c r="Q669" s="38" t="str">
        <f t="shared" ref="Q669:R672" ca="1" si="1554">IF(G669="","",IF(G669&gt;0,1,""))</f>
        <v/>
      </c>
      <c r="R669" s="38" t="str">
        <f t="shared" ca="1" si="1554"/>
        <v/>
      </c>
      <c r="S669" s="66" t="str">
        <f t="shared" ca="1" si="1148"/>
        <v/>
      </c>
      <c r="T669" s="105" t="str">
        <f t="shared" ca="1" si="1490"/>
        <v/>
      </c>
    </row>
    <row r="670" spans="1:20" ht="20.25" hidden="1" thickTop="1" thickBot="1">
      <c r="A670" t="str">
        <f ca="1">IF(B670="","",INDIRECT("減額一覧!B"&amp;$P670))</f>
        <v/>
      </c>
      <c r="B670" s="61" t="str">
        <f t="shared" ref="B670" ca="1" si="1555">IF(INDIRECT("減額一覧!BB"&amp;P670)=1,INDIRECT("減額一覧!W"&amp;P670),"")</f>
        <v/>
      </c>
      <c r="C670" s="44" t="str">
        <f ca="1">IF(B670="","",INDIRECT("減額一覧!C"&amp;$P670))</f>
        <v/>
      </c>
      <c r="D670" s="79" t="str">
        <f ca="1">IF($B670="","",INDIRECT("減額一覧!G"&amp;$P670))</f>
        <v/>
      </c>
      <c r="E670" s="19" t="str">
        <f ca="1">IF(B670="","",INDIRECT("減額一覧!H"&amp;P670))</f>
        <v/>
      </c>
      <c r="F670" s="19" t="str">
        <f ca="1">IF($B670="","",INDIRECT("減額一覧!AD"&amp;P670))</f>
        <v/>
      </c>
      <c r="G670" s="20" t="str">
        <f ca="1">IF($B670="","",INDIRECT("減額一覧!AE"&amp;P670))</f>
        <v/>
      </c>
      <c r="H670" s="20" t="str">
        <f ca="1">IF($B670="","",INDIRECT("減額一覧!AF"&amp;P670))</f>
        <v/>
      </c>
      <c r="I670" s="32" t="str">
        <f ca="1">IF(B670="","",IF(INDIRECT("減額一覧!BM"&amp;P670)=0.08,0.08,0.1))</f>
        <v/>
      </c>
      <c r="J670" s="52"/>
      <c r="K670" s="95" t="str">
        <f t="shared" ca="1" si="1184"/>
        <v/>
      </c>
      <c r="L670" s="58" t="str">
        <f t="shared" ca="1" si="1146"/>
        <v/>
      </c>
      <c r="N670" s="113" t="str">
        <f t="shared" ca="1" si="1552"/>
        <v/>
      </c>
      <c r="O670" s="114" t="str">
        <f t="shared" ref="O670" ca="1" si="1556">IF(B670="","",IF(INDIRECT("減額一覧!BM"&amp;P670)=0.08,0.08,0.1))</f>
        <v/>
      </c>
      <c r="P670" s="38">
        <v>116</v>
      </c>
      <c r="Q670" s="38" t="str">
        <f t="shared" ca="1" si="1554"/>
        <v/>
      </c>
      <c r="R670" s="38" t="str">
        <f t="shared" ca="1" si="1554"/>
        <v/>
      </c>
      <c r="S670" s="66" t="str">
        <f t="shared" ca="1" si="1148"/>
        <v/>
      </c>
      <c r="T670" s="105" t="str">
        <f t="shared" ca="1" si="1490"/>
        <v/>
      </c>
    </row>
    <row r="671" spans="1:20" ht="20.25" hidden="1" thickTop="1" thickBot="1">
      <c r="A671" t="str">
        <f ca="1">IF(B671="","",INDIRECT("減額一覧!B"&amp;$P671))</f>
        <v/>
      </c>
      <c r="B671" s="61" t="str">
        <f t="shared" ref="B671" ca="1" si="1557">IF(INDIRECT("減額一覧!BC"&amp;P671)=1,INDIRECT("減額一覧!AG"&amp;P671),"")</f>
        <v/>
      </c>
      <c r="C671" s="36" t="str">
        <f ca="1">IF(B671="","",INDIRECT("減額一覧!C"&amp;$P671))</f>
        <v/>
      </c>
      <c r="D671" s="80" t="str">
        <f ca="1">IF($B671="","",INDIRECT("減額一覧!G"&amp;$P671))</f>
        <v/>
      </c>
      <c r="E671" s="19" t="str">
        <f ca="1">IF(B671="","",INDIRECT("減額一覧!H"&amp;P671))</f>
        <v/>
      </c>
      <c r="F671" s="19" t="str">
        <f ca="1">IF($B671="","",INDIRECT("減額一覧!AN"&amp;P671))</f>
        <v/>
      </c>
      <c r="G671" s="20" t="str">
        <f ca="1">IF($B671="","",INDIRECT("減額一覧!AO"&amp;P671))</f>
        <v/>
      </c>
      <c r="H671" s="20" t="str">
        <f ca="1">IF($B671="","",INDIRECT("減額一覧!AP"&amp;P671))</f>
        <v/>
      </c>
      <c r="I671" s="32" t="str">
        <f ca="1">IF(B671="","",IF(INDIRECT("減額一覧!BN"&amp;P671)=0.08,0.08,0.1))</f>
        <v/>
      </c>
      <c r="J671" s="52"/>
      <c r="K671" s="95" t="str">
        <f t="shared" ca="1" si="1184"/>
        <v/>
      </c>
      <c r="L671" s="58" t="str">
        <f t="shared" ca="1" si="1146"/>
        <v/>
      </c>
      <c r="N671" s="113" t="str">
        <f t="shared" ca="1" si="1552"/>
        <v/>
      </c>
      <c r="O671" s="114" t="str">
        <f t="shared" ref="O671" ca="1" si="1558">IF(B671="","",IF(INDIRECT("減額一覧!BN"&amp;P671)=0.08,0.08,0.1))</f>
        <v/>
      </c>
      <c r="P671" s="38">
        <v>116</v>
      </c>
      <c r="Q671" s="38" t="str">
        <f t="shared" ca="1" si="1554"/>
        <v/>
      </c>
      <c r="R671" s="38" t="str">
        <f t="shared" ca="1" si="1554"/>
        <v/>
      </c>
      <c r="S671" s="66" t="str">
        <f t="shared" ca="1" si="1148"/>
        <v/>
      </c>
      <c r="T671" s="105" t="str">
        <f t="shared" ca="1" si="1490"/>
        <v/>
      </c>
    </row>
    <row r="672" spans="1:20" ht="20.25" hidden="1" thickTop="1" thickBot="1">
      <c r="A672" t="str">
        <f ca="1">IF(B672="","",INDIRECT("減額一覧!B"&amp;$P672))</f>
        <v/>
      </c>
      <c r="B672" s="61" t="str">
        <f t="shared" ref="B672" ca="1" si="1559">IF(INDIRECT("減額一覧!BD"&amp;P672)=1,INDIRECT("減額一覧!AQ"&amp;P672),"")</f>
        <v/>
      </c>
      <c r="C672" s="45" t="str">
        <f ca="1">IF(B672="","",INDIRECT("減額一覧!C"&amp;$P672))</f>
        <v/>
      </c>
      <c r="D672" s="79" t="str">
        <f ca="1">IF($B672="","",INDIRECT("減額一覧!G"&amp;$P672))</f>
        <v/>
      </c>
      <c r="E672" s="19" t="str">
        <f ca="1">IF(B672="","",INDIRECT("減額一覧!H"&amp;P672))</f>
        <v/>
      </c>
      <c r="F672" s="19" t="str">
        <f ca="1">IF($B672="","",INDIRECT("減額一覧!AX"&amp;P672))</f>
        <v/>
      </c>
      <c r="G672" s="20" t="str">
        <f ca="1">IF($B672="","",INDIRECT("減額一覧!AY"&amp;P672))</f>
        <v/>
      </c>
      <c r="H672" s="20" t="str">
        <f ca="1">IF($B672="","",INDIRECT("減額一覧!AZ"&amp;P672))</f>
        <v/>
      </c>
      <c r="I672" s="32" t="str">
        <f ca="1">IF(B672="","",IF(INDIRECT("減額一覧!BO"&amp;P672)=0.08,0.08,0.1))</f>
        <v/>
      </c>
      <c r="J672" s="52"/>
      <c r="K672" s="95" t="str">
        <f t="shared" ca="1" si="1184"/>
        <v/>
      </c>
      <c r="L672" s="58" t="str">
        <f t="shared" ca="1" si="1146"/>
        <v/>
      </c>
      <c r="N672" s="113" t="str">
        <f t="shared" ca="1" si="1552"/>
        <v/>
      </c>
      <c r="O672" s="114" t="str">
        <f t="shared" ref="O672" ca="1" si="1560">IF(B672="","",IF(INDIRECT("減額一覧!BO"&amp;P672)=0.08,0.08,0.1))</f>
        <v/>
      </c>
      <c r="P672" s="38">
        <v>116</v>
      </c>
      <c r="Q672" s="38" t="str">
        <f t="shared" ca="1" si="1554"/>
        <v/>
      </c>
      <c r="R672" s="38" t="str">
        <f t="shared" ca="1" si="1554"/>
        <v/>
      </c>
      <c r="S672" s="66" t="str">
        <f t="shared" ca="1" si="1148"/>
        <v/>
      </c>
      <c r="T672" s="105" t="str">
        <f t="shared" ca="1" si="1490"/>
        <v/>
      </c>
    </row>
    <row r="673" spans="1:20" ht="20.25" hidden="1" thickTop="1" thickBot="1">
      <c r="B673" s="64"/>
      <c r="C673" s="41" t="str">
        <f>IF(B673="","",減額一覧!C369)</f>
        <v/>
      </c>
      <c r="D673" s="43"/>
      <c r="E673" s="21"/>
      <c r="F673" s="22" t="s">
        <v>69</v>
      </c>
      <c r="G673" s="23">
        <f t="shared" ref="G673:H673" si="1561">SUBTOTAL(9,G669:G672)</f>
        <v>0</v>
      </c>
      <c r="H673" s="23">
        <f t="shared" si="1561"/>
        <v>0</v>
      </c>
      <c r="I673" s="30"/>
      <c r="J673" s="53"/>
      <c r="K673" s="96" t="str">
        <f t="shared" si="1184"/>
        <v/>
      </c>
      <c r="L673" s="59" t="str">
        <f t="shared" si="1146"/>
        <v/>
      </c>
      <c r="N673" s="108" t="str">
        <f t="shared" ref="N673" si="1562">IF(AND(G673=0,H673=0),"","小計")</f>
        <v/>
      </c>
      <c r="O673" s="108" t="str">
        <f t="shared" ref="O673" si="1563">IF(AND(G673=0,H673=0),"","小計")</f>
        <v/>
      </c>
      <c r="P673" s="38"/>
      <c r="Q673" s="38"/>
      <c r="R673" s="38"/>
      <c r="S673" s="66" t="str">
        <f t="shared" si="1148"/>
        <v/>
      </c>
      <c r="T673" s="105" t="str">
        <f t="shared" si="1490"/>
        <v/>
      </c>
    </row>
    <row r="674" spans="1:20" ht="20.25" hidden="1" thickTop="1" thickBot="1">
      <c r="A674" t="str">
        <f ca="1">IF(B674="","",INDIRECT("減額一覧!B"&amp;$P674))</f>
        <v/>
      </c>
      <c r="B674" s="61" t="str">
        <f t="shared" ref="B674" ca="1" si="1564">IF(INDIRECT("減額一覧!BA"&amp;P674)=1,INDIRECT("減額一覧!M"&amp;P674),"")</f>
        <v/>
      </c>
      <c r="C674" s="36" t="str">
        <f ca="1">IF(B674="","",INDIRECT("減額一覧!C"&amp;$P674))</f>
        <v/>
      </c>
      <c r="D674" s="78" t="str">
        <f ca="1">IF($B674="","",INDIRECT("減額一覧!G"&amp;$P674))</f>
        <v/>
      </c>
      <c r="E674" s="19" t="str">
        <f ca="1">IF(B674="","",INDIRECT("減額一覧!H"&amp;P674))</f>
        <v/>
      </c>
      <c r="F674" s="19" t="str">
        <f ca="1">IF($B674="","",INDIRECT("減額一覧!T"&amp;P674))</f>
        <v/>
      </c>
      <c r="G674" s="20" t="str">
        <f ca="1">IF($B674="","",INDIRECT("減額一覧!U"&amp;P674))</f>
        <v/>
      </c>
      <c r="H674" s="20" t="str">
        <f ca="1">IF($B674="","",INDIRECT("減額一覧!V"&amp;P674))</f>
        <v/>
      </c>
      <c r="I674" s="32" t="str">
        <f ca="1">IF(B674="","",IF(INDIRECT("減額一覧!BL"&amp;P674)=0.08,0.08,0.1))</f>
        <v/>
      </c>
      <c r="J674" s="51"/>
      <c r="K674" s="94" t="str">
        <f t="shared" ca="1" si="1184"/>
        <v/>
      </c>
      <c r="L674" s="56" t="str">
        <f t="shared" ca="1" si="1146"/>
        <v/>
      </c>
      <c r="N674" s="113" t="str">
        <f t="shared" ref="N674:N677" ca="1" si="1565">IF(A674="","",IF(A674&gt;3000,"月ヶ瀬",IF(A674&gt;=2000,"都祁","市内")))</f>
        <v/>
      </c>
      <c r="O674" s="114" t="str">
        <f t="shared" ref="O674" ca="1" si="1566">IF(B674="","",IF(INDIRECT("減額一覧!BL"&amp;P674)=0.08,0.08,0.1))</f>
        <v/>
      </c>
      <c r="P674" s="38">
        <v>117</v>
      </c>
      <c r="Q674" s="38" t="str">
        <f t="shared" ref="Q674:R677" ca="1" si="1567">IF(G674="","",IF(G674&gt;0,1,""))</f>
        <v/>
      </c>
      <c r="R674" s="38" t="str">
        <f t="shared" ca="1" si="1567"/>
        <v/>
      </c>
      <c r="S674" s="66" t="str">
        <f t="shared" ca="1" si="1148"/>
        <v/>
      </c>
      <c r="T674" s="105" t="str">
        <f t="shared" ca="1" si="1490"/>
        <v/>
      </c>
    </row>
    <row r="675" spans="1:20" ht="20.25" hidden="1" thickTop="1" thickBot="1">
      <c r="A675" t="str">
        <f ca="1">IF(B675="","",INDIRECT("減額一覧!B"&amp;$P675))</f>
        <v/>
      </c>
      <c r="B675" s="61" t="str">
        <f t="shared" ref="B675" ca="1" si="1568">IF(INDIRECT("減額一覧!BB"&amp;P675)=1,INDIRECT("減額一覧!W"&amp;P675),"")</f>
        <v/>
      </c>
      <c r="C675" s="44" t="str">
        <f ca="1">IF(B675="","",INDIRECT("減額一覧!C"&amp;$P675))</f>
        <v/>
      </c>
      <c r="D675" s="79" t="str">
        <f ca="1">IF($B675="","",INDIRECT("減額一覧!G"&amp;$P675))</f>
        <v/>
      </c>
      <c r="E675" s="19" t="str">
        <f ca="1">IF(B675="","",INDIRECT("減額一覧!H"&amp;P675))</f>
        <v/>
      </c>
      <c r="F675" s="19" t="str">
        <f ca="1">IF($B675="","",INDIRECT("減額一覧!AD"&amp;P675))</f>
        <v/>
      </c>
      <c r="G675" s="20" t="str">
        <f ca="1">IF($B675="","",INDIRECT("減額一覧!AE"&amp;P675))</f>
        <v/>
      </c>
      <c r="H675" s="20" t="str">
        <f ca="1">IF($B675="","",INDIRECT("減額一覧!AF"&amp;P675))</f>
        <v/>
      </c>
      <c r="I675" s="32" t="str">
        <f ca="1">IF(B675="","",IF(INDIRECT("減額一覧!BM"&amp;P675)=0.08,0.08,0.1))</f>
        <v/>
      </c>
      <c r="J675" s="52"/>
      <c r="K675" s="95" t="str">
        <f t="shared" ca="1" si="1184"/>
        <v/>
      </c>
      <c r="L675" s="58" t="str">
        <f t="shared" ca="1" si="1146"/>
        <v/>
      </c>
      <c r="N675" s="113" t="str">
        <f t="shared" ca="1" si="1565"/>
        <v/>
      </c>
      <c r="O675" s="114" t="str">
        <f t="shared" ref="O675" ca="1" si="1569">IF(B675="","",IF(INDIRECT("減額一覧!BM"&amp;P675)=0.08,0.08,0.1))</f>
        <v/>
      </c>
      <c r="P675" s="38">
        <v>117</v>
      </c>
      <c r="Q675" s="38" t="str">
        <f t="shared" ca="1" si="1567"/>
        <v/>
      </c>
      <c r="R675" s="38" t="str">
        <f t="shared" ca="1" si="1567"/>
        <v/>
      </c>
      <c r="S675" s="66" t="str">
        <f t="shared" ca="1" si="1148"/>
        <v/>
      </c>
      <c r="T675" s="105" t="str">
        <f t="shared" ca="1" si="1490"/>
        <v/>
      </c>
    </row>
    <row r="676" spans="1:20" ht="20.25" hidden="1" thickTop="1" thickBot="1">
      <c r="A676" t="str">
        <f ca="1">IF(B676="","",INDIRECT("減額一覧!B"&amp;$P676))</f>
        <v/>
      </c>
      <c r="B676" s="61" t="str">
        <f t="shared" ref="B676" ca="1" si="1570">IF(INDIRECT("減額一覧!BC"&amp;P676)=1,INDIRECT("減額一覧!AG"&amp;P676),"")</f>
        <v/>
      </c>
      <c r="C676" s="36" t="str">
        <f ca="1">IF(B676="","",INDIRECT("減額一覧!C"&amp;$P676))</f>
        <v/>
      </c>
      <c r="D676" s="80" t="str">
        <f ca="1">IF($B676="","",INDIRECT("減額一覧!G"&amp;$P676))</f>
        <v/>
      </c>
      <c r="E676" s="19" t="str">
        <f ca="1">IF(B676="","",INDIRECT("減額一覧!H"&amp;P676))</f>
        <v/>
      </c>
      <c r="F676" s="19" t="str">
        <f ca="1">IF($B676="","",INDIRECT("減額一覧!AN"&amp;P676))</f>
        <v/>
      </c>
      <c r="G676" s="20" t="str">
        <f ca="1">IF($B676="","",INDIRECT("減額一覧!AO"&amp;P676))</f>
        <v/>
      </c>
      <c r="H676" s="20" t="str">
        <f ca="1">IF($B676="","",INDIRECT("減額一覧!AP"&amp;P676))</f>
        <v/>
      </c>
      <c r="I676" s="32" t="str">
        <f ca="1">IF(B676="","",IF(INDIRECT("減額一覧!BN"&amp;P676)=0.08,0.08,0.1))</f>
        <v/>
      </c>
      <c r="J676" s="52"/>
      <c r="K676" s="95" t="str">
        <f t="shared" ca="1" si="1184"/>
        <v/>
      </c>
      <c r="L676" s="58" t="str">
        <f t="shared" ca="1" si="1146"/>
        <v/>
      </c>
      <c r="N676" s="113" t="str">
        <f t="shared" ca="1" si="1565"/>
        <v/>
      </c>
      <c r="O676" s="114" t="str">
        <f t="shared" ref="O676" ca="1" si="1571">IF(B676="","",IF(INDIRECT("減額一覧!BN"&amp;P676)=0.08,0.08,0.1))</f>
        <v/>
      </c>
      <c r="P676" s="38">
        <v>117</v>
      </c>
      <c r="Q676" s="38" t="str">
        <f t="shared" ca="1" si="1567"/>
        <v/>
      </c>
      <c r="R676" s="38" t="str">
        <f t="shared" ca="1" si="1567"/>
        <v/>
      </c>
      <c r="S676" s="66" t="str">
        <f t="shared" ca="1" si="1148"/>
        <v/>
      </c>
      <c r="T676" s="105" t="str">
        <f t="shared" ca="1" si="1490"/>
        <v/>
      </c>
    </row>
    <row r="677" spans="1:20" ht="20.25" hidden="1" thickTop="1" thickBot="1">
      <c r="A677" t="str">
        <f ca="1">IF(B677="","",INDIRECT("減額一覧!B"&amp;$P677))</f>
        <v/>
      </c>
      <c r="B677" s="61" t="str">
        <f t="shared" ref="B677" ca="1" si="1572">IF(INDIRECT("減額一覧!BD"&amp;P677)=1,INDIRECT("減額一覧!AQ"&amp;P677),"")</f>
        <v/>
      </c>
      <c r="C677" s="45" t="str">
        <f ca="1">IF(B677="","",INDIRECT("減額一覧!C"&amp;$P677))</f>
        <v/>
      </c>
      <c r="D677" s="79" t="str">
        <f ca="1">IF($B677="","",INDIRECT("減額一覧!G"&amp;$P677))</f>
        <v/>
      </c>
      <c r="E677" s="19" t="str">
        <f ca="1">IF(B677="","",INDIRECT("減額一覧!H"&amp;P677))</f>
        <v/>
      </c>
      <c r="F677" s="19" t="str">
        <f ca="1">IF($B677="","",INDIRECT("減額一覧!AX"&amp;P677))</f>
        <v/>
      </c>
      <c r="G677" s="20" t="str">
        <f ca="1">IF($B677="","",INDIRECT("減額一覧!AY"&amp;P677))</f>
        <v/>
      </c>
      <c r="H677" s="20" t="str">
        <f ca="1">IF($B677="","",INDIRECT("減額一覧!AZ"&amp;P677))</f>
        <v/>
      </c>
      <c r="I677" s="32" t="str">
        <f ca="1">IF(B677="","",IF(INDIRECT("減額一覧!BO"&amp;P677)=0.08,0.08,0.1))</f>
        <v/>
      </c>
      <c r="J677" s="52"/>
      <c r="K677" s="95" t="str">
        <f t="shared" ca="1" si="1184"/>
        <v/>
      </c>
      <c r="L677" s="58" t="str">
        <f t="shared" ca="1" si="1146"/>
        <v/>
      </c>
      <c r="N677" s="113" t="str">
        <f t="shared" ca="1" si="1565"/>
        <v/>
      </c>
      <c r="O677" s="114" t="str">
        <f t="shared" ref="O677" ca="1" si="1573">IF(B677="","",IF(INDIRECT("減額一覧!BO"&amp;P677)=0.08,0.08,0.1))</f>
        <v/>
      </c>
      <c r="P677" s="38">
        <v>117</v>
      </c>
      <c r="Q677" s="38" t="str">
        <f t="shared" ca="1" si="1567"/>
        <v/>
      </c>
      <c r="R677" s="38" t="str">
        <f t="shared" ca="1" si="1567"/>
        <v/>
      </c>
      <c r="S677" s="66" t="str">
        <f t="shared" ca="1" si="1148"/>
        <v/>
      </c>
      <c r="T677" s="105" t="str">
        <f t="shared" ca="1" si="1490"/>
        <v/>
      </c>
    </row>
    <row r="678" spans="1:20" ht="20.25" hidden="1" thickTop="1" thickBot="1">
      <c r="A678" t="str">
        <f t="shared" ref="A678" ca="1" si="1574">IF(B678="","",INDIRECT("減額一覧!B"&amp;$P678))</f>
        <v/>
      </c>
      <c r="B678" s="64"/>
      <c r="C678" s="41" t="str">
        <f>IF(B678="","",減額一覧!C374)</f>
        <v/>
      </c>
      <c r="D678" s="43"/>
      <c r="E678" s="21"/>
      <c r="F678" s="22" t="s">
        <v>69</v>
      </c>
      <c r="G678" s="23">
        <f t="shared" ref="G678:H678" si="1575">SUBTOTAL(9,G674:G677)</f>
        <v>0</v>
      </c>
      <c r="H678" s="23">
        <f t="shared" si="1575"/>
        <v>0</v>
      </c>
      <c r="I678" s="30"/>
      <c r="J678" s="53"/>
      <c r="K678" s="96" t="str">
        <f t="shared" ca="1" si="1184"/>
        <v/>
      </c>
      <c r="L678" s="59" t="str">
        <f t="shared" si="1146"/>
        <v/>
      </c>
      <c r="N678" s="108" t="str">
        <f t="shared" ref="N678" si="1576">IF(AND(G678=0,H678=0),"","小計")</f>
        <v/>
      </c>
      <c r="O678" s="108" t="str">
        <f t="shared" ref="O678" si="1577">IF(AND(G678=0,H678=0),"","小計")</f>
        <v/>
      </c>
      <c r="P678" s="38"/>
      <c r="Q678" s="38"/>
      <c r="R678" s="38"/>
      <c r="S678" s="66" t="str">
        <f t="shared" si="1148"/>
        <v/>
      </c>
      <c r="T678" s="105" t="str">
        <f t="shared" si="1490"/>
        <v/>
      </c>
    </row>
    <row r="679" spans="1:20" ht="20.25" hidden="1" thickTop="1" thickBot="1">
      <c r="A679" t="str">
        <f ca="1">IF(B679="","",INDIRECT("減額一覧!B"&amp;$P679))</f>
        <v/>
      </c>
      <c r="B679" s="61" t="str">
        <f t="shared" ref="B679" ca="1" si="1578">IF(INDIRECT("減額一覧!BA"&amp;P679)=1,INDIRECT("減額一覧!M"&amp;P679),"")</f>
        <v/>
      </c>
      <c r="C679" s="36" t="str">
        <f ca="1">IF(B679="","",INDIRECT("減額一覧!C"&amp;$P679))</f>
        <v/>
      </c>
      <c r="D679" s="78" t="str">
        <f ca="1">IF($B679="","",INDIRECT("減額一覧!G"&amp;$P679))</f>
        <v/>
      </c>
      <c r="E679" s="19" t="str">
        <f ca="1">IF(B679="","",INDIRECT("減額一覧!H"&amp;P679))</f>
        <v/>
      </c>
      <c r="F679" s="19" t="str">
        <f ca="1">IF($B679="","",INDIRECT("減額一覧!T"&amp;P679))</f>
        <v/>
      </c>
      <c r="G679" s="20" t="str">
        <f ca="1">IF($B679="","",INDIRECT("減額一覧!U"&amp;P679))</f>
        <v/>
      </c>
      <c r="H679" s="20" t="str">
        <f ca="1">IF($B679="","",INDIRECT("減額一覧!V"&amp;P679))</f>
        <v/>
      </c>
      <c r="I679" s="32" t="str">
        <f ca="1">IF(B679="","",IF(INDIRECT("減額一覧!BL"&amp;P679)=0.08,0.08,0.1))</f>
        <v/>
      </c>
      <c r="J679" s="51"/>
      <c r="K679" s="94" t="str">
        <f t="shared" ca="1" si="1184"/>
        <v/>
      </c>
      <c r="L679" s="56" t="str">
        <f t="shared" ca="1" si="1146"/>
        <v/>
      </c>
      <c r="N679" s="113" t="str">
        <f t="shared" ref="N679:N682" ca="1" si="1579">IF(A679="","",IF(A679&gt;3000,"月ヶ瀬",IF(A679&gt;=2000,"都祁","市内")))</f>
        <v/>
      </c>
      <c r="O679" s="114" t="str">
        <f t="shared" ref="O679" ca="1" si="1580">IF(B679="","",IF(INDIRECT("減額一覧!BL"&amp;P679)=0.08,0.08,0.1))</f>
        <v/>
      </c>
      <c r="P679" s="38">
        <v>114</v>
      </c>
      <c r="Q679" s="38" t="str">
        <f t="shared" ref="Q679:R682" ca="1" si="1581">IF(G679="","",IF(G679&gt;0,1,""))</f>
        <v/>
      </c>
      <c r="R679" s="38" t="str">
        <f t="shared" ca="1" si="1581"/>
        <v/>
      </c>
      <c r="S679" s="66" t="str">
        <f t="shared" ca="1" si="1148"/>
        <v/>
      </c>
      <c r="T679" s="105" t="str">
        <f t="shared" ca="1" si="1490"/>
        <v/>
      </c>
    </row>
    <row r="680" spans="1:20" ht="20.25" hidden="1" thickTop="1" thickBot="1">
      <c r="A680" t="str">
        <f ca="1">IF(B680="","",INDIRECT("減額一覧!B"&amp;$P680))</f>
        <v/>
      </c>
      <c r="B680" s="61" t="str">
        <f t="shared" ref="B680" ca="1" si="1582">IF(INDIRECT("減額一覧!BB"&amp;P680)=1,INDIRECT("減額一覧!W"&amp;P680),"")</f>
        <v/>
      </c>
      <c r="C680" s="44" t="str">
        <f ca="1">IF(B680="","",INDIRECT("減額一覧!C"&amp;$P680))</f>
        <v/>
      </c>
      <c r="D680" s="79" t="str">
        <f ca="1">IF($B680="","",INDIRECT("減額一覧!G"&amp;$P680))</f>
        <v/>
      </c>
      <c r="E680" s="19" t="str">
        <f ca="1">IF(B680="","",INDIRECT("減額一覧!H"&amp;P680))</f>
        <v/>
      </c>
      <c r="F680" s="19" t="str">
        <f ca="1">IF($B680="","",INDIRECT("減額一覧!AD"&amp;P680))</f>
        <v/>
      </c>
      <c r="G680" s="20" t="str">
        <f ca="1">IF($B680="","",INDIRECT("減額一覧!AE"&amp;P680))</f>
        <v/>
      </c>
      <c r="H680" s="20" t="str">
        <f ca="1">IF($B680="","",INDIRECT("減額一覧!AF"&amp;P680))</f>
        <v/>
      </c>
      <c r="I680" s="32" t="str">
        <f ca="1">IF(B680="","",IF(INDIRECT("減額一覧!BM"&amp;P680)=0.08,0.08,0.1))</f>
        <v/>
      </c>
      <c r="J680" s="52"/>
      <c r="K680" s="95" t="str">
        <f t="shared" ca="1" si="1184"/>
        <v/>
      </c>
      <c r="L680" s="58" t="str">
        <f t="shared" ca="1" si="1146"/>
        <v/>
      </c>
      <c r="N680" s="113" t="str">
        <f t="shared" ca="1" si="1579"/>
        <v/>
      </c>
      <c r="O680" s="114" t="str">
        <f t="shared" ref="O680" ca="1" si="1583">IF(B680="","",IF(INDIRECT("減額一覧!BM"&amp;P680)=0.08,0.08,0.1))</f>
        <v/>
      </c>
      <c r="P680" s="38">
        <v>114</v>
      </c>
      <c r="Q680" s="38" t="str">
        <f t="shared" ca="1" si="1581"/>
        <v/>
      </c>
      <c r="R680" s="38" t="str">
        <f t="shared" ca="1" si="1581"/>
        <v/>
      </c>
      <c r="S680" s="66" t="str">
        <f t="shared" ca="1" si="1148"/>
        <v/>
      </c>
      <c r="T680" s="105" t="str">
        <f t="shared" ca="1" si="1490"/>
        <v/>
      </c>
    </row>
    <row r="681" spans="1:20" ht="20.25" hidden="1" thickTop="1" thickBot="1">
      <c r="A681" t="str">
        <f ca="1">IF(B681="","",INDIRECT("減額一覧!B"&amp;$P681))</f>
        <v/>
      </c>
      <c r="B681" s="61" t="str">
        <f t="shared" ref="B681" ca="1" si="1584">IF(INDIRECT("減額一覧!BC"&amp;P681)=1,INDIRECT("減額一覧!AG"&amp;P681),"")</f>
        <v/>
      </c>
      <c r="C681" s="36" t="str">
        <f ca="1">IF(B681="","",INDIRECT("減額一覧!C"&amp;$P681))</f>
        <v/>
      </c>
      <c r="D681" s="80" t="str">
        <f ca="1">IF($B681="","",INDIRECT("減額一覧!G"&amp;$P681))</f>
        <v/>
      </c>
      <c r="E681" s="19" t="str">
        <f ca="1">IF(B681="","",INDIRECT("減額一覧!H"&amp;P681))</f>
        <v/>
      </c>
      <c r="F681" s="19" t="str">
        <f ca="1">IF($B681="","",INDIRECT("減額一覧!AN"&amp;P681))</f>
        <v/>
      </c>
      <c r="G681" s="20" t="str">
        <f ca="1">IF($B681="","",INDIRECT("減額一覧!AO"&amp;P681))</f>
        <v/>
      </c>
      <c r="H681" s="20" t="str">
        <f ca="1">IF($B681="","",INDIRECT("減額一覧!AP"&amp;P681))</f>
        <v/>
      </c>
      <c r="I681" s="32" t="str">
        <f ca="1">IF(B681="","",IF(INDIRECT("減額一覧!BN"&amp;P681)=0.08,0.08,0.1))</f>
        <v/>
      </c>
      <c r="J681" s="52"/>
      <c r="K681" s="95" t="str">
        <f t="shared" ca="1" si="1184"/>
        <v/>
      </c>
      <c r="L681" s="58" t="str">
        <f t="shared" ca="1" si="1146"/>
        <v/>
      </c>
      <c r="N681" s="113" t="str">
        <f t="shared" ca="1" si="1579"/>
        <v/>
      </c>
      <c r="O681" s="114" t="str">
        <f t="shared" ref="O681" ca="1" si="1585">IF(B681="","",IF(INDIRECT("減額一覧!BN"&amp;P681)=0.08,0.08,0.1))</f>
        <v/>
      </c>
      <c r="P681" s="38">
        <v>114</v>
      </c>
      <c r="Q681" s="38" t="str">
        <f t="shared" ca="1" si="1581"/>
        <v/>
      </c>
      <c r="R681" s="38" t="str">
        <f t="shared" ca="1" si="1581"/>
        <v/>
      </c>
      <c r="S681" s="66" t="str">
        <f t="shared" ca="1" si="1148"/>
        <v/>
      </c>
      <c r="T681" s="105" t="str">
        <f t="shared" ca="1" si="1490"/>
        <v/>
      </c>
    </row>
    <row r="682" spans="1:20" ht="20.25" hidden="1" thickTop="1" thickBot="1">
      <c r="A682" t="str">
        <f ca="1">IF(B682="","",INDIRECT("減額一覧!B"&amp;$P682))</f>
        <v/>
      </c>
      <c r="B682" s="61" t="str">
        <f t="shared" ref="B682" ca="1" si="1586">IF(INDIRECT("減額一覧!BD"&amp;P682)=1,INDIRECT("減額一覧!AQ"&amp;P682),"")</f>
        <v/>
      </c>
      <c r="C682" s="45" t="str">
        <f ca="1">IF(B682="","",INDIRECT("減額一覧!C"&amp;$P682))</f>
        <v/>
      </c>
      <c r="D682" s="79" t="str">
        <f ca="1">IF($B682="","",INDIRECT("減額一覧!G"&amp;$P682))</f>
        <v/>
      </c>
      <c r="E682" s="19" t="str">
        <f ca="1">IF(B682="","",INDIRECT("減額一覧!H"&amp;P682))</f>
        <v/>
      </c>
      <c r="F682" s="19" t="str">
        <f ca="1">IF($B682="","",INDIRECT("減額一覧!AX"&amp;P682))</f>
        <v/>
      </c>
      <c r="G682" s="20" t="str">
        <f ca="1">IF($B682="","",INDIRECT("減額一覧!AY"&amp;P682))</f>
        <v/>
      </c>
      <c r="H682" s="20" t="str">
        <f ca="1">IF($B682="","",INDIRECT("減額一覧!AZ"&amp;P682))</f>
        <v/>
      </c>
      <c r="I682" s="32" t="str">
        <f ca="1">IF(B682="","",IF(INDIRECT("減額一覧!BO"&amp;P682)=0.08,0.08,0.1))</f>
        <v/>
      </c>
      <c r="J682" s="52"/>
      <c r="K682" s="95" t="str">
        <f t="shared" ca="1" si="1184"/>
        <v/>
      </c>
      <c r="L682" s="58" t="str">
        <f t="shared" ca="1" si="1146"/>
        <v/>
      </c>
      <c r="N682" s="113" t="str">
        <f t="shared" ca="1" si="1579"/>
        <v/>
      </c>
      <c r="O682" s="114" t="str">
        <f t="shared" ref="O682" ca="1" si="1587">IF(B682="","",IF(INDIRECT("減額一覧!BO"&amp;P682)=0.08,0.08,0.1))</f>
        <v/>
      </c>
      <c r="P682" s="38">
        <v>114</v>
      </c>
      <c r="Q682" s="38" t="str">
        <f t="shared" ca="1" si="1581"/>
        <v/>
      </c>
      <c r="R682" s="38" t="str">
        <f t="shared" ca="1" si="1581"/>
        <v/>
      </c>
      <c r="S682" s="66" t="str">
        <f t="shared" ca="1" si="1148"/>
        <v/>
      </c>
      <c r="T682" s="105" t="str">
        <f t="shared" ca="1" si="1490"/>
        <v/>
      </c>
    </row>
    <row r="683" spans="1:20" ht="20.25" hidden="1" thickTop="1" thickBot="1">
      <c r="B683" s="64"/>
      <c r="C683" s="41" t="str">
        <f>IF(B683="","",減額一覧!C379)</f>
        <v/>
      </c>
      <c r="D683" s="43"/>
      <c r="E683" s="21"/>
      <c r="F683" s="22" t="s">
        <v>69</v>
      </c>
      <c r="G683" s="23">
        <f t="shared" ref="G683:H683" si="1588">SUBTOTAL(9,G679:G682)</f>
        <v>0</v>
      </c>
      <c r="H683" s="23">
        <f t="shared" si="1588"/>
        <v>0</v>
      </c>
      <c r="I683" s="30"/>
      <c r="J683" s="53"/>
      <c r="K683" s="96" t="str">
        <f t="shared" si="1184"/>
        <v/>
      </c>
      <c r="L683" s="59" t="str">
        <f t="shared" si="1146"/>
        <v/>
      </c>
      <c r="N683" s="108" t="str">
        <f t="shared" ref="N683" si="1589">IF(AND(G683=0,H683=0),"","小計")</f>
        <v/>
      </c>
      <c r="O683" s="108" t="str">
        <f t="shared" ref="O683" si="1590">IF(AND(G683=0,H683=0),"","小計")</f>
        <v/>
      </c>
      <c r="P683" s="38"/>
      <c r="Q683" s="38"/>
      <c r="R683" s="38"/>
      <c r="S683" s="66" t="str">
        <f t="shared" si="1148"/>
        <v/>
      </c>
      <c r="T683" s="105" t="str">
        <f t="shared" si="1490"/>
        <v/>
      </c>
    </row>
    <row r="684" spans="1:20" ht="20.25" hidden="1" thickTop="1" thickBot="1">
      <c r="A684" t="str">
        <f ca="1">IF(B684="","",INDIRECT("減額一覧!B"&amp;$P684))</f>
        <v/>
      </c>
      <c r="B684" s="61" t="str">
        <f t="shared" ref="B684" ca="1" si="1591">IF(INDIRECT("減額一覧!BA"&amp;P684)=1,INDIRECT("減額一覧!M"&amp;P684),"")</f>
        <v/>
      </c>
      <c r="C684" s="36" t="str">
        <f ca="1">IF(B684="","",INDIRECT("減額一覧!C"&amp;$P684))</f>
        <v/>
      </c>
      <c r="D684" s="78" t="str">
        <f ca="1">IF($B684="","",INDIRECT("減額一覧!G"&amp;$P684))</f>
        <v/>
      </c>
      <c r="E684" s="19" t="str">
        <f ca="1">IF(B684="","",INDIRECT("減額一覧!H"&amp;P684))</f>
        <v/>
      </c>
      <c r="F684" s="19" t="str">
        <f ca="1">IF($B684="","",INDIRECT("減額一覧!T"&amp;P684))</f>
        <v/>
      </c>
      <c r="G684" s="20" t="str">
        <f ca="1">IF($B684="","",INDIRECT("減額一覧!U"&amp;P684))</f>
        <v/>
      </c>
      <c r="H684" s="20" t="str">
        <f ca="1">IF($B684="","",INDIRECT("減額一覧!V"&amp;P684))</f>
        <v/>
      </c>
      <c r="I684" s="32" t="str">
        <f ca="1">IF(B684="","",IF(INDIRECT("減額一覧!BL"&amp;P684)=0.08,0.08,0.1))</f>
        <v/>
      </c>
      <c r="J684" s="51"/>
      <c r="K684" s="94" t="str">
        <f t="shared" ca="1" si="1184"/>
        <v/>
      </c>
      <c r="L684" s="56" t="str">
        <f t="shared" ca="1" si="1146"/>
        <v/>
      </c>
      <c r="N684" s="113" t="str">
        <f t="shared" ref="N684:N687" ca="1" si="1592">IF(A684="","",IF(A684&gt;3000,"月ヶ瀬",IF(A684&gt;=2000,"都祁","市内")))</f>
        <v/>
      </c>
      <c r="O684" s="114" t="str">
        <f t="shared" ref="O684" ca="1" si="1593">IF(B684="","",IF(INDIRECT("減額一覧!BL"&amp;P684)=0.08,0.08,0.1))</f>
        <v/>
      </c>
      <c r="P684" s="38">
        <v>115</v>
      </c>
      <c r="Q684" s="38" t="str">
        <f t="shared" ref="Q684:R687" ca="1" si="1594">IF(G684="","",IF(G684&gt;0,1,""))</f>
        <v/>
      </c>
      <c r="R684" s="38" t="str">
        <f t="shared" ca="1" si="1594"/>
        <v/>
      </c>
      <c r="S684" s="66" t="str">
        <f t="shared" ca="1" si="1148"/>
        <v/>
      </c>
      <c r="T684" s="105" t="str">
        <f t="shared" ca="1" si="1490"/>
        <v/>
      </c>
    </row>
    <row r="685" spans="1:20" ht="20.25" hidden="1" thickTop="1" thickBot="1">
      <c r="A685" t="str">
        <f ca="1">IF(B685="","",INDIRECT("減額一覧!B"&amp;$P685))</f>
        <v/>
      </c>
      <c r="B685" s="61" t="str">
        <f t="shared" ref="B685" ca="1" si="1595">IF(INDIRECT("減額一覧!BB"&amp;P685)=1,INDIRECT("減額一覧!W"&amp;P685),"")</f>
        <v/>
      </c>
      <c r="C685" s="44" t="str">
        <f ca="1">IF(B685="","",INDIRECT("減額一覧!C"&amp;$P685))</f>
        <v/>
      </c>
      <c r="D685" s="79" t="str">
        <f ca="1">IF($B685="","",INDIRECT("減額一覧!G"&amp;$P685))</f>
        <v/>
      </c>
      <c r="E685" s="19" t="str">
        <f ca="1">IF(B685="","",INDIRECT("減額一覧!H"&amp;P685))</f>
        <v/>
      </c>
      <c r="F685" s="19" t="str">
        <f ca="1">IF($B685="","",INDIRECT("減額一覧!AD"&amp;P685))</f>
        <v/>
      </c>
      <c r="G685" s="20" t="str">
        <f ca="1">IF($B685="","",INDIRECT("減額一覧!AE"&amp;P685))</f>
        <v/>
      </c>
      <c r="H685" s="20" t="str">
        <f ca="1">IF($B685="","",INDIRECT("減額一覧!AF"&amp;P685))</f>
        <v/>
      </c>
      <c r="I685" s="32" t="str">
        <f ca="1">IF(B685="","",IF(INDIRECT("減額一覧!BM"&amp;P685)=0.08,0.08,0.1))</f>
        <v/>
      </c>
      <c r="J685" s="52"/>
      <c r="K685" s="95" t="str">
        <f t="shared" ca="1" si="1184"/>
        <v/>
      </c>
      <c r="L685" s="58" t="str">
        <f t="shared" ca="1" si="1146"/>
        <v/>
      </c>
      <c r="N685" s="113" t="str">
        <f t="shared" ca="1" si="1592"/>
        <v/>
      </c>
      <c r="O685" s="114" t="str">
        <f t="shared" ref="O685" ca="1" si="1596">IF(B685="","",IF(INDIRECT("減額一覧!BM"&amp;P685)=0.08,0.08,0.1))</f>
        <v/>
      </c>
      <c r="P685" s="38">
        <v>115</v>
      </c>
      <c r="Q685" s="38" t="str">
        <f t="shared" ca="1" si="1594"/>
        <v/>
      </c>
      <c r="R685" s="38" t="str">
        <f t="shared" ca="1" si="1594"/>
        <v/>
      </c>
      <c r="S685" s="66" t="str">
        <f t="shared" ca="1" si="1148"/>
        <v/>
      </c>
      <c r="T685" s="105" t="str">
        <f t="shared" ca="1" si="1490"/>
        <v/>
      </c>
    </row>
    <row r="686" spans="1:20" ht="20.25" hidden="1" thickTop="1" thickBot="1">
      <c r="A686" t="str">
        <f ca="1">IF(B686="","",INDIRECT("減額一覧!B"&amp;$P686))</f>
        <v/>
      </c>
      <c r="B686" s="61" t="str">
        <f t="shared" ref="B686" ca="1" si="1597">IF(INDIRECT("減額一覧!BC"&amp;P686)=1,INDIRECT("減額一覧!AG"&amp;P686),"")</f>
        <v/>
      </c>
      <c r="C686" s="36" t="str">
        <f ca="1">IF(B686="","",INDIRECT("減額一覧!C"&amp;$P686))</f>
        <v/>
      </c>
      <c r="D686" s="80" t="str">
        <f ca="1">IF($B686="","",INDIRECT("減額一覧!G"&amp;$P686))</f>
        <v/>
      </c>
      <c r="E686" s="19" t="str">
        <f ca="1">IF(B686="","",INDIRECT("減額一覧!H"&amp;P686))</f>
        <v/>
      </c>
      <c r="F686" s="19" t="str">
        <f ca="1">IF($B686="","",INDIRECT("減額一覧!AN"&amp;P686))</f>
        <v/>
      </c>
      <c r="G686" s="20" t="str">
        <f ca="1">IF($B686="","",INDIRECT("減額一覧!AO"&amp;P686))</f>
        <v/>
      </c>
      <c r="H686" s="20" t="str">
        <f ca="1">IF($B686="","",INDIRECT("減額一覧!AP"&amp;P686))</f>
        <v/>
      </c>
      <c r="I686" s="32" t="str">
        <f ca="1">IF(B686="","",IF(INDIRECT("減額一覧!BN"&amp;P686)=0.08,0.08,0.1))</f>
        <v/>
      </c>
      <c r="J686" s="52"/>
      <c r="K686" s="95" t="str">
        <f t="shared" ca="1" si="1184"/>
        <v/>
      </c>
      <c r="L686" s="58" t="str">
        <f t="shared" ca="1" si="1146"/>
        <v/>
      </c>
      <c r="N686" s="113" t="str">
        <f t="shared" ca="1" si="1592"/>
        <v/>
      </c>
      <c r="O686" s="114" t="str">
        <f t="shared" ref="O686" ca="1" si="1598">IF(B686="","",IF(INDIRECT("減額一覧!BN"&amp;P686)=0.08,0.08,0.1))</f>
        <v/>
      </c>
      <c r="P686" s="38">
        <v>115</v>
      </c>
      <c r="Q686" s="38" t="str">
        <f t="shared" ca="1" si="1594"/>
        <v/>
      </c>
      <c r="R686" s="38" t="str">
        <f t="shared" ca="1" si="1594"/>
        <v/>
      </c>
      <c r="S686" s="66" t="str">
        <f t="shared" ca="1" si="1148"/>
        <v/>
      </c>
      <c r="T686" s="105" t="str">
        <f t="shared" ca="1" si="1490"/>
        <v/>
      </c>
    </row>
    <row r="687" spans="1:20" ht="20.25" hidden="1" thickTop="1" thickBot="1">
      <c r="A687" t="str">
        <f ca="1">IF(B687="","",INDIRECT("減額一覧!B"&amp;$P687))</f>
        <v/>
      </c>
      <c r="B687" s="61" t="str">
        <f t="shared" ref="B687" ca="1" si="1599">IF(INDIRECT("減額一覧!BD"&amp;P687)=1,INDIRECT("減額一覧!AQ"&amp;P687),"")</f>
        <v/>
      </c>
      <c r="C687" s="45" t="str">
        <f ca="1">IF(B687="","",INDIRECT("減額一覧!C"&amp;$P687))</f>
        <v/>
      </c>
      <c r="D687" s="79" t="str">
        <f ca="1">IF($B687="","",INDIRECT("減額一覧!G"&amp;$P687))</f>
        <v/>
      </c>
      <c r="E687" s="19" t="str">
        <f ca="1">IF(B687="","",INDIRECT("減額一覧!H"&amp;P687))</f>
        <v/>
      </c>
      <c r="F687" s="19" t="str">
        <f ca="1">IF($B687="","",INDIRECT("減額一覧!AX"&amp;P687))</f>
        <v/>
      </c>
      <c r="G687" s="20" t="str">
        <f ca="1">IF($B687="","",INDIRECT("減額一覧!AY"&amp;P687))</f>
        <v/>
      </c>
      <c r="H687" s="20" t="str">
        <f ca="1">IF($B687="","",INDIRECT("減額一覧!AZ"&amp;P687))</f>
        <v/>
      </c>
      <c r="I687" s="32" t="str">
        <f ca="1">IF(B687="","",IF(INDIRECT("減額一覧!BO"&amp;P687)=0.08,0.08,0.1))</f>
        <v/>
      </c>
      <c r="J687" s="52"/>
      <c r="K687" s="95" t="str">
        <f t="shared" ca="1" si="1184"/>
        <v/>
      </c>
      <c r="L687" s="58" t="str">
        <f t="shared" ca="1" si="1146"/>
        <v/>
      </c>
      <c r="N687" s="113" t="str">
        <f t="shared" ca="1" si="1592"/>
        <v/>
      </c>
      <c r="O687" s="114" t="str">
        <f t="shared" ref="O687" ca="1" si="1600">IF(B687="","",IF(INDIRECT("減額一覧!BO"&amp;P687)=0.08,0.08,0.1))</f>
        <v/>
      </c>
      <c r="P687" s="38">
        <v>115</v>
      </c>
      <c r="Q687" s="38" t="str">
        <f t="shared" ca="1" si="1594"/>
        <v/>
      </c>
      <c r="R687" s="38" t="str">
        <f t="shared" ca="1" si="1594"/>
        <v/>
      </c>
      <c r="S687" s="66" t="str">
        <f t="shared" ca="1" si="1148"/>
        <v/>
      </c>
      <c r="T687" s="105" t="str">
        <f t="shared" ca="1" si="1490"/>
        <v/>
      </c>
    </row>
    <row r="688" spans="1:20" ht="20.25" hidden="1" thickTop="1" thickBot="1">
      <c r="B688" s="64"/>
      <c r="C688" s="41" t="str">
        <f>IF(B688="","",減額一覧!C384)</f>
        <v/>
      </c>
      <c r="D688" s="43"/>
      <c r="E688" s="21"/>
      <c r="F688" s="22" t="s">
        <v>69</v>
      </c>
      <c r="G688" s="23">
        <f t="shared" ref="G688:H688" si="1601">SUBTOTAL(9,G684:G687)</f>
        <v>0</v>
      </c>
      <c r="H688" s="23">
        <f t="shared" si="1601"/>
        <v>0</v>
      </c>
      <c r="I688" s="30"/>
      <c r="J688" s="53"/>
      <c r="K688" s="96" t="str">
        <f t="shared" si="1184"/>
        <v/>
      </c>
      <c r="L688" s="59" t="str">
        <f t="shared" si="1146"/>
        <v/>
      </c>
      <c r="N688" s="108" t="str">
        <f t="shared" ref="N688" si="1602">IF(AND(G688=0,H688=0),"","小計")</f>
        <v/>
      </c>
      <c r="O688" s="108" t="str">
        <f t="shared" ref="O688" si="1603">IF(AND(G688=0,H688=0),"","小計")</f>
        <v/>
      </c>
      <c r="P688" s="38"/>
      <c r="Q688" s="38"/>
      <c r="R688" s="38"/>
      <c r="S688" s="66" t="str">
        <f t="shared" si="1148"/>
        <v/>
      </c>
      <c r="T688" s="105" t="str">
        <f t="shared" si="1490"/>
        <v/>
      </c>
    </row>
    <row r="689" spans="1:20" ht="20.25" hidden="1" thickTop="1" thickBot="1">
      <c r="A689" t="str">
        <f ca="1">IF(B689="","",INDIRECT("減額一覧!B"&amp;$P689))</f>
        <v/>
      </c>
      <c r="B689" s="61" t="str">
        <f t="shared" ref="B689" ca="1" si="1604">IF(INDIRECT("減額一覧!BA"&amp;P689)=1,INDIRECT("減額一覧!M"&amp;P689),"")</f>
        <v/>
      </c>
      <c r="C689" s="36" t="str">
        <f ca="1">IF(B689="","",INDIRECT("減額一覧!C"&amp;$P689))</f>
        <v/>
      </c>
      <c r="D689" s="78" t="str">
        <f ca="1">IF($B689="","",INDIRECT("減額一覧!G"&amp;$P689))</f>
        <v/>
      </c>
      <c r="E689" s="19" t="str">
        <f ca="1">IF(B689="","",INDIRECT("減額一覧!H"&amp;P689))</f>
        <v/>
      </c>
      <c r="F689" s="19" t="str">
        <f ca="1">IF($B689="","",INDIRECT("減額一覧!T"&amp;P689))</f>
        <v/>
      </c>
      <c r="G689" s="20" t="str">
        <f ca="1">IF($B689="","",INDIRECT("減額一覧!U"&amp;P689))</f>
        <v/>
      </c>
      <c r="H689" s="20" t="str">
        <f ca="1">IF($B689="","",INDIRECT("減額一覧!V"&amp;P689))</f>
        <v/>
      </c>
      <c r="I689" s="32" t="str">
        <f ca="1">IF(B689="","",IF(INDIRECT("減額一覧!BL"&amp;P689)=0.08,0.08,0.1))</f>
        <v/>
      </c>
      <c r="J689" s="51"/>
      <c r="K689" s="94" t="str">
        <f t="shared" ca="1" si="1184"/>
        <v/>
      </c>
      <c r="L689" s="56" t="str">
        <f t="shared" ca="1" si="1146"/>
        <v/>
      </c>
      <c r="N689" s="113" t="str">
        <f t="shared" ref="N689:N692" ca="1" si="1605">IF(A689="","",IF(A689&gt;3000,"月ヶ瀬",IF(A689&gt;=2000,"都祁","市内")))</f>
        <v/>
      </c>
      <c r="O689" s="114" t="str">
        <f t="shared" ref="O689" ca="1" si="1606">IF(B689="","",IF(INDIRECT("減額一覧!BL"&amp;P689)=0.08,0.08,0.1))</f>
        <v/>
      </c>
      <c r="P689" s="38">
        <v>116</v>
      </c>
      <c r="Q689" s="38" t="str">
        <f t="shared" ref="Q689:R692" ca="1" si="1607">IF(G689="","",IF(G689&gt;0,1,""))</f>
        <v/>
      </c>
      <c r="R689" s="38" t="str">
        <f t="shared" ca="1" si="1607"/>
        <v/>
      </c>
      <c r="S689" s="66" t="str">
        <f t="shared" ca="1" si="1148"/>
        <v/>
      </c>
      <c r="T689" s="105" t="str">
        <f t="shared" ca="1" si="1490"/>
        <v/>
      </c>
    </row>
    <row r="690" spans="1:20" ht="20.25" hidden="1" thickTop="1" thickBot="1">
      <c r="A690" t="str">
        <f ca="1">IF(B690="","",INDIRECT("減額一覧!B"&amp;$P690))</f>
        <v/>
      </c>
      <c r="B690" s="61" t="str">
        <f t="shared" ref="B690" ca="1" si="1608">IF(INDIRECT("減額一覧!BB"&amp;P690)=1,INDIRECT("減額一覧!W"&amp;P690),"")</f>
        <v/>
      </c>
      <c r="C690" s="44" t="str">
        <f ca="1">IF(B690="","",INDIRECT("減額一覧!C"&amp;$P690))</f>
        <v/>
      </c>
      <c r="D690" s="79" t="str">
        <f ca="1">IF($B690="","",INDIRECT("減額一覧!G"&amp;$P690))</f>
        <v/>
      </c>
      <c r="E690" s="19" t="str">
        <f ca="1">IF(B690="","",INDIRECT("減額一覧!H"&amp;P690))</f>
        <v/>
      </c>
      <c r="F690" s="19" t="str">
        <f ca="1">IF($B690="","",INDIRECT("減額一覧!AD"&amp;P690))</f>
        <v/>
      </c>
      <c r="G690" s="20" t="str">
        <f ca="1">IF($B690="","",INDIRECT("減額一覧!AE"&amp;P690))</f>
        <v/>
      </c>
      <c r="H690" s="20" t="str">
        <f ca="1">IF($B690="","",INDIRECT("減額一覧!AF"&amp;P690))</f>
        <v/>
      </c>
      <c r="I690" s="32" t="str">
        <f ca="1">IF(B690="","",IF(INDIRECT("減額一覧!BM"&amp;P690)=0.08,0.08,0.1))</f>
        <v/>
      </c>
      <c r="J690" s="52"/>
      <c r="K690" s="95" t="str">
        <f t="shared" ca="1" si="1184"/>
        <v/>
      </c>
      <c r="L690" s="58" t="str">
        <f t="shared" ca="1" si="1146"/>
        <v/>
      </c>
      <c r="N690" s="113" t="str">
        <f t="shared" ca="1" si="1605"/>
        <v/>
      </c>
      <c r="O690" s="114" t="str">
        <f t="shared" ref="O690" ca="1" si="1609">IF(B690="","",IF(INDIRECT("減額一覧!BM"&amp;P690)=0.08,0.08,0.1))</f>
        <v/>
      </c>
      <c r="P690" s="38">
        <v>116</v>
      </c>
      <c r="Q690" s="38" t="str">
        <f t="shared" ca="1" si="1607"/>
        <v/>
      </c>
      <c r="R690" s="38" t="str">
        <f t="shared" ca="1" si="1607"/>
        <v/>
      </c>
      <c r="S690" s="66" t="str">
        <f t="shared" ca="1" si="1148"/>
        <v/>
      </c>
      <c r="T690" s="105" t="str">
        <f t="shared" ca="1" si="1490"/>
        <v/>
      </c>
    </row>
    <row r="691" spans="1:20" ht="20.25" hidden="1" thickTop="1" thickBot="1">
      <c r="A691" t="str">
        <f ca="1">IF(B691="","",INDIRECT("減額一覧!B"&amp;$P691))</f>
        <v/>
      </c>
      <c r="B691" s="61" t="str">
        <f t="shared" ref="B691" ca="1" si="1610">IF(INDIRECT("減額一覧!BC"&amp;P691)=1,INDIRECT("減額一覧!AG"&amp;P691),"")</f>
        <v/>
      </c>
      <c r="C691" s="36" t="str">
        <f ca="1">IF(B691="","",INDIRECT("減額一覧!C"&amp;$P691))</f>
        <v/>
      </c>
      <c r="D691" s="80" t="str">
        <f ca="1">IF($B691="","",INDIRECT("減額一覧!G"&amp;$P691))</f>
        <v/>
      </c>
      <c r="E691" s="19" t="str">
        <f ca="1">IF(B691="","",INDIRECT("減額一覧!H"&amp;P691))</f>
        <v/>
      </c>
      <c r="F691" s="19" t="str">
        <f ca="1">IF($B691="","",INDIRECT("減額一覧!AN"&amp;P691))</f>
        <v/>
      </c>
      <c r="G691" s="20" t="str">
        <f ca="1">IF($B691="","",INDIRECT("減額一覧!AO"&amp;P691))</f>
        <v/>
      </c>
      <c r="H691" s="20" t="str">
        <f ca="1">IF($B691="","",INDIRECT("減額一覧!AP"&amp;P691))</f>
        <v/>
      </c>
      <c r="I691" s="32" t="str">
        <f ca="1">IF(B691="","",IF(INDIRECT("減額一覧!BN"&amp;P691)=0.08,0.08,0.1))</f>
        <v/>
      </c>
      <c r="J691" s="52"/>
      <c r="K691" s="95" t="str">
        <f t="shared" ca="1" si="1184"/>
        <v/>
      </c>
      <c r="L691" s="58" t="str">
        <f t="shared" ca="1" si="1146"/>
        <v/>
      </c>
      <c r="N691" s="113" t="str">
        <f t="shared" ca="1" si="1605"/>
        <v/>
      </c>
      <c r="O691" s="114" t="str">
        <f t="shared" ref="O691" ca="1" si="1611">IF(B691="","",IF(INDIRECT("減額一覧!BN"&amp;P691)=0.08,0.08,0.1))</f>
        <v/>
      </c>
      <c r="P691" s="38">
        <v>116</v>
      </c>
      <c r="Q691" s="38" t="str">
        <f t="shared" ca="1" si="1607"/>
        <v/>
      </c>
      <c r="R691" s="38" t="str">
        <f t="shared" ca="1" si="1607"/>
        <v/>
      </c>
      <c r="S691" s="66" t="str">
        <f t="shared" ca="1" si="1148"/>
        <v/>
      </c>
      <c r="T691" s="105" t="str">
        <f t="shared" ca="1" si="1490"/>
        <v/>
      </c>
    </row>
    <row r="692" spans="1:20" ht="20.25" hidden="1" thickTop="1" thickBot="1">
      <c r="A692" t="str">
        <f ca="1">IF(B692="","",INDIRECT("減額一覧!B"&amp;$P692))</f>
        <v/>
      </c>
      <c r="B692" s="61" t="str">
        <f t="shared" ref="B692" ca="1" si="1612">IF(INDIRECT("減額一覧!BD"&amp;P692)=1,INDIRECT("減額一覧!AQ"&amp;P692),"")</f>
        <v/>
      </c>
      <c r="C692" s="45" t="str">
        <f ca="1">IF(B692="","",INDIRECT("減額一覧!C"&amp;$P692))</f>
        <v/>
      </c>
      <c r="D692" s="79" t="str">
        <f ca="1">IF($B692="","",INDIRECT("減額一覧!G"&amp;$P692))</f>
        <v/>
      </c>
      <c r="E692" s="19" t="str">
        <f ca="1">IF(B692="","",INDIRECT("減額一覧!H"&amp;P692))</f>
        <v/>
      </c>
      <c r="F692" s="19" t="str">
        <f ca="1">IF($B692="","",INDIRECT("減額一覧!AX"&amp;P692))</f>
        <v/>
      </c>
      <c r="G692" s="20" t="str">
        <f ca="1">IF($B692="","",INDIRECT("減額一覧!AY"&amp;P692))</f>
        <v/>
      </c>
      <c r="H692" s="20" t="str">
        <f ca="1">IF($B692="","",INDIRECT("減額一覧!AZ"&amp;P692))</f>
        <v/>
      </c>
      <c r="I692" s="32" t="str">
        <f ca="1">IF(B692="","",IF(INDIRECT("減額一覧!BO"&amp;P692)=0.08,0.08,0.1))</f>
        <v/>
      </c>
      <c r="J692" s="52"/>
      <c r="K692" s="95" t="str">
        <f t="shared" ca="1" si="1184"/>
        <v/>
      </c>
      <c r="L692" s="58" t="str">
        <f t="shared" ca="1" si="1146"/>
        <v/>
      </c>
      <c r="N692" s="113" t="str">
        <f t="shared" ca="1" si="1605"/>
        <v/>
      </c>
      <c r="O692" s="114" t="str">
        <f t="shared" ref="O692" ca="1" si="1613">IF(B692="","",IF(INDIRECT("減額一覧!BO"&amp;P692)=0.08,0.08,0.1))</f>
        <v/>
      </c>
      <c r="P692" s="38">
        <v>116</v>
      </c>
      <c r="Q692" s="38" t="str">
        <f t="shared" ca="1" si="1607"/>
        <v/>
      </c>
      <c r="R692" s="38" t="str">
        <f t="shared" ca="1" si="1607"/>
        <v/>
      </c>
      <c r="S692" s="66" t="str">
        <f t="shared" ca="1" si="1148"/>
        <v/>
      </c>
      <c r="T692" s="105" t="str">
        <f t="shared" ca="1" si="1490"/>
        <v/>
      </c>
    </row>
    <row r="693" spans="1:20" ht="20.25" hidden="1" thickTop="1" thickBot="1">
      <c r="B693" s="64"/>
      <c r="C693" s="41" t="str">
        <f>IF(B693="","",減額一覧!C389)</f>
        <v/>
      </c>
      <c r="D693" s="43"/>
      <c r="E693" s="21"/>
      <c r="F693" s="22" t="s">
        <v>69</v>
      </c>
      <c r="G693" s="23">
        <f t="shared" ref="G693:H693" si="1614">SUBTOTAL(9,G689:G692)</f>
        <v>0</v>
      </c>
      <c r="H693" s="23">
        <f t="shared" si="1614"/>
        <v>0</v>
      </c>
      <c r="I693" s="30"/>
      <c r="J693" s="53"/>
      <c r="K693" s="96" t="str">
        <f t="shared" si="1184"/>
        <v/>
      </c>
      <c r="L693" s="59" t="str">
        <f t="shared" si="1146"/>
        <v/>
      </c>
      <c r="N693" s="108" t="str">
        <f t="shared" ref="N693" si="1615">IF(AND(G693=0,H693=0),"","小計")</f>
        <v/>
      </c>
      <c r="O693" s="108" t="str">
        <f t="shared" ref="O693" si="1616">IF(AND(G693=0,H693=0),"","小計")</f>
        <v/>
      </c>
      <c r="P693" s="38"/>
      <c r="Q693" s="38"/>
      <c r="R693" s="38"/>
      <c r="S693" s="66" t="str">
        <f t="shared" si="1148"/>
        <v/>
      </c>
      <c r="T693" s="105" t="str">
        <f t="shared" si="1490"/>
        <v/>
      </c>
    </row>
    <row r="694" spans="1:20" ht="20.25" hidden="1" thickTop="1" thickBot="1">
      <c r="A694" t="str">
        <f ca="1">IF(B694="","",INDIRECT("減額一覧!B"&amp;$P694))</f>
        <v/>
      </c>
      <c r="B694" s="61" t="str">
        <f t="shared" ref="B694" ca="1" si="1617">IF(INDIRECT("減額一覧!BA"&amp;P694)=1,INDIRECT("減額一覧!M"&amp;P694),"")</f>
        <v/>
      </c>
      <c r="C694" s="36" t="str">
        <f ca="1">IF(B694="","",INDIRECT("減額一覧!C"&amp;$P694))</f>
        <v/>
      </c>
      <c r="D694" s="78" t="str">
        <f ca="1">IF($B694="","",INDIRECT("減額一覧!G"&amp;$P694))</f>
        <v/>
      </c>
      <c r="E694" s="19" t="str">
        <f ca="1">IF(B694="","",INDIRECT("減額一覧!H"&amp;P694))</f>
        <v/>
      </c>
      <c r="F694" s="19" t="str">
        <f ca="1">IF($B694="","",INDIRECT("減額一覧!T"&amp;P694))</f>
        <v/>
      </c>
      <c r="G694" s="20" t="str">
        <f ca="1">IF($B694="","",INDIRECT("減額一覧!U"&amp;P694))</f>
        <v/>
      </c>
      <c r="H694" s="20" t="str">
        <f ca="1">IF($B694="","",INDIRECT("減額一覧!V"&amp;P694))</f>
        <v/>
      </c>
      <c r="I694" s="32" t="str">
        <f ca="1">IF(B694="","",IF(INDIRECT("減額一覧!BL"&amp;P694)=0.08,0.08,0.1))</f>
        <v/>
      </c>
      <c r="J694" s="51"/>
      <c r="K694" s="94" t="str">
        <f t="shared" ca="1" si="1184"/>
        <v/>
      </c>
      <c r="L694" s="56" t="str">
        <f t="shared" ca="1" si="1146"/>
        <v/>
      </c>
      <c r="N694" s="113" t="str">
        <f t="shared" ref="N694:N697" ca="1" si="1618">IF(A694="","",IF(A694&gt;3000,"月ヶ瀬",IF(A694&gt;=2000,"都祁","市内")))</f>
        <v/>
      </c>
      <c r="O694" s="114" t="str">
        <f t="shared" ref="O694" ca="1" si="1619">IF(B694="","",IF(INDIRECT("減額一覧!BL"&amp;P694)=0.08,0.08,0.1))</f>
        <v/>
      </c>
      <c r="P694" s="38">
        <v>117</v>
      </c>
      <c r="Q694" s="38" t="str">
        <f t="shared" ref="Q694:R697" ca="1" si="1620">IF(G694="","",IF(G694&gt;0,1,""))</f>
        <v/>
      </c>
      <c r="R694" s="38" t="str">
        <f t="shared" ca="1" si="1620"/>
        <v/>
      </c>
      <c r="S694" s="66" t="str">
        <f t="shared" ca="1" si="1148"/>
        <v/>
      </c>
      <c r="T694" s="105" t="str">
        <f t="shared" ca="1" si="1490"/>
        <v/>
      </c>
    </row>
    <row r="695" spans="1:20" ht="20.25" hidden="1" thickTop="1" thickBot="1">
      <c r="A695" t="str">
        <f ca="1">IF(B695="","",INDIRECT("減額一覧!B"&amp;$P695))</f>
        <v/>
      </c>
      <c r="B695" s="61" t="str">
        <f t="shared" ref="B695" ca="1" si="1621">IF(INDIRECT("減額一覧!BB"&amp;P695)=1,INDIRECT("減額一覧!W"&amp;P695),"")</f>
        <v/>
      </c>
      <c r="C695" s="44" t="str">
        <f ca="1">IF(B695="","",INDIRECT("減額一覧!C"&amp;$P695))</f>
        <v/>
      </c>
      <c r="D695" s="79" t="str">
        <f ca="1">IF($B695="","",INDIRECT("減額一覧!G"&amp;$P695))</f>
        <v/>
      </c>
      <c r="E695" s="19" t="str">
        <f ca="1">IF(B695="","",INDIRECT("減額一覧!H"&amp;P695))</f>
        <v/>
      </c>
      <c r="F695" s="19" t="str">
        <f ca="1">IF($B695="","",INDIRECT("減額一覧!AD"&amp;P695))</f>
        <v/>
      </c>
      <c r="G695" s="20" t="str">
        <f ca="1">IF($B695="","",INDIRECT("減額一覧!AE"&amp;P695))</f>
        <v/>
      </c>
      <c r="H695" s="20" t="str">
        <f ca="1">IF($B695="","",INDIRECT("減額一覧!AF"&amp;P695))</f>
        <v/>
      </c>
      <c r="I695" s="32" t="str">
        <f ca="1">IF(B695="","",IF(INDIRECT("減額一覧!BM"&amp;P695)=0.08,0.08,0.1))</f>
        <v/>
      </c>
      <c r="J695" s="52"/>
      <c r="K695" s="95" t="str">
        <f t="shared" ca="1" si="1184"/>
        <v/>
      </c>
      <c r="L695" s="58" t="str">
        <f t="shared" ca="1" si="1146"/>
        <v/>
      </c>
      <c r="N695" s="113" t="str">
        <f t="shared" ca="1" si="1618"/>
        <v/>
      </c>
      <c r="O695" s="114" t="str">
        <f t="shared" ref="O695" ca="1" si="1622">IF(B695="","",IF(INDIRECT("減額一覧!BM"&amp;P695)=0.08,0.08,0.1))</f>
        <v/>
      </c>
      <c r="P695" s="38">
        <v>117</v>
      </c>
      <c r="Q695" s="38" t="str">
        <f t="shared" ca="1" si="1620"/>
        <v/>
      </c>
      <c r="R695" s="38" t="str">
        <f t="shared" ca="1" si="1620"/>
        <v/>
      </c>
      <c r="S695" s="66" t="str">
        <f t="shared" ca="1" si="1148"/>
        <v/>
      </c>
      <c r="T695" s="105" t="str">
        <f t="shared" ca="1" si="1490"/>
        <v/>
      </c>
    </row>
    <row r="696" spans="1:20" ht="20.25" hidden="1" thickTop="1" thickBot="1">
      <c r="A696" t="str">
        <f ca="1">IF(B696="","",INDIRECT("減額一覧!B"&amp;$P696))</f>
        <v/>
      </c>
      <c r="B696" s="61" t="str">
        <f t="shared" ref="B696" ca="1" si="1623">IF(INDIRECT("減額一覧!BC"&amp;P696)=1,INDIRECT("減額一覧!AG"&amp;P696),"")</f>
        <v/>
      </c>
      <c r="C696" s="36" t="str">
        <f ca="1">IF(B696="","",INDIRECT("減額一覧!C"&amp;$P696))</f>
        <v/>
      </c>
      <c r="D696" s="80" t="str">
        <f ca="1">IF($B696="","",INDIRECT("減額一覧!G"&amp;$P696))</f>
        <v/>
      </c>
      <c r="E696" s="19" t="str">
        <f ca="1">IF(B696="","",INDIRECT("減額一覧!H"&amp;P696))</f>
        <v/>
      </c>
      <c r="F696" s="19" t="str">
        <f ca="1">IF($B696="","",INDIRECT("減額一覧!AN"&amp;P696))</f>
        <v/>
      </c>
      <c r="G696" s="20" t="str">
        <f ca="1">IF($B696="","",INDIRECT("減額一覧!AO"&amp;P696))</f>
        <v/>
      </c>
      <c r="H696" s="20" t="str">
        <f ca="1">IF($B696="","",INDIRECT("減額一覧!AP"&amp;P696))</f>
        <v/>
      </c>
      <c r="I696" s="32" t="str">
        <f ca="1">IF(B696="","",IF(INDIRECT("減額一覧!BN"&amp;P696)=0.08,0.08,0.1))</f>
        <v/>
      </c>
      <c r="J696" s="52"/>
      <c r="K696" s="95" t="str">
        <f t="shared" ca="1" si="1184"/>
        <v/>
      </c>
      <c r="L696" s="58" t="str">
        <f t="shared" ca="1" si="1146"/>
        <v/>
      </c>
      <c r="N696" s="113" t="str">
        <f t="shared" ca="1" si="1618"/>
        <v/>
      </c>
      <c r="O696" s="114" t="str">
        <f t="shared" ref="O696" ca="1" si="1624">IF(B696="","",IF(INDIRECT("減額一覧!BN"&amp;P696)=0.08,0.08,0.1))</f>
        <v/>
      </c>
      <c r="P696" s="38">
        <v>117</v>
      </c>
      <c r="Q696" s="38" t="str">
        <f t="shared" ca="1" si="1620"/>
        <v/>
      </c>
      <c r="R696" s="38" t="str">
        <f t="shared" ca="1" si="1620"/>
        <v/>
      </c>
      <c r="S696" s="66" t="str">
        <f t="shared" ca="1" si="1148"/>
        <v/>
      </c>
      <c r="T696" s="105" t="str">
        <f t="shared" ca="1" si="1490"/>
        <v/>
      </c>
    </row>
    <row r="697" spans="1:20" ht="20.25" hidden="1" thickTop="1" thickBot="1">
      <c r="A697" t="str">
        <f ca="1">IF(B697="","",INDIRECT("減額一覧!B"&amp;$P697))</f>
        <v/>
      </c>
      <c r="B697" s="61" t="str">
        <f t="shared" ref="B697" ca="1" si="1625">IF(INDIRECT("減額一覧!BD"&amp;P697)=1,INDIRECT("減額一覧!AQ"&amp;P697),"")</f>
        <v/>
      </c>
      <c r="C697" s="45" t="str">
        <f ca="1">IF(B697="","",INDIRECT("減額一覧!C"&amp;$P697))</f>
        <v/>
      </c>
      <c r="D697" s="79" t="str">
        <f ca="1">IF($B697="","",INDIRECT("減額一覧!G"&amp;$P697))</f>
        <v/>
      </c>
      <c r="E697" s="19" t="str">
        <f ca="1">IF(B697="","",INDIRECT("減額一覧!H"&amp;P697))</f>
        <v/>
      </c>
      <c r="F697" s="19" t="str">
        <f ca="1">IF($B697="","",INDIRECT("減額一覧!AX"&amp;P697))</f>
        <v/>
      </c>
      <c r="G697" s="20" t="str">
        <f ca="1">IF($B697="","",INDIRECT("減額一覧!AY"&amp;P697))</f>
        <v/>
      </c>
      <c r="H697" s="20" t="str">
        <f ca="1">IF($B697="","",INDIRECT("減額一覧!AZ"&amp;P697))</f>
        <v/>
      </c>
      <c r="I697" s="32" t="str">
        <f ca="1">IF(B697="","",IF(INDIRECT("減額一覧!BO"&amp;P697)=0.08,0.08,0.1))</f>
        <v/>
      </c>
      <c r="J697" s="52"/>
      <c r="K697" s="95" t="str">
        <f t="shared" ca="1" si="1184"/>
        <v/>
      </c>
      <c r="L697" s="58" t="str">
        <f t="shared" ca="1" si="1146"/>
        <v/>
      </c>
      <c r="N697" s="113" t="str">
        <f t="shared" ca="1" si="1618"/>
        <v/>
      </c>
      <c r="O697" s="114" t="str">
        <f t="shared" ref="O697" ca="1" si="1626">IF(B697="","",IF(INDIRECT("減額一覧!BO"&amp;P697)=0.08,0.08,0.1))</f>
        <v/>
      </c>
      <c r="P697" s="38">
        <v>117</v>
      </c>
      <c r="Q697" s="38" t="str">
        <f t="shared" ca="1" si="1620"/>
        <v/>
      </c>
      <c r="R697" s="38" t="str">
        <f t="shared" ca="1" si="1620"/>
        <v/>
      </c>
      <c r="S697" s="66" t="str">
        <f t="shared" ca="1" si="1148"/>
        <v/>
      </c>
      <c r="T697" s="105" t="str">
        <f t="shared" ca="1" si="1490"/>
        <v/>
      </c>
    </row>
    <row r="698" spans="1:20" ht="20.25" hidden="1" thickTop="1" thickBot="1">
      <c r="A698" t="str">
        <f t="shared" ref="A698" ca="1" si="1627">IF(B698="","",INDIRECT("減額一覧!B"&amp;$P698))</f>
        <v/>
      </c>
      <c r="B698" s="64"/>
      <c r="C698" s="41" t="str">
        <f>IF(B698="","",減額一覧!C394)</f>
        <v/>
      </c>
      <c r="D698" s="43"/>
      <c r="E698" s="21"/>
      <c r="F698" s="22" t="s">
        <v>69</v>
      </c>
      <c r="G698" s="23">
        <f t="shared" ref="G698:H698" si="1628">SUBTOTAL(9,G694:G697)</f>
        <v>0</v>
      </c>
      <c r="H698" s="23">
        <f t="shared" si="1628"/>
        <v>0</v>
      </c>
      <c r="I698" s="30"/>
      <c r="J698" s="53"/>
      <c r="K698" s="96" t="str">
        <f t="shared" ca="1" si="1184"/>
        <v/>
      </c>
      <c r="L698" s="59" t="str">
        <f t="shared" si="1146"/>
        <v/>
      </c>
      <c r="N698" s="108" t="str">
        <f t="shared" ref="N698" si="1629">IF(AND(G698=0,H698=0),"","小計")</f>
        <v/>
      </c>
      <c r="O698" s="108" t="str">
        <f t="shared" ref="O698" si="1630">IF(AND(G698=0,H698=0),"","小計")</f>
        <v/>
      </c>
      <c r="P698" s="38"/>
      <c r="Q698" s="38"/>
      <c r="R698" s="38"/>
      <c r="S698" s="66" t="str">
        <f t="shared" si="1148"/>
        <v/>
      </c>
      <c r="T698" s="105" t="str">
        <f t="shared" si="1490"/>
        <v/>
      </c>
    </row>
    <row r="699" spans="1:20" ht="20.25" hidden="1" thickTop="1" thickBot="1">
      <c r="A699" t="str">
        <f ca="1">IF(B699="","",INDIRECT("減額一覧!B"&amp;$P699))</f>
        <v/>
      </c>
      <c r="B699" s="61" t="str">
        <f t="shared" ref="B699" ca="1" si="1631">IF(INDIRECT("減額一覧!BA"&amp;P699)=1,INDIRECT("減額一覧!M"&amp;P699),"")</f>
        <v/>
      </c>
      <c r="C699" s="36" t="str">
        <f ca="1">IF(B699="","",INDIRECT("減額一覧!C"&amp;$P699))</f>
        <v/>
      </c>
      <c r="D699" s="78" t="str">
        <f ca="1">IF($B699="","",INDIRECT("減額一覧!G"&amp;$P699))</f>
        <v/>
      </c>
      <c r="E699" s="19" t="str">
        <f ca="1">IF(B699="","",INDIRECT("減額一覧!H"&amp;P699))</f>
        <v/>
      </c>
      <c r="F699" s="19" t="str">
        <f ca="1">IF($B699="","",INDIRECT("減額一覧!T"&amp;P699))</f>
        <v/>
      </c>
      <c r="G699" s="20" t="str">
        <f ca="1">IF($B699="","",INDIRECT("減額一覧!U"&amp;P699))</f>
        <v/>
      </c>
      <c r="H699" s="20" t="str">
        <f ca="1">IF($B699="","",INDIRECT("減額一覧!V"&amp;P699))</f>
        <v/>
      </c>
      <c r="I699" s="32" t="str">
        <f ca="1">IF(B699="","",IF(INDIRECT("減額一覧!BL"&amp;P699)=0.08,0.08,0.1))</f>
        <v/>
      </c>
      <c r="J699" s="51"/>
      <c r="K699" s="94" t="str">
        <f t="shared" ca="1" si="1184"/>
        <v/>
      </c>
      <c r="L699" s="56" t="str">
        <f t="shared" ca="1" si="1146"/>
        <v/>
      </c>
      <c r="N699" s="113" t="str">
        <f t="shared" ref="N699:N702" ca="1" si="1632">IF(A699="","",IF(A699&gt;3000,"月ヶ瀬",IF(A699&gt;=2000,"都祁","市内")))</f>
        <v/>
      </c>
      <c r="O699" s="114" t="str">
        <f t="shared" ref="O699" ca="1" si="1633">IF(B699="","",IF(INDIRECT("減額一覧!BL"&amp;P699)=0.08,0.08,0.1))</f>
        <v/>
      </c>
      <c r="P699" s="38">
        <v>114</v>
      </c>
      <c r="Q699" s="38" t="str">
        <f t="shared" ref="Q699:R702" ca="1" si="1634">IF(G699="","",IF(G699&gt;0,1,""))</f>
        <v/>
      </c>
      <c r="R699" s="38" t="str">
        <f t="shared" ca="1" si="1634"/>
        <v/>
      </c>
      <c r="S699" s="66" t="str">
        <f t="shared" ca="1" si="1148"/>
        <v/>
      </c>
      <c r="T699" s="105" t="str">
        <f t="shared" ca="1" si="1490"/>
        <v/>
      </c>
    </row>
    <row r="700" spans="1:20" ht="20.25" hidden="1" thickTop="1" thickBot="1">
      <c r="A700" t="str">
        <f ca="1">IF(B700="","",INDIRECT("減額一覧!B"&amp;$P700))</f>
        <v/>
      </c>
      <c r="B700" s="61" t="str">
        <f t="shared" ref="B700" ca="1" si="1635">IF(INDIRECT("減額一覧!BB"&amp;P700)=1,INDIRECT("減額一覧!W"&amp;P700),"")</f>
        <v/>
      </c>
      <c r="C700" s="44" t="str">
        <f ca="1">IF(B700="","",INDIRECT("減額一覧!C"&amp;$P700))</f>
        <v/>
      </c>
      <c r="D700" s="79" t="str">
        <f ca="1">IF($B700="","",INDIRECT("減額一覧!G"&amp;$P700))</f>
        <v/>
      </c>
      <c r="E700" s="19" t="str">
        <f ca="1">IF(B700="","",INDIRECT("減額一覧!H"&amp;P700))</f>
        <v/>
      </c>
      <c r="F700" s="19" t="str">
        <f ca="1">IF($B700="","",INDIRECT("減額一覧!AD"&amp;P700))</f>
        <v/>
      </c>
      <c r="G700" s="20" t="str">
        <f ca="1">IF($B700="","",INDIRECT("減額一覧!AE"&amp;P700))</f>
        <v/>
      </c>
      <c r="H700" s="20" t="str">
        <f ca="1">IF($B700="","",INDIRECT("減額一覧!AF"&amp;P700))</f>
        <v/>
      </c>
      <c r="I700" s="32" t="str">
        <f ca="1">IF(B700="","",IF(INDIRECT("減額一覧!BM"&amp;P700)=0.08,0.08,0.1))</f>
        <v/>
      </c>
      <c r="J700" s="52"/>
      <c r="K700" s="95" t="str">
        <f t="shared" ca="1" si="1184"/>
        <v/>
      </c>
      <c r="L700" s="58" t="str">
        <f t="shared" ca="1" si="1146"/>
        <v/>
      </c>
      <c r="N700" s="113" t="str">
        <f t="shared" ca="1" si="1632"/>
        <v/>
      </c>
      <c r="O700" s="114" t="str">
        <f t="shared" ref="O700" ca="1" si="1636">IF(B700="","",IF(INDIRECT("減額一覧!BM"&amp;P700)=0.08,0.08,0.1))</f>
        <v/>
      </c>
      <c r="P700" s="38">
        <v>114</v>
      </c>
      <c r="Q700" s="38" t="str">
        <f t="shared" ca="1" si="1634"/>
        <v/>
      </c>
      <c r="R700" s="38" t="str">
        <f t="shared" ca="1" si="1634"/>
        <v/>
      </c>
      <c r="S700" s="66" t="str">
        <f t="shared" ca="1" si="1148"/>
        <v/>
      </c>
      <c r="T700" s="105" t="str">
        <f t="shared" ca="1" si="1490"/>
        <v/>
      </c>
    </row>
    <row r="701" spans="1:20" ht="20.25" hidden="1" thickTop="1" thickBot="1">
      <c r="A701" t="str">
        <f ca="1">IF(B701="","",INDIRECT("減額一覧!B"&amp;$P701))</f>
        <v/>
      </c>
      <c r="B701" s="61" t="str">
        <f t="shared" ref="B701" ca="1" si="1637">IF(INDIRECT("減額一覧!BC"&amp;P701)=1,INDIRECT("減額一覧!AG"&amp;P701),"")</f>
        <v/>
      </c>
      <c r="C701" s="36" t="str">
        <f ca="1">IF(B701="","",INDIRECT("減額一覧!C"&amp;$P701))</f>
        <v/>
      </c>
      <c r="D701" s="80" t="str">
        <f ca="1">IF($B701="","",INDIRECT("減額一覧!G"&amp;$P701))</f>
        <v/>
      </c>
      <c r="E701" s="19" t="str">
        <f ca="1">IF(B701="","",INDIRECT("減額一覧!H"&amp;P701))</f>
        <v/>
      </c>
      <c r="F701" s="19" t="str">
        <f ca="1">IF($B701="","",INDIRECT("減額一覧!AN"&amp;P701))</f>
        <v/>
      </c>
      <c r="G701" s="20" t="str">
        <f ca="1">IF($B701="","",INDIRECT("減額一覧!AO"&amp;P701))</f>
        <v/>
      </c>
      <c r="H701" s="20" t="str">
        <f ca="1">IF($B701="","",INDIRECT("減額一覧!AP"&amp;P701))</f>
        <v/>
      </c>
      <c r="I701" s="32" t="str">
        <f ca="1">IF(B701="","",IF(INDIRECT("減額一覧!BN"&amp;P701)=0.08,0.08,0.1))</f>
        <v/>
      </c>
      <c r="J701" s="52"/>
      <c r="K701" s="95" t="str">
        <f t="shared" ca="1" si="1184"/>
        <v/>
      </c>
      <c r="L701" s="58" t="str">
        <f t="shared" ca="1" si="1146"/>
        <v/>
      </c>
      <c r="N701" s="113" t="str">
        <f t="shared" ca="1" si="1632"/>
        <v/>
      </c>
      <c r="O701" s="114" t="str">
        <f t="shared" ref="O701" ca="1" si="1638">IF(B701="","",IF(INDIRECT("減額一覧!BN"&amp;P701)=0.08,0.08,0.1))</f>
        <v/>
      </c>
      <c r="P701" s="38">
        <v>114</v>
      </c>
      <c r="Q701" s="38" t="str">
        <f t="shared" ca="1" si="1634"/>
        <v/>
      </c>
      <c r="R701" s="38" t="str">
        <f t="shared" ca="1" si="1634"/>
        <v/>
      </c>
      <c r="S701" s="66" t="str">
        <f t="shared" ca="1" si="1148"/>
        <v/>
      </c>
      <c r="T701" s="105" t="str">
        <f t="shared" ca="1" si="1490"/>
        <v/>
      </c>
    </row>
    <row r="702" spans="1:20" ht="20.25" hidden="1" thickTop="1" thickBot="1">
      <c r="A702" t="str">
        <f ca="1">IF(B702="","",INDIRECT("減額一覧!B"&amp;$P702))</f>
        <v/>
      </c>
      <c r="B702" s="61" t="str">
        <f t="shared" ref="B702" ca="1" si="1639">IF(INDIRECT("減額一覧!BD"&amp;P702)=1,INDIRECT("減額一覧!AQ"&amp;P702),"")</f>
        <v/>
      </c>
      <c r="C702" s="45" t="str">
        <f ca="1">IF(B702="","",INDIRECT("減額一覧!C"&amp;$P702))</f>
        <v/>
      </c>
      <c r="D702" s="79" t="str">
        <f ca="1">IF($B702="","",INDIRECT("減額一覧!G"&amp;$P702))</f>
        <v/>
      </c>
      <c r="E702" s="19" t="str">
        <f ca="1">IF(B702="","",INDIRECT("減額一覧!H"&amp;P702))</f>
        <v/>
      </c>
      <c r="F702" s="19" t="str">
        <f ca="1">IF($B702="","",INDIRECT("減額一覧!AX"&amp;P702))</f>
        <v/>
      </c>
      <c r="G702" s="20" t="str">
        <f ca="1">IF($B702="","",INDIRECT("減額一覧!AY"&amp;P702))</f>
        <v/>
      </c>
      <c r="H702" s="20" t="str">
        <f ca="1">IF($B702="","",INDIRECT("減額一覧!AZ"&amp;P702))</f>
        <v/>
      </c>
      <c r="I702" s="32" t="str">
        <f ca="1">IF(B702="","",IF(INDIRECT("減額一覧!BO"&amp;P702)=0.08,0.08,0.1))</f>
        <v/>
      </c>
      <c r="J702" s="52"/>
      <c r="K702" s="95" t="str">
        <f t="shared" ca="1" si="1184"/>
        <v/>
      </c>
      <c r="L702" s="58" t="str">
        <f t="shared" ca="1" si="1146"/>
        <v/>
      </c>
      <c r="N702" s="113" t="str">
        <f t="shared" ca="1" si="1632"/>
        <v/>
      </c>
      <c r="O702" s="114" t="str">
        <f t="shared" ref="O702" ca="1" si="1640">IF(B702="","",IF(INDIRECT("減額一覧!BO"&amp;P702)=0.08,0.08,0.1))</f>
        <v/>
      </c>
      <c r="P702" s="38">
        <v>114</v>
      </c>
      <c r="Q702" s="38" t="str">
        <f t="shared" ca="1" si="1634"/>
        <v/>
      </c>
      <c r="R702" s="38" t="str">
        <f t="shared" ca="1" si="1634"/>
        <v/>
      </c>
      <c r="S702" s="66" t="str">
        <f t="shared" ca="1" si="1148"/>
        <v/>
      </c>
      <c r="T702" s="105" t="str">
        <f t="shared" ca="1" si="1490"/>
        <v/>
      </c>
    </row>
    <row r="703" spans="1:20" ht="20.25" hidden="1" thickTop="1" thickBot="1">
      <c r="B703" s="64"/>
      <c r="C703" s="41" t="str">
        <f>IF(B703="","",減額一覧!C399)</f>
        <v/>
      </c>
      <c r="D703" s="43"/>
      <c r="E703" s="21"/>
      <c r="F703" s="22" t="s">
        <v>69</v>
      </c>
      <c r="G703" s="23">
        <f t="shared" ref="G703:H703" si="1641">SUBTOTAL(9,G699:G702)</f>
        <v>0</v>
      </c>
      <c r="H703" s="23">
        <f t="shared" si="1641"/>
        <v>0</v>
      </c>
      <c r="I703" s="30"/>
      <c r="J703" s="53"/>
      <c r="K703" s="96" t="str">
        <f t="shared" si="1184"/>
        <v/>
      </c>
      <c r="L703" s="59" t="str">
        <f t="shared" si="1146"/>
        <v/>
      </c>
      <c r="N703" s="108" t="str">
        <f t="shared" ref="N703" si="1642">IF(AND(G703=0,H703=0),"","小計")</f>
        <v/>
      </c>
      <c r="O703" s="108" t="str">
        <f t="shared" ref="O703" si="1643">IF(AND(G703=0,H703=0),"","小計")</f>
        <v/>
      </c>
      <c r="P703" s="38"/>
      <c r="Q703" s="38"/>
      <c r="R703" s="38"/>
      <c r="S703" s="66" t="str">
        <f t="shared" si="1148"/>
        <v/>
      </c>
      <c r="T703" s="105" t="str">
        <f t="shared" si="1490"/>
        <v/>
      </c>
    </row>
    <row r="704" spans="1:20" ht="20.25" hidden="1" thickTop="1" thickBot="1">
      <c r="A704" t="str">
        <f ca="1">IF(B704="","",INDIRECT("減額一覧!B"&amp;$P704))</f>
        <v/>
      </c>
      <c r="B704" s="61" t="str">
        <f t="shared" ref="B704" ca="1" si="1644">IF(INDIRECT("減額一覧!BA"&amp;P704)=1,INDIRECT("減額一覧!M"&amp;P704),"")</f>
        <v/>
      </c>
      <c r="C704" s="36" t="str">
        <f ca="1">IF(B704="","",INDIRECT("減額一覧!C"&amp;$P704))</f>
        <v/>
      </c>
      <c r="D704" s="78" t="str">
        <f ca="1">IF($B704="","",INDIRECT("減額一覧!G"&amp;$P704))</f>
        <v/>
      </c>
      <c r="E704" s="19" t="str">
        <f ca="1">IF(B704="","",INDIRECT("減額一覧!H"&amp;P704))</f>
        <v/>
      </c>
      <c r="F704" s="19" t="str">
        <f ca="1">IF($B704="","",INDIRECT("減額一覧!T"&amp;P704))</f>
        <v/>
      </c>
      <c r="G704" s="20" t="str">
        <f ca="1">IF($B704="","",INDIRECT("減額一覧!U"&amp;P704))</f>
        <v/>
      </c>
      <c r="H704" s="20" t="str">
        <f ca="1">IF($B704="","",INDIRECT("減額一覧!V"&amp;P704))</f>
        <v/>
      </c>
      <c r="I704" s="32" t="str">
        <f ca="1">IF(B704="","",IF(INDIRECT("減額一覧!BL"&amp;P704)=0.08,0.08,0.1))</f>
        <v/>
      </c>
      <c r="J704" s="51"/>
      <c r="K704" s="94" t="str">
        <f t="shared" ca="1" si="1184"/>
        <v/>
      </c>
      <c r="L704" s="56" t="str">
        <f t="shared" ca="1" si="1146"/>
        <v/>
      </c>
      <c r="N704" s="113" t="str">
        <f t="shared" ref="N704:N707" ca="1" si="1645">IF(A704="","",IF(A704&gt;3000,"月ヶ瀬",IF(A704&gt;=2000,"都祁","市内")))</f>
        <v/>
      </c>
      <c r="O704" s="114" t="str">
        <f t="shared" ref="O704" ca="1" si="1646">IF(B704="","",IF(INDIRECT("減額一覧!BL"&amp;P704)=0.08,0.08,0.1))</f>
        <v/>
      </c>
      <c r="P704" s="38">
        <v>115</v>
      </c>
      <c r="Q704" s="38" t="str">
        <f t="shared" ref="Q704:R707" ca="1" si="1647">IF(G704="","",IF(G704&gt;0,1,""))</f>
        <v/>
      </c>
      <c r="R704" s="38" t="str">
        <f t="shared" ca="1" si="1647"/>
        <v/>
      </c>
      <c r="S704" s="66" t="str">
        <f t="shared" ca="1" si="1148"/>
        <v/>
      </c>
      <c r="T704" s="105" t="str">
        <f t="shared" ca="1" si="1490"/>
        <v/>
      </c>
    </row>
    <row r="705" spans="1:20" ht="20.25" hidden="1" thickTop="1" thickBot="1">
      <c r="A705" t="str">
        <f ca="1">IF(B705="","",INDIRECT("減額一覧!B"&amp;$P705))</f>
        <v/>
      </c>
      <c r="B705" s="61" t="str">
        <f t="shared" ref="B705" ca="1" si="1648">IF(INDIRECT("減額一覧!BB"&amp;P705)=1,INDIRECT("減額一覧!W"&amp;P705),"")</f>
        <v/>
      </c>
      <c r="C705" s="44" t="str">
        <f ca="1">IF(B705="","",INDIRECT("減額一覧!C"&amp;$P705))</f>
        <v/>
      </c>
      <c r="D705" s="79" t="str">
        <f ca="1">IF($B705="","",INDIRECT("減額一覧!G"&amp;$P705))</f>
        <v/>
      </c>
      <c r="E705" s="19" t="str">
        <f ca="1">IF(B705="","",INDIRECT("減額一覧!H"&amp;P705))</f>
        <v/>
      </c>
      <c r="F705" s="19" t="str">
        <f ca="1">IF($B705="","",INDIRECT("減額一覧!AD"&amp;P705))</f>
        <v/>
      </c>
      <c r="G705" s="20" t="str">
        <f ca="1">IF($B705="","",INDIRECT("減額一覧!AE"&amp;P705))</f>
        <v/>
      </c>
      <c r="H705" s="20" t="str">
        <f ca="1">IF($B705="","",INDIRECT("減額一覧!AF"&amp;P705))</f>
        <v/>
      </c>
      <c r="I705" s="32" t="str">
        <f ca="1">IF(B705="","",IF(INDIRECT("減額一覧!BM"&amp;P705)=0.08,0.08,0.1))</f>
        <v/>
      </c>
      <c r="J705" s="52"/>
      <c r="K705" s="95" t="str">
        <f t="shared" ca="1" si="1184"/>
        <v/>
      </c>
      <c r="L705" s="58" t="str">
        <f t="shared" ca="1" si="1146"/>
        <v/>
      </c>
      <c r="N705" s="113" t="str">
        <f t="shared" ca="1" si="1645"/>
        <v/>
      </c>
      <c r="O705" s="114" t="str">
        <f t="shared" ref="O705" ca="1" si="1649">IF(B705="","",IF(INDIRECT("減額一覧!BM"&amp;P705)=0.08,0.08,0.1))</f>
        <v/>
      </c>
      <c r="P705" s="38">
        <v>115</v>
      </c>
      <c r="Q705" s="38" t="str">
        <f t="shared" ca="1" si="1647"/>
        <v/>
      </c>
      <c r="R705" s="38" t="str">
        <f t="shared" ca="1" si="1647"/>
        <v/>
      </c>
      <c r="S705" s="66" t="str">
        <f t="shared" ca="1" si="1148"/>
        <v/>
      </c>
      <c r="T705" s="105" t="str">
        <f t="shared" ca="1" si="1490"/>
        <v/>
      </c>
    </row>
    <row r="706" spans="1:20" ht="20.25" hidden="1" thickTop="1" thickBot="1">
      <c r="A706" t="str">
        <f ca="1">IF(B706="","",INDIRECT("減額一覧!B"&amp;$P706))</f>
        <v/>
      </c>
      <c r="B706" s="61" t="str">
        <f t="shared" ref="B706" ca="1" si="1650">IF(INDIRECT("減額一覧!BC"&amp;P706)=1,INDIRECT("減額一覧!AG"&amp;P706),"")</f>
        <v/>
      </c>
      <c r="C706" s="36" t="str">
        <f ca="1">IF(B706="","",INDIRECT("減額一覧!C"&amp;$P706))</f>
        <v/>
      </c>
      <c r="D706" s="80" t="str">
        <f ca="1">IF($B706="","",INDIRECT("減額一覧!G"&amp;$P706))</f>
        <v/>
      </c>
      <c r="E706" s="19" t="str">
        <f ca="1">IF(B706="","",INDIRECT("減額一覧!H"&amp;P706))</f>
        <v/>
      </c>
      <c r="F706" s="19" t="str">
        <f ca="1">IF($B706="","",INDIRECT("減額一覧!AN"&amp;P706))</f>
        <v/>
      </c>
      <c r="G706" s="20" t="str">
        <f ca="1">IF($B706="","",INDIRECT("減額一覧!AO"&amp;P706))</f>
        <v/>
      </c>
      <c r="H706" s="20" t="str">
        <f ca="1">IF($B706="","",INDIRECT("減額一覧!AP"&amp;P706))</f>
        <v/>
      </c>
      <c r="I706" s="32" t="str">
        <f ca="1">IF(B706="","",IF(INDIRECT("減額一覧!BN"&amp;P706)=0.08,0.08,0.1))</f>
        <v/>
      </c>
      <c r="J706" s="52"/>
      <c r="K706" s="95" t="str">
        <f t="shared" ca="1" si="1184"/>
        <v/>
      </c>
      <c r="L706" s="58" t="str">
        <f t="shared" ca="1" si="1146"/>
        <v/>
      </c>
      <c r="N706" s="113" t="str">
        <f t="shared" ca="1" si="1645"/>
        <v/>
      </c>
      <c r="O706" s="114" t="str">
        <f t="shared" ref="O706" ca="1" si="1651">IF(B706="","",IF(INDIRECT("減額一覧!BN"&amp;P706)=0.08,0.08,0.1))</f>
        <v/>
      </c>
      <c r="P706" s="38">
        <v>115</v>
      </c>
      <c r="Q706" s="38" t="str">
        <f t="shared" ca="1" si="1647"/>
        <v/>
      </c>
      <c r="R706" s="38" t="str">
        <f t="shared" ca="1" si="1647"/>
        <v/>
      </c>
      <c r="S706" s="66" t="str">
        <f t="shared" ca="1" si="1148"/>
        <v/>
      </c>
      <c r="T706" s="105" t="str">
        <f t="shared" ca="1" si="1490"/>
        <v/>
      </c>
    </row>
    <row r="707" spans="1:20" ht="20.25" hidden="1" thickTop="1" thickBot="1">
      <c r="A707" t="str">
        <f ca="1">IF(B707="","",INDIRECT("減額一覧!B"&amp;$P707))</f>
        <v/>
      </c>
      <c r="B707" s="61" t="str">
        <f t="shared" ref="B707" ca="1" si="1652">IF(INDIRECT("減額一覧!BD"&amp;P707)=1,INDIRECT("減額一覧!AQ"&amp;P707),"")</f>
        <v/>
      </c>
      <c r="C707" s="45" t="str">
        <f ca="1">IF(B707="","",INDIRECT("減額一覧!C"&amp;$P707))</f>
        <v/>
      </c>
      <c r="D707" s="79" t="str">
        <f ca="1">IF($B707="","",INDIRECT("減額一覧!G"&amp;$P707))</f>
        <v/>
      </c>
      <c r="E707" s="19" t="str">
        <f ca="1">IF(B707="","",INDIRECT("減額一覧!H"&amp;P707))</f>
        <v/>
      </c>
      <c r="F707" s="19" t="str">
        <f ca="1">IF($B707="","",INDIRECT("減額一覧!AX"&amp;P707))</f>
        <v/>
      </c>
      <c r="G707" s="20" t="str">
        <f ca="1">IF($B707="","",INDIRECT("減額一覧!AY"&amp;P707))</f>
        <v/>
      </c>
      <c r="H707" s="20" t="str">
        <f ca="1">IF($B707="","",INDIRECT("減額一覧!AZ"&amp;P707))</f>
        <v/>
      </c>
      <c r="I707" s="32" t="str">
        <f ca="1">IF(B707="","",IF(INDIRECT("減額一覧!BO"&amp;P707)=0.08,0.08,0.1))</f>
        <v/>
      </c>
      <c r="J707" s="52"/>
      <c r="K707" s="95" t="str">
        <f t="shared" ca="1" si="1184"/>
        <v/>
      </c>
      <c r="L707" s="58" t="str">
        <f t="shared" ca="1" si="1146"/>
        <v/>
      </c>
      <c r="N707" s="113" t="str">
        <f t="shared" ca="1" si="1645"/>
        <v/>
      </c>
      <c r="O707" s="114" t="str">
        <f t="shared" ref="O707" ca="1" si="1653">IF(B707="","",IF(INDIRECT("減額一覧!BO"&amp;P707)=0.08,0.08,0.1))</f>
        <v/>
      </c>
      <c r="P707" s="38">
        <v>115</v>
      </c>
      <c r="Q707" s="38" t="str">
        <f t="shared" ca="1" si="1647"/>
        <v/>
      </c>
      <c r="R707" s="38" t="str">
        <f t="shared" ca="1" si="1647"/>
        <v/>
      </c>
      <c r="S707" s="66" t="str">
        <f t="shared" ca="1" si="1148"/>
        <v/>
      </c>
      <c r="T707" s="105" t="str">
        <f t="shared" ca="1" si="1490"/>
        <v/>
      </c>
    </row>
    <row r="708" spans="1:20" ht="20.25" hidden="1" thickTop="1" thickBot="1">
      <c r="B708" s="64"/>
      <c r="C708" s="41" t="str">
        <f>IF(B708="","",減額一覧!C404)</f>
        <v/>
      </c>
      <c r="D708" s="43"/>
      <c r="E708" s="21"/>
      <c r="F708" s="22" t="s">
        <v>69</v>
      </c>
      <c r="G708" s="23">
        <f t="shared" ref="G708:H708" si="1654">SUBTOTAL(9,G704:G707)</f>
        <v>0</v>
      </c>
      <c r="H708" s="23">
        <f t="shared" si="1654"/>
        <v>0</v>
      </c>
      <c r="I708" s="30"/>
      <c r="J708" s="53"/>
      <c r="K708" s="96" t="str">
        <f t="shared" si="1184"/>
        <v/>
      </c>
      <c r="L708" s="59" t="str">
        <f t="shared" si="1146"/>
        <v/>
      </c>
      <c r="N708" s="108" t="str">
        <f t="shared" ref="N708" si="1655">IF(AND(G708=0,H708=0),"","小計")</f>
        <v/>
      </c>
      <c r="O708" s="108" t="str">
        <f t="shared" ref="O708" si="1656">IF(AND(G708=0,H708=0),"","小計")</f>
        <v/>
      </c>
      <c r="P708" s="38"/>
      <c r="Q708" s="38"/>
      <c r="R708" s="38"/>
      <c r="S708" s="66" t="str">
        <f t="shared" si="1148"/>
        <v/>
      </c>
      <c r="T708" s="105" t="str">
        <f t="shared" si="1490"/>
        <v/>
      </c>
    </row>
    <row r="709" spans="1:20" ht="20.25" hidden="1" thickTop="1" thickBot="1">
      <c r="A709" t="str">
        <f ca="1">IF(B709="","",INDIRECT("減額一覧!B"&amp;$P709))</f>
        <v/>
      </c>
      <c r="B709" s="61" t="str">
        <f t="shared" ref="B709" ca="1" si="1657">IF(INDIRECT("減額一覧!BA"&amp;P709)=1,INDIRECT("減額一覧!M"&amp;P709),"")</f>
        <v/>
      </c>
      <c r="C709" s="36" t="str">
        <f ca="1">IF(B709="","",INDIRECT("減額一覧!C"&amp;$P709))</f>
        <v/>
      </c>
      <c r="D709" s="78" t="str">
        <f ca="1">IF($B709="","",INDIRECT("減額一覧!G"&amp;$P709))</f>
        <v/>
      </c>
      <c r="E709" s="19" t="str">
        <f ca="1">IF(B709="","",INDIRECT("減額一覧!H"&amp;P709))</f>
        <v/>
      </c>
      <c r="F709" s="19" t="str">
        <f ca="1">IF($B709="","",INDIRECT("減額一覧!T"&amp;P709))</f>
        <v/>
      </c>
      <c r="G709" s="20" t="str">
        <f ca="1">IF($B709="","",INDIRECT("減額一覧!U"&amp;P709))</f>
        <v/>
      </c>
      <c r="H709" s="20" t="str">
        <f ca="1">IF($B709="","",INDIRECT("減額一覧!V"&amp;P709))</f>
        <v/>
      </c>
      <c r="I709" s="32" t="str">
        <f ca="1">IF(B709="","",IF(INDIRECT("減額一覧!BL"&amp;P709)=0.08,0.08,0.1))</f>
        <v/>
      </c>
      <c r="J709" s="51"/>
      <c r="K709" s="94" t="str">
        <f t="shared" ca="1" si="1184"/>
        <v/>
      </c>
      <c r="L709" s="56" t="str">
        <f t="shared" ca="1" si="1146"/>
        <v/>
      </c>
      <c r="N709" s="113" t="str">
        <f t="shared" ref="N709:N712" ca="1" si="1658">IF(A709="","",IF(A709&gt;3000,"月ヶ瀬",IF(A709&gt;=2000,"都祁","市内")))</f>
        <v/>
      </c>
      <c r="O709" s="114" t="str">
        <f t="shared" ref="O709" ca="1" si="1659">IF(B709="","",IF(INDIRECT("減額一覧!BL"&amp;P709)=0.08,0.08,0.1))</f>
        <v/>
      </c>
      <c r="P709" s="38">
        <v>116</v>
      </c>
      <c r="Q709" s="38" t="str">
        <f t="shared" ref="Q709:R712" ca="1" si="1660">IF(G709="","",IF(G709&gt;0,1,""))</f>
        <v/>
      </c>
      <c r="R709" s="38" t="str">
        <f t="shared" ca="1" si="1660"/>
        <v/>
      </c>
      <c r="S709" s="66" t="str">
        <f t="shared" ca="1" si="1148"/>
        <v/>
      </c>
      <c r="T709" s="105" t="str">
        <f t="shared" ref="T709:T772" ca="1" si="1661">IF(L709="","",IF(H709=0,"",H709))</f>
        <v/>
      </c>
    </row>
    <row r="710" spans="1:20" ht="20.25" hidden="1" thickTop="1" thickBot="1">
      <c r="A710" t="str">
        <f ca="1">IF(B710="","",INDIRECT("減額一覧!B"&amp;$P710))</f>
        <v/>
      </c>
      <c r="B710" s="61" t="str">
        <f t="shared" ref="B710" ca="1" si="1662">IF(INDIRECT("減額一覧!BB"&amp;P710)=1,INDIRECT("減額一覧!W"&amp;P710),"")</f>
        <v/>
      </c>
      <c r="C710" s="44" t="str">
        <f ca="1">IF(B710="","",INDIRECT("減額一覧!C"&amp;$P710))</f>
        <v/>
      </c>
      <c r="D710" s="79" t="str">
        <f ca="1">IF($B710="","",INDIRECT("減額一覧!G"&amp;$P710))</f>
        <v/>
      </c>
      <c r="E710" s="19" t="str">
        <f ca="1">IF(B710="","",INDIRECT("減額一覧!H"&amp;P710))</f>
        <v/>
      </c>
      <c r="F710" s="19" t="str">
        <f ca="1">IF($B710="","",INDIRECT("減額一覧!AD"&amp;P710))</f>
        <v/>
      </c>
      <c r="G710" s="20" t="str">
        <f ca="1">IF($B710="","",INDIRECT("減額一覧!AE"&amp;P710))</f>
        <v/>
      </c>
      <c r="H710" s="20" t="str">
        <f ca="1">IF($B710="","",INDIRECT("減額一覧!AF"&amp;P710))</f>
        <v/>
      </c>
      <c r="I710" s="32" t="str">
        <f ca="1">IF(B710="","",IF(INDIRECT("減額一覧!BM"&amp;P710)=0.08,0.08,0.1))</f>
        <v/>
      </c>
      <c r="J710" s="52"/>
      <c r="K710" s="95" t="str">
        <f t="shared" ca="1" si="1184"/>
        <v/>
      </c>
      <c r="L710" s="58" t="str">
        <f t="shared" ca="1" si="1146"/>
        <v/>
      </c>
      <c r="N710" s="113" t="str">
        <f t="shared" ca="1" si="1658"/>
        <v/>
      </c>
      <c r="O710" s="114" t="str">
        <f t="shared" ref="O710" ca="1" si="1663">IF(B710="","",IF(INDIRECT("減額一覧!BM"&amp;P710)=0.08,0.08,0.1))</f>
        <v/>
      </c>
      <c r="P710" s="38">
        <v>116</v>
      </c>
      <c r="Q710" s="38" t="str">
        <f t="shared" ca="1" si="1660"/>
        <v/>
      </c>
      <c r="R710" s="38" t="str">
        <f t="shared" ca="1" si="1660"/>
        <v/>
      </c>
      <c r="S710" s="66" t="str">
        <f t="shared" ca="1" si="1148"/>
        <v/>
      </c>
      <c r="T710" s="105" t="str">
        <f t="shared" ca="1" si="1661"/>
        <v/>
      </c>
    </row>
    <row r="711" spans="1:20" ht="20.25" hidden="1" thickTop="1" thickBot="1">
      <c r="A711" t="str">
        <f ca="1">IF(B711="","",INDIRECT("減額一覧!B"&amp;$P711))</f>
        <v/>
      </c>
      <c r="B711" s="61" t="str">
        <f t="shared" ref="B711" ca="1" si="1664">IF(INDIRECT("減額一覧!BC"&amp;P711)=1,INDIRECT("減額一覧!AG"&amp;P711),"")</f>
        <v/>
      </c>
      <c r="C711" s="36" t="str">
        <f ca="1">IF(B711="","",INDIRECT("減額一覧!C"&amp;$P711))</f>
        <v/>
      </c>
      <c r="D711" s="80" t="str">
        <f ca="1">IF($B711="","",INDIRECT("減額一覧!G"&amp;$P711))</f>
        <v/>
      </c>
      <c r="E711" s="19" t="str">
        <f ca="1">IF(B711="","",INDIRECT("減額一覧!H"&amp;P711))</f>
        <v/>
      </c>
      <c r="F711" s="19" t="str">
        <f ca="1">IF($B711="","",INDIRECT("減額一覧!AN"&amp;P711))</f>
        <v/>
      </c>
      <c r="G711" s="20" t="str">
        <f ca="1">IF($B711="","",INDIRECT("減額一覧!AO"&amp;P711))</f>
        <v/>
      </c>
      <c r="H711" s="20" t="str">
        <f ca="1">IF($B711="","",INDIRECT("減額一覧!AP"&amp;P711))</f>
        <v/>
      </c>
      <c r="I711" s="32" t="str">
        <f ca="1">IF(B711="","",IF(INDIRECT("減額一覧!BN"&amp;P711)=0.08,0.08,0.1))</f>
        <v/>
      </c>
      <c r="J711" s="52"/>
      <c r="K711" s="95" t="str">
        <f t="shared" ca="1" si="1184"/>
        <v/>
      </c>
      <c r="L711" s="58" t="str">
        <f t="shared" ca="1" si="1146"/>
        <v/>
      </c>
      <c r="N711" s="113" t="str">
        <f t="shared" ca="1" si="1658"/>
        <v/>
      </c>
      <c r="O711" s="114" t="str">
        <f t="shared" ref="O711" ca="1" si="1665">IF(B711="","",IF(INDIRECT("減額一覧!BN"&amp;P711)=0.08,0.08,0.1))</f>
        <v/>
      </c>
      <c r="P711" s="38">
        <v>116</v>
      </c>
      <c r="Q711" s="38" t="str">
        <f t="shared" ca="1" si="1660"/>
        <v/>
      </c>
      <c r="R711" s="38" t="str">
        <f t="shared" ca="1" si="1660"/>
        <v/>
      </c>
      <c r="S711" s="66" t="str">
        <f t="shared" ca="1" si="1148"/>
        <v/>
      </c>
      <c r="T711" s="105" t="str">
        <f t="shared" ca="1" si="1661"/>
        <v/>
      </c>
    </row>
    <row r="712" spans="1:20" ht="20.25" hidden="1" thickTop="1" thickBot="1">
      <c r="A712" t="str">
        <f ca="1">IF(B712="","",INDIRECT("減額一覧!B"&amp;$P712))</f>
        <v/>
      </c>
      <c r="B712" s="61" t="str">
        <f t="shared" ref="B712" ca="1" si="1666">IF(INDIRECT("減額一覧!BD"&amp;P712)=1,INDIRECT("減額一覧!AQ"&amp;P712),"")</f>
        <v/>
      </c>
      <c r="C712" s="45" t="str">
        <f ca="1">IF(B712="","",INDIRECT("減額一覧!C"&amp;$P712))</f>
        <v/>
      </c>
      <c r="D712" s="79" t="str">
        <f ca="1">IF($B712="","",INDIRECT("減額一覧!G"&amp;$P712))</f>
        <v/>
      </c>
      <c r="E712" s="19" t="str">
        <f ca="1">IF(B712="","",INDIRECT("減額一覧!H"&amp;P712))</f>
        <v/>
      </c>
      <c r="F712" s="19" t="str">
        <f ca="1">IF($B712="","",INDIRECT("減額一覧!AX"&amp;P712))</f>
        <v/>
      </c>
      <c r="G712" s="20" t="str">
        <f ca="1">IF($B712="","",INDIRECT("減額一覧!AY"&amp;P712))</f>
        <v/>
      </c>
      <c r="H712" s="20" t="str">
        <f ca="1">IF($B712="","",INDIRECT("減額一覧!AZ"&amp;P712))</f>
        <v/>
      </c>
      <c r="I712" s="32" t="str">
        <f ca="1">IF(B712="","",IF(INDIRECT("減額一覧!BO"&amp;P712)=0.08,0.08,0.1))</f>
        <v/>
      </c>
      <c r="J712" s="52"/>
      <c r="K712" s="95" t="str">
        <f t="shared" ca="1" si="1184"/>
        <v/>
      </c>
      <c r="L712" s="58" t="str">
        <f t="shared" ca="1" si="1146"/>
        <v/>
      </c>
      <c r="N712" s="113" t="str">
        <f t="shared" ca="1" si="1658"/>
        <v/>
      </c>
      <c r="O712" s="114" t="str">
        <f t="shared" ref="O712" ca="1" si="1667">IF(B712="","",IF(INDIRECT("減額一覧!BO"&amp;P712)=0.08,0.08,0.1))</f>
        <v/>
      </c>
      <c r="P712" s="38">
        <v>116</v>
      </c>
      <c r="Q712" s="38" t="str">
        <f t="shared" ca="1" si="1660"/>
        <v/>
      </c>
      <c r="R712" s="38" t="str">
        <f t="shared" ca="1" si="1660"/>
        <v/>
      </c>
      <c r="S712" s="66" t="str">
        <f t="shared" ca="1" si="1148"/>
        <v/>
      </c>
      <c r="T712" s="105" t="str">
        <f t="shared" ca="1" si="1661"/>
        <v/>
      </c>
    </row>
    <row r="713" spans="1:20" ht="20.25" hidden="1" thickTop="1" thickBot="1">
      <c r="B713" s="64"/>
      <c r="C713" s="41" t="str">
        <f>IF(B713="","",減額一覧!C409)</f>
        <v/>
      </c>
      <c r="D713" s="43"/>
      <c r="E713" s="21"/>
      <c r="F713" s="22" t="s">
        <v>69</v>
      </c>
      <c r="G713" s="23">
        <f t="shared" ref="G713:H713" si="1668">SUBTOTAL(9,G709:G712)</f>
        <v>0</v>
      </c>
      <c r="H713" s="23">
        <f t="shared" si="1668"/>
        <v>0</v>
      </c>
      <c r="I713" s="30"/>
      <c r="J713" s="53"/>
      <c r="K713" s="96" t="str">
        <f t="shared" si="1184"/>
        <v/>
      </c>
      <c r="L713" s="59" t="str">
        <f t="shared" si="1146"/>
        <v/>
      </c>
      <c r="N713" s="108" t="str">
        <f t="shared" ref="N713" si="1669">IF(AND(G713=0,H713=0),"","小計")</f>
        <v/>
      </c>
      <c r="O713" s="108" t="str">
        <f t="shared" ref="O713" si="1670">IF(AND(G713=0,H713=0),"","小計")</f>
        <v/>
      </c>
      <c r="P713" s="38"/>
      <c r="Q713" s="38"/>
      <c r="R713" s="38"/>
      <c r="S713" s="66" t="str">
        <f t="shared" si="1148"/>
        <v/>
      </c>
      <c r="T713" s="105" t="str">
        <f t="shared" si="1661"/>
        <v/>
      </c>
    </row>
    <row r="714" spans="1:20" ht="20.25" hidden="1" thickTop="1" thickBot="1">
      <c r="A714" t="str">
        <f ca="1">IF(B714="","",INDIRECT("減額一覧!B"&amp;$P714))</f>
        <v/>
      </c>
      <c r="B714" s="61" t="str">
        <f t="shared" ref="B714" ca="1" si="1671">IF(INDIRECT("減額一覧!BA"&amp;P714)=1,INDIRECT("減額一覧!M"&amp;P714),"")</f>
        <v/>
      </c>
      <c r="C714" s="36" t="str">
        <f ca="1">IF(B714="","",INDIRECT("減額一覧!C"&amp;$P714))</f>
        <v/>
      </c>
      <c r="D714" s="78" t="str">
        <f ca="1">IF($B714="","",INDIRECT("減額一覧!G"&amp;$P714))</f>
        <v/>
      </c>
      <c r="E714" s="19" t="str">
        <f ca="1">IF(B714="","",INDIRECT("減額一覧!H"&amp;P714))</f>
        <v/>
      </c>
      <c r="F714" s="19" t="str">
        <f ca="1">IF($B714="","",INDIRECT("減額一覧!T"&amp;P714))</f>
        <v/>
      </c>
      <c r="G714" s="20" t="str">
        <f ca="1">IF($B714="","",INDIRECT("減額一覧!U"&amp;P714))</f>
        <v/>
      </c>
      <c r="H714" s="20" t="str">
        <f ca="1">IF($B714="","",INDIRECT("減額一覧!V"&amp;P714))</f>
        <v/>
      </c>
      <c r="I714" s="32" t="str">
        <f ca="1">IF(B714="","",IF(INDIRECT("減額一覧!BL"&amp;P714)=0.08,0.08,0.1))</f>
        <v/>
      </c>
      <c r="J714" s="51"/>
      <c r="K714" s="94" t="str">
        <f t="shared" ca="1" si="1184"/>
        <v/>
      </c>
      <c r="L714" s="56" t="str">
        <f t="shared" ca="1" si="1146"/>
        <v/>
      </c>
      <c r="N714" s="113" t="str">
        <f t="shared" ref="N714:N717" ca="1" si="1672">IF(A714="","",IF(A714&gt;3000,"月ヶ瀬",IF(A714&gt;=2000,"都祁","市内")))</f>
        <v/>
      </c>
      <c r="O714" s="114" t="str">
        <f t="shared" ref="O714" ca="1" si="1673">IF(B714="","",IF(INDIRECT("減額一覧!BL"&amp;P714)=0.08,0.08,0.1))</f>
        <v/>
      </c>
      <c r="P714" s="38">
        <v>117</v>
      </c>
      <c r="Q714" s="38" t="str">
        <f t="shared" ref="Q714:R717" ca="1" si="1674">IF(G714="","",IF(G714&gt;0,1,""))</f>
        <v/>
      </c>
      <c r="R714" s="38" t="str">
        <f t="shared" ca="1" si="1674"/>
        <v/>
      </c>
      <c r="S714" s="66" t="str">
        <f t="shared" ca="1" si="1148"/>
        <v/>
      </c>
      <c r="T714" s="105" t="str">
        <f t="shared" ca="1" si="1661"/>
        <v/>
      </c>
    </row>
    <row r="715" spans="1:20" ht="20.25" hidden="1" thickTop="1" thickBot="1">
      <c r="A715" t="str">
        <f ca="1">IF(B715="","",INDIRECT("減額一覧!B"&amp;$P715))</f>
        <v/>
      </c>
      <c r="B715" s="61" t="str">
        <f t="shared" ref="B715" ca="1" si="1675">IF(INDIRECT("減額一覧!BB"&amp;P715)=1,INDIRECT("減額一覧!W"&amp;P715),"")</f>
        <v/>
      </c>
      <c r="C715" s="44" t="str">
        <f ca="1">IF(B715="","",INDIRECT("減額一覧!C"&amp;$P715))</f>
        <v/>
      </c>
      <c r="D715" s="79" t="str">
        <f ca="1">IF($B715="","",INDIRECT("減額一覧!G"&amp;$P715))</f>
        <v/>
      </c>
      <c r="E715" s="19" t="str">
        <f ca="1">IF(B715="","",INDIRECT("減額一覧!H"&amp;P715))</f>
        <v/>
      </c>
      <c r="F715" s="19" t="str">
        <f ca="1">IF($B715="","",INDIRECT("減額一覧!AD"&amp;P715))</f>
        <v/>
      </c>
      <c r="G715" s="20" t="str">
        <f ca="1">IF($B715="","",INDIRECT("減額一覧!AE"&amp;P715))</f>
        <v/>
      </c>
      <c r="H715" s="20" t="str">
        <f ca="1">IF($B715="","",INDIRECT("減額一覧!AF"&amp;P715))</f>
        <v/>
      </c>
      <c r="I715" s="32" t="str">
        <f ca="1">IF(B715="","",IF(INDIRECT("減額一覧!BM"&amp;P715)=0.08,0.08,0.1))</f>
        <v/>
      </c>
      <c r="J715" s="52"/>
      <c r="K715" s="95" t="str">
        <f t="shared" ca="1" si="1184"/>
        <v/>
      </c>
      <c r="L715" s="58" t="str">
        <f t="shared" ca="1" si="1146"/>
        <v/>
      </c>
      <c r="N715" s="113" t="str">
        <f t="shared" ca="1" si="1672"/>
        <v/>
      </c>
      <c r="O715" s="114" t="str">
        <f t="shared" ref="O715" ca="1" si="1676">IF(B715="","",IF(INDIRECT("減額一覧!BM"&amp;P715)=0.08,0.08,0.1))</f>
        <v/>
      </c>
      <c r="P715" s="38">
        <v>117</v>
      </c>
      <c r="Q715" s="38" t="str">
        <f t="shared" ca="1" si="1674"/>
        <v/>
      </c>
      <c r="R715" s="38" t="str">
        <f t="shared" ca="1" si="1674"/>
        <v/>
      </c>
      <c r="S715" s="66" t="str">
        <f t="shared" ca="1" si="1148"/>
        <v/>
      </c>
      <c r="T715" s="105" t="str">
        <f t="shared" ca="1" si="1661"/>
        <v/>
      </c>
    </row>
    <row r="716" spans="1:20" ht="20.25" hidden="1" thickTop="1" thickBot="1">
      <c r="A716" t="str">
        <f ca="1">IF(B716="","",INDIRECT("減額一覧!B"&amp;$P716))</f>
        <v/>
      </c>
      <c r="B716" s="61" t="str">
        <f t="shared" ref="B716" ca="1" si="1677">IF(INDIRECT("減額一覧!BC"&amp;P716)=1,INDIRECT("減額一覧!AG"&amp;P716),"")</f>
        <v/>
      </c>
      <c r="C716" s="36" t="str">
        <f ca="1">IF(B716="","",INDIRECT("減額一覧!C"&amp;$P716))</f>
        <v/>
      </c>
      <c r="D716" s="80" t="str">
        <f ca="1">IF($B716="","",INDIRECT("減額一覧!G"&amp;$P716))</f>
        <v/>
      </c>
      <c r="E716" s="19" t="str">
        <f ca="1">IF(B716="","",INDIRECT("減額一覧!H"&amp;P716))</f>
        <v/>
      </c>
      <c r="F716" s="19" t="str">
        <f ca="1">IF($B716="","",INDIRECT("減額一覧!AN"&amp;P716))</f>
        <v/>
      </c>
      <c r="G716" s="20" t="str">
        <f ca="1">IF($B716="","",INDIRECT("減額一覧!AO"&amp;P716))</f>
        <v/>
      </c>
      <c r="H716" s="20" t="str">
        <f ca="1">IF($B716="","",INDIRECT("減額一覧!AP"&amp;P716))</f>
        <v/>
      </c>
      <c r="I716" s="32" t="str">
        <f ca="1">IF(B716="","",IF(INDIRECT("減額一覧!BN"&amp;P716)=0.08,0.08,0.1))</f>
        <v/>
      </c>
      <c r="J716" s="52"/>
      <c r="K716" s="95" t="str">
        <f t="shared" ca="1" si="1184"/>
        <v/>
      </c>
      <c r="L716" s="58" t="str">
        <f t="shared" ca="1" si="1146"/>
        <v/>
      </c>
      <c r="N716" s="113" t="str">
        <f t="shared" ca="1" si="1672"/>
        <v/>
      </c>
      <c r="O716" s="114" t="str">
        <f t="shared" ref="O716" ca="1" si="1678">IF(B716="","",IF(INDIRECT("減額一覧!BN"&amp;P716)=0.08,0.08,0.1))</f>
        <v/>
      </c>
      <c r="P716" s="38">
        <v>117</v>
      </c>
      <c r="Q716" s="38" t="str">
        <f t="shared" ca="1" si="1674"/>
        <v/>
      </c>
      <c r="R716" s="38" t="str">
        <f t="shared" ca="1" si="1674"/>
        <v/>
      </c>
      <c r="S716" s="66" t="str">
        <f t="shared" ca="1" si="1148"/>
        <v/>
      </c>
      <c r="T716" s="105" t="str">
        <f t="shared" ca="1" si="1661"/>
        <v/>
      </c>
    </row>
    <row r="717" spans="1:20" ht="20.25" hidden="1" thickTop="1" thickBot="1">
      <c r="A717" t="str">
        <f ca="1">IF(B717="","",INDIRECT("減額一覧!B"&amp;$P717))</f>
        <v/>
      </c>
      <c r="B717" s="61" t="str">
        <f t="shared" ref="B717" ca="1" si="1679">IF(INDIRECT("減額一覧!BD"&amp;P717)=1,INDIRECT("減額一覧!AQ"&amp;P717),"")</f>
        <v/>
      </c>
      <c r="C717" s="45" t="str">
        <f ca="1">IF(B717="","",INDIRECT("減額一覧!C"&amp;$P717))</f>
        <v/>
      </c>
      <c r="D717" s="79" t="str">
        <f ca="1">IF($B717="","",INDIRECT("減額一覧!G"&amp;$P717))</f>
        <v/>
      </c>
      <c r="E717" s="19" t="str">
        <f ca="1">IF(B717="","",INDIRECT("減額一覧!H"&amp;P717))</f>
        <v/>
      </c>
      <c r="F717" s="19" t="str">
        <f ca="1">IF($B717="","",INDIRECT("減額一覧!AX"&amp;P717))</f>
        <v/>
      </c>
      <c r="G717" s="20" t="str">
        <f ca="1">IF($B717="","",INDIRECT("減額一覧!AY"&amp;P717))</f>
        <v/>
      </c>
      <c r="H717" s="20" t="str">
        <f ca="1">IF($B717="","",INDIRECT("減額一覧!AZ"&amp;P717))</f>
        <v/>
      </c>
      <c r="I717" s="32" t="str">
        <f ca="1">IF(B717="","",IF(INDIRECT("減額一覧!BO"&amp;P717)=0.08,0.08,0.1))</f>
        <v/>
      </c>
      <c r="J717" s="52"/>
      <c r="K717" s="95" t="str">
        <f t="shared" ca="1" si="1184"/>
        <v/>
      </c>
      <c r="L717" s="58" t="str">
        <f t="shared" ca="1" si="1146"/>
        <v/>
      </c>
      <c r="N717" s="113" t="str">
        <f t="shared" ca="1" si="1672"/>
        <v/>
      </c>
      <c r="O717" s="114" t="str">
        <f t="shared" ref="O717" ca="1" si="1680">IF(B717="","",IF(INDIRECT("減額一覧!BO"&amp;P717)=0.08,0.08,0.1))</f>
        <v/>
      </c>
      <c r="P717" s="38">
        <v>117</v>
      </c>
      <c r="Q717" s="38" t="str">
        <f t="shared" ca="1" si="1674"/>
        <v/>
      </c>
      <c r="R717" s="38" t="str">
        <f t="shared" ca="1" si="1674"/>
        <v/>
      </c>
      <c r="S717" s="66" t="str">
        <f t="shared" ca="1" si="1148"/>
        <v/>
      </c>
      <c r="T717" s="105" t="str">
        <f t="shared" ca="1" si="1661"/>
        <v/>
      </c>
    </row>
    <row r="718" spans="1:20" ht="20.25" hidden="1" thickTop="1" thickBot="1">
      <c r="A718" t="str">
        <f t="shared" ref="A718" ca="1" si="1681">IF(B718="","",INDIRECT("減額一覧!B"&amp;$P718))</f>
        <v/>
      </c>
      <c r="B718" s="64"/>
      <c r="C718" s="41" t="str">
        <f>IF(B718="","",減額一覧!C414)</f>
        <v/>
      </c>
      <c r="D718" s="43"/>
      <c r="E718" s="21"/>
      <c r="F718" s="22" t="s">
        <v>69</v>
      </c>
      <c r="G718" s="23">
        <f t="shared" ref="G718:H718" si="1682">SUBTOTAL(9,G714:G717)</f>
        <v>0</v>
      </c>
      <c r="H718" s="23">
        <f t="shared" si="1682"/>
        <v>0</v>
      </c>
      <c r="I718" s="30"/>
      <c r="J718" s="53"/>
      <c r="K718" s="96" t="str">
        <f t="shared" ca="1" si="1184"/>
        <v/>
      </c>
      <c r="L718" s="59" t="str">
        <f t="shared" si="1146"/>
        <v/>
      </c>
      <c r="N718" s="108" t="str">
        <f t="shared" ref="N718" si="1683">IF(AND(G718=0,H718=0),"","小計")</f>
        <v/>
      </c>
      <c r="O718" s="108" t="str">
        <f t="shared" ref="O718" si="1684">IF(AND(G718=0,H718=0),"","小計")</f>
        <v/>
      </c>
      <c r="P718" s="38"/>
      <c r="Q718" s="38"/>
      <c r="R718" s="38"/>
      <c r="S718" s="66" t="str">
        <f t="shared" si="1148"/>
        <v/>
      </c>
      <c r="T718" s="105" t="str">
        <f t="shared" si="1661"/>
        <v/>
      </c>
    </row>
    <row r="719" spans="1:20" ht="20.25" hidden="1" thickTop="1" thickBot="1">
      <c r="A719" t="str">
        <f ca="1">IF(B719="","",INDIRECT("減額一覧!B"&amp;$P719))</f>
        <v/>
      </c>
      <c r="B719" s="61" t="str">
        <f t="shared" ref="B719" ca="1" si="1685">IF(INDIRECT("減額一覧!BA"&amp;P719)=1,INDIRECT("減額一覧!M"&amp;P719),"")</f>
        <v/>
      </c>
      <c r="C719" s="36" t="str">
        <f ca="1">IF(B719="","",INDIRECT("減額一覧!C"&amp;$P719))</f>
        <v/>
      </c>
      <c r="D719" s="78" t="str">
        <f ca="1">IF($B719="","",INDIRECT("減額一覧!G"&amp;$P719))</f>
        <v/>
      </c>
      <c r="E719" s="19" t="str">
        <f ca="1">IF(B719="","",INDIRECT("減額一覧!H"&amp;P719))</f>
        <v/>
      </c>
      <c r="F719" s="19" t="str">
        <f ca="1">IF($B719="","",INDIRECT("減額一覧!T"&amp;P719))</f>
        <v/>
      </c>
      <c r="G719" s="20" t="str">
        <f ca="1">IF($B719="","",INDIRECT("減額一覧!U"&amp;P719))</f>
        <v/>
      </c>
      <c r="H719" s="20" t="str">
        <f ca="1">IF($B719="","",INDIRECT("減額一覧!V"&amp;P719))</f>
        <v/>
      </c>
      <c r="I719" s="32" t="str">
        <f ca="1">IF(B719="","",IF(INDIRECT("減額一覧!BL"&amp;P719)=0.08,0.08,0.1))</f>
        <v/>
      </c>
      <c r="J719" s="51"/>
      <c r="K719" s="94" t="str">
        <f t="shared" ca="1" si="1184"/>
        <v/>
      </c>
      <c r="L719" s="56" t="str">
        <f t="shared" ca="1" si="1146"/>
        <v/>
      </c>
      <c r="N719" s="113" t="str">
        <f t="shared" ref="N719:N722" ca="1" si="1686">IF(A719="","",IF(A719&gt;3000,"月ヶ瀬",IF(A719&gt;=2000,"都祁","市内")))</f>
        <v/>
      </c>
      <c r="O719" s="114" t="str">
        <f t="shared" ref="O719" ca="1" si="1687">IF(B719="","",IF(INDIRECT("減額一覧!BL"&amp;P719)=0.08,0.08,0.1))</f>
        <v/>
      </c>
      <c r="P719" s="38">
        <v>114</v>
      </c>
      <c r="Q719" s="38" t="str">
        <f t="shared" ref="Q719:R722" ca="1" si="1688">IF(G719="","",IF(G719&gt;0,1,""))</f>
        <v/>
      </c>
      <c r="R719" s="38" t="str">
        <f t="shared" ca="1" si="1688"/>
        <v/>
      </c>
      <c r="S719" s="66" t="str">
        <f t="shared" ca="1" si="1148"/>
        <v/>
      </c>
      <c r="T719" s="105" t="str">
        <f t="shared" ca="1" si="1661"/>
        <v/>
      </c>
    </row>
    <row r="720" spans="1:20" ht="20.25" hidden="1" thickTop="1" thickBot="1">
      <c r="A720" t="str">
        <f ca="1">IF(B720="","",INDIRECT("減額一覧!B"&amp;$P720))</f>
        <v/>
      </c>
      <c r="B720" s="61" t="str">
        <f t="shared" ref="B720" ca="1" si="1689">IF(INDIRECT("減額一覧!BB"&amp;P720)=1,INDIRECT("減額一覧!W"&amp;P720),"")</f>
        <v/>
      </c>
      <c r="C720" s="44" t="str">
        <f ca="1">IF(B720="","",INDIRECT("減額一覧!C"&amp;$P720))</f>
        <v/>
      </c>
      <c r="D720" s="79" t="str">
        <f ca="1">IF($B720="","",INDIRECT("減額一覧!G"&amp;$P720))</f>
        <v/>
      </c>
      <c r="E720" s="19" t="str">
        <f ca="1">IF(B720="","",INDIRECT("減額一覧!H"&amp;P720))</f>
        <v/>
      </c>
      <c r="F720" s="19" t="str">
        <f ca="1">IF($B720="","",INDIRECT("減額一覧!AD"&amp;P720))</f>
        <v/>
      </c>
      <c r="G720" s="20" t="str">
        <f ca="1">IF($B720="","",INDIRECT("減額一覧!AE"&amp;P720))</f>
        <v/>
      </c>
      <c r="H720" s="20" t="str">
        <f ca="1">IF($B720="","",INDIRECT("減額一覧!AF"&amp;P720))</f>
        <v/>
      </c>
      <c r="I720" s="32" t="str">
        <f ca="1">IF(B720="","",IF(INDIRECT("減額一覧!BM"&amp;P720)=0.08,0.08,0.1))</f>
        <v/>
      </c>
      <c r="J720" s="52"/>
      <c r="K720" s="95" t="str">
        <f t="shared" ca="1" si="1184"/>
        <v/>
      </c>
      <c r="L720" s="58" t="str">
        <f t="shared" ca="1" si="1146"/>
        <v/>
      </c>
      <c r="N720" s="113" t="str">
        <f t="shared" ca="1" si="1686"/>
        <v/>
      </c>
      <c r="O720" s="114" t="str">
        <f t="shared" ref="O720" ca="1" si="1690">IF(B720="","",IF(INDIRECT("減額一覧!BM"&amp;P720)=0.08,0.08,0.1))</f>
        <v/>
      </c>
      <c r="P720" s="38">
        <v>114</v>
      </c>
      <c r="Q720" s="38" t="str">
        <f t="shared" ca="1" si="1688"/>
        <v/>
      </c>
      <c r="R720" s="38" t="str">
        <f t="shared" ca="1" si="1688"/>
        <v/>
      </c>
      <c r="S720" s="66" t="str">
        <f t="shared" ca="1" si="1148"/>
        <v/>
      </c>
      <c r="T720" s="105" t="str">
        <f t="shared" ca="1" si="1661"/>
        <v/>
      </c>
    </row>
    <row r="721" spans="1:20" ht="20.25" hidden="1" thickTop="1" thickBot="1">
      <c r="A721" t="str">
        <f ca="1">IF(B721="","",INDIRECT("減額一覧!B"&amp;$P721))</f>
        <v/>
      </c>
      <c r="B721" s="61" t="str">
        <f t="shared" ref="B721" ca="1" si="1691">IF(INDIRECT("減額一覧!BC"&amp;P721)=1,INDIRECT("減額一覧!AG"&amp;P721),"")</f>
        <v/>
      </c>
      <c r="C721" s="36" t="str">
        <f ca="1">IF(B721="","",INDIRECT("減額一覧!C"&amp;$P721))</f>
        <v/>
      </c>
      <c r="D721" s="80" t="str">
        <f ca="1">IF($B721="","",INDIRECT("減額一覧!G"&amp;$P721))</f>
        <v/>
      </c>
      <c r="E721" s="19" t="str">
        <f ca="1">IF(B721="","",INDIRECT("減額一覧!H"&amp;P721))</f>
        <v/>
      </c>
      <c r="F721" s="19" t="str">
        <f ca="1">IF($B721="","",INDIRECT("減額一覧!AN"&amp;P721))</f>
        <v/>
      </c>
      <c r="G721" s="20" t="str">
        <f ca="1">IF($B721="","",INDIRECT("減額一覧!AO"&amp;P721))</f>
        <v/>
      </c>
      <c r="H721" s="20" t="str">
        <f ca="1">IF($B721="","",INDIRECT("減額一覧!AP"&amp;P721))</f>
        <v/>
      </c>
      <c r="I721" s="32" t="str">
        <f ca="1">IF(B721="","",IF(INDIRECT("減額一覧!BN"&amp;P721)=0.08,0.08,0.1))</f>
        <v/>
      </c>
      <c r="J721" s="52"/>
      <c r="K721" s="95" t="str">
        <f t="shared" ca="1" si="1184"/>
        <v/>
      </c>
      <c r="L721" s="58" t="str">
        <f t="shared" ca="1" si="1146"/>
        <v/>
      </c>
      <c r="N721" s="113" t="str">
        <f t="shared" ca="1" si="1686"/>
        <v/>
      </c>
      <c r="O721" s="114" t="str">
        <f t="shared" ref="O721" ca="1" si="1692">IF(B721="","",IF(INDIRECT("減額一覧!BN"&amp;P721)=0.08,0.08,0.1))</f>
        <v/>
      </c>
      <c r="P721" s="38">
        <v>114</v>
      </c>
      <c r="Q721" s="38" t="str">
        <f t="shared" ca="1" si="1688"/>
        <v/>
      </c>
      <c r="R721" s="38" t="str">
        <f t="shared" ca="1" si="1688"/>
        <v/>
      </c>
      <c r="S721" s="66" t="str">
        <f t="shared" ca="1" si="1148"/>
        <v/>
      </c>
      <c r="T721" s="105" t="str">
        <f t="shared" ca="1" si="1661"/>
        <v/>
      </c>
    </row>
    <row r="722" spans="1:20" ht="20.25" hidden="1" thickTop="1" thickBot="1">
      <c r="A722" t="str">
        <f ca="1">IF(B722="","",INDIRECT("減額一覧!B"&amp;$P722))</f>
        <v/>
      </c>
      <c r="B722" s="61" t="str">
        <f t="shared" ref="B722" ca="1" si="1693">IF(INDIRECT("減額一覧!BD"&amp;P722)=1,INDIRECT("減額一覧!AQ"&amp;P722),"")</f>
        <v/>
      </c>
      <c r="C722" s="45" t="str">
        <f ca="1">IF(B722="","",INDIRECT("減額一覧!C"&amp;$P722))</f>
        <v/>
      </c>
      <c r="D722" s="79" t="str">
        <f ca="1">IF($B722="","",INDIRECT("減額一覧!G"&amp;$P722))</f>
        <v/>
      </c>
      <c r="E722" s="19" t="str">
        <f ca="1">IF(B722="","",INDIRECT("減額一覧!H"&amp;P722))</f>
        <v/>
      </c>
      <c r="F722" s="19" t="str">
        <f ca="1">IF($B722="","",INDIRECT("減額一覧!AX"&amp;P722))</f>
        <v/>
      </c>
      <c r="G722" s="20" t="str">
        <f ca="1">IF($B722="","",INDIRECT("減額一覧!AY"&amp;P722))</f>
        <v/>
      </c>
      <c r="H722" s="20" t="str">
        <f ca="1">IF($B722="","",INDIRECT("減額一覧!AZ"&amp;P722))</f>
        <v/>
      </c>
      <c r="I722" s="32" t="str">
        <f ca="1">IF(B722="","",IF(INDIRECT("減額一覧!BO"&amp;P722)=0.08,0.08,0.1))</f>
        <v/>
      </c>
      <c r="J722" s="52"/>
      <c r="K722" s="95" t="str">
        <f t="shared" ca="1" si="1184"/>
        <v/>
      </c>
      <c r="L722" s="58" t="str">
        <f t="shared" ca="1" si="1146"/>
        <v/>
      </c>
      <c r="N722" s="113" t="str">
        <f t="shared" ca="1" si="1686"/>
        <v/>
      </c>
      <c r="O722" s="114" t="str">
        <f t="shared" ref="O722" ca="1" si="1694">IF(B722="","",IF(INDIRECT("減額一覧!BO"&amp;P722)=0.08,0.08,0.1))</f>
        <v/>
      </c>
      <c r="P722" s="38">
        <v>114</v>
      </c>
      <c r="Q722" s="38" t="str">
        <f t="shared" ca="1" si="1688"/>
        <v/>
      </c>
      <c r="R722" s="38" t="str">
        <f t="shared" ca="1" si="1688"/>
        <v/>
      </c>
      <c r="S722" s="66" t="str">
        <f t="shared" ca="1" si="1148"/>
        <v/>
      </c>
      <c r="T722" s="105" t="str">
        <f t="shared" ca="1" si="1661"/>
        <v/>
      </c>
    </row>
    <row r="723" spans="1:20" ht="20.25" hidden="1" thickTop="1" thickBot="1">
      <c r="B723" s="64"/>
      <c r="C723" s="41" t="str">
        <f>IF(B723="","",減額一覧!C419)</f>
        <v/>
      </c>
      <c r="D723" s="43"/>
      <c r="E723" s="21"/>
      <c r="F723" s="22" t="s">
        <v>69</v>
      </c>
      <c r="G723" s="23">
        <f t="shared" ref="G723:H723" si="1695">SUBTOTAL(9,G719:G722)</f>
        <v>0</v>
      </c>
      <c r="H723" s="23">
        <f t="shared" si="1695"/>
        <v>0</v>
      </c>
      <c r="I723" s="30"/>
      <c r="J723" s="53"/>
      <c r="K723" s="96" t="str">
        <f t="shared" si="1184"/>
        <v/>
      </c>
      <c r="L723" s="59" t="str">
        <f t="shared" si="1146"/>
        <v/>
      </c>
      <c r="N723" s="108" t="str">
        <f t="shared" ref="N723" si="1696">IF(AND(G723=0,H723=0),"","小計")</f>
        <v/>
      </c>
      <c r="O723" s="108" t="str">
        <f t="shared" ref="O723" si="1697">IF(AND(G723=0,H723=0),"","小計")</f>
        <v/>
      </c>
      <c r="P723" s="38"/>
      <c r="Q723" s="38"/>
      <c r="R723" s="38"/>
      <c r="S723" s="66" t="str">
        <f t="shared" si="1148"/>
        <v/>
      </c>
      <c r="T723" s="105" t="str">
        <f t="shared" si="1661"/>
        <v/>
      </c>
    </row>
    <row r="724" spans="1:20" ht="20.25" hidden="1" thickTop="1" thickBot="1">
      <c r="A724" t="str">
        <f ca="1">IF(B724="","",INDIRECT("減額一覧!B"&amp;$P724))</f>
        <v/>
      </c>
      <c r="B724" s="61" t="str">
        <f t="shared" ref="B724" ca="1" si="1698">IF(INDIRECT("減額一覧!BA"&amp;P724)=1,INDIRECT("減額一覧!M"&amp;P724),"")</f>
        <v/>
      </c>
      <c r="C724" s="36" t="str">
        <f ca="1">IF(B724="","",INDIRECT("減額一覧!C"&amp;$P724))</f>
        <v/>
      </c>
      <c r="D724" s="78" t="str">
        <f ca="1">IF($B724="","",INDIRECT("減額一覧!G"&amp;$P724))</f>
        <v/>
      </c>
      <c r="E724" s="19" t="str">
        <f ca="1">IF(B724="","",INDIRECT("減額一覧!H"&amp;P724))</f>
        <v/>
      </c>
      <c r="F724" s="19" t="str">
        <f ca="1">IF($B724="","",INDIRECT("減額一覧!T"&amp;P724))</f>
        <v/>
      </c>
      <c r="G724" s="20" t="str">
        <f ca="1">IF($B724="","",INDIRECT("減額一覧!U"&amp;P724))</f>
        <v/>
      </c>
      <c r="H724" s="20" t="str">
        <f ca="1">IF($B724="","",INDIRECT("減額一覧!V"&amp;P724))</f>
        <v/>
      </c>
      <c r="I724" s="32" t="str">
        <f ca="1">IF(B724="","",IF(INDIRECT("減額一覧!BL"&amp;P724)=0.08,0.08,0.1))</f>
        <v/>
      </c>
      <c r="J724" s="51"/>
      <c r="K724" s="94" t="str">
        <f t="shared" ca="1" si="1184"/>
        <v/>
      </c>
      <c r="L724" s="56" t="str">
        <f t="shared" ca="1" si="1146"/>
        <v/>
      </c>
      <c r="N724" s="113" t="str">
        <f t="shared" ref="N724:N727" ca="1" si="1699">IF(A724="","",IF(A724&gt;3000,"月ヶ瀬",IF(A724&gt;=2000,"都祁","市内")))</f>
        <v/>
      </c>
      <c r="O724" s="114" t="str">
        <f t="shared" ref="O724" ca="1" si="1700">IF(B724="","",IF(INDIRECT("減額一覧!BL"&amp;P724)=0.08,0.08,0.1))</f>
        <v/>
      </c>
      <c r="P724" s="38">
        <v>115</v>
      </c>
      <c r="Q724" s="38" t="str">
        <f t="shared" ref="Q724:R727" ca="1" si="1701">IF(G724="","",IF(G724&gt;0,1,""))</f>
        <v/>
      </c>
      <c r="R724" s="38" t="str">
        <f t="shared" ca="1" si="1701"/>
        <v/>
      </c>
      <c r="S724" s="66" t="str">
        <f t="shared" ca="1" si="1148"/>
        <v/>
      </c>
      <c r="T724" s="105" t="str">
        <f t="shared" ca="1" si="1661"/>
        <v/>
      </c>
    </row>
    <row r="725" spans="1:20" ht="20.25" hidden="1" thickTop="1" thickBot="1">
      <c r="A725" t="str">
        <f ca="1">IF(B725="","",INDIRECT("減額一覧!B"&amp;$P725))</f>
        <v/>
      </c>
      <c r="B725" s="61" t="str">
        <f t="shared" ref="B725" ca="1" si="1702">IF(INDIRECT("減額一覧!BB"&amp;P725)=1,INDIRECT("減額一覧!W"&amp;P725),"")</f>
        <v/>
      </c>
      <c r="C725" s="44" t="str">
        <f ca="1">IF(B725="","",INDIRECT("減額一覧!C"&amp;$P725))</f>
        <v/>
      </c>
      <c r="D725" s="79" t="str">
        <f ca="1">IF($B725="","",INDIRECT("減額一覧!G"&amp;$P725))</f>
        <v/>
      </c>
      <c r="E725" s="19" t="str">
        <f ca="1">IF(B725="","",INDIRECT("減額一覧!H"&amp;P725))</f>
        <v/>
      </c>
      <c r="F725" s="19" t="str">
        <f ca="1">IF($B725="","",INDIRECT("減額一覧!AD"&amp;P725))</f>
        <v/>
      </c>
      <c r="G725" s="20" t="str">
        <f ca="1">IF($B725="","",INDIRECT("減額一覧!AE"&amp;P725))</f>
        <v/>
      </c>
      <c r="H725" s="20" t="str">
        <f ca="1">IF($B725="","",INDIRECT("減額一覧!AF"&amp;P725))</f>
        <v/>
      </c>
      <c r="I725" s="32" t="str">
        <f ca="1">IF(B725="","",IF(INDIRECT("減額一覧!BM"&amp;P725)=0.08,0.08,0.1))</f>
        <v/>
      </c>
      <c r="J725" s="52"/>
      <c r="K725" s="95" t="str">
        <f t="shared" ca="1" si="1184"/>
        <v/>
      </c>
      <c r="L725" s="58" t="str">
        <f t="shared" ca="1" si="1146"/>
        <v/>
      </c>
      <c r="N725" s="113" t="str">
        <f t="shared" ca="1" si="1699"/>
        <v/>
      </c>
      <c r="O725" s="114" t="str">
        <f t="shared" ref="O725" ca="1" si="1703">IF(B725="","",IF(INDIRECT("減額一覧!BM"&amp;P725)=0.08,0.08,0.1))</f>
        <v/>
      </c>
      <c r="P725" s="38">
        <v>115</v>
      </c>
      <c r="Q725" s="38" t="str">
        <f t="shared" ca="1" si="1701"/>
        <v/>
      </c>
      <c r="R725" s="38" t="str">
        <f t="shared" ca="1" si="1701"/>
        <v/>
      </c>
      <c r="S725" s="66" t="str">
        <f t="shared" ca="1" si="1148"/>
        <v/>
      </c>
      <c r="T725" s="105" t="str">
        <f t="shared" ca="1" si="1661"/>
        <v/>
      </c>
    </row>
    <row r="726" spans="1:20" ht="20.25" hidden="1" thickTop="1" thickBot="1">
      <c r="A726" t="str">
        <f ca="1">IF(B726="","",INDIRECT("減額一覧!B"&amp;$P726))</f>
        <v/>
      </c>
      <c r="B726" s="61" t="str">
        <f t="shared" ref="B726" ca="1" si="1704">IF(INDIRECT("減額一覧!BC"&amp;P726)=1,INDIRECT("減額一覧!AG"&amp;P726),"")</f>
        <v/>
      </c>
      <c r="C726" s="36" t="str">
        <f ca="1">IF(B726="","",INDIRECT("減額一覧!C"&amp;$P726))</f>
        <v/>
      </c>
      <c r="D726" s="80" t="str">
        <f ca="1">IF($B726="","",INDIRECT("減額一覧!G"&amp;$P726))</f>
        <v/>
      </c>
      <c r="E726" s="19" t="str">
        <f ca="1">IF(B726="","",INDIRECT("減額一覧!H"&amp;P726))</f>
        <v/>
      </c>
      <c r="F726" s="19" t="str">
        <f ca="1">IF($B726="","",INDIRECT("減額一覧!AN"&amp;P726))</f>
        <v/>
      </c>
      <c r="G726" s="20" t="str">
        <f ca="1">IF($B726="","",INDIRECT("減額一覧!AO"&amp;P726))</f>
        <v/>
      </c>
      <c r="H726" s="20" t="str">
        <f ca="1">IF($B726="","",INDIRECT("減額一覧!AP"&amp;P726))</f>
        <v/>
      </c>
      <c r="I726" s="32" t="str">
        <f ca="1">IF(B726="","",IF(INDIRECT("減額一覧!BN"&amp;P726)=0.08,0.08,0.1))</f>
        <v/>
      </c>
      <c r="J726" s="52"/>
      <c r="K726" s="95" t="str">
        <f t="shared" ca="1" si="1184"/>
        <v/>
      </c>
      <c r="L726" s="58" t="str">
        <f t="shared" ca="1" si="1146"/>
        <v/>
      </c>
      <c r="N726" s="113" t="str">
        <f t="shared" ca="1" si="1699"/>
        <v/>
      </c>
      <c r="O726" s="114" t="str">
        <f t="shared" ref="O726" ca="1" si="1705">IF(B726="","",IF(INDIRECT("減額一覧!BN"&amp;P726)=0.08,0.08,0.1))</f>
        <v/>
      </c>
      <c r="P726" s="38">
        <v>115</v>
      </c>
      <c r="Q726" s="38" t="str">
        <f t="shared" ca="1" si="1701"/>
        <v/>
      </c>
      <c r="R726" s="38" t="str">
        <f t="shared" ca="1" si="1701"/>
        <v/>
      </c>
      <c r="S726" s="66" t="str">
        <f t="shared" ca="1" si="1148"/>
        <v/>
      </c>
      <c r="T726" s="105" t="str">
        <f t="shared" ca="1" si="1661"/>
        <v/>
      </c>
    </row>
    <row r="727" spans="1:20" ht="20.25" hidden="1" thickTop="1" thickBot="1">
      <c r="A727" t="str">
        <f ca="1">IF(B727="","",INDIRECT("減額一覧!B"&amp;$P727))</f>
        <v/>
      </c>
      <c r="B727" s="61" t="str">
        <f t="shared" ref="B727" ca="1" si="1706">IF(INDIRECT("減額一覧!BD"&amp;P727)=1,INDIRECT("減額一覧!AQ"&amp;P727),"")</f>
        <v/>
      </c>
      <c r="C727" s="45" t="str">
        <f ca="1">IF(B727="","",INDIRECT("減額一覧!C"&amp;$P727))</f>
        <v/>
      </c>
      <c r="D727" s="79" t="str">
        <f ca="1">IF($B727="","",INDIRECT("減額一覧!G"&amp;$P727))</f>
        <v/>
      </c>
      <c r="E727" s="19" t="str">
        <f ca="1">IF(B727="","",INDIRECT("減額一覧!H"&amp;P727))</f>
        <v/>
      </c>
      <c r="F727" s="19" t="str">
        <f ca="1">IF($B727="","",INDIRECT("減額一覧!AX"&amp;P727))</f>
        <v/>
      </c>
      <c r="G727" s="20" t="str">
        <f ca="1">IF($B727="","",INDIRECT("減額一覧!AY"&amp;P727))</f>
        <v/>
      </c>
      <c r="H727" s="20" t="str">
        <f ca="1">IF($B727="","",INDIRECT("減額一覧!AZ"&amp;P727))</f>
        <v/>
      </c>
      <c r="I727" s="32" t="str">
        <f ca="1">IF(B727="","",IF(INDIRECT("減額一覧!BO"&amp;P727)=0.08,0.08,0.1))</f>
        <v/>
      </c>
      <c r="J727" s="52"/>
      <c r="K727" s="95" t="str">
        <f t="shared" ca="1" si="1184"/>
        <v/>
      </c>
      <c r="L727" s="58" t="str">
        <f t="shared" ca="1" si="1146"/>
        <v/>
      </c>
      <c r="N727" s="113" t="str">
        <f t="shared" ca="1" si="1699"/>
        <v/>
      </c>
      <c r="O727" s="114" t="str">
        <f t="shared" ref="O727" ca="1" si="1707">IF(B727="","",IF(INDIRECT("減額一覧!BO"&amp;P727)=0.08,0.08,0.1))</f>
        <v/>
      </c>
      <c r="P727" s="38">
        <v>115</v>
      </c>
      <c r="Q727" s="38" t="str">
        <f t="shared" ca="1" si="1701"/>
        <v/>
      </c>
      <c r="R727" s="38" t="str">
        <f t="shared" ca="1" si="1701"/>
        <v/>
      </c>
      <c r="S727" s="66" t="str">
        <f t="shared" ca="1" si="1148"/>
        <v/>
      </c>
      <c r="T727" s="105" t="str">
        <f t="shared" ca="1" si="1661"/>
        <v/>
      </c>
    </row>
    <row r="728" spans="1:20" ht="20.25" hidden="1" thickTop="1" thickBot="1">
      <c r="B728" s="64"/>
      <c r="C728" s="41" t="str">
        <f>IF(B728="","",減額一覧!C424)</f>
        <v/>
      </c>
      <c r="D728" s="43"/>
      <c r="E728" s="21"/>
      <c r="F728" s="22" t="s">
        <v>69</v>
      </c>
      <c r="G728" s="23">
        <f t="shared" ref="G728:H728" si="1708">SUBTOTAL(9,G724:G727)</f>
        <v>0</v>
      </c>
      <c r="H728" s="23">
        <f t="shared" si="1708"/>
        <v>0</v>
      </c>
      <c r="I728" s="30"/>
      <c r="J728" s="53"/>
      <c r="K728" s="96" t="str">
        <f t="shared" si="1184"/>
        <v/>
      </c>
      <c r="L728" s="59" t="str">
        <f t="shared" si="1146"/>
        <v/>
      </c>
      <c r="N728" s="108" t="str">
        <f t="shared" ref="N728" si="1709">IF(AND(G728=0,H728=0),"","小計")</f>
        <v/>
      </c>
      <c r="O728" s="108" t="str">
        <f t="shared" ref="O728" si="1710">IF(AND(G728=0,H728=0),"","小計")</f>
        <v/>
      </c>
      <c r="P728" s="38"/>
      <c r="Q728" s="38"/>
      <c r="R728" s="38"/>
      <c r="S728" s="66" t="str">
        <f t="shared" si="1148"/>
        <v/>
      </c>
      <c r="T728" s="105" t="str">
        <f t="shared" si="1661"/>
        <v/>
      </c>
    </row>
    <row r="729" spans="1:20" ht="20.25" hidden="1" thickTop="1" thickBot="1">
      <c r="A729" t="str">
        <f ca="1">IF(B729="","",INDIRECT("減額一覧!B"&amp;$P729))</f>
        <v/>
      </c>
      <c r="B729" s="61" t="str">
        <f t="shared" ref="B729" ca="1" si="1711">IF(INDIRECT("減額一覧!BA"&amp;P729)=1,INDIRECT("減額一覧!M"&amp;P729),"")</f>
        <v/>
      </c>
      <c r="C729" s="36" t="str">
        <f ca="1">IF(B729="","",INDIRECT("減額一覧!C"&amp;$P729))</f>
        <v/>
      </c>
      <c r="D729" s="78" t="str">
        <f ca="1">IF($B729="","",INDIRECT("減額一覧!G"&amp;$P729))</f>
        <v/>
      </c>
      <c r="E729" s="19" t="str">
        <f ca="1">IF(B729="","",INDIRECT("減額一覧!H"&amp;P729))</f>
        <v/>
      </c>
      <c r="F729" s="19" t="str">
        <f ca="1">IF($B729="","",INDIRECT("減額一覧!T"&amp;P729))</f>
        <v/>
      </c>
      <c r="G729" s="20" t="str">
        <f ca="1">IF($B729="","",INDIRECT("減額一覧!U"&amp;P729))</f>
        <v/>
      </c>
      <c r="H729" s="20" t="str">
        <f ca="1">IF($B729="","",INDIRECT("減額一覧!V"&amp;P729))</f>
        <v/>
      </c>
      <c r="I729" s="32" t="str">
        <f ca="1">IF(B729="","",IF(INDIRECT("減額一覧!BL"&amp;P729)=0.08,0.08,0.1))</f>
        <v/>
      </c>
      <c r="J729" s="51"/>
      <c r="K729" s="94" t="str">
        <f t="shared" ca="1" si="1184"/>
        <v/>
      </c>
      <c r="L729" s="56" t="str">
        <f t="shared" ca="1" si="1146"/>
        <v/>
      </c>
      <c r="N729" s="113" t="str">
        <f t="shared" ref="N729:N732" ca="1" si="1712">IF(A729="","",IF(A729&gt;3000,"月ヶ瀬",IF(A729&gt;=2000,"都祁","市内")))</f>
        <v/>
      </c>
      <c r="O729" s="114" t="str">
        <f t="shared" ref="O729" ca="1" si="1713">IF(B729="","",IF(INDIRECT("減額一覧!BL"&amp;P729)=0.08,0.08,0.1))</f>
        <v/>
      </c>
      <c r="P729" s="38">
        <v>116</v>
      </c>
      <c r="Q729" s="38" t="str">
        <f t="shared" ref="Q729:R732" ca="1" si="1714">IF(G729="","",IF(G729&gt;0,1,""))</f>
        <v/>
      </c>
      <c r="R729" s="38" t="str">
        <f t="shared" ca="1" si="1714"/>
        <v/>
      </c>
      <c r="S729" s="66" t="str">
        <f t="shared" ca="1" si="1148"/>
        <v/>
      </c>
      <c r="T729" s="105" t="str">
        <f t="shared" ca="1" si="1661"/>
        <v/>
      </c>
    </row>
    <row r="730" spans="1:20" ht="20.25" hidden="1" thickTop="1" thickBot="1">
      <c r="A730" t="str">
        <f ca="1">IF(B730="","",INDIRECT("減額一覧!B"&amp;$P730))</f>
        <v/>
      </c>
      <c r="B730" s="61" t="str">
        <f t="shared" ref="B730" ca="1" si="1715">IF(INDIRECT("減額一覧!BB"&amp;P730)=1,INDIRECT("減額一覧!W"&amp;P730),"")</f>
        <v/>
      </c>
      <c r="C730" s="44" t="str">
        <f ca="1">IF(B730="","",INDIRECT("減額一覧!C"&amp;$P730))</f>
        <v/>
      </c>
      <c r="D730" s="79" t="str">
        <f ca="1">IF($B730="","",INDIRECT("減額一覧!G"&amp;$P730))</f>
        <v/>
      </c>
      <c r="E730" s="19" t="str">
        <f ca="1">IF(B730="","",INDIRECT("減額一覧!H"&amp;P730))</f>
        <v/>
      </c>
      <c r="F730" s="19" t="str">
        <f ca="1">IF($B730="","",INDIRECT("減額一覧!AD"&amp;P730))</f>
        <v/>
      </c>
      <c r="G730" s="20" t="str">
        <f ca="1">IF($B730="","",INDIRECT("減額一覧!AE"&amp;P730))</f>
        <v/>
      </c>
      <c r="H730" s="20" t="str">
        <f ca="1">IF($B730="","",INDIRECT("減額一覧!AF"&amp;P730))</f>
        <v/>
      </c>
      <c r="I730" s="32" t="str">
        <f ca="1">IF(B730="","",IF(INDIRECT("減額一覧!BM"&amp;P730)=0.08,0.08,0.1))</f>
        <v/>
      </c>
      <c r="J730" s="52"/>
      <c r="K730" s="95" t="str">
        <f t="shared" ca="1" si="1184"/>
        <v/>
      </c>
      <c r="L730" s="58" t="str">
        <f t="shared" ca="1" si="1146"/>
        <v/>
      </c>
      <c r="N730" s="113" t="str">
        <f t="shared" ca="1" si="1712"/>
        <v/>
      </c>
      <c r="O730" s="114" t="str">
        <f t="shared" ref="O730" ca="1" si="1716">IF(B730="","",IF(INDIRECT("減額一覧!BM"&amp;P730)=0.08,0.08,0.1))</f>
        <v/>
      </c>
      <c r="P730" s="38">
        <v>116</v>
      </c>
      <c r="Q730" s="38" t="str">
        <f t="shared" ca="1" si="1714"/>
        <v/>
      </c>
      <c r="R730" s="38" t="str">
        <f t="shared" ca="1" si="1714"/>
        <v/>
      </c>
      <c r="S730" s="66" t="str">
        <f t="shared" ca="1" si="1148"/>
        <v/>
      </c>
      <c r="T730" s="105" t="str">
        <f t="shared" ca="1" si="1661"/>
        <v/>
      </c>
    </row>
    <row r="731" spans="1:20" ht="20.25" hidden="1" thickTop="1" thickBot="1">
      <c r="A731" t="str">
        <f ca="1">IF(B731="","",INDIRECT("減額一覧!B"&amp;$P731))</f>
        <v/>
      </c>
      <c r="B731" s="61" t="str">
        <f t="shared" ref="B731" ca="1" si="1717">IF(INDIRECT("減額一覧!BC"&amp;P731)=1,INDIRECT("減額一覧!AG"&amp;P731),"")</f>
        <v/>
      </c>
      <c r="C731" s="36" t="str">
        <f ca="1">IF(B731="","",INDIRECT("減額一覧!C"&amp;$P731))</f>
        <v/>
      </c>
      <c r="D731" s="80" t="str">
        <f ca="1">IF($B731="","",INDIRECT("減額一覧!G"&amp;$P731))</f>
        <v/>
      </c>
      <c r="E731" s="19" t="str">
        <f ca="1">IF(B731="","",INDIRECT("減額一覧!H"&amp;P731))</f>
        <v/>
      </c>
      <c r="F731" s="19" t="str">
        <f ca="1">IF($B731="","",INDIRECT("減額一覧!AN"&amp;P731))</f>
        <v/>
      </c>
      <c r="G731" s="20" t="str">
        <f ca="1">IF($B731="","",INDIRECT("減額一覧!AO"&amp;P731))</f>
        <v/>
      </c>
      <c r="H731" s="20" t="str">
        <f ca="1">IF($B731="","",INDIRECT("減額一覧!AP"&amp;P731))</f>
        <v/>
      </c>
      <c r="I731" s="32" t="str">
        <f ca="1">IF(B731="","",IF(INDIRECT("減額一覧!BN"&amp;P731)=0.08,0.08,0.1))</f>
        <v/>
      </c>
      <c r="J731" s="52"/>
      <c r="K731" s="95" t="str">
        <f t="shared" ca="1" si="1184"/>
        <v/>
      </c>
      <c r="L731" s="58" t="str">
        <f t="shared" ca="1" si="1146"/>
        <v/>
      </c>
      <c r="N731" s="113" t="str">
        <f t="shared" ca="1" si="1712"/>
        <v/>
      </c>
      <c r="O731" s="114" t="str">
        <f t="shared" ref="O731" ca="1" si="1718">IF(B731="","",IF(INDIRECT("減額一覧!BN"&amp;P731)=0.08,0.08,0.1))</f>
        <v/>
      </c>
      <c r="P731" s="38">
        <v>116</v>
      </c>
      <c r="Q731" s="38" t="str">
        <f t="shared" ca="1" si="1714"/>
        <v/>
      </c>
      <c r="R731" s="38" t="str">
        <f t="shared" ca="1" si="1714"/>
        <v/>
      </c>
      <c r="S731" s="66" t="str">
        <f t="shared" ca="1" si="1148"/>
        <v/>
      </c>
      <c r="T731" s="105" t="str">
        <f t="shared" ca="1" si="1661"/>
        <v/>
      </c>
    </row>
    <row r="732" spans="1:20" ht="20.25" hidden="1" thickTop="1" thickBot="1">
      <c r="A732" t="str">
        <f ca="1">IF(B732="","",INDIRECT("減額一覧!B"&amp;$P732))</f>
        <v/>
      </c>
      <c r="B732" s="61" t="str">
        <f t="shared" ref="B732" ca="1" si="1719">IF(INDIRECT("減額一覧!BD"&amp;P732)=1,INDIRECT("減額一覧!AQ"&amp;P732),"")</f>
        <v/>
      </c>
      <c r="C732" s="45" t="str">
        <f ca="1">IF(B732="","",INDIRECT("減額一覧!C"&amp;$P732))</f>
        <v/>
      </c>
      <c r="D732" s="79" t="str">
        <f ca="1">IF($B732="","",INDIRECT("減額一覧!G"&amp;$P732))</f>
        <v/>
      </c>
      <c r="E732" s="19" t="str">
        <f ca="1">IF(B732="","",INDIRECT("減額一覧!H"&amp;P732))</f>
        <v/>
      </c>
      <c r="F732" s="19" t="str">
        <f ca="1">IF($B732="","",INDIRECT("減額一覧!AX"&amp;P732))</f>
        <v/>
      </c>
      <c r="G732" s="20" t="str">
        <f ca="1">IF($B732="","",INDIRECT("減額一覧!AY"&amp;P732))</f>
        <v/>
      </c>
      <c r="H732" s="20" t="str">
        <f ca="1">IF($B732="","",INDIRECT("減額一覧!AZ"&amp;P732))</f>
        <v/>
      </c>
      <c r="I732" s="32" t="str">
        <f ca="1">IF(B732="","",IF(INDIRECT("減額一覧!BO"&amp;P732)=0.08,0.08,0.1))</f>
        <v/>
      </c>
      <c r="J732" s="52"/>
      <c r="K732" s="95" t="str">
        <f t="shared" ca="1" si="1184"/>
        <v/>
      </c>
      <c r="L732" s="58" t="str">
        <f t="shared" ca="1" si="1146"/>
        <v/>
      </c>
      <c r="N732" s="113" t="str">
        <f t="shared" ca="1" si="1712"/>
        <v/>
      </c>
      <c r="O732" s="114" t="str">
        <f t="shared" ref="O732" ca="1" si="1720">IF(B732="","",IF(INDIRECT("減額一覧!BO"&amp;P732)=0.08,0.08,0.1))</f>
        <v/>
      </c>
      <c r="P732" s="38">
        <v>116</v>
      </c>
      <c r="Q732" s="38" t="str">
        <f t="shared" ca="1" si="1714"/>
        <v/>
      </c>
      <c r="R732" s="38" t="str">
        <f t="shared" ca="1" si="1714"/>
        <v/>
      </c>
      <c r="S732" s="66" t="str">
        <f t="shared" ca="1" si="1148"/>
        <v/>
      </c>
      <c r="T732" s="105" t="str">
        <f t="shared" ca="1" si="1661"/>
        <v/>
      </c>
    </row>
    <row r="733" spans="1:20" ht="20.25" hidden="1" thickTop="1" thickBot="1">
      <c r="B733" s="64"/>
      <c r="C733" s="41" t="str">
        <f>IF(B733="","",減額一覧!C429)</f>
        <v/>
      </c>
      <c r="D733" s="43"/>
      <c r="E733" s="21"/>
      <c r="F733" s="22" t="s">
        <v>69</v>
      </c>
      <c r="G733" s="23">
        <f t="shared" ref="G733:H733" si="1721">SUBTOTAL(9,G729:G732)</f>
        <v>0</v>
      </c>
      <c r="H733" s="23">
        <f t="shared" si="1721"/>
        <v>0</v>
      </c>
      <c r="I733" s="30"/>
      <c r="J733" s="53"/>
      <c r="K733" s="96" t="str">
        <f t="shared" si="1184"/>
        <v/>
      </c>
      <c r="L733" s="59" t="str">
        <f t="shared" si="1146"/>
        <v/>
      </c>
      <c r="N733" s="108" t="str">
        <f t="shared" ref="N733" si="1722">IF(AND(G733=0,H733=0),"","小計")</f>
        <v/>
      </c>
      <c r="O733" s="108" t="str">
        <f t="shared" ref="O733" si="1723">IF(AND(G733=0,H733=0),"","小計")</f>
        <v/>
      </c>
      <c r="P733" s="38"/>
      <c r="Q733" s="38"/>
      <c r="R733" s="38"/>
      <c r="S733" s="66" t="str">
        <f t="shared" si="1148"/>
        <v/>
      </c>
      <c r="T733" s="105" t="str">
        <f t="shared" si="1661"/>
        <v/>
      </c>
    </row>
    <row r="734" spans="1:20" ht="20.25" hidden="1" thickTop="1" thickBot="1">
      <c r="A734" t="str">
        <f ca="1">IF(B734="","",INDIRECT("減額一覧!B"&amp;$P734))</f>
        <v/>
      </c>
      <c r="B734" s="61" t="str">
        <f t="shared" ref="B734" ca="1" si="1724">IF(INDIRECT("減額一覧!BA"&amp;P734)=1,INDIRECT("減額一覧!M"&amp;P734),"")</f>
        <v/>
      </c>
      <c r="C734" s="36" t="str">
        <f ca="1">IF(B734="","",INDIRECT("減額一覧!C"&amp;$P734))</f>
        <v/>
      </c>
      <c r="D734" s="78" t="str">
        <f ca="1">IF($B734="","",INDIRECT("減額一覧!G"&amp;$P734))</f>
        <v/>
      </c>
      <c r="E734" s="19" t="str">
        <f ca="1">IF(B734="","",INDIRECT("減額一覧!H"&amp;P734))</f>
        <v/>
      </c>
      <c r="F734" s="19" t="str">
        <f ca="1">IF($B734="","",INDIRECT("減額一覧!T"&amp;P734))</f>
        <v/>
      </c>
      <c r="G734" s="20" t="str">
        <f ca="1">IF($B734="","",INDIRECT("減額一覧!U"&amp;P734))</f>
        <v/>
      </c>
      <c r="H734" s="20" t="str">
        <f ca="1">IF($B734="","",INDIRECT("減額一覧!V"&amp;P734))</f>
        <v/>
      </c>
      <c r="I734" s="32" t="str">
        <f ca="1">IF(B734="","",IF(INDIRECT("減額一覧!BL"&amp;P734)=0.08,0.08,0.1))</f>
        <v/>
      </c>
      <c r="J734" s="51"/>
      <c r="K734" s="94" t="str">
        <f t="shared" ca="1" si="1184"/>
        <v/>
      </c>
      <c r="L734" s="56" t="str">
        <f t="shared" ca="1" si="1146"/>
        <v/>
      </c>
      <c r="N734" s="113" t="str">
        <f t="shared" ref="N734:N737" ca="1" si="1725">IF(A734="","",IF(A734&gt;3000,"月ヶ瀬",IF(A734&gt;=2000,"都祁","市内")))</f>
        <v/>
      </c>
      <c r="O734" s="114" t="str">
        <f t="shared" ref="O734" ca="1" si="1726">IF(B734="","",IF(INDIRECT("減額一覧!BL"&amp;P734)=0.08,0.08,0.1))</f>
        <v/>
      </c>
      <c r="P734" s="38">
        <v>117</v>
      </c>
      <c r="Q734" s="38" t="str">
        <f t="shared" ref="Q734:R737" ca="1" si="1727">IF(G734="","",IF(G734&gt;0,1,""))</f>
        <v/>
      </c>
      <c r="R734" s="38" t="str">
        <f t="shared" ca="1" si="1727"/>
        <v/>
      </c>
      <c r="S734" s="66" t="str">
        <f t="shared" ca="1" si="1148"/>
        <v/>
      </c>
      <c r="T734" s="105" t="str">
        <f t="shared" ca="1" si="1661"/>
        <v/>
      </c>
    </row>
    <row r="735" spans="1:20" ht="20.25" hidden="1" thickTop="1" thickBot="1">
      <c r="A735" t="str">
        <f ca="1">IF(B735="","",INDIRECT("減額一覧!B"&amp;$P735))</f>
        <v/>
      </c>
      <c r="B735" s="61" t="str">
        <f t="shared" ref="B735" ca="1" si="1728">IF(INDIRECT("減額一覧!BB"&amp;P735)=1,INDIRECT("減額一覧!W"&amp;P735),"")</f>
        <v/>
      </c>
      <c r="C735" s="44" t="str">
        <f ca="1">IF(B735="","",INDIRECT("減額一覧!C"&amp;$P735))</f>
        <v/>
      </c>
      <c r="D735" s="79" t="str">
        <f ca="1">IF($B735="","",INDIRECT("減額一覧!G"&amp;$P735))</f>
        <v/>
      </c>
      <c r="E735" s="19" t="str">
        <f ca="1">IF(B735="","",INDIRECT("減額一覧!H"&amp;P735))</f>
        <v/>
      </c>
      <c r="F735" s="19" t="str">
        <f ca="1">IF($B735="","",INDIRECT("減額一覧!AD"&amp;P735))</f>
        <v/>
      </c>
      <c r="G735" s="20" t="str">
        <f ca="1">IF($B735="","",INDIRECT("減額一覧!AE"&amp;P735))</f>
        <v/>
      </c>
      <c r="H735" s="20" t="str">
        <f ca="1">IF($B735="","",INDIRECT("減額一覧!AF"&amp;P735))</f>
        <v/>
      </c>
      <c r="I735" s="32" t="str">
        <f ca="1">IF(B735="","",IF(INDIRECT("減額一覧!BM"&amp;P735)=0.08,0.08,0.1))</f>
        <v/>
      </c>
      <c r="J735" s="52"/>
      <c r="K735" s="95" t="str">
        <f t="shared" ca="1" si="1184"/>
        <v/>
      </c>
      <c r="L735" s="58" t="str">
        <f t="shared" ca="1" si="1146"/>
        <v/>
      </c>
      <c r="N735" s="113" t="str">
        <f t="shared" ca="1" si="1725"/>
        <v/>
      </c>
      <c r="O735" s="114" t="str">
        <f t="shared" ref="O735" ca="1" si="1729">IF(B735="","",IF(INDIRECT("減額一覧!BM"&amp;P735)=0.08,0.08,0.1))</f>
        <v/>
      </c>
      <c r="P735" s="38">
        <v>117</v>
      </c>
      <c r="Q735" s="38" t="str">
        <f t="shared" ca="1" si="1727"/>
        <v/>
      </c>
      <c r="R735" s="38" t="str">
        <f t="shared" ca="1" si="1727"/>
        <v/>
      </c>
      <c r="S735" s="66" t="str">
        <f t="shared" ca="1" si="1148"/>
        <v/>
      </c>
      <c r="T735" s="105" t="str">
        <f t="shared" ca="1" si="1661"/>
        <v/>
      </c>
    </row>
    <row r="736" spans="1:20" ht="20.25" hidden="1" thickTop="1" thickBot="1">
      <c r="A736" t="str">
        <f ca="1">IF(B736="","",INDIRECT("減額一覧!B"&amp;$P736))</f>
        <v/>
      </c>
      <c r="B736" s="61" t="str">
        <f t="shared" ref="B736" ca="1" si="1730">IF(INDIRECT("減額一覧!BC"&amp;P736)=1,INDIRECT("減額一覧!AG"&amp;P736),"")</f>
        <v/>
      </c>
      <c r="C736" s="36" t="str">
        <f ca="1">IF(B736="","",INDIRECT("減額一覧!C"&amp;$P736))</f>
        <v/>
      </c>
      <c r="D736" s="80" t="str">
        <f ca="1">IF($B736="","",INDIRECT("減額一覧!G"&amp;$P736))</f>
        <v/>
      </c>
      <c r="E736" s="19" t="str">
        <f ca="1">IF(B736="","",INDIRECT("減額一覧!H"&amp;P736))</f>
        <v/>
      </c>
      <c r="F736" s="19" t="str">
        <f ca="1">IF($B736="","",INDIRECT("減額一覧!AN"&amp;P736))</f>
        <v/>
      </c>
      <c r="G736" s="20" t="str">
        <f ca="1">IF($B736="","",INDIRECT("減額一覧!AO"&amp;P736))</f>
        <v/>
      </c>
      <c r="H736" s="20" t="str">
        <f ca="1">IF($B736="","",INDIRECT("減額一覧!AP"&amp;P736))</f>
        <v/>
      </c>
      <c r="I736" s="32" t="str">
        <f ca="1">IF(B736="","",IF(INDIRECT("減額一覧!BN"&amp;P736)=0.08,0.08,0.1))</f>
        <v/>
      </c>
      <c r="J736" s="52"/>
      <c r="K736" s="95" t="str">
        <f t="shared" ca="1" si="1184"/>
        <v/>
      </c>
      <c r="L736" s="58" t="str">
        <f t="shared" ca="1" si="1146"/>
        <v/>
      </c>
      <c r="N736" s="113" t="str">
        <f t="shared" ca="1" si="1725"/>
        <v/>
      </c>
      <c r="O736" s="114" t="str">
        <f t="shared" ref="O736" ca="1" si="1731">IF(B736="","",IF(INDIRECT("減額一覧!BN"&amp;P736)=0.08,0.08,0.1))</f>
        <v/>
      </c>
      <c r="P736" s="38">
        <v>117</v>
      </c>
      <c r="Q736" s="38" t="str">
        <f t="shared" ca="1" si="1727"/>
        <v/>
      </c>
      <c r="R736" s="38" t="str">
        <f t="shared" ca="1" si="1727"/>
        <v/>
      </c>
      <c r="S736" s="66" t="str">
        <f t="shared" ca="1" si="1148"/>
        <v/>
      </c>
      <c r="T736" s="105" t="str">
        <f t="shared" ca="1" si="1661"/>
        <v/>
      </c>
    </row>
    <row r="737" spans="1:20" ht="20.25" hidden="1" thickTop="1" thickBot="1">
      <c r="A737" t="str">
        <f ca="1">IF(B737="","",INDIRECT("減額一覧!B"&amp;$P737))</f>
        <v/>
      </c>
      <c r="B737" s="61" t="str">
        <f t="shared" ref="B737" ca="1" si="1732">IF(INDIRECT("減額一覧!BD"&amp;P737)=1,INDIRECT("減額一覧!AQ"&amp;P737),"")</f>
        <v/>
      </c>
      <c r="C737" s="45" t="str">
        <f ca="1">IF(B737="","",INDIRECT("減額一覧!C"&amp;$P737))</f>
        <v/>
      </c>
      <c r="D737" s="79" t="str">
        <f ca="1">IF($B737="","",INDIRECT("減額一覧!G"&amp;$P737))</f>
        <v/>
      </c>
      <c r="E737" s="19" t="str">
        <f ca="1">IF(B737="","",INDIRECT("減額一覧!H"&amp;P737))</f>
        <v/>
      </c>
      <c r="F737" s="19" t="str">
        <f ca="1">IF($B737="","",INDIRECT("減額一覧!AX"&amp;P737))</f>
        <v/>
      </c>
      <c r="G737" s="20" t="str">
        <f ca="1">IF($B737="","",INDIRECT("減額一覧!AY"&amp;P737))</f>
        <v/>
      </c>
      <c r="H737" s="20" t="str">
        <f ca="1">IF($B737="","",INDIRECT("減額一覧!AZ"&amp;P737))</f>
        <v/>
      </c>
      <c r="I737" s="32" t="str">
        <f ca="1">IF(B737="","",IF(INDIRECT("減額一覧!BO"&amp;P737)=0.08,0.08,0.1))</f>
        <v/>
      </c>
      <c r="J737" s="52"/>
      <c r="K737" s="95" t="str">
        <f t="shared" ca="1" si="1184"/>
        <v/>
      </c>
      <c r="L737" s="58" t="str">
        <f t="shared" ca="1" si="1146"/>
        <v/>
      </c>
      <c r="N737" s="113" t="str">
        <f t="shared" ca="1" si="1725"/>
        <v/>
      </c>
      <c r="O737" s="114" t="str">
        <f t="shared" ref="O737" ca="1" si="1733">IF(B737="","",IF(INDIRECT("減額一覧!BO"&amp;P737)=0.08,0.08,0.1))</f>
        <v/>
      </c>
      <c r="P737" s="38">
        <v>117</v>
      </c>
      <c r="Q737" s="38" t="str">
        <f t="shared" ca="1" si="1727"/>
        <v/>
      </c>
      <c r="R737" s="38" t="str">
        <f t="shared" ca="1" si="1727"/>
        <v/>
      </c>
      <c r="S737" s="66" t="str">
        <f t="shared" ca="1" si="1148"/>
        <v/>
      </c>
      <c r="T737" s="105" t="str">
        <f t="shared" ca="1" si="1661"/>
        <v/>
      </c>
    </row>
    <row r="738" spans="1:20" ht="20.25" hidden="1" thickTop="1" thickBot="1">
      <c r="A738" t="str">
        <f t="shared" ref="A738" ca="1" si="1734">IF(B738="","",INDIRECT("減額一覧!B"&amp;$P738))</f>
        <v/>
      </c>
      <c r="B738" s="64"/>
      <c r="C738" s="41" t="str">
        <f>IF(B738="","",減額一覧!C434)</f>
        <v/>
      </c>
      <c r="D738" s="43"/>
      <c r="E738" s="21"/>
      <c r="F738" s="22" t="s">
        <v>69</v>
      </c>
      <c r="G738" s="23">
        <f t="shared" ref="G738:H738" si="1735">SUBTOTAL(9,G734:G737)</f>
        <v>0</v>
      </c>
      <c r="H738" s="23">
        <f t="shared" si="1735"/>
        <v>0</v>
      </c>
      <c r="I738" s="30"/>
      <c r="J738" s="53"/>
      <c r="K738" s="96" t="str">
        <f t="shared" ca="1" si="1184"/>
        <v/>
      </c>
      <c r="L738" s="59" t="str">
        <f t="shared" si="1146"/>
        <v/>
      </c>
      <c r="N738" s="108" t="str">
        <f t="shared" ref="N738" si="1736">IF(AND(G738=0,H738=0),"","小計")</f>
        <v/>
      </c>
      <c r="O738" s="108" t="str">
        <f t="shared" ref="O738" si="1737">IF(AND(G738=0,H738=0),"","小計")</f>
        <v/>
      </c>
      <c r="P738" s="38"/>
      <c r="Q738" s="38"/>
      <c r="R738" s="38"/>
      <c r="S738" s="66" t="str">
        <f t="shared" si="1148"/>
        <v/>
      </c>
      <c r="T738" s="105" t="str">
        <f t="shared" si="1661"/>
        <v/>
      </c>
    </row>
    <row r="739" spans="1:20" ht="20.25" hidden="1" thickTop="1" thickBot="1">
      <c r="A739" t="str">
        <f ca="1">IF(B739="","",INDIRECT("減額一覧!B"&amp;$P739))</f>
        <v/>
      </c>
      <c r="B739" s="61" t="str">
        <f t="shared" ref="B739" ca="1" si="1738">IF(INDIRECT("減額一覧!BA"&amp;P739)=1,INDIRECT("減額一覧!M"&amp;P739),"")</f>
        <v/>
      </c>
      <c r="C739" s="36" t="str">
        <f ca="1">IF(B739="","",INDIRECT("減額一覧!C"&amp;$P739))</f>
        <v/>
      </c>
      <c r="D739" s="78" t="str">
        <f ca="1">IF($B739="","",INDIRECT("減額一覧!G"&amp;$P739))</f>
        <v/>
      </c>
      <c r="E739" s="19" t="str">
        <f ca="1">IF(B739="","",INDIRECT("減額一覧!H"&amp;P739))</f>
        <v/>
      </c>
      <c r="F739" s="19" t="str">
        <f ca="1">IF($B739="","",INDIRECT("減額一覧!T"&amp;P739))</f>
        <v/>
      </c>
      <c r="G739" s="20" t="str">
        <f ca="1">IF($B739="","",INDIRECT("減額一覧!U"&amp;P739))</f>
        <v/>
      </c>
      <c r="H739" s="20" t="str">
        <f ca="1">IF($B739="","",INDIRECT("減額一覧!V"&amp;P739))</f>
        <v/>
      </c>
      <c r="I739" s="32" t="str">
        <f ca="1">IF(B739="","",IF(INDIRECT("減額一覧!BL"&amp;P739)=0.08,0.08,0.1))</f>
        <v/>
      </c>
      <c r="J739" s="51"/>
      <c r="K739" s="94" t="str">
        <f t="shared" ca="1" si="1184"/>
        <v/>
      </c>
      <c r="L739" s="56" t="str">
        <f t="shared" ca="1" si="1146"/>
        <v/>
      </c>
      <c r="N739" s="113" t="str">
        <f t="shared" ref="N739:N742" ca="1" si="1739">IF(A739="","",IF(A739&gt;3000,"月ヶ瀬",IF(A739&gt;=2000,"都祁","市内")))</f>
        <v/>
      </c>
      <c r="O739" s="114" t="str">
        <f t="shared" ref="O739" ca="1" si="1740">IF(B739="","",IF(INDIRECT("減額一覧!BL"&amp;P739)=0.08,0.08,0.1))</f>
        <v/>
      </c>
      <c r="P739" s="38">
        <v>114</v>
      </c>
      <c r="Q739" s="38" t="str">
        <f t="shared" ref="Q739:R742" ca="1" si="1741">IF(G739="","",IF(G739&gt;0,1,""))</f>
        <v/>
      </c>
      <c r="R739" s="38" t="str">
        <f t="shared" ca="1" si="1741"/>
        <v/>
      </c>
      <c r="S739" s="66" t="str">
        <f t="shared" ca="1" si="1148"/>
        <v/>
      </c>
      <c r="T739" s="105" t="str">
        <f t="shared" ca="1" si="1661"/>
        <v/>
      </c>
    </row>
    <row r="740" spans="1:20" ht="20.25" hidden="1" thickTop="1" thickBot="1">
      <c r="A740" t="str">
        <f ca="1">IF(B740="","",INDIRECT("減額一覧!B"&amp;$P740))</f>
        <v/>
      </c>
      <c r="B740" s="61" t="str">
        <f t="shared" ref="B740" ca="1" si="1742">IF(INDIRECT("減額一覧!BB"&amp;P740)=1,INDIRECT("減額一覧!W"&amp;P740),"")</f>
        <v/>
      </c>
      <c r="C740" s="44" t="str">
        <f ca="1">IF(B740="","",INDIRECT("減額一覧!C"&amp;$P740))</f>
        <v/>
      </c>
      <c r="D740" s="79" t="str">
        <f ca="1">IF($B740="","",INDIRECT("減額一覧!G"&amp;$P740))</f>
        <v/>
      </c>
      <c r="E740" s="19" t="str">
        <f ca="1">IF(B740="","",INDIRECT("減額一覧!H"&amp;P740))</f>
        <v/>
      </c>
      <c r="F740" s="19" t="str">
        <f ca="1">IF($B740="","",INDIRECT("減額一覧!AD"&amp;P740))</f>
        <v/>
      </c>
      <c r="G740" s="20" t="str">
        <f ca="1">IF($B740="","",INDIRECT("減額一覧!AE"&amp;P740))</f>
        <v/>
      </c>
      <c r="H740" s="20" t="str">
        <f ca="1">IF($B740="","",INDIRECT("減額一覧!AF"&amp;P740))</f>
        <v/>
      </c>
      <c r="I740" s="32" t="str">
        <f ca="1">IF(B740="","",IF(INDIRECT("減額一覧!BM"&amp;P740)=0.08,0.08,0.1))</f>
        <v/>
      </c>
      <c r="J740" s="52"/>
      <c r="K740" s="95" t="str">
        <f t="shared" ca="1" si="1184"/>
        <v/>
      </c>
      <c r="L740" s="58" t="str">
        <f t="shared" ca="1" si="1146"/>
        <v/>
      </c>
      <c r="N740" s="113" t="str">
        <f t="shared" ca="1" si="1739"/>
        <v/>
      </c>
      <c r="O740" s="114" t="str">
        <f t="shared" ref="O740" ca="1" si="1743">IF(B740="","",IF(INDIRECT("減額一覧!BM"&amp;P740)=0.08,0.08,0.1))</f>
        <v/>
      </c>
      <c r="P740" s="38">
        <v>114</v>
      </c>
      <c r="Q740" s="38" t="str">
        <f t="shared" ca="1" si="1741"/>
        <v/>
      </c>
      <c r="R740" s="38" t="str">
        <f t="shared" ca="1" si="1741"/>
        <v/>
      </c>
      <c r="S740" s="66" t="str">
        <f t="shared" ca="1" si="1148"/>
        <v/>
      </c>
      <c r="T740" s="105" t="str">
        <f t="shared" ca="1" si="1661"/>
        <v/>
      </c>
    </row>
    <row r="741" spans="1:20" ht="20.25" hidden="1" thickTop="1" thickBot="1">
      <c r="A741" t="str">
        <f ca="1">IF(B741="","",INDIRECT("減額一覧!B"&amp;$P741))</f>
        <v/>
      </c>
      <c r="B741" s="61" t="str">
        <f t="shared" ref="B741" ca="1" si="1744">IF(INDIRECT("減額一覧!BC"&amp;P741)=1,INDIRECT("減額一覧!AG"&amp;P741),"")</f>
        <v/>
      </c>
      <c r="C741" s="36" t="str">
        <f ca="1">IF(B741="","",INDIRECT("減額一覧!C"&amp;$P741))</f>
        <v/>
      </c>
      <c r="D741" s="80" t="str">
        <f ca="1">IF($B741="","",INDIRECT("減額一覧!G"&amp;$P741))</f>
        <v/>
      </c>
      <c r="E741" s="19" t="str">
        <f ca="1">IF(B741="","",INDIRECT("減額一覧!H"&amp;P741))</f>
        <v/>
      </c>
      <c r="F741" s="19" t="str">
        <f ca="1">IF($B741="","",INDIRECT("減額一覧!AN"&amp;P741))</f>
        <v/>
      </c>
      <c r="G741" s="20" t="str">
        <f ca="1">IF($B741="","",INDIRECT("減額一覧!AO"&amp;P741))</f>
        <v/>
      </c>
      <c r="H741" s="20" t="str">
        <f ca="1">IF($B741="","",INDIRECT("減額一覧!AP"&amp;P741))</f>
        <v/>
      </c>
      <c r="I741" s="32" t="str">
        <f ca="1">IF(B741="","",IF(INDIRECT("減額一覧!BN"&amp;P741)=0.08,0.08,0.1))</f>
        <v/>
      </c>
      <c r="J741" s="52"/>
      <c r="K741" s="95" t="str">
        <f t="shared" ca="1" si="1184"/>
        <v/>
      </c>
      <c r="L741" s="58" t="str">
        <f t="shared" ca="1" si="1146"/>
        <v/>
      </c>
      <c r="N741" s="113" t="str">
        <f t="shared" ca="1" si="1739"/>
        <v/>
      </c>
      <c r="O741" s="114" t="str">
        <f t="shared" ref="O741" ca="1" si="1745">IF(B741="","",IF(INDIRECT("減額一覧!BN"&amp;P741)=0.08,0.08,0.1))</f>
        <v/>
      </c>
      <c r="P741" s="38">
        <v>114</v>
      </c>
      <c r="Q741" s="38" t="str">
        <f t="shared" ca="1" si="1741"/>
        <v/>
      </c>
      <c r="R741" s="38" t="str">
        <f t="shared" ca="1" si="1741"/>
        <v/>
      </c>
      <c r="S741" s="66" t="str">
        <f t="shared" ca="1" si="1148"/>
        <v/>
      </c>
      <c r="T741" s="105" t="str">
        <f t="shared" ca="1" si="1661"/>
        <v/>
      </c>
    </row>
    <row r="742" spans="1:20" ht="20.25" hidden="1" thickTop="1" thickBot="1">
      <c r="A742" t="str">
        <f ca="1">IF(B742="","",INDIRECT("減額一覧!B"&amp;$P742))</f>
        <v/>
      </c>
      <c r="B742" s="61" t="str">
        <f t="shared" ref="B742" ca="1" si="1746">IF(INDIRECT("減額一覧!BD"&amp;P742)=1,INDIRECT("減額一覧!AQ"&amp;P742),"")</f>
        <v/>
      </c>
      <c r="C742" s="45" t="str">
        <f ca="1">IF(B742="","",INDIRECT("減額一覧!C"&amp;$P742))</f>
        <v/>
      </c>
      <c r="D742" s="79" t="str">
        <f ca="1">IF($B742="","",INDIRECT("減額一覧!G"&amp;$P742))</f>
        <v/>
      </c>
      <c r="E742" s="19" t="str">
        <f ca="1">IF(B742="","",INDIRECT("減額一覧!H"&amp;P742))</f>
        <v/>
      </c>
      <c r="F742" s="19" t="str">
        <f ca="1">IF($B742="","",INDIRECT("減額一覧!AX"&amp;P742))</f>
        <v/>
      </c>
      <c r="G742" s="20" t="str">
        <f ca="1">IF($B742="","",INDIRECT("減額一覧!AY"&amp;P742))</f>
        <v/>
      </c>
      <c r="H742" s="20" t="str">
        <f ca="1">IF($B742="","",INDIRECT("減額一覧!AZ"&amp;P742))</f>
        <v/>
      </c>
      <c r="I742" s="32" t="str">
        <f ca="1">IF(B742="","",IF(INDIRECT("減額一覧!BO"&amp;P742)=0.08,0.08,0.1))</f>
        <v/>
      </c>
      <c r="J742" s="52"/>
      <c r="K742" s="95" t="str">
        <f t="shared" ca="1" si="1184"/>
        <v/>
      </c>
      <c r="L742" s="58" t="str">
        <f t="shared" ca="1" si="1146"/>
        <v/>
      </c>
      <c r="N742" s="113" t="str">
        <f t="shared" ca="1" si="1739"/>
        <v/>
      </c>
      <c r="O742" s="114" t="str">
        <f t="shared" ref="O742" ca="1" si="1747">IF(B742="","",IF(INDIRECT("減額一覧!BO"&amp;P742)=0.08,0.08,0.1))</f>
        <v/>
      </c>
      <c r="P742" s="38">
        <v>114</v>
      </c>
      <c r="Q742" s="38" t="str">
        <f t="shared" ca="1" si="1741"/>
        <v/>
      </c>
      <c r="R742" s="38" t="str">
        <f t="shared" ca="1" si="1741"/>
        <v/>
      </c>
      <c r="S742" s="66" t="str">
        <f t="shared" ca="1" si="1148"/>
        <v/>
      </c>
      <c r="T742" s="105" t="str">
        <f t="shared" ca="1" si="1661"/>
        <v/>
      </c>
    </row>
    <row r="743" spans="1:20" ht="20.25" hidden="1" thickTop="1" thickBot="1">
      <c r="B743" s="64"/>
      <c r="C743" s="41" t="str">
        <f>IF(B743="","",減額一覧!C439)</f>
        <v/>
      </c>
      <c r="D743" s="43"/>
      <c r="E743" s="21"/>
      <c r="F743" s="22" t="s">
        <v>69</v>
      </c>
      <c r="G743" s="23">
        <f t="shared" ref="G743:H743" si="1748">SUBTOTAL(9,G739:G742)</f>
        <v>0</v>
      </c>
      <c r="H743" s="23">
        <f t="shared" si="1748"/>
        <v>0</v>
      </c>
      <c r="I743" s="30"/>
      <c r="J743" s="53"/>
      <c r="K743" s="96" t="str">
        <f t="shared" si="1184"/>
        <v/>
      </c>
      <c r="L743" s="59" t="str">
        <f t="shared" si="1146"/>
        <v/>
      </c>
      <c r="N743" s="108" t="str">
        <f t="shared" ref="N743" si="1749">IF(AND(G743=0,H743=0),"","小計")</f>
        <v/>
      </c>
      <c r="O743" s="108" t="str">
        <f t="shared" ref="O743" si="1750">IF(AND(G743=0,H743=0),"","小計")</f>
        <v/>
      </c>
      <c r="P743" s="38"/>
      <c r="Q743" s="38"/>
      <c r="R743" s="38"/>
      <c r="S743" s="66" t="str">
        <f t="shared" si="1148"/>
        <v/>
      </c>
      <c r="T743" s="105" t="str">
        <f t="shared" si="1661"/>
        <v/>
      </c>
    </row>
    <row r="744" spans="1:20" ht="20.25" hidden="1" thickTop="1" thickBot="1">
      <c r="A744" t="str">
        <f ca="1">IF(B744="","",INDIRECT("減額一覧!B"&amp;$P744))</f>
        <v/>
      </c>
      <c r="B744" s="61" t="str">
        <f t="shared" ref="B744" ca="1" si="1751">IF(INDIRECT("減額一覧!BA"&amp;P744)=1,INDIRECT("減額一覧!M"&amp;P744),"")</f>
        <v/>
      </c>
      <c r="C744" s="36" t="str">
        <f ca="1">IF(B744="","",INDIRECT("減額一覧!C"&amp;$P744))</f>
        <v/>
      </c>
      <c r="D744" s="78" t="str">
        <f ca="1">IF($B744="","",INDIRECT("減額一覧!G"&amp;$P744))</f>
        <v/>
      </c>
      <c r="E744" s="19" t="str">
        <f ca="1">IF(B744="","",INDIRECT("減額一覧!H"&amp;P744))</f>
        <v/>
      </c>
      <c r="F744" s="19" t="str">
        <f ca="1">IF($B744="","",INDIRECT("減額一覧!T"&amp;P744))</f>
        <v/>
      </c>
      <c r="G744" s="20" t="str">
        <f ca="1">IF($B744="","",INDIRECT("減額一覧!U"&amp;P744))</f>
        <v/>
      </c>
      <c r="H744" s="20" t="str">
        <f ca="1">IF($B744="","",INDIRECT("減額一覧!V"&amp;P744))</f>
        <v/>
      </c>
      <c r="I744" s="32" t="str">
        <f ca="1">IF(B744="","",IF(INDIRECT("減額一覧!BL"&amp;P744)=0.08,0.08,0.1))</f>
        <v/>
      </c>
      <c r="J744" s="51"/>
      <c r="K744" s="94" t="str">
        <f t="shared" ca="1" si="1184"/>
        <v/>
      </c>
      <c r="L744" s="56" t="str">
        <f t="shared" ca="1" si="1146"/>
        <v/>
      </c>
      <c r="N744" s="113" t="str">
        <f t="shared" ref="N744:N747" ca="1" si="1752">IF(A744="","",IF(A744&gt;3000,"月ヶ瀬",IF(A744&gt;=2000,"都祁","市内")))</f>
        <v/>
      </c>
      <c r="O744" s="114" t="str">
        <f t="shared" ref="O744" ca="1" si="1753">IF(B744="","",IF(INDIRECT("減額一覧!BL"&amp;P744)=0.08,0.08,0.1))</f>
        <v/>
      </c>
      <c r="P744" s="38">
        <v>115</v>
      </c>
      <c r="Q744" s="38" t="str">
        <f t="shared" ref="Q744:R747" ca="1" si="1754">IF(G744="","",IF(G744&gt;0,1,""))</f>
        <v/>
      </c>
      <c r="R744" s="38" t="str">
        <f t="shared" ca="1" si="1754"/>
        <v/>
      </c>
      <c r="S744" s="66" t="str">
        <f t="shared" ca="1" si="1148"/>
        <v/>
      </c>
      <c r="T744" s="105" t="str">
        <f t="shared" ca="1" si="1661"/>
        <v/>
      </c>
    </row>
    <row r="745" spans="1:20" ht="20.25" hidden="1" thickTop="1" thickBot="1">
      <c r="A745" t="str">
        <f ca="1">IF(B745="","",INDIRECT("減額一覧!B"&amp;$P745))</f>
        <v/>
      </c>
      <c r="B745" s="61" t="str">
        <f t="shared" ref="B745" ca="1" si="1755">IF(INDIRECT("減額一覧!BB"&amp;P745)=1,INDIRECT("減額一覧!W"&amp;P745),"")</f>
        <v/>
      </c>
      <c r="C745" s="44" t="str">
        <f ca="1">IF(B745="","",INDIRECT("減額一覧!C"&amp;$P745))</f>
        <v/>
      </c>
      <c r="D745" s="79" t="str">
        <f ca="1">IF($B745="","",INDIRECT("減額一覧!G"&amp;$P745))</f>
        <v/>
      </c>
      <c r="E745" s="19" t="str">
        <f ca="1">IF(B745="","",INDIRECT("減額一覧!H"&amp;P745))</f>
        <v/>
      </c>
      <c r="F745" s="19" t="str">
        <f ca="1">IF($B745="","",INDIRECT("減額一覧!AD"&amp;P745))</f>
        <v/>
      </c>
      <c r="G745" s="20" t="str">
        <f ca="1">IF($B745="","",INDIRECT("減額一覧!AE"&amp;P745))</f>
        <v/>
      </c>
      <c r="H745" s="20" t="str">
        <f ca="1">IF($B745="","",INDIRECT("減額一覧!AF"&amp;P745))</f>
        <v/>
      </c>
      <c r="I745" s="32" t="str">
        <f ca="1">IF(B745="","",IF(INDIRECT("減額一覧!BM"&amp;P745)=0.08,0.08,0.1))</f>
        <v/>
      </c>
      <c r="J745" s="52"/>
      <c r="K745" s="95" t="str">
        <f t="shared" ca="1" si="1184"/>
        <v/>
      </c>
      <c r="L745" s="58" t="str">
        <f t="shared" ca="1" si="1146"/>
        <v/>
      </c>
      <c r="N745" s="113" t="str">
        <f t="shared" ca="1" si="1752"/>
        <v/>
      </c>
      <c r="O745" s="114" t="str">
        <f t="shared" ref="O745" ca="1" si="1756">IF(B745="","",IF(INDIRECT("減額一覧!BM"&amp;P745)=0.08,0.08,0.1))</f>
        <v/>
      </c>
      <c r="P745" s="38">
        <v>115</v>
      </c>
      <c r="Q745" s="38" t="str">
        <f t="shared" ca="1" si="1754"/>
        <v/>
      </c>
      <c r="R745" s="38" t="str">
        <f t="shared" ca="1" si="1754"/>
        <v/>
      </c>
      <c r="S745" s="66" t="str">
        <f t="shared" ca="1" si="1148"/>
        <v/>
      </c>
      <c r="T745" s="105" t="str">
        <f t="shared" ca="1" si="1661"/>
        <v/>
      </c>
    </row>
    <row r="746" spans="1:20" ht="20.25" hidden="1" thickTop="1" thickBot="1">
      <c r="A746" t="str">
        <f ca="1">IF(B746="","",INDIRECT("減額一覧!B"&amp;$P746))</f>
        <v/>
      </c>
      <c r="B746" s="61" t="str">
        <f t="shared" ref="B746" ca="1" si="1757">IF(INDIRECT("減額一覧!BC"&amp;P746)=1,INDIRECT("減額一覧!AG"&amp;P746),"")</f>
        <v/>
      </c>
      <c r="C746" s="36" t="str">
        <f ca="1">IF(B746="","",INDIRECT("減額一覧!C"&amp;$P746))</f>
        <v/>
      </c>
      <c r="D746" s="80" t="str">
        <f ca="1">IF($B746="","",INDIRECT("減額一覧!G"&amp;$P746))</f>
        <v/>
      </c>
      <c r="E746" s="19" t="str">
        <f ca="1">IF(B746="","",INDIRECT("減額一覧!H"&amp;P746))</f>
        <v/>
      </c>
      <c r="F746" s="19" t="str">
        <f ca="1">IF($B746="","",INDIRECT("減額一覧!AN"&amp;P746))</f>
        <v/>
      </c>
      <c r="G746" s="20" t="str">
        <f ca="1">IF($B746="","",INDIRECT("減額一覧!AO"&amp;P746))</f>
        <v/>
      </c>
      <c r="H746" s="20" t="str">
        <f ca="1">IF($B746="","",INDIRECT("減額一覧!AP"&amp;P746))</f>
        <v/>
      </c>
      <c r="I746" s="32" t="str">
        <f ca="1">IF(B746="","",IF(INDIRECT("減額一覧!BN"&amp;P746)=0.08,0.08,0.1))</f>
        <v/>
      </c>
      <c r="J746" s="52"/>
      <c r="K746" s="95" t="str">
        <f t="shared" ca="1" si="1184"/>
        <v/>
      </c>
      <c r="L746" s="58" t="str">
        <f t="shared" ca="1" si="1146"/>
        <v/>
      </c>
      <c r="N746" s="113" t="str">
        <f t="shared" ca="1" si="1752"/>
        <v/>
      </c>
      <c r="O746" s="114" t="str">
        <f t="shared" ref="O746" ca="1" si="1758">IF(B746="","",IF(INDIRECT("減額一覧!BN"&amp;P746)=0.08,0.08,0.1))</f>
        <v/>
      </c>
      <c r="P746" s="38">
        <v>115</v>
      </c>
      <c r="Q746" s="38" t="str">
        <f t="shared" ca="1" si="1754"/>
        <v/>
      </c>
      <c r="R746" s="38" t="str">
        <f t="shared" ca="1" si="1754"/>
        <v/>
      </c>
      <c r="S746" s="66" t="str">
        <f t="shared" ca="1" si="1148"/>
        <v/>
      </c>
      <c r="T746" s="105" t="str">
        <f t="shared" ca="1" si="1661"/>
        <v/>
      </c>
    </row>
    <row r="747" spans="1:20" ht="20.25" hidden="1" thickTop="1" thickBot="1">
      <c r="A747" t="str">
        <f ca="1">IF(B747="","",INDIRECT("減額一覧!B"&amp;$P747))</f>
        <v/>
      </c>
      <c r="B747" s="61" t="str">
        <f t="shared" ref="B747" ca="1" si="1759">IF(INDIRECT("減額一覧!BD"&amp;P747)=1,INDIRECT("減額一覧!AQ"&amp;P747),"")</f>
        <v/>
      </c>
      <c r="C747" s="45" t="str">
        <f ca="1">IF(B747="","",INDIRECT("減額一覧!C"&amp;$P747))</f>
        <v/>
      </c>
      <c r="D747" s="79" t="str">
        <f ca="1">IF($B747="","",INDIRECT("減額一覧!G"&amp;$P747))</f>
        <v/>
      </c>
      <c r="E747" s="19" t="str">
        <f ca="1">IF(B747="","",INDIRECT("減額一覧!H"&amp;P747))</f>
        <v/>
      </c>
      <c r="F747" s="19" t="str">
        <f ca="1">IF($B747="","",INDIRECT("減額一覧!AX"&amp;P747))</f>
        <v/>
      </c>
      <c r="G747" s="20" t="str">
        <f ca="1">IF($B747="","",INDIRECT("減額一覧!AY"&amp;P747))</f>
        <v/>
      </c>
      <c r="H747" s="20" t="str">
        <f ca="1">IF($B747="","",INDIRECT("減額一覧!AZ"&amp;P747))</f>
        <v/>
      </c>
      <c r="I747" s="32" t="str">
        <f ca="1">IF(B747="","",IF(INDIRECT("減額一覧!BO"&amp;P747)=0.08,0.08,0.1))</f>
        <v/>
      </c>
      <c r="J747" s="52"/>
      <c r="K747" s="95" t="str">
        <f t="shared" ca="1" si="1184"/>
        <v/>
      </c>
      <c r="L747" s="58" t="str">
        <f t="shared" ca="1" si="1146"/>
        <v/>
      </c>
      <c r="N747" s="113" t="str">
        <f t="shared" ca="1" si="1752"/>
        <v/>
      </c>
      <c r="O747" s="114" t="str">
        <f t="shared" ref="O747" ca="1" si="1760">IF(B747="","",IF(INDIRECT("減額一覧!BO"&amp;P747)=0.08,0.08,0.1))</f>
        <v/>
      </c>
      <c r="P747" s="38">
        <v>115</v>
      </c>
      <c r="Q747" s="38" t="str">
        <f t="shared" ca="1" si="1754"/>
        <v/>
      </c>
      <c r="R747" s="38" t="str">
        <f t="shared" ca="1" si="1754"/>
        <v/>
      </c>
      <c r="S747" s="66" t="str">
        <f t="shared" ca="1" si="1148"/>
        <v/>
      </c>
      <c r="T747" s="105" t="str">
        <f t="shared" ca="1" si="1661"/>
        <v/>
      </c>
    </row>
    <row r="748" spans="1:20" ht="20.25" hidden="1" thickTop="1" thickBot="1">
      <c r="B748" s="64"/>
      <c r="C748" s="41" t="str">
        <f>IF(B748="","",減額一覧!C444)</f>
        <v/>
      </c>
      <c r="D748" s="43"/>
      <c r="E748" s="21"/>
      <c r="F748" s="22" t="s">
        <v>69</v>
      </c>
      <c r="G748" s="23">
        <f t="shared" ref="G748:H748" si="1761">SUBTOTAL(9,G744:G747)</f>
        <v>0</v>
      </c>
      <c r="H748" s="23">
        <f t="shared" si="1761"/>
        <v>0</v>
      </c>
      <c r="I748" s="30"/>
      <c r="J748" s="53"/>
      <c r="K748" s="96" t="str">
        <f t="shared" si="1184"/>
        <v/>
      </c>
      <c r="L748" s="59" t="str">
        <f t="shared" si="1146"/>
        <v/>
      </c>
      <c r="N748" s="108" t="str">
        <f t="shared" ref="N748" si="1762">IF(AND(G748=0,H748=0),"","小計")</f>
        <v/>
      </c>
      <c r="O748" s="108" t="str">
        <f t="shared" ref="O748" si="1763">IF(AND(G748=0,H748=0),"","小計")</f>
        <v/>
      </c>
      <c r="P748" s="38"/>
      <c r="Q748" s="38"/>
      <c r="R748" s="38"/>
      <c r="S748" s="66" t="str">
        <f t="shared" si="1148"/>
        <v/>
      </c>
      <c r="T748" s="105" t="str">
        <f t="shared" si="1661"/>
        <v/>
      </c>
    </row>
    <row r="749" spans="1:20" ht="20.25" hidden="1" thickTop="1" thickBot="1">
      <c r="A749" t="str">
        <f ca="1">IF(B749="","",INDIRECT("減額一覧!B"&amp;$P749))</f>
        <v/>
      </c>
      <c r="B749" s="61" t="str">
        <f t="shared" ref="B749" ca="1" si="1764">IF(INDIRECT("減額一覧!BA"&amp;P749)=1,INDIRECT("減額一覧!M"&amp;P749),"")</f>
        <v/>
      </c>
      <c r="C749" s="36" t="str">
        <f ca="1">IF(B749="","",INDIRECT("減額一覧!C"&amp;$P749))</f>
        <v/>
      </c>
      <c r="D749" s="78" t="str">
        <f ca="1">IF($B749="","",INDIRECT("減額一覧!G"&amp;$P749))</f>
        <v/>
      </c>
      <c r="E749" s="19" t="str">
        <f ca="1">IF(B749="","",INDIRECT("減額一覧!H"&amp;P749))</f>
        <v/>
      </c>
      <c r="F749" s="19" t="str">
        <f ca="1">IF($B749="","",INDIRECT("減額一覧!T"&amp;P749))</f>
        <v/>
      </c>
      <c r="G749" s="20" t="str">
        <f ca="1">IF($B749="","",INDIRECT("減額一覧!U"&amp;P749))</f>
        <v/>
      </c>
      <c r="H749" s="20" t="str">
        <f ca="1">IF($B749="","",INDIRECT("減額一覧!V"&amp;P749))</f>
        <v/>
      </c>
      <c r="I749" s="32" t="str">
        <f ca="1">IF(B749="","",IF(INDIRECT("減額一覧!BL"&amp;P749)=0.08,0.08,0.1))</f>
        <v/>
      </c>
      <c r="J749" s="51"/>
      <c r="K749" s="94" t="str">
        <f t="shared" ca="1" si="1184"/>
        <v/>
      </c>
      <c r="L749" s="56" t="str">
        <f t="shared" ca="1" si="1146"/>
        <v/>
      </c>
      <c r="N749" s="113" t="str">
        <f t="shared" ref="N749:N752" ca="1" si="1765">IF(A749="","",IF(A749&gt;3000,"月ヶ瀬",IF(A749&gt;=2000,"都祁","市内")))</f>
        <v/>
      </c>
      <c r="O749" s="114" t="str">
        <f t="shared" ref="O749" ca="1" si="1766">IF(B749="","",IF(INDIRECT("減額一覧!BL"&amp;P749)=0.08,0.08,0.1))</f>
        <v/>
      </c>
      <c r="P749" s="38">
        <v>116</v>
      </c>
      <c r="Q749" s="38" t="str">
        <f t="shared" ref="Q749:R752" ca="1" si="1767">IF(G749="","",IF(G749&gt;0,1,""))</f>
        <v/>
      </c>
      <c r="R749" s="38" t="str">
        <f t="shared" ca="1" si="1767"/>
        <v/>
      </c>
      <c r="S749" s="66" t="str">
        <f t="shared" ca="1" si="1148"/>
        <v/>
      </c>
      <c r="T749" s="105" t="str">
        <f t="shared" ca="1" si="1661"/>
        <v/>
      </c>
    </row>
    <row r="750" spans="1:20" ht="20.25" hidden="1" thickTop="1" thickBot="1">
      <c r="A750" t="str">
        <f ca="1">IF(B750="","",INDIRECT("減額一覧!B"&amp;$P750))</f>
        <v/>
      </c>
      <c r="B750" s="61" t="str">
        <f t="shared" ref="B750" ca="1" si="1768">IF(INDIRECT("減額一覧!BB"&amp;P750)=1,INDIRECT("減額一覧!W"&amp;P750),"")</f>
        <v/>
      </c>
      <c r="C750" s="44" t="str">
        <f ca="1">IF(B750="","",INDIRECT("減額一覧!C"&amp;$P750))</f>
        <v/>
      </c>
      <c r="D750" s="79" t="str">
        <f ca="1">IF($B750="","",INDIRECT("減額一覧!G"&amp;$P750))</f>
        <v/>
      </c>
      <c r="E750" s="19" t="str">
        <f ca="1">IF(B750="","",INDIRECT("減額一覧!H"&amp;P750))</f>
        <v/>
      </c>
      <c r="F750" s="19" t="str">
        <f ca="1">IF($B750="","",INDIRECT("減額一覧!AD"&amp;P750))</f>
        <v/>
      </c>
      <c r="G750" s="20" t="str">
        <f ca="1">IF($B750="","",INDIRECT("減額一覧!AE"&amp;P750))</f>
        <v/>
      </c>
      <c r="H750" s="20" t="str">
        <f ca="1">IF($B750="","",INDIRECT("減額一覧!AF"&amp;P750))</f>
        <v/>
      </c>
      <c r="I750" s="32" t="str">
        <f ca="1">IF(B750="","",IF(INDIRECT("減額一覧!BM"&amp;P750)=0.08,0.08,0.1))</f>
        <v/>
      </c>
      <c r="J750" s="52"/>
      <c r="K750" s="95" t="str">
        <f t="shared" ca="1" si="1184"/>
        <v/>
      </c>
      <c r="L750" s="58" t="str">
        <f t="shared" ca="1" si="1146"/>
        <v/>
      </c>
      <c r="N750" s="113" t="str">
        <f t="shared" ca="1" si="1765"/>
        <v/>
      </c>
      <c r="O750" s="114" t="str">
        <f t="shared" ref="O750" ca="1" si="1769">IF(B750="","",IF(INDIRECT("減額一覧!BM"&amp;P750)=0.08,0.08,0.1))</f>
        <v/>
      </c>
      <c r="P750" s="38">
        <v>116</v>
      </c>
      <c r="Q750" s="38" t="str">
        <f t="shared" ca="1" si="1767"/>
        <v/>
      </c>
      <c r="R750" s="38" t="str">
        <f t="shared" ca="1" si="1767"/>
        <v/>
      </c>
      <c r="S750" s="66" t="str">
        <f t="shared" ca="1" si="1148"/>
        <v/>
      </c>
      <c r="T750" s="105" t="str">
        <f t="shared" ca="1" si="1661"/>
        <v/>
      </c>
    </row>
    <row r="751" spans="1:20" ht="20.25" hidden="1" thickTop="1" thickBot="1">
      <c r="A751" t="str">
        <f ca="1">IF(B751="","",INDIRECT("減額一覧!B"&amp;$P751))</f>
        <v/>
      </c>
      <c r="B751" s="61" t="str">
        <f t="shared" ref="B751" ca="1" si="1770">IF(INDIRECT("減額一覧!BC"&amp;P751)=1,INDIRECT("減額一覧!AG"&amp;P751),"")</f>
        <v/>
      </c>
      <c r="C751" s="36" t="str">
        <f ca="1">IF(B751="","",INDIRECT("減額一覧!C"&amp;$P751))</f>
        <v/>
      </c>
      <c r="D751" s="80" t="str">
        <f ca="1">IF($B751="","",INDIRECT("減額一覧!G"&amp;$P751))</f>
        <v/>
      </c>
      <c r="E751" s="19" t="str">
        <f ca="1">IF(B751="","",INDIRECT("減額一覧!H"&amp;P751))</f>
        <v/>
      </c>
      <c r="F751" s="19" t="str">
        <f ca="1">IF($B751="","",INDIRECT("減額一覧!AN"&amp;P751))</f>
        <v/>
      </c>
      <c r="G751" s="20" t="str">
        <f ca="1">IF($B751="","",INDIRECT("減額一覧!AO"&amp;P751))</f>
        <v/>
      </c>
      <c r="H751" s="20" t="str">
        <f ca="1">IF($B751="","",INDIRECT("減額一覧!AP"&amp;P751))</f>
        <v/>
      </c>
      <c r="I751" s="32" t="str">
        <f ca="1">IF(B751="","",IF(INDIRECT("減額一覧!BN"&amp;P751)=0.08,0.08,0.1))</f>
        <v/>
      </c>
      <c r="J751" s="52"/>
      <c r="K751" s="95" t="str">
        <f t="shared" ca="1" si="1184"/>
        <v/>
      </c>
      <c r="L751" s="58" t="str">
        <f t="shared" ca="1" si="1146"/>
        <v/>
      </c>
      <c r="N751" s="113" t="str">
        <f t="shared" ca="1" si="1765"/>
        <v/>
      </c>
      <c r="O751" s="114" t="str">
        <f t="shared" ref="O751" ca="1" si="1771">IF(B751="","",IF(INDIRECT("減額一覧!BN"&amp;P751)=0.08,0.08,0.1))</f>
        <v/>
      </c>
      <c r="P751" s="38">
        <v>116</v>
      </c>
      <c r="Q751" s="38" t="str">
        <f t="shared" ca="1" si="1767"/>
        <v/>
      </c>
      <c r="R751" s="38" t="str">
        <f t="shared" ca="1" si="1767"/>
        <v/>
      </c>
      <c r="S751" s="66" t="str">
        <f t="shared" ca="1" si="1148"/>
        <v/>
      </c>
      <c r="T751" s="105" t="str">
        <f t="shared" ca="1" si="1661"/>
        <v/>
      </c>
    </row>
    <row r="752" spans="1:20" ht="20.25" hidden="1" thickTop="1" thickBot="1">
      <c r="A752" t="str">
        <f ca="1">IF(B752="","",INDIRECT("減額一覧!B"&amp;$P752))</f>
        <v/>
      </c>
      <c r="B752" s="61" t="str">
        <f t="shared" ref="B752" ca="1" si="1772">IF(INDIRECT("減額一覧!BD"&amp;P752)=1,INDIRECT("減額一覧!AQ"&amp;P752),"")</f>
        <v/>
      </c>
      <c r="C752" s="45" t="str">
        <f ca="1">IF(B752="","",INDIRECT("減額一覧!C"&amp;$P752))</f>
        <v/>
      </c>
      <c r="D752" s="79" t="str">
        <f ca="1">IF($B752="","",INDIRECT("減額一覧!G"&amp;$P752))</f>
        <v/>
      </c>
      <c r="E752" s="19" t="str">
        <f ca="1">IF(B752="","",INDIRECT("減額一覧!H"&amp;P752))</f>
        <v/>
      </c>
      <c r="F752" s="19" t="str">
        <f ca="1">IF($B752="","",INDIRECT("減額一覧!AX"&amp;P752))</f>
        <v/>
      </c>
      <c r="G752" s="20" t="str">
        <f ca="1">IF($B752="","",INDIRECT("減額一覧!AY"&amp;P752))</f>
        <v/>
      </c>
      <c r="H752" s="20" t="str">
        <f ca="1">IF($B752="","",INDIRECT("減額一覧!AZ"&amp;P752))</f>
        <v/>
      </c>
      <c r="I752" s="32" t="str">
        <f ca="1">IF(B752="","",IF(INDIRECT("減額一覧!BO"&amp;P752)=0.08,0.08,0.1))</f>
        <v/>
      </c>
      <c r="J752" s="52"/>
      <c r="K752" s="95" t="str">
        <f t="shared" ca="1" si="1184"/>
        <v/>
      </c>
      <c r="L752" s="58" t="str">
        <f t="shared" ca="1" si="1146"/>
        <v/>
      </c>
      <c r="N752" s="113" t="str">
        <f t="shared" ca="1" si="1765"/>
        <v/>
      </c>
      <c r="O752" s="114" t="str">
        <f t="shared" ref="O752" ca="1" si="1773">IF(B752="","",IF(INDIRECT("減額一覧!BO"&amp;P752)=0.08,0.08,0.1))</f>
        <v/>
      </c>
      <c r="P752" s="38">
        <v>116</v>
      </c>
      <c r="Q752" s="38" t="str">
        <f t="shared" ca="1" si="1767"/>
        <v/>
      </c>
      <c r="R752" s="38" t="str">
        <f t="shared" ca="1" si="1767"/>
        <v/>
      </c>
      <c r="S752" s="66" t="str">
        <f t="shared" ca="1" si="1148"/>
        <v/>
      </c>
      <c r="T752" s="105" t="str">
        <f t="shared" ca="1" si="1661"/>
        <v/>
      </c>
    </row>
    <row r="753" spans="1:20" ht="20.25" hidden="1" thickTop="1" thickBot="1">
      <c r="B753" s="64"/>
      <c r="C753" s="41" t="str">
        <f>IF(B753="","",減額一覧!C449)</f>
        <v/>
      </c>
      <c r="D753" s="43"/>
      <c r="E753" s="21"/>
      <c r="F753" s="22" t="s">
        <v>69</v>
      </c>
      <c r="G753" s="23">
        <f t="shared" ref="G753:H753" si="1774">SUBTOTAL(9,G749:G752)</f>
        <v>0</v>
      </c>
      <c r="H753" s="23">
        <f t="shared" si="1774"/>
        <v>0</v>
      </c>
      <c r="I753" s="30"/>
      <c r="J753" s="53"/>
      <c r="K753" s="96" t="str">
        <f t="shared" si="1184"/>
        <v/>
      </c>
      <c r="L753" s="59" t="str">
        <f t="shared" si="1146"/>
        <v/>
      </c>
      <c r="N753" s="108" t="str">
        <f t="shared" ref="N753" si="1775">IF(AND(G753=0,H753=0),"","小計")</f>
        <v/>
      </c>
      <c r="O753" s="108" t="str">
        <f t="shared" ref="O753" si="1776">IF(AND(G753=0,H753=0),"","小計")</f>
        <v/>
      </c>
      <c r="P753" s="38"/>
      <c r="Q753" s="38"/>
      <c r="R753" s="38"/>
      <c r="S753" s="66" t="str">
        <f t="shared" si="1148"/>
        <v/>
      </c>
      <c r="T753" s="105" t="str">
        <f t="shared" si="1661"/>
        <v/>
      </c>
    </row>
    <row r="754" spans="1:20" ht="20.25" hidden="1" thickTop="1" thickBot="1">
      <c r="A754" t="str">
        <f ca="1">IF(B754="","",INDIRECT("減額一覧!B"&amp;$P754))</f>
        <v/>
      </c>
      <c r="B754" s="61" t="str">
        <f t="shared" ref="B754" ca="1" si="1777">IF(INDIRECT("減額一覧!BA"&amp;P754)=1,INDIRECT("減額一覧!M"&amp;P754),"")</f>
        <v/>
      </c>
      <c r="C754" s="36" t="str">
        <f ca="1">IF(B754="","",INDIRECT("減額一覧!C"&amp;$P754))</f>
        <v/>
      </c>
      <c r="D754" s="78" t="str">
        <f ca="1">IF($B754="","",INDIRECT("減額一覧!G"&amp;$P754))</f>
        <v/>
      </c>
      <c r="E754" s="19" t="str">
        <f ca="1">IF(B754="","",INDIRECT("減額一覧!H"&amp;P754))</f>
        <v/>
      </c>
      <c r="F754" s="19" t="str">
        <f ca="1">IF($B754="","",INDIRECT("減額一覧!T"&amp;P754))</f>
        <v/>
      </c>
      <c r="G754" s="20" t="str">
        <f ca="1">IF($B754="","",INDIRECT("減額一覧!U"&amp;P754))</f>
        <v/>
      </c>
      <c r="H754" s="20" t="str">
        <f ca="1">IF($B754="","",INDIRECT("減額一覧!V"&amp;P754))</f>
        <v/>
      </c>
      <c r="I754" s="32" t="str">
        <f ca="1">IF(B754="","",IF(INDIRECT("減額一覧!BL"&amp;P754)=0.08,0.08,0.1))</f>
        <v/>
      </c>
      <c r="J754" s="51"/>
      <c r="K754" s="94" t="str">
        <f t="shared" ca="1" si="1184"/>
        <v/>
      </c>
      <c r="L754" s="56" t="str">
        <f t="shared" ca="1" si="1146"/>
        <v/>
      </c>
      <c r="N754" s="113" t="str">
        <f t="shared" ref="N754:N757" ca="1" si="1778">IF(A754="","",IF(A754&gt;3000,"月ヶ瀬",IF(A754&gt;=2000,"都祁","市内")))</f>
        <v/>
      </c>
      <c r="O754" s="114" t="str">
        <f t="shared" ref="O754" ca="1" si="1779">IF(B754="","",IF(INDIRECT("減額一覧!BL"&amp;P754)=0.08,0.08,0.1))</f>
        <v/>
      </c>
      <c r="P754" s="38">
        <v>117</v>
      </c>
      <c r="Q754" s="38" t="str">
        <f t="shared" ref="Q754:R757" ca="1" si="1780">IF(G754="","",IF(G754&gt;0,1,""))</f>
        <v/>
      </c>
      <c r="R754" s="38" t="str">
        <f t="shared" ca="1" si="1780"/>
        <v/>
      </c>
      <c r="S754" s="66" t="str">
        <f t="shared" ca="1" si="1148"/>
        <v/>
      </c>
      <c r="T754" s="105" t="str">
        <f t="shared" ca="1" si="1661"/>
        <v/>
      </c>
    </row>
    <row r="755" spans="1:20" ht="20.25" hidden="1" thickTop="1" thickBot="1">
      <c r="A755" t="str">
        <f ca="1">IF(B755="","",INDIRECT("減額一覧!B"&amp;$P755))</f>
        <v/>
      </c>
      <c r="B755" s="61" t="str">
        <f t="shared" ref="B755" ca="1" si="1781">IF(INDIRECT("減額一覧!BB"&amp;P755)=1,INDIRECT("減額一覧!W"&amp;P755),"")</f>
        <v/>
      </c>
      <c r="C755" s="44" t="str">
        <f ca="1">IF(B755="","",INDIRECT("減額一覧!C"&amp;$P755))</f>
        <v/>
      </c>
      <c r="D755" s="79" t="str">
        <f ca="1">IF($B755="","",INDIRECT("減額一覧!G"&amp;$P755))</f>
        <v/>
      </c>
      <c r="E755" s="19" t="str">
        <f ca="1">IF(B755="","",INDIRECT("減額一覧!H"&amp;P755))</f>
        <v/>
      </c>
      <c r="F755" s="19" t="str">
        <f ca="1">IF($B755="","",INDIRECT("減額一覧!AD"&amp;P755))</f>
        <v/>
      </c>
      <c r="G755" s="20" t="str">
        <f ca="1">IF($B755="","",INDIRECT("減額一覧!AE"&amp;P755))</f>
        <v/>
      </c>
      <c r="H755" s="20" t="str">
        <f ca="1">IF($B755="","",INDIRECT("減額一覧!AF"&amp;P755))</f>
        <v/>
      </c>
      <c r="I755" s="32" t="str">
        <f ca="1">IF(B755="","",IF(INDIRECT("減額一覧!BM"&amp;P755)=0.08,0.08,0.1))</f>
        <v/>
      </c>
      <c r="J755" s="52"/>
      <c r="K755" s="95" t="str">
        <f t="shared" ca="1" si="1184"/>
        <v/>
      </c>
      <c r="L755" s="58" t="str">
        <f t="shared" ca="1" si="1146"/>
        <v/>
      </c>
      <c r="N755" s="113" t="str">
        <f t="shared" ca="1" si="1778"/>
        <v/>
      </c>
      <c r="O755" s="114" t="str">
        <f t="shared" ref="O755" ca="1" si="1782">IF(B755="","",IF(INDIRECT("減額一覧!BM"&amp;P755)=0.08,0.08,0.1))</f>
        <v/>
      </c>
      <c r="P755" s="38">
        <v>117</v>
      </c>
      <c r="Q755" s="38" t="str">
        <f t="shared" ca="1" si="1780"/>
        <v/>
      </c>
      <c r="R755" s="38" t="str">
        <f t="shared" ca="1" si="1780"/>
        <v/>
      </c>
      <c r="S755" s="66" t="str">
        <f t="shared" ca="1" si="1148"/>
        <v/>
      </c>
      <c r="T755" s="105" t="str">
        <f t="shared" ca="1" si="1661"/>
        <v/>
      </c>
    </row>
    <row r="756" spans="1:20" ht="20.25" hidden="1" thickTop="1" thickBot="1">
      <c r="A756" t="str">
        <f ca="1">IF(B756="","",INDIRECT("減額一覧!B"&amp;$P756))</f>
        <v/>
      </c>
      <c r="B756" s="61" t="str">
        <f t="shared" ref="B756" ca="1" si="1783">IF(INDIRECT("減額一覧!BC"&amp;P756)=1,INDIRECT("減額一覧!AG"&amp;P756),"")</f>
        <v/>
      </c>
      <c r="C756" s="36" t="str">
        <f ca="1">IF(B756="","",INDIRECT("減額一覧!C"&amp;$P756))</f>
        <v/>
      </c>
      <c r="D756" s="80" t="str">
        <f ca="1">IF($B756="","",INDIRECT("減額一覧!G"&amp;$P756))</f>
        <v/>
      </c>
      <c r="E756" s="19" t="str">
        <f ca="1">IF(B756="","",INDIRECT("減額一覧!H"&amp;P756))</f>
        <v/>
      </c>
      <c r="F756" s="19" t="str">
        <f ca="1">IF($B756="","",INDIRECT("減額一覧!AN"&amp;P756))</f>
        <v/>
      </c>
      <c r="G756" s="20" t="str">
        <f ca="1">IF($B756="","",INDIRECT("減額一覧!AO"&amp;P756))</f>
        <v/>
      </c>
      <c r="H756" s="20" t="str">
        <f ca="1">IF($B756="","",INDIRECT("減額一覧!AP"&amp;P756))</f>
        <v/>
      </c>
      <c r="I756" s="32" t="str">
        <f ca="1">IF(B756="","",IF(INDIRECT("減額一覧!BN"&amp;P756)=0.08,0.08,0.1))</f>
        <v/>
      </c>
      <c r="J756" s="52"/>
      <c r="K756" s="95" t="str">
        <f t="shared" ca="1" si="1184"/>
        <v/>
      </c>
      <c r="L756" s="58" t="str">
        <f t="shared" ca="1" si="1146"/>
        <v/>
      </c>
      <c r="N756" s="113" t="str">
        <f t="shared" ca="1" si="1778"/>
        <v/>
      </c>
      <c r="O756" s="114" t="str">
        <f t="shared" ref="O756" ca="1" si="1784">IF(B756="","",IF(INDIRECT("減額一覧!BN"&amp;P756)=0.08,0.08,0.1))</f>
        <v/>
      </c>
      <c r="P756" s="38">
        <v>117</v>
      </c>
      <c r="Q756" s="38" t="str">
        <f t="shared" ca="1" si="1780"/>
        <v/>
      </c>
      <c r="R756" s="38" t="str">
        <f t="shared" ca="1" si="1780"/>
        <v/>
      </c>
      <c r="S756" s="66" t="str">
        <f t="shared" ca="1" si="1148"/>
        <v/>
      </c>
      <c r="T756" s="105" t="str">
        <f t="shared" ca="1" si="1661"/>
        <v/>
      </c>
    </row>
    <row r="757" spans="1:20" ht="20.25" hidden="1" thickTop="1" thickBot="1">
      <c r="A757" t="str">
        <f ca="1">IF(B757="","",INDIRECT("減額一覧!B"&amp;$P757))</f>
        <v/>
      </c>
      <c r="B757" s="61" t="str">
        <f t="shared" ref="B757" ca="1" si="1785">IF(INDIRECT("減額一覧!BD"&amp;P757)=1,INDIRECT("減額一覧!AQ"&amp;P757),"")</f>
        <v/>
      </c>
      <c r="C757" s="45" t="str">
        <f ca="1">IF(B757="","",INDIRECT("減額一覧!C"&amp;$P757))</f>
        <v/>
      </c>
      <c r="D757" s="79" t="str">
        <f ca="1">IF($B757="","",INDIRECT("減額一覧!G"&amp;$P757))</f>
        <v/>
      </c>
      <c r="E757" s="19" t="str">
        <f ca="1">IF(B757="","",INDIRECT("減額一覧!H"&amp;P757))</f>
        <v/>
      </c>
      <c r="F757" s="19" t="str">
        <f ca="1">IF($B757="","",INDIRECT("減額一覧!AX"&amp;P757))</f>
        <v/>
      </c>
      <c r="G757" s="20" t="str">
        <f ca="1">IF($B757="","",INDIRECT("減額一覧!AY"&amp;P757))</f>
        <v/>
      </c>
      <c r="H757" s="20" t="str">
        <f ca="1">IF($B757="","",INDIRECT("減額一覧!AZ"&amp;P757))</f>
        <v/>
      </c>
      <c r="I757" s="32" t="str">
        <f ca="1">IF(B757="","",IF(INDIRECT("減額一覧!BO"&amp;P757)=0.08,0.08,0.1))</f>
        <v/>
      </c>
      <c r="J757" s="52"/>
      <c r="K757" s="95" t="str">
        <f t="shared" ca="1" si="1184"/>
        <v/>
      </c>
      <c r="L757" s="58" t="str">
        <f t="shared" ca="1" si="1146"/>
        <v/>
      </c>
      <c r="N757" s="113" t="str">
        <f t="shared" ca="1" si="1778"/>
        <v/>
      </c>
      <c r="O757" s="114" t="str">
        <f t="shared" ref="O757" ca="1" si="1786">IF(B757="","",IF(INDIRECT("減額一覧!BO"&amp;P757)=0.08,0.08,0.1))</f>
        <v/>
      </c>
      <c r="P757" s="38">
        <v>117</v>
      </c>
      <c r="Q757" s="38" t="str">
        <f t="shared" ca="1" si="1780"/>
        <v/>
      </c>
      <c r="R757" s="38" t="str">
        <f t="shared" ca="1" si="1780"/>
        <v/>
      </c>
      <c r="S757" s="66" t="str">
        <f t="shared" ca="1" si="1148"/>
        <v/>
      </c>
      <c r="T757" s="105" t="str">
        <f t="shared" ca="1" si="1661"/>
        <v/>
      </c>
    </row>
    <row r="758" spans="1:20" ht="20.25" hidden="1" thickTop="1" thickBot="1">
      <c r="A758" t="str">
        <f t="shared" ref="A758" ca="1" si="1787">IF(B758="","",INDIRECT("減額一覧!B"&amp;$P758))</f>
        <v/>
      </c>
      <c r="B758" s="64"/>
      <c r="C758" s="41" t="str">
        <f>IF(B758="","",減額一覧!C454)</f>
        <v/>
      </c>
      <c r="D758" s="43"/>
      <c r="E758" s="21"/>
      <c r="F758" s="22" t="s">
        <v>69</v>
      </c>
      <c r="G758" s="23">
        <f t="shared" ref="G758:H758" si="1788">SUBTOTAL(9,G754:G757)</f>
        <v>0</v>
      </c>
      <c r="H758" s="23">
        <f t="shared" si="1788"/>
        <v>0</v>
      </c>
      <c r="I758" s="30"/>
      <c r="J758" s="53"/>
      <c r="K758" s="96" t="str">
        <f t="shared" ca="1" si="1184"/>
        <v/>
      </c>
      <c r="L758" s="59" t="str">
        <f t="shared" si="1146"/>
        <v/>
      </c>
      <c r="N758" s="108" t="str">
        <f t="shared" ref="N758" si="1789">IF(AND(G758=0,H758=0),"","小計")</f>
        <v/>
      </c>
      <c r="O758" s="108" t="str">
        <f t="shared" ref="O758" si="1790">IF(AND(G758=0,H758=0),"","小計")</f>
        <v/>
      </c>
      <c r="P758" s="38"/>
      <c r="Q758" s="38"/>
      <c r="R758" s="38"/>
      <c r="S758" s="66" t="str">
        <f t="shared" si="1148"/>
        <v/>
      </c>
      <c r="T758" s="105" t="str">
        <f t="shared" si="1661"/>
        <v/>
      </c>
    </row>
    <row r="759" spans="1:20" ht="20.25" hidden="1" thickTop="1" thickBot="1">
      <c r="A759" t="str">
        <f ca="1">IF(B759="","",INDIRECT("減額一覧!B"&amp;$P759))</f>
        <v/>
      </c>
      <c r="B759" s="61" t="str">
        <f t="shared" ref="B759" ca="1" si="1791">IF(INDIRECT("減額一覧!BA"&amp;P759)=1,INDIRECT("減額一覧!M"&amp;P759),"")</f>
        <v/>
      </c>
      <c r="C759" s="36" t="str">
        <f ca="1">IF(B759="","",INDIRECT("減額一覧!C"&amp;$P759))</f>
        <v/>
      </c>
      <c r="D759" s="78" t="str">
        <f ca="1">IF($B759="","",INDIRECT("減額一覧!G"&amp;$P759))</f>
        <v/>
      </c>
      <c r="E759" s="19" t="str">
        <f ca="1">IF(B759="","",INDIRECT("減額一覧!H"&amp;P759))</f>
        <v/>
      </c>
      <c r="F759" s="19" t="str">
        <f ca="1">IF($B759="","",INDIRECT("減額一覧!T"&amp;P759))</f>
        <v/>
      </c>
      <c r="G759" s="20" t="str">
        <f ca="1">IF($B759="","",INDIRECT("減額一覧!U"&amp;P759))</f>
        <v/>
      </c>
      <c r="H759" s="20" t="str">
        <f ca="1">IF($B759="","",INDIRECT("減額一覧!V"&amp;P759))</f>
        <v/>
      </c>
      <c r="I759" s="32" t="str">
        <f ca="1">IF(B759="","",IF(INDIRECT("減額一覧!BL"&amp;P759)=0.08,0.08,0.1))</f>
        <v/>
      </c>
      <c r="J759" s="51"/>
      <c r="K759" s="94" t="str">
        <f t="shared" ca="1" si="1184"/>
        <v/>
      </c>
      <c r="L759" s="56" t="str">
        <f t="shared" ca="1" si="1146"/>
        <v/>
      </c>
      <c r="N759" s="113" t="str">
        <f t="shared" ref="N759:N762" ca="1" si="1792">IF(A759="","",IF(A759&gt;3000,"月ヶ瀬",IF(A759&gt;=2000,"都祁","市内")))</f>
        <v/>
      </c>
      <c r="O759" s="114" t="str">
        <f t="shared" ref="O759" ca="1" si="1793">IF(B759="","",IF(INDIRECT("減額一覧!BL"&amp;P759)=0.08,0.08,0.1))</f>
        <v/>
      </c>
      <c r="P759" s="38">
        <v>114</v>
      </c>
      <c r="Q759" s="38" t="str">
        <f t="shared" ref="Q759:R762" ca="1" si="1794">IF(G759="","",IF(G759&gt;0,1,""))</f>
        <v/>
      </c>
      <c r="R759" s="38" t="str">
        <f t="shared" ca="1" si="1794"/>
        <v/>
      </c>
      <c r="S759" s="66" t="str">
        <f t="shared" ca="1" si="1148"/>
        <v/>
      </c>
      <c r="T759" s="105" t="str">
        <f t="shared" ca="1" si="1661"/>
        <v/>
      </c>
    </row>
    <row r="760" spans="1:20" ht="20.25" hidden="1" thickTop="1" thickBot="1">
      <c r="A760" t="str">
        <f ca="1">IF(B760="","",INDIRECT("減額一覧!B"&amp;$P760))</f>
        <v/>
      </c>
      <c r="B760" s="61" t="str">
        <f t="shared" ref="B760" ca="1" si="1795">IF(INDIRECT("減額一覧!BB"&amp;P760)=1,INDIRECT("減額一覧!W"&amp;P760),"")</f>
        <v/>
      </c>
      <c r="C760" s="44" t="str">
        <f ca="1">IF(B760="","",INDIRECT("減額一覧!C"&amp;$P760))</f>
        <v/>
      </c>
      <c r="D760" s="79" t="str">
        <f ca="1">IF($B760="","",INDIRECT("減額一覧!G"&amp;$P760))</f>
        <v/>
      </c>
      <c r="E760" s="19" t="str">
        <f ca="1">IF(B760="","",INDIRECT("減額一覧!H"&amp;P760))</f>
        <v/>
      </c>
      <c r="F760" s="19" t="str">
        <f ca="1">IF($B760="","",INDIRECT("減額一覧!AD"&amp;P760))</f>
        <v/>
      </c>
      <c r="G760" s="20" t="str">
        <f ca="1">IF($B760="","",INDIRECT("減額一覧!AE"&amp;P760))</f>
        <v/>
      </c>
      <c r="H760" s="20" t="str">
        <f ca="1">IF($B760="","",INDIRECT("減額一覧!AF"&amp;P760))</f>
        <v/>
      </c>
      <c r="I760" s="32" t="str">
        <f ca="1">IF(B760="","",IF(INDIRECT("減額一覧!BM"&amp;P760)=0.08,0.08,0.1))</f>
        <v/>
      </c>
      <c r="J760" s="52"/>
      <c r="K760" s="95" t="str">
        <f t="shared" ca="1" si="1184"/>
        <v/>
      </c>
      <c r="L760" s="58" t="str">
        <f t="shared" ca="1" si="1146"/>
        <v/>
      </c>
      <c r="N760" s="113" t="str">
        <f t="shared" ca="1" si="1792"/>
        <v/>
      </c>
      <c r="O760" s="114" t="str">
        <f t="shared" ref="O760" ca="1" si="1796">IF(B760="","",IF(INDIRECT("減額一覧!BM"&amp;P760)=0.08,0.08,0.1))</f>
        <v/>
      </c>
      <c r="P760" s="38">
        <v>114</v>
      </c>
      <c r="Q760" s="38" t="str">
        <f t="shared" ca="1" si="1794"/>
        <v/>
      </c>
      <c r="R760" s="38" t="str">
        <f t="shared" ca="1" si="1794"/>
        <v/>
      </c>
      <c r="S760" s="66" t="str">
        <f t="shared" ca="1" si="1148"/>
        <v/>
      </c>
      <c r="T760" s="105" t="str">
        <f t="shared" ca="1" si="1661"/>
        <v/>
      </c>
    </row>
    <row r="761" spans="1:20" ht="20.25" hidden="1" thickTop="1" thickBot="1">
      <c r="A761" t="str">
        <f ca="1">IF(B761="","",INDIRECT("減額一覧!B"&amp;$P761))</f>
        <v/>
      </c>
      <c r="B761" s="61" t="str">
        <f t="shared" ref="B761" ca="1" si="1797">IF(INDIRECT("減額一覧!BC"&amp;P761)=1,INDIRECT("減額一覧!AG"&amp;P761),"")</f>
        <v/>
      </c>
      <c r="C761" s="36" t="str">
        <f ca="1">IF(B761="","",INDIRECT("減額一覧!C"&amp;$P761))</f>
        <v/>
      </c>
      <c r="D761" s="80" t="str">
        <f ca="1">IF($B761="","",INDIRECT("減額一覧!G"&amp;$P761))</f>
        <v/>
      </c>
      <c r="E761" s="19" t="str">
        <f ca="1">IF(B761="","",INDIRECT("減額一覧!H"&amp;P761))</f>
        <v/>
      </c>
      <c r="F761" s="19" t="str">
        <f ca="1">IF($B761="","",INDIRECT("減額一覧!AN"&amp;P761))</f>
        <v/>
      </c>
      <c r="G761" s="20" t="str">
        <f ca="1">IF($B761="","",INDIRECT("減額一覧!AO"&amp;P761))</f>
        <v/>
      </c>
      <c r="H761" s="20" t="str">
        <f ca="1">IF($B761="","",INDIRECT("減額一覧!AP"&amp;P761))</f>
        <v/>
      </c>
      <c r="I761" s="32" t="str">
        <f ca="1">IF(B761="","",IF(INDIRECT("減額一覧!BN"&amp;P761)=0.08,0.08,0.1))</f>
        <v/>
      </c>
      <c r="J761" s="52"/>
      <c r="K761" s="95" t="str">
        <f t="shared" ca="1" si="1184"/>
        <v/>
      </c>
      <c r="L761" s="58" t="str">
        <f t="shared" ca="1" si="1146"/>
        <v/>
      </c>
      <c r="N761" s="113" t="str">
        <f t="shared" ca="1" si="1792"/>
        <v/>
      </c>
      <c r="O761" s="114" t="str">
        <f t="shared" ref="O761" ca="1" si="1798">IF(B761="","",IF(INDIRECT("減額一覧!BN"&amp;P761)=0.08,0.08,0.1))</f>
        <v/>
      </c>
      <c r="P761" s="38">
        <v>114</v>
      </c>
      <c r="Q761" s="38" t="str">
        <f t="shared" ca="1" si="1794"/>
        <v/>
      </c>
      <c r="R761" s="38" t="str">
        <f t="shared" ca="1" si="1794"/>
        <v/>
      </c>
      <c r="S761" s="66" t="str">
        <f t="shared" ca="1" si="1148"/>
        <v/>
      </c>
      <c r="T761" s="105" t="str">
        <f t="shared" ca="1" si="1661"/>
        <v/>
      </c>
    </row>
    <row r="762" spans="1:20" ht="20.25" hidden="1" thickTop="1" thickBot="1">
      <c r="A762" t="str">
        <f ca="1">IF(B762="","",INDIRECT("減額一覧!B"&amp;$P762))</f>
        <v/>
      </c>
      <c r="B762" s="61" t="str">
        <f t="shared" ref="B762" ca="1" si="1799">IF(INDIRECT("減額一覧!BD"&amp;P762)=1,INDIRECT("減額一覧!AQ"&amp;P762),"")</f>
        <v/>
      </c>
      <c r="C762" s="45" t="str">
        <f ca="1">IF(B762="","",INDIRECT("減額一覧!C"&amp;$P762))</f>
        <v/>
      </c>
      <c r="D762" s="79" t="str">
        <f ca="1">IF($B762="","",INDIRECT("減額一覧!G"&amp;$P762))</f>
        <v/>
      </c>
      <c r="E762" s="19" t="str">
        <f ca="1">IF(B762="","",INDIRECT("減額一覧!H"&amp;P762))</f>
        <v/>
      </c>
      <c r="F762" s="19" t="str">
        <f ca="1">IF($B762="","",INDIRECT("減額一覧!AX"&amp;P762))</f>
        <v/>
      </c>
      <c r="G762" s="20" t="str">
        <f ca="1">IF($B762="","",INDIRECT("減額一覧!AY"&amp;P762))</f>
        <v/>
      </c>
      <c r="H762" s="20" t="str">
        <f ca="1">IF($B762="","",INDIRECT("減額一覧!AZ"&amp;P762))</f>
        <v/>
      </c>
      <c r="I762" s="32" t="str">
        <f ca="1">IF(B762="","",IF(INDIRECT("減額一覧!BO"&amp;P762)=0.08,0.08,0.1))</f>
        <v/>
      </c>
      <c r="J762" s="52"/>
      <c r="K762" s="95" t="str">
        <f t="shared" ca="1" si="1184"/>
        <v/>
      </c>
      <c r="L762" s="58" t="str">
        <f t="shared" ca="1" si="1146"/>
        <v/>
      </c>
      <c r="N762" s="113" t="str">
        <f t="shared" ca="1" si="1792"/>
        <v/>
      </c>
      <c r="O762" s="114" t="str">
        <f t="shared" ref="O762" ca="1" si="1800">IF(B762="","",IF(INDIRECT("減額一覧!BO"&amp;P762)=0.08,0.08,0.1))</f>
        <v/>
      </c>
      <c r="P762" s="38">
        <v>114</v>
      </c>
      <c r="Q762" s="38" t="str">
        <f t="shared" ca="1" si="1794"/>
        <v/>
      </c>
      <c r="R762" s="38" t="str">
        <f t="shared" ca="1" si="1794"/>
        <v/>
      </c>
      <c r="S762" s="66" t="str">
        <f t="shared" ca="1" si="1148"/>
        <v/>
      </c>
      <c r="T762" s="105" t="str">
        <f t="shared" ca="1" si="1661"/>
        <v/>
      </c>
    </row>
    <row r="763" spans="1:20" ht="20.25" hidden="1" thickTop="1" thickBot="1">
      <c r="B763" s="64"/>
      <c r="C763" s="41" t="str">
        <f>IF(B763="","",減額一覧!C459)</f>
        <v/>
      </c>
      <c r="D763" s="43"/>
      <c r="E763" s="21"/>
      <c r="F763" s="22" t="s">
        <v>69</v>
      </c>
      <c r="G763" s="23">
        <f t="shared" ref="G763:H763" si="1801">SUBTOTAL(9,G759:G762)</f>
        <v>0</v>
      </c>
      <c r="H763" s="23">
        <f t="shared" si="1801"/>
        <v>0</v>
      </c>
      <c r="I763" s="30"/>
      <c r="J763" s="53"/>
      <c r="K763" s="96" t="str">
        <f t="shared" si="1184"/>
        <v/>
      </c>
      <c r="L763" s="59" t="str">
        <f t="shared" si="1146"/>
        <v/>
      </c>
      <c r="N763" s="108" t="str">
        <f t="shared" ref="N763" si="1802">IF(AND(G763=0,H763=0),"","小計")</f>
        <v/>
      </c>
      <c r="O763" s="108" t="str">
        <f t="shared" ref="O763" si="1803">IF(AND(G763=0,H763=0),"","小計")</f>
        <v/>
      </c>
      <c r="P763" s="38"/>
      <c r="Q763" s="38"/>
      <c r="R763" s="38"/>
      <c r="S763" s="66" t="str">
        <f t="shared" si="1148"/>
        <v/>
      </c>
      <c r="T763" s="105" t="str">
        <f t="shared" si="1661"/>
        <v/>
      </c>
    </row>
    <row r="764" spans="1:20" ht="20.25" hidden="1" thickTop="1" thickBot="1">
      <c r="A764" t="str">
        <f ca="1">IF(B764="","",INDIRECT("減額一覧!B"&amp;$P764))</f>
        <v/>
      </c>
      <c r="B764" s="61" t="str">
        <f t="shared" ref="B764" ca="1" si="1804">IF(INDIRECT("減額一覧!BA"&amp;P764)=1,INDIRECT("減額一覧!M"&amp;P764),"")</f>
        <v/>
      </c>
      <c r="C764" s="36" t="str">
        <f ca="1">IF(B764="","",INDIRECT("減額一覧!C"&amp;$P764))</f>
        <v/>
      </c>
      <c r="D764" s="78" t="str">
        <f ca="1">IF($B764="","",INDIRECT("減額一覧!G"&amp;$P764))</f>
        <v/>
      </c>
      <c r="E764" s="19" t="str">
        <f ca="1">IF(B764="","",INDIRECT("減額一覧!H"&amp;P764))</f>
        <v/>
      </c>
      <c r="F764" s="19" t="str">
        <f ca="1">IF($B764="","",INDIRECT("減額一覧!T"&amp;P764))</f>
        <v/>
      </c>
      <c r="G764" s="20" t="str">
        <f ca="1">IF($B764="","",INDIRECT("減額一覧!U"&amp;P764))</f>
        <v/>
      </c>
      <c r="H764" s="20" t="str">
        <f ca="1">IF($B764="","",INDIRECT("減額一覧!V"&amp;P764))</f>
        <v/>
      </c>
      <c r="I764" s="32" t="str">
        <f ca="1">IF(B764="","",IF(INDIRECT("減額一覧!BL"&amp;P764)=0.08,0.08,0.1))</f>
        <v/>
      </c>
      <c r="J764" s="51"/>
      <c r="K764" s="94" t="str">
        <f t="shared" ca="1" si="1184"/>
        <v/>
      </c>
      <c r="L764" s="56" t="str">
        <f t="shared" ca="1" si="1146"/>
        <v/>
      </c>
      <c r="N764" s="113" t="str">
        <f t="shared" ref="N764:N767" ca="1" si="1805">IF(A764="","",IF(A764&gt;3000,"月ヶ瀬",IF(A764&gt;=2000,"都祁","市内")))</f>
        <v/>
      </c>
      <c r="O764" s="114" t="str">
        <f t="shared" ref="O764" ca="1" si="1806">IF(B764="","",IF(INDIRECT("減額一覧!BL"&amp;P764)=0.08,0.08,0.1))</f>
        <v/>
      </c>
      <c r="P764" s="38">
        <v>115</v>
      </c>
      <c r="Q764" s="38" t="str">
        <f t="shared" ref="Q764:R767" ca="1" si="1807">IF(G764="","",IF(G764&gt;0,1,""))</f>
        <v/>
      </c>
      <c r="R764" s="38" t="str">
        <f t="shared" ca="1" si="1807"/>
        <v/>
      </c>
      <c r="S764" s="66" t="str">
        <f t="shared" ca="1" si="1148"/>
        <v/>
      </c>
      <c r="T764" s="105" t="str">
        <f t="shared" ca="1" si="1661"/>
        <v/>
      </c>
    </row>
    <row r="765" spans="1:20" ht="20.25" hidden="1" thickTop="1" thickBot="1">
      <c r="A765" t="str">
        <f ca="1">IF(B765="","",INDIRECT("減額一覧!B"&amp;$P765))</f>
        <v/>
      </c>
      <c r="B765" s="61" t="str">
        <f t="shared" ref="B765" ca="1" si="1808">IF(INDIRECT("減額一覧!BB"&amp;P765)=1,INDIRECT("減額一覧!W"&amp;P765),"")</f>
        <v/>
      </c>
      <c r="C765" s="44" t="str">
        <f ca="1">IF(B765="","",INDIRECT("減額一覧!C"&amp;$P765))</f>
        <v/>
      </c>
      <c r="D765" s="79" t="str">
        <f ca="1">IF($B765="","",INDIRECT("減額一覧!G"&amp;$P765))</f>
        <v/>
      </c>
      <c r="E765" s="19" t="str">
        <f ca="1">IF(B765="","",INDIRECT("減額一覧!H"&amp;P765))</f>
        <v/>
      </c>
      <c r="F765" s="19" t="str">
        <f ca="1">IF($B765="","",INDIRECT("減額一覧!AD"&amp;P765))</f>
        <v/>
      </c>
      <c r="G765" s="20" t="str">
        <f ca="1">IF($B765="","",INDIRECT("減額一覧!AE"&amp;P765))</f>
        <v/>
      </c>
      <c r="H765" s="20" t="str">
        <f ca="1">IF($B765="","",INDIRECT("減額一覧!AF"&amp;P765))</f>
        <v/>
      </c>
      <c r="I765" s="32" t="str">
        <f ca="1">IF(B765="","",IF(INDIRECT("減額一覧!BM"&amp;P765)=0.08,0.08,0.1))</f>
        <v/>
      </c>
      <c r="J765" s="52"/>
      <c r="K765" s="95" t="str">
        <f t="shared" ca="1" si="1184"/>
        <v/>
      </c>
      <c r="L765" s="58" t="str">
        <f t="shared" ca="1" si="1146"/>
        <v/>
      </c>
      <c r="N765" s="113" t="str">
        <f t="shared" ca="1" si="1805"/>
        <v/>
      </c>
      <c r="O765" s="114" t="str">
        <f t="shared" ref="O765" ca="1" si="1809">IF(B765="","",IF(INDIRECT("減額一覧!BM"&amp;P765)=0.08,0.08,0.1))</f>
        <v/>
      </c>
      <c r="P765" s="38">
        <v>115</v>
      </c>
      <c r="Q765" s="38" t="str">
        <f t="shared" ca="1" si="1807"/>
        <v/>
      </c>
      <c r="R765" s="38" t="str">
        <f t="shared" ca="1" si="1807"/>
        <v/>
      </c>
      <c r="S765" s="66" t="str">
        <f t="shared" ca="1" si="1148"/>
        <v/>
      </c>
      <c r="T765" s="105" t="str">
        <f t="shared" ca="1" si="1661"/>
        <v/>
      </c>
    </row>
    <row r="766" spans="1:20" ht="20.25" hidden="1" thickTop="1" thickBot="1">
      <c r="A766" t="str">
        <f ca="1">IF(B766="","",INDIRECT("減額一覧!B"&amp;$P766))</f>
        <v/>
      </c>
      <c r="B766" s="61" t="str">
        <f t="shared" ref="B766" ca="1" si="1810">IF(INDIRECT("減額一覧!BC"&amp;P766)=1,INDIRECT("減額一覧!AG"&amp;P766),"")</f>
        <v/>
      </c>
      <c r="C766" s="36" t="str">
        <f ca="1">IF(B766="","",INDIRECT("減額一覧!C"&amp;$P766))</f>
        <v/>
      </c>
      <c r="D766" s="80" t="str">
        <f ca="1">IF($B766="","",INDIRECT("減額一覧!G"&amp;$P766))</f>
        <v/>
      </c>
      <c r="E766" s="19" t="str">
        <f ca="1">IF(B766="","",INDIRECT("減額一覧!H"&amp;P766))</f>
        <v/>
      </c>
      <c r="F766" s="19" t="str">
        <f ca="1">IF($B766="","",INDIRECT("減額一覧!AN"&amp;P766))</f>
        <v/>
      </c>
      <c r="G766" s="20" t="str">
        <f ca="1">IF($B766="","",INDIRECT("減額一覧!AO"&amp;P766))</f>
        <v/>
      </c>
      <c r="H766" s="20" t="str">
        <f ca="1">IF($B766="","",INDIRECT("減額一覧!AP"&amp;P766))</f>
        <v/>
      </c>
      <c r="I766" s="32" t="str">
        <f ca="1">IF(B766="","",IF(INDIRECT("減額一覧!BN"&amp;P766)=0.08,0.08,0.1))</f>
        <v/>
      </c>
      <c r="J766" s="52"/>
      <c r="K766" s="95" t="str">
        <f t="shared" ca="1" si="1184"/>
        <v/>
      </c>
      <c r="L766" s="58" t="str">
        <f t="shared" ca="1" si="1146"/>
        <v/>
      </c>
      <c r="N766" s="113" t="str">
        <f t="shared" ca="1" si="1805"/>
        <v/>
      </c>
      <c r="O766" s="114" t="str">
        <f t="shared" ref="O766" ca="1" si="1811">IF(B766="","",IF(INDIRECT("減額一覧!BN"&amp;P766)=0.08,0.08,0.1))</f>
        <v/>
      </c>
      <c r="P766" s="38">
        <v>115</v>
      </c>
      <c r="Q766" s="38" t="str">
        <f t="shared" ca="1" si="1807"/>
        <v/>
      </c>
      <c r="R766" s="38" t="str">
        <f t="shared" ca="1" si="1807"/>
        <v/>
      </c>
      <c r="S766" s="66" t="str">
        <f t="shared" ca="1" si="1148"/>
        <v/>
      </c>
      <c r="T766" s="105" t="str">
        <f t="shared" ca="1" si="1661"/>
        <v/>
      </c>
    </row>
    <row r="767" spans="1:20" ht="20.25" hidden="1" thickTop="1" thickBot="1">
      <c r="A767" t="str">
        <f ca="1">IF(B767="","",INDIRECT("減額一覧!B"&amp;$P767))</f>
        <v/>
      </c>
      <c r="B767" s="61" t="str">
        <f t="shared" ref="B767" ca="1" si="1812">IF(INDIRECT("減額一覧!BD"&amp;P767)=1,INDIRECT("減額一覧!AQ"&amp;P767),"")</f>
        <v/>
      </c>
      <c r="C767" s="45" t="str">
        <f ca="1">IF(B767="","",INDIRECT("減額一覧!C"&amp;$P767))</f>
        <v/>
      </c>
      <c r="D767" s="79" t="str">
        <f ca="1">IF($B767="","",INDIRECT("減額一覧!G"&amp;$P767))</f>
        <v/>
      </c>
      <c r="E767" s="19" t="str">
        <f ca="1">IF(B767="","",INDIRECT("減額一覧!H"&amp;P767))</f>
        <v/>
      </c>
      <c r="F767" s="19" t="str">
        <f ca="1">IF($B767="","",INDIRECT("減額一覧!AX"&amp;P767))</f>
        <v/>
      </c>
      <c r="G767" s="20" t="str">
        <f ca="1">IF($B767="","",INDIRECT("減額一覧!AY"&amp;P767))</f>
        <v/>
      </c>
      <c r="H767" s="20" t="str">
        <f ca="1">IF($B767="","",INDIRECT("減額一覧!AZ"&amp;P767))</f>
        <v/>
      </c>
      <c r="I767" s="32" t="str">
        <f ca="1">IF(B767="","",IF(INDIRECT("減額一覧!BO"&amp;P767)=0.08,0.08,0.1))</f>
        <v/>
      </c>
      <c r="J767" s="52"/>
      <c r="K767" s="95" t="str">
        <f t="shared" ca="1" si="1184"/>
        <v/>
      </c>
      <c r="L767" s="58" t="str">
        <f t="shared" ca="1" si="1146"/>
        <v/>
      </c>
      <c r="N767" s="113" t="str">
        <f t="shared" ca="1" si="1805"/>
        <v/>
      </c>
      <c r="O767" s="114" t="str">
        <f t="shared" ref="O767" ca="1" si="1813">IF(B767="","",IF(INDIRECT("減額一覧!BO"&amp;P767)=0.08,0.08,0.1))</f>
        <v/>
      </c>
      <c r="P767" s="38">
        <v>115</v>
      </c>
      <c r="Q767" s="38" t="str">
        <f t="shared" ca="1" si="1807"/>
        <v/>
      </c>
      <c r="R767" s="38" t="str">
        <f t="shared" ca="1" si="1807"/>
        <v/>
      </c>
      <c r="S767" s="66" t="str">
        <f t="shared" ca="1" si="1148"/>
        <v/>
      </c>
      <c r="T767" s="105" t="str">
        <f t="shared" ca="1" si="1661"/>
        <v/>
      </c>
    </row>
    <row r="768" spans="1:20" ht="20.25" hidden="1" thickTop="1" thickBot="1">
      <c r="B768" s="64"/>
      <c r="C768" s="41" t="str">
        <f>IF(B768="","",減額一覧!C464)</f>
        <v/>
      </c>
      <c r="D768" s="43"/>
      <c r="E768" s="21"/>
      <c r="F768" s="22" t="s">
        <v>69</v>
      </c>
      <c r="G768" s="23">
        <f t="shared" ref="G768:H768" si="1814">SUBTOTAL(9,G764:G767)</f>
        <v>0</v>
      </c>
      <c r="H768" s="23">
        <f t="shared" si="1814"/>
        <v>0</v>
      </c>
      <c r="I768" s="30"/>
      <c r="J768" s="53"/>
      <c r="K768" s="96" t="str">
        <f t="shared" si="1184"/>
        <v/>
      </c>
      <c r="L768" s="59" t="str">
        <f t="shared" si="1146"/>
        <v/>
      </c>
      <c r="N768" s="108" t="str">
        <f t="shared" ref="N768" si="1815">IF(AND(G768=0,H768=0),"","小計")</f>
        <v/>
      </c>
      <c r="O768" s="108" t="str">
        <f t="shared" ref="O768" si="1816">IF(AND(G768=0,H768=0),"","小計")</f>
        <v/>
      </c>
      <c r="P768" s="38"/>
      <c r="Q768" s="38"/>
      <c r="R768" s="38"/>
      <c r="S768" s="66" t="str">
        <f t="shared" si="1148"/>
        <v/>
      </c>
      <c r="T768" s="105" t="str">
        <f t="shared" si="1661"/>
        <v/>
      </c>
    </row>
    <row r="769" spans="1:20" ht="20.25" hidden="1" thickTop="1" thickBot="1">
      <c r="A769" t="str">
        <f ca="1">IF(B769="","",INDIRECT("減額一覧!B"&amp;$P769))</f>
        <v/>
      </c>
      <c r="B769" s="61" t="str">
        <f t="shared" ref="B769" ca="1" si="1817">IF(INDIRECT("減額一覧!BA"&amp;P769)=1,INDIRECT("減額一覧!M"&amp;P769),"")</f>
        <v/>
      </c>
      <c r="C769" s="36" t="str">
        <f ca="1">IF(B769="","",INDIRECT("減額一覧!C"&amp;$P769))</f>
        <v/>
      </c>
      <c r="D769" s="78" t="str">
        <f ca="1">IF($B769="","",INDIRECT("減額一覧!G"&amp;$P769))</f>
        <v/>
      </c>
      <c r="E769" s="19" t="str">
        <f ca="1">IF(B769="","",INDIRECT("減額一覧!H"&amp;P769))</f>
        <v/>
      </c>
      <c r="F769" s="19" t="str">
        <f ca="1">IF($B769="","",INDIRECT("減額一覧!T"&amp;P769))</f>
        <v/>
      </c>
      <c r="G769" s="20" t="str">
        <f ca="1">IF($B769="","",INDIRECT("減額一覧!U"&amp;P769))</f>
        <v/>
      </c>
      <c r="H769" s="20" t="str">
        <f ca="1">IF($B769="","",INDIRECT("減額一覧!V"&amp;P769))</f>
        <v/>
      </c>
      <c r="I769" s="32" t="str">
        <f ca="1">IF(B769="","",IF(INDIRECT("減額一覧!BL"&amp;P769)=0.08,0.08,0.1))</f>
        <v/>
      </c>
      <c r="J769" s="51"/>
      <c r="K769" s="94" t="str">
        <f t="shared" ca="1" si="1184"/>
        <v/>
      </c>
      <c r="L769" s="56" t="str">
        <f t="shared" ca="1" si="1146"/>
        <v/>
      </c>
      <c r="N769" s="113" t="str">
        <f t="shared" ref="N769:N772" ca="1" si="1818">IF(A769="","",IF(A769&gt;3000,"月ヶ瀬",IF(A769&gt;=2000,"都祁","市内")))</f>
        <v/>
      </c>
      <c r="O769" s="114" t="str">
        <f t="shared" ref="O769" ca="1" si="1819">IF(B769="","",IF(INDIRECT("減額一覧!BL"&amp;P769)=0.08,0.08,0.1))</f>
        <v/>
      </c>
      <c r="P769" s="38">
        <v>116</v>
      </c>
      <c r="Q769" s="38" t="str">
        <f t="shared" ref="Q769:R772" ca="1" si="1820">IF(G769="","",IF(G769&gt;0,1,""))</f>
        <v/>
      </c>
      <c r="R769" s="38" t="str">
        <f t="shared" ca="1" si="1820"/>
        <v/>
      </c>
      <c r="S769" s="66" t="str">
        <f t="shared" ca="1" si="1148"/>
        <v/>
      </c>
      <c r="T769" s="105" t="str">
        <f t="shared" ca="1" si="1661"/>
        <v/>
      </c>
    </row>
    <row r="770" spans="1:20" ht="20.25" hidden="1" thickTop="1" thickBot="1">
      <c r="A770" t="str">
        <f ca="1">IF(B770="","",INDIRECT("減額一覧!B"&amp;$P770))</f>
        <v/>
      </c>
      <c r="B770" s="61" t="str">
        <f t="shared" ref="B770" ca="1" si="1821">IF(INDIRECT("減額一覧!BB"&amp;P770)=1,INDIRECT("減額一覧!W"&amp;P770),"")</f>
        <v/>
      </c>
      <c r="C770" s="44" t="str">
        <f ca="1">IF(B770="","",INDIRECT("減額一覧!C"&amp;$P770))</f>
        <v/>
      </c>
      <c r="D770" s="79" t="str">
        <f ca="1">IF($B770="","",INDIRECT("減額一覧!G"&amp;$P770))</f>
        <v/>
      </c>
      <c r="E770" s="19" t="str">
        <f ca="1">IF(B770="","",INDIRECT("減額一覧!H"&amp;P770))</f>
        <v/>
      </c>
      <c r="F770" s="19" t="str">
        <f ca="1">IF($B770="","",INDIRECT("減額一覧!AD"&amp;P770))</f>
        <v/>
      </c>
      <c r="G770" s="20" t="str">
        <f ca="1">IF($B770="","",INDIRECT("減額一覧!AE"&amp;P770))</f>
        <v/>
      </c>
      <c r="H770" s="20" t="str">
        <f ca="1">IF($B770="","",INDIRECT("減額一覧!AF"&amp;P770))</f>
        <v/>
      </c>
      <c r="I770" s="32" t="str">
        <f ca="1">IF(B770="","",IF(INDIRECT("減額一覧!BM"&amp;P770)=0.08,0.08,0.1))</f>
        <v/>
      </c>
      <c r="J770" s="52"/>
      <c r="K770" s="95" t="str">
        <f t="shared" ca="1" si="1184"/>
        <v/>
      </c>
      <c r="L770" s="58" t="str">
        <f t="shared" ca="1" si="1146"/>
        <v/>
      </c>
      <c r="N770" s="113" t="str">
        <f t="shared" ca="1" si="1818"/>
        <v/>
      </c>
      <c r="O770" s="114" t="str">
        <f t="shared" ref="O770" ca="1" si="1822">IF(B770="","",IF(INDIRECT("減額一覧!BM"&amp;P770)=0.08,0.08,0.1))</f>
        <v/>
      </c>
      <c r="P770" s="38">
        <v>116</v>
      </c>
      <c r="Q770" s="38" t="str">
        <f t="shared" ca="1" si="1820"/>
        <v/>
      </c>
      <c r="R770" s="38" t="str">
        <f t="shared" ca="1" si="1820"/>
        <v/>
      </c>
      <c r="S770" s="66" t="str">
        <f t="shared" ca="1" si="1148"/>
        <v/>
      </c>
      <c r="T770" s="105" t="str">
        <f t="shared" ca="1" si="1661"/>
        <v/>
      </c>
    </row>
    <row r="771" spans="1:20" ht="20.25" hidden="1" thickTop="1" thickBot="1">
      <c r="A771" t="str">
        <f ca="1">IF(B771="","",INDIRECT("減額一覧!B"&amp;$P771))</f>
        <v/>
      </c>
      <c r="B771" s="61" t="str">
        <f t="shared" ref="B771" ca="1" si="1823">IF(INDIRECT("減額一覧!BC"&amp;P771)=1,INDIRECT("減額一覧!AG"&amp;P771),"")</f>
        <v/>
      </c>
      <c r="C771" s="36" t="str">
        <f ca="1">IF(B771="","",INDIRECT("減額一覧!C"&amp;$P771))</f>
        <v/>
      </c>
      <c r="D771" s="80" t="str">
        <f ca="1">IF($B771="","",INDIRECT("減額一覧!G"&amp;$P771))</f>
        <v/>
      </c>
      <c r="E771" s="19" t="str">
        <f ca="1">IF(B771="","",INDIRECT("減額一覧!H"&amp;P771))</f>
        <v/>
      </c>
      <c r="F771" s="19" t="str">
        <f ca="1">IF($B771="","",INDIRECT("減額一覧!AN"&amp;P771))</f>
        <v/>
      </c>
      <c r="G771" s="20" t="str">
        <f ca="1">IF($B771="","",INDIRECT("減額一覧!AO"&amp;P771))</f>
        <v/>
      </c>
      <c r="H771" s="20" t="str">
        <f ca="1">IF($B771="","",INDIRECT("減額一覧!AP"&amp;P771))</f>
        <v/>
      </c>
      <c r="I771" s="32" t="str">
        <f ca="1">IF(B771="","",IF(INDIRECT("減額一覧!BN"&amp;P771)=0.08,0.08,0.1))</f>
        <v/>
      </c>
      <c r="J771" s="52"/>
      <c r="K771" s="95" t="str">
        <f t="shared" ca="1" si="1184"/>
        <v/>
      </c>
      <c r="L771" s="58" t="str">
        <f t="shared" ca="1" si="1146"/>
        <v/>
      </c>
      <c r="N771" s="113" t="str">
        <f t="shared" ca="1" si="1818"/>
        <v/>
      </c>
      <c r="O771" s="114" t="str">
        <f t="shared" ref="O771" ca="1" si="1824">IF(B771="","",IF(INDIRECT("減額一覧!BN"&amp;P771)=0.08,0.08,0.1))</f>
        <v/>
      </c>
      <c r="P771" s="38">
        <v>116</v>
      </c>
      <c r="Q771" s="38" t="str">
        <f t="shared" ca="1" si="1820"/>
        <v/>
      </c>
      <c r="R771" s="38" t="str">
        <f t="shared" ca="1" si="1820"/>
        <v/>
      </c>
      <c r="S771" s="66" t="str">
        <f t="shared" ca="1" si="1148"/>
        <v/>
      </c>
      <c r="T771" s="105" t="str">
        <f t="shared" ca="1" si="1661"/>
        <v/>
      </c>
    </row>
    <row r="772" spans="1:20" ht="20.25" hidden="1" thickTop="1" thickBot="1">
      <c r="A772" t="str">
        <f ca="1">IF(B772="","",INDIRECT("減額一覧!B"&amp;$P772))</f>
        <v/>
      </c>
      <c r="B772" s="61" t="str">
        <f t="shared" ref="B772" ca="1" si="1825">IF(INDIRECT("減額一覧!BD"&amp;P772)=1,INDIRECT("減額一覧!AQ"&amp;P772),"")</f>
        <v/>
      </c>
      <c r="C772" s="45" t="str">
        <f ca="1">IF(B772="","",INDIRECT("減額一覧!C"&amp;$P772))</f>
        <v/>
      </c>
      <c r="D772" s="79" t="str">
        <f ca="1">IF($B772="","",INDIRECT("減額一覧!G"&amp;$P772))</f>
        <v/>
      </c>
      <c r="E772" s="19" t="str">
        <f ca="1">IF(B772="","",INDIRECT("減額一覧!H"&amp;P772))</f>
        <v/>
      </c>
      <c r="F772" s="19" t="str">
        <f ca="1">IF($B772="","",INDIRECT("減額一覧!AX"&amp;P772))</f>
        <v/>
      </c>
      <c r="G772" s="20" t="str">
        <f ca="1">IF($B772="","",INDIRECT("減額一覧!AY"&amp;P772))</f>
        <v/>
      </c>
      <c r="H772" s="20" t="str">
        <f ca="1">IF($B772="","",INDIRECT("減額一覧!AZ"&amp;P772))</f>
        <v/>
      </c>
      <c r="I772" s="32" t="str">
        <f ca="1">IF(B772="","",IF(INDIRECT("減額一覧!BO"&amp;P772)=0.08,0.08,0.1))</f>
        <v/>
      </c>
      <c r="J772" s="52"/>
      <c r="K772" s="95" t="str">
        <f t="shared" ca="1" si="1184"/>
        <v/>
      </c>
      <c r="L772" s="58" t="str">
        <f t="shared" ref="L772:L851" ca="1" si="1826">IF(OR(S772="370",S772="371",S772="372",S772="373",S772="374",S772="375",S772="376",S772="377",S772="378",S772="379",S772="380",S772="039",S772="389"),"農集","")</f>
        <v/>
      </c>
      <c r="N772" s="113" t="str">
        <f t="shared" ca="1" si="1818"/>
        <v/>
      </c>
      <c r="O772" s="114" t="str">
        <f t="shared" ref="O772" ca="1" si="1827">IF(B772="","",IF(INDIRECT("減額一覧!BO"&amp;P772)=0.08,0.08,0.1))</f>
        <v/>
      </c>
      <c r="P772" s="38">
        <v>116</v>
      </c>
      <c r="Q772" s="38" t="str">
        <f t="shared" ca="1" si="1820"/>
        <v/>
      </c>
      <c r="R772" s="38" t="str">
        <f t="shared" ca="1" si="1820"/>
        <v/>
      </c>
      <c r="S772" s="66" t="str">
        <f t="shared" ref="S772:S851" ca="1" si="1828">IF(C772="","",LEFT(TEXT(C772,"000000000"),3))</f>
        <v/>
      </c>
      <c r="T772" s="105" t="str">
        <f t="shared" ca="1" si="1661"/>
        <v/>
      </c>
    </row>
    <row r="773" spans="1:20" ht="20.25" hidden="1" thickTop="1" thickBot="1">
      <c r="B773" s="64"/>
      <c r="C773" s="41" t="str">
        <f>IF(B773="","",減額一覧!C469)</f>
        <v/>
      </c>
      <c r="D773" s="43"/>
      <c r="E773" s="21"/>
      <c r="F773" s="22" t="s">
        <v>69</v>
      </c>
      <c r="G773" s="23">
        <f t="shared" ref="G773:H773" si="1829">SUBTOTAL(9,G769:G772)</f>
        <v>0</v>
      </c>
      <c r="H773" s="23">
        <f t="shared" si="1829"/>
        <v>0</v>
      </c>
      <c r="I773" s="30"/>
      <c r="J773" s="53"/>
      <c r="K773" s="96" t="str">
        <f t="shared" si="1184"/>
        <v/>
      </c>
      <c r="L773" s="59" t="str">
        <f t="shared" si="1826"/>
        <v/>
      </c>
      <c r="N773" s="108" t="str">
        <f t="shared" ref="N773" si="1830">IF(AND(G773=0,H773=0),"","小計")</f>
        <v/>
      </c>
      <c r="O773" s="108" t="str">
        <f t="shared" ref="O773" si="1831">IF(AND(G773=0,H773=0),"","小計")</f>
        <v/>
      </c>
      <c r="P773" s="38"/>
      <c r="Q773" s="38"/>
      <c r="R773" s="38"/>
      <c r="S773" s="66" t="str">
        <f t="shared" si="1828"/>
        <v/>
      </c>
      <c r="T773" s="105" t="str">
        <f t="shared" ref="T773:T836" si="1832">IF(L773="","",IF(H773=0,"",H773))</f>
        <v/>
      </c>
    </row>
    <row r="774" spans="1:20" ht="20.25" hidden="1" thickTop="1" thickBot="1">
      <c r="A774" t="str">
        <f ca="1">IF(B774="","",INDIRECT("減額一覧!B"&amp;$P774))</f>
        <v/>
      </c>
      <c r="B774" s="61" t="str">
        <f t="shared" ref="B774" ca="1" si="1833">IF(INDIRECT("減額一覧!BA"&amp;P774)=1,INDIRECT("減額一覧!M"&amp;P774),"")</f>
        <v/>
      </c>
      <c r="C774" s="36" t="str">
        <f ca="1">IF(B774="","",INDIRECT("減額一覧!C"&amp;$P774))</f>
        <v/>
      </c>
      <c r="D774" s="78" t="str">
        <f ca="1">IF($B774="","",INDIRECT("減額一覧!G"&amp;$P774))</f>
        <v/>
      </c>
      <c r="E774" s="19" t="str">
        <f ca="1">IF(B774="","",INDIRECT("減額一覧!H"&amp;P774))</f>
        <v/>
      </c>
      <c r="F774" s="19" t="str">
        <f ca="1">IF($B774="","",INDIRECT("減額一覧!T"&amp;P774))</f>
        <v/>
      </c>
      <c r="G774" s="20" t="str">
        <f ca="1">IF($B774="","",INDIRECT("減額一覧!U"&amp;P774))</f>
        <v/>
      </c>
      <c r="H774" s="20" t="str">
        <f ca="1">IF($B774="","",INDIRECT("減額一覧!V"&amp;P774))</f>
        <v/>
      </c>
      <c r="I774" s="32" t="str">
        <f ca="1">IF(B774="","",IF(INDIRECT("減額一覧!BL"&amp;P774)=0.08,0.08,0.1))</f>
        <v/>
      </c>
      <c r="J774" s="51"/>
      <c r="K774" s="94" t="str">
        <f t="shared" ca="1" si="1184"/>
        <v/>
      </c>
      <c r="L774" s="56" t="str">
        <f t="shared" ca="1" si="1826"/>
        <v/>
      </c>
      <c r="N774" s="113" t="str">
        <f t="shared" ref="N774:N777" ca="1" si="1834">IF(A774="","",IF(A774&gt;3000,"月ヶ瀬",IF(A774&gt;=2000,"都祁","市内")))</f>
        <v/>
      </c>
      <c r="O774" s="114" t="str">
        <f t="shared" ref="O774" ca="1" si="1835">IF(B774="","",IF(INDIRECT("減額一覧!BL"&amp;P774)=0.08,0.08,0.1))</f>
        <v/>
      </c>
      <c r="P774" s="38">
        <v>117</v>
      </c>
      <c r="Q774" s="38" t="str">
        <f t="shared" ref="Q774:R777" ca="1" si="1836">IF(G774="","",IF(G774&gt;0,1,""))</f>
        <v/>
      </c>
      <c r="R774" s="38" t="str">
        <f t="shared" ca="1" si="1836"/>
        <v/>
      </c>
      <c r="S774" s="66" t="str">
        <f t="shared" ca="1" si="1828"/>
        <v/>
      </c>
      <c r="T774" s="105" t="str">
        <f t="shared" ca="1" si="1832"/>
        <v/>
      </c>
    </row>
    <row r="775" spans="1:20" ht="20.25" hidden="1" thickTop="1" thickBot="1">
      <c r="A775" t="str">
        <f ca="1">IF(B775="","",INDIRECT("減額一覧!B"&amp;$P775))</f>
        <v/>
      </c>
      <c r="B775" s="61" t="str">
        <f t="shared" ref="B775" ca="1" si="1837">IF(INDIRECT("減額一覧!BB"&amp;P775)=1,INDIRECT("減額一覧!W"&amp;P775),"")</f>
        <v/>
      </c>
      <c r="C775" s="44" t="str">
        <f ca="1">IF(B775="","",INDIRECT("減額一覧!C"&amp;$P775))</f>
        <v/>
      </c>
      <c r="D775" s="79" t="str">
        <f ca="1">IF($B775="","",INDIRECT("減額一覧!G"&amp;$P775))</f>
        <v/>
      </c>
      <c r="E775" s="19" t="str">
        <f ca="1">IF(B775="","",INDIRECT("減額一覧!H"&amp;P775))</f>
        <v/>
      </c>
      <c r="F775" s="19" t="str">
        <f ca="1">IF($B775="","",INDIRECT("減額一覧!AD"&amp;P775))</f>
        <v/>
      </c>
      <c r="G775" s="20" t="str">
        <f ca="1">IF($B775="","",INDIRECT("減額一覧!AE"&amp;P775))</f>
        <v/>
      </c>
      <c r="H775" s="20" t="str">
        <f ca="1">IF($B775="","",INDIRECT("減額一覧!AF"&amp;P775))</f>
        <v/>
      </c>
      <c r="I775" s="32" t="str">
        <f ca="1">IF(B775="","",IF(INDIRECT("減額一覧!BM"&amp;P775)=0.08,0.08,0.1))</f>
        <v/>
      </c>
      <c r="J775" s="52"/>
      <c r="K775" s="95" t="str">
        <f t="shared" ca="1" si="1184"/>
        <v/>
      </c>
      <c r="L775" s="58" t="str">
        <f t="shared" ca="1" si="1826"/>
        <v/>
      </c>
      <c r="N775" s="113" t="str">
        <f t="shared" ca="1" si="1834"/>
        <v/>
      </c>
      <c r="O775" s="114" t="str">
        <f t="shared" ref="O775" ca="1" si="1838">IF(B775="","",IF(INDIRECT("減額一覧!BM"&amp;P775)=0.08,0.08,0.1))</f>
        <v/>
      </c>
      <c r="P775" s="38">
        <v>117</v>
      </c>
      <c r="Q775" s="38" t="str">
        <f t="shared" ca="1" si="1836"/>
        <v/>
      </c>
      <c r="R775" s="38" t="str">
        <f t="shared" ca="1" si="1836"/>
        <v/>
      </c>
      <c r="S775" s="66" t="str">
        <f t="shared" ca="1" si="1828"/>
        <v/>
      </c>
      <c r="T775" s="105" t="str">
        <f t="shared" ca="1" si="1832"/>
        <v/>
      </c>
    </row>
    <row r="776" spans="1:20" ht="20.25" hidden="1" thickTop="1" thickBot="1">
      <c r="A776" t="str">
        <f ca="1">IF(B776="","",INDIRECT("減額一覧!B"&amp;$P776))</f>
        <v/>
      </c>
      <c r="B776" s="61" t="str">
        <f t="shared" ref="B776" ca="1" si="1839">IF(INDIRECT("減額一覧!BC"&amp;P776)=1,INDIRECT("減額一覧!AG"&amp;P776),"")</f>
        <v/>
      </c>
      <c r="C776" s="36" t="str">
        <f ca="1">IF(B776="","",INDIRECT("減額一覧!C"&amp;$P776))</f>
        <v/>
      </c>
      <c r="D776" s="80" t="str">
        <f ca="1">IF($B776="","",INDIRECT("減額一覧!G"&amp;$P776))</f>
        <v/>
      </c>
      <c r="E776" s="19" t="str">
        <f ca="1">IF(B776="","",INDIRECT("減額一覧!H"&amp;P776))</f>
        <v/>
      </c>
      <c r="F776" s="19" t="str">
        <f ca="1">IF($B776="","",INDIRECT("減額一覧!AN"&amp;P776))</f>
        <v/>
      </c>
      <c r="G776" s="20" t="str">
        <f ca="1">IF($B776="","",INDIRECT("減額一覧!AO"&amp;P776))</f>
        <v/>
      </c>
      <c r="H776" s="20" t="str">
        <f ca="1">IF($B776="","",INDIRECT("減額一覧!AP"&amp;P776))</f>
        <v/>
      </c>
      <c r="I776" s="32" t="str">
        <f ca="1">IF(B776="","",IF(INDIRECT("減額一覧!BN"&amp;P776)=0.08,0.08,0.1))</f>
        <v/>
      </c>
      <c r="J776" s="52"/>
      <c r="K776" s="95" t="str">
        <f t="shared" ca="1" si="1184"/>
        <v/>
      </c>
      <c r="L776" s="58" t="str">
        <f t="shared" ca="1" si="1826"/>
        <v/>
      </c>
      <c r="N776" s="113" t="str">
        <f t="shared" ca="1" si="1834"/>
        <v/>
      </c>
      <c r="O776" s="114" t="str">
        <f t="shared" ref="O776" ca="1" si="1840">IF(B776="","",IF(INDIRECT("減額一覧!BN"&amp;P776)=0.08,0.08,0.1))</f>
        <v/>
      </c>
      <c r="P776" s="38">
        <v>117</v>
      </c>
      <c r="Q776" s="38" t="str">
        <f t="shared" ca="1" si="1836"/>
        <v/>
      </c>
      <c r="R776" s="38" t="str">
        <f t="shared" ca="1" si="1836"/>
        <v/>
      </c>
      <c r="S776" s="66" t="str">
        <f t="shared" ca="1" si="1828"/>
        <v/>
      </c>
      <c r="T776" s="105" t="str">
        <f t="shared" ca="1" si="1832"/>
        <v/>
      </c>
    </row>
    <row r="777" spans="1:20" ht="20.25" hidden="1" thickTop="1" thickBot="1">
      <c r="A777" t="str">
        <f ca="1">IF(B777="","",INDIRECT("減額一覧!B"&amp;$P777))</f>
        <v/>
      </c>
      <c r="B777" s="61" t="str">
        <f t="shared" ref="B777" ca="1" si="1841">IF(INDIRECT("減額一覧!BD"&amp;P777)=1,INDIRECT("減額一覧!AQ"&amp;P777),"")</f>
        <v/>
      </c>
      <c r="C777" s="45" t="str">
        <f ca="1">IF(B777="","",INDIRECT("減額一覧!C"&amp;$P777))</f>
        <v/>
      </c>
      <c r="D777" s="79" t="str">
        <f ca="1">IF($B777="","",INDIRECT("減額一覧!G"&amp;$P777))</f>
        <v/>
      </c>
      <c r="E777" s="19" t="str">
        <f ca="1">IF(B777="","",INDIRECT("減額一覧!H"&amp;P777))</f>
        <v/>
      </c>
      <c r="F777" s="19" t="str">
        <f ca="1">IF($B777="","",INDIRECT("減額一覧!AX"&amp;P777))</f>
        <v/>
      </c>
      <c r="G777" s="20" t="str">
        <f ca="1">IF($B777="","",INDIRECT("減額一覧!AY"&amp;P777))</f>
        <v/>
      </c>
      <c r="H777" s="20" t="str">
        <f ca="1">IF($B777="","",INDIRECT("減額一覧!AZ"&amp;P777))</f>
        <v/>
      </c>
      <c r="I777" s="32" t="str">
        <f ca="1">IF(B777="","",IF(INDIRECT("減額一覧!BO"&amp;P777)=0.08,0.08,0.1))</f>
        <v/>
      </c>
      <c r="J777" s="52"/>
      <c r="K777" s="95" t="str">
        <f t="shared" ca="1" si="1184"/>
        <v/>
      </c>
      <c r="L777" s="58" t="str">
        <f t="shared" ca="1" si="1826"/>
        <v/>
      </c>
      <c r="N777" s="113" t="str">
        <f t="shared" ca="1" si="1834"/>
        <v/>
      </c>
      <c r="O777" s="114" t="str">
        <f t="shared" ref="O777" ca="1" si="1842">IF(B777="","",IF(INDIRECT("減額一覧!BO"&amp;P777)=0.08,0.08,0.1))</f>
        <v/>
      </c>
      <c r="P777" s="38">
        <v>117</v>
      </c>
      <c r="Q777" s="38" t="str">
        <f t="shared" ca="1" si="1836"/>
        <v/>
      </c>
      <c r="R777" s="38" t="str">
        <f t="shared" ca="1" si="1836"/>
        <v/>
      </c>
      <c r="S777" s="66" t="str">
        <f t="shared" ca="1" si="1828"/>
        <v/>
      </c>
      <c r="T777" s="105" t="str">
        <f t="shared" ca="1" si="1832"/>
        <v/>
      </c>
    </row>
    <row r="778" spans="1:20" ht="20.25" hidden="1" thickTop="1" thickBot="1">
      <c r="A778" t="str">
        <f t="shared" ref="A778" ca="1" si="1843">IF(B778="","",INDIRECT("減額一覧!B"&amp;$P778))</f>
        <v/>
      </c>
      <c r="B778" s="64"/>
      <c r="C778" s="41" t="str">
        <f>IF(B778="","",減額一覧!C474)</f>
        <v/>
      </c>
      <c r="D778" s="43"/>
      <c r="E778" s="21"/>
      <c r="F778" s="22" t="s">
        <v>69</v>
      </c>
      <c r="G778" s="23">
        <f t="shared" ref="G778:H778" si="1844">SUBTOTAL(9,G774:G777)</f>
        <v>0</v>
      </c>
      <c r="H778" s="23">
        <f t="shared" si="1844"/>
        <v>0</v>
      </c>
      <c r="I778" s="30"/>
      <c r="J778" s="53"/>
      <c r="K778" s="96" t="str">
        <f t="shared" ca="1" si="1184"/>
        <v/>
      </c>
      <c r="L778" s="59" t="str">
        <f t="shared" si="1826"/>
        <v/>
      </c>
      <c r="N778" s="108" t="str">
        <f t="shared" ref="N778" si="1845">IF(AND(G778=0,H778=0),"","小計")</f>
        <v/>
      </c>
      <c r="O778" s="108" t="str">
        <f t="shared" ref="O778" si="1846">IF(AND(G778=0,H778=0),"","小計")</f>
        <v/>
      </c>
      <c r="P778" s="38"/>
      <c r="Q778" s="38"/>
      <c r="R778" s="38"/>
      <c r="S778" s="66" t="str">
        <f t="shared" si="1828"/>
        <v/>
      </c>
      <c r="T778" s="105" t="str">
        <f t="shared" si="1832"/>
        <v/>
      </c>
    </row>
    <row r="779" spans="1:20" ht="20.25" hidden="1" thickTop="1" thickBot="1">
      <c r="A779" t="str">
        <f ca="1">IF(B779="","",INDIRECT("減額一覧!B"&amp;$P779))</f>
        <v/>
      </c>
      <c r="B779" s="61" t="str">
        <f t="shared" ref="B779" ca="1" si="1847">IF(INDIRECT("減額一覧!BA"&amp;P779)=1,INDIRECT("減額一覧!M"&amp;P779),"")</f>
        <v/>
      </c>
      <c r="C779" s="36" t="str">
        <f ca="1">IF(B779="","",INDIRECT("減額一覧!C"&amp;$P779))</f>
        <v/>
      </c>
      <c r="D779" s="78" t="str">
        <f ca="1">IF($B779="","",INDIRECT("減額一覧!G"&amp;$P779))</f>
        <v/>
      </c>
      <c r="E779" s="19" t="str">
        <f ca="1">IF(B779="","",INDIRECT("減額一覧!H"&amp;P779))</f>
        <v/>
      </c>
      <c r="F779" s="19" t="str">
        <f ca="1">IF($B779="","",INDIRECT("減額一覧!T"&amp;P779))</f>
        <v/>
      </c>
      <c r="G779" s="20" t="str">
        <f ca="1">IF($B779="","",INDIRECT("減額一覧!U"&amp;P779))</f>
        <v/>
      </c>
      <c r="H779" s="20" t="str">
        <f ca="1">IF($B779="","",INDIRECT("減額一覧!V"&amp;P779))</f>
        <v/>
      </c>
      <c r="I779" s="32" t="str">
        <f ca="1">IF(B779="","",IF(INDIRECT("減額一覧!BL"&amp;P779)=0.08,0.08,0.1))</f>
        <v/>
      </c>
      <c r="J779" s="51"/>
      <c r="K779" s="94" t="str">
        <f t="shared" ca="1" si="1184"/>
        <v/>
      </c>
      <c r="L779" s="56" t="str">
        <f t="shared" ca="1" si="1826"/>
        <v/>
      </c>
      <c r="N779" s="113" t="str">
        <f t="shared" ref="N779:N782" ca="1" si="1848">IF(A779="","",IF(A779&gt;3000,"月ヶ瀬",IF(A779&gt;=2000,"都祁","市内")))</f>
        <v/>
      </c>
      <c r="O779" s="114" t="str">
        <f t="shared" ref="O779" ca="1" si="1849">IF(B779="","",IF(INDIRECT("減額一覧!BL"&amp;P779)=0.08,0.08,0.1))</f>
        <v/>
      </c>
      <c r="P779" s="38">
        <v>114</v>
      </c>
      <c r="Q779" s="38" t="str">
        <f t="shared" ref="Q779:R782" ca="1" si="1850">IF(G779="","",IF(G779&gt;0,1,""))</f>
        <v/>
      </c>
      <c r="R779" s="38" t="str">
        <f t="shared" ca="1" si="1850"/>
        <v/>
      </c>
      <c r="S779" s="66" t="str">
        <f t="shared" ca="1" si="1828"/>
        <v/>
      </c>
      <c r="T779" s="105" t="str">
        <f t="shared" ca="1" si="1832"/>
        <v/>
      </c>
    </row>
    <row r="780" spans="1:20" ht="20.25" hidden="1" thickTop="1" thickBot="1">
      <c r="A780" t="str">
        <f ca="1">IF(B780="","",INDIRECT("減額一覧!B"&amp;$P780))</f>
        <v/>
      </c>
      <c r="B780" s="61" t="str">
        <f t="shared" ref="B780" ca="1" si="1851">IF(INDIRECT("減額一覧!BB"&amp;P780)=1,INDIRECT("減額一覧!W"&amp;P780),"")</f>
        <v/>
      </c>
      <c r="C780" s="44" t="str">
        <f ca="1">IF(B780="","",INDIRECT("減額一覧!C"&amp;$P780))</f>
        <v/>
      </c>
      <c r="D780" s="79" t="str">
        <f ca="1">IF($B780="","",INDIRECT("減額一覧!G"&amp;$P780))</f>
        <v/>
      </c>
      <c r="E780" s="19" t="str">
        <f ca="1">IF(B780="","",INDIRECT("減額一覧!H"&amp;P780))</f>
        <v/>
      </c>
      <c r="F780" s="19" t="str">
        <f ca="1">IF($B780="","",INDIRECT("減額一覧!AD"&amp;P780))</f>
        <v/>
      </c>
      <c r="G780" s="20" t="str">
        <f ca="1">IF($B780="","",INDIRECT("減額一覧!AE"&amp;P780))</f>
        <v/>
      </c>
      <c r="H780" s="20" t="str">
        <f ca="1">IF($B780="","",INDIRECT("減額一覧!AF"&amp;P780))</f>
        <v/>
      </c>
      <c r="I780" s="32" t="str">
        <f ca="1">IF(B780="","",IF(INDIRECT("減額一覧!BM"&amp;P780)=0.08,0.08,0.1))</f>
        <v/>
      </c>
      <c r="J780" s="52"/>
      <c r="K780" s="95" t="str">
        <f t="shared" ca="1" si="1184"/>
        <v/>
      </c>
      <c r="L780" s="58" t="str">
        <f t="shared" ca="1" si="1826"/>
        <v/>
      </c>
      <c r="N780" s="113" t="str">
        <f t="shared" ca="1" si="1848"/>
        <v/>
      </c>
      <c r="O780" s="114" t="str">
        <f t="shared" ref="O780" ca="1" si="1852">IF(B780="","",IF(INDIRECT("減額一覧!BM"&amp;P780)=0.08,0.08,0.1))</f>
        <v/>
      </c>
      <c r="P780" s="38">
        <v>114</v>
      </c>
      <c r="Q780" s="38" t="str">
        <f t="shared" ca="1" si="1850"/>
        <v/>
      </c>
      <c r="R780" s="38" t="str">
        <f t="shared" ca="1" si="1850"/>
        <v/>
      </c>
      <c r="S780" s="66" t="str">
        <f t="shared" ca="1" si="1828"/>
        <v/>
      </c>
      <c r="T780" s="105" t="str">
        <f t="shared" ca="1" si="1832"/>
        <v/>
      </c>
    </row>
    <row r="781" spans="1:20" ht="20.25" hidden="1" thickTop="1" thickBot="1">
      <c r="A781" t="str">
        <f ca="1">IF(B781="","",INDIRECT("減額一覧!B"&amp;$P781))</f>
        <v/>
      </c>
      <c r="B781" s="61" t="str">
        <f t="shared" ref="B781" ca="1" si="1853">IF(INDIRECT("減額一覧!BC"&amp;P781)=1,INDIRECT("減額一覧!AG"&amp;P781),"")</f>
        <v/>
      </c>
      <c r="C781" s="36" t="str">
        <f ca="1">IF(B781="","",INDIRECT("減額一覧!C"&amp;$P781))</f>
        <v/>
      </c>
      <c r="D781" s="80" t="str">
        <f ca="1">IF($B781="","",INDIRECT("減額一覧!G"&amp;$P781))</f>
        <v/>
      </c>
      <c r="E781" s="19" t="str">
        <f ca="1">IF(B781="","",INDIRECT("減額一覧!H"&amp;P781))</f>
        <v/>
      </c>
      <c r="F781" s="19" t="str">
        <f ca="1">IF($B781="","",INDIRECT("減額一覧!AN"&amp;P781))</f>
        <v/>
      </c>
      <c r="G781" s="20" t="str">
        <f ca="1">IF($B781="","",INDIRECT("減額一覧!AO"&amp;P781))</f>
        <v/>
      </c>
      <c r="H781" s="20" t="str">
        <f ca="1">IF($B781="","",INDIRECT("減額一覧!AP"&amp;P781))</f>
        <v/>
      </c>
      <c r="I781" s="32" t="str">
        <f ca="1">IF(B781="","",IF(INDIRECT("減額一覧!BN"&amp;P781)=0.08,0.08,0.1))</f>
        <v/>
      </c>
      <c r="J781" s="52"/>
      <c r="K781" s="95" t="str">
        <f t="shared" ca="1" si="1184"/>
        <v/>
      </c>
      <c r="L781" s="58" t="str">
        <f t="shared" ca="1" si="1826"/>
        <v/>
      </c>
      <c r="N781" s="113" t="str">
        <f t="shared" ca="1" si="1848"/>
        <v/>
      </c>
      <c r="O781" s="114" t="str">
        <f t="shared" ref="O781" ca="1" si="1854">IF(B781="","",IF(INDIRECT("減額一覧!BN"&amp;P781)=0.08,0.08,0.1))</f>
        <v/>
      </c>
      <c r="P781" s="38">
        <v>114</v>
      </c>
      <c r="Q781" s="38" t="str">
        <f t="shared" ca="1" si="1850"/>
        <v/>
      </c>
      <c r="R781" s="38" t="str">
        <f t="shared" ca="1" si="1850"/>
        <v/>
      </c>
      <c r="S781" s="66" t="str">
        <f t="shared" ca="1" si="1828"/>
        <v/>
      </c>
      <c r="T781" s="105" t="str">
        <f t="shared" ca="1" si="1832"/>
        <v/>
      </c>
    </row>
    <row r="782" spans="1:20" ht="20.25" hidden="1" thickTop="1" thickBot="1">
      <c r="A782" t="str">
        <f ca="1">IF(B782="","",INDIRECT("減額一覧!B"&amp;$P782))</f>
        <v/>
      </c>
      <c r="B782" s="61" t="str">
        <f t="shared" ref="B782" ca="1" si="1855">IF(INDIRECT("減額一覧!BD"&amp;P782)=1,INDIRECT("減額一覧!AQ"&amp;P782),"")</f>
        <v/>
      </c>
      <c r="C782" s="45" t="str">
        <f ca="1">IF(B782="","",INDIRECT("減額一覧!C"&amp;$P782))</f>
        <v/>
      </c>
      <c r="D782" s="79" t="str">
        <f ca="1">IF($B782="","",INDIRECT("減額一覧!G"&amp;$P782))</f>
        <v/>
      </c>
      <c r="E782" s="19" t="str">
        <f ca="1">IF(B782="","",INDIRECT("減額一覧!H"&amp;P782))</f>
        <v/>
      </c>
      <c r="F782" s="19" t="str">
        <f ca="1">IF($B782="","",INDIRECT("減額一覧!AX"&amp;P782))</f>
        <v/>
      </c>
      <c r="G782" s="20" t="str">
        <f ca="1">IF($B782="","",INDIRECT("減額一覧!AY"&amp;P782))</f>
        <v/>
      </c>
      <c r="H782" s="20" t="str">
        <f ca="1">IF($B782="","",INDIRECT("減額一覧!AZ"&amp;P782))</f>
        <v/>
      </c>
      <c r="I782" s="32" t="str">
        <f ca="1">IF(B782="","",IF(INDIRECT("減額一覧!BO"&amp;P782)=0.08,0.08,0.1))</f>
        <v/>
      </c>
      <c r="J782" s="52"/>
      <c r="K782" s="95" t="str">
        <f t="shared" ca="1" si="1184"/>
        <v/>
      </c>
      <c r="L782" s="58" t="str">
        <f t="shared" ca="1" si="1826"/>
        <v/>
      </c>
      <c r="N782" s="113" t="str">
        <f t="shared" ca="1" si="1848"/>
        <v/>
      </c>
      <c r="O782" s="114" t="str">
        <f t="shared" ref="O782" ca="1" si="1856">IF(B782="","",IF(INDIRECT("減額一覧!BO"&amp;P782)=0.08,0.08,0.1))</f>
        <v/>
      </c>
      <c r="P782" s="38">
        <v>114</v>
      </c>
      <c r="Q782" s="38" t="str">
        <f t="shared" ca="1" si="1850"/>
        <v/>
      </c>
      <c r="R782" s="38" t="str">
        <f t="shared" ca="1" si="1850"/>
        <v/>
      </c>
      <c r="S782" s="66" t="str">
        <f t="shared" ca="1" si="1828"/>
        <v/>
      </c>
      <c r="T782" s="105" t="str">
        <f t="shared" ca="1" si="1832"/>
        <v/>
      </c>
    </row>
    <row r="783" spans="1:20" ht="20.25" hidden="1" thickTop="1" thickBot="1">
      <c r="B783" s="64"/>
      <c r="C783" s="41" t="str">
        <f>IF(B783="","",減額一覧!C479)</f>
        <v/>
      </c>
      <c r="D783" s="43"/>
      <c r="E783" s="21"/>
      <c r="F783" s="22" t="s">
        <v>69</v>
      </c>
      <c r="G783" s="23">
        <f t="shared" ref="G783:H783" si="1857">SUBTOTAL(9,G779:G782)</f>
        <v>0</v>
      </c>
      <c r="H783" s="23">
        <f t="shared" si="1857"/>
        <v>0</v>
      </c>
      <c r="I783" s="30"/>
      <c r="J783" s="53"/>
      <c r="K783" s="96" t="str">
        <f t="shared" si="1184"/>
        <v/>
      </c>
      <c r="L783" s="59" t="str">
        <f t="shared" si="1826"/>
        <v/>
      </c>
      <c r="N783" s="108" t="str">
        <f t="shared" ref="N783" si="1858">IF(AND(G783=0,H783=0),"","小計")</f>
        <v/>
      </c>
      <c r="O783" s="108" t="str">
        <f t="shared" ref="O783" si="1859">IF(AND(G783=0,H783=0),"","小計")</f>
        <v/>
      </c>
      <c r="P783" s="38"/>
      <c r="Q783" s="38"/>
      <c r="R783" s="38"/>
      <c r="S783" s="66" t="str">
        <f t="shared" si="1828"/>
        <v/>
      </c>
      <c r="T783" s="105" t="str">
        <f t="shared" si="1832"/>
        <v/>
      </c>
    </row>
    <row r="784" spans="1:20" ht="20.25" hidden="1" thickTop="1" thickBot="1">
      <c r="A784" t="str">
        <f ca="1">IF(B784="","",INDIRECT("減額一覧!B"&amp;$P784))</f>
        <v/>
      </c>
      <c r="B784" s="61" t="str">
        <f t="shared" ref="B784" ca="1" si="1860">IF(INDIRECT("減額一覧!BA"&amp;P784)=1,INDIRECT("減額一覧!M"&amp;P784),"")</f>
        <v/>
      </c>
      <c r="C784" s="36" t="str">
        <f ca="1">IF(B784="","",INDIRECT("減額一覧!C"&amp;$P784))</f>
        <v/>
      </c>
      <c r="D784" s="78" t="str">
        <f ca="1">IF($B784="","",INDIRECT("減額一覧!G"&amp;$P784))</f>
        <v/>
      </c>
      <c r="E784" s="19" t="str">
        <f ca="1">IF(B784="","",INDIRECT("減額一覧!H"&amp;P784))</f>
        <v/>
      </c>
      <c r="F784" s="19" t="str">
        <f ca="1">IF($B784="","",INDIRECT("減額一覧!T"&amp;P784))</f>
        <v/>
      </c>
      <c r="G784" s="20" t="str">
        <f ca="1">IF($B784="","",INDIRECT("減額一覧!U"&amp;P784))</f>
        <v/>
      </c>
      <c r="H784" s="20" t="str">
        <f ca="1">IF($B784="","",INDIRECT("減額一覧!V"&amp;P784))</f>
        <v/>
      </c>
      <c r="I784" s="32" t="str">
        <f ca="1">IF(B784="","",IF(INDIRECT("減額一覧!BL"&amp;P784)=0.08,0.08,0.1))</f>
        <v/>
      </c>
      <c r="J784" s="51"/>
      <c r="K784" s="94" t="str">
        <f t="shared" ca="1" si="1184"/>
        <v/>
      </c>
      <c r="L784" s="56" t="str">
        <f t="shared" ca="1" si="1826"/>
        <v/>
      </c>
      <c r="N784" s="113" t="str">
        <f t="shared" ref="N784:N787" ca="1" si="1861">IF(A784="","",IF(A784&gt;3000,"月ヶ瀬",IF(A784&gt;=2000,"都祁","市内")))</f>
        <v/>
      </c>
      <c r="O784" s="114" t="str">
        <f t="shared" ref="O784" ca="1" si="1862">IF(B784="","",IF(INDIRECT("減額一覧!BL"&amp;P784)=0.08,0.08,0.1))</f>
        <v/>
      </c>
      <c r="P784" s="38">
        <v>115</v>
      </c>
      <c r="Q784" s="38" t="str">
        <f t="shared" ref="Q784:R787" ca="1" si="1863">IF(G784="","",IF(G784&gt;0,1,""))</f>
        <v/>
      </c>
      <c r="R784" s="38" t="str">
        <f t="shared" ca="1" si="1863"/>
        <v/>
      </c>
      <c r="S784" s="66" t="str">
        <f t="shared" ca="1" si="1828"/>
        <v/>
      </c>
      <c r="T784" s="105" t="str">
        <f t="shared" ca="1" si="1832"/>
        <v/>
      </c>
    </row>
    <row r="785" spans="1:20" ht="20.25" hidden="1" thickTop="1" thickBot="1">
      <c r="A785" t="str">
        <f ca="1">IF(B785="","",INDIRECT("減額一覧!B"&amp;$P785))</f>
        <v/>
      </c>
      <c r="B785" s="61" t="str">
        <f t="shared" ref="B785" ca="1" si="1864">IF(INDIRECT("減額一覧!BB"&amp;P785)=1,INDIRECT("減額一覧!W"&amp;P785),"")</f>
        <v/>
      </c>
      <c r="C785" s="44" t="str">
        <f ca="1">IF(B785="","",INDIRECT("減額一覧!C"&amp;$P785))</f>
        <v/>
      </c>
      <c r="D785" s="79" t="str">
        <f ca="1">IF($B785="","",INDIRECT("減額一覧!G"&amp;$P785))</f>
        <v/>
      </c>
      <c r="E785" s="19" t="str">
        <f ca="1">IF(B785="","",INDIRECT("減額一覧!H"&amp;P785))</f>
        <v/>
      </c>
      <c r="F785" s="19" t="str">
        <f ca="1">IF($B785="","",INDIRECT("減額一覧!AD"&amp;P785))</f>
        <v/>
      </c>
      <c r="G785" s="20" t="str">
        <f ca="1">IF($B785="","",INDIRECT("減額一覧!AE"&amp;P785))</f>
        <v/>
      </c>
      <c r="H785" s="20" t="str">
        <f ca="1">IF($B785="","",INDIRECT("減額一覧!AF"&amp;P785))</f>
        <v/>
      </c>
      <c r="I785" s="32" t="str">
        <f ca="1">IF(B785="","",IF(INDIRECT("減額一覧!BM"&amp;P785)=0.08,0.08,0.1))</f>
        <v/>
      </c>
      <c r="J785" s="52"/>
      <c r="K785" s="95" t="str">
        <f t="shared" ref="K785:K864" ca="1" si="1865">IF(A785="","",IF(A785&gt;3000,"月ヶ瀬",IF(A785&gt;=2000,"都祁","")))</f>
        <v/>
      </c>
      <c r="L785" s="58" t="str">
        <f t="shared" ca="1" si="1826"/>
        <v/>
      </c>
      <c r="N785" s="113" t="str">
        <f t="shared" ca="1" si="1861"/>
        <v/>
      </c>
      <c r="O785" s="114" t="str">
        <f t="shared" ref="O785" ca="1" si="1866">IF(B785="","",IF(INDIRECT("減額一覧!BM"&amp;P785)=0.08,0.08,0.1))</f>
        <v/>
      </c>
      <c r="P785" s="38">
        <v>115</v>
      </c>
      <c r="Q785" s="38" t="str">
        <f t="shared" ca="1" si="1863"/>
        <v/>
      </c>
      <c r="R785" s="38" t="str">
        <f t="shared" ca="1" si="1863"/>
        <v/>
      </c>
      <c r="S785" s="66" t="str">
        <f t="shared" ca="1" si="1828"/>
        <v/>
      </c>
      <c r="T785" s="105" t="str">
        <f t="shared" ca="1" si="1832"/>
        <v/>
      </c>
    </row>
    <row r="786" spans="1:20" ht="20.25" hidden="1" thickTop="1" thickBot="1">
      <c r="A786" t="str">
        <f ca="1">IF(B786="","",INDIRECT("減額一覧!B"&amp;$P786))</f>
        <v/>
      </c>
      <c r="B786" s="61" t="str">
        <f t="shared" ref="B786" ca="1" si="1867">IF(INDIRECT("減額一覧!BC"&amp;P786)=1,INDIRECT("減額一覧!AG"&amp;P786),"")</f>
        <v/>
      </c>
      <c r="C786" s="36" t="str">
        <f ca="1">IF(B786="","",INDIRECT("減額一覧!C"&amp;$P786))</f>
        <v/>
      </c>
      <c r="D786" s="80" t="str">
        <f ca="1">IF($B786="","",INDIRECT("減額一覧!G"&amp;$P786))</f>
        <v/>
      </c>
      <c r="E786" s="19" t="str">
        <f ca="1">IF(B786="","",INDIRECT("減額一覧!H"&amp;P786))</f>
        <v/>
      </c>
      <c r="F786" s="19" t="str">
        <f ca="1">IF($B786="","",INDIRECT("減額一覧!AN"&amp;P786))</f>
        <v/>
      </c>
      <c r="G786" s="20" t="str">
        <f ca="1">IF($B786="","",INDIRECT("減額一覧!AO"&amp;P786))</f>
        <v/>
      </c>
      <c r="H786" s="20" t="str">
        <f ca="1">IF($B786="","",INDIRECT("減額一覧!AP"&amp;P786))</f>
        <v/>
      </c>
      <c r="I786" s="32" t="str">
        <f ca="1">IF(B786="","",IF(INDIRECT("減額一覧!BN"&amp;P786)=0.08,0.08,0.1))</f>
        <v/>
      </c>
      <c r="J786" s="52"/>
      <c r="K786" s="95" t="str">
        <f t="shared" ca="1" si="1865"/>
        <v/>
      </c>
      <c r="L786" s="58" t="str">
        <f t="shared" ca="1" si="1826"/>
        <v/>
      </c>
      <c r="N786" s="113" t="str">
        <f t="shared" ca="1" si="1861"/>
        <v/>
      </c>
      <c r="O786" s="114" t="str">
        <f t="shared" ref="O786" ca="1" si="1868">IF(B786="","",IF(INDIRECT("減額一覧!BN"&amp;P786)=0.08,0.08,0.1))</f>
        <v/>
      </c>
      <c r="P786" s="38">
        <v>115</v>
      </c>
      <c r="Q786" s="38" t="str">
        <f t="shared" ca="1" si="1863"/>
        <v/>
      </c>
      <c r="R786" s="38" t="str">
        <f t="shared" ca="1" si="1863"/>
        <v/>
      </c>
      <c r="S786" s="66" t="str">
        <f t="shared" ca="1" si="1828"/>
        <v/>
      </c>
      <c r="T786" s="105" t="str">
        <f t="shared" ca="1" si="1832"/>
        <v/>
      </c>
    </row>
    <row r="787" spans="1:20" ht="20.25" hidden="1" thickTop="1" thickBot="1">
      <c r="A787" t="str">
        <f ca="1">IF(B787="","",INDIRECT("減額一覧!B"&amp;$P787))</f>
        <v/>
      </c>
      <c r="B787" s="61" t="str">
        <f t="shared" ref="B787" ca="1" si="1869">IF(INDIRECT("減額一覧!BD"&amp;P787)=1,INDIRECT("減額一覧!AQ"&amp;P787),"")</f>
        <v/>
      </c>
      <c r="C787" s="45" t="str">
        <f ca="1">IF(B787="","",INDIRECT("減額一覧!C"&amp;$P787))</f>
        <v/>
      </c>
      <c r="D787" s="79" t="str">
        <f ca="1">IF($B787="","",INDIRECT("減額一覧!G"&amp;$P787))</f>
        <v/>
      </c>
      <c r="E787" s="19" t="str">
        <f ca="1">IF(B787="","",INDIRECT("減額一覧!H"&amp;P787))</f>
        <v/>
      </c>
      <c r="F787" s="19" t="str">
        <f ca="1">IF($B787="","",INDIRECT("減額一覧!AX"&amp;P787))</f>
        <v/>
      </c>
      <c r="G787" s="20" t="str">
        <f ca="1">IF($B787="","",INDIRECT("減額一覧!AY"&amp;P787))</f>
        <v/>
      </c>
      <c r="H787" s="20" t="str">
        <f ca="1">IF($B787="","",INDIRECT("減額一覧!AZ"&amp;P787))</f>
        <v/>
      </c>
      <c r="I787" s="32" t="str">
        <f ca="1">IF(B787="","",IF(INDIRECT("減額一覧!BO"&amp;P787)=0.08,0.08,0.1))</f>
        <v/>
      </c>
      <c r="J787" s="52"/>
      <c r="K787" s="95" t="str">
        <f t="shared" ca="1" si="1865"/>
        <v/>
      </c>
      <c r="L787" s="58" t="str">
        <f t="shared" ca="1" si="1826"/>
        <v/>
      </c>
      <c r="N787" s="113" t="str">
        <f t="shared" ca="1" si="1861"/>
        <v/>
      </c>
      <c r="O787" s="114" t="str">
        <f t="shared" ref="O787" ca="1" si="1870">IF(B787="","",IF(INDIRECT("減額一覧!BO"&amp;P787)=0.08,0.08,0.1))</f>
        <v/>
      </c>
      <c r="P787" s="38">
        <v>115</v>
      </c>
      <c r="Q787" s="38" t="str">
        <f t="shared" ca="1" si="1863"/>
        <v/>
      </c>
      <c r="R787" s="38" t="str">
        <f t="shared" ca="1" si="1863"/>
        <v/>
      </c>
      <c r="S787" s="66" t="str">
        <f t="shared" ca="1" si="1828"/>
        <v/>
      </c>
      <c r="T787" s="105" t="str">
        <f t="shared" ca="1" si="1832"/>
        <v/>
      </c>
    </row>
    <row r="788" spans="1:20" ht="20.25" hidden="1" thickTop="1" thickBot="1">
      <c r="B788" s="64"/>
      <c r="C788" s="41" t="str">
        <f>IF(B788="","",減額一覧!C484)</f>
        <v/>
      </c>
      <c r="D788" s="43"/>
      <c r="E788" s="21"/>
      <c r="F788" s="22" t="s">
        <v>69</v>
      </c>
      <c r="G788" s="23">
        <f t="shared" ref="G788:H788" si="1871">SUBTOTAL(9,G784:G787)</f>
        <v>0</v>
      </c>
      <c r="H788" s="23">
        <f t="shared" si="1871"/>
        <v>0</v>
      </c>
      <c r="I788" s="30"/>
      <c r="J788" s="53"/>
      <c r="K788" s="96" t="str">
        <f t="shared" si="1865"/>
        <v/>
      </c>
      <c r="L788" s="59" t="str">
        <f t="shared" si="1826"/>
        <v/>
      </c>
      <c r="N788" s="108" t="str">
        <f t="shared" ref="N788" si="1872">IF(AND(G788=0,H788=0),"","小計")</f>
        <v/>
      </c>
      <c r="O788" s="108" t="str">
        <f t="shared" ref="O788" si="1873">IF(AND(G788=0,H788=0),"","小計")</f>
        <v/>
      </c>
      <c r="P788" s="38"/>
      <c r="Q788" s="38"/>
      <c r="R788" s="38"/>
      <c r="S788" s="66" t="str">
        <f t="shared" si="1828"/>
        <v/>
      </c>
      <c r="T788" s="105" t="str">
        <f t="shared" si="1832"/>
        <v/>
      </c>
    </row>
    <row r="789" spans="1:20" ht="20.25" hidden="1" thickTop="1" thickBot="1">
      <c r="A789" t="str">
        <f ca="1">IF(B789="","",INDIRECT("減額一覧!B"&amp;$P789))</f>
        <v/>
      </c>
      <c r="B789" s="61" t="str">
        <f t="shared" ref="B789" ca="1" si="1874">IF(INDIRECT("減額一覧!BA"&amp;P789)=1,INDIRECT("減額一覧!M"&amp;P789),"")</f>
        <v/>
      </c>
      <c r="C789" s="36" t="str">
        <f ca="1">IF(B789="","",INDIRECT("減額一覧!C"&amp;$P789))</f>
        <v/>
      </c>
      <c r="D789" s="78" t="str">
        <f ca="1">IF($B789="","",INDIRECT("減額一覧!G"&amp;$P789))</f>
        <v/>
      </c>
      <c r="E789" s="19" t="str">
        <f ca="1">IF(B789="","",INDIRECT("減額一覧!H"&amp;P789))</f>
        <v/>
      </c>
      <c r="F789" s="19" t="str">
        <f ca="1">IF($B789="","",INDIRECT("減額一覧!T"&amp;P789))</f>
        <v/>
      </c>
      <c r="G789" s="20" t="str">
        <f ca="1">IF($B789="","",INDIRECT("減額一覧!U"&amp;P789))</f>
        <v/>
      </c>
      <c r="H789" s="20" t="str">
        <f ca="1">IF($B789="","",INDIRECT("減額一覧!V"&amp;P789))</f>
        <v/>
      </c>
      <c r="I789" s="32" t="str">
        <f ca="1">IF(B789="","",IF(INDIRECT("減額一覧!BL"&amp;P789)=0.08,0.08,0.1))</f>
        <v/>
      </c>
      <c r="J789" s="51"/>
      <c r="K789" s="94" t="str">
        <f t="shared" ca="1" si="1865"/>
        <v/>
      </c>
      <c r="L789" s="56" t="str">
        <f t="shared" ca="1" si="1826"/>
        <v/>
      </c>
      <c r="N789" s="113" t="str">
        <f t="shared" ref="N789:N792" ca="1" si="1875">IF(A789="","",IF(A789&gt;3000,"月ヶ瀬",IF(A789&gt;=2000,"都祁","市内")))</f>
        <v/>
      </c>
      <c r="O789" s="114" t="str">
        <f t="shared" ref="O789" ca="1" si="1876">IF(B789="","",IF(INDIRECT("減額一覧!BL"&amp;P789)=0.08,0.08,0.1))</f>
        <v/>
      </c>
      <c r="P789" s="38">
        <v>116</v>
      </c>
      <c r="Q789" s="38" t="str">
        <f t="shared" ref="Q789:R792" ca="1" si="1877">IF(G789="","",IF(G789&gt;0,1,""))</f>
        <v/>
      </c>
      <c r="R789" s="38" t="str">
        <f t="shared" ca="1" si="1877"/>
        <v/>
      </c>
      <c r="S789" s="66" t="str">
        <f t="shared" ca="1" si="1828"/>
        <v/>
      </c>
      <c r="T789" s="105" t="str">
        <f t="shared" ca="1" si="1832"/>
        <v/>
      </c>
    </row>
    <row r="790" spans="1:20" ht="20.25" hidden="1" thickTop="1" thickBot="1">
      <c r="A790" t="str">
        <f ca="1">IF(B790="","",INDIRECT("減額一覧!B"&amp;$P790))</f>
        <v/>
      </c>
      <c r="B790" s="61" t="str">
        <f t="shared" ref="B790" ca="1" si="1878">IF(INDIRECT("減額一覧!BB"&amp;P790)=1,INDIRECT("減額一覧!W"&amp;P790),"")</f>
        <v/>
      </c>
      <c r="C790" s="44" t="str">
        <f ca="1">IF(B790="","",INDIRECT("減額一覧!C"&amp;$P790))</f>
        <v/>
      </c>
      <c r="D790" s="79" t="str">
        <f ca="1">IF($B790="","",INDIRECT("減額一覧!G"&amp;$P790))</f>
        <v/>
      </c>
      <c r="E790" s="19" t="str">
        <f ca="1">IF(B790="","",INDIRECT("減額一覧!H"&amp;P790))</f>
        <v/>
      </c>
      <c r="F790" s="19" t="str">
        <f ca="1">IF($B790="","",INDIRECT("減額一覧!AD"&amp;P790))</f>
        <v/>
      </c>
      <c r="G790" s="20" t="str">
        <f ca="1">IF($B790="","",INDIRECT("減額一覧!AE"&amp;P790))</f>
        <v/>
      </c>
      <c r="H790" s="20" t="str">
        <f ca="1">IF($B790="","",INDIRECT("減額一覧!AF"&amp;P790))</f>
        <v/>
      </c>
      <c r="I790" s="32" t="str">
        <f ca="1">IF(B790="","",IF(INDIRECT("減額一覧!BM"&amp;P790)=0.08,0.08,0.1))</f>
        <v/>
      </c>
      <c r="J790" s="52"/>
      <c r="K790" s="95" t="str">
        <f t="shared" ca="1" si="1865"/>
        <v/>
      </c>
      <c r="L790" s="58" t="str">
        <f t="shared" ca="1" si="1826"/>
        <v/>
      </c>
      <c r="N790" s="113" t="str">
        <f t="shared" ca="1" si="1875"/>
        <v/>
      </c>
      <c r="O790" s="114" t="str">
        <f t="shared" ref="O790" ca="1" si="1879">IF(B790="","",IF(INDIRECT("減額一覧!BM"&amp;P790)=0.08,0.08,0.1))</f>
        <v/>
      </c>
      <c r="P790" s="38">
        <v>116</v>
      </c>
      <c r="Q790" s="38" t="str">
        <f t="shared" ca="1" si="1877"/>
        <v/>
      </c>
      <c r="R790" s="38" t="str">
        <f t="shared" ca="1" si="1877"/>
        <v/>
      </c>
      <c r="S790" s="66" t="str">
        <f t="shared" ca="1" si="1828"/>
        <v/>
      </c>
      <c r="T790" s="105" t="str">
        <f t="shared" ca="1" si="1832"/>
        <v/>
      </c>
    </row>
    <row r="791" spans="1:20" ht="20.25" hidden="1" thickTop="1" thickBot="1">
      <c r="A791" t="str">
        <f ca="1">IF(B791="","",INDIRECT("減額一覧!B"&amp;$P791))</f>
        <v/>
      </c>
      <c r="B791" s="61" t="str">
        <f t="shared" ref="B791" ca="1" si="1880">IF(INDIRECT("減額一覧!BC"&amp;P791)=1,INDIRECT("減額一覧!AG"&amp;P791),"")</f>
        <v/>
      </c>
      <c r="C791" s="36" t="str">
        <f ca="1">IF(B791="","",INDIRECT("減額一覧!C"&amp;$P791))</f>
        <v/>
      </c>
      <c r="D791" s="80" t="str">
        <f ca="1">IF($B791="","",INDIRECT("減額一覧!G"&amp;$P791))</f>
        <v/>
      </c>
      <c r="E791" s="19" t="str">
        <f ca="1">IF(B791="","",INDIRECT("減額一覧!H"&amp;P791))</f>
        <v/>
      </c>
      <c r="F791" s="19" t="str">
        <f ca="1">IF($B791="","",INDIRECT("減額一覧!AN"&amp;P791))</f>
        <v/>
      </c>
      <c r="G791" s="20" t="str">
        <f ca="1">IF($B791="","",INDIRECT("減額一覧!AO"&amp;P791))</f>
        <v/>
      </c>
      <c r="H791" s="20" t="str">
        <f ca="1">IF($B791="","",INDIRECT("減額一覧!AP"&amp;P791))</f>
        <v/>
      </c>
      <c r="I791" s="32" t="str">
        <f ca="1">IF(B791="","",IF(INDIRECT("減額一覧!BN"&amp;P791)=0.08,0.08,0.1))</f>
        <v/>
      </c>
      <c r="J791" s="52"/>
      <c r="K791" s="95" t="str">
        <f t="shared" ca="1" si="1865"/>
        <v/>
      </c>
      <c r="L791" s="58" t="str">
        <f t="shared" ca="1" si="1826"/>
        <v/>
      </c>
      <c r="N791" s="113" t="str">
        <f t="shared" ca="1" si="1875"/>
        <v/>
      </c>
      <c r="O791" s="114" t="str">
        <f t="shared" ref="O791" ca="1" si="1881">IF(B791="","",IF(INDIRECT("減額一覧!BN"&amp;P791)=0.08,0.08,0.1))</f>
        <v/>
      </c>
      <c r="P791" s="38">
        <v>116</v>
      </c>
      <c r="Q791" s="38" t="str">
        <f t="shared" ca="1" si="1877"/>
        <v/>
      </c>
      <c r="R791" s="38" t="str">
        <f t="shared" ca="1" si="1877"/>
        <v/>
      </c>
      <c r="S791" s="66" t="str">
        <f t="shared" ca="1" si="1828"/>
        <v/>
      </c>
      <c r="T791" s="105" t="str">
        <f t="shared" ca="1" si="1832"/>
        <v/>
      </c>
    </row>
    <row r="792" spans="1:20" ht="20.25" hidden="1" thickTop="1" thickBot="1">
      <c r="A792" t="str">
        <f ca="1">IF(B792="","",INDIRECT("減額一覧!B"&amp;$P792))</f>
        <v/>
      </c>
      <c r="B792" s="61" t="str">
        <f t="shared" ref="B792" ca="1" si="1882">IF(INDIRECT("減額一覧!BD"&amp;P792)=1,INDIRECT("減額一覧!AQ"&amp;P792),"")</f>
        <v/>
      </c>
      <c r="C792" s="45" t="str">
        <f ca="1">IF(B792="","",INDIRECT("減額一覧!C"&amp;$P792))</f>
        <v/>
      </c>
      <c r="D792" s="79" t="str">
        <f ca="1">IF($B792="","",INDIRECT("減額一覧!G"&amp;$P792))</f>
        <v/>
      </c>
      <c r="E792" s="19" t="str">
        <f ca="1">IF(B792="","",INDIRECT("減額一覧!H"&amp;P792))</f>
        <v/>
      </c>
      <c r="F792" s="19" t="str">
        <f ca="1">IF($B792="","",INDIRECT("減額一覧!AX"&amp;P792))</f>
        <v/>
      </c>
      <c r="G792" s="20" t="str">
        <f ca="1">IF($B792="","",INDIRECT("減額一覧!AY"&amp;P792))</f>
        <v/>
      </c>
      <c r="H792" s="20" t="str">
        <f ca="1">IF($B792="","",INDIRECT("減額一覧!AZ"&amp;P792))</f>
        <v/>
      </c>
      <c r="I792" s="32" t="str">
        <f ca="1">IF(B792="","",IF(INDIRECT("減額一覧!BO"&amp;P792)=0.08,0.08,0.1))</f>
        <v/>
      </c>
      <c r="J792" s="52"/>
      <c r="K792" s="95" t="str">
        <f t="shared" ca="1" si="1865"/>
        <v/>
      </c>
      <c r="L792" s="58" t="str">
        <f t="shared" ca="1" si="1826"/>
        <v/>
      </c>
      <c r="N792" s="113" t="str">
        <f t="shared" ca="1" si="1875"/>
        <v/>
      </c>
      <c r="O792" s="114" t="str">
        <f t="shared" ref="O792" ca="1" si="1883">IF(B792="","",IF(INDIRECT("減額一覧!BO"&amp;P792)=0.08,0.08,0.1))</f>
        <v/>
      </c>
      <c r="P792" s="38">
        <v>116</v>
      </c>
      <c r="Q792" s="38" t="str">
        <f t="shared" ca="1" si="1877"/>
        <v/>
      </c>
      <c r="R792" s="38" t="str">
        <f t="shared" ca="1" si="1877"/>
        <v/>
      </c>
      <c r="S792" s="66" t="str">
        <f t="shared" ca="1" si="1828"/>
        <v/>
      </c>
      <c r="T792" s="105" t="str">
        <f t="shared" ca="1" si="1832"/>
        <v/>
      </c>
    </row>
    <row r="793" spans="1:20" ht="20.25" hidden="1" thickTop="1" thickBot="1">
      <c r="B793" s="64"/>
      <c r="C793" s="41" t="str">
        <f>IF(B793="","",減額一覧!C489)</f>
        <v/>
      </c>
      <c r="D793" s="43"/>
      <c r="E793" s="21"/>
      <c r="F793" s="22" t="s">
        <v>69</v>
      </c>
      <c r="G793" s="23">
        <f t="shared" ref="G793:H793" si="1884">SUBTOTAL(9,G789:G792)</f>
        <v>0</v>
      </c>
      <c r="H793" s="23">
        <f t="shared" si="1884"/>
        <v>0</v>
      </c>
      <c r="I793" s="30"/>
      <c r="J793" s="53"/>
      <c r="K793" s="96" t="str">
        <f t="shared" si="1865"/>
        <v/>
      </c>
      <c r="L793" s="59" t="str">
        <f t="shared" si="1826"/>
        <v/>
      </c>
      <c r="N793" s="108" t="str">
        <f t="shared" ref="N793" si="1885">IF(AND(G793=0,H793=0),"","小計")</f>
        <v/>
      </c>
      <c r="O793" s="108" t="str">
        <f t="shared" ref="O793" si="1886">IF(AND(G793=0,H793=0),"","小計")</f>
        <v/>
      </c>
      <c r="P793" s="38"/>
      <c r="Q793" s="38"/>
      <c r="R793" s="38"/>
      <c r="S793" s="66" t="str">
        <f t="shared" si="1828"/>
        <v/>
      </c>
      <c r="T793" s="105" t="str">
        <f t="shared" si="1832"/>
        <v/>
      </c>
    </row>
    <row r="794" spans="1:20" ht="20.25" hidden="1" thickTop="1" thickBot="1">
      <c r="A794" t="str">
        <f ca="1">IF(B794="","",INDIRECT("減額一覧!B"&amp;$P794))</f>
        <v/>
      </c>
      <c r="B794" s="61" t="str">
        <f t="shared" ref="B794" ca="1" si="1887">IF(INDIRECT("減額一覧!BA"&amp;P794)=1,INDIRECT("減額一覧!M"&amp;P794),"")</f>
        <v/>
      </c>
      <c r="C794" s="36" t="str">
        <f ca="1">IF(B794="","",INDIRECT("減額一覧!C"&amp;$P794))</f>
        <v/>
      </c>
      <c r="D794" s="78" t="str">
        <f ca="1">IF($B794="","",INDIRECT("減額一覧!G"&amp;$P794))</f>
        <v/>
      </c>
      <c r="E794" s="19" t="str">
        <f ca="1">IF(B794="","",INDIRECT("減額一覧!H"&amp;P794))</f>
        <v/>
      </c>
      <c r="F794" s="19" t="str">
        <f ca="1">IF($B794="","",INDIRECT("減額一覧!T"&amp;P794))</f>
        <v/>
      </c>
      <c r="G794" s="20" t="str">
        <f ca="1">IF($B794="","",INDIRECT("減額一覧!U"&amp;P794))</f>
        <v/>
      </c>
      <c r="H794" s="20" t="str">
        <f ca="1">IF($B794="","",INDIRECT("減額一覧!V"&amp;P794))</f>
        <v/>
      </c>
      <c r="I794" s="32" t="str">
        <f ca="1">IF(B794="","",IF(INDIRECT("減額一覧!BL"&amp;P794)=0.08,0.08,0.1))</f>
        <v/>
      </c>
      <c r="J794" s="51"/>
      <c r="K794" s="94" t="str">
        <f t="shared" ca="1" si="1865"/>
        <v/>
      </c>
      <c r="L794" s="56" t="str">
        <f t="shared" ca="1" si="1826"/>
        <v/>
      </c>
      <c r="N794" s="113" t="str">
        <f t="shared" ref="N794:N797" ca="1" si="1888">IF(A794="","",IF(A794&gt;3000,"月ヶ瀬",IF(A794&gt;=2000,"都祁","市内")))</f>
        <v/>
      </c>
      <c r="O794" s="114" t="str">
        <f t="shared" ref="O794" ca="1" si="1889">IF(B794="","",IF(INDIRECT("減額一覧!BL"&amp;P794)=0.08,0.08,0.1))</f>
        <v/>
      </c>
      <c r="P794" s="38">
        <v>117</v>
      </c>
      <c r="Q794" s="38" t="str">
        <f t="shared" ref="Q794:R797" ca="1" si="1890">IF(G794="","",IF(G794&gt;0,1,""))</f>
        <v/>
      </c>
      <c r="R794" s="38" t="str">
        <f t="shared" ca="1" si="1890"/>
        <v/>
      </c>
      <c r="S794" s="66" t="str">
        <f t="shared" ca="1" si="1828"/>
        <v/>
      </c>
      <c r="T794" s="105" t="str">
        <f t="shared" ca="1" si="1832"/>
        <v/>
      </c>
    </row>
    <row r="795" spans="1:20" ht="20.25" hidden="1" thickTop="1" thickBot="1">
      <c r="A795" t="str">
        <f ca="1">IF(B795="","",INDIRECT("減額一覧!B"&amp;$P795))</f>
        <v/>
      </c>
      <c r="B795" s="61" t="str">
        <f t="shared" ref="B795" ca="1" si="1891">IF(INDIRECT("減額一覧!BB"&amp;P795)=1,INDIRECT("減額一覧!W"&amp;P795),"")</f>
        <v/>
      </c>
      <c r="C795" s="44" t="str">
        <f ca="1">IF(B795="","",INDIRECT("減額一覧!C"&amp;$P795))</f>
        <v/>
      </c>
      <c r="D795" s="79" t="str">
        <f ca="1">IF($B795="","",INDIRECT("減額一覧!G"&amp;$P795))</f>
        <v/>
      </c>
      <c r="E795" s="19" t="str">
        <f ca="1">IF(B795="","",INDIRECT("減額一覧!H"&amp;P795))</f>
        <v/>
      </c>
      <c r="F795" s="19" t="str">
        <f ca="1">IF($B795="","",INDIRECT("減額一覧!AD"&amp;P795))</f>
        <v/>
      </c>
      <c r="G795" s="20" t="str">
        <f ca="1">IF($B795="","",INDIRECT("減額一覧!AE"&amp;P795))</f>
        <v/>
      </c>
      <c r="H795" s="20" t="str">
        <f ca="1">IF($B795="","",INDIRECT("減額一覧!AF"&amp;P795))</f>
        <v/>
      </c>
      <c r="I795" s="32" t="str">
        <f ca="1">IF(B795="","",IF(INDIRECT("減額一覧!BM"&amp;P795)=0.08,0.08,0.1))</f>
        <v/>
      </c>
      <c r="J795" s="52"/>
      <c r="K795" s="95" t="str">
        <f t="shared" ca="1" si="1865"/>
        <v/>
      </c>
      <c r="L795" s="58" t="str">
        <f t="shared" ca="1" si="1826"/>
        <v/>
      </c>
      <c r="N795" s="113" t="str">
        <f t="shared" ca="1" si="1888"/>
        <v/>
      </c>
      <c r="O795" s="114" t="str">
        <f t="shared" ref="O795" ca="1" si="1892">IF(B795="","",IF(INDIRECT("減額一覧!BM"&amp;P795)=0.08,0.08,0.1))</f>
        <v/>
      </c>
      <c r="P795" s="38">
        <v>117</v>
      </c>
      <c r="Q795" s="38" t="str">
        <f t="shared" ca="1" si="1890"/>
        <v/>
      </c>
      <c r="R795" s="38" t="str">
        <f t="shared" ca="1" si="1890"/>
        <v/>
      </c>
      <c r="S795" s="66" t="str">
        <f t="shared" ca="1" si="1828"/>
        <v/>
      </c>
      <c r="T795" s="105" t="str">
        <f t="shared" ca="1" si="1832"/>
        <v/>
      </c>
    </row>
    <row r="796" spans="1:20" ht="20.25" hidden="1" thickTop="1" thickBot="1">
      <c r="A796" t="str">
        <f ca="1">IF(B796="","",INDIRECT("減額一覧!B"&amp;$P796))</f>
        <v/>
      </c>
      <c r="B796" s="61" t="str">
        <f t="shared" ref="B796" ca="1" si="1893">IF(INDIRECT("減額一覧!BC"&amp;P796)=1,INDIRECT("減額一覧!AG"&amp;P796),"")</f>
        <v/>
      </c>
      <c r="C796" s="36" t="str">
        <f ca="1">IF(B796="","",INDIRECT("減額一覧!C"&amp;$P796))</f>
        <v/>
      </c>
      <c r="D796" s="80" t="str">
        <f ca="1">IF($B796="","",INDIRECT("減額一覧!G"&amp;$P796))</f>
        <v/>
      </c>
      <c r="E796" s="19" t="str">
        <f ca="1">IF(B796="","",INDIRECT("減額一覧!H"&amp;P796))</f>
        <v/>
      </c>
      <c r="F796" s="19" t="str">
        <f ca="1">IF($B796="","",INDIRECT("減額一覧!AN"&amp;P796))</f>
        <v/>
      </c>
      <c r="G796" s="20" t="str">
        <f ca="1">IF($B796="","",INDIRECT("減額一覧!AO"&amp;P796))</f>
        <v/>
      </c>
      <c r="H796" s="20" t="str">
        <f ca="1">IF($B796="","",INDIRECT("減額一覧!AP"&amp;P796))</f>
        <v/>
      </c>
      <c r="I796" s="32" t="str">
        <f ca="1">IF(B796="","",IF(INDIRECT("減額一覧!BN"&amp;P796)=0.08,0.08,0.1))</f>
        <v/>
      </c>
      <c r="J796" s="52"/>
      <c r="K796" s="95" t="str">
        <f t="shared" ca="1" si="1865"/>
        <v/>
      </c>
      <c r="L796" s="58" t="str">
        <f t="shared" ca="1" si="1826"/>
        <v/>
      </c>
      <c r="N796" s="113" t="str">
        <f t="shared" ca="1" si="1888"/>
        <v/>
      </c>
      <c r="O796" s="114" t="str">
        <f t="shared" ref="O796" ca="1" si="1894">IF(B796="","",IF(INDIRECT("減額一覧!BN"&amp;P796)=0.08,0.08,0.1))</f>
        <v/>
      </c>
      <c r="P796" s="38">
        <v>117</v>
      </c>
      <c r="Q796" s="38" t="str">
        <f t="shared" ca="1" si="1890"/>
        <v/>
      </c>
      <c r="R796" s="38" t="str">
        <f t="shared" ca="1" si="1890"/>
        <v/>
      </c>
      <c r="S796" s="66" t="str">
        <f t="shared" ca="1" si="1828"/>
        <v/>
      </c>
      <c r="T796" s="105" t="str">
        <f t="shared" ca="1" si="1832"/>
        <v/>
      </c>
    </row>
    <row r="797" spans="1:20" ht="20.25" hidden="1" thickTop="1" thickBot="1">
      <c r="A797" t="str">
        <f ca="1">IF(B797="","",INDIRECT("減額一覧!B"&amp;$P797))</f>
        <v/>
      </c>
      <c r="B797" s="61" t="str">
        <f t="shared" ref="B797" ca="1" si="1895">IF(INDIRECT("減額一覧!BD"&amp;P797)=1,INDIRECT("減額一覧!AQ"&amp;P797),"")</f>
        <v/>
      </c>
      <c r="C797" s="45" t="str">
        <f ca="1">IF(B797="","",INDIRECT("減額一覧!C"&amp;$P797))</f>
        <v/>
      </c>
      <c r="D797" s="79" t="str">
        <f ca="1">IF($B797="","",INDIRECT("減額一覧!G"&amp;$P797))</f>
        <v/>
      </c>
      <c r="E797" s="19" t="str">
        <f ca="1">IF(B797="","",INDIRECT("減額一覧!H"&amp;P797))</f>
        <v/>
      </c>
      <c r="F797" s="19" t="str">
        <f ca="1">IF($B797="","",INDIRECT("減額一覧!AX"&amp;P797))</f>
        <v/>
      </c>
      <c r="G797" s="20" t="str">
        <f ca="1">IF($B797="","",INDIRECT("減額一覧!AY"&amp;P797))</f>
        <v/>
      </c>
      <c r="H797" s="20" t="str">
        <f ca="1">IF($B797="","",INDIRECT("減額一覧!AZ"&amp;P797))</f>
        <v/>
      </c>
      <c r="I797" s="32" t="str">
        <f ca="1">IF(B797="","",IF(INDIRECT("減額一覧!BO"&amp;P797)=0.08,0.08,0.1))</f>
        <v/>
      </c>
      <c r="J797" s="52"/>
      <c r="K797" s="95" t="str">
        <f t="shared" ca="1" si="1865"/>
        <v/>
      </c>
      <c r="L797" s="58" t="str">
        <f t="shared" ca="1" si="1826"/>
        <v/>
      </c>
      <c r="N797" s="113" t="str">
        <f t="shared" ca="1" si="1888"/>
        <v/>
      </c>
      <c r="O797" s="114" t="str">
        <f t="shared" ref="O797" ca="1" si="1896">IF(B797="","",IF(INDIRECT("減額一覧!BO"&amp;P797)=0.08,0.08,0.1))</f>
        <v/>
      </c>
      <c r="P797" s="38">
        <v>117</v>
      </c>
      <c r="Q797" s="38" t="str">
        <f t="shared" ca="1" si="1890"/>
        <v/>
      </c>
      <c r="R797" s="38" t="str">
        <f t="shared" ca="1" si="1890"/>
        <v/>
      </c>
      <c r="S797" s="66" t="str">
        <f t="shared" ca="1" si="1828"/>
        <v/>
      </c>
      <c r="T797" s="105" t="str">
        <f t="shared" ca="1" si="1832"/>
        <v/>
      </c>
    </row>
    <row r="798" spans="1:20" ht="20.25" hidden="1" thickTop="1" thickBot="1">
      <c r="A798" t="str">
        <f t="shared" ref="A798" ca="1" si="1897">IF(B798="","",INDIRECT("減額一覧!B"&amp;$P798))</f>
        <v/>
      </c>
      <c r="B798" s="64"/>
      <c r="C798" s="41" t="str">
        <f>IF(B798="","",減額一覧!C494)</f>
        <v/>
      </c>
      <c r="D798" s="43"/>
      <c r="E798" s="21"/>
      <c r="F798" s="22" t="s">
        <v>69</v>
      </c>
      <c r="G798" s="23">
        <f t="shared" ref="G798:H798" si="1898">SUBTOTAL(9,G794:G797)</f>
        <v>0</v>
      </c>
      <c r="H798" s="23">
        <f t="shared" si="1898"/>
        <v>0</v>
      </c>
      <c r="I798" s="30"/>
      <c r="J798" s="53"/>
      <c r="K798" s="96" t="str">
        <f t="shared" ca="1" si="1865"/>
        <v/>
      </c>
      <c r="L798" s="59" t="str">
        <f t="shared" si="1826"/>
        <v/>
      </c>
      <c r="N798" s="108" t="str">
        <f t="shared" ref="N798" si="1899">IF(AND(G798=0,H798=0),"","小計")</f>
        <v/>
      </c>
      <c r="O798" s="108" t="str">
        <f t="shared" ref="O798" si="1900">IF(AND(G798=0,H798=0),"","小計")</f>
        <v/>
      </c>
      <c r="P798" s="38"/>
      <c r="Q798" s="38"/>
      <c r="R798" s="38"/>
      <c r="S798" s="66" t="str">
        <f t="shared" si="1828"/>
        <v/>
      </c>
      <c r="T798" s="105" t="str">
        <f t="shared" si="1832"/>
        <v/>
      </c>
    </row>
    <row r="799" spans="1:20" ht="20.25" hidden="1" thickTop="1" thickBot="1">
      <c r="A799" t="str">
        <f ca="1">IF(B799="","",INDIRECT("減額一覧!B"&amp;$P799))</f>
        <v/>
      </c>
      <c r="B799" s="61" t="str">
        <f t="shared" ref="B799" ca="1" si="1901">IF(INDIRECT("減額一覧!BA"&amp;P799)=1,INDIRECT("減額一覧!M"&amp;P799),"")</f>
        <v/>
      </c>
      <c r="C799" s="36" t="str">
        <f ca="1">IF(B799="","",INDIRECT("減額一覧!C"&amp;$P799))</f>
        <v/>
      </c>
      <c r="D799" s="78" t="str">
        <f ca="1">IF($B799="","",INDIRECT("減額一覧!G"&amp;$P799))</f>
        <v/>
      </c>
      <c r="E799" s="19" t="str">
        <f ca="1">IF(B799="","",INDIRECT("減額一覧!H"&amp;P799))</f>
        <v/>
      </c>
      <c r="F799" s="19" t="str">
        <f ca="1">IF($B799="","",INDIRECT("減額一覧!T"&amp;P799))</f>
        <v/>
      </c>
      <c r="G799" s="20" t="str">
        <f ca="1">IF($B799="","",INDIRECT("減額一覧!U"&amp;P799))</f>
        <v/>
      </c>
      <c r="H799" s="20" t="str">
        <f ca="1">IF($B799="","",INDIRECT("減額一覧!V"&amp;P799))</f>
        <v/>
      </c>
      <c r="I799" s="32" t="str">
        <f ca="1">IF(B799="","",IF(INDIRECT("減額一覧!BL"&amp;P799)=0.08,0.08,0.1))</f>
        <v/>
      </c>
      <c r="J799" s="51"/>
      <c r="K799" s="94" t="str">
        <f t="shared" ca="1" si="1865"/>
        <v/>
      </c>
      <c r="L799" s="56" t="str">
        <f t="shared" ca="1" si="1826"/>
        <v/>
      </c>
      <c r="N799" s="113" t="str">
        <f t="shared" ref="N799:N802" ca="1" si="1902">IF(A799="","",IF(A799&gt;3000,"月ヶ瀬",IF(A799&gt;=2000,"都祁","市内")))</f>
        <v/>
      </c>
      <c r="O799" s="114" t="str">
        <f t="shared" ref="O799" ca="1" si="1903">IF(B799="","",IF(INDIRECT("減額一覧!BL"&amp;P799)=0.08,0.08,0.1))</f>
        <v/>
      </c>
      <c r="P799" s="38">
        <v>114</v>
      </c>
      <c r="Q799" s="38" t="str">
        <f t="shared" ref="Q799:R802" ca="1" si="1904">IF(G799="","",IF(G799&gt;0,1,""))</f>
        <v/>
      </c>
      <c r="R799" s="38" t="str">
        <f t="shared" ca="1" si="1904"/>
        <v/>
      </c>
      <c r="S799" s="66" t="str">
        <f t="shared" ca="1" si="1828"/>
        <v/>
      </c>
      <c r="T799" s="105" t="str">
        <f t="shared" ca="1" si="1832"/>
        <v/>
      </c>
    </row>
    <row r="800" spans="1:20" ht="20.25" hidden="1" thickTop="1" thickBot="1">
      <c r="A800" t="str">
        <f ca="1">IF(B800="","",INDIRECT("減額一覧!B"&amp;$P800))</f>
        <v/>
      </c>
      <c r="B800" s="61" t="str">
        <f t="shared" ref="B800" ca="1" si="1905">IF(INDIRECT("減額一覧!BB"&amp;P800)=1,INDIRECT("減額一覧!W"&amp;P800),"")</f>
        <v/>
      </c>
      <c r="C800" s="44" t="str">
        <f ca="1">IF(B800="","",INDIRECT("減額一覧!C"&amp;$P800))</f>
        <v/>
      </c>
      <c r="D800" s="79" t="str">
        <f ca="1">IF($B800="","",INDIRECT("減額一覧!G"&amp;$P800))</f>
        <v/>
      </c>
      <c r="E800" s="19" t="str">
        <f ca="1">IF(B800="","",INDIRECT("減額一覧!H"&amp;P800))</f>
        <v/>
      </c>
      <c r="F800" s="19" t="str">
        <f ca="1">IF($B800="","",INDIRECT("減額一覧!AD"&amp;P800))</f>
        <v/>
      </c>
      <c r="G800" s="20" t="str">
        <f ca="1">IF($B800="","",INDIRECT("減額一覧!AE"&amp;P800))</f>
        <v/>
      </c>
      <c r="H800" s="20" t="str">
        <f ca="1">IF($B800="","",INDIRECT("減額一覧!AF"&amp;P800))</f>
        <v/>
      </c>
      <c r="I800" s="32" t="str">
        <f ca="1">IF(B800="","",IF(INDIRECT("減額一覧!BM"&amp;P800)=0.08,0.08,0.1))</f>
        <v/>
      </c>
      <c r="J800" s="52"/>
      <c r="K800" s="95" t="str">
        <f t="shared" ca="1" si="1865"/>
        <v/>
      </c>
      <c r="L800" s="58" t="str">
        <f t="shared" ca="1" si="1826"/>
        <v/>
      </c>
      <c r="N800" s="113" t="str">
        <f t="shared" ca="1" si="1902"/>
        <v/>
      </c>
      <c r="O800" s="114" t="str">
        <f t="shared" ref="O800" ca="1" si="1906">IF(B800="","",IF(INDIRECT("減額一覧!BM"&amp;P800)=0.08,0.08,0.1))</f>
        <v/>
      </c>
      <c r="P800" s="38">
        <v>114</v>
      </c>
      <c r="Q800" s="38" t="str">
        <f t="shared" ca="1" si="1904"/>
        <v/>
      </c>
      <c r="R800" s="38" t="str">
        <f t="shared" ca="1" si="1904"/>
        <v/>
      </c>
      <c r="S800" s="66" t="str">
        <f t="shared" ca="1" si="1828"/>
        <v/>
      </c>
      <c r="T800" s="105" t="str">
        <f t="shared" ca="1" si="1832"/>
        <v/>
      </c>
    </row>
    <row r="801" spans="1:20" ht="20.25" hidden="1" thickTop="1" thickBot="1">
      <c r="A801" t="str">
        <f ca="1">IF(B801="","",INDIRECT("減額一覧!B"&amp;$P801))</f>
        <v/>
      </c>
      <c r="B801" s="61" t="str">
        <f t="shared" ref="B801" ca="1" si="1907">IF(INDIRECT("減額一覧!BC"&amp;P801)=1,INDIRECT("減額一覧!AG"&amp;P801),"")</f>
        <v/>
      </c>
      <c r="C801" s="36" t="str">
        <f ca="1">IF(B801="","",INDIRECT("減額一覧!C"&amp;$P801))</f>
        <v/>
      </c>
      <c r="D801" s="80" t="str">
        <f ca="1">IF($B801="","",INDIRECT("減額一覧!G"&amp;$P801))</f>
        <v/>
      </c>
      <c r="E801" s="19" t="str">
        <f ca="1">IF(B801="","",INDIRECT("減額一覧!H"&amp;P801))</f>
        <v/>
      </c>
      <c r="F801" s="19" t="str">
        <f ca="1">IF($B801="","",INDIRECT("減額一覧!AN"&amp;P801))</f>
        <v/>
      </c>
      <c r="G801" s="20" t="str">
        <f ca="1">IF($B801="","",INDIRECT("減額一覧!AO"&amp;P801))</f>
        <v/>
      </c>
      <c r="H801" s="20" t="str">
        <f ca="1">IF($B801="","",INDIRECT("減額一覧!AP"&amp;P801))</f>
        <v/>
      </c>
      <c r="I801" s="32" t="str">
        <f ca="1">IF(B801="","",IF(INDIRECT("減額一覧!BN"&amp;P801)=0.08,0.08,0.1))</f>
        <v/>
      </c>
      <c r="J801" s="52"/>
      <c r="K801" s="95" t="str">
        <f t="shared" ca="1" si="1865"/>
        <v/>
      </c>
      <c r="L801" s="58" t="str">
        <f t="shared" ca="1" si="1826"/>
        <v/>
      </c>
      <c r="N801" s="113" t="str">
        <f t="shared" ca="1" si="1902"/>
        <v/>
      </c>
      <c r="O801" s="114" t="str">
        <f t="shared" ref="O801" ca="1" si="1908">IF(B801="","",IF(INDIRECT("減額一覧!BN"&amp;P801)=0.08,0.08,0.1))</f>
        <v/>
      </c>
      <c r="P801" s="38">
        <v>114</v>
      </c>
      <c r="Q801" s="38" t="str">
        <f t="shared" ca="1" si="1904"/>
        <v/>
      </c>
      <c r="R801" s="38" t="str">
        <f t="shared" ca="1" si="1904"/>
        <v/>
      </c>
      <c r="S801" s="66" t="str">
        <f t="shared" ca="1" si="1828"/>
        <v/>
      </c>
      <c r="T801" s="105" t="str">
        <f t="shared" ca="1" si="1832"/>
        <v/>
      </c>
    </row>
    <row r="802" spans="1:20" ht="20.25" hidden="1" thickTop="1" thickBot="1">
      <c r="A802" t="str">
        <f ca="1">IF(B802="","",INDIRECT("減額一覧!B"&amp;$P802))</f>
        <v/>
      </c>
      <c r="B802" s="61" t="str">
        <f t="shared" ref="B802" ca="1" si="1909">IF(INDIRECT("減額一覧!BD"&amp;P802)=1,INDIRECT("減額一覧!AQ"&amp;P802),"")</f>
        <v/>
      </c>
      <c r="C802" s="45" t="str">
        <f ca="1">IF(B802="","",INDIRECT("減額一覧!C"&amp;$P802))</f>
        <v/>
      </c>
      <c r="D802" s="79" t="str">
        <f ca="1">IF($B802="","",INDIRECT("減額一覧!G"&amp;$P802))</f>
        <v/>
      </c>
      <c r="E802" s="19" t="str">
        <f ca="1">IF(B802="","",INDIRECT("減額一覧!H"&amp;P802))</f>
        <v/>
      </c>
      <c r="F802" s="19" t="str">
        <f ca="1">IF($B802="","",INDIRECT("減額一覧!AX"&amp;P802))</f>
        <v/>
      </c>
      <c r="G802" s="20" t="str">
        <f ca="1">IF($B802="","",INDIRECT("減額一覧!AY"&amp;P802))</f>
        <v/>
      </c>
      <c r="H802" s="20" t="str">
        <f ca="1">IF($B802="","",INDIRECT("減額一覧!AZ"&amp;P802))</f>
        <v/>
      </c>
      <c r="I802" s="32" t="str">
        <f ca="1">IF(B802="","",IF(INDIRECT("減額一覧!BO"&amp;P802)=0.08,0.08,0.1))</f>
        <v/>
      </c>
      <c r="J802" s="52"/>
      <c r="K802" s="95" t="str">
        <f t="shared" ca="1" si="1865"/>
        <v/>
      </c>
      <c r="L802" s="58" t="str">
        <f t="shared" ca="1" si="1826"/>
        <v/>
      </c>
      <c r="N802" s="113" t="str">
        <f t="shared" ca="1" si="1902"/>
        <v/>
      </c>
      <c r="O802" s="114" t="str">
        <f t="shared" ref="O802" ca="1" si="1910">IF(B802="","",IF(INDIRECT("減額一覧!BO"&amp;P802)=0.08,0.08,0.1))</f>
        <v/>
      </c>
      <c r="P802" s="38">
        <v>114</v>
      </c>
      <c r="Q802" s="38" t="str">
        <f t="shared" ca="1" si="1904"/>
        <v/>
      </c>
      <c r="R802" s="38" t="str">
        <f t="shared" ca="1" si="1904"/>
        <v/>
      </c>
      <c r="S802" s="66" t="str">
        <f t="shared" ca="1" si="1828"/>
        <v/>
      </c>
      <c r="T802" s="105" t="str">
        <f t="shared" ca="1" si="1832"/>
        <v/>
      </c>
    </row>
    <row r="803" spans="1:20" ht="20.25" hidden="1" thickTop="1" thickBot="1">
      <c r="B803" s="64"/>
      <c r="C803" s="41" t="str">
        <f>IF(B803="","",減額一覧!C499)</f>
        <v/>
      </c>
      <c r="D803" s="43"/>
      <c r="E803" s="21"/>
      <c r="F803" s="22" t="s">
        <v>69</v>
      </c>
      <c r="G803" s="23">
        <f t="shared" ref="G803:H803" si="1911">SUBTOTAL(9,G799:G802)</f>
        <v>0</v>
      </c>
      <c r="H803" s="23">
        <f t="shared" si="1911"/>
        <v>0</v>
      </c>
      <c r="I803" s="30"/>
      <c r="J803" s="53"/>
      <c r="K803" s="96" t="str">
        <f t="shared" si="1865"/>
        <v/>
      </c>
      <c r="L803" s="59" t="str">
        <f t="shared" si="1826"/>
        <v/>
      </c>
      <c r="N803" s="108" t="str">
        <f t="shared" ref="N803" si="1912">IF(AND(G803=0,H803=0),"","小計")</f>
        <v/>
      </c>
      <c r="O803" s="108" t="str">
        <f t="shared" ref="O803" si="1913">IF(AND(G803=0,H803=0),"","小計")</f>
        <v/>
      </c>
      <c r="P803" s="38"/>
      <c r="Q803" s="38"/>
      <c r="R803" s="38"/>
      <c r="S803" s="66" t="str">
        <f t="shared" si="1828"/>
        <v/>
      </c>
      <c r="T803" s="105" t="str">
        <f t="shared" si="1832"/>
        <v/>
      </c>
    </row>
    <row r="804" spans="1:20" ht="20.25" hidden="1" thickTop="1" thickBot="1">
      <c r="A804" t="str">
        <f ca="1">IF(B804="","",INDIRECT("減額一覧!B"&amp;$P804))</f>
        <v/>
      </c>
      <c r="B804" s="61" t="str">
        <f t="shared" ref="B804" ca="1" si="1914">IF(INDIRECT("減額一覧!BA"&amp;P804)=1,INDIRECT("減額一覧!M"&amp;P804),"")</f>
        <v/>
      </c>
      <c r="C804" s="36" t="str">
        <f ca="1">IF(B804="","",INDIRECT("減額一覧!C"&amp;$P804))</f>
        <v/>
      </c>
      <c r="D804" s="78" t="str">
        <f ca="1">IF($B804="","",INDIRECT("減額一覧!G"&amp;$P804))</f>
        <v/>
      </c>
      <c r="E804" s="19" t="str">
        <f ca="1">IF(B804="","",INDIRECT("減額一覧!H"&amp;P804))</f>
        <v/>
      </c>
      <c r="F804" s="19" t="str">
        <f ca="1">IF($B804="","",INDIRECT("減額一覧!T"&amp;P804))</f>
        <v/>
      </c>
      <c r="G804" s="20" t="str">
        <f ca="1">IF($B804="","",INDIRECT("減額一覧!U"&amp;P804))</f>
        <v/>
      </c>
      <c r="H804" s="20" t="str">
        <f ca="1">IF($B804="","",INDIRECT("減額一覧!V"&amp;P804))</f>
        <v/>
      </c>
      <c r="I804" s="32" t="str">
        <f ca="1">IF(B804="","",IF(INDIRECT("減額一覧!BL"&amp;P804)=0.08,0.08,0.1))</f>
        <v/>
      </c>
      <c r="J804" s="51"/>
      <c r="K804" s="94" t="str">
        <f t="shared" ca="1" si="1865"/>
        <v/>
      </c>
      <c r="L804" s="56" t="str">
        <f t="shared" ca="1" si="1826"/>
        <v/>
      </c>
      <c r="N804" s="113" t="str">
        <f t="shared" ref="N804:N807" ca="1" si="1915">IF(A804="","",IF(A804&gt;3000,"月ヶ瀬",IF(A804&gt;=2000,"都祁","市内")))</f>
        <v/>
      </c>
      <c r="O804" s="114" t="str">
        <f t="shared" ref="O804" ca="1" si="1916">IF(B804="","",IF(INDIRECT("減額一覧!BL"&amp;P804)=0.08,0.08,0.1))</f>
        <v/>
      </c>
      <c r="P804" s="38">
        <v>115</v>
      </c>
      <c r="Q804" s="38" t="str">
        <f t="shared" ref="Q804:R807" ca="1" si="1917">IF(G804="","",IF(G804&gt;0,1,""))</f>
        <v/>
      </c>
      <c r="R804" s="38" t="str">
        <f t="shared" ca="1" si="1917"/>
        <v/>
      </c>
      <c r="S804" s="66" t="str">
        <f t="shared" ca="1" si="1828"/>
        <v/>
      </c>
      <c r="T804" s="105" t="str">
        <f t="shared" ca="1" si="1832"/>
        <v/>
      </c>
    </row>
    <row r="805" spans="1:20" ht="20.25" hidden="1" thickTop="1" thickBot="1">
      <c r="A805" t="str">
        <f ca="1">IF(B805="","",INDIRECT("減額一覧!B"&amp;$P805))</f>
        <v/>
      </c>
      <c r="B805" s="61" t="str">
        <f t="shared" ref="B805" ca="1" si="1918">IF(INDIRECT("減額一覧!BB"&amp;P805)=1,INDIRECT("減額一覧!W"&amp;P805),"")</f>
        <v/>
      </c>
      <c r="C805" s="44" t="str">
        <f ca="1">IF(B805="","",INDIRECT("減額一覧!C"&amp;$P805))</f>
        <v/>
      </c>
      <c r="D805" s="79" t="str">
        <f ca="1">IF($B805="","",INDIRECT("減額一覧!G"&amp;$P805))</f>
        <v/>
      </c>
      <c r="E805" s="19" t="str">
        <f ca="1">IF(B805="","",INDIRECT("減額一覧!H"&amp;P805))</f>
        <v/>
      </c>
      <c r="F805" s="19" t="str">
        <f ca="1">IF($B805="","",INDIRECT("減額一覧!AD"&amp;P805))</f>
        <v/>
      </c>
      <c r="G805" s="20" t="str">
        <f ca="1">IF($B805="","",INDIRECT("減額一覧!AE"&amp;P805))</f>
        <v/>
      </c>
      <c r="H805" s="20" t="str">
        <f ca="1">IF($B805="","",INDIRECT("減額一覧!AF"&amp;P805))</f>
        <v/>
      </c>
      <c r="I805" s="32" t="str">
        <f ca="1">IF(B805="","",IF(INDIRECT("減額一覧!BM"&amp;P805)=0.08,0.08,0.1))</f>
        <v/>
      </c>
      <c r="J805" s="52"/>
      <c r="K805" s="95" t="str">
        <f t="shared" ca="1" si="1865"/>
        <v/>
      </c>
      <c r="L805" s="58" t="str">
        <f t="shared" ca="1" si="1826"/>
        <v/>
      </c>
      <c r="N805" s="113" t="str">
        <f t="shared" ca="1" si="1915"/>
        <v/>
      </c>
      <c r="O805" s="114" t="str">
        <f t="shared" ref="O805" ca="1" si="1919">IF(B805="","",IF(INDIRECT("減額一覧!BM"&amp;P805)=0.08,0.08,0.1))</f>
        <v/>
      </c>
      <c r="P805" s="38">
        <v>115</v>
      </c>
      <c r="Q805" s="38" t="str">
        <f t="shared" ca="1" si="1917"/>
        <v/>
      </c>
      <c r="R805" s="38" t="str">
        <f t="shared" ca="1" si="1917"/>
        <v/>
      </c>
      <c r="S805" s="66" t="str">
        <f t="shared" ca="1" si="1828"/>
        <v/>
      </c>
      <c r="T805" s="105" t="str">
        <f t="shared" ca="1" si="1832"/>
        <v/>
      </c>
    </row>
    <row r="806" spans="1:20" ht="20.25" hidden="1" thickTop="1" thickBot="1">
      <c r="A806" t="str">
        <f ca="1">IF(B806="","",INDIRECT("減額一覧!B"&amp;$P806))</f>
        <v/>
      </c>
      <c r="B806" s="61" t="str">
        <f t="shared" ref="B806" ca="1" si="1920">IF(INDIRECT("減額一覧!BC"&amp;P806)=1,INDIRECT("減額一覧!AG"&amp;P806),"")</f>
        <v/>
      </c>
      <c r="C806" s="36" t="str">
        <f ca="1">IF(B806="","",INDIRECT("減額一覧!C"&amp;$P806))</f>
        <v/>
      </c>
      <c r="D806" s="80" t="str">
        <f ca="1">IF($B806="","",INDIRECT("減額一覧!G"&amp;$P806))</f>
        <v/>
      </c>
      <c r="E806" s="19" t="str">
        <f ca="1">IF(B806="","",INDIRECT("減額一覧!H"&amp;P806))</f>
        <v/>
      </c>
      <c r="F806" s="19" t="str">
        <f ca="1">IF($B806="","",INDIRECT("減額一覧!AN"&amp;P806))</f>
        <v/>
      </c>
      <c r="G806" s="20" t="str">
        <f ca="1">IF($B806="","",INDIRECT("減額一覧!AO"&amp;P806))</f>
        <v/>
      </c>
      <c r="H806" s="20" t="str">
        <f ca="1">IF($B806="","",INDIRECT("減額一覧!AP"&amp;P806))</f>
        <v/>
      </c>
      <c r="I806" s="32" t="str">
        <f ca="1">IF(B806="","",IF(INDIRECT("減額一覧!BN"&amp;P806)=0.08,0.08,0.1))</f>
        <v/>
      </c>
      <c r="J806" s="52"/>
      <c r="K806" s="95" t="str">
        <f t="shared" ca="1" si="1865"/>
        <v/>
      </c>
      <c r="L806" s="58" t="str">
        <f t="shared" ca="1" si="1826"/>
        <v/>
      </c>
      <c r="N806" s="113" t="str">
        <f t="shared" ca="1" si="1915"/>
        <v/>
      </c>
      <c r="O806" s="114" t="str">
        <f t="shared" ref="O806" ca="1" si="1921">IF(B806="","",IF(INDIRECT("減額一覧!BN"&amp;P806)=0.08,0.08,0.1))</f>
        <v/>
      </c>
      <c r="P806" s="38">
        <v>115</v>
      </c>
      <c r="Q806" s="38" t="str">
        <f t="shared" ca="1" si="1917"/>
        <v/>
      </c>
      <c r="R806" s="38" t="str">
        <f t="shared" ca="1" si="1917"/>
        <v/>
      </c>
      <c r="S806" s="66" t="str">
        <f t="shared" ca="1" si="1828"/>
        <v/>
      </c>
      <c r="T806" s="105" t="str">
        <f t="shared" ca="1" si="1832"/>
        <v/>
      </c>
    </row>
    <row r="807" spans="1:20" ht="20.25" hidden="1" thickTop="1" thickBot="1">
      <c r="A807" t="str">
        <f ca="1">IF(B807="","",INDIRECT("減額一覧!B"&amp;$P807))</f>
        <v/>
      </c>
      <c r="B807" s="61" t="str">
        <f t="shared" ref="B807" ca="1" si="1922">IF(INDIRECT("減額一覧!BD"&amp;P807)=1,INDIRECT("減額一覧!AQ"&amp;P807),"")</f>
        <v/>
      </c>
      <c r="C807" s="45" t="str">
        <f ca="1">IF(B807="","",INDIRECT("減額一覧!C"&amp;$P807))</f>
        <v/>
      </c>
      <c r="D807" s="79" t="str">
        <f ca="1">IF($B807="","",INDIRECT("減額一覧!G"&amp;$P807))</f>
        <v/>
      </c>
      <c r="E807" s="19" t="str">
        <f ca="1">IF(B807="","",INDIRECT("減額一覧!H"&amp;P807))</f>
        <v/>
      </c>
      <c r="F807" s="19" t="str">
        <f ca="1">IF($B807="","",INDIRECT("減額一覧!AX"&amp;P807))</f>
        <v/>
      </c>
      <c r="G807" s="20" t="str">
        <f ca="1">IF($B807="","",INDIRECT("減額一覧!AY"&amp;P807))</f>
        <v/>
      </c>
      <c r="H807" s="20" t="str">
        <f ca="1">IF($B807="","",INDIRECT("減額一覧!AZ"&amp;P807))</f>
        <v/>
      </c>
      <c r="I807" s="32" t="str">
        <f ca="1">IF(B807="","",IF(INDIRECT("減額一覧!BO"&amp;P807)=0.08,0.08,0.1))</f>
        <v/>
      </c>
      <c r="J807" s="52"/>
      <c r="K807" s="95" t="str">
        <f t="shared" ca="1" si="1865"/>
        <v/>
      </c>
      <c r="L807" s="58" t="str">
        <f t="shared" ca="1" si="1826"/>
        <v/>
      </c>
      <c r="N807" s="113" t="str">
        <f t="shared" ca="1" si="1915"/>
        <v/>
      </c>
      <c r="O807" s="114" t="str">
        <f t="shared" ref="O807" ca="1" si="1923">IF(B807="","",IF(INDIRECT("減額一覧!BO"&amp;P807)=0.08,0.08,0.1))</f>
        <v/>
      </c>
      <c r="P807" s="38">
        <v>115</v>
      </c>
      <c r="Q807" s="38" t="str">
        <f t="shared" ca="1" si="1917"/>
        <v/>
      </c>
      <c r="R807" s="38" t="str">
        <f t="shared" ca="1" si="1917"/>
        <v/>
      </c>
      <c r="S807" s="66" t="str">
        <f t="shared" ca="1" si="1828"/>
        <v/>
      </c>
      <c r="T807" s="105" t="str">
        <f t="shared" ca="1" si="1832"/>
        <v/>
      </c>
    </row>
    <row r="808" spans="1:20" ht="20.25" hidden="1" thickTop="1" thickBot="1">
      <c r="B808" s="64"/>
      <c r="C808" s="41" t="str">
        <f>IF(B808="","",減額一覧!C504)</f>
        <v/>
      </c>
      <c r="D808" s="43"/>
      <c r="E808" s="21"/>
      <c r="F808" s="22" t="s">
        <v>69</v>
      </c>
      <c r="G808" s="23">
        <f t="shared" ref="G808:H808" si="1924">SUBTOTAL(9,G804:G807)</f>
        <v>0</v>
      </c>
      <c r="H808" s="23">
        <f t="shared" si="1924"/>
        <v>0</v>
      </c>
      <c r="I808" s="30"/>
      <c r="J808" s="53"/>
      <c r="K808" s="96" t="str">
        <f t="shared" si="1865"/>
        <v/>
      </c>
      <c r="L808" s="59" t="str">
        <f t="shared" si="1826"/>
        <v/>
      </c>
      <c r="N808" s="108" t="str">
        <f t="shared" ref="N808" si="1925">IF(AND(G808=0,H808=0),"","小計")</f>
        <v/>
      </c>
      <c r="O808" s="108" t="str">
        <f t="shared" ref="O808" si="1926">IF(AND(G808=0,H808=0),"","小計")</f>
        <v/>
      </c>
      <c r="P808" s="38"/>
      <c r="Q808" s="38"/>
      <c r="R808" s="38"/>
      <c r="S808" s="66" t="str">
        <f t="shared" si="1828"/>
        <v/>
      </c>
      <c r="T808" s="105" t="str">
        <f t="shared" si="1832"/>
        <v/>
      </c>
    </row>
    <row r="809" spans="1:20" ht="20.25" hidden="1" thickTop="1" thickBot="1">
      <c r="A809" t="str">
        <f ca="1">IF(B809="","",INDIRECT("減額一覧!B"&amp;$P809))</f>
        <v/>
      </c>
      <c r="B809" s="61" t="str">
        <f t="shared" ref="B809" ca="1" si="1927">IF(INDIRECT("減額一覧!BA"&amp;P809)=1,INDIRECT("減額一覧!M"&amp;P809),"")</f>
        <v/>
      </c>
      <c r="C809" s="36" t="str">
        <f ca="1">IF(B809="","",INDIRECT("減額一覧!C"&amp;$P809))</f>
        <v/>
      </c>
      <c r="D809" s="78" t="str">
        <f ca="1">IF($B809="","",INDIRECT("減額一覧!G"&amp;$P809))</f>
        <v/>
      </c>
      <c r="E809" s="19" t="str">
        <f ca="1">IF(B809="","",INDIRECT("減額一覧!H"&amp;P809))</f>
        <v/>
      </c>
      <c r="F809" s="19" t="str">
        <f ca="1">IF($B809="","",INDIRECT("減額一覧!T"&amp;P809))</f>
        <v/>
      </c>
      <c r="G809" s="20" t="str">
        <f ca="1">IF($B809="","",INDIRECT("減額一覧!U"&amp;P809))</f>
        <v/>
      </c>
      <c r="H809" s="20" t="str">
        <f ca="1">IF($B809="","",INDIRECT("減額一覧!V"&amp;P809))</f>
        <v/>
      </c>
      <c r="I809" s="32" t="str">
        <f ca="1">IF(B809="","",IF(INDIRECT("減額一覧!BL"&amp;P809)=0.08,0.08,0.1))</f>
        <v/>
      </c>
      <c r="J809" s="51"/>
      <c r="K809" s="94" t="str">
        <f t="shared" ca="1" si="1865"/>
        <v/>
      </c>
      <c r="L809" s="56" t="str">
        <f t="shared" ca="1" si="1826"/>
        <v/>
      </c>
      <c r="N809" s="113" t="str">
        <f t="shared" ref="N809:N812" ca="1" si="1928">IF(A809="","",IF(A809&gt;3000,"月ヶ瀬",IF(A809&gt;=2000,"都祁","市内")))</f>
        <v/>
      </c>
      <c r="O809" s="114" t="str">
        <f t="shared" ref="O809" ca="1" si="1929">IF(B809="","",IF(INDIRECT("減額一覧!BL"&amp;P809)=0.08,0.08,0.1))</f>
        <v/>
      </c>
      <c r="P809" s="38">
        <v>116</v>
      </c>
      <c r="Q809" s="38" t="str">
        <f t="shared" ref="Q809:R812" ca="1" si="1930">IF(G809="","",IF(G809&gt;0,1,""))</f>
        <v/>
      </c>
      <c r="R809" s="38" t="str">
        <f t="shared" ca="1" si="1930"/>
        <v/>
      </c>
      <c r="S809" s="66" t="str">
        <f t="shared" ca="1" si="1828"/>
        <v/>
      </c>
      <c r="T809" s="105" t="str">
        <f t="shared" ca="1" si="1832"/>
        <v/>
      </c>
    </row>
    <row r="810" spans="1:20" ht="20.25" hidden="1" thickTop="1" thickBot="1">
      <c r="A810" t="str">
        <f ca="1">IF(B810="","",INDIRECT("減額一覧!B"&amp;$P810))</f>
        <v/>
      </c>
      <c r="B810" s="61" t="str">
        <f t="shared" ref="B810" ca="1" si="1931">IF(INDIRECT("減額一覧!BB"&amp;P810)=1,INDIRECT("減額一覧!W"&amp;P810),"")</f>
        <v/>
      </c>
      <c r="C810" s="44" t="str">
        <f ca="1">IF(B810="","",INDIRECT("減額一覧!C"&amp;$P810))</f>
        <v/>
      </c>
      <c r="D810" s="79" t="str">
        <f ca="1">IF($B810="","",INDIRECT("減額一覧!G"&amp;$P810))</f>
        <v/>
      </c>
      <c r="E810" s="19" t="str">
        <f ca="1">IF(B810="","",INDIRECT("減額一覧!H"&amp;P810))</f>
        <v/>
      </c>
      <c r="F810" s="19" t="str">
        <f ca="1">IF($B810="","",INDIRECT("減額一覧!AD"&amp;P810))</f>
        <v/>
      </c>
      <c r="G810" s="20" t="str">
        <f ca="1">IF($B810="","",INDIRECT("減額一覧!AE"&amp;P810))</f>
        <v/>
      </c>
      <c r="H810" s="20" t="str">
        <f ca="1">IF($B810="","",INDIRECT("減額一覧!AF"&amp;P810))</f>
        <v/>
      </c>
      <c r="I810" s="32" t="str">
        <f ca="1">IF(B810="","",IF(INDIRECT("減額一覧!BM"&amp;P810)=0.08,0.08,0.1))</f>
        <v/>
      </c>
      <c r="J810" s="52"/>
      <c r="K810" s="95" t="str">
        <f t="shared" ca="1" si="1865"/>
        <v/>
      </c>
      <c r="L810" s="58" t="str">
        <f t="shared" ca="1" si="1826"/>
        <v/>
      </c>
      <c r="N810" s="113" t="str">
        <f t="shared" ca="1" si="1928"/>
        <v/>
      </c>
      <c r="O810" s="114" t="str">
        <f t="shared" ref="O810" ca="1" si="1932">IF(B810="","",IF(INDIRECT("減額一覧!BM"&amp;P810)=0.08,0.08,0.1))</f>
        <v/>
      </c>
      <c r="P810" s="38">
        <v>116</v>
      </c>
      <c r="Q810" s="38" t="str">
        <f t="shared" ca="1" si="1930"/>
        <v/>
      </c>
      <c r="R810" s="38" t="str">
        <f t="shared" ca="1" si="1930"/>
        <v/>
      </c>
      <c r="S810" s="66" t="str">
        <f t="shared" ca="1" si="1828"/>
        <v/>
      </c>
      <c r="T810" s="105" t="str">
        <f t="shared" ca="1" si="1832"/>
        <v/>
      </c>
    </row>
    <row r="811" spans="1:20" ht="20.25" hidden="1" thickTop="1" thickBot="1">
      <c r="A811" t="str">
        <f ca="1">IF(B811="","",INDIRECT("減額一覧!B"&amp;$P811))</f>
        <v/>
      </c>
      <c r="B811" s="61" t="str">
        <f t="shared" ref="B811" ca="1" si="1933">IF(INDIRECT("減額一覧!BC"&amp;P811)=1,INDIRECT("減額一覧!AG"&amp;P811),"")</f>
        <v/>
      </c>
      <c r="C811" s="36" t="str">
        <f ca="1">IF(B811="","",INDIRECT("減額一覧!C"&amp;$P811))</f>
        <v/>
      </c>
      <c r="D811" s="80" t="str">
        <f ca="1">IF($B811="","",INDIRECT("減額一覧!G"&amp;$P811))</f>
        <v/>
      </c>
      <c r="E811" s="19" t="str">
        <f ca="1">IF(B811="","",INDIRECT("減額一覧!H"&amp;P811))</f>
        <v/>
      </c>
      <c r="F811" s="19" t="str">
        <f ca="1">IF($B811="","",INDIRECT("減額一覧!AN"&amp;P811))</f>
        <v/>
      </c>
      <c r="G811" s="20" t="str">
        <f ca="1">IF($B811="","",INDIRECT("減額一覧!AO"&amp;P811))</f>
        <v/>
      </c>
      <c r="H811" s="20" t="str">
        <f ca="1">IF($B811="","",INDIRECT("減額一覧!AP"&amp;P811))</f>
        <v/>
      </c>
      <c r="I811" s="32" t="str">
        <f ca="1">IF(B811="","",IF(INDIRECT("減額一覧!BN"&amp;P811)=0.08,0.08,0.1))</f>
        <v/>
      </c>
      <c r="J811" s="52"/>
      <c r="K811" s="95" t="str">
        <f t="shared" ca="1" si="1865"/>
        <v/>
      </c>
      <c r="L811" s="58" t="str">
        <f t="shared" ca="1" si="1826"/>
        <v/>
      </c>
      <c r="N811" s="113" t="str">
        <f t="shared" ca="1" si="1928"/>
        <v/>
      </c>
      <c r="O811" s="114" t="str">
        <f t="shared" ref="O811" ca="1" si="1934">IF(B811="","",IF(INDIRECT("減額一覧!BN"&amp;P811)=0.08,0.08,0.1))</f>
        <v/>
      </c>
      <c r="P811" s="38">
        <v>116</v>
      </c>
      <c r="Q811" s="38" t="str">
        <f t="shared" ca="1" si="1930"/>
        <v/>
      </c>
      <c r="R811" s="38" t="str">
        <f t="shared" ca="1" si="1930"/>
        <v/>
      </c>
      <c r="S811" s="66" t="str">
        <f t="shared" ca="1" si="1828"/>
        <v/>
      </c>
      <c r="T811" s="105" t="str">
        <f t="shared" ca="1" si="1832"/>
        <v/>
      </c>
    </row>
    <row r="812" spans="1:20" ht="20.25" hidden="1" thickTop="1" thickBot="1">
      <c r="A812" t="str">
        <f ca="1">IF(B812="","",INDIRECT("減額一覧!B"&amp;$P812))</f>
        <v/>
      </c>
      <c r="B812" s="61" t="str">
        <f t="shared" ref="B812" ca="1" si="1935">IF(INDIRECT("減額一覧!BD"&amp;P812)=1,INDIRECT("減額一覧!AQ"&amp;P812),"")</f>
        <v/>
      </c>
      <c r="C812" s="45" t="str">
        <f ca="1">IF(B812="","",INDIRECT("減額一覧!C"&amp;$P812))</f>
        <v/>
      </c>
      <c r="D812" s="79" t="str">
        <f ca="1">IF($B812="","",INDIRECT("減額一覧!G"&amp;$P812))</f>
        <v/>
      </c>
      <c r="E812" s="19" t="str">
        <f ca="1">IF(B812="","",INDIRECT("減額一覧!H"&amp;P812))</f>
        <v/>
      </c>
      <c r="F812" s="19" t="str">
        <f ca="1">IF($B812="","",INDIRECT("減額一覧!AX"&amp;P812))</f>
        <v/>
      </c>
      <c r="G812" s="20" t="str">
        <f ca="1">IF($B812="","",INDIRECT("減額一覧!AY"&amp;P812))</f>
        <v/>
      </c>
      <c r="H812" s="20" t="str">
        <f ca="1">IF($B812="","",INDIRECT("減額一覧!AZ"&amp;P812))</f>
        <v/>
      </c>
      <c r="I812" s="32" t="str">
        <f ca="1">IF(B812="","",IF(INDIRECT("減額一覧!BO"&amp;P812)=0.08,0.08,0.1))</f>
        <v/>
      </c>
      <c r="J812" s="52"/>
      <c r="K812" s="95" t="str">
        <f t="shared" ca="1" si="1865"/>
        <v/>
      </c>
      <c r="L812" s="58" t="str">
        <f t="shared" ca="1" si="1826"/>
        <v/>
      </c>
      <c r="N812" s="113" t="str">
        <f t="shared" ca="1" si="1928"/>
        <v/>
      </c>
      <c r="O812" s="114" t="str">
        <f t="shared" ref="O812" ca="1" si="1936">IF(B812="","",IF(INDIRECT("減額一覧!BO"&amp;P812)=0.08,0.08,0.1))</f>
        <v/>
      </c>
      <c r="P812" s="38">
        <v>116</v>
      </c>
      <c r="Q812" s="38" t="str">
        <f t="shared" ca="1" si="1930"/>
        <v/>
      </c>
      <c r="R812" s="38" t="str">
        <f t="shared" ca="1" si="1930"/>
        <v/>
      </c>
      <c r="S812" s="66" t="str">
        <f t="shared" ca="1" si="1828"/>
        <v/>
      </c>
      <c r="T812" s="105" t="str">
        <f t="shared" ca="1" si="1832"/>
        <v/>
      </c>
    </row>
    <row r="813" spans="1:20" ht="20.25" hidden="1" thickTop="1" thickBot="1">
      <c r="B813" s="64"/>
      <c r="C813" s="41" t="str">
        <f>IF(B813="","",減額一覧!C509)</f>
        <v/>
      </c>
      <c r="D813" s="43"/>
      <c r="E813" s="21"/>
      <c r="F813" s="22" t="s">
        <v>69</v>
      </c>
      <c r="G813" s="23">
        <f t="shared" ref="G813:H813" si="1937">SUBTOTAL(9,G809:G812)</f>
        <v>0</v>
      </c>
      <c r="H813" s="23">
        <f t="shared" si="1937"/>
        <v>0</v>
      </c>
      <c r="I813" s="30"/>
      <c r="J813" s="53"/>
      <c r="K813" s="96" t="str">
        <f t="shared" si="1865"/>
        <v/>
      </c>
      <c r="L813" s="59" t="str">
        <f t="shared" si="1826"/>
        <v/>
      </c>
      <c r="N813" s="108" t="str">
        <f t="shared" ref="N813" si="1938">IF(AND(G813=0,H813=0),"","小計")</f>
        <v/>
      </c>
      <c r="O813" s="108" t="str">
        <f t="shared" ref="O813" si="1939">IF(AND(G813=0,H813=0),"","小計")</f>
        <v/>
      </c>
      <c r="P813" s="38"/>
      <c r="Q813" s="38"/>
      <c r="R813" s="38"/>
      <c r="S813" s="66" t="str">
        <f t="shared" si="1828"/>
        <v/>
      </c>
      <c r="T813" s="105" t="str">
        <f t="shared" si="1832"/>
        <v/>
      </c>
    </row>
    <row r="814" spans="1:20" ht="20.25" hidden="1" thickTop="1" thickBot="1">
      <c r="A814" t="str">
        <f ca="1">IF(B814="","",INDIRECT("減額一覧!B"&amp;$P814))</f>
        <v/>
      </c>
      <c r="B814" s="61" t="str">
        <f t="shared" ref="B814" ca="1" si="1940">IF(INDIRECT("減額一覧!BA"&amp;P814)=1,INDIRECT("減額一覧!M"&amp;P814),"")</f>
        <v/>
      </c>
      <c r="C814" s="36" t="str">
        <f ca="1">IF(B814="","",INDIRECT("減額一覧!C"&amp;$P814))</f>
        <v/>
      </c>
      <c r="D814" s="78" t="str">
        <f ca="1">IF($B814="","",INDIRECT("減額一覧!G"&amp;$P814))</f>
        <v/>
      </c>
      <c r="E814" s="19" t="str">
        <f ca="1">IF(B814="","",INDIRECT("減額一覧!H"&amp;P814))</f>
        <v/>
      </c>
      <c r="F814" s="19" t="str">
        <f ca="1">IF($B814="","",INDIRECT("減額一覧!T"&amp;P814))</f>
        <v/>
      </c>
      <c r="G814" s="20" t="str">
        <f ca="1">IF($B814="","",INDIRECT("減額一覧!U"&amp;P814))</f>
        <v/>
      </c>
      <c r="H814" s="20" t="str">
        <f ca="1">IF($B814="","",INDIRECT("減額一覧!V"&amp;P814))</f>
        <v/>
      </c>
      <c r="I814" s="32" t="str">
        <f ca="1">IF(B814="","",IF(INDIRECT("減額一覧!BL"&amp;P814)=0.08,0.08,0.1))</f>
        <v/>
      </c>
      <c r="J814" s="51"/>
      <c r="K814" s="94" t="str">
        <f t="shared" ca="1" si="1865"/>
        <v/>
      </c>
      <c r="L814" s="56" t="str">
        <f t="shared" ca="1" si="1826"/>
        <v/>
      </c>
      <c r="N814" s="113" t="str">
        <f t="shared" ref="N814:N817" ca="1" si="1941">IF(A814="","",IF(A814&gt;3000,"月ヶ瀬",IF(A814&gt;=2000,"都祁","市内")))</f>
        <v/>
      </c>
      <c r="O814" s="114" t="str">
        <f t="shared" ref="O814" ca="1" si="1942">IF(B814="","",IF(INDIRECT("減額一覧!BL"&amp;P814)=0.08,0.08,0.1))</f>
        <v/>
      </c>
      <c r="P814" s="38">
        <v>117</v>
      </c>
      <c r="Q814" s="38" t="str">
        <f t="shared" ref="Q814:R817" ca="1" si="1943">IF(G814="","",IF(G814&gt;0,1,""))</f>
        <v/>
      </c>
      <c r="R814" s="38" t="str">
        <f t="shared" ca="1" si="1943"/>
        <v/>
      </c>
      <c r="S814" s="66" t="str">
        <f t="shared" ca="1" si="1828"/>
        <v/>
      </c>
      <c r="T814" s="105" t="str">
        <f t="shared" ca="1" si="1832"/>
        <v/>
      </c>
    </row>
    <row r="815" spans="1:20" ht="20.25" hidden="1" thickTop="1" thickBot="1">
      <c r="A815" t="str">
        <f ca="1">IF(B815="","",INDIRECT("減額一覧!B"&amp;$P815))</f>
        <v/>
      </c>
      <c r="B815" s="61" t="str">
        <f t="shared" ref="B815" ca="1" si="1944">IF(INDIRECT("減額一覧!BB"&amp;P815)=1,INDIRECT("減額一覧!W"&amp;P815),"")</f>
        <v/>
      </c>
      <c r="C815" s="44" t="str">
        <f ca="1">IF(B815="","",INDIRECT("減額一覧!C"&amp;$P815))</f>
        <v/>
      </c>
      <c r="D815" s="79" t="str">
        <f ca="1">IF($B815="","",INDIRECT("減額一覧!G"&amp;$P815))</f>
        <v/>
      </c>
      <c r="E815" s="19" t="str">
        <f ca="1">IF(B815="","",INDIRECT("減額一覧!H"&amp;P815))</f>
        <v/>
      </c>
      <c r="F815" s="19" t="str">
        <f ca="1">IF($B815="","",INDIRECT("減額一覧!AD"&amp;P815))</f>
        <v/>
      </c>
      <c r="G815" s="20" t="str">
        <f ca="1">IF($B815="","",INDIRECT("減額一覧!AE"&amp;P815))</f>
        <v/>
      </c>
      <c r="H815" s="20" t="str">
        <f ca="1">IF($B815="","",INDIRECT("減額一覧!AF"&amp;P815))</f>
        <v/>
      </c>
      <c r="I815" s="32" t="str">
        <f ca="1">IF(B815="","",IF(INDIRECT("減額一覧!BM"&amp;P815)=0.08,0.08,0.1))</f>
        <v/>
      </c>
      <c r="J815" s="52"/>
      <c r="K815" s="95" t="str">
        <f t="shared" ca="1" si="1865"/>
        <v/>
      </c>
      <c r="L815" s="58" t="str">
        <f t="shared" ca="1" si="1826"/>
        <v/>
      </c>
      <c r="N815" s="113" t="str">
        <f t="shared" ca="1" si="1941"/>
        <v/>
      </c>
      <c r="O815" s="114" t="str">
        <f t="shared" ref="O815" ca="1" si="1945">IF(B815="","",IF(INDIRECT("減額一覧!BM"&amp;P815)=0.08,0.08,0.1))</f>
        <v/>
      </c>
      <c r="P815" s="38">
        <v>117</v>
      </c>
      <c r="Q815" s="38" t="str">
        <f t="shared" ca="1" si="1943"/>
        <v/>
      </c>
      <c r="R815" s="38" t="str">
        <f t="shared" ca="1" si="1943"/>
        <v/>
      </c>
      <c r="S815" s="66" t="str">
        <f t="shared" ca="1" si="1828"/>
        <v/>
      </c>
      <c r="T815" s="105" t="str">
        <f t="shared" ca="1" si="1832"/>
        <v/>
      </c>
    </row>
    <row r="816" spans="1:20" ht="20.25" hidden="1" thickTop="1" thickBot="1">
      <c r="A816" t="str">
        <f ca="1">IF(B816="","",INDIRECT("減額一覧!B"&amp;$P816))</f>
        <v/>
      </c>
      <c r="B816" s="61" t="str">
        <f t="shared" ref="B816" ca="1" si="1946">IF(INDIRECT("減額一覧!BC"&amp;P816)=1,INDIRECT("減額一覧!AG"&amp;P816),"")</f>
        <v/>
      </c>
      <c r="C816" s="36" t="str">
        <f ca="1">IF(B816="","",INDIRECT("減額一覧!C"&amp;$P816))</f>
        <v/>
      </c>
      <c r="D816" s="80" t="str">
        <f ca="1">IF($B816="","",INDIRECT("減額一覧!G"&amp;$P816))</f>
        <v/>
      </c>
      <c r="E816" s="19" t="str">
        <f ca="1">IF(B816="","",INDIRECT("減額一覧!H"&amp;P816))</f>
        <v/>
      </c>
      <c r="F816" s="19" t="str">
        <f ca="1">IF($B816="","",INDIRECT("減額一覧!AN"&amp;P816))</f>
        <v/>
      </c>
      <c r="G816" s="20" t="str">
        <f ca="1">IF($B816="","",INDIRECT("減額一覧!AO"&amp;P816))</f>
        <v/>
      </c>
      <c r="H816" s="20" t="str">
        <f ca="1">IF($B816="","",INDIRECT("減額一覧!AP"&amp;P816))</f>
        <v/>
      </c>
      <c r="I816" s="32" t="str">
        <f ca="1">IF(B816="","",IF(INDIRECT("減額一覧!BN"&amp;P816)=0.08,0.08,0.1))</f>
        <v/>
      </c>
      <c r="J816" s="52"/>
      <c r="K816" s="95" t="str">
        <f t="shared" ca="1" si="1865"/>
        <v/>
      </c>
      <c r="L816" s="58" t="str">
        <f t="shared" ca="1" si="1826"/>
        <v/>
      </c>
      <c r="N816" s="113" t="str">
        <f t="shared" ca="1" si="1941"/>
        <v/>
      </c>
      <c r="O816" s="114" t="str">
        <f t="shared" ref="O816" ca="1" si="1947">IF(B816="","",IF(INDIRECT("減額一覧!BN"&amp;P816)=0.08,0.08,0.1))</f>
        <v/>
      </c>
      <c r="P816" s="38">
        <v>117</v>
      </c>
      <c r="Q816" s="38" t="str">
        <f t="shared" ca="1" si="1943"/>
        <v/>
      </c>
      <c r="R816" s="38" t="str">
        <f t="shared" ca="1" si="1943"/>
        <v/>
      </c>
      <c r="S816" s="66" t="str">
        <f t="shared" ca="1" si="1828"/>
        <v/>
      </c>
      <c r="T816" s="105" t="str">
        <f t="shared" ca="1" si="1832"/>
        <v/>
      </c>
    </row>
    <row r="817" spans="1:20" ht="20.25" hidden="1" thickTop="1" thickBot="1">
      <c r="A817" t="str">
        <f ca="1">IF(B817="","",INDIRECT("減額一覧!B"&amp;$P817))</f>
        <v/>
      </c>
      <c r="B817" s="61" t="str">
        <f t="shared" ref="B817" ca="1" si="1948">IF(INDIRECT("減額一覧!BD"&amp;P817)=1,INDIRECT("減額一覧!AQ"&amp;P817),"")</f>
        <v/>
      </c>
      <c r="C817" s="45" t="str">
        <f ca="1">IF(B817="","",INDIRECT("減額一覧!C"&amp;$P817))</f>
        <v/>
      </c>
      <c r="D817" s="79" t="str">
        <f ca="1">IF($B817="","",INDIRECT("減額一覧!G"&amp;$P817))</f>
        <v/>
      </c>
      <c r="E817" s="19" t="str">
        <f ca="1">IF(B817="","",INDIRECT("減額一覧!H"&amp;P817))</f>
        <v/>
      </c>
      <c r="F817" s="19" t="str">
        <f ca="1">IF($B817="","",INDIRECT("減額一覧!AX"&amp;P817))</f>
        <v/>
      </c>
      <c r="G817" s="20" t="str">
        <f ca="1">IF($B817="","",INDIRECT("減額一覧!AY"&amp;P817))</f>
        <v/>
      </c>
      <c r="H817" s="20" t="str">
        <f ca="1">IF($B817="","",INDIRECT("減額一覧!AZ"&amp;P817))</f>
        <v/>
      </c>
      <c r="I817" s="32" t="str">
        <f ca="1">IF(B817="","",IF(INDIRECT("減額一覧!BO"&amp;P817)=0.08,0.08,0.1))</f>
        <v/>
      </c>
      <c r="J817" s="52"/>
      <c r="K817" s="95" t="str">
        <f t="shared" ca="1" si="1865"/>
        <v/>
      </c>
      <c r="L817" s="58" t="str">
        <f t="shared" ca="1" si="1826"/>
        <v/>
      </c>
      <c r="N817" s="113" t="str">
        <f t="shared" ca="1" si="1941"/>
        <v/>
      </c>
      <c r="O817" s="114" t="str">
        <f t="shared" ref="O817" ca="1" si="1949">IF(B817="","",IF(INDIRECT("減額一覧!BO"&amp;P817)=0.08,0.08,0.1))</f>
        <v/>
      </c>
      <c r="P817" s="38">
        <v>117</v>
      </c>
      <c r="Q817" s="38" t="str">
        <f t="shared" ca="1" si="1943"/>
        <v/>
      </c>
      <c r="R817" s="38" t="str">
        <f t="shared" ca="1" si="1943"/>
        <v/>
      </c>
      <c r="S817" s="66" t="str">
        <f t="shared" ca="1" si="1828"/>
        <v/>
      </c>
      <c r="T817" s="105" t="str">
        <f t="shared" ca="1" si="1832"/>
        <v/>
      </c>
    </row>
    <row r="818" spans="1:20" ht="20.25" hidden="1" thickTop="1" thickBot="1">
      <c r="A818" t="str">
        <f t="shared" ref="A818" ca="1" si="1950">IF(B818="","",INDIRECT("減額一覧!B"&amp;$P818))</f>
        <v/>
      </c>
      <c r="B818" s="64"/>
      <c r="C818" s="41" t="str">
        <f>IF(B818="","",減額一覧!C514)</f>
        <v/>
      </c>
      <c r="D818" s="43"/>
      <c r="E818" s="21"/>
      <c r="F818" s="22" t="s">
        <v>69</v>
      </c>
      <c r="G818" s="23">
        <f t="shared" ref="G818:H818" si="1951">SUBTOTAL(9,G814:G817)</f>
        <v>0</v>
      </c>
      <c r="H818" s="23">
        <f t="shared" si="1951"/>
        <v>0</v>
      </c>
      <c r="I818" s="30"/>
      <c r="J818" s="53"/>
      <c r="K818" s="96" t="str">
        <f t="shared" ca="1" si="1865"/>
        <v/>
      </c>
      <c r="L818" s="59" t="str">
        <f t="shared" si="1826"/>
        <v/>
      </c>
      <c r="N818" s="108" t="str">
        <f t="shared" ref="N818" si="1952">IF(AND(G818=0,H818=0),"","小計")</f>
        <v/>
      </c>
      <c r="O818" s="108" t="str">
        <f t="shared" ref="O818" si="1953">IF(AND(G818=0,H818=0),"","小計")</f>
        <v/>
      </c>
      <c r="P818" s="38"/>
      <c r="Q818" s="38"/>
      <c r="R818" s="38"/>
      <c r="S818" s="66" t="str">
        <f t="shared" si="1828"/>
        <v/>
      </c>
      <c r="T818" s="105" t="str">
        <f t="shared" si="1832"/>
        <v/>
      </c>
    </row>
    <row r="819" spans="1:20" ht="20.25" hidden="1" thickTop="1" thickBot="1">
      <c r="A819" t="str">
        <f ca="1">IF(B819="","",INDIRECT("減額一覧!B"&amp;$P819))</f>
        <v/>
      </c>
      <c r="B819" s="61" t="str">
        <f t="shared" ref="B819" ca="1" si="1954">IF(INDIRECT("減額一覧!BA"&amp;P819)=1,INDIRECT("減額一覧!M"&amp;P819),"")</f>
        <v/>
      </c>
      <c r="C819" s="36" t="str">
        <f ca="1">IF(B819="","",INDIRECT("減額一覧!C"&amp;$P819))</f>
        <v/>
      </c>
      <c r="D819" s="78" t="str">
        <f ca="1">IF($B819="","",INDIRECT("減額一覧!G"&amp;$P819))</f>
        <v/>
      </c>
      <c r="E819" s="19" t="str">
        <f ca="1">IF(B819="","",INDIRECT("減額一覧!H"&amp;P819))</f>
        <v/>
      </c>
      <c r="F819" s="19" t="str">
        <f ca="1">IF($B819="","",INDIRECT("減額一覧!T"&amp;P819))</f>
        <v/>
      </c>
      <c r="G819" s="20" t="str">
        <f ca="1">IF($B819="","",INDIRECT("減額一覧!U"&amp;P819))</f>
        <v/>
      </c>
      <c r="H819" s="20" t="str">
        <f ca="1">IF($B819="","",INDIRECT("減額一覧!V"&amp;P819))</f>
        <v/>
      </c>
      <c r="I819" s="32" t="str">
        <f ca="1">IF(B819="","",IF(INDIRECT("減額一覧!BL"&amp;P819)=0.08,0.08,0.1))</f>
        <v/>
      </c>
      <c r="J819" s="51"/>
      <c r="K819" s="94" t="str">
        <f t="shared" ca="1" si="1865"/>
        <v/>
      </c>
      <c r="L819" s="56" t="str">
        <f t="shared" ca="1" si="1826"/>
        <v/>
      </c>
      <c r="N819" s="113" t="str">
        <f t="shared" ref="N819:N822" ca="1" si="1955">IF(A819="","",IF(A819&gt;3000,"月ヶ瀬",IF(A819&gt;=2000,"都祁","市内")))</f>
        <v/>
      </c>
      <c r="O819" s="114" t="str">
        <f t="shared" ref="O819" ca="1" si="1956">IF(B819="","",IF(INDIRECT("減額一覧!BL"&amp;P819)=0.08,0.08,0.1))</f>
        <v/>
      </c>
      <c r="P819" s="38">
        <v>114</v>
      </c>
      <c r="Q819" s="38" t="str">
        <f t="shared" ref="Q819:R822" ca="1" si="1957">IF(G819="","",IF(G819&gt;0,1,""))</f>
        <v/>
      </c>
      <c r="R819" s="38" t="str">
        <f t="shared" ca="1" si="1957"/>
        <v/>
      </c>
      <c r="S819" s="66" t="str">
        <f t="shared" ca="1" si="1828"/>
        <v/>
      </c>
      <c r="T819" s="105" t="str">
        <f t="shared" ca="1" si="1832"/>
        <v/>
      </c>
    </row>
    <row r="820" spans="1:20" ht="20.25" hidden="1" thickTop="1" thickBot="1">
      <c r="A820" t="str">
        <f ca="1">IF(B820="","",INDIRECT("減額一覧!B"&amp;$P820))</f>
        <v/>
      </c>
      <c r="B820" s="61" t="str">
        <f t="shared" ref="B820" ca="1" si="1958">IF(INDIRECT("減額一覧!BB"&amp;P820)=1,INDIRECT("減額一覧!W"&amp;P820),"")</f>
        <v/>
      </c>
      <c r="C820" s="44" t="str">
        <f ca="1">IF(B820="","",INDIRECT("減額一覧!C"&amp;$P820))</f>
        <v/>
      </c>
      <c r="D820" s="79" t="str">
        <f ca="1">IF($B820="","",INDIRECT("減額一覧!G"&amp;$P820))</f>
        <v/>
      </c>
      <c r="E820" s="19" t="str">
        <f ca="1">IF(B820="","",INDIRECT("減額一覧!H"&amp;P820))</f>
        <v/>
      </c>
      <c r="F820" s="19" t="str">
        <f ca="1">IF($B820="","",INDIRECT("減額一覧!AD"&amp;P820))</f>
        <v/>
      </c>
      <c r="G820" s="20" t="str">
        <f ca="1">IF($B820="","",INDIRECT("減額一覧!AE"&amp;P820))</f>
        <v/>
      </c>
      <c r="H820" s="20" t="str">
        <f ca="1">IF($B820="","",INDIRECT("減額一覧!AF"&amp;P820))</f>
        <v/>
      </c>
      <c r="I820" s="32" t="str">
        <f ca="1">IF(B820="","",IF(INDIRECT("減額一覧!BM"&amp;P820)=0.08,0.08,0.1))</f>
        <v/>
      </c>
      <c r="J820" s="52"/>
      <c r="K820" s="95" t="str">
        <f t="shared" ca="1" si="1865"/>
        <v/>
      </c>
      <c r="L820" s="58" t="str">
        <f t="shared" ca="1" si="1826"/>
        <v/>
      </c>
      <c r="N820" s="113" t="str">
        <f t="shared" ca="1" si="1955"/>
        <v/>
      </c>
      <c r="O820" s="114" t="str">
        <f t="shared" ref="O820" ca="1" si="1959">IF(B820="","",IF(INDIRECT("減額一覧!BM"&amp;P820)=0.08,0.08,0.1))</f>
        <v/>
      </c>
      <c r="P820" s="38">
        <v>114</v>
      </c>
      <c r="Q820" s="38" t="str">
        <f t="shared" ca="1" si="1957"/>
        <v/>
      </c>
      <c r="R820" s="38" t="str">
        <f t="shared" ca="1" si="1957"/>
        <v/>
      </c>
      <c r="S820" s="66" t="str">
        <f t="shared" ca="1" si="1828"/>
        <v/>
      </c>
      <c r="T820" s="105" t="str">
        <f t="shared" ca="1" si="1832"/>
        <v/>
      </c>
    </row>
    <row r="821" spans="1:20" ht="20.25" hidden="1" thickTop="1" thickBot="1">
      <c r="A821" t="str">
        <f ca="1">IF(B821="","",INDIRECT("減額一覧!B"&amp;$P821))</f>
        <v/>
      </c>
      <c r="B821" s="61" t="str">
        <f t="shared" ref="B821" ca="1" si="1960">IF(INDIRECT("減額一覧!BC"&amp;P821)=1,INDIRECT("減額一覧!AG"&amp;P821),"")</f>
        <v/>
      </c>
      <c r="C821" s="36" t="str">
        <f ca="1">IF(B821="","",INDIRECT("減額一覧!C"&amp;$P821))</f>
        <v/>
      </c>
      <c r="D821" s="80" t="str">
        <f ca="1">IF($B821="","",INDIRECT("減額一覧!G"&amp;$P821))</f>
        <v/>
      </c>
      <c r="E821" s="19" t="str">
        <f ca="1">IF(B821="","",INDIRECT("減額一覧!H"&amp;P821))</f>
        <v/>
      </c>
      <c r="F821" s="19" t="str">
        <f ca="1">IF($B821="","",INDIRECT("減額一覧!AN"&amp;P821))</f>
        <v/>
      </c>
      <c r="G821" s="20" t="str">
        <f ca="1">IF($B821="","",INDIRECT("減額一覧!AO"&amp;P821))</f>
        <v/>
      </c>
      <c r="H821" s="20" t="str">
        <f ca="1">IF($B821="","",INDIRECT("減額一覧!AP"&amp;P821))</f>
        <v/>
      </c>
      <c r="I821" s="32" t="str">
        <f ca="1">IF(B821="","",IF(INDIRECT("減額一覧!BN"&amp;P821)=0.08,0.08,0.1))</f>
        <v/>
      </c>
      <c r="J821" s="52"/>
      <c r="K821" s="95" t="str">
        <f t="shared" ca="1" si="1865"/>
        <v/>
      </c>
      <c r="L821" s="58" t="str">
        <f t="shared" ca="1" si="1826"/>
        <v/>
      </c>
      <c r="N821" s="113" t="str">
        <f t="shared" ca="1" si="1955"/>
        <v/>
      </c>
      <c r="O821" s="114" t="str">
        <f t="shared" ref="O821" ca="1" si="1961">IF(B821="","",IF(INDIRECT("減額一覧!BN"&amp;P821)=0.08,0.08,0.1))</f>
        <v/>
      </c>
      <c r="P821" s="38">
        <v>114</v>
      </c>
      <c r="Q821" s="38" t="str">
        <f t="shared" ca="1" si="1957"/>
        <v/>
      </c>
      <c r="R821" s="38" t="str">
        <f t="shared" ca="1" si="1957"/>
        <v/>
      </c>
      <c r="S821" s="66" t="str">
        <f t="shared" ca="1" si="1828"/>
        <v/>
      </c>
      <c r="T821" s="105" t="str">
        <f t="shared" ca="1" si="1832"/>
        <v/>
      </c>
    </row>
    <row r="822" spans="1:20" ht="20.25" hidden="1" thickTop="1" thickBot="1">
      <c r="A822" t="str">
        <f ca="1">IF(B822="","",INDIRECT("減額一覧!B"&amp;$P822))</f>
        <v/>
      </c>
      <c r="B822" s="61" t="str">
        <f t="shared" ref="B822" ca="1" si="1962">IF(INDIRECT("減額一覧!BD"&amp;P822)=1,INDIRECT("減額一覧!AQ"&amp;P822),"")</f>
        <v/>
      </c>
      <c r="C822" s="45" t="str">
        <f ca="1">IF(B822="","",INDIRECT("減額一覧!C"&amp;$P822))</f>
        <v/>
      </c>
      <c r="D822" s="79" t="str">
        <f ca="1">IF($B822="","",INDIRECT("減額一覧!G"&amp;$P822))</f>
        <v/>
      </c>
      <c r="E822" s="19" t="str">
        <f ca="1">IF(B822="","",INDIRECT("減額一覧!H"&amp;P822))</f>
        <v/>
      </c>
      <c r="F822" s="19" t="str">
        <f ca="1">IF($B822="","",INDIRECT("減額一覧!AX"&amp;P822))</f>
        <v/>
      </c>
      <c r="G822" s="20" t="str">
        <f ca="1">IF($B822="","",INDIRECT("減額一覧!AY"&amp;P822))</f>
        <v/>
      </c>
      <c r="H822" s="20" t="str">
        <f ca="1">IF($B822="","",INDIRECT("減額一覧!AZ"&amp;P822))</f>
        <v/>
      </c>
      <c r="I822" s="32" t="str">
        <f ca="1">IF(B822="","",IF(INDIRECT("減額一覧!BO"&amp;P822)=0.08,0.08,0.1))</f>
        <v/>
      </c>
      <c r="J822" s="52"/>
      <c r="K822" s="95" t="str">
        <f t="shared" ca="1" si="1865"/>
        <v/>
      </c>
      <c r="L822" s="58" t="str">
        <f t="shared" ca="1" si="1826"/>
        <v/>
      </c>
      <c r="N822" s="113" t="str">
        <f t="shared" ca="1" si="1955"/>
        <v/>
      </c>
      <c r="O822" s="114" t="str">
        <f t="shared" ref="O822" ca="1" si="1963">IF(B822="","",IF(INDIRECT("減額一覧!BO"&amp;P822)=0.08,0.08,0.1))</f>
        <v/>
      </c>
      <c r="P822" s="38">
        <v>114</v>
      </c>
      <c r="Q822" s="38" t="str">
        <f t="shared" ca="1" si="1957"/>
        <v/>
      </c>
      <c r="R822" s="38" t="str">
        <f t="shared" ca="1" si="1957"/>
        <v/>
      </c>
      <c r="S822" s="66" t="str">
        <f t="shared" ca="1" si="1828"/>
        <v/>
      </c>
      <c r="T822" s="105" t="str">
        <f t="shared" ca="1" si="1832"/>
        <v/>
      </c>
    </row>
    <row r="823" spans="1:20" ht="20.25" hidden="1" thickTop="1" thickBot="1">
      <c r="B823" s="64"/>
      <c r="C823" s="41" t="str">
        <f>IF(B823="","",減額一覧!C519)</f>
        <v/>
      </c>
      <c r="D823" s="43"/>
      <c r="E823" s="21"/>
      <c r="F823" s="22" t="s">
        <v>69</v>
      </c>
      <c r="G823" s="23">
        <f t="shared" ref="G823:H823" si="1964">SUBTOTAL(9,G819:G822)</f>
        <v>0</v>
      </c>
      <c r="H823" s="23">
        <f t="shared" si="1964"/>
        <v>0</v>
      </c>
      <c r="I823" s="30"/>
      <c r="J823" s="53"/>
      <c r="K823" s="96" t="str">
        <f t="shared" si="1865"/>
        <v/>
      </c>
      <c r="L823" s="59" t="str">
        <f t="shared" si="1826"/>
        <v/>
      </c>
      <c r="N823" s="108" t="str">
        <f t="shared" ref="N823" si="1965">IF(AND(G823=0,H823=0),"","小計")</f>
        <v/>
      </c>
      <c r="O823" s="108" t="str">
        <f t="shared" ref="O823" si="1966">IF(AND(G823=0,H823=0),"","小計")</f>
        <v/>
      </c>
      <c r="P823" s="38"/>
      <c r="Q823" s="38"/>
      <c r="R823" s="38"/>
      <c r="S823" s="66" t="str">
        <f t="shared" si="1828"/>
        <v/>
      </c>
      <c r="T823" s="105" t="str">
        <f t="shared" si="1832"/>
        <v/>
      </c>
    </row>
    <row r="824" spans="1:20" ht="20.25" hidden="1" thickTop="1" thickBot="1">
      <c r="A824" t="str">
        <f ca="1">IF(B824="","",INDIRECT("減額一覧!B"&amp;$P824))</f>
        <v/>
      </c>
      <c r="B824" s="61" t="str">
        <f t="shared" ref="B824" ca="1" si="1967">IF(INDIRECT("減額一覧!BA"&amp;P824)=1,INDIRECT("減額一覧!M"&amp;P824),"")</f>
        <v/>
      </c>
      <c r="C824" s="36" t="str">
        <f ca="1">IF(B824="","",INDIRECT("減額一覧!C"&amp;$P824))</f>
        <v/>
      </c>
      <c r="D824" s="78" t="str">
        <f ca="1">IF($B824="","",INDIRECT("減額一覧!G"&amp;$P824))</f>
        <v/>
      </c>
      <c r="E824" s="19" t="str">
        <f ca="1">IF(B824="","",INDIRECT("減額一覧!H"&amp;P824))</f>
        <v/>
      </c>
      <c r="F824" s="19" t="str">
        <f ca="1">IF($B824="","",INDIRECT("減額一覧!T"&amp;P824))</f>
        <v/>
      </c>
      <c r="G824" s="20" t="str">
        <f ca="1">IF($B824="","",INDIRECT("減額一覧!U"&amp;P824))</f>
        <v/>
      </c>
      <c r="H824" s="20" t="str">
        <f ca="1">IF($B824="","",INDIRECT("減額一覧!V"&amp;P824))</f>
        <v/>
      </c>
      <c r="I824" s="32" t="str">
        <f ca="1">IF(B824="","",IF(INDIRECT("減額一覧!BL"&amp;P824)=0.08,0.08,0.1))</f>
        <v/>
      </c>
      <c r="J824" s="51"/>
      <c r="K824" s="94" t="str">
        <f t="shared" ca="1" si="1865"/>
        <v/>
      </c>
      <c r="L824" s="56" t="str">
        <f t="shared" ca="1" si="1826"/>
        <v/>
      </c>
      <c r="N824" s="113" t="str">
        <f t="shared" ref="N824:N827" ca="1" si="1968">IF(A824="","",IF(A824&gt;3000,"月ヶ瀬",IF(A824&gt;=2000,"都祁","市内")))</f>
        <v/>
      </c>
      <c r="O824" s="114" t="str">
        <f t="shared" ref="O824" ca="1" si="1969">IF(B824="","",IF(INDIRECT("減額一覧!BL"&amp;P824)=0.08,0.08,0.1))</f>
        <v/>
      </c>
      <c r="P824" s="38">
        <v>115</v>
      </c>
      <c r="Q824" s="38" t="str">
        <f t="shared" ref="Q824:R827" ca="1" si="1970">IF(G824="","",IF(G824&gt;0,1,""))</f>
        <v/>
      </c>
      <c r="R824" s="38" t="str">
        <f t="shared" ca="1" si="1970"/>
        <v/>
      </c>
      <c r="S824" s="66" t="str">
        <f t="shared" ca="1" si="1828"/>
        <v/>
      </c>
      <c r="T824" s="105" t="str">
        <f t="shared" ca="1" si="1832"/>
        <v/>
      </c>
    </row>
    <row r="825" spans="1:20" ht="20.25" hidden="1" thickTop="1" thickBot="1">
      <c r="A825" t="str">
        <f ca="1">IF(B825="","",INDIRECT("減額一覧!B"&amp;$P825))</f>
        <v/>
      </c>
      <c r="B825" s="61" t="str">
        <f t="shared" ref="B825" ca="1" si="1971">IF(INDIRECT("減額一覧!BB"&amp;P825)=1,INDIRECT("減額一覧!W"&amp;P825),"")</f>
        <v/>
      </c>
      <c r="C825" s="44" t="str">
        <f ca="1">IF(B825="","",INDIRECT("減額一覧!C"&amp;$P825))</f>
        <v/>
      </c>
      <c r="D825" s="79" t="str">
        <f ca="1">IF($B825="","",INDIRECT("減額一覧!G"&amp;$P825))</f>
        <v/>
      </c>
      <c r="E825" s="19" t="str">
        <f ca="1">IF(B825="","",INDIRECT("減額一覧!H"&amp;P825))</f>
        <v/>
      </c>
      <c r="F825" s="19" t="str">
        <f ca="1">IF($B825="","",INDIRECT("減額一覧!AD"&amp;P825))</f>
        <v/>
      </c>
      <c r="G825" s="20" t="str">
        <f ca="1">IF($B825="","",INDIRECT("減額一覧!AE"&amp;P825))</f>
        <v/>
      </c>
      <c r="H825" s="20" t="str">
        <f ca="1">IF($B825="","",INDIRECT("減額一覧!AF"&amp;P825))</f>
        <v/>
      </c>
      <c r="I825" s="32" t="str">
        <f ca="1">IF(B825="","",IF(INDIRECT("減額一覧!BM"&amp;P825)=0.08,0.08,0.1))</f>
        <v/>
      </c>
      <c r="J825" s="52"/>
      <c r="K825" s="95" t="str">
        <f t="shared" ca="1" si="1865"/>
        <v/>
      </c>
      <c r="L825" s="58" t="str">
        <f t="shared" ca="1" si="1826"/>
        <v/>
      </c>
      <c r="N825" s="113" t="str">
        <f t="shared" ca="1" si="1968"/>
        <v/>
      </c>
      <c r="O825" s="114" t="str">
        <f t="shared" ref="O825" ca="1" si="1972">IF(B825="","",IF(INDIRECT("減額一覧!BM"&amp;P825)=0.08,0.08,0.1))</f>
        <v/>
      </c>
      <c r="P825" s="38">
        <v>115</v>
      </c>
      <c r="Q825" s="38" t="str">
        <f t="shared" ca="1" si="1970"/>
        <v/>
      </c>
      <c r="R825" s="38" t="str">
        <f t="shared" ca="1" si="1970"/>
        <v/>
      </c>
      <c r="S825" s="66" t="str">
        <f t="shared" ca="1" si="1828"/>
        <v/>
      </c>
      <c r="T825" s="105" t="str">
        <f t="shared" ca="1" si="1832"/>
        <v/>
      </c>
    </row>
    <row r="826" spans="1:20" ht="20.25" hidden="1" thickTop="1" thickBot="1">
      <c r="A826" t="str">
        <f ca="1">IF(B826="","",INDIRECT("減額一覧!B"&amp;$P826))</f>
        <v/>
      </c>
      <c r="B826" s="61" t="str">
        <f t="shared" ref="B826" ca="1" si="1973">IF(INDIRECT("減額一覧!BC"&amp;P826)=1,INDIRECT("減額一覧!AG"&amp;P826),"")</f>
        <v/>
      </c>
      <c r="C826" s="36" t="str">
        <f ca="1">IF(B826="","",INDIRECT("減額一覧!C"&amp;$P826))</f>
        <v/>
      </c>
      <c r="D826" s="80" t="str">
        <f ca="1">IF($B826="","",INDIRECT("減額一覧!G"&amp;$P826))</f>
        <v/>
      </c>
      <c r="E826" s="19" t="str">
        <f ca="1">IF(B826="","",INDIRECT("減額一覧!H"&amp;P826))</f>
        <v/>
      </c>
      <c r="F826" s="19" t="str">
        <f ca="1">IF($B826="","",INDIRECT("減額一覧!AN"&amp;P826))</f>
        <v/>
      </c>
      <c r="G826" s="20" t="str">
        <f ca="1">IF($B826="","",INDIRECT("減額一覧!AO"&amp;P826))</f>
        <v/>
      </c>
      <c r="H826" s="20" t="str">
        <f ca="1">IF($B826="","",INDIRECT("減額一覧!AP"&amp;P826))</f>
        <v/>
      </c>
      <c r="I826" s="32" t="str">
        <f ca="1">IF(B826="","",IF(INDIRECT("減額一覧!BN"&amp;P826)=0.08,0.08,0.1))</f>
        <v/>
      </c>
      <c r="J826" s="52"/>
      <c r="K826" s="95" t="str">
        <f t="shared" ca="1" si="1865"/>
        <v/>
      </c>
      <c r="L826" s="58" t="str">
        <f t="shared" ca="1" si="1826"/>
        <v/>
      </c>
      <c r="N826" s="113" t="str">
        <f t="shared" ca="1" si="1968"/>
        <v/>
      </c>
      <c r="O826" s="114" t="str">
        <f t="shared" ref="O826" ca="1" si="1974">IF(B826="","",IF(INDIRECT("減額一覧!BN"&amp;P826)=0.08,0.08,0.1))</f>
        <v/>
      </c>
      <c r="P826" s="38">
        <v>115</v>
      </c>
      <c r="Q826" s="38" t="str">
        <f t="shared" ca="1" si="1970"/>
        <v/>
      </c>
      <c r="R826" s="38" t="str">
        <f t="shared" ca="1" si="1970"/>
        <v/>
      </c>
      <c r="S826" s="66" t="str">
        <f t="shared" ca="1" si="1828"/>
        <v/>
      </c>
      <c r="T826" s="105" t="str">
        <f t="shared" ca="1" si="1832"/>
        <v/>
      </c>
    </row>
    <row r="827" spans="1:20" ht="20.25" hidden="1" thickTop="1" thickBot="1">
      <c r="A827" t="str">
        <f ca="1">IF(B827="","",INDIRECT("減額一覧!B"&amp;$P827))</f>
        <v/>
      </c>
      <c r="B827" s="61" t="str">
        <f t="shared" ref="B827" ca="1" si="1975">IF(INDIRECT("減額一覧!BD"&amp;P827)=1,INDIRECT("減額一覧!AQ"&amp;P827),"")</f>
        <v/>
      </c>
      <c r="C827" s="45" t="str">
        <f ca="1">IF(B827="","",INDIRECT("減額一覧!C"&amp;$P827))</f>
        <v/>
      </c>
      <c r="D827" s="79" t="str">
        <f ca="1">IF($B827="","",INDIRECT("減額一覧!G"&amp;$P827))</f>
        <v/>
      </c>
      <c r="E827" s="19" t="str">
        <f ca="1">IF(B827="","",INDIRECT("減額一覧!H"&amp;P827))</f>
        <v/>
      </c>
      <c r="F827" s="19" t="str">
        <f ca="1">IF($B827="","",INDIRECT("減額一覧!AX"&amp;P827))</f>
        <v/>
      </c>
      <c r="G827" s="20" t="str">
        <f ca="1">IF($B827="","",INDIRECT("減額一覧!AY"&amp;P827))</f>
        <v/>
      </c>
      <c r="H827" s="20" t="str">
        <f ca="1">IF($B827="","",INDIRECT("減額一覧!AZ"&amp;P827))</f>
        <v/>
      </c>
      <c r="I827" s="32" t="str">
        <f ca="1">IF(B827="","",IF(INDIRECT("減額一覧!BO"&amp;P827)=0.08,0.08,0.1))</f>
        <v/>
      </c>
      <c r="J827" s="52"/>
      <c r="K827" s="95" t="str">
        <f t="shared" ca="1" si="1865"/>
        <v/>
      </c>
      <c r="L827" s="58" t="str">
        <f t="shared" ca="1" si="1826"/>
        <v/>
      </c>
      <c r="N827" s="113" t="str">
        <f t="shared" ca="1" si="1968"/>
        <v/>
      </c>
      <c r="O827" s="114" t="str">
        <f t="shared" ref="O827" ca="1" si="1976">IF(B827="","",IF(INDIRECT("減額一覧!BO"&amp;P827)=0.08,0.08,0.1))</f>
        <v/>
      </c>
      <c r="P827" s="38">
        <v>115</v>
      </c>
      <c r="Q827" s="38" t="str">
        <f t="shared" ca="1" si="1970"/>
        <v/>
      </c>
      <c r="R827" s="38" t="str">
        <f t="shared" ca="1" si="1970"/>
        <v/>
      </c>
      <c r="S827" s="66" t="str">
        <f t="shared" ca="1" si="1828"/>
        <v/>
      </c>
      <c r="T827" s="105" t="str">
        <f t="shared" ca="1" si="1832"/>
        <v/>
      </c>
    </row>
    <row r="828" spans="1:20" ht="20.25" hidden="1" thickTop="1" thickBot="1">
      <c r="B828" s="64"/>
      <c r="C828" s="41" t="str">
        <f>IF(B828="","",減額一覧!C524)</f>
        <v/>
      </c>
      <c r="D828" s="43"/>
      <c r="E828" s="21"/>
      <c r="F828" s="22" t="s">
        <v>69</v>
      </c>
      <c r="G828" s="23">
        <f t="shared" ref="G828:H828" si="1977">SUBTOTAL(9,G824:G827)</f>
        <v>0</v>
      </c>
      <c r="H828" s="23">
        <f t="shared" si="1977"/>
        <v>0</v>
      </c>
      <c r="I828" s="30"/>
      <c r="J828" s="53"/>
      <c r="K828" s="96" t="str">
        <f t="shared" si="1865"/>
        <v/>
      </c>
      <c r="L828" s="59" t="str">
        <f t="shared" si="1826"/>
        <v/>
      </c>
      <c r="N828" s="108" t="str">
        <f t="shared" ref="N828" si="1978">IF(AND(G828=0,H828=0),"","小計")</f>
        <v/>
      </c>
      <c r="O828" s="108" t="str">
        <f t="shared" ref="O828" si="1979">IF(AND(G828=0,H828=0),"","小計")</f>
        <v/>
      </c>
      <c r="P828" s="38"/>
      <c r="Q828" s="38"/>
      <c r="R828" s="38"/>
      <c r="S828" s="66" t="str">
        <f t="shared" si="1828"/>
        <v/>
      </c>
      <c r="T828" s="105" t="str">
        <f t="shared" si="1832"/>
        <v/>
      </c>
    </row>
    <row r="829" spans="1:20" ht="20.25" hidden="1" thickTop="1" thickBot="1">
      <c r="A829" t="str">
        <f ca="1">IF(B829="","",INDIRECT("減額一覧!B"&amp;$P829))</f>
        <v/>
      </c>
      <c r="B829" s="61" t="str">
        <f t="shared" ref="B829" ca="1" si="1980">IF(INDIRECT("減額一覧!BA"&amp;P829)=1,INDIRECT("減額一覧!M"&amp;P829),"")</f>
        <v/>
      </c>
      <c r="C829" s="36" t="str">
        <f ca="1">IF(B829="","",INDIRECT("減額一覧!C"&amp;$P829))</f>
        <v/>
      </c>
      <c r="D829" s="78" t="str">
        <f ca="1">IF($B829="","",INDIRECT("減額一覧!G"&amp;$P829))</f>
        <v/>
      </c>
      <c r="E829" s="19" t="str">
        <f ca="1">IF(B829="","",INDIRECT("減額一覧!H"&amp;P829))</f>
        <v/>
      </c>
      <c r="F829" s="19" t="str">
        <f ca="1">IF($B829="","",INDIRECT("減額一覧!T"&amp;P829))</f>
        <v/>
      </c>
      <c r="G829" s="20" t="str">
        <f ca="1">IF($B829="","",INDIRECT("減額一覧!U"&amp;P829))</f>
        <v/>
      </c>
      <c r="H829" s="20" t="str">
        <f ca="1">IF($B829="","",INDIRECT("減額一覧!V"&amp;P829))</f>
        <v/>
      </c>
      <c r="I829" s="32" t="str">
        <f ca="1">IF(B829="","",IF(INDIRECT("減額一覧!BL"&amp;P829)=0.08,0.08,0.1))</f>
        <v/>
      </c>
      <c r="J829" s="51"/>
      <c r="K829" s="94" t="str">
        <f t="shared" ca="1" si="1865"/>
        <v/>
      </c>
      <c r="L829" s="56" t="str">
        <f t="shared" ca="1" si="1826"/>
        <v/>
      </c>
      <c r="N829" s="113" t="str">
        <f t="shared" ref="N829:N832" ca="1" si="1981">IF(A829="","",IF(A829&gt;3000,"月ヶ瀬",IF(A829&gt;=2000,"都祁","市内")))</f>
        <v/>
      </c>
      <c r="O829" s="114" t="str">
        <f t="shared" ref="O829" ca="1" si="1982">IF(B829="","",IF(INDIRECT("減額一覧!BL"&amp;P829)=0.08,0.08,0.1))</f>
        <v/>
      </c>
      <c r="P829" s="38">
        <v>116</v>
      </c>
      <c r="Q829" s="38" t="str">
        <f t="shared" ref="Q829:R832" ca="1" si="1983">IF(G829="","",IF(G829&gt;0,1,""))</f>
        <v/>
      </c>
      <c r="R829" s="38" t="str">
        <f t="shared" ca="1" si="1983"/>
        <v/>
      </c>
      <c r="S829" s="66" t="str">
        <f t="shared" ca="1" si="1828"/>
        <v/>
      </c>
      <c r="T829" s="105" t="str">
        <f t="shared" ca="1" si="1832"/>
        <v/>
      </c>
    </row>
    <row r="830" spans="1:20" ht="20.25" hidden="1" thickTop="1" thickBot="1">
      <c r="A830" t="str">
        <f ca="1">IF(B830="","",INDIRECT("減額一覧!B"&amp;$P830))</f>
        <v/>
      </c>
      <c r="B830" s="61" t="str">
        <f t="shared" ref="B830" ca="1" si="1984">IF(INDIRECT("減額一覧!BB"&amp;P830)=1,INDIRECT("減額一覧!W"&amp;P830),"")</f>
        <v/>
      </c>
      <c r="C830" s="44" t="str">
        <f ca="1">IF(B830="","",INDIRECT("減額一覧!C"&amp;$P830))</f>
        <v/>
      </c>
      <c r="D830" s="79" t="str">
        <f ca="1">IF($B830="","",INDIRECT("減額一覧!G"&amp;$P830))</f>
        <v/>
      </c>
      <c r="E830" s="19" t="str">
        <f ca="1">IF(B830="","",INDIRECT("減額一覧!H"&amp;P830))</f>
        <v/>
      </c>
      <c r="F830" s="19" t="str">
        <f ca="1">IF($B830="","",INDIRECT("減額一覧!AD"&amp;P830))</f>
        <v/>
      </c>
      <c r="G830" s="20" t="str">
        <f ca="1">IF($B830="","",INDIRECT("減額一覧!AE"&amp;P830))</f>
        <v/>
      </c>
      <c r="H830" s="20" t="str">
        <f ca="1">IF($B830="","",INDIRECT("減額一覧!AF"&amp;P830))</f>
        <v/>
      </c>
      <c r="I830" s="32" t="str">
        <f ca="1">IF(B830="","",IF(INDIRECT("減額一覧!BM"&amp;P830)=0.08,0.08,0.1))</f>
        <v/>
      </c>
      <c r="J830" s="52"/>
      <c r="K830" s="95" t="str">
        <f t="shared" ca="1" si="1865"/>
        <v/>
      </c>
      <c r="L830" s="58" t="str">
        <f t="shared" ca="1" si="1826"/>
        <v/>
      </c>
      <c r="N830" s="113" t="str">
        <f t="shared" ca="1" si="1981"/>
        <v/>
      </c>
      <c r="O830" s="114" t="str">
        <f t="shared" ref="O830" ca="1" si="1985">IF(B830="","",IF(INDIRECT("減額一覧!BM"&amp;P830)=0.08,0.08,0.1))</f>
        <v/>
      </c>
      <c r="P830" s="38">
        <v>116</v>
      </c>
      <c r="Q830" s="38" t="str">
        <f t="shared" ca="1" si="1983"/>
        <v/>
      </c>
      <c r="R830" s="38" t="str">
        <f t="shared" ca="1" si="1983"/>
        <v/>
      </c>
      <c r="S830" s="66" t="str">
        <f t="shared" ca="1" si="1828"/>
        <v/>
      </c>
      <c r="T830" s="105" t="str">
        <f t="shared" ca="1" si="1832"/>
        <v/>
      </c>
    </row>
    <row r="831" spans="1:20" ht="20.25" hidden="1" thickTop="1" thickBot="1">
      <c r="A831" t="str">
        <f ca="1">IF(B831="","",INDIRECT("減額一覧!B"&amp;$P831))</f>
        <v/>
      </c>
      <c r="B831" s="61" t="str">
        <f t="shared" ref="B831" ca="1" si="1986">IF(INDIRECT("減額一覧!BC"&amp;P831)=1,INDIRECT("減額一覧!AG"&amp;P831),"")</f>
        <v/>
      </c>
      <c r="C831" s="36" t="str">
        <f ca="1">IF(B831="","",INDIRECT("減額一覧!C"&amp;$P831))</f>
        <v/>
      </c>
      <c r="D831" s="80" t="str">
        <f ca="1">IF($B831="","",INDIRECT("減額一覧!G"&amp;$P831))</f>
        <v/>
      </c>
      <c r="E831" s="19" t="str">
        <f ca="1">IF(B831="","",INDIRECT("減額一覧!H"&amp;P831))</f>
        <v/>
      </c>
      <c r="F831" s="19" t="str">
        <f ca="1">IF($B831="","",INDIRECT("減額一覧!AN"&amp;P831))</f>
        <v/>
      </c>
      <c r="G831" s="20" t="str">
        <f ca="1">IF($B831="","",INDIRECT("減額一覧!AO"&amp;P831))</f>
        <v/>
      </c>
      <c r="H831" s="20" t="str">
        <f ca="1">IF($B831="","",INDIRECT("減額一覧!AP"&amp;P831))</f>
        <v/>
      </c>
      <c r="I831" s="32" t="str">
        <f ca="1">IF(B831="","",IF(INDIRECT("減額一覧!BN"&amp;P831)=0.08,0.08,0.1))</f>
        <v/>
      </c>
      <c r="J831" s="52"/>
      <c r="K831" s="95" t="str">
        <f t="shared" ca="1" si="1865"/>
        <v/>
      </c>
      <c r="L831" s="58" t="str">
        <f t="shared" ca="1" si="1826"/>
        <v/>
      </c>
      <c r="N831" s="113" t="str">
        <f t="shared" ca="1" si="1981"/>
        <v/>
      </c>
      <c r="O831" s="114" t="str">
        <f t="shared" ref="O831" ca="1" si="1987">IF(B831="","",IF(INDIRECT("減額一覧!BN"&amp;P831)=0.08,0.08,0.1))</f>
        <v/>
      </c>
      <c r="P831" s="38">
        <v>116</v>
      </c>
      <c r="Q831" s="38" t="str">
        <f t="shared" ca="1" si="1983"/>
        <v/>
      </c>
      <c r="R831" s="38" t="str">
        <f t="shared" ca="1" si="1983"/>
        <v/>
      </c>
      <c r="S831" s="66" t="str">
        <f t="shared" ca="1" si="1828"/>
        <v/>
      </c>
      <c r="T831" s="105" t="str">
        <f t="shared" ca="1" si="1832"/>
        <v/>
      </c>
    </row>
    <row r="832" spans="1:20" ht="20.25" hidden="1" thickTop="1" thickBot="1">
      <c r="A832" t="str">
        <f ca="1">IF(B832="","",INDIRECT("減額一覧!B"&amp;$P832))</f>
        <v/>
      </c>
      <c r="B832" s="61" t="str">
        <f t="shared" ref="B832" ca="1" si="1988">IF(INDIRECT("減額一覧!BD"&amp;P832)=1,INDIRECT("減額一覧!AQ"&amp;P832),"")</f>
        <v/>
      </c>
      <c r="C832" s="45" t="str">
        <f ca="1">IF(B832="","",INDIRECT("減額一覧!C"&amp;$P832))</f>
        <v/>
      </c>
      <c r="D832" s="79" t="str">
        <f ca="1">IF($B832="","",INDIRECT("減額一覧!G"&amp;$P832))</f>
        <v/>
      </c>
      <c r="E832" s="19" t="str">
        <f ca="1">IF(B832="","",INDIRECT("減額一覧!H"&amp;P832))</f>
        <v/>
      </c>
      <c r="F832" s="19" t="str">
        <f ca="1">IF($B832="","",INDIRECT("減額一覧!AX"&amp;P832))</f>
        <v/>
      </c>
      <c r="G832" s="20" t="str">
        <f ca="1">IF($B832="","",INDIRECT("減額一覧!AY"&amp;P832))</f>
        <v/>
      </c>
      <c r="H832" s="20" t="str">
        <f ca="1">IF($B832="","",INDIRECT("減額一覧!AZ"&amp;P832))</f>
        <v/>
      </c>
      <c r="I832" s="32" t="str">
        <f ca="1">IF(B832="","",IF(INDIRECT("減額一覧!BO"&amp;P832)=0.08,0.08,0.1))</f>
        <v/>
      </c>
      <c r="J832" s="52"/>
      <c r="K832" s="95" t="str">
        <f t="shared" ca="1" si="1865"/>
        <v/>
      </c>
      <c r="L832" s="58" t="str">
        <f t="shared" ca="1" si="1826"/>
        <v/>
      </c>
      <c r="N832" s="113" t="str">
        <f t="shared" ca="1" si="1981"/>
        <v/>
      </c>
      <c r="O832" s="114" t="str">
        <f t="shared" ref="O832" ca="1" si="1989">IF(B832="","",IF(INDIRECT("減額一覧!BO"&amp;P832)=0.08,0.08,0.1))</f>
        <v/>
      </c>
      <c r="P832" s="38">
        <v>116</v>
      </c>
      <c r="Q832" s="38" t="str">
        <f t="shared" ca="1" si="1983"/>
        <v/>
      </c>
      <c r="R832" s="38" t="str">
        <f t="shared" ca="1" si="1983"/>
        <v/>
      </c>
      <c r="S832" s="66" t="str">
        <f t="shared" ca="1" si="1828"/>
        <v/>
      </c>
      <c r="T832" s="105" t="str">
        <f t="shared" ca="1" si="1832"/>
        <v/>
      </c>
    </row>
    <row r="833" spans="1:20" ht="20.25" hidden="1" thickTop="1" thickBot="1">
      <c r="B833" s="64"/>
      <c r="C833" s="41" t="str">
        <f>IF(B833="","",減額一覧!C529)</f>
        <v/>
      </c>
      <c r="D833" s="43"/>
      <c r="E833" s="21"/>
      <c r="F833" s="22" t="s">
        <v>69</v>
      </c>
      <c r="G833" s="23">
        <f t="shared" ref="G833:H833" si="1990">SUBTOTAL(9,G829:G832)</f>
        <v>0</v>
      </c>
      <c r="H833" s="23">
        <f t="shared" si="1990"/>
        <v>0</v>
      </c>
      <c r="I833" s="30"/>
      <c r="J833" s="53"/>
      <c r="K833" s="96" t="str">
        <f t="shared" si="1865"/>
        <v/>
      </c>
      <c r="L833" s="59" t="str">
        <f t="shared" si="1826"/>
        <v/>
      </c>
      <c r="N833" s="108" t="str">
        <f t="shared" ref="N833" si="1991">IF(AND(G833=0,H833=0),"","小計")</f>
        <v/>
      </c>
      <c r="O833" s="108" t="str">
        <f t="shared" ref="O833" si="1992">IF(AND(G833=0,H833=0),"","小計")</f>
        <v/>
      </c>
      <c r="P833" s="38"/>
      <c r="Q833" s="38"/>
      <c r="R833" s="38"/>
      <c r="S833" s="66" t="str">
        <f t="shared" si="1828"/>
        <v/>
      </c>
      <c r="T833" s="105" t="str">
        <f t="shared" si="1832"/>
        <v/>
      </c>
    </row>
    <row r="834" spans="1:20" ht="20.25" hidden="1" thickTop="1" thickBot="1">
      <c r="A834" t="str">
        <f ca="1">IF(B834="","",INDIRECT("減額一覧!B"&amp;$P834))</f>
        <v/>
      </c>
      <c r="B834" s="61" t="str">
        <f t="shared" ref="B834" ca="1" si="1993">IF(INDIRECT("減額一覧!BA"&amp;P834)=1,INDIRECT("減額一覧!M"&amp;P834),"")</f>
        <v/>
      </c>
      <c r="C834" s="36" t="str">
        <f ca="1">IF(B834="","",INDIRECT("減額一覧!C"&amp;$P834))</f>
        <v/>
      </c>
      <c r="D834" s="78" t="str">
        <f ca="1">IF($B834="","",INDIRECT("減額一覧!G"&amp;$P834))</f>
        <v/>
      </c>
      <c r="E834" s="19" t="str">
        <f ca="1">IF(B834="","",INDIRECT("減額一覧!H"&amp;P834))</f>
        <v/>
      </c>
      <c r="F834" s="19" t="str">
        <f ca="1">IF($B834="","",INDIRECT("減額一覧!T"&amp;P834))</f>
        <v/>
      </c>
      <c r="G834" s="20" t="str">
        <f ca="1">IF($B834="","",INDIRECT("減額一覧!U"&amp;P834))</f>
        <v/>
      </c>
      <c r="H834" s="20" t="str">
        <f ca="1">IF($B834="","",INDIRECT("減額一覧!V"&amp;P834))</f>
        <v/>
      </c>
      <c r="I834" s="32" t="str">
        <f ca="1">IF(B834="","",IF(INDIRECT("減額一覧!BL"&amp;P834)=0.08,0.08,0.1))</f>
        <v/>
      </c>
      <c r="J834" s="51"/>
      <c r="K834" s="94" t="str">
        <f t="shared" ca="1" si="1865"/>
        <v/>
      </c>
      <c r="L834" s="56" t="str">
        <f t="shared" ca="1" si="1826"/>
        <v/>
      </c>
      <c r="N834" s="113" t="str">
        <f t="shared" ref="N834:N837" ca="1" si="1994">IF(A834="","",IF(A834&gt;3000,"月ヶ瀬",IF(A834&gt;=2000,"都祁","市内")))</f>
        <v/>
      </c>
      <c r="O834" s="114" t="str">
        <f t="shared" ref="O834" ca="1" si="1995">IF(B834="","",IF(INDIRECT("減額一覧!BL"&amp;P834)=0.08,0.08,0.1))</f>
        <v/>
      </c>
      <c r="P834" s="38">
        <v>117</v>
      </c>
      <c r="Q834" s="38" t="str">
        <f t="shared" ref="Q834:R837" ca="1" si="1996">IF(G834="","",IF(G834&gt;0,1,""))</f>
        <v/>
      </c>
      <c r="R834" s="38" t="str">
        <f t="shared" ca="1" si="1996"/>
        <v/>
      </c>
      <c r="S834" s="66" t="str">
        <f t="shared" ca="1" si="1828"/>
        <v/>
      </c>
      <c r="T834" s="105" t="str">
        <f t="shared" ca="1" si="1832"/>
        <v/>
      </c>
    </row>
    <row r="835" spans="1:20" ht="20.25" hidden="1" thickTop="1" thickBot="1">
      <c r="A835" t="str">
        <f ca="1">IF(B835="","",INDIRECT("減額一覧!B"&amp;$P835))</f>
        <v/>
      </c>
      <c r="B835" s="61" t="str">
        <f t="shared" ref="B835" ca="1" si="1997">IF(INDIRECT("減額一覧!BB"&amp;P835)=1,INDIRECT("減額一覧!W"&amp;P835),"")</f>
        <v/>
      </c>
      <c r="C835" s="44" t="str">
        <f ca="1">IF(B835="","",INDIRECT("減額一覧!C"&amp;$P835))</f>
        <v/>
      </c>
      <c r="D835" s="79" t="str">
        <f ca="1">IF($B835="","",INDIRECT("減額一覧!G"&amp;$P835))</f>
        <v/>
      </c>
      <c r="E835" s="19" t="str">
        <f ca="1">IF(B835="","",INDIRECT("減額一覧!H"&amp;P835))</f>
        <v/>
      </c>
      <c r="F835" s="19" t="str">
        <f ca="1">IF($B835="","",INDIRECT("減額一覧!AD"&amp;P835))</f>
        <v/>
      </c>
      <c r="G835" s="20" t="str">
        <f ca="1">IF($B835="","",INDIRECT("減額一覧!AE"&amp;P835))</f>
        <v/>
      </c>
      <c r="H835" s="20" t="str">
        <f ca="1">IF($B835="","",INDIRECT("減額一覧!AF"&amp;P835))</f>
        <v/>
      </c>
      <c r="I835" s="32" t="str">
        <f ca="1">IF(B835="","",IF(INDIRECT("減額一覧!BM"&amp;P835)=0.08,0.08,0.1))</f>
        <v/>
      </c>
      <c r="J835" s="52"/>
      <c r="K835" s="95" t="str">
        <f t="shared" ca="1" si="1865"/>
        <v/>
      </c>
      <c r="L835" s="58" t="str">
        <f t="shared" ca="1" si="1826"/>
        <v/>
      </c>
      <c r="N835" s="113" t="str">
        <f t="shared" ca="1" si="1994"/>
        <v/>
      </c>
      <c r="O835" s="114" t="str">
        <f t="shared" ref="O835" ca="1" si="1998">IF(B835="","",IF(INDIRECT("減額一覧!BM"&amp;P835)=0.08,0.08,0.1))</f>
        <v/>
      </c>
      <c r="P835" s="38">
        <v>117</v>
      </c>
      <c r="Q835" s="38" t="str">
        <f t="shared" ca="1" si="1996"/>
        <v/>
      </c>
      <c r="R835" s="38" t="str">
        <f t="shared" ca="1" si="1996"/>
        <v/>
      </c>
      <c r="S835" s="66" t="str">
        <f t="shared" ca="1" si="1828"/>
        <v/>
      </c>
      <c r="T835" s="105" t="str">
        <f t="shared" ca="1" si="1832"/>
        <v/>
      </c>
    </row>
    <row r="836" spans="1:20" ht="20.25" hidden="1" thickTop="1" thickBot="1">
      <c r="A836" t="str">
        <f ca="1">IF(B836="","",INDIRECT("減額一覧!B"&amp;$P836))</f>
        <v/>
      </c>
      <c r="B836" s="61" t="str">
        <f t="shared" ref="B836" ca="1" si="1999">IF(INDIRECT("減額一覧!BC"&amp;P836)=1,INDIRECT("減額一覧!AG"&amp;P836),"")</f>
        <v/>
      </c>
      <c r="C836" s="36" t="str">
        <f ca="1">IF(B836="","",INDIRECT("減額一覧!C"&amp;$P836))</f>
        <v/>
      </c>
      <c r="D836" s="80" t="str">
        <f ca="1">IF($B836="","",INDIRECT("減額一覧!G"&amp;$P836))</f>
        <v/>
      </c>
      <c r="E836" s="19" t="str">
        <f ca="1">IF(B836="","",INDIRECT("減額一覧!H"&amp;P836))</f>
        <v/>
      </c>
      <c r="F836" s="19" t="str">
        <f ca="1">IF($B836="","",INDIRECT("減額一覧!AN"&amp;P836))</f>
        <v/>
      </c>
      <c r="G836" s="20" t="str">
        <f ca="1">IF($B836="","",INDIRECT("減額一覧!AO"&amp;P836))</f>
        <v/>
      </c>
      <c r="H836" s="20" t="str">
        <f ca="1">IF($B836="","",INDIRECT("減額一覧!AP"&amp;P836))</f>
        <v/>
      </c>
      <c r="I836" s="32" t="str">
        <f ca="1">IF(B836="","",IF(INDIRECT("減額一覧!BN"&amp;P836)=0.08,0.08,0.1))</f>
        <v/>
      </c>
      <c r="J836" s="52"/>
      <c r="K836" s="95" t="str">
        <f t="shared" ca="1" si="1865"/>
        <v/>
      </c>
      <c r="L836" s="58" t="str">
        <f t="shared" ca="1" si="1826"/>
        <v/>
      </c>
      <c r="N836" s="113" t="str">
        <f t="shared" ca="1" si="1994"/>
        <v/>
      </c>
      <c r="O836" s="114" t="str">
        <f t="shared" ref="O836" ca="1" si="2000">IF(B836="","",IF(INDIRECT("減額一覧!BN"&amp;P836)=0.08,0.08,0.1))</f>
        <v/>
      </c>
      <c r="P836" s="38">
        <v>117</v>
      </c>
      <c r="Q836" s="38" t="str">
        <f t="shared" ca="1" si="1996"/>
        <v/>
      </c>
      <c r="R836" s="38" t="str">
        <f t="shared" ca="1" si="1996"/>
        <v/>
      </c>
      <c r="S836" s="66" t="str">
        <f t="shared" ca="1" si="1828"/>
        <v/>
      </c>
      <c r="T836" s="105" t="str">
        <f t="shared" ca="1" si="1832"/>
        <v/>
      </c>
    </row>
    <row r="837" spans="1:20" ht="20.25" hidden="1" thickTop="1" thickBot="1">
      <c r="A837" t="str">
        <f ca="1">IF(B837="","",INDIRECT("減額一覧!B"&amp;$P837))</f>
        <v/>
      </c>
      <c r="B837" s="61" t="str">
        <f t="shared" ref="B837" ca="1" si="2001">IF(INDIRECT("減額一覧!BD"&amp;P837)=1,INDIRECT("減額一覧!AQ"&amp;P837),"")</f>
        <v/>
      </c>
      <c r="C837" s="45" t="str">
        <f ca="1">IF(B837="","",INDIRECT("減額一覧!C"&amp;$P837))</f>
        <v/>
      </c>
      <c r="D837" s="79" t="str">
        <f ca="1">IF($B837="","",INDIRECT("減額一覧!G"&amp;$P837))</f>
        <v/>
      </c>
      <c r="E837" s="19" t="str">
        <f ca="1">IF(B837="","",INDIRECT("減額一覧!H"&amp;P837))</f>
        <v/>
      </c>
      <c r="F837" s="19" t="str">
        <f ca="1">IF($B837="","",INDIRECT("減額一覧!AX"&amp;P837))</f>
        <v/>
      </c>
      <c r="G837" s="20" t="str">
        <f ca="1">IF($B837="","",INDIRECT("減額一覧!AY"&amp;P837))</f>
        <v/>
      </c>
      <c r="H837" s="20" t="str">
        <f ca="1">IF($B837="","",INDIRECT("減額一覧!AZ"&amp;P837))</f>
        <v/>
      </c>
      <c r="I837" s="32" t="str">
        <f ca="1">IF(B837="","",IF(INDIRECT("減額一覧!BO"&amp;P837)=0.08,0.08,0.1))</f>
        <v/>
      </c>
      <c r="J837" s="52"/>
      <c r="K837" s="95" t="str">
        <f t="shared" ca="1" si="1865"/>
        <v/>
      </c>
      <c r="L837" s="58" t="str">
        <f t="shared" ca="1" si="1826"/>
        <v/>
      </c>
      <c r="N837" s="113" t="str">
        <f t="shared" ca="1" si="1994"/>
        <v/>
      </c>
      <c r="O837" s="114" t="str">
        <f t="shared" ref="O837" ca="1" si="2002">IF(B837="","",IF(INDIRECT("減額一覧!BO"&amp;P837)=0.08,0.08,0.1))</f>
        <v/>
      </c>
      <c r="P837" s="38">
        <v>117</v>
      </c>
      <c r="Q837" s="38" t="str">
        <f t="shared" ca="1" si="1996"/>
        <v/>
      </c>
      <c r="R837" s="38" t="str">
        <f t="shared" ca="1" si="1996"/>
        <v/>
      </c>
      <c r="S837" s="66" t="str">
        <f t="shared" ca="1" si="1828"/>
        <v/>
      </c>
      <c r="T837" s="105" t="str">
        <f t="shared" ref="T837:T884" ca="1" si="2003">IF(L837="","",IF(H837=0,"",H837))</f>
        <v/>
      </c>
    </row>
    <row r="838" spans="1:20" ht="20.25" hidden="1" thickTop="1" thickBot="1">
      <c r="A838" t="str">
        <f t="shared" ref="A838" ca="1" si="2004">IF(B838="","",INDIRECT("減額一覧!B"&amp;$P838))</f>
        <v/>
      </c>
      <c r="B838" s="64"/>
      <c r="C838" s="41" t="str">
        <f>IF(B838="","",減額一覧!C534)</f>
        <v/>
      </c>
      <c r="D838" s="43"/>
      <c r="E838" s="21"/>
      <c r="F838" s="22" t="s">
        <v>69</v>
      </c>
      <c r="G838" s="23">
        <f t="shared" ref="G838:H838" si="2005">SUBTOTAL(9,G834:G837)</f>
        <v>0</v>
      </c>
      <c r="H838" s="23">
        <f t="shared" si="2005"/>
        <v>0</v>
      </c>
      <c r="I838" s="30"/>
      <c r="J838" s="53"/>
      <c r="K838" s="96" t="str">
        <f t="shared" ca="1" si="1865"/>
        <v/>
      </c>
      <c r="L838" s="59" t="str">
        <f t="shared" si="1826"/>
        <v/>
      </c>
      <c r="N838" s="108" t="str">
        <f t="shared" ref="N838" si="2006">IF(AND(G838=0,H838=0),"","小計")</f>
        <v/>
      </c>
      <c r="O838" s="108" t="str">
        <f t="shared" ref="O838" si="2007">IF(AND(G838=0,H838=0),"","小計")</f>
        <v/>
      </c>
      <c r="P838" s="38"/>
      <c r="Q838" s="38"/>
      <c r="R838" s="38"/>
      <c r="S838" s="66" t="str">
        <f t="shared" si="1828"/>
        <v/>
      </c>
      <c r="T838" s="105" t="str">
        <f t="shared" si="2003"/>
        <v/>
      </c>
    </row>
    <row r="839" spans="1:20" ht="20.25" hidden="1" thickTop="1" thickBot="1">
      <c r="A839" t="str">
        <f ca="1">IF(B839="","",INDIRECT("減額一覧!B"&amp;$P839))</f>
        <v/>
      </c>
      <c r="B839" s="61" t="str">
        <f t="shared" ref="B839" ca="1" si="2008">IF(INDIRECT("減額一覧!BA"&amp;P839)=1,INDIRECT("減額一覧!M"&amp;P839),"")</f>
        <v/>
      </c>
      <c r="C839" s="36" t="str">
        <f ca="1">IF(B839="","",INDIRECT("減額一覧!C"&amp;$P839))</f>
        <v/>
      </c>
      <c r="D839" s="78" t="str">
        <f ca="1">IF($B839="","",INDIRECT("減額一覧!G"&amp;$P839))</f>
        <v/>
      </c>
      <c r="E839" s="19" t="str">
        <f ca="1">IF(B839="","",INDIRECT("減額一覧!H"&amp;P839))</f>
        <v/>
      </c>
      <c r="F839" s="19" t="str">
        <f ca="1">IF($B839="","",INDIRECT("減額一覧!T"&amp;P839))</f>
        <v/>
      </c>
      <c r="G839" s="20" t="str">
        <f ca="1">IF($B839="","",INDIRECT("減額一覧!U"&amp;P839))</f>
        <v/>
      </c>
      <c r="H839" s="20" t="str">
        <f ca="1">IF($B839="","",INDIRECT("減額一覧!V"&amp;P839))</f>
        <v/>
      </c>
      <c r="I839" s="32" t="str">
        <f ca="1">IF(B839="","",IF(INDIRECT("減額一覧!BL"&amp;P839)=0.08,0.08,0.1))</f>
        <v/>
      </c>
      <c r="J839" s="51"/>
      <c r="K839" s="94" t="str">
        <f t="shared" ca="1" si="1865"/>
        <v/>
      </c>
      <c r="L839" s="56" t="str">
        <f t="shared" ca="1" si="1826"/>
        <v/>
      </c>
      <c r="N839" s="113" t="str">
        <f t="shared" ref="N839:N842" ca="1" si="2009">IF(A839="","",IF(A839&gt;3000,"月ヶ瀬",IF(A839&gt;=2000,"都祁","市内")))</f>
        <v/>
      </c>
      <c r="O839" s="114" t="str">
        <f t="shared" ref="O839" ca="1" si="2010">IF(B839="","",IF(INDIRECT("減額一覧!BL"&amp;P839)=0.08,0.08,0.1))</f>
        <v/>
      </c>
      <c r="P839" s="38">
        <v>114</v>
      </c>
      <c r="Q839" s="38" t="str">
        <f t="shared" ref="Q839:R842" ca="1" si="2011">IF(G839="","",IF(G839&gt;0,1,""))</f>
        <v/>
      </c>
      <c r="R839" s="38" t="str">
        <f t="shared" ca="1" si="2011"/>
        <v/>
      </c>
      <c r="S839" s="66" t="str">
        <f t="shared" ca="1" si="1828"/>
        <v/>
      </c>
      <c r="T839" s="105" t="str">
        <f t="shared" ca="1" si="2003"/>
        <v/>
      </c>
    </row>
    <row r="840" spans="1:20" ht="20.25" hidden="1" thickTop="1" thickBot="1">
      <c r="A840" t="str">
        <f ca="1">IF(B840="","",INDIRECT("減額一覧!B"&amp;$P840))</f>
        <v/>
      </c>
      <c r="B840" s="61" t="str">
        <f t="shared" ref="B840" ca="1" si="2012">IF(INDIRECT("減額一覧!BB"&amp;P840)=1,INDIRECT("減額一覧!W"&amp;P840),"")</f>
        <v/>
      </c>
      <c r="C840" s="44" t="str">
        <f ca="1">IF(B840="","",INDIRECT("減額一覧!C"&amp;$P840))</f>
        <v/>
      </c>
      <c r="D840" s="79" t="str">
        <f ca="1">IF($B840="","",INDIRECT("減額一覧!G"&amp;$P840))</f>
        <v/>
      </c>
      <c r="E840" s="19" t="str">
        <f ca="1">IF(B840="","",INDIRECT("減額一覧!H"&amp;P840))</f>
        <v/>
      </c>
      <c r="F840" s="19" t="str">
        <f ca="1">IF($B840="","",INDIRECT("減額一覧!AD"&amp;P840))</f>
        <v/>
      </c>
      <c r="G840" s="20" t="str">
        <f ca="1">IF($B840="","",INDIRECT("減額一覧!AE"&amp;P840))</f>
        <v/>
      </c>
      <c r="H840" s="20" t="str">
        <f ca="1">IF($B840="","",INDIRECT("減額一覧!AF"&amp;P840))</f>
        <v/>
      </c>
      <c r="I840" s="32" t="str">
        <f ca="1">IF(B840="","",IF(INDIRECT("減額一覧!BM"&amp;P840)=0.08,0.08,0.1))</f>
        <v/>
      </c>
      <c r="J840" s="52"/>
      <c r="K840" s="95" t="str">
        <f t="shared" ca="1" si="1865"/>
        <v/>
      </c>
      <c r="L840" s="58" t="str">
        <f t="shared" ca="1" si="1826"/>
        <v/>
      </c>
      <c r="N840" s="113" t="str">
        <f t="shared" ca="1" si="2009"/>
        <v/>
      </c>
      <c r="O840" s="114" t="str">
        <f t="shared" ref="O840" ca="1" si="2013">IF(B840="","",IF(INDIRECT("減額一覧!BM"&amp;P840)=0.08,0.08,0.1))</f>
        <v/>
      </c>
      <c r="P840" s="38">
        <v>114</v>
      </c>
      <c r="Q840" s="38" t="str">
        <f t="shared" ca="1" si="2011"/>
        <v/>
      </c>
      <c r="R840" s="38" t="str">
        <f t="shared" ca="1" si="2011"/>
        <v/>
      </c>
      <c r="S840" s="66" t="str">
        <f t="shared" ca="1" si="1828"/>
        <v/>
      </c>
      <c r="T840" s="105" t="str">
        <f t="shared" ca="1" si="2003"/>
        <v/>
      </c>
    </row>
    <row r="841" spans="1:20" ht="20.25" hidden="1" thickTop="1" thickBot="1">
      <c r="A841" t="str">
        <f ca="1">IF(B841="","",INDIRECT("減額一覧!B"&amp;$P841))</f>
        <v/>
      </c>
      <c r="B841" s="61" t="str">
        <f t="shared" ref="B841" ca="1" si="2014">IF(INDIRECT("減額一覧!BC"&amp;P841)=1,INDIRECT("減額一覧!AG"&amp;P841),"")</f>
        <v/>
      </c>
      <c r="C841" s="36" t="str">
        <f ca="1">IF(B841="","",INDIRECT("減額一覧!C"&amp;$P841))</f>
        <v/>
      </c>
      <c r="D841" s="80" t="str">
        <f ca="1">IF($B841="","",INDIRECT("減額一覧!G"&amp;$P841))</f>
        <v/>
      </c>
      <c r="E841" s="19" t="str">
        <f ca="1">IF(B841="","",INDIRECT("減額一覧!H"&amp;P841))</f>
        <v/>
      </c>
      <c r="F841" s="19" t="str">
        <f ca="1">IF($B841="","",INDIRECT("減額一覧!AN"&amp;P841))</f>
        <v/>
      </c>
      <c r="G841" s="20" t="str">
        <f ca="1">IF($B841="","",INDIRECT("減額一覧!AO"&amp;P841))</f>
        <v/>
      </c>
      <c r="H841" s="20" t="str">
        <f ca="1">IF($B841="","",INDIRECT("減額一覧!AP"&amp;P841))</f>
        <v/>
      </c>
      <c r="I841" s="32" t="str">
        <f ca="1">IF(B841="","",IF(INDIRECT("減額一覧!BN"&amp;P841)=0.08,0.08,0.1))</f>
        <v/>
      </c>
      <c r="J841" s="52"/>
      <c r="K841" s="95" t="str">
        <f t="shared" ca="1" si="1865"/>
        <v/>
      </c>
      <c r="L841" s="58" t="str">
        <f t="shared" ca="1" si="1826"/>
        <v/>
      </c>
      <c r="N841" s="113" t="str">
        <f t="shared" ca="1" si="2009"/>
        <v/>
      </c>
      <c r="O841" s="114" t="str">
        <f t="shared" ref="O841" ca="1" si="2015">IF(B841="","",IF(INDIRECT("減額一覧!BN"&amp;P841)=0.08,0.08,0.1))</f>
        <v/>
      </c>
      <c r="P841" s="38">
        <v>114</v>
      </c>
      <c r="Q841" s="38" t="str">
        <f t="shared" ca="1" si="2011"/>
        <v/>
      </c>
      <c r="R841" s="38" t="str">
        <f t="shared" ca="1" si="2011"/>
        <v/>
      </c>
      <c r="S841" s="66" t="str">
        <f t="shared" ca="1" si="1828"/>
        <v/>
      </c>
      <c r="T841" s="105" t="str">
        <f t="shared" ca="1" si="2003"/>
        <v/>
      </c>
    </row>
    <row r="842" spans="1:20" ht="20.25" hidden="1" thickTop="1" thickBot="1">
      <c r="A842" t="str">
        <f ca="1">IF(B842="","",INDIRECT("減額一覧!B"&amp;$P842))</f>
        <v/>
      </c>
      <c r="B842" s="61" t="str">
        <f t="shared" ref="B842" ca="1" si="2016">IF(INDIRECT("減額一覧!BD"&amp;P842)=1,INDIRECT("減額一覧!AQ"&amp;P842),"")</f>
        <v/>
      </c>
      <c r="C842" s="45" t="str">
        <f ca="1">IF(B842="","",INDIRECT("減額一覧!C"&amp;$P842))</f>
        <v/>
      </c>
      <c r="D842" s="79" t="str">
        <f ca="1">IF($B842="","",INDIRECT("減額一覧!G"&amp;$P842))</f>
        <v/>
      </c>
      <c r="E842" s="19" t="str">
        <f ca="1">IF(B842="","",INDIRECT("減額一覧!H"&amp;P842))</f>
        <v/>
      </c>
      <c r="F842" s="19" t="str">
        <f ca="1">IF($B842="","",INDIRECT("減額一覧!AX"&amp;P842))</f>
        <v/>
      </c>
      <c r="G842" s="20" t="str">
        <f ca="1">IF($B842="","",INDIRECT("減額一覧!AY"&amp;P842))</f>
        <v/>
      </c>
      <c r="H842" s="20" t="str">
        <f ca="1">IF($B842="","",INDIRECT("減額一覧!AZ"&amp;P842))</f>
        <v/>
      </c>
      <c r="I842" s="32" t="str">
        <f ca="1">IF(B842="","",IF(INDIRECT("減額一覧!BO"&amp;P842)=0.08,0.08,0.1))</f>
        <v/>
      </c>
      <c r="J842" s="52"/>
      <c r="K842" s="95" t="str">
        <f t="shared" ca="1" si="1865"/>
        <v/>
      </c>
      <c r="L842" s="58" t="str">
        <f t="shared" ca="1" si="1826"/>
        <v/>
      </c>
      <c r="N842" s="113" t="str">
        <f t="shared" ca="1" si="2009"/>
        <v/>
      </c>
      <c r="O842" s="114" t="str">
        <f t="shared" ref="O842" ca="1" si="2017">IF(B842="","",IF(INDIRECT("減額一覧!BO"&amp;P842)=0.08,0.08,0.1))</f>
        <v/>
      </c>
      <c r="P842" s="38">
        <v>114</v>
      </c>
      <c r="Q842" s="38" t="str">
        <f t="shared" ca="1" si="2011"/>
        <v/>
      </c>
      <c r="R842" s="38" t="str">
        <f t="shared" ca="1" si="2011"/>
        <v/>
      </c>
      <c r="S842" s="66" t="str">
        <f t="shared" ca="1" si="1828"/>
        <v/>
      </c>
      <c r="T842" s="105" t="str">
        <f t="shared" ca="1" si="2003"/>
        <v/>
      </c>
    </row>
    <row r="843" spans="1:20" ht="20.25" hidden="1" thickTop="1" thickBot="1">
      <c r="B843" s="64"/>
      <c r="C843" s="41" t="str">
        <f>IF(B843="","",減額一覧!C539)</f>
        <v/>
      </c>
      <c r="D843" s="43"/>
      <c r="E843" s="21"/>
      <c r="F843" s="22" t="s">
        <v>69</v>
      </c>
      <c r="G843" s="23">
        <f t="shared" ref="G843:H843" si="2018">SUBTOTAL(9,G839:G842)</f>
        <v>0</v>
      </c>
      <c r="H843" s="23">
        <f t="shared" si="2018"/>
        <v>0</v>
      </c>
      <c r="I843" s="30"/>
      <c r="J843" s="53"/>
      <c r="K843" s="96" t="str">
        <f t="shared" si="1865"/>
        <v/>
      </c>
      <c r="L843" s="59" t="str">
        <f t="shared" si="1826"/>
        <v/>
      </c>
      <c r="N843" s="108" t="str">
        <f t="shared" ref="N843" si="2019">IF(AND(G843=0,H843=0),"","小計")</f>
        <v/>
      </c>
      <c r="O843" s="108" t="str">
        <f t="shared" ref="O843" si="2020">IF(AND(G843=0,H843=0),"","小計")</f>
        <v/>
      </c>
      <c r="P843" s="38"/>
      <c r="Q843" s="38"/>
      <c r="R843" s="38"/>
      <c r="S843" s="66" t="str">
        <f t="shared" si="1828"/>
        <v/>
      </c>
      <c r="T843" s="105" t="str">
        <f t="shared" si="2003"/>
        <v/>
      </c>
    </row>
    <row r="844" spans="1:20" ht="20.25" hidden="1" thickTop="1" thickBot="1">
      <c r="A844" t="str">
        <f ca="1">IF(B844="","",INDIRECT("減額一覧!B"&amp;$P844))</f>
        <v/>
      </c>
      <c r="B844" s="61" t="str">
        <f t="shared" ref="B844" ca="1" si="2021">IF(INDIRECT("減額一覧!BA"&amp;P844)=1,INDIRECT("減額一覧!M"&amp;P844),"")</f>
        <v/>
      </c>
      <c r="C844" s="36" t="str">
        <f ca="1">IF(B844="","",INDIRECT("減額一覧!C"&amp;$P844))</f>
        <v/>
      </c>
      <c r="D844" s="78" t="str">
        <f ca="1">IF($B844="","",INDIRECT("減額一覧!G"&amp;$P844))</f>
        <v/>
      </c>
      <c r="E844" s="19" t="str">
        <f ca="1">IF(B844="","",INDIRECT("減額一覧!H"&amp;P844))</f>
        <v/>
      </c>
      <c r="F844" s="19" t="str">
        <f ca="1">IF($B844="","",INDIRECT("減額一覧!T"&amp;P844))</f>
        <v/>
      </c>
      <c r="G844" s="20" t="str">
        <f ca="1">IF($B844="","",INDIRECT("減額一覧!U"&amp;P844))</f>
        <v/>
      </c>
      <c r="H844" s="20" t="str">
        <f ca="1">IF($B844="","",INDIRECT("減額一覧!V"&amp;P844))</f>
        <v/>
      </c>
      <c r="I844" s="32" t="str">
        <f ca="1">IF(B844="","",IF(INDIRECT("減額一覧!BL"&amp;P844)=0.08,0.08,0.1))</f>
        <v/>
      </c>
      <c r="J844" s="51"/>
      <c r="K844" s="94" t="str">
        <f t="shared" ca="1" si="1865"/>
        <v/>
      </c>
      <c r="L844" s="56" t="str">
        <f t="shared" ca="1" si="1826"/>
        <v/>
      </c>
      <c r="N844" s="113" t="str">
        <f t="shared" ref="N844:N847" ca="1" si="2022">IF(A844="","",IF(A844&gt;3000,"月ヶ瀬",IF(A844&gt;=2000,"都祁","市内")))</f>
        <v/>
      </c>
      <c r="O844" s="114" t="str">
        <f t="shared" ref="O844" ca="1" si="2023">IF(B844="","",IF(INDIRECT("減額一覧!BL"&amp;P844)=0.08,0.08,0.1))</f>
        <v/>
      </c>
      <c r="P844" s="38">
        <v>115</v>
      </c>
      <c r="Q844" s="38" t="str">
        <f t="shared" ref="Q844:R847" ca="1" si="2024">IF(G844="","",IF(G844&gt;0,1,""))</f>
        <v/>
      </c>
      <c r="R844" s="38" t="str">
        <f t="shared" ca="1" si="2024"/>
        <v/>
      </c>
      <c r="S844" s="66" t="str">
        <f t="shared" ca="1" si="1828"/>
        <v/>
      </c>
      <c r="T844" s="105" t="str">
        <f t="shared" ca="1" si="2003"/>
        <v/>
      </c>
    </row>
    <row r="845" spans="1:20" ht="20.25" hidden="1" thickTop="1" thickBot="1">
      <c r="A845" t="str">
        <f ca="1">IF(B845="","",INDIRECT("減額一覧!B"&amp;$P845))</f>
        <v/>
      </c>
      <c r="B845" s="61" t="str">
        <f t="shared" ref="B845" ca="1" si="2025">IF(INDIRECT("減額一覧!BB"&amp;P845)=1,INDIRECT("減額一覧!W"&amp;P845),"")</f>
        <v/>
      </c>
      <c r="C845" s="44" t="str">
        <f ca="1">IF(B845="","",INDIRECT("減額一覧!C"&amp;$P845))</f>
        <v/>
      </c>
      <c r="D845" s="79" t="str">
        <f ca="1">IF($B845="","",INDIRECT("減額一覧!G"&amp;$P845))</f>
        <v/>
      </c>
      <c r="E845" s="19" t="str">
        <f ca="1">IF(B845="","",INDIRECT("減額一覧!H"&amp;P845))</f>
        <v/>
      </c>
      <c r="F845" s="19" t="str">
        <f ca="1">IF($B845="","",INDIRECT("減額一覧!AD"&amp;P845))</f>
        <v/>
      </c>
      <c r="G845" s="20" t="str">
        <f ca="1">IF($B845="","",INDIRECT("減額一覧!AE"&amp;P845))</f>
        <v/>
      </c>
      <c r="H845" s="20" t="str">
        <f ca="1">IF($B845="","",INDIRECT("減額一覧!AF"&amp;P845))</f>
        <v/>
      </c>
      <c r="I845" s="32" t="str">
        <f ca="1">IF(B845="","",IF(INDIRECT("減額一覧!BM"&amp;P845)=0.08,0.08,0.1))</f>
        <v/>
      </c>
      <c r="J845" s="52"/>
      <c r="K845" s="95" t="str">
        <f t="shared" ca="1" si="1865"/>
        <v/>
      </c>
      <c r="L845" s="58" t="str">
        <f t="shared" ca="1" si="1826"/>
        <v/>
      </c>
      <c r="N845" s="113" t="str">
        <f t="shared" ca="1" si="2022"/>
        <v/>
      </c>
      <c r="O845" s="114" t="str">
        <f t="shared" ref="O845" ca="1" si="2026">IF(B845="","",IF(INDIRECT("減額一覧!BM"&amp;P845)=0.08,0.08,0.1))</f>
        <v/>
      </c>
      <c r="P845" s="38">
        <v>115</v>
      </c>
      <c r="Q845" s="38" t="str">
        <f t="shared" ca="1" si="2024"/>
        <v/>
      </c>
      <c r="R845" s="38" t="str">
        <f t="shared" ca="1" si="2024"/>
        <v/>
      </c>
      <c r="S845" s="66" t="str">
        <f t="shared" ca="1" si="1828"/>
        <v/>
      </c>
      <c r="T845" s="105" t="str">
        <f t="shared" ca="1" si="2003"/>
        <v/>
      </c>
    </row>
    <row r="846" spans="1:20" ht="20.25" hidden="1" thickTop="1" thickBot="1">
      <c r="A846" t="str">
        <f ca="1">IF(B846="","",INDIRECT("減額一覧!B"&amp;$P846))</f>
        <v/>
      </c>
      <c r="B846" s="61" t="str">
        <f t="shared" ref="B846" ca="1" si="2027">IF(INDIRECT("減額一覧!BC"&amp;P846)=1,INDIRECT("減額一覧!AG"&amp;P846),"")</f>
        <v/>
      </c>
      <c r="C846" s="36" t="str">
        <f ca="1">IF(B846="","",INDIRECT("減額一覧!C"&amp;$P846))</f>
        <v/>
      </c>
      <c r="D846" s="80" t="str">
        <f ca="1">IF($B846="","",INDIRECT("減額一覧!G"&amp;$P846))</f>
        <v/>
      </c>
      <c r="E846" s="19" t="str">
        <f ca="1">IF(B846="","",INDIRECT("減額一覧!H"&amp;P846))</f>
        <v/>
      </c>
      <c r="F846" s="19" t="str">
        <f ca="1">IF($B846="","",INDIRECT("減額一覧!AN"&amp;P846))</f>
        <v/>
      </c>
      <c r="G846" s="20" t="str">
        <f ca="1">IF($B846="","",INDIRECT("減額一覧!AO"&amp;P846))</f>
        <v/>
      </c>
      <c r="H846" s="20" t="str">
        <f ca="1">IF($B846="","",INDIRECT("減額一覧!AP"&amp;P846))</f>
        <v/>
      </c>
      <c r="I846" s="32" t="str">
        <f ca="1">IF(B846="","",IF(INDIRECT("減額一覧!BN"&amp;P846)=0.08,0.08,0.1))</f>
        <v/>
      </c>
      <c r="J846" s="52"/>
      <c r="K846" s="95" t="str">
        <f t="shared" ca="1" si="1865"/>
        <v/>
      </c>
      <c r="L846" s="58" t="str">
        <f t="shared" ca="1" si="1826"/>
        <v/>
      </c>
      <c r="N846" s="113" t="str">
        <f t="shared" ca="1" si="2022"/>
        <v/>
      </c>
      <c r="O846" s="114" t="str">
        <f t="shared" ref="O846" ca="1" si="2028">IF(B846="","",IF(INDIRECT("減額一覧!BN"&amp;P846)=0.08,0.08,0.1))</f>
        <v/>
      </c>
      <c r="P846" s="38">
        <v>115</v>
      </c>
      <c r="Q846" s="38" t="str">
        <f t="shared" ca="1" si="2024"/>
        <v/>
      </c>
      <c r="R846" s="38" t="str">
        <f t="shared" ca="1" si="2024"/>
        <v/>
      </c>
      <c r="S846" s="66" t="str">
        <f t="shared" ca="1" si="1828"/>
        <v/>
      </c>
      <c r="T846" s="105" t="str">
        <f t="shared" ca="1" si="2003"/>
        <v/>
      </c>
    </row>
    <row r="847" spans="1:20" ht="20.25" hidden="1" thickTop="1" thickBot="1">
      <c r="A847" t="str">
        <f ca="1">IF(B847="","",INDIRECT("減額一覧!B"&amp;$P847))</f>
        <v/>
      </c>
      <c r="B847" s="61" t="str">
        <f t="shared" ref="B847" ca="1" si="2029">IF(INDIRECT("減額一覧!BD"&amp;P847)=1,INDIRECT("減額一覧!AQ"&amp;P847),"")</f>
        <v/>
      </c>
      <c r="C847" s="45" t="str">
        <f ca="1">IF(B847="","",INDIRECT("減額一覧!C"&amp;$P847))</f>
        <v/>
      </c>
      <c r="D847" s="79" t="str">
        <f ca="1">IF($B847="","",INDIRECT("減額一覧!G"&amp;$P847))</f>
        <v/>
      </c>
      <c r="E847" s="19" t="str">
        <f ca="1">IF(B847="","",INDIRECT("減額一覧!H"&amp;P847))</f>
        <v/>
      </c>
      <c r="F847" s="19" t="str">
        <f ca="1">IF($B847="","",INDIRECT("減額一覧!AX"&amp;P847))</f>
        <v/>
      </c>
      <c r="G847" s="20" t="str">
        <f ca="1">IF($B847="","",INDIRECT("減額一覧!AY"&amp;P847))</f>
        <v/>
      </c>
      <c r="H847" s="20" t="str">
        <f ca="1">IF($B847="","",INDIRECT("減額一覧!AZ"&amp;P847))</f>
        <v/>
      </c>
      <c r="I847" s="32" t="str">
        <f ca="1">IF(B847="","",IF(INDIRECT("減額一覧!BO"&amp;P847)=0.08,0.08,0.1))</f>
        <v/>
      </c>
      <c r="J847" s="52"/>
      <c r="K847" s="95" t="str">
        <f t="shared" ca="1" si="1865"/>
        <v/>
      </c>
      <c r="L847" s="58" t="str">
        <f t="shared" ca="1" si="1826"/>
        <v/>
      </c>
      <c r="N847" s="113" t="str">
        <f t="shared" ca="1" si="2022"/>
        <v/>
      </c>
      <c r="O847" s="114" t="str">
        <f t="shared" ref="O847" ca="1" si="2030">IF(B847="","",IF(INDIRECT("減額一覧!BO"&amp;P847)=0.08,0.08,0.1))</f>
        <v/>
      </c>
      <c r="P847" s="38">
        <v>115</v>
      </c>
      <c r="Q847" s="38" t="str">
        <f t="shared" ca="1" si="2024"/>
        <v/>
      </c>
      <c r="R847" s="38" t="str">
        <f t="shared" ca="1" si="2024"/>
        <v/>
      </c>
      <c r="S847" s="66" t="str">
        <f t="shared" ca="1" si="1828"/>
        <v/>
      </c>
      <c r="T847" s="105" t="str">
        <f t="shared" ca="1" si="2003"/>
        <v/>
      </c>
    </row>
    <row r="848" spans="1:20" ht="20.25" hidden="1" thickTop="1" thickBot="1">
      <c r="B848" s="64"/>
      <c r="C848" s="41" t="str">
        <f>IF(B848="","",減額一覧!C544)</f>
        <v/>
      </c>
      <c r="D848" s="43"/>
      <c r="E848" s="21"/>
      <c r="F848" s="22" t="s">
        <v>69</v>
      </c>
      <c r="G848" s="23">
        <f t="shared" ref="G848:H848" si="2031">SUBTOTAL(9,G844:G847)</f>
        <v>0</v>
      </c>
      <c r="H848" s="23">
        <f t="shared" si="2031"/>
        <v>0</v>
      </c>
      <c r="I848" s="30"/>
      <c r="J848" s="53"/>
      <c r="K848" s="96" t="str">
        <f t="shared" si="1865"/>
        <v/>
      </c>
      <c r="L848" s="59" t="str">
        <f t="shared" si="1826"/>
        <v/>
      </c>
      <c r="N848" s="108" t="str">
        <f t="shared" ref="N848" si="2032">IF(AND(G848=0,H848=0),"","小計")</f>
        <v/>
      </c>
      <c r="O848" s="108" t="str">
        <f t="shared" ref="O848" si="2033">IF(AND(G848=0,H848=0),"","小計")</f>
        <v/>
      </c>
      <c r="P848" s="38"/>
      <c r="Q848" s="38"/>
      <c r="R848" s="38"/>
      <c r="S848" s="66" t="str">
        <f t="shared" si="1828"/>
        <v/>
      </c>
      <c r="T848" s="105" t="str">
        <f t="shared" si="2003"/>
        <v/>
      </c>
    </row>
    <row r="849" spans="1:20" ht="20.25" hidden="1" thickTop="1" thickBot="1">
      <c r="A849" t="str">
        <f ca="1">IF(B849="","",INDIRECT("減額一覧!B"&amp;$P849))</f>
        <v/>
      </c>
      <c r="B849" s="61" t="str">
        <f t="shared" ref="B849" ca="1" si="2034">IF(INDIRECT("減額一覧!BA"&amp;P849)=1,INDIRECT("減額一覧!M"&amp;P849),"")</f>
        <v/>
      </c>
      <c r="C849" s="36" t="str">
        <f ca="1">IF(B849="","",INDIRECT("減額一覧!C"&amp;$P849))</f>
        <v/>
      </c>
      <c r="D849" s="78" t="str">
        <f ca="1">IF($B849="","",INDIRECT("減額一覧!G"&amp;$P849))</f>
        <v/>
      </c>
      <c r="E849" s="19" t="str">
        <f ca="1">IF(B849="","",INDIRECT("減額一覧!H"&amp;P849))</f>
        <v/>
      </c>
      <c r="F849" s="19" t="str">
        <f ca="1">IF($B849="","",INDIRECT("減額一覧!T"&amp;P849))</f>
        <v/>
      </c>
      <c r="G849" s="20" t="str">
        <f ca="1">IF($B849="","",INDIRECT("減額一覧!U"&amp;P849))</f>
        <v/>
      </c>
      <c r="H849" s="20" t="str">
        <f ca="1">IF($B849="","",INDIRECT("減額一覧!V"&amp;P849))</f>
        <v/>
      </c>
      <c r="I849" s="32" t="str">
        <f ca="1">IF(B849="","",IF(INDIRECT("減額一覧!BL"&amp;P849)=0.08,0.08,0.1))</f>
        <v/>
      </c>
      <c r="J849" s="51"/>
      <c r="K849" s="94" t="str">
        <f t="shared" ca="1" si="1865"/>
        <v/>
      </c>
      <c r="L849" s="56" t="str">
        <f t="shared" ca="1" si="1826"/>
        <v/>
      </c>
      <c r="N849" s="113" t="str">
        <f t="shared" ref="N849:N852" ca="1" si="2035">IF(A849="","",IF(A849&gt;3000,"月ヶ瀬",IF(A849&gt;=2000,"都祁","市内")))</f>
        <v/>
      </c>
      <c r="O849" s="114" t="str">
        <f t="shared" ref="O849" ca="1" si="2036">IF(B849="","",IF(INDIRECT("減額一覧!BL"&amp;P849)=0.08,0.08,0.1))</f>
        <v/>
      </c>
      <c r="P849" s="38">
        <v>116</v>
      </c>
      <c r="Q849" s="38" t="str">
        <f t="shared" ref="Q849:R852" ca="1" si="2037">IF(G849="","",IF(G849&gt;0,1,""))</f>
        <v/>
      </c>
      <c r="R849" s="38" t="str">
        <f t="shared" ca="1" si="2037"/>
        <v/>
      </c>
      <c r="S849" s="66" t="str">
        <f t="shared" ca="1" si="1828"/>
        <v/>
      </c>
      <c r="T849" s="105" t="str">
        <f t="shared" ca="1" si="2003"/>
        <v/>
      </c>
    </row>
    <row r="850" spans="1:20" ht="20.25" hidden="1" thickTop="1" thickBot="1">
      <c r="A850" t="str">
        <f ca="1">IF(B850="","",INDIRECT("減額一覧!B"&amp;$P850))</f>
        <v/>
      </c>
      <c r="B850" s="61" t="str">
        <f t="shared" ref="B850" ca="1" si="2038">IF(INDIRECT("減額一覧!BB"&amp;P850)=1,INDIRECT("減額一覧!W"&amp;P850),"")</f>
        <v/>
      </c>
      <c r="C850" s="44" t="str">
        <f ca="1">IF(B850="","",INDIRECT("減額一覧!C"&amp;$P850))</f>
        <v/>
      </c>
      <c r="D850" s="79" t="str">
        <f ca="1">IF($B850="","",INDIRECT("減額一覧!G"&amp;$P850))</f>
        <v/>
      </c>
      <c r="E850" s="19" t="str">
        <f ca="1">IF(B850="","",INDIRECT("減額一覧!H"&amp;P850))</f>
        <v/>
      </c>
      <c r="F850" s="19" t="str">
        <f ca="1">IF($B850="","",INDIRECT("減額一覧!AD"&amp;P850))</f>
        <v/>
      </c>
      <c r="G850" s="20" t="str">
        <f ca="1">IF($B850="","",INDIRECT("減額一覧!AE"&amp;P850))</f>
        <v/>
      </c>
      <c r="H850" s="20" t="str">
        <f ca="1">IF($B850="","",INDIRECT("減額一覧!AF"&amp;P850))</f>
        <v/>
      </c>
      <c r="I850" s="32" t="str">
        <f ca="1">IF(B850="","",IF(INDIRECT("減額一覧!BM"&amp;P850)=0.08,0.08,0.1))</f>
        <v/>
      </c>
      <c r="J850" s="52"/>
      <c r="K850" s="95" t="str">
        <f t="shared" ca="1" si="1865"/>
        <v/>
      </c>
      <c r="L850" s="58" t="str">
        <f t="shared" ca="1" si="1826"/>
        <v/>
      </c>
      <c r="N850" s="113" t="str">
        <f t="shared" ca="1" si="2035"/>
        <v/>
      </c>
      <c r="O850" s="114" t="str">
        <f t="shared" ref="O850" ca="1" si="2039">IF(B850="","",IF(INDIRECT("減額一覧!BM"&amp;P850)=0.08,0.08,0.1))</f>
        <v/>
      </c>
      <c r="P850" s="38">
        <v>116</v>
      </c>
      <c r="Q850" s="38" t="str">
        <f t="shared" ca="1" si="2037"/>
        <v/>
      </c>
      <c r="R850" s="38" t="str">
        <f t="shared" ca="1" si="2037"/>
        <v/>
      </c>
      <c r="S850" s="66" t="str">
        <f t="shared" ca="1" si="1828"/>
        <v/>
      </c>
      <c r="T850" s="105" t="str">
        <f t="shared" ca="1" si="2003"/>
        <v/>
      </c>
    </row>
    <row r="851" spans="1:20" ht="20.25" hidden="1" thickTop="1" thickBot="1">
      <c r="A851" t="str">
        <f ca="1">IF(B851="","",INDIRECT("減額一覧!B"&amp;$P851))</f>
        <v/>
      </c>
      <c r="B851" s="61" t="str">
        <f t="shared" ref="B851" ca="1" si="2040">IF(INDIRECT("減額一覧!BC"&amp;P851)=1,INDIRECT("減額一覧!AG"&amp;P851),"")</f>
        <v/>
      </c>
      <c r="C851" s="36" t="str">
        <f ca="1">IF(B851="","",INDIRECT("減額一覧!C"&amp;$P851))</f>
        <v/>
      </c>
      <c r="D851" s="80" t="str">
        <f ca="1">IF($B851="","",INDIRECT("減額一覧!G"&amp;$P851))</f>
        <v/>
      </c>
      <c r="E851" s="19" t="str">
        <f ca="1">IF(B851="","",INDIRECT("減額一覧!H"&amp;P851))</f>
        <v/>
      </c>
      <c r="F851" s="19" t="str">
        <f ca="1">IF($B851="","",INDIRECT("減額一覧!AN"&amp;P851))</f>
        <v/>
      </c>
      <c r="G851" s="20" t="str">
        <f ca="1">IF($B851="","",INDIRECT("減額一覧!AO"&amp;P851))</f>
        <v/>
      </c>
      <c r="H851" s="20" t="str">
        <f ca="1">IF($B851="","",INDIRECT("減額一覧!AP"&amp;P851))</f>
        <v/>
      </c>
      <c r="I851" s="32" t="str">
        <f ca="1">IF(B851="","",IF(INDIRECT("減額一覧!BN"&amp;P851)=0.08,0.08,0.1))</f>
        <v/>
      </c>
      <c r="J851" s="52"/>
      <c r="K851" s="95" t="str">
        <f t="shared" ca="1" si="1865"/>
        <v/>
      </c>
      <c r="L851" s="58" t="str">
        <f t="shared" ca="1" si="1826"/>
        <v/>
      </c>
      <c r="N851" s="113" t="str">
        <f t="shared" ca="1" si="2035"/>
        <v/>
      </c>
      <c r="O851" s="114" t="str">
        <f t="shared" ref="O851" ca="1" si="2041">IF(B851="","",IF(INDIRECT("減額一覧!BN"&amp;P851)=0.08,0.08,0.1))</f>
        <v/>
      </c>
      <c r="P851" s="38">
        <v>116</v>
      </c>
      <c r="Q851" s="38" t="str">
        <f t="shared" ca="1" si="2037"/>
        <v/>
      </c>
      <c r="R851" s="38" t="str">
        <f t="shared" ca="1" si="2037"/>
        <v/>
      </c>
      <c r="S851" s="66" t="str">
        <f t="shared" ca="1" si="1828"/>
        <v/>
      </c>
      <c r="T851" s="105" t="str">
        <f t="shared" ca="1" si="2003"/>
        <v/>
      </c>
    </row>
    <row r="852" spans="1:20" ht="20.25" hidden="1" thickTop="1" thickBot="1">
      <c r="A852" t="str">
        <f ca="1">IF(B852="","",INDIRECT("減額一覧!B"&amp;$P852))</f>
        <v/>
      </c>
      <c r="B852" s="61" t="str">
        <f t="shared" ref="B852" ca="1" si="2042">IF(INDIRECT("減額一覧!BD"&amp;P852)=1,INDIRECT("減額一覧!AQ"&amp;P852),"")</f>
        <v/>
      </c>
      <c r="C852" s="45" t="str">
        <f ca="1">IF(B852="","",INDIRECT("減額一覧!C"&amp;$P852))</f>
        <v/>
      </c>
      <c r="D852" s="79" t="str">
        <f ca="1">IF($B852="","",INDIRECT("減額一覧!G"&amp;$P852))</f>
        <v/>
      </c>
      <c r="E852" s="19" t="str">
        <f ca="1">IF(B852="","",INDIRECT("減額一覧!H"&amp;P852))</f>
        <v/>
      </c>
      <c r="F852" s="19" t="str">
        <f ca="1">IF($B852="","",INDIRECT("減額一覧!AX"&amp;P852))</f>
        <v/>
      </c>
      <c r="G852" s="20" t="str">
        <f ca="1">IF($B852="","",INDIRECT("減額一覧!AY"&amp;P852))</f>
        <v/>
      </c>
      <c r="H852" s="20" t="str">
        <f ca="1">IF($B852="","",INDIRECT("減額一覧!AZ"&amp;P852))</f>
        <v/>
      </c>
      <c r="I852" s="32" t="str">
        <f ca="1">IF(B852="","",IF(INDIRECT("減額一覧!BO"&amp;P852)=0.08,0.08,0.1))</f>
        <v/>
      </c>
      <c r="J852" s="52"/>
      <c r="K852" s="95" t="str">
        <f t="shared" ca="1" si="1865"/>
        <v/>
      </c>
      <c r="L852" s="58" t="str">
        <f t="shared" ref="L852:L915" ca="1" si="2043">IF(OR(S852="370",S852="371",S852="372",S852="373",S852="374",S852="375",S852="376",S852="377",S852="378",S852="379",S852="380",S852="039",S852="389"),"農集","")</f>
        <v/>
      </c>
      <c r="N852" s="113" t="str">
        <f t="shared" ca="1" si="2035"/>
        <v/>
      </c>
      <c r="O852" s="114" t="str">
        <f t="shared" ref="O852" ca="1" si="2044">IF(B852="","",IF(INDIRECT("減額一覧!BO"&amp;P852)=0.08,0.08,0.1))</f>
        <v/>
      </c>
      <c r="P852" s="38">
        <v>116</v>
      </c>
      <c r="Q852" s="38" t="str">
        <f t="shared" ca="1" si="2037"/>
        <v/>
      </c>
      <c r="R852" s="38" t="str">
        <f t="shared" ca="1" si="2037"/>
        <v/>
      </c>
      <c r="S852" s="66" t="str">
        <f t="shared" ref="S852:S915" ca="1" si="2045">IF(C852="","",LEFT(TEXT(C852,"000000000"),3))</f>
        <v/>
      </c>
      <c r="T852" s="105" t="str">
        <f t="shared" ca="1" si="2003"/>
        <v/>
      </c>
    </row>
    <row r="853" spans="1:20" ht="20.25" hidden="1" thickTop="1" thickBot="1">
      <c r="B853" s="64"/>
      <c r="C853" s="41" t="str">
        <f>IF(B853="","",減額一覧!C549)</f>
        <v/>
      </c>
      <c r="D853" s="43"/>
      <c r="E853" s="21"/>
      <c r="F853" s="22" t="s">
        <v>69</v>
      </c>
      <c r="G853" s="23">
        <f t="shared" ref="G853:H853" si="2046">SUBTOTAL(9,G849:G852)</f>
        <v>0</v>
      </c>
      <c r="H853" s="23">
        <f t="shared" si="2046"/>
        <v>0</v>
      </c>
      <c r="I853" s="30"/>
      <c r="J853" s="53"/>
      <c r="K853" s="96" t="str">
        <f t="shared" si="1865"/>
        <v/>
      </c>
      <c r="L853" s="59" t="str">
        <f t="shared" si="2043"/>
        <v/>
      </c>
      <c r="N853" s="108" t="str">
        <f t="shared" ref="N853" si="2047">IF(AND(G853=0,H853=0),"","小計")</f>
        <v/>
      </c>
      <c r="O853" s="108" t="str">
        <f t="shared" ref="O853" si="2048">IF(AND(G853=0,H853=0),"","小計")</f>
        <v/>
      </c>
      <c r="P853" s="38"/>
      <c r="Q853" s="38"/>
      <c r="R853" s="38"/>
      <c r="S853" s="66" t="str">
        <f t="shared" si="2045"/>
        <v/>
      </c>
      <c r="T853" s="105" t="str">
        <f t="shared" si="2003"/>
        <v/>
      </c>
    </row>
    <row r="854" spans="1:20" ht="20.25" hidden="1" thickTop="1" thickBot="1">
      <c r="A854" t="str">
        <f ca="1">IF(B854="","",INDIRECT("減額一覧!B"&amp;$P854))</f>
        <v/>
      </c>
      <c r="B854" s="61" t="str">
        <f t="shared" ref="B854" ca="1" si="2049">IF(INDIRECT("減額一覧!BA"&amp;P854)=1,INDIRECT("減額一覧!M"&amp;P854),"")</f>
        <v/>
      </c>
      <c r="C854" s="36" t="str">
        <f ca="1">IF(B854="","",INDIRECT("減額一覧!C"&amp;$P854))</f>
        <v/>
      </c>
      <c r="D854" s="78" t="str">
        <f ca="1">IF($B854="","",INDIRECT("減額一覧!G"&amp;$P854))</f>
        <v/>
      </c>
      <c r="E854" s="19" t="str">
        <f ca="1">IF(B854="","",INDIRECT("減額一覧!H"&amp;P854))</f>
        <v/>
      </c>
      <c r="F854" s="19" t="str">
        <f ca="1">IF($B854="","",INDIRECT("減額一覧!T"&amp;P854))</f>
        <v/>
      </c>
      <c r="G854" s="20" t="str">
        <f ca="1">IF($B854="","",INDIRECT("減額一覧!U"&amp;P854))</f>
        <v/>
      </c>
      <c r="H854" s="20" t="str">
        <f ca="1">IF($B854="","",INDIRECT("減額一覧!V"&amp;P854))</f>
        <v/>
      </c>
      <c r="I854" s="32" t="str">
        <f ca="1">IF(B854="","",IF(INDIRECT("減額一覧!BL"&amp;P854)=0.08,0.08,0.1))</f>
        <v/>
      </c>
      <c r="J854" s="51"/>
      <c r="K854" s="94" t="str">
        <f t="shared" ca="1" si="1865"/>
        <v/>
      </c>
      <c r="L854" s="56" t="str">
        <f t="shared" ca="1" si="2043"/>
        <v/>
      </c>
      <c r="N854" s="113" t="str">
        <f t="shared" ref="N854:N857" ca="1" si="2050">IF(A854="","",IF(A854&gt;3000,"月ヶ瀬",IF(A854&gt;=2000,"都祁","市内")))</f>
        <v/>
      </c>
      <c r="O854" s="114" t="str">
        <f t="shared" ref="O854" ca="1" si="2051">IF(B854="","",IF(INDIRECT("減額一覧!BL"&amp;P854)=0.08,0.08,0.1))</f>
        <v/>
      </c>
      <c r="P854" s="38">
        <v>117</v>
      </c>
      <c r="Q854" s="38" t="str">
        <f t="shared" ref="Q854:R857" ca="1" si="2052">IF(G854="","",IF(G854&gt;0,1,""))</f>
        <v/>
      </c>
      <c r="R854" s="38" t="str">
        <f t="shared" ca="1" si="2052"/>
        <v/>
      </c>
      <c r="S854" s="66" t="str">
        <f t="shared" ca="1" si="2045"/>
        <v/>
      </c>
      <c r="T854" s="105" t="str">
        <f t="shared" ca="1" si="2003"/>
        <v/>
      </c>
    </row>
    <row r="855" spans="1:20" ht="20.25" hidden="1" thickTop="1" thickBot="1">
      <c r="A855" t="str">
        <f ca="1">IF(B855="","",INDIRECT("減額一覧!B"&amp;$P855))</f>
        <v/>
      </c>
      <c r="B855" s="61" t="str">
        <f t="shared" ref="B855" ca="1" si="2053">IF(INDIRECT("減額一覧!BB"&amp;P855)=1,INDIRECT("減額一覧!W"&amp;P855),"")</f>
        <v/>
      </c>
      <c r="C855" s="44" t="str">
        <f ca="1">IF(B855="","",INDIRECT("減額一覧!C"&amp;$P855))</f>
        <v/>
      </c>
      <c r="D855" s="79" t="str">
        <f ca="1">IF($B855="","",INDIRECT("減額一覧!G"&amp;$P855))</f>
        <v/>
      </c>
      <c r="E855" s="19" t="str">
        <f ca="1">IF(B855="","",INDIRECT("減額一覧!H"&amp;P855))</f>
        <v/>
      </c>
      <c r="F855" s="19" t="str">
        <f ca="1">IF($B855="","",INDIRECT("減額一覧!AD"&amp;P855))</f>
        <v/>
      </c>
      <c r="G855" s="20" t="str">
        <f ca="1">IF($B855="","",INDIRECT("減額一覧!AE"&amp;P855))</f>
        <v/>
      </c>
      <c r="H855" s="20" t="str">
        <f ca="1">IF($B855="","",INDIRECT("減額一覧!AF"&amp;P855))</f>
        <v/>
      </c>
      <c r="I855" s="32" t="str">
        <f ca="1">IF(B855="","",IF(INDIRECT("減額一覧!BM"&amp;P855)=0.08,0.08,0.1))</f>
        <v/>
      </c>
      <c r="J855" s="52"/>
      <c r="K855" s="95" t="str">
        <f t="shared" ca="1" si="1865"/>
        <v/>
      </c>
      <c r="L855" s="58" t="str">
        <f t="shared" ca="1" si="2043"/>
        <v/>
      </c>
      <c r="N855" s="113" t="str">
        <f t="shared" ca="1" si="2050"/>
        <v/>
      </c>
      <c r="O855" s="114" t="str">
        <f t="shared" ref="O855" ca="1" si="2054">IF(B855="","",IF(INDIRECT("減額一覧!BM"&amp;P855)=0.08,0.08,0.1))</f>
        <v/>
      </c>
      <c r="P855" s="38">
        <v>117</v>
      </c>
      <c r="Q855" s="38" t="str">
        <f t="shared" ca="1" si="2052"/>
        <v/>
      </c>
      <c r="R855" s="38" t="str">
        <f t="shared" ca="1" si="2052"/>
        <v/>
      </c>
      <c r="S855" s="66" t="str">
        <f t="shared" ca="1" si="2045"/>
        <v/>
      </c>
      <c r="T855" s="105" t="str">
        <f t="shared" ca="1" si="2003"/>
        <v/>
      </c>
    </row>
    <row r="856" spans="1:20" ht="20.25" hidden="1" thickTop="1" thickBot="1">
      <c r="A856" t="str">
        <f ca="1">IF(B856="","",INDIRECT("減額一覧!B"&amp;$P856))</f>
        <v/>
      </c>
      <c r="B856" s="61" t="str">
        <f t="shared" ref="B856" ca="1" si="2055">IF(INDIRECT("減額一覧!BC"&amp;P856)=1,INDIRECT("減額一覧!AG"&amp;P856),"")</f>
        <v/>
      </c>
      <c r="C856" s="36" t="str">
        <f ca="1">IF(B856="","",INDIRECT("減額一覧!C"&amp;$P856))</f>
        <v/>
      </c>
      <c r="D856" s="80" t="str">
        <f ca="1">IF($B856="","",INDIRECT("減額一覧!G"&amp;$P856))</f>
        <v/>
      </c>
      <c r="E856" s="19" t="str">
        <f ca="1">IF(B856="","",INDIRECT("減額一覧!H"&amp;P856))</f>
        <v/>
      </c>
      <c r="F856" s="19" t="str">
        <f ca="1">IF($B856="","",INDIRECT("減額一覧!AN"&amp;P856))</f>
        <v/>
      </c>
      <c r="G856" s="20" t="str">
        <f ca="1">IF($B856="","",INDIRECT("減額一覧!AO"&amp;P856))</f>
        <v/>
      </c>
      <c r="H856" s="20" t="str">
        <f ca="1">IF($B856="","",INDIRECT("減額一覧!AP"&amp;P856))</f>
        <v/>
      </c>
      <c r="I856" s="32" t="str">
        <f ca="1">IF(B856="","",IF(INDIRECT("減額一覧!BN"&amp;P856)=0.08,0.08,0.1))</f>
        <v/>
      </c>
      <c r="J856" s="52"/>
      <c r="K856" s="95" t="str">
        <f t="shared" ca="1" si="1865"/>
        <v/>
      </c>
      <c r="L856" s="58" t="str">
        <f t="shared" ca="1" si="2043"/>
        <v/>
      </c>
      <c r="N856" s="113" t="str">
        <f t="shared" ca="1" si="2050"/>
        <v/>
      </c>
      <c r="O856" s="114" t="str">
        <f t="shared" ref="O856" ca="1" si="2056">IF(B856="","",IF(INDIRECT("減額一覧!BN"&amp;P856)=0.08,0.08,0.1))</f>
        <v/>
      </c>
      <c r="P856" s="38">
        <v>117</v>
      </c>
      <c r="Q856" s="38" t="str">
        <f t="shared" ca="1" si="2052"/>
        <v/>
      </c>
      <c r="R856" s="38" t="str">
        <f t="shared" ca="1" si="2052"/>
        <v/>
      </c>
      <c r="S856" s="66" t="str">
        <f t="shared" ca="1" si="2045"/>
        <v/>
      </c>
      <c r="T856" s="105" t="str">
        <f t="shared" ca="1" si="2003"/>
        <v/>
      </c>
    </row>
    <row r="857" spans="1:20" ht="20.25" hidden="1" thickTop="1" thickBot="1">
      <c r="A857" t="str">
        <f ca="1">IF(B857="","",INDIRECT("減額一覧!B"&amp;$P857))</f>
        <v/>
      </c>
      <c r="B857" s="61" t="str">
        <f t="shared" ref="B857" ca="1" si="2057">IF(INDIRECT("減額一覧!BD"&amp;P857)=1,INDIRECT("減額一覧!AQ"&amp;P857),"")</f>
        <v/>
      </c>
      <c r="C857" s="45" t="str">
        <f ca="1">IF(B857="","",INDIRECT("減額一覧!C"&amp;$P857))</f>
        <v/>
      </c>
      <c r="D857" s="79" t="str">
        <f ca="1">IF($B857="","",INDIRECT("減額一覧!G"&amp;$P857))</f>
        <v/>
      </c>
      <c r="E857" s="19" t="str">
        <f ca="1">IF(B857="","",INDIRECT("減額一覧!H"&amp;P857))</f>
        <v/>
      </c>
      <c r="F857" s="19" t="str">
        <f ca="1">IF($B857="","",INDIRECT("減額一覧!AX"&amp;P857))</f>
        <v/>
      </c>
      <c r="G857" s="20" t="str">
        <f ca="1">IF($B857="","",INDIRECT("減額一覧!AY"&amp;P857))</f>
        <v/>
      </c>
      <c r="H857" s="20" t="str">
        <f ca="1">IF($B857="","",INDIRECT("減額一覧!AZ"&amp;P857))</f>
        <v/>
      </c>
      <c r="I857" s="32" t="str">
        <f ca="1">IF(B857="","",IF(INDIRECT("減額一覧!BO"&amp;P857)=0.08,0.08,0.1))</f>
        <v/>
      </c>
      <c r="J857" s="52"/>
      <c r="K857" s="95" t="str">
        <f t="shared" ca="1" si="1865"/>
        <v/>
      </c>
      <c r="L857" s="58" t="str">
        <f t="shared" ca="1" si="2043"/>
        <v/>
      </c>
      <c r="N857" s="113" t="str">
        <f t="shared" ca="1" si="2050"/>
        <v/>
      </c>
      <c r="O857" s="114" t="str">
        <f t="shared" ref="O857" ca="1" si="2058">IF(B857="","",IF(INDIRECT("減額一覧!BO"&amp;P857)=0.08,0.08,0.1))</f>
        <v/>
      </c>
      <c r="P857" s="38">
        <v>117</v>
      </c>
      <c r="Q857" s="38" t="str">
        <f t="shared" ca="1" si="2052"/>
        <v/>
      </c>
      <c r="R857" s="38" t="str">
        <f t="shared" ca="1" si="2052"/>
        <v/>
      </c>
      <c r="S857" s="66" t="str">
        <f t="shared" ca="1" si="2045"/>
        <v/>
      </c>
      <c r="T857" s="105" t="str">
        <f t="shared" ca="1" si="2003"/>
        <v/>
      </c>
    </row>
    <row r="858" spans="1:20" ht="20.25" hidden="1" thickTop="1" thickBot="1">
      <c r="A858" t="str">
        <f t="shared" ref="A858" ca="1" si="2059">IF(B858="","",INDIRECT("減額一覧!B"&amp;$P858))</f>
        <v/>
      </c>
      <c r="B858" s="64"/>
      <c r="C858" s="41" t="str">
        <f>IF(B858="","",減額一覧!C554)</f>
        <v/>
      </c>
      <c r="D858" s="43"/>
      <c r="E858" s="21"/>
      <c r="F858" s="22" t="s">
        <v>69</v>
      </c>
      <c r="G858" s="23">
        <f t="shared" ref="G858:H858" si="2060">SUBTOTAL(9,G854:G857)</f>
        <v>0</v>
      </c>
      <c r="H858" s="23">
        <f t="shared" si="2060"/>
        <v>0</v>
      </c>
      <c r="I858" s="30"/>
      <c r="J858" s="53"/>
      <c r="K858" s="96" t="str">
        <f t="shared" ca="1" si="1865"/>
        <v/>
      </c>
      <c r="L858" s="59" t="str">
        <f t="shared" si="2043"/>
        <v/>
      </c>
      <c r="N858" s="108" t="str">
        <f t="shared" ref="N858" si="2061">IF(AND(G858=0,H858=0),"","小計")</f>
        <v/>
      </c>
      <c r="O858" s="108" t="str">
        <f t="shared" ref="O858" si="2062">IF(AND(G858=0,H858=0),"","小計")</f>
        <v/>
      </c>
      <c r="P858" s="38"/>
      <c r="Q858" s="38"/>
      <c r="R858" s="38"/>
      <c r="S858" s="66" t="str">
        <f t="shared" si="2045"/>
        <v/>
      </c>
      <c r="T858" s="105" t="str">
        <f t="shared" si="2003"/>
        <v/>
      </c>
    </row>
    <row r="859" spans="1:20" ht="20.25" hidden="1" thickTop="1" thickBot="1">
      <c r="A859" t="str">
        <f ca="1">IF(B859="","",INDIRECT("減額一覧!B"&amp;$P859))</f>
        <v/>
      </c>
      <c r="B859" s="61" t="str">
        <f t="shared" ref="B859" ca="1" si="2063">IF(INDIRECT("減額一覧!BA"&amp;P859)=1,INDIRECT("減額一覧!M"&amp;P859),"")</f>
        <v/>
      </c>
      <c r="C859" s="36" t="str">
        <f ca="1">IF(B859="","",INDIRECT("減額一覧!C"&amp;$P859))</f>
        <v/>
      </c>
      <c r="D859" s="78" t="str">
        <f ca="1">IF($B859="","",INDIRECT("減額一覧!G"&amp;$P859))</f>
        <v/>
      </c>
      <c r="E859" s="19" t="str">
        <f ca="1">IF(B859="","",INDIRECT("減額一覧!H"&amp;P859))</f>
        <v/>
      </c>
      <c r="F859" s="19" t="str">
        <f ca="1">IF($B859="","",INDIRECT("減額一覧!T"&amp;P859))</f>
        <v/>
      </c>
      <c r="G859" s="20" t="str">
        <f ca="1">IF($B859="","",INDIRECT("減額一覧!U"&amp;P859))</f>
        <v/>
      </c>
      <c r="H859" s="20" t="str">
        <f ca="1">IF($B859="","",INDIRECT("減額一覧!V"&amp;P859))</f>
        <v/>
      </c>
      <c r="I859" s="32" t="str">
        <f ca="1">IF(B859="","",IF(INDIRECT("減額一覧!BL"&amp;P859)=0.08,0.08,0.1))</f>
        <v/>
      </c>
      <c r="J859" s="51"/>
      <c r="K859" s="94" t="str">
        <f t="shared" ca="1" si="1865"/>
        <v/>
      </c>
      <c r="L859" s="56" t="str">
        <f t="shared" ca="1" si="2043"/>
        <v/>
      </c>
      <c r="N859" s="113" t="str">
        <f t="shared" ref="N859:N862" ca="1" si="2064">IF(A859="","",IF(A859&gt;3000,"月ヶ瀬",IF(A859&gt;=2000,"都祁","市内")))</f>
        <v/>
      </c>
      <c r="O859" s="114" t="str">
        <f t="shared" ref="O859" ca="1" si="2065">IF(B859="","",IF(INDIRECT("減額一覧!BL"&amp;P859)=0.08,0.08,0.1))</f>
        <v/>
      </c>
      <c r="P859" s="38">
        <v>114</v>
      </c>
      <c r="Q859" s="38" t="str">
        <f t="shared" ref="Q859:R862" ca="1" si="2066">IF(G859="","",IF(G859&gt;0,1,""))</f>
        <v/>
      </c>
      <c r="R859" s="38" t="str">
        <f t="shared" ca="1" si="2066"/>
        <v/>
      </c>
      <c r="S859" s="66" t="str">
        <f t="shared" ca="1" si="2045"/>
        <v/>
      </c>
      <c r="T859" s="105" t="str">
        <f t="shared" ca="1" si="2003"/>
        <v/>
      </c>
    </row>
    <row r="860" spans="1:20" ht="20.25" hidden="1" thickTop="1" thickBot="1">
      <c r="A860" t="str">
        <f ca="1">IF(B860="","",INDIRECT("減額一覧!B"&amp;$P860))</f>
        <v/>
      </c>
      <c r="B860" s="61" t="str">
        <f t="shared" ref="B860" ca="1" si="2067">IF(INDIRECT("減額一覧!BB"&amp;P860)=1,INDIRECT("減額一覧!W"&amp;P860),"")</f>
        <v/>
      </c>
      <c r="C860" s="44" t="str">
        <f ca="1">IF(B860="","",INDIRECT("減額一覧!C"&amp;$P860))</f>
        <v/>
      </c>
      <c r="D860" s="79" t="str">
        <f ca="1">IF($B860="","",INDIRECT("減額一覧!G"&amp;$P860))</f>
        <v/>
      </c>
      <c r="E860" s="19" t="str">
        <f ca="1">IF(B860="","",INDIRECT("減額一覧!H"&amp;P860))</f>
        <v/>
      </c>
      <c r="F860" s="19" t="str">
        <f ca="1">IF($B860="","",INDIRECT("減額一覧!AD"&amp;P860))</f>
        <v/>
      </c>
      <c r="G860" s="20" t="str">
        <f ca="1">IF($B860="","",INDIRECT("減額一覧!AE"&amp;P860))</f>
        <v/>
      </c>
      <c r="H860" s="20" t="str">
        <f ca="1">IF($B860="","",INDIRECT("減額一覧!AF"&amp;P860))</f>
        <v/>
      </c>
      <c r="I860" s="32" t="str">
        <f ca="1">IF(B860="","",IF(INDIRECT("減額一覧!BM"&amp;P860)=0.08,0.08,0.1))</f>
        <v/>
      </c>
      <c r="J860" s="52"/>
      <c r="K860" s="95" t="str">
        <f t="shared" ca="1" si="1865"/>
        <v/>
      </c>
      <c r="L860" s="58" t="str">
        <f t="shared" ca="1" si="2043"/>
        <v/>
      </c>
      <c r="N860" s="113" t="str">
        <f t="shared" ca="1" si="2064"/>
        <v/>
      </c>
      <c r="O860" s="114" t="str">
        <f t="shared" ref="O860" ca="1" si="2068">IF(B860="","",IF(INDIRECT("減額一覧!BM"&amp;P860)=0.08,0.08,0.1))</f>
        <v/>
      </c>
      <c r="P860" s="38">
        <v>114</v>
      </c>
      <c r="Q860" s="38" t="str">
        <f t="shared" ca="1" si="2066"/>
        <v/>
      </c>
      <c r="R860" s="38" t="str">
        <f t="shared" ca="1" si="2066"/>
        <v/>
      </c>
      <c r="S860" s="66" t="str">
        <f t="shared" ca="1" si="2045"/>
        <v/>
      </c>
      <c r="T860" s="105" t="str">
        <f t="shared" ca="1" si="2003"/>
        <v/>
      </c>
    </row>
    <row r="861" spans="1:20" ht="20.25" hidden="1" thickTop="1" thickBot="1">
      <c r="A861" t="str">
        <f ca="1">IF(B861="","",INDIRECT("減額一覧!B"&amp;$P861))</f>
        <v/>
      </c>
      <c r="B861" s="61" t="str">
        <f t="shared" ref="B861" ca="1" si="2069">IF(INDIRECT("減額一覧!BC"&amp;P861)=1,INDIRECT("減額一覧!AG"&amp;P861),"")</f>
        <v/>
      </c>
      <c r="C861" s="36" t="str">
        <f ca="1">IF(B861="","",INDIRECT("減額一覧!C"&amp;$P861))</f>
        <v/>
      </c>
      <c r="D861" s="80" t="str">
        <f ca="1">IF($B861="","",INDIRECT("減額一覧!G"&amp;$P861))</f>
        <v/>
      </c>
      <c r="E861" s="19" t="str">
        <f ca="1">IF(B861="","",INDIRECT("減額一覧!H"&amp;P861))</f>
        <v/>
      </c>
      <c r="F861" s="19" t="str">
        <f ca="1">IF($B861="","",INDIRECT("減額一覧!AN"&amp;P861))</f>
        <v/>
      </c>
      <c r="G861" s="20" t="str">
        <f ca="1">IF($B861="","",INDIRECT("減額一覧!AO"&amp;P861))</f>
        <v/>
      </c>
      <c r="H861" s="20" t="str">
        <f ca="1">IF($B861="","",INDIRECT("減額一覧!AP"&amp;P861))</f>
        <v/>
      </c>
      <c r="I861" s="32" t="str">
        <f ca="1">IF(B861="","",IF(INDIRECT("減額一覧!BN"&amp;P861)=0.08,0.08,0.1))</f>
        <v/>
      </c>
      <c r="J861" s="52"/>
      <c r="K861" s="95" t="str">
        <f t="shared" ca="1" si="1865"/>
        <v/>
      </c>
      <c r="L861" s="58" t="str">
        <f t="shared" ca="1" si="2043"/>
        <v/>
      </c>
      <c r="N861" s="113" t="str">
        <f t="shared" ca="1" si="2064"/>
        <v/>
      </c>
      <c r="O861" s="114" t="str">
        <f t="shared" ref="O861" ca="1" si="2070">IF(B861="","",IF(INDIRECT("減額一覧!BN"&amp;P861)=0.08,0.08,0.1))</f>
        <v/>
      </c>
      <c r="P861" s="38">
        <v>114</v>
      </c>
      <c r="Q861" s="38" t="str">
        <f t="shared" ca="1" si="2066"/>
        <v/>
      </c>
      <c r="R861" s="38" t="str">
        <f t="shared" ca="1" si="2066"/>
        <v/>
      </c>
      <c r="S861" s="66" t="str">
        <f t="shared" ca="1" si="2045"/>
        <v/>
      </c>
      <c r="T861" s="105" t="str">
        <f t="shared" ca="1" si="2003"/>
        <v/>
      </c>
    </row>
    <row r="862" spans="1:20" ht="20.25" hidden="1" thickTop="1" thickBot="1">
      <c r="A862" t="str">
        <f ca="1">IF(B862="","",INDIRECT("減額一覧!B"&amp;$P862))</f>
        <v/>
      </c>
      <c r="B862" s="61" t="str">
        <f t="shared" ref="B862" ca="1" si="2071">IF(INDIRECT("減額一覧!BD"&amp;P862)=1,INDIRECT("減額一覧!AQ"&amp;P862),"")</f>
        <v/>
      </c>
      <c r="C862" s="45" t="str">
        <f ca="1">IF(B862="","",INDIRECT("減額一覧!C"&amp;$P862))</f>
        <v/>
      </c>
      <c r="D862" s="79" t="str">
        <f ca="1">IF($B862="","",INDIRECT("減額一覧!G"&amp;$P862))</f>
        <v/>
      </c>
      <c r="E862" s="19" t="str">
        <f ca="1">IF(B862="","",INDIRECT("減額一覧!H"&amp;P862))</f>
        <v/>
      </c>
      <c r="F862" s="19" t="str">
        <f ca="1">IF($B862="","",INDIRECT("減額一覧!AX"&amp;P862))</f>
        <v/>
      </c>
      <c r="G862" s="20" t="str">
        <f ca="1">IF($B862="","",INDIRECT("減額一覧!AY"&amp;P862))</f>
        <v/>
      </c>
      <c r="H862" s="20" t="str">
        <f ca="1">IF($B862="","",INDIRECT("減額一覧!AZ"&amp;P862))</f>
        <v/>
      </c>
      <c r="I862" s="32" t="str">
        <f ca="1">IF(B862="","",IF(INDIRECT("減額一覧!BO"&amp;P862)=0.08,0.08,0.1))</f>
        <v/>
      </c>
      <c r="J862" s="52"/>
      <c r="K862" s="95" t="str">
        <f t="shared" ca="1" si="1865"/>
        <v/>
      </c>
      <c r="L862" s="58" t="str">
        <f t="shared" ca="1" si="2043"/>
        <v/>
      </c>
      <c r="N862" s="113" t="str">
        <f t="shared" ca="1" si="2064"/>
        <v/>
      </c>
      <c r="O862" s="114" t="str">
        <f t="shared" ref="O862" ca="1" si="2072">IF(B862="","",IF(INDIRECT("減額一覧!BO"&amp;P862)=0.08,0.08,0.1))</f>
        <v/>
      </c>
      <c r="P862" s="38">
        <v>114</v>
      </c>
      <c r="Q862" s="38" t="str">
        <f t="shared" ca="1" si="2066"/>
        <v/>
      </c>
      <c r="R862" s="38" t="str">
        <f t="shared" ca="1" si="2066"/>
        <v/>
      </c>
      <c r="S862" s="66" t="str">
        <f t="shared" ca="1" si="2045"/>
        <v/>
      </c>
      <c r="T862" s="105" t="str">
        <f t="shared" ca="1" si="2003"/>
        <v/>
      </c>
    </row>
    <row r="863" spans="1:20" ht="20.25" hidden="1" thickTop="1" thickBot="1">
      <c r="B863" s="64"/>
      <c r="C863" s="41" t="str">
        <f>IF(B863="","",減額一覧!C559)</f>
        <v/>
      </c>
      <c r="D863" s="43"/>
      <c r="E863" s="21"/>
      <c r="F863" s="22" t="s">
        <v>69</v>
      </c>
      <c r="G863" s="23">
        <f t="shared" ref="G863:H863" si="2073">SUBTOTAL(9,G859:G862)</f>
        <v>0</v>
      </c>
      <c r="H863" s="23">
        <f t="shared" si="2073"/>
        <v>0</v>
      </c>
      <c r="I863" s="30"/>
      <c r="J863" s="53"/>
      <c r="K863" s="96" t="str">
        <f t="shared" si="1865"/>
        <v/>
      </c>
      <c r="L863" s="59" t="str">
        <f t="shared" si="2043"/>
        <v/>
      </c>
      <c r="N863" s="108" t="str">
        <f t="shared" ref="N863" si="2074">IF(AND(G863=0,H863=0),"","小計")</f>
        <v/>
      </c>
      <c r="O863" s="108" t="str">
        <f t="shared" ref="O863" si="2075">IF(AND(G863=0,H863=0),"","小計")</f>
        <v/>
      </c>
      <c r="P863" s="38"/>
      <c r="Q863" s="38"/>
      <c r="R863" s="38"/>
      <c r="S863" s="66" t="str">
        <f t="shared" si="2045"/>
        <v/>
      </c>
      <c r="T863" s="105" t="str">
        <f t="shared" si="2003"/>
        <v/>
      </c>
    </row>
    <row r="864" spans="1:20" ht="20.25" hidden="1" thickTop="1" thickBot="1">
      <c r="A864" t="str">
        <f ca="1">IF(B864="","",INDIRECT("減額一覧!B"&amp;$P864))</f>
        <v/>
      </c>
      <c r="B864" s="61" t="str">
        <f t="shared" ref="B864" ca="1" si="2076">IF(INDIRECT("減額一覧!BA"&amp;P864)=1,INDIRECT("減額一覧!M"&amp;P864),"")</f>
        <v/>
      </c>
      <c r="C864" s="36" t="str">
        <f ca="1">IF(B864="","",INDIRECT("減額一覧!C"&amp;$P864))</f>
        <v/>
      </c>
      <c r="D864" s="78" t="str">
        <f ca="1">IF($B864="","",INDIRECT("減額一覧!G"&amp;$P864))</f>
        <v/>
      </c>
      <c r="E864" s="19" t="str">
        <f ca="1">IF(B864="","",INDIRECT("減額一覧!H"&amp;P864))</f>
        <v/>
      </c>
      <c r="F864" s="19" t="str">
        <f ca="1">IF($B864="","",INDIRECT("減額一覧!T"&amp;P864))</f>
        <v/>
      </c>
      <c r="G864" s="20" t="str">
        <f ca="1">IF($B864="","",INDIRECT("減額一覧!U"&amp;P864))</f>
        <v/>
      </c>
      <c r="H864" s="20" t="str">
        <f ca="1">IF($B864="","",INDIRECT("減額一覧!V"&amp;P864))</f>
        <v/>
      </c>
      <c r="I864" s="32" t="str">
        <f ca="1">IF(B864="","",IF(INDIRECT("減額一覧!BL"&amp;P864)=0.08,0.08,0.1))</f>
        <v/>
      </c>
      <c r="J864" s="51"/>
      <c r="K864" s="94" t="str">
        <f t="shared" ca="1" si="1865"/>
        <v/>
      </c>
      <c r="L864" s="56" t="str">
        <f t="shared" ca="1" si="2043"/>
        <v/>
      </c>
      <c r="N864" s="113" t="str">
        <f t="shared" ref="N864:N867" ca="1" si="2077">IF(A864="","",IF(A864&gt;3000,"月ヶ瀬",IF(A864&gt;=2000,"都祁","市内")))</f>
        <v/>
      </c>
      <c r="O864" s="114" t="str">
        <f t="shared" ref="O864" ca="1" si="2078">IF(B864="","",IF(INDIRECT("減額一覧!BL"&amp;P864)=0.08,0.08,0.1))</f>
        <v/>
      </c>
      <c r="P864" s="38">
        <v>115</v>
      </c>
      <c r="Q864" s="38" t="str">
        <f t="shared" ref="Q864:R867" ca="1" si="2079">IF(G864="","",IF(G864&gt;0,1,""))</f>
        <v/>
      </c>
      <c r="R864" s="38" t="str">
        <f t="shared" ca="1" si="2079"/>
        <v/>
      </c>
      <c r="S864" s="66" t="str">
        <f t="shared" ca="1" si="2045"/>
        <v/>
      </c>
      <c r="T864" s="105" t="str">
        <f t="shared" ca="1" si="2003"/>
        <v/>
      </c>
    </row>
    <row r="865" spans="1:20" ht="20.25" hidden="1" thickTop="1" thickBot="1">
      <c r="A865" t="str">
        <f ca="1">IF(B865="","",INDIRECT("減額一覧!B"&amp;$P865))</f>
        <v/>
      </c>
      <c r="B865" s="61" t="str">
        <f t="shared" ref="B865" ca="1" si="2080">IF(INDIRECT("減額一覧!BB"&amp;P865)=1,INDIRECT("減額一覧!W"&amp;P865),"")</f>
        <v/>
      </c>
      <c r="C865" s="44" t="str">
        <f ca="1">IF(B865="","",INDIRECT("減額一覧!C"&amp;$P865))</f>
        <v/>
      </c>
      <c r="D865" s="79" t="str">
        <f ca="1">IF($B865="","",INDIRECT("減額一覧!G"&amp;$P865))</f>
        <v/>
      </c>
      <c r="E865" s="19" t="str">
        <f ca="1">IF(B865="","",INDIRECT("減額一覧!H"&amp;P865))</f>
        <v/>
      </c>
      <c r="F865" s="19" t="str">
        <f ca="1">IF($B865="","",INDIRECT("減額一覧!AD"&amp;P865))</f>
        <v/>
      </c>
      <c r="G865" s="20" t="str">
        <f ca="1">IF($B865="","",INDIRECT("減額一覧!AE"&amp;P865))</f>
        <v/>
      </c>
      <c r="H865" s="20" t="str">
        <f ca="1">IF($B865="","",INDIRECT("減額一覧!AF"&amp;P865))</f>
        <v/>
      </c>
      <c r="I865" s="32" t="str">
        <f ca="1">IF(B865="","",IF(INDIRECT("減額一覧!BM"&amp;P865)=0.08,0.08,0.1))</f>
        <v/>
      </c>
      <c r="J865" s="52"/>
      <c r="K865" s="95" t="str">
        <f t="shared" ref="K865:K878" ca="1" si="2081">IF(A865="","",IF(A865&gt;3000,"月ヶ瀬",IF(A865&gt;=2000,"都祁","")))</f>
        <v/>
      </c>
      <c r="L865" s="58" t="str">
        <f t="shared" ca="1" si="2043"/>
        <v/>
      </c>
      <c r="N865" s="113" t="str">
        <f t="shared" ca="1" si="2077"/>
        <v/>
      </c>
      <c r="O865" s="114" t="str">
        <f t="shared" ref="O865" ca="1" si="2082">IF(B865="","",IF(INDIRECT("減額一覧!BM"&amp;P865)=0.08,0.08,0.1))</f>
        <v/>
      </c>
      <c r="P865" s="38">
        <v>115</v>
      </c>
      <c r="Q865" s="38" t="str">
        <f t="shared" ca="1" si="2079"/>
        <v/>
      </c>
      <c r="R865" s="38" t="str">
        <f t="shared" ca="1" si="2079"/>
        <v/>
      </c>
      <c r="S865" s="66" t="str">
        <f t="shared" ca="1" si="2045"/>
        <v/>
      </c>
      <c r="T865" s="105" t="str">
        <f t="shared" ca="1" si="2003"/>
        <v/>
      </c>
    </row>
    <row r="866" spans="1:20" ht="20.25" hidden="1" thickTop="1" thickBot="1">
      <c r="A866" t="str">
        <f ca="1">IF(B866="","",INDIRECT("減額一覧!B"&amp;$P866))</f>
        <v/>
      </c>
      <c r="B866" s="61" t="str">
        <f t="shared" ref="B866" ca="1" si="2083">IF(INDIRECT("減額一覧!BC"&amp;P866)=1,INDIRECT("減額一覧!AG"&amp;P866),"")</f>
        <v/>
      </c>
      <c r="C866" s="36" t="str">
        <f ca="1">IF(B866="","",INDIRECT("減額一覧!C"&amp;$P866))</f>
        <v/>
      </c>
      <c r="D866" s="80" t="str">
        <f ca="1">IF($B866="","",INDIRECT("減額一覧!G"&amp;$P866))</f>
        <v/>
      </c>
      <c r="E866" s="19" t="str">
        <f ca="1">IF(B866="","",INDIRECT("減額一覧!H"&amp;P866))</f>
        <v/>
      </c>
      <c r="F866" s="19" t="str">
        <f ca="1">IF($B866="","",INDIRECT("減額一覧!AN"&amp;P866))</f>
        <v/>
      </c>
      <c r="G866" s="20" t="str">
        <f ca="1">IF($B866="","",INDIRECT("減額一覧!AO"&amp;P866))</f>
        <v/>
      </c>
      <c r="H866" s="20" t="str">
        <f ca="1">IF($B866="","",INDIRECT("減額一覧!AP"&amp;P866))</f>
        <v/>
      </c>
      <c r="I866" s="32" t="str">
        <f ca="1">IF(B866="","",IF(INDIRECT("減額一覧!BN"&amp;P866)=0.08,0.08,0.1))</f>
        <v/>
      </c>
      <c r="J866" s="52"/>
      <c r="K866" s="95" t="str">
        <f t="shared" ca="1" si="2081"/>
        <v/>
      </c>
      <c r="L866" s="58" t="str">
        <f t="shared" ca="1" si="2043"/>
        <v/>
      </c>
      <c r="N866" s="113" t="str">
        <f t="shared" ca="1" si="2077"/>
        <v/>
      </c>
      <c r="O866" s="114" t="str">
        <f t="shared" ref="O866" ca="1" si="2084">IF(B866="","",IF(INDIRECT("減額一覧!BN"&amp;P866)=0.08,0.08,0.1))</f>
        <v/>
      </c>
      <c r="P866" s="38">
        <v>115</v>
      </c>
      <c r="Q866" s="38" t="str">
        <f t="shared" ca="1" si="2079"/>
        <v/>
      </c>
      <c r="R866" s="38" t="str">
        <f t="shared" ca="1" si="2079"/>
        <v/>
      </c>
      <c r="S866" s="66" t="str">
        <f t="shared" ca="1" si="2045"/>
        <v/>
      </c>
      <c r="T866" s="105" t="str">
        <f t="shared" ca="1" si="2003"/>
        <v/>
      </c>
    </row>
    <row r="867" spans="1:20" ht="20.25" hidden="1" thickTop="1" thickBot="1">
      <c r="A867" t="str">
        <f ca="1">IF(B867="","",INDIRECT("減額一覧!B"&amp;$P867))</f>
        <v/>
      </c>
      <c r="B867" s="61" t="str">
        <f t="shared" ref="B867" ca="1" si="2085">IF(INDIRECT("減額一覧!BD"&amp;P867)=1,INDIRECT("減額一覧!AQ"&amp;P867),"")</f>
        <v/>
      </c>
      <c r="C867" s="45" t="str">
        <f ca="1">IF(B867="","",INDIRECT("減額一覧!C"&amp;$P867))</f>
        <v/>
      </c>
      <c r="D867" s="79" t="str">
        <f ca="1">IF($B867="","",INDIRECT("減額一覧!G"&amp;$P867))</f>
        <v/>
      </c>
      <c r="E867" s="19" t="str">
        <f ca="1">IF(B867="","",INDIRECT("減額一覧!H"&amp;P867))</f>
        <v/>
      </c>
      <c r="F867" s="19" t="str">
        <f ca="1">IF($B867="","",INDIRECT("減額一覧!AX"&amp;P867))</f>
        <v/>
      </c>
      <c r="G867" s="20" t="str">
        <f ca="1">IF($B867="","",INDIRECT("減額一覧!AY"&amp;P867))</f>
        <v/>
      </c>
      <c r="H867" s="20" t="str">
        <f ca="1">IF($B867="","",INDIRECT("減額一覧!AZ"&amp;P867))</f>
        <v/>
      </c>
      <c r="I867" s="32" t="str">
        <f ca="1">IF(B867="","",IF(INDIRECT("減額一覧!BO"&amp;P867)=0.08,0.08,0.1))</f>
        <v/>
      </c>
      <c r="J867" s="52"/>
      <c r="K867" s="95" t="str">
        <f t="shared" ca="1" si="2081"/>
        <v/>
      </c>
      <c r="L867" s="58" t="str">
        <f t="shared" ca="1" si="2043"/>
        <v/>
      </c>
      <c r="N867" s="113" t="str">
        <f t="shared" ca="1" si="2077"/>
        <v/>
      </c>
      <c r="O867" s="114" t="str">
        <f t="shared" ref="O867" ca="1" si="2086">IF(B867="","",IF(INDIRECT("減額一覧!BO"&amp;P867)=0.08,0.08,0.1))</f>
        <v/>
      </c>
      <c r="P867" s="38">
        <v>115</v>
      </c>
      <c r="Q867" s="38" t="str">
        <f t="shared" ca="1" si="2079"/>
        <v/>
      </c>
      <c r="R867" s="38" t="str">
        <f t="shared" ca="1" si="2079"/>
        <v/>
      </c>
      <c r="S867" s="66" t="str">
        <f t="shared" ca="1" si="2045"/>
        <v/>
      </c>
      <c r="T867" s="105" t="str">
        <f t="shared" ca="1" si="2003"/>
        <v/>
      </c>
    </row>
    <row r="868" spans="1:20" ht="20.25" hidden="1" thickTop="1" thickBot="1">
      <c r="B868" s="64"/>
      <c r="C868" s="41" t="str">
        <f>IF(B868="","",減額一覧!C564)</f>
        <v/>
      </c>
      <c r="D868" s="43"/>
      <c r="E868" s="21"/>
      <c r="F868" s="22" t="s">
        <v>69</v>
      </c>
      <c r="G868" s="23">
        <f t="shared" ref="G868:H868" si="2087">SUBTOTAL(9,G864:G867)</f>
        <v>0</v>
      </c>
      <c r="H868" s="23">
        <f t="shared" si="2087"/>
        <v>0</v>
      </c>
      <c r="I868" s="30"/>
      <c r="J868" s="53"/>
      <c r="K868" s="96" t="str">
        <f t="shared" si="2081"/>
        <v/>
      </c>
      <c r="L868" s="59" t="str">
        <f t="shared" si="2043"/>
        <v/>
      </c>
      <c r="N868" s="108" t="str">
        <f t="shared" ref="N868" si="2088">IF(AND(G868=0,H868=0),"","小計")</f>
        <v/>
      </c>
      <c r="O868" s="108" t="str">
        <f t="shared" ref="O868" si="2089">IF(AND(G868=0,H868=0),"","小計")</f>
        <v/>
      </c>
      <c r="P868" s="38"/>
      <c r="Q868" s="38"/>
      <c r="R868" s="38"/>
      <c r="S868" s="66" t="str">
        <f t="shared" si="2045"/>
        <v/>
      </c>
      <c r="T868" s="105" t="str">
        <f t="shared" si="2003"/>
        <v/>
      </c>
    </row>
    <row r="869" spans="1:20" ht="20.25" hidden="1" thickTop="1" thickBot="1">
      <c r="A869" t="str">
        <f ca="1">IF(B869="","",INDIRECT("減額一覧!B"&amp;$P869))</f>
        <v/>
      </c>
      <c r="B869" s="61" t="str">
        <f t="shared" ref="B869" ca="1" si="2090">IF(INDIRECT("減額一覧!BA"&amp;P869)=1,INDIRECT("減額一覧!M"&amp;P869),"")</f>
        <v/>
      </c>
      <c r="C869" s="36" t="str">
        <f ca="1">IF(B869="","",INDIRECT("減額一覧!C"&amp;$P869))</f>
        <v/>
      </c>
      <c r="D869" s="78" t="str">
        <f ca="1">IF($B869="","",INDIRECT("減額一覧!G"&amp;$P869))</f>
        <v/>
      </c>
      <c r="E869" s="19" t="str">
        <f ca="1">IF(B869="","",INDIRECT("減額一覧!H"&amp;P869))</f>
        <v/>
      </c>
      <c r="F869" s="19" t="str">
        <f ca="1">IF($B869="","",INDIRECT("減額一覧!T"&amp;P869))</f>
        <v/>
      </c>
      <c r="G869" s="20" t="str">
        <f ca="1">IF($B869="","",INDIRECT("減額一覧!U"&amp;P869))</f>
        <v/>
      </c>
      <c r="H869" s="20" t="str">
        <f ca="1">IF($B869="","",INDIRECT("減額一覧!V"&amp;P869))</f>
        <v/>
      </c>
      <c r="I869" s="32" t="str">
        <f ca="1">IF(B869="","",IF(INDIRECT("減額一覧!BL"&amp;P869)=0.08,0.08,0.1))</f>
        <v/>
      </c>
      <c r="J869" s="51"/>
      <c r="K869" s="94" t="str">
        <f t="shared" ca="1" si="2081"/>
        <v/>
      </c>
      <c r="L869" s="56" t="str">
        <f t="shared" ca="1" si="2043"/>
        <v/>
      </c>
      <c r="N869" s="113" t="str">
        <f t="shared" ref="N869:N872" ca="1" si="2091">IF(A869="","",IF(A869&gt;3000,"月ヶ瀬",IF(A869&gt;=2000,"都祁","市内")))</f>
        <v/>
      </c>
      <c r="O869" s="114" t="str">
        <f t="shared" ref="O869" ca="1" si="2092">IF(B869="","",IF(INDIRECT("減額一覧!BL"&amp;P869)=0.08,0.08,0.1))</f>
        <v/>
      </c>
      <c r="P869" s="38">
        <v>116</v>
      </c>
      <c r="Q869" s="38" t="str">
        <f t="shared" ref="Q869:R872" ca="1" si="2093">IF(G869="","",IF(G869&gt;0,1,""))</f>
        <v/>
      </c>
      <c r="R869" s="38" t="str">
        <f t="shared" ca="1" si="2093"/>
        <v/>
      </c>
      <c r="S869" s="66" t="str">
        <f t="shared" ca="1" si="2045"/>
        <v/>
      </c>
      <c r="T869" s="105" t="str">
        <f t="shared" ca="1" si="2003"/>
        <v/>
      </c>
    </row>
    <row r="870" spans="1:20" ht="20.25" hidden="1" thickTop="1" thickBot="1">
      <c r="A870" t="str">
        <f ca="1">IF(B870="","",INDIRECT("減額一覧!B"&amp;$P870))</f>
        <v/>
      </c>
      <c r="B870" s="61" t="str">
        <f t="shared" ref="B870" ca="1" si="2094">IF(INDIRECT("減額一覧!BB"&amp;P870)=1,INDIRECT("減額一覧!W"&amp;P870),"")</f>
        <v/>
      </c>
      <c r="C870" s="44" t="str">
        <f ca="1">IF(B870="","",INDIRECT("減額一覧!C"&amp;$P870))</f>
        <v/>
      </c>
      <c r="D870" s="79" t="str">
        <f ca="1">IF($B870="","",INDIRECT("減額一覧!G"&amp;$P870))</f>
        <v/>
      </c>
      <c r="E870" s="19" t="str">
        <f ca="1">IF(B870="","",INDIRECT("減額一覧!H"&amp;P870))</f>
        <v/>
      </c>
      <c r="F870" s="19" t="str">
        <f ca="1">IF($B870="","",INDIRECT("減額一覧!AD"&amp;P870))</f>
        <v/>
      </c>
      <c r="G870" s="20" t="str">
        <f ca="1">IF($B870="","",INDIRECT("減額一覧!AE"&amp;P870))</f>
        <v/>
      </c>
      <c r="H870" s="20" t="str">
        <f ca="1">IF($B870="","",INDIRECT("減額一覧!AF"&amp;P870))</f>
        <v/>
      </c>
      <c r="I870" s="32" t="str">
        <f ca="1">IF(B870="","",IF(INDIRECT("減額一覧!BM"&amp;P870)=0.08,0.08,0.1))</f>
        <v/>
      </c>
      <c r="J870" s="52"/>
      <c r="K870" s="95" t="str">
        <f t="shared" ca="1" si="2081"/>
        <v/>
      </c>
      <c r="L870" s="58" t="str">
        <f t="shared" ca="1" si="2043"/>
        <v/>
      </c>
      <c r="N870" s="113" t="str">
        <f t="shared" ca="1" si="2091"/>
        <v/>
      </c>
      <c r="O870" s="114" t="str">
        <f t="shared" ref="O870" ca="1" si="2095">IF(B870="","",IF(INDIRECT("減額一覧!BM"&amp;P870)=0.08,0.08,0.1))</f>
        <v/>
      </c>
      <c r="P870" s="38">
        <v>116</v>
      </c>
      <c r="Q870" s="38" t="str">
        <f t="shared" ca="1" si="2093"/>
        <v/>
      </c>
      <c r="R870" s="38" t="str">
        <f t="shared" ca="1" si="2093"/>
        <v/>
      </c>
      <c r="S870" s="66" t="str">
        <f t="shared" ca="1" si="2045"/>
        <v/>
      </c>
      <c r="T870" s="105" t="str">
        <f t="shared" ca="1" si="2003"/>
        <v/>
      </c>
    </row>
    <row r="871" spans="1:20" ht="20.25" hidden="1" thickTop="1" thickBot="1">
      <c r="A871" t="str">
        <f ca="1">IF(B871="","",INDIRECT("減額一覧!B"&amp;$P871))</f>
        <v/>
      </c>
      <c r="B871" s="61" t="str">
        <f t="shared" ref="B871" ca="1" si="2096">IF(INDIRECT("減額一覧!BC"&amp;P871)=1,INDIRECT("減額一覧!AG"&amp;P871),"")</f>
        <v/>
      </c>
      <c r="C871" s="36" t="str">
        <f ca="1">IF(B871="","",INDIRECT("減額一覧!C"&amp;$P871))</f>
        <v/>
      </c>
      <c r="D871" s="80" t="str">
        <f ca="1">IF($B871="","",INDIRECT("減額一覧!G"&amp;$P871))</f>
        <v/>
      </c>
      <c r="E871" s="19" t="str">
        <f ca="1">IF(B871="","",INDIRECT("減額一覧!H"&amp;P871))</f>
        <v/>
      </c>
      <c r="F871" s="19" t="str">
        <f ca="1">IF($B871="","",INDIRECT("減額一覧!AN"&amp;P871))</f>
        <v/>
      </c>
      <c r="G871" s="20" t="str">
        <f ca="1">IF($B871="","",INDIRECT("減額一覧!AO"&amp;P871))</f>
        <v/>
      </c>
      <c r="H871" s="20" t="str">
        <f ca="1">IF($B871="","",INDIRECT("減額一覧!AP"&amp;P871))</f>
        <v/>
      </c>
      <c r="I871" s="32" t="str">
        <f ca="1">IF(B871="","",IF(INDIRECT("減額一覧!BN"&amp;P871)=0.08,0.08,0.1))</f>
        <v/>
      </c>
      <c r="J871" s="52"/>
      <c r="K871" s="95" t="str">
        <f t="shared" ca="1" si="2081"/>
        <v/>
      </c>
      <c r="L871" s="58" t="str">
        <f t="shared" ca="1" si="2043"/>
        <v/>
      </c>
      <c r="N871" s="113" t="str">
        <f t="shared" ca="1" si="2091"/>
        <v/>
      </c>
      <c r="O871" s="114" t="str">
        <f t="shared" ref="O871" ca="1" si="2097">IF(B871="","",IF(INDIRECT("減額一覧!BN"&amp;P871)=0.08,0.08,0.1))</f>
        <v/>
      </c>
      <c r="P871" s="38">
        <v>116</v>
      </c>
      <c r="Q871" s="38" t="str">
        <f t="shared" ca="1" si="2093"/>
        <v/>
      </c>
      <c r="R871" s="38" t="str">
        <f t="shared" ca="1" si="2093"/>
        <v/>
      </c>
      <c r="S871" s="66" t="str">
        <f t="shared" ca="1" si="2045"/>
        <v/>
      </c>
      <c r="T871" s="105" t="str">
        <f t="shared" ca="1" si="2003"/>
        <v/>
      </c>
    </row>
    <row r="872" spans="1:20" ht="20.25" hidden="1" thickTop="1" thickBot="1">
      <c r="A872" t="str">
        <f ca="1">IF(B872="","",INDIRECT("減額一覧!B"&amp;$P872))</f>
        <v/>
      </c>
      <c r="B872" s="61" t="str">
        <f t="shared" ref="B872" ca="1" si="2098">IF(INDIRECT("減額一覧!BD"&amp;P872)=1,INDIRECT("減額一覧!AQ"&amp;P872),"")</f>
        <v/>
      </c>
      <c r="C872" s="45" t="str">
        <f ca="1">IF(B872="","",INDIRECT("減額一覧!C"&amp;$P872))</f>
        <v/>
      </c>
      <c r="D872" s="79" t="str">
        <f ca="1">IF($B872="","",INDIRECT("減額一覧!G"&amp;$P872))</f>
        <v/>
      </c>
      <c r="E872" s="19" t="str">
        <f ca="1">IF(B872="","",INDIRECT("減額一覧!H"&amp;P872))</f>
        <v/>
      </c>
      <c r="F872" s="19" t="str">
        <f ca="1">IF($B872="","",INDIRECT("減額一覧!AX"&amp;P872))</f>
        <v/>
      </c>
      <c r="G872" s="20" t="str">
        <f ca="1">IF($B872="","",INDIRECT("減額一覧!AY"&amp;P872))</f>
        <v/>
      </c>
      <c r="H872" s="20" t="str">
        <f ca="1">IF($B872="","",INDIRECT("減額一覧!AZ"&amp;P872))</f>
        <v/>
      </c>
      <c r="I872" s="32" t="str">
        <f ca="1">IF(B872="","",IF(INDIRECT("減額一覧!BO"&amp;P872)=0.08,0.08,0.1))</f>
        <v/>
      </c>
      <c r="J872" s="52"/>
      <c r="K872" s="95" t="str">
        <f t="shared" ca="1" si="2081"/>
        <v/>
      </c>
      <c r="L872" s="58" t="str">
        <f t="shared" ca="1" si="2043"/>
        <v/>
      </c>
      <c r="N872" s="113" t="str">
        <f t="shared" ca="1" si="2091"/>
        <v/>
      </c>
      <c r="O872" s="114" t="str">
        <f t="shared" ref="O872" ca="1" si="2099">IF(B872="","",IF(INDIRECT("減額一覧!BO"&amp;P872)=0.08,0.08,0.1))</f>
        <v/>
      </c>
      <c r="P872" s="38">
        <v>116</v>
      </c>
      <c r="Q872" s="38" t="str">
        <f t="shared" ca="1" si="2093"/>
        <v/>
      </c>
      <c r="R872" s="38" t="str">
        <f t="shared" ca="1" si="2093"/>
        <v/>
      </c>
      <c r="S872" s="66" t="str">
        <f t="shared" ca="1" si="2045"/>
        <v/>
      </c>
      <c r="T872" s="105" t="str">
        <f t="shared" ca="1" si="2003"/>
        <v/>
      </c>
    </row>
    <row r="873" spans="1:20" ht="20.25" hidden="1" thickTop="1" thickBot="1">
      <c r="B873" s="64"/>
      <c r="C873" s="41" t="str">
        <f>IF(B873="","",減額一覧!C569)</f>
        <v/>
      </c>
      <c r="D873" s="43"/>
      <c r="E873" s="21"/>
      <c r="F873" s="22" t="s">
        <v>69</v>
      </c>
      <c r="G873" s="23">
        <f t="shared" ref="G873:H873" si="2100">SUBTOTAL(9,G869:G872)</f>
        <v>0</v>
      </c>
      <c r="H873" s="23">
        <f t="shared" si="2100"/>
        <v>0</v>
      </c>
      <c r="I873" s="30"/>
      <c r="J873" s="53"/>
      <c r="K873" s="96" t="str">
        <f t="shared" si="2081"/>
        <v/>
      </c>
      <c r="L873" s="59" t="str">
        <f t="shared" si="2043"/>
        <v/>
      </c>
      <c r="N873" s="108" t="str">
        <f t="shared" ref="N873" si="2101">IF(AND(G873=0,H873=0),"","小計")</f>
        <v/>
      </c>
      <c r="O873" s="108" t="str">
        <f t="shared" ref="O873" si="2102">IF(AND(G873=0,H873=0),"","小計")</f>
        <v/>
      </c>
      <c r="P873" s="38"/>
      <c r="Q873" s="38"/>
      <c r="R873" s="38"/>
      <c r="S873" s="66" t="str">
        <f t="shared" si="2045"/>
        <v/>
      </c>
      <c r="T873" s="105" t="str">
        <f t="shared" si="2003"/>
        <v/>
      </c>
    </row>
    <row r="874" spans="1:20" ht="20.25" hidden="1" thickTop="1" thickBot="1">
      <c r="A874" t="str">
        <f ca="1">IF(B874="","",INDIRECT("減額一覧!B"&amp;$P874))</f>
        <v/>
      </c>
      <c r="B874" s="61" t="str">
        <f t="shared" ref="B874" ca="1" si="2103">IF(INDIRECT("減額一覧!BA"&amp;P874)=1,INDIRECT("減額一覧!M"&amp;P874),"")</f>
        <v/>
      </c>
      <c r="C874" s="36" t="str">
        <f ca="1">IF(B874="","",INDIRECT("減額一覧!C"&amp;$P874))</f>
        <v/>
      </c>
      <c r="D874" s="78" t="str">
        <f ca="1">IF($B874="","",INDIRECT("減額一覧!G"&amp;$P874))</f>
        <v/>
      </c>
      <c r="E874" s="19" t="str">
        <f ca="1">IF(B874="","",INDIRECT("減額一覧!H"&amp;P874))</f>
        <v/>
      </c>
      <c r="F874" s="19" t="str">
        <f ca="1">IF($B874="","",INDIRECT("減額一覧!T"&amp;P874))</f>
        <v/>
      </c>
      <c r="G874" s="20" t="str">
        <f ca="1">IF($B874="","",INDIRECT("減額一覧!U"&amp;P874))</f>
        <v/>
      </c>
      <c r="H874" s="20" t="str">
        <f ca="1">IF($B874="","",INDIRECT("減額一覧!V"&amp;P874))</f>
        <v/>
      </c>
      <c r="I874" s="32" t="str">
        <f ca="1">IF(B874="","",IF(INDIRECT("減額一覧!BL"&amp;P874)=0.08,0.08,0.1))</f>
        <v/>
      </c>
      <c r="J874" s="51"/>
      <c r="K874" s="94" t="str">
        <f t="shared" ca="1" si="2081"/>
        <v/>
      </c>
      <c r="L874" s="56" t="str">
        <f t="shared" ca="1" si="2043"/>
        <v/>
      </c>
      <c r="N874" s="113" t="str">
        <f t="shared" ref="N874:N877" ca="1" si="2104">IF(A874="","",IF(A874&gt;3000,"月ヶ瀬",IF(A874&gt;=2000,"都祁","市内")))</f>
        <v/>
      </c>
      <c r="O874" s="114" t="str">
        <f t="shared" ref="O874" ca="1" si="2105">IF(B874="","",IF(INDIRECT("減額一覧!BL"&amp;P874)=0.08,0.08,0.1))</f>
        <v/>
      </c>
      <c r="P874" s="38">
        <v>117</v>
      </c>
      <c r="Q874" s="38" t="str">
        <f t="shared" ref="Q874:R877" ca="1" si="2106">IF(G874="","",IF(G874&gt;0,1,""))</f>
        <v/>
      </c>
      <c r="R874" s="38" t="str">
        <f t="shared" ca="1" si="2106"/>
        <v/>
      </c>
      <c r="S874" s="66" t="str">
        <f t="shared" ca="1" si="2045"/>
        <v/>
      </c>
      <c r="T874" s="105" t="str">
        <f t="shared" ca="1" si="2003"/>
        <v/>
      </c>
    </row>
    <row r="875" spans="1:20" ht="20.25" hidden="1" thickTop="1" thickBot="1">
      <c r="A875" t="str">
        <f ca="1">IF(B875="","",INDIRECT("減額一覧!B"&amp;$P875))</f>
        <v/>
      </c>
      <c r="B875" s="61" t="str">
        <f t="shared" ref="B875" ca="1" si="2107">IF(INDIRECT("減額一覧!BB"&amp;P875)=1,INDIRECT("減額一覧!W"&amp;P875),"")</f>
        <v/>
      </c>
      <c r="C875" s="44" t="str">
        <f ca="1">IF(B875="","",INDIRECT("減額一覧!C"&amp;$P875))</f>
        <v/>
      </c>
      <c r="D875" s="79" t="str">
        <f ca="1">IF($B875="","",INDIRECT("減額一覧!G"&amp;$P875))</f>
        <v/>
      </c>
      <c r="E875" s="19" t="str">
        <f ca="1">IF(B875="","",INDIRECT("減額一覧!H"&amp;P875))</f>
        <v/>
      </c>
      <c r="F875" s="19" t="str">
        <f ca="1">IF($B875="","",INDIRECT("減額一覧!AD"&amp;P875))</f>
        <v/>
      </c>
      <c r="G875" s="20" t="str">
        <f ca="1">IF($B875="","",INDIRECT("減額一覧!AE"&amp;P875))</f>
        <v/>
      </c>
      <c r="H875" s="20" t="str">
        <f ca="1">IF($B875="","",INDIRECT("減額一覧!AF"&amp;P875))</f>
        <v/>
      </c>
      <c r="I875" s="32" t="str">
        <f ca="1">IF(B875="","",IF(INDIRECT("減額一覧!BM"&amp;P875)=0.08,0.08,0.1))</f>
        <v/>
      </c>
      <c r="J875" s="52"/>
      <c r="K875" s="95" t="str">
        <f t="shared" ca="1" si="2081"/>
        <v/>
      </c>
      <c r="L875" s="58" t="str">
        <f t="shared" ca="1" si="2043"/>
        <v/>
      </c>
      <c r="N875" s="113" t="str">
        <f t="shared" ca="1" si="2104"/>
        <v/>
      </c>
      <c r="O875" s="114" t="str">
        <f t="shared" ref="O875" ca="1" si="2108">IF(B875="","",IF(INDIRECT("減額一覧!BM"&amp;P875)=0.08,0.08,0.1))</f>
        <v/>
      </c>
      <c r="P875" s="38">
        <v>117</v>
      </c>
      <c r="Q875" s="38" t="str">
        <f t="shared" ca="1" si="2106"/>
        <v/>
      </c>
      <c r="R875" s="38" t="str">
        <f t="shared" ca="1" si="2106"/>
        <v/>
      </c>
      <c r="S875" s="66" t="str">
        <f t="shared" ca="1" si="2045"/>
        <v/>
      </c>
      <c r="T875" s="105" t="str">
        <f t="shared" ca="1" si="2003"/>
        <v/>
      </c>
    </row>
    <row r="876" spans="1:20" ht="20.25" hidden="1" thickTop="1" thickBot="1">
      <c r="A876" t="str">
        <f ca="1">IF(B876="","",INDIRECT("減額一覧!B"&amp;$P876))</f>
        <v/>
      </c>
      <c r="B876" s="61" t="str">
        <f t="shared" ref="B876" ca="1" si="2109">IF(INDIRECT("減額一覧!BC"&amp;P876)=1,INDIRECT("減額一覧!AG"&amp;P876),"")</f>
        <v/>
      </c>
      <c r="C876" s="36" t="str">
        <f ca="1">IF(B876="","",INDIRECT("減額一覧!C"&amp;$P876))</f>
        <v/>
      </c>
      <c r="D876" s="80" t="str">
        <f ca="1">IF($B876="","",INDIRECT("減額一覧!G"&amp;$P876))</f>
        <v/>
      </c>
      <c r="E876" s="19" t="str">
        <f ca="1">IF(B876="","",INDIRECT("減額一覧!H"&amp;P876))</f>
        <v/>
      </c>
      <c r="F876" s="19" t="str">
        <f ca="1">IF($B876="","",INDIRECT("減額一覧!AN"&amp;P876))</f>
        <v/>
      </c>
      <c r="G876" s="20" t="str">
        <f ca="1">IF($B876="","",INDIRECT("減額一覧!AO"&amp;P876))</f>
        <v/>
      </c>
      <c r="H876" s="20" t="str">
        <f ca="1">IF($B876="","",INDIRECT("減額一覧!AP"&amp;P876))</f>
        <v/>
      </c>
      <c r="I876" s="32" t="str">
        <f ca="1">IF(B876="","",IF(INDIRECT("減額一覧!BN"&amp;P876)=0.08,0.08,0.1))</f>
        <v/>
      </c>
      <c r="J876" s="52"/>
      <c r="K876" s="95" t="str">
        <f t="shared" ca="1" si="2081"/>
        <v/>
      </c>
      <c r="L876" s="58" t="str">
        <f t="shared" ca="1" si="2043"/>
        <v/>
      </c>
      <c r="N876" s="113" t="str">
        <f t="shared" ca="1" si="2104"/>
        <v/>
      </c>
      <c r="O876" s="114" t="str">
        <f t="shared" ref="O876" ca="1" si="2110">IF(B876="","",IF(INDIRECT("減額一覧!BN"&amp;P876)=0.08,0.08,0.1))</f>
        <v/>
      </c>
      <c r="P876" s="38">
        <v>117</v>
      </c>
      <c r="Q876" s="38" t="str">
        <f t="shared" ca="1" si="2106"/>
        <v/>
      </c>
      <c r="R876" s="38" t="str">
        <f t="shared" ca="1" si="2106"/>
        <v/>
      </c>
      <c r="S876" s="66" t="str">
        <f t="shared" ca="1" si="2045"/>
        <v/>
      </c>
      <c r="T876" s="105" t="str">
        <f t="shared" ca="1" si="2003"/>
        <v/>
      </c>
    </row>
    <row r="877" spans="1:20" ht="20.25" hidden="1" thickTop="1" thickBot="1">
      <c r="A877" t="str">
        <f ca="1">IF(B877="","",INDIRECT("減額一覧!B"&amp;$P877))</f>
        <v/>
      </c>
      <c r="B877" s="61" t="str">
        <f t="shared" ref="B877" ca="1" si="2111">IF(INDIRECT("減額一覧!BD"&amp;P877)=1,INDIRECT("減額一覧!AQ"&amp;P877),"")</f>
        <v/>
      </c>
      <c r="C877" s="45" t="str">
        <f ca="1">IF(B877="","",INDIRECT("減額一覧!C"&amp;$P877))</f>
        <v/>
      </c>
      <c r="D877" s="79" t="str">
        <f ca="1">IF($B877="","",INDIRECT("減額一覧!G"&amp;$P877))</f>
        <v/>
      </c>
      <c r="E877" s="19" t="str">
        <f ca="1">IF(B877="","",INDIRECT("減額一覧!H"&amp;P877))</f>
        <v/>
      </c>
      <c r="F877" s="19" t="str">
        <f ca="1">IF($B877="","",INDIRECT("減額一覧!AX"&amp;P877))</f>
        <v/>
      </c>
      <c r="G877" s="20" t="str">
        <f ca="1">IF($B877="","",INDIRECT("減額一覧!AY"&amp;P877))</f>
        <v/>
      </c>
      <c r="H877" s="20" t="str">
        <f ca="1">IF($B877="","",INDIRECT("減額一覧!AZ"&amp;P877))</f>
        <v/>
      </c>
      <c r="I877" s="32" t="str">
        <f ca="1">IF(B877="","",IF(INDIRECT("減額一覧!BO"&amp;P877)=0.08,0.08,0.1))</f>
        <v/>
      </c>
      <c r="J877" s="52"/>
      <c r="K877" s="95" t="str">
        <f t="shared" ca="1" si="2081"/>
        <v/>
      </c>
      <c r="L877" s="58" t="str">
        <f t="shared" ca="1" si="2043"/>
        <v/>
      </c>
      <c r="N877" s="113" t="str">
        <f t="shared" ca="1" si="2104"/>
        <v/>
      </c>
      <c r="O877" s="114" t="str">
        <f t="shared" ref="O877" ca="1" si="2112">IF(B877="","",IF(INDIRECT("減額一覧!BO"&amp;P877)=0.08,0.08,0.1))</f>
        <v/>
      </c>
      <c r="P877" s="38">
        <v>117</v>
      </c>
      <c r="Q877" s="38" t="str">
        <f t="shared" ca="1" si="2106"/>
        <v/>
      </c>
      <c r="R877" s="38" t="str">
        <f t="shared" ca="1" si="2106"/>
        <v/>
      </c>
      <c r="S877" s="66" t="str">
        <f t="shared" ca="1" si="2045"/>
        <v/>
      </c>
      <c r="T877" s="105" t="str">
        <f t="shared" ca="1" si="2003"/>
        <v/>
      </c>
    </row>
    <row r="878" spans="1:20" ht="20.25" hidden="1" thickTop="1" thickBot="1">
      <c r="A878" t="str">
        <f t="shared" ref="A878:A941" ca="1" si="2113">IF(B878="","",INDIRECT("減額一覧!B"&amp;$P878))</f>
        <v/>
      </c>
      <c r="B878" s="64"/>
      <c r="C878" s="41" t="str">
        <f>IF(B878="","",減額一覧!C574)</f>
        <v/>
      </c>
      <c r="D878" s="43"/>
      <c r="E878" s="21"/>
      <c r="F878" s="22" t="s">
        <v>69</v>
      </c>
      <c r="G878" s="23">
        <f t="shared" ref="G878:H878" si="2114">SUBTOTAL(9,G874:G877)</f>
        <v>0</v>
      </c>
      <c r="H878" s="23">
        <f t="shared" si="2114"/>
        <v>0</v>
      </c>
      <c r="I878" s="30"/>
      <c r="J878" s="53"/>
      <c r="K878" s="96" t="str">
        <f t="shared" ca="1" si="2081"/>
        <v/>
      </c>
      <c r="L878" s="59" t="str">
        <f t="shared" si="2043"/>
        <v/>
      </c>
      <c r="N878" s="108" t="str">
        <f t="shared" ref="N878" si="2115">IF(AND(G878=0,H878=0),"","小計")</f>
        <v/>
      </c>
      <c r="O878" s="108" t="str">
        <f t="shared" ref="O878" si="2116">IF(AND(G878=0,H878=0),"","小計")</f>
        <v/>
      </c>
      <c r="P878" s="38"/>
      <c r="Q878" s="38"/>
      <c r="R878" s="38"/>
      <c r="S878" s="66" t="str">
        <f t="shared" si="2045"/>
        <v/>
      </c>
      <c r="T878" s="105" t="str">
        <f t="shared" si="2003"/>
        <v/>
      </c>
    </row>
    <row r="879" spans="1:20" ht="20.25" thickTop="1" thickBot="1">
      <c r="A879" t="str">
        <f t="shared" ca="1" si="2113"/>
        <v/>
      </c>
      <c r="B879" s="74"/>
      <c r="C879" s="75"/>
      <c r="D879" s="81"/>
      <c r="E879" s="75"/>
      <c r="F879" s="72" t="s">
        <v>70</v>
      </c>
      <c r="G879" s="24">
        <f ca="1">SUBTOTAL(9,G4:G878)</f>
        <v>2739</v>
      </c>
      <c r="H879" s="24">
        <f ca="1">SUBTOTAL(9,H4:H878)</f>
        <v>1416</v>
      </c>
      <c r="I879" s="31"/>
      <c r="J879" s="54"/>
      <c r="K879" s="97"/>
      <c r="L879" s="60" t="str">
        <f t="shared" si="2043"/>
        <v/>
      </c>
      <c r="N879" s="108" t="s">
        <v>70</v>
      </c>
      <c r="O879" s="108" t="s">
        <v>70</v>
      </c>
      <c r="P879" s="38">
        <v>118</v>
      </c>
      <c r="Q879" s="38"/>
      <c r="R879" s="39"/>
      <c r="S879" s="66" t="str">
        <f t="shared" si="2045"/>
        <v/>
      </c>
      <c r="T879" s="105">
        <f ca="1">SUBTOTAL(2,T4:T878)</f>
        <v>1</v>
      </c>
    </row>
    <row r="880" spans="1:20" ht="19.5" thickBot="1">
      <c r="A880" t="str">
        <f t="shared" ca="1" si="2113"/>
        <v/>
      </c>
      <c r="B880" s="76"/>
      <c r="C880" s="77"/>
      <c r="D880" s="82"/>
      <c r="E880" s="77"/>
      <c r="F880" s="73" t="s">
        <v>71</v>
      </c>
      <c r="G880" s="24">
        <f ca="1">SUBTOTAL(2,Q4:Q878)</f>
        <v>1</v>
      </c>
      <c r="H880" s="24">
        <f ca="1">SUBTOTAL(2,R4:R878)</f>
        <v>1</v>
      </c>
      <c r="I880" s="31"/>
      <c r="J880" s="54"/>
      <c r="K880" s="97"/>
      <c r="L880" s="60" t="str">
        <f t="shared" si="2043"/>
        <v/>
      </c>
      <c r="N880" s="108" t="s">
        <v>71</v>
      </c>
      <c r="O880" s="108" t="s">
        <v>71</v>
      </c>
      <c r="P880" s="38">
        <v>118</v>
      </c>
      <c r="Q880" s="38"/>
      <c r="R880" s="39"/>
      <c r="S880" s="66" t="str">
        <f t="shared" si="2045"/>
        <v/>
      </c>
      <c r="T880" s="105">
        <f ca="1">SUBTOTAL(9,T4:T878)</f>
        <v>1416</v>
      </c>
    </row>
    <row r="881" spans="1:20">
      <c r="A881" t="str">
        <f t="shared" ca="1" si="2113"/>
        <v/>
      </c>
      <c r="L881" s="57" t="str">
        <f t="shared" si="2043"/>
        <v/>
      </c>
      <c r="N881" s="57" t="s">
        <v>71</v>
      </c>
      <c r="O881" s="15" t="s">
        <v>71</v>
      </c>
      <c r="P881" s="37">
        <v>118</v>
      </c>
      <c r="S881" t="str">
        <f t="shared" si="2045"/>
        <v/>
      </c>
      <c r="T881" s="104" t="str">
        <f t="shared" si="2003"/>
        <v/>
      </c>
    </row>
    <row r="882" spans="1:20">
      <c r="A882" t="str">
        <f t="shared" ca="1" si="2113"/>
        <v/>
      </c>
      <c r="G882" s="101" t="s">
        <v>56</v>
      </c>
      <c r="H882" s="99"/>
      <c r="I882" s="107" t="str">
        <f ca="1">"公共"&amp;IF(H880-T879&lt;=0,"0件",H880-T879&amp;"件")</f>
        <v>公共0件</v>
      </c>
      <c r="J882" s="106" t="str">
        <f ca="1">IF(H879-T880&lt;=0,"0円",H879-T880)</f>
        <v>0円</v>
      </c>
      <c r="L882" s="57" t="str">
        <f t="shared" si="2043"/>
        <v/>
      </c>
      <c r="N882" s="102" t="s">
        <v>71</v>
      </c>
      <c r="O882" s="103" t="s">
        <v>71</v>
      </c>
      <c r="P882" s="37">
        <v>118</v>
      </c>
      <c r="S882" t="str">
        <f t="shared" si="2045"/>
        <v/>
      </c>
      <c r="T882" s="104" t="str">
        <f t="shared" si="2003"/>
        <v/>
      </c>
    </row>
    <row r="883" spans="1:20">
      <c r="A883" t="str">
        <f t="shared" ca="1" si="2113"/>
        <v/>
      </c>
      <c r="G883" s="101" t="s">
        <v>56</v>
      </c>
      <c r="H883" s="100"/>
      <c r="I883" s="108" t="str">
        <f ca="1">IF(T879=0,"農集0件","農集"&amp;T879&amp;"件")</f>
        <v>農集1件</v>
      </c>
      <c r="J883" s="106">
        <f ca="1">IF(T880=0,"0円",T880)</f>
        <v>1416</v>
      </c>
      <c r="L883" s="57" t="str">
        <f t="shared" si="2043"/>
        <v/>
      </c>
      <c r="N883" s="103" t="s">
        <v>71</v>
      </c>
      <c r="O883" s="103" t="s">
        <v>71</v>
      </c>
      <c r="S883" t="str">
        <f t="shared" si="2045"/>
        <v/>
      </c>
      <c r="T883" s="104" t="str">
        <f t="shared" si="2003"/>
        <v/>
      </c>
    </row>
    <row r="884" spans="1:20" hidden="1">
      <c r="A884" t="str">
        <f t="shared" ca="1" si="2113"/>
        <v/>
      </c>
      <c r="L884" s="57" t="str">
        <f t="shared" si="2043"/>
        <v/>
      </c>
      <c r="P884" s="37">
        <v>119</v>
      </c>
      <c r="S884" t="str">
        <f t="shared" si="2045"/>
        <v/>
      </c>
      <c r="T884" s="104" t="str">
        <f t="shared" si="2003"/>
        <v/>
      </c>
    </row>
    <row r="885" spans="1:20" hidden="1">
      <c r="A885" t="str">
        <f t="shared" ca="1" si="2113"/>
        <v/>
      </c>
      <c r="L885" s="57" t="str">
        <f t="shared" si="2043"/>
        <v/>
      </c>
      <c r="P885" s="37">
        <v>119</v>
      </c>
      <c r="S885" t="str">
        <f t="shared" si="2045"/>
        <v/>
      </c>
      <c r="T885" s="104"/>
    </row>
    <row r="886" spans="1:20" hidden="1">
      <c r="A886" t="str">
        <f t="shared" ca="1" si="2113"/>
        <v/>
      </c>
      <c r="L886" s="57" t="str">
        <f t="shared" si="2043"/>
        <v/>
      </c>
      <c r="P886" s="37">
        <v>119</v>
      </c>
      <c r="S886" t="str">
        <f t="shared" si="2045"/>
        <v/>
      </c>
      <c r="T886" s="104"/>
    </row>
    <row r="887" spans="1:20" hidden="1">
      <c r="A887" t="str">
        <f t="shared" ca="1" si="2113"/>
        <v/>
      </c>
      <c r="L887" s="57" t="str">
        <f t="shared" si="2043"/>
        <v/>
      </c>
      <c r="P887" s="37">
        <v>119</v>
      </c>
      <c r="S887" t="str">
        <f t="shared" si="2045"/>
        <v/>
      </c>
      <c r="T887" s="104"/>
    </row>
    <row r="888" spans="1:20" hidden="1">
      <c r="A888" t="str">
        <f t="shared" ca="1" si="2113"/>
        <v/>
      </c>
      <c r="L888" s="57" t="str">
        <f t="shared" si="2043"/>
        <v/>
      </c>
      <c r="S888" t="str">
        <f t="shared" si="2045"/>
        <v/>
      </c>
      <c r="T888" s="104"/>
    </row>
    <row r="889" spans="1:20" hidden="1">
      <c r="A889" t="str">
        <f t="shared" ca="1" si="2113"/>
        <v/>
      </c>
      <c r="L889" s="57" t="str">
        <f t="shared" si="2043"/>
        <v/>
      </c>
      <c r="P889" s="37">
        <v>120</v>
      </c>
      <c r="S889" t="str">
        <f t="shared" si="2045"/>
        <v/>
      </c>
      <c r="T889" s="104"/>
    </row>
    <row r="890" spans="1:20" hidden="1">
      <c r="A890" t="str">
        <f t="shared" ca="1" si="2113"/>
        <v/>
      </c>
      <c r="L890" s="57" t="str">
        <f t="shared" si="2043"/>
        <v/>
      </c>
      <c r="P890" s="37">
        <v>120</v>
      </c>
      <c r="S890" t="str">
        <f t="shared" si="2045"/>
        <v/>
      </c>
      <c r="T890" s="104"/>
    </row>
    <row r="891" spans="1:20" hidden="1">
      <c r="A891" t="str">
        <f t="shared" ca="1" si="2113"/>
        <v/>
      </c>
      <c r="L891" s="57" t="str">
        <f t="shared" si="2043"/>
        <v/>
      </c>
      <c r="P891" s="37">
        <v>120</v>
      </c>
      <c r="S891" t="str">
        <f t="shared" si="2045"/>
        <v/>
      </c>
      <c r="T891" s="104"/>
    </row>
    <row r="892" spans="1:20" hidden="1">
      <c r="A892" t="str">
        <f t="shared" ca="1" si="2113"/>
        <v/>
      </c>
      <c r="L892" s="57" t="str">
        <f t="shared" si="2043"/>
        <v/>
      </c>
      <c r="P892" s="37">
        <v>120</v>
      </c>
      <c r="S892" t="str">
        <f t="shared" si="2045"/>
        <v/>
      </c>
      <c r="T892" s="104"/>
    </row>
    <row r="893" spans="1:20" hidden="1">
      <c r="A893" t="str">
        <f t="shared" ca="1" si="2113"/>
        <v/>
      </c>
      <c r="L893" s="57" t="str">
        <f t="shared" si="2043"/>
        <v/>
      </c>
      <c r="S893" t="str">
        <f t="shared" si="2045"/>
        <v/>
      </c>
      <c r="T893" s="104"/>
    </row>
    <row r="894" spans="1:20" hidden="1">
      <c r="A894" t="str">
        <f t="shared" ca="1" si="2113"/>
        <v/>
      </c>
      <c r="L894" s="57" t="str">
        <f t="shared" si="2043"/>
        <v/>
      </c>
      <c r="P894" s="37">
        <v>121</v>
      </c>
      <c r="S894" t="str">
        <f t="shared" si="2045"/>
        <v/>
      </c>
      <c r="T894" s="104"/>
    </row>
    <row r="895" spans="1:20" hidden="1">
      <c r="A895" t="str">
        <f t="shared" ca="1" si="2113"/>
        <v/>
      </c>
      <c r="L895" s="57" t="str">
        <f t="shared" si="2043"/>
        <v/>
      </c>
      <c r="P895" s="37">
        <v>121</v>
      </c>
      <c r="S895" t="str">
        <f t="shared" si="2045"/>
        <v/>
      </c>
      <c r="T895" s="104"/>
    </row>
    <row r="896" spans="1:20" hidden="1">
      <c r="A896" t="str">
        <f t="shared" ca="1" si="2113"/>
        <v/>
      </c>
      <c r="L896" s="57" t="str">
        <f t="shared" si="2043"/>
        <v/>
      </c>
      <c r="P896" s="37">
        <v>121</v>
      </c>
      <c r="S896" t="str">
        <f t="shared" si="2045"/>
        <v/>
      </c>
      <c r="T896" s="104"/>
    </row>
    <row r="897" spans="1:20" hidden="1">
      <c r="A897" t="str">
        <f t="shared" ca="1" si="2113"/>
        <v/>
      </c>
      <c r="L897" s="57" t="str">
        <f t="shared" si="2043"/>
        <v/>
      </c>
      <c r="P897" s="37">
        <v>121</v>
      </c>
      <c r="S897" t="str">
        <f t="shared" si="2045"/>
        <v/>
      </c>
      <c r="T897" s="104"/>
    </row>
    <row r="898" spans="1:20" hidden="1">
      <c r="A898" t="str">
        <f t="shared" ca="1" si="2113"/>
        <v/>
      </c>
      <c r="L898" s="57" t="str">
        <f t="shared" si="2043"/>
        <v/>
      </c>
      <c r="S898" t="str">
        <f t="shared" si="2045"/>
        <v/>
      </c>
      <c r="T898" s="104"/>
    </row>
    <row r="899" spans="1:20" hidden="1">
      <c r="A899" t="str">
        <f t="shared" ca="1" si="2113"/>
        <v/>
      </c>
      <c r="L899" s="57" t="str">
        <f t="shared" si="2043"/>
        <v/>
      </c>
      <c r="P899" s="37">
        <v>122</v>
      </c>
      <c r="S899" t="str">
        <f t="shared" si="2045"/>
        <v/>
      </c>
      <c r="T899" s="104"/>
    </row>
    <row r="900" spans="1:20" hidden="1">
      <c r="A900" t="str">
        <f t="shared" ca="1" si="2113"/>
        <v/>
      </c>
      <c r="L900" s="57" t="str">
        <f t="shared" si="2043"/>
        <v/>
      </c>
      <c r="P900" s="37">
        <v>122</v>
      </c>
      <c r="S900" t="str">
        <f t="shared" si="2045"/>
        <v/>
      </c>
      <c r="T900" s="104"/>
    </row>
    <row r="901" spans="1:20" hidden="1">
      <c r="A901" t="str">
        <f t="shared" ca="1" si="2113"/>
        <v/>
      </c>
      <c r="L901" s="57" t="str">
        <f t="shared" si="2043"/>
        <v/>
      </c>
      <c r="P901" s="37">
        <v>122</v>
      </c>
      <c r="S901" t="str">
        <f t="shared" si="2045"/>
        <v/>
      </c>
      <c r="T901" s="104"/>
    </row>
    <row r="902" spans="1:20" hidden="1">
      <c r="A902" t="str">
        <f t="shared" ca="1" si="2113"/>
        <v/>
      </c>
      <c r="L902" s="57" t="str">
        <f t="shared" si="2043"/>
        <v/>
      </c>
      <c r="P902" s="37">
        <v>122</v>
      </c>
      <c r="S902" t="str">
        <f t="shared" si="2045"/>
        <v/>
      </c>
      <c r="T902" s="104"/>
    </row>
    <row r="903" spans="1:20" hidden="1">
      <c r="A903" t="str">
        <f t="shared" ca="1" si="2113"/>
        <v/>
      </c>
      <c r="L903" s="57" t="str">
        <f t="shared" si="2043"/>
        <v/>
      </c>
      <c r="S903" t="str">
        <f t="shared" si="2045"/>
        <v/>
      </c>
      <c r="T903" s="104"/>
    </row>
    <row r="904" spans="1:20" hidden="1">
      <c r="A904" t="str">
        <f t="shared" ca="1" si="2113"/>
        <v/>
      </c>
      <c r="L904" s="57" t="str">
        <f t="shared" si="2043"/>
        <v/>
      </c>
      <c r="P904" s="37">
        <v>123</v>
      </c>
      <c r="S904" t="str">
        <f t="shared" si="2045"/>
        <v/>
      </c>
      <c r="T904" s="104"/>
    </row>
    <row r="905" spans="1:20" hidden="1">
      <c r="A905" t="str">
        <f t="shared" ca="1" si="2113"/>
        <v/>
      </c>
      <c r="L905" s="57" t="str">
        <f t="shared" si="2043"/>
        <v/>
      </c>
      <c r="P905" s="37">
        <v>123</v>
      </c>
      <c r="S905" t="str">
        <f t="shared" si="2045"/>
        <v/>
      </c>
      <c r="T905" s="104"/>
    </row>
    <row r="906" spans="1:20" hidden="1">
      <c r="A906" t="str">
        <f t="shared" ca="1" si="2113"/>
        <v/>
      </c>
      <c r="L906" s="57" t="str">
        <f t="shared" si="2043"/>
        <v/>
      </c>
      <c r="P906" s="37">
        <v>123</v>
      </c>
      <c r="S906" t="str">
        <f t="shared" si="2045"/>
        <v/>
      </c>
      <c r="T906" s="104"/>
    </row>
    <row r="907" spans="1:20" hidden="1">
      <c r="A907" t="str">
        <f t="shared" ca="1" si="2113"/>
        <v/>
      </c>
      <c r="L907" s="57" t="str">
        <f t="shared" si="2043"/>
        <v/>
      </c>
      <c r="P907" s="37">
        <v>123</v>
      </c>
      <c r="S907" t="str">
        <f t="shared" si="2045"/>
        <v/>
      </c>
      <c r="T907" s="104"/>
    </row>
    <row r="908" spans="1:20" hidden="1">
      <c r="A908" t="str">
        <f t="shared" ca="1" si="2113"/>
        <v/>
      </c>
      <c r="L908" s="57" t="str">
        <f t="shared" si="2043"/>
        <v/>
      </c>
      <c r="S908" t="str">
        <f t="shared" si="2045"/>
        <v/>
      </c>
      <c r="T908" s="104"/>
    </row>
    <row r="909" spans="1:20" hidden="1">
      <c r="A909" t="str">
        <f t="shared" ca="1" si="2113"/>
        <v/>
      </c>
      <c r="L909" s="57" t="str">
        <f t="shared" si="2043"/>
        <v/>
      </c>
      <c r="P909" s="37">
        <v>124</v>
      </c>
      <c r="S909" t="str">
        <f t="shared" si="2045"/>
        <v/>
      </c>
      <c r="T909" s="104"/>
    </row>
    <row r="910" spans="1:20" hidden="1">
      <c r="A910" t="str">
        <f t="shared" ca="1" si="2113"/>
        <v/>
      </c>
      <c r="L910" s="57" t="str">
        <f t="shared" si="2043"/>
        <v/>
      </c>
      <c r="P910" s="37">
        <v>124</v>
      </c>
      <c r="S910" t="str">
        <f t="shared" si="2045"/>
        <v/>
      </c>
      <c r="T910" s="104"/>
    </row>
    <row r="911" spans="1:20" hidden="1">
      <c r="A911" t="str">
        <f t="shared" ca="1" si="2113"/>
        <v/>
      </c>
      <c r="L911" s="57" t="str">
        <f t="shared" si="2043"/>
        <v/>
      </c>
      <c r="P911" s="37">
        <v>124</v>
      </c>
      <c r="S911" t="str">
        <f t="shared" si="2045"/>
        <v/>
      </c>
      <c r="T911" s="104"/>
    </row>
    <row r="912" spans="1:20" hidden="1">
      <c r="A912" t="str">
        <f t="shared" ca="1" si="2113"/>
        <v/>
      </c>
      <c r="L912" s="57" t="str">
        <f t="shared" si="2043"/>
        <v/>
      </c>
      <c r="P912" s="37">
        <v>124</v>
      </c>
      <c r="S912" t="str">
        <f t="shared" si="2045"/>
        <v/>
      </c>
      <c r="T912" s="104"/>
    </row>
    <row r="913" spans="1:20" hidden="1">
      <c r="A913" t="str">
        <f t="shared" ca="1" si="2113"/>
        <v/>
      </c>
      <c r="L913" s="57" t="str">
        <f t="shared" si="2043"/>
        <v/>
      </c>
      <c r="S913" t="str">
        <f t="shared" si="2045"/>
        <v/>
      </c>
      <c r="T913" s="104"/>
    </row>
    <row r="914" spans="1:20" hidden="1">
      <c r="A914" t="str">
        <f t="shared" ca="1" si="2113"/>
        <v/>
      </c>
      <c r="L914" s="57" t="str">
        <f t="shared" si="2043"/>
        <v/>
      </c>
      <c r="P914" s="37">
        <v>125</v>
      </c>
      <c r="S914" t="str">
        <f t="shared" si="2045"/>
        <v/>
      </c>
      <c r="T914" s="104"/>
    </row>
    <row r="915" spans="1:20" hidden="1">
      <c r="A915" t="str">
        <f t="shared" ca="1" si="2113"/>
        <v/>
      </c>
      <c r="L915" s="57" t="str">
        <f t="shared" si="2043"/>
        <v/>
      </c>
      <c r="P915" s="37">
        <v>125</v>
      </c>
      <c r="S915" t="str">
        <f t="shared" si="2045"/>
        <v/>
      </c>
      <c r="T915" s="104"/>
    </row>
    <row r="916" spans="1:20" hidden="1">
      <c r="A916" t="str">
        <f t="shared" ca="1" si="2113"/>
        <v/>
      </c>
      <c r="L916" s="57" t="str">
        <f t="shared" ref="L916:L979" si="2117">IF(OR(S916="370",S916="371",S916="372",S916="373",S916="374",S916="375",S916="376",S916="377",S916="378",S916="379",S916="380",S916="039",S916="389"),"農集","")</f>
        <v/>
      </c>
      <c r="P916" s="37">
        <v>125</v>
      </c>
      <c r="S916" t="str">
        <f t="shared" ref="S916:S979" si="2118">IF(C916="","",LEFT(TEXT(C916,"000000000"),3))</f>
        <v/>
      </c>
      <c r="T916" s="104"/>
    </row>
    <row r="917" spans="1:20" hidden="1">
      <c r="A917" t="str">
        <f t="shared" ca="1" si="2113"/>
        <v/>
      </c>
      <c r="L917" s="57" t="str">
        <f t="shared" si="2117"/>
        <v/>
      </c>
      <c r="P917" s="37">
        <v>125</v>
      </c>
      <c r="S917" t="str">
        <f t="shared" si="2118"/>
        <v/>
      </c>
      <c r="T917" s="104"/>
    </row>
    <row r="918" spans="1:20" hidden="1">
      <c r="A918" t="str">
        <f t="shared" ca="1" si="2113"/>
        <v/>
      </c>
      <c r="L918" s="57" t="str">
        <f t="shared" si="2117"/>
        <v/>
      </c>
      <c r="S918" t="str">
        <f t="shared" si="2118"/>
        <v/>
      </c>
      <c r="T918" s="104"/>
    </row>
    <row r="919" spans="1:20" hidden="1">
      <c r="A919" t="str">
        <f t="shared" ca="1" si="2113"/>
        <v/>
      </c>
      <c r="L919" s="57" t="str">
        <f t="shared" si="2117"/>
        <v/>
      </c>
      <c r="P919" s="37">
        <v>126</v>
      </c>
      <c r="S919" t="str">
        <f t="shared" si="2118"/>
        <v/>
      </c>
      <c r="T919" s="104"/>
    </row>
    <row r="920" spans="1:20" hidden="1">
      <c r="A920" t="str">
        <f t="shared" ca="1" si="2113"/>
        <v/>
      </c>
      <c r="L920" s="57" t="str">
        <f t="shared" si="2117"/>
        <v/>
      </c>
      <c r="P920" s="37">
        <v>126</v>
      </c>
      <c r="S920" t="str">
        <f t="shared" si="2118"/>
        <v/>
      </c>
      <c r="T920" s="104"/>
    </row>
    <row r="921" spans="1:20" hidden="1">
      <c r="A921" t="str">
        <f t="shared" ca="1" si="2113"/>
        <v/>
      </c>
      <c r="L921" s="57" t="str">
        <f t="shared" si="2117"/>
        <v/>
      </c>
      <c r="P921" s="37">
        <v>126</v>
      </c>
      <c r="S921" t="str">
        <f t="shared" si="2118"/>
        <v/>
      </c>
      <c r="T921" s="104"/>
    </row>
    <row r="922" spans="1:20" hidden="1">
      <c r="A922" t="str">
        <f t="shared" ca="1" si="2113"/>
        <v/>
      </c>
      <c r="L922" s="57" t="str">
        <f t="shared" si="2117"/>
        <v/>
      </c>
      <c r="P922" s="37">
        <v>126</v>
      </c>
      <c r="S922" t="str">
        <f t="shared" si="2118"/>
        <v/>
      </c>
      <c r="T922" s="104"/>
    </row>
    <row r="923" spans="1:20" hidden="1">
      <c r="A923" t="str">
        <f t="shared" ca="1" si="2113"/>
        <v/>
      </c>
      <c r="L923" s="57" t="str">
        <f t="shared" si="2117"/>
        <v/>
      </c>
      <c r="S923" t="str">
        <f t="shared" si="2118"/>
        <v/>
      </c>
      <c r="T923" s="104"/>
    </row>
    <row r="924" spans="1:20" hidden="1">
      <c r="A924" t="str">
        <f t="shared" ca="1" si="2113"/>
        <v/>
      </c>
      <c r="L924" s="57" t="str">
        <f t="shared" si="2117"/>
        <v/>
      </c>
      <c r="P924" s="37">
        <v>127</v>
      </c>
      <c r="S924" t="str">
        <f t="shared" si="2118"/>
        <v/>
      </c>
      <c r="T924" s="104"/>
    </row>
    <row r="925" spans="1:20" hidden="1">
      <c r="A925" t="str">
        <f t="shared" ca="1" si="2113"/>
        <v/>
      </c>
      <c r="L925" s="57" t="str">
        <f t="shared" si="2117"/>
        <v/>
      </c>
      <c r="P925" s="37">
        <v>127</v>
      </c>
      <c r="S925" t="str">
        <f t="shared" si="2118"/>
        <v/>
      </c>
      <c r="T925" s="104"/>
    </row>
    <row r="926" spans="1:20" hidden="1">
      <c r="A926" t="str">
        <f t="shared" ca="1" si="2113"/>
        <v/>
      </c>
      <c r="L926" s="57" t="str">
        <f t="shared" si="2117"/>
        <v/>
      </c>
      <c r="P926" s="37">
        <v>127</v>
      </c>
      <c r="S926" t="str">
        <f t="shared" si="2118"/>
        <v/>
      </c>
      <c r="T926" s="104"/>
    </row>
    <row r="927" spans="1:20" hidden="1">
      <c r="A927" t="str">
        <f t="shared" ca="1" si="2113"/>
        <v/>
      </c>
      <c r="L927" s="57" t="str">
        <f t="shared" si="2117"/>
        <v/>
      </c>
      <c r="P927" s="37">
        <v>127</v>
      </c>
      <c r="S927" t="str">
        <f t="shared" si="2118"/>
        <v/>
      </c>
      <c r="T927" s="104"/>
    </row>
    <row r="928" spans="1:20" hidden="1">
      <c r="A928" t="str">
        <f t="shared" ca="1" si="2113"/>
        <v/>
      </c>
      <c r="L928" s="57" t="str">
        <f t="shared" si="2117"/>
        <v/>
      </c>
      <c r="S928" t="str">
        <f t="shared" si="2118"/>
        <v/>
      </c>
      <c r="T928" s="104"/>
    </row>
    <row r="929" spans="1:20" hidden="1">
      <c r="A929" t="str">
        <f t="shared" ca="1" si="2113"/>
        <v/>
      </c>
      <c r="L929" s="57" t="str">
        <f t="shared" si="2117"/>
        <v/>
      </c>
      <c r="P929" s="37">
        <v>128</v>
      </c>
      <c r="S929" t="str">
        <f t="shared" si="2118"/>
        <v/>
      </c>
      <c r="T929" s="104"/>
    </row>
    <row r="930" spans="1:20" hidden="1">
      <c r="A930" t="str">
        <f t="shared" ca="1" si="2113"/>
        <v/>
      </c>
      <c r="L930" s="57" t="str">
        <f t="shared" si="2117"/>
        <v/>
      </c>
      <c r="P930" s="37">
        <v>128</v>
      </c>
      <c r="S930" t="str">
        <f t="shared" si="2118"/>
        <v/>
      </c>
      <c r="T930" s="104"/>
    </row>
    <row r="931" spans="1:20" hidden="1">
      <c r="A931" t="str">
        <f t="shared" ca="1" si="2113"/>
        <v/>
      </c>
      <c r="L931" s="57" t="str">
        <f t="shared" si="2117"/>
        <v/>
      </c>
      <c r="P931" s="37">
        <v>128</v>
      </c>
      <c r="S931" t="str">
        <f t="shared" si="2118"/>
        <v/>
      </c>
      <c r="T931" s="104"/>
    </row>
    <row r="932" spans="1:20" hidden="1">
      <c r="A932" t="str">
        <f t="shared" ca="1" si="2113"/>
        <v/>
      </c>
      <c r="L932" s="57" t="str">
        <f t="shared" si="2117"/>
        <v/>
      </c>
      <c r="P932" s="37">
        <v>128</v>
      </c>
      <c r="S932" t="str">
        <f t="shared" si="2118"/>
        <v/>
      </c>
      <c r="T932" s="104"/>
    </row>
    <row r="933" spans="1:20" hidden="1">
      <c r="A933" t="str">
        <f t="shared" ca="1" si="2113"/>
        <v/>
      </c>
      <c r="L933" s="57" t="str">
        <f t="shared" si="2117"/>
        <v/>
      </c>
      <c r="S933" t="str">
        <f t="shared" si="2118"/>
        <v/>
      </c>
      <c r="T933" s="104"/>
    </row>
    <row r="934" spans="1:20" hidden="1">
      <c r="A934" t="str">
        <f t="shared" ca="1" si="2113"/>
        <v/>
      </c>
      <c r="L934" s="57" t="str">
        <f t="shared" si="2117"/>
        <v/>
      </c>
      <c r="P934" s="37">
        <v>129</v>
      </c>
      <c r="S934" t="str">
        <f t="shared" si="2118"/>
        <v/>
      </c>
      <c r="T934" s="104"/>
    </row>
    <row r="935" spans="1:20" hidden="1">
      <c r="A935" t="str">
        <f t="shared" ca="1" si="2113"/>
        <v/>
      </c>
      <c r="L935" s="57" t="str">
        <f t="shared" si="2117"/>
        <v/>
      </c>
      <c r="P935" s="37">
        <v>129</v>
      </c>
      <c r="S935" t="str">
        <f t="shared" si="2118"/>
        <v/>
      </c>
      <c r="T935" s="104"/>
    </row>
    <row r="936" spans="1:20" hidden="1">
      <c r="A936" t="str">
        <f t="shared" ca="1" si="2113"/>
        <v/>
      </c>
      <c r="L936" s="57" t="str">
        <f t="shared" si="2117"/>
        <v/>
      </c>
      <c r="P936" s="37">
        <v>129</v>
      </c>
      <c r="S936" t="str">
        <f t="shared" si="2118"/>
        <v/>
      </c>
      <c r="T936" s="104"/>
    </row>
    <row r="937" spans="1:20" hidden="1">
      <c r="A937" t="str">
        <f t="shared" ca="1" si="2113"/>
        <v/>
      </c>
      <c r="L937" s="57" t="str">
        <f t="shared" si="2117"/>
        <v/>
      </c>
      <c r="P937" s="37">
        <v>129</v>
      </c>
      <c r="S937" t="str">
        <f t="shared" si="2118"/>
        <v/>
      </c>
      <c r="T937" s="104"/>
    </row>
    <row r="938" spans="1:20" hidden="1">
      <c r="A938" t="str">
        <f t="shared" ca="1" si="2113"/>
        <v/>
      </c>
      <c r="L938" s="57" t="str">
        <f t="shared" si="2117"/>
        <v/>
      </c>
      <c r="S938" t="str">
        <f t="shared" si="2118"/>
        <v/>
      </c>
      <c r="T938" s="104"/>
    </row>
    <row r="939" spans="1:20" hidden="1">
      <c r="A939" t="str">
        <f t="shared" ca="1" si="2113"/>
        <v/>
      </c>
      <c r="L939" s="57" t="str">
        <f t="shared" si="2117"/>
        <v/>
      </c>
      <c r="P939" s="37">
        <v>130</v>
      </c>
      <c r="S939" t="str">
        <f t="shared" si="2118"/>
        <v/>
      </c>
      <c r="T939" s="104"/>
    </row>
    <row r="940" spans="1:20" hidden="1">
      <c r="A940" t="str">
        <f t="shared" ca="1" si="2113"/>
        <v/>
      </c>
      <c r="L940" s="57" t="str">
        <f t="shared" si="2117"/>
        <v/>
      </c>
      <c r="P940" s="37">
        <v>130</v>
      </c>
      <c r="S940" t="str">
        <f t="shared" si="2118"/>
        <v/>
      </c>
      <c r="T940" s="104"/>
    </row>
    <row r="941" spans="1:20" hidden="1">
      <c r="A941" t="str">
        <f t="shared" ca="1" si="2113"/>
        <v/>
      </c>
      <c r="L941" s="57" t="str">
        <f t="shared" si="2117"/>
        <v/>
      </c>
      <c r="P941" s="37">
        <v>130</v>
      </c>
      <c r="S941" t="str">
        <f t="shared" si="2118"/>
        <v/>
      </c>
      <c r="T941" s="104"/>
    </row>
    <row r="942" spans="1:20" hidden="1">
      <c r="A942" t="str">
        <f t="shared" ref="A942:A1005" ca="1" si="2119">IF(B942="","",INDIRECT("減額一覧!B"&amp;$P942))</f>
        <v/>
      </c>
      <c r="L942" s="57" t="str">
        <f t="shared" si="2117"/>
        <v/>
      </c>
      <c r="P942" s="37">
        <v>130</v>
      </c>
      <c r="S942" t="str">
        <f t="shared" si="2118"/>
        <v/>
      </c>
      <c r="T942" s="104"/>
    </row>
    <row r="943" spans="1:20" hidden="1">
      <c r="A943" t="str">
        <f t="shared" ca="1" si="2119"/>
        <v/>
      </c>
      <c r="L943" s="57" t="str">
        <f t="shared" si="2117"/>
        <v/>
      </c>
      <c r="S943" t="str">
        <f t="shared" si="2118"/>
        <v/>
      </c>
      <c r="T943" s="104"/>
    </row>
    <row r="944" spans="1:20" hidden="1">
      <c r="A944" t="str">
        <f t="shared" ca="1" si="2119"/>
        <v/>
      </c>
      <c r="L944" s="57" t="str">
        <f t="shared" si="2117"/>
        <v/>
      </c>
      <c r="P944" s="37">
        <v>131</v>
      </c>
      <c r="S944" t="str">
        <f t="shared" si="2118"/>
        <v/>
      </c>
      <c r="T944" s="104"/>
    </row>
    <row r="945" spans="1:20" hidden="1">
      <c r="A945" t="str">
        <f t="shared" ca="1" si="2119"/>
        <v/>
      </c>
      <c r="L945" s="57" t="str">
        <f t="shared" si="2117"/>
        <v/>
      </c>
      <c r="P945" s="37">
        <v>131</v>
      </c>
      <c r="S945" t="str">
        <f t="shared" si="2118"/>
        <v/>
      </c>
      <c r="T945" s="104"/>
    </row>
    <row r="946" spans="1:20" hidden="1">
      <c r="A946" t="str">
        <f t="shared" ca="1" si="2119"/>
        <v/>
      </c>
      <c r="L946" s="57" t="str">
        <f t="shared" si="2117"/>
        <v/>
      </c>
      <c r="P946" s="37">
        <v>131</v>
      </c>
      <c r="S946" t="str">
        <f t="shared" si="2118"/>
        <v/>
      </c>
      <c r="T946" s="104"/>
    </row>
    <row r="947" spans="1:20" hidden="1">
      <c r="A947" t="str">
        <f t="shared" ca="1" si="2119"/>
        <v/>
      </c>
      <c r="L947" s="57" t="str">
        <f t="shared" si="2117"/>
        <v/>
      </c>
      <c r="P947" s="37">
        <v>131</v>
      </c>
      <c r="S947" t="str">
        <f t="shared" si="2118"/>
        <v/>
      </c>
      <c r="T947" s="104"/>
    </row>
    <row r="948" spans="1:20" hidden="1">
      <c r="A948" t="str">
        <f t="shared" ca="1" si="2119"/>
        <v/>
      </c>
      <c r="L948" s="57" t="str">
        <f t="shared" si="2117"/>
        <v/>
      </c>
      <c r="S948" t="str">
        <f t="shared" si="2118"/>
        <v/>
      </c>
      <c r="T948" s="104"/>
    </row>
    <row r="949" spans="1:20" hidden="1">
      <c r="A949" t="str">
        <f t="shared" ca="1" si="2119"/>
        <v/>
      </c>
      <c r="L949" s="57" t="str">
        <f t="shared" si="2117"/>
        <v/>
      </c>
      <c r="P949" s="37">
        <v>132</v>
      </c>
      <c r="S949" t="str">
        <f t="shared" si="2118"/>
        <v/>
      </c>
      <c r="T949" s="104"/>
    </row>
    <row r="950" spans="1:20" hidden="1">
      <c r="A950" t="str">
        <f t="shared" ca="1" si="2119"/>
        <v/>
      </c>
      <c r="L950" s="57" t="str">
        <f t="shared" si="2117"/>
        <v/>
      </c>
      <c r="P950" s="37">
        <v>132</v>
      </c>
      <c r="S950" t="str">
        <f t="shared" si="2118"/>
        <v/>
      </c>
      <c r="T950" s="104"/>
    </row>
    <row r="951" spans="1:20" hidden="1">
      <c r="A951" t="str">
        <f t="shared" ca="1" si="2119"/>
        <v/>
      </c>
      <c r="L951" s="57" t="str">
        <f t="shared" si="2117"/>
        <v/>
      </c>
      <c r="P951" s="37">
        <v>132</v>
      </c>
      <c r="S951" t="str">
        <f t="shared" si="2118"/>
        <v/>
      </c>
      <c r="T951" s="104"/>
    </row>
    <row r="952" spans="1:20" hidden="1">
      <c r="A952" t="str">
        <f t="shared" ca="1" si="2119"/>
        <v/>
      </c>
      <c r="L952" s="57" t="str">
        <f t="shared" si="2117"/>
        <v/>
      </c>
      <c r="P952" s="37">
        <v>132</v>
      </c>
      <c r="S952" t="str">
        <f t="shared" si="2118"/>
        <v/>
      </c>
      <c r="T952" s="104"/>
    </row>
    <row r="953" spans="1:20" hidden="1">
      <c r="A953" t="str">
        <f t="shared" ca="1" si="2119"/>
        <v/>
      </c>
      <c r="L953" s="57" t="str">
        <f t="shared" si="2117"/>
        <v/>
      </c>
      <c r="S953" t="str">
        <f t="shared" si="2118"/>
        <v/>
      </c>
      <c r="T953" s="104"/>
    </row>
    <row r="954" spans="1:20" hidden="1">
      <c r="A954" t="str">
        <f t="shared" ca="1" si="2119"/>
        <v/>
      </c>
      <c r="L954" s="57" t="str">
        <f t="shared" si="2117"/>
        <v/>
      </c>
      <c r="P954" s="37">
        <v>133</v>
      </c>
      <c r="S954" t="str">
        <f t="shared" si="2118"/>
        <v/>
      </c>
      <c r="T954" s="104"/>
    </row>
    <row r="955" spans="1:20" hidden="1">
      <c r="A955" t="str">
        <f t="shared" ca="1" si="2119"/>
        <v/>
      </c>
      <c r="L955" s="57" t="str">
        <f t="shared" si="2117"/>
        <v/>
      </c>
      <c r="P955" s="37">
        <v>133</v>
      </c>
      <c r="S955" t="str">
        <f t="shared" si="2118"/>
        <v/>
      </c>
      <c r="T955" s="104"/>
    </row>
    <row r="956" spans="1:20" hidden="1">
      <c r="A956" t="str">
        <f t="shared" ca="1" si="2119"/>
        <v/>
      </c>
      <c r="L956" s="57" t="str">
        <f t="shared" si="2117"/>
        <v/>
      </c>
      <c r="P956" s="37">
        <v>133</v>
      </c>
      <c r="S956" t="str">
        <f t="shared" si="2118"/>
        <v/>
      </c>
      <c r="T956" s="104"/>
    </row>
    <row r="957" spans="1:20" hidden="1">
      <c r="A957" t="str">
        <f t="shared" ca="1" si="2119"/>
        <v/>
      </c>
      <c r="L957" s="57" t="str">
        <f t="shared" si="2117"/>
        <v/>
      </c>
      <c r="P957" s="37">
        <v>133</v>
      </c>
      <c r="S957" t="str">
        <f t="shared" si="2118"/>
        <v/>
      </c>
      <c r="T957" s="104"/>
    </row>
    <row r="958" spans="1:20" hidden="1">
      <c r="A958" t="str">
        <f t="shared" ca="1" si="2119"/>
        <v/>
      </c>
      <c r="L958" s="57" t="str">
        <f t="shared" si="2117"/>
        <v/>
      </c>
      <c r="S958" t="str">
        <f t="shared" si="2118"/>
        <v/>
      </c>
      <c r="T958" s="104"/>
    </row>
    <row r="959" spans="1:20" hidden="1">
      <c r="A959" t="str">
        <f t="shared" ca="1" si="2119"/>
        <v/>
      </c>
      <c r="L959" s="57" t="str">
        <f t="shared" si="2117"/>
        <v/>
      </c>
      <c r="P959" s="37">
        <v>134</v>
      </c>
      <c r="S959" t="str">
        <f t="shared" si="2118"/>
        <v/>
      </c>
      <c r="T959" s="104"/>
    </row>
    <row r="960" spans="1:20" hidden="1">
      <c r="A960" t="str">
        <f t="shared" ca="1" si="2119"/>
        <v/>
      </c>
      <c r="L960" s="57" t="str">
        <f t="shared" si="2117"/>
        <v/>
      </c>
      <c r="P960" s="37">
        <v>134</v>
      </c>
      <c r="S960" t="str">
        <f t="shared" si="2118"/>
        <v/>
      </c>
      <c r="T960" s="104"/>
    </row>
    <row r="961" spans="1:20" hidden="1">
      <c r="A961" t="str">
        <f t="shared" ca="1" si="2119"/>
        <v/>
      </c>
      <c r="L961" s="57" t="str">
        <f t="shared" si="2117"/>
        <v/>
      </c>
      <c r="P961" s="37">
        <v>134</v>
      </c>
      <c r="S961" t="str">
        <f t="shared" si="2118"/>
        <v/>
      </c>
      <c r="T961" s="104"/>
    </row>
    <row r="962" spans="1:20" hidden="1">
      <c r="A962" t="str">
        <f t="shared" ca="1" si="2119"/>
        <v/>
      </c>
      <c r="L962" s="57" t="str">
        <f t="shared" si="2117"/>
        <v/>
      </c>
      <c r="P962" s="37">
        <v>134</v>
      </c>
      <c r="S962" t="str">
        <f t="shared" si="2118"/>
        <v/>
      </c>
      <c r="T962" s="104"/>
    </row>
    <row r="963" spans="1:20" hidden="1">
      <c r="A963" t="str">
        <f t="shared" ca="1" si="2119"/>
        <v/>
      </c>
      <c r="L963" s="57" t="str">
        <f t="shared" si="2117"/>
        <v/>
      </c>
      <c r="S963" t="str">
        <f t="shared" si="2118"/>
        <v/>
      </c>
      <c r="T963" s="104"/>
    </row>
    <row r="964" spans="1:20" hidden="1">
      <c r="A964" t="str">
        <f t="shared" ca="1" si="2119"/>
        <v/>
      </c>
      <c r="L964" s="57" t="str">
        <f t="shared" si="2117"/>
        <v/>
      </c>
      <c r="P964" s="37">
        <v>135</v>
      </c>
      <c r="S964" t="str">
        <f t="shared" si="2118"/>
        <v/>
      </c>
      <c r="T964" s="104"/>
    </row>
    <row r="965" spans="1:20" hidden="1">
      <c r="A965" t="str">
        <f t="shared" ca="1" si="2119"/>
        <v/>
      </c>
      <c r="L965" s="57" t="str">
        <f t="shared" si="2117"/>
        <v/>
      </c>
      <c r="P965" s="37">
        <v>135</v>
      </c>
      <c r="S965" t="str">
        <f t="shared" si="2118"/>
        <v/>
      </c>
      <c r="T965" s="104"/>
    </row>
    <row r="966" spans="1:20" hidden="1">
      <c r="A966" t="str">
        <f t="shared" ca="1" si="2119"/>
        <v/>
      </c>
      <c r="L966" s="57" t="str">
        <f t="shared" si="2117"/>
        <v/>
      </c>
      <c r="P966" s="37">
        <v>135</v>
      </c>
      <c r="S966" t="str">
        <f t="shared" si="2118"/>
        <v/>
      </c>
      <c r="T966" s="104"/>
    </row>
    <row r="967" spans="1:20" hidden="1">
      <c r="A967" t="str">
        <f t="shared" ca="1" si="2119"/>
        <v/>
      </c>
      <c r="L967" s="57" t="str">
        <f t="shared" si="2117"/>
        <v/>
      </c>
      <c r="P967" s="37">
        <v>135</v>
      </c>
      <c r="S967" t="str">
        <f t="shared" si="2118"/>
        <v/>
      </c>
      <c r="T967" s="104"/>
    </row>
    <row r="968" spans="1:20" hidden="1">
      <c r="A968" t="str">
        <f t="shared" ca="1" si="2119"/>
        <v/>
      </c>
      <c r="L968" s="57" t="str">
        <f t="shared" si="2117"/>
        <v/>
      </c>
      <c r="S968" t="str">
        <f t="shared" si="2118"/>
        <v/>
      </c>
      <c r="T968" s="104"/>
    </row>
    <row r="969" spans="1:20" hidden="1">
      <c r="A969" t="str">
        <f t="shared" ca="1" si="2119"/>
        <v/>
      </c>
      <c r="L969" s="57" t="str">
        <f t="shared" si="2117"/>
        <v/>
      </c>
      <c r="P969" s="37">
        <v>136</v>
      </c>
      <c r="S969" t="str">
        <f t="shared" si="2118"/>
        <v/>
      </c>
      <c r="T969" s="104"/>
    </row>
    <row r="970" spans="1:20" hidden="1">
      <c r="A970" t="str">
        <f t="shared" ca="1" si="2119"/>
        <v/>
      </c>
      <c r="L970" s="57" t="str">
        <f t="shared" si="2117"/>
        <v/>
      </c>
      <c r="P970" s="37">
        <v>136</v>
      </c>
      <c r="S970" t="str">
        <f t="shared" si="2118"/>
        <v/>
      </c>
      <c r="T970" s="104"/>
    </row>
    <row r="971" spans="1:20" hidden="1">
      <c r="A971" t="str">
        <f t="shared" ca="1" si="2119"/>
        <v/>
      </c>
      <c r="L971" s="57" t="str">
        <f t="shared" si="2117"/>
        <v/>
      </c>
      <c r="P971" s="37">
        <v>136</v>
      </c>
      <c r="S971" t="str">
        <f t="shared" si="2118"/>
        <v/>
      </c>
      <c r="T971" s="104"/>
    </row>
    <row r="972" spans="1:20" hidden="1">
      <c r="A972" t="str">
        <f t="shared" ca="1" si="2119"/>
        <v/>
      </c>
      <c r="L972" s="57" t="str">
        <f t="shared" si="2117"/>
        <v/>
      </c>
      <c r="P972" s="37">
        <v>136</v>
      </c>
      <c r="S972" t="str">
        <f t="shared" si="2118"/>
        <v/>
      </c>
      <c r="T972" s="104"/>
    </row>
    <row r="973" spans="1:20" hidden="1">
      <c r="A973" t="str">
        <f t="shared" ca="1" si="2119"/>
        <v/>
      </c>
      <c r="L973" s="57" t="str">
        <f t="shared" si="2117"/>
        <v/>
      </c>
      <c r="S973" t="str">
        <f t="shared" si="2118"/>
        <v/>
      </c>
      <c r="T973" s="104"/>
    </row>
    <row r="974" spans="1:20" hidden="1">
      <c r="A974" t="str">
        <f t="shared" ca="1" si="2119"/>
        <v/>
      </c>
      <c r="L974" s="57" t="str">
        <f t="shared" si="2117"/>
        <v/>
      </c>
      <c r="P974" s="37">
        <v>137</v>
      </c>
      <c r="S974" t="str">
        <f t="shared" si="2118"/>
        <v/>
      </c>
      <c r="T974" s="104"/>
    </row>
    <row r="975" spans="1:20" hidden="1">
      <c r="A975" t="str">
        <f t="shared" ca="1" si="2119"/>
        <v/>
      </c>
      <c r="L975" s="57" t="str">
        <f t="shared" si="2117"/>
        <v/>
      </c>
      <c r="P975" s="37">
        <v>137</v>
      </c>
      <c r="S975" t="str">
        <f t="shared" si="2118"/>
        <v/>
      </c>
      <c r="T975" s="104"/>
    </row>
    <row r="976" spans="1:20" hidden="1">
      <c r="A976" t="str">
        <f t="shared" ca="1" si="2119"/>
        <v/>
      </c>
      <c r="L976" s="57" t="str">
        <f t="shared" si="2117"/>
        <v/>
      </c>
      <c r="P976" s="37">
        <v>137</v>
      </c>
      <c r="S976" t="str">
        <f t="shared" si="2118"/>
        <v/>
      </c>
      <c r="T976" s="104"/>
    </row>
    <row r="977" spans="1:20" hidden="1">
      <c r="A977" t="str">
        <f t="shared" ca="1" si="2119"/>
        <v/>
      </c>
      <c r="L977" s="57" t="str">
        <f t="shared" si="2117"/>
        <v/>
      </c>
      <c r="P977" s="37">
        <v>137</v>
      </c>
      <c r="S977" t="str">
        <f t="shared" si="2118"/>
        <v/>
      </c>
      <c r="T977" s="104"/>
    </row>
    <row r="978" spans="1:20" hidden="1">
      <c r="A978" t="str">
        <f t="shared" ca="1" si="2119"/>
        <v/>
      </c>
      <c r="L978" s="57" t="str">
        <f t="shared" si="2117"/>
        <v/>
      </c>
      <c r="S978" t="str">
        <f t="shared" si="2118"/>
        <v/>
      </c>
      <c r="T978" s="104"/>
    </row>
    <row r="979" spans="1:20" hidden="1">
      <c r="A979" t="str">
        <f t="shared" ca="1" si="2119"/>
        <v/>
      </c>
      <c r="L979" s="57" t="str">
        <f t="shared" si="2117"/>
        <v/>
      </c>
      <c r="P979" s="37">
        <v>138</v>
      </c>
      <c r="S979" t="str">
        <f t="shared" si="2118"/>
        <v/>
      </c>
      <c r="T979" s="104"/>
    </row>
    <row r="980" spans="1:20" hidden="1">
      <c r="A980" t="str">
        <f t="shared" ca="1" si="2119"/>
        <v/>
      </c>
      <c r="L980" s="57" t="str">
        <f t="shared" ref="L980:L1043" si="2120">IF(OR(S980="370",S980="371",S980="372",S980="373",S980="374",S980="375",S980="376",S980="377",S980="378",S980="379",S980="380",S980="039",S980="389"),"農集","")</f>
        <v/>
      </c>
      <c r="P980" s="37">
        <v>138</v>
      </c>
      <c r="S980" t="str">
        <f t="shared" ref="S980:S1043" si="2121">IF(C980="","",LEFT(TEXT(C980,"000000000"),3))</f>
        <v/>
      </c>
      <c r="T980" s="104"/>
    </row>
    <row r="981" spans="1:20" hidden="1">
      <c r="A981" t="str">
        <f t="shared" ca="1" si="2119"/>
        <v/>
      </c>
      <c r="L981" s="57" t="str">
        <f t="shared" si="2120"/>
        <v/>
      </c>
      <c r="P981" s="37">
        <v>138</v>
      </c>
      <c r="S981" t="str">
        <f t="shared" si="2121"/>
        <v/>
      </c>
      <c r="T981" s="104"/>
    </row>
    <row r="982" spans="1:20" hidden="1">
      <c r="A982" t="str">
        <f t="shared" ca="1" si="2119"/>
        <v/>
      </c>
      <c r="L982" s="57" t="str">
        <f t="shared" si="2120"/>
        <v/>
      </c>
      <c r="P982" s="37">
        <v>138</v>
      </c>
      <c r="S982" t="str">
        <f t="shared" si="2121"/>
        <v/>
      </c>
      <c r="T982" s="104"/>
    </row>
    <row r="983" spans="1:20" hidden="1">
      <c r="A983" t="str">
        <f t="shared" ca="1" si="2119"/>
        <v/>
      </c>
      <c r="L983" s="57" t="str">
        <f t="shared" si="2120"/>
        <v/>
      </c>
      <c r="S983" t="str">
        <f t="shared" si="2121"/>
        <v/>
      </c>
      <c r="T983" s="104"/>
    </row>
    <row r="984" spans="1:20" hidden="1">
      <c r="A984" t="str">
        <f t="shared" ca="1" si="2119"/>
        <v/>
      </c>
      <c r="L984" s="57" t="str">
        <f t="shared" si="2120"/>
        <v/>
      </c>
      <c r="P984" s="37">
        <v>139</v>
      </c>
      <c r="S984" t="str">
        <f t="shared" si="2121"/>
        <v/>
      </c>
      <c r="T984" s="104"/>
    </row>
    <row r="985" spans="1:20" hidden="1">
      <c r="A985" t="str">
        <f t="shared" ca="1" si="2119"/>
        <v/>
      </c>
      <c r="L985" s="57" t="str">
        <f t="shared" si="2120"/>
        <v/>
      </c>
      <c r="P985" s="37">
        <v>139</v>
      </c>
      <c r="S985" t="str">
        <f t="shared" si="2121"/>
        <v/>
      </c>
      <c r="T985" s="104"/>
    </row>
    <row r="986" spans="1:20" hidden="1">
      <c r="A986" t="str">
        <f t="shared" ca="1" si="2119"/>
        <v/>
      </c>
      <c r="L986" s="57" t="str">
        <f t="shared" si="2120"/>
        <v/>
      </c>
      <c r="P986" s="37">
        <v>139</v>
      </c>
      <c r="S986" t="str">
        <f t="shared" si="2121"/>
        <v/>
      </c>
      <c r="T986" s="104"/>
    </row>
    <row r="987" spans="1:20" hidden="1">
      <c r="A987" t="str">
        <f t="shared" ca="1" si="2119"/>
        <v/>
      </c>
      <c r="L987" s="57" t="str">
        <f t="shared" si="2120"/>
        <v/>
      </c>
      <c r="P987" s="37">
        <v>139</v>
      </c>
      <c r="S987" t="str">
        <f t="shared" si="2121"/>
        <v/>
      </c>
      <c r="T987" s="104"/>
    </row>
    <row r="988" spans="1:20" hidden="1">
      <c r="A988" t="str">
        <f t="shared" ca="1" si="2119"/>
        <v/>
      </c>
      <c r="L988" s="57" t="str">
        <f t="shared" si="2120"/>
        <v/>
      </c>
      <c r="S988" t="str">
        <f t="shared" si="2121"/>
        <v/>
      </c>
      <c r="T988" s="104"/>
    </row>
    <row r="989" spans="1:20" hidden="1">
      <c r="A989" t="str">
        <f t="shared" ca="1" si="2119"/>
        <v/>
      </c>
      <c r="L989" s="57" t="str">
        <f t="shared" si="2120"/>
        <v/>
      </c>
      <c r="P989" s="37">
        <v>140</v>
      </c>
      <c r="S989" t="str">
        <f t="shared" si="2121"/>
        <v/>
      </c>
      <c r="T989" s="104"/>
    </row>
    <row r="990" spans="1:20" hidden="1">
      <c r="A990" t="str">
        <f t="shared" ca="1" si="2119"/>
        <v/>
      </c>
      <c r="L990" s="57" t="str">
        <f t="shared" si="2120"/>
        <v/>
      </c>
      <c r="P990" s="37">
        <v>140</v>
      </c>
      <c r="S990" t="str">
        <f t="shared" si="2121"/>
        <v/>
      </c>
      <c r="T990" s="104"/>
    </row>
    <row r="991" spans="1:20" hidden="1">
      <c r="A991" t="str">
        <f t="shared" ca="1" si="2119"/>
        <v/>
      </c>
      <c r="L991" s="57" t="str">
        <f t="shared" si="2120"/>
        <v/>
      </c>
      <c r="P991" s="37">
        <v>140</v>
      </c>
      <c r="S991" t="str">
        <f t="shared" si="2121"/>
        <v/>
      </c>
      <c r="T991" s="104"/>
    </row>
    <row r="992" spans="1:20" hidden="1">
      <c r="A992" t="str">
        <f t="shared" ca="1" si="2119"/>
        <v/>
      </c>
      <c r="L992" s="57" t="str">
        <f t="shared" si="2120"/>
        <v/>
      </c>
      <c r="P992" s="37">
        <v>140</v>
      </c>
      <c r="S992" t="str">
        <f t="shared" si="2121"/>
        <v/>
      </c>
      <c r="T992" s="104"/>
    </row>
    <row r="993" spans="1:20" hidden="1">
      <c r="A993" t="str">
        <f t="shared" ca="1" si="2119"/>
        <v/>
      </c>
      <c r="L993" s="57" t="str">
        <f t="shared" si="2120"/>
        <v/>
      </c>
      <c r="S993" t="str">
        <f t="shared" si="2121"/>
        <v/>
      </c>
      <c r="T993" s="104"/>
    </row>
    <row r="994" spans="1:20" hidden="1">
      <c r="A994" t="str">
        <f t="shared" ca="1" si="2119"/>
        <v/>
      </c>
      <c r="L994" s="57" t="str">
        <f t="shared" si="2120"/>
        <v/>
      </c>
      <c r="P994" s="37">
        <v>141</v>
      </c>
      <c r="S994" t="str">
        <f t="shared" si="2121"/>
        <v/>
      </c>
      <c r="T994" s="104"/>
    </row>
    <row r="995" spans="1:20" hidden="1">
      <c r="A995" t="str">
        <f t="shared" ca="1" si="2119"/>
        <v/>
      </c>
      <c r="L995" s="57" t="str">
        <f t="shared" si="2120"/>
        <v/>
      </c>
      <c r="P995" s="37">
        <v>141</v>
      </c>
      <c r="S995" t="str">
        <f t="shared" si="2121"/>
        <v/>
      </c>
      <c r="T995" s="104"/>
    </row>
    <row r="996" spans="1:20" hidden="1">
      <c r="A996" t="str">
        <f t="shared" ca="1" si="2119"/>
        <v/>
      </c>
      <c r="L996" s="57" t="str">
        <f t="shared" si="2120"/>
        <v/>
      </c>
      <c r="P996" s="37">
        <v>141</v>
      </c>
      <c r="S996" t="str">
        <f t="shared" si="2121"/>
        <v/>
      </c>
      <c r="T996" s="104"/>
    </row>
    <row r="997" spans="1:20" hidden="1">
      <c r="A997" t="str">
        <f t="shared" ca="1" si="2119"/>
        <v/>
      </c>
      <c r="L997" s="57" t="str">
        <f t="shared" si="2120"/>
        <v/>
      </c>
      <c r="P997" s="37">
        <v>141</v>
      </c>
      <c r="S997" t="str">
        <f t="shared" si="2121"/>
        <v/>
      </c>
      <c r="T997" s="104"/>
    </row>
    <row r="998" spans="1:20" hidden="1">
      <c r="A998" t="str">
        <f t="shared" ca="1" si="2119"/>
        <v/>
      </c>
      <c r="L998" s="57" t="str">
        <f t="shared" si="2120"/>
        <v/>
      </c>
      <c r="S998" t="str">
        <f t="shared" si="2121"/>
        <v/>
      </c>
      <c r="T998" s="104"/>
    </row>
    <row r="999" spans="1:20" hidden="1">
      <c r="A999" t="str">
        <f t="shared" ca="1" si="2119"/>
        <v/>
      </c>
      <c r="L999" s="57" t="str">
        <f t="shared" si="2120"/>
        <v/>
      </c>
      <c r="P999" s="37">
        <v>142</v>
      </c>
      <c r="S999" t="str">
        <f t="shared" si="2121"/>
        <v/>
      </c>
      <c r="T999" s="104"/>
    </row>
    <row r="1000" spans="1:20" hidden="1">
      <c r="A1000" t="str">
        <f t="shared" ca="1" si="2119"/>
        <v/>
      </c>
      <c r="L1000" s="57" t="str">
        <f t="shared" si="2120"/>
        <v/>
      </c>
      <c r="P1000" s="37">
        <v>142</v>
      </c>
      <c r="S1000" t="str">
        <f t="shared" si="2121"/>
        <v/>
      </c>
      <c r="T1000" s="104"/>
    </row>
    <row r="1001" spans="1:20" hidden="1">
      <c r="A1001" t="str">
        <f t="shared" ca="1" si="2119"/>
        <v/>
      </c>
      <c r="L1001" s="57" t="str">
        <f t="shared" si="2120"/>
        <v/>
      </c>
      <c r="P1001" s="37">
        <v>142</v>
      </c>
      <c r="S1001" t="str">
        <f t="shared" si="2121"/>
        <v/>
      </c>
      <c r="T1001" s="104"/>
    </row>
    <row r="1002" spans="1:20" hidden="1">
      <c r="A1002" t="str">
        <f t="shared" ca="1" si="2119"/>
        <v/>
      </c>
      <c r="L1002" s="57" t="str">
        <f t="shared" si="2120"/>
        <v/>
      </c>
      <c r="P1002" s="37">
        <v>142</v>
      </c>
      <c r="S1002" t="str">
        <f t="shared" si="2121"/>
        <v/>
      </c>
      <c r="T1002" s="104"/>
    </row>
    <row r="1003" spans="1:20" hidden="1">
      <c r="A1003" t="str">
        <f t="shared" ca="1" si="2119"/>
        <v/>
      </c>
      <c r="L1003" s="57" t="str">
        <f t="shared" si="2120"/>
        <v/>
      </c>
      <c r="S1003" t="str">
        <f t="shared" si="2121"/>
        <v/>
      </c>
      <c r="T1003" s="104"/>
    </row>
    <row r="1004" spans="1:20" hidden="1">
      <c r="A1004" t="str">
        <f t="shared" ca="1" si="2119"/>
        <v/>
      </c>
      <c r="L1004" s="57" t="str">
        <f t="shared" si="2120"/>
        <v/>
      </c>
      <c r="P1004" s="37">
        <v>143</v>
      </c>
      <c r="S1004" t="str">
        <f t="shared" si="2121"/>
        <v/>
      </c>
      <c r="T1004" s="104"/>
    </row>
    <row r="1005" spans="1:20" hidden="1">
      <c r="A1005" t="str">
        <f t="shared" ca="1" si="2119"/>
        <v/>
      </c>
      <c r="L1005" s="57" t="str">
        <f t="shared" si="2120"/>
        <v/>
      </c>
      <c r="P1005" s="37">
        <v>143</v>
      </c>
      <c r="S1005" t="str">
        <f t="shared" si="2121"/>
        <v/>
      </c>
      <c r="T1005" s="104"/>
    </row>
    <row r="1006" spans="1:20" hidden="1">
      <c r="A1006" t="str">
        <f t="shared" ref="A1006:A1069" ca="1" si="2122">IF(B1006="","",INDIRECT("減額一覧!B"&amp;$P1006))</f>
        <v/>
      </c>
      <c r="L1006" s="57" t="str">
        <f t="shared" si="2120"/>
        <v/>
      </c>
      <c r="P1006" s="37">
        <v>143</v>
      </c>
      <c r="S1006" t="str">
        <f t="shared" si="2121"/>
        <v/>
      </c>
      <c r="T1006" s="104"/>
    </row>
    <row r="1007" spans="1:20" hidden="1">
      <c r="A1007" t="str">
        <f t="shared" ca="1" si="2122"/>
        <v/>
      </c>
      <c r="L1007" s="57" t="str">
        <f t="shared" si="2120"/>
        <v/>
      </c>
      <c r="P1007" s="37">
        <v>143</v>
      </c>
      <c r="S1007" t="str">
        <f t="shared" si="2121"/>
        <v/>
      </c>
      <c r="T1007" s="104"/>
    </row>
    <row r="1008" spans="1:20" hidden="1">
      <c r="A1008" t="str">
        <f t="shared" ca="1" si="2122"/>
        <v/>
      </c>
      <c r="L1008" s="57" t="str">
        <f t="shared" si="2120"/>
        <v/>
      </c>
      <c r="S1008" t="str">
        <f t="shared" si="2121"/>
        <v/>
      </c>
      <c r="T1008" s="104"/>
    </row>
    <row r="1009" spans="1:20" hidden="1">
      <c r="A1009" t="str">
        <f t="shared" ca="1" si="2122"/>
        <v/>
      </c>
      <c r="L1009" s="57" t="str">
        <f t="shared" si="2120"/>
        <v/>
      </c>
      <c r="P1009" s="37">
        <v>144</v>
      </c>
      <c r="S1009" t="str">
        <f t="shared" si="2121"/>
        <v/>
      </c>
      <c r="T1009" s="104"/>
    </row>
    <row r="1010" spans="1:20" hidden="1">
      <c r="A1010" t="str">
        <f t="shared" ca="1" si="2122"/>
        <v/>
      </c>
      <c r="L1010" s="57" t="str">
        <f t="shared" si="2120"/>
        <v/>
      </c>
      <c r="P1010" s="37">
        <v>144</v>
      </c>
      <c r="S1010" t="str">
        <f t="shared" si="2121"/>
        <v/>
      </c>
      <c r="T1010" s="104"/>
    </row>
    <row r="1011" spans="1:20" hidden="1">
      <c r="A1011" t="str">
        <f t="shared" ca="1" si="2122"/>
        <v/>
      </c>
      <c r="L1011" s="57" t="str">
        <f t="shared" si="2120"/>
        <v/>
      </c>
      <c r="P1011" s="37">
        <v>144</v>
      </c>
      <c r="S1011" t="str">
        <f t="shared" si="2121"/>
        <v/>
      </c>
      <c r="T1011" s="104"/>
    </row>
    <row r="1012" spans="1:20" hidden="1">
      <c r="A1012" t="str">
        <f t="shared" ca="1" si="2122"/>
        <v/>
      </c>
      <c r="L1012" s="57" t="str">
        <f t="shared" si="2120"/>
        <v/>
      </c>
      <c r="P1012" s="37">
        <v>144</v>
      </c>
      <c r="S1012" t="str">
        <f t="shared" si="2121"/>
        <v/>
      </c>
      <c r="T1012" s="104"/>
    </row>
    <row r="1013" spans="1:20" hidden="1">
      <c r="A1013" t="str">
        <f t="shared" ca="1" si="2122"/>
        <v/>
      </c>
      <c r="L1013" s="57" t="str">
        <f t="shared" si="2120"/>
        <v/>
      </c>
      <c r="S1013" t="str">
        <f t="shared" si="2121"/>
        <v/>
      </c>
      <c r="T1013" s="104"/>
    </row>
    <row r="1014" spans="1:20" hidden="1">
      <c r="A1014" t="str">
        <f t="shared" ca="1" si="2122"/>
        <v/>
      </c>
      <c r="L1014" s="57" t="str">
        <f t="shared" si="2120"/>
        <v/>
      </c>
      <c r="P1014" s="37">
        <v>145</v>
      </c>
      <c r="S1014" t="str">
        <f t="shared" si="2121"/>
        <v/>
      </c>
      <c r="T1014" s="104"/>
    </row>
    <row r="1015" spans="1:20" hidden="1">
      <c r="A1015" t="str">
        <f t="shared" ca="1" si="2122"/>
        <v/>
      </c>
      <c r="L1015" s="57" t="str">
        <f t="shared" si="2120"/>
        <v/>
      </c>
      <c r="P1015" s="37">
        <v>145</v>
      </c>
      <c r="S1015" t="str">
        <f t="shared" si="2121"/>
        <v/>
      </c>
      <c r="T1015" s="104"/>
    </row>
    <row r="1016" spans="1:20" hidden="1">
      <c r="A1016" t="str">
        <f t="shared" ca="1" si="2122"/>
        <v/>
      </c>
      <c r="L1016" s="57" t="str">
        <f t="shared" si="2120"/>
        <v/>
      </c>
      <c r="P1016" s="37">
        <v>145</v>
      </c>
      <c r="S1016" t="str">
        <f t="shared" si="2121"/>
        <v/>
      </c>
      <c r="T1016" s="104"/>
    </row>
    <row r="1017" spans="1:20" hidden="1">
      <c r="A1017" t="str">
        <f t="shared" ca="1" si="2122"/>
        <v/>
      </c>
      <c r="L1017" s="57" t="str">
        <f t="shared" si="2120"/>
        <v/>
      </c>
      <c r="P1017" s="37">
        <v>145</v>
      </c>
      <c r="S1017" t="str">
        <f t="shared" si="2121"/>
        <v/>
      </c>
      <c r="T1017" s="104"/>
    </row>
    <row r="1018" spans="1:20" hidden="1">
      <c r="A1018" t="str">
        <f t="shared" ca="1" si="2122"/>
        <v/>
      </c>
      <c r="L1018" s="57" t="str">
        <f t="shared" si="2120"/>
        <v/>
      </c>
      <c r="S1018" t="str">
        <f t="shared" si="2121"/>
        <v/>
      </c>
      <c r="T1018" s="104"/>
    </row>
    <row r="1019" spans="1:20" hidden="1">
      <c r="A1019" t="str">
        <f t="shared" ca="1" si="2122"/>
        <v/>
      </c>
      <c r="L1019" s="57" t="str">
        <f t="shared" si="2120"/>
        <v/>
      </c>
      <c r="P1019" s="37">
        <v>146</v>
      </c>
      <c r="S1019" t="str">
        <f t="shared" si="2121"/>
        <v/>
      </c>
      <c r="T1019" s="104"/>
    </row>
    <row r="1020" spans="1:20" hidden="1">
      <c r="A1020" t="str">
        <f t="shared" ca="1" si="2122"/>
        <v/>
      </c>
      <c r="L1020" s="57" t="str">
        <f t="shared" si="2120"/>
        <v/>
      </c>
      <c r="P1020" s="37">
        <v>146</v>
      </c>
      <c r="S1020" t="str">
        <f t="shared" si="2121"/>
        <v/>
      </c>
      <c r="T1020" s="104"/>
    </row>
    <row r="1021" spans="1:20" hidden="1">
      <c r="A1021" t="str">
        <f t="shared" ca="1" si="2122"/>
        <v/>
      </c>
      <c r="L1021" s="57" t="str">
        <f t="shared" si="2120"/>
        <v/>
      </c>
      <c r="P1021" s="37">
        <v>146</v>
      </c>
      <c r="S1021" t="str">
        <f t="shared" si="2121"/>
        <v/>
      </c>
      <c r="T1021" s="104"/>
    </row>
    <row r="1022" spans="1:20" hidden="1">
      <c r="A1022" t="str">
        <f t="shared" ca="1" si="2122"/>
        <v/>
      </c>
      <c r="L1022" s="57" t="str">
        <f t="shared" si="2120"/>
        <v/>
      </c>
      <c r="P1022" s="37">
        <v>146</v>
      </c>
      <c r="S1022" t="str">
        <f t="shared" si="2121"/>
        <v/>
      </c>
      <c r="T1022" s="104"/>
    </row>
    <row r="1023" spans="1:20" hidden="1">
      <c r="A1023" t="str">
        <f t="shared" ca="1" si="2122"/>
        <v/>
      </c>
      <c r="L1023" s="57" t="str">
        <f t="shared" si="2120"/>
        <v/>
      </c>
      <c r="S1023" t="str">
        <f t="shared" si="2121"/>
        <v/>
      </c>
      <c r="T1023" s="104"/>
    </row>
    <row r="1024" spans="1:20" hidden="1">
      <c r="A1024" t="str">
        <f t="shared" ca="1" si="2122"/>
        <v/>
      </c>
      <c r="L1024" s="57" t="str">
        <f t="shared" si="2120"/>
        <v/>
      </c>
      <c r="P1024" s="37">
        <v>147</v>
      </c>
      <c r="S1024" t="str">
        <f t="shared" si="2121"/>
        <v/>
      </c>
      <c r="T1024" s="104"/>
    </row>
    <row r="1025" spans="1:20" hidden="1">
      <c r="A1025" t="str">
        <f t="shared" ca="1" si="2122"/>
        <v/>
      </c>
      <c r="L1025" s="57" t="str">
        <f t="shared" si="2120"/>
        <v/>
      </c>
      <c r="P1025" s="37">
        <v>147</v>
      </c>
      <c r="S1025" t="str">
        <f t="shared" si="2121"/>
        <v/>
      </c>
      <c r="T1025" s="104"/>
    </row>
    <row r="1026" spans="1:20" hidden="1">
      <c r="A1026" t="str">
        <f t="shared" ca="1" si="2122"/>
        <v/>
      </c>
      <c r="L1026" s="57" t="str">
        <f t="shared" si="2120"/>
        <v/>
      </c>
      <c r="P1026" s="37">
        <v>147</v>
      </c>
      <c r="S1026" t="str">
        <f t="shared" si="2121"/>
        <v/>
      </c>
      <c r="T1026" s="104"/>
    </row>
    <row r="1027" spans="1:20" hidden="1">
      <c r="A1027" t="str">
        <f t="shared" ca="1" si="2122"/>
        <v/>
      </c>
      <c r="L1027" s="57" t="str">
        <f t="shared" si="2120"/>
        <v/>
      </c>
      <c r="P1027" s="37">
        <v>147</v>
      </c>
      <c r="S1027" t="str">
        <f t="shared" si="2121"/>
        <v/>
      </c>
      <c r="T1027" s="104"/>
    </row>
    <row r="1028" spans="1:20" hidden="1">
      <c r="A1028" t="str">
        <f t="shared" ca="1" si="2122"/>
        <v/>
      </c>
      <c r="L1028" s="57" t="str">
        <f t="shared" si="2120"/>
        <v/>
      </c>
      <c r="S1028" t="str">
        <f t="shared" si="2121"/>
        <v/>
      </c>
      <c r="T1028" s="104"/>
    </row>
    <row r="1029" spans="1:20" hidden="1">
      <c r="A1029" t="str">
        <f t="shared" ca="1" si="2122"/>
        <v/>
      </c>
      <c r="L1029" s="57" t="str">
        <f t="shared" si="2120"/>
        <v/>
      </c>
      <c r="P1029" s="37">
        <v>148</v>
      </c>
      <c r="S1029" t="str">
        <f t="shared" si="2121"/>
        <v/>
      </c>
      <c r="T1029" s="104"/>
    </row>
    <row r="1030" spans="1:20" hidden="1">
      <c r="A1030" t="str">
        <f t="shared" ca="1" si="2122"/>
        <v/>
      </c>
      <c r="L1030" s="57" t="str">
        <f t="shared" si="2120"/>
        <v/>
      </c>
      <c r="P1030" s="37">
        <v>148</v>
      </c>
      <c r="S1030" t="str">
        <f t="shared" si="2121"/>
        <v/>
      </c>
      <c r="T1030" s="104"/>
    </row>
    <row r="1031" spans="1:20" hidden="1">
      <c r="A1031" t="str">
        <f t="shared" ca="1" si="2122"/>
        <v/>
      </c>
      <c r="L1031" s="57" t="str">
        <f t="shared" si="2120"/>
        <v/>
      </c>
      <c r="P1031" s="37">
        <v>148</v>
      </c>
      <c r="S1031" t="str">
        <f t="shared" si="2121"/>
        <v/>
      </c>
      <c r="T1031" s="104"/>
    </row>
    <row r="1032" spans="1:20" hidden="1">
      <c r="A1032" t="str">
        <f t="shared" ca="1" si="2122"/>
        <v/>
      </c>
      <c r="L1032" s="57" t="str">
        <f t="shared" si="2120"/>
        <v/>
      </c>
      <c r="P1032" s="37">
        <v>148</v>
      </c>
      <c r="S1032" t="str">
        <f t="shared" si="2121"/>
        <v/>
      </c>
      <c r="T1032" s="104"/>
    </row>
    <row r="1033" spans="1:20" hidden="1">
      <c r="A1033" t="str">
        <f t="shared" ca="1" si="2122"/>
        <v/>
      </c>
      <c r="L1033" s="57" t="str">
        <f t="shared" si="2120"/>
        <v/>
      </c>
      <c r="S1033" t="str">
        <f t="shared" si="2121"/>
        <v/>
      </c>
      <c r="T1033" s="104"/>
    </row>
    <row r="1034" spans="1:20" hidden="1">
      <c r="A1034" t="str">
        <f t="shared" ca="1" si="2122"/>
        <v/>
      </c>
      <c r="L1034" s="57" t="str">
        <f t="shared" si="2120"/>
        <v/>
      </c>
      <c r="P1034" s="37">
        <v>149</v>
      </c>
      <c r="S1034" t="str">
        <f t="shared" si="2121"/>
        <v/>
      </c>
      <c r="T1034" s="104"/>
    </row>
    <row r="1035" spans="1:20" hidden="1">
      <c r="A1035" t="str">
        <f t="shared" ca="1" si="2122"/>
        <v/>
      </c>
      <c r="L1035" s="57" t="str">
        <f t="shared" si="2120"/>
        <v/>
      </c>
      <c r="P1035" s="37">
        <v>149</v>
      </c>
      <c r="S1035" t="str">
        <f t="shared" si="2121"/>
        <v/>
      </c>
      <c r="T1035" s="104"/>
    </row>
    <row r="1036" spans="1:20" hidden="1">
      <c r="A1036" t="str">
        <f t="shared" ca="1" si="2122"/>
        <v/>
      </c>
      <c r="L1036" s="57" t="str">
        <f t="shared" si="2120"/>
        <v/>
      </c>
      <c r="P1036" s="37">
        <v>149</v>
      </c>
      <c r="S1036" t="str">
        <f t="shared" si="2121"/>
        <v/>
      </c>
      <c r="T1036" s="104"/>
    </row>
    <row r="1037" spans="1:20" hidden="1">
      <c r="A1037" t="str">
        <f t="shared" ca="1" si="2122"/>
        <v/>
      </c>
      <c r="L1037" s="57" t="str">
        <f t="shared" si="2120"/>
        <v/>
      </c>
      <c r="P1037" s="37">
        <v>149</v>
      </c>
      <c r="S1037" t="str">
        <f t="shared" si="2121"/>
        <v/>
      </c>
      <c r="T1037" s="104"/>
    </row>
    <row r="1038" spans="1:20" hidden="1">
      <c r="A1038" t="str">
        <f t="shared" ca="1" si="2122"/>
        <v/>
      </c>
      <c r="L1038" s="57" t="str">
        <f t="shared" si="2120"/>
        <v/>
      </c>
      <c r="S1038" t="str">
        <f t="shared" si="2121"/>
        <v/>
      </c>
      <c r="T1038" s="104"/>
    </row>
    <row r="1039" spans="1:20" hidden="1">
      <c r="A1039" t="str">
        <f t="shared" ca="1" si="2122"/>
        <v/>
      </c>
      <c r="L1039" s="57" t="str">
        <f t="shared" si="2120"/>
        <v/>
      </c>
      <c r="P1039" s="37">
        <v>150</v>
      </c>
      <c r="S1039" t="str">
        <f t="shared" si="2121"/>
        <v/>
      </c>
      <c r="T1039" s="104"/>
    </row>
    <row r="1040" spans="1:20" hidden="1">
      <c r="A1040" t="str">
        <f t="shared" ca="1" si="2122"/>
        <v/>
      </c>
      <c r="L1040" s="57" t="str">
        <f t="shared" si="2120"/>
        <v/>
      </c>
      <c r="P1040" s="37">
        <v>150</v>
      </c>
      <c r="S1040" t="str">
        <f t="shared" si="2121"/>
        <v/>
      </c>
      <c r="T1040" s="104"/>
    </row>
    <row r="1041" spans="1:20" hidden="1">
      <c r="A1041" t="str">
        <f t="shared" ca="1" si="2122"/>
        <v/>
      </c>
      <c r="L1041" s="57" t="str">
        <f t="shared" si="2120"/>
        <v/>
      </c>
      <c r="P1041" s="37">
        <v>150</v>
      </c>
      <c r="S1041" t="str">
        <f t="shared" si="2121"/>
        <v/>
      </c>
      <c r="T1041" s="104"/>
    </row>
    <row r="1042" spans="1:20" hidden="1">
      <c r="A1042" t="str">
        <f t="shared" ca="1" si="2122"/>
        <v/>
      </c>
      <c r="L1042" s="57" t="str">
        <f t="shared" si="2120"/>
        <v/>
      </c>
      <c r="P1042" s="37">
        <v>150</v>
      </c>
      <c r="S1042" t="str">
        <f t="shared" si="2121"/>
        <v/>
      </c>
      <c r="T1042" s="104"/>
    </row>
    <row r="1043" spans="1:20" hidden="1">
      <c r="A1043" t="str">
        <f t="shared" ca="1" si="2122"/>
        <v/>
      </c>
      <c r="L1043" s="57" t="str">
        <f t="shared" si="2120"/>
        <v/>
      </c>
      <c r="S1043" t="str">
        <f t="shared" si="2121"/>
        <v/>
      </c>
      <c r="T1043" s="104"/>
    </row>
    <row r="1044" spans="1:20" hidden="1">
      <c r="A1044" t="str">
        <f t="shared" ca="1" si="2122"/>
        <v/>
      </c>
      <c r="L1044" s="57" t="str">
        <f t="shared" ref="L1044:L1107" si="2123">IF(OR(S1044="370",S1044="371",S1044="372",S1044="373",S1044="374",S1044="375",S1044="376",S1044="377",S1044="378",S1044="379",S1044="380",S1044="039",S1044="389"),"農集","")</f>
        <v/>
      </c>
      <c r="P1044" s="37">
        <v>151</v>
      </c>
      <c r="S1044" t="str">
        <f t="shared" ref="S1044:S1107" si="2124">IF(C1044="","",LEFT(TEXT(C1044,"000000000"),3))</f>
        <v/>
      </c>
      <c r="T1044" s="104"/>
    </row>
    <row r="1045" spans="1:20" hidden="1">
      <c r="A1045" t="str">
        <f t="shared" ca="1" si="2122"/>
        <v/>
      </c>
      <c r="L1045" s="57" t="str">
        <f t="shared" si="2123"/>
        <v/>
      </c>
      <c r="P1045" s="37">
        <v>151</v>
      </c>
      <c r="S1045" t="str">
        <f t="shared" si="2124"/>
        <v/>
      </c>
      <c r="T1045" s="104"/>
    </row>
    <row r="1046" spans="1:20" hidden="1">
      <c r="A1046" t="str">
        <f t="shared" ca="1" si="2122"/>
        <v/>
      </c>
      <c r="L1046" s="57" t="str">
        <f t="shared" si="2123"/>
        <v/>
      </c>
      <c r="P1046" s="37">
        <v>151</v>
      </c>
      <c r="S1046" t="str">
        <f t="shared" si="2124"/>
        <v/>
      </c>
      <c r="T1046" s="104"/>
    </row>
    <row r="1047" spans="1:20" hidden="1">
      <c r="A1047" t="str">
        <f t="shared" ca="1" si="2122"/>
        <v/>
      </c>
      <c r="L1047" s="57" t="str">
        <f t="shared" si="2123"/>
        <v/>
      </c>
      <c r="P1047" s="37">
        <v>151</v>
      </c>
      <c r="S1047" t="str">
        <f t="shared" si="2124"/>
        <v/>
      </c>
      <c r="T1047" s="104"/>
    </row>
    <row r="1048" spans="1:20" hidden="1">
      <c r="A1048" t="str">
        <f t="shared" ca="1" si="2122"/>
        <v/>
      </c>
      <c r="L1048" s="57" t="str">
        <f t="shared" si="2123"/>
        <v/>
      </c>
      <c r="S1048" t="str">
        <f t="shared" si="2124"/>
        <v/>
      </c>
      <c r="T1048" s="104"/>
    </row>
    <row r="1049" spans="1:20" hidden="1">
      <c r="A1049" t="str">
        <f t="shared" ca="1" si="2122"/>
        <v/>
      </c>
      <c r="L1049" s="57" t="str">
        <f t="shared" si="2123"/>
        <v/>
      </c>
      <c r="P1049" s="37">
        <v>152</v>
      </c>
      <c r="S1049" t="str">
        <f t="shared" si="2124"/>
        <v/>
      </c>
      <c r="T1049" s="104"/>
    </row>
    <row r="1050" spans="1:20" hidden="1">
      <c r="A1050" t="str">
        <f t="shared" ca="1" si="2122"/>
        <v/>
      </c>
      <c r="L1050" s="57" t="str">
        <f t="shared" si="2123"/>
        <v/>
      </c>
      <c r="P1050" s="37">
        <v>152</v>
      </c>
      <c r="S1050" t="str">
        <f t="shared" si="2124"/>
        <v/>
      </c>
      <c r="T1050" s="104"/>
    </row>
    <row r="1051" spans="1:20" hidden="1">
      <c r="A1051" t="str">
        <f t="shared" ca="1" si="2122"/>
        <v/>
      </c>
      <c r="L1051" s="57" t="str">
        <f t="shared" si="2123"/>
        <v/>
      </c>
      <c r="P1051" s="37">
        <v>152</v>
      </c>
      <c r="S1051" t="str">
        <f t="shared" si="2124"/>
        <v/>
      </c>
      <c r="T1051" s="104"/>
    </row>
    <row r="1052" spans="1:20" hidden="1">
      <c r="A1052" t="str">
        <f t="shared" ca="1" si="2122"/>
        <v/>
      </c>
      <c r="L1052" s="57" t="str">
        <f t="shared" si="2123"/>
        <v/>
      </c>
      <c r="P1052" s="37">
        <v>152</v>
      </c>
      <c r="S1052" t="str">
        <f t="shared" si="2124"/>
        <v/>
      </c>
      <c r="T1052" s="104"/>
    </row>
    <row r="1053" spans="1:20" hidden="1">
      <c r="A1053" t="str">
        <f t="shared" ca="1" si="2122"/>
        <v/>
      </c>
      <c r="L1053" s="57" t="str">
        <f t="shared" si="2123"/>
        <v/>
      </c>
      <c r="S1053" t="str">
        <f t="shared" si="2124"/>
        <v/>
      </c>
      <c r="T1053" s="104"/>
    </row>
    <row r="1054" spans="1:20" hidden="1">
      <c r="A1054" t="str">
        <f t="shared" ca="1" si="2122"/>
        <v/>
      </c>
      <c r="L1054" s="57" t="str">
        <f t="shared" si="2123"/>
        <v/>
      </c>
      <c r="P1054" s="37">
        <v>153</v>
      </c>
      <c r="S1054" t="str">
        <f t="shared" si="2124"/>
        <v/>
      </c>
      <c r="T1054" s="104"/>
    </row>
    <row r="1055" spans="1:20" hidden="1">
      <c r="A1055" t="str">
        <f t="shared" ca="1" si="2122"/>
        <v/>
      </c>
      <c r="L1055" s="57" t="str">
        <f t="shared" si="2123"/>
        <v/>
      </c>
      <c r="P1055" s="37">
        <v>153</v>
      </c>
      <c r="S1055" t="str">
        <f t="shared" si="2124"/>
        <v/>
      </c>
      <c r="T1055" s="104"/>
    </row>
    <row r="1056" spans="1:20" hidden="1">
      <c r="A1056" t="str">
        <f t="shared" ca="1" si="2122"/>
        <v/>
      </c>
      <c r="L1056" s="57" t="str">
        <f t="shared" si="2123"/>
        <v/>
      </c>
      <c r="P1056" s="37">
        <v>153</v>
      </c>
      <c r="S1056" t="str">
        <f t="shared" si="2124"/>
        <v/>
      </c>
      <c r="T1056" s="104"/>
    </row>
    <row r="1057" spans="1:20" hidden="1">
      <c r="A1057" t="str">
        <f t="shared" ca="1" si="2122"/>
        <v/>
      </c>
      <c r="L1057" s="57" t="str">
        <f t="shared" si="2123"/>
        <v/>
      </c>
      <c r="P1057" s="37">
        <v>153</v>
      </c>
      <c r="S1057" t="str">
        <f t="shared" si="2124"/>
        <v/>
      </c>
      <c r="T1057" s="104"/>
    </row>
    <row r="1058" spans="1:20" hidden="1">
      <c r="A1058" t="str">
        <f t="shared" ca="1" si="2122"/>
        <v/>
      </c>
      <c r="L1058" s="57" t="str">
        <f t="shared" si="2123"/>
        <v/>
      </c>
      <c r="S1058" t="str">
        <f t="shared" si="2124"/>
        <v/>
      </c>
      <c r="T1058" s="104"/>
    </row>
    <row r="1059" spans="1:20" hidden="1">
      <c r="A1059" t="str">
        <f t="shared" ca="1" si="2122"/>
        <v/>
      </c>
      <c r="L1059" s="57" t="str">
        <f t="shared" si="2123"/>
        <v/>
      </c>
      <c r="P1059" s="37">
        <v>154</v>
      </c>
      <c r="S1059" t="str">
        <f t="shared" si="2124"/>
        <v/>
      </c>
      <c r="T1059" s="104"/>
    </row>
    <row r="1060" spans="1:20" hidden="1">
      <c r="A1060" t="str">
        <f t="shared" ca="1" si="2122"/>
        <v/>
      </c>
      <c r="L1060" s="57" t="str">
        <f t="shared" si="2123"/>
        <v/>
      </c>
      <c r="P1060" s="37">
        <v>154</v>
      </c>
      <c r="S1060" t="str">
        <f t="shared" si="2124"/>
        <v/>
      </c>
      <c r="T1060" s="104"/>
    </row>
    <row r="1061" spans="1:20" hidden="1">
      <c r="A1061" t="str">
        <f t="shared" ca="1" si="2122"/>
        <v/>
      </c>
      <c r="L1061" s="57" t="str">
        <f t="shared" si="2123"/>
        <v/>
      </c>
      <c r="P1061" s="37">
        <v>154</v>
      </c>
      <c r="S1061" t="str">
        <f t="shared" si="2124"/>
        <v/>
      </c>
      <c r="T1061" s="104"/>
    </row>
    <row r="1062" spans="1:20" hidden="1">
      <c r="A1062" t="str">
        <f t="shared" ca="1" si="2122"/>
        <v/>
      </c>
      <c r="L1062" s="57" t="str">
        <f t="shared" si="2123"/>
        <v/>
      </c>
      <c r="P1062" s="37">
        <v>154</v>
      </c>
      <c r="S1062" t="str">
        <f t="shared" si="2124"/>
        <v/>
      </c>
      <c r="T1062" s="104"/>
    </row>
    <row r="1063" spans="1:20" hidden="1">
      <c r="A1063" t="str">
        <f t="shared" ca="1" si="2122"/>
        <v/>
      </c>
      <c r="L1063" s="57" t="str">
        <f t="shared" si="2123"/>
        <v/>
      </c>
      <c r="S1063" t="str">
        <f t="shared" si="2124"/>
        <v/>
      </c>
      <c r="T1063" s="104"/>
    </row>
    <row r="1064" spans="1:20" hidden="1">
      <c r="A1064" t="str">
        <f t="shared" ca="1" si="2122"/>
        <v/>
      </c>
      <c r="L1064" s="57" t="str">
        <f t="shared" si="2123"/>
        <v/>
      </c>
      <c r="P1064" s="37">
        <v>155</v>
      </c>
      <c r="S1064" t="str">
        <f t="shared" si="2124"/>
        <v/>
      </c>
      <c r="T1064" s="104"/>
    </row>
    <row r="1065" spans="1:20" hidden="1">
      <c r="A1065" t="str">
        <f t="shared" ca="1" si="2122"/>
        <v/>
      </c>
      <c r="L1065" s="57" t="str">
        <f t="shared" si="2123"/>
        <v/>
      </c>
      <c r="P1065" s="37">
        <v>155</v>
      </c>
      <c r="S1065" t="str">
        <f t="shared" si="2124"/>
        <v/>
      </c>
      <c r="T1065" s="104"/>
    </row>
    <row r="1066" spans="1:20" hidden="1">
      <c r="A1066" t="str">
        <f t="shared" ca="1" si="2122"/>
        <v/>
      </c>
      <c r="L1066" s="57" t="str">
        <f t="shared" si="2123"/>
        <v/>
      </c>
      <c r="P1066" s="37">
        <v>155</v>
      </c>
      <c r="S1066" t="str">
        <f t="shared" si="2124"/>
        <v/>
      </c>
      <c r="T1066" s="104"/>
    </row>
    <row r="1067" spans="1:20" hidden="1">
      <c r="A1067" t="str">
        <f t="shared" ca="1" si="2122"/>
        <v/>
      </c>
      <c r="L1067" s="57" t="str">
        <f t="shared" si="2123"/>
        <v/>
      </c>
      <c r="P1067" s="37">
        <v>155</v>
      </c>
      <c r="S1067" t="str">
        <f t="shared" si="2124"/>
        <v/>
      </c>
      <c r="T1067" s="104"/>
    </row>
    <row r="1068" spans="1:20" hidden="1">
      <c r="A1068" t="str">
        <f t="shared" ca="1" si="2122"/>
        <v/>
      </c>
      <c r="L1068" s="57" t="str">
        <f t="shared" si="2123"/>
        <v/>
      </c>
      <c r="S1068" t="str">
        <f t="shared" si="2124"/>
        <v/>
      </c>
      <c r="T1068" s="104"/>
    </row>
    <row r="1069" spans="1:20" hidden="1">
      <c r="A1069" t="str">
        <f t="shared" ca="1" si="2122"/>
        <v/>
      </c>
      <c r="L1069" s="57" t="str">
        <f t="shared" si="2123"/>
        <v/>
      </c>
      <c r="P1069" s="37">
        <v>156</v>
      </c>
      <c r="S1069" t="str">
        <f t="shared" si="2124"/>
        <v/>
      </c>
      <c r="T1069" s="104"/>
    </row>
    <row r="1070" spans="1:20" hidden="1">
      <c r="A1070" t="str">
        <f t="shared" ref="A1070:A1133" ca="1" si="2125">IF(B1070="","",INDIRECT("減額一覧!B"&amp;$P1070))</f>
        <v/>
      </c>
      <c r="L1070" s="57" t="str">
        <f t="shared" si="2123"/>
        <v/>
      </c>
      <c r="P1070" s="37">
        <v>156</v>
      </c>
      <c r="S1070" t="str">
        <f t="shared" si="2124"/>
        <v/>
      </c>
      <c r="T1070" s="104"/>
    </row>
    <row r="1071" spans="1:20" hidden="1">
      <c r="A1071" t="str">
        <f t="shared" ca="1" si="2125"/>
        <v/>
      </c>
      <c r="L1071" s="57" t="str">
        <f t="shared" si="2123"/>
        <v/>
      </c>
      <c r="P1071" s="37">
        <v>156</v>
      </c>
      <c r="S1071" t="str">
        <f t="shared" si="2124"/>
        <v/>
      </c>
      <c r="T1071" s="104"/>
    </row>
    <row r="1072" spans="1:20" hidden="1">
      <c r="A1072" t="str">
        <f t="shared" ca="1" si="2125"/>
        <v/>
      </c>
      <c r="L1072" s="57" t="str">
        <f t="shared" si="2123"/>
        <v/>
      </c>
      <c r="P1072" s="37">
        <v>156</v>
      </c>
      <c r="S1072" t="str">
        <f t="shared" si="2124"/>
        <v/>
      </c>
      <c r="T1072" s="104"/>
    </row>
    <row r="1073" spans="1:20" hidden="1">
      <c r="A1073" t="str">
        <f t="shared" ca="1" si="2125"/>
        <v/>
      </c>
      <c r="L1073" s="57" t="str">
        <f t="shared" si="2123"/>
        <v/>
      </c>
      <c r="S1073" t="str">
        <f t="shared" si="2124"/>
        <v/>
      </c>
      <c r="T1073" s="104"/>
    </row>
    <row r="1074" spans="1:20" hidden="1">
      <c r="A1074" t="str">
        <f t="shared" ca="1" si="2125"/>
        <v/>
      </c>
      <c r="L1074" s="57" t="str">
        <f t="shared" si="2123"/>
        <v/>
      </c>
      <c r="P1074" s="37">
        <v>157</v>
      </c>
      <c r="S1074" t="str">
        <f t="shared" si="2124"/>
        <v/>
      </c>
      <c r="T1074" s="104"/>
    </row>
    <row r="1075" spans="1:20" hidden="1">
      <c r="A1075" t="str">
        <f t="shared" ca="1" si="2125"/>
        <v/>
      </c>
      <c r="L1075" s="57" t="str">
        <f t="shared" si="2123"/>
        <v/>
      </c>
      <c r="P1075" s="37">
        <v>157</v>
      </c>
      <c r="S1075" t="str">
        <f t="shared" si="2124"/>
        <v/>
      </c>
      <c r="T1075" s="104"/>
    </row>
    <row r="1076" spans="1:20" hidden="1">
      <c r="A1076" t="str">
        <f t="shared" ca="1" si="2125"/>
        <v/>
      </c>
      <c r="L1076" s="57" t="str">
        <f t="shared" si="2123"/>
        <v/>
      </c>
      <c r="P1076" s="37">
        <v>157</v>
      </c>
      <c r="S1076" t="str">
        <f t="shared" si="2124"/>
        <v/>
      </c>
      <c r="T1076" s="104"/>
    </row>
    <row r="1077" spans="1:20" hidden="1">
      <c r="A1077" t="str">
        <f t="shared" ca="1" si="2125"/>
        <v/>
      </c>
      <c r="L1077" s="57" t="str">
        <f t="shared" si="2123"/>
        <v/>
      </c>
      <c r="P1077" s="37">
        <v>157</v>
      </c>
      <c r="S1077" t="str">
        <f t="shared" si="2124"/>
        <v/>
      </c>
      <c r="T1077" s="104"/>
    </row>
    <row r="1078" spans="1:20" hidden="1">
      <c r="A1078" t="str">
        <f t="shared" ca="1" si="2125"/>
        <v/>
      </c>
      <c r="L1078" s="57" t="str">
        <f t="shared" si="2123"/>
        <v/>
      </c>
      <c r="S1078" t="str">
        <f t="shared" si="2124"/>
        <v/>
      </c>
      <c r="T1078" s="104"/>
    </row>
    <row r="1079" spans="1:20" hidden="1">
      <c r="A1079" t="str">
        <f t="shared" ca="1" si="2125"/>
        <v/>
      </c>
      <c r="L1079" s="57" t="str">
        <f t="shared" si="2123"/>
        <v/>
      </c>
      <c r="P1079" s="37">
        <v>158</v>
      </c>
      <c r="S1079" t="str">
        <f t="shared" si="2124"/>
        <v/>
      </c>
      <c r="T1079" s="104"/>
    </row>
    <row r="1080" spans="1:20" hidden="1">
      <c r="A1080" t="str">
        <f t="shared" ca="1" si="2125"/>
        <v/>
      </c>
      <c r="L1080" s="57" t="str">
        <f t="shared" si="2123"/>
        <v/>
      </c>
      <c r="P1080" s="37">
        <v>158</v>
      </c>
      <c r="S1080" t="str">
        <f t="shared" si="2124"/>
        <v/>
      </c>
      <c r="T1080" s="104"/>
    </row>
    <row r="1081" spans="1:20" hidden="1">
      <c r="A1081" t="str">
        <f t="shared" ca="1" si="2125"/>
        <v/>
      </c>
      <c r="L1081" s="57" t="str">
        <f t="shared" si="2123"/>
        <v/>
      </c>
      <c r="P1081" s="37">
        <v>158</v>
      </c>
      <c r="S1081" t="str">
        <f t="shared" si="2124"/>
        <v/>
      </c>
      <c r="T1081" s="104"/>
    </row>
    <row r="1082" spans="1:20" hidden="1">
      <c r="A1082" t="str">
        <f t="shared" ca="1" si="2125"/>
        <v/>
      </c>
      <c r="L1082" s="57" t="str">
        <f t="shared" si="2123"/>
        <v/>
      </c>
      <c r="P1082" s="37">
        <v>158</v>
      </c>
      <c r="S1082" t="str">
        <f t="shared" si="2124"/>
        <v/>
      </c>
      <c r="T1082" s="104"/>
    </row>
    <row r="1083" spans="1:20" hidden="1">
      <c r="A1083" t="str">
        <f t="shared" ca="1" si="2125"/>
        <v/>
      </c>
      <c r="L1083" s="57" t="str">
        <f t="shared" si="2123"/>
        <v/>
      </c>
      <c r="S1083" t="str">
        <f t="shared" si="2124"/>
        <v/>
      </c>
      <c r="T1083" s="104"/>
    </row>
    <row r="1084" spans="1:20" hidden="1">
      <c r="A1084" t="str">
        <f t="shared" ca="1" si="2125"/>
        <v/>
      </c>
      <c r="L1084" s="57" t="str">
        <f t="shared" si="2123"/>
        <v/>
      </c>
      <c r="P1084" s="37">
        <v>159</v>
      </c>
      <c r="S1084" t="str">
        <f t="shared" si="2124"/>
        <v/>
      </c>
      <c r="T1084" s="104"/>
    </row>
    <row r="1085" spans="1:20" hidden="1">
      <c r="A1085" t="str">
        <f t="shared" ca="1" si="2125"/>
        <v/>
      </c>
      <c r="L1085" s="57" t="str">
        <f t="shared" si="2123"/>
        <v/>
      </c>
      <c r="P1085" s="37">
        <v>159</v>
      </c>
      <c r="S1085" t="str">
        <f t="shared" si="2124"/>
        <v/>
      </c>
      <c r="T1085" s="104"/>
    </row>
    <row r="1086" spans="1:20" hidden="1">
      <c r="A1086" t="str">
        <f t="shared" ca="1" si="2125"/>
        <v/>
      </c>
      <c r="L1086" s="57" t="str">
        <f t="shared" si="2123"/>
        <v/>
      </c>
      <c r="P1086" s="37">
        <v>159</v>
      </c>
      <c r="S1086" t="str">
        <f t="shared" si="2124"/>
        <v/>
      </c>
      <c r="T1086" s="104"/>
    </row>
    <row r="1087" spans="1:20" hidden="1">
      <c r="A1087" t="str">
        <f t="shared" ca="1" si="2125"/>
        <v/>
      </c>
      <c r="L1087" s="57" t="str">
        <f t="shared" si="2123"/>
        <v/>
      </c>
      <c r="P1087" s="37">
        <v>159</v>
      </c>
      <c r="S1087" t="str">
        <f t="shared" si="2124"/>
        <v/>
      </c>
      <c r="T1087" s="104"/>
    </row>
    <row r="1088" spans="1:20" hidden="1">
      <c r="A1088" t="str">
        <f t="shared" ca="1" si="2125"/>
        <v/>
      </c>
      <c r="L1088" s="57" t="str">
        <f t="shared" si="2123"/>
        <v/>
      </c>
      <c r="S1088" t="str">
        <f t="shared" si="2124"/>
        <v/>
      </c>
      <c r="T1088" s="104"/>
    </row>
    <row r="1089" spans="1:20" hidden="1">
      <c r="A1089" t="str">
        <f t="shared" ca="1" si="2125"/>
        <v/>
      </c>
      <c r="L1089" s="57" t="str">
        <f t="shared" si="2123"/>
        <v/>
      </c>
      <c r="P1089" s="37">
        <v>160</v>
      </c>
      <c r="S1089" t="str">
        <f t="shared" si="2124"/>
        <v/>
      </c>
      <c r="T1089" s="104"/>
    </row>
    <row r="1090" spans="1:20" hidden="1">
      <c r="A1090" t="str">
        <f t="shared" ca="1" si="2125"/>
        <v/>
      </c>
      <c r="L1090" s="57" t="str">
        <f t="shared" si="2123"/>
        <v/>
      </c>
      <c r="P1090" s="37">
        <v>160</v>
      </c>
      <c r="S1090" t="str">
        <f t="shared" si="2124"/>
        <v/>
      </c>
      <c r="T1090" s="104"/>
    </row>
    <row r="1091" spans="1:20" hidden="1">
      <c r="A1091" t="str">
        <f t="shared" ca="1" si="2125"/>
        <v/>
      </c>
      <c r="L1091" s="57" t="str">
        <f t="shared" si="2123"/>
        <v/>
      </c>
      <c r="P1091" s="37">
        <v>160</v>
      </c>
      <c r="S1091" t="str">
        <f t="shared" si="2124"/>
        <v/>
      </c>
      <c r="T1091" s="104"/>
    </row>
    <row r="1092" spans="1:20" hidden="1">
      <c r="A1092" t="str">
        <f t="shared" ca="1" si="2125"/>
        <v/>
      </c>
      <c r="L1092" s="57" t="str">
        <f t="shared" si="2123"/>
        <v/>
      </c>
      <c r="P1092" s="37">
        <v>160</v>
      </c>
      <c r="S1092" t="str">
        <f t="shared" si="2124"/>
        <v/>
      </c>
      <c r="T1092" s="104"/>
    </row>
    <row r="1093" spans="1:20" hidden="1">
      <c r="A1093" t="str">
        <f t="shared" ca="1" si="2125"/>
        <v/>
      </c>
      <c r="L1093" s="57" t="str">
        <f t="shared" si="2123"/>
        <v/>
      </c>
      <c r="S1093" t="str">
        <f t="shared" si="2124"/>
        <v/>
      </c>
      <c r="T1093" s="104"/>
    </row>
    <row r="1094" spans="1:20" hidden="1">
      <c r="A1094" t="str">
        <f t="shared" ca="1" si="2125"/>
        <v/>
      </c>
      <c r="L1094" s="57" t="str">
        <f t="shared" si="2123"/>
        <v/>
      </c>
      <c r="P1094" s="37">
        <v>161</v>
      </c>
      <c r="S1094" t="str">
        <f t="shared" si="2124"/>
        <v/>
      </c>
      <c r="T1094" s="104"/>
    </row>
    <row r="1095" spans="1:20" hidden="1">
      <c r="A1095" t="str">
        <f t="shared" ca="1" si="2125"/>
        <v/>
      </c>
      <c r="L1095" s="57" t="str">
        <f t="shared" si="2123"/>
        <v/>
      </c>
      <c r="P1095" s="37">
        <v>161</v>
      </c>
      <c r="S1095" t="str">
        <f t="shared" si="2124"/>
        <v/>
      </c>
      <c r="T1095" s="104"/>
    </row>
    <row r="1096" spans="1:20" hidden="1">
      <c r="A1096" t="str">
        <f t="shared" ca="1" si="2125"/>
        <v/>
      </c>
      <c r="L1096" s="57" t="str">
        <f t="shared" si="2123"/>
        <v/>
      </c>
      <c r="P1096" s="37">
        <v>161</v>
      </c>
      <c r="S1096" t="str">
        <f t="shared" si="2124"/>
        <v/>
      </c>
      <c r="T1096" s="104"/>
    </row>
    <row r="1097" spans="1:20" hidden="1">
      <c r="A1097" t="str">
        <f t="shared" ca="1" si="2125"/>
        <v/>
      </c>
      <c r="L1097" s="57" t="str">
        <f t="shared" si="2123"/>
        <v/>
      </c>
      <c r="P1097" s="37">
        <v>161</v>
      </c>
      <c r="S1097" t="str">
        <f t="shared" si="2124"/>
        <v/>
      </c>
      <c r="T1097" s="104"/>
    </row>
    <row r="1098" spans="1:20" hidden="1">
      <c r="A1098" t="str">
        <f t="shared" ca="1" si="2125"/>
        <v/>
      </c>
      <c r="L1098" s="57" t="str">
        <f t="shared" si="2123"/>
        <v/>
      </c>
      <c r="S1098" t="str">
        <f t="shared" si="2124"/>
        <v/>
      </c>
      <c r="T1098" s="104"/>
    </row>
    <row r="1099" spans="1:20" hidden="1">
      <c r="A1099" t="str">
        <f t="shared" ca="1" si="2125"/>
        <v/>
      </c>
      <c r="L1099" s="57" t="str">
        <f t="shared" si="2123"/>
        <v/>
      </c>
      <c r="P1099" s="37">
        <v>162</v>
      </c>
      <c r="S1099" t="str">
        <f t="shared" si="2124"/>
        <v/>
      </c>
      <c r="T1099" s="104"/>
    </row>
    <row r="1100" spans="1:20" hidden="1">
      <c r="A1100" t="str">
        <f t="shared" ca="1" si="2125"/>
        <v/>
      </c>
      <c r="L1100" s="57" t="str">
        <f t="shared" si="2123"/>
        <v/>
      </c>
      <c r="P1100" s="37">
        <v>162</v>
      </c>
      <c r="S1100" t="str">
        <f t="shared" si="2124"/>
        <v/>
      </c>
      <c r="T1100" s="104"/>
    </row>
    <row r="1101" spans="1:20" hidden="1">
      <c r="A1101" t="str">
        <f t="shared" ca="1" si="2125"/>
        <v/>
      </c>
      <c r="L1101" s="57" t="str">
        <f t="shared" si="2123"/>
        <v/>
      </c>
      <c r="P1101" s="37">
        <v>162</v>
      </c>
      <c r="S1101" t="str">
        <f t="shared" si="2124"/>
        <v/>
      </c>
      <c r="T1101" s="104"/>
    </row>
    <row r="1102" spans="1:20" hidden="1">
      <c r="A1102" t="str">
        <f t="shared" ca="1" si="2125"/>
        <v/>
      </c>
      <c r="L1102" s="57" t="str">
        <f t="shared" si="2123"/>
        <v/>
      </c>
      <c r="P1102" s="37">
        <v>162</v>
      </c>
      <c r="S1102" t="str">
        <f t="shared" si="2124"/>
        <v/>
      </c>
      <c r="T1102" s="104"/>
    </row>
    <row r="1103" spans="1:20" hidden="1">
      <c r="A1103" t="str">
        <f t="shared" ca="1" si="2125"/>
        <v/>
      </c>
      <c r="L1103" s="57" t="str">
        <f t="shared" si="2123"/>
        <v/>
      </c>
      <c r="S1103" t="str">
        <f t="shared" si="2124"/>
        <v/>
      </c>
      <c r="T1103" s="104"/>
    </row>
    <row r="1104" spans="1:20" hidden="1">
      <c r="A1104" t="str">
        <f t="shared" ca="1" si="2125"/>
        <v/>
      </c>
      <c r="L1104" s="57" t="str">
        <f t="shared" si="2123"/>
        <v/>
      </c>
      <c r="P1104" s="37">
        <v>163</v>
      </c>
      <c r="S1104" t="str">
        <f t="shared" si="2124"/>
        <v/>
      </c>
      <c r="T1104" s="104"/>
    </row>
    <row r="1105" spans="1:20" hidden="1">
      <c r="A1105" t="str">
        <f t="shared" ca="1" si="2125"/>
        <v/>
      </c>
      <c r="L1105" s="57" t="str">
        <f t="shared" si="2123"/>
        <v/>
      </c>
      <c r="P1105" s="37">
        <v>163</v>
      </c>
      <c r="S1105" t="str">
        <f t="shared" si="2124"/>
        <v/>
      </c>
      <c r="T1105" s="104"/>
    </row>
    <row r="1106" spans="1:20" hidden="1">
      <c r="A1106" t="str">
        <f t="shared" ca="1" si="2125"/>
        <v/>
      </c>
      <c r="L1106" s="57" t="str">
        <f t="shared" si="2123"/>
        <v/>
      </c>
      <c r="P1106" s="37">
        <v>163</v>
      </c>
      <c r="S1106" t="str">
        <f t="shared" si="2124"/>
        <v/>
      </c>
      <c r="T1106" s="104"/>
    </row>
    <row r="1107" spans="1:20" hidden="1">
      <c r="A1107" t="str">
        <f t="shared" ca="1" si="2125"/>
        <v/>
      </c>
      <c r="L1107" s="57" t="str">
        <f t="shared" si="2123"/>
        <v/>
      </c>
      <c r="P1107" s="37">
        <v>163</v>
      </c>
      <c r="S1107" t="str">
        <f t="shared" si="2124"/>
        <v/>
      </c>
      <c r="T1107" s="104"/>
    </row>
    <row r="1108" spans="1:20" hidden="1">
      <c r="A1108" t="str">
        <f t="shared" ca="1" si="2125"/>
        <v/>
      </c>
      <c r="L1108" s="57" t="str">
        <f t="shared" ref="L1108:L1171" si="2126">IF(OR(S1108="370",S1108="371",S1108="372",S1108="373",S1108="374",S1108="375",S1108="376",S1108="377",S1108="378",S1108="379",S1108="380",S1108="039",S1108="389"),"農集","")</f>
        <v/>
      </c>
      <c r="S1108" t="str">
        <f t="shared" ref="S1108:S1171" si="2127">IF(C1108="","",LEFT(TEXT(C1108,"000000000"),3))</f>
        <v/>
      </c>
      <c r="T1108" s="104"/>
    </row>
    <row r="1109" spans="1:20" hidden="1">
      <c r="A1109" t="str">
        <f t="shared" ca="1" si="2125"/>
        <v/>
      </c>
      <c r="L1109" s="57" t="str">
        <f t="shared" si="2126"/>
        <v/>
      </c>
      <c r="P1109" s="37">
        <v>164</v>
      </c>
      <c r="S1109" t="str">
        <f t="shared" si="2127"/>
        <v/>
      </c>
      <c r="T1109" s="104"/>
    </row>
    <row r="1110" spans="1:20" hidden="1">
      <c r="A1110" t="str">
        <f t="shared" ca="1" si="2125"/>
        <v/>
      </c>
      <c r="L1110" s="57" t="str">
        <f t="shared" si="2126"/>
        <v/>
      </c>
      <c r="P1110" s="37">
        <v>164</v>
      </c>
      <c r="S1110" t="str">
        <f t="shared" si="2127"/>
        <v/>
      </c>
      <c r="T1110" s="104"/>
    </row>
    <row r="1111" spans="1:20" hidden="1">
      <c r="A1111" t="str">
        <f t="shared" ca="1" si="2125"/>
        <v/>
      </c>
      <c r="L1111" s="57" t="str">
        <f t="shared" si="2126"/>
        <v/>
      </c>
      <c r="P1111" s="37">
        <v>164</v>
      </c>
      <c r="S1111" t="str">
        <f t="shared" si="2127"/>
        <v/>
      </c>
      <c r="T1111" s="104"/>
    </row>
    <row r="1112" spans="1:20" hidden="1">
      <c r="A1112" t="str">
        <f t="shared" ca="1" si="2125"/>
        <v/>
      </c>
      <c r="L1112" s="57" t="str">
        <f t="shared" si="2126"/>
        <v/>
      </c>
      <c r="P1112" s="37">
        <v>164</v>
      </c>
      <c r="S1112" t="str">
        <f t="shared" si="2127"/>
        <v/>
      </c>
      <c r="T1112" s="104"/>
    </row>
    <row r="1113" spans="1:20" hidden="1">
      <c r="A1113" t="str">
        <f t="shared" ca="1" si="2125"/>
        <v/>
      </c>
      <c r="L1113" s="57" t="str">
        <f t="shared" si="2126"/>
        <v/>
      </c>
      <c r="S1113" t="str">
        <f t="shared" si="2127"/>
        <v/>
      </c>
      <c r="T1113" s="104"/>
    </row>
    <row r="1114" spans="1:20" hidden="1">
      <c r="A1114" t="str">
        <f t="shared" ca="1" si="2125"/>
        <v/>
      </c>
      <c r="L1114" s="57" t="str">
        <f t="shared" si="2126"/>
        <v/>
      </c>
      <c r="P1114" s="37">
        <v>165</v>
      </c>
      <c r="S1114" t="str">
        <f t="shared" si="2127"/>
        <v/>
      </c>
      <c r="T1114" s="104"/>
    </row>
    <row r="1115" spans="1:20" hidden="1">
      <c r="A1115" t="str">
        <f t="shared" ca="1" si="2125"/>
        <v/>
      </c>
      <c r="L1115" s="57" t="str">
        <f t="shared" si="2126"/>
        <v/>
      </c>
      <c r="P1115" s="37">
        <v>165</v>
      </c>
      <c r="S1115" t="str">
        <f t="shared" si="2127"/>
        <v/>
      </c>
      <c r="T1115" s="104"/>
    </row>
    <row r="1116" spans="1:20" hidden="1">
      <c r="A1116" t="str">
        <f t="shared" ca="1" si="2125"/>
        <v/>
      </c>
      <c r="L1116" s="57" t="str">
        <f t="shared" si="2126"/>
        <v/>
      </c>
      <c r="P1116" s="37">
        <v>165</v>
      </c>
      <c r="S1116" t="str">
        <f t="shared" si="2127"/>
        <v/>
      </c>
      <c r="T1116" s="104"/>
    </row>
    <row r="1117" spans="1:20" hidden="1">
      <c r="A1117" t="str">
        <f t="shared" ca="1" si="2125"/>
        <v/>
      </c>
      <c r="L1117" s="57" t="str">
        <f t="shared" si="2126"/>
        <v/>
      </c>
      <c r="P1117" s="37">
        <v>165</v>
      </c>
      <c r="S1117" t="str">
        <f t="shared" si="2127"/>
        <v/>
      </c>
      <c r="T1117" s="104"/>
    </row>
    <row r="1118" spans="1:20" hidden="1">
      <c r="A1118" t="str">
        <f t="shared" ca="1" si="2125"/>
        <v/>
      </c>
      <c r="L1118" s="57" t="str">
        <f t="shared" si="2126"/>
        <v/>
      </c>
      <c r="S1118" t="str">
        <f t="shared" si="2127"/>
        <v/>
      </c>
      <c r="T1118" s="104"/>
    </row>
    <row r="1119" spans="1:20" hidden="1">
      <c r="A1119" t="str">
        <f t="shared" ca="1" si="2125"/>
        <v/>
      </c>
      <c r="L1119" s="57" t="str">
        <f t="shared" si="2126"/>
        <v/>
      </c>
      <c r="P1119" s="37">
        <v>166</v>
      </c>
      <c r="S1119" t="str">
        <f t="shared" si="2127"/>
        <v/>
      </c>
      <c r="T1119" s="104"/>
    </row>
    <row r="1120" spans="1:20" hidden="1">
      <c r="A1120" t="str">
        <f t="shared" ca="1" si="2125"/>
        <v/>
      </c>
      <c r="L1120" s="57" t="str">
        <f t="shared" si="2126"/>
        <v/>
      </c>
      <c r="P1120" s="37">
        <v>166</v>
      </c>
      <c r="S1120" t="str">
        <f t="shared" si="2127"/>
        <v/>
      </c>
      <c r="T1120" s="104"/>
    </row>
    <row r="1121" spans="1:20" hidden="1">
      <c r="A1121" t="str">
        <f t="shared" ca="1" si="2125"/>
        <v/>
      </c>
      <c r="L1121" s="57" t="str">
        <f t="shared" si="2126"/>
        <v/>
      </c>
      <c r="P1121" s="37">
        <v>166</v>
      </c>
      <c r="S1121" t="str">
        <f t="shared" si="2127"/>
        <v/>
      </c>
      <c r="T1121" s="104"/>
    </row>
    <row r="1122" spans="1:20" hidden="1">
      <c r="A1122" t="str">
        <f t="shared" ca="1" si="2125"/>
        <v/>
      </c>
      <c r="L1122" s="57" t="str">
        <f t="shared" si="2126"/>
        <v/>
      </c>
      <c r="P1122" s="37">
        <v>166</v>
      </c>
      <c r="S1122" t="str">
        <f t="shared" si="2127"/>
        <v/>
      </c>
      <c r="T1122" s="104"/>
    </row>
    <row r="1123" spans="1:20" hidden="1">
      <c r="A1123" t="str">
        <f t="shared" ca="1" si="2125"/>
        <v/>
      </c>
      <c r="L1123" s="57" t="str">
        <f t="shared" si="2126"/>
        <v/>
      </c>
      <c r="S1123" t="str">
        <f t="shared" si="2127"/>
        <v/>
      </c>
      <c r="T1123" s="104"/>
    </row>
    <row r="1124" spans="1:20" hidden="1">
      <c r="A1124" t="str">
        <f t="shared" ca="1" si="2125"/>
        <v/>
      </c>
      <c r="L1124" s="57" t="str">
        <f t="shared" si="2126"/>
        <v/>
      </c>
      <c r="P1124" s="37">
        <v>167</v>
      </c>
      <c r="S1124" t="str">
        <f t="shared" si="2127"/>
        <v/>
      </c>
      <c r="T1124" s="104"/>
    </row>
    <row r="1125" spans="1:20" hidden="1">
      <c r="A1125" t="str">
        <f t="shared" ca="1" si="2125"/>
        <v/>
      </c>
      <c r="L1125" s="57" t="str">
        <f t="shared" si="2126"/>
        <v/>
      </c>
      <c r="P1125" s="37">
        <v>167</v>
      </c>
      <c r="S1125" t="str">
        <f t="shared" si="2127"/>
        <v/>
      </c>
      <c r="T1125" s="104"/>
    </row>
    <row r="1126" spans="1:20" hidden="1">
      <c r="A1126" t="str">
        <f t="shared" ca="1" si="2125"/>
        <v/>
      </c>
      <c r="L1126" s="57" t="str">
        <f t="shared" si="2126"/>
        <v/>
      </c>
      <c r="P1126" s="37">
        <v>167</v>
      </c>
      <c r="S1126" t="str">
        <f t="shared" si="2127"/>
        <v/>
      </c>
      <c r="T1126" s="104"/>
    </row>
    <row r="1127" spans="1:20" hidden="1">
      <c r="A1127" t="str">
        <f t="shared" ca="1" si="2125"/>
        <v/>
      </c>
      <c r="L1127" s="57" t="str">
        <f t="shared" si="2126"/>
        <v/>
      </c>
      <c r="P1127" s="37">
        <v>167</v>
      </c>
      <c r="S1127" t="str">
        <f t="shared" si="2127"/>
        <v/>
      </c>
      <c r="T1127" s="104"/>
    </row>
    <row r="1128" spans="1:20" hidden="1">
      <c r="A1128" t="str">
        <f t="shared" ca="1" si="2125"/>
        <v/>
      </c>
      <c r="L1128" s="57" t="str">
        <f t="shared" si="2126"/>
        <v/>
      </c>
      <c r="S1128" t="str">
        <f t="shared" si="2127"/>
        <v/>
      </c>
      <c r="T1128" s="104"/>
    </row>
    <row r="1129" spans="1:20" hidden="1">
      <c r="A1129" t="str">
        <f t="shared" ca="1" si="2125"/>
        <v/>
      </c>
      <c r="L1129" s="57" t="str">
        <f t="shared" si="2126"/>
        <v/>
      </c>
      <c r="P1129" s="37">
        <v>168</v>
      </c>
      <c r="S1129" t="str">
        <f t="shared" si="2127"/>
        <v/>
      </c>
      <c r="T1129" s="104"/>
    </row>
    <row r="1130" spans="1:20" hidden="1">
      <c r="A1130" t="str">
        <f t="shared" ca="1" si="2125"/>
        <v/>
      </c>
      <c r="L1130" s="57" t="str">
        <f t="shared" si="2126"/>
        <v/>
      </c>
      <c r="P1130" s="37">
        <v>168</v>
      </c>
      <c r="S1130" t="str">
        <f t="shared" si="2127"/>
        <v/>
      </c>
      <c r="T1130" s="104"/>
    </row>
    <row r="1131" spans="1:20" hidden="1">
      <c r="A1131" t="str">
        <f t="shared" ca="1" si="2125"/>
        <v/>
      </c>
      <c r="L1131" s="57" t="str">
        <f t="shared" si="2126"/>
        <v/>
      </c>
      <c r="P1131" s="37">
        <v>168</v>
      </c>
      <c r="S1131" t="str">
        <f t="shared" si="2127"/>
        <v/>
      </c>
      <c r="T1131" s="104"/>
    </row>
    <row r="1132" spans="1:20" hidden="1">
      <c r="A1132" t="str">
        <f t="shared" ca="1" si="2125"/>
        <v/>
      </c>
      <c r="L1132" s="57" t="str">
        <f t="shared" si="2126"/>
        <v/>
      </c>
      <c r="P1132" s="37">
        <v>168</v>
      </c>
      <c r="S1132" t="str">
        <f t="shared" si="2127"/>
        <v/>
      </c>
      <c r="T1132" s="104"/>
    </row>
    <row r="1133" spans="1:20" hidden="1">
      <c r="A1133" t="str">
        <f t="shared" ca="1" si="2125"/>
        <v/>
      </c>
      <c r="L1133" s="57" t="str">
        <f t="shared" si="2126"/>
        <v/>
      </c>
      <c r="S1133" t="str">
        <f t="shared" si="2127"/>
        <v/>
      </c>
      <c r="T1133" s="104"/>
    </row>
    <row r="1134" spans="1:20" hidden="1">
      <c r="A1134" t="str">
        <f t="shared" ref="A1134:A1197" ca="1" si="2128">IF(B1134="","",INDIRECT("減額一覧!B"&amp;$P1134))</f>
        <v/>
      </c>
      <c r="L1134" s="57" t="str">
        <f t="shared" si="2126"/>
        <v/>
      </c>
      <c r="P1134" s="37">
        <v>169</v>
      </c>
      <c r="S1134" t="str">
        <f t="shared" si="2127"/>
        <v/>
      </c>
      <c r="T1134" s="104"/>
    </row>
    <row r="1135" spans="1:20" hidden="1">
      <c r="A1135" t="str">
        <f t="shared" ca="1" si="2128"/>
        <v/>
      </c>
      <c r="L1135" s="57" t="str">
        <f t="shared" si="2126"/>
        <v/>
      </c>
      <c r="P1135" s="37">
        <v>169</v>
      </c>
      <c r="S1135" t="str">
        <f t="shared" si="2127"/>
        <v/>
      </c>
      <c r="T1135" s="104"/>
    </row>
    <row r="1136" spans="1:20" hidden="1">
      <c r="A1136" t="str">
        <f t="shared" ca="1" si="2128"/>
        <v/>
      </c>
      <c r="L1136" s="57" t="str">
        <f t="shared" si="2126"/>
        <v/>
      </c>
      <c r="P1136" s="37">
        <v>169</v>
      </c>
      <c r="S1136" t="str">
        <f t="shared" si="2127"/>
        <v/>
      </c>
      <c r="T1136" s="104"/>
    </row>
    <row r="1137" spans="1:20" hidden="1">
      <c r="A1137" t="str">
        <f t="shared" ca="1" si="2128"/>
        <v/>
      </c>
      <c r="L1137" s="57" t="str">
        <f t="shared" si="2126"/>
        <v/>
      </c>
      <c r="P1137" s="37">
        <v>169</v>
      </c>
      <c r="S1137" t="str">
        <f t="shared" si="2127"/>
        <v/>
      </c>
      <c r="T1137" s="104"/>
    </row>
    <row r="1138" spans="1:20" hidden="1">
      <c r="A1138" t="str">
        <f t="shared" ca="1" si="2128"/>
        <v/>
      </c>
      <c r="L1138" s="57" t="str">
        <f t="shared" si="2126"/>
        <v/>
      </c>
      <c r="S1138" t="str">
        <f t="shared" si="2127"/>
        <v/>
      </c>
      <c r="T1138" s="104"/>
    </row>
    <row r="1139" spans="1:20" hidden="1">
      <c r="A1139" t="str">
        <f t="shared" ca="1" si="2128"/>
        <v/>
      </c>
      <c r="L1139" s="57" t="str">
        <f t="shared" si="2126"/>
        <v/>
      </c>
      <c r="P1139" s="37">
        <v>170</v>
      </c>
      <c r="S1139" t="str">
        <f t="shared" si="2127"/>
        <v/>
      </c>
      <c r="T1139" s="104"/>
    </row>
    <row r="1140" spans="1:20" hidden="1">
      <c r="A1140" t="str">
        <f t="shared" ca="1" si="2128"/>
        <v/>
      </c>
      <c r="L1140" s="57" t="str">
        <f t="shared" si="2126"/>
        <v/>
      </c>
      <c r="P1140" s="37">
        <v>170</v>
      </c>
      <c r="S1140" t="str">
        <f t="shared" si="2127"/>
        <v/>
      </c>
      <c r="T1140" s="104"/>
    </row>
    <row r="1141" spans="1:20" hidden="1">
      <c r="A1141" t="str">
        <f t="shared" ca="1" si="2128"/>
        <v/>
      </c>
      <c r="L1141" s="57" t="str">
        <f t="shared" si="2126"/>
        <v/>
      </c>
      <c r="P1141" s="37">
        <v>170</v>
      </c>
      <c r="S1141" t="str">
        <f t="shared" si="2127"/>
        <v/>
      </c>
      <c r="T1141" s="104"/>
    </row>
    <row r="1142" spans="1:20" hidden="1">
      <c r="A1142" t="str">
        <f t="shared" ca="1" si="2128"/>
        <v/>
      </c>
      <c r="L1142" s="57" t="str">
        <f t="shared" si="2126"/>
        <v/>
      </c>
      <c r="P1142" s="37">
        <v>170</v>
      </c>
      <c r="S1142" t="str">
        <f t="shared" si="2127"/>
        <v/>
      </c>
      <c r="T1142" s="104"/>
    </row>
    <row r="1143" spans="1:20" hidden="1">
      <c r="A1143" t="str">
        <f t="shared" ca="1" si="2128"/>
        <v/>
      </c>
      <c r="L1143" s="57" t="str">
        <f t="shared" si="2126"/>
        <v/>
      </c>
      <c r="S1143" t="str">
        <f t="shared" si="2127"/>
        <v/>
      </c>
      <c r="T1143" s="104"/>
    </row>
    <row r="1144" spans="1:20" hidden="1">
      <c r="A1144" t="str">
        <f t="shared" ca="1" si="2128"/>
        <v/>
      </c>
      <c r="L1144" s="57" t="str">
        <f t="shared" si="2126"/>
        <v/>
      </c>
      <c r="P1144" s="37">
        <v>171</v>
      </c>
      <c r="S1144" t="str">
        <f t="shared" si="2127"/>
        <v/>
      </c>
      <c r="T1144" s="104"/>
    </row>
    <row r="1145" spans="1:20" hidden="1">
      <c r="A1145" t="str">
        <f t="shared" ca="1" si="2128"/>
        <v/>
      </c>
      <c r="L1145" s="57" t="str">
        <f t="shared" si="2126"/>
        <v/>
      </c>
      <c r="P1145" s="37">
        <v>171</v>
      </c>
      <c r="S1145" t="str">
        <f t="shared" si="2127"/>
        <v/>
      </c>
      <c r="T1145" s="104"/>
    </row>
    <row r="1146" spans="1:20" hidden="1">
      <c r="A1146" t="str">
        <f t="shared" ca="1" si="2128"/>
        <v/>
      </c>
      <c r="L1146" s="57" t="str">
        <f t="shared" si="2126"/>
        <v/>
      </c>
      <c r="P1146" s="37">
        <v>171</v>
      </c>
      <c r="S1146" t="str">
        <f t="shared" si="2127"/>
        <v/>
      </c>
      <c r="T1146" s="104"/>
    </row>
    <row r="1147" spans="1:20" hidden="1">
      <c r="A1147" t="str">
        <f t="shared" ca="1" si="2128"/>
        <v/>
      </c>
      <c r="L1147" s="57" t="str">
        <f t="shared" si="2126"/>
        <v/>
      </c>
      <c r="P1147" s="37">
        <v>171</v>
      </c>
      <c r="S1147" t="str">
        <f t="shared" si="2127"/>
        <v/>
      </c>
      <c r="T1147" s="104"/>
    </row>
    <row r="1148" spans="1:20" hidden="1">
      <c r="A1148" t="str">
        <f t="shared" ca="1" si="2128"/>
        <v/>
      </c>
      <c r="L1148" s="57" t="str">
        <f t="shared" si="2126"/>
        <v/>
      </c>
      <c r="S1148" t="str">
        <f t="shared" si="2127"/>
        <v/>
      </c>
      <c r="T1148" s="104"/>
    </row>
    <row r="1149" spans="1:20" hidden="1">
      <c r="A1149" t="str">
        <f t="shared" ca="1" si="2128"/>
        <v/>
      </c>
      <c r="L1149" s="57" t="str">
        <f t="shared" si="2126"/>
        <v/>
      </c>
      <c r="P1149" s="37">
        <v>172</v>
      </c>
      <c r="S1149" t="str">
        <f t="shared" si="2127"/>
        <v/>
      </c>
      <c r="T1149" s="104"/>
    </row>
    <row r="1150" spans="1:20" hidden="1">
      <c r="A1150" t="str">
        <f t="shared" ca="1" si="2128"/>
        <v/>
      </c>
      <c r="L1150" s="57" t="str">
        <f t="shared" si="2126"/>
        <v/>
      </c>
      <c r="P1150" s="37">
        <v>172</v>
      </c>
      <c r="S1150" t="str">
        <f t="shared" si="2127"/>
        <v/>
      </c>
      <c r="T1150" s="104"/>
    </row>
    <row r="1151" spans="1:20" hidden="1">
      <c r="A1151" t="str">
        <f t="shared" ca="1" si="2128"/>
        <v/>
      </c>
      <c r="L1151" s="57" t="str">
        <f t="shared" si="2126"/>
        <v/>
      </c>
      <c r="P1151" s="37">
        <v>172</v>
      </c>
      <c r="S1151" t="str">
        <f t="shared" si="2127"/>
        <v/>
      </c>
      <c r="T1151" s="104"/>
    </row>
    <row r="1152" spans="1:20" hidden="1">
      <c r="A1152" t="str">
        <f t="shared" ca="1" si="2128"/>
        <v/>
      </c>
      <c r="L1152" s="57" t="str">
        <f t="shared" si="2126"/>
        <v/>
      </c>
      <c r="P1152" s="37">
        <v>172</v>
      </c>
      <c r="S1152" t="str">
        <f t="shared" si="2127"/>
        <v/>
      </c>
      <c r="T1152" s="104"/>
    </row>
    <row r="1153" spans="1:20" hidden="1">
      <c r="A1153" t="str">
        <f t="shared" ca="1" si="2128"/>
        <v/>
      </c>
      <c r="L1153" s="57" t="str">
        <f t="shared" si="2126"/>
        <v/>
      </c>
      <c r="S1153" t="str">
        <f t="shared" si="2127"/>
        <v/>
      </c>
      <c r="T1153" s="104"/>
    </row>
    <row r="1154" spans="1:20" hidden="1">
      <c r="A1154" t="str">
        <f t="shared" ca="1" si="2128"/>
        <v/>
      </c>
      <c r="L1154" s="57" t="str">
        <f t="shared" si="2126"/>
        <v/>
      </c>
      <c r="P1154" s="37">
        <v>173</v>
      </c>
      <c r="S1154" t="str">
        <f t="shared" si="2127"/>
        <v/>
      </c>
      <c r="T1154" s="104"/>
    </row>
    <row r="1155" spans="1:20" hidden="1">
      <c r="A1155" t="str">
        <f t="shared" ca="1" si="2128"/>
        <v/>
      </c>
      <c r="L1155" s="57" t="str">
        <f t="shared" si="2126"/>
        <v/>
      </c>
      <c r="P1155" s="37">
        <v>173</v>
      </c>
      <c r="S1155" t="str">
        <f t="shared" si="2127"/>
        <v/>
      </c>
      <c r="T1155" s="104"/>
    </row>
    <row r="1156" spans="1:20" hidden="1">
      <c r="A1156" t="str">
        <f t="shared" ca="1" si="2128"/>
        <v/>
      </c>
      <c r="L1156" s="57" t="str">
        <f t="shared" si="2126"/>
        <v/>
      </c>
      <c r="P1156" s="37">
        <v>173</v>
      </c>
      <c r="S1156" t="str">
        <f t="shared" si="2127"/>
        <v/>
      </c>
      <c r="T1156" s="104"/>
    </row>
    <row r="1157" spans="1:20" hidden="1">
      <c r="A1157" t="str">
        <f t="shared" ca="1" si="2128"/>
        <v/>
      </c>
      <c r="L1157" s="57" t="str">
        <f t="shared" si="2126"/>
        <v/>
      </c>
      <c r="P1157" s="37">
        <v>173</v>
      </c>
      <c r="S1157" t="str">
        <f t="shared" si="2127"/>
        <v/>
      </c>
      <c r="T1157" s="104"/>
    </row>
    <row r="1158" spans="1:20" hidden="1">
      <c r="A1158" t="str">
        <f t="shared" ca="1" si="2128"/>
        <v/>
      </c>
      <c r="L1158" s="57" t="str">
        <f t="shared" si="2126"/>
        <v/>
      </c>
      <c r="S1158" t="str">
        <f t="shared" si="2127"/>
        <v/>
      </c>
      <c r="T1158" s="104"/>
    </row>
    <row r="1159" spans="1:20" hidden="1">
      <c r="A1159" t="str">
        <f t="shared" ca="1" si="2128"/>
        <v/>
      </c>
      <c r="L1159" s="57" t="str">
        <f t="shared" si="2126"/>
        <v/>
      </c>
      <c r="P1159" s="37">
        <v>174</v>
      </c>
      <c r="S1159" t="str">
        <f t="shared" si="2127"/>
        <v/>
      </c>
      <c r="T1159" s="104"/>
    </row>
    <row r="1160" spans="1:20" hidden="1">
      <c r="A1160" t="str">
        <f t="shared" ca="1" si="2128"/>
        <v/>
      </c>
      <c r="L1160" s="57" t="str">
        <f t="shared" si="2126"/>
        <v/>
      </c>
      <c r="P1160" s="37">
        <v>174</v>
      </c>
      <c r="S1160" t="str">
        <f t="shared" si="2127"/>
        <v/>
      </c>
      <c r="T1160" s="104"/>
    </row>
    <row r="1161" spans="1:20" hidden="1">
      <c r="A1161" t="str">
        <f t="shared" ca="1" si="2128"/>
        <v/>
      </c>
      <c r="L1161" s="57" t="str">
        <f t="shared" si="2126"/>
        <v/>
      </c>
      <c r="P1161" s="37">
        <v>174</v>
      </c>
      <c r="S1161" t="str">
        <f t="shared" si="2127"/>
        <v/>
      </c>
      <c r="T1161" s="104"/>
    </row>
    <row r="1162" spans="1:20" hidden="1">
      <c r="A1162" t="str">
        <f t="shared" ca="1" si="2128"/>
        <v/>
      </c>
      <c r="L1162" s="57" t="str">
        <f t="shared" si="2126"/>
        <v/>
      </c>
      <c r="P1162" s="37">
        <v>174</v>
      </c>
      <c r="S1162" t="str">
        <f t="shared" si="2127"/>
        <v/>
      </c>
      <c r="T1162" s="104"/>
    </row>
    <row r="1163" spans="1:20" hidden="1">
      <c r="A1163" t="str">
        <f t="shared" ca="1" si="2128"/>
        <v/>
      </c>
      <c r="L1163" s="57" t="str">
        <f t="shared" si="2126"/>
        <v/>
      </c>
      <c r="S1163" t="str">
        <f t="shared" si="2127"/>
        <v/>
      </c>
      <c r="T1163" s="104"/>
    </row>
    <row r="1164" spans="1:20" hidden="1">
      <c r="A1164" t="str">
        <f t="shared" ca="1" si="2128"/>
        <v/>
      </c>
      <c r="L1164" s="57" t="str">
        <f t="shared" si="2126"/>
        <v/>
      </c>
      <c r="P1164" s="37">
        <v>175</v>
      </c>
      <c r="S1164" t="str">
        <f t="shared" si="2127"/>
        <v/>
      </c>
      <c r="T1164" s="104"/>
    </row>
    <row r="1165" spans="1:20" hidden="1">
      <c r="A1165" t="str">
        <f t="shared" ca="1" si="2128"/>
        <v/>
      </c>
      <c r="L1165" s="57" t="str">
        <f t="shared" si="2126"/>
        <v/>
      </c>
      <c r="P1165" s="37">
        <v>175</v>
      </c>
      <c r="S1165" t="str">
        <f t="shared" si="2127"/>
        <v/>
      </c>
      <c r="T1165" s="104"/>
    </row>
    <row r="1166" spans="1:20" hidden="1">
      <c r="A1166" t="str">
        <f t="shared" ca="1" si="2128"/>
        <v/>
      </c>
      <c r="L1166" s="57" t="str">
        <f t="shared" si="2126"/>
        <v/>
      </c>
      <c r="P1166" s="37">
        <v>175</v>
      </c>
      <c r="S1166" t="str">
        <f t="shared" si="2127"/>
        <v/>
      </c>
      <c r="T1166" s="104"/>
    </row>
    <row r="1167" spans="1:20" hidden="1">
      <c r="A1167" t="str">
        <f t="shared" ca="1" si="2128"/>
        <v/>
      </c>
      <c r="L1167" s="57" t="str">
        <f t="shared" si="2126"/>
        <v/>
      </c>
      <c r="P1167" s="37">
        <v>175</v>
      </c>
      <c r="S1167" t="str">
        <f t="shared" si="2127"/>
        <v/>
      </c>
      <c r="T1167" s="104"/>
    </row>
    <row r="1168" spans="1:20" hidden="1">
      <c r="A1168" t="str">
        <f t="shared" ca="1" si="2128"/>
        <v/>
      </c>
      <c r="L1168" s="57" t="str">
        <f t="shared" si="2126"/>
        <v/>
      </c>
      <c r="S1168" t="str">
        <f t="shared" si="2127"/>
        <v/>
      </c>
      <c r="T1168" s="104"/>
    </row>
    <row r="1169" spans="1:20" hidden="1">
      <c r="A1169" t="str">
        <f t="shared" ca="1" si="2128"/>
        <v/>
      </c>
      <c r="L1169" s="57" t="str">
        <f t="shared" si="2126"/>
        <v/>
      </c>
      <c r="P1169" s="37">
        <v>176</v>
      </c>
      <c r="S1169" t="str">
        <f t="shared" si="2127"/>
        <v/>
      </c>
      <c r="T1169" s="104"/>
    </row>
    <row r="1170" spans="1:20" hidden="1">
      <c r="A1170" t="str">
        <f t="shared" ca="1" si="2128"/>
        <v/>
      </c>
      <c r="L1170" s="57" t="str">
        <f t="shared" si="2126"/>
        <v/>
      </c>
      <c r="P1170" s="37">
        <v>176</v>
      </c>
      <c r="S1170" t="str">
        <f t="shared" si="2127"/>
        <v/>
      </c>
      <c r="T1170" s="104"/>
    </row>
    <row r="1171" spans="1:20" hidden="1">
      <c r="A1171" t="str">
        <f t="shared" ca="1" si="2128"/>
        <v/>
      </c>
      <c r="L1171" s="57" t="str">
        <f t="shared" si="2126"/>
        <v/>
      </c>
      <c r="P1171" s="37">
        <v>176</v>
      </c>
      <c r="S1171" t="str">
        <f t="shared" si="2127"/>
        <v/>
      </c>
      <c r="T1171" s="104"/>
    </row>
    <row r="1172" spans="1:20" hidden="1">
      <c r="A1172" t="str">
        <f t="shared" ca="1" si="2128"/>
        <v/>
      </c>
      <c r="L1172" s="57" t="str">
        <f t="shared" ref="L1172:L1235" si="2129">IF(OR(S1172="370",S1172="371",S1172="372",S1172="373",S1172="374",S1172="375",S1172="376",S1172="377",S1172="378",S1172="379",S1172="380",S1172="039",S1172="389"),"農集","")</f>
        <v/>
      </c>
      <c r="P1172" s="37">
        <v>176</v>
      </c>
      <c r="S1172" t="str">
        <f t="shared" ref="S1172:S1235" si="2130">IF(C1172="","",LEFT(TEXT(C1172,"000000000"),3))</f>
        <v/>
      </c>
      <c r="T1172" s="104"/>
    </row>
    <row r="1173" spans="1:20" hidden="1">
      <c r="A1173" t="str">
        <f t="shared" ca="1" si="2128"/>
        <v/>
      </c>
      <c r="L1173" s="57" t="str">
        <f t="shared" si="2129"/>
        <v/>
      </c>
      <c r="S1173" t="str">
        <f t="shared" si="2130"/>
        <v/>
      </c>
      <c r="T1173" s="104"/>
    </row>
    <row r="1174" spans="1:20" hidden="1">
      <c r="A1174" t="str">
        <f t="shared" ca="1" si="2128"/>
        <v/>
      </c>
      <c r="L1174" s="57" t="str">
        <f t="shared" si="2129"/>
        <v/>
      </c>
      <c r="P1174" s="37">
        <v>177</v>
      </c>
      <c r="S1174" t="str">
        <f t="shared" si="2130"/>
        <v/>
      </c>
      <c r="T1174" s="104"/>
    </row>
    <row r="1175" spans="1:20" hidden="1">
      <c r="A1175" t="str">
        <f t="shared" ca="1" si="2128"/>
        <v/>
      </c>
      <c r="L1175" s="57" t="str">
        <f t="shared" si="2129"/>
        <v/>
      </c>
      <c r="P1175" s="37">
        <v>177</v>
      </c>
      <c r="S1175" t="str">
        <f t="shared" si="2130"/>
        <v/>
      </c>
      <c r="T1175" s="104"/>
    </row>
    <row r="1176" spans="1:20" hidden="1">
      <c r="A1176" t="str">
        <f t="shared" ca="1" si="2128"/>
        <v/>
      </c>
      <c r="L1176" s="57" t="str">
        <f t="shared" si="2129"/>
        <v/>
      </c>
      <c r="P1176" s="37">
        <v>177</v>
      </c>
      <c r="S1176" t="str">
        <f t="shared" si="2130"/>
        <v/>
      </c>
      <c r="T1176" s="104"/>
    </row>
    <row r="1177" spans="1:20" hidden="1">
      <c r="A1177" t="str">
        <f t="shared" ca="1" si="2128"/>
        <v/>
      </c>
      <c r="L1177" s="57" t="str">
        <f t="shared" si="2129"/>
        <v/>
      </c>
      <c r="P1177" s="37">
        <v>177</v>
      </c>
      <c r="S1177" t="str">
        <f t="shared" si="2130"/>
        <v/>
      </c>
      <c r="T1177" s="104"/>
    </row>
    <row r="1178" spans="1:20" hidden="1">
      <c r="A1178" t="str">
        <f t="shared" ca="1" si="2128"/>
        <v/>
      </c>
      <c r="L1178" s="57" t="str">
        <f t="shared" si="2129"/>
        <v/>
      </c>
      <c r="S1178" t="str">
        <f t="shared" si="2130"/>
        <v/>
      </c>
      <c r="T1178" s="104"/>
    </row>
    <row r="1179" spans="1:20" hidden="1">
      <c r="A1179" t="str">
        <f t="shared" ca="1" si="2128"/>
        <v/>
      </c>
      <c r="L1179" s="57" t="str">
        <f t="shared" si="2129"/>
        <v/>
      </c>
      <c r="P1179" s="37">
        <v>178</v>
      </c>
      <c r="S1179" t="str">
        <f t="shared" si="2130"/>
        <v/>
      </c>
      <c r="T1179" s="104"/>
    </row>
    <row r="1180" spans="1:20" hidden="1">
      <c r="A1180" t="str">
        <f t="shared" ca="1" si="2128"/>
        <v/>
      </c>
      <c r="L1180" s="57" t="str">
        <f t="shared" si="2129"/>
        <v/>
      </c>
      <c r="P1180" s="37">
        <v>178</v>
      </c>
      <c r="S1180" t="str">
        <f t="shared" si="2130"/>
        <v/>
      </c>
      <c r="T1180" s="104"/>
    </row>
    <row r="1181" spans="1:20" hidden="1">
      <c r="A1181" t="str">
        <f t="shared" ca="1" si="2128"/>
        <v/>
      </c>
      <c r="L1181" s="57" t="str">
        <f t="shared" si="2129"/>
        <v/>
      </c>
      <c r="P1181" s="37">
        <v>178</v>
      </c>
      <c r="S1181" t="str">
        <f t="shared" si="2130"/>
        <v/>
      </c>
      <c r="T1181" s="104"/>
    </row>
    <row r="1182" spans="1:20" hidden="1">
      <c r="A1182" t="str">
        <f t="shared" ca="1" si="2128"/>
        <v/>
      </c>
      <c r="L1182" s="57" t="str">
        <f t="shared" si="2129"/>
        <v/>
      </c>
      <c r="P1182" s="37">
        <v>178</v>
      </c>
      <c r="S1182" t="str">
        <f t="shared" si="2130"/>
        <v/>
      </c>
      <c r="T1182" s="104"/>
    </row>
    <row r="1183" spans="1:20" hidden="1">
      <c r="A1183" t="str">
        <f t="shared" ca="1" si="2128"/>
        <v/>
      </c>
      <c r="L1183" s="57" t="str">
        <f t="shared" si="2129"/>
        <v/>
      </c>
      <c r="S1183" t="str">
        <f t="shared" si="2130"/>
        <v/>
      </c>
      <c r="T1183" s="104"/>
    </row>
    <row r="1184" spans="1:20" hidden="1">
      <c r="A1184" t="str">
        <f t="shared" ca="1" si="2128"/>
        <v/>
      </c>
      <c r="L1184" s="57" t="str">
        <f t="shared" si="2129"/>
        <v/>
      </c>
      <c r="P1184" s="37">
        <v>179</v>
      </c>
      <c r="S1184" t="str">
        <f t="shared" si="2130"/>
        <v/>
      </c>
      <c r="T1184" s="104"/>
    </row>
    <row r="1185" spans="1:20" hidden="1">
      <c r="A1185" t="str">
        <f t="shared" ca="1" si="2128"/>
        <v/>
      </c>
      <c r="L1185" s="57" t="str">
        <f t="shared" si="2129"/>
        <v/>
      </c>
      <c r="P1185" s="37">
        <v>179</v>
      </c>
      <c r="S1185" t="str">
        <f t="shared" si="2130"/>
        <v/>
      </c>
      <c r="T1185" s="104"/>
    </row>
    <row r="1186" spans="1:20" hidden="1">
      <c r="A1186" t="str">
        <f t="shared" ca="1" si="2128"/>
        <v/>
      </c>
      <c r="L1186" s="57" t="str">
        <f t="shared" si="2129"/>
        <v/>
      </c>
      <c r="P1186" s="37">
        <v>179</v>
      </c>
      <c r="S1186" t="str">
        <f t="shared" si="2130"/>
        <v/>
      </c>
      <c r="T1186" s="104"/>
    </row>
    <row r="1187" spans="1:20" hidden="1">
      <c r="A1187" t="str">
        <f t="shared" ca="1" si="2128"/>
        <v/>
      </c>
      <c r="L1187" s="57" t="str">
        <f t="shared" si="2129"/>
        <v/>
      </c>
      <c r="P1187" s="37">
        <v>179</v>
      </c>
      <c r="S1187" t="str">
        <f t="shared" si="2130"/>
        <v/>
      </c>
      <c r="T1187" s="104"/>
    </row>
    <row r="1188" spans="1:20" hidden="1">
      <c r="A1188" t="str">
        <f t="shared" ca="1" si="2128"/>
        <v/>
      </c>
      <c r="L1188" s="57" t="str">
        <f t="shared" si="2129"/>
        <v/>
      </c>
      <c r="S1188" t="str">
        <f t="shared" si="2130"/>
        <v/>
      </c>
      <c r="T1188" s="104"/>
    </row>
    <row r="1189" spans="1:20" hidden="1">
      <c r="A1189" t="str">
        <f t="shared" ca="1" si="2128"/>
        <v/>
      </c>
      <c r="L1189" s="57" t="str">
        <f t="shared" si="2129"/>
        <v/>
      </c>
      <c r="P1189" s="37">
        <v>180</v>
      </c>
      <c r="S1189" t="str">
        <f t="shared" si="2130"/>
        <v/>
      </c>
      <c r="T1189" s="104"/>
    </row>
    <row r="1190" spans="1:20" hidden="1">
      <c r="A1190" t="str">
        <f t="shared" ca="1" si="2128"/>
        <v/>
      </c>
      <c r="L1190" s="57" t="str">
        <f t="shared" si="2129"/>
        <v/>
      </c>
      <c r="P1190" s="37">
        <v>180</v>
      </c>
      <c r="S1190" t="str">
        <f t="shared" si="2130"/>
        <v/>
      </c>
      <c r="T1190" s="104"/>
    </row>
    <row r="1191" spans="1:20" hidden="1">
      <c r="A1191" t="str">
        <f t="shared" ca="1" si="2128"/>
        <v/>
      </c>
      <c r="L1191" s="57" t="str">
        <f t="shared" si="2129"/>
        <v/>
      </c>
      <c r="P1191" s="37">
        <v>180</v>
      </c>
      <c r="S1191" t="str">
        <f t="shared" si="2130"/>
        <v/>
      </c>
      <c r="T1191" s="104"/>
    </row>
    <row r="1192" spans="1:20" hidden="1">
      <c r="A1192" t="str">
        <f t="shared" ca="1" si="2128"/>
        <v/>
      </c>
      <c r="L1192" s="57" t="str">
        <f t="shared" si="2129"/>
        <v/>
      </c>
      <c r="P1192" s="37">
        <v>180</v>
      </c>
      <c r="S1192" t="str">
        <f t="shared" si="2130"/>
        <v/>
      </c>
      <c r="T1192" s="104"/>
    </row>
    <row r="1193" spans="1:20" hidden="1">
      <c r="A1193" t="str">
        <f t="shared" ca="1" si="2128"/>
        <v/>
      </c>
      <c r="L1193" s="57" t="str">
        <f t="shared" si="2129"/>
        <v/>
      </c>
      <c r="S1193" t="str">
        <f t="shared" si="2130"/>
        <v/>
      </c>
      <c r="T1193" s="104"/>
    </row>
    <row r="1194" spans="1:20" hidden="1">
      <c r="A1194" t="str">
        <f t="shared" ca="1" si="2128"/>
        <v/>
      </c>
      <c r="L1194" s="57" t="str">
        <f t="shared" si="2129"/>
        <v/>
      </c>
      <c r="P1194" s="37">
        <v>181</v>
      </c>
      <c r="S1194" t="str">
        <f t="shared" si="2130"/>
        <v/>
      </c>
      <c r="T1194" s="104"/>
    </row>
    <row r="1195" spans="1:20" hidden="1">
      <c r="A1195" t="str">
        <f t="shared" ca="1" si="2128"/>
        <v/>
      </c>
      <c r="L1195" s="57" t="str">
        <f t="shared" si="2129"/>
        <v/>
      </c>
      <c r="P1195" s="37">
        <v>181</v>
      </c>
      <c r="S1195" t="str">
        <f t="shared" si="2130"/>
        <v/>
      </c>
      <c r="T1195" s="104"/>
    </row>
    <row r="1196" spans="1:20" hidden="1">
      <c r="A1196" t="str">
        <f t="shared" ca="1" si="2128"/>
        <v/>
      </c>
      <c r="L1196" s="57" t="str">
        <f t="shared" si="2129"/>
        <v/>
      </c>
      <c r="P1196" s="37">
        <v>181</v>
      </c>
      <c r="S1196" t="str">
        <f t="shared" si="2130"/>
        <v/>
      </c>
      <c r="T1196" s="104"/>
    </row>
    <row r="1197" spans="1:20" hidden="1">
      <c r="A1197" t="str">
        <f t="shared" ca="1" si="2128"/>
        <v/>
      </c>
      <c r="L1197" s="57" t="str">
        <f t="shared" si="2129"/>
        <v/>
      </c>
      <c r="P1197" s="37">
        <v>181</v>
      </c>
      <c r="S1197" t="str">
        <f t="shared" si="2130"/>
        <v/>
      </c>
      <c r="T1197" s="104"/>
    </row>
    <row r="1198" spans="1:20" hidden="1">
      <c r="A1198" t="str">
        <f t="shared" ref="A1198:A1261" ca="1" si="2131">IF(B1198="","",INDIRECT("減額一覧!B"&amp;$P1198))</f>
        <v/>
      </c>
      <c r="L1198" s="57" t="str">
        <f t="shared" si="2129"/>
        <v/>
      </c>
      <c r="S1198" t="str">
        <f t="shared" si="2130"/>
        <v/>
      </c>
      <c r="T1198" s="104"/>
    </row>
    <row r="1199" spans="1:20" hidden="1">
      <c r="A1199" t="str">
        <f t="shared" ca="1" si="2131"/>
        <v/>
      </c>
      <c r="L1199" s="57" t="str">
        <f t="shared" si="2129"/>
        <v/>
      </c>
      <c r="P1199" s="37">
        <v>182</v>
      </c>
      <c r="S1199" t="str">
        <f t="shared" si="2130"/>
        <v/>
      </c>
      <c r="T1199" s="104"/>
    </row>
    <row r="1200" spans="1:20" hidden="1">
      <c r="A1200" t="str">
        <f t="shared" ca="1" si="2131"/>
        <v/>
      </c>
      <c r="L1200" s="57" t="str">
        <f t="shared" si="2129"/>
        <v/>
      </c>
      <c r="P1200" s="37">
        <v>182</v>
      </c>
      <c r="S1200" t="str">
        <f t="shared" si="2130"/>
        <v/>
      </c>
      <c r="T1200" s="104"/>
    </row>
    <row r="1201" spans="1:20" hidden="1">
      <c r="A1201" t="str">
        <f t="shared" ca="1" si="2131"/>
        <v/>
      </c>
      <c r="L1201" s="57" t="str">
        <f t="shared" si="2129"/>
        <v/>
      </c>
      <c r="P1201" s="37">
        <v>182</v>
      </c>
      <c r="S1201" t="str">
        <f t="shared" si="2130"/>
        <v/>
      </c>
      <c r="T1201" s="104"/>
    </row>
    <row r="1202" spans="1:20" hidden="1">
      <c r="A1202" t="str">
        <f t="shared" ca="1" si="2131"/>
        <v/>
      </c>
      <c r="L1202" s="57" t="str">
        <f t="shared" si="2129"/>
        <v/>
      </c>
      <c r="P1202" s="37">
        <v>182</v>
      </c>
      <c r="S1202" t="str">
        <f t="shared" si="2130"/>
        <v/>
      </c>
      <c r="T1202" s="104"/>
    </row>
    <row r="1203" spans="1:20" hidden="1">
      <c r="A1203" t="str">
        <f t="shared" ca="1" si="2131"/>
        <v/>
      </c>
      <c r="L1203" s="57" t="str">
        <f t="shared" si="2129"/>
        <v/>
      </c>
      <c r="S1203" t="str">
        <f t="shared" si="2130"/>
        <v/>
      </c>
      <c r="T1203" s="104"/>
    </row>
    <row r="1204" spans="1:20" hidden="1">
      <c r="A1204" t="str">
        <f t="shared" ca="1" si="2131"/>
        <v/>
      </c>
      <c r="L1204" s="57" t="str">
        <f t="shared" si="2129"/>
        <v/>
      </c>
      <c r="P1204" s="37">
        <v>183</v>
      </c>
      <c r="S1204" t="str">
        <f t="shared" si="2130"/>
        <v/>
      </c>
      <c r="T1204" s="104"/>
    </row>
    <row r="1205" spans="1:20" hidden="1">
      <c r="A1205" t="str">
        <f t="shared" ca="1" si="2131"/>
        <v/>
      </c>
      <c r="L1205" s="57" t="str">
        <f t="shared" si="2129"/>
        <v/>
      </c>
      <c r="P1205" s="37">
        <v>183</v>
      </c>
      <c r="S1205" t="str">
        <f t="shared" si="2130"/>
        <v/>
      </c>
      <c r="T1205" s="104"/>
    </row>
    <row r="1206" spans="1:20" hidden="1">
      <c r="A1206" t="str">
        <f t="shared" ca="1" si="2131"/>
        <v/>
      </c>
      <c r="L1206" s="57" t="str">
        <f t="shared" si="2129"/>
        <v/>
      </c>
      <c r="P1206" s="37">
        <v>183</v>
      </c>
      <c r="S1206" t="str">
        <f t="shared" si="2130"/>
        <v/>
      </c>
      <c r="T1206" s="104"/>
    </row>
    <row r="1207" spans="1:20" hidden="1">
      <c r="A1207" t="str">
        <f t="shared" ca="1" si="2131"/>
        <v/>
      </c>
      <c r="L1207" s="57" t="str">
        <f t="shared" si="2129"/>
        <v/>
      </c>
      <c r="P1207" s="37">
        <v>183</v>
      </c>
      <c r="S1207" t="str">
        <f t="shared" si="2130"/>
        <v/>
      </c>
      <c r="T1207" s="104"/>
    </row>
    <row r="1208" spans="1:20" hidden="1">
      <c r="A1208" t="str">
        <f t="shared" ca="1" si="2131"/>
        <v/>
      </c>
      <c r="L1208" s="57" t="str">
        <f t="shared" si="2129"/>
        <v/>
      </c>
      <c r="S1208" t="str">
        <f t="shared" si="2130"/>
        <v/>
      </c>
      <c r="T1208" s="104"/>
    </row>
    <row r="1209" spans="1:20" hidden="1">
      <c r="A1209" t="str">
        <f t="shared" ca="1" si="2131"/>
        <v/>
      </c>
      <c r="L1209" s="57" t="str">
        <f t="shared" si="2129"/>
        <v/>
      </c>
      <c r="P1209" s="37">
        <v>184</v>
      </c>
      <c r="S1209" t="str">
        <f t="shared" si="2130"/>
        <v/>
      </c>
      <c r="T1209" s="104"/>
    </row>
    <row r="1210" spans="1:20" hidden="1">
      <c r="A1210" t="str">
        <f t="shared" ca="1" si="2131"/>
        <v/>
      </c>
      <c r="L1210" s="57" t="str">
        <f t="shared" si="2129"/>
        <v/>
      </c>
      <c r="P1210" s="37">
        <v>184</v>
      </c>
      <c r="S1210" t="str">
        <f t="shared" si="2130"/>
        <v/>
      </c>
      <c r="T1210" s="104"/>
    </row>
    <row r="1211" spans="1:20" hidden="1">
      <c r="A1211" t="str">
        <f t="shared" ca="1" si="2131"/>
        <v/>
      </c>
      <c r="L1211" s="57" t="str">
        <f t="shared" si="2129"/>
        <v/>
      </c>
      <c r="P1211" s="37">
        <v>184</v>
      </c>
      <c r="S1211" t="str">
        <f t="shared" si="2130"/>
        <v/>
      </c>
      <c r="T1211" s="104"/>
    </row>
    <row r="1212" spans="1:20" hidden="1">
      <c r="A1212" t="str">
        <f t="shared" ca="1" si="2131"/>
        <v/>
      </c>
      <c r="L1212" s="57" t="str">
        <f t="shared" si="2129"/>
        <v/>
      </c>
      <c r="P1212" s="37">
        <v>184</v>
      </c>
      <c r="S1212" t="str">
        <f t="shared" si="2130"/>
        <v/>
      </c>
      <c r="T1212" s="104"/>
    </row>
    <row r="1213" spans="1:20" hidden="1">
      <c r="A1213" t="str">
        <f t="shared" ca="1" si="2131"/>
        <v/>
      </c>
      <c r="L1213" s="57" t="str">
        <f t="shared" si="2129"/>
        <v/>
      </c>
      <c r="S1213" t="str">
        <f t="shared" si="2130"/>
        <v/>
      </c>
      <c r="T1213" s="104"/>
    </row>
    <row r="1214" spans="1:20" hidden="1">
      <c r="A1214" t="str">
        <f t="shared" ca="1" si="2131"/>
        <v/>
      </c>
      <c r="L1214" s="57" t="str">
        <f t="shared" si="2129"/>
        <v/>
      </c>
      <c r="P1214" s="37">
        <v>185</v>
      </c>
      <c r="S1214" t="str">
        <f t="shared" si="2130"/>
        <v/>
      </c>
      <c r="T1214" s="104"/>
    </row>
    <row r="1215" spans="1:20" hidden="1">
      <c r="A1215" t="str">
        <f t="shared" ca="1" si="2131"/>
        <v/>
      </c>
      <c r="L1215" s="57" t="str">
        <f t="shared" si="2129"/>
        <v/>
      </c>
      <c r="P1215" s="37">
        <v>185</v>
      </c>
      <c r="S1215" t="str">
        <f t="shared" si="2130"/>
        <v/>
      </c>
      <c r="T1215" s="104"/>
    </row>
    <row r="1216" spans="1:20" hidden="1">
      <c r="A1216" t="str">
        <f t="shared" ca="1" si="2131"/>
        <v/>
      </c>
      <c r="L1216" s="57" t="str">
        <f t="shared" si="2129"/>
        <v/>
      </c>
      <c r="P1216" s="37">
        <v>185</v>
      </c>
      <c r="S1216" t="str">
        <f t="shared" si="2130"/>
        <v/>
      </c>
      <c r="T1216" s="104"/>
    </row>
    <row r="1217" spans="1:20" hidden="1">
      <c r="A1217" t="str">
        <f t="shared" ca="1" si="2131"/>
        <v/>
      </c>
      <c r="L1217" s="57" t="str">
        <f t="shared" si="2129"/>
        <v/>
      </c>
      <c r="P1217" s="37">
        <v>185</v>
      </c>
      <c r="S1217" t="str">
        <f t="shared" si="2130"/>
        <v/>
      </c>
      <c r="T1217" s="104"/>
    </row>
    <row r="1218" spans="1:20" hidden="1">
      <c r="A1218" t="str">
        <f t="shared" ca="1" si="2131"/>
        <v/>
      </c>
      <c r="L1218" s="57" t="str">
        <f t="shared" si="2129"/>
        <v/>
      </c>
      <c r="S1218" t="str">
        <f t="shared" si="2130"/>
        <v/>
      </c>
      <c r="T1218" s="104"/>
    </row>
    <row r="1219" spans="1:20" hidden="1">
      <c r="A1219" t="str">
        <f t="shared" ca="1" si="2131"/>
        <v/>
      </c>
      <c r="L1219" s="57" t="str">
        <f t="shared" si="2129"/>
        <v/>
      </c>
      <c r="P1219" s="37">
        <v>186</v>
      </c>
      <c r="S1219" t="str">
        <f t="shared" si="2130"/>
        <v/>
      </c>
      <c r="T1219" s="104"/>
    </row>
    <row r="1220" spans="1:20" hidden="1">
      <c r="A1220" t="str">
        <f t="shared" ca="1" si="2131"/>
        <v/>
      </c>
      <c r="L1220" s="57" t="str">
        <f t="shared" si="2129"/>
        <v/>
      </c>
      <c r="P1220" s="37">
        <v>186</v>
      </c>
      <c r="S1220" t="str">
        <f t="shared" si="2130"/>
        <v/>
      </c>
      <c r="T1220" s="104"/>
    </row>
    <row r="1221" spans="1:20" hidden="1">
      <c r="A1221" t="str">
        <f t="shared" ca="1" si="2131"/>
        <v/>
      </c>
      <c r="L1221" s="57" t="str">
        <f t="shared" si="2129"/>
        <v/>
      </c>
      <c r="P1221" s="37">
        <v>186</v>
      </c>
      <c r="S1221" t="str">
        <f t="shared" si="2130"/>
        <v/>
      </c>
      <c r="T1221" s="104"/>
    </row>
    <row r="1222" spans="1:20" hidden="1">
      <c r="A1222" t="str">
        <f t="shared" ca="1" si="2131"/>
        <v/>
      </c>
      <c r="L1222" s="57" t="str">
        <f t="shared" si="2129"/>
        <v/>
      </c>
      <c r="P1222" s="37">
        <v>186</v>
      </c>
      <c r="S1222" t="str">
        <f t="shared" si="2130"/>
        <v/>
      </c>
      <c r="T1222" s="104"/>
    </row>
    <row r="1223" spans="1:20" hidden="1">
      <c r="A1223" t="str">
        <f t="shared" ca="1" si="2131"/>
        <v/>
      </c>
      <c r="L1223" s="57" t="str">
        <f t="shared" si="2129"/>
        <v/>
      </c>
      <c r="S1223" t="str">
        <f t="shared" si="2130"/>
        <v/>
      </c>
      <c r="T1223" s="104"/>
    </row>
    <row r="1224" spans="1:20" hidden="1">
      <c r="A1224" t="str">
        <f t="shared" ca="1" si="2131"/>
        <v/>
      </c>
      <c r="L1224" s="57" t="str">
        <f t="shared" si="2129"/>
        <v/>
      </c>
      <c r="P1224" s="37">
        <v>187</v>
      </c>
      <c r="S1224" t="str">
        <f t="shared" si="2130"/>
        <v/>
      </c>
      <c r="T1224" s="104"/>
    </row>
    <row r="1225" spans="1:20" hidden="1">
      <c r="A1225" t="str">
        <f t="shared" ca="1" si="2131"/>
        <v/>
      </c>
      <c r="L1225" s="57" t="str">
        <f t="shared" si="2129"/>
        <v/>
      </c>
      <c r="P1225" s="37">
        <v>187</v>
      </c>
      <c r="S1225" t="str">
        <f t="shared" si="2130"/>
        <v/>
      </c>
      <c r="T1225" s="104"/>
    </row>
    <row r="1226" spans="1:20" hidden="1">
      <c r="A1226" t="str">
        <f t="shared" ca="1" si="2131"/>
        <v/>
      </c>
      <c r="L1226" s="57" t="str">
        <f t="shared" si="2129"/>
        <v/>
      </c>
      <c r="P1226" s="37">
        <v>187</v>
      </c>
      <c r="S1226" t="str">
        <f t="shared" si="2130"/>
        <v/>
      </c>
      <c r="T1226" s="104"/>
    </row>
    <row r="1227" spans="1:20" hidden="1">
      <c r="A1227" t="str">
        <f t="shared" ca="1" si="2131"/>
        <v/>
      </c>
      <c r="L1227" s="57" t="str">
        <f t="shared" si="2129"/>
        <v/>
      </c>
      <c r="P1227" s="37">
        <v>187</v>
      </c>
      <c r="S1227" t="str">
        <f t="shared" si="2130"/>
        <v/>
      </c>
      <c r="T1227" s="104"/>
    </row>
    <row r="1228" spans="1:20" hidden="1">
      <c r="A1228" t="str">
        <f t="shared" ca="1" si="2131"/>
        <v/>
      </c>
      <c r="L1228" s="57" t="str">
        <f t="shared" si="2129"/>
        <v/>
      </c>
      <c r="S1228" t="str">
        <f t="shared" si="2130"/>
        <v/>
      </c>
      <c r="T1228" s="104"/>
    </row>
    <row r="1229" spans="1:20" hidden="1">
      <c r="A1229" t="str">
        <f t="shared" ca="1" si="2131"/>
        <v/>
      </c>
      <c r="L1229" s="57" t="str">
        <f t="shared" si="2129"/>
        <v/>
      </c>
      <c r="P1229" s="37">
        <v>188</v>
      </c>
      <c r="S1229" t="str">
        <f t="shared" si="2130"/>
        <v/>
      </c>
      <c r="T1229" s="104"/>
    </row>
    <row r="1230" spans="1:20" hidden="1">
      <c r="A1230" t="str">
        <f t="shared" ca="1" si="2131"/>
        <v/>
      </c>
      <c r="L1230" s="57" t="str">
        <f t="shared" si="2129"/>
        <v/>
      </c>
      <c r="P1230" s="37">
        <v>188</v>
      </c>
      <c r="S1230" t="str">
        <f t="shared" si="2130"/>
        <v/>
      </c>
      <c r="T1230" s="104"/>
    </row>
    <row r="1231" spans="1:20" hidden="1">
      <c r="A1231" t="str">
        <f t="shared" ca="1" si="2131"/>
        <v/>
      </c>
      <c r="L1231" s="57" t="str">
        <f t="shared" si="2129"/>
        <v/>
      </c>
      <c r="P1231" s="37">
        <v>188</v>
      </c>
      <c r="S1231" t="str">
        <f t="shared" si="2130"/>
        <v/>
      </c>
      <c r="T1231" s="104"/>
    </row>
    <row r="1232" spans="1:20" hidden="1">
      <c r="A1232" t="str">
        <f t="shared" ca="1" si="2131"/>
        <v/>
      </c>
      <c r="L1232" s="57" t="str">
        <f t="shared" si="2129"/>
        <v/>
      </c>
      <c r="P1232" s="37">
        <v>188</v>
      </c>
      <c r="S1232" t="str">
        <f t="shared" si="2130"/>
        <v/>
      </c>
      <c r="T1232" s="104"/>
    </row>
    <row r="1233" spans="1:20" hidden="1">
      <c r="A1233" t="str">
        <f t="shared" ca="1" si="2131"/>
        <v/>
      </c>
      <c r="L1233" s="57" t="str">
        <f t="shared" si="2129"/>
        <v/>
      </c>
      <c r="S1233" t="str">
        <f t="shared" si="2130"/>
        <v/>
      </c>
      <c r="T1233" s="104"/>
    </row>
    <row r="1234" spans="1:20" hidden="1">
      <c r="A1234" t="str">
        <f t="shared" ca="1" si="2131"/>
        <v/>
      </c>
      <c r="L1234" s="57" t="str">
        <f t="shared" si="2129"/>
        <v/>
      </c>
      <c r="P1234" s="37">
        <v>189</v>
      </c>
      <c r="S1234" t="str">
        <f t="shared" si="2130"/>
        <v/>
      </c>
      <c r="T1234" s="104"/>
    </row>
    <row r="1235" spans="1:20" hidden="1">
      <c r="A1235" t="str">
        <f t="shared" ca="1" si="2131"/>
        <v/>
      </c>
      <c r="L1235" s="57" t="str">
        <f t="shared" si="2129"/>
        <v/>
      </c>
      <c r="P1235" s="37">
        <v>189</v>
      </c>
      <c r="S1235" t="str">
        <f t="shared" si="2130"/>
        <v/>
      </c>
      <c r="T1235" s="104"/>
    </row>
    <row r="1236" spans="1:20" hidden="1">
      <c r="A1236" t="str">
        <f t="shared" ca="1" si="2131"/>
        <v/>
      </c>
      <c r="L1236" s="57" t="str">
        <f t="shared" ref="L1236:L1299" si="2132">IF(OR(S1236="370",S1236="371",S1236="372",S1236="373",S1236="374",S1236="375",S1236="376",S1236="377",S1236="378",S1236="379",S1236="380",S1236="039",S1236="389"),"農集","")</f>
        <v/>
      </c>
      <c r="P1236" s="37">
        <v>189</v>
      </c>
      <c r="S1236" t="str">
        <f t="shared" ref="S1236:S1299" si="2133">IF(C1236="","",LEFT(TEXT(C1236,"000000000"),3))</f>
        <v/>
      </c>
      <c r="T1236" s="104"/>
    </row>
    <row r="1237" spans="1:20" hidden="1">
      <c r="A1237" t="str">
        <f t="shared" ca="1" si="2131"/>
        <v/>
      </c>
      <c r="L1237" s="57" t="str">
        <f t="shared" si="2132"/>
        <v/>
      </c>
      <c r="P1237" s="37">
        <v>189</v>
      </c>
      <c r="S1237" t="str">
        <f t="shared" si="2133"/>
        <v/>
      </c>
      <c r="T1237" s="104"/>
    </row>
    <row r="1238" spans="1:20" hidden="1">
      <c r="A1238" t="str">
        <f t="shared" ca="1" si="2131"/>
        <v/>
      </c>
      <c r="L1238" s="57" t="str">
        <f t="shared" si="2132"/>
        <v/>
      </c>
      <c r="S1238" t="str">
        <f t="shared" si="2133"/>
        <v/>
      </c>
      <c r="T1238" s="104"/>
    </row>
    <row r="1239" spans="1:20" hidden="1">
      <c r="A1239" t="str">
        <f t="shared" ca="1" si="2131"/>
        <v/>
      </c>
      <c r="L1239" s="57" t="str">
        <f t="shared" si="2132"/>
        <v/>
      </c>
      <c r="P1239" s="37">
        <v>190</v>
      </c>
      <c r="S1239" t="str">
        <f t="shared" si="2133"/>
        <v/>
      </c>
      <c r="T1239" s="104"/>
    </row>
    <row r="1240" spans="1:20" hidden="1">
      <c r="A1240" t="str">
        <f t="shared" ca="1" si="2131"/>
        <v/>
      </c>
      <c r="L1240" s="57" t="str">
        <f t="shared" si="2132"/>
        <v/>
      </c>
      <c r="P1240" s="37">
        <v>190</v>
      </c>
      <c r="S1240" t="str">
        <f t="shared" si="2133"/>
        <v/>
      </c>
      <c r="T1240" s="104"/>
    </row>
    <row r="1241" spans="1:20" hidden="1">
      <c r="A1241" t="str">
        <f t="shared" ca="1" si="2131"/>
        <v/>
      </c>
      <c r="L1241" s="57" t="str">
        <f t="shared" si="2132"/>
        <v/>
      </c>
      <c r="P1241" s="37">
        <v>190</v>
      </c>
      <c r="S1241" t="str">
        <f t="shared" si="2133"/>
        <v/>
      </c>
      <c r="T1241" s="104"/>
    </row>
    <row r="1242" spans="1:20" hidden="1">
      <c r="A1242" t="str">
        <f t="shared" ca="1" si="2131"/>
        <v/>
      </c>
      <c r="L1242" s="57" t="str">
        <f t="shared" si="2132"/>
        <v/>
      </c>
      <c r="P1242" s="37">
        <v>190</v>
      </c>
      <c r="S1242" t="str">
        <f t="shared" si="2133"/>
        <v/>
      </c>
      <c r="T1242" s="104"/>
    </row>
    <row r="1243" spans="1:20" hidden="1">
      <c r="A1243" t="str">
        <f t="shared" ca="1" si="2131"/>
        <v/>
      </c>
      <c r="L1243" s="57" t="str">
        <f t="shared" si="2132"/>
        <v/>
      </c>
      <c r="S1243" t="str">
        <f t="shared" si="2133"/>
        <v/>
      </c>
      <c r="T1243" s="104"/>
    </row>
    <row r="1244" spans="1:20" hidden="1">
      <c r="A1244" t="str">
        <f t="shared" ca="1" si="2131"/>
        <v/>
      </c>
      <c r="L1244" s="57" t="str">
        <f t="shared" si="2132"/>
        <v/>
      </c>
      <c r="P1244" s="37">
        <v>191</v>
      </c>
      <c r="S1244" t="str">
        <f t="shared" si="2133"/>
        <v/>
      </c>
      <c r="T1244" s="104"/>
    </row>
    <row r="1245" spans="1:20" hidden="1">
      <c r="A1245" t="str">
        <f t="shared" ca="1" si="2131"/>
        <v/>
      </c>
      <c r="L1245" s="57" t="str">
        <f t="shared" si="2132"/>
        <v/>
      </c>
      <c r="P1245" s="37">
        <v>191</v>
      </c>
      <c r="S1245" t="str">
        <f t="shared" si="2133"/>
        <v/>
      </c>
      <c r="T1245" s="104"/>
    </row>
    <row r="1246" spans="1:20" hidden="1">
      <c r="A1246" t="str">
        <f t="shared" ca="1" si="2131"/>
        <v/>
      </c>
      <c r="L1246" s="57" t="str">
        <f t="shared" si="2132"/>
        <v/>
      </c>
      <c r="P1246" s="37">
        <v>191</v>
      </c>
      <c r="S1246" t="str">
        <f t="shared" si="2133"/>
        <v/>
      </c>
      <c r="T1246" s="104"/>
    </row>
    <row r="1247" spans="1:20" hidden="1">
      <c r="A1247" t="str">
        <f t="shared" ca="1" si="2131"/>
        <v/>
      </c>
      <c r="L1247" s="57" t="str">
        <f t="shared" si="2132"/>
        <v/>
      </c>
      <c r="P1247" s="37">
        <v>191</v>
      </c>
      <c r="S1247" t="str">
        <f t="shared" si="2133"/>
        <v/>
      </c>
      <c r="T1247" s="104"/>
    </row>
    <row r="1248" spans="1:20" hidden="1">
      <c r="A1248" t="str">
        <f t="shared" ca="1" si="2131"/>
        <v/>
      </c>
      <c r="L1248" s="57" t="str">
        <f t="shared" si="2132"/>
        <v/>
      </c>
      <c r="S1248" t="str">
        <f t="shared" si="2133"/>
        <v/>
      </c>
      <c r="T1248" s="104"/>
    </row>
    <row r="1249" spans="1:20" hidden="1">
      <c r="A1249" t="str">
        <f t="shared" ca="1" si="2131"/>
        <v/>
      </c>
      <c r="L1249" s="57" t="str">
        <f t="shared" si="2132"/>
        <v/>
      </c>
      <c r="P1249" s="37">
        <v>192</v>
      </c>
      <c r="S1249" t="str">
        <f t="shared" si="2133"/>
        <v/>
      </c>
      <c r="T1249" s="104"/>
    </row>
    <row r="1250" spans="1:20" hidden="1">
      <c r="A1250" t="str">
        <f t="shared" ca="1" si="2131"/>
        <v/>
      </c>
      <c r="L1250" s="57" t="str">
        <f t="shared" si="2132"/>
        <v/>
      </c>
      <c r="P1250" s="37">
        <v>192</v>
      </c>
      <c r="S1250" t="str">
        <f t="shared" si="2133"/>
        <v/>
      </c>
      <c r="T1250" s="104"/>
    </row>
    <row r="1251" spans="1:20" hidden="1">
      <c r="A1251" t="str">
        <f t="shared" ca="1" si="2131"/>
        <v/>
      </c>
      <c r="L1251" s="57" t="str">
        <f t="shared" si="2132"/>
        <v/>
      </c>
      <c r="P1251" s="37">
        <v>192</v>
      </c>
      <c r="S1251" t="str">
        <f t="shared" si="2133"/>
        <v/>
      </c>
      <c r="T1251" s="104"/>
    </row>
    <row r="1252" spans="1:20" hidden="1">
      <c r="A1252" t="str">
        <f t="shared" ca="1" si="2131"/>
        <v/>
      </c>
      <c r="L1252" s="57" t="str">
        <f t="shared" si="2132"/>
        <v/>
      </c>
      <c r="P1252" s="37">
        <v>192</v>
      </c>
      <c r="S1252" t="str">
        <f t="shared" si="2133"/>
        <v/>
      </c>
      <c r="T1252" s="104"/>
    </row>
    <row r="1253" spans="1:20" hidden="1">
      <c r="A1253" t="str">
        <f t="shared" ca="1" si="2131"/>
        <v/>
      </c>
      <c r="L1253" s="57" t="str">
        <f t="shared" si="2132"/>
        <v/>
      </c>
      <c r="S1253" t="str">
        <f t="shared" si="2133"/>
        <v/>
      </c>
      <c r="T1253" s="104"/>
    </row>
    <row r="1254" spans="1:20" hidden="1">
      <c r="A1254" t="str">
        <f t="shared" ca="1" si="2131"/>
        <v/>
      </c>
      <c r="L1254" s="57" t="str">
        <f t="shared" si="2132"/>
        <v/>
      </c>
      <c r="P1254" s="37">
        <v>193</v>
      </c>
      <c r="S1254" t="str">
        <f t="shared" si="2133"/>
        <v/>
      </c>
      <c r="T1254" s="104"/>
    </row>
    <row r="1255" spans="1:20" hidden="1">
      <c r="A1255" t="str">
        <f t="shared" ca="1" si="2131"/>
        <v/>
      </c>
      <c r="L1255" s="57" t="str">
        <f t="shared" si="2132"/>
        <v/>
      </c>
      <c r="P1255" s="37">
        <v>193</v>
      </c>
      <c r="S1255" t="str">
        <f t="shared" si="2133"/>
        <v/>
      </c>
      <c r="T1255" s="104"/>
    </row>
    <row r="1256" spans="1:20" hidden="1">
      <c r="A1256" t="str">
        <f t="shared" ca="1" si="2131"/>
        <v/>
      </c>
      <c r="L1256" s="57" t="str">
        <f t="shared" si="2132"/>
        <v/>
      </c>
      <c r="P1256" s="37">
        <v>193</v>
      </c>
      <c r="S1256" t="str">
        <f t="shared" si="2133"/>
        <v/>
      </c>
      <c r="T1256" s="104"/>
    </row>
    <row r="1257" spans="1:20" hidden="1">
      <c r="A1257" t="str">
        <f t="shared" ca="1" si="2131"/>
        <v/>
      </c>
      <c r="L1257" s="57" t="str">
        <f t="shared" si="2132"/>
        <v/>
      </c>
      <c r="P1257" s="37">
        <v>193</v>
      </c>
      <c r="S1257" t="str">
        <f t="shared" si="2133"/>
        <v/>
      </c>
      <c r="T1257" s="104"/>
    </row>
    <row r="1258" spans="1:20" hidden="1">
      <c r="A1258" t="str">
        <f t="shared" ca="1" si="2131"/>
        <v/>
      </c>
      <c r="L1258" s="57" t="str">
        <f t="shared" si="2132"/>
        <v/>
      </c>
      <c r="S1258" t="str">
        <f t="shared" si="2133"/>
        <v/>
      </c>
      <c r="T1258" s="104"/>
    </row>
    <row r="1259" spans="1:20" hidden="1">
      <c r="A1259" t="str">
        <f t="shared" ca="1" si="2131"/>
        <v/>
      </c>
      <c r="L1259" s="57" t="str">
        <f t="shared" si="2132"/>
        <v/>
      </c>
      <c r="P1259" s="37">
        <v>194</v>
      </c>
      <c r="S1259" t="str">
        <f t="shared" si="2133"/>
        <v/>
      </c>
      <c r="T1259" s="104"/>
    </row>
    <row r="1260" spans="1:20" hidden="1">
      <c r="A1260" t="str">
        <f t="shared" ca="1" si="2131"/>
        <v/>
      </c>
      <c r="L1260" s="57" t="str">
        <f t="shared" si="2132"/>
        <v/>
      </c>
      <c r="P1260" s="37">
        <v>194</v>
      </c>
      <c r="S1260" t="str">
        <f t="shared" si="2133"/>
        <v/>
      </c>
      <c r="T1260" s="104"/>
    </row>
    <row r="1261" spans="1:20" hidden="1">
      <c r="A1261" t="str">
        <f t="shared" ca="1" si="2131"/>
        <v/>
      </c>
      <c r="L1261" s="57" t="str">
        <f t="shared" si="2132"/>
        <v/>
      </c>
      <c r="P1261" s="37">
        <v>194</v>
      </c>
      <c r="S1261" t="str">
        <f t="shared" si="2133"/>
        <v/>
      </c>
      <c r="T1261" s="104"/>
    </row>
    <row r="1262" spans="1:20" hidden="1">
      <c r="A1262" t="str">
        <f t="shared" ref="A1262:A1325" ca="1" si="2134">IF(B1262="","",INDIRECT("減額一覧!B"&amp;$P1262))</f>
        <v/>
      </c>
      <c r="L1262" s="57" t="str">
        <f t="shared" si="2132"/>
        <v/>
      </c>
      <c r="P1262" s="37">
        <v>194</v>
      </c>
      <c r="S1262" t="str">
        <f t="shared" si="2133"/>
        <v/>
      </c>
      <c r="T1262" s="104"/>
    </row>
    <row r="1263" spans="1:20" hidden="1">
      <c r="A1263" t="str">
        <f t="shared" ca="1" si="2134"/>
        <v/>
      </c>
      <c r="L1263" s="57" t="str">
        <f t="shared" si="2132"/>
        <v/>
      </c>
      <c r="S1263" t="str">
        <f t="shared" si="2133"/>
        <v/>
      </c>
      <c r="T1263" s="104"/>
    </row>
    <row r="1264" spans="1:20" hidden="1">
      <c r="A1264" t="str">
        <f t="shared" ca="1" si="2134"/>
        <v/>
      </c>
      <c r="L1264" s="57" t="str">
        <f t="shared" si="2132"/>
        <v/>
      </c>
      <c r="P1264" s="37">
        <v>195</v>
      </c>
      <c r="S1264" t="str">
        <f t="shared" si="2133"/>
        <v/>
      </c>
      <c r="T1264" s="104"/>
    </row>
    <row r="1265" spans="1:20" hidden="1">
      <c r="A1265" t="str">
        <f t="shared" ca="1" si="2134"/>
        <v/>
      </c>
      <c r="L1265" s="57" t="str">
        <f t="shared" si="2132"/>
        <v/>
      </c>
      <c r="P1265" s="37">
        <v>195</v>
      </c>
      <c r="S1265" t="str">
        <f t="shared" si="2133"/>
        <v/>
      </c>
      <c r="T1265" s="104"/>
    </row>
    <row r="1266" spans="1:20" hidden="1">
      <c r="A1266" t="str">
        <f t="shared" ca="1" si="2134"/>
        <v/>
      </c>
      <c r="L1266" s="57" t="str">
        <f t="shared" si="2132"/>
        <v/>
      </c>
      <c r="P1266" s="37">
        <v>195</v>
      </c>
      <c r="S1266" t="str">
        <f t="shared" si="2133"/>
        <v/>
      </c>
      <c r="T1266" s="104"/>
    </row>
    <row r="1267" spans="1:20" hidden="1">
      <c r="A1267" t="str">
        <f t="shared" ca="1" si="2134"/>
        <v/>
      </c>
      <c r="L1267" s="57" t="str">
        <f t="shared" si="2132"/>
        <v/>
      </c>
      <c r="P1267" s="37">
        <v>195</v>
      </c>
      <c r="S1267" t="str">
        <f t="shared" si="2133"/>
        <v/>
      </c>
      <c r="T1267" s="104"/>
    </row>
    <row r="1268" spans="1:20" hidden="1">
      <c r="A1268" t="str">
        <f t="shared" ca="1" si="2134"/>
        <v/>
      </c>
      <c r="L1268" s="57" t="str">
        <f t="shared" si="2132"/>
        <v/>
      </c>
      <c r="S1268" t="str">
        <f t="shared" si="2133"/>
        <v/>
      </c>
      <c r="T1268" s="104"/>
    </row>
    <row r="1269" spans="1:20" hidden="1">
      <c r="A1269" t="str">
        <f t="shared" ca="1" si="2134"/>
        <v/>
      </c>
      <c r="L1269" s="57" t="str">
        <f t="shared" si="2132"/>
        <v/>
      </c>
      <c r="P1269" s="37">
        <v>196</v>
      </c>
      <c r="S1269" t="str">
        <f t="shared" si="2133"/>
        <v/>
      </c>
      <c r="T1269" s="104"/>
    </row>
    <row r="1270" spans="1:20" hidden="1">
      <c r="A1270" t="str">
        <f t="shared" ca="1" si="2134"/>
        <v/>
      </c>
      <c r="L1270" s="57" t="str">
        <f t="shared" si="2132"/>
        <v/>
      </c>
      <c r="P1270" s="37">
        <v>196</v>
      </c>
      <c r="S1270" t="str">
        <f t="shared" si="2133"/>
        <v/>
      </c>
      <c r="T1270" s="104"/>
    </row>
    <row r="1271" spans="1:20" hidden="1">
      <c r="A1271" t="str">
        <f t="shared" ca="1" si="2134"/>
        <v/>
      </c>
      <c r="L1271" s="57" t="str">
        <f t="shared" si="2132"/>
        <v/>
      </c>
      <c r="P1271" s="37">
        <v>196</v>
      </c>
      <c r="S1271" t="str">
        <f t="shared" si="2133"/>
        <v/>
      </c>
      <c r="T1271" s="104"/>
    </row>
    <row r="1272" spans="1:20" hidden="1">
      <c r="A1272" t="str">
        <f t="shared" ca="1" si="2134"/>
        <v/>
      </c>
      <c r="L1272" s="57" t="str">
        <f t="shared" si="2132"/>
        <v/>
      </c>
      <c r="P1272" s="37">
        <v>196</v>
      </c>
      <c r="S1272" t="str">
        <f t="shared" si="2133"/>
        <v/>
      </c>
      <c r="T1272" s="104"/>
    </row>
    <row r="1273" spans="1:20" hidden="1">
      <c r="A1273" t="str">
        <f t="shared" ca="1" si="2134"/>
        <v/>
      </c>
      <c r="L1273" s="57" t="str">
        <f t="shared" si="2132"/>
        <v/>
      </c>
      <c r="S1273" t="str">
        <f t="shared" si="2133"/>
        <v/>
      </c>
      <c r="T1273" s="104"/>
    </row>
    <row r="1274" spans="1:20" hidden="1">
      <c r="A1274" t="str">
        <f t="shared" ca="1" si="2134"/>
        <v/>
      </c>
      <c r="L1274" s="57" t="str">
        <f t="shared" si="2132"/>
        <v/>
      </c>
      <c r="P1274" s="37">
        <v>197</v>
      </c>
      <c r="S1274" t="str">
        <f t="shared" si="2133"/>
        <v/>
      </c>
      <c r="T1274" s="104"/>
    </row>
    <row r="1275" spans="1:20" hidden="1">
      <c r="A1275" t="str">
        <f t="shared" ca="1" si="2134"/>
        <v/>
      </c>
      <c r="L1275" s="57" t="str">
        <f t="shared" si="2132"/>
        <v/>
      </c>
      <c r="P1275" s="37">
        <v>197</v>
      </c>
      <c r="S1275" t="str">
        <f t="shared" si="2133"/>
        <v/>
      </c>
      <c r="T1275" s="104"/>
    </row>
    <row r="1276" spans="1:20" hidden="1">
      <c r="A1276" t="str">
        <f t="shared" ca="1" si="2134"/>
        <v/>
      </c>
      <c r="L1276" s="57" t="str">
        <f t="shared" si="2132"/>
        <v/>
      </c>
      <c r="P1276" s="37">
        <v>197</v>
      </c>
      <c r="S1276" t="str">
        <f t="shared" si="2133"/>
        <v/>
      </c>
      <c r="T1276" s="104"/>
    </row>
    <row r="1277" spans="1:20" hidden="1">
      <c r="A1277" t="str">
        <f t="shared" ca="1" si="2134"/>
        <v/>
      </c>
      <c r="L1277" s="57" t="str">
        <f t="shared" si="2132"/>
        <v/>
      </c>
      <c r="P1277" s="37">
        <v>197</v>
      </c>
      <c r="S1277" t="str">
        <f t="shared" si="2133"/>
        <v/>
      </c>
      <c r="T1277" s="104"/>
    </row>
    <row r="1278" spans="1:20" hidden="1">
      <c r="A1278" t="str">
        <f t="shared" ca="1" si="2134"/>
        <v/>
      </c>
      <c r="L1278" s="57" t="str">
        <f t="shared" si="2132"/>
        <v/>
      </c>
      <c r="S1278" t="str">
        <f t="shared" si="2133"/>
        <v/>
      </c>
      <c r="T1278" s="104"/>
    </row>
    <row r="1279" spans="1:20" hidden="1">
      <c r="A1279" t="str">
        <f t="shared" ca="1" si="2134"/>
        <v/>
      </c>
      <c r="L1279" s="57" t="str">
        <f t="shared" si="2132"/>
        <v/>
      </c>
      <c r="P1279" s="37">
        <v>198</v>
      </c>
      <c r="S1279" t="str">
        <f t="shared" si="2133"/>
        <v/>
      </c>
      <c r="T1279" s="104"/>
    </row>
    <row r="1280" spans="1:20" hidden="1">
      <c r="A1280" t="str">
        <f t="shared" ca="1" si="2134"/>
        <v/>
      </c>
      <c r="L1280" s="57" t="str">
        <f t="shared" si="2132"/>
        <v/>
      </c>
      <c r="P1280" s="37">
        <v>198</v>
      </c>
      <c r="S1280" t="str">
        <f t="shared" si="2133"/>
        <v/>
      </c>
      <c r="T1280" s="104"/>
    </row>
    <row r="1281" spans="1:20" hidden="1">
      <c r="A1281" t="str">
        <f t="shared" ca="1" si="2134"/>
        <v/>
      </c>
      <c r="L1281" s="57" t="str">
        <f t="shared" si="2132"/>
        <v/>
      </c>
      <c r="P1281" s="37">
        <v>198</v>
      </c>
      <c r="S1281" t="str">
        <f t="shared" si="2133"/>
        <v/>
      </c>
      <c r="T1281" s="104"/>
    </row>
    <row r="1282" spans="1:20" hidden="1">
      <c r="A1282" t="str">
        <f t="shared" ca="1" si="2134"/>
        <v/>
      </c>
      <c r="L1282" s="57" t="str">
        <f t="shared" si="2132"/>
        <v/>
      </c>
      <c r="P1282" s="37">
        <v>198</v>
      </c>
      <c r="S1282" t="str">
        <f t="shared" si="2133"/>
        <v/>
      </c>
      <c r="T1282" s="104"/>
    </row>
    <row r="1283" spans="1:20" hidden="1">
      <c r="A1283" t="str">
        <f t="shared" ca="1" si="2134"/>
        <v/>
      </c>
      <c r="L1283" s="57" t="str">
        <f t="shared" si="2132"/>
        <v/>
      </c>
      <c r="S1283" t="str">
        <f t="shared" si="2133"/>
        <v/>
      </c>
      <c r="T1283" s="104"/>
    </row>
    <row r="1284" spans="1:20" hidden="1">
      <c r="A1284" t="str">
        <f t="shared" ca="1" si="2134"/>
        <v/>
      </c>
      <c r="L1284" s="57" t="str">
        <f t="shared" si="2132"/>
        <v/>
      </c>
      <c r="P1284" s="37">
        <v>199</v>
      </c>
      <c r="S1284" t="str">
        <f t="shared" si="2133"/>
        <v/>
      </c>
      <c r="T1284" s="104"/>
    </row>
    <row r="1285" spans="1:20" hidden="1">
      <c r="A1285" t="str">
        <f t="shared" ca="1" si="2134"/>
        <v/>
      </c>
      <c r="L1285" s="57" t="str">
        <f t="shared" si="2132"/>
        <v/>
      </c>
      <c r="P1285" s="37">
        <v>199</v>
      </c>
      <c r="S1285" t="str">
        <f t="shared" si="2133"/>
        <v/>
      </c>
      <c r="T1285" s="104"/>
    </row>
    <row r="1286" spans="1:20" hidden="1">
      <c r="A1286" t="str">
        <f t="shared" ca="1" si="2134"/>
        <v/>
      </c>
      <c r="L1286" s="57" t="str">
        <f t="shared" si="2132"/>
        <v/>
      </c>
      <c r="P1286" s="37">
        <v>199</v>
      </c>
      <c r="S1286" t="str">
        <f t="shared" si="2133"/>
        <v/>
      </c>
      <c r="T1286" s="104"/>
    </row>
    <row r="1287" spans="1:20" hidden="1">
      <c r="A1287" t="str">
        <f t="shared" ca="1" si="2134"/>
        <v/>
      </c>
      <c r="L1287" s="57" t="str">
        <f t="shared" si="2132"/>
        <v/>
      </c>
      <c r="P1287" s="37">
        <v>199</v>
      </c>
      <c r="S1287" t="str">
        <f t="shared" si="2133"/>
        <v/>
      </c>
      <c r="T1287" s="104"/>
    </row>
    <row r="1288" spans="1:20" hidden="1">
      <c r="A1288" t="str">
        <f t="shared" ca="1" si="2134"/>
        <v/>
      </c>
      <c r="L1288" s="57" t="str">
        <f t="shared" si="2132"/>
        <v/>
      </c>
      <c r="S1288" t="str">
        <f t="shared" si="2133"/>
        <v/>
      </c>
      <c r="T1288" s="104"/>
    </row>
    <row r="1289" spans="1:20" hidden="1">
      <c r="A1289" t="str">
        <f t="shared" ca="1" si="2134"/>
        <v/>
      </c>
      <c r="L1289" s="57" t="str">
        <f t="shared" si="2132"/>
        <v/>
      </c>
      <c r="P1289" s="37">
        <v>200</v>
      </c>
      <c r="S1289" t="str">
        <f t="shared" si="2133"/>
        <v/>
      </c>
      <c r="T1289" s="104"/>
    </row>
    <row r="1290" spans="1:20" hidden="1">
      <c r="A1290" t="str">
        <f t="shared" ca="1" si="2134"/>
        <v/>
      </c>
      <c r="L1290" s="57" t="str">
        <f t="shared" si="2132"/>
        <v/>
      </c>
      <c r="P1290" s="37">
        <v>200</v>
      </c>
      <c r="S1290" t="str">
        <f t="shared" si="2133"/>
        <v/>
      </c>
      <c r="T1290" s="104"/>
    </row>
    <row r="1291" spans="1:20" hidden="1">
      <c r="A1291" t="str">
        <f t="shared" ca="1" si="2134"/>
        <v/>
      </c>
      <c r="L1291" s="57" t="str">
        <f t="shared" si="2132"/>
        <v/>
      </c>
      <c r="P1291" s="37">
        <v>200</v>
      </c>
      <c r="S1291" t="str">
        <f t="shared" si="2133"/>
        <v/>
      </c>
      <c r="T1291" s="104"/>
    </row>
    <row r="1292" spans="1:20" hidden="1">
      <c r="A1292" t="str">
        <f t="shared" ca="1" si="2134"/>
        <v/>
      </c>
      <c r="L1292" s="57" t="str">
        <f t="shared" si="2132"/>
        <v/>
      </c>
      <c r="P1292" s="37">
        <v>200</v>
      </c>
      <c r="S1292" t="str">
        <f t="shared" si="2133"/>
        <v/>
      </c>
      <c r="T1292" s="104"/>
    </row>
    <row r="1293" spans="1:20" hidden="1">
      <c r="A1293" t="str">
        <f t="shared" ca="1" si="2134"/>
        <v/>
      </c>
      <c r="L1293" s="57" t="str">
        <f t="shared" si="2132"/>
        <v/>
      </c>
      <c r="S1293" t="str">
        <f t="shared" si="2133"/>
        <v/>
      </c>
      <c r="T1293" s="104"/>
    </row>
    <row r="1294" spans="1:20" hidden="1">
      <c r="A1294" t="str">
        <f t="shared" ca="1" si="2134"/>
        <v/>
      </c>
      <c r="L1294" s="57" t="str">
        <f t="shared" si="2132"/>
        <v/>
      </c>
      <c r="P1294" s="37">
        <v>201</v>
      </c>
      <c r="S1294" t="str">
        <f t="shared" si="2133"/>
        <v/>
      </c>
      <c r="T1294" s="104"/>
    </row>
    <row r="1295" spans="1:20" hidden="1">
      <c r="A1295" t="str">
        <f t="shared" ca="1" si="2134"/>
        <v/>
      </c>
      <c r="L1295" s="57" t="str">
        <f t="shared" si="2132"/>
        <v/>
      </c>
      <c r="P1295" s="37">
        <v>201</v>
      </c>
      <c r="S1295" t="str">
        <f t="shared" si="2133"/>
        <v/>
      </c>
      <c r="T1295" s="104"/>
    </row>
    <row r="1296" spans="1:20" hidden="1">
      <c r="A1296" t="str">
        <f t="shared" ca="1" si="2134"/>
        <v/>
      </c>
      <c r="L1296" s="57" t="str">
        <f t="shared" si="2132"/>
        <v/>
      </c>
      <c r="P1296" s="37">
        <v>201</v>
      </c>
      <c r="S1296" t="str">
        <f t="shared" si="2133"/>
        <v/>
      </c>
      <c r="T1296" s="104"/>
    </row>
    <row r="1297" spans="1:20" hidden="1">
      <c r="A1297" t="str">
        <f t="shared" ca="1" si="2134"/>
        <v/>
      </c>
      <c r="L1297" s="57" t="str">
        <f t="shared" si="2132"/>
        <v/>
      </c>
      <c r="P1297" s="37">
        <v>201</v>
      </c>
      <c r="S1297" t="str">
        <f t="shared" si="2133"/>
        <v/>
      </c>
      <c r="T1297" s="104"/>
    </row>
    <row r="1298" spans="1:20" hidden="1">
      <c r="A1298" t="str">
        <f t="shared" ca="1" si="2134"/>
        <v/>
      </c>
      <c r="L1298" s="57" t="str">
        <f t="shared" si="2132"/>
        <v/>
      </c>
      <c r="S1298" t="str">
        <f t="shared" si="2133"/>
        <v/>
      </c>
      <c r="T1298" s="104"/>
    </row>
    <row r="1299" spans="1:20" hidden="1">
      <c r="A1299" t="str">
        <f t="shared" ca="1" si="2134"/>
        <v/>
      </c>
      <c r="L1299" s="57" t="str">
        <f t="shared" si="2132"/>
        <v/>
      </c>
      <c r="P1299" s="37">
        <v>202</v>
      </c>
      <c r="S1299" t="str">
        <f t="shared" si="2133"/>
        <v/>
      </c>
      <c r="T1299" s="104"/>
    </row>
    <row r="1300" spans="1:20" hidden="1">
      <c r="A1300" t="str">
        <f t="shared" ca="1" si="2134"/>
        <v/>
      </c>
      <c r="L1300" s="57" t="str">
        <f t="shared" ref="L1300:L1363" si="2135">IF(OR(S1300="370",S1300="371",S1300="372",S1300="373",S1300="374",S1300="375",S1300="376",S1300="377",S1300="378",S1300="379",S1300="380",S1300="039",S1300="389"),"農集","")</f>
        <v/>
      </c>
      <c r="P1300" s="37">
        <v>202</v>
      </c>
      <c r="S1300" t="str">
        <f t="shared" ref="S1300:S1363" si="2136">IF(C1300="","",LEFT(TEXT(C1300,"000000000"),3))</f>
        <v/>
      </c>
      <c r="T1300" s="104"/>
    </row>
    <row r="1301" spans="1:20" hidden="1">
      <c r="A1301" t="str">
        <f t="shared" ca="1" si="2134"/>
        <v/>
      </c>
      <c r="L1301" s="57" t="str">
        <f t="shared" si="2135"/>
        <v/>
      </c>
      <c r="P1301" s="37">
        <v>202</v>
      </c>
      <c r="S1301" t="str">
        <f t="shared" si="2136"/>
        <v/>
      </c>
      <c r="T1301" s="104"/>
    </row>
    <row r="1302" spans="1:20" hidden="1">
      <c r="A1302" t="str">
        <f t="shared" ca="1" si="2134"/>
        <v/>
      </c>
      <c r="L1302" s="57" t="str">
        <f t="shared" si="2135"/>
        <v/>
      </c>
      <c r="P1302" s="37">
        <v>202</v>
      </c>
      <c r="S1302" t="str">
        <f t="shared" si="2136"/>
        <v/>
      </c>
      <c r="T1302" s="104"/>
    </row>
    <row r="1303" spans="1:20" hidden="1">
      <c r="A1303" t="str">
        <f t="shared" ca="1" si="2134"/>
        <v/>
      </c>
      <c r="L1303" s="57" t="str">
        <f t="shared" si="2135"/>
        <v/>
      </c>
      <c r="S1303" t="str">
        <f t="shared" si="2136"/>
        <v/>
      </c>
      <c r="T1303" s="104"/>
    </row>
    <row r="1304" spans="1:20" hidden="1">
      <c r="A1304" t="str">
        <f t="shared" ca="1" si="2134"/>
        <v/>
      </c>
      <c r="L1304" s="57" t="str">
        <f t="shared" si="2135"/>
        <v/>
      </c>
      <c r="P1304" s="37">
        <v>203</v>
      </c>
      <c r="S1304" t="str">
        <f t="shared" si="2136"/>
        <v/>
      </c>
      <c r="T1304" s="104"/>
    </row>
    <row r="1305" spans="1:20" hidden="1">
      <c r="A1305" t="str">
        <f t="shared" ca="1" si="2134"/>
        <v/>
      </c>
      <c r="L1305" s="57" t="str">
        <f t="shared" si="2135"/>
        <v/>
      </c>
      <c r="P1305" s="37">
        <v>203</v>
      </c>
      <c r="S1305" t="str">
        <f t="shared" si="2136"/>
        <v/>
      </c>
      <c r="T1305" s="104"/>
    </row>
    <row r="1306" spans="1:20" hidden="1">
      <c r="A1306" t="str">
        <f t="shared" ca="1" si="2134"/>
        <v/>
      </c>
      <c r="L1306" s="57" t="str">
        <f t="shared" si="2135"/>
        <v/>
      </c>
      <c r="P1306" s="37">
        <v>203</v>
      </c>
      <c r="S1306" t="str">
        <f t="shared" si="2136"/>
        <v/>
      </c>
      <c r="T1306" s="104"/>
    </row>
    <row r="1307" spans="1:20" hidden="1">
      <c r="A1307" t="str">
        <f t="shared" ca="1" si="2134"/>
        <v/>
      </c>
      <c r="L1307" s="57" t="str">
        <f t="shared" si="2135"/>
        <v/>
      </c>
      <c r="P1307" s="37">
        <v>203</v>
      </c>
      <c r="S1307" t="str">
        <f t="shared" si="2136"/>
        <v/>
      </c>
      <c r="T1307" s="104"/>
    </row>
    <row r="1308" spans="1:20" hidden="1">
      <c r="A1308" t="str">
        <f t="shared" ca="1" si="2134"/>
        <v/>
      </c>
      <c r="L1308" s="57" t="str">
        <f t="shared" si="2135"/>
        <v/>
      </c>
      <c r="S1308" t="str">
        <f t="shared" si="2136"/>
        <v/>
      </c>
      <c r="T1308" s="104"/>
    </row>
    <row r="1309" spans="1:20" hidden="1">
      <c r="A1309" t="str">
        <f t="shared" ca="1" si="2134"/>
        <v/>
      </c>
      <c r="L1309" s="57" t="str">
        <f t="shared" si="2135"/>
        <v/>
      </c>
      <c r="P1309" s="37">
        <v>204</v>
      </c>
      <c r="S1309" t="str">
        <f t="shared" si="2136"/>
        <v/>
      </c>
      <c r="T1309" s="104"/>
    </row>
    <row r="1310" spans="1:20" hidden="1">
      <c r="A1310" t="str">
        <f t="shared" ca="1" si="2134"/>
        <v/>
      </c>
      <c r="L1310" s="57" t="str">
        <f t="shared" si="2135"/>
        <v/>
      </c>
      <c r="P1310" s="37">
        <v>204</v>
      </c>
      <c r="S1310" t="str">
        <f t="shared" si="2136"/>
        <v/>
      </c>
      <c r="T1310" s="104"/>
    </row>
    <row r="1311" spans="1:20" hidden="1">
      <c r="A1311" t="str">
        <f t="shared" ca="1" si="2134"/>
        <v/>
      </c>
      <c r="L1311" s="57" t="str">
        <f t="shared" si="2135"/>
        <v/>
      </c>
      <c r="P1311" s="37">
        <v>204</v>
      </c>
      <c r="S1311" t="str">
        <f t="shared" si="2136"/>
        <v/>
      </c>
      <c r="T1311" s="104"/>
    </row>
    <row r="1312" spans="1:20" hidden="1">
      <c r="A1312" t="str">
        <f t="shared" ca="1" si="2134"/>
        <v/>
      </c>
      <c r="L1312" s="57" t="str">
        <f t="shared" si="2135"/>
        <v/>
      </c>
      <c r="P1312" s="37">
        <v>204</v>
      </c>
      <c r="S1312" t="str">
        <f t="shared" si="2136"/>
        <v/>
      </c>
      <c r="T1312" s="104"/>
    </row>
    <row r="1313" spans="1:20" hidden="1">
      <c r="A1313" t="str">
        <f t="shared" ca="1" si="2134"/>
        <v/>
      </c>
      <c r="L1313" s="57" t="str">
        <f t="shared" si="2135"/>
        <v/>
      </c>
      <c r="S1313" t="str">
        <f t="shared" si="2136"/>
        <v/>
      </c>
      <c r="T1313" s="104"/>
    </row>
    <row r="1314" spans="1:20" hidden="1">
      <c r="A1314" t="str">
        <f t="shared" ca="1" si="2134"/>
        <v/>
      </c>
      <c r="L1314" s="57" t="str">
        <f t="shared" si="2135"/>
        <v/>
      </c>
      <c r="P1314" s="37">
        <v>205</v>
      </c>
      <c r="S1314" t="str">
        <f t="shared" si="2136"/>
        <v/>
      </c>
      <c r="T1314" s="104"/>
    </row>
    <row r="1315" spans="1:20" hidden="1">
      <c r="A1315" t="str">
        <f t="shared" ca="1" si="2134"/>
        <v/>
      </c>
      <c r="L1315" s="57" t="str">
        <f t="shared" si="2135"/>
        <v/>
      </c>
      <c r="P1315" s="37">
        <v>205</v>
      </c>
      <c r="S1315" t="str">
        <f t="shared" si="2136"/>
        <v/>
      </c>
      <c r="T1315" s="104"/>
    </row>
    <row r="1316" spans="1:20" hidden="1">
      <c r="A1316" t="str">
        <f t="shared" ca="1" si="2134"/>
        <v/>
      </c>
      <c r="L1316" s="57" t="str">
        <f t="shared" si="2135"/>
        <v/>
      </c>
      <c r="P1316" s="37">
        <v>205</v>
      </c>
      <c r="S1316" t="str">
        <f t="shared" si="2136"/>
        <v/>
      </c>
      <c r="T1316" s="104"/>
    </row>
    <row r="1317" spans="1:20" hidden="1">
      <c r="A1317" t="str">
        <f t="shared" ca="1" si="2134"/>
        <v/>
      </c>
      <c r="L1317" s="57" t="str">
        <f t="shared" si="2135"/>
        <v/>
      </c>
      <c r="P1317" s="37">
        <v>205</v>
      </c>
      <c r="S1317" t="str">
        <f t="shared" si="2136"/>
        <v/>
      </c>
      <c r="T1317" s="104"/>
    </row>
    <row r="1318" spans="1:20" hidden="1">
      <c r="A1318" t="str">
        <f t="shared" ca="1" si="2134"/>
        <v/>
      </c>
      <c r="L1318" s="57" t="str">
        <f t="shared" si="2135"/>
        <v/>
      </c>
      <c r="S1318" t="str">
        <f t="shared" si="2136"/>
        <v/>
      </c>
      <c r="T1318" s="104"/>
    </row>
    <row r="1319" spans="1:20" hidden="1">
      <c r="A1319" t="str">
        <f t="shared" ca="1" si="2134"/>
        <v/>
      </c>
      <c r="L1319" s="57" t="str">
        <f t="shared" si="2135"/>
        <v/>
      </c>
      <c r="P1319" s="37">
        <v>206</v>
      </c>
      <c r="S1319" t="str">
        <f t="shared" si="2136"/>
        <v/>
      </c>
      <c r="T1319" s="104"/>
    </row>
    <row r="1320" spans="1:20" hidden="1">
      <c r="A1320" t="str">
        <f t="shared" ca="1" si="2134"/>
        <v/>
      </c>
      <c r="L1320" s="57" t="str">
        <f t="shared" si="2135"/>
        <v/>
      </c>
      <c r="P1320" s="37">
        <v>206</v>
      </c>
      <c r="S1320" t="str">
        <f t="shared" si="2136"/>
        <v/>
      </c>
      <c r="T1320" s="104"/>
    </row>
    <row r="1321" spans="1:20" hidden="1">
      <c r="A1321" t="str">
        <f t="shared" ca="1" si="2134"/>
        <v/>
      </c>
      <c r="L1321" s="57" t="str">
        <f t="shared" si="2135"/>
        <v/>
      </c>
      <c r="P1321" s="37">
        <v>206</v>
      </c>
      <c r="S1321" t="str">
        <f t="shared" si="2136"/>
        <v/>
      </c>
      <c r="T1321" s="104"/>
    </row>
    <row r="1322" spans="1:20" hidden="1">
      <c r="A1322" t="str">
        <f t="shared" ca="1" si="2134"/>
        <v/>
      </c>
      <c r="L1322" s="57" t="str">
        <f t="shared" si="2135"/>
        <v/>
      </c>
      <c r="P1322" s="37">
        <v>206</v>
      </c>
      <c r="S1322" t="str">
        <f t="shared" si="2136"/>
        <v/>
      </c>
      <c r="T1322" s="104"/>
    </row>
    <row r="1323" spans="1:20" hidden="1">
      <c r="A1323" t="str">
        <f t="shared" ca="1" si="2134"/>
        <v/>
      </c>
      <c r="L1323" s="57" t="str">
        <f t="shared" si="2135"/>
        <v/>
      </c>
      <c r="S1323" t="str">
        <f t="shared" si="2136"/>
        <v/>
      </c>
      <c r="T1323" s="104"/>
    </row>
    <row r="1324" spans="1:20" hidden="1">
      <c r="A1324" t="str">
        <f t="shared" ca="1" si="2134"/>
        <v/>
      </c>
      <c r="L1324" s="57" t="str">
        <f t="shared" si="2135"/>
        <v/>
      </c>
      <c r="P1324" s="37">
        <v>207</v>
      </c>
      <c r="S1324" t="str">
        <f t="shared" si="2136"/>
        <v/>
      </c>
      <c r="T1324" s="104"/>
    </row>
    <row r="1325" spans="1:20" hidden="1">
      <c r="A1325" t="str">
        <f t="shared" ca="1" si="2134"/>
        <v/>
      </c>
      <c r="L1325" s="57" t="str">
        <f t="shared" si="2135"/>
        <v/>
      </c>
      <c r="P1325" s="37">
        <v>207</v>
      </c>
      <c r="S1325" t="str">
        <f t="shared" si="2136"/>
        <v/>
      </c>
      <c r="T1325" s="104"/>
    </row>
    <row r="1326" spans="1:20" hidden="1">
      <c r="A1326" t="str">
        <f t="shared" ref="A1326:A1389" ca="1" si="2137">IF(B1326="","",INDIRECT("減額一覧!B"&amp;$P1326))</f>
        <v/>
      </c>
      <c r="L1326" s="57" t="str">
        <f t="shared" si="2135"/>
        <v/>
      </c>
      <c r="P1326" s="37">
        <v>207</v>
      </c>
      <c r="S1326" t="str">
        <f t="shared" si="2136"/>
        <v/>
      </c>
      <c r="T1326" s="104"/>
    </row>
    <row r="1327" spans="1:20" hidden="1">
      <c r="A1327" t="str">
        <f t="shared" ca="1" si="2137"/>
        <v/>
      </c>
      <c r="L1327" s="57" t="str">
        <f t="shared" si="2135"/>
        <v/>
      </c>
      <c r="P1327" s="37">
        <v>207</v>
      </c>
      <c r="S1327" t="str">
        <f t="shared" si="2136"/>
        <v/>
      </c>
      <c r="T1327" s="104"/>
    </row>
    <row r="1328" spans="1:20" hidden="1">
      <c r="A1328" t="str">
        <f t="shared" ca="1" si="2137"/>
        <v/>
      </c>
      <c r="L1328" s="57" t="str">
        <f t="shared" si="2135"/>
        <v/>
      </c>
      <c r="S1328" t="str">
        <f t="shared" si="2136"/>
        <v/>
      </c>
      <c r="T1328" s="104"/>
    </row>
    <row r="1329" spans="1:20" hidden="1">
      <c r="A1329" t="str">
        <f t="shared" ca="1" si="2137"/>
        <v/>
      </c>
      <c r="L1329" s="57" t="str">
        <f t="shared" si="2135"/>
        <v/>
      </c>
      <c r="P1329" s="37">
        <v>208</v>
      </c>
      <c r="S1329" t="str">
        <f t="shared" si="2136"/>
        <v/>
      </c>
      <c r="T1329" s="104"/>
    </row>
    <row r="1330" spans="1:20" hidden="1">
      <c r="A1330" t="str">
        <f t="shared" ca="1" si="2137"/>
        <v/>
      </c>
      <c r="L1330" s="57" t="str">
        <f t="shared" si="2135"/>
        <v/>
      </c>
      <c r="P1330" s="37">
        <v>208</v>
      </c>
      <c r="S1330" t="str">
        <f t="shared" si="2136"/>
        <v/>
      </c>
      <c r="T1330" s="104"/>
    </row>
    <row r="1331" spans="1:20" hidden="1">
      <c r="A1331" t="str">
        <f t="shared" ca="1" si="2137"/>
        <v/>
      </c>
      <c r="L1331" s="57" t="str">
        <f t="shared" si="2135"/>
        <v/>
      </c>
      <c r="P1331" s="37">
        <v>208</v>
      </c>
      <c r="S1331" t="str">
        <f t="shared" si="2136"/>
        <v/>
      </c>
      <c r="T1331" s="104"/>
    </row>
    <row r="1332" spans="1:20" hidden="1">
      <c r="A1332" t="str">
        <f t="shared" ca="1" si="2137"/>
        <v/>
      </c>
      <c r="L1332" s="57" t="str">
        <f t="shared" si="2135"/>
        <v/>
      </c>
      <c r="P1332" s="37">
        <v>208</v>
      </c>
      <c r="S1332" t="str">
        <f t="shared" si="2136"/>
        <v/>
      </c>
      <c r="T1332" s="104"/>
    </row>
    <row r="1333" spans="1:20" hidden="1">
      <c r="A1333" t="str">
        <f t="shared" ca="1" si="2137"/>
        <v/>
      </c>
      <c r="L1333" s="57" t="str">
        <f t="shared" si="2135"/>
        <v/>
      </c>
      <c r="S1333" t="str">
        <f t="shared" si="2136"/>
        <v/>
      </c>
      <c r="T1333" s="104"/>
    </row>
    <row r="1334" spans="1:20" hidden="1">
      <c r="A1334" t="str">
        <f t="shared" ca="1" si="2137"/>
        <v/>
      </c>
      <c r="L1334" s="57" t="str">
        <f t="shared" si="2135"/>
        <v/>
      </c>
      <c r="P1334" s="37">
        <v>209</v>
      </c>
      <c r="S1334" t="str">
        <f t="shared" si="2136"/>
        <v/>
      </c>
      <c r="T1334" s="104"/>
    </row>
    <row r="1335" spans="1:20" hidden="1">
      <c r="A1335" t="str">
        <f t="shared" ca="1" si="2137"/>
        <v/>
      </c>
      <c r="L1335" s="57" t="str">
        <f t="shared" si="2135"/>
        <v/>
      </c>
      <c r="P1335" s="37">
        <v>209</v>
      </c>
      <c r="S1335" t="str">
        <f t="shared" si="2136"/>
        <v/>
      </c>
      <c r="T1335" s="104"/>
    </row>
    <row r="1336" spans="1:20" hidden="1">
      <c r="A1336" t="str">
        <f t="shared" ca="1" si="2137"/>
        <v/>
      </c>
      <c r="L1336" s="57" t="str">
        <f t="shared" si="2135"/>
        <v/>
      </c>
      <c r="P1336" s="37">
        <v>209</v>
      </c>
      <c r="S1336" t="str">
        <f t="shared" si="2136"/>
        <v/>
      </c>
      <c r="T1336" s="104"/>
    </row>
    <row r="1337" spans="1:20" hidden="1">
      <c r="A1337" t="str">
        <f t="shared" ca="1" si="2137"/>
        <v/>
      </c>
      <c r="L1337" s="57" t="str">
        <f t="shared" si="2135"/>
        <v/>
      </c>
      <c r="P1337" s="37">
        <v>209</v>
      </c>
      <c r="S1337" t="str">
        <f t="shared" si="2136"/>
        <v/>
      </c>
      <c r="T1337" s="104"/>
    </row>
    <row r="1338" spans="1:20" hidden="1">
      <c r="A1338" t="str">
        <f t="shared" ca="1" si="2137"/>
        <v/>
      </c>
      <c r="L1338" s="57" t="str">
        <f t="shared" si="2135"/>
        <v/>
      </c>
      <c r="S1338" t="str">
        <f t="shared" si="2136"/>
        <v/>
      </c>
      <c r="T1338" s="104"/>
    </row>
    <row r="1339" spans="1:20" hidden="1">
      <c r="A1339" t="str">
        <f t="shared" ca="1" si="2137"/>
        <v/>
      </c>
      <c r="L1339" s="57" t="str">
        <f t="shared" si="2135"/>
        <v/>
      </c>
      <c r="P1339" s="37">
        <v>210</v>
      </c>
      <c r="S1339" t="str">
        <f t="shared" si="2136"/>
        <v/>
      </c>
      <c r="T1339" s="104"/>
    </row>
    <row r="1340" spans="1:20" hidden="1">
      <c r="A1340" t="str">
        <f t="shared" ca="1" si="2137"/>
        <v/>
      </c>
      <c r="L1340" s="57" t="str">
        <f t="shared" si="2135"/>
        <v/>
      </c>
      <c r="P1340" s="37">
        <v>210</v>
      </c>
      <c r="S1340" t="str">
        <f t="shared" si="2136"/>
        <v/>
      </c>
      <c r="T1340" s="104"/>
    </row>
    <row r="1341" spans="1:20" hidden="1">
      <c r="A1341" t="str">
        <f t="shared" ca="1" si="2137"/>
        <v/>
      </c>
      <c r="L1341" s="57" t="str">
        <f t="shared" si="2135"/>
        <v/>
      </c>
      <c r="P1341" s="37">
        <v>210</v>
      </c>
      <c r="S1341" t="str">
        <f t="shared" si="2136"/>
        <v/>
      </c>
      <c r="T1341" s="104"/>
    </row>
    <row r="1342" spans="1:20" hidden="1">
      <c r="A1342" t="str">
        <f t="shared" ca="1" si="2137"/>
        <v/>
      </c>
      <c r="L1342" s="57" t="str">
        <f t="shared" si="2135"/>
        <v/>
      </c>
      <c r="P1342" s="37">
        <v>210</v>
      </c>
      <c r="S1342" t="str">
        <f t="shared" si="2136"/>
        <v/>
      </c>
      <c r="T1342" s="104"/>
    </row>
    <row r="1343" spans="1:20" hidden="1">
      <c r="A1343" t="str">
        <f t="shared" ca="1" si="2137"/>
        <v/>
      </c>
      <c r="L1343" s="57" t="str">
        <f t="shared" si="2135"/>
        <v/>
      </c>
      <c r="S1343" t="str">
        <f t="shared" si="2136"/>
        <v/>
      </c>
      <c r="T1343" s="104"/>
    </row>
    <row r="1344" spans="1:20" hidden="1">
      <c r="A1344" t="str">
        <f t="shared" ca="1" si="2137"/>
        <v/>
      </c>
      <c r="L1344" s="57" t="str">
        <f t="shared" si="2135"/>
        <v/>
      </c>
      <c r="P1344" s="37">
        <v>211</v>
      </c>
      <c r="S1344" t="str">
        <f t="shared" si="2136"/>
        <v/>
      </c>
      <c r="T1344" s="104"/>
    </row>
    <row r="1345" spans="1:20" hidden="1">
      <c r="A1345" t="str">
        <f t="shared" ca="1" si="2137"/>
        <v/>
      </c>
      <c r="L1345" s="57" t="str">
        <f t="shared" si="2135"/>
        <v/>
      </c>
      <c r="P1345" s="37">
        <v>211</v>
      </c>
      <c r="S1345" t="str">
        <f t="shared" si="2136"/>
        <v/>
      </c>
      <c r="T1345" s="104"/>
    </row>
    <row r="1346" spans="1:20" hidden="1">
      <c r="A1346" t="str">
        <f t="shared" ca="1" si="2137"/>
        <v/>
      </c>
      <c r="L1346" s="57" t="str">
        <f t="shared" si="2135"/>
        <v/>
      </c>
      <c r="P1346" s="37">
        <v>211</v>
      </c>
      <c r="S1346" t="str">
        <f t="shared" si="2136"/>
        <v/>
      </c>
      <c r="T1346" s="104"/>
    </row>
    <row r="1347" spans="1:20" hidden="1">
      <c r="A1347" t="str">
        <f t="shared" ca="1" si="2137"/>
        <v/>
      </c>
      <c r="L1347" s="57" t="str">
        <f t="shared" si="2135"/>
        <v/>
      </c>
      <c r="P1347" s="37">
        <v>211</v>
      </c>
      <c r="S1347" t="str">
        <f t="shared" si="2136"/>
        <v/>
      </c>
      <c r="T1347" s="104"/>
    </row>
    <row r="1348" spans="1:20" hidden="1">
      <c r="A1348" t="str">
        <f t="shared" ca="1" si="2137"/>
        <v/>
      </c>
      <c r="L1348" s="57" t="str">
        <f t="shared" si="2135"/>
        <v/>
      </c>
      <c r="S1348" t="str">
        <f t="shared" si="2136"/>
        <v/>
      </c>
      <c r="T1348" s="104"/>
    </row>
    <row r="1349" spans="1:20" hidden="1">
      <c r="A1349" t="str">
        <f t="shared" ca="1" si="2137"/>
        <v/>
      </c>
      <c r="L1349" s="57" t="str">
        <f t="shared" si="2135"/>
        <v/>
      </c>
      <c r="P1349" s="37">
        <v>212</v>
      </c>
      <c r="S1349" t="str">
        <f t="shared" si="2136"/>
        <v/>
      </c>
      <c r="T1349" s="104"/>
    </row>
    <row r="1350" spans="1:20" hidden="1">
      <c r="A1350" t="str">
        <f t="shared" ca="1" si="2137"/>
        <v/>
      </c>
      <c r="L1350" s="57" t="str">
        <f t="shared" si="2135"/>
        <v/>
      </c>
      <c r="P1350" s="37">
        <v>212</v>
      </c>
      <c r="S1350" t="str">
        <f t="shared" si="2136"/>
        <v/>
      </c>
      <c r="T1350" s="104"/>
    </row>
    <row r="1351" spans="1:20" hidden="1">
      <c r="A1351" t="str">
        <f t="shared" ca="1" si="2137"/>
        <v/>
      </c>
      <c r="L1351" s="57" t="str">
        <f t="shared" si="2135"/>
        <v/>
      </c>
      <c r="P1351" s="37">
        <v>212</v>
      </c>
      <c r="S1351" t="str">
        <f t="shared" si="2136"/>
        <v/>
      </c>
      <c r="T1351" s="104"/>
    </row>
    <row r="1352" spans="1:20" hidden="1">
      <c r="A1352" t="str">
        <f t="shared" ca="1" si="2137"/>
        <v/>
      </c>
      <c r="L1352" s="57" t="str">
        <f t="shared" si="2135"/>
        <v/>
      </c>
      <c r="P1352" s="37">
        <v>212</v>
      </c>
      <c r="S1352" t="str">
        <f t="shared" si="2136"/>
        <v/>
      </c>
      <c r="T1352" s="104"/>
    </row>
    <row r="1353" spans="1:20" hidden="1">
      <c r="A1353" t="str">
        <f t="shared" ca="1" si="2137"/>
        <v/>
      </c>
      <c r="L1353" s="57" t="str">
        <f t="shared" si="2135"/>
        <v/>
      </c>
      <c r="S1353" t="str">
        <f t="shared" si="2136"/>
        <v/>
      </c>
      <c r="T1353" s="104"/>
    </row>
    <row r="1354" spans="1:20" hidden="1">
      <c r="A1354" t="str">
        <f t="shared" ca="1" si="2137"/>
        <v/>
      </c>
      <c r="L1354" s="57" t="str">
        <f t="shared" si="2135"/>
        <v/>
      </c>
      <c r="P1354" s="37">
        <v>213</v>
      </c>
      <c r="S1354" t="str">
        <f t="shared" si="2136"/>
        <v/>
      </c>
      <c r="T1354" s="104"/>
    </row>
    <row r="1355" spans="1:20" hidden="1">
      <c r="A1355" t="str">
        <f t="shared" ca="1" si="2137"/>
        <v/>
      </c>
      <c r="L1355" s="57" t="str">
        <f t="shared" si="2135"/>
        <v/>
      </c>
      <c r="P1355" s="37">
        <v>213</v>
      </c>
      <c r="S1355" t="str">
        <f t="shared" si="2136"/>
        <v/>
      </c>
      <c r="T1355" s="104"/>
    </row>
    <row r="1356" spans="1:20" hidden="1">
      <c r="A1356" t="str">
        <f t="shared" ca="1" si="2137"/>
        <v/>
      </c>
      <c r="L1356" s="57" t="str">
        <f t="shared" si="2135"/>
        <v/>
      </c>
      <c r="P1356" s="37">
        <v>213</v>
      </c>
      <c r="S1356" t="str">
        <f t="shared" si="2136"/>
        <v/>
      </c>
      <c r="T1356" s="104"/>
    </row>
    <row r="1357" spans="1:20" hidden="1">
      <c r="A1357" t="str">
        <f t="shared" ca="1" si="2137"/>
        <v/>
      </c>
      <c r="L1357" s="57" t="str">
        <f t="shared" si="2135"/>
        <v/>
      </c>
      <c r="P1357" s="37">
        <v>213</v>
      </c>
      <c r="S1357" t="str">
        <f t="shared" si="2136"/>
        <v/>
      </c>
      <c r="T1357" s="104"/>
    </row>
    <row r="1358" spans="1:20" hidden="1">
      <c r="A1358" t="str">
        <f t="shared" ca="1" si="2137"/>
        <v/>
      </c>
      <c r="L1358" s="57" t="str">
        <f t="shared" si="2135"/>
        <v/>
      </c>
      <c r="S1358" t="str">
        <f t="shared" si="2136"/>
        <v/>
      </c>
      <c r="T1358" s="104"/>
    </row>
    <row r="1359" spans="1:20" hidden="1">
      <c r="A1359" t="str">
        <f t="shared" ca="1" si="2137"/>
        <v/>
      </c>
      <c r="L1359" s="57" t="str">
        <f t="shared" si="2135"/>
        <v/>
      </c>
      <c r="P1359" s="37">
        <v>214</v>
      </c>
      <c r="S1359" t="str">
        <f t="shared" si="2136"/>
        <v/>
      </c>
      <c r="T1359" s="104"/>
    </row>
    <row r="1360" spans="1:20" hidden="1">
      <c r="A1360" t="str">
        <f t="shared" ca="1" si="2137"/>
        <v/>
      </c>
      <c r="L1360" s="57" t="str">
        <f t="shared" si="2135"/>
        <v/>
      </c>
      <c r="P1360" s="37">
        <v>214</v>
      </c>
      <c r="S1360" t="str">
        <f t="shared" si="2136"/>
        <v/>
      </c>
      <c r="T1360" s="104"/>
    </row>
    <row r="1361" spans="1:20" hidden="1">
      <c r="A1361" t="str">
        <f t="shared" ca="1" si="2137"/>
        <v/>
      </c>
      <c r="L1361" s="57" t="str">
        <f t="shared" si="2135"/>
        <v/>
      </c>
      <c r="P1361" s="37">
        <v>214</v>
      </c>
      <c r="S1361" t="str">
        <f t="shared" si="2136"/>
        <v/>
      </c>
      <c r="T1361" s="104"/>
    </row>
    <row r="1362" spans="1:20" hidden="1">
      <c r="A1362" t="str">
        <f t="shared" ca="1" si="2137"/>
        <v/>
      </c>
      <c r="L1362" s="57" t="str">
        <f t="shared" si="2135"/>
        <v/>
      </c>
      <c r="P1362" s="37">
        <v>214</v>
      </c>
      <c r="S1362" t="str">
        <f t="shared" si="2136"/>
        <v/>
      </c>
      <c r="T1362" s="104"/>
    </row>
    <row r="1363" spans="1:20" hidden="1">
      <c r="A1363" t="str">
        <f t="shared" ca="1" si="2137"/>
        <v/>
      </c>
      <c r="L1363" s="57" t="str">
        <f t="shared" si="2135"/>
        <v/>
      </c>
      <c r="S1363" t="str">
        <f t="shared" si="2136"/>
        <v/>
      </c>
      <c r="T1363" s="104"/>
    </row>
    <row r="1364" spans="1:20" hidden="1">
      <c r="A1364" t="str">
        <f t="shared" ca="1" si="2137"/>
        <v/>
      </c>
      <c r="L1364" s="57" t="str">
        <f t="shared" ref="L1364:L1427" si="2138">IF(OR(S1364="370",S1364="371",S1364="372",S1364="373",S1364="374",S1364="375",S1364="376",S1364="377",S1364="378",S1364="379",S1364="380",S1364="039",S1364="389"),"農集","")</f>
        <v/>
      </c>
      <c r="P1364" s="37">
        <v>215</v>
      </c>
      <c r="S1364" t="str">
        <f t="shared" ref="S1364:S1427" si="2139">IF(C1364="","",LEFT(TEXT(C1364,"000000000"),3))</f>
        <v/>
      </c>
      <c r="T1364" s="104"/>
    </row>
    <row r="1365" spans="1:20" hidden="1">
      <c r="A1365" t="str">
        <f t="shared" ca="1" si="2137"/>
        <v/>
      </c>
      <c r="L1365" s="57" t="str">
        <f t="shared" si="2138"/>
        <v/>
      </c>
      <c r="P1365" s="37">
        <v>215</v>
      </c>
      <c r="S1365" t="str">
        <f t="shared" si="2139"/>
        <v/>
      </c>
      <c r="T1365" s="104"/>
    </row>
    <row r="1366" spans="1:20" hidden="1">
      <c r="A1366" t="str">
        <f t="shared" ca="1" si="2137"/>
        <v/>
      </c>
      <c r="L1366" s="57" t="str">
        <f t="shared" si="2138"/>
        <v/>
      </c>
      <c r="P1366" s="37">
        <v>215</v>
      </c>
      <c r="S1366" t="str">
        <f t="shared" si="2139"/>
        <v/>
      </c>
      <c r="T1366" s="104"/>
    </row>
    <row r="1367" spans="1:20" hidden="1">
      <c r="A1367" t="str">
        <f t="shared" ca="1" si="2137"/>
        <v/>
      </c>
      <c r="L1367" s="57" t="str">
        <f t="shared" si="2138"/>
        <v/>
      </c>
      <c r="P1367" s="37">
        <v>215</v>
      </c>
      <c r="S1367" t="str">
        <f t="shared" si="2139"/>
        <v/>
      </c>
      <c r="T1367" s="104"/>
    </row>
    <row r="1368" spans="1:20" hidden="1">
      <c r="A1368" t="str">
        <f t="shared" ca="1" si="2137"/>
        <v/>
      </c>
      <c r="L1368" s="57" t="str">
        <f t="shared" si="2138"/>
        <v/>
      </c>
      <c r="S1368" t="str">
        <f t="shared" si="2139"/>
        <v/>
      </c>
      <c r="T1368" s="104"/>
    </row>
    <row r="1369" spans="1:20" hidden="1">
      <c r="A1369" t="str">
        <f t="shared" ca="1" si="2137"/>
        <v/>
      </c>
      <c r="L1369" s="57" t="str">
        <f t="shared" si="2138"/>
        <v/>
      </c>
      <c r="P1369" s="37">
        <v>216</v>
      </c>
      <c r="S1369" t="str">
        <f t="shared" si="2139"/>
        <v/>
      </c>
      <c r="T1369" s="104"/>
    </row>
    <row r="1370" spans="1:20" hidden="1">
      <c r="A1370" t="str">
        <f t="shared" ca="1" si="2137"/>
        <v/>
      </c>
      <c r="L1370" s="57" t="str">
        <f t="shared" si="2138"/>
        <v/>
      </c>
      <c r="P1370" s="37">
        <v>216</v>
      </c>
      <c r="S1370" t="str">
        <f t="shared" si="2139"/>
        <v/>
      </c>
      <c r="T1370" s="104"/>
    </row>
    <row r="1371" spans="1:20" hidden="1">
      <c r="A1371" t="str">
        <f t="shared" ca="1" si="2137"/>
        <v/>
      </c>
      <c r="L1371" s="57" t="str">
        <f t="shared" si="2138"/>
        <v/>
      </c>
      <c r="P1371" s="37">
        <v>216</v>
      </c>
      <c r="S1371" t="str">
        <f t="shared" si="2139"/>
        <v/>
      </c>
      <c r="T1371" s="104"/>
    </row>
    <row r="1372" spans="1:20" hidden="1">
      <c r="A1372" t="str">
        <f t="shared" ca="1" si="2137"/>
        <v/>
      </c>
      <c r="L1372" s="57" t="str">
        <f t="shared" si="2138"/>
        <v/>
      </c>
      <c r="P1372" s="37">
        <v>216</v>
      </c>
      <c r="S1372" t="str">
        <f t="shared" si="2139"/>
        <v/>
      </c>
      <c r="T1372" s="104"/>
    </row>
    <row r="1373" spans="1:20" hidden="1">
      <c r="A1373" t="str">
        <f t="shared" ca="1" si="2137"/>
        <v/>
      </c>
      <c r="L1373" s="57" t="str">
        <f t="shared" si="2138"/>
        <v/>
      </c>
      <c r="S1373" t="str">
        <f t="shared" si="2139"/>
        <v/>
      </c>
      <c r="T1373" s="104"/>
    </row>
    <row r="1374" spans="1:20" hidden="1">
      <c r="A1374" t="str">
        <f t="shared" ca="1" si="2137"/>
        <v/>
      </c>
      <c r="L1374" s="57" t="str">
        <f t="shared" si="2138"/>
        <v/>
      </c>
      <c r="P1374" s="37">
        <v>217</v>
      </c>
      <c r="S1374" t="str">
        <f t="shared" si="2139"/>
        <v/>
      </c>
      <c r="T1374" s="104"/>
    </row>
    <row r="1375" spans="1:20" hidden="1">
      <c r="A1375" t="str">
        <f t="shared" ca="1" si="2137"/>
        <v/>
      </c>
      <c r="L1375" s="57" t="str">
        <f t="shared" si="2138"/>
        <v/>
      </c>
      <c r="P1375" s="37">
        <v>217</v>
      </c>
      <c r="S1375" t="str">
        <f t="shared" si="2139"/>
        <v/>
      </c>
      <c r="T1375" s="104"/>
    </row>
    <row r="1376" spans="1:20" hidden="1">
      <c r="A1376" t="str">
        <f t="shared" ca="1" si="2137"/>
        <v/>
      </c>
      <c r="L1376" s="57" t="str">
        <f t="shared" si="2138"/>
        <v/>
      </c>
      <c r="P1376" s="37">
        <v>217</v>
      </c>
      <c r="S1376" t="str">
        <f t="shared" si="2139"/>
        <v/>
      </c>
      <c r="T1376" s="104"/>
    </row>
    <row r="1377" spans="1:20" hidden="1">
      <c r="A1377" t="str">
        <f t="shared" ca="1" si="2137"/>
        <v/>
      </c>
      <c r="L1377" s="57" t="str">
        <f t="shared" si="2138"/>
        <v/>
      </c>
      <c r="P1377" s="37">
        <v>217</v>
      </c>
      <c r="S1377" t="str">
        <f t="shared" si="2139"/>
        <v/>
      </c>
      <c r="T1377" s="104"/>
    </row>
    <row r="1378" spans="1:20" hidden="1">
      <c r="A1378" t="str">
        <f t="shared" ca="1" si="2137"/>
        <v/>
      </c>
      <c r="L1378" s="57" t="str">
        <f t="shared" si="2138"/>
        <v/>
      </c>
      <c r="S1378" t="str">
        <f t="shared" si="2139"/>
        <v/>
      </c>
      <c r="T1378" s="104"/>
    </row>
    <row r="1379" spans="1:20" hidden="1">
      <c r="A1379" t="str">
        <f t="shared" ca="1" si="2137"/>
        <v/>
      </c>
      <c r="L1379" s="57" t="str">
        <f t="shared" si="2138"/>
        <v/>
      </c>
      <c r="P1379" s="37">
        <v>218</v>
      </c>
      <c r="S1379" t="str">
        <f t="shared" si="2139"/>
        <v/>
      </c>
      <c r="T1379" s="104"/>
    </row>
    <row r="1380" spans="1:20" hidden="1">
      <c r="A1380" t="str">
        <f t="shared" ca="1" si="2137"/>
        <v/>
      </c>
      <c r="L1380" s="57" t="str">
        <f t="shared" si="2138"/>
        <v/>
      </c>
      <c r="P1380" s="37">
        <v>218</v>
      </c>
      <c r="S1380" t="str">
        <f t="shared" si="2139"/>
        <v/>
      </c>
      <c r="T1380" s="104"/>
    </row>
    <row r="1381" spans="1:20" hidden="1">
      <c r="A1381" t="str">
        <f t="shared" ca="1" si="2137"/>
        <v/>
      </c>
      <c r="L1381" s="57" t="str">
        <f t="shared" si="2138"/>
        <v/>
      </c>
      <c r="P1381" s="37">
        <v>218</v>
      </c>
      <c r="S1381" t="str">
        <f t="shared" si="2139"/>
        <v/>
      </c>
      <c r="T1381" s="104"/>
    </row>
    <row r="1382" spans="1:20" hidden="1">
      <c r="A1382" t="str">
        <f t="shared" ca="1" si="2137"/>
        <v/>
      </c>
      <c r="L1382" s="57" t="str">
        <f t="shared" si="2138"/>
        <v/>
      </c>
      <c r="P1382" s="37">
        <v>218</v>
      </c>
      <c r="S1382" t="str">
        <f t="shared" si="2139"/>
        <v/>
      </c>
      <c r="T1382" s="104"/>
    </row>
    <row r="1383" spans="1:20" hidden="1">
      <c r="A1383" t="str">
        <f t="shared" ca="1" si="2137"/>
        <v/>
      </c>
      <c r="L1383" s="57" t="str">
        <f t="shared" si="2138"/>
        <v/>
      </c>
      <c r="S1383" t="str">
        <f t="shared" si="2139"/>
        <v/>
      </c>
      <c r="T1383" s="104"/>
    </row>
    <row r="1384" spans="1:20" hidden="1">
      <c r="A1384" t="str">
        <f t="shared" ca="1" si="2137"/>
        <v/>
      </c>
      <c r="L1384" s="57" t="str">
        <f t="shared" si="2138"/>
        <v/>
      </c>
      <c r="P1384" s="37">
        <v>219</v>
      </c>
      <c r="S1384" t="str">
        <f t="shared" si="2139"/>
        <v/>
      </c>
      <c r="T1384" s="104"/>
    </row>
    <row r="1385" spans="1:20" hidden="1">
      <c r="A1385" t="str">
        <f t="shared" ca="1" si="2137"/>
        <v/>
      </c>
      <c r="L1385" s="57" t="str">
        <f t="shared" si="2138"/>
        <v/>
      </c>
      <c r="P1385" s="37">
        <v>219</v>
      </c>
      <c r="S1385" t="str">
        <f t="shared" si="2139"/>
        <v/>
      </c>
      <c r="T1385" s="104"/>
    </row>
    <row r="1386" spans="1:20" hidden="1">
      <c r="A1386" t="str">
        <f t="shared" ca="1" si="2137"/>
        <v/>
      </c>
      <c r="L1386" s="57" t="str">
        <f t="shared" si="2138"/>
        <v/>
      </c>
      <c r="P1386" s="37">
        <v>219</v>
      </c>
      <c r="S1386" t="str">
        <f t="shared" si="2139"/>
        <v/>
      </c>
      <c r="T1386" s="104"/>
    </row>
    <row r="1387" spans="1:20" hidden="1">
      <c r="A1387" t="str">
        <f t="shared" ca="1" si="2137"/>
        <v/>
      </c>
      <c r="L1387" s="57" t="str">
        <f t="shared" si="2138"/>
        <v/>
      </c>
      <c r="P1387" s="37">
        <v>219</v>
      </c>
      <c r="S1387" t="str">
        <f t="shared" si="2139"/>
        <v/>
      </c>
      <c r="T1387" s="104"/>
    </row>
    <row r="1388" spans="1:20" hidden="1">
      <c r="A1388" t="str">
        <f t="shared" ca="1" si="2137"/>
        <v/>
      </c>
      <c r="L1388" s="57" t="str">
        <f t="shared" si="2138"/>
        <v/>
      </c>
      <c r="S1388" t="str">
        <f t="shared" si="2139"/>
        <v/>
      </c>
      <c r="T1388" s="104"/>
    </row>
    <row r="1389" spans="1:20" hidden="1">
      <c r="A1389" t="str">
        <f t="shared" ca="1" si="2137"/>
        <v/>
      </c>
      <c r="L1389" s="57" t="str">
        <f t="shared" si="2138"/>
        <v/>
      </c>
      <c r="P1389" s="37">
        <v>220</v>
      </c>
      <c r="S1389" t="str">
        <f t="shared" si="2139"/>
        <v/>
      </c>
      <c r="T1389" s="104"/>
    </row>
    <row r="1390" spans="1:20" hidden="1">
      <c r="A1390" t="str">
        <f t="shared" ref="A1390:A1453" ca="1" si="2140">IF(B1390="","",INDIRECT("減額一覧!B"&amp;$P1390))</f>
        <v/>
      </c>
      <c r="L1390" s="57" t="str">
        <f t="shared" si="2138"/>
        <v/>
      </c>
      <c r="P1390" s="37">
        <v>220</v>
      </c>
      <c r="S1390" t="str">
        <f t="shared" si="2139"/>
        <v/>
      </c>
      <c r="T1390" s="104"/>
    </row>
    <row r="1391" spans="1:20" hidden="1">
      <c r="A1391" t="str">
        <f t="shared" ca="1" si="2140"/>
        <v/>
      </c>
      <c r="L1391" s="57" t="str">
        <f t="shared" si="2138"/>
        <v/>
      </c>
      <c r="P1391" s="37">
        <v>220</v>
      </c>
      <c r="S1391" t="str">
        <f t="shared" si="2139"/>
        <v/>
      </c>
      <c r="T1391" s="104"/>
    </row>
    <row r="1392" spans="1:20" hidden="1">
      <c r="A1392" t="str">
        <f t="shared" ca="1" si="2140"/>
        <v/>
      </c>
      <c r="L1392" s="57" t="str">
        <f t="shared" si="2138"/>
        <v/>
      </c>
      <c r="P1392" s="37">
        <v>220</v>
      </c>
      <c r="S1392" t="str">
        <f t="shared" si="2139"/>
        <v/>
      </c>
      <c r="T1392" s="104"/>
    </row>
    <row r="1393" spans="1:20" hidden="1">
      <c r="A1393" t="str">
        <f t="shared" ca="1" si="2140"/>
        <v/>
      </c>
      <c r="L1393" s="57" t="str">
        <f t="shared" si="2138"/>
        <v/>
      </c>
      <c r="S1393" t="str">
        <f t="shared" si="2139"/>
        <v/>
      </c>
      <c r="T1393" s="104"/>
    </row>
    <row r="1394" spans="1:20" hidden="1">
      <c r="A1394" t="str">
        <f t="shared" ca="1" si="2140"/>
        <v/>
      </c>
      <c r="L1394" s="57" t="str">
        <f t="shared" si="2138"/>
        <v/>
      </c>
      <c r="P1394" s="37">
        <v>221</v>
      </c>
      <c r="S1394" t="str">
        <f t="shared" si="2139"/>
        <v/>
      </c>
      <c r="T1394" s="104"/>
    </row>
    <row r="1395" spans="1:20" hidden="1">
      <c r="A1395" t="str">
        <f t="shared" ca="1" si="2140"/>
        <v/>
      </c>
      <c r="L1395" s="57" t="str">
        <f t="shared" si="2138"/>
        <v/>
      </c>
      <c r="P1395" s="37">
        <v>221</v>
      </c>
      <c r="S1395" t="str">
        <f t="shared" si="2139"/>
        <v/>
      </c>
      <c r="T1395" s="104"/>
    </row>
    <row r="1396" spans="1:20" hidden="1">
      <c r="A1396" t="str">
        <f t="shared" ca="1" si="2140"/>
        <v/>
      </c>
      <c r="L1396" s="57" t="str">
        <f t="shared" si="2138"/>
        <v/>
      </c>
      <c r="P1396" s="37">
        <v>221</v>
      </c>
      <c r="S1396" t="str">
        <f t="shared" si="2139"/>
        <v/>
      </c>
      <c r="T1396" s="104"/>
    </row>
    <row r="1397" spans="1:20" hidden="1">
      <c r="A1397" t="str">
        <f t="shared" ca="1" si="2140"/>
        <v/>
      </c>
      <c r="L1397" s="57" t="str">
        <f t="shared" si="2138"/>
        <v/>
      </c>
      <c r="P1397" s="37">
        <v>221</v>
      </c>
      <c r="S1397" t="str">
        <f t="shared" si="2139"/>
        <v/>
      </c>
      <c r="T1397" s="104"/>
    </row>
    <row r="1398" spans="1:20" hidden="1">
      <c r="A1398" t="str">
        <f t="shared" ca="1" si="2140"/>
        <v/>
      </c>
      <c r="L1398" s="57" t="str">
        <f t="shared" si="2138"/>
        <v/>
      </c>
      <c r="S1398" t="str">
        <f t="shared" si="2139"/>
        <v/>
      </c>
      <c r="T1398" s="104"/>
    </row>
    <row r="1399" spans="1:20" hidden="1">
      <c r="A1399" t="str">
        <f t="shared" ca="1" si="2140"/>
        <v/>
      </c>
      <c r="L1399" s="57" t="str">
        <f t="shared" si="2138"/>
        <v/>
      </c>
      <c r="P1399" s="37">
        <v>222</v>
      </c>
      <c r="S1399" t="str">
        <f t="shared" si="2139"/>
        <v/>
      </c>
      <c r="T1399" s="104"/>
    </row>
    <row r="1400" spans="1:20" hidden="1">
      <c r="A1400" t="str">
        <f t="shared" ca="1" si="2140"/>
        <v/>
      </c>
      <c r="L1400" s="57" t="str">
        <f t="shared" si="2138"/>
        <v/>
      </c>
      <c r="P1400" s="37">
        <v>222</v>
      </c>
      <c r="S1400" t="str">
        <f t="shared" si="2139"/>
        <v/>
      </c>
      <c r="T1400" s="104"/>
    </row>
    <row r="1401" spans="1:20" hidden="1">
      <c r="A1401" t="str">
        <f t="shared" ca="1" si="2140"/>
        <v/>
      </c>
      <c r="L1401" s="57" t="str">
        <f t="shared" si="2138"/>
        <v/>
      </c>
      <c r="P1401" s="37">
        <v>222</v>
      </c>
      <c r="S1401" t="str">
        <f t="shared" si="2139"/>
        <v/>
      </c>
      <c r="T1401" s="104"/>
    </row>
    <row r="1402" spans="1:20" hidden="1">
      <c r="A1402" t="str">
        <f t="shared" ca="1" si="2140"/>
        <v/>
      </c>
      <c r="L1402" s="57" t="str">
        <f t="shared" si="2138"/>
        <v/>
      </c>
      <c r="P1402" s="37">
        <v>222</v>
      </c>
      <c r="S1402" t="str">
        <f t="shared" si="2139"/>
        <v/>
      </c>
      <c r="T1402" s="104"/>
    </row>
    <row r="1403" spans="1:20" hidden="1">
      <c r="A1403" t="str">
        <f t="shared" ca="1" si="2140"/>
        <v/>
      </c>
      <c r="L1403" s="57" t="str">
        <f t="shared" si="2138"/>
        <v/>
      </c>
      <c r="S1403" t="str">
        <f t="shared" si="2139"/>
        <v/>
      </c>
      <c r="T1403" s="104"/>
    </row>
    <row r="1404" spans="1:20" hidden="1">
      <c r="A1404" t="str">
        <f t="shared" ca="1" si="2140"/>
        <v/>
      </c>
      <c r="L1404" s="57" t="str">
        <f t="shared" si="2138"/>
        <v/>
      </c>
      <c r="P1404" s="37">
        <v>223</v>
      </c>
      <c r="S1404" t="str">
        <f t="shared" si="2139"/>
        <v/>
      </c>
      <c r="T1404" s="104"/>
    </row>
    <row r="1405" spans="1:20" hidden="1">
      <c r="A1405" t="str">
        <f t="shared" ca="1" si="2140"/>
        <v/>
      </c>
      <c r="L1405" s="57" t="str">
        <f t="shared" si="2138"/>
        <v/>
      </c>
      <c r="P1405" s="37">
        <v>223</v>
      </c>
      <c r="S1405" t="str">
        <f t="shared" si="2139"/>
        <v/>
      </c>
      <c r="T1405" s="104"/>
    </row>
    <row r="1406" spans="1:20" hidden="1">
      <c r="A1406" t="str">
        <f t="shared" ca="1" si="2140"/>
        <v/>
      </c>
      <c r="L1406" s="57" t="str">
        <f t="shared" si="2138"/>
        <v/>
      </c>
      <c r="P1406" s="37">
        <v>223</v>
      </c>
      <c r="S1406" t="str">
        <f t="shared" si="2139"/>
        <v/>
      </c>
      <c r="T1406" s="104"/>
    </row>
    <row r="1407" spans="1:20" hidden="1">
      <c r="A1407" t="str">
        <f t="shared" ca="1" si="2140"/>
        <v/>
      </c>
      <c r="L1407" s="57" t="str">
        <f t="shared" si="2138"/>
        <v/>
      </c>
      <c r="P1407" s="37">
        <v>223</v>
      </c>
      <c r="S1407" t="str">
        <f t="shared" si="2139"/>
        <v/>
      </c>
      <c r="T1407" s="104"/>
    </row>
    <row r="1408" spans="1:20" hidden="1">
      <c r="A1408" t="str">
        <f t="shared" ca="1" si="2140"/>
        <v/>
      </c>
      <c r="L1408" s="57" t="str">
        <f t="shared" si="2138"/>
        <v/>
      </c>
      <c r="S1408" t="str">
        <f t="shared" si="2139"/>
        <v/>
      </c>
      <c r="T1408" s="104"/>
    </row>
    <row r="1409" spans="1:20" hidden="1">
      <c r="A1409" t="str">
        <f t="shared" ca="1" si="2140"/>
        <v/>
      </c>
      <c r="L1409" s="57" t="str">
        <f t="shared" si="2138"/>
        <v/>
      </c>
      <c r="P1409" s="37">
        <v>224</v>
      </c>
      <c r="S1409" t="str">
        <f t="shared" si="2139"/>
        <v/>
      </c>
      <c r="T1409" s="104"/>
    </row>
    <row r="1410" spans="1:20" hidden="1">
      <c r="A1410" t="str">
        <f t="shared" ca="1" si="2140"/>
        <v/>
      </c>
      <c r="L1410" s="57" t="str">
        <f t="shared" si="2138"/>
        <v/>
      </c>
      <c r="P1410" s="37">
        <v>224</v>
      </c>
      <c r="S1410" t="str">
        <f t="shared" si="2139"/>
        <v/>
      </c>
      <c r="T1410" s="104"/>
    </row>
    <row r="1411" spans="1:20" hidden="1">
      <c r="A1411" t="str">
        <f t="shared" ca="1" si="2140"/>
        <v/>
      </c>
      <c r="L1411" s="57" t="str">
        <f t="shared" si="2138"/>
        <v/>
      </c>
      <c r="P1411" s="37">
        <v>224</v>
      </c>
      <c r="S1411" t="str">
        <f t="shared" si="2139"/>
        <v/>
      </c>
      <c r="T1411" s="104"/>
    </row>
    <row r="1412" spans="1:20" hidden="1">
      <c r="A1412" t="str">
        <f t="shared" ca="1" si="2140"/>
        <v/>
      </c>
      <c r="L1412" s="57" t="str">
        <f t="shared" si="2138"/>
        <v/>
      </c>
      <c r="P1412" s="37">
        <v>224</v>
      </c>
      <c r="S1412" t="str">
        <f t="shared" si="2139"/>
        <v/>
      </c>
      <c r="T1412" s="104"/>
    </row>
    <row r="1413" spans="1:20" hidden="1">
      <c r="A1413" t="str">
        <f t="shared" ca="1" si="2140"/>
        <v/>
      </c>
      <c r="L1413" s="57" t="str">
        <f t="shared" si="2138"/>
        <v/>
      </c>
      <c r="S1413" t="str">
        <f t="shared" si="2139"/>
        <v/>
      </c>
      <c r="T1413" s="104"/>
    </row>
    <row r="1414" spans="1:20" hidden="1">
      <c r="A1414" t="str">
        <f t="shared" ca="1" si="2140"/>
        <v/>
      </c>
      <c r="L1414" s="57" t="str">
        <f t="shared" si="2138"/>
        <v/>
      </c>
      <c r="P1414" s="37">
        <v>225</v>
      </c>
      <c r="S1414" t="str">
        <f t="shared" si="2139"/>
        <v/>
      </c>
      <c r="T1414" s="104"/>
    </row>
    <row r="1415" spans="1:20" hidden="1">
      <c r="A1415" t="str">
        <f t="shared" ca="1" si="2140"/>
        <v/>
      </c>
      <c r="L1415" s="57" t="str">
        <f t="shared" si="2138"/>
        <v/>
      </c>
      <c r="P1415" s="37">
        <v>225</v>
      </c>
      <c r="S1415" t="str">
        <f t="shared" si="2139"/>
        <v/>
      </c>
      <c r="T1415" s="104"/>
    </row>
    <row r="1416" spans="1:20" hidden="1">
      <c r="A1416" t="str">
        <f t="shared" ca="1" si="2140"/>
        <v/>
      </c>
      <c r="L1416" s="57" t="str">
        <f t="shared" si="2138"/>
        <v/>
      </c>
      <c r="P1416" s="37">
        <v>225</v>
      </c>
      <c r="S1416" t="str">
        <f t="shared" si="2139"/>
        <v/>
      </c>
      <c r="T1416" s="104"/>
    </row>
    <row r="1417" spans="1:20" hidden="1">
      <c r="A1417" t="str">
        <f t="shared" ca="1" si="2140"/>
        <v/>
      </c>
      <c r="L1417" s="57" t="str">
        <f t="shared" si="2138"/>
        <v/>
      </c>
      <c r="P1417" s="37">
        <v>225</v>
      </c>
      <c r="S1417" t="str">
        <f t="shared" si="2139"/>
        <v/>
      </c>
      <c r="T1417" s="104"/>
    </row>
    <row r="1418" spans="1:20" hidden="1">
      <c r="A1418" t="str">
        <f t="shared" ca="1" si="2140"/>
        <v/>
      </c>
      <c r="L1418" s="57" t="str">
        <f t="shared" si="2138"/>
        <v/>
      </c>
      <c r="S1418" t="str">
        <f t="shared" si="2139"/>
        <v/>
      </c>
      <c r="T1418" s="104"/>
    </row>
    <row r="1419" spans="1:20" hidden="1">
      <c r="A1419" t="str">
        <f t="shared" ca="1" si="2140"/>
        <v/>
      </c>
      <c r="L1419" s="57" t="str">
        <f t="shared" si="2138"/>
        <v/>
      </c>
      <c r="P1419" s="37">
        <v>226</v>
      </c>
      <c r="S1419" t="str">
        <f t="shared" si="2139"/>
        <v/>
      </c>
      <c r="T1419" s="104"/>
    </row>
    <row r="1420" spans="1:20" hidden="1">
      <c r="A1420" t="str">
        <f t="shared" ca="1" si="2140"/>
        <v/>
      </c>
      <c r="L1420" s="57" t="str">
        <f t="shared" si="2138"/>
        <v/>
      </c>
      <c r="P1420" s="37">
        <v>226</v>
      </c>
      <c r="S1420" t="str">
        <f t="shared" si="2139"/>
        <v/>
      </c>
      <c r="T1420" s="104"/>
    </row>
    <row r="1421" spans="1:20" hidden="1">
      <c r="A1421" t="str">
        <f t="shared" ca="1" si="2140"/>
        <v/>
      </c>
      <c r="L1421" s="57" t="str">
        <f t="shared" si="2138"/>
        <v/>
      </c>
      <c r="P1421" s="37">
        <v>226</v>
      </c>
      <c r="S1421" t="str">
        <f t="shared" si="2139"/>
        <v/>
      </c>
      <c r="T1421" s="104"/>
    </row>
    <row r="1422" spans="1:20" hidden="1">
      <c r="A1422" t="str">
        <f t="shared" ca="1" si="2140"/>
        <v/>
      </c>
      <c r="L1422" s="57" t="str">
        <f t="shared" si="2138"/>
        <v/>
      </c>
      <c r="P1422" s="37">
        <v>226</v>
      </c>
      <c r="S1422" t="str">
        <f t="shared" si="2139"/>
        <v/>
      </c>
      <c r="T1422" s="104"/>
    </row>
    <row r="1423" spans="1:20" hidden="1">
      <c r="A1423" t="str">
        <f t="shared" ca="1" si="2140"/>
        <v/>
      </c>
      <c r="L1423" s="57" t="str">
        <f t="shared" si="2138"/>
        <v/>
      </c>
      <c r="S1423" t="str">
        <f t="shared" si="2139"/>
        <v/>
      </c>
      <c r="T1423" s="104"/>
    </row>
    <row r="1424" spans="1:20" hidden="1">
      <c r="A1424" t="str">
        <f t="shared" ca="1" si="2140"/>
        <v/>
      </c>
      <c r="L1424" s="57" t="str">
        <f t="shared" si="2138"/>
        <v/>
      </c>
      <c r="P1424" s="37">
        <v>227</v>
      </c>
      <c r="S1424" t="str">
        <f t="shared" si="2139"/>
        <v/>
      </c>
      <c r="T1424" s="104"/>
    </row>
    <row r="1425" spans="1:20" hidden="1">
      <c r="A1425" t="str">
        <f t="shared" ca="1" si="2140"/>
        <v/>
      </c>
      <c r="L1425" s="57" t="str">
        <f t="shared" si="2138"/>
        <v/>
      </c>
      <c r="P1425" s="37">
        <v>227</v>
      </c>
      <c r="S1425" t="str">
        <f t="shared" si="2139"/>
        <v/>
      </c>
      <c r="T1425" s="104"/>
    </row>
    <row r="1426" spans="1:20" hidden="1">
      <c r="A1426" t="str">
        <f t="shared" ca="1" si="2140"/>
        <v/>
      </c>
      <c r="L1426" s="57" t="str">
        <f t="shared" si="2138"/>
        <v/>
      </c>
      <c r="P1426" s="37">
        <v>227</v>
      </c>
      <c r="S1426" t="str">
        <f t="shared" si="2139"/>
        <v/>
      </c>
      <c r="T1426" s="104"/>
    </row>
    <row r="1427" spans="1:20" hidden="1">
      <c r="A1427" t="str">
        <f t="shared" ca="1" si="2140"/>
        <v/>
      </c>
      <c r="L1427" s="57" t="str">
        <f t="shared" si="2138"/>
        <v/>
      </c>
      <c r="P1427" s="37">
        <v>227</v>
      </c>
      <c r="S1427" t="str">
        <f t="shared" si="2139"/>
        <v/>
      </c>
      <c r="T1427" s="104"/>
    </row>
    <row r="1428" spans="1:20" hidden="1">
      <c r="A1428" t="str">
        <f t="shared" ca="1" si="2140"/>
        <v/>
      </c>
      <c r="L1428" s="57" t="str">
        <f t="shared" ref="L1428:L1491" si="2141">IF(OR(S1428="370",S1428="371",S1428="372",S1428="373",S1428="374",S1428="375",S1428="376",S1428="377",S1428="378",S1428="379",S1428="380",S1428="039",S1428="389"),"農集","")</f>
        <v/>
      </c>
      <c r="S1428" t="str">
        <f t="shared" ref="S1428:S1491" si="2142">IF(C1428="","",LEFT(TEXT(C1428,"000000000"),3))</f>
        <v/>
      </c>
      <c r="T1428" s="104"/>
    </row>
    <row r="1429" spans="1:20" hidden="1">
      <c r="A1429" t="str">
        <f t="shared" ca="1" si="2140"/>
        <v/>
      </c>
      <c r="L1429" s="57" t="str">
        <f t="shared" si="2141"/>
        <v/>
      </c>
      <c r="P1429" s="37">
        <v>228</v>
      </c>
      <c r="S1429" t="str">
        <f t="shared" si="2142"/>
        <v/>
      </c>
      <c r="T1429" s="104"/>
    </row>
    <row r="1430" spans="1:20" hidden="1">
      <c r="A1430" t="str">
        <f t="shared" ca="1" si="2140"/>
        <v/>
      </c>
      <c r="L1430" s="57" t="str">
        <f t="shared" si="2141"/>
        <v/>
      </c>
      <c r="P1430" s="37">
        <v>228</v>
      </c>
      <c r="S1430" t="str">
        <f t="shared" si="2142"/>
        <v/>
      </c>
      <c r="T1430" s="104"/>
    </row>
    <row r="1431" spans="1:20" hidden="1">
      <c r="A1431" t="str">
        <f t="shared" ca="1" si="2140"/>
        <v/>
      </c>
      <c r="L1431" s="57" t="str">
        <f t="shared" si="2141"/>
        <v/>
      </c>
      <c r="P1431" s="37">
        <v>228</v>
      </c>
      <c r="S1431" t="str">
        <f t="shared" si="2142"/>
        <v/>
      </c>
      <c r="T1431" s="104"/>
    </row>
    <row r="1432" spans="1:20" hidden="1">
      <c r="A1432" t="str">
        <f t="shared" ca="1" si="2140"/>
        <v/>
      </c>
      <c r="L1432" s="57" t="str">
        <f t="shared" si="2141"/>
        <v/>
      </c>
      <c r="P1432" s="37">
        <v>228</v>
      </c>
      <c r="S1432" t="str">
        <f t="shared" si="2142"/>
        <v/>
      </c>
      <c r="T1432" s="104"/>
    </row>
    <row r="1433" spans="1:20" hidden="1">
      <c r="A1433" t="str">
        <f t="shared" ca="1" si="2140"/>
        <v/>
      </c>
      <c r="L1433" s="57" t="str">
        <f t="shared" si="2141"/>
        <v/>
      </c>
      <c r="S1433" t="str">
        <f t="shared" si="2142"/>
        <v/>
      </c>
      <c r="T1433" s="104"/>
    </row>
    <row r="1434" spans="1:20" hidden="1">
      <c r="A1434" t="str">
        <f t="shared" ca="1" si="2140"/>
        <v/>
      </c>
      <c r="L1434" s="57" t="str">
        <f t="shared" si="2141"/>
        <v/>
      </c>
      <c r="P1434" s="37">
        <v>229</v>
      </c>
      <c r="S1434" t="str">
        <f t="shared" si="2142"/>
        <v/>
      </c>
      <c r="T1434" s="104"/>
    </row>
    <row r="1435" spans="1:20" hidden="1">
      <c r="A1435" t="str">
        <f t="shared" ca="1" si="2140"/>
        <v/>
      </c>
      <c r="L1435" s="57" t="str">
        <f t="shared" si="2141"/>
        <v/>
      </c>
      <c r="P1435" s="37">
        <v>229</v>
      </c>
      <c r="S1435" t="str">
        <f t="shared" si="2142"/>
        <v/>
      </c>
      <c r="T1435" s="104"/>
    </row>
    <row r="1436" spans="1:20" hidden="1">
      <c r="A1436" t="str">
        <f t="shared" ca="1" si="2140"/>
        <v/>
      </c>
      <c r="L1436" s="57" t="str">
        <f t="shared" si="2141"/>
        <v/>
      </c>
      <c r="P1436" s="37">
        <v>229</v>
      </c>
      <c r="S1436" t="str">
        <f t="shared" si="2142"/>
        <v/>
      </c>
      <c r="T1436" s="104"/>
    </row>
    <row r="1437" spans="1:20" hidden="1">
      <c r="A1437" t="str">
        <f t="shared" ca="1" si="2140"/>
        <v/>
      </c>
      <c r="L1437" s="57" t="str">
        <f t="shared" si="2141"/>
        <v/>
      </c>
      <c r="P1437" s="37">
        <v>229</v>
      </c>
      <c r="S1437" t="str">
        <f t="shared" si="2142"/>
        <v/>
      </c>
      <c r="T1437" s="104"/>
    </row>
    <row r="1438" spans="1:20" hidden="1">
      <c r="A1438" t="str">
        <f t="shared" ca="1" si="2140"/>
        <v/>
      </c>
      <c r="L1438" s="57" t="str">
        <f t="shared" si="2141"/>
        <v/>
      </c>
      <c r="S1438" t="str">
        <f t="shared" si="2142"/>
        <v/>
      </c>
      <c r="T1438" s="104"/>
    </row>
    <row r="1439" spans="1:20" hidden="1">
      <c r="A1439" t="str">
        <f t="shared" ca="1" si="2140"/>
        <v/>
      </c>
      <c r="L1439" s="57" t="str">
        <f t="shared" si="2141"/>
        <v/>
      </c>
      <c r="P1439" s="37">
        <v>230</v>
      </c>
      <c r="S1439" t="str">
        <f t="shared" si="2142"/>
        <v/>
      </c>
      <c r="T1439" s="104"/>
    </row>
    <row r="1440" spans="1:20" hidden="1">
      <c r="A1440" t="str">
        <f t="shared" ca="1" si="2140"/>
        <v/>
      </c>
      <c r="L1440" s="57" t="str">
        <f t="shared" si="2141"/>
        <v/>
      </c>
      <c r="P1440" s="37">
        <v>230</v>
      </c>
      <c r="S1440" t="str">
        <f t="shared" si="2142"/>
        <v/>
      </c>
      <c r="T1440" s="104"/>
    </row>
    <row r="1441" spans="1:20" hidden="1">
      <c r="A1441" t="str">
        <f t="shared" ca="1" si="2140"/>
        <v/>
      </c>
      <c r="L1441" s="57" t="str">
        <f t="shared" si="2141"/>
        <v/>
      </c>
      <c r="P1441" s="37">
        <v>230</v>
      </c>
      <c r="S1441" t="str">
        <f t="shared" si="2142"/>
        <v/>
      </c>
      <c r="T1441" s="104"/>
    </row>
    <row r="1442" spans="1:20" hidden="1">
      <c r="A1442" t="str">
        <f t="shared" ca="1" si="2140"/>
        <v/>
      </c>
      <c r="L1442" s="57" t="str">
        <f t="shared" si="2141"/>
        <v/>
      </c>
      <c r="P1442" s="37">
        <v>230</v>
      </c>
      <c r="S1442" t="str">
        <f t="shared" si="2142"/>
        <v/>
      </c>
      <c r="T1442" s="104"/>
    </row>
    <row r="1443" spans="1:20" hidden="1">
      <c r="A1443" t="str">
        <f t="shared" ca="1" si="2140"/>
        <v/>
      </c>
      <c r="L1443" s="57" t="str">
        <f t="shared" si="2141"/>
        <v/>
      </c>
      <c r="S1443" t="str">
        <f t="shared" si="2142"/>
        <v/>
      </c>
      <c r="T1443" s="104"/>
    </row>
    <row r="1444" spans="1:20" hidden="1">
      <c r="A1444" t="str">
        <f t="shared" ca="1" si="2140"/>
        <v/>
      </c>
      <c r="L1444" s="57" t="str">
        <f t="shared" si="2141"/>
        <v/>
      </c>
      <c r="P1444" s="37">
        <v>231</v>
      </c>
      <c r="S1444" t="str">
        <f t="shared" si="2142"/>
        <v/>
      </c>
      <c r="T1444" s="104"/>
    </row>
    <row r="1445" spans="1:20" hidden="1">
      <c r="A1445" t="str">
        <f t="shared" ca="1" si="2140"/>
        <v/>
      </c>
      <c r="L1445" s="57" t="str">
        <f t="shared" si="2141"/>
        <v/>
      </c>
      <c r="P1445" s="37">
        <v>231</v>
      </c>
      <c r="S1445" t="str">
        <f t="shared" si="2142"/>
        <v/>
      </c>
      <c r="T1445" s="104"/>
    </row>
    <row r="1446" spans="1:20" hidden="1">
      <c r="A1446" t="str">
        <f t="shared" ca="1" si="2140"/>
        <v/>
      </c>
      <c r="L1446" s="57" t="str">
        <f t="shared" si="2141"/>
        <v/>
      </c>
      <c r="P1446" s="37">
        <v>231</v>
      </c>
      <c r="S1446" t="str">
        <f t="shared" si="2142"/>
        <v/>
      </c>
      <c r="T1446" s="104"/>
    </row>
    <row r="1447" spans="1:20" hidden="1">
      <c r="A1447" t="str">
        <f t="shared" ca="1" si="2140"/>
        <v/>
      </c>
      <c r="L1447" s="57" t="str">
        <f t="shared" si="2141"/>
        <v/>
      </c>
      <c r="P1447" s="37">
        <v>231</v>
      </c>
      <c r="S1447" t="str">
        <f t="shared" si="2142"/>
        <v/>
      </c>
      <c r="T1447" s="104"/>
    </row>
    <row r="1448" spans="1:20" hidden="1">
      <c r="A1448" t="str">
        <f t="shared" ca="1" si="2140"/>
        <v/>
      </c>
      <c r="L1448" s="57" t="str">
        <f t="shared" si="2141"/>
        <v/>
      </c>
      <c r="S1448" t="str">
        <f t="shared" si="2142"/>
        <v/>
      </c>
      <c r="T1448" s="104"/>
    </row>
    <row r="1449" spans="1:20" hidden="1">
      <c r="A1449" t="str">
        <f t="shared" ca="1" si="2140"/>
        <v/>
      </c>
      <c r="L1449" s="57" t="str">
        <f t="shared" si="2141"/>
        <v/>
      </c>
      <c r="P1449" s="37">
        <v>232</v>
      </c>
      <c r="S1449" t="str">
        <f t="shared" si="2142"/>
        <v/>
      </c>
      <c r="T1449" s="104"/>
    </row>
    <row r="1450" spans="1:20" hidden="1">
      <c r="A1450" t="str">
        <f t="shared" ca="1" si="2140"/>
        <v/>
      </c>
      <c r="L1450" s="57" t="str">
        <f t="shared" si="2141"/>
        <v/>
      </c>
      <c r="P1450" s="37">
        <v>232</v>
      </c>
      <c r="S1450" t="str">
        <f t="shared" si="2142"/>
        <v/>
      </c>
      <c r="T1450" s="104"/>
    </row>
    <row r="1451" spans="1:20" hidden="1">
      <c r="A1451" t="str">
        <f t="shared" ca="1" si="2140"/>
        <v/>
      </c>
      <c r="L1451" s="57" t="str">
        <f t="shared" si="2141"/>
        <v/>
      </c>
      <c r="P1451" s="37">
        <v>232</v>
      </c>
      <c r="S1451" t="str">
        <f t="shared" si="2142"/>
        <v/>
      </c>
      <c r="T1451" s="104"/>
    </row>
    <row r="1452" spans="1:20" hidden="1">
      <c r="A1452" t="str">
        <f t="shared" ca="1" si="2140"/>
        <v/>
      </c>
      <c r="L1452" s="57" t="str">
        <f t="shared" si="2141"/>
        <v/>
      </c>
      <c r="P1452" s="37">
        <v>232</v>
      </c>
      <c r="S1452" t="str">
        <f t="shared" si="2142"/>
        <v/>
      </c>
      <c r="T1452" s="104"/>
    </row>
    <row r="1453" spans="1:20" hidden="1">
      <c r="A1453" t="str">
        <f t="shared" ca="1" si="2140"/>
        <v/>
      </c>
      <c r="L1453" s="57" t="str">
        <f t="shared" si="2141"/>
        <v/>
      </c>
      <c r="S1453" t="str">
        <f t="shared" si="2142"/>
        <v/>
      </c>
      <c r="T1453" s="104"/>
    </row>
    <row r="1454" spans="1:20" hidden="1">
      <c r="A1454" t="str">
        <f t="shared" ref="A1454:A1517" ca="1" si="2143">IF(B1454="","",INDIRECT("減額一覧!B"&amp;$P1454))</f>
        <v/>
      </c>
      <c r="L1454" s="57" t="str">
        <f t="shared" si="2141"/>
        <v/>
      </c>
      <c r="P1454" s="37">
        <v>233</v>
      </c>
      <c r="S1454" t="str">
        <f t="shared" si="2142"/>
        <v/>
      </c>
      <c r="T1454" s="104"/>
    </row>
    <row r="1455" spans="1:20" hidden="1">
      <c r="A1455" t="str">
        <f t="shared" ca="1" si="2143"/>
        <v/>
      </c>
      <c r="L1455" s="57" t="str">
        <f t="shared" si="2141"/>
        <v/>
      </c>
      <c r="P1455" s="37">
        <v>233</v>
      </c>
      <c r="S1455" t="str">
        <f t="shared" si="2142"/>
        <v/>
      </c>
      <c r="T1455" s="104"/>
    </row>
    <row r="1456" spans="1:20" hidden="1">
      <c r="A1456" t="str">
        <f t="shared" ca="1" si="2143"/>
        <v/>
      </c>
      <c r="L1456" s="57" t="str">
        <f t="shared" si="2141"/>
        <v/>
      </c>
      <c r="P1456" s="37">
        <v>233</v>
      </c>
      <c r="S1456" t="str">
        <f t="shared" si="2142"/>
        <v/>
      </c>
      <c r="T1456" s="104"/>
    </row>
    <row r="1457" spans="1:20" hidden="1">
      <c r="A1457" t="str">
        <f t="shared" ca="1" si="2143"/>
        <v/>
      </c>
      <c r="L1457" s="57" t="str">
        <f t="shared" si="2141"/>
        <v/>
      </c>
      <c r="P1457" s="37">
        <v>233</v>
      </c>
      <c r="S1457" t="str">
        <f t="shared" si="2142"/>
        <v/>
      </c>
      <c r="T1457" s="104"/>
    </row>
    <row r="1458" spans="1:20" hidden="1">
      <c r="A1458" t="str">
        <f t="shared" ca="1" si="2143"/>
        <v/>
      </c>
      <c r="L1458" s="57" t="str">
        <f t="shared" si="2141"/>
        <v/>
      </c>
      <c r="S1458" t="str">
        <f t="shared" si="2142"/>
        <v/>
      </c>
      <c r="T1458" s="104"/>
    </row>
    <row r="1459" spans="1:20" hidden="1">
      <c r="A1459" t="str">
        <f t="shared" ca="1" si="2143"/>
        <v/>
      </c>
      <c r="L1459" s="57" t="str">
        <f t="shared" si="2141"/>
        <v/>
      </c>
      <c r="P1459" s="37">
        <v>234</v>
      </c>
      <c r="S1459" t="str">
        <f t="shared" si="2142"/>
        <v/>
      </c>
      <c r="T1459" s="104"/>
    </row>
    <row r="1460" spans="1:20" hidden="1">
      <c r="A1460" t="str">
        <f t="shared" ca="1" si="2143"/>
        <v/>
      </c>
      <c r="L1460" s="57" t="str">
        <f t="shared" si="2141"/>
        <v/>
      </c>
      <c r="P1460" s="37">
        <v>234</v>
      </c>
      <c r="S1460" t="str">
        <f t="shared" si="2142"/>
        <v/>
      </c>
      <c r="T1460" s="104"/>
    </row>
    <row r="1461" spans="1:20" hidden="1">
      <c r="A1461" t="str">
        <f t="shared" ca="1" si="2143"/>
        <v/>
      </c>
      <c r="L1461" s="57" t="str">
        <f t="shared" si="2141"/>
        <v/>
      </c>
      <c r="P1461" s="37">
        <v>234</v>
      </c>
      <c r="S1461" t="str">
        <f t="shared" si="2142"/>
        <v/>
      </c>
      <c r="T1461" s="104"/>
    </row>
    <row r="1462" spans="1:20" hidden="1">
      <c r="A1462" t="str">
        <f t="shared" ca="1" si="2143"/>
        <v/>
      </c>
      <c r="L1462" s="57" t="str">
        <f t="shared" si="2141"/>
        <v/>
      </c>
      <c r="P1462" s="37">
        <v>234</v>
      </c>
      <c r="S1462" t="str">
        <f t="shared" si="2142"/>
        <v/>
      </c>
      <c r="T1462" s="104"/>
    </row>
    <row r="1463" spans="1:20" hidden="1">
      <c r="A1463" t="str">
        <f t="shared" ca="1" si="2143"/>
        <v/>
      </c>
      <c r="L1463" s="57" t="str">
        <f t="shared" si="2141"/>
        <v/>
      </c>
      <c r="S1463" t="str">
        <f t="shared" si="2142"/>
        <v/>
      </c>
      <c r="T1463" s="104"/>
    </row>
    <row r="1464" spans="1:20" hidden="1">
      <c r="A1464" t="str">
        <f t="shared" ca="1" si="2143"/>
        <v/>
      </c>
      <c r="L1464" s="57" t="str">
        <f t="shared" si="2141"/>
        <v/>
      </c>
      <c r="P1464" s="37">
        <v>235</v>
      </c>
      <c r="S1464" t="str">
        <f t="shared" si="2142"/>
        <v/>
      </c>
      <c r="T1464" s="104"/>
    </row>
    <row r="1465" spans="1:20" hidden="1">
      <c r="A1465" t="str">
        <f t="shared" ca="1" si="2143"/>
        <v/>
      </c>
      <c r="L1465" s="57" t="str">
        <f t="shared" si="2141"/>
        <v/>
      </c>
      <c r="P1465" s="37">
        <v>235</v>
      </c>
      <c r="S1465" t="str">
        <f t="shared" si="2142"/>
        <v/>
      </c>
      <c r="T1465" s="104"/>
    </row>
    <row r="1466" spans="1:20" hidden="1">
      <c r="A1466" t="str">
        <f t="shared" ca="1" si="2143"/>
        <v/>
      </c>
      <c r="L1466" s="57" t="str">
        <f t="shared" si="2141"/>
        <v/>
      </c>
      <c r="P1466" s="37">
        <v>235</v>
      </c>
      <c r="S1466" t="str">
        <f t="shared" si="2142"/>
        <v/>
      </c>
      <c r="T1466" s="104"/>
    </row>
    <row r="1467" spans="1:20" hidden="1">
      <c r="A1467" t="str">
        <f t="shared" ca="1" si="2143"/>
        <v/>
      </c>
      <c r="L1467" s="57" t="str">
        <f t="shared" si="2141"/>
        <v/>
      </c>
      <c r="P1467" s="37">
        <v>235</v>
      </c>
      <c r="S1467" t="str">
        <f t="shared" si="2142"/>
        <v/>
      </c>
      <c r="T1467" s="104"/>
    </row>
    <row r="1468" spans="1:20" hidden="1">
      <c r="A1468" t="str">
        <f t="shared" ca="1" si="2143"/>
        <v/>
      </c>
      <c r="L1468" s="57" t="str">
        <f t="shared" si="2141"/>
        <v/>
      </c>
      <c r="S1468" t="str">
        <f t="shared" si="2142"/>
        <v/>
      </c>
      <c r="T1468" s="104"/>
    </row>
    <row r="1469" spans="1:20" hidden="1">
      <c r="A1469" t="str">
        <f t="shared" ca="1" si="2143"/>
        <v/>
      </c>
      <c r="L1469" s="57" t="str">
        <f t="shared" si="2141"/>
        <v/>
      </c>
      <c r="P1469" s="37">
        <v>236</v>
      </c>
      <c r="S1469" t="str">
        <f t="shared" si="2142"/>
        <v/>
      </c>
      <c r="T1469" s="104"/>
    </row>
    <row r="1470" spans="1:20" hidden="1">
      <c r="A1470" t="str">
        <f t="shared" ca="1" si="2143"/>
        <v/>
      </c>
      <c r="L1470" s="57" t="str">
        <f t="shared" si="2141"/>
        <v/>
      </c>
      <c r="P1470" s="37">
        <v>236</v>
      </c>
      <c r="S1470" t="str">
        <f t="shared" si="2142"/>
        <v/>
      </c>
      <c r="T1470" s="104"/>
    </row>
    <row r="1471" spans="1:20" hidden="1">
      <c r="A1471" t="str">
        <f t="shared" ca="1" si="2143"/>
        <v/>
      </c>
      <c r="L1471" s="57" t="str">
        <f t="shared" si="2141"/>
        <v/>
      </c>
      <c r="P1471" s="37">
        <v>236</v>
      </c>
      <c r="S1471" t="str">
        <f t="shared" si="2142"/>
        <v/>
      </c>
      <c r="T1471" s="104"/>
    </row>
    <row r="1472" spans="1:20" hidden="1">
      <c r="A1472" t="str">
        <f t="shared" ca="1" si="2143"/>
        <v/>
      </c>
      <c r="L1472" s="57" t="str">
        <f t="shared" si="2141"/>
        <v/>
      </c>
      <c r="P1472" s="37">
        <v>236</v>
      </c>
      <c r="S1472" t="str">
        <f t="shared" si="2142"/>
        <v/>
      </c>
      <c r="T1472" s="104"/>
    </row>
    <row r="1473" spans="1:20" hidden="1">
      <c r="A1473" t="str">
        <f t="shared" ca="1" si="2143"/>
        <v/>
      </c>
      <c r="L1473" s="57" t="str">
        <f t="shared" si="2141"/>
        <v/>
      </c>
      <c r="S1473" t="str">
        <f t="shared" si="2142"/>
        <v/>
      </c>
      <c r="T1473" s="104"/>
    </row>
    <row r="1474" spans="1:20" hidden="1">
      <c r="A1474" t="str">
        <f t="shared" ca="1" si="2143"/>
        <v/>
      </c>
      <c r="L1474" s="57" t="str">
        <f t="shared" si="2141"/>
        <v/>
      </c>
      <c r="P1474" s="37">
        <v>237</v>
      </c>
      <c r="S1474" t="str">
        <f t="shared" si="2142"/>
        <v/>
      </c>
      <c r="T1474" s="104"/>
    </row>
    <row r="1475" spans="1:20" hidden="1">
      <c r="A1475" t="str">
        <f t="shared" ca="1" si="2143"/>
        <v/>
      </c>
      <c r="L1475" s="57" t="str">
        <f t="shared" si="2141"/>
        <v/>
      </c>
      <c r="P1475" s="37">
        <v>237</v>
      </c>
      <c r="S1475" t="str">
        <f t="shared" si="2142"/>
        <v/>
      </c>
      <c r="T1475" s="104"/>
    </row>
    <row r="1476" spans="1:20" hidden="1">
      <c r="A1476" t="str">
        <f t="shared" ca="1" si="2143"/>
        <v/>
      </c>
      <c r="L1476" s="57" t="str">
        <f t="shared" si="2141"/>
        <v/>
      </c>
      <c r="P1476" s="37">
        <v>237</v>
      </c>
      <c r="S1476" t="str">
        <f t="shared" si="2142"/>
        <v/>
      </c>
      <c r="T1476" s="104"/>
    </row>
    <row r="1477" spans="1:20" hidden="1">
      <c r="A1477" t="str">
        <f t="shared" ca="1" si="2143"/>
        <v/>
      </c>
      <c r="L1477" s="57" t="str">
        <f t="shared" si="2141"/>
        <v/>
      </c>
      <c r="P1477" s="37">
        <v>237</v>
      </c>
      <c r="S1477" t="str">
        <f t="shared" si="2142"/>
        <v/>
      </c>
      <c r="T1477" s="104"/>
    </row>
    <row r="1478" spans="1:20" hidden="1">
      <c r="A1478" t="str">
        <f t="shared" ca="1" si="2143"/>
        <v/>
      </c>
      <c r="L1478" s="57" t="str">
        <f t="shared" si="2141"/>
        <v/>
      </c>
      <c r="S1478" t="str">
        <f t="shared" si="2142"/>
        <v/>
      </c>
      <c r="T1478" s="104"/>
    </row>
    <row r="1479" spans="1:20" hidden="1">
      <c r="A1479" t="str">
        <f t="shared" ca="1" si="2143"/>
        <v/>
      </c>
      <c r="L1479" s="57" t="str">
        <f t="shared" si="2141"/>
        <v/>
      </c>
      <c r="P1479" s="37">
        <v>238</v>
      </c>
      <c r="S1479" t="str">
        <f t="shared" si="2142"/>
        <v/>
      </c>
      <c r="T1479" s="104"/>
    </row>
    <row r="1480" spans="1:20" hidden="1">
      <c r="A1480" t="str">
        <f t="shared" ca="1" si="2143"/>
        <v/>
      </c>
      <c r="L1480" s="57" t="str">
        <f t="shared" si="2141"/>
        <v/>
      </c>
      <c r="P1480" s="37">
        <v>238</v>
      </c>
      <c r="S1480" t="str">
        <f t="shared" si="2142"/>
        <v/>
      </c>
      <c r="T1480" s="104"/>
    </row>
    <row r="1481" spans="1:20" hidden="1">
      <c r="A1481" t="str">
        <f t="shared" ca="1" si="2143"/>
        <v/>
      </c>
      <c r="L1481" s="57" t="str">
        <f t="shared" si="2141"/>
        <v/>
      </c>
      <c r="P1481" s="37">
        <v>238</v>
      </c>
      <c r="S1481" t="str">
        <f t="shared" si="2142"/>
        <v/>
      </c>
      <c r="T1481" s="104"/>
    </row>
    <row r="1482" spans="1:20" hidden="1">
      <c r="A1482" t="str">
        <f t="shared" ca="1" si="2143"/>
        <v/>
      </c>
      <c r="L1482" s="57" t="str">
        <f t="shared" si="2141"/>
        <v/>
      </c>
      <c r="P1482" s="37">
        <v>238</v>
      </c>
      <c r="S1482" t="str">
        <f t="shared" si="2142"/>
        <v/>
      </c>
      <c r="T1482" s="104"/>
    </row>
    <row r="1483" spans="1:20" hidden="1">
      <c r="A1483" t="str">
        <f t="shared" ca="1" si="2143"/>
        <v/>
      </c>
      <c r="L1483" s="57" t="str">
        <f t="shared" si="2141"/>
        <v/>
      </c>
      <c r="S1483" t="str">
        <f t="shared" si="2142"/>
        <v/>
      </c>
      <c r="T1483" s="104"/>
    </row>
    <row r="1484" spans="1:20" hidden="1">
      <c r="A1484" t="str">
        <f t="shared" ca="1" si="2143"/>
        <v/>
      </c>
      <c r="L1484" s="57" t="str">
        <f t="shared" si="2141"/>
        <v/>
      </c>
      <c r="P1484" s="37">
        <v>239</v>
      </c>
      <c r="S1484" t="str">
        <f t="shared" si="2142"/>
        <v/>
      </c>
      <c r="T1484" s="104"/>
    </row>
    <row r="1485" spans="1:20" hidden="1">
      <c r="A1485" t="str">
        <f t="shared" ca="1" si="2143"/>
        <v/>
      </c>
      <c r="L1485" s="57" t="str">
        <f t="shared" si="2141"/>
        <v/>
      </c>
      <c r="P1485" s="37">
        <v>239</v>
      </c>
      <c r="S1485" t="str">
        <f t="shared" si="2142"/>
        <v/>
      </c>
      <c r="T1485" s="104"/>
    </row>
    <row r="1486" spans="1:20" hidden="1">
      <c r="A1486" t="str">
        <f t="shared" ca="1" si="2143"/>
        <v/>
      </c>
      <c r="L1486" s="57" t="str">
        <f t="shared" si="2141"/>
        <v/>
      </c>
      <c r="P1486" s="37">
        <v>239</v>
      </c>
      <c r="S1486" t="str">
        <f t="shared" si="2142"/>
        <v/>
      </c>
      <c r="T1486" s="104"/>
    </row>
    <row r="1487" spans="1:20" hidden="1">
      <c r="A1487" t="str">
        <f t="shared" ca="1" si="2143"/>
        <v/>
      </c>
      <c r="L1487" s="57" t="str">
        <f t="shared" si="2141"/>
        <v/>
      </c>
      <c r="P1487" s="37">
        <v>239</v>
      </c>
      <c r="S1487" t="str">
        <f t="shared" si="2142"/>
        <v/>
      </c>
      <c r="T1487" s="104"/>
    </row>
    <row r="1488" spans="1:20" hidden="1">
      <c r="A1488" t="str">
        <f t="shared" ca="1" si="2143"/>
        <v/>
      </c>
      <c r="L1488" s="57" t="str">
        <f t="shared" si="2141"/>
        <v/>
      </c>
      <c r="S1488" t="str">
        <f t="shared" si="2142"/>
        <v/>
      </c>
      <c r="T1488" s="104"/>
    </row>
    <row r="1489" spans="1:20" hidden="1">
      <c r="A1489" t="str">
        <f t="shared" ca="1" si="2143"/>
        <v/>
      </c>
      <c r="L1489" s="57" t="str">
        <f t="shared" si="2141"/>
        <v/>
      </c>
      <c r="P1489" s="37">
        <v>240</v>
      </c>
      <c r="S1489" t="str">
        <f t="shared" si="2142"/>
        <v/>
      </c>
      <c r="T1489" s="104"/>
    </row>
    <row r="1490" spans="1:20" hidden="1">
      <c r="A1490" t="str">
        <f t="shared" ca="1" si="2143"/>
        <v/>
      </c>
      <c r="L1490" s="57" t="str">
        <f t="shared" si="2141"/>
        <v/>
      </c>
      <c r="P1490" s="37">
        <v>240</v>
      </c>
      <c r="S1490" t="str">
        <f t="shared" si="2142"/>
        <v/>
      </c>
      <c r="T1490" s="104"/>
    </row>
    <row r="1491" spans="1:20" hidden="1">
      <c r="A1491" t="str">
        <f t="shared" ca="1" si="2143"/>
        <v/>
      </c>
      <c r="L1491" s="57" t="str">
        <f t="shared" si="2141"/>
        <v/>
      </c>
      <c r="P1491" s="37">
        <v>240</v>
      </c>
      <c r="S1491" t="str">
        <f t="shared" si="2142"/>
        <v/>
      </c>
      <c r="T1491" s="104"/>
    </row>
    <row r="1492" spans="1:20" hidden="1">
      <c r="A1492" t="str">
        <f t="shared" ca="1" si="2143"/>
        <v/>
      </c>
      <c r="L1492" s="57" t="str">
        <f t="shared" ref="L1492:L1555" si="2144">IF(OR(S1492="370",S1492="371",S1492="372",S1492="373",S1492="374",S1492="375",S1492="376",S1492="377",S1492="378",S1492="379",S1492="380",S1492="039",S1492="389"),"農集","")</f>
        <v/>
      </c>
      <c r="P1492" s="37">
        <v>240</v>
      </c>
      <c r="S1492" t="str">
        <f t="shared" ref="S1492:S1555" si="2145">IF(C1492="","",LEFT(TEXT(C1492,"000000000"),3))</f>
        <v/>
      </c>
      <c r="T1492" s="104"/>
    </row>
    <row r="1493" spans="1:20" hidden="1">
      <c r="A1493" t="str">
        <f t="shared" ca="1" si="2143"/>
        <v/>
      </c>
      <c r="L1493" s="57" t="str">
        <f t="shared" si="2144"/>
        <v/>
      </c>
      <c r="S1493" t="str">
        <f t="shared" si="2145"/>
        <v/>
      </c>
      <c r="T1493" s="104"/>
    </row>
    <row r="1494" spans="1:20" hidden="1">
      <c r="A1494" t="str">
        <f t="shared" ca="1" si="2143"/>
        <v/>
      </c>
      <c r="L1494" s="57" t="str">
        <f t="shared" si="2144"/>
        <v/>
      </c>
      <c r="P1494" s="37">
        <v>241</v>
      </c>
      <c r="S1494" t="str">
        <f t="shared" si="2145"/>
        <v/>
      </c>
      <c r="T1494" s="104"/>
    </row>
    <row r="1495" spans="1:20" hidden="1">
      <c r="A1495" t="str">
        <f t="shared" ca="1" si="2143"/>
        <v/>
      </c>
      <c r="L1495" s="57" t="str">
        <f t="shared" si="2144"/>
        <v/>
      </c>
      <c r="P1495" s="37">
        <v>241</v>
      </c>
      <c r="S1495" t="str">
        <f t="shared" si="2145"/>
        <v/>
      </c>
      <c r="T1495" s="104"/>
    </row>
    <row r="1496" spans="1:20" hidden="1">
      <c r="A1496" t="str">
        <f t="shared" ca="1" si="2143"/>
        <v/>
      </c>
      <c r="L1496" s="57" t="str">
        <f t="shared" si="2144"/>
        <v/>
      </c>
      <c r="P1496" s="37">
        <v>241</v>
      </c>
      <c r="S1496" t="str">
        <f t="shared" si="2145"/>
        <v/>
      </c>
      <c r="T1496" s="104"/>
    </row>
    <row r="1497" spans="1:20" hidden="1">
      <c r="A1497" t="str">
        <f t="shared" ca="1" si="2143"/>
        <v/>
      </c>
      <c r="L1497" s="57" t="str">
        <f t="shared" si="2144"/>
        <v/>
      </c>
      <c r="P1497" s="37">
        <v>241</v>
      </c>
      <c r="S1497" t="str">
        <f t="shared" si="2145"/>
        <v/>
      </c>
      <c r="T1497" s="104"/>
    </row>
    <row r="1498" spans="1:20" hidden="1">
      <c r="A1498" t="str">
        <f t="shared" ca="1" si="2143"/>
        <v/>
      </c>
      <c r="L1498" s="57" t="str">
        <f t="shared" si="2144"/>
        <v/>
      </c>
      <c r="S1498" t="str">
        <f t="shared" si="2145"/>
        <v/>
      </c>
      <c r="T1498" s="104"/>
    </row>
    <row r="1499" spans="1:20" hidden="1">
      <c r="A1499" t="str">
        <f t="shared" ca="1" si="2143"/>
        <v/>
      </c>
      <c r="L1499" s="57" t="str">
        <f t="shared" si="2144"/>
        <v/>
      </c>
      <c r="P1499" s="37">
        <v>242</v>
      </c>
      <c r="S1499" t="str">
        <f t="shared" si="2145"/>
        <v/>
      </c>
      <c r="T1499" s="104"/>
    </row>
    <row r="1500" spans="1:20" hidden="1">
      <c r="A1500" t="str">
        <f t="shared" ca="1" si="2143"/>
        <v/>
      </c>
      <c r="L1500" s="57" t="str">
        <f t="shared" si="2144"/>
        <v/>
      </c>
      <c r="P1500" s="37">
        <v>242</v>
      </c>
      <c r="S1500" t="str">
        <f t="shared" si="2145"/>
        <v/>
      </c>
      <c r="T1500" s="104"/>
    </row>
    <row r="1501" spans="1:20" hidden="1">
      <c r="A1501" t="str">
        <f t="shared" ca="1" si="2143"/>
        <v/>
      </c>
      <c r="L1501" s="57" t="str">
        <f t="shared" si="2144"/>
        <v/>
      </c>
      <c r="P1501" s="37">
        <v>242</v>
      </c>
      <c r="S1501" t="str">
        <f t="shared" si="2145"/>
        <v/>
      </c>
      <c r="T1501" s="104"/>
    </row>
    <row r="1502" spans="1:20" hidden="1">
      <c r="A1502" t="str">
        <f t="shared" ca="1" si="2143"/>
        <v/>
      </c>
      <c r="L1502" s="57" t="str">
        <f t="shared" si="2144"/>
        <v/>
      </c>
      <c r="P1502" s="37">
        <v>242</v>
      </c>
      <c r="S1502" t="str">
        <f t="shared" si="2145"/>
        <v/>
      </c>
      <c r="T1502" s="104"/>
    </row>
    <row r="1503" spans="1:20" hidden="1">
      <c r="A1503" t="str">
        <f t="shared" ca="1" si="2143"/>
        <v/>
      </c>
      <c r="L1503" s="57" t="str">
        <f t="shared" si="2144"/>
        <v/>
      </c>
      <c r="S1503" t="str">
        <f t="shared" si="2145"/>
        <v/>
      </c>
      <c r="T1503" s="104"/>
    </row>
    <row r="1504" spans="1:20" hidden="1">
      <c r="A1504" t="str">
        <f t="shared" ca="1" si="2143"/>
        <v/>
      </c>
      <c r="L1504" s="57" t="str">
        <f t="shared" si="2144"/>
        <v/>
      </c>
      <c r="P1504" s="37">
        <v>243</v>
      </c>
      <c r="S1504" t="str">
        <f t="shared" si="2145"/>
        <v/>
      </c>
      <c r="T1504" s="104"/>
    </row>
    <row r="1505" spans="1:20" hidden="1">
      <c r="A1505" t="str">
        <f t="shared" ca="1" si="2143"/>
        <v/>
      </c>
      <c r="L1505" s="57" t="str">
        <f t="shared" si="2144"/>
        <v/>
      </c>
      <c r="P1505" s="37">
        <v>243</v>
      </c>
      <c r="S1505" t="str">
        <f t="shared" si="2145"/>
        <v/>
      </c>
      <c r="T1505" s="104"/>
    </row>
    <row r="1506" spans="1:20" hidden="1">
      <c r="A1506" t="str">
        <f t="shared" ca="1" si="2143"/>
        <v/>
      </c>
      <c r="L1506" s="57" t="str">
        <f t="shared" si="2144"/>
        <v/>
      </c>
      <c r="P1506" s="37">
        <v>243</v>
      </c>
      <c r="S1506" t="str">
        <f t="shared" si="2145"/>
        <v/>
      </c>
      <c r="T1506" s="104"/>
    </row>
    <row r="1507" spans="1:20" hidden="1">
      <c r="A1507" t="str">
        <f t="shared" ca="1" si="2143"/>
        <v/>
      </c>
      <c r="L1507" s="57" t="str">
        <f t="shared" si="2144"/>
        <v/>
      </c>
      <c r="P1507" s="37">
        <v>243</v>
      </c>
      <c r="S1507" t="str">
        <f t="shared" si="2145"/>
        <v/>
      </c>
      <c r="T1507" s="104"/>
    </row>
    <row r="1508" spans="1:20" hidden="1">
      <c r="A1508" t="str">
        <f t="shared" ca="1" si="2143"/>
        <v/>
      </c>
      <c r="L1508" s="57" t="str">
        <f t="shared" si="2144"/>
        <v/>
      </c>
      <c r="S1508" t="str">
        <f t="shared" si="2145"/>
        <v/>
      </c>
      <c r="T1508" s="104"/>
    </row>
    <row r="1509" spans="1:20" hidden="1">
      <c r="A1509" t="str">
        <f t="shared" ca="1" si="2143"/>
        <v/>
      </c>
      <c r="L1509" s="57" t="str">
        <f t="shared" si="2144"/>
        <v/>
      </c>
      <c r="P1509" s="37">
        <v>244</v>
      </c>
      <c r="S1509" t="str">
        <f t="shared" si="2145"/>
        <v/>
      </c>
      <c r="T1509" s="104"/>
    </row>
    <row r="1510" spans="1:20" hidden="1">
      <c r="A1510" t="str">
        <f t="shared" ca="1" si="2143"/>
        <v/>
      </c>
      <c r="L1510" s="57" t="str">
        <f t="shared" si="2144"/>
        <v/>
      </c>
      <c r="P1510" s="37">
        <v>244</v>
      </c>
      <c r="S1510" t="str">
        <f t="shared" si="2145"/>
        <v/>
      </c>
      <c r="T1510" s="104"/>
    </row>
    <row r="1511" spans="1:20" hidden="1">
      <c r="A1511" t="str">
        <f t="shared" ca="1" si="2143"/>
        <v/>
      </c>
      <c r="L1511" s="57" t="str">
        <f t="shared" si="2144"/>
        <v/>
      </c>
      <c r="P1511" s="37">
        <v>244</v>
      </c>
      <c r="S1511" t="str">
        <f t="shared" si="2145"/>
        <v/>
      </c>
      <c r="T1511" s="104"/>
    </row>
    <row r="1512" spans="1:20" hidden="1">
      <c r="A1512" t="str">
        <f t="shared" ca="1" si="2143"/>
        <v/>
      </c>
      <c r="L1512" s="57" t="str">
        <f t="shared" si="2144"/>
        <v/>
      </c>
      <c r="P1512" s="37">
        <v>244</v>
      </c>
      <c r="S1512" t="str">
        <f t="shared" si="2145"/>
        <v/>
      </c>
      <c r="T1512" s="104"/>
    </row>
    <row r="1513" spans="1:20" hidden="1">
      <c r="A1513" t="str">
        <f t="shared" ca="1" si="2143"/>
        <v/>
      </c>
      <c r="L1513" s="57" t="str">
        <f t="shared" si="2144"/>
        <v/>
      </c>
      <c r="S1513" t="str">
        <f t="shared" si="2145"/>
        <v/>
      </c>
      <c r="T1513" s="104"/>
    </row>
    <row r="1514" spans="1:20" hidden="1">
      <c r="A1514" t="str">
        <f t="shared" ca="1" si="2143"/>
        <v/>
      </c>
      <c r="L1514" s="57" t="str">
        <f t="shared" si="2144"/>
        <v/>
      </c>
      <c r="P1514" s="37">
        <v>245</v>
      </c>
      <c r="S1514" t="str">
        <f t="shared" si="2145"/>
        <v/>
      </c>
      <c r="T1514" s="104"/>
    </row>
    <row r="1515" spans="1:20" hidden="1">
      <c r="A1515" t="str">
        <f t="shared" ca="1" si="2143"/>
        <v/>
      </c>
      <c r="L1515" s="57" t="str">
        <f t="shared" si="2144"/>
        <v/>
      </c>
      <c r="P1515" s="37">
        <v>245</v>
      </c>
      <c r="S1515" t="str">
        <f t="shared" si="2145"/>
        <v/>
      </c>
      <c r="T1515" s="104"/>
    </row>
    <row r="1516" spans="1:20" hidden="1">
      <c r="A1516" t="str">
        <f t="shared" ca="1" si="2143"/>
        <v/>
      </c>
      <c r="L1516" s="57" t="str">
        <f t="shared" si="2144"/>
        <v/>
      </c>
      <c r="P1516" s="37">
        <v>245</v>
      </c>
      <c r="S1516" t="str">
        <f t="shared" si="2145"/>
        <v/>
      </c>
      <c r="T1516" s="104"/>
    </row>
    <row r="1517" spans="1:20" hidden="1">
      <c r="A1517" t="str">
        <f t="shared" ca="1" si="2143"/>
        <v/>
      </c>
      <c r="L1517" s="57" t="str">
        <f t="shared" si="2144"/>
        <v/>
      </c>
      <c r="P1517" s="37">
        <v>245</v>
      </c>
      <c r="S1517" t="str">
        <f t="shared" si="2145"/>
        <v/>
      </c>
      <c r="T1517" s="104"/>
    </row>
    <row r="1518" spans="1:20" hidden="1">
      <c r="A1518" t="str">
        <f t="shared" ref="A1518:A1571" ca="1" si="2146">IF(B1518="","",INDIRECT("減額一覧!B"&amp;$P1518))</f>
        <v/>
      </c>
      <c r="L1518" s="57" t="str">
        <f t="shared" si="2144"/>
        <v/>
      </c>
      <c r="S1518" t="str">
        <f t="shared" si="2145"/>
        <v/>
      </c>
      <c r="T1518" s="104"/>
    </row>
    <row r="1519" spans="1:20" hidden="1">
      <c r="A1519" t="str">
        <f t="shared" ca="1" si="2146"/>
        <v/>
      </c>
      <c r="L1519" s="57" t="str">
        <f t="shared" si="2144"/>
        <v/>
      </c>
      <c r="P1519" s="37">
        <v>246</v>
      </c>
      <c r="S1519" t="str">
        <f t="shared" si="2145"/>
        <v/>
      </c>
      <c r="T1519" s="104"/>
    </row>
    <row r="1520" spans="1:20" hidden="1">
      <c r="A1520" t="str">
        <f t="shared" ca="1" si="2146"/>
        <v/>
      </c>
      <c r="L1520" s="57" t="str">
        <f t="shared" si="2144"/>
        <v/>
      </c>
      <c r="P1520" s="37">
        <v>246</v>
      </c>
      <c r="S1520" t="str">
        <f t="shared" si="2145"/>
        <v/>
      </c>
      <c r="T1520" s="104"/>
    </row>
    <row r="1521" spans="1:20" hidden="1">
      <c r="A1521" t="str">
        <f t="shared" ca="1" si="2146"/>
        <v/>
      </c>
      <c r="L1521" s="57" t="str">
        <f t="shared" si="2144"/>
        <v/>
      </c>
      <c r="P1521" s="37">
        <v>246</v>
      </c>
      <c r="S1521" t="str">
        <f t="shared" si="2145"/>
        <v/>
      </c>
      <c r="T1521" s="104"/>
    </row>
    <row r="1522" spans="1:20" hidden="1">
      <c r="A1522" t="str">
        <f t="shared" ca="1" si="2146"/>
        <v/>
      </c>
      <c r="L1522" s="57" t="str">
        <f t="shared" si="2144"/>
        <v/>
      </c>
      <c r="P1522" s="37">
        <v>246</v>
      </c>
      <c r="S1522" t="str">
        <f t="shared" si="2145"/>
        <v/>
      </c>
      <c r="T1522" s="104"/>
    </row>
    <row r="1523" spans="1:20" hidden="1">
      <c r="A1523" t="str">
        <f t="shared" ca="1" si="2146"/>
        <v/>
      </c>
      <c r="L1523" s="57" t="str">
        <f t="shared" si="2144"/>
        <v/>
      </c>
      <c r="S1523" t="str">
        <f t="shared" si="2145"/>
        <v/>
      </c>
      <c r="T1523" s="104"/>
    </row>
    <row r="1524" spans="1:20" hidden="1">
      <c r="A1524" t="str">
        <f t="shared" ca="1" si="2146"/>
        <v/>
      </c>
      <c r="L1524" s="57" t="str">
        <f t="shared" si="2144"/>
        <v/>
      </c>
      <c r="P1524" s="37">
        <v>247</v>
      </c>
      <c r="S1524" t="str">
        <f t="shared" si="2145"/>
        <v/>
      </c>
      <c r="T1524" s="104"/>
    </row>
    <row r="1525" spans="1:20" hidden="1">
      <c r="A1525" t="str">
        <f t="shared" ca="1" si="2146"/>
        <v/>
      </c>
      <c r="L1525" s="57" t="str">
        <f t="shared" si="2144"/>
        <v/>
      </c>
      <c r="P1525" s="37">
        <v>247</v>
      </c>
      <c r="S1525" t="str">
        <f t="shared" si="2145"/>
        <v/>
      </c>
      <c r="T1525" s="104"/>
    </row>
    <row r="1526" spans="1:20" hidden="1">
      <c r="A1526" t="str">
        <f t="shared" ca="1" si="2146"/>
        <v/>
      </c>
      <c r="L1526" s="57" t="str">
        <f t="shared" si="2144"/>
        <v/>
      </c>
      <c r="P1526" s="37">
        <v>247</v>
      </c>
      <c r="S1526" t="str">
        <f t="shared" si="2145"/>
        <v/>
      </c>
      <c r="T1526" s="104"/>
    </row>
    <row r="1527" spans="1:20" hidden="1">
      <c r="A1527" t="str">
        <f t="shared" ca="1" si="2146"/>
        <v/>
      </c>
      <c r="L1527" s="57" t="str">
        <f t="shared" si="2144"/>
        <v/>
      </c>
      <c r="P1527" s="37">
        <v>247</v>
      </c>
      <c r="S1527" t="str">
        <f t="shared" si="2145"/>
        <v/>
      </c>
      <c r="T1527" s="104"/>
    </row>
    <row r="1528" spans="1:20" hidden="1">
      <c r="A1528" t="str">
        <f t="shared" ca="1" si="2146"/>
        <v/>
      </c>
      <c r="L1528" s="57" t="str">
        <f t="shared" si="2144"/>
        <v/>
      </c>
      <c r="S1528" t="str">
        <f t="shared" si="2145"/>
        <v/>
      </c>
      <c r="T1528" s="104"/>
    </row>
    <row r="1529" spans="1:20" hidden="1">
      <c r="A1529" t="str">
        <f t="shared" ca="1" si="2146"/>
        <v/>
      </c>
      <c r="L1529" s="57" t="str">
        <f t="shared" si="2144"/>
        <v/>
      </c>
      <c r="P1529" s="37">
        <v>248</v>
      </c>
      <c r="S1529" t="str">
        <f t="shared" si="2145"/>
        <v/>
      </c>
      <c r="T1529" s="104"/>
    </row>
    <row r="1530" spans="1:20" hidden="1">
      <c r="A1530" t="str">
        <f t="shared" ca="1" si="2146"/>
        <v/>
      </c>
      <c r="L1530" s="57" t="str">
        <f t="shared" si="2144"/>
        <v/>
      </c>
      <c r="P1530" s="37">
        <v>248</v>
      </c>
      <c r="S1530" t="str">
        <f t="shared" si="2145"/>
        <v/>
      </c>
      <c r="T1530" s="104"/>
    </row>
    <row r="1531" spans="1:20" hidden="1">
      <c r="A1531" t="str">
        <f t="shared" ca="1" si="2146"/>
        <v/>
      </c>
      <c r="L1531" s="57" t="str">
        <f t="shared" si="2144"/>
        <v/>
      </c>
      <c r="P1531" s="37">
        <v>248</v>
      </c>
      <c r="S1531" t="str">
        <f t="shared" si="2145"/>
        <v/>
      </c>
      <c r="T1531" s="104"/>
    </row>
    <row r="1532" spans="1:20" hidden="1">
      <c r="A1532" t="str">
        <f t="shared" ca="1" si="2146"/>
        <v/>
      </c>
      <c r="L1532" s="57" t="str">
        <f t="shared" si="2144"/>
        <v/>
      </c>
      <c r="P1532" s="37">
        <v>248</v>
      </c>
      <c r="S1532" t="str">
        <f t="shared" si="2145"/>
        <v/>
      </c>
      <c r="T1532" s="104"/>
    </row>
    <row r="1533" spans="1:20" hidden="1">
      <c r="A1533" t="str">
        <f t="shared" ca="1" si="2146"/>
        <v/>
      </c>
      <c r="L1533" s="57" t="str">
        <f t="shared" si="2144"/>
        <v/>
      </c>
      <c r="S1533" t="str">
        <f t="shared" si="2145"/>
        <v/>
      </c>
      <c r="T1533" s="104"/>
    </row>
    <row r="1534" spans="1:20" hidden="1">
      <c r="A1534" t="str">
        <f t="shared" ca="1" si="2146"/>
        <v/>
      </c>
      <c r="L1534" s="57" t="str">
        <f t="shared" si="2144"/>
        <v/>
      </c>
      <c r="P1534" s="37">
        <v>249</v>
      </c>
      <c r="S1534" t="str">
        <f t="shared" si="2145"/>
        <v/>
      </c>
      <c r="T1534" s="104"/>
    </row>
    <row r="1535" spans="1:20" hidden="1">
      <c r="A1535" t="str">
        <f t="shared" ca="1" si="2146"/>
        <v/>
      </c>
      <c r="L1535" s="57" t="str">
        <f t="shared" si="2144"/>
        <v/>
      </c>
      <c r="P1535" s="37">
        <v>249</v>
      </c>
      <c r="S1535" t="str">
        <f t="shared" si="2145"/>
        <v/>
      </c>
      <c r="T1535" s="104"/>
    </row>
    <row r="1536" spans="1:20" hidden="1">
      <c r="A1536" t="str">
        <f t="shared" ca="1" si="2146"/>
        <v/>
      </c>
      <c r="L1536" s="57" t="str">
        <f t="shared" si="2144"/>
        <v/>
      </c>
      <c r="P1536" s="37">
        <v>249</v>
      </c>
      <c r="S1536" t="str">
        <f t="shared" si="2145"/>
        <v/>
      </c>
      <c r="T1536" s="104"/>
    </row>
    <row r="1537" spans="1:20" hidden="1">
      <c r="A1537" t="str">
        <f t="shared" ca="1" si="2146"/>
        <v/>
      </c>
      <c r="L1537" s="57" t="str">
        <f t="shared" si="2144"/>
        <v/>
      </c>
      <c r="P1537" s="37">
        <v>249</v>
      </c>
      <c r="S1537" t="str">
        <f t="shared" si="2145"/>
        <v/>
      </c>
      <c r="T1537" s="104"/>
    </row>
    <row r="1538" spans="1:20" hidden="1">
      <c r="A1538" t="str">
        <f t="shared" ca="1" si="2146"/>
        <v/>
      </c>
      <c r="L1538" s="57" t="str">
        <f t="shared" si="2144"/>
        <v/>
      </c>
      <c r="S1538" t="str">
        <f t="shared" si="2145"/>
        <v/>
      </c>
      <c r="T1538" s="104"/>
    </row>
    <row r="1539" spans="1:20" hidden="1">
      <c r="A1539" t="str">
        <f t="shared" ca="1" si="2146"/>
        <v/>
      </c>
      <c r="L1539" s="57" t="str">
        <f t="shared" si="2144"/>
        <v/>
      </c>
      <c r="P1539" s="37">
        <v>250</v>
      </c>
      <c r="S1539" t="str">
        <f t="shared" si="2145"/>
        <v/>
      </c>
      <c r="T1539" s="104"/>
    </row>
    <row r="1540" spans="1:20" hidden="1">
      <c r="A1540" t="str">
        <f t="shared" ca="1" si="2146"/>
        <v/>
      </c>
      <c r="L1540" s="57" t="str">
        <f t="shared" si="2144"/>
        <v/>
      </c>
      <c r="P1540" s="37">
        <v>250</v>
      </c>
      <c r="S1540" t="str">
        <f t="shared" si="2145"/>
        <v/>
      </c>
      <c r="T1540" s="104"/>
    </row>
    <row r="1541" spans="1:20" hidden="1">
      <c r="A1541" t="str">
        <f t="shared" ca="1" si="2146"/>
        <v/>
      </c>
      <c r="L1541" s="57" t="str">
        <f t="shared" si="2144"/>
        <v/>
      </c>
      <c r="P1541" s="37">
        <v>250</v>
      </c>
      <c r="S1541" t="str">
        <f t="shared" si="2145"/>
        <v/>
      </c>
      <c r="T1541" s="104"/>
    </row>
    <row r="1542" spans="1:20" hidden="1">
      <c r="A1542" t="str">
        <f t="shared" ca="1" si="2146"/>
        <v/>
      </c>
      <c r="L1542" s="57" t="str">
        <f t="shared" si="2144"/>
        <v/>
      </c>
      <c r="P1542" s="37">
        <v>250</v>
      </c>
      <c r="S1542" t="str">
        <f t="shared" si="2145"/>
        <v/>
      </c>
      <c r="T1542" s="104"/>
    </row>
    <row r="1543" spans="1:20" hidden="1">
      <c r="A1543" t="str">
        <f t="shared" ca="1" si="2146"/>
        <v/>
      </c>
      <c r="L1543" s="57" t="str">
        <f t="shared" si="2144"/>
        <v/>
      </c>
      <c r="S1543" t="str">
        <f t="shared" si="2145"/>
        <v/>
      </c>
      <c r="T1543" s="104"/>
    </row>
    <row r="1544" spans="1:20" hidden="1">
      <c r="A1544" t="str">
        <f t="shared" ca="1" si="2146"/>
        <v/>
      </c>
      <c r="L1544" s="57" t="str">
        <f t="shared" si="2144"/>
        <v/>
      </c>
      <c r="P1544" s="37">
        <v>251</v>
      </c>
      <c r="S1544" t="str">
        <f t="shared" si="2145"/>
        <v/>
      </c>
      <c r="T1544" s="104"/>
    </row>
    <row r="1545" spans="1:20" hidden="1">
      <c r="A1545" t="str">
        <f t="shared" ca="1" si="2146"/>
        <v/>
      </c>
      <c r="L1545" s="57" t="str">
        <f t="shared" si="2144"/>
        <v/>
      </c>
      <c r="P1545" s="37">
        <v>251</v>
      </c>
      <c r="S1545" t="str">
        <f t="shared" si="2145"/>
        <v/>
      </c>
      <c r="T1545" s="104"/>
    </row>
    <row r="1546" spans="1:20" hidden="1">
      <c r="A1546" t="str">
        <f t="shared" ca="1" si="2146"/>
        <v/>
      </c>
      <c r="L1546" s="57" t="str">
        <f t="shared" si="2144"/>
        <v/>
      </c>
      <c r="P1546" s="37">
        <v>251</v>
      </c>
      <c r="S1546" t="str">
        <f t="shared" si="2145"/>
        <v/>
      </c>
      <c r="T1546" s="104"/>
    </row>
    <row r="1547" spans="1:20" hidden="1">
      <c r="A1547" t="str">
        <f t="shared" ca="1" si="2146"/>
        <v/>
      </c>
      <c r="L1547" s="57" t="str">
        <f t="shared" si="2144"/>
        <v/>
      </c>
      <c r="P1547" s="37">
        <v>251</v>
      </c>
      <c r="S1547" t="str">
        <f t="shared" si="2145"/>
        <v/>
      </c>
      <c r="T1547" s="104"/>
    </row>
    <row r="1548" spans="1:20" hidden="1">
      <c r="A1548" t="str">
        <f t="shared" ca="1" si="2146"/>
        <v/>
      </c>
      <c r="L1548" s="57" t="str">
        <f t="shared" si="2144"/>
        <v/>
      </c>
      <c r="S1548" t="str">
        <f t="shared" si="2145"/>
        <v/>
      </c>
      <c r="T1548" s="104"/>
    </row>
    <row r="1549" spans="1:20" hidden="1">
      <c r="A1549" t="str">
        <f t="shared" ca="1" si="2146"/>
        <v/>
      </c>
      <c r="L1549" s="57" t="str">
        <f t="shared" si="2144"/>
        <v/>
      </c>
      <c r="P1549" s="37">
        <v>252</v>
      </c>
      <c r="S1549" t="str">
        <f t="shared" si="2145"/>
        <v/>
      </c>
      <c r="T1549" s="104"/>
    </row>
    <row r="1550" spans="1:20" hidden="1">
      <c r="A1550" t="str">
        <f t="shared" ca="1" si="2146"/>
        <v/>
      </c>
      <c r="L1550" s="57" t="str">
        <f t="shared" si="2144"/>
        <v/>
      </c>
      <c r="P1550" s="37">
        <v>252</v>
      </c>
      <c r="S1550" t="str">
        <f t="shared" si="2145"/>
        <v/>
      </c>
      <c r="T1550" s="104"/>
    </row>
    <row r="1551" spans="1:20" hidden="1">
      <c r="A1551" t="str">
        <f t="shared" ca="1" si="2146"/>
        <v/>
      </c>
      <c r="L1551" s="57" t="str">
        <f t="shared" si="2144"/>
        <v/>
      </c>
      <c r="P1551" s="37">
        <v>252</v>
      </c>
      <c r="S1551" t="str">
        <f t="shared" si="2145"/>
        <v/>
      </c>
      <c r="T1551" s="104"/>
    </row>
    <row r="1552" spans="1:20" hidden="1">
      <c r="A1552" t="str">
        <f t="shared" ca="1" si="2146"/>
        <v/>
      </c>
      <c r="L1552" s="57" t="str">
        <f t="shared" si="2144"/>
        <v/>
      </c>
      <c r="P1552" s="37">
        <v>252</v>
      </c>
      <c r="S1552" t="str">
        <f t="shared" si="2145"/>
        <v/>
      </c>
      <c r="T1552" s="104"/>
    </row>
    <row r="1553" spans="1:20" hidden="1">
      <c r="A1553" t="str">
        <f t="shared" ca="1" si="2146"/>
        <v/>
      </c>
      <c r="L1553" s="57" t="str">
        <f t="shared" si="2144"/>
        <v/>
      </c>
      <c r="S1553" t="str">
        <f t="shared" si="2145"/>
        <v/>
      </c>
      <c r="T1553" s="104"/>
    </row>
    <row r="1554" spans="1:20" hidden="1">
      <c r="A1554" t="str">
        <f t="shared" ca="1" si="2146"/>
        <v/>
      </c>
      <c r="L1554" s="57" t="str">
        <f t="shared" si="2144"/>
        <v/>
      </c>
      <c r="P1554" s="37">
        <v>253</v>
      </c>
      <c r="S1554" t="str">
        <f t="shared" si="2145"/>
        <v/>
      </c>
      <c r="T1554" s="104"/>
    </row>
    <row r="1555" spans="1:20" hidden="1">
      <c r="A1555" t="str">
        <f t="shared" ca="1" si="2146"/>
        <v/>
      </c>
      <c r="L1555" s="57" t="str">
        <f t="shared" si="2144"/>
        <v/>
      </c>
      <c r="P1555" s="37">
        <v>253</v>
      </c>
      <c r="S1555" t="str">
        <f t="shared" si="2145"/>
        <v/>
      </c>
      <c r="T1555" s="104"/>
    </row>
    <row r="1556" spans="1:20" hidden="1">
      <c r="A1556" t="str">
        <f t="shared" ca="1" si="2146"/>
        <v/>
      </c>
      <c r="L1556" s="57" t="str">
        <f t="shared" ref="L1556:L1571" si="2147">IF(OR(S1556="370",S1556="371",S1556="372",S1556="373",S1556="374",S1556="375",S1556="376",S1556="377",S1556="378",S1556="379",S1556="380",S1556="039",S1556="389"),"農集","")</f>
        <v/>
      </c>
      <c r="P1556" s="37">
        <v>253</v>
      </c>
      <c r="S1556" t="str">
        <f t="shared" ref="S1556:S1571" si="2148">IF(C1556="","",LEFT(TEXT(C1556,"000000000"),3))</f>
        <v/>
      </c>
      <c r="T1556" s="104"/>
    </row>
    <row r="1557" spans="1:20" hidden="1">
      <c r="A1557" t="str">
        <f t="shared" ca="1" si="2146"/>
        <v/>
      </c>
      <c r="L1557" s="57" t="str">
        <f t="shared" si="2147"/>
        <v/>
      </c>
      <c r="P1557" s="37">
        <v>253</v>
      </c>
      <c r="S1557" t="str">
        <f t="shared" si="2148"/>
        <v/>
      </c>
      <c r="T1557" s="104"/>
    </row>
    <row r="1558" spans="1:20" hidden="1">
      <c r="A1558" t="str">
        <f t="shared" ca="1" si="2146"/>
        <v/>
      </c>
      <c r="L1558" s="57" t="str">
        <f t="shared" si="2147"/>
        <v/>
      </c>
      <c r="S1558" t="str">
        <f t="shared" si="2148"/>
        <v/>
      </c>
      <c r="T1558" s="104"/>
    </row>
    <row r="1559" spans="1:20" hidden="1">
      <c r="A1559" t="str">
        <f t="shared" ca="1" si="2146"/>
        <v/>
      </c>
      <c r="L1559" s="57" t="str">
        <f t="shared" si="2147"/>
        <v/>
      </c>
      <c r="P1559" s="37">
        <v>254</v>
      </c>
      <c r="S1559" t="str">
        <f t="shared" si="2148"/>
        <v/>
      </c>
      <c r="T1559" s="104"/>
    </row>
    <row r="1560" spans="1:20" hidden="1">
      <c r="A1560" t="str">
        <f t="shared" ca="1" si="2146"/>
        <v/>
      </c>
      <c r="L1560" s="57" t="str">
        <f t="shared" si="2147"/>
        <v/>
      </c>
      <c r="P1560" s="37">
        <v>254</v>
      </c>
      <c r="S1560" t="str">
        <f t="shared" si="2148"/>
        <v/>
      </c>
      <c r="T1560" s="104"/>
    </row>
    <row r="1561" spans="1:20" hidden="1">
      <c r="A1561" t="str">
        <f t="shared" ca="1" si="2146"/>
        <v/>
      </c>
      <c r="L1561" s="57" t="str">
        <f t="shared" si="2147"/>
        <v/>
      </c>
      <c r="P1561" s="37">
        <v>254</v>
      </c>
      <c r="S1561" t="str">
        <f t="shared" si="2148"/>
        <v/>
      </c>
      <c r="T1561" s="104"/>
    </row>
    <row r="1562" spans="1:20" hidden="1">
      <c r="A1562" t="str">
        <f t="shared" ca="1" si="2146"/>
        <v/>
      </c>
      <c r="L1562" s="57" t="str">
        <f t="shared" si="2147"/>
        <v/>
      </c>
      <c r="P1562" s="37">
        <v>254</v>
      </c>
      <c r="S1562" t="str">
        <f t="shared" si="2148"/>
        <v/>
      </c>
      <c r="T1562" s="104"/>
    </row>
    <row r="1563" spans="1:20" hidden="1">
      <c r="A1563" t="str">
        <f t="shared" ca="1" si="2146"/>
        <v/>
      </c>
      <c r="L1563" s="57" t="str">
        <f t="shared" si="2147"/>
        <v/>
      </c>
      <c r="S1563" t="str">
        <f t="shared" si="2148"/>
        <v/>
      </c>
      <c r="T1563" s="104"/>
    </row>
    <row r="1564" spans="1:20" hidden="1">
      <c r="A1564" t="str">
        <f t="shared" ca="1" si="2146"/>
        <v/>
      </c>
      <c r="L1564" s="57" t="str">
        <f t="shared" si="2147"/>
        <v/>
      </c>
      <c r="P1564" s="37">
        <v>255</v>
      </c>
      <c r="S1564" t="str">
        <f t="shared" si="2148"/>
        <v/>
      </c>
      <c r="T1564" s="104"/>
    </row>
    <row r="1565" spans="1:20" hidden="1">
      <c r="A1565" t="str">
        <f t="shared" ca="1" si="2146"/>
        <v/>
      </c>
      <c r="L1565" s="57" t="str">
        <f t="shared" si="2147"/>
        <v/>
      </c>
      <c r="P1565" s="37">
        <v>255</v>
      </c>
      <c r="S1565" t="str">
        <f t="shared" si="2148"/>
        <v/>
      </c>
      <c r="T1565" s="104"/>
    </row>
    <row r="1566" spans="1:20" hidden="1">
      <c r="A1566" t="str">
        <f t="shared" ca="1" si="2146"/>
        <v/>
      </c>
      <c r="L1566" s="57" t="str">
        <f t="shared" si="2147"/>
        <v/>
      </c>
      <c r="P1566" s="37">
        <v>255</v>
      </c>
      <c r="S1566" t="str">
        <f t="shared" si="2148"/>
        <v/>
      </c>
      <c r="T1566" s="104"/>
    </row>
    <row r="1567" spans="1:20" hidden="1">
      <c r="A1567" t="str">
        <f t="shared" ca="1" si="2146"/>
        <v/>
      </c>
      <c r="L1567" s="57" t="str">
        <f t="shared" si="2147"/>
        <v/>
      </c>
      <c r="P1567" s="37">
        <v>255</v>
      </c>
      <c r="S1567" t="str">
        <f t="shared" si="2148"/>
        <v/>
      </c>
      <c r="T1567" s="104"/>
    </row>
    <row r="1568" spans="1:20" hidden="1">
      <c r="A1568" t="str">
        <f t="shared" ca="1" si="2146"/>
        <v/>
      </c>
      <c r="L1568" s="57" t="str">
        <f t="shared" si="2147"/>
        <v/>
      </c>
      <c r="S1568" t="str">
        <f t="shared" si="2148"/>
        <v/>
      </c>
      <c r="T1568" s="104"/>
    </row>
    <row r="1569" spans="1:20" hidden="1">
      <c r="A1569" t="str">
        <f t="shared" ca="1" si="2146"/>
        <v/>
      </c>
      <c r="L1569" s="57" t="str">
        <f t="shared" si="2147"/>
        <v/>
      </c>
      <c r="P1569" s="37">
        <v>256</v>
      </c>
      <c r="S1569" t="str">
        <f t="shared" si="2148"/>
        <v/>
      </c>
      <c r="T1569" s="104"/>
    </row>
    <row r="1570" spans="1:20" hidden="1">
      <c r="A1570" t="str">
        <f t="shared" ca="1" si="2146"/>
        <v/>
      </c>
      <c r="L1570" s="57" t="str">
        <f t="shared" si="2147"/>
        <v/>
      </c>
      <c r="P1570" s="37">
        <v>256</v>
      </c>
      <c r="S1570" t="str">
        <f t="shared" si="2148"/>
        <v/>
      </c>
      <c r="T1570" s="104"/>
    </row>
    <row r="1571" spans="1:20" hidden="1">
      <c r="A1571" t="str">
        <f t="shared" ca="1" si="2146"/>
        <v/>
      </c>
      <c r="L1571" s="57" t="str">
        <f t="shared" si="2147"/>
        <v/>
      </c>
      <c r="P1571" s="37">
        <v>256</v>
      </c>
      <c r="S1571" t="str">
        <f t="shared" si="2148"/>
        <v/>
      </c>
      <c r="T1571" s="104"/>
    </row>
    <row r="1572" spans="1:20">
      <c r="P1572" s="37">
        <v>256</v>
      </c>
      <c r="T1572" s="104"/>
    </row>
    <row r="1574" spans="1:20">
      <c r="P1574" s="37">
        <v>257</v>
      </c>
    </row>
    <row r="1575" spans="1:20">
      <c r="P1575" s="37">
        <v>257</v>
      </c>
    </row>
    <row r="1576" spans="1:20">
      <c r="P1576" s="37">
        <v>257</v>
      </c>
    </row>
    <row r="1577" spans="1:20">
      <c r="P1577" s="37">
        <v>257</v>
      </c>
    </row>
    <row r="1579" spans="1:20">
      <c r="P1579" s="37">
        <v>258</v>
      </c>
    </row>
    <row r="1580" spans="1:20">
      <c r="P1580" s="37">
        <v>258</v>
      </c>
    </row>
    <row r="1581" spans="1:20">
      <c r="P1581" s="37">
        <v>258</v>
      </c>
    </row>
    <row r="1582" spans="1:20">
      <c r="P1582" s="37">
        <v>258</v>
      </c>
    </row>
    <row r="1584" spans="1:20">
      <c r="P1584" s="37">
        <v>259</v>
      </c>
    </row>
    <row r="1585" spans="16:16">
      <c r="P1585" s="37">
        <v>259</v>
      </c>
    </row>
    <row r="1586" spans="16:16">
      <c r="P1586" s="37">
        <v>259</v>
      </c>
    </row>
    <row r="1587" spans="16:16">
      <c r="P1587" s="37">
        <v>259</v>
      </c>
    </row>
    <row r="1589" spans="16:16">
      <c r="P1589" s="37">
        <v>260</v>
      </c>
    </row>
    <row r="1590" spans="16:16">
      <c r="P1590" s="37">
        <v>260</v>
      </c>
    </row>
    <row r="1591" spans="16:16">
      <c r="P1591" s="37">
        <v>260</v>
      </c>
    </row>
    <row r="1592" spans="16:16">
      <c r="P1592" s="37">
        <v>260</v>
      </c>
    </row>
    <row r="1594" spans="16:16">
      <c r="P1594" s="37">
        <v>261</v>
      </c>
    </row>
    <row r="1595" spans="16:16">
      <c r="P1595" s="37">
        <v>261</v>
      </c>
    </row>
    <row r="1596" spans="16:16">
      <c r="P1596" s="37">
        <v>261</v>
      </c>
    </row>
    <row r="1597" spans="16:16">
      <c r="P1597" s="37">
        <v>261</v>
      </c>
    </row>
    <row r="1599" spans="16:16">
      <c r="P1599" s="37">
        <v>262</v>
      </c>
    </row>
    <row r="1600" spans="16:16">
      <c r="P1600" s="37">
        <v>262</v>
      </c>
    </row>
    <row r="1601" spans="16:16">
      <c r="P1601" s="37">
        <v>262</v>
      </c>
    </row>
    <row r="1602" spans="16:16">
      <c r="P1602" s="37">
        <v>262</v>
      </c>
    </row>
    <row r="1604" spans="16:16">
      <c r="P1604" s="37">
        <v>263</v>
      </c>
    </row>
    <row r="1605" spans="16:16">
      <c r="P1605" s="37">
        <v>263</v>
      </c>
    </row>
    <row r="1606" spans="16:16">
      <c r="P1606" s="37">
        <v>263</v>
      </c>
    </row>
    <row r="1607" spans="16:16">
      <c r="P1607" s="37">
        <v>263</v>
      </c>
    </row>
    <row r="1609" spans="16:16">
      <c r="P1609" s="37">
        <v>264</v>
      </c>
    </row>
    <row r="1610" spans="16:16">
      <c r="P1610" s="37">
        <v>264</v>
      </c>
    </row>
    <row r="1611" spans="16:16">
      <c r="P1611" s="37">
        <v>264</v>
      </c>
    </row>
    <row r="1612" spans="16:16">
      <c r="P1612" s="37">
        <v>264</v>
      </c>
    </row>
    <row r="1614" spans="16:16">
      <c r="P1614" s="37">
        <v>265</v>
      </c>
    </row>
    <row r="1615" spans="16:16">
      <c r="P1615" s="37">
        <v>265</v>
      </c>
    </row>
    <row r="1616" spans="16:16">
      <c r="P1616" s="37">
        <v>265</v>
      </c>
    </row>
    <row r="1617" spans="16:16">
      <c r="P1617" s="37">
        <v>265</v>
      </c>
    </row>
    <row r="1619" spans="16:16">
      <c r="P1619" s="37">
        <v>266</v>
      </c>
    </row>
    <row r="1620" spans="16:16">
      <c r="P1620" s="37">
        <v>266</v>
      </c>
    </row>
    <row r="1621" spans="16:16">
      <c r="P1621" s="37">
        <v>266</v>
      </c>
    </row>
    <row r="1622" spans="16:16">
      <c r="P1622" s="37">
        <v>266</v>
      </c>
    </row>
    <row r="1624" spans="16:16">
      <c r="P1624" s="37">
        <v>267</v>
      </c>
    </row>
    <row r="1625" spans="16:16">
      <c r="P1625" s="37">
        <v>267</v>
      </c>
    </row>
    <row r="1626" spans="16:16">
      <c r="P1626" s="37">
        <v>267</v>
      </c>
    </row>
    <row r="1627" spans="16:16">
      <c r="P1627" s="37">
        <v>267</v>
      </c>
    </row>
    <row r="1629" spans="16:16">
      <c r="P1629" s="37">
        <v>268</v>
      </c>
    </row>
    <row r="1630" spans="16:16">
      <c r="P1630" s="37">
        <v>268</v>
      </c>
    </row>
    <row r="1631" spans="16:16">
      <c r="P1631" s="37">
        <v>268</v>
      </c>
    </row>
    <row r="1632" spans="16:16">
      <c r="P1632" s="37">
        <v>268</v>
      </c>
    </row>
    <row r="1634" spans="16:16">
      <c r="P1634" s="37">
        <v>269</v>
      </c>
    </row>
    <row r="1635" spans="16:16">
      <c r="P1635" s="37">
        <v>269</v>
      </c>
    </row>
    <row r="1636" spans="16:16">
      <c r="P1636" s="37">
        <v>269</v>
      </c>
    </row>
    <row r="1637" spans="16:16">
      <c r="P1637" s="37">
        <v>269</v>
      </c>
    </row>
    <row r="1639" spans="16:16">
      <c r="P1639" s="37">
        <v>270</v>
      </c>
    </row>
    <row r="1640" spans="16:16">
      <c r="P1640" s="37">
        <v>270</v>
      </c>
    </row>
    <row r="1641" spans="16:16">
      <c r="P1641" s="37">
        <v>270</v>
      </c>
    </row>
    <row r="1642" spans="16:16">
      <c r="P1642" s="37">
        <v>270</v>
      </c>
    </row>
    <row r="1644" spans="16:16">
      <c r="P1644" s="37">
        <v>271</v>
      </c>
    </row>
    <row r="1645" spans="16:16">
      <c r="P1645" s="37">
        <v>271</v>
      </c>
    </row>
    <row r="1646" spans="16:16">
      <c r="P1646" s="37">
        <v>271</v>
      </c>
    </row>
    <row r="1647" spans="16:16">
      <c r="P1647" s="37">
        <v>271</v>
      </c>
    </row>
    <row r="1649" spans="16:16">
      <c r="P1649" s="37">
        <v>272</v>
      </c>
    </row>
    <row r="1650" spans="16:16">
      <c r="P1650" s="37">
        <v>272</v>
      </c>
    </row>
    <row r="1651" spans="16:16">
      <c r="P1651" s="37">
        <v>272</v>
      </c>
    </row>
    <row r="1652" spans="16:16">
      <c r="P1652" s="37">
        <v>272</v>
      </c>
    </row>
    <row r="1654" spans="16:16">
      <c r="P1654" s="37">
        <v>273</v>
      </c>
    </row>
    <row r="1655" spans="16:16">
      <c r="P1655" s="37">
        <v>273</v>
      </c>
    </row>
    <row r="1656" spans="16:16">
      <c r="P1656" s="37">
        <v>273</v>
      </c>
    </row>
    <row r="1657" spans="16:16">
      <c r="P1657" s="37">
        <v>273</v>
      </c>
    </row>
    <row r="1659" spans="16:16">
      <c r="P1659" s="37">
        <v>274</v>
      </c>
    </row>
    <row r="1660" spans="16:16">
      <c r="P1660" s="37">
        <v>274</v>
      </c>
    </row>
    <row r="1661" spans="16:16">
      <c r="P1661" s="37">
        <v>274</v>
      </c>
    </row>
    <row r="1662" spans="16:16">
      <c r="P1662" s="37">
        <v>274</v>
      </c>
    </row>
    <row r="1664" spans="16:16">
      <c r="P1664" s="37">
        <v>275</v>
      </c>
    </row>
    <row r="1665" spans="16:16">
      <c r="P1665" s="37">
        <v>275</v>
      </c>
    </row>
    <row r="1666" spans="16:16">
      <c r="P1666" s="37">
        <v>275</v>
      </c>
    </row>
    <row r="1667" spans="16:16">
      <c r="P1667" s="37">
        <v>275</v>
      </c>
    </row>
    <row r="1669" spans="16:16">
      <c r="P1669" s="37">
        <v>276</v>
      </c>
    </row>
    <row r="1670" spans="16:16">
      <c r="P1670" s="37">
        <v>276</v>
      </c>
    </row>
    <row r="1671" spans="16:16">
      <c r="P1671" s="37">
        <v>276</v>
      </c>
    </row>
    <row r="1672" spans="16:16">
      <c r="P1672" s="37">
        <v>276</v>
      </c>
    </row>
    <row r="1674" spans="16:16">
      <c r="P1674" s="37">
        <v>277</v>
      </c>
    </row>
    <row r="1675" spans="16:16">
      <c r="P1675" s="37">
        <v>277</v>
      </c>
    </row>
    <row r="1676" spans="16:16">
      <c r="P1676" s="37">
        <v>277</v>
      </c>
    </row>
    <row r="1677" spans="16:16">
      <c r="P1677" s="37">
        <v>277</v>
      </c>
    </row>
    <row r="1679" spans="16:16">
      <c r="P1679" s="37">
        <v>278</v>
      </c>
    </row>
    <row r="1680" spans="16:16">
      <c r="P1680" s="37">
        <v>278</v>
      </c>
    </row>
    <row r="1681" spans="16:16">
      <c r="P1681" s="37">
        <v>278</v>
      </c>
    </row>
    <row r="1682" spans="16:16">
      <c r="P1682" s="37">
        <v>278</v>
      </c>
    </row>
    <row r="1684" spans="16:16">
      <c r="P1684" s="37">
        <v>279</v>
      </c>
    </row>
    <row r="1685" spans="16:16">
      <c r="P1685" s="37">
        <v>279</v>
      </c>
    </row>
    <row r="1686" spans="16:16">
      <c r="P1686" s="37">
        <v>279</v>
      </c>
    </row>
    <row r="1687" spans="16:16">
      <c r="P1687" s="37">
        <v>279</v>
      </c>
    </row>
    <row r="1689" spans="16:16">
      <c r="P1689" s="37">
        <v>280</v>
      </c>
    </row>
    <row r="1690" spans="16:16">
      <c r="P1690" s="37">
        <v>280</v>
      </c>
    </row>
    <row r="1691" spans="16:16">
      <c r="P1691" s="37">
        <v>280</v>
      </c>
    </row>
    <row r="1692" spans="16:16">
      <c r="P1692" s="37">
        <v>280</v>
      </c>
    </row>
    <row r="1694" spans="16:16">
      <c r="P1694" s="37">
        <v>281</v>
      </c>
    </row>
    <row r="1695" spans="16:16">
      <c r="P1695" s="37">
        <v>281</v>
      </c>
    </row>
    <row r="1696" spans="16:16">
      <c r="P1696" s="37">
        <v>281</v>
      </c>
    </row>
    <row r="1697" spans="16:16">
      <c r="P1697" s="37">
        <v>281</v>
      </c>
    </row>
    <row r="1699" spans="16:16">
      <c r="P1699" s="37">
        <v>282</v>
      </c>
    </row>
    <row r="1700" spans="16:16">
      <c r="P1700" s="37">
        <v>282</v>
      </c>
    </row>
    <row r="1701" spans="16:16">
      <c r="P1701" s="37">
        <v>282</v>
      </c>
    </row>
    <row r="1702" spans="16:16">
      <c r="P1702" s="37">
        <v>282</v>
      </c>
    </row>
    <row r="1704" spans="16:16">
      <c r="P1704" s="37">
        <v>283</v>
      </c>
    </row>
    <row r="1705" spans="16:16">
      <c r="P1705" s="37">
        <v>283</v>
      </c>
    </row>
    <row r="1706" spans="16:16">
      <c r="P1706" s="37">
        <v>283</v>
      </c>
    </row>
    <row r="1707" spans="16:16">
      <c r="P1707" s="37">
        <v>283</v>
      </c>
    </row>
    <row r="1709" spans="16:16">
      <c r="P1709" s="37">
        <v>284</v>
      </c>
    </row>
    <row r="1710" spans="16:16">
      <c r="P1710" s="37">
        <v>284</v>
      </c>
    </row>
    <row r="1711" spans="16:16">
      <c r="P1711" s="37">
        <v>284</v>
      </c>
    </row>
    <row r="1712" spans="16:16">
      <c r="P1712" s="37">
        <v>284</v>
      </c>
    </row>
    <row r="1714" spans="16:16">
      <c r="P1714" s="37">
        <v>285</v>
      </c>
    </row>
    <row r="1715" spans="16:16">
      <c r="P1715" s="37">
        <v>285</v>
      </c>
    </row>
    <row r="1716" spans="16:16">
      <c r="P1716" s="37">
        <v>285</v>
      </c>
    </row>
    <row r="1717" spans="16:16">
      <c r="P1717" s="37">
        <v>285</v>
      </c>
    </row>
    <row r="1719" spans="16:16">
      <c r="P1719" s="37">
        <v>286</v>
      </c>
    </row>
    <row r="1720" spans="16:16">
      <c r="P1720" s="37">
        <v>286</v>
      </c>
    </row>
    <row r="1721" spans="16:16">
      <c r="P1721" s="37">
        <v>286</v>
      </c>
    </row>
    <row r="1722" spans="16:16">
      <c r="P1722" s="37">
        <v>286</v>
      </c>
    </row>
    <row r="1724" spans="16:16">
      <c r="P1724" s="37">
        <v>287</v>
      </c>
    </row>
    <row r="1725" spans="16:16">
      <c r="P1725" s="37">
        <v>287</v>
      </c>
    </row>
    <row r="1726" spans="16:16">
      <c r="P1726" s="37">
        <v>287</v>
      </c>
    </row>
    <row r="1727" spans="16:16">
      <c r="P1727" s="37">
        <v>287</v>
      </c>
    </row>
    <row r="1729" spans="16:16">
      <c r="P1729" s="37">
        <v>288</v>
      </c>
    </row>
    <row r="1730" spans="16:16">
      <c r="P1730" s="37">
        <v>288</v>
      </c>
    </row>
    <row r="1731" spans="16:16">
      <c r="P1731" s="37">
        <v>288</v>
      </c>
    </row>
    <row r="1732" spans="16:16">
      <c r="P1732" s="37">
        <v>288</v>
      </c>
    </row>
    <row r="1734" spans="16:16">
      <c r="P1734" s="37">
        <v>289</v>
      </c>
    </row>
    <row r="1735" spans="16:16">
      <c r="P1735" s="37">
        <v>289</v>
      </c>
    </row>
    <row r="1736" spans="16:16">
      <c r="P1736" s="37">
        <v>289</v>
      </c>
    </row>
    <row r="1737" spans="16:16">
      <c r="P1737" s="37">
        <v>289</v>
      </c>
    </row>
    <row r="1739" spans="16:16">
      <c r="P1739" s="37">
        <v>290</v>
      </c>
    </row>
    <row r="1740" spans="16:16">
      <c r="P1740" s="37">
        <v>290</v>
      </c>
    </row>
    <row r="1741" spans="16:16">
      <c r="P1741" s="37">
        <v>290</v>
      </c>
    </row>
    <row r="1742" spans="16:16">
      <c r="P1742" s="37">
        <v>290</v>
      </c>
    </row>
    <row r="1744" spans="16:16">
      <c r="P1744" s="37">
        <v>291</v>
      </c>
    </row>
    <row r="1745" spans="16:16">
      <c r="P1745" s="37">
        <v>291</v>
      </c>
    </row>
    <row r="1746" spans="16:16">
      <c r="P1746" s="37">
        <v>291</v>
      </c>
    </row>
    <row r="1747" spans="16:16">
      <c r="P1747" s="37">
        <v>291</v>
      </c>
    </row>
    <row r="1749" spans="16:16">
      <c r="P1749" s="37">
        <v>292</v>
      </c>
    </row>
    <row r="1750" spans="16:16">
      <c r="P1750" s="37">
        <v>292</v>
      </c>
    </row>
    <row r="1751" spans="16:16">
      <c r="P1751" s="37">
        <v>292</v>
      </c>
    </row>
    <row r="1752" spans="16:16">
      <c r="P1752" s="37">
        <v>292</v>
      </c>
    </row>
    <row r="1754" spans="16:16">
      <c r="P1754" s="37">
        <v>293</v>
      </c>
    </row>
    <row r="1755" spans="16:16">
      <c r="P1755" s="37">
        <v>293</v>
      </c>
    </row>
    <row r="1756" spans="16:16">
      <c r="P1756" s="37">
        <v>293</v>
      </c>
    </row>
    <row r="1757" spans="16:16">
      <c r="P1757" s="37">
        <v>293</v>
      </c>
    </row>
    <row r="1759" spans="16:16">
      <c r="P1759" s="37">
        <v>294</v>
      </c>
    </row>
    <row r="1760" spans="16:16">
      <c r="P1760" s="37">
        <v>294</v>
      </c>
    </row>
    <row r="1761" spans="16:16">
      <c r="P1761" s="37">
        <v>294</v>
      </c>
    </row>
    <row r="1762" spans="16:16">
      <c r="P1762" s="37">
        <v>294</v>
      </c>
    </row>
    <row r="1764" spans="16:16">
      <c r="P1764" s="37">
        <v>295</v>
      </c>
    </row>
    <row r="1765" spans="16:16">
      <c r="P1765" s="37">
        <v>295</v>
      </c>
    </row>
    <row r="1766" spans="16:16">
      <c r="P1766" s="37">
        <v>295</v>
      </c>
    </row>
    <row r="1767" spans="16:16">
      <c r="P1767" s="37">
        <v>295</v>
      </c>
    </row>
    <row r="1769" spans="16:16">
      <c r="P1769" s="37">
        <v>296</v>
      </c>
    </row>
    <row r="1770" spans="16:16">
      <c r="P1770" s="37">
        <v>296</v>
      </c>
    </row>
    <row r="1771" spans="16:16">
      <c r="P1771" s="37">
        <v>296</v>
      </c>
    </row>
    <row r="1772" spans="16:16">
      <c r="P1772" s="37">
        <v>296</v>
      </c>
    </row>
    <row r="1774" spans="16:16">
      <c r="P1774" s="37">
        <v>297</v>
      </c>
    </row>
    <row r="1775" spans="16:16">
      <c r="P1775" s="37">
        <v>297</v>
      </c>
    </row>
    <row r="1776" spans="16:16">
      <c r="P1776" s="37">
        <v>297</v>
      </c>
    </row>
    <row r="1777" spans="16:16">
      <c r="P1777" s="37">
        <v>297</v>
      </c>
    </row>
    <row r="1779" spans="16:16">
      <c r="P1779" s="37">
        <v>298</v>
      </c>
    </row>
    <row r="1780" spans="16:16">
      <c r="P1780" s="37">
        <v>298</v>
      </c>
    </row>
    <row r="1781" spans="16:16">
      <c r="P1781" s="37">
        <v>298</v>
      </c>
    </row>
    <row r="1782" spans="16:16">
      <c r="P1782" s="37">
        <v>298</v>
      </c>
    </row>
    <row r="1784" spans="16:16">
      <c r="P1784" s="37">
        <v>299</v>
      </c>
    </row>
    <row r="1785" spans="16:16">
      <c r="P1785" s="37">
        <v>299</v>
      </c>
    </row>
    <row r="1786" spans="16:16">
      <c r="P1786" s="37">
        <v>299</v>
      </c>
    </row>
    <row r="1787" spans="16:16">
      <c r="P1787" s="37">
        <v>299</v>
      </c>
    </row>
    <row r="1789" spans="16:16">
      <c r="P1789" s="37">
        <v>300</v>
      </c>
    </row>
    <row r="1790" spans="16:16">
      <c r="P1790" s="37">
        <v>300</v>
      </c>
    </row>
    <row r="1791" spans="16:16">
      <c r="P1791" s="37">
        <v>300</v>
      </c>
    </row>
    <row r="1792" spans="16:16">
      <c r="P1792" s="37">
        <v>300</v>
      </c>
    </row>
    <row r="1794" spans="16:16">
      <c r="P1794" s="37">
        <v>301</v>
      </c>
    </row>
    <row r="1795" spans="16:16">
      <c r="P1795" s="37">
        <v>301</v>
      </c>
    </row>
    <row r="1796" spans="16:16">
      <c r="P1796" s="37">
        <v>301</v>
      </c>
    </row>
    <row r="1797" spans="16:16">
      <c r="P1797" s="37">
        <v>301</v>
      </c>
    </row>
    <row r="1799" spans="16:16">
      <c r="P1799" s="37">
        <v>302</v>
      </c>
    </row>
    <row r="1800" spans="16:16">
      <c r="P1800" s="37">
        <v>302</v>
      </c>
    </row>
    <row r="1801" spans="16:16">
      <c r="P1801" s="37">
        <v>302</v>
      </c>
    </row>
    <row r="1802" spans="16:16">
      <c r="P1802" s="37">
        <v>302</v>
      </c>
    </row>
    <row r="1804" spans="16:16">
      <c r="P1804" s="37">
        <v>303</v>
      </c>
    </row>
    <row r="1805" spans="16:16">
      <c r="P1805" s="37">
        <v>303</v>
      </c>
    </row>
    <row r="1806" spans="16:16">
      <c r="P1806" s="37">
        <v>303</v>
      </c>
    </row>
    <row r="1807" spans="16:16">
      <c r="P1807" s="37">
        <v>303</v>
      </c>
    </row>
    <row r="1809" spans="16:16">
      <c r="P1809" s="37">
        <v>304</v>
      </c>
    </row>
    <row r="1810" spans="16:16">
      <c r="P1810" s="37">
        <v>304</v>
      </c>
    </row>
    <row r="1811" spans="16:16">
      <c r="P1811" s="37">
        <v>304</v>
      </c>
    </row>
    <row r="1812" spans="16:16">
      <c r="P1812" s="37">
        <v>304</v>
      </c>
    </row>
    <row r="1814" spans="16:16">
      <c r="P1814" s="37">
        <v>305</v>
      </c>
    </row>
    <row r="1815" spans="16:16">
      <c r="P1815" s="37">
        <v>305</v>
      </c>
    </row>
    <row r="1816" spans="16:16">
      <c r="P1816" s="37">
        <v>305</v>
      </c>
    </row>
    <row r="1817" spans="16:16">
      <c r="P1817" s="37">
        <v>305</v>
      </c>
    </row>
    <row r="1819" spans="16:16">
      <c r="P1819" s="37">
        <v>306</v>
      </c>
    </row>
    <row r="1820" spans="16:16">
      <c r="P1820" s="37">
        <v>306</v>
      </c>
    </row>
    <row r="1821" spans="16:16">
      <c r="P1821" s="37">
        <v>306</v>
      </c>
    </row>
    <row r="1822" spans="16:16">
      <c r="P1822" s="37">
        <v>306</v>
      </c>
    </row>
    <row r="1824" spans="16:16">
      <c r="P1824" s="37">
        <v>307</v>
      </c>
    </row>
    <row r="1825" spans="16:16">
      <c r="P1825" s="37">
        <v>307</v>
      </c>
    </row>
    <row r="1826" spans="16:16">
      <c r="P1826" s="37">
        <v>307</v>
      </c>
    </row>
    <row r="1827" spans="16:16">
      <c r="P1827" s="37">
        <v>307</v>
      </c>
    </row>
    <row r="1829" spans="16:16">
      <c r="P1829" s="37">
        <v>308</v>
      </c>
    </row>
    <row r="1830" spans="16:16">
      <c r="P1830" s="37">
        <v>308</v>
      </c>
    </row>
    <row r="1831" spans="16:16">
      <c r="P1831" s="37">
        <v>308</v>
      </c>
    </row>
    <row r="1832" spans="16:16">
      <c r="P1832" s="37">
        <v>308</v>
      </c>
    </row>
    <row r="1834" spans="16:16">
      <c r="P1834" s="37">
        <v>309</v>
      </c>
    </row>
    <row r="1835" spans="16:16">
      <c r="P1835" s="37">
        <v>309</v>
      </c>
    </row>
    <row r="1836" spans="16:16">
      <c r="P1836" s="37">
        <v>309</v>
      </c>
    </row>
    <row r="1837" spans="16:16">
      <c r="P1837" s="37">
        <v>309</v>
      </c>
    </row>
    <row r="1839" spans="16:16">
      <c r="P1839" s="37">
        <v>310</v>
      </c>
    </row>
    <row r="1840" spans="16:16">
      <c r="P1840" s="37">
        <v>310</v>
      </c>
    </row>
    <row r="1841" spans="16:16">
      <c r="P1841" s="37">
        <v>310</v>
      </c>
    </row>
    <row r="1842" spans="16:16">
      <c r="P1842" s="37">
        <v>310</v>
      </c>
    </row>
    <row r="1844" spans="16:16">
      <c r="P1844" s="37">
        <v>311</v>
      </c>
    </row>
    <row r="1845" spans="16:16">
      <c r="P1845" s="37">
        <v>311</v>
      </c>
    </row>
    <row r="1846" spans="16:16">
      <c r="P1846" s="37">
        <v>311</v>
      </c>
    </row>
    <row r="1847" spans="16:16">
      <c r="P1847" s="37">
        <v>311</v>
      </c>
    </row>
    <row r="1849" spans="16:16">
      <c r="P1849" s="37">
        <v>312</v>
      </c>
    </row>
    <row r="1850" spans="16:16">
      <c r="P1850" s="37">
        <v>312</v>
      </c>
    </row>
    <row r="1851" spans="16:16">
      <c r="P1851" s="37">
        <v>312</v>
      </c>
    </row>
    <row r="1852" spans="16:16">
      <c r="P1852" s="37">
        <v>312</v>
      </c>
    </row>
    <row r="1854" spans="16:16">
      <c r="P1854" s="37">
        <v>313</v>
      </c>
    </row>
    <row r="1855" spans="16:16">
      <c r="P1855" s="37">
        <v>313</v>
      </c>
    </row>
    <row r="1856" spans="16:16">
      <c r="P1856" s="37">
        <v>313</v>
      </c>
    </row>
    <row r="1857" spans="16:16">
      <c r="P1857" s="37">
        <v>313</v>
      </c>
    </row>
    <row r="1859" spans="16:16">
      <c r="P1859" s="37">
        <v>314</v>
      </c>
    </row>
    <row r="1860" spans="16:16">
      <c r="P1860" s="37">
        <v>314</v>
      </c>
    </row>
    <row r="1861" spans="16:16">
      <c r="P1861" s="37">
        <v>314</v>
      </c>
    </row>
    <row r="1862" spans="16:16">
      <c r="P1862" s="37">
        <v>314</v>
      </c>
    </row>
    <row r="1864" spans="16:16">
      <c r="P1864" s="37">
        <v>315</v>
      </c>
    </row>
    <row r="1865" spans="16:16">
      <c r="P1865" s="37">
        <v>315</v>
      </c>
    </row>
    <row r="1866" spans="16:16">
      <c r="P1866" s="37">
        <v>315</v>
      </c>
    </row>
    <row r="1867" spans="16:16">
      <c r="P1867" s="37">
        <v>315</v>
      </c>
    </row>
    <row r="1869" spans="16:16">
      <c r="P1869" s="37">
        <v>316</v>
      </c>
    </row>
    <row r="1870" spans="16:16">
      <c r="P1870" s="37">
        <v>316</v>
      </c>
    </row>
    <row r="1871" spans="16:16">
      <c r="P1871" s="37">
        <v>316</v>
      </c>
    </row>
    <row r="1872" spans="16:16">
      <c r="P1872" s="37">
        <v>316</v>
      </c>
    </row>
    <row r="1874" spans="16:16">
      <c r="P1874" s="37">
        <v>317</v>
      </c>
    </row>
    <row r="1875" spans="16:16">
      <c r="P1875" s="37">
        <v>317</v>
      </c>
    </row>
    <row r="1876" spans="16:16">
      <c r="P1876" s="37">
        <v>317</v>
      </c>
    </row>
    <row r="1877" spans="16:16">
      <c r="P1877" s="37">
        <v>317</v>
      </c>
    </row>
    <row r="1879" spans="16:16">
      <c r="P1879" s="37">
        <v>318</v>
      </c>
    </row>
    <row r="1880" spans="16:16">
      <c r="P1880" s="37">
        <v>318</v>
      </c>
    </row>
    <row r="1881" spans="16:16">
      <c r="P1881" s="37">
        <v>318</v>
      </c>
    </row>
    <row r="1882" spans="16:16">
      <c r="P1882" s="37">
        <v>318</v>
      </c>
    </row>
    <row r="1884" spans="16:16">
      <c r="P1884" s="37">
        <v>319</v>
      </c>
    </row>
    <row r="1885" spans="16:16">
      <c r="P1885" s="37">
        <v>319</v>
      </c>
    </row>
    <row r="1886" spans="16:16">
      <c r="P1886" s="37">
        <v>319</v>
      </c>
    </row>
    <row r="1887" spans="16:16">
      <c r="P1887" s="37">
        <v>319</v>
      </c>
    </row>
    <row r="1889" spans="16:16">
      <c r="P1889" s="37">
        <v>320</v>
      </c>
    </row>
    <row r="1890" spans="16:16">
      <c r="P1890" s="37">
        <v>320</v>
      </c>
    </row>
    <row r="1891" spans="16:16">
      <c r="P1891" s="37">
        <v>320</v>
      </c>
    </row>
    <row r="1892" spans="16:16">
      <c r="P1892" s="37">
        <v>320</v>
      </c>
    </row>
    <row r="1894" spans="16:16">
      <c r="P1894" s="37">
        <v>321</v>
      </c>
    </row>
    <row r="1895" spans="16:16">
      <c r="P1895" s="37">
        <v>321</v>
      </c>
    </row>
    <row r="1896" spans="16:16">
      <c r="P1896" s="37">
        <v>321</v>
      </c>
    </row>
    <row r="1897" spans="16:16">
      <c r="P1897" s="37">
        <v>321</v>
      </c>
    </row>
    <row r="1899" spans="16:16">
      <c r="P1899" s="37">
        <v>322</v>
      </c>
    </row>
    <row r="1900" spans="16:16">
      <c r="P1900" s="37">
        <v>322</v>
      </c>
    </row>
    <row r="1901" spans="16:16">
      <c r="P1901" s="37">
        <v>322</v>
      </c>
    </row>
    <row r="1902" spans="16:16">
      <c r="P1902" s="37">
        <v>322</v>
      </c>
    </row>
    <row r="1904" spans="16:16">
      <c r="P1904" s="37">
        <v>323</v>
      </c>
    </row>
    <row r="1905" spans="16:16">
      <c r="P1905" s="37">
        <v>323</v>
      </c>
    </row>
    <row r="1906" spans="16:16">
      <c r="P1906" s="37">
        <v>323</v>
      </c>
    </row>
    <row r="1907" spans="16:16">
      <c r="P1907" s="37">
        <v>323</v>
      </c>
    </row>
    <row r="1909" spans="16:16">
      <c r="P1909" s="37">
        <v>324</v>
      </c>
    </row>
    <row r="1910" spans="16:16">
      <c r="P1910" s="37">
        <v>324</v>
      </c>
    </row>
    <row r="1911" spans="16:16">
      <c r="P1911" s="37">
        <v>324</v>
      </c>
    </row>
    <row r="1912" spans="16:16">
      <c r="P1912" s="37">
        <v>324</v>
      </c>
    </row>
    <row r="1914" spans="16:16">
      <c r="P1914" s="37">
        <v>325</v>
      </c>
    </row>
    <row r="1915" spans="16:16">
      <c r="P1915" s="37">
        <v>325</v>
      </c>
    </row>
    <row r="1916" spans="16:16">
      <c r="P1916" s="37">
        <v>325</v>
      </c>
    </row>
    <row r="1917" spans="16:16">
      <c r="P1917" s="37">
        <v>325</v>
      </c>
    </row>
    <row r="1919" spans="16:16">
      <c r="P1919" s="37">
        <v>326</v>
      </c>
    </row>
    <row r="1920" spans="16:16">
      <c r="P1920" s="37">
        <v>326</v>
      </c>
    </row>
    <row r="1921" spans="16:16">
      <c r="P1921" s="37">
        <v>326</v>
      </c>
    </row>
    <row r="1922" spans="16:16">
      <c r="P1922" s="37">
        <v>326</v>
      </c>
    </row>
    <row r="1924" spans="16:16">
      <c r="P1924" s="37">
        <v>327</v>
      </c>
    </row>
    <row r="1925" spans="16:16">
      <c r="P1925" s="37">
        <v>327</v>
      </c>
    </row>
    <row r="1926" spans="16:16">
      <c r="P1926" s="37">
        <v>327</v>
      </c>
    </row>
    <row r="1927" spans="16:16">
      <c r="P1927" s="37">
        <v>327</v>
      </c>
    </row>
    <row r="1929" spans="16:16">
      <c r="P1929" s="37">
        <v>328</v>
      </c>
    </row>
    <row r="1930" spans="16:16">
      <c r="P1930" s="37">
        <v>328</v>
      </c>
    </row>
    <row r="1931" spans="16:16">
      <c r="P1931" s="37">
        <v>328</v>
      </c>
    </row>
    <row r="1932" spans="16:16">
      <c r="P1932" s="37">
        <v>328</v>
      </c>
    </row>
    <row r="1934" spans="16:16">
      <c r="P1934" s="37">
        <v>329</v>
      </c>
    </row>
    <row r="1935" spans="16:16">
      <c r="P1935" s="37">
        <v>329</v>
      </c>
    </row>
    <row r="1936" spans="16:16">
      <c r="P1936" s="37">
        <v>329</v>
      </c>
    </row>
    <row r="1937" spans="16:16">
      <c r="P1937" s="37">
        <v>329</v>
      </c>
    </row>
    <row r="1939" spans="16:16">
      <c r="P1939" s="37">
        <v>330</v>
      </c>
    </row>
    <row r="1940" spans="16:16">
      <c r="P1940" s="37">
        <v>330</v>
      </c>
    </row>
    <row r="1941" spans="16:16">
      <c r="P1941" s="37">
        <v>330</v>
      </c>
    </row>
    <row r="1942" spans="16:16">
      <c r="P1942" s="37">
        <v>330</v>
      </c>
    </row>
    <row r="1944" spans="16:16">
      <c r="P1944" s="37">
        <v>331</v>
      </c>
    </row>
    <row r="1945" spans="16:16">
      <c r="P1945" s="37">
        <v>331</v>
      </c>
    </row>
    <row r="1946" spans="16:16">
      <c r="P1946" s="37">
        <v>331</v>
      </c>
    </row>
    <row r="1947" spans="16:16">
      <c r="P1947" s="37">
        <v>331</v>
      </c>
    </row>
    <row r="1949" spans="16:16">
      <c r="P1949" s="37">
        <v>332</v>
      </c>
    </row>
    <row r="1950" spans="16:16">
      <c r="P1950" s="37">
        <v>332</v>
      </c>
    </row>
    <row r="1951" spans="16:16">
      <c r="P1951" s="37">
        <v>332</v>
      </c>
    </row>
    <row r="1952" spans="16:16">
      <c r="P1952" s="37">
        <v>332</v>
      </c>
    </row>
    <row r="1954" spans="16:16">
      <c r="P1954" s="37">
        <v>333</v>
      </c>
    </row>
    <row r="1955" spans="16:16">
      <c r="P1955" s="37">
        <v>333</v>
      </c>
    </row>
    <row r="1956" spans="16:16">
      <c r="P1956" s="37">
        <v>333</v>
      </c>
    </row>
    <row r="1957" spans="16:16">
      <c r="P1957" s="37">
        <v>333</v>
      </c>
    </row>
    <row r="1959" spans="16:16">
      <c r="P1959" s="37">
        <v>334</v>
      </c>
    </row>
    <row r="1960" spans="16:16">
      <c r="P1960" s="37">
        <v>334</v>
      </c>
    </row>
    <row r="1961" spans="16:16">
      <c r="P1961" s="37">
        <v>334</v>
      </c>
    </row>
    <row r="1962" spans="16:16">
      <c r="P1962" s="37">
        <v>334</v>
      </c>
    </row>
    <row r="1964" spans="16:16">
      <c r="P1964" s="37">
        <v>335</v>
      </c>
    </row>
    <row r="1965" spans="16:16">
      <c r="P1965" s="37">
        <v>335</v>
      </c>
    </row>
    <row r="1966" spans="16:16">
      <c r="P1966" s="37">
        <v>335</v>
      </c>
    </row>
    <row r="1967" spans="16:16">
      <c r="P1967" s="37">
        <v>335</v>
      </c>
    </row>
    <row r="1969" spans="16:16">
      <c r="P1969" s="37">
        <v>336</v>
      </c>
    </row>
    <row r="1970" spans="16:16">
      <c r="P1970" s="37">
        <v>336</v>
      </c>
    </row>
    <row r="1971" spans="16:16">
      <c r="P1971" s="37">
        <v>336</v>
      </c>
    </row>
    <row r="1972" spans="16:16">
      <c r="P1972" s="37">
        <v>336</v>
      </c>
    </row>
    <row r="1974" spans="16:16">
      <c r="P1974" s="37">
        <v>337</v>
      </c>
    </row>
    <row r="1975" spans="16:16">
      <c r="P1975" s="37">
        <v>337</v>
      </c>
    </row>
    <row r="1976" spans="16:16">
      <c r="P1976" s="37">
        <v>337</v>
      </c>
    </row>
    <row r="1977" spans="16:16">
      <c r="P1977" s="37">
        <v>337</v>
      </c>
    </row>
    <row r="1979" spans="16:16">
      <c r="P1979" s="37">
        <v>338</v>
      </c>
    </row>
    <row r="1980" spans="16:16">
      <c r="P1980" s="37">
        <v>338</v>
      </c>
    </row>
    <row r="1981" spans="16:16">
      <c r="P1981" s="37">
        <v>338</v>
      </c>
    </row>
    <row r="1982" spans="16:16">
      <c r="P1982" s="37">
        <v>338</v>
      </c>
    </row>
    <row r="1984" spans="16:16">
      <c r="P1984" s="37">
        <v>339</v>
      </c>
    </row>
    <row r="1985" spans="16:16">
      <c r="P1985" s="37">
        <v>339</v>
      </c>
    </row>
    <row r="1986" spans="16:16">
      <c r="P1986" s="37">
        <v>339</v>
      </c>
    </row>
    <row r="1987" spans="16:16">
      <c r="P1987" s="37">
        <v>339</v>
      </c>
    </row>
    <row r="1989" spans="16:16">
      <c r="P1989" s="37">
        <v>340</v>
      </c>
    </row>
    <row r="1990" spans="16:16">
      <c r="P1990" s="37">
        <v>340</v>
      </c>
    </row>
    <row r="1991" spans="16:16">
      <c r="P1991" s="37">
        <v>340</v>
      </c>
    </row>
    <row r="1992" spans="16:16">
      <c r="P1992" s="37">
        <v>340</v>
      </c>
    </row>
    <row r="1994" spans="16:16">
      <c r="P1994" s="37">
        <v>341</v>
      </c>
    </row>
    <row r="1995" spans="16:16">
      <c r="P1995" s="37">
        <v>341</v>
      </c>
    </row>
    <row r="1996" spans="16:16">
      <c r="P1996" s="37">
        <v>341</v>
      </c>
    </row>
    <row r="1997" spans="16:16">
      <c r="P1997" s="37">
        <v>341</v>
      </c>
    </row>
    <row r="1999" spans="16:16">
      <c r="P1999" s="37">
        <v>342</v>
      </c>
    </row>
    <row r="2000" spans="16:16">
      <c r="P2000" s="37">
        <v>342</v>
      </c>
    </row>
    <row r="2001" spans="16:16">
      <c r="P2001" s="37">
        <v>342</v>
      </c>
    </row>
    <row r="2002" spans="16:16">
      <c r="P2002" s="37">
        <v>342</v>
      </c>
    </row>
    <row r="2004" spans="16:16">
      <c r="P2004" s="37">
        <v>343</v>
      </c>
    </row>
    <row r="2005" spans="16:16">
      <c r="P2005" s="37">
        <v>343</v>
      </c>
    </row>
    <row r="2006" spans="16:16">
      <c r="P2006" s="37">
        <v>343</v>
      </c>
    </row>
    <row r="2007" spans="16:16">
      <c r="P2007" s="37">
        <v>343</v>
      </c>
    </row>
    <row r="2009" spans="16:16">
      <c r="P2009" s="37">
        <v>344</v>
      </c>
    </row>
    <row r="2010" spans="16:16">
      <c r="P2010" s="37">
        <v>344</v>
      </c>
    </row>
    <row r="2011" spans="16:16">
      <c r="P2011" s="37">
        <v>344</v>
      </c>
    </row>
    <row r="2012" spans="16:16">
      <c r="P2012" s="37">
        <v>344</v>
      </c>
    </row>
    <row r="2014" spans="16:16">
      <c r="P2014" s="37">
        <v>345</v>
      </c>
    </row>
    <row r="2015" spans="16:16">
      <c r="P2015" s="37">
        <v>345</v>
      </c>
    </row>
    <row r="2016" spans="16:16">
      <c r="P2016" s="37">
        <v>345</v>
      </c>
    </row>
    <row r="2017" spans="16:16">
      <c r="P2017" s="37">
        <v>345</v>
      </c>
    </row>
    <row r="2019" spans="16:16">
      <c r="P2019" s="37">
        <v>346</v>
      </c>
    </row>
    <row r="2020" spans="16:16">
      <c r="P2020" s="37">
        <v>346</v>
      </c>
    </row>
    <row r="2021" spans="16:16">
      <c r="P2021" s="37">
        <v>346</v>
      </c>
    </row>
    <row r="2022" spans="16:16">
      <c r="P2022" s="37">
        <v>346</v>
      </c>
    </row>
    <row r="2024" spans="16:16">
      <c r="P2024" s="37">
        <v>347</v>
      </c>
    </row>
    <row r="2025" spans="16:16">
      <c r="P2025" s="37">
        <v>347</v>
      </c>
    </row>
    <row r="2026" spans="16:16">
      <c r="P2026" s="37">
        <v>347</v>
      </c>
    </row>
    <row r="2027" spans="16:16">
      <c r="P2027" s="37">
        <v>347</v>
      </c>
    </row>
    <row r="2029" spans="16:16">
      <c r="P2029" s="37">
        <v>348</v>
      </c>
    </row>
    <row r="2030" spans="16:16">
      <c r="P2030" s="37">
        <v>348</v>
      </c>
    </row>
    <row r="2031" spans="16:16">
      <c r="P2031" s="37">
        <v>348</v>
      </c>
    </row>
    <row r="2032" spans="16:16">
      <c r="P2032" s="37">
        <v>348</v>
      </c>
    </row>
    <row r="2034" spans="16:16">
      <c r="P2034" s="37">
        <v>349</v>
      </c>
    </row>
    <row r="2035" spans="16:16">
      <c r="P2035" s="37">
        <v>349</v>
      </c>
    </row>
    <row r="2036" spans="16:16">
      <c r="P2036" s="37">
        <v>349</v>
      </c>
    </row>
    <row r="2037" spans="16:16">
      <c r="P2037" s="37">
        <v>349</v>
      </c>
    </row>
    <row r="2039" spans="16:16">
      <c r="P2039" s="37">
        <v>350</v>
      </c>
    </row>
    <row r="2040" spans="16:16">
      <c r="P2040" s="37">
        <v>350</v>
      </c>
    </row>
    <row r="2041" spans="16:16">
      <c r="P2041" s="37">
        <v>350</v>
      </c>
    </row>
    <row r="2042" spans="16:16">
      <c r="P2042" s="37">
        <v>350</v>
      </c>
    </row>
    <row r="2044" spans="16:16">
      <c r="P2044" s="37">
        <v>351</v>
      </c>
    </row>
    <row r="2045" spans="16:16">
      <c r="P2045" s="37">
        <v>351</v>
      </c>
    </row>
    <row r="2046" spans="16:16">
      <c r="P2046" s="37">
        <v>351</v>
      </c>
    </row>
    <row r="2047" spans="16:16">
      <c r="P2047" s="37">
        <v>351</v>
      </c>
    </row>
    <row r="2049" spans="16:16">
      <c r="P2049" s="37">
        <v>352</v>
      </c>
    </row>
    <row r="2050" spans="16:16">
      <c r="P2050" s="37">
        <v>352</v>
      </c>
    </row>
    <row r="2051" spans="16:16">
      <c r="P2051" s="37">
        <v>352</v>
      </c>
    </row>
    <row r="2052" spans="16:16">
      <c r="P2052" s="37">
        <v>352</v>
      </c>
    </row>
    <row r="2054" spans="16:16">
      <c r="P2054" s="37">
        <v>353</v>
      </c>
    </row>
    <row r="2055" spans="16:16">
      <c r="P2055" s="37">
        <v>353</v>
      </c>
    </row>
    <row r="2056" spans="16:16">
      <c r="P2056" s="37">
        <v>353</v>
      </c>
    </row>
    <row r="2057" spans="16:16">
      <c r="P2057" s="37">
        <v>353</v>
      </c>
    </row>
    <row r="2059" spans="16:16">
      <c r="P2059" s="37">
        <v>354</v>
      </c>
    </row>
    <row r="2060" spans="16:16">
      <c r="P2060" s="37">
        <v>354</v>
      </c>
    </row>
    <row r="2061" spans="16:16">
      <c r="P2061" s="37">
        <v>354</v>
      </c>
    </row>
    <row r="2062" spans="16:16">
      <c r="P2062" s="37">
        <v>354</v>
      </c>
    </row>
    <row r="2064" spans="16:16">
      <c r="P2064" s="37">
        <v>355</v>
      </c>
    </row>
    <row r="2065" spans="16:16">
      <c r="P2065" s="37">
        <v>355</v>
      </c>
    </row>
    <row r="2066" spans="16:16">
      <c r="P2066" s="37">
        <v>355</v>
      </c>
    </row>
    <row r="2067" spans="16:16">
      <c r="P2067" s="37">
        <v>355</v>
      </c>
    </row>
    <row r="2069" spans="16:16">
      <c r="P2069" s="37">
        <v>356</v>
      </c>
    </row>
    <row r="2070" spans="16:16">
      <c r="P2070" s="37">
        <v>356</v>
      </c>
    </row>
    <row r="2071" spans="16:16">
      <c r="P2071" s="37">
        <v>356</v>
      </c>
    </row>
    <row r="2072" spans="16:16">
      <c r="P2072" s="37">
        <v>356</v>
      </c>
    </row>
    <row r="2074" spans="16:16">
      <c r="P2074" s="37">
        <v>357</v>
      </c>
    </row>
    <row r="2075" spans="16:16">
      <c r="P2075" s="37">
        <v>357</v>
      </c>
    </row>
    <row r="2076" spans="16:16">
      <c r="P2076" s="37">
        <v>357</v>
      </c>
    </row>
    <row r="2077" spans="16:16">
      <c r="P2077" s="37">
        <v>357</v>
      </c>
    </row>
    <row r="2079" spans="16:16">
      <c r="P2079" s="37">
        <v>358</v>
      </c>
    </row>
    <row r="2080" spans="16:16">
      <c r="P2080" s="37">
        <v>358</v>
      </c>
    </row>
    <row r="2081" spans="16:16">
      <c r="P2081" s="37">
        <v>358</v>
      </c>
    </row>
    <row r="2082" spans="16:16">
      <c r="P2082" s="37">
        <v>358</v>
      </c>
    </row>
    <row r="2084" spans="16:16">
      <c r="P2084" s="37">
        <v>359</v>
      </c>
    </row>
    <row r="2085" spans="16:16">
      <c r="P2085" s="37">
        <v>359</v>
      </c>
    </row>
    <row r="2086" spans="16:16">
      <c r="P2086" s="37">
        <v>359</v>
      </c>
    </row>
    <row r="2087" spans="16:16">
      <c r="P2087" s="37">
        <v>359</v>
      </c>
    </row>
    <row r="2089" spans="16:16">
      <c r="P2089" s="37">
        <v>360</v>
      </c>
    </row>
    <row r="2090" spans="16:16">
      <c r="P2090" s="37">
        <v>360</v>
      </c>
    </row>
    <row r="2091" spans="16:16">
      <c r="P2091" s="37">
        <v>360</v>
      </c>
    </row>
    <row r="2092" spans="16:16">
      <c r="P2092" s="37">
        <v>360</v>
      </c>
    </row>
    <row r="2094" spans="16:16">
      <c r="P2094" s="37">
        <v>361</v>
      </c>
    </row>
    <row r="2095" spans="16:16">
      <c r="P2095" s="37">
        <v>361</v>
      </c>
    </row>
    <row r="2096" spans="16:16">
      <c r="P2096" s="37">
        <v>361</v>
      </c>
    </row>
    <row r="2097" spans="16:16">
      <c r="P2097" s="37">
        <v>361</v>
      </c>
    </row>
    <row r="2099" spans="16:16">
      <c r="P2099" s="37">
        <v>362</v>
      </c>
    </row>
    <row r="2100" spans="16:16">
      <c r="P2100" s="37">
        <v>362</v>
      </c>
    </row>
    <row r="2101" spans="16:16">
      <c r="P2101" s="37">
        <v>362</v>
      </c>
    </row>
    <row r="2102" spans="16:16">
      <c r="P2102" s="37">
        <v>362</v>
      </c>
    </row>
    <row r="2104" spans="16:16">
      <c r="P2104" s="37">
        <v>363</v>
      </c>
    </row>
    <row r="2105" spans="16:16">
      <c r="P2105" s="37">
        <v>363</v>
      </c>
    </row>
    <row r="2106" spans="16:16">
      <c r="P2106" s="37">
        <v>363</v>
      </c>
    </row>
    <row r="2107" spans="16:16">
      <c r="P2107" s="37">
        <v>363</v>
      </c>
    </row>
    <row r="2109" spans="16:16">
      <c r="P2109" s="37">
        <v>364</v>
      </c>
    </row>
    <row r="2110" spans="16:16">
      <c r="P2110" s="37">
        <v>364</v>
      </c>
    </row>
    <row r="2111" spans="16:16">
      <c r="P2111" s="37">
        <v>364</v>
      </c>
    </row>
    <row r="2112" spans="16:16">
      <c r="P2112" s="37">
        <v>364</v>
      </c>
    </row>
    <row r="2114" spans="16:16">
      <c r="P2114" s="37">
        <v>365</v>
      </c>
    </row>
    <row r="2115" spans="16:16">
      <c r="P2115" s="37">
        <v>365</v>
      </c>
    </row>
    <row r="2116" spans="16:16">
      <c r="P2116" s="37">
        <v>365</v>
      </c>
    </row>
    <row r="2117" spans="16:16">
      <c r="P2117" s="37">
        <v>365</v>
      </c>
    </row>
    <row r="2119" spans="16:16">
      <c r="P2119" s="37">
        <v>366</v>
      </c>
    </row>
    <row r="2120" spans="16:16">
      <c r="P2120" s="37">
        <v>366</v>
      </c>
    </row>
    <row r="2121" spans="16:16">
      <c r="P2121" s="37">
        <v>366</v>
      </c>
    </row>
    <row r="2122" spans="16:16">
      <c r="P2122" s="37">
        <v>366</v>
      </c>
    </row>
    <row r="2124" spans="16:16">
      <c r="P2124" s="37">
        <v>367</v>
      </c>
    </row>
    <row r="2125" spans="16:16">
      <c r="P2125" s="37">
        <v>367</v>
      </c>
    </row>
    <row r="2126" spans="16:16">
      <c r="P2126" s="37">
        <v>367</v>
      </c>
    </row>
    <row r="2127" spans="16:16">
      <c r="P2127" s="37">
        <v>367</v>
      </c>
    </row>
    <row r="2129" spans="16:16">
      <c r="P2129" s="37">
        <v>368</v>
      </c>
    </row>
    <row r="2130" spans="16:16">
      <c r="P2130" s="37">
        <v>368</v>
      </c>
    </row>
    <row r="2131" spans="16:16">
      <c r="P2131" s="37">
        <v>368</v>
      </c>
    </row>
    <row r="2132" spans="16:16">
      <c r="P2132" s="37">
        <v>368</v>
      </c>
    </row>
    <row r="2134" spans="16:16">
      <c r="P2134" s="37">
        <v>369</v>
      </c>
    </row>
    <row r="2135" spans="16:16">
      <c r="P2135" s="37">
        <v>369</v>
      </c>
    </row>
    <row r="2136" spans="16:16">
      <c r="P2136" s="37">
        <v>369</v>
      </c>
    </row>
    <row r="2137" spans="16:16">
      <c r="P2137" s="37">
        <v>369</v>
      </c>
    </row>
    <row r="2139" spans="16:16">
      <c r="P2139" s="37">
        <v>370</v>
      </c>
    </row>
    <row r="2140" spans="16:16">
      <c r="P2140" s="37">
        <v>370</v>
      </c>
    </row>
    <row r="2141" spans="16:16">
      <c r="P2141" s="37">
        <v>370</v>
      </c>
    </row>
    <row r="2142" spans="16:16">
      <c r="P2142" s="37">
        <v>370</v>
      </c>
    </row>
    <row r="2144" spans="16:16">
      <c r="P2144" s="37">
        <v>371</v>
      </c>
    </row>
    <row r="2145" spans="16:16">
      <c r="P2145" s="37">
        <v>371</v>
      </c>
    </row>
    <row r="2146" spans="16:16">
      <c r="P2146" s="37">
        <v>371</v>
      </c>
    </row>
    <row r="2147" spans="16:16">
      <c r="P2147" s="37">
        <v>371</v>
      </c>
    </row>
    <row r="2149" spans="16:16">
      <c r="P2149" s="37">
        <v>372</v>
      </c>
    </row>
    <row r="2150" spans="16:16">
      <c r="P2150" s="37">
        <v>372</v>
      </c>
    </row>
    <row r="2151" spans="16:16">
      <c r="P2151" s="37">
        <v>372</v>
      </c>
    </row>
    <row r="2152" spans="16:16">
      <c r="P2152" s="37">
        <v>372</v>
      </c>
    </row>
    <row r="2154" spans="16:16">
      <c r="P2154" s="37">
        <v>373</v>
      </c>
    </row>
    <row r="2155" spans="16:16">
      <c r="P2155" s="37">
        <v>373</v>
      </c>
    </row>
    <row r="2156" spans="16:16">
      <c r="P2156" s="37">
        <v>373</v>
      </c>
    </row>
    <row r="2157" spans="16:16">
      <c r="P2157" s="37">
        <v>373</v>
      </c>
    </row>
    <row r="2159" spans="16:16">
      <c r="P2159" s="37">
        <v>374</v>
      </c>
    </row>
    <row r="2160" spans="16:16">
      <c r="P2160" s="37">
        <v>374</v>
      </c>
    </row>
    <row r="2161" spans="16:16">
      <c r="P2161" s="37">
        <v>374</v>
      </c>
    </row>
    <row r="2162" spans="16:16">
      <c r="P2162" s="37">
        <v>374</v>
      </c>
    </row>
    <row r="2164" spans="16:16">
      <c r="P2164" s="37">
        <v>375</v>
      </c>
    </row>
    <row r="2165" spans="16:16">
      <c r="P2165" s="37">
        <v>375</v>
      </c>
    </row>
    <row r="2166" spans="16:16">
      <c r="P2166" s="37">
        <v>375</v>
      </c>
    </row>
    <row r="2167" spans="16:16">
      <c r="P2167" s="37">
        <v>375</v>
      </c>
    </row>
    <row r="2169" spans="16:16">
      <c r="P2169" s="37">
        <v>376</v>
      </c>
    </row>
    <row r="2170" spans="16:16">
      <c r="P2170" s="37">
        <v>376</v>
      </c>
    </row>
    <row r="2171" spans="16:16">
      <c r="P2171" s="37">
        <v>376</v>
      </c>
    </row>
    <row r="2172" spans="16:16">
      <c r="P2172" s="37">
        <v>376</v>
      </c>
    </row>
    <row r="2174" spans="16:16">
      <c r="P2174" s="37">
        <v>377</v>
      </c>
    </row>
    <row r="2175" spans="16:16">
      <c r="P2175" s="37">
        <v>377</v>
      </c>
    </row>
    <row r="2176" spans="16:16">
      <c r="P2176" s="37">
        <v>377</v>
      </c>
    </row>
    <row r="2177" spans="16:16">
      <c r="P2177" s="37">
        <v>377</v>
      </c>
    </row>
    <row r="2179" spans="16:16">
      <c r="P2179" s="37">
        <v>378</v>
      </c>
    </row>
    <row r="2180" spans="16:16">
      <c r="P2180" s="37">
        <v>378</v>
      </c>
    </row>
    <row r="2181" spans="16:16">
      <c r="P2181" s="37">
        <v>378</v>
      </c>
    </row>
    <row r="2182" spans="16:16">
      <c r="P2182" s="37">
        <v>378</v>
      </c>
    </row>
    <row r="2184" spans="16:16">
      <c r="P2184" s="37">
        <v>379</v>
      </c>
    </row>
    <row r="2185" spans="16:16">
      <c r="P2185" s="37">
        <v>379</v>
      </c>
    </row>
    <row r="2186" spans="16:16">
      <c r="P2186" s="37">
        <v>379</v>
      </c>
    </row>
    <row r="2187" spans="16:16">
      <c r="P2187" s="37">
        <v>379</v>
      </c>
    </row>
    <row r="2189" spans="16:16">
      <c r="P2189" s="37">
        <v>380</v>
      </c>
    </row>
    <row r="2190" spans="16:16">
      <c r="P2190" s="37">
        <v>380</v>
      </c>
    </row>
    <row r="2191" spans="16:16">
      <c r="P2191" s="37">
        <v>380</v>
      </c>
    </row>
    <row r="2192" spans="16:16">
      <c r="P2192" s="37">
        <v>380</v>
      </c>
    </row>
    <row r="2194" spans="16:16">
      <c r="P2194" s="37">
        <v>381</v>
      </c>
    </row>
    <row r="2195" spans="16:16">
      <c r="P2195" s="37">
        <v>381</v>
      </c>
    </row>
    <row r="2196" spans="16:16">
      <c r="P2196" s="37">
        <v>381</v>
      </c>
    </row>
    <row r="2197" spans="16:16">
      <c r="P2197" s="37">
        <v>381</v>
      </c>
    </row>
    <row r="2199" spans="16:16">
      <c r="P2199" s="37">
        <v>382</v>
      </c>
    </row>
    <row r="2200" spans="16:16">
      <c r="P2200" s="37">
        <v>382</v>
      </c>
    </row>
    <row r="2201" spans="16:16">
      <c r="P2201" s="37">
        <v>382</v>
      </c>
    </row>
    <row r="2202" spans="16:16">
      <c r="P2202" s="37">
        <v>382</v>
      </c>
    </row>
    <row r="2204" spans="16:16">
      <c r="P2204" s="37">
        <v>383</v>
      </c>
    </row>
    <row r="2205" spans="16:16">
      <c r="P2205" s="37">
        <v>383</v>
      </c>
    </row>
    <row r="2206" spans="16:16">
      <c r="P2206" s="37">
        <v>383</v>
      </c>
    </row>
    <row r="2207" spans="16:16">
      <c r="P2207" s="37">
        <v>383</v>
      </c>
    </row>
    <row r="2209" spans="16:16">
      <c r="P2209" s="37">
        <v>384</v>
      </c>
    </row>
    <row r="2210" spans="16:16">
      <c r="P2210" s="37">
        <v>384</v>
      </c>
    </row>
    <row r="2211" spans="16:16">
      <c r="P2211" s="37">
        <v>384</v>
      </c>
    </row>
    <row r="2212" spans="16:16">
      <c r="P2212" s="37">
        <v>384</v>
      </c>
    </row>
    <row r="2214" spans="16:16">
      <c r="P2214" s="37">
        <v>385</v>
      </c>
    </row>
    <row r="2215" spans="16:16">
      <c r="P2215" s="37">
        <v>385</v>
      </c>
    </row>
    <row r="2216" spans="16:16">
      <c r="P2216" s="37">
        <v>385</v>
      </c>
    </row>
    <row r="2217" spans="16:16">
      <c r="P2217" s="37">
        <v>385</v>
      </c>
    </row>
    <row r="2219" spans="16:16">
      <c r="P2219" s="37">
        <v>386</v>
      </c>
    </row>
    <row r="2220" spans="16:16">
      <c r="P2220" s="37">
        <v>386</v>
      </c>
    </row>
    <row r="2221" spans="16:16">
      <c r="P2221" s="37">
        <v>386</v>
      </c>
    </row>
    <row r="2222" spans="16:16">
      <c r="P2222" s="37">
        <v>386</v>
      </c>
    </row>
    <row r="2224" spans="16:16">
      <c r="P2224" s="37">
        <v>387</v>
      </c>
    </row>
    <row r="2225" spans="16:16">
      <c r="P2225" s="37">
        <v>387</v>
      </c>
    </row>
    <row r="2226" spans="16:16">
      <c r="P2226" s="37">
        <v>387</v>
      </c>
    </row>
    <row r="2227" spans="16:16">
      <c r="P2227" s="37">
        <v>387</v>
      </c>
    </row>
    <row r="2229" spans="16:16">
      <c r="P2229" s="37">
        <v>388</v>
      </c>
    </row>
    <row r="2230" spans="16:16">
      <c r="P2230" s="37">
        <v>388</v>
      </c>
    </row>
    <row r="2231" spans="16:16">
      <c r="P2231" s="37">
        <v>388</v>
      </c>
    </row>
    <row r="2232" spans="16:16">
      <c r="P2232" s="37">
        <v>388</v>
      </c>
    </row>
    <row r="2234" spans="16:16">
      <c r="P2234" s="37">
        <v>389</v>
      </c>
    </row>
    <row r="2235" spans="16:16">
      <c r="P2235" s="37">
        <v>389</v>
      </c>
    </row>
    <row r="2236" spans="16:16">
      <c r="P2236" s="37">
        <v>389</v>
      </c>
    </row>
    <row r="2237" spans="16:16">
      <c r="P2237" s="37">
        <v>389</v>
      </c>
    </row>
    <row r="2239" spans="16:16">
      <c r="P2239" s="37">
        <v>390</v>
      </c>
    </row>
    <row r="2240" spans="16:16">
      <c r="P2240" s="37">
        <v>390</v>
      </c>
    </row>
    <row r="2241" spans="16:16">
      <c r="P2241" s="37">
        <v>390</v>
      </c>
    </row>
    <row r="2242" spans="16:16">
      <c r="P2242" s="37">
        <v>390</v>
      </c>
    </row>
    <row r="2244" spans="16:16">
      <c r="P2244" s="37">
        <v>391</v>
      </c>
    </row>
    <row r="2245" spans="16:16">
      <c r="P2245" s="37">
        <v>391</v>
      </c>
    </row>
    <row r="2246" spans="16:16">
      <c r="P2246" s="37">
        <v>391</v>
      </c>
    </row>
    <row r="2247" spans="16:16">
      <c r="P2247" s="37">
        <v>391</v>
      </c>
    </row>
    <row r="2249" spans="16:16">
      <c r="P2249" s="37">
        <v>392</v>
      </c>
    </row>
    <row r="2250" spans="16:16">
      <c r="P2250" s="37">
        <v>392</v>
      </c>
    </row>
    <row r="2251" spans="16:16">
      <c r="P2251" s="37">
        <v>392</v>
      </c>
    </row>
    <row r="2252" spans="16:16">
      <c r="P2252" s="37">
        <v>392</v>
      </c>
    </row>
    <row r="2254" spans="16:16">
      <c r="P2254" s="37">
        <v>393</v>
      </c>
    </row>
    <row r="2255" spans="16:16">
      <c r="P2255" s="37">
        <v>393</v>
      </c>
    </row>
    <row r="2256" spans="16:16">
      <c r="P2256" s="37">
        <v>393</v>
      </c>
    </row>
    <row r="2257" spans="16:16">
      <c r="P2257" s="37">
        <v>393</v>
      </c>
    </row>
    <row r="2259" spans="16:16">
      <c r="P2259" s="37">
        <v>394</v>
      </c>
    </row>
    <row r="2260" spans="16:16">
      <c r="P2260" s="37">
        <v>394</v>
      </c>
    </row>
    <row r="2261" spans="16:16">
      <c r="P2261" s="37">
        <v>394</v>
      </c>
    </row>
    <row r="2262" spans="16:16">
      <c r="P2262" s="37">
        <v>394</v>
      </c>
    </row>
    <row r="2264" spans="16:16">
      <c r="P2264" s="37">
        <v>395</v>
      </c>
    </row>
    <row r="2265" spans="16:16">
      <c r="P2265" s="37">
        <v>395</v>
      </c>
    </row>
    <row r="2266" spans="16:16">
      <c r="P2266" s="37">
        <v>395</v>
      </c>
    </row>
    <row r="2267" spans="16:16">
      <c r="P2267" s="37">
        <v>395</v>
      </c>
    </row>
    <row r="2269" spans="16:16">
      <c r="P2269" s="37">
        <v>396</v>
      </c>
    </row>
    <row r="2270" spans="16:16">
      <c r="P2270" s="37">
        <v>396</v>
      </c>
    </row>
    <row r="2271" spans="16:16">
      <c r="P2271" s="37">
        <v>396</v>
      </c>
    </row>
    <row r="2272" spans="16:16">
      <c r="P2272" s="37">
        <v>396</v>
      </c>
    </row>
    <row r="2274" spans="16:16">
      <c r="P2274" s="37">
        <v>397</v>
      </c>
    </row>
    <row r="2275" spans="16:16">
      <c r="P2275" s="37">
        <v>397</v>
      </c>
    </row>
    <row r="2276" spans="16:16">
      <c r="P2276" s="37">
        <v>397</v>
      </c>
    </row>
    <row r="2277" spans="16:16">
      <c r="P2277" s="37">
        <v>397</v>
      </c>
    </row>
    <row r="2279" spans="16:16">
      <c r="P2279" s="37">
        <v>398</v>
      </c>
    </row>
    <row r="2280" spans="16:16">
      <c r="P2280" s="37">
        <v>398</v>
      </c>
    </row>
    <row r="2281" spans="16:16">
      <c r="P2281" s="37">
        <v>398</v>
      </c>
    </row>
    <row r="2282" spans="16:16">
      <c r="P2282" s="37">
        <v>398</v>
      </c>
    </row>
    <row r="2284" spans="16:16">
      <c r="P2284" s="37">
        <v>399</v>
      </c>
    </row>
    <row r="2285" spans="16:16">
      <c r="P2285" s="37">
        <v>399</v>
      </c>
    </row>
    <row r="2286" spans="16:16">
      <c r="P2286" s="37">
        <v>399</v>
      </c>
    </row>
    <row r="2287" spans="16:16">
      <c r="P2287" s="37">
        <v>399</v>
      </c>
    </row>
    <row r="2289" spans="16:16">
      <c r="P2289" s="37">
        <v>400</v>
      </c>
    </row>
    <row r="2290" spans="16:16">
      <c r="P2290" s="37">
        <v>400</v>
      </c>
    </row>
    <row r="2291" spans="16:16">
      <c r="P2291" s="37">
        <v>400</v>
      </c>
    </row>
    <row r="2292" spans="16:16">
      <c r="P2292" s="37">
        <v>400</v>
      </c>
    </row>
    <row r="2294" spans="16:16">
      <c r="P2294" s="37">
        <v>401</v>
      </c>
    </row>
    <row r="2295" spans="16:16">
      <c r="P2295" s="37">
        <v>401</v>
      </c>
    </row>
    <row r="2296" spans="16:16">
      <c r="P2296" s="37">
        <v>401</v>
      </c>
    </row>
    <row r="2297" spans="16:16">
      <c r="P2297" s="37">
        <v>401</v>
      </c>
    </row>
    <row r="2299" spans="16:16">
      <c r="P2299" s="37">
        <v>402</v>
      </c>
    </row>
    <row r="2300" spans="16:16">
      <c r="P2300" s="37">
        <v>402</v>
      </c>
    </row>
    <row r="2301" spans="16:16">
      <c r="P2301" s="37">
        <v>402</v>
      </c>
    </row>
    <row r="2302" spans="16:16">
      <c r="P2302" s="37">
        <v>402</v>
      </c>
    </row>
    <row r="2304" spans="16:16">
      <c r="P2304" s="37">
        <v>403</v>
      </c>
    </row>
    <row r="2305" spans="16:16">
      <c r="P2305" s="37">
        <v>403</v>
      </c>
    </row>
    <row r="2306" spans="16:16">
      <c r="P2306" s="37">
        <v>403</v>
      </c>
    </row>
    <row r="2307" spans="16:16">
      <c r="P2307" s="37">
        <v>403</v>
      </c>
    </row>
    <row r="2309" spans="16:16">
      <c r="P2309" s="37">
        <v>404</v>
      </c>
    </row>
    <row r="2310" spans="16:16">
      <c r="P2310" s="37">
        <v>404</v>
      </c>
    </row>
    <row r="2311" spans="16:16">
      <c r="P2311" s="37">
        <v>404</v>
      </c>
    </row>
    <row r="2312" spans="16:16">
      <c r="P2312" s="37">
        <v>404</v>
      </c>
    </row>
    <row r="2314" spans="16:16">
      <c r="P2314" s="37">
        <v>405</v>
      </c>
    </row>
    <row r="2315" spans="16:16">
      <c r="P2315" s="37">
        <v>405</v>
      </c>
    </row>
    <row r="2316" spans="16:16">
      <c r="P2316" s="37">
        <v>405</v>
      </c>
    </row>
    <row r="2317" spans="16:16">
      <c r="P2317" s="37">
        <v>405</v>
      </c>
    </row>
    <row r="2319" spans="16:16">
      <c r="P2319" s="37">
        <v>406</v>
      </c>
    </row>
    <row r="2320" spans="16:16">
      <c r="P2320" s="37">
        <v>406</v>
      </c>
    </row>
    <row r="2321" spans="16:16">
      <c r="P2321" s="37">
        <v>406</v>
      </c>
    </row>
    <row r="2322" spans="16:16">
      <c r="P2322" s="37">
        <v>406</v>
      </c>
    </row>
    <row r="2324" spans="16:16">
      <c r="P2324" s="37">
        <v>407</v>
      </c>
    </row>
    <row r="2325" spans="16:16">
      <c r="P2325" s="37">
        <v>407</v>
      </c>
    </row>
    <row r="2326" spans="16:16">
      <c r="P2326" s="37">
        <v>407</v>
      </c>
    </row>
    <row r="2327" spans="16:16">
      <c r="P2327" s="37">
        <v>407</v>
      </c>
    </row>
    <row r="2329" spans="16:16">
      <c r="P2329" s="37">
        <v>408</v>
      </c>
    </row>
    <row r="2330" spans="16:16">
      <c r="P2330" s="37">
        <v>408</v>
      </c>
    </row>
    <row r="2331" spans="16:16">
      <c r="P2331" s="37">
        <v>408</v>
      </c>
    </row>
    <row r="2332" spans="16:16">
      <c r="P2332" s="37">
        <v>408</v>
      </c>
    </row>
    <row r="2334" spans="16:16">
      <c r="P2334" s="37">
        <v>409</v>
      </c>
    </row>
    <row r="2335" spans="16:16">
      <c r="P2335" s="37">
        <v>409</v>
      </c>
    </row>
    <row r="2336" spans="16:16">
      <c r="P2336" s="37">
        <v>409</v>
      </c>
    </row>
    <row r="2337" spans="16:16">
      <c r="P2337" s="37">
        <v>409</v>
      </c>
    </row>
    <row r="2339" spans="16:16">
      <c r="P2339" s="37">
        <v>410</v>
      </c>
    </row>
    <row r="2340" spans="16:16">
      <c r="P2340" s="37">
        <v>410</v>
      </c>
    </row>
    <row r="2341" spans="16:16">
      <c r="P2341" s="37">
        <v>410</v>
      </c>
    </row>
    <row r="2342" spans="16:16">
      <c r="P2342" s="37">
        <v>410</v>
      </c>
    </row>
    <row r="2344" spans="16:16">
      <c r="P2344" s="37">
        <v>411</v>
      </c>
    </row>
    <row r="2345" spans="16:16">
      <c r="P2345" s="37">
        <v>411</v>
      </c>
    </row>
    <row r="2346" spans="16:16">
      <c r="P2346" s="37">
        <v>411</v>
      </c>
    </row>
    <row r="2347" spans="16:16">
      <c r="P2347" s="37">
        <v>411</v>
      </c>
    </row>
    <row r="2349" spans="16:16">
      <c r="P2349" s="37">
        <v>412</v>
      </c>
    </row>
    <row r="2350" spans="16:16">
      <c r="P2350" s="37">
        <v>412</v>
      </c>
    </row>
    <row r="2351" spans="16:16">
      <c r="P2351" s="37">
        <v>412</v>
      </c>
    </row>
    <row r="2352" spans="16:16">
      <c r="P2352" s="37">
        <v>412</v>
      </c>
    </row>
    <row r="2354" spans="16:16">
      <c r="P2354" s="37">
        <v>413</v>
      </c>
    </row>
    <row r="2355" spans="16:16">
      <c r="P2355" s="37">
        <v>413</v>
      </c>
    </row>
    <row r="2356" spans="16:16">
      <c r="P2356" s="37">
        <v>413</v>
      </c>
    </row>
    <row r="2357" spans="16:16">
      <c r="P2357" s="37">
        <v>413</v>
      </c>
    </row>
    <row r="2359" spans="16:16">
      <c r="P2359" s="37">
        <v>414</v>
      </c>
    </row>
    <row r="2360" spans="16:16">
      <c r="P2360" s="37">
        <v>414</v>
      </c>
    </row>
    <row r="2361" spans="16:16">
      <c r="P2361" s="37">
        <v>414</v>
      </c>
    </row>
    <row r="2362" spans="16:16">
      <c r="P2362" s="37">
        <v>414</v>
      </c>
    </row>
    <row r="2364" spans="16:16">
      <c r="P2364" s="37">
        <v>415</v>
      </c>
    </row>
    <row r="2365" spans="16:16">
      <c r="P2365" s="37">
        <v>415</v>
      </c>
    </row>
    <row r="2366" spans="16:16">
      <c r="P2366" s="37">
        <v>415</v>
      </c>
    </row>
    <row r="2367" spans="16:16">
      <c r="P2367" s="37">
        <v>415</v>
      </c>
    </row>
    <row r="2369" spans="16:16">
      <c r="P2369" s="37">
        <v>416</v>
      </c>
    </row>
    <row r="2370" spans="16:16">
      <c r="P2370" s="37">
        <v>416</v>
      </c>
    </row>
    <row r="2371" spans="16:16">
      <c r="P2371" s="37">
        <v>416</v>
      </c>
    </row>
    <row r="2372" spans="16:16">
      <c r="P2372" s="37">
        <v>416</v>
      </c>
    </row>
    <row r="2374" spans="16:16">
      <c r="P2374" s="37">
        <v>417</v>
      </c>
    </row>
    <row r="2375" spans="16:16">
      <c r="P2375" s="37">
        <v>417</v>
      </c>
    </row>
    <row r="2376" spans="16:16">
      <c r="P2376" s="37">
        <v>417</v>
      </c>
    </row>
    <row r="2377" spans="16:16">
      <c r="P2377" s="37">
        <v>417</v>
      </c>
    </row>
    <row r="2379" spans="16:16">
      <c r="P2379" s="37">
        <v>418</v>
      </c>
    </row>
    <row r="2380" spans="16:16">
      <c r="P2380" s="37">
        <v>418</v>
      </c>
    </row>
    <row r="2381" spans="16:16">
      <c r="P2381" s="37">
        <v>418</v>
      </c>
    </row>
    <row r="2382" spans="16:16">
      <c r="P2382" s="37">
        <v>418</v>
      </c>
    </row>
    <row r="2384" spans="16:16">
      <c r="P2384" s="37">
        <v>419</v>
      </c>
    </row>
    <row r="2385" spans="16:16">
      <c r="P2385" s="37">
        <v>419</v>
      </c>
    </row>
    <row r="2386" spans="16:16">
      <c r="P2386" s="37">
        <v>419</v>
      </c>
    </row>
    <row r="2387" spans="16:16">
      <c r="P2387" s="37">
        <v>419</v>
      </c>
    </row>
    <row r="2389" spans="16:16">
      <c r="P2389" s="37">
        <v>420</v>
      </c>
    </row>
    <row r="2390" spans="16:16">
      <c r="P2390" s="37">
        <v>420</v>
      </c>
    </row>
    <row r="2391" spans="16:16">
      <c r="P2391" s="37">
        <v>420</v>
      </c>
    </row>
    <row r="2392" spans="16:16">
      <c r="P2392" s="37">
        <v>420</v>
      </c>
    </row>
    <row r="2394" spans="16:16">
      <c r="P2394" s="37">
        <v>421</v>
      </c>
    </row>
    <row r="2395" spans="16:16">
      <c r="P2395" s="37">
        <v>421</v>
      </c>
    </row>
    <row r="2396" spans="16:16">
      <c r="P2396" s="37">
        <v>421</v>
      </c>
    </row>
    <row r="2397" spans="16:16">
      <c r="P2397" s="37">
        <v>421</v>
      </c>
    </row>
    <row r="2399" spans="16:16">
      <c r="P2399" s="37">
        <v>422</v>
      </c>
    </row>
    <row r="2400" spans="16:16">
      <c r="P2400" s="37">
        <v>422</v>
      </c>
    </row>
    <row r="2401" spans="16:16">
      <c r="P2401" s="37">
        <v>422</v>
      </c>
    </row>
    <row r="2402" spans="16:16">
      <c r="P2402" s="37">
        <v>422</v>
      </c>
    </row>
    <row r="2404" spans="16:16">
      <c r="P2404" s="37">
        <v>423</v>
      </c>
    </row>
    <row r="2405" spans="16:16">
      <c r="P2405" s="37">
        <v>423</v>
      </c>
    </row>
    <row r="2406" spans="16:16">
      <c r="P2406" s="37">
        <v>423</v>
      </c>
    </row>
    <row r="2407" spans="16:16">
      <c r="P2407" s="37">
        <v>423</v>
      </c>
    </row>
    <row r="2409" spans="16:16">
      <c r="P2409" s="37">
        <v>424</v>
      </c>
    </row>
    <row r="2410" spans="16:16">
      <c r="P2410" s="37">
        <v>424</v>
      </c>
    </row>
    <row r="2411" spans="16:16">
      <c r="P2411" s="37">
        <v>424</v>
      </c>
    </row>
    <row r="2412" spans="16:16">
      <c r="P2412" s="37">
        <v>424</v>
      </c>
    </row>
    <row r="2414" spans="16:16">
      <c r="P2414" s="37">
        <v>425</v>
      </c>
    </row>
    <row r="2415" spans="16:16">
      <c r="P2415" s="37">
        <v>425</v>
      </c>
    </row>
    <row r="2416" spans="16:16">
      <c r="P2416" s="37">
        <v>425</v>
      </c>
    </row>
    <row r="2417" spans="16:16">
      <c r="P2417" s="37">
        <v>425</v>
      </c>
    </row>
    <row r="2419" spans="16:16">
      <c r="P2419" s="37">
        <v>426</v>
      </c>
    </row>
    <row r="2420" spans="16:16">
      <c r="P2420" s="37">
        <v>426</v>
      </c>
    </row>
    <row r="2421" spans="16:16">
      <c r="P2421" s="37">
        <v>426</v>
      </c>
    </row>
    <row r="2422" spans="16:16">
      <c r="P2422" s="37">
        <v>426</v>
      </c>
    </row>
    <row r="2424" spans="16:16">
      <c r="P2424" s="37">
        <v>427</v>
      </c>
    </row>
    <row r="2425" spans="16:16">
      <c r="P2425" s="37">
        <v>427</v>
      </c>
    </row>
    <row r="2426" spans="16:16">
      <c r="P2426" s="37">
        <v>427</v>
      </c>
    </row>
    <row r="2427" spans="16:16">
      <c r="P2427" s="37">
        <v>427</v>
      </c>
    </row>
    <row r="2429" spans="16:16">
      <c r="P2429" s="37">
        <v>428</v>
      </c>
    </row>
    <row r="2430" spans="16:16">
      <c r="P2430" s="37">
        <v>428</v>
      </c>
    </row>
    <row r="2431" spans="16:16">
      <c r="P2431" s="37">
        <v>428</v>
      </c>
    </row>
    <row r="2432" spans="16:16">
      <c r="P2432" s="37">
        <v>428</v>
      </c>
    </row>
    <row r="2434" spans="16:16">
      <c r="P2434" s="37">
        <v>429</v>
      </c>
    </row>
    <row r="2435" spans="16:16">
      <c r="P2435" s="37">
        <v>429</v>
      </c>
    </row>
    <row r="2436" spans="16:16">
      <c r="P2436" s="37">
        <v>429</v>
      </c>
    </row>
    <row r="2437" spans="16:16">
      <c r="P2437" s="37">
        <v>429</v>
      </c>
    </row>
    <row r="2439" spans="16:16">
      <c r="P2439" s="37">
        <v>430</v>
      </c>
    </row>
    <row r="2440" spans="16:16">
      <c r="P2440" s="37">
        <v>430</v>
      </c>
    </row>
    <row r="2441" spans="16:16">
      <c r="P2441" s="37">
        <v>430</v>
      </c>
    </row>
    <row r="2442" spans="16:16">
      <c r="P2442" s="37">
        <v>430</v>
      </c>
    </row>
    <row r="2444" spans="16:16">
      <c r="P2444" s="37">
        <v>431</v>
      </c>
    </row>
    <row r="2445" spans="16:16">
      <c r="P2445" s="37">
        <v>431</v>
      </c>
    </row>
    <row r="2446" spans="16:16">
      <c r="P2446" s="37">
        <v>431</v>
      </c>
    </row>
    <row r="2447" spans="16:16">
      <c r="P2447" s="37">
        <v>431</v>
      </c>
    </row>
    <row r="2449" spans="16:16">
      <c r="P2449" s="37">
        <v>432</v>
      </c>
    </row>
    <row r="2450" spans="16:16">
      <c r="P2450" s="37">
        <v>432</v>
      </c>
    </row>
    <row r="2451" spans="16:16">
      <c r="P2451" s="37">
        <v>432</v>
      </c>
    </row>
    <row r="2452" spans="16:16">
      <c r="P2452" s="37">
        <v>432</v>
      </c>
    </row>
    <row r="2454" spans="16:16">
      <c r="P2454" s="37">
        <v>433</v>
      </c>
    </row>
    <row r="2455" spans="16:16">
      <c r="P2455" s="37">
        <v>433</v>
      </c>
    </row>
    <row r="2456" spans="16:16">
      <c r="P2456" s="37">
        <v>433</v>
      </c>
    </row>
    <row r="2457" spans="16:16">
      <c r="P2457" s="37">
        <v>433</v>
      </c>
    </row>
    <row r="2459" spans="16:16">
      <c r="P2459" s="37">
        <v>434</v>
      </c>
    </row>
    <row r="2460" spans="16:16">
      <c r="P2460" s="37">
        <v>434</v>
      </c>
    </row>
    <row r="2461" spans="16:16">
      <c r="P2461" s="37">
        <v>434</v>
      </c>
    </row>
    <row r="2462" spans="16:16">
      <c r="P2462" s="37">
        <v>434</v>
      </c>
    </row>
    <row r="2464" spans="16:16">
      <c r="P2464" s="37">
        <v>435</v>
      </c>
    </row>
    <row r="2465" spans="16:16">
      <c r="P2465" s="37">
        <v>435</v>
      </c>
    </row>
    <row r="2466" spans="16:16">
      <c r="P2466" s="37">
        <v>435</v>
      </c>
    </row>
    <row r="2467" spans="16:16">
      <c r="P2467" s="37">
        <v>435</v>
      </c>
    </row>
    <row r="2469" spans="16:16">
      <c r="P2469" s="37">
        <v>436</v>
      </c>
    </row>
    <row r="2470" spans="16:16">
      <c r="P2470" s="37">
        <v>436</v>
      </c>
    </row>
    <row r="2471" spans="16:16">
      <c r="P2471" s="37">
        <v>436</v>
      </c>
    </row>
    <row r="2472" spans="16:16">
      <c r="P2472" s="37">
        <v>436</v>
      </c>
    </row>
    <row r="2474" spans="16:16">
      <c r="P2474" s="37">
        <v>437</v>
      </c>
    </row>
    <row r="2475" spans="16:16">
      <c r="P2475" s="37">
        <v>437</v>
      </c>
    </row>
    <row r="2476" spans="16:16">
      <c r="P2476" s="37">
        <v>437</v>
      </c>
    </row>
    <row r="2477" spans="16:16">
      <c r="P2477" s="37">
        <v>437</v>
      </c>
    </row>
    <row r="2479" spans="16:16">
      <c r="P2479" s="37">
        <v>438</v>
      </c>
    </row>
    <row r="2480" spans="16:16">
      <c r="P2480" s="37">
        <v>438</v>
      </c>
    </row>
    <row r="2481" spans="16:16">
      <c r="P2481" s="37">
        <v>438</v>
      </c>
    </row>
    <row r="2482" spans="16:16">
      <c r="P2482" s="37">
        <v>438</v>
      </c>
    </row>
    <row r="2484" spans="16:16">
      <c r="P2484" s="37">
        <v>439</v>
      </c>
    </row>
    <row r="2485" spans="16:16">
      <c r="P2485" s="37">
        <v>439</v>
      </c>
    </row>
    <row r="2486" spans="16:16">
      <c r="P2486" s="37">
        <v>439</v>
      </c>
    </row>
    <row r="2487" spans="16:16">
      <c r="P2487" s="37">
        <v>439</v>
      </c>
    </row>
    <row r="2489" spans="16:16">
      <c r="P2489" s="37">
        <v>440</v>
      </c>
    </row>
    <row r="2490" spans="16:16">
      <c r="P2490" s="37">
        <v>440</v>
      </c>
    </row>
    <row r="2491" spans="16:16">
      <c r="P2491" s="37">
        <v>440</v>
      </c>
    </row>
    <row r="2492" spans="16:16">
      <c r="P2492" s="37">
        <v>440</v>
      </c>
    </row>
    <row r="2494" spans="16:16">
      <c r="P2494" s="37">
        <v>441</v>
      </c>
    </row>
    <row r="2495" spans="16:16">
      <c r="P2495" s="37">
        <v>441</v>
      </c>
    </row>
    <row r="2496" spans="16:16">
      <c r="P2496" s="37">
        <v>441</v>
      </c>
    </row>
    <row r="2497" spans="16:16">
      <c r="P2497" s="37">
        <v>441</v>
      </c>
    </row>
    <row r="2499" spans="16:16">
      <c r="P2499" s="37">
        <v>442</v>
      </c>
    </row>
    <row r="2500" spans="16:16">
      <c r="P2500" s="37">
        <v>442</v>
      </c>
    </row>
    <row r="2501" spans="16:16">
      <c r="P2501" s="37">
        <v>442</v>
      </c>
    </row>
    <row r="2502" spans="16:16">
      <c r="P2502" s="37">
        <v>442</v>
      </c>
    </row>
    <row r="2504" spans="16:16">
      <c r="P2504" s="37">
        <v>443</v>
      </c>
    </row>
    <row r="2505" spans="16:16">
      <c r="P2505" s="37">
        <v>443</v>
      </c>
    </row>
    <row r="2506" spans="16:16">
      <c r="P2506" s="37">
        <v>443</v>
      </c>
    </row>
    <row r="2507" spans="16:16">
      <c r="P2507" s="37">
        <v>443</v>
      </c>
    </row>
    <row r="2509" spans="16:16">
      <c r="P2509" s="37">
        <v>444</v>
      </c>
    </row>
    <row r="2510" spans="16:16">
      <c r="P2510" s="37">
        <v>444</v>
      </c>
    </row>
    <row r="2511" spans="16:16">
      <c r="P2511" s="37">
        <v>444</v>
      </c>
    </row>
    <row r="2512" spans="16:16">
      <c r="P2512" s="37">
        <v>444</v>
      </c>
    </row>
    <row r="2514" spans="16:16">
      <c r="P2514" s="37">
        <v>445</v>
      </c>
    </row>
    <row r="2515" spans="16:16">
      <c r="P2515" s="37">
        <v>445</v>
      </c>
    </row>
    <row r="2516" spans="16:16">
      <c r="P2516" s="37">
        <v>445</v>
      </c>
    </row>
    <row r="2517" spans="16:16">
      <c r="P2517" s="37">
        <v>445</v>
      </c>
    </row>
    <row r="2519" spans="16:16">
      <c r="P2519" s="37">
        <v>446</v>
      </c>
    </row>
    <row r="2520" spans="16:16">
      <c r="P2520" s="37">
        <v>446</v>
      </c>
    </row>
    <row r="2521" spans="16:16">
      <c r="P2521" s="37">
        <v>446</v>
      </c>
    </row>
    <row r="2522" spans="16:16">
      <c r="P2522" s="37">
        <v>446</v>
      </c>
    </row>
    <row r="2524" spans="16:16">
      <c r="P2524" s="37">
        <v>447</v>
      </c>
    </row>
    <row r="2525" spans="16:16">
      <c r="P2525" s="37">
        <v>447</v>
      </c>
    </row>
    <row r="2526" spans="16:16">
      <c r="P2526" s="37">
        <v>447</v>
      </c>
    </row>
    <row r="2527" spans="16:16">
      <c r="P2527" s="37">
        <v>447</v>
      </c>
    </row>
    <row r="2529" spans="16:16">
      <c r="P2529" s="37">
        <v>448</v>
      </c>
    </row>
    <row r="2530" spans="16:16">
      <c r="P2530" s="37">
        <v>448</v>
      </c>
    </row>
    <row r="2531" spans="16:16">
      <c r="P2531" s="37">
        <v>448</v>
      </c>
    </row>
    <row r="2532" spans="16:16">
      <c r="P2532" s="37">
        <v>448</v>
      </c>
    </row>
    <row r="2534" spans="16:16">
      <c r="P2534" s="37">
        <v>449</v>
      </c>
    </row>
    <row r="2535" spans="16:16">
      <c r="P2535" s="37">
        <v>449</v>
      </c>
    </row>
    <row r="2536" spans="16:16">
      <c r="P2536" s="37">
        <v>449</v>
      </c>
    </row>
    <row r="2537" spans="16:16">
      <c r="P2537" s="37">
        <v>449</v>
      </c>
    </row>
    <row r="2539" spans="16:16">
      <c r="P2539" s="37">
        <v>450</v>
      </c>
    </row>
    <row r="2540" spans="16:16">
      <c r="P2540" s="37">
        <v>450</v>
      </c>
    </row>
    <row r="2541" spans="16:16">
      <c r="P2541" s="37">
        <v>450</v>
      </c>
    </row>
    <row r="2542" spans="16:16">
      <c r="P2542" s="37">
        <v>450</v>
      </c>
    </row>
    <row r="2544" spans="16:16">
      <c r="P2544" s="37">
        <v>451</v>
      </c>
    </row>
    <row r="2545" spans="16:16">
      <c r="P2545" s="37">
        <v>451</v>
      </c>
    </row>
    <row r="2546" spans="16:16">
      <c r="P2546" s="37">
        <v>451</v>
      </c>
    </row>
    <row r="2547" spans="16:16">
      <c r="P2547" s="37">
        <v>451</v>
      </c>
    </row>
    <row r="2549" spans="16:16">
      <c r="P2549" s="37">
        <v>452</v>
      </c>
    </row>
    <row r="2550" spans="16:16">
      <c r="P2550" s="37">
        <v>452</v>
      </c>
    </row>
    <row r="2551" spans="16:16">
      <c r="P2551" s="37">
        <v>452</v>
      </c>
    </row>
    <row r="2552" spans="16:16">
      <c r="P2552" s="37">
        <v>452</v>
      </c>
    </row>
    <row r="2554" spans="16:16">
      <c r="P2554" s="37">
        <v>453</v>
      </c>
    </row>
    <row r="2555" spans="16:16">
      <c r="P2555" s="37">
        <v>453</v>
      </c>
    </row>
    <row r="2556" spans="16:16">
      <c r="P2556" s="37">
        <v>453</v>
      </c>
    </row>
    <row r="2557" spans="16:16">
      <c r="P2557" s="37">
        <v>453</v>
      </c>
    </row>
    <row r="2559" spans="16:16">
      <c r="P2559" s="37">
        <v>454</v>
      </c>
    </row>
    <row r="2560" spans="16:16">
      <c r="P2560" s="37">
        <v>454</v>
      </c>
    </row>
    <row r="2561" spans="16:16">
      <c r="P2561" s="37">
        <v>454</v>
      </c>
    </row>
    <row r="2562" spans="16:16">
      <c r="P2562" s="37">
        <v>454</v>
      </c>
    </row>
    <row r="2564" spans="16:16">
      <c r="P2564" s="37">
        <v>455</v>
      </c>
    </row>
    <row r="2565" spans="16:16">
      <c r="P2565" s="37">
        <v>455</v>
      </c>
    </row>
    <row r="2566" spans="16:16">
      <c r="P2566" s="37">
        <v>455</v>
      </c>
    </row>
    <row r="2567" spans="16:16">
      <c r="P2567" s="37">
        <v>455</v>
      </c>
    </row>
    <row r="2569" spans="16:16">
      <c r="P2569" s="37">
        <v>456</v>
      </c>
    </row>
    <row r="2570" spans="16:16">
      <c r="P2570" s="37">
        <v>456</v>
      </c>
    </row>
    <row r="2571" spans="16:16">
      <c r="P2571" s="37">
        <v>456</v>
      </c>
    </row>
    <row r="2572" spans="16:16">
      <c r="P2572" s="37">
        <v>456</v>
      </c>
    </row>
    <row r="2574" spans="16:16">
      <c r="P2574" s="37">
        <v>457</v>
      </c>
    </row>
    <row r="2575" spans="16:16">
      <c r="P2575" s="37">
        <v>457</v>
      </c>
    </row>
    <row r="2576" spans="16:16">
      <c r="P2576" s="37">
        <v>457</v>
      </c>
    </row>
    <row r="2577" spans="16:16">
      <c r="P2577" s="37">
        <v>457</v>
      </c>
    </row>
    <row r="2579" spans="16:16">
      <c r="P2579" s="37">
        <v>458</v>
      </c>
    </row>
    <row r="2580" spans="16:16">
      <c r="P2580" s="37">
        <v>458</v>
      </c>
    </row>
    <row r="2581" spans="16:16">
      <c r="P2581" s="37">
        <v>458</v>
      </c>
    </row>
    <row r="2582" spans="16:16">
      <c r="P2582" s="37">
        <v>458</v>
      </c>
    </row>
    <row r="2584" spans="16:16">
      <c r="P2584" s="37">
        <v>459</v>
      </c>
    </row>
    <row r="2585" spans="16:16">
      <c r="P2585" s="37">
        <v>459</v>
      </c>
    </row>
    <row r="2586" spans="16:16">
      <c r="P2586" s="37">
        <v>459</v>
      </c>
    </row>
    <row r="2587" spans="16:16">
      <c r="P2587" s="37">
        <v>459</v>
      </c>
    </row>
    <row r="2589" spans="16:16">
      <c r="P2589" s="37">
        <v>460</v>
      </c>
    </row>
    <row r="2590" spans="16:16">
      <c r="P2590" s="37">
        <v>460</v>
      </c>
    </row>
    <row r="2591" spans="16:16">
      <c r="P2591" s="37">
        <v>460</v>
      </c>
    </row>
    <row r="2592" spans="16:16">
      <c r="P2592" s="37">
        <v>460</v>
      </c>
    </row>
    <row r="2594" spans="16:16">
      <c r="P2594" s="37">
        <v>461</v>
      </c>
    </row>
    <row r="2595" spans="16:16">
      <c r="P2595" s="37">
        <v>461</v>
      </c>
    </row>
    <row r="2596" spans="16:16">
      <c r="P2596" s="37">
        <v>461</v>
      </c>
    </row>
    <row r="2597" spans="16:16">
      <c r="P2597" s="37">
        <v>461</v>
      </c>
    </row>
    <row r="2599" spans="16:16">
      <c r="P2599" s="37">
        <v>462</v>
      </c>
    </row>
    <row r="2600" spans="16:16">
      <c r="P2600" s="37">
        <v>462</v>
      </c>
    </row>
    <row r="2601" spans="16:16">
      <c r="P2601" s="37">
        <v>462</v>
      </c>
    </row>
    <row r="2602" spans="16:16">
      <c r="P2602" s="37">
        <v>462</v>
      </c>
    </row>
    <row r="2604" spans="16:16">
      <c r="P2604" s="37">
        <v>463</v>
      </c>
    </row>
    <row r="2605" spans="16:16">
      <c r="P2605" s="37">
        <v>463</v>
      </c>
    </row>
    <row r="2606" spans="16:16">
      <c r="P2606" s="37">
        <v>463</v>
      </c>
    </row>
    <row r="2607" spans="16:16">
      <c r="P2607" s="37">
        <v>463</v>
      </c>
    </row>
    <row r="2609" spans="16:16">
      <c r="P2609" s="37">
        <v>464</v>
      </c>
    </row>
    <row r="2610" spans="16:16">
      <c r="P2610" s="37">
        <v>464</v>
      </c>
    </row>
    <row r="2611" spans="16:16">
      <c r="P2611" s="37">
        <v>464</v>
      </c>
    </row>
    <row r="2612" spans="16:16">
      <c r="P2612" s="37">
        <v>464</v>
      </c>
    </row>
    <row r="2614" spans="16:16">
      <c r="P2614" s="37">
        <v>465</v>
      </c>
    </row>
    <row r="2615" spans="16:16">
      <c r="P2615" s="37">
        <v>465</v>
      </c>
    </row>
    <row r="2616" spans="16:16">
      <c r="P2616" s="37">
        <v>465</v>
      </c>
    </row>
    <row r="2617" spans="16:16">
      <c r="P2617" s="37">
        <v>465</v>
      </c>
    </row>
    <row r="2619" spans="16:16">
      <c r="P2619" s="37">
        <v>466</v>
      </c>
    </row>
    <row r="2620" spans="16:16">
      <c r="P2620" s="37">
        <v>466</v>
      </c>
    </row>
    <row r="2621" spans="16:16">
      <c r="P2621" s="37">
        <v>466</v>
      </c>
    </row>
    <row r="2622" spans="16:16">
      <c r="P2622" s="37">
        <v>466</v>
      </c>
    </row>
    <row r="2624" spans="16:16">
      <c r="P2624" s="37">
        <v>467</v>
      </c>
    </row>
    <row r="2625" spans="16:16">
      <c r="P2625" s="37">
        <v>467</v>
      </c>
    </row>
    <row r="2626" spans="16:16">
      <c r="P2626" s="37">
        <v>467</v>
      </c>
    </row>
    <row r="2627" spans="16:16">
      <c r="P2627" s="37">
        <v>467</v>
      </c>
    </row>
    <row r="2629" spans="16:16">
      <c r="P2629" s="37">
        <v>468</v>
      </c>
    </row>
    <row r="2630" spans="16:16">
      <c r="P2630" s="37">
        <v>468</v>
      </c>
    </row>
    <row r="2631" spans="16:16">
      <c r="P2631" s="37">
        <v>468</v>
      </c>
    </row>
    <row r="2632" spans="16:16">
      <c r="P2632" s="37">
        <v>468</v>
      </c>
    </row>
    <row r="2634" spans="16:16">
      <c r="P2634" s="37">
        <v>469</v>
      </c>
    </row>
    <row r="2635" spans="16:16">
      <c r="P2635" s="37">
        <v>469</v>
      </c>
    </row>
    <row r="2636" spans="16:16">
      <c r="P2636" s="37">
        <v>469</v>
      </c>
    </row>
    <row r="2637" spans="16:16">
      <c r="P2637" s="37">
        <v>469</v>
      </c>
    </row>
    <row r="2639" spans="16:16">
      <c r="P2639" s="37">
        <v>470</v>
      </c>
    </row>
    <row r="2640" spans="16:16">
      <c r="P2640" s="37">
        <v>470</v>
      </c>
    </row>
    <row r="2641" spans="16:16">
      <c r="P2641" s="37">
        <v>470</v>
      </c>
    </row>
    <row r="2642" spans="16:16">
      <c r="P2642" s="37">
        <v>470</v>
      </c>
    </row>
    <row r="2644" spans="16:16">
      <c r="P2644" s="37">
        <v>471</v>
      </c>
    </row>
    <row r="2645" spans="16:16">
      <c r="P2645" s="37">
        <v>471</v>
      </c>
    </row>
    <row r="2646" spans="16:16">
      <c r="P2646" s="37">
        <v>471</v>
      </c>
    </row>
    <row r="2647" spans="16:16">
      <c r="P2647" s="37">
        <v>471</v>
      </c>
    </row>
    <row r="2649" spans="16:16">
      <c r="P2649" s="37">
        <v>472</v>
      </c>
    </row>
    <row r="2650" spans="16:16">
      <c r="P2650" s="37">
        <v>472</v>
      </c>
    </row>
    <row r="2651" spans="16:16">
      <c r="P2651" s="37">
        <v>472</v>
      </c>
    </row>
    <row r="2652" spans="16:16">
      <c r="P2652" s="37">
        <v>472</v>
      </c>
    </row>
    <row r="2654" spans="16:16">
      <c r="P2654" s="37">
        <v>473</v>
      </c>
    </row>
    <row r="2655" spans="16:16">
      <c r="P2655" s="37">
        <v>473</v>
      </c>
    </row>
    <row r="2656" spans="16:16">
      <c r="P2656" s="37">
        <v>473</v>
      </c>
    </row>
    <row r="2657" spans="16:16">
      <c r="P2657" s="37">
        <v>473</v>
      </c>
    </row>
    <row r="2659" spans="16:16">
      <c r="P2659" s="37">
        <v>474</v>
      </c>
    </row>
    <row r="2660" spans="16:16">
      <c r="P2660" s="37">
        <v>474</v>
      </c>
    </row>
    <row r="2661" spans="16:16">
      <c r="P2661" s="37">
        <v>474</v>
      </c>
    </row>
    <row r="2662" spans="16:16">
      <c r="P2662" s="37">
        <v>474</v>
      </c>
    </row>
    <row r="2664" spans="16:16">
      <c r="P2664" s="37">
        <v>475</v>
      </c>
    </row>
    <row r="2665" spans="16:16">
      <c r="P2665" s="37">
        <v>475</v>
      </c>
    </row>
    <row r="2666" spans="16:16">
      <c r="P2666" s="37">
        <v>475</v>
      </c>
    </row>
    <row r="2667" spans="16:16">
      <c r="P2667" s="37">
        <v>475</v>
      </c>
    </row>
    <row r="2669" spans="16:16">
      <c r="P2669" s="37">
        <v>476</v>
      </c>
    </row>
    <row r="2670" spans="16:16">
      <c r="P2670" s="37">
        <v>476</v>
      </c>
    </row>
    <row r="2671" spans="16:16">
      <c r="P2671" s="37">
        <v>476</v>
      </c>
    </row>
    <row r="2672" spans="16:16">
      <c r="P2672" s="37">
        <v>476</v>
      </c>
    </row>
    <row r="2674" spans="16:16">
      <c r="P2674" s="37">
        <v>477</v>
      </c>
    </row>
    <row r="2675" spans="16:16">
      <c r="P2675" s="37">
        <v>477</v>
      </c>
    </row>
    <row r="2676" spans="16:16">
      <c r="P2676" s="37">
        <v>477</v>
      </c>
    </row>
    <row r="2677" spans="16:16">
      <c r="P2677" s="37">
        <v>477</v>
      </c>
    </row>
    <row r="2679" spans="16:16">
      <c r="P2679" s="37">
        <v>478</v>
      </c>
    </row>
    <row r="2680" spans="16:16">
      <c r="P2680" s="37">
        <v>478</v>
      </c>
    </row>
    <row r="2681" spans="16:16">
      <c r="P2681" s="37">
        <v>478</v>
      </c>
    </row>
    <row r="2682" spans="16:16">
      <c r="P2682" s="37">
        <v>478</v>
      </c>
    </row>
    <row r="2684" spans="16:16">
      <c r="P2684" s="37">
        <v>479</v>
      </c>
    </row>
    <row r="2685" spans="16:16">
      <c r="P2685" s="37">
        <v>479</v>
      </c>
    </row>
    <row r="2686" spans="16:16">
      <c r="P2686" s="37">
        <v>479</v>
      </c>
    </row>
    <row r="2687" spans="16:16">
      <c r="P2687" s="37">
        <v>479</v>
      </c>
    </row>
    <row r="2689" spans="16:16">
      <c r="P2689" s="37">
        <v>480</v>
      </c>
    </row>
    <row r="2690" spans="16:16">
      <c r="P2690" s="37">
        <v>480</v>
      </c>
    </row>
    <row r="2691" spans="16:16">
      <c r="P2691" s="37">
        <v>480</v>
      </c>
    </row>
    <row r="2692" spans="16:16">
      <c r="P2692" s="37">
        <v>480</v>
      </c>
    </row>
    <row r="2694" spans="16:16">
      <c r="P2694" s="37">
        <v>481</v>
      </c>
    </row>
    <row r="2695" spans="16:16">
      <c r="P2695" s="37">
        <v>481</v>
      </c>
    </row>
    <row r="2696" spans="16:16">
      <c r="P2696" s="37">
        <v>481</v>
      </c>
    </row>
    <row r="2697" spans="16:16">
      <c r="P2697" s="37">
        <v>481</v>
      </c>
    </row>
    <row r="2699" spans="16:16">
      <c r="P2699" s="37">
        <v>482</v>
      </c>
    </row>
    <row r="2700" spans="16:16">
      <c r="P2700" s="37">
        <v>482</v>
      </c>
    </row>
    <row r="2701" spans="16:16">
      <c r="P2701" s="37">
        <v>482</v>
      </c>
    </row>
    <row r="2702" spans="16:16">
      <c r="P2702" s="37">
        <v>482</v>
      </c>
    </row>
    <row r="2704" spans="16:16">
      <c r="P2704" s="37">
        <v>483</v>
      </c>
    </row>
    <row r="2705" spans="16:16">
      <c r="P2705" s="37">
        <v>483</v>
      </c>
    </row>
    <row r="2706" spans="16:16">
      <c r="P2706" s="37">
        <v>483</v>
      </c>
    </row>
    <row r="2707" spans="16:16">
      <c r="P2707" s="37">
        <v>483</v>
      </c>
    </row>
    <row r="2709" spans="16:16">
      <c r="P2709" s="37">
        <v>484</v>
      </c>
    </row>
    <row r="2710" spans="16:16">
      <c r="P2710" s="37">
        <v>484</v>
      </c>
    </row>
    <row r="2711" spans="16:16">
      <c r="P2711" s="37">
        <v>484</v>
      </c>
    </row>
    <row r="2712" spans="16:16">
      <c r="P2712" s="37">
        <v>484</v>
      </c>
    </row>
    <row r="2714" spans="16:16">
      <c r="P2714" s="37">
        <v>485</v>
      </c>
    </row>
    <row r="2715" spans="16:16">
      <c r="P2715" s="37">
        <v>485</v>
      </c>
    </row>
    <row r="2716" spans="16:16">
      <c r="P2716" s="37">
        <v>485</v>
      </c>
    </row>
    <row r="2717" spans="16:16">
      <c r="P2717" s="37">
        <v>485</v>
      </c>
    </row>
    <row r="2719" spans="16:16">
      <c r="P2719" s="37">
        <v>486</v>
      </c>
    </row>
    <row r="2720" spans="16:16">
      <c r="P2720" s="37">
        <v>486</v>
      </c>
    </row>
    <row r="2721" spans="16:16">
      <c r="P2721" s="37">
        <v>486</v>
      </c>
    </row>
    <row r="2722" spans="16:16">
      <c r="P2722" s="37">
        <v>486</v>
      </c>
    </row>
    <row r="2724" spans="16:16">
      <c r="P2724" s="37">
        <v>487</v>
      </c>
    </row>
    <row r="2725" spans="16:16">
      <c r="P2725" s="37">
        <v>487</v>
      </c>
    </row>
    <row r="2726" spans="16:16">
      <c r="P2726" s="37">
        <v>487</v>
      </c>
    </row>
    <row r="2727" spans="16:16">
      <c r="P2727" s="37">
        <v>487</v>
      </c>
    </row>
    <row r="2729" spans="16:16">
      <c r="P2729" s="37">
        <v>488</v>
      </c>
    </row>
    <row r="2730" spans="16:16">
      <c r="P2730" s="37">
        <v>488</v>
      </c>
    </row>
    <row r="2731" spans="16:16">
      <c r="P2731" s="37">
        <v>488</v>
      </c>
    </row>
    <row r="2732" spans="16:16">
      <c r="P2732" s="37">
        <v>488</v>
      </c>
    </row>
    <row r="2734" spans="16:16">
      <c r="P2734" s="37">
        <v>489</v>
      </c>
    </row>
    <row r="2735" spans="16:16">
      <c r="P2735" s="37">
        <v>489</v>
      </c>
    </row>
    <row r="2736" spans="16:16">
      <c r="P2736" s="37">
        <v>489</v>
      </c>
    </row>
    <row r="2737" spans="16:16">
      <c r="P2737" s="37">
        <v>489</v>
      </c>
    </row>
    <row r="2739" spans="16:16">
      <c r="P2739" s="37">
        <v>490</v>
      </c>
    </row>
    <row r="2740" spans="16:16">
      <c r="P2740" s="37">
        <v>490</v>
      </c>
    </row>
    <row r="2741" spans="16:16">
      <c r="P2741" s="37">
        <v>490</v>
      </c>
    </row>
    <row r="2742" spans="16:16">
      <c r="P2742" s="37">
        <v>490</v>
      </c>
    </row>
    <row r="2744" spans="16:16">
      <c r="P2744" s="37">
        <v>491</v>
      </c>
    </row>
    <row r="2745" spans="16:16">
      <c r="P2745" s="37">
        <v>491</v>
      </c>
    </row>
    <row r="2746" spans="16:16">
      <c r="P2746" s="37">
        <v>491</v>
      </c>
    </row>
    <row r="2747" spans="16:16">
      <c r="P2747" s="37">
        <v>491</v>
      </c>
    </row>
    <row r="2749" spans="16:16">
      <c r="P2749" s="37">
        <v>492</v>
      </c>
    </row>
    <row r="2750" spans="16:16">
      <c r="P2750" s="37">
        <v>492</v>
      </c>
    </row>
    <row r="2751" spans="16:16">
      <c r="P2751" s="37">
        <v>492</v>
      </c>
    </row>
    <row r="2752" spans="16:16">
      <c r="P2752" s="37">
        <v>492</v>
      </c>
    </row>
    <row r="2754" spans="16:16">
      <c r="P2754" s="37">
        <v>493</v>
      </c>
    </row>
    <row r="2755" spans="16:16">
      <c r="P2755" s="37">
        <v>493</v>
      </c>
    </row>
    <row r="2756" spans="16:16">
      <c r="P2756" s="37">
        <v>493</v>
      </c>
    </row>
    <row r="2757" spans="16:16">
      <c r="P2757" s="37">
        <v>493</v>
      </c>
    </row>
    <row r="2759" spans="16:16">
      <c r="P2759" s="37">
        <v>494</v>
      </c>
    </row>
    <row r="2760" spans="16:16">
      <c r="P2760" s="37">
        <v>494</v>
      </c>
    </row>
    <row r="2761" spans="16:16">
      <c r="P2761" s="37">
        <v>494</v>
      </c>
    </row>
    <row r="2762" spans="16:16">
      <c r="P2762" s="37">
        <v>494</v>
      </c>
    </row>
    <row r="2764" spans="16:16">
      <c r="P2764" s="37">
        <v>495</v>
      </c>
    </row>
    <row r="2765" spans="16:16">
      <c r="P2765" s="37">
        <v>495</v>
      </c>
    </row>
    <row r="2766" spans="16:16">
      <c r="P2766" s="37">
        <v>495</v>
      </c>
    </row>
    <row r="2767" spans="16:16">
      <c r="P2767" s="37">
        <v>495</v>
      </c>
    </row>
    <row r="2769" spans="16:16">
      <c r="P2769" s="37">
        <v>496</v>
      </c>
    </row>
    <row r="2770" spans="16:16">
      <c r="P2770" s="37">
        <v>496</v>
      </c>
    </row>
    <row r="2771" spans="16:16">
      <c r="P2771" s="37">
        <v>496</v>
      </c>
    </row>
    <row r="2772" spans="16:16">
      <c r="P2772" s="37">
        <v>496</v>
      </c>
    </row>
    <row r="2774" spans="16:16">
      <c r="P2774" s="37">
        <v>497</v>
      </c>
    </row>
    <row r="2775" spans="16:16">
      <c r="P2775" s="37">
        <v>497</v>
      </c>
    </row>
    <row r="2776" spans="16:16">
      <c r="P2776" s="37">
        <v>497</v>
      </c>
    </row>
    <row r="2777" spans="16:16">
      <c r="P2777" s="37">
        <v>497</v>
      </c>
    </row>
    <row r="2779" spans="16:16">
      <c r="P2779" s="37">
        <v>498</v>
      </c>
    </row>
    <row r="2780" spans="16:16">
      <c r="P2780" s="37">
        <v>498</v>
      </c>
    </row>
    <row r="2781" spans="16:16">
      <c r="P2781" s="37">
        <v>498</v>
      </c>
    </row>
    <row r="2782" spans="16:16">
      <c r="P2782" s="37">
        <v>498</v>
      </c>
    </row>
    <row r="2784" spans="16:16">
      <c r="P2784" s="37">
        <v>499</v>
      </c>
    </row>
    <row r="2785" spans="16:16">
      <c r="P2785" s="37">
        <v>499</v>
      </c>
    </row>
    <row r="2786" spans="16:16">
      <c r="P2786" s="37">
        <v>499</v>
      </c>
    </row>
    <row r="2787" spans="16:16">
      <c r="P2787" s="37">
        <v>499</v>
      </c>
    </row>
    <row r="2789" spans="16:16">
      <c r="P2789" s="37">
        <v>500</v>
      </c>
    </row>
    <row r="2790" spans="16:16">
      <c r="P2790" s="37">
        <v>500</v>
      </c>
    </row>
    <row r="2791" spans="16:16">
      <c r="P2791" s="37">
        <v>500</v>
      </c>
    </row>
    <row r="2792" spans="16:16">
      <c r="P2792" s="37">
        <v>500</v>
      </c>
    </row>
  </sheetData>
  <autoFilter ref="A3:R1571">
    <filterColumn colId="1">
      <filters blank="1">
        <filter val="203"/>
      </filters>
    </filterColumn>
    <filterColumn colId="13">
      <filters>
        <filter val="月ヶ瀬"/>
        <filter val="件数"/>
        <filter val="小計"/>
        <filter val="総合計"/>
      </filters>
    </filterColumn>
  </autoFilter>
  <phoneticPr fontId="3"/>
  <conditionalFormatting sqref="M3 I887:I1048576 I884 I1:I558 I859:I882 J882:J883">
    <cfRule type="containsText" dxfId="1712" priority="113" operator="containsText" text="0.08">
      <formula>NOT(ISERROR(SEARCH("0.08",I1)))</formula>
    </cfRule>
  </conditionalFormatting>
  <conditionalFormatting sqref="A1:A558 A859:A1048576">
    <cfRule type="cellIs" dxfId="1711" priority="112" operator="greaterThan">
      <formula>1000</formula>
    </cfRule>
  </conditionalFormatting>
  <conditionalFormatting sqref="C4:C7 C9:C12 C14:C17 C24:C27 C34:C37 C44:C47 C54:C57 C64:C67 C74:C77 C84:C87 C94:C97 C104:C107 C114:C117 C124:C127 C134:C137 C144:C147 C154:C157 C164:C167 C174:C177 C184:C187 C194:C197 C204:C207 C214:C217 C224:C227 C234:C237 C244:C247 C254:C257 C264:C267 C274:C277 C284:C287 C294:C297 C304:C307 C314:C317 C324:C327 C334:C337 C344:C347 C354:C357 C364:C367 C374:C377 C384:C387 C394:C397 C404:C407 C414:C417 C424:C427 C434:C437 C444:C447 C454:C457 C464:C467 C474:C477 C484:C487 C494:C497 C504:C507 C514:C517 C524:C527 C534:C537 C544:C547 C554:C557 C864:C867 C874:C877 C19:C22 C29:C32 C39:C42 C49:C52 C59:C62 C69:C72 C79:C82 C89:C92 C99:C102 C109:C112 C119:C122 C129:C132 C139:C142 C149:C152 C159:C162 C169:C172 C179:C182 C189:C192 C199:C202 C209:C212 C219:C222 C229:C232 C239:C242 C249:C252 C259:C262 C269:C272 C279:C282 C289:C292 C299:C302 C309:C312 C319:C322 C329:C332 C339:C342 C349:C352 C359:C362 C369:C372 C379:C382 C389:C392 C399:C402 C409:C412 C419:C422 C429:C432 C439:C442 C449:C452 C459:C462 C469:C472 C479:C482 C489:C492 C499:C502 C509:C512 C519:C522 C529:C532 C539:C542 C549:C552 C859:C862 C869:C872">
    <cfRule type="cellIs" dxfId="1710" priority="111" operator="greaterThan">
      <formula>1000</formula>
    </cfRule>
  </conditionalFormatting>
  <conditionalFormatting sqref="D4:D7 D9:D12 D14:D17 D24:D27 D34:D37 D44:D47 D54:D57 D64:D67 D74:D77 D84:D87 D94:D97 D104:D107 D114:D117 D124:D127 D134:D137 D144:D147 D154:D157 D164:D167 D174:D177 D184:D187 D194:D197 D204:D207 D214:D217 D224:D227 D234:D237 D244:D247 D254:D257 D264:D267 D274:D277 D284:D287 D294:D297 D304:D307 D314:D317 D324:D327 D334:D337 D344:D347 D354:D357 D364:D367 D374:D377 D384:D387 D394:D397 D404:D407 D414:D417 D424:D427 D434:D437 D444:D447 D454:D457 D464:D467 D474:D477 D484:D487 D494:D497 D504:D507 D514:D517 D524:D527 D534:D537 D544:D547 D554:D557 D864:D867 D874:D877 D19:D22 D29:D32 D39:D42 D49:D52 D59:D62 D69:D72 D79:D82 D89:D92 D99:D102 D109:D112 D119:D122 D129:D132 D139:D142 D149:D152 D159:D162 D169:D172 D179:D182 D189:D192 D199:D202 D209:D212 D219:D222 D229:D232 D239:D242 D249:D252 D259:D262 D269:D272 D279:D282 D289:D292 D299:D302 D309:D312 D319:D322 D329:D332 D339:D342 D349:D352 D359:D362 D369:D372 D379:D382 D389:D392 D399:D402 D409:D412 D419:D422 D429:D432 D439:D442 D449:D452 D459:D462 D469:D472 D479:D482 D489:D492 D499:D502 D509:D512 D519:D522 D529:D532 D539:D542 D549:D552 D859:D862 D869:D872">
    <cfRule type="cellIs" dxfId="1709" priority="110" operator="greaterThan">
      <formula>1000</formula>
    </cfRule>
  </conditionalFormatting>
  <conditionalFormatting sqref="O1:O7 N880 O879:O881 O9:O12 O14:O17 O24:O27 O34:O37 O44:O47 O54:O57 O64:O67 O74:O77 O84:O87 O94:O97 O104:O107 O114:O117 O124:O127 O134:O137 O144:O147 O154:O157 O164:O167 O174:O177 O184:O187 O194:O197 O204:O207 O214:O217 O224:O227 O234:O237 O244:O247 O254:O257 O264:O267 O274:O277 O284:O287 O294:O297 O304:O307 O314:O317 O324:O327 O334:O337 O344:O347 O354:O357 O364:O367 O374:O377 O384:O387 O394:O397 O404:O407 O414:O417 O424:O427 O434:O437 O444:O447 O454:O457 O464:O467 O474:O477 O484:O487 O494:O497 O504:O507 O514:O517 O524:O527 O534:O537 O544:O547 O554:O557 O864:O867 O874:O877 O19:O22 O29:O32 O39:O42 O49:O52 O59:O62 O69:O72 O79:O82 O89:O92 O99:O102 O109:O112 O119:O122 O129:O132 O139:O142 O149:O152 O159:O162 O169:O172 O179:O182 O189:O192 O199:O202 O209:O212 O219:O222 O229:O232 O239:O242 O249:O252 O259:O262 O269:O272 O279:O282 O289:O292 O299:O302 O309:O312 O319:O322 O329:O332 O339:O342 O349:O352 O359:O362 O369:O372 O379:O382 O389:O392 O399:O402 O409:O412 O419:O422 O429:O432 O439:O442 O449:O452 O459:O462 O469:O472 O479:O482 O489:O492 O499:O502 O509:O512 O519:O522 O529:O532 O539:O542 O549:O552 O859:O862 O869:O872 O884:O1048576">
    <cfRule type="containsText" dxfId="1708" priority="109" operator="containsText" text="0.08">
      <formula>NOT(ISERROR(SEARCH("0.08",N1)))</formula>
    </cfRule>
  </conditionalFormatting>
  <conditionalFormatting sqref="N8:O8 N13:O13 N18:O18 N28:O28 N38:O38 N48:O48 N58:O58 N68:O68 N78:O78 N88:O88 N98:O98 N108:O108 N118:O118 N128:O128 N138:O138 N148:O148 N158:O158 N168:O168 N178:O178 N188:O188 N198:O198 N208:O208 N218:O218 N228:O228 N238:O238 N248:O248 N258:O258 N268:O268 N278:O278 N288:O288 N298:O298 N308:O308 N318:O318 N328:O328 N338:O338 N348:O348 N358:O358 N368:O368 N378:O378 N388:O388 N398:O398 N408:O408 N418:O418 N428:O428 N438:O438 N448:O448 N458:O458 N468:O468 N478:O478 N488:O488 N498:O498 N508:O508 N518:O518 N528:O528 N538:O538 N548:O548 N558:O558 N868:O868 N878:O878 N23:O23 N33:O33 N43:O43 N53:O53 N63:O63 N73:O73 N83:O83 N93:O93 N103:O103 N113:O113 N123:O123 N133:O133 N143:O143 N153:O153 N163:O163 N173:O173 N183:O183 N193:O193 N203:O203 N213:O213 N223:O223 N233:O233 N243:O243 N253:O253 N263:O263 N273:O273 N283:O283 N293:O293 N303:O303 N313:O313 N323:O323 N333:O333 N343:O343 N353:O353 N363:O363 N373:O373 N383:O383 N393:O393 N403:O403 N413:O413 N423:O423 N433:O433 N443:O443 N453:O453 N463:O463 N473:O473 N483:O483 N493:O493 N503:O503 N513:O513 N523:O523 N533:O533 N543:O543 N553:O553 N863:O863 N873:O873">
    <cfRule type="containsText" dxfId="1707" priority="108" operator="containsText" text="0.08">
      <formula>NOT(ISERROR(SEARCH("0.08",N8)))</formula>
    </cfRule>
  </conditionalFormatting>
  <conditionalFormatting sqref="N879">
    <cfRule type="containsText" dxfId="1706" priority="107" operator="containsText" text="0.08">
      <formula>NOT(ISERROR(SEARCH("0.08",N879)))</formula>
    </cfRule>
  </conditionalFormatting>
  <conditionalFormatting sqref="H4:H558 H859:H880">
    <cfRule type="expression" dxfId="1705" priority="106">
      <formula>L4="農集"</formula>
    </cfRule>
  </conditionalFormatting>
  <conditionalFormatting sqref="I839:I858">
    <cfRule type="containsText" dxfId="1704" priority="105" operator="containsText" text="0.08">
      <formula>NOT(ISERROR(SEARCH("0.08",I839)))</formula>
    </cfRule>
  </conditionalFormatting>
  <conditionalFormatting sqref="A839:A858">
    <cfRule type="cellIs" dxfId="1703" priority="104" operator="greaterThan">
      <formula>1000</formula>
    </cfRule>
  </conditionalFormatting>
  <conditionalFormatting sqref="C844:C847 C854:C857 C839:C842 C849:C852">
    <cfRule type="cellIs" dxfId="1702" priority="103" operator="greaterThan">
      <formula>1000</formula>
    </cfRule>
  </conditionalFormatting>
  <conditionalFormatting sqref="D844:D847 D854:D857 D839:D842 D849:D852">
    <cfRule type="cellIs" dxfId="1701" priority="102" operator="greaterThan">
      <formula>1000</formula>
    </cfRule>
  </conditionalFormatting>
  <conditionalFormatting sqref="O844:O847 O854:O857 O839:O842 O849:O852">
    <cfRule type="containsText" dxfId="1700" priority="101" operator="containsText" text="0.08">
      <formula>NOT(ISERROR(SEARCH("0.08",O839)))</formula>
    </cfRule>
  </conditionalFormatting>
  <conditionalFormatting sqref="N848:O848 N858:O858 N843:O843 N853:O853">
    <cfRule type="containsText" dxfId="1699" priority="100" operator="containsText" text="0.08">
      <formula>NOT(ISERROR(SEARCH("0.08",N843)))</formula>
    </cfRule>
  </conditionalFormatting>
  <conditionalFormatting sqref="H839:H858">
    <cfRule type="expression" dxfId="1698" priority="99">
      <formula>L839="農集"</formula>
    </cfRule>
  </conditionalFormatting>
  <conditionalFormatting sqref="I819:I838">
    <cfRule type="containsText" dxfId="1697" priority="98" operator="containsText" text="0.08">
      <formula>NOT(ISERROR(SEARCH("0.08",I819)))</formula>
    </cfRule>
  </conditionalFormatting>
  <conditionalFormatting sqref="A819:A838">
    <cfRule type="cellIs" dxfId="1696" priority="97" operator="greaterThan">
      <formula>1000</formula>
    </cfRule>
  </conditionalFormatting>
  <conditionalFormatting sqref="C824:C827 C834:C837 C819:C822 C829:C832">
    <cfRule type="cellIs" dxfId="1695" priority="96" operator="greaterThan">
      <formula>1000</formula>
    </cfRule>
  </conditionalFormatting>
  <conditionalFormatting sqref="D824:D827 D834:D837 D819:D822 D829:D832">
    <cfRule type="cellIs" dxfId="1694" priority="95" operator="greaterThan">
      <formula>1000</formula>
    </cfRule>
  </conditionalFormatting>
  <conditionalFormatting sqref="O824:O827 O834:O837 O819:O822 O829:O832">
    <cfRule type="containsText" dxfId="1693" priority="94" operator="containsText" text="0.08">
      <formula>NOT(ISERROR(SEARCH("0.08",O819)))</formula>
    </cfRule>
  </conditionalFormatting>
  <conditionalFormatting sqref="N828:O828 N838:O838 N823:O823 N833:O833">
    <cfRule type="containsText" dxfId="1692" priority="93" operator="containsText" text="0.08">
      <formula>NOT(ISERROR(SEARCH("0.08",N823)))</formula>
    </cfRule>
  </conditionalFormatting>
  <conditionalFormatting sqref="H819:H838">
    <cfRule type="expression" dxfId="1691" priority="92">
      <formula>L819="農集"</formula>
    </cfRule>
  </conditionalFormatting>
  <conditionalFormatting sqref="I799:I818">
    <cfRule type="containsText" dxfId="1690" priority="91" operator="containsText" text="0.08">
      <formula>NOT(ISERROR(SEARCH("0.08",I799)))</formula>
    </cfRule>
  </conditionalFormatting>
  <conditionalFormatting sqref="A799:A818">
    <cfRule type="cellIs" dxfId="1689" priority="90" operator="greaterThan">
      <formula>1000</formula>
    </cfRule>
  </conditionalFormatting>
  <conditionalFormatting sqref="C804:C807 C814:C817 C799:C802 C809:C812">
    <cfRule type="cellIs" dxfId="1688" priority="89" operator="greaterThan">
      <formula>1000</formula>
    </cfRule>
  </conditionalFormatting>
  <conditionalFormatting sqref="D804:D807 D814:D817 D799:D802 D809:D812">
    <cfRule type="cellIs" dxfId="1687" priority="88" operator="greaterThan">
      <formula>1000</formula>
    </cfRule>
  </conditionalFormatting>
  <conditionalFormatting sqref="O804:O807 O814:O817 O799:O802 O809:O812">
    <cfRule type="containsText" dxfId="1686" priority="87" operator="containsText" text="0.08">
      <formula>NOT(ISERROR(SEARCH("0.08",O799)))</formula>
    </cfRule>
  </conditionalFormatting>
  <conditionalFormatting sqref="N808:O808 N818:O818 N803:O803 N813:O813">
    <cfRule type="containsText" dxfId="1685" priority="86" operator="containsText" text="0.08">
      <formula>NOT(ISERROR(SEARCH("0.08",N803)))</formula>
    </cfRule>
  </conditionalFormatting>
  <conditionalFormatting sqref="H799:H818">
    <cfRule type="expression" dxfId="1684" priority="85">
      <formula>L799="農集"</formula>
    </cfRule>
  </conditionalFormatting>
  <conditionalFormatting sqref="I779:I798">
    <cfRule type="containsText" dxfId="1683" priority="84" operator="containsText" text="0.08">
      <formula>NOT(ISERROR(SEARCH("0.08",I779)))</formula>
    </cfRule>
  </conditionalFormatting>
  <conditionalFormatting sqref="A779:A798">
    <cfRule type="cellIs" dxfId="1682" priority="83" operator="greaterThan">
      <formula>1000</formula>
    </cfRule>
  </conditionalFormatting>
  <conditionalFormatting sqref="C784:C787 C794:C797 C779:C782 C789:C792">
    <cfRule type="cellIs" dxfId="1681" priority="82" operator="greaterThan">
      <formula>1000</formula>
    </cfRule>
  </conditionalFormatting>
  <conditionalFormatting sqref="D784:D787 D794:D797 D779:D782 D789:D792">
    <cfRule type="cellIs" dxfId="1680" priority="81" operator="greaterThan">
      <formula>1000</formula>
    </cfRule>
  </conditionalFormatting>
  <conditionalFormatting sqref="O784:O787 O794:O797 O779:O782 O789:O792">
    <cfRule type="containsText" dxfId="1679" priority="80" operator="containsText" text="0.08">
      <formula>NOT(ISERROR(SEARCH("0.08",O779)))</formula>
    </cfRule>
  </conditionalFormatting>
  <conditionalFormatting sqref="N788:O788 N798:O798 N783:O783 N793:O793">
    <cfRule type="containsText" dxfId="1678" priority="79" operator="containsText" text="0.08">
      <formula>NOT(ISERROR(SEARCH("0.08",N783)))</formula>
    </cfRule>
  </conditionalFormatting>
  <conditionalFormatting sqref="H779:H798">
    <cfRule type="expression" dxfId="1677" priority="78">
      <formula>L779="農集"</formula>
    </cfRule>
  </conditionalFormatting>
  <conditionalFormatting sqref="I759:I778">
    <cfRule type="containsText" dxfId="1676" priority="77" operator="containsText" text="0.08">
      <formula>NOT(ISERROR(SEARCH("0.08",I759)))</formula>
    </cfRule>
  </conditionalFormatting>
  <conditionalFormatting sqref="A759:A778">
    <cfRule type="cellIs" dxfId="1675" priority="76" operator="greaterThan">
      <formula>1000</formula>
    </cfRule>
  </conditionalFormatting>
  <conditionalFormatting sqref="C764:C767 C774:C777 C759:C762 C769:C772">
    <cfRule type="cellIs" dxfId="1674" priority="75" operator="greaterThan">
      <formula>1000</formula>
    </cfRule>
  </conditionalFormatting>
  <conditionalFormatting sqref="D764:D767 D774:D777 D759:D762 D769:D772">
    <cfRule type="cellIs" dxfId="1673" priority="74" operator="greaterThan">
      <formula>1000</formula>
    </cfRule>
  </conditionalFormatting>
  <conditionalFormatting sqref="O764:O767 O774:O777 O759:O762 O769:O772">
    <cfRule type="containsText" dxfId="1672" priority="73" operator="containsText" text="0.08">
      <formula>NOT(ISERROR(SEARCH("0.08",O759)))</formula>
    </cfRule>
  </conditionalFormatting>
  <conditionalFormatting sqref="N768:O768 N778:O778 N763:O763 N773:O773">
    <cfRule type="containsText" dxfId="1671" priority="72" operator="containsText" text="0.08">
      <formula>NOT(ISERROR(SEARCH("0.08",N763)))</formula>
    </cfRule>
  </conditionalFormatting>
  <conditionalFormatting sqref="H759:H778">
    <cfRule type="expression" dxfId="1670" priority="71">
      <formula>L759="農集"</formula>
    </cfRule>
  </conditionalFormatting>
  <conditionalFormatting sqref="I739:I758">
    <cfRule type="containsText" dxfId="1669" priority="70" operator="containsText" text="0.08">
      <formula>NOT(ISERROR(SEARCH("0.08",I739)))</formula>
    </cfRule>
  </conditionalFormatting>
  <conditionalFormatting sqref="A739:A758">
    <cfRule type="cellIs" dxfId="1668" priority="69" operator="greaterThan">
      <formula>1000</formula>
    </cfRule>
  </conditionalFormatting>
  <conditionalFormatting sqref="C744:C747 C754:C757 C739:C742 C749:C752">
    <cfRule type="cellIs" dxfId="1667" priority="68" operator="greaterThan">
      <formula>1000</formula>
    </cfRule>
  </conditionalFormatting>
  <conditionalFormatting sqref="D744:D747 D754:D757 D739:D742 D749:D752">
    <cfRule type="cellIs" dxfId="1666" priority="67" operator="greaterThan">
      <formula>1000</formula>
    </cfRule>
  </conditionalFormatting>
  <conditionalFormatting sqref="O744:O747 O754:O757 O739:O742 O749:O752">
    <cfRule type="containsText" dxfId="1665" priority="66" operator="containsText" text="0.08">
      <formula>NOT(ISERROR(SEARCH("0.08",O739)))</formula>
    </cfRule>
  </conditionalFormatting>
  <conditionalFormatting sqref="N748:O748 N758:O758 N743:O743 N753:O753">
    <cfRule type="containsText" dxfId="1664" priority="65" operator="containsText" text="0.08">
      <formula>NOT(ISERROR(SEARCH("0.08",N743)))</formula>
    </cfRule>
  </conditionalFormatting>
  <conditionalFormatting sqref="H739:H758">
    <cfRule type="expression" dxfId="1663" priority="64">
      <formula>L739="農集"</formula>
    </cfRule>
  </conditionalFormatting>
  <conditionalFormatting sqref="I719:I738">
    <cfRule type="containsText" dxfId="1662" priority="63" operator="containsText" text="0.08">
      <formula>NOT(ISERROR(SEARCH("0.08",I719)))</formula>
    </cfRule>
  </conditionalFormatting>
  <conditionalFormatting sqref="A719:A738">
    <cfRule type="cellIs" dxfId="1661" priority="62" operator="greaterThan">
      <formula>1000</formula>
    </cfRule>
  </conditionalFormatting>
  <conditionalFormatting sqref="C724:C727 C734:C737 C719:C722 C729:C732">
    <cfRule type="cellIs" dxfId="1660" priority="61" operator="greaterThan">
      <formula>1000</formula>
    </cfRule>
  </conditionalFormatting>
  <conditionalFormatting sqref="D724:D727 D734:D737 D719:D722 D729:D732">
    <cfRule type="cellIs" dxfId="1659" priority="60" operator="greaterThan">
      <formula>1000</formula>
    </cfRule>
  </conditionalFormatting>
  <conditionalFormatting sqref="O724:O727 O734:O737 O719:O722 O729:O732">
    <cfRule type="containsText" dxfId="1658" priority="59" operator="containsText" text="0.08">
      <formula>NOT(ISERROR(SEARCH("0.08",O719)))</formula>
    </cfRule>
  </conditionalFormatting>
  <conditionalFormatting sqref="N728:O728 N738:O738 N723:O723 N733:O733">
    <cfRule type="containsText" dxfId="1657" priority="58" operator="containsText" text="0.08">
      <formula>NOT(ISERROR(SEARCH("0.08",N723)))</formula>
    </cfRule>
  </conditionalFormatting>
  <conditionalFormatting sqref="H719:H738">
    <cfRule type="expression" dxfId="1656" priority="57">
      <formula>L719="農集"</formula>
    </cfRule>
  </conditionalFormatting>
  <conditionalFormatting sqref="I699:I718">
    <cfRule type="containsText" dxfId="1655" priority="56" operator="containsText" text="0.08">
      <formula>NOT(ISERROR(SEARCH("0.08",I699)))</formula>
    </cfRule>
  </conditionalFormatting>
  <conditionalFormatting sqref="A699:A718">
    <cfRule type="cellIs" dxfId="1654" priority="55" operator="greaterThan">
      <formula>1000</formula>
    </cfRule>
  </conditionalFormatting>
  <conditionalFormatting sqref="C704:C707 C714:C717 C699:C702 C709:C712">
    <cfRule type="cellIs" dxfId="1653" priority="54" operator="greaterThan">
      <formula>1000</formula>
    </cfRule>
  </conditionalFormatting>
  <conditionalFormatting sqref="D704:D707 D714:D717 D699:D702 D709:D712">
    <cfRule type="cellIs" dxfId="1652" priority="53" operator="greaterThan">
      <formula>1000</formula>
    </cfRule>
  </conditionalFormatting>
  <conditionalFormatting sqref="O704:O707 O714:O717 O699:O702 O709:O712">
    <cfRule type="containsText" dxfId="1651" priority="52" operator="containsText" text="0.08">
      <formula>NOT(ISERROR(SEARCH("0.08",O699)))</formula>
    </cfRule>
  </conditionalFormatting>
  <conditionalFormatting sqref="N708:O708 N718:O718 N703:O703 N713:O713">
    <cfRule type="containsText" dxfId="1650" priority="51" operator="containsText" text="0.08">
      <formula>NOT(ISERROR(SEARCH("0.08",N703)))</formula>
    </cfRule>
  </conditionalFormatting>
  <conditionalFormatting sqref="H699:H718">
    <cfRule type="expression" dxfId="1649" priority="50">
      <formula>L699="農集"</formula>
    </cfRule>
  </conditionalFormatting>
  <conditionalFormatting sqref="I679:I698">
    <cfRule type="containsText" dxfId="1648" priority="49" operator="containsText" text="0.08">
      <formula>NOT(ISERROR(SEARCH("0.08",I679)))</formula>
    </cfRule>
  </conditionalFormatting>
  <conditionalFormatting sqref="A679:A698">
    <cfRule type="cellIs" dxfId="1647" priority="48" operator="greaterThan">
      <formula>1000</formula>
    </cfRule>
  </conditionalFormatting>
  <conditionalFormatting sqref="C684:C687 C694:C697 C679:C682 C689:C692">
    <cfRule type="cellIs" dxfId="1646" priority="47" operator="greaterThan">
      <formula>1000</formula>
    </cfRule>
  </conditionalFormatting>
  <conditionalFormatting sqref="D684:D687 D694:D697 D679:D682 D689:D692">
    <cfRule type="cellIs" dxfId="1645" priority="46" operator="greaterThan">
      <formula>1000</formula>
    </cfRule>
  </conditionalFormatting>
  <conditionalFormatting sqref="O684:O687 O694:O697 O679:O682 O689:O692">
    <cfRule type="containsText" dxfId="1644" priority="45" operator="containsText" text="0.08">
      <formula>NOT(ISERROR(SEARCH("0.08",O679)))</formula>
    </cfRule>
  </conditionalFormatting>
  <conditionalFormatting sqref="N688:O688 N698:O698 N683:O683 N693:O693">
    <cfRule type="containsText" dxfId="1643" priority="44" operator="containsText" text="0.08">
      <formula>NOT(ISERROR(SEARCH("0.08",N683)))</formula>
    </cfRule>
  </conditionalFormatting>
  <conditionalFormatting sqref="H679:H698">
    <cfRule type="expression" dxfId="1642" priority="43">
      <formula>L679="農集"</formula>
    </cfRule>
  </conditionalFormatting>
  <conditionalFormatting sqref="I659:I678">
    <cfRule type="containsText" dxfId="1641" priority="42" operator="containsText" text="0.08">
      <formula>NOT(ISERROR(SEARCH("0.08",I659)))</formula>
    </cfRule>
  </conditionalFormatting>
  <conditionalFormatting sqref="A659:A678">
    <cfRule type="cellIs" dxfId="1640" priority="41" operator="greaterThan">
      <formula>1000</formula>
    </cfRule>
  </conditionalFormatting>
  <conditionalFormatting sqref="C664:C667 C674:C677 C659:C662 C669:C672">
    <cfRule type="cellIs" dxfId="1639" priority="40" operator="greaterThan">
      <formula>1000</formula>
    </cfRule>
  </conditionalFormatting>
  <conditionalFormatting sqref="D664:D667 D674:D677 D659:D662 D669:D672">
    <cfRule type="cellIs" dxfId="1638" priority="39" operator="greaterThan">
      <formula>1000</formula>
    </cfRule>
  </conditionalFormatting>
  <conditionalFormatting sqref="O664:O667 O674:O677 O659:O662 O669:O672">
    <cfRule type="containsText" dxfId="1637" priority="38" operator="containsText" text="0.08">
      <formula>NOT(ISERROR(SEARCH("0.08",O659)))</formula>
    </cfRule>
  </conditionalFormatting>
  <conditionalFormatting sqref="N668:O668 N678:O678 N663:O663 N673:O673">
    <cfRule type="containsText" dxfId="1636" priority="37" operator="containsText" text="0.08">
      <formula>NOT(ISERROR(SEARCH("0.08",N663)))</formula>
    </cfRule>
  </conditionalFormatting>
  <conditionalFormatting sqref="H659:H678">
    <cfRule type="expression" dxfId="1635" priority="36">
      <formula>L659="農集"</formula>
    </cfRule>
  </conditionalFormatting>
  <conditionalFormatting sqref="I639:I658">
    <cfRule type="containsText" dxfId="1634" priority="35" operator="containsText" text="0.08">
      <formula>NOT(ISERROR(SEARCH("0.08",I639)))</formula>
    </cfRule>
  </conditionalFormatting>
  <conditionalFormatting sqref="A639:A658">
    <cfRule type="cellIs" dxfId="1633" priority="34" operator="greaterThan">
      <formula>1000</formula>
    </cfRule>
  </conditionalFormatting>
  <conditionalFormatting sqref="C644:C647 C654:C657 C639:C642 C649:C652">
    <cfRule type="cellIs" dxfId="1632" priority="33" operator="greaterThan">
      <formula>1000</formula>
    </cfRule>
  </conditionalFormatting>
  <conditionalFormatting sqref="D644:D647 D654:D657 D639:D642 D649:D652">
    <cfRule type="cellIs" dxfId="1631" priority="32" operator="greaterThan">
      <formula>1000</formula>
    </cfRule>
  </conditionalFormatting>
  <conditionalFormatting sqref="O644:O647 O654:O657 O639:O642 O649:O652">
    <cfRule type="containsText" dxfId="1630" priority="31" operator="containsText" text="0.08">
      <formula>NOT(ISERROR(SEARCH("0.08",O639)))</formula>
    </cfRule>
  </conditionalFormatting>
  <conditionalFormatting sqref="N648:O648 N658:O658 N643:O643 N653:O653">
    <cfRule type="containsText" dxfId="1629" priority="30" operator="containsText" text="0.08">
      <formula>NOT(ISERROR(SEARCH("0.08",N643)))</formula>
    </cfRule>
  </conditionalFormatting>
  <conditionalFormatting sqref="H639:H658">
    <cfRule type="expression" dxfId="1628" priority="29">
      <formula>L639="農集"</formula>
    </cfRule>
  </conditionalFormatting>
  <conditionalFormatting sqref="I619:I638">
    <cfRule type="containsText" dxfId="1627" priority="28" operator="containsText" text="0.08">
      <formula>NOT(ISERROR(SEARCH("0.08",I619)))</formula>
    </cfRule>
  </conditionalFormatting>
  <conditionalFormatting sqref="A619:A638">
    <cfRule type="cellIs" dxfId="1626" priority="27" operator="greaterThan">
      <formula>1000</formula>
    </cfRule>
  </conditionalFormatting>
  <conditionalFormatting sqref="C624:C627 C634:C637 C619:C622 C629:C632">
    <cfRule type="cellIs" dxfId="1625" priority="26" operator="greaterThan">
      <formula>1000</formula>
    </cfRule>
  </conditionalFormatting>
  <conditionalFormatting sqref="D624:D627 D634:D637 D619:D622 D629:D632">
    <cfRule type="cellIs" dxfId="1624" priority="25" operator="greaterThan">
      <formula>1000</formula>
    </cfRule>
  </conditionalFormatting>
  <conditionalFormatting sqref="O624:O627 O634:O637 O619:O622 O629:O632">
    <cfRule type="containsText" dxfId="1623" priority="24" operator="containsText" text="0.08">
      <formula>NOT(ISERROR(SEARCH("0.08",O619)))</formula>
    </cfRule>
  </conditionalFormatting>
  <conditionalFormatting sqref="N628:O628 N638:O638 N623:O623 N633:O633">
    <cfRule type="containsText" dxfId="1622" priority="23" operator="containsText" text="0.08">
      <formula>NOT(ISERROR(SEARCH("0.08",N623)))</formula>
    </cfRule>
  </conditionalFormatting>
  <conditionalFormatting sqref="H619:H638">
    <cfRule type="expression" dxfId="1621" priority="22">
      <formula>L619="農集"</formula>
    </cfRule>
  </conditionalFormatting>
  <conditionalFormatting sqref="I599:I618">
    <cfRule type="containsText" dxfId="1620" priority="21" operator="containsText" text="0.08">
      <formula>NOT(ISERROR(SEARCH("0.08",I599)))</formula>
    </cfRule>
  </conditionalFormatting>
  <conditionalFormatting sqref="A599:A618">
    <cfRule type="cellIs" dxfId="1619" priority="20" operator="greaterThan">
      <formula>1000</formula>
    </cfRule>
  </conditionalFormatting>
  <conditionalFormatting sqref="C604:C607 C614:C617 C599:C602 C609:C612">
    <cfRule type="cellIs" dxfId="1618" priority="19" operator="greaterThan">
      <formula>1000</formula>
    </cfRule>
  </conditionalFormatting>
  <conditionalFormatting sqref="D604:D607 D614:D617 D599:D602 D609:D612">
    <cfRule type="cellIs" dxfId="1617" priority="18" operator="greaterThan">
      <formula>1000</formula>
    </cfRule>
  </conditionalFormatting>
  <conditionalFormatting sqref="O604:O607 O614:O617 O599:O602 O609:O612">
    <cfRule type="containsText" dxfId="1616" priority="17" operator="containsText" text="0.08">
      <formula>NOT(ISERROR(SEARCH("0.08",O599)))</formula>
    </cfRule>
  </conditionalFormatting>
  <conditionalFormatting sqref="N608:O608 N618:O618 N603:O603 N613:O613">
    <cfRule type="containsText" dxfId="1615" priority="16" operator="containsText" text="0.08">
      <formula>NOT(ISERROR(SEARCH("0.08",N603)))</formula>
    </cfRule>
  </conditionalFormatting>
  <conditionalFormatting sqref="H599:H618">
    <cfRule type="expression" dxfId="1614" priority="15">
      <formula>L599="農集"</formula>
    </cfRule>
  </conditionalFormatting>
  <conditionalFormatting sqref="I579:I598">
    <cfRule type="containsText" dxfId="1613" priority="14" operator="containsText" text="0.08">
      <formula>NOT(ISERROR(SEARCH("0.08",I579)))</formula>
    </cfRule>
  </conditionalFormatting>
  <conditionalFormatting sqref="A579:A598">
    <cfRule type="cellIs" dxfId="1612" priority="13" operator="greaterThan">
      <formula>1000</formula>
    </cfRule>
  </conditionalFormatting>
  <conditionalFormatting sqref="C584:C587 C594:C597 C579:C582 C589:C592">
    <cfRule type="cellIs" dxfId="1611" priority="12" operator="greaterThan">
      <formula>1000</formula>
    </cfRule>
  </conditionalFormatting>
  <conditionalFormatting sqref="D584:D587 D594:D597 D579:D582 D589:D592">
    <cfRule type="cellIs" dxfId="1610" priority="11" operator="greaterThan">
      <formula>1000</formula>
    </cfRule>
  </conditionalFormatting>
  <conditionalFormatting sqref="O584:O587 O594:O597 O579:O582 O589:O592">
    <cfRule type="containsText" dxfId="1609" priority="10" operator="containsText" text="0.08">
      <formula>NOT(ISERROR(SEARCH("0.08",O579)))</formula>
    </cfRule>
  </conditionalFormatting>
  <conditionalFormatting sqref="N588:O588 N598:O598 N583:O583 N593:O593">
    <cfRule type="containsText" dxfId="1608" priority="9" operator="containsText" text="0.08">
      <formula>NOT(ISERROR(SEARCH("0.08",N583)))</formula>
    </cfRule>
  </conditionalFormatting>
  <conditionalFormatting sqref="H579:H598">
    <cfRule type="expression" dxfId="1607" priority="8">
      <formula>L579="農集"</formula>
    </cfRule>
  </conditionalFormatting>
  <conditionalFormatting sqref="I559:I578">
    <cfRule type="containsText" dxfId="1606" priority="7" operator="containsText" text="0.08">
      <formula>NOT(ISERROR(SEARCH("0.08",I559)))</formula>
    </cfRule>
  </conditionalFormatting>
  <conditionalFormatting sqref="A559:A578">
    <cfRule type="cellIs" dxfId="1605" priority="6" operator="greaterThan">
      <formula>1000</formula>
    </cfRule>
  </conditionalFormatting>
  <conditionalFormatting sqref="C564:C567 C574:C577 C559:C562 C569:C572">
    <cfRule type="cellIs" dxfId="1604" priority="5" operator="greaterThan">
      <formula>1000</formula>
    </cfRule>
  </conditionalFormatting>
  <conditionalFormatting sqref="D564:D567 D574:D577 D559:D562 D569:D572">
    <cfRule type="cellIs" dxfId="1603" priority="4" operator="greaterThan">
      <formula>1000</formula>
    </cfRule>
  </conditionalFormatting>
  <conditionalFormatting sqref="O564:O567 O574:O577 O559:O562 O569:O572">
    <cfRule type="containsText" dxfId="1602" priority="3" operator="containsText" text="0.08">
      <formula>NOT(ISERROR(SEARCH("0.08",O559)))</formula>
    </cfRule>
  </conditionalFormatting>
  <conditionalFormatting sqref="N568:O568 N578:O578 N563:O563 N573:O573">
    <cfRule type="containsText" dxfId="1601" priority="2" operator="containsText" text="0.08">
      <formula>NOT(ISERROR(SEARCH("0.08",N563)))</formula>
    </cfRule>
  </conditionalFormatting>
  <conditionalFormatting sqref="H559:H578">
    <cfRule type="expression" dxfId="1600" priority="1">
      <formula>L559="農集"</formula>
    </cfRule>
  </conditionalFormatting>
  <dataValidations count="1">
    <dataValidation imeMode="off" allowBlank="1" showInputMessage="1" showErrorMessage="1" sqref="J887:J1048576 J884 J1:J881"/>
  </dataValidations>
  <pageMargins left="0.7" right="0.7" top="0.75" bottom="0.75" header="0.3" footer="0.3"/>
  <pageSetup paperSize="9" scale="63" fitToHeight="0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00B0F0"/>
    <pageSetUpPr fitToPage="1"/>
  </sheetPr>
  <dimension ref="A1:T2792"/>
  <sheetViews>
    <sheetView view="pageBreakPreview" zoomScale="112" zoomScaleNormal="100" zoomScaleSheetLayoutView="112" workbookViewId="0">
      <selection activeCell="C12" sqref="C12"/>
    </sheetView>
  </sheetViews>
  <sheetFormatPr defaultRowHeight="18.75"/>
  <cols>
    <col min="2" max="2" width="9" style="65" customWidth="1"/>
    <col min="3" max="3" width="12.75" style="12" bestFit="1" customWidth="1"/>
    <col min="4" max="4" width="16.125" style="13" customWidth="1"/>
    <col min="5" max="6" width="9" style="14"/>
    <col min="7" max="7" width="10.125" style="15" customWidth="1"/>
    <col min="8" max="8" width="9" style="15"/>
    <col min="9" max="9" width="9" style="15" customWidth="1"/>
    <col min="10" max="10" width="16.125" style="16" customWidth="1"/>
    <col min="11" max="12" width="9" style="57"/>
    <col min="14" max="14" width="12.5" style="57" customWidth="1"/>
    <col min="15" max="15" width="9" style="15"/>
    <col min="16" max="16" width="9" style="37"/>
    <col min="17" max="17" width="13" style="37" bestFit="1" customWidth="1"/>
    <col min="18" max="18" width="13" style="33" bestFit="1" customWidth="1"/>
  </cols>
  <sheetData>
    <row r="1" spans="1:20" ht="24" customHeight="1">
      <c r="B1" s="62" t="str">
        <f ca="1">RIGHT(CELL("filename",A2),
LEN(CELL("filename",A2))-FIND("]",CELL("filename",A2)))</f>
        <v>㊦添付資料（月ヶ瀬現年度＆過年度)</v>
      </c>
    </row>
    <row r="2" spans="1:20" ht="19.5" thickBot="1">
      <c r="B2" s="86" t="s">
        <v>68</v>
      </c>
      <c r="C2" s="87"/>
      <c r="D2" s="88" t="s">
        <v>64</v>
      </c>
      <c r="E2" s="89" t="s">
        <v>59</v>
      </c>
      <c r="F2" s="90" t="s">
        <v>60</v>
      </c>
      <c r="G2" s="91" t="s">
        <v>61</v>
      </c>
      <c r="H2" s="91" t="s">
        <v>62</v>
      </c>
      <c r="I2" s="92" t="s">
        <v>63</v>
      </c>
      <c r="J2" s="34"/>
      <c r="M2" s="49"/>
      <c r="O2" s="35" t="s">
        <v>63</v>
      </c>
      <c r="Q2" s="46" t="s">
        <v>67</v>
      </c>
    </row>
    <row r="3" spans="1:20" ht="25.5">
      <c r="B3" s="63" t="s">
        <v>50</v>
      </c>
      <c r="C3" s="40" t="s">
        <v>2</v>
      </c>
      <c r="D3" s="42" t="s">
        <v>51</v>
      </c>
      <c r="E3" s="17" t="s">
        <v>7</v>
      </c>
      <c r="F3" s="17" t="s">
        <v>52</v>
      </c>
      <c r="G3" s="18" t="s">
        <v>53</v>
      </c>
      <c r="H3" s="18" t="s">
        <v>54</v>
      </c>
      <c r="I3" s="29" t="s">
        <v>57</v>
      </c>
      <c r="J3" s="50" t="s">
        <v>55</v>
      </c>
      <c r="K3" s="93" t="s">
        <v>73</v>
      </c>
      <c r="L3" s="98" t="s">
        <v>544</v>
      </c>
      <c r="M3" s="55"/>
      <c r="N3" s="110" t="s">
        <v>547</v>
      </c>
      <c r="O3" s="111" t="s">
        <v>72</v>
      </c>
      <c r="P3" s="38"/>
      <c r="Q3" s="38" t="s">
        <v>65</v>
      </c>
      <c r="R3" s="39" t="s">
        <v>66</v>
      </c>
      <c r="S3" s="112" t="s">
        <v>543</v>
      </c>
      <c r="T3" s="109" t="s">
        <v>546</v>
      </c>
    </row>
    <row r="4" spans="1:20" hidden="1">
      <c r="A4">
        <f ca="1">IF(B4="","",INDIRECT("減額一覧!B"&amp;$P4))</f>
        <v>160</v>
      </c>
      <c r="B4" s="61">
        <f ca="1">IF(INDIRECT("減額一覧!BA"&amp;P4)=1,INDIRECT("減額一覧!M"&amp;P4),"")</f>
        <v>205</v>
      </c>
      <c r="C4" s="36">
        <f ca="1">IF(B4="","",INDIRECT("減額一覧!C"&amp;$P4))</f>
        <v>54174000</v>
      </c>
      <c r="D4" s="78" t="str">
        <f ca="1">IF($B4="","",INDIRECT("減額一覧!G"&amp;$P4))</f>
        <v>西野　昭</v>
      </c>
      <c r="E4" s="19">
        <f ca="1">IF(B4="","",INDIRECT("減額一覧!H"&amp;P4))</f>
        <v>20</v>
      </c>
      <c r="F4" s="19">
        <f ca="1">IF($B4="","",INDIRECT("減額一覧!T"&amp;P4))</f>
        <v>3</v>
      </c>
      <c r="G4" s="20">
        <f ca="1">IF($B4="","",INDIRECT("減額一覧!U"&amp;P4))</f>
        <v>693</v>
      </c>
      <c r="H4" s="20">
        <f ca="1">IF($B4="","",INDIRECT("減額一覧!V"&amp;P4))</f>
        <v>409</v>
      </c>
      <c r="I4" s="32">
        <f ca="1">IF(B4="","",IF(INDIRECT("減額一覧!BL"&amp;P4)=0.08,0.08,0.1))</f>
        <v>0.1</v>
      </c>
      <c r="J4" s="51" t="s">
        <v>516</v>
      </c>
      <c r="K4" s="94" t="str">
        <f ca="1">IF(A4="","",IF(A4&gt;3000,"月ヶ瀬",IF(A4&gt;=2000,"都祁","")))</f>
        <v/>
      </c>
      <c r="L4" s="56" t="str">
        <f ca="1">IF(OR(S4="370",S4="371",S4="372",S4="373",S4="374",S4="375",S4="376",S4="377",S4="378",S4="379",S4="380",S4="039",S4="389"),"農集","")</f>
        <v/>
      </c>
      <c r="N4" s="113" t="str">
        <f ca="1">IF(A4="","",IF(A4&gt;3000,"月ヶ瀬",IF(A4&gt;=2000,"都祁","市内")))</f>
        <v>市内</v>
      </c>
      <c r="O4" s="114">
        <f ca="1">IF(B4="","",IF(INDIRECT("減額一覧!BL"&amp;P4)=0.08,0.08,0.1))</f>
        <v>0.1</v>
      </c>
      <c r="P4" s="38">
        <v>3</v>
      </c>
      <c r="Q4" s="38">
        <f t="shared" ref="Q4:R7" ca="1" si="0">IF(G4="","",IF(G4&gt;0,1,""))</f>
        <v>1</v>
      </c>
      <c r="R4" s="38">
        <f t="shared" ca="1" si="0"/>
        <v>1</v>
      </c>
      <c r="S4" s="66" t="str">
        <f ca="1">IF(C4="","",LEFT(TEXT(C4,"000000000"),3))</f>
        <v>054</v>
      </c>
      <c r="T4" s="105" t="str">
        <f ca="1">IF(L4="","",IF(H4=0,"",H4))</f>
        <v/>
      </c>
    </row>
    <row r="5" spans="1:20" hidden="1">
      <c r="A5">
        <f ca="1">IF(B5="","",INDIRECT("減額一覧!B"&amp;$P5))</f>
        <v>160</v>
      </c>
      <c r="B5" s="61">
        <f ca="1">IF(INDIRECT("減額一覧!BB"&amp;P5)=1,INDIRECT("減額一覧!W"&amp;P5),"")</f>
        <v>206</v>
      </c>
      <c r="C5" s="44">
        <f ca="1">IF(B5="","",INDIRECT("減額一覧!C"&amp;$P5))</f>
        <v>54174000</v>
      </c>
      <c r="D5" s="79" t="str">
        <f ca="1">IF($B5="","",INDIRECT("減額一覧!G"&amp;$P5))</f>
        <v>西野　昭</v>
      </c>
      <c r="E5" s="19">
        <f ca="1">IF(B5="","",INDIRECT("減額一覧!H"&amp;P5))</f>
        <v>20</v>
      </c>
      <c r="F5" s="19">
        <f ca="1">IF($B5="","",INDIRECT("減額一覧!AD"&amp;P5))</f>
        <v>3</v>
      </c>
      <c r="G5" s="20">
        <f ca="1">IF($B5="","",INDIRECT("減額一覧!AE"&amp;P5))</f>
        <v>693</v>
      </c>
      <c r="H5" s="20">
        <f ca="1">IF($B5="","",INDIRECT("減額一覧!AF"&amp;P5))</f>
        <v>409</v>
      </c>
      <c r="I5" s="32">
        <f ca="1">IF(B5="","",IF(INDIRECT("減額一覧!BM"&amp;P5)=0.08,0.08,0.1))</f>
        <v>0.1</v>
      </c>
      <c r="J5" s="52"/>
      <c r="K5" s="95" t="str">
        <f t="shared" ref="K5:K10" ca="1" si="1">IF(A5="","",IF(A5&gt;3000,"月ヶ瀬",IF(A5&gt;=2000,"都祁","")))</f>
        <v/>
      </c>
      <c r="L5" s="58" t="str">
        <f t="shared" ref="L5:L68" ca="1" si="2">IF(OR(S5="370",S5="371",S5="372",S5="373",S5="374",S5="375",S5="376",S5="377",S5="378",S5="379",S5="380",S5="039",S5="389"),"農集","")</f>
        <v/>
      </c>
      <c r="N5" s="113" t="str">
        <f ca="1">IF(A5="","",IF(A5&gt;3000,"月ヶ瀬",IF(A5&gt;=2000,"都祁","市内")))</f>
        <v>市内</v>
      </c>
      <c r="O5" s="114">
        <f ca="1">IF(B5="","",IF(INDIRECT("減額一覧!BM"&amp;P5)=0.08,0.08,0.1))</f>
        <v>0.1</v>
      </c>
      <c r="P5" s="38">
        <v>3</v>
      </c>
      <c r="Q5" s="38">
        <f t="shared" ca="1" si="0"/>
        <v>1</v>
      </c>
      <c r="R5" s="38">
        <f t="shared" ca="1" si="0"/>
        <v>1</v>
      </c>
      <c r="S5" s="66" t="str">
        <f t="shared" ref="S5:S68" ca="1" si="3">IF(C5="","",LEFT(TEXT(C5,"000000000"),3))</f>
        <v>054</v>
      </c>
      <c r="T5" s="105" t="str">
        <f t="shared" ref="T5:T68" ca="1" si="4">IF(L5="","",IF(H5=0,"",H5))</f>
        <v/>
      </c>
    </row>
    <row r="6" spans="1:20" hidden="1">
      <c r="A6" t="str">
        <f ca="1">IF(B6="","",INDIRECT("減額一覧!B"&amp;$P6))</f>
        <v/>
      </c>
      <c r="B6" s="61" t="str">
        <f ca="1">IF(INDIRECT("減額一覧!BC"&amp;P6)=1,INDIRECT("減額一覧!AG"&amp;P6),"")</f>
        <v/>
      </c>
      <c r="C6" s="36" t="str">
        <f ca="1">IF(B6="","",INDIRECT("減額一覧!C"&amp;$P6))</f>
        <v/>
      </c>
      <c r="D6" s="80" t="str">
        <f ca="1">IF($B6="","",INDIRECT("減額一覧!G"&amp;$P6))</f>
        <v/>
      </c>
      <c r="E6" s="19" t="str">
        <f ca="1">IF(B6="","",INDIRECT("減額一覧!H"&amp;P6))</f>
        <v/>
      </c>
      <c r="F6" s="19" t="str">
        <f ca="1">IF($B6="","",INDIRECT("減額一覧!AN"&amp;P6))</f>
        <v/>
      </c>
      <c r="G6" s="20" t="str">
        <f ca="1">IF($B6="","",INDIRECT("減額一覧!AO"&amp;P6))</f>
        <v/>
      </c>
      <c r="H6" s="20" t="str">
        <f ca="1">IF($B6="","",INDIRECT("減額一覧!AP"&amp;P6))</f>
        <v/>
      </c>
      <c r="I6" s="32" t="str">
        <f ca="1">IF(B6="","",IF(INDIRECT("減額一覧!BN"&amp;P6)=0.08,0.08,0.1))</f>
        <v/>
      </c>
      <c r="J6" s="52"/>
      <c r="K6" s="95" t="str">
        <f t="shared" ca="1" si="1"/>
        <v/>
      </c>
      <c r="L6" s="58" t="str">
        <f t="shared" ca="1" si="2"/>
        <v/>
      </c>
      <c r="N6" s="113" t="str">
        <f ca="1">IF(A6="","",IF(A6&gt;3000,"月ヶ瀬",IF(A6&gt;=2000,"都祁","市内")))</f>
        <v/>
      </c>
      <c r="O6" s="114" t="str">
        <f ca="1">IF(B6="","",IF(INDIRECT("減額一覧!BN"&amp;P6)=0.08,0.08,0.1))</f>
        <v/>
      </c>
      <c r="P6" s="38">
        <v>3</v>
      </c>
      <c r="Q6" s="38" t="str">
        <f t="shared" ca="1" si="0"/>
        <v/>
      </c>
      <c r="R6" s="38" t="str">
        <f t="shared" ca="1" si="0"/>
        <v/>
      </c>
      <c r="S6" s="66" t="str">
        <f t="shared" ca="1" si="3"/>
        <v/>
      </c>
      <c r="T6" s="105" t="str">
        <f t="shared" ca="1" si="4"/>
        <v/>
      </c>
    </row>
    <row r="7" spans="1:20" hidden="1">
      <c r="A7" t="str">
        <f ca="1">IF(B7="","",INDIRECT("減額一覧!B"&amp;$P7))</f>
        <v/>
      </c>
      <c r="B7" s="61" t="str">
        <f ca="1">IF(INDIRECT("減額一覧!BD"&amp;P7)=1,INDIRECT("減額一覧!AQ"&amp;P7),"")</f>
        <v/>
      </c>
      <c r="C7" s="45" t="str">
        <f ca="1">IF(B7="","",INDIRECT("減額一覧!C"&amp;$P7))</f>
        <v/>
      </c>
      <c r="D7" s="79" t="str">
        <f ca="1">IF($B7="","",INDIRECT("減額一覧!G"&amp;$P7))</f>
        <v/>
      </c>
      <c r="E7" s="19" t="str">
        <f ca="1">IF(B7="","",INDIRECT("減額一覧!H"&amp;P7))</f>
        <v/>
      </c>
      <c r="F7" s="19" t="str">
        <f ca="1">IF($B7="","",INDIRECT("減額一覧!AX"&amp;P7))</f>
        <v/>
      </c>
      <c r="G7" s="20" t="str">
        <f ca="1">IF($B7="","",INDIRECT("減額一覧!AY"&amp;P7))</f>
        <v/>
      </c>
      <c r="H7" s="20" t="str">
        <f ca="1">IF($B7="","",INDIRECT("減額一覧!AZ"&amp;P7))</f>
        <v/>
      </c>
      <c r="I7" s="32" t="str">
        <f ca="1">IF(B7="","",IF(INDIRECT("減額一覧!BO"&amp;P7)=0.08,0.08,0.1))</f>
        <v/>
      </c>
      <c r="J7" s="52"/>
      <c r="K7" s="95" t="str">
        <f t="shared" ca="1" si="1"/>
        <v/>
      </c>
      <c r="L7" s="58" t="str">
        <f t="shared" ca="1" si="2"/>
        <v/>
      </c>
      <c r="N7" s="113" t="str">
        <f ca="1">IF(A7="","",IF(A7&gt;3000,"月ヶ瀬",IF(A7&gt;=2000,"都祁","市内")))</f>
        <v/>
      </c>
      <c r="O7" s="114" t="str">
        <f ca="1">IF(B7="","",IF(INDIRECT("減額一覧!BO"&amp;P7)=0.08,0.08,0.1))</f>
        <v/>
      </c>
      <c r="P7" s="38">
        <v>3</v>
      </c>
      <c r="Q7" s="38" t="str">
        <f t="shared" ca="1" si="0"/>
        <v/>
      </c>
      <c r="R7" s="38" t="str">
        <f t="shared" ca="1" si="0"/>
        <v/>
      </c>
      <c r="S7" s="66" t="str">
        <f t="shared" ca="1" si="3"/>
        <v/>
      </c>
      <c r="T7" s="105" t="str">
        <f t="shared" ca="1" si="4"/>
        <v/>
      </c>
    </row>
    <row r="8" spans="1:20" ht="19.5" hidden="1" thickBot="1">
      <c r="B8" s="64"/>
      <c r="C8" s="41" t="str">
        <f>IF(B8="","",減額一覧!C7)</f>
        <v/>
      </c>
      <c r="D8" s="43"/>
      <c r="E8" s="21"/>
      <c r="F8" s="22" t="s">
        <v>69</v>
      </c>
      <c r="G8" s="23">
        <f>SUBTOTAL(9,G4:G7)</f>
        <v>0</v>
      </c>
      <c r="H8" s="23">
        <f>SUBTOTAL(9,H4:H7)</f>
        <v>0</v>
      </c>
      <c r="I8" s="30"/>
      <c r="J8" s="53"/>
      <c r="K8" s="96" t="str">
        <f t="shared" si="1"/>
        <v/>
      </c>
      <c r="L8" s="59" t="str">
        <f t="shared" si="2"/>
        <v/>
      </c>
      <c r="N8" s="108" t="str">
        <f>IF(AND(G8=0,H8=0),"","小計")</f>
        <v/>
      </c>
      <c r="O8" s="108" t="str">
        <f>IF(AND(G8=0,H8=0),"","小計")</f>
        <v/>
      </c>
      <c r="P8" s="38"/>
      <c r="Q8" s="38"/>
      <c r="R8" s="38"/>
      <c r="S8" s="66" t="str">
        <f t="shared" si="3"/>
        <v/>
      </c>
      <c r="T8" s="105" t="str">
        <f t="shared" si="4"/>
        <v/>
      </c>
    </row>
    <row r="9" spans="1:20" hidden="1">
      <c r="A9">
        <f ca="1">IF(B9="","",INDIRECT("減額一覧!B"&amp;$P9))</f>
        <v>197</v>
      </c>
      <c r="B9" s="61">
        <f ca="1">IF(INDIRECT("減額一覧!BA"&amp;P9)=1,INDIRECT("減額一覧!M"&amp;P9),"")</f>
        <v>112</v>
      </c>
      <c r="C9" s="36">
        <f ca="1">IF(B9="","",INDIRECT("減額一覧!C"&amp;$P9))</f>
        <v>249221000</v>
      </c>
      <c r="D9" s="78" t="str">
        <f ca="1">IF($B9="","",INDIRECT("減額一覧!G"&amp;$P9))</f>
        <v>柴田　俊夫</v>
      </c>
      <c r="E9" s="19">
        <f ca="1">IF(B9="","",INDIRECT("減額一覧!H"&amp;P9))</f>
        <v>20</v>
      </c>
      <c r="F9" s="19">
        <f ca="1">IF($B9="","",INDIRECT("減額一覧!T"&amp;P9))</f>
        <v>5</v>
      </c>
      <c r="G9" s="20">
        <f ca="1">IF($B9="","",INDIRECT("減額一覧!U"&amp;P9))</f>
        <v>1183</v>
      </c>
      <c r="H9" s="20">
        <f ca="1">IF($B9="","",INDIRECT("減額一覧!V"&amp;P9))</f>
        <v>590</v>
      </c>
      <c r="I9" s="32">
        <f ca="1">IF(B9="","",IF(INDIRECT("減額一覧!BL"&amp;P9)=0.08,0.08,0.1))</f>
        <v>0.1</v>
      </c>
      <c r="J9" s="51" t="s">
        <v>437</v>
      </c>
      <c r="K9" s="94" t="str">
        <f t="shared" ca="1" si="1"/>
        <v/>
      </c>
      <c r="L9" s="56" t="str">
        <f t="shared" ca="1" si="2"/>
        <v/>
      </c>
      <c r="N9" s="113" t="str">
        <f ca="1">IF(A9="","",IF(A9&gt;3000,"月ヶ瀬",IF(A9&gt;=2000,"都祁","市内")))</f>
        <v>市内</v>
      </c>
      <c r="O9" s="114">
        <f ca="1">IF(B9="","",IF(INDIRECT("減額一覧!BL"&amp;P9)=0.08,0.08,0.1))</f>
        <v>0.1</v>
      </c>
      <c r="P9" s="38">
        <v>4</v>
      </c>
      <c r="Q9" s="38">
        <f t="shared" ref="Q9:R12" ca="1" si="5">IF(G9="","",IF(G9&gt;0,1,""))</f>
        <v>1</v>
      </c>
      <c r="R9" s="38">
        <f t="shared" ca="1" si="5"/>
        <v>1</v>
      </c>
      <c r="S9" s="66" t="str">
        <f t="shared" ca="1" si="3"/>
        <v>249</v>
      </c>
      <c r="T9" s="105" t="str">
        <f t="shared" ca="1" si="4"/>
        <v/>
      </c>
    </row>
    <row r="10" spans="1:20" hidden="1">
      <c r="A10">
        <f ca="1">IF(B10="","",INDIRECT("減額一覧!B"&amp;$P10))</f>
        <v>197</v>
      </c>
      <c r="B10" s="61">
        <f ca="1">IF(INDIRECT("減額一覧!BB"&amp;P10)=1,INDIRECT("減額一覧!W"&amp;P10),"")</f>
        <v>201</v>
      </c>
      <c r="C10" s="44">
        <f ca="1">IF(B10="","",INDIRECT("減額一覧!C"&amp;$P10))</f>
        <v>249221000</v>
      </c>
      <c r="D10" s="79" t="str">
        <f ca="1">IF($B10="","",INDIRECT("減額一覧!G"&amp;$P10))</f>
        <v>柴田　俊夫</v>
      </c>
      <c r="E10" s="19">
        <f ca="1">IF(B10="","",INDIRECT("減額一覧!H"&amp;P10))</f>
        <v>20</v>
      </c>
      <c r="F10" s="19">
        <f ca="1">IF($B10="","",INDIRECT("減額一覧!AD"&amp;P10))</f>
        <v>5</v>
      </c>
      <c r="G10" s="20">
        <f ca="1">IF($B10="","",INDIRECT("減額一覧!AE"&amp;P10))</f>
        <v>1183</v>
      </c>
      <c r="H10" s="20">
        <f ca="1">IF($B10="","",INDIRECT("減額一覧!AF"&amp;P10))</f>
        <v>590</v>
      </c>
      <c r="I10" s="32">
        <f ca="1">IF(B10="","",IF(INDIRECT("減額一覧!BM"&amp;P10)=0.08,0.08,0.1))</f>
        <v>0.1</v>
      </c>
      <c r="J10" s="52"/>
      <c r="K10" s="95" t="str">
        <f t="shared" ca="1" si="1"/>
        <v/>
      </c>
      <c r="L10" s="58" t="str">
        <f t="shared" ca="1" si="2"/>
        <v/>
      </c>
      <c r="N10" s="113" t="str">
        <f ca="1">IF(A10="","",IF(A10&gt;3000,"月ヶ瀬",IF(A10&gt;=2000,"都祁","市内")))</f>
        <v>市内</v>
      </c>
      <c r="O10" s="114">
        <f ca="1">IF(B10="","",IF(INDIRECT("減額一覧!BM"&amp;P10)=0.08,0.08,0.1))</f>
        <v>0.1</v>
      </c>
      <c r="P10" s="38">
        <v>4</v>
      </c>
      <c r="Q10" s="38">
        <f t="shared" ca="1" si="5"/>
        <v>1</v>
      </c>
      <c r="R10" s="38">
        <f t="shared" ca="1" si="5"/>
        <v>1</v>
      </c>
      <c r="S10" s="66" t="str">
        <f t="shared" ca="1" si="3"/>
        <v>249</v>
      </c>
      <c r="T10" s="105" t="str">
        <f t="shared" ca="1" si="4"/>
        <v/>
      </c>
    </row>
    <row r="11" spans="1:20" hidden="1">
      <c r="A11">
        <f ca="1">IF(B11="","",INDIRECT("減額一覧!B"&amp;$P11))</f>
        <v>197</v>
      </c>
      <c r="B11" s="61">
        <f ca="1">IF(INDIRECT("減額一覧!BC"&amp;P11)=1,INDIRECT("減額一覧!AG"&amp;P11),"")</f>
        <v>202</v>
      </c>
      <c r="C11" s="36">
        <f ca="1">IF(B11="","",INDIRECT("減額一覧!C"&amp;$P11))</f>
        <v>249221000</v>
      </c>
      <c r="D11" s="80" t="str">
        <f ca="1">IF($B11="","",INDIRECT("減額一覧!G"&amp;$P11))</f>
        <v>柴田　俊夫</v>
      </c>
      <c r="E11" s="19">
        <f ca="1">IF(B11="","",INDIRECT("減額一覧!H"&amp;P11))</f>
        <v>20</v>
      </c>
      <c r="F11" s="19">
        <f ca="1">IF($B11="","",INDIRECT("減額一覧!AN"&amp;P11))</f>
        <v>3</v>
      </c>
      <c r="G11" s="20">
        <f ca="1">IF($B11="","",INDIRECT("減額一覧!AO"&amp;P11))</f>
        <v>660</v>
      </c>
      <c r="H11" s="20">
        <f ca="1">IF($B11="","",INDIRECT("減額一覧!AP"&amp;P11))</f>
        <v>354</v>
      </c>
      <c r="I11" s="32">
        <f ca="1">IF(B11="","",IF(INDIRECT("減額一覧!BN"&amp;P11)=0.08,0.08,0.1))</f>
        <v>0.1</v>
      </c>
      <c r="J11" s="52"/>
      <c r="K11" s="95" t="str">
        <f ca="1">IF(A11="","",IF(A11&gt;3000,"月ヶ瀬",IF(A11&gt;=2000,"都祁","")))</f>
        <v/>
      </c>
      <c r="L11" s="58" t="str">
        <f t="shared" ca="1" si="2"/>
        <v/>
      </c>
      <c r="N11" s="113" t="str">
        <f ca="1">IF(A11="","",IF(A11&gt;3000,"月ヶ瀬",IF(A11&gt;=2000,"都祁","市内")))</f>
        <v>市内</v>
      </c>
      <c r="O11" s="114">
        <f ca="1">IF(B11="","",IF(INDIRECT("減額一覧!BN"&amp;P11)=0.08,0.08,0.1))</f>
        <v>0.1</v>
      </c>
      <c r="P11" s="38">
        <v>4</v>
      </c>
      <c r="Q11" s="38">
        <f t="shared" ca="1" si="5"/>
        <v>1</v>
      </c>
      <c r="R11" s="38">
        <f t="shared" ca="1" si="5"/>
        <v>1</v>
      </c>
      <c r="S11" s="66" t="str">
        <f t="shared" ca="1" si="3"/>
        <v>249</v>
      </c>
      <c r="T11" s="105" t="str">
        <f t="shared" ca="1" si="4"/>
        <v/>
      </c>
    </row>
    <row r="12" spans="1:20" hidden="1">
      <c r="A12">
        <f ca="1">IF(B12="","",INDIRECT("減額一覧!B"&amp;$P12))</f>
        <v>197</v>
      </c>
      <c r="B12" s="61">
        <f ca="1">IF(INDIRECT("減額一覧!BD"&amp;P12)=1,INDIRECT("減額一覧!AQ"&amp;P12),"")</f>
        <v>203</v>
      </c>
      <c r="C12" s="45">
        <f ca="1">IF(B12="","",INDIRECT("減額一覧!C"&amp;$P12))</f>
        <v>249221000</v>
      </c>
      <c r="D12" s="79" t="str">
        <f ca="1">IF($B12="","",INDIRECT("減額一覧!G"&amp;$P12))</f>
        <v>柴田　俊夫</v>
      </c>
      <c r="E12" s="19">
        <f ca="1">IF(B12="","",INDIRECT("減額一覧!H"&amp;P12))</f>
        <v>20</v>
      </c>
      <c r="F12" s="19">
        <f ca="1">IF($B12="","",INDIRECT("減額一覧!AX"&amp;P12))</f>
        <v>3</v>
      </c>
      <c r="G12" s="20">
        <f ca="1">IF($B12="","",INDIRECT("減額一覧!AY"&amp;P12))</f>
        <v>660</v>
      </c>
      <c r="H12" s="20">
        <f ca="1">IF($B12="","",INDIRECT("減額一覧!AZ"&amp;P12))</f>
        <v>354</v>
      </c>
      <c r="I12" s="32">
        <f ca="1">IF(B12="","",IF(INDIRECT("減額一覧!BO"&amp;P12)=0.08,0.08,0.1))</f>
        <v>0.1</v>
      </c>
      <c r="J12" s="52" t="s">
        <v>437</v>
      </c>
      <c r="K12" s="95" t="str">
        <f t="shared" ref="K12:K16" ca="1" si="6">IF(A12="","",IF(A12&gt;3000,"月ヶ瀬",IF(A12&gt;=2000,"都祁","")))</f>
        <v/>
      </c>
      <c r="L12" s="58" t="str">
        <f t="shared" ca="1" si="2"/>
        <v/>
      </c>
      <c r="N12" s="113" t="str">
        <f ca="1">IF(A12="","",IF(A12&gt;3000,"月ヶ瀬",IF(A12&gt;=2000,"都祁","市内")))</f>
        <v>市内</v>
      </c>
      <c r="O12" s="114">
        <f ca="1">IF(B12="","",IF(INDIRECT("減額一覧!BO"&amp;P12)=0.08,0.08,0.1))</f>
        <v>0.1</v>
      </c>
      <c r="P12" s="38">
        <v>4</v>
      </c>
      <c r="Q12" s="38">
        <f t="shared" ca="1" si="5"/>
        <v>1</v>
      </c>
      <c r="R12" s="38">
        <f t="shared" ca="1" si="5"/>
        <v>1</v>
      </c>
      <c r="S12" s="66" t="str">
        <f t="shared" ca="1" si="3"/>
        <v>249</v>
      </c>
      <c r="T12" s="105" t="str">
        <f t="shared" ca="1" si="4"/>
        <v/>
      </c>
    </row>
    <row r="13" spans="1:20" ht="19.5" hidden="1" thickBot="1">
      <c r="B13" s="64"/>
      <c r="C13" s="41" t="str">
        <f>IF(B13="","",減額一覧!C11)</f>
        <v/>
      </c>
      <c r="D13" s="43"/>
      <c r="E13" s="21"/>
      <c r="F13" s="22" t="s">
        <v>69</v>
      </c>
      <c r="G13" s="23">
        <f>SUBTOTAL(9,G9:G12)</f>
        <v>0</v>
      </c>
      <c r="H13" s="23">
        <f t="shared" ref="H13" si="7">SUBTOTAL(9,H9:H12)</f>
        <v>0</v>
      </c>
      <c r="I13" s="30"/>
      <c r="J13" s="53"/>
      <c r="K13" s="96" t="str">
        <f t="shared" si="6"/>
        <v/>
      </c>
      <c r="L13" s="59" t="str">
        <f t="shared" si="2"/>
        <v/>
      </c>
      <c r="N13" s="108" t="str">
        <f>IF(AND(G13=0,H13=0),"","小計")</f>
        <v/>
      </c>
      <c r="O13" s="108" t="str">
        <f>IF(AND(G13=0,H13=0),"","小計")</f>
        <v/>
      </c>
      <c r="P13" s="38"/>
      <c r="Q13" s="38"/>
      <c r="R13" s="38"/>
      <c r="S13" s="66" t="str">
        <f t="shared" si="3"/>
        <v/>
      </c>
      <c r="T13" s="105" t="str">
        <f t="shared" si="4"/>
        <v/>
      </c>
    </row>
    <row r="14" spans="1:20" hidden="1">
      <c r="A14">
        <f ca="1">IF(B14="","",INDIRECT("減額一覧!B"&amp;$P14))</f>
        <v>198</v>
      </c>
      <c r="B14" s="61">
        <f ca="1">IF(INDIRECT("減額一覧!BA"&amp;P14)=1,INDIRECT("減額一覧!M"&amp;P14),"")</f>
        <v>204</v>
      </c>
      <c r="C14" s="36">
        <f ca="1">IF(B14="","",INDIRECT("減額一覧!C"&amp;$P14))</f>
        <v>293084000</v>
      </c>
      <c r="D14" s="78" t="str">
        <f ca="1">IF($B14="","",INDIRECT("減額一覧!G"&amp;$P14))</f>
        <v>徳岡　美好</v>
      </c>
      <c r="E14" s="19">
        <f ca="1">IF(B14="","",INDIRECT("減額一覧!H"&amp;P14))</f>
        <v>13</v>
      </c>
      <c r="F14" s="19">
        <f ca="1">IF($B14="","",INDIRECT("減額一覧!T"&amp;P14))</f>
        <v>1</v>
      </c>
      <c r="G14" s="20">
        <f ca="1">IF($B14="","",INDIRECT("減額一覧!U"&amp;P14))</f>
        <v>0</v>
      </c>
      <c r="H14" s="20">
        <f ca="1">IF($B14="","",INDIRECT("減額一覧!V"&amp;P14))</f>
        <v>118</v>
      </c>
      <c r="I14" s="32">
        <f ca="1">IF(B14="","",IF(INDIRECT("減額一覧!BL"&amp;P14)=0.08,0.08,0.1))</f>
        <v>0.1</v>
      </c>
      <c r="J14" s="51" t="s">
        <v>438</v>
      </c>
      <c r="K14" s="94" t="str">
        <f t="shared" ca="1" si="6"/>
        <v/>
      </c>
      <c r="L14" s="56" t="str">
        <f t="shared" ca="1" si="2"/>
        <v/>
      </c>
      <c r="N14" s="113" t="str">
        <f t="shared" ref="N14:N17" ca="1" si="8">IF(A14="","",IF(A14&gt;3000,"月ヶ瀬",IF(A14&gt;=2000,"都祁","市内")))</f>
        <v>市内</v>
      </c>
      <c r="O14" s="114">
        <f t="shared" ref="O14" ca="1" si="9">IF(B14="","",IF(INDIRECT("減額一覧!BL"&amp;P14)=0.08,0.08,0.1))</f>
        <v>0.1</v>
      </c>
      <c r="P14" s="38">
        <v>5</v>
      </c>
      <c r="Q14" s="38" t="str">
        <f t="shared" ref="Q14:R17" ca="1" si="10">IF(G14="","",IF(G14&gt;0,1,""))</f>
        <v/>
      </c>
      <c r="R14" s="38">
        <f t="shared" ca="1" si="10"/>
        <v>1</v>
      </c>
      <c r="S14" s="66" t="str">
        <f t="shared" ca="1" si="3"/>
        <v>293</v>
      </c>
      <c r="T14" s="105" t="str">
        <f t="shared" ca="1" si="4"/>
        <v/>
      </c>
    </row>
    <row r="15" spans="1:20" hidden="1">
      <c r="A15">
        <f ca="1">IF(B15="","",INDIRECT("減額一覧!B"&amp;$P15))</f>
        <v>198</v>
      </c>
      <c r="B15" s="61">
        <f ca="1">IF(INDIRECT("減額一覧!BB"&amp;P15)=1,INDIRECT("減額一覧!W"&amp;P15),"")</f>
        <v>205</v>
      </c>
      <c r="C15" s="44">
        <f ca="1">IF(B15="","",INDIRECT("減額一覧!C"&amp;$P15))</f>
        <v>293084000</v>
      </c>
      <c r="D15" s="79" t="str">
        <f ca="1">IF($B15="","",INDIRECT("減額一覧!G"&amp;$P15))</f>
        <v>徳岡　美好</v>
      </c>
      <c r="E15" s="19">
        <f ca="1">IF(B15="","",INDIRECT("減額一覧!H"&amp;P15))</f>
        <v>13</v>
      </c>
      <c r="F15" s="19">
        <f ca="1">IF($B15="","",INDIRECT("減額一覧!AD"&amp;P15))</f>
        <v>1</v>
      </c>
      <c r="G15" s="20">
        <f ca="1">IF($B15="","",INDIRECT("減額一覧!AE"&amp;P15))</f>
        <v>0</v>
      </c>
      <c r="H15" s="20">
        <f ca="1">IF($B15="","",INDIRECT("減額一覧!AF"&amp;P15))</f>
        <v>137</v>
      </c>
      <c r="I15" s="32">
        <f ca="1">IF(B15="","",IF(INDIRECT("減額一覧!BM"&amp;P15)=0.08,0.08,0.1))</f>
        <v>0.1</v>
      </c>
      <c r="J15" s="52"/>
      <c r="K15" s="95" t="str">
        <f t="shared" ca="1" si="6"/>
        <v/>
      </c>
      <c r="L15" s="58" t="str">
        <f t="shared" ca="1" si="2"/>
        <v/>
      </c>
      <c r="N15" s="113" t="str">
        <f t="shared" ca="1" si="8"/>
        <v>市内</v>
      </c>
      <c r="O15" s="114">
        <f t="shared" ref="O15" ca="1" si="11">IF(B15="","",IF(INDIRECT("減額一覧!BM"&amp;P15)=0.08,0.08,0.1))</f>
        <v>0.1</v>
      </c>
      <c r="P15" s="38">
        <v>5</v>
      </c>
      <c r="Q15" s="38" t="str">
        <f t="shared" ca="1" si="10"/>
        <v/>
      </c>
      <c r="R15" s="38">
        <f t="shared" ca="1" si="10"/>
        <v>1</v>
      </c>
      <c r="S15" s="66" t="str">
        <f t="shared" ca="1" si="3"/>
        <v>293</v>
      </c>
      <c r="T15" s="105" t="str">
        <f t="shared" ca="1" si="4"/>
        <v/>
      </c>
    </row>
    <row r="16" spans="1:20" hidden="1">
      <c r="A16">
        <f ca="1">IF(B16="","",INDIRECT("減額一覧!B"&amp;$P16))</f>
        <v>198</v>
      </c>
      <c r="B16" s="61">
        <f ca="1">IF(INDIRECT("減額一覧!BC"&amp;P16)=1,INDIRECT("減額一覧!AG"&amp;P16),"")</f>
        <v>206</v>
      </c>
      <c r="C16" s="36">
        <f ca="1">IF(B16="","",INDIRECT("減額一覧!C"&amp;$P16))</f>
        <v>293084000</v>
      </c>
      <c r="D16" s="80" t="str">
        <f ca="1">IF($B16="","",INDIRECT("減額一覧!G"&amp;$P16))</f>
        <v>徳岡　美好</v>
      </c>
      <c r="E16" s="19">
        <f ca="1">IF(B16="","",INDIRECT("減額一覧!H"&amp;P16))</f>
        <v>13</v>
      </c>
      <c r="F16" s="19">
        <f ca="1">IF($B16="","",INDIRECT("減額一覧!AN"&amp;P16))</f>
        <v>13</v>
      </c>
      <c r="G16" s="20">
        <f ca="1">IF($B16="","",INDIRECT("減額一覧!AO"&amp;P16))</f>
        <v>1925</v>
      </c>
      <c r="H16" s="20">
        <f ca="1">IF($B16="","",INDIRECT("減額一覧!AP"&amp;P16))</f>
        <v>1773</v>
      </c>
      <c r="I16" s="32">
        <f ca="1">IF(B16="","",IF(INDIRECT("減額一覧!BN"&amp;P16)=0.08,0.08,0.1))</f>
        <v>0.1</v>
      </c>
      <c r="J16" s="52"/>
      <c r="K16" s="95" t="str">
        <f t="shared" ca="1" si="6"/>
        <v/>
      </c>
      <c r="L16" s="58" t="str">
        <f t="shared" ca="1" si="2"/>
        <v/>
      </c>
      <c r="N16" s="113" t="str">
        <f t="shared" ca="1" si="8"/>
        <v>市内</v>
      </c>
      <c r="O16" s="114">
        <f t="shared" ref="O16" ca="1" si="12">IF(B16="","",IF(INDIRECT("減額一覧!BN"&amp;P16)=0.08,0.08,0.1))</f>
        <v>0.1</v>
      </c>
      <c r="P16" s="38">
        <v>5</v>
      </c>
      <c r="Q16" s="38">
        <f t="shared" ca="1" si="10"/>
        <v>1</v>
      </c>
      <c r="R16" s="38">
        <f t="shared" ca="1" si="10"/>
        <v>1</v>
      </c>
      <c r="S16" s="66" t="str">
        <f t="shared" ca="1" si="3"/>
        <v>293</v>
      </c>
      <c r="T16" s="105" t="str">
        <f t="shared" ca="1" si="4"/>
        <v/>
      </c>
    </row>
    <row r="17" spans="1:20" hidden="1">
      <c r="A17">
        <f ca="1">IF(B17="","",INDIRECT("減額一覧!B"&amp;$P17))</f>
        <v>198</v>
      </c>
      <c r="B17" s="61">
        <f ca="1">IF(INDIRECT("減額一覧!BD"&amp;P17)=1,INDIRECT("減額一覧!AQ"&amp;P17),"")</f>
        <v>207</v>
      </c>
      <c r="C17" s="45">
        <f ca="1">IF(B17="","",INDIRECT("減額一覧!C"&amp;$P17))</f>
        <v>293084000</v>
      </c>
      <c r="D17" s="79" t="str">
        <f ca="1">IF($B17="","",INDIRECT("減額一覧!G"&amp;$P17))</f>
        <v>徳岡　美好</v>
      </c>
      <c r="E17" s="19">
        <f ca="1">IF(B17="","",INDIRECT("減額一覧!H"&amp;P17))</f>
        <v>13</v>
      </c>
      <c r="F17" s="19">
        <f ca="1">IF($B17="","",INDIRECT("減額一覧!AX"&amp;P17))</f>
        <v>14</v>
      </c>
      <c r="G17" s="20">
        <f ca="1">IF($B17="","",INDIRECT("減額一覧!AY"&amp;P17))</f>
        <v>2365</v>
      </c>
      <c r="H17" s="20">
        <f ca="1">IF($B17="","",INDIRECT("減額一覧!AZ"&amp;P17))</f>
        <v>1909</v>
      </c>
      <c r="I17" s="32">
        <f ca="1">IF(B17="","",IF(INDIRECT("減額一覧!BO"&amp;P17)=0.08,0.08,0.1))</f>
        <v>0.1</v>
      </c>
      <c r="J17" s="52"/>
      <c r="K17" s="95" t="str">
        <f ca="1">IF(A17="","",IF(A17&gt;3000,"月ヶ瀬",IF(A17&gt;=2000,"都祁","")))</f>
        <v/>
      </c>
      <c r="L17" s="58" t="str">
        <f t="shared" ca="1" si="2"/>
        <v/>
      </c>
      <c r="N17" s="113" t="str">
        <f t="shared" ca="1" si="8"/>
        <v>市内</v>
      </c>
      <c r="O17" s="114">
        <f t="shared" ref="O17" ca="1" si="13">IF(B17="","",IF(INDIRECT("減額一覧!BO"&amp;P17)=0.08,0.08,0.1))</f>
        <v>0.1</v>
      </c>
      <c r="P17" s="38">
        <v>5</v>
      </c>
      <c r="Q17" s="38">
        <f t="shared" ca="1" si="10"/>
        <v>1</v>
      </c>
      <c r="R17" s="38">
        <f t="shared" ca="1" si="10"/>
        <v>1</v>
      </c>
      <c r="S17" s="66" t="str">
        <f t="shared" ca="1" si="3"/>
        <v>293</v>
      </c>
      <c r="T17" s="105" t="str">
        <f t="shared" ca="1" si="4"/>
        <v/>
      </c>
    </row>
    <row r="18" spans="1:20" ht="19.5" hidden="1" thickBot="1">
      <c r="B18" s="64"/>
      <c r="C18" s="41" t="str">
        <f>IF(B18="","",減額一覧!C16)</f>
        <v/>
      </c>
      <c r="D18" s="43"/>
      <c r="E18" s="21"/>
      <c r="F18" s="22" t="s">
        <v>69</v>
      </c>
      <c r="G18" s="23">
        <f>SUBTOTAL(9,G14:G17)</f>
        <v>0</v>
      </c>
      <c r="H18" s="23">
        <f t="shared" ref="H18" si="14">SUBTOTAL(9,H14:H17)</f>
        <v>0</v>
      </c>
      <c r="I18" s="30"/>
      <c r="J18" s="53"/>
      <c r="K18" s="96" t="str">
        <f t="shared" ref="K18:K81" si="15">IF(A18="","",IF(A18&gt;3000,"月ヶ瀬",IF(A18&gt;=2000,"都祁","")))</f>
        <v/>
      </c>
      <c r="L18" s="59" t="str">
        <f t="shared" si="2"/>
        <v/>
      </c>
      <c r="N18" s="108" t="str">
        <f t="shared" ref="N18" si="16">IF(AND(G18=0,H18=0),"","小計")</f>
        <v/>
      </c>
      <c r="O18" s="108" t="str">
        <f t="shared" ref="O18" si="17">IF(AND(G18=0,H18=0),"","小計")</f>
        <v/>
      </c>
      <c r="P18" s="38"/>
      <c r="Q18" s="38"/>
      <c r="R18" s="38"/>
      <c r="S18" s="66" t="str">
        <f t="shared" si="3"/>
        <v/>
      </c>
      <c r="T18" s="105" t="str">
        <f t="shared" si="4"/>
        <v/>
      </c>
    </row>
    <row r="19" spans="1:20" hidden="1">
      <c r="A19">
        <f ca="1">IF(B19="","",INDIRECT("減額一覧!B"&amp;$P19))</f>
        <v>199</v>
      </c>
      <c r="B19" s="61">
        <f ca="1">IF(INDIRECT("減額一覧!BA"&amp;P19)=1,INDIRECT("減額一覧!M"&amp;P19),"")</f>
        <v>203</v>
      </c>
      <c r="C19" s="36">
        <f ca="1">IF(B19="","",INDIRECT("減額一覧!C"&amp;$P19))</f>
        <v>546107000</v>
      </c>
      <c r="D19" s="78" t="str">
        <f ca="1">IF($B19="","",INDIRECT("減額一覧!G"&amp;$P19))</f>
        <v>猪上　茂</v>
      </c>
      <c r="E19" s="19">
        <f ca="1">IF(B19="","",INDIRECT("減額一覧!H"&amp;P19))</f>
        <v>13</v>
      </c>
      <c r="F19" s="19">
        <f ca="1">IF($B19="","",INDIRECT("減額一覧!T"&amp;P19))</f>
        <v>7</v>
      </c>
      <c r="G19" s="20">
        <f ca="1">IF($B19="","",INDIRECT("減額一覧!U"&amp;P19))</f>
        <v>1540</v>
      </c>
      <c r="H19" s="20">
        <f ca="1">IF($B19="","",INDIRECT("減額一覧!V"&amp;P19))</f>
        <v>826</v>
      </c>
      <c r="I19" s="32">
        <f ca="1">IF(B19="","",IF(INDIRECT("減額一覧!BL"&amp;P19)=0.08,0.08,0.1))</f>
        <v>0.1</v>
      </c>
      <c r="J19" s="51" t="s">
        <v>439</v>
      </c>
      <c r="K19" s="94" t="str">
        <f t="shared" ca="1" si="15"/>
        <v/>
      </c>
      <c r="L19" s="56" t="str">
        <f t="shared" ca="1" si="2"/>
        <v/>
      </c>
      <c r="N19" s="113" t="str">
        <f t="shared" ref="N19:N22" ca="1" si="18">IF(A19="","",IF(A19&gt;3000,"月ヶ瀬",IF(A19&gt;=2000,"都祁","市内")))</f>
        <v>市内</v>
      </c>
      <c r="O19" s="114">
        <f t="shared" ref="O19" ca="1" si="19">IF(B19="","",IF(INDIRECT("減額一覧!BL"&amp;P19)=0.08,0.08,0.1))</f>
        <v>0.1</v>
      </c>
      <c r="P19" s="38">
        <v>6</v>
      </c>
      <c r="Q19" s="38">
        <f t="shared" ref="Q19:R22" ca="1" si="20">IF(G19="","",IF(G19&gt;0,1,""))</f>
        <v>1</v>
      </c>
      <c r="R19" s="38">
        <f t="shared" ca="1" si="20"/>
        <v>1</v>
      </c>
      <c r="S19" s="66" t="str">
        <f t="shared" ca="1" si="3"/>
        <v>546</v>
      </c>
      <c r="T19" s="105" t="str">
        <f t="shared" ca="1" si="4"/>
        <v/>
      </c>
    </row>
    <row r="20" spans="1:20" hidden="1">
      <c r="A20">
        <f ca="1">IF(B20="","",INDIRECT("減額一覧!B"&amp;$P20))</f>
        <v>199</v>
      </c>
      <c r="B20" s="61">
        <f ca="1">IF(INDIRECT("減額一覧!BB"&amp;P20)=1,INDIRECT("減額一覧!W"&amp;P20),"")</f>
        <v>204</v>
      </c>
      <c r="C20" s="44">
        <f ca="1">IF(B20="","",INDIRECT("減額一覧!C"&amp;$P20))</f>
        <v>546107000</v>
      </c>
      <c r="D20" s="79" t="str">
        <f ca="1">IF($B20="","",INDIRECT("減額一覧!G"&amp;$P20))</f>
        <v>猪上　茂</v>
      </c>
      <c r="E20" s="19">
        <f ca="1">IF(B20="","",INDIRECT("減額一覧!H"&amp;P20))</f>
        <v>13</v>
      </c>
      <c r="F20" s="19">
        <f ca="1">IF($B20="","",INDIRECT("減額一覧!AD"&amp;P20))</f>
        <v>7</v>
      </c>
      <c r="G20" s="20">
        <f ca="1">IF($B20="","",INDIRECT("減額一覧!AE"&amp;P20))</f>
        <v>1540</v>
      </c>
      <c r="H20" s="20">
        <f ca="1">IF($B20="","",INDIRECT("減額一覧!AF"&amp;P20))</f>
        <v>826</v>
      </c>
      <c r="I20" s="32">
        <f ca="1">IF(B20="","",IF(INDIRECT("減額一覧!BM"&amp;P20)=0.08,0.08,0.1))</f>
        <v>0.1</v>
      </c>
      <c r="J20" s="52"/>
      <c r="K20" s="95" t="str">
        <f t="shared" ca="1" si="15"/>
        <v/>
      </c>
      <c r="L20" s="58" t="str">
        <f t="shared" ca="1" si="2"/>
        <v/>
      </c>
      <c r="N20" s="113" t="str">
        <f t="shared" ca="1" si="18"/>
        <v>市内</v>
      </c>
      <c r="O20" s="114">
        <f t="shared" ref="O20" ca="1" si="21">IF(B20="","",IF(INDIRECT("減額一覧!BM"&amp;P20)=0.08,0.08,0.1))</f>
        <v>0.1</v>
      </c>
      <c r="P20" s="38">
        <v>6</v>
      </c>
      <c r="Q20" s="38">
        <f t="shared" ca="1" si="20"/>
        <v>1</v>
      </c>
      <c r="R20" s="38">
        <f t="shared" ca="1" si="20"/>
        <v>1</v>
      </c>
      <c r="S20" s="66" t="str">
        <f t="shared" ca="1" si="3"/>
        <v>546</v>
      </c>
      <c r="T20" s="105" t="str">
        <f t="shared" ca="1" si="4"/>
        <v/>
      </c>
    </row>
    <row r="21" spans="1:20" hidden="1">
      <c r="A21">
        <f ca="1">IF(B21="","",INDIRECT("減額一覧!B"&amp;$P21))</f>
        <v>199</v>
      </c>
      <c r="B21" s="61">
        <f ca="1">IF(INDIRECT("減額一覧!BC"&amp;P21)=1,INDIRECT("減額一覧!AG"&amp;P21),"")</f>
        <v>205</v>
      </c>
      <c r="C21" s="36">
        <f ca="1">IF(B21="","",INDIRECT("減額一覧!C"&amp;$P21))</f>
        <v>546107000</v>
      </c>
      <c r="D21" s="80" t="str">
        <f ca="1">IF($B21="","",INDIRECT("減額一覧!G"&amp;$P21))</f>
        <v>猪上　茂</v>
      </c>
      <c r="E21" s="19">
        <f ca="1">IF(B21="","",INDIRECT("減額一覧!H"&amp;P21))</f>
        <v>13</v>
      </c>
      <c r="F21" s="19">
        <f ca="1">IF($B21="","",INDIRECT("減額一覧!AN"&amp;P21))</f>
        <v>7</v>
      </c>
      <c r="G21" s="20">
        <f ca="1">IF($B21="","",INDIRECT("減額一覧!AO"&amp;P21))</f>
        <v>1540</v>
      </c>
      <c r="H21" s="20">
        <f ca="1">IF($B21="","",INDIRECT("減額一覧!AP"&amp;P21))</f>
        <v>955</v>
      </c>
      <c r="I21" s="32">
        <f ca="1">IF(B21="","",IF(INDIRECT("減額一覧!BN"&amp;P21)=0.08,0.08,0.1))</f>
        <v>0.1</v>
      </c>
      <c r="J21" s="52"/>
      <c r="K21" s="95" t="str">
        <f t="shared" ca="1" si="15"/>
        <v/>
      </c>
      <c r="L21" s="58" t="str">
        <f t="shared" ca="1" si="2"/>
        <v/>
      </c>
      <c r="N21" s="113" t="str">
        <f t="shared" ca="1" si="18"/>
        <v>市内</v>
      </c>
      <c r="O21" s="114">
        <f t="shared" ref="O21" ca="1" si="22">IF(B21="","",IF(INDIRECT("減額一覧!BN"&amp;P21)=0.08,0.08,0.1))</f>
        <v>0.1</v>
      </c>
      <c r="P21" s="38">
        <v>6</v>
      </c>
      <c r="Q21" s="38">
        <f t="shared" ca="1" si="20"/>
        <v>1</v>
      </c>
      <c r="R21" s="38">
        <f t="shared" ca="1" si="20"/>
        <v>1</v>
      </c>
      <c r="S21" s="66" t="str">
        <f t="shared" ca="1" si="3"/>
        <v>546</v>
      </c>
      <c r="T21" s="105" t="str">
        <f t="shared" ca="1" si="4"/>
        <v/>
      </c>
    </row>
    <row r="22" spans="1:20" hidden="1">
      <c r="A22">
        <f ca="1">IF(B22="","",INDIRECT("減額一覧!B"&amp;$P22))</f>
        <v>199</v>
      </c>
      <c r="B22" s="61">
        <f ca="1">IF(INDIRECT("減額一覧!BD"&amp;P22)=1,INDIRECT("減額一覧!AQ"&amp;P22),"")</f>
        <v>206</v>
      </c>
      <c r="C22" s="45">
        <f ca="1">IF(B22="","",INDIRECT("減額一覧!C"&amp;$P22))</f>
        <v>546107000</v>
      </c>
      <c r="D22" s="79" t="str">
        <f ca="1">IF($B22="","",INDIRECT("減額一覧!G"&amp;$P22))</f>
        <v>猪上　茂</v>
      </c>
      <c r="E22" s="19">
        <f ca="1">IF(B22="","",INDIRECT("減額一覧!H"&amp;P22))</f>
        <v>13</v>
      </c>
      <c r="F22" s="19">
        <f ca="1">IF($B22="","",INDIRECT("減額一覧!AX"&amp;P22))</f>
        <v>8</v>
      </c>
      <c r="G22" s="20">
        <f ca="1">IF($B22="","",INDIRECT("減額一覧!AY"&amp;P22))</f>
        <v>1760</v>
      </c>
      <c r="H22" s="20">
        <f ca="1">IF($B22="","",INDIRECT("減額一覧!AZ"&amp;P22))</f>
        <v>1092</v>
      </c>
      <c r="I22" s="32">
        <f ca="1">IF(B22="","",IF(INDIRECT("減額一覧!BO"&amp;P22)=0.08,0.08,0.1))</f>
        <v>0.1</v>
      </c>
      <c r="J22" s="52"/>
      <c r="K22" s="95" t="str">
        <f t="shared" ca="1" si="15"/>
        <v/>
      </c>
      <c r="L22" s="58" t="str">
        <f t="shared" ca="1" si="2"/>
        <v/>
      </c>
      <c r="N22" s="113" t="str">
        <f t="shared" ca="1" si="18"/>
        <v>市内</v>
      </c>
      <c r="O22" s="114">
        <f t="shared" ref="O22" ca="1" si="23">IF(B22="","",IF(INDIRECT("減額一覧!BO"&amp;P22)=0.08,0.08,0.1))</f>
        <v>0.1</v>
      </c>
      <c r="P22" s="38">
        <v>6</v>
      </c>
      <c r="Q22" s="38">
        <f t="shared" ca="1" si="20"/>
        <v>1</v>
      </c>
      <c r="R22" s="38">
        <f t="shared" ca="1" si="20"/>
        <v>1</v>
      </c>
      <c r="S22" s="66" t="str">
        <f t="shared" ca="1" si="3"/>
        <v>546</v>
      </c>
      <c r="T22" s="105" t="str">
        <f t="shared" ca="1" si="4"/>
        <v/>
      </c>
    </row>
    <row r="23" spans="1:20" ht="19.5" hidden="1" thickBot="1">
      <c r="B23" s="64"/>
      <c r="C23" s="41" t="str">
        <f>IF(B23="","",減額一覧!C21)</f>
        <v/>
      </c>
      <c r="D23" s="43"/>
      <c r="E23" s="21"/>
      <c r="F23" s="22" t="s">
        <v>69</v>
      </c>
      <c r="G23" s="23">
        <f t="shared" ref="G23:H23" si="24">SUBTOTAL(9,G19:G22)</f>
        <v>0</v>
      </c>
      <c r="H23" s="23">
        <f t="shared" si="24"/>
        <v>0</v>
      </c>
      <c r="I23" s="30"/>
      <c r="J23" s="53"/>
      <c r="K23" s="96" t="str">
        <f t="shared" si="15"/>
        <v/>
      </c>
      <c r="L23" s="59" t="str">
        <f t="shared" si="2"/>
        <v/>
      </c>
      <c r="N23" s="108" t="str">
        <f t="shared" ref="N23" si="25">IF(AND(G23=0,H23=0),"","小計")</f>
        <v/>
      </c>
      <c r="O23" s="108" t="str">
        <f t="shared" ref="O23" si="26">IF(AND(G23=0,H23=0),"","小計")</f>
        <v/>
      </c>
      <c r="P23" s="38"/>
      <c r="Q23" s="38"/>
      <c r="R23" s="38"/>
      <c r="S23" s="66" t="str">
        <f t="shared" si="3"/>
        <v/>
      </c>
      <c r="T23" s="105" t="str">
        <f t="shared" si="4"/>
        <v/>
      </c>
    </row>
    <row r="24" spans="1:20" hidden="1">
      <c r="A24">
        <f ca="1">IF(B24="","",INDIRECT("減額一覧!B"&amp;$P24))</f>
        <v>207</v>
      </c>
      <c r="B24" s="61">
        <f ca="1">IF(INDIRECT("減額一覧!BA"&amp;P24)=1,INDIRECT("減額一覧!M"&amp;P24),"")</f>
        <v>204</v>
      </c>
      <c r="C24" s="36">
        <f ca="1">IF(B24="","",INDIRECT("減額一覧!C"&amp;$P24))</f>
        <v>696002000</v>
      </c>
      <c r="D24" s="78" t="str">
        <f ca="1">IF($B24="","",INDIRECT("減額一覧!G"&amp;$P24))</f>
        <v>大森　俊一</v>
      </c>
      <c r="E24" s="19">
        <f ca="1">IF(B24="","",INDIRECT("減額一覧!H"&amp;P24))</f>
        <v>20</v>
      </c>
      <c r="F24" s="19">
        <f ca="1">IF($B24="","",INDIRECT("減額一覧!T"&amp;P24))</f>
        <v>5</v>
      </c>
      <c r="G24" s="20">
        <f ca="1">IF($B24="","",INDIRECT("減額一覧!U"&amp;P24))</f>
        <v>853</v>
      </c>
      <c r="H24" s="20">
        <f ca="1">IF($B24="","",INDIRECT("減額一覧!V"&amp;P24))</f>
        <v>590</v>
      </c>
      <c r="I24" s="32">
        <f ca="1">IF(B24="","",IF(INDIRECT("減額一覧!BL"&amp;P24)=0.08,0.08,0.1))</f>
        <v>0.1</v>
      </c>
      <c r="J24" s="51" t="s">
        <v>440</v>
      </c>
      <c r="K24" s="94" t="str">
        <f t="shared" ca="1" si="15"/>
        <v/>
      </c>
      <c r="L24" s="56" t="str">
        <f t="shared" ca="1" si="2"/>
        <v/>
      </c>
      <c r="N24" s="113" t="str">
        <f t="shared" ref="N24:N27" ca="1" si="27">IF(A24="","",IF(A24&gt;3000,"月ヶ瀬",IF(A24&gt;=2000,"都祁","市内")))</f>
        <v>市内</v>
      </c>
      <c r="O24" s="114">
        <f t="shared" ref="O24" ca="1" si="28">IF(B24="","",IF(INDIRECT("減額一覧!BL"&amp;P24)=0.08,0.08,0.1))</f>
        <v>0.1</v>
      </c>
      <c r="P24" s="38">
        <v>7</v>
      </c>
      <c r="Q24" s="38">
        <f t="shared" ref="Q24:R27" ca="1" si="29">IF(G24="","",IF(G24&gt;0,1,""))</f>
        <v>1</v>
      </c>
      <c r="R24" s="38">
        <f t="shared" ca="1" si="29"/>
        <v>1</v>
      </c>
      <c r="S24" s="66" t="str">
        <f t="shared" ca="1" si="3"/>
        <v>696</v>
      </c>
      <c r="T24" s="105" t="str">
        <f t="shared" ca="1" si="4"/>
        <v/>
      </c>
    </row>
    <row r="25" spans="1:20" hidden="1">
      <c r="A25">
        <f ca="1">IF(B25="","",INDIRECT("減額一覧!B"&amp;$P25))</f>
        <v>207</v>
      </c>
      <c r="B25" s="61">
        <f ca="1">IF(INDIRECT("減額一覧!BB"&amp;P25)=1,INDIRECT("減額一覧!W"&amp;P25),"")</f>
        <v>205</v>
      </c>
      <c r="C25" s="44">
        <f ca="1">IF(B25="","",INDIRECT("減額一覧!C"&amp;$P25))</f>
        <v>696002000</v>
      </c>
      <c r="D25" s="79" t="str">
        <f ca="1">IF($B25="","",INDIRECT("減額一覧!G"&amp;$P25))</f>
        <v>大森　俊一</v>
      </c>
      <c r="E25" s="19">
        <f ca="1">IF(B25="","",INDIRECT("減額一覧!H"&amp;P25))</f>
        <v>20</v>
      </c>
      <c r="F25" s="19">
        <f ca="1">IF($B25="","",INDIRECT("減額一覧!AD"&amp;P25))</f>
        <v>5</v>
      </c>
      <c r="G25" s="20">
        <f ca="1">IF($B25="","",INDIRECT("減額一覧!AE"&amp;P25))</f>
        <v>853</v>
      </c>
      <c r="H25" s="20">
        <f ca="1">IF($B25="","",INDIRECT("減額一覧!AF"&amp;P25))</f>
        <v>682</v>
      </c>
      <c r="I25" s="32">
        <f ca="1">IF(B25="","",IF(INDIRECT("減額一覧!BM"&amp;P25)=0.08,0.08,0.1))</f>
        <v>0.1</v>
      </c>
      <c r="J25" s="52"/>
      <c r="K25" s="95" t="str">
        <f t="shared" ca="1" si="15"/>
        <v/>
      </c>
      <c r="L25" s="58" t="str">
        <f t="shared" ca="1" si="2"/>
        <v/>
      </c>
      <c r="N25" s="113" t="str">
        <f t="shared" ca="1" si="27"/>
        <v>市内</v>
      </c>
      <c r="O25" s="114">
        <f t="shared" ref="O25" ca="1" si="30">IF(B25="","",IF(INDIRECT("減額一覧!BM"&amp;P25)=0.08,0.08,0.1))</f>
        <v>0.1</v>
      </c>
      <c r="P25" s="38">
        <v>7</v>
      </c>
      <c r="Q25" s="38">
        <f t="shared" ca="1" si="29"/>
        <v>1</v>
      </c>
      <c r="R25" s="38">
        <f t="shared" ca="1" si="29"/>
        <v>1</v>
      </c>
      <c r="S25" s="66" t="str">
        <f t="shared" ca="1" si="3"/>
        <v>696</v>
      </c>
      <c r="T25" s="105" t="str">
        <f t="shared" ca="1" si="4"/>
        <v/>
      </c>
    </row>
    <row r="26" spans="1:20" hidden="1">
      <c r="A26">
        <f ca="1">IF(B26="","",INDIRECT("減額一覧!B"&amp;$P26))</f>
        <v>207</v>
      </c>
      <c r="B26" s="61">
        <f ca="1">IF(INDIRECT("減額一覧!BC"&amp;P26)=1,INDIRECT("減額一覧!AG"&amp;P26),"")</f>
        <v>206</v>
      </c>
      <c r="C26" s="36">
        <f ca="1">IF(B26="","",INDIRECT("減額一覧!C"&amp;$P26))</f>
        <v>696002000</v>
      </c>
      <c r="D26" s="80" t="str">
        <f ca="1">IF($B26="","",INDIRECT("減額一覧!G"&amp;$P26))</f>
        <v>大森　俊一</v>
      </c>
      <c r="E26" s="19">
        <f ca="1">IF(B26="","",INDIRECT("減額一覧!H"&amp;P26))</f>
        <v>20</v>
      </c>
      <c r="F26" s="19">
        <f ca="1">IF($B26="","",INDIRECT("減額一覧!AN"&amp;P26))</f>
        <v>5</v>
      </c>
      <c r="G26" s="20">
        <f ca="1">IF($B26="","",INDIRECT("減額一覧!AO"&amp;P26))</f>
        <v>852</v>
      </c>
      <c r="H26" s="20">
        <f ca="1">IF($B26="","",INDIRECT("減額一覧!AP"&amp;P26))</f>
        <v>682</v>
      </c>
      <c r="I26" s="32">
        <f ca="1">IF(B26="","",IF(INDIRECT("減額一覧!BN"&amp;P26)=0.08,0.08,0.1))</f>
        <v>0.1</v>
      </c>
      <c r="J26" s="52"/>
      <c r="K26" s="95" t="str">
        <f t="shared" ca="1" si="15"/>
        <v/>
      </c>
      <c r="L26" s="58" t="str">
        <f t="shared" ca="1" si="2"/>
        <v/>
      </c>
      <c r="N26" s="113" t="str">
        <f t="shared" ca="1" si="27"/>
        <v>市内</v>
      </c>
      <c r="O26" s="114">
        <f t="shared" ref="O26" ca="1" si="31">IF(B26="","",IF(INDIRECT("減額一覧!BN"&amp;P26)=0.08,0.08,0.1))</f>
        <v>0.1</v>
      </c>
      <c r="P26" s="38">
        <v>7</v>
      </c>
      <c r="Q26" s="38">
        <f t="shared" ca="1" si="29"/>
        <v>1</v>
      </c>
      <c r="R26" s="38">
        <f t="shared" ca="1" si="29"/>
        <v>1</v>
      </c>
      <c r="S26" s="66" t="str">
        <f t="shared" ca="1" si="3"/>
        <v>696</v>
      </c>
      <c r="T26" s="105" t="str">
        <f t="shared" ca="1" si="4"/>
        <v/>
      </c>
    </row>
    <row r="27" spans="1:20" hidden="1">
      <c r="A27">
        <f ca="1">IF(B27="","",INDIRECT("減額一覧!B"&amp;$P27))</f>
        <v>207</v>
      </c>
      <c r="B27" s="61">
        <f ca="1">IF(INDIRECT("減額一覧!BD"&amp;P27)=1,INDIRECT("減額一覧!AQ"&amp;P27),"")</f>
        <v>207</v>
      </c>
      <c r="C27" s="45">
        <f ca="1">IF(B27="","",INDIRECT("減額一覧!C"&amp;$P27))</f>
        <v>696002000</v>
      </c>
      <c r="D27" s="79" t="str">
        <f ca="1">IF($B27="","",INDIRECT("減額一覧!G"&amp;$P27))</f>
        <v>大森　俊一</v>
      </c>
      <c r="E27" s="19">
        <f ca="1">IF(B27="","",INDIRECT("減額一覧!H"&amp;P27))</f>
        <v>20</v>
      </c>
      <c r="F27" s="19">
        <f ca="1">IF($B27="","",INDIRECT("減額一覧!AX"&amp;P27))</f>
        <v>5</v>
      </c>
      <c r="G27" s="20">
        <f ca="1">IF($B27="","",INDIRECT("減額一覧!AY"&amp;P27))</f>
        <v>852</v>
      </c>
      <c r="H27" s="20">
        <f ca="1">IF($B27="","",INDIRECT("減額一覧!AZ"&amp;P27))</f>
        <v>682</v>
      </c>
      <c r="I27" s="32">
        <f ca="1">IF(B27="","",IF(INDIRECT("減額一覧!BO"&amp;P27)=0.08,0.08,0.1))</f>
        <v>0.1</v>
      </c>
      <c r="J27" s="52"/>
      <c r="K27" s="95" t="str">
        <f t="shared" ca="1" si="15"/>
        <v/>
      </c>
      <c r="L27" s="58" t="str">
        <f t="shared" ca="1" si="2"/>
        <v/>
      </c>
      <c r="N27" s="113" t="str">
        <f t="shared" ca="1" si="27"/>
        <v>市内</v>
      </c>
      <c r="O27" s="114">
        <f t="shared" ref="O27" ca="1" si="32">IF(B27="","",IF(INDIRECT("減額一覧!BO"&amp;P27)=0.08,0.08,0.1))</f>
        <v>0.1</v>
      </c>
      <c r="P27" s="38">
        <v>7</v>
      </c>
      <c r="Q27" s="38">
        <f t="shared" ca="1" si="29"/>
        <v>1</v>
      </c>
      <c r="R27" s="38">
        <f t="shared" ca="1" si="29"/>
        <v>1</v>
      </c>
      <c r="S27" s="66" t="str">
        <f t="shared" ca="1" si="3"/>
        <v>696</v>
      </c>
      <c r="T27" s="105" t="str">
        <f t="shared" ca="1" si="4"/>
        <v/>
      </c>
    </row>
    <row r="28" spans="1:20" ht="19.5" hidden="1" thickBot="1">
      <c r="B28" s="64"/>
      <c r="C28" s="41" t="str">
        <f>IF(B28="","",減額一覧!C26)</f>
        <v/>
      </c>
      <c r="D28" s="43"/>
      <c r="E28" s="21"/>
      <c r="F28" s="22" t="s">
        <v>69</v>
      </c>
      <c r="G28" s="23">
        <f t="shared" ref="G28:H28" si="33">SUBTOTAL(9,G24:G27)</f>
        <v>0</v>
      </c>
      <c r="H28" s="23">
        <f t="shared" si="33"/>
        <v>0</v>
      </c>
      <c r="I28" s="30"/>
      <c r="J28" s="53"/>
      <c r="K28" s="96" t="str">
        <f t="shared" si="15"/>
        <v/>
      </c>
      <c r="L28" s="59" t="str">
        <f t="shared" si="2"/>
        <v/>
      </c>
      <c r="N28" s="108" t="str">
        <f t="shared" ref="N28" si="34">IF(AND(G28=0,H28=0),"","小計")</f>
        <v/>
      </c>
      <c r="O28" s="108" t="str">
        <f t="shared" ref="O28" si="35">IF(AND(G28=0,H28=0),"","小計")</f>
        <v/>
      </c>
      <c r="P28" s="38"/>
      <c r="Q28" s="38"/>
      <c r="R28" s="38"/>
      <c r="S28" s="66" t="str">
        <f t="shared" si="3"/>
        <v/>
      </c>
      <c r="T28" s="105" t="str">
        <f t="shared" si="4"/>
        <v/>
      </c>
    </row>
    <row r="29" spans="1:20" hidden="1">
      <c r="A29">
        <f ca="1">IF(B29="","",INDIRECT("減額一覧!B"&amp;$P29))</f>
        <v>216</v>
      </c>
      <c r="B29" s="61">
        <f ca="1">IF(INDIRECT("減額一覧!BA"&amp;P29)=1,INDIRECT("減額一覧!M"&amp;P29),"")</f>
        <v>206</v>
      </c>
      <c r="C29" s="36">
        <f ca="1">IF(B29="","",INDIRECT("減額一覧!C"&amp;$P29))</f>
        <v>651016000</v>
      </c>
      <c r="D29" s="78" t="str">
        <f ca="1">IF($B29="","",INDIRECT("減額一覧!G"&amp;$P29))</f>
        <v>北村　卓美</v>
      </c>
      <c r="E29" s="19">
        <f ca="1">IF(B29="","",INDIRECT("減額一覧!H"&amp;P29))</f>
        <v>20</v>
      </c>
      <c r="F29" s="19">
        <f ca="1">IF($B29="","",INDIRECT("減額一覧!T"&amp;P29))</f>
        <v>12</v>
      </c>
      <c r="G29" s="20">
        <f ca="1">IF($B29="","",INDIRECT("減額一覧!U"&amp;P29))</f>
        <v>2640</v>
      </c>
      <c r="H29" s="20">
        <f ca="1">IF($B29="","",INDIRECT("減額一覧!V"&amp;P29))</f>
        <v>1637</v>
      </c>
      <c r="I29" s="32">
        <f ca="1">IF(B29="","",IF(INDIRECT("減額一覧!BL"&amp;P29)=0.08,0.08,0.1))</f>
        <v>0.1</v>
      </c>
      <c r="J29" s="51" t="s">
        <v>441</v>
      </c>
      <c r="K29" s="94" t="str">
        <f t="shared" ca="1" si="15"/>
        <v/>
      </c>
      <c r="L29" s="56" t="str">
        <f t="shared" ca="1" si="2"/>
        <v/>
      </c>
      <c r="N29" s="113" t="str">
        <f t="shared" ref="N29:N32" ca="1" si="36">IF(A29="","",IF(A29&gt;3000,"月ヶ瀬",IF(A29&gt;=2000,"都祁","市内")))</f>
        <v>市内</v>
      </c>
      <c r="O29" s="114">
        <f t="shared" ref="O29" ca="1" si="37">IF(B29="","",IF(INDIRECT("減額一覧!BL"&amp;P29)=0.08,0.08,0.1))</f>
        <v>0.1</v>
      </c>
      <c r="P29" s="38">
        <v>8</v>
      </c>
      <c r="Q29" s="38">
        <f t="shared" ref="Q29:R32" ca="1" si="38">IF(G29="","",IF(G29&gt;0,1,""))</f>
        <v>1</v>
      </c>
      <c r="R29" s="38">
        <f t="shared" ca="1" si="38"/>
        <v>1</v>
      </c>
      <c r="S29" s="66" t="str">
        <f t="shared" ca="1" si="3"/>
        <v>651</v>
      </c>
      <c r="T29" s="105" t="str">
        <f t="shared" ca="1" si="4"/>
        <v/>
      </c>
    </row>
    <row r="30" spans="1:20" hidden="1">
      <c r="A30">
        <f ca="1">IF(B30="","",INDIRECT("減額一覧!B"&amp;$P30))</f>
        <v>216</v>
      </c>
      <c r="B30" s="61">
        <f ca="1">IF(INDIRECT("減額一覧!BB"&amp;P30)=1,INDIRECT("減額一覧!W"&amp;P30),"")</f>
        <v>207</v>
      </c>
      <c r="C30" s="44">
        <f ca="1">IF(B30="","",INDIRECT("減額一覧!C"&amp;$P30))</f>
        <v>651016000</v>
      </c>
      <c r="D30" s="79" t="str">
        <f ca="1">IF($B30="","",INDIRECT("減額一覧!G"&amp;$P30))</f>
        <v>北村　卓美</v>
      </c>
      <c r="E30" s="19">
        <f ca="1">IF(B30="","",INDIRECT("減額一覧!H"&amp;P30))</f>
        <v>20</v>
      </c>
      <c r="F30" s="19">
        <f ca="1">IF($B30="","",INDIRECT("減額一覧!AD"&amp;P30))</f>
        <v>11</v>
      </c>
      <c r="G30" s="20">
        <f ca="1">IF($B30="","",INDIRECT("減額一覧!AE"&amp;P30))</f>
        <v>2420</v>
      </c>
      <c r="H30" s="20">
        <f ca="1">IF($B30="","",INDIRECT("減額一覧!AF"&amp;P30))</f>
        <v>1500</v>
      </c>
      <c r="I30" s="32">
        <f ca="1">IF(B30="","",IF(INDIRECT("減額一覧!BM"&amp;P30)=0.08,0.08,0.1))</f>
        <v>0.1</v>
      </c>
      <c r="J30" s="52"/>
      <c r="K30" s="95" t="str">
        <f t="shared" ca="1" si="15"/>
        <v/>
      </c>
      <c r="L30" s="58" t="str">
        <f t="shared" ca="1" si="2"/>
        <v/>
      </c>
      <c r="N30" s="113" t="str">
        <f t="shared" ca="1" si="36"/>
        <v>市内</v>
      </c>
      <c r="O30" s="114">
        <f t="shared" ref="O30" ca="1" si="39">IF(B30="","",IF(INDIRECT("減額一覧!BM"&amp;P30)=0.08,0.08,0.1))</f>
        <v>0.1</v>
      </c>
      <c r="P30" s="38">
        <v>8</v>
      </c>
      <c r="Q30" s="38">
        <f t="shared" ca="1" si="38"/>
        <v>1</v>
      </c>
      <c r="R30" s="38">
        <f t="shared" ca="1" si="38"/>
        <v>1</v>
      </c>
      <c r="S30" s="66" t="str">
        <f t="shared" ca="1" si="3"/>
        <v>651</v>
      </c>
      <c r="T30" s="105" t="str">
        <f t="shared" ca="1" si="4"/>
        <v/>
      </c>
    </row>
    <row r="31" spans="1:20" hidden="1">
      <c r="A31">
        <f ca="1">IF(B31="","",INDIRECT("減額一覧!B"&amp;$P31))</f>
        <v>216</v>
      </c>
      <c r="B31" s="61">
        <f ca="1">IF(INDIRECT("減額一覧!BC"&amp;P31)=1,INDIRECT("減額一覧!AG"&amp;P31),"")</f>
        <v>208</v>
      </c>
      <c r="C31" s="36">
        <f ca="1">IF(B31="","",INDIRECT("減額一覧!C"&amp;$P31))</f>
        <v>651016000</v>
      </c>
      <c r="D31" s="80" t="str">
        <f ca="1">IF($B31="","",INDIRECT("減額一覧!G"&amp;$P31))</f>
        <v>北村　卓美</v>
      </c>
      <c r="E31" s="19">
        <f ca="1">IF(B31="","",INDIRECT("減額一覧!H"&amp;P31))</f>
        <v>20</v>
      </c>
      <c r="F31" s="19">
        <f ca="1">IF($B31="","",INDIRECT("減額一覧!AN"&amp;P31))</f>
        <v>9</v>
      </c>
      <c r="G31" s="20">
        <f ca="1">IF($B31="","",INDIRECT("減額一覧!AO"&amp;P31))</f>
        <v>1980</v>
      </c>
      <c r="H31" s="20">
        <f ca="1">IF($B31="","",INDIRECT("減額一覧!AP"&amp;P31))</f>
        <v>1228</v>
      </c>
      <c r="I31" s="32">
        <f ca="1">IF(B31="","",IF(INDIRECT("減額一覧!BN"&amp;P31)=0.08,0.08,0.1))</f>
        <v>0.1</v>
      </c>
      <c r="J31" s="52"/>
      <c r="K31" s="95" t="str">
        <f t="shared" ca="1" si="15"/>
        <v/>
      </c>
      <c r="L31" s="58" t="str">
        <f t="shared" ca="1" si="2"/>
        <v/>
      </c>
      <c r="N31" s="113" t="str">
        <f t="shared" ca="1" si="36"/>
        <v>市内</v>
      </c>
      <c r="O31" s="114">
        <f t="shared" ref="O31" ca="1" si="40">IF(B31="","",IF(INDIRECT("減額一覧!BN"&amp;P31)=0.08,0.08,0.1))</f>
        <v>0.1</v>
      </c>
      <c r="P31" s="38">
        <v>8</v>
      </c>
      <c r="Q31" s="38">
        <f t="shared" ca="1" si="38"/>
        <v>1</v>
      </c>
      <c r="R31" s="38">
        <f t="shared" ca="1" si="38"/>
        <v>1</v>
      </c>
      <c r="S31" s="66" t="str">
        <f t="shared" ca="1" si="3"/>
        <v>651</v>
      </c>
      <c r="T31" s="105" t="str">
        <f t="shared" ca="1" si="4"/>
        <v/>
      </c>
    </row>
    <row r="32" spans="1:20" hidden="1">
      <c r="A32" t="str">
        <f ca="1">IF(B32="","",INDIRECT("減額一覧!B"&amp;$P32))</f>
        <v/>
      </c>
      <c r="B32" s="61" t="str">
        <f ca="1">IF(INDIRECT("減額一覧!BD"&amp;P32)=1,INDIRECT("減額一覧!AQ"&amp;P32),"")</f>
        <v/>
      </c>
      <c r="C32" s="45" t="str">
        <f ca="1">IF(B32="","",INDIRECT("減額一覧!C"&amp;$P32))</f>
        <v/>
      </c>
      <c r="D32" s="79" t="str">
        <f ca="1">IF($B32="","",INDIRECT("減額一覧!G"&amp;$P32))</f>
        <v/>
      </c>
      <c r="E32" s="19" t="str">
        <f ca="1">IF(B32="","",INDIRECT("減額一覧!H"&amp;P32))</f>
        <v/>
      </c>
      <c r="F32" s="19" t="str">
        <f ca="1">IF($B32="","",INDIRECT("減額一覧!AX"&amp;P32))</f>
        <v/>
      </c>
      <c r="G32" s="20" t="str">
        <f ca="1">IF($B32="","",INDIRECT("減額一覧!AY"&amp;P32))</f>
        <v/>
      </c>
      <c r="H32" s="20" t="str">
        <f ca="1">IF($B32="","",INDIRECT("減額一覧!AZ"&amp;P32))</f>
        <v/>
      </c>
      <c r="I32" s="32" t="str">
        <f ca="1">IF(B32="","",IF(INDIRECT("減額一覧!BO"&amp;P32)=0.08,0.08,0.1))</f>
        <v/>
      </c>
      <c r="J32" s="52"/>
      <c r="K32" s="95" t="str">
        <f t="shared" ca="1" si="15"/>
        <v/>
      </c>
      <c r="L32" s="58" t="str">
        <f t="shared" ca="1" si="2"/>
        <v/>
      </c>
      <c r="N32" s="113" t="str">
        <f t="shared" ca="1" si="36"/>
        <v/>
      </c>
      <c r="O32" s="114" t="str">
        <f t="shared" ref="O32" ca="1" si="41">IF(B32="","",IF(INDIRECT("減額一覧!BO"&amp;P32)=0.08,0.08,0.1))</f>
        <v/>
      </c>
      <c r="P32" s="38">
        <v>8</v>
      </c>
      <c r="Q32" s="38" t="str">
        <f t="shared" ca="1" si="38"/>
        <v/>
      </c>
      <c r="R32" s="38" t="str">
        <f t="shared" ca="1" si="38"/>
        <v/>
      </c>
      <c r="S32" s="66" t="str">
        <f t="shared" ca="1" si="3"/>
        <v/>
      </c>
      <c r="T32" s="105" t="str">
        <f t="shared" ca="1" si="4"/>
        <v/>
      </c>
    </row>
    <row r="33" spans="1:20" ht="19.5" hidden="1" thickBot="1">
      <c r="B33" s="64"/>
      <c r="C33" s="41" t="str">
        <f>IF(B33="","",減額一覧!C31)</f>
        <v/>
      </c>
      <c r="D33" s="43"/>
      <c r="E33" s="21"/>
      <c r="F33" s="22" t="s">
        <v>69</v>
      </c>
      <c r="G33" s="23">
        <f t="shared" ref="G33:H33" si="42">SUBTOTAL(9,G29:G32)</f>
        <v>0</v>
      </c>
      <c r="H33" s="23">
        <f t="shared" si="42"/>
        <v>0</v>
      </c>
      <c r="I33" s="30"/>
      <c r="J33" s="53"/>
      <c r="K33" s="96" t="str">
        <f t="shared" si="15"/>
        <v/>
      </c>
      <c r="L33" s="59" t="str">
        <f t="shared" si="2"/>
        <v/>
      </c>
      <c r="N33" s="108" t="str">
        <f t="shared" ref="N33" si="43">IF(AND(G33=0,H33=0),"","小計")</f>
        <v/>
      </c>
      <c r="O33" s="108" t="str">
        <f t="shared" ref="O33" si="44">IF(AND(G33=0,H33=0),"","小計")</f>
        <v/>
      </c>
      <c r="P33" s="38"/>
      <c r="Q33" s="38"/>
      <c r="R33" s="38"/>
      <c r="S33" s="66" t="str">
        <f t="shared" si="3"/>
        <v/>
      </c>
      <c r="T33" s="105" t="str">
        <f t="shared" si="4"/>
        <v/>
      </c>
    </row>
    <row r="34" spans="1:20" hidden="1">
      <c r="A34">
        <f ca="1">IF(B34="","",INDIRECT("減額一覧!B"&amp;$P34))</f>
        <v>225</v>
      </c>
      <c r="B34" s="61">
        <f ca="1">IF(INDIRECT("減額一覧!BA"&amp;P34)=1,INDIRECT("減額一覧!M"&amp;P34),"")</f>
        <v>206</v>
      </c>
      <c r="C34" s="36">
        <f ca="1">IF(B34="","",INDIRECT("減額一覧!C"&amp;$P34))</f>
        <v>214001000</v>
      </c>
      <c r="D34" s="78" t="str">
        <f ca="1">IF($B34="","",INDIRECT("減額一覧!G"&amp;$P34))</f>
        <v>越　康悦</v>
      </c>
      <c r="E34" s="19">
        <f ca="1">IF(B34="","",INDIRECT("減額一覧!H"&amp;P34))</f>
        <v>20</v>
      </c>
      <c r="F34" s="19">
        <f ca="1">IF($B34="","",INDIRECT("減額一覧!T"&amp;P34))</f>
        <v>12</v>
      </c>
      <c r="G34" s="20">
        <f ca="1">IF($B34="","",INDIRECT("減額一覧!U"&amp;P34))</f>
        <v>2673</v>
      </c>
      <c r="H34" s="20">
        <f ca="1">IF($B34="","",INDIRECT("減額一覧!V"&amp;P34))</f>
        <v>1636</v>
      </c>
      <c r="I34" s="32">
        <f ca="1">IF(B34="","",IF(INDIRECT("減額一覧!BL"&amp;P34)=0.08,0.08,0.1))</f>
        <v>0.1</v>
      </c>
      <c r="J34" s="51" t="s">
        <v>442</v>
      </c>
      <c r="K34" s="94" t="str">
        <f t="shared" ca="1" si="15"/>
        <v/>
      </c>
      <c r="L34" s="56" t="str">
        <f t="shared" ca="1" si="2"/>
        <v/>
      </c>
      <c r="N34" s="113" t="str">
        <f t="shared" ref="N34:N37" ca="1" si="45">IF(A34="","",IF(A34&gt;3000,"月ヶ瀬",IF(A34&gt;=2000,"都祁","市内")))</f>
        <v>市内</v>
      </c>
      <c r="O34" s="114">
        <f t="shared" ref="O34" ca="1" si="46">IF(B34="","",IF(INDIRECT("減額一覧!BL"&amp;P34)=0.08,0.08,0.1))</f>
        <v>0.1</v>
      </c>
      <c r="P34" s="38">
        <v>9</v>
      </c>
      <c r="Q34" s="38">
        <f t="shared" ref="Q34:R37" ca="1" si="47">IF(G34="","",IF(G34&gt;0,1,""))</f>
        <v>1</v>
      </c>
      <c r="R34" s="38">
        <f t="shared" ca="1" si="47"/>
        <v>1</v>
      </c>
      <c r="S34" s="66" t="str">
        <f t="shared" ca="1" si="3"/>
        <v>214</v>
      </c>
      <c r="T34" s="105" t="str">
        <f t="shared" ca="1" si="4"/>
        <v/>
      </c>
    </row>
    <row r="35" spans="1:20" hidden="1">
      <c r="A35">
        <f ca="1">IF(B35="","",INDIRECT("減額一覧!B"&amp;$P35))</f>
        <v>225</v>
      </c>
      <c r="B35" s="61">
        <f ca="1">IF(INDIRECT("減額一覧!BB"&amp;P35)=1,INDIRECT("減額一覧!W"&amp;P35),"")</f>
        <v>207</v>
      </c>
      <c r="C35" s="44">
        <f ca="1">IF(B35="","",INDIRECT("減額一覧!C"&amp;$P35))</f>
        <v>214001000</v>
      </c>
      <c r="D35" s="79" t="str">
        <f ca="1">IF($B35="","",INDIRECT("減額一覧!G"&amp;$P35))</f>
        <v>越　康悦</v>
      </c>
      <c r="E35" s="19">
        <f ca="1">IF(B35="","",INDIRECT("減額一覧!H"&amp;P35))</f>
        <v>20</v>
      </c>
      <c r="F35" s="19">
        <f ca="1">IF($B35="","",INDIRECT("減額一覧!AD"&amp;P35))</f>
        <v>12</v>
      </c>
      <c r="G35" s="20">
        <f ca="1">IF($B35="","",INDIRECT("減額一覧!AE"&amp;P35))</f>
        <v>2673</v>
      </c>
      <c r="H35" s="20">
        <f ca="1">IF($B35="","",INDIRECT("減額一覧!AF"&amp;P35))</f>
        <v>1636</v>
      </c>
      <c r="I35" s="32">
        <f ca="1">IF(B35="","",IF(INDIRECT("減額一覧!BM"&amp;P35)=0.08,0.08,0.1))</f>
        <v>0.1</v>
      </c>
      <c r="J35" s="52"/>
      <c r="K35" s="95" t="str">
        <f t="shared" ca="1" si="15"/>
        <v/>
      </c>
      <c r="L35" s="58" t="str">
        <f t="shared" ca="1" si="2"/>
        <v/>
      </c>
      <c r="N35" s="113" t="str">
        <f t="shared" ca="1" si="45"/>
        <v>市内</v>
      </c>
      <c r="O35" s="114">
        <f t="shared" ref="O35" ca="1" si="48">IF(B35="","",IF(INDIRECT("減額一覧!BM"&amp;P35)=0.08,0.08,0.1))</f>
        <v>0.1</v>
      </c>
      <c r="P35" s="38">
        <v>9</v>
      </c>
      <c r="Q35" s="38">
        <f t="shared" ca="1" si="47"/>
        <v>1</v>
      </c>
      <c r="R35" s="38">
        <f t="shared" ca="1" si="47"/>
        <v>1</v>
      </c>
      <c r="S35" s="66" t="str">
        <f t="shared" ca="1" si="3"/>
        <v>214</v>
      </c>
      <c r="T35" s="105" t="str">
        <f t="shared" ca="1" si="4"/>
        <v/>
      </c>
    </row>
    <row r="36" spans="1:20" hidden="1">
      <c r="A36">
        <f ca="1">IF(B36="","",INDIRECT("減額一覧!B"&amp;$P36))</f>
        <v>225</v>
      </c>
      <c r="B36" s="61">
        <f ca="1">IF(INDIRECT("減額一覧!BC"&amp;P36)=1,INDIRECT("減額一覧!AG"&amp;P36),"")</f>
        <v>208</v>
      </c>
      <c r="C36" s="36">
        <f ca="1">IF(B36="","",INDIRECT("減額一覧!C"&amp;$P36))</f>
        <v>214001000</v>
      </c>
      <c r="D36" s="80" t="str">
        <f ca="1">IF($B36="","",INDIRECT("減額一覧!G"&amp;$P36))</f>
        <v>越　康悦</v>
      </c>
      <c r="E36" s="19">
        <f ca="1">IF(B36="","",INDIRECT("減額一覧!H"&amp;P36))</f>
        <v>20</v>
      </c>
      <c r="F36" s="19">
        <f ca="1">IF($B36="","",INDIRECT("減額一覧!AN"&amp;P36))</f>
        <v>3</v>
      </c>
      <c r="G36" s="20">
        <f ca="1">IF($B36="","",INDIRECT("減額一覧!AO"&amp;P36))</f>
        <v>660</v>
      </c>
      <c r="H36" s="20">
        <f ca="1">IF($B36="","",INDIRECT("減額一覧!AP"&amp;P36))</f>
        <v>409</v>
      </c>
      <c r="I36" s="32">
        <f ca="1">IF(B36="","",IF(INDIRECT("減額一覧!BN"&amp;P36)=0.08,0.08,0.1))</f>
        <v>0.1</v>
      </c>
      <c r="J36" s="52"/>
      <c r="K36" s="95" t="str">
        <f t="shared" ca="1" si="15"/>
        <v/>
      </c>
      <c r="L36" s="58" t="str">
        <f t="shared" ca="1" si="2"/>
        <v/>
      </c>
      <c r="N36" s="113" t="str">
        <f t="shared" ca="1" si="45"/>
        <v>市内</v>
      </c>
      <c r="O36" s="114">
        <f t="shared" ref="O36" ca="1" si="49">IF(B36="","",IF(INDIRECT("減額一覧!BN"&amp;P36)=0.08,0.08,0.1))</f>
        <v>0.1</v>
      </c>
      <c r="P36" s="38">
        <v>9</v>
      </c>
      <c r="Q36" s="38">
        <f t="shared" ca="1" si="47"/>
        <v>1</v>
      </c>
      <c r="R36" s="38">
        <f t="shared" ca="1" si="47"/>
        <v>1</v>
      </c>
      <c r="S36" s="66" t="str">
        <f t="shared" ca="1" si="3"/>
        <v>214</v>
      </c>
      <c r="T36" s="105" t="str">
        <f t="shared" ca="1" si="4"/>
        <v/>
      </c>
    </row>
    <row r="37" spans="1:20" hidden="1">
      <c r="A37" t="str">
        <f ca="1">IF(B37="","",INDIRECT("減額一覧!B"&amp;$P37))</f>
        <v/>
      </c>
      <c r="B37" s="61" t="str">
        <f ca="1">IF(INDIRECT("減額一覧!BD"&amp;P37)=1,INDIRECT("減額一覧!AQ"&amp;P37),"")</f>
        <v/>
      </c>
      <c r="C37" s="45" t="str">
        <f ca="1">IF(B37="","",INDIRECT("減額一覧!C"&amp;$P37))</f>
        <v/>
      </c>
      <c r="D37" s="79" t="str">
        <f ca="1">IF($B37="","",INDIRECT("減額一覧!G"&amp;$P37))</f>
        <v/>
      </c>
      <c r="E37" s="19" t="str">
        <f ca="1">IF(B37="","",INDIRECT("減額一覧!H"&amp;P37))</f>
        <v/>
      </c>
      <c r="F37" s="19" t="str">
        <f ca="1">IF($B37="","",INDIRECT("減額一覧!AX"&amp;P37))</f>
        <v/>
      </c>
      <c r="G37" s="20" t="str">
        <f ca="1">IF($B37="","",INDIRECT("減額一覧!AY"&amp;P37))</f>
        <v/>
      </c>
      <c r="H37" s="20" t="str">
        <f ca="1">IF($B37="","",INDIRECT("減額一覧!AZ"&amp;P37))</f>
        <v/>
      </c>
      <c r="I37" s="32" t="str">
        <f ca="1">IF(B37="","",IF(INDIRECT("減額一覧!BO"&amp;P37)=0.08,0.08,0.1))</f>
        <v/>
      </c>
      <c r="J37" s="52"/>
      <c r="K37" s="95" t="str">
        <f t="shared" ca="1" si="15"/>
        <v/>
      </c>
      <c r="L37" s="58" t="str">
        <f t="shared" ca="1" si="2"/>
        <v/>
      </c>
      <c r="N37" s="113" t="str">
        <f t="shared" ca="1" si="45"/>
        <v/>
      </c>
      <c r="O37" s="114" t="str">
        <f t="shared" ref="O37" ca="1" si="50">IF(B37="","",IF(INDIRECT("減額一覧!BO"&amp;P37)=0.08,0.08,0.1))</f>
        <v/>
      </c>
      <c r="P37" s="38">
        <v>9</v>
      </c>
      <c r="Q37" s="38" t="str">
        <f t="shared" ca="1" si="47"/>
        <v/>
      </c>
      <c r="R37" s="38" t="str">
        <f t="shared" ca="1" si="47"/>
        <v/>
      </c>
      <c r="S37" s="66" t="str">
        <f t="shared" ca="1" si="3"/>
        <v/>
      </c>
      <c r="T37" s="105" t="str">
        <f t="shared" ca="1" si="4"/>
        <v/>
      </c>
    </row>
    <row r="38" spans="1:20" ht="19.5" hidden="1" thickBot="1">
      <c r="B38" s="64"/>
      <c r="C38" s="41" t="str">
        <f>IF(B38="","",減額一覧!C36)</f>
        <v/>
      </c>
      <c r="D38" s="43"/>
      <c r="E38" s="21"/>
      <c r="F38" s="22" t="s">
        <v>69</v>
      </c>
      <c r="G38" s="23">
        <f t="shared" ref="G38:H38" si="51">SUBTOTAL(9,G34:G37)</f>
        <v>0</v>
      </c>
      <c r="H38" s="23">
        <f t="shared" si="51"/>
        <v>0</v>
      </c>
      <c r="I38" s="30"/>
      <c r="J38" s="53"/>
      <c r="K38" s="96" t="str">
        <f t="shared" si="15"/>
        <v/>
      </c>
      <c r="L38" s="59" t="str">
        <f t="shared" si="2"/>
        <v/>
      </c>
      <c r="N38" s="108" t="str">
        <f t="shared" ref="N38" si="52">IF(AND(G38=0,H38=0),"","小計")</f>
        <v/>
      </c>
      <c r="O38" s="108" t="str">
        <f t="shared" ref="O38" si="53">IF(AND(G38=0,H38=0),"","小計")</f>
        <v/>
      </c>
      <c r="P38" s="38"/>
      <c r="Q38" s="38"/>
      <c r="R38" s="38"/>
      <c r="S38" s="66" t="str">
        <f t="shared" si="3"/>
        <v/>
      </c>
      <c r="T38" s="105" t="str">
        <f t="shared" si="4"/>
        <v/>
      </c>
    </row>
    <row r="39" spans="1:20" hidden="1">
      <c r="A39">
        <f ca="1">IF(B39="","",INDIRECT("減額一覧!B"&amp;$P39))</f>
        <v>227</v>
      </c>
      <c r="B39" s="61">
        <f ca="1">IF(INDIRECT("減額一覧!BA"&amp;P39)=1,INDIRECT("減額一覧!M"&amp;P39),"")</f>
        <v>206</v>
      </c>
      <c r="C39" s="36">
        <f ca="1">IF(B39="","",INDIRECT("減額一覧!C"&amp;$P39))</f>
        <v>210106000</v>
      </c>
      <c r="D39" s="78" t="str">
        <f ca="1">IF($B39="","",INDIRECT("減額一覧!G"&amp;$P39))</f>
        <v>老田　泰代</v>
      </c>
      <c r="E39" s="19">
        <f ca="1">IF(B39="","",INDIRECT("減額一覧!H"&amp;P39))</f>
        <v>25</v>
      </c>
      <c r="F39" s="19">
        <f ca="1">IF($B39="","",INDIRECT("減額一覧!T"&amp;P39))</f>
        <v>6</v>
      </c>
      <c r="G39" s="20">
        <f ca="1">IF($B39="","",INDIRECT("減額一覧!U"&amp;P39))</f>
        <v>1023</v>
      </c>
      <c r="H39" s="20">
        <f ca="1">IF($B39="","",INDIRECT("減額一覧!V"&amp;P39))</f>
        <v>818</v>
      </c>
      <c r="I39" s="32">
        <f ca="1">IF(B39="","",IF(INDIRECT("減額一覧!BL"&amp;P39)=0.08,0.08,0.1))</f>
        <v>0.1</v>
      </c>
      <c r="J39" s="51" t="s">
        <v>443</v>
      </c>
      <c r="K39" s="94" t="str">
        <f t="shared" ca="1" si="15"/>
        <v/>
      </c>
      <c r="L39" s="56" t="str">
        <f t="shared" ca="1" si="2"/>
        <v/>
      </c>
      <c r="N39" s="113" t="str">
        <f t="shared" ref="N39:N42" ca="1" si="54">IF(A39="","",IF(A39&gt;3000,"月ヶ瀬",IF(A39&gt;=2000,"都祁","市内")))</f>
        <v>市内</v>
      </c>
      <c r="O39" s="114">
        <f t="shared" ref="O39" ca="1" si="55">IF(B39="","",IF(INDIRECT("減額一覧!BL"&amp;P39)=0.08,0.08,0.1))</f>
        <v>0.1</v>
      </c>
      <c r="P39" s="38">
        <v>10</v>
      </c>
      <c r="Q39" s="38">
        <f t="shared" ref="Q39:R42" ca="1" si="56">IF(G39="","",IF(G39&gt;0,1,""))</f>
        <v>1</v>
      </c>
      <c r="R39" s="38">
        <f t="shared" ca="1" si="56"/>
        <v>1</v>
      </c>
      <c r="S39" s="66" t="str">
        <f t="shared" ca="1" si="3"/>
        <v>210</v>
      </c>
      <c r="T39" s="105" t="str">
        <f t="shared" ca="1" si="4"/>
        <v/>
      </c>
    </row>
    <row r="40" spans="1:20" hidden="1">
      <c r="A40">
        <f ca="1">IF(B40="","",INDIRECT("減額一覧!B"&amp;$P40))</f>
        <v>227</v>
      </c>
      <c r="B40" s="61">
        <f ca="1">IF(INDIRECT("減額一覧!BB"&amp;P40)=1,INDIRECT("減額一覧!W"&amp;P40),"")</f>
        <v>207</v>
      </c>
      <c r="C40" s="44">
        <f ca="1">IF(B40="","",INDIRECT("減額一覧!C"&amp;$P40))</f>
        <v>210106000</v>
      </c>
      <c r="D40" s="79" t="str">
        <f ca="1">IF($B40="","",INDIRECT("減額一覧!G"&amp;$P40))</f>
        <v>老田　泰代</v>
      </c>
      <c r="E40" s="19">
        <f ca="1">IF(B40="","",INDIRECT("減額一覧!H"&amp;P40))</f>
        <v>25</v>
      </c>
      <c r="F40" s="19">
        <f ca="1">IF($B40="","",INDIRECT("減額一覧!AD"&amp;P40))</f>
        <v>6</v>
      </c>
      <c r="G40" s="20">
        <f ca="1">IF($B40="","",INDIRECT("減額一覧!AE"&amp;P40))</f>
        <v>1023</v>
      </c>
      <c r="H40" s="20">
        <f ca="1">IF($B40="","",INDIRECT("減額一覧!AF"&amp;P40))</f>
        <v>819</v>
      </c>
      <c r="I40" s="32">
        <f ca="1">IF(B40="","",IF(INDIRECT("減額一覧!BM"&amp;P40)=0.08,0.08,0.1))</f>
        <v>0.1</v>
      </c>
      <c r="J40" s="52"/>
      <c r="K40" s="95" t="str">
        <f t="shared" ca="1" si="15"/>
        <v/>
      </c>
      <c r="L40" s="58" t="str">
        <f t="shared" ca="1" si="2"/>
        <v/>
      </c>
      <c r="N40" s="113" t="str">
        <f t="shared" ca="1" si="54"/>
        <v>市内</v>
      </c>
      <c r="O40" s="114">
        <f t="shared" ref="O40" ca="1" si="57">IF(B40="","",IF(INDIRECT("減額一覧!BM"&amp;P40)=0.08,0.08,0.1))</f>
        <v>0.1</v>
      </c>
      <c r="P40" s="38">
        <v>10</v>
      </c>
      <c r="Q40" s="38">
        <f t="shared" ca="1" si="56"/>
        <v>1</v>
      </c>
      <c r="R40" s="38">
        <f t="shared" ca="1" si="56"/>
        <v>1</v>
      </c>
      <c r="S40" s="66" t="str">
        <f t="shared" ca="1" si="3"/>
        <v>210</v>
      </c>
      <c r="T40" s="105" t="str">
        <f t="shared" ca="1" si="4"/>
        <v/>
      </c>
    </row>
    <row r="41" spans="1:20" hidden="1">
      <c r="A41">
        <f ca="1">IF(B41="","",INDIRECT("減額一覧!B"&amp;$P41))</f>
        <v>227</v>
      </c>
      <c r="B41" s="61">
        <f ca="1">IF(INDIRECT("減額一覧!BC"&amp;P41)=1,INDIRECT("減額一覧!AG"&amp;P41),"")</f>
        <v>208</v>
      </c>
      <c r="C41" s="36">
        <f ca="1">IF(B41="","",INDIRECT("減額一覧!C"&amp;$P41))</f>
        <v>210106000</v>
      </c>
      <c r="D41" s="80" t="str">
        <f ca="1">IF($B41="","",INDIRECT("減額一覧!G"&amp;$P41))</f>
        <v>老田　泰代</v>
      </c>
      <c r="E41" s="19">
        <f ca="1">IF(B41="","",INDIRECT("減額一覧!H"&amp;P41))</f>
        <v>25</v>
      </c>
      <c r="F41" s="19">
        <f ca="1">IF($B41="","",INDIRECT("減額一覧!AN"&amp;P41))</f>
        <v>1</v>
      </c>
      <c r="G41" s="20">
        <f ca="1">IF($B41="","",INDIRECT("減額一覧!AO"&amp;P41))</f>
        <v>0</v>
      </c>
      <c r="H41" s="20">
        <f ca="1">IF($B41="","",INDIRECT("減額一覧!AP"&amp;P41))</f>
        <v>137</v>
      </c>
      <c r="I41" s="32">
        <f ca="1">IF(B41="","",IF(INDIRECT("減額一覧!BN"&amp;P41)=0.08,0.08,0.1))</f>
        <v>0.1</v>
      </c>
      <c r="J41" s="52"/>
      <c r="K41" s="95" t="str">
        <f t="shared" ca="1" si="15"/>
        <v/>
      </c>
      <c r="L41" s="58" t="str">
        <f t="shared" ca="1" si="2"/>
        <v/>
      </c>
      <c r="N41" s="113" t="str">
        <f t="shared" ca="1" si="54"/>
        <v>市内</v>
      </c>
      <c r="O41" s="114">
        <f t="shared" ref="O41" ca="1" si="58">IF(B41="","",IF(INDIRECT("減額一覧!BN"&amp;P41)=0.08,0.08,0.1))</f>
        <v>0.1</v>
      </c>
      <c r="P41" s="38">
        <v>10</v>
      </c>
      <c r="Q41" s="38" t="str">
        <f t="shared" ca="1" si="56"/>
        <v/>
      </c>
      <c r="R41" s="38">
        <f t="shared" ca="1" si="56"/>
        <v>1</v>
      </c>
      <c r="S41" s="66" t="str">
        <f t="shared" ca="1" si="3"/>
        <v>210</v>
      </c>
      <c r="T41" s="105" t="str">
        <f t="shared" ca="1" si="4"/>
        <v/>
      </c>
    </row>
    <row r="42" spans="1:20" hidden="1">
      <c r="A42" t="str">
        <f ca="1">IF(B42="","",INDIRECT("減額一覧!B"&amp;$P42))</f>
        <v/>
      </c>
      <c r="B42" s="61" t="str">
        <f ca="1">IF(INDIRECT("減額一覧!BD"&amp;P42)=1,INDIRECT("減額一覧!AQ"&amp;P42),"")</f>
        <v/>
      </c>
      <c r="C42" s="45" t="str">
        <f ca="1">IF(B42="","",INDIRECT("減額一覧!C"&amp;$P42))</f>
        <v/>
      </c>
      <c r="D42" s="79" t="str">
        <f ca="1">IF($B42="","",INDIRECT("減額一覧!G"&amp;$P42))</f>
        <v/>
      </c>
      <c r="E42" s="19" t="str">
        <f ca="1">IF(B42="","",INDIRECT("減額一覧!H"&amp;P42))</f>
        <v/>
      </c>
      <c r="F42" s="19" t="str">
        <f ca="1">IF($B42="","",INDIRECT("減額一覧!AX"&amp;P42))</f>
        <v/>
      </c>
      <c r="G42" s="20" t="str">
        <f ca="1">IF($B42="","",INDIRECT("減額一覧!AY"&amp;P42))</f>
        <v/>
      </c>
      <c r="H42" s="20" t="str">
        <f ca="1">IF($B42="","",INDIRECT("減額一覧!AZ"&amp;P42))</f>
        <v/>
      </c>
      <c r="I42" s="32" t="str">
        <f ca="1">IF(B42="","",IF(INDIRECT("減額一覧!BO"&amp;P42)=0.08,0.08,0.1))</f>
        <v/>
      </c>
      <c r="J42" s="52"/>
      <c r="K42" s="95" t="str">
        <f t="shared" ca="1" si="15"/>
        <v/>
      </c>
      <c r="L42" s="58" t="str">
        <f t="shared" ca="1" si="2"/>
        <v/>
      </c>
      <c r="N42" s="113" t="str">
        <f t="shared" ca="1" si="54"/>
        <v/>
      </c>
      <c r="O42" s="114" t="str">
        <f t="shared" ref="O42" ca="1" si="59">IF(B42="","",IF(INDIRECT("減額一覧!BO"&amp;P42)=0.08,0.08,0.1))</f>
        <v/>
      </c>
      <c r="P42" s="38">
        <v>10</v>
      </c>
      <c r="Q42" s="38" t="str">
        <f t="shared" ca="1" si="56"/>
        <v/>
      </c>
      <c r="R42" s="38" t="str">
        <f t="shared" ca="1" si="56"/>
        <v/>
      </c>
      <c r="S42" s="66" t="str">
        <f t="shared" ca="1" si="3"/>
        <v/>
      </c>
      <c r="T42" s="105" t="str">
        <f t="shared" ca="1" si="4"/>
        <v/>
      </c>
    </row>
    <row r="43" spans="1:20" ht="19.5" hidden="1" thickBot="1">
      <c r="B43" s="64"/>
      <c r="C43" s="41" t="str">
        <f>IF(B43="","",減額一覧!C41)</f>
        <v/>
      </c>
      <c r="D43" s="43"/>
      <c r="E43" s="21"/>
      <c r="F43" s="22" t="s">
        <v>69</v>
      </c>
      <c r="G43" s="23">
        <f t="shared" ref="G43:H43" si="60">SUBTOTAL(9,G39:G42)</f>
        <v>0</v>
      </c>
      <c r="H43" s="23">
        <f t="shared" si="60"/>
        <v>0</v>
      </c>
      <c r="I43" s="30"/>
      <c r="J43" s="53"/>
      <c r="K43" s="96" t="str">
        <f t="shared" si="15"/>
        <v/>
      </c>
      <c r="L43" s="59" t="str">
        <f t="shared" si="2"/>
        <v/>
      </c>
      <c r="N43" s="108" t="str">
        <f t="shared" ref="N43" si="61">IF(AND(G43=0,H43=0),"","小計")</f>
        <v/>
      </c>
      <c r="O43" s="108" t="str">
        <f t="shared" ref="O43" si="62">IF(AND(G43=0,H43=0),"","小計")</f>
        <v/>
      </c>
      <c r="P43" s="38"/>
      <c r="Q43" s="38"/>
      <c r="R43" s="38"/>
      <c r="S43" s="66" t="str">
        <f t="shared" si="3"/>
        <v/>
      </c>
      <c r="T43" s="105" t="str">
        <f t="shared" si="4"/>
        <v/>
      </c>
    </row>
    <row r="44" spans="1:20" hidden="1">
      <c r="A44">
        <f ca="1">IF(B44="","",INDIRECT("減額一覧!B"&amp;$P44))</f>
        <v>228</v>
      </c>
      <c r="B44" s="61">
        <f ca="1">IF(INDIRECT("減額一覧!BA"&amp;P44)=1,INDIRECT("減額一覧!M"&amp;P44),"")</f>
        <v>206</v>
      </c>
      <c r="C44" s="36">
        <f ca="1">IF(B44="","",INDIRECT("減額一覧!C"&amp;$P44))</f>
        <v>673057000</v>
      </c>
      <c r="D44" s="78" t="str">
        <f ca="1">IF($B44="","",INDIRECT("減額一覧!G"&amp;$P44))</f>
        <v>山本　勝生</v>
      </c>
      <c r="E44" s="19">
        <f ca="1">IF(B44="","",INDIRECT("減額一覧!H"&amp;P44))</f>
        <v>13</v>
      </c>
      <c r="F44" s="19">
        <f ca="1">IF($B44="","",INDIRECT("減額一覧!T"&amp;P44))</f>
        <v>4</v>
      </c>
      <c r="G44" s="20">
        <f ca="1">IF($B44="","",INDIRECT("減額一覧!U"&amp;P44))</f>
        <v>880</v>
      </c>
      <c r="H44" s="20">
        <f ca="1">IF($B44="","",INDIRECT("減額一覧!V"&amp;P44))</f>
        <v>545</v>
      </c>
      <c r="I44" s="32">
        <f ca="1">IF(B44="","",IF(INDIRECT("減額一覧!BL"&amp;P44)=0.08,0.08,0.1))</f>
        <v>0.1</v>
      </c>
      <c r="J44" s="51" t="s">
        <v>444</v>
      </c>
      <c r="K44" s="94" t="str">
        <f t="shared" ca="1" si="15"/>
        <v/>
      </c>
      <c r="L44" s="56" t="str">
        <f t="shared" ca="1" si="2"/>
        <v/>
      </c>
      <c r="N44" s="113" t="str">
        <f t="shared" ref="N44:N47" ca="1" si="63">IF(A44="","",IF(A44&gt;3000,"月ヶ瀬",IF(A44&gt;=2000,"都祁","市内")))</f>
        <v>市内</v>
      </c>
      <c r="O44" s="114">
        <f t="shared" ref="O44" ca="1" si="64">IF(B44="","",IF(INDIRECT("減額一覧!BL"&amp;P44)=0.08,0.08,0.1))</f>
        <v>0.1</v>
      </c>
      <c r="P44" s="38">
        <v>11</v>
      </c>
      <c r="Q44" s="38">
        <f t="shared" ref="Q44:R47" ca="1" si="65">IF(G44="","",IF(G44&gt;0,1,""))</f>
        <v>1</v>
      </c>
      <c r="R44" s="38">
        <f t="shared" ca="1" si="65"/>
        <v>1</v>
      </c>
      <c r="S44" s="66" t="str">
        <f t="shared" ca="1" si="3"/>
        <v>673</v>
      </c>
      <c r="T44" s="105" t="str">
        <f t="shared" ca="1" si="4"/>
        <v/>
      </c>
    </row>
    <row r="45" spans="1:20" hidden="1">
      <c r="A45">
        <f ca="1">IF(B45="","",INDIRECT("減額一覧!B"&amp;$P45))</f>
        <v>228</v>
      </c>
      <c r="B45" s="61">
        <f ca="1">IF(INDIRECT("減額一覧!BB"&amp;P45)=1,INDIRECT("減額一覧!W"&amp;P45),"")</f>
        <v>207</v>
      </c>
      <c r="C45" s="44">
        <f ca="1">IF(B45="","",INDIRECT("減額一覧!C"&amp;$P45))</f>
        <v>673057000</v>
      </c>
      <c r="D45" s="79" t="str">
        <f ca="1">IF($B45="","",INDIRECT("減額一覧!G"&amp;$P45))</f>
        <v>山本　勝生</v>
      </c>
      <c r="E45" s="19">
        <f ca="1">IF(B45="","",INDIRECT("減額一覧!H"&amp;P45))</f>
        <v>13</v>
      </c>
      <c r="F45" s="19">
        <f ca="1">IF($B45="","",INDIRECT("減額一覧!AD"&amp;P45))</f>
        <v>4</v>
      </c>
      <c r="G45" s="20">
        <f ca="1">IF($B45="","",INDIRECT("減額一覧!AE"&amp;P45))</f>
        <v>880</v>
      </c>
      <c r="H45" s="20">
        <f ca="1">IF($B45="","",INDIRECT("減額一覧!AF"&amp;P45))</f>
        <v>545</v>
      </c>
      <c r="I45" s="32">
        <f ca="1">IF(B45="","",IF(INDIRECT("減額一覧!BM"&amp;P45)=0.08,0.08,0.1))</f>
        <v>0.1</v>
      </c>
      <c r="J45" s="52"/>
      <c r="K45" s="95" t="str">
        <f t="shared" ca="1" si="15"/>
        <v/>
      </c>
      <c r="L45" s="58" t="str">
        <f t="shared" ca="1" si="2"/>
        <v/>
      </c>
      <c r="N45" s="113" t="str">
        <f t="shared" ca="1" si="63"/>
        <v>市内</v>
      </c>
      <c r="O45" s="114">
        <f t="shared" ref="O45" ca="1" si="66">IF(B45="","",IF(INDIRECT("減額一覧!BM"&amp;P45)=0.08,0.08,0.1))</f>
        <v>0.1</v>
      </c>
      <c r="P45" s="38">
        <v>11</v>
      </c>
      <c r="Q45" s="38">
        <f t="shared" ca="1" si="65"/>
        <v>1</v>
      </c>
      <c r="R45" s="38">
        <f t="shared" ca="1" si="65"/>
        <v>1</v>
      </c>
      <c r="S45" s="66" t="str">
        <f t="shared" ca="1" si="3"/>
        <v>673</v>
      </c>
      <c r="T45" s="105" t="str">
        <f t="shared" ca="1" si="4"/>
        <v/>
      </c>
    </row>
    <row r="46" spans="1:20" hidden="1">
      <c r="A46">
        <f ca="1">IF(B46="","",INDIRECT("減額一覧!B"&amp;$P46))</f>
        <v>228</v>
      </c>
      <c r="B46" s="61">
        <f ca="1">IF(INDIRECT("減額一覧!BC"&amp;P46)=1,INDIRECT("減額一覧!AG"&amp;P46),"")</f>
        <v>208</v>
      </c>
      <c r="C46" s="36">
        <f ca="1">IF(B46="","",INDIRECT("減額一覧!C"&amp;$P46))</f>
        <v>673057000</v>
      </c>
      <c r="D46" s="80" t="str">
        <f ca="1">IF($B46="","",INDIRECT("減額一覧!G"&amp;$P46))</f>
        <v>山本　勝生</v>
      </c>
      <c r="E46" s="19">
        <f ca="1">IF(B46="","",INDIRECT("減額一覧!H"&amp;P46))</f>
        <v>13</v>
      </c>
      <c r="F46" s="19">
        <f ca="1">IF($B46="","",INDIRECT("減額一覧!AN"&amp;P46))</f>
        <v>2</v>
      </c>
      <c r="G46" s="20">
        <f ca="1">IF($B46="","",INDIRECT("減額一覧!AO"&amp;P46))</f>
        <v>440</v>
      </c>
      <c r="H46" s="20">
        <f ca="1">IF($B46="","",INDIRECT("減額一覧!AP"&amp;P46))</f>
        <v>273</v>
      </c>
      <c r="I46" s="32">
        <f ca="1">IF(B46="","",IF(INDIRECT("減額一覧!BN"&amp;P46)=0.08,0.08,0.1))</f>
        <v>0.1</v>
      </c>
      <c r="J46" s="52"/>
      <c r="K46" s="95" t="str">
        <f t="shared" ca="1" si="15"/>
        <v/>
      </c>
      <c r="L46" s="58" t="str">
        <f t="shared" ca="1" si="2"/>
        <v/>
      </c>
      <c r="N46" s="113" t="str">
        <f t="shared" ca="1" si="63"/>
        <v>市内</v>
      </c>
      <c r="O46" s="114">
        <f t="shared" ref="O46" ca="1" si="67">IF(B46="","",IF(INDIRECT("減額一覧!BN"&amp;P46)=0.08,0.08,0.1))</f>
        <v>0.1</v>
      </c>
      <c r="P46" s="38">
        <v>11</v>
      </c>
      <c r="Q46" s="38">
        <f t="shared" ca="1" si="65"/>
        <v>1</v>
      </c>
      <c r="R46" s="38">
        <f t="shared" ca="1" si="65"/>
        <v>1</v>
      </c>
      <c r="S46" s="66" t="str">
        <f t="shared" ca="1" si="3"/>
        <v>673</v>
      </c>
      <c r="T46" s="105" t="str">
        <f t="shared" ca="1" si="4"/>
        <v/>
      </c>
    </row>
    <row r="47" spans="1:20" hidden="1">
      <c r="A47" t="str">
        <f ca="1">IF(B47="","",INDIRECT("減額一覧!B"&amp;$P47))</f>
        <v/>
      </c>
      <c r="B47" s="61" t="str">
        <f ca="1">IF(INDIRECT("減額一覧!BD"&amp;P47)=1,INDIRECT("減額一覧!AQ"&amp;P47),"")</f>
        <v/>
      </c>
      <c r="C47" s="45" t="str">
        <f ca="1">IF(B47="","",INDIRECT("減額一覧!C"&amp;$P47))</f>
        <v/>
      </c>
      <c r="D47" s="79" t="str">
        <f ca="1">IF($B47="","",INDIRECT("減額一覧!G"&amp;$P47))</f>
        <v/>
      </c>
      <c r="E47" s="19" t="str">
        <f ca="1">IF(B47="","",INDIRECT("減額一覧!H"&amp;P47))</f>
        <v/>
      </c>
      <c r="F47" s="19" t="str">
        <f ca="1">IF($B47="","",INDIRECT("減額一覧!AX"&amp;P47))</f>
        <v/>
      </c>
      <c r="G47" s="20" t="str">
        <f ca="1">IF($B47="","",INDIRECT("減額一覧!AY"&amp;P47))</f>
        <v/>
      </c>
      <c r="H47" s="20" t="str">
        <f ca="1">IF($B47="","",INDIRECT("減額一覧!AZ"&amp;P47))</f>
        <v/>
      </c>
      <c r="I47" s="32" t="str">
        <f ca="1">IF(B47="","",IF(INDIRECT("減額一覧!BO"&amp;P47)=0.08,0.08,0.1))</f>
        <v/>
      </c>
      <c r="J47" s="52"/>
      <c r="K47" s="95" t="str">
        <f t="shared" ca="1" si="15"/>
        <v/>
      </c>
      <c r="L47" s="58" t="str">
        <f t="shared" ca="1" si="2"/>
        <v/>
      </c>
      <c r="N47" s="113" t="str">
        <f t="shared" ca="1" si="63"/>
        <v/>
      </c>
      <c r="O47" s="114" t="str">
        <f t="shared" ref="O47" ca="1" si="68">IF(B47="","",IF(INDIRECT("減額一覧!BO"&amp;P47)=0.08,0.08,0.1))</f>
        <v/>
      </c>
      <c r="P47" s="38">
        <v>11</v>
      </c>
      <c r="Q47" s="38" t="str">
        <f t="shared" ca="1" si="65"/>
        <v/>
      </c>
      <c r="R47" s="38" t="str">
        <f t="shared" ca="1" si="65"/>
        <v/>
      </c>
      <c r="S47" s="66" t="str">
        <f t="shared" ca="1" si="3"/>
        <v/>
      </c>
      <c r="T47" s="105" t="str">
        <f t="shared" ca="1" si="4"/>
        <v/>
      </c>
    </row>
    <row r="48" spans="1:20" ht="19.5" hidden="1" thickBot="1">
      <c r="B48" s="64"/>
      <c r="C48" s="41" t="str">
        <f>IF(B48="","",減額一覧!C46)</f>
        <v/>
      </c>
      <c r="D48" s="43"/>
      <c r="E48" s="21"/>
      <c r="F48" s="22" t="s">
        <v>69</v>
      </c>
      <c r="G48" s="23">
        <f t="shared" ref="G48:H48" si="69">SUBTOTAL(9,G44:G47)</f>
        <v>0</v>
      </c>
      <c r="H48" s="23">
        <f t="shared" si="69"/>
        <v>0</v>
      </c>
      <c r="I48" s="30"/>
      <c r="J48" s="53"/>
      <c r="K48" s="96" t="str">
        <f t="shared" si="15"/>
        <v/>
      </c>
      <c r="L48" s="59" t="str">
        <f t="shared" si="2"/>
        <v/>
      </c>
      <c r="N48" s="108" t="str">
        <f t="shared" ref="N48" si="70">IF(AND(G48=0,H48=0),"","小計")</f>
        <v/>
      </c>
      <c r="O48" s="108" t="str">
        <f t="shared" ref="O48" si="71">IF(AND(G48=0,H48=0),"","小計")</f>
        <v/>
      </c>
      <c r="P48" s="38"/>
      <c r="Q48" s="38"/>
      <c r="R48" s="38"/>
      <c r="S48" s="66" t="str">
        <f t="shared" si="3"/>
        <v/>
      </c>
      <c r="T48" s="105" t="str">
        <f t="shared" si="4"/>
        <v/>
      </c>
    </row>
    <row r="49" spans="1:20" hidden="1">
      <c r="A49">
        <f ca="1">IF(B49="","",INDIRECT("減額一覧!B"&amp;$P49))</f>
        <v>230</v>
      </c>
      <c r="B49" s="61">
        <f ca="1">IF(INDIRECT("減額一覧!BA"&amp;P49)=1,INDIRECT("減額一覧!M"&amp;P49),"")</f>
        <v>201</v>
      </c>
      <c r="C49" s="36">
        <f ca="1">IF(B49="","",INDIRECT("減額一覧!C"&amp;$P49))</f>
        <v>596133000</v>
      </c>
      <c r="D49" s="78" t="str">
        <f ca="1">IF($B49="","",INDIRECT("減額一覧!G"&amp;$P49))</f>
        <v>周藤　智子</v>
      </c>
      <c r="E49" s="19">
        <f ca="1">IF(B49="","",INDIRECT("減額一覧!H"&amp;P49))</f>
        <v>20</v>
      </c>
      <c r="F49" s="19">
        <f ca="1">IF($B49="","",INDIRECT("減額一覧!T"&amp;P49))</f>
        <v>9</v>
      </c>
      <c r="G49" s="20">
        <f ca="1">IF($B49="","",INDIRECT("減額一覧!U"&amp;P49))</f>
        <v>1980</v>
      </c>
      <c r="H49" s="20">
        <f ca="1">IF($B49="","",INDIRECT("減額一覧!V"&amp;P49))</f>
        <v>1062</v>
      </c>
      <c r="I49" s="32">
        <f ca="1">IF(B49="","",IF(INDIRECT("減額一覧!BL"&amp;P49)=0.08,0.08,0.1))</f>
        <v>0.1</v>
      </c>
      <c r="J49" s="51" t="s">
        <v>445</v>
      </c>
      <c r="K49" s="94" t="str">
        <f t="shared" ca="1" si="15"/>
        <v/>
      </c>
      <c r="L49" s="56" t="str">
        <f t="shared" ca="1" si="2"/>
        <v/>
      </c>
      <c r="N49" s="113" t="str">
        <f t="shared" ref="N49:N52" ca="1" si="72">IF(A49="","",IF(A49&gt;3000,"月ヶ瀬",IF(A49&gt;=2000,"都祁","市内")))</f>
        <v>市内</v>
      </c>
      <c r="O49" s="114">
        <f t="shared" ref="O49" ca="1" si="73">IF(B49="","",IF(INDIRECT("減額一覧!BL"&amp;P49)=0.08,0.08,0.1))</f>
        <v>0.1</v>
      </c>
      <c r="P49" s="38">
        <v>12</v>
      </c>
      <c r="Q49" s="38">
        <f t="shared" ref="Q49:R52" ca="1" si="74">IF(G49="","",IF(G49&gt;0,1,""))</f>
        <v>1</v>
      </c>
      <c r="R49" s="38">
        <f t="shared" ca="1" si="74"/>
        <v>1</v>
      </c>
      <c r="S49" s="66" t="str">
        <f t="shared" ca="1" si="3"/>
        <v>596</v>
      </c>
      <c r="T49" s="105" t="str">
        <f t="shared" ca="1" si="4"/>
        <v/>
      </c>
    </row>
    <row r="50" spans="1:20" hidden="1">
      <c r="A50">
        <f ca="1">IF(B50="","",INDIRECT("減額一覧!B"&amp;$P50))</f>
        <v>230</v>
      </c>
      <c r="B50" s="61">
        <f ca="1">IF(INDIRECT("減額一覧!BB"&amp;P50)=1,INDIRECT("減額一覧!W"&amp;P50),"")</f>
        <v>202</v>
      </c>
      <c r="C50" s="44">
        <f ca="1">IF(B50="","",INDIRECT("減額一覧!C"&amp;$P50))</f>
        <v>596133000</v>
      </c>
      <c r="D50" s="79" t="str">
        <f ca="1">IF($B50="","",INDIRECT("減額一覧!G"&amp;$P50))</f>
        <v>周藤　智子</v>
      </c>
      <c r="E50" s="19">
        <f ca="1">IF(B50="","",INDIRECT("減額一覧!H"&amp;P50))</f>
        <v>20</v>
      </c>
      <c r="F50" s="19">
        <f ca="1">IF($B50="","",INDIRECT("減額一覧!AD"&amp;P50))</f>
        <v>9</v>
      </c>
      <c r="G50" s="20">
        <f ca="1">IF($B50="","",INDIRECT("減額一覧!AE"&amp;P50))</f>
        <v>1996</v>
      </c>
      <c r="H50" s="20">
        <f ca="1">IF($B50="","",INDIRECT("減額一覧!AF"&amp;P50))</f>
        <v>1062</v>
      </c>
      <c r="I50" s="32">
        <f ca="1">IF(B50="","",IF(INDIRECT("減額一覧!BM"&amp;P50)=0.08,0.08,0.1))</f>
        <v>0.1</v>
      </c>
      <c r="J50" s="52"/>
      <c r="K50" s="95" t="str">
        <f t="shared" ca="1" si="15"/>
        <v/>
      </c>
      <c r="L50" s="58" t="str">
        <f t="shared" ca="1" si="2"/>
        <v/>
      </c>
      <c r="N50" s="113" t="str">
        <f t="shared" ca="1" si="72"/>
        <v>市内</v>
      </c>
      <c r="O50" s="114">
        <f t="shared" ref="O50" ca="1" si="75">IF(B50="","",IF(INDIRECT("減額一覧!BM"&amp;P50)=0.08,0.08,0.1))</f>
        <v>0.1</v>
      </c>
      <c r="P50" s="38">
        <v>12</v>
      </c>
      <c r="Q50" s="38">
        <f t="shared" ca="1" si="74"/>
        <v>1</v>
      </c>
      <c r="R50" s="38">
        <f t="shared" ca="1" si="74"/>
        <v>1</v>
      </c>
      <c r="S50" s="66" t="str">
        <f t="shared" ca="1" si="3"/>
        <v>596</v>
      </c>
      <c r="T50" s="105" t="str">
        <f t="shared" ca="1" si="4"/>
        <v/>
      </c>
    </row>
    <row r="51" spans="1:20" hidden="1">
      <c r="A51">
        <f ca="1">IF(B51="","",INDIRECT("減額一覧!B"&amp;$P51))</f>
        <v>230</v>
      </c>
      <c r="B51" s="61">
        <f ca="1">IF(INDIRECT("減額一覧!BC"&amp;P51)=1,INDIRECT("減額一覧!AG"&amp;P51),"")</f>
        <v>203</v>
      </c>
      <c r="C51" s="36">
        <f ca="1">IF(B51="","",INDIRECT("減額一覧!C"&amp;$P51))</f>
        <v>596133000</v>
      </c>
      <c r="D51" s="80" t="str">
        <f ca="1">IF($B51="","",INDIRECT("減額一覧!G"&amp;$P51))</f>
        <v>周藤　智子</v>
      </c>
      <c r="E51" s="19">
        <f ca="1">IF(B51="","",INDIRECT("減額一覧!H"&amp;P51))</f>
        <v>20</v>
      </c>
      <c r="F51" s="19">
        <f ca="1">IF($B51="","",INDIRECT("減額一覧!AN"&amp;P51))</f>
        <v>9</v>
      </c>
      <c r="G51" s="20">
        <f ca="1">IF($B51="","",INDIRECT("減額一覧!AO"&amp;P51))</f>
        <v>1980</v>
      </c>
      <c r="H51" s="20">
        <f ca="1">IF($B51="","",INDIRECT("減額一覧!AP"&amp;P51))</f>
        <v>1062</v>
      </c>
      <c r="I51" s="32">
        <f ca="1">IF(B51="","",IF(INDIRECT("減額一覧!BN"&amp;P51)=0.08,0.08,0.1))</f>
        <v>0.1</v>
      </c>
      <c r="J51" s="52" t="s">
        <v>445</v>
      </c>
      <c r="K51" s="95" t="str">
        <f t="shared" ca="1" si="15"/>
        <v/>
      </c>
      <c r="L51" s="58" t="str">
        <f t="shared" ca="1" si="2"/>
        <v/>
      </c>
      <c r="N51" s="113" t="str">
        <f t="shared" ca="1" si="72"/>
        <v>市内</v>
      </c>
      <c r="O51" s="114">
        <f t="shared" ref="O51" ca="1" si="76">IF(B51="","",IF(INDIRECT("減額一覧!BN"&amp;P51)=0.08,0.08,0.1))</f>
        <v>0.1</v>
      </c>
      <c r="P51" s="38">
        <v>12</v>
      </c>
      <c r="Q51" s="38">
        <f t="shared" ca="1" si="74"/>
        <v>1</v>
      </c>
      <c r="R51" s="38">
        <f t="shared" ca="1" si="74"/>
        <v>1</v>
      </c>
      <c r="S51" s="66" t="str">
        <f t="shared" ca="1" si="3"/>
        <v>596</v>
      </c>
      <c r="T51" s="105" t="str">
        <f t="shared" ca="1" si="4"/>
        <v/>
      </c>
    </row>
    <row r="52" spans="1:20" hidden="1">
      <c r="A52">
        <f ca="1">IF(B52="","",INDIRECT("減額一覧!B"&amp;$P52))</f>
        <v>230</v>
      </c>
      <c r="B52" s="61">
        <f ca="1">IF(INDIRECT("減額一覧!BD"&amp;P52)=1,INDIRECT("減額一覧!AQ"&amp;P52),"")</f>
        <v>204</v>
      </c>
      <c r="C52" s="45">
        <f ca="1">IF(B52="","",INDIRECT("減額一覧!C"&amp;$P52))</f>
        <v>596133000</v>
      </c>
      <c r="D52" s="79" t="str">
        <f ca="1">IF($B52="","",INDIRECT("減額一覧!G"&amp;$P52))</f>
        <v>周藤　智子</v>
      </c>
      <c r="E52" s="19">
        <f ca="1">IF(B52="","",INDIRECT("減額一覧!H"&amp;P52))</f>
        <v>20</v>
      </c>
      <c r="F52" s="19">
        <f ca="1">IF($B52="","",INDIRECT("減額一覧!AX"&amp;P52))</f>
        <v>9</v>
      </c>
      <c r="G52" s="20">
        <f ca="1">IF($B52="","",INDIRECT("減額一覧!AY"&amp;P52))</f>
        <v>1996</v>
      </c>
      <c r="H52" s="20">
        <f ca="1">IF($B52="","",INDIRECT("減額一覧!AZ"&amp;P52))</f>
        <v>1062</v>
      </c>
      <c r="I52" s="32">
        <f ca="1">IF(B52="","",IF(INDIRECT("減額一覧!BO"&amp;P52)=0.08,0.08,0.1))</f>
        <v>0.1</v>
      </c>
      <c r="J52" s="52"/>
      <c r="K52" s="95" t="str">
        <f t="shared" ca="1" si="15"/>
        <v/>
      </c>
      <c r="L52" s="58" t="str">
        <f t="shared" ca="1" si="2"/>
        <v/>
      </c>
      <c r="N52" s="113" t="str">
        <f t="shared" ca="1" si="72"/>
        <v>市内</v>
      </c>
      <c r="O52" s="114">
        <f t="shared" ref="O52" ca="1" si="77">IF(B52="","",IF(INDIRECT("減額一覧!BO"&amp;P52)=0.08,0.08,0.1))</f>
        <v>0.1</v>
      </c>
      <c r="P52" s="38">
        <v>12</v>
      </c>
      <c r="Q52" s="38">
        <f t="shared" ca="1" si="74"/>
        <v>1</v>
      </c>
      <c r="R52" s="38">
        <f t="shared" ca="1" si="74"/>
        <v>1</v>
      </c>
      <c r="S52" s="66" t="str">
        <f t="shared" ca="1" si="3"/>
        <v>596</v>
      </c>
      <c r="T52" s="105" t="str">
        <f t="shared" ca="1" si="4"/>
        <v/>
      </c>
    </row>
    <row r="53" spans="1:20" ht="19.5" hidden="1" thickBot="1">
      <c r="B53" s="64"/>
      <c r="C53" s="41" t="str">
        <f>IF(B53="","",減額一覧!C51)</f>
        <v/>
      </c>
      <c r="D53" s="43"/>
      <c r="E53" s="21"/>
      <c r="F53" s="22" t="s">
        <v>69</v>
      </c>
      <c r="G53" s="23">
        <f t="shared" ref="G53:H53" si="78">SUBTOTAL(9,G49:G52)</f>
        <v>0</v>
      </c>
      <c r="H53" s="23">
        <f t="shared" si="78"/>
        <v>0</v>
      </c>
      <c r="I53" s="30"/>
      <c r="J53" s="53"/>
      <c r="K53" s="96" t="str">
        <f t="shared" si="15"/>
        <v/>
      </c>
      <c r="L53" s="59" t="str">
        <f t="shared" si="2"/>
        <v/>
      </c>
      <c r="N53" s="108" t="str">
        <f t="shared" ref="N53" si="79">IF(AND(G53=0,H53=0),"","小計")</f>
        <v/>
      </c>
      <c r="O53" s="108" t="str">
        <f t="shared" ref="O53" si="80">IF(AND(G53=0,H53=0),"","小計")</f>
        <v/>
      </c>
      <c r="P53" s="38"/>
      <c r="Q53" s="38"/>
      <c r="R53" s="38"/>
      <c r="S53" s="66" t="str">
        <f t="shared" si="3"/>
        <v/>
      </c>
      <c r="T53" s="105" t="str">
        <f t="shared" si="4"/>
        <v/>
      </c>
    </row>
    <row r="54" spans="1:20" hidden="1">
      <c r="A54">
        <f ca="1">IF(B54="","",INDIRECT("減額一覧!B"&amp;$P54))</f>
        <v>231</v>
      </c>
      <c r="B54" s="61">
        <f ca="1">IF(INDIRECT("減額一覧!BA"&amp;P54)=1,INDIRECT("減額一覧!M"&amp;P54),"")</f>
        <v>206</v>
      </c>
      <c r="C54" s="36">
        <f ca="1">IF(B54="","",INDIRECT("減額一覧!C"&amp;$P54))</f>
        <v>240053000</v>
      </c>
      <c r="D54" s="78" t="str">
        <f ca="1">IF($B54="","",INDIRECT("減額一覧!G"&amp;$P54))</f>
        <v>丸山　紅葉</v>
      </c>
      <c r="E54" s="19">
        <f ca="1">IF(B54="","",INDIRECT("減額一覧!H"&amp;P54))</f>
        <v>20</v>
      </c>
      <c r="F54" s="19">
        <f ca="1">IF($B54="","",INDIRECT("減額一覧!T"&amp;P54))</f>
        <v>5</v>
      </c>
      <c r="G54" s="20">
        <f ca="1">IF($B54="","",INDIRECT("減額一覧!U"&amp;P54))</f>
        <v>1100</v>
      </c>
      <c r="H54" s="20">
        <f ca="1">IF($B54="","",INDIRECT("減額一覧!V"&amp;P54))</f>
        <v>682</v>
      </c>
      <c r="I54" s="32">
        <f ca="1">IF(B54="","",IF(INDIRECT("減額一覧!BL"&amp;P54)=0.08,0.08,0.1))</f>
        <v>0.1</v>
      </c>
      <c r="J54" s="51" t="s">
        <v>517</v>
      </c>
      <c r="K54" s="94" t="str">
        <f t="shared" ca="1" si="15"/>
        <v/>
      </c>
      <c r="L54" s="56" t="str">
        <f t="shared" ca="1" si="2"/>
        <v/>
      </c>
      <c r="N54" s="113" t="str">
        <f t="shared" ref="N54:N57" ca="1" si="81">IF(A54="","",IF(A54&gt;3000,"月ヶ瀬",IF(A54&gt;=2000,"都祁","市内")))</f>
        <v>市内</v>
      </c>
      <c r="O54" s="114">
        <f t="shared" ref="O54" ca="1" si="82">IF(B54="","",IF(INDIRECT("減額一覧!BL"&amp;P54)=0.08,0.08,0.1))</f>
        <v>0.1</v>
      </c>
      <c r="P54" s="38">
        <v>13</v>
      </c>
      <c r="Q54" s="38">
        <f t="shared" ref="Q54:R57" ca="1" si="83">IF(G54="","",IF(G54&gt;0,1,""))</f>
        <v>1</v>
      </c>
      <c r="R54" s="38">
        <f t="shared" ca="1" si="83"/>
        <v>1</v>
      </c>
      <c r="S54" s="66" t="str">
        <f t="shared" ca="1" si="3"/>
        <v>240</v>
      </c>
      <c r="T54" s="105" t="str">
        <f t="shared" ca="1" si="4"/>
        <v/>
      </c>
    </row>
    <row r="55" spans="1:20" hidden="1">
      <c r="A55">
        <f ca="1">IF(B55="","",INDIRECT("減額一覧!B"&amp;$P55))</f>
        <v>231</v>
      </c>
      <c r="B55" s="61">
        <f ca="1">IF(INDIRECT("減額一覧!BB"&amp;P55)=1,INDIRECT("減額一覧!W"&amp;P55),"")</f>
        <v>207</v>
      </c>
      <c r="C55" s="44">
        <f ca="1">IF(B55="","",INDIRECT("減額一覧!C"&amp;$P55))</f>
        <v>240053000</v>
      </c>
      <c r="D55" s="79" t="str">
        <f ca="1">IF($B55="","",INDIRECT("減額一覧!G"&amp;$P55))</f>
        <v>丸山　紅葉</v>
      </c>
      <c r="E55" s="19">
        <f ca="1">IF(B55="","",INDIRECT("減額一覧!H"&amp;P55))</f>
        <v>20</v>
      </c>
      <c r="F55" s="19">
        <f ca="1">IF($B55="","",INDIRECT("減額一覧!AD"&amp;P55))</f>
        <v>5</v>
      </c>
      <c r="G55" s="20">
        <f ca="1">IF($B55="","",INDIRECT("減額一覧!AE"&amp;P55))</f>
        <v>1100</v>
      </c>
      <c r="H55" s="20">
        <f ca="1">IF($B55="","",INDIRECT("減額一覧!AF"&amp;P55))</f>
        <v>682</v>
      </c>
      <c r="I55" s="32">
        <f ca="1">IF(B55="","",IF(INDIRECT("減額一覧!BM"&amp;P55)=0.08,0.08,0.1))</f>
        <v>0.1</v>
      </c>
      <c r="J55" s="52"/>
      <c r="K55" s="95" t="str">
        <f t="shared" ca="1" si="15"/>
        <v/>
      </c>
      <c r="L55" s="58" t="str">
        <f t="shared" ca="1" si="2"/>
        <v/>
      </c>
      <c r="N55" s="113" t="str">
        <f t="shared" ca="1" si="81"/>
        <v>市内</v>
      </c>
      <c r="O55" s="114">
        <f t="shared" ref="O55" ca="1" si="84">IF(B55="","",IF(INDIRECT("減額一覧!BM"&amp;P55)=0.08,0.08,0.1))</f>
        <v>0.1</v>
      </c>
      <c r="P55" s="38">
        <v>13</v>
      </c>
      <c r="Q55" s="38">
        <f t="shared" ca="1" si="83"/>
        <v>1</v>
      </c>
      <c r="R55" s="38">
        <f t="shared" ca="1" si="83"/>
        <v>1</v>
      </c>
      <c r="S55" s="66" t="str">
        <f t="shared" ca="1" si="3"/>
        <v>240</v>
      </c>
      <c r="T55" s="105" t="str">
        <f t="shared" ca="1" si="4"/>
        <v/>
      </c>
    </row>
    <row r="56" spans="1:20" hidden="1">
      <c r="A56" t="str">
        <f ca="1">IF(B56="","",INDIRECT("減額一覧!B"&amp;$P56))</f>
        <v/>
      </c>
      <c r="B56" s="61" t="str">
        <f ca="1">IF(INDIRECT("減額一覧!BC"&amp;P56)=1,INDIRECT("減額一覧!AG"&amp;P56),"")</f>
        <v/>
      </c>
      <c r="C56" s="36" t="str">
        <f ca="1">IF(B56="","",INDIRECT("減額一覧!C"&amp;$P56))</f>
        <v/>
      </c>
      <c r="D56" s="80" t="str">
        <f ca="1">IF($B56="","",INDIRECT("減額一覧!G"&amp;$P56))</f>
        <v/>
      </c>
      <c r="E56" s="19" t="str">
        <f ca="1">IF(B56="","",INDIRECT("減額一覧!H"&amp;P56))</f>
        <v/>
      </c>
      <c r="F56" s="19" t="str">
        <f ca="1">IF($B56="","",INDIRECT("減額一覧!AN"&amp;P56))</f>
        <v/>
      </c>
      <c r="G56" s="20" t="str">
        <f ca="1">IF($B56="","",INDIRECT("減額一覧!AO"&amp;P56))</f>
        <v/>
      </c>
      <c r="H56" s="20" t="str">
        <f ca="1">IF($B56="","",INDIRECT("減額一覧!AP"&amp;P56))</f>
        <v/>
      </c>
      <c r="I56" s="32" t="str">
        <f ca="1">IF(B56="","",IF(INDIRECT("減額一覧!BN"&amp;P56)=0.08,0.08,0.1))</f>
        <v/>
      </c>
      <c r="J56" s="52"/>
      <c r="K56" s="95" t="str">
        <f t="shared" ca="1" si="15"/>
        <v/>
      </c>
      <c r="L56" s="58" t="str">
        <f t="shared" ca="1" si="2"/>
        <v/>
      </c>
      <c r="N56" s="113" t="str">
        <f t="shared" ca="1" si="81"/>
        <v/>
      </c>
      <c r="O56" s="114" t="str">
        <f t="shared" ref="O56" ca="1" si="85">IF(B56="","",IF(INDIRECT("減額一覧!BN"&amp;P56)=0.08,0.08,0.1))</f>
        <v/>
      </c>
      <c r="P56" s="38">
        <v>13</v>
      </c>
      <c r="Q56" s="38" t="str">
        <f t="shared" ca="1" si="83"/>
        <v/>
      </c>
      <c r="R56" s="38" t="str">
        <f t="shared" ca="1" si="83"/>
        <v/>
      </c>
      <c r="S56" s="66" t="str">
        <f t="shared" ca="1" si="3"/>
        <v/>
      </c>
      <c r="T56" s="105" t="str">
        <f t="shared" ca="1" si="4"/>
        <v/>
      </c>
    </row>
    <row r="57" spans="1:20" hidden="1">
      <c r="A57" t="str">
        <f ca="1">IF(B57="","",INDIRECT("減額一覧!B"&amp;$P57))</f>
        <v/>
      </c>
      <c r="B57" s="61" t="str">
        <f ca="1">IF(INDIRECT("減額一覧!BD"&amp;P57)=1,INDIRECT("減額一覧!AQ"&amp;P57),"")</f>
        <v/>
      </c>
      <c r="C57" s="45" t="str">
        <f ca="1">IF(B57="","",INDIRECT("減額一覧!C"&amp;$P57))</f>
        <v/>
      </c>
      <c r="D57" s="79" t="str">
        <f ca="1">IF($B57="","",INDIRECT("減額一覧!G"&amp;$P57))</f>
        <v/>
      </c>
      <c r="E57" s="19" t="str">
        <f ca="1">IF(B57="","",INDIRECT("減額一覧!H"&amp;P57))</f>
        <v/>
      </c>
      <c r="F57" s="19" t="str">
        <f ca="1">IF($B57="","",INDIRECT("減額一覧!AX"&amp;P57))</f>
        <v/>
      </c>
      <c r="G57" s="20" t="str">
        <f ca="1">IF($B57="","",INDIRECT("減額一覧!AY"&amp;P57))</f>
        <v/>
      </c>
      <c r="H57" s="20" t="str">
        <f ca="1">IF($B57="","",INDIRECT("減額一覧!AZ"&amp;P57))</f>
        <v/>
      </c>
      <c r="I57" s="32" t="str">
        <f ca="1">IF(B57="","",IF(INDIRECT("減額一覧!BO"&amp;P57)=0.08,0.08,0.1))</f>
        <v/>
      </c>
      <c r="J57" s="52"/>
      <c r="K57" s="95" t="str">
        <f t="shared" ca="1" si="15"/>
        <v/>
      </c>
      <c r="L57" s="58" t="str">
        <f t="shared" ca="1" si="2"/>
        <v/>
      </c>
      <c r="N57" s="113" t="str">
        <f t="shared" ca="1" si="81"/>
        <v/>
      </c>
      <c r="O57" s="114" t="str">
        <f t="shared" ref="O57" ca="1" si="86">IF(B57="","",IF(INDIRECT("減額一覧!BO"&amp;P57)=0.08,0.08,0.1))</f>
        <v/>
      </c>
      <c r="P57" s="38">
        <v>13</v>
      </c>
      <c r="Q57" s="38" t="str">
        <f t="shared" ca="1" si="83"/>
        <v/>
      </c>
      <c r="R57" s="38" t="str">
        <f t="shared" ca="1" si="83"/>
        <v/>
      </c>
      <c r="S57" s="66" t="str">
        <f t="shared" ca="1" si="3"/>
        <v/>
      </c>
      <c r="T57" s="105" t="str">
        <f t="shared" ca="1" si="4"/>
        <v/>
      </c>
    </row>
    <row r="58" spans="1:20" ht="19.5" hidden="1" thickBot="1">
      <c r="B58" s="64"/>
      <c r="C58" s="41" t="str">
        <f>IF(B58="","",減額一覧!C54)</f>
        <v/>
      </c>
      <c r="D58" s="43"/>
      <c r="E58" s="21"/>
      <c r="F58" s="22" t="s">
        <v>69</v>
      </c>
      <c r="G58" s="23">
        <f t="shared" ref="G58:H58" si="87">SUBTOTAL(9,G54:G57)</f>
        <v>0</v>
      </c>
      <c r="H58" s="23">
        <f t="shared" si="87"/>
        <v>0</v>
      </c>
      <c r="I58" s="30"/>
      <c r="J58" s="53"/>
      <c r="K58" s="96" t="str">
        <f t="shared" si="15"/>
        <v/>
      </c>
      <c r="L58" s="59" t="str">
        <f t="shared" si="2"/>
        <v/>
      </c>
      <c r="N58" s="108" t="str">
        <f t="shared" ref="N58" si="88">IF(AND(G58=0,H58=0),"","小計")</f>
        <v/>
      </c>
      <c r="O58" s="108" t="str">
        <f t="shared" ref="O58" si="89">IF(AND(G58=0,H58=0),"","小計")</f>
        <v/>
      </c>
      <c r="P58" s="38"/>
      <c r="Q58" s="38"/>
      <c r="R58" s="38"/>
      <c r="S58" s="66" t="str">
        <f t="shared" si="3"/>
        <v/>
      </c>
      <c r="T58" s="105" t="str">
        <f t="shared" si="4"/>
        <v/>
      </c>
    </row>
    <row r="59" spans="1:20" ht="56.25" hidden="1">
      <c r="A59">
        <f ca="1">IF(B59="","",INDIRECT("減額一覧!B"&amp;$P59))</f>
        <v>233</v>
      </c>
      <c r="B59" s="61">
        <f ca="1">IF(INDIRECT("減額一覧!BA"&amp;P59)=1,INDIRECT("減額一覧!M"&amp;P59),"")</f>
        <v>204</v>
      </c>
      <c r="C59" s="36">
        <f ca="1">IF(B59="","",INDIRECT("減額一覧!C"&amp;$P59))</f>
        <v>601248005</v>
      </c>
      <c r="D59" s="78" t="str">
        <f ca="1">IF($B59="","",INDIRECT("減額一覧!G"&amp;$P59))</f>
        <v>奈良市押熊町自治会　会長　木村　勉</v>
      </c>
      <c r="E59" s="19">
        <f ca="1">IF(B59="","",INDIRECT("減額一覧!H"&amp;P59))</f>
        <v>40</v>
      </c>
      <c r="F59" s="19">
        <f ca="1">IF($B59="","",INDIRECT("減額一覧!T"&amp;P59))</f>
        <v>5</v>
      </c>
      <c r="G59" s="20">
        <f ca="1">IF($B59="","",INDIRECT("減額一覧!U"&amp;P59))</f>
        <v>1265</v>
      </c>
      <c r="H59" s="20">
        <f ca="1">IF($B59="","",INDIRECT("減額一覧!V"&amp;P59))</f>
        <v>590</v>
      </c>
      <c r="I59" s="32">
        <f ca="1">IF(B59="","",IF(INDIRECT("減額一覧!BL"&amp;P59)=0.08,0.08,0.1))</f>
        <v>0.1</v>
      </c>
      <c r="J59" s="51" t="s">
        <v>446</v>
      </c>
      <c r="K59" s="94" t="str">
        <f t="shared" ca="1" si="15"/>
        <v/>
      </c>
      <c r="L59" s="56" t="str">
        <f t="shared" ca="1" si="2"/>
        <v/>
      </c>
      <c r="N59" s="113" t="str">
        <f t="shared" ref="N59:N62" ca="1" si="90">IF(A59="","",IF(A59&gt;3000,"月ヶ瀬",IF(A59&gt;=2000,"都祁","市内")))</f>
        <v>市内</v>
      </c>
      <c r="O59" s="114">
        <f t="shared" ref="O59" ca="1" si="91">IF(B59="","",IF(INDIRECT("減額一覧!BL"&amp;P59)=0.08,0.08,0.1))</f>
        <v>0.1</v>
      </c>
      <c r="P59" s="38">
        <v>14</v>
      </c>
      <c r="Q59" s="38">
        <f t="shared" ref="Q59:R62" ca="1" si="92">IF(G59="","",IF(G59&gt;0,1,""))</f>
        <v>1</v>
      </c>
      <c r="R59" s="38">
        <f t="shared" ca="1" si="92"/>
        <v>1</v>
      </c>
      <c r="S59" s="66" t="str">
        <f t="shared" ca="1" si="3"/>
        <v>601</v>
      </c>
      <c r="T59" s="105" t="str">
        <f t="shared" ca="1" si="4"/>
        <v/>
      </c>
    </row>
    <row r="60" spans="1:20" ht="56.25" hidden="1">
      <c r="A60">
        <f ca="1">IF(B60="","",INDIRECT("減額一覧!B"&amp;$P60))</f>
        <v>233</v>
      </c>
      <c r="B60" s="61">
        <f ca="1">IF(INDIRECT("減額一覧!BB"&amp;P60)=1,INDIRECT("減額一覧!W"&amp;P60),"")</f>
        <v>205</v>
      </c>
      <c r="C60" s="44">
        <f ca="1">IF(B60="","",INDIRECT("減額一覧!C"&amp;$P60))</f>
        <v>601248005</v>
      </c>
      <c r="D60" s="79" t="str">
        <f ca="1">IF($B60="","",INDIRECT("減額一覧!G"&amp;$P60))</f>
        <v>奈良市押熊町自治会　会長　木村　勉</v>
      </c>
      <c r="E60" s="19">
        <f ca="1">IF(B60="","",INDIRECT("減額一覧!H"&amp;P60))</f>
        <v>40</v>
      </c>
      <c r="F60" s="19">
        <f ca="1">IF($B60="","",INDIRECT("減額一覧!AD"&amp;P60))</f>
        <v>5</v>
      </c>
      <c r="G60" s="20">
        <f ca="1">IF($B60="","",INDIRECT("減額一覧!AE"&amp;P60))</f>
        <v>1265</v>
      </c>
      <c r="H60" s="20">
        <f ca="1">IF($B60="","",INDIRECT("減額一覧!AF"&amp;P60))</f>
        <v>682</v>
      </c>
      <c r="I60" s="32">
        <f ca="1">IF(B60="","",IF(INDIRECT("減額一覧!BM"&amp;P60)=0.08,0.08,0.1))</f>
        <v>0.1</v>
      </c>
      <c r="J60" s="52"/>
      <c r="K60" s="95" t="str">
        <f t="shared" ca="1" si="15"/>
        <v/>
      </c>
      <c r="L60" s="58" t="str">
        <f t="shared" ca="1" si="2"/>
        <v/>
      </c>
      <c r="N60" s="113" t="str">
        <f t="shared" ca="1" si="90"/>
        <v>市内</v>
      </c>
      <c r="O60" s="114">
        <f t="shared" ref="O60" ca="1" si="93">IF(B60="","",IF(INDIRECT("減額一覧!BM"&amp;P60)=0.08,0.08,0.1))</f>
        <v>0.1</v>
      </c>
      <c r="P60" s="38">
        <v>14</v>
      </c>
      <c r="Q60" s="38">
        <f t="shared" ca="1" si="92"/>
        <v>1</v>
      </c>
      <c r="R60" s="38">
        <f t="shared" ca="1" si="92"/>
        <v>1</v>
      </c>
      <c r="S60" s="66" t="str">
        <f t="shared" ca="1" si="3"/>
        <v>601</v>
      </c>
      <c r="T60" s="105" t="str">
        <f t="shared" ca="1" si="4"/>
        <v/>
      </c>
    </row>
    <row r="61" spans="1:20" ht="56.25" hidden="1">
      <c r="A61">
        <f ca="1">IF(B61="","",INDIRECT("減額一覧!B"&amp;$P61))</f>
        <v>233</v>
      </c>
      <c r="B61" s="61">
        <f ca="1">IF(INDIRECT("減額一覧!BC"&amp;P61)=1,INDIRECT("減額一覧!AG"&amp;P61),"")</f>
        <v>206</v>
      </c>
      <c r="C61" s="36">
        <f ca="1">IF(B61="","",INDIRECT("減額一覧!C"&amp;$P61))</f>
        <v>601248005</v>
      </c>
      <c r="D61" s="80" t="str">
        <f ca="1">IF($B61="","",INDIRECT("減額一覧!G"&amp;$P61))</f>
        <v>奈良市押熊町自治会　会長　木村　勉</v>
      </c>
      <c r="E61" s="19">
        <f ca="1">IF(B61="","",INDIRECT("減額一覧!H"&amp;P61))</f>
        <v>40</v>
      </c>
      <c r="F61" s="19">
        <f ca="1">IF($B61="","",INDIRECT("減額一覧!AN"&amp;P61))</f>
        <v>76</v>
      </c>
      <c r="G61" s="20">
        <f ca="1">IF($B61="","",INDIRECT("減額一覧!AO"&amp;P61))</f>
        <v>19228</v>
      </c>
      <c r="H61" s="20">
        <f ca="1">IF($B61="","",INDIRECT("減額一覧!AP"&amp;P61))</f>
        <v>10366</v>
      </c>
      <c r="I61" s="32">
        <f ca="1">IF(B61="","",IF(INDIRECT("減額一覧!BN"&amp;P61)=0.08,0.08,0.1))</f>
        <v>0.1</v>
      </c>
      <c r="J61" s="52"/>
      <c r="K61" s="95" t="str">
        <f t="shared" ca="1" si="15"/>
        <v/>
      </c>
      <c r="L61" s="58" t="str">
        <f t="shared" ca="1" si="2"/>
        <v/>
      </c>
      <c r="N61" s="113" t="str">
        <f t="shared" ca="1" si="90"/>
        <v>市内</v>
      </c>
      <c r="O61" s="114">
        <f t="shared" ref="O61" ca="1" si="94">IF(B61="","",IF(INDIRECT("減額一覧!BN"&amp;P61)=0.08,0.08,0.1))</f>
        <v>0.1</v>
      </c>
      <c r="P61" s="38">
        <v>14</v>
      </c>
      <c r="Q61" s="38">
        <f t="shared" ca="1" si="92"/>
        <v>1</v>
      </c>
      <c r="R61" s="38">
        <f t="shared" ca="1" si="92"/>
        <v>1</v>
      </c>
      <c r="S61" s="66" t="str">
        <f t="shared" ca="1" si="3"/>
        <v>601</v>
      </c>
      <c r="T61" s="105" t="str">
        <f t="shared" ca="1" si="4"/>
        <v/>
      </c>
    </row>
    <row r="62" spans="1:20" ht="56.25" hidden="1">
      <c r="A62">
        <f ca="1">IF(B62="","",INDIRECT("減額一覧!B"&amp;$P62))</f>
        <v>233</v>
      </c>
      <c r="B62" s="61">
        <f ca="1">IF(INDIRECT("減額一覧!BD"&amp;P62)=1,INDIRECT("減額一覧!AQ"&amp;P62),"")</f>
        <v>207</v>
      </c>
      <c r="C62" s="45">
        <f ca="1">IF(B62="","",INDIRECT("減額一覧!C"&amp;$P62))</f>
        <v>601248005</v>
      </c>
      <c r="D62" s="79" t="str">
        <f ca="1">IF($B62="","",INDIRECT("減額一覧!G"&amp;$P62))</f>
        <v>奈良市押熊町自治会　会長　木村　勉</v>
      </c>
      <c r="E62" s="19">
        <f ca="1">IF(B62="","",INDIRECT("減額一覧!H"&amp;P62))</f>
        <v>40</v>
      </c>
      <c r="F62" s="19">
        <f ca="1">IF($B62="","",INDIRECT("減額一覧!AX"&amp;P62))</f>
        <v>76</v>
      </c>
      <c r="G62" s="20">
        <f ca="1">IF($B62="","",INDIRECT("減額一覧!AY"&amp;P62))</f>
        <v>19228</v>
      </c>
      <c r="H62" s="20">
        <f ca="1">IF($B62="","",INDIRECT("減額一覧!AZ"&amp;P62))</f>
        <v>10366</v>
      </c>
      <c r="I62" s="32">
        <f ca="1">IF(B62="","",IF(INDIRECT("減額一覧!BO"&amp;P62)=0.08,0.08,0.1))</f>
        <v>0.1</v>
      </c>
      <c r="J62" s="52"/>
      <c r="K62" s="95" t="str">
        <f t="shared" ca="1" si="15"/>
        <v/>
      </c>
      <c r="L62" s="58" t="str">
        <f t="shared" ca="1" si="2"/>
        <v/>
      </c>
      <c r="N62" s="113" t="str">
        <f t="shared" ca="1" si="90"/>
        <v>市内</v>
      </c>
      <c r="O62" s="114">
        <f t="shared" ref="O62" ca="1" si="95">IF(B62="","",IF(INDIRECT("減額一覧!BO"&amp;P62)=0.08,0.08,0.1))</f>
        <v>0.1</v>
      </c>
      <c r="P62" s="38">
        <v>14</v>
      </c>
      <c r="Q62" s="38">
        <f t="shared" ca="1" si="92"/>
        <v>1</v>
      </c>
      <c r="R62" s="38">
        <f t="shared" ca="1" si="92"/>
        <v>1</v>
      </c>
      <c r="S62" s="66" t="str">
        <f t="shared" ca="1" si="3"/>
        <v>601</v>
      </c>
      <c r="T62" s="105" t="str">
        <f t="shared" ca="1" si="4"/>
        <v/>
      </c>
    </row>
    <row r="63" spans="1:20" ht="19.5" hidden="1" thickBot="1">
      <c r="B63" s="64"/>
      <c r="C63" s="41" t="str">
        <f>IF(B63="","",減額一覧!C59)</f>
        <v/>
      </c>
      <c r="D63" s="43"/>
      <c r="E63" s="21"/>
      <c r="F63" s="22" t="s">
        <v>69</v>
      </c>
      <c r="G63" s="23">
        <f t="shared" ref="G63:H63" si="96">SUBTOTAL(9,G59:G62)</f>
        <v>0</v>
      </c>
      <c r="H63" s="23">
        <f t="shared" si="96"/>
        <v>0</v>
      </c>
      <c r="I63" s="30"/>
      <c r="J63" s="53"/>
      <c r="K63" s="96" t="str">
        <f t="shared" si="15"/>
        <v/>
      </c>
      <c r="L63" s="59" t="str">
        <f t="shared" si="2"/>
        <v/>
      </c>
      <c r="N63" s="108" t="str">
        <f t="shared" ref="N63" si="97">IF(AND(G63=0,H63=0),"","小計")</f>
        <v/>
      </c>
      <c r="O63" s="108" t="str">
        <f t="shared" ref="O63" si="98">IF(AND(G63=0,H63=0),"","小計")</f>
        <v/>
      </c>
      <c r="P63" s="38"/>
      <c r="Q63" s="38"/>
      <c r="R63" s="38"/>
      <c r="S63" s="66" t="str">
        <f t="shared" si="3"/>
        <v/>
      </c>
      <c r="T63" s="105" t="str">
        <f t="shared" si="4"/>
        <v/>
      </c>
    </row>
    <row r="64" spans="1:20" hidden="1">
      <c r="A64">
        <f ca="1">IF(B64="","",INDIRECT("減額一覧!B"&amp;$P64))</f>
        <v>237</v>
      </c>
      <c r="B64" s="61">
        <f ca="1">IF(INDIRECT("減額一覧!BA"&amp;P64)=1,INDIRECT("減額一覧!M"&amp;P64),"")</f>
        <v>206</v>
      </c>
      <c r="C64" s="36">
        <f ca="1">IF(B64="","",INDIRECT("減額一覧!C"&amp;$P64))</f>
        <v>291032000</v>
      </c>
      <c r="D64" s="78" t="str">
        <f ca="1">IF($B64="","",INDIRECT("減額一覧!G"&amp;$P64))</f>
        <v>稲増　一</v>
      </c>
      <c r="E64" s="19">
        <f ca="1">IF(B64="","",INDIRECT("減額一覧!H"&amp;P64))</f>
        <v>25</v>
      </c>
      <c r="F64" s="19">
        <f ca="1">IF($B64="","",INDIRECT("減額一覧!T"&amp;P64))</f>
        <v>33</v>
      </c>
      <c r="G64" s="20">
        <f ca="1">IF($B64="","",INDIRECT("減額一覧!U"&amp;P64))</f>
        <v>7804</v>
      </c>
      <c r="H64" s="20">
        <f ca="1">IF($B64="","",INDIRECT("減額一覧!V"&amp;P64))</f>
        <v>4501</v>
      </c>
      <c r="I64" s="32">
        <f ca="1">IF(B64="","",IF(INDIRECT("減額一覧!BL"&amp;P64)=0.08,0.08,0.1))</f>
        <v>0.1</v>
      </c>
      <c r="J64" s="51" t="s">
        <v>447</v>
      </c>
      <c r="K64" s="94" t="str">
        <f t="shared" ca="1" si="15"/>
        <v/>
      </c>
      <c r="L64" s="56" t="str">
        <f t="shared" ca="1" si="2"/>
        <v/>
      </c>
      <c r="N64" s="113" t="str">
        <f t="shared" ref="N64:N67" ca="1" si="99">IF(A64="","",IF(A64&gt;3000,"月ヶ瀬",IF(A64&gt;=2000,"都祁","市内")))</f>
        <v>市内</v>
      </c>
      <c r="O64" s="114">
        <f t="shared" ref="O64" ca="1" si="100">IF(B64="","",IF(INDIRECT("減額一覧!BL"&amp;P64)=0.08,0.08,0.1))</f>
        <v>0.1</v>
      </c>
      <c r="P64" s="38">
        <v>15</v>
      </c>
      <c r="Q64" s="38">
        <f t="shared" ref="Q64:R67" ca="1" si="101">IF(G64="","",IF(G64&gt;0,1,""))</f>
        <v>1</v>
      </c>
      <c r="R64" s="38">
        <f t="shared" ca="1" si="101"/>
        <v>1</v>
      </c>
      <c r="S64" s="66" t="str">
        <f t="shared" ca="1" si="3"/>
        <v>291</v>
      </c>
      <c r="T64" s="105" t="str">
        <f t="shared" ca="1" si="4"/>
        <v/>
      </c>
    </row>
    <row r="65" spans="1:20" hidden="1">
      <c r="A65">
        <f ca="1">IF(B65="","",INDIRECT("減額一覧!B"&amp;$P65))</f>
        <v>237</v>
      </c>
      <c r="B65" s="61">
        <f ca="1">IF(INDIRECT("減額一覧!BB"&amp;P65)=1,INDIRECT("減額一覧!W"&amp;P65),"")</f>
        <v>207</v>
      </c>
      <c r="C65" s="44">
        <f ca="1">IF(B65="","",INDIRECT("減額一覧!C"&amp;$P65))</f>
        <v>291032000</v>
      </c>
      <c r="D65" s="79" t="str">
        <f ca="1">IF($B65="","",INDIRECT("減額一覧!G"&amp;$P65))</f>
        <v>稲増　一</v>
      </c>
      <c r="E65" s="19">
        <f ca="1">IF(B65="","",INDIRECT("減額一覧!H"&amp;P65))</f>
        <v>25</v>
      </c>
      <c r="F65" s="19">
        <f ca="1">IF($B65="","",INDIRECT("減額一覧!AD"&amp;P65))</f>
        <v>33</v>
      </c>
      <c r="G65" s="20">
        <f ca="1">IF($B65="","",INDIRECT("減額一覧!AE"&amp;P65))</f>
        <v>7804</v>
      </c>
      <c r="H65" s="20">
        <f ca="1">IF($B65="","",INDIRECT("減額一覧!AF"&amp;P65))</f>
        <v>4501</v>
      </c>
      <c r="I65" s="32">
        <f ca="1">IF(B65="","",IF(INDIRECT("減額一覧!BM"&amp;P65)=0.08,0.08,0.1))</f>
        <v>0.1</v>
      </c>
      <c r="J65" s="52"/>
      <c r="K65" s="95" t="str">
        <f t="shared" ca="1" si="15"/>
        <v/>
      </c>
      <c r="L65" s="58" t="str">
        <f t="shared" ca="1" si="2"/>
        <v/>
      </c>
      <c r="N65" s="113" t="str">
        <f t="shared" ca="1" si="99"/>
        <v>市内</v>
      </c>
      <c r="O65" s="114">
        <f t="shared" ref="O65" ca="1" si="102">IF(B65="","",IF(INDIRECT("減額一覧!BM"&amp;P65)=0.08,0.08,0.1))</f>
        <v>0.1</v>
      </c>
      <c r="P65" s="38">
        <v>15</v>
      </c>
      <c r="Q65" s="38">
        <f t="shared" ca="1" si="101"/>
        <v>1</v>
      </c>
      <c r="R65" s="38">
        <f t="shared" ca="1" si="101"/>
        <v>1</v>
      </c>
      <c r="S65" s="66" t="str">
        <f t="shared" ca="1" si="3"/>
        <v>291</v>
      </c>
      <c r="T65" s="105" t="str">
        <f t="shared" ca="1" si="4"/>
        <v/>
      </c>
    </row>
    <row r="66" spans="1:20" hidden="1">
      <c r="A66">
        <f ca="1">IF(B66="","",INDIRECT("減額一覧!B"&amp;$P66))</f>
        <v>237</v>
      </c>
      <c r="B66" s="61">
        <f ca="1">IF(INDIRECT("減額一覧!BC"&amp;P66)=1,INDIRECT("減額一覧!AG"&amp;P66),"")</f>
        <v>208</v>
      </c>
      <c r="C66" s="36">
        <f ca="1">IF(B66="","",INDIRECT("減額一覧!C"&amp;$P66))</f>
        <v>291032000</v>
      </c>
      <c r="D66" s="80" t="str">
        <f ca="1">IF($B66="","",INDIRECT("減額一覧!G"&amp;$P66))</f>
        <v>稲増　一</v>
      </c>
      <c r="E66" s="19">
        <f ca="1">IF(B66="","",INDIRECT("減額一覧!H"&amp;P66))</f>
        <v>25</v>
      </c>
      <c r="F66" s="19">
        <f ca="1">IF($B66="","",INDIRECT("減額一覧!AN"&amp;P66))</f>
        <v>5</v>
      </c>
      <c r="G66" s="20">
        <f ca="1">IF($B66="","",INDIRECT("減額一覧!AO"&amp;P66))</f>
        <v>1182</v>
      </c>
      <c r="H66" s="20">
        <f ca="1">IF($B66="","",INDIRECT("減額一覧!AP"&amp;P66))</f>
        <v>682</v>
      </c>
      <c r="I66" s="32">
        <f ca="1">IF(B66="","",IF(INDIRECT("減額一覧!BN"&amp;P66)=0.08,0.08,0.1))</f>
        <v>0.1</v>
      </c>
      <c r="J66" s="52"/>
      <c r="K66" s="95" t="str">
        <f t="shared" ca="1" si="15"/>
        <v/>
      </c>
      <c r="L66" s="58" t="str">
        <f t="shared" ca="1" si="2"/>
        <v/>
      </c>
      <c r="N66" s="113" t="str">
        <f t="shared" ca="1" si="99"/>
        <v>市内</v>
      </c>
      <c r="O66" s="114">
        <f t="shared" ref="O66" ca="1" si="103">IF(B66="","",IF(INDIRECT("減額一覧!BN"&amp;P66)=0.08,0.08,0.1))</f>
        <v>0.1</v>
      </c>
      <c r="P66" s="38">
        <v>15</v>
      </c>
      <c r="Q66" s="38">
        <f t="shared" ca="1" si="101"/>
        <v>1</v>
      </c>
      <c r="R66" s="38">
        <f t="shared" ca="1" si="101"/>
        <v>1</v>
      </c>
      <c r="S66" s="66" t="str">
        <f t="shared" ca="1" si="3"/>
        <v>291</v>
      </c>
      <c r="T66" s="105" t="str">
        <f t="shared" ca="1" si="4"/>
        <v/>
      </c>
    </row>
    <row r="67" spans="1:20" hidden="1">
      <c r="A67" t="str">
        <f ca="1">IF(B67="","",INDIRECT("減額一覧!B"&amp;$P67))</f>
        <v/>
      </c>
      <c r="B67" s="61" t="str">
        <f ca="1">IF(INDIRECT("減額一覧!BD"&amp;P67)=1,INDIRECT("減額一覧!AQ"&amp;P67),"")</f>
        <v/>
      </c>
      <c r="C67" s="45" t="str">
        <f ca="1">IF(B67="","",INDIRECT("減額一覧!C"&amp;$P67))</f>
        <v/>
      </c>
      <c r="D67" s="79" t="str">
        <f ca="1">IF($B67="","",INDIRECT("減額一覧!G"&amp;$P67))</f>
        <v/>
      </c>
      <c r="E67" s="19" t="str">
        <f ca="1">IF(B67="","",INDIRECT("減額一覧!H"&amp;P67))</f>
        <v/>
      </c>
      <c r="F67" s="19" t="str">
        <f ca="1">IF($B67="","",INDIRECT("減額一覧!AX"&amp;P67))</f>
        <v/>
      </c>
      <c r="G67" s="20" t="str">
        <f ca="1">IF($B67="","",INDIRECT("減額一覧!AY"&amp;P67))</f>
        <v/>
      </c>
      <c r="H67" s="20" t="str">
        <f ca="1">IF($B67="","",INDIRECT("減額一覧!AZ"&amp;P67))</f>
        <v/>
      </c>
      <c r="I67" s="32" t="str">
        <f ca="1">IF(B67="","",IF(INDIRECT("減額一覧!BO"&amp;P67)=0.08,0.08,0.1))</f>
        <v/>
      </c>
      <c r="J67" s="52"/>
      <c r="K67" s="95" t="str">
        <f t="shared" ca="1" si="15"/>
        <v/>
      </c>
      <c r="L67" s="58" t="str">
        <f t="shared" ca="1" si="2"/>
        <v/>
      </c>
      <c r="N67" s="113" t="str">
        <f t="shared" ca="1" si="99"/>
        <v/>
      </c>
      <c r="O67" s="114" t="str">
        <f t="shared" ref="O67" ca="1" si="104">IF(B67="","",IF(INDIRECT("減額一覧!BO"&amp;P67)=0.08,0.08,0.1))</f>
        <v/>
      </c>
      <c r="P67" s="38">
        <v>15</v>
      </c>
      <c r="Q67" s="38" t="str">
        <f t="shared" ca="1" si="101"/>
        <v/>
      </c>
      <c r="R67" s="38" t="str">
        <f t="shared" ca="1" si="101"/>
        <v/>
      </c>
      <c r="S67" s="66" t="str">
        <f t="shared" ca="1" si="3"/>
        <v/>
      </c>
      <c r="T67" s="105" t="str">
        <f t="shared" ca="1" si="4"/>
        <v/>
      </c>
    </row>
    <row r="68" spans="1:20" ht="19.5" hidden="1" thickBot="1">
      <c r="B68" s="64"/>
      <c r="C68" s="41" t="str">
        <f>IF(B68="","",減額一覧!C64)</f>
        <v/>
      </c>
      <c r="D68" s="43"/>
      <c r="E68" s="21"/>
      <c r="F68" s="22" t="s">
        <v>69</v>
      </c>
      <c r="G68" s="23">
        <f t="shared" ref="G68:H68" si="105">SUBTOTAL(9,G64:G67)</f>
        <v>0</v>
      </c>
      <c r="H68" s="23">
        <f t="shared" si="105"/>
        <v>0</v>
      </c>
      <c r="I68" s="30"/>
      <c r="J68" s="53"/>
      <c r="K68" s="96" t="str">
        <f t="shared" si="15"/>
        <v/>
      </c>
      <c r="L68" s="59" t="str">
        <f t="shared" si="2"/>
        <v/>
      </c>
      <c r="N68" s="108" t="str">
        <f t="shared" ref="N68" si="106">IF(AND(G68=0,H68=0),"","小計")</f>
        <v/>
      </c>
      <c r="O68" s="108" t="str">
        <f t="shared" ref="O68" si="107">IF(AND(G68=0,H68=0),"","小計")</f>
        <v/>
      </c>
      <c r="P68" s="38"/>
      <c r="Q68" s="38"/>
      <c r="R68" s="38"/>
      <c r="S68" s="66" t="str">
        <f t="shared" si="3"/>
        <v/>
      </c>
      <c r="T68" s="105" t="str">
        <f t="shared" si="4"/>
        <v/>
      </c>
    </row>
    <row r="69" spans="1:20" hidden="1">
      <c r="A69">
        <f ca="1">IF(B69="","",INDIRECT("減額一覧!B"&amp;$P69))</f>
        <v>239</v>
      </c>
      <c r="B69" s="61">
        <f ca="1">IF(INDIRECT("減額一覧!BA"&amp;P69)=1,INDIRECT("減額一覧!M"&amp;P69),"")</f>
        <v>206</v>
      </c>
      <c r="C69" s="36">
        <f ca="1">IF(B69="","",INDIRECT("減額一覧!C"&amp;$P69))</f>
        <v>667118000</v>
      </c>
      <c r="D69" s="78" t="str">
        <f ca="1">IF($B69="","",INDIRECT("減額一覧!G"&amp;$P69))</f>
        <v>梶谷　隆一</v>
      </c>
      <c r="E69" s="19">
        <f ca="1">IF(B69="","",INDIRECT("減額一覧!H"&amp;P69))</f>
        <v>20</v>
      </c>
      <c r="F69" s="19">
        <f ca="1">IF($B69="","",INDIRECT("減額一覧!T"&amp;P69))</f>
        <v>9</v>
      </c>
      <c r="G69" s="20">
        <f ca="1">IF($B69="","",INDIRECT("減額一覧!U"&amp;P69))</f>
        <v>1980</v>
      </c>
      <c r="H69" s="20">
        <f ca="1">IF($B69="","",INDIRECT("減額一覧!V"&amp;P69))</f>
        <v>1228</v>
      </c>
      <c r="I69" s="32">
        <f ca="1">IF(B69="","",IF(INDIRECT("減額一覧!BL"&amp;P69)=0.08,0.08,0.1))</f>
        <v>0.1</v>
      </c>
      <c r="J69" s="51" t="s">
        <v>448</v>
      </c>
      <c r="K69" s="94" t="str">
        <f t="shared" ca="1" si="15"/>
        <v/>
      </c>
      <c r="L69" s="56" t="str">
        <f t="shared" ref="L69:L132" ca="1" si="108">IF(OR(S69="370",S69="371",S69="372",S69="373",S69="374",S69="375",S69="376",S69="377",S69="378",S69="379",S69="380",S69="039",S69="389"),"農集","")</f>
        <v/>
      </c>
      <c r="N69" s="113" t="str">
        <f t="shared" ref="N69:N72" ca="1" si="109">IF(A69="","",IF(A69&gt;3000,"月ヶ瀬",IF(A69&gt;=2000,"都祁","市内")))</f>
        <v>市内</v>
      </c>
      <c r="O69" s="114">
        <f t="shared" ref="O69" ca="1" si="110">IF(B69="","",IF(INDIRECT("減額一覧!BL"&amp;P69)=0.08,0.08,0.1))</f>
        <v>0.1</v>
      </c>
      <c r="P69" s="38">
        <v>16</v>
      </c>
      <c r="Q69" s="38">
        <f t="shared" ref="Q69:R72" ca="1" si="111">IF(G69="","",IF(G69&gt;0,1,""))</f>
        <v>1</v>
      </c>
      <c r="R69" s="38">
        <f t="shared" ca="1" si="111"/>
        <v>1</v>
      </c>
      <c r="S69" s="66" t="str">
        <f t="shared" ref="S69:S132" ca="1" si="112">IF(C69="","",LEFT(TEXT(C69,"000000000"),3))</f>
        <v>667</v>
      </c>
      <c r="T69" s="105" t="str">
        <f t="shared" ref="T69:T132" ca="1" si="113">IF(L69="","",IF(H69=0,"",H69))</f>
        <v/>
      </c>
    </row>
    <row r="70" spans="1:20" hidden="1">
      <c r="A70">
        <f ca="1">IF(B70="","",INDIRECT("減額一覧!B"&amp;$P70))</f>
        <v>239</v>
      </c>
      <c r="B70" s="61">
        <f ca="1">IF(INDIRECT("減額一覧!BB"&amp;P70)=1,INDIRECT("減額一覧!W"&amp;P70),"")</f>
        <v>207</v>
      </c>
      <c r="C70" s="44">
        <f ca="1">IF(B70="","",INDIRECT("減額一覧!C"&amp;$P70))</f>
        <v>667118000</v>
      </c>
      <c r="D70" s="79" t="str">
        <f ca="1">IF($B70="","",INDIRECT("減額一覧!G"&amp;$P70))</f>
        <v>梶谷　隆一</v>
      </c>
      <c r="E70" s="19">
        <f ca="1">IF(B70="","",INDIRECT("減額一覧!H"&amp;P70))</f>
        <v>20</v>
      </c>
      <c r="F70" s="19">
        <f ca="1">IF($B70="","",INDIRECT("減額一覧!AD"&amp;P70))</f>
        <v>9</v>
      </c>
      <c r="G70" s="20">
        <f ca="1">IF($B70="","",INDIRECT("減額一覧!AE"&amp;P70))</f>
        <v>1980</v>
      </c>
      <c r="H70" s="20">
        <f ca="1">IF($B70="","",INDIRECT("減額一覧!AF"&amp;P70))</f>
        <v>1227</v>
      </c>
      <c r="I70" s="32">
        <f ca="1">IF(B70="","",IF(INDIRECT("減額一覧!BM"&amp;P70)=0.08,0.08,0.1))</f>
        <v>0.1</v>
      </c>
      <c r="J70" s="52"/>
      <c r="K70" s="95" t="str">
        <f t="shared" ca="1" si="15"/>
        <v/>
      </c>
      <c r="L70" s="58" t="str">
        <f t="shared" ca="1" si="108"/>
        <v/>
      </c>
      <c r="N70" s="113" t="str">
        <f t="shared" ca="1" si="109"/>
        <v>市内</v>
      </c>
      <c r="O70" s="114">
        <f t="shared" ref="O70" ca="1" si="114">IF(B70="","",IF(INDIRECT("減額一覧!BM"&amp;P70)=0.08,0.08,0.1))</f>
        <v>0.1</v>
      </c>
      <c r="P70" s="38">
        <v>16</v>
      </c>
      <c r="Q70" s="38">
        <f t="shared" ca="1" si="111"/>
        <v>1</v>
      </c>
      <c r="R70" s="38">
        <f t="shared" ca="1" si="111"/>
        <v>1</v>
      </c>
      <c r="S70" s="66" t="str">
        <f t="shared" ca="1" si="112"/>
        <v>667</v>
      </c>
      <c r="T70" s="105" t="str">
        <f t="shared" ca="1" si="113"/>
        <v/>
      </c>
    </row>
    <row r="71" spans="1:20" hidden="1">
      <c r="A71">
        <f ca="1">IF(B71="","",INDIRECT("減額一覧!B"&amp;$P71))</f>
        <v>239</v>
      </c>
      <c r="B71" s="61">
        <f ca="1">IF(INDIRECT("減額一覧!BC"&amp;P71)=1,INDIRECT("減額一覧!AG"&amp;P71),"")</f>
        <v>208</v>
      </c>
      <c r="C71" s="36">
        <f ca="1">IF(B71="","",INDIRECT("減額一覧!C"&amp;$P71))</f>
        <v>667118000</v>
      </c>
      <c r="D71" s="80" t="str">
        <f ca="1">IF($B71="","",INDIRECT("減額一覧!G"&amp;$P71))</f>
        <v>梶谷　隆一</v>
      </c>
      <c r="E71" s="19">
        <f ca="1">IF(B71="","",INDIRECT("減額一覧!H"&amp;P71))</f>
        <v>20</v>
      </c>
      <c r="F71" s="19">
        <f ca="1">IF($B71="","",INDIRECT("減額一覧!AN"&amp;P71))</f>
        <v>5</v>
      </c>
      <c r="G71" s="20">
        <f ca="1">IF($B71="","",INDIRECT("減額一覧!AO"&amp;P71))</f>
        <v>1051</v>
      </c>
      <c r="H71" s="20">
        <f ca="1">IF($B71="","",INDIRECT("減額一覧!AP"&amp;P71))</f>
        <v>682</v>
      </c>
      <c r="I71" s="32">
        <f ca="1">IF(B71="","",IF(INDIRECT("減額一覧!BN"&amp;P71)=0.08,0.08,0.1))</f>
        <v>0.1</v>
      </c>
      <c r="J71" s="52"/>
      <c r="K71" s="95" t="str">
        <f t="shared" ca="1" si="15"/>
        <v/>
      </c>
      <c r="L71" s="58" t="str">
        <f t="shared" ca="1" si="108"/>
        <v/>
      </c>
      <c r="N71" s="113" t="str">
        <f t="shared" ca="1" si="109"/>
        <v>市内</v>
      </c>
      <c r="O71" s="114">
        <f t="shared" ref="O71" ca="1" si="115">IF(B71="","",IF(INDIRECT("減額一覧!BN"&amp;P71)=0.08,0.08,0.1))</f>
        <v>0.1</v>
      </c>
      <c r="P71" s="38">
        <v>16</v>
      </c>
      <c r="Q71" s="38">
        <f t="shared" ca="1" si="111"/>
        <v>1</v>
      </c>
      <c r="R71" s="38">
        <f t="shared" ca="1" si="111"/>
        <v>1</v>
      </c>
      <c r="S71" s="66" t="str">
        <f t="shared" ca="1" si="112"/>
        <v>667</v>
      </c>
      <c r="T71" s="105" t="str">
        <f t="shared" ca="1" si="113"/>
        <v/>
      </c>
    </row>
    <row r="72" spans="1:20" hidden="1">
      <c r="A72" t="str">
        <f ca="1">IF(B72="","",INDIRECT("減額一覧!B"&amp;$P72))</f>
        <v/>
      </c>
      <c r="B72" s="61" t="str">
        <f ca="1">IF(INDIRECT("減額一覧!BD"&amp;P72)=1,INDIRECT("減額一覧!AQ"&amp;P72),"")</f>
        <v/>
      </c>
      <c r="C72" s="45" t="str">
        <f ca="1">IF(B72="","",INDIRECT("減額一覧!C"&amp;$P72))</f>
        <v/>
      </c>
      <c r="D72" s="79" t="str">
        <f ca="1">IF($B72="","",INDIRECT("減額一覧!G"&amp;$P72))</f>
        <v/>
      </c>
      <c r="E72" s="19" t="str">
        <f ca="1">IF(B72="","",INDIRECT("減額一覧!H"&amp;P72))</f>
        <v/>
      </c>
      <c r="F72" s="19" t="str">
        <f ca="1">IF($B72="","",INDIRECT("減額一覧!AX"&amp;P72))</f>
        <v/>
      </c>
      <c r="G72" s="20" t="str">
        <f ca="1">IF($B72="","",INDIRECT("減額一覧!AY"&amp;P72))</f>
        <v/>
      </c>
      <c r="H72" s="20" t="str">
        <f ca="1">IF($B72="","",INDIRECT("減額一覧!AZ"&amp;P72))</f>
        <v/>
      </c>
      <c r="I72" s="32" t="str">
        <f ca="1">IF(B72="","",IF(INDIRECT("減額一覧!BO"&amp;P72)=0.08,0.08,0.1))</f>
        <v/>
      </c>
      <c r="J72" s="52"/>
      <c r="K72" s="95" t="str">
        <f t="shared" ca="1" si="15"/>
        <v/>
      </c>
      <c r="L72" s="58" t="str">
        <f t="shared" ca="1" si="108"/>
        <v/>
      </c>
      <c r="N72" s="113" t="str">
        <f t="shared" ca="1" si="109"/>
        <v/>
      </c>
      <c r="O72" s="114" t="str">
        <f t="shared" ref="O72" ca="1" si="116">IF(B72="","",IF(INDIRECT("減額一覧!BO"&amp;P72)=0.08,0.08,0.1))</f>
        <v/>
      </c>
      <c r="P72" s="38">
        <v>16</v>
      </c>
      <c r="Q72" s="38" t="str">
        <f t="shared" ca="1" si="111"/>
        <v/>
      </c>
      <c r="R72" s="38" t="str">
        <f t="shared" ca="1" si="111"/>
        <v/>
      </c>
      <c r="S72" s="66" t="str">
        <f t="shared" ca="1" si="112"/>
        <v/>
      </c>
      <c r="T72" s="105" t="str">
        <f t="shared" ca="1" si="113"/>
        <v/>
      </c>
    </row>
    <row r="73" spans="1:20" ht="19.5" hidden="1" thickBot="1">
      <c r="B73" s="64"/>
      <c r="C73" s="41" t="str">
        <f>IF(B73="","",減額一覧!C69)</f>
        <v/>
      </c>
      <c r="D73" s="43"/>
      <c r="E73" s="21"/>
      <c r="F73" s="22" t="s">
        <v>69</v>
      </c>
      <c r="G73" s="23">
        <f t="shared" ref="G73:H73" si="117">SUBTOTAL(9,G69:G72)</f>
        <v>0</v>
      </c>
      <c r="H73" s="23">
        <f t="shared" si="117"/>
        <v>0</v>
      </c>
      <c r="I73" s="30"/>
      <c r="J73" s="53"/>
      <c r="K73" s="96" t="str">
        <f t="shared" si="15"/>
        <v/>
      </c>
      <c r="L73" s="59" t="str">
        <f t="shared" si="108"/>
        <v/>
      </c>
      <c r="N73" s="108" t="str">
        <f t="shared" ref="N73" si="118">IF(AND(G73=0,H73=0),"","小計")</f>
        <v/>
      </c>
      <c r="O73" s="108" t="str">
        <f t="shared" ref="O73" si="119">IF(AND(G73=0,H73=0),"","小計")</f>
        <v/>
      </c>
      <c r="P73" s="38"/>
      <c r="Q73" s="38"/>
      <c r="R73" s="38"/>
      <c r="S73" s="66" t="str">
        <f t="shared" si="112"/>
        <v/>
      </c>
      <c r="T73" s="105" t="str">
        <f t="shared" si="113"/>
        <v/>
      </c>
    </row>
    <row r="74" spans="1:20" hidden="1">
      <c r="A74">
        <f ca="1">IF(B74="","",INDIRECT("減額一覧!B"&amp;$P74))</f>
        <v>240</v>
      </c>
      <c r="B74" s="61">
        <f ca="1">IF(INDIRECT("減額一覧!BA"&amp;P74)=1,INDIRECT("減額一覧!M"&amp;P74),"")</f>
        <v>204</v>
      </c>
      <c r="C74" s="36">
        <f ca="1">IF(B74="","",INDIRECT("減額一覧!C"&amp;$P74))</f>
        <v>674060000</v>
      </c>
      <c r="D74" s="78" t="str">
        <f ca="1">IF($B74="","",INDIRECT("減額一覧!G"&amp;$P74))</f>
        <v>西本　忠成</v>
      </c>
      <c r="E74" s="19">
        <f ca="1">IF(B74="","",INDIRECT("減額一覧!H"&amp;P74))</f>
        <v>20</v>
      </c>
      <c r="F74" s="19">
        <f ca="1">IF($B74="","",INDIRECT("減額一覧!T"&amp;P74))</f>
        <v>1</v>
      </c>
      <c r="G74" s="20">
        <f ca="1">IF($B74="","",INDIRECT("減額一覧!U"&amp;P74))</f>
        <v>170</v>
      </c>
      <c r="H74" s="20">
        <f ca="1">IF($B74="","",INDIRECT("減額一覧!V"&amp;P74))</f>
        <v>118</v>
      </c>
      <c r="I74" s="32">
        <f ca="1">IF(B74="","",IF(INDIRECT("減額一覧!BL"&amp;P74)=0.08,0.08,0.1))</f>
        <v>0.1</v>
      </c>
      <c r="J74" s="51" t="s">
        <v>449</v>
      </c>
      <c r="K74" s="94" t="str">
        <f t="shared" ca="1" si="15"/>
        <v/>
      </c>
      <c r="L74" s="56" t="str">
        <f t="shared" ca="1" si="108"/>
        <v/>
      </c>
      <c r="N74" s="113" t="str">
        <f t="shared" ref="N74:N77" ca="1" si="120">IF(A74="","",IF(A74&gt;3000,"月ヶ瀬",IF(A74&gt;=2000,"都祁","市内")))</f>
        <v>市内</v>
      </c>
      <c r="O74" s="114">
        <f t="shared" ref="O74" ca="1" si="121">IF(B74="","",IF(INDIRECT("減額一覧!BL"&amp;P74)=0.08,0.08,0.1))</f>
        <v>0.1</v>
      </c>
      <c r="P74" s="38">
        <v>17</v>
      </c>
      <c r="Q74" s="38">
        <f t="shared" ref="Q74:R77" ca="1" si="122">IF(G74="","",IF(G74&gt;0,1,""))</f>
        <v>1</v>
      </c>
      <c r="R74" s="38">
        <f t="shared" ca="1" si="122"/>
        <v>1</v>
      </c>
      <c r="S74" s="66" t="str">
        <f t="shared" ca="1" si="112"/>
        <v>674</v>
      </c>
      <c r="T74" s="105" t="str">
        <f t="shared" ca="1" si="113"/>
        <v/>
      </c>
    </row>
    <row r="75" spans="1:20" hidden="1">
      <c r="A75">
        <f ca="1">IF(B75="","",INDIRECT("減額一覧!B"&amp;$P75))</f>
        <v>240</v>
      </c>
      <c r="B75" s="61">
        <f ca="1">IF(INDIRECT("減額一覧!BB"&amp;P75)=1,INDIRECT("減額一覧!W"&amp;P75),"")</f>
        <v>205</v>
      </c>
      <c r="C75" s="44">
        <f ca="1">IF(B75="","",INDIRECT("減額一覧!C"&amp;$P75))</f>
        <v>674060000</v>
      </c>
      <c r="D75" s="79" t="str">
        <f ca="1">IF($B75="","",INDIRECT("減額一覧!G"&amp;$P75))</f>
        <v>西本　忠成</v>
      </c>
      <c r="E75" s="19">
        <f ca="1">IF(B75="","",INDIRECT("減額一覧!H"&amp;P75))</f>
        <v>20</v>
      </c>
      <c r="F75" s="19">
        <f ca="1">IF($B75="","",INDIRECT("減額一覧!AD"&amp;P75))</f>
        <v>1</v>
      </c>
      <c r="G75" s="20">
        <f ca="1">IF($B75="","",INDIRECT("減額一覧!AE"&amp;P75))</f>
        <v>170</v>
      </c>
      <c r="H75" s="20">
        <f ca="1">IF($B75="","",INDIRECT("減額一覧!AF"&amp;P75))</f>
        <v>137</v>
      </c>
      <c r="I75" s="32">
        <f ca="1">IF(B75="","",IF(INDIRECT("減額一覧!BM"&amp;P75)=0.08,0.08,0.1))</f>
        <v>0.1</v>
      </c>
      <c r="J75" s="52"/>
      <c r="K75" s="95" t="str">
        <f t="shared" ca="1" si="15"/>
        <v/>
      </c>
      <c r="L75" s="58" t="str">
        <f t="shared" ca="1" si="108"/>
        <v/>
      </c>
      <c r="N75" s="113" t="str">
        <f t="shared" ca="1" si="120"/>
        <v>市内</v>
      </c>
      <c r="O75" s="114">
        <f t="shared" ref="O75" ca="1" si="123">IF(B75="","",IF(INDIRECT("減額一覧!BM"&amp;P75)=0.08,0.08,0.1))</f>
        <v>0.1</v>
      </c>
      <c r="P75" s="38">
        <v>17</v>
      </c>
      <c r="Q75" s="38">
        <f t="shared" ca="1" si="122"/>
        <v>1</v>
      </c>
      <c r="R75" s="38">
        <f t="shared" ca="1" si="122"/>
        <v>1</v>
      </c>
      <c r="S75" s="66" t="str">
        <f t="shared" ca="1" si="112"/>
        <v>674</v>
      </c>
      <c r="T75" s="105" t="str">
        <f t="shared" ca="1" si="113"/>
        <v/>
      </c>
    </row>
    <row r="76" spans="1:20" hidden="1">
      <c r="A76">
        <f ca="1">IF(B76="","",INDIRECT("減額一覧!B"&amp;$P76))</f>
        <v>240</v>
      </c>
      <c r="B76" s="61">
        <f ca="1">IF(INDIRECT("減額一覧!BC"&amp;P76)=1,INDIRECT("減額一覧!AG"&amp;P76),"")</f>
        <v>206</v>
      </c>
      <c r="C76" s="36">
        <f ca="1">IF(B76="","",INDIRECT("減額一覧!C"&amp;$P76))</f>
        <v>674060000</v>
      </c>
      <c r="D76" s="80" t="str">
        <f ca="1">IF($B76="","",INDIRECT("減額一覧!G"&amp;$P76))</f>
        <v>西本　忠成</v>
      </c>
      <c r="E76" s="19">
        <f ca="1">IF(B76="","",INDIRECT("減額一覧!H"&amp;P76))</f>
        <v>20</v>
      </c>
      <c r="F76" s="19">
        <f ca="1">IF($B76="","",INDIRECT("減額一覧!AN"&amp;P76))</f>
        <v>7</v>
      </c>
      <c r="G76" s="20">
        <f ca="1">IF($B76="","",INDIRECT("減額一覧!AO"&amp;P76))</f>
        <v>1491</v>
      </c>
      <c r="H76" s="20">
        <f ca="1">IF($B76="","",INDIRECT("減額一覧!AP"&amp;P76))</f>
        <v>955</v>
      </c>
      <c r="I76" s="32">
        <f ca="1">IF(B76="","",IF(INDIRECT("減額一覧!BN"&amp;P76)=0.08,0.08,0.1))</f>
        <v>0.1</v>
      </c>
      <c r="J76" s="52"/>
      <c r="K76" s="95" t="str">
        <f t="shared" ca="1" si="15"/>
        <v/>
      </c>
      <c r="L76" s="58" t="str">
        <f t="shared" ca="1" si="108"/>
        <v/>
      </c>
      <c r="N76" s="113" t="str">
        <f t="shared" ca="1" si="120"/>
        <v>市内</v>
      </c>
      <c r="O76" s="114">
        <f t="shared" ref="O76" ca="1" si="124">IF(B76="","",IF(INDIRECT("減額一覧!BN"&amp;P76)=0.08,0.08,0.1))</f>
        <v>0.1</v>
      </c>
      <c r="P76" s="38">
        <v>17</v>
      </c>
      <c r="Q76" s="38">
        <f t="shared" ca="1" si="122"/>
        <v>1</v>
      </c>
      <c r="R76" s="38">
        <f t="shared" ca="1" si="122"/>
        <v>1</v>
      </c>
      <c r="S76" s="66" t="str">
        <f t="shared" ca="1" si="112"/>
        <v>674</v>
      </c>
      <c r="T76" s="105" t="str">
        <f t="shared" ca="1" si="113"/>
        <v/>
      </c>
    </row>
    <row r="77" spans="1:20" hidden="1">
      <c r="A77">
        <f ca="1">IF(B77="","",INDIRECT("減額一覧!B"&amp;$P77))</f>
        <v>240</v>
      </c>
      <c r="B77" s="61">
        <f ca="1">IF(INDIRECT("減額一覧!BD"&amp;P77)=1,INDIRECT("減額一覧!AQ"&amp;P77),"")</f>
        <v>207</v>
      </c>
      <c r="C77" s="45">
        <f ca="1">IF(B77="","",INDIRECT("減額一覧!C"&amp;$P77))</f>
        <v>674060000</v>
      </c>
      <c r="D77" s="79" t="str">
        <f ca="1">IF($B77="","",INDIRECT("減額一覧!G"&amp;$P77))</f>
        <v>西本　忠成</v>
      </c>
      <c r="E77" s="19">
        <f ca="1">IF(B77="","",INDIRECT("減額一覧!H"&amp;P77))</f>
        <v>20</v>
      </c>
      <c r="F77" s="19">
        <f ca="1">IF($B77="","",INDIRECT("減額一覧!AX"&amp;P77))</f>
        <v>7</v>
      </c>
      <c r="G77" s="20">
        <f ca="1">IF($B77="","",INDIRECT("減額一覧!AY"&amp;P77))</f>
        <v>1540</v>
      </c>
      <c r="H77" s="20">
        <f ca="1">IF($B77="","",INDIRECT("減額一覧!AZ"&amp;P77))</f>
        <v>954</v>
      </c>
      <c r="I77" s="32">
        <f ca="1">IF(B77="","",IF(INDIRECT("減額一覧!BO"&amp;P77)=0.08,0.08,0.1))</f>
        <v>0.1</v>
      </c>
      <c r="J77" s="52"/>
      <c r="K77" s="95" t="str">
        <f t="shared" ca="1" si="15"/>
        <v/>
      </c>
      <c r="L77" s="58" t="str">
        <f t="shared" ca="1" si="108"/>
        <v/>
      </c>
      <c r="N77" s="113" t="str">
        <f t="shared" ca="1" si="120"/>
        <v>市内</v>
      </c>
      <c r="O77" s="114">
        <f t="shared" ref="O77" ca="1" si="125">IF(B77="","",IF(INDIRECT("減額一覧!BO"&amp;P77)=0.08,0.08,0.1))</f>
        <v>0.1</v>
      </c>
      <c r="P77" s="38">
        <v>17</v>
      </c>
      <c r="Q77" s="38">
        <f t="shared" ca="1" si="122"/>
        <v>1</v>
      </c>
      <c r="R77" s="38">
        <f t="shared" ca="1" si="122"/>
        <v>1</v>
      </c>
      <c r="S77" s="66" t="str">
        <f t="shared" ca="1" si="112"/>
        <v>674</v>
      </c>
      <c r="T77" s="105" t="str">
        <f t="shared" ca="1" si="113"/>
        <v/>
      </c>
    </row>
    <row r="78" spans="1:20" ht="19.5" hidden="1" thickBot="1">
      <c r="B78" s="64"/>
      <c r="C78" s="41" t="str">
        <f>IF(B78="","",減額一覧!C74)</f>
        <v/>
      </c>
      <c r="D78" s="43"/>
      <c r="E78" s="21"/>
      <c r="F78" s="22" t="s">
        <v>69</v>
      </c>
      <c r="G78" s="23">
        <f t="shared" ref="G78:H78" si="126">SUBTOTAL(9,G74:G77)</f>
        <v>0</v>
      </c>
      <c r="H78" s="23">
        <f t="shared" si="126"/>
        <v>0</v>
      </c>
      <c r="I78" s="30"/>
      <c r="J78" s="53"/>
      <c r="K78" s="96" t="str">
        <f t="shared" si="15"/>
        <v/>
      </c>
      <c r="L78" s="59" t="str">
        <f t="shared" si="108"/>
        <v/>
      </c>
      <c r="N78" s="108" t="str">
        <f t="shared" ref="N78" si="127">IF(AND(G78=0,H78=0),"","小計")</f>
        <v/>
      </c>
      <c r="O78" s="108" t="str">
        <f t="shared" ref="O78" si="128">IF(AND(G78=0,H78=0),"","小計")</f>
        <v/>
      </c>
      <c r="P78" s="38"/>
      <c r="Q78" s="38"/>
      <c r="R78" s="38"/>
      <c r="S78" s="66" t="str">
        <f t="shared" si="112"/>
        <v/>
      </c>
      <c r="T78" s="105" t="str">
        <f t="shared" si="113"/>
        <v/>
      </c>
    </row>
    <row r="79" spans="1:20" hidden="1">
      <c r="A79">
        <f ca="1">IF(B79="","",INDIRECT("減額一覧!B"&amp;$P79))</f>
        <v>241</v>
      </c>
      <c r="B79" s="61">
        <f ca="1">IF(INDIRECT("減額一覧!BA"&amp;P79)=1,INDIRECT("減額一覧!M"&amp;P79),"")</f>
        <v>204</v>
      </c>
      <c r="C79" s="36">
        <f ca="1">IF(B79="","",INDIRECT("減額一覧!C"&amp;$P79))</f>
        <v>677113000</v>
      </c>
      <c r="D79" s="78" t="str">
        <f ca="1">IF($B79="","",INDIRECT("減額一覧!G"&amp;$P79))</f>
        <v>渡部　弘道</v>
      </c>
      <c r="E79" s="19">
        <f ca="1">IF(B79="","",INDIRECT("減額一覧!H"&amp;P79))</f>
        <v>20</v>
      </c>
      <c r="F79" s="19">
        <f ca="1">IF($B79="","",INDIRECT("減額一覧!T"&amp;P79))</f>
        <v>2</v>
      </c>
      <c r="G79" s="20">
        <f ca="1">IF($B79="","",INDIRECT("減額一覧!U"&amp;P79))</f>
        <v>440</v>
      </c>
      <c r="H79" s="20">
        <f ca="1">IF($B79="","",INDIRECT("減額一覧!V"&amp;P79))</f>
        <v>236</v>
      </c>
      <c r="I79" s="32">
        <f ca="1">IF(B79="","",IF(INDIRECT("減額一覧!BL"&amp;P79)=0.08,0.08,0.1))</f>
        <v>0.1</v>
      </c>
      <c r="J79" s="51" t="s">
        <v>450</v>
      </c>
      <c r="K79" s="94" t="str">
        <f t="shared" ca="1" si="15"/>
        <v/>
      </c>
      <c r="L79" s="56" t="str">
        <f t="shared" ca="1" si="108"/>
        <v/>
      </c>
      <c r="N79" s="113" t="str">
        <f t="shared" ref="N79:N82" ca="1" si="129">IF(A79="","",IF(A79&gt;3000,"月ヶ瀬",IF(A79&gt;=2000,"都祁","市内")))</f>
        <v>市内</v>
      </c>
      <c r="O79" s="114">
        <f t="shared" ref="O79" ca="1" si="130">IF(B79="","",IF(INDIRECT("減額一覧!BL"&amp;P79)=0.08,0.08,0.1))</f>
        <v>0.1</v>
      </c>
      <c r="P79" s="38">
        <v>18</v>
      </c>
      <c r="Q79" s="38">
        <f t="shared" ref="Q79:R82" ca="1" si="131">IF(G79="","",IF(G79&gt;0,1,""))</f>
        <v>1</v>
      </c>
      <c r="R79" s="38">
        <f t="shared" ca="1" si="131"/>
        <v>1</v>
      </c>
      <c r="S79" s="66" t="str">
        <f t="shared" ca="1" si="112"/>
        <v>677</v>
      </c>
      <c r="T79" s="105" t="str">
        <f t="shared" ca="1" si="113"/>
        <v/>
      </c>
    </row>
    <row r="80" spans="1:20" hidden="1">
      <c r="A80">
        <f ca="1">IF(B80="","",INDIRECT("減額一覧!B"&amp;$P80))</f>
        <v>241</v>
      </c>
      <c r="B80" s="61">
        <f ca="1">IF(INDIRECT("減額一覧!BB"&amp;P80)=1,INDIRECT("減額一覧!W"&amp;P80),"")</f>
        <v>205</v>
      </c>
      <c r="C80" s="44">
        <f ca="1">IF(B80="","",INDIRECT("減額一覧!C"&amp;$P80))</f>
        <v>677113000</v>
      </c>
      <c r="D80" s="79" t="str">
        <f ca="1">IF($B80="","",INDIRECT("減額一覧!G"&amp;$P80))</f>
        <v>渡部　弘道</v>
      </c>
      <c r="E80" s="19">
        <f ca="1">IF(B80="","",INDIRECT("減額一覧!H"&amp;P80))</f>
        <v>20</v>
      </c>
      <c r="F80" s="19">
        <f ca="1">IF($B80="","",INDIRECT("減額一覧!AD"&amp;P80))</f>
        <v>2</v>
      </c>
      <c r="G80" s="20">
        <f ca="1">IF($B80="","",INDIRECT("減額一覧!AE"&amp;P80))</f>
        <v>440</v>
      </c>
      <c r="H80" s="20">
        <f ca="1">IF($B80="","",INDIRECT("減額一覧!AF"&amp;P80))</f>
        <v>273</v>
      </c>
      <c r="I80" s="32">
        <f ca="1">IF(B80="","",IF(INDIRECT("減額一覧!BM"&amp;P80)=0.08,0.08,0.1))</f>
        <v>0.1</v>
      </c>
      <c r="J80" s="52"/>
      <c r="K80" s="95" t="str">
        <f t="shared" ca="1" si="15"/>
        <v/>
      </c>
      <c r="L80" s="58" t="str">
        <f t="shared" ca="1" si="108"/>
        <v/>
      </c>
      <c r="N80" s="113" t="str">
        <f t="shared" ca="1" si="129"/>
        <v>市内</v>
      </c>
      <c r="O80" s="114">
        <f t="shared" ref="O80" ca="1" si="132">IF(B80="","",IF(INDIRECT("減額一覧!BM"&amp;P80)=0.08,0.08,0.1))</f>
        <v>0.1</v>
      </c>
      <c r="P80" s="38">
        <v>18</v>
      </c>
      <c r="Q80" s="38">
        <f t="shared" ca="1" si="131"/>
        <v>1</v>
      </c>
      <c r="R80" s="38">
        <f t="shared" ca="1" si="131"/>
        <v>1</v>
      </c>
      <c r="S80" s="66" t="str">
        <f t="shared" ca="1" si="112"/>
        <v>677</v>
      </c>
      <c r="T80" s="105" t="str">
        <f t="shared" ca="1" si="113"/>
        <v/>
      </c>
    </row>
    <row r="81" spans="1:20" hidden="1">
      <c r="A81">
        <f ca="1">IF(B81="","",INDIRECT("減額一覧!B"&amp;$P81))</f>
        <v>241</v>
      </c>
      <c r="B81" s="61">
        <f ca="1">IF(INDIRECT("減額一覧!BC"&amp;P81)=1,INDIRECT("減額一覧!AG"&amp;P81),"")</f>
        <v>206</v>
      </c>
      <c r="C81" s="36">
        <f ca="1">IF(B81="","",INDIRECT("減額一覧!C"&amp;$P81))</f>
        <v>677113000</v>
      </c>
      <c r="D81" s="80" t="str">
        <f ca="1">IF($B81="","",INDIRECT("減額一覧!G"&amp;$P81))</f>
        <v>渡部　弘道</v>
      </c>
      <c r="E81" s="19">
        <f ca="1">IF(B81="","",INDIRECT("減額一覧!H"&amp;P81))</f>
        <v>20</v>
      </c>
      <c r="F81" s="19">
        <f ca="1">IF($B81="","",INDIRECT("減額一覧!AN"&amp;P81))</f>
        <v>11</v>
      </c>
      <c r="G81" s="20">
        <f ca="1">IF($B81="","",INDIRECT("減額一覧!AO"&amp;P81))</f>
        <v>2420</v>
      </c>
      <c r="H81" s="20">
        <f ca="1">IF($B81="","",INDIRECT("減額一覧!AP"&amp;P81))</f>
        <v>1501</v>
      </c>
      <c r="I81" s="32">
        <f ca="1">IF(B81="","",IF(INDIRECT("減額一覧!BN"&amp;P81)=0.08,0.08,0.1))</f>
        <v>0.1</v>
      </c>
      <c r="J81" s="52"/>
      <c r="K81" s="95" t="str">
        <f t="shared" ca="1" si="15"/>
        <v/>
      </c>
      <c r="L81" s="58" t="str">
        <f t="shared" ca="1" si="108"/>
        <v/>
      </c>
      <c r="N81" s="113" t="str">
        <f t="shared" ca="1" si="129"/>
        <v>市内</v>
      </c>
      <c r="O81" s="114">
        <f t="shared" ref="O81" ca="1" si="133">IF(B81="","",IF(INDIRECT("減額一覧!BN"&amp;P81)=0.08,0.08,0.1))</f>
        <v>0.1</v>
      </c>
      <c r="P81" s="38">
        <v>18</v>
      </c>
      <c r="Q81" s="38">
        <f t="shared" ca="1" si="131"/>
        <v>1</v>
      </c>
      <c r="R81" s="38">
        <f t="shared" ca="1" si="131"/>
        <v>1</v>
      </c>
      <c r="S81" s="66" t="str">
        <f t="shared" ca="1" si="112"/>
        <v>677</v>
      </c>
      <c r="T81" s="105" t="str">
        <f t="shared" ca="1" si="113"/>
        <v/>
      </c>
    </row>
    <row r="82" spans="1:20" hidden="1">
      <c r="A82">
        <f ca="1">IF(B82="","",INDIRECT("減額一覧!B"&amp;$P82))</f>
        <v>241</v>
      </c>
      <c r="B82" s="61">
        <f ca="1">IF(INDIRECT("減額一覧!BD"&amp;P82)=1,INDIRECT("減額一覧!AQ"&amp;P82),"")</f>
        <v>207</v>
      </c>
      <c r="C82" s="45">
        <f ca="1">IF(B82="","",INDIRECT("減額一覧!C"&amp;$P82))</f>
        <v>677113000</v>
      </c>
      <c r="D82" s="79" t="str">
        <f ca="1">IF($B82="","",INDIRECT("減額一覧!G"&amp;$P82))</f>
        <v>渡部　弘道</v>
      </c>
      <c r="E82" s="19">
        <f ca="1">IF(B82="","",INDIRECT("減額一覧!H"&amp;P82))</f>
        <v>20</v>
      </c>
      <c r="F82" s="19">
        <f ca="1">IF($B82="","",INDIRECT("減額一覧!AX"&amp;P82))</f>
        <v>11</v>
      </c>
      <c r="G82" s="20">
        <f ca="1">IF($B82="","",INDIRECT("減額一覧!AY"&amp;P82))</f>
        <v>2420</v>
      </c>
      <c r="H82" s="20">
        <f ca="1">IF($B82="","",INDIRECT("減額一覧!AZ"&amp;P82))</f>
        <v>1501</v>
      </c>
      <c r="I82" s="32">
        <f ca="1">IF(B82="","",IF(INDIRECT("減額一覧!BO"&amp;P82)=0.08,0.08,0.1))</f>
        <v>0.1</v>
      </c>
      <c r="J82" s="52"/>
      <c r="K82" s="95" t="str">
        <f t="shared" ref="K82:K145" ca="1" si="134">IF(A82="","",IF(A82&gt;3000,"月ヶ瀬",IF(A82&gt;=2000,"都祁","")))</f>
        <v/>
      </c>
      <c r="L82" s="58" t="str">
        <f t="shared" ca="1" si="108"/>
        <v/>
      </c>
      <c r="N82" s="113" t="str">
        <f t="shared" ca="1" si="129"/>
        <v>市内</v>
      </c>
      <c r="O82" s="114">
        <f t="shared" ref="O82" ca="1" si="135">IF(B82="","",IF(INDIRECT("減額一覧!BO"&amp;P82)=0.08,0.08,0.1))</f>
        <v>0.1</v>
      </c>
      <c r="P82" s="38">
        <v>18</v>
      </c>
      <c r="Q82" s="38">
        <f t="shared" ca="1" si="131"/>
        <v>1</v>
      </c>
      <c r="R82" s="38">
        <f t="shared" ca="1" si="131"/>
        <v>1</v>
      </c>
      <c r="S82" s="66" t="str">
        <f t="shared" ca="1" si="112"/>
        <v>677</v>
      </c>
      <c r="T82" s="105" t="str">
        <f t="shared" ca="1" si="113"/>
        <v/>
      </c>
    </row>
    <row r="83" spans="1:20" ht="19.5" hidden="1" thickBot="1">
      <c r="B83" s="64"/>
      <c r="C83" s="41" t="str">
        <f>IF(B83="","",減額一覧!C79)</f>
        <v/>
      </c>
      <c r="D83" s="43"/>
      <c r="E83" s="21"/>
      <c r="F83" s="22" t="s">
        <v>69</v>
      </c>
      <c r="G83" s="23">
        <f t="shared" ref="G83:H83" si="136">SUBTOTAL(9,G79:G82)</f>
        <v>0</v>
      </c>
      <c r="H83" s="23">
        <f t="shared" si="136"/>
        <v>0</v>
      </c>
      <c r="I83" s="30"/>
      <c r="J83" s="53"/>
      <c r="K83" s="96" t="str">
        <f t="shared" si="134"/>
        <v/>
      </c>
      <c r="L83" s="59" t="str">
        <f t="shared" si="108"/>
        <v/>
      </c>
      <c r="N83" s="108" t="str">
        <f t="shared" ref="N83" si="137">IF(AND(G83=0,H83=0),"","小計")</f>
        <v/>
      </c>
      <c r="O83" s="108" t="str">
        <f t="shared" ref="O83" si="138">IF(AND(G83=0,H83=0),"","小計")</f>
        <v/>
      </c>
      <c r="P83" s="38"/>
      <c r="Q83" s="38"/>
      <c r="R83" s="38"/>
      <c r="S83" s="66" t="str">
        <f t="shared" si="112"/>
        <v/>
      </c>
      <c r="T83" s="105" t="str">
        <f t="shared" si="113"/>
        <v/>
      </c>
    </row>
    <row r="84" spans="1:20" hidden="1">
      <c r="A84">
        <f ca="1">IF(B84="","",INDIRECT("減額一覧!B"&amp;$P84))</f>
        <v>245</v>
      </c>
      <c r="B84" s="61">
        <f ca="1">IF(INDIRECT("減額一覧!BA"&amp;P84)=1,INDIRECT("減額一覧!M"&amp;P84),"")</f>
        <v>107</v>
      </c>
      <c r="C84" s="36">
        <f ca="1">IF(B84="","",INDIRECT("減額一覧!C"&amp;$P84))</f>
        <v>506224000</v>
      </c>
      <c r="D84" s="78" t="str">
        <f ca="1">IF($B84="","",INDIRECT("減額一覧!G"&amp;$P84))</f>
        <v>江頭　智恵子</v>
      </c>
      <c r="E84" s="19">
        <f ca="1">IF(B84="","",INDIRECT("減額一覧!H"&amp;P84))</f>
        <v>13</v>
      </c>
      <c r="F84" s="19">
        <f ca="1">IF($B84="","",INDIRECT("減額一覧!T"&amp;P84))</f>
        <v>13</v>
      </c>
      <c r="G84" s="20">
        <f ca="1">IF($B84="","",INDIRECT("減額一覧!U"&amp;P84))</f>
        <v>2808</v>
      </c>
      <c r="H84" s="20">
        <f ca="1">IF($B84="","",INDIRECT("減額一覧!V"&amp;P84))</f>
        <v>1508</v>
      </c>
      <c r="I84" s="32">
        <f ca="1">IF(B84="","",IF(INDIRECT("減額一覧!BL"&amp;P84)=0.08,0.08,0.1))</f>
        <v>0.08</v>
      </c>
      <c r="J84" s="51" t="s">
        <v>451</v>
      </c>
      <c r="K84" s="94" t="str">
        <f t="shared" ca="1" si="134"/>
        <v/>
      </c>
      <c r="L84" s="56" t="str">
        <f t="shared" ca="1" si="108"/>
        <v/>
      </c>
      <c r="N84" s="113" t="str">
        <f t="shared" ref="N84:N87" ca="1" si="139">IF(A84="","",IF(A84&gt;3000,"月ヶ瀬",IF(A84&gt;=2000,"都祁","市内")))</f>
        <v>市内</v>
      </c>
      <c r="O84" s="114">
        <f t="shared" ref="O84" ca="1" si="140">IF(B84="","",IF(INDIRECT("減額一覧!BL"&amp;P84)=0.08,0.08,0.1))</f>
        <v>0.08</v>
      </c>
      <c r="P84" s="38">
        <v>19</v>
      </c>
      <c r="Q84" s="38">
        <f t="shared" ref="Q84:R87" ca="1" si="141">IF(G84="","",IF(G84&gt;0,1,""))</f>
        <v>1</v>
      </c>
      <c r="R84" s="38">
        <f t="shared" ca="1" si="141"/>
        <v>1</v>
      </c>
      <c r="S84" s="66" t="str">
        <f t="shared" ca="1" si="112"/>
        <v>506</v>
      </c>
      <c r="T84" s="105" t="str">
        <f t="shared" ca="1" si="113"/>
        <v/>
      </c>
    </row>
    <row r="85" spans="1:20" hidden="1">
      <c r="A85">
        <f ca="1">IF(B85="","",INDIRECT("減額一覧!B"&amp;$P85))</f>
        <v>245</v>
      </c>
      <c r="B85" s="61">
        <f ca="1">IF(INDIRECT("減額一覧!BB"&amp;P85)=1,INDIRECT("減額一覧!W"&amp;P85),"")</f>
        <v>108</v>
      </c>
      <c r="C85" s="44">
        <f ca="1">IF(B85="","",INDIRECT("減額一覧!C"&amp;$P85))</f>
        <v>506224000</v>
      </c>
      <c r="D85" s="79" t="str">
        <f ca="1">IF($B85="","",INDIRECT("減額一覧!G"&amp;$P85))</f>
        <v>江頭　智恵子</v>
      </c>
      <c r="E85" s="19">
        <f ca="1">IF(B85="","",INDIRECT("減額一覧!H"&amp;P85))</f>
        <v>13</v>
      </c>
      <c r="F85" s="19">
        <f ca="1">IF($B85="","",INDIRECT("減額一覧!AD"&amp;P85))</f>
        <v>13</v>
      </c>
      <c r="G85" s="20">
        <f ca="1">IF($B85="","",INDIRECT("減額一覧!AE"&amp;P85))</f>
        <v>2808</v>
      </c>
      <c r="H85" s="20">
        <f ca="1">IF($B85="","",INDIRECT("減額一覧!AF"&amp;P85))</f>
        <v>1508</v>
      </c>
      <c r="I85" s="32">
        <f ca="1">IF(B85="","",IF(INDIRECT("減額一覧!BM"&amp;P85)=0.08,0.08,0.1))</f>
        <v>0.08</v>
      </c>
      <c r="J85" s="52"/>
      <c r="K85" s="95" t="str">
        <f t="shared" ca="1" si="134"/>
        <v/>
      </c>
      <c r="L85" s="58" t="str">
        <f t="shared" ca="1" si="108"/>
        <v/>
      </c>
      <c r="N85" s="113" t="str">
        <f t="shared" ca="1" si="139"/>
        <v>市内</v>
      </c>
      <c r="O85" s="114">
        <f t="shared" ref="O85" ca="1" si="142">IF(B85="","",IF(INDIRECT("減額一覧!BM"&amp;P85)=0.08,0.08,0.1))</f>
        <v>0.08</v>
      </c>
      <c r="P85" s="38">
        <v>19</v>
      </c>
      <c r="Q85" s="38">
        <f t="shared" ca="1" si="141"/>
        <v>1</v>
      </c>
      <c r="R85" s="38">
        <f t="shared" ca="1" si="141"/>
        <v>1</v>
      </c>
      <c r="S85" s="66" t="str">
        <f t="shared" ca="1" si="112"/>
        <v>506</v>
      </c>
      <c r="T85" s="105" t="str">
        <f t="shared" ca="1" si="113"/>
        <v/>
      </c>
    </row>
    <row r="86" spans="1:20" hidden="1">
      <c r="A86">
        <f ca="1">IF(B86="","",INDIRECT("減額一覧!B"&amp;$P86))</f>
        <v>245</v>
      </c>
      <c r="B86" s="61">
        <f ca="1">IF(INDIRECT("減額一覧!BC"&amp;P86)=1,INDIRECT("減額一覧!AG"&amp;P86),"")</f>
        <v>109</v>
      </c>
      <c r="C86" s="36">
        <f ca="1">IF(B86="","",INDIRECT("減額一覧!C"&amp;$P86))</f>
        <v>506224000</v>
      </c>
      <c r="D86" s="80" t="str">
        <f ca="1">IF($B86="","",INDIRECT("減額一覧!G"&amp;$P86))</f>
        <v>江頭　智恵子</v>
      </c>
      <c r="E86" s="19">
        <f ca="1">IF(B86="","",INDIRECT("減額一覧!H"&amp;P86))</f>
        <v>13</v>
      </c>
      <c r="F86" s="19">
        <f ca="1">IF($B86="","",INDIRECT("減額一覧!AN"&amp;P86))</f>
        <v>12</v>
      </c>
      <c r="G86" s="20">
        <f ca="1">IF($B86="","",INDIRECT("減額一覧!AO"&amp;P86))</f>
        <v>2592</v>
      </c>
      <c r="H86" s="20">
        <f ca="1">IF($B86="","",INDIRECT("減額一覧!AP"&amp;P86))</f>
        <v>1392</v>
      </c>
      <c r="I86" s="32">
        <f ca="1">IF(B86="","",IF(INDIRECT("減額一覧!BN"&amp;P86)=0.08,0.08,0.1))</f>
        <v>0.08</v>
      </c>
      <c r="J86" s="52"/>
      <c r="K86" s="95" t="str">
        <f t="shared" ca="1" si="134"/>
        <v/>
      </c>
      <c r="L86" s="58" t="str">
        <f t="shared" ca="1" si="108"/>
        <v/>
      </c>
      <c r="N86" s="113" t="str">
        <f t="shared" ca="1" si="139"/>
        <v>市内</v>
      </c>
      <c r="O86" s="114">
        <f t="shared" ref="O86" ca="1" si="143">IF(B86="","",IF(INDIRECT("減額一覧!BN"&amp;P86)=0.08,0.08,0.1))</f>
        <v>0.08</v>
      </c>
      <c r="P86" s="38">
        <v>19</v>
      </c>
      <c r="Q86" s="38">
        <f t="shared" ca="1" si="141"/>
        <v>1</v>
      </c>
      <c r="R86" s="38">
        <f t="shared" ca="1" si="141"/>
        <v>1</v>
      </c>
      <c r="S86" s="66" t="str">
        <f t="shared" ca="1" si="112"/>
        <v>506</v>
      </c>
      <c r="T86" s="105" t="str">
        <f t="shared" ca="1" si="113"/>
        <v/>
      </c>
    </row>
    <row r="87" spans="1:20" hidden="1">
      <c r="A87">
        <f ca="1">IF(B87="","",INDIRECT("減額一覧!B"&amp;$P87))</f>
        <v>245</v>
      </c>
      <c r="B87" s="61">
        <f ca="1">IF(INDIRECT("減額一覧!BD"&amp;P87)=1,INDIRECT("減額一覧!AQ"&amp;P87),"")</f>
        <v>110</v>
      </c>
      <c r="C87" s="45">
        <f ca="1">IF(B87="","",INDIRECT("減額一覧!C"&amp;$P87))</f>
        <v>506224000</v>
      </c>
      <c r="D87" s="79" t="str">
        <f ca="1">IF($B87="","",INDIRECT("減額一覧!G"&amp;$P87))</f>
        <v>江頭　智恵子</v>
      </c>
      <c r="E87" s="19">
        <f ca="1">IF(B87="","",INDIRECT("減額一覧!H"&amp;P87))</f>
        <v>13</v>
      </c>
      <c r="F87" s="19">
        <f ca="1">IF($B87="","",INDIRECT("減額一覧!AX"&amp;P87))</f>
        <v>12</v>
      </c>
      <c r="G87" s="20">
        <f ca="1">IF($B87="","",INDIRECT("減額一覧!AY"&amp;P87))</f>
        <v>2592</v>
      </c>
      <c r="H87" s="20">
        <f ca="1">IF($B87="","",INDIRECT("減額一覧!AZ"&amp;P87))</f>
        <v>1392</v>
      </c>
      <c r="I87" s="32">
        <f ca="1">IF(B87="","",IF(INDIRECT("減額一覧!BO"&amp;P87)=0.08,0.08,0.1))</f>
        <v>0.08</v>
      </c>
      <c r="J87" s="52"/>
      <c r="K87" s="95" t="str">
        <f t="shared" ca="1" si="134"/>
        <v/>
      </c>
      <c r="L87" s="58" t="str">
        <f t="shared" ca="1" si="108"/>
        <v/>
      </c>
      <c r="N87" s="113" t="str">
        <f t="shared" ca="1" si="139"/>
        <v>市内</v>
      </c>
      <c r="O87" s="114">
        <f t="shared" ref="O87" ca="1" si="144">IF(B87="","",IF(INDIRECT("減額一覧!BO"&amp;P87)=0.08,0.08,0.1))</f>
        <v>0.08</v>
      </c>
      <c r="P87" s="38">
        <v>19</v>
      </c>
      <c r="Q87" s="38">
        <f t="shared" ca="1" si="141"/>
        <v>1</v>
      </c>
      <c r="R87" s="38">
        <f t="shared" ca="1" si="141"/>
        <v>1</v>
      </c>
      <c r="S87" s="66" t="str">
        <f t="shared" ca="1" si="112"/>
        <v>506</v>
      </c>
      <c r="T87" s="105" t="str">
        <f t="shared" ca="1" si="113"/>
        <v/>
      </c>
    </row>
    <row r="88" spans="1:20" ht="19.5" hidden="1" thickBot="1">
      <c r="B88" s="64"/>
      <c r="C88" s="41" t="str">
        <f>IF(B88="","",減額一覧!C84)</f>
        <v/>
      </c>
      <c r="D88" s="43"/>
      <c r="E88" s="21"/>
      <c r="F88" s="22" t="s">
        <v>69</v>
      </c>
      <c r="G88" s="23">
        <f t="shared" ref="G88:H88" si="145">SUBTOTAL(9,G84:G87)</f>
        <v>0</v>
      </c>
      <c r="H88" s="23">
        <f t="shared" si="145"/>
        <v>0</v>
      </c>
      <c r="I88" s="30"/>
      <c r="J88" s="53"/>
      <c r="K88" s="96" t="str">
        <f t="shared" si="134"/>
        <v/>
      </c>
      <c r="L88" s="59" t="str">
        <f t="shared" si="108"/>
        <v/>
      </c>
      <c r="N88" s="108" t="str">
        <f t="shared" ref="N88" si="146">IF(AND(G88=0,H88=0),"","小計")</f>
        <v/>
      </c>
      <c r="O88" s="108" t="str">
        <f t="shared" ref="O88" si="147">IF(AND(G88=0,H88=0),"","小計")</f>
        <v/>
      </c>
      <c r="P88" s="38"/>
      <c r="Q88" s="38"/>
      <c r="R88" s="38"/>
      <c r="S88" s="66" t="str">
        <f t="shared" si="112"/>
        <v/>
      </c>
      <c r="T88" s="105" t="str">
        <f t="shared" si="113"/>
        <v/>
      </c>
    </row>
    <row r="89" spans="1:20" hidden="1">
      <c r="A89">
        <f ca="1">IF(B89="","",INDIRECT("減額一覧!B"&amp;$P89))</f>
        <v>246</v>
      </c>
      <c r="B89" s="61">
        <f ca="1">IF(INDIRECT("減額一覧!BA"&amp;P89)=1,INDIRECT("減額一覧!M"&amp;P89),"")</f>
        <v>111</v>
      </c>
      <c r="C89" s="36">
        <f ca="1">IF(B89="","",INDIRECT("減額一覧!C"&amp;$P89))</f>
        <v>556210500</v>
      </c>
      <c r="D89" s="78" t="str">
        <f ca="1">IF($B89="","",INDIRECT("減額一覧!G"&amp;$P89))</f>
        <v>元林　丈彦</v>
      </c>
      <c r="E89" s="19">
        <f ca="1">IF(B89="","",INDIRECT("減額一覧!H"&amp;P89))</f>
        <v>20</v>
      </c>
      <c r="F89" s="19">
        <f ca="1">IF($B89="","",INDIRECT("減額一覧!T"&amp;P89))</f>
        <v>1</v>
      </c>
      <c r="G89" s="20">
        <f ca="1">IF($B89="","",INDIRECT("減額一覧!U"&amp;P89))</f>
        <v>220</v>
      </c>
      <c r="H89" s="20">
        <f ca="1">IF($B89="","",INDIRECT("減額一覧!V"&amp;P89))</f>
        <v>118</v>
      </c>
      <c r="I89" s="32">
        <f ca="1">IF(B89="","",IF(INDIRECT("減額一覧!BL"&amp;P89)=0.08,0.08,0.1))</f>
        <v>0.1</v>
      </c>
      <c r="J89" s="51" t="s">
        <v>452</v>
      </c>
      <c r="K89" s="94" t="str">
        <f t="shared" ca="1" si="134"/>
        <v/>
      </c>
      <c r="L89" s="56" t="str">
        <f t="shared" ca="1" si="108"/>
        <v/>
      </c>
      <c r="N89" s="113" t="str">
        <f t="shared" ref="N89:N92" ca="1" si="148">IF(A89="","",IF(A89&gt;3000,"月ヶ瀬",IF(A89&gt;=2000,"都祁","市内")))</f>
        <v>市内</v>
      </c>
      <c r="O89" s="114">
        <f t="shared" ref="O89" ca="1" si="149">IF(B89="","",IF(INDIRECT("減額一覧!BL"&amp;P89)=0.08,0.08,0.1))</f>
        <v>0.1</v>
      </c>
      <c r="P89" s="38">
        <v>20</v>
      </c>
      <c r="Q89" s="38">
        <f t="shared" ref="Q89:R92" ca="1" si="150">IF(G89="","",IF(G89&gt;0,1,""))</f>
        <v>1</v>
      </c>
      <c r="R89" s="38">
        <f t="shared" ca="1" si="150"/>
        <v>1</v>
      </c>
      <c r="S89" s="66" t="str">
        <f t="shared" ca="1" si="112"/>
        <v>556</v>
      </c>
      <c r="T89" s="105" t="str">
        <f t="shared" ca="1" si="113"/>
        <v/>
      </c>
    </row>
    <row r="90" spans="1:20" hidden="1">
      <c r="A90">
        <f ca="1">IF(B90="","",INDIRECT("減額一覧!B"&amp;$P90))</f>
        <v>246</v>
      </c>
      <c r="B90" s="61">
        <f ca="1">IF(INDIRECT("減額一覧!BB"&amp;P90)=1,INDIRECT("減額一覧!W"&amp;P90),"")</f>
        <v>112</v>
      </c>
      <c r="C90" s="44">
        <f ca="1">IF(B90="","",INDIRECT("減額一覧!C"&amp;$P90))</f>
        <v>556210500</v>
      </c>
      <c r="D90" s="79" t="str">
        <f ca="1">IF($B90="","",INDIRECT("減額一覧!G"&amp;$P90))</f>
        <v>元林　丈彦</v>
      </c>
      <c r="E90" s="19">
        <f ca="1">IF(B90="","",INDIRECT("減額一覧!H"&amp;P90))</f>
        <v>20</v>
      </c>
      <c r="F90" s="19">
        <f ca="1">IF($B90="","",INDIRECT("減額一覧!AD"&amp;P90))</f>
        <v>1</v>
      </c>
      <c r="G90" s="20">
        <f ca="1">IF($B90="","",INDIRECT("減額一覧!AE"&amp;P90))</f>
        <v>220</v>
      </c>
      <c r="H90" s="20">
        <f ca="1">IF($B90="","",INDIRECT("減額一覧!AF"&amp;P90))</f>
        <v>118</v>
      </c>
      <c r="I90" s="32">
        <f ca="1">IF(B90="","",IF(INDIRECT("減額一覧!BM"&amp;P90)=0.08,0.08,0.1))</f>
        <v>0.1</v>
      </c>
      <c r="J90" s="52"/>
      <c r="K90" s="95" t="str">
        <f t="shared" ca="1" si="134"/>
        <v/>
      </c>
      <c r="L90" s="58" t="str">
        <f t="shared" ca="1" si="108"/>
        <v/>
      </c>
      <c r="N90" s="113" t="str">
        <f t="shared" ca="1" si="148"/>
        <v>市内</v>
      </c>
      <c r="O90" s="114">
        <f t="shared" ref="O90" ca="1" si="151">IF(B90="","",IF(INDIRECT("減額一覧!BM"&amp;P90)=0.08,0.08,0.1))</f>
        <v>0.1</v>
      </c>
      <c r="P90" s="38">
        <v>20</v>
      </c>
      <c r="Q90" s="38">
        <f t="shared" ca="1" si="150"/>
        <v>1</v>
      </c>
      <c r="R90" s="38">
        <f t="shared" ca="1" si="150"/>
        <v>1</v>
      </c>
      <c r="S90" s="66" t="str">
        <f t="shared" ca="1" si="112"/>
        <v>556</v>
      </c>
      <c r="T90" s="105" t="str">
        <f t="shared" ca="1" si="113"/>
        <v/>
      </c>
    </row>
    <row r="91" spans="1:20" hidden="1">
      <c r="A91">
        <f ca="1">IF(B91="","",INDIRECT("減額一覧!B"&amp;$P91))</f>
        <v>246</v>
      </c>
      <c r="B91" s="61">
        <f ca="1">IF(INDIRECT("減額一覧!BC"&amp;P91)=1,INDIRECT("減額一覧!AG"&amp;P91),"")</f>
        <v>201</v>
      </c>
      <c r="C91" s="36">
        <f ca="1">IF(B91="","",INDIRECT("減額一覧!C"&amp;$P91))</f>
        <v>556210500</v>
      </c>
      <c r="D91" s="80" t="str">
        <f ca="1">IF($B91="","",INDIRECT("減額一覧!G"&amp;$P91))</f>
        <v>元林　丈彦</v>
      </c>
      <c r="E91" s="19">
        <f ca="1">IF(B91="","",INDIRECT("減額一覧!H"&amp;P91))</f>
        <v>20</v>
      </c>
      <c r="F91" s="19">
        <f ca="1">IF($B91="","",INDIRECT("減額一覧!AN"&amp;P91))</f>
        <v>2</v>
      </c>
      <c r="G91" s="20">
        <f ca="1">IF($B91="","",INDIRECT("減額一覧!AO"&amp;P91))</f>
        <v>440</v>
      </c>
      <c r="H91" s="20">
        <f ca="1">IF($B91="","",INDIRECT("減額一覧!AP"&amp;P91))</f>
        <v>236</v>
      </c>
      <c r="I91" s="32">
        <f ca="1">IF(B91="","",IF(INDIRECT("減額一覧!BN"&amp;P91)=0.08,0.08,0.1))</f>
        <v>0.1</v>
      </c>
      <c r="J91" s="52"/>
      <c r="K91" s="95" t="str">
        <f t="shared" ca="1" si="134"/>
        <v/>
      </c>
      <c r="L91" s="58" t="str">
        <f t="shared" ca="1" si="108"/>
        <v/>
      </c>
      <c r="N91" s="113" t="str">
        <f t="shared" ca="1" si="148"/>
        <v>市内</v>
      </c>
      <c r="O91" s="114">
        <f t="shared" ref="O91" ca="1" si="152">IF(B91="","",IF(INDIRECT("減額一覧!BN"&amp;P91)=0.08,0.08,0.1))</f>
        <v>0.1</v>
      </c>
      <c r="P91" s="38">
        <v>20</v>
      </c>
      <c r="Q91" s="38">
        <f t="shared" ca="1" si="150"/>
        <v>1</v>
      </c>
      <c r="R91" s="38">
        <f t="shared" ca="1" si="150"/>
        <v>1</v>
      </c>
      <c r="S91" s="66" t="str">
        <f t="shared" ca="1" si="112"/>
        <v>556</v>
      </c>
      <c r="T91" s="105" t="str">
        <f t="shared" ca="1" si="113"/>
        <v/>
      </c>
    </row>
    <row r="92" spans="1:20" hidden="1">
      <c r="A92">
        <f ca="1">IF(B92="","",INDIRECT("減額一覧!B"&amp;$P92))</f>
        <v>246</v>
      </c>
      <c r="B92" s="61">
        <f ca="1">IF(INDIRECT("減額一覧!BD"&amp;P92)=1,INDIRECT("減額一覧!AQ"&amp;P92),"")</f>
        <v>202</v>
      </c>
      <c r="C92" s="45">
        <f ca="1">IF(B92="","",INDIRECT("減額一覧!C"&amp;$P92))</f>
        <v>556210500</v>
      </c>
      <c r="D92" s="79" t="str">
        <f ca="1">IF($B92="","",INDIRECT("減額一覧!G"&amp;$P92))</f>
        <v>元林　丈彦</v>
      </c>
      <c r="E92" s="19">
        <f ca="1">IF(B92="","",INDIRECT("減額一覧!H"&amp;P92))</f>
        <v>20</v>
      </c>
      <c r="F92" s="19">
        <f ca="1">IF($B92="","",INDIRECT("減額一覧!AX"&amp;P92))</f>
        <v>2</v>
      </c>
      <c r="G92" s="20">
        <f ca="1">IF($B92="","",INDIRECT("減額一覧!AY"&amp;P92))</f>
        <v>440</v>
      </c>
      <c r="H92" s="20">
        <f ca="1">IF($B92="","",INDIRECT("減額一覧!AZ"&amp;P92))</f>
        <v>236</v>
      </c>
      <c r="I92" s="32">
        <f ca="1">IF(B92="","",IF(INDIRECT("減額一覧!BO"&amp;P92)=0.08,0.08,0.1))</f>
        <v>0.1</v>
      </c>
      <c r="J92" s="52"/>
      <c r="K92" s="95" t="str">
        <f t="shared" ca="1" si="134"/>
        <v/>
      </c>
      <c r="L92" s="58" t="str">
        <f t="shared" ca="1" si="108"/>
        <v/>
      </c>
      <c r="N92" s="113" t="str">
        <f t="shared" ca="1" si="148"/>
        <v>市内</v>
      </c>
      <c r="O92" s="114">
        <f t="shared" ref="O92" ca="1" si="153">IF(B92="","",IF(INDIRECT("減額一覧!BO"&amp;P92)=0.08,0.08,0.1))</f>
        <v>0.1</v>
      </c>
      <c r="P92" s="38">
        <v>20</v>
      </c>
      <c r="Q92" s="38">
        <f t="shared" ca="1" si="150"/>
        <v>1</v>
      </c>
      <c r="R92" s="38">
        <f t="shared" ca="1" si="150"/>
        <v>1</v>
      </c>
      <c r="S92" s="66" t="str">
        <f t="shared" ca="1" si="112"/>
        <v>556</v>
      </c>
      <c r="T92" s="105" t="str">
        <f t="shared" ca="1" si="113"/>
        <v/>
      </c>
    </row>
    <row r="93" spans="1:20" ht="19.5" hidden="1" thickBot="1">
      <c r="B93" s="64"/>
      <c r="C93" s="41" t="str">
        <f>IF(B93="","",減額一覧!C89)</f>
        <v/>
      </c>
      <c r="D93" s="43"/>
      <c r="E93" s="21"/>
      <c r="F93" s="22" t="s">
        <v>69</v>
      </c>
      <c r="G93" s="23">
        <f t="shared" ref="G93:H93" si="154">SUBTOTAL(9,G89:G92)</f>
        <v>0</v>
      </c>
      <c r="H93" s="23">
        <f t="shared" si="154"/>
        <v>0</v>
      </c>
      <c r="I93" s="30"/>
      <c r="J93" s="53"/>
      <c r="K93" s="96" t="str">
        <f t="shared" si="134"/>
        <v/>
      </c>
      <c r="L93" s="59" t="str">
        <f t="shared" si="108"/>
        <v/>
      </c>
      <c r="N93" s="108" t="str">
        <f t="shared" ref="N93" si="155">IF(AND(G93=0,H93=0),"","小計")</f>
        <v/>
      </c>
      <c r="O93" s="108" t="str">
        <f t="shared" ref="O93" si="156">IF(AND(G93=0,H93=0),"","小計")</f>
        <v/>
      </c>
      <c r="P93" s="38"/>
      <c r="Q93" s="38"/>
      <c r="R93" s="38"/>
      <c r="S93" s="66" t="str">
        <f t="shared" si="112"/>
        <v/>
      </c>
      <c r="T93" s="105" t="str">
        <f t="shared" si="113"/>
        <v/>
      </c>
    </row>
    <row r="94" spans="1:20" hidden="1">
      <c r="A94">
        <f ca="1">IF(B94="","",INDIRECT("減額一覧!B"&amp;$P94))</f>
        <v>248</v>
      </c>
      <c r="B94" s="61">
        <f ca="1">IF(INDIRECT("減額一覧!BA"&amp;P94)=1,INDIRECT("減額一覧!M"&amp;P94),"")</f>
        <v>204</v>
      </c>
      <c r="C94" s="36">
        <f ca="1">IF(B94="","",INDIRECT("減額一覧!C"&amp;$P94))</f>
        <v>803131000</v>
      </c>
      <c r="D94" s="78" t="str">
        <f ca="1">IF($B94="","",INDIRECT("減額一覧!G"&amp;$P94))</f>
        <v>谷崎　庄治</v>
      </c>
      <c r="E94" s="19">
        <f ca="1">IF(B94="","",INDIRECT("減額一覧!H"&amp;P94))</f>
        <v>20</v>
      </c>
      <c r="F94" s="19">
        <f ca="1">IF($B94="","",INDIRECT("減額一覧!T"&amp;P94))</f>
        <v>3</v>
      </c>
      <c r="G94" s="20">
        <f ca="1">IF($B94="","",INDIRECT("減額一覧!U"&amp;P94))</f>
        <v>512</v>
      </c>
      <c r="H94" s="20">
        <f ca="1">IF($B94="","",INDIRECT("減額一覧!V"&amp;P94))</f>
        <v>354</v>
      </c>
      <c r="I94" s="32">
        <f ca="1">IF(B94="","",IF(INDIRECT("減額一覧!BL"&amp;P94)=0.08,0.08,0.1))</f>
        <v>0.1</v>
      </c>
      <c r="J94" s="51" t="s">
        <v>453</v>
      </c>
      <c r="K94" s="94" t="str">
        <f t="shared" ca="1" si="134"/>
        <v/>
      </c>
      <c r="L94" s="56" t="str">
        <f t="shared" ca="1" si="108"/>
        <v/>
      </c>
      <c r="N94" s="113" t="str">
        <f t="shared" ref="N94:N97" ca="1" si="157">IF(A94="","",IF(A94&gt;3000,"月ヶ瀬",IF(A94&gt;=2000,"都祁","市内")))</f>
        <v>市内</v>
      </c>
      <c r="O94" s="114">
        <f t="shared" ref="O94" ca="1" si="158">IF(B94="","",IF(INDIRECT("減額一覧!BL"&amp;P94)=0.08,0.08,0.1))</f>
        <v>0.1</v>
      </c>
      <c r="P94" s="38">
        <v>21</v>
      </c>
      <c r="Q94" s="38">
        <f t="shared" ref="Q94:R97" ca="1" si="159">IF(G94="","",IF(G94&gt;0,1,""))</f>
        <v>1</v>
      </c>
      <c r="R94" s="38">
        <f t="shared" ca="1" si="159"/>
        <v>1</v>
      </c>
      <c r="S94" s="66" t="str">
        <f t="shared" ca="1" si="112"/>
        <v>803</v>
      </c>
      <c r="T94" s="105" t="str">
        <f t="shared" ca="1" si="113"/>
        <v/>
      </c>
    </row>
    <row r="95" spans="1:20" hidden="1">
      <c r="A95">
        <f ca="1">IF(B95="","",INDIRECT("減額一覧!B"&amp;$P95))</f>
        <v>248</v>
      </c>
      <c r="B95" s="61">
        <f ca="1">IF(INDIRECT("減額一覧!BB"&amp;P95)=1,INDIRECT("減額一覧!W"&amp;P95),"")</f>
        <v>205</v>
      </c>
      <c r="C95" s="44">
        <f ca="1">IF(B95="","",INDIRECT("減額一覧!C"&amp;$P95))</f>
        <v>803131000</v>
      </c>
      <c r="D95" s="79" t="str">
        <f ca="1">IF($B95="","",INDIRECT("減額一覧!G"&amp;$P95))</f>
        <v>谷崎　庄治</v>
      </c>
      <c r="E95" s="19">
        <f ca="1">IF(B95="","",INDIRECT("減額一覧!H"&amp;P95))</f>
        <v>20</v>
      </c>
      <c r="F95" s="19">
        <f ca="1">IF($B95="","",INDIRECT("減額一覧!AD"&amp;P95))</f>
        <v>3</v>
      </c>
      <c r="G95" s="20">
        <f ca="1">IF($B95="","",INDIRECT("減額一覧!AE"&amp;P95))</f>
        <v>561</v>
      </c>
      <c r="H95" s="20">
        <f ca="1">IF($B95="","",INDIRECT("減額一覧!AF"&amp;P95))</f>
        <v>409</v>
      </c>
      <c r="I95" s="32">
        <f ca="1">IF(B95="","",IF(INDIRECT("減額一覧!BM"&amp;P95)=0.08,0.08,0.1))</f>
        <v>0.1</v>
      </c>
      <c r="J95" s="52"/>
      <c r="K95" s="95" t="str">
        <f t="shared" ca="1" si="134"/>
        <v/>
      </c>
      <c r="L95" s="58" t="str">
        <f t="shared" ca="1" si="108"/>
        <v/>
      </c>
      <c r="N95" s="113" t="str">
        <f t="shared" ca="1" si="157"/>
        <v>市内</v>
      </c>
      <c r="O95" s="114">
        <f t="shared" ref="O95" ca="1" si="160">IF(B95="","",IF(INDIRECT("減額一覧!BM"&amp;P95)=0.08,0.08,0.1))</f>
        <v>0.1</v>
      </c>
      <c r="P95" s="38">
        <v>21</v>
      </c>
      <c r="Q95" s="38">
        <f t="shared" ca="1" si="159"/>
        <v>1</v>
      </c>
      <c r="R95" s="38">
        <f t="shared" ca="1" si="159"/>
        <v>1</v>
      </c>
      <c r="S95" s="66" t="str">
        <f t="shared" ca="1" si="112"/>
        <v>803</v>
      </c>
      <c r="T95" s="105" t="str">
        <f t="shared" ca="1" si="113"/>
        <v/>
      </c>
    </row>
    <row r="96" spans="1:20" hidden="1">
      <c r="A96">
        <f ca="1">IF(B96="","",INDIRECT("減額一覧!B"&amp;$P96))</f>
        <v>248</v>
      </c>
      <c r="B96" s="61">
        <f ca="1">IF(INDIRECT("減額一覧!BC"&amp;P96)=1,INDIRECT("減額一覧!AG"&amp;P96),"")</f>
        <v>206</v>
      </c>
      <c r="C96" s="36">
        <f ca="1">IF(B96="","",INDIRECT("減額一覧!C"&amp;$P96))</f>
        <v>803131000</v>
      </c>
      <c r="D96" s="80" t="str">
        <f ca="1">IF($B96="","",INDIRECT("減額一覧!G"&amp;$P96))</f>
        <v>谷崎　庄治</v>
      </c>
      <c r="E96" s="19">
        <f ca="1">IF(B96="","",INDIRECT("減額一覧!H"&amp;P96))</f>
        <v>20</v>
      </c>
      <c r="F96" s="19">
        <f ca="1">IF($B96="","",INDIRECT("減額一覧!AN"&amp;P96))</f>
        <v>4</v>
      </c>
      <c r="G96" s="20">
        <f ca="1">IF($B96="","",INDIRECT("減額一覧!AO"&amp;P96))</f>
        <v>831</v>
      </c>
      <c r="H96" s="20">
        <f ca="1">IF($B96="","",INDIRECT("減額一覧!AP"&amp;P96))</f>
        <v>546</v>
      </c>
      <c r="I96" s="32">
        <f ca="1">IF(B96="","",IF(INDIRECT("減額一覧!BN"&amp;P96)=0.08,0.08,0.1))</f>
        <v>0.1</v>
      </c>
      <c r="J96" s="52"/>
      <c r="K96" s="95" t="str">
        <f t="shared" ca="1" si="134"/>
        <v/>
      </c>
      <c r="L96" s="58" t="str">
        <f t="shared" ca="1" si="108"/>
        <v/>
      </c>
      <c r="N96" s="113" t="str">
        <f t="shared" ca="1" si="157"/>
        <v>市内</v>
      </c>
      <c r="O96" s="114">
        <f t="shared" ref="O96" ca="1" si="161">IF(B96="","",IF(INDIRECT("減額一覧!BN"&amp;P96)=0.08,0.08,0.1))</f>
        <v>0.1</v>
      </c>
      <c r="P96" s="38">
        <v>21</v>
      </c>
      <c r="Q96" s="38">
        <f t="shared" ca="1" si="159"/>
        <v>1</v>
      </c>
      <c r="R96" s="38">
        <f t="shared" ca="1" si="159"/>
        <v>1</v>
      </c>
      <c r="S96" s="66" t="str">
        <f t="shared" ca="1" si="112"/>
        <v>803</v>
      </c>
      <c r="T96" s="105" t="str">
        <f t="shared" ca="1" si="113"/>
        <v/>
      </c>
    </row>
    <row r="97" spans="1:20" hidden="1">
      <c r="A97">
        <f ca="1">IF(B97="","",INDIRECT("減額一覧!B"&amp;$P97))</f>
        <v>248</v>
      </c>
      <c r="B97" s="61">
        <f ca="1">IF(INDIRECT("減額一覧!BD"&amp;P97)=1,INDIRECT("減額一覧!AQ"&amp;P97),"")</f>
        <v>207</v>
      </c>
      <c r="C97" s="45">
        <f ca="1">IF(B97="","",INDIRECT("減額一覧!C"&amp;$P97))</f>
        <v>803131000</v>
      </c>
      <c r="D97" s="79" t="str">
        <f ca="1">IF($B97="","",INDIRECT("減額一覧!G"&amp;$P97))</f>
        <v>谷崎　庄治</v>
      </c>
      <c r="E97" s="19">
        <f ca="1">IF(B97="","",INDIRECT("減額一覧!H"&amp;P97))</f>
        <v>20</v>
      </c>
      <c r="F97" s="19">
        <f ca="1">IF($B97="","",INDIRECT("減額一覧!AX"&amp;P97))</f>
        <v>5</v>
      </c>
      <c r="G97" s="20">
        <f ca="1">IF($B97="","",INDIRECT("減額一覧!AY"&amp;P97))</f>
        <v>1051</v>
      </c>
      <c r="H97" s="20">
        <f ca="1">IF($B97="","",INDIRECT("減額一覧!AZ"&amp;P97))</f>
        <v>682</v>
      </c>
      <c r="I97" s="32">
        <f ca="1">IF(B97="","",IF(INDIRECT("減額一覧!BO"&amp;P97)=0.08,0.08,0.1))</f>
        <v>0.1</v>
      </c>
      <c r="J97" s="52"/>
      <c r="K97" s="95" t="str">
        <f t="shared" ca="1" si="134"/>
        <v/>
      </c>
      <c r="L97" s="58" t="str">
        <f t="shared" ca="1" si="108"/>
        <v/>
      </c>
      <c r="N97" s="113" t="str">
        <f t="shared" ca="1" si="157"/>
        <v>市内</v>
      </c>
      <c r="O97" s="114">
        <f t="shared" ref="O97" ca="1" si="162">IF(B97="","",IF(INDIRECT("減額一覧!BO"&amp;P97)=0.08,0.08,0.1))</f>
        <v>0.1</v>
      </c>
      <c r="P97" s="38">
        <v>21</v>
      </c>
      <c r="Q97" s="38">
        <f t="shared" ca="1" si="159"/>
        <v>1</v>
      </c>
      <c r="R97" s="38">
        <f t="shared" ca="1" si="159"/>
        <v>1</v>
      </c>
      <c r="S97" s="66" t="str">
        <f t="shared" ca="1" si="112"/>
        <v>803</v>
      </c>
      <c r="T97" s="105" t="str">
        <f t="shared" ca="1" si="113"/>
        <v/>
      </c>
    </row>
    <row r="98" spans="1:20" ht="19.5" hidden="1" thickBot="1">
      <c r="B98" s="64"/>
      <c r="C98" s="41" t="str">
        <f>IF(B98="","",減額一覧!C94)</f>
        <v/>
      </c>
      <c r="D98" s="43"/>
      <c r="E98" s="21"/>
      <c r="F98" s="22" t="s">
        <v>69</v>
      </c>
      <c r="G98" s="23">
        <f t="shared" ref="G98:H98" si="163">SUBTOTAL(9,G94:G97)</f>
        <v>0</v>
      </c>
      <c r="H98" s="23">
        <f t="shared" si="163"/>
        <v>0</v>
      </c>
      <c r="I98" s="30"/>
      <c r="J98" s="53"/>
      <c r="K98" s="96" t="str">
        <f t="shared" si="134"/>
        <v/>
      </c>
      <c r="L98" s="59" t="str">
        <f t="shared" si="108"/>
        <v/>
      </c>
      <c r="N98" s="108" t="str">
        <f t="shared" ref="N98" si="164">IF(AND(G98=0,H98=0),"","小計")</f>
        <v/>
      </c>
      <c r="O98" s="108" t="str">
        <f t="shared" ref="O98" si="165">IF(AND(G98=0,H98=0),"","小計")</f>
        <v/>
      </c>
      <c r="P98" s="38"/>
      <c r="Q98" s="38"/>
      <c r="R98" s="38"/>
      <c r="S98" s="66" t="str">
        <f t="shared" si="112"/>
        <v/>
      </c>
      <c r="T98" s="105" t="str">
        <f t="shared" si="113"/>
        <v/>
      </c>
    </row>
    <row r="99" spans="1:20" hidden="1">
      <c r="A99">
        <f ca="1">IF(B99="","",INDIRECT("減額一覧!B"&amp;$P99))</f>
        <v>249</v>
      </c>
      <c r="B99" s="61">
        <f ca="1">IF(INDIRECT("減額一覧!BA"&amp;P99)=1,INDIRECT("減額一覧!M"&amp;P99),"")</f>
        <v>206</v>
      </c>
      <c r="C99" s="36">
        <f ca="1">IF(B99="","",INDIRECT("減額一覧!C"&amp;$P99))</f>
        <v>608203000</v>
      </c>
      <c r="D99" s="78" t="str">
        <f ca="1">IF($B99="","",INDIRECT("減額一覧!G"&amp;$P99))</f>
        <v>岩下　伸子</v>
      </c>
      <c r="E99" s="19">
        <f ca="1">IF(B99="","",INDIRECT("減額一覧!H"&amp;P99))</f>
        <v>13</v>
      </c>
      <c r="F99" s="19">
        <f ca="1">IF($B99="","",INDIRECT("減額一覧!T"&amp;P99))</f>
        <v>3</v>
      </c>
      <c r="G99" s="20">
        <f ca="1">IF($B99="","",INDIRECT("減額一覧!U"&amp;P99))</f>
        <v>511</v>
      </c>
      <c r="H99" s="20">
        <f ca="1">IF($B99="","",INDIRECT("減額一覧!V"&amp;P99))</f>
        <v>409</v>
      </c>
      <c r="I99" s="32">
        <f ca="1">IF(B99="","",IF(INDIRECT("減額一覧!BL"&amp;P99)=0.08,0.08,0.1))</f>
        <v>0.1</v>
      </c>
      <c r="J99" s="51" t="s">
        <v>454</v>
      </c>
      <c r="K99" s="94" t="str">
        <f t="shared" ca="1" si="134"/>
        <v/>
      </c>
      <c r="L99" s="56" t="str">
        <f t="shared" ca="1" si="108"/>
        <v/>
      </c>
      <c r="N99" s="113" t="str">
        <f t="shared" ref="N99:N102" ca="1" si="166">IF(A99="","",IF(A99&gt;3000,"月ヶ瀬",IF(A99&gt;=2000,"都祁","市内")))</f>
        <v>市内</v>
      </c>
      <c r="O99" s="114">
        <f t="shared" ref="O99" ca="1" si="167">IF(B99="","",IF(INDIRECT("減額一覧!BL"&amp;P99)=0.08,0.08,0.1))</f>
        <v>0.1</v>
      </c>
      <c r="P99" s="38">
        <v>22</v>
      </c>
      <c r="Q99" s="38">
        <f t="shared" ref="Q99:R102" ca="1" si="168">IF(G99="","",IF(G99&gt;0,1,""))</f>
        <v>1</v>
      </c>
      <c r="R99" s="38">
        <f t="shared" ca="1" si="168"/>
        <v>1</v>
      </c>
      <c r="S99" s="66" t="str">
        <f t="shared" ca="1" si="112"/>
        <v>608</v>
      </c>
      <c r="T99" s="105" t="str">
        <f t="shared" ca="1" si="113"/>
        <v/>
      </c>
    </row>
    <row r="100" spans="1:20" hidden="1">
      <c r="A100">
        <f ca="1">IF(B100="","",INDIRECT("減額一覧!B"&amp;$P100))</f>
        <v>249</v>
      </c>
      <c r="B100" s="61">
        <f ca="1">IF(INDIRECT("減額一覧!BB"&amp;P100)=1,INDIRECT("減額一覧!W"&amp;P100),"")</f>
        <v>207</v>
      </c>
      <c r="C100" s="44">
        <f ca="1">IF(B100="","",INDIRECT("減額一覧!C"&amp;$P100))</f>
        <v>608203000</v>
      </c>
      <c r="D100" s="79" t="str">
        <f ca="1">IF($B100="","",INDIRECT("減額一覧!G"&amp;$P100))</f>
        <v>岩下　伸子</v>
      </c>
      <c r="E100" s="19">
        <f ca="1">IF(B100="","",INDIRECT("減額一覧!H"&amp;P100))</f>
        <v>13</v>
      </c>
      <c r="F100" s="19">
        <f ca="1">IF($B100="","",INDIRECT("減額一覧!AD"&amp;P100))</f>
        <v>4</v>
      </c>
      <c r="G100" s="20">
        <f ca="1">IF($B100="","",INDIRECT("減額一覧!AE"&amp;P100))</f>
        <v>682</v>
      </c>
      <c r="H100" s="20">
        <f ca="1">IF($B100="","",INDIRECT("減額一覧!AF"&amp;P100))</f>
        <v>546</v>
      </c>
      <c r="I100" s="32">
        <f ca="1">IF(B100="","",IF(INDIRECT("減額一覧!BM"&amp;P100)=0.08,0.08,0.1))</f>
        <v>0.1</v>
      </c>
      <c r="J100" s="52"/>
      <c r="K100" s="95" t="str">
        <f t="shared" ca="1" si="134"/>
        <v/>
      </c>
      <c r="L100" s="58" t="str">
        <f t="shared" ca="1" si="108"/>
        <v/>
      </c>
      <c r="N100" s="113" t="str">
        <f t="shared" ca="1" si="166"/>
        <v>市内</v>
      </c>
      <c r="O100" s="114">
        <f t="shared" ref="O100" ca="1" si="169">IF(B100="","",IF(INDIRECT("減額一覧!BM"&amp;P100)=0.08,0.08,0.1))</f>
        <v>0.1</v>
      </c>
      <c r="P100" s="38">
        <v>22</v>
      </c>
      <c r="Q100" s="38">
        <f t="shared" ca="1" si="168"/>
        <v>1</v>
      </c>
      <c r="R100" s="38">
        <f t="shared" ca="1" si="168"/>
        <v>1</v>
      </c>
      <c r="S100" s="66" t="str">
        <f t="shared" ca="1" si="112"/>
        <v>608</v>
      </c>
      <c r="T100" s="105" t="str">
        <f t="shared" ca="1" si="113"/>
        <v/>
      </c>
    </row>
    <row r="101" spans="1:20" hidden="1">
      <c r="A101">
        <f ca="1">IF(B101="","",INDIRECT("減額一覧!B"&amp;$P101))</f>
        <v>249</v>
      </c>
      <c r="B101" s="61">
        <f ca="1">IF(INDIRECT("減額一覧!BC"&amp;P101)=1,INDIRECT("減額一覧!AG"&amp;P101),"")</f>
        <v>208</v>
      </c>
      <c r="C101" s="36">
        <f ca="1">IF(B101="","",INDIRECT("減額一覧!C"&amp;$P101))</f>
        <v>608203000</v>
      </c>
      <c r="D101" s="80" t="str">
        <f ca="1">IF($B101="","",INDIRECT("減額一覧!G"&amp;$P101))</f>
        <v>岩下　伸子</v>
      </c>
      <c r="E101" s="19">
        <f ca="1">IF(B101="","",INDIRECT("減額一覧!H"&amp;P101))</f>
        <v>13</v>
      </c>
      <c r="F101" s="19">
        <f ca="1">IF($B101="","",INDIRECT("減額一覧!AN"&amp;P101))</f>
        <v>1</v>
      </c>
      <c r="G101" s="20">
        <f ca="1">IF($B101="","",INDIRECT("減額一覧!AO"&amp;P101))</f>
        <v>170</v>
      </c>
      <c r="H101" s="20">
        <f ca="1">IF($B101="","",INDIRECT("減額一覧!AP"&amp;P101))</f>
        <v>137</v>
      </c>
      <c r="I101" s="32">
        <f ca="1">IF(B101="","",IF(INDIRECT("減額一覧!BN"&amp;P101)=0.08,0.08,0.1))</f>
        <v>0.1</v>
      </c>
      <c r="J101" s="52"/>
      <c r="K101" s="95" t="str">
        <f t="shared" ca="1" si="134"/>
        <v/>
      </c>
      <c r="L101" s="58" t="str">
        <f t="shared" ca="1" si="108"/>
        <v/>
      </c>
      <c r="N101" s="113" t="str">
        <f t="shared" ca="1" si="166"/>
        <v>市内</v>
      </c>
      <c r="O101" s="114">
        <f t="shared" ref="O101" ca="1" si="170">IF(B101="","",IF(INDIRECT("減額一覧!BN"&amp;P101)=0.08,0.08,0.1))</f>
        <v>0.1</v>
      </c>
      <c r="P101" s="38">
        <v>22</v>
      </c>
      <c r="Q101" s="38">
        <f t="shared" ca="1" si="168"/>
        <v>1</v>
      </c>
      <c r="R101" s="38">
        <f t="shared" ca="1" si="168"/>
        <v>1</v>
      </c>
      <c r="S101" s="66" t="str">
        <f t="shared" ca="1" si="112"/>
        <v>608</v>
      </c>
      <c r="T101" s="105" t="str">
        <f t="shared" ca="1" si="113"/>
        <v/>
      </c>
    </row>
    <row r="102" spans="1:20" hidden="1">
      <c r="A102" t="str">
        <f ca="1">IF(B102="","",INDIRECT("減額一覧!B"&amp;$P102))</f>
        <v/>
      </c>
      <c r="B102" s="61" t="str">
        <f ca="1">IF(INDIRECT("減額一覧!BD"&amp;P102)=1,INDIRECT("減額一覧!AQ"&amp;P102),"")</f>
        <v/>
      </c>
      <c r="C102" s="45" t="str">
        <f ca="1">IF(B102="","",INDIRECT("減額一覧!C"&amp;$P102))</f>
        <v/>
      </c>
      <c r="D102" s="79" t="str">
        <f ca="1">IF($B102="","",INDIRECT("減額一覧!G"&amp;$P102))</f>
        <v/>
      </c>
      <c r="E102" s="19" t="str">
        <f ca="1">IF(B102="","",INDIRECT("減額一覧!H"&amp;P102))</f>
        <v/>
      </c>
      <c r="F102" s="19" t="str">
        <f ca="1">IF($B102="","",INDIRECT("減額一覧!AX"&amp;P102))</f>
        <v/>
      </c>
      <c r="G102" s="20" t="str">
        <f ca="1">IF($B102="","",INDIRECT("減額一覧!AY"&amp;P102))</f>
        <v/>
      </c>
      <c r="H102" s="20" t="str">
        <f ca="1">IF($B102="","",INDIRECT("減額一覧!AZ"&amp;P102))</f>
        <v/>
      </c>
      <c r="I102" s="32" t="str">
        <f ca="1">IF(B102="","",IF(INDIRECT("減額一覧!BO"&amp;P102)=0.08,0.08,0.1))</f>
        <v/>
      </c>
      <c r="J102" s="52"/>
      <c r="K102" s="95" t="str">
        <f t="shared" ca="1" si="134"/>
        <v/>
      </c>
      <c r="L102" s="58" t="str">
        <f t="shared" ca="1" si="108"/>
        <v/>
      </c>
      <c r="N102" s="113" t="str">
        <f t="shared" ca="1" si="166"/>
        <v/>
      </c>
      <c r="O102" s="114" t="str">
        <f t="shared" ref="O102" ca="1" si="171">IF(B102="","",IF(INDIRECT("減額一覧!BO"&amp;P102)=0.08,0.08,0.1))</f>
        <v/>
      </c>
      <c r="P102" s="38">
        <v>22</v>
      </c>
      <c r="Q102" s="38" t="str">
        <f t="shared" ca="1" si="168"/>
        <v/>
      </c>
      <c r="R102" s="38" t="str">
        <f t="shared" ca="1" si="168"/>
        <v/>
      </c>
      <c r="S102" s="66" t="str">
        <f t="shared" ca="1" si="112"/>
        <v/>
      </c>
      <c r="T102" s="105" t="str">
        <f t="shared" ca="1" si="113"/>
        <v/>
      </c>
    </row>
    <row r="103" spans="1:20" ht="19.5" hidden="1" thickBot="1">
      <c r="B103" s="64"/>
      <c r="C103" s="41" t="str">
        <f>IF(B103="","",減額一覧!C99)</f>
        <v/>
      </c>
      <c r="D103" s="43"/>
      <c r="E103" s="21"/>
      <c r="F103" s="22" t="s">
        <v>69</v>
      </c>
      <c r="G103" s="23">
        <f t="shared" ref="G103:H103" si="172">SUBTOTAL(9,G99:G102)</f>
        <v>0</v>
      </c>
      <c r="H103" s="23">
        <f t="shared" si="172"/>
        <v>0</v>
      </c>
      <c r="I103" s="30"/>
      <c r="J103" s="53"/>
      <c r="K103" s="96" t="str">
        <f t="shared" si="134"/>
        <v/>
      </c>
      <c r="L103" s="59" t="str">
        <f t="shared" si="108"/>
        <v/>
      </c>
      <c r="N103" s="108" t="str">
        <f t="shared" ref="N103" si="173">IF(AND(G103=0,H103=0),"","小計")</f>
        <v/>
      </c>
      <c r="O103" s="108" t="str">
        <f t="shared" ref="O103" si="174">IF(AND(G103=0,H103=0),"","小計")</f>
        <v/>
      </c>
      <c r="P103" s="38"/>
      <c r="Q103" s="38"/>
      <c r="R103" s="38"/>
      <c r="S103" s="66" t="str">
        <f t="shared" si="112"/>
        <v/>
      </c>
      <c r="T103" s="105" t="str">
        <f t="shared" si="113"/>
        <v/>
      </c>
    </row>
    <row r="104" spans="1:20" hidden="1">
      <c r="A104">
        <f ca="1">IF(B104="","",INDIRECT("減額一覧!B"&amp;$P104))</f>
        <v>251</v>
      </c>
      <c r="B104" s="61">
        <f ca="1">IF(INDIRECT("減額一覧!BA"&amp;P104)=1,INDIRECT("減額一覧!M"&amp;P104),"")</f>
        <v>206</v>
      </c>
      <c r="C104" s="36">
        <f ca="1">IF(B104="","",INDIRECT("減額一覧!C"&amp;$P104))</f>
        <v>247081000</v>
      </c>
      <c r="D104" s="78" t="str">
        <f ca="1">IF($B104="","",INDIRECT("減額一覧!G"&amp;$P104))</f>
        <v>稲葉　晋一</v>
      </c>
      <c r="E104" s="19">
        <f ca="1">IF(B104="","",INDIRECT("減額一覧!H"&amp;P104))</f>
        <v>13</v>
      </c>
      <c r="F104" s="19">
        <f ca="1">IF($B104="","",INDIRECT("減額一覧!T"&amp;P104))</f>
        <v>32</v>
      </c>
      <c r="G104" s="20">
        <f ca="1">IF($B104="","",INDIRECT("減額一覧!U"&amp;P104))</f>
        <v>6325</v>
      </c>
      <c r="H104" s="20">
        <f ca="1">IF($B104="","",INDIRECT("減額一覧!V"&amp;P104))</f>
        <v>0</v>
      </c>
      <c r="I104" s="32">
        <f ca="1">IF(B104="","",IF(INDIRECT("減額一覧!BL"&amp;P104)=0.08,0.08,0.1))</f>
        <v>0.1</v>
      </c>
      <c r="J104" s="51" t="s">
        <v>518</v>
      </c>
      <c r="K104" s="94" t="str">
        <f t="shared" ca="1" si="134"/>
        <v/>
      </c>
      <c r="L104" s="56" t="str">
        <f t="shared" ca="1" si="108"/>
        <v/>
      </c>
      <c r="N104" s="113" t="str">
        <f t="shared" ref="N104:N107" ca="1" si="175">IF(A104="","",IF(A104&gt;3000,"月ヶ瀬",IF(A104&gt;=2000,"都祁","市内")))</f>
        <v>市内</v>
      </c>
      <c r="O104" s="114">
        <f t="shared" ref="O104" ca="1" si="176">IF(B104="","",IF(INDIRECT("減額一覧!BL"&amp;P104)=0.08,0.08,0.1))</f>
        <v>0.1</v>
      </c>
      <c r="P104" s="38">
        <v>23</v>
      </c>
      <c r="Q104" s="38">
        <f t="shared" ref="Q104:R107" ca="1" si="177">IF(G104="","",IF(G104&gt;0,1,""))</f>
        <v>1</v>
      </c>
      <c r="R104" s="38" t="str">
        <f t="shared" ca="1" si="177"/>
        <v/>
      </c>
      <c r="S104" s="66" t="str">
        <f t="shared" ca="1" si="112"/>
        <v>247</v>
      </c>
      <c r="T104" s="105" t="str">
        <f t="shared" ca="1" si="113"/>
        <v/>
      </c>
    </row>
    <row r="105" spans="1:20" hidden="1">
      <c r="A105">
        <f ca="1">IF(B105="","",INDIRECT("減額一覧!B"&amp;$P105))</f>
        <v>251</v>
      </c>
      <c r="B105" s="61">
        <f ca="1">IF(INDIRECT("減額一覧!BB"&amp;P105)=1,INDIRECT("減額一覧!W"&amp;P105),"")</f>
        <v>207</v>
      </c>
      <c r="C105" s="44">
        <f ca="1">IF(B105="","",INDIRECT("減額一覧!C"&amp;$P105))</f>
        <v>247081000</v>
      </c>
      <c r="D105" s="79" t="str">
        <f ca="1">IF($B105="","",INDIRECT("減額一覧!G"&amp;$P105))</f>
        <v>稲葉　晋一</v>
      </c>
      <c r="E105" s="19">
        <f ca="1">IF(B105="","",INDIRECT("減額一覧!H"&amp;P105))</f>
        <v>13</v>
      </c>
      <c r="F105" s="19">
        <f ca="1">IF($B105="","",INDIRECT("減額一覧!AD"&amp;P105))</f>
        <v>32</v>
      </c>
      <c r="G105" s="20">
        <f ca="1">IF($B105="","",INDIRECT("減額一覧!AE"&amp;P105))</f>
        <v>6325</v>
      </c>
      <c r="H105" s="20">
        <f ca="1">IF($B105="","",INDIRECT("減額一覧!AF"&amp;P105))</f>
        <v>0</v>
      </c>
      <c r="I105" s="32">
        <f ca="1">IF(B105="","",IF(INDIRECT("減額一覧!BM"&amp;P105)=0.08,0.08,0.1))</f>
        <v>0.1</v>
      </c>
      <c r="J105" s="52"/>
      <c r="K105" s="95" t="str">
        <f t="shared" ca="1" si="134"/>
        <v/>
      </c>
      <c r="L105" s="58" t="str">
        <f t="shared" ca="1" si="108"/>
        <v/>
      </c>
      <c r="N105" s="113" t="str">
        <f t="shared" ca="1" si="175"/>
        <v>市内</v>
      </c>
      <c r="O105" s="114">
        <f t="shared" ref="O105" ca="1" si="178">IF(B105="","",IF(INDIRECT("減額一覧!BM"&amp;P105)=0.08,0.08,0.1))</f>
        <v>0.1</v>
      </c>
      <c r="P105" s="38">
        <v>23</v>
      </c>
      <c r="Q105" s="38">
        <f t="shared" ca="1" si="177"/>
        <v>1</v>
      </c>
      <c r="R105" s="38" t="str">
        <f t="shared" ca="1" si="177"/>
        <v/>
      </c>
      <c r="S105" s="66" t="str">
        <f t="shared" ca="1" si="112"/>
        <v>247</v>
      </c>
      <c r="T105" s="105" t="str">
        <f t="shared" ca="1" si="113"/>
        <v/>
      </c>
    </row>
    <row r="106" spans="1:20" hidden="1">
      <c r="A106" t="str">
        <f ca="1">IF(B106="","",INDIRECT("減額一覧!B"&amp;$P106))</f>
        <v/>
      </c>
      <c r="B106" s="61" t="str">
        <f ca="1">IF(INDIRECT("減額一覧!BC"&amp;P106)=1,INDIRECT("減額一覧!AG"&amp;P106),"")</f>
        <v/>
      </c>
      <c r="C106" s="36" t="str">
        <f ca="1">IF(B106="","",INDIRECT("減額一覧!C"&amp;$P106))</f>
        <v/>
      </c>
      <c r="D106" s="80" t="str">
        <f ca="1">IF($B106="","",INDIRECT("減額一覧!G"&amp;$P106))</f>
        <v/>
      </c>
      <c r="E106" s="19" t="str">
        <f ca="1">IF(B106="","",INDIRECT("減額一覧!H"&amp;P106))</f>
        <v/>
      </c>
      <c r="F106" s="19" t="str">
        <f ca="1">IF($B106="","",INDIRECT("減額一覧!AN"&amp;P106))</f>
        <v/>
      </c>
      <c r="G106" s="20" t="str">
        <f ca="1">IF($B106="","",INDIRECT("減額一覧!AO"&amp;P106))</f>
        <v/>
      </c>
      <c r="H106" s="20" t="str">
        <f ca="1">IF($B106="","",INDIRECT("減額一覧!AP"&amp;P106))</f>
        <v/>
      </c>
      <c r="I106" s="32" t="str">
        <f ca="1">IF(B106="","",IF(INDIRECT("減額一覧!BN"&amp;P106)=0.08,0.08,0.1))</f>
        <v/>
      </c>
      <c r="J106" s="52"/>
      <c r="K106" s="95" t="str">
        <f t="shared" ca="1" si="134"/>
        <v/>
      </c>
      <c r="L106" s="58" t="str">
        <f t="shared" ca="1" si="108"/>
        <v/>
      </c>
      <c r="N106" s="113" t="str">
        <f t="shared" ca="1" si="175"/>
        <v/>
      </c>
      <c r="O106" s="114" t="str">
        <f t="shared" ref="O106" ca="1" si="179">IF(B106="","",IF(INDIRECT("減額一覧!BN"&amp;P106)=0.08,0.08,0.1))</f>
        <v/>
      </c>
      <c r="P106" s="38">
        <v>23</v>
      </c>
      <c r="Q106" s="38" t="str">
        <f t="shared" ca="1" si="177"/>
        <v/>
      </c>
      <c r="R106" s="38" t="str">
        <f t="shared" ca="1" si="177"/>
        <v/>
      </c>
      <c r="S106" s="66" t="str">
        <f t="shared" ca="1" si="112"/>
        <v/>
      </c>
      <c r="T106" s="105" t="str">
        <f t="shared" ca="1" si="113"/>
        <v/>
      </c>
    </row>
    <row r="107" spans="1:20" hidden="1">
      <c r="A107" t="str">
        <f ca="1">IF(B107="","",INDIRECT("減額一覧!B"&amp;$P107))</f>
        <v/>
      </c>
      <c r="B107" s="61" t="str">
        <f ca="1">IF(INDIRECT("減額一覧!BD"&amp;P107)=1,INDIRECT("減額一覧!AQ"&amp;P107),"")</f>
        <v/>
      </c>
      <c r="C107" s="45" t="str">
        <f ca="1">IF(B107="","",INDIRECT("減額一覧!C"&amp;$P107))</f>
        <v/>
      </c>
      <c r="D107" s="79" t="str">
        <f ca="1">IF($B107="","",INDIRECT("減額一覧!G"&amp;$P107))</f>
        <v/>
      </c>
      <c r="E107" s="19" t="str">
        <f ca="1">IF(B107="","",INDIRECT("減額一覧!H"&amp;P107))</f>
        <v/>
      </c>
      <c r="F107" s="19" t="str">
        <f ca="1">IF($B107="","",INDIRECT("減額一覧!AX"&amp;P107))</f>
        <v/>
      </c>
      <c r="G107" s="20" t="str">
        <f ca="1">IF($B107="","",INDIRECT("減額一覧!AY"&amp;P107))</f>
        <v/>
      </c>
      <c r="H107" s="20" t="str">
        <f ca="1">IF($B107="","",INDIRECT("減額一覧!AZ"&amp;P107))</f>
        <v/>
      </c>
      <c r="I107" s="32" t="str">
        <f ca="1">IF(B107="","",IF(INDIRECT("減額一覧!BO"&amp;P107)=0.08,0.08,0.1))</f>
        <v/>
      </c>
      <c r="J107" s="52"/>
      <c r="K107" s="95" t="str">
        <f t="shared" ca="1" si="134"/>
        <v/>
      </c>
      <c r="L107" s="58" t="str">
        <f t="shared" ca="1" si="108"/>
        <v/>
      </c>
      <c r="N107" s="113" t="str">
        <f t="shared" ca="1" si="175"/>
        <v/>
      </c>
      <c r="O107" s="114" t="str">
        <f t="shared" ref="O107" ca="1" si="180">IF(B107="","",IF(INDIRECT("減額一覧!BO"&amp;P107)=0.08,0.08,0.1))</f>
        <v/>
      </c>
      <c r="P107" s="38">
        <v>23</v>
      </c>
      <c r="Q107" s="38" t="str">
        <f t="shared" ca="1" si="177"/>
        <v/>
      </c>
      <c r="R107" s="38" t="str">
        <f t="shared" ca="1" si="177"/>
        <v/>
      </c>
      <c r="S107" s="66" t="str">
        <f t="shared" ca="1" si="112"/>
        <v/>
      </c>
      <c r="T107" s="105" t="str">
        <f t="shared" ca="1" si="113"/>
        <v/>
      </c>
    </row>
    <row r="108" spans="1:20" ht="19.5" hidden="1" thickBot="1">
      <c r="B108" s="64"/>
      <c r="C108" s="41" t="str">
        <f>IF(B108="","",減額一覧!C104)</f>
        <v/>
      </c>
      <c r="D108" s="43"/>
      <c r="E108" s="21"/>
      <c r="F108" s="22" t="s">
        <v>69</v>
      </c>
      <c r="G108" s="23">
        <f t="shared" ref="G108:H108" si="181">SUBTOTAL(9,G104:G107)</f>
        <v>0</v>
      </c>
      <c r="H108" s="23">
        <f t="shared" si="181"/>
        <v>0</v>
      </c>
      <c r="I108" s="30"/>
      <c r="J108" s="53"/>
      <c r="K108" s="96" t="str">
        <f t="shared" si="134"/>
        <v/>
      </c>
      <c r="L108" s="59" t="str">
        <f t="shared" si="108"/>
        <v/>
      </c>
      <c r="N108" s="108" t="str">
        <f t="shared" ref="N108" si="182">IF(AND(G108=0,H108=0),"","小計")</f>
        <v/>
      </c>
      <c r="O108" s="108" t="str">
        <f t="shared" ref="O108" si="183">IF(AND(G108=0,H108=0),"","小計")</f>
        <v/>
      </c>
      <c r="P108" s="38"/>
      <c r="Q108" s="38"/>
      <c r="R108" s="38"/>
      <c r="S108" s="66" t="str">
        <f t="shared" si="112"/>
        <v/>
      </c>
      <c r="T108" s="105" t="str">
        <f t="shared" si="113"/>
        <v/>
      </c>
    </row>
    <row r="109" spans="1:20" hidden="1">
      <c r="A109">
        <f ca="1">IF(B109="","",INDIRECT("減額一覧!B"&amp;$P109))</f>
        <v>252</v>
      </c>
      <c r="B109" s="61">
        <f ca="1">IF(INDIRECT("減額一覧!BA"&amp;P109)=1,INDIRECT("減額一覧!M"&amp;P109),"")</f>
        <v>205</v>
      </c>
      <c r="C109" s="36">
        <f ca="1">IF(B109="","",INDIRECT("減額一覧!C"&amp;$P109))</f>
        <v>531159000</v>
      </c>
      <c r="D109" s="78" t="str">
        <f ca="1">IF($B109="","",INDIRECT("減額一覧!G"&amp;$P109))</f>
        <v>藤井　建蔵</v>
      </c>
      <c r="E109" s="19">
        <f ca="1">IF(B109="","",INDIRECT("減額一覧!H"&amp;P109))</f>
        <v>13</v>
      </c>
      <c r="F109" s="19">
        <f ca="1">IF($B109="","",INDIRECT("減額一覧!T"&amp;P109))</f>
        <v>2</v>
      </c>
      <c r="G109" s="20">
        <f ca="1">IF($B109="","",INDIRECT("減額一覧!U"&amp;P109))</f>
        <v>341</v>
      </c>
      <c r="H109" s="20">
        <f ca="1">IF($B109="","",INDIRECT("減額一覧!V"&amp;P109))</f>
        <v>273</v>
      </c>
      <c r="I109" s="32">
        <f ca="1">IF(B109="","",IF(INDIRECT("減額一覧!BL"&amp;P109)=0.08,0.08,0.1))</f>
        <v>0.1</v>
      </c>
      <c r="J109" s="51" t="s">
        <v>455</v>
      </c>
      <c r="K109" s="94" t="str">
        <f t="shared" ca="1" si="134"/>
        <v/>
      </c>
      <c r="L109" s="56" t="str">
        <f t="shared" ca="1" si="108"/>
        <v/>
      </c>
      <c r="N109" s="113" t="str">
        <f t="shared" ref="N109:N112" ca="1" si="184">IF(A109="","",IF(A109&gt;3000,"月ヶ瀬",IF(A109&gt;=2000,"都祁","市内")))</f>
        <v>市内</v>
      </c>
      <c r="O109" s="114">
        <f t="shared" ref="O109" ca="1" si="185">IF(B109="","",IF(INDIRECT("減額一覧!BL"&amp;P109)=0.08,0.08,0.1))</f>
        <v>0.1</v>
      </c>
      <c r="P109" s="38">
        <v>24</v>
      </c>
      <c r="Q109" s="38">
        <f t="shared" ref="Q109:R112" ca="1" si="186">IF(G109="","",IF(G109&gt;0,1,""))</f>
        <v>1</v>
      </c>
      <c r="R109" s="38">
        <f t="shared" ca="1" si="186"/>
        <v>1</v>
      </c>
      <c r="S109" s="66" t="str">
        <f t="shared" ca="1" si="112"/>
        <v>531</v>
      </c>
      <c r="T109" s="105" t="str">
        <f t="shared" ca="1" si="113"/>
        <v/>
      </c>
    </row>
    <row r="110" spans="1:20" hidden="1">
      <c r="A110">
        <f ca="1">IF(B110="","",INDIRECT("減額一覧!B"&amp;$P110))</f>
        <v>252</v>
      </c>
      <c r="B110" s="61">
        <f ca="1">IF(INDIRECT("減額一覧!BB"&amp;P110)=1,INDIRECT("減額一覧!W"&amp;P110),"")</f>
        <v>206</v>
      </c>
      <c r="C110" s="44">
        <f ca="1">IF(B110="","",INDIRECT("減額一覧!C"&amp;$P110))</f>
        <v>531159000</v>
      </c>
      <c r="D110" s="79" t="str">
        <f ca="1">IF($B110="","",INDIRECT("減額一覧!G"&amp;$P110))</f>
        <v>藤井　建蔵</v>
      </c>
      <c r="E110" s="19">
        <f ca="1">IF(B110="","",INDIRECT("減額一覧!H"&amp;P110))</f>
        <v>13</v>
      </c>
      <c r="F110" s="19">
        <f ca="1">IF($B110="","",INDIRECT("減額一覧!AD"&amp;P110))</f>
        <v>3</v>
      </c>
      <c r="G110" s="20">
        <f ca="1">IF($B110="","",INDIRECT("減額一覧!AE"&amp;P110))</f>
        <v>512</v>
      </c>
      <c r="H110" s="20">
        <f ca="1">IF($B110="","",INDIRECT("減額一覧!AF"&amp;P110))</f>
        <v>409</v>
      </c>
      <c r="I110" s="32">
        <f ca="1">IF(B110="","",IF(INDIRECT("減額一覧!BM"&amp;P110)=0.08,0.08,0.1))</f>
        <v>0.1</v>
      </c>
      <c r="J110" s="52"/>
      <c r="K110" s="95" t="str">
        <f t="shared" ca="1" si="134"/>
        <v/>
      </c>
      <c r="L110" s="58" t="str">
        <f t="shared" ca="1" si="108"/>
        <v/>
      </c>
      <c r="N110" s="113" t="str">
        <f t="shared" ca="1" si="184"/>
        <v>市内</v>
      </c>
      <c r="O110" s="114">
        <f t="shared" ref="O110" ca="1" si="187">IF(B110="","",IF(INDIRECT("減額一覧!BM"&amp;P110)=0.08,0.08,0.1))</f>
        <v>0.1</v>
      </c>
      <c r="P110" s="38">
        <v>24</v>
      </c>
      <c r="Q110" s="38">
        <f t="shared" ca="1" si="186"/>
        <v>1</v>
      </c>
      <c r="R110" s="38">
        <f t="shared" ca="1" si="186"/>
        <v>1</v>
      </c>
      <c r="S110" s="66" t="str">
        <f t="shared" ca="1" si="112"/>
        <v>531</v>
      </c>
      <c r="T110" s="105" t="str">
        <f t="shared" ca="1" si="113"/>
        <v/>
      </c>
    </row>
    <row r="111" spans="1:20" hidden="1">
      <c r="A111">
        <f ca="1">IF(B111="","",INDIRECT("減額一覧!B"&amp;$P111))</f>
        <v>252</v>
      </c>
      <c r="B111" s="61">
        <f ca="1">IF(INDIRECT("減額一覧!BC"&amp;P111)=1,INDIRECT("減額一覧!AG"&amp;P111),"")</f>
        <v>207</v>
      </c>
      <c r="C111" s="36">
        <f ca="1">IF(B111="","",INDIRECT("減額一覧!C"&amp;$P111))</f>
        <v>531159000</v>
      </c>
      <c r="D111" s="80" t="str">
        <f ca="1">IF($B111="","",INDIRECT("減額一覧!G"&amp;$P111))</f>
        <v>藤井　建蔵</v>
      </c>
      <c r="E111" s="19">
        <f ca="1">IF(B111="","",INDIRECT("減額一覧!H"&amp;P111))</f>
        <v>13</v>
      </c>
      <c r="F111" s="19">
        <f ca="1">IF($B111="","",INDIRECT("減額一覧!AN"&amp;P111))</f>
        <v>3</v>
      </c>
      <c r="G111" s="20">
        <f ca="1">IF($B111="","",INDIRECT("減額一覧!AO"&amp;P111))</f>
        <v>512</v>
      </c>
      <c r="H111" s="20">
        <f ca="1">IF($B111="","",INDIRECT("減額一覧!AP"&amp;P111))</f>
        <v>409</v>
      </c>
      <c r="I111" s="32">
        <f ca="1">IF(B111="","",IF(INDIRECT("減額一覧!BN"&amp;P111)=0.08,0.08,0.1))</f>
        <v>0.1</v>
      </c>
      <c r="J111" s="52"/>
      <c r="K111" s="95" t="str">
        <f t="shared" ca="1" si="134"/>
        <v/>
      </c>
      <c r="L111" s="58" t="str">
        <f t="shared" ca="1" si="108"/>
        <v/>
      </c>
      <c r="N111" s="113" t="str">
        <f t="shared" ca="1" si="184"/>
        <v>市内</v>
      </c>
      <c r="O111" s="114">
        <f t="shared" ref="O111" ca="1" si="188">IF(B111="","",IF(INDIRECT("減額一覧!BN"&amp;P111)=0.08,0.08,0.1))</f>
        <v>0.1</v>
      </c>
      <c r="P111" s="38">
        <v>24</v>
      </c>
      <c r="Q111" s="38">
        <f t="shared" ca="1" si="186"/>
        <v>1</v>
      </c>
      <c r="R111" s="38">
        <f t="shared" ca="1" si="186"/>
        <v>1</v>
      </c>
      <c r="S111" s="66" t="str">
        <f t="shared" ca="1" si="112"/>
        <v>531</v>
      </c>
      <c r="T111" s="105" t="str">
        <f t="shared" ca="1" si="113"/>
        <v/>
      </c>
    </row>
    <row r="112" spans="1:20" hidden="1">
      <c r="A112">
        <f ca="1">IF(B112="","",INDIRECT("減額一覧!B"&amp;$P112))</f>
        <v>252</v>
      </c>
      <c r="B112" s="61">
        <f ca="1">IF(INDIRECT("減額一覧!BD"&amp;P112)=1,INDIRECT("減額一覧!AQ"&amp;P112),"")</f>
        <v>208</v>
      </c>
      <c r="C112" s="45">
        <f ca="1">IF(B112="","",INDIRECT("減額一覧!C"&amp;$P112))</f>
        <v>531159000</v>
      </c>
      <c r="D112" s="79" t="str">
        <f ca="1">IF($B112="","",INDIRECT("減額一覧!G"&amp;$P112))</f>
        <v>藤井　建蔵</v>
      </c>
      <c r="E112" s="19">
        <f ca="1">IF(B112="","",INDIRECT("減額一覧!H"&amp;P112))</f>
        <v>13</v>
      </c>
      <c r="F112" s="19">
        <f ca="1">IF($B112="","",INDIRECT("減額一覧!AX"&amp;P112))</f>
        <v>3</v>
      </c>
      <c r="G112" s="20">
        <f ca="1">IF($B112="","",INDIRECT("減額一覧!AY"&amp;P112))</f>
        <v>512</v>
      </c>
      <c r="H112" s="20">
        <f ca="1">IF($B112="","",INDIRECT("減額一覧!AZ"&amp;P112))</f>
        <v>409</v>
      </c>
      <c r="I112" s="32">
        <f ca="1">IF(B112="","",IF(INDIRECT("減額一覧!BO"&amp;P112)=0.08,0.08,0.1))</f>
        <v>0.1</v>
      </c>
      <c r="J112" s="52"/>
      <c r="K112" s="95" t="str">
        <f t="shared" ca="1" si="134"/>
        <v/>
      </c>
      <c r="L112" s="58" t="str">
        <f t="shared" ca="1" si="108"/>
        <v/>
      </c>
      <c r="N112" s="113" t="str">
        <f t="shared" ca="1" si="184"/>
        <v>市内</v>
      </c>
      <c r="O112" s="114">
        <f t="shared" ref="O112" ca="1" si="189">IF(B112="","",IF(INDIRECT("減額一覧!BO"&amp;P112)=0.08,0.08,0.1))</f>
        <v>0.1</v>
      </c>
      <c r="P112" s="38">
        <v>24</v>
      </c>
      <c r="Q112" s="38">
        <f t="shared" ca="1" si="186"/>
        <v>1</v>
      </c>
      <c r="R112" s="38">
        <f t="shared" ca="1" si="186"/>
        <v>1</v>
      </c>
      <c r="S112" s="66" t="str">
        <f t="shared" ca="1" si="112"/>
        <v>531</v>
      </c>
      <c r="T112" s="105" t="str">
        <f t="shared" ca="1" si="113"/>
        <v/>
      </c>
    </row>
    <row r="113" spans="1:20" ht="19.5" hidden="1" thickBot="1">
      <c r="B113" s="64"/>
      <c r="C113" s="41" t="str">
        <f>IF(B113="","",減額一覧!C109)</f>
        <v/>
      </c>
      <c r="D113" s="43"/>
      <c r="E113" s="21"/>
      <c r="F113" s="22" t="s">
        <v>69</v>
      </c>
      <c r="G113" s="23">
        <f t="shared" ref="G113:H113" si="190">SUBTOTAL(9,G109:G112)</f>
        <v>0</v>
      </c>
      <c r="H113" s="23">
        <f t="shared" si="190"/>
        <v>0</v>
      </c>
      <c r="I113" s="30"/>
      <c r="J113" s="53"/>
      <c r="K113" s="96" t="str">
        <f t="shared" si="134"/>
        <v/>
      </c>
      <c r="L113" s="59" t="str">
        <f t="shared" si="108"/>
        <v/>
      </c>
      <c r="N113" s="108" t="str">
        <f t="shared" ref="N113" si="191">IF(AND(G113=0,H113=0),"","小計")</f>
        <v/>
      </c>
      <c r="O113" s="108" t="str">
        <f t="shared" ref="O113" si="192">IF(AND(G113=0,H113=0),"","小計")</f>
        <v/>
      </c>
      <c r="P113" s="38"/>
      <c r="Q113" s="38"/>
      <c r="R113" s="38"/>
      <c r="S113" s="66" t="str">
        <f t="shared" si="112"/>
        <v/>
      </c>
      <c r="T113" s="105" t="str">
        <f t="shared" si="113"/>
        <v/>
      </c>
    </row>
    <row r="114" spans="1:20" hidden="1">
      <c r="A114">
        <f ca="1">IF(B114="","",INDIRECT("減額一覧!B"&amp;$P114))</f>
        <v>253</v>
      </c>
      <c r="B114" s="61">
        <f ca="1">IF(INDIRECT("減額一覧!BA"&amp;P114)=1,INDIRECT("減額一覧!M"&amp;P114),"")</f>
        <v>206</v>
      </c>
      <c r="C114" s="36">
        <f ca="1">IF(B114="","",INDIRECT("減額一覧!C"&amp;$P114))</f>
        <v>361019000</v>
      </c>
      <c r="D114" s="78" t="str">
        <f ca="1">IF($B114="","",INDIRECT("減額一覧!G"&amp;$P114))</f>
        <v>牧田　菊江</v>
      </c>
      <c r="E114" s="19">
        <f ca="1">IF(B114="","",INDIRECT("減額一覧!H"&amp;P114))</f>
        <v>20</v>
      </c>
      <c r="F114" s="19">
        <f ca="1">IF($B114="","",INDIRECT("減額一覧!T"&amp;P114))</f>
        <v>17</v>
      </c>
      <c r="G114" s="20">
        <f ca="1">IF($B114="","",INDIRECT("減額一覧!U"&amp;P114))</f>
        <v>2585</v>
      </c>
      <c r="H114" s="20">
        <f ca="1">IF($B114="","",INDIRECT("減額一覧!V"&amp;P114))</f>
        <v>2319</v>
      </c>
      <c r="I114" s="32">
        <f ca="1">IF(B114="","",IF(INDIRECT("減額一覧!BL"&amp;P114)=0.08,0.08,0.1))</f>
        <v>0.1</v>
      </c>
      <c r="J114" s="51" t="s">
        <v>519</v>
      </c>
      <c r="K114" s="94" t="str">
        <f t="shared" ca="1" si="134"/>
        <v/>
      </c>
      <c r="L114" s="56" t="str">
        <f t="shared" ca="1" si="108"/>
        <v/>
      </c>
      <c r="N114" s="113" t="str">
        <f t="shared" ref="N114:N117" ca="1" si="193">IF(A114="","",IF(A114&gt;3000,"月ヶ瀬",IF(A114&gt;=2000,"都祁","市内")))</f>
        <v>市内</v>
      </c>
      <c r="O114" s="114">
        <f t="shared" ref="O114" ca="1" si="194">IF(B114="","",IF(INDIRECT("減額一覧!BL"&amp;P114)=0.08,0.08,0.1))</f>
        <v>0.1</v>
      </c>
      <c r="P114" s="38">
        <v>25</v>
      </c>
      <c r="Q114" s="38">
        <f t="shared" ref="Q114:R117" ca="1" si="195">IF(G114="","",IF(G114&gt;0,1,""))</f>
        <v>1</v>
      </c>
      <c r="R114" s="38">
        <f t="shared" ca="1" si="195"/>
        <v>1</v>
      </c>
      <c r="S114" s="66" t="str">
        <f t="shared" ca="1" si="112"/>
        <v>361</v>
      </c>
      <c r="T114" s="105" t="str">
        <f t="shared" ca="1" si="113"/>
        <v/>
      </c>
    </row>
    <row r="115" spans="1:20" hidden="1">
      <c r="A115">
        <f ca="1">IF(B115="","",INDIRECT("減額一覧!B"&amp;$P115))</f>
        <v>253</v>
      </c>
      <c r="B115" s="61">
        <f ca="1">IF(INDIRECT("減額一覧!BB"&amp;P115)=1,INDIRECT("減額一覧!W"&amp;P115),"")</f>
        <v>207</v>
      </c>
      <c r="C115" s="44">
        <f ca="1">IF(B115="","",INDIRECT("減額一覧!C"&amp;$P115))</f>
        <v>361019000</v>
      </c>
      <c r="D115" s="79" t="str">
        <f ca="1">IF($B115="","",INDIRECT("減額一覧!G"&amp;$P115))</f>
        <v>牧田　菊江</v>
      </c>
      <c r="E115" s="19">
        <f ca="1">IF(B115="","",INDIRECT("減額一覧!H"&amp;P115))</f>
        <v>20</v>
      </c>
      <c r="F115" s="19">
        <f ca="1">IF($B115="","",INDIRECT("減額一覧!AD"&amp;P115))</f>
        <v>17</v>
      </c>
      <c r="G115" s="20">
        <f ca="1">IF($B115="","",INDIRECT("減額一覧!AE"&amp;P115))</f>
        <v>3014</v>
      </c>
      <c r="H115" s="20">
        <f ca="1">IF($B115="","",INDIRECT("減額一覧!AF"&amp;P115))</f>
        <v>2319</v>
      </c>
      <c r="I115" s="32">
        <f ca="1">IF(B115="","",IF(INDIRECT("減額一覧!BM"&amp;P115)=0.08,0.08,0.1))</f>
        <v>0.1</v>
      </c>
      <c r="J115" s="52"/>
      <c r="K115" s="95" t="str">
        <f t="shared" ca="1" si="134"/>
        <v/>
      </c>
      <c r="L115" s="58" t="str">
        <f t="shared" ca="1" si="108"/>
        <v/>
      </c>
      <c r="N115" s="113" t="str">
        <f t="shared" ca="1" si="193"/>
        <v>市内</v>
      </c>
      <c r="O115" s="114">
        <f t="shared" ref="O115" ca="1" si="196">IF(B115="","",IF(INDIRECT("減額一覧!BM"&amp;P115)=0.08,0.08,0.1))</f>
        <v>0.1</v>
      </c>
      <c r="P115" s="38">
        <v>25</v>
      </c>
      <c r="Q115" s="38">
        <f t="shared" ca="1" si="195"/>
        <v>1</v>
      </c>
      <c r="R115" s="38">
        <f t="shared" ca="1" si="195"/>
        <v>1</v>
      </c>
      <c r="S115" s="66" t="str">
        <f t="shared" ca="1" si="112"/>
        <v>361</v>
      </c>
      <c r="T115" s="105" t="str">
        <f t="shared" ca="1" si="113"/>
        <v/>
      </c>
    </row>
    <row r="116" spans="1:20" hidden="1">
      <c r="A116" t="str">
        <f ca="1">IF(B116="","",INDIRECT("減額一覧!B"&amp;$P116))</f>
        <v/>
      </c>
      <c r="B116" s="61" t="str">
        <f ca="1">IF(INDIRECT("減額一覧!BC"&amp;P116)=1,INDIRECT("減額一覧!AG"&amp;P116),"")</f>
        <v/>
      </c>
      <c r="C116" s="36" t="str">
        <f ca="1">IF(B116="","",INDIRECT("減額一覧!C"&amp;$P116))</f>
        <v/>
      </c>
      <c r="D116" s="80" t="str">
        <f ca="1">IF($B116="","",INDIRECT("減額一覧!G"&amp;$P116))</f>
        <v/>
      </c>
      <c r="E116" s="19" t="str">
        <f ca="1">IF(B116="","",INDIRECT("減額一覧!H"&amp;P116))</f>
        <v/>
      </c>
      <c r="F116" s="19" t="str">
        <f ca="1">IF($B116="","",INDIRECT("減額一覧!AN"&amp;P116))</f>
        <v/>
      </c>
      <c r="G116" s="20" t="str">
        <f ca="1">IF($B116="","",INDIRECT("減額一覧!AO"&amp;P116))</f>
        <v/>
      </c>
      <c r="H116" s="20" t="str">
        <f ca="1">IF($B116="","",INDIRECT("減額一覧!AP"&amp;P116))</f>
        <v/>
      </c>
      <c r="I116" s="32" t="str">
        <f ca="1">IF(B116="","",IF(INDIRECT("減額一覧!BN"&amp;P116)=0.08,0.08,0.1))</f>
        <v/>
      </c>
      <c r="J116" s="52"/>
      <c r="K116" s="95" t="str">
        <f t="shared" ca="1" si="134"/>
        <v/>
      </c>
      <c r="L116" s="58" t="str">
        <f t="shared" ca="1" si="108"/>
        <v/>
      </c>
      <c r="N116" s="113" t="str">
        <f t="shared" ca="1" si="193"/>
        <v/>
      </c>
      <c r="O116" s="114" t="str">
        <f t="shared" ref="O116" ca="1" si="197">IF(B116="","",IF(INDIRECT("減額一覧!BN"&amp;P116)=0.08,0.08,0.1))</f>
        <v/>
      </c>
      <c r="P116" s="38">
        <v>25</v>
      </c>
      <c r="Q116" s="38" t="str">
        <f t="shared" ca="1" si="195"/>
        <v/>
      </c>
      <c r="R116" s="38" t="str">
        <f t="shared" ca="1" si="195"/>
        <v/>
      </c>
      <c r="S116" s="66" t="str">
        <f t="shared" ca="1" si="112"/>
        <v/>
      </c>
      <c r="T116" s="105" t="str">
        <f t="shared" ca="1" si="113"/>
        <v/>
      </c>
    </row>
    <row r="117" spans="1:20" hidden="1">
      <c r="A117" t="str">
        <f ca="1">IF(B117="","",INDIRECT("減額一覧!B"&amp;$P117))</f>
        <v/>
      </c>
      <c r="B117" s="61" t="str">
        <f ca="1">IF(INDIRECT("減額一覧!BD"&amp;P117)=1,INDIRECT("減額一覧!AQ"&amp;P117),"")</f>
        <v/>
      </c>
      <c r="C117" s="45" t="str">
        <f ca="1">IF(B117="","",INDIRECT("減額一覧!C"&amp;$P117))</f>
        <v/>
      </c>
      <c r="D117" s="79" t="str">
        <f ca="1">IF($B117="","",INDIRECT("減額一覧!G"&amp;$P117))</f>
        <v/>
      </c>
      <c r="E117" s="19" t="str">
        <f ca="1">IF(B117="","",INDIRECT("減額一覧!H"&amp;P117))</f>
        <v/>
      </c>
      <c r="F117" s="19" t="str">
        <f ca="1">IF($B117="","",INDIRECT("減額一覧!AX"&amp;P117))</f>
        <v/>
      </c>
      <c r="G117" s="20" t="str">
        <f ca="1">IF($B117="","",INDIRECT("減額一覧!AY"&amp;P117))</f>
        <v/>
      </c>
      <c r="H117" s="20" t="str">
        <f ca="1">IF($B117="","",INDIRECT("減額一覧!AZ"&amp;P117))</f>
        <v/>
      </c>
      <c r="I117" s="32" t="str">
        <f ca="1">IF(B117="","",IF(INDIRECT("減額一覧!BO"&amp;P117)=0.08,0.08,0.1))</f>
        <v/>
      </c>
      <c r="J117" s="52"/>
      <c r="K117" s="95" t="str">
        <f t="shared" ca="1" si="134"/>
        <v/>
      </c>
      <c r="L117" s="58" t="str">
        <f t="shared" ca="1" si="108"/>
        <v/>
      </c>
      <c r="N117" s="113" t="str">
        <f t="shared" ca="1" si="193"/>
        <v/>
      </c>
      <c r="O117" s="114" t="str">
        <f t="shared" ref="O117" ca="1" si="198">IF(B117="","",IF(INDIRECT("減額一覧!BO"&amp;P117)=0.08,0.08,0.1))</f>
        <v/>
      </c>
      <c r="P117" s="38">
        <v>25</v>
      </c>
      <c r="Q117" s="38" t="str">
        <f t="shared" ca="1" si="195"/>
        <v/>
      </c>
      <c r="R117" s="38" t="str">
        <f t="shared" ca="1" si="195"/>
        <v/>
      </c>
      <c r="S117" s="66" t="str">
        <f t="shared" ca="1" si="112"/>
        <v/>
      </c>
      <c r="T117" s="105" t="str">
        <f t="shared" ca="1" si="113"/>
        <v/>
      </c>
    </row>
    <row r="118" spans="1:20" ht="19.5" hidden="1" thickBot="1">
      <c r="B118" s="64"/>
      <c r="C118" s="41" t="str">
        <f>IF(B118="","",減額一覧!C114)</f>
        <v/>
      </c>
      <c r="D118" s="43"/>
      <c r="E118" s="21"/>
      <c r="F118" s="22" t="s">
        <v>69</v>
      </c>
      <c r="G118" s="23">
        <f t="shared" ref="G118:H118" si="199">SUBTOTAL(9,G114:G117)</f>
        <v>0</v>
      </c>
      <c r="H118" s="23">
        <f t="shared" si="199"/>
        <v>0</v>
      </c>
      <c r="I118" s="30"/>
      <c r="J118" s="53"/>
      <c r="K118" s="96" t="str">
        <f t="shared" si="134"/>
        <v/>
      </c>
      <c r="L118" s="59" t="str">
        <f t="shared" si="108"/>
        <v/>
      </c>
      <c r="N118" s="108" t="str">
        <f t="shared" ref="N118" si="200">IF(AND(G118=0,H118=0),"","小計")</f>
        <v/>
      </c>
      <c r="O118" s="108" t="str">
        <f t="shared" ref="O118" si="201">IF(AND(G118=0,H118=0),"","小計")</f>
        <v/>
      </c>
      <c r="P118" s="38"/>
      <c r="Q118" s="38"/>
      <c r="R118" s="38"/>
      <c r="S118" s="66" t="str">
        <f t="shared" si="112"/>
        <v/>
      </c>
      <c r="T118" s="105" t="str">
        <f t="shared" si="113"/>
        <v/>
      </c>
    </row>
    <row r="119" spans="1:20" hidden="1">
      <c r="A119">
        <f ca="1">IF(B119="","",INDIRECT("減額一覧!B"&amp;$P119))</f>
        <v>254</v>
      </c>
      <c r="B119" s="61">
        <f ca="1">IF(INDIRECT("減額一覧!BA"&amp;P119)=1,INDIRECT("減額一覧!M"&amp;P119),"")</f>
        <v>206</v>
      </c>
      <c r="C119" s="36">
        <f ca="1">IF(B119="","",INDIRECT("減額一覧!C"&amp;$P119))</f>
        <v>642127000</v>
      </c>
      <c r="D119" s="78" t="str">
        <f ca="1">IF($B119="","",INDIRECT("減額一覧!G"&amp;$P119))</f>
        <v>広岡　正夫</v>
      </c>
      <c r="E119" s="19">
        <f ca="1">IF(B119="","",INDIRECT("減額一覧!H"&amp;P119))</f>
        <v>20</v>
      </c>
      <c r="F119" s="19">
        <f ca="1">IF($B119="","",INDIRECT("減額一覧!T"&amp;P119))</f>
        <v>21</v>
      </c>
      <c r="G119" s="20">
        <f ca="1">IF($B119="","",INDIRECT("減額一覧!U"&amp;P119))</f>
        <v>4950</v>
      </c>
      <c r="H119" s="20">
        <f ca="1">IF($B119="","",INDIRECT("減額一覧!V"&amp;P119))</f>
        <v>2865</v>
      </c>
      <c r="I119" s="32">
        <f ca="1">IF(B119="","",IF(INDIRECT("減額一覧!BL"&amp;P119)=0.08,0.08,0.1))</f>
        <v>0.1</v>
      </c>
      <c r="J119" s="51" t="s">
        <v>456</v>
      </c>
      <c r="K119" s="94" t="str">
        <f t="shared" ca="1" si="134"/>
        <v/>
      </c>
      <c r="L119" s="56" t="str">
        <f t="shared" ca="1" si="108"/>
        <v/>
      </c>
      <c r="N119" s="113" t="str">
        <f t="shared" ref="N119:N122" ca="1" si="202">IF(A119="","",IF(A119&gt;3000,"月ヶ瀬",IF(A119&gt;=2000,"都祁","市内")))</f>
        <v>市内</v>
      </c>
      <c r="O119" s="114">
        <f t="shared" ref="O119" ca="1" si="203">IF(B119="","",IF(INDIRECT("減額一覧!BL"&amp;P119)=0.08,0.08,0.1))</f>
        <v>0.1</v>
      </c>
      <c r="P119" s="38">
        <v>26</v>
      </c>
      <c r="Q119" s="38">
        <f t="shared" ref="Q119:R122" ca="1" si="204">IF(G119="","",IF(G119&gt;0,1,""))</f>
        <v>1</v>
      </c>
      <c r="R119" s="38">
        <f t="shared" ca="1" si="204"/>
        <v>1</v>
      </c>
      <c r="S119" s="66" t="str">
        <f t="shared" ca="1" si="112"/>
        <v>642</v>
      </c>
      <c r="T119" s="105" t="str">
        <f t="shared" ca="1" si="113"/>
        <v/>
      </c>
    </row>
    <row r="120" spans="1:20" hidden="1">
      <c r="A120">
        <f ca="1">IF(B120="","",INDIRECT("減額一覧!B"&amp;$P120))</f>
        <v>254</v>
      </c>
      <c r="B120" s="61">
        <f ca="1">IF(INDIRECT("減額一覧!BB"&amp;P120)=1,INDIRECT("減額一覧!W"&amp;P120),"")</f>
        <v>207</v>
      </c>
      <c r="C120" s="44">
        <f ca="1">IF(B120="","",INDIRECT("減額一覧!C"&amp;$P120))</f>
        <v>642127000</v>
      </c>
      <c r="D120" s="79" t="str">
        <f ca="1">IF($B120="","",INDIRECT("減額一覧!G"&amp;$P120))</f>
        <v>広岡　正夫</v>
      </c>
      <c r="E120" s="19">
        <f ca="1">IF(B120="","",INDIRECT("減額一覧!H"&amp;P120))</f>
        <v>20</v>
      </c>
      <c r="F120" s="19">
        <f ca="1">IF($B120="","",INDIRECT("減額一覧!AD"&amp;P120))</f>
        <v>21</v>
      </c>
      <c r="G120" s="20">
        <f ca="1">IF($B120="","",INDIRECT("減額一覧!AE"&amp;P120))</f>
        <v>4950</v>
      </c>
      <c r="H120" s="20">
        <f ca="1">IF($B120="","",INDIRECT("減額一覧!AF"&amp;P120))</f>
        <v>2865</v>
      </c>
      <c r="I120" s="32">
        <f ca="1">IF(B120="","",IF(INDIRECT("減額一覧!BM"&amp;P120)=0.08,0.08,0.1))</f>
        <v>0.1</v>
      </c>
      <c r="J120" s="52"/>
      <c r="K120" s="95" t="str">
        <f t="shared" ca="1" si="134"/>
        <v/>
      </c>
      <c r="L120" s="58" t="str">
        <f t="shared" ca="1" si="108"/>
        <v/>
      </c>
      <c r="N120" s="113" t="str">
        <f t="shared" ca="1" si="202"/>
        <v>市内</v>
      </c>
      <c r="O120" s="114">
        <f t="shared" ref="O120" ca="1" si="205">IF(B120="","",IF(INDIRECT("減額一覧!BM"&amp;P120)=0.08,0.08,0.1))</f>
        <v>0.1</v>
      </c>
      <c r="P120" s="38">
        <v>26</v>
      </c>
      <c r="Q120" s="38">
        <f t="shared" ca="1" si="204"/>
        <v>1</v>
      </c>
      <c r="R120" s="38">
        <f t="shared" ca="1" si="204"/>
        <v>1</v>
      </c>
      <c r="S120" s="66" t="str">
        <f t="shared" ca="1" si="112"/>
        <v>642</v>
      </c>
      <c r="T120" s="105" t="str">
        <f t="shared" ca="1" si="113"/>
        <v/>
      </c>
    </row>
    <row r="121" spans="1:20" hidden="1">
      <c r="A121">
        <f ca="1">IF(B121="","",INDIRECT("減額一覧!B"&amp;$P121))</f>
        <v>254</v>
      </c>
      <c r="B121" s="61">
        <f ca="1">IF(INDIRECT("減額一覧!BC"&amp;P121)=1,INDIRECT("減額一覧!AG"&amp;P121),"")</f>
        <v>208</v>
      </c>
      <c r="C121" s="36">
        <f ca="1">IF(B121="","",INDIRECT("減額一覧!C"&amp;$P121))</f>
        <v>642127000</v>
      </c>
      <c r="D121" s="80" t="str">
        <f ca="1">IF($B121="","",INDIRECT("減額一覧!G"&amp;$P121))</f>
        <v>広岡　正夫</v>
      </c>
      <c r="E121" s="19">
        <f ca="1">IF(B121="","",INDIRECT("減額一覧!H"&amp;P121))</f>
        <v>20</v>
      </c>
      <c r="F121" s="19">
        <f ca="1">IF($B121="","",INDIRECT("減額一覧!AN"&amp;P121))</f>
        <v>11</v>
      </c>
      <c r="G121" s="20">
        <f ca="1">IF($B121="","",INDIRECT("減額一覧!AO"&amp;P121))</f>
        <v>2436</v>
      </c>
      <c r="H121" s="20">
        <f ca="1">IF($B121="","",INDIRECT("減額一覧!AP"&amp;P121))</f>
        <v>1500</v>
      </c>
      <c r="I121" s="32">
        <f ca="1">IF(B121="","",IF(INDIRECT("減額一覧!BN"&amp;P121)=0.08,0.08,0.1))</f>
        <v>0.1</v>
      </c>
      <c r="J121" s="52"/>
      <c r="K121" s="95" t="str">
        <f t="shared" ca="1" si="134"/>
        <v/>
      </c>
      <c r="L121" s="58" t="str">
        <f t="shared" ca="1" si="108"/>
        <v/>
      </c>
      <c r="N121" s="113" t="str">
        <f t="shared" ca="1" si="202"/>
        <v>市内</v>
      </c>
      <c r="O121" s="114">
        <f t="shared" ref="O121" ca="1" si="206">IF(B121="","",IF(INDIRECT("減額一覧!BN"&amp;P121)=0.08,0.08,0.1))</f>
        <v>0.1</v>
      </c>
      <c r="P121" s="38">
        <v>26</v>
      </c>
      <c r="Q121" s="38">
        <f t="shared" ca="1" si="204"/>
        <v>1</v>
      </c>
      <c r="R121" s="38">
        <f t="shared" ca="1" si="204"/>
        <v>1</v>
      </c>
      <c r="S121" s="66" t="str">
        <f t="shared" ca="1" si="112"/>
        <v>642</v>
      </c>
      <c r="T121" s="105" t="str">
        <f t="shared" ca="1" si="113"/>
        <v/>
      </c>
    </row>
    <row r="122" spans="1:20" hidden="1">
      <c r="A122" t="str">
        <f ca="1">IF(B122="","",INDIRECT("減額一覧!B"&amp;$P122))</f>
        <v/>
      </c>
      <c r="B122" s="61" t="str">
        <f ca="1">IF(INDIRECT("減額一覧!BD"&amp;P122)=1,INDIRECT("減額一覧!AQ"&amp;P122),"")</f>
        <v/>
      </c>
      <c r="C122" s="45" t="str">
        <f ca="1">IF(B122="","",INDIRECT("減額一覧!C"&amp;$P122))</f>
        <v/>
      </c>
      <c r="D122" s="79" t="str">
        <f ca="1">IF($B122="","",INDIRECT("減額一覧!G"&amp;$P122))</f>
        <v/>
      </c>
      <c r="E122" s="19" t="str">
        <f ca="1">IF(B122="","",INDIRECT("減額一覧!H"&amp;P122))</f>
        <v/>
      </c>
      <c r="F122" s="19" t="str">
        <f ca="1">IF($B122="","",INDIRECT("減額一覧!AX"&amp;P122))</f>
        <v/>
      </c>
      <c r="G122" s="20" t="str">
        <f ca="1">IF($B122="","",INDIRECT("減額一覧!AY"&amp;P122))</f>
        <v/>
      </c>
      <c r="H122" s="20" t="str">
        <f ca="1">IF($B122="","",INDIRECT("減額一覧!AZ"&amp;P122))</f>
        <v/>
      </c>
      <c r="I122" s="32" t="str">
        <f ca="1">IF(B122="","",IF(INDIRECT("減額一覧!BO"&amp;P122)=0.08,0.08,0.1))</f>
        <v/>
      </c>
      <c r="J122" s="52"/>
      <c r="K122" s="95" t="str">
        <f t="shared" ca="1" si="134"/>
        <v/>
      </c>
      <c r="L122" s="58" t="str">
        <f t="shared" ca="1" si="108"/>
        <v/>
      </c>
      <c r="N122" s="113" t="str">
        <f t="shared" ca="1" si="202"/>
        <v/>
      </c>
      <c r="O122" s="114" t="str">
        <f t="shared" ref="O122" ca="1" si="207">IF(B122="","",IF(INDIRECT("減額一覧!BO"&amp;P122)=0.08,0.08,0.1))</f>
        <v/>
      </c>
      <c r="P122" s="38">
        <v>26</v>
      </c>
      <c r="Q122" s="38" t="str">
        <f t="shared" ca="1" si="204"/>
        <v/>
      </c>
      <c r="R122" s="38" t="str">
        <f t="shared" ca="1" si="204"/>
        <v/>
      </c>
      <c r="S122" s="66" t="str">
        <f t="shared" ca="1" si="112"/>
        <v/>
      </c>
      <c r="T122" s="105" t="str">
        <f t="shared" ca="1" si="113"/>
        <v/>
      </c>
    </row>
    <row r="123" spans="1:20" ht="19.5" hidden="1" thickBot="1">
      <c r="B123" s="64"/>
      <c r="C123" s="41" t="str">
        <f>IF(B123="","",減額一覧!C119)</f>
        <v/>
      </c>
      <c r="D123" s="43"/>
      <c r="E123" s="21"/>
      <c r="F123" s="22" t="s">
        <v>69</v>
      </c>
      <c r="G123" s="23">
        <f t="shared" ref="G123:H123" si="208">SUBTOTAL(9,G119:G122)</f>
        <v>0</v>
      </c>
      <c r="H123" s="23">
        <f t="shared" si="208"/>
        <v>0</v>
      </c>
      <c r="I123" s="30"/>
      <c r="J123" s="53"/>
      <c r="K123" s="96" t="str">
        <f t="shared" si="134"/>
        <v/>
      </c>
      <c r="L123" s="59" t="str">
        <f t="shared" si="108"/>
        <v/>
      </c>
      <c r="N123" s="108" t="str">
        <f t="shared" ref="N123" si="209">IF(AND(G123=0,H123=0),"","小計")</f>
        <v/>
      </c>
      <c r="O123" s="108" t="str">
        <f t="shared" ref="O123" si="210">IF(AND(G123=0,H123=0),"","小計")</f>
        <v/>
      </c>
      <c r="P123" s="38"/>
      <c r="Q123" s="38"/>
      <c r="R123" s="38"/>
      <c r="S123" s="66" t="str">
        <f t="shared" si="112"/>
        <v/>
      </c>
      <c r="T123" s="105" t="str">
        <f t="shared" si="113"/>
        <v/>
      </c>
    </row>
    <row r="124" spans="1:20" hidden="1">
      <c r="A124">
        <f ca="1">IF(B124="","",INDIRECT("減額一覧!B"&amp;$P124))</f>
        <v>255</v>
      </c>
      <c r="B124" s="61">
        <f ca="1">IF(INDIRECT("減額一覧!BA"&amp;P124)=1,INDIRECT("減額一覧!M"&amp;P124),"")</f>
        <v>204</v>
      </c>
      <c r="C124" s="36">
        <f ca="1">IF(B124="","",INDIRECT("減額一覧!C"&amp;$P124))</f>
        <v>674016000</v>
      </c>
      <c r="D124" s="78" t="str">
        <f ca="1">IF($B124="","",INDIRECT("減額一覧!G"&amp;$P124))</f>
        <v>酒井　純子</v>
      </c>
      <c r="E124" s="19">
        <f ca="1">IF(B124="","",INDIRECT("減額一覧!H"&amp;P124))</f>
        <v>20</v>
      </c>
      <c r="F124" s="19">
        <f ca="1">IF($B124="","",INDIRECT("減額一覧!T"&amp;P124))</f>
        <v>2</v>
      </c>
      <c r="G124" s="20">
        <f ca="1">IF($B124="","",INDIRECT("減額一覧!U"&amp;P124))</f>
        <v>440</v>
      </c>
      <c r="H124" s="20">
        <f ca="1">IF($B124="","",INDIRECT("減額一覧!V"&amp;P124))</f>
        <v>236</v>
      </c>
      <c r="I124" s="32">
        <f ca="1">IF(B124="","",IF(INDIRECT("減額一覧!BL"&amp;P124)=0.08,0.08,0.1))</f>
        <v>0.1</v>
      </c>
      <c r="J124" s="51" t="s">
        <v>457</v>
      </c>
      <c r="K124" s="94" t="str">
        <f t="shared" ca="1" si="134"/>
        <v/>
      </c>
      <c r="L124" s="56" t="str">
        <f t="shared" ca="1" si="108"/>
        <v/>
      </c>
      <c r="N124" s="113" t="str">
        <f t="shared" ref="N124:N127" ca="1" si="211">IF(A124="","",IF(A124&gt;3000,"月ヶ瀬",IF(A124&gt;=2000,"都祁","市内")))</f>
        <v>市内</v>
      </c>
      <c r="O124" s="114">
        <f t="shared" ref="O124" ca="1" si="212">IF(B124="","",IF(INDIRECT("減額一覧!BL"&amp;P124)=0.08,0.08,0.1))</f>
        <v>0.1</v>
      </c>
      <c r="P124" s="38">
        <v>27</v>
      </c>
      <c r="Q124" s="38">
        <f t="shared" ref="Q124:R127" ca="1" si="213">IF(G124="","",IF(G124&gt;0,1,""))</f>
        <v>1</v>
      </c>
      <c r="R124" s="38">
        <f t="shared" ca="1" si="213"/>
        <v>1</v>
      </c>
      <c r="S124" s="66" t="str">
        <f t="shared" ca="1" si="112"/>
        <v>674</v>
      </c>
      <c r="T124" s="105" t="str">
        <f t="shared" ca="1" si="113"/>
        <v/>
      </c>
    </row>
    <row r="125" spans="1:20" hidden="1">
      <c r="A125">
        <f ca="1">IF(B125="","",INDIRECT("減額一覧!B"&amp;$P125))</f>
        <v>255</v>
      </c>
      <c r="B125" s="61">
        <f ca="1">IF(INDIRECT("減額一覧!BB"&amp;P125)=1,INDIRECT("減額一覧!W"&amp;P125),"")</f>
        <v>205</v>
      </c>
      <c r="C125" s="44">
        <f ca="1">IF(B125="","",INDIRECT("減額一覧!C"&amp;$P125))</f>
        <v>674016000</v>
      </c>
      <c r="D125" s="79" t="str">
        <f ca="1">IF($B125="","",INDIRECT("減額一覧!G"&amp;$P125))</f>
        <v>酒井　純子</v>
      </c>
      <c r="E125" s="19">
        <f ca="1">IF(B125="","",INDIRECT("減額一覧!H"&amp;P125))</f>
        <v>20</v>
      </c>
      <c r="F125" s="19">
        <f ca="1">IF($B125="","",INDIRECT("減額一覧!AD"&amp;P125))</f>
        <v>2</v>
      </c>
      <c r="G125" s="20">
        <f ca="1">IF($B125="","",INDIRECT("減額一覧!AE"&amp;P125))</f>
        <v>440</v>
      </c>
      <c r="H125" s="20">
        <f ca="1">IF($B125="","",INDIRECT("減額一覧!AF"&amp;P125))</f>
        <v>272</v>
      </c>
      <c r="I125" s="32">
        <f ca="1">IF(B125="","",IF(INDIRECT("減額一覧!BM"&amp;P125)=0.08,0.08,0.1))</f>
        <v>0.1</v>
      </c>
      <c r="J125" s="52"/>
      <c r="K125" s="95" t="str">
        <f t="shared" ca="1" si="134"/>
        <v/>
      </c>
      <c r="L125" s="58" t="str">
        <f t="shared" ca="1" si="108"/>
        <v/>
      </c>
      <c r="N125" s="113" t="str">
        <f t="shared" ca="1" si="211"/>
        <v>市内</v>
      </c>
      <c r="O125" s="114">
        <f t="shared" ref="O125" ca="1" si="214">IF(B125="","",IF(INDIRECT("減額一覧!BM"&amp;P125)=0.08,0.08,0.1))</f>
        <v>0.1</v>
      </c>
      <c r="P125" s="38">
        <v>27</v>
      </c>
      <c r="Q125" s="38">
        <f t="shared" ca="1" si="213"/>
        <v>1</v>
      </c>
      <c r="R125" s="38">
        <f t="shared" ca="1" si="213"/>
        <v>1</v>
      </c>
      <c r="S125" s="66" t="str">
        <f t="shared" ca="1" si="112"/>
        <v>674</v>
      </c>
      <c r="T125" s="105" t="str">
        <f t="shared" ca="1" si="113"/>
        <v/>
      </c>
    </row>
    <row r="126" spans="1:20" hidden="1">
      <c r="A126">
        <f ca="1">IF(B126="","",INDIRECT("減額一覧!B"&amp;$P126))</f>
        <v>255</v>
      </c>
      <c r="B126" s="61">
        <f ca="1">IF(INDIRECT("減額一覧!BC"&amp;P126)=1,INDIRECT("減額一覧!AG"&amp;P126),"")</f>
        <v>206</v>
      </c>
      <c r="C126" s="36">
        <f ca="1">IF(B126="","",INDIRECT("減額一覧!C"&amp;$P126))</f>
        <v>674016000</v>
      </c>
      <c r="D126" s="80" t="str">
        <f ca="1">IF($B126="","",INDIRECT("減額一覧!G"&amp;$P126))</f>
        <v>酒井　純子</v>
      </c>
      <c r="E126" s="19">
        <f ca="1">IF(B126="","",INDIRECT("減額一覧!H"&amp;P126))</f>
        <v>20</v>
      </c>
      <c r="F126" s="19">
        <f ca="1">IF($B126="","",INDIRECT("減額一覧!AN"&amp;P126))</f>
        <v>10</v>
      </c>
      <c r="G126" s="20">
        <f ca="1">IF($B126="","",INDIRECT("減額一覧!AO"&amp;P126))</f>
        <v>2365</v>
      </c>
      <c r="H126" s="20">
        <f ca="1">IF($B126="","",INDIRECT("減額一覧!AP"&amp;P126))</f>
        <v>1364</v>
      </c>
      <c r="I126" s="32">
        <f ca="1">IF(B126="","",IF(INDIRECT("減額一覧!BN"&amp;P126)=0.08,0.08,0.1))</f>
        <v>0.1</v>
      </c>
      <c r="J126" s="52"/>
      <c r="K126" s="95" t="str">
        <f t="shared" ca="1" si="134"/>
        <v/>
      </c>
      <c r="L126" s="58" t="str">
        <f t="shared" ca="1" si="108"/>
        <v/>
      </c>
      <c r="N126" s="113" t="str">
        <f t="shared" ca="1" si="211"/>
        <v>市内</v>
      </c>
      <c r="O126" s="114">
        <f t="shared" ref="O126" ca="1" si="215">IF(B126="","",IF(INDIRECT("減額一覧!BN"&amp;P126)=0.08,0.08,0.1))</f>
        <v>0.1</v>
      </c>
      <c r="P126" s="38">
        <v>27</v>
      </c>
      <c r="Q126" s="38">
        <f t="shared" ca="1" si="213"/>
        <v>1</v>
      </c>
      <c r="R126" s="38">
        <f t="shared" ca="1" si="213"/>
        <v>1</v>
      </c>
      <c r="S126" s="66" t="str">
        <f t="shared" ca="1" si="112"/>
        <v>674</v>
      </c>
      <c r="T126" s="105" t="str">
        <f t="shared" ca="1" si="113"/>
        <v/>
      </c>
    </row>
    <row r="127" spans="1:20" hidden="1">
      <c r="A127">
        <f ca="1">IF(B127="","",INDIRECT("減額一覧!B"&amp;$P127))</f>
        <v>255</v>
      </c>
      <c r="B127" s="61">
        <f ca="1">IF(INDIRECT("減額一覧!BD"&amp;P127)=1,INDIRECT("減額一覧!AQ"&amp;P127),"")</f>
        <v>207</v>
      </c>
      <c r="C127" s="45">
        <f ca="1">IF(B127="","",INDIRECT("減額一覧!C"&amp;$P127))</f>
        <v>674016000</v>
      </c>
      <c r="D127" s="79" t="str">
        <f ca="1">IF($B127="","",INDIRECT("減額一覧!G"&amp;$P127))</f>
        <v>酒井　純子</v>
      </c>
      <c r="E127" s="19">
        <f ca="1">IF(B127="","",INDIRECT("減額一覧!H"&amp;P127))</f>
        <v>20</v>
      </c>
      <c r="F127" s="19">
        <f ca="1">IF($B127="","",INDIRECT("減額一覧!AX"&amp;P127))</f>
        <v>10</v>
      </c>
      <c r="G127" s="20">
        <f ca="1">IF($B127="","",INDIRECT("減額一覧!AY"&amp;P127))</f>
        <v>2365</v>
      </c>
      <c r="H127" s="20">
        <f ca="1">IF($B127="","",INDIRECT("減額一覧!AZ"&amp;P127))</f>
        <v>1364</v>
      </c>
      <c r="I127" s="32">
        <f ca="1">IF(B127="","",IF(INDIRECT("減額一覧!BO"&amp;P127)=0.08,0.08,0.1))</f>
        <v>0.1</v>
      </c>
      <c r="J127" s="52"/>
      <c r="K127" s="95" t="str">
        <f t="shared" ca="1" si="134"/>
        <v/>
      </c>
      <c r="L127" s="58" t="str">
        <f t="shared" ca="1" si="108"/>
        <v/>
      </c>
      <c r="N127" s="113" t="str">
        <f t="shared" ca="1" si="211"/>
        <v>市内</v>
      </c>
      <c r="O127" s="114">
        <f t="shared" ref="O127" ca="1" si="216">IF(B127="","",IF(INDIRECT("減額一覧!BO"&amp;P127)=0.08,0.08,0.1))</f>
        <v>0.1</v>
      </c>
      <c r="P127" s="38">
        <v>27</v>
      </c>
      <c r="Q127" s="38">
        <f t="shared" ca="1" si="213"/>
        <v>1</v>
      </c>
      <c r="R127" s="38">
        <f t="shared" ca="1" si="213"/>
        <v>1</v>
      </c>
      <c r="S127" s="66" t="str">
        <f t="shared" ca="1" si="112"/>
        <v>674</v>
      </c>
      <c r="T127" s="105" t="str">
        <f t="shared" ca="1" si="113"/>
        <v/>
      </c>
    </row>
    <row r="128" spans="1:20" ht="19.5" hidden="1" thickBot="1">
      <c r="B128" s="64"/>
      <c r="C128" s="41" t="str">
        <f>IF(B128="","",減額一覧!C124)</f>
        <v/>
      </c>
      <c r="D128" s="43"/>
      <c r="E128" s="21"/>
      <c r="F128" s="22" t="s">
        <v>69</v>
      </c>
      <c r="G128" s="23">
        <f t="shared" ref="G128:H128" si="217">SUBTOTAL(9,G124:G127)</f>
        <v>0</v>
      </c>
      <c r="H128" s="23">
        <f t="shared" si="217"/>
        <v>0</v>
      </c>
      <c r="I128" s="30"/>
      <c r="J128" s="53"/>
      <c r="K128" s="96" t="str">
        <f t="shared" si="134"/>
        <v/>
      </c>
      <c r="L128" s="59" t="str">
        <f t="shared" si="108"/>
        <v/>
      </c>
      <c r="N128" s="108" t="str">
        <f t="shared" ref="N128" si="218">IF(AND(G128=0,H128=0),"","小計")</f>
        <v/>
      </c>
      <c r="O128" s="108" t="str">
        <f t="shared" ref="O128" si="219">IF(AND(G128=0,H128=0),"","小計")</f>
        <v/>
      </c>
      <c r="P128" s="38"/>
      <c r="Q128" s="38"/>
      <c r="R128" s="38"/>
      <c r="S128" s="66" t="str">
        <f t="shared" si="112"/>
        <v/>
      </c>
      <c r="T128" s="105" t="str">
        <f t="shared" si="113"/>
        <v/>
      </c>
    </row>
    <row r="129" spans="1:20" hidden="1">
      <c r="A129">
        <f ca="1">IF(B129="","",INDIRECT("減額一覧!B"&amp;$P129))</f>
        <v>256</v>
      </c>
      <c r="B129" s="61">
        <f ca="1">IF(INDIRECT("減額一覧!BA"&amp;P129)=1,INDIRECT("減額一覧!M"&amp;P129),"")</f>
        <v>204</v>
      </c>
      <c r="C129" s="36">
        <f ca="1">IF(B129="","",INDIRECT("減額一覧!C"&amp;$P129))</f>
        <v>219003000</v>
      </c>
      <c r="D129" s="78" t="str">
        <f ca="1">IF($B129="","",INDIRECT("減額一覧!G"&amp;$P129))</f>
        <v>奥田　安治</v>
      </c>
      <c r="E129" s="19">
        <f ca="1">IF(B129="","",INDIRECT("減額一覧!H"&amp;P129))</f>
        <v>13</v>
      </c>
      <c r="F129" s="19">
        <f ca="1">IF($B129="","",INDIRECT("減額一覧!T"&amp;P129))</f>
        <v>1</v>
      </c>
      <c r="G129" s="20">
        <f ca="1">IF($B129="","",INDIRECT("減額一覧!U"&amp;P129))</f>
        <v>170</v>
      </c>
      <c r="H129" s="20">
        <f ca="1">IF($B129="","",INDIRECT("減額一覧!V"&amp;P129))</f>
        <v>0</v>
      </c>
      <c r="I129" s="32">
        <f ca="1">IF(B129="","",IF(INDIRECT("減額一覧!BL"&amp;P129)=0.08,0.08,0.1))</f>
        <v>0.1</v>
      </c>
      <c r="J129" s="51" t="s">
        <v>458</v>
      </c>
      <c r="K129" s="94" t="str">
        <f t="shared" ca="1" si="134"/>
        <v/>
      </c>
      <c r="L129" s="56" t="str">
        <f t="shared" ca="1" si="108"/>
        <v/>
      </c>
      <c r="N129" s="113" t="str">
        <f t="shared" ref="N129:N132" ca="1" si="220">IF(A129="","",IF(A129&gt;3000,"月ヶ瀬",IF(A129&gt;=2000,"都祁","市内")))</f>
        <v>市内</v>
      </c>
      <c r="O129" s="114">
        <f t="shared" ref="O129" ca="1" si="221">IF(B129="","",IF(INDIRECT("減額一覧!BL"&amp;P129)=0.08,0.08,0.1))</f>
        <v>0.1</v>
      </c>
      <c r="P129" s="38">
        <v>28</v>
      </c>
      <c r="Q129" s="38">
        <f t="shared" ref="Q129:R132" ca="1" si="222">IF(G129="","",IF(G129&gt;0,1,""))</f>
        <v>1</v>
      </c>
      <c r="R129" s="38" t="str">
        <f t="shared" ca="1" si="222"/>
        <v/>
      </c>
      <c r="S129" s="66" t="str">
        <f t="shared" ca="1" si="112"/>
        <v>219</v>
      </c>
      <c r="T129" s="105" t="str">
        <f t="shared" ca="1" si="113"/>
        <v/>
      </c>
    </row>
    <row r="130" spans="1:20" hidden="1">
      <c r="A130">
        <f ca="1">IF(B130="","",INDIRECT("減額一覧!B"&amp;$P130))</f>
        <v>256</v>
      </c>
      <c r="B130" s="61">
        <f ca="1">IF(INDIRECT("減額一覧!BB"&amp;P130)=1,INDIRECT("減額一覧!W"&amp;P130),"")</f>
        <v>205</v>
      </c>
      <c r="C130" s="44">
        <f ca="1">IF(B130="","",INDIRECT("減額一覧!C"&amp;$P130))</f>
        <v>219003000</v>
      </c>
      <c r="D130" s="79" t="str">
        <f ca="1">IF($B130="","",INDIRECT("減額一覧!G"&amp;$P130))</f>
        <v>奥田　安治</v>
      </c>
      <c r="E130" s="19">
        <f ca="1">IF(B130="","",INDIRECT("減額一覧!H"&amp;P130))</f>
        <v>13</v>
      </c>
      <c r="F130" s="19">
        <f ca="1">IF($B130="","",INDIRECT("減額一覧!AD"&amp;P130))</f>
        <v>2</v>
      </c>
      <c r="G130" s="20">
        <f ca="1">IF($B130="","",INDIRECT("減額一覧!AE"&amp;P130))</f>
        <v>341</v>
      </c>
      <c r="H130" s="20">
        <f ca="1">IF($B130="","",INDIRECT("減額一覧!AF"&amp;P130))</f>
        <v>0</v>
      </c>
      <c r="I130" s="32">
        <f ca="1">IF(B130="","",IF(INDIRECT("減額一覧!BM"&amp;P130)=0.08,0.08,0.1))</f>
        <v>0.1</v>
      </c>
      <c r="J130" s="52"/>
      <c r="K130" s="95" t="str">
        <f t="shared" ca="1" si="134"/>
        <v/>
      </c>
      <c r="L130" s="58" t="str">
        <f t="shared" ca="1" si="108"/>
        <v/>
      </c>
      <c r="N130" s="113" t="str">
        <f t="shared" ca="1" si="220"/>
        <v>市内</v>
      </c>
      <c r="O130" s="114">
        <f t="shared" ref="O130" ca="1" si="223">IF(B130="","",IF(INDIRECT("減額一覧!BM"&amp;P130)=0.08,0.08,0.1))</f>
        <v>0.1</v>
      </c>
      <c r="P130" s="38">
        <v>28</v>
      </c>
      <c r="Q130" s="38">
        <f t="shared" ca="1" si="222"/>
        <v>1</v>
      </c>
      <c r="R130" s="38" t="str">
        <f t="shared" ca="1" si="222"/>
        <v/>
      </c>
      <c r="S130" s="66" t="str">
        <f t="shared" ca="1" si="112"/>
        <v>219</v>
      </c>
      <c r="T130" s="105" t="str">
        <f t="shared" ca="1" si="113"/>
        <v/>
      </c>
    </row>
    <row r="131" spans="1:20" hidden="1">
      <c r="A131">
        <f ca="1">IF(B131="","",INDIRECT("減額一覧!B"&amp;$P131))</f>
        <v>256</v>
      </c>
      <c r="B131" s="61">
        <f ca="1">IF(INDIRECT("減額一覧!BC"&amp;P131)=1,INDIRECT("減額一覧!AG"&amp;P131),"")</f>
        <v>206</v>
      </c>
      <c r="C131" s="36">
        <f ca="1">IF(B131="","",INDIRECT("減額一覧!C"&amp;$P131))</f>
        <v>219003000</v>
      </c>
      <c r="D131" s="80" t="str">
        <f ca="1">IF($B131="","",INDIRECT("減額一覧!G"&amp;$P131))</f>
        <v>奥田　安治</v>
      </c>
      <c r="E131" s="19">
        <f ca="1">IF(B131="","",INDIRECT("減額一覧!H"&amp;P131))</f>
        <v>13</v>
      </c>
      <c r="F131" s="19">
        <f ca="1">IF($B131="","",INDIRECT("減額一覧!AN"&amp;P131))</f>
        <v>2</v>
      </c>
      <c r="G131" s="20">
        <f ca="1">IF($B131="","",INDIRECT("減額一覧!AO"&amp;P131))</f>
        <v>341</v>
      </c>
      <c r="H131" s="20">
        <f ca="1">IF($B131="","",INDIRECT("減額一覧!AP"&amp;P131))</f>
        <v>0</v>
      </c>
      <c r="I131" s="32">
        <f ca="1">IF(B131="","",IF(INDIRECT("減額一覧!BN"&amp;P131)=0.08,0.08,0.1))</f>
        <v>0.1</v>
      </c>
      <c r="J131" s="52"/>
      <c r="K131" s="95" t="str">
        <f t="shared" ca="1" si="134"/>
        <v/>
      </c>
      <c r="L131" s="58" t="str">
        <f t="shared" ca="1" si="108"/>
        <v/>
      </c>
      <c r="N131" s="113" t="str">
        <f t="shared" ca="1" si="220"/>
        <v>市内</v>
      </c>
      <c r="O131" s="114">
        <f t="shared" ref="O131" ca="1" si="224">IF(B131="","",IF(INDIRECT("減額一覧!BN"&amp;P131)=0.08,0.08,0.1))</f>
        <v>0.1</v>
      </c>
      <c r="P131" s="38">
        <v>28</v>
      </c>
      <c r="Q131" s="38">
        <f t="shared" ca="1" si="222"/>
        <v>1</v>
      </c>
      <c r="R131" s="38" t="str">
        <f t="shared" ca="1" si="222"/>
        <v/>
      </c>
      <c r="S131" s="66" t="str">
        <f t="shared" ca="1" si="112"/>
        <v>219</v>
      </c>
      <c r="T131" s="105" t="str">
        <f t="shared" ca="1" si="113"/>
        <v/>
      </c>
    </row>
    <row r="132" spans="1:20" hidden="1">
      <c r="A132">
        <f ca="1">IF(B132="","",INDIRECT("減額一覧!B"&amp;$P132))</f>
        <v>256</v>
      </c>
      <c r="B132" s="61">
        <f ca="1">IF(INDIRECT("減額一覧!BD"&amp;P132)=1,INDIRECT("減額一覧!AQ"&amp;P132),"")</f>
        <v>207</v>
      </c>
      <c r="C132" s="45">
        <f ca="1">IF(B132="","",INDIRECT("減額一覧!C"&amp;$P132))</f>
        <v>219003000</v>
      </c>
      <c r="D132" s="79" t="str">
        <f ca="1">IF($B132="","",INDIRECT("減額一覧!G"&amp;$P132))</f>
        <v>奥田　安治</v>
      </c>
      <c r="E132" s="19">
        <f ca="1">IF(B132="","",INDIRECT("減額一覧!H"&amp;P132))</f>
        <v>13</v>
      </c>
      <c r="F132" s="19">
        <f ca="1">IF($B132="","",INDIRECT("減額一覧!AX"&amp;P132))</f>
        <v>2</v>
      </c>
      <c r="G132" s="20">
        <f ca="1">IF($B132="","",INDIRECT("減額一覧!AY"&amp;P132))</f>
        <v>341</v>
      </c>
      <c r="H132" s="20">
        <f ca="1">IF($B132="","",INDIRECT("減額一覧!AZ"&amp;P132))</f>
        <v>0</v>
      </c>
      <c r="I132" s="32">
        <f ca="1">IF(B132="","",IF(INDIRECT("減額一覧!BO"&amp;P132)=0.08,0.08,0.1))</f>
        <v>0.1</v>
      </c>
      <c r="J132" s="52"/>
      <c r="K132" s="95" t="str">
        <f t="shared" ca="1" si="134"/>
        <v/>
      </c>
      <c r="L132" s="58" t="str">
        <f t="shared" ca="1" si="108"/>
        <v/>
      </c>
      <c r="N132" s="113" t="str">
        <f t="shared" ca="1" si="220"/>
        <v>市内</v>
      </c>
      <c r="O132" s="114">
        <f t="shared" ref="O132" ca="1" si="225">IF(B132="","",IF(INDIRECT("減額一覧!BO"&amp;P132)=0.08,0.08,0.1))</f>
        <v>0.1</v>
      </c>
      <c r="P132" s="38">
        <v>28</v>
      </c>
      <c r="Q132" s="38">
        <f t="shared" ca="1" si="222"/>
        <v>1</v>
      </c>
      <c r="R132" s="38" t="str">
        <f t="shared" ca="1" si="222"/>
        <v/>
      </c>
      <c r="S132" s="66" t="str">
        <f t="shared" ca="1" si="112"/>
        <v>219</v>
      </c>
      <c r="T132" s="105" t="str">
        <f t="shared" ca="1" si="113"/>
        <v/>
      </c>
    </row>
    <row r="133" spans="1:20" ht="19.5" hidden="1" thickBot="1">
      <c r="B133" s="64"/>
      <c r="C133" s="41" t="str">
        <f>IF(B133="","",減額一覧!C129)</f>
        <v/>
      </c>
      <c r="D133" s="43"/>
      <c r="E133" s="21"/>
      <c r="F133" s="22" t="s">
        <v>69</v>
      </c>
      <c r="G133" s="23">
        <f t="shared" ref="G133:H133" si="226">SUBTOTAL(9,G129:G132)</f>
        <v>0</v>
      </c>
      <c r="H133" s="23">
        <f t="shared" si="226"/>
        <v>0</v>
      </c>
      <c r="I133" s="30"/>
      <c r="J133" s="53"/>
      <c r="K133" s="96" t="str">
        <f t="shared" si="134"/>
        <v/>
      </c>
      <c r="L133" s="59" t="str">
        <f t="shared" ref="L133:L196" si="227">IF(OR(S133="370",S133="371",S133="372",S133="373",S133="374",S133="375",S133="376",S133="377",S133="378",S133="379",S133="380",S133="039",S133="389"),"農集","")</f>
        <v/>
      </c>
      <c r="N133" s="108" t="str">
        <f t="shared" ref="N133" si="228">IF(AND(G133=0,H133=0),"","小計")</f>
        <v/>
      </c>
      <c r="O133" s="108" t="str">
        <f t="shared" ref="O133" si="229">IF(AND(G133=0,H133=0),"","小計")</f>
        <v/>
      </c>
      <c r="P133" s="38"/>
      <c r="Q133" s="38"/>
      <c r="R133" s="38"/>
      <c r="S133" s="66" t="str">
        <f t="shared" ref="S133:S196" si="230">IF(C133="","",LEFT(TEXT(C133,"000000000"),3))</f>
        <v/>
      </c>
      <c r="T133" s="105" t="str">
        <f t="shared" ref="T133:T196" si="231">IF(L133="","",IF(H133=0,"",H133))</f>
        <v/>
      </c>
    </row>
    <row r="134" spans="1:20" hidden="1">
      <c r="A134">
        <f ca="1">IF(B134="","",INDIRECT("減額一覧!B"&amp;$P134))</f>
        <v>257</v>
      </c>
      <c r="B134" s="61">
        <f ca="1">IF(INDIRECT("減額一覧!BA"&amp;P134)=1,INDIRECT("減額一覧!M"&amp;P134),"")</f>
        <v>204</v>
      </c>
      <c r="C134" s="36">
        <f ca="1">IF(B134="","",INDIRECT("減額一覧!C"&amp;$P134))</f>
        <v>621042000</v>
      </c>
      <c r="D134" s="78" t="str">
        <f ca="1">IF($B134="","",INDIRECT("減額一覧!G"&amp;$P134))</f>
        <v>橋本　欣高</v>
      </c>
      <c r="E134" s="19">
        <f ca="1">IF(B134="","",INDIRECT("減額一覧!H"&amp;P134))</f>
        <v>20</v>
      </c>
      <c r="F134" s="19">
        <f ca="1">IF($B134="","",INDIRECT("減額一覧!T"&amp;P134))</f>
        <v>1</v>
      </c>
      <c r="G134" s="20">
        <f ca="1">IF($B134="","",INDIRECT("減額一覧!U"&amp;P134))</f>
        <v>170</v>
      </c>
      <c r="H134" s="20">
        <f ca="1">IF($B134="","",INDIRECT("減額一覧!V"&amp;P134))</f>
        <v>118</v>
      </c>
      <c r="I134" s="32">
        <f ca="1">IF(B134="","",IF(INDIRECT("減額一覧!BL"&amp;P134)=0.08,0.08,0.1))</f>
        <v>0.1</v>
      </c>
      <c r="J134" s="51" t="s">
        <v>459</v>
      </c>
      <c r="K134" s="94" t="str">
        <f t="shared" ca="1" si="134"/>
        <v/>
      </c>
      <c r="L134" s="56" t="str">
        <f t="shared" ca="1" si="227"/>
        <v/>
      </c>
      <c r="N134" s="113" t="str">
        <f t="shared" ref="N134:N137" ca="1" si="232">IF(A134="","",IF(A134&gt;3000,"月ヶ瀬",IF(A134&gt;=2000,"都祁","市内")))</f>
        <v>市内</v>
      </c>
      <c r="O134" s="114">
        <f t="shared" ref="O134" ca="1" si="233">IF(B134="","",IF(INDIRECT("減額一覧!BL"&amp;P134)=0.08,0.08,0.1))</f>
        <v>0.1</v>
      </c>
      <c r="P134" s="38">
        <v>29</v>
      </c>
      <c r="Q134" s="38">
        <f t="shared" ref="Q134:R137" ca="1" si="234">IF(G134="","",IF(G134&gt;0,1,""))</f>
        <v>1</v>
      </c>
      <c r="R134" s="38">
        <f t="shared" ca="1" si="234"/>
        <v>1</v>
      </c>
      <c r="S134" s="66" t="str">
        <f t="shared" ca="1" si="230"/>
        <v>621</v>
      </c>
      <c r="T134" s="105" t="str">
        <f t="shared" ca="1" si="231"/>
        <v/>
      </c>
    </row>
    <row r="135" spans="1:20" hidden="1">
      <c r="A135">
        <f ca="1">IF(B135="","",INDIRECT("減額一覧!B"&amp;$P135))</f>
        <v>257</v>
      </c>
      <c r="B135" s="61">
        <f ca="1">IF(INDIRECT("減額一覧!BB"&amp;P135)=1,INDIRECT("減額一覧!W"&amp;P135),"")</f>
        <v>205</v>
      </c>
      <c r="C135" s="44">
        <f ca="1">IF(B135="","",INDIRECT("減額一覧!C"&amp;$P135))</f>
        <v>621042000</v>
      </c>
      <c r="D135" s="79" t="str">
        <f ca="1">IF($B135="","",INDIRECT("減額一覧!G"&amp;$P135))</f>
        <v>橋本　欣高</v>
      </c>
      <c r="E135" s="19">
        <f ca="1">IF(B135="","",INDIRECT("減額一覧!H"&amp;P135))</f>
        <v>20</v>
      </c>
      <c r="F135" s="19">
        <f ca="1">IF($B135="","",INDIRECT("減額一覧!AD"&amp;P135))</f>
        <v>1</v>
      </c>
      <c r="G135" s="20">
        <f ca="1">IF($B135="","",INDIRECT("減額一覧!AE"&amp;P135))</f>
        <v>170</v>
      </c>
      <c r="H135" s="20">
        <f ca="1">IF($B135="","",INDIRECT("減額一覧!AF"&amp;P135))</f>
        <v>136</v>
      </c>
      <c r="I135" s="32">
        <f ca="1">IF(B135="","",IF(INDIRECT("減額一覧!BM"&amp;P135)=0.08,0.08,0.1))</f>
        <v>0.1</v>
      </c>
      <c r="J135" s="52"/>
      <c r="K135" s="95" t="str">
        <f t="shared" ca="1" si="134"/>
        <v/>
      </c>
      <c r="L135" s="58" t="str">
        <f t="shared" ca="1" si="227"/>
        <v/>
      </c>
      <c r="N135" s="113" t="str">
        <f t="shared" ca="1" si="232"/>
        <v>市内</v>
      </c>
      <c r="O135" s="114">
        <f t="shared" ref="O135" ca="1" si="235">IF(B135="","",IF(INDIRECT("減額一覧!BM"&amp;P135)=0.08,0.08,0.1))</f>
        <v>0.1</v>
      </c>
      <c r="P135" s="38">
        <v>29</v>
      </c>
      <c r="Q135" s="38">
        <f t="shared" ca="1" si="234"/>
        <v>1</v>
      </c>
      <c r="R135" s="38">
        <f t="shared" ca="1" si="234"/>
        <v>1</v>
      </c>
      <c r="S135" s="66" t="str">
        <f t="shared" ca="1" si="230"/>
        <v>621</v>
      </c>
      <c r="T135" s="105" t="str">
        <f t="shared" ca="1" si="231"/>
        <v/>
      </c>
    </row>
    <row r="136" spans="1:20" hidden="1">
      <c r="A136">
        <f ca="1">IF(B136="","",INDIRECT("減額一覧!B"&amp;$P136))</f>
        <v>257</v>
      </c>
      <c r="B136" s="61">
        <f ca="1">IF(INDIRECT("減額一覧!BC"&amp;P136)=1,INDIRECT("減額一覧!AG"&amp;P136),"")</f>
        <v>206</v>
      </c>
      <c r="C136" s="36">
        <f ca="1">IF(B136="","",INDIRECT("減額一覧!C"&amp;$P136))</f>
        <v>621042000</v>
      </c>
      <c r="D136" s="80" t="str">
        <f ca="1">IF($B136="","",INDIRECT("減額一覧!G"&amp;$P136))</f>
        <v>橋本　欣高</v>
      </c>
      <c r="E136" s="19">
        <f ca="1">IF(B136="","",INDIRECT("減額一覧!H"&amp;P136))</f>
        <v>20</v>
      </c>
      <c r="F136" s="19">
        <f ca="1">IF($B136="","",INDIRECT("減額一覧!AN"&amp;P136))</f>
        <v>38</v>
      </c>
      <c r="G136" s="20">
        <f ca="1">IF($B136="","",INDIRECT("減額一覧!AO"&amp;P136))</f>
        <v>8723</v>
      </c>
      <c r="H136" s="20">
        <f ca="1">IF($B136="","",INDIRECT("減額一覧!AP"&amp;P136))</f>
        <v>5183</v>
      </c>
      <c r="I136" s="32">
        <f ca="1">IF(B136="","",IF(INDIRECT("減額一覧!BN"&amp;P136)=0.08,0.08,0.1))</f>
        <v>0.1</v>
      </c>
      <c r="J136" s="52"/>
      <c r="K136" s="95" t="str">
        <f t="shared" ca="1" si="134"/>
        <v/>
      </c>
      <c r="L136" s="58" t="str">
        <f t="shared" ca="1" si="227"/>
        <v/>
      </c>
      <c r="N136" s="113" t="str">
        <f t="shared" ca="1" si="232"/>
        <v>市内</v>
      </c>
      <c r="O136" s="114">
        <f t="shared" ref="O136" ca="1" si="236">IF(B136="","",IF(INDIRECT("減額一覧!BN"&amp;P136)=0.08,0.08,0.1))</f>
        <v>0.1</v>
      </c>
      <c r="P136" s="38">
        <v>29</v>
      </c>
      <c r="Q136" s="38">
        <f t="shared" ca="1" si="234"/>
        <v>1</v>
      </c>
      <c r="R136" s="38">
        <f t="shared" ca="1" si="234"/>
        <v>1</v>
      </c>
      <c r="S136" s="66" t="str">
        <f t="shared" ca="1" si="230"/>
        <v>621</v>
      </c>
      <c r="T136" s="105" t="str">
        <f t="shared" ca="1" si="231"/>
        <v/>
      </c>
    </row>
    <row r="137" spans="1:20" hidden="1">
      <c r="A137">
        <f ca="1">IF(B137="","",INDIRECT("減額一覧!B"&amp;$P137))</f>
        <v>257</v>
      </c>
      <c r="B137" s="61">
        <f ca="1">IF(INDIRECT("減額一覧!BD"&amp;P137)=1,INDIRECT("減額一覧!AQ"&amp;P137),"")</f>
        <v>207</v>
      </c>
      <c r="C137" s="45">
        <f ca="1">IF(B137="","",INDIRECT("減額一覧!C"&amp;$P137))</f>
        <v>621042000</v>
      </c>
      <c r="D137" s="79" t="str">
        <f ca="1">IF($B137="","",INDIRECT("減額一覧!G"&amp;$P137))</f>
        <v>橋本　欣高</v>
      </c>
      <c r="E137" s="19">
        <f ca="1">IF(B137="","",INDIRECT("減額一覧!H"&amp;P137))</f>
        <v>20</v>
      </c>
      <c r="F137" s="19">
        <f ca="1">IF($B137="","",INDIRECT("減額一覧!AX"&amp;P137))</f>
        <v>38</v>
      </c>
      <c r="G137" s="20">
        <f ca="1">IF($B137="","",INDIRECT("減額一覧!AY"&amp;P137))</f>
        <v>8723</v>
      </c>
      <c r="H137" s="20">
        <f ca="1">IF($B137="","",INDIRECT("減額一覧!AZ"&amp;P137))</f>
        <v>5183</v>
      </c>
      <c r="I137" s="32">
        <f ca="1">IF(B137="","",IF(INDIRECT("減額一覧!BO"&amp;P137)=0.08,0.08,0.1))</f>
        <v>0.1</v>
      </c>
      <c r="J137" s="52"/>
      <c r="K137" s="95" t="str">
        <f t="shared" ca="1" si="134"/>
        <v/>
      </c>
      <c r="L137" s="58" t="str">
        <f t="shared" ca="1" si="227"/>
        <v/>
      </c>
      <c r="N137" s="113" t="str">
        <f t="shared" ca="1" si="232"/>
        <v>市内</v>
      </c>
      <c r="O137" s="114">
        <f t="shared" ref="O137" ca="1" si="237">IF(B137="","",IF(INDIRECT("減額一覧!BO"&amp;P137)=0.08,0.08,0.1))</f>
        <v>0.1</v>
      </c>
      <c r="P137" s="38">
        <v>29</v>
      </c>
      <c r="Q137" s="38">
        <f t="shared" ca="1" si="234"/>
        <v>1</v>
      </c>
      <c r="R137" s="38">
        <f t="shared" ca="1" si="234"/>
        <v>1</v>
      </c>
      <c r="S137" s="66" t="str">
        <f t="shared" ca="1" si="230"/>
        <v>621</v>
      </c>
      <c r="T137" s="105" t="str">
        <f t="shared" ca="1" si="231"/>
        <v/>
      </c>
    </row>
    <row r="138" spans="1:20" ht="19.5" hidden="1" thickBot="1">
      <c r="B138" s="64"/>
      <c r="C138" s="41" t="str">
        <f>IF(B138="","",減額一覧!C134)</f>
        <v/>
      </c>
      <c r="D138" s="43"/>
      <c r="E138" s="21"/>
      <c r="F138" s="22" t="s">
        <v>69</v>
      </c>
      <c r="G138" s="23">
        <f t="shared" ref="G138:H138" si="238">SUBTOTAL(9,G134:G137)</f>
        <v>0</v>
      </c>
      <c r="H138" s="23">
        <f t="shared" si="238"/>
        <v>0</v>
      </c>
      <c r="I138" s="30"/>
      <c r="J138" s="53"/>
      <c r="K138" s="96" t="str">
        <f t="shared" si="134"/>
        <v/>
      </c>
      <c r="L138" s="59" t="str">
        <f t="shared" si="227"/>
        <v/>
      </c>
      <c r="N138" s="108" t="str">
        <f t="shared" ref="N138" si="239">IF(AND(G138=0,H138=0),"","小計")</f>
        <v/>
      </c>
      <c r="O138" s="108" t="str">
        <f t="shared" ref="O138" si="240">IF(AND(G138=0,H138=0),"","小計")</f>
        <v/>
      </c>
      <c r="P138" s="38"/>
      <c r="Q138" s="38"/>
      <c r="R138" s="38"/>
      <c r="S138" s="66" t="str">
        <f t="shared" si="230"/>
        <v/>
      </c>
      <c r="T138" s="105" t="str">
        <f t="shared" si="231"/>
        <v/>
      </c>
    </row>
    <row r="139" spans="1:20" hidden="1">
      <c r="A139">
        <f ca="1">IF(B139="","",INDIRECT("減額一覧!B"&amp;$P139))</f>
        <v>258</v>
      </c>
      <c r="B139" s="61">
        <f ca="1">IF(INDIRECT("減額一覧!BA"&amp;P139)=1,INDIRECT("減額一覧!M"&amp;P139),"")</f>
        <v>205</v>
      </c>
      <c r="C139" s="36">
        <f ca="1">IF(B139="","",INDIRECT("減額一覧!C"&amp;$P139))</f>
        <v>116168000</v>
      </c>
      <c r="D139" s="78" t="str">
        <f ca="1">IF($B139="","",INDIRECT("減額一覧!G"&amp;$P139))</f>
        <v>明瀬　憲正</v>
      </c>
      <c r="E139" s="19">
        <f ca="1">IF(B139="","",INDIRECT("減額一覧!H"&amp;P139))</f>
        <v>20</v>
      </c>
      <c r="F139" s="19">
        <f ca="1">IF($B139="","",INDIRECT("減額一覧!T"&amp;P139))</f>
        <v>14</v>
      </c>
      <c r="G139" s="20">
        <f ca="1">IF($B139="","",INDIRECT("減額一覧!U"&amp;P139))</f>
        <v>3080</v>
      </c>
      <c r="H139" s="20">
        <f ca="1">IF($B139="","",INDIRECT("減額一覧!V"&amp;P139))</f>
        <v>0</v>
      </c>
      <c r="I139" s="32">
        <f ca="1">IF(B139="","",IF(INDIRECT("減額一覧!BL"&amp;P139)=0.08,0.08,0.1))</f>
        <v>0.1</v>
      </c>
      <c r="J139" s="51" t="s">
        <v>460</v>
      </c>
      <c r="K139" s="94" t="str">
        <f t="shared" ca="1" si="134"/>
        <v/>
      </c>
      <c r="L139" s="56" t="str">
        <f t="shared" ca="1" si="227"/>
        <v/>
      </c>
      <c r="N139" s="113" t="str">
        <f t="shared" ref="N139:N142" ca="1" si="241">IF(A139="","",IF(A139&gt;3000,"月ヶ瀬",IF(A139&gt;=2000,"都祁","市内")))</f>
        <v>市内</v>
      </c>
      <c r="O139" s="114">
        <f t="shared" ref="O139" ca="1" si="242">IF(B139="","",IF(INDIRECT("減額一覧!BL"&amp;P139)=0.08,0.08,0.1))</f>
        <v>0.1</v>
      </c>
      <c r="P139" s="38">
        <v>30</v>
      </c>
      <c r="Q139" s="38">
        <f t="shared" ref="Q139:R142" ca="1" si="243">IF(G139="","",IF(G139&gt;0,1,""))</f>
        <v>1</v>
      </c>
      <c r="R139" s="38" t="str">
        <f t="shared" ca="1" si="243"/>
        <v/>
      </c>
      <c r="S139" s="66" t="str">
        <f t="shared" ca="1" si="230"/>
        <v>116</v>
      </c>
      <c r="T139" s="105" t="str">
        <f t="shared" ca="1" si="231"/>
        <v/>
      </c>
    </row>
    <row r="140" spans="1:20" hidden="1">
      <c r="A140">
        <f ca="1">IF(B140="","",INDIRECT("減額一覧!B"&amp;$P140))</f>
        <v>258</v>
      </c>
      <c r="B140" s="61">
        <f ca="1">IF(INDIRECT("減額一覧!BB"&amp;P140)=1,INDIRECT("減額一覧!W"&amp;P140),"")</f>
        <v>206</v>
      </c>
      <c r="C140" s="44">
        <f ca="1">IF(B140="","",INDIRECT("減額一覧!C"&amp;$P140))</f>
        <v>116168000</v>
      </c>
      <c r="D140" s="79" t="str">
        <f ca="1">IF($B140="","",INDIRECT("減額一覧!G"&amp;$P140))</f>
        <v>明瀬　憲正</v>
      </c>
      <c r="E140" s="19">
        <f ca="1">IF(B140="","",INDIRECT("減額一覧!H"&amp;P140))</f>
        <v>20</v>
      </c>
      <c r="F140" s="19">
        <f ca="1">IF($B140="","",INDIRECT("減額一覧!AD"&amp;P140))</f>
        <v>14</v>
      </c>
      <c r="G140" s="20">
        <f ca="1">IF($B140="","",INDIRECT("減額一覧!AE"&amp;P140))</f>
        <v>3080</v>
      </c>
      <c r="H140" s="20">
        <f ca="1">IF($B140="","",INDIRECT("減額一覧!AF"&amp;P140))</f>
        <v>0</v>
      </c>
      <c r="I140" s="32">
        <f ca="1">IF(B140="","",IF(INDIRECT("減額一覧!BM"&amp;P140)=0.08,0.08,0.1))</f>
        <v>0.1</v>
      </c>
      <c r="J140" s="52"/>
      <c r="K140" s="95" t="str">
        <f t="shared" ca="1" si="134"/>
        <v/>
      </c>
      <c r="L140" s="58" t="str">
        <f t="shared" ca="1" si="227"/>
        <v/>
      </c>
      <c r="N140" s="113" t="str">
        <f t="shared" ca="1" si="241"/>
        <v>市内</v>
      </c>
      <c r="O140" s="114">
        <f t="shared" ref="O140" ca="1" si="244">IF(B140="","",IF(INDIRECT("減額一覧!BM"&amp;P140)=0.08,0.08,0.1))</f>
        <v>0.1</v>
      </c>
      <c r="P140" s="38">
        <v>30</v>
      </c>
      <c r="Q140" s="38">
        <f t="shared" ca="1" si="243"/>
        <v>1</v>
      </c>
      <c r="R140" s="38" t="str">
        <f t="shared" ca="1" si="243"/>
        <v/>
      </c>
      <c r="S140" s="66" t="str">
        <f t="shared" ca="1" si="230"/>
        <v>116</v>
      </c>
      <c r="T140" s="105" t="str">
        <f t="shared" ca="1" si="231"/>
        <v/>
      </c>
    </row>
    <row r="141" spans="1:20" hidden="1">
      <c r="A141">
        <f ca="1">IF(B141="","",INDIRECT("減額一覧!B"&amp;$P141))</f>
        <v>258</v>
      </c>
      <c r="B141" s="61">
        <f ca="1">IF(INDIRECT("減額一覧!BC"&amp;P141)=1,INDIRECT("減額一覧!AG"&amp;P141),"")</f>
        <v>207</v>
      </c>
      <c r="C141" s="36">
        <f ca="1">IF(B141="","",INDIRECT("減額一覧!C"&amp;$P141))</f>
        <v>116168000</v>
      </c>
      <c r="D141" s="80" t="str">
        <f ca="1">IF($B141="","",INDIRECT("減額一覧!G"&amp;$P141))</f>
        <v>明瀬　憲正</v>
      </c>
      <c r="E141" s="19">
        <f ca="1">IF(B141="","",INDIRECT("減額一覧!H"&amp;P141))</f>
        <v>20</v>
      </c>
      <c r="F141" s="19">
        <f ca="1">IF($B141="","",INDIRECT("減額一覧!AN"&amp;P141))</f>
        <v>16</v>
      </c>
      <c r="G141" s="20">
        <f ca="1">IF($B141="","",INDIRECT("減額一覧!AO"&amp;P141))</f>
        <v>3520</v>
      </c>
      <c r="H141" s="20">
        <f ca="1">IF($B141="","",INDIRECT("減額一覧!AP"&amp;P141))</f>
        <v>0</v>
      </c>
      <c r="I141" s="32">
        <f ca="1">IF(B141="","",IF(INDIRECT("減額一覧!BN"&amp;P141)=0.08,0.08,0.1))</f>
        <v>0.1</v>
      </c>
      <c r="J141" s="52"/>
      <c r="K141" s="95" t="str">
        <f t="shared" ca="1" si="134"/>
        <v/>
      </c>
      <c r="L141" s="58" t="str">
        <f t="shared" ca="1" si="227"/>
        <v/>
      </c>
      <c r="N141" s="113" t="str">
        <f t="shared" ca="1" si="241"/>
        <v>市内</v>
      </c>
      <c r="O141" s="114">
        <f t="shared" ref="O141" ca="1" si="245">IF(B141="","",IF(INDIRECT("減額一覧!BN"&amp;P141)=0.08,0.08,0.1))</f>
        <v>0.1</v>
      </c>
      <c r="P141" s="38">
        <v>30</v>
      </c>
      <c r="Q141" s="38">
        <f t="shared" ca="1" si="243"/>
        <v>1</v>
      </c>
      <c r="R141" s="38" t="str">
        <f t="shared" ca="1" si="243"/>
        <v/>
      </c>
      <c r="S141" s="66" t="str">
        <f t="shared" ca="1" si="230"/>
        <v>116</v>
      </c>
      <c r="T141" s="105" t="str">
        <f t="shared" ca="1" si="231"/>
        <v/>
      </c>
    </row>
    <row r="142" spans="1:20" hidden="1">
      <c r="A142">
        <f ca="1">IF(B142="","",INDIRECT("減額一覧!B"&amp;$P142))</f>
        <v>258</v>
      </c>
      <c r="B142" s="61">
        <f ca="1">IF(INDIRECT("減額一覧!BD"&amp;P142)=1,INDIRECT("減額一覧!AQ"&amp;P142),"")</f>
        <v>208</v>
      </c>
      <c r="C142" s="45">
        <f ca="1">IF(B142="","",INDIRECT("減額一覧!C"&amp;$P142))</f>
        <v>116168000</v>
      </c>
      <c r="D142" s="79" t="str">
        <f ca="1">IF($B142="","",INDIRECT("減額一覧!G"&amp;$P142))</f>
        <v>明瀬　憲正</v>
      </c>
      <c r="E142" s="19">
        <f ca="1">IF(B142="","",INDIRECT("減額一覧!H"&amp;P142))</f>
        <v>20</v>
      </c>
      <c r="F142" s="19">
        <f ca="1">IF($B142="","",INDIRECT("減額一覧!AX"&amp;P142))</f>
        <v>17</v>
      </c>
      <c r="G142" s="20">
        <f ca="1">IF($B142="","",INDIRECT("減額一覧!AY"&amp;P142))</f>
        <v>3740</v>
      </c>
      <c r="H142" s="20">
        <f ca="1">IF($B142="","",INDIRECT("減額一覧!AZ"&amp;P142))</f>
        <v>0</v>
      </c>
      <c r="I142" s="32">
        <f ca="1">IF(B142="","",IF(INDIRECT("減額一覧!BO"&amp;P142)=0.08,0.08,0.1))</f>
        <v>0.1</v>
      </c>
      <c r="J142" s="52"/>
      <c r="K142" s="95" t="str">
        <f t="shared" ca="1" si="134"/>
        <v/>
      </c>
      <c r="L142" s="58" t="str">
        <f t="shared" ca="1" si="227"/>
        <v/>
      </c>
      <c r="N142" s="113" t="str">
        <f t="shared" ca="1" si="241"/>
        <v>市内</v>
      </c>
      <c r="O142" s="114">
        <f t="shared" ref="O142" ca="1" si="246">IF(B142="","",IF(INDIRECT("減額一覧!BO"&amp;P142)=0.08,0.08,0.1))</f>
        <v>0.1</v>
      </c>
      <c r="P142" s="38">
        <v>30</v>
      </c>
      <c r="Q142" s="38">
        <f t="shared" ca="1" si="243"/>
        <v>1</v>
      </c>
      <c r="R142" s="38" t="str">
        <f t="shared" ca="1" si="243"/>
        <v/>
      </c>
      <c r="S142" s="66" t="str">
        <f t="shared" ca="1" si="230"/>
        <v>116</v>
      </c>
      <c r="T142" s="105" t="str">
        <f t="shared" ca="1" si="231"/>
        <v/>
      </c>
    </row>
    <row r="143" spans="1:20" ht="19.5" hidden="1" thickBot="1">
      <c r="B143" s="64"/>
      <c r="C143" s="41" t="str">
        <f>IF(B143="","",減額一覧!C139)</f>
        <v/>
      </c>
      <c r="D143" s="43"/>
      <c r="E143" s="21"/>
      <c r="F143" s="22" t="s">
        <v>69</v>
      </c>
      <c r="G143" s="23">
        <f t="shared" ref="G143:H143" si="247">SUBTOTAL(9,G139:G142)</f>
        <v>0</v>
      </c>
      <c r="H143" s="23">
        <f t="shared" si="247"/>
        <v>0</v>
      </c>
      <c r="I143" s="30"/>
      <c r="J143" s="53"/>
      <c r="K143" s="96" t="str">
        <f t="shared" si="134"/>
        <v/>
      </c>
      <c r="L143" s="59" t="str">
        <f t="shared" si="227"/>
        <v/>
      </c>
      <c r="N143" s="108" t="str">
        <f t="shared" ref="N143" si="248">IF(AND(G143=0,H143=0),"","小計")</f>
        <v/>
      </c>
      <c r="O143" s="108" t="str">
        <f t="shared" ref="O143" si="249">IF(AND(G143=0,H143=0),"","小計")</f>
        <v/>
      </c>
      <c r="P143" s="38"/>
      <c r="Q143" s="38"/>
      <c r="R143" s="38"/>
      <c r="S143" s="66" t="str">
        <f t="shared" si="230"/>
        <v/>
      </c>
      <c r="T143" s="105" t="str">
        <f t="shared" si="231"/>
        <v/>
      </c>
    </row>
    <row r="144" spans="1:20" hidden="1">
      <c r="A144">
        <f ca="1">IF(B144="","",INDIRECT("減額一覧!B"&amp;$P144))</f>
        <v>259</v>
      </c>
      <c r="B144" s="61">
        <f ca="1">IF(INDIRECT("減額一覧!BA"&amp;P144)=1,INDIRECT("減額一覧!M"&amp;P144),"")</f>
        <v>204</v>
      </c>
      <c r="C144" s="36">
        <f ca="1">IF(B144="","",INDIRECT("減額一覧!C"&amp;$P144))</f>
        <v>315045000</v>
      </c>
      <c r="D144" s="78" t="str">
        <f ca="1">IF($B144="","",INDIRECT("減額一覧!G"&amp;$P144))</f>
        <v>高橋　柳太郎</v>
      </c>
      <c r="E144" s="19">
        <f ca="1">IF(B144="","",INDIRECT("減額一覧!H"&amp;P144))</f>
        <v>20</v>
      </c>
      <c r="F144" s="19">
        <f ca="1">IF($B144="","",INDIRECT("減額一覧!T"&amp;P144))</f>
        <v>6</v>
      </c>
      <c r="G144" s="20">
        <f ca="1">IF($B144="","",INDIRECT("減額一覧!U"&amp;P144))</f>
        <v>1320</v>
      </c>
      <c r="H144" s="20">
        <f ca="1">IF($B144="","",INDIRECT("減額一覧!V"&amp;P144))</f>
        <v>708</v>
      </c>
      <c r="I144" s="32">
        <f ca="1">IF(B144="","",IF(INDIRECT("減額一覧!BL"&amp;P144)=0.08,0.08,0.1))</f>
        <v>0.1</v>
      </c>
      <c r="J144" s="51" t="s">
        <v>461</v>
      </c>
      <c r="K144" s="94" t="str">
        <f t="shared" ca="1" si="134"/>
        <v/>
      </c>
      <c r="L144" s="56" t="str">
        <f t="shared" ca="1" si="227"/>
        <v/>
      </c>
      <c r="N144" s="113" t="str">
        <f t="shared" ref="N144:N147" ca="1" si="250">IF(A144="","",IF(A144&gt;3000,"月ヶ瀬",IF(A144&gt;=2000,"都祁","市内")))</f>
        <v>市内</v>
      </c>
      <c r="O144" s="114">
        <f t="shared" ref="O144" ca="1" si="251">IF(B144="","",IF(INDIRECT("減額一覧!BL"&amp;P144)=0.08,0.08,0.1))</f>
        <v>0.1</v>
      </c>
      <c r="P144" s="38">
        <v>31</v>
      </c>
      <c r="Q144" s="38">
        <f t="shared" ref="Q144:R147" ca="1" si="252">IF(G144="","",IF(G144&gt;0,1,""))</f>
        <v>1</v>
      </c>
      <c r="R144" s="38">
        <f t="shared" ca="1" si="252"/>
        <v>1</v>
      </c>
      <c r="S144" s="66" t="str">
        <f t="shared" ca="1" si="230"/>
        <v>315</v>
      </c>
      <c r="T144" s="105" t="str">
        <f t="shared" ca="1" si="231"/>
        <v/>
      </c>
    </row>
    <row r="145" spans="1:20" hidden="1">
      <c r="A145">
        <f ca="1">IF(B145="","",INDIRECT("減額一覧!B"&amp;$P145))</f>
        <v>259</v>
      </c>
      <c r="B145" s="61">
        <f ca="1">IF(INDIRECT("減額一覧!BB"&amp;P145)=1,INDIRECT("減額一覧!W"&amp;P145),"")</f>
        <v>205</v>
      </c>
      <c r="C145" s="44">
        <f ca="1">IF(B145="","",INDIRECT("減額一覧!C"&amp;$P145))</f>
        <v>315045000</v>
      </c>
      <c r="D145" s="79" t="str">
        <f ca="1">IF($B145="","",INDIRECT("減額一覧!G"&amp;$P145))</f>
        <v>高橋　柳太郎</v>
      </c>
      <c r="E145" s="19">
        <f ca="1">IF(B145="","",INDIRECT("減額一覧!H"&amp;P145))</f>
        <v>20</v>
      </c>
      <c r="F145" s="19">
        <f ca="1">IF($B145="","",INDIRECT("減額一覧!AD"&amp;P145))</f>
        <v>6</v>
      </c>
      <c r="G145" s="20">
        <f ca="1">IF($B145="","",INDIRECT("減額一覧!AE"&amp;P145))</f>
        <v>1320</v>
      </c>
      <c r="H145" s="20">
        <f ca="1">IF($B145="","",INDIRECT("減額一覧!AF"&amp;P145))</f>
        <v>818</v>
      </c>
      <c r="I145" s="32">
        <f ca="1">IF(B145="","",IF(INDIRECT("減額一覧!BM"&amp;P145)=0.08,0.08,0.1))</f>
        <v>0.1</v>
      </c>
      <c r="J145" s="52"/>
      <c r="K145" s="95" t="str">
        <f t="shared" ca="1" si="134"/>
        <v/>
      </c>
      <c r="L145" s="58" t="str">
        <f t="shared" ca="1" si="227"/>
        <v/>
      </c>
      <c r="N145" s="113" t="str">
        <f t="shared" ca="1" si="250"/>
        <v>市内</v>
      </c>
      <c r="O145" s="114">
        <f t="shared" ref="O145" ca="1" si="253">IF(B145="","",IF(INDIRECT("減額一覧!BM"&amp;P145)=0.08,0.08,0.1))</f>
        <v>0.1</v>
      </c>
      <c r="P145" s="38">
        <v>31</v>
      </c>
      <c r="Q145" s="38">
        <f t="shared" ca="1" si="252"/>
        <v>1</v>
      </c>
      <c r="R145" s="38">
        <f t="shared" ca="1" si="252"/>
        <v>1</v>
      </c>
      <c r="S145" s="66" t="str">
        <f t="shared" ca="1" si="230"/>
        <v>315</v>
      </c>
      <c r="T145" s="105" t="str">
        <f t="shared" ca="1" si="231"/>
        <v/>
      </c>
    </row>
    <row r="146" spans="1:20" hidden="1">
      <c r="A146">
        <f ca="1">IF(B146="","",INDIRECT("減額一覧!B"&amp;$P146))</f>
        <v>259</v>
      </c>
      <c r="B146" s="61">
        <f ca="1">IF(INDIRECT("減額一覧!BC"&amp;P146)=1,INDIRECT("減額一覧!AG"&amp;P146),"")</f>
        <v>206</v>
      </c>
      <c r="C146" s="36">
        <f ca="1">IF(B146="","",INDIRECT("減額一覧!C"&amp;$P146))</f>
        <v>315045000</v>
      </c>
      <c r="D146" s="80" t="str">
        <f ca="1">IF($B146="","",INDIRECT("減額一覧!G"&amp;$P146))</f>
        <v>高橋　柳太郎</v>
      </c>
      <c r="E146" s="19">
        <f ca="1">IF(B146="","",INDIRECT("減額一覧!H"&amp;P146))</f>
        <v>20</v>
      </c>
      <c r="F146" s="19">
        <f ca="1">IF($B146="","",INDIRECT("減額一覧!AN"&amp;P146))</f>
        <v>5</v>
      </c>
      <c r="G146" s="20">
        <f ca="1">IF($B146="","",INDIRECT("減額一覧!AO"&amp;P146))</f>
        <v>1100</v>
      </c>
      <c r="H146" s="20">
        <f ca="1">IF($B146="","",INDIRECT("減額一覧!AP"&amp;P146))</f>
        <v>682</v>
      </c>
      <c r="I146" s="32">
        <f ca="1">IF(B146="","",IF(INDIRECT("減額一覧!BN"&amp;P146)=0.08,0.08,0.1))</f>
        <v>0.1</v>
      </c>
      <c r="J146" s="52"/>
      <c r="K146" s="95" t="str">
        <f t="shared" ref="K146:K209" ca="1" si="254">IF(A146="","",IF(A146&gt;3000,"月ヶ瀬",IF(A146&gt;=2000,"都祁","")))</f>
        <v/>
      </c>
      <c r="L146" s="58" t="str">
        <f t="shared" ca="1" si="227"/>
        <v/>
      </c>
      <c r="N146" s="113" t="str">
        <f t="shared" ca="1" si="250"/>
        <v>市内</v>
      </c>
      <c r="O146" s="114">
        <f t="shared" ref="O146" ca="1" si="255">IF(B146="","",IF(INDIRECT("減額一覧!BN"&amp;P146)=0.08,0.08,0.1))</f>
        <v>0.1</v>
      </c>
      <c r="P146" s="38">
        <v>31</v>
      </c>
      <c r="Q146" s="38">
        <f t="shared" ca="1" si="252"/>
        <v>1</v>
      </c>
      <c r="R146" s="38">
        <f t="shared" ca="1" si="252"/>
        <v>1</v>
      </c>
      <c r="S146" s="66" t="str">
        <f t="shared" ca="1" si="230"/>
        <v>315</v>
      </c>
      <c r="T146" s="105" t="str">
        <f t="shared" ca="1" si="231"/>
        <v/>
      </c>
    </row>
    <row r="147" spans="1:20" hidden="1">
      <c r="A147">
        <f ca="1">IF(B147="","",INDIRECT("減額一覧!B"&amp;$P147))</f>
        <v>259</v>
      </c>
      <c r="B147" s="61">
        <f ca="1">IF(INDIRECT("減額一覧!BD"&amp;P147)=1,INDIRECT("減額一覧!AQ"&amp;P147),"")</f>
        <v>207</v>
      </c>
      <c r="C147" s="45">
        <f ca="1">IF(B147="","",INDIRECT("減額一覧!C"&amp;$P147))</f>
        <v>315045000</v>
      </c>
      <c r="D147" s="79" t="str">
        <f ca="1">IF($B147="","",INDIRECT("減額一覧!G"&amp;$P147))</f>
        <v>高橋　柳太郎</v>
      </c>
      <c r="E147" s="19">
        <f ca="1">IF(B147="","",INDIRECT("減額一覧!H"&amp;P147))</f>
        <v>20</v>
      </c>
      <c r="F147" s="19">
        <f ca="1">IF($B147="","",INDIRECT("減額一覧!AX"&amp;P147))</f>
        <v>6</v>
      </c>
      <c r="G147" s="20">
        <f ca="1">IF($B147="","",INDIRECT("減額一覧!AY"&amp;P147))</f>
        <v>1320</v>
      </c>
      <c r="H147" s="20">
        <f ca="1">IF($B147="","",INDIRECT("減額一覧!AZ"&amp;P147))</f>
        <v>819</v>
      </c>
      <c r="I147" s="32">
        <f ca="1">IF(B147="","",IF(INDIRECT("減額一覧!BO"&amp;P147)=0.08,0.08,0.1))</f>
        <v>0.1</v>
      </c>
      <c r="J147" s="52"/>
      <c r="K147" s="95" t="str">
        <f t="shared" ca="1" si="254"/>
        <v/>
      </c>
      <c r="L147" s="58" t="str">
        <f t="shared" ca="1" si="227"/>
        <v/>
      </c>
      <c r="N147" s="113" t="str">
        <f t="shared" ca="1" si="250"/>
        <v>市内</v>
      </c>
      <c r="O147" s="114">
        <f t="shared" ref="O147" ca="1" si="256">IF(B147="","",IF(INDIRECT("減額一覧!BO"&amp;P147)=0.08,0.08,0.1))</f>
        <v>0.1</v>
      </c>
      <c r="P147" s="38">
        <v>31</v>
      </c>
      <c r="Q147" s="38">
        <f t="shared" ca="1" si="252"/>
        <v>1</v>
      </c>
      <c r="R147" s="38">
        <f t="shared" ca="1" si="252"/>
        <v>1</v>
      </c>
      <c r="S147" s="66" t="str">
        <f t="shared" ca="1" si="230"/>
        <v>315</v>
      </c>
      <c r="T147" s="105" t="str">
        <f t="shared" ca="1" si="231"/>
        <v/>
      </c>
    </row>
    <row r="148" spans="1:20" ht="19.5" hidden="1" thickBot="1">
      <c r="B148" s="64"/>
      <c r="C148" s="41" t="str">
        <f>IF(B148="","",減額一覧!C144)</f>
        <v/>
      </c>
      <c r="D148" s="43"/>
      <c r="E148" s="21"/>
      <c r="F148" s="22" t="s">
        <v>69</v>
      </c>
      <c r="G148" s="23">
        <f t="shared" ref="G148:H148" si="257">SUBTOTAL(9,G144:G147)</f>
        <v>0</v>
      </c>
      <c r="H148" s="23">
        <f t="shared" si="257"/>
        <v>0</v>
      </c>
      <c r="I148" s="30"/>
      <c r="J148" s="53"/>
      <c r="K148" s="96" t="str">
        <f t="shared" si="254"/>
        <v/>
      </c>
      <c r="L148" s="59" t="str">
        <f t="shared" si="227"/>
        <v/>
      </c>
      <c r="N148" s="108" t="str">
        <f t="shared" ref="N148" si="258">IF(AND(G148=0,H148=0),"","小計")</f>
        <v/>
      </c>
      <c r="O148" s="108" t="str">
        <f t="shared" ref="O148" si="259">IF(AND(G148=0,H148=0),"","小計")</f>
        <v/>
      </c>
      <c r="P148" s="38"/>
      <c r="Q148" s="38"/>
      <c r="R148" s="38"/>
      <c r="S148" s="66" t="str">
        <f t="shared" si="230"/>
        <v/>
      </c>
      <c r="T148" s="105" t="str">
        <f t="shared" si="231"/>
        <v/>
      </c>
    </row>
    <row r="149" spans="1:20" hidden="1">
      <c r="A149">
        <f ca="1">IF(B149="","",INDIRECT("減額一覧!B"&amp;$P149))</f>
        <v>260</v>
      </c>
      <c r="B149" s="61">
        <f ca="1">IF(INDIRECT("減額一覧!BA"&amp;P149)=1,INDIRECT("減額一覧!M"&amp;P149),"")</f>
        <v>204</v>
      </c>
      <c r="C149" s="36">
        <f ca="1">IF(B149="","",INDIRECT("減額一覧!C"&amp;$P149))</f>
        <v>626048150</v>
      </c>
      <c r="D149" s="78" t="str">
        <f ca="1">IF($B149="","",INDIRECT("減額一覧!G"&amp;$P149))</f>
        <v>立花　洋一</v>
      </c>
      <c r="E149" s="19">
        <f ca="1">IF(B149="","",INDIRECT("減額一覧!H"&amp;P149))</f>
        <v>20</v>
      </c>
      <c r="F149" s="19">
        <f ca="1">IF($B149="","",INDIRECT("減額一覧!T"&amp;P149))</f>
        <v>2</v>
      </c>
      <c r="G149" s="20">
        <f ca="1">IF($B149="","",INDIRECT("減額一覧!U"&amp;P149))</f>
        <v>341</v>
      </c>
      <c r="H149" s="20">
        <f ca="1">IF($B149="","",INDIRECT("減額一覧!V"&amp;P149))</f>
        <v>236</v>
      </c>
      <c r="I149" s="32">
        <f ca="1">IF(B149="","",IF(INDIRECT("減額一覧!BL"&amp;P149)=0.08,0.08,0.1))</f>
        <v>0.1</v>
      </c>
      <c r="J149" s="51" t="s">
        <v>462</v>
      </c>
      <c r="K149" s="94" t="str">
        <f t="shared" ca="1" si="254"/>
        <v/>
      </c>
      <c r="L149" s="56" t="str">
        <f t="shared" ca="1" si="227"/>
        <v/>
      </c>
      <c r="N149" s="113" t="str">
        <f t="shared" ref="N149:N152" ca="1" si="260">IF(A149="","",IF(A149&gt;3000,"月ヶ瀬",IF(A149&gt;=2000,"都祁","市内")))</f>
        <v>市内</v>
      </c>
      <c r="O149" s="114">
        <f t="shared" ref="O149" ca="1" si="261">IF(B149="","",IF(INDIRECT("減額一覧!BL"&amp;P149)=0.08,0.08,0.1))</f>
        <v>0.1</v>
      </c>
      <c r="P149" s="38">
        <v>32</v>
      </c>
      <c r="Q149" s="38">
        <f t="shared" ref="Q149:R152" ca="1" si="262">IF(G149="","",IF(G149&gt;0,1,""))</f>
        <v>1</v>
      </c>
      <c r="R149" s="38">
        <f t="shared" ca="1" si="262"/>
        <v>1</v>
      </c>
      <c r="S149" s="66" t="str">
        <f t="shared" ca="1" si="230"/>
        <v>626</v>
      </c>
      <c r="T149" s="105" t="str">
        <f t="shared" ca="1" si="231"/>
        <v/>
      </c>
    </row>
    <row r="150" spans="1:20" hidden="1">
      <c r="A150">
        <f ca="1">IF(B150="","",INDIRECT("減額一覧!B"&amp;$P150))</f>
        <v>260</v>
      </c>
      <c r="B150" s="61">
        <f ca="1">IF(INDIRECT("減額一覧!BB"&amp;P150)=1,INDIRECT("減額一覧!W"&amp;P150),"")</f>
        <v>205</v>
      </c>
      <c r="C150" s="44">
        <f ca="1">IF(B150="","",INDIRECT("減額一覧!C"&amp;$P150))</f>
        <v>626048150</v>
      </c>
      <c r="D150" s="79" t="str">
        <f ca="1">IF($B150="","",INDIRECT("減額一覧!G"&amp;$P150))</f>
        <v>立花　洋一</v>
      </c>
      <c r="E150" s="19">
        <f ca="1">IF(B150="","",INDIRECT("減額一覧!H"&amp;P150))</f>
        <v>20</v>
      </c>
      <c r="F150" s="19">
        <f ca="1">IF($B150="","",INDIRECT("減額一覧!AD"&amp;P150))</f>
        <v>2</v>
      </c>
      <c r="G150" s="20">
        <f ca="1">IF($B150="","",INDIRECT("減額一覧!AE"&amp;P150))</f>
        <v>341</v>
      </c>
      <c r="H150" s="20">
        <f ca="1">IF($B150="","",INDIRECT("減額一覧!AF"&amp;P150))</f>
        <v>273</v>
      </c>
      <c r="I150" s="32">
        <f ca="1">IF(B150="","",IF(INDIRECT("減額一覧!BM"&amp;P150)=0.08,0.08,0.1))</f>
        <v>0.1</v>
      </c>
      <c r="J150" s="52"/>
      <c r="K150" s="95" t="str">
        <f t="shared" ca="1" si="254"/>
        <v/>
      </c>
      <c r="L150" s="58" t="str">
        <f t="shared" ca="1" si="227"/>
        <v/>
      </c>
      <c r="N150" s="113" t="str">
        <f t="shared" ca="1" si="260"/>
        <v>市内</v>
      </c>
      <c r="O150" s="114">
        <f t="shared" ref="O150" ca="1" si="263">IF(B150="","",IF(INDIRECT("減額一覧!BM"&amp;P150)=0.08,0.08,0.1))</f>
        <v>0.1</v>
      </c>
      <c r="P150" s="38">
        <v>32</v>
      </c>
      <c r="Q150" s="38">
        <f t="shared" ca="1" si="262"/>
        <v>1</v>
      </c>
      <c r="R150" s="38">
        <f t="shared" ca="1" si="262"/>
        <v>1</v>
      </c>
      <c r="S150" s="66" t="str">
        <f t="shared" ca="1" si="230"/>
        <v>626</v>
      </c>
      <c r="T150" s="105" t="str">
        <f t="shared" ca="1" si="231"/>
        <v/>
      </c>
    </row>
    <row r="151" spans="1:20" hidden="1">
      <c r="A151">
        <f ca="1">IF(B151="","",INDIRECT("減額一覧!B"&amp;$P151))</f>
        <v>260</v>
      </c>
      <c r="B151" s="61">
        <f ca="1">IF(INDIRECT("減額一覧!BC"&amp;P151)=1,INDIRECT("減額一覧!AG"&amp;P151),"")</f>
        <v>206</v>
      </c>
      <c r="C151" s="36">
        <f ca="1">IF(B151="","",INDIRECT("減額一覧!C"&amp;$P151))</f>
        <v>626048150</v>
      </c>
      <c r="D151" s="80" t="str">
        <f ca="1">IF($B151="","",INDIRECT("減額一覧!G"&amp;$P151))</f>
        <v>立花　洋一</v>
      </c>
      <c r="E151" s="19">
        <f ca="1">IF(B151="","",INDIRECT("減額一覧!H"&amp;P151))</f>
        <v>20</v>
      </c>
      <c r="F151" s="19">
        <f ca="1">IF($B151="","",INDIRECT("減額一覧!AN"&amp;P151))</f>
        <v>15</v>
      </c>
      <c r="G151" s="20">
        <f ca="1">IF($B151="","",INDIRECT("減額一覧!AO"&amp;P151))</f>
        <v>3300</v>
      </c>
      <c r="H151" s="20">
        <f ca="1">IF($B151="","",INDIRECT("減額一覧!AP"&amp;P151))</f>
        <v>2046</v>
      </c>
      <c r="I151" s="32">
        <f ca="1">IF(B151="","",IF(INDIRECT("減額一覧!BN"&amp;P151)=0.08,0.08,0.1))</f>
        <v>0.1</v>
      </c>
      <c r="J151" s="52"/>
      <c r="K151" s="95" t="str">
        <f t="shared" ca="1" si="254"/>
        <v/>
      </c>
      <c r="L151" s="58" t="str">
        <f t="shared" ca="1" si="227"/>
        <v/>
      </c>
      <c r="N151" s="113" t="str">
        <f t="shared" ca="1" si="260"/>
        <v>市内</v>
      </c>
      <c r="O151" s="114">
        <f t="shared" ref="O151" ca="1" si="264">IF(B151="","",IF(INDIRECT("減額一覧!BN"&amp;P151)=0.08,0.08,0.1))</f>
        <v>0.1</v>
      </c>
      <c r="P151" s="38">
        <v>32</v>
      </c>
      <c r="Q151" s="38">
        <f t="shared" ca="1" si="262"/>
        <v>1</v>
      </c>
      <c r="R151" s="38">
        <f t="shared" ca="1" si="262"/>
        <v>1</v>
      </c>
      <c r="S151" s="66" t="str">
        <f t="shared" ca="1" si="230"/>
        <v>626</v>
      </c>
      <c r="T151" s="105" t="str">
        <f t="shared" ca="1" si="231"/>
        <v/>
      </c>
    </row>
    <row r="152" spans="1:20" hidden="1">
      <c r="A152">
        <f ca="1">IF(B152="","",INDIRECT("減額一覧!B"&amp;$P152))</f>
        <v>260</v>
      </c>
      <c r="B152" s="61">
        <f ca="1">IF(INDIRECT("減額一覧!BD"&amp;P152)=1,INDIRECT("減額一覧!AQ"&amp;P152),"")</f>
        <v>207</v>
      </c>
      <c r="C152" s="45">
        <f ca="1">IF(B152="","",INDIRECT("減額一覧!C"&amp;$P152))</f>
        <v>626048150</v>
      </c>
      <c r="D152" s="79" t="str">
        <f ca="1">IF($B152="","",INDIRECT("減額一覧!G"&amp;$P152))</f>
        <v>立花　洋一</v>
      </c>
      <c r="E152" s="19">
        <f ca="1">IF(B152="","",INDIRECT("減額一覧!H"&amp;P152))</f>
        <v>20</v>
      </c>
      <c r="F152" s="19">
        <f ca="1">IF($B152="","",INDIRECT("減額一覧!AX"&amp;P152))</f>
        <v>15</v>
      </c>
      <c r="G152" s="20">
        <f ca="1">IF($B152="","",INDIRECT("減額一覧!AY"&amp;P152))</f>
        <v>3300</v>
      </c>
      <c r="H152" s="20">
        <f ca="1">IF($B152="","",INDIRECT("減額一覧!AZ"&amp;P152))</f>
        <v>2046</v>
      </c>
      <c r="I152" s="32">
        <f ca="1">IF(B152="","",IF(INDIRECT("減額一覧!BO"&amp;P152)=0.08,0.08,0.1))</f>
        <v>0.1</v>
      </c>
      <c r="J152" s="52"/>
      <c r="K152" s="95" t="str">
        <f t="shared" ca="1" si="254"/>
        <v/>
      </c>
      <c r="L152" s="58" t="str">
        <f t="shared" ca="1" si="227"/>
        <v/>
      </c>
      <c r="N152" s="113" t="str">
        <f t="shared" ca="1" si="260"/>
        <v>市内</v>
      </c>
      <c r="O152" s="114">
        <f t="shared" ref="O152" ca="1" si="265">IF(B152="","",IF(INDIRECT("減額一覧!BO"&amp;P152)=0.08,0.08,0.1))</f>
        <v>0.1</v>
      </c>
      <c r="P152" s="38">
        <v>32</v>
      </c>
      <c r="Q152" s="38">
        <f t="shared" ca="1" si="262"/>
        <v>1</v>
      </c>
      <c r="R152" s="38">
        <f t="shared" ca="1" si="262"/>
        <v>1</v>
      </c>
      <c r="S152" s="66" t="str">
        <f t="shared" ca="1" si="230"/>
        <v>626</v>
      </c>
      <c r="T152" s="105" t="str">
        <f t="shared" ca="1" si="231"/>
        <v/>
      </c>
    </row>
    <row r="153" spans="1:20" ht="19.5" hidden="1" thickBot="1">
      <c r="B153" s="64"/>
      <c r="C153" s="41" t="str">
        <f>IF(B153="","",減額一覧!C149)</f>
        <v/>
      </c>
      <c r="D153" s="43"/>
      <c r="E153" s="21"/>
      <c r="F153" s="22" t="s">
        <v>69</v>
      </c>
      <c r="G153" s="23">
        <f t="shared" ref="G153:H153" si="266">SUBTOTAL(9,G149:G152)</f>
        <v>0</v>
      </c>
      <c r="H153" s="23">
        <f t="shared" si="266"/>
        <v>0</v>
      </c>
      <c r="I153" s="30"/>
      <c r="J153" s="53"/>
      <c r="K153" s="96" t="str">
        <f t="shared" si="254"/>
        <v/>
      </c>
      <c r="L153" s="59" t="str">
        <f t="shared" si="227"/>
        <v/>
      </c>
      <c r="N153" s="108" t="str">
        <f t="shared" ref="N153" si="267">IF(AND(G153=0,H153=0),"","小計")</f>
        <v/>
      </c>
      <c r="O153" s="108" t="str">
        <f t="shared" ref="O153" si="268">IF(AND(G153=0,H153=0),"","小計")</f>
        <v/>
      </c>
      <c r="P153" s="38"/>
      <c r="Q153" s="38"/>
      <c r="R153" s="38"/>
      <c r="S153" s="66" t="str">
        <f t="shared" si="230"/>
        <v/>
      </c>
      <c r="T153" s="105" t="str">
        <f t="shared" si="231"/>
        <v/>
      </c>
    </row>
    <row r="154" spans="1:20" hidden="1">
      <c r="A154">
        <f ca="1">IF(B154="","",INDIRECT("減額一覧!B"&amp;$P154))</f>
        <v>261</v>
      </c>
      <c r="B154" s="61">
        <f ca="1">IF(INDIRECT("減額一覧!BA"&amp;P154)=1,INDIRECT("減額一覧!M"&amp;P154),"")</f>
        <v>205</v>
      </c>
      <c r="C154" s="36">
        <f ca="1">IF(B154="","",INDIRECT("減額一覧!C"&amp;$P154))</f>
        <v>160174000</v>
      </c>
      <c r="D154" s="78" t="str">
        <f ca="1">IF($B154="","",INDIRECT("減額一覧!G"&amp;$P154))</f>
        <v>澤田　和子</v>
      </c>
      <c r="E154" s="19">
        <f ca="1">IF(B154="","",INDIRECT("減額一覧!H"&amp;P154))</f>
        <v>13</v>
      </c>
      <c r="F154" s="19">
        <f ca="1">IF($B154="","",INDIRECT("減額一覧!T"&amp;P154))</f>
        <v>3</v>
      </c>
      <c r="G154" s="20">
        <f ca="1">IF($B154="","",INDIRECT("減額一覧!U"&amp;P154))</f>
        <v>511</v>
      </c>
      <c r="H154" s="20">
        <f ca="1">IF($B154="","",INDIRECT("減額一覧!V"&amp;P154))</f>
        <v>409</v>
      </c>
      <c r="I154" s="32">
        <f ca="1">IF(B154="","",IF(INDIRECT("減額一覧!BL"&amp;P154)=0.08,0.08,0.1))</f>
        <v>0.1</v>
      </c>
      <c r="J154" s="51" t="s">
        <v>463</v>
      </c>
      <c r="K154" s="94" t="str">
        <f t="shared" ca="1" si="254"/>
        <v/>
      </c>
      <c r="L154" s="56" t="str">
        <f t="shared" ca="1" si="227"/>
        <v/>
      </c>
      <c r="N154" s="113" t="str">
        <f t="shared" ref="N154:N157" ca="1" si="269">IF(A154="","",IF(A154&gt;3000,"月ヶ瀬",IF(A154&gt;=2000,"都祁","市内")))</f>
        <v>市内</v>
      </c>
      <c r="O154" s="114">
        <f t="shared" ref="O154" ca="1" si="270">IF(B154="","",IF(INDIRECT("減額一覧!BL"&amp;P154)=0.08,0.08,0.1))</f>
        <v>0.1</v>
      </c>
      <c r="P154" s="38">
        <v>33</v>
      </c>
      <c r="Q154" s="38">
        <f t="shared" ref="Q154:R157" ca="1" si="271">IF(G154="","",IF(G154&gt;0,1,""))</f>
        <v>1</v>
      </c>
      <c r="R154" s="38">
        <f t="shared" ca="1" si="271"/>
        <v>1</v>
      </c>
      <c r="S154" s="66" t="str">
        <f t="shared" ca="1" si="230"/>
        <v>160</v>
      </c>
      <c r="T154" s="105" t="str">
        <f t="shared" ca="1" si="231"/>
        <v/>
      </c>
    </row>
    <row r="155" spans="1:20" hidden="1">
      <c r="A155">
        <f ca="1">IF(B155="","",INDIRECT("減額一覧!B"&amp;$P155))</f>
        <v>261</v>
      </c>
      <c r="B155" s="61">
        <f ca="1">IF(INDIRECT("減額一覧!BB"&amp;P155)=1,INDIRECT("減額一覧!W"&amp;P155),"")</f>
        <v>206</v>
      </c>
      <c r="C155" s="44">
        <f ca="1">IF(B155="","",INDIRECT("減額一覧!C"&amp;$P155))</f>
        <v>160174000</v>
      </c>
      <c r="D155" s="79" t="str">
        <f ca="1">IF($B155="","",INDIRECT("減額一覧!G"&amp;$P155))</f>
        <v>澤田　和子</v>
      </c>
      <c r="E155" s="19">
        <f ca="1">IF(B155="","",INDIRECT("減額一覧!H"&amp;P155))</f>
        <v>13</v>
      </c>
      <c r="F155" s="19">
        <f ca="1">IF($B155="","",INDIRECT("減額一覧!AD"&amp;P155))</f>
        <v>3</v>
      </c>
      <c r="G155" s="20">
        <f ca="1">IF($B155="","",INDIRECT("減額一覧!AE"&amp;P155))</f>
        <v>511</v>
      </c>
      <c r="H155" s="20">
        <f ca="1">IF($B155="","",INDIRECT("減額一覧!AF"&amp;P155))</f>
        <v>409</v>
      </c>
      <c r="I155" s="32">
        <f ca="1">IF(B155="","",IF(INDIRECT("減額一覧!BM"&amp;P155)=0.08,0.08,0.1))</f>
        <v>0.1</v>
      </c>
      <c r="J155" s="52"/>
      <c r="K155" s="95" t="str">
        <f t="shared" ca="1" si="254"/>
        <v/>
      </c>
      <c r="L155" s="58" t="str">
        <f t="shared" ca="1" si="227"/>
        <v/>
      </c>
      <c r="N155" s="113" t="str">
        <f t="shared" ca="1" si="269"/>
        <v>市内</v>
      </c>
      <c r="O155" s="114">
        <f t="shared" ref="O155" ca="1" si="272">IF(B155="","",IF(INDIRECT("減額一覧!BM"&amp;P155)=0.08,0.08,0.1))</f>
        <v>0.1</v>
      </c>
      <c r="P155" s="38">
        <v>33</v>
      </c>
      <c r="Q155" s="38">
        <f t="shared" ca="1" si="271"/>
        <v>1</v>
      </c>
      <c r="R155" s="38">
        <f t="shared" ca="1" si="271"/>
        <v>1</v>
      </c>
      <c r="S155" s="66" t="str">
        <f t="shared" ca="1" si="230"/>
        <v>160</v>
      </c>
      <c r="T155" s="105" t="str">
        <f t="shared" ca="1" si="231"/>
        <v/>
      </c>
    </row>
    <row r="156" spans="1:20" hidden="1">
      <c r="A156">
        <f ca="1">IF(B156="","",INDIRECT("減額一覧!B"&amp;$P156))</f>
        <v>261</v>
      </c>
      <c r="B156" s="61">
        <f ca="1">IF(INDIRECT("減額一覧!BC"&amp;P156)=1,INDIRECT("減額一覧!AG"&amp;P156),"")</f>
        <v>207</v>
      </c>
      <c r="C156" s="36">
        <f ca="1">IF(B156="","",INDIRECT("減額一覧!C"&amp;$P156))</f>
        <v>160174000</v>
      </c>
      <c r="D156" s="80" t="str">
        <f ca="1">IF($B156="","",INDIRECT("減額一覧!G"&amp;$P156))</f>
        <v>澤田　和子</v>
      </c>
      <c r="E156" s="19">
        <f ca="1">IF(B156="","",INDIRECT("減額一覧!H"&amp;P156))</f>
        <v>13</v>
      </c>
      <c r="F156" s="19">
        <f ca="1">IF($B156="","",INDIRECT("減額一覧!AN"&amp;P156))</f>
        <v>1</v>
      </c>
      <c r="G156" s="20">
        <f ca="1">IF($B156="","",INDIRECT("減額一覧!AO"&amp;P156))</f>
        <v>110</v>
      </c>
      <c r="H156" s="20">
        <f ca="1">IF($B156="","",INDIRECT("減額一覧!AP"&amp;P156))</f>
        <v>136</v>
      </c>
      <c r="I156" s="32">
        <f ca="1">IF(B156="","",IF(INDIRECT("減額一覧!BN"&amp;P156)=0.08,0.08,0.1))</f>
        <v>0.1</v>
      </c>
      <c r="J156" s="52"/>
      <c r="K156" s="95" t="str">
        <f t="shared" ca="1" si="254"/>
        <v/>
      </c>
      <c r="L156" s="58" t="str">
        <f t="shared" ca="1" si="227"/>
        <v/>
      </c>
      <c r="N156" s="113" t="str">
        <f t="shared" ca="1" si="269"/>
        <v>市内</v>
      </c>
      <c r="O156" s="114">
        <f t="shared" ref="O156" ca="1" si="273">IF(B156="","",IF(INDIRECT("減額一覧!BN"&amp;P156)=0.08,0.08,0.1))</f>
        <v>0.1</v>
      </c>
      <c r="P156" s="38">
        <v>33</v>
      </c>
      <c r="Q156" s="38">
        <f t="shared" ca="1" si="271"/>
        <v>1</v>
      </c>
      <c r="R156" s="38">
        <f t="shared" ca="1" si="271"/>
        <v>1</v>
      </c>
      <c r="S156" s="66" t="str">
        <f t="shared" ca="1" si="230"/>
        <v>160</v>
      </c>
      <c r="T156" s="105" t="str">
        <f t="shared" ca="1" si="231"/>
        <v/>
      </c>
    </row>
    <row r="157" spans="1:20" hidden="1">
      <c r="A157">
        <f ca="1">IF(B157="","",INDIRECT("減額一覧!B"&amp;$P157))</f>
        <v>261</v>
      </c>
      <c r="B157" s="61">
        <f ca="1">IF(INDIRECT("減額一覧!BD"&amp;P157)=1,INDIRECT("減額一覧!AQ"&amp;P157),"")</f>
        <v>208</v>
      </c>
      <c r="C157" s="45">
        <f ca="1">IF(B157="","",INDIRECT("減額一覧!C"&amp;$P157))</f>
        <v>160174000</v>
      </c>
      <c r="D157" s="79" t="str">
        <f ca="1">IF($B157="","",INDIRECT("減額一覧!G"&amp;$P157))</f>
        <v>澤田　和子</v>
      </c>
      <c r="E157" s="19">
        <f ca="1">IF(B157="","",INDIRECT("減額一覧!H"&amp;P157))</f>
        <v>13</v>
      </c>
      <c r="F157" s="19">
        <f ca="1">IF($B157="","",INDIRECT("減額一覧!AX"&amp;P157))</f>
        <v>1</v>
      </c>
      <c r="G157" s="20">
        <f ca="1">IF($B157="","",INDIRECT("減額一覧!AY"&amp;P157))</f>
        <v>110</v>
      </c>
      <c r="H157" s="20">
        <f ca="1">IF($B157="","",INDIRECT("減額一覧!AZ"&amp;P157))</f>
        <v>136</v>
      </c>
      <c r="I157" s="32">
        <f ca="1">IF(B157="","",IF(INDIRECT("減額一覧!BO"&amp;P157)=0.08,0.08,0.1))</f>
        <v>0.1</v>
      </c>
      <c r="J157" s="52"/>
      <c r="K157" s="95" t="str">
        <f t="shared" ca="1" si="254"/>
        <v/>
      </c>
      <c r="L157" s="58" t="str">
        <f t="shared" ca="1" si="227"/>
        <v/>
      </c>
      <c r="N157" s="113" t="str">
        <f t="shared" ca="1" si="269"/>
        <v>市内</v>
      </c>
      <c r="O157" s="114">
        <f t="shared" ref="O157" ca="1" si="274">IF(B157="","",IF(INDIRECT("減額一覧!BO"&amp;P157)=0.08,0.08,0.1))</f>
        <v>0.1</v>
      </c>
      <c r="P157" s="38">
        <v>33</v>
      </c>
      <c r="Q157" s="38">
        <f t="shared" ca="1" si="271"/>
        <v>1</v>
      </c>
      <c r="R157" s="38">
        <f t="shared" ca="1" si="271"/>
        <v>1</v>
      </c>
      <c r="S157" s="66" t="str">
        <f t="shared" ca="1" si="230"/>
        <v>160</v>
      </c>
      <c r="T157" s="105" t="str">
        <f t="shared" ca="1" si="231"/>
        <v/>
      </c>
    </row>
    <row r="158" spans="1:20" ht="19.5" hidden="1" thickBot="1">
      <c r="B158" s="64"/>
      <c r="C158" s="41" t="str">
        <f>IF(B158="","",減額一覧!C154)</f>
        <v/>
      </c>
      <c r="D158" s="43"/>
      <c r="E158" s="21"/>
      <c r="F158" s="22" t="s">
        <v>69</v>
      </c>
      <c r="G158" s="23">
        <f t="shared" ref="G158:H158" si="275">SUBTOTAL(9,G154:G157)</f>
        <v>0</v>
      </c>
      <c r="H158" s="23">
        <f t="shared" si="275"/>
        <v>0</v>
      </c>
      <c r="I158" s="30"/>
      <c r="J158" s="53"/>
      <c r="K158" s="96" t="str">
        <f t="shared" si="254"/>
        <v/>
      </c>
      <c r="L158" s="59" t="str">
        <f t="shared" si="227"/>
        <v/>
      </c>
      <c r="N158" s="108" t="str">
        <f t="shared" ref="N158" si="276">IF(AND(G158=0,H158=0),"","小計")</f>
        <v/>
      </c>
      <c r="O158" s="108" t="str">
        <f t="shared" ref="O158" si="277">IF(AND(G158=0,H158=0),"","小計")</f>
        <v/>
      </c>
      <c r="P158" s="38"/>
      <c r="Q158" s="38"/>
      <c r="R158" s="38"/>
      <c r="S158" s="66" t="str">
        <f t="shared" si="230"/>
        <v/>
      </c>
      <c r="T158" s="105" t="str">
        <f t="shared" si="231"/>
        <v/>
      </c>
    </row>
    <row r="159" spans="1:20" hidden="1">
      <c r="A159">
        <f ca="1">IF(B159="","",INDIRECT("減額一覧!B"&amp;$P159))</f>
        <v>262</v>
      </c>
      <c r="B159" s="61">
        <f ca="1">IF(INDIRECT("減額一覧!BA"&amp;P159)=1,INDIRECT("減額一覧!M"&amp;P159),"")</f>
        <v>203</v>
      </c>
      <c r="C159" s="36">
        <f ca="1">IF(B159="","",INDIRECT("減額一覧!C"&amp;$P159))</f>
        <v>502149000</v>
      </c>
      <c r="D159" s="78" t="str">
        <f ca="1">IF($B159="","",INDIRECT("減額一覧!G"&amp;$P159))</f>
        <v>武田　和子</v>
      </c>
      <c r="E159" s="19">
        <f ca="1">IF(B159="","",INDIRECT("減額一覧!H"&amp;P159))</f>
        <v>13</v>
      </c>
      <c r="F159" s="19">
        <f ca="1">IF($B159="","",INDIRECT("減額一覧!T"&amp;P159))</f>
        <v>7</v>
      </c>
      <c r="G159" s="20">
        <f ca="1">IF($B159="","",INDIRECT("減額一覧!U"&amp;P159))</f>
        <v>1540</v>
      </c>
      <c r="H159" s="20">
        <f ca="1">IF($B159="","",INDIRECT("減額一覧!V"&amp;P159))</f>
        <v>826</v>
      </c>
      <c r="I159" s="32">
        <f ca="1">IF(B159="","",IF(INDIRECT("減額一覧!BL"&amp;P159)=0.08,0.08,0.1))</f>
        <v>0.1</v>
      </c>
      <c r="J159" s="51" t="s">
        <v>464</v>
      </c>
      <c r="K159" s="94" t="str">
        <f t="shared" ca="1" si="254"/>
        <v/>
      </c>
      <c r="L159" s="56" t="str">
        <f t="shared" ca="1" si="227"/>
        <v/>
      </c>
      <c r="N159" s="113" t="str">
        <f t="shared" ref="N159:N162" ca="1" si="278">IF(A159="","",IF(A159&gt;3000,"月ヶ瀬",IF(A159&gt;=2000,"都祁","市内")))</f>
        <v>市内</v>
      </c>
      <c r="O159" s="114">
        <f t="shared" ref="O159" ca="1" si="279">IF(B159="","",IF(INDIRECT("減額一覧!BL"&amp;P159)=0.08,0.08,0.1))</f>
        <v>0.1</v>
      </c>
      <c r="P159" s="38">
        <v>34</v>
      </c>
      <c r="Q159" s="38">
        <f t="shared" ref="Q159:R162" ca="1" si="280">IF(G159="","",IF(G159&gt;0,1,""))</f>
        <v>1</v>
      </c>
      <c r="R159" s="38">
        <f t="shared" ca="1" si="280"/>
        <v>1</v>
      </c>
      <c r="S159" s="66" t="str">
        <f t="shared" ca="1" si="230"/>
        <v>502</v>
      </c>
      <c r="T159" s="105" t="str">
        <f t="shared" ca="1" si="231"/>
        <v/>
      </c>
    </row>
    <row r="160" spans="1:20" hidden="1">
      <c r="A160">
        <f ca="1">IF(B160="","",INDIRECT("減額一覧!B"&amp;$P160))</f>
        <v>262</v>
      </c>
      <c r="B160" s="61">
        <f ca="1">IF(INDIRECT("減額一覧!BB"&amp;P160)=1,INDIRECT("減額一覧!W"&amp;P160),"")</f>
        <v>204</v>
      </c>
      <c r="C160" s="44">
        <f ca="1">IF(B160="","",INDIRECT("減額一覧!C"&amp;$P160))</f>
        <v>502149000</v>
      </c>
      <c r="D160" s="79" t="str">
        <f ca="1">IF($B160="","",INDIRECT("減額一覧!G"&amp;$P160))</f>
        <v>武田　和子</v>
      </c>
      <c r="E160" s="19">
        <f ca="1">IF(B160="","",INDIRECT("減額一覧!H"&amp;P160))</f>
        <v>13</v>
      </c>
      <c r="F160" s="19">
        <f ca="1">IF($B160="","",INDIRECT("減額一覧!AD"&amp;P160))</f>
        <v>7</v>
      </c>
      <c r="G160" s="20">
        <f ca="1">IF($B160="","",INDIRECT("減額一覧!AE"&amp;P160))</f>
        <v>1540</v>
      </c>
      <c r="H160" s="20">
        <f ca="1">IF($B160="","",INDIRECT("減額一覧!AF"&amp;P160))</f>
        <v>826</v>
      </c>
      <c r="I160" s="32">
        <f ca="1">IF(B160="","",IF(INDIRECT("減額一覧!BM"&amp;P160)=0.08,0.08,0.1))</f>
        <v>0.1</v>
      </c>
      <c r="J160" s="52" t="s">
        <v>464</v>
      </c>
      <c r="K160" s="95" t="str">
        <f t="shared" ca="1" si="254"/>
        <v/>
      </c>
      <c r="L160" s="58" t="str">
        <f t="shared" ca="1" si="227"/>
        <v/>
      </c>
      <c r="N160" s="113" t="str">
        <f t="shared" ca="1" si="278"/>
        <v>市内</v>
      </c>
      <c r="O160" s="114">
        <f t="shared" ref="O160" ca="1" si="281">IF(B160="","",IF(INDIRECT("減額一覧!BM"&amp;P160)=0.08,0.08,0.1))</f>
        <v>0.1</v>
      </c>
      <c r="P160" s="38">
        <v>34</v>
      </c>
      <c r="Q160" s="38">
        <f t="shared" ca="1" si="280"/>
        <v>1</v>
      </c>
      <c r="R160" s="38">
        <f t="shared" ca="1" si="280"/>
        <v>1</v>
      </c>
      <c r="S160" s="66" t="str">
        <f t="shared" ca="1" si="230"/>
        <v>502</v>
      </c>
      <c r="T160" s="105" t="str">
        <f t="shared" ca="1" si="231"/>
        <v/>
      </c>
    </row>
    <row r="161" spans="1:20" hidden="1">
      <c r="A161">
        <f ca="1">IF(B161="","",INDIRECT("減額一覧!B"&amp;$P161))</f>
        <v>262</v>
      </c>
      <c r="B161" s="61">
        <f ca="1">IF(INDIRECT("減額一覧!BC"&amp;P161)=1,INDIRECT("減額一覧!AG"&amp;P161),"")</f>
        <v>205</v>
      </c>
      <c r="C161" s="36">
        <f ca="1">IF(B161="","",INDIRECT("減額一覧!C"&amp;$P161))</f>
        <v>502149000</v>
      </c>
      <c r="D161" s="80" t="str">
        <f ca="1">IF($B161="","",INDIRECT("減額一覧!G"&amp;$P161))</f>
        <v>武田　和子</v>
      </c>
      <c r="E161" s="19">
        <f ca="1">IF(B161="","",INDIRECT("減額一覧!H"&amp;P161))</f>
        <v>13</v>
      </c>
      <c r="F161" s="19">
        <f ca="1">IF($B161="","",INDIRECT("減額一覧!AN"&amp;P161))</f>
        <v>5</v>
      </c>
      <c r="G161" s="20">
        <f ca="1">IF($B161="","",INDIRECT("減額一覧!AO"&amp;P161))</f>
        <v>1100</v>
      </c>
      <c r="H161" s="20">
        <f ca="1">IF($B161="","",INDIRECT("減額一覧!AP"&amp;P161))</f>
        <v>682</v>
      </c>
      <c r="I161" s="32">
        <f ca="1">IF(B161="","",IF(INDIRECT("減額一覧!BN"&amp;P161)=0.08,0.08,0.1))</f>
        <v>0.1</v>
      </c>
      <c r="J161" s="52"/>
      <c r="K161" s="95" t="str">
        <f t="shared" ca="1" si="254"/>
        <v/>
      </c>
      <c r="L161" s="58" t="str">
        <f t="shared" ca="1" si="227"/>
        <v/>
      </c>
      <c r="N161" s="113" t="str">
        <f t="shared" ca="1" si="278"/>
        <v>市内</v>
      </c>
      <c r="O161" s="114">
        <f t="shared" ref="O161" ca="1" si="282">IF(B161="","",IF(INDIRECT("減額一覧!BN"&amp;P161)=0.08,0.08,0.1))</f>
        <v>0.1</v>
      </c>
      <c r="P161" s="38">
        <v>34</v>
      </c>
      <c r="Q161" s="38">
        <f t="shared" ca="1" si="280"/>
        <v>1</v>
      </c>
      <c r="R161" s="38">
        <f t="shared" ca="1" si="280"/>
        <v>1</v>
      </c>
      <c r="S161" s="66" t="str">
        <f t="shared" ca="1" si="230"/>
        <v>502</v>
      </c>
      <c r="T161" s="105" t="str">
        <f t="shared" ca="1" si="231"/>
        <v/>
      </c>
    </row>
    <row r="162" spans="1:20" hidden="1">
      <c r="A162">
        <f ca="1">IF(B162="","",INDIRECT("減額一覧!B"&amp;$P162))</f>
        <v>262</v>
      </c>
      <c r="B162" s="61">
        <f ca="1">IF(INDIRECT("減額一覧!BD"&amp;P162)=1,INDIRECT("減額一覧!AQ"&amp;P162),"")</f>
        <v>206</v>
      </c>
      <c r="C162" s="45">
        <f ca="1">IF(B162="","",INDIRECT("減額一覧!C"&amp;$P162))</f>
        <v>502149000</v>
      </c>
      <c r="D162" s="79" t="str">
        <f ca="1">IF($B162="","",INDIRECT("減額一覧!G"&amp;$P162))</f>
        <v>武田　和子</v>
      </c>
      <c r="E162" s="19">
        <f ca="1">IF(B162="","",INDIRECT("減額一覧!H"&amp;P162))</f>
        <v>13</v>
      </c>
      <c r="F162" s="19">
        <f ca="1">IF($B162="","",INDIRECT("減額一覧!AX"&amp;P162))</f>
        <v>5</v>
      </c>
      <c r="G162" s="20">
        <f ca="1">IF($B162="","",INDIRECT("減額一覧!AY"&amp;P162))</f>
        <v>1100</v>
      </c>
      <c r="H162" s="20">
        <f ca="1">IF($B162="","",INDIRECT("減額一覧!AZ"&amp;P162))</f>
        <v>682</v>
      </c>
      <c r="I162" s="32">
        <f ca="1">IF(B162="","",IF(INDIRECT("減額一覧!BO"&amp;P162)=0.08,0.08,0.1))</f>
        <v>0.1</v>
      </c>
      <c r="J162" s="52"/>
      <c r="K162" s="95" t="str">
        <f t="shared" ca="1" si="254"/>
        <v/>
      </c>
      <c r="L162" s="58" t="str">
        <f t="shared" ca="1" si="227"/>
        <v/>
      </c>
      <c r="N162" s="113" t="str">
        <f t="shared" ca="1" si="278"/>
        <v>市内</v>
      </c>
      <c r="O162" s="114">
        <f t="shared" ref="O162" ca="1" si="283">IF(B162="","",IF(INDIRECT("減額一覧!BO"&amp;P162)=0.08,0.08,0.1))</f>
        <v>0.1</v>
      </c>
      <c r="P162" s="38">
        <v>34</v>
      </c>
      <c r="Q162" s="38">
        <f t="shared" ca="1" si="280"/>
        <v>1</v>
      </c>
      <c r="R162" s="38">
        <f t="shared" ca="1" si="280"/>
        <v>1</v>
      </c>
      <c r="S162" s="66" t="str">
        <f t="shared" ca="1" si="230"/>
        <v>502</v>
      </c>
      <c r="T162" s="105" t="str">
        <f t="shared" ca="1" si="231"/>
        <v/>
      </c>
    </row>
    <row r="163" spans="1:20" ht="19.5" hidden="1" thickBot="1">
      <c r="B163" s="64"/>
      <c r="C163" s="41" t="str">
        <f>IF(B163="","",減額一覧!C159)</f>
        <v/>
      </c>
      <c r="D163" s="43"/>
      <c r="E163" s="21"/>
      <c r="F163" s="22" t="s">
        <v>69</v>
      </c>
      <c r="G163" s="23">
        <f t="shared" ref="G163:H163" si="284">SUBTOTAL(9,G159:G162)</f>
        <v>0</v>
      </c>
      <c r="H163" s="23">
        <f t="shared" si="284"/>
        <v>0</v>
      </c>
      <c r="I163" s="30"/>
      <c r="J163" s="53"/>
      <c r="K163" s="96" t="str">
        <f t="shared" si="254"/>
        <v/>
      </c>
      <c r="L163" s="59" t="str">
        <f t="shared" si="227"/>
        <v/>
      </c>
      <c r="N163" s="108" t="str">
        <f t="shared" ref="N163" si="285">IF(AND(G163=0,H163=0),"","小計")</f>
        <v/>
      </c>
      <c r="O163" s="108" t="str">
        <f t="shared" ref="O163" si="286">IF(AND(G163=0,H163=0),"","小計")</f>
        <v/>
      </c>
      <c r="P163" s="38"/>
      <c r="Q163" s="38"/>
      <c r="R163" s="38"/>
      <c r="S163" s="66" t="str">
        <f t="shared" si="230"/>
        <v/>
      </c>
      <c r="T163" s="105" t="str">
        <f t="shared" si="231"/>
        <v/>
      </c>
    </row>
    <row r="164" spans="1:20" hidden="1">
      <c r="A164">
        <f ca="1">IF(B164="","",INDIRECT("減額一覧!B"&amp;$P164))</f>
        <v>263</v>
      </c>
      <c r="B164" s="61">
        <f ca="1">IF(INDIRECT("減額一覧!BA"&amp;P164)=1,INDIRECT("減額一覧!M"&amp;P164),"")</f>
        <v>111</v>
      </c>
      <c r="C164" s="36">
        <f ca="1">IF(B164="","",INDIRECT("減額一覧!C"&amp;$P164))</f>
        <v>575105000</v>
      </c>
      <c r="D164" s="78" t="str">
        <f ca="1">IF($B164="","",INDIRECT("減額一覧!G"&amp;$P164))</f>
        <v>迫村　洋一</v>
      </c>
      <c r="E164" s="19">
        <f ca="1">IF(B164="","",INDIRECT("減額一覧!H"&amp;P164))</f>
        <v>20</v>
      </c>
      <c r="F164" s="19">
        <f ca="1">IF($B164="","",INDIRECT("減額一覧!T"&amp;P164))</f>
        <v>6</v>
      </c>
      <c r="G164" s="20">
        <f ca="1">IF($B164="","",INDIRECT("減額一覧!U"&amp;P164))</f>
        <v>1320</v>
      </c>
      <c r="H164" s="20">
        <f ca="1">IF($B164="","",INDIRECT("減額一覧!V"&amp;P164))</f>
        <v>708</v>
      </c>
      <c r="I164" s="32">
        <f ca="1">IF(B164="","",IF(INDIRECT("減額一覧!BL"&amp;P164)=0.08,0.08,0.1))</f>
        <v>0.1</v>
      </c>
      <c r="J164" s="51" t="s">
        <v>465</v>
      </c>
      <c r="K164" s="94" t="str">
        <f t="shared" ca="1" si="254"/>
        <v/>
      </c>
      <c r="L164" s="56" t="str">
        <f t="shared" ca="1" si="227"/>
        <v/>
      </c>
      <c r="N164" s="113" t="str">
        <f t="shared" ref="N164:N167" ca="1" si="287">IF(A164="","",IF(A164&gt;3000,"月ヶ瀬",IF(A164&gt;=2000,"都祁","市内")))</f>
        <v>市内</v>
      </c>
      <c r="O164" s="114">
        <f t="shared" ref="O164" ca="1" si="288">IF(B164="","",IF(INDIRECT("減額一覧!BL"&amp;P164)=0.08,0.08,0.1))</f>
        <v>0.1</v>
      </c>
      <c r="P164" s="38">
        <v>35</v>
      </c>
      <c r="Q164" s="38">
        <f t="shared" ref="Q164:R167" ca="1" si="289">IF(G164="","",IF(G164&gt;0,1,""))</f>
        <v>1</v>
      </c>
      <c r="R164" s="38">
        <f t="shared" ca="1" si="289"/>
        <v>1</v>
      </c>
      <c r="S164" s="66" t="str">
        <f t="shared" ca="1" si="230"/>
        <v>575</v>
      </c>
      <c r="T164" s="105" t="str">
        <f t="shared" ca="1" si="231"/>
        <v/>
      </c>
    </row>
    <row r="165" spans="1:20" hidden="1">
      <c r="A165">
        <f ca="1">IF(B165="","",INDIRECT("減額一覧!B"&amp;$P165))</f>
        <v>263</v>
      </c>
      <c r="B165" s="61">
        <f ca="1">IF(INDIRECT("減額一覧!BB"&amp;P165)=1,INDIRECT("減額一覧!W"&amp;P165),"")</f>
        <v>112</v>
      </c>
      <c r="C165" s="44">
        <f ca="1">IF(B165="","",INDIRECT("減額一覧!C"&amp;$P165))</f>
        <v>575105000</v>
      </c>
      <c r="D165" s="79" t="str">
        <f ca="1">IF($B165="","",INDIRECT("減額一覧!G"&amp;$P165))</f>
        <v>迫村　洋一</v>
      </c>
      <c r="E165" s="19">
        <f ca="1">IF(B165="","",INDIRECT("減額一覧!H"&amp;P165))</f>
        <v>20</v>
      </c>
      <c r="F165" s="19">
        <f ca="1">IF($B165="","",INDIRECT("減額一覧!AD"&amp;P165))</f>
        <v>7</v>
      </c>
      <c r="G165" s="20">
        <f ca="1">IF($B165="","",INDIRECT("減額一覧!AE"&amp;P165))</f>
        <v>1540</v>
      </c>
      <c r="H165" s="20">
        <f ca="1">IF($B165="","",INDIRECT("減額一覧!AF"&amp;P165))</f>
        <v>826</v>
      </c>
      <c r="I165" s="32">
        <f ca="1">IF(B165="","",IF(INDIRECT("減額一覧!BM"&amp;P165)=0.08,0.08,0.1))</f>
        <v>0.1</v>
      </c>
      <c r="J165" s="52"/>
      <c r="K165" s="95" t="str">
        <f t="shared" ca="1" si="254"/>
        <v/>
      </c>
      <c r="L165" s="58" t="str">
        <f t="shared" ca="1" si="227"/>
        <v/>
      </c>
      <c r="N165" s="113" t="str">
        <f t="shared" ca="1" si="287"/>
        <v>市内</v>
      </c>
      <c r="O165" s="114">
        <f t="shared" ref="O165" ca="1" si="290">IF(B165="","",IF(INDIRECT("減額一覧!BM"&amp;P165)=0.08,0.08,0.1))</f>
        <v>0.1</v>
      </c>
      <c r="P165" s="38">
        <v>35</v>
      </c>
      <c r="Q165" s="38">
        <f t="shared" ca="1" si="289"/>
        <v>1</v>
      </c>
      <c r="R165" s="38">
        <f t="shared" ca="1" si="289"/>
        <v>1</v>
      </c>
      <c r="S165" s="66" t="str">
        <f t="shared" ca="1" si="230"/>
        <v>575</v>
      </c>
      <c r="T165" s="105" t="str">
        <f t="shared" ca="1" si="231"/>
        <v/>
      </c>
    </row>
    <row r="166" spans="1:20" hidden="1">
      <c r="A166">
        <f ca="1">IF(B166="","",INDIRECT("減額一覧!B"&amp;$P166))</f>
        <v>263</v>
      </c>
      <c r="B166" s="61">
        <f ca="1">IF(INDIRECT("減額一覧!BC"&amp;P166)=1,INDIRECT("減額一覧!AG"&amp;P166),"")</f>
        <v>201</v>
      </c>
      <c r="C166" s="36">
        <f ca="1">IF(B166="","",INDIRECT("減額一覧!C"&amp;$P166))</f>
        <v>575105000</v>
      </c>
      <c r="D166" s="80" t="str">
        <f ca="1">IF($B166="","",INDIRECT("減額一覧!G"&amp;$P166))</f>
        <v>迫村　洋一</v>
      </c>
      <c r="E166" s="19">
        <f ca="1">IF(B166="","",INDIRECT("減額一覧!H"&amp;P166))</f>
        <v>20</v>
      </c>
      <c r="F166" s="19">
        <f ca="1">IF($B166="","",INDIRECT("減額一覧!AN"&amp;P166))</f>
        <v>4</v>
      </c>
      <c r="G166" s="20">
        <f ca="1">IF($B166="","",INDIRECT("減額一覧!AO"&amp;P166))</f>
        <v>880</v>
      </c>
      <c r="H166" s="20">
        <f ca="1">IF($B166="","",INDIRECT("減額一覧!AP"&amp;P166))</f>
        <v>472</v>
      </c>
      <c r="I166" s="32">
        <f ca="1">IF(B166="","",IF(INDIRECT("減額一覧!BN"&amp;P166)=0.08,0.08,0.1))</f>
        <v>0.1</v>
      </c>
      <c r="J166" s="52"/>
      <c r="K166" s="95" t="str">
        <f t="shared" ca="1" si="254"/>
        <v/>
      </c>
      <c r="L166" s="58" t="str">
        <f t="shared" ca="1" si="227"/>
        <v/>
      </c>
      <c r="N166" s="113" t="str">
        <f t="shared" ca="1" si="287"/>
        <v>市内</v>
      </c>
      <c r="O166" s="114">
        <f t="shared" ref="O166" ca="1" si="291">IF(B166="","",IF(INDIRECT("減額一覧!BN"&amp;P166)=0.08,0.08,0.1))</f>
        <v>0.1</v>
      </c>
      <c r="P166" s="38">
        <v>35</v>
      </c>
      <c r="Q166" s="38">
        <f t="shared" ca="1" si="289"/>
        <v>1</v>
      </c>
      <c r="R166" s="38">
        <f t="shared" ca="1" si="289"/>
        <v>1</v>
      </c>
      <c r="S166" s="66" t="str">
        <f t="shared" ca="1" si="230"/>
        <v>575</v>
      </c>
      <c r="T166" s="105" t="str">
        <f t="shared" ca="1" si="231"/>
        <v/>
      </c>
    </row>
    <row r="167" spans="1:20" hidden="1">
      <c r="A167">
        <f ca="1">IF(B167="","",INDIRECT("減額一覧!B"&amp;$P167))</f>
        <v>263</v>
      </c>
      <c r="B167" s="61">
        <f ca="1">IF(INDIRECT("減額一覧!BD"&amp;P167)=1,INDIRECT("減額一覧!AQ"&amp;P167),"")</f>
        <v>202</v>
      </c>
      <c r="C167" s="45">
        <f ca="1">IF(B167="","",INDIRECT("減額一覧!C"&amp;$P167))</f>
        <v>575105000</v>
      </c>
      <c r="D167" s="79" t="str">
        <f ca="1">IF($B167="","",INDIRECT("減額一覧!G"&amp;$P167))</f>
        <v>迫村　洋一</v>
      </c>
      <c r="E167" s="19">
        <f ca="1">IF(B167="","",INDIRECT("減額一覧!H"&amp;P167))</f>
        <v>20</v>
      </c>
      <c r="F167" s="19">
        <f ca="1">IF($B167="","",INDIRECT("減額一覧!AX"&amp;P167))</f>
        <v>4</v>
      </c>
      <c r="G167" s="20">
        <f ca="1">IF($B167="","",INDIRECT("減額一覧!AY"&amp;P167))</f>
        <v>880</v>
      </c>
      <c r="H167" s="20">
        <f ca="1">IF($B167="","",INDIRECT("減額一覧!AZ"&amp;P167))</f>
        <v>472</v>
      </c>
      <c r="I167" s="32">
        <f ca="1">IF(B167="","",IF(INDIRECT("減額一覧!BO"&amp;P167)=0.08,0.08,0.1))</f>
        <v>0.1</v>
      </c>
      <c r="J167" s="52"/>
      <c r="K167" s="95" t="str">
        <f t="shared" ca="1" si="254"/>
        <v/>
      </c>
      <c r="L167" s="58" t="str">
        <f t="shared" ca="1" si="227"/>
        <v/>
      </c>
      <c r="N167" s="113" t="str">
        <f t="shared" ca="1" si="287"/>
        <v>市内</v>
      </c>
      <c r="O167" s="114">
        <f t="shared" ref="O167" ca="1" si="292">IF(B167="","",IF(INDIRECT("減額一覧!BO"&amp;P167)=0.08,0.08,0.1))</f>
        <v>0.1</v>
      </c>
      <c r="P167" s="38">
        <v>35</v>
      </c>
      <c r="Q167" s="38">
        <f t="shared" ca="1" si="289"/>
        <v>1</v>
      </c>
      <c r="R167" s="38">
        <f t="shared" ca="1" si="289"/>
        <v>1</v>
      </c>
      <c r="S167" s="66" t="str">
        <f t="shared" ca="1" si="230"/>
        <v>575</v>
      </c>
      <c r="T167" s="105" t="str">
        <f t="shared" ca="1" si="231"/>
        <v/>
      </c>
    </row>
    <row r="168" spans="1:20" ht="19.5" hidden="1" thickBot="1">
      <c r="B168" s="64"/>
      <c r="C168" s="41" t="str">
        <f>IF(B168="","",減額一覧!C164)</f>
        <v/>
      </c>
      <c r="D168" s="43"/>
      <c r="E168" s="21"/>
      <c r="F168" s="22" t="s">
        <v>69</v>
      </c>
      <c r="G168" s="23">
        <f t="shared" ref="G168:H168" si="293">SUBTOTAL(9,G164:G167)</f>
        <v>0</v>
      </c>
      <c r="H168" s="23">
        <f t="shared" si="293"/>
        <v>0</v>
      </c>
      <c r="I168" s="30"/>
      <c r="J168" s="53"/>
      <c r="K168" s="96" t="str">
        <f t="shared" si="254"/>
        <v/>
      </c>
      <c r="L168" s="59" t="str">
        <f t="shared" si="227"/>
        <v/>
      </c>
      <c r="N168" s="108" t="str">
        <f t="shared" ref="N168" si="294">IF(AND(G168=0,H168=0),"","小計")</f>
        <v/>
      </c>
      <c r="O168" s="108" t="str">
        <f t="shared" ref="O168" si="295">IF(AND(G168=0,H168=0),"","小計")</f>
        <v/>
      </c>
      <c r="P168" s="38"/>
      <c r="Q168" s="38"/>
      <c r="R168" s="38"/>
      <c r="S168" s="66" t="str">
        <f t="shared" si="230"/>
        <v/>
      </c>
      <c r="T168" s="105" t="str">
        <f t="shared" si="231"/>
        <v/>
      </c>
    </row>
    <row r="169" spans="1:20" hidden="1">
      <c r="A169">
        <f ca="1">IF(B169="","",INDIRECT("減額一覧!B"&amp;$P169))</f>
        <v>264</v>
      </c>
      <c r="B169" s="61">
        <f ca="1">IF(INDIRECT("減額一覧!BA"&amp;P169)=1,INDIRECT("減額一覧!M"&amp;P169),"")</f>
        <v>205</v>
      </c>
      <c r="C169" s="36">
        <f ca="1">IF(B169="","",INDIRECT("減額一覧!C"&amp;$P169))</f>
        <v>543119000</v>
      </c>
      <c r="D169" s="78" t="str">
        <f ca="1">IF($B169="","",INDIRECT("減額一覧!G"&amp;$P169))</f>
        <v>川村　政博</v>
      </c>
      <c r="E169" s="19">
        <f ca="1">IF(B169="","",INDIRECT("減額一覧!H"&amp;P169))</f>
        <v>13</v>
      </c>
      <c r="F169" s="19">
        <f ca="1">IF($B169="","",INDIRECT("減額一覧!T"&amp;P169))</f>
        <v>1</v>
      </c>
      <c r="G169" s="20">
        <f ca="1">IF($B169="","",INDIRECT("減額一覧!U"&amp;P169))</f>
        <v>220</v>
      </c>
      <c r="H169" s="20">
        <f ca="1">IF($B169="","",INDIRECT("減額一覧!V"&amp;P169))</f>
        <v>136</v>
      </c>
      <c r="I169" s="32">
        <f ca="1">IF(B169="","",IF(INDIRECT("減額一覧!BL"&amp;P169)=0.08,0.08,0.1))</f>
        <v>0.1</v>
      </c>
      <c r="J169" s="51" t="s">
        <v>466</v>
      </c>
      <c r="K169" s="94" t="str">
        <f t="shared" ca="1" si="254"/>
        <v/>
      </c>
      <c r="L169" s="56" t="str">
        <f t="shared" ca="1" si="227"/>
        <v/>
      </c>
      <c r="N169" s="113" t="str">
        <f t="shared" ref="N169:N172" ca="1" si="296">IF(A169="","",IF(A169&gt;3000,"月ヶ瀬",IF(A169&gt;=2000,"都祁","市内")))</f>
        <v>市内</v>
      </c>
      <c r="O169" s="114">
        <f t="shared" ref="O169" ca="1" si="297">IF(B169="","",IF(INDIRECT("減額一覧!BL"&amp;P169)=0.08,0.08,0.1))</f>
        <v>0.1</v>
      </c>
      <c r="P169" s="38">
        <v>36</v>
      </c>
      <c r="Q169" s="38">
        <f t="shared" ref="Q169:R172" ca="1" si="298">IF(G169="","",IF(G169&gt;0,1,""))</f>
        <v>1</v>
      </c>
      <c r="R169" s="38">
        <f t="shared" ca="1" si="298"/>
        <v>1</v>
      </c>
      <c r="S169" s="66" t="str">
        <f t="shared" ca="1" si="230"/>
        <v>543</v>
      </c>
      <c r="T169" s="105" t="str">
        <f t="shared" ca="1" si="231"/>
        <v/>
      </c>
    </row>
    <row r="170" spans="1:20" hidden="1">
      <c r="A170">
        <f ca="1">IF(B170="","",INDIRECT("減額一覧!B"&amp;$P170))</f>
        <v>264</v>
      </c>
      <c r="B170" s="61">
        <f ca="1">IF(INDIRECT("減額一覧!BB"&amp;P170)=1,INDIRECT("減額一覧!W"&amp;P170),"")</f>
        <v>206</v>
      </c>
      <c r="C170" s="44">
        <f ca="1">IF(B170="","",INDIRECT("減額一覧!C"&amp;$P170))</f>
        <v>543119000</v>
      </c>
      <c r="D170" s="79" t="str">
        <f ca="1">IF($B170="","",INDIRECT("減額一覧!G"&amp;$P170))</f>
        <v>川村　政博</v>
      </c>
      <c r="E170" s="19">
        <f ca="1">IF(B170="","",INDIRECT("減額一覧!H"&amp;P170))</f>
        <v>13</v>
      </c>
      <c r="F170" s="19">
        <f ca="1">IF($B170="","",INDIRECT("減額一覧!AD"&amp;P170))</f>
        <v>2</v>
      </c>
      <c r="G170" s="20">
        <f ca="1">IF($B170="","",INDIRECT("減額一覧!AE"&amp;P170))</f>
        <v>440</v>
      </c>
      <c r="H170" s="20">
        <f ca="1">IF($B170="","",INDIRECT("減額一覧!AF"&amp;P170))</f>
        <v>273</v>
      </c>
      <c r="I170" s="32">
        <f ca="1">IF(B170="","",IF(INDIRECT("減額一覧!BM"&amp;P170)=0.08,0.08,0.1))</f>
        <v>0.1</v>
      </c>
      <c r="J170" s="52"/>
      <c r="K170" s="95" t="str">
        <f t="shared" ca="1" si="254"/>
        <v/>
      </c>
      <c r="L170" s="58" t="str">
        <f t="shared" ca="1" si="227"/>
        <v/>
      </c>
      <c r="N170" s="113" t="str">
        <f t="shared" ca="1" si="296"/>
        <v>市内</v>
      </c>
      <c r="O170" s="114">
        <f t="shared" ref="O170" ca="1" si="299">IF(B170="","",IF(INDIRECT("減額一覧!BM"&amp;P170)=0.08,0.08,0.1))</f>
        <v>0.1</v>
      </c>
      <c r="P170" s="38">
        <v>36</v>
      </c>
      <c r="Q170" s="38">
        <f t="shared" ca="1" si="298"/>
        <v>1</v>
      </c>
      <c r="R170" s="38">
        <f t="shared" ca="1" si="298"/>
        <v>1</v>
      </c>
      <c r="S170" s="66" t="str">
        <f t="shared" ca="1" si="230"/>
        <v>543</v>
      </c>
      <c r="T170" s="105" t="str">
        <f t="shared" ca="1" si="231"/>
        <v/>
      </c>
    </row>
    <row r="171" spans="1:20" hidden="1">
      <c r="A171">
        <f ca="1">IF(B171="","",INDIRECT("減額一覧!B"&amp;$P171))</f>
        <v>264</v>
      </c>
      <c r="B171" s="61">
        <f ca="1">IF(INDIRECT("減額一覧!BC"&amp;P171)=1,INDIRECT("減額一覧!AG"&amp;P171),"")</f>
        <v>207</v>
      </c>
      <c r="C171" s="36">
        <f ca="1">IF(B171="","",INDIRECT("減額一覧!C"&amp;$P171))</f>
        <v>543119000</v>
      </c>
      <c r="D171" s="80" t="str">
        <f ca="1">IF($B171="","",INDIRECT("減額一覧!G"&amp;$P171))</f>
        <v>川村　政博</v>
      </c>
      <c r="E171" s="19">
        <f ca="1">IF(B171="","",INDIRECT("減額一覧!H"&amp;P171))</f>
        <v>13</v>
      </c>
      <c r="F171" s="19">
        <f ca="1">IF($B171="","",INDIRECT("減額一覧!AN"&amp;P171))</f>
        <v>3</v>
      </c>
      <c r="G171" s="20">
        <f ca="1">IF($B171="","",INDIRECT("減額一覧!AO"&amp;P171))</f>
        <v>660</v>
      </c>
      <c r="H171" s="20">
        <f ca="1">IF($B171="","",INDIRECT("減額一覧!AP"&amp;P171))</f>
        <v>410</v>
      </c>
      <c r="I171" s="32">
        <f ca="1">IF(B171="","",IF(INDIRECT("減額一覧!BN"&amp;P171)=0.08,0.08,0.1))</f>
        <v>0.1</v>
      </c>
      <c r="J171" s="52"/>
      <c r="K171" s="95" t="str">
        <f t="shared" ca="1" si="254"/>
        <v/>
      </c>
      <c r="L171" s="58" t="str">
        <f t="shared" ca="1" si="227"/>
        <v/>
      </c>
      <c r="N171" s="113" t="str">
        <f t="shared" ca="1" si="296"/>
        <v>市内</v>
      </c>
      <c r="O171" s="114">
        <f t="shared" ref="O171" ca="1" si="300">IF(B171="","",IF(INDIRECT("減額一覧!BN"&amp;P171)=0.08,0.08,0.1))</f>
        <v>0.1</v>
      </c>
      <c r="P171" s="38">
        <v>36</v>
      </c>
      <c r="Q171" s="38">
        <f t="shared" ca="1" si="298"/>
        <v>1</v>
      </c>
      <c r="R171" s="38">
        <f t="shared" ca="1" si="298"/>
        <v>1</v>
      </c>
      <c r="S171" s="66" t="str">
        <f t="shared" ca="1" si="230"/>
        <v>543</v>
      </c>
      <c r="T171" s="105" t="str">
        <f t="shared" ca="1" si="231"/>
        <v/>
      </c>
    </row>
    <row r="172" spans="1:20" hidden="1">
      <c r="A172">
        <f ca="1">IF(B172="","",INDIRECT("減額一覧!B"&amp;$P172))</f>
        <v>264</v>
      </c>
      <c r="B172" s="61">
        <f ca="1">IF(INDIRECT("減額一覧!BD"&amp;P172)=1,INDIRECT("減額一覧!AQ"&amp;P172),"")</f>
        <v>208</v>
      </c>
      <c r="C172" s="45">
        <f ca="1">IF(B172="","",INDIRECT("減額一覧!C"&amp;$P172))</f>
        <v>543119000</v>
      </c>
      <c r="D172" s="79" t="str">
        <f ca="1">IF($B172="","",INDIRECT("減額一覧!G"&amp;$P172))</f>
        <v>川村　政博</v>
      </c>
      <c r="E172" s="19">
        <f ca="1">IF(B172="","",INDIRECT("減額一覧!H"&amp;P172))</f>
        <v>13</v>
      </c>
      <c r="F172" s="19">
        <f ca="1">IF($B172="","",INDIRECT("減額一覧!AX"&amp;P172))</f>
        <v>3</v>
      </c>
      <c r="G172" s="20">
        <f ca="1">IF($B172="","",INDIRECT("減額一覧!AY"&amp;P172))</f>
        <v>660</v>
      </c>
      <c r="H172" s="20">
        <f ca="1">IF($B172="","",INDIRECT("減額一覧!AZ"&amp;P172))</f>
        <v>409</v>
      </c>
      <c r="I172" s="32">
        <f ca="1">IF(B172="","",IF(INDIRECT("減額一覧!BO"&amp;P172)=0.08,0.08,0.1))</f>
        <v>0.1</v>
      </c>
      <c r="J172" s="52"/>
      <c r="K172" s="95" t="str">
        <f t="shared" ca="1" si="254"/>
        <v/>
      </c>
      <c r="L172" s="58" t="str">
        <f t="shared" ca="1" si="227"/>
        <v/>
      </c>
      <c r="N172" s="113" t="str">
        <f t="shared" ca="1" si="296"/>
        <v>市内</v>
      </c>
      <c r="O172" s="114">
        <f t="shared" ref="O172" ca="1" si="301">IF(B172="","",IF(INDIRECT("減額一覧!BO"&amp;P172)=0.08,0.08,0.1))</f>
        <v>0.1</v>
      </c>
      <c r="P172" s="38">
        <v>36</v>
      </c>
      <c r="Q172" s="38">
        <f t="shared" ca="1" si="298"/>
        <v>1</v>
      </c>
      <c r="R172" s="38">
        <f t="shared" ca="1" si="298"/>
        <v>1</v>
      </c>
      <c r="S172" s="66" t="str">
        <f t="shared" ca="1" si="230"/>
        <v>543</v>
      </c>
      <c r="T172" s="105" t="str">
        <f t="shared" ca="1" si="231"/>
        <v/>
      </c>
    </row>
    <row r="173" spans="1:20" ht="19.5" hidden="1" thickBot="1">
      <c r="B173" s="64"/>
      <c r="C173" s="41" t="str">
        <f>IF(B173="","",減額一覧!C169)</f>
        <v/>
      </c>
      <c r="D173" s="43"/>
      <c r="E173" s="21"/>
      <c r="F173" s="22" t="s">
        <v>69</v>
      </c>
      <c r="G173" s="23">
        <f t="shared" ref="G173:H173" si="302">SUBTOTAL(9,G169:G172)</f>
        <v>0</v>
      </c>
      <c r="H173" s="23">
        <f t="shared" si="302"/>
        <v>0</v>
      </c>
      <c r="I173" s="30"/>
      <c r="J173" s="53"/>
      <c r="K173" s="96" t="str">
        <f t="shared" si="254"/>
        <v/>
      </c>
      <c r="L173" s="59" t="str">
        <f t="shared" si="227"/>
        <v/>
      </c>
      <c r="N173" s="108" t="str">
        <f t="shared" ref="N173" si="303">IF(AND(G173=0,H173=0),"","小計")</f>
        <v/>
      </c>
      <c r="O173" s="108" t="str">
        <f t="shared" ref="O173" si="304">IF(AND(G173=0,H173=0),"","小計")</f>
        <v/>
      </c>
      <c r="P173" s="38"/>
      <c r="Q173" s="38"/>
      <c r="R173" s="38"/>
      <c r="S173" s="66" t="str">
        <f t="shared" si="230"/>
        <v/>
      </c>
      <c r="T173" s="105" t="str">
        <f t="shared" si="231"/>
        <v/>
      </c>
    </row>
    <row r="174" spans="1:20" hidden="1">
      <c r="A174">
        <f ca="1">IF(B174="","",INDIRECT("減額一覧!B"&amp;$P174))</f>
        <v>266</v>
      </c>
      <c r="B174" s="61">
        <f ca="1">IF(INDIRECT("減額一覧!BA"&amp;P174)=1,INDIRECT("減額一覧!M"&amp;P174),"")</f>
        <v>207</v>
      </c>
      <c r="C174" s="36">
        <f ca="1">IF(B174="","",INDIRECT("減額一覧!C"&amp;$P174))</f>
        <v>139046000</v>
      </c>
      <c r="D174" s="78" t="str">
        <f ca="1">IF($B174="","",INDIRECT("減額一覧!G"&amp;$P174))</f>
        <v>巽　良佳</v>
      </c>
      <c r="E174" s="19">
        <f ca="1">IF(B174="","",INDIRECT("減額一覧!H"&amp;P174))</f>
        <v>20</v>
      </c>
      <c r="F174" s="19">
        <f ca="1">IF($B174="","",INDIRECT("減額一覧!T"&amp;P174))</f>
        <v>8</v>
      </c>
      <c r="G174" s="20">
        <f ca="1">IF($B174="","",INDIRECT("減額一覧!U"&amp;P174))</f>
        <v>1760</v>
      </c>
      <c r="H174" s="20">
        <f ca="1">IF($B174="","",INDIRECT("減額一覧!V"&amp;P174))</f>
        <v>0</v>
      </c>
      <c r="I174" s="32">
        <f ca="1">IF(B174="","",IF(INDIRECT("減額一覧!BL"&amp;P174)=0.08,0.08,0.1))</f>
        <v>0.1</v>
      </c>
      <c r="J174" s="51" t="s">
        <v>467</v>
      </c>
      <c r="K174" s="94" t="str">
        <f t="shared" ca="1" si="254"/>
        <v/>
      </c>
      <c r="L174" s="56" t="str">
        <f t="shared" ca="1" si="227"/>
        <v/>
      </c>
      <c r="N174" s="113" t="str">
        <f t="shared" ref="N174:N177" ca="1" si="305">IF(A174="","",IF(A174&gt;3000,"月ヶ瀬",IF(A174&gt;=2000,"都祁","市内")))</f>
        <v>市内</v>
      </c>
      <c r="O174" s="114">
        <f t="shared" ref="O174" ca="1" si="306">IF(B174="","",IF(INDIRECT("減額一覧!BL"&amp;P174)=0.08,0.08,0.1))</f>
        <v>0.1</v>
      </c>
      <c r="P174" s="38">
        <v>37</v>
      </c>
      <c r="Q174" s="38">
        <f t="shared" ref="Q174:R177" ca="1" si="307">IF(G174="","",IF(G174&gt;0,1,""))</f>
        <v>1</v>
      </c>
      <c r="R174" s="38" t="str">
        <f t="shared" ca="1" si="307"/>
        <v/>
      </c>
      <c r="S174" s="66" t="str">
        <f t="shared" ca="1" si="230"/>
        <v>139</v>
      </c>
      <c r="T174" s="105" t="str">
        <f t="shared" ca="1" si="231"/>
        <v/>
      </c>
    </row>
    <row r="175" spans="1:20" hidden="1">
      <c r="A175">
        <f ca="1">IF(B175="","",INDIRECT("減額一覧!B"&amp;$P175))</f>
        <v>266</v>
      </c>
      <c r="B175" s="61">
        <f ca="1">IF(INDIRECT("減額一覧!BB"&amp;P175)=1,INDIRECT("減額一覧!W"&amp;P175),"")</f>
        <v>208</v>
      </c>
      <c r="C175" s="44">
        <f ca="1">IF(B175="","",INDIRECT("減額一覧!C"&amp;$P175))</f>
        <v>139046000</v>
      </c>
      <c r="D175" s="79" t="str">
        <f ca="1">IF($B175="","",INDIRECT("減額一覧!G"&amp;$P175))</f>
        <v>巽　良佳</v>
      </c>
      <c r="E175" s="19">
        <f ca="1">IF(B175="","",INDIRECT("減額一覧!H"&amp;P175))</f>
        <v>20</v>
      </c>
      <c r="F175" s="19">
        <f ca="1">IF($B175="","",INDIRECT("減額一覧!AD"&amp;P175))</f>
        <v>8</v>
      </c>
      <c r="G175" s="20">
        <f ca="1">IF($B175="","",INDIRECT("減額一覧!AE"&amp;P175))</f>
        <v>1760</v>
      </c>
      <c r="H175" s="20">
        <f ca="1">IF($B175="","",INDIRECT("減額一覧!AF"&amp;P175))</f>
        <v>0</v>
      </c>
      <c r="I175" s="32">
        <f ca="1">IF(B175="","",IF(INDIRECT("減額一覧!BM"&amp;P175)=0.08,0.08,0.1))</f>
        <v>0.1</v>
      </c>
      <c r="J175" s="52"/>
      <c r="K175" s="95" t="str">
        <f t="shared" ca="1" si="254"/>
        <v/>
      </c>
      <c r="L175" s="58" t="str">
        <f t="shared" ca="1" si="227"/>
        <v/>
      </c>
      <c r="N175" s="113" t="str">
        <f t="shared" ca="1" si="305"/>
        <v>市内</v>
      </c>
      <c r="O175" s="114">
        <f t="shared" ref="O175" ca="1" si="308">IF(B175="","",IF(INDIRECT("減額一覧!BM"&amp;P175)=0.08,0.08,0.1))</f>
        <v>0.1</v>
      </c>
      <c r="P175" s="38">
        <v>37</v>
      </c>
      <c r="Q175" s="38">
        <f t="shared" ca="1" si="307"/>
        <v>1</v>
      </c>
      <c r="R175" s="38" t="str">
        <f t="shared" ca="1" si="307"/>
        <v/>
      </c>
      <c r="S175" s="66" t="str">
        <f t="shared" ca="1" si="230"/>
        <v>139</v>
      </c>
      <c r="T175" s="105" t="str">
        <f t="shared" ca="1" si="231"/>
        <v/>
      </c>
    </row>
    <row r="176" spans="1:20" hidden="1">
      <c r="A176" t="str">
        <f ca="1">IF(B176="","",INDIRECT("減額一覧!B"&amp;$P176))</f>
        <v/>
      </c>
      <c r="B176" s="61" t="str">
        <f ca="1">IF(INDIRECT("減額一覧!BC"&amp;P176)=1,INDIRECT("減額一覧!AG"&amp;P176),"")</f>
        <v/>
      </c>
      <c r="C176" s="36" t="str">
        <f ca="1">IF(B176="","",INDIRECT("減額一覧!C"&amp;$P176))</f>
        <v/>
      </c>
      <c r="D176" s="80" t="str">
        <f ca="1">IF($B176="","",INDIRECT("減額一覧!G"&amp;$P176))</f>
        <v/>
      </c>
      <c r="E176" s="19" t="str">
        <f ca="1">IF(B176="","",INDIRECT("減額一覧!H"&amp;P176))</f>
        <v/>
      </c>
      <c r="F176" s="19" t="str">
        <f ca="1">IF($B176="","",INDIRECT("減額一覧!AN"&amp;P176))</f>
        <v/>
      </c>
      <c r="G176" s="20" t="str">
        <f ca="1">IF($B176="","",INDIRECT("減額一覧!AO"&amp;P176))</f>
        <v/>
      </c>
      <c r="H176" s="20" t="str">
        <f ca="1">IF($B176="","",INDIRECT("減額一覧!AP"&amp;P176))</f>
        <v/>
      </c>
      <c r="I176" s="32" t="str">
        <f ca="1">IF(B176="","",IF(INDIRECT("減額一覧!BN"&amp;P176)=0.08,0.08,0.1))</f>
        <v/>
      </c>
      <c r="J176" s="52"/>
      <c r="K176" s="95" t="str">
        <f t="shared" ca="1" si="254"/>
        <v/>
      </c>
      <c r="L176" s="58" t="str">
        <f t="shared" ca="1" si="227"/>
        <v/>
      </c>
      <c r="N176" s="113" t="str">
        <f t="shared" ca="1" si="305"/>
        <v/>
      </c>
      <c r="O176" s="114" t="str">
        <f t="shared" ref="O176" ca="1" si="309">IF(B176="","",IF(INDIRECT("減額一覧!BN"&amp;P176)=0.08,0.08,0.1))</f>
        <v/>
      </c>
      <c r="P176" s="38">
        <v>37</v>
      </c>
      <c r="Q176" s="38" t="str">
        <f t="shared" ca="1" si="307"/>
        <v/>
      </c>
      <c r="R176" s="38" t="str">
        <f t="shared" ca="1" si="307"/>
        <v/>
      </c>
      <c r="S176" s="66" t="str">
        <f t="shared" ca="1" si="230"/>
        <v/>
      </c>
      <c r="T176" s="105" t="str">
        <f t="shared" ca="1" si="231"/>
        <v/>
      </c>
    </row>
    <row r="177" spans="1:20" hidden="1">
      <c r="A177" t="str">
        <f ca="1">IF(B177="","",INDIRECT("減額一覧!B"&amp;$P177))</f>
        <v/>
      </c>
      <c r="B177" s="61" t="str">
        <f ca="1">IF(INDIRECT("減額一覧!BD"&amp;P177)=1,INDIRECT("減額一覧!AQ"&amp;P177),"")</f>
        <v/>
      </c>
      <c r="C177" s="45" t="str">
        <f ca="1">IF(B177="","",INDIRECT("減額一覧!C"&amp;$P177))</f>
        <v/>
      </c>
      <c r="D177" s="79" t="str">
        <f ca="1">IF($B177="","",INDIRECT("減額一覧!G"&amp;$P177))</f>
        <v/>
      </c>
      <c r="E177" s="19" t="str">
        <f ca="1">IF(B177="","",INDIRECT("減額一覧!H"&amp;P177))</f>
        <v/>
      </c>
      <c r="F177" s="19" t="str">
        <f ca="1">IF($B177="","",INDIRECT("減額一覧!AX"&amp;P177))</f>
        <v/>
      </c>
      <c r="G177" s="20" t="str">
        <f ca="1">IF($B177="","",INDIRECT("減額一覧!AY"&amp;P177))</f>
        <v/>
      </c>
      <c r="H177" s="20" t="str">
        <f ca="1">IF($B177="","",INDIRECT("減額一覧!AZ"&amp;P177))</f>
        <v/>
      </c>
      <c r="I177" s="32" t="str">
        <f ca="1">IF(B177="","",IF(INDIRECT("減額一覧!BO"&amp;P177)=0.08,0.08,0.1))</f>
        <v/>
      </c>
      <c r="J177" s="52"/>
      <c r="K177" s="95" t="str">
        <f t="shared" ca="1" si="254"/>
        <v/>
      </c>
      <c r="L177" s="58" t="str">
        <f t="shared" ca="1" si="227"/>
        <v/>
      </c>
      <c r="N177" s="113" t="str">
        <f t="shared" ca="1" si="305"/>
        <v/>
      </c>
      <c r="O177" s="114" t="str">
        <f t="shared" ref="O177" ca="1" si="310">IF(B177="","",IF(INDIRECT("減額一覧!BO"&amp;P177)=0.08,0.08,0.1))</f>
        <v/>
      </c>
      <c r="P177" s="38">
        <v>37</v>
      </c>
      <c r="Q177" s="38" t="str">
        <f t="shared" ca="1" si="307"/>
        <v/>
      </c>
      <c r="R177" s="38" t="str">
        <f t="shared" ca="1" si="307"/>
        <v/>
      </c>
      <c r="S177" s="66" t="str">
        <f t="shared" ca="1" si="230"/>
        <v/>
      </c>
      <c r="T177" s="105" t="str">
        <f t="shared" ca="1" si="231"/>
        <v/>
      </c>
    </row>
    <row r="178" spans="1:20" ht="19.5" hidden="1" thickBot="1">
      <c r="B178" s="64"/>
      <c r="C178" s="41" t="str">
        <f>IF(B178="","",減額一覧!C174)</f>
        <v/>
      </c>
      <c r="D178" s="43"/>
      <c r="E178" s="21"/>
      <c r="F178" s="22" t="s">
        <v>69</v>
      </c>
      <c r="G178" s="23">
        <f t="shared" ref="G178:H178" si="311">SUBTOTAL(9,G174:G177)</f>
        <v>0</v>
      </c>
      <c r="H178" s="23">
        <f t="shared" si="311"/>
        <v>0</v>
      </c>
      <c r="I178" s="30"/>
      <c r="J178" s="53"/>
      <c r="K178" s="96" t="str">
        <f t="shared" si="254"/>
        <v/>
      </c>
      <c r="L178" s="59" t="str">
        <f t="shared" si="227"/>
        <v/>
      </c>
      <c r="N178" s="108" t="str">
        <f t="shared" ref="N178" si="312">IF(AND(G178=0,H178=0),"","小計")</f>
        <v/>
      </c>
      <c r="O178" s="108" t="str">
        <f t="shared" ref="O178" si="313">IF(AND(G178=0,H178=0),"","小計")</f>
        <v/>
      </c>
      <c r="P178" s="38"/>
      <c r="Q178" s="38"/>
      <c r="R178" s="38"/>
      <c r="S178" s="66" t="str">
        <f t="shared" si="230"/>
        <v/>
      </c>
      <c r="T178" s="105" t="str">
        <f t="shared" si="231"/>
        <v/>
      </c>
    </row>
    <row r="179" spans="1:20" hidden="1">
      <c r="A179">
        <f ca="1">IF(B179="","",INDIRECT("減額一覧!B"&amp;$P179))</f>
        <v>267</v>
      </c>
      <c r="B179" s="61">
        <f ca="1">IF(INDIRECT("減額一覧!BA"&amp;P179)=1,INDIRECT("減額一覧!M"&amp;P179),"")</f>
        <v>206</v>
      </c>
      <c r="C179" s="36">
        <f ca="1">IF(B179="","",INDIRECT("減額一覧!C"&amp;$P179))</f>
        <v>695192000</v>
      </c>
      <c r="D179" s="78" t="str">
        <f ca="1">IF($B179="","",INDIRECT("減額一覧!G"&amp;$P179))</f>
        <v>谷川　径良</v>
      </c>
      <c r="E179" s="19">
        <f ca="1">IF(B179="","",INDIRECT("減額一覧!H"&amp;P179))</f>
        <v>20</v>
      </c>
      <c r="F179" s="19">
        <f ca="1">IF($B179="","",INDIRECT("減額一覧!T"&amp;P179))</f>
        <v>47</v>
      </c>
      <c r="G179" s="20">
        <f ca="1">IF($B179="","",INDIRECT("減額一覧!U"&amp;P179))</f>
        <v>10159</v>
      </c>
      <c r="H179" s="20">
        <f ca="1">IF($B179="","",INDIRECT("減額一覧!V"&amp;P179))</f>
        <v>6411</v>
      </c>
      <c r="I179" s="32">
        <f ca="1">IF(B179="","",IF(INDIRECT("減額一覧!BL"&amp;P179)=0.08,0.08,0.1))</f>
        <v>0.1</v>
      </c>
      <c r="J179" s="51" t="s">
        <v>520</v>
      </c>
      <c r="K179" s="94" t="str">
        <f t="shared" ca="1" si="254"/>
        <v/>
      </c>
      <c r="L179" s="56" t="str">
        <f t="shared" ca="1" si="227"/>
        <v/>
      </c>
      <c r="N179" s="113" t="str">
        <f t="shared" ref="N179:N182" ca="1" si="314">IF(A179="","",IF(A179&gt;3000,"月ヶ瀬",IF(A179&gt;=2000,"都祁","市内")))</f>
        <v>市内</v>
      </c>
      <c r="O179" s="114">
        <f t="shared" ref="O179" ca="1" si="315">IF(B179="","",IF(INDIRECT("減額一覧!BL"&amp;P179)=0.08,0.08,0.1))</f>
        <v>0.1</v>
      </c>
      <c r="P179" s="38">
        <v>38</v>
      </c>
      <c r="Q179" s="38">
        <f t="shared" ref="Q179:R182" ca="1" si="316">IF(G179="","",IF(G179&gt;0,1,""))</f>
        <v>1</v>
      </c>
      <c r="R179" s="38">
        <f t="shared" ca="1" si="316"/>
        <v>1</v>
      </c>
      <c r="S179" s="66" t="str">
        <f t="shared" ca="1" si="230"/>
        <v>695</v>
      </c>
      <c r="T179" s="105" t="str">
        <f t="shared" ca="1" si="231"/>
        <v/>
      </c>
    </row>
    <row r="180" spans="1:20" hidden="1">
      <c r="A180">
        <f ca="1">IF(B180="","",INDIRECT("減額一覧!B"&amp;$P180))</f>
        <v>267</v>
      </c>
      <c r="B180" s="61">
        <f ca="1">IF(INDIRECT("減額一覧!BB"&amp;P180)=1,INDIRECT("減額一覧!W"&amp;P180),"")</f>
        <v>207</v>
      </c>
      <c r="C180" s="44">
        <f ca="1">IF(B180="","",INDIRECT("減額一覧!C"&amp;$P180))</f>
        <v>695192000</v>
      </c>
      <c r="D180" s="79" t="str">
        <f ca="1">IF($B180="","",INDIRECT("減額一覧!G"&amp;$P180))</f>
        <v>谷川　径良</v>
      </c>
      <c r="E180" s="19">
        <f ca="1">IF(B180="","",INDIRECT("減額一覧!H"&amp;P180))</f>
        <v>20</v>
      </c>
      <c r="F180" s="19">
        <f ca="1">IF($B180="","",INDIRECT("減額一覧!AD"&amp;P180))</f>
        <v>47</v>
      </c>
      <c r="G180" s="20">
        <f ca="1">IF($B180="","",INDIRECT("減額一覧!AE"&amp;P180))</f>
        <v>10159</v>
      </c>
      <c r="H180" s="20">
        <f ca="1">IF($B180="","",INDIRECT("減額一覧!AF"&amp;P180))</f>
        <v>6411</v>
      </c>
      <c r="I180" s="32">
        <f ca="1">IF(B180="","",IF(INDIRECT("減額一覧!BM"&amp;P180)=0.08,0.08,0.1))</f>
        <v>0.1</v>
      </c>
      <c r="J180" s="52"/>
      <c r="K180" s="95" t="str">
        <f t="shared" ca="1" si="254"/>
        <v/>
      </c>
      <c r="L180" s="58" t="str">
        <f t="shared" ca="1" si="227"/>
        <v/>
      </c>
      <c r="N180" s="113" t="str">
        <f t="shared" ca="1" si="314"/>
        <v>市内</v>
      </c>
      <c r="O180" s="114">
        <f t="shared" ref="O180" ca="1" si="317">IF(B180="","",IF(INDIRECT("減額一覧!BM"&amp;P180)=0.08,0.08,0.1))</f>
        <v>0.1</v>
      </c>
      <c r="P180" s="38">
        <v>38</v>
      </c>
      <c r="Q180" s="38">
        <f t="shared" ca="1" si="316"/>
        <v>1</v>
      </c>
      <c r="R180" s="38">
        <f t="shared" ca="1" si="316"/>
        <v>1</v>
      </c>
      <c r="S180" s="66" t="str">
        <f t="shared" ca="1" si="230"/>
        <v>695</v>
      </c>
      <c r="T180" s="105" t="str">
        <f t="shared" ca="1" si="231"/>
        <v/>
      </c>
    </row>
    <row r="181" spans="1:20" hidden="1">
      <c r="A181" t="str">
        <f ca="1">IF(B181="","",INDIRECT("減額一覧!B"&amp;$P181))</f>
        <v/>
      </c>
      <c r="B181" s="61" t="str">
        <f ca="1">IF(INDIRECT("減額一覧!BC"&amp;P181)=1,INDIRECT("減額一覧!AG"&amp;P181),"")</f>
        <v/>
      </c>
      <c r="C181" s="36" t="str">
        <f ca="1">IF(B181="","",INDIRECT("減額一覧!C"&amp;$P181))</f>
        <v/>
      </c>
      <c r="D181" s="80" t="str">
        <f ca="1">IF($B181="","",INDIRECT("減額一覧!G"&amp;$P181))</f>
        <v/>
      </c>
      <c r="E181" s="19" t="str">
        <f ca="1">IF(B181="","",INDIRECT("減額一覧!H"&amp;P181))</f>
        <v/>
      </c>
      <c r="F181" s="19" t="str">
        <f ca="1">IF($B181="","",INDIRECT("減額一覧!AN"&amp;P181))</f>
        <v/>
      </c>
      <c r="G181" s="20" t="str">
        <f ca="1">IF($B181="","",INDIRECT("減額一覧!AO"&amp;P181))</f>
        <v/>
      </c>
      <c r="H181" s="20" t="str">
        <f ca="1">IF($B181="","",INDIRECT("減額一覧!AP"&amp;P181))</f>
        <v/>
      </c>
      <c r="I181" s="32" t="str">
        <f ca="1">IF(B181="","",IF(INDIRECT("減額一覧!BN"&amp;P181)=0.08,0.08,0.1))</f>
        <v/>
      </c>
      <c r="J181" s="52"/>
      <c r="K181" s="95" t="str">
        <f t="shared" ca="1" si="254"/>
        <v/>
      </c>
      <c r="L181" s="58" t="str">
        <f t="shared" ca="1" si="227"/>
        <v/>
      </c>
      <c r="N181" s="113" t="str">
        <f t="shared" ca="1" si="314"/>
        <v/>
      </c>
      <c r="O181" s="114" t="str">
        <f t="shared" ref="O181" ca="1" si="318">IF(B181="","",IF(INDIRECT("減額一覧!BN"&amp;P181)=0.08,0.08,0.1))</f>
        <v/>
      </c>
      <c r="P181" s="38">
        <v>38</v>
      </c>
      <c r="Q181" s="38" t="str">
        <f t="shared" ca="1" si="316"/>
        <v/>
      </c>
      <c r="R181" s="38" t="str">
        <f t="shared" ca="1" si="316"/>
        <v/>
      </c>
      <c r="S181" s="66" t="str">
        <f t="shared" ca="1" si="230"/>
        <v/>
      </c>
      <c r="T181" s="105" t="str">
        <f t="shared" ca="1" si="231"/>
        <v/>
      </c>
    </row>
    <row r="182" spans="1:20" hidden="1">
      <c r="A182" t="str">
        <f ca="1">IF(B182="","",INDIRECT("減額一覧!B"&amp;$P182))</f>
        <v/>
      </c>
      <c r="B182" s="61" t="str">
        <f ca="1">IF(INDIRECT("減額一覧!BD"&amp;P182)=1,INDIRECT("減額一覧!AQ"&amp;P182),"")</f>
        <v/>
      </c>
      <c r="C182" s="45" t="str">
        <f ca="1">IF(B182="","",INDIRECT("減額一覧!C"&amp;$P182))</f>
        <v/>
      </c>
      <c r="D182" s="79" t="str">
        <f ca="1">IF($B182="","",INDIRECT("減額一覧!G"&amp;$P182))</f>
        <v/>
      </c>
      <c r="E182" s="19" t="str">
        <f ca="1">IF(B182="","",INDIRECT("減額一覧!H"&amp;P182))</f>
        <v/>
      </c>
      <c r="F182" s="19" t="str">
        <f ca="1">IF($B182="","",INDIRECT("減額一覧!AX"&amp;P182))</f>
        <v/>
      </c>
      <c r="G182" s="20" t="str">
        <f ca="1">IF($B182="","",INDIRECT("減額一覧!AY"&amp;P182))</f>
        <v/>
      </c>
      <c r="H182" s="20" t="str">
        <f ca="1">IF($B182="","",INDIRECT("減額一覧!AZ"&amp;P182))</f>
        <v/>
      </c>
      <c r="I182" s="32" t="str">
        <f ca="1">IF(B182="","",IF(INDIRECT("減額一覧!BO"&amp;P182)=0.08,0.08,0.1))</f>
        <v/>
      </c>
      <c r="J182" s="52"/>
      <c r="K182" s="95" t="str">
        <f t="shared" ca="1" si="254"/>
        <v/>
      </c>
      <c r="L182" s="58" t="str">
        <f t="shared" ca="1" si="227"/>
        <v/>
      </c>
      <c r="N182" s="113" t="str">
        <f t="shared" ca="1" si="314"/>
        <v/>
      </c>
      <c r="O182" s="114" t="str">
        <f t="shared" ref="O182" ca="1" si="319">IF(B182="","",IF(INDIRECT("減額一覧!BO"&amp;P182)=0.08,0.08,0.1))</f>
        <v/>
      </c>
      <c r="P182" s="38">
        <v>38</v>
      </c>
      <c r="Q182" s="38" t="str">
        <f t="shared" ca="1" si="316"/>
        <v/>
      </c>
      <c r="R182" s="38" t="str">
        <f t="shared" ca="1" si="316"/>
        <v/>
      </c>
      <c r="S182" s="66" t="str">
        <f t="shared" ca="1" si="230"/>
        <v/>
      </c>
      <c r="T182" s="105" t="str">
        <f t="shared" ca="1" si="231"/>
        <v/>
      </c>
    </row>
    <row r="183" spans="1:20" ht="19.5" hidden="1" thickBot="1">
      <c r="B183" s="64"/>
      <c r="C183" s="41" t="str">
        <f>IF(B183="","",減額一覧!C179)</f>
        <v/>
      </c>
      <c r="D183" s="43"/>
      <c r="E183" s="21"/>
      <c r="F183" s="22" t="s">
        <v>69</v>
      </c>
      <c r="G183" s="23">
        <f t="shared" ref="G183:H183" si="320">SUBTOTAL(9,G179:G182)</f>
        <v>0</v>
      </c>
      <c r="H183" s="23">
        <f t="shared" si="320"/>
        <v>0</v>
      </c>
      <c r="I183" s="30"/>
      <c r="J183" s="53"/>
      <c r="K183" s="96" t="str">
        <f t="shared" si="254"/>
        <v/>
      </c>
      <c r="L183" s="59" t="str">
        <f t="shared" si="227"/>
        <v/>
      </c>
      <c r="N183" s="108" t="str">
        <f t="shared" ref="N183" si="321">IF(AND(G183=0,H183=0),"","小計")</f>
        <v/>
      </c>
      <c r="O183" s="108" t="str">
        <f t="shared" ref="O183" si="322">IF(AND(G183=0,H183=0),"","小計")</f>
        <v/>
      </c>
      <c r="P183" s="38"/>
      <c r="Q183" s="38"/>
      <c r="R183" s="38"/>
      <c r="S183" s="66" t="str">
        <f t="shared" si="230"/>
        <v/>
      </c>
      <c r="T183" s="105" t="str">
        <f t="shared" si="231"/>
        <v/>
      </c>
    </row>
    <row r="184" spans="1:20" hidden="1">
      <c r="A184">
        <f ca="1">IF(B184="","",INDIRECT("減額一覧!B"&amp;$P184))</f>
        <v>268</v>
      </c>
      <c r="B184" s="61">
        <f ca="1">IF(INDIRECT("減額一覧!BA"&amp;P184)=1,INDIRECT("減額一覧!M"&amp;P184),"")</f>
        <v>205</v>
      </c>
      <c r="C184" s="36">
        <f ca="1">IF(B184="","",INDIRECT("減額一覧!C"&amp;$P184))</f>
        <v>95091000</v>
      </c>
      <c r="D184" s="78" t="str">
        <f ca="1">IF($B184="","",INDIRECT("減額一覧!G"&amp;$P184))</f>
        <v>辻本　清治</v>
      </c>
      <c r="E184" s="19">
        <f ca="1">IF(B184="","",INDIRECT("減額一覧!H"&amp;P184))</f>
        <v>13</v>
      </c>
      <c r="F184" s="19">
        <f ca="1">IF($B184="","",INDIRECT("減額一覧!T"&amp;P184))</f>
        <v>8</v>
      </c>
      <c r="G184" s="20">
        <f ca="1">IF($B184="","",INDIRECT("減額一覧!U"&amp;P184))</f>
        <v>1711</v>
      </c>
      <c r="H184" s="20">
        <f ca="1">IF($B184="","",INDIRECT("減額一覧!V"&amp;P184))</f>
        <v>0</v>
      </c>
      <c r="I184" s="32">
        <f ca="1">IF(B184="","",IF(INDIRECT("減額一覧!BL"&amp;P184)=0.08,0.08,0.1))</f>
        <v>0.1</v>
      </c>
      <c r="J184" s="51" t="s">
        <v>468</v>
      </c>
      <c r="K184" s="94" t="str">
        <f t="shared" ca="1" si="254"/>
        <v/>
      </c>
      <c r="L184" s="56" t="str">
        <f t="shared" ca="1" si="227"/>
        <v/>
      </c>
      <c r="N184" s="113" t="str">
        <f t="shared" ref="N184:N187" ca="1" si="323">IF(A184="","",IF(A184&gt;3000,"月ヶ瀬",IF(A184&gt;=2000,"都祁","市内")))</f>
        <v>市内</v>
      </c>
      <c r="O184" s="114">
        <f t="shared" ref="O184" ca="1" si="324">IF(B184="","",IF(INDIRECT("減額一覧!BL"&amp;P184)=0.08,0.08,0.1))</f>
        <v>0.1</v>
      </c>
      <c r="P184" s="38">
        <v>39</v>
      </c>
      <c r="Q184" s="38">
        <f t="shared" ref="Q184:R187" ca="1" si="325">IF(G184="","",IF(G184&gt;0,1,""))</f>
        <v>1</v>
      </c>
      <c r="R184" s="38" t="str">
        <f t="shared" ca="1" si="325"/>
        <v/>
      </c>
      <c r="S184" s="66" t="str">
        <f t="shared" ca="1" si="230"/>
        <v>095</v>
      </c>
      <c r="T184" s="105" t="str">
        <f t="shared" ca="1" si="231"/>
        <v/>
      </c>
    </row>
    <row r="185" spans="1:20" hidden="1">
      <c r="A185">
        <f ca="1">IF(B185="","",INDIRECT("減額一覧!B"&amp;$P185))</f>
        <v>268</v>
      </c>
      <c r="B185" s="61">
        <f ca="1">IF(INDIRECT("減額一覧!BB"&amp;P185)=1,INDIRECT("減額一覧!W"&amp;P185),"")</f>
        <v>206</v>
      </c>
      <c r="C185" s="44">
        <f ca="1">IF(B185="","",INDIRECT("減額一覧!C"&amp;$P185))</f>
        <v>95091000</v>
      </c>
      <c r="D185" s="79" t="str">
        <f ca="1">IF($B185="","",INDIRECT("減額一覧!G"&amp;$P185))</f>
        <v>辻本　清治</v>
      </c>
      <c r="E185" s="19">
        <f ca="1">IF(B185="","",INDIRECT("減額一覧!H"&amp;P185))</f>
        <v>13</v>
      </c>
      <c r="F185" s="19">
        <f ca="1">IF($B185="","",INDIRECT("減額一覧!AD"&amp;P185))</f>
        <v>8</v>
      </c>
      <c r="G185" s="20">
        <f ca="1">IF($B185="","",INDIRECT("減額一覧!AE"&amp;P185))</f>
        <v>1711</v>
      </c>
      <c r="H185" s="20">
        <f ca="1">IF($B185="","",INDIRECT("減額一覧!AF"&amp;P185))</f>
        <v>0</v>
      </c>
      <c r="I185" s="32">
        <f ca="1">IF(B185="","",IF(INDIRECT("減額一覧!BM"&amp;P185)=0.08,0.08,0.1))</f>
        <v>0.1</v>
      </c>
      <c r="J185" s="52"/>
      <c r="K185" s="95" t="str">
        <f t="shared" ca="1" si="254"/>
        <v/>
      </c>
      <c r="L185" s="58" t="str">
        <f t="shared" ca="1" si="227"/>
        <v/>
      </c>
      <c r="N185" s="113" t="str">
        <f t="shared" ca="1" si="323"/>
        <v>市内</v>
      </c>
      <c r="O185" s="114">
        <f t="shared" ref="O185" ca="1" si="326">IF(B185="","",IF(INDIRECT("減額一覧!BM"&amp;P185)=0.08,0.08,0.1))</f>
        <v>0.1</v>
      </c>
      <c r="P185" s="38">
        <v>39</v>
      </c>
      <c r="Q185" s="38">
        <f t="shared" ca="1" si="325"/>
        <v>1</v>
      </c>
      <c r="R185" s="38" t="str">
        <f t="shared" ca="1" si="325"/>
        <v/>
      </c>
      <c r="S185" s="66" t="str">
        <f t="shared" ca="1" si="230"/>
        <v>095</v>
      </c>
      <c r="T185" s="105" t="str">
        <f t="shared" ca="1" si="231"/>
        <v/>
      </c>
    </row>
    <row r="186" spans="1:20" hidden="1">
      <c r="A186">
        <f ca="1">IF(B186="","",INDIRECT("減額一覧!B"&amp;$P186))</f>
        <v>268</v>
      </c>
      <c r="B186" s="61">
        <f ca="1">IF(INDIRECT("減額一覧!BC"&amp;P186)=1,INDIRECT("減額一覧!AG"&amp;P186),"")</f>
        <v>207</v>
      </c>
      <c r="C186" s="36">
        <f ca="1">IF(B186="","",INDIRECT("減額一覧!C"&amp;$P186))</f>
        <v>95091000</v>
      </c>
      <c r="D186" s="80" t="str">
        <f ca="1">IF($B186="","",INDIRECT("減額一覧!G"&amp;$P186))</f>
        <v>辻本　清治</v>
      </c>
      <c r="E186" s="19">
        <f ca="1">IF(B186="","",INDIRECT("減額一覧!H"&amp;P186))</f>
        <v>13</v>
      </c>
      <c r="F186" s="19">
        <f ca="1">IF($B186="","",INDIRECT("減額一覧!AN"&amp;P186))</f>
        <v>44</v>
      </c>
      <c r="G186" s="20">
        <f ca="1">IF($B186="","",INDIRECT("減額一覧!AO"&amp;P186))</f>
        <v>9993</v>
      </c>
      <c r="H186" s="20">
        <f ca="1">IF($B186="","",INDIRECT("減額一覧!AP"&amp;P186))</f>
        <v>0</v>
      </c>
      <c r="I186" s="32">
        <f ca="1">IF(B186="","",IF(INDIRECT("減額一覧!BN"&amp;P186)=0.08,0.08,0.1))</f>
        <v>0.1</v>
      </c>
      <c r="J186" s="52"/>
      <c r="K186" s="95" t="str">
        <f t="shared" ca="1" si="254"/>
        <v/>
      </c>
      <c r="L186" s="58" t="str">
        <f t="shared" ca="1" si="227"/>
        <v/>
      </c>
      <c r="N186" s="113" t="str">
        <f t="shared" ca="1" si="323"/>
        <v>市内</v>
      </c>
      <c r="O186" s="114">
        <f t="shared" ref="O186" ca="1" si="327">IF(B186="","",IF(INDIRECT("減額一覧!BN"&amp;P186)=0.08,0.08,0.1))</f>
        <v>0.1</v>
      </c>
      <c r="P186" s="38">
        <v>39</v>
      </c>
      <c r="Q186" s="38">
        <f t="shared" ca="1" si="325"/>
        <v>1</v>
      </c>
      <c r="R186" s="38" t="str">
        <f t="shared" ca="1" si="325"/>
        <v/>
      </c>
      <c r="S186" s="66" t="str">
        <f t="shared" ca="1" si="230"/>
        <v>095</v>
      </c>
      <c r="T186" s="105" t="str">
        <f t="shared" ca="1" si="231"/>
        <v/>
      </c>
    </row>
    <row r="187" spans="1:20" hidden="1">
      <c r="A187">
        <f ca="1">IF(B187="","",INDIRECT("減額一覧!B"&amp;$P187))</f>
        <v>268</v>
      </c>
      <c r="B187" s="61">
        <f ca="1">IF(INDIRECT("減額一覧!BD"&amp;P187)=1,INDIRECT("減額一覧!AQ"&amp;P187),"")</f>
        <v>208</v>
      </c>
      <c r="C187" s="45">
        <f ca="1">IF(B187="","",INDIRECT("減額一覧!C"&amp;$P187))</f>
        <v>95091000</v>
      </c>
      <c r="D187" s="79" t="str">
        <f ca="1">IF($B187="","",INDIRECT("減額一覧!G"&amp;$P187))</f>
        <v>辻本　清治</v>
      </c>
      <c r="E187" s="19">
        <f ca="1">IF(B187="","",INDIRECT("減額一覧!H"&amp;P187))</f>
        <v>13</v>
      </c>
      <c r="F187" s="19">
        <f ca="1">IF($B187="","",INDIRECT("減額一覧!AX"&amp;P187))</f>
        <v>45</v>
      </c>
      <c r="G187" s="20">
        <f ca="1">IF($B187="","",INDIRECT("減額一覧!AY"&amp;P187))</f>
        <v>10230</v>
      </c>
      <c r="H187" s="20">
        <f ca="1">IF($B187="","",INDIRECT("減額一覧!AZ"&amp;P187))</f>
        <v>0</v>
      </c>
      <c r="I187" s="32">
        <f ca="1">IF(B187="","",IF(INDIRECT("減額一覧!BO"&amp;P187)=0.08,0.08,0.1))</f>
        <v>0.1</v>
      </c>
      <c r="J187" s="52"/>
      <c r="K187" s="95" t="str">
        <f t="shared" ca="1" si="254"/>
        <v/>
      </c>
      <c r="L187" s="58" t="str">
        <f t="shared" ca="1" si="227"/>
        <v/>
      </c>
      <c r="N187" s="113" t="str">
        <f t="shared" ca="1" si="323"/>
        <v>市内</v>
      </c>
      <c r="O187" s="114">
        <f t="shared" ref="O187" ca="1" si="328">IF(B187="","",IF(INDIRECT("減額一覧!BO"&amp;P187)=0.08,0.08,0.1))</f>
        <v>0.1</v>
      </c>
      <c r="P187" s="38">
        <v>39</v>
      </c>
      <c r="Q187" s="38">
        <f t="shared" ca="1" si="325"/>
        <v>1</v>
      </c>
      <c r="R187" s="38" t="str">
        <f t="shared" ca="1" si="325"/>
        <v/>
      </c>
      <c r="S187" s="66" t="str">
        <f t="shared" ca="1" si="230"/>
        <v>095</v>
      </c>
      <c r="T187" s="105" t="str">
        <f t="shared" ca="1" si="231"/>
        <v/>
      </c>
    </row>
    <row r="188" spans="1:20" ht="19.5" hidden="1" thickBot="1">
      <c r="B188" s="64"/>
      <c r="C188" s="41" t="str">
        <f>IF(B188="","",減額一覧!C184)</f>
        <v/>
      </c>
      <c r="D188" s="43"/>
      <c r="E188" s="21"/>
      <c r="F188" s="22" t="s">
        <v>69</v>
      </c>
      <c r="G188" s="23">
        <f t="shared" ref="G188:H188" si="329">SUBTOTAL(9,G184:G187)</f>
        <v>0</v>
      </c>
      <c r="H188" s="23">
        <f t="shared" si="329"/>
        <v>0</v>
      </c>
      <c r="I188" s="30"/>
      <c r="J188" s="53"/>
      <c r="K188" s="96" t="str">
        <f t="shared" si="254"/>
        <v/>
      </c>
      <c r="L188" s="59" t="str">
        <f t="shared" si="227"/>
        <v/>
      </c>
      <c r="N188" s="108" t="str">
        <f t="shared" ref="N188" si="330">IF(AND(G188=0,H188=0),"","小計")</f>
        <v/>
      </c>
      <c r="O188" s="108" t="str">
        <f t="shared" ref="O188" si="331">IF(AND(G188=0,H188=0),"","小計")</f>
        <v/>
      </c>
      <c r="P188" s="38"/>
      <c r="Q188" s="38"/>
      <c r="R188" s="38"/>
      <c r="S188" s="66" t="str">
        <f t="shared" si="230"/>
        <v/>
      </c>
      <c r="T188" s="105" t="str">
        <f t="shared" si="231"/>
        <v/>
      </c>
    </row>
    <row r="189" spans="1:20" hidden="1">
      <c r="A189">
        <f ca="1">IF(B189="","",INDIRECT("減額一覧!B"&amp;$P189))</f>
        <v>269</v>
      </c>
      <c r="B189" s="61">
        <f ca="1">IF(INDIRECT("減額一覧!BA"&amp;P189)=1,INDIRECT("減額一覧!M"&amp;P189),"")</f>
        <v>207</v>
      </c>
      <c r="C189" s="36">
        <f ca="1">IF(B189="","",INDIRECT("減額一覧!C"&amp;$P189))</f>
        <v>560054000</v>
      </c>
      <c r="D189" s="78" t="str">
        <f ca="1">IF($B189="","",INDIRECT("減額一覧!G"&amp;$P189))</f>
        <v>上野　美智子</v>
      </c>
      <c r="E189" s="19">
        <f ca="1">IF(B189="","",INDIRECT("減額一覧!H"&amp;P189))</f>
        <v>20</v>
      </c>
      <c r="F189" s="19">
        <f ca="1">IF($B189="","",INDIRECT("減額一覧!T"&amp;P189))</f>
        <v>40</v>
      </c>
      <c r="G189" s="20">
        <f ca="1">IF($B189="","",INDIRECT("減額一覧!U"&amp;P189))</f>
        <v>9031</v>
      </c>
      <c r="H189" s="20">
        <f ca="1">IF($B189="","",INDIRECT("減額一覧!V"&amp;P189))</f>
        <v>5456</v>
      </c>
      <c r="I189" s="32">
        <f ca="1">IF(B189="","",IF(INDIRECT("減額一覧!BL"&amp;P189)=0.08,0.08,0.1))</f>
        <v>0.1</v>
      </c>
      <c r="J189" s="51" t="s">
        <v>469</v>
      </c>
      <c r="K189" s="94" t="str">
        <f t="shared" ca="1" si="254"/>
        <v/>
      </c>
      <c r="L189" s="56" t="str">
        <f t="shared" ca="1" si="227"/>
        <v/>
      </c>
      <c r="N189" s="113" t="str">
        <f t="shared" ref="N189:N192" ca="1" si="332">IF(A189="","",IF(A189&gt;3000,"月ヶ瀬",IF(A189&gt;=2000,"都祁","市内")))</f>
        <v>市内</v>
      </c>
      <c r="O189" s="114">
        <f t="shared" ref="O189" ca="1" si="333">IF(B189="","",IF(INDIRECT("減額一覧!BL"&amp;P189)=0.08,0.08,0.1))</f>
        <v>0.1</v>
      </c>
      <c r="P189" s="38">
        <v>40</v>
      </c>
      <c r="Q189" s="38">
        <f t="shared" ref="Q189:R192" ca="1" si="334">IF(G189="","",IF(G189&gt;0,1,""))</f>
        <v>1</v>
      </c>
      <c r="R189" s="38">
        <f t="shared" ca="1" si="334"/>
        <v>1</v>
      </c>
      <c r="S189" s="66" t="str">
        <f t="shared" ca="1" si="230"/>
        <v>560</v>
      </c>
      <c r="T189" s="105" t="str">
        <f t="shared" ca="1" si="231"/>
        <v/>
      </c>
    </row>
    <row r="190" spans="1:20" hidden="1">
      <c r="A190">
        <f ca="1">IF(B190="","",INDIRECT("減額一覧!B"&amp;$P190))</f>
        <v>269</v>
      </c>
      <c r="B190" s="61">
        <f ca="1">IF(INDIRECT("減額一覧!BB"&amp;P190)=1,INDIRECT("減額一覧!W"&amp;P190),"")</f>
        <v>208</v>
      </c>
      <c r="C190" s="44">
        <f ca="1">IF(B190="","",INDIRECT("減額一覧!C"&amp;$P190))</f>
        <v>560054000</v>
      </c>
      <c r="D190" s="79" t="str">
        <f ca="1">IF($B190="","",INDIRECT("減額一覧!G"&amp;$P190))</f>
        <v>上野　美智子</v>
      </c>
      <c r="E190" s="19">
        <f ca="1">IF(B190="","",INDIRECT("減額一覧!H"&amp;P190))</f>
        <v>20</v>
      </c>
      <c r="F190" s="19">
        <f ca="1">IF($B190="","",INDIRECT("減額一覧!AD"&amp;P190))</f>
        <v>40</v>
      </c>
      <c r="G190" s="20">
        <f ca="1">IF($B190="","",INDIRECT("減額一覧!AE"&amp;P190))</f>
        <v>9031</v>
      </c>
      <c r="H190" s="20">
        <f ca="1">IF($B190="","",INDIRECT("減額一覧!AF"&amp;P190))</f>
        <v>5456</v>
      </c>
      <c r="I190" s="32">
        <f ca="1">IF(B190="","",IF(INDIRECT("減額一覧!BM"&amp;P190)=0.08,0.08,0.1))</f>
        <v>0.1</v>
      </c>
      <c r="J190" s="52"/>
      <c r="K190" s="95" t="str">
        <f t="shared" ca="1" si="254"/>
        <v/>
      </c>
      <c r="L190" s="58" t="str">
        <f t="shared" ca="1" si="227"/>
        <v/>
      </c>
      <c r="N190" s="113" t="str">
        <f t="shared" ca="1" si="332"/>
        <v>市内</v>
      </c>
      <c r="O190" s="114">
        <f t="shared" ref="O190" ca="1" si="335">IF(B190="","",IF(INDIRECT("減額一覧!BM"&amp;P190)=0.08,0.08,0.1))</f>
        <v>0.1</v>
      </c>
      <c r="P190" s="38">
        <v>40</v>
      </c>
      <c r="Q190" s="38">
        <f t="shared" ca="1" si="334"/>
        <v>1</v>
      </c>
      <c r="R190" s="38">
        <f t="shared" ca="1" si="334"/>
        <v>1</v>
      </c>
      <c r="S190" s="66" t="str">
        <f t="shared" ca="1" si="230"/>
        <v>560</v>
      </c>
      <c r="T190" s="105" t="str">
        <f t="shared" ca="1" si="231"/>
        <v/>
      </c>
    </row>
    <row r="191" spans="1:20" hidden="1">
      <c r="A191" t="str">
        <f ca="1">IF(B191="","",INDIRECT("減額一覧!B"&amp;$P191))</f>
        <v/>
      </c>
      <c r="B191" s="61" t="str">
        <f ca="1">IF(INDIRECT("減額一覧!BC"&amp;P191)=1,INDIRECT("減額一覧!AG"&amp;P191),"")</f>
        <v/>
      </c>
      <c r="C191" s="36" t="str">
        <f ca="1">IF(B191="","",INDIRECT("減額一覧!C"&amp;$P191))</f>
        <v/>
      </c>
      <c r="D191" s="80" t="str">
        <f ca="1">IF($B191="","",INDIRECT("減額一覧!G"&amp;$P191))</f>
        <v/>
      </c>
      <c r="E191" s="19" t="str">
        <f ca="1">IF(B191="","",INDIRECT("減額一覧!H"&amp;P191))</f>
        <v/>
      </c>
      <c r="F191" s="19" t="str">
        <f ca="1">IF($B191="","",INDIRECT("減額一覧!AN"&amp;P191))</f>
        <v/>
      </c>
      <c r="G191" s="20" t="str">
        <f ca="1">IF($B191="","",INDIRECT("減額一覧!AO"&amp;P191))</f>
        <v/>
      </c>
      <c r="H191" s="20" t="str">
        <f ca="1">IF($B191="","",INDIRECT("減額一覧!AP"&amp;P191))</f>
        <v/>
      </c>
      <c r="I191" s="32" t="str">
        <f ca="1">IF(B191="","",IF(INDIRECT("減額一覧!BN"&amp;P191)=0.08,0.08,0.1))</f>
        <v/>
      </c>
      <c r="J191" s="52"/>
      <c r="K191" s="95" t="str">
        <f t="shared" ca="1" si="254"/>
        <v/>
      </c>
      <c r="L191" s="58" t="str">
        <f t="shared" ca="1" si="227"/>
        <v/>
      </c>
      <c r="N191" s="113" t="str">
        <f t="shared" ca="1" si="332"/>
        <v/>
      </c>
      <c r="O191" s="114" t="str">
        <f t="shared" ref="O191" ca="1" si="336">IF(B191="","",IF(INDIRECT("減額一覧!BN"&amp;P191)=0.08,0.08,0.1))</f>
        <v/>
      </c>
      <c r="P191" s="38">
        <v>40</v>
      </c>
      <c r="Q191" s="38" t="str">
        <f t="shared" ca="1" si="334"/>
        <v/>
      </c>
      <c r="R191" s="38" t="str">
        <f t="shared" ca="1" si="334"/>
        <v/>
      </c>
      <c r="S191" s="66" t="str">
        <f t="shared" ca="1" si="230"/>
        <v/>
      </c>
      <c r="T191" s="105" t="str">
        <f t="shared" ca="1" si="231"/>
        <v/>
      </c>
    </row>
    <row r="192" spans="1:20" hidden="1">
      <c r="A192" t="str">
        <f ca="1">IF(B192="","",INDIRECT("減額一覧!B"&amp;$P192))</f>
        <v/>
      </c>
      <c r="B192" s="61" t="str">
        <f ca="1">IF(INDIRECT("減額一覧!BD"&amp;P192)=1,INDIRECT("減額一覧!AQ"&amp;P192),"")</f>
        <v/>
      </c>
      <c r="C192" s="45" t="str">
        <f ca="1">IF(B192="","",INDIRECT("減額一覧!C"&amp;$P192))</f>
        <v/>
      </c>
      <c r="D192" s="79" t="str">
        <f ca="1">IF($B192="","",INDIRECT("減額一覧!G"&amp;$P192))</f>
        <v/>
      </c>
      <c r="E192" s="19" t="str">
        <f ca="1">IF(B192="","",INDIRECT("減額一覧!H"&amp;P192))</f>
        <v/>
      </c>
      <c r="F192" s="19" t="str">
        <f ca="1">IF($B192="","",INDIRECT("減額一覧!AX"&amp;P192))</f>
        <v/>
      </c>
      <c r="G192" s="20" t="str">
        <f ca="1">IF($B192="","",INDIRECT("減額一覧!AY"&amp;P192))</f>
        <v/>
      </c>
      <c r="H192" s="20" t="str">
        <f ca="1">IF($B192="","",INDIRECT("減額一覧!AZ"&amp;P192))</f>
        <v/>
      </c>
      <c r="I192" s="32" t="str">
        <f ca="1">IF(B192="","",IF(INDIRECT("減額一覧!BO"&amp;P192)=0.08,0.08,0.1))</f>
        <v/>
      </c>
      <c r="J192" s="52"/>
      <c r="K192" s="95" t="str">
        <f t="shared" ca="1" si="254"/>
        <v/>
      </c>
      <c r="L192" s="58" t="str">
        <f t="shared" ca="1" si="227"/>
        <v/>
      </c>
      <c r="N192" s="113" t="str">
        <f t="shared" ca="1" si="332"/>
        <v/>
      </c>
      <c r="O192" s="114" t="str">
        <f t="shared" ref="O192" ca="1" si="337">IF(B192="","",IF(INDIRECT("減額一覧!BO"&amp;P192)=0.08,0.08,0.1))</f>
        <v/>
      </c>
      <c r="P192" s="38">
        <v>40</v>
      </c>
      <c r="Q192" s="38" t="str">
        <f t="shared" ca="1" si="334"/>
        <v/>
      </c>
      <c r="R192" s="38" t="str">
        <f t="shared" ca="1" si="334"/>
        <v/>
      </c>
      <c r="S192" s="66" t="str">
        <f t="shared" ca="1" si="230"/>
        <v/>
      </c>
      <c r="T192" s="105" t="str">
        <f t="shared" ca="1" si="231"/>
        <v/>
      </c>
    </row>
    <row r="193" spans="1:20" ht="19.5" hidden="1" thickBot="1">
      <c r="B193" s="64"/>
      <c r="C193" s="41" t="str">
        <f>IF(B193="","",減額一覧!C189)</f>
        <v/>
      </c>
      <c r="D193" s="43"/>
      <c r="E193" s="21"/>
      <c r="F193" s="22" t="s">
        <v>69</v>
      </c>
      <c r="G193" s="23">
        <f t="shared" ref="G193:H193" si="338">SUBTOTAL(9,G189:G192)</f>
        <v>0</v>
      </c>
      <c r="H193" s="23">
        <f t="shared" si="338"/>
        <v>0</v>
      </c>
      <c r="I193" s="30"/>
      <c r="J193" s="53"/>
      <c r="K193" s="96" t="str">
        <f t="shared" si="254"/>
        <v/>
      </c>
      <c r="L193" s="59" t="str">
        <f t="shared" si="227"/>
        <v/>
      </c>
      <c r="N193" s="108" t="str">
        <f t="shared" ref="N193" si="339">IF(AND(G193=0,H193=0),"","小計")</f>
        <v/>
      </c>
      <c r="O193" s="108" t="str">
        <f t="shared" ref="O193" si="340">IF(AND(G193=0,H193=0),"","小計")</f>
        <v/>
      </c>
      <c r="P193" s="38"/>
      <c r="Q193" s="38"/>
      <c r="R193" s="38"/>
      <c r="S193" s="66" t="str">
        <f t="shared" si="230"/>
        <v/>
      </c>
      <c r="T193" s="105" t="str">
        <f t="shared" si="231"/>
        <v/>
      </c>
    </row>
    <row r="194" spans="1:20" hidden="1">
      <c r="A194">
        <f ca="1">IF(B194="","",INDIRECT("減額一覧!B"&amp;$P194))</f>
        <v>270</v>
      </c>
      <c r="B194" s="61">
        <f ca="1">IF(INDIRECT("減額一覧!BA"&amp;P194)=1,INDIRECT("減額一覧!M"&amp;P194),"")</f>
        <v>202</v>
      </c>
      <c r="C194" s="36">
        <f ca="1">IF(B194="","",INDIRECT("減額一覧!C"&amp;$P194))</f>
        <v>374039000</v>
      </c>
      <c r="D194" s="78" t="str">
        <f ca="1">IF($B194="","",INDIRECT("減額一覧!G"&amp;$P194))</f>
        <v>中尾　義信</v>
      </c>
      <c r="E194" s="19">
        <f ca="1">IF(B194="","",INDIRECT("減額一覧!H"&amp;P194))</f>
        <v>20</v>
      </c>
      <c r="F194" s="19">
        <f ca="1">IF($B194="","",INDIRECT("減額一覧!T"&amp;P194))</f>
        <v>29</v>
      </c>
      <c r="G194" s="20">
        <f ca="1">IF($B194="","",INDIRECT("減額一覧!U"&amp;P194))</f>
        <v>6858</v>
      </c>
      <c r="H194" s="20">
        <f ca="1">IF($B194="","",INDIRECT("減額一覧!V"&amp;P194))</f>
        <v>3422</v>
      </c>
      <c r="I194" s="32">
        <f ca="1">IF(B194="","",IF(INDIRECT("減額一覧!BL"&amp;P194)=0.08,0.08,0.1))</f>
        <v>0.1</v>
      </c>
      <c r="J194" s="51" t="s">
        <v>470</v>
      </c>
      <c r="K194" s="94" t="str">
        <f t="shared" ca="1" si="254"/>
        <v/>
      </c>
      <c r="L194" s="56" t="str">
        <f t="shared" ca="1" si="227"/>
        <v>農集</v>
      </c>
      <c r="N194" s="113" t="str">
        <f t="shared" ref="N194:N197" ca="1" si="341">IF(A194="","",IF(A194&gt;3000,"月ヶ瀬",IF(A194&gt;=2000,"都祁","市内")))</f>
        <v>市内</v>
      </c>
      <c r="O194" s="114">
        <f t="shared" ref="O194" ca="1" si="342">IF(B194="","",IF(INDIRECT("減額一覧!BL"&amp;P194)=0.08,0.08,0.1))</f>
        <v>0.1</v>
      </c>
      <c r="P194" s="38">
        <v>41</v>
      </c>
      <c r="Q194" s="38">
        <f t="shared" ref="Q194:R197" ca="1" si="343">IF(G194="","",IF(G194&gt;0,1,""))</f>
        <v>1</v>
      </c>
      <c r="R194" s="38">
        <f t="shared" ca="1" si="343"/>
        <v>1</v>
      </c>
      <c r="S194" s="66" t="str">
        <f t="shared" ca="1" si="230"/>
        <v>374</v>
      </c>
      <c r="T194" s="105">
        <f t="shared" ca="1" si="231"/>
        <v>3422</v>
      </c>
    </row>
    <row r="195" spans="1:20" hidden="1">
      <c r="A195">
        <f ca="1">IF(B195="","",INDIRECT("減額一覧!B"&amp;$P195))</f>
        <v>270</v>
      </c>
      <c r="B195" s="61">
        <f ca="1">IF(INDIRECT("減額一覧!BB"&amp;P195)=1,INDIRECT("減額一覧!W"&amp;P195),"")</f>
        <v>203</v>
      </c>
      <c r="C195" s="44">
        <f ca="1">IF(B195="","",INDIRECT("減額一覧!C"&amp;$P195))</f>
        <v>374039000</v>
      </c>
      <c r="D195" s="79" t="str">
        <f ca="1">IF($B195="","",INDIRECT("減額一覧!G"&amp;$P195))</f>
        <v>中尾　義信</v>
      </c>
      <c r="E195" s="19">
        <f ca="1">IF(B195="","",INDIRECT("減額一覧!H"&amp;P195))</f>
        <v>20</v>
      </c>
      <c r="F195" s="19">
        <f ca="1">IF($B195="","",INDIRECT("減額一覧!AD"&amp;P195))</f>
        <v>29</v>
      </c>
      <c r="G195" s="20">
        <f ca="1">IF($B195="","",INDIRECT("減額一覧!AE"&amp;P195))</f>
        <v>6859</v>
      </c>
      <c r="H195" s="20">
        <f ca="1">IF($B195="","",INDIRECT("減額一覧!AF"&amp;P195))</f>
        <v>3422</v>
      </c>
      <c r="I195" s="32">
        <f ca="1">IF(B195="","",IF(INDIRECT("減額一覧!BM"&amp;P195)=0.08,0.08,0.1))</f>
        <v>0.1</v>
      </c>
      <c r="J195" s="52" t="s">
        <v>470</v>
      </c>
      <c r="K195" s="95" t="str">
        <f t="shared" ca="1" si="254"/>
        <v/>
      </c>
      <c r="L195" s="58" t="str">
        <f t="shared" ca="1" si="227"/>
        <v>農集</v>
      </c>
      <c r="N195" s="113" t="str">
        <f t="shared" ca="1" si="341"/>
        <v>市内</v>
      </c>
      <c r="O195" s="114">
        <f t="shared" ref="O195" ca="1" si="344">IF(B195="","",IF(INDIRECT("減額一覧!BM"&amp;P195)=0.08,0.08,0.1))</f>
        <v>0.1</v>
      </c>
      <c r="P195" s="38">
        <v>41</v>
      </c>
      <c r="Q195" s="38">
        <f t="shared" ca="1" si="343"/>
        <v>1</v>
      </c>
      <c r="R195" s="38">
        <f t="shared" ca="1" si="343"/>
        <v>1</v>
      </c>
      <c r="S195" s="66" t="str">
        <f t="shared" ca="1" si="230"/>
        <v>374</v>
      </c>
      <c r="T195" s="105">
        <f t="shared" ca="1" si="231"/>
        <v>3422</v>
      </c>
    </row>
    <row r="196" spans="1:20" hidden="1">
      <c r="A196">
        <f ca="1">IF(B196="","",INDIRECT("減額一覧!B"&amp;$P196))</f>
        <v>270</v>
      </c>
      <c r="B196" s="61">
        <f ca="1">IF(INDIRECT("減額一覧!BC"&amp;P196)=1,INDIRECT("減額一覧!AG"&amp;P196),"")</f>
        <v>204</v>
      </c>
      <c r="C196" s="36">
        <f ca="1">IF(B196="","",INDIRECT("減額一覧!C"&amp;$P196))</f>
        <v>374039000</v>
      </c>
      <c r="D196" s="80" t="str">
        <f ca="1">IF($B196="","",INDIRECT("減額一覧!G"&amp;$P196))</f>
        <v>中尾　義信</v>
      </c>
      <c r="E196" s="19">
        <f ca="1">IF(B196="","",INDIRECT("減額一覧!H"&amp;P196))</f>
        <v>20</v>
      </c>
      <c r="F196" s="19">
        <f ca="1">IF($B196="","",INDIRECT("減額一覧!AN"&amp;P196))</f>
        <v>3</v>
      </c>
      <c r="G196" s="20">
        <f ca="1">IF($B196="","",INDIRECT("減額一覧!AO"&amp;P196))</f>
        <v>660</v>
      </c>
      <c r="H196" s="20">
        <f ca="1">IF($B196="","",INDIRECT("減額一覧!AP"&amp;P196))</f>
        <v>354</v>
      </c>
      <c r="I196" s="32">
        <f ca="1">IF(B196="","",IF(INDIRECT("減額一覧!BN"&amp;P196)=0.08,0.08,0.1))</f>
        <v>0.1</v>
      </c>
      <c r="J196" s="52"/>
      <c r="K196" s="95" t="str">
        <f t="shared" ca="1" si="254"/>
        <v/>
      </c>
      <c r="L196" s="58" t="str">
        <f t="shared" ca="1" si="227"/>
        <v>農集</v>
      </c>
      <c r="N196" s="113" t="str">
        <f t="shared" ca="1" si="341"/>
        <v>市内</v>
      </c>
      <c r="O196" s="114">
        <f t="shared" ref="O196" ca="1" si="345">IF(B196="","",IF(INDIRECT("減額一覧!BN"&amp;P196)=0.08,0.08,0.1))</f>
        <v>0.1</v>
      </c>
      <c r="P196" s="38">
        <v>41</v>
      </c>
      <c r="Q196" s="38">
        <f t="shared" ca="1" si="343"/>
        <v>1</v>
      </c>
      <c r="R196" s="38">
        <f t="shared" ca="1" si="343"/>
        <v>1</v>
      </c>
      <c r="S196" s="66" t="str">
        <f t="shared" ca="1" si="230"/>
        <v>374</v>
      </c>
      <c r="T196" s="105">
        <f t="shared" ca="1" si="231"/>
        <v>354</v>
      </c>
    </row>
    <row r="197" spans="1:20" hidden="1">
      <c r="A197">
        <f ca="1">IF(B197="","",INDIRECT("減額一覧!B"&amp;$P197))</f>
        <v>270</v>
      </c>
      <c r="B197" s="61">
        <f ca="1">IF(INDIRECT("減額一覧!BD"&amp;P197)=1,INDIRECT("減額一覧!AQ"&amp;P197),"")</f>
        <v>205</v>
      </c>
      <c r="C197" s="45">
        <f ca="1">IF(B197="","",INDIRECT("減額一覧!C"&amp;$P197))</f>
        <v>374039000</v>
      </c>
      <c r="D197" s="79" t="str">
        <f ca="1">IF($B197="","",INDIRECT("減額一覧!G"&amp;$P197))</f>
        <v>中尾　義信</v>
      </c>
      <c r="E197" s="19">
        <f ca="1">IF(B197="","",INDIRECT("減額一覧!H"&amp;P197))</f>
        <v>20</v>
      </c>
      <c r="F197" s="19">
        <f ca="1">IF($B197="","",INDIRECT("減額一覧!AX"&amp;P197))</f>
        <v>3</v>
      </c>
      <c r="G197" s="20">
        <f ca="1">IF($B197="","",INDIRECT("減額一覧!AY"&amp;P197))</f>
        <v>660</v>
      </c>
      <c r="H197" s="20">
        <f ca="1">IF($B197="","",INDIRECT("減額一覧!AZ"&amp;P197))</f>
        <v>410</v>
      </c>
      <c r="I197" s="32">
        <f ca="1">IF(B197="","",IF(INDIRECT("減額一覧!BO"&amp;P197)=0.08,0.08,0.1))</f>
        <v>0.1</v>
      </c>
      <c r="J197" s="52"/>
      <c r="K197" s="95" t="str">
        <f t="shared" ca="1" si="254"/>
        <v/>
      </c>
      <c r="L197" s="58" t="str">
        <f t="shared" ref="L197:L260" ca="1" si="346">IF(OR(S197="370",S197="371",S197="372",S197="373",S197="374",S197="375",S197="376",S197="377",S197="378",S197="379",S197="380",S197="039",S197="389"),"農集","")</f>
        <v>農集</v>
      </c>
      <c r="N197" s="113" t="str">
        <f t="shared" ca="1" si="341"/>
        <v>市内</v>
      </c>
      <c r="O197" s="114">
        <f t="shared" ref="O197" ca="1" si="347">IF(B197="","",IF(INDIRECT("減額一覧!BO"&amp;P197)=0.08,0.08,0.1))</f>
        <v>0.1</v>
      </c>
      <c r="P197" s="38">
        <v>41</v>
      </c>
      <c r="Q197" s="38">
        <f t="shared" ca="1" si="343"/>
        <v>1</v>
      </c>
      <c r="R197" s="38">
        <f t="shared" ca="1" si="343"/>
        <v>1</v>
      </c>
      <c r="S197" s="66" t="str">
        <f t="shared" ref="S197:S260" ca="1" si="348">IF(C197="","",LEFT(TEXT(C197,"000000000"),3))</f>
        <v>374</v>
      </c>
      <c r="T197" s="105">
        <f t="shared" ref="T197:T260" ca="1" si="349">IF(L197="","",IF(H197=0,"",H197))</f>
        <v>410</v>
      </c>
    </row>
    <row r="198" spans="1:20" ht="19.5" hidden="1" thickBot="1">
      <c r="B198" s="64"/>
      <c r="C198" s="41" t="str">
        <f>IF(B198="","",減額一覧!C194)</f>
        <v/>
      </c>
      <c r="D198" s="43"/>
      <c r="E198" s="21"/>
      <c r="F198" s="22" t="s">
        <v>69</v>
      </c>
      <c r="G198" s="23">
        <f t="shared" ref="G198:H198" si="350">SUBTOTAL(9,G194:G197)</f>
        <v>0</v>
      </c>
      <c r="H198" s="23">
        <f t="shared" si="350"/>
        <v>0</v>
      </c>
      <c r="I198" s="30"/>
      <c r="J198" s="53"/>
      <c r="K198" s="96" t="str">
        <f t="shared" si="254"/>
        <v/>
      </c>
      <c r="L198" s="59" t="str">
        <f t="shared" si="346"/>
        <v/>
      </c>
      <c r="N198" s="108" t="str">
        <f t="shared" ref="N198" si="351">IF(AND(G198=0,H198=0),"","小計")</f>
        <v/>
      </c>
      <c r="O198" s="108" t="str">
        <f t="shared" ref="O198" si="352">IF(AND(G198=0,H198=0),"","小計")</f>
        <v/>
      </c>
      <c r="P198" s="38"/>
      <c r="Q198" s="38"/>
      <c r="R198" s="38"/>
      <c r="S198" s="66" t="str">
        <f t="shared" si="348"/>
        <v/>
      </c>
      <c r="T198" s="105" t="str">
        <f t="shared" si="349"/>
        <v/>
      </c>
    </row>
    <row r="199" spans="1:20" hidden="1">
      <c r="A199">
        <f ca="1">IF(B199="","",INDIRECT("減額一覧!B"&amp;$P199))</f>
        <v>271</v>
      </c>
      <c r="B199" s="61">
        <f ca="1">IF(INDIRECT("減額一覧!BA"&amp;P199)=1,INDIRECT("減額一覧!M"&amp;P199),"")</f>
        <v>112</v>
      </c>
      <c r="C199" s="36">
        <f ca="1">IF(B199="","",INDIRECT("減額一覧!C"&amp;$P199))</f>
        <v>268055000</v>
      </c>
      <c r="D199" s="78" t="str">
        <f ca="1">IF($B199="","",INDIRECT("減額一覧!G"&amp;$P199))</f>
        <v>松山　髙治</v>
      </c>
      <c r="E199" s="19">
        <f ca="1">IF(B199="","",INDIRECT("減額一覧!H"&amp;P199))</f>
        <v>20</v>
      </c>
      <c r="F199" s="19">
        <f ca="1">IF($B199="","",INDIRECT("減額一覧!T"&amp;P199))</f>
        <v>19</v>
      </c>
      <c r="G199" s="20">
        <f ca="1">IF($B199="","",INDIRECT("減額一覧!U"&amp;P199))</f>
        <v>4494</v>
      </c>
      <c r="H199" s="20">
        <f ca="1">IF($B199="","",INDIRECT("減額一覧!V"&amp;P199))</f>
        <v>2242</v>
      </c>
      <c r="I199" s="32">
        <f ca="1">IF(B199="","",IF(INDIRECT("減額一覧!BL"&amp;P199)=0.08,0.08,0.1))</f>
        <v>0.1</v>
      </c>
      <c r="J199" s="51" t="s">
        <v>471</v>
      </c>
      <c r="K199" s="94" t="str">
        <f t="shared" ca="1" si="254"/>
        <v/>
      </c>
      <c r="L199" s="56" t="str">
        <f t="shared" ca="1" si="346"/>
        <v/>
      </c>
      <c r="N199" s="113" t="str">
        <f t="shared" ref="N199:N202" ca="1" si="353">IF(A199="","",IF(A199&gt;3000,"月ヶ瀬",IF(A199&gt;=2000,"都祁","市内")))</f>
        <v>市内</v>
      </c>
      <c r="O199" s="114">
        <f t="shared" ref="O199" ca="1" si="354">IF(B199="","",IF(INDIRECT("減額一覧!BL"&amp;P199)=0.08,0.08,0.1))</f>
        <v>0.1</v>
      </c>
      <c r="P199" s="38">
        <v>42</v>
      </c>
      <c r="Q199" s="38">
        <f t="shared" ref="Q199:R202" ca="1" si="355">IF(G199="","",IF(G199&gt;0,1,""))</f>
        <v>1</v>
      </c>
      <c r="R199" s="38">
        <f t="shared" ca="1" si="355"/>
        <v>1</v>
      </c>
      <c r="S199" s="66" t="str">
        <f t="shared" ca="1" si="348"/>
        <v>268</v>
      </c>
      <c r="T199" s="105" t="str">
        <f t="shared" ca="1" si="349"/>
        <v/>
      </c>
    </row>
    <row r="200" spans="1:20" hidden="1">
      <c r="A200">
        <f ca="1">IF(B200="","",INDIRECT("減額一覧!B"&amp;$P200))</f>
        <v>271</v>
      </c>
      <c r="B200" s="61">
        <f ca="1">IF(INDIRECT("減額一覧!BB"&amp;P200)=1,INDIRECT("減額一覧!W"&amp;P200),"")</f>
        <v>201</v>
      </c>
      <c r="C200" s="44">
        <f ca="1">IF(B200="","",INDIRECT("減額一覧!C"&amp;$P200))</f>
        <v>268055000</v>
      </c>
      <c r="D200" s="79" t="str">
        <f ca="1">IF($B200="","",INDIRECT("減額一覧!G"&amp;$P200))</f>
        <v>松山　髙治</v>
      </c>
      <c r="E200" s="19">
        <f ca="1">IF(B200="","",INDIRECT("減額一覧!H"&amp;P200))</f>
        <v>20</v>
      </c>
      <c r="F200" s="19">
        <f ca="1">IF($B200="","",INDIRECT("減額一覧!AD"&amp;P200))</f>
        <v>20</v>
      </c>
      <c r="G200" s="20">
        <f ca="1">IF($B200="","",INDIRECT("減額一覧!AE"&amp;P200))</f>
        <v>4730</v>
      </c>
      <c r="H200" s="20">
        <f ca="1">IF($B200="","",INDIRECT("減額一覧!AF"&amp;P200))</f>
        <v>2360</v>
      </c>
      <c r="I200" s="32">
        <f ca="1">IF(B200="","",IF(INDIRECT("減額一覧!BM"&amp;P200)=0.08,0.08,0.1))</f>
        <v>0.1</v>
      </c>
      <c r="J200" s="52"/>
      <c r="K200" s="95" t="str">
        <f t="shared" ca="1" si="254"/>
        <v/>
      </c>
      <c r="L200" s="58" t="str">
        <f t="shared" ca="1" si="346"/>
        <v/>
      </c>
      <c r="N200" s="113" t="str">
        <f t="shared" ca="1" si="353"/>
        <v>市内</v>
      </c>
      <c r="O200" s="114">
        <f t="shared" ref="O200" ca="1" si="356">IF(B200="","",IF(INDIRECT("減額一覧!BM"&amp;P200)=0.08,0.08,0.1))</f>
        <v>0.1</v>
      </c>
      <c r="P200" s="38">
        <v>42</v>
      </c>
      <c r="Q200" s="38">
        <f t="shared" ca="1" si="355"/>
        <v>1</v>
      </c>
      <c r="R200" s="38">
        <f t="shared" ca="1" si="355"/>
        <v>1</v>
      </c>
      <c r="S200" s="66" t="str">
        <f t="shared" ca="1" si="348"/>
        <v>268</v>
      </c>
      <c r="T200" s="105" t="str">
        <f t="shared" ca="1" si="349"/>
        <v/>
      </c>
    </row>
    <row r="201" spans="1:20" hidden="1">
      <c r="A201">
        <f ca="1">IF(B201="","",INDIRECT("減額一覧!B"&amp;$P201))</f>
        <v>271</v>
      </c>
      <c r="B201" s="61">
        <f ca="1">IF(INDIRECT("減額一覧!BC"&amp;P201)=1,INDIRECT("減額一覧!AG"&amp;P201),"")</f>
        <v>202</v>
      </c>
      <c r="C201" s="36">
        <f ca="1">IF(B201="","",INDIRECT("減額一覧!C"&amp;$P201))</f>
        <v>268055000</v>
      </c>
      <c r="D201" s="80" t="str">
        <f ca="1">IF($B201="","",INDIRECT("減額一覧!G"&amp;$P201))</f>
        <v>松山　髙治</v>
      </c>
      <c r="E201" s="19">
        <f ca="1">IF(B201="","",INDIRECT("減額一覧!H"&amp;P201))</f>
        <v>20</v>
      </c>
      <c r="F201" s="19">
        <f ca="1">IF($B201="","",INDIRECT("減額一覧!AN"&amp;P201))</f>
        <v>9</v>
      </c>
      <c r="G201" s="20">
        <f ca="1">IF($B201="","",INDIRECT("減額一覧!AO"&amp;P201))</f>
        <v>2129</v>
      </c>
      <c r="H201" s="20">
        <f ca="1">IF($B201="","",INDIRECT("減額一覧!AP"&amp;P201))</f>
        <v>1062</v>
      </c>
      <c r="I201" s="32">
        <f ca="1">IF(B201="","",IF(INDIRECT("減額一覧!BN"&amp;P201)=0.08,0.08,0.1))</f>
        <v>0.1</v>
      </c>
      <c r="J201" s="52"/>
      <c r="K201" s="95" t="str">
        <f t="shared" ca="1" si="254"/>
        <v/>
      </c>
      <c r="L201" s="58" t="str">
        <f t="shared" ca="1" si="346"/>
        <v/>
      </c>
      <c r="N201" s="113" t="str">
        <f t="shared" ca="1" si="353"/>
        <v>市内</v>
      </c>
      <c r="O201" s="114">
        <f t="shared" ref="O201" ca="1" si="357">IF(B201="","",IF(INDIRECT("減額一覧!BN"&amp;P201)=0.08,0.08,0.1))</f>
        <v>0.1</v>
      </c>
      <c r="P201" s="38">
        <v>42</v>
      </c>
      <c r="Q201" s="38">
        <f t="shared" ca="1" si="355"/>
        <v>1</v>
      </c>
      <c r="R201" s="38">
        <f t="shared" ca="1" si="355"/>
        <v>1</v>
      </c>
      <c r="S201" s="66" t="str">
        <f t="shared" ca="1" si="348"/>
        <v>268</v>
      </c>
      <c r="T201" s="105" t="str">
        <f t="shared" ca="1" si="349"/>
        <v/>
      </c>
    </row>
    <row r="202" spans="1:20" hidden="1">
      <c r="A202">
        <f ca="1">IF(B202="","",INDIRECT("減額一覧!B"&amp;$P202))</f>
        <v>271</v>
      </c>
      <c r="B202" s="61">
        <f ca="1">IF(INDIRECT("減額一覧!BD"&amp;P202)=1,INDIRECT("減額一覧!AQ"&amp;P202),"")</f>
        <v>203</v>
      </c>
      <c r="C202" s="45">
        <f ca="1">IF(B202="","",INDIRECT("減額一覧!C"&amp;$P202))</f>
        <v>268055000</v>
      </c>
      <c r="D202" s="79" t="str">
        <f ca="1">IF($B202="","",INDIRECT("減額一覧!G"&amp;$P202))</f>
        <v>松山　髙治</v>
      </c>
      <c r="E202" s="19">
        <f ca="1">IF(B202="","",INDIRECT("減額一覧!H"&amp;P202))</f>
        <v>20</v>
      </c>
      <c r="F202" s="19">
        <f ca="1">IF($B202="","",INDIRECT("減額一覧!AX"&amp;P202))</f>
        <v>10</v>
      </c>
      <c r="G202" s="20">
        <f ca="1">IF($B202="","",INDIRECT("減額一覧!AY"&amp;P202))</f>
        <v>2365</v>
      </c>
      <c r="H202" s="20">
        <f ca="1">IF($B202="","",INDIRECT("減額一覧!AZ"&amp;P202))</f>
        <v>1180</v>
      </c>
      <c r="I202" s="32">
        <f ca="1">IF(B202="","",IF(INDIRECT("減額一覧!BO"&amp;P202)=0.08,0.08,0.1))</f>
        <v>0.1</v>
      </c>
      <c r="J202" s="52" t="s">
        <v>471</v>
      </c>
      <c r="K202" s="95" t="str">
        <f t="shared" ca="1" si="254"/>
        <v/>
      </c>
      <c r="L202" s="58" t="str">
        <f t="shared" ca="1" si="346"/>
        <v/>
      </c>
      <c r="N202" s="113" t="str">
        <f t="shared" ca="1" si="353"/>
        <v>市内</v>
      </c>
      <c r="O202" s="114">
        <f t="shared" ref="O202" ca="1" si="358">IF(B202="","",IF(INDIRECT("減額一覧!BO"&amp;P202)=0.08,0.08,0.1))</f>
        <v>0.1</v>
      </c>
      <c r="P202" s="38">
        <v>42</v>
      </c>
      <c r="Q202" s="38">
        <f t="shared" ca="1" si="355"/>
        <v>1</v>
      </c>
      <c r="R202" s="38">
        <f t="shared" ca="1" si="355"/>
        <v>1</v>
      </c>
      <c r="S202" s="66" t="str">
        <f t="shared" ca="1" si="348"/>
        <v>268</v>
      </c>
      <c r="T202" s="105" t="str">
        <f t="shared" ca="1" si="349"/>
        <v/>
      </c>
    </row>
    <row r="203" spans="1:20" ht="19.5" hidden="1" thickBot="1">
      <c r="B203" s="64"/>
      <c r="C203" s="41" t="str">
        <f>IF(B203="","",減額一覧!C199)</f>
        <v/>
      </c>
      <c r="D203" s="43"/>
      <c r="E203" s="21"/>
      <c r="F203" s="22" t="s">
        <v>69</v>
      </c>
      <c r="G203" s="23">
        <f t="shared" ref="G203:H203" si="359">SUBTOTAL(9,G199:G202)</f>
        <v>0</v>
      </c>
      <c r="H203" s="23">
        <f t="shared" si="359"/>
        <v>0</v>
      </c>
      <c r="I203" s="30"/>
      <c r="J203" s="53"/>
      <c r="K203" s="96" t="str">
        <f t="shared" si="254"/>
        <v/>
      </c>
      <c r="L203" s="59" t="str">
        <f t="shared" si="346"/>
        <v/>
      </c>
      <c r="N203" s="108" t="str">
        <f t="shared" ref="N203" si="360">IF(AND(G203=0,H203=0),"","小計")</f>
        <v/>
      </c>
      <c r="O203" s="108" t="str">
        <f t="shared" ref="O203" si="361">IF(AND(G203=0,H203=0),"","小計")</f>
        <v/>
      </c>
      <c r="P203" s="38"/>
      <c r="Q203" s="38"/>
      <c r="R203" s="38"/>
      <c r="S203" s="66" t="str">
        <f t="shared" si="348"/>
        <v/>
      </c>
      <c r="T203" s="105" t="str">
        <f t="shared" si="349"/>
        <v/>
      </c>
    </row>
    <row r="204" spans="1:20" hidden="1">
      <c r="A204">
        <f ca="1">IF(B204="","",INDIRECT("減額一覧!B"&amp;$P204))</f>
        <v>272</v>
      </c>
      <c r="B204" s="61">
        <f ca="1">IF(INDIRECT("減額一覧!BA"&amp;P204)=1,INDIRECT("減額一覧!M"&amp;P204),"")</f>
        <v>206</v>
      </c>
      <c r="C204" s="36">
        <f ca="1">IF(B204="","",INDIRECT("減額一覧!C"&amp;$P204))</f>
        <v>350210000</v>
      </c>
      <c r="D204" s="78" t="str">
        <f ca="1">IF($B204="","",INDIRECT("減額一覧!G"&amp;$P204))</f>
        <v>村田　芳子</v>
      </c>
      <c r="E204" s="19">
        <f ca="1">IF(B204="","",INDIRECT("減額一覧!H"&amp;P204))</f>
        <v>13</v>
      </c>
      <c r="F204" s="19">
        <f ca="1">IF($B204="","",INDIRECT("減額一覧!T"&amp;P204))</f>
        <v>73</v>
      </c>
      <c r="G204" s="20">
        <f ca="1">IF($B204="","",INDIRECT("減額一覧!U"&amp;P204))</f>
        <v>17132</v>
      </c>
      <c r="H204" s="20">
        <f ca="1">IF($B204="","",INDIRECT("減額一覧!V"&amp;P204))</f>
        <v>9958</v>
      </c>
      <c r="I204" s="32">
        <f ca="1">IF(B204="","",IF(INDIRECT("減額一覧!BL"&amp;P204)=0.08,0.08,0.1))</f>
        <v>0.1</v>
      </c>
      <c r="J204" s="51" t="s">
        <v>472</v>
      </c>
      <c r="K204" s="94" t="str">
        <f t="shared" ca="1" si="254"/>
        <v/>
      </c>
      <c r="L204" s="56" t="str">
        <f t="shared" ca="1" si="346"/>
        <v/>
      </c>
      <c r="N204" s="113" t="str">
        <f t="shared" ref="N204:N207" ca="1" si="362">IF(A204="","",IF(A204&gt;3000,"月ヶ瀬",IF(A204&gt;=2000,"都祁","市内")))</f>
        <v>市内</v>
      </c>
      <c r="O204" s="114">
        <f t="shared" ref="O204" ca="1" si="363">IF(B204="","",IF(INDIRECT("減額一覧!BL"&amp;P204)=0.08,0.08,0.1))</f>
        <v>0.1</v>
      </c>
      <c r="P204" s="38">
        <v>43</v>
      </c>
      <c r="Q204" s="38">
        <f t="shared" ref="Q204:R207" ca="1" si="364">IF(G204="","",IF(G204&gt;0,1,""))</f>
        <v>1</v>
      </c>
      <c r="R204" s="38">
        <f t="shared" ca="1" si="364"/>
        <v>1</v>
      </c>
      <c r="S204" s="66" t="str">
        <f t="shared" ca="1" si="348"/>
        <v>350</v>
      </c>
      <c r="T204" s="105" t="str">
        <f t="shared" ca="1" si="349"/>
        <v/>
      </c>
    </row>
    <row r="205" spans="1:20" hidden="1">
      <c r="A205">
        <f ca="1">IF(B205="","",INDIRECT("減額一覧!B"&amp;$P205))</f>
        <v>272</v>
      </c>
      <c r="B205" s="61">
        <f ca="1">IF(INDIRECT("減額一覧!BB"&amp;P205)=1,INDIRECT("減額一覧!W"&amp;P205),"")</f>
        <v>207</v>
      </c>
      <c r="C205" s="44">
        <f ca="1">IF(B205="","",INDIRECT("減額一覧!C"&amp;$P205))</f>
        <v>350210000</v>
      </c>
      <c r="D205" s="79" t="str">
        <f ca="1">IF($B205="","",INDIRECT("減額一覧!G"&amp;$P205))</f>
        <v>村田　芳子</v>
      </c>
      <c r="E205" s="19">
        <f ca="1">IF(B205="","",INDIRECT("減額一覧!H"&amp;P205))</f>
        <v>13</v>
      </c>
      <c r="F205" s="19">
        <f ca="1">IF($B205="","",INDIRECT("減額一覧!AD"&amp;P205))</f>
        <v>73</v>
      </c>
      <c r="G205" s="20">
        <f ca="1">IF($B205="","",INDIRECT("減額一覧!AE"&amp;P205))</f>
        <v>17132</v>
      </c>
      <c r="H205" s="20">
        <f ca="1">IF($B205="","",INDIRECT("減額一覧!AF"&amp;P205))</f>
        <v>9958</v>
      </c>
      <c r="I205" s="32">
        <f ca="1">IF(B205="","",IF(INDIRECT("減額一覧!BM"&amp;P205)=0.08,0.08,0.1))</f>
        <v>0.1</v>
      </c>
      <c r="J205" s="52"/>
      <c r="K205" s="95" t="str">
        <f t="shared" ca="1" si="254"/>
        <v/>
      </c>
      <c r="L205" s="58" t="str">
        <f t="shared" ca="1" si="346"/>
        <v/>
      </c>
      <c r="N205" s="113" t="str">
        <f t="shared" ca="1" si="362"/>
        <v>市内</v>
      </c>
      <c r="O205" s="114">
        <f t="shared" ref="O205" ca="1" si="365">IF(B205="","",IF(INDIRECT("減額一覧!BM"&amp;P205)=0.08,0.08,0.1))</f>
        <v>0.1</v>
      </c>
      <c r="P205" s="38">
        <v>43</v>
      </c>
      <c r="Q205" s="38">
        <f t="shared" ca="1" si="364"/>
        <v>1</v>
      </c>
      <c r="R205" s="38">
        <f t="shared" ca="1" si="364"/>
        <v>1</v>
      </c>
      <c r="S205" s="66" t="str">
        <f t="shared" ca="1" si="348"/>
        <v>350</v>
      </c>
      <c r="T205" s="105" t="str">
        <f t="shared" ca="1" si="349"/>
        <v/>
      </c>
    </row>
    <row r="206" spans="1:20" hidden="1">
      <c r="A206">
        <f ca="1">IF(B206="","",INDIRECT("減額一覧!B"&amp;$P206))</f>
        <v>272</v>
      </c>
      <c r="B206" s="61">
        <f ca="1">IF(INDIRECT("減額一覧!BC"&amp;P206)=1,INDIRECT("減額一覧!AG"&amp;P206),"")</f>
        <v>208</v>
      </c>
      <c r="C206" s="36">
        <f ca="1">IF(B206="","",INDIRECT("減額一覧!C"&amp;$P206))</f>
        <v>350210000</v>
      </c>
      <c r="D206" s="80" t="str">
        <f ca="1">IF($B206="","",INDIRECT("減額一覧!G"&amp;$P206))</f>
        <v>村田　芳子</v>
      </c>
      <c r="E206" s="19">
        <f ca="1">IF(B206="","",INDIRECT("減額一覧!H"&amp;P206))</f>
        <v>13</v>
      </c>
      <c r="F206" s="19">
        <f ca="1">IF($B206="","",INDIRECT("減額一覧!AN"&amp;P206))</f>
        <v>7</v>
      </c>
      <c r="G206" s="20">
        <f ca="1">IF($B206="","",INDIRECT("減額一覧!AO"&amp;P206))</f>
        <v>1540</v>
      </c>
      <c r="H206" s="20">
        <f ca="1">IF($B206="","",INDIRECT("減額一覧!AP"&amp;P206))</f>
        <v>954</v>
      </c>
      <c r="I206" s="32">
        <f ca="1">IF(B206="","",IF(INDIRECT("減額一覧!BN"&amp;P206)=0.08,0.08,0.1))</f>
        <v>0.1</v>
      </c>
      <c r="J206" s="52"/>
      <c r="K206" s="95" t="str">
        <f t="shared" ca="1" si="254"/>
        <v/>
      </c>
      <c r="L206" s="58" t="str">
        <f t="shared" ca="1" si="346"/>
        <v/>
      </c>
      <c r="N206" s="113" t="str">
        <f t="shared" ca="1" si="362"/>
        <v>市内</v>
      </c>
      <c r="O206" s="114">
        <f t="shared" ref="O206" ca="1" si="366">IF(B206="","",IF(INDIRECT("減額一覧!BN"&amp;P206)=0.08,0.08,0.1))</f>
        <v>0.1</v>
      </c>
      <c r="P206" s="38">
        <v>43</v>
      </c>
      <c r="Q206" s="38">
        <f t="shared" ca="1" si="364"/>
        <v>1</v>
      </c>
      <c r="R206" s="38">
        <f t="shared" ca="1" si="364"/>
        <v>1</v>
      </c>
      <c r="S206" s="66" t="str">
        <f t="shared" ca="1" si="348"/>
        <v>350</v>
      </c>
      <c r="T206" s="105" t="str">
        <f t="shared" ca="1" si="349"/>
        <v/>
      </c>
    </row>
    <row r="207" spans="1:20" hidden="1">
      <c r="A207" t="str">
        <f ca="1">IF(B207="","",INDIRECT("減額一覧!B"&amp;$P207))</f>
        <v/>
      </c>
      <c r="B207" s="61" t="str">
        <f ca="1">IF(INDIRECT("減額一覧!BD"&amp;P207)=1,INDIRECT("減額一覧!AQ"&amp;P207),"")</f>
        <v/>
      </c>
      <c r="C207" s="45" t="str">
        <f ca="1">IF(B207="","",INDIRECT("減額一覧!C"&amp;$P207))</f>
        <v/>
      </c>
      <c r="D207" s="79" t="str">
        <f ca="1">IF($B207="","",INDIRECT("減額一覧!G"&amp;$P207))</f>
        <v/>
      </c>
      <c r="E207" s="19" t="str">
        <f ca="1">IF(B207="","",INDIRECT("減額一覧!H"&amp;P207))</f>
        <v/>
      </c>
      <c r="F207" s="19" t="str">
        <f ca="1">IF($B207="","",INDIRECT("減額一覧!AX"&amp;P207))</f>
        <v/>
      </c>
      <c r="G207" s="20" t="str">
        <f ca="1">IF($B207="","",INDIRECT("減額一覧!AY"&amp;P207))</f>
        <v/>
      </c>
      <c r="H207" s="20" t="str">
        <f ca="1">IF($B207="","",INDIRECT("減額一覧!AZ"&amp;P207))</f>
        <v/>
      </c>
      <c r="I207" s="32" t="str">
        <f ca="1">IF(B207="","",IF(INDIRECT("減額一覧!BO"&amp;P207)=0.08,0.08,0.1))</f>
        <v/>
      </c>
      <c r="J207" s="52"/>
      <c r="K207" s="95" t="str">
        <f t="shared" ca="1" si="254"/>
        <v/>
      </c>
      <c r="L207" s="58" t="str">
        <f t="shared" ca="1" si="346"/>
        <v/>
      </c>
      <c r="N207" s="113" t="str">
        <f t="shared" ca="1" si="362"/>
        <v/>
      </c>
      <c r="O207" s="114" t="str">
        <f t="shared" ref="O207" ca="1" si="367">IF(B207="","",IF(INDIRECT("減額一覧!BO"&amp;P207)=0.08,0.08,0.1))</f>
        <v/>
      </c>
      <c r="P207" s="38">
        <v>43</v>
      </c>
      <c r="Q207" s="38" t="str">
        <f t="shared" ca="1" si="364"/>
        <v/>
      </c>
      <c r="R207" s="38" t="str">
        <f t="shared" ca="1" si="364"/>
        <v/>
      </c>
      <c r="S207" s="66" t="str">
        <f t="shared" ca="1" si="348"/>
        <v/>
      </c>
      <c r="T207" s="105" t="str">
        <f t="shared" ca="1" si="349"/>
        <v/>
      </c>
    </row>
    <row r="208" spans="1:20" ht="19.5" hidden="1" thickBot="1">
      <c r="B208" s="64"/>
      <c r="C208" s="41" t="str">
        <f>IF(B208="","",減額一覧!C204)</f>
        <v/>
      </c>
      <c r="D208" s="43"/>
      <c r="E208" s="21"/>
      <c r="F208" s="22" t="s">
        <v>69</v>
      </c>
      <c r="G208" s="23">
        <f t="shared" ref="G208:H208" si="368">SUBTOTAL(9,G204:G207)</f>
        <v>0</v>
      </c>
      <c r="H208" s="23">
        <f t="shared" si="368"/>
        <v>0</v>
      </c>
      <c r="I208" s="30"/>
      <c r="J208" s="53"/>
      <c r="K208" s="96" t="str">
        <f t="shared" si="254"/>
        <v/>
      </c>
      <c r="L208" s="59" t="str">
        <f t="shared" si="346"/>
        <v/>
      </c>
      <c r="N208" s="108" t="str">
        <f t="shared" ref="N208" si="369">IF(AND(G208=0,H208=0),"","小計")</f>
        <v/>
      </c>
      <c r="O208" s="108" t="str">
        <f t="shared" ref="O208" si="370">IF(AND(G208=0,H208=0),"","小計")</f>
        <v/>
      </c>
      <c r="P208" s="38"/>
      <c r="Q208" s="38"/>
      <c r="R208" s="38"/>
      <c r="S208" s="66" t="str">
        <f t="shared" si="348"/>
        <v/>
      </c>
      <c r="T208" s="105" t="str">
        <f t="shared" si="349"/>
        <v/>
      </c>
    </row>
    <row r="209" spans="1:20" hidden="1">
      <c r="A209">
        <f ca="1">IF(B209="","",INDIRECT("減額一覧!B"&amp;$P209))</f>
        <v>273</v>
      </c>
      <c r="B209" s="61">
        <f ca="1">IF(INDIRECT("減額一覧!BA"&amp;P209)=1,INDIRECT("減額一覧!M"&amp;P209),"")</f>
        <v>205</v>
      </c>
      <c r="C209" s="36">
        <f ca="1">IF(B209="","",INDIRECT("減額一覧!C"&amp;$P209))</f>
        <v>561127100</v>
      </c>
      <c r="D209" s="78" t="str">
        <f ca="1">IF($B209="","",INDIRECT("減額一覧!G"&amp;$P209))</f>
        <v>川崎　義博</v>
      </c>
      <c r="E209" s="19">
        <f ca="1">IF(B209="","",INDIRECT("減額一覧!H"&amp;P209))</f>
        <v>13</v>
      </c>
      <c r="F209" s="19">
        <f ca="1">IF($B209="","",INDIRECT("減額一覧!T"&amp;P209))</f>
        <v>3</v>
      </c>
      <c r="G209" s="20">
        <f ca="1">IF($B209="","",INDIRECT("減額一覧!U"&amp;P209))</f>
        <v>511</v>
      </c>
      <c r="H209" s="20">
        <f ca="1">IF($B209="","",INDIRECT("減額一覧!V"&amp;P209))</f>
        <v>409</v>
      </c>
      <c r="I209" s="32">
        <f ca="1">IF(B209="","",IF(INDIRECT("減額一覧!BL"&amp;P209)=0.08,0.08,0.1))</f>
        <v>0.1</v>
      </c>
      <c r="J209" s="51" t="s">
        <v>473</v>
      </c>
      <c r="K209" s="94" t="str">
        <f t="shared" ca="1" si="254"/>
        <v/>
      </c>
      <c r="L209" s="56" t="str">
        <f t="shared" ca="1" si="346"/>
        <v/>
      </c>
      <c r="N209" s="113" t="str">
        <f t="shared" ref="N209:N212" ca="1" si="371">IF(A209="","",IF(A209&gt;3000,"月ヶ瀬",IF(A209&gt;=2000,"都祁","市内")))</f>
        <v>市内</v>
      </c>
      <c r="O209" s="114">
        <f t="shared" ref="O209" ca="1" si="372">IF(B209="","",IF(INDIRECT("減額一覧!BL"&amp;P209)=0.08,0.08,0.1))</f>
        <v>0.1</v>
      </c>
      <c r="P209" s="38">
        <v>44</v>
      </c>
      <c r="Q209" s="38">
        <f t="shared" ref="Q209:R212" ca="1" si="373">IF(G209="","",IF(G209&gt;0,1,""))</f>
        <v>1</v>
      </c>
      <c r="R209" s="38">
        <f t="shared" ca="1" si="373"/>
        <v>1</v>
      </c>
      <c r="S209" s="66" t="str">
        <f t="shared" ca="1" si="348"/>
        <v>561</v>
      </c>
      <c r="T209" s="105" t="str">
        <f t="shared" ca="1" si="349"/>
        <v/>
      </c>
    </row>
    <row r="210" spans="1:20" hidden="1">
      <c r="A210">
        <f ca="1">IF(B210="","",INDIRECT("減額一覧!B"&amp;$P210))</f>
        <v>273</v>
      </c>
      <c r="B210" s="61">
        <f ca="1">IF(INDIRECT("減額一覧!BB"&amp;P210)=1,INDIRECT("減額一覧!W"&amp;P210),"")</f>
        <v>206</v>
      </c>
      <c r="C210" s="44">
        <f ca="1">IF(B210="","",INDIRECT("減額一覧!C"&amp;$P210))</f>
        <v>561127100</v>
      </c>
      <c r="D210" s="79" t="str">
        <f ca="1">IF($B210="","",INDIRECT("減額一覧!G"&amp;$P210))</f>
        <v>川崎　義博</v>
      </c>
      <c r="E210" s="19">
        <f ca="1">IF(B210="","",INDIRECT("減額一覧!H"&amp;P210))</f>
        <v>13</v>
      </c>
      <c r="F210" s="19">
        <f ca="1">IF($B210="","",INDIRECT("減額一覧!AD"&amp;P210))</f>
        <v>3</v>
      </c>
      <c r="G210" s="20">
        <f ca="1">IF($B210="","",INDIRECT("減額一覧!AE"&amp;P210))</f>
        <v>512</v>
      </c>
      <c r="H210" s="20">
        <f ca="1">IF($B210="","",INDIRECT("減額一覧!AF"&amp;P210))</f>
        <v>409</v>
      </c>
      <c r="I210" s="32">
        <f ca="1">IF(B210="","",IF(INDIRECT("減額一覧!BM"&amp;P210)=0.08,0.08,0.1))</f>
        <v>0.1</v>
      </c>
      <c r="J210" s="52"/>
      <c r="K210" s="95" t="str">
        <f t="shared" ref="K210:K273" ca="1" si="374">IF(A210="","",IF(A210&gt;3000,"月ヶ瀬",IF(A210&gt;=2000,"都祁","")))</f>
        <v/>
      </c>
      <c r="L210" s="58" t="str">
        <f t="shared" ca="1" si="346"/>
        <v/>
      </c>
      <c r="N210" s="113" t="str">
        <f t="shared" ca="1" si="371"/>
        <v>市内</v>
      </c>
      <c r="O210" s="114">
        <f t="shared" ref="O210" ca="1" si="375">IF(B210="","",IF(INDIRECT("減額一覧!BM"&amp;P210)=0.08,0.08,0.1))</f>
        <v>0.1</v>
      </c>
      <c r="P210" s="38">
        <v>44</v>
      </c>
      <c r="Q210" s="38">
        <f t="shared" ca="1" si="373"/>
        <v>1</v>
      </c>
      <c r="R210" s="38">
        <f t="shared" ca="1" si="373"/>
        <v>1</v>
      </c>
      <c r="S210" s="66" t="str">
        <f t="shared" ca="1" si="348"/>
        <v>561</v>
      </c>
      <c r="T210" s="105" t="str">
        <f t="shared" ca="1" si="349"/>
        <v/>
      </c>
    </row>
    <row r="211" spans="1:20" hidden="1">
      <c r="A211">
        <f ca="1">IF(B211="","",INDIRECT("減額一覧!B"&amp;$P211))</f>
        <v>273</v>
      </c>
      <c r="B211" s="61">
        <f ca="1">IF(INDIRECT("減額一覧!BC"&amp;P211)=1,INDIRECT("減額一覧!AG"&amp;P211),"")</f>
        <v>207</v>
      </c>
      <c r="C211" s="36">
        <f ca="1">IF(B211="","",INDIRECT("減額一覧!C"&amp;$P211))</f>
        <v>561127100</v>
      </c>
      <c r="D211" s="80" t="str">
        <f ca="1">IF($B211="","",INDIRECT("減額一覧!G"&amp;$P211))</f>
        <v>川崎　義博</v>
      </c>
      <c r="E211" s="19">
        <f ca="1">IF(B211="","",INDIRECT("減額一覧!H"&amp;P211))</f>
        <v>13</v>
      </c>
      <c r="F211" s="19">
        <f ca="1">IF($B211="","",INDIRECT("減額一覧!AN"&amp;P211))</f>
        <v>4</v>
      </c>
      <c r="G211" s="20">
        <f ca="1">IF($B211="","",INDIRECT("減額一覧!AO"&amp;P211))</f>
        <v>682</v>
      </c>
      <c r="H211" s="20">
        <f ca="1">IF($B211="","",INDIRECT("減額一覧!AP"&amp;P211))</f>
        <v>545</v>
      </c>
      <c r="I211" s="32">
        <f ca="1">IF(B211="","",IF(INDIRECT("減額一覧!BN"&amp;P211)=0.08,0.08,0.1))</f>
        <v>0.1</v>
      </c>
      <c r="J211" s="52"/>
      <c r="K211" s="95" t="str">
        <f t="shared" ca="1" si="374"/>
        <v/>
      </c>
      <c r="L211" s="58" t="str">
        <f t="shared" ca="1" si="346"/>
        <v/>
      </c>
      <c r="N211" s="113" t="str">
        <f t="shared" ca="1" si="371"/>
        <v>市内</v>
      </c>
      <c r="O211" s="114">
        <f t="shared" ref="O211" ca="1" si="376">IF(B211="","",IF(INDIRECT("減額一覧!BN"&amp;P211)=0.08,0.08,0.1))</f>
        <v>0.1</v>
      </c>
      <c r="P211" s="38">
        <v>44</v>
      </c>
      <c r="Q211" s="38">
        <f t="shared" ca="1" si="373"/>
        <v>1</v>
      </c>
      <c r="R211" s="38">
        <f t="shared" ca="1" si="373"/>
        <v>1</v>
      </c>
      <c r="S211" s="66" t="str">
        <f t="shared" ca="1" si="348"/>
        <v>561</v>
      </c>
      <c r="T211" s="105" t="str">
        <f t="shared" ca="1" si="349"/>
        <v/>
      </c>
    </row>
    <row r="212" spans="1:20" hidden="1">
      <c r="A212">
        <f ca="1">IF(B212="","",INDIRECT("減額一覧!B"&amp;$P212))</f>
        <v>273</v>
      </c>
      <c r="B212" s="61">
        <f ca="1">IF(INDIRECT("減額一覧!BD"&amp;P212)=1,INDIRECT("減額一覧!AQ"&amp;P212),"")</f>
        <v>208</v>
      </c>
      <c r="C212" s="45">
        <f ca="1">IF(B212="","",INDIRECT("減額一覧!C"&amp;$P212))</f>
        <v>561127100</v>
      </c>
      <c r="D212" s="79" t="str">
        <f ca="1">IF($B212="","",INDIRECT("減額一覧!G"&amp;$P212))</f>
        <v>川崎　義博</v>
      </c>
      <c r="E212" s="19">
        <f ca="1">IF(B212="","",INDIRECT("減額一覧!H"&amp;P212))</f>
        <v>13</v>
      </c>
      <c r="F212" s="19">
        <f ca="1">IF($B212="","",INDIRECT("減額一覧!AX"&amp;P212))</f>
        <v>4</v>
      </c>
      <c r="G212" s="20">
        <f ca="1">IF($B212="","",INDIRECT("減額一覧!AY"&amp;P212))</f>
        <v>682</v>
      </c>
      <c r="H212" s="20">
        <f ca="1">IF($B212="","",INDIRECT("減額一覧!AZ"&amp;P212))</f>
        <v>545</v>
      </c>
      <c r="I212" s="32">
        <f ca="1">IF(B212="","",IF(INDIRECT("減額一覧!BO"&amp;P212)=0.08,0.08,0.1))</f>
        <v>0.1</v>
      </c>
      <c r="J212" s="52"/>
      <c r="K212" s="95" t="str">
        <f t="shared" ca="1" si="374"/>
        <v/>
      </c>
      <c r="L212" s="58" t="str">
        <f t="shared" ca="1" si="346"/>
        <v/>
      </c>
      <c r="N212" s="113" t="str">
        <f t="shared" ca="1" si="371"/>
        <v>市内</v>
      </c>
      <c r="O212" s="114">
        <f t="shared" ref="O212" ca="1" si="377">IF(B212="","",IF(INDIRECT("減額一覧!BO"&amp;P212)=0.08,0.08,0.1))</f>
        <v>0.1</v>
      </c>
      <c r="P212" s="38">
        <v>44</v>
      </c>
      <c r="Q212" s="38">
        <f t="shared" ca="1" si="373"/>
        <v>1</v>
      </c>
      <c r="R212" s="38">
        <f t="shared" ca="1" si="373"/>
        <v>1</v>
      </c>
      <c r="S212" s="66" t="str">
        <f t="shared" ca="1" si="348"/>
        <v>561</v>
      </c>
      <c r="T212" s="105" t="str">
        <f t="shared" ca="1" si="349"/>
        <v/>
      </c>
    </row>
    <row r="213" spans="1:20" ht="19.5" hidden="1" thickBot="1">
      <c r="B213" s="64"/>
      <c r="C213" s="41" t="str">
        <f>IF(B213="","",減額一覧!C209)</f>
        <v/>
      </c>
      <c r="D213" s="43"/>
      <c r="E213" s="21"/>
      <c r="F213" s="22" t="s">
        <v>69</v>
      </c>
      <c r="G213" s="23">
        <f t="shared" ref="G213:H213" si="378">SUBTOTAL(9,G209:G212)</f>
        <v>0</v>
      </c>
      <c r="H213" s="23">
        <f t="shared" si="378"/>
        <v>0</v>
      </c>
      <c r="I213" s="30"/>
      <c r="J213" s="53"/>
      <c r="K213" s="96" t="str">
        <f t="shared" si="374"/>
        <v/>
      </c>
      <c r="L213" s="59" t="str">
        <f t="shared" si="346"/>
        <v/>
      </c>
      <c r="N213" s="108" t="str">
        <f t="shared" ref="N213" si="379">IF(AND(G213=0,H213=0),"","小計")</f>
        <v/>
      </c>
      <c r="O213" s="108" t="str">
        <f t="shared" ref="O213" si="380">IF(AND(G213=0,H213=0),"","小計")</f>
        <v/>
      </c>
      <c r="P213" s="38"/>
      <c r="Q213" s="38"/>
      <c r="R213" s="38"/>
      <c r="S213" s="66" t="str">
        <f t="shared" si="348"/>
        <v/>
      </c>
      <c r="T213" s="105" t="str">
        <f t="shared" si="349"/>
        <v/>
      </c>
    </row>
    <row r="214" spans="1:20" hidden="1">
      <c r="A214">
        <f ca="1">IF(B214="","",INDIRECT("減額一覧!B"&amp;$P214))</f>
        <v>274</v>
      </c>
      <c r="B214" s="61">
        <f ca="1">IF(INDIRECT("減額一覧!BA"&amp;P214)=1,INDIRECT("減額一覧!M"&amp;P214),"")</f>
        <v>206</v>
      </c>
      <c r="C214" s="36">
        <f ca="1">IF(B214="","",INDIRECT("減額一覧!C"&amp;$P214))</f>
        <v>656021000</v>
      </c>
      <c r="D214" s="78" t="str">
        <f ca="1">IF($B214="","",INDIRECT("減額一覧!G"&amp;$P214))</f>
        <v>河合　喜子</v>
      </c>
      <c r="E214" s="19">
        <f ca="1">IF(B214="","",INDIRECT("減額一覧!H"&amp;P214))</f>
        <v>20</v>
      </c>
      <c r="F214" s="19">
        <f ca="1">IF($B214="","",INDIRECT("減額一覧!T"&amp;P214))</f>
        <v>6</v>
      </c>
      <c r="G214" s="20">
        <f ca="1">IF($B214="","",INDIRECT("減額一覧!U"&amp;P214))</f>
        <v>1221</v>
      </c>
      <c r="H214" s="20">
        <f ca="1">IF($B214="","",INDIRECT("減額一覧!V"&amp;P214))</f>
        <v>818</v>
      </c>
      <c r="I214" s="32">
        <f ca="1">IF(B214="","",IF(INDIRECT("減額一覧!BL"&amp;P214)=0.08,0.08,0.1))</f>
        <v>0.1</v>
      </c>
      <c r="J214" s="51" t="s">
        <v>474</v>
      </c>
      <c r="K214" s="94" t="str">
        <f t="shared" ca="1" si="374"/>
        <v/>
      </c>
      <c r="L214" s="56" t="str">
        <f t="shared" ca="1" si="346"/>
        <v/>
      </c>
      <c r="N214" s="113" t="str">
        <f t="shared" ref="N214:N217" ca="1" si="381">IF(A214="","",IF(A214&gt;3000,"月ヶ瀬",IF(A214&gt;=2000,"都祁","市内")))</f>
        <v>市内</v>
      </c>
      <c r="O214" s="114">
        <f t="shared" ref="O214" ca="1" si="382">IF(B214="","",IF(INDIRECT("減額一覧!BL"&amp;P214)=0.08,0.08,0.1))</f>
        <v>0.1</v>
      </c>
      <c r="P214" s="38">
        <v>45</v>
      </c>
      <c r="Q214" s="38">
        <f t="shared" ref="Q214:R217" ca="1" si="383">IF(G214="","",IF(G214&gt;0,1,""))</f>
        <v>1</v>
      </c>
      <c r="R214" s="38">
        <f t="shared" ca="1" si="383"/>
        <v>1</v>
      </c>
      <c r="S214" s="66" t="str">
        <f t="shared" ca="1" si="348"/>
        <v>656</v>
      </c>
      <c r="T214" s="105" t="str">
        <f t="shared" ca="1" si="349"/>
        <v/>
      </c>
    </row>
    <row r="215" spans="1:20" hidden="1">
      <c r="A215">
        <f ca="1">IF(B215="","",INDIRECT("減額一覧!B"&amp;$P215))</f>
        <v>274</v>
      </c>
      <c r="B215" s="61">
        <f ca="1">IF(INDIRECT("減額一覧!BB"&amp;P215)=1,INDIRECT("減額一覧!W"&amp;P215),"")</f>
        <v>207</v>
      </c>
      <c r="C215" s="44">
        <f ca="1">IF(B215="","",INDIRECT("減額一覧!C"&amp;$P215))</f>
        <v>656021000</v>
      </c>
      <c r="D215" s="79" t="str">
        <f ca="1">IF($B215="","",INDIRECT("減額一覧!G"&amp;$P215))</f>
        <v>河合　喜子</v>
      </c>
      <c r="E215" s="19">
        <f ca="1">IF(B215="","",INDIRECT("減額一覧!H"&amp;P215))</f>
        <v>20</v>
      </c>
      <c r="F215" s="19">
        <f ca="1">IF($B215="","",INDIRECT("減額一覧!AD"&amp;P215))</f>
        <v>6</v>
      </c>
      <c r="G215" s="20">
        <f ca="1">IF($B215="","",INDIRECT("減額一覧!AE"&amp;P215))</f>
        <v>1271</v>
      </c>
      <c r="H215" s="20">
        <f ca="1">IF($B215="","",INDIRECT("減額一覧!AF"&amp;P215))</f>
        <v>819</v>
      </c>
      <c r="I215" s="32">
        <f ca="1">IF(B215="","",IF(INDIRECT("減額一覧!BM"&amp;P215)=0.08,0.08,0.1))</f>
        <v>0.1</v>
      </c>
      <c r="J215" s="52"/>
      <c r="K215" s="95" t="str">
        <f t="shared" ca="1" si="374"/>
        <v/>
      </c>
      <c r="L215" s="58" t="str">
        <f t="shared" ca="1" si="346"/>
        <v/>
      </c>
      <c r="N215" s="113" t="str">
        <f t="shared" ca="1" si="381"/>
        <v>市内</v>
      </c>
      <c r="O215" s="114">
        <f t="shared" ref="O215" ca="1" si="384">IF(B215="","",IF(INDIRECT("減額一覧!BM"&amp;P215)=0.08,0.08,0.1))</f>
        <v>0.1</v>
      </c>
      <c r="P215" s="38">
        <v>45</v>
      </c>
      <c r="Q215" s="38">
        <f t="shared" ca="1" si="383"/>
        <v>1</v>
      </c>
      <c r="R215" s="38">
        <f t="shared" ca="1" si="383"/>
        <v>1</v>
      </c>
      <c r="S215" s="66" t="str">
        <f t="shared" ca="1" si="348"/>
        <v>656</v>
      </c>
      <c r="T215" s="105" t="str">
        <f t="shared" ca="1" si="349"/>
        <v/>
      </c>
    </row>
    <row r="216" spans="1:20" hidden="1">
      <c r="A216">
        <f ca="1">IF(B216="","",INDIRECT("減額一覧!B"&amp;$P216))</f>
        <v>274</v>
      </c>
      <c r="B216" s="61">
        <f ca="1">IF(INDIRECT("減額一覧!BC"&amp;P216)=1,INDIRECT("減額一覧!AG"&amp;P216),"")</f>
        <v>208</v>
      </c>
      <c r="C216" s="36">
        <f ca="1">IF(B216="","",INDIRECT("減額一覧!C"&amp;$P216))</f>
        <v>656021000</v>
      </c>
      <c r="D216" s="80" t="str">
        <f ca="1">IF($B216="","",INDIRECT("減額一覧!G"&amp;$P216))</f>
        <v>河合　喜子</v>
      </c>
      <c r="E216" s="19">
        <f ca="1">IF(B216="","",INDIRECT("減額一覧!H"&amp;P216))</f>
        <v>20</v>
      </c>
      <c r="F216" s="19">
        <f ca="1">IF($B216="","",INDIRECT("減額一覧!AN"&amp;P216))</f>
        <v>3</v>
      </c>
      <c r="G216" s="20">
        <f ca="1">IF($B216="","",INDIRECT("減額一覧!AO"&amp;P216))</f>
        <v>512</v>
      </c>
      <c r="H216" s="20">
        <f ca="1">IF($B216="","",INDIRECT("減額一覧!AP"&amp;P216))</f>
        <v>409</v>
      </c>
      <c r="I216" s="32">
        <f ca="1">IF(B216="","",IF(INDIRECT("減額一覧!BN"&amp;P216)=0.08,0.08,0.1))</f>
        <v>0.1</v>
      </c>
      <c r="J216" s="52"/>
      <c r="K216" s="95" t="str">
        <f t="shared" ca="1" si="374"/>
        <v/>
      </c>
      <c r="L216" s="58" t="str">
        <f t="shared" ca="1" si="346"/>
        <v/>
      </c>
      <c r="N216" s="113" t="str">
        <f t="shared" ca="1" si="381"/>
        <v>市内</v>
      </c>
      <c r="O216" s="114">
        <f t="shared" ref="O216" ca="1" si="385">IF(B216="","",IF(INDIRECT("減額一覧!BN"&amp;P216)=0.08,0.08,0.1))</f>
        <v>0.1</v>
      </c>
      <c r="P216" s="38">
        <v>45</v>
      </c>
      <c r="Q216" s="38">
        <f t="shared" ca="1" si="383"/>
        <v>1</v>
      </c>
      <c r="R216" s="38">
        <f t="shared" ca="1" si="383"/>
        <v>1</v>
      </c>
      <c r="S216" s="66" t="str">
        <f t="shared" ca="1" si="348"/>
        <v>656</v>
      </c>
      <c r="T216" s="105" t="str">
        <f t="shared" ca="1" si="349"/>
        <v/>
      </c>
    </row>
    <row r="217" spans="1:20" hidden="1">
      <c r="A217" t="str">
        <f ca="1">IF(B217="","",INDIRECT("減額一覧!B"&amp;$P217))</f>
        <v/>
      </c>
      <c r="B217" s="61" t="str">
        <f ca="1">IF(INDIRECT("減額一覧!BD"&amp;P217)=1,INDIRECT("減額一覧!AQ"&amp;P217),"")</f>
        <v/>
      </c>
      <c r="C217" s="45" t="str">
        <f ca="1">IF(B217="","",INDIRECT("減額一覧!C"&amp;$P217))</f>
        <v/>
      </c>
      <c r="D217" s="79" t="str">
        <f ca="1">IF($B217="","",INDIRECT("減額一覧!G"&amp;$P217))</f>
        <v/>
      </c>
      <c r="E217" s="19" t="str">
        <f ca="1">IF(B217="","",INDIRECT("減額一覧!H"&amp;P217))</f>
        <v/>
      </c>
      <c r="F217" s="19" t="str">
        <f ca="1">IF($B217="","",INDIRECT("減額一覧!AX"&amp;P217))</f>
        <v/>
      </c>
      <c r="G217" s="20" t="str">
        <f ca="1">IF($B217="","",INDIRECT("減額一覧!AY"&amp;P217))</f>
        <v/>
      </c>
      <c r="H217" s="20" t="str">
        <f ca="1">IF($B217="","",INDIRECT("減額一覧!AZ"&amp;P217))</f>
        <v/>
      </c>
      <c r="I217" s="32" t="str">
        <f ca="1">IF(B217="","",IF(INDIRECT("減額一覧!BO"&amp;P217)=0.08,0.08,0.1))</f>
        <v/>
      </c>
      <c r="J217" s="52"/>
      <c r="K217" s="95" t="str">
        <f t="shared" ca="1" si="374"/>
        <v/>
      </c>
      <c r="L217" s="58" t="str">
        <f t="shared" ca="1" si="346"/>
        <v/>
      </c>
      <c r="N217" s="113" t="str">
        <f t="shared" ca="1" si="381"/>
        <v/>
      </c>
      <c r="O217" s="114" t="str">
        <f t="shared" ref="O217" ca="1" si="386">IF(B217="","",IF(INDIRECT("減額一覧!BO"&amp;P217)=0.08,0.08,0.1))</f>
        <v/>
      </c>
      <c r="P217" s="38">
        <v>45</v>
      </c>
      <c r="Q217" s="38" t="str">
        <f t="shared" ca="1" si="383"/>
        <v/>
      </c>
      <c r="R217" s="38" t="str">
        <f t="shared" ca="1" si="383"/>
        <v/>
      </c>
      <c r="S217" s="66" t="str">
        <f t="shared" ca="1" si="348"/>
        <v/>
      </c>
      <c r="T217" s="105" t="str">
        <f t="shared" ca="1" si="349"/>
        <v/>
      </c>
    </row>
    <row r="218" spans="1:20" ht="19.5" hidden="1" thickBot="1">
      <c r="B218" s="64"/>
      <c r="C218" s="41" t="str">
        <f>IF(B218="","",減額一覧!C214)</f>
        <v/>
      </c>
      <c r="D218" s="43"/>
      <c r="E218" s="21"/>
      <c r="F218" s="22" t="s">
        <v>69</v>
      </c>
      <c r="G218" s="23">
        <f t="shared" ref="G218:H218" si="387">SUBTOTAL(9,G214:G217)</f>
        <v>0</v>
      </c>
      <c r="H218" s="23">
        <f t="shared" si="387"/>
        <v>0</v>
      </c>
      <c r="I218" s="30"/>
      <c r="J218" s="53"/>
      <c r="K218" s="96" t="str">
        <f t="shared" si="374"/>
        <v/>
      </c>
      <c r="L218" s="59" t="str">
        <f t="shared" si="346"/>
        <v/>
      </c>
      <c r="N218" s="108" t="str">
        <f t="shared" ref="N218" si="388">IF(AND(G218=0,H218=0),"","小計")</f>
        <v/>
      </c>
      <c r="O218" s="108" t="str">
        <f t="shared" ref="O218" si="389">IF(AND(G218=0,H218=0),"","小計")</f>
        <v/>
      </c>
      <c r="P218" s="38"/>
      <c r="Q218" s="38"/>
      <c r="R218" s="38"/>
      <c r="S218" s="66" t="str">
        <f t="shared" si="348"/>
        <v/>
      </c>
      <c r="T218" s="105" t="str">
        <f t="shared" si="349"/>
        <v/>
      </c>
    </row>
    <row r="219" spans="1:20" hidden="1">
      <c r="A219">
        <f ca="1">IF(B219="","",INDIRECT("減額一覧!B"&amp;$P219))</f>
        <v>275</v>
      </c>
      <c r="B219" s="61">
        <f ca="1">IF(INDIRECT("減額一覧!BA"&amp;P219)=1,INDIRECT("減額一覧!M"&amp;P219),"")</f>
        <v>205</v>
      </c>
      <c r="C219" s="36">
        <f ca="1">IF(B219="","",INDIRECT("減額一覧!C"&amp;$P219))</f>
        <v>513074000</v>
      </c>
      <c r="D219" s="78" t="str">
        <f ca="1">IF($B219="","",INDIRECT("減額一覧!G"&amp;$P219))</f>
        <v>東谷　千鶴子</v>
      </c>
      <c r="E219" s="19">
        <f ca="1">IF(B219="","",INDIRECT("減額一覧!H"&amp;P219))</f>
        <v>13</v>
      </c>
      <c r="F219" s="19">
        <f ca="1">IF($B219="","",INDIRECT("減額一覧!T"&amp;P219))</f>
        <v>5</v>
      </c>
      <c r="G219" s="20">
        <f ca="1">IF($B219="","",INDIRECT("減額一覧!U"&amp;P219))</f>
        <v>1100</v>
      </c>
      <c r="H219" s="20">
        <f ca="1">IF($B219="","",INDIRECT("減額一覧!V"&amp;P219))</f>
        <v>682</v>
      </c>
      <c r="I219" s="32">
        <f ca="1">IF(B219="","",IF(INDIRECT("減額一覧!BL"&amp;P219)=0.08,0.08,0.1))</f>
        <v>0.1</v>
      </c>
      <c r="J219" s="51" t="s">
        <v>475</v>
      </c>
      <c r="K219" s="94" t="str">
        <f t="shared" ca="1" si="374"/>
        <v/>
      </c>
      <c r="L219" s="56" t="str">
        <f t="shared" ca="1" si="346"/>
        <v/>
      </c>
      <c r="N219" s="113" t="str">
        <f t="shared" ref="N219:N222" ca="1" si="390">IF(A219="","",IF(A219&gt;3000,"月ヶ瀬",IF(A219&gt;=2000,"都祁","市内")))</f>
        <v>市内</v>
      </c>
      <c r="O219" s="114">
        <f t="shared" ref="O219" ca="1" si="391">IF(B219="","",IF(INDIRECT("減額一覧!BL"&amp;P219)=0.08,0.08,0.1))</f>
        <v>0.1</v>
      </c>
      <c r="P219" s="38">
        <v>46</v>
      </c>
      <c r="Q219" s="38">
        <f t="shared" ref="Q219:R222" ca="1" si="392">IF(G219="","",IF(G219&gt;0,1,""))</f>
        <v>1</v>
      </c>
      <c r="R219" s="38">
        <f t="shared" ca="1" si="392"/>
        <v>1</v>
      </c>
      <c r="S219" s="66" t="str">
        <f t="shared" ca="1" si="348"/>
        <v>513</v>
      </c>
      <c r="T219" s="105" t="str">
        <f t="shared" ca="1" si="349"/>
        <v/>
      </c>
    </row>
    <row r="220" spans="1:20" hidden="1">
      <c r="A220">
        <f ca="1">IF(B220="","",INDIRECT("減額一覧!B"&amp;$P220))</f>
        <v>275</v>
      </c>
      <c r="B220" s="61">
        <f ca="1">IF(INDIRECT("減額一覧!BB"&amp;P220)=1,INDIRECT("減額一覧!W"&amp;P220),"")</f>
        <v>206</v>
      </c>
      <c r="C220" s="44">
        <f ca="1">IF(B220="","",INDIRECT("減額一覧!C"&amp;$P220))</f>
        <v>513074000</v>
      </c>
      <c r="D220" s="79" t="str">
        <f ca="1">IF($B220="","",INDIRECT("減額一覧!G"&amp;$P220))</f>
        <v>東谷　千鶴子</v>
      </c>
      <c r="E220" s="19">
        <f ca="1">IF(B220="","",INDIRECT("減額一覧!H"&amp;P220))</f>
        <v>13</v>
      </c>
      <c r="F220" s="19">
        <f ca="1">IF($B220="","",INDIRECT("減額一覧!AD"&amp;P220))</f>
        <v>5</v>
      </c>
      <c r="G220" s="20">
        <f ca="1">IF($B220="","",INDIRECT("減額一覧!AE"&amp;P220))</f>
        <v>1100</v>
      </c>
      <c r="H220" s="20">
        <f ca="1">IF($B220="","",INDIRECT("減額一覧!AF"&amp;P220))</f>
        <v>682</v>
      </c>
      <c r="I220" s="32">
        <f ca="1">IF(B220="","",IF(INDIRECT("減額一覧!BM"&amp;P220)=0.08,0.08,0.1))</f>
        <v>0.1</v>
      </c>
      <c r="J220" s="52"/>
      <c r="K220" s="95" t="str">
        <f t="shared" ca="1" si="374"/>
        <v/>
      </c>
      <c r="L220" s="58" t="str">
        <f t="shared" ca="1" si="346"/>
        <v/>
      </c>
      <c r="N220" s="113" t="str">
        <f t="shared" ca="1" si="390"/>
        <v>市内</v>
      </c>
      <c r="O220" s="114">
        <f t="shared" ref="O220" ca="1" si="393">IF(B220="","",IF(INDIRECT("減額一覧!BM"&amp;P220)=0.08,0.08,0.1))</f>
        <v>0.1</v>
      </c>
      <c r="P220" s="38">
        <v>46</v>
      </c>
      <c r="Q220" s="38">
        <f t="shared" ca="1" si="392"/>
        <v>1</v>
      </c>
      <c r="R220" s="38">
        <f t="shared" ca="1" si="392"/>
        <v>1</v>
      </c>
      <c r="S220" s="66" t="str">
        <f t="shared" ca="1" si="348"/>
        <v>513</v>
      </c>
      <c r="T220" s="105" t="str">
        <f t="shared" ca="1" si="349"/>
        <v/>
      </c>
    </row>
    <row r="221" spans="1:20" hidden="1">
      <c r="A221">
        <f ca="1">IF(B221="","",INDIRECT("減額一覧!B"&amp;$P221))</f>
        <v>275</v>
      </c>
      <c r="B221" s="61">
        <f ca="1">IF(INDIRECT("減額一覧!BC"&amp;P221)=1,INDIRECT("減額一覧!AG"&amp;P221),"")</f>
        <v>207</v>
      </c>
      <c r="C221" s="36">
        <f ca="1">IF(B221="","",INDIRECT("減額一覧!C"&amp;$P221))</f>
        <v>513074000</v>
      </c>
      <c r="D221" s="80" t="str">
        <f ca="1">IF($B221="","",INDIRECT("減額一覧!G"&amp;$P221))</f>
        <v>東谷　千鶴子</v>
      </c>
      <c r="E221" s="19">
        <f ca="1">IF(B221="","",INDIRECT("減額一覧!H"&amp;P221))</f>
        <v>13</v>
      </c>
      <c r="F221" s="19">
        <f ca="1">IF($B221="","",INDIRECT("減額一覧!AN"&amp;P221))</f>
        <v>1</v>
      </c>
      <c r="G221" s="20">
        <f ca="1">IF($B221="","",INDIRECT("減額一覧!AO"&amp;P221))</f>
        <v>220</v>
      </c>
      <c r="H221" s="20">
        <f ca="1">IF($B221="","",INDIRECT("減額一覧!AP"&amp;P221))</f>
        <v>136</v>
      </c>
      <c r="I221" s="32">
        <f ca="1">IF(B221="","",IF(INDIRECT("減額一覧!BN"&amp;P221)=0.08,0.08,0.1))</f>
        <v>0.1</v>
      </c>
      <c r="J221" s="52"/>
      <c r="K221" s="95" t="str">
        <f t="shared" ca="1" si="374"/>
        <v/>
      </c>
      <c r="L221" s="58" t="str">
        <f t="shared" ca="1" si="346"/>
        <v/>
      </c>
      <c r="N221" s="113" t="str">
        <f t="shared" ca="1" si="390"/>
        <v>市内</v>
      </c>
      <c r="O221" s="114">
        <f t="shared" ref="O221" ca="1" si="394">IF(B221="","",IF(INDIRECT("減額一覧!BN"&amp;P221)=0.08,0.08,0.1))</f>
        <v>0.1</v>
      </c>
      <c r="P221" s="38">
        <v>46</v>
      </c>
      <c r="Q221" s="38">
        <f t="shared" ca="1" si="392"/>
        <v>1</v>
      </c>
      <c r="R221" s="38">
        <f t="shared" ca="1" si="392"/>
        <v>1</v>
      </c>
      <c r="S221" s="66" t="str">
        <f t="shared" ca="1" si="348"/>
        <v>513</v>
      </c>
      <c r="T221" s="105" t="str">
        <f t="shared" ca="1" si="349"/>
        <v/>
      </c>
    </row>
    <row r="222" spans="1:20" hidden="1">
      <c r="A222">
        <f ca="1">IF(B222="","",INDIRECT("減額一覧!B"&amp;$P222))</f>
        <v>275</v>
      </c>
      <c r="B222" s="61">
        <f ca="1">IF(INDIRECT("減額一覧!BD"&amp;P222)=1,INDIRECT("減額一覧!AQ"&amp;P222),"")</f>
        <v>208</v>
      </c>
      <c r="C222" s="45">
        <f ca="1">IF(B222="","",INDIRECT("減額一覧!C"&amp;$P222))</f>
        <v>513074000</v>
      </c>
      <c r="D222" s="79" t="str">
        <f ca="1">IF($B222="","",INDIRECT("減額一覧!G"&amp;$P222))</f>
        <v>東谷　千鶴子</v>
      </c>
      <c r="E222" s="19">
        <f ca="1">IF(B222="","",INDIRECT("減額一覧!H"&amp;P222))</f>
        <v>13</v>
      </c>
      <c r="F222" s="19">
        <f ca="1">IF($B222="","",INDIRECT("減額一覧!AX"&amp;P222))</f>
        <v>2</v>
      </c>
      <c r="G222" s="20">
        <f ca="1">IF($B222="","",INDIRECT("減額一覧!AY"&amp;P222))</f>
        <v>440</v>
      </c>
      <c r="H222" s="20">
        <f ca="1">IF($B222="","",INDIRECT("減額一覧!AZ"&amp;P222))</f>
        <v>272</v>
      </c>
      <c r="I222" s="32">
        <f ca="1">IF(B222="","",IF(INDIRECT("減額一覧!BO"&amp;P222)=0.08,0.08,0.1))</f>
        <v>0.1</v>
      </c>
      <c r="J222" s="52"/>
      <c r="K222" s="95" t="str">
        <f t="shared" ca="1" si="374"/>
        <v/>
      </c>
      <c r="L222" s="58" t="str">
        <f t="shared" ca="1" si="346"/>
        <v/>
      </c>
      <c r="N222" s="113" t="str">
        <f t="shared" ca="1" si="390"/>
        <v>市内</v>
      </c>
      <c r="O222" s="114">
        <f t="shared" ref="O222" ca="1" si="395">IF(B222="","",IF(INDIRECT("減額一覧!BO"&amp;P222)=0.08,0.08,0.1))</f>
        <v>0.1</v>
      </c>
      <c r="P222" s="38">
        <v>46</v>
      </c>
      <c r="Q222" s="38">
        <f t="shared" ca="1" si="392"/>
        <v>1</v>
      </c>
      <c r="R222" s="38">
        <f t="shared" ca="1" si="392"/>
        <v>1</v>
      </c>
      <c r="S222" s="66" t="str">
        <f t="shared" ca="1" si="348"/>
        <v>513</v>
      </c>
      <c r="T222" s="105" t="str">
        <f t="shared" ca="1" si="349"/>
        <v/>
      </c>
    </row>
    <row r="223" spans="1:20" ht="19.5" hidden="1" thickBot="1">
      <c r="B223" s="64"/>
      <c r="C223" s="41" t="str">
        <f>IF(B223="","",減額一覧!C219)</f>
        <v/>
      </c>
      <c r="D223" s="43"/>
      <c r="E223" s="21"/>
      <c r="F223" s="22" t="s">
        <v>69</v>
      </c>
      <c r="G223" s="23">
        <f t="shared" ref="G223:H223" si="396">SUBTOTAL(9,G219:G222)</f>
        <v>0</v>
      </c>
      <c r="H223" s="23">
        <f t="shared" si="396"/>
        <v>0</v>
      </c>
      <c r="I223" s="30"/>
      <c r="J223" s="53"/>
      <c r="K223" s="96" t="str">
        <f t="shared" si="374"/>
        <v/>
      </c>
      <c r="L223" s="59" t="str">
        <f t="shared" si="346"/>
        <v/>
      </c>
      <c r="N223" s="108" t="str">
        <f t="shared" ref="N223" si="397">IF(AND(G223=0,H223=0),"","小計")</f>
        <v/>
      </c>
      <c r="O223" s="108" t="str">
        <f t="shared" ref="O223" si="398">IF(AND(G223=0,H223=0),"","小計")</f>
        <v/>
      </c>
      <c r="P223" s="38"/>
      <c r="Q223" s="38"/>
      <c r="R223" s="38"/>
      <c r="S223" s="66" t="str">
        <f t="shared" si="348"/>
        <v/>
      </c>
      <c r="T223" s="105" t="str">
        <f t="shared" si="349"/>
        <v/>
      </c>
    </row>
    <row r="224" spans="1:20" hidden="1">
      <c r="A224">
        <f ca="1">IF(B224="","",INDIRECT("減額一覧!B"&amp;$P224))</f>
        <v>276</v>
      </c>
      <c r="B224" s="61">
        <f ca="1">IF(INDIRECT("減額一覧!BA"&amp;P224)=1,INDIRECT("減額一覧!M"&amp;P224),"")</f>
        <v>207</v>
      </c>
      <c r="C224" s="36">
        <f ca="1">IF(B224="","",INDIRECT("減額一覧!C"&amp;$P224))</f>
        <v>555050000</v>
      </c>
      <c r="D224" s="78" t="str">
        <f ca="1">IF($B224="","",INDIRECT("減額一覧!G"&amp;$P224))</f>
        <v>今井　崇智</v>
      </c>
      <c r="E224" s="19">
        <f ca="1">IF(B224="","",INDIRECT("減額一覧!H"&amp;P224))</f>
        <v>13</v>
      </c>
      <c r="F224" s="19">
        <f ca="1">IF($B224="","",INDIRECT("減額一覧!T"&amp;P224))</f>
        <v>2</v>
      </c>
      <c r="G224" s="20">
        <f ca="1">IF($B224="","",INDIRECT("減額一覧!U"&amp;P224))</f>
        <v>341</v>
      </c>
      <c r="H224" s="20">
        <f ca="1">IF($B224="","",INDIRECT("減額一覧!V"&amp;P224))</f>
        <v>273</v>
      </c>
      <c r="I224" s="32">
        <f ca="1">IF(B224="","",IF(INDIRECT("減額一覧!BL"&amp;P224)=0.08,0.08,0.1))</f>
        <v>0.1</v>
      </c>
      <c r="J224" s="51" t="s">
        <v>521</v>
      </c>
      <c r="K224" s="94" t="str">
        <f t="shared" ca="1" si="374"/>
        <v/>
      </c>
      <c r="L224" s="56" t="str">
        <f t="shared" ca="1" si="346"/>
        <v/>
      </c>
      <c r="N224" s="113" t="str">
        <f t="shared" ref="N224:N227" ca="1" si="399">IF(A224="","",IF(A224&gt;3000,"月ヶ瀬",IF(A224&gt;=2000,"都祁","市内")))</f>
        <v>市内</v>
      </c>
      <c r="O224" s="114">
        <f t="shared" ref="O224" ca="1" si="400">IF(B224="","",IF(INDIRECT("減額一覧!BL"&amp;P224)=0.08,0.08,0.1))</f>
        <v>0.1</v>
      </c>
      <c r="P224" s="38">
        <v>47</v>
      </c>
      <c r="Q224" s="38">
        <f t="shared" ref="Q224:R227" ca="1" si="401">IF(G224="","",IF(G224&gt;0,1,""))</f>
        <v>1</v>
      </c>
      <c r="R224" s="38">
        <f t="shared" ca="1" si="401"/>
        <v>1</v>
      </c>
      <c r="S224" s="66" t="str">
        <f t="shared" ca="1" si="348"/>
        <v>555</v>
      </c>
      <c r="T224" s="105" t="str">
        <f t="shared" ca="1" si="349"/>
        <v/>
      </c>
    </row>
    <row r="225" spans="1:20" hidden="1">
      <c r="A225">
        <f ca="1">IF(B225="","",INDIRECT("減額一覧!B"&amp;$P225))</f>
        <v>276</v>
      </c>
      <c r="B225" s="61">
        <f ca="1">IF(INDIRECT("減額一覧!BB"&amp;P225)=1,INDIRECT("減額一覧!W"&amp;P225),"")</f>
        <v>208</v>
      </c>
      <c r="C225" s="44">
        <f ca="1">IF(B225="","",INDIRECT("減額一覧!C"&amp;$P225))</f>
        <v>555050000</v>
      </c>
      <c r="D225" s="79" t="str">
        <f ca="1">IF($B225="","",INDIRECT("減額一覧!G"&amp;$P225))</f>
        <v>今井　崇智</v>
      </c>
      <c r="E225" s="19">
        <f ca="1">IF(B225="","",INDIRECT("減額一覧!H"&amp;P225))</f>
        <v>13</v>
      </c>
      <c r="F225" s="19">
        <f ca="1">IF($B225="","",INDIRECT("減額一覧!AD"&amp;P225))</f>
        <v>2</v>
      </c>
      <c r="G225" s="20">
        <f ca="1">IF($B225="","",INDIRECT("減額一覧!AE"&amp;P225))</f>
        <v>341</v>
      </c>
      <c r="H225" s="20">
        <f ca="1">IF($B225="","",INDIRECT("減額一覧!AF"&amp;P225))</f>
        <v>273</v>
      </c>
      <c r="I225" s="32">
        <f ca="1">IF(B225="","",IF(INDIRECT("減額一覧!BM"&amp;P225)=0.08,0.08,0.1))</f>
        <v>0.1</v>
      </c>
      <c r="J225" s="52"/>
      <c r="K225" s="95" t="str">
        <f t="shared" ca="1" si="374"/>
        <v/>
      </c>
      <c r="L225" s="58" t="str">
        <f t="shared" ca="1" si="346"/>
        <v/>
      </c>
      <c r="N225" s="113" t="str">
        <f t="shared" ca="1" si="399"/>
        <v>市内</v>
      </c>
      <c r="O225" s="114">
        <f t="shared" ref="O225" ca="1" si="402">IF(B225="","",IF(INDIRECT("減額一覧!BM"&amp;P225)=0.08,0.08,0.1))</f>
        <v>0.1</v>
      </c>
      <c r="P225" s="38">
        <v>47</v>
      </c>
      <c r="Q225" s="38">
        <f t="shared" ca="1" si="401"/>
        <v>1</v>
      </c>
      <c r="R225" s="38">
        <f t="shared" ca="1" si="401"/>
        <v>1</v>
      </c>
      <c r="S225" s="66" t="str">
        <f t="shared" ca="1" si="348"/>
        <v>555</v>
      </c>
      <c r="T225" s="105" t="str">
        <f t="shared" ca="1" si="349"/>
        <v/>
      </c>
    </row>
    <row r="226" spans="1:20" hidden="1">
      <c r="A226" t="str">
        <f ca="1">IF(B226="","",INDIRECT("減額一覧!B"&amp;$P226))</f>
        <v/>
      </c>
      <c r="B226" s="61" t="str">
        <f ca="1">IF(INDIRECT("減額一覧!BC"&amp;P226)=1,INDIRECT("減額一覧!AG"&amp;P226),"")</f>
        <v/>
      </c>
      <c r="C226" s="36" t="str">
        <f ca="1">IF(B226="","",INDIRECT("減額一覧!C"&amp;$P226))</f>
        <v/>
      </c>
      <c r="D226" s="80" t="str">
        <f ca="1">IF($B226="","",INDIRECT("減額一覧!G"&amp;$P226))</f>
        <v/>
      </c>
      <c r="E226" s="19" t="str">
        <f ca="1">IF(B226="","",INDIRECT("減額一覧!H"&amp;P226))</f>
        <v/>
      </c>
      <c r="F226" s="19" t="str">
        <f ca="1">IF($B226="","",INDIRECT("減額一覧!AN"&amp;P226))</f>
        <v/>
      </c>
      <c r="G226" s="20" t="str">
        <f ca="1">IF($B226="","",INDIRECT("減額一覧!AO"&amp;P226))</f>
        <v/>
      </c>
      <c r="H226" s="20" t="str">
        <f ca="1">IF($B226="","",INDIRECT("減額一覧!AP"&amp;P226))</f>
        <v/>
      </c>
      <c r="I226" s="32" t="str">
        <f ca="1">IF(B226="","",IF(INDIRECT("減額一覧!BN"&amp;P226)=0.08,0.08,0.1))</f>
        <v/>
      </c>
      <c r="J226" s="52"/>
      <c r="K226" s="95" t="str">
        <f t="shared" ca="1" si="374"/>
        <v/>
      </c>
      <c r="L226" s="58" t="str">
        <f t="shared" ca="1" si="346"/>
        <v/>
      </c>
      <c r="N226" s="113" t="str">
        <f t="shared" ca="1" si="399"/>
        <v/>
      </c>
      <c r="O226" s="114" t="str">
        <f t="shared" ref="O226" ca="1" si="403">IF(B226="","",IF(INDIRECT("減額一覧!BN"&amp;P226)=0.08,0.08,0.1))</f>
        <v/>
      </c>
      <c r="P226" s="38">
        <v>47</v>
      </c>
      <c r="Q226" s="38" t="str">
        <f t="shared" ca="1" si="401"/>
        <v/>
      </c>
      <c r="R226" s="38" t="str">
        <f t="shared" ca="1" si="401"/>
        <v/>
      </c>
      <c r="S226" s="66" t="str">
        <f t="shared" ca="1" si="348"/>
        <v/>
      </c>
      <c r="T226" s="105" t="str">
        <f t="shared" ca="1" si="349"/>
        <v/>
      </c>
    </row>
    <row r="227" spans="1:20" hidden="1">
      <c r="A227" t="str">
        <f ca="1">IF(B227="","",INDIRECT("減額一覧!B"&amp;$P227))</f>
        <v/>
      </c>
      <c r="B227" s="61" t="str">
        <f ca="1">IF(INDIRECT("減額一覧!BD"&amp;P227)=1,INDIRECT("減額一覧!AQ"&amp;P227),"")</f>
        <v/>
      </c>
      <c r="C227" s="45" t="str">
        <f ca="1">IF(B227="","",INDIRECT("減額一覧!C"&amp;$P227))</f>
        <v/>
      </c>
      <c r="D227" s="79" t="str">
        <f ca="1">IF($B227="","",INDIRECT("減額一覧!G"&amp;$P227))</f>
        <v/>
      </c>
      <c r="E227" s="19" t="str">
        <f ca="1">IF(B227="","",INDIRECT("減額一覧!H"&amp;P227))</f>
        <v/>
      </c>
      <c r="F227" s="19" t="str">
        <f ca="1">IF($B227="","",INDIRECT("減額一覧!AX"&amp;P227))</f>
        <v/>
      </c>
      <c r="G227" s="20" t="str">
        <f ca="1">IF($B227="","",INDIRECT("減額一覧!AY"&amp;P227))</f>
        <v/>
      </c>
      <c r="H227" s="20" t="str">
        <f ca="1">IF($B227="","",INDIRECT("減額一覧!AZ"&amp;P227))</f>
        <v/>
      </c>
      <c r="I227" s="32" t="str">
        <f ca="1">IF(B227="","",IF(INDIRECT("減額一覧!BO"&amp;P227)=0.08,0.08,0.1))</f>
        <v/>
      </c>
      <c r="J227" s="52"/>
      <c r="K227" s="95" t="str">
        <f t="shared" ca="1" si="374"/>
        <v/>
      </c>
      <c r="L227" s="58" t="str">
        <f t="shared" ca="1" si="346"/>
        <v/>
      </c>
      <c r="N227" s="113" t="str">
        <f t="shared" ca="1" si="399"/>
        <v/>
      </c>
      <c r="O227" s="114" t="str">
        <f t="shared" ref="O227" ca="1" si="404">IF(B227="","",IF(INDIRECT("減額一覧!BO"&amp;P227)=0.08,0.08,0.1))</f>
        <v/>
      </c>
      <c r="P227" s="38">
        <v>47</v>
      </c>
      <c r="Q227" s="38" t="str">
        <f t="shared" ca="1" si="401"/>
        <v/>
      </c>
      <c r="R227" s="38" t="str">
        <f t="shared" ca="1" si="401"/>
        <v/>
      </c>
      <c r="S227" s="66" t="str">
        <f t="shared" ca="1" si="348"/>
        <v/>
      </c>
      <c r="T227" s="105" t="str">
        <f t="shared" ca="1" si="349"/>
        <v/>
      </c>
    </row>
    <row r="228" spans="1:20" ht="19.5" hidden="1" thickBot="1">
      <c r="B228" s="64"/>
      <c r="C228" s="41" t="str">
        <f>IF(B228="","",減額一覧!C224)</f>
        <v/>
      </c>
      <c r="D228" s="43"/>
      <c r="E228" s="21"/>
      <c r="F228" s="22" t="s">
        <v>69</v>
      </c>
      <c r="G228" s="23">
        <f t="shared" ref="G228:H228" si="405">SUBTOTAL(9,G224:G227)</f>
        <v>0</v>
      </c>
      <c r="H228" s="23">
        <f t="shared" si="405"/>
        <v>0</v>
      </c>
      <c r="I228" s="30"/>
      <c r="J228" s="53"/>
      <c r="K228" s="96" t="str">
        <f t="shared" si="374"/>
        <v/>
      </c>
      <c r="L228" s="59" t="str">
        <f t="shared" si="346"/>
        <v/>
      </c>
      <c r="N228" s="108" t="str">
        <f t="shared" ref="N228" si="406">IF(AND(G228=0,H228=0),"","小計")</f>
        <v/>
      </c>
      <c r="O228" s="108" t="str">
        <f t="shared" ref="O228" si="407">IF(AND(G228=0,H228=0),"","小計")</f>
        <v/>
      </c>
      <c r="P228" s="38"/>
      <c r="Q228" s="38"/>
      <c r="R228" s="38"/>
      <c r="S228" s="66" t="str">
        <f t="shared" si="348"/>
        <v/>
      </c>
      <c r="T228" s="105" t="str">
        <f t="shared" si="349"/>
        <v/>
      </c>
    </row>
    <row r="229" spans="1:20" hidden="1">
      <c r="A229">
        <f ca="1">IF(B229="","",INDIRECT("減額一覧!B"&amp;$P229))</f>
        <v>277</v>
      </c>
      <c r="B229" s="61">
        <f ca="1">IF(INDIRECT("減額一覧!BA"&amp;P229)=1,INDIRECT("減額一覧!M"&amp;P229),"")</f>
        <v>208</v>
      </c>
      <c r="C229" s="36">
        <f ca="1">IF(B229="","",INDIRECT("減額一覧!C"&amp;$P229))</f>
        <v>211157723</v>
      </c>
      <c r="D229" s="78" t="str">
        <f ca="1">IF($B229="","",INDIRECT("減額一覧!G"&amp;$P229))</f>
        <v>中浜　日出夫</v>
      </c>
      <c r="E229" s="19">
        <f ca="1">IF(B229="","",INDIRECT("減額一覧!H"&amp;P229))</f>
        <v>20</v>
      </c>
      <c r="F229" s="19">
        <f ca="1">IF($B229="","",INDIRECT("減額一覧!T"&amp;P229))</f>
        <v>4</v>
      </c>
      <c r="G229" s="20">
        <f ca="1">IF($B229="","",INDIRECT("減額一覧!U"&amp;P229))</f>
        <v>880</v>
      </c>
      <c r="H229" s="20">
        <f ca="1">IF($B229="","",INDIRECT("減額一覧!V"&amp;P229))</f>
        <v>545</v>
      </c>
      <c r="I229" s="32">
        <f ca="1">IF(B229="","",IF(INDIRECT("減額一覧!BL"&amp;P229)=0.08,0.08,0.1))</f>
        <v>0.1</v>
      </c>
      <c r="J229" s="51" t="s">
        <v>522</v>
      </c>
      <c r="K229" s="94" t="str">
        <f t="shared" ca="1" si="374"/>
        <v/>
      </c>
      <c r="L229" s="56" t="str">
        <f t="shared" ca="1" si="346"/>
        <v/>
      </c>
      <c r="N229" s="113" t="str">
        <f t="shared" ref="N229:N232" ca="1" si="408">IF(A229="","",IF(A229&gt;3000,"月ヶ瀬",IF(A229&gt;=2000,"都祁","市内")))</f>
        <v>市内</v>
      </c>
      <c r="O229" s="114">
        <f t="shared" ref="O229" ca="1" si="409">IF(B229="","",IF(INDIRECT("減額一覧!BL"&amp;P229)=0.08,0.08,0.1))</f>
        <v>0.1</v>
      </c>
      <c r="P229" s="38">
        <v>48</v>
      </c>
      <c r="Q229" s="38">
        <f t="shared" ref="Q229:R232" ca="1" si="410">IF(G229="","",IF(G229&gt;0,1,""))</f>
        <v>1</v>
      </c>
      <c r="R229" s="38">
        <f t="shared" ca="1" si="410"/>
        <v>1</v>
      </c>
      <c r="S229" s="66" t="str">
        <f t="shared" ca="1" si="348"/>
        <v>211</v>
      </c>
      <c r="T229" s="105" t="str">
        <f t="shared" ca="1" si="349"/>
        <v/>
      </c>
    </row>
    <row r="230" spans="1:20" hidden="1">
      <c r="A230" t="str">
        <f ca="1">IF(B230="","",INDIRECT("減額一覧!B"&amp;$P230))</f>
        <v/>
      </c>
      <c r="B230" s="61" t="str">
        <f ca="1">IF(INDIRECT("減額一覧!BB"&amp;P230)=1,INDIRECT("減額一覧!W"&amp;P230),"")</f>
        <v/>
      </c>
      <c r="C230" s="44" t="str">
        <f ca="1">IF(B230="","",INDIRECT("減額一覧!C"&amp;$P230))</f>
        <v/>
      </c>
      <c r="D230" s="79" t="str">
        <f ca="1">IF($B230="","",INDIRECT("減額一覧!G"&amp;$P230))</f>
        <v/>
      </c>
      <c r="E230" s="19" t="str">
        <f ca="1">IF(B230="","",INDIRECT("減額一覧!H"&amp;P230))</f>
        <v/>
      </c>
      <c r="F230" s="19" t="str">
        <f ca="1">IF($B230="","",INDIRECT("減額一覧!AD"&amp;P230))</f>
        <v/>
      </c>
      <c r="G230" s="20" t="str">
        <f ca="1">IF($B230="","",INDIRECT("減額一覧!AE"&amp;P230))</f>
        <v/>
      </c>
      <c r="H230" s="20" t="str">
        <f ca="1">IF($B230="","",INDIRECT("減額一覧!AF"&amp;P230))</f>
        <v/>
      </c>
      <c r="I230" s="32" t="str">
        <f ca="1">IF(B230="","",IF(INDIRECT("減額一覧!BM"&amp;P230)=0.08,0.08,0.1))</f>
        <v/>
      </c>
      <c r="J230" s="52"/>
      <c r="K230" s="95" t="str">
        <f t="shared" ca="1" si="374"/>
        <v/>
      </c>
      <c r="L230" s="58" t="str">
        <f t="shared" ca="1" si="346"/>
        <v/>
      </c>
      <c r="N230" s="113" t="str">
        <f t="shared" ca="1" si="408"/>
        <v/>
      </c>
      <c r="O230" s="114" t="str">
        <f t="shared" ref="O230" ca="1" si="411">IF(B230="","",IF(INDIRECT("減額一覧!BM"&amp;P230)=0.08,0.08,0.1))</f>
        <v/>
      </c>
      <c r="P230" s="38">
        <v>48</v>
      </c>
      <c r="Q230" s="38" t="str">
        <f t="shared" ca="1" si="410"/>
        <v/>
      </c>
      <c r="R230" s="38" t="str">
        <f t="shared" ca="1" si="410"/>
        <v/>
      </c>
      <c r="S230" s="66" t="str">
        <f t="shared" ca="1" si="348"/>
        <v/>
      </c>
      <c r="T230" s="105" t="str">
        <f t="shared" ca="1" si="349"/>
        <v/>
      </c>
    </row>
    <row r="231" spans="1:20" hidden="1">
      <c r="A231" t="str">
        <f ca="1">IF(B231="","",INDIRECT("減額一覧!B"&amp;$P231))</f>
        <v/>
      </c>
      <c r="B231" s="61" t="str">
        <f ca="1">IF(INDIRECT("減額一覧!BC"&amp;P231)=1,INDIRECT("減額一覧!AG"&amp;P231),"")</f>
        <v/>
      </c>
      <c r="C231" s="36" t="str">
        <f ca="1">IF(B231="","",INDIRECT("減額一覧!C"&amp;$P231))</f>
        <v/>
      </c>
      <c r="D231" s="80" t="str">
        <f ca="1">IF($B231="","",INDIRECT("減額一覧!G"&amp;$P231))</f>
        <v/>
      </c>
      <c r="E231" s="19" t="str">
        <f ca="1">IF(B231="","",INDIRECT("減額一覧!H"&amp;P231))</f>
        <v/>
      </c>
      <c r="F231" s="19" t="str">
        <f ca="1">IF($B231="","",INDIRECT("減額一覧!AN"&amp;P231))</f>
        <v/>
      </c>
      <c r="G231" s="20" t="str">
        <f ca="1">IF($B231="","",INDIRECT("減額一覧!AO"&amp;P231))</f>
        <v/>
      </c>
      <c r="H231" s="20" t="str">
        <f ca="1">IF($B231="","",INDIRECT("減額一覧!AP"&amp;P231))</f>
        <v/>
      </c>
      <c r="I231" s="32" t="str">
        <f ca="1">IF(B231="","",IF(INDIRECT("減額一覧!BN"&amp;P231)=0.08,0.08,0.1))</f>
        <v/>
      </c>
      <c r="J231" s="52"/>
      <c r="K231" s="95" t="str">
        <f t="shared" ca="1" si="374"/>
        <v/>
      </c>
      <c r="L231" s="58" t="str">
        <f t="shared" ca="1" si="346"/>
        <v/>
      </c>
      <c r="N231" s="113" t="str">
        <f t="shared" ca="1" si="408"/>
        <v/>
      </c>
      <c r="O231" s="114" t="str">
        <f t="shared" ref="O231" ca="1" si="412">IF(B231="","",IF(INDIRECT("減額一覧!BN"&amp;P231)=0.08,0.08,0.1))</f>
        <v/>
      </c>
      <c r="P231" s="38">
        <v>48</v>
      </c>
      <c r="Q231" s="38" t="str">
        <f t="shared" ca="1" si="410"/>
        <v/>
      </c>
      <c r="R231" s="38" t="str">
        <f t="shared" ca="1" si="410"/>
        <v/>
      </c>
      <c r="S231" s="66" t="str">
        <f t="shared" ca="1" si="348"/>
        <v/>
      </c>
      <c r="T231" s="105" t="str">
        <f t="shared" ca="1" si="349"/>
        <v/>
      </c>
    </row>
    <row r="232" spans="1:20" hidden="1">
      <c r="A232" t="str">
        <f ca="1">IF(B232="","",INDIRECT("減額一覧!B"&amp;$P232))</f>
        <v/>
      </c>
      <c r="B232" s="61" t="str">
        <f ca="1">IF(INDIRECT("減額一覧!BD"&amp;P232)=1,INDIRECT("減額一覧!AQ"&amp;P232),"")</f>
        <v/>
      </c>
      <c r="C232" s="45" t="str">
        <f ca="1">IF(B232="","",INDIRECT("減額一覧!C"&amp;$P232))</f>
        <v/>
      </c>
      <c r="D232" s="79" t="str">
        <f ca="1">IF($B232="","",INDIRECT("減額一覧!G"&amp;$P232))</f>
        <v/>
      </c>
      <c r="E232" s="19" t="str">
        <f ca="1">IF(B232="","",INDIRECT("減額一覧!H"&amp;P232))</f>
        <v/>
      </c>
      <c r="F232" s="19" t="str">
        <f ca="1">IF($B232="","",INDIRECT("減額一覧!AX"&amp;P232))</f>
        <v/>
      </c>
      <c r="G232" s="20" t="str">
        <f ca="1">IF($B232="","",INDIRECT("減額一覧!AY"&amp;P232))</f>
        <v/>
      </c>
      <c r="H232" s="20" t="str">
        <f ca="1">IF($B232="","",INDIRECT("減額一覧!AZ"&amp;P232))</f>
        <v/>
      </c>
      <c r="I232" s="32" t="str">
        <f ca="1">IF(B232="","",IF(INDIRECT("減額一覧!BO"&amp;P232)=0.08,0.08,0.1))</f>
        <v/>
      </c>
      <c r="J232" s="52"/>
      <c r="K232" s="95" t="str">
        <f t="shared" ca="1" si="374"/>
        <v/>
      </c>
      <c r="L232" s="58" t="str">
        <f t="shared" ca="1" si="346"/>
        <v/>
      </c>
      <c r="N232" s="113" t="str">
        <f t="shared" ca="1" si="408"/>
        <v/>
      </c>
      <c r="O232" s="114" t="str">
        <f t="shared" ref="O232" ca="1" si="413">IF(B232="","",IF(INDIRECT("減額一覧!BO"&amp;P232)=0.08,0.08,0.1))</f>
        <v/>
      </c>
      <c r="P232" s="38">
        <v>48</v>
      </c>
      <c r="Q232" s="38" t="str">
        <f t="shared" ca="1" si="410"/>
        <v/>
      </c>
      <c r="R232" s="38" t="str">
        <f t="shared" ca="1" si="410"/>
        <v/>
      </c>
      <c r="S232" s="66" t="str">
        <f t="shared" ca="1" si="348"/>
        <v/>
      </c>
      <c r="T232" s="105" t="str">
        <f t="shared" ca="1" si="349"/>
        <v/>
      </c>
    </row>
    <row r="233" spans="1:20" ht="19.5" hidden="1" thickBot="1">
      <c r="B233" s="64"/>
      <c r="C233" s="41" t="str">
        <f>IF(B233="","",減額一覧!C229)</f>
        <v/>
      </c>
      <c r="D233" s="43"/>
      <c r="E233" s="21"/>
      <c r="F233" s="22" t="s">
        <v>69</v>
      </c>
      <c r="G233" s="23">
        <f t="shared" ref="G233:H233" si="414">SUBTOTAL(9,G229:G232)</f>
        <v>0</v>
      </c>
      <c r="H233" s="23">
        <f t="shared" si="414"/>
        <v>0</v>
      </c>
      <c r="I233" s="30"/>
      <c r="J233" s="53"/>
      <c r="K233" s="96" t="str">
        <f t="shared" si="374"/>
        <v/>
      </c>
      <c r="L233" s="59" t="str">
        <f t="shared" si="346"/>
        <v/>
      </c>
      <c r="N233" s="108" t="str">
        <f t="shared" ref="N233" si="415">IF(AND(G233=0,H233=0),"","小計")</f>
        <v/>
      </c>
      <c r="O233" s="108" t="str">
        <f t="shared" ref="O233" si="416">IF(AND(G233=0,H233=0),"","小計")</f>
        <v/>
      </c>
      <c r="P233" s="38"/>
      <c r="Q233" s="38"/>
      <c r="R233" s="38"/>
      <c r="S233" s="66" t="str">
        <f t="shared" si="348"/>
        <v/>
      </c>
      <c r="T233" s="105" t="str">
        <f t="shared" si="349"/>
        <v/>
      </c>
    </row>
    <row r="234" spans="1:20" hidden="1">
      <c r="A234">
        <f ca="1">IF(B234="","",INDIRECT("減額一覧!B"&amp;$P234))</f>
        <v>278</v>
      </c>
      <c r="B234" s="61">
        <f ca="1">IF(INDIRECT("減額一覧!BA"&amp;P234)=1,INDIRECT("減額一覧!M"&amp;P234),"")</f>
        <v>205</v>
      </c>
      <c r="C234" s="36">
        <f ca="1">IF(B234="","",INDIRECT("減額一覧!C"&amp;$P234))</f>
        <v>540033000</v>
      </c>
      <c r="D234" s="78" t="str">
        <f ca="1">IF($B234="","",INDIRECT("減額一覧!G"&amp;$P234))</f>
        <v>谷川　亘宏</v>
      </c>
      <c r="E234" s="19">
        <f ca="1">IF(B234="","",INDIRECT("減額一覧!H"&amp;P234))</f>
        <v>13</v>
      </c>
      <c r="F234" s="19">
        <f ca="1">IF($B234="","",INDIRECT("減額一覧!T"&amp;P234))</f>
        <v>1</v>
      </c>
      <c r="G234" s="20">
        <f ca="1">IF($B234="","",INDIRECT("減額一覧!U"&amp;P234))</f>
        <v>220</v>
      </c>
      <c r="H234" s="20">
        <f ca="1">IF($B234="","",INDIRECT("減額一覧!V"&amp;P234))</f>
        <v>136</v>
      </c>
      <c r="I234" s="32">
        <f ca="1">IF(B234="","",IF(INDIRECT("減額一覧!BL"&amp;P234)=0.08,0.08,0.1))</f>
        <v>0.1</v>
      </c>
      <c r="J234" s="51" t="s">
        <v>523</v>
      </c>
      <c r="K234" s="94" t="str">
        <f t="shared" ca="1" si="374"/>
        <v/>
      </c>
      <c r="L234" s="56" t="str">
        <f t="shared" ca="1" si="346"/>
        <v/>
      </c>
      <c r="N234" s="113" t="str">
        <f t="shared" ref="N234:N237" ca="1" si="417">IF(A234="","",IF(A234&gt;3000,"月ヶ瀬",IF(A234&gt;=2000,"都祁","市内")))</f>
        <v>市内</v>
      </c>
      <c r="O234" s="114">
        <f t="shared" ref="O234" ca="1" si="418">IF(B234="","",IF(INDIRECT("減額一覧!BL"&amp;P234)=0.08,0.08,0.1))</f>
        <v>0.1</v>
      </c>
      <c r="P234" s="38">
        <v>49</v>
      </c>
      <c r="Q234" s="38">
        <f t="shared" ref="Q234:R237" ca="1" si="419">IF(G234="","",IF(G234&gt;0,1,""))</f>
        <v>1</v>
      </c>
      <c r="R234" s="38">
        <f t="shared" ca="1" si="419"/>
        <v>1</v>
      </c>
      <c r="S234" s="66" t="str">
        <f t="shared" ca="1" si="348"/>
        <v>540</v>
      </c>
      <c r="T234" s="105" t="str">
        <f t="shared" ca="1" si="349"/>
        <v/>
      </c>
    </row>
    <row r="235" spans="1:20" hidden="1">
      <c r="A235">
        <f ca="1">IF(B235="","",INDIRECT("減額一覧!B"&amp;$P235))</f>
        <v>278</v>
      </c>
      <c r="B235" s="61">
        <f ca="1">IF(INDIRECT("減額一覧!BB"&amp;P235)=1,INDIRECT("減額一覧!W"&amp;P235),"")</f>
        <v>206</v>
      </c>
      <c r="C235" s="44">
        <f ca="1">IF(B235="","",INDIRECT("減額一覧!C"&amp;$P235))</f>
        <v>540033000</v>
      </c>
      <c r="D235" s="79" t="str">
        <f ca="1">IF($B235="","",INDIRECT("減額一覧!G"&amp;$P235))</f>
        <v>谷川　亘宏</v>
      </c>
      <c r="E235" s="19">
        <f ca="1">IF(B235="","",INDIRECT("減額一覧!H"&amp;P235))</f>
        <v>13</v>
      </c>
      <c r="F235" s="19">
        <f ca="1">IF($B235="","",INDIRECT("減額一覧!AD"&amp;P235))</f>
        <v>1</v>
      </c>
      <c r="G235" s="20">
        <f ca="1">IF($B235="","",INDIRECT("減額一覧!AE"&amp;P235))</f>
        <v>220</v>
      </c>
      <c r="H235" s="20">
        <f ca="1">IF($B235="","",INDIRECT("減額一覧!AF"&amp;P235))</f>
        <v>137</v>
      </c>
      <c r="I235" s="32">
        <f ca="1">IF(B235="","",IF(INDIRECT("減額一覧!BM"&amp;P235)=0.08,0.08,0.1))</f>
        <v>0.1</v>
      </c>
      <c r="J235" s="52"/>
      <c r="K235" s="95" t="str">
        <f t="shared" ca="1" si="374"/>
        <v/>
      </c>
      <c r="L235" s="58" t="str">
        <f t="shared" ca="1" si="346"/>
        <v/>
      </c>
      <c r="N235" s="113" t="str">
        <f t="shared" ca="1" si="417"/>
        <v>市内</v>
      </c>
      <c r="O235" s="114">
        <f t="shared" ref="O235" ca="1" si="420">IF(B235="","",IF(INDIRECT("減額一覧!BM"&amp;P235)=0.08,0.08,0.1))</f>
        <v>0.1</v>
      </c>
      <c r="P235" s="38">
        <v>49</v>
      </c>
      <c r="Q235" s="38">
        <f t="shared" ca="1" si="419"/>
        <v>1</v>
      </c>
      <c r="R235" s="38">
        <f t="shared" ca="1" si="419"/>
        <v>1</v>
      </c>
      <c r="S235" s="66" t="str">
        <f t="shared" ca="1" si="348"/>
        <v>540</v>
      </c>
      <c r="T235" s="105" t="str">
        <f t="shared" ca="1" si="349"/>
        <v/>
      </c>
    </row>
    <row r="236" spans="1:20" hidden="1">
      <c r="A236" t="str">
        <f ca="1">IF(B236="","",INDIRECT("減額一覧!B"&amp;$P236))</f>
        <v/>
      </c>
      <c r="B236" s="61" t="str">
        <f ca="1">IF(INDIRECT("減額一覧!BC"&amp;P236)=1,INDIRECT("減額一覧!AG"&amp;P236),"")</f>
        <v/>
      </c>
      <c r="C236" s="36" t="str">
        <f ca="1">IF(B236="","",INDIRECT("減額一覧!C"&amp;$P236))</f>
        <v/>
      </c>
      <c r="D236" s="80" t="str">
        <f ca="1">IF($B236="","",INDIRECT("減額一覧!G"&amp;$P236))</f>
        <v/>
      </c>
      <c r="E236" s="19" t="str">
        <f ca="1">IF(B236="","",INDIRECT("減額一覧!H"&amp;P236))</f>
        <v/>
      </c>
      <c r="F236" s="19" t="str">
        <f ca="1">IF($B236="","",INDIRECT("減額一覧!AN"&amp;P236))</f>
        <v/>
      </c>
      <c r="G236" s="20" t="str">
        <f ca="1">IF($B236="","",INDIRECT("減額一覧!AO"&amp;P236))</f>
        <v/>
      </c>
      <c r="H236" s="20" t="str">
        <f ca="1">IF($B236="","",INDIRECT("減額一覧!AP"&amp;P236))</f>
        <v/>
      </c>
      <c r="I236" s="32" t="str">
        <f ca="1">IF(B236="","",IF(INDIRECT("減額一覧!BN"&amp;P236)=0.08,0.08,0.1))</f>
        <v/>
      </c>
      <c r="J236" s="52"/>
      <c r="K236" s="95" t="str">
        <f t="shared" ca="1" si="374"/>
        <v/>
      </c>
      <c r="L236" s="58" t="str">
        <f t="shared" ca="1" si="346"/>
        <v/>
      </c>
      <c r="N236" s="113" t="str">
        <f t="shared" ca="1" si="417"/>
        <v/>
      </c>
      <c r="O236" s="114" t="str">
        <f t="shared" ref="O236" ca="1" si="421">IF(B236="","",IF(INDIRECT("減額一覧!BN"&amp;P236)=0.08,0.08,0.1))</f>
        <v/>
      </c>
      <c r="P236" s="38">
        <v>49</v>
      </c>
      <c r="Q236" s="38" t="str">
        <f t="shared" ca="1" si="419"/>
        <v/>
      </c>
      <c r="R236" s="38" t="str">
        <f t="shared" ca="1" si="419"/>
        <v/>
      </c>
      <c r="S236" s="66" t="str">
        <f t="shared" ca="1" si="348"/>
        <v/>
      </c>
      <c r="T236" s="105" t="str">
        <f t="shared" ca="1" si="349"/>
        <v/>
      </c>
    </row>
    <row r="237" spans="1:20" hidden="1">
      <c r="A237" t="str">
        <f ca="1">IF(B237="","",INDIRECT("減額一覧!B"&amp;$P237))</f>
        <v/>
      </c>
      <c r="B237" s="61" t="str">
        <f ca="1">IF(INDIRECT("減額一覧!BD"&amp;P237)=1,INDIRECT("減額一覧!AQ"&amp;P237),"")</f>
        <v/>
      </c>
      <c r="C237" s="45" t="str">
        <f ca="1">IF(B237="","",INDIRECT("減額一覧!C"&amp;$P237))</f>
        <v/>
      </c>
      <c r="D237" s="79" t="str">
        <f ca="1">IF($B237="","",INDIRECT("減額一覧!G"&amp;$P237))</f>
        <v/>
      </c>
      <c r="E237" s="19" t="str">
        <f ca="1">IF(B237="","",INDIRECT("減額一覧!H"&amp;P237))</f>
        <v/>
      </c>
      <c r="F237" s="19" t="str">
        <f ca="1">IF($B237="","",INDIRECT("減額一覧!AX"&amp;P237))</f>
        <v/>
      </c>
      <c r="G237" s="20" t="str">
        <f ca="1">IF($B237="","",INDIRECT("減額一覧!AY"&amp;P237))</f>
        <v/>
      </c>
      <c r="H237" s="20" t="str">
        <f ca="1">IF($B237="","",INDIRECT("減額一覧!AZ"&amp;P237))</f>
        <v/>
      </c>
      <c r="I237" s="32" t="str">
        <f ca="1">IF(B237="","",IF(INDIRECT("減額一覧!BO"&amp;P237)=0.08,0.08,0.1))</f>
        <v/>
      </c>
      <c r="J237" s="52"/>
      <c r="K237" s="95" t="str">
        <f t="shared" ca="1" si="374"/>
        <v/>
      </c>
      <c r="L237" s="58" t="str">
        <f t="shared" ca="1" si="346"/>
        <v/>
      </c>
      <c r="N237" s="113" t="str">
        <f t="shared" ca="1" si="417"/>
        <v/>
      </c>
      <c r="O237" s="114" t="str">
        <f t="shared" ref="O237" ca="1" si="422">IF(B237="","",IF(INDIRECT("減額一覧!BO"&amp;P237)=0.08,0.08,0.1))</f>
        <v/>
      </c>
      <c r="P237" s="38">
        <v>49</v>
      </c>
      <c r="Q237" s="38" t="str">
        <f t="shared" ca="1" si="419"/>
        <v/>
      </c>
      <c r="R237" s="38" t="str">
        <f t="shared" ca="1" si="419"/>
        <v/>
      </c>
      <c r="S237" s="66" t="str">
        <f t="shared" ca="1" si="348"/>
        <v/>
      </c>
      <c r="T237" s="105" t="str">
        <f t="shared" ca="1" si="349"/>
        <v/>
      </c>
    </row>
    <row r="238" spans="1:20" ht="19.5" hidden="1" thickBot="1">
      <c r="B238" s="64"/>
      <c r="C238" s="41" t="str">
        <f>IF(B238="","",減額一覧!C234)</f>
        <v/>
      </c>
      <c r="D238" s="43"/>
      <c r="E238" s="21"/>
      <c r="F238" s="22" t="s">
        <v>69</v>
      </c>
      <c r="G238" s="23">
        <f t="shared" ref="G238:H238" si="423">SUBTOTAL(9,G234:G237)</f>
        <v>0</v>
      </c>
      <c r="H238" s="23">
        <f t="shared" si="423"/>
        <v>0</v>
      </c>
      <c r="I238" s="30"/>
      <c r="J238" s="53"/>
      <c r="K238" s="96" t="str">
        <f t="shared" si="374"/>
        <v/>
      </c>
      <c r="L238" s="59" t="str">
        <f t="shared" si="346"/>
        <v/>
      </c>
      <c r="N238" s="108" t="str">
        <f t="shared" ref="N238" si="424">IF(AND(G238=0,H238=0),"","小計")</f>
        <v/>
      </c>
      <c r="O238" s="108" t="str">
        <f t="shared" ref="O238" si="425">IF(AND(G238=0,H238=0),"","小計")</f>
        <v/>
      </c>
      <c r="P238" s="38"/>
      <c r="Q238" s="38"/>
      <c r="R238" s="38"/>
      <c r="S238" s="66" t="str">
        <f t="shared" si="348"/>
        <v/>
      </c>
      <c r="T238" s="105" t="str">
        <f t="shared" si="349"/>
        <v/>
      </c>
    </row>
    <row r="239" spans="1:20" hidden="1">
      <c r="A239">
        <f ca="1">IF(B239="","",INDIRECT("減額一覧!B"&amp;$P239))</f>
        <v>279</v>
      </c>
      <c r="B239" s="61">
        <f ca="1">IF(INDIRECT("減額一覧!BA"&amp;P239)=1,INDIRECT("減額一覧!M"&amp;P239),"")</f>
        <v>206</v>
      </c>
      <c r="C239" s="36">
        <f ca="1">IF(B239="","",INDIRECT("減額一覧!C"&amp;$P239))</f>
        <v>364086000</v>
      </c>
      <c r="D239" s="78" t="str">
        <f ca="1">IF($B239="","",INDIRECT("減額一覧!G"&amp;$P239))</f>
        <v>坂下　泰昭</v>
      </c>
      <c r="E239" s="19">
        <f ca="1">IF(B239="","",INDIRECT("減額一覧!H"&amp;P239))</f>
        <v>20</v>
      </c>
      <c r="F239" s="19">
        <f ca="1">IF($B239="","",INDIRECT("減額一覧!T"&amp;P239))</f>
        <v>2</v>
      </c>
      <c r="G239" s="20">
        <f ca="1">IF($B239="","",INDIRECT("減額一覧!U"&amp;P239))</f>
        <v>341</v>
      </c>
      <c r="H239" s="20">
        <f ca="1">IF($B239="","",INDIRECT("減額一覧!V"&amp;P239))</f>
        <v>273</v>
      </c>
      <c r="I239" s="32">
        <f ca="1">IF(B239="","",IF(INDIRECT("減額一覧!BL"&amp;P239)=0.08,0.08,0.1))</f>
        <v>0.1</v>
      </c>
      <c r="J239" s="51" t="s">
        <v>476</v>
      </c>
      <c r="K239" s="94" t="str">
        <f t="shared" ca="1" si="374"/>
        <v/>
      </c>
      <c r="L239" s="56" t="str">
        <f t="shared" ca="1" si="346"/>
        <v/>
      </c>
      <c r="N239" s="113" t="str">
        <f t="shared" ref="N239:N242" ca="1" si="426">IF(A239="","",IF(A239&gt;3000,"月ヶ瀬",IF(A239&gt;=2000,"都祁","市内")))</f>
        <v>市内</v>
      </c>
      <c r="O239" s="114">
        <f t="shared" ref="O239" ca="1" si="427">IF(B239="","",IF(INDIRECT("減額一覧!BL"&amp;P239)=0.08,0.08,0.1))</f>
        <v>0.1</v>
      </c>
      <c r="P239" s="38">
        <v>50</v>
      </c>
      <c r="Q239" s="38">
        <f t="shared" ref="Q239:R242" ca="1" si="428">IF(G239="","",IF(G239&gt;0,1,""))</f>
        <v>1</v>
      </c>
      <c r="R239" s="38">
        <f t="shared" ca="1" si="428"/>
        <v>1</v>
      </c>
      <c r="S239" s="66" t="str">
        <f t="shared" ca="1" si="348"/>
        <v>364</v>
      </c>
      <c r="T239" s="105" t="str">
        <f t="shared" ca="1" si="349"/>
        <v/>
      </c>
    </row>
    <row r="240" spans="1:20" hidden="1">
      <c r="A240">
        <f ca="1">IF(B240="","",INDIRECT("減額一覧!B"&amp;$P240))</f>
        <v>279</v>
      </c>
      <c r="B240" s="61">
        <f ca="1">IF(INDIRECT("減額一覧!BB"&amp;P240)=1,INDIRECT("減額一覧!W"&amp;P240),"")</f>
        <v>207</v>
      </c>
      <c r="C240" s="44">
        <f ca="1">IF(B240="","",INDIRECT("減額一覧!C"&amp;$P240))</f>
        <v>364086000</v>
      </c>
      <c r="D240" s="79" t="str">
        <f ca="1">IF($B240="","",INDIRECT("減額一覧!G"&amp;$P240))</f>
        <v>坂下　泰昭</v>
      </c>
      <c r="E240" s="19">
        <f ca="1">IF(B240="","",INDIRECT("減額一覧!H"&amp;P240))</f>
        <v>20</v>
      </c>
      <c r="F240" s="19">
        <f ca="1">IF($B240="","",INDIRECT("減額一覧!AD"&amp;P240))</f>
        <v>3</v>
      </c>
      <c r="G240" s="20">
        <f ca="1">IF($B240="","",INDIRECT("減額一覧!AE"&amp;P240))</f>
        <v>511</v>
      </c>
      <c r="H240" s="20">
        <f ca="1">IF($B240="","",INDIRECT("減額一覧!AF"&amp;P240))</f>
        <v>410</v>
      </c>
      <c r="I240" s="32">
        <f ca="1">IF(B240="","",IF(INDIRECT("減額一覧!BM"&amp;P240)=0.08,0.08,0.1))</f>
        <v>0.1</v>
      </c>
      <c r="J240" s="52"/>
      <c r="K240" s="95" t="str">
        <f t="shared" ca="1" si="374"/>
        <v/>
      </c>
      <c r="L240" s="58" t="str">
        <f t="shared" ca="1" si="346"/>
        <v/>
      </c>
      <c r="N240" s="113" t="str">
        <f t="shared" ca="1" si="426"/>
        <v>市内</v>
      </c>
      <c r="O240" s="114">
        <f t="shared" ref="O240" ca="1" si="429">IF(B240="","",IF(INDIRECT("減額一覧!BM"&amp;P240)=0.08,0.08,0.1))</f>
        <v>0.1</v>
      </c>
      <c r="P240" s="38">
        <v>50</v>
      </c>
      <c r="Q240" s="38">
        <f t="shared" ca="1" si="428"/>
        <v>1</v>
      </c>
      <c r="R240" s="38">
        <f t="shared" ca="1" si="428"/>
        <v>1</v>
      </c>
      <c r="S240" s="66" t="str">
        <f t="shared" ca="1" si="348"/>
        <v>364</v>
      </c>
      <c r="T240" s="105" t="str">
        <f t="shared" ca="1" si="349"/>
        <v/>
      </c>
    </row>
    <row r="241" spans="1:20" hidden="1">
      <c r="A241">
        <f ca="1">IF(B241="","",INDIRECT("減額一覧!B"&amp;$P241))</f>
        <v>279</v>
      </c>
      <c r="B241" s="61">
        <f ca="1">IF(INDIRECT("減額一覧!BC"&amp;P241)=1,INDIRECT("減額一覧!AG"&amp;P241),"")</f>
        <v>208</v>
      </c>
      <c r="C241" s="36">
        <f ca="1">IF(B241="","",INDIRECT("減額一覧!C"&amp;$P241))</f>
        <v>364086000</v>
      </c>
      <c r="D241" s="80" t="str">
        <f ca="1">IF($B241="","",INDIRECT("減額一覧!G"&amp;$P241))</f>
        <v>坂下　泰昭</v>
      </c>
      <c r="E241" s="19">
        <f ca="1">IF(B241="","",INDIRECT("減額一覧!H"&amp;P241))</f>
        <v>20</v>
      </c>
      <c r="F241" s="19">
        <f ca="1">IF($B241="","",INDIRECT("減額一覧!AN"&amp;P241))</f>
        <v>1</v>
      </c>
      <c r="G241" s="20">
        <f ca="1">IF($B241="","",INDIRECT("減額一覧!AO"&amp;P241))</f>
        <v>170</v>
      </c>
      <c r="H241" s="20">
        <f ca="1">IF($B241="","",INDIRECT("減額一覧!AP"&amp;P241))</f>
        <v>136</v>
      </c>
      <c r="I241" s="32">
        <f ca="1">IF(B241="","",IF(INDIRECT("減額一覧!BN"&amp;P241)=0.08,0.08,0.1))</f>
        <v>0.1</v>
      </c>
      <c r="J241" s="52"/>
      <c r="K241" s="95" t="str">
        <f t="shared" ca="1" si="374"/>
        <v/>
      </c>
      <c r="L241" s="58" t="str">
        <f t="shared" ca="1" si="346"/>
        <v/>
      </c>
      <c r="N241" s="113" t="str">
        <f t="shared" ca="1" si="426"/>
        <v>市内</v>
      </c>
      <c r="O241" s="114">
        <f t="shared" ref="O241" ca="1" si="430">IF(B241="","",IF(INDIRECT("減額一覧!BN"&amp;P241)=0.08,0.08,0.1))</f>
        <v>0.1</v>
      </c>
      <c r="P241" s="38">
        <v>50</v>
      </c>
      <c r="Q241" s="38">
        <f t="shared" ca="1" si="428"/>
        <v>1</v>
      </c>
      <c r="R241" s="38">
        <f t="shared" ca="1" si="428"/>
        <v>1</v>
      </c>
      <c r="S241" s="66" t="str">
        <f t="shared" ca="1" si="348"/>
        <v>364</v>
      </c>
      <c r="T241" s="105" t="str">
        <f t="shared" ca="1" si="349"/>
        <v/>
      </c>
    </row>
    <row r="242" spans="1:20" hidden="1">
      <c r="A242" t="str">
        <f ca="1">IF(B242="","",INDIRECT("減額一覧!B"&amp;$P242))</f>
        <v/>
      </c>
      <c r="B242" s="61" t="str">
        <f ca="1">IF(INDIRECT("減額一覧!BD"&amp;P242)=1,INDIRECT("減額一覧!AQ"&amp;P242),"")</f>
        <v/>
      </c>
      <c r="C242" s="45" t="str">
        <f ca="1">IF(B242="","",INDIRECT("減額一覧!C"&amp;$P242))</f>
        <v/>
      </c>
      <c r="D242" s="79" t="str">
        <f ca="1">IF($B242="","",INDIRECT("減額一覧!G"&amp;$P242))</f>
        <v/>
      </c>
      <c r="E242" s="19" t="str">
        <f ca="1">IF(B242="","",INDIRECT("減額一覧!H"&amp;P242))</f>
        <v/>
      </c>
      <c r="F242" s="19" t="str">
        <f ca="1">IF($B242="","",INDIRECT("減額一覧!AX"&amp;P242))</f>
        <v/>
      </c>
      <c r="G242" s="20" t="str">
        <f ca="1">IF($B242="","",INDIRECT("減額一覧!AY"&amp;P242))</f>
        <v/>
      </c>
      <c r="H242" s="20" t="str">
        <f ca="1">IF($B242="","",INDIRECT("減額一覧!AZ"&amp;P242))</f>
        <v/>
      </c>
      <c r="I242" s="32" t="str">
        <f ca="1">IF(B242="","",IF(INDIRECT("減額一覧!BO"&amp;P242)=0.08,0.08,0.1))</f>
        <v/>
      </c>
      <c r="J242" s="52"/>
      <c r="K242" s="95" t="str">
        <f t="shared" ca="1" si="374"/>
        <v/>
      </c>
      <c r="L242" s="58" t="str">
        <f t="shared" ca="1" si="346"/>
        <v/>
      </c>
      <c r="N242" s="113" t="str">
        <f t="shared" ca="1" si="426"/>
        <v/>
      </c>
      <c r="O242" s="114" t="str">
        <f t="shared" ref="O242" ca="1" si="431">IF(B242="","",IF(INDIRECT("減額一覧!BO"&amp;P242)=0.08,0.08,0.1))</f>
        <v/>
      </c>
      <c r="P242" s="38">
        <v>50</v>
      </c>
      <c r="Q242" s="38" t="str">
        <f t="shared" ca="1" si="428"/>
        <v/>
      </c>
      <c r="R242" s="38" t="str">
        <f t="shared" ca="1" si="428"/>
        <v/>
      </c>
      <c r="S242" s="66" t="str">
        <f t="shared" ca="1" si="348"/>
        <v/>
      </c>
      <c r="T242" s="105" t="str">
        <f t="shared" ca="1" si="349"/>
        <v/>
      </c>
    </row>
    <row r="243" spans="1:20" ht="19.5" hidden="1" thickBot="1">
      <c r="B243" s="64"/>
      <c r="C243" s="41" t="str">
        <f>IF(B243="","",減額一覧!C239)</f>
        <v/>
      </c>
      <c r="D243" s="43"/>
      <c r="E243" s="21"/>
      <c r="F243" s="22" t="s">
        <v>69</v>
      </c>
      <c r="G243" s="23">
        <f t="shared" ref="G243:H243" si="432">SUBTOTAL(9,G239:G242)</f>
        <v>0</v>
      </c>
      <c r="H243" s="23">
        <f t="shared" si="432"/>
        <v>0</v>
      </c>
      <c r="I243" s="30"/>
      <c r="J243" s="53"/>
      <c r="K243" s="96" t="str">
        <f t="shared" si="374"/>
        <v/>
      </c>
      <c r="L243" s="59" t="str">
        <f t="shared" si="346"/>
        <v/>
      </c>
      <c r="N243" s="108" t="str">
        <f t="shared" ref="N243" si="433">IF(AND(G243=0,H243=0),"","小計")</f>
        <v/>
      </c>
      <c r="O243" s="108" t="str">
        <f t="shared" ref="O243" si="434">IF(AND(G243=0,H243=0),"","小計")</f>
        <v/>
      </c>
      <c r="P243" s="38"/>
      <c r="Q243" s="38"/>
      <c r="R243" s="38"/>
      <c r="S243" s="66" t="str">
        <f t="shared" si="348"/>
        <v/>
      </c>
      <c r="T243" s="105" t="str">
        <f t="shared" si="349"/>
        <v/>
      </c>
    </row>
    <row r="244" spans="1:20" hidden="1">
      <c r="A244">
        <f ca="1">IF(B244="","",INDIRECT("減額一覧!B"&amp;$P244))</f>
        <v>280</v>
      </c>
      <c r="B244" s="61">
        <f ca="1">IF(INDIRECT("減額一覧!BA"&amp;P244)=1,INDIRECT("減額一覧!M"&amp;P244),"")</f>
        <v>207</v>
      </c>
      <c r="C244" s="36">
        <f ca="1">IF(B244="","",INDIRECT("減額一覧!C"&amp;$P244))</f>
        <v>553142000</v>
      </c>
      <c r="D244" s="78" t="str">
        <f ca="1">IF($B244="","",INDIRECT("減額一覧!G"&amp;$P244))</f>
        <v>米田　康彦</v>
      </c>
      <c r="E244" s="19">
        <f ca="1">IF(B244="","",INDIRECT("減額一覧!H"&amp;P244))</f>
        <v>20</v>
      </c>
      <c r="F244" s="19">
        <f ca="1">IF($B244="","",INDIRECT("減額一覧!T"&amp;P244))</f>
        <v>8</v>
      </c>
      <c r="G244" s="20">
        <f ca="1">IF($B244="","",INDIRECT("減額一覧!U"&amp;P244))</f>
        <v>1793</v>
      </c>
      <c r="H244" s="20">
        <f ca="1">IF($B244="","",INDIRECT("減額一覧!V"&amp;P244))</f>
        <v>1091</v>
      </c>
      <c r="I244" s="32">
        <f ca="1">IF(B244="","",IF(INDIRECT("減額一覧!BL"&amp;P244)=0.08,0.08,0.1))</f>
        <v>0.1</v>
      </c>
      <c r="J244" s="51" t="s">
        <v>477</v>
      </c>
      <c r="K244" s="94" t="str">
        <f t="shared" ca="1" si="374"/>
        <v/>
      </c>
      <c r="L244" s="56" t="str">
        <f t="shared" ca="1" si="346"/>
        <v/>
      </c>
      <c r="N244" s="113" t="str">
        <f t="shared" ref="N244:N247" ca="1" si="435">IF(A244="","",IF(A244&gt;3000,"月ヶ瀬",IF(A244&gt;=2000,"都祁","市内")))</f>
        <v>市内</v>
      </c>
      <c r="O244" s="114">
        <f t="shared" ref="O244" ca="1" si="436">IF(B244="","",IF(INDIRECT("減額一覧!BL"&amp;P244)=0.08,0.08,0.1))</f>
        <v>0.1</v>
      </c>
      <c r="P244" s="38">
        <v>51</v>
      </c>
      <c r="Q244" s="38">
        <f t="shared" ref="Q244:R247" ca="1" si="437">IF(G244="","",IF(G244&gt;0,1,""))</f>
        <v>1</v>
      </c>
      <c r="R244" s="38">
        <f t="shared" ca="1" si="437"/>
        <v>1</v>
      </c>
      <c r="S244" s="66" t="str">
        <f t="shared" ca="1" si="348"/>
        <v>553</v>
      </c>
      <c r="T244" s="105" t="str">
        <f t="shared" ca="1" si="349"/>
        <v/>
      </c>
    </row>
    <row r="245" spans="1:20" hidden="1">
      <c r="A245">
        <f ca="1">IF(B245="","",INDIRECT("減額一覧!B"&amp;$P245))</f>
        <v>280</v>
      </c>
      <c r="B245" s="61">
        <f ca="1">IF(INDIRECT("減額一覧!BB"&amp;P245)=1,INDIRECT("減額一覧!W"&amp;P245),"")</f>
        <v>208</v>
      </c>
      <c r="C245" s="44">
        <f ca="1">IF(B245="","",INDIRECT("減額一覧!C"&amp;$P245))</f>
        <v>553142000</v>
      </c>
      <c r="D245" s="79" t="str">
        <f ca="1">IF($B245="","",INDIRECT("減額一覧!G"&amp;$P245))</f>
        <v>米田　康彦</v>
      </c>
      <c r="E245" s="19">
        <f ca="1">IF(B245="","",INDIRECT("減額一覧!H"&amp;P245))</f>
        <v>20</v>
      </c>
      <c r="F245" s="19">
        <f ca="1">IF($B245="","",INDIRECT("減額一覧!AD"&amp;P245))</f>
        <v>9</v>
      </c>
      <c r="G245" s="20">
        <f ca="1">IF($B245="","",INDIRECT("減額一覧!AE"&amp;P245))</f>
        <v>2029</v>
      </c>
      <c r="H245" s="20">
        <f ca="1">IF($B245="","",INDIRECT("減額一覧!AF"&amp;P245))</f>
        <v>1228</v>
      </c>
      <c r="I245" s="32">
        <f ca="1">IF(B245="","",IF(INDIRECT("減額一覧!BM"&amp;P245)=0.08,0.08,0.1))</f>
        <v>0.1</v>
      </c>
      <c r="J245" s="52"/>
      <c r="K245" s="95" t="str">
        <f t="shared" ca="1" si="374"/>
        <v/>
      </c>
      <c r="L245" s="58" t="str">
        <f t="shared" ca="1" si="346"/>
        <v/>
      </c>
      <c r="N245" s="113" t="str">
        <f t="shared" ca="1" si="435"/>
        <v>市内</v>
      </c>
      <c r="O245" s="114">
        <f t="shared" ref="O245" ca="1" si="438">IF(B245="","",IF(INDIRECT("減額一覧!BM"&amp;P245)=0.08,0.08,0.1))</f>
        <v>0.1</v>
      </c>
      <c r="P245" s="38">
        <v>51</v>
      </c>
      <c r="Q245" s="38">
        <f t="shared" ca="1" si="437"/>
        <v>1</v>
      </c>
      <c r="R245" s="38">
        <f t="shared" ca="1" si="437"/>
        <v>1</v>
      </c>
      <c r="S245" s="66" t="str">
        <f t="shared" ca="1" si="348"/>
        <v>553</v>
      </c>
      <c r="T245" s="105" t="str">
        <f t="shared" ca="1" si="349"/>
        <v/>
      </c>
    </row>
    <row r="246" spans="1:20" hidden="1">
      <c r="A246" t="str">
        <f ca="1">IF(B246="","",INDIRECT("減額一覧!B"&amp;$P246))</f>
        <v/>
      </c>
      <c r="B246" s="61" t="str">
        <f ca="1">IF(INDIRECT("減額一覧!BC"&amp;P246)=1,INDIRECT("減額一覧!AG"&amp;P246),"")</f>
        <v/>
      </c>
      <c r="C246" s="36" t="str">
        <f ca="1">IF(B246="","",INDIRECT("減額一覧!C"&amp;$P246))</f>
        <v/>
      </c>
      <c r="D246" s="80" t="str">
        <f ca="1">IF($B246="","",INDIRECT("減額一覧!G"&amp;$P246))</f>
        <v/>
      </c>
      <c r="E246" s="19" t="str">
        <f ca="1">IF(B246="","",INDIRECT("減額一覧!H"&amp;P246))</f>
        <v/>
      </c>
      <c r="F246" s="19" t="str">
        <f ca="1">IF($B246="","",INDIRECT("減額一覧!AN"&amp;P246))</f>
        <v/>
      </c>
      <c r="G246" s="20" t="str">
        <f ca="1">IF($B246="","",INDIRECT("減額一覧!AO"&amp;P246))</f>
        <v/>
      </c>
      <c r="H246" s="20" t="str">
        <f ca="1">IF($B246="","",INDIRECT("減額一覧!AP"&amp;P246))</f>
        <v/>
      </c>
      <c r="I246" s="32" t="str">
        <f ca="1">IF(B246="","",IF(INDIRECT("減額一覧!BN"&amp;P246)=0.08,0.08,0.1))</f>
        <v/>
      </c>
      <c r="J246" s="52"/>
      <c r="K246" s="95" t="str">
        <f t="shared" ca="1" si="374"/>
        <v/>
      </c>
      <c r="L246" s="58" t="str">
        <f t="shared" ca="1" si="346"/>
        <v/>
      </c>
      <c r="N246" s="113" t="str">
        <f t="shared" ca="1" si="435"/>
        <v/>
      </c>
      <c r="O246" s="114" t="str">
        <f t="shared" ref="O246" ca="1" si="439">IF(B246="","",IF(INDIRECT("減額一覧!BN"&amp;P246)=0.08,0.08,0.1))</f>
        <v/>
      </c>
      <c r="P246" s="38">
        <v>51</v>
      </c>
      <c r="Q246" s="38" t="str">
        <f t="shared" ca="1" si="437"/>
        <v/>
      </c>
      <c r="R246" s="38" t="str">
        <f t="shared" ca="1" si="437"/>
        <v/>
      </c>
      <c r="S246" s="66" t="str">
        <f t="shared" ca="1" si="348"/>
        <v/>
      </c>
      <c r="T246" s="105" t="str">
        <f t="shared" ca="1" si="349"/>
        <v/>
      </c>
    </row>
    <row r="247" spans="1:20" hidden="1">
      <c r="A247" t="str">
        <f ca="1">IF(B247="","",INDIRECT("減額一覧!B"&amp;$P247))</f>
        <v/>
      </c>
      <c r="B247" s="61" t="str">
        <f ca="1">IF(INDIRECT("減額一覧!BD"&amp;P247)=1,INDIRECT("減額一覧!AQ"&amp;P247),"")</f>
        <v/>
      </c>
      <c r="C247" s="45" t="str">
        <f ca="1">IF(B247="","",INDIRECT("減額一覧!C"&amp;$P247))</f>
        <v/>
      </c>
      <c r="D247" s="79" t="str">
        <f ca="1">IF($B247="","",INDIRECT("減額一覧!G"&amp;$P247))</f>
        <v/>
      </c>
      <c r="E247" s="19" t="str">
        <f ca="1">IF(B247="","",INDIRECT("減額一覧!H"&amp;P247))</f>
        <v/>
      </c>
      <c r="F247" s="19" t="str">
        <f ca="1">IF($B247="","",INDIRECT("減額一覧!AX"&amp;P247))</f>
        <v/>
      </c>
      <c r="G247" s="20" t="str">
        <f ca="1">IF($B247="","",INDIRECT("減額一覧!AY"&amp;P247))</f>
        <v/>
      </c>
      <c r="H247" s="20" t="str">
        <f ca="1">IF($B247="","",INDIRECT("減額一覧!AZ"&amp;P247))</f>
        <v/>
      </c>
      <c r="I247" s="32" t="str">
        <f ca="1">IF(B247="","",IF(INDIRECT("減額一覧!BO"&amp;P247)=0.08,0.08,0.1))</f>
        <v/>
      </c>
      <c r="J247" s="52"/>
      <c r="K247" s="95" t="str">
        <f t="shared" ca="1" si="374"/>
        <v/>
      </c>
      <c r="L247" s="58" t="str">
        <f t="shared" ca="1" si="346"/>
        <v/>
      </c>
      <c r="N247" s="113" t="str">
        <f t="shared" ca="1" si="435"/>
        <v/>
      </c>
      <c r="O247" s="114" t="str">
        <f t="shared" ref="O247" ca="1" si="440">IF(B247="","",IF(INDIRECT("減額一覧!BO"&amp;P247)=0.08,0.08,0.1))</f>
        <v/>
      </c>
      <c r="P247" s="38">
        <v>51</v>
      </c>
      <c r="Q247" s="38" t="str">
        <f t="shared" ca="1" si="437"/>
        <v/>
      </c>
      <c r="R247" s="38" t="str">
        <f t="shared" ca="1" si="437"/>
        <v/>
      </c>
      <c r="S247" s="66" t="str">
        <f t="shared" ca="1" si="348"/>
        <v/>
      </c>
      <c r="T247" s="105" t="str">
        <f t="shared" ca="1" si="349"/>
        <v/>
      </c>
    </row>
    <row r="248" spans="1:20" ht="19.5" hidden="1" thickBot="1">
      <c r="B248" s="64"/>
      <c r="C248" s="41" t="str">
        <f>IF(B248="","",減額一覧!C244)</f>
        <v/>
      </c>
      <c r="D248" s="43"/>
      <c r="E248" s="21"/>
      <c r="F248" s="22" t="s">
        <v>69</v>
      </c>
      <c r="G248" s="23">
        <f t="shared" ref="G248:H248" si="441">SUBTOTAL(9,G244:G247)</f>
        <v>0</v>
      </c>
      <c r="H248" s="23">
        <f t="shared" si="441"/>
        <v>0</v>
      </c>
      <c r="I248" s="30"/>
      <c r="J248" s="53"/>
      <c r="K248" s="96" t="str">
        <f t="shared" si="374"/>
        <v/>
      </c>
      <c r="L248" s="59" t="str">
        <f t="shared" si="346"/>
        <v/>
      </c>
      <c r="N248" s="108" t="str">
        <f t="shared" ref="N248" si="442">IF(AND(G248=0,H248=0),"","小計")</f>
        <v/>
      </c>
      <c r="O248" s="108" t="str">
        <f t="shared" ref="O248" si="443">IF(AND(G248=0,H248=0),"","小計")</f>
        <v/>
      </c>
      <c r="P248" s="38"/>
      <c r="Q248" s="38"/>
      <c r="R248" s="38"/>
      <c r="S248" s="66" t="str">
        <f t="shared" si="348"/>
        <v/>
      </c>
      <c r="T248" s="105" t="str">
        <f t="shared" si="349"/>
        <v/>
      </c>
    </row>
    <row r="249" spans="1:20" hidden="1">
      <c r="A249">
        <f ca="1">IF(B249="","",INDIRECT("減額一覧!B"&amp;$P249))</f>
        <v>281</v>
      </c>
      <c r="B249" s="61">
        <f ca="1">IF(INDIRECT("減額一覧!BA"&amp;P249)=1,INDIRECT("減額一覧!M"&amp;P249),"")</f>
        <v>205</v>
      </c>
      <c r="C249" s="36">
        <f ca="1">IF(B249="","",INDIRECT("減額一覧!C"&amp;$P249))</f>
        <v>52078000</v>
      </c>
      <c r="D249" s="78" t="str">
        <f ca="1">IF($B249="","",INDIRECT("減額一覧!G"&amp;$P249))</f>
        <v>柳原　秀綱</v>
      </c>
      <c r="E249" s="19">
        <f ca="1">IF(B249="","",INDIRECT("減額一覧!H"&amp;P249))</f>
        <v>25</v>
      </c>
      <c r="F249" s="19">
        <f ca="1">IF($B249="","",INDIRECT("減額一覧!T"&amp;P249))</f>
        <v>7</v>
      </c>
      <c r="G249" s="20">
        <f ca="1">IF($B249="","",INDIRECT("減額一覧!U"&amp;P249))</f>
        <v>1540</v>
      </c>
      <c r="H249" s="20">
        <f ca="1">IF($B249="","",INDIRECT("減額一覧!V"&amp;P249))</f>
        <v>955</v>
      </c>
      <c r="I249" s="32">
        <f ca="1">IF(B249="","",IF(INDIRECT("減額一覧!BL"&amp;P249)=0.08,0.08,0.1))</f>
        <v>0.1</v>
      </c>
      <c r="J249" s="51" t="s">
        <v>478</v>
      </c>
      <c r="K249" s="94" t="str">
        <f t="shared" ca="1" si="374"/>
        <v/>
      </c>
      <c r="L249" s="56" t="str">
        <f t="shared" ca="1" si="346"/>
        <v/>
      </c>
      <c r="N249" s="113" t="str">
        <f t="shared" ref="N249:N252" ca="1" si="444">IF(A249="","",IF(A249&gt;3000,"月ヶ瀬",IF(A249&gt;=2000,"都祁","市内")))</f>
        <v>市内</v>
      </c>
      <c r="O249" s="114">
        <f t="shared" ref="O249" ca="1" si="445">IF(B249="","",IF(INDIRECT("減額一覧!BL"&amp;P249)=0.08,0.08,0.1))</f>
        <v>0.1</v>
      </c>
      <c r="P249" s="38">
        <v>52</v>
      </c>
      <c r="Q249" s="38">
        <f t="shared" ref="Q249:R252" ca="1" si="446">IF(G249="","",IF(G249&gt;0,1,""))</f>
        <v>1</v>
      </c>
      <c r="R249" s="38">
        <f t="shared" ca="1" si="446"/>
        <v>1</v>
      </c>
      <c r="S249" s="66" t="str">
        <f t="shared" ca="1" si="348"/>
        <v>052</v>
      </c>
      <c r="T249" s="105" t="str">
        <f t="shared" ca="1" si="349"/>
        <v/>
      </c>
    </row>
    <row r="250" spans="1:20" hidden="1">
      <c r="A250">
        <f ca="1">IF(B250="","",INDIRECT("減額一覧!B"&amp;$P250))</f>
        <v>281</v>
      </c>
      <c r="B250" s="61">
        <f ca="1">IF(INDIRECT("減額一覧!BB"&amp;P250)=1,INDIRECT("減額一覧!W"&amp;P250),"")</f>
        <v>206</v>
      </c>
      <c r="C250" s="44">
        <f ca="1">IF(B250="","",INDIRECT("減額一覧!C"&amp;$P250))</f>
        <v>52078000</v>
      </c>
      <c r="D250" s="79" t="str">
        <f ca="1">IF($B250="","",INDIRECT("減額一覧!G"&amp;$P250))</f>
        <v>柳原　秀綱</v>
      </c>
      <c r="E250" s="19">
        <f ca="1">IF(B250="","",INDIRECT("減額一覧!H"&amp;P250))</f>
        <v>25</v>
      </c>
      <c r="F250" s="19">
        <f ca="1">IF($B250="","",INDIRECT("減額一覧!AD"&amp;P250))</f>
        <v>7</v>
      </c>
      <c r="G250" s="20">
        <f ca="1">IF($B250="","",INDIRECT("減額一覧!AE"&amp;P250))</f>
        <v>1540</v>
      </c>
      <c r="H250" s="20">
        <f ca="1">IF($B250="","",INDIRECT("減額一覧!AF"&amp;P250))</f>
        <v>954</v>
      </c>
      <c r="I250" s="32">
        <f ca="1">IF(B250="","",IF(INDIRECT("減額一覧!BM"&amp;P250)=0.08,0.08,0.1))</f>
        <v>0.1</v>
      </c>
      <c r="J250" s="52"/>
      <c r="K250" s="95" t="str">
        <f t="shared" ca="1" si="374"/>
        <v/>
      </c>
      <c r="L250" s="58" t="str">
        <f t="shared" ca="1" si="346"/>
        <v/>
      </c>
      <c r="N250" s="113" t="str">
        <f t="shared" ca="1" si="444"/>
        <v>市内</v>
      </c>
      <c r="O250" s="114">
        <f t="shared" ref="O250" ca="1" si="447">IF(B250="","",IF(INDIRECT("減額一覧!BM"&amp;P250)=0.08,0.08,0.1))</f>
        <v>0.1</v>
      </c>
      <c r="P250" s="38">
        <v>52</v>
      </c>
      <c r="Q250" s="38">
        <f t="shared" ca="1" si="446"/>
        <v>1</v>
      </c>
      <c r="R250" s="38">
        <f t="shared" ca="1" si="446"/>
        <v>1</v>
      </c>
      <c r="S250" s="66" t="str">
        <f t="shared" ca="1" si="348"/>
        <v>052</v>
      </c>
      <c r="T250" s="105" t="str">
        <f t="shared" ca="1" si="349"/>
        <v/>
      </c>
    </row>
    <row r="251" spans="1:20" hidden="1">
      <c r="A251">
        <f ca="1">IF(B251="","",INDIRECT("減額一覧!B"&amp;$P251))</f>
        <v>281</v>
      </c>
      <c r="B251" s="61">
        <f ca="1">IF(INDIRECT("減額一覧!BC"&amp;P251)=1,INDIRECT("減額一覧!AG"&amp;P251),"")</f>
        <v>207</v>
      </c>
      <c r="C251" s="36">
        <f ca="1">IF(B251="","",INDIRECT("減額一覧!C"&amp;$P251))</f>
        <v>52078000</v>
      </c>
      <c r="D251" s="80" t="str">
        <f ca="1">IF($B251="","",INDIRECT("減額一覧!G"&amp;$P251))</f>
        <v>柳原　秀綱</v>
      </c>
      <c r="E251" s="19">
        <f ca="1">IF(B251="","",INDIRECT("減額一覧!H"&amp;P251))</f>
        <v>25</v>
      </c>
      <c r="F251" s="19">
        <f ca="1">IF($B251="","",INDIRECT("減額一覧!AN"&amp;P251))</f>
        <v>76</v>
      </c>
      <c r="G251" s="20">
        <f ca="1">IF($B251="","",INDIRECT("減額一覧!AO"&amp;P251))</f>
        <v>17891</v>
      </c>
      <c r="H251" s="20">
        <f ca="1">IF($B251="","",INDIRECT("減額一覧!AP"&amp;P251))</f>
        <v>10366</v>
      </c>
      <c r="I251" s="32">
        <f ca="1">IF(B251="","",IF(INDIRECT("減額一覧!BN"&amp;P251)=0.08,0.08,0.1))</f>
        <v>0.1</v>
      </c>
      <c r="J251" s="52"/>
      <c r="K251" s="95" t="str">
        <f t="shared" ca="1" si="374"/>
        <v/>
      </c>
      <c r="L251" s="58" t="str">
        <f t="shared" ca="1" si="346"/>
        <v/>
      </c>
      <c r="N251" s="113" t="str">
        <f t="shared" ca="1" si="444"/>
        <v>市内</v>
      </c>
      <c r="O251" s="114">
        <f t="shared" ref="O251" ca="1" si="448">IF(B251="","",IF(INDIRECT("減額一覧!BN"&amp;P251)=0.08,0.08,0.1))</f>
        <v>0.1</v>
      </c>
      <c r="P251" s="38">
        <v>52</v>
      </c>
      <c r="Q251" s="38">
        <f t="shared" ca="1" si="446"/>
        <v>1</v>
      </c>
      <c r="R251" s="38">
        <f t="shared" ca="1" si="446"/>
        <v>1</v>
      </c>
      <c r="S251" s="66" t="str">
        <f t="shared" ca="1" si="348"/>
        <v>052</v>
      </c>
      <c r="T251" s="105" t="str">
        <f t="shared" ca="1" si="349"/>
        <v/>
      </c>
    </row>
    <row r="252" spans="1:20" hidden="1">
      <c r="A252">
        <f ca="1">IF(B252="","",INDIRECT("減額一覧!B"&amp;$P252))</f>
        <v>281</v>
      </c>
      <c r="B252" s="61">
        <f ca="1">IF(INDIRECT("減額一覧!BD"&amp;P252)=1,INDIRECT("減額一覧!AQ"&amp;P252),"")</f>
        <v>208</v>
      </c>
      <c r="C252" s="45">
        <f ca="1">IF(B252="","",INDIRECT("減額一覧!C"&amp;$P252))</f>
        <v>52078000</v>
      </c>
      <c r="D252" s="79" t="str">
        <f ca="1">IF($B252="","",INDIRECT("減額一覧!G"&amp;$P252))</f>
        <v>柳原　秀綱</v>
      </c>
      <c r="E252" s="19">
        <f ca="1">IF(B252="","",INDIRECT("減額一覧!H"&amp;P252))</f>
        <v>25</v>
      </c>
      <c r="F252" s="19">
        <f ca="1">IF($B252="","",INDIRECT("減額一覧!AX"&amp;P252))</f>
        <v>76</v>
      </c>
      <c r="G252" s="20">
        <f ca="1">IF($B252="","",INDIRECT("減額一覧!AY"&amp;P252))</f>
        <v>17891</v>
      </c>
      <c r="H252" s="20">
        <f ca="1">IF($B252="","",INDIRECT("減額一覧!AZ"&amp;P252))</f>
        <v>10366</v>
      </c>
      <c r="I252" s="32">
        <f ca="1">IF(B252="","",IF(INDIRECT("減額一覧!BO"&amp;P252)=0.08,0.08,0.1))</f>
        <v>0.1</v>
      </c>
      <c r="J252" s="52"/>
      <c r="K252" s="95" t="str">
        <f t="shared" ca="1" si="374"/>
        <v/>
      </c>
      <c r="L252" s="58" t="str">
        <f t="shared" ca="1" si="346"/>
        <v/>
      </c>
      <c r="N252" s="113" t="str">
        <f t="shared" ca="1" si="444"/>
        <v>市内</v>
      </c>
      <c r="O252" s="114">
        <f t="shared" ref="O252" ca="1" si="449">IF(B252="","",IF(INDIRECT("減額一覧!BO"&amp;P252)=0.08,0.08,0.1))</f>
        <v>0.1</v>
      </c>
      <c r="P252" s="38">
        <v>52</v>
      </c>
      <c r="Q252" s="38">
        <f t="shared" ca="1" si="446"/>
        <v>1</v>
      </c>
      <c r="R252" s="38">
        <f t="shared" ca="1" si="446"/>
        <v>1</v>
      </c>
      <c r="S252" s="66" t="str">
        <f t="shared" ca="1" si="348"/>
        <v>052</v>
      </c>
      <c r="T252" s="105" t="str">
        <f t="shared" ca="1" si="349"/>
        <v/>
      </c>
    </row>
    <row r="253" spans="1:20" ht="19.5" hidden="1" thickBot="1">
      <c r="B253" s="64"/>
      <c r="C253" s="41" t="str">
        <f>IF(B253="","",減額一覧!C249)</f>
        <v/>
      </c>
      <c r="D253" s="43"/>
      <c r="E253" s="21"/>
      <c r="F253" s="22" t="s">
        <v>69</v>
      </c>
      <c r="G253" s="23">
        <f t="shared" ref="G253:H253" si="450">SUBTOTAL(9,G249:G252)</f>
        <v>0</v>
      </c>
      <c r="H253" s="23">
        <f t="shared" si="450"/>
        <v>0</v>
      </c>
      <c r="I253" s="30"/>
      <c r="J253" s="53"/>
      <c r="K253" s="96" t="str">
        <f t="shared" si="374"/>
        <v/>
      </c>
      <c r="L253" s="59" t="str">
        <f t="shared" si="346"/>
        <v/>
      </c>
      <c r="N253" s="108" t="str">
        <f t="shared" ref="N253" si="451">IF(AND(G253=0,H253=0),"","小計")</f>
        <v/>
      </c>
      <c r="O253" s="108" t="str">
        <f t="shared" ref="O253" si="452">IF(AND(G253=0,H253=0),"","小計")</f>
        <v/>
      </c>
      <c r="P253" s="38"/>
      <c r="Q253" s="38"/>
      <c r="R253" s="38"/>
      <c r="S253" s="66" t="str">
        <f t="shared" si="348"/>
        <v/>
      </c>
      <c r="T253" s="105" t="str">
        <f t="shared" si="349"/>
        <v/>
      </c>
    </row>
    <row r="254" spans="1:20" hidden="1">
      <c r="A254">
        <f ca="1">IF(B254="","",INDIRECT("減額一覧!B"&amp;$P254))</f>
        <v>282</v>
      </c>
      <c r="B254" s="61">
        <f ca="1">IF(INDIRECT("減額一覧!BA"&amp;P254)=1,INDIRECT("減額一覧!M"&amp;P254),"")</f>
        <v>205</v>
      </c>
      <c r="C254" s="36">
        <f ca="1">IF(B254="","",INDIRECT("減額一覧!C"&amp;$P254))</f>
        <v>11108100</v>
      </c>
      <c r="D254" s="78" t="str">
        <f ca="1">IF($B254="","",INDIRECT("減額一覧!G"&amp;$P254))</f>
        <v>赤尾　明</v>
      </c>
      <c r="E254" s="19">
        <f ca="1">IF(B254="","",INDIRECT("減額一覧!H"&amp;P254))</f>
        <v>20</v>
      </c>
      <c r="F254" s="19">
        <f ca="1">IF($B254="","",INDIRECT("減額一覧!T"&amp;P254))</f>
        <v>2</v>
      </c>
      <c r="G254" s="20">
        <f ca="1">IF($B254="","",INDIRECT("減額一覧!U"&amp;P254))</f>
        <v>341</v>
      </c>
      <c r="H254" s="20">
        <f ca="1">IF($B254="","",INDIRECT("減額一覧!V"&amp;P254))</f>
        <v>273</v>
      </c>
      <c r="I254" s="32">
        <f ca="1">IF(B254="","",IF(INDIRECT("減額一覧!BL"&amp;P254)=0.08,0.08,0.1))</f>
        <v>0.1</v>
      </c>
      <c r="J254" s="51" t="s">
        <v>479</v>
      </c>
      <c r="K254" s="94" t="str">
        <f t="shared" ca="1" si="374"/>
        <v/>
      </c>
      <c r="L254" s="56" t="str">
        <f t="shared" ca="1" si="346"/>
        <v/>
      </c>
      <c r="N254" s="113" t="str">
        <f t="shared" ref="N254:N257" ca="1" si="453">IF(A254="","",IF(A254&gt;3000,"月ヶ瀬",IF(A254&gt;=2000,"都祁","市内")))</f>
        <v>市内</v>
      </c>
      <c r="O254" s="114">
        <f t="shared" ref="O254" ca="1" si="454">IF(B254="","",IF(INDIRECT("減額一覧!BL"&amp;P254)=0.08,0.08,0.1))</f>
        <v>0.1</v>
      </c>
      <c r="P254" s="38">
        <v>53</v>
      </c>
      <c r="Q254" s="38">
        <f t="shared" ref="Q254:R257" ca="1" si="455">IF(G254="","",IF(G254&gt;0,1,""))</f>
        <v>1</v>
      </c>
      <c r="R254" s="38">
        <f t="shared" ca="1" si="455"/>
        <v>1</v>
      </c>
      <c r="S254" s="66" t="str">
        <f t="shared" ca="1" si="348"/>
        <v>011</v>
      </c>
      <c r="T254" s="105" t="str">
        <f t="shared" ca="1" si="349"/>
        <v/>
      </c>
    </row>
    <row r="255" spans="1:20" hidden="1">
      <c r="A255">
        <f ca="1">IF(B255="","",INDIRECT("減額一覧!B"&amp;$P255))</f>
        <v>282</v>
      </c>
      <c r="B255" s="61">
        <f ca="1">IF(INDIRECT("減額一覧!BB"&amp;P255)=1,INDIRECT("減額一覧!W"&amp;P255),"")</f>
        <v>206</v>
      </c>
      <c r="C255" s="44">
        <f ca="1">IF(B255="","",INDIRECT("減額一覧!C"&amp;$P255))</f>
        <v>11108100</v>
      </c>
      <c r="D255" s="79" t="str">
        <f ca="1">IF($B255="","",INDIRECT("減額一覧!G"&amp;$P255))</f>
        <v>赤尾　明</v>
      </c>
      <c r="E255" s="19">
        <f ca="1">IF(B255="","",INDIRECT("減額一覧!H"&amp;P255))</f>
        <v>20</v>
      </c>
      <c r="F255" s="19">
        <f ca="1">IF($B255="","",INDIRECT("減額一覧!AD"&amp;P255))</f>
        <v>2</v>
      </c>
      <c r="G255" s="20">
        <f ca="1">IF($B255="","",INDIRECT("減額一覧!AE"&amp;P255))</f>
        <v>341</v>
      </c>
      <c r="H255" s="20">
        <f ca="1">IF($B255="","",INDIRECT("減額一覧!AF"&amp;P255))</f>
        <v>273</v>
      </c>
      <c r="I255" s="32">
        <f ca="1">IF(B255="","",IF(INDIRECT("減額一覧!BM"&amp;P255)=0.08,0.08,0.1))</f>
        <v>0.1</v>
      </c>
      <c r="J255" s="52"/>
      <c r="K255" s="95" t="str">
        <f t="shared" ca="1" si="374"/>
        <v/>
      </c>
      <c r="L255" s="58" t="str">
        <f t="shared" ca="1" si="346"/>
        <v/>
      </c>
      <c r="N255" s="113" t="str">
        <f t="shared" ca="1" si="453"/>
        <v>市内</v>
      </c>
      <c r="O255" s="114">
        <f t="shared" ref="O255" ca="1" si="456">IF(B255="","",IF(INDIRECT("減額一覧!BM"&amp;P255)=0.08,0.08,0.1))</f>
        <v>0.1</v>
      </c>
      <c r="P255" s="38">
        <v>53</v>
      </c>
      <c r="Q255" s="38">
        <f t="shared" ca="1" si="455"/>
        <v>1</v>
      </c>
      <c r="R255" s="38">
        <f t="shared" ca="1" si="455"/>
        <v>1</v>
      </c>
      <c r="S255" s="66" t="str">
        <f t="shared" ca="1" si="348"/>
        <v>011</v>
      </c>
      <c r="T255" s="105" t="str">
        <f t="shared" ca="1" si="349"/>
        <v/>
      </c>
    </row>
    <row r="256" spans="1:20" hidden="1">
      <c r="A256">
        <f ca="1">IF(B256="","",INDIRECT("減額一覧!B"&amp;$P256))</f>
        <v>282</v>
      </c>
      <c r="B256" s="61">
        <f ca="1">IF(INDIRECT("減額一覧!BC"&amp;P256)=1,INDIRECT("減額一覧!AG"&amp;P256),"")</f>
        <v>207</v>
      </c>
      <c r="C256" s="36">
        <f ca="1">IF(B256="","",INDIRECT("減額一覧!C"&amp;$P256))</f>
        <v>11108100</v>
      </c>
      <c r="D256" s="80" t="str">
        <f ca="1">IF($B256="","",INDIRECT("減額一覧!G"&amp;$P256))</f>
        <v>赤尾　明</v>
      </c>
      <c r="E256" s="19">
        <f ca="1">IF(B256="","",INDIRECT("減額一覧!H"&amp;P256))</f>
        <v>20</v>
      </c>
      <c r="F256" s="19">
        <f ca="1">IF($B256="","",INDIRECT("減額一覧!AN"&amp;P256))</f>
        <v>14</v>
      </c>
      <c r="G256" s="20">
        <f ca="1">IF($B256="","",INDIRECT("減額一覧!AO"&amp;P256))</f>
        <v>3080</v>
      </c>
      <c r="H256" s="20">
        <f ca="1">IF($B256="","",INDIRECT("減額一覧!AP"&amp;P256))</f>
        <v>1910</v>
      </c>
      <c r="I256" s="32">
        <f ca="1">IF(B256="","",IF(INDIRECT("減額一覧!BN"&amp;P256)=0.08,0.08,0.1))</f>
        <v>0.1</v>
      </c>
      <c r="J256" s="52"/>
      <c r="K256" s="95" t="str">
        <f t="shared" ca="1" si="374"/>
        <v/>
      </c>
      <c r="L256" s="58" t="str">
        <f t="shared" ca="1" si="346"/>
        <v/>
      </c>
      <c r="N256" s="113" t="str">
        <f t="shared" ca="1" si="453"/>
        <v>市内</v>
      </c>
      <c r="O256" s="114">
        <f t="shared" ref="O256" ca="1" si="457">IF(B256="","",IF(INDIRECT("減額一覧!BN"&amp;P256)=0.08,0.08,0.1))</f>
        <v>0.1</v>
      </c>
      <c r="P256" s="38">
        <v>53</v>
      </c>
      <c r="Q256" s="38">
        <f t="shared" ca="1" si="455"/>
        <v>1</v>
      </c>
      <c r="R256" s="38">
        <f t="shared" ca="1" si="455"/>
        <v>1</v>
      </c>
      <c r="S256" s="66" t="str">
        <f t="shared" ca="1" si="348"/>
        <v>011</v>
      </c>
      <c r="T256" s="105" t="str">
        <f t="shared" ca="1" si="349"/>
        <v/>
      </c>
    </row>
    <row r="257" spans="1:20" hidden="1">
      <c r="A257">
        <f ca="1">IF(B257="","",INDIRECT("減額一覧!B"&amp;$P257))</f>
        <v>282</v>
      </c>
      <c r="B257" s="61">
        <f ca="1">IF(INDIRECT("減額一覧!BD"&amp;P257)=1,INDIRECT("減額一覧!AQ"&amp;P257),"")</f>
        <v>208</v>
      </c>
      <c r="C257" s="45">
        <f ca="1">IF(B257="","",INDIRECT("減額一覧!C"&amp;$P257))</f>
        <v>11108100</v>
      </c>
      <c r="D257" s="79" t="str">
        <f ca="1">IF($B257="","",INDIRECT("減額一覧!G"&amp;$P257))</f>
        <v>赤尾　明</v>
      </c>
      <c r="E257" s="19">
        <f ca="1">IF(B257="","",INDIRECT("減額一覧!H"&amp;P257))</f>
        <v>20</v>
      </c>
      <c r="F257" s="19">
        <f ca="1">IF($B257="","",INDIRECT("減額一覧!AX"&amp;P257))</f>
        <v>15</v>
      </c>
      <c r="G257" s="20">
        <f ca="1">IF($B257="","",INDIRECT("減額一覧!AY"&amp;P257))</f>
        <v>3300</v>
      </c>
      <c r="H257" s="20">
        <f ca="1">IF($B257="","",INDIRECT("減額一覧!AZ"&amp;P257))</f>
        <v>2046</v>
      </c>
      <c r="I257" s="32">
        <f ca="1">IF(B257="","",IF(INDIRECT("減額一覧!BO"&amp;P257)=0.08,0.08,0.1))</f>
        <v>0.1</v>
      </c>
      <c r="J257" s="52"/>
      <c r="K257" s="95" t="str">
        <f t="shared" ca="1" si="374"/>
        <v/>
      </c>
      <c r="L257" s="58" t="str">
        <f t="shared" ca="1" si="346"/>
        <v/>
      </c>
      <c r="N257" s="113" t="str">
        <f t="shared" ca="1" si="453"/>
        <v>市内</v>
      </c>
      <c r="O257" s="114">
        <f t="shared" ref="O257" ca="1" si="458">IF(B257="","",IF(INDIRECT("減額一覧!BO"&amp;P257)=0.08,0.08,0.1))</f>
        <v>0.1</v>
      </c>
      <c r="P257" s="38">
        <v>53</v>
      </c>
      <c r="Q257" s="38">
        <f t="shared" ca="1" si="455"/>
        <v>1</v>
      </c>
      <c r="R257" s="38">
        <f t="shared" ca="1" si="455"/>
        <v>1</v>
      </c>
      <c r="S257" s="66" t="str">
        <f t="shared" ca="1" si="348"/>
        <v>011</v>
      </c>
      <c r="T257" s="105" t="str">
        <f t="shared" ca="1" si="349"/>
        <v/>
      </c>
    </row>
    <row r="258" spans="1:20" ht="19.5" hidden="1" thickBot="1">
      <c r="B258" s="64"/>
      <c r="C258" s="41" t="str">
        <f>IF(B258="","",減額一覧!C254)</f>
        <v/>
      </c>
      <c r="D258" s="43"/>
      <c r="E258" s="21"/>
      <c r="F258" s="22" t="s">
        <v>69</v>
      </c>
      <c r="G258" s="23">
        <f t="shared" ref="G258:H258" si="459">SUBTOTAL(9,G254:G257)</f>
        <v>0</v>
      </c>
      <c r="H258" s="23">
        <f t="shared" si="459"/>
        <v>0</v>
      </c>
      <c r="I258" s="30"/>
      <c r="J258" s="53"/>
      <c r="K258" s="96" t="str">
        <f t="shared" si="374"/>
        <v/>
      </c>
      <c r="L258" s="59" t="str">
        <f t="shared" si="346"/>
        <v/>
      </c>
      <c r="N258" s="108" t="str">
        <f t="shared" ref="N258" si="460">IF(AND(G258=0,H258=0),"","小計")</f>
        <v/>
      </c>
      <c r="O258" s="108" t="str">
        <f t="shared" ref="O258" si="461">IF(AND(G258=0,H258=0),"","小計")</f>
        <v/>
      </c>
      <c r="P258" s="38"/>
      <c r="Q258" s="38"/>
      <c r="R258" s="38"/>
      <c r="S258" s="66" t="str">
        <f t="shared" si="348"/>
        <v/>
      </c>
      <c r="T258" s="105" t="str">
        <f t="shared" si="349"/>
        <v/>
      </c>
    </row>
    <row r="259" spans="1:20" hidden="1">
      <c r="A259">
        <f ca="1">IF(B259="","",INDIRECT("減額一覧!B"&amp;$P259))</f>
        <v>283</v>
      </c>
      <c r="B259" s="61">
        <f ca="1">IF(INDIRECT("減額一覧!BA"&amp;P259)=1,INDIRECT("減額一覧!M"&amp;P259),"")</f>
        <v>206</v>
      </c>
      <c r="C259" s="36">
        <f ca="1">IF(B259="","",INDIRECT("減額一覧!C"&amp;$P259))</f>
        <v>619027120</v>
      </c>
      <c r="D259" s="78" t="str">
        <f ca="1">IF($B259="","",INDIRECT("減額一覧!G"&amp;$P259))</f>
        <v>多田　和男</v>
      </c>
      <c r="E259" s="19">
        <f ca="1">IF(B259="","",INDIRECT("減額一覧!H"&amp;P259))</f>
        <v>20</v>
      </c>
      <c r="F259" s="19">
        <f ca="1">IF($B259="","",INDIRECT("減額一覧!T"&amp;P259))</f>
        <v>1</v>
      </c>
      <c r="G259" s="20">
        <f ca="1">IF($B259="","",INDIRECT("減額一覧!U"&amp;P259))</f>
        <v>170</v>
      </c>
      <c r="H259" s="20">
        <f ca="1">IF($B259="","",INDIRECT("減額一覧!V"&amp;P259))</f>
        <v>0</v>
      </c>
      <c r="I259" s="32">
        <f ca="1">IF(B259="","",IF(INDIRECT("減額一覧!BL"&amp;P259)=0.08,0.08,0.1))</f>
        <v>0.1</v>
      </c>
      <c r="J259" s="51" t="s">
        <v>480</v>
      </c>
      <c r="K259" s="94" t="str">
        <f t="shared" ca="1" si="374"/>
        <v/>
      </c>
      <c r="L259" s="56" t="str">
        <f t="shared" ca="1" si="346"/>
        <v/>
      </c>
      <c r="N259" s="113" t="str">
        <f t="shared" ref="N259:N262" ca="1" si="462">IF(A259="","",IF(A259&gt;3000,"月ヶ瀬",IF(A259&gt;=2000,"都祁","市内")))</f>
        <v>市内</v>
      </c>
      <c r="O259" s="114">
        <f t="shared" ref="O259" ca="1" si="463">IF(B259="","",IF(INDIRECT("減額一覧!BL"&amp;P259)=0.08,0.08,0.1))</f>
        <v>0.1</v>
      </c>
      <c r="P259" s="38">
        <v>54</v>
      </c>
      <c r="Q259" s="38">
        <f t="shared" ref="Q259:R262" ca="1" si="464">IF(G259="","",IF(G259&gt;0,1,""))</f>
        <v>1</v>
      </c>
      <c r="R259" s="38" t="str">
        <f t="shared" ca="1" si="464"/>
        <v/>
      </c>
      <c r="S259" s="66" t="str">
        <f t="shared" ca="1" si="348"/>
        <v>619</v>
      </c>
      <c r="T259" s="105" t="str">
        <f t="shared" ca="1" si="349"/>
        <v/>
      </c>
    </row>
    <row r="260" spans="1:20" hidden="1">
      <c r="A260">
        <f ca="1">IF(B260="","",INDIRECT("減額一覧!B"&amp;$P260))</f>
        <v>283</v>
      </c>
      <c r="B260" s="61">
        <f ca="1">IF(INDIRECT("減額一覧!BB"&amp;P260)=1,INDIRECT("減額一覧!W"&amp;P260),"")</f>
        <v>207</v>
      </c>
      <c r="C260" s="44">
        <f ca="1">IF(B260="","",INDIRECT("減額一覧!C"&amp;$P260))</f>
        <v>619027120</v>
      </c>
      <c r="D260" s="79" t="str">
        <f ca="1">IF($B260="","",INDIRECT("減額一覧!G"&amp;$P260))</f>
        <v>多田　和男</v>
      </c>
      <c r="E260" s="19">
        <f ca="1">IF(B260="","",INDIRECT("減額一覧!H"&amp;P260))</f>
        <v>20</v>
      </c>
      <c r="F260" s="19">
        <f ca="1">IF($B260="","",INDIRECT("減額一覧!AD"&amp;P260))</f>
        <v>1</v>
      </c>
      <c r="G260" s="20">
        <f ca="1">IF($B260="","",INDIRECT("減額一覧!AE"&amp;P260))</f>
        <v>170</v>
      </c>
      <c r="H260" s="20">
        <f ca="1">IF($B260="","",INDIRECT("減額一覧!AF"&amp;P260))</f>
        <v>0</v>
      </c>
      <c r="I260" s="32">
        <f ca="1">IF(B260="","",IF(INDIRECT("減額一覧!BM"&amp;P260)=0.08,0.08,0.1))</f>
        <v>0.1</v>
      </c>
      <c r="J260" s="52"/>
      <c r="K260" s="95" t="str">
        <f t="shared" ca="1" si="374"/>
        <v/>
      </c>
      <c r="L260" s="58" t="str">
        <f t="shared" ca="1" si="346"/>
        <v/>
      </c>
      <c r="N260" s="113" t="str">
        <f t="shared" ca="1" si="462"/>
        <v>市内</v>
      </c>
      <c r="O260" s="114">
        <f t="shared" ref="O260" ca="1" si="465">IF(B260="","",IF(INDIRECT("減額一覧!BM"&amp;P260)=0.08,0.08,0.1))</f>
        <v>0.1</v>
      </c>
      <c r="P260" s="38">
        <v>54</v>
      </c>
      <c r="Q260" s="38">
        <f t="shared" ca="1" si="464"/>
        <v>1</v>
      </c>
      <c r="R260" s="38" t="str">
        <f t="shared" ca="1" si="464"/>
        <v/>
      </c>
      <c r="S260" s="66" t="str">
        <f t="shared" ca="1" si="348"/>
        <v>619</v>
      </c>
      <c r="T260" s="105" t="str">
        <f t="shared" ca="1" si="349"/>
        <v/>
      </c>
    </row>
    <row r="261" spans="1:20" hidden="1">
      <c r="A261">
        <f ca="1">IF(B261="","",INDIRECT("減額一覧!B"&amp;$P261))</f>
        <v>283</v>
      </c>
      <c r="B261" s="61">
        <f ca="1">IF(INDIRECT("減額一覧!BC"&amp;P261)=1,INDIRECT("減額一覧!AG"&amp;P261),"")</f>
        <v>208</v>
      </c>
      <c r="C261" s="36">
        <f ca="1">IF(B261="","",INDIRECT("減額一覧!C"&amp;$P261))</f>
        <v>619027120</v>
      </c>
      <c r="D261" s="80" t="str">
        <f ca="1">IF($B261="","",INDIRECT("減額一覧!G"&amp;$P261))</f>
        <v>多田　和男</v>
      </c>
      <c r="E261" s="19">
        <f ca="1">IF(B261="","",INDIRECT("減額一覧!H"&amp;P261))</f>
        <v>20</v>
      </c>
      <c r="F261" s="19">
        <f ca="1">IF($B261="","",INDIRECT("減額一覧!AN"&amp;P261))</f>
        <v>1</v>
      </c>
      <c r="G261" s="20">
        <f ca="1">IF($B261="","",INDIRECT("減額一覧!AO"&amp;P261))</f>
        <v>171</v>
      </c>
      <c r="H261" s="20">
        <f ca="1">IF($B261="","",INDIRECT("減額一覧!AP"&amp;P261))</f>
        <v>0</v>
      </c>
      <c r="I261" s="32">
        <f ca="1">IF(B261="","",IF(INDIRECT("減額一覧!BN"&amp;P261)=0.08,0.08,0.1))</f>
        <v>0.1</v>
      </c>
      <c r="J261" s="52"/>
      <c r="K261" s="95" t="str">
        <f t="shared" ca="1" si="374"/>
        <v/>
      </c>
      <c r="L261" s="58" t="str">
        <f t="shared" ref="L261:L324" ca="1" si="466">IF(OR(S261="370",S261="371",S261="372",S261="373",S261="374",S261="375",S261="376",S261="377",S261="378",S261="379",S261="380",S261="039",S261="389"),"農集","")</f>
        <v/>
      </c>
      <c r="N261" s="113" t="str">
        <f t="shared" ca="1" si="462"/>
        <v>市内</v>
      </c>
      <c r="O261" s="114">
        <f t="shared" ref="O261" ca="1" si="467">IF(B261="","",IF(INDIRECT("減額一覧!BN"&amp;P261)=0.08,0.08,0.1))</f>
        <v>0.1</v>
      </c>
      <c r="P261" s="38">
        <v>54</v>
      </c>
      <c r="Q261" s="38">
        <f t="shared" ca="1" si="464"/>
        <v>1</v>
      </c>
      <c r="R261" s="38" t="str">
        <f t="shared" ca="1" si="464"/>
        <v/>
      </c>
      <c r="S261" s="66" t="str">
        <f t="shared" ref="S261:S324" ca="1" si="468">IF(C261="","",LEFT(TEXT(C261,"000000000"),3))</f>
        <v>619</v>
      </c>
      <c r="T261" s="105" t="str">
        <f t="shared" ref="T261:T324" ca="1" si="469">IF(L261="","",IF(H261=0,"",H261))</f>
        <v/>
      </c>
    </row>
    <row r="262" spans="1:20" hidden="1">
      <c r="A262" t="str">
        <f ca="1">IF(B262="","",INDIRECT("減額一覧!B"&amp;$P262))</f>
        <v/>
      </c>
      <c r="B262" s="61" t="str">
        <f ca="1">IF(INDIRECT("減額一覧!BD"&amp;P262)=1,INDIRECT("減額一覧!AQ"&amp;P262),"")</f>
        <v/>
      </c>
      <c r="C262" s="45" t="str">
        <f ca="1">IF(B262="","",INDIRECT("減額一覧!C"&amp;$P262))</f>
        <v/>
      </c>
      <c r="D262" s="79" t="str">
        <f ca="1">IF($B262="","",INDIRECT("減額一覧!G"&amp;$P262))</f>
        <v/>
      </c>
      <c r="E262" s="19" t="str">
        <f ca="1">IF(B262="","",INDIRECT("減額一覧!H"&amp;P262))</f>
        <v/>
      </c>
      <c r="F262" s="19" t="str">
        <f ca="1">IF($B262="","",INDIRECT("減額一覧!AX"&amp;P262))</f>
        <v/>
      </c>
      <c r="G262" s="20" t="str">
        <f ca="1">IF($B262="","",INDIRECT("減額一覧!AY"&amp;P262))</f>
        <v/>
      </c>
      <c r="H262" s="20" t="str">
        <f ca="1">IF($B262="","",INDIRECT("減額一覧!AZ"&amp;P262))</f>
        <v/>
      </c>
      <c r="I262" s="32" t="str">
        <f ca="1">IF(B262="","",IF(INDIRECT("減額一覧!BO"&amp;P262)=0.08,0.08,0.1))</f>
        <v/>
      </c>
      <c r="J262" s="52"/>
      <c r="K262" s="95" t="str">
        <f t="shared" ca="1" si="374"/>
        <v/>
      </c>
      <c r="L262" s="58" t="str">
        <f t="shared" ca="1" si="466"/>
        <v/>
      </c>
      <c r="N262" s="113" t="str">
        <f t="shared" ca="1" si="462"/>
        <v/>
      </c>
      <c r="O262" s="114" t="str">
        <f t="shared" ref="O262" ca="1" si="470">IF(B262="","",IF(INDIRECT("減額一覧!BO"&amp;P262)=0.08,0.08,0.1))</f>
        <v/>
      </c>
      <c r="P262" s="38">
        <v>54</v>
      </c>
      <c r="Q262" s="38" t="str">
        <f t="shared" ca="1" si="464"/>
        <v/>
      </c>
      <c r="R262" s="38" t="str">
        <f t="shared" ca="1" si="464"/>
        <v/>
      </c>
      <c r="S262" s="66" t="str">
        <f t="shared" ca="1" si="468"/>
        <v/>
      </c>
      <c r="T262" s="105" t="str">
        <f t="shared" ca="1" si="469"/>
        <v/>
      </c>
    </row>
    <row r="263" spans="1:20" ht="19.5" hidden="1" thickBot="1">
      <c r="B263" s="64"/>
      <c r="C263" s="41" t="str">
        <f>IF(B263="","",減額一覧!C259)</f>
        <v/>
      </c>
      <c r="D263" s="43"/>
      <c r="E263" s="21"/>
      <c r="F263" s="22" t="s">
        <v>69</v>
      </c>
      <c r="G263" s="23">
        <f t="shared" ref="G263:H263" si="471">SUBTOTAL(9,G259:G262)</f>
        <v>0</v>
      </c>
      <c r="H263" s="23">
        <f t="shared" si="471"/>
        <v>0</v>
      </c>
      <c r="I263" s="30"/>
      <c r="J263" s="53"/>
      <c r="K263" s="96" t="str">
        <f t="shared" si="374"/>
        <v/>
      </c>
      <c r="L263" s="59" t="str">
        <f t="shared" si="466"/>
        <v/>
      </c>
      <c r="N263" s="108" t="str">
        <f t="shared" ref="N263" si="472">IF(AND(G263=0,H263=0),"","小計")</f>
        <v/>
      </c>
      <c r="O263" s="108" t="str">
        <f t="shared" ref="O263" si="473">IF(AND(G263=0,H263=0),"","小計")</f>
        <v/>
      </c>
      <c r="P263" s="38"/>
      <c r="Q263" s="38"/>
      <c r="R263" s="38"/>
      <c r="S263" s="66" t="str">
        <f t="shared" si="468"/>
        <v/>
      </c>
      <c r="T263" s="105" t="str">
        <f t="shared" si="469"/>
        <v/>
      </c>
    </row>
    <row r="264" spans="1:20" hidden="1">
      <c r="A264">
        <f ca="1">IF(B264="","",INDIRECT("減額一覧!B"&amp;$P264))</f>
        <v>284</v>
      </c>
      <c r="B264" s="61">
        <f t="shared" ref="B264" ca="1" si="474">IF(INDIRECT("減額一覧!BA"&amp;P264)=1,INDIRECT("減額一覧!M"&amp;P264),"")</f>
        <v>207</v>
      </c>
      <c r="C264" s="36">
        <f ca="1">IF(B264="","",INDIRECT("減額一覧!C"&amp;$P264))</f>
        <v>22018000</v>
      </c>
      <c r="D264" s="78" t="str">
        <f ca="1">IF($B264="","",INDIRECT("減額一覧!G"&amp;$P264))</f>
        <v>高橋　亮</v>
      </c>
      <c r="E264" s="19">
        <f ca="1">IF(B264="","",INDIRECT("減額一覧!H"&amp;P264))</f>
        <v>13</v>
      </c>
      <c r="F264" s="19">
        <f ca="1">IF($B264="","",INDIRECT("減額一覧!T"&amp;P264))</f>
        <v>4</v>
      </c>
      <c r="G264" s="20">
        <f ca="1">IF($B264="","",INDIRECT("減額一覧!U"&amp;P264))</f>
        <v>682</v>
      </c>
      <c r="H264" s="20">
        <f ca="1">IF($B264="","",INDIRECT("減額一覧!V"&amp;P264))</f>
        <v>545</v>
      </c>
      <c r="I264" s="32">
        <f ca="1">IF(B264="","",IF(INDIRECT("減額一覧!BL"&amp;P264)=0.08,0.08,0.1))</f>
        <v>0.1</v>
      </c>
      <c r="J264" s="51" t="s">
        <v>524</v>
      </c>
      <c r="K264" s="94" t="str">
        <f t="shared" ca="1" si="374"/>
        <v/>
      </c>
      <c r="L264" s="56" t="str">
        <f t="shared" ca="1" si="466"/>
        <v/>
      </c>
      <c r="N264" s="113" t="str">
        <f t="shared" ref="N264:N267" ca="1" si="475">IF(A264="","",IF(A264&gt;3000,"月ヶ瀬",IF(A264&gt;=2000,"都祁","市内")))</f>
        <v>市内</v>
      </c>
      <c r="O264" s="114">
        <f t="shared" ref="O264" ca="1" si="476">IF(B264="","",IF(INDIRECT("減額一覧!BL"&amp;P264)=0.08,0.08,0.1))</f>
        <v>0.1</v>
      </c>
      <c r="P264" s="38">
        <v>55</v>
      </c>
      <c r="Q264" s="38">
        <f t="shared" ref="Q264:R267" ca="1" si="477">IF(G264="","",IF(G264&gt;0,1,""))</f>
        <v>1</v>
      </c>
      <c r="R264" s="38">
        <f t="shared" ca="1" si="477"/>
        <v>1</v>
      </c>
      <c r="S264" s="66" t="str">
        <f t="shared" ca="1" si="468"/>
        <v>022</v>
      </c>
      <c r="T264" s="105" t="str">
        <f t="shared" ca="1" si="469"/>
        <v/>
      </c>
    </row>
    <row r="265" spans="1:20" hidden="1">
      <c r="A265">
        <f ca="1">IF(B265="","",INDIRECT("減額一覧!B"&amp;$P265))</f>
        <v>284</v>
      </c>
      <c r="B265" s="61">
        <f t="shared" ref="B265" ca="1" si="478">IF(INDIRECT("減額一覧!BB"&amp;P265)=1,INDIRECT("減額一覧!W"&amp;P265),"")</f>
        <v>208</v>
      </c>
      <c r="C265" s="44">
        <f ca="1">IF(B265="","",INDIRECT("減額一覧!C"&amp;$P265))</f>
        <v>22018000</v>
      </c>
      <c r="D265" s="79" t="str">
        <f ca="1">IF($B265="","",INDIRECT("減額一覧!G"&amp;$P265))</f>
        <v>高橋　亮</v>
      </c>
      <c r="E265" s="19">
        <f ca="1">IF(B265="","",INDIRECT("減額一覧!H"&amp;P265))</f>
        <v>13</v>
      </c>
      <c r="F265" s="19">
        <f ca="1">IF($B265="","",INDIRECT("減額一覧!AD"&amp;P265))</f>
        <v>4</v>
      </c>
      <c r="G265" s="20">
        <f ca="1">IF($B265="","",INDIRECT("減額一覧!AE"&amp;P265))</f>
        <v>682</v>
      </c>
      <c r="H265" s="20">
        <f ca="1">IF($B265="","",INDIRECT("減額一覧!AF"&amp;P265))</f>
        <v>545</v>
      </c>
      <c r="I265" s="32">
        <f ca="1">IF(B265="","",IF(INDIRECT("減額一覧!BM"&amp;P265)=0.08,0.08,0.1))</f>
        <v>0.1</v>
      </c>
      <c r="J265" s="52"/>
      <c r="K265" s="95" t="str">
        <f t="shared" ca="1" si="374"/>
        <v/>
      </c>
      <c r="L265" s="58" t="str">
        <f t="shared" ca="1" si="466"/>
        <v/>
      </c>
      <c r="N265" s="113" t="str">
        <f t="shared" ca="1" si="475"/>
        <v>市内</v>
      </c>
      <c r="O265" s="114">
        <f t="shared" ref="O265" ca="1" si="479">IF(B265="","",IF(INDIRECT("減額一覧!BM"&amp;P265)=0.08,0.08,0.1))</f>
        <v>0.1</v>
      </c>
      <c r="P265" s="38">
        <v>55</v>
      </c>
      <c r="Q265" s="38">
        <f t="shared" ca="1" si="477"/>
        <v>1</v>
      </c>
      <c r="R265" s="38">
        <f t="shared" ca="1" si="477"/>
        <v>1</v>
      </c>
      <c r="S265" s="66" t="str">
        <f t="shared" ca="1" si="468"/>
        <v>022</v>
      </c>
      <c r="T265" s="105" t="str">
        <f t="shared" ca="1" si="469"/>
        <v/>
      </c>
    </row>
    <row r="266" spans="1:20" hidden="1">
      <c r="A266" t="str">
        <f ca="1">IF(B266="","",INDIRECT("減額一覧!B"&amp;$P266))</f>
        <v/>
      </c>
      <c r="B266" s="61" t="str">
        <f t="shared" ref="B266" ca="1" si="480">IF(INDIRECT("減額一覧!BC"&amp;P266)=1,INDIRECT("減額一覧!AG"&amp;P266),"")</f>
        <v/>
      </c>
      <c r="C266" s="36" t="str">
        <f ca="1">IF(B266="","",INDIRECT("減額一覧!C"&amp;$P266))</f>
        <v/>
      </c>
      <c r="D266" s="80" t="str">
        <f ca="1">IF($B266="","",INDIRECT("減額一覧!G"&amp;$P266))</f>
        <v/>
      </c>
      <c r="E266" s="19" t="str">
        <f ca="1">IF(B266="","",INDIRECT("減額一覧!H"&amp;P266))</f>
        <v/>
      </c>
      <c r="F266" s="19" t="str">
        <f ca="1">IF($B266="","",INDIRECT("減額一覧!AN"&amp;P266))</f>
        <v/>
      </c>
      <c r="G266" s="20" t="str">
        <f ca="1">IF($B266="","",INDIRECT("減額一覧!AO"&amp;P266))</f>
        <v/>
      </c>
      <c r="H266" s="20" t="str">
        <f ca="1">IF($B266="","",INDIRECT("減額一覧!AP"&amp;P266))</f>
        <v/>
      </c>
      <c r="I266" s="32" t="str">
        <f ca="1">IF(B266="","",IF(INDIRECT("減額一覧!BN"&amp;P266)=0.08,0.08,0.1))</f>
        <v/>
      </c>
      <c r="J266" s="52"/>
      <c r="K266" s="95" t="str">
        <f t="shared" ca="1" si="374"/>
        <v/>
      </c>
      <c r="L266" s="58" t="str">
        <f t="shared" ca="1" si="466"/>
        <v/>
      </c>
      <c r="N266" s="113" t="str">
        <f t="shared" ca="1" si="475"/>
        <v/>
      </c>
      <c r="O266" s="114" t="str">
        <f t="shared" ref="O266" ca="1" si="481">IF(B266="","",IF(INDIRECT("減額一覧!BN"&amp;P266)=0.08,0.08,0.1))</f>
        <v/>
      </c>
      <c r="P266" s="38">
        <v>55</v>
      </c>
      <c r="Q266" s="38" t="str">
        <f t="shared" ca="1" si="477"/>
        <v/>
      </c>
      <c r="R266" s="38" t="str">
        <f t="shared" ca="1" si="477"/>
        <v/>
      </c>
      <c r="S266" s="66" t="str">
        <f t="shared" ca="1" si="468"/>
        <v/>
      </c>
      <c r="T266" s="105" t="str">
        <f t="shared" ca="1" si="469"/>
        <v/>
      </c>
    </row>
    <row r="267" spans="1:20" hidden="1">
      <c r="A267" t="str">
        <f ca="1">IF(B267="","",INDIRECT("減額一覧!B"&amp;$P267))</f>
        <v/>
      </c>
      <c r="B267" s="61" t="str">
        <f t="shared" ref="B267" ca="1" si="482">IF(INDIRECT("減額一覧!BD"&amp;P267)=1,INDIRECT("減額一覧!AQ"&amp;P267),"")</f>
        <v/>
      </c>
      <c r="C267" s="45" t="str">
        <f ca="1">IF(B267="","",INDIRECT("減額一覧!C"&amp;$P267))</f>
        <v/>
      </c>
      <c r="D267" s="79" t="str">
        <f ca="1">IF($B267="","",INDIRECT("減額一覧!G"&amp;$P267))</f>
        <v/>
      </c>
      <c r="E267" s="19" t="str">
        <f ca="1">IF(B267="","",INDIRECT("減額一覧!H"&amp;P267))</f>
        <v/>
      </c>
      <c r="F267" s="19" t="str">
        <f ca="1">IF($B267="","",INDIRECT("減額一覧!AX"&amp;P267))</f>
        <v/>
      </c>
      <c r="G267" s="20" t="str">
        <f ca="1">IF($B267="","",INDIRECT("減額一覧!AY"&amp;P267))</f>
        <v/>
      </c>
      <c r="H267" s="20" t="str">
        <f ca="1">IF($B267="","",INDIRECT("減額一覧!AZ"&amp;P267))</f>
        <v/>
      </c>
      <c r="I267" s="32" t="str">
        <f ca="1">IF(B267="","",IF(INDIRECT("減額一覧!BO"&amp;P267)=0.08,0.08,0.1))</f>
        <v/>
      </c>
      <c r="J267" s="52"/>
      <c r="K267" s="95" t="str">
        <f t="shared" ca="1" si="374"/>
        <v/>
      </c>
      <c r="L267" s="58" t="str">
        <f t="shared" ca="1" si="466"/>
        <v/>
      </c>
      <c r="N267" s="113" t="str">
        <f t="shared" ca="1" si="475"/>
        <v/>
      </c>
      <c r="O267" s="114" t="str">
        <f t="shared" ref="O267" ca="1" si="483">IF(B267="","",IF(INDIRECT("減額一覧!BO"&amp;P267)=0.08,0.08,0.1))</f>
        <v/>
      </c>
      <c r="P267" s="38">
        <v>55</v>
      </c>
      <c r="Q267" s="38" t="str">
        <f t="shared" ca="1" si="477"/>
        <v/>
      </c>
      <c r="R267" s="38" t="str">
        <f t="shared" ca="1" si="477"/>
        <v/>
      </c>
      <c r="S267" s="66" t="str">
        <f t="shared" ca="1" si="468"/>
        <v/>
      </c>
      <c r="T267" s="105" t="str">
        <f t="shared" ca="1" si="469"/>
        <v/>
      </c>
    </row>
    <row r="268" spans="1:20" ht="19.5" hidden="1" thickBot="1">
      <c r="B268" s="64"/>
      <c r="C268" s="41" t="str">
        <f>IF(B268="","",減額一覧!C264)</f>
        <v/>
      </c>
      <c r="D268" s="43"/>
      <c r="E268" s="21"/>
      <c r="F268" s="22" t="s">
        <v>69</v>
      </c>
      <c r="G268" s="23">
        <f t="shared" ref="G268:H268" si="484">SUBTOTAL(9,G264:G267)</f>
        <v>0</v>
      </c>
      <c r="H268" s="23">
        <f t="shared" si="484"/>
        <v>0</v>
      </c>
      <c r="I268" s="30"/>
      <c r="J268" s="53"/>
      <c r="K268" s="96" t="str">
        <f t="shared" si="374"/>
        <v/>
      </c>
      <c r="L268" s="59" t="str">
        <f t="shared" si="466"/>
        <v/>
      </c>
      <c r="N268" s="108" t="str">
        <f t="shared" ref="N268" si="485">IF(AND(G268=0,H268=0),"","小計")</f>
        <v/>
      </c>
      <c r="O268" s="108" t="str">
        <f t="shared" ref="O268" si="486">IF(AND(G268=0,H268=0),"","小計")</f>
        <v/>
      </c>
      <c r="P268" s="38"/>
      <c r="Q268" s="38"/>
      <c r="R268" s="38"/>
      <c r="S268" s="66" t="str">
        <f t="shared" si="468"/>
        <v/>
      </c>
      <c r="T268" s="105" t="str">
        <f t="shared" si="469"/>
        <v/>
      </c>
    </row>
    <row r="269" spans="1:20" hidden="1">
      <c r="A269">
        <f ca="1">IF(B269="","",INDIRECT("減額一覧!B"&amp;$P269))</f>
        <v>285</v>
      </c>
      <c r="B269" s="61">
        <f t="shared" ref="B269" ca="1" si="487">IF(INDIRECT("減額一覧!BA"&amp;P269)=1,INDIRECT("減額一覧!M"&amp;P269),"")</f>
        <v>207</v>
      </c>
      <c r="C269" s="36">
        <f ca="1">IF(B269="","",INDIRECT("減額一覧!C"&amp;$P269))</f>
        <v>594117000</v>
      </c>
      <c r="D269" s="78" t="str">
        <f ca="1">IF($B269="","",INDIRECT("減額一覧!G"&amp;$P269))</f>
        <v>福島　和則</v>
      </c>
      <c r="E269" s="19">
        <f ca="1">IF(B269="","",INDIRECT("減額一覧!H"&amp;P269))</f>
        <v>20</v>
      </c>
      <c r="F269" s="19">
        <f ca="1">IF($B269="","",INDIRECT("減額一覧!T"&amp;P269))</f>
        <v>9</v>
      </c>
      <c r="G269" s="20">
        <f ca="1">IF($B269="","",INDIRECT("減額一覧!U"&amp;P269))</f>
        <v>1980</v>
      </c>
      <c r="H269" s="20">
        <f ca="1">IF($B269="","",INDIRECT("減額一覧!V"&amp;P269))</f>
        <v>1227</v>
      </c>
      <c r="I269" s="32">
        <f ca="1">IF(B269="","",IF(INDIRECT("減額一覧!BL"&amp;P269)=0.08,0.08,0.1))</f>
        <v>0.1</v>
      </c>
      <c r="J269" s="51" t="s">
        <v>481</v>
      </c>
      <c r="K269" s="94" t="str">
        <f t="shared" ca="1" si="374"/>
        <v/>
      </c>
      <c r="L269" s="56" t="str">
        <f t="shared" ca="1" si="466"/>
        <v/>
      </c>
      <c r="N269" s="113" t="str">
        <f t="shared" ref="N269:N272" ca="1" si="488">IF(A269="","",IF(A269&gt;3000,"月ヶ瀬",IF(A269&gt;=2000,"都祁","市内")))</f>
        <v>市内</v>
      </c>
      <c r="O269" s="114">
        <f t="shared" ref="O269" ca="1" si="489">IF(B269="","",IF(INDIRECT("減額一覧!BL"&amp;P269)=0.08,0.08,0.1))</f>
        <v>0.1</v>
      </c>
      <c r="P269" s="38">
        <v>56</v>
      </c>
      <c r="Q269" s="38">
        <f t="shared" ref="Q269:R272" ca="1" si="490">IF(G269="","",IF(G269&gt;0,1,""))</f>
        <v>1</v>
      </c>
      <c r="R269" s="38">
        <f t="shared" ca="1" si="490"/>
        <v>1</v>
      </c>
      <c r="S269" s="66" t="str">
        <f t="shared" ca="1" si="468"/>
        <v>594</v>
      </c>
      <c r="T269" s="105" t="str">
        <f t="shared" ca="1" si="469"/>
        <v/>
      </c>
    </row>
    <row r="270" spans="1:20" hidden="1">
      <c r="A270">
        <f ca="1">IF(B270="","",INDIRECT("減額一覧!B"&amp;$P270))</f>
        <v>285</v>
      </c>
      <c r="B270" s="61">
        <f t="shared" ref="B270" ca="1" si="491">IF(INDIRECT("減額一覧!BB"&amp;P270)=1,INDIRECT("減額一覧!W"&amp;P270),"")</f>
        <v>208</v>
      </c>
      <c r="C270" s="44">
        <f ca="1">IF(B270="","",INDIRECT("減額一覧!C"&amp;$P270))</f>
        <v>594117000</v>
      </c>
      <c r="D270" s="79" t="str">
        <f ca="1">IF($B270="","",INDIRECT("減額一覧!G"&amp;$P270))</f>
        <v>福島　和則</v>
      </c>
      <c r="E270" s="19">
        <f ca="1">IF(B270="","",INDIRECT("減額一覧!H"&amp;P270))</f>
        <v>20</v>
      </c>
      <c r="F270" s="19">
        <f ca="1">IF($B270="","",INDIRECT("減額一覧!AD"&amp;P270))</f>
        <v>9</v>
      </c>
      <c r="G270" s="20">
        <f ca="1">IF($B270="","",INDIRECT("減額一覧!AE"&amp;P270))</f>
        <v>1980</v>
      </c>
      <c r="H270" s="20">
        <f ca="1">IF($B270="","",INDIRECT("減額一覧!AF"&amp;P270))</f>
        <v>1227</v>
      </c>
      <c r="I270" s="32">
        <f ca="1">IF(B270="","",IF(INDIRECT("減額一覧!BM"&amp;P270)=0.08,0.08,0.1))</f>
        <v>0.1</v>
      </c>
      <c r="J270" s="52"/>
      <c r="K270" s="95" t="str">
        <f t="shared" ca="1" si="374"/>
        <v/>
      </c>
      <c r="L270" s="58" t="str">
        <f t="shared" ca="1" si="466"/>
        <v/>
      </c>
      <c r="N270" s="113" t="str">
        <f t="shared" ca="1" si="488"/>
        <v>市内</v>
      </c>
      <c r="O270" s="114">
        <f t="shared" ref="O270" ca="1" si="492">IF(B270="","",IF(INDIRECT("減額一覧!BM"&amp;P270)=0.08,0.08,0.1))</f>
        <v>0.1</v>
      </c>
      <c r="P270" s="38">
        <v>56</v>
      </c>
      <c r="Q270" s="38">
        <f t="shared" ca="1" si="490"/>
        <v>1</v>
      </c>
      <c r="R270" s="38">
        <f t="shared" ca="1" si="490"/>
        <v>1</v>
      </c>
      <c r="S270" s="66" t="str">
        <f t="shared" ca="1" si="468"/>
        <v>594</v>
      </c>
      <c r="T270" s="105" t="str">
        <f t="shared" ca="1" si="469"/>
        <v/>
      </c>
    </row>
    <row r="271" spans="1:20" hidden="1">
      <c r="A271" t="str">
        <f ca="1">IF(B271="","",INDIRECT("減額一覧!B"&amp;$P271))</f>
        <v/>
      </c>
      <c r="B271" s="61" t="str">
        <f t="shared" ref="B271" ca="1" si="493">IF(INDIRECT("減額一覧!BC"&amp;P271)=1,INDIRECT("減額一覧!AG"&amp;P271),"")</f>
        <v/>
      </c>
      <c r="C271" s="36" t="str">
        <f ca="1">IF(B271="","",INDIRECT("減額一覧!C"&amp;$P271))</f>
        <v/>
      </c>
      <c r="D271" s="80" t="str">
        <f ca="1">IF($B271="","",INDIRECT("減額一覧!G"&amp;$P271))</f>
        <v/>
      </c>
      <c r="E271" s="19" t="str">
        <f ca="1">IF(B271="","",INDIRECT("減額一覧!H"&amp;P271))</f>
        <v/>
      </c>
      <c r="F271" s="19" t="str">
        <f ca="1">IF($B271="","",INDIRECT("減額一覧!AN"&amp;P271))</f>
        <v/>
      </c>
      <c r="G271" s="20" t="str">
        <f ca="1">IF($B271="","",INDIRECT("減額一覧!AO"&amp;P271))</f>
        <v/>
      </c>
      <c r="H271" s="20" t="str">
        <f ca="1">IF($B271="","",INDIRECT("減額一覧!AP"&amp;P271))</f>
        <v/>
      </c>
      <c r="I271" s="32" t="str">
        <f ca="1">IF(B271="","",IF(INDIRECT("減額一覧!BN"&amp;P271)=0.08,0.08,0.1))</f>
        <v/>
      </c>
      <c r="J271" s="52"/>
      <c r="K271" s="95" t="str">
        <f t="shared" ca="1" si="374"/>
        <v/>
      </c>
      <c r="L271" s="58" t="str">
        <f t="shared" ca="1" si="466"/>
        <v/>
      </c>
      <c r="N271" s="113" t="str">
        <f t="shared" ca="1" si="488"/>
        <v/>
      </c>
      <c r="O271" s="114" t="str">
        <f t="shared" ref="O271" ca="1" si="494">IF(B271="","",IF(INDIRECT("減額一覧!BN"&amp;P271)=0.08,0.08,0.1))</f>
        <v/>
      </c>
      <c r="P271" s="38">
        <v>56</v>
      </c>
      <c r="Q271" s="38" t="str">
        <f t="shared" ca="1" si="490"/>
        <v/>
      </c>
      <c r="R271" s="38" t="str">
        <f t="shared" ca="1" si="490"/>
        <v/>
      </c>
      <c r="S271" s="66" t="str">
        <f t="shared" ca="1" si="468"/>
        <v/>
      </c>
      <c r="T271" s="105" t="str">
        <f t="shared" ca="1" si="469"/>
        <v/>
      </c>
    </row>
    <row r="272" spans="1:20" hidden="1">
      <c r="A272" t="str">
        <f ca="1">IF(B272="","",INDIRECT("減額一覧!B"&amp;$P272))</f>
        <v/>
      </c>
      <c r="B272" s="61" t="str">
        <f t="shared" ref="B272" ca="1" si="495">IF(INDIRECT("減額一覧!BD"&amp;P272)=1,INDIRECT("減額一覧!AQ"&amp;P272),"")</f>
        <v/>
      </c>
      <c r="C272" s="45" t="str">
        <f ca="1">IF(B272="","",INDIRECT("減額一覧!C"&amp;$P272))</f>
        <v/>
      </c>
      <c r="D272" s="79" t="str">
        <f ca="1">IF($B272="","",INDIRECT("減額一覧!G"&amp;$P272))</f>
        <v/>
      </c>
      <c r="E272" s="19" t="str">
        <f ca="1">IF(B272="","",INDIRECT("減額一覧!H"&amp;P272))</f>
        <v/>
      </c>
      <c r="F272" s="19" t="str">
        <f ca="1">IF($B272="","",INDIRECT("減額一覧!AX"&amp;P272))</f>
        <v/>
      </c>
      <c r="G272" s="20" t="str">
        <f ca="1">IF($B272="","",INDIRECT("減額一覧!AY"&amp;P272))</f>
        <v/>
      </c>
      <c r="H272" s="20" t="str">
        <f ca="1">IF($B272="","",INDIRECT("減額一覧!AZ"&amp;P272))</f>
        <v/>
      </c>
      <c r="I272" s="32" t="str">
        <f ca="1">IF(B272="","",IF(INDIRECT("減額一覧!BO"&amp;P272)=0.08,0.08,0.1))</f>
        <v/>
      </c>
      <c r="J272" s="52"/>
      <c r="K272" s="95" t="str">
        <f t="shared" ca="1" si="374"/>
        <v/>
      </c>
      <c r="L272" s="58" t="str">
        <f t="shared" ca="1" si="466"/>
        <v/>
      </c>
      <c r="N272" s="113" t="str">
        <f t="shared" ca="1" si="488"/>
        <v/>
      </c>
      <c r="O272" s="114" t="str">
        <f t="shared" ref="O272" ca="1" si="496">IF(B272="","",IF(INDIRECT("減額一覧!BO"&amp;P272)=0.08,0.08,0.1))</f>
        <v/>
      </c>
      <c r="P272" s="38">
        <v>56</v>
      </c>
      <c r="Q272" s="38" t="str">
        <f t="shared" ca="1" si="490"/>
        <v/>
      </c>
      <c r="R272" s="38" t="str">
        <f t="shared" ca="1" si="490"/>
        <v/>
      </c>
      <c r="S272" s="66" t="str">
        <f t="shared" ca="1" si="468"/>
        <v/>
      </c>
      <c r="T272" s="105" t="str">
        <f t="shared" ca="1" si="469"/>
        <v/>
      </c>
    </row>
    <row r="273" spans="1:20" ht="19.5" hidden="1" thickBot="1">
      <c r="B273" s="64"/>
      <c r="C273" s="41" t="str">
        <f>IF(B273="","",減額一覧!C269)</f>
        <v/>
      </c>
      <c r="D273" s="43"/>
      <c r="E273" s="21"/>
      <c r="F273" s="22" t="s">
        <v>69</v>
      </c>
      <c r="G273" s="23">
        <f t="shared" ref="G273:H273" si="497">SUBTOTAL(9,G269:G272)</f>
        <v>0</v>
      </c>
      <c r="H273" s="23">
        <f t="shared" si="497"/>
        <v>0</v>
      </c>
      <c r="I273" s="30"/>
      <c r="J273" s="53"/>
      <c r="K273" s="96" t="str">
        <f t="shared" si="374"/>
        <v/>
      </c>
      <c r="L273" s="59" t="str">
        <f t="shared" si="466"/>
        <v/>
      </c>
      <c r="N273" s="108" t="str">
        <f t="shared" ref="N273" si="498">IF(AND(G273=0,H273=0),"","小計")</f>
        <v/>
      </c>
      <c r="O273" s="108" t="str">
        <f t="shared" ref="O273" si="499">IF(AND(G273=0,H273=0),"","小計")</f>
        <v/>
      </c>
      <c r="P273" s="38"/>
      <c r="Q273" s="38"/>
      <c r="R273" s="38"/>
      <c r="S273" s="66" t="str">
        <f t="shared" si="468"/>
        <v/>
      </c>
      <c r="T273" s="105" t="str">
        <f t="shared" si="469"/>
        <v/>
      </c>
    </row>
    <row r="274" spans="1:20" hidden="1">
      <c r="A274">
        <f ca="1">IF(B274="","",INDIRECT("減額一覧!B"&amp;$P274))</f>
        <v>286</v>
      </c>
      <c r="B274" s="61">
        <f t="shared" ref="B274" ca="1" si="500">IF(INDIRECT("減額一覧!BA"&amp;P274)=1,INDIRECT("減額一覧!M"&amp;P274),"")</f>
        <v>206</v>
      </c>
      <c r="C274" s="36">
        <f ca="1">IF(B274="","",INDIRECT("減額一覧!C"&amp;$P274))</f>
        <v>362134200</v>
      </c>
      <c r="D274" s="78" t="str">
        <f ca="1">IF($B274="","",INDIRECT("減額一覧!G"&amp;$P274))</f>
        <v>福村　泰臣</v>
      </c>
      <c r="E274" s="19">
        <f ca="1">IF(B274="","",INDIRECT("減額一覧!H"&amp;P274))</f>
        <v>20</v>
      </c>
      <c r="F274" s="19">
        <f ca="1">IF($B274="","",INDIRECT("減額一覧!T"&amp;P274))</f>
        <v>2</v>
      </c>
      <c r="G274" s="20">
        <f ca="1">IF($B274="","",INDIRECT("減額一覧!U"&amp;P274))</f>
        <v>0</v>
      </c>
      <c r="H274" s="20">
        <f ca="1">IF($B274="","",INDIRECT("減額一覧!V"&amp;P274))</f>
        <v>273</v>
      </c>
      <c r="I274" s="32">
        <f ca="1">IF(B274="","",IF(INDIRECT("減額一覧!BL"&amp;P274)=0.08,0.08,0.1))</f>
        <v>0.1</v>
      </c>
      <c r="J274" s="51" t="s">
        <v>525</v>
      </c>
      <c r="K274" s="94" t="str">
        <f t="shared" ref="K274:K337" ca="1" si="501">IF(A274="","",IF(A274&gt;3000,"月ヶ瀬",IF(A274&gt;=2000,"都祁","")))</f>
        <v/>
      </c>
      <c r="L274" s="56" t="str">
        <f t="shared" ca="1" si="466"/>
        <v/>
      </c>
      <c r="N274" s="113" t="str">
        <f t="shared" ref="N274:N277" ca="1" si="502">IF(A274="","",IF(A274&gt;3000,"月ヶ瀬",IF(A274&gt;=2000,"都祁","市内")))</f>
        <v>市内</v>
      </c>
      <c r="O274" s="114">
        <f t="shared" ref="O274" ca="1" si="503">IF(B274="","",IF(INDIRECT("減額一覧!BL"&amp;P274)=0.08,0.08,0.1))</f>
        <v>0.1</v>
      </c>
      <c r="P274" s="38">
        <v>57</v>
      </c>
      <c r="Q274" s="38" t="str">
        <f t="shared" ref="Q274:R277" ca="1" si="504">IF(G274="","",IF(G274&gt;0,1,""))</f>
        <v/>
      </c>
      <c r="R274" s="38">
        <f t="shared" ca="1" si="504"/>
        <v>1</v>
      </c>
      <c r="S274" s="66" t="str">
        <f t="shared" ca="1" si="468"/>
        <v>362</v>
      </c>
      <c r="T274" s="105" t="str">
        <f t="shared" ca="1" si="469"/>
        <v/>
      </c>
    </row>
    <row r="275" spans="1:20" hidden="1">
      <c r="A275">
        <f ca="1">IF(B275="","",INDIRECT("減額一覧!B"&amp;$P275))</f>
        <v>286</v>
      </c>
      <c r="B275" s="61">
        <f t="shared" ref="B275" ca="1" si="505">IF(INDIRECT("減額一覧!BB"&amp;P275)=1,INDIRECT("減額一覧!W"&amp;P275),"")</f>
        <v>207</v>
      </c>
      <c r="C275" s="44">
        <f ca="1">IF(B275="","",INDIRECT("減額一覧!C"&amp;$P275))</f>
        <v>362134200</v>
      </c>
      <c r="D275" s="79" t="str">
        <f ca="1">IF($B275="","",INDIRECT("減額一覧!G"&amp;$P275))</f>
        <v>福村　泰臣</v>
      </c>
      <c r="E275" s="19">
        <f ca="1">IF(B275="","",INDIRECT("減額一覧!H"&amp;P275))</f>
        <v>20</v>
      </c>
      <c r="F275" s="19">
        <f ca="1">IF($B275="","",INDIRECT("減額一覧!AD"&amp;P275))</f>
        <v>2</v>
      </c>
      <c r="G275" s="20">
        <f ca="1">IF($B275="","",INDIRECT("減額一覧!AE"&amp;P275))</f>
        <v>0</v>
      </c>
      <c r="H275" s="20">
        <f ca="1">IF($B275="","",INDIRECT("減額一覧!AF"&amp;P275))</f>
        <v>273</v>
      </c>
      <c r="I275" s="32">
        <f ca="1">IF(B275="","",IF(INDIRECT("減額一覧!BM"&amp;P275)=0.08,0.08,0.1))</f>
        <v>0.1</v>
      </c>
      <c r="J275" s="52"/>
      <c r="K275" s="95" t="str">
        <f t="shared" ca="1" si="501"/>
        <v/>
      </c>
      <c r="L275" s="58" t="str">
        <f t="shared" ca="1" si="466"/>
        <v/>
      </c>
      <c r="N275" s="113" t="str">
        <f t="shared" ca="1" si="502"/>
        <v>市内</v>
      </c>
      <c r="O275" s="114">
        <f t="shared" ref="O275" ca="1" si="506">IF(B275="","",IF(INDIRECT("減額一覧!BM"&amp;P275)=0.08,0.08,0.1))</f>
        <v>0.1</v>
      </c>
      <c r="P275" s="38">
        <v>57</v>
      </c>
      <c r="Q275" s="38" t="str">
        <f t="shared" ca="1" si="504"/>
        <v/>
      </c>
      <c r="R275" s="38">
        <f t="shared" ca="1" si="504"/>
        <v>1</v>
      </c>
      <c r="S275" s="66" t="str">
        <f t="shared" ca="1" si="468"/>
        <v>362</v>
      </c>
      <c r="T275" s="105" t="str">
        <f t="shared" ca="1" si="469"/>
        <v/>
      </c>
    </row>
    <row r="276" spans="1:20" hidden="1">
      <c r="A276" t="str">
        <f ca="1">IF(B276="","",INDIRECT("減額一覧!B"&amp;$P276))</f>
        <v/>
      </c>
      <c r="B276" s="61" t="str">
        <f t="shared" ref="B276" ca="1" si="507">IF(INDIRECT("減額一覧!BC"&amp;P276)=1,INDIRECT("減額一覧!AG"&amp;P276),"")</f>
        <v/>
      </c>
      <c r="C276" s="36" t="str">
        <f ca="1">IF(B276="","",INDIRECT("減額一覧!C"&amp;$P276))</f>
        <v/>
      </c>
      <c r="D276" s="80" t="str">
        <f ca="1">IF($B276="","",INDIRECT("減額一覧!G"&amp;$P276))</f>
        <v/>
      </c>
      <c r="E276" s="19" t="str">
        <f ca="1">IF(B276="","",INDIRECT("減額一覧!H"&amp;P276))</f>
        <v/>
      </c>
      <c r="F276" s="19" t="str">
        <f ca="1">IF($B276="","",INDIRECT("減額一覧!AN"&amp;P276))</f>
        <v/>
      </c>
      <c r="G276" s="20" t="str">
        <f ca="1">IF($B276="","",INDIRECT("減額一覧!AO"&amp;P276))</f>
        <v/>
      </c>
      <c r="H276" s="20" t="str">
        <f ca="1">IF($B276="","",INDIRECT("減額一覧!AP"&amp;P276))</f>
        <v/>
      </c>
      <c r="I276" s="32" t="str">
        <f ca="1">IF(B276="","",IF(INDIRECT("減額一覧!BN"&amp;P276)=0.08,0.08,0.1))</f>
        <v/>
      </c>
      <c r="J276" s="52"/>
      <c r="K276" s="95" t="str">
        <f t="shared" ca="1" si="501"/>
        <v/>
      </c>
      <c r="L276" s="58" t="str">
        <f t="shared" ca="1" si="466"/>
        <v/>
      </c>
      <c r="N276" s="113" t="str">
        <f t="shared" ca="1" si="502"/>
        <v/>
      </c>
      <c r="O276" s="114" t="str">
        <f t="shared" ref="O276" ca="1" si="508">IF(B276="","",IF(INDIRECT("減額一覧!BN"&amp;P276)=0.08,0.08,0.1))</f>
        <v/>
      </c>
      <c r="P276" s="38">
        <v>57</v>
      </c>
      <c r="Q276" s="38" t="str">
        <f t="shared" ca="1" si="504"/>
        <v/>
      </c>
      <c r="R276" s="38" t="str">
        <f t="shared" ca="1" si="504"/>
        <v/>
      </c>
      <c r="S276" s="66" t="str">
        <f t="shared" ca="1" si="468"/>
        <v/>
      </c>
      <c r="T276" s="105" t="str">
        <f t="shared" ca="1" si="469"/>
        <v/>
      </c>
    </row>
    <row r="277" spans="1:20" hidden="1">
      <c r="A277" t="str">
        <f ca="1">IF(B277="","",INDIRECT("減額一覧!B"&amp;$P277))</f>
        <v/>
      </c>
      <c r="B277" s="61" t="str">
        <f t="shared" ref="B277" ca="1" si="509">IF(INDIRECT("減額一覧!BD"&amp;P277)=1,INDIRECT("減額一覧!AQ"&amp;P277),"")</f>
        <v/>
      </c>
      <c r="C277" s="45" t="str">
        <f ca="1">IF(B277="","",INDIRECT("減額一覧!C"&amp;$P277))</f>
        <v/>
      </c>
      <c r="D277" s="79" t="str">
        <f ca="1">IF($B277="","",INDIRECT("減額一覧!G"&amp;$P277))</f>
        <v/>
      </c>
      <c r="E277" s="19" t="str">
        <f ca="1">IF(B277="","",INDIRECT("減額一覧!H"&amp;P277))</f>
        <v/>
      </c>
      <c r="F277" s="19" t="str">
        <f ca="1">IF($B277="","",INDIRECT("減額一覧!AX"&amp;P277))</f>
        <v/>
      </c>
      <c r="G277" s="20" t="str">
        <f ca="1">IF($B277="","",INDIRECT("減額一覧!AY"&amp;P277))</f>
        <v/>
      </c>
      <c r="H277" s="20" t="str">
        <f ca="1">IF($B277="","",INDIRECT("減額一覧!AZ"&amp;P277))</f>
        <v/>
      </c>
      <c r="I277" s="32" t="str">
        <f ca="1">IF(B277="","",IF(INDIRECT("減額一覧!BO"&amp;P277)=0.08,0.08,0.1))</f>
        <v/>
      </c>
      <c r="J277" s="52"/>
      <c r="K277" s="95" t="str">
        <f t="shared" ca="1" si="501"/>
        <v/>
      </c>
      <c r="L277" s="58" t="str">
        <f t="shared" ca="1" si="466"/>
        <v/>
      </c>
      <c r="N277" s="113" t="str">
        <f t="shared" ca="1" si="502"/>
        <v/>
      </c>
      <c r="O277" s="114" t="str">
        <f t="shared" ref="O277" ca="1" si="510">IF(B277="","",IF(INDIRECT("減額一覧!BO"&amp;P277)=0.08,0.08,0.1))</f>
        <v/>
      </c>
      <c r="P277" s="38">
        <v>57</v>
      </c>
      <c r="Q277" s="38" t="str">
        <f t="shared" ca="1" si="504"/>
        <v/>
      </c>
      <c r="R277" s="38" t="str">
        <f t="shared" ca="1" si="504"/>
        <v/>
      </c>
      <c r="S277" s="66" t="str">
        <f t="shared" ca="1" si="468"/>
        <v/>
      </c>
      <c r="T277" s="105" t="str">
        <f t="shared" ca="1" si="469"/>
        <v/>
      </c>
    </row>
    <row r="278" spans="1:20" ht="19.5" hidden="1" thickBot="1">
      <c r="B278" s="64"/>
      <c r="C278" s="41" t="str">
        <f>IF(B278="","",減額一覧!C274)</f>
        <v/>
      </c>
      <c r="D278" s="43"/>
      <c r="E278" s="21"/>
      <c r="F278" s="22" t="s">
        <v>69</v>
      </c>
      <c r="G278" s="23">
        <f t="shared" ref="G278:H278" si="511">SUBTOTAL(9,G274:G277)</f>
        <v>0</v>
      </c>
      <c r="H278" s="23">
        <f t="shared" si="511"/>
        <v>0</v>
      </c>
      <c r="I278" s="30"/>
      <c r="J278" s="53"/>
      <c r="K278" s="96" t="str">
        <f t="shared" si="501"/>
        <v/>
      </c>
      <c r="L278" s="59" t="str">
        <f t="shared" si="466"/>
        <v/>
      </c>
      <c r="N278" s="108" t="str">
        <f t="shared" ref="N278" si="512">IF(AND(G278=0,H278=0),"","小計")</f>
        <v/>
      </c>
      <c r="O278" s="108" t="str">
        <f t="shared" ref="O278" si="513">IF(AND(G278=0,H278=0),"","小計")</f>
        <v/>
      </c>
      <c r="P278" s="38"/>
      <c r="Q278" s="38"/>
      <c r="R278" s="38"/>
      <c r="S278" s="66" t="str">
        <f t="shared" si="468"/>
        <v/>
      </c>
      <c r="T278" s="105" t="str">
        <f t="shared" si="469"/>
        <v/>
      </c>
    </row>
    <row r="279" spans="1:20" hidden="1">
      <c r="A279">
        <f ca="1">IF(B279="","",INDIRECT("減額一覧!B"&amp;$P279))</f>
        <v>287</v>
      </c>
      <c r="B279" s="61">
        <f t="shared" ref="B279" ca="1" si="514">IF(INDIRECT("減額一覧!BA"&amp;P279)=1,INDIRECT("減額一覧!M"&amp;P279),"")</f>
        <v>206</v>
      </c>
      <c r="C279" s="36">
        <f ca="1">IF(B279="","",INDIRECT("減額一覧!C"&amp;$P279))</f>
        <v>259065000</v>
      </c>
      <c r="D279" s="78" t="str">
        <f ca="1">IF($B279="","",INDIRECT("減額一覧!G"&amp;$P279))</f>
        <v>河野　花恵</v>
      </c>
      <c r="E279" s="19">
        <f ca="1">IF(B279="","",INDIRECT("減額一覧!H"&amp;P279))</f>
        <v>20</v>
      </c>
      <c r="F279" s="19">
        <f ca="1">IF($B279="","",INDIRECT("減額一覧!T"&amp;P279))</f>
        <v>1</v>
      </c>
      <c r="G279" s="20">
        <f ca="1">IF($B279="","",INDIRECT("減額一覧!U"&amp;P279))</f>
        <v>220</v>
      </c>
      <c r="H279" s="20">
        <f ca="1">IF($B279="","",INDIRECT("減額一覧!V"&amp;P279))</f>
        <v>136</v>
      </c>
      <c r="I279" s="32">
        <f ca="1">IF(B279="","",IF(INDIRECT("減額一覧!BL"&amp;P279)=0.08,0.08,0.1))</f>
        <v>0.1</v>
      </c>
      <c r="J279" s="51" t="s">
        <v>482</v>
      </c>
      <c r="K279" s="94" t="str">
        <f t="shared" ca="1" si="501"/>
        <v/>
      </c>
      <c r="L279" s="56" t="str">
        <f t="shared" ca="1" si="466"/>
        <v/>
      </c>
      <c r="N279" s="113" t="str">
        <f t="shared" ref="N279:N282" ca="1" si="515">IF(A279="","",IF(A279&gt;3000,"月ヶ瀬",IF(A279&gt;=2000,"都祁","市内")))</f>
        <v>市内</v>
      </c>
      <c r="O279" s="114">
        <f t="shared" ref="O279" ca="1" si="516">IF(B279="","",IF(INDIRECT("減額一覧!BL"&amp;P279)=0.08,0.08,0.1))</f>
        <v>0.1</v>
      </c>
      <c r="P279" s="38">
        <v>58</v>
      </c>
      <c r="Q279" s="38">
        <f t="shared" ref="Q279:R282" ca="1" si="517">IF(G279="","",IF(G279&gt;0,1,""))</f>
        <v>1</v>
      </c>
      <c r="R279" s="38">
        <f t="shared" ca="1" si="517"/>
        <v>1</v>
      </c>
      <c r="S279" s="66" t="str">
        <f t="shared" ca="1" si="468"/>
        <v>259</v>
      </c>
      <c r="T279" s="105" t="str">
        <f t="shared" ca="1" si="469"/>
        <v/>
      </c>
    </row>
    <row r="280" spans="1:20" hidden="1">
      <c r="A280">
        <f ca="1">IF(B280="","",INDIRECT("減額一覧!B"&amp;$P280))</f>
        <v>287</v>
      </c>
      <c r="B280" s="61">
        <f t="shared" ref="B280" ca="1" si="518">IF(INDIRECT("減額一覧!BB"&amp;P280)=1,INDIRECT("減額一覧!W"&amp;P280),"")</f>
        <v>207</v>
      </c>
      <c r="C280" s="44">
        <f ca="1">IF(B280="","",INDIRECT("減額一覧!C"&amp;$P280))</f>
        <v>259065000</v>
      </c>
      <c r="D280" s="79" t="str">
        <f ca="1">IF($B280="","",INDIRECT("減額一覧!G"&amp;$P280))</f>
        <v>河野　花恵</v>
      </c>
      <c r="E280" s="19">
        <f ca="1">IF(B280="","",INDIRECT("減額一覧!H"&amp;P280))</f>
        <v>20</v>
      </c>
      <c r="F280" s="19">
        <f ca="1">IF($B280="","",INDIRECT("減額一覧!AD"&amp;P280))</f>
        <v>2</v>
      </c>
      <c r="G280" s="20">
        <f ca="1">IF($B280="","",INDIRECT("減額一覧!AE"&amp;P280))</f>
        <v>440</v>
      </c>
      <c r="H280" s="20">
        <f ca="1">IF($B280="","",INDIRECT("減額一覧!AF"&amp;P280))</f>
        <v>273</v>
      </c>
      <c r="I280" s="32">
        <f ca="1">IF(B280="","",IF(INDIRECT("減額一覧!BM"&amp;P280)=0.08,0.08,0.1))</f>
        <v>0.1</v>
      </c>
      <c r="J280" s="52"/>
      <c r="K280" s="95" t="str">
        <f t="shared" ca="1" si="501"/>
        <v/>
      </c>
      <c r="L280" s="58" t="str">
        <f t="shared" ca="1" si="466"/>
        <v/>
      </c>
      <c r="N280" s="113" t="str">
        <f t="shared" ca="1" si="515"/>
        <v>市内</v>
      </c>
      <c r="O280" s="114">
        <f t="shared" ref="O280" ca="1" si="519">IF(B280="","",IF(INDIRECT("減額一覧!BM"&amp;P280)=0.08,0.08,0.1))</f>
        <v>0.1</v>
      </c>
      <c r="P280" s="38">
        <v>58</v>
      </c>
      <c r="Q280" s="38">
        <f t="shared" ca="1" si="517"/>
        <v>1</v>
      </c>
      <c r="R280" s="38">
        <f t="shared" ca="1" si="517"/>
        <v>1</v>
      </c>
      <c r="S280" s="66" t="str">
        <f t="shared" ca="1" si="468"/>
        <v>259</v>
      </c>
      <c r="T280" s="105" t="str">
        <f t="shared" ca="1" si="469"/>
        <v/>
      </c>
    </row>
    <row r="281" spans="1:20" hidden="1">
      <c r="A281">
        <f ca="1">IF(B281="","",INDIRECT("減額一覧!B"&amp;$P281))</f>
        <v>287</v>
      </c>
      <c r="B281" s="61">
        <f t="shared" ref="B281" ca="1" si="520">IF(INDIRECT("減額一覧!BC"&amp;P281)=1,INDIRECT("減額一覧!AG"&amp;P281),"")</f>
        <v>208</v>
      </c>
      <c r="C281" s="36">
        <f ca="1">IF(B281="","",INDIRECT("減額一覧!C"&amp;$P281))</f>
        <v>259065000</v>
      </c>
      <c r="D281" s="80" t="str">
        <f ca="1">IF($B281="","",INDIRECT("減額一覧!G"&amp;$P281))</f>
        <v>河野　花恵</v>
      </c>
      <c r="E281" s="19">
        <f ca="1">IF(B281="","",INDIRECT("減額一覧!H"&amp;P281))</f>
        <v>20</v>
      </c>
      <c r="F281" s="19">
        <f ca="1">IF($B281="","",INDIRECT("減額一覧!AN"&amp;P281))</f>
        <v>5</v>
      </c>
      <c r="G281" s="20">
        <f ca="1">IF($B281="","",INDIRECT("減額一覧!AO"&amp;P281))</f>
        <v>1100</v>
      </c>
      <c r="H281" s="20">
        <f ca="1">IF($B281="","",INDIRECT("減額一覧!AP"&amp;P281))</f>
        <v>682</v>
      </c>
      <c r="I281" s="32">
        <f ca="1">IF(B281="","",IF(INDIRECT("減額一覧!BN"&amp;P281)=0.08,0.08,0.1))</f>
        <v>0.1</v>
      </c>
      <c r="J281" s="52"/>
      <c r="K281" s="95" t="str">
        <f t="shared" ca="1" si="501"/>
        <v/>
      </c>
      <c r="L281" s="58" t="str">
        <f t="shared" ca="1" si="466"/>
        <v/>
      </c>
      <c r="N281" s="113" t="str">
        <f t="shared" ca="1" si="515"/>
        <v>市内</v>
      </c>
      <c r="O281" s="114">
        <f t="shared" ref="O281" ca="1" si="521">IF(B281="","",IF(INDIRECT("減額一覧!BN"&amp;P281)=0.08,0.08,0.1))</f>
        <v>0.1</v>
      </c>
      <c r="P281" s="38">
        <v>58</v>
      </c>
      <c r="Q281" s="38">
        <f t="shared" ca="1" si="517"/>
        <v>1</v>
      </c>
      <c r="R281" s="38">
        <f t="shared" ca="1" si="517"/>
        <v>1</v>
      </c>
      <c r="S281" s="66" t="str">
        <f t="shared" ca="1" si="468"/>
        <v>259</v>
      </c>
      <c r="T281" s="105" t="str">
        <f t="shared" ca="1" si="469"/>
        <v/>
      </c>
    </row>
    <row r="282" spans="1:20" hidden="1">
      <c r="A282" t="str">
        <f ca="1">IF(B282="","",INDIRECT("減額一覧!B"&amp;$P282))</f>
        <v/>
      </c>
      <c r="B282" s="61" t="str">
        <f t="shared" ref="B282" ca="1" si="522">IF(INDIRECT("減額一覧!BD"&amp;P282)=1,INDIRECT("減額一覧!AQ"&amp;P282),"")</f>
        <v/>
      </c>
      <c r="C282" s="45" t="str">
        <f ca="1">IF(B282="","",INDIRECT("減額一覧!C"&amp;$P282))</f>
        <v/>
      </c>
      <c r="D282" s="79" t="str">
        <f ca="1">IF($B282="","",INDIRECT("減額一覧!G"&amp;$P282))</f>
        <v/>
      </c>
      <c r="E282" s="19" t="str">
        <f ca="1">IF(B282="","",INDIRECT("減額一覧!H"&amp;P282))</f>
        <v/>
      </c>
      <c r="F282" s="19" t="str">
        <f ca="1">IF($B282="","",INDIRECT("減額一覧!AX"&amp;P282))</f>
        <v/>
      </c>
      <c r="G282" s="20" t="str">
        <f ca="1">IF($B282="","",INDIRECT("減額一覧!AY"&amp;P282))</f>
        <v/>
      </c>
      <c r="H282" s="20" t="str">
        <f ca="1">IF($B282="","",INDIRECT("減額一覧!AZ"&amp;P282))</f>
        <v/>
      </c>
      <c r="I282" s="32" t="str">
        <f ca="1">IF(B282="","",IF(INDIRECT("減額一覧!BO"&amp;P282)=0.08,0.08,0.1))</f>
        <v/>
      </c>
      <c r="J282" s="52"/>
      <c r="K282" s="95" t="str">
        <f t="shared" ca="1" si="501"/>
        <v/>
      </c>
      <c r="L282" s="58" t="str">
        <f t="shared" ca="1" si="466"/>
        <v/>
      </c>
      <c r="N282" s="113" t="str">
        <f t="shared" ca="1" si="515"/>
        <v/>
      </c>
      <c r="O282" s="114" t="str">
        <f t="shared" ref="O282" ca="1" si="523">IF(B282="","",IF(INDIRECT("減額一覧!BO"&amp;P282)=0.08,0.08,0.1))</f>
        <v/>
      </c>
      <c r="P282" s="38">
        <v>58</v>
      </c>
      <c r="Q282" s="38" t="str">
        <f t="shared" ca="1" si="517"/>
        <v/>
      </c>
      <c r="R282" s="38" t="str">
        <f t="shared" ca="1" si="517"/>
        <v/>
      </c>
      <c r="S282" s="66" t="str">
        <f t="shared" ca="1" si="468"/>
        <v/>
      </c>
      <c r="T282" s="105" t="str">
        <f t="shared" ca="1" si="469"/>
        <v/>
      </c>
    </row>
    <row r="283" spans="1:20" ht="19.5" hidden="1" thickBot="1">
      <c r="B283" s="64"/>
      <c r="C283" s="41" t="str">
        <f>IF(B283="","",減額一覧!C279)</f>
        <v/>
      </c>
      <c r="D283" s="43"/>
      <c r="E283" s="21"/>
      <c r="F283" s="22" t="s">
        <v>69</v>
      </c>
      <c r="G283" s="23">
        <f t="shared" ref="G283:H283" si="524">SUBTOTAL(9,G279:G282)</f>
        <v>0</v>
      </c>
      <c r="H283" s="23">
        <f t="shared" si="524"/>
        <v>0</v>
      </c>
      <c r="I283" s="30"/>
      <c r="J283" s="53"/>
      <c r="K283" s="96" t="str">
        <f t="shared" si="501"/>
        <v/>
      </c>
      <c r="L283" s="59" t="str">
        <f t="shared" si="466"/>
        <v/>
      </c>
      <c r="N283" s="108" t="str">
        <f t="shared" ref="N283" si="525">IF(AND(G283=0,H283=0),"","小計")</f>
        <v/>
      </c>
      <c r="O283" s="108" t="str">
        <f t="shared" ref="O283" si="526">IF(AND(G283=0,H283=0),"","小計")</f>
        <v/>
      </c>
      <c r="P283" s="38"/>
      <c r="Q283" s="38"/>
      <c r="R283" s="38"/>
      <c r="S283" s="66" t="str">
        <f t="shared" si="468"/>
        <v/>
      </c>
      <c r="T283" s="105" t="str">
        <f t="shared" si="469"/>
        <v/>
      </c>
    </row>
    <row r="284" spans="1:20" ht="56.25" hidden="1">
      <c r="A284">
        <f ca="1">IF(B284="","",INDIRECT("減額一覧!B"&amp;$P284))</f>
        <v>288</v>
      </c>
      <c r="B284" s="61">
        <f t="shared" ref="B284" ca="1" si="527">IF(INDIRECT("減額一覧!BA"&amp;P284)=1,INDIRECT("減額一覧!M"&amp;P284),"")</f>
        <v>205</v>
      </c>
      <c r="C284" s="36">
        <f ca="1">IF(B284="","",INDIRECT("減額一覧!C"&amp;$P284))</f>
        <v>112216000</v>
      </c>
      <c r="D284" s="78" t="str">
        <f ca="1">IF($B284="","",INDIRECT("減額一覧!G"&amp;$P284))</f>
        <v>玉川化成工業㈱　代表取締役　玉川　孝明</v>
      </c>
      <c r="E284" s="19">
        <f ca="1">IF(B284="","",INDIRECT("減額一覧!H"&amp;P284))</f>
        <v>20</v>
      </c>
      <c r="F284" s="19">
        <f ca="1">IF($B284="","",INDIRECT("減額一覧!T"&amp;P284))</f>
        <v>9</v>
      </c>
      <c r="G284" s="20">
        <f ca="1">IF($B284="","",INDIRECT("減額一覧!U"&amp;P284))</f>
        <v>2128</v>
      </c>
      <c r="H284" s="20">
        <f ca="1">IF($B284="","",INDIRECT("減額一覧!V"&amp;P284))</f>
        <v>1228</v>
      </c>
      <c r="I284" s="32">
        <f ca="1">IF(B284="","",IF(INDIRECT("減額一覧!BL"&amp;P284)=0.08,0.08,0.1))</f>
        <v>0.1</v>
      </c>
      <c r="J284" s="51" t="s">
        <v>483</v>
      </c>
      <c r="K284" s="94" t="str">
        <f t="shared" ca="1" si="501"/>
        <v/>
      </c>
      <c r="L284" s="56" t="str">
        <f t="shared" ca="1" si="466"/>
        <v/>
      </c>
      <c r="N284" s="113" t="str">
        <f t="shared" ref="N284:N287" ca="1" si="528">IF(A284="","",IF(A284&gt;3000,"月ヶ瀬",IF(A284&gt;=2000,"都祁","市内")))</f>
        <v>市内</v>
      </c>
      <c r="O284" s="114">
        <f t="shared" ref="O284" ca="1" si="529">IF(B284="","",IF(INDIRECT("減額一覧!BL"&amp;P284)=0.08,0.08,0.1))</f>
        <v>0.1</v>
      </c>
      <c r="P284" s="38">
        <v>59</v>
      </c>
      <c r="Q284" s="38">
        <f t="shared" ref="Q284:R287" ca="1" si="530">IF(G284="","",IF(G284&gt;0,1,""))</f>
        <v>1</v>
      </c>
      <c r="R284" s="38">
        <f t="shared" ca="1" si="530"/>
        <v>1</v>
      </c>
      <c r="S284" s="66" t="str">
        <f t="shared" ca="1" si="468"/>
        <v>112</v>
      </c>
      <c r="T284" s="105" t="str">
        <f t="shared" ca="1" si="469"/>
        <v/>
      </c>
    </row>
    <row r="285" spans="1:20" ht="56.25" hidden="1">
      <c r="A285">
        <f ca="1">IF(B285="","",INDIRECT("減額一覧!B"&amp;$P285))</f>
        <v>288</v>
      </c>
      <c r="B285" s="61">
        <f t="shared" ref="B285" ca="1" si="531">IF(INDIRECT("減額一覧!BB"&amp;P285)=1,INDIRECT("減額一覧!W"&amp;P285),"")</f>
        <v>206</v>
      </c>
      <c r="C285" s="44">
        <f ca="1">IF(B285="","",INDIRECT("減額一覧!C"&amp;$P285))</f>
        <v>112216000</v>
      </c>
      <c r="D285" s="79" t="str">
        <f ca="1">IF($B285="","",INDIRECT("減額一覧!G"&amp;$P285))</f>
        <v>玉川化成工業㈱　代表取締役　玉川　孝明</v>
      </c>
      <c r="E285" s="19">
        <f ca="1">IF(B285="","",INDIRECT("減額一覧!H"&amp;P285))</f>
        <v>20</v>
      </c>
      <c r="F285" s="19">
        <f ca="1">IF($B285="","",INDIRECT("減額一覧!AD"&amp;P285))</f>
        <v>9</v>
      </c>
      <c r="G285" s="20">
        <f ca="1">IF($B285="","",INDIRECT("減額一覧!AE"&amp;P285))</f>
        <v>2128</v>
      </c>
      <c r="H285" s="20">
        <f ca="1">IF($B285="","",INDIRECT("減額一覧!AF"&amp;P285))</f>
        <v>1228</v>
      </c>
      <c r="I285" s="32">
        <f ca="1">IF(B285="","",IF(INDIRECT("減額一覧!BM"&amp;P285)=0.08,0.08,0.1))</f>
        <v>0.1</v>
      </c>
      <c r="J285" s="52"/>
      <c r="K285" s="95" t="str">
        <f t="shared" ca="1" si="501"/>
        <v/>
      </c>
      <c r="L285" s="58" t="str">
        <f t="shared" ca="1" si="466"/>
        <v/>
      </c>
      <c r="N285" s="113" t="str">
        <f t="shared" ca="1" si="528"/>
        <v>市内</v>
      </c>
      <c r="O285" s="114">
        <f t="shared" ref="O285" ca="1" si="532">IF(B285="","",IF(INDIRECT("減額一覧!BM"&amp;P285)=0.08,0.08,0.1))</f>
        <v>0.1</v>
      </c>
      <c r="P285" s="38">
        <v>59</v>
      </c>
      <c r="Q285" s="38">
        <f t="shared" ca="1" si="530"/>
        <v>1</v>
      </c>
      <c r="R285" s="38">
        <f t="shared" ca="1" si="530"/>
        <v>1</v>
      </c>
      <c r="S285" s="66" t="str">
        <f t="shared" ca="1" si="468"/>
        <v>112</v>
      </c>
      <c r="T285" s="105" t="str">
        <f t="shared" ca="1" si="469"/>
        <v/>
      </c>
    </row>
    <row r="286" spans="1:20" ht="56.25" hidden="1">
      <c r="A286">
        <f ca="1">IF(B286="","",INDIRECT("減額一覧!B"&amp;$P286))</f>
        <v>288</v>
      </c>
      <c r="B286" s="61">
        <f t="shared" ref="B286" ca="1" si="533">IF(INDIRECT("減額一覧!BC"&amp;P286)=1,INDIRECT("減額一覧!AG"&amp;P286),"")</f>
        <v>207</v>
      </c>
      <c r="C286" s="36">
        <f ca="1">IF(B286="","",INDIRECT("減額一覧!C"&amp;$P286))</f>
        <v>112216000</v>
      </c>
      <c r="D286" s="80" t="str">
        <f ca="1">IF($B286="","",INDIRECT("減額一覧!G"&amp;$P286))</f>
        <v>玉川化成工業㈱　代表取締役　玉川　孝明</v>
      </c>
      <c r="E286" s="19">
        <f ca="1">IF(B286="","",INDIRECT("減額一覧!H"&amp;P286))</f>
        <v>20</v>
      </c>
      <c r="F286" s="19">
        <f ca="1">IF($B286="","",INDIRECT("減額一覧!AN"&amp;P286))</f>
        <v>33</v>
      </c>
      <c r="G286" s="20">
        <f ca="1">IF($B286="","",INDIRECT("減額一覧!AO"&amp;P286))</f>
        <v>7804</v>
      </c>
      <c r="H286" s="20">
        <f ca="1">IF($B286="","",INDIRECT("減額一覧!AP"&amp;P286))</f>
        <v>4501</v>
      </c>
      <c r="I286" s="32">
        <f ca="1">IF(B286="","",IF(INDIRECT("減額一覧!BN"&amp;P286)=0.08,0.08,0.1))</f>
        <v>0.1</v>
      </c>
      <c r="J286" s="52"/>
      <c r="K286" s="95" t="str">
        <f t="shared" ca="1" si="501"/>
        <v/>
      </c>
      <c r="L286" s="58" t="str">
        <f t="shared" ca="1" si="466"/>
        <v/>
      </c>
      <c r="N286" s="113" t="str">
        <f t="shared" ca="1" si="528"/>
        <v>市内</v>
      </c>
      <c r="O286" s="114">
        <f t="shared" ref="O286" ca="1" si="534">IF(B286="","",IF(INDIRECT("減額一覧!BN"&amp;P286)=0.08,0.08,0.1))</f>
        <v>0.1</v>
      </c>
      <c r="P286" s="38">
        <v>59</v>
      </c>
      <c r="Q286" s="38">
        <f t="shared" ca="1" si="530"/>
        <v>1</v>
      </c>
      <c r="R286" s="38">
        <f t="shared" ca="1" si="530"/>
        <v>1</v>
      </c>
      <c r="S286" s="66" t="str">
        <f t="shared" ca="1" si="468"/>
        <v>112</v>
      </c>
      <c r="T286" s="105" t="str">
        <f t="shared" ca="1" si="469"/>
        <v/>
      </c>
    </row>
    <row r="287" spans="1:20" ht="56.25" hidden="1">
      <c r="A287">
        <f ca="1">IF(B287="","",INDIRECT("減額一覧!B"&amp;$P287))</f>
        <v>288</v>
      </c>
      <c r="B287" s="61">
        <f t="shared" ref="B287" ca="1" si="535">IF(INDIRECT("減額一覧!BD"&amp;P287)=1,INDIRECT("減額一覧!AQ"&amp;P287),"")</f>
        <v>208</v>
      </c>
      <c r="C287" s="45">
        <f ca="1">IF(B287="","",INDIRECT("減額一覧!C"&amp;$P287))</f>
        <v>112216000</v>
      </c>
      <c r="D287" s="79" t="str">
        <f ca="1">IF($B287="","",INDIRECT("減額一覧!G"&amp;$P287))</f>
        <v>玉川化成工業㈱　代表取締役　玉川　孝明</v>
      </c>
      <c r="E287" s="19">
        <f ca="1">IF(B287="","",INDIRECT("減額一覧!H"&amp;P287))</f>
        <v>20</v>
      </c>
      <c r="F287" s="19">
        <f ca="1">IF($B287="","",INDIRECT("減額一覧!AX"&amp;P287))</f>
        <v>33</v>
      </c>
      <c r="G287" s="20">
        <f ca="1">IF($B287="","",INDIRECT("減額一覧!AY"&amp;P287))</f>
        <v>7804</v>
      </c>
      <c r="H287" s="20">
        <f ca="1">IF($B287="","",INDIRECT("減額一覧!AZ"&amp;P287))</f>
        <v>4501</v>
      </c>
      <c r="I287" s="32">
        <f ca="1">IF(B287="","",IF(INDIRECT("減額一覧!BO"&amp;P287)=0.08,0.08,0.1))</f>
        <v>0.1</v>
      </c>
      <c r="J287" s="52"/>
      <c r="K287" s="95" t="str">
        <f t="shared" ca="1" si="501"/>
        <v/>
      </c>
      <c r="L287" s="58" t="str">
        <f t="shared" ca="1" si="466"/>
        <v/>
      </c>
      <c r="N287" s="113" t="str">
        <f t="shared" ca="1" si="528"/>
        <v>市内</v>
      </c>
      <c r="O287" s="114">
        <f t="shared" ref="O287" ca="1" si="536">IF(B287="","",IF(INDIRECT("減額一覧!BO"&amp;P287)=0.08,0.08,0.1))</f>
        <v>0.1</v>
      </c>
      <c r="P287" s="38">
        <v>59</v>
      </c>
      <c r="Q287" s="38">
        <f t="shared" ca="1" si="530"/>
        <v>1</v>
      </c>
      <c r="R287" s="38">
        <f t="shared" ca="1" si="530"/>
        <v>1</v>
      </c>
      <c r="S287" s="66" t="str">
        <f t="shared" ca="1" si="468"/>
        <v>112</v>
      </c>
      <c r="T287" s="105" t="str">
        <f t="shared" ca="1" si="469"/>
        <v/>
      </c>
    </row>
    <row r="288" spans="1:20" ht="19.5" hidden="1" thickBot="1">
      <c r="B288" s="64"/>
      <c r="C288" s="41" t="str">
        <f>IF(B288="","",減額一覧!C284)</f>
        <v/>
      </c>
      <c r="D288" s="43"/>
      <c r="E288" s="21"/>
      <c r="F288" s="22" t="s">
        <v>69</v>
      </c>
      <c r="G288" s="23">
        <f t="shared" ref="G288:H288" si="537">SUBTOTAL(9,G284:G287)</f>
        <v>0</v>
      </c>
      <c r="H288" s="23">
        <f t="shared" si="537"/>
        <v>0</v>
      </c>
      <c r="I288" s="30"/>
      <c r="J288" s="53"/>
      <c r="K288" s="96" t="str">
        <f t="shared" si="501"/>
        <v/>
      </c>
      <c r="L288" s="59" t="str">
        <f t="shared" si="466"/>
        <v/>
      </c>
      <c r="N288" s="108" t="str">
        <f t="shared" ref="N288" si="538">IF(AND(G288=0,H288=0),"","小計")</f>
        <v/>
      </c>
      <c r="O288" s="108" t="str">
        <f t="shared" ref="O288" si="539">IF(AND(G288=0,H288=0),"","小計")</f>
        <v/>
      </c>
      <c r="P288" s="38"/>
      <c r="Q288" s="38"/>
      <c r="R288" s="38"/>
      <c r="S288" s="66" t="str">
        <f t="shared" si="468"/>
        <v/>
      </c>
      <c r="T288" s="105" t="str">
        <f t="shared" si="469"/>
        <v/>
      </c>
    </row>
    <row r="289" spans="1:20" hidden="1">
      <c r="A289">
        <f ca="1">IF(B289="","",INDIRECT("減額一覧!B"&amp;$P289))</f>
        <v>291</v>
      </c>
      <c r="B289" s="61">
        <f t="shared" ref="B289" ca="1" si="540">IF(INDIRECT("減額一覧!BA"&amp;P289)=1,INDIRECT("減額一覧!M"&amp;P289),"")</f>
        <v>207</v>
      </c>
      <c r="C289" s="36">
        <f ca="1">IF(B289="","",INDIRECT("減額一覧!C"&amp;$P289))</f>
        <v>560087000</v>
      </c>
      <c r="D289" s="78" t="str">
        <f ca="1">IF($B289="","",INDIRECT("減額一覧!G"&amp;$P289))</f>
        <v>堀江　健太郎</v>
      </c>
      <c r="E289" s="19">
        <f ca="1">IF(B289="","",INDIRECT("減額一覧!H"&amp;P289))</f>
        <v>13</v>
      </c>
      <c r="F289" s="19">
        <f ca="1">IF($B289="","",INDIRECT("減額一覧!T"&amp;P289))</f>
        <v>31</v>
      </c>
      <c r="G289" s="20">
        <f ca="1">IF($B289="","",INDIRECT("減額一覧!U"&amp;P289))</f>
        <v>6474</v>
      </c>
      <c r="H289" s="20">
        <f ca="1">IF($B289="","",INDIRECT("減額一覧!V"&amp;P289))</f>
        <v>4228</v>
      </c>
      <c r="I289" s="32">
        <f ca="1">IF(B289="","",IF(INDIRECT("減額一覧!BL"&amp;P289)=0.08,0.08,0.1))</f>
        <v>0.1</v>
      </c>
      <c r="J289" s="51" t="s">
        <v>526</v>
      </c>
      <c r="K289" s="94" t="str">
        <f t="shared" ca="1" si="501"/>
        <v/>
      </c>
      <c r="L289" s="56" t="str">
        <f t="shared" ca="1" si="466"/>
        <v/>
      </c>
      <c r="N289" s="113" t="str">
        <f t="shared" ref="N289:N292" ca="1" si="541">IF(A289="","",IF(A289&gt;3000,"月ヶ瀬",IF(A289&gt;=2000,"都祁","市内")))</f>
        <v>市内</v>
      </c>
      <c r="O289" s="114">
        <f t="shared" ref="O289" ca="1" si="542">IF(B289="","",IF(INDIRECT("減額一覧!BL"&amp;P289)=0.08,0.08,0.1))</f>
        <v>0.1</v>
      </c>
      <c r="P289" s="38">
        <v>60</v>
      </c>
      <c r="Q289" s="38">
        <f t="shared" ref="Q289:R292" ca="1" si="543">IF(G289="","",IF(G289&gt;0,1,""))</f>
        <v>1</v>
      </c>
      <c r="R289" s="38">
        <f t="shared" ca="1" si="543"/>
        <v>1</v>
      </c>
      <c r="S289" s="66" t="str">
        <f t="shared" ca="1" si="468"/>
        <v>560</v>
      </c>
      <c r="T289" s="105" t="str">
        <f t="shared" ca="1" si="469"/>
        <v/>
      </c>
    </row>
    <row r="290" spans="1:20" hidden="1">
      <c r="A290">
        <f ca="1">IF(B290="","",INDIRECT("減額一覧!B"&amp;$P290))</f>
        <v>291</v>
      </c>
      <c r="B290" s="61">
        <f t="shared" ref="B290" ca="1" si="544">IF(INDIRECT("減額一覧!BB"&amp;P290)=1,INDIRECT("減額一覧!W"&amp;P290),"")</f>
        <v>208</v>
      </c>
      <c r="C290" s="44">
        <f ca="1">IF(B290="","",INDIRECT("減額一覧!C"&amp;$P290))</f>
        <v>560087000</v>
      </c>
      <c r="D290" s="79" t="str">
        <f ca="1">IF($B290="","",INDIRECT("減額一覧!G"&amp;$P290))</f>
        <v>堀江　健太郎</v>
      </c>
      <c r="E290" s="19">
        <f ca="1">IF(B290="","",INDIRECT("減額一覧!H"&amp;P290))</f>
        <v>13</v>
      </c>
      <c r="F290" s="19">
        <f ca="1">IF($B290="","",INDIRECT("減額一覧!AD"&amp;P290))</f>
        <v>31</v>
      </c>
      <c r="G290" s="20">
        <f ca="1">IF($B290="","",INDIRECT("減額一覧!AE"&amp;P290))</f>
        <v>6474</v>
      </c>
      <c r="H290" s="20">
        <f ca="1">IF($B290="","",INDIRECT("減額一覧!AF"&amp;P290))</f>
        <v>4228</v>
      </c>
      <c r="I290" s="32">
        <f ca="1">IF(B290="","",IF(INDIRECT("減額一覧!BM"&amp;P290)=0.08,0.08,0.1))</f>
        <v>0.1</v>
      </c>
      <c r="J290" s="52"/>
      <c r="K290" s="95" t="str">
        <f t="shared" ca="1" si="501"/>
        <v/>
      </c>
      <c r="L290" s="58" t="str">
        <f t="shared" ca="1" si="466"/>
        <v/>
      </c>
      <c r="N290" s="113" t="str">
        <f t="shared" ca="1" si="541"/>
        <v>市内</v>
      </c>
      <c r="O290" s="114">
        <f t="shared" ref="O290" ca="1" si="545">IF(B290="","",IF(INDIRECT("減額一覧!BM"&amp;P290)=0.08,0.08,0.1))</f>
        <v>0.1</v>
      </c>
      <c r="P290" s="38">
        <v>60</v>
      </c>
      <c r="Q290" s="38">
        <f t="shared" ca="1" si="543"/>
        <v>1</v>
      </c>
      <c r="R290" s="38">
        <f t="shared" ca="1" si="543"/>
        <v>1</v>
      </c>
      <c r="S290" s="66" t="str">
        <f t="shared" ca="1" si="468"/>
        <v>560</v>
      </c>
      <c r="T290" s="105" t="str">
        <f t="shared" ca="1" si="469"/>
        <v/>
      </c>
    </row>
    <row r="291" spans="1:20" hidden="1">
      <c r="A291" t="str">
        <f ca="1">IF(B291="","",INDIRECT("減額一覧!B"&amp;$P291))</f>
        <v/>
      </c>
      <c r="B291" s="61" t="str">
        <f t="shared" ref="B291" ca="1" si="546">IF(INDIRECT("減額一覧!BC"&amp;P291)=1,INDIRECT("減額一覧!AG"&amp;P291),"")</f>
        <v/>
      </c>
      <c r="C291" s="36" t="str">
        <f ca="1">IF(B291="","",INDIRECT("減額一覧!C"&amp;$P291))</f>
        <v/>
      </c>
      <c r="D291" s="80" t="str">
        <f ca="1">IF($B291="","",INDIRECT("減額一覧!G"&amp;$P291))</f>
        <v/>
      </c>
      <c r="E291" s="19" t="str">
        <f ca="1">IF(B291="","",INDIRECT("減額一覧!H"&amp;P291))</f>
        <v/>
      </c>
      <c r="F291" s="19" t="str">
        <f ca="1">IF($B291="","",INDIRECT("減額一覧!AN"&amp;P291))</f>
        <v/>
      </c>
      <c r="G291" s="20" t="str">
        <f ca="1">IF($B291="","",INDIRECT("減額一覧!AO"&amp;P291))</f>
        <v/>
      </c>
      <c r="H291" s="20" t="str">
        <f ca="1">IF($B291="","",INDIRECT("減額一覧!AP"&amp;P291))</f>
        <v/>
      </c>
      <c r="I291" s="32" t="str">
        <f ca="1">IF(B291="","",IF(INDIRECT("減額一覧!BN"&amp;P291)=0.08,0.08,0.1))</f>
        <v/>
      </c>
      <c r="J291" s="52"/>
      <c r="K291" s="95" t="str">
        <f t="shared" ca="1" si="501"/>
        <v/>
      </c>
      <c r="L291" s="58" t="str">
        <f t="shared" ca="1" si="466"/>
        <v/>
      </c>
      <c r="N291" s="113" t="str">
        <f t="shared" ca="1" si="541"/>
        <v/>
      </c>
      <c r="O291" s="114" t="str">
        <f t="shared" ref="O291" ca="1" si="547">IF(B291="","",IF(INDIRECT("減額一覧!BN"&amp;P291)=0.08,0.08,0.1))</f>
        <v/>
      </c>
      <c r="P291" s="38">
        <v>60</v>
      </c>
      <c r="Q291" s="38" t="str">
        <f t="shared" ca="1" si="543"/>
        <v/>
      </c>
      <c r="R291" s="38" t="str">
        <f t="shared" ca="1" si="543"/>
        <v/>
      </c>
      <c r="S291" s="66" t="str">
        <f t="shared" ca="1" si="468"/>
        <v/>
      </c>
      <c r="T291" s="105" t="str">
        <f t="shared" ca="1" si="469"/>
        <v/>
      </c>
    </row>
    <row r="292" spans="1:20" hidden="1">
      <c r="A292" t="str">
        <f ca="1">IF(B292="","",INDIRECT("減額一覧!B"&amp;$P292))</f>
        <v/>
      </c>
      <c r="B292" s="61" t="str">
        <f t="shared" ref="B292" ca="1" si="548">IF(INDIRECT("減額一覧!BD"&amp;P292)=1,INDIRECT("減額一覧!AQ"&amp;P292),"")</f>
        <v/>
      </c>
      <c r="C292" s="45" t="str">
        <f ca="1">IF(B292="","",INDIRECT("減額一覧!C"&amp;$P292))</f>
        <v/>
      </c>
      <c r="D292" s="79" t="str">
        <f ca="1">IF($B292="","",INDIRECT("減額一覧!G"&amp;$P292))</f>
        <v/>
      </c>
      <c r="E292" s="19" t="str">
        <f ca="1">IF(B292="","",INDIRECT("減額一覧!H"&amp;P292))</f>
        <v/>
      </c>
      <c r="F292" s="19" t="str">
        <f ca="1">IF($B292="","",INDIRECT("減額一覧!AX"&amp;P292))</f>
        <v/>
      </c>
      <c r="G292" s="20" t="str">
        <f ca="1">IF($B292="","",INDIRECT("減額一覧!AY"&amp;P292))</f>
        <v/>
      </c>
      <c r="H292" s="20" t="str">
        <f ca="1">IF($B292="","",INDIRECT("減額一覧!AZ"&amp;P292))</f>
        <v/>
      </c>
      <c r="I292" s="32" t="str">
        <f ca="1">IF(B292="","",IF(INDIRECT("減額一覧!BO"&amp;P292)=0.08,0.08,0.1))</f>
        <v/>
      </c>
      <c r="J292" s="52"/>
      <c r="K292" s="95" t="str">
        <f t="shared" ca="1" si="501"/>
        <v/>
      </c>
      <c r="L292" s="58" t="str">
        <f t="shared" ca="1" si="466"/>
        <v/>
      </c>
      <c r="N292" s="113" t="str">
        <f t="shared" ca="1" si="541"/>
        <v/>
      </c>
      <c r="O292" s="114" t="str">
        <f t="shared" ref="O292" ca="1" si="549">IF(B292="","",IF(INDIRECT("減額一覧!BO"&amp;P292)=0.08,0.08,0.1))</f>
        <v/>
      </c>
      <c r="P292" s="38">
        <v>60</v>
      </c>
      <c r="Q292" s="38" t="str">
        <f t="shared" ca="1" si="543"/>
        <v/>
      </c>
      <c r="R292" s="38" t="str">
        <f t="shared" ca="1" si="543"/>
        <v/>
      </c>
      <c r="S292" s="66" t="str">
        <f t="shared" ca="1" si="468"/>
        <v/>
      </c>
      <c r="T292" s="105" t="str">
        <f t="shared" ca="1" si="469"/>
        <v/>
      </c>
    </row>
    <row r="293" spans="1:20" ht="19.5" hidden="1" thickBot="1">
      <c r="B293" s="64"/>
      <c r="C293" s="41" t="str">
        <f>IF(B293="","",減額一覧!C289)</f>
        <v/>
      </c>
      <c r="D293" s="43"/>
      <c r="E293" s="21"/>
      <c r="F293" s="22" t="s">
        <v>69</v>
      </c>
      <c r="G293" s="23">
        <f t="shared" ref="G293:H293" si="550">SUBTOTAL(9,G289:G292)</f>
        <v>0</v>
      </c>
      <c r="H293" s="23">
        <f t="shared" si="550"/>
        <v>0</v>
      </c>
      <c r="I293" s="30"/>
      <c r="J293" s="53"/>
      <c r="K293" s="96" t="str">
        <f t="shared" si="501"/>
        <v/>
      </c>
      <c r="L293" s="59" t="str">
        <f t="shared" si="466"/>
        <v/>
      </c>
      <c r="N293" s="108" t="str">
        <f t="shared" ref="N293" si="551">IF(AND(G293=0,H293=0),"","小計")</f>
        <v/>
      </c>
      <c r="O293" s="108" t="str">
        <f t="shared" ref="O293" si="552">IF(AND(G293=0,H293=0),"","小計")</f>
        <v/>
      </c>
      <c r="P293" s="38"/>
      <c r="Q293" s="38"/>
      <c r="R293" s="38"/>
      <c r="S293" s="66" t="str">
        <f t="shared" si="468"/>
        <v/>
      </c>
      <c r="T293" s="105" t="str">
        <f t="shared" si="469"/>
        <v/>
      </c>
    </row>
    <row r="294" spans="1:20" hidden="1">
      <c r="A294">
        <f ca="1">IF(B294="","",INDIRECT("減額一覧!B"&amp;$P294))</f>
        <v>292</v>
      </c>
      <c r="B294" s="61">
        <f t="shared" ref="B294" ca="1" si="553">IF(INDIRECT("減額一覧!BA"&amp;P294)=1,INDIRECT("減額一覧!M"&amp;P294),"")</f>
        <v>207</v>
      </c>
      <c r="C294" s="36">
        <f ca="1">IF(B294="","",INDIRECT("減額一覧!C"&amp;$P294))</f>
        <v>562129000</v>
      </c>
      <c r="D294" s="78" t="str">
        <f ca="1">IF($B294="","",INDIRECT("減額一覧!G"&amp;$P294))</f>
        <v>上久保　嘉光</v>
      </c>
      <c r="E294" s="19">
        <f ca="1">IF(B294="","",INDIRECT("減額一覧!H"&amp;P294))</f>
        <v>20</v>
      </c>
      <c r="F294" s="19">
        <f ca="1">IF($B294="","",INDIRECT("減額一覧!T"&amp;P294))</f>
        <v>12</v>
      </c>
      <c r="G294" s="20">
        <f ca="1">IF($B294="","",INDIRECT("減額一覧!U"&amp;P294))</f>
        <v>2640</v>
      </c>
      <c r="H294" s="20">
        <f ca="1">IF($B294="","",INDIRECT("減額一覧!V"&amp;P294))</f>
        <v>1637</v>
      </c>
      <c r="I294" s="32">
        <f ca="1">IF(B294="","",IF(INDIRECT("減額一覧!BL"&amp;P294)=0.08,0.08,0.1))</f>
        <v>0.1</v>
      </c>
      <c r="J294" s="51" t="s">
        <v>484</v>
      </c>
      <c r="K294" s="94" t="str">
        <f t="shared" ca="1" si="501"/>
        <v/>
      </c>
      <c r="L294" s="56" t="str">
        <f t="shared" ca="1" si="466"/>
        <v/>
      </c>
      <c r="N294" s="113" t="str">
        <f t="shared" ref="N294:N297" ca="1" si="554">IF(A294="","",IF(A294&gt;3000,"月ヶ瀬",IF(A294&gt;=2000,"都祁","市内")))</f>
        <v>市内</v>
      </c>
      <c r="O294" s="114">
        <f t="shared" ref="O294" ca="1" si="555">IF(B294="","",IF(INDIRECT("減額一覧!BL"&amp;P294)=0.08,0.08,0.1))</f>
        <v>0.1</v>
      </c>
      <c r="P294" s="38">
        <v>61</v>
      </c>
      <c r="Q294" s="38">
        <f t="shared" ref="Q294:R297" ca="1" si="556">IF(G294="","",IF(G294&gt;0,1,""))</f>
        <v>1</v>
      </c>
      <c r="R294" s="38">
        <f t="shared" ca="1" si="556"/>
        <v>1</v>
      </c>
      <c r="S294" s="66" t="str">
        <f t="shared" ca="1" si="468"/>
        <v>562</v>
      </c>
      <c r="T294" s="105" t="str">
        <f t="shared" ca="1" si="469"/>
        <v/>
      </c>
    </row>
    <row r="295" spans="1:20" hidden="1">
      <c r="A295">
        <f ca="1">IF(B295="","",INDIRECT("減額一覧!B"&amp;$P295))</f>
        <v>292</v>
      </c>
      <c r="B295" s="61">
        <f t="shared" ref="B295" ca="1" si="557">IF(INDIRECT("減額一覧!BB"&amp;P295)=1,INDIRECT("減額一覧!W"&amp;P295),"")</f>
        <v>208</v>
      </c>
      <c r="C295" s="44">
        <f ca="1">IF(B295="","",INDIRECT("減額一覧!C"&amp;$P295))</f>
        <v>562129000</v>
      </c>
      <c r="D295" s="79" t="str">
        <f ca="1">IF($B295="","",INDIRECT("減額一覧!G"&amp;$P295))</f>
        <v>上久保　嘉光</v>
      </c>
      <c r="E295" s="19">
        <f ca="1">IF(B295="","",INDIRECT("減額一覧!H"&amp;P295))</f>
        <v>20</v>
      </c>
      <c r="F295" s="19">
        <f ca="1">IF($B295="","",INDIRECT("減額一覧!AD"&amp;P295))</f>
        <v>12</v>
      </c>
      <c r="G295" s="20">
        <f ca="1">IF($B295="","",INDIRECT("減額一覧!AE"&amp;P295))</f>
        <v>2640</v>
      </c>
      <c r="H295" s="20">
        <f ca="1">IF($B295="","",INDIRECT("減額一覧!AF"&amp;P295))</f>
        <v>1637</v>
      </c>
      <c r="I295" s="32">
        <f ca="1">IF(B295="","",IF(INDIRECT("減額一覧!BM"&amp;P295)=0.08,0.08,0.1))</f>
        <v>0.1</v>
      </c>
      <c r="J295" s="52"/>
      <c r="K295" s="95" t="str">
        <f t="shared" ca="1" si="501"/>
        <v/>
      </c>
      <c r="L295" s="58" t="str">
        <f t="shared" ca="1" si="466"/>
        <v/>
      </c>
      <c r="N295" s="113" t="str">
        <f t="shared" ca="1" si="554"/>
        <v>市内</v>
      </c>
      <c r="O295" s="114">
        <f t="shared" ref="O295" ca="1" si="558">IF(B295="","",IF(INDIRECT("減額一覧!BM"&amp;P295)=0.08,0.08,0.1))</f>
        <v>0.1</v>
      </c>
      <c r="P295" s="38">
        <v>61</v>
      </c>
      <c r="Q295" s="38">
        <f t="shared" ca="1" si="556"/>
        <v>1</v>
      </c>
      <c r="R295" s="38">
        <f t="shared" ca="1" si="556"/>
        <v>1</v>
      </c>
      <c r="S295" s="66" t="str">
        <f t="shared" ca="1" si="468"/>
        <v>562</v>
      </c>
      <c r="T295" s="105" t="str">
        <f t="shared" ca="1" si="469"/>
        <v/>
      </c>
    </row>
    <row r="296" spans="1:20" hidden="1">
      <c r="A296" t="str">
        <f ca="1">IF(B296="","",INDIRECT("減額一覧!B"&amp;$P296))</f>
        <v/>
      </c>
      <c r="B296" s="61" t="str">
        <f t="shared" ref="B296" ca="1" si="559">IF(INDIRECT("減額一覧!BC"&amp;P296)=1,INDIRECT("減額一覧!AG"&amp;P296),"")</f>
        <v/>
      </c>
      <c r="C296" s="36" t="str">
        <f ca="1">IF(B296="","",INDIRECT("減額一覧!C"&amp;$P296))</f>
        <v/>
      </c>
      <c r="D296" s="80" t="str">
        <f ca="1">IF($B296="","",INDIRECT("減額一覧!G"&amp;$P296))</f>
        <v/>
      </c>
      <c r="E296" s="19" t="str">
        <f ca="1">IF(B296="","",INDIRECT("減額一覧!H"&amp;P296))</f>
        <v/>
      </c>
      <c r="F296" s="19" t="str">
        <f ca="1">IF($B296="","",INDIRECT("減額一覧!AN"&amp;P296))</f>
        <v/>
      </c>
      <c r="G296" s="20" t="str">
        <f ca="1">IF($B296="","",INDIRECT("減額一覧!AO"&amp;P296))</f>
        <v/>
      </c>
      <c r="H296" s="20" t="str">
        <f ca="1">IF($B296="","",INDIRECT("減額一覧!AP"&amp;P296))</f>
        <v/>
      </c>
      <c r="I296" s="32" t="str">
        <f ca="1">IF(B296="","",IF(INDIRECT("減額一覧!BN"&amp;P296)=0.08,0.08,0.1))</f>
        <v/>
      </c>
      <c r="J296" s="52"/>
      <c r="K296" s="95" t="str">
        <f t="shared" ca="1" si="501"/>
        <v/>
      </c>
      <c r="L296" s="58" t="str">
        <f t="shared" ca="1" si="466"/>
        <v/>
      </c>
      <c r="N296" s="113" t="str">
        <f t="shared" ca="1" si="554"/>
        <v/>
      </c>
      <c r="O296" s="114" t="str">
        <f t="shared" ref="O296" ca="1" si="560">IF(B296="","",IF(INDIRECT("減額一覧!BN"&amp;P296)=0.08,0.08,0.1))</f>
        <v/>
      </c>
      <c r="P296" s="38">
        <v>61</v>
      </c>
      <c r="Q296" s="38" t="str">
        <f t="shared" ca="1" si="556"/>
        <v/>
      </c>
      <c r="R296" s="38" t="str">
        <f t="shared" ca="1" si="556"/>
        <v/>
      </c>
      <c r="S296" s="66" t="str">
        <f t="shared" ca="1" si="468"/>
        <v/>
      </c>
      <c r="T296" s="105" t="str">
        <f t="shared" ca="1" si="469"/>
        <v/>
      </c>
    </row>
    <row r="297" spans="1:20" hidden="1">
      <c r="A297" t="str">
        <f ca="1">IF(B297="","",INDIRECT("減額一覧!B"&amp;$P297))</f>
        <v/>
      </c>
      <c r="B297" s="61" t="str">
        <f t="shared" ref="B297" ca="1" si="561">IF(INDIRECT("減額一覧!BD"&amp;P297)=1,INDIRECT("減額一覧!AQ"&amp;P297),"")</f>
        <v/>
      </c>
      <c r="C297" s="45" t="str">
        <f ca="1">IF(B297="","",INDIRECT("減額一覧!C"&amp;$P297))</f>
        <v/>
      </c>
      <c r="D297" s="79" t="str">
        <f ca="1">IF($B297="","",INDIRECT("減額一覧!G"&amp;$P297))</f>
        <v/>
      </c>
      <c r="E297" s="19" t="str">
        <f ca="1">IF(B297="","",INDIRECT("減額一覧!H"&amp;P297))</f>
        <v/>
      </c>
      <c r="F297" s="19" t="str">
        <f ca="1">IF($B297="","",INDIRECT("減額一覧!AX"&amp;P297))</f>
        <v/>
      </c>
      <c r="G297" s="20" t="str">
        <f ca="1">IF($B297="","",INDIRECT("減額一覧!AY"&amp;P297))</f>
        <v/>
      </c>
      <c r="H297" s="20" t="str">
        <f ca="1">IF($B297="","",INDIRECT("減額一覧!AZ"&amp;P297))</f>
        <v/>
      </c>
      <c r="I297" s="32" t="str">
        <f ca="1">IF(B297="","",IF(INDIRECT("減額一覧!BO"&amp;P297)=0.08,0.08,0.1))</f>
        <v/>
      </c>
      <c r="J297" s="52"/>
      <c r="K297" s="95" t="str">
        <f t="shared" ca="1" si="501"/>
        <v/>
      </c>
      <c r="L297" s="58" t="str">
        <f t="shared" ca="1" si="466"/>
        <v/>
      </c>
      <c r="N297" s="113" t="str">
        <f t="shared" ca="1" si="554"/>
        <v/>
      </c>
      <c r="O297" s="114" t="str">
        <f t="shared" ref="O297" ca="1" si="562">IF(B297="","",IF(INDIRECT("減額一覧!BO"&amp;P297)=0.08,0.08,0.1))</f>
        <v/>
      </c>
      <c r="P297" s="38">
        <v>61</v>
      </c>
      <c r="Q297" s="38" t="str">
        <f t="shared" ca="1" si="556"/>
        <v/>
      </c>
      <c r="R297" s="38" t="str">
        <f t="shared" ca="1" si="556"/>
        <v/>
      </c>
      <c r="S297" s="66" t="str">
        <f t="shared" ca="1" si="468"/>
        <v/>
      </c>
      <c r="T297" s="105" t="str">
        <f t="shared" ca="1" si="469"/>
        <v/>
      </c>
    </row>
    <row r="298" spans="1:20" ht="19.5" hidden="1" thickBot="1">
      <c r="B298" s="64"/>
      <c r="C298" s="41" t="str">
        <f>IF(B298="","",減額一覧!C294)</f>
        <v/>
      </c>
      <c r="D298" s="43"/>
      <c r="E298" s="21"/>
      <c r="F298" s="22" t="s">
        <v>69</v>
      </c>
      <c r="G298" s="23">
        <f t="shared" ref="G298:H298" si="563">SUBTOTAL(9,G294:G297)</f>
        <v>0</v>
      </c>
      <c r="H298" s="23">
        <f t="shared" si="563"/>
        <v>0</v>
      </c>
      <c r="I298" s="30"/>
      <c r="J298" s="53"/>
      <c r="K298" s="96" t="str">
        <f t="shared" si="501"/>
        <v/>
      </c>
      <c r="L298" s="59" t="str">
        <f t="shared" si="466"/>
        <v/>
      </c>
      <c r="N298" s="108" t="str">
        <f t="shared" ref="N298" si="564">IF(AND(G298=0,H298=0),"","小計")</f>
        <v/>
      </c>
      <c r="O298" s="108" t="str">
        <f t="shared" ref="O298" si="565">IF(AND(G298=0,H298=0),"","小計")</f>
        <v/>
      </c>
      <c r="P298" s="38"/>
      <c r="Q298" s="38"/>
      <c r="R298" s="38"/>
      <c r="S298" s="66" t="str">
        <f t="shared" si="468"/>
        <v/>
      </c>
      <c r="T298" s="105" t="str">
        <f t="shared" si="469"/>
        <v/>
      </c>
    </row>
    <row r="299" spans="1:20" ht="56.25" hidden="1">
      <c r="A299">
        <f ca="1">IF(B299="","",INDIRECT("減額一覧!B"&amp;$P299))</f>
        <v>293</v>
      </c>
      <c r="B299" s="61">
        <f t="shared" ref="B299" ca="1" si="566">IF(INDIRECT("減額一覧!BA"&amp;P299)=1,INDIRECT("減額一覧!M"&amp;P299),"")</f>
        <v>205</v>
      </c>
      <c r="C299" s="36">
        <f ca="1">IF(B299="","",INDIRECT("減額一覧!C"&amp;$P299))</f>
        <v>7215300</v>
      </c>
      <c r="D299" s="78" t="str">
        <f ca="1">IF($B299="","",INDIRECT("減額一覧!G"&amp;$P299))</f>
        <v>五條運輸㈱　代表取締役　原田　勝子</v>
      </c>
      <c r="E299" s="19">
        <f ca="1">IF(B299="","",INDIRECT("減額一覧!H"&amp;P299))</f>
        <v>40</v>
      </c>
      <c r="F299" s="19">
        <f ca="1">IF($B299="","",INDIRECT("減額一覧!T"&amp;P299))</f>
        <v>1</v>
      </c>
      <c r="G299" s="20">
        <f ca="1">IF($B299="","",INDIRECT("減額一覧!U"&amp;P299))</f>
        <v>253</v>
      </c>
      <c r="H299" s="20">
        <f ca="1">IF($B299="","",INDIRECT("減額一覧!V"&amp;P299))</f>
        <v>136</v>
      </c>
      <c r="I299" s="32">
        <f ca="1">IF(B299="","",IF(INDIRECT("減額一覧!BL"&amp;P299)=0.08,0.08,0.1))</f>
        <v>0.1</v>
      </c>
      <c r="J299" s="51" t="s">
        <v>485</v>
      </c>
      <c r="K299" s="94" t="str">
        <f t="shared" ca="1" si="501"/>
        <v/>
      </c>
      <c r="L299" s="56" t="str">
        <f t="shared" ca="1" si="466"/>
        <v/>
      </c>
      <c r="N299" s="113" t="str">
        <f t="shared" ref="N299:N302" ca="1" si="567">IF(A299="","",IF(A299&gt;3000,"月ヶ瀬",IF(A299&gt;=2000,"都祁","市内")))</f>
        <v>市内</v>
      </c>
      <c r="O299" s="114">
        <f t="shared" ref="O299" ca="1" si="568">IF(B299="","",IF(INDIRECT("減額一覧!BL"&amp;P299)=0.08,0.08,0.1))</f>
        <v>0.1</v>
      </c>
      <c r="P299" s="38">
        <v>62</v>
      </c>
      <c r="Q299" s="38">
        <f t="shared" ref="Q299:R302" ca="1" si="569">IF(G299="","",IF(G299&gt;0,1,""))</f>
        <v>1</v>
      </c>
      <c r="R299" s="38">
        <f t="shared" ca="1" si="569"/>
        <v>1</v>
      </c>
      <c r="S299" s="66" t="str">
        <f t="shared" ca="1" si="468"/>
        <v>007</v>
      </c>
      <c r="T299" s="105" t="str">
        <f t="shared" ca="1" si="469"/>
        <v/>
      </c>
    </row>
    <row r="300" spans="1:20" ht="56.25" hidden="1">
      <c r="A300">
        <f ca="1">IF(B300="","",INDIRECT("減額一覧!B"&amp;$P300))</f>
        <v>293</v>
      </c>
      <c r="B300" s="61">
        <f t="shared" ref="B300" ca="1" si="570">IF(INDIRECT("減額一覧!BB"&amp;P300)=1,INDIRECT("減額一覧!W"&amp;P300),"")</f>
        <v>206</v>
      </c>
      <c r="C300" s="44">
        <f ca="1">IF(B300="","",INDIRECT("減額一覧!C"&amp;$P300))</f>
        <v>7215300</v>
      </c>
      <c r="D300" s="79" t="str">
        <f ca="1">IF($B300="","",INDIRECT("減額一覧!G"&amp;$P300))</f>
        <v>五條運輸㈱　代表取締役　原田　勝子</v>
      </c>
      <c r="E300" s="19">
        <f ca="1">IF(B300="","",INDIRECT("減額一覧!H"&amp;P300))</f>
        <v>40</v>
      </c>
      <c r="F300" s="19">
        <f ca="1">IF($B300="","",INDIRECT("減額一覧!AD"&amp;P300))</f>
        <v>1</v>
      </c>
      <c r="G300" s="20">
        <f ca="1">IF($B300="","",INDIRECT("減額一覧!AE"&amp;P300))</f>
        <v>253</v>
      </c>
      <c r="H300" s="20">
        <f ca="1">IF($B300="","",INDIRECT("減額一覧!AF"&amp;P300))</f>
        <v>136</v>
      </c>
      <c r="I300" s="32">
        <f ca="1">IF(B300="","",IF(INDIRECT("減額一覧!BM"&amp;P300)=0.08,0.08,0.1))</f>
        <v>0.1</v>
      </c>
      <c r="J300" s="52"/>
      <c r="K300" s="95" t="str">
        <f t="shared" ca="1" si="501"/>
        <v/>
      </c>
      <c r="L300" s="58" t="str">
        <f t="shared" ca="1" si="466"/>
        <v/>
      </c>
      <c r="N300" s="113" t="str">
        <f t="shared" ca="1" si="567"/>
        <v>市内</v>
      </c>
      <c r="O300" s="114">
        <f t="shared" ref="O300" ca="1" si="571">IF(B300="","",IF(INDIRECT("減額一覧!BM"&amp;P300)=0.08,0.08,0.1))</f>
        <v>0.1</v>
      </c>
      <c r="P300" s="38">
        <v>62</v>
      </c>
      <c r="Q300" s="38">
        <f t="shared" ca="1" si="569"/>
        <v>1</v>
      </c>
      <c r="R300" s="38">
        <f t="shared" ca="1" si="569"/>
        <v>1</v>
      </c>
      <c r="S300" s="66" t="str">
        <f t="shared" ca="1" si="468"/>
        <v>007</v>
      </c>
      <c r="T300" s="105" t="str">
        <f t="shared" ca="1" si="469"/>
        <v/>
      </c>
    </row>
    <row r="301" spans="1:20" ht="56.25" hidden="1">
      <c r="A301">
        <f ca="1">IF(B301="","",INDIRECT("減額一覧!B"&amp;$P301))</f>
        <v>293</v>
      </c>
      <c r="B301" s="61">
        <f t="shared" ref="B301" ca="1" si="572">IF(INDIRECT("減額一覧!BC"&amp;P301)=1,INDIRECT("減額一覧!AG"&amp;P301),"")</f>
        <v>207</v>
      </c>
      <c r="C301" s="36">
        <f ca="1">IF(B301="","",INDIRECT("減額一覧!C"&amp;$P301))</f>
        <v>7215300</v>
      </c>
      <c r="D301" s="80" t="str">
        <f ca="1">IF($B301="","",INDIRECT("減額一覧!G"&amp;$P301))</f>
        <v>五條運輸㈱　代表取締役　原田　勝子</v>
      </c>
      <c r="E301" s="19">
        <f ca="1">IF(B301="","",INDIRECT("減額一覧!H"&amp;P301))</f>
        <v>40</v>
      </c>
      <c r="F301" s="19">
        <f ca="1">IF($B301="","",INDIRECT("減額一覧!AN"&amp;P301))</f>
        <v>17</v>
      </c>
      <c r="G301" s="20">
        <f ca="1">IF($B301="","",INDIRECT("減額一覧!AO"&amp;P301))</f>
        <v>4301</v>
      </c>
      <c r="H301" s="20">
        <f ca="1">IF($B301="","",INDIRECT("減額一覧!AP"&amp;P301))</f>
        <v>2319</v>
      </c>
      <c r="I301" s="32">
        <f ca="1">IF(B301="","",IF(INDIRECT("減額一覧!BN"&amp;P301)=0.08,0.08,0.1))</f>
        <v>0.1</v>
      </c>
      <c r="J301" s="52"/>
      <c r="K301" s="95" t="str">
        <f t="shared" ca="1" si="501"/>
        <v/>
      </c>
      <c r="L301" s="58" t="str">
        <f t="shared" ca="1" si="466"/>
        <v/>
      </c>
      <c r="N301" s="113" t="str">
        <f t="shared" ca="1" si="567"/>
        <v>市内</v>
      </c>
      <c r="O301" s="114">
        <f t="shared" ref="O301" ca="1" si="573">IF(B301="","",IF(INDIRECT("減額一覧!BN"&amp;P301)=0.08,0.08,0.1))</f>
        <v>0.1</v>
      </c>
      <c r="P301" s="38">
        <v>62</v>
      </c>
      <c r="Q301" s="38">
        <f t="shared" ca="1" si="569"/>
        <v>1</v>
      </c>
      <c r="R301" s="38">
        <f t="shared" ca="1" si="569"/>
        <v>1</v>
      </c>
      <c r="S301" s="66" t="str">
        <f t="shared" ca="1" si="468"/>
        <v>007</v>
      </c>
      <c r="T301" s="105" t="str">
        <f t="shared" ca="1" si="469"/>
        <v/>
      </c>
    </row>
    <row r="302" spans="1:20" ht="56.25" hidden="1">
      <c r="A302">
        <f ca="1">IF(B302="","",INDIRECT("減額一覧!B"&amp;$P302))</f>
        <v>293</v>
      </c>
      <c r="B302" s="61">
        <f t="shared" ref="B302" ca="1" si="574">IF(INDIRECT("減額一覧!BD"&amp;P302)=1,INDIRECT("減額一覧!AQ"&amp;P302),"")</f>
        <v>208</v>
      </c>
      <c r="C302" s="45">
        <f ca="1">IF(B302="","",INDIRECT("減額一覧!C"&amp;$P302))</f>
        <v>7215300</v>
      </c>
      <c r="D302" s="79" t="str">
        <f ca="1">IF($B302="","",INDIRECT("減額一覧!G"&amp;$P302))</f>
        <v>五條運輸㈱　代表取締役　原田　勝子</v>
      </c>
      <c r="E302" s="19">
        <f ca="1">IF(B302="","",INDIRECT("減額一覧!H"&amp;P302))</f>
        <v>40</v>
      </c>
      <c r="F302" s="19">
        <f ca="1">IF($B302="","",INDIRECT("減額一覧!AX"&amp;P302))</f>
        <v>17</v>
      </c>
      <c r="G302" s="20">
        <f ca="1">IF($B302="","",INDIRECT("減額一覧!AY"&amp;P302))</f>
        <v>4301</v>
      </c>
      <c r="H302" s="20">
        <f ca="1">IF($B302="","",INDIRECT("減額一覧!AZ"&amp;P302))</f>
        <v>2319</v>
      </c>
      <c r="I302" s="32">
        <f ca="1">IF(B302="","",IF(INDIRECT("減額一覧!BO"&amp;P302)=0.08,0.08,0.1))</f>
        <v>0.1</v>
      </c>
      <c r="J302" s="52"/>
      <c r="K302" s="95" t="str">
        <f t="shared" ca="1" si="501"/>
        <v/>
      </c>
      <c r="L302" s="58" t="str">
        <f t="shared" ca="1" si="466"/>
        <v/>
      </c>
      <c r="N302" s="113" t="str">
        <f t="shared" ca="1" si="567"/>
        <v>市内</v>
      </c>
      <c r="O302" s="114">
        <f t="shared" ref="O302" ca="1" si="575">IF(B302="","",IF(INDIRECT("減額一覧!BO"&amp;P302)=0.08,0.08,0.1))</f>
        <v>0.1</v>
      </c>
      <c r="P302" s="38">
        <v>62</v>
      </c>
      <c r="Q302" s="38">
        <f t="shared" ca="1" si="569"/>
        <v>1</v>
      </c>
      <c r="R302" s="38">
        <f t="shared" ca="1" si="569"/>
        <v>1</v>
      </c>
      <c r="S302" s="66" t="str">
        <f t="shared" ca="1" si="468"/>
        <v>007</v>
      </c>
      <c r="T302" s="105" t="str">
        <f t="shared" ca="1" si="469"/>
        <v/>
      </c>
    </row>
    <row r="303" spans="1:20" ht="19.5" hidden="1" thickBot="1">
      <c r="B303" s="64"/>
      <c r="C303" s="41" t="str">
        <f>IF(B303="","",減額一覧!C299)</f>
        <v/>
      </c>
      <c r="D303" s="43"/>
      <c r="E303" s="21"/>
      <c r="F303" s="22" t="s">
        <v>69</v>
      </c>
      <c r="G303" s="23">
        <f t="shared" ref="G303:H303" si="576">SUBTOTAL(9,G299:G302)</f>
        <v>0</v>
      </c>
      <c r="H303" s="23">
        <f t="shared" si="576"/>
        <v>0</v>
      </c>
      <c r="I303" s="30"/>
      <c r="J303" s="53"/>
      <c r="K303" s="96" t="str">
        <f t="shared" si="501"/>
        <v/>
      </c>
      <c r="L303" s="59" t="str">
        <f t="shared" si="466"/>
        <v/>
      </c>
      <c r="N303" s="108" t="str">
        <f t="shared" ref="N303" si="577">IF(AND(G303=0,H303=0),"","小計")</f>
        <v/>
      </c>
      <c r="O303" s="108" t="str">
        <f t="shared" ref="O303" si="578">IF(AND(G303=0,H303=0),"","小計")</f>
        <v/>
      </c>
      <c r="P303" s="38"/>
      <c r="Q303" s="38"/>
      <c r="R303" s="38"/>
      <c r="S303" s="66" t="str">
        <f t="shared" si="468"/>
        <v/>
      </c>
      <c r="T303" s="105" t="str">
        <f t="shared" si="469"/>
        <v/>
      </c>
    </row>
    <row r="304" spans="1:20" hidden="1">
      <c r="A304">
        <f ca="1">IF(B304="","",INDIRECT("減額一覧!B"&amp;$P304))</f>
        <v>296</v>
      </c>
      <c r="B304" s="61">
        <f t="shared" ref="B304" ca="1" si="579">IF(INDIRECT("減額一覧!BA"&amp;P304)=1,INDIRECT("減額一覧!M"&amp;P304),"")</f>
        <v>206</v>
      </c>
      <c r="C304" s="36">
        <f ca="1">IF(B304="","",INDIRECT("減額一覧!C"&amp;$P304))</f>
        <v>631129000</v>
      </c>
      <c r="D304" s="78" t="str">
        <f ca="1">IF($B304="","",INDIRECT("減額一覧!G"&amp;$P304))</f>
        <v>杉澤　庸好</v>
      </c>
      <c r="E304" s="19">
        <f ca="1">IF(B304="","",INDIRECT("減額一覧!H"&amp;P304))</f>
        <v>20</v>
      </c>
      <c r="F304" s="19">
        <f ca="1">IF($B304="","",INDIRECT("減額一覧!T"&amp;P304))</f>
        <v>3</v>
      </c>
      <c r="G304" s="20">
        <f ca="1">IF($B304="","",INDIRECT("減額一覧!U"&amp;P304))</f>
        <v>660</v>
      </c>
      <c r="H304" s="20">
        <f ca="1">IF($B304="","",INDIRECT("減額一覧!V"&amp;P304))</f>
        <v>409</v>
      </c>
      <c r="I304" s="32">
        <f ca="1">IF(B304="","",IF(INDIRECT("減額一覧!BL"&amp;P304)=0.08,0.08,0.1))</f>
        <v>0.1</v>
      </c>
      <c r="J304" s="51" t="s">
        <v>486</v>
      </c>
      <c r="K304" s="94" t="str">
        <f t="shared" ca="1" si="501"/>
        <v/>
      </c>
      <c r="L304" s="56" t="str">
        <f t="shared" ca="1" si="466"/>
        <v/>
      </c>
      <c r="N304" s="113" t="str">
        <f t="shared" ref="N304:N307" ca="1" si="580">IF(A304="","",IF(A304&gt;3000,"月ヶ瀬",IF(A304&gt;=2000,"都祁","市内")))</f>
        <v>市内</v>
      </c>
      <c r="O304" s="114">
        <f t="shared" ref="O304" ca="1" si="581">IF(B304="","",IF(INDIRECT("減額一覧!BL"&amp;P304)=0.08,0.08,0.1))</f>
        <v>0.1</v>
      </c>
      <c r="P304" s="38">
        <v>63</v>
      </c>
      <c r="Q304" s="38">
        <f t="shared" ref="Q304:R307" ca="1" si="582">IF(G304="","",IF(G304&gt;0,1,""))</f>
        <v>1</v>
      </c>
      <c r="R304" s="38">
        <f t="shared" ca="1" si="582"/>
        <v>1</v>
      </c>
      <c r="S304" s="66" t="str">
        <f t="shared" ca="1" si="468"/>
        <v>631</v>
      </c>
      <c r="T304" s="105" t="str">
        <f t="shared" ca="1" si="469"/>
        <v/>
      </c>
    </row>
    <row r="305" spans="1:20" hidden="1">
      <c r="A305">
        <f ca="1">IF(B305="","",INDIRECT("減額一覧!B"&amp;$P305))</f>
        <v>296</v>
      </c>
      <c r="B305" s="61">
        <f t="shared" ref="B305" ca="1" si="583">IF(INDIRECT("減額一覧!BB"&amp;P305)=1,INDIRECT("減額一覧!W"&amp;P305),"")</f>
        <v>207</v>
      </c>
      <c r="C305" s="44">
        <f ca="1">IF(B305="","",INDIRECT("減額一覧!C"&amp;$P305))</f>
        <v>631129000</v>
      </c>
      <c r="D305" s="79" t="str">
        <f ca="1">IF($B305="","",INDIRECT("減額一覧!G"&amp;$P305))</f>
        <v>杉澤　庸好</v>
      </c>
      <c r="E305" s="19">
        <f ca="1">IF(B305="","",INDIRECT("減額一覧!H"&amp;P305))</f>
        <v>20</v>
      </c>
      <c r="F305" s="19">
        <f ca="1">IF($B305="","",INDIRECT("減額一覧!AD"&amp;P305))</f>
        <v>3</v>
      </c>
      <c r="G305" s="20">
        <f ca="1">IF($B305="","",INDIRECT("減額一覧!AE"&amp;P305))</f>
        <v>660</v>
      </c>
      <c r="H305" s="20">
        <f ca="1">IF($B305="","",INDIRECT("減額一覧!AF"&amp;P305))</f>
        <v>409</v>
      </c>
      <c r="I305" s="32">
        <f ca="1">IF(B305="","",IF(INDIRECT("減額一覧!BM"&amp;P305)=0.08,0.08,0.1))</f>
        <v>0.1</v>
      </c>
      <c r="J305" s="52"/>
      <c r="K305" s="95" t="str">
        <f t="shared" ca="1" si="501"/>
        <v/>
      </c>
      <c r="L305" s="58" t="str">
        <f t="shared" ca="1" si="466"/>
        <v/>
      </c>
      <c r="N305" s="113" t="str">
        <f t="shared" ca="1" si="580"/>
        <v>市内</v>
      </c>
      <c r="O305" s="114">
        <f t="shared" ref="O305" ca="1" si="584">IF(B305="","",IF(INDIRECT("減額一覧!BM"&amp;P305)=0.08,0.08,0.1))</f>
        <v>0.1</v>
      </c>
      <c r="P305" s="38">
        <v>63</v>
      </c>
      <c r="Q305" s="38">
        <f t="shared" ca="1" si="582"/>
        <v>1</v>
      </c>
      <c r="R305" s="38">
        <f t="shared" ca="1" si="582"/>
        <v>1</v>
      </c>
      <c r="S305" s="66" t="str">
        <f t="shared" ca="1" si="468"/>
        <v>631</v>
      </c>
      <c r="T305" s="105" t="str">
        <f t="shared" ca="1" si="469"/>
        <v/>
      </c>
    </row>
    <row r="306" spans="1:20" hidden="1">
      <c r="A306">
        <f ca="1">IF(B306="","",INDIRECT("減額一覧!B"&amp;$P306))</f>
        <v>296</v>
      </c>
      <c r="B306" s="61">
        <f t="shared" ref="B306" ca="1" si="585">IF(INDIRECT("減額一覧!BC"&amp;P306)=1,INDIRECT("減額一覧!AG"&amp;P306),"")</f>
        <v>208</v>
      </c>
      <c r="C306" s="36">
        <f ca="1">IF(B306="","",INDIRECT("減額一覧!C"&amp;$P306))</f>
        <v>631129000</v>
      </c>
      <c r="D306" s="80" t="str">
        <f ca="1">IF($B306="","",INDIRECT("減額一覧!G"&amp;$P306))</f>
        <v>杉澤　庸好</v>
      </c>
      <c r="E306" s="19">
        <f ca="1">IF(B306="","",INDIRECT("減額一覧!H"&amp;P306))</f>
        <v>20</v>
      </c>
      <c r="F306" s="19">
        <f ca="1">IF($B306="","",INDIRECT("減額一覧!AN"&amp;P306))</f>
        <v>3</v>
      </c>
      <c r="G306" s="20">
        <f ca="1">IF($B306="","",INDIRECT("減額一覧!AO"&amp;P306))</f>
        <v>660</v>
      </c>
      <c r="H306" s="20">
        <f ca="1">IF($B306="","",INDIRECT("減額一覧!AP"&amp;P306))</f>
        <v>409</v>
      </c>
      <c r="I306" s="32">
        <f ca="1">IF(B306="","",IF(INDIRECT("減額一覧!BN"&amp;P306)=0.08,0.08,0.1))</f>
        <v>0.1</v>
      </c>
      <c r="J306" s="52"/>
      <c r="K306" s="95" t="str">
        <f t="shared" ca="1" si="501"/>
        <v/>
      </c>
      <c r="L306" s="58" t="str">
        <f t="shared" ca="1" si="466"/>
        <v/>
      </c>
      <c r="N306" s="113" t="str">
        <f t="shared" ca="1" si="580"/>
        <v>市内</v>
      </c>
      <c r="O306" s="114">
        <f t="shared" ref="O306" ca="1" si="586">IF(B306="","",IF(INDIRECT("減額一覧!BN"&amp;P306)=0.08,0.08,0.1))</f>
        <v>0.1</v>
      </c>
      <c r="P306" s="38">
        <v>63</v>
      </c>
      <c r="Q306" s="38">
        <f t="shared" ca="1" si="582"/>
        <v>1</v>
      </c>
      <c r="R306" s="38">
        <f t="shared" ca="1" si="582"/>
        <v>1</v>
      </c>
      <c r="S306" s="66" t="str">
        <f t="shared" ca="1" si="468"/>
        <v>631</v>
      </c>
      <c r="T306" s="105" t="str">
        <f t="shared" ca="1" si="469"/>
        <v/>
      </c>
    </row>
    <row r="307" spans="1:20" hidden="1">
      <c r="A307" t="str">
        <f ca="1">IF(B307="","",INDIRECT("減額一覧!B"&amp;$P307))</f>
        <v/>
      </c>
      <c r="B307" s="61" t="str">
        <f t="shared" ref="B307" ca="1" si="587">IF(INDIRECT("減額一覧!BD"&amp;P307)=1,INDIRECT("減額一覧!AQ"&amp;P307),"")</f>
        <v/>
      </c>
      <c r="C307" s="45" t="str">
        <f ca="1">IF(B307="","",INDIRECT("減額一覧!C"&amp;$P307))</f>
        <v/>
      </c>
      <c r="D307" s="79" t="str">
        <f ca="1">IF($B307="","",INDIRECT("減額一覧!G"&amp;$P307))</f>
        <v/>
      </c>
      <c r="E307" s="19" t="str">
        <f ca="1">IF(B307="","",INDIRECT("減額一覧!H"&amp;P307))</f>
        <v/>
      </c>
      <c r="F307" s="19" t="str">
        <f ca="1">IF($B307="","",INDIRECT("減額一覧!AX"&amp;P307))</f>
        <v/>
      </c>
      <c r="G307" s="20" t="str">
        <f ca="1">IF($B307="","",INDIRECT("減額一覧!AY"&amp;P307))</f>
        <v/>
      </c>
      <c r="H307" s="20" t="str">
        <f ca="1">IF($B307="","",INDIRECT("減額一覧!AZ"&amp;P307))</f>
        <v/>
      </c>
      <c r="I307" s="32" t="str">
        <f ca="1">IF(B307="","",IF(INDIRECT("減額一覧!BO"&amp;P307)=0.08,0.08,0.1))</f>
        <v/>
      </c>
      <c r="J307" s="52"/>
      <c r="K307" s="95" t="str">
        <f t="shared" ca="1" si="501"/>
        <v/>
      </c>
      <c r="L307" s="58" t="str">
        <f t="shared" ca="1" si="466"/>
        <v/>
      </c>
      <c r="N307" s="113" t="str">
        <f t="shared" ca="1" si="580"/>
        <v/>
      </c>
      <c r="O307" s="114" t="str">
        <f t="shared" ref="O307" ca="1" si="588">IF(B307="","",IF(INDIRECT("減額一覧!BO"&amp;P307)=0.08,0.08,0.1))</f>
        <v/>
      </c>
      <c r="P307" s="38">
        <v>63</v>
      </c>
      <c r="Q307" s="38" t="str">
        <f t="shared" ca="1" si="582"/>
        <v/>
      </c>
      <c r="R307" s="38" t="str">
        <f t="shared" ca="1" si="582"/>
        <v/>
      </c>
      <c r="S307" s="66" t="str">
        <f t="shared" ca="1" si="468"/>
        <v/>
      </c>
      <c r="T307" s="105" t="str">
        <f t="shared" ca="1" si="469"/>
        <v/>
      </c>
    </row>
    <row r="308" spans="1:20" ht="19.5" hidden="1" thickBot="1">
      <c r="B308" s="64"/>
      <c r="C308" s="41" t="str">
        <f>IF(B308="","",減額一覧!C304)</f>
        <v/>
      </c>
      <c r="D308" s="43"/>
      <c r="E308" s="21"/>
      <c r="F308" s="22" t="s">
        <v>69</v>
      </c>
      <c r="G308" s="23">
        <f t="shared" ref="G308:H308" si="589">SUBTOTAL(9,G304:G307)</f>
        <v>0</v>
      </c>
      <c r="H308" s="23">
        <f t="shared" si="589"/>
        <v>0</v>
      </c>
      <c r="I308" s="30"/>
      <c r="J308" s="53"/>
      <c r="K308" s="96" t="str">
        <f t="shared" si="501"/>
        <v/>
      </c>
      <c r="L308" s="59" t="str">
        <f t="shared" si="466"/>
        <v/>
      </c>
      <c r="N308" s="108" t="str">
        <f t="shared" ref="N308" si="590">IF(AND(G308=0,H308=0),"","小計")</f>
        <v/>
      </c>
      <c r="O308" s="108" t="str">
        <f t="shared" ref="O308" si="591">IF(AND(G308=0,H308=0),"","小計")</f>
        <v/>
      </c>
      <c r="P308" s="38"/>
      <c r="Q308" s="38"/>
      <c r="R308" s="38"/>
      <c r="S308" s="66" t="str">
        <f t="shared" si="468"/>
        <v/>
      </c>
      <c r="T308" s="105" t="str">
        <f t="shared" si="469"/>
        <v/>
      </c>
    </row>
    <row r="309" spans="1:20" hidden="1">
      <c r="A309">
        <f ca="1">IF(B309="","",INDIRECT("減額一覧!B"&amp;$P309))</f>
        <v>297</v>
      </c>
      <c r="B309" s="61">
        <f t="shared" ref="B309" ca="1" si="592">IF(INDIRECT("減額一覧!BA"&amp;P309)=1,INDIRECT("減額一覧!M"&amp;P309),"")</f>
        <v>206</v>
      </c>
      <c r="C309" s="36">
        <f ca="1">IF(B309="","",INDIRECT("減額一覧!C"&amp;$P309))</f>
        <v>304166000</v>
      </c>
      <c r="D309" s="78" t="str">
        <f ca="1">IF($B309="","",INDIRECT("減額一覧!G"&amp;$P309))</f>
        <v>岡本　克彦</v>
      </c>
      <c r="E309" s="19">
        <f ca="1">IF(B309="","",INDIRECT("減額一覧!H"&amp;P309))</f>
        <v>13</v>
      </c>
      <c r="F309" s="19">
        <f ca="1">IF($B309="","",INDIRECT("減額一覧!T"&amp;P309))</f>
        <v>1</v>
      </c>
      <c r="G309" s="20">
        <f ca="1">IF($B309="","",INDIRECT("減額一覧!U"&amp;P309))</f>
        <v>220</v>
      </c>
      <c r="H309" s="20">
        <f ca="1">IF($B309="","",INDIRECT("減額一覧!V"&amp;P309))</f>
        <v>136</v>
      </c>
      <c r="I309" s="32">
        <f ca="1">IF(B309="","",IF(INDIRECT("減額一覧!BL"&amp;P309)=0.08,0.08,0.1))</f>
        <v>0.1</v>
      </c>
      <c r="J309" s="51" t="s">
        <v>487</v>
      </c>
      <c r="K309" s="94" t="str">
        <f t="shared" ca="1" si="501"/>
        <v/>
      </c>
      <c r="L309" s="56" t="str">
        <f t="shared" ca="1" si="466"/>
        <v/>
      </c>
      <c r="N309" s="113" t="str">
        <f t="shared" ref="N309:N312" ca="1" si="593">IF(A309="","",IF(A309&gt;3000,"月ヶ瀬",IF(A309&gt;=2000,"都祁","市内")))</f>
        <v>市内</v>
      </c>
      <c r="O309" s="114">
        <f t="shared" ref="O309" ca="1" si="594">IF(B309="","",IF(INDIRECT("減額一覧!BL"&amp;P309)=0.08,0.08,0.1))</f>
        <v>0.1</v>
      </c>
      <c r="P309" s="38">
        <v>64</v>
      </c>
      <c r="Q309" s="38">
        <f t="shared" ref="Q309:R312" ca="1" si="595">IF(G309="","",IF(G309&gt;0,1,""))</f>
        <v>1</v>
      </c>
      <c r="R309" s="38">
        <f t="shared" ca="1" si="595"/>
        <v>1</v>
      </c>
      <c r="S309" s="66" t="str">
        <f t="shared" ca="1" si="468"/>
        <v>304</v>
      </c>
      <c r="T309" s="105" t="str">
        <f t="shared" ca="1" si="469"/>
        <v/>
      </c>
    </row>
    <row r="310" spans="1:20" hidden="1">
      <c r="A310">
        <f ca="1">IF(B310="","",INDIRECT("減額一覧!B"&amp;$P310))</f>
        <v>297</v>
      </c>
      <c r="B310" s="61">
        <f t="shared" ref="B310" ca="1" si="596">IF(INDIRECT("減額一覧!BB"&amp;P310)=1,INDIRECT("減額一覧!W"&amp;P310),"")</f>
        <v>207</v>
      </c>
      <c r="C310" s="44">
        <f ca="1">IF(B310="","",INDIRECT("減額一覧!C"&amp;$P310))</f>
        <v>304166000</v>
      </c>
      <c r="D310" s="79" t="str">
        <f ca="1">IF($B310="","",INDIRECT("減額一覧!G"&amp;$P310))</f>
        <v>岡本　克彦</v>
      </c>
      <c r="E310" s="19">
        <f ca="1">IF(B310="","",INDIRECT("減額一覧!H"&amp;P310))</f>
        <v>13</v>
      </c>
      <c r="F310" s="19">
        <f ca="1">IF($B310="","",INDIRECT("減額一覧!AD"&amp;P310))</f>
        <v>1</v>
      </c>
      <c r="G310" s="20">
        <f ca="1">IF($B310="","",INDIRECT("減額一覧!AE"&amp;P310))</f>
        <v>220</v>
      </c>
      <c r="H310" s="20">
        <f ca="1">IF($B310="","",INDIRECT("減額一覧!AF"&amp;P310))</f>
        <v>136</v>
      </c>
      <c r="I310" s="32">
        <f ca="1">IF(B310="","",IF(INDIRECT("減額一覧!BM"&amp;P310)=0.08,0.08,0.1))</f>
        <v>0.1</v>
      </c>
      <c r="J310" s="52"/>
      <c r="K310" s="95" t="str">
        <f t="shared" ca="1" si="501"/>
        <v/>
      </c>
      <c r="L310" s="58" t="str">
        <f t="shared" ca="1" si="466"/>
        <v/>
      </c>
      <c r="N310" s="113" t="str">
        <f t="shared" ca="1" si="593"/>
        <v>市内</v>
      </c>
      <c r="O310" s="114">
        <f t="shared" ref="O310" ca="1" si="597">IF(B310="","",IF(INDIRECT("減額一覧!BM"&amp;P310)=0.08,0.08,0.1))</f>
        <v>0.1</v>
      </c>
      <c r="P310" s="38">
        <v>64</v>
      </c>
      <c r="Q310" s="38">
        <f t="shared" ca="1" si="595"/>
        <v>1</v>
      </c>
      <c r="R310" s="38">
        <f t="shared" ca="1" si="595"/>
        <v>1</v>
      </c>
      <c r="S310" s="66" t="str">
        <f t="shared" ca="1" si="468"/>
        <v>304</v>
      </c>
      <c r="T310" s="105" t="str">
        <f t="shared" ca="1" si="469"/>
        <v/>
      </c>
    </row>
    <row r="311" spans="1:20" hidden="1">
      <c r="A311">
        <f ca="1">IF(B311="","",INDIRECT("減額一覧!B"&amp;$P311))</f>
        <v>297</v>
      </c>
      <c r="B311" s="61">
        <f t="shared" ref="B311" ca="1" si="598">IF(INDIRECT("減額一覧!BC"&amp;P311)=1,INDIRECT("減額一覧!AG"&amp;P311),"")</f>
        <v>208</v>
      </c>
      <c r="C311" s="36">
        <f ca="1">IF(B311="","",INDIRECT("減額一覧!C"&amp;$P311))</f>
        <v>304166000</v>
      </c>
      <c r="D311" s="80" t="str">
        <f ca="1">IF($B311="","",INDIRECT("減額一覧!G"&amp;$P311))</f>
        <v>岡本　克彦</v>
      </c>
      <c r="E311" s="19">
        <f ca="1">IF(B311="","",INDIRECT("減額一覧!H"&amp;P311))</f>
        <v>13</v>
      </c>
      <c r="F311" s="19">
        <f ca="1">IF($B311="","",INDIRECT("減額一覧!AN"&amp;P311))</f>
        <v>6</v>
      </c>
      <c r="G311" s="20">
        <f ca="1">IF($B311="","",INDIRECT("減額一覧!AO"&amp;P311))</f>
        <v>1419</v>
      </c>
      <c r="H311" s="20">
        <f ca="1">IF($B311="","",INDIRECT("減額一覧!AP"&amp;P311))</f>
        <v>818</v>
      </c>
      <c r="I311" s="32">
        <f ca="1">IF(B311="","",IF(INDIRECT("減額一覧!BN"&amp;P311)=0.08,0.08,0.1))</f>
        <v>0.1</v>
      </c>
      <c r="J311" s="52"/>
      <c r="K311" s="95" t="str">
        <f t="shared" ca="1" si="501"/>
        <v/>
      </c>
      <c r="L311" s="58" t="str">
        <f t="shared" ca="1" si="466"/>
        <v/>
      </c>
      <c r="N311" s="113" t="str">
        <f t="shared" ca="1" si="593"/>
        <v>市内</v>
      </c>
      <c r="O311" s="114">
        <f t="shared" ref="O311" ca="1" si="599">IF(B311="","",IF(INDIRECT("減額一覧!BN"&amp;P311)=0.08,0.08,0.1))</f>
        <v>0.1</v>
      </c>
      <c r="P311" s="38">
        <v>64</v>
      </c>
      <c r="Q311" s="38">
        <f t="shared" ca="1" si="595"/>
        <v>1</v>
      </c>
      <c r="R311" s="38">
        <f t="shared" ca="1" si="595"/>
        <v>1</v>
      </c>
      <c r="S311" s="66" t="str">
        <f t="shared" ca="1" si="468"/>
        <v>304</v>
      </c>
      <c r="T311" s="105" t="str">
        <f t="shared" ca="1" si="469"/>
        <v/>
      </c>
    </row>
    <row r="312" spans="1:20" hidden="1">
      <c r="A312" t="str">
        <f ca="1">IF(B312="","",INDIRECT("減額一覧!B"&amp;$P312))</f>
        <v/>
      </c>
      <c r="B312" s="61" t="str">
        <f t="shared" ref="B312" ca="1" si="600">IF(INDIRECT("減額一覧!BD"&amp;P312)=1,INDIRECT("減額一覧!AQ"&amp;P312),"")</f>
        <v/>
      </c>
      <c r="C312" s="45" t="str">
        <f ca="1">IF(B312="","",INDIRECT("減額一覧!C"&amp;$P312))</f>
        <v/>
      </c>
      <c r="D312" s="79" t="str">
        <f ca="1">IF($B312="","",INDIRECT("減額一覧!G"&amp;$P312))</f>
        <v/>
      </c>
      <c r="E312" s="19" t="str">
        <f ca="1">IF(B312="","",INDIRECT("減額一覧!H"&amp;P312))</f>
        <v/>
      </c>
      <c r="F312" s="19" t="str">
        <f ca="1">IF($B312="","",INDIRECT("減額一覧!AX"&amp;P312))</f>
        <v/>
      </c>
      <c r="G312" s="20" t="str">
        <f ca="1">IF($B312="","",INDIRECT("減額一覧!AY"&amp;P312))</f>
        <v/>
      </c>
      <c r="H312" s="20" t="str">
        <f ca="1">IF($B312="","",INDIRECT("減額一覧!AZ"&amp;P312))</f>
        <v/>
      </c>
      <c r="I312" s="32" t="str">
        <f ca="1">IF(B312="","",IF(INDIRECT("減額一覧!BO"&amp;P312)=0.08,0.08,0.1))</f>
        <v/>
      </c>
      <c r="J312" s="52"/>
      <c r="K312" s="95" t="str">
        <f t="shared" ca="1" si="501"/>
        <v/>
      </c>
      <c r="L312" s="58" t="str">
        <f t="shared" ca="1" si="466"/>
        <v/>
      </c>
      <c r="N312" s="113" t="str">
        <f t="shared" ca="1" si="593"/>
        <v/>
      </c>
      <c r="O312" s="114" t="str">
        <f t="shared" ref="O312" ca="1" si="601">IF(B312="","",IF(INDIRECT("減額一覧!BO"&amp;P312)=0.08,0.08,0.1))</f>
        <v/>
      </c>
      <c r="P312" s="38">
        <v>64</v>
      </c>
      <c r="Q312" s="38" t="str">
        <f t="shared" ca="1" si="595"/>
        <v/>
      </c>
      <c r="R312" s="38" t="str">
        <f t="shared" ca="1" si="595"/>
        <v/>
      </c>
      <c r="S312" s="66" t="str">
        <f t="shared" ca="1" si="468"/>
        <v/>
      </c>
      <c r="T312" s="105" t="str">
        <f t="shared" ca="1" si="469"/>
        <v/>
      </c>
    </row>
    <row r="313" spans="1:20" ht="19.5" hidden="1" thickBot="1">
      <c r="B313" s="64"/>
      <c r="C313" s="41" t="str">
        <f>IF(B313="","",減額一覧!C309)</f>
        <v/>
      </c>
      <c r="D313" s="43"/>
      <c r="E313" s="21"/>
      <c r="F313" s="22" t="s">
        <v>69</v>
      </c>
      <c r="G313" s="23">
        <f t="shared" ref="G313:H313" si="602">SUBTOTAL(9,G309:G312)</f>
        <v>0</v>
      </c>
      <c r="H313" s="23">
        <f t="shared" si="602"/>
        <v>0</v>
      </c>
      <c r="I313" s="30"/>
      <c r="J313" s="53"/>
      <c r="K313" s="96" t="str">
        <f t="shared" si="501"/>
        <v/>
      </c>
      <c r="L313" s="59" t="str">
        <f t="shared" si="466"/>
        <v/>
      </c>
      <c r="N313" s="108" t="str">
        <f t="shared" ref="N313" si="603">IF(AND(G313=0,H313=0),"","小計")</f>
        <v/>
      </c>
      <c r="O313" s="108" t="str">
        <f t="shared" ref="O313" si="604">IF(AND(G313=0,H313=0),"","小計")</f>
        <v/>
      </c>
      <c r="P313" s="38"/>
      <c r="Q313" s="38"/>
      <c r="R313" s="38"/>
      <c r="S313" s="66" t="str">
        <f t="shared" si="468"/>
        <v/>
      </c>
      <c r="T313" s="105" t="str">
        <f t="shared" si="469"/>
        <v/>
      </c>
    </row>
    <row r="314" spans="1:20" hidden="1">
      <c r="A314">
        <f ca="1">IF(B314="","",INDIRECT("減額一覧!B"&amp;$P314))</f>
        <v>300</v>
      </c>
      <c r="B314" s="61">
        <f t="shared" ref="B314" ca="1" si="605">IF(INDIRECT("減額一覧!BA"&amp;P314)=1,INDIRECT("減額一覧!M"&amp;P314),"")</f>
        <v>205</v>
      </c>
      <c r="C314" s="36">
        <f ca="1">IF(B314="","",INDIRECT("減額一覧!C"&amp;$P314))</f>
        <v>592044000</v>
      </c>
      <c r="D314" s="78" t="str">
        <f ca="1">IF($B314="","",INDIRECT("減額一覧!G"&amp;$P314))</f>
        <v>前谷　奈津子</v>
      </c>
      <c r="E314" s="19">
        <f ca="1">IF(B314="","",INDIRECT("減額一覧!H"&amp;P314))</f>
        <v>20</v>
      </c>
      <c r="F314" s="19">
        <f ca="1">IF($B314="","",INDIRECT("減額一覧!T"&amp;P314))</f>
        <v>3</v>
      </c>
      <c r="G314" s="20">
        <f ca="1">IF($B314="","",INDIRECT("減額一覧!U"&amp;P314))</f>
        <v>660</v>
      </c>
      <c r="H314" s="20">
        <f ca="1">IF($B314="","",INDIRECT("減額一覧!V"&amp;P314))</f>
        <v>409</v>
      </c>
      <c r="I314" s="32">
        <f ca="1">IF(B314="","",IF(INDIRECT("減額一覧!BL"&amp;P314)=0.08,0.08,0.1))</f>
        <v>0.1</v>
      </c>
      <c r="J314" s="51" t="s">
        <v>488</v>
      </c>
      <c r="K314" s="94" t="str">
        <f t="shared" ca="1" si="501"/>
        <v/>
      </c>
      <c r="L314" s="56" t="str">
        <f t="shared" ca="1" si="466"/>
        <v/>
      </c>
      <c r="N314" s="113" t="str">
        <f t="shared" ref="N314:N317" ca="1" si="606">IF(A314="","",IF(A314&gt;3000,"月ヶ瀬",IF(A314&gt;=2000,"都祁","市内")))</f>
        <v>市内</v>
      </c>
      <c r="O314" s="114">
        <f t="shared" ref="O314" ca="1" si="607">IF(B314="","",IF(INDIRECT("減額一覧!BL"&amp;P314)=0.08,0.08,0.1))</f>
        <v>0.1</v>
      </c>
      <c r="P314" s="38">
        <v>65</v>
      </c>
      <c r="Q314" s="38">
        <f t="shared" ref="Q314:R317" ca="1" si="608">IF(G314="","",IF(G314&gt;0,1,""))</f>
        <v>1</v>
      </c>
      <c r="R314" s="38">
        <f t="shared" ca="1" si="608"/>
        <v>1</v>
      </c>
      <c r="S314" s="66" t="str">
        <f t="shared" ca="1" si="468"/>
        <v>592</v>
      </c>
      <c r="T314" s="105" t="str">
        <f t="shared" ca="1" si="469"/>
        <v/>
      </c>
    </row>
    <row r="315" spans="1:20" hidden="1">
      <c r="A315">
        <f ca="1">IF(B315="","",INDIRECT("減額一覧!B"&amp;$P315))</f>
        <v>300</v>
      </c>
      <c r="B315" s="61">
        <f t="shared" ref="B315" ca="1" si="609">IF(INDIRECT("減額一覧!BB"&amp;P315)=1,INDIRECT("減額一覧!W"&amp;P315),"")</f>
        <v>206</v>
      </c>
      <c r="C315" s="44">
        <f ca="1">IF(B315="","",INDIRECT("減額一覧!C"&amp;$P315))</f>
        <v>592044000</v>
      </c>
      <c r="D315" s="79" t="str">
        <f ca="1">IF($B315="","",INDIRECT("減額一覧!G"&amp;$P315))</f>
        <v>前谷　奈津子</v>
      </c>
      <c r="E315" s="19">
        <f ca="1">IF(B315="","",INDIRECT("減額一覧!H"&amp;P315))</f>
        <v>20</v>
      </c>
      <c r="F315" s="19">
        <f ca="1">IF($B315="","",INDIRECT("減額一覧!AD"&amp;P315))</f>
        <v>3</v>
      </c>
      <c r="G315" s="20">
        <f ca="1">IF($B315="","",INDIRECT("減額一覧!AE"&amp;P315))</f>
        <v>660</v>
      </c>
      <c r="H315" s="20">
        <f ca="1">IF($B315="","",INDIRECT("減額一覧!AF"&amp;P315))</f>
        <v>409</v>
      </c>
      <c r="I315" s="32">
        <f ca="1">IF(B315="","",IF(INDIRECT("減額一覧!BM"&amp;P315)=0.08,0.08,0.1))</f>
        <v>0.1</v>
      </c>
      <c r="J315" s="52"/>
      <c r="K315" s="95" t="str">
        <f t="shared" ca="1" si="501"/>
        <v/>
      </c>
      <c r="L315" s="58" t="str">
        <f t="shared" ca="1" si="466"/>
        <v/>
      </c>
      <c r="N315" s="113" t="str">
        <f t="shared" ca="1" si="606"/>
        <v>市内</v>
      </c>
      <c r="O315" s="114">
        <f t="shared" ref="O315" ca="1" si="610">IF(B315="","",IF(INDIRECT("減額一覧!BM"&amp;P315)=0.08,0.08,0.1))</f>
        <v>0.1</v>
      </c>
      <c r="P315" s="38">
        <v>65</v>
      </c>
      <c r="Q315" s="38">
        <f t="shared" ca="1" si="608"/>
        <v>1</v>
      </c>
      <c r="R315" s="38">
        <f t="shared" ca="1" si="608"/>
        <v>1</v>
      </c>
      <c r="S315" s="66" t="str">
        <f t="shared" ca="1" si="468"/>
        <v>592</v>
      </c>
      <c r="T315" s="105" t="str">
        <f t="shared" ca="1" si="469"/>
        <v/>
      </c>
    </row>
    <row r="316" spans="1:20" hidden="1">
      <c r="A316">
        <f ca="1">IF(B316="","",INDIRECT("減額一覧!B"&amp;$P316))</f>
        <v>300</v>
      </c>
      <c r="B316" s="61">
        <f t="shared" ref="B316" ca="1" si="611">IF(INDIRECT("減額一覧!BC"&amp;P316)=1,INDIRECT("減額一覧!AG"&amp;P316),"")</f>
        <v>207</v>
      </c>
      <c r="C316" s="36">
        <f ca="1">IF(B316="","",INDIRECT("減額一覧!C"&amp;$P316))</f>
        <v>592044000</v>
      </c>
      <c r="D316" s="80" t="str">
        <f ca="1">IF($B316="","",INDIRECT("減額一覧!G"&amp;$P316))</f>
        <v>前谷　奈津子</v>
      </c>
      <c r="E316" s="19">
        <f ca="1">IF(B316="","",INDIRECT("減額一覧!H"&amp;P316))</f>
        <v>20</v>
      </c>
      <c r="F316" s="19">
        <f ca="1">IF($B316="","",INDIRECT("減額一覧!AN"&amp;P316))</f>
        <v>1</v>
      </c>
      <c r="G316" s="20">
        <f ca="1">IF($B316="","",INDIRECT("減額一覧!AO"&amp;P316))</f>
        <v>220</v>
      </c>
      <c r="H316" s="20">
        <f ca="1">IF($B316="","",INDIRECT("減額一覧!AP"&amp;P316))</f>
        <v>137</v>
      </c>
      <c r="I316" s="32">
        <f ca="1">IF(B316="","",IF(INDIRECT("減額一覧!BN"&amp;P316)=0.08,0.08,0.1))</f>
        <v>0.1</v>
      </c>
      <c r="J316" s="52"/>
      <c r="K316" s="95" t="str">
        <f t="shared" ca="1" si="501"/>
        <v/>
      </c>
      <c r="L316" s="58" t="str">
        <f t="shared" ca="1" si="466"/>
        <v/>
      </c>
      <c r="N316" s="113" t="str">
        <f t="shared" ca="1" si="606"/>
        <v>市内</v>
      </c>
      <c r="O316" s="114">
        <f t="shared" ref="O316" ca="1" si="612">IF(B316="","",IF(INDIRECT("減額一覧!BN"&amp;P316)=0.08,0.08,0.1))</f>
        <v>0.1</v>
      </c>
      <c r="P316" s="38">
        <v>65</v>
      </c>
      <c r="Q316" s="38">
        <f t="shared" ca="1" si="608"/>
        <v>1</v>
      </c>
      <c r="R316" s="38">
        <f t="shared" ca="1" si="608"/>
        <v>1</v>
      </c>
      <c r="S316" s="66" t="str">
        <f t="shared" ca="1" si="468"/>
        <v>592</v>
      </c>
      <c r="T316" s="105" t="str">
        <f t="shared" ca="1" si="469"/>
        <v/>
      </c>
    </row>
    <row r="317" spans="1:20" hidden="1">
      <c r="A317">
        <f ca="1">IF(B317="","",INDIRECT("減額一覧!B"&amp;$P317))</f>
        <v>300</v>
      </c>
      <c r="B317" s="61">
        <f t="shared" ref="B317" ca="1" si="613">IF(INDIRECT("減額一覧!BD"&amp;P317)=1,INDIRECT("減額一覧!AQ"&amp;P317),"")</f>
        <v>208</v>
      </c>
      <c r="C317" s="45">
        <f ca="1">IF(B317="","",INDIRECT("減額一覧!C"&amp;$P317))</f>
        <v>592044000</v>
      </c>
      <c r="D317" s="79" t="str">
        <f ca="1">IF($B317="","",INDIRECT("減額一覧!G"&amp;$P317))</f>
        <v>前谷　奈津子</v>
      </c>
      <c r="E317" s="19">
        <f ca="1">IF(B317="","",INDIRECT("減額一覧!H"&amp;P317))</f>
        <v>20</v>
      </c>
      <c r="F317" s="19">
        <f ca="1">IF($B317="","",INDIRECT("減額一覧!AX"&amp;P317))</f>
        <v>1</v>
      </c>
      <c r="G317" s="20">
        <f ca="1">IF($B317="","",INDIRECT("減額一覧!AY"&amp;P317))</f>
        <v>220</v>
      </c>
      <c r="H317" s="20">
        <f ca="1">IF($B317="","",INDIRECT("減額一覧!AZ"&amp;P317))</f>
        <v>137</v>
      </c>
      <c r="I317" s="32">
        <f ca="1">IF(B317="","",IF(INDIRECT("減額一覧!BO"&amp;P317)=0.08,0.08,0.1))</f>
        <v>0.1</v>
      </c>
      <c r="J317" s="52"/>
      <c r="K317" s="95" t="str">
        <f t="shared" ca="1" si="501"/>
        <v/>
      </c>
      <c r="L317" s="58" t="str">
        <f t="shared" ca="1" si="466"/>
        <v/>
      </c>
      <c r="N317" s="113" t="str">
        <f t="shared" ca="1" si="606"/>
        <v>市内</v>
      </c>
      <c r="O317" s="114">
        <f t="shared" ref="O317" ca="1" si="614">IF(B317="","",IF(INDIRECT("減額一覧!BO"&amp;P317)=0.08,0.08,0.1))</f>
        <v>0.1</v>
      </c>
      <c r="P317" s="38">
        <v>65</v>
      </c>
      <c r="Q317" s="38">
        <f t="shared" ca="1" si="608"/>
        <v>1</v>
      </c>
      <c r="R317" s="38">
        <f t="shared" ca="1" si="608"/>
        <v>1</v>
      </c>
      <c r="S317" s="66" t="str">
        <f t="shared" ca="1" si="468"/>
        <v>592</v>
      </c>
      <c r="T317" s="105" t="str">
        <f t="shared" ca="1" si="469"/>
        <v/>
      </c>
    </row>
    <row r="318" spans="1:20" ht="19.5" hidden="1" thickBot="1">
      <c r="B318" s="64"/>
      <c r="C318" s="41" t="str">
        <f>IF(B318="","",減額一覧!C314)</f>
        <v/>
      </c>
      <c r="D318" s="43"/>
      <c r="E318" s="21"/>
      <c r="F318" s="22" t="s">
        <v>69</v>
      </c>
      <c r="G318" s="23">
        <f t="shared" ref="G318:H318" si="615">SUBTOTAL(9,G314:G317)</f>
        <v>0</v>
      </c>
      <c r="H318" s="23">
        <f t="shared" si="615"/>
        <v>0</v>
      </c>
      <c r="I318" s="30"/>
      <c r="J318" s="53"/>
      <c r="K318" s="96" t="str">
        <f t="shared" si="501"/>
        <v/>
      </c>
      <c r="L318" s="59" t="str">
        <f t="shared" si="466"/>
        <v/>
      </c>
      <c r="N318" s="108" t="str">
        <f t="shared" ref="N318" si="616">IF(AND(G318=0,H318=0),"","小計")</f>
        <v/>
      </c>
      <c r="O318" s="108" t="str">
        <f t="shared" ref="O318" si="617">IF(AND(G318=0,H318=0),"","小計")</f>
        <v/>
      </c>
      <c r="P318" s="38"/>
      <c r="Q318" s="38"/>
      <c r="R318" s="38"/>
      <c r="S318" s="66" t="str">
        <f t="shared" si="468"/>
        <v/>
      </c>
      <c r="T318" s="105" t="str">
        <f t="shared" si="469"/>
        <v/>
      </c>
    </row>
    <row r="319" spans="1:20" hidden="1">
      <c r="A319">
        <f ca="1">IF(B319="","",INDIRECT("減額一覧!B"&amp;$P319))</f>
        <v>301</v>
      </c>
      <c r="B319" s="61">
        <f t="shared" ref="B319" ca="1" si="618">IF(INDIRECT("減額一覧!BA"&amp;P319)=1,INDIRECT("減額一覧!M"&amp;P319),"")</f>
        <v>207</v>
      </c>
      <c r="C319" s="36">
        <f ca="1">IF(B319="","",INDIRECT("減額一覧!C"&amp;$P319))</f>
        <v>151033000</v>
      </c>
      <c r="D319" s="78" t="str">
        <f ca="1">IF($B319="","",INDIRECT("減額一覧!G"&amp;$P319))</f>
        <v>藤田　喜久</v>
      </c>
      <c r="E319" s="19">
        <f ca="1">IF(B319="","",INDIRECT("減額一覧!H"&amp;P319))</f>
        <v>20</v>
      </c>
      <c r="F319" s="19">
        <f ca="1">IF($B319="","",INDIRECT("減額一覧!T"&amp;P319))</f>
        <v>1</v>
      </c>
      <c r="G319" s="20">
        <f ca="1">IF($B319="","",INDIRECT("減額一覧!U"&amp;P319))</f>
        <v>170</v>
      </c>
      <c r="H319" s="20">
        <f ca="1">IF($B319="","",INDIRECT("減額一覧!V"&amp;P319))</f>
        <v>137</v>
      </c>
      <c r="I319" s="32">
        <f ca="1">IF(B319="","",IF(INDIRECT("減額一覧!BL"&amp;P319)=0.08,0.08,0.1))</f>
        <v>0.1</v>
      </c>
      <c r="J319" s="51" t="s">
        <v>489</v>
      </c>
      <c r="K319" s="94" t="str">
        <f t="shared" ca="1" si="501"/>
        <v/>
      </c>
      <c r="L319" s="56" t="str">
        <f t="shared" ca="1" si="466"/>
        <v/>
      </c>
      <c r="N319" s="113" t="str">
        <f t="shared" ref="N319:N322" ca="1" si="619">IF(A319="","",IF(A319&gt;3000,"月ヶ瀬",IF(A319&gt;=2000,"都祁","市内")))</f>
        <v>市内</v>
      </c>
      <c r="O319" s="114">
        <f t="shared" ref="O319" ca="1" si="620">IF(B319="","",IF(INDIRECT("減額一覧!BL"&amp;P319)=0.08,0.08,0.1))</f>
        <v>0.1</v>
      </c>
      <c r="P319" s="38">
        <v>66</v>
      </c>
      <c r="Q319" s="38">
        <f t="shared" ref="Q319:R322" ca="1" si="621">IF(G319="","",IF(G319&gt;0,1,""))</f>
        <v>1</v>
      </c>
      <c r="R319" s="38">
        <f t="shared" ca="1" si="621"/>
        <v>1</v>
      </c>
      <c r="S319" s="66" t="str">
        <f t="shared" ca="1" si="468"/>
        <v>151</v>
      </c>
      <c r="T319" s="105" t="str">
        <f t="shared" ca="1" si="469"/>
        <v/>
      </c>
    </row>
    <row r="320" spans="1:20" hidden="1">
      <c r="A320">
        <f ca="1">IF(B320="","",INDIRECT("減額一覧!B"&amp;$P320))</f>
        <v>301</v>
      </c>
      <c r="B320" s="61">
        <f t="shared" ref="B320" ca="1" si="622">IF(INDIRECT("減額一覧!BB"&amp;P320)=1,INDIRECT("減額一覧!W"&amp;P320),"")</f>
        <v>208</v>
      </c>
      <c r="C320" s="44">
        <f ca="1">IF(B320="","",INDIRECT("減額一覧!C"&amp;$P320))</f>
        <v>151033000</v>
      </c>
      <c r="D320" s="79" t="str">
        <f ca="1">IF($B320="","",INDIRECT("減額一覧!G"&amp;$P320))</f>
        <v>藤田　喜久</v>
      </c>
      <c r="E320" s="19">
        <f ca="1">IF(B320="","",INDIRECT("減額一覧!H"&amp;P320))</f>
        <v>20</v>
      </c>
      <c r="F320" s="19">
        <f ca="1">IF($B320="","",INDIRECT("減額一覧!AD"&amp;P320))</f>
        <v>1</v>
      </c>
      <c r="G320" s="20">
        <f ca="1">IF($B320="","",INDIRECT("減額一覧!AE"&amp;P320))</f>
        <v>171</v>
      </c>
      <c r="H320" s="20">
        <f ca="1">IF($B320="","",INDIRECT("減額一覧!AF"&amp;P320))</f>
        <v>136</v>
      </c>
      <c r="I320" s="32">
        <f ca="1">IF(B320="","",IF(INDIRECT("減額一覧!BM"&amp;P320)=0.08,0.08,0.1))</f>
        <v>0.1</v>
      </c>
      <c r="J320" s="52"/>
      <c r="K320" s="95" t="str">
        <f t="shared" ca="1" si="501"/>
        <v/>
      </c>
      <c r="L320" s="58" t="str">
        <f t="shared" ca="1" si="466"/>
        <v/>
      </c>
      <c r="N320" s="113" t="str">
        <f t="shared" ca="1" si="619"/>
        <v>市内</v>
      </c>
      <c r="O320" s="114">
        <f t="shared" ref="O320" ca="1" si="623">IF(B320="","",IF(INDIRECT("減額一覧!BM"&amp;P320)=0.08,0.08,0.1))</f>
        <v>0.1</v>
      </c>
      <c r="P320" s="38">
        <v>66</v>
      </c>
      <c r="Q320" s="38">
        <f t="shared" ca="1" si="621"/>
        <v>1</v>
      </c>
      <c r="R320" s="38">
        <f t="shared" ca="1" si="621"/>
        <v>1</v>
      </c>
      <c r="S320" s="66" t="str">
        <f t="shared" ca="1" si="468"/>
        <v>151</v>
      </c>
      <c r="T320" s="105" t="str">
        <f t="shared" ca="1" si="469"/>
        <v/>
      </c>
    </row>
    <row r="321" spans="1:20" hidden="1">
      <c r="A321" t="str">
        <f ca="1">IF(B321="","",INDIRECT("減額一覧!B"&amp;$P321))</f>
        <v/>
      </c>
      <c r="B321" s="61" t="str">
        <f t="shared" ref="B321" ca="1" si="624">IF(INDIRECT("減額一覧!BC"&amp;P321)=1,INDIRECT("減額一覧!AG"&amp;P321),"")</f>
        <v/>
      </c>
      <c r="C321" s="36" t="str">
        <f ca="1">IF(B321="","",INDIRECT("減額一覧!C"&amp;$P321))</f>
        <v/>
      </c>
      <c r="D321" s="80" t="str">
        <f ca="1">IF($B321="","",INDIRECT("減額一覧!G"&amp;$P321))</f>
        <v/>
      </c>
      <c r="E321" s="19" t="str">
        <f ca="1">IF(B321="","",INDIRECT("減額一覧!H"&amp;P321))</f>
        <v/>
      </c>
      <c r="F321" s="19" t="str">
        <f ca="1">IF($B321="","",INDIRECT("減額一覧!AN"&amp;P321))</f>
        <v/>
      </c>
      <c r="G321" s="20" t="str">
        <f ca="1">IF($B321="","",INDIRECT("減額一覧!AO"&amp;P321))</f>
        <v/>
      </c>
      <c r="H321" s="20" t="str">
        <f ca="1">IF($B321="","",INDIRECT("減額一覧!AP"&amp;P321))</f>
        <v/>
      </c>
      <c r="I321" s="32" t="str">
        <f ca="1">IF(B321="","",IF(INDIRECT("減額一覧!BN"&amp;P321)=0.08,0.08,0.1))</f>
        <v/>
      </c>
      <c r="J321" s="52"/>
      <c r="K321" s="95" t="str">
        <f t="shared" ca="1" si="501"/>
        <v/>
      </c>
      <c r="L321" s="58" t="str">
        <f t="shared" ca="1" si="466"/>
        <v/>
      </c>
      <c r="N321" s="113" t="str">
        <f t="shared" ca="1" si="619"/>
        <v/>
      </c>
      <c r="O321" s="114" t="str">
        <f t="shared" ref="O321" ca="1" si="625">IF(B321="","",IF(INDIRECT("減額一覧!BN"&amp;P321)=0.08,0.08,0.1))</f>
        <v/>
      </c>
      <c r="P321" s="38">
        <v>66</v>
      </c>
      <c r="Q321" s="38" t="str">
        <f t="shared" ca="1" si="621"/>
        <v/>
      </c>
      <c r="R321" s="38" t="str">
        <f t="shared" ca="1" si="621"/>
        <v/>
      </c>
      <c r="S321" s="66" t="str">
        <f t="shared" ca="1" si="468"/>
        <v/>
      </c>
      <c r="T321" s="105" t="str">
        <f t="shared" ca="1" si="469"/>
        <v/>
      </c>
    </row>
    <row r="322" spans="1:20" hidden="1">
      <c r="A322" t="str">
        <f ca="1">IF(B322="","",INDIRECT("減額一覧!B"&amp;$P322))</f>
        <v/>
      </c>
      <c r="B322" s="61" t="str">
        <f t="shared" ref="B322" ca="1" si="626">IF(INDIRECT("減額一覧!BD"&amp;P322)=1,INDIRECT("減額一覧!AQ"&amp;P322),"")</f>
        <v/>
      </c>
      <c r="C322" s="45" t="str">
        <f ca="1">IF(B322="","",INDIRECT("減額一覧!C"&amp;$P322))</f>
        <v/>
      </c>
      <c r="D322" s="79" t="str">
        <f ca="1">IF($B322="","",INDIRECT("減額一覧!G"&amp;$P322))</f>
        <v/>
      </c>
      <c r="E322" s="19" t="str">
        <f ca="1">IF(B322="","",INDIRECT("減額一覧!H"&amp;P322))</f>
        <v/>
      </c>
      <c r="F322" s="19" t="str">
        <f ca="1">IF($B322="","",INDIRECT("減額一覧!AX"&amp;P322))</f>
        <v/>
      </c>
      <c r="G322" s="20" t="str">
        <f ca="1">IF($B322="","",INDIRECT("減額一覧!AY"&amp;P322))</f>
        <v/>
      </c>
      <c r="H322" s="20" t="str">
        <f ca="1">IF($B322="","",INDIRECT("減額一覧!AZ"&amp;P322))</f>
        <v/>
      </c>
      <c r="I322" s="32" t="str">
        <f ca="1">IF(B322="","",IF(INDIRECT("減額一覧!BO"&amp;P322)=0.08,0.08,0.1))</f>
        <v/>
      </c>
      <c r="J322" s="52"/>
      <c r="K322" s="95" t="str">
        <f t="shared" ca="1" si="501"/>
        <v/>
      </c>
      <c r="L322" s="58" t="str">
        <f t="shared" ca="1" si="466"/>
        <v/>
      </c>
      <c r="N322" s="113" t="str">
        <f t="shared" ca="1" si="619"/>
        <v/>
      </c>
      <c r="O322" s="114" t="str">
        <f t="shared" ref="O322" ca="1" si="627">IF(B322="","",IF(INDIRECT("減額一覧!BO"&amp;P322)=0.08,0.08,0.1))</f>
        <v/>
      </c>
      <c r="P322" s="38">
        <v>66</v>
      </c>
      <c r="Q322" s="38" t="str">
        <f t="shared" ca="1" si="621"/>
        <v/>
      </c>
      <c r="R322" s="38" t="str">
        <f t="shared" ca="1" si="621"/>
        <v/>
      </c>
      <c r="S322" s="66" t="str">
        <f t="shared" ca="1" si="468"/>
        <v/>
      </c>
      <c r="T322" s="105" t="str">
        <f t="shared" ca="1" si="469"/>
        <v/>
      </c>
    </row>
    <row r="323" spans="1:20" ht="19.5" hidden="1" thickBot="1">
      <c r="B323" s="64"/>
      <c r="C323" s="41" t="str">
        <f>IF(B323="","",減額一覧!C319)</f>
        <v/>
      </c>
      <c r="D323" s="43"/>
      <c r="E323" s="21"/>
      <c r="F323" s="22" t="s">
        <v>69</v>
      </c>
      <c r="G323" s="23">
        <f t="shared" ref="G323:H323" si="628">SUBTOTAL(9,G319:G322)</f>
        <v>0</v>
      </c>
      <c r="H323" s="23">
        <f t="shared" si="628"/>
        <v>0</v>
      </c>
      <c r="I323" s="30"/>
      <c r="J323" s="53"/>
      <c r="K323" s="96" t="str">
        <f t="shared" si="501"/>
        <v/>
      </c>
      <c r="L323" s="59" t="str">
        <f t="shared" si="466"/>
        <v/>
      </c>
      <c r="N323" s="108" t="str">
        <f t="shared" ref="N323" si="629">IF(AND(G323=0,H323=0),"","小計")</f>
        <v/>
      </c>
      <c r="O323" s="108" t="str">
        <f t="shared" ref="O323" si="630">IF(AND(G323=0,H323=0),"","小計")</f>
        <v/>
      </c>
      <c r="P323" s="38"/>
      <c r="Q323" s="38"/>
      <c r="R323" s="38"/>
      <c r="S323" s="66" t="str">
        <f t="shared" si="468"/>
        <v/>
      </c>
      <c r="T323" s="105" t="str">
        <f t="shared" si="469"/>
        <v/>
      </c>
    </row>
    <row r="324" spans="1:20" hidden="1">
      <c r="A324">
        <f ca="1">IF(B324="","",INDIRECT("減額一覧!B"&amp;$P324))</f>
        <v>302</v>
      </c>
      <c r="B324" s="61">
        <f t="shared" ref="B324" ca="1" si="631">IF(INDIRECT("減額一覧!BA"&amp;P324)=1,INDIRECT("減額一覧!M"&amp;P324),"")</f>
        <v>206</v>
      </c>
      <c r="C324" s="36">
        <f ca="1">IF(B324="","",INDIRECT("減額一覧!C"&amp;$P324))</f>
        <v>606138100</v>
      </c>
      <c r="D324" s="78" t="str">
        <f ca="1">IF($B324="","",INDIRECT("減額一覧!G"&amp;$P324))</f>
        <v>鍛治田　通博</v>
      </c>
      <c r="E324" s="19">
        <f ca="1">IF(B324="","",INDIRECT("減額一覧!H"&amp;P324))</f>
        <v>25</v>
      </c>
      <c r="F324" s="19">
        <f ca="1">IF($B324="","",INDIRECT("減額一覧!T"&amp;P324))</f>
        <v>5</v>
      </c>
      <c r="G324" s="20">
        <f ca="1">IF($B324="","",INDIRECT("減額一覧!U"&amp;P324))</f>
        <v>1100</v>
      </c>
      <c r="H324" s="20">
        <f ca="1">IF($B324="","",INDIRECT("減額一覧!V"&amp;P324))</f>
        <v>682</v>
      </c>
      <c r="I324" s="32">
        <f ca="1">IF(B324="","",IF(INDIRECT("減額一覧!BL"&amp;P324)=0.08,0.08,0.1))</f>
        <v>0.1</v>
      </c>
      <c r="J324" s="51" t="s">
        <v>490</v>
      </c>
      <c r="K324" s="94" t="str">
        <f t="shared" ca="1" si="501"/>
        <v/>
      </c>
      <c r="L324" s="56" t="str">
        <f t="shared" ca="1" si="466"/>
        <v/>
      </c>
      <c r="N324" s="113" t="str">
        <f t="shared" ref="N324:N327" ca="1" si="632">IF(A324="","",IF(A324&gt;3000,"月ヶ瀬",IF(A324&gt;=2000,"都祁","市内")))</f>
        <v>市内</v>
      </c>
      <c r="O324" s="114">
        <f t="shared" ref="O324" ca="1" si="633">IF(B324="","",IF(INDIRECT("減額一覧!BL"&amp;P324)=0.08,0.08,0.1))</f>
        <v>0.1</v>
      </c>
      <c r="P324" s="38">
        <v>67</v>
      </c>
      <c r="Q324" s="38">
        <f t="shared" ref="Q324:R327" ca="1" si="634">IF(G324="","",IF(G324&gt;0,1,""))</f>
        <v>1</v>
      </c>
      <c r="R324" s="38">
        <f t="shared" ca="1" si="634"/>
        <v>1</v>
      </c>
      <c r="S324" s="66" t="str">
        <f t="shared" ca="1" si="468"/>
        <v>606</v>
      </c>
      <c r="T324" s="105" t="str">
        <f t="shared" ca="1" si="469"/>
        <v/>
      </c>
    </row>
    <row r="325" spans="1:20" hidden="1">
      <c r="A325">
        <f ca="1">IF(B325="","",INDIRECT("減額一覧!B"&amp;$P325))</f>
        <v>302</v>
      </c>
      <c r="B325" s="61">
        <f t="shared" ref="B325" ca="1" si="635">IF(INDIRECT("減額一覧!BB"&amp;P325)=1,INDIRECT("減額一覧!W"&amp;P325),"")</f>
        <v>207</v>
      </c>
      <c r="C325" s="44">
        <f ca="1">IF(B325="","",INDIRECT("減額一覧!C"&amp;$P325))</f>
        <v>606138100</v>
      </c>
      <c r="D325" s="79" t="str">
        <f ca="1">IF($B325="","",INDIRECT("減額一覧!G"&amp;$P325))</f>
        <v>鍛治田　通博</v>
      </c>
      <c r="E325" s="19">
        <f ca="1">IF(B325="","",INDIRECT("減額一覧!H"&amp;P325))</f>
        <v>25</v>
      </c>
      <c r="F325" s="19">
        <f ca="1">IF($B325="","",INDIRECT("減額一覧!AD"&amp;P325))</f>
        <v>5</v>
      </c>
      <c r="G325" s="20">
        <f ca="1">IF($B325="","",INDIRECT("減額一覧!AE"&amp;P325))</f>
        <v>1100</v>
      </c>
      <c r="H325" s="20">
        <f ca="1">IF($B325="","",INDIRECT("減額一覧!AF"&amp;P325))</f>
        <v>682</v>
      </c>
      <c r="I325" s="32">
        <f ca="1">IF(B325="","",IF(INDIRECT("減額一覧!BM"&amp;P325)=0.08,0.08,0.1))</f>
        <v>0.1</v>
      </c>
      <c r="J325" s="52"/>
      <c r="K325" s="95" t="str">
        <f t="shared" ca="1" si="501"/>
        <v/>
      </c>
      <c r="L325" s="58" t="str">
        <f t="shared" ref="L325:L388" ca="1" si="636">IF(OR(S325="370",S325="371",S325="372",S325="373",S325="374",S325="375",S325="376",S325="377",S325="378",S325="379",S325="380",S325="039",S325="389"),"農集","")</f>
        <v/>
      </c>
      <c r="N325" s="113" t="str">
        <f t="shared" ca="1" si="632"/>
        <v>市内</v>
      </c>
      <c r="O325" s="114">
        <f t="shared" ref="O325" ca="1" si="637">IF(B325="","",IF(INDIRECT("減額一覧!BM"&amp;P325)=0.08,0.08,0.1))</f>
        <v>0.1</v>
      </c>
      <c r="P325" s="38">
        <v>67</v>
      </c>
      <c r="Q325" s="38">
        <f t="shared" ca="1" si="634"/>
        <v>1</v>
      </c>
      <c r="R325" s="38">
        <f t="shared" ca="1" si="634"/>
        <v>1</v>
      </c>
      <c r="S325" s="66" t="str">
        <f t="shared" ref="S325:S388" ca="1" si="638">IF(C325="","",LEFT(TEXT(C325,"000000000"),3))</f>
        <v>606</v>
      </c>
      <c r="T325" s="105" t="str">
        <f t="shared" ref="T325:T388" ca="1" si="639">IF(L325="","",IF(H325=0,"",H325))</f>
        <v/>
      </c>
    </row>
    <row r="326" spans="1:20" hidden="1">
      <c r="A326">
        <f ca="1">IF(B326="","",INDIRECT("減額一覧!B"&amp;$P326))</f>
        <v>302</v>
      </c>
      <c r="B326" s="61">
        <f t="shared" ref="B326" ca="1" si="640">IF(INDIRECT("減額一覧!BC"&amp;P326)=1,INDIRECT("減額一覧!AG"&amp;P326),"")</f>
        <v>208</v>
      </c>
      <c r="C326" s="36">
        <f ca="1">IF(B326="","",INDIRECT("減額一覧!C"&amp;$P326))</f>
        <v>606138100</v>
      </c>
      <c r="D326" s="80" t="str">
        <f ca="1">IF($B326="","",INDIRECT("減額一覧!G"&amp;$P326))</f>
        <v>鍛治田　通博</v>
      </c>
      <c r="E326" s="19">
        <f ca="1">IF(B326="","",INDIRECT("減額一覧!H"&amp;P326))</f>
        <v>25</v>
      </c>
      <c r="F326" s="19">
        <f ca="1">IF($B326="","",INDIRECT("減額一覧!AN"&amp;P326))</f>
        <v>11</v>
      </c>
      <c r="G326" s="20">
        <f ca="1">IF($B326="","",INDIRECT("減額一覧!AO"&amp;P326))</f>
        <v>2420</v>
      </c>
      <c r="H326" s="20">
        <f ca="1">IF($B326="","",INDIRECT("減額一覧!AP"&amp;P326))</f>
        <v>1500</v>
      </c>
      <c r="I326" s="32">
        <f ca="1">IF(B326="","",IF(INDIRECT("減額一覧!BN"&amp;P326)=0.08,0.08,0.1))</f>
        <v>0.1</v>
      </c>
      <c r="J326" s="52"/>
      <c r="K326" s="95" t="str">
        <f t="shared" ca="1" si="501"/>
        <v/>
      </c>
      <c r="L326" s="58" t="str">
        <f t="shared" ca="1" si="636"/>
        <v/>
      </c>
      <c r="N326" s="113" t="str">
        <f t="shared" ca="1" si="632"/>
        <v>市内</v>
      </c>
      <c r="O326" s="114">
        <f t="shared" ref="O326" ca="1" si="641">IF(B326="","",IF(INDIRECT("減額一覧!BN"&amp;P326)=0.08,0.08,0.1))</f>
        <v>0.1</v>
      </c>
      <c r="P326" s="38">
        <v>67</v>
      </c>
      <c r="Q326" s="38">
        <f t="shared" ca="1" si="634"/>
        <v>1</v>
      </c>
      <c r="R326" s="38">
        <f t="shared" ca="1" si="634"/>
        <v>1</v>
      </c>
      <c r="S326" s="66" t="str">
        <f t="shared" ca="1" si="638"/>
        <v>606</v>
      </c>
      <c r="T326" s="105" t="str">
        <f t="shared" ca="1" si="639"/>
        <v/>
      </c>
    </row>
    <row r="327" spans="1:20" hidden="1">
      <c r="A327" t="str">
        <f ca="1">IF(B327="","",INDIRECT("減額一覧!B"&amp;$P327))</f>
        <v/>
      </c>
      <c r="B327" s="61" t="str">
        <f t="shared" ref="B327" ca="1" si="642">IF(INDIRECT("減額一覧!BD"&amp;P327)=1,INDIRECT("減額一覧!AQ"&amp;P327),"")</f>
        <v/>
      </c>
      <c r="C327" s="45" t="str">
        <f ca="1">IF(B327="","",INDIRECT("減額一覧!C"&amp;$P327))</f>
        <v/>
      </c>
      <c r="D327" s="79" t="str">
        <f ca="1">IF($B327="","",INDIRECT("減額一覧!G"&amp;$P327))</f>
        <v/>
      </c>
      <c r="E327" s="19" t="str">
        <f ca="1">IF(B327="","",INDIRECT("減額一覧!H"&amp;P327))</f>
        <v/>
      </c>
      <c r="F327" s="19" t="str">
        <f ca="1">IF($B327="","",INDIRECT("減額一覧!AX"&amp;P327))</f>
        <v/>
      </c>
      <c r="G327" s="20" t="str">
        <f ca="1">IF($B327="","",INDIRECT("減額一覧!AY"&amp;P327))</f>
        <v/>
      </c>
      <c r="H327" s="20" t="str">
        <f ca="1">IF($B327="","",INDIRECT("減額一覧!AZ"&amp;P327))</f>
        <v/>
      </c>
      <c r="I327" s="32" t="str">
        <f ca="1">IF(B327="","",IF(INDIRECT("減額一覧!BO"&amp;P327)=0.08,0.08,0.1))</f>
        <v/>
      </c>
      <c r="J327" s="52"/>
      <c r="K327" s="95" t="str">
        <f t="shared" ca="1" si="501"/>
        <v/>
      </c>
      <c r="L327" s="58" t="str">
        <f t="shared" ca="1" si="636"/>
        <v/>
      </c>
      <c r="N327" s="113" t="str">
        <f t="shared" ca="1" si="632"/>
        <v/>
      </c>
      <c r="O327" s="114" t="str">
        <f t="shared" ref="O327" ca="1" si="643">IF(B327="","",IF(INDIRECT("減額一覧!BO"&amp;P327)=0.08,0.08,0.1))</f>
        <v/>
      </c>
      <c r="P327" s="38">
        <v>67</v>
      </c>
      <c r="Q327" s="38" t="str">
        <f t="shared" ca="1" si="634"/>
        <v/>
      </c>
      <c r="R327" s="38" t="str">
        <f t="shared" ca="1" si="634"/>
        <v/>
      </c>
      <c r="S327" s="66" t="str">
        <f t="shared" ca="1" si="638"/>
        <v/>
      </c>
      <c r="T327" s="105" t="str">
        <f t="shared" ca="1" si="639"/>
        <v/>
      </c>
    </row>
    <row r="328" spans="1:20" ht="19.5" hidden="1" thickBot="1">
      <c r="B328" s="64"/>
      <c r="C328" s="41" t="str">
        <f>IF(B328="","",減額一覧!C324)</f>
        <v/>
      </c>
      <c r="D328" s="43"/>
      <c r="E328" s="21"/>
      <c r="F328" s="22" t="s">
        <v>69</v>
      </c>
      <c r="G328" s="23">
        <f t="shared" ref="G328:H328" si="644">SUBTOTAL(9,G324:G327)</f>
        <v>0</v>
      </c>
      <c r="H328" s="23">
        <f t="shared" si="644"/>
        <v>0</v>
      </c>
      <c r="I328" s="30"/>
      <c r="J328" s="53"/>
      <c r="K328" s="96" t="str">
        <f t="shared" si="501"/>
        <v/>
      </c>
      <c r="L328" s="59" t="str">
        <f t="shared" si="636"/>
        <v/>
      </c>
      <c r="N328" s="108" t="str">
        <f t="shared" ref="N328" si="645">IF(AND(G328=0,H328=0),"","小計")</f>
        <v/>
      </c>
      <c r="O328" s="108" t="str">
        <f t="shared" ref="O328" si="646">IF(AND(G328=0,H328=0),"","小計")</f>
        <v/>
      </c>
      <c r="P328" s="38"/>
      <c r="Q328" s="38"/>
      <c r="R328" s="38"/>
      <c r="S328" s="66" t="str">
        <f t="shared" si="638"/>
        <v/>
      </c>
      <c r="T328" s="105" t="str">
        <f t="shared" si="639"/>
        <v/>
      </c>
    </row>
    <row r="329" spans="1:20" hidden="1">
      <c r="A329">
        <f ca="1">IF(B329="","",INDIRECT("減額一覧!B"&amp;$P329))</f>
        <v>307</v>
      </c>
      <c r="B329" s="61">
        <f t="shared" ref="B329" ca="1" si="647">IF(INDIRECT("減額一覧!BA"&amp;P329)=1,INDIRECT("減額一覧!M"&amp;P329),"")</f>
        <v>205</v>
      </c>
      <c r="C329" s="36">
        <f ca="1">IF(B329="","",INDIRECT("減額一覧!C"&amp;$P329))</f>
        <v>579059000</v>
      </c>
      <c r="D329" s="78" t="str">
        <f ca="1">IF($B329="","",INDIRECT("減額一覧!G"&amp;$P329))</f>
        <v>瓦家　千代子</v>
      </c>
      <c r="E329" s="19">
        <f ca="1">IF(B329="","",INDIRECT("減額一覧!H"&amp;P329))</f>
        <v>20</v>
      </c>
      <c r="F329" s="19">
        <f ca="1">IF($B329="","",INDIRECT("減額一覧!T"&amp;P329))</f>
        <v>4</v>
      </c>
      <c r="G329" s="20">
        <f ca="1">IF($B329="","",INDIRECT("減額一覧!U"&amp;P329))</f>
        <v>732</v>
      </c>
      <c r="H329" s="20">
        <f ca="1">IF($B329="","",INDIRECT("減額一覧!V"&amp;P329))</f>
        <v>546</v>
      </c>
      <c r="I329" s="32">
        <f ca="1">IF(B329="","",IF(INDIRECT("減額一覧!BL"&amp;P329)=0.08,0.08,0.1))</f>
        <v>0.1</v>
      </c>
      <c r="J329" s="51" t="s">
        <v>527</v>
      </c>
      <c r="K329" s="94" t="str">
        <f t="shared" ca="1" si="501"/>
        <v/>
      </c>
      <c r="L329" s="56" t="str">
        <f t="shared" ca="1" si="636"/>
        <v/>
      </c>
      <c r="N329" s="113" t="str">
        <f t="shared" ref="N329:N332" ca="1" si="648">IF(A329="","",IF(A329&gt;3000,"月ヶ瀬",IF(A329&gt;=2000,"都祁","市内")))</f>
        <v>市内</v>
      </c>
      <c r="O329" s="114">
        <f t="shared" ref="O329" ca="1" si="649">IF(B329="","",IF(INDIRECT("減額一覧!BL"&amp;P329)=0.08,0.08,0.1))</f>
        <v>0.1</v>
      </c>
      <c r="P329" s="38">
        <v>68</v>
      </c>
      <c r="Q329" s="38">
        <f t="shared" ref="Q329:R332" ca="1" si="650">IF(G329="","",IF(G329&gt;0,1,""))</f>
        <v>1</v>
      </c>
      <c r="R329" s="38">
        <f t="shared" ca="1" si="650"/>
        <v>1</v>
      </c>
      <c r="S329" s="66" t="str">
        <f t="shared" ca="1" si="638"/>
        <v>579</v>
      </c>
      <c r="T329" s="105" t="str">
        <f t="shared" ca="1" si="639"/>
        <v/>
      </c>
    </row>
    <row r="330" spans="1:20" hidden="1">
      <c r="A330">
        <f ca="1">IF(B330="","",INDIRECT("減額一覧!B"&amp;$P330))</f>
        <v>307</v>
      </c>
      <c r="B330" s="61">
        <f t="shared" ref="B330" ca="1" si="651">IF(INDIRECT("減額一覧!BB"&amp;P330)=1,INDIRECT("減額一覧!W"&amp;P330),"")</f>
        <v>206</v>
      </c>
      <c r="C330" s="44">
        <f ca="1">IF(B330="","",INDIRECT("減額一覧!C"&amp;$P330))</f>
        <v>579059000</v>
      </c>
      <c r="D330" s="79" t="str">
        <f ca="1">IF($B330="","",INDIRECT("減額一覧!G"&amp;$P330))</f>
        <v>瓦家　千代子</v>
      </c>
      <c r="E330" s="19">
        <f ca="1">IF(B330="","",INDIRECT("減額一覧!H"&amp;P330))</f>
        <v>20</v>
      </c>
      <c r="F330" s="19">
        <f ca="1">IF($B330="","",INDIRECT("減額一覧!AD"&amp;P330))</f>
        <v>4</v>
      </c>
      <c r="G330" s="20">
        <f ca="1">IF($B330="","",INDIRECT("減額一覧!AE"&amp;P330))</f>
        <v>781</v>
      </c>
      <c r="H330" s="20">
        <f ca="1">IF($B330="","",INDIRECT("減額一覧!AF"&amp;P330))</f>
        <v>545</v>
      </c>
      <c r="I330" s="32">
        <f ca="1">IF(B330="","",IF(INDIRECT("減額一覧!BM"&amp;P330)=0.08,0.08,0.1))</f>
        <v>0.1</v>
      </c>
      <c r="J330" s="52"/>
      <c r="K330" s="95" t="str">
        <f t="shared" ca="1" si="501"/>
        <v/>
      </c>
      <c r="L330" s="58" t="str">
        <f t="shared" ca="1" si="636"/>
        <v/>
      </c>
      <c r="N330" s="113" t="str">
        <f t="shared" ca="1" si="648"/>
        <v>市内</v>
      </c>
      <c r="O330" s="114">
        <f t="shared" ref="O330" ca="1" si="652">IF(B330="","",IF(INDIRECT("減額一覧!BM"&amp;P330)=0.08,0.08,0.1))</f>
        <v>0.1</v>
      </c>
      <c r="P330" s="38">
        <v>68</v>
      </c>
      <c r="Q330" s="38">
        <f t="shared" ca="1" si="650"/>
        <v>1</v>
      </c>
      <c r="R330" s="38">
        <f t="shared" ca="1" si="650"/>
        <v>1</v>
      </c>
      <c r="S330" s="66" t="str">
        <f t="shared" ca="1" si="638"/>
        <v>579</v>
      </c>
      <c r="T330" s="105" t="str">
        <f t="shared" ca="1" si="639"/>
        <v/>
      </c>
    </row>
    <row r="331" spans="1:20" hidden="1">
      <c r="A331" t="str">
        <f ca="1">IF(B331="","",INDIRECT("減額一覧!B"&amp;$P331))</f>
        <v/>
      </c>
      <c r="B331" s="61" t="str">
        <f t="shared" ref="B331" ca="1" si="653">IF(INDIRECT("減額一覧!BC"&amp;P331)=1,INDIRECT("減額一覧!AG"&amp;P331),"")</f>
        <v/>
      </c>
      <c r="C331" s="36" t="str">
        <f ca="1">IF(B331="","",INDIRECT("減額一覧!C"&amp;$P331))</f>
        <v/>
      </c>
      <c r="D331" s="80" t="str">
        <f ca="1">IF($B331="","",INDIRECT("減額一覧!G"&amp;$P331))</f>
        <v/>
      </c>
      <c r="E331" s="19" t="str">
        <f ca="1">IF(B331="","",INDIRECT("減額一覧!H"&amp;P331))</f>
        <v/>
      </c>
      <c r="F331" s="19" t="str">
        <f ca="1">IF($B331="","",INDIRECT("減額一覧!AN"&amp;P331))</f>
        <v/>
      </c>
      <c r="G331" s="20" t="str">
        <f ca="1">IF($B331="","",INDIRECT("減額一覧!AO"&amp;P331))</f>
        <v/>
      </c>
      <c r="H331" s="20" t="str">
        <f ca="1">IF($B331="","",INDIRECT("減額一覧!AP"&amp;P331))</f>
        <v/>
      </c>
      <c r="I331" s="32" t="str">
        <f ca="1">IF(B331="","",IF(INDIRECT("減額一覧!BN"&amp;P331)=0.08,0.08,0.1))</f>
        <v/>
      </c>
      <c r="J331" s="52"/>
      <c r="K331" s="95" t="str">
        <f t="shared" ca="1" si="501"/>
        <v/>
      </c>
      <c r="L331" s="58" t="str">
        <f t="shared" ca="1" si="636"/>
        <v/>
      </c>
      <c r="N331" s="113" t="str">
        <f t="shared" ca="1" si="648"/>
        <v/>
      </c>
      <c r="O331" s="114" t="str">
        <f t="shared" ref="O331" ca="1" si="654">IF(B331="","",IF(INDIRECT("減額一覧!BN"&amp;P331)=0.08,0.08,0.1))</f>
        <v/>
      </c>
      <c r="P331" s="38">
        <v>68</v>
      </c>
      <c r="Q331" s="38" t="str">
        <f t="shared" ca="1" si="650"/>
        <v/>
      </c>
      <c r="R331" s="38" t="str">
        <f t="shared" ca="1" si="650"/>
        <v/>
      </c>
      <c r="S331" s="66" t="str">
        <f t="shared" ca="1" si="638"/>
        <v/>
      </c>
      <c r="T331" s="105" t="str">
        <f t="shared" ca="1" si="639"/>
        <v/>
      </c>
    </row>
    <row r="332" spans="1:20" hidden="1">
      <c r="A332" t="str">
        <f ca="1">IF(B332="","",INDIRECT("減額一覧!B"&amp;$P332))</f>
        <v/>
      </c>
      <c r="B332" s="61" t="str">
        <f t="shared" ref="B332" ca="1" si="655">IF(INDIRECT("減額一覧!BD"&amp;P332)=1,INDIRECT("減額一覧!AQ"&amp;P332),"")</f>
        <v/>
      </c>
      <c r="C332" s="45" t="str">
        <f ca="1">IF(B332="","",INDIRECT("減額一覧!C"&amp;$P332))</f>
        <v/>
      </c>
      <c r="D332" s="79" t="str">
        <f ca="1">IF($B332="","",INDIRECT("減額一覧!G"&amp;$P332))</f>
        <v/>
      </c>
      <c r="E332" s="19" t="str">
        <f ca="1">IF(B332="","",INDIRECT("減額一覧!H"&amp;P332))</f>
        <v/>
      </c>
      <c r="F332" s="19" t="str">
        <f ca="1">IF($B332="","",INDIRECT("減額一覧!AX"&amp;P332))</f>
        <v/>
      </c>
      <c r="G332" s="20" t="str">
        <f ca="1">IF($B332="","",INDIRECT("減額一覧!AY"&amp;P332))</f>
        <v/>
      </c>
      <c r="H332" s="20" t="str">
        <f ca="1">IF($B332="","",INDIRECT("減額一覧!AZ"&amp;P332))</f>
        <v/>
      </c>
      <c r="I332" s="32" t="str">
        <f ca="1">IF(B332="","",IF(INDIRECT("減額一覧!BO"&amp;P332)=0.08,0.08,0.1))</f>
        <v/>
      </c>
      <c r="J332" s="52"/>
      <c r="K332" s="95" t="str">
        <f t="shared" ca="1" si="501"/>
        <v/>
      </c>
      <c r="L332" s="58" t="str">
        <f t="shared" ca="1" si="636"/>
        <v/>
      </c>
      <c r="N332" s="113" t="str">
        <f t="shared" ca="1" si="648"/>
        <v/>
      </c>
      <c r="O332" s="114" t="str">
        <f t="shared" ref="O332" ca="1" si="656">IF(B332="","",IF(INDIRECT("減額一覧!BO"&amp;P332)=0.08,0.08,0.1))</f>
        <v/>
      </c>
      <c r="P332" s="38">
        <v>68</v>
      </c>
      <c r="Q332" s="38" t="str">
        <f t="shared" ca="1" si="650"/>
        <v/>
      </c>
      <c r="R332" s="38" t="str">
        <f t="shared" ca="1" si="650"/>
        <v/>
      </c>
      <c r="S332" s="66" t="str">
        <f t="shared" ca="1" si="638"/>
        <v/>
      </c>
      <c r="T332" s="105" t="str">
        <f t="shared" ca="1" si="639"/>
        <v/>
      </c>
    </row>
    <row r="333" spans="1:20" ht="19.5" hidden="1" thickBot="1">
      <c r="B333" s="64"/>
      <c r="C333" s="41" t="str">
        <f>IF(B333="","",減額一覧!C329)</f>
        <v/>
      </c>
      <c r="D333" s="43"/>
      <c r="E333" s="21"/>
      <c r="F333" s="22" t="s">
        <v>69</v>
      </c>
      <c r="G333" s="23">
        <f t="shared" ref="G333:H333" si="657">SUBTOTAL(9,G329:G332)</f>
        <v>0</v>
      </c>
      <c r="H333" s="23">
        <f t="shared" si="657"/>
        <v>0</v>
      </c>
      <c r="I333" s="30"/>
      <c r="J333" s="53"/>
      <c r="K333" s="96" t="str">
        <f t="shared" si="501"/>
        <v/>
      </c>
      <c r="L333" s="59" t="str">
        <f t="shared" si="636"/>
        <v/>
      </c>
      <c r="N333" s="108" t="str">
        <f t="shared" ref="N333" si="658">IF(AND(G333=0,H333=0),"","小計")</f>
        <v/>
      </c>
      <c r="O333" s="108" t="str">
        <f t="shared" ref="O333" si="659">IF(AND(G333=0,H333=0),"","小計")</f>
        <v/>
      </c>
      <c r="P333" s="38"/>
      <c r="Q333" s="38"/>
      <c r="R333" s="38"/>
      <c r="S333" s="66" t="str">
        <f t="shared" si="638"/>
        <v/>
      </c>
      <c r="T333" s="105" t="str">
        <f t="shared" si="639"/>
        <v/>
      </c>
    </row>
    <row r="334" spans="1:20" hidden="1">
      <c r="A334">
        <f ca="1">IF(B334="","",INDIRECT("減額一覧!B"&amp;$P334))</f>
        <v>308</v>
      </c>
      <c r="B334" s="61">
        <f t="shared" ref="B334" ca="1" si="660">IF(INDIRECT("減額一覧!BA"&amp;P334)=1,INDIRECT("減額一覧!M"&amp;P334),"")</f>
        <v>208</v>
      </c>
      <c r="C334" s="36">
        <f ca="1">IF(B334="","",INDIRECT("減額一覧!C"&amp;$P334))</f>
        <v>254053320</v>
      </c>
      <c r="D334" s="78" t="str">
        <f ca="1">IF($B334="","",INDIRECT("減額一覧!G"&amp;$P334))</f>
        <v>瀬谷　凛</v>
      </c>
      <c r="E334" s="19">
        <f ca="1">IF(B334="","",INDIRECT("減額一覧!H"&amp;P334))</f>
        <v>13</v>
      </c>
      <c r="F334" s="19">
        <f ca="1">IF($B334="","",INDIRECT("減額一覧!T"&amp;P334))</f>
        <v>2</v>
      </c>
      <c r="G334" s="20">
        <f ca="1">IF($B334="","",INDIRECT("減額一覧!U"&amp;P334))</f>
        <v>0</v>
      </c>
      <c r="H334" s="20">
        <f ca="1">IF($B334="","",INDIRECT("減額一覧!V"&amp;P334))</f>
        <v>273</v>
      </c>
      <c r="I334" s="32">
        <f ca="1">IF(B334="","",IF(INDIRECT("減額一覧!BL"&amp;P334)=0.08,0.08,0.1))</f>
        <v>0.1</v>
      </c>
      <c r="J334" s="51" t="s">
        <v>528</v>
      </c>
      <c r="K334" s="94" t="str">
        <f t="shared" ca="1" si="501"/>
        <v/>
      </c>
      <c r="L334" s="56" t="str">
        <f t="shared" ca="1" si="636"/>
        <v/>
      </c>
      <c r="N334" s="113" t="str">
        <f t="shared" ref="N334:N337" ca="1" si="661">IF(A334="","",IF(A334&gt;3000,"月ヶ瀬",IF(A334&gt;=2000,"都祁","市内")))</f>
        <v>市内</v>
      </c>
      <c r="O334" s="114">
        <f t="shared" ref="O334" ca="1" si="662">IF(B334="","",IF(INDIRECT("減額一覧!BL"&amp;P334)=0.08,0.08,0.1))</f>
        <v>0.1</v>
      </c>
      <c r="P334" s="38">
        <v>69</v>
      </c>
      <c r="Q334" s="38" t="str">
        <f t="shared" ref="Q334:R337" ca="1" si="663">IF(G334="","",IF(G334&gt;0,1,""))</f>
        <v/>
      </c>
      <c r="R334" s="38">
        <f t="shared" ca="1" si="663"/>
        <v>1</v>
      </c>
      <c r="S334" s="66" t="str">
        <f t="shared" ca="1" si="638"/>
        <v>254</v>
      </c>
      <c r="T334" s="105" t="str">
        <f t="shared" ca="1" si="639"/>
        <v/>
      </c>
    </row>
    <row r="335" spans="1:20" hidden="1">
      <c r="A335" t="str">
        <f ca="1">IF(B335="","",INDIRECT("減額一覧!B"&amp;$P335))</f>
        <v/>
      </c>
      <c r="B335" s="61" t="str">
        <f t="shared" ref="B335" ca="1" si="664">IF(INDIRECT("減額一覧!BB"&amp;P335)=1,INDIRECT("減額一覧!W"&amp;P335),"")</f>
        <v/>
      </c>
      <c r="C335" s="44" t="str">
        <f ca="1">IF(B335="","",INDIRECT("減額一覧!C"&amp;$P335))</f>
        <v/>
      </c>
      <c r="D335" s="79" t="str">
        <f ca="1">IF($B335="","",INDIRECT("減額一覧!G"&amp;$P335))</f>
        <v/>
      </c>
      <c r="E335" s="19" t="str">
        <f ca="1">IF(B335="","",INDIRECT("減額一覧!H"&amp;P335))</f>
        <v/>
      </c>
      <c r="F335" s="19" t="str">
        <f ca="1">IF($B335="","",INDIRECT("減額一覧!AD"&amp;P335))</f>
        <v/>
      </c>
      <c r="G335" s="20" t="str">
        <f ca="1">IF($B335="","",INDIRECT("減額一覧!AE"&amp;P335))</f>
        <v/>
      </c>
      <c r="H335" s="20" t="str">
        <f ca="1">IF($B335="","",INDIRECT("減額一覧!AF"&amp;P335))</f>
        <v/>
      </c>
      <c r="I335" s="32" t="str">
        <f ca="1">IF(B335="","",IF(INDIRECT("減額一覧!BM"&amp;P335)=0.08,0.08,0.1))</f>
        <v/>
      </c>
      <c r="J335" s="52"/>
      <c r="K335" s="95" t="str">
        <f t="shared" ca="1" si="501"/>
        <v/>
      </c>
      <c r="L335" s="58" t="str">
        <f t="shared" ca="1" si="636"/>
        <v/>
      </c>
      <c r="N335" s="113" t="str">
        <f t="shared" ca="1" si="661"/>
        <v/>
      </c>
      <c r="O335" s="114" t="str">
        <f t="shared" ref="O335" ca="1" si="665">IF(B335="","",IF(INDIRECT("減額一覧!BM"&amp;P335)=0.08,0.08,0.1))</f>
        <v/>
      </c>
      <c r="P335" s="38">
        <v>69</v>
      </c>
      <c r="Q335" s="38" t="str">
        <f t="shared" ca="1" si="663"/>
        <v/>
      </c>
      <c r="R335" s="38" t="str">
        <f t="shared" ca="1" si="663"/>
        <v/>
      </c>
      <c r="S335" s="66" t="str">
        <f t="shared" ca="1" si="638"/>
        <v/>
      </c>
      <c r="T335" s="105" t="str">
        <f t="shared" ca="1" si="639"/>
        <v/>
      </c>
    </row>
    <row r="336" spans="1:20" hidden="1">
      <c r="A336" t="str">
        <f ca="1">IF(B336="","",INDIRECT("減額一覧!B"&amp;$P336))</f>
        <v/>
      </c>
      <c r="B336" s="61" t="str">
        <f t="shared" ref="B336" ca="1" si="666">IF(INDIRECT("減額一覧!BC"&amp;P336)=1,INDIRECT("減額一覧!AG"&amp;P336),"")</f>
        <v/>
      </c>
      <c r="C336" s="36" t="str">
        <f ca="1">IF(B336="","",INDIRECT("減額一覧!C"&amp;$P336))</f>
        <v/>
      </c>
      <c r="D336" s="80" t="str">
        <f ca="1">IF($B336="","",INDIRECT("減額一覧!G"&amp;$P336))</f>
        <v/>
      </c>
      <c r="E336" s="19" t="str">
        <f ca="1">IF(B336="","",INDIRECT("減額一覧!H"&amp;P336))</f>
        <v/>
      </c>
      <c r="F336" s="19" t="str">
        <f ca="1">IF($B336="","",INDIRECT("減額一覧!AN"&amp;P336))</f>
        <v/>
      </c>
      <c r="G336" s="20" t="str">
        <f ca="1">IF($B336="","",INDIRECT("減額一覧!AO"&amp;P336))</f>
        <v/>
      </c>
      <c r="H336" s="20" t="str">
        <f ca="1">IF($B336="","",INDIRECT("減額一覧!AP"&amp;P336))</f>
        <v/>
      </c>
      <c r="I336" s="32" t="str">
        <f ca="1">IF(B336="","",IF(INDIRECT("減額一覧!BN"&amp;P336)=0.08,0.08,0.1))</f>
        <v/>
      </c>
      <c r="J336" s="52"/>
      <c r="K336" s="95" t="str">
        <f t="shared" ca="1" si="501"/>
        <v/>
      </c>
      <c r="L336" s="58" t="str">
        <f t="shared" ca="1" si="636"/>
        <v/>
      </c>
      <c r="N336" s="113" t="str">
        <f t="shared" ca="1" si="661"/>
        <v/>
      </c>
      <c r="O336" s="114" t="str">
        <f t="shared" ref="O336" ca="1" si="667">IF(B336="","",IF(INDIRECT("減額一覧!BN"&amp;P336)=0.08,0.08,0.1))</f>
        <v/>
      </c>
      <c r="P336" s="38">
        <v>69</v>
      </c>
      <c r="Q336" s="38" t="str">
        <f t="shared" ca="1" si="663"/>
        <v/>
      </c>
      <c r="R336" s="38" t="str">
        <f t="shared" ca="1" si="663"/>
        <v/>
      </c>
      <c r="S336" s="66" t="str">
        <f t="shared" ca="1" si="638"/>
        <v/>
      </c>
      <c r="T336" s="105" t="str">
        <f t="shared" ca="1" si="639"/>
        <v/>
      </c>
    </row>
    <row r="337" spans="1:20" hidden="1">
      <c r="A337" t="str">
        <f ca="1">IF(B337="","",INDIRECT("減額一覧!B"&amp;$P337))</f>
        <v/>
      </c>
      <c r="B337" s="61" t="str">
        <f t="shared" ref="B337" ca="1" si="668">IF(INDIRECT("減額一覧!BD"&amp;P337)=1,INDIRECT("減額一覧!AQ"&amp;P337),"")</f>
        <v/>
      </c>
      <c r="C337" s="45" t="str">
        <f ca="1">IF(B337="","",INDIRECT("減額一覧!C"&amp;$P337))</f>
        <v/>
      </c>
      <c r="D337" s="79" t="str">
        <f ca="1">IF($B337="","",INDIRECT("減額一覧!G"&amp;$P337))</f>
        <v/>
      </c>
      <c r="E337" s="19" t="str">
        <f ca="1">IF(B337="","",INDIRECT("減額一覧!H"&amp;P337))</f>
        <v/>
      </c>
      <c r="F337" s="19" t="str">
        <f ca="1">IF($B337="","",INDIRECT("減額一覧!AX"&amp;P337))</f>
        <v/>
      </c>
      <c r="G337" s="20" t="str">
        <f ca="1">IF($B337="","",INDIRECT("減額一覧!AY"&amp;P337))</f>
        <v/>
      </c>
      <c r="H337" s="20" t="str">
        <f ca="1">IF($B337="","",INDIRECT("減額一覧!AZ"&amp;P337))</f>
        <v/>
      </c>
      <c r="I337" s="32" t="str">
        <f ca="1">IF(B337="","",IF(INDIRECT("減額一覧!BO"&amp;P337)=0.08,0.08,0.1))</f>
        <v/>
      </c>
      <c r="J337" s="52"/>
      <c r="K337" s="95" t="str">
        <f t="shared" ca="1" si="501"/>
        <v/>
      </c>
      <c r="L337" s="58" t="str">
        <f t="shared" ca="1" si="636"/>
        <v/>
      </c>
      <c r="N337" s="113" t="str">
        <f t="shared" ca="1" si="661"/>
        <v/>
      </c>
      <c r="O337" s="114" t="str">
        <f t="shared" ref="O337" ca="1" si="669">IF(B337="","",IF(INDIRECT("減額一覧!BO"&amp;P337)=0.08,0.08,0.1))</f>
        <v/>
      </c>
      <c r="P337" s="38">
        <v>69</v>
      </c>
      <c r="Q337" s="38" t="str">
        <f t="shared" ca="1" si="663"/>
        <v/>
      </c>
      <c r="R337" s="38" t="str">
        <f t="shared" ca="1" si="663"/>
        <v/>
      </c>
      <c r="S337" s="66" t="str">
        <f t="shared" ca="1" si="638"/>
        <v/>
      </c>
      <c r="T337" s="105" t="str">
        <f t="shared" ca="1" si="639"/>
        <v/>
      </c>
    </row>
    <row r="338" spans="1:20" ht="19.5" hidden="1" thickBot="1">
      <c r="B338" s="64"/>
      <c r="C338" s="41" t="str">
        <f>IF(B338="","",減額一覧!C334)</f>
        <v/>
      </c>
      <c r="D338" s="43"/>
      <c r="E338" s="21"/>
      <c r="F338" s="22" t="s">
        <v>69</v>
      </c>
      <c r="G338" s="23">
        <f t="shared" ref="G338:H338" si="670">SUBTOTAL(9,G334:G337)</f>
        <v>0</v>
      </c>
      <c r="H338" s="23">
        <f t="shared" si="670"/>
        <v>0</v>
      </c>
      <c r="I338" s="30"/>
      <c r="J338" s="53"/>
      <c r="K338" s="96" t="str">
        <f t="shared" ref="K338:K401" si="671">IF(A338="","",IF(A338&gt;3000,"月ヶ瀬",IF(A338&gt;=2000,"都祁","")))</f>
        <v/>
      </c>
      <c r="L338" s="59" t="str">
        <f t="shared" si="636"/>
        <v/>
      </c>
      <c r="N338" s="108" t="str">
        <f t="shared" ref="N338" si="672">IF(AND(G338=0,H338=0),"","小計")</f>
        <v/>
      </c>
      <c r="O338" s="108" t="str">
        <f t="shared" ref="O338" si="673">IF(AND(G338=0,H338=0),"","小計")</f>
        <v/>
      </c>
      <c r="P338" s="38"/>
      <c r="Q338" s="38"/>
      <c r="R338" s="38"/>
      <c r="S338" s="66" t="str">
        <f t="shared" si="638"/>
        <v/>
      </c>
      <c r="T338" s="105" t="str">
        <f t="shared" si="639"/>
        <v/>
      </c>
    </row>
    <row r="339" spans="1:20" hidden="1">
      <c r="A339">
        <f ca="1">IF(B339="","",INDIRECT("減額一覧!B"&amp;$P339))</f>
        <v>309</v>
      </c>
      <c r="B339" s="61">
        <f t="shared" ref="B339" ca="1" si="674">IF(INDIRECT("減額一覧!BA"&amp;P339)=1,INDIRECT("減額一覧!M"&amp;P339),"")</f>
        <v>205</v>
      </c>
      <c r="C339" s="36">
        <f ca="1">IF(B339="","",INDIRECT("減額一覧!C"&amp;$P339))</f>
        <v>500013000</v>
      </c>
      <c r="D339" s="78" t="str">
        <f ca="1">IF($B339="","",INDIRECT("減額一覧!G"&amp;$P339))</f>
        <v>上根　秋子</v>
      </c>
      <c r="E339" s="19">
        <f ca="1">IF(B339="","",INDIRECT("減額一覧!H"&amp;P339))</f>
        <v>13</v>
      </c>
      <c r="F339" s="19">
        <f ca="1">IF($B339="","",INDIRECT("減額一覧!T"&amp;P339))</f>
        <v>3</v>
      </c>
      <c r="G339" s="20">
        <f ca="1">IF($B339="","",INDIRECT("減額一覧!U"&amp;P339))</f>
        <v>660</v>
      </c>
      <c r="H339" s="20">
        <f ca="1">IF($B339="","",INDIRECT("減額一覧!V"&amp;P339))</f>
        <v>409</v>
      </c>
      <c r="I339" s="32">
        <f ca="1">IF(B339="","",IF(INDIRECT("減額一覧!BL"&amp;P339)=0.08,0.08,0.1))</f>
        <v>0.1</v>
      </c>
      <c r="J339" s="51" t="s">
        <v>491</v>
      </c>
      <c r="K339" s="94" t="str">
        <f t="shared" ca="1" si="671"/>
        <v/>
      </c>
      <c r="L339" s="56" t="str">
        <f t="shared" ca="1" si="636"/>
        <v/>
      </c>
      <c r="N339" s="113" t="str">
        <f t="shared" ref="N339:N342" ca="1" si="675">IF(A339="","",IF(A339&gt;3000,"月ヶ瀬",IF(A339&gt;=2000,"都祁","市内")))</f>
        <v>市内</v>
      </c>
      <c r="O339" s="114">
        <f t="shared" ref="O339" ca="1" si="676">IF(B339="","",IF(INDIRECT("減額一覧!BL"&amp;P339)=0.08,0.08,0.1))</f>
        <v>0.1</v>
      </c>
      <c r="P339" s="38">
        <v>70</v>
      </c>
      <c r="Q339" s="38">
        <f t="shared" ref="Q339:R342" ca="1" si="677">IF(G339="","",IF(G339&gt;0,1,""))</f>
        <v>1</v>
      </c>
      <c r="R339" s="38">
        <f t="shared" ca="1" si="677"/>
        <v>1</v>
      </c>
      <c r="S339" s="66" t="str">
        <f t="shared" ca="1" si="638"/>
        <v>500</v>
      </c>
      <c r="T339" s="105" t="str">
        <f t="shared" ca="1" si="639"/>
        <v/>
      </c>
    </row>
    <row r="340" spans="1:20" hidden="1">
      <c r="A340">
        <f ca="1">IF(B340="","",INDIRECT("減額一覧!B"&amp;$P340))</f>
        <v>309</v>
      </c>
      <c r="B340" s="61">
        <f t="shared" ref="B340" ca="1" si="678">IF(INDIRECT("減額一覧!BB"&amp;P340)=1,INDIRECT("減額一覧!W"&amp;P340),"")</f>
        <v>206</v>
      </c>
      <c r="C340" s="44">
        <f ca="1">IF(B340="","",INDIRECT("減額一覧!C"&amp;$P340))</f>
        <v>500013000</v>
      </c>
      <c r="D340" s="79" t="str">
        <f ca="1">IF($B340="","",INDIRECT("減額一覧!G"&amp;$P340))</f>
        <v>上根　秋子</v>
      </c>
      <c r="E340" s="19">
        <f ca="1">IF(B340="","",INDIRECT("減額一覧!H"&amp;P340))</f>
        <v>13</v>
      </c>
      <c r="F340" s="19">
        <f ca="1">IF($B340="","",INDIRECT("減額一覧!AD"&amp;P340))</f>
        <v>3</v>
      </c>
      <c r="G340" s="20">
        <f ca="1">IF($B340="","",INDIRECT("減額一覧!AE"&amp;P340))</f>
        <v>660</v>
      </c>
      <c r="H340" s="20">
        <f ca="1">IF($B340="","",INDIRECT("減額一覧!AF"&amp;P340))</f>
        <v>409</v>
      </c>
      <c r="I340" s="32">
        <f ca="1">IF(B340="","",IF(INDIRECT("減額一覧!BM"&amp;P340)=0.08,0.08,0.1))</f>
        <v>0.1</v>
      </c>
      <c r="J340" s="52"/>
      <c r="K340" s="95" t="str">
        <f t="shared" ca="1" si="671"/>
        <v/>
      </c>
      <c r="L340" s="58" t="str">
        <f t="shared" ca="1" si="636"/>
        <v/>
      </c>
      <c r="N340" s="113" t="str">
        <f t="shared" ca="1" si="675"/>
        <v>市内</v>
      </c>
      <c r="O340" s="114">
        <f t="shared" ref="O340" ca="1" si="679">IF(B340="","",IF(INDIRECT("減額一覧!BM"&amp;P340)=0.08,0.08,0.1))</f>
        <v>0.1</v>
      </c>
      <c r="P340" s="38">
        <v>70</v>
      </c>
      <c r="Q340" s="38">
        <f t="shared" ca="1" si="677"/>
        <v>1</v>
      </c>
      <c r="R340" s="38">
        <f t="shared" ca="1" si="677"/>
        <v>1</v>
      </c>
      <c r="S340" s="66" t="str">
        <f t="shared" ca="1" si="638"/>
        <v>500</v>
      </c>
      <c r="T340" s="105" t="str">
        <f t="shared" ca="1" si="639"/>
        <v/>
      </c>
    </row>
    <row r="341" spans="1:20" hidden="1">
      <c r="A341">
        <f ca="1">IF(B341="","",INDIRECT("減額一覧!B"&amp;$P341))</f>
        <v>309</v>
      </c>
      <c r="B341" s="61">
        <f t="shared" ref="B341" ca="1" si="680">IF(INDIRECT("減額一覧!BC"&amp;P341)=1,INDIRECT("減額一覧!AG"&amp;P341),"")</f>
        <v>207</v>
      </c>
      <c r="C341" s="36">
        <f ca="1">IF(B341="","",INDIRECT("減額一覧!C"&amp;$P341))</f>
        <v>500013000</v>
      </c>
      <c r="D341" s="80" t="str">
        <f ca="1">IF($B341="","",INDIRECT("減額一覧!G"&amp;$P341))</f>
        <v>上根　秋子</v>
      </c>
      <c r="E341" s="19">
        <f ca="1">IF(B341="","",INDIRECT("減額一覧!H"&amp;P341))</f>
        <v>13</v>
      </c>
      <c r="F341" s="19">
        <f ca="1">IF($B341="","",INDIRECT("減額一覧!AN"&amp;P341))</f>
        <v>5</v>
      </c>
      <c r="G341" s="20">
        <f ca="1">IF($B341="","",INDIRECT("減額一覧!AO"&amp;P341))</f>
        <v>1100</v>
      </c>
      <c r="H341" s="20">
        <f ca="1">IF($B341="","",INDIRECT("減額一覧!AP"&amp;P341))</f>
        <v>682</v>
      </c>
      <c r="I341" s="32">
        <f ca="1">IF(B341="","",IF(INDIRECT("減額一覧!BN"&amp;P341)=0.08,0.08,0.1))</f>
        <v>0.1</v>
      </c>
      <c r="J341" s="52"/>
      <c r="K341" s="95" t="str">
        <f t="shared" ca="1" si="671"/>
        <v/>
      </c>
      <c r="L341" s="58" t="str">
        <f t="shared" ca="1" si="636"/>
        <v/>
      </c>
      <c r="N341" s="113" t="str">
        <f t="shared" ca="1" si="675"/>
        <v>市内</v>
      </c>
      <c r="O341" s="114">
        <f t="shared" ref="O341" ca="1" si="681">IF(B341="","",IF(INDIRECT("減額一覧!BN"&amp;P341)=0.08,0.08,0.1))</f>
        <v>0.1</v>
      </c>
      <c r="P341" s="38">
        <v>70</v>
      </c>
      <c r="Q341" s="38">
        <f t="shared" ca="1" si="677"/>
        <v>1</v>
      </c>
      <c r="R341" s="38">
        <f t="shared" ca="1" si="677"/>
        <v>1</v>
      </c>
      <c r="S341" s="66" t="str">
        <f t="shared" ca="1" si="638"/>
        <v>500</v>
      </c>
      <c r="T341" s="105" t="str">
        <f t="shared" ca="1" si="639"/>
        <v/>
      </c>
    </row>
    <row r="342" spans="1:20" hidden="1">
      <c r="A342">
        <f ca="1">IF(B342="","",INDIRECT("減額一覧!B"&amp;$P342))</f>
        <v>309</v>
      </c>
      <c r="B342" s="61">
        <f t="shared" ref="B342" ca="1" si="682">IF(INDIRECT("減額一覧!BD"&amp;P342)=1,INDIRECT("減額一覧!AQ"&amp;P342),"")</f>
        <v>208</v>
      </c>
      <c r="C342" s="45">
        <f ca="1">IF(B342="","",INDIRECT("減額一覧!C"&amp;$P342))</f>
        <v>500013000</v>
      </c>
      <c r="D342" s="79" t="str">
        <f ca="1">IF($B342="","",INDIRECT("減額一覧!G"&amp;$P342))</f>
        <v>上根　秋子</v>
      </c>
      <c r="E342" s="19">
        <f ca="1">IF(B342="","",INDIRECT("減額一覧!H"&amp;P342))</f>
        <v>13</v>
      </c>
      <c r="F342" s="19">
        <f ca="1">IF($B342="","",INDIRECT("減額一覧!AX"&amp;P342))</f>
        <v>5</v>
      </c>
      <c r="G342" s="20">
        <f ca="1">IF($B342="","",INDIRECT("減額一覧!AY"&amp;P342))</f>
        <v>1100</v>
      </c>
      <c r="H342" s="20">
        <f ca="1">IF($B342="","",INDIRECT("減額一覧!AZ"&amp;P342))</f>
        <v>682</v>
      </c>
      <c r="I342" s="32">
        <f ca="1">IF(B342="","",IF(INDIRECT("減額一覧!BO"&amp;P342)=0.08,0.08,0.1))</f>
        <v>0.1</v>
      </c>
      <c r="J342" s="52"/>
      <c r="K342" s="95" t="str">
        <f t="shared" ca="1" si="671"/>
        <v/>
      </c>
      <c r="L342" s="58" t="str">
        <f t="shared" ca="1" si="636"/>
        <v/>
      </c>
      <c r="N342" s="113" t="str">
        <f t="shared" ca="1" si="675"/>
        <v>市内</v>
      </c>
      <c r="O342" s="114">
        <f t="shared" ref="O342" ca="1" si="683">IF(B342="","",IF(INDIRECT("減額一覧!BO"&amp;P342)=0.08,0.08,0.1))</f>
        <v>0.1</v>
      </c>
      <c r="P342" s="38">
        <v>70</v>
      </c>
      <c r="Q342" s="38">
        <f t="shared" ca="1" si="677"/>
        <v>1</v>
      </c>
      <c r="R342" s="38">
        <f t="shared" ca="1" si="677"/>
        <v>1</v>
      </c>
      <c r="S342" s="66" t="str">
        <f t="shared" ca="1" si="638"/>
        <v>500</v>
      </c>
      <c r="T342" s="105" t="str">
        <f t="shared" ca="1" si="639"/>
        <v/>
      </c>
    </row>
    <row r="343" spans="1:20" ht="19.5" hidden="1" thickBot="1">
      <c r="B343" s="64"/>
      <c r="C343" s="41" t="str">
        <f>IF(B343="","",減額一覧!C339)</f>
        <v/>
      </c>
      <c r="D343" s="43"/>
      <c r="E343" s="21"/>
      <c r="F343" s="22" t="s">
        <v>69</v>
      </c>
      <c r="G343" s="23">
        <f t="shared" ref="G343:H343" si="684">SUBTOTAL(9,G339:G342)</f>
        <v>0</v>
      </c>
      <c r="H343" s="23">
        <f t="shared" si="684"/>
        <v>0</v>
      </c>
      <c r="I343" s="30"/>
      <c r="J343" s="53"/>
      <c r="K343" s="96" t="str">
        <f t="shared" si="671"/>
        <v/>
      </c>
      <c r="L343" s="59" t="str">
        <f t="shared" si="636"/>
        <v/>
      </c>
      <c r="N343" s="108" t="str">
        <f t="shared" ref="N343" si="685">IF(AND(G343=0,H343=0),"","小計")</f>
        <v/>
      </c>
      <c r="O343" s="108" t="str">
        <f t="shared" ref="O343" si="686">IF(AND(G343=0,H343=0),"","小計")</f>
        <v/>
      </c>
      <c r="P343" s="38"/>
      <c r="Q343" s="38"/>
      <c r="R343" s="38"/>
      <c r="S343" s="66" t="str">
        <f t="shared" si="638"/>
        <v/>
      </c>
      <c r="T343" s="105" t="str">
        <f t="shared" si="639"/>
        <v/>
      </c>
    </row>
    <row r="344" spans="1:20" hidden="1">
      <c r="A344">
        <f ca="1">IF(B344="","",INDIRECT("減額一覧!B"&amp;$P344))</f>
        <v>311</v>
      </c>
      <c r="B344" s="61">
        <f t="shared" ref="B344" ca="1" si="687">IF(INDIRECT("減額一覧!BA"&amp;P344)=1,INDIRECT("減額一覧!M"&amp;P344),"")</f>
        <v>207</v>
      </c>
      <c r="C344" s="36">
        <f ca="1">IF(B344="","",INDIRECT("減額一覧!C"&amp;$P344))</f>
        <v>110104000</v>
      </c>
      <c r="D344" s="78" t="str">
        <f ca="1">IF($B344="","",INDIRECT("減額一覧!G"&amp;$P344))</f>
        <v>竹田　忠重</v>
      </c>
      <c r="E344" s="19">
        <f ca="1">IF(B344="","",INDIRECT("減額一覧!H"&amp;P344))</f>
        <v>13</v>
      </c>
      <c r="F344" s="19">
        <f ca="1">IF($B344="","",INDIRECT("減額一覧!T"&amp;P344))</f>
        <v>5</v>
      </c>
      <c r="G344" s="20">
        <f ca="1">IF($B344="","",INDIRECT("減額一覧!U"&amp;P344))</f>
        <v>853</v>
      </c>
      <c r="H344" s="20">
        <f ca="1">IF($B344="","",INDIRECT("減額一覧!V"&amp;P344))</f>
        <v>682</v>
      </c>
      <c r="I344" s="32">
        <f ca="1">IF(B344="","",IF(INDIRECT("減額一覧!BL"&amp;P344)=0.08,0.08,0.1))</f>
        <v>0.1</v>
      </c>
      <c r="J344" s="51" t="s">
        <v>529</v>
      </c>
      <c r="K344" s="94" t="str">
        <f t="shared" ca="1" si="671"/>
        <v/>
      </c>
      <c r="L344" s="56" t="str">
        <f t="shared" ca="1" si="636"/>
        <v/>
      </c>
      <c r="N344" s="113" t="str">
        <f t="shared" ref="N344:N347" ca="1" si="688">IF(A344="","",IF(A344&gt;3000,"月ヶ瀬",IF(A344&gt;=2000,"都祁","市内")))</f>
        <v>市内</v>
      </c>
      <c r="O344" s="114">
        <f t="shared" ref="O344" ca="1" si="689">IF(B344="","",IF(INDIRECT("減額一覧!BL"&amp;P344)=0.08,0.08,0.1))</f>
        <v>0.1</v>
      </c>
      <c r="P344" s="38">
        <v>71</v>
      </c>
      <c r="Q344" s="38">
        <f t="shared" ref="Q344:R347" ca="1" si="690">IF(G344="","",IF(G344&gt;0,1,""))</f>
        <v>1</v>
      </c>
      <c r="R344" s="38">
        <f t="shared" ca="1" si="690"/>
        <v>1</v>
      </c>
      <c r="S344" s="66" t="str">
        <f t="shared" ca="1" si="638"/>
        <v>110</v>
      </c>
      <c r="T344" s="105" t="str">
        <f t="shared" ca="1" si="639"/>
        <v/>
      </c>
    </row>
    <row r="345" spans="1:20" hidden="1">
      <c r="A345">
        <f ca="1">IF(B345="","",INDIRECT("減額一覧!B"&amp;$P345))</f>
        <v>311</v>
      </c>
      <c r="B345" s="61">
        <f t="shared" ref="B345" ca="1" si="691">IF(INDIRECT("減額一覧!BB"&amp;P345)=1,INDIRECT("減額一覧!W"&amp;P345),"")</f>
        <v>208</v>
      </c>
      <c r="C345" s="44">
        <f ca="1">IF(B345="","",INDIRECT("減額一覧!C"&amp;$P345))</f>
        <v>110104000</v>
      </c>
      <c r="D345" s="79" t="str">
        <f ca="1">IF($B345="","",INDIRECT("減額一覧!G"&amp;$P345))</f>
        <v>竹田　忠重</v>
      </c>
      <c r="E345" s="19">
        <f ca="1">IF(B345="","",INDIRECT("減額一覧!H"&amp;P345))</f>
        <v>13</v>
      </c>
      <c r="F345" s="19">
        <f ca="1">IF($B345="","",INDIRECT("減額一覧!AD"&amp;P345))</f>
        <v>6</v>
      </c>
      <c r="G345" s="20">
        <f ca="1">IF($B345="","",INDIRECT("減額一覧!AE"&amp;P345))</f>
        <v>1073</v>
      </c>
      <c r="H345" s="20">
        <f ca="1">IF($B345="","",INDIRECT("減額一覧!AF"&amp;P345))</f>
        <v>818</v>
      </c>
      <c r="I345" s="32">
        <f ca="1">IF(B345="","",IF(INDIRECT("減額一覧!BM"&amp;P345)=0.08,0.08,0.1))</f>
        <v>0.1</v>
      </c>
      <c r="J345" s="52"/>
      <c r="K345" s="95" t="str">
        <f t="shared" ca="1" si="671"/>
        <v/>
      </c>
      <c r="L345" s="58" t="str">
        <f t="shared" ca="1" si="636"/>
        <v/>
      </c>
      <c r="N345" s="113" t="str">
        <f t="shared" ca="1" si="688"/>
        <v>市内</v>
      </c>
      <c r="O345" s="114">
        <f t="shared" ref="O345" ca="1" si="692">IF(B345="","",IF(INDIRECT("減額一覧!BM"&amp;P345)=0.08,0.08,0.1))</f>
        <v>0.1</v>
      </c>
      <c r="P345" s="38">
        <v>71</v>
      </c>
      <c r="Q345" s="38">
        <f t="shared" ca="1" si="690"/>
        <v>1</v>
      </c>
      <c r="R345" s="38">
        <f t="shared" ca="1" si="690"/>
        <v>1</v>
      </c>
      <c r="S345" s="66" t="str">
        <f t="shared" ca="1" si="638"/>
        <v>110</v>
      </c>
      <c r="T345" s="105" t="str">
        <f t="shared" ca="1" si="639"/>
        <v/>
      </c>
    </row>
    <row r="346" spans="1:20" hidden="1">
      <c r="A346" t="str">
        <f ca="1">IF(B346="","",INDIRECT("減額一覧!B"&amp;$P346))</f>
        <v/>
      </c>
      <c r="B346" s="61" t="str">
        <f t="shared" ref="B346" ca="1" si="693">IF(INDIRECT("減額一覧!BC"&amp;P346)=1,INDIRECT("減額一覧!AG"&amp;P346),"")</f>
        <v/>
      </c>
      <c r="C346" s="36" t="str">
        <f ca="1">IF(B346="","",INDIRECT("減額一覧!C"&amp;$P346))</f>
        <v/>
      </c>
      <c r="D346" s="80" t="str">
        <f ca="1">IF($B346="","",INDIRECT("減額一覧!G"&amp;$P346))</f>
        <v/>
      </c>
      <c r="E346" s="19" t="str">
        <f ca="1">IF(B346="","",INDIRECT("減額一覧!H"&amp;P346))</f>
        <v/>
      </c>
      <c r="F346" s="19" t="str">
        <f ca="1">IF($B346="","",INDIRECT("減額一覧!AN"&amp;P346))</f>
        <v/>
      </c>
      <c r="G346" s="20" t="str">
        <f ca="1">IF($B346="","",INDIRECT("減額一覧!AO"&amp;P346))</f>
        <v/>
      </c>
      <c r="H346" s="20" t="str">
        <f ca="1">IF($B346="","",INDIRECT("減額一覧!AP"&amp;P346))</f>
        <v/>
      </c>
      <c r="I346" s="32" t="str">
        <f ca="1">IF(B346="","",IF(INDIRECT("減額一覧!BN"&amp;P346)=0.08,0.08,0.1))</f>
        <v/>
      </c>
      <c r="J346" s="52"/>
      <c r="K346" s="95" t="str">
        <f t="shared" ca="1" si="671"/>
        <v/>
      </c>
      <c r="L346" s="58" t="str">
        <f t="shared" ca="1" si="636"/>
        <v/>
      </c>
      <c r="N346" s="113" t="str">
        <f t="shared" ca="1" si="688"/>
        <v/>
      </c>
      <c r="O346" s="114" t="str">
        <f t="shared" ref="O346" ca="1" si="694">IF(B346="","",IF(INDIRECT("減額一覧!BN"&amp;P346)=0.08,0.08,0.1))</f>
        <v/>
      </c>
      <c r="P346" s="38">
        <v>71</v>
      </c>
      <c r="Q346" s="38" t="str">
        <f t="shared" ca="1" si="690"/>
        <v/>
      </c>
      <c r="R346" s="38" t="str">
        <f t="shared" ca="1" si="690"/>
        <v/>
      </c>
      <c r="S346" s="66" t="str">
        <f t="shared" ca="1" si="638"/>
        <v/>
      </c>
      <c r="T346" s="105" t="str">
        <f t="shared" ca="1" si="639"/>
        <v/>
      </c>
    </row>
    <row r="347" spans="1:20" hidden="1">
      <c r="A347" t="str">
        <f ca="1">IF(B347="","",INDIRECT("減額一覧!B"&amp;$P347))</f>
        <v/>
      </c>
      <c r="B347" s="61" t="str">
        <f t="shared" ref="B347" ca="1" si="695">IF(INDIRECT("減額一覧!BD"&amp;P347)=1,INDIRECT("減額一覧!AQ"&amp;P347),"")</f>
        <v/>
      </c>
      <c r="C347" s="45" t="str">
        <f ca="1">IF(B347="","",INDIRECT("減額一覧!C"&amp;$P347))</f>
        <v/>
      </c>
      <c r="D347" s="79" t="str">
        <f ca="1">IF($B347="","",INDIRECT("減額一覧!G"&amp;$P347))</f>
        <v/>
      </c>
      <c r="E347" s="19" t="str">
        <f ca="1">IF(B347="","",INDIRECT("減額一覧!H"&amp;P347))</f>
        <v/>
      </c>
      <c r="F347" s="19" t="str">
        <f ca="1">IF($B347="","",INDIRECT("減額一覧!AX"&amp;P347))</f>
        <v/>
      </c>
      <c r="G347" s="20" t="str">
        <f ca="1">IF($B347="","",INDIRECT("減額一覧!AY"&amp;P347))</f>
        <v/>
      </c>
      <c r="H347" s="20" t="str">
        <f ca="1">IF($B347="","",INDIRECT("減額一覧!AZ"&amp;P347))</f>
        <v/>
      </c>
      <c r="I347" s="32" t="str">
        <f ca="1">IF(B347="","",IF(INDIRECT("減額一覧!BO"&amp;P347)=0.08,0.08,0.1))</f>
        <v/>
      </c>
      <c r="J347" s="52"/>
      <c r="K347" s="95" t="str">
        <f t="shared" ca="1" si="671"/>
        <v/>
      </c>
      <c r="L347" s="58" t="str">
        <f t="shared" ca="1" si="636"/>
        <v/>
      </c>
      <c r="N347" s="113" t="str">
        <f t="shared" ca="1" si="688"/>
        <v/>
      </c>
      <c r="O347" s="114" t="str">
        <f t="shared" ref="O347" ca="1" si="696">IF(B347="","",IF(INDIRECT("減額一覧!BO"&amp;P347)=0.08,0.08,0.1))</f>
        <v/>
      </c>
      <c r="P347" s="38">
        <v>71</v>
      </c>
      <c r="Q347" s="38" t="str">
        <f t="shared" ca="1" si="690"/>
        <v/>
      </c>
      <c r="R347" s="38" t="str">
        <f t="shared" ca="1" si="690"/>
        <v/>
      </c>
      <c r="S347" s="66" t="str">
        <f t="shared" ca="1" si="638"/>
        <v/>
      </c>
      <c r="T347" s="105" t="str">
        <f t="shared" ca="1" si="639"/>
        <v/>
      </c>
    </row>
    <row r="348" spans="1:20" ht="19.5" hidden="1" thickBot="1">
      <c r="B348" s="64"/>
      <c r="C348" s="41" t="str">
        <f>IF(B348="","",減額一覧!C344)</f>
        <v/>
      </c>
      <c r="D348" s="43"/>
      <c r="E348" s="21"/>
      <c r="F348" s="22" t="s">
        <v>69</v>
      </c>
      <c r="G348" s="23">
        <f t="shared" ref="G348:H348" si="697">SUBTOTAL(9,G344:G347)</f>
        <v>0</v>
      </c>
      <c r="H348" s="23">
        <f t="shared" si="697"/>
        <v>0</v>
      </c>
      <c r="I348" s="30"/>
      <c r="J348" s="53"/>
      <c r="K348" s="96" t="str">
        <f t="shared" si="671"/>
        <v/>
      </c>
      <c r="L348" s="59" t="str">
        <f t="shared" si="636"/>
        <v/>
      </c>
      <c r="N348" s="108" t="str">
        <f t="shared" ref="N348" si="698">IF(AND(G348=0,H348=0),"","小計")</f>
        <v/>
      </c>
      <c r="O348" s="108" t="str">
        <f t="shared" ref="O348" si="699">IF(AND(G348=0,H348=0),"","小計")</f>
        <v/>
      </c>
      <c r="P348" s="38"/>
      <c r="Q348" s="38"/>
      <c r="R348" s="38"/>
      <c r="S348" s="66" t="str">
        <f t="shared" si="638"/>
        <v/>
      </c>
      <c r="T348" s="105" t="str">
        <f t="shared" si="639"/>
        <v/>
      </c>
    </row>
    <row r="349" spans="1:20" hidden="1">
      <c r="A349">
        <f ca="1">IF(B349="","",INDIRECT("減額一覧!B"&amp;$P349))</f>
        <v>312</v>
      </c>
      <c r="B349" s="61">
        <f t="shared" ref="B349" ca="1" si="700">IF(INDIRECT("減額一覧!BA"&amp;P349)=1,INDIRECT("減額一覧!M"&amp;P349),"")</f>
        <v>206</v>
      </c>
      <c r="C349" s="36">
        <f ca="1">IF(B349="","",INDIRECT("減額一覧!C"&amp;$P349))</f>
        <v>672256000</v>
      </c>
      <c r="D349" s="78" t="str">
        <f ca="1">IF($B349="","",INDIRECT("減額一覧!G"&amp;$P349))</f>
        <v>常盤　靖子</v>
      </c>
      <c r="E349" s="19">
        <f ca="1">IF(B349="","",INDIRECT("減額一覧!H"&amp;P349))</f>
        <v>20</v>
      </c>
      <c r="F349" s="19">
        <f ca="1">IF($B349="","",INDIRECT("減額一覧!T"&amp;P349))</f>
        <v>7</v>
      </c>
      <c r="G349" s="20">
        <f ca="1">IF($B349="","",INDIRECT("減額一覧!U"&amp;P349))</f>
        <v>1441</v>
      </c>
      <c r="H349" s="20">
        <f ca="1">IF($B349="","",INDIRECT("減額一覧!V"&amp;P349))</f>
        <v>955</v>
      </c>
      <c r="I349" s="32">
        <f ca="1">IF(B349="","",IF(INDIRECT("減額一覧!BL"&amp;P349)=0.08,0.08,0.1))</f>
        <v>0.1</v>
      </c>
      <c r="J349" s="51" t="s">
        <v>492</v>
      </c>
      <c r="K349" s="94" t="str">
        <f t="shared" ca="1" si="671"/>
        <v/>
      </c>
      <c r="L349" s="56" t="str">
        <f t="shared" ca="1" si="636"/>
        <v/>
      </c>
      <c r="N349" s="113" t="str">
        <f t="shared" ref="N349:N352" ca="1" si="701">IF(A349="","",IF(A349&gt;3000,"月ヶ瀬",IF(A349&gt;=2000,"都祁","市内")))</f>
        <v>市内</v>
      </c>
      <c r="O349" s="114">
        <f t="shared" ref="O349" ca="1" si="702">IF(B349="","",IF(INDIRECT("減額一覧!BL"&amp;P349)=0.08,0.08,0.1))</f>
        <v>0.1</v>
      </c>
      <c r="P349" s="38">
        <v>72</v>
      </c>
      <c r="Q349" s="38">
        <f t="shared" ref="Q349:R352" ca="1" si="703">IF(G349="","",IF(G349&gt;0,1,""))</f>
        <v>1</v>
      </c>
      <c r="R349" s="38">
        <f t="shared" ca="1" si="703"/>
        <v>1</v>
      </c>
      <c r="S349" s="66" t="str">
        <f t="shared" ca="1" si="638"/>
        <v>672</v>
      </c>
      <c r="T349" s="105" t="str">
        <f t="shared" ca="1" si="639"/>
        <v/>
      </c>
    </row>
    <row r="350" spans="1:20" hidden="1">
      <c r="A350">
        <f ca="1">IF(B350="","",INDIRECT("減額一覧!B"&amp;$P350))</f>
        <v>312</v>
      </c>
      <c r="B350" s="61">
        <f t="shared" ref="B350" ca="1" si="704">IF(INDIRECT("減額一覧!BB"&amp;P350)=1,INDIRECT("減額一覧!W"&amp;P350),"")</f>
        <v>207</v>
      </c>
      <c r="C350" s="44">
        <f ca="1">IF(B350="","",INDIRECT("減額一覧!C"&amp;$P350))</f>
        <v>672256000</v>
      </c>
      <c r="D350" s="79" t="str">
        <f ca="1">IF($B350="","",INDIRECT("減額一覧!G"&amp;$P350))</f>
        <v>常盤　靖子</v>
      </c>
      <c r="E350" s="19">
        <f ca="1">IF(B350="","",INDIRECT("減額一覧!H"&amp;P350))</f>
        <v>20</v>
      </c>
      <c r="F350" s="19">
        <f ca="1">IF($B350="","",INDIRECT("減額一覧!AD"&amp;P350))</f>
        <v>7</v>
      </c>
      <c r="G350" s="20">
        <f ca="1">IF($B350="","",INDIRECT("減額一覧!AE"&amp;P350))</f>
        <v>1441</v>
      </c>
      <c r="H350" s="20">
        <f ca="1">IF($B350="","",INDIRECT("減額一覧!AF"&amp;P350))</f>
        <v>955</v>
      </c>
      <c r="I350" s="32">
        <f ca="1">IF(B350="","",IF(INDIRECT("減額一覧!BM"&amp;P350)=0.08,0.08,0.1))</f>
        <v>0.1</v>
      </c>
      <c r="J350" s="52"/>
      <c r="K350" s="95" t="str">
        <f t="shared" ca="1" si="671"/>
        <v/>
      </c>
      <c r="L350" s="58" t="str">
        <f t="shared" ca="1" si="636"/>
        <v/>
      </c>
      <c r="N350" s="113" t="str">
        <f t="shared" ca="1" si="701"/>
        <v>市内</v>
      </c>
      <c r="O350" s="114">
        <f t="shared" ref="O350" ca="1" si="705">IF(B350="","",IF(INDIRECT("減額一覧!BM"&amp;P350)=0.08,0.08,0.1))</f>
        <v>0.1</v>
      </c>
      <c r="P350" s="38">
        <v>72</v>
      </c>
      <c r="Q350" s="38">
        <f t="shared" ca="1" si="703"/>
        <v>1</v>
      </c>
      <c r="R350" s="38">
        <f t="shared" ca="1" si="703"/>
        <v>1</v>
      </c>
      <c r="S350" s="66" t="str">
        <f t="shared" ca="1" si="638"/>
        <v>672</v>
      </c>
      <c r="T350" s="105" t="str">
        <f t="shared" ca="1" si="639"/>
        <v/>
      </c>
    </row>
    <row r="351" spans="1:20" hidden="1">
      <c r="A351">
        <f ca="1">IF(B351="","",INDIRECT("減額一覧!B"&amp;$P351))</f>
        <v>312</v>
      </c>
      <c r="B351" s="61">
        <f t="shared" ref="B351" ca="1" si="706">IF(INDIRECT("減額一覧!BC"&amp;P351)=1,INDIRECT("減額一覧!AG"&amp;P351),"")</f>
        <v>208</v>
      </c>
      <c r="C351" s="36">
        <f ca="1">IF(B351="","",INDIRECT("減額一覧!C"&amp;$P351))</f>
        <v>672256000</v>
      </c>
      <c r="D351" s="80" t="str">
        <f ca="1">IF($B351="","",INDIRECT("減額一覧!G"&amp;$P351))</f>
        <v>常盤　靖子</v>
      </c>
      <c r="E351" s="19">
        <f ca="1">IF(B351="","",INDIRECT("減額一覧!H"&amp;P351))</f>
        <v>20</v>
      </c>
      <c r="F351" s="19">
        <f ca="1">IF($B351="","",INDIRECT("減額一覧!AN"&amp;P351))</f>
        <v>6</v>
      </c>
      <c r="G351" s="20">
        <f ca="1">IF($B351="","",INDIRECT("減額一覧!AO"&amp;P351))</f>
        <v>1172</v>
      </c>
      <c r="H351" s="20">
        <f ca="1">IF($B351="","",INDIRECT("減額一覧!AP"&amp;P351))</f>
        <v>819</v>
      </c>
      <c r="I351" s="32">
        <f ca="1">IF(B351="","",IF(INDIRECT("減額一覧!BN"&amp;P351)=0.08,0.08,0.1))</f>
        <v>0.1</v>
      </c>
      <c r="J351" s="52"/>
      <c r="K351" s="95" t="str">
        <f t="shared" ca="1" si="671"/>
        <v/>
      </c>
      <c r="L351" s="58" t="str">
        <f t="shared" ca="1" si="636"/>
        <v/>
      </c>
      <c r="N351" s="113" t="str">
        <f t="shared" ca="1" si="701"/>
        <v>市内</v>
      </c>
      <c r="O351" s="114">
        <f t="shared" ref="O351" ca="1" si="707">IF(B351="","",IF(INDIRECT("減額一覧!BN"&amp;P351)=0.08,0.08,0.1))</f>
        <v>0.1</v>
      </c>
      <c r="P351" s="38">
        <v>72</v>
      </c>
      <c r="Q351" s="38">
        <f t="shared" ca="1" si="703"/>
        <v>1</v>
      </c>
      <c r="R351" s="38">
        <f t="shared" ca="1" si="703"/>
        <v>1</v>
      </c>
      <c r="S351" s="66" t="str">
        <f t="shared" ca="1" si="638"/>
        <v>672</v>
      </c>
      <c r="T351" s="105" t="str">
        <f t="shared" ca="1" si="639"/>
        <v/>
      </c>
    </row>
    <row r="352" spans="1:20" hidden="1">
      <c r="A352" t="str">
        <f ca="1">IF(B352="","",INDIRECT("減額一覧!B"&amp;$P352))</f>
        <v/>
      </c>
      <c r="B352" s="61" t="str">
        <f t="shared" ref="B352" ca="1" si="708">IF(INDIRECT("減額一覧!BD"&amp;P352)=1,INDIRECT("減額一覧!AQ"&amp;P352),"")</f>
        <v/>
      </c>
      <c r="C352" s="45" t="str">
        <f ca="1">IF(B352="","",INDIRECT("減額一覧!C"&amp;$P352))</f>
        <v/>
      </c>
      <c r="D352" s="79" t="str">
        <f ca="1">IF($B352="","",INDIRECT("減額一覧!G"&amp;$P352))</f>
        <v/>
      </c>
      <c r="E352" s="19" t="str">
        <f ca="1">IF(B352="","",INDIRECT("減額一覧!H"&amp;P352))</f>
        <v/>
      </c>
      <c r="F352" s="19" t="str">
        <f ca="1">IF($B352="","",INDIRECT("減額一覧!AX"&amp;P352))</f>
        <v/>
      </c>
      <c r="G352" s="20" t="str">
        <f ca="1">IF($B352="","",INDIRECT("減額一覧!AY"&amp;P352))</f>
        <v/>
      </c>
      <c r="H352" s="20" t="str">
        <f ca="1">IF($B352="","",INDIRECT("減額一覧!AZ"&amp;P352))</f>
        <v/>
      </c>
      <c r="I352" s="32" t="str">
        <f ca="1">IF(B352="","",IF(INDIRECT("減額一覧!BO"&amp;P352)=0.08,0.08,0.1))</f>
        <v/>
      </c>
      <c r="J352" s="52"/>
      <c r="K352" s="95" t="str">
        <f t="shared" ca="1" si="671"/>
        <v/>
      </c>
      <c r="L352" s="58" t="str">
        <f t="shared" ca="1" si="636"/>
        <v/>
      </c>
      <c r="N352" s="113" t="str">
        <f t="shared" ca="1" si="701"/>
        <v/>
      </c>
      <c r="O352" s="114" t="str">
        <f t="shared" ref="O352" ca="1" si="709">IF(B352="","",IF(INDIRECT("減額一覧!BO"&amp;P352)=0.08,0.08,0.1))</f>
        <v/>
      </c>
      <c r="P352" s="38">
        <v>72</v>
      </c>
      <c r="Q352" s="38" t="str">
        <f t="shared" ca="1" si="703"/>
        <v/>
      </c>
      <c r="R352" s="38" t="str">
        <f t="shared" ca="1" si="703"/>
        <v/>
      </c>
      <c r="S352" s="66" t="str">
        <f t="shared" ca="1" si="638"/>
        <v/>
      </c>
      <c r="T352" s="105" t="str">
        <f t="shared" ca="1" si="639"/>
        <v/>
      </c>
    </row>
    <row r="353" spans="1:20" ht="19.5" hidden="1" thickBot="1">
      <c r="B353" s="64"/>
      <c r="C353" s="41" t="str">
        <f>IF(B353="","",減額一覧!C349)</f>
        <v/>
      </c>
      <c r="D353" s="43"/>
      <c r="E353" s="21"/>
      <c r="F353" s="22" t="s">
        <v>69</v>
      </c>
      <c r="G353" s="23">
        <f t="shared" ref="G353:H353" si="710">SUBTOTAL(9,G349:G352)</f>
        <v>0</v>
      </c>
      <c r="H353" s="23">
        <f t="shared" si="710"/>
        <v>0</v>
      </c>
      <c r="I353" s="30"/>
      <c r="J353" s="53"/>
      <c r="K353" s="96" t="str">
        <f t="shared" si="671"/>
        <v/>
      </c>
      <c r="L353" s="59" t="str">
        <f t="shared" si="636"/>
        <v/>
      </c>
      <c r="N353" s="108" t="str">
        <f t="shared" ref="N353" si="711">IF(AND(G353=0,H353=0),"","小計")</f>
        <v/>
      </c>
      <c r="O353" s="108" t="str">
        <f t="shared" ref="O353" si="712">IF(AND(G353=0,H353=0),"","小計")</f>
        <v/>
      </c>
      <c r="P353" s="38"/>
      <c r="Q353" s="38"/>
      <c r="R353" s="38"/>
      <c r="S353" s="66" t="str">
        <f t="shared" si="638"/>
        <v/>
      </c>
      <c r="T353" s="105" t="str">
        <f t="shared" si="639"/>
        <v/>
      </c>
    </row>
    <row r="354" spans="1:20" hidden="1">
      <c r="A354">
        <f ca="1">IF(B354="","",INDIRECT("減額一覧!B"&amp;$P354))</f>
        <v>313</v>
      </c>
      <c r="B354" s="61">
        <f t="shared" ref="B354" ca="1" si="713">IF(INDIRECT("減額一覧!BA"&amp;P354)=1,INDIRECT("減額一覧!M"&amp;P354),"")</f>
        <v>207</v>
      </c>
      <c r="C354" s="36">
        <f ca="1">IF(B354="","",INDIRECT("減額一覧!C"&amp;$P354))</f>
        <v>553125000</v>
      </c>
      <c r="D354" s="78" t="str">
        <f ca="1">IF($B354="","",INDIRECT("減額一覧!G"&amp;$P354))</f>
        <v>小林　一郎</v>
      </c>
      <c r="E354" s="19">
        <f ca="1">IF(B354="","",INDIRECT("減額一覧!H"&amp;P354))</f>
        <v>20</v>
      </c>
      <c r="F354" s="19">
        <f ca="1">IF($B354="","",INDIRECT("減額一覧!T"&amp;P354))</f>
        <v>4</v>
      </c>
      <c r="G354" s="20">
        <f ca="1">IF($B354="","",INDIRECT("減額一覧!U"&amp;P354))</f>
        <v>770</v>
      </c>
      <c r="H354" s="20">
        <f ca="1">IF($B354="","",INDIRECT("減額一覧!V"&amp;P354))</f>
        <v>545</v>
      </c>
      <c r="I354" s="32">
        <f ca="1">IF(B354="","",IF(INDIRECT("減額一覧!BL"&amp;P354)=0.08,0.08,0.1))</f>
        <v>0.1</v>
      </c>
      <c r="J354" s="51" t="s">
        <v>530</v>
      </c>
      <c r="K354" s="94" t="str">
        <f t="shared" ca="1" si="671"/>
        <v/>
      </c>
      <c r="L354" s="56" t="str">
        <f t="shared" ca="1" si="636"/>
        <v/>
      </c>
      <c r="N354" s="113" t="str">
        <f t="shared" ref="N354:N357" ca="1" si="714">IF(A354="","",IF(A354&gt;3000,"月ヶ瀬",IF(A354&gt;=2000,"都祁","市内")))</f>
        <v>市内</v>
      </c>
      <c r="O354" s="114">
        <f t="shared" ref="O354" ca="1" si="715">IF(B354="","",IF(INDIRECT("減額一覧!BL"&amp;P354)=0.08,0.08,0.1))</f>
        <v>0.1</v>
      </c>
      <c r="P354" s="38">
        <v>73</v>
      </c>
      <c r="Q354" s="38">
        <f t="shared" ref="Q354:R357" ca="1" si="716">IF(G354="","",IF(G354&gt;0,1,""))</f>
        <v>1</v>
      </c>
      <c r="R354" s="38">
        <f t="shared" ca="1" si="716"/>
        <v>1</v>
      </c>
      <c r="S354" s="66" t="str">
        <f t="shared" ca="1" si="638"/>
        <v>553</v>
      </c>
      <c r="T354" s="105" t="str">
        <f t="shared" ca="1" si="639"/>
        <v/>
      </c>
    </row>
    <row r="355" spans="1:20" hidden="1">
      <c r="A355">
        <f ca="1">IF(B355="","",INDIRECT("減額一覧!B"&amp;$P355))</f>
        <v>313</v>
      </c>
      <c r="B355" s="61">
        <f t="shared" ref="B355" ca="1" si="717">IF(INDIRECT("減額一覧!BB"&amp;P355)=1,INDIRECT("減額一覧!W"&amp;P355),"")</f>
        <v>208</v>
      </c>
      <c r="C355" s="44">
        <f ca="1">IF(B355="","",INDIRECT("減額一覧!C"&amp;$P355))</f>
        <v>553125000</v>
      </c>
      <c r="D355" s="79" t="str">
        <f ca="1">IF($B355="","",INDIRECT("減額一覧!G"&amp;$P355))</f>
        <v>小林　一郎</v>
      </c>
      <c r="E355" s="19">
        <f ca="1">IF(B355="","",INDIRECT("減額一覧!H"&amp;P355))</f>
        <v>20</v>
      </c>
      <c r="F355" s="19">
        <f ca="1">IF($B355="","",INDIRECT("減額一覧!AD"&amp;P355))</f>
        <v>4</v>
      </c>
      <c r="G355" s="20">
        <f ca="1">IF($B355="","",INDIRECT("減額一覧!AE"&amp;P355))</f>
        <v>770</v>
      </c>
      <c r="H355" s="20">
        <f ca="1">IF($B355="","",INDIRECT("減額一覧!AF"&amp;P355))</f>
        <v>545</v>
      </c>
      <c r="I355" s="32">
        <f ca="1">IF(B355="","",IF(INDIRECT("減額一覧!BM"&amp;P355)=0.08,0.08,0.1))</f>
        <v>0.1</v>
      </c>
      <c r="J355" s="52"/>
      <c r="K355" s="95" t="str">
        <f t="shared" ca="1" si="671"/>
        <v/>
      </c>
      <c r="L355" s="58" t="str">
        <f t="shared" ca="1" si="636"/>
        <v/>
      </c>
      <c r="N355" s="113" t="str">
        <f t="shared" ca="1" si="714"/>
        <v>市内</v>
      </c>
      <c r="O355" s="114">
        <f t="shared" ref="O355" ca="1" si="718">IF(B355="","",IF(INDIRECT("減額一覧!BM"&amp;P355)=0.08,0.08,0.1))</f>
        <v>0.1</v>
      </c>
      <c r="P355" s="38">
        <v>73</v>
      </c>
      <c r="Q355" s="38">
        <f t="shared" ca="1" si="716"/>
        <v>1</v>
      </c>
      <c r="R355" s="38">
        <f t="shared" ca="1" si="716"/>
        <v>1</v>
      </c>
      <c r="S355" s="66" t="str">
        <f t="shared" ca="1" si="638"/>
        <v>553</v>
      </c>
      <c r="T355" s="105" t="str">
        <f t="shared" ca="1" si="639"/>
        <v/>
      </c>
    </row>
    <row r="356" spans="1:20" hidden="1">
      <c r="A356" t="str">
        <f ca="1">IF(B356="","",INDIRECT("減額一覧!B"&amp;$P356))</f>
        <v/>
      </c>
      <c r="B356" s="61" t="str">
        <f t="shared" ref="B356" ca="1" si="719">IF(INDIRECT("減額一覧!BC"&amp;P356)=1,INDIRECT("減額一覧!AG"&amp;P356),"")</f>
        <v/>
      </c>
      <c r="C356" s="36" t="str">
        <f ca="1">IF(B356="","",INDIRECT("減額一覧!C"&amp;$P356))</f>
        <v/>
      </c>
      <c r="D356" s="80" t="str">
        <f ca="1">IF($B356="","",INDIRECT("減額一覧!G"&amp;$P356))</f>
        <v/>
      </c>
      <c r="E356" s="19" t="str">
        <f ca="1">IF(B356="","",INDIRECT("減額一覧!H"&amp;P356))</f>
        <v/>
      </c>
      <c r="F356" s="19" t="str">
        <f ca="1">IF($B356="","",INDIRECT("減額一覧!AN"&amp;P356))</f>
        <v/>
      </c>
      <c r="G356" s="20" t="str">
        <f ca="1">IF($B356="","",INDIRECT("減額一覧!AO"&amp;P356))</f>
        <v/>
      </c>
      <c r="H356" s="20" t="str">
        <f ca="1">IF($B356="","",INDIRECT("減額一覧!AP"&amp;P356))</f>
        <v/>
      </c>
      <c r="I356" s="32" t="str">
        <f ca="1">IF(B356="","",IF(INDIRECT("減額一覧!BN"&amp;P356)=0.08,0.08,0.1))</f>
        <v/>
      </c>
      <c r="J356" s="52"/>
      <c r="K356" s="95" t="str">
        <f t="shared" ca="1" si="671"/>
        <v/>
      </c>
      <c r="L356" s="58" t="str">
        <f t="shared" ca="1" si="636"/>
        <v/>
      </c>
      <c r="N356" s="113" t="str">
        <f t="shared" ca="1" si="714"/>
        <v/>
      </c>
      <c r="O356" s="114" t="str">
        <f t="shared" ref="O356" ca="1" si="720">IF(B356="","",IF(INDIRECT("減額一覧!BN"&amp;P356)=0.08,0.08,0.1))</f>
        <v/>
      </c>
      <c r="P356" s="38">
        <v>73</v>
      </c>
      <c r="Q356" s="38" t="str">
        <f t="shared" ca="1" si="716"/>
        <v/>
      </c>
      <c r="R356" s="38" t="str">
        <f t="shared" ca="1" si="716"/>
        <v/>
      </c>
      <c r="S356" s="66" t="str">
        <f t="shared" ca="1" si="638"/>
        <v/>
      </c>
      <c r="T356" s="105" t="str">
        <f t="shared" ca="1" si="639"/>
        <v/>
      </c>
    </row>
    <row r="357" spans="1:20" hidden="1">
      <c r="A357" t="str">
        <f ca="1">IF(B357="","",INDIRECT("減額一覧!B"&amp;$P357))</f>
        <v/>
      </c>
      <c r="B357" s="61" t="str">
        <f t="shared" ref="B357" ca="1" si="721">IF(INDIRECT("減額一覧!BD"&amp;P357)=1,INDIRECT("減額一覧!AQ"&amp;P357),"")</f>
        <v/>
      </c>
      <c r="C357" s="45" t="str">
        <f ca="1">IF(B357="","",INDIRECT("減額一覧!C"&amp;$P357))</f>
        <v/>
      </c>
      <c r="D357" s="79" t="str">
        <f ca="1">IF($B357="","",INDIRECT("減額一覧!G"&amp;$P357))</f>
        <v/>
      </c>
      <c r="E357" s="19" t="str">
        <f ca="1">IF(B357="","",INDIRECT("減額一覧!H"&amp;P357))</f>
        <v/>
      </c>
      <c r="F357" s="19" t="str">
        <f ca="1">IF($B357="","",INDIRECT("減額一覧!AX"&amp;P357))</f>
        <v/>
      </c>
      <c r="G357" s="20" t="str">
        <f ca="1">IF($B357="","",INDIRECT("減額一覧!AY"&amp;P357))</f>
        <v/>
      </c>
      <c r="H357" s="20" t="str">
        <f ca="1">IF($B357="","",INDIRECT("減額一覧!AZ"&amp;P357))</f>
        <v/>
      </c>
      <c r="I357" s="32" t="str">
        <f ca="1">IF(B357="","",IF(INDIRECT("減額一覧!BO"&amp;P357)=0.08,0.08,0.1))</f>
        <v/>
      </c>
      <c r="J357" s="52"/>
      <c r="K357" s="95" t="str">
        <f t="shared" ca="1" si="671"/>
        <v/>
      </c>
      <c r="L357" s="58" t="str">
        <f t="shared" ca="1" si="636"/>
        <v/>
      </c>
      <c r="N357" s="113" t="str">
        <f t="shared" ca="1" si="714"/>
        <v/>
      </c>
      <c r="O357" s="114" t="str">
        <f t="shared" ref="O357" ca="1" si="722">IF(B357="","",IF(INDIRECT("減額一覧!BO"&amp;P357)=0.08,0.08,0.1))</f>
        <v/>
      </c>
      <c r="P357" s="38">
        <v>73</v>
      </c>
      <c r="Q357" s="38" t="str">
        <f t="shared" ca="1" si="716"/>
        <v/>
      </c>
      <c r="R357" s="38" t="str">
        <f t="shared" ca="1" si="716"/>
        <v/>
      </c>
      <c r="S357" s="66" t="str">
        <f t="shared" ca="1" si="638"/>
        <v/>
      </c>
      <c r="T357" s="105" t="str">
        <f t="shared" ca="1" si="639"/>
        <v/>
      </c>
    </row>
    <row r="358" spans="1:20" ht="19.5" hidden="1" thickBot="1">
      <c r="B358" s="64"/>
      <c r="C358" s="41" t="str">
        <f>IF(B358="","",減額一覧!C354)</f>
        <v/>
      </c>
      <c r="D358" s="43"/>
      <c r="E358" s="21"/>
      <c r="F358" s="22" t="s">
        <v>69</v>
      </c>
      <c r="G358" s="23">
        <f t="shared" ref="G358:H358" si="723">SUBTOTAL(9,G354:G357)</f>
        <v>0</v>
      </c>
      <c r="H358" s="23">
        <f t="shared" si="723"/>
        <v>0</v>
      </c>
      <c r="I358" s="30"/>
      <c r="J358" s="53"/>
      <c r="K358" s="96" t="str">
        <f t="shared" si="671"/>
        <v/>
      </c>
      <c r="L358" s="59" t="str">
        <f t="shared" si="636"/>
        <v/>
      </c>
      <c r="N358" s="108" t="str">
        <f t="shared" ref="N358" si="724">IF(AND(G358=0,H358=0),"","小計")</f>
        <v/>
      </c>
      <c r="O358" s="108" t="str">
        <f t="shared" ref="O358" si="725">IF(AND(G358=0,H358=0),"","小計")</f>
        <v/>
      </c>
      <c r="P358" s="38"/>
      <c r="Q358" s="38"/>
      <c r="R358" s="38"/>
      <c r="S358" s="66" t="str">
        <f t="shared" si="638"/>
        <v/>
      </c>
      <c r="T358" s="105" t="str">
        <f t="shared" si="639"/>
        <v/>
      </c>
    </row>
    <row r="359" spans="1:20" hidden="1">
      <c r="A359">
        <f ca="1">IF(B359="","",INDIRECT("減額一覧!B"&amp;$P359))</f>
        <v>314</v>
      </c>
      <c r="B359" s="61">
        <f t="shared" ref="B359" ca="1" si="726">IF(INDIRECT("減額一覧!BA"&amp;P359)=1,INDIRECT("減額一覧!M"&amp;P359),"")</f>
        <v>205</v>
      </c>
      <c r="C359" s="36">
        <f ca="1">IF(B359="","",INDIRECT("減額一覧!C"&amp;$P359))</f>
        <v>522142000</v>
      </c>
      <c r="D359" s="78" t="str">
        <f ca="1">IF($B359="","",INDIRECT("減額一覧!G"&amp;$P359))</f>
        <v>合田　淑子</v>
      </c>
      <c r="E359" s="19">
        <f ca="1">IF(B359="","",INDIRECT("減額一覧!H"&amp;P359))</f>
        <v>20</v>
      </c>
      <c r="F359" s="19">
        <f ca="1">IF($B359="","",INDIRECT("減額一覧!T"&amp;P359))</f>
        <v>18</v>
      </c>
      <c r="G359" s="20">
        <f ca="1">IF($B359="","",INDIRECT("減額一覧!U"&amp;P359))</f>
        <v>4174</v>
      </c>
      <c r="H359" s="20">
        <f ca="1">IF($B359="","",INDIRECT("減額一覧!V"&amp;P359))</f>
        <v>2455</v>
      </c>
      <c r="I359" s="32">
        <f ca="1">IF(B359="","",IF(INDIRECT("減額一覧!BL"&amp;P359)=0.08,0.08,0.1))</f>
        <v>0.1</v>
      </c>
      <c r="J359" s="51" t="s">
        <v>493</v>
      </c>
      <c r="K359" s="94" t="str">
        <f t="shared" ca="1" si="671"/>
        <v/>
      </c>
      <c r="L359" s="56" t="str">
        <f t="shared" ca="1" si="636"/>
        <v/>
      </c>
      <c r="N359" s="113" t="str">
        <f t="shared" ref="N359:N362" ca="1" si="727">IF(A359="","",IF(A359&gt;3000,"月ヶ瀬",IF(A359&gt;=2000,"都祁","市内")))</f>
        <v>市内</v>
      </c>
      <c r="O359" s="114">
        <f t="shared" ref="O359" ca="1" si="728">IF(B359="","",IF(INDIRECT("減額一覧!BL"&amp;P359)=0.08,0.08,0.1))</f>
        <v>0.1</v>
      </c>
      <c r="P359" s="38">
        <v>74</v>
      </c>
      <c r="Q359" s="38">
        <f t="shared" ref="Q359:R362" ca="1" si="729">IF(G359="","",IF(G359&gt;0,1,""))</f>
        <v>1</v>
      </c>
      <c r="R359" s="38">
        <f t="shared" ca="1" si="729"/>
        <v>1</v>
      </c>
      <c r="S359" s="66" t="str">
        <f t="shared" ca="1" si="638"/>
        <v>522</v>
      </c>
      <c r="T359" s="105" t="str">
        <f t="shared" ca="1" si="639"/>
        <v/>
      </c>
    </row>
    <row r="360" spans="1:20" hidden="1">
      <c r="A360">
        <f ca="1">IF(B360="","",INDIRECT("減額一覧!B"&amp;$P360))</f>
        <v>314</v>
      </c>
      <c r="B360" s="61">
        <f t="shared" ref="B360" ca="1" si="730">IF(INDIRECT("減額一覧!BB"&amp;P360)=1,INDIRECT("減額一覧!W"&amp;P360),"")</f>
        <v>206</v>
      </c>
      <c r="C360" s="44">
        <f ca="1">IF(B360="","",INDIRECT("減額一覧!C"&amp;$P360))</f>
        <v>522142000</v>
      </c>
      <c r="D360" s="79" t="str">
        <f ca="1">IF($B360="","",INDIRECT("減額一覧!G"&amp;$P360))</f>
        <v>合田　淑子</v>
      </c>
      <c r="E360" s="19">
        <f ca="1">IF(B360="","",INDIRECT("減額一覧!H"&amp;P360))</f>
        <v>20</v>
      </c>
      <c r="F360" s="19">
        <f ca="1">IF($B360="","",INDIRECT("減額一覧!AD"&amp;P360))</f>
        <v>18</v>
      </c>
      <c r="G360" s="20">
        <f ca="1">IF($B360="","",INDIRECT("減額一覧!AE"&amp;P360))</f>
        <v>4174</v>
      </c>
      <c r="H360" s="20">
        <f ca="1">IF($B360="","",INDIRECT("減額一覧!AF"&amp;P360))</f>
        <v>2455</v>
      </c>
      <c r="I360" s="32">
        <f ca="1">IF(B360="","",IF(INDIRECT("減額一覧!BM"&amp;P360)=0.08,0.08,0.1))</f>
        <v>0.1</v>
      </c>
      <c r="J360" s="52"/>
      <c r="K360" s="95" t="str">
        <f t="shared" ca="1" si="671"/>
        <v/>
      </c>
      <c r="L360" s="58" t="str">
        <f t="shared" ca="1" si="636"/>
        <v/>
      </c>
      <c r="N360" s="113" t="str">
        <f t="shared" ca="1" si="727"/>
        <v>市内</v>
      </c>
      <c r="O360" s="114">
        <f t="shared" ref="O360" ca="1" si="731">IF(B360="","",IF(INDIRECT("減額一覧!BM"&amp;P360)=0.08,0.08,0.1))</f>
        <v>0.1</v>
      </c>
      <c r="P360" s="38">
        <v>74</v>
      </c>
      <c r="Q360" s="38">
        <f t="shared" ca="1" si="729"/>
        <v>1</v>
      </c>
      <c r="R360" s="38">
        <f t="shared" ca="1" si="729"/>
        <v>1</v>
      </c>
      <c r="S360" s="66" t="str">
        <f t="shared" ca="1" si="638"/>
        <v>522</v>
      </c>
      <c r="T360" s="105" t="str">
        <f t="shared" ca="1" si="639"/>
        <v/>
      </c>
    </row>
    <row r="361" spans="1:20" hidden="1">
      <c r="A361">
        <f ca="1">IF(B361="","",INDIRECT("減額一覧!B"&amp;$P361))</f>
        <v>314</v>
      </c>
      <c r="B361" s="61">
        <f t="shared" ref="B361" ca="1" si="732">IF(INDIRECT("減額一覧!BC"&amp;P361)=1,INDIRECT("減額一覧!AG"&amp;P361),"")</f>
        <v>207</v>
      </c>
      <c r="C361" s="36">
        <f ca="1">IF(B361="","",INDIRECT("減額一覧!C"&amp;$P361))</f>
        <v>522142000</v>
      </c>
      <c r="D361" s="80" t="str">
        <f ca="1">IF($B361="","",INDIRECT("減額一覧!G"&amp;$P361))</f>
        <v>合田　淑子</v>
      </c>
      <c r="E361" s="19">
        <f ca="1">IF(B361="","",INDIRECT("減額一覧!H"&amp;P361))</f>
        <v>20</v>
      </c>
      <c r="F361" s="19">
        <f ca="1">IF($B361="","",INDIRECT("減額一覧!AN"&amp;P361))</f>
        <v>4</v>
      </c>
      <c r="G361" s="20">
        <f ca="1">IF($B361="","",INDIRECT("減額一覧!AO"&amp;P361))</f>
        <v>880</v>
      </c>
      <c r="H361" s="20">
        <f ca="1">IF($B361="","",INDIRECT("減額一覧!AP"&amp;P361))</f>
        <v>546</v>
      </c>
      <c r="I361" s="32">
        <f ca="1">IF(B361="","",IF(INDIRECT("減額一覧!BN"&amp;P361)=0.08,0.08,0.1))</f>
        <v>0.1</v>
      </c>
      <c r="J361" s="52"/>
      <c r="K361" s="95" t="str">
        <f t="shared" ca="1" si="671"/>
        <v/>
      </c>
      <c r="L361" s="58" t="str">
        <f t="shared" ca="1" si="636"/>
        <v/>
      </c>
      <c r="N361" s="113" t="str">
        <f t="shared" ca="1" si="727"/>
        <v>市内</v>
      </c>
      <c r="O361" s="114">
        <f t="shared" ref="O361" ca="1" si="733">IF(B361="","",IF(INDIRECT("減額一覧!BN"&amp;P361)=0.08,0.08,0.1))</f>
        <v>0.1</v>
      </c>
      <c r="P361" s="38">
        <v>74</v>
      </c>
      <c r="Q361" s="38">
        <f t="shared" ca="1" si="729"/>
        <v>1</v>
      </c>
      <c r="R361" s="38">
        <f t="shared" ca="1" si="729"/>
        <v>1</v>
      </c>
      <c r="S361" s="66" t="str">
        <f t="shared" ca="1" si="638"/>
        <v>522</v>
      </c>
      <c r="T361" s="105" t="str">
        <f t="shared" ca="1" si="639"/>
        <v/>
      </c>
    </row>
    <row r="362" spans="1:20" hidden="1">
      <c r="A362">
        <f ca="1">IF(B362="","",INDIRECT("減額一覧!B"&amp;$P362))</f>
        <v>314</v>
      </c>
      <c r="B362" s="61">
        <f t="shared" ref="B362" ca="1" si="734">IF(INDIRECT("減額一覧!BD"&amp;P362)=1,INDIRECT("減額一覧!AQ"&amp;P362),"")</f>
        <v>208</v>
      </c>
      <c r="C362" s="45">
        <f ca="1">IF(B362="","",INDIRECT("減額一覧!C"&amp;$P362))</f>
        <v>522142000</v>
      </c>
      <c r="D362" s="79" t="str">
        <f ca="1">IF($B362="","",INDIRECT("減額一覧!G"&amp;$P362))</f>
        <v>合田　淑子</v>
      </c>
      <c r="E362" s="19">
        <f ca="1">IF(B362="","",INDIRECT("減額一覧!H"&amp;P362))</f>
        <v>20</v>
      </c>
      <c r="F362" s="19">
        <f ca="1">IF($B362="","",INDIRECT("減額一覧!AX"&amp;P362))</f>
        <v>5</v>
      </c>
      <c r="G362" s="20">
        <f ca="1">IF($B362="","",INDIRECT("減額一覧!AY"&amp;P362))</f>
        <v>1100</v>
      </c>
      <c r="H362" s="20">
        <f ca="1">IF($B362="","",INDIRECT("減額一覧!AZ"&amp;P362))</f>
        <v>682</v>
      </c>
      <c r="I362" s="32">
        <f ca="1">IF(B362="","",IF(INDIRECT("減額一覧!BO"&amp;P362)=0.08,0.08,0.1))</f>
        <v>0.1</v>
      </c>
      <c r="J362" s="52"/>
      <c r="K362" s="95" t="str">
        <f t="shared" ca="1" si="671"/>
        <v/>
      </c>
      <c r="L362" s="58" t="str">
        <f t="shared" ca="1" si="636"/>
        <v/>
      </c>
      <c r="N362" s="113" t="str">
        <f t="shared" ca="1" si="727"/>
        <v>市内</v>
      </c>
      <c r="O362" s="114">
        <f t="shared" ref="O362" ca="1" si="735">IF(B362="","",IF(INDIRECT("減額一覧!BO"&amp;P362)=0.08,0.08,0.1))</f>
        <v>0.1</v>
      </c>
      <c r="P362" s="38">
        <v>74</v>
      </c>
      <c r="Q362" s="38">
        <f t="shared" ca="1" si="729"/>
        <v>1</v>
      </c>
      <c r="R362" s="38">
        <f t="shared" ca="1" si="729"/>
        <v>1</v>
      </c>
      <c r="S362" s="66" t="str">
        <f t="shared" ca="1" si="638"/>
        <v>522</v>
      </c>
      <c r="T362" s="105" t="str">
        <f t="shared" ca="1" si="639"/>
        <v/>
      </c>
    </row>
    <row r="363" spans="1:20" ht="19.5" hidden="1" thickBot="1">
      <c r="B363" s="64"/>
      <c r="C363" s="41" t="str">
        <f>IF(B363="","",減額一覧!C359)</f>
        <v/>
      </c>
      <c r="D363" s="43"/>
      <c r="E363" s="21"/>
      <c r="F363" s="22" t="s">
        <v>69</v>
      </c>
      <c r="G363" s="23">
        <f t="shared" ref="G363:H363" si="736">SUBTOTAL(9,G359:G362)</f>
        <v>0</v>
      </c>
      <c r="H363" s="23">
        <f t="shared" si="736"/>
        <v>0</v>
      </c>
      <c r="I363" s="30"/>
      <c r="J363" s="53"/>
      <c r="K363" s="96" t="str">
        <f t="shared" si="671"/>
        <v/>
      </c>
      <c r="L363" s="59" t="str">
        <f t="shared" si="636"/>
        <v/>
      </c>
      <c r="N363" s="108" t="str">
        <f t="shared" ref="N363" si="737">IF(AND(G363=0,H363=0),"","小計")</f>
        <v/>
      </c>
      <c r="O363" s="108" t="str">
        <f t="shared" ref="O363" si="738">IF(AND(G363=0,H363=0),"","小計")</f>
        <v/>
      </c>
      <c r="P363" s="38"/>
      <c r="Q363" s="38"/>
      <c r="R363" s="38"/>
      <c r="S363" s="66" t="str">
        <f t="shared" si="638"/>
        <v/>
      </c>
      <c r="T363" s="105" t="str">
        <f t="shared" si="639"/>
        <v/>
      </c>
    </row>
    <row r="364" spans="1:20" hidden="1">
      <c r="A364">
        <f ca="1">IF(B364="","",INDIRECT("減額一覧!B"&amp;$P364))</f>
        <v>315</v>
      </c>
      <c r="B364" s="61">
        <f t="shared" ref="B364" ca="1" si="739">IF(INDIRECT("減額一覧!BA"&amp;P364)=1,INDIRECT("減額一覧!M"&amp;P364),"")</f>
        <v>207</v>
      </c>
      <c r="C364" s="36">
        <f ca="1">IF(B364="","",INDIRECT("減額一覧!C"&amp;$P364))</f>
        <v>536022010</v>
      </c>
      <c r="D364" s="78" t="str">
        <f ca="1">IF($B364="","",INDIRECT("減額一覧!G"&amp;$P364))</f>
        <v>三好　省司</v>
      </c>
      <c r="E364" s="19">
        <f ca="1">IF(B364="","",INDIRECT("減額一覧!H"&amp;P364))</f>
        <v>20</v>
      </c>
      <c r="F364" s="19">
        <f ca="1">IF($B364="","",INDIRECT("減額一覧!T"&amp;P364))</f>
        <v>10</v>
      </c>
      <c r="G364" s="20">
        <f ca="1">IF($B364="","",INDIRECT("減額一覧!U"&amp;P364))</f>
        <v>2200</v>
      </c>
      <c r="H364" s="20">
        <f ca="1">IF($B364="","",INDIRECT("減額一覧!V"&amp;P364))</f>
        <v>1364</v>
      </c>
      <c r="I364" s="32">
        <f ca="1">IF(B364="","",IF(INDIRECT("減額一覧!BL"&amp;P364)=0.08,0.08,0.1))</f>
        <v>0.1</v>
      </c>
      <c r="J364" s="51" t="s">
        <v>494</v>
      </c>
      <c r="K364" s="94" t="str">
        <f t="shared" ca="1" si="671"/>
        <v/>
      </c>
      <c r="L364" s="56" t="str">
        <f t="shared" ca="1" si="636"/>
        <v/>
      </c>
      <c r="N364" s="113" t="str">
        <f t="shared" ref="N364:N367" ca="1" si="740">IF(A364="","",IF(A364&gt;3000,"月ヶ瀬",IF(A364&gt;=2000,"都祁","市内")))</f>
        <v>市内</v>
      </c>
      <c r="O364" s="114">
        <f t="shared" ref="O364" ca="1" si="741">IF(B364="","",IF(INDIRECT("減額一覧!BL"&amp;P364)=0.08,0.08,0.1))</f>
        <v>0.1</v>
      </c>
      <c r="P364" s="38">
        <v>75</v>
      </c>
      <c r="Q364" s="38">
        <f t="shared" ref="Q364:R367" ca="1" si="742">IF(G364="","",IF(G364&gt;0,1,""))</f>
        <v>1</v>
      </c>
      <c r="R364" s="38">
        <f t="shared" ca="1" si="742"/>
        <v>1</v>
      </c>
      <c r="S364" s="66" t="str">
        <f t="shared" ca="1" si="638"/>
        <v>536</v>
      </c>
      <c r="T364" s="105" t="str">
        <f t="shared" ca="1" si="639"/>
        <v/>
      </c>
    </row>
    <row r="365" spans="1:20" hidden="1">
      <c r="A365">
        <f ca="1">IF(B365="","",INDIRECT("減額一覧!B"&amp;$P365))</f>
        <v>315</v>
      </c>
      <c r="B365" s="61">
        <f t="shared" ref="B365" ca="1" si="743">IF(INDIRECT("減額一覧!BB"&amp;P365)=1,INDIRECT("減額一覧!W"&amp;P365),"")</f>
        <v>208</v>
      </c>
      <c r="C365" s="44">
        <f ca="1">IF(B365="","",INDIRECT("減額一覧!C"&amp;$P365))</f>
        <v>536022010</v>
      </c>
      <c r="D365" s="79" t="str">
        <f ca="1">IF($B365="","",INDIRECT("減額一覧!G"&amp;$P365))</f>
        <v>三好　省司</v>
      </c>
      <c r="E365" s="19">
        <f ca="1">IF(B365="","",INDIRECT("減額一覧!H"&amp;P365))</f>
        <v>20</v>
      </c>
      <c r="F365" s="19">
        <f ca="1">IF($B365="","",INDIRECT("減額一覧!AD"&amp;P365))</f>
        <v>10</v>
      </c>
      <c r="G365" s="20">
        <f ca="1">IF($B365="","",INDIRECT("減額一覧!AE"&amp;P365))</f>
        <v>2200</v>
      </c>
      <c r="H365" s="20">
        <f ca="1">IF($B365="","",INDIRECT("減額一覧!AF"&amp;P365))</f>
        <v>1364</v>
      </c>
      <c r="I365" s="32">
        <f ca="1">IF(B365="","",IF(INDIRECT("減額一覧!BM"&amp;P365)=0.08,0.08,0.1))</f>
        <v>0.1</v>
      </c>
      <c r="J365" s="52"/>
      <c r="K365" s="95" t="str">
        <f t="shared" ca="1" si="671"/>
        <v/>
      </c>
      <c r="L365" s="58" t="str">
        <f t="shared" ca="1" si="636"/>
        <v/>
      </c>
      <c r="N365" s="113" t="str">
        <f t="shared" ca="1" si="740"/>
        <v>市内</v>
      </c>
      <c r="O365" s="114">
        <f t="shared" ref="O365" ca="1" si="744">IF(B365="","",IF(INDIRECT("減額一覧!BM"&amp;P365)=0.08,0.08,0.1))</f>
        <v>0.1</v>
      </c>
      <c r="P365" s="38">
        <v>75</v>
      </c>
      <c r="Q365" s="38">
        <f t="shared" ca="1" si="742"/>
        <v>1</v>
      </c>
      <c r="R365" s="38">
        <f t="shared" ca="1" si="742"/>
        <v>1</v>
      </c>
      <c r="S365" s="66" t="str">
        <f t="shared" ca="1" si="638"/>
        <v>536</v>
      </c>
      <c r="T365" s="105" t="str">
        <f t="shared" ca="1" si="639"/>
        <v/>
      </c>
    </row>
    <row r="366" spans="1:20" hidden="1">
      <c r="A366" t="str">
        <f ca="1">IF(B366="","",INDIRECT("減額一覧!B"&amp;$P366))</f>
        <v/>
      </c>
      <c r="B366" s="61" t="str">
        <f t="shared" ref="B366" ca="1" si="745">IF(INDIRECT("減額一覧!BC"&amp;P366)=1,INDIRECT("減額一覧!AG"&amp;P366),"")</f>
        <v/>
      </c>
      <c r="C366" s="36" t="str">
        <f ca="1">IF(B366="","",INDIRECT("減額一覧!C"&amp;$P366))</f>
        <v/>
      </c>
      <c r="D366" s="80" t="str">
        <f ca="1">IF($B366="","",INDIRECT("減額一覧!G"&amp;$P366))</f>
        <v/>
      </c>
      <c r="E366" s="19" t="str">
        <f ca="1">IF(B366="","",INDIRECT("減額一覧!H"&amp;P366))</f>
        <v/>
      </c>
      <c r="F366" s="19" t="str">
        <f ca="1">IF($B366="","",INDIRECT("減額一覧!AN"&amp;P366))</f>
        <v/>
      </c>
      <c r="G366" s="20" t="str">
        <f ca="1">IF($B366="","",INDIRECT("減額一覧!AO"&amp;P366))</f>
        <v/>
      </c>
      <c r="H366" s="20" t="str">
        <f ca="1">IF($B366="","",INDIRECT("減額一覧!AP"&amp;P366))</f>
        <v/>
      </c>
      <c r="I366" s="32" t="str">
        <f ca="1">IF(B366="","",IF(INDIRECT("減額一覧!BN"&amp;P366)=0.08,0.08,0.1))</f>
        <v/>
      </c>
      <c r="J366" s="52"/>
      <c r="K366" s="95" t="str">
        <f t="shared" ca="1" si="671"/>
        <v/>
      </c>
      <c r="L366" s="58" t="str">
        <f t="shared" ca="1" si="636"/>
        <v/>
      </c>
      <c r="N366" s="113" t="str">
        <f t="shared" ca="1" si="740"/>
        <v/>
      </c>
      <c r="O366" s="114" t="str">
        <f t="shared" ref="O366" ca="1" si="746">IF(B366="","",IF(INDIRECT("減額一覧!BN"&amp;P366)=0.08,0.08,0.1))</f>
        <v/>
      </c>
      <c r="P366" s="38">
        <v>75</v>
      </c>
      <c r="Q366" s="38" t="str">
        <f t="shared" ca="1" si="742"/>
        <v/>
      </c>
      <c r="R366" s="38" t="str">
        <f t="shared" ca="1" si="742"/>
        <v/>
      </c>
      <c r="S366" s="66" t="str">
        <f t="shared" ca="1" si="638"/>
        <v/>
      </c>
      <c r="T366" s="105" t="str">
        <f t="shared" ca="1" si="639"/>
        <v/>
      </c>
    </row>
    <row r="367" spans="1:20" hidden="1">
      <c r="A367" t="str">
        <f ca="1">IF(B367="","",INDIRECT("減額一覧!B"&amp;$P367))</f>
        <v/>
      </c>
      <c r="B367" s="61" t="str">
        <f t="shared" ref="B367" ca="1" si="747">IF(INDIRECT("減額一覧!BD"&amp;P367)=1,INDIRECT("減額一覧!AQ"&amp;P367),"")</f>
        <v/>
      </c>
      <c r="C367" s="45" t="str">
        <f ca="1">IF(B367="","",INDIRECT("減額一覧!C"&amp;$P367))</f>
        <v/>
      </c>
      <c r="D367" s="79" t="str">
        <f ca="1">IF($B367="","",INDIRECT("減額一覧!G"&amp;$P367))</f>
        <v/>
      </c>
      <c r="E367" s="19" t="str">
        <f ca="1">IF(B367="","",INDIRECT("減額一覧!H"&amp;P367))</f>
        <v/>
      </c>
      <c r="F367" s="19" t="str">
        <f ca="1">IF($B367="","",INDIRECT("減額一覧!AX"&amp;P367))</f>
        <v/>
      </c>
      <c r="G367" s="20" t="str">
        <f ca="1">IF($B367="","",INDIRECT("減額一覧!AY"&amp;P367))</f>
        <v/>
      </c>
      <c r="H367" s="20" t="str">
        <f ca="1">IF($B367="","",INDIRECT("減額一覧!AZ"&amp;P367))</f>
        <v/>
      </c>
      <c r="I367" s="32" t="str">
        <f ca="1">IF(B367="","",IF(INDIRECT("減額一覧!BO"&amp;P367)=0.08,0.08,0.1))</f>
        <v/>
      </c>
      <c r="J367" s="52"/>
      <c r="K367" s="95" t="str">
        <f t="shared" ca="1" si="671"/>
        <v/>
      </c>
      <c r="L367" s="58" t="str">
        <f t="shared" ca="1" si="636"/>
        <v/>
      </c>
      <c r="N367" s="113" t="str">
        <f t="shared" ca="1" si="740"/>
        <v/>
      </c>
      <c r="O367" s="114" t="str">
        <f t="shared" ref="O367" ca="1" si="748">IF(B367="","",IF(INDIRECT("減額一覧!BO"&amp;P367)=0.08,0.08,0.1))</f>
        <v/>
      </c>
      <c r="P367" s="38">
        <v>75</v>
      </c>
      <c r="Q367" s="38" t="str">
        <f t="shared" ca="1" si="742"/>
        <v/>
      </c>
      <c r="R367" s="38" t="str">
        <f t="shared" ca="1" si="742"/>
        <v/>
      </c>
      <c r="S367" s="66" t="str">
        <f t="shared" ca="1" si="638"/>
        <v/>
      </c>
      <c r="T367" s="105" t="str">
        <f t="shared" ca="1" si="639"/>
        <v/>
      </c>
    </row>
    <row r="368" spans="1:20" ht="19.5" hidden="1" thickBot="1">
      <c r="B368" s="64"/>
      <c r="C368" s="41" t="str">
        <f>IF(B368="","",減額一覧!C364)</f>
        <v/>
      </c>
      <c r="D368" s="43"/>
      <c r="E368" s="21"/>
      <c r="F368" s="22" t="s">
        <v>69</v>
      </c>
      <c r="G368" s="23">
        <f t="shared" ref="G368:H368" si="749">SUBTOTAL(9,G364:G367)</f>
        <v>0</v>
      </c>
      <c r="H368" s="23">
        <f t="shared" si="749"/>
        <v>0</v>
      </c>
      <c r="I368" s="30"/>
      <c r="J368" s="53"/>
      <c r="K368" s="96" t="str">
        <f t="shared" si="671"/>
        <v/>
      </c>
      <c r="L368" s="59" t="str">
        <f t="shared" si="636"/>
        <v/>
      </c>
      <c r="N368" s="108" t="str">
        <f t="shared" ref="N368" si="750">IF(AND(G368=0,H368=0),"","小計")</f>
        <v/>
      </c>
      <c r="O368" s="108" t="str">
        <f t="shared" ref="O368" si="751">IF(AND(G368=0,H368=0),"","小計")</f>
        <v/>
      </c>
      <c r="P368" s="38"/>
      <c r="Q368" s="38"/>
      <c r="R368" s="38"/>
      <c r="S368" s="66" t="str">
        <f t="shared" si="638"/>
        <v/>
      </c>
      <c r="T368" s="105" t="str">
        <f t="shared" si="639"/>
        <v/>
      </c>
    </row>
    <row r="369" spans="1:20" ht="56.25" hidden="1">
      <c r="A369">
        <f ca="1">IF(B369="","",INDIRECT("減額一覧!B"&amp;$P369))</f>
        <v>316</v>
      </c>
      <c r="B369" s="61">
        <f t="shared" ref="B369" ca="1" si="752">IF(INDIRECT("減額一覧!BA"&amp;P369)=1,INDIRECT("減額一覧!M"&amp;P369),"")</f>
        <v>206</v>
      </c>
      <c r="C369" s="36">
        <f ca="1">IF(B369="","",INDIRECT("減額一覧!C"&amp;$P369))</f>
        <v>372033500</v>
      </c>
      <c r="D369" s="78" t="str">
        <f ca="1">IF($B369="","",INDIRECT("減額一覧!G"&amp;$P369))</f>
        <v>奈良県農業協同組合  代表理事　理事長　田中　稔之</v>
      </c>
      <c r="E369" s="19">
        <f ca="1">IF(B369="","",INDIRECT("減額一覧!H"&amp;P369))</f>
        <v>25</v>
      </c>
      <c r="F369" s="19">
        <f ca="1">IF($B369="","",INDIRECT("減額一覧!T"&amp;P369))</f>
        <v>10</v>
      </c>
      <c r="G369" s="20">
        <f ca="1">IF($B369="","",INDIRECT("減額一覧!U"&amp;P369))</f>
        <v>2200</v>
      </c>
      <c r="H369" s="20">
        <f ca="1">IF($B369="","",INDIRECT("減額一覧!V"&amp;P369))</f>
        <v>1364</v>
      </c>
      <c r="I369" s="32">
        <f ca="1">IF(B369="","",IF(INDIRECT("減額一覧!BL"&amp;P369)=0.08,0.08,0.1))</f>
        <v>0.1</v>
      </c>
      <c r="J369" s="51" t="s">
        <v>495</v>
      </c>
      <c r="K369" s="94" t="str">
        <f t="shared" ca="1" si="671"/>
        <v/>
      </c>
      <c r="L369" s="56" t="str">
        <f t="shared" ca="1" si="636"/>
        <v>農集</v>
      </c>
      <c r="N369" s="113" t="str">
        <f t="shared" ref="N369:N372" ca="1" si="753">IF(A369="","",IF(A369&gt;3000,"月ヶ瀬",IF(A369&gt;=2000,"都祁","市内")))</f>
        <v>市内</v>
      </c>
      <c r="O369" s="114">
        <f t="shared" ref="O369" ca="1" si="754">IF(B369="","",IF(INDIRECT("減額一覧!BL"&amp;P369)=0.08,0.08,0.1))</f>
        <v>0.1</v>
      </c>
      <c r="P369" s="38">
        <v>76</v>
      </c>
      <c r="Q369" s="38">
        <f t="shared" ref="Q369:R372" ca="1" si="755">IF(G369="","",IF(G369&gt;0,1,""))</f>
        <v>1</v>
      </c>
      <c r="R369" s="38">
        <f t="shared" ca="1" si="755"/>
        <v>1</v>
      </c>
      <c r="S369" s="66" t="str">
        <f t="shared" ca="1" si="638"/>
        <v>372</v>
      </c>
      <c r="T369" s="105">
        <f t="shared" ca="1" si="639"/>
        <v>1364</v>
      </c>
    </row>
    <row r="370" spans="1:20" ht="56.25" hidden="1">
      <c r="A370">
        <f ca="1">IF(B370="","",INDIRECT("減額一覧!B"&amp;$P370))</f>
        <v>316</v>
      </c>
      <c r="B370" s="61">
        <f t="shared" ref="B370" ca="1" si="756">IF(INDIRECT("減額一覧!BB"&amp;P370)=1,INDIRECT("減額一覧!W"&amp;P370),"")</f>
        <v>207</v>
      </c>
      <c r="C370" s="44">
        <f ca="1">IF(B370="","",INDIRECT("減額一覧!C"&amp;$P370))</f>
        <v>372033500</v>
      </c>
      <c r="D370" s="79" t="str">
        <f ca="1">IF($B370="","",INDIRECT("減額一覧!G"&amp;$P370))</f>
        <v>奈良県農業協同組合  代表理事　理事長　田中　稔之</v>
      </c>
      <c r="E370" s="19">
        <f ca="1">IF(B370="","",INDIRECT("減額一覧!H"&amp;P370))</f>
        <v>25</v>
      </c>
      <c r="F370" s="19">
        <f ca="1">IF($B370="","",INDIRECT("減額一覧!AD"&amp;P370))</f>
        <v>11</v>
      </c>
      <c r="G370" s="20">
        <f ca="1">IF($B370="","",INDIRECT("減額一覧!AE"&amp;P370))</f>
        <v>2420</v>
      </c>
      <c r="H370" s="20">
        <f ca="1">IF($B370="","",INDIRECT("減額一覧!AF"&amp;P370))</f>
        <v>1501</v>
      </c>
      <c r="I370" s="32">
        <f ca="1">IF(B370="","",IF(INDIRECT("減額一覧!BM"&amp;P370)=0.08,0.08,0.1))</f>
        <v>0.1</v>
      </c>
      <c r="J370" s="52"/>
      <c r="K370" s="95" t="str">
        <f t="shared" ca="1" si="671"/>
        <v/>
      </c>
      <c r="L370" s="58" t="str">
        <f t="shared" ca="1" si="636"/>
        <v>農集</v>
      </c>
      <c r="N370" s="113" t="str">
        <f t="shared" ca="1" si="753"/>
        <v>市内</v>
      </c>
      <c r="O370" s="114">
        <f t="shared" ref="O370" ca="1" si="757">IF(B370="","",IF(INDIRECT("減額一覧!BM"&amp;P370)=0.08,0.08,0.1))</f>
        <v>0.1</v>
      </c>
      <c r="P370" s="38">
        <v>76</v>
      </c>
      <c r="Q370" s="38">
        <f t="shared" ca="1" si="755"/>
        <v>1</v>
      </c>
      <c r="R370" s="38">
        <f t="shared" ca="1" si="755"/>
        <v>1</v>
      </c>
      <c r="S370" s="66" t="str">
        <f t="shared" ca="1" si="638"/>
        <v>372</v>
      </c>
      <c r="T370" s="105">
        <f t="shared" ca="1" si="639"/>
        <v>1501</v>
      </c>
    </row>
    <row r="371" spans="1:20" ht="56.25" hidden="1">
      <c r="A371">
        <f ca="1">IF(B371="","",INDIRECT("減額一覧!B"&amp;$P371))</f>
        <v>316</v>
      </c>
      <c r="B371" s="61">
        <f t="shared" ref="B371" ca="1" si="758">IF(INDIRECT("減額一覧!BC"&amp;P371)=1,INDIRECT("減額一覧!AG"&amp;P371),"")</f>
        <v>208</v>
      </c>
      <c r="C371" s="36">
        <f ca="1">IF(B371="","",INDIRECT("減額一覧!C"&amp;$P371))</f>
        <v>372033500</v>
      </c>
      <c r="D371" s="80" t="str">
        <f ca="1">IF($B371="","",INDIRECT("減額一覧!G"&amp;$P371))</f>
        <v>奈良県農業協同組合  代表理事　理事長　田中　稔之</v>
      </c>
      <c r="E371" s="19">
        <f ca="1">IF(B371="","",INDIRECT("減額一覧!H"&amp;P371))</f>
        <v>25</v>
      </c>
      <c r="F371" s="19">
        <f ca="1">IF($B371="","",INDIRECT("減額一覧!AN"&amp;P371))</f>
        <v>10</v>
      </c>
      <c r="G371" s="20">
        <f ca="1">IF($B371="","",INDIRECT("減額一覧!AO"&amp;P371))</f>
        <v>2200</v>
      </c>
      <c r="H371" s="20">
        <f ca="1">IF($B371="","",INDIRECT("減額一覧!AP"&amp;P371))</f>
        <v>1364</v>
      </c>
      <c r="I371" s="32">
        <f ca="1">IF(B371="","",IF(INDIRECT("減額一覧!BN"&amp;P371)=0.08,0.08,0.1))</f>
        <v>0.1</v>
      </c>
      <c r="J371" s="52"/>
      <c r="K371" s="95" t="str">
        <f t="shared" ca="1" si="671"/>
        <v/>
      </c>
      <c r="L371" s="58" t="str">
        <f t="shared" ca="1" si="636"/>
        <v>農集</v>
      </c>
      <c r="N371" s="113" t="str">
        <f t="shared" ca="1" si="753"/>
        <v>市内</v>
      </c>
      <c r="O371" s="114">
        <f t="shared" ref="O371" ca="1" si="759">IF(B371="","",IF(INDIRECT("減額一覧!BN"&amp;P371)=0.08,0.08,0.1))</f>
        <v>0.1</v>
      </c>
      <c r="P371" s="38">
        <v>76</v>
      </c>
      <c r="Q371" s="38">
        <f t="shared" ca="1" si="755"/>
        <v>1</v>
      </c>
      <c r="R371" s="38">
        <f t="shared" ca="1" si="755"/>
        <v>1</v>
      </c>
      <c r="S371" s="66" t="str">
        <f t="shared" ca="1" si="638"/>
        <v>372</v>
      </c>
      <c r="T371" s="105">
        <f t="shared" ca="1" si="639"/>
        <v>1364</v>
      </c>
    </row>
    <row r="372" spans="1:20" hidden="1">
      <c r="A372" t="str">
        <f ca="1">IF(B372="","",INDIRECT("減額一覧!B"&amp;$P372))</f>
        <v/>
      </c>
      <c r="B372" s="61" t="str">
        <f t="shared" ref="B372" ca="1" si="760">IF(INDIRECT("減額一覧!BD"&amp;P372)=1,INDIRECT("減額一覧!AQ"&amp;P372),"")</f>
        <v/>
      </c>
      <c r="C372" s="45" t="str">
        <f ca="1">IF(B372="","",INDIRECT("減額一覧!C"&amp;$P372))</f>
        <v/>
      </c>
      <c r="D372" s="79" t="str">
        <f ca="1">IF($B372="","",INDIRECT("減額一覧!G"&amp;$P372))</f>
        <v/>
      </c>
      <c r="E372" s="19" t="str">
        <f ca="1">IF(B372="","",INDIRECT("減額一覧!H"&amp;P372))</f>
        <v/>
      </c>
      <c r="F372" s="19" t="str">
        <f ca="1">IF($B372="","",INDIRECT("減額一覧!AX"&amp;P372))</f>
        <v/>
      </c>
      <c r="G372" s="20" t="str">
        <f ca="1">IF($B372="","",INDIRECT("減額一覧!AY"&amp;P372))</f>
        <v/>
      </c>
      <c r="H372" s="20" t="str">
        <f ca="1">IF($B372="","",INDIRECT("減額一覧!AZ"&amp;P372))</f>
        <v/>
      </c>
      <c r="I372" s="32" t="str">
        <f ca="1">IF(B372="","",IF(INDIRECT("減額一覧!BO"&amp;P372)=0.08,0.08,0.1))</f>
        <v/>
      </c>
      <c r="J372" s="52"/>
      <c r="K372" s="95" t="str">
        <f t="shared" ca="1" si="671"/>
        <v/>
      </c>
      <c r="L372" s="58" t="str">
        <f t="shared" ca="1" si="636"/>
        <v/>
      </c>
      <c r="N372" s="113" t="str">
        <f t="shared" ca="1" si="753"/>
        <v/>
      </c>
      <c r="O372" s="114" t="str">
        <f t="shared" ref="O372" ca="1" si="761">IF(B372="","",IF(INDIRECT("減額一覧!BO"&amp;P372)=0.08,0.08,0.1))</f>
        <v/>
      </c>
      <c r="P372" s="38">
        <v>76</v>
      </c>
      <c r="Q372" s="38" t="str">
        <f t="shared" ca="1" si="755"/>
        <v/>
      </c>
      <c r="R372" s="38" t="str">
        <f t="shared" ca="1" si="755"/>
        <v/>
      </c>
      <c r="S372" s="66" t="str">
        <f t="shared" ca="1" si="638"/>
        <v/>
      </c>
      <c r="T372" s="105" t="str">
        <f t="shared" ca="1" si="639"/>
        <v/>
      </c>
    </row>
    <row r="373" spans="1:20" ht="19.5" hidden="1" thickBot="1">
      <c r="B373" s="64"/>
      <c r="C373" s="41" t="str">
        <f>IF(B373="","",減額一覧!C369)</f>
        <v/>
      </c>
      <c r="D373" s="43"/>
      <c r="E373" s="21"/>
      <c r="F373" s="22" t="s">
        <v>69</v>
      </c>
      <c r="G373" s="23">
        <f t="shared" ref="G373:H373" si="762">SUBTOTAL(9,G369:G372)</f>
        <v>0</v>
      </c>
      <c r="H373" s="23">
        <f t="shared" si="762"/>
        <v>0</v>
      </c>
      <c r="I373" s="30"/>
      <c r="J373" s="53"/>
      <c r="K373" s="96" t="str">
        <f t="shared" si="671"/>
        <v/>
      </c>
      <c r="L373" s="59" t="str">
        <f t="shared" si="636"/>
        <v/>
      </c>
      <c r="N373" s="108" t="str">
        <f t="shared" ref="N373" si="763">IF(AND(G373=0,H373=0),"","小計")</f>
        <v/>
      </c>
      <c r="O373" s="108" t="str">
        <f t="shared" ref="O373" si="764">IF(AND(G373=0,H373=0),"","小計")</f>
        <v/>
      </c>
      <c r="P373" s="38"/>
      <c r="Q373" s="38"/>
      <c r="R373" s="38"/>
      <c r="S373" s="66" t="str">
        <f t="shared" si="638"/>
        <v/>
      </c>
      <c r="T373" s="105" t="str">
        <f t="shared" si="639"/>
        <v/>
      </c>
    </row>
    <row r="374" spans="1:20" hidden="1">
      <c r="A374">
        <f ca="1">IF(B374="","",INDIRECT("減額一覧!B"&amp;$P374))</f>
        <v>319</v>
      </c>
      <c r="B374" s="61">
        <f t="shared" ref="B374" ca="1" si="765">IF(INDIRECT("減額一覧!BA"&amp;P374)=1,INDIRECT("減額一覧!M"&amp;P374),"")</f>
        <v>109</v>
      </c>
      <c r="C374" s="36">
        <f ca="1">IF(B374="","",INDIRECT("減額一覧!C"&amp;$P374))</f>
        <v>23167350</v>
      </c>
      <c r="D374" s="78" t="str">
        <f ca="1">IF($B374="","",INDIRECT("減額一覧!G"&amp;$P374))</f>
        <v>永井　亮</v>
      </c>
      <c r="E374" s="19">
        <f ca="1">IF(B374="","",INDIRECT("減額一覧!H"&amp;P374))</f>
        <v>20</v>
      </c>
      <c r="F374" s="19">
        <f ca="1">IF($B374="","",INDIRECT("減額一覧!T"&amp;P374))</f>
        <v>10</v>
      </c>
      <c r="G374" s="20">
        <f ca="1">IF($B374="","",INDIRECT("減額一覧!U"&amp;P374))</f>
        <v>2112</v>
      </c>
      <c r="H374" s="20">
        <f ca="1">IF($B374="","",INDIRECT("減額一覧!V"&amp;P374))</f>
        <v>1160</v>
      </c>
      <c r="I374" s="32">
        <f ca="1">IF(B374="","",IF(INDIRECT("減額一覧!BL"&amp;P374)=0.08,0.08,0.1))</f>
        <v>0.08</v>
      </c>
      <c r="J374" s="51" t="s">
        <v>496</v>
      </c>
      <c r="K374" s="94" t="str">
        <f t="shared" ca="1" si="671"/>
        <v/>
      </c>
      <c r="L374" s="56" t="str">
        <f t="shared" ca="1" si="636"/>
        <v/>
      </c>
      <c r="N374" s="113" t="str">
        <f t="shared" ref="N374:N377" ca="1" si="766">IF(A374="","",IF(A374&gt;3000,"月ヶ瀬",IF(A374&gt;=2000,"都祁","市内")))</f>
        <v>市内</v>
      </c>
      <c r="O374" s="114">
        <f t="shared" ref="O374" ca="1" si="767">IF(B374="","",IF(INDIRECT("減額一覧!BL"&amp;P374)=0.08,0.08,0.1))</f>
        <v>0.08</v>
      </c>
      <c r="P374" s="38">
        <v>77</v>
      </c>
      <c r="Q374" s="38">
        <f t="shared" ref="Q374:R377" ca="1" si="768">IF(G374="","",IF(G374&gt;0,1,""))</f>
        <v>1</v>
      </c>
      <c r="R374" s="38">
        <f t="shared" ca="1" si="768"/>
        <v>1</v>
      </c>
      <c r="S374" s="66" t="str">
        <f t="shared" ca="1" si="638"/>
        <v>023</v>
      </c>
      <c r="T374" s="105" t="str">
        <f t="shared" ca="1" si="639"/>
        <v/>
      </c>
    </row>
    <row r="375" spans="1:20" hidden="1">
      <c r="A375">
        <f ca="1">IF(B375="","",INDIRECT("減額一覧!B"&amp;$P375))</f>
        <v>319</v>
      </c>
      <c r="B375" s="61">
        <f t="shared" ref="B375" ca="1" si="769">IF(INDIRECT("減額一覧!BB"&amp;P375)=1,INDIRECT("減額一覧!W"&amp;P375),"")</f>
        <v>110</v>
      </c>
      <c r="C375" s="44">
        <f ca="1">IF(B375="","",INDIRECT("減額一覧!C"&amp;$P375))</f>
        <v>23167350</v>
      </c>
      <c r="D375" s="79" t="str">
        <f ca="1">IF($B375="","",INDIRECT("減額一覧!G"&amp;$P375))</f>
        <v>永井　亮</v>
      </c>
      <c r="E375" s="19">
        <f ca="1">IF(B375="","",INDIRECT("減額一覧!H"&amp;P375))</f>
        <v>20</v>
      </c>
      <c r="F375" s="19">
        <f ca="1">IF($B375="","",INDIRECT("減額一覧!AD"&amp;P375))</f>
        <v>11</v>
      </c>
      <c r="G375" s="20">
        <f ca="1">IF($B375="","",INDIRECT("減額一覧!AE"&amp;P375))</f>
        <v>2328</v>
      </c>
      <c r="H375" s="20">
        <f ca="1">IF($B375="","",INDIRECT("減額一覧!AF"&amp;P375))</f>
        <v>1276</v>
      </c>
      <c r="I375" s="32">
        <f ca="1">IF(B375="","",IF(INDIRECT("減額一覧!BM"&amp;P375)=0.08,0.08,0.1))</f>
        <v>0.08</v>
      </c>
      <c r="J375" s="52"/>
      <c r="K375" s="95" t="str">
        <f t="shared" ca="1" si="671"/>
        <v/>
      </c>
      <c r="L375" s="58" t="str">
        <f t="shared" ca="1" si="636"/>
        <v/>
      </c>
      <c r="N375" s="113" t="str">
        <f t="shared" ca="1" si="766"/>
        <v>市内</v>
      </c>
      <c r="O375" s="114">
        <f t="shared" ref="O375" ca="1" si="770">IF(B375="","",IF(INDIRECT("減額一覧!BM"&amp;P375)=0.08,0.08,0.1))</f>
        <v>0.08</v>
      </c>
      <c r="P375" s="38">
        <v>77</v>
      </c>
      <c r="Q375" s="38">
        <f t="shared" ca="1" si="768"/>
        <v>1</v>
      </c>
      <c r="R375" s="38">
        <f t="shared" ca="1" si="768"/>
        <v>1</v>
      </c>
      <c r="S375" s="66" t="str">
        <f t="shared" ca="1" si="638"/>
        <v>023</v>
      </c>
      <c r="T375" s="105" t="str">
        <f t="shared" ca="1" si="639"/>
        <v/>
      </c>
    </row>
    <row r="376" spans="1:20" hidden="1">
      <c r="A376">
        <f ca="1">IF(B376="","",INDIRECT("減額一覧!B"&amp;$P376))</f>
        <v>319</v>
      </c>
      <c r="B376" s="61">
        <f t="shared" ref="B376" ca="1" si="771">IF(INDIRECT("減額一覧!BC"&amp;P376)=1,INDIRECT("減額一覧!AG"&amp;P376),"")</f>
        <v>111</v>
      </c>
      <c r="C376" s="36">
        <f ca="1">IF(B376="","",INDIRECT("減額一覧!C"&amp;$P376))</f>
        <v>23167350</v>
      </c>
      <c r="D376" s="80" t="str">
        <f ca="1">IF($B376="","",INDIRECT("減額一覧!G"&amp;$P376))</f>
        <v>永井　亮</v>
      </c>
      <c r="E376" s="19">
        <f ca="1">IF(B376="","",INDIRECT("減額一覧!H"&amp;P376))</f>
        <v>20</v>
      </c>
      <c r="F376" s="19">
        <f ca="1">IF($B376="","",INDIRECT("減額一覧!AN"&amp;P376))</f>
        <v>11</v>
      </c>
      <c r="G376" s="20">
        <f ca="1">IF($B376="","",INDIRECT("減額一覧!AO"&amp;P376))</f>
        <v>2371</v>
      </c>
      <c r="H376" s="20">
        <f ca="1">IF($B376="","",INDIRECT("減額一覧!AP"&amp;P376))</f>
        <v>1298</v>
      </c>
      <c r="I376" s="32">
        <f ca="1">IF(B376="","",IF(INDIRECT("減額一覧!BN"&amp;P376)=0.08,0.08,0.1))</f>
        <v>0.1</v>
      </c>
      <c r="J376" s="52" t="s">
        <v>496</v>
      </c>
      <c r="K376" s="95" t="str">
        <f t="shared" ca="1" si="671"/>
        <v/>
      </c>
      <c r="L376" s="58" t="str">
        <f t="shared" ca="1" si="636"/>
        <v/>
      </c>
      <c r="N376" s="113" t="str">
        <f t="shared" ca="1" si="766"/>
        <v>市内</v>
      </c>
      <c r="O376" s="114">
        <f t="shared" ref="O376" ca="1" si="772">IF(B376="","",IF(INDIRECT("減額一覧!BN"&amp;P376)=0.08,0.08,0.1))</f>
        <v>0.1</v>
      </c>
      <c r="P376" s="38">
        <v>77</v>
      </c>
      <c r="Q376" s="38">
        <f t="shared" ca="1" si="768"/>
        <v>1</v>
      </c>
      <c r="R376" s="38">
        <f t="shared" ca="1" si="768"/>
        <v>1</v>
      </c>
      <c r="S376" s="66" t="str">
        <f t="shared" ca="1" si="638"/>
        <v>023</v>
      </c>
      <c r="T376" s="105" t="str">
        <f t="shared" ca="1" si="639"/>
        <v/>
      </c>
    </row>
    <row r="377" spans="1:20" hidden="1">
      <c r="A377">
        <f ca="1">IF(B377="","",INDIRECT("減額一覧!B"&amp;$P377))</f>
        <v>319</v>
      </c>
      <c r="B377" s="61">
        <f t="shared" ref="B377" ca="1" si="773">IF(INDIRECT("減額一覧!BD"&amp;P377)=1,INDIRECT("減額一覧!AQ"&amp;P377),"")</f>
        <v>112</v>
      </c>
      <c r="C377" s="45">
        <f ca="1">IF(B377="","",INDIRECT("減額一覧!C"&amp;$P377))</f>
        <v>23167350</v>
      </c>
      <c r="D377" s="79" t="str">
        <f ca="1">IF($B377="","",INDIRECT("減額一覧!G"&amp;$P377))</f>
        <v>永井　亮</v>
      </c>
      <c r="E377" s="19">
        <f ca="1">IF(B377="","",INDIRECT("減額一覧!H"&amp;P377))</f>
        <v>20</v>
      </c>
      <c r="F377" s="19">
        <f ca="1">IF($B377="","",INDIRECT("減額一覧!AX"&amp;P377))</f>
        <v>11</v>
      </c>
      <c r="G377" s="20">
        <f ca="1">IF($B377="","",INDIRECT("減額一覧!AY"&amp;P377))</f>
        <v>2420</v>
      </c>
      <c r="H377" s="20">
        <f ca="1">IF($B377="","",INDIRECT("減額一覧!AZ"&amp;P377))</f>
        <v>1298</v>
      </c>
      <c r="I377" s="32">
        <f ca="1">IF(B377="","",IF(INDIRECT("減額一覧!BO"&amp;P377)=0.08,0.08,0.1))</f>
        <v>0.1</v>
      </c>
      <c r="J377" s="52"/>
      <c r="K377" s="95" t="str">
        <f t="shared" ca="1" si="671"/>
        <v/>
      </c>
      <c r="L377" s="58" t="str">
        <f t="shared" ca="1" si="636"/>
        <v/>
      </c>
      <c r="N377" s="113" t="str">
        <f t="shared" ca="1" si="766"/>
        <v>市内</v>
      </c>
      <c r="O377" s="114">
        <f t="shared" ref="O377" ca="1" si="774">IF(B377="","",IF(INDIRECT("減額一覧!BO"&amp;P377)=0.08,0.08,0.1))</f>
        <v>0.1</v>
      </c>
      <c r="P377" s="38">
        <v>77</v>
      </c>
      <c r="Q377" s="38">
        <f t="shared" ca="1" si="768"/>
        <v>1</v>
      </c>
      <c r="R377" s="38">
        <f t="shared" ca="1" si="768"/>
        <v>1</v>
      </c>
      <c r="S377" s="66" t="str">
        <f t="shared" ca="1" si="638"/>
        <v>023</v>
      </c>
      <c r="T377" s="105" t="str">
        <f t="shared" ca="1" si="639"/>
        <v/>
      </c>
    </row>
    <row r="378" spans="1:20" ht="19.5" hidden="1" thickBot="1">
      <c r="B378" s="64"/>
      <c r="C378" s="41" t="str">
        <f>IF(B378="","",減額一覧!C374)</f>
        <v/>
      </c>
      <c r="D378" s="43"/>
      <c r="E378" s="21"/>
      <c r="F378" s="22" t="s">
        <v>69</v>
      </c>
      <c r="G378" s="23">
        <f t="shared" ref="G378:H378" si="775">SUBTOTAL(9,G374:G377)</f>
        <v>0</v>
      </c>
      <c r="H378" s="23">
        <f t="shared" si="775"/>
        <v>0</v>
      </c>
      <c r="I378" s="30"/>
      <c r="J378" s="53"/>
      <c r="K378" s="96" t="str">
        <f t="shared" si="671"/>
        <v/>
      </c>
      <c r="L378" s="59" t="str">
        <f t="shared" si="636"/>
        <v/>
      </c>
      <c r="N378" s="108" t="str">
        <f t="shared" ref="N378" si="776">IF(AND(G378=0,H378=0),"","小計")</f>
        <v/>
      </c>
      <c r="O378" s="108" t="str">
        <f t="shared" ref="O378" si="777">IF(AND(G378=0,H378=0),"","小計")</f>
        <v/>
      </c>
      <c r="P378" s="38"/>
      <c r="Q378" s="38"/>
      <c r="R378" s="38"/>
      <c r="S378" s="66" t="str">
        <f t="shared" si="638"/>
        <v/>
      </c>
      <c r="T378" s="105" t="str">
        <f t="shared" si="639"/>
        <v/>
      </c>
    </row>
    <row r="379" spans="1:20" hidden="1">
      <c r="A379">
        <f ca="1">IF(B379="","",INDIRECT("減額一覧!B"&amp;$P379))</f>
        <v>322</v>
      </c>
      <c r="B379" s="61">
        <f t="shared" ref="B379" ca="1" si="778">IF(INDIRECT("減額一覧!BA"&amp;P379)=1,INDIRECT("減額一覧!M"&amp;P379),"")</f>
        <v>207</v>
      </c>
      <c r="C379" s="36">
        <f ca="1">IF(B379="","",INDIRECT("減額一覧!C"&amp;$P379))</f>
        <v>507019000</v>
      </c>
      <c r="D379" s="78" t="str">
        <f ca="1">IF($B379="","",INDIRECT("減額一覧!G"&amp;$P379))</f>
        <v>三坂　幸大</v>
      </c>
      <c r="E379" s="19">
        <f ca="1">IF(B379="","",INDIRECT("減額一覧!H"&amp;P379))</f>
        <v>13</v>
      </c>
      <c r="F379" s="19">
        <f ca="1">IF($B379="","",INDIRECT("減額一覧!T"&amp;P379))</f>
        <v>13</v>
      </c>
      <c r="G379" s="20">
        <f ca="1">IF($B379="","",INDIRECT("減額一覧!U"&amp;P379))</f>
        <v>1413</v>
      </c>
      <c r="H379" s="20">
        <f ca="1">IF($B379="","",INDIRECT("減額一覧!V"&amp;P379))</f>
        <v>1773</v>
      </c>
      <c r="I379" s="32">
        <f ca="1">IF(B379="","",IF(INDIRECT("減額一覧!BL"&amp;P379)=0.08,0.08,0.1))</f>
        <v>0.1</v>
      </c>
      <c r="J379" s="51" t="s">
        <v>531</v>
      </c>
      <c r="K379" s="94" t="str">
        <f t="shared" ca="1" si="671"/>
        <v/>
      </c>
      <c r="L379" s="56" t="str">
        <f t="shared" ca="1" si="636"/>
        <v/>
      </c>
      <c r="N379" s="113" t="str">
        <f t="shared" ref="N379:N382" ca="1" si="779">IF(A379="","",IF(A379&gt;3000,"月ヶ瀬",IF(A379&gt;=2000,"都祁","市内")))</f>
        <v>市内</v>
      </c>
      <c r="O379" s="114">
        <f t="shared" ref="O379" ca="1" si="780">IF(B379="","",IF(INDIRECT("減額一覧!BL"&amp;P379)=0.08,0.08,0.1))</f>
        <v>0.1</v>
      </c>
      <c r="P379" s="38">
        <v>78</v>
      </c>
      <c r="Q379" s="38">
        <f t="shared" ref="Q379:R382" ca="1" si="781">IF(G379="","",IF(G379&gt;0,1,""))</f>
        <v>1</v>
      </c>
      <c r="R379" s="38">
        <f t="shared" ca="1" si="781"/>
        <v>1</v>
      </c>
      <c r="S379" s="66" t="str">
        <f t="shared" ca="1" si="638"/>
        <v>507</v>
      </c>
      <c r="T379" s="105" t="str">
        <f t="shared" ca="1" si="639"/>
        <v/>
      </c>
    </row>
    <row r="380" spans="1:20" hidden="1">
      <c r="A380">
        <f ca="1">IF(B380="","",INDIRECT("減額一覧!B"&amp;$P380))</f>
        <v>322</v>
      </c>
      <c r="B380" s="61">
        <f t="shared" ref="B380" ca="1" si="782">IF(INDIRECT("減額一覧!BB"&amp;P380)=1,INDIRECT("減額一覧!W"&amp;P380),"")</f>
        <v>208</v>
      </c>
      <c r="C380" s="44">
        <f ca="1">IF(B380="","",INDIRECT("減額一覧!C"&amp;$P380))</f>
        <v>507019000</v>
      </c>
      <c r="D380" s="79" t="str">
        <f ca="1">IF($B380="","",INDIRECT("減額一覧!G"&amp;$P380))</f>
        <v>三坂　幸大</v>
      </c>
      <c r="E380" s="19">
        <f ca="1">IF(B380="","",INDIRECT("減額一覧!H"&amp;P380))</f>
        <v>13</v>
      </c>
      <c r="F380" s="19">
        <f ca="1">IF($B380="","",INDIRECT("減額一覧!AD"&amp;P380))</f>
        <v>14</v>
      </c>
      <c r="G380" s="20">
        <f ca="1">IF($B380="","",INDIRECT("減額一覧!AE"&amp;P380))</f>
        <v>1584</v>
      </c>
      <c r="H380" s="20">
        <f ca="1">IF($B380="","",INDIRECT("減額一覧!AF"&amp;P380))</f>
        <v>1910</v>
      </c>
      <c r="I380" s="32">
        <f ca="1">IF(B380="","",IF(INDIRECT("減額一覧!BM"&amp;P380)=0.08,0.08,0.1))</f>
        <v>0.1</v>
      </c>
      <c r="J380" s="52"/>
      <c r="K380" s="95" t="str">
        <f t="shared" ca="1" si="671"/>
        <v/>
      </c>
      <c r="L380" s="58" t="str">
        <f t="shared" ca="1" si="636"/>
        <v/>
      </c>
      <c r="N380" s="113" t="str">
        <f t="shared" ca="1" si="779"/>
        <v>市内</v>
      </c>
      <c r="O380" s="114">
        <f t="shared" ref="O380" ca="1" si="783">IF(B380="","",IF(INDIRECT("減額一覧!BM"&amp;P380)=0.08,0.08,0.1))</f>
        <v>0.1</v>
      </c>
      <c r="P380" s="38">
        <v>78</v>
      </c>
      <c r="Q380" s="38">
        <f t="shared" ca="1" si="781"/>
        <v>1</v>
      </c>
      <c r="R380" s="38">
        <f t="shared" ca="1" si="781"/>
        <v>1</v>
      </c>
      <c r="S380" s="66" t="str">
        <f t="shared" ca="1" si="638"/>
        <v>507</v>
      </c>
      <c r="T380" s="105" t="str">
        <f t="shared" ca="1" si="639"/>
        <v/>
      </c>
    </row>
    <row r="381" spans="1:20" hidden="1">
      <c r="A381" t="str">
        <f ca="1">IF(B381="","",INDIRECT("減額一覧!B"&amp;$P381))</f>
        <v/>
      </c>
      <c r="B381" s="61" t="str">
        <f t="shared" ref="B381" ca="1" si="784">IF(INDIRECT("減額一覧!BC"&amp;P381)=1,INDIRECT("減額一覧!AG"&amp;P381),"")</f>
        <v/>
      </c>
      <c r="C381" s="36" t="str">
        <f ca="1">IF(B381="","",INDIRECT("減額一覧!C"&amp;$P381))</f>
        <v/>
      </c>
      <c r="D381" s="80" t="str">
        <f ca="1">IF($B381="","",INDIRECT("減額一覧!G"&amp;$P381))</f>
        <v/>
      </c>
      <c r="E381" s="19" t="str">
        <f ca="1">IF(B381="","",INDIRECT("減額一覧!H"&amp;P381))</f>
        <v/>
      </c>
      <c r="F381" s="19" t="str">
        <f ca="1">IF($B381="","",INDIRECT("減額一覧!AN"&amp;P381))</f>
        <v/>
      </c>
      <c r="G381" s="20" t="str">
        <f ca="1">IF($B381="","",INDIRECT("減額一覧!AO"&amp;P381))</f>
        <v/>
      </c>
      <c r="H381" s="20" t="str">
        <f ca="1">IF($B381="","",INDIRECT("減額一覧!AP"&amp;P381))</f>
        <v/>
      </c>
      <c r="I381" s="32" t="str">
        <f ca="1">IF(B381="","",IF(INDIRECT("減額一覧!BN"&amp;P381)=0.08,0.08,0.1))</f>
        <v/>
      </c>
      <c r="J381" s="52"/>
      <c r="K381" s="95" t="str">
        <f t="shared" ca="1" si="671"/>
        <v/>
      </c>
      <c r="L381" s="58" t="str">
        <f t="shared" ca="1" si="636"/>
        <v/>
      </c>
      <c r="N381" s="113" t="str">
        <f t="shared" ca="1" si="779"/>
        <v/>
      </c>
      <c r="O381" s="114" t="str">
        <f t="shared" ref="O381" ca="1" si="785">IF(B381="","",IF(INDIRECT("減額一覧!BN"&amp;P381)=0.08,0.08,0.1))</f>
        <v/>
      </c>
      <c r="P381" s="38">
        <v>78</v>
      </c>
      <c r="Q381" s="38" t="str">
        <f t="shared" ca="1" si="781"/>
        <v/>
      </c>
      <c r="R381" s="38" t="str">
        <f t="shared" ca="1" si="781"/>
        <v/>
      </c>
      <c r="S381" s="66" t="str">
        <f t="shared" ca="1" si="638"/>
        <v/>
      </c>
      <c r="T381" s="105" t="str">
        <f t="shared" ca="1" si="639"/>
        <v/>
      </c>
    </row>
    <row r="382" spans="1:20" hidden="1">
      <c r="A382" t="str">
        <f ca="1">IF(B382="","",INDIRECT("減額一覧!B"&amp;$P382))</f>
        <v/>
      </c>
      <c r="B382" s="61" t="str">
        <f t="shared" ref="B382" ca="1" si="786">IF(INDIRECT("減額一覧!BD"&amp;P382)=1,INDIRECT("減額一覧!AQ"&amp;P382),"")</f>
        <v/>
      </c>
      <c r="C382" s="45" t="str">
        <f ca="1">IF(B382="","",INDIRECT("減額一覧!C"&amp;$P382))</f>
        <v/>
      </c>
      <c r="D382" s="79" t="str">
        <f ca="1">IF($B382="","",INDIRECT("減額一覧!G"&amp;$P382))</f>
        <v/>
      </c>
      <c r="E382" s="19" t="str">
        <f ca="1">IF(B382="","",INDIRECT("減額一覧!H"&amp;P382))</f>
        <v/>
      </c>
      <c r="F382" s="19" t="str">
        <f ca="1">IF($B382="","",INDIRECT("減額一覧!AX"&amp;P382))</f>
        <v/>
      </c>
      <c r="G382" s="20" t="str">
        <f ca="1">IF($B382="","",INDIRECT("減額一覧!AY"&amp;P382))</f>
        <v/>
      </c>
      <c r="H382" s="20" t="str">
        <f ca="1">IF($B382="","",INDIRECT("減額一覧!AZ"&amp;P382))</f>
        <v/>
      </c>
      <c r="I382" s="32" t="str">
        <f ca="1">IF(B382="","",IF(INDIRECT("減額一覧!BO"&amp;P382)=0.08,0.08,0.1))</f>
        <v/>
      </c>
      <c r="J382" s="52"/>
      <c r="K382" s="95" t="str">
        <f t="shared" ca="1" si="671"/>
        <v/>
      </c>
      <c r="L382" s="58" t="str">
        <f t="shared" ca="1" si="636"/>
        <v/>
      </c>
      <c r="N382" s="113" t="str">
        <f t="shared" ca="1" si="779"/>
        <v/>
      </c>
      <c r="O382" s="114" t="str">
        <f t="shared" ref="O382" ca="1" si="787">IF(B382="","",IF(INDIRECT("減額一覧!BO"&amp;P382)=0.08,0.08,0.1))</f>
        <v/>
      </c>
      <c r="P382" s="38">
        <v>78</v>
      </c>
      <c r="Q382" s="38" t="str">
        <f t="shared" ca="1" si="781"/>
        <v/>
      </c>
      <c r="R382" s="38" t="str">
        <f t="shared" ca="1" si="781"/>
        <v/>
      </c>
      <c r="S382" s="66" t="str">
        <f t="shared" ca="1" si="638"/>
        <v/>
      </c>
      <c r="T382" s="105" t="str">
        <f t="shared" ca="1" si="639"/>
        <v/>
      </c>
    </row>
    <row r="383" spans="1:20" ht="19.5" hidden="1" thickBot="1">
      <c r="B383" s="64"/>
      <c r="C383" s="41" t="str">
        <f>IF(B383="","",減額一覧!C379)</f>
        <v/>
      </c>
      <c r="D383" s="43"/>
      <c r="E383" s="21"/>
      <c r="F383" s="22" t="s">
        <v>69</v>
      </c>
      <c r="G383" s="23">
        <f t="shared" ref="G383:H383" si="788">SUBTOTAL(9,G379:G382)</f>
        <v>0</v>
      </c>
      <c r="H383" s="23">
        <f t="shared" si="788"/>
        <v>0</v>
      </c>
      <c r="I383" s="30"/>
      <c r="J383" s="53"/>
      <c r="K383" s="96" t="str">
        <f t="shared" si="671"/>
        <v/>
      </c>
      <c r="L383" s="59" t="str">
        <f t="shared" si="636"/>
        <v/>
      </c>
      <c r="N383" s="108" t="str">
        <f t="shared" ref="N383" si="789">IF(AND(G383=0,H383=0),"","小計")</f>
        <v/>
      </c>
      <c r="O383" s="108" t="str">
        <f t="shared" ref="O383" si="790">IF(AND(G383=0,H383=0),"","小計")</f>
        <v/>
      </c>
      <c r="P383" s="38"/>
      <c r="Q383" s="38"/>
      <c r="R383" s="38"/>
      <c r="S383" s="66" t="str">
        <f t="shared" si="638"/>
        <v/>
      </c>
      <c r="T383" s="105" t="str">
        <f t="shared" si="639"/>
        <v/>
      </c>
    </row>
    <row r="384" spans="1:20" hidden="1">
      <c r="A384">
        <f ca="1">IF(B384="","",INDIRECT("減額一覧!B"&amp;$P384))</f>
        <v>323</v>
      </c>
      <c r="B384" s="61">
        <f t="shared" ref="B384" ca="1" si="791">IF(INDIRECT("減額一覧!BA"&amp;P384)=1,INDIRECT("減額一覧!M"&amp;P384),"")</f>
        <v>206</v>
      </c>
      <c r="C384" s="36">
        <f ca="1">IF(B384="","",INDIRECT("減額一覧!C"&amp;$P384))</f>
        <v>257074000</v>
      </c>
      <c r="D384" s="78" t="str">
        <f ca="1">IF($B384="","",INDIRECT("減額一覧!G"&amp;$P384))</f>
        <v>飛澤　佐美子</v>
      </c>
      <c r="E384" s="19">
        <f ca="1">IF(B384="","",INDIRECT("減額一覧!H"&amp;P384))</f>
        <v>13</v>
      </c>
      <c r="F384" s="19">
        <f ca="1">IF($B384="","",INDIRECT("減額一覧!T"&amp;P384))</f>
        <v>37</v>
      </c>
      <c r="G384" s="20">
        <f ca="1">IF($B384="","",INDIRECT("減額一覧!U"&amp;P384))</f>
        <v>7926</v>
      </c>
      <c r="H384" s="20">
        <f ca="1">IF($B384="","",INDIRECT("減額一覧!V"&amp;P384))</f>
        <v>0</v>
      </c>
      <c r="I384" s="32">
        <f ca="1">IF(B384="","",IF(INDIRECT("減額一覧!BL"&amp;P384)=0.08,0.08,0.1))</f>
        <v>0.1</v>
      </c>
      <c r="J384" s="51" t="s">
        <v>532</v>
      </c>
      <c r="K384" s="94" t="str">
        <f t="shared" ca="1" si="671"/>
        <v/>
      </c>
      <c r="L384" s="56" t="str">
        <f t="shared" ca="1" si="636"/>
        <v/>
      </c>
      <c r="N384" s="113" t="str">
        <f t="shared" ref="N384:N387" ca="1" si="792">IF(A384="","",IF(A384&gt;3000,"月ヶ瀬",IF(A384&gt;=2000,"都祁","市内")))</f>
        <v>市内</v>
      </c>
      <c r="O384" s="114">
        <f t="shared" ref="O384" ca="1" si="793">IF(B384="","",IF(INDIRECT("減額一覧!BL"&amp;P384)=0.08,0.08,0.1))</f>
        <v>0.1</v>
      </c>
      <c r="P384" s="38">
        <v>79</v>
      </c>
      <c r="Q384" s="38">
        <f t="shared" ref="Q384:R387" ca="1" si="794">IF(G384="","",IF(G384&gt;0,1,""))</f>
        <v>1</v>
      </c>
      <c r="R384" s="38" t="str">
        <f t="shared" ca="1" si="794"/>
        <v/>
      </c>
      <c r="S384" s="66" t="str">
        <f t="shared" ca="1" si="638"/>
        <v>257</v>
      </c>
      <c r="T384" s="105" t="str">
        <f t="shared" ca="1" si="639"/>
        <v/>
      </c>
    </row>
    <row r="385" spans="1:20" hidden="1">
      <c r="A385">
        <f ca="1">IF(B385="","",INDIRECT("減額一覧!B"&amp;$P385))</f>
        <v>323</v>
      </c>
      <c r="B385" s="61">
        <f t="shared" ref="B385" ca="1" si="795">IF(INDIRECT("減額一覧!BB"&amp;P385)=1,INDIRECT("減額一覧!W"&amp;P385),"")</f>
        <v>207</v>
      </c>
      <c r="C385" s="44">
        <f ca="1">IF(B385="","",INDIRECT("減額一覧!C"&amp;$P385))</f>
        <v>257074000</v>
      </c>
      <c r="D385" s="79" t="str">
        <f ca="1">IF($B385="","",INDIRECT("減額一覧!G"&amp;$P385))</f>
        <v>飛澤　佐美子</v>
      </c>
      <c r="E385" s="19">
        <f ca="1">IF(B385="","",INDIRECT("減額一覧!H"&amp;P385))</f>
        <v>13</v>
      </c>
      <c r="F385" s="19">
        <f ca="1">IF($B385="","",INDIRECT("減額一覧!AD"&amp;P385))</f>
        <v>38</v>
      </c>
      <c r="G385" s="20">
        <f ca="1">IF($B385="","",INDIRECT("減額一覧!AE"&amp;P385))</f>
        <v>8162</v>
      </c>
      <c r="H385" s="20">
        <f ca="1">IF($B385="","",INDIRECT("減額一覧!AF"&amp;P385))</f>
        <v>0</v>
      </c>
      <c r="I385" s="32">
        <f ca="1">IF(B385="","",IF(INDIRECT("減額一覧!BM"&amp;P385)=0.08,0.08,0.1))</f>
        <v>0.1</v>
      </c>
      <c r="J385" s="52"/>
      <c r="K385" s="95" t="str">
        <f t="shared" ca="1" si="671"/>
        <v/>
      </c>
      <c r="L385" s="58" t="str">
        <f t="shared" ca="1" si="636"/>
        <v/>
      </c>
      <c r="N385" s="113" t="str">
        <f t="shared" ca="1" si="792"/>
        <v>市内</v>
      </c>
      <c r="O385" s="114">
        <f t="shared" ref="O385" ca="1" si="796">IF(B385="","",IF(INDIRECT("減額一覧!BM"&amp;P385)=0.08,0.08,0.1))</f>
        <v>0.1</v>
      </c>
      <c r="P385" s="38">
        <v>79</v>
      </c>
      <c r="Q385" s="38">
        <f t="shared" ca="1" si="794"/>
        <v>1</v>
      </c>
      <c r="R385" s="38" t="str">
        <f t="shared" ca="1" si="794"/>
        <v/>
      </c>
      <c r="S385" s="66" t="str">
        <f t="shared" ca="1" si="638"/>
        <v>257</v>
      </c>
      <c r="T385" s="105" t="str">
        <f t="shared" ca="1" si="639"/>
        <v/>
      </c>
    </row>
    <row r="386" spans="1:20" hidden="1">
      <c r="A386" t="str">
        <f ca="1">IF(B386="","",INDIRECT("減額一覧!B"&amp;$P386))</f>
        <v/>
      </c>
      <c r="B386" s="61" t="str">
        <f t="shared" ref="B386" ca="1" si="797">IF(INDIRECT("減額一覧!BC"&amp;P386)=1,INDIRECT("減額一覧!AG"&amp;P386),"")</f>
        <v/>
      </c>
      <c r="C386" s="36" t="str">
        <f ca="1">IF(B386="","",INDIRECT("減額一覧!C"&amp;$P386))</f>
        <v/>
      </c>
      <c r="D386" s="80" t="str">
        <f ca="1">IF($B386="","",INDIRECT("減額一覧!G"&amp;$P386))</f>
        <v/>
      </c>
      <c r="E386" s="19" t="str">
        <f ca="1">IF(B386="","",INDIRECT("減額一覧!H"&amp;P386))</f>
        <v/>
      </c>
      <c r="F386" s="19" t="str">
        <f ca="1">IF($B386="","",INDIRECT("減額一覧!AN"&amp;P386))</f>
        <v/>
      </c>
      <c r="G386" s="20" t="str">
        <f ca="1">IF($B386="","",INDIRECT("減額一覧!AO"&amp;P386))</f>
        <v/>
      </c>
      <c r="H386" s="20" t="str">
        <f ca="1">IF($B386="","",INDIRECT("減額一覧!AP"&amp;P386))</f>
        <v/>
      </c>
      <c r="I386" s="32" t="str">
        <f ca="1">IF(B386="","",IF(INDIRECT("減額一覧!BN"&amp;P386)=0.08,0.08,0.1))</f>
        <v/>
      </c>
      <c r="J386" s="52"/>
      <c r="K386" s="95" t="str">
        <f t="shared" ca="1" si="671"/>
        <v/>
      </c>
      <c r="L386" s="58" t="str">
        <f t="shared" ca="1" si="636"/>
        <v/>
      </c>
      <c r="N386" s="113" t="str">
        <f t="shared" ca="1" si="792"/>
        <v/>
      </c>
      <c r="O386" s="114" t="str">
        <f t="shared" ref="O386" ca="1" si="798">IF(B386="","",IF(INDIRECT("減額一覧!BN"&amp;P386)=0.08,0.08,0.1))</f>
        <v/>
      </c>
      <c r="P386" s="38">
        <v>79</v>
      </c>
      <c r="Q386" s="38" t="str">
        <f t="shared" ca="1" si="794"/>
        <v/>
      </c>
      <c r="R386" s="38" t="str">
        <f t="shared" ca="1" si="794"/>
        <v/>
      </c>
      <c r="S386" s="66" t="str">
        <f t="shared" ca="1" si="638"/>
        <v/>
      </c>
      <c r="T386" s="105" t="str">
        <f t="shared" ca="1" si="639"/>
        <v/>
      </c>
    </row>
    <row r="387" spans="1:20" hidden="1">
      <c r="A387" t="str">
        <f ca="1">IF(B387="","",INDIRECT("減額一覧!B"&amp;$P387))</f>
        <v/>
      </c>
      <c r="B387" s="61" t="str">
        <f t="shared" ref="B387" ca="1" si="799">IF(INDIRECT("減額一覧!BD"&amp;P387)=1,INDIRECT("減額一覧!AQ"&amp;P387),"")</f>
        <v/>
      </c>
      <c r="C387" s="45" t="str">
        <f ca="1">IF(B387="","",INDIRECT("減額一覧!C"&amp;$P387))</f>
        <v/>
      </c>
      <c r="D387" s="79" t="str">
        <f ca="1">IF($B387="","",INDIRECT("減額一覧!G"&amp;$P387))</f>
        <v/>
      </c>
      <c r="E387" s="19" t="str">
        <f ca="1">IF(B387="","",INDIRECT("減額一覧!H"&amp;P387))</f>
        <v/>
      </c>
      <c r="F387" s="19" t="str">
        <f ca="1">IF($B387="","",INDIRECT("減額一覧!AX"&amp;P387))</f>
        <v/>
      </c>
      <c r="G387" s="20" t="str">
        <f ca="1">IF($B387="","",INDIRECT("減額一覧!AY"&amp;P387))</f>
        <v/>
      </c>
      <c r="H387" s="20" t="str">
        <f ca="1">IF($B387="","",INDIRECT("減額一覧!AZ"&amp;P387))</f>
        <v/>
      </c>
      <c r="I387" s="32" t="str">
        <f ca="1">IF(B387="","",IF(INDIRECT("減額一覧!BO"&amp;P387)=0.08,0.08,0.1))</f>
        <v/>
      </c>
      <c r="J387" s="52"/>
      <c r="K387" s="95" t="str">
        <f t="shared" ca="1" si="671"/>
        <v/>
      </c>
      <c r="L387" s="58" t="str">
        <f t="shared" ca="1" si="636"/>
        <v/>
      </c>
      <c r="N387" s="113" t="str">
        <f t="shared" ca="1" si="792"/>
        <v/>
      </c>
      <c r="O387" s="114" t="str">
        <f t="shared" ref="O387" ca="1" si="800">IF(B387="","",IF(INDIRECT("減額一覧!BO"&amp;P387)=0.08,0.08,0.1))</f>
        <v/>
      </c>
      <c r="P387" s="38">
        <v>79</v>
      </c>
      <c r="Q387" s="38" t="str">
        <f t="shared" ca="1" si="794"/>
        <v/>
      </c>
      <c r="R387" s="38" t="str">
        <f t="shared" ca="1" si="794"/>
        <v/>
      </c>
      <c r="S387" s="66" t="str">
        <f t="shared" ca="1" si="638"/>
        <v/>
      </c>
      <c r="T387" s="105" t="str">
        <f t="shared" ca="1" si="639"/>
        <v/>
      </c>
    </row>
    <row r="388" spans="1:20" ht="19.5" hidden="1" thickBot="1">
      <c r="B388" s="64"/>
      <c r="C388" s="41" t="str">
        <f>IF(B388="","",減額一覧!C384)</f>
        <v/>
      </c>
      <c r="D388" s="43"/>
      <c r="E388" s="21"/>
      <c r="F388" s="22" t="s">
        <v>69</v>
      </c>
      <c r="G388" s="23">
        <f t="shared" ref="G388:H388" si="801">SUBTOTAL(9,G384:G387)</f>
        <v>0</v>
      </c>
      <c r="H388" s="23">
        <f t="shared" si="801"/>
        <v>0</v>
      </c>
      <c r="I388" s="30"/>
      <c r="J388" s="53"/>
      <c r="K388" s="96" t="str">
        <f t="shared" si="671"/>
        <v/>
      </c>
      <c r="L388" s="59" t="str">
        <f t="shared" si="636"/>
        <v/>
      </c>
      <c r="N388" s="108" t="str">
        <f t="shared" ref="N388" si="802">IF(AND(G388=0,H388=0),"","小計")</f>
        <v/>
      </c>
      <c r="O388" s="108" t="str">
        <f t="shared" ref="O388" si="803">IF(AND(G388=0,H388=0),"","小計")</f>
        <v/>
      </c>
      <c r="P388" s="38"/>
      <c r="Q388" s="38"/>
      <c r="R388" s="38"/>
      <c r="S388" s="66" t="str">
        <f t="shared" si="638"/>
        <v/>
      </c>
      <c r="T388" s="105" t="str">
        <f t="shared" si="639"/>
        <v/>
      </c>
    </row>
    <row r="389" spans="1:20" hidden="1">
      <c r="A389">
        <f ca="1">IF(B389="","",INDIRECT("減額一覧!B"&amp;$P389))</f>
        <v>324</v>
      </c>
      <c r="B389" s="61">
        <f t="shared" ref="B389" ca="1" si="804">IF(INDIRECT("減額一覧!BA"&amp;P389)=1,INDIRECT("減額一覧!M"&amp;P389),"")</f>
        <v>205</v>
      </c>
      <c r="C389" s="36">
        <f ca="1">IF(B389="","",INDIRECT("減額一覧!C"&amp;$P389))</f>
        <v>138022000</v>
      </c>
      <c r="D389" s="78" t="str">
        <f ca="1">IF($B389="","",INDIRECT("減額一覧!G"&amp;$P389))</f>
        <v>森　照子</v>
      </c>
      <c r="E389" s="19">
        <f ca="1">IF(B389="","",INDIRECT("減額一覧!H"&amp;P389))</f>
        <v>13</v>
      </c>
      <c r="F389" s="19">
        <f ca="1">IF($B389="","",INDIRECT("減額一覧!T"&amp;P389))</f>
        <v>7</v>
      </c>
      <c r="G389" s="20">
        <f ca="1">IF($B389="","",INDIRECT("減額一覧!U"&amp;P389))</f>
        <v>1392</v>
      </c>
      <c r="H389" s="20">
        <f ca="1">IF($B389="","",INDIRECT("減額一覧!V"&amp;P389))</f>
        <v>955</v>
      </c>
      <c r="I389" s="32">
        <f ca="1">IF(B389="","",IF(INDIRECT("減額一覧!BL"&amp;P389)=0.08,0.08,0.1))</f>
        <v>0.1</v>
      </c>
      <c r="J389" s="51" t="s">
        <v>497</v>
      </c>
      <c r="K389" s="94" t="str">
        <f t="shared" ca="1" si="671"/>
        <v/>
      </c>
      <c r="L389" s="56" t="str">
        <f t="shared" ref="L389:L452" ca="1" si="805">IF(OR(S389="370",S389="371",S389="372",S389="373",S389="374",S389="375",S389="376",S389="377",S389="378",S389="379",S389="380",S389="039",S389="389"),"農集","")</f>
        <v/>
      </c>
      <c r="N389" s="113" t="str">
        <f t="shared" ref="N389:N392" ca="1" si="806">IF(A389="","",IF(A389&gt;3000,"月ヶ瀬",IF(A389&gt;=2000,"都祁","市内")))</f>
        <v>市内</v>
      </c>
      <c r="O389" s="114">
        <f t="shared" ref="O389" ca="1" si="807">IF(B389="","",IF(INDIRECT("減額一覧!BL"&amp;P389)=0.08,0.08,0.1))</f>
        <v>0.1</v>
      </c>
      <c r="P389" s="38">
        <v>80</v>
      </c>
      <c r="Q389" s="38">
        <f t="shared" ref="Q389:R392" ca="1" si="808">IF(G389="","",IF(G389&gt;0,1,""))</f>
        <v>1</v>
      </c>
      <c r="R389" s="38">
        <f t="shared" ca="1" si="808"/>
        <v>1</v>
      </c>
      <c r="S389" s="66" t="str">
        <f t="shared" ref="S389:S452" ca="1" si="809">IF(C389="","",LEFT(TEXT(C389,"000000000"),3))</f>
        <v>138</v>
      </c>
      <c r="T389" s="105" t="str">
        <f t="shared" ref="T389:T452" ca="1" si="810">IF(L389="","",IF(H389=0,"",H389))</f>
        <v/>
      </c>
    </row>
    <row r="390" spans="1:20" hidden="1">
      <c r="A390">
        <f ca="1">IF(B390="","",INDIRECT("減額一覧!B"&amp;$P390))</f>
        <v>324</v>
      </c>
      <c r="B390" s="61">
        <f t="shared" ref="B390" ca="1" si="811">IF(INDIRECT("減額一覧!BB"&amp;P390)=1,INDIRECT("減額一覧!W"&amp;P390),"")</f>
        <v>206</v>
      </c>
      <c r="C390" s="44">
        <f ca="1">IF(B390="","",INDIRECT("減額一覧!C"&amp;$P390))</f>
        <v>138022000</v>
      </c>
      <c r="D390" s="79" t="str">
        <f ca="1">IF($B390="","",INDIRECT("減額一覧!G"&amp;$P390))</f>
        <v>森　照子</v>
      </c>
      <c r="E390" s="19">
        <f ca="1">IF(B390="","",INDIRECT("減額一覧!H"&amp;P390))</f>
        <v>13</v>
      </c>
      <c r="F390" s="19">
        <f ca="1">IF($B390="","",INDIRECT("減額一覧!AD"&amp;P390))</f>
        <v>8</v>
      </c>
      <c r="G390" s="20">
        <f ca="1">IF($B390="","",INDIRECT("減額一覧!AE"&amp;P390))</f>
        <v>1612</v>
      </c>
      <c r="H390" s="20">
        <f ca="1">IF($B390="","",INDIRECT("減額一覧!AF"&amp;P390))</f>
        <v>1092</v>
      </c>
      <c r="I390" s="32">
        <f ca="1">IF(B390="","",IF(INDIRECT("減額一覧!BM"&amp;P390)=0.08,0.08,0.1))</f>
        <v>0.1</v>
      </c>
      <c r="J390" s="52"/>
      <c r="K390" s="95" t="str">
        <f t="shared" ca="1" si="671"/>
        <v/>
      </c>
      <c r="L390" s="58" t="str">
        <f t="shared" ca="1" si="805"/>
        <v/>
      </c>
      <c r="N390" s="113" t="str">
        <f t="shared" ca="1" si="806"/>
        <v>市内</v>
      </c>
      <c r="O390" s="114">
        <f t="shared" ref="O390" ca="1" si="812">IF(B390="","",IF(INDIRECT("減額一覧!BM"&amp;P390)=0.08,0.08,0.1))</f>
        <v>0.1</v>
      </c>
      <c r="P390" s="38">
        <v>80</v>
      </c>
      <c r="Q390" s="38">
        <f t="shared" ca="1" si="808"/>
        <v>1</v>
      </c>
      <c r="R390" s="38">
        <f t="shared" ca="1" si="808"/>
        <v>1</v>
      </c>
      <c r="S390" s="66" t="str">
        <f t="shared" ca="1" si="809"/>
        <v>138</v>
      </c>
      <c r="T390" s="105" t="str">
        <f t="shared" ca="1" si="810"/>
        <v/>
      </c>
    </row>
    <row r="391" spans="1:20" hidden="1">
      <c r="A391">
        <f ca="1">IF(B391="","",INDIRECT("減額一覧!B"&amp;$P391))</f>
        <v>324</v>
      </c>
      <c r="B391" s="61">
        <f t="shared" ref="B391" ca="1" si="813">IF(INDIRECT("減額一覧!BC"&amp;P391)=1,INDIRECT("減額一覧!AG"&amp;P391),"")</f>
        <v>207</v>
      </c>
      <c r="C391" s="36">
        <f ca="1">IF(B391="","",INDIRECT("減額一覧!C"&amp;$P391))</f>
        <v>138022000</v>
      </c>
      <c r="D391" s="80" t="str">
        <f ca="1">IF($B391="","",INDIRECT("減額一覧!G"&amp;$P391))</f>
        <v>森　照子</v>
      </c>
      <c r="E391" s="19">
        <f ca="1">IF(B391="","",INDIRECT("減額一覧!H"&amp;P391))</f>
        <v>13</v>
      </c>
      <c r="F391" s="19">
        <f ca="1">IF($B391="","",INDIRECT("減額一覧!AN"&amp;P391))</f>
        <v>9</v>
      </c>
      <c r="G391" s="20">
        <f ca="1">IF($B391="","",INDIRECT("減額一覧!AO"&amp;P391))</f>
        <v>1881</v>
      </c>
      <c r="H391" s="20">
        <f ca="1">IF($B391="","",INDIRECT("減額一覧!AP"&amp;P391))</f>
        <v>1227</v>
      </c>
      <c r="I391" s="32">
        <f ca="1">IF(B391="","",IF(INDIRECT("減額一覧!BN"&amp;P391)=0.08,0.08,0.1))</f>
        <v>0.1</v>
      </c>
      <c r="J391" s="52"/>
      <c r="K391" s="95" t="str">
        <f t="shared" ca="1" si="671"/>
        <v/>
      </c>
      <c r="L391" s="58" t="str">
        <f t="shared" ca="1" si="805"/>
        <v/>
      </c>
      <c r="N391" s="113" t="str">
        <f t="shared" ca="1" si="806"/>
        <v>市内</v>
      </c>
      <c r="O391" s="114">
        <f t="shared" ref="O391" ca="1" si="814">IF(B391="","",IF(INDIRECT("減額一覧!BN"&amp;P391)=0.08,0.08,0.1))</f>
        <v>0.1</v>
      </c>
      <c r="P391" s="38">
        <v>80</v>
      </c>
      <c r="Q391" s="38">
        <f t="shared" ca="1" si="808"/>
        <v>1</v>
      </c>
      <c r="R391" s="38">
        <f t="shared" ca="1" si="808"/>
        <v>1</v>
      </c>
      <c r="S391" s="66" t="str">
        <f t="shared" ca="1" si="809"/>
        <v>138</v>
      </c>
      <c r="T391" s="105" t="str">
        <f t="shared" ca="1" si="810"/>
        <v/>
      </c>
    </row>
    <row r="392" spans="1:20" hidden="1">
      <c r="A392">
        <f ca="1">IF(B392="","",INDIRECT("減額一覧!B"&amp;$P392))</f>
        <v>324</v>
      </c>
      <c r="B392" s="61">
        <f t="shared" ref="B392" ca="1" si="815">IF(INDIRECT("減額一覧!BD"&amp;P392)=1,INDIRECT("減額一覧!AQ"&amp;P392),"")</f>
        <v>208</v>
      </c>
      <c r="C392" s="45">
        <f ca="1">IF(B392="","",INDIRECT("減額一覧!C"&amp;$P392))</f>
        <v>138022000</v>
      </c>
      <c r="D392" s="79" t="str">
        <f ca="1">IF($B392="","",INDIRECT("減額一覧!G"&amp;$P392))</f>
        <v>森　照子</v>
      </c>
      <c r="E392" s="19">
        <f ca="1">IF(B392="","",INDIRECT("減額一覧!H"&amp;P392))</f>
        <v>13</v>
      </c>
      <c r="F392" s="19">
        <f ca="1">IF($B392="","",INDIRECT("減額一覧!AX"&amp;P392))</f>
        <v>9</v>
      </c>
      <c r="G392" s="20">
        <f ca="1">IF($B392="","",INDIRECT("減額一覧!AY"&amp;P392))</f>
        <v>1881</v>
      </c>
      <c r="H392" s="20">
        <f ca="1">IF($B392="","",INDIRECT("減額一覧!AZ"&amp;P392))</f>
        <v>1227</v>
      </c>
      <c r="I392" s="32">
        <f ca="1">IF(B392="","",IF(INDIRECT("減額一覧!BO"&amp;P392)=0.08,0.08,0.1))</f>
        <v>0.1</v>
      </c>
      <c r="J392" s="52"/>
      <c r="K392" s="95" t="str">
        <f t="shared" ca="1" si="671"/>
        <v/>
      </c>
      <c r="L392" s="58" t="str">
        <f t="shared" ca="1" si="805"/>
        <v/>
      </c>
      <c r="N392" s="113" t="str">
        <f t="shared" ca="1" si="806"/>
        <v>市内</v>
      </c>
      <c r="O392" s="114">
        <f t="shared" ref="O392" ca="1" si="816">IF(B392="","",IF(INDIRECT("減額一覧!BO"&amp;P392)=0.08,0.08,0.1))</f>
        <v>0.1</v>
      </c>
      <c r="P392" s="38">
        <v>80</v>
      </c>
      <c r="Q392" s="38">
        <f t="shared" ca="1" si="808"/>
        <v>1</v>
      </c>
      <c r="R392" s="38">
        <f t="shared" ca="1" si="808"/>
        <v>1</v>
      </c>
      <c r="S392" s="66" t="str">
        <f t="shared" ca="1" si="809"/>
        <v>138</v>
      </c>
      <c r="T392" s="105" t="str">
        <f t="shared" ca="1" si="810"/>
        <v/>
      </c>
    </row>
    <row r="393" spans="1:20" ht="19.5" hidden="1" thickBot="1">
      <c r="B393" s="64"/>
      <c r="C393" s="41" t="str">
        <f>IF(B393="","",減額一覧!C389)</f>
        <v/>
      </c>
      <c r="D393" s="43"/>
      <c r="E393" s="21"/>
      <c r="F393" s="22" t="s">
        <v>69</v>
      </c>
      <c r="G393" s="23">
        <f t="shared" ref="G393:H393" si="817">SUBTOTAL(9,G389:G392)</f>
        <v>0</v>
      </c>
      <c r="H393" s="23">
        <f t="shared" si="817"/>
        <v>0</v>
      </c>
      <c r="I393" s="30"/>
      <c r="J393" s="53"/>
      <c r="K393" s="96" t="str">
        <f t="shared" si="671"/>
        <v/>
      </c>
      <c r="L393" s="59" t="str">
        <f t="shared" si="805"/>
        <v/>
      </c>
      <c r="N393" s="108" t="str">
        <f t="shared" ref="N393" si="818">IF(AND(G393=0,H393=0),"","小計")</f>
        <v/>
      </c>
      <c r="O393" s="108" t="str">
        <f t="shared" ref="O393" si="819">IF(AND(G393=0,H393=0),"","小計")</f>
        <v/>
      </c>
      <c r="P393" s="38"/>
      <c r="Q393" s="38"/>
      <c r="R393" s="38"/>
      <c r="S393" s="66" t="str">
        <f t="shared" si="809"/>
        <v/>
      </c>
      <c r="T393" s="105" t="str">
        <f t="shared" si="810"/>
        <v/>
      </c>
    </row>
    <row r="394" spans="1:20" hidden="1">
      <c r="A394">
        <f ca="1">IF(B394="","",INDIRECT("減額一覧!B"&amp;$P394))</f>
        <v>325</v>
      </c>
      <c r="B394" s="61">
        <f t="shared" ref="B394" ca="1" si="820">IF(INDIRECT("減額一覧!BA"&amp;P394)=1,INDIRECT("減額一覧!M"&amp;P394),"")</f>
        <v>206</v>
      </c>
      <c r="C394" s="36">
        <f ca="1">IF(B394="","",INDIRECT("減額一覧!C"&amp;$P394))</f>
        <v>695104000</v>
      </c>
      <c r="D394" s="78" t="str">
        <f ca="1">IF($B394="","",INDIRECT("減額一覧!G"&amp;$P394))</f>
        <v>武居　敏朗</v>
      </c>
      <c r="E394" s="19">
        <f ca="1">IF(B394="","",INDIRECT("減額一覧!H"&amp;P394))</f>
        <v>20</v>
      </c>
      <c r="F394" s="19">
        <f ca="1">IF($B394="","",INDIRECT("減額一覧!T"&amp;P394))</f>
        <v>2</v>
      </c>
      <c r="G394" s="20">
        <f ca="1">IF($B394="","",INDIRECT("減額一覧!U"&amp;P394))</f>
        <v>341</v>
      </c>
      <c r="H394" s="20">
        <f ca="1">IF($B394="","",INDIRECT("減額一覧!V"&amp;P394))</f>
        <v>273</v>
      </c>
      <c r="I394" s="32">
        <f ca="1">IF(B394="","",IF(INDIRECT("減額一覧!BL"&amp;P394)=0.08,0.08,0.1))</f>
        <v>0.1</v>
      </c>
      <c r="J394" s="51" t="s">
        <v>498</v>
      </c>
      <c r="K394" s="94" t="str">
        <f t="shared" ca="1" si="671"/>
        <v/>
      </c>
      <c r="L394" s="56" t="str">
        <f t="shared" ca="1" si="805"/>
        <v/>
      </c>
      <c r="N394" s="113" t="str">
        <f t="shared" ref="N394:N397" ca="1" si="821">IF(A394="","",IF(A394&gt;3000,"月ヶ瀬",IF(A394&gt;=2000,"都祁","市内")))</f>
        <v>市内</v>
      </c>
      <c r="O394" s="114">
        <f t="shared" ref="O394" ca="1" si="822">IF(B394="","",IF(INDIRECT("減額一覧!BL"&amp;P394)=0.08,0.08,0.1))</f>
        <v>0.1</v>
      </c>
      <c r="P394" s="38">
        <v>81</v>
      </c>
      <c r="Q394" s="38">
        <f t="shared" ref="Q394:R397" ca="1" si="823">IF(G394="","",IF(G394&gt;0,1,""))</f>
        <v>1</v>
      </c>
      <c r="R394" s="38">
        <f t="shared" ca="1" si="823"/>
        <v>1</v>
      </c>
      <c r="S394" s="66" t="str">
        <f t="shared" ca="1" si="809"/>
        <v>695</v>
      </c>
      <c r="T394" s="105" t="str">
        <f t="shared" ca="1" si="810"/>
        <v/>
      </c>
    </row>
    <row r="395" spans="1:20" hidden="1">
      <c r="A395">
        <f ca="1">IF(B395="","",INDIRECT("減額一覧!B"&amp;$P395))</f>
        <v>325</v>
      </c>
      <c r="B395" s="61">
        <f t="shared" ref="B395" ca="1" si="824">IF(INDIRECT("減額一覧!BB"&amp;P395)=1,INDIRECT("減額一覧!W"&amp;P395),"")</f>
        <v>207</v>
      </c>
      <c r="C395" s="44">
        <f ca="1">IF(B395="","",INDIRECT("減額一覧!C"&amp;$P395))</f>
        <v>695104000</v>
      </c>
      <c r="D395" s="79" t="str">
        <f ca="1">IF($B395="","",INDIRECT("減額一覧!G"&amp;$P395))</f>
        <v>武居　敏朗</v>
      </c>
      <c r="E395" s="19">
        <f ca="1">IF(B395="","",INDIRECT("減額一覧!H"&amp;P395))</f>
        <v>20</v>
      </c>
      <c r="F395" s="19">
        <f ca="1">IF($B395="","",INDIRECT("減額一覧!AD"&amp;P395))</f>
        <v>2</v>
      </c>
      <c r="G395" s="20">
        <f ca="1">IF($B395="","",INDIRECT("減額一覧!AE"&amp;P395))</f>
        <v>341</v>
      </c>
      <c r="H395" s="20">
        <f ca="1">IF($B395="","",INDIRECT("減額一覧!AF"&amp;P395))</f>
        <v>273</v>
      </c>
      <c r="I395" s="32">
        <f ca="1">IF(B395="","",IF(INDIRECT("減額一覧!BM"&amp;P395)=0.08,0.08,0.1))</f>
        <v>0.1</v>
      </c>
      <c r="J395" s="52"/>
      <c r="K395" s="95" t="str">
        <f t="shared" ca="1" si="671"/>
        <v/>
      </c>
      <c r="L395" s="58" t="str">
        <f t="shared" ca="1" si="805"/>
        <v/>
      </c>
      <c r="N395" s="113" t="str">
        <f t="shared" ca="1" si="821"/>
        <v>市内</v>
      </c>
      <c r="O395" s="114">
        <f t="shared" ref="O395" ca="1" si="825">IF(B395="","",IF(INDIRECT("減額一覧!BM"&amp;P395)=0.08,0.08,0.1))</f>
        <v>0.1</v>
      </c>
      <c r="P395" s="38">
        <v>81</v>
      </c>
      <c r="Q395" s="38">
        <f t="shared" ca="1" si="823"/>
        <v>1</v>
      </c>
      <c r="R395" s="38">
        <f t="shared" ca="1" si="823"/>
        <v>1</v>
      </c>
      <c r="S395" s="66" t="str">
        <f t="shared" ca="1" si="809"/>
        <v>695</v>
      </c>
      <c r="T395" s="105" t="str">
        <f t="shared" ca="1" si="810"/>
        <v/>
      </c>
    </row>
    <row r="396" spans="1:20" hidden="1">
      <c r="A396">
        <f ca="1">IF(B396="","",INDIRECT("減額一覧!B"&amp;$P396))</f>
        <v>325</v>
      </c>
      <c r="B396" s="61">
        <f t="shared" ref="B396" ca="1" si="826">IF(INDIRECT("減額一覧!BC"&amp;P396)=1,INDIRECT("減額一覧!AG"&amp;P396),"")</f>
        <v>208</v>
      </c>
      <c r="C396" s="36">
        <f ca="1">IF(B396="","",INDIRECT("減額一覧!C"&amp;$P396))</f>
        <v>695104000</v>
      </c>
      <c r="D396" s="80" t="str">
        <f ca="1">IF($B396="","",INDIRECT("減額一覧!G"&amp;$P396))</f>
        <v>武居　敏朗</v>
      </c>
      <c r="E396" s="19">
        <f ca="1">IF(B396="","",INDIRECT("減額一覧!H"&amp;P396))</f>
        <v>20</v>
      </c>
      <c r="F396" s="19">
        <f ca="1">IF($B396="","",INDIRECT("減額一覧!AN"&amp;P396))</f>
        <v>23</v>
      </c>
      <c r="G396" s="20">
        <f ca="1">IF($B396="","",INDIRECT("減額一覧!AO"&amp;P396))</f>
        <v>4763</v>
      </c>
      <c r="H396" s="20">
        <f ca="1">IF($B396="","",INDIRECT("減額一覧!AP"&amp;P396))</f>
        <v>3137</v>
      </c>
      <c r="I396" s="32">
        <f ca="1">IF(B396="","",IF(INDIRECT("減額一覧!BN"&amp;P396)=0.08,0.08,0.1))</f>
        <v>0.1</v>
      </c>
      <c r="J396" s="52"/>
      <c r="K396" s="95" t="str">
        <f t="shared" ca="1" si="671"/>
        <v/>
      </c>
      <c r="L396" s="58" t="str">
        <f t="shared" ca="1" si="805"/>
        <v/>
      </c>
      <c r="N396" s="113" t="str">
        <f t="shared" ca="1" si="821"/>
        <v>市内</v>
      </c>
      <c r="O396" s="114">
        <f t="shared" ref="O396" ca="1" si="827">IF(B396="","",IF(INDIRECT("減額一覧!BN"&amp;P396)=0.08,0.08,0.1))</f>
        <v>0.1</v>
      </c>
      <c r="P396" s="38">
        <v>81</v>
      </c>
      <c r="Q396" s="38">
        <f t="shared" ca="1" si="823"/>
        <v>1</v>
      </c>
      <c r="R396" s="38">
        <f t="shared" ca="1" si="823"/>
        <v>1</v>
      </c>
      <c r="S396" s="66" t="str">
        <f t="shared" ca="1" si="809"/>
        <v>695</v>
      </c>
      <c r="T396" s="105" t="str">
        <f t="shared" ca="1" si="810"/>
        <v/>
      </c>
    </row>
    <row r="397" spans="1:20" hidden="1">
      <c r="A397" t="str">
        <f ca="1">IF(B397="","",INDIRECT("減額一覧!B"&amp;$P397))</f>
        <v/>
      </c>
      <c r="B397" s="61" t="str">
        <f t="shared" ref="B397" ca="1" si="828">IF(INDIRECT("減額一覧!BD"&amp;P397)=1,INDIRECT("減額一覧!AQ"&amp;P397),"")</f>
        <v/>
      </c>
      <c r="C397" s="45" t="str">
        <f ca="1">IF(B397="","",INDIRECT("減額一覧!C"&amp;$P397))</f>
        <v/>
      </c>
      <c r="D397" s="79" t="str">
        <f ca="1">IF($B397="","",INDIRECT("減額一覧!G"&amp;$P397))</f>
        <v/>
      </c>
      <c r="E397" s="19" t="str">
        <f ca="1">IF(B397="","",INDIRECT("減額一覧!H"&amp;P397))</f>
        <v/>
      </c>
      <c r="F397" s="19" t="str">
        <f ca="1">IF($B397="","",INDIRECT("減額一覧!AX"&amp;P397))</f>
        <v/>
      </c>
      <c r="G397" s="20" t="str">
        <f ca="1">IF($B397="","",INDIRECT("減額一覧!AY"&amp;P397))</f>
        <v/>
      </c>
      <c r="H397" s="20" t="str">
        <f ca="1">IF($B397="","",INDIRECT("減額一覧!AZ"&amp;P397))</f>
        <v/>
      </c>
      <c r="I397" s="32" t="str">
        <f ca="1">IF(B397="","",IF(INDIRECT("減額一覧!BO"&amp;P397)=0.08,0.08,0.1))</f>
        <v/>
      </c>
      <c r="J397" s="52"/>
      <c r="K397" s="95" t="str">
        <f t="shared" ca="1" si="671"/>
        <v/>
      </c>
      <c r="L397" s="58" t="str">
        <f t="shared" ca="1" si="805"/>
        <v/>
      </c>
      <c r="N397" s="113" t="str">
        <f t="shared" ca="1" si="821"/>
        <v/>
      </c>
      <c r="O397" s="114" t="str">
        <f t="shared" ref="O397" ca="1" si="829">IF(B397="","",IF(INDIRECT("減額一覧!BO"&amp;P397)=0.08,0.08,0.1))</f>
        <v/>
      </c>
      <c r="P397" s="38">
        <v>81</v>
      </c>
      <c r="Q397" s="38" t="str">
        <f t="shared" ca="1" si="823"/>
        <v/>
      </c>
      <c r="R397" s="38" t="str">
        <f t="shared" ca="1" si="823"/>
        <v/>
      </c>
      <c r="S397" s="66" t="str">
        <f t="shared" ca="1" si="809"/>
        <v/>
      </c>
      <c r="T397" s="105" t="str">
        <f t="shared" ca="1" si="810"/>
        <v/>
      </c>
    </row>
    <row r="398" spans="1:20" ht="19.5" hidden="1" thickBot="1">
      <c r="B398" s="64"/>
      <c r="C398" s="41" t="str">
        <f>IF(B398="","",減額一覧!C394)</f>
        <v/>
      </c>
      <c r="D398" s="43"/>
      <c r="E398" s="21"/>
      <c r="F398" s="22" t="s">
        <v>69</v>
      </c>
      <c r="G398" s="23">
        <f t="shared" ref="G398:H398" si="830">SUBTOTAL(9,G394:G397)</f>
        <v>0</v>
      </c>
      <c r="H398" s="23">
        <f t="shared" si="830"/>
        <v>0</v>
      </c>
      <c r="I398" s="30"/>
      <c r="J398" s="53"/>
      <c r="K398" s="96" t="str">
        <f t="shared" si="671"/>
        <v/>
      </c>
      <c r="L398" s="59" t="str">
        <f t="shared" si="805"/>
        <v/>
      </c>
      <c r="N398" s="108" t="str">
        <f t="shared" ref="N398" si="831">IF(AND(G398=0,H398=0),"","小計")</f>
        <v/>
      </c>
      <c r="O398" s="108" t="str">
        <f t="shared" ref="O398" si="832">IF(AND(G398=0,H398=0),"","小計")</f>
        <v/>
      </c>
      <c r="P398" s="38"/>
      <c r="Q398" s="38"/>
      <c r="R398" s="38"/>
      <c r="S398" s="66" t="str">
        <f t="shared" si="809"/>
        <v/>
      </c>
      <c r="T398" s="105" t="str">
        <f t="shared" si="810"/>
        <v/>
      </c>
    </row>
    <row r="399" spans="1:20" hidden="1">
      <c r="A399">
        <f ca="1">IF(B399="","",INDIRECT("減額一覧!B"&amp;$P399))</f>
        <v>326</v>
      </c>
      <c r="B399" s="61">
        <f t="shared" ref="B399" ca="1" si="833">IF(INDIRECT("減額一覧!BA"&amp;P399)=1,INDIRECT("減額一覧!M"&amp;P399),"")</f>
        <v>208</v>
      </c>
      <c r="C399" s="36">
        <f ca="1">IF(B399="","",INDIRECT("減額一覧!C"&amp;$P399))</f>
        <v>316092000</v>
      </c>
      <c r="D399" s="78" t="str">
        <f ca="1">IF($B399="","",INDIRECT("減額一覧!G"&amp;$P399))</f>
        <v>山本　裕子</v>
      </c>
      <c r="E399" s="19">
        <f ca="1">IF(B399="","",INDIRECT("減額一覧!H"&amp;P399))</f>
        <v>13</v>
      </c>
      <c r="F399" s="19">
        <f ca="1">IF($B399="","",INDIRECT("減額一覧!T"&amp;P399))</f>
        <v>14</v>
      </c>
      <c r="G399" s="20">
        <f ca="1">IF($B399="","",INDIRECT("減額一覧!U"&amp;P399))</f>
        <v>3080</v>
      </c>
      <c r="H399" s="20">
        <f ca="1">IF($B399="","",INDIRECT("減額一覧!V"&amp;P399))</f>
        <v>1909</v>
      </c>
      <c r="I399" s="32">
        <f ca="1">IF(B399="","",IF(INDIRECT("減額一覧!BL"&amp;P399)=0.08,0.08,0.1))</f>
        <v>0.1</v>
      </c>
      <c r="J399" s="51" t="s">
        <v>533</v>
      </c>
      <c r="K399" s="94" t="str">
        <f t="shared" ca="1" si="671"/>
        <v/>
      </c>
      <c r="L399" s="56" t="str">
        <f t="shared" ca="1" si="805"/>
        <v/>
      </c>
      <c r="N399" s="113" t="str">
        <f t="shared" ref="N399:N402" ca="1" si="834">IF(A399="","",IF(A399&gt;3000,"月ヶ瀬",IF(A399&gt;=2000,"都祁","市内")))</f>
        <v>市内</v>
      </c>
      <c r="O399" s="114">
        <f t="shared" ref="O399" ca="1" si="835">IF(B399="","",IF(INDIRECT("減額一覧!BL"&amp;P399)=0.08,0.08,0.1))</f>
        <v>0.1</v>
      </c>
      <c r="P399" s="38">
        <v>82</v>
      </c>
      <c r="Q399" s="38">
        <f t="shared" ref="Q399:R402" ca="1" si="836">IF(G399="","",IF(G399&gt;0,1,""))</f>
        <v>1</v>
      </c>
      <c r="R399" s="38">
        <f t="shared" ca="1" si="836"/>
        <v>1</v>
      </c>
      <c r="S399" s="66" t="str">
        <f t="shared" ca="1" si="809"/>
        <v>316</v>
      </c>
      <c r="T399" s="105" t="str">
        <f t="shared" ca="1" si="810"/>
        <v/>
      </c>
    </row>
    <row r="400" spans="1:20" hidden="1">
      <c r="A400" t="str">
        <f ca="1">IF(B400="","",INDIRECT("減額一覧!B"&amp;$P400))</f>
        <v/>
      </c>
      <c r="B400" s="61" t="str">
        <f t="shared" ref="B400" ca="1" si="837">IF(INDIRECT("減額一覧!BB"&amp;P400)=1,INDIRECT("減額一覧!W"&amp;P400),"")</f>
        <v/>
      </c>
      <c r="C400" s="44" t="str">
        <f ca="1">IF(B400="","",INDIRECT("減額一覧!C"&amp;$P400))</f>
        <v/>
      </c>
      <c r="D400" s="79" t="str">
        <f ca="1">IF($B400="","",INDIRECT("減額一覧!G"&amp;$P400))</f>
        <v/>
      </c>
      <c r="E400" s="19" t="str">
        <f ca="1">IF(B400="","",INDIRECT("減額一覧!H"&amp;P400))</f>
        <v/>
      </c>
      <c r="F400" s="19" t="str">
        <f ca="1">IF($B400="","",INDIRECT("減額一覧!AD"&amp;P400))</f>
        <v/>
      </c>
      <c r="G400" s="20" t="str">
        <f ca="1">IF($B400="","",INDIRECT("減額一覧!AE"&amp;P400))</f>
        <v/>
      </c>
      <c r="H400" s="20" t="str">
        <f ca="1">IF($B400="","",INDIRECT("減額一覧!AF"&amp;P400))</f>
        <v/>
      </c>
      <c r="I400" s="32" t="str">
        <f ca="1">IF(B400="","",IF(INDIRECT("減額一覧!BM"&amp;P400)=0.08,0.08,0.1))</f>
        <v/>
      </c>
      <c r="J400" s="52"/>
      <c r="K400" s="95" t="str">
        <f t="shared" ca="1" si="671"/>
        <v/>
      </c>
      <c r="L400" s="58" t="str">
        <f t="shared" ca="1" si="805"/>
        <v/>
      </c>
      <c r="N400" s="113" t="str">
        <f t="shared" ca="1" si="834"/>
        <v/>
      </c>
      <c r="O400" s="114" t="str">
        <f t="shared" ref="O400" ca="1" si="838">IF(B400="","",IF(INDIRECT("減額一覧!BM"&amp;P400)=0.08,0.08,0.1))</f>
        <v/>
      </c>
      <c r="P400" s="38">
        <v>82</v>
      </c>
      <c r="Q400" s="38" t="str">
        <f t="shared" ca="1" si="836"/>
        <v/>
      </c>
      <c r="R400" s="38" t="str">
        <f t="shared" ca="1" si="836"/>
        <v/>
      </c>
      <c r="S400" s="66" t="str">
        <f t="shared" ca="1" si="809"/>
        <v/>
      </c>
      <c r="T400" s="105" t="str">
        <f t="shared" ca="1" si="810"/>
        <v/>
      </c>
    </row>
    <row r="401" spans="1:20" hidden="1">
      <c r="A401" t="str">
        <f ca="1">IF(B401="","",INDIRECT("減額一覧!B"&amp;$P401))</f>
        <v/>
      </c>
      <c r="B401" s="61" t="str">
        <f t="shared" ref="B401" ca="1" si="839">IF(INDIRECT("減額一覧!BC"&amp;P401)=1,INDIRECT("減額一覧!AG"&amp;P401),"")</f>
        <v/>
      </c>
      <c r="C401" s="36" t="str">
        <f ca="1">IF(B401="","",INDIRECT("減額一覧!C"&amp;$P401))</f>
        <v/>
      </c>
      <c r="D401" s="80" t="str">
        <f ca="1">IF($B401="","",INDIRECT("減額一覧!G"&amp;$P401))</f>
        <v/>
      </c>
      <c r="E401" s="19" t="str">
        <f ca="1">IF(B401="","",INDIRECT("減額一覧!H"&amp;P401))</f>
        <v/>
      </c>
      <c r="F401" s="19" t="str">
        <f ca="1">IF($B401="","",INDIRECT("減額一覧!AN"&amp;P401))</f>
        <v/>
      </c>
      <c r="G401" s="20" t="str">
        <f ca="1">IF($B401="","",INDIRECT("減額一覧!AO"&amp;P401))</f>
        <v/>
      </c>
      <c r="H401" s="20" t="str">
        <f ca="1">IF($B401="","",INDIRECT("減額一覧!AP"&amp;P401))</f>
        <v/>
      </c>
      <c r="I401" s="32" t="str">
        <f ca="1">IF(B401="","",IF(INDIRECT("減額一覧!BN"&amp;P401)=0.08,0.08,0.1))</f>
        <v/>
      </c>
      <c r="J401" s="52"/>
      <c r="K401" s="95" t="str">
        <f t="shared" ca="1" si="671"/>
        <v/>
      </c>
      <c r="L401" s="58" t="str">
        <f t="shared" ca="1" si="805"/>
        <v/>
      </c>
      <c r="N401" s="113" t="str">
        <f t="shared" ca="1" si="834"/>
        <v/>
      </c>
      <c r="O401" s="114" t="str">
        <f t="shared" ref="O401" ca="1" si="840">IF(B401="","",IF(INDIRECT("減額一覧!BN"&amp;P401)=0.08,0.08,0.1))</f>
        <v/>
      </c>
      <c r="P401" s="38">
        <v>82</v>
      </c>
      <c r="Q401" s="38" t="str">
        <f t="shared" ca="1" si="836"/>
        <v/>
      </c>
      <c r="R401" s="38" t="str">
        <f t="shared" ca="1" si="836"/>
        <v/>
      </c>
      <c r="S401" s="66" t="str">
        <f t="shared" ca="1" si="809"/>
        <v/>
      </c>
      <c r="T401" s="105" t="str">
        <f t="shared" ca="1" si="810"/>
        <v/>
      </c>
    </row>
    <row r="402" spans="1:20" hidden="1">
      <c r="A402" t="str">
        <f ca="1">IF(B402="","",INDIRECT("減額一覧!B"&amp;$P402))</f>
        <v/>
      </c>
      <c r="B402" s="61" t="str">
        <f t="shared" ref="B402" ca="1" si="841">IF(INDIRECT("減額一覧!BD"&amp;P402)=1,INDIRECT("減額一覧!AQ"&amp;P402),"")</f>
        <v/>
      </c>
      <c r="C402" s="45" t="str">
        <f ca="1">IF(B402="","",INDIRECT("減額一覧!C"&amp;$P402))</f>
        <v/>
      </c>
      <c r="D402" s="79" t="str">
        <f ca="1">IF($B402="","",INDIRECT("減額一覧!G"&amp;$P402))</f>
        <v/>
      </c>
      <c r="E402" s="19" t="str">
        <f ca="1">IF(B402="","",INDIRECT("減額一覧!H"&amp;P402))</f>
        <v/>
      </c>
      <c r="F402" s="19" t="str">
        <f ca="1">IF($B402="","",INDIRECT("減額一覧!AX"&amp;P402))</f>
        <v/>
      </c>
      <c r="G402" s="20" t="str">
        <f ca="1">IF($B402="","",INDIRECT("減額一覧!AY"&amp;P402))</f>
        <v/>
      </c>
      <c r="H402" s="20" t="str">
        <f ca="1">IF($B402="","",INDIRECT("減額一覧!AZ"&amp;P402))</f>
        <v/>
      </c>
      <c r="I402" s="32" t="str">
        <f ca="1">IF(B402="","",IF(INDIRECT("減額一覧!BO"&amp;P402)=0.08,0.08,0.1))</f>
        <v/>
      </c>
      <c r="J402" s="52"/>
      <c r="K402" s="95" t="str">
        <f t="shared" ref="K402:K465" ca="1" si="842">IF(A402="","",IF(A402&gt;3000,"月ヶ瀬",IF(A402&gt;=2000,"都祁","")))</f>
        <v/>
      </c>
      <c r="L402" s="58" t="str">
        <f t="shared" ca="1" si="805"/>
        <v/>
      </c>
      <c r="N402" s="113" t="str">
        <f t="shared" ca="1" si="834"/>
        <v/>
      </c>
      <c r="O402" s="114" t="str">
        <f t="shared" ref="O402" ca="1" si="843">IF(B402="","",IF(INDIRECT("減額一覧!BO"&amp;P402)=0.08,0.08,0.1))</f>
        <v/>
      </c>
      <c r="P402" s="38">
        <v>82</v>
      </c>
      <c r="Q402" s="38" t="str">
        <f t="shared" ca="1" si="836"/>
        <v/>
      </c>
      <c r="R402" s="38" t="str">
        <f t="shared" ca="1" si="836"/>
        <v/>
      </c>
      <c r="S402" s="66" t="str">
        <f t="shared" ca="1" si="809"/>
        <v/>
      </c>
      <c r="T402" s="105" t="str">
        <f t="shared" ca="1" si="810"/>
        <v/>
      </c>
    </row>
    <row r="403" spans="1:20" ht="19.5" hidden="1" thickBot="1">
      <c r="B403" s="64"/>
      <c r="C403" s="41" t="str">
        <f>IF(B403="","",減額一覧!C399)</f>
        <v/>
      </c>
      <c r="D403" s="43"/>
      <c r="E403" s="21"/>
      <c r="F403" s="22" t="s">
        <v>69</v>
      </c>
      <c r="G403" s="23">
        <f t="shared" ref="G403:H403" si="844">SUBTOTAL(9,G399:G402)</f>
        <v>0</v>
      </c>
      <c r="H403" s="23">
        <f t="shared" si="844"/>
        <v>0</v>
      </c>
      <c r="I403" s="30"/>
      <c r="J403" s="53"/>
      <c r="K403" s="96" t="str">
        <f t="shared" si="842"/>
        <v/>
      </c>
      <c r="L403" s="59" t="str">
        <f t="shared" si="805"/>
        <v/>
      </c>
      <c r="N403" s="108" t="str">
        <f t="shared" ref="N403" si="845">IF(AND(G403=0,H403=0),"","小計")</f>
        <v/>
      </c>
      <c r="O403" s="108" t="str">
        <f t="shared" ref="O403" si="846">IF(AND(G403=0,H403=0),"","小計")</f>
        <v/>
      </c>
      <c r="P403" s="38"/>
      <c r="Q403" s="38"/>
      <c r="R403" s="38"/>
      <c r="S403" s="66" t="str">
        <f t="shared" si="809"/>
        <v/>
      </c>
      <c r="T403" s="105" t="str">
        <f t="shared" si="810"/>
        <v/>
      </c>
    </row>
    <row r="404" spans="1:20" hidden="1">
      <c r="A404">
        <f ca="1">IF(B404="","",INDIRECT("減額一覧!B"&amp;$P404))</f>
        <v>327</v>
      </c>
      <c r="B404" s="61">
        <f t="shared" ref="B404" ca="1" si="847">IF(INDIRECT("減額一覧!BA"&amp;P404)=1,INDIRECT("減額一覧!M"&amp;P404),"")</f>
        <v>206</v>
      </c>
      <c r="C404" s="36">
        <f ca="1">IF(B404="","",INDIRECT("減額一覧!C"&amp;$P404))</f>
        <v>249003000</v>
      </c>
      <c r="D404" s="78" t="str">
        <f ca="1">IF($B404="","",INDIRECT("減額一覧!G"&amp;$P404))</f>
        <v>浅越　正人</v>
      </c>
      <c r="E404" s="19">
        <f ca="1">IF(B404="","",INDIRECT("減額一覧!H"&amp;P404))</f>
        <v>20</v>
      </c>
      <c r="F404" s="19">
        <f ca="1">IF($B404="","",INDIRECT("減額一覧!T"&amp;P404))</f>
        <v>17</v>
      </c>
      <c r="G404" s="20">
        <f ca="1">IF($B404="","",INDIRECT("減額一覧!U"&amp;P404))</f>
        <v>3921</v>
      </c>
      <c r="H404" s="20">
        <f ca="1">IF($B404="","",INDIRECT("減額一覧!V"&amp;P404))</f>
        <v>2319</v>
      </c>
      <c r="I404" s="32">
        <f ca="1">IF(B404="","",IF(INDIRECT("減額一覧!BL"&amp;P404)=0.08,0.08,0.1))</f>
        <v>0.1</v>
      </c>
      <c r="J404" s="51" t="s">
        <v>499</v>
      </c>
      <c r="K404" s="94" t="str">
        <f t="shared" ca="1" si="842"/>
        <v/>
      </c>
      <c r="L404" s="56" t="str">
        <f t="shared" ca="1" si="805"/>
        <v/>
      </c>
      <c r="N404" s="113" t="str">
        <f t="shared" ref="N404:N407" ca="1" si="848">IF(A404="","",IF(A404&gt;3000,"月ヶ瀬",IF(A404&gt;=2000,"都祁","市内")))</f>
        <v>市内</v>
      </c>
      <c r="O404" s="114">
        <f t="shared" ref="O404" ca="1" si="849">IF(B404="","",IF(INDIRECT("減額一覧!BL"&amp;P404)=0.08,0.08,0.1))</f>
        <v>0.1</v>
      </c>
      <c r="P404" s="38">
        <v>83</v>
      </c>
      <c r="Q404" s="38">
        <f t="shared" ref="Q404:R407" ca="1" si="850">IF(G404="","",IF(G404&gt;0,1,""))</f>
        <v>1</v>
      </c>
      <c r="R404" s="38">
        <f t="shared" ca="1" si="850"/>
        <v>1</v>
      </c>
      <c r="S404" s="66" t="str">
        <f t="shared" ca="1" si="809"/>
        <v>249</v>
      </c>
      <c r="T404" s="105" t="str">
        <f t="shared" ca="1" si="810"/>
        <v/>
      </c>
    </row>
    <row r="405" spans="1:20" hidden="1">
      <c r="A405" t="str">
        <f ca="1">IF(B405="","",INDIRECT("減額一覧!B"&amp;$P405))</f>
        <v/>
      </c>
      <c r="B405" s="61" t="str">
        <f t="shared" ref="B405" ca="1" si="851">IF(INDIRECT("減額一覧!BB"&amp;P405)=1,INDIRECT("減額一覧!W"&amp;P405),"")</f>
        <v/>
      </c>
      <c r="C405" s="44" t="str">
        <f ca="1">IF(B405="","",INDIRECT("減額一覧!C"&amp;$P405))</f>
        <v/>
      </c>
      <c r="D405" s="79" t="str">
        <f ca="1">IF($B405="","",INDIRECT("減額一覧!G"&amp;$P405))</f>
        <v/>
      </c>
      <c r="E405" s="19" t="str">
        <f ca="1">IF(B405="","",INDIRECT("減額一覧!H"&amp;P405))</f>
        <v/>
      </c>
      <c r="F405" s="19" t="str">
        <f ca="1">IF($B405="","",INDIRECT("減額一覧!AD"&amp;P405))</f>
        <v/>
      </c>
      <c r="G405" s="20" t="str">
        <f ca="1">IF($B405="","",INDIRECT("減額一覧!AE"&amp;P405))</f>
        <v/>
      </c>
      <c r="H405" s="20" t="str">
        <f ca="1">IF($B405="","",INDIRECT("減額一覧!AF"&amp;P405))</f>
        <v/>
      </c>
      <c r="I405" s="32" t="str">
        <f ca="1">IF(B405="","",IF(INDIRECT("減額一覧!BM"&amp;P405)=0.08,0.08,0.1))</f>
        <v/>
      </c>
      <c r="J405" s="52"/>
      <c r="K405" s="95" t="str">
        <f t="shared" ca="1" si="842"/>
        <v/>
      </c>
      <c r="L405" s="58" t="str">
        <f t="shared" ca="1" si="805"/>
        <v/>
      </c>
      <c r="N405" s="113" t="str">
        <f t="shared" ca="1" si="848"/>
        <v/>
      </c>
      <c r="O405" s="114" t="str">
        <f t="shared" ref="O405" ca="1" si="852">IF(B405="","",IF(INDIRECT("減額一覧!BM"&amp;P405)=0.08,0.08,0.1))</f>
        <v/>
      </c>
      <c r="P405" s="38">
        <v>83</v>
      </c>
      <c r="Q405" s="38" t="str">
        <f t="shared" ca="1" si="850"/>
        <v/>
      </c>
      <c r="R405" s="38" t="str">
        <f t="shared" ca="1" si="850"/>
        <v/>
      </c>
      <c r="S405" s="66" t="str">
        <f t="shared" ca="1" si="809"/>
        <v/>
      </c>
      <c r="T405" s="105" t="str">
        <f t="shared" ca="1" si="810"/>
        <v/>
      </c>
    </row>
    <row r="406" spans="1:20" hidden="1">
      <c r="A406" t="str">
        <f ca="1">IF(B406="","",INDIRECT("減額一覧!B"&amp;$P406))</f>
        <v/>
      </c>
      <c r="B406" s="61" t="str">
        <f t="shared" ref="B406" ca="1" si="853">IF(INDIRECT("減額一覧!BC"&amp;P406)=1,INDIRECT("減額一覧!AG"&amp;P406),"")</f>
        <v/>
      </c>
      <c r="C406" s="36" t="str">
        <f ca="1">IF(B406="","",INDIRECT("減額一覧!C"&amp;$P406))</f>
        <v/>
      </c>
      <c r="D406" s="80" t="str">
        <f ca="1">IF($B406="","",INDIRECT("減額一覧!G"&amp;$P406))</f>
        <v/>
      </c>
      <c r="E406" s="19" t="str">
        <f ca="1">IF(B406="","",INDIRECT("減額一覧!H"&amp;P406))</f>
        <v/>
      </c>
      <c r="F406" s="19" t="str">
        <f ca="1">IF($B406="","",INDIRECT("減額一覧!AN"&amp;P406))</f>
        <v/>
      </c>
      <c r="G406" s="20" t="str">
        <f ca="1">IF($B406="","",INDIRECT("減額一覧!AO"&amp;P406))</f>
        <v/>
      </c>
      <c r="H406" s="20" t="str">
        <f ca="1">IF($B406="","",INDIRECT("減額一覧!AP"&amp;P406))</f>
        <v/>
      </c>
      <c r="I406" s="32" t="str">
        <f ca="1">IF(B406="","",IF(INDIRECT("減額一覧!BN"&amp;P406)=0.08,0.08,0.1))</f>
        <v/>
      </c>
      <c r="J406" s="52"/>
      <c r="K406" s="95" t="str">
        <f t="shared" ca="1" si="842"/>
        <v/>
      </c>
      <c r="L406" s="58" t="str">
        <f t="shared" ca="1" si="805"/>
        <v/>
      </c>
      <c r="N406" s="113" t="str">
        <f t="shared" ca="1" si="848"/>
        <v/>
      </c>
      <c r="O406" s="114" t="str">
        <f t="shared" ref="O406" ca="1" si="854">IF(B406="","",IF(INDIRECT("減額一覧!BN"&amp;P406)=0.08,0.08,0.1))</f>
        <v/>
      </c>
      <c r="P406" s="38">
        <v>83</v>
      </c>
      <c r="Q406" s="38" t="str">
        <f t="shared" ca="1" si="850"/>
        <v/>
      </c>
      <c r="R406" s="38" t="str">
        <f t="shared" ca="1" si="850"/>
        <v/>
      </c>
      <c r="S406" s="66" t="str">
        <f t="shared" ca="1" si="809"/>
        <v/>
      </c>
      <c r="T406" s="105" t="str">
        <f t="shared" ca="1" si="810"/>
        <v/>
      </c>
    </row>
    <row r="407" spans="1:20" hidden="1">
      <c r="A407" t="str">
        <f ca="1">IF(B407="","",INDIRECT("減額一覧!B"&amp;$P407))</f>
        <v/>
      </c>
      <c r="B407" s="61" t="str">
        <f t="shared" ref="B407" ca="1" si="855">IF(INDIRECT("減額一覧!BD"&amp;P407)=1,INDIRECT("減額一覧!AQ"&amp;P407),"")</f>
        <v/>
      </c>
      <c r="C407" s="45" t="str">
        <f ca="1">IF(B407="","",INDIRECT("減額一覧!C"&amp;$P407))</f>
        <v/>
      </c>
      <c r="D407" s="79" t="str">
        <f ca="1">IF($B407="","",INDIRECT("減額一覧!G"&amp;$P407))</f>
        <v/>
      </c>
      <c r="E407" s="19" t="str">
        <f ca="1">IF(B407="","",INDIRECT("減額一覧!H"&amp;P407))</f>
        <v/>
      </c>
      <c r="F407" s="19" t="str">
        <f ca="1">IF($B407="","",INDIRECT("減額一覧!AX"&amp;P407))</f>
        <v/>
      </c>
      <c r="G407" s="20" t="str">
        <f ca="1">IF($B407="","",INDIRECT("減額一覧!AY"&amp;P407))</f>
        <v/>
      </c>
      <c r="H407" s="20" t="str">
        <f ca="1">IF($B407="","",INDIRECT("減額一覧!AZ"&amp;P407))</f>
        <v/>
      </c>
      <c r="I407" s="32" t="str">
        <f ca="1">IF(B407="","",IF(INDIRECT("減額一覧!BO"&amp;P407)=0.08,0.08,0.1))</f>
        <v/>
      </c>
      <c r="J407" s="52"/>
      <c r="K407" s="95" t="str">
        <f t="shared" ca="1" si="842"/>
        <v/>
      </c>
      <c r="L407" s="58" t="str">
        <f t="shared" ca="1" si="805"/>
        <v/>
      </c>
      <c r="N407" s="113" t="str">
        <f t="shared" ca="1" si="848"/>
        <v/>
      </c>
      <c r="O407" s="114" t="str">
        <f t="shared" ref="O407" ca="1" si="856">IF(B407="","",IF(INDIRECT("減額一覧!BO"&amp;P407)=0.08,0.08,0.1))</f>
        <v/>
      </c>
      <c r="P407" s="38">
        <v>83</v>
      </c>
      <c r="Q407" s="38" t="str">
        <f t="shared" ca="1" si="850"/>
        <v/>
      </c>
      <c r="R407" s="38" t="str">
        <f t="shared" ca="1" si="850"/>
        <v/>
      </c>
      <c r="S407" s="66" t="str">
        <f t="shared" ca="1" si="809"/>
        <v/>
      </c>
      <c r="T407" s="105" t="str">
        <f t="shared" ca="1" si="810"/>
        <v/>
      </c>
    </row>
    <row r="408" spans="1:20" ht="19.5" hidden="1" thickBot="1">
      <c r="B408" s="64"/>
      <c r="C408" s="41" t="str">
        <f>IF(B408="","",減額一覧!C404)</f>
        <v/>
      </c>
      <c r="D408" s="43"/>
      <c r="E408" s="21"/>
      <c r="F408" s="22" t="s">
        <v>69</v>
      </c>
      <c r="G408" s="23">
        <f t="shared" ref="G408:H408" si="857">SUBTOTAL(9,G404:G407)</f>
        <v>0</v>
      </c>
      <c r="H408" s="23">
        <f t="shared" si="857"/>
        <v>0</v>
      </c>
      <c r="I408" s="30"/>
      <c r="J408" s="53"/>
      <c r="K408" s="96" t="str">
        <f t="shared" si="842"/>
        <v/>
      </c>
      <c r="L408" s="59" t="str">
        <f t="shared" si="805"/>
        <v/>
      </c>
      <c r="N408" s="108" t="str">
        <f t="shared" ref="N408" si="858">IF(AND(G408=0,H408=0),"","小計")</f>
        <v/>
      </c>
      <c r="O408" s="108" t="str">
        <f t="shared" ref="O408" si="859">IF(AND(G408=0,H408=0),"","小計")</f>
        <v/>
      </c>
      <c r="P408" s="38"/>
      <c r="Q408" s="38"/>
      <c r="R408" s="38"/>
      <c r="S408" s="66" t="str">
        <f t="shared" si="809"/>
        <v/>
      </c>
      <c r="T408" s="105" t="str">
        <f t="shared" si="810"/>
        <v/>
      </c>
    </row>
    <row r="409" spans="1:20" hidden="1">
      <c r="A409">
        <f ca="1">IF(B409="","",INDIRECT("減額一覧!B"&amp;$P409))</f>
        <v>329</v>
      </c>
      <c r="B409" s="61">
        <f t="shared" ref="B409" ca="1" si="860">IF(INDIRECT("減額一覧!BA"&amp;P409)=1,INDIRECT("減額一覧!M"&amp;P409),"")</f>
        <v>205</v>
      </c>
      <c r="C409" s="36">
        <f ca="1">IF(B409="","",INDIRECT("減額一覧!C"&amp;$P409))</f>
        <v>568129000</v>
      </c>
      <c r="D409" s="78" t="str">
        <f ca="1">IF($B409="","",INDIRECT("減額一覧!G"&amp;$P409))</f>
        <v>加藤　進</v>
      </c>
      <c r="E409" s="19">
        <f ca="1">IF(B409="","",INDIRECT("減額一覧!H"&amp;P409))</f>
        <v>13</v>
      </c>
      <c r="F409" s="19">
        <f ca="1">IF($B409="","",INDIRECT("減額一覧!T"&amp;P409))</f>
        <v>2</v>
      </c>
      <c r="G409" s="20">
        <f ca="1">IF($B409="","",INDIRECT("減額一覧!U"&amp;P409))</f>
        <v>341</v>
      </c>
      <c r="H409" s="20">
        <f ca="1">IF($B409="","",INDIRECT("減額一覧!V"&amp;P409))</f>
        <v>273</v>
      </c>
      <c r="I409" s="32">
        <f ca="1">IF(B409="","",IF(INDIRECT("減額一覧!BL"&amp;P409)=0.08,0.08,0.1))</f>
        <v>0.1</v>
      </c>
      <c r="J409" s="51" t="s">
        <v>500</v>
      </c>
      <c r="K409" s="94" t="str">
        <f t="shared" ca="1" si="842"/>
        <v/>
      </c>
      <c r="L409" s="56" t="str">
        <f t="shared" ca="1" si="805"/>
        <v/>
      </c>
      <c r="N409" s="113" t="str">
        <f t="shared" ref="N409:N412" ca="1" si="861">IF(A409="","",IF(A409&gt;3000,"月ヶ瀬",IF(A409&gt;=2000,"都祁","市内")))</f>
        <v>市内</v>
      </c>
      <c r="O409" s="114">
        <f t="shared" ref="O409" ca="1" si="862">IF(B409="","",IF(INDIRECT("減額一覧!BL"&amp;P409)=0.08,0.08,0.1))</f>
        <v>0.1</v>
      </c>
      <c r="P409" s="38">
        <v>84</v>
      </c>
      <c r="Q409" s="38">
        <f t="shared" ref="Q409:R412" ca="1" si="863">IF(G409="","",IF(G409&gt;0,1,""))</f>
        <v>1</v>
      </c>
      <c r="R409" s="38">
        <f t="shared" ca="1" si="863"/>
        <v>1</v>
      </c>
      <c r="S409" s="66" t="str">
        <f t="shared" ca="1" si="809"/>
        <v>568</v>
      </c>
      <c r="T409" s="105" t="str">
        <f t="shared" ca="1" si="810"/>
        <v/>
      </c>
    </row>
    <row r="410" spans="1:20" hidden="1">
      <c r="A410">
        <f ca="1">IF(B410="","",INDIRECT("減額一覧!B"&amp;$P410))</f>
        <v>329</v>
      </c>
      <c r="B410" s="61">
        <f t="shared" ref="B410" ca="1" si="864">IF(INDIRECT("減額一覧!BB"&amp;P410)=1,INDIRECT("減額一覧!W"&amp;P410),"")</f>
        <v>206</v>
      </c>
      <c r="C410" s="44">
        <f ca="1">IF(B410="","",INDIRECT("減額一覧!C"&amp;$P410))</f>
        <v>568129000</v>
      </c>
      <c r="D410" s="79" t="str">
        <f ca="1">IF($B410="","",INDIRECT("減額一覧!G"&amp;$P410))</f>
        <v>加藤　進</v>
      </c>
      <c r="E410" s="19">
        <f ca="1">IF(B410="","",INDIRECT("減額一覧!H"&amp;P410))</f>
        <v>13</v>
      </c>
      <c r="F410" s="19">
        <f ca="1">IF($B410="","",INDIRECT("減額一覧!AD"&amp;P410))</f>
        <v>3</v>
      </c>
      <c r="G410" s="20">
        <f ca="1">IF($B410="","",INDIRECT("減額一覧!AE"&amp;P410))</f>
        <v>512</v>
      </c>
      <c r="H410" s="20">
        <f ca="1">IF($B410="","",INDIRECT("減額一覧!AF"&amp;P410))</f>
        <v>409</v>
      </c>
      <c r="I410" s="32">
        <f ca="1">IF(B410="","",IF(INDIRECT("減額一覧!BM"&amp;P410)=0.08,0.08,0.1))</f>
        <v>0.1</v>
      </c>
      <c r="J410" s="52"/>
      <c r="K410" s="95" t="str">
        <f t="shared" ca="1" si="842"/>
        <v/>
      </c>
      <c r="L410" s="58" t="str">
        <f t="shared" ca="1" si="805"/>
        <v/>
      </c>
      <c r="N410" s="113" t="str">
        <f t="shared" ca="1" si="861"/>
        <v>市内</v>
      </c>
      <c r="O410" s="114">
        <f t="shared" ref="O410" ca="1" si="865">IF(B410="","",IF(INDIRECT("減額一覧!BM"&amp;P410)=0.08,0.08,0.1))</f>
        <v>0.1</v>
      </c>
      <c r="P410" s="38">
        <v>84</v>
      </c>
      <c r="Q410" s="38">
        <f t="shared" ca="1" si="863"/>
        <v>1</v>
      </c>
      <c r="R410" s="38">
        <f t="shared" ca="1" si="863"/>
        <v>1</v>
      </c>
      <c r="S410" s="66" t="str">
        <f t="shared" ca="1" si="809"/>
        <v>568</v>
      </c>
      <c r="T410" s="105" t="str">
        <f t="shared" ca="1" si="810"/>
        <v/>
      </c>
    </row>
    <row r="411" spans="1:20" hidden="1">
      <c r="A411">
        <f ca="1">IF(B411="","",INDIRECT("減額一覧!B"&amp;$P411))</f>
        <v>329</v>
      </c>
      <c r="B411" s="61">
        <f t="shared" ref="B411" ca="1" si="866">IF(INDIRECT("減額一覧!BC"&amp;P411)=1,INDIRECT("減額一覧!AG"&amp;P411),"")</f>
        <v>207</v>
      </c>
      <c r="C411" s="36">
        <f ca="1">IF(B411="","",INDIRECT("減額一覧!C"&amp;$P411))</f>
        <v>568129000</v>
      </c>
      <c r="D411" s="80" t="str">
        <f ca="1">IF($B411="","",INDIRECT("減額一覧!G"&amp;$P411))</f>
        <v>加藤　進</v>
      </c>
      <c r="E411" s="19">
        <f ca="1">IF(B411="","",INDIRECT("減額一覧!H"&amp;P411))</f>
        <v>13</v>
      </c>
      <c r="F411" s="19">
        <f ca="1">IF($B411="","",INDIRECT("減額一覧!AN"&amp;P411))</f>
        <v>8</v>
      </c>
      <c r="G411" s="20">
        <f ca="1">IF($B411="","",INDIRECT("減額一覧!AO"&amp;P411))</f>
        <v>1612</v>
      </c>
      <c r="H411" s="20">
        <f ca="1">IF($B411="","",INDIRECT("減額一覧!AP"&amp;P411))</f>
        <v>1092</v>
      </c>
      <c r="I411" s="32">
        <f ca="1">IF(B411="","",IF(INDIRECT("減額一覧!BN"&amp;P411)=0.08,0.08,0.1))</f>
        <v>0.1</v>
      </c>
      <c r="J411" s="52"/>
      <c r="K411" s="95" t="str">
        <f t="shared" ca="1" si="842"/>
        <v/>
      </c>
      <c r="L411" s="58" t="str">
        <f t="shared" ca="1" si="805"/>
        <v/>
      </c>
      <c r="N411" s="113" t="str">
        <f t="shared" ca="1" si="861"/>
        <v>市内</v>
      </c>
      <c r="O411" s="114">
        <f t="shared" ref="O411" ca="1" si="867">IF(B411="","",IF(INDIRECT("減額一覧!BN"&amp;P411)=0.08,0.08,0.1))</f>
        <v>0.1</v>
      </c>
      <c r="P411" s="38">
        <v>84</v>
      </c>
      <c r="Q411" s="38">
        <f t="shared" ca="1" si="863"/>
        <v>1</v>
      </c>
      <c r="R411" s="38">
        <f t="shared" ca="1" si="863"/>
        <v>1</v>
      </c>
      <c r="S411" s="66" t="str">
        <f t="shared" ca="1" si="809"/>
        <v>568</v>
      </c>
      <c r="T411" s="105" t="str">
        <f t="shared" ca="1" si="810"/>
        <v/>
      </c>
    </row>
    <row r="412" spans="1:20" hidden="1">
      <c r="A412">
        <f ca="1">IF(B412="","",INDIRECT("減額一覧!B"&amp;$P412))</f>
        <v>329</v>
      </c>
      <c r="B412" s="61">
        <f t="shared" ref="B412" ca="1" si="868">IF(INDIRECT("減額一覧!BD"&amp;P412)=1,INDIRECT("減額一覧!AQ"&amp;P412),"")</f>
        <v>208</v>
      </c>
      <c r="C412" s="45">
        <f ca="1">IF(B412="","",INDIRECT("減額一覧!C"&amp;$P412))</f>
        <v>568129000</v>
      </c>
      <c r="D412" s="79" t="str">
        <f ca="1">IF($B412="","",INDIRECT("減額一覧!G"&amp;$P412))</f>
        <v>加藤　進</v>
      </c>
      <c r="E412" s="19">
        <f ca="1">IF(B412="","",INDIRECT("減額一覧!H"&amp;P412))</f>
        <v>13</v>
      </c>
      <c r="F412" s="19">
        <f ca="1">IF($B412="","",INDIRECT("減額一覧!AX"&amp;P412))</f>
        <v>8</v>
      </c>
      <c r="G412" s="20">
        <f ca="1">IF($B412="","",INDIRECT("減額一覧!AY"&amp;P412))</f>
        <v>1661</v>
      </c>
      <c r="H412" s="20">
        <f ca="1">IF($B412="","",INDIRECT("減額一覧!AZ"&amp;P412))</f>
        <v>1091</v>
      </c>
      <c r="I412" s="32">
        <f ca="1">IF(B412="","",IF(INDIRECT("減額一覧!BO"&amp;P412)=0.08,0.08,0.1))</f>
        <v>0.1</v>
      </c>
      <c r="J412" s="52"/>
      <c r="K412" s="95" t="str">
        <f t="shared" ca="1" si="842"/>
        <v/>
      </c>
      <c r="L412" s="58" t="str">
        <f t="shared" ca="1" si="805"/>
        <v/>
      </c>
      <c r="N412" s="113" t="str">
        <f t="shared" ca="1" si="861"/>
        <v>市内</v>
      </c>
      <c r="O412" s="114">
        <f t="shared" ref="O412" ca="1" si="869">IF(B412="","",IF(INDIRECT("減額一覧!BO"&amp;P412)=0.08,0.08,0.1))</f>
        <v>0.1</v>
      </c>
      <c r="P412" s="38">
        <v>84</v>
      </c>
      <c r="Q412" s="38">
        <f t="shared" ca="1" si="863"/>
        <v>1</v>
      </c>
      <c r="R412" s="38">
        <f t="shared" ca="1" si="863"/>
        <v>1</v>
      </c>
      <c r="S412" s="66" t="str">
        <f t="shared" ca="1" si="809"/>
        <v>568</v>
      </c>
      <c r="T412" s="105" t="str">
        <f t="shared" ca="1" si="810"/>
        <v/>
      </c>
    </row>
    <row r="413" spans="1:20" ht="19.5" hidden="1" thickBot="1">
      <c r="B413" s="64"/>
      <c r="C413" s="41" t="str">
        <f>IF(B413="","",減額一覧!C409)</f>
        <v/>
      </c>
      <c r="D413" s="43"/>
      <c r="E413" s="21"/>
      <c r="F413" s="22" t="s">
        <v>69</v>
      </c>
      <c r="G413" s="23">
        <f t="shared" ref="G413:H413" si="870">SUBTOTAL(9,G409:G412)</f>
        <v>0</v>
      </c>
      <c r="H413" s="23">
        <f t="shared" si="870"/>
        <v>0</v>
      </c>
      <c r="I413" s="30"/>
      <c r="J413" s="53"/>
      <c r="K413" s="96" t="str">
        <f t="shared" si="842"/>
        <v/>
      </c>
      <c r="L413" s="59" t="str">
        <f t="shared" si="805"/>
        <v/>
      </c>
      <c r="N413" s="108" t="str">
        <f t="shared" ref="N413" si="871">IF(AND(G413=0,H413=0),"","小計")</f>
        <v/>
      </c>
      <c r="O413" s="108" t="str">
        <f t="shared" ref="O413" si="872">IF(AND(G413=0,H413=0),"","小計")</f>
        <v/>
      </c>
      <c r="P413" s="38"/>
      <c r="Q413" s="38"/>
      <c r="R413" s="38"/>
      <c r="S413" s="66" t="str">
        <f t="shared" si="809"/>
        <v/>
      </c>
      <c r="T413" s="105" t="str">
        <f t="shared" si="810"/>
        <v/>
      </c>
    </row>
    <row r="414" spans="1:20" hidden="1">
      <c r="A414">
        <f ca="1">IF(B414="","",INDIRECT("減額一覧!B"&amp;$P414))</f>
        <v>331</v>
      </c>
      <c r="B414" s="61">
        <f t="shared" ref="B414" ca="1" si="873">IF(INDIRECT("減額一覧!BA"&amp;P414)=1,INDIRECT("減額一覧!M"&amp;P414),"")</f>
        <v>205</v>
      </c>
      <c r="C414" s="36">
        <f ca="1">IF(B414="","",INDIRECT("減額一覧!C"&amp;$P414))</f>
        <v>506192000</v>
      </c>
      <c r="D414" s="78" t="str">
        <f ca="1">IF($B414="","",INDIRECT("減額一覧!G"&amp;$P414))</f>
        <v>森村　昌弘</v>
      </c>
      <c r="E414" s="19">
        <f ca="1">IF(B414="","",INDIRECT("減額一覧!H"&amp;P414))</f>
        <v>20</v>
      </c>
      <c r="F414" s="19">
        <f ca="1">IF($B414="","",INDIRECT("減額一覧!T"&amp;P414))</f>
        <v>10</v>
      </c>
      <c r="G414" s="20">
        <f ca="1">IF($B414="","",INDIRECT("減額一覧!U"&amp;P414))</f>
        <v>2365</v>
      </c>
      <c r="H414" s="20">
        <f ca="1">IF($B414="","",INDIRECT("減額一覧!V"&amp;P414))</f>
        <v>1364</v>
      </c>
      <c r="I414" s="32">
        <f ca="1">IF(B414="","",IF(INDIRECT("減額一覧!BL"&amp;P414)=0.08,0.08,0.1))</f>
        <v>0.1</v>
      </c>
      <c r="J414" s="51" t="s">
        <v>501</v>
      </c>
      <c r="K414" s="94" t="str">
        <f t="shared" ca="1" si="842"/>
        <v/>
      </c>
      <c r="L414" s="56" t="str">
        <f t="shared" ca="1" si="805"/>
        <v/>
      </c>
      <c r="N414" s="113" t="str">
        <f t="shared" ref="N414:N417" ca="1" si="874">IF(A414="","",IF(A414&gt;3000,"月ヶ瀬",IF(A414&gt;=2000,"都祁","市内")))</f>
        <v>市内</v>
      </c>
      <c r="O414" s="114">
        <f t="shared" ref="O414" ca="1" si="875">IF(B414="","",IF(INDIRECT("減額一覧!BL"&amp;P414)=0.08,0.08,0.1))</f>
        <v>0.1</v>
      </c>
      <c r="P414" s="38">
        <v>85</v>
      </c>
      <c r="Q414" s="38">
        <f t="shared" ref="Q414:R417" ca="1" si="876">IF(G414="","",IF(G414&gt;0,1,""))</f>
        <v>1</v>
      </c>
      <c r="R414" s="38">
        <f t="shared" ca="1" si="876"/>
        <v>1</v>
      </c>
      <c r="S414" s="66" t="str">
        <f t="shared" ca="1" si="809"/>
        <v>506</v>
      </c>
      <c r="T414" s="105" t="str">
        <f t="shared" ca="1" si="810"/>
        <v/>
      </c>
    </row>
    <row r="415" spans="1:20" hidden="1">
      <c r="A415">
        <f ca="1">IF(B415="","",INDIRECT("減額一覧!B"&amp;$P415))</f>
        <v>331</v>
      </c>
      <c r="B415" s="61">
        <f t="shared" ref="B415" ca="1" si="877">IF(INDIRECT("減額一覧!BB"&amp;P415)=1,INDIRECT("減額一覧!W"&amp;P415),"")</f>
        <v>206</v>
      </c>
      <c r="C415" s="44">
        <f ca="1">IF(B415="","",INDIRECT("減額一覧!C"&amp;$P415))</f>
        <v>506192000</v>
      </c>
      <c r="D415" s="79" t="str">
        <f ca="1">IF($B415="","",INDIRECT("減額一覧!G"&amp;$P415))</f>
        <v>森村　昌弘</v>
      </c>
      <c r="E415" s="19">
        <f ca="1">IF(B415="","",INDIRECT("減額一覧!H"&amp;P415))</f>
        <v>20</v>
      </c>
      <c r="F415" s="19">
        <f ca="1">IF($B415="","",INDIRECT("減額一覧!AD"&amp;P415))</f>
        <v>11</v>
      </c>
      <c r="G415" s="20">
        <f ca="1">IF($B415="","",INDIRECT("減額一覧!AE"&amp;P415))</f>
        <v>2601</v>
      </c>
      <c r="H415" s="20">
        <f ca="1">IF($B415="","",INDIRECT("減額一覧!AF"&amp;P415))</f>
        <v>1500</v>
      </c>
      <c r="I415" s="32">
        <f ca="1">IF(B415="","",IF(INDIRECT("減額一覧!BM"&amp;P415)=0.08,0.08,0.1))</f>
        <v>0.1</v>
      </c>
      <c r="J415" s="52"/>
      <c r="K415" s="95" t="str">
        <f t="shared" ca="1" si="842"/>
        <v/>
      </c>
      <c r="L415" s="58" t="str">
        <f t="shared" ca="1" si="805"/>
        <v/>
      </c>
      <c r="N415" s="113" t="str">
        <f t="shared" ca="1" si="874"/>
        <v>市内</v>
      </c>
      <c r="O415" s="114">
        <f t="shared" ref="O415" ca="1" si="878">IF(B415="","",IF(INDIRECT("減額一覧!BM"&amp;P415)=0.08,0.08,0.1))</f>
        <v>0.1</v>
      </c>
      <c r="P415" s="38">
        <v>85</v>
      </c>
      <c r="Q415" s="38">
        <f t="shared" ca="1" si="876"/>
        <v>1</v>
      </c>
      <c r="R415" s="38">
        <f t="shared" ca="1" si="876"/>
        <v>1</v>
      </c>
      <c r="S415" s="66" t="str">
        <f t="shared" ca="1" si="809"/>
        <v>506</v>
      </c>
      <c r="T415" s="105" t="str">
        <f t="shared" ca="1" si="810"/>
        <v/>
      </c>
    </row>
    <row r="416" spans="1:20" hidden="1">
      <c r="A416">
        <f ca="1">IF(B416="","",INDIRECT("減額一覧!B"&amp;$P416))</f>
        <v>331</v>
      </c>
      <c r="B416" s="61">
        <f t="shared" ref="B416" ca="1" si="879">IF(INDIRECT("減額一覧!BC"&amp;P416)=1,INDIRECT("減額一覧!AG"&amp;P416),"")</f>
        <v>207</v>
      </c>
      <c r="C416" s="36">
        <f ca="1">IF(B416="","",INDIRECT("減額一覧!C"&amp;$P416))</f>
        <v>506192000</v>
      </c>
      <c r="D416" s="80" t="str">
        <f ca="1">IF($B416="","",INDIRECT("減額一覧!G"&amp;$P416))</f>
        <v>森村　昌弘</v>
      </c>
      <c r="E416" s="19">
        <f ca="1">IF(B416="","",INDIRECT("減額一覧!H"&amp;P416))</f>
        <v>20</v>
      </c>
      <c r="F416" s="19">
        <f ca="1">IF($B416="","",INDIRECT("減額一覧!AN"&amp;P416))</f>
        <v>12</v>
      </c>
      <c r="G416" s="20">
        <f ca="1">IF($B416="","",INDIRECT("減額一覧!AO"&amp;P416))</f>
        <v>2838</v>
      </c>
      <c r="H416" s="20">
        <f ca="1">IF($B416="","",INDIRECT("減額一覧!AP"&amp;P416))</f>
        <v>1637</v>
      </c>
      <c r="I416" s="32">
        <f ca="1">IF(B416="","",IF(INDIRECT("減額一覧!BN"&amp;P416)=0.08,0.08,0.1))</f>
        <v>0.1</v>
      </c>
      <c r="J416" s="52"/>
      <c r="K416" s="95" t="str">
        <f t="shared" ca="1" si="842"/>
        <v/>
      </c>
      <c r="L416" s="58" t="str">
        <f t="shared" ca="1" si="805"/>
        <v/>
      </c>
      <c r="N416" s="113" t="str">
        <f t="shared" ca="1" si="874"/>
        <v>市内</v>
      </c>
      <c r="O416" s="114">
        <f t="shared" ref="O416" ca="1" si="880">IF(B416="","",IF(INDIRECT("減額一覧!BN"&amp;P416)=0.08,0.08,0.1))</f>
        <v>0.1</v>
      </c>
      <c r="P416" s="38">
        <v>85</v>
      </c>
      <c r="Q416" s="38">
        <f t="shared" ca="1" si="876"/>
        <v>1</v>
      </c>
      <c r="R416" s="38">
        <f t="shared" ca="1" si="876"/>
        <v>1</v>
      </c>
      <c r="S416" s="66" t="str">
        <f t="shared" ca="1" si="809"/>
        <v>506</v>
      </c>
      <c r="T416" s="105" t="str">
        <f t="shared" ca="1" si="810"/>
        <v/>
      </c>
    </row>
    <row r="417" spans="1:20" hidden="1">
      <c r="A417">
        <f ca="1">IF(B417="","",INDIRECT("減額一覧!B"&amp;$P417))</f>
        <v>331</v>
      </c>
      <c r="B417" s="61">
        <f t="shared" ref="B417" ca="1" si="881">IF(INDIRECT("減額一覧!BD"&amp;P417)=1,INDIRECT("減額一覧!AQ"&amp;P417),"")</f>
        <v>208</v>
      </c>
      <c r="C417" s="45">
        <f ca="1">IF(B417="","",INDIRECT("減額一覧!C"&amp;$P417))</f>
        <v>506192000</v>
      </c>
      <c r="D417" s="79" t="str">
        <f ca="1">IF($B417="","",INDIRECT("減額一覧!G"&amp;$P417))</f>
        <v>森村　昌弘</v>
      </c>
      <c r="E417" s="19">
        <f ca="1">IF(B417="","",INDIRECT("減額一覧!H"&amp;P417))</f>
        <v>20</v>
      </c>
      <c r="F417" s="19">
        <f ca="1">IF($B417="","",INDIRECT("減額一覧!AX"&amp;P417))</f>
        <v>13</v>
      </c>
      <c r="G417" s="20">
        <f ca="1">IF($B417="","",INDIRECT("減額一覧!AY"&amp;P417))</f>
        <v>3074</v>
      </c>
      <c r="H417" s="20">
        <f ca="1">IF($B417="","",INDIRECT("減額一覧!AZ"&amp;P417))</f>
        <v>1773</v>
      </c>
      <c r="I417" s="32">
        <f ca="1">IF(B417="","",IF(INDIRECT("減額一覧!BO"&amp;P417)=0.08,0.08,0.1))</f>
        <v>0.1</v>
      </c>
      <c r="J417" s="52"/>
      <c r="K417" s="95" t="str">
        <f t="shared" ca="1" si="842"/>
        <v/>
      </c>
      <c r="L417" s="58" t="str">
        <f t="shared" ca="1" si="805"/>
        <v/>
      </c>
      <c r="N417" s="113" t="str">
        <f t="shared" ca="1" si="874"/>
        <v>市内</v>
      </c>
      <c r="O417" s="114">
        <f t="shared" ref="O417" ca="1" si="882">IF(B417="","",IF(INDIRECT("減額一覧!BO"&amp;P417)=0.08,0.08,0.1))</f>
        <v>0.1</v>
      </c>
      <c r="P417" s="38">
        <v>85</v>
      </c>
      <c r="Q417" s="38">
        <f t="shared" ca="1" si="876"/>
        <v>1</v>
      </c>
      <c r="R417" s="38">
        <f t="shared" ca="1" si="876"/>
        <v>1</v>
      </c>
      <c r="S417" s="66" t="str">
        <f t="shared" ca="1" si="809"/>
        <v>506</v>
      </c>
      <c r="T417" s="105" t="str">
        <f t="shared" ca="1" si="810"/>
        <v/>
      </c>
    </row>
    <row r="418" spans="1:20" ht="19.5" hidden="1" thickBot="1">
      <c r="B418" s="64"/>
      <c r="C418" s="41" t="str">
        <f>IF(B418="","",減額一覧!C414)</f>
        <v/>
      </c>
      <c r="D418" s="43"/>
      <c r="E418" s="21"/>
      <c r="F418" s="22" t="s">
        <v>69</v>
      </c>
      <c r="G418" s="23">
        <f t="shared" ref="G418:H418" si="883">SUBTOTAL(9,G414:G417)</f>
        <v>0</v>
      </c>
      <c r="H418" s="23">
        <f t="shared" si="883"/>
        <v>0</v>
      </c>
      <c r="I418" s="30"/>
      <c r="J418" s="53"/>
      <c r="K418" s="96" t="str">
        <f t="shared" si="842"/>
        <v/>
      </c>
      <c r="L418" s="59" t="str">
        <f t="shared" si="805"/>
        <v/>
      </c>
      <c r="N418" s="108" t="str">
        <f t="shared" ref="N418" si="884">IF(AND(G418=0,H418=0),"","小計")</f>
        <v/>
      </c>
      <c r="O418" s="108" t="str">
        <f t="shared" ref="O418" si="885">IF(AND(G418=0,H418=0),"","小計")</f>
        <v/>
      </c>
      <c r="P418" s="38"/>
      <c r="Q418" s="38"/>
      <c r="R418" s="38"/>
      <c r="S418" s="66" t="str">
        <f t="shared" si="809"/>
        <v/>
      </c>
      <c r="T418" s="105" t="str">
        <f t="shared" si="810"/>
        <v/>
      </c>
    </row>
    <row r="419" spans="1:20" hidden="1">
      <c r="A419">
        <f ca="1">IF(B419="","",INDIRECT("減額一覧!B"&amp;$P419))</f>
        <v>333</v>
      </c>
      <c r="B419" s="61">
        <f t="shared" ref="B419" ca="1" si="886">IF(INDIRECT("減額一覧!BA"&amp;P419)=1,INDIRECT("減額一覧!M"&amp;P419),"")</f>
        <v>206</v>
      </c>
      <c r="C419" s="36">
        <f ca="1">IF(B419="","",INDIRECT("減額一覧!C"&amp;$P419))</f>
        <v>677110000</v>
      </c>
      <c r="D419" s="78" t="str">
        <f ca="1">IF($B419="","",INDIRECT("減額一覧!G"&amp;$P419))</f>
        <v>飯田　次朗</v>
      </c>
      <c r="E419" s="19">
        <f ca="1">IF(B419="","",INDIRECT("減額一覧!H"&amp;P419))</f>
        <v>20</v>
      </c>
      <c r="F419" s="19">
        <f ca="1">IF($B419="","",INDIRECT("減額一覧!T"&amp;P419))</f>
        <v>13</v>
      </c>
      <c r="G419" s="20">
        <f ca="1">IF($B419="","",INDIRECT("減額一覧!U"&amp;P419))</f>
        <v>2860</v>
      </c>
      <c r="H419" s="20">
        <f ca="1">IF($B419="","",INDIRECT("減額一覧!V"&amp;P419))</f>
        <v>1773</v>
      </c>
      <c r="I419" s="32">
        <f ca="1">IF(B419="","",IF(INDIRECT("減額一覧!BL"&amp;P419)=0.08,0.08,0.1))</f>
        <v>0.1</v>
      </c>
      <c r="J419" s="51" t="s">
        <v>502</v>
      </c>
      <c r="K419" s="94" t="str">
        <f t="shared" ca="1" si="842"/>
        <v/>
      </c>
      <c r="L419" s="56" t="str">
        <f t="shared" ca="1" si="805"/>
        <v/>
      </c>
      <c r="N419" s="113" t="str">
        <f t="shared" ref="N419:N422" ca="1" si="887">IF(A419="","",IF(A419&gt;3000,"月ヶ瀬",IF(A419&gt;=2000,"都祁","市内")))</f>
        <v>市内</v>
      </c>
      <c r="O419" s="114">
        <f t="shared" ref="O419" ca="1" si="888">IF(B419="","",IF(INDIRECT("減額一覧!BL"&amp;P419)=0.08,0.08,0.1))</f>
        <v>0.1</v>
      </c>
      <c r="P419" s="38">
        <v>86</v>
      </c>
      <c r="Q419" s="38">
        <f t="shared" ref="Q419:R422" ca="1" si="889">IF(G419="","",IF(G419&gt;0,1,""))</f>
        <v>1</v>
      </c>
      <c r="R419" s="38">
        <f t="shared" ca="1" si="889"/>
        <v>1</v>
      </c>
      <c r="S419" s="66" t="str">
        <f t="shared" ca="1" si="809"/>
        <v>677</v>
      </c>
      <c r="T419" s="105" t="str">
        <f t="shared" ca="1" si="810"/>
        <v/>
      </c>
    </row>
    <row r="420" spans="1:20" hidden="1">
      <c r="A420">
        <f ca="1">IF(B420="","",INDIRECT("減額一覧!B"&amp;$P420))</f>
        <v>333</v>
      </c>
      <c r="B420" s="61">
        <f t="shared" ref="B420" ca="1" si="890">IF(INDIRECT("減額一覧!BB"&amp;P420)=1,INDIRECT("減額一覧!W"&amp;P420),"")</f>
        <v>207</v>
      </c>
      <c r="C420" s="44">
        <f ca="1">IF(B420="","",INDIRECT("減額一覧!C"&amp;$P420))</f>
        <v>677110000</v>
      </c>
      <c r="D420" s="79" t="str">
        <f ca="1">IF($B420="","",INDIRECT("減額一覧!G"&amp;$P420))</f>
        <v>飯田　次朗</v>
      </c>
      <c r="E420" s="19">
        <f ca="1">IF(B420="","",INDIRECT("減額一覧!H"&amp;P420))</f>
        <v>20</v>
      </c>
      <c r="F420" s="19">
        <f ca="1">IF($B420="","",INDIRECT("減額一覧!AD"&amp;P420))</f>
        <v>13</v>
      </c>
      <c r="G420" s="20">
        <f ca="1">IF($B420="","",INDIRECT("減額一覧!AE"&amp;P420))</f>
        <v>2860</v>
      </c>
      <c r="H420" s="20">
        <f ca="1">IF($B420="","",INDIRECT("減額一覧!AF"&amp;P420))</f>
        <v>1773</v>
      </c>
      <c r="I420" s="32">
        <f ca="1">IF(B420="","",IF(INDIRECT("減額一覧!BM"&amp;P420)=0.08,0.08,0.1))</f>
        <v>0.1</v>
      </c>
      <c r="J420" s="52"/>
      <c r="K420" s="95" t="str">
        <f t="shared" ca="1" si="842"/>
        <v/>
      </c>
      <c r="L420" s="58" t="str">
        <f t="shared" ca="1" si="805"/>
        <v/>
      </c>
      <c r="N420" s="113" t="str">
        <f t="shared" ca="1" si="887"/>
        <v>市内</v>
      </c>
      <c r="O420" s="114">
        <f t="shared" ref="O420" ca="1" si="891">IF(B420="","",IF(INDIRECT("減額一覧!BM"&amp;P420)=0.08,0.08,0.1))</f>
        <v>0.1</v>
      </c>
      <c r="P420" s="38">
        <v>86</v>
      </c>
      <c r="Q420" s="38">
        <f t="shared" ca="1" si="889"/>
        <v>1</v>
      </c>
      <c r="R420" s="38">
        <f t="shared" ca="1" si="889"/>
        <v>1</v>
      </c>
      <c r="S420" s="66" t="str">
        <f t="shared" ca="1" si="809"/>
        <v>677</v>
      </c>
      <c r="T420" s="105" t="str">
        <f t="shared" ca="1" si="810"/>
        <v/>
      </c>
    </row>
    <row r="421" spans="1:20" hidden="1">
      <c r="A421">
        <f ca="1">IF(B421="","",INDIRECT("減額一覧!B"&amp;$P421))</f>
        <v>333</v>
      </c>
      <c r="B421" s="61">
        <f t="shared" ref="B421" ca="1" si="892">IF(INDIRECT("減額一覧!BC"&amp;P421)=1,INDIRECT("減額一覧!AG"&amp;P421),"")</f>
        <v>208</v>
      </c>
      <c r="C421" s="36">
        <f ca="1">IF(B421="","",INDIRECT("減額一覧!C"&amp;$P421))</f>
        <v>677110000</v>
      </c>
      <c r="D421" s="80" t="str">
        <f ca="1">IF($B421="","",INDIRECT("減額一覧!G"&amp;$P421))</f>
        <v>飯田　次朗</v>
      </c>
      <c r="E421" s="19">
        <f ca="1">IF(B421="","",INDIRECT("減額一覧!H"&amp;P421))</f>
        <v>20</v>
      </c>
      <c r="F421" s="19">
        <f ca="1">IF($B421="","",INDIRECT("減額一覧!AN"&amp;P421))</f>
        <v>13</v>
      </c>
      <c r="G421" s="20">
        <f ca="1">IF($B421="","",INDIRECT("減額一覧!AO"&amp;P421))</f>
        <v>2860</v>
      </c>
      <c r="H421" s="20">
        <f ca="1">IF($B421="","",INDIRECT("減額一覧!AP"&amp;P421))</f>
        <v>1773</v>
      </c>
      <c r="I421" s="32">
        <f ca="1">IF(B421="","",IF(INDIRECT("減額一覧!BN"&amp;P421)=0.08,0.08,0.1))</f>
        <v>0.1</v>
      </c>
      <c r="J421" s="52"/>
      <c r="K421" s="95" t="str">
        <f t="shared" ca="1" si="842"/>
        <v/>
      </c>
      <c r="L421" s="58" t="str">
        <f t="shared" ca="1" si="805"/>
        <v/>
      </c>
      <c r="N421" s="113" t="str">
        <f t="shared" ca="1" si="887"/>
        <v>市内</v>
      </c>
      <c r="O421" s="114">
        <f t="shared" ref="O421" ca="1" si="893">IF(B421="","",IF(INDIRECT("減額一覧!BN"&amp;P421)=0.08,0.08,0.1))</f>
        <v>0.1</v>
      </c>
      <c r="P421" s="38">
        <v>86</v>
      </c>
      <c r="Q421" s="38">
        <f t="shared" ca="1" si="889"/>
        <v>1</v>
      </c>
      <c r="R421" s="38">
        <f t="shared" ca="1" si="889"/>
        <v>1</v>
      </c>
      <c r="S421" s="66" t="str">
        <f t="shared" ca="1" si="809"/>
        <v>677</v>
      </c>
      <c r="T421" s="105" t="str">
        <f t="shared" ca="1" si="810"/>
        <v/>
      </c>
    </row>
    <row r="422" spans="1:20" hidden="1">
      <c r="A422" t="str">
        <f ca="1">IF(B422="","",INDIRECT("減額一覧!B"&amp;$P422))</f>
        <v/>
      </c>
      <c r="B422" s="61" t="str">
        <f t="shared" ref="B422" ca="1" si="894">IF(INDIRECT("減額一覧!BD"&amp;P422)=1,INDIRECT("減額一覧!AQ"&amp;P422),"")</f>
        <v/>
      </c>
      <c r="C422" s="45" t="str">
        <f ca="1">IF(B422="","",INDIRECT("減額一覧!C"&amp;$P422))</f>
        <v/>
      </c>
      <c r="D422" s="79" t="str">
        <f ca="1">IF($B422="","",INDIRECT("減額一覧!G"&amp;$P422))</f>
        <v/>
      </c>
      <c r="E422" s="19" t="str">
        <f ca="1">IF(B422="","",INDIRECT("減額一覧!H"&amp;P422))</f>
        <v/>
      </c>
      <c r="F422" s="19" t="str">
        <f ca="1">IF($B422="","",INDIRECT("減額一覧!AX"&amp;P422))</f>
        <v/>
      </c>
      <c r="G422" s="20" t="str">
        <f ca="1">IF($B422="","",INDIRECT("減額一覧!AY"&amp;P422))</f>
        <v/>
      </c>
      <c r="H422" s="20" t="str">
        <f ca="1">IF($B422="","",INDIRECT("減額一覧!AZ"&amp;P422))</f>
        <v/>
      </c>
      <c r="I422" s="32" t="str">
        <f ca="1">IF(B422="","",IF(INDIRECT("減額一覧!BO"&amp;P422)=0.08,0.08,0.1))</f>
        <v/>
      </c>
      <c r="J422" s="52"/>
      <c r="K422" s="95" t="str">
        <f t="shared" ca="1" si="842"/>
        <v/>
      </c>
      <c r="L422" s="58" t="str">
        <f t="shared" ca="1" si="805"/>
        <v/>
      </c>
      <c r="N422" s="113" t="str">
        <f t="shared" ca="1" si="887"/>
        <v/>
      </c>
      <c r="O422" s="114" t="str">
        <f t="shared" ref="O422" ca="1" si="895">IF(B422="","",IF(INDIRECT("減額一覧!BO"&amp;P422)=0.08,0.08,0.1))</f>
        <v/>
      </c>
      <c r="P422" s="38">
        <v>86</v>
      </c>
      <c r="Q422" s="38" t="str">
        <f t="shared" ca="1" si="889"/>
        <v/>
      </c>
      <c r="R422" s="38" t="str">
        <f t="shared" ca="1" si="889"/>
        <v/>
      </c>
      <c r="S422" s="66" t="str">
        <f t="shared" ca="1" si="809"/>
        <v/>
      </c>
      <c r="T422" s="105" t="str">
        <f t="shared" ca="1" si="810"/>
        <v/>
      </c>
    </row>
    <row r="423" spans="1:20" ht="19.5" hidden="1" thickBot="1">
      <c r="B423" s="64"/>
      <c r="C423" s="41" t="str">
        <f>IF(B423="","",減額一覧!C419)</f>
        <v/>
      </c>
      <c r="D423" s="43"/>
      <c r="E423" s="21"/>
      <c r="F423" s="22" t="s">
        <v>69</v>
      </c>
      <c r="G423" s="23">
        <f t="shared" ref="G423:H423" si="896">SUBTOTAL(9,G419:G422)</f>
        <v>0</v>
      </c>
      <c r="H423" s="23">
        <f t="shared" si="896"/>
        <v>0</v>
      </c>
      <c r="I423" s="30"/>
      <c r="J423" s="53"/>
      <c r="K423" s="96" t="str">
        <f t="shared" si="842"/>
        <v/>
      </c>
      <c r="L423" s="59" t="str">
        <f t="shared" si="805"/>
        <v/>
      </c>
      <c r="N423" s="108" t="str">
        <f t="shared" ref="N423" si="897">IF(AND(G423=0,H423=0),"","小計")</f>
        <v/>
      </c>
      <c r="O423" s="108" t="str">
        <f t="shared" ref="O423" si="898">IF(AND(G423=0,H423=0),"","小計")</f>
        <v/>
      </c>
      <c r="P423" s="38"/>
      <c r="Q423" s="38"/>
      <c r="R423" s="38"/>
      <c r="S423" s="66" t="str">
        <f t="shared" si="809"/>
        <v/>
      </c>
      <c r="T423" s="105" t="str">
        <f t="shared" si="810"/>
        <v/>
      </c>
    </row>
    <row r="424" spans="1:20" hidden="1">
      <c r="A424">
        <f ca="1">IF(B424="","",INDIRECT("減額一覧!B"&amp;$P424))</f>
        <v>334</v>
      </c>
      <c r="B424" s="61">
        <f t="shared" ref="B424" ca="1" si="899">IF(INDIRECT("減額一覧!BA"&amp;P424)=1,INDIRECT("減額一覧!M"&amp;P424),"")</f>
        <v>205</v>
      </c>
      <c r="C424" s="36">
        <f ca="1">IF(B424="","",INDIRECT("減額一覧!C"&amp;$P424))</f>
        <v>156113100</v>
      </c>
      <c r="D424" s="78" t="str">
        <f ca="1">IF($B424="","",INDIRECT("減額一覧!G"&amp;$P424))</f>
        <v>井上　昇</v>
      </c>
      <c r="E424" s="19">
        <f ca="1">IF(B424="","",INDIRECT("減額一覧!H"&amp;P424))</f>
        <v>20</v>
      </c>
      <c r="F424" s="19">
        <f ca="1">IF($B424="","",INDIRECT("減額一覧!T"&amp;P424))</f>
        <v>9</v>
      </c>
      <c r="G424" s="20">
        <f ca="1">IF($B424="","",INDIRECT("減額一覧!U"&amp;P424))</f>
        <v>1980</v>
      </c>
      <c r="H424" s="20">
        <f ca="1">IF($B424="","",INDIRECT("減額一覧!V"&amp;P424))</f>
        <v>0</v>
      </c>
      <c r="I424" s="32">
        <f ca="1">IF(B424="","",IF(INDIRECT("減額一覧!BL"&amp;P424)=0.08,0.08,0.1))</f>
        <v>0.1</v>
      </c>
      <c r="J424" s="51" t="s">
        <v>534</v>
      </c>
      <c r="K424" s="94" t="str">
        <f t="shared" ca="1" si="842"/>
        <v/>
      </c>
      <c r="L424" s="56" t="str">
        <f t="shared" ca="1" si="805"/>
        <v/>
      </c>
      <c r="N424" s="113" t="str">
        <f t="shared" ref="N424:N427" ca="1" si="900">IF(A424="","",IF(A424&gt;3000,"月ヶ瀬",IF(A424&gt;=2000,"都祁","市内")))</f>
        <v>市内</v>
      </c>
      <c r="O424" s="114">
        <f t="shared" ref="O424" ca="1" si="901">IF(B424="","",IF(INDIRECT("減額一覧!BL"&amp;P424)=0.08,0.08,0.1))</f>
        <v>0.1</v>
      </c>
      <c r="P424" s="38">
        <v>87</v>
      </c>
      <c r="Q424" s="38">
        <f t="shared" ref="Q424:R427" ca="1" si="902">IF(G424="","",IF(G424&gt;0,1,""))</f>
        <v>1</v>
      </c>
      <c r="R424" s="38" t="str">
        <f t="shared" ca="1" si="902"/>
        <v/>
      </c>
      <c r="S424" s="66" t="str">
        <f t="shared" ca="1" si="809"/>
        <v>156</v>
      </c>
      <c r="T424" s="105" t="str">
        <f t="shared" ca="1" si="810"/>
        <v/>
      </c>
    </row>
    <row r="425" spans="1:20" hidden="1">
      <c r="A425">
        <f ca="1">IF(B425="","",INDIRECT("減額一覧!B"&amp;$P425))</f>
        <v>334</v>
      </c>
      <c r="B425" s="61">
        <f t="shared" ref="B425" ca="1" si="903">IF(INDIRECT("減額一覧!BB"&amp;P425)=1,INDIRECT("減額一覧!W"&amp;P425),"")</f>
        <v>206</v>
      </c>
      <c r="C425" s="44">
        <f ca="1">IF(B425="","",INDIRECT("減額一覧!C"&amp;$P425))</f>
        <v>156113100</v>
      </c>
      <c r="D425" s="79" t="str">
        <f ca="1">IF($B425="","",INDIRECT("減額一覧!G"&amp;$P425))</f>
        <v>井上　昇</v>
      </c>
      <c r="E425" s="19">
        <f ca="1">IF(B425="","",INDIRECT("減額一覧!H"&amp;P425))</f>
        <v>20</v>
      </c>
      <c r="F425" s="19">
        <f ca="1">IF($B425="","",INDIRECT("減額一覧!AD"&amp;P425))</f>
        <v>9</v>
      </c>
      <c r="G425" s="20">
        <f ca="1">IF($B425="","",INDIRECT("減額一覧!AE"&amp;P425))</f>
        <v>1980</v>
      </c>
      <c r="H425" s="20">
        <f ca="1">IF($B425="","",INDIRECT("減額一覧!AF"&amp;P425))</f>
        <v>0</v>
      </c>
      <c r="I425" s="32">
        <f ca="1">IF(B425="","",IF(INDIRECT("減額一覧!BM"&amp;P425)=0.08,0.08,0.1))</f>
        <v>0.1</v>
      </c>
      <c r="J425" s="52"/>
      <c r="K425" s="95" t="str">
        <f t="shared" ca="1" si="842"/>
        <v/>
      </c>
      <c r="L425" s="58" t="str">
        <f t="shared" ca="1" si="805"/>
        <v/>
      </c>
      <c r="N425" s="113" t="str">
        <f t="shared" ca="1" si="900"/>
        <v>市内</v>
      </c>
      <c r="O425" s="114">
        <f t="shared" ref="O425" ca="1" si="904">IF(B425="","",IF(INDIRECT("減額一覧!BM"&amp;P425)=0.08,0.08,0.1))</f>
        <v>0.1</v>
      </c>
      <c r="P425" s="38">
        <v>87</v>
      </c>
      <c r="Q425" s="38">
        <f t="shared" ca="1" si="902"/>
        <v>1</v>
      </c>
      <c r="R425" s="38" t="str">
        <f t="shared" ca="1" si="902"/>
        <v/>
      </c>
      <c r="S425" s="66" t="str">
        <f t="shared" ca="1" si="809"/>
        <v>156</v>
      </c>
      <c r="T425" s="105" t="str">
        <f t="shared" ca="1" si="810"/>
        <v/>
      </c>
    </row>
    <row r="426" spans="1:20" hidden="1">
      <c r="A426" t="str">
        <f ca="1">IF(B426="","",INDIRECT("減額一覧!B"&amp;$P426))</f>
        <v/>
      </c>
      <c r="B426" s="61" t="str">
        <f t="shared" ref="B426" ca="1" si="905">IF(INDIRECT("減額一覧!BC"&amp;P426)=1,INDIRECT("減額一覧!AG"&amp;P426),"")</f>
        <v/>
      </c>
      <c r="C426" s="36" t="str">
        <f ca="1">IF(B426="","",INDIRECT("減額一覧!C"&amp;$P426))</f>
        <v/>
      </c>
      <c r="D426" s="80" t="str">
        <f ca="1">IF($B426="","",INDIRECT("減額一覧!G"&amp;$P426))</f>
        <v/>
      </c>
      <c r="E426" s="19" t="str">
        <f ca="1">IF(B426="","",INDIRECT("減額一覧!H"&amp;P426))</f>
        <v/>
      </c>
      <c r="F426" s="19" t="str">
        <f ca="1">IF($B426="","",INDIRECT("減額一覧!AN"&amp;P426))</f>
        <v/>
      </c>
      <c r="G426" s="20" t="str">
        <f ca="1">IF($B426="","",INDIRECT("減額一覧!AO"&amp;P426))</f>
        <v/>
      </c>
      <c r="H426" s="20" t="str">
        <f ca="1">IF($B426="","",INDIRECT("減額一覧!AP"&amp;P426))</f>
        <v/>
      </c>
      <c r="I426" s="32" t="str">
        <f ca="1">IF(B426="","",IF(INDIRECT("減額一覧!BN"&amp;P426)=0.08,0.08,0.1))</f>
        <v/>
      </c>
      <c r="J426" s="52"/>
      <c r="K426" s="95" t="str">
        <f t="shared" ca="1" si="842"/>
        <v/>
      </c>
      <c r="L426" s="58" t="str">
        <f t="shared" ca="1" si="805"/>
        <v/>
      </c>
      <c r="N426" s="113" t="str">
        <f t="shared" ca="1" si="900"/>
        <v/>
      </c>
      <c r="O426" s="114" t="str">
        <f t="shared" ref="O426" ca="1" si="906">IF(B426="","",IF(INDIRECT("減額一覧!BN"&amp;P426)=0.08,0.08,0.1))</f>
        <v/>
      </c>
      <c r="P426" s="38">
        <v>87</v>
      </c>
      <c r="Q426" s="38" t="str">
        <f t="shared" ca="1" si="902"/>
        <v/>
      </c>
      <c r="R426" s="38" t="str">
        <f t="shared" ca="1" si="902"/>
        <v/>
      </c>
      <c r="S426" s="66" t="str">
        <f t="shared" ca="1" si="809"/>
        <v/>
      </c>
      <c r="T426" s="105" t="str">
        <f t="shared" ca="1" si="810"/>
        <v/>
      </c>
    </row>
    <row r="427" spans="1:20" hidden="1">
      <c r="A427" t="str">
        <f ca="1">IF(B427="","",INDIRECT("減額一覧!B"&amp;$P427))</f>
        <v/>
      </c>
      <c r="B427" s="61" t="str">
        <f t="shared" ref="B427" ca="1" si="907">IF(INDIRECT("減額一覧!BD"&amp;P427)=1,INDIRECT("減額一覧!AQ"&amp;P427),"")</f>
        <v/>
      </c>
      <c r="C427" s="45" t="str">
        <f ca="1">IF(B427="","",INDIRECT("減額一覧!C"&amp;$P427))</f>
        <v/>
      </c>
      <c r="D427" s="79" t="str">
        <f ca="1">IF($B427="","",INDIRECT("減額一覧!G"&amp;$P427))</f>
        <v/>
      </c>
      <c r="E427" s="19" t="str">
        <f ca="1">IF(B427="","",INDIRECT("減額一覧!H"&amp;P427))</f>
        <v/>
      </c>
      <c r="F427" s="19" t="str">
        <f ca="1">IF($B427="","",INDIRECT("減額一覧!AX"&amp;P427))</f>
        <v/>
      </c>
      <c r="G427" s="20" t="str">
        <f ca="1">IF($B427="","",INDIRECT("減額一覧!AY"&amp;P427))</f>
        <v/>
      </c>
      <c r="H427" s="20" t="str">
        <f ca="1">IF($B427="","",INDIRECT("減額一覧!AZ"&amp;P427))</f>
        <v/>
      </c>
      <c r="I427" s="32" t="str">
        <f ca="1">IF(B427="","",IF(INDIRECT("減額一覧!BO"&amp;P427)=0.08,0.08,0.1))</f>
        <v/>
      </c>
      <c r="J427" s="52"/>
      <c r="K427" s="95" t="str">
        <f t="shared" ca="1" si="842"/>
        <v/>
      </c>
      <c r="L427" s="58" t="str">
        <f t="shared" ca="1" si="805"/>
        <v/>
      </c>
      <c r="N427" s="113" t="str">
        <f t="shared" ca="1" si="900"/>
        <v/>
      </c>
      <c r="O427" s="114" t="str">
        <f t="shared" ref="O427" ca="1" si="908">IF(B427="","",IF(INDIRECT("減額一覧!BO"&amp;P427)=0.08,0.08,0.1))</f>
        <v/>
      </c>
      <c r="P427" s="38">
        <v>87</v>
      </c>
      <c r="Q427" s="38" t="str">
        <f t="shared" ca="1" si="902"/>
        <v/>
      </c>
      <c r="R427" s="38" t="str">
        <f t="shared" ca="1" si="902"/>
        <v/>
      </c>
      <c r="S427" s="66" t="str">
        <f t="shared" ca="1" si="809"/>
        <v/>
      </c>
      <c r="T427" s="105" t="str">
        <f t="shared" ca="1" si="810"/>
        <v/>
      </c>
    </row>
    <row r="428" spans="1:20" ht="19.5" hidden="1" thickBot="1">
      <c r="B428" s="64"/>
      <c r="C428" s="41" t="str">
        <f>IF(B428="","",減額一覧!C424)</f>
        <v/>
      </c>
      <c r="D428" s="43"/>
      <c r="E428" s="21"/>
      <c r="F428" s="22" t="s">
        <v>69</v>
      </c>
      <c r="G428" s="23">
        <f t="shared" ref="G428:H428" si="909">SUBTOTAL(9,G424:G427)</f>
        <v>0</v>
      </c>
      <c r="H428" s="23">
        <f t="shared" si="909"/>
        <v>0</v>
      </c>
      <c r="I428" s="30"/>
      <c r="J428" s="53"/>
      <c r="K428" s="96" t="str">
        <f t="shared" si="842"/>
        <v/>
      </c>
      <c r="L428" s="59" t="str">
        <f t="shared" si="805"/>
        <v/>
      </c>
      <c r="N428" s="108" t="str">
        <f t="shared" ref="N428" si="910">IF(AND(G428=0,H428=0),"","小計")</f>
        <v/>
      </c>
      <c r="O428" s="108" t="str">
        <f t="shared" ref="O428" si="911">IF(AND(G428=0,H428=0),"","小計")</f>
        <v/>
      </c>
      <c r="P428" s="38"/>
      <c r="Q428" s="38"/>
      <c r="R428" s="38"/>
      <c r="S428" s="66" t="str">
        <f t="shared" si="809"/>
        <v/>
      </c>
      <c r="T428" s="105" t="str">
        <f t="shared" si="810"/>
        <v/>
      </c>
    </row>
    <row r="429" spans="1:20" hidden="1">
      <c r="A429">
        <f ca="1">IF(B429="","",INDIRECT("減額一覧!B"&amp;$P429))</f>
        <v>338</v>
      </c>
      <c r="B429" s="61">
        <f t="shared" ref="B429" ca="1" si="912">IF(INDIRECT("減額一覧!BA"&amp;P429)=1,INDIRECT("減額一覧!M"&amp;P429),"")</f>
        <v>207</v>
      </c>
      <c r="C429" s="36">
        <f ca="1">IF(B429="","",INDIRECT("減額一覧!C"&amp;$P429))</f>
        <v>22119000</v>
      </c>
      <c r="D429" s="78" t="str">
        <f ca="1">IF($B429="","",INDIRECT("減額一覧!G"&amp;$P429))</f>
        <v>中井　一彦</v>
      </c>
      <c r="E429" s="19">
        <f ca="1">IF(B429="","",INDIRECT("減額一覧!H"&amp;P429))</f>
        <v>13</v>
      </c>
      <c r="F429" s="19">
        <f ca="1">IF($B429="","",INDIRECT("減額一覧!T"&amp;P429))</f>
        <v>7</v>
      </c>
      <c r="G429" s="20">
        <f ca="1">IF($B429="","",INDIRECT("減額一覧!U"&amp;P429))</f>
        <v>1293</v>
      </c>
      <c r="H429" s="20">
        <f ca="1">IF($B429="","",INDIRECT("減額一覧!V"&amp;P429))</f>
        <v>954</v>
      </c>
      <c r="I429" s="32">
        <f ca="1">IF(B429="","",IF(INDIRECT("減額一覧!BL"&amp;P429)=0.08,0.08,0.1))</f>
        <v>0.1</v>
      </c>
      <c r="J429" s="51" t="s">
        <v>503</v>
      </c>
      <c r="K429" s="94" t="str">
        <f t="shared" ca="1" si="842"/>
        <v/>
      </c>
      <c r="L429" s="56" t="str">
        <f t="shared" ca="1" si="805"/>
        <v/>
      </c>
      <c r="N429" s="113" t="str">
        <f t="shared" ref="N429:N432" ca="1" si="913">IF(A429="","",IF(A429&gt;3000,"月ヶ瀬",IF(A429&gt;=2000,"都祁","市内")))</f>
        <v>市内</v>
      </c>
      <c r="O429" s="114">
        <f t="shared" ref="O429" ca="1" si="914">IF(B429="","",IF(INDIRECT("減額一覧!BL"&amp;P429)=0.08,0.08,0.1))</f>
        <v>0.1</v>
      </c>
      <c r="P429" s="38">
        <v>88</v>
      </c>
      <c r="Q429" s="38">
        <f t="shared" ref="Q429:R432" ca="1" si="915">IF(G429="","",IF(G429&gt;0,1,""))</f>
        <v>1</v>
      </c>
      <c r="R429" s="38">
        <f t="shared" ca="1" si="915"/>
        <v>1</v>
      </c>
      <c r="S429" s="66" t="str">
        <f t="shared" ca="1" si="809"/>
        <v>022</v>
      </c>
      <c r="T429" s="105" t="str">
        <f t="shared" ca="1" si="810"/>
        <v/>
      </c>
    </row>
    <row r="430" spans="1:20" hidden="1">
      <c r="A430">
        <f ca="1">IF(B430="","",INDIRECT("減額一覧!B"&amp;$P430))</f>
        <v>338</v>
      </c>
      <c r="B430" s="61">
        <f t="shared" ref="B430" ca="1" si="916">IF(INDIRECT("減額一覧!BB"&amp;P430)=1,INDIRECT("減額一覧!W"&amp;P430),"")</f>
        <v>208</v>
      </c>
      <c r="C430" s="44">
        <f ca="1">IF(B430="","",INDIRECT("減額一覧!C"&amp;$P430))</f>
        <v>22119000</v>
      </c>
      <c r="D430" s="79" t="str">
        <f ca="1">IF($B430="","",INDIRECT("減額一覧!G"&amp;$P430))</f>
        <v>中井　一彦</v>
      </c>
      <c r="E430" s="19">
        <f ca="1">IF(B430="","",INDIRECT("減額一覧!H"&amp;P430))</f>
        <v>13</v>
      </c>
      <c r="F430" s="19">
        <f ca="1">IF($B430="","",INDIRECT("減額一覧!AD"&amp;P430))</f>
        <v>8</v>
      </c>
      <c r="G430" s="20">
        <f ca="1">IF($B430="","",INDIRECT("減額一覧!AE"&amp;P430))</f>
        <v>1513</v>
      </c>
      <c r="H430" s="20">
        <f ca="1">IF($B430="","",INDIRECT("減額一覧!AF"&amp;P430))</f>
        <v>1091</v>
      </c>
      <c r="I430" s="32">
        <f ca="1">IF(B430="","",IF(INDIRECT("減額一覧!BM"&amp;P430)=0.08,0.08,0.1))</f>
        <v>0.1</v>
      </c>
      <c r="J430" s="52"/>
      <c r="K430" s="95" t="str">
        <f t="shared" ca="1" si="842"/>
        <v/>
      </c>
      <c r="L430" s="58" t="str">
        <f t="shared" ca="1" si="805"/>
        <v/>
      </c>
      <c r="N430" s="113" t="str">
        <f t="shared" ca="1" si="913"/>
        <v>市内</v>
      </c>
      <c r="O430" s="114">
        <f t="shared" ref="O430" ca="1" si="917">IF(B430="","",IF(INDIRECT("減額一覧!BM"&amp;P430)=0.08,0.08,0.1))</f>
        <v>0.1</v>
      </c>
      <c r="P430" s="38">
        <v>88</v>
      </c>
      <c r="Q430" s="38">
        <f t="shared" ca="1" si="915"/>
        <v>1</v>
      </c>
      <c r="R430" s="38">
        <f t="shared" ca="1" si="915"/>
        <v>1</v>
      </c>
      <c r="S430" s="66" t="str">
        <f t="shared" ca="1" si="809"/>
        <v>022</v>
      </c>
      <c r="T430" s="105" t="str">
        <f t="shared" ca="1" si="810"/>
        <v/>
      </c>
    </row>
    <row r="431" spans="1:20" hidden="1">
      <c r="A431" t="str">
        <f ca="1">IF(B431="","",INDIRECT("減額一覧!B"&amp;$P431))</f>
        <v/>
      </c>
      <c r="B431" s="61" t="str">
        <f t="shared" ref="B431" ca="1" si="918">IF(INDIRECT("減額一覧!BC"&amp;P431)=1,INDIRECT("減額一覧!AG"&amp;P431),"")</f>
        <v/>
      </c>
      <c r="C431" s="36" t="str">
        <f ca="1">IF(B431="","",INDIRECT("減額一覧!C"&amp;$P431))</f>
        <v/>
      </c>
      <c r="D431" s="80" t="str">
        <f ca="1">IF($B431="","",INDIRECT("減額一覧!G"&amp;$P431))</f>
        <v/>
      </c>
      <c r="E431" s="19" t="str">
        <f ca="1">IF(B431="","",INDIRECT("減額一覧!H"&amp;P431))</f>
        <v/>
      </c>
      <c r="F431" s="19" t="str">
        <f ca="1">IF($B431="","",INDIRECT("減額一覧!AN"&amp;P431))</f>
        <v/>
      </c>
      <c r="G431" s="20" t="str">
        <f ca="1">IF($B431="","",INDIRECT("減額一覧!AO"&amp;P431))</f>
        <v/>
      </c>
      <c r="H431" s="20" t="str">
        <f ca="1">IF($B431="","",INDIRECT("減額一覧!AP"&amp;P431))</f>
        <v/>
      </c>
      <c r="I431" s="32" t="str">
        <f ca="1">IF(B431="","",IF(INDIRECT("減額一覧!BN"&amp;P431)=0.08,0.08,0.1))</f>
        <v/>
      </c>
      <c r="J431" s="52"/>
      <c r="K431" s="95" t="str">
        <f t="shared" ca="1" si="842"/>
        <v/>
      </c>
      <c r="L431" s="58" t="str">
        <f t="shared" ca="1" si="805"/>
        <v/>
      </c>
      <c r="N431" s="113" t="str">
        <f t="shared" ca="1" si="913"/>
        <v/>
      </c>
      <c r="O431" s="114" t="str">
        <f t="shared" ref="O431" ca="1" si="919">IF(B431="","",IF(INDIRECT("減額一覧!BN"&amp;P431)=0.08,0.08,0.1))</f>
        <v/>
      </c>
      <c r="P431" s="38">
        <v>88</v>
      </c>
      <c r="Q431" s="38" t="str">
        <f t="shared" ca="1" si="915"/>
        <v/>
      </c>
      <c r="R431" s="38" t="str">
        <f t="shared" ca="1" si="915"/>
        <v/>
      </c>
      <c r="S431" s="66" t="str">
        <f t="shared" ca="1" si="809"/>
        <v/>
      </c>
      <c r="T431" s="105" t="str">
        <f t="shared" ca="1" si="810"/>
        <v/>
      </c>
    </row>
    <row r="432" spans="1:20" hidden="1">
      <c r="A432" t="str">
        <f ca="1">IF(B432="","",INDIRECT("減額一覧!B"&amp;$P432))</f>
        <v/>
      </c>
      <c r="B432" s="61" t="str">
        <f t="shared" ref="B432" ca="1" si="920">IF(INDIRECT("減額一覧!BD"&amp;P432)=1,INDIRECT("減額一覧!AQ"&amp;P432),"")</f>
        <v/>
      </c>
      <c r="C432" s="45" t="str">
        <f ca="1">IF(B432="","",INDIRECT("減額一覧!C"&amp;$P432))</f>
        <v/>
      </c>
      <c r="D432" s="79" t="str">
        <f ca="1">IF($B432="","",INDIRECT("減額一覧!G"&amp;$P432))</f>
        <v/>
      </c>
      <c r="E432" s="19" t="str">
        <f ca="1">IF(B432="","",INDIRECT("減額一覧!H"&amp;P432))</f>
        <v/>
      </c>
      <c r="F432" s="19" t="str">
        <f ca="1">IF($B432="","",INDIRECT("減額一覧!AX"&amp;P432))</f>
        <v/>
      </c>
      <c r="G432" s="20" t="str">
        <f ca="1">IF($B432="","",INDIRECT("減額一覧!AY"&amp;P432))</f>
        <v/>
      </c>
      <c r="H432" s="20" t="str">
        <f ca="1">IF($B432="","",INDIRECT("減額一覧!AZ"&amp;P432))</f>
        <v/>
      </c>
      <c r="I432" s="32" t="str">
        <f ca="1">IF(B432="","",IF(INDIRECT("減額一覧!BO"&amp;P432)=0.08,0.08,0.1))</f>
        <v/>
      </c>
      <c r="J432" s="52"/>
      <c r="K432" s="95" t="str">
        <f t="shared" ca="1" si="842"/>
        <v/>
      </c>
      <c r="L432" s="58" t="str">
        <f t="shared" ca="1" si="805"/>
        <v/>
      </c>
      <c r="N432" s="113" t="str">
        <f t="shared" ca="1" si="913"/>
        <v/>
      </c>
      <c r="O432" s="114" t="str">
        <f t="shared" ref="O432" ca="1" si="921">IF(B432="","",IF(INDIRECT("減額一覧!BO"&amp;P432)=0.08,0.08,0.1))</f>
        <v/>
      </c>
      <c r="P432" s="38">
        <v>88</v>
      </c>
      <c r="Q432" s="38" t="str">
        <f t="shared" ca="1" si="915"/>
        <v/>
      </c>
      <c r="R432" s="38" t="str">
        <f t="shared" ca="1" si="915"/>
        <v/>
      </c>
      <c r="S432" s="66" t="str">
        <f t="shared" ca="1" si="809"/>
        <v/>
      </c>
      <c r="T432" s="105" t="str">
        <f t="shared" ca="1" si="810"/>
        <v/>
      </c>
    </row>
    <row r="433" spans="1:20" ht="19.5" hidden="1" thickBot="1">
      <c r="B433" s="64"/>
      <c r="C433" s="41" t="str">
        <f>IF(B433="","",減額一覧!C429)</f>
        <v/>
      </c>
      <c r="D433" s="43"/>
      <c r="E433" s="21"/>
      <c r="F433" s="22" t="s">
        <v>69</v>
      </c>
      <c r="G433" s="23">
        <f t="shared" ref="G433:H433" si="922">SUBTOTAL(9,G429:G432)</f>
        <v>0</v>
      </c>
      <c r="H433" s="23">
        <f t="shared" si="922"/>
        <v>0</v>
      </c>
      <c r="I433" s="30"/>
      <c r="J433" s="53"/>
      <c r="K433" s="96" t="str">
        <f t="shared" si="842"/>
        <v/>
      </c>
      <c r="L433" s="59" t="str">
        <f t="shared" si="805"/>
        <v/>
      </c>
      <c r="N433" s="108" t="str">
        <f t="shared" ref="N433" si="923">IF(AND(G433=0,H433=0),"","小計")</f>
        <v/>
      </c>
      <c r="O433" s="108" t="str">
        <f t="shared" ref="O433" si="924">IF(AND(G433=0,H433=0),"","小計")</f>
        <v/>
      </c>
      <c r="P433" s="38"/>
      <c r="Q433" s="38"/>
      <c r="R433" s="38"/>
      <c r="S433" s="66" t="str">
        <f t="shared" si="809"/>
        <v/>
      </c>
      <c r="T433" s="105" t="str">
        <f t="shared" si="810"/>
        <v/>
      </c>
    </row>
    <row r="434" spans="1:20" hidden="1">
      <c r="A434" t="str">
        <f ca="1">IF(B434="","",INDIRECT("減額一覧!B"&amp;$P434))</f>
        <v/>
      </c>
      <c r="B434" s="61" t="str">
        <f t="shared" ref="B434" ca="1" si="925">IF(INDIRECT("減額一覧!BA"&amp;P434)=1,INDIRECT("減額一覧!M"&amp;P434),"")</f>
        <v/>
      </c>
      <c r="C434" s="36" t="str">
        <f ca="1">IF(B434="","",INDIRECT("減額一覧!C"&amp;$P434))</f>
        <v/>
      </c>
      <c r="D434" s="78" t="str">
        <f ca="1">IF($B434="","",INDIRECT("減額一覧!G"&amp;$P434))</f>
        <v/>
      </c>
      <c r="E434" s="19" t="str">
        <f ca="1">IF(B434="","",INDIRECT("減額一覧!H"&amp;P434))</f>
        <v/>
      </c>
      <c r="F434" s="19" t="str">
        <f ca="1">IF($B434="","",INDIRECT("減額一覧!T"&amp;P434))</f>
        <v/>
      </c>
      <c r="G434" s="20" t="str">
        <f ca="1">IF($B434="","",INDIRECT("減額一覧!U"&amp;P434))</f>
        <v/>
      </c>
      <c r="H434" s="20" t="str">
        <f ca="1">IF($B434="","",INDIRECT("減額一覧!V"&amp;P434))</f>
        <v/>
      </c>
      <c r="I434" s="32" t="str">
        <f ca="1">IF(B434="","",IF(INDIRECT("減額一覧!BL"&amp;P434)=0.08,0.08,0.1))</f>
        <v/>
      </c>
      <c r="J434" s="51"/>
      <c r="K434" s="94" t="str">
        <f t="shared" ca="1" si="842"/>
        <v/>
      </c>
      <c r="L434" s="56" t="str">
        <f t="shared" ca="1" si="805"/>
        <v/>
      </c>
      <c r="N434" s="113" t="str">
        <f t="shared" ref="N434:N437" ca="1" si="926">IF(A434="","",IF(A434&gt;3000,"月ヶ瀬",IF(A434&gt;=2000,"都祁","市内")))</f>
        <v/>
      </c>
      <c r="O434" s="114" t="str">
        <f t="shared" ref="O434" ca="1" si="927">IF(B434="","",IF(INDIRECT("減額一覧!BL"&amp;P434)=0.08,0.08,0.1))</f>
        <v/>
      </c>
      <c r="P434" s="38">
        <v>89</v>
      </c>
      <c r="Q434" s="38" t="str">
        <f t="shared" ref="Q434:R437" ca="1" si="928">IF(G434="","",IF(G434&gt;0,1,""))</f>
        <v/>
      </c>
      <c r="R434" s="38" t="str">
        <f t="shared" ca="1" si="928"/>
        <v/>
      </c>
      <c r="S434" s="66" t="str">
        <f t="shared" ca="1" si="809"/>
        <v/>
      </c>
      <c r="T434" s="105" t="str">
        <f t="shared" ca="1" si="810"/>
        <v/>
      </c>
    </row>
    <row r="435" spans="1:20" ht="56.25" hidden="1">
      <c r="A435">
        <f ca="1">IF(B435="","",INDIRECT("減額一覧!B"&amp;$P435))</f>
        <v>341</v>
      </c>
      <c r="B435" s="61">
        <f t="shared" ref="B435" ca="1" si="929">IF(INDIRECT("減額一覧!BB"&amp;P435)=1,INDIRECT("減額一覧!W"&amp;P435),"")</f>
        <v>207</v>
      </c>
      <c r="C435" s="44">
        <f ca="1">IF(B435="","",INDIRECT("減額一覧!C"&amp;$P435))</f>
        <v>301069000</v>
      </c>
      <c r="D435" s="79" t="str">
        <f ca="1">IF($B435="","",INDIRECT("減額一覧!G"&amp;$P435))</f>
        <v>株式会社　城田設計 　代表取締役　城田　全嗣</v>
      </c>
      <c r="E435" s="19">
        <f ca="1">IF(B435="","",INDIRECT("減額一覧!H"&amp;P435))</f>
        <v>25</v>
      </c>
      <c r="F435" s="19">
        <f ca="1">IF($B435="","",INDIRECT("減額一覧!AD"&amp;P435))</f>
        <v>4</v>
      </c>
      <c r="G435" s="20">
        <f ca="1">IF($B435="","",INDIRECT("減額一覧!AE"&amp;P435))</f>
        <v>440</v>
      </c>
      <c r="H435" s="20">
        <f ca="1">IF($B435="","",INDIRECT("減額一覧!AF"&amp;P435))</f>
        <v>0</v>
      </c>
      <c r="I435" s="32">
        <f ca="1">IF(B435="","",IF(INDIRECT("減額一覧!BM"&amp;P435)=0.08,0.08,0.1))</f>
        <v>0.1</v>
      </c>
      <c r="J435" s="52" t="s">
        <v>504</v>
      </c>
      <c r="K435" s="95" t="str">
        <f t="shared" ca="1" si="842"/>
        <v/>
      </c>
      <c r="L435" s="58" t="str">
        <f t="shared" ca="1" si="805"/>
        <v/>
      </c>
      <c r="N435" s="113" t="str">
        <f t="shared" ca="1" si="926"/>
        <v>市内</v>
      </c>
      <c r="O435" s="114">
        <f t="shared" ref="O435" ca="1" si="930">IF(B435="","",IF(INDIRECT("減額一覧!BM"&amp;P435)=0.08,0.08,0.1))</f>
        <v>0.1</v>
      </c>
      <c r="P435" s="38">
        <v>89</v>
      </c>
      <c r="Q435" s="38">
        <f t="shared" ca="1" si="928"/>
        <v>1</v>
      </c>
      <c r="R435" s="38" t="str">
        <f t="shared" ca="1" si="928"/>
        <v/>
      </c>
      <c r="S435" s="66" t="str">
        <f t="shared" ca="1" si="809"/>
        <v>301</v>
      </c>
      <c r="T435" s="105" t="str">
        <f t="shared" ca="1" si="810"/>
        <v/>
      </c>
    </row>
    <row r="436" spans="1:20" ht="56.25" hidden="1">
      <c r="A436">
        <f ca="1">IF(B436="","",INDIRECT("減額一覧!B"&amp;$P436))</f>
        <v>341</v>
      </c>
      <c r="B436" s="61">
        <f t="shared" ref="B436" ca="1" si="931">IF(INDIRECT("減額一覧!BC"&amp;P436)=1,INDIRECT("減額一覧!AG"&amp;P436),"")</f>
        <v>208</v>
      </c>
      <c r="C436" s="36">
        <f ca="1">IF(B436="","",INDIRECT("減額一覧!C"&amp;$P436))</f>
        <v>301069000</v>
      </c>
      <c r="D436" s="80" t="str">
        <f ca="1">IF($B436="","",INDIRECT("減額一覧!G"&amp;$P436))</f>
        <v>株式会社　城田設計 　代表取締役　城田　全嗣</v>
      </c>
      <c r="E436" s="19">
        <f ca="1">IF(B436="","",INDIRECT("減額一覧!H"&amp;P436))</f>
        <v>25</v>
      </c>
      <c r="F436" s="19">
        <f ca="1">IF($B436="","",INDIRECT("減額一覧!AN"&amp;P436))</f>
        <v>18</v>
      </c>
      <c r="G436" s="20">
        <f ca="1">IF($B436="","",INDIRECT("減額一覧!AO"&amp;P436))</f>
        <v>3069</v>
      </c>
      <c r="H436" s="20">
        <f ca="1">IF($B436="","",INDIRECT("減額一覧!AP"&amp;P436))</f>
        <v>0</v>
      </c>
      <c r="I436" s="32">
        <f ca="1">IF(B436="","",IF(INDIRECT("減額一覧!BN"&amp;P436)=0.08,0.08,0.1))</f>
        <v>0.1</v>
      </c>
      <c r="J436" s="52"/>
      <c r="K436" s="95" t="str">
        <f t="shared" ca="1" si="842"/>
        <v/>
      </c>
      <c r="L436" s="58" t="str">
        <f t="shared" ca="1" si="805"/>
        <v/>
      </c>
      <c r="N436" s="113" t="str">
        <f t="shared" ca="1" si="926"/>
        <v>市内</v>
      </c>
      <c r="O436" s="114">
        <f t="shared" ref="O436" ca="1" si="932">IF(B436="","",IF(INDIRECT("減額一覧!BN"&amp;P436)=0.08,0.08,0.1))</f>
        <v>0.1</v>
      </c>
      <c r="P436" s="38">
        <v>89</v>
      </c>
      <c r="Q436" s="38">
        <f t="shared" ca="1" si="928"/>
        <v>1</v>
      </c>
      <c r="R436" s="38" t="str">
        <f t="shared" ca="1" si="928"/>
        <v/>
      </c>
      <c r="S436" s="66" t="str">
        <f t="shared" ca="1" si="809"/>
        <v>301</v>
      </c>
      <c r="T436" s="105" t="str">
        <f t="shared" ca="1" si="810"/>
        <v/>
      </c>
    </row>
    <row r="437" spans="1:20" hidden="1">
      <c r="A437" t="str">
        <f ca="1">IF(B437="","",INDIRECT("減額一覧!B"&amp;$P437))</f>
        <v/>
      </c>
      <c r="B437" s="61" t="str">
        <f t="shared" ref="B437" ca="1" si="933">IF(INDIRECT("減額一覧!BD"&amp;P437)=1,INDIRECT("減額一覧!AQ"&amp;P437),"")</f>
        <v/>
      </c>
      <c r="C437" s="45" t="str">
        <f ca="1">IF(B437="","",INDIRECT("減額一覧!C"&amp;$P437))</f>
        <v/>
      </c>
      <c r="D437" s="79" t="str">
        <f ca="1">IF($B437="","",INDIRECT("減額一覧!G"&amp;$P437))</f>
        <v/>
      </c>
      <c r="E437" s="19" t="str">
        <f ca="1">IF(B437="","",INDIRECT("減額一覧!H"&amp;P437))</f>
        <v/>
      </c>
      <c r="F437" s="19" t="str">
        <f ca="1">IF($B437="","",INDIRECT("減額一覧!AX"&amp;P437))</f>
        <v/>
      </c>
      <c r="G437" s="20" t="str">
        <f ca="1">IF($B437="","",INDIRECT("減額一覧!AY"&amp;P437))</f>
        <v/>
      </c>
      <c r="H437" s="20" t="str">
        <f ca="1">IF($B437="","",INDIRECT("減額一覧!AZ"&amp;P437))</f>
        <v/>
      </c>
      <c r="I437" s="32" t="str">
        <f ca="1">IF(B437="","",IF(INDIRECT("減額一覧!BO"&amp;P437)=0.08,0.08,0.1))</f>
        <v/>
      </c>
      <c r="J437" s="52"/>
      <c r="K437" s="95" t="str">
        <f t="shared" ca="1" si="842"/>
        <v/>
      </c>
      <c r="L437" s="58" t="str">
        <f t="shared" ca="1" si="805"/>
        <v/>
      </c>
      <c r="N437" s="113" t="str">
        <f t="shared" ca="1" si="926"/>
        <v/>
      </c>
      <c r="O437" s="114" t="str">
        <f t="shared" ref="O437" ca="1" si="934">IF(B437="","",IF(INDIRECT("減額一覧!BO"&amp;P437)=0.08,0.08,0.1))</f>
        <v/>
      </c>
      <c r="P437" s="38">
        <v>89</v>
      </c>
      <c r="Q437" s="38" t="str">
        <f t="shared" ca="1" si="928"/>
        <v/>
      </c>
      <c r="R437" s="38" t="str">
        <f t="shared" ca="1" si="928"/>
        <v/>
      </c>
      <c r="S437" s="66" t="str">
        <f t="shared" ca="1" si="809"/>
        <v/>
      </c>
      <c r="T437" s="105" t="str">
        <f t="shared" ca="1" si="810"/>
        <v/>
      </c>
    </row>
    <row r="438" spans="1:20" ht="19.5" hidden="1" thickBot="1">
      <c r="B438" s="64"/>
      <c r="C438" s="41" t="str">
        <f>IF(B438="","",減額一覧!C434)</f>
        <v/>
      </c>
      <c r="D438" s="43"/>
      <c r="E438" s="21"/>
      <c r="F438" s="22" t="s">
        <v>69</v>
      </c>
      <c r="G438" s="23">
        <f t="shared" ref="G438:H438" si="935">SUBTOTAL(9,G434:G437)</f>
        <v>0</v>
      </c>
      <c r="H438" s="23">
        <f t="shared" si="935"/>
        <v>0</v>
      </c>
      <c r="I438" s="30"/>
      <c r="J438" s="53"/>
      <c r="K438" s="96" t="str">
        <f t="shared" si="842"/>
        <v/>
      </c>
      <c r="L438" s="59" t="str">
        <f t="shared" si="805"/>
        <v/>
      </c>
      <c r="N438" s="108" t="str">
        <f t="shared" ref="N438" si="936">IF(AND(G438=0,H438=0),"","小計")</f>
        <v/>
      </c>
      <c r="O438" s="108" t="str">
        <f t="shared" ref="O438" si="937">IF(AND(G438=0,H438=0),"","小計")</f>
        <v/>
      </c>
      <c r="P438" s="38"/>
      <c r="Q438" s="38"/>
      <c r="R438" s="38"/>
      <c r="S438" s="66" t="str">
        <f t="shared" si="809"/>
        <v/>
      </c>
      <c r="T438" s="105" t="str">
        <f t="shared" si="810"/>
        <v/>
      </c>
    </row>
    <row r="439" spans="1:20" hidden="1">
      <c r="A439">
        <f ca="1">IF(B439="","",INDIRECT("減額一覧!B"&amp;$P439))</f>
        <v>343</v>
      </c>
      <c r="B439" s="61">
        <f t="shared" ref="B439" ca="1" si="938">IF(INDIRECT("減額一覧!BA"&amp;P439)=1,INDIRECT("減額一覧!M"&amp;P439),"")</f>
        <v>3104</v>
      </c>
      <c r="C439" s="36">
        <f ca="1">IF(B439="","",INDIRECT("減額一覧!C"&amp;$P439))</f>
        <v>254014000</v>
      </c>
      <c r="D439" s="78" t="str">
        <f ca="1">IF($B439="","",INDIRECT("減額一覧!G"&amp;$P439))</f>
        <v>渋谷　信治</v>
      </c>
      <c r="E439" s="19">
        <f ca="1">IF(B439="","",INDIRECT("減額一覧!H"&amp;P439))</f>
        <v>20</v>
      </c>
      <c r="F439" s="19">
        <f ca="1">IF($B439="","",INDIRECT("減額一覧!T"&amp;P439))</f>
        <v>9</v>
      </c>
      <c r="G439" s="20">
        <f ca="1">IF($B439="","",INDIRECT("減額一覧!U"&amp;P439))</f>
        <v>1944</v>
      </c>
      <c r="H439" s="20">
        <f ca="1">IF($B439="","",INDIRECT("減額一覧!V"&amp;P439))</f>
        <v>1044</v>
      </c>
      <c r="I439" s="32">
        <f ca="1">IF(B439="","",IF(INDIRECT("減額一覧!BL"&amp;P439)=0.08,0.08,0.1))</f>
        <v>0.08</v>
      </c>
      <c r="J439" s="51" t="s">
        <v>535</v>
      </c>
      <c r="K439" s="94" t="str">
        <f t="shared" ca="1" si="842"/>
        <v/>
      </c>
      <c r="L439" s="56" t="str">
        <f t="shared" ca="1" si="805"/>
        <v/>
      </c>
      <c r="N439" s="113" t="str">
        <f t="shared" ref="N439:N442" ca="1" si="939">IF(A439="","",IF(A439&gt;3000,"月ヶ瀬",IF(A439&gt;=2000,"都祁","市内")))</f>
        <v>市内</v>
      </c>
      <c r="O439" s="114">
        <f t="shared" ref="O439" ca="1" si="940">IF(B439="","",IF(INDIRECT("減額一覧!BL"&amp;P439)=0.08,0.08,0.1))</f>
        <v>0.08</v>
      </c>
      <c r="P439" s="38">
        <v>90</v>
      </c>
      <c r="Q439" s="38">
        <f t="shared" ref="Q439:R442" ca="1" si="941">IF(G439="","",IF(G439&gt;0,1,""))</f>
        <v>1</v>
      </c>
      <c r="R439" s="38">
        <f t="shared" ca="1" si="941"/>
        <v>1</v>
      </c>
      <c r="S439" s="66" t="str">
        <f t="shared" ca="1" si="809"/>
        <v>254</v>
      </c>
      <c r="T439" s="105" t="str">
        <f t="shared" ca="1" si="810"/>
        <v/>
      </c>
    </row>
    <row r="440" spans="1:20" hidden="1">
      <c r="A440">
        <f ca="1">IF(B440="","",INDIRECT("減額一覧!B"&amp;$P440))</f>
        <v>343</v>
      </c>
      <c r="B440" s="61">
        <f t="shared" ref="B440" ca="1" si="942">IF(INDIRECT("減額一覧!BB"&amp;P440)=1,INDIRECT("減額一覧!W"&amp;P440),"")</f>
        <v>105</v>
      </c>
      <c r="C440" s="44">
        <f ca="1">IF(B440="","",INDIRECT("減額一覧!C"&amp;$P440))</f>
        <v>254014000</v>
      </c>
      <c r="D440" s="79" t="str">
        <f ca="1">IF($B440="","",INDIRECT("減額一覧!G"&amp;$P440))</f>
        <v>渋谷　信治</v>
      </c>
      <c r="E440" s="19">
        <f ca="1">IF(B440="","",INDIRECT("減額一覧!H"&amp;P440))</f>
        <v>20</v>
      </c>
      <c r="F440" s="19">
        <f ca="1">IF($B440="","",INDIRECT("減額一覧!AD"&amp;P440))</f>
        <v>10</v>
      </c>
      <c r="G440" s="20">
        <f ca="1">IF($B440="","",INDIRECT("減額一覧!AE"&amp;P440))</f>
        <v>2160</v>
      </c>
      <c r="H440" s="20">
        <f ca="1">IF($B440="","",INDIRECT("減額一覧!AF"&amp;P440))</f>
        <v>1160</v>
      </c>
      <c r="I440" s="32">
        <f ca="1">IF(B440="","",IF(INDIRECT("減額一覧!BM"&amp;P440)=0.08,0.08,0.1))</f>
        <v>0.08</v>
      </c>
      <c r="J440" s="52"/>
      <c r="K440" s="95" t="str">
        <f t="shared" ca="1" si="842"/>
        <v/>
      </c>
      <c r="L440" s="58" t="str">
        <f t="shared" ca="1" si="805"/>
        <v/>
      </c>
      <c r="N440" s="113" t="str">
        <f t="shared" ca="1" si="939"/>
        <v>市内</v>
      </c>
      <c r="O440" s="114">
        <f t="shared" ref="O440" ca="1" si="943">IF(B440="","",IF(INDIRECT("減額一覧!BM"&amp;P440)=0.08,0.08,0.1))</f>
        <v>0.08</v>
      </c>
      <c r="P440" s="38">
        <v>90</v>
      </c>
      <c r="Q440" s="38">
        <f t="shared" ca="1" si="941"/>
        <v>1</v>
      </c>
      <c r="R440" s="38">
        <f t="shared" ca="1" si="941"/>
        <v>1</v>
      </c>
      <c r="S440" s="66" t="str">
        <f t="shared" ca="1" si="809"/>
        <v>254</v>
      </c>
      <c r="T440" s="105" t="str">
        <f t="shared" ca="1" si="810"/>
        <v/>
      </c>
    </row>
    <row r="441" spans="1:20" hidden="1">
      <c r="A441" t="str">
        <f ca="1">IF(B441="","",INDIRECT("減額一覧!B"&amp;$P441))</f>
        <v/>
      </c>
      <c r="B441" s="61" t="str">
        <f t="shared" ref="B441" ca="1" si="944">IF(INDIRECT("減額一覧!BC"&amp;P441)=1,INDIRECT("減額一覧!AG"&amp;P441),"")</f>
        <v/>
      </c>
      <c r="C441" s="36" t="str">
        <f ca="1">IF(B441="","",INDIRECT("減額一覧!C"&amp;$P441))</f>
        <v/>
      </c>
      <c r="D441" s="80" t="str">
        <f ca="1">IF($B441="","",INDIRECT("減額一覧!G"&amp;$P441))</f>
        <v/>
      </c>
      <c r="E441" s="19" t="str">
        <f ca="1">IF(B441="","",INDIRECT("減額一覧!H"&amp;P441))</f>
        <v/>
      </c>
      <c r="F441" s="19" t="str">
        <f ca="1">IF($B441="","",INDIRECT("減額一覧!AN"&amp;P441))</f>
        <v/>
      </c>
      <c r="G441" s="20" t="str">
        <f ca="1">IF($B441="","",INDIRECT("減額一覧!AO"&amp;P441))</f>
        <v/>
      </c>
      <c r="H441" s="20" t="str">
        <f ca="1">IF($B441="","",INDIRECT("減額一覧!AP"&amp;P441))</f>
        <v/>
      </c>
      <c r="I441" s="32" t="str">
        <f ca="1">IF(B441="","",IF(INDIRECT("減額一覧!BN"&amp;P441)=0.08,0.08,0.1))</f>
        <v/>
      </c>
      <c r="J441" s="52"/>
      <c r="K441" s="95" t="str">
        <f t="shared" ca="1" si="842"/>
        <v/>
      </c>
      <c r="L441" s="58" t="str">
        <f t="shared" ca="1" si="805"/>
        <v/>
      </c>
      <c r="N441" s="113" t="str">
        <f t="shared" ca="1" si="939"/>
        <v/>
      </c>
      <c r="O441" s="114" t="str">
        <f t="shared" ref="O441" ca="1" si="945">IF(B441="","",IF(INDIRECT("減額一覧!BN"&amp;P441)=0.08,0.08,0.1))</f>
        <v/>
      </c>
      <c r="P441" s="38">
        <v>90</v>
      </c>
      <c r="Q441" s="38" t="str">
        <f t="shared" ca="1" si="941"/>
        <v/>
      </c>
      <c r="R441" s="38" t="str">
        <f t="shared" ca="1" si="941"/>
        <v/>
      </c>
      <c r="S441" s="66" t="str">
        <f t="shared" ca="1" si="809"/>
        <v/>
      </c>
      <c r="T441" s="105" t="str">
        <f t="shared" ca="1" si="810"/>
        <v/>
      </c>
    </row>
    <row r="442" spans="1:20" hidden="1">
      <c r="A442" t="str">
        <f ca="1">IF(B442="","",INDIRECT("減額一覧!B"&amp;$P442))</f>
        <v/>
      </c>
      <c r="B442" s="61" t="str">
        <f t="shared" ref="B442" ca="1" si="946">IF(INDIRECT("減額一覧!BD"&amp;P442)=1,INDIRECT("減額一覧!AQ"&amp;P442),"")</f>
        <v/>
      </c>
      <c r="C442" s="45" t="str">
        <f ca="1">IF(B442="","",INDIRECT("減額一覧!C"&amp;$P442))</f>
        <v/>
      </c>
      <c r="D442" s="79" t="str">
        <f ca="1">IF($B442="","",INDIRECT("減額一覧!G"&amp;$P442))</f>
        <v/>
      </c>
      <c r="E442" s="19" t="str">
        <f ca="1">IF(B442="","",INDIRECT("減額一覧!H"&amp;P442))</f>
        <v/>
      </c>
      <c r="F442" s="19" t="str">
        <f ca="1">IF($B442="","",INDIRECT("減額一覧!AX"&amp;P442))</f>
        <v/>
      </c>
      <c r="G442" s="20" t="str">
        <f ca="1">IF($B442="","",INDIRECT("減額一覧!AY"&amp;P442))</f>
        <v/>
      </c>
      <c r="H442" s="20" t="str">
        <f ca="1">IF($B442="","",INDIRECT("減額一覧!AZ"&amp;P442))</f>
        <v/>
      </c>
      <c r="I442" s="32" t="str">
        <f ca="1">IF(B442="","",IF(INDIRECT("減額一覧!BO"&amp;P442)=0.08,0.08,0.1))</f>
        <v/>
      </c>
      <c r="J442" s="52"/>
      <c r="K442" s="95" t="str">
        <f t="shared" ca="1" si="842"/>
        <v/>
      </c>
      <c r="L442" s="58" t="str">
        <f t="shared" ca="1" si="805"/>
        <v/>
      </c>
      <c r="N442" s="113" t="str">
        <f t="shared" ca="1" si="939"/>
        <v/>
      </c>
      <c r="O442" s="114" t="str">
        <f t="shared" ref="O442" ca="1" si="947">IF(B442="","",IF(INDIRECT("減額一覧!BO"&amp;P442)=0.08,0.08,0.1))</f>
        <v/>
      </c>
      <c r="P442" s="38">
        <v>90</v>
      </c>
      <c r="Q442" s="38" t="str">
        <f t="shared" ca="1" si="941"/>
        <v/>
      </c>
      <c r="R442" s="38" t="str">
        <f t="shared" ca="1" si="941"/>
        <v/>
      </c>
      <c r="S442" s="66" t="str">
        <f t="shared" ca="1" si="809"/>
        <v/>
      </c>
      <c r="T442" s="105" t="str">
        <f t="shared" ca="1" si="810"/>
        <v/>
      </c>
    </row>
    <row r="443" spans="1:20" ht="19.5" hidden="1" thickBot="1">
      <c r="B443" s="64"/>
      <c r="C443" s="41" t="str">
        <f>IF(B443="","",減額一覧!C439)</f>
        <v/>
      </c>
      <c r="D443" s="43"/>
      <c r="E443" s="21"/>
      <c r="F443" s="22" t="s">
        <v>69</v>
      </c>
      <c r="G443" s="23">
        <f t="shared" ref="G443:H443" si="948">SUBTOTAL(9,G439:G442)</f>
        <v>0</v>
      </c>
      <c r="H443" s="23">
        <f t="shared" si="948"/>
        <v>0</v>
      </c>
      <c r="I443" s="30"/>
      <c r="J443" s="53"/>
      <c r="K443" s="96" t="str">
        <f t="shared" si="842"/>
        <v/>
      </c>
      <c r="L443" s="59" t="str">
        <f t="shared" si="805"/>
        <v/>
      </c>
      <c r="N443" s="108" t="str">
        <f t="shared" ref="N443" si="949">IF(AND(G443=0,H443=0),"","小計")</f>
        <v/>
      </c>
      <c r="O443" s="108" t="str">
        <f t="shared" ref="O443" si="950">IF(AND(G443=0,H443=0),"","小計")</f>
        <v/>
      </c>
      <c r="P443" s="38"/>
      <c r="Q443" s="38"/>
      <c r="R443" s="38"/>
      <c r="S443" s="66" t="str">
        <f t="shared" si="809"/>
        <v/>
      </c>
      <c r="T443" s="105" t="str">
        <f t="shared" si="810"/>
        <v/>
      </c>
    </row>
    <row r="444" spans="1:20" hidden="1">
      <c r="A444" t="str">
        <f ca="1">IF(B444="","",INDIRECT("減額一覧!B"&amp;$P444))</f>
        <v/>
      </c>
      <c r="B444" s="61" t="str">
        <f t="shared" ref="B444" ca="1" si="951">IF(INDIRECT("減額一覧!BA"&amp;P444)=1,INDIRECT("減額一覧!M"&amp;P444),"")</f>
        <v/>
      </c>
      <c r="C444" s="36" t="str">
        <f ca="1">IF(B444="","",INDIRECT("減額一覧!C"&amp;$P444))</f>
        <v/>
      </c>
      <c r="D444" s="78" t="str">
        <f ca="1">IF($B444="","",INDIRECT("減額一覧!G"&amp;$P444))</f>
        <v/>
      </c>
      <c r="E444" s="19" t="str">
        <f ca="1">IF(B444="","",INDIRECT("減額一覧!H"&amp;P444))</f>
        <v/>
      </c>
      <c r="F444" s="19" t="str">
        <f ca="1">IF($B444="","",INDIRECT("減額一覧!T"&amp;P444))</f>
        <v/>
      </c>
      <c r="G444" s="20" t="str">
        <f ca="1">IF($B444="","",INDIRECT("減額一覧!U"&amp;P444))</f>
        <v/>
      </c>
      <c r="H444" s="20" t="str">
        <f ca="1">IF($B444="","",INDIRECT("減額一覧!V"&amp;P444))</f>
        <v/>
      </c>
      <c r="I444" s="32" t="str">
        <f ca="1">IF(B444="","",IF(INDIRECT("減額一覧!BL"&amp;P444)=0.08,0.08,0.1))</f>
        <v/>
      </c>
      <c r="J444" s="51"/>
      <c r="K444" s="94" t="str">
        <f t="shared" ca="1" si="842"/>
        <v/>
      </c>
      <c r="L444" s="56" t="str">
        <f t="shared" ca="1" si="805"/>
        <v/>
      </c>
      <c r="N444" s="113" t="str">
        <f t="shared" ref="N444:N447" ca="1" si="952">IF(A444="","",IF(A444&gt;3000,"月ヶ瀬",IF(A444&gt;=2000,"都祁","市内")))</f>
        <v/>
      </c>
      <c r="O444" s="114" t="str">
        <f t="shared" ref="O444" ca="1" si="953">IF(B444="","",IF(INDIRECT("減額一覧!BL"&amp;P444)=0.08,0.08,0.1))</f>
        <v/>
      </c>
      <c r="P444" s="38">
        <v>91</v>
      </c>
      <c r="Q444" s="38" t="str">
        <f t="shared" ref="Q444:R447" ca="1" si="954">IF(G444="","",IF(G444&gt;0,1,""))</f>
        <v/>
      </c>
      <c r="R444" s="38" t="str">
        <f t="shared" ca="1" si="954"/>
        <v/>
      </c>
      <c r="S444" s="66" t="str">
        <f t="shared" ca="1" si="809"/>
        <v/>
      </c>
      <c r="T444" s="105" t="str">
        <f t="shared" ca="1" si="810"/>
        <v/>
      </c>
    </row>
    <row r="445" spans="1:20" hidden="1">
      <c r="A445" t="str">
        <f ca="1">IF(B445="","",INDIRECT("減額一覧!B"&amp;$P445))</f>
        <v/>
      </c>
      <c r="B445" s="61" t="str">
        <f t="shared" ref="B445" ca="1" si="955">IF(INDIRECT("減額一覧!BB"&amp;P445)=1,INDIRECT("減額一覧!W"&amp;P445),"")</f>
        <v/>
      </c>
      <c r="C445" s="44" t="str">
        <f ca="1">IF(B445="","",INDIRECT("減額一覧!C"&amp;$P445))</f>
        <v/>
      </c>
      <c r="D445" s="79" t="str">
        <f ca="1">IF($B445="","",INDIRECT("減額一覧!G"&amp;$P445))</f>
        <v/>
      </c>
      <c r="E445" s="19" t="str">
        <f ca="1">IF(B445="","",INDIRECT("減額一覧!H"&amp;P445))</f>
        <v/>
      </c>
      <c r="F445" s="19" t="str">
        <f ca="1">IF($B445="","",INDIRECT("減額一覧!AD"&amp;P445))</f>
        <v/>
      </c>
      <c r="G445" s="20" t="str">
        <f ca="1">IF($B445="","",INDIRECT("減額一覧!AE"&amp;P445))</f>
        <v/>
      </c>
      <c r="H445" s="20" t="str">
        <f ca="1">IF($B445="","",INDIRECT("減額一覧!AF"&amp;P445))</f>
        <v/>
      </c>
      <c r="I445" s="32" t="str">
        <f ca="1">IF(B445="","",IF(INDIRECT("減額一覧!BM"&amp;P445)=0.08,0.08,0.1))</f>
        <v/>
      </c>
      <c r="J445" s="52"/>
      <c r="K445" s="95" t="str">
        <f t="shared" ca="1" si="842"/>
        <v/>
      </c>
      <c r="L445" s="58" t="str">
        <f t="shared" ca="1" si="805"/>
        <v/>
      </c>
      <c r="N445" s="113" t="str">
        <f t="shared" ca="1" si="952"/>
        <v/>
      </c>
      <c r="O445" s="114" t="str">
        <f t="shared" ref="O445" ca="1" si="956">IF(B445="","",IF(INDIRECT("減額一覧!BM"&amp;P445)=0.08,0.08,0.1))</f>
        <v/>
      </c>
      <c r="P445" s="38">
        <v>91</v>
      </c>
      <c r="Q445" s="38" t="str">
        <f t="shared" ca="1" si="954"/>
        <v/>
      </c>
      <c r="R445" s="38" t="str">
        <f t="shared" ca="1" si="954"/>
        <v/>
      </c>
      <c r="S445" s="66" t="str">
        <f t="shared" ca="1" si="809"/>
        <v/>
      </c>
      <c r="T445" s="105" t="str">
        <f t="shared" ca="1" si="810"/>
        <v/>
      </c>
    </row>
    <row r="446" spans="1:20" hidden="1">
      <c r="A446" t="str">
        <f ca="1">IF(B446="","",INDIRECT("減額一覧!B"&amp;$P446))</f>
        <v/>
      </c>
      <c r="B446" s="61" t="str">
        <f t="shared" ref="B446" ca="1" si="957">IF(INDIRECT("減額一覧!BC"&amp;P446)=1,INDIRECT("減額一覧!AG"&amp;P446),"")</f>
        <v/>
      </c>
      <c r="C446" s="36" t="str">
        <f ca="1">IF(B446="","",INDIRECT("減額一覧!C"&amp;$P446))</f>
        <v/>
      </c>
      <c r="D446" s="80" t="str">
        <f ca="1">IF($B446="","",INDIRECT("減額一覧!G"&amp;$P446))</f>
        <v/>
      </c>
      <c r="E446" s="19" t="str">
        <f ca="1">IF(B446="","",INDIRECT("減額一覧!H"&amp;P446))</f>
        <v/>
      </c>
      <c r="F446" s="19" t="str">
        <f ca="1">IF($B446="","",INDIRECT("減額一覧!AN"&amp;P446))</f>
        <v/>
      </c>
      <c r="G446" s="20" t="str">
        <f ca="1">IF($B446="","",INDIRECT("減額一覧!AO"&amp;P446))</f>
        <v/>
      </c>
      <c r="H446" s="20" t="str">
        <f ca="1">IF($B446="","",INDIRECT("減額一覧!AP"&amp;P446))</f>
        <v/>
      </c>
      <c r="I446" s="32" t="str">
        <f ca="1">IF(B446="","",IF(INDIRECT("減額一覧!BN"&amp;P446)=0.08,0.08,0.1))</f>
        <v/>
      </c>
      <c r="J446" s="52"/>
      <c r="K446" s="95" t="str">
        <f t="shared" ca="1" si="842"/>
        <v/>
      </c>
      <c r="L446" s="58" t="str">
        <f t="shared" ca="1" si="805"/>
        <v/>
      </c>
      <c r="N446" s="113" t="str">
        <f t="shared" ca="1" si="952"/>
        <v/>
      </c>
      <c r="O446" s="114" t="str">
        <f t="shared" ref="O446" ca="1" si="958">IF(B446="","",IF(INDIRECT("減額一覧!BN"&amp;P446)=0.08,0.08,0.1))</f>
        <v/>
      </c>
      <c r="P446" s="38">
        <v>91</v>
      </c>
      <c r="Q446" s="38" t="str">
        <f t="shared" ca="1" si="954"/>
        <v/>
      </c>
      <c r="R446" s="38" t="str">
        <f t="shared" ca="1" si="954"/>
        <v/>
      </c>
      <c r="S446" s="66" t="str">
        <f t="shared" ca="1" si="809"/>
        <v/>
      </c>
      <c r="T446" s="105" t="str">
        <f t="shared" ca="1" si="810"/>
        <v/>
      </c>
    </row>
    <row r="447" spans="1:20" hidden="1">
      <c r="A447" t="str">
        <f ca="1">IF(B447="","",INDIRECT("減額一覧!B"&amp;$P447))</f>
        <v/>
      </c>
      <c r="B447" s="61" t="str">
        <f t="shared" ref="B447" ca="1" si="959">IF(INDIRECT("減額一覧!BD"&amp;P447)=1,INDIRECT("減額一覧!AQ"&amp;P447),"")</f>
        <v/>
      </c>
      <c r="C447" s="45" t="str">
        <f ca="1">IF(B447="","",INDIRECT("減額一覧!C"&amp;$P447))</f>
        <v/>
      </c>
      <c r="D447" s="79" t="str">
        <f ca="1">IF($B447="","",INDIRECT("減額一覧!G"&amp;$P447))</f>
        <v/>
      </c>
      <c r="E447" s="19" t="str">
        <f ca="1">IF(B447="","",INDIRECT("減額一覧!H"&amp;P447))</f>
        <v/>
      </c>
      <c r="F447" s="19" t="str">
        <f ca="1">IF($B447="","",INDIRECT("減額一覧!AX"&amp;P447))</f>
        <v/>
      </c>
      <c r="G447" s="20" t="str">
        <f ca="1">IF($B447="","",INDIRECT("減額一覧!AY"&amp;P447))</f>
        <v/>
      </c>
      <c r="H447" s="20" t="str">
        <f ca="1">IF($B447="","",INDIRECT("減額一覧!AZ"&amp;P447))</f>
        <v/>
      </c>
      <c r="I447" s="32" t="str">
        <f ca="1">IF(B447="","",IF(INDIRECT("減額一覧!BO"&amp;P447)=0.08,0.08,0.1))</f>
        <v/>
      </c>
      <c r="J447" s="52"/>
      <c r="K447" s="95" t="str">
        <f t="shared" ca="1" si="842"/>
        <v/>
      </c>
      <c r="L447" s="58" t="str">
        <f t="shared" ca="1" si="805"/>
        <v/>
      </c>
      <c r="N447" s="113" t="str">
        <f t="shared" ca="1" si="952"/>
        <v/>
      </c>
      <c r="O447" s="114" t="str">
        <f t="shared" ref="O447" ca="1" si="960">IF(B447="","",IF(INDIRECT("減額一覧!BO"&amp;P447)=0.08,0.08,0.1))</f>
        <v/>
      </c>
      <c r="P447" s="38">
        <v>91</v>
      </c>
      <c r="Q447" s="38" t="str">
        <f t="shared" ca="1" si="954"/>
        <v/>
      </c>
      <c r="R447" s="38" t="str">
        <f t="shared" ca="1" si="954"/>
        <v/>
      </c>
      <c r="S447" s="66" t="str">
        <f t="shared" ca="1" si="809"/>
        <v/>
      </c>
      <c r="T447" s="105" t="str">
        <f t="shared" ca="1" si="810"/>
        <v/>
      </c>
    </row>
    <row r="448" spans="1:20" ht="19.5" hidden="1" thickBot="1">
      <c r="B448" s="64"/>
      <c r="C448" s="41" t="str">
        <f>IF(B448="","",減額一覧!C444)</f>
        <v/>
      </c>
      <c r="D448" s="43"/>
      <c r="E448" s="21"/>
      <c r="F448" s="22" t="s">
        <v>69</v>
      </c>
      <c r="G448" s="23">
        <f t="shared" ref="G448:H448" si="961">SUBTOTAL(9,G444:G447)</f>
        <v>0</v>
      </c>
      <c r="H448" s="23">
        <f t="shared" si="961"/>
        <v>0</v>
      </c>
      <c r="I448" s="30"/>
      <c r="J448" s="53"/>
      <c r="K448" s="96" t="str">
        <f t="shared" si="842"/>
        <v/>
      </c>
      <c r="L448" s="59" t="str">
        <f t="shared" si="805"/>
        <v/>
      </c>
      <c r="N448" s="108" t="str">
        <f t="shared" ref="N448" si="962">IF(AND(G448=0,H448=0),"","小計")</f>
        <v/>
      </c>
      <c r="O448" s="108" t="str">
        <f t="shared" ref="O448" si="963">IF(AND(G448=0,H448=0),"","小計")</f>
        <v/>
      </c>
      <c r="P448" s="38"/>
      <c r="Q448" s="38"/>
      <c r="R448" s="38"/>
      <c r="S448" s="66" t="str">
        <f t="shared" si="809"/>
        <v/>
      </c>
      <c r="T448" s="105" t="str">
        <f t="shared" si="810"/>
        <v/>
      </c>
    </row>
    <row r="449" spans="1:20" hidden="1">
      <c r="A449">
        <f ca="1">IF(B449="","",INDIRECT("減額一覧!B"&amp;$P449))</f>
        <v>345</v>
      </c>
      <c r="B449" s="61">
        <f t="shared" ref="B449" ca="1" si="964">IF(INDIRECT("減額一覧!BA"&amp;P449)=1,INDIRECT("減額一覧!M"&amp;P449),"")</f>
        <v>208</v>
      </c>
      <c r="C449" s="36">
        <f ca="1">IF(B449="","",INDIRECT("減額一覧!C"&amp;$P449))</f>
        <v>317109000</v>
      </c>
      <c r="D449" s="78" t="str">
        <f ca="1">IF($B449="","",INDIRECT("減額一覧!G"&amp;$P449))</f>
        <v>西野　扶美子</v>
      </c>
      <c r="E449" s="19">
        <f ca="1">IF(B449="","",INDIRECT("減額一覧!H"&amp;P449))</f>
        <v>13</v>
      </c>
      <c r="F449" s="19">
        <f ca="1">IF($B449="","",INDIRECT("減額一覧!T"&amp;P449))</f>
        <v>12</v>
      </c>
      <c r="G449" s="20">
        <f ca="1">IF($B449="","",INDIRECT("減額一覧!U"&amp;P449))</f>
        <v>2640</v>
      </c>
      <c r="H449" s="20">
        <f ca="1">IF($B449="","",INDIRECT("減額一覧!V"&amp;P449))</f>
        <v>1637</v>
      </c>
      <c r="I449" s="32">
        <f ca="1">IF(B449="","",IF(INDIRECT("減額一覧!BL"&amp;P449)=0.08,0.08,0.1))</f>
        <v>0.1</v>
      </c>
      <c r="J449" s="51" t="s">
        <v>536</v>
      </c>
      <c r="K449" s="94" t="str">
        <f t="shared" ca="1" si="842"/>
        <v/>
      </c>
      <c r="L449" s="56" t="str">
        <f t="shared" ca="1" si="805"/>
        <v/>
      </c>
      <c r="N449" s="113" t="str">
        <f t="shared" ref="N449:N452" ca="1" si="965">IF(A449="","",IF(A449&gt;3000,"月ヶ瀬",IF(A449&gt;=2000,"都祁","市内")))</f>
        <v>市内</v>
      </c>
      <c r="O449" s="114">
        <f t="shared" ref="O449" ca="1" si="966">IF(B449="","",IF(INDIRECT("減額一覧!BL"&amp;P449)=0.08,0.08,0.1))</f>
        <v>0.1</v>
      </c>
      <c r="P449" s="38">
        <v>92</v>
      </c>
      <c r="Q449" s="38">
        <f t="shared" ref="Q449:R452" ca="1" si="967">IF(G449="","",IF(G449&gt;0,1,""))</f>
        <v>1</v>
      </c>
      <c r="R449" s="38">
        <f t="shared" ca="1" si="967"/>
        <v>1</v>
      </c>
      <c r="S449" s="66" t="str">
        <f t="shared" ca="1" si="809"/>
        <v>317</v>
      </c>
      <c r="T449" s="105" t="str">
        <f t="shared" ca="1" si="810"/>
        <v/>
      </c>
    </row>
    <row r="450" spans="1:20" hidden="1">
      <c r="A450" t="str">
        <f ca="1">IF(B450="","",INDIRECT("減額一覧!B"&amp;$P450))</f>
        <v/>
      </c>
      <c r="B450" s="61" t="str">
        <f t="shared" ref="B450" ca="1" si="968">IF(INDIRECT("減額一覧!BB"&amp;P450)=1,INDIRECT("減額一覧!W"&amp;P450),"")</f>
        <v/>
      </c>
      <c r="C450" s="44" t="str">
        <f ca="1">IF(B450="","",INDIRECT("減額一覧!C"&amp;$P450))</f>
        <v/>
      </c>
      <c r="D450" s="79" t="str">
        <f ca="1">IF($B450="","",INDIRECT("減額一覧!G"&amp;$P450))</f>
        <v/>
      </c>
      <c r="E450" s="19" t="str">
        <f ca="1">IF(B450="","",INDIRECT("減額一覧!H"&amp;P450))</f>
        <v/>
      </c>
      <c r="F450" s="19" t="str">
        <f ca="1">IF($B450="","",INDIRECT("減額一覧!AD"&amp;P450))</f>
        <v/>
      </c>
      <c r="G450" s="20" t="str">
        <f ca="1">IF($B450="","",INDIRECT("減額一覧!AE"&amp;P450))</f>
        <v/>
      </c>
      <c r="H450" s="20" t="str">
        <f ca="1">IF($B450="","",INDIRECT("減額一覧!AF"&amp;P450))</f>
        <v/>
      </c>
      <c r="I450" s="32" t="str">
        <f ca="1">IF(B450="","",IF(INDIRECT("減額一覧!BM"&amp;P450)=0.08,0.08,0.1))</f>
        <v/>
      </c>
      <c r="J450" s="52"/>
      <c r="K450" s="95" t="str">
        <f t="shared" ca="1" si="842"/>
        <v/>
      </c>
      <c r="L450" s="58" t="str">
        <f t="shared" ca="1" si="805"/>
        <v/>
      </c>
      <c r="N450" s="113" t="str">
        <f t="shared" ca="1" si="965"/>
        <v/>
      </c>
      <c r="O450" s="114" t="str">
        <f t="shared" ref="O450" ca="1" si="969">IF(B450="","",IF(INDIRECT("減額一覧!BM"&amp;P450)=0.08,0.08,0.1))</f>
        <v/>
      </c>
      <c r="P450" s="38">
        <v>92</v>
      </c>
      <c r="Q450" s="38" t="str">
        <f t="shared" ca="1" si="967"/>
        <v/>
      </c>
      <c r="R450" s="38" t="str">
        <f t="shared" ca="1" si="967"/>
        <v/>
      </c>
      <c r="S450" s="66" t="str">
        <f t="shared" ca="1" si="809"/>
        <v/>
      </c>
      <c r="T450" s="105" t="str">
        <f t="shared" ca="1" si="810"/>
        <v/>
      </c>
    </row>
    <row r="451" spans="1:20" hidden="1">
      <c r="A451" t="str">
        <f ca="1">IF(B451="","",INDIRECT("減額一覧!B"&amp;$P451))</f>
        <v/>
      </c>
      <c r="B451" s="61" t="str">
        <f t="shared" ref="B451" ca="1" si="970">IF(INDIRECT("減額一覧!BC"&amp;P451)=1,INDIRECT("減額一覧!AG"&amp;P451),"")</f>
        <v/>
      </c>
      <c r="C451" s="36" t="str">
        <f ca="1">IF(B451="","",INDIRECT("減額一覧!C"&amp;$P451))</f>
        <v/>
      </c>
      <c r="D451" s="80" t="str">
        <f ca="1">IF($B451="","",INDIRECT("減額一覧!G"&amp;$P451))</f>
        <v/>
      </c>
      <c r="E451" s="19" t="str">
        <f ca="1">IF(B451="","",INDIRECT("減額一覧!H"&amp;P451))</f>
        <v/>
      </c>
      <c r="F451" s="19" t="str">
        <f ca="1">IF($B451="","",INDIRECT("減額一覧!AN"&amp;P451))</f>
        <v/>
      </c>
      <c r="G451" s="20" t="str">
        <f ca="1">IF($B451="","",INDIRECT("減額一覧!AO"&amp;P451))</f>
        <v/>
      </c>
      <c r="H451" s="20" t="str">
        <f ca="1">IF($B451="","",INDIRECT("減額一覧!AP"&amp;P451))</f>
        <v/>
      </c>
      <c r="I451" s="32" t="str">
        <f ca="1">IF(B451="","",IF(INDIRECT("減額一覧!BN"&amp;P451)=0.08,0.08,0.1))</f>
        <v/>
      </c>
      <c r="J451" s="52"/>
      <c r="K451" s="95" t="str">
        <f t="shared" ca="1" si="842"/>
        <v/>
      </c>
      <c r="L451" s="58" t="str">
        <f t="shared" ca="1" si="805"/>
        <v/>
      </c>
      <c r="N451" s="113" t="str">
        <f t="shared" ca="1" si="965"/>
        <v/>
      </c>
      <c r="O451" s="114" t="str">
        <f t="shared" ref="O451" ca="1" si="971">IF(B451="","",IF(INDIRECT("減額一覧!BN"&amp;P451)=0.08,0.08,0.1))</f>
        <v/>
      </c>
      <c r="P451" s="38">
        <v>92</v>
      </c>
      <c r="Q451" s="38" t="str">
        <f t="shared" ca="1" si="967"/>
        <v/>
      </c>
      <c r="R451" s="38" t="str">
        <f t="shared" ca="1" si="967"/>
        <v/>
      </c>
      <c r="S451" s="66" t="str">
        <f t="shared" ca="1" si="809"/>
        <v/>
      </c>
      <c r="T451" s="105" t="str">
        <f t="shared" ca="1" si="810"/>
        <v/>
      </c>
    </row>
    <row r="452" spans="1:20" hidden="1">
      <c r="A452" t="str">
        <f ca="1">IF(B452="","",INDIRECT("減額一覧!B"&amp;$P452))</f>
        <v/>
      </c>
      <c r="B452" s="61" t="str">
        <f t="shared" ref="B452" ca="1" si="972">IF(INDIRECT("減額一覧!BD"&amp;P452)=1,INDIRECT("減額一覧!AQ"&amp;P452),"")</f>
        <v/>
      </c>
      <c r="C452" s="45" t="str">
        <f ca="1">IF(B452="","",INDIRECT("減額一覧!C"&amp;$P452))</f>
        <v/>
      </c>
      <c r="D452" s="79" t="str">
        <f ca="1">IF($B452="","",INDIRECT("減額一覧!G"&amp;$P452))</f>
        <v/>
      </c>
      <c r="E452" s="19" t="str">
        <f ca="1">IF(B452="","",INDIRECT("減額一覧!H"&amp;P452))</f>
        <v/>
      </c>
      <c r="F452" s="19" t="str">
        <f ca="1">IF($B452="","",INDIRECT("減額一覧!AX"&amp;P452))</f>
        <v/>
      </c>
      <c r="G452" s="20" t="str">
        <f ca="1">IF($B452="","",INDIRECT("減額一覧!AY"&amp;P452))</f>
        <v/>
      </c>
      <c r="H452" s="20" t="str">
        <f ca="1">IF($B452="","",INDIRECT("減額一覧!AZ"&amp;P452))</f>
        <v/>
      </c>
      <c r="I452" s="32" t="str">
        <f ca="1">IF(B452="","",IF(INDIRECT("減額一覧!BO"&amp;P452)=0.08,0.08,0.1))</f>
        <v/>
      </c>
      <c r="J452" s="52"/>
      <c r="K452" s="95" t="str">
        <f t="shared" ca="1" si="842"/>
        <v/>
      </c>
      <c r="L452" s="58" t="str">
        <f t="shared" ca="1" si="805"/>
        <v/>
      </c>
      <c r="N452" s="113" t="str">
        <f t="shared" ca="1" si="965"/>
        <v/>
      </c>
      <c r="O452" s="114" t="str">
        <f t="shared" ref="O452" ca="1" si="973">IF(B452="","",IF(INDIRECT("減額一覧!BO"&amp;P452)=0.08,0.08,0.1))</f>
        <v/>
      </c>
      <c r="P452" s="38">
        <v>92</v>
      </c>
      <c r="Q452" s="38" t="str">
        <f t="shared" ca="1" si="967"/>
        <v/>
      </c>
      <c r="R452" s="38" t="str">
        <f t="shared" ca="1" si="967"/>
        <v/>
      </c>
      <c r="S452" s="66" t="str">
        <f t="shared" ca="1" si="809"/>
        <v/>
      </c>
      <c r="T452" s="105" t="str">
        <f t="shared" ca="1" si="810"/>
        <v/>
      </c>
    </row>
    <row r="453" spans="1:20" ht="19.5" hidden="1" thickBot="1">
      <c r="B453" s="64"/>
      <c r="C453" s="41" t="str">
        <f>IF(B453="","",減額一覧!C449)</f>
        <v/>
      </c>
      <c r="D453" s="43"/>
      <c r="E453" s="21"/>
      <c r="F453" s="22" t="s">
        <v>69</v>
      </c>
      <c r="G453" s="23">
        <f t="shared" ref="G453:H453" si="974">SUBTOTAL(9,G449:G452)</f>
        <v>0</v>
      </c>
      <c r="H453" s="23">
        <f t="shared" si="974"/>
        <v>0</v>
      </c>
      <c r="I453" s="30"/>
      <c r="J453" s="53"/>
      <c r="K453" s="96" t="str">
        <f t="shared" si="842"/>
        <v/>
      </c>
      <c r="L453" s="59" t="str">
        <f t="shared" ref="L453:L516" si="975">IF(OR(S453="370",S453="371",S453="372",S453="373",S453="374",S453="375",S453="376",S453="377",S453="378",S453="379",S453="380",S453="039",S453="389"),"農集","")</f>
        <v/>
      </c>
      <c r="N453" s="108" t="str">
        <f t="shared" ref="N453" si="976">IF(AND(G453=0,H453=0),"","小計")</f>
        <v/>
      </c>
      <c r="O453" s="108" t="str">
        <f t="shared" ref="O453" si="977">IF(AND(G453=0,H453=0),"","小計")</f>
        <v/>
      </c>
      <c r="P453" s="38"/>
      <c r="Q453" s="38"/>
      <c r="R453" s="38"/>
      <c r="S453" s="66" t="str">
        <f t="shared" ref="S453:S516" si="978">IF(C453="","",LEFT(TEXT(C453,"000000000"),3))</f>
        <v/>
      </c>
      <c r="T453" s="105" t="str">
        <f t="shared" ref="T453:T516" si="979">IF(L453="","",IF(H453=0,"",H453))</f>
        <v/>
      </c>
    </row>
    <row r="454" spans="1:20" hidden="1">
      <c r="A454">
        <f ca="1">IF(B454="","",INDIRECT("減額一覧!B"&amp;$P454))</f>
        <v>346</v>
      </c>
      <c r="B454" s="61">
        <f t="shared" ref="B454" ca="1" si="980">IF(INDIRECT("減額一覧!BA"&amp;P454)=1,INDIRECT("減額一覧!M"&amp;P454),"")</f>
        <v>207</v>
      </c>
      <c r="C454" s="36">
        <f ca="1">IF(B454="","",INDIRECT("減額一覧!C"&amp;$P454))</f>
        <v>573158000</v>
      </c>
      <c r="D454" s="78" t="str">
        <f ca="1">IF($B454="","",INDIRECT("減額一覧!G"&amp;$P454))</f>
        <v>田中　幹夫</v>
      </c>
      <c r="E454" s="19">
        <f ca="1">IF(B454="","",INDIRECT("減額一覧!H"&amp;P454))</f>
        <v>20</v>
      </c>
      <c r="F454" s="19">
        <f ca="1">IF($B454="","",INDIRECT("減額一覧!T"&amp;P454))</f>
        <v>8</v>
      </c>
      <c r="G454" s="20">
        <f ca="1">IF($B454="","",INDIRECT("減額一覧!U"&amp;P454))</f>
        <v>1760</v>
      </c>
      <c r="H454" s="20">
        <f ca="1">IF($B454="","",INDIRECT("減額一覧!V"&amp;P454))</f>
        <v>1091</v>
      </c>
      <c r="I454" s="32">
        <f ca="1">IF(B454="","",IF(INDIRECT("減額一覧!BL"&amp;P454)=0.08,0.08,0.1))</f>
        <v>0.1</v>
      </c>
      <c r="J454" s="51" t="s">
        <v>505</v>
      </c>
      <c r="K454" s="94" t="str">
        <f t="shared" ca="1" si="842"/>
        <v/>
      </c>
      <c r="L454" s="56" t="str">
        <f t="shared" ca="1" si="975"/>
        <v/>
      </c>
      <c r="N454" s="113" t="str">
        <f t="shared" ref="N454:N457" ca="1" si="981">IF(A454="","",IF(A454&gt;3000,"月ヶ瀬",IF(A454&gt;=2000,"都祁","市内")))</f>
        <v>市内</v>
      </c>
      <c r="O454" s="114">
        <f t="shared" ref="O454" ca="1" si="982">IF(B454="","",IF(INDIRECT("減額一覧!BL"&amp;P454)=0.08,0.08,0.1))</f>
        <v>0.1</v>
      </c>
      <c r="P454" s="38">
        <v>93</v>
      </c>
      <c r="Q454" s="38">
        <f t="shared" ref="Q454:R457" ca="1" si="983">IF(G454="","",IF(G454&gt;0,1,""))</f>
        <v>1</v>
      </c>
      <c r="R454" s="38">
        <f t="shared" ca="1" si="983"/>
        <v>1</v>
      </c>
      <c r="S454" s="66" t="str">
        <f t="shared" ca="1" si="978"/>
        <v>573</v>
      </c>
      <c r="T454" s="105" t="str">
        <f t="shared" ca="1" si="979"/>
        <v/>
      </c>
    </row>
    <row r="455" spans="1:20" hidden="1">
      <c r="A455">
        <f ca="1">IF(B455="","",INDIRECT("減額一覧!B"&amp;$P455))</f>
        <v>346</v>
      </c>
      <c r="B455" s="61">
        <f t="shared" ref="B455" ca="1" si="984">IF(INDIRECT("減額一覧!BB"&amp;P455)=1,INDIRECT("減額一覧!W"&amp;P455),"")</f>
        <v>208</v>
      </c>
      <c r="C455" s="44">
        <f ca="1">IF(B455="","",INDIRECT("減額一覧!C"&amp;$P455))</f>
        <v>573158000</v>
      </c>
      <c r="D455" s="79" t="str">
        <f ca="1">IF($B455="","",INDIRECT("減額一覧!G"&amp;$P455))</f>
        <v>田中　幹夫</v>
      </c>
      <c r="E455" s="19">
        <f ca="1">IF(B455="","",INDIRECT("減額一覧!H"&amp;P455))</f>
        <v>20</v>
      </c>
      <c r="F455" s="19">
        <f ca="1">IF($B455="","",INDIRECT("減額一覧!AD"&amp;P455))</f>
        <v>7</v>
      </c>
      <c r="G455" s="20">
        <f ca="1">IF($B455="","",INDIRECT("減額一覧!AE"&amp;P455))</f>
        <v>1540</v>
      </c>
      <c r="H455" s="20">
        <f ca="1">IF($B455="","",INDIRECT("減額一覧!AF"&amp;P455))</f>
        <v>955</v>
      </c>
      <c r="I455" s="32">
        <f ca="1">IF(B455="","",IF(INDIRECT("減額一覧!BM"&amp;P455)=0.08,0.08,0.1))</f>
        <v>0.1</v>
      </c>
      <c r="J455" s="52"/>
      <c r="K455" s="95" t="str">
        <f t="shared" ca="1" si="842"/>
        <v/>
      </c>
      <c r="L455" s="58" t="str">
        <f t="shared" ca="1" si="975"/>
        <v/>
      </c>
      <c r="N455" s="113" t="str">
        <f t="shared" ca="1" si="981"/>
        <v>市内</v>
      </c>
      <c r="O455" s="114">
        <f t="shared" ref="O455" ca="1" si="985">IF(B455="","",IF(INDIRECT("減額一覧!BM"&amp;P455)=0.08,0.08,0.1))</f>
        <v>0.1</v>
      </c>
      <c r="P455" s="38">
        <v>93</v>
      </c>
      <c r="Q455" s="38">
        <f t="shared" ca="1" si="983"/>
        <v>1</v>
      </c>
      <c r="R455" s="38">
        <f t="shared" ca="1" si="983"/>
        <v>1</v>
      </c>
      <c r="S455" s="66" t="str">
        <f t="shared" ca="1" si="978"/>
        <v>573</v>
      </c>
      <c r="T455" s="105" t="str">
        <f t="shared" ca="1" si="979"/>
        <v/>
      </c>
    </row>
    <row r="456" spans="1:20" hidden="1">
      <c r="A456" t="str">
        <f ca="1">IF(B456="","",INDIRECT("減額一覧!B"&amp;$P456))</f>
        <v/>
      </c>
      <c r="B456" s="61" t="str">
        <f t="shared" ref="B456" ca="1" si="986">IF(INDIRECT("減額一覧!BC"&amp;P456)=1,INDIRECT("減額一覧!AG"&amp;P456),"")</f>
        <v/>
      </c>
      <c r="C456" s="36" t="str">
        <f ca="1">IF(B456="","",INDIRECT("減額一覧!C"&amp;$P456))</f>
        <v/>
      </c>
      <c r="D456" s="80" t="str">
        <f ca="1">IF($B456="","",INDIRECT("減額一覧!G"&amp;$P456))</f>
        <v/>
      </c>
      <c r="E456" s="19" t="str">
        <f ca="1">IF(B456="","",INDIRECT("減額一覧!H"&amp;P456))</f>
        <v/>
      </c>
      <c r="F456" s="19" t="str">
        <f ca="1">IF($B456="","",INDIRECT("減額一覧!AN"&amp;P456))</f>
        <v/>
      </c>
      <c r="G456" s="20" t="str">
        <f ca="1">IF($B456="","",INDIRECT("減額一覧!AO"&amp;P456))</f>
        <v/>
      </c>
      <c r="H456" s="20" t="str">
        <f ca="1">IF($B456="","",INDIRECT("減額一覧!AP"&amp;P456))</f>
        <v/>
      </c>
      <c r="I456" s="32" t="str">
        <f ca="1">IF(B456="","",IF(INDIRECT("減額一覧!BN"&amp;P456)=0.08,0.08,0.1))</f>
        <v/>
      </c>
      <c r="J456" s="52"/>
      <c r="K456" s="95" t="str">
        <f t="shared" ca="1" si="842"/>
        <v/>
      </c>
      <c r="L456" s="58" t="str">
        <f t="shared" ca="1" si="975"/>
        <v/>
      </c>
      <c r="N456" s="113" t="str">
        <f t="shared" ca="1" si="981"/>
        <v/>
      </c>
      <c r="O456" s="114" t="str">
        <f t="shared" ref="O456" ca="1" si="987">IF(B456="","",IF(INDIRECT("減額一覧!BN"&amp;P456)=0.08,0.08,0.1))</f>
        <v/>
      </c>
      <c r="P456" s="38">
        <v>93</v>
      </c>
      <c r="Q456" s="38" t="str">
        <f t="shared" ca="1" si="983"/>
        <v/>
      </c>
      <c r="R456" s="38" t="str">
        <f t="shared" ca="1" si="983"/>
        <v/>
      </c>
      <c r="S456" s="66" t="str">
        <f t="shared" ca="1" si="978"/>
        <v/>
      </c>
      <c r="T456" s="105" t="str">
        <f t="shared" ca="1" si="979"/>
        <v/>
      </c>
    </row>
    <row r="457" spans="1:20" hidden="1">
      <c r="A457" t="str">
        <f ca="1">IF(B457="","",INDIRECT("減額一覧!B"&amp;$P457))</f>
        <v/>
      </c>
      <c r="B457" s="61" t="str">
        <f t="shared" ref="B457" ca="1" si="988">IF(INDIRECT("減額一覧!BD"&amp;P457)=1,INDIRECT("減額一覧!AQ"&amp;P457),"")</f>
        <v/>
      </c>
      <c r="C457" s="45" t="str">
        <f ca="1">IF(B457="","",INDIRECT("減額一覧!C"&amp;$P457))</f>
        <v/>
      </c>
      <c r="D457" s="79" t="str">
        <f ca="1">IF($B457="","",INDIRECT("減額一覧!G"&amp;$P457))</f>
        <v/>
      </c>
      <c r="E457" s="19" t="str">
        <f ca="1">IF(B457="","",INDIRECT("減額一覧!H"&amp;P457))</f>
        <v/>
      </c>
      <c r="F457" s="19" t="str">
        <f ca="1">IF($B457="","",INDIRECT("減額一覧!AX"&amp;P457))</f>
        <v/>
      </c>
      <c r="G457" s="20" t="str">
        <f ca="1">IF($B457="","",INDIRECT("減額一覧!AY"&amp;P457))</f>
        <v/>
      </c>
      <c r="H457" s="20" t="str">
        <f ca="1">IF($B457="","",INDIRECT("減額一覧!AZ"&amp;P457))</f>
        <v/>
      </c>
      <c r="I457" s="32" t="str">
        <f ca="1">IF(B457="","",IF(INDIRECT("減額一覧!BO"&amp;P457)=0.08,0.08,0.1))</f>
        <v/>
      </c>
      <c r="J457" s="52"/>
      <c r="K457" s="95" t="str">
        <f t="shared" ca="1" si="842"/>
        <v/>
      </c>
      <c r="L457" s="58" t="str">
        <f t="shared" ca="1" si="975"/>
        <v/>
      </c>
      <c r="N457" s="113" t="str">
        <f t="shared" ca="1" si="981"/>
        <v/>
      </c>
      <c r="O457" s="114" t="str">
        <f t="shared" ref="O457" ca="1" si="989">IF(B457="","",IF(INDIRECT("減額一覧!BO"&amp;P457)=0.08,0.08,0.1))</f>
        <v/>
      </c>
      <c r="P457" s="38">
        <v>93</v>
      </c>
      <c r="Q457" s="38" t="str">
        <f t="shared" ca="1" si="983"/>
        <v/>
      </c>
      <c r="R457" s="38" t="str">
        <f t="shared" ca="1" si="983"/>
        <v/>
      </c>
      <c r="S457" s="66" t="str">
        <f t="shared" ca="1" si="978"/>
        <v/>
      </c>
      <c r="T457" s="105" t="str">
        <f t="shared" ca="1" si="979"/>
        <v/>
      </c>
    </row>
    <row r="458" spans="1:20" ht="19.5" hidden="1" thickBot="1">
      <c r="B458" s="64"/>
      <c r="C458" s="41" t="str">
        <f>IF(B458="","",減額一覧!C454)</f>
        <v/>
      </c>
      <c r="D458" s="43"/>
      <c r="E458" s="21"/>
      <c r="F458" s="22" t="s">
        <v>69</v>
      </c>
      <c r="G458" s="23">
        <f t="shared" ref="G458:H458" si="990">SUBTOTAL(9,G454:G457)</f>
        <v>0</v>
      </c>
      <c r="H458" s="23">
        <f t="shared" si="990"/>
        <v>0</v>
      </c>
      <c r="I458" s="30"/>
      <c r="J458" s="53"/>
      <c r="K458" s="96" t="str">
        <f t="shared" si="842"/>
        <v/>
      </c>
      <c r="L458" s="59" t="str">
        <f t="shared" si="975"/>
        <v/>
      </c>
      <c r="N458" s="108" t="str">
        <f t="shared" ref="N458" si="991">IF(AND(G458=0,H458=0),"","小計")</f>
        <v/>
      </c>
      <c r="O458" s="108" t="str">
        <f t="shared" ref="O458" si="992">IF(AND(G458=0,H458=0),"","小計")</f>
        <v/>
      </c>
      <c r="P458" s="38"/>
      <c r="Q458" s="38"/>
      <c r="R458" s="38"/>
      <c r="S458" s="66" t="str">
        <f t="shared" si="978"/>
        <v/>
      </c>
      <c r="T458" s="105" t="str">
        <f t="shared" si="979"/>
        <v/>
      </c>
    </row>
    <row r="459" spans="1:20" hidden="1">
      <c r="A459" t="str">
        <f ca="1">IF(B459="","",INDIRECT("減額一覧!B"&amp;$P459))</f>
        <v/>
      </c>
      <c r="B459" s="61" t="str">
        <f t="shared" ref="B459" ca="1" si="993">IF(INDIRECT("減額一覧!BA"&amp;P459)=1,INDIRECT("減額一覧!M"&amp;P459),"")</f>
        <v/>
      </c>
      <c r="C459" s="36" t="str">
        <f ca="1">IF(B459="","",INDIRECT("減額一覧!C"&amp;$P459))</f>
        <v/>
      </c>
      <c r="D459" s="78" t="str">
        <f ca="1">IF($B459="","",INDIRECT("減額一覧!G"&amp;$P459))</f>
        <v/>
      </c>
      <c r="E459" s="19" t="str">
        <f ca="1">IF(B459="","",INDIRECT("減額一覧!H"&amp;P459))</f>
        <v/>
      </c>
      <c r="F459" s="19" t="str">
        <f ca="1">IF($B459="","",INDIRECT("減額一覧!T"&amp;P459))</f>
        <v/>
      </c>
      <c r="G459" s="20" t="str">
        <f ca="1">IF($B459="","",INDIRECT("減額一覧!U"&amp;P459))</f>
        <v/>
      </c>
      <c r="H459" s="20" t="str">
        <f ca="1">IF($B459="","",INDIRECT("減額一覧!V"&amp;P459))</f>
        <v/>
      </c>
      <c r="I459" s="32" t="str">
        <f ca="1">IF(B459="","",IF(INDIRECT("減額一覧!BL"&amp;P459)=0.08,0.08,0.1))</f>
        <v/>
      </c>
      <c r="J459" s="51"/>
      <c r="K459" s="94" t="str">
        <f t="shared" ca="1" si="842"/>
        <v/>
      </c>
      <c r="L459" s="56" t="str">
        <f t="shared" ca="1" si="975"/>
        <v/>
      </c>
      <c r="N459" s="113" t="str">
        <f t="shared" ref="N459:N462" ca="1" si="994">IF(A459="","",IF(A459&gt;3000,"月ヶ瀬",IF(A459&gt;=2000,"都祁","市内")))</f>
        <v/>
      </c>
      <c r="O459" s="114" t="str">
        <f t="shared" ref="O459" ca="1" si="995">IF(B459="","",IF(INDIRECT("減額一覧!BL"&amp;P459)=0.08,0.08,0.1))</f>
        <v/>
      </c>
      <c r="P459" s="38">
        <v>94</v>
      </c>
      <c r="Q459" s="38" t="str">
        <f t="shared" ref="Q459:R462" ca="1" si="996">IF(G459="","",IF(G459&gt;0,1,""))</f>
        <v/>
      </c>
      <c r="R459" s="38" t="str">
        <f t="shared" ca="1" si="996"/>
        <v/>
      </c>
      <c r="S459" s="66" t="str">
        <f t="shared" ca="1" si="978"/>
        <v/>
      </c>
      <c r="T459" s="105" t="str">
        <f t="shared" ca="1" si="979"/>
        <v/>
      </c>
    </row>
    <row r="460" spans="1:20" hidden="1">
      <c r="A460" t="str">
        <f ca="1">IF(B460="","",INDIRECT("減額一覧!B"&amp;$P460))</f>
        <v/>
      </c>
      <c r="B460" s="61" t="str">
        <f t="shared" ref="B460" ca="1" si="997">IF(INDIRECT("減額一覧!BB"&amp;P460)=1,INDIRECT("減額一覧!W"&amp;P460),"")</f>
        <v/>
      </c>
      <c r="C460" s="44" t="str">
        <f ca="1">IF(B460="","",INDIRECT("減額一覧!C"&amp;$P460))</f>
        <v/>
      </c>
      <c r="D460" s="79" t="str">
        <f ca="1">IF($B460="","",INDIRECT("減額一覧!G"&amp;$P460))</f>
        <v/>
      </c>
      <c r="E460" s="19" t="str">
        <f ca="1">IF(B460="","",INDIRECT("減額一覧!H"&amp;P460))</f>
        <v/>
      </c>
      <c r="F460" s="19" t="str">
        <f ca="1">IF($B460="","",INDIRECT("減額一覧!AD"&amp;P460))</f>
        <v/>
      </c>
      <c r="G460" s="20" t="str">
        <f ca="1">IF($B460="","",INDIRECT("減額一覧!AE"&amp;P460))</f>
        <v/>
      </c>
      <c r="H460" s="20" t="str">
        <f ca="1">IF($B460="","",INDIRECT("減額一覧!AF"&amp;P460))</f>
        <v/>
      </c>
      <c r="I460" s="32" t="str">
        <f ca="1">IF(B460="","",IF(INDIRECT("減額一覧!BM"&amp;P460)=0.08,0.08,0.1))</f>
        <v/>
      </c>
      <c r="J460" s="52"/>
      <c r="K460" s="95" t="str">
        <f t="shared" ca="1" si="842"/>
        <v/>
      </c>
      <c r="L460" s="58" t="str">
        <f t="shared" ca="1" si="975"/>
        <v/>
      </c>
      <c r="N460" s="113" t="str">
        <f t="shared" ca="1" si="994"/>
        <v/>
      </c>
      <c r="O460" s="114" t="str">
        <f t="shared" ref="O460" ca="1" si="998">IF(B460="","",IF(INDIRECT("減額一覧!BM"&amp;P460)=0.08,0.08,0.1))</f>
        <v/>
      </c>
      <c r="P460" s="38">
        <v>94</v>
      </c>
      <c r="Q460" s="38" t="str">
        <f t="shared" ca="1" si="996"/>
        <v/>
      </c>
      <c r="R460" s="38" t="str">
        <f t="shared" ca="1" si="996"/>
        <v/>
      </c>
      <c r="S460" s="66" t="str">
        <f t="shared" ca="1" si="978"/>
        <v/>
      </c>
      <c r="T460" s="105" t="str">
        <f t="shared" ca="1" si="979"/>
        <v/>
      </c>
    </row>
    <row r="461" spans="1:20" hidden="1">
      <c r="A461" t="str">
        <f ca="1">IF(B461="","",INDIRECT("減額一覧!B"&amp;$P461))</f>
        <v/>
      </c>
      <c r="B461" s="61" t="str">
        <f t="shared" ref="B461" ca="1" si="999">IF(INDIRECT("減額一覧!BC"&amp;P461)=1,INDIRECT("減額一覧!AG"&amp;P461),"")</f>
        <v/>
      </c>
      <c r="C461" s="36" t="str">
        <f ca="1">IF(B461="","",INDIRECT("減額一覧!C"&amp;$P461))</f>
        <v/>
      </c>
      <c r="D461" s="80" t="str">
        <f ca="1">IF($B461="","",INDIRECT("減額一覧!G"&amp;$P461))</f>
        <v/>
      </c>
      <c r="E461" s="19" t="str">
        <f ca="1">IF(B461="","",INDIRECT("減額一覧!H"&amp;P461))</f>
        <v/>
      </c>
      <c r="F461" s="19" t="str">
        <f ca="1">IF($B461="","",INDIRECT("減額一覧!AN"&amp;P461))</f>
        <v/>
      </c>
      <c r="G461" s="20" t="str">
        <f ca="1">IF($B461="","",INDIRECT("減額一覧!AO"&amp;P461))</f>
        <v/>
      </c>
      <c r="H461" s="20" t="str">
        <f ca="1">IF($B461="","",INDIRECT("減額一覧!AP"&amp;P461))</f>
        <v/>
      </c>
      <c r="I461" s="32" t="str">
        <f ca="1">IF(B461="","",IF(INDIRECT("減額一覧!BN"&amp;P461)=0.08,0.08,0.1))</f>
        <v/>
      </c>
      <c r="J461" s="52"/>
      <c r="K461" s="95" t="str">
        <f t="shared" ca="1" si="842"/>
        <v/>
      </c>
      <c r="L461" s="58" t="str">
        <f t="shared" ca="1" si="975"/>
        <v/>
      </c>
      <c r="N461" s="113" t="str">
        <f t="shared" ca="1" si="994"/>
        <v/>
      </c>
      <c r="O461" s="114" t="str">
        <f t="shared" ref="O461" ca="1" si="1000">IF(B461="","",IF(INDIRECT("減額一覧!BN"&amp;P461)=0.08,0.08,0.1))</f>
        <v/>
      </c>
      <c r="P461" s="38">
        <v>94</v>
      </c>
      <c r="Q461" s="38" t="str">
        <f t="shared" ca="1" si="996"/>
        <v/>
      </c>
      <c r="R461" s="38" t="str">
        <f t="shared" ca="1" si="996"/>
        <v/>
      </c>
      <c r="S461" s="66" t="str">
        <f t="shared" ca="1" si="978"/>
        <v/>
      </c>
      <c r="T461" s="105" t="str">
        <f t="shared" ca="1" si="979"/>
        <v/>
      </c>
    </row>
    <row r="462" spans="1:20" hidden="1">
      <c r="A462" t="str">
        <f ca="1">IF(B462="","",INDIRECT("減額一覧!B"&amp;$P462))</f>
        <v/>
      </c>
      <c r="B462" s="61" t="str">
        <f t="shared" ref="B462" ca="1" si="1001">IF(INDIRECT("減額一覧!BD"&amp;P462)=1,INDIRECT("減額一覧!AQ"&amp;P462),"")</f>
        <v/>
      </c>
      <c r="C462" s="45" t="str">
        <f ca="1">IF(B462="","",INDIRECT("減額一覧!C"&amp;$P462))</f>
        <v/>
      </c>
      <c r="D462" s="79" t="str">
        <f ca="1">IF($B462="","",INDIRECT("減額一覧!G"&amp;$P462))</f>
        <v/>
      </c>
      <c r="E462" s="19" t="str">
        <f ca="1">IF(B462="","",INDIRECT("減額一覧!H"&amp;P462))</f>
        <v/>
      </c>
      <c r="F462" s="19" t="str">
        <f ca="1">IF($B462="","",INDIRECT("減額一覧!AX"&amp;P462))</f>
        <v/>
      </c>
      <c r="G462" s="20" t="str">
        <f ca="1">IF($B462="","",INDIRECT("減額一覧!AY"&amp;P462))</f>
        <v/>
      </c>
      <c r="H462" s="20" t="str">
        <f ca="1">IF($B462="","",INDIRECT("減額一覧!AZ"&amp;P462))</f>
        <v/>
      </c>
      <c r="I462" s="32" t="str">
        <f ca="1">IF(B462="","",IF(INDIRECT("減額一覧!BO"&amp;P462)=0.08,0.08,0.1))</f>
        <v/>
      </c>
      <c r="J462" s="52"/>
      <c r="K462" s="95" t="str">
        <f t="shared" ca="1" si="842"/>
        <v/>
      </c>
      <c r="L462" s="58" t="str">
        <f t="shared" ca="1" si="975"/>
        <v/>
      </c>
      <c r="N462" s="113" t="str">
        <f t="shared" ca="1" si="994"/>
        <v/>
      </c>
      <c r="O462" s="114" t="str">
        <f t="shared" ref="O462" ca="1" si="1002">IF(B462="","",IF(INDIRECT("減額一覧!BO"&amp;P462)=0.08,0.08,0.1))</f>
        <v/>
      </c>
      <c r="P462" s="38">
        <v>94</v>
      </c>
      <c r="Q462" s="38" t="str">
        <f t="shared" ca="1" si="996"/>
        <v/>
      </c>
      <c r="R462" s="38" t="str">
        <f t="shared" ca="1" si="996"/>
        <v/>
      </c>
      <c r="S462" s="66" t="str">
        <f t="shared" ca="1" si="978"/>
        <v/>
      </c>
      <c r="T462" s="105" t="str">
        <f t="shared" ca="1" si="979"/>
        <v/>
      </c>
    </row>
    <row r="463" spans="1:20" ht="19.5" hidden="1" thickBot="1">
      <c r="B463" s="64"/>
      <c r="C463" s="41" t="str">
        <f>IF(B463="","",減額一覧!C459)</f>
        <v/>
      </c>
      <c r="D463" s="43"/>
      <c r="E463" s="21"/>
      <c r="F463" s="22" t="s">
        <v>69</v>
      </c>
      <c r="G463" s="23">
        <f t="shared" ref="G463:H463" si="1003">SUBTOTAL(9,G459:G462)</f>
        <v>0</v>
      </c>
      <c r="H463" s="23">
        <f t="shared" si="1003"/>
        <v>0</v>
      </c>
      <c r="I463" s="30"/>
      <c r="J463" s="53"/>
      <c r="K463" s="96" t="str">
        <f t="shared" si="842"/>
        <v/>
      </c>
      <c r="L463" s="59" t="str">
        <f t="shared" si="975"/>
        <v/>
      </c>
      <c r="N463" s="108" t="str">
        <f t="shared" ref="N463" si="1004">IF(AND(G463=0,H463=0),"","小計")</f>
        <v/>
      </c>
      <c r="O463" s="108" t="str">
        <f t="shared" ref="O463" si="1005">IF(AND(G463=0,H463=0),"","小計")</f>
        <v/>
      </c>
      <c r="P463" s="38"/>
      <c r="Q463" s="38"/>
      <c r="R463" s="38"/>
      <c r="S463" s="66" t="str">
        <f t="shared" si="978"/>
        <v/>
      </c>
      <c r="T463" s="105" t="str">
        <f t="shared" si="979"/>
        <v/>
      </c>
    </row>
    <row r="464" spans="1:20" hidden="1">
      <c r="A464">
        <f ca="1">IF(B464="","",INDIRECT("減額一覧!B"&amp;$P464))</f>
        <v>348</v>
      </c>
      <c r="B464" s="61">
        <f t="shared" ref="B464" ca="1" si="1006">IF(INDIRECT("減額一覧!BA"&amp;P464)=1,INDIRECT("減額一覧!M"&amp;P464),"")</f>
        <v>208</v>
      </c>
      <c r="C464" s="36">
        <f ca="1">IF(B464="","",INDIRECT("減額一覧!C"&amp;$P464))</f>
        <v>671161000</v>
      </c>
      <c r="D464" s="78" t="str">
        <f ca="1">IF($B464="","",INDIRECT("減額一覧!G"&amp;$P464))</f>
        <v>前川　正廣</v>
      </c>
      <c r="E464" s="19">
        <f ca="1">IF(B464="","",INDIRECT("減額一覧!H"&amp;P464))</f>
        <v>20</v>
      </c>
      <c r="F464" s="19">
        <f ca="1">IF($B464="","",INDIRECT("減額一覧!T"&amp;P464))</f>
        <v>6</v>
      </c>
      <c r="G464" s="20">
        <f ca="1">IF($B464="","",INDIRECT("減額一覧!U"&amp;P464))</f>
        <v>1320</v>
      </c>
      <c r="H464" s="20">
        <f ca="1">IF($B464="","",INDIRECT("減額一覧!V"&amp;P464))</f>
        <v>818</v>
      </c>
      <c r="I464" s="32">
        <f ca="1">IF(B464="","",IF(INDIRECT("減額一覧!BL"&amp;P464)=0.08,0.08,0.1))</f>
        <v>0.1</v>
      </c>
      <c r="J464" s="51" t="s">
        <v>537</v>
      </c>
      <c r="K464" s="94" t="str">
        <f t="shared" ca="1" si="842"/>
        <v/>
      </c>
      <c r="L464" s="56" t="str">
        <f t="shared" ca="1" si="975"/>
        <v/>
      </c>
      <c r="N464" s="113" t="str">
        <f t="shared" ref="N464:N467" ca="1" si="1007">IF(A464="","",IF(A464&gt;3000,"月ヶ瀬",IF(A464&gt;=2000,"都祁","市内")))</f>
        <v>市内</v>
      </c>
      <c r="O464" s="114">
        <f t="shared" ref="O464" ca="1" si="1008">IF(B464="","",IF(INDIRECT("減額一覧!BL"&amp;P464)=0.08,0.08,0.1))</f>
        <v>0.1</v>
      </c>
      <c r="P464" s="38">
        <v>95</v>
      </c>
      <c r="Q464" s="38">
        <f t="shared" ref="Q464:R467" ca="1" si="1009">IF(G464="","",IF(G464&gt;0,1,""))</f>
        <v>1</v>
      </c>
      <c r="R464" s="38">
        <f t="shared" ca="1" si="1009"/>
        <v>1</v>
      </c>
      <c r="S464" s="66" t="str">
        <f t="shared" ca="1" si="978"/>
        <v>671</v>
      </c>
      <c r="T464" s="105" t="str">
        <f t="shared" ca="1" si="979"/>
        <v/>
      </c>
    </row>
    <row r="465" spans="1:20" hidden="1">
      <c r="A465" t="str">
        <f ca="1">IF(B465="","",INDIRECT("減額一覧!B"&amp;$P465))</f>
        <v/>
      </c>
      <c r="B465" s="61" t="str">
        <f t="shared" ref="B465" ca="1" si="1010">IF(INDIRECT("減額一覧!BB"&amp;P465)=1,INDIRECT("減額一覧!W"&amp;P465),"")</f>
        <v/>
      </c>
      <c r="C465" s="44" t="str">
        <f ca="1">IF(B465="","",INDIRECT("減額一覧!C"&amp;$P465))</f>
        <v/>
      </c>
      <c r="D465" s="79" t="str">
        <f ca="1">IF($B465="","",INDIRECT("減額一覧!G"&amp;$P465))</f>
        <v/>
      </c>
      <c r="E465" s="19" t="str">
        <f ca="1">IF(B465="","",INDIRECT("減額一覧!H"&amp;P465))</f>
        <v/>
      </c>
      <c r="F465" s="19" t="str">
        <f ca="1">IF($B465="","",INDIRECT("減額一覧!AD"&amp;P465))</f>
        <v/>
      </c>
      <c r="G465" s="20" t="str">
        <f ca="1">IF($B465="","",INDIRECT("減額一覧!AE"&amp;P465))</f>
        <v/>
      </c>
      <c r="H465" s="20" t="str">
        <f ca="1">IF($B465="","",INDIRECT("減額一覧!AF"&amp;P465))</f>
        <v/>
      </c>
      <c r="I465" s="32" t="str">
        <f ca="1">IF(B465="","",IF(INDIRECT("減額一覧!BM"&amp;P465)=0.08,0.08,0.1))</f>
        <v/>
      </c>
      <c r="J465" s="52"/>
      <c r="K465" s="95" t="str">
        <f t="shared" ca="1" si="842"/>
        <v/>
      </c>
      <c r="L465" s="58" t="str">
        <f t="shared" ca="1" si="975"/>
        <v/>
      </c>
      <c r="N465" s="113" t="str">
        <f t="shared" ca="1" si="1007"/>
        <v/>
      </c>
      <c r="O465" s="114" t="str">
        <f t="shared" ref="O465" ca="1" si="1011">IF(B465="","",IF(INDIRECT("減額一覧!BM"&amp;P465)=0.08,0.08,0.1))</f>
        <v/>
      </c>
      <c r="P465" s="38">
        <v>95</v>
      </c>
      <c r="Q465" s="38" t="str">
        <f t="shared" ca="1" si="1009"/>
        <v/>
      </c>
      <c r="R465" s="38" t="str">
        <f t="shared" ca="1" si="1009"/>
        <v/>
      </c>
      <c r="S465" s="66" t="str">
        <f t="shared" ca="1" si="978"/>
        <v/>
      </c>
      <c r="T465" s="105" t="str">
        <f t="shared" ca="1" si="979"/>
        <v/>
      </c>
    </row>
    <row r="466" spans="1:20" hidden="1">
      <c r="A466" t="str">
        <f ca="1">IF(B466="","",INDIRECT("減額一覧!B"&amp;$P466))</f>
        <v/>
      </c>
      <c r="B466" s="61" t="str">
        <f t="shared" ref="B466" ca="1" si="1012">IF(INDIRECT("減額一覧!BC"&amp;P466)=1,INDIRECT("減額一覧!AG"&amp;P466),"")</f>
        <v/>
      </c>
      <c r="C466" s="36" t="str">
        <f ca="1">IF(B466="","",INDIRECT("減額一覧!C"&amp;$P466))</f>
        <v/>
      </c>
      <c r="D466" s="80" t="str">
        <f ca="1">IF($B466="","",INDIRECT("減額一覧!G"&amp;$P466))</f>
        <v/>
      </c>
      <c r="E466" s="19" t="str">
        <f ca="1">IF(B466="","",INDIRECT("減額一覧!H"&amp;P466))</f>
        <v/>
      </c>
      <c r="F466" s="19" t="str">
        <f ca="1">IF($B466="","",INDIRECT("減額一覧!AN"&amp;P466))</f>
        <v/>
      </c>
      <c r="G466" s="20" t="str">
        <f ca="1">IF($B466="","",INDIRECT("減額一覧!AO"&amp;P466))</f>
        <v/>
      </c>
      <c r="H466" s="20" t="str">
        <f ca="1">IF($B466="","",INDIRECT("減額一覧!AP"&amp;P466))</f>
        <v/>
      </c>
      <c r="I466" s="32" t="str">
        <f ca="1">IF(B466="","",IF(INDIRECT("減額一覧!BN"&amp;P466)=0.08,0.08,0.1))</f>
        <v/>
      </c>
      <c r="J466" s="52"/>
      <c r="K466" s="95" t="str">
        <f t="shared" ref="K466:K529" ca="1" si="1013">IF(A466="","",IF(A466&gt;3000,"月ヶ瀬",IF(A466&gt;=2000,"都祁","")))</f>
        <v/>
      </c>
      <c r="L466" s="58" t="str">
        <f t="shared" ca="1" si="975"/>
        <v/>
      </c>
      <c r="N466" s="113" t="str">
        <f t="shared" ca="1" si="1007"/>
        <v/>
      </c>
      <c r="O466" s="114" t="str">
        <f t="shared" ref="O466" ca="1" si="1014">IF(B466="","",IF(INDIRECT("減額一覧!BN"&amp;P466)=0.08,0.08,0.1))</f>
        <v/>
      </c>
      <c r="P466" s="38">
        <v>95</v>
      </c>
      <c r="Q466" s="38" t="str">
        <f t="shared" ca="1" si="1009"/>
        <v/>
      </c>
      <c r="R466" s="38" t="str">
        <f t="shared" ca="1" si="1009"/>
        <v/>
      </c>
      <c r="S466" s="66" t="str">
        <f t="shared" ca="1" si="978"/>
        <v/>
      </c>
      <c r="T466" s="105" t="str">
        <f t="shared" ca="1" si="979"/>
        <v/>
      </c>
    </row>
    <row r="467" spans="1:20" hidden="1">
      <c r="A467" t="str">
        <f ca="1">IF(B467="","",INDIRECT("減額一覧!B"&amp;$P467))</f>
        <v/>
      </c>
      <c r="B467" s="61" t="str">
        <f t="shared" ref="B467" ca="1" si="1015">IF(INDIRECT("減額一覧!BD"&amp;P467)=1,INDIRECT("減額一覧!AQ"&amp;P467),"")</f>
        <v/>
      </c>
      <c r="C467" s="45" t="str">
        <f ca="1">IF(B467="","",INDIRECT("減額一覧!C"&amp;$P467))</f>
        <v/>
      </c>
      <c r="D467" s="79" t="str">
        <f ca="1">IF($B467="","",INDIRECT("減額一覧!G"&amp;$P467))</f>
        <v/>
      </c>
      <c r="E467" s="19" t="str">
        <f ca="1">IF(B467="","",INDIRECT("減額一覧!H"&amp;P467))</f>
        <v/>
      </c>
      <c r="F467" s="19" t="str">
        <f ca="1">IF($B467="","",INDIRECT("減額一覧!AX"&amp;P467))</f>
        <v/>
      </c>
      <c r="G467" s="20" t="str">
        <f ca="1">IF($B467="","",INDIRECT("減額一覧!AY"&amp;P467))</f>
        <v/>
      </c>
      <c r="H467" s="20" t="str">
        <f ca="1">IF($B467="","",INDIRECT("減額一覧!AZ"&amp;P467))</f>
        <v/>
      </c>
      <c r="I467" s="32" t="str">
        <f ca="1">IF(B467="","",IF(INDIRECT("減額一覧!BO"&amp;P467)=0.08,0.08,0.1))</f>
        <v/>
      </c>
      <c r="J467" s="52"/>
      <c r="K467" s="95" t="str">
        <f t="shared" ca="1" si="1013"/>
        <v/>
      </c>
      <c r="L467" s="58" t="str">
        <f t="shared" ca="1" si="975"/>
        <v/>
      </c>
      <c r="N467" s="113" t="str">
        <f t="shared" ca="1" si="1007"/>
        <v/>
      </c>
      <c r="O467" s="114" t="str">
        <f t="shared" ref="O467" ca="1" si="1016">IF(B467="","",IF(INDIRECT("減額一覧!BO"&amp;P467)=0.08,0.08,0.1))</f>
        <v/>
      </c>
      <c r="P467" s="38">
        <v>95</v>
      </c>
      <c r="Q467" s="38" t="str">
        <f t="shared" ca="1" si="1009"/>
        <v/>
      </c>
      <c r="R467" s="38" t="str">
        <f t="shared" ca="1" si="1009"/>
        <v/>
      </c>
      <c r="S467" s="66" t="str">
        <f t="shared" ca="1" si="978"/>
        <v/>
      </c>
      <c r="T467" s="105" t="str">
        <f t="shared" ca="1" si="979"/>
        <v/>
      </c>
    </row>
    <row r="468" spans="1:20" ht="19.5" hidden="1" thickBot="1">
      <c r="B468" s="64"/>
      <c r="C468" s="41" t="str">
        <f>IF(B468="","",減額一覧!C464)</f>
        <v/>
      </c>
      <c r="D468" s="43"/>
      <c r="E468" s="21"/>
      <c r="F468" s="22" t="s">
        <v>69</v>
      </c>
      <c r="G468" s="23">
        <f t="shared" ref="G468:H468" si="1017">SUBTOTAL(9,G464:G467)</f>
        <v>0</v>
      </c>
      <c r="H468" s="23">
        <f t="shared" si="1017"/>
        <v>0</v>
      </c>
      <c r="I468" s="30"/>
      <c r="J468" s="53"/>
      <c r="K468" s="96" t="str">
        <f t="shared" si="1013"/>
        <v/>
      </c>
      <c r="L468" s="59" t="str">
        <f t="shared" si="975"/>
        <v/>
      </c>
      <c r="N468" s="108" t="str">
        <f t="shared" ref="N468" si="1018">IF(AND(G468=0,H468=0),"","小計")</f>
        <v/>
      </c>
      <c r="O468" s="108" t="str">
        <f t="shared" ref="O468" si="1019">IF(AND(G468=0,H468=0),"","小計")</f>
        <v/>
      </c>
      <c r="P468" s="38"/>
      <c r="Q468" s="38"/>
      <c r="R468" s="38"/>
      <c r="S468" s="66" t="str">
        <f t="shared" si="978"/>
        <v/>
      </c>
      <c r="T468" s="105" t="str">
        <f t="shared" si="979"/>
        <v/>
      </c>
    </row>
    <row r="469" spans="1:20" hidden="1">
      <c r="A469">
        <f ca="1">IF(B469="","",INDIRECT("減額一覧!B"&amp;$P469))</f>
        <v>354</v>
      </c>
      <c r="B469" s="61">
        <f t="shared" ref="B469" ca="1" si="1020">IF(INDIRECT("減額一覧!BA"&amp;P469)=1,INDIRECT("減額一覧!M"&amp;P469),"")</f>
        <v>205</v>
      </c>
      <c r="C469" s="36">
        <f ca="1">IF(B469="","",INDIRECT("減額一覧!C"&amp;$P469))</f>
        <v>542190000</v>
      </c>
      <c r="D469" s="78" t="str">
        <f ca="1">IF($B469="","",INDIRECT("減額一覧!G"&amp;$P469))</f>
        <v>谷口　郁子</v>
      </c>
      <c r="E469" s="19">
        <f ca="1">IF(B469="","",INDIRECT("減額一覧!H"&amp;P469))</f>
        <v>13</v>
      </c>
      <c r="F469" s="19">
        <f ca="1">IF($B469="","",INDIRECT("減額一覧!T"&amp;P469))</f>
        <v>2</v>
      </c>
      <c r="G469" s="20">
        <f ca="1">IF($B469="","",INDIRECT("減額一覧!U"&amp;P469))</f>
        <v>440</v>
      </c>
      <c r="H469" s="20">
        <f ca="1">IF($B469="","",INDIRECT("減額一覧!V"&amp;P469))</f>
        <v>272</v>
      </c>
      <c r="I469" s="32">
        <f ca="1">IF(B469="","",IF(INDIRECT("減額一覧!BL"&amp;P469)=0.08,0.08,0.1))</f>
        <v>0.1</v>
      </c>
      <c r="J469" s="51" t="s">
        <v>506</v>
      </c>
      <c r="K469" s="94" t="str">
        <f t="shared" ca="1" si="1013"/>
        <v/>
      </c>
      <c r="L469" s="56" t="str">
        <f t="shared" ca="1" si="975"/>
        <v/>
      </c>
      <c r="N469" s="113" t="str">
        <f t="shared" ref="N469:N472" ca="1" si="1021">IF(A469="","",IF(A469&gt;3000,"月ヶ瀬",IF(A469&gt;=2000,"都祁","市内")))</f>
        <v>市内</v>
      </c>
      <c r="O469" s="114">
        <f t="shared" ref="O469" ca="1" si="1022">IF(B469="","",IF(INDIRECT("減額一覧!BL"&amp;P469)=0.08,0.08,0.1))</f>
        <v>0.1</v>
      </c>
      <c r="P469" s="38">
        <v>96</v>
      </c>
      <c r="Q469" s="38">
        <f t="shared" ref="Q469:R472" ca="1" si="1023">IF(G469="","",IF(G469&gt;0,1,""))</f>
        <v>1</v>
      </c>
      <c r="R469" s="38">
        <f t="shared" ca="1" si="1023"/>
        <v>1</v>
      </c>
      <c r="S469" s="66" t="str">
        <f t="shared" ca="1" si="978"/>
        <v>542</v>
      </c>
      <c r="T469" s="105" t="str">
        <f t="shared" ca="1" si="979"/>
        <v/>
      </c>
    </row>
    <row r="470" spans="1:20" hidden="1">
      <c r="A470">
        <f ca="1">IF(B470="","",INDIRECT("減額一覧!B"&amp;$P470))</f>
        <v>354</v>
      </c>
      <c r="B470" s="61">
        <f t="shared" ref="B470" ca="1" si="1024">IF(INDIRECT("減額一覧!BB"&amp;P470)=1,INDIRECT("減額一覧!W"&amp;P470),"")</f>
        <v>206</v>
      </c>
      <c r="C470" s="44">
        <f ca="1">IF(B470="","",INDIRECT("減額一覧!C"&amp;$P470))</f>
        <v>542190000</v>
      </c>
      <c r="D470" s="79" t="str">
        <f ca="1">IF($B470="","",INDIRECT("減額一覧!G"&amp;$P470))</f>
        <v>谷口　郁子</v>
      </c>
      <c r="E470" s="19">
        <f ca="1">IF(B470="","",INDIRECT("減額一覧!H"&amp;P470))</f>
        <v>13</v>
      </c>
      <c r="F470" s="19">
        <f ca="1">IF($B470="","",INDIRECT("減額一覧!AD"&amp;P470))</f>
        <v>3</v>
      </c>
      <c r="G470" s="20">
        <f ca="1">IF($B470="","",INDIRECT("減額一覧!AE"&amp;P470))</f>
        <v>660</v>
      </c>
      <c r="H470" s="20">
        <f ca="1">IF($B470="","",INDIRECT("減額一覧!AF"&amp;P470))</f>
        <v>409</v>
      </c>
      <c r="I470" s="32">
        <f ca="1">IF(B470="","",IF(INDIRECT("減額一覧!BM"&amp;P470)=0.08,0.08,0.1))</f>
        <v>0.1</v>
      </c>
      <c r="J470" s="52"/>
      <c r="K470" s="95" t="str">
        <f t="shared" ca="1" si="1013"/>
        <v/>
      </c>
      <c r="L470" s="58" t="str">
        <f t="shared" ca="1" si="975"/>
        <v/>
      </c>
      <c r="N470" s="113" t="str">
        <f t="shared" ca="1" si="1021"/>
        <v>市内</v>
      </c>
      <c r="O470" s="114">
        <f t="shared" ref="O470" ca="1" si="1025">IF(B470="","",IF(INDIRECT("減額一覧!BM"&amp;P470)=0.08,0.08,0.1))</f>
        <v>0.1</v>
      </c>
      <c r="P470" s="38">
        <v>96</v>
      </c>
      <c r="Q470" s="38">
        <f t="shared" ca="1" si="1023"/>
        <v>1</v>
      </c>
      <c r="R470" s="38">
        <f t="shared" ca="1" si="1023"/>
        <v>1</v>
      </c>
      <c r="S470" s="66" t="str">
        <f t="shared" ca="1" si="978"/>
        <v>542</v>
      </c>
      <c r="T470" s="105" t="str">
        <f t="shared" ca="1" si="979"/>
        <v/>
      </c>
    </row>
    <row r="471" spans="1:20" hidden="1">
      <c r="A471">
        <f ca="1">IF(B471="","",INDIRECT("減額一覧!B"&amp;$P471))</f>
        <v>354</v>
      </c>
      <c r="B471" s="61">
        <f t="shared" ref="B471" ca="1" si="1026">IF(INDIRECT("減額一覧!BC"&amp;P471)=1,INDIRECT("減額一覧!AG"&amp;P471),"")</f>
        <v>207</v>
      </c>
      <c r="C471" s="36">
        <f ca="1">IF(B471="","",INDIRECT("減額一覧!C"&amp;$P471))</f>
        <v>542190000</v>
      </c>
      <c r="D471" s="80" t="str">
        <f ca="1">IF($B471="","",INDIRECT("減額一覧!G"&amp;$P471))</f>
        <v>谷口　郁子</v>
      </c>
      <c r="E471" s="19">
        <f ca="1">IF(B471="","",INDIRECT("減額一覧!H"&amp;P471))</f>
        <v>13</v>
      </c>
      <c r="F471" s="19">
        <f ca="1">IF($B471="","",INDIRECT("減額一覧!AN"&amp;P471))</f>
        <v>1</v>
      </c>
      <c r="G471" s="20">
        <f ca="1">IF($B471="","",INDIRECT("減額一覧!AO"&amp;P471))</f>
        <v>220</v>
      </c>
      <c r="H471" s="20">
        <f ca="1">IF($B471="","",INDIRECT("減額一覧!AP"&amp;P471))</f>
        <v>136</v>
      </c>
      <c r="I471" s="32">
        <f ca="1">IF(B471="","",IF(INDIRECT("減額一覧!BN"&amp;P471)=0.08,0.08,0.1))</f>
        <v>0.1</v>
      </c>
      <c r="J471" s="52"/>
      <c r="K471" s="95" t="str">
        <f t="shared" ca="1" si="1013"/>
        <v/>
      </c>
      <c r="L471" s="58" t="str">
        <f t="shared" ca="1" si="975"/>
        <v/>
      </c>
      <c r="N471" s="113" t="str">
        <f t="shared" ca="1" si="1021"/>
        <v>市内</v>
      </c>
      <c r="O471" s="114">
        <f t="shared" ref="O471" ca="1" si="1027">IF(B471="","",IF(INDIRECT("減額一覧!BN"&amp;P471)=0.08,0.08,0.1))</f>
        <v>0.1</v>
      </c>
      <c r="P471" s="38">
        <v>96</v>
      </c>
      <c r="Q471" s="38">
        <f t="shared" ca="1" si="1023"/>
        <v>1</v>
      </c>
      <c r="R471" s="38">
        <f t="shared" ca="1" si="1023"/>
        <v>1</v>
      </c>
      <c r="S471" s="66" t="str">
        <f t="shared" ca="1" si="978"/>
        <v>542</v>
      </c>
      <c r="T471" s="105" t="str">
        <f t="shared" ca="1" si="979"/>
        <v/>
      </c>
    </row>
    <row r="472" spans="1:20" hidden="1">
      <c r="A472">
        <f ca="1">IF(B472="","",INDIRECT("減額一覧!B"&amp;$P472))</f>
        <v>354</v>
      </c>
      <c r="B472" s="61">
        <f t="shared" ref="B472" ca="1" si="1028">IF(INDIRECT("減額一覧!BD"&amp;P472)=1,INDIRECT("減額一覧!AQ"&amp;P472),"")</f>
        <v>208</v>
      </c>
      <c r="C472" s="45">
        <f ca="1">IF(B472="","",INDIRECT("減額一覧!C"&amp;$P472))</f>
        <v>542190000</v>
      </c>
      <c r="D472" s="79" t="str">
        <f ca="1">IF($B472="","",INDIRECT("減額一覧!G"&amp;$P472))</f>
        <v>谷口　郁子</v>
      </c>
      <c r="E472" s="19">
        <f ca="1">IF(B472="","",INDIRECT("減額一覧!H"&amp;P472))</f>
        <v>13</v>
      </c>
      <c r="F472" s="19">
        <f ca="1">IF($B472="","",INDIRECT("減額一覧!AX"&amp;P472))</f>
        <v>2</v>
      </c>
      <c r="G472" s="20">
        <f ca="1">IF($B472="","",INDIRECT("減額一覧!AY"&amp;P472))</f>
        <v>440</v>
      </c>
      <c r="H472" s="20">
        <f ca="1">IF($B472="","",INDIRECT("減額一覧!AZ"&amp;P472))</f>
        <v>272</v>
      </c>
      <c r="I472" s="32">
        <f ca="1">IF(B472="","",IF(INDIRECT("減額一覧!BO"&amp;P472)=0.08,0.08,0.1))</f>
        <v>0.1</v>
      </c>
      <c r="J472" s="52"/>
      <c r="K472" s="95" t="str">
        <f t="shared" ca="1" si="1013"/>
        <v/>
      </c>
      <c r="L472" s="58" t="str">
        <f t="shared" ca="1" si="975"/>
        <v/>
      </c>
      <c r="N472" s="113" t="str">
        <f t="shared" ca="1" si="1021"/>
        <v>市内</v>
      </c>
      <c r="O472" s="114">
        <f t="shared" ref="O472" ca="1" si="1029">IF(B472="","",IF(INDIRECT("減額一覧!BO"&amp;P472)=0.08,0.08,0.1))</f>
        <v>0.1</v>
      </c>
      <c r="P472" s="38">
        <v>96</v>
      </c>
      <c r="Q472" s="38">
        <f t="shared" ca="1" si="1023"/>
        <v>1</v>
      </c>
      <c r="R472" s="38">
        <f t="shared" ca="1" si="1023"/>
        <v>1</v>
      </c>
      <c r="S472" s="66" t="str">
        <f t="shared" ca="1" si="978"/>
        <v>542</v>
      </c>
      <c r="T472" s="105" t="str">
        <f t="shared" ca="1" si="979"/>
        <v/>
      </c>
    </row>
    <row r="473" spans="1:20" ht="19.5" hidden="1" thickBot="1">
      <c r="B473" s="64"/>
      <c r="C473" s="41" t="str">
        <f>IF(B473="","",減額一覧!C469)</f>
        <v/>
      </c>
      <c r="D473" s="43"/>
      <c r="E473" s="21"/>
      <c r="F473" s="22" t="s">
        <v>69</v>
      </c>
      <c r="G473" s="23">
        <f t="shared" ref="G473:H473" si="1030">SUBTOTAL(9,G469:G472)</f>
        <v>0</v>
      </c>
      <c r="H473" s="23">
        <f t="shared" si="1030"/>
        <v>0</v>
      </c>
      <c r="I473" s="30"/>
      <c r="J473" s="53"/>
      <c r="K473" s="96" t="str">
        <f t="shared" si="1013"/>
        <v/>
      </c>
      <c r="L473" s="59" t="str">
        <f t="shared" si="975"/>
        <v/>
      </c>
      <c r="N473" s="108" t="str">
        <f t="shared" ref="N473" si="1031">IF(AND(G473=0,H473=0),"","小計")</f>
        <v/>
      </c>
      <c r="O473" s="108" t="str">
        <f t="shared" ref="O473" si="1032">IF(AND(G473=0,H473=0),"","小計")</f>
        <v/>
      </c>
      <c r="P473" s="38"/>
      <c r="Q473" s="38"/>
      <c r="R473" s="38"/>
      <c r="S473" s="66" t="str">
        <f t="shared" si="978"/>
        <v/>
      </c>
      <c r="T473" s="105" t="str">
        <f t="shared" si="979"/>
        <v/>
      </c>
    </row>
    <row r="474" spans="1:20" hidden="1">
      <c r="A474">
        <f ca="1">IF(B474="","",INDIRECT("減額一覧!B"&amp;$P474))</f>
        <v>356</v>
      </c>
      <c r="B474" s="61">
        <f t="shared" ref="B474" ca="1" si="1033">IF(INDIRECT("減額一覧!BA"&amp;P474)=1,INDIRECT("減額一覧!M"&amp;P474),"")</f>
        <v>205</v>
      </c>
      <c r="C474" s="36">
        <f ca="1">IF(B474="","",INDIRECT("減額一覧!C"&amp;$P474))</f>
        <v>127082000</v>
      </c>
      <c r="D474" s="78" t="str">
        <f ca="1">IF($B474="","",INDIRECT("減額一覧!G"&amp;$P474))</f>
        <v>河井　溢子</v>
      </c>
      <c r="E474" s="19">
        <f ca="1">IF(B474="","",INDIRECT("減額一覧!H"&amp;P474))</f>
        <v>13</v>
      </c>
      <c r="F474" s="19">
        <f ca="1">IF($B474="","",INDIRECT("減額一覧!T"&amp;P474))</f>
        <v>1</v>
      </c>
      <c r="G474" s="20">
        <f ca="1">IF($B474="","",INDIRECT("減額一覧!U"&amp;P474))</f>
        <v>220</v>
      </c>
      <c r="H474" s="20">
        <f ca="1">IF($B474="","",INDIRECT("減額一覧!V"&amp;P474))</f>
        <v>136</v>
      </c>
      <c r="I474" s="32">
        <f ca="1">IF(B474="","",IF(INDIRECT("減額一覧!BL"&amp;P474)=0.08,0.08,0.1))</f>
        <v>0.1</v>
      </c>
      <c r="J474" s="51" t="s">
        <v>507</v>
      </c>
      <c r="K474" s="94" t="str">
        <f t="shared" ca="1" si="1013"/>
        <v/>
      </c>
      <c r="L474" s="56" t="str">
        <f t="shared" ca="1" si="975"/>
        <v/>
      </c>
      <c r="N474" s="113" t="str">
        <f t="shared" ref="N474:N477" ca="1" si="1034">IF(A474="","",IF(A474&gt;3000,"月ヶ瀬",IF(A474&gt;=2000,"都祁","市内")))</f>
        <v>市内</v>
      </c>
      <c r="O474" s="114">
        <f t="shared" ref="O474" ca="1" si="1035">IF(B474="","",IF(INDIRECT("減額一覧!BL"&amp;P474)=0.08,0.08,0.1))</f>
        <v>0.1</v>
      </c>
      <c r="P474" s="38">
        <v>97</v>
      </c>
      <c r="Q474" s="38">
        <f t="shared" ref="Q474:R477" ca="1" si="1036">IF(G474="","",IF(G474&gt;0,1,""))</f>
        <v>1</v>
      </c>
      <c r="R474" s="38">
        <f t="shared" ca="1" si="1036"/>
        <v>1</v>
      </c>
      <c r="S474" s="66" t="str">
        <f t="shared" ca="1" si="978"/>
        <v>127</v>
      </c>
      <c r="T474" s="105" t="str">
        <f t="shared" ca="1" si="979"/>
        <v/>
      </c>
    </row>
    <row r="475" spans="1:20" hidden="1">
      <c r="A475">
        <f ca="1">IF(B475="","",INDIRECT("減額一覧!B"&amp;$P475))</f>
        <v>356</v>
      </c>
      <c r="B475" s="61">
        <f t="shared" ref="B475" ca="1" si="1037">IF(INDIRECT("減額一覧!BB"&amp;P475)=1,INDIRECT("減額一覧!W"&amp;P475),"")</f>
        <v>206</v>
      </c>
      <c r="C475" s="44">
        <f ca="1">IF(B475="","",INDIRECT("減額一覧!C"&amp;$P475))</f>
        <v>127082000</v>
      </c>
      <c r="D475" s="79" t="str">
        <f ca="1">IF($B475="","",INDIRECT("減額一覧!G"&amp;$P475))</f>
        <v>河井　溢子</v>
      </c>
      <c r="E475" s="19">
        <f ca="1">IF(B475="","",INDIRECT("減額一覧!H"&amp;P475))</f>
        <v>13</v>
      </c>
      <c r="F475" s="19">
        <f ca="1">IF($B475="","",INDIRECT("減額一覧!AD"&amp;P475))</f>
        <v>1</v>
      </c>
      <c r="G475" s="20">
        <f ca="1">IF($B475="","",INDIRECT("減額一覧!AE"&amp;P475))</f>
        <v>220</v>
      </c>
      <c r="H475" s="20">
        <f ca="1">IF($B475="","",INDIRECT("減額一覧!AF"&amp;P475))</f>
        <v>136</v>
      </c>
      <c r="I475" s="32">
        <f ca="1">IF(B475="","",IF(INDIRECT("減額一覧!BM"&amp;P475)=0.08,0.08,0.1))</f>
        <v>0.1</v>
      </c>
      <c r="J475" s="52"/>
      <c r="K475" s="95" t="str">
        <f t="shared" ca="1" si="1013"/>
        <v/>
      </c>
      <c r="L475" s="58" t="str">
        <f t="shared" ca="1" si="975"/>
        <v/>
      </c>
      <c r="N475" s="113" t="str">
        <f t="shared" ca="1" si="1034"/>
        <v>市内</v>
      </c>
      <c r="O475" s="114">
        <f t="shared" ref="O475" ca="1" si="1038">IF(B475="","",IF(INDIRECT("減額一覧!BM"&amp;P475)=0.08,0.08,0.1))</f>
        <v>0.1</v>
      </c>
      <c r="P475" s="38">
        <v>97</v>
      </c>
      <c r="Q475" s="38">
        <f t="shared" ca="1" si="1036"/>
        <v>1</v>
      </c>
      <c r="R475" s="38">
        <f t="shared" ca="1" si="1036"/>
        <v>1</v>
      </c>
      <c r="S475" s="66" t="str">
        <f t="shared" ca="1" si="978"/>
        <v>127</v>
      </c>
      <c r="T475" s="105" t="str">
        <f t="shared" ca="1" si="979"/>
        <v/>
      </c>
    </row>
    <row r="476" spans="1:20" hidden="1">
      <c r="A476">
        <f ca="1">IF(B476="","",INDIRECT("減額一覧!B"&amp;$P476))</f>
        <v>356</v>
      </c>
      <c r="B476" s="61">
        <f t="shared" ref="B476" ca="1" si="1039">IF(INDIRECT("減額一覧!BC"&amp;P476)=1,INDIRECT("減額一覧!AG"&amp;P476),"")</f>
        <v>207</v>
      </c>
      <c r="C476" s="36">
        <f ca="1">IF(B476="","",INDIRECT("減額一覧!C"&amp;$P476))</f>
        <v>127082000</v>
      </c>
      <c r="D476" s="80" t="str">
        <f ca="1">IF($B476="","",INDIRECT("減額一覧!G"&amp;$P476))</f>
        <v>河井　溢子</v>
      </c>
      <c r="E476" s="19">
        <f ca="1">IF(B476="","",INDIRECT("減額一覧!H"&amp;P476))</f>
        <v>13</v>
      </c>
      <c r="F476" s="19">
        <f ca="1">IF($B476="","",INDIRECT("減額一覧!AN"&amp;P476))</f>
        <v>2</v>
      </c>
      <c r="G476" s="20">
        <f ca="1">IF($B476="","",INDIRECT("減額一覧!AO"&amp;P476))</f>
        <v>440</v>
      </c>
      <c r="H476" s="20">
        <f ca="1">IF($B476="","",INDIRECT("減額一覧!AP"&amp;P476))</f>
        <v>273</v>
      </c>
      <c r="I476" s="32">
        <f ca="1">IF(B476="","",IF(INDIRECT("減額一覧!BN"&amp;P476)=0.08,0.08,0.1))</f>
        <v>0.1</v>
      </c>
      <c r="J476" s="52"/>
      <c r="K476" s="95" t="str">
        <f t="shared" ca="1" si="1013"/>
        <v/>
      </c>
      <c r="L476" s="58" t="str">
        <f t="shared" ca="1" si="975"/>
        <v/>
      </c>
      <c r="N476" s="113" t="str">
        <f t="shared" ca="1" si="1034"/>
        <v>市内</v>
      </c>
      <c r="O476" s="114">
        <f t="shared" ref="O476" ca="1" si="1040">IF(B476="","",IF(INDIRECT("減額一覧!BN"&amp;P476)=0.08,0.08,0.1))</f>
        <v>0.1</v>
      </c>
      <c r="P476" s="38">
        <v>97</v>
      </c>
      <c r="Q476" s="38">
        <f t="shared" ca="1" si="1036"/>
        <v>1</v>
      </c>
      <c r="R476" s="38">
        <f t="shared" ca="1" si="1036"/>
        <v>1</v>
      </c>
      <c r="S476" s="66" t="str">
        <f t="shared" ca="1" si="978"/>
        <v>127</v>
      </c>
      <c r="T476" s="105" t="str">
        <f t="shared" ca="1" si="979"/>
        <v/>
      </c>
    </row>
    <row r="477" spans="1:20" hidden="1">
      <c r="A477">
        <f ca="1">IF(B477="","",INDIRECT("減額一覧!B"&amp;$P477))</f>
        <v>356</v>
      </c>
      <c r="B477" s="61">
        <f t="shared" ref="B477" ca="1" si="1041">IF(INDIRECT("減額一覧!BD"&amp;P477)=1,INDIRECT("減額一覧!AQ"&amp;P477),"")</f>
        <v>208</v>
      </c>
      <c r="C477" s="45">
        <f ca="1">IF(B477="","",INDIRECT("減額一覧!C"&amp;$P477))</f>
        <v>127082000</v>
      </c>
      <c r="D477" s="79" t="str">
        <f ca="1">IF($B477="","",INDIRECT("減額一覧!G"&amp;$P477))</f>
        <v>河井　溢子</v>
      </c>
      <c r="E477" s="19">
        <f ca="1">IF(B477="","",INDIRECT("減額一覧!H"&amp;P477))</f>
        <v>13</v>
      </c>
      <c r="F477" s="19">
        <f ca="1">IF($B477="","",INDIRECT("減額一覧!AX"&amp;P477))</f>
        <v>2</v>
      </c>
      <c r="G477" s="20">
        <f ca="1">IF($B477="","",INDIRECT("減額一覧!AY"&amp;P477))</f>
        <v>440</v>
      </c>
      <c r="H477" s="20">
        <f ca="1">IF($B477="","",INDIRECT("減額一覧!AZ"&amp;P477))</f>
        <v>273</v>
      </c>
      <c r="I477" s="32">
        <f ca="1">IF(B477="","",IF(INDIRECT("減額一覧!BO"&amp;P477)=0.08,0.08,0.1))</f>
        <v>0.1</v>
      </c>
      <c r="J477" s="52"/>
      <c r="K477" s="95" t="str">
        <f t="shared" ca="1" si="1013"/>
        <v/>
      </c>
      <c r="L477" s="58" t="str">
        <f t="shared" ca="1" si="975"/>
        <v/>
      </c>
      <c r="N477" s="113" t="str">
        <f t="shared" ca="1" si="1034"/>
        <v>市内</v>
      </c>
      <c r="O477" s="114">
        <f t="shared" ref="O477" ca="1" si="1042">IF(B477="","",IF(INDIRECT("減額一覧!BO"&amp;P477)=0.08,0.08,0.1))</f>
        <v>0.1</v>
      </c>
      <c r="P477" s="38">
        <v>97</v>
      </c>
      <c r="Q477" s="38">
        <f t="shared" ca="1" si="1036"/>
        <v>1</v>
      </c>
      <c r="R477" s="38">
        <f t="shared" ca="1" si="1036"/>
        <v>1</v>
      </c>
      <c r="S477" s="66" t="str">
        <f t="shared" ca="1" si="978"/>
        <v>127</v>
      </c>
      <c r="T477" s="105" t="str">
        <f t="shared" ca="1" si="979"/>
        <v/>
      </c>
    </row>
    <row r="478" spans="1:20" ht="19.5" hidden="1" thickBot="1">
      <c r="B478" s="64"/>
      <c r="C478" s="41" t="str">
        <f>IF(B478="","",減額一覧!C474)</f>
        <v/>
      </c>
      <c r="D478" s="43"/>
      <c r="E478" s="21"/>
      <c r="F478" s="22" t="s">
        <v>69</v>
      </c>
      <c r="G478" s="23">
        <f t="shared" ref="G478:H478" si="1043">SUBTOTAL(9,G474:G477)</f>
        <v>0</v>
      </c>
      <c r="H478" s="23">
        <f t="shared" si="1043"/>
        <v>0</v>
      </c>
      <c r="I478" s="30"/>
      <c r="J478" s="53"/>
      <c r="K478" s="96" t="str">
        <f t="shared" si="1013"/>
        <v/>
      </c>
      <c r="L478" s="59" t="str">
        <f t="shared" si="975"/>
        <v/>
      </c>
      <c r="N478" s="108" t="str">
        <f t="shared" ref="N478" si="1044">IF(AND(G478=0,H478=0),"","小計")</f>
        <v/>
      </c>
      <c r="O478" s="108" t="str">
        <f t="shared" ref="O478" si="1045">IF(AND(G478=0,H478=0),"","小計")</f>
        <v/>
      </c>
      <c r="P478" s="38"/>
      <c r="Q478" s="38"/>
      <c r="R478" s="38"/>
      <c r="S478" s="66" t="str">
        <f t="shared" si="978"/>
        <v/>
      </c>
      <c r="T478" s="105" t="str">
        <f t="shared" si="979"/>
        <v/>
      </c>
    </row>
    <row r="479" spans="1:20" hidden="1">
      <c r="A479">
        <f ca="1">IF(B479="","",INDIRECT("減額一覧!B"&amp;$P479))</f>
        <v>361</v>
      </c>
      <c r="B479" s="61">
        <f t="shared" ref="B479" ca="1" si="1046">IF(INDIRECT("減額一覧!BA"&amp;P479)=1,INDIRECT("減額一覧!M"&amp;P479),"")</f>
        <v>208</v>
      </c>
      <c r="C479" s="36">
        <f ca="1">IF(B479="","",INDIRECT("減額一覧!C"&amp;$P479))</f>
        <v>900321000</v>
      </c>
      <c r="D479" s="78" t="str">
        <f ca="1">IF($B479="","",INDIRECT("減額一覧!G"&amp;$P479))</f>
        <v>中野　忠徳</v>
      </c>
      <c r="E479" s="19">
        <f ca="1">IF(B479="","",INDIRECT("減額一覧!H"&amp;P479))</f>
        <v>40</v>
      </c>
      <c r="F479" s="19">
        <f ca="1">IF($B479="","",INDIRECT("減額一覧!T"&amp;P479))</f>
        <v>17</v>
      </c>
      <c r="G479" s="20">
        <f ca="1">IF($B479="","",INDIRECT("減額一覧!U"&amp;P479))</f>
        <v>4301</v>
      </c>
      <c r="H479" s="20">
        <f ca="1">IF($B479="","",INDIRECT("減額一覧!V"&amp;P479))</f>
        <v>2318</v>
      </c>
      <c r="I479" s="32">
        <f ca="1">IF(B479="","",IF(INDIRECT("減額一覧!BL"&amp;P479)=0.08,0.08,0.1))</f>
        <v>0.1</v>
      </c>
      <c r="J479" s="51" t="s">
        <v>538</v>
      </c>
      <c r="K479" s="94" t="str">
        <f t="shared" ca="1" si="1013"/>
        <v/>
      </c>
      <c r="L479" s="56" t="str">
        <f t="shared" ca="1" si="975"/>
        <v/>
      </c>
      <c r="N479" s="113" t="str">
        <f t="shared" ref="N479:N482" ca="1" si="1047">IF(A479="","",IF(A479&gt;3000,"月ヶ瀬",IF(A479&gt;=2000,"都祁","市内")))</f>
        <v>市内</v>
      </c>
      <c r="O479" s="114">
        <f t="shared" ref="O479" ca="1" si="1048">IF(B479="","",IF(INDIRECT("減額一覧!BL"&amp;P479)=0.08,0.08,0.1))</f>
        <v>0.1</v>
      </c>
      <c r="P479" s="38">
        <v>98</v>
      </c>
      <c r="Q479" s="38">
        <f t="shared" ref="Q479:R482" ca="1" si="1049">IF(G479="","",IF(G479&gt;0,1,""))</f>
        <v>1</v>
      </c>
      <c r="R479" s="38">
        <f t="shared" ca="1" si="1049"/>
        <v>1</v>
      </c>
      <c r="S479" s="66" t="str">
        <f t="shared" ca="1" si="978"/>
        <v>900</v>
      </c>
      <c r="T479" s="105" t="str">
        <f t="shared" ca="1" si="979"/>
        <v/>
      </c>
    </row>
    <row r="480" spans="1:20" hidden="1">
      <c r="A480">
        <f ca="1">IF(B480="","",INDIRECT("減額一覧!B"&amp;$P480))</f>
        <v>361</v>
      </c>
      <c r="B480" s="61">
        <f t="shared" ref="B480" ca="1" si="1050">IF(INDIRECT("減額一覧!BB"&amp;P480)=1,INDIRECT("減額一覧!W"&amp;P480),"")</f>
        <v>209</v>
      </c>
      <c r="C480" s="44">
        <f ca="1">IF(B480="","",INDIRECT("減額一覧!C"&amp;$P480))</f>
        <v>900321000</v>
      </c>
      <c r="D480" s="79" t="str">
        <f ca="1">IF($B480="","",INDIRECT("減額一覧!G"&amp;$P480))</f>
        <v>中野　忠徳</v>
      </c>
      <c r="E480" s="19">
        <f ca="1">IF(B480="","",INDIRECT("減額一覧!H"&amp;P480))</f>
        <v>40</v>
      </c>
      <c r="F480" s="19">
        <f ca="1">IF($B480="","",INDIRECT("減額一覧!AD"&amp;P480))</f>
        <v>12</v>
      </c>
      <c r="G480" s="20">
        <f ca="1">IF($B480="","",INDIRECT("減額一覧!AE"&amp;P480))</f>
        <v>3036</v>
      </c>
      <c r="H480" s="20">
        <f ca="1">IF($B480="","",INDIRECT("減額一覧!AF"&amp;P480))</f>
        <v>1636</v>
      </c>
      <c r="I480" s="32">
        <f ca="1">IF(B480="","",IF(INDIRECT("減額一覧!BM"&amp;P480)=0.08,0.08,0.1))</f>
        <v>0.1</v>
      </c>
      <c r="J480" s="52"/>
      <c r="K480" s="95" t="str">
        <f t="shared" ca="1" si="1013"/>
        <v/>
      </c>
      <c r="L480" s="58" t="str">
        <f t="shared" ca="1" si="975"/>
        <v/>
      </c>
      <c r="N480" s="113" t="str">
        <f t="shared" ca="1" si="1047"/>
        <v>市内</v>
      </c>
      <c r="O480" s="114">
        <f t="shared" ref="O480" ca="1" si="1051">IF(B480="","",IF(INDIRECT("減額一覧!BM"&amp;P480)=0.08,0.08,0.1))</f>
        <v>0.1</v>
      </c>
      <c r="P480" s="38">
        <v>98</v>
      </c>
      <c r="Q480" s="38">
        <f t="shared" ca="1" si="1049"/>
        <v>1</v>
      </c>
      <c r="R480" s="38">
        <f t="shared" ca="1" si="1049"/>
        <v>1</v>
      </c>
      <c r="S480" s="66" t="str">
        <f t="shared" ca="1" si="978"/>
        <v>900</v>
      </c>
      <c r="T480" s="105" t="str">
        <f t="shared" ca="1" si="979"/>
        <v/>
      </c>
    </row>
    <row r="481" spans="1:20" hidden="1">
      <c r="A481" t="str">
        <f ca="1">IF(B481="","",INDIRECT("減額一覧!B"&amp;$P481))</f>
        <v/>
      </c>
      <c r="B481" s="61" t="str">
        <f t="shared" ref="B481" ca="1" si="1052">IF(INDIRECT("減額一覧!BC"&amp;P481)=1,INDIRECT("減額一覧!AG"&amp;P481),"")</f>
        <v/>
      </c>
      <c r="C481" s="36" t="str">
        <f ca="1">IF(B481="","",INDIRECT("減額一覧!C"&amp;$P481))</f>
        <v/>
      </c>
      <c r="D481" s="80" t="str">
        <f ca="1">IF($B481="","",INDIRECT("減額一覧!G"&amp;$P481))</f>
        <v/>
      </c>
      <c r="E481" s="19" t="str">
        <f ca="1">IF(B481="","",INDIRECT("減額一覧!H"&amp;P481))</f>
        <v/>
      </c>
      <c r="F481" s="19" t="str">
        <f ca="1">IF($B481="","",INDIRECT("減額一覧!AN"&amp;P481))</f>
        <v/>
      </c>
      <c r="G481" s="20" t="str">
        <f ca="1">IF($B481="","",INDIRECT("減額一覧!AO"&amp;P481))</f>
        <v/>
      </c>
      <c r="H481" s="20" t="str">
        <f ca="1">IF($B481="","",INDIRECT("減額一覧!AP"&amp;P481))</f>
        <v/>
      </c>
      <c r="I481" s="32" t="str">
        <f ca="1">IF(B481="","",IF(INDIRECT("減額一覧!BN"&amp;P481)=0.08,0.08,0.1))</f>
        <v/>
      </c>
      <c r="J481" s="52"/>
      <c r="K481" s="95" t="str">
        <f t="shared" ca="1" si="1013"/>
        <v/>
      </c>
      <c r="L481" s="58" t="str">
        <f t="shared" ca="1" si="975"/>
        <v/>
      </c>
      <c r="N481" s="113" t="str">
        <f t="shared" ca="1" si="1047"/>
        <v/>
      </c>
      <c r="O481" s="114" t="str">
        <f t="shared" ref="O481" ca="1" si="1053">IF(B481="","",IF(INDIRECT("減額一覧!BN"&amp;P481)=0.08,0.08,0.1))</f>
        <v/>
      </c>
      <c r="P481" s="38">
        <v>98</v>
      </c>
      <c r="Q481" s="38" t="str">
        <f t="shared" ca="1" si="1049"/>
        <v/>
      </c>
      <c r="R481" s="38" t="str">
        <f t="shared" ca="1" si="1049"/>
        <v/>
      </c>
      <c r="S481" s="66" t="str">
        <f t="shared" ca="1" si="978"/>
        <v/>
      </c>
      <c r="T481" s="105" t="str">
        <f t="shared" ca="1" si="979"/>
        <v/>
      </c>
    </row>
    <row r="482" spans="1:20" hidden="1">
      <c r="A482" t="str">
        <f ca="1">IF(B482="","",INDIRECT("減額一覧!B"&amp;$P482))</f>
        <v/>
      </c>
      <c r="B482" s="61" t="str">
        <f t="shared" ref="B482" ca="1" si="1054">IF(INDIRECT("減額一覧!BD"&amp;P482)=1,INDIRECT("減額一覧!AQ"&amp;P482),"")</f>
        <v/>
      </c>
      <c r="C482" s="45" t="str">
        <f ca="1">IF(B482="","",INDIRECT("減額一覧!C"&amp;$P482))</f>
        <v/>
      </c>
      <c r="D482" s="79" t="str">
        <f ca="1">IF($B482="","",INDIRECT("減額一覧!G"&amp;$P482))</f>
        <v/>
      </c>
      <c r="E482" s="19" t="str">
        <f ca="1">IF(B482="","",INDIRECT("減額一覧!H"&amp;P482))</f>
        <v/>
      </c>
      <c r="F482" s="19" t="str">
        <f ca="1">IF($B482="","",INDIRECT("減額一覧!AX"&amp;P482))</f>
        <v/>
      </c>
      <c r="G482" s="20" t="str">
        <f ca="1">IF($B482="","",INDIRECT("減額一覧!AY"&amp;P482))</f>
        <v/>
      </c>
      <c r="H482" s="20" t="str">
        <f ca="1">IF($B482="","",INDIRECT("減額一覧!AZ"&amp;P482))</f>
        <v/>
      </c>
      <c r="I482" s="32" t="str">
        <f ca="1">IF(B482="","",IF(INDIRECT("減額一覧!BO"&amp;P482)=0.08,0.08,0.1))</f>
        <v/>
      </c>
      <c r="J482" s="52"/>
      <c r="K482" s="95" t="str">
        <f t="shared" ca="1" si="1013"/>
        <v/>
      </c>
      <c r="L482" s="58" t="str">
        <f t="shared" ca="1" si="975"/>
        <v/>
      </c>
      <c r="N482" s="113" t="str">
        <f t="shared" ca="1" si="1047"/>
        <v/>
      </c>
      <c r="O482" s="114" t="str">
        <f t="shared" ref="O482" ca="1" si="1055">IF(B482="","",IF(INDIRECT("減額一覧!BO"&amp;P482)=0.08,0.08,0.1))</f>
        <v/>
      </c>
      <c r="P482" s="38">
        <v>98</v>
      </c>
      <c r="Q482" s="38" t="str">
        <f t="shared" ca="1" si="1049"/>
        <v/>
      </c>
      <c r="R482" s="38" t="str">
        <f t="shared" ca="1" si="1049"/>
        <v/>
      </c>
      <c r="S482" s="66" t="str">
        <f t="shared" ca="1" si="978"/>
        <v/>
      </c>
      <c r="T482" s="105" t="str">
        <f t="shared" ca="1" si="979"/>
        <v/>
      </c>
    </row>
    <row r="483" spans="1:20" ht="19.5" hidden="1" thickBot="1">
      <c r="B483" s="64"/>
      <c r="C483" s="41" t="str">
        <f>IF(B483="","",減額一覧!C479)</f>
        <v/>
      </c>
      <c r="D483" s="43"/>
      <c r="E483" s="21"/>
      <c r="F483" s="22" t="s">
        <v>69</v>
      </c>
      <c r="G483" s="23">
        <f t="shared" ref="G483:H483" si="1056">SUBTOTAL(9,G479:G482)</f>
        <v>0</v>
      </c>
      <c r="H483" s="23">
        <f t="shared" si="1056"/>
        <v>0</v>
      </c>
      <c r="I483" s="30"/>
      <c r="J483" s="53"/>
      <c r="K483" s="96" t="str">
        <f t="shared" si="1013"/>
        <v/>
      </c>
      <c r="L483" s="59" t="str">
        <f t="shared" si="975"/>
        <v/>
      </c>
      <c r="N483" s="108" t="str">
        <f t="shared" ref="N483" si="1057">IF(AND(G483=0,H483=0),"","小計")</f>
        <v/>
      </c>
      <c r="O483" s="108" t="str">
        <f t="shared" ref="O483" si="1058">IF(AND(G483=0,H483=0),"","小計")</f>
        <v/>
      </c>
      <c r="P483" s="38"/>
      <c r="Q483" s="38"/>
      <c r="R483" s="38"/>
      <c r="S483" s="66" t="str">
        <f t="shared" si="978"/>
        <v/>
      </c>
      <c r="T483" s="105" t="str">
        <f t="shared" si="979"/>
        <v/>
      </c>
    </row>
    <row r="484" spans="1:20" hidden="1">
      <c r="A484">
        <f ca="1">IF(B484="","",INDIRECT("減額一覧!B"&amp;$P484))</f>
        <v>367</v>
      </c>
      <c r="B484" s="61">
        <f t="shared" ref="B484" ca="1" si="1059">IF(INDIRECT("減額一覧!BA"&amp;P484)=1,INDIRECT("減額一覧!M"&amp;P484),"")</f>
        <v>208</v>
      </c>
      <c r="C484" s="36">
        <f ca="1">IF(B484="","",INDIRECT("減額一覧!C"&amp;$P484))</f>
        <v>614197000</v>
      </c>
      <c r="D484" s="78" t="str">
        <f ca="1">IF($B484="","",INDIRECT("減額一覧!G"&amp;$P484))</f>
        <v>山口　きよ</v>
      </c>
      <c r="E484" s="19">
        <f ca="1">IF(B484="","",INDIRECT("減額一覧!H"&amp;P484))</f>
        <v>13</v>
      </c>
      <c r="F484" s="19">
        <f ca="1">IF($B484="","",INDIRECT("減額一覧!T"&amp;P484))</f>
        <v>6</v>
      </c>
      <c r="G484" s="20">
        <f ca="1">IF($B484="","",INDIRECT("減額一覧!U"&amp;P484))</f>
        <v>1023</v>
      </c>
      <c r="H484" s="20">
        <f ca="1">IF($B484="","",INDIRECT("減額一覧!V"&amp;P484))</f>
        <v>818</v>
      </c>
      <c r="I484" s="32">
        <f ca="1">IF(B484="","",IF(INDIRECT("減額一覧!BL"&amp;P484)=0.08,0.08,0.1))</f>
        <v>0.1</v>
      </c>
      <c r="J484" s="51" t="s">
        <v>539</v>
      </c>
      <c r="K484" s="94" t="str">
        <f t="shared" ca="1" si="1013"/>
        <v/>
      </c>
      <c r="L484" s="56" t="str">
        <f t="shared" ca="1" si="975"/>
        <v/>
      </c>
      <c r="N484" s="113" t="str">
        <f t="shared" ref="N484:N487" ca="1" si="1060">IF(A484="","",IF(A484&gt;3000,"月ヶ瀬",IF(A484&gt;=2000,"都祁","市内")))</f>
        <v>市内</v>
      </c>
      <c r="O484" s="114">
        <f t="shared" ref="O484" ca="1" si="1061">IF(B484="","",IF(INDIRECT("減額一覧!BL"&amp;P484)=0.08,0.08,0.1))</f>
        <v>0.1</v>
      </c>
      <c r="P484" s="38">
        <v>99</v>
      </c>
      <c r="Q484" s="38">
        <f t="shared" ref="Q484:R487" ca="1" si="1062">IF(G484="","",IF(G484&gt;0,1,""))</f>
        <v>1</v>
      </c>
      <c r="R484" s="38">
        <f t="shared" ca="1" si="1062"/>
        <v>1</v>
      </c>
      <c r="S484" s="66" t="str">
        <f t="shared" ca="1" si="978"/>
        <v>614</v>
      </c>
      <c r="T484" s="105" t="str">
        <f t="shared" ca="1" si="979"/>
        <v/>
      </c>
    </row>
    <row r="485" spans="1:20" hidden="1">
      <c r="A485" t="str">
        <f ca="1">IF(B485="","",INDIRECT("減額一覧!B"&amp;$P485))</f>
        <v/>
      </c>
      <c r="B485" s="61" t="str">
        <f t="shared" ref="B485" ca="1" si="1063">IF(INDIRECT("減額一覧!BB"&amp;P485)=1,INDIRECT("減額一覧!W"&amp;P485),"")</f>
        <v/>
      </c>
      <c r="C485" s="44" t="str">
        <f ca="1">IF(B485="","",INDIRECT("減額一覧!C"&amp;$P485))</f>
        <v/>
      </c>
      <c r="D485" s="79" t="str">
        <f ca="1">IF($B485="","",INDIRECT("減額一覧!G"&amp;$P485))</f>
        <v/>
      </c>
      <c r="E485" s="19" t="str">
        <f ca="1">IF(B485="","",INDIRECT("減額一覧!H"&amp;P485))</f>
        <v/>
      </c>
      <c r="F485" s="19" t="str">
        <f ca="1">IF($B485="","",INDIRECT("減額一覧!AD"&amp;P485))</f>
        <v/>
      </c>
      <c r="G485" s="20" t="str">
        <f ca="1">IF($B485="","",INDIRECT("減額一覧!AE"&amp;P485))</f>
        <v/>
      </c>
      <c r="H485" s="20" t="str">
        <f ca="1">IF($B485="","",INDIRECT("減額一覧!AF"&amp;P485))</f>
        <v/>
      </c>
      <c r="I485" s="32" t="str">
        <f ca="1">IF(B485="","",IF(INDIRECT("減額一覧!BM"&amp;P485)=0.08,0.08,0.1))</f>
        <v/>
      </c>
      <c r="J485" s="52"/>
      <c r="K485" s="95" t="str">
        <f t="shared" ca="1" si="1013"/>
        <v/>
      </c>
      <c r="L485" s="58" t="str">
        <f t="shared" ca="1" si="975"/>
        <v/>
      </c>
      <c r="N485" s="113" t="str">
        <f t="shared" ca="1" si="1060"/>
        <v/>
      </c>
      <c r="O485" s="114" t="str">
        <f t="shared" ref="O485" ca="1" si="1064">IF(B485="","",IF(INDIRECT("減額一覧!BM"&amp;P485)=0.08,0.08,0.1))</f>
        <v/>
      </c>
      <c r="P485" s="38">
        <v>99</v>
      </c>
      <c r="Q485" s="38" t="str">
        <f t="shared" ca="1" si="1062"/>
        <v/>
      </c>
      <c r="R485" s="38" t="str">
        <f t="shared" ca="1" si="1062"/>
        <v/>
      </c>
      <c r="S485" s="66" t="str">
        <f t="shared" ca="1" si="978"/>
        <v/>
      </c>
      <c r="T485" s="105" t="str">
        <f t="shared" ca="1" si="979"/>
        <v/>
      </c>
    </row>
    <row r="486" spans="1:20" hidden="1">
      <c r="A486" t="str">
        <f ca="1">IF(B486="","",INDIRECT("減額一覧!B"&amp;$P486))</f>
        <v/>
      </c>
      <c r="B486" s="61" t="str">
        <f t="shared" ref="B486" ca="1" si="1065">IF(INDIRECT("減額一覧!BC"&amp;P486)=1,INDIRECT("減額一覧!AG"&amp;P486),"")</f>
        <v/>
      </c>
      <c r="C486" s="36" t="str">
        <f ca="1">IF(B486="","",INDIRECT("減額一覧!C"&amp;$P486))</f>
        <v/>
      </c>
      <c r="D486" s="80" t="str">
        <f ca="1">IF($B486="","",INDIRECT("減額一覧!G"&amp;$P486))</f>
        <v/>
      </c>
      <c r="E486" s="19" t="str">
        <f ca="1">IF(B486="","",INDIRECT("減額一覧!H"&amp;P486))</f>
        <v/>
      </c>
      <c r="F486" s="19" t="str">
        <f ca="1">IF($B486="","",INDIRECT("減額一覧!AN"&amp;P486))</f>
        <v/>
      </c>
      <c r="G486" s="20" t="str">
        <f ca="1">IF($B486="","",INDIRECT("減額一覧!AO"&amp;P486))</f>
        <v/>
      </c>
      <c r="H486" s="20" t="str">
        <f ca="1">IF($B486="","",INDIRECT("減額一覧!AP"&amp;P486))</f>
        <v/>
      </c>
      <c r="I486" s="32" t="str">
        <f ca="1">IF(B486="","",IF(INDIRECT("減額一覧!BN"&amp;P486)=0.08,0.08,0.1))</f>
        <v/>
      </c>
      <c r="J486" s="52"/>
      <c r="K486" s="95" t="str">
        <f t="shared" ca="1" si="1013"/>
        <v/>
      </c>
      <c r="L486" s="58" t="str">
        <f t="shared" ca="1" si="975"/>
        <v/>
      </c>
      <c r="N486" s="113" t="str">
        <f t="shared" ca="1" si="1060"/>
        <v/>
      </c>
      <c r="O486" s="114" t="str">
        <f t="shared" ref="O486" ca="1" si="1066">IF(B486="","",IF(INDIRECT("減額一覧!BN"&amp;P486)=0.08,0.08,0.1))</f>
        <v/>
      </c>
      <c r="P486" s="38">
        <v>99</v>
      </c>
      <c r="Q486" s="38" t="str">
        <f t="shared" ca="1" si="1062"/>
        <v/>
      </c>
      <c r="R486" s="38" t="str">
        <f t="shared" ca="1" si="1062"/>
        <v/>
      </c>
      <c r="S486" s="66" t="str">
        <f t="shared" ca="1" si="978"/>
        <v/>
      </c>
      <c r="T486" s="105" t="str">
        <f t="shared" ca="1" si="979"/>
        <v/>
      </c>
    </row>
    <row r="487" spans="1:20" hidden="1">
      <c r="A487" t="str">
        <f ca="1">IF(B487="","",INDIRECT("減額一覧!B"&amp;$P487))</f>
        <v/>
      </c>
      <c r="B487" s="61" t="str">
        <f t="shared" ref="B487" ca="1" si="1067">IF(INDIRECT("減額一覧!BD"&amp;P487)=1,INDIRECT("減額一覧!AQ"&amp;P487),"")</f>
        <v/>
      </c>
      <c r="C487" s="45" t="str">
        <f ca="1">IF(B487="","",INDIRECT("減額一覧!C"&amp;$P487))</f>
        <v/>
      </c>
      <c r="D487" s="79" t="str">
        <f ca="1">IF($B487="","",INDIRECT("減額一覧!G"&amp;$P487))</f>
        <v/>
      </c>
      <c r="E487" s="19" t="str">
        <f ca="1">IF(B487="","",INDIRECT("減額一覧!H"&amp;P487))</f>
        <v/>
      </c>
      <c r="F487" s="19" t="str">
        <f ca="1">IF($B487="","",INDIRECT("減額一覧!AX"&amp;P487))</f>
        <v/>
      </c>
      <c r="G487" s="20" t="str">
        <f ca="1">IF($B487="","",INDIRECT("減額一覧!AY"&amp;P487))</f>
        <v/>
      </c>
      <c r="H487" s="20" t="str">
        <f ca="1">IF($B487="","",INDIRECT("減額一覧!AZ"&amp;P487))</f>
        <v/>
      </c>
      <c r="I487" s="32" t="str">
        <f ca="1">IF(B487="","",IF(INDIRECT("減額一覧!BO"&amp;P487)=0.08,0.08,0.1))</f>
        <v/>
      </c>
      <c r="J487" s="52"/>
      <c r="K487" s="95" t="str">
        <f t="shared" ca="1" si="1013"/>
        <v/>
      </c>
      <c r="L487" s="58" t="str">
        <f t="shared" ca="1" si="975"/>
        <v/>
      </c>
      <c r="N487" s="113" t="str">
        <f t="shared" ca="1" si="1060"/>
        <v/>
      </c>
      <c r="O487" s="114" t="str">
        <f t="shared" ref="O487" ca="1" si="1068">IF(B487="","",IF(INDIRECT("減額一覧!BO"&amp;P487)=0.08,0.08,0.1))</f>
        <v/>
      </c>
      <c r="P487" s="38">
        <v>99</v>
      </c>
      <c r="Q487" s="38" t="str">
        <f t="shared" ca="1" si="1062"/>
        <v/>
      </c>
      <c r="R487" s="38" t="str">
        <f t="shared" ca="1" si="1062"/>
        <v/>
      </c>
      <c r="S487" s="66" t="str">
        <f t="shared" ca="1" si="978"/>
        <v/>
      </c>
      <c r="T487" s="105" t="str">
        <f t="shared" ca="1" si="979"/>
        <v/>
      </c>
    </row>
    <row r="488" spans="1:20" ht="19.5" hidden="1" thickBot="1">
      <c r="B488" s="64"/>
      <c r="C488" s="41" t="str">
        <f>IF(B488="","",減額一覧!C484)</f>
        <v/>
      </c>
      <c r="D488" s="43"/>
      <c r="E488" s="21"/>
      <c r="F488" s="22" t="s">
        <v>69</v>
      </c>
      <c r="G488" s="23">
        <f t="shared" ref="G488:H488" si="1069">SUBTOTAL(9,G484:G487)</f>
        <v>0</v>
      </c>
      <c r="H488" s="23">
        <f t="shared" si="1069"/>
        <v>0</v>
      </c>
      <c r="I488" s="30"/>
      <c r="J488" s="53"/>
      <c r="K488" s="96" t="str">
        <f t="shared" si="1013"/>
        <v/>
      </c>
      <c r="L488" s="59" t="str">
        <f t="shared" si="975"/>
        <v/>
      </c>
      <c r="N488" s="108" t="str">
        <f t="shared" ref="N488" si="1070">IF(AND(G488=0,H488=0),"","小計")</f>
        <v/>
      </c>
      <c r="O488" s="108" t="str">
        <f t="shared" ref="O488" si="1071">IF(AND(G488=0,H488=0),"","小計")</f>
        <v/>
      </c>
      <c r="P488" s="38"/>
      <c r="Q488" s="38"/>
      <c r="R488" s="38"/>
      <c r="S488" s="66" t="str">
        <f t="shared" si="978"/>
        <v/>
      </c>
      <c r="T488" s="105" t="str">
        <f t="shared" si="979"/>
        <v/>
      </c>
    </row>
    <row r="489" spans="1:20" hidden="1">
      <c r="A489">
        <f ca="1">IF(B489="","",INDIRECT("減額一覧!B"&amp;$P489))</f>
        <v>369</v>
      </c>
      <c r="B489" s="61">
        <f t="shared" ref="B489" ca="1" si="1072">IF(INDIRECT("減額一覧!BA"&amp;P489)=1,INDIRECT("減額一覧!M"&amp;P489),"")</f>
        <v>205</v>
      </c>
      <c r="C489" s="36">
        <f ca="1">IF(B489="","",INDIRECT("減額一覧!C"&amp;$P489))</f>
        <v>531153500</v>
      </c>
      <c r="D489" s="78" t="str">
        <f ca="1">IF($B489="","",INDIRECT("減額一覧!G"&amp;$P489))</f>
        <v>徳田　幸子</v>
      </c>
      <c r="E489" s="19">
        <f ca="1">IF(B489="","",INDIRECT("減額一覧!H"&amp;P489))</f>
        <v>13</v>
      </c>
      <c r="F489" s="19">
        <f ca="1">IF($B489="","",INDIRECT("減額一覧!T"&amp;P489))</f>
        <v>17</v>
      </c>
      <c r="G489" s="20">
        <f ca="1">IF($B489="","",INDIRECT("減額一覧!U"&amp;P489))</f>
        <v>3773</v>
      </c>
      <c r="H489" s="20">
        <f ca="1">IF($B489="","",INDIRECT("減額一覧!V"&amp;P489))</f>
        <v>2318</v>
      </c>
      <c r="I489" s="32">
        <f ca="1">IF(B489="","",IF(INDIRECT("減額一覧!BL"&amp;P489)=0.08,0.08,0.1))</f>
        <v>0.1</v>
      </c>
      <c r="J489" s="51" t="s">
        <v>508</v>
      </c>
      <c r="K489" s="94" t="str">
        <f t="shared" ca="1" si="1013"/>
        <v/>
      </c>
      <c r="L489" s="56" t="str">
        <f t="shared" ca="1" si="975"/>
        <v/>
      </c>
      <c r="N489" s="113" t="str">
        <f t="shared" ref="N489:N492" ca="1" si="1073">IF(A489="","",IF(A489&gt;3000,"月ヶ瀬",IF(A489&gt;=2000,"都祁","市内")))</f>
        <v>市内</v>
      </c>
      <c r="O489" s="114">
        <f t="shared" ref="O489" ca="1" si="1074">IF(B489="","",IF(INDIRECT("減額一覧!BL"&amp;P489)=0.08,0.08,0.1))</f>
        <v>0.1</v>
      </c>
      <c r="P489" s="38">
        <v>100</v>
      </c>
      <c r="Q489" s="38">
        <f t="shared" ref="Q489:R492" ca="1" si="1075">IF(G489="","",IF(G489&gt;0,1,""))</f>
        <v>1</v>
      </c>
      <c r="R489" s="38">
        <f t="shared" ca="1" si="1075"/>
        <v>1</v>
      </c>
      <c r="S489" s="66" t="str">
        <f t="shared" ca="1" si="978"/>
        <v>531</v>
      </c>
      <c r="T489" s="105" t="str">
        <f t="shared" ca="1" si="979"/>
        <v/>
      </c>
    </row>
    <row r="490" spans="1:20" hidden="1">
      <c r="A490">
        <f ca="1">IF(B490="","",INDIRECT("減額一覧!B"&amp;$P490))</f>
        <v>369</v>
      </c>
      <c r="B490" s="61">
        <f t="shared" ref="B490" ca="1" si="1076">IF(INDIRECT("減額一覧!BB"&amp;P490)=1,INDIRECT("減額一覧!W"&amp;P490),"")</f>
        <v>206</v>
      </c>
      <c r="C490" s="44">
        <f ca="1">IF(B490="","",INDIRECT("減額一覧!C"&amp;$P490))</f>
        <v>531153500</v>
      </c>
      <c r="D490" s="79" t="str">
        <f ca="1">IF($B490="","",INDIRECT("減額一覧!G"&amp;$P490))</f>
        <v>徳田　幸子</v>
      </c>
      <c r="E490" s="19">
        <f ca="1">IF(B490="","",INDIRECT("減額一覧!H"&amp;P490))</f>
        <v>13</v>
      </c>
      <c r="F490" s="19">
        <f ca="1">IF($B490="","",INDIRECT("減額一覧!AD"&amp;P490))</f>
        <v>17</v>
      </c>
      <c r="G490" s="20">
        <f ca="1">IF($B490="","",INDIRECT("減額一覧!AE"&amp;P490))</f>
        <v>3789</v>
      </c>
      <c r="H490" s="20">
        <f ca="1">IF($B490="","",INDIRECT("減額一覧!AF"&amp;P490))</f>
        <v>2319</v>
      </c>
      <c r="I490" s="32">
        <f ca="1">IF(B490="","",IF(INDIRECT("減額一覧!BM"&amp;P490)=0.08,0.08,0.1))</f>
        <v>0.1</v>
      </c>
      <c r="J490" s="52"/>
      <c r="K490" s="95" t="str">
        <f t="shared" ca="1" si="1013"/>
        <v/>
      </c>
      <c r="L490" s="58" t="str">
        <f t="shared" ca="1" si="975"/>
        <v/>
      </c>
      <c r="N490" s="113" t="str">
        <f t="shared" ca="1" si="1073"/>
        <v>市内</v>
      </c>
      <c r="O490" s="114">
        <f t="shared" ref="O490" ca="1" si="1077">IF(B490="","",IF(INDIRECT("減額一覧!BM"&amp;P490)=0.08,0.08,0.1))</f>
        <v>0.1</v>
      </c>
      <c r="P490" s="38">
        <v>100</v>
      </c>
      <c r="Q490" s="38">
        <f t="shared" ca="1" si="1075"/>
        <v>1</v>
      </c>
      <c r="R490" s="38">
        <f t="shared" ca="1" si="1075"/>
        <v>1</v>
      </c>
      <c r="S490" s="66" t="str">
        <f t="shared" ca="1" si="978"/>
        <v>531</v>
      </c>
      <c r="T490" s="105" t="str">
        <f t="shared" ca="1" si="979"/>
        <v/>
      </c>
    </row>
    <row r="491" spans="1:20" hidden="1">
      <c r="A491">
        <f ca="1">IF(B491="","",INDIRECT("減額一覧!B"&amp;$P491))</f>
        <v>369</v>
      </c>
      <c r="B491" s="61">
        <f t="shared" ref="B491" ca="1" si="1078">IF(INDIRECT("減額一覧!BC"&amp;P491)=1,INDIRECT("減額一覧!AG"&amp;P491),"")</f>
        <v>207</v>
      </c>
      <c r="C491" s="36">
        <f ca="1">IF(B491="","",INDIRECT("減額一覧!C"&amp;$P491))</f>
        <v>531153500</v>
      </c>
      <c r="D491" s="80" t="str">
        <f ca="1">IF($B491="","",INDIRECT("減額一覧!G"&amp;$P491))</f>
        <v>徳田　幸子</v>
      </c>
      <c r="E491" s="19">
        <f ca="1">IF(B491="","",INDIRECT("減額一覧!H"&amp;P491))</f>
        <v>13</v>
      </c>
      <c r="F491" s="19">
        <f ca="1">IF($B491="","",INDIRECT("減額一覧!AN"&amp;P491))</f>
        <v>20</v>
      </c>
      <c r="G491" s="20">
        <f ca="1">IF($B491="","",INDIRECT("減額一覧!AO"&amp;P491))</f>
        <v>4565</v>
      </c>
      <c r="H491" s="20">
        <f ca="1">IF($B491="","",INDIRECT("減額一覧!AP"&amp;P491))</f>
        <v>2728</v>
      </c>
      <c r="I491" s="32">
        <f ca="1">IF(B491="","",IF(INDIRECT("減額一覧!BN"&amp;P491)=0.08,0.08,0.1))</f>
        <v>0.1</v>
      </c>
      <c r="J491" s="52"/>
      <c r="K491" s="95" t="str">
        <f t="shared" ca="1" si="1013"/>
        <v/>
      </c>
      <c r="L491" s="58" t="str">
        <f t="shared" ca="1" si="975"/>
        <v/>
      </c>
      <c r="N491" s="113" t="str">
        <f t="shared" ca="1" si="1073"/>
        <v>市内</v>
      </c>
      <c r="O491" s="114">
        <f t="shared" ref="O491" ca="1" si="1079">IF(B491="","",IF(INDIRECT("減額一覧!BN"&amp;P491)=0.08,0.08,0.1))</f>
        <v>0.1</v>
      </c>
      <c r="P491" s="38">
        <v>100</v>
      </c>
      <c r="Q491" s="38">
        <f t="shared" ca="1" si="1075"/>
        <v>1</v>
      </c>
      <c r="R491" s="38">
        <f t="shared" ca="1" si="1075"/>
        <v>1</v>
      </c>
      <c r="S491" s="66" t="str">
        <f t="shared" ca="1" si="978"/>
        <v>531</v>
      </c>
      <c r="T491" s="105" t="str">
        <f t="shared" ca="1" si="979"/>
        <v/>
      </c>
    </row>
    <row r="492" spans="1:20" hidden="1">
      <c r="A492">
        <f ca="1">IF(B492="","",INDIRECT("減額一覧!B"&amp;$P492))</f>
        <v>369</v>
      </c>
      <c r="B492" s="61">
        <f t="shared" ref="B492" ca="1" si="1080">IF(INDIRECT("減額一覧!BD"&amp;P492)=1,INDIRECT("減額一覧!AQ"&amp;P492),"")</f>
        <v>208</v>
      </c>
      <c r="C492" s="45">
        <f ca="1">IF(B492="","",INDIRECT("減額一覧!C"&amp;$P492))</f>
        <v>531153500</v>
      </c>
      <c r="D492" s="79" t="str">
        <f ca="1">IF($B492="","",INDIRECT("減額一覧!G"&amp;$P492))</f>
        <v>徳田　幸子</v>
      </c>
      <c r="E492" s="19">
        <f ca="1">IF(B492="","",INDIRECT("減額一覧!H"&amp;P492))</f>
        <v>13</v>
      </c>
      <c r="F492" s="19">
        <f ca="1">IF($B492="","",INDIRECT("減額一覧!AX"&amp;P492))</f>
        <v>20</v>
      </c>
      <c r="G492" s="20">
        <f ca="1">IF($B492="","",INDIRECT("減額一覧!AY"&amp;P492))</f>
        <v>4565</v>
      </c>
      <c r="H492" s="20">
        <f ca="1">IF($B492="","",INDIRECT("減額一覧!AZ"&amp;P492))</f>
        <v>2728</v>
      </c>
      <c r="I492" s="32">
        <f ca="1">IF(B492="","",IF(INDIRECT("減額一覧!BO"&amp;P492)=0.08,0.08,0.1))</f>
        <v>0.1</v>
      </c>
      <c r="J492" s="52"/>
      <c r="K492" s="95" t="str">
        <f t="shared" ca="1" si="1013"/>
        <v/>
      </c>
      <c r="L492" s="58" t="str">
        <f t="shared" ca="1" si="975"/>
        <v/>
      </c>
      <c r="N492" s="113" t="str">
        <f t="shared" ca="1" si="1073"/>
        <v>市内</v>
      </c>
      <c r="O492" s="114">
        <f t="shared" ref="O492" ca="1" si="1081">IF(B492="","",IF(INDIRECT("減額一覧!BO"&amp;P492)=0.08,0.08,0.1))</f>
        <v>0.1</v>
      </c>
      <c r="P492" s="38">
        <v>100</v>
      </c>
      <c r="Q492" s="38">
        <f t="shared" ca="1" si="1075"/>
        <v>1</v>
      </c>
      <c r="R492" s="38">
        <f t="shared" ca="1" si="1075"/>
        <v>1</v>
      </c>
      <c r="S492" s="66" t="str">
        <f t="shared" ca="1" si="978"/>
        <v>531</v>
      </c>
      <c r="T492" s="105" t="str">
        <f t="shared" ca="1" si="979"/>
        <v/>
      </c>
    </row>
    <row r="493" spans="1:20" ht="19.5" hidden="1" thickBot="1">
      <c r="B493" s="64"/>
      <c r="C493" s="41" t="str">
        <f>IF(B493="","",減額一覧!C489)</f>
        <v/>
      </c>
      <c r="D493" s="43"/>
      <c r="E493" s="21"/>
      <c r="F493" s="22" t="s">
        <v>69</v>
      </c>
      <c r="G493" s="23">
        <f t="shared" ref="G493:H493" si="1082">SUBTOTAL(9,G489:G492)</f>
        <v>0</v>
      </c>
      <c r="H493" s="23">
        <f t="shared" si="1082"/>
        <v>0</v>
      </c>
      <c r="I493" s="30"/>
      <c r="J493" s="53"/>
      <c r="K493" s="96" t="str">
        <f t="shared" si="1013"/>
        <v/>
      </c>
      <c r="L493" s="59" t="str">
        <f t="shared" si="975"/>
        <v/>
      </c>
      <c r="N493" s="108" t="str">
        <f t="shared" ref="N493" si="1083">IF(AND(G493=0,H493=0),"","小計")</f>
        <v/>
      </c>
      <c r="O493" s="108" t="str">
        <f t="shared" ref="O493" si="1084">IF(AND(G493=0,H493=0),"","小計")</f>
        <v/>
      </c>
      <c r="P493" s="38"/>
      <c r="Q493" s="38"/>
      <c r="R493" s="38"/>
      <c r="S493" s="66" t="str">
        <f t="shared" si="978"/>
        <v/>
      </c>
      <c r="T493" s="105" t="str">
        <f t="shared" si="979"/>
        <v/>
      </c>
    </row>
    <row r="494" spans="1:20" hidden="1">
      <c r="A494">
        <f ca="1">IF(B494="","",INDIRECT("減額一覧!B"&amp;$P494))</f>
        <v>370</v>
      </c>
      <c r="B494" s="61">
        <f t="shared" ref="B494" ca="1" si="1085">IF(INDIRECT("減額一覧!BA"&amp;P494)=1,INDIRECT("減額一覧!M"&amp;P494),"")</f>
        <v>206</v>
      </c>
      <c r="C494" s="36">
        <f ca="1">IF(B494="","",INDIRECT("減額一覧!C"&amp;$P494))</f>
        <v>379036100</v>
      </c>
      <c r="D494" s="78" t="str">
        <f ca="1">IF($B494="","",INDIRECT("減額一覧!G"&amp;$P494))</f>
        <v>佐野　光成</v>
      </c>
      <c r="E494" s="19">
        <f ca="1">IF(B494="","",INDIRECT("減額一覧!H"&amp;P494))</f>
        <v>13</v>
      </c>
      <c r="F494" s="19">
        <f ca="1">IF($B494="","",INDIRECT("減額一覧!T"&amp;P494))</f>
        <v>1</v>
      </c>
      <c r="G494" s="20">
        <f ca="1">IF($B494="","",INDIRECT("減額一覧!U"&amp;P494))</f>
        <v>171</v>
      </c>
      <c r="H494" s="20">
        <f ca="1">IF($B494="","",INDIRECT("減額一覧!V"&amp;P494))</f>
        <v>136</v>
      </c>
      <c r="I494" s="32">
        <f ca="1">IF(B494="","",IF(INDIRECT("減額一覧!BL"&amp;P494)=0.08,0.08,0.1))</f>
        <v>0.1</v>
      </c>
      <c r="J494" s="51" t="s">
        <v>509</v>
      </c>
      <c r="K494" s="94" t="str">
        <f t="shared" ca="1" si="1013"/>
        <v/>
      </c>
      <c r="L494" s="56" t="str">
        <f t="shared" ca="1" si="975"/>
        <v>農集</v>
      </c>
      <c r="N494" s="113" t="str">
        <f t="shared" ref="N494:N497" ca="1" si="1086">IF(A494="","",IF(A494&gt;3000,"月ヶ瀬",IF(A494&gt;=2000,"都祁","市内")))</f>
        <v>市内</v>
      </c>
      <c r="O494" s="114">
        <f t="shared" ref="O494" ca="1" si="1087">IF(B494="","",IF(INDIRECT("減額一覧!BL"&amp;P494)=0.08,0.08,0.1))</f>
        <v>0.1</v>
      </c>
      <c r="P494" s="38">
        <v>101</v>
      </c>
      <c r="Q494" s="38">
        <f t="shared" ref="Q494:R497" ca="1" si="1088">IF(G494="","",IF(G494&gt;0,1,""))</f>
        <v>1</v>
      </c>
      <c r="R494" s="38">
        <f t="shared" ca="1" si="1088"/>
        <v>1</v>
      </c>
      <c r="S494" s="66" t="str">
        <f t="shared" ca="1" si="978"/>
        <v>379</v>
      </c>
      <c r="T494" s="105">
        <f t="shared" ca="1" si="979"/>
        <v>136</v>
      </c>
    </row>
    <row r="495" spans="1:20" hidden="1">
      <c r="A495">
        <f ca="1">IF(B495="","",INDIRECT("減額一覧!B"&amp;$P495))</f>
        <v>370</v>
      </c>
      <c r="B495" s="61">
        <f t="shared" ref="B495" ca="1" si="1089">IF(INDIRECT("減額一覧!BB"&amp;P495)=1,INDIRECT("減額一覧!W"&amp;P495),"")</f>
        <v>207</v>
      </c>
      <c r="C495" s="44">
        <f ca="1">IF(B495="","",INDIRECT("減額一覧!C"&amp;$P495))</f>
        <v>379036100</v>
      </c>
      <c r="D495" s="79" t="str">
        <f ca="1">IF($B495="","",INDIRECT("減額一覧!G"&amp;$P495))</f>
        <v>佐野　光成</v>
      </c>
      <c r="E495" s="19">
        <f ca="1">IF(B495="","",INDIRECT("減額一覧!H"&amp;P495))</f>
        <v>13</v>
      </c>
      <c r="F495" s="19">
        <f ca="1">IF($B495="","",INDIRECT("減額一覧!AD"&amp;P495))</f>
        <v>1</v>
      </c>
      <c r="G495" s="20">
        <f ca="1">IF($B495="","",INDIRECT("減額一覧!AE"&amp;P495))</f>
        <v>171</v>
      </c>
      <c r="H495" s="20">
        <f ca="1">IF($B495="","",INDIRECT("減額一覧!AF"&amp;P495))</f>
        <v>136</v>
      </c>
      <c r="I495" s="32">
        <f ca="1">IF(B495="","",IF(INDIRECT("減額一覧!BM"&amp;P495)=0.08,0.08,0.1))</f>
        <v>0.1</v>
      </c>
      <c r="J495" s="52"/>
      <c r="K495" s="95" t="str">
        <f t="shared" ca="1" si="1013"/>
        <v/>
      </c>
      <c r="L495" s="58" t="str">
        <f t="shared" ca="1" si="975"/>
        <v>農集</v>
      </c>
      <c r="N495" s="113" t="str">
        <f t="shared" ca="1" si="1086"/>
        <v>市内</v>
      </c>
      <c r="O495" s="114">
        <f t="shared" ref="O495" ca="1" si="1090">IF(B495="","",IF(INDIRECT("減額一覧!BM"&amp;P495)=0.08,0.08,0.1))</f>
        <v>0.1</v>
      </c>
      <c r="P495" s="38">
        <v>101</v>
      </c>
      <c r="Q495" s="38">
        <f t="shared" ca="1" si="1088"/>
        <v>1</v>
      </c>
      <c r="R495" s="38">
        <f t="shared" ca="1" si="1088"/>
        <v>1</v>
      </c>
      <c r="S495" s="66" t="str">
        <f t="shared" ca="1" si="978"/>
        <v>379</v>
      </c>
      <c r="T495" s="105">
        <f t="shared" ca="1" si="979"/>
        <v>136</v>
      </c>
    </row>
    <row r="496" spans="1:20" hidden="1">
      <c r="A496">
        <f ca="1">IF(B496="","",INDIRECT("減額一覧!B"&amp;$P496))</f>
        <v>370</v>
      </c>
      <c r="B496" s="61">
        <f t="shared" ref="B496" ca="1" si="1091">IF(INDIRECT("減額一覧!BC"&amp;P496)=1,INDIRECT("減額一覧!AG"&amp;P496),"")</f>
        <v>208</v>
      </c>
      <c r="C496" s="36">
        <f ca="1">IF(B496="","",INDIRECT("減額一覧!C"&amp;$P496))</f>
        <v>379036100</v>
      </c>
      <c r="D496" s="80" t="str">
        <f ca="1">IF($B496="","",INDIRECT("減額一覧!G"&amp;$P496))</f>
        <v>佐野　光成</v>
      </c>
      <c r="E496" s="19">
        <f ca="1">IF(B496="","",INDIRECT("減額一覧!H"&amp;P496))</f>
        <v>13</v>
      </c>
      <c r="F496" s="19">
        <f ca="1">IF($B496="","",INDIRECT("減額一覧!AN"&amp;P496))</f>
        <v>8</v>
      </c>
      <c r="G496" s="20">
        <f ca="1">IF($B496="","",INDIRECT("減額一覧!AO"&amp;P496))</f>
        <v>1711</v>
      </c>
      <c r="H496" s="20">
        <f ca="1">IF($B496="","",INDIRECT("減額一覧!AP"&amp;P496))</f>
        <v>1091</v>
      </c>
      <c r="I496" s="32">
        <f ca="1">IF(B496="","",IF(INDIRECT("減額一覧!BN"&amp;P496)=0.08,0.08,0.1))</f>
        <v>0.1</v>
      </c>
      <c r="J496" s="52"/>
      <c r="K496" s="95" t="str">
        <f t="shared" ca="1" si="1013"/>
        <v/>
      </c>
      <c r="L496" s="58" t="str">
        <f t="shared" ca="1" si="975"/>
        <v>農集</v>
      </c>
      <c r="N496" s="113" t="str">
        <f t="shared" ca="1" si="1086"/>
        <v>市内</v>
      </c>
      <c r="O496" s="114">
        <f t="shared" ref="O496" ca="1" si="1092">IF(B496="","",IF(INDIRECT("減額一覧!BN"&amp;P496)=0.08,0.08,0.1))</f>
        <v>0.1</v>
      </c>
      <c r="P496" s="38">
        <v>101</v>
      </c>
      <c r="Q496" s="38">
        <f t="shared" ca="1" si="1088"/>
        <v>1</v>
      </c>
      <c r="R496" s="38">
        <f t="shared" ca="1" si="1088"/>
        <v>1</v>
      </c>
      <c r="S496" s="66" t="str">
        <f t="shared" ca="1" si="978"/>
        <v>379</v>
      </c>
      <c r="T496" s="105">
        <f t="shared" ca="1" si="979"/>
        <v>1091</v>
      </c>
    </row>
    <row r="497" spans="1:20" hidden="1">
      <c r="A497" t="str">
        <f ca="1">IF(B497="","",INDIRECT("減額一覧!B"&amp;$P497))</f>
        <v/>
      </c>
      <c r="B497" s="61" t="str">
        <f t="shared" ref="B497" ca="1" si="1093">IF(INDIRECT("減額一覧!BD"&amp;P497)=1,INDIRECT("減額一覧!AQ"&amp;P497),"")</f>
        <v/>
      </c>
      <c r="C497" s="45" t="str">
        <f ca="1">IF(B497="","",INDIRECT("減額一覧!C"&amp;$P497))</f>
        <v/>
      </c>
      <c r="D497" s="79" t="str">
        <f ca="1">IF($B497="","",INDIRECT("減額一覧!G"&amp;$P497))</f>
        <v/>
      </c>
      <c r="E497" s="19" t="str">
        <f ca="1">IF(B497="","",INDIRECT("減額一覧!H"&amp;P497))</f>
        <v/>
      </c>
      <c r="F497" s="19" t="str">
        <f ca="1">IF($B497="","",INDIRECT("減額一覧!AX"&amp;P497))</f>
        <v/>
      </c>
      <c r="G497" s="20" t="str">
        <f ca="1">IF($B497="","",INDIRECT("減額一覧!AY"&amp;P497))</f>
        <v/>
      </c>
      <c r="H497" s="20" t="str">
        <f ca="1">IF($B497="","",INDIRECT("減額一覧!AZ"&amp;P497))</f>
        <v/>
      </c>
      <c r="I497" s="32" t="str">
        <f ca="1">IF(B497="","",IF(INDIRECT("減額一覧!BO"&amp;P497)=0.08,0.08,0.1))</f>
        <v/>
      </c>
      <c r="J497" s="52"/>
      <c r="K497" s="95" t="str">
        <f t="shared" ca="1" si="1013"/>
        <v/>
      </c>
      <c r="L497" s="58" t="str">
        <f t="shared" ca="1" si="975"/>
        <v/>
      </c>
      <c r="N497" s="113" t="str">
        <f t="shared" ca="1" si="1086"/>
        <v/>
      </c>
      <c r="O497" s="114" t="str">
        <f t="shared" ref="O497" ca="1" si="1094">IF(B497="","",IF(INDIRECT("減額一覧!BO"&amp;P497)=0.08,0.08,0.1))</f>
        <v/>
      </c>
      <c r="P497" s="38">
        <v>101</v>
      </c>
      <c r="Q497" s="38" t="str">
        <f t="shared" ca="1" si="1088"/>
        <v/>
      </c>
      <c r="R497" s="38" t="str">
        <f t="shared" ca="1" si="1088"/>
        <v/>
      </c>
      <c r="S497" s="66" t="str">
        <f t="shared" ca="1" si="978"/>
        <v/>
      </c>
      <c r="T497" s="105" t="str">
        <f t="shared" ca="1" si="979"/>
        <v/>
      </c>
    </row>
    <row r="498" spans="1:20" ht="19.5" hidden="1" thickBot="1">
      <c r="B498" s="64"/>
      <c r="C498" s="41" t="str">
        <f>IF(B498="","",減額一覧!C494)</f>
        <v/>
      </c>
      <c r="D498" s="43"/>
      <c r="E498" s="21"/>
      <c r="F498" s="22" t="s">
        <v>69</v>
      </c>
      <c r="G498" s="23">
        <f t="shared" ref="G498:H498" si="1095">SUBTOTAL(9,G494:G497)</f>
        <v>0</v>
      </c>
      <c r="H498" s="23">
        <f t="shared" si="1095"/>
        <v>0</v>
      </c>
      <c r="I498" s="30"/>
      <c r="J498" s="53"/>
      <c r="K498" s="96" t="str">
        <f t="shared" si="1013"/>
        <v/>
      </c>
      <c r="L498" s="59" t="str">
        <f t="shared" si="975"/>
        <v/>
      </c>
      <c r="N498" s="108" t="str">
        <f t="shared" ref="N498" si="1096">IF(AND(G498=0,H498=0),"","小計")</f>
        <v/>
      </c>
      <c r="O498" s="108" t="str">
        <f t="shared" ref="O498" si="1097">IF(AND(G498=0,H498=0),"","小計")</f>
        <v/>
      </c>
      <c r="P498" s="38"/>
      <c r="Q498" s="38"/>
      <c r="R498" s="38"/>
      <c r="S498" s="66" t="str">
        <f t="shared" si="978"/>
        <v/>
      </c>
      <c r="T498" s="105" t="str">
        <f t="shared" si="979"/>
        <v/>
      </c>
    </row>
    <row r="499" spans="1:20" hidden="1">
      <c r="A499">
        <f ca="1">IF(B499="","",INDIRECT("減額一覧!B"&amp;$P499))</f>
        <v>373</v>
      </c>
      <c r="B499" s="61">
        <f t="shared" ref="B499" ca="1" si="1098">IF(INDIRECT("減額一覧!BA"&amp;P499)=1,INDIRECT("減額一覧!M"&amp;P499),"")</f>
        <v>205</v>
      </c>
      <c r="C499" s="36">
        <f ca="1">IF(B499="","",INDIRECT("減額一覧!C"&amp;$P499))</f>
        <v>576265766</v>
      </c>
      <c r="D499" s="78" t="str">
        <f ca="1">IF($B499="","",INDIRECT("減額一覧!G"&amp;$P499))</f>
        <v>松田　伊知郎</v>
      </c>
      <c r="E499" s="19">
        <f ca="1">IF(B499="","",INDIRECT("減額一覧!H"&amp;P499))</f>
        <v>20</v>
      </c>
      <c r="F499" s="19">
        <f ca="1">IF($B499="","",INDIRECT("減額一覧!T"&amp;P499))</f>
        <v>3</v>
      </c>
      <c r="G499" s="20">
        <f ca="1">IF($B499="","",INDIRECT("減額一覧!U"&amp;P499))</f>
        <v>660</v>
      </c>
      <c r="H499" s="20">
        <f ca="1">IF($B499="","",INDIRECT("減額一覧!V"&amp;P499))</f>
        <v>409</v>
      </c>
      <c r="I499" s="32">
        <f ca="1">IF(B499="","",IF(INDIRECT("減額一覧!BL"&amp;P499)=0.08,0.08,0.1))</f>
        <v>0.1</v>
      </c>
      <c r="J499" s="51" t="s">
        <v>510</v>
      </c>
      <c r="K499" s="94" t="str">
        <f t="shared" ca="1" si="1013"/>
        <v/>
      </c>
      <c r="L499" s="56" t="str">
        <f t="shared" ca="1" si="975"/>
        <v/>
      </c>
      <c r="N499" s="113" t="str">
        <f t="shared" ref="N499:N502" ca="1" si="1099">IF(A499="","",IF(A499&gt;3000,"月ヶ瀬",IF(A499&gt;=2000,"都祁","市内")))</f>
        <v>市内</v>
      </c>
      <c r="O499" s="114">
        <f t="shared" ref="O499" ca="1" si="1100">IF(B499="","",IF(INDIRECT("減額一覧!BL"&amp;P499)=0.08,0.08,0.1))</f>
        <v>0.1</v>
      </c>
      <c r="P499" s="38">
        <v>102</v>
      </c>
      <c r="Q499" s="38">
        <f t="shared" ref="Q499:R502" ca="1" si="1101">IF(G499="","",IF(G499&gt;0,1,""))</f>
        <v>1</v>
      </c>
      <c r="R499" s="38">
        <f t="shared" ca="1" si="1101"/>
        <v>1</v>
      </c>
      <c r="S499" s="66" t="str">
        <f t="shared" ca="1" si="978"/>
        <v>576</v>
      </c>
      <c r="T499" s="105" t="str">
        <f t="shared" ca="1" si="979"/>
        <v/>
      </c>
    </row>
    <row r="500" spans="1:20" hidden="1">
      <c r="A500">
        <f ca="1">IF(B500="","",INDIRECT("減額一覧!B"&amp;$P500))</f>
        <v>373</v>
      </c>
      <c r="B500" s="61">
        <f t="shared" ref="B500" ca="1" si="1102">IF(INDIRECT("減額一覧!BB"&amp;P500)=1,INDIRECT("減額一覧!W"&amp;P500),"")</f>
        <v>206</v>
      </c>
      <c r="C500" s="44">
        <f ca="1">IF(B500="","",INDIRECT("減額一覧!C"&amp;$P500))</f>
        <v>576265766</v>
      </c>
      <c r="D500" s="79" t="str">
        <f ca="1">IF($B500="","",INDIRECT("減額一覧!G"&amp;$P500))</f>
        <v>松田　伊知郎</v>
      </c>
      <c r="E500" s="19">
        <f ca="1">IF(B500="","",INDIRECT("減額一覧!H"&amp;P500))</f>
        <v>20</v>
      </c>
      <c r="F500" s="19">
        <f ca="1">IF($B500="","",INDIRECT("減額一覧!AD"&amp;P500))</f>
        <v>3</v>
      </c>
      <c r="G500" s="20">
        <f ca="1">IF($B500="","",INDIRECT("減額一覧!AE"&amp;P500))</f>
        <v>660</v>
      </c>
      <c r="H500" s="20">
        <f ca="1">IF($B500="","",INDIRECT("減額一覧!AF"&amp;P500))</f>
        <v>409</v>
      </c>
      <c r="I500" s="32">
        <f ca="1">IF(B500="","",IF(INDIRECT("減額一覧!BM"&amp;P500)=0.08,0.08,0.1))</f>
        <v>0.1</v>
      </c>
      <c r="J500" s="52"/>
      <c r="K500" s="95" t="str">
        <f t="shared" ca="1" si="1013"/>
        <v/>
      </c>
      <c r="L500" s="58" t="str">
        <f t="shared" ca="1" si="975"/>
        <v/>
      </c>
      <c r="N500" s="113" t="str">
        <f t="shared" ca="1" si="1099"/>
        <v>市内</v>
      </c>
      <c r="O500" s="114">
        <f t="shared" ref="O500" ca="1" si="1103">IF(B500="","",IF(INDIRECT("減額一覧!BM"&amp;P500)=0.08,0.08,0.1))</f>
        <v>0.1</v>
      </c>
      <c r="P500" s="38">
        <v>102</v>
      </c>
      <c r="Q500" s="38">
        <f t="shared" ca="1" si="1101"/>
        <v>1</v>
      </c>
      <c r="R500" s="38">
        <f t="shared" ca="1" si="1101"/>
        <v>1</v>
      </c>
      <c r="S500" s="66" t="str">
        <f t="shared" ca="1" si="978"/>
        <v>576</v>
      </c>
      <c r="T500" s="105" t="str">
        <f t="shared" ca="1" si="979"/>
        <v/>
      </c>
    </row>
    <row r="501" spans="1:20" hidden="1">
      <c r="A501">
        <f ca="1">IF(B501="","",INDIRECT("減額一覧!B"&amp;$P501))</f>
        <v>373</v>
      </c>
      <c r="B501" s="61">
        <f t="shared" ref="B501" ca="1" si="1104">IF(INDIRECT("減額一覧!BC"&amp;P501)=1,INDIRECT("減額一覧!AG"&amp;P501),"")</f>
        <v>207</v>
      </c>
      <c r="C501" s="36">
        <f ca="1">IF(B501="","",INDIRECT("減額一覧!C"&amp;$P501))</f>
        <v>576265766</v>
      </c>
      <c r="D501" s="80" t="str">
        <f ca="1">IF($B501="","",INDIRECT("減額一覧!G"&amp;$P501))</f>
        <v>松田　伊知郎</v>
      </c>
      <c r="E501" s="19">
        <f ca="1">IF(B501="","",INDIRECT("減額一覧!H"&amp;P501))</f>
        <v>20</v>
      </c>
      <c r="F501" s="19">
        <f ca="1">IF($B501="","",INDIRECT("減額一覧!AN"&amp;P501))</f>
        <v>9</v>
      </c>
      <c r="G501" s="20">
        <f ca="1">IF($B501="","",INDIRECT("減額一覧!AO"&amp;P501))</f>
        <v>1980</v>
      </c>
      <c r="H501" s="20">
        <f ca="1">IF($B501="","",INDIRECT("減額一覧!AP"&amp;P501))</f>
        <v>1228</v>
      </c>
      <c r="I501" s="32">
        <f ca="1">IF(B501="","",IF(INDIRECT("減額一覧!BN"&amp;P501)=0.08,0.08,0.1))</f>
        <v>0.1</v>
      </c>
      <c r="J501" s="52"/>
      <c r="K501" s="95" t="str">
        <f t="shared" ca="1" si="1013"/>
        <v/>
      </c>
      <c r="L501" s="58" t="str">
        <f t="shared" ca="1" si="975"/>
        <v/>
      </c>
      <c r="N501" s="113" t="str">
        <f t="shared" ca="1" si="1099"/>
        <v>市内</v>
      </c>
      <c r="O501" s="114">
        <f t="shared" ref="O501" ca="1" si="1105">IF(B501="","",IF(INDIRECT("減額一覧!BN"&amp;P501)=0.08,0.08,0.1))</f>
        <v>0.1</v>
      </c>
      <c r="P501" s="38">
        <v>102</v>
      </c>
      <c r="Q501" s="38">
        <f t="shared" ca="1" si="1101"/>
        <v>1</v>
      </c>
      <c r="R501" s="38">
        <f t="shared" ca="1" si="1101"/>
        <v>1</v>
      </c>
      <c r="S501" s="66" t="str">
        <f t="shared" ca="1" si="978"/>
        <v>576</v>
      </c>
      <c r="T501" s="105" t="str">
        <f t="shared" ca="1" si="979"/>
        <v/>
      </c>
    </row>
    <row r="502" spans="1:20" hidden="1">
      <c r="A502">
        <f ca="1">IF(B502="","",INDIRECT("減額一覧!B"&amp;$P502))</f>
        <v>373</v>
      </c>
      <c r="B502" s="61">
        <f t="shared" ref="B502" ca="1" si="1106">IF(INDIRECT("減額一覧!BD"&amp;P502)=1,INDIRECT("減額一覧!AQ"&amp;P502),"")</f>
        <v>208</v>
      </c>
      <c r="C502" s="45">
        <f ca="1">IF(B502="","",INDIRECT("減額一覧!C"&amp;$P502))</f>
        <v>576265766</v>
      </c>
      <c r="D502" s="79" t="str">
        <f ca="1">IF($B502="","",INDIRECT("減額一覧!G"&amp;$P502))</f>
        <v>松田　伊知郎</v>
      </c>
      <c r="E502" s="19">
        <f ca="1">IF(B502="","",INDIRECT("減額一覧!H"&amp;P502))</f>
        <v>20</v>
      </c>
      <c r="F502" s="19">
        <f ca="1">IF($B502="","",INDIRECT("減額一覧!AX"&amp;P502))</f>
        <v>8</v>
      </c>
      <c r="G502" s="20">
        <f ca="1">IF($B502="","",INDIRECT("減額一覧!AY"&amp;P502))</f>
        <v>1760</v>
      </c>
      <c r="H502" s="20">
        <f ca="1">IF($B502="","",INDIRECT("減額一覧!AZ"&amp;P502))</f>
        <v>1091</v>
      </c>
      <c r="I502" s="32">
        <f ca="1">IF(B502="","",IF(INDIRECT("減額一覧!BO"&amp;P502)=0.08,0.08,0.1))</f>
        <v>0.1</v>
      </c>
      <c r="J502" s="52"/>
      <c r="K502" s="95" t="str">
        <f t="shared" ca="1" si="1013"/>
        <v/>
      </c>
      <c r="L502" s="58" t="str">
        <f t="shared" ca="1" si="975"/>
        <v/>
      </c>
      <c r="N502" s="113" t="str">
        <f t="shared" ca="1" si="1099"/>
        <v>市内</v>
      </c>
      <c r="O502" s="114">
        <f t="shared" ref="O502" ca="1" si="1107">IF(B502="","",IF(INDIRECT("減額一覧!BO"&amp;P502)=0.08,0.08,0.1))</f>
        <v>0.1</v>
      </c>
      <c r="P502" s="38">
        <v>102</v>
      </c>
      <c r="Q502" s="38">
        <f t="shared" ca="1" si="1101"/>
        <v>1</v>
      </c>
      <c r="R502" s="38">
        <f t="shared" ca="1" si="1101"/>
        <v>1</v>
      </c>
      <c r="S502" s="66" t="str">
        <f t="shared" ca="1" si="978"/>
        <v>576</v>
      </c>
      <c r="T502" s="105" t="str">
        <f t="shared" ca="1" si="979"/>
        <v/>
      </c>
    </row>
    <row r="503" spans="1:20" ht="19.5" hidden="1" thickBot="1">
      <c r="B503" s="64"/>
      <c r="C503" s="41" t="str">
        <f>IF(B503="","",減額一覧!C499)</f>
        <v/>
      </c>
      <c r="D503" s="43"/>
      <c r="E503" s="21"/>
      <c r="F503" s="22" t="s">
        <v>69</v>
      </c>
      <c r="G503" s="23">
        <f t="shared" ref="G503:H503" si="1108">SUBTOTAL(9,G499:G502)</f>
        <v>0</v>
      </c>
      <c r="H503" s="23">
        <f t="shared" si="1108"/>
        <v>0</v>
      </c>
      <c r="I503" s="30"/>
      <c r="J503" s="53"/>
      <c r="K503" s="96" t="str">
        <f t="shared" si="1013"/>
        <v/>
      </c>
      <c r="L503" s="59" t="str">
        <f t="shared" si="975"/>
        <v/>
      </c>
      <c r="N503" s="108" t="str">
        <f t="shared" ref="N503" si="1109">IF(AND(G503=0,H503=0),"","小計")</f>
        <v/>
      </c>
      <c r="O503" s="108" t="str">
        <f t="shared" ref="O503" si="1110">IF(AND(G503=0,H503=0),"","小計")</f>
        <v/>
      </c>
      <c r="P503" s="38"/>
      <c r="Q503" s="38"/>
      <c r="R503" s="38"/>
      <c r="S503" s="66" t="str">
        <f t="shared" si="978"/>
        <v/>
      </c>
      <c r="T503" s="105" t="str">
        <f t="shared" si="979"/>
        <v/>
      </c>
    </row>
    <row r="504" spans="1:20" hidden="1">
      <c r="A504" t="str">
        <f ca="1">IF(B504="","",INDIRECT("減額一覧!B"&amp;$P504))</f>
        <v/>
      </c>
      <c r="B504" s="61" t="str">
        <f t="shared" ref="B504" ca="1" si="1111">IF(INDIRECT("減額一覧!BA"&amp;P504)=1,INDIRECT("減額一覧!M"&amp;P504),"")</f>
        <v/>
      </c>
      <c r="C504" s="36" t="str">
        <f ca="1">IF(B504="","",INDIRECT("減額一覧!C"&amp;$P504))</f>
        <v/>
      </c>
      <c r="D504" s="78" t="str">
        <f ca="1">IF($B504="","",INDIRECT("減額一覧!G"&amp;$P504))</f>
        <v/>
      </c>
      <c r="E504" s="19" t="str">
        <f ca="1">IF(B504="","",INDIRECT("減額一覧!H"&amp;P504))</f>
        <v/>
      </c>
      <c r="F504" s="19" t="str">
        <f ca="1">IF($B504="","",INDIRECT("減額一覧!T"&amp;P504))</f>
        <v/>
      </c>
      <c r="G504" s="20" t="str">
        <f ca="1">IF($B504="","",INDIRECT("減額一覧!U"&amp;P504))</f>
        <v/>
      </c>
      <c r="H504" s="20" t="str">
        <f ca="1">IF($B504="","",INDIRECT("減額一覧!V"&amp;P504))</f>
        <v/>
      </c>
      <c r="I504" s="32" t="str">
        <f ca="1">IF(B504="","",IF(INDIRECT("減額一覧!BL"&amp;P504)=0.08,0.08,0.1))</f>
        <v/>
      </c>
      <c r="J504" s="51"/>
      <c r="K504" s="94" t="str">
        <f t="shared" ca="1" si="1013"/>
        <v/>
      </c>
      <c r="L504" s="56" t="str">
        <f t="shared" ca="1" si="975"/>
        <v/>
      </c>
      <c r="N504" s="113" t="str">
        <f t="shared" ref="N504:N507" ca="1" si="1112">IF(A504="","",IF(A504&gt;3000,"月ヶ瀬",IF(A504&gt;=2000,"都祁","市内")))</f>
        <v/>
      </c>
      <c r="O504" s="114" t="str">
        <f t="shared" ref="O504" ca="1" si="1113">IF(B504="","",IF(INDIRECT("減額一覧!BL"&amp;P504)=0.08,0.08,0.1))</f>
        <v/>
      </c>
      <c r="P504" s="38">
        <v>103</v>
      </c>
      <c r="Q504" s="38" t="str">
        <f t="shared" ref="Q504:R507" ca="1" si="1114">IF(G504="","",IF(G504&gt;0,1,""))</f>
        <v/>
      </c>
      <c r="R504" s="38" t="str">
        <f t="shared" ca="1" si="1114"/>
        <v/>
      </c>
      <c r="S504" s="66" t="str">
        <f t="shared" ca="1" si="978"/>
        <v/>
      </c>
      <c r="T504" s="105" t="str">
        <f t="shared" ca="1" si="979"/>
        <v/>
      </c>
    </row>
    <row r="505" spans="1:20" hidden="1">
      <c r="A505" t="str">
        <f ca="1">IF(B505="","",INDIRECT("減額一覧!B"&amp;$P505))</f>
        <v/>
      </c>
      <c r="B505" s="61" t="str">
        <f t="shared" ref="B505" ca="1" si="1115">IF(INDIRECT("減額一覧!BB"&amp;P505)=1,INDIRECT("減額一覧!W"&amp;P505),"")</f>
        <v/>
      </c>
      <c r="C505" s="44" t="str">
        <f ca="1">IF(B505="","",INDIRECT("減額一覧!C"&amp;$P505))</f>
        <v/>
      </c>
      <c r="D505" s="79" t="str">
        <f ca="1">IF($B505="","",INDIRECT("減額一覧!G"&amp;$P505))</f>
        <v/>
      </c>
      <c r="E505" s="19" t="str">
        <f ca="1">IF(B505="","",INDIRECT("減額一覧!H"&amp;P505))</f>
        <v/>
      </c>
      <c r="F505" s="19" t="str">
        <f ca="1">IF($B505="","",INDIRECT("減額一覧!AD"&amp;P505))</f>
        <v/>
      </c>
      <c r="G505" s="20" t="str">
        <f ca="1">IF($B505="","",INDIRECT("減額一覧!AE"&amp;P505))</f>
        <v/>
      </c>
      <c r="H505" s="20" t="str">
        <f ca="1">IF($B505="","",INDIRECT("減額一覧!AF"&amp;P505))</f>
        <v/>
      </c>
      <c r="I505" s="32" t="str">
        <f ca="1">IF(B505="","",IF(INDIRECT("減額一覧!BM"&amp;P505)=0.08,0.08,0.1))</f>
        <v/>
      </c>
      <c r="J505" s="52"/>
      <c r="K505" s="95" t="str">
        <f t="shared" ca="1" si="1013"/>
        <v/>
      </c>
      <c r="L505" s="58" t="str">
        <f t="shared" ca="1" si="975"/>
        <v/>
      </c>
      <c r="N505" s="113" t="str">
        <f t="shared" ca="1" si="1112"/>
        <v/>
      </c>
      <c r="O505" s="114" t="str">
        <f t="shared" ref="O505" ca="1" si="1116">IF(B505="","",IF(INDIRECT("減額一覧!BM"&amp;P505)=0.08,0.08,0.1))</f>
        <v/>
      </c>
      <c r="P505" s="38">
        <v>103</v>
      </c>
      <c r="Q505" s="38" t="str">
        <f t="shared" ca="1" si="1114"/>
        <v/>
      </c>
      <c r="R505" s="38" t="str">
        <f t="shared" ca="1" si="1114"/>
        <v/>
      </c>
      <c r="S505" s="66" t="str">
        <f t="shared" ca="1" si="978"/>
        <v/>
      </c>
      <c r="T505" s="105" t="str">
        <f t="shared" ca="1" si="979"/>
        <v/>
      </c>
    </row>
    <row r="506" spans="1:20" hidden="1">
      <c r="A506" t="str">
        <f ca="1">IF(B506="","",INDIRECT("減額一覧!B"&amp;$P506))</f>
        <v/>
      </c>
      <c r="B506" s="61" t="str">
        <f t="shared" ref="B506" ca="1" si="1117">IF(INDIRECT("減額一覧!BC"&amp;P506)=1,INDIRECT("減額一覧!AG"&amp;P506),"")</f>
        <v/>
      </c>
      <c r="C506" s="36" t="str">
        <f ca="1">IF(B506="","",INDIRECT("減額一覧!C"&amp;$P506))</f>
        <v/>
      </c>
      <c r="D506" s="80" t="str">
        <f ca="1">IF($B506="","",INDIRECT("減額一覧!G"&amp;$P506))</f>
        <v/>
      </c>
      <c r="E506" s="19" t="str">
        <f ca="1">IF(B506="","",INDIRECT("減額一覧!H"&amp;P506))</f>
        <v/>
      </c>
      <c r="F506" s="19" t="str">
        <f ca="1">IF($B506="","",INDIRECT("減額一覧!AN"&amp;P506))</f>
        <v/>
      </c>
      <c r="G506" s="20" t="str">
        <f ca="1">IF($B506="","",INDIRECT("減額一覧!AO"&amp;P506))</f>
        <v/>
      </c>
      <c r="H506" s="20" t="str">
        <f ca="1">IF($B506="","",INDIRECT("減額一覧!AP"&amp;P506))</f>
        <v/>
      </c>
      <c r="I506" s="32" t="str">
        <f ca="1">IF(B506="","",IF(INDIRECT("減額一覧!BN"&amp;P506)=0.08,0.08,0.1))</f>
        <v/>
      </c>
      <c r="J506" s="52"/>
      <c r="K506" s="95" t="str">
        <f t="shared" ca="1" si="1013"/>
        <v/>
      </c>
      <c r="L506" s="58" t="str">
        <f t="shared" ca="1" si="975"/>
        <v/>
      </c>
      <c r="N506" s="113" t="str">
        <f t="shared" ca="1" si="1112"/>
        <v/>
      </c>
      <c r="O506" s="114" t="str">
        <f t="shared" ref="O506" ca="1" si="1118">IF(B506="","",IF(INDIRECT("減額一覧!BN"&amp;P506)=0.08,0.08,0.1))</f>
        <v/>
      </c>
      <c r="P506" s="38">
        <v>103</v>
      </c>
      <c r="Q506" s="38" t="str">
        <f t="shared" ca="1" si="1114"/>
        <v/>
      </c>
      <c r="R506" s="38" t="str">
        <f t="shared" ca="1" si="1114"/>
        <v/>
      </c>
      <c r="S506" s="66" t="str">
        <f t="shared" ca="1" si="978"/>
        <v/>
      </c>
      <c r="T506" s="105" t="str">
        <f t="shared" ca="1" si="979"/>
        <v/>
      </c>
    </row>
    <row r="507" spans="1:20" hidden="1">
      <c r="A507" t="str">
        <f ca="1">IF(B507="","",INDIRECT("減額一覧!B"&amp;$P507))</f>
        <v/>
      </c>
      <c r="B507" s="61" t="str">
        <f t="shared" ref="B507" ca="1" si="1119">IF(INDIRECT("減額一覧!BD"&amp;P507)=1,INDIRECT("減額一覧!AQ"&amp;P507),"")</f>
        <v/>
      </c>
      <c r="C507" s="45" t="str">
        <f ca="1">IF(B507="","",INDIRECT("減額一覧!C"&amp;$P507))</f>
        <v/>
      </c>
      <c r="D507" s="79" t="str">
        <f ca="1">IF($B507="","",INDIRECT("減額一覧!G"&amp;$P507))</f>
        <v/>
      </c>
      <c r="E507" s="19" t="str">
        <f ca="1">IF(B507="","",INDIRECT("減額一覧!H"&amp;P507))</f>
        <v/>
      </c>
      <c r="F507" s="19" t="str">
        <f ca="1">IF($B507="","",INDIRECT("減額一覧!AX"&amp;P507))</f>
        <v/>
      </c>
      <c r="G507" s="20" t="str">
        <f ca="1">IF($B507="","",INDIRECT("減額一覧!AY"&amp;P507))</f>
        <v/>
      </c>
      <c r="H507" s="20" t="str">
        <f ca="1">IF($B507="","",INDIRECT("減額一覧!AZ"&amp;P507))</f>
        <v/>
      </c>
      <c r="I507" s="32" t="str">
        <f ca="1">IF(B507="","",IF(INDIRECT("減額一覧!BO"&amp;P507)=0.08,0.08,0.1))</f>
        <v/>
      </c>
      <c r="J507" s="52"/>
      <c r="K507" s="95" t="str">
        <f t="shared" ca="1" si="1013"/>
        <v/>
      </c>
      <c r="L507" s="58" t="str">
        <f t="shared" ca="1" si="975"/>
        <v/>
      </c>
      <c r="N507" s="113" t="str">
        <f t="shared" ca="1" si="1112"/>
        <v/>
      </c>
      <c r="O507" s="114" t="str">
        <f t="shared" ref="O507" ca="1" si="1120">IF(B507="","",IF(INDIRECT("減額一覧!BO"&amp;P507)=0.08,0.08,0.1))</f>
        <v/>
      </c>
      <c r="P507" s="38">
        <v>103</v>
      </c>
      <c r="Q507" s="38" t="str">
        <f t="shared" ca="1" si="1114"/>
        <v/>
      </c>
      <c r="R507" s="38" t="str">
        <f t="shared" ca="1" si="1114"/>
        <v/>
      </c>
      <c r="S507" s="66" t="str">
        <f t="shared" ca="1" si="978"/>
        <v/>
      </c>
      <c r="T507" s="105" t="str">
        <f t="shared" ca="1" si="979"/>
        <v/>
      </c>
    </row>
    <row r="508" spans="1:20" ht="19.5" hidden="1" thickBot="1">
      <c r="B508" s="64"/>
      <c r="C508" s="41" t="str">
        <f>IF(B508="","",減額一覧!C504)</f>
        <v/>
      </c>
      <c r="D508" s="43"/>
      <c r="E508" s="21"/>
      <c r="F508" s="22" t="s">
        <v>69</v>
      </c>
      <c r="G508" s="23">
        <f t="shared" ref="G508:H508" si="1121">SUBTOTAL(9,G504:G507)</f>
        <v>0</v>
      </c>
      <c r="H508" s="23">
        <f t="shared" si="1121"/>
        <v>0</v>
      </c>
      <c r="I508" s="30"/>
      <c r="J508" s="53"/>
      <c r="K508" s="96" t="str">
        <f t="shared" si="1013"/>
        <v/>
      </c>
      <c r="L508" s="59" t="str">
        <f t="shared" si="975"/>
        <v/>
      </c>
      <c r="N508" s="108" t="str">
        <f t="shared" ref="N508" si="1122">IF(AND(G508=0,H508=0),"","小計")</f>
        <v/>
      </c>
      <c r="O508" s="108" t="str">
        <f t="shared" ref="O508" si="1123">IF(AND(G508=0,H508=0),"","小計")</f>
        <v/>
      </c>
      <c r="P508" s="38"/>
      <c r="Q508" s="38"/>
      <c r="R508" s="38"/>
      <c r="S508" s="66" t="str">
        <f t="shared" si="978"/>
        <v/>
      </c>
      <c r="T508" s="105" t="str">
        <f t="shared" si="979"/>
        <v/>
      </c>
    </row>
    <row r="509" spans="1:20" hidden="1">
      <c r="A509" t="str">
        <f ca="1">IF(B509="","",INDIRECT("減額一覧!B"&amp;$P509))</f>
        <v/>
      </c>
      <c r="B509" s="61" t="str">
        <f t="shared" ref="B509" ca="1" si="1124">IF(INDIRECT("減額一覧!BA"&amp;P509)=1,INDIRECT("減額一覧!M"&amp;P509),"")</f>
        <v/>
      </c>
      <c r="C509" s="36" t="str">
        <f ca="1">IF(B509="","",INDIRECT("減額一覧!C"&amp;$P509))</f>
        <v/>
      </c>
      <c r="D509" s="78" t="str">
        <f ca="1">IF($B509="","",INDIRECT("減額一覧!G"&amp;$P509))</f>
        <v/>
      </c>
      <c r="E509" s="19" t="str">
        <f ca="1">IF(B509="","",INDIRECT("減額一覧!H"&amp;P509))</f>
        <v/>
      </c>
      <c r="F509" s="19" t="str">
        <f ca="1">IF($B509="","",INDIRECT("減額一覧!T"&amp;P509))</f>
        <v/>
      </c>
      <c r="G509" s="20" t="str">
        <f ca="1">IF($B509="","",INDIRECT("減額一覧!U"&amp;P509))</f>
        <v/>
      </c>
      <c r="H509" s="20" t="str">
        <f ca="1">IF($B509="","",INDIRECT("減額一覧!V"&amp;P509))</f>
        <v/>
      </c>
      <c r="I509" s="32" t="str">
        <f ca="1">IF(B509="","",IF(INDIRECT("減額一覧!BL"&amp;P509)=0.08,0.08,0.1))</f>
        <v/>
      </c>
      <c r="J509" s="51"/>
      <c r="K509" s="94" t="str">
        <f t="shared" ca="1" si="1013"/>
        <v/>
      </c>
      <c r="L509" s="56" t="str">
        <f t="shared" ca="1" si="975"/>
        <v/>
      </c>
      <c r="N509" s="113" t="str">
        <f t="shared" ref="N509:N512" ca="1" si="1125">IF(A509="","",IF(A509&gt;3000,"月ヶ瀬",IF(A509&gt;=2000,"都祁","市内")))</f>
        <v/>
      </c>
      <c r="O509" s="114" t="str">
        <f t="shared" ref="O509" ca="1" si="1126">IF(B509="","",IF(INDIRECT("減額一覧!BL"&amp;P509)=0.08,0.08,0.1))</f>
        <v/>
      </c>
      <c r="P509" s="38">
        <v>104</v>
      </c>
      <c r="Q509" s="38" t="str">
        <f t="shared" ref="Q509:R512" ca="1" si="1127">IF(G509="","",IF(G509&gt;0,1,""))</f>
        <v/>
      </c>
      <c r="R509" s="38" t="str">
        <f t="shared" ca="1" si="1127"/>
        <v/>
      </c>
      <c r="S509" s="66" t="str">
        <f t="shared" ca="1" si="978"/>
        <v/>
      </c>
      <c r="T509" s="105" t="str">
        <f t="shared" ca="1" si="979"/>
        <v/>
      </c>
    </row>
    <row r="510" spans="1:20" hidden="1">
      <c r="A510" t="str">
        <f ca="1">IF(B510="","",INDIRECT("減額一覧!B"&amp;$P510))</f>
        <v/>
      </c>
      <c r="B510" s="61" t="str">
        <f t="shared" ref="B510" ca="1" si="1128">IF(INDIRECT("減額一覧!BB"&amp;P510)=1,INDIRECT("減額一覧!W"&amp;P510),"")</f>
        <v/>
      </c>
      <c r="C510" s="44" t="str">
        <f ca="1">IF(B510="","",INDIRECT("減額一覧!C"&amp;$P510))</f>
        <v/>
      </c>
      <c r="D510" s="79" t="str">
        <f ca="1">IF($B510="","",INDIRECT("減額一覧!G"&amp;$P510))</f>
        <v/>
      </c>
      <c r="E510" s="19" t="str">
        <f ca="1">IF(B510="","",INDIRECT("減額一覧!H"&amp;P510))</f>
        <v/>
      </c>
      <c r="F510" s="19" t="str">
        <f ca="1">IF($B510="","",INDIRECT("減額一覧!AD"&amp;P510))</f>
        <v/>
      </c>
      <c r="G510" s="20" t="str">
        <f ca="1">IF($B510="","",INDIRECT("減額一覧!AE"&amp;P510))</f>
        <v/>
      </c>
      <c r="H510" s="20" t="str">
        <f ca="1">IF($B510="","",INDIRECT("減額一覧!AF"&amp;P510))</f>
        <v/>
      </c>
      <c r="I510" s="32" t="str">
        <f ca="1">IF(B510="","",IF(INDIRECT("減額一覧!BM"&amp;P510)=0.08,0.08,0.1))</f>
        <v/>
      </c>
      <c r="J510" s="52"/>
      <c r="K510" s="95" t="str">
        <f t="shared" ca="1" si="1013"/>
        <v/>
      </c>
      <c r="L510" s="58" t="str">
        <f t="shared" ca="1" si="975"/>
        <v/>
      </c>
      <c r="N510" s="113" t="str">
        <f t="shared" ca="1" si="1125"/>
        <v/>
      </c>
      <c r="O510" s="114" t="str">
        <f t="shared" ref="O510" ca="1" si="1129">IF(B510="","",IF(INDIRECT("減額一覧!BM"&amp;P510)=0.08,0.08,0.1))</f>
        <v/>
      </c>
      <c r="P510" s="38">
        <v>104</v>
      </c>
      <c r="Q510" s="38" t="str">
        <f t="shared" ca="1" si="1127"/>
        <v/>
      </c>
      <c r="R510" s="38" t="str">
        <f t="shared" ca="1" si="1127"/>
        <v/>
      </c>
      <c r="S510" s="66" t="str">
        <f t="shared" ca="1" si="978"/>
        <v/>
      </c>
      <c r="T510" s="105" t="str">
        <f t="shared" ca="1" si="979"/>
        <v/>
      </c>
    </row>
    <row r="511" spans="1:20" hidden="1">
      <c r="A511" t="str">
        <f ca="1">IF(B511="","",INDIRECT("減額一覧!B"&amp;$P511))</f>
        <v/>
      </c>
      <c r="B511" s="61" t="str">
        <f t="shared" ref="B511" ca="1" si="1130">IF(INDIRECT("減額一覧!BC"&amp;P511)=1,INDIRECT("減額一覧!AG"&amp;P511),"")</f>
        <v/>
      </c>
      <c r="C511" s="36" t="str">
        <f ca="1">IF(B511="","",INDIRECT("減額一覧!C"&amp;$P511))</f>
        <v/>
      </c>
      <c r="D511" s="80" t="str">
        <f ca="1">IF($B511="","",INDIRECT("減額一覧!G"&amp;$P511))</f>
        <v/>
      </c>
      <c r="E511" s="19" t="str">
        <f ca="1">IF(B511="","",INDIRECT("減額一覧!H"&amp;P511))</f>
        <v/>
      </c>
      <c r="F511" s="19" t="str">
        <f ca="1">IF($B511="","",INDIRECT("減額一覧!AN"&amp;P511))</f>
        <v/>
      </c>
      <c r="G511" s="20" t="str">
        <f ca="1">IF($B511="","",INDIRECT("減額一覧!AO"&amp;P511))</f>
        <v/>
      </c>
      <c r="H511" s="20" t="str">
        <f ca="1">IF($B511="","",INDIRECT("減額一覧!AP"&amp;P511))</f>
        <v/>
      </c>
      <c r="I511" s="32" t="str">
        <f ca="1">IF(B511="","",IF(INDIRECT("減額一覧!BN"&amp;P511)=0.08,0.08,0.1))</f>
        <v/>
      </c>
      <c r="J511" s="52"/>
      <c r="K511" s="95" t="str">
        <f t="shared" ca="1" si="1013"/>
        <v/>
      </c>
      <c r="L511" s="58" t="str">
        <f t="shared" ca="1" si="975"/>
        <v/>
      </c>
      <c r="N511" s="113" t="str">
        <f t="shared" ca="1" si="1125"/>
        <v/>
      </c>
      <c r="O511" s="114" t="str">
        <f t="shared" ref="O511" ca="1" si="1131">IF(B511="","",IF(INDIRECT("減額一覧!BN"&amp;P511)=0.08,0.08,0.1))</f>
        <v/>
      </c>
      <c r="P511" s="38">
        <v>104</v>
      </c>
      <c r="Q511" s="38" t="str">
        <f t="shared" ca="1" si="1127"/>
        <v/>
      </c>
      <c r="R511" s="38" t="str">
        <f t="shared" ca="1" si="1127"/>
        <v/>
      </c>
      <c r="S511" s="66" t="str">
        <f t="shared" ca="1" si="978"/>
        <v/>
      </c>
      <c r="T511" s="105" t="str">
        <f t="shared" ca="1" si="979"/>
        <v/>
      </c>
    </row>
    <row r="512" spans="1:20" hidden="1">
      <c r="A512" t="str">
        <f ca="1">IF(B512="","",INDIRECT("減額一覧!B"&amp;$P512))</f>
        <v/>
      </c>
      <c r="B512" s="61" t="str">
        <f t="shared" ref="B512" ca="1" si="1132">IF(INDIRECT("減額一覧!BD"&amp;P512)=1,INDIRECT("減額一覧!AQ"&amp;P512),"")</f>
        <v/>
      </c>
      <c r="C512" s="45" t="str">
        <f ca="1">IF(B512="","",INDIRECT("減額一覧!C"&amp;$P512))</f>
        <v/>
      </c>
      <c r="D512" s="79" t="str">
        <f ca="1">IF($B512="","",INDIRECT("減額一覧!G"&amp;$P512))</f>
        <v/>
      </c>
      <c r="E512" s="19" t="str">
        <f ca="1">IF(B512="","",INDIRECT("減額一覧!H"&amp;P512))</f>
        <v/>
      </c>
      <c r="F512" s="19" t="str">
        <f ca="1">IF($B512="","",INDIRECT("減額一覧!AX"&amp;P512))</f>
        <v/>
      </c>
      <c r="G512" s="20" t="str">
        <f ca="1">IF($B512="","",INDIRECT("減額一覧!AY"&amp;P512))</f>
        <v/>
      </c>
      <c r="H512" s="20" t="str">
        <f ca="1">IF($B512="","",INDIRECT("減額一覧!AZ"&amp;P512))</f>
        <v/>
      </c>
      <c r="I512" s="32" t="str">
        <f ca="1">IF(B512="","",IF(INDIRECT("減額一覧!BO"&amp;P512)=0.08,0.08,0.1))</f>
        <v/>
      </c>
      <c r="J512" s="52"/>
      <c r="K512" s="95" t="str">
        <f t="shared" ca="1" si="1013"/>
        <v/>
      </c>
      <c r="L512" s="58" t="str">
        <f t="shared" ca="1" si="975"/>
        <v/>
      </c>
      <c r="N512" s="113" t="str">
        <f t="shared" ca="1" si="1125"/>
        <v/>
      </c>
      <c r="O512" s="114" t="str">
        <f t="shared" ref="O512" ca="1" si="1133">IF(B512="","",IF(INDIRECT("減額一覧!BO"&amp;P512)=0.08,0.08,0.1))</f>
        <v/>
      </c>
      <c r="P512" s="38">
        <v>104</v>
      </c>
      <c r="Q512" s="38" t="str">
        <f t="shared" ca="1" si="1127"/>
        <v/>
      </c>
      <c r="R512" s="38" t="str">
        <f t="shared" ca="1" si="1127"/>
        <v/>
      </c>
      <c r="S512" s="66" t="str">
        <f t="shared" ca="1" si="978"/>
        <v/>
      </c>
      <c r="T512" s="105" t="str">
        <f t="shared" ca="1" si="979"/>
        <v/>
      </c>
    </row>
    <row r="513" spans="1:20" ht="19.5" hidden="1" thickBot="1">
      <c r="B513" s="64"/>
      <c r="C513" s="41" t="str">
        <f>IF(B513="","",減額一覧!C509)</f>
        <v/>
      </c>
      <c r="D513" s="43"/>
      <c r="E513" s="21"/>
      <c r="F513" s="22" t="s">
        <v>69</v>
      </c>
      <c r="G513" s="23">
        <f t="shared" ref="G513:H513" si="1134">SUBTOTAL(9,G509:G512)</f>
        <v>0</v>
      </c>
      <c r="H513" s="23">
        <f t="shared" si="1134"/>
        <v>0</v>
      </c>
      <c r="I513" s="30"/>
      <c r="J513" s="53"/>
      <c r="K513" s="96" t="str">
        <f t="shared" si="1013"/>
        <v/>
      </c>
      <c r="L513" s="59" t="str">
        <f t="shared" si="975"/>
        <v/>
      </c>
      <c r="N513" s="108" t="str">
        <f t="shared" ref="N513" si="1135">IF(AND(G513=0,H513=0),"","小計")</f>
        <v/>
      </c>
      <c r="O513" s="108" t="str">
        <f t="shared" ref="O513" si="1136">IF(AND(G513=0,H513=0),"","小計")</f>
        <v/>
      </c>
      <c r="P513" s="38"/>
      <c r="Q513" s="38"/>
      <c r="R513" s="38"/>
      <c r="S513" s="66" t="str">
        <f t="shared" si="978"/>
        <v/>
      </c>
      <c r="T513" s="105" t="str">
        <f t="shared" si="979"/>
        <v/>
      </c>
    </row>
    <row r="514" spans="1:20" hidden="1">
      <c r="A514">
        <f ca="1">IF(B514="","",INDIRECT("減額一覧!B"&amp;$P514))</f>
        <v>386</v>
      </c>
      <c r="B514" s="61">
        <f t="shared" ref="B514" ca="1" si="1137">IF(INDIRECT("減額一覧!BA"&amp;P514)=1,INDIRECT("減額一覧!M"&amp;P514),"")</f>
        <v>208</v>
      </c>
      <c r="C514" s="36">
        <f ca="1">IF(B514="","",INDIRECT("減額一覧!C"&amp;$P514))</f>
        <v>379226000</v>
      </c>
      <c r="D514" s="78" t="str">
        <f ca="1">IF($B514="","",INDIRECT("減額一覧!G"&amp;$P514))</f>
        <v>𠮷川　高志</v>
      </c>
      <c r="E514" s="19">
        <f ca="1">IF(B514="","",INDIRECT("減額一覧!H"&amp;P514))</f>
        <v>13</v>
      </c>
      <c r="F514" s="19">
        <f ca="1">IF($B514="","",INDIRECT("減額一覧!T"&amp;P514))</f>
        <v>277</v>
      </c>
      <c r="G514" s="20">
        <f ca="1">IF($B514="","",INDIRECT("減額一覧!U"&amp;P514))</f>
        <v>65510</v>
      </c>
      <c r="H514" s="20">
        <f ca="1">IF($B514="","",INDIRECT("減額一覧!V"&amp;P514))</f>
        <v>0</v>
      </c>
      <c r="I514" s="32">
        <f ca="1">IF(B514="","",IF(INDIRECT("減額一覧!BL"&amp;P514)=0.08,0.08,0.1))</f>
        <v>0.1</v>
      </c>
      <c r="J514" s="51" t="s">
        <v>540</v>
      </c>
      <c r="K514" s="94" t="str">
        <f t="shared" ca="1" si="1013"/>
        <v/>
      </c>
      <c r="L514" s="56" t="str">
        <f t="shared" ca="1" si="975"/>
        <v>農集</v>
      </c>
      <c r="N514" s="113" t="str">
        <f t="shared" ref="N514:N517" ca="1" si="1138">IF(A514="","",IF(A514&gt;3000,"月ヶ瀬",IF(A514&gt;=2000,"都祁","市内")))</f>
        <v>市内</v>
      </c>
      <c r="O514" s="114">
        <f t="shared" ref="O514" ca="1" si="1139">IF(B514="","",IF(INDIRECT("減額一覧!BL"&amp;P514)=0.08,0.08,0.1))</f>
        <v>0.1</v>
      </c>
      <c r="P514" s="38">
        <v>105</v>
      </c>
      <c r="Q514" s="38">
        <f t="shared" ref="Q514:R517" ca="1" si="1140">IF(G514="","",IF(G514&gt;0,1,""))</f>
        <v>1</v>
      </c>
      <c r="R514" s="38" t="str">
        <f t="shared" ca="1" si="1140"/>
        <v/>
      </c>
      <c r="S514" s="66" t="str">
        <f t="shared" ca="1" si="978"/>
        <v>379</v>
      </c>
      <c r="T514" s="105" t="str">
        <f t="shared" ca="1" si="979"/>
        <v/>
      </c>
    </row>
    <row r="515" spans="1:20" hidden="1">
      <c r="A515" t="str">
        <f ca="1">IF(B515="","",INDIRECT("減額一覧!B"&amp;$P515))</f>
        <v/>
      </c>
      <c r="B515" s="61" t="str">
        <f t="shared" ref="B515" ca="1" si="1141">IF(INDIRECT("減額一覧!BB"&amp;P515)=1,INDIRECT("減額一覧!W"&amp;P515),"")</f>
        <v/>
      </c>
      <c r="C515" s="44" t="str">
        <f ca="1">IF(B515="","",INDIRECT("減額一覧!C"&amp;$P515))</f>
        <v/>
      </c>
      <c r="D515" s="79" t="str">
        <f ca="1">IF($B515="","",INDIRECT("減額一覧!G"&amp;$P515))</f>
        <v/>
      </c>
      <c r="E515" s="19" t="str">
        <f ca="1">IF(B515="","",INDIRECT("減額一覧!H"&amp;P515))</f>
        <v/>
      </c>
      <c r="F515" s="19" t="str">
        <f ca="1">IF($B515="","",INDIRECT("減額一覧!AD"&amp;P515))</f>
        <v/>
      </c>
      <c r="G515" s="20" t="str">
        <f ca="1">IF($B515="","",INDIRECT("減額一覧!AE"&amp;P515))</f>
        <v/>
      </c>
      <c r="H515" s="20" t="str">
        <f ca="1">IF($B515="","",INDIRECT("減額一覧!AF"&amp;P515))</f>
        <v/>
      </c>
      <c r="I515" s="32" t="str">
        <f ca="1">IF(B515="","",IF(INDIRECT("減額一覧!BM"&amp;P515)=0.08,0.08,0.1))</f>
        <v/>
      </c>
      <c r="J515" s="52"/>
      <c r="K515" s="95" t="str">
        <f t="shared" ca="1" si="1013"/>
        <v/>
      </c>
      <c r="L515" s="58" t="str">
        <f t="shared" ca="1" si="975"/>
        <v/>
      </c>
      <c r="N515" s="113" t="str">
        <f t="shared" ca="1" si="1138"/>
        <v/>
      </c>
      <c r="O515" s="114" t="str">
        <f t="shared" ref="O515" ca="1" si="1142">IF(B515="","",IF(INDIRECT("減額一覧!BM"&amp;P515)=0.08,0.08,0.1))</f>
        <v/>
      </c>
      <c r="P515" s="38">
        <v>105</v>
      </c>
      <c r="Q515" s="38" t="str">
        <f t="shared" ca="1" si="1140"/>
        <v/>
      </c>
      <c r="R515" s="38" t="str">
        <f t="shared" ca="1" si="1140"/>
        <v/>
      </c>
      <c r="S515" s="66" t="str">
        <f t="shared" ca="1" si="978"/>
        <v/>
      </c>
      <c r="T515" s="105" t="str">
        <f t="shared" ca="1" si="979"/>
        <v/>
      </c>
    </row>
    <row r="516" spans="1:20" hidden="1">
      <c r="A516" t="str">
        <f ca="1">IF(B516="","",INDIRECT("減額一覧!B"&amp;$P516))</f>
        <v/>
      </c>
      <c r="B516" s="61" t="str">
        <f t="shared" ref="B516" ca="1" si="1143">IF(INDIRECT("減額一覧!BC"&amp;P516)=1,INDIRECT("減額一覧!AG"&amp;P516),"")</f>
        <v/>
      </c>
      <c r="C516" s="36" t="str">
        <f ca="1">IF(B516="","",INDIRECT("減額一覧!C"&amp;$P516))</f>
        <v/>
      </c>
      <c r="D516" s="80" t="str">
        <f ca="1">IF($B516="","",INDIRECT("減額一覧!G"&amp;$P516))</f>
        <v/>
      </c>
      <c r="E516" s="19" t="str">
        <f ca="1">IF(B516="","",INDIRECT("減額一覧!H"&amp;P516))</f>
        <v/>
      </c>
      <c r="F516" s="19" t="str">
        <f ca="1">IF($B516="","",INDIRECT("減額一覧!AN"&amp;P516))</f>
        <v/>
      </c>
      <c r="G516" s="20" t="str">
        <f ca="1">IF($B516="","",INDIRECT("減額一覧!AO"&amp;P516))</f>
        <v/>
      </c>
      <c r="H516" s="20" t="str">
        <f ca="1">IF($B516="","",INDIRECT("減額一覧!AP"&amp;P516))</f>
        <v/>
      </c>
      <c r="I516" s="32" t="str">
        <f ca="1">IF(B516="","",IF(INDIRECT("減額一覧!BN"&amp;P516)=0.08,0.08,0.1))</f>
        <v/>
      </c>
      <c r="J516" s="52"/>
      <c r="K516" s="95" t="str">
        <f t="shared" ca="1" si="1013"/>
        <v/>
      </c>
      <c r="L516" s="58" t="str">
        <f t="shared" ca="1" si="975"/>
        <v/>
      </c>
      <c r="N516" s="113" t="str">
        <f t="shared" ca="1" si="1138"/>
        <v/>
      </c>
      <c r="O516" s="114" t="str">
        <f t="shared" ref="O516" ca="1" si="1144">IF(B516="","",IF(INDIRECT("減額一覧!BN"&amp;P516)=0.08,0.08,0.1))</f>
        <v/>
      </c>
      <c r="P516" s="38">
        <v>105</v>
      </c>
      <c r="Q516" s="38" t="str">
        <f t="shared" ca="1" si="1140"/>
        <v/>
      </c>
      <c r="R516" s="38" t="str">
        <f t="shared" ca="1" si="1140"/>
        <v/>
      </c>
      <c r="S516" s="66" t="str">
        <f t="shared" ca="1" si="978"/>
        <v/>
      </c>
      <c r="T516" s="105" t="str">
        <f t="shared" ca="1" si="979"/>
        <v/>
      </c>
    </row>
    <row r="517" spans="1:20" hidden="1">
      <c r="A517" t="str">
        <f ca="1">IF(B517="","",INDIRECT("減額一覧!B"&amp;$P517))</f>
        <v/>
      </c>
      <c r="B517" s="61" t="str">
        <f t="shared" ref="B517" ca="1" si="1145">IF(INDIRECT("減額一覧!BD"&amp;P517)=1,INDIRECT("減額一覧!AQ"&amp;P517),"")</f>
        <v/>
      </c>
      <c r="C517" s="45" t="str">
        <f ca="1">IF(B517="","",INDIRECT("減額一覧!C"&amp;$P517))</f>
        <v/>
      </c>
      <c r="D517" s="79" t="str">
        <f ca="1">IF($B517="","",INDIRECT("減額一覧!G"&amp;$P517))</f>
        <v/>
      </c>
      <c r="E517" s="19" t="str">
        <f ca="1">IF(B517="","",INDIRECT("減額一覧!H"&amp;P517))</f>
        <v/>
      </c>
      <c r="F517" s="19" t="str">
        <f ca="1">IF($B517="","",INDIRECT("減額一覧!AX"&amp;P517))</f>
        <v/>
      </c>
      <c r="G517" s="20" t="str">
        <f ca="1">IF($B517="","",INDIRECT("減額一覧!AY"&amp;P517))</f>
        <v/>
      </c>
      <c r="H517" s="20" t="str">
        <f ca="1">IF($B517="","",INDIRECT("減額一覧!AZ"&amp;P517))</f>
        <v/>
      </c>
      <c r="I517" s="32" t="str">
        <f ca="1">IF(B517="","",IF(INDIRECT("減額一覧!BO"&amp;P517)=0.08,0.08,0.1))</f>
        <v/>
      </c>
      <c r="J517" s="52"/>
      <c r="K517" s="95" t="str">
        <f t="shared" ca="1" si="1013"/>
        <v/>
      </c>
      <c r="L517" s="58" t="str">
        <f t="shared" ref="L517:L771" ca="1" si="1146">IF(OR(S517="370",S517="371",S517="372",S517="373",S517="374",S517="375",S517="376",S517="377",S517="378",S517="379",S517="380",S517="039",S517="389"),"農集","")</f>
        <v/>
      </c>
      <c r="N517" s="113" t="str">
        <f t="shared" ca="1" si="1138"/>
        <v/>
      </c>
      <c r="O517" s="114" t="str">
        <f t="shared" ref="O517" ca="1" si="1147">IF(B517="","",IF(INDIRECT("減額一覧!BO"&amp;P517)=0.08,0.08,0.1))</f>
        <v/>
      </c>
      <c r="P517" s="38">
        <v>105</v>
      </c>
      <c r="Q517" s="38" t="str">
        <f t="shared" ca="1" si="1140"/>
        <v/>
      </c>
      <c r="R517" s="38" t="str">
        <f t="shared" ca="1" si="1140"/>
        <v/>
      </c>
      <c r="S517" s="66" t="str">
        <f t="shared" ref="S517:S771" ca="1" si="1148">IF(C517="","",LEFT(TEXT(C517,"000000000"),3))</f>
        <v/>
      </c>
      <c r="T517" s="105" t="str">
        <f t="shared" ref="T517:T580" ca="1" si="1149">IF(L517="","",IF(H517=0,"",H517))</f>
        <v/>
      </c>
    </row>
    <row r="518" spans="1:20" ht="19.5" hidden="1" thickBot="1">
      <c r="B518" s="64"/>
      <c r="C518" s="41" t="str">
        <f>IF(B518="","",減額一覧!C514)</f>
        <v/>
      </c>
      <c r="D518" s="43"/>
      <c r="E518" s="21"/>
      <c r="F518" s="22" t="s">
        <v>69</v>
      </c>
      <c r="G518" s="23">
        <f t="shared" ref="G518:H518" si="1150">SUBTOTAL(9,G514:G517)</f>
        <v>0</v>
      </c>
      <c r="H518" s="23">
        <f t="shared" si="1150"/>
        <v>0</v>
      </c>
      <c r="I518" s="30"/>
      <c r="J518" s="53"/>
      <c r="K518" s="96" t="str">
        <f t="shared" si="1013"/>
        <v/>
      </c>
      <c r="L518" s="59" t="str">
        <f t="shared" si="1146"/>
        <v/>
      </c>
      <c r="N518" s="108" t="str">
        <f t="shared" ref="N518" si="1151">IF(AND(G518=0,H518=0),"","小計")</f>
        <v/>
      </c>
      <c r="O518" s="108" t="str">
        <f t="shared" ref="O518" si="1152">IF(AND(G518=0,H518=0),"","小計")</f>
        <v/>
      </c>
      <c r="P518" s="38"/>
      <c r="Q518" s="38"/>
      <c r="R518" s="38"/>
      <c r="S518" s="66" t="str">
        <f t="shared" si="1148"/>
        <v/>
      </c>
      <c r="T518" s="105" t="str">
        <f t="shared" si="1149"/>
        <v/>
      </c>
    </row>
    <row r="519" spans="1:20" ht="56.25" hidden="1">
      <c r="A519">
        <f ca="1">IF(B519="","",INDIRECT("減額一覧!B"&amp;$P519))</f>
        <v>387</v>
      </c>
      <c r="B519" s="61">
        <f t="shared" ref="B519" ca="1" si="1153">IF(INDIRECT("減額一覧!BA"&amp;P519)=1,INDIRECT("減額一覧!M"&amp;P519),"")</f>
        <v>207</v>
      </c>
      <c r="C519" s="36">
        <f ca="1">IF(B519="","",INDIRECT("減額一覧!C"&amp;$P519))</f>
        <v>520003000</v>
      </c>
      <c r="D519" s="78" t="str">
        <f ca="1">IF($B519="","",INDIRECT("減額一覧!G"&amp;$P519))</f>
        <v>ほっかほっか亭　西大寺店　北野　和生</v>
      </c>
      <c r="E519" s="19">
        <f ca="1">IF(B519="","",INDIRECT("減額一覧!H"&amp;P519))</f>
        <v>20</v>
      </c>
      <c r="F519" s="19">
        <f ca="1">IF($B519="","",INDIRECT("減額一覧!T"&amp;P519))</f>
        <v>44</v>
      </c>
      <c r="G519" s="20">
        <f ca="1">IF($B519="","",INDIRECT("減額一覧!U"&amp;P519))</f>
        <v>10406</v>
      </c>
      <c r="H519" s="20">
        <f ca="1">IF($B519="","",INDIRECT("減額一覧!V"&amp;P519))</f>
        <v>0</v>
      </c>
      <c r="I519" s="32">
        <f ca="1">IF(B519="","",IF(INDIRECT("減額一覧!BL"&amp;P519)=0.08,0.08,0.1))</f>
        <v>0.1</v>
      </c>
      <c r="J519" s="51" t="s">
        <v>511</v>
      </c>
      <c r="K519" s="94" t="str">
        <f t="shared" ca="1" si="1013"/>
        <v/>
      </c>
      <c r="L519" s="56" t="str">
        <f t="shared" ca="1" si="1146"/>
        <v/>
      </c>
      <c r="N519" s="113" t="str">
        <f t="shared" ref="N519:N522" ca="1" si="1154">IF(A519="","",IF(A519&gt;3000,"月ヶ瀬",IF(A519&gt;=2000,"都祁","市内")))</f>
        <v>市内</v>
      </c>
      <c r="O519" s="114">
        <f t="shared" ref="O519" ca="1" si="1155">IF(B519="","",IF(INDIRECT("減額一覧!BL"&amp;P519)=0.08,0.08,0.1))</f>
        <v>0.1</v>
      </c>
      <c r="P519" s="38">
        <v>106</v>
      </c>
      <c r="Q519" s="38">
        <f t="shared" ref="Q519:R522" ca="1" si="1156">IF(G519="","",IF(G519&gt;0,1,""))</f>
        <v>1</v>
      </c>
      <c r="R519" s="38" t="str">
        <f t="shared" ca="1" si="1156"/>
        <v/>
      </c>
      <c r="S519" s="66" t="str">
        <f t="shared" ca="1" si="1148"/>
        <v>520</v>
      </c>
      <c r="T519" s="105" t="str">
        <f t="shared" ca="1" si="1149"/>
        <v/>
      </c>
    </row>
    <row r="520" spans="1:20" ht="56.25" hidden="1">
      <c r="A520">
        <f ca="1">IF(B520="","",INDIRECT("減額一覧!B"&amp;$P520))</f>
        <v>387</v>
      </c>
      <c r="B520" s="61">
        <f t="shared" ref="B520" ca="1" si="1157">IF(INDIRECT("減額一覧!BB"&amp;P520)=1,INDIRECT("減額一覧!W"&amp;P520),"")</f>
        <v>208</v>
      </c>
      <c r="C520" s="44">
        <f ca="1">IF(B520="","",INDIRECT("減額一覧!C"&amp;$P520))</f>
        <v>520003000</v>
      </c>
      <c r="D520" s="79" t="str">
        <f ca="1">IF($B520="","",INDIRECT("減額一覧!G"&amp;$P520))</f>
        <v>ほっかほっか亭　西大寺店　北野　和生</v>
      </c>
      <c r="E520" s="19">
        <f ca="1">IF(B520="","",INDIRECT("減額一覧!H"&amp;P520))</f>
        <v>20</v>
      </c>
      <c r="F520" s="19">
        <f ca="1">IF($B520="","",INDIRECT("減額一覧!AD"&amp;P520))</f>
        <v>44</v>
      </c>
      <c r="G520" s="20">
        <f ca="1">IF($B520="","",INDIRECT("減額一覧!AE"&amp;P520))</f>
        <v>10406</v>
      </c>
      <c r="H520" s="20">
        <f ca="1">IF($B520="","",INDIRECT("減額一覧!AF"&amp;P520))</f>
        <v>0</v>
      </c>
      <c r="I520" s="32">
        <f ca="1">IF(B520="","",IF(INDIRECT("減額一覧!BM"&amp;P520)=0.08,0.08,0.1))</f>
        <v>0.1</v>
      </c>
      <c r="J520" s="52"/>
      <c r="K520" s="95" t="str">
        <f t="shared" ca="1" si="1013"/>
        <v/>
      </c>
      <c r="L520" s="58" t="str">
        <f t="shared" ca="1" si="1146"/>
        <v/>
      </c>
      <c r="N520" s="113" t="str">
        <f t="shared" ca="1" si="1154"/>
        <v>市内</v>
      </c>
      <c r="O520" s="114">
        <f t="shared" ref="O520" ca="1" si="1158">IF(B520="","",IF(INDIRECT("減額一覧!BM"&amp;P520)=0.08,0.08,0.1))</f>
        <v>0.1</v>
      </c>
      <c r="P520" s="38">
        <v>106</v>
      </c>
      <c r="Q520" s="38">
        <f t="shared" ca="1" si="1156"/>
        <v>1</v>
      </c>
      <c r="R520" s="38" t="str">
        <f t="shared" ca="1" si="1156"/>
        <v/>
      </c>
      <c r="S520" s="66" t="str">
        <f t="shared" ca="1" si="1148"/>
        <v>520</v>
      </c>
      <c r="T520" s="105" t="str">
        <f t="shared" ca="1" si="1149"/>
        <v/>
      </c>
    </row>
    <row r="521" spans="1:20" hidden="1">
      <c r="A521" t="str">
        <f ca="1">IF(B521="","",INDIRECT("減額一覧!B"&amp;$P521))</f>
        <v/>
      </c>
      <c r="B521" s="61" t="str">
        <f t="shared" ref="B521" ca="1" si="1159">IF(INDIRECT("減額一覧!BC"&amp;P521)=1,INDIRECT("減額一覧!AG"&amp;P521),"")</f>
        <v/>
      </c>
      <c r="C521" s="36" t="str">
        <f ca="1">IF(B521="","",INDIRECT("減額一覧!C"&amp;$P521))</f>
        <v/>
      </c>
      <c r="D521" s="80" t="str">
        <f ca="1">IF($B521="","",INDIRECT("減額一覧!G"&amp;$P521))</f>
        <v/>
      </c>
      <c r="E521" s="19" t="str">
        <f ca="1">IF(B521="","",INDIRECT("減額一覧!H"&amp;P521))</f>
        <v/>
      </c>
      <c r="F521" s="19" t="str">
        <f ca="1">IF($B521="","",INDIRECT("減額一覧!AN"&amp;P521))</f>
        <v/>
      </c>
      <c r="G521" s="20" t="str">
        <f ca="1">IF($B521="","",INDIRECT("減額一覧!AO"&amp;P521))</f>
        <v/>
      </c>
      <c r="H521" s="20" t="str">
        <f ca="1">IF($B521="","",INDIRECT("減額一覧!AP"&amp;P521))</f>
        <v/>
      </c>
      <c r="I521" s="32" t="str">
        <f ca="1">IF(B521="","",IF(INDIRECT("減額一覧!BN"&amp;P521)=0.08,0.08,0.1))</f>
        <v/>
      </c>
      <c r="J521" s="52"/>
      <c r="K521" s="95" t="str">
        <f t="shared" ca="1" si="1013"/>
        <v/>
      </c>
      <c r="L521" s="58" t="str">
        <f t="shared" ca="1" si="1146"/>
        <v/>
      </c>
      <c r="N521" s="113" t="str">
        <f t="shared" ca="1" si="1154"/>
        <v/>
      </c>
      <c r="O521" s="114" t="str">
        <f t="shared" ref="O521" ca="1" si="1160">IF(B521="","",IF(INDIRECT("減額一覧!BN"&amp;P521)=0.08,0.08,0.1))</f>
        <v/>
      </c>
      <c r="P521" s="38">
        <v>106</v>
      </c>
      <c r="Q521" s="38" t="str">
        <f t="shared" ca="1" si="1156"/>
        <v/>
      </c>
      <c r="R521" s="38" t="str">
        <f t="shared" ca="1" si="1156"/>
        <v/>
      </c>
      <c r="S521" s="66" t="str">
        <f t="shared" ca="1" si="1148"/>
        <v/>
      </c>
      <c r="T521" s="105" t="str">
        <f t="shared" ca="1" si="1149"/>
        <v/>
      </c>
    </row>
    <row r="522" spans="1:20" hidden="1">
      <c r="A522" t="str">
        <f ca="1">IF(B522="","",INDIRECT("減額一覧!B"&amp;$P522))</f>
        <v/>
      </c>
      <c r="B522" s="61" t="str">
        <f t="shared" ref="B522" ca="1" si="1161">IF(INDIRECT("減額一覧!BD"&amp;P522)=1,INDIRECT("減額一覧!AQ"&amp;P522),"")</f>
        <v/>
      </c>
      <c r="C522" s="45" t="str">
        <f ca="1">IF(B522="","",INDIRECT("減額一覧!C"&amp;$P522))</f>
        <v/>
      </c>
      <c r="D522" s="79" t="str">
        <f ca="1">IF($B522="","",INDIRECT("減額一覧!G"&amp;$P522))</f>
        <v/>
      </c>
      <c r="E522" s="19" t="str">
        <f ca="1">IF(B522="","",INDIRECT("減額一覧!H"&amp;P522))</f>
        <v/>
      </c>
      <c r="F522" s="19" t="str">
        <f ca="1">IF($B522="","",INDIRECT("減額一覧!AX"&amp;P522))</f>
        <v/>
      </c>
      <c r="G522" s="20" t="str">
        <f ca="1">IF($B522="","",INDIRECT("減額一覧!AY"&amp;P522))</f>
        <v/>
      </c>
      <c r="H522" s="20" t="str">
        <f ca="1">IF($B522="","",INDIRECT("減額一覧!AZ"&amp;P522))</f>
        <v/>
      </c>
      <c r="I522" s="32" t="str">
        <f ca="1">IF(B522="","",IF(INDIRECT("減額一覧!BO"&amp;P522)=0.08,0.08,0.1))</f>
        <v/>
      </c>
      <c r="J522" s="52"/>
      <c r="K522" s="95" t="str">
        <f t="shared" ca="1" si="1013"/>
        <v/>
      </c>
      <c r="L522" s="58" t="str">
        <f t="shared" ca="1" si="1146"/>
        <v/>
      </c>
      <c r="N522" s="113" t="str">
        <f t="shared" ca="1" si="1154"/>
        <v/>
      </c>
      <c r="O522" s="114" t="str">
        <f t="shared" ref="O522" ca="1" si="1162">IF(B522="","",IF(INDIRECT("減額一覧!BO"&amp;P522)=0.08,0.08,0.1))</f>
        <v/>
      </c>
      <c r="P522" s="38">
        <v>106</v>
      </c>
      <c r="Q522" s="38" t="str">
        <f t="shared" ca="1" si="1156"/>
        <v/>
      </c>
      <c r="R522" s="38" t="str">
        <f t="shared" ca="1" si="1156"/>
        <v/>
      </c>
      <c r="S522" s="66" t="str">
        <f t="shared" ca="1" si="1148"/>
        <v/>
      </c>
      <c r="T522" s="105" t="str">
        <f t="shared" ca="1" si="1149"/>
        <v/>
      </c>
    </row>
    <row r="523" spans="1:20" ht="19.5" hidden="1" thickBot="1">
      <c r="B523" s="64"/>
      <c r="C523" s="41" t="str">
        <f>IF(B523="","",減額一覧!C519)</f>
        <v/>
      </c>
      <c r="D523" s="43"/>
      <c r="E523" s="21"/>
      <c r="F523" s="22" t="s">
        <v>69</v>
      </c>
      <c r="G523" s="23">
        <f t="shared" ref="G523:H523" si="1163">SUBTOTAL(9,G519:G522)</f>
        <v>0</v>
      </c>
      <c r="H523" s="23">
        <f t="shared" si="1163"/>
        <v>0</v>
      </c>
      <c r="I523" s="30"/>
      <c r="J523" s="53"/>
      <c r="K523" s="96" t="str">
        <f t="shared" si="1013"/>
        <v/>
      </c>
      <c r="L523" s="59" t="str">
        <f t="shared" si="1146"/>
        <v/>
      </c>
      <c r="N523" s="108" t="str">
        <f t="shared" ref="N523" si="1164">IF(AND(G523=0,H523=0),"","小計")</f>
        <v/>
      </c>
      <c r="O523" s="108" t="str">
        <f t="shared" ref="O523" si="1165">IF(AND(G523=0,H523=0),"","小計")</f>
        <v/>
      </c>
      <c r="P523" s="38"/>
      <c r="Q523" s="38"/>
      <c r="R523" s="38"/>
      <c r="S523" s="66" t="str">
        <f t="shared" si="1148"/>
        <v/>
      </c>
      <c r="T523" s="105" t="str">
        <f t="shared" si="1149"/>
        <v/>
      </c>
    </row>
    <row r="524" spans="1:20" hidden="1">
      <c r="A524">
        <f ca="1">IF(B524="","",INDIRECT("減額一覧!B"&amp;$P524))</f>
        <v>390</v>
      </c>
      <c r="B524" s="61">
        <f t="shared" ref="B524" ca="1" si="1166">IF(INDIRECT("減額一覧!BA"&amp;P524)=1,INDIRECT("減額一覧!M"&amp;P524),"")</f>
        <v>208</v>
      </c>
      <c r="C524" s="36">
        <f ca="1">IF(B524="","",INDIRECT("減額一覧!C"&amp;$P524))</f>
        <v>305058000</v>
      </c>
      <c r="D524" s="78" t="str">
        <f ca="1">IF($B524="","",INDIRECT("減額一覧!G"&amp;$P524))</f>
        <v>上田　義道</v>
      </c>
      <c r="E524" s="19">
        <f ca="1">IF(B524="","",INDIRECT("減額一覧!H"&amp;P524))</f>
        <v>13</v>
      </c>
      <c r="F524" s="19">
        <f ca="1">IF($B524="","",INDIRECT("減額一覧!T"&amp;P524))</f>
        <v>3</v>
      </c>
      <c r="G524" s="20">
        <f ca="1">IF($B524="","",INDIRECT("減額一覧!U"&amp;P524))</f>
        <v>341</v>
      </c>
      <c r="H524" s="20">
        <f ca="1">IF($B524="","",INDIRECT("減額一覧!V"&amp;P524))</f>
        <v>0</v>
      </c>
      <c r="I524" s="32">
        <f ca="1">IF(B524="","",IF(INDIRECT("減額一覧!BL"&amp;P524)=0.08,0.08,0.1))</f>
        <v>0.1</v>
      </c>
      <c r="J524" s="51" t="s">
        <v>541</v>
      </c>
      <c r="K524" s="94" t="str">
        <f t="shared" ca="1" si="1013"/>
        <v/>
      </c>
      <c r="L524" s="56" t="str">
        <f t="shared" ca="1" si="1146"/>
        <v/>
      </c>
      <c r="N524" s="113" t="str">
        <f t="shared" ref="N524:N527" ca="1" si="1167">IF(A524="","",IF(A524&gt;3000,"月ヶ瀬",IF(A524&gt;=2000,"都祁","市内")))</f>
        <v>市内</v>
      </c>
      <c r="O524" s="114">
        <f t="shared" ref="O524" ca="1" si="1168">IF(B524="","",IF(INDIRECT("減額一覧!BL"&amp;P524)=0.08,0.08,0.1))</f>
        <v>0.1</v>
      </c>
      <c r="P524" s="38">
        <v>107</v>
      </c>
      <c r="Q524" s="38">
        <f t="shared" ref="Q524:R527" ca="1" si="1169">IF(G524="","",IF(G524&gt;0,1,""))</f>
        <v>1</v>
      </c>
      <c r="R524" s="38" t="str">
        <f t="shared" ca="1" si="1169"/>
        <v/>
      </c>
      <c r="S524" s="66" t="str">
        <f t="shared" ca="1" si="1148"/>
        <v>305</v>
      </c>
      <c r="T524" s="105" t="str">
        <f t="shared" ca="1" si="1149"/>
        <v/>
      </c>
    </row>
    <row r="525" spans="1:20" hidden="1">
      <c r="A525" t="str">
        <f ca="1">IF(B525="","",INDIRECT("減額一覧!B"&amp;$P525))</f>
        <v/>
      </c>
      <c r="B525" s="61" t="str">
        <f t="shared" ref="B525" ca="1" si="1170">IF(INDIRECT("減額一覧!BB"&amp;P525)=1,INDIRECT("減額一覧!W"&amp;P525),"")</f>
        <v/>
      </c>
      <c r="C525" s="44" t="str">
        <f ca="1">IF(B525="","",INDIRECT("減額一覧!C"&amp;$P525))</f>
        <v/>
      </c>
      <c r="D525" s="79" t="str">
        <f ca="1">IF($B525="","",INDIRECT("減額一覧!G"&amp;$P525))</f>
        <v/>
      </c>
      <c r="E525" s="19" t="str">
        <f ca="1">IF(B525="","",INDIRECT("減額一覧!H"&amp;P525))</f>
        <v/>
      </c>
      <c r="F525" s="19" t="str">
        <f ca="1">IF($B525="","",INDIRECT("減額一覧!AD"&amp;P525))</f>
        <v/>
      </c>
      <c r="G525" s="20" t="str">
        <f ca="1">IF($B525="","",INDIRECT("減額一覧!AE"&amp;P525))</f>
        <v/>
      </c>
      <c r="H525" s="20" t="str">
        <f ca="1">IF($B525="","",INDIRECT("減額一覧!AF"&amp;P525))</f>
        <v/>
      </c>
      <c r="I525" s="32" t="str">
        <f ca="1">IF(B525="","",IF(INDIRECT("減額一覧!BM"&amp;P525)=0.08,0.08,0.1))</f>
        <v/>
      </c>
      <c r="J525" s="52"/>
      <c r="K525" s="95" t="str">
        <f t="shared" ca="1" si="1013"/>
        <v/>
      </c>
      <c r="L525" s="58" t="str">
        <f t="shared" ca="1" si="1146"/>
        <v/>
      </c>
      <c r="N525" s="113" t="str">
        <f t="shared" ca="1" si="1167"/>
        <v/>
      </c>
      <c r="O525" s="114" t="str">
        <f t="shared" ref="O525" ca="1" si="1171">IF(B525="","",IF(INDIRECT("減額一覧!BM"&amp;P525)=0.08,0.08,0.1))</f>
        <v/>
      </c>
      <c r="P525" s="38">
        <v>107</v>
      </c>
      <c r="Q525" s="38" t="str">
        <f t="shared" ca="1" si="1169"/>
        <v/>
      </c>
      <c r="R525" s="38" t="str">
        <f t="shared" ca="1" si="1169"/>
        <v/>
      </c>
      <c r="S525" s="66" t="str">
        <f t="shared" ca="1" si="1148"/>
        <v/>
      </c>
      <c r="T525" s="105" t="str">
        <f t="shared" ca="1" si="1149"/>
        <v/>
      </c>
    </row>
    <row r="526" spans="1:20" hidden="1">
      <c r="A526" t="str">
        <f ca="1">IF(B526="","",INDIRECT("減額一覧!B"&amp;$P526))</f>
        <v/>
      </c>
      <c r="B526" s="61" t="str">
        <f t="shared" ref="B526" ca="1" si="1172">IF(INDIRECT("減額一覧!BC"&amp;P526)=1,INDIRECT("減額一覧!AG"&amp;P526),"")</f>
        <v/>
      </c>
      <c r="C526" s="36" t="str">
        <f ca="1">IF(B526="","",INDIRECT("減額一覧!C"&amp;$P526))</f>
        <v/>
      </c>
      <c r="D526" s="80" t="str">
        <f ca="1">IF($B526="","",INDIRECT("減額一覧!G"&amp;$P526))</f>
        <v/>
      </c>
      <c r="E526" s="19" t="str">
        <f ca="1">IF(B526="","",INDIRECT("減額一覧!H"&amp;P526))</f>
        <v/>
      </c>
      <c r="F526" s="19" t="str">
        <f ca="1">IF($B526="","",INDIRECT("減額一覧!AN"&amp;P526))</f>
        <v/>
      </c>
      <c r="G526" s="20" t="str">
        <f ca="1">IF($B526="","",INDIRECT("減額一覧!AO"&amp;P526))</f>
        <v/>
      </c>
      <c r="H526" s="20" t="str">
        <f ca="1">IF($B526="","",INDIRECT("減額一覧!AP"&amp;P526))</f>
        <v/>
      </c>
      <c r="I526" s="32" t="str">
        <f ca="1">IF(B526="","",IF(INDIRECT("減額一覧!BN"&amp;P526)=0.08,0.08,0.1))</f>
        <v/>
      </c>
      <c r="J526" s="52"/>
      <c r="K526" s="95" t="str">
        <f t="shared" ca="1" si="1013"/>
        <v/>
      </c>
      <c r="L526" s="58" t="str">
        <f t="shared" ca="1" si="1146"/>
        <v/>
      </c>
      <c r="N526" s="113" t="str">
        <f t="shared" ca="1" si="1167"/>
        <v/>
      </c>
      <c r="O526" s="114" t="str">
        <f t="shared" ref="O526" ca="1" si="1173">IF(B526="","",IF(INDIRECT("減額一覧!BN"&amp;P526)=0.08,0.08,0.1))</f>
        <v/>
      </c>
      <c r="P526" s="38">
        <v>107</v>
      </c>
      <c r="Q526" s="38" t="str">
        <f t="shared" ca="1" si="1169"/>
        <v/>
      </c>
      <c r="R526" s="38" t="str">
        <f t="shared" ca="1" si="1169"/>
        <v/>
      </c>
      <c r="S526" s="66" t="str">
        <f t="shared" ca="1" si="1148"/>
        <v/>
      </c>
      <c r="T526" s="105" t="str">
        <f t="shared" ca="1" si="1149"/>
        <v/>
      </c>
    </row>
    <row r="527" spans="1:20" hidden="1">
      <c r="A527" t="str">
        <f ca="1">IF(B527="","",INDIRECT("減額一覧!B"&amp;$P527))</f>
        <v/>
      </c>
      <c r="B527" s="61" t="str">
        <f t="shared" ref="B527" ca="1" si="1174">IF(INDIRECT("減額一覧!BD"&amp;P527)=1,INDIRECT("減額一覧!AQ"&amp;P527),"")</f>
        <v/>
      </c>
      <c r="C527" s="45" t="str">
        <f ca="1">IF(B527="","",INDIRECT("減額一覧!C"&amp;$P527))</f>
        <v/>
      </c>
      <c r="D527" s="79" t="str">
        <f ca="1">IF($B527="","",INDIRECT("減額一覧!G"&amp;$P527))</f>
        <v/>
      </c>
      <c r="E527" s="19" t="str">
        <f ca="1">IF(B527="","",INDIRECT("減額一覧!H"&amp;P527))</f>
        <v/>
      </c>
      <c r="F527" s="19" t="str">
        <f ca="1">IF($B527="","",INDIRECT("減額一覧!AX"&amp;P527))</f>
        <v/>
      </c>
      <c r="G527" s="20" t="str">
        <f ca="1">IF($B527="","",INDIRECT("減額一覧!AY"&amp;P527))</f>
        <v/>
      </c>
      <c r="H527" s="20" t="str">
        <f ca="1">IF($B527="","",INDIRECT("減額一覧!AZ"&amp;P527))</f>
        <v/>
      </c>
      <c r="I527" s="32" t="str">
        <f ca="1">IF(B527="","",IF(INDIRECT("減額一覧!BO"&amp;P527)=0.08,0.08,0.1))</f>
        <v/>
      </c>
      <c r="J527" s="52"/>
      <c r="K527" s="95" t="str">
        <f t="shared" ca="1" si="1013"/>
        <v/>
      </c>
      <c r="L527" s="58" t="str">
        <f t="shared" ca="1" si="1146"/>
        <v/>
      </c>
      <c r="N527" s="113" t="str">
        <f t="shared" ca="1" si="1167"/>
        <v/>
      </c>
      <c r="O527" s="114" t="str">
        <f t="shared" ref="O527" ca="1" si="1175">IF(B527="","",IF(INDIRECT("減額一覧!BO"&amp;P527)=0.08,0.08,0.1))</f>
        <v/>
      </c>
      <c r="P527" s="38">
        <v>107</v>
      </c>
      <c r="Q527" s="38" t="str">
        <f t="shared" ca="1" si="1169"/>
        <v/>
      </c>
      <c r="R527" s="38" t="str">
        <f t="shared" ca="1" si="1169"/>
        <v/>
      </c>
      <c r="S527" s="66" t="str">
        <f t="shared" ca="1" si="1148"/>
        <v/>
      </c>
      <c r="T527" s="105" t="str">
        <f t="shared" ca="1" si="1149"/>
        <v/>
      </c>
    </row>
    <row r="528" spans="1:20" ht="19.5" hidden="1" thickBot="1">
      <c r="B528" s="64"/>
      <c r="C528" s="41" t="str">
        <f>IF(B528="","",減額一覧!C524)</f>
        <v/>
      </c>
      <c r="D528" s="43"/>
      <c r="E528" s="21"/>
      <c r="F528" s="22" t="s">
        <v>69</v>
      </c>
      <c r="G528" s="23">
        <f t="shared" ref="G528:H528" si="1176">SUBTOTAL(9,G524:G527)</f>
        <v>0</v>
      </c>
      <c r="H528" s="23">
        <f t="shared" si="1176"/>
        <v>0</v>
      </c>
      <c r="I528" s="30"/>
      <c r="J528" s="53"/>
      <c r="K528" s="96" t="str">
        <f t="shared" si="1013"/>
        <v/>
      </c>
      <c r="L528" s="59" t="str">
        <f t="shared" si="1146"/>
        <v/>
      </c>
      <c r="N528" s="108" t="str">
        <f t="shared" ref="N528" si="1177">IF(AND(G528=0,H528=0),"","小計")</f>
        <v/>
      </c>
      <c r="O528" s="108" t="str">
        <f t="shared" ref="O528" si="1178">IF(AND(G528=0,H528=0),"","小計")</f>
        <v/>
      </c>
      <c r="P528" s="38"/>
      <c r="Q528" s="38"/>
      <c r="R528" s="38"/>
      <c r="S528" s="66" t="str">
        <f t="shared" si="1148"/>
        <v/>
      </c>
      <c r="T528" s="105" t="str">
        <f t="shared" si="1149"/>
        <v/>
      </c>
    </row>
    <row r="529" spans="1:20" hidden="1">
      <c r="A529">
        <f ca="1">IF(B529="","",INDIRECT("減額一覧!B"&amp;$P529))</f>
        <v>391</v>
      </c>
      <c r="B529" s="61">
        <f t="shared" ref="B529" ca="1" si="1179">IF(INDIRECT("減額一覧!BA"&amp;P529)=1,INDIRECT("減額一覧!M"&amp;P529),"")</f>
        <v>206</v>
      </c>
      <c r="C529" s="36">
        <f ca="1">IF(B529="","",INDIRECT("減額一覧!C"&amp;$P529))</f>
        <v>315110000</v>
      </c>
      <c r="D529" s="78" t="str">
        <f ca="1">IF($B529="","",INDIRECT("減額一覧!G"&amp;$P529))</f>
        <v>西田　正幸</v>
      </c>
      <c r="E529" s="19">
        <f ca="1">IF(B529="","",INDIRECT("減額一覧!H"&amp;P529))</f>
        <v>13</v>
      </c>
      <c r="F529" s="19">
        <f ca="1">IF($B529="","",INDIRECT("減額一覧!T"&amp;P529))</f>
        <v>3</v>
      </c>
      <c r="G529" s="20">
        <f ca="1">IF($B529="","",INDIRECT("減額一覧!U"&amp;P529))</f>
        <v>512</v>
      </c>
      <c r="H529" s="20">
        <f ca="1">IF($B529="","",INDIRECT("減額一覧!V"&amp;P529))</f>
        <v>410</v>
      </c>
      <c r="I529" s="32">
        <f ca="1">IF(B529="","",IF(INDIRECT("減額一覧!BL"&amp;P529)=0.08,0.08,0.1))</f>
        <v>0.1</v>
      </c>
      <c r="J529" s="51" t="s">
        <v>512</v>
      </c>
      <c r="K529" s="94" t="str">
        <f t="shared" ca="1" si="1013"/>
        <v/>
      </c>
      <c r="L529" s="56" t="str">
        <f t="shared" ca="1" si="1146"/>
        <v/>
      </c>
      <c r="N529" s="113" t="str">
        <f t="shared" ref="N529:N532" ca="1" si="1180">IF(A529="","",IF(A529&gt;3000,"月ヶ瀬",IF(A529&gt;=2000,"都祁","市内")))</f>
        <v>市内</v>
      </c>
      <c r="O529" s="114">
        <f t="shared" ref="O529" ca="1" si="1181">IF(B529="","",IF(INDIRECT("減額一覧!BL"&amp;P529)=0.08,0.08,0.1))</f>
        <v>0.1</v>
      </c>
      <c r="P529" s="38">
        <v>108</v>
      </c>
      <c r="Q529" s="38">
        <f t="shared" ref="Q529:R532" ca="1" si="1182">IF(G529="","",IF(G529&gt;0,1,""))</f>
        <v>1</v>
      </c>
      <c r="R529" s="38">
        <f t="shared" ca="1" si="1182"/>
        <v>1</v>
      </c>
      <c r="S529" s="66" t="str">
        <f t="shared" ca="1" si="1148"/>
        <v>315</v>
      </c>
      <c r="T529" s="105" t="str">
        <f t="shared" ca="1" si="1149"/>
        <v/>
      </c>
    </row>
    <row r="530" spans="1:20" hidden="1">
      <c r="A530">
        <f ca="1">IF(B530="","",INDIRECT("減額一覧!B"&amp;$P530))</f>
        <v>391</v>
      </c>
      <c r="B530" s="61">
        <f t="shared" ref="B530" ca="1" si="1183">IF(INDIRECT("減額一覧!BB"&amp;P530)=1,INDIRECT("減額一覧!W"&amp;P530),"")</f>
        <v>207</v>
      </c>
      <c r="C530" s="44">
        <f ca="1">IF(B530="","",INDIRECT("減額一覧!C"&amp;$P530))</f>
        <v>315110000</v>
      </c>
      <c r="D530" s="79" t="str">
        <f ca="1">IF($B530="","",INDIRECT("減額一覧!G"&amp;$P530))</f>
        <v>西田　正幸</v>
      </c>
      <c r="E530" s="19">
        <f ca="1">IF(B530="","",INDIRECT("減額一覧!H"&amp;P530))</f>
        <v>13</v>
      </c>
      <c r="F530" s="19">
        <f ca="1">IF($B530="","",INDIRECT("減額一覧!AD"&amp;P530))</f>
        <v>3</v>
      </c>
      <c r="G530" s="20">
        <f ca="1">IF($B530="","",INDIRECT("減額一覧!AE"&amp;P530))</f>
        <v>512</v>
      </c>
      <c r="H530" s="20">
        <f ca="1">IF($B530="","",INDIRECT("減額一覧!AF"&amp;P530))</f>
        <v>410</v>
      </c>
      <c r="I530" s="32">
        <f ca="1">IF(B530="","",IF(INDIRECT("減額一覧!BM"&amp;P530)=0.08,0.08,0.1))</f>
        <v>0.1</v>
      </c>
      <c r="J530" s="52"/>
      <c r="K530" s="95" t="str">
        <f t="shared" ref="K530:K784" ca="1" si="1184">IF(A530="","",IF(A530&gt;3000,"月ヶ瀬",IF(A530&gt;=2000,"都祁","")))</f>
        <v/>
      </c>
      <c r="L530" s="58" t="str">
        <f t="shared" ca="1" si="1146"/>
        <v/>
      </c>
      <c r="N530" s="113" t="str">
        <f t="shared" ca="1" si="1180"/>
        <v>市内</v>
      </c>
      <c r="O530" s="114">
        <f t="shared" ref="O530" ca="1" si="1185">IF(B530="","",IF(INDIRECT("減額一覧!BM"&amp;P530)=0.08,0.08,0.1))</f>
        <v>0.1</v>
      </c>
      <c r="P530" s="38">
        <v>108</v>
      </c>
      <c r="Q530" s="38">
        <f t="shared" ca="1" si="1182"/>
        <v>1</v>
      </c>
      <c r="R530" s="38">
        <f t="shared" ca="1" si="1182"/>
        <v>1</v>
      </c>
      <c r="S530" s="66" t="str">
        <f t="shared" ca="1" si="1148"/>
        <v>315</v>
      </c>
      <c r="T530" s="105" t="str">
        <f t="shared" ca="1" si="1149"/>
        <v/>
      </c>
    </row>
    <row r="531" spans="1:20" hidden="1">
      <c r="A531" t="str">
        <f ca="1">IF(B531="","",INDIRECT("減額一覧!B"&amp;$P531))</f>
        <v/>
      </c>
      <c r="B531" s="61" t="str">
        <f t="shared" ref="B531" ca="1" si="1186">IF(INDIRECT("減額一覧!BC"&amp;P531)=1,INDIRECT("減額一覧!AG"&amp;P531),"")</f>
        <v/>
      </c>
      <c r="C531" s="36" t="str">
        <f ca="1">IF(B531="","",INDIRECT("減額一覧!C"&amp;$P531))</f>
        <v/>
      </c>
      <c r="D531" s="80" t="str">
        <f ca="1">IF($B531="","",INDIRECT("減額一覧!G"&amp;$P531))</f>
        <v/>
      </c>
      <c r="E531" s="19" t="str">
        <f ca="1">IF(B531="","",INDIRECT("減額一覧!H"&amp;P531))</f>
        <v/>
      </c>
      <c r="F531" s="19" t="str">
        <f ca="1">IF($B531="","",INDIRECT("減額一覧!AN"&amp;P531))</f>
        <v/>
      </c>
      <c r="G531" s="20" t="str">
        <f ca="1">IF($B531="","",INDIRECT("減額一覧!AO"&amp;P531))</f>
        <v/>
      </c>
      <c r="H531" s="20" t="str">
        <f ca="1">IF($B531="","",INDIRECT("減額一覧!AP"&amp;P531))</f>
        <v/>
      </c>
      <c r="I531" s="32" t="str">
        <f ca="1">IF(B531="","",IF(INDIRECT("減額一覧!BN"&amp;P531)=0.08,0.08,0.1))</f>
        <v/>
      </c>
      <c r="J531" s="52"/>
      <c r="K531" s="95" t="str">
        <f t="shared" ca="1" si="1184"/>
        <v/>
      </c>
      <c r="L531" s="58" t="str">
        <f t="shared" ca="1" si="1146"/>
        <v/>
      </c>
      <c r="N531" s="113" t="str">
        <f t="shared" ca="1" si="1180"/>
        <v/>
      </c>
      <c r="O531" s="114" t="str">
        <f t="shared" ref="O531" ca="1" si="1187">IF(B531="","",IF(INDIRECT("減額一覧!BN"&amp;P531)=0.08,0.08,0.1))</f>
        <v/>
      </c>
      <c r="P531" s="38">
        <v>108</v>
      </c>
      <c r="Q531" s="38" t="str">
        <f t="shared" ca="1" si="1182"/>
        <v/>
      </c>
      <c r="R531" s="38" t="str">
        <f t="shared" ca="1" si="1182"/>
        <v/>
      </c>
      <c r="S531" s="66" t="str">
        <f t="shared" ca="1" si="1148"/>
        <v/>
      </c>
      <c r="T531" s="105" t="str">
        <f t="shared" ca="1" si="1149"/>
        <v/>
      </c>
    </row>
    <row r="532" spans="1:20" hidden="1">
      <c r="A532" t="str">
        <f ca="1">IF(B532="","",INDIRECT("減額一覧!B"&amp;$P532))</f>
        <v/>
      </c>
      <c r="B532" s="61" t="str">
        <f t="shared" ref="B532" ca="1" si="1188">IF(INDIRECT("減額一覧!BD"&amp;P532)=1,INDIRECT("減額一覧!AQ"&amp;P532),"")</f>
        <v/>
      </c>
      <c r="C532" s="45" t="str">
        <f ca="1">IF(B532="","",INDIRECT("減額一覧!C"&amp;$P532))</f>
        <v/>
      </c>
      <c r="D532" s="79" t="str">
        <f ca="1">IF($B532="","",INDIRECT("減額一覧!G"&amp;$P532))</f>
        <v/>
      </c>
      <c r="E532" s="19" t="str">
        <f ca="1">IF(B532="","",INDIRECT("減額一覧!H"&amp;P532))</f>
        <v/>
      </c>
      <c r="F532" s="19" t="str">
        <f ca="1">IF($B532="","",INDIRECT("減額一覧!AX"&amp;P532))</f>
        <v/>
      </c>
      <c r="G532" s="20" t="str">
        <f ca="1">IF($B532="","",INDIRECT("減額一覧!AY"&amp;P532))</f>
        <v/>
      </c>
      <c r="H532" s="20" t="str">
        <f ca="1">IF($B532="","",INDIRECT("減額一覧!AZ"&amp;P532))</f>
        <v/>
      </c>
      <c r="I532" s="32" t="str">
        <f ca="1">IF(B532="","",IF(INDIRECT("減額一覧!BO"&amp;P532)=0.08,0.08,0.1))</f>
        <v/>
      </c>
      <c r="J532" s="52"/>
      <c r="K532" s="95" t="str">
        <f t="shared" ca="1" si="1184"/>
        <v/>
      </c>
      <c r="L532" s="58" t="str">
        <f t="shared" ca="1" si="1146"/>
        <v/>
      </c>
      <c r="N532" s="113" t="str">
        <f t="shared" ca="1" si="1180"/>
        <v/>
      </c>
      <c r="O532" s="114" t="str">
        <f t="shared" ref="O532" ca="1" si="1189">IF(B532="","",IF(INDIRECT("減額一覧!BO"&amp;P532)=0.08,0.08,0.1))</f>
        <v/>
      </c>
      <c r="P532" s="38">
        <v>108</v>
      </c>
      <c r="Q532" s="38" t="str">
        <f t="shared" ca="1" si="1182"/>
        <v/>
      </c>
      <c r="R532" s="38" t="str">
        <f t="shared" ca="1" si="1182"/>
        <v/>
      </c>
      <c r="S532" s="66" t="str">
        <f t="shared" ca="1" si="1148"/>
        <v/>
      </c>
      <c r="T532" s="105" t="str">
        <f t="shared" ca="1" si="1149"/>
        <v/>
      </c>
    </row>
    <row r="533" spans="1:20" ht="19.5" hidden="1" thickBot="1">
      <c r="B533" s="64"/>
      <c r="C533" s="41" t="str">
        <f>IF(B533="","",減額一覧!C529)</f>
        <v/>
      </c>
      <c r="D533" s="43"/>
      <c r="E533" s="21"/>
      <c r="F533" s="22" t="s">
        <v>69</v>
      </c>
      <c r="G533" s="23">
        <f t="shared" ref="G533:H533" si="1190">SUBTOTAL(9,G529:G532)</f>
        <v>0</v>
      </c>
      <c r="H533" s="23">
        <f t="shared" si="1190"/>
        <v>0</v>
      </c>
      <c r="I533" s="30"/>
      <c r="J533" s="53"/>
      <c r="K533" s="96" t="str">
        <f t="shared" si="1184"/>
        <v/>
      </c>
      <c r="L533" s="59" t="str">
        <f t="shared" si="1146"/>
        <v/>
      </c>
      <c r="N533" s="108" t="str">
        <f t="shared" ref="N533" si="1191">IF(AND(G533=0,H533=0),"","小計")</f>
        <v/>
      </c>
      <c r="O533" s="108" t="str">
        <f t="shared" ref="O533" si="1192">IF(AND(G533=0,H533=0),"","小計")</f>
        <v/>
      </c>
      <c r="P533" s="38"/>
      <c r="Q533" s="38"/>
      <c r="R533" s="38"/>
      <c r="S533" s="66" t="str">
        <f t="shared" si="1148"/>
        <v/>
      </c>
      <c r="T533" s="105" t="str">
        <f t="shared" si="1149"/>
        <v/>
      </c>
    </row>
    <row r="534" spans="1:20" hidden="1">
      <c r="A534">
        <f ca="1">IF(B534="","",INDIRECT("減額一覧!B"&amp;$P534))</f>
        <v>392</v>
      </c>
      <c r="B534" s="61">
        <f t="shared" ref="B534" ca="1" si="1193">IF(INDIRECT("減額一覧!BA"&amp;P534)=1,INDIRECT("減額一覧!M"&amp;P534),"")</f>
        <v>205</v>
      </c>
      <c r="C534" s="36">
        <f ca="1">IF(B534="","",INDIRECT("減額一覧!C"&amp;$P534))</f>
        <v>142138000</v>
      </c>
      <c r="D534" s="78" t="str">
        <f ca="1">IF($B534="","",INDIRECT("減額一覧!G"&amp;$P534))</f>
        <v>安藤　好季</v>
      </c>
      <c r="E534" s="19">
        <f ca="1">IF(B534="","",INDIRECT("減額一覧!H"&amp;P534))</f>
        <v>13</v>
      </c>
      <c r="F534" s="19">
        <f ca="1">IF($B534="","",INDIRECT("減額一覧!T"&amp;P534))</f>
        <v>1</v>
      </c>
      <c r="G534" s="20">
        <f ca="1">IF($B534="","",INDIRECT("減額一覧!U"&amp;P534))</f>
        <v>220</v>
      </c>
      <c r="H534" s="20">
        <f ca="1">IF($B534="","",INDIRECT("減額一覧!V"&amp;P534))</f>
        <v>136</v>
      </c>
      <c r="I534" s="32">
        <f ca="1">IF(B534="","",IF(INDIRECT("減額一覧!BL"&amp;P534)=0.08,0.08,0.1))</f>
        <v>0.1</v>
      </c>
      <c r="J534" s="51" t="s">
        <v>513</v>
      </c>
      <c r="K534" s="94" t="str">
        <f t="shared" ca="1" si="1184"/>
        <v/>
      </c>
      <c r="L534" s="56" t="str">
        <f t="shared" ca="1" si="1146"/>
        <v/>
      </c>
      <c r="N534" s="113" t="str">
        <f t="shared" ref="N534:N537" ca="1" si="1194">IF(A534="","",IF(A534&gt;3000,"月ヶ瀬",IF(A534&gt;=2000,"都祁","市内")))</f>
        <v>市内</v>
      </c>
      <c r="O534" s="114">
        <f t="shared" ref="O534" ca="1" si="1195">IF(B534="","",IF(INDIRECT("減額一覧!BL"&amp;P534)=0.08,0.08,0.1))</f>
        <v>0.1</v>
      </c>
      <c r="P534" s="38">
        <v>109</v>
      </c>
      <c r="Q534" s="38">
        <f t="shared" ref="Q534:R537" ca="1" si="1196">IF(G534="","",IF(G534&gt;0,1,""))</f>
        <v>1</v>
      </c>
      <c r="R534" s="38">
        <f t="shared" ca="1" si="1196"/>
        <v>1</v>
      </c>
      <c r="S534" s="66" t="str">
        <f t="shared" ca="1" si="1148"/>
        <v>142</v>
      </c>
      <c r="T534" s="105" t="str">
        <f t="shared" ca="1" si="1149"/>
        <v/>
      </c>
    </row>
    <row r="535" spans="1:20" hidden="1">
      <c r="A535">
        <f ca="1">IF(B535="","",INDIRECT("減額一覧!B"&amp;$P535))</f>
        <v>392</v>
      </c>
      <c r="B535" s="61">
        <f t="shared" ref="B535" ca="1" si="1197">IF(INDIRECT("減額一覧!BB"&amp;P535)=1,INDIRECT("減額一覧!W"&amp;P535),"")</f>
        <v>206</v>
      </c>
      <c r="C535" s="44">
        <f ca="1">IF(B535="","",INDIRECT("減額一覧!C"&amp;$P535))</f>
        <v>142138000</v>
      </c>
      <c r="D535" s="79" t="str">
        <f ca="1">IF($B535="","",INDIRECT("減額一覧!G"&amp;$P535))</f>
        <v>安藤　好季</v>
      </c>
      <c r="E535" s="19">
        <f ca="1">IF(B535="","",INDIRECT("減額一覧!H"&amp;P535))</f>
        <v>13</v>
      </c>
      <c r="F535" s="19">
        <f ca="1">IF($B535="","",INDIRECT("減額一覧!AD"&amp;P535))</f>
        <v>2</v>
      </c>
      <c r="G535" s="20">
        <f ca="1">IF($B535="","",INDIRECT("減額一覧!AE"&amp;P535))</f>
        <v>440</v>
      </c>
      <c r="H535" s="20">
        <f ca="1">IF($B535="","",INDIRECT("減額一覧!AF"&amp;P535))</f>
        <v>273</v>
      </c>
      <c r="I535" s="32">
        <f ca="1">IF(B535="","",IF(INDIRECT("減額一覧!BM"&amp;P535)=0.08,0.08,0.1))</f>
        <v>0.1</v>
      </c>
      <c r="J535" s="52"/>
      <c r="K535" s="95" t="str">
        <f t="shared" ca="1" si="1184"/>
        <v/>
      </c>
      <c r="L535" s="58" t="str">
        <f t="shared" ca="1" si="1146"/>
        <v/>
      </c>
      <c r="N535" s="113" t="str">
        <f t="shared" ca="1" si="1194"/>
        <v>市内</v>
      </c>
      <c r="O535" s="114">
        <f t="shared" ref="O535" ca="1" si="1198">IF(B535="","",IF(INDIRECT("減額一覧!BM"&amp;P535)=0.08,0.08,0.1))</f>
        <v>0.1</v>
      </c>
      <c r="P535" s="38">
        <v>109</v>
      </c>
      <c r="Q535" s="38">
        <f t="shared" ca="1" si="1196"/>
        <v>1</v>
      </c>
      <c r="R535" s="38">
        <f t="shared" ca="1" si="1196"/>
        <v>1</v>
      </c>
      <c r="S535" s="66" t="str">
        <f t="shared" ca="1" si="1148"/>
        <v>142</v>
      </c>
      <c r="T535" s="105" t="str">
        <f t="shared" ca="1" si="1149"/>
        <v/>
      </c>
    </row>
    <row r="536" spans="1:20" hidden="1">
      <c r="A536">
        <f ca="1">IF(B536="","",INDIRECT("減額一覧!B"&amp;$P536))</f>
        <v>392</v>
      </c>
      <c r="B536" s="61">
        <f t="shared" ref="B536" ca="1" si="1199">IF(INDIRECT("減額一覧!BC"&amp;P536)=1,INDIRECT("減額一覧!AG"&amp;P536),"")</f>
        <v>207</v>
      </c>
      <c r="C536" s="36">
        <f ca="1">IF(B536="","",INDIRECT("減額一覧!C"&amp;$P536))</f>
        <v>142138000</v>
      </c>
      <c r="D536" s="80" t="str">
        <f ca="1">IF($B536="","",INDIRECT("減額一覧!G"&amp;$P536))</f>
        <v>安藤　好季</v>
      </c>
      <c r="E536" s="19">
        <f ca="1">IF(B536="","",INDIRECT("減額一覧!H"&amp;P536))</f>
        <v>13</v>
      </c>
      <c r="F536" s="19">
        <f ca="1">IF($B536="","",INDIRECT("減額一覧!AN"&amp;P536))</f>
        <v>4</v>
      </c>
      <c r="G536" s="20">
        <f ca="1">IF($B536="","",INDIRECT("減額一覧!AO"&amp;P536))</f>
        <v>880</v>
      </c>
      <c r="H536" s="20">
        <f ca="1">IF($B536="","",INDIRECT("減額一覧!AP"&amp;P536))</f>
        <v>545</v>
      </c>
      <c r="I536" s="32">
        <f ca="1">IF(B536="","",IF(INDIRECT("減額一覧!BN"&amp;P536)=0.08,0.08,0.1))</f>
        <v>0.1</v>
      </c>
      <c r="J536" s="52"/>
      <c r="K536" s="95" t="str">
        <f t="shared" ca="1" si="1184"/>
        <v/>
      </c>
      <c r="L536" s="58" t="str">
        <f t="shared" ca="1" si="1146"/>
        <v/>
      </c>
      <c r="N536" s="113" t="str">
        <f t="shared" ca="1" si="1194"/>
        <v>市内</v>
      </c>
      <c r="O536" s="114">
        <f t="shared" ref="O536" ca="1" si="1200">IF(B536="","",IF(INDIRECT("減額一覧!BN"&amp;P536)=0.08,0.08,0.1))</f>
        <v>0.1</v>
      </c>
      <c r="P536" s="38">
        <v>109</v>
      </c>
      <c r="Q536" s="38">
        <f t="shared" ca="1" si="1196"/>
        <v>1</v>
      </c>
      <c r="R536" s="38">
        <f t="shared" ca="1" si="1196"/>
        <v>1</v>
      </c>
      <c r="S536" s="66" t="str">
        <f t="shared" ca="1" si="1148"/>
        <v>142</v>
      </c>
      <c r="T536" s="105" t="str">
        <f t="shared" ca="1" si="1149"/>
        <v/>
      </c>
    </row>
    <row r="537" spans="1:20" hidden="1">
      <c r="A537">
        <f ca="1">IF(B537="","",INDIRECT("減額一覧!B"&amp;$P537))</f>
        <v>392</v>
      </c>
      <c r="B537" s="61">
        <f t="shared" ref="B537" ca="1" si="1201">IF(INDIRECT("減額一覧!BD"&amp;P537)=1,INDIRECT("減額一覧!AQ"&amp;P537),"")</f>
        <v>208</v>
      </c>
      <c r="C537" s="45">
        <f ca="1">IF(B537="","",INDIRECT("減額一覧!C"&amp;$P537))</f>
        <v>142138000</v>
      </c>
      <c r="D537" s="79" t="str">
        <f ca="1">IF($B537="","",INDIRECT("減額一覧!G"&amp;$P537))</f>
        <v>安藤　好季</v>
      </c>
      <c r="E537" s="19">
        <f ca="1">IF(B537="","",INDIRECT("減額一覧!H"&amp;P537))</f>
        <v>13</v>
      </c>
      <c r="F537" s="19">
        <f ca="1">IF($B537="","",INDIRECT("減額一覧!AX"&amp;P537))</f>
        <v>4</v>
      </c>
      <c r="G537" s="20">
        <f ca="1">IF($B537="","",INDIRECT("減額一覧!AY"&amp;P537))</f>
        <v>880</v>
      </c>
      <c r="H537" s="20">
        <f ca="1">IF($B537="","",INDIRECT("減額一覧!AZ"&amp;P537))</f>
        <v>546</v>
      </c>
      <c r="I537" s="32">
        <f ca="1">IF(B537="","",IF(INDIRECT("減額一覧!BO"&amp;P537)=0.08,0.08,0.1))</f>
        <v>0.1</v>
      </c>
      <c r="J537" s="52"/>
      <c r="K537" s="95" t="str">
        <f t="shared" ca="1" si="1184"/>
        <v/>
      </c>
      <c r="L537" s="58" t="str">
        <f t="shared" ca="1" si="1146"/>
        <v/>
      </c>
      <c r="N537" s="113" t="str">
        <f t="shared" ca="1" si="1194"/>
        <v>市内</v>
      </c>
      <c r="O537" s="114">
        <f t="shared" ref="O537" ca="1" si="1202">IF(B537="","",IF(INDIRECT("減額一覧!BO"&amp;P537)=0.08,0.08,0.1))</f>
        <v>0.1</v>
      </c>
      <c r="P537" s="38">
        <v>109</v>
      </c>
      <c r="Q537" s="38">
        <f t="shared" ca="1" si="1196"/>
        <v>1</v>
      </c>
      <c r="R537" s="38">
        <f t="shared" ca="1" si="1196"/>
        <v>1</v>
      </c>
      <c r="S537" s="66" t="str">
        <f t="shared" ca="1" si="1148"/>
        <v>142</v>
      </c>
      <c r="T537" s="105" t="str">
        <f t="shared" ca="1" si="1149"/>
        <v/>
      </c>
    </row>
    <row r="538" spans="1:20" ht="19.5" hidden="1" thickBot="1">
      <c r="B538" s="64"/>
      <c r="C538" s="41" t="str">
        <f>IF(B538="","",減額一覧!C534)</f>
        <v/>
      </c>
      <c r="D538" s="43"/>
      <c r="E538" s="21"/>
      <c r="F538" s="22" t="s">
        <v>69</v>
      </c>
      <c r="G538" s="23">
        <f t="shared" ref="G538:H538" si="1203">SUBTOTAL(9,G534:G537)</f>
        <v>0</v>
      </c>
      <c r="H538" s="23">
        <f t="shared" si="1203"/>
        <v>0</v>
      </c>
      <c r="I538" s="30"/>
      <c r="J538" s="53"/>
      <c r="K538" s="96" t="str">
        <f t="shared" si="1184"/>
        <v/>
      </c>
      <c r="L538" s="59" t="str">
        <f t="shared" si="1146"/>
        <v/>
      </c>
      <c r="N538" s="108" t="str">
        <f t="shared" ref="N538" si="1204">IF(AND(G538=0,H538=0),"","小計")</f>
        <v/>
      </c>
      <c r="O538" s="108" t="str">
        <f t="shared" ref="O538" si="1205">IF(AND(G538=0,H538=0),"","小計")</f>
        <v/>
      </c>
      <c r="P538" s="38"/>
      <c r="Q538" s="38"/>
      <c r="R538" s="38"/>
      <c r="S538" s="66" t="str">
        <f t="shared" si="1148"/>
        <v/>
      </c>
      <c r="T538" s="105" t="str">
        <f t="shared" si="1149"/>
        <v/>
      </c>
    </row>
    <row r="539" spans="1:20" hidden="1">
      <c r="A539" t="str">
        <f ca="1">IF(B539="","",INDIRECT("減額一覧!B"&amp;$P539))</f>
        <v/>
      </c>
      <c r="B539" s="61" t="str">
        <f t="shared" ref="B539" ca="1" si="1206">IF(INDIRECT("減額一覧!BA"&amp;P539)=1,INDIRECT("減額一覧!M"&amp;P539),"")</f>
        <v/>
      </c>
      <c r="C539" s="36" t="str">
        <f ca="1">IF(B539="","",INDIRECT("減額一覧!C"&amp;$P539))</f>
        <v/>
      </c>
      <c r="D539" s="78" t="str">
        <f ca="1">IF($B539="","",INDIRECT("減額一覧!G"&amp;$P539))</f>
        <v/>
      </c>
      <c r="E539" s="19" t="str">
        <f ca="1">IF(B539="","",INDIRECT("減額一覧!H"&amp;P539))</f>
        <v/>
      </c>
      <c r="F539" s="19" t="str">
        <f ca="1">IF($B539="","",INDIRECT("減額一覧!T"&amp;P539))</f>
        <v/>
      </c>
      <c r="G539" s="20" t="str">
        <f ca="1">IF($B539="","",INDIRECT("減額一覧!U"&amp;P539))</f>
        <v/>
      </c>
      <c r="H539" s="20" t="str">
        <f ca="1">IF($B539="","",INDIRECT("減額一覧!V"&amp;P539))</f>
        <v/>
      </c>
      <c r="I539" s="32" t="str">
        <f ca="1">IF(B539="","",IF(INDIRECT("減額一覧!BL"&amp;P539)=0.08,0.08,0.1))</f>
        <v/>
      </c>
      <c r="J539" s="51"/>
      <c r="K539" s="94" t="str">
        <f t="shared" ca="1" si="1184"/>
        <v/>
      </c>
      <c r="L539" s="56" t="str">
        <f t="shared" ca="1" si="1146"/>
        <v/>
      </c>
      <c r="N539" s="113" t="str">
        <f t="shared" ref="N539:N542" ca="1" si="1207">IF(A539="","",IF(A539&gt;3000,"月ヶ瀬",IF(A539&gt;=2000,"都祁","市内")))</f>
        <v/>
      </c>
      <c r="O539" s="114" t="str">
        <f t="shared" ref="O539" ca="1" si="1208">IF(B539="","",IF(INDIRECT("減額一覧!BL"&amp;P539)=0.08,0.08,0.1))</f>
        <v/>
      </c>
      <c r="P539" s="38">
        <v>110</v>
      </c>
      <c r="Q539" s="38" t="str">
        <f t="shared" ref="Q539:R542" ca="1" si="1209">IF(G539="","",IF(G539&gt;0,1,""))</f>
        <v/>
      </c>
      <c r="R539" s="38" t="str">
        <f t="shared" ca="1" si="1209"/>
        <v/>
      </c>
      <c r="S539" s="66" t="str">
        <f t="shared" ca="1" si="1148"/>
        <v/>
      </c>
      <c r="T539" s="105" t="str">
        <f t="shared" ca="1" si="1149"/>
        <v/>
      </c>
    </row>
    <row r="540" spans="1:20" hidden="1">
      <c r="A540" t="str">
        <f ca="1">IF(B540="","",INDIRECT("減額一覧!B"&amp;$P540))</f>
        <v/>
      </c>
      <c r="B540" s="61" t="str">
        <f t="shared" ref="B540" ca="1" si="1210">IF(INDIRECT("減額一覧!BB"&amp;P540)=1,INDIRECT("減額一覧!W"&amp;P540),"")</f>
        <v/>
      </c>
      <c r="C540" s="44" t="str">
        <f ca="1">IF(B540="","",INDIRECT("減額一覧!C"&amp;$P540))</f>
        <v/>
      </c>
      <c r="D540" s="79" t="str">
        <f ca="1">IF($B540="","",INDIRECT("減額一覧!G"&amp;$P540))</f>
        <v/>
      </c>
      <c r="E540" s="19" t="str">
        <f ca="1">IF(B540="","",INDIRECT("減額一覧!H"&amp;P540))</f>
        <v/>
      </c>
      <c r="F540" s="19" t="str">
        <f ca="1">IF($B540="","",INDIRECT("減額一覧!AD"&amp;P540))</f>
        <v/>
      </c>
      <c r="G540" s="20" t="str">
        <f ca="1">IF($B540="","",INDIRECT("減額一覧!AE"&amp;P540))</f>
        <v/>
      </c>
      <c r="H540" s="20" t="str">
        <f ca="1">IF($B540="","",INDIRECT("減額一覧!AF"&amp;P540))</f>
        <v/>
      </c>
      <c r="I540" s="32" t="str">
        <f ca="1">IF(B540="","",IF(INDIRECT("減額一覧!BM"&amp;P540)=0.08,0.08,0.1))</f>
        <v/>
      </c>
      <c r="J540" s="52"/>
      <c r="K540" s="95" t="str">
        <f t="shared" ca="1" si="1184"/>
        <v/>
      </c>
      <c r="L540" s="58" t="str">
        <f t="shared" ca="1" si="1146"/>
        <v/>
      </c>
      <c r="N540" s="113" t="str">
        <f t="shared" ca="1" si="1207"/>
        <v/>
      </c>
      <c r="O540" s="114" t="str">
        <f t="shared" ref="O540" ca="1" si="1211">IF(B540="","",IF(INDIRECT("減額一覧!BM"&amp;P540)=0.08,0.08,0.1))</f>
        <v/>
      </c>
      <c r="P540" s="38">
        <v>110</v>
      </c>
      <c r="Q540" s="38" t="str">
        <f t="shared" ca="1" si="1209"/>
        <v/>
      </c>
      <c r="R540" s="38" t="str">
        <f t="shared" ca="1" si="1209"/>
        <v/>
      </c>
      <c r="S540" s="66" t="str">
        <f t="shared" ca="1" si="1148"/>
        <v/>
      </c>
      <c r="T540" s="105" t="str">
        <f t="shared" ca="1" si="1149"/>
        <v/>
      </c>
    </row>
    <row r="541" spans="1:20" hidden="1">
      <c r="A541" t="str">
        <f ca="1">IF(B541="","",INDIRECT("減額一覧!B"&amp;$P541))</f>
        <v/>
      </c>
      <c r="B541" s="61" t="str">
        <f t="shared" ref="B541" ca="1" si="1212">IF(INDIRECT("減額一覧!BC"&amp;P541)=1,INDIRECT("減額一覧!AG"&amp;P541),"")</f>
        <v/>
      </c>
      <c r="C541" s="36" t="str">
        <f ca="1">IF(B541="","",INDIRECT("減額一覧!C"&amp;$P541))</f>
        <v/>
      </c>
      <c r="D541" s="80" t="str">
        <f ca="1">IF($B541="","",INDIRECT("減額一覧!G"&amp;$P541))</f>
        <v/>
      </c>
      <c r="E541" s="19" t="str">
        <f ca="1">IF(B541="","",INDIRECT("減額一覧!H"&amp;P541))</f>
        <v/>
      </c>
      <c r="F541" s="19" t="str">
        <f ca="1">IF($B541="","",INDIRECT("減額一覧!AN"&amp;P541))</f>
        <v/>
      </c>
      <c r="G541" s="20" t="str">
        <f ca="1">IF($B541="","",INDIRECT("減額一覧!AO"&amp;P541))</f>
        <v/>
      </c>
      <c r="H541" s="20" t="str">
        <f ca="1">IF($B541="","",INDIRECT("減額一覧!AP"&amp;P541))</f>
        <v/>
      </c>
      <c r="I541" s="32" t="str">
        <f ca="1">IF(B541="","",IF(INDIRECT("減額一覧!BN"&amp;P541)=0.08,0.08,0.1))</f>
        <v/>
      </c>
      <c r="J541" s="52"/>
      <c r="K541" s="95" t="str">
        <f t="shared" ca="1" si="1184"/>
        <v/>
      </c>
      <c r="L541" s="58" t="str">
        <f t="shared" ca="1" si="1146"/>
        <v/>
      </c>
      <c r="N541" s="113" t="str">
        <f t="shared" ca="1" si="1207"/>
        <v/>
      </c>
      <c r="O541" s="114" t="str">
        <f t="shared" ref="O541" ca="1" si="1213">IF(B541="","",IF(INDIRECT("減額一覧!BN"&amp;P541)=0.08,0.08,0.1))</f>
        <v/>
      </c>
      <c r="P541" s="38">
        <v>110</v>
      </c>
      <c r="Q541" s="38" t="str">
        <f t="shared" ca="1" si="1209"/>
        <v/>
      </c>
      <c r="R541" s="38" t="str">
        <f t="shared" ca="1" si="1209"/>
        <v/>
      </c>
      <c r="S541" s="66" t="str">
        <f t="shared" ca="1" si="1148"/>
        <v/>
      </c>
      <c r="T541" s="105" t="str">
        <f t="shared" ca="1" si="1149"/>
        <v/>
      </c>
    </row>
    <row r="542" spans="1:20" hidden="1">
      <c r="A542" t="str">
        <f ca="1">IF(B542="","",INDIRECT("減額一覧!B"&amp;$P542))</f>
        <v/>
      </c>
      <c r="B542" s="61" t="str">
        <f t="shared" ref="B542" ca="1" si="1214">IF(INDIRECT("減額一覧!BD"&amp;P542)=1,INDIRECT("減額一覧!AQ"&amp;P542),"")</f>
        <v/>
      </c>
      <c r="C542" s="45" t="str">
        <f ca="1">IF(B542="","",INDIRECT("減額一覧!C"&amp;$P542))</f>
        <v/>
      </c>
      <c r="D542" s="79" t="str">
        <f ca="1">IF($B542="","",INDIRECT("減額一覧!G"&amp;$P542))</f>
        <v/>
      </c>
      <c r="E542" s="19" t="str">
        <f ca="1">IF(B542="","",INDIRECT("減額一覧!H"&amp;P542))</f>
        <v/>
      </c>
      <c r="F542" s="19" t="str">
        <f ca="1">IF($B542="","",INDIRECT("減額一覧!AX"&amp;P542))</f>
        <v/>
      </c>
      <c r="G542" s="20" t="str">
        <f ca="1">IF($B542="","",INDIRECT("減額一覧!AY"&amp;P542))</f>
        <v/>
      </c>
      <c r="H542" s="20" t="str">
        <f ca="1">IF($B542="","",INDIRECT("減額一覧!AZ"&amp;P542))</f>
        <v/>
      </c>
      <c r="I542" s="32" t="str">
        <f ca="1">IF(B542="","",IF(INDIRECT("減額一覧!BO"&amp;P542)=0.08,0.08,0.1))</f>
        <v/>
      </c>
      <c r="J542" s="52"/>
      <c r="K542" s="95" t="str">
        <f t="shared" ca="1" si="1184"/>
        <v/>
      </c>
      <c r="L542" s="58" t="str">
        <f t="shared" ca="1" si="1146"/>
        <v/>
      </c>
      <c r="N542" s="113" t="str">
        <f t="shared" ca="1" si="1207"/>
        <v/>
      </c>
      <c r="O542" s="114" t="str">
        <f t="shared" ref="O542" ca="1" si="1215">IF(B542="","",IF(INDIRECT("減額一覧!BO"&amp;P542)=0.08,0.08,0.1))</f>
        <v/>
      </c>
      <c r="P542" s="38">
        <v>110</v>
      </c>
      <c r="Q542" s="38" t="str">
        <f t="shared" ca="1" si="1209"/>
        <v/>
      </c>
      <c r="R542" s="38" t="str">
        <f t="shared" ca="1" si="1209"/>
        <v/>
      </c>
      <c r="S542" s="66" t="str">
        <f t="shared" ca="1" si="1148"/>
        <v/>
      </c>
      <c r="T542" s="105" t="str">
        <f t="shared" ca="1" si="1149"/>
        <v/>
      </c>
    </row>
    <row r="543" spans="1:20" ht="19.5" hidden="1" thickBot="1">
      <c r="B543" s="64"/>
      <c r="C543" s="41" t="str">
        <f>IF(B543="","",減額一覧!C539)</f>
        <v/>
      </c>
      <c r="D543" s="43"/>
      <c r="E543" s="21"/>
      <c r="F543" s="22" t="s">
        <v>69</v>
      </c>
      <c r="G543" s="23">
        <f t="shared" ref="G543:H543" si="1216">SUBTOTAL(9,G539:G542)</f>
        <v>0</v>
      </c>
      <c r="H543" s="23">
        <f t="shared" si="1216"/>
        <v>0</v>
      </c>
      <c r="I543" s="30"/>
      <c r="J543" s="53"/>
      <c r="K543" s="96" t="str">
        <f t="shared" si="1184"/>
        <v/>
      </c>
      <c r="L543" s="59" t="str">
        <f t="shared" si="1146"/>
        <v/>
      </c>
      <c r="N543" s="108" t="str">
        <f t="shared" ref="N543" si="1217">IF(AND(G543=0,H543=0),"","小計")</f>
        <v/>
      </c>
      <c r="O543" s="108" t="str">
        <f t="shared" ref="O543" si="1218">IF(AND(G543=0,H543=0),"","小計")</f>
        <v/>
      </c>
      <c r="P543" s="38"/>
      <c r="Q543" s="38"/>
      <c r="R543" s="38"/>
      <c r="S543" s="66" t="str">
        <f t="shared" si="1148"/>
        <v/>
      </c>
      <c r="T543" s="105" t="str">
        <f t="shared" si="1149"/>
        <v/>
      </c>
    </row>
    <row r="544" spans="1:20" hidden="1">
      <c r="A544">
        <f ca="1">IF(B544="","",INDIRECT("減額一覧!B"&amp;$P544))</f>
        <v>2004</v>
      </c>
      <c r="B544" s="61">
        <f t="shared" ref="B544" ca="1" si="1219">IF(INDIRECT("減額一覧!BA"&amp;P544)=1,INDIRECT("減額一覧!M"&amp;P544),"")</f>
        <v>204</v>
      </c>
      <c r="C544" s="36">
        <f ca="1">IF(B544="","",INDIRECT("減額一覧!C"&amp;$P544))</f>
        <v>385006000</v>
      </c>
      <c r="D544" s="78" t="str">
        <f ca="1">IF($B544="","",INDIRECT("減額一覧!G"&amp;$P544))</f>
        <v>北川　昭</v>
      </c>
      <c r="E544" s="19">
        <f ca="1">IF(B544="","",INDIRECT("減額一覧!H"&amp;P544))</f>
        <v>20</v>
      </c>
      <c r="F544" s="19">
        <f ca="1">IF($B544="","",INDIRECT("減額一覧!T"&amp;P544))</f>
        <v>13</v>
      </c>
      <c r="G544" s="20">
        <f ca="1">IF($B544="","",INDIRECT("減額一覧!U"&amp;P544))</f>
        <v>2975</v>
      </c>
      <c r="H544" s="20">
        <f ca="1">IF($B544="","",INDIRECT("減額一覧!V"&amp;P544))</f>
        <v>0</v>
      </c>
      <c r="I544" s="32">
        <f ca="1">IF(B544="","",IF(INDIRECT("減額一覧!BL"&amp;P544)=0.08,0.08,0.1))</f>
        <v>0.1</v>
      </c>
      <c r="J544" s="51" t="s">
        <v>514</v>
      </c>
      <c r="K544" s="94" t="str">
        <f t="shared" ca="1" si="1184"/>
        <v>都祁</v>
      </c>
      <c r="L544" s="56" t="str">
        <f t="shared" ca="1" si="1146"/>
        <v/>
      </c>
      <c r="N544" s="113" t="str">
        <f t="shared" ref="N544:N547" ca="1" si="1220">IF(A544="","",IF(A544&gt;3000,"月ヶ瀬",IF(A544&gt;=2000,"都祁","市内")))</f>
        <v>都祁</v>
      </c>
      <c r="O544" s="114">
        <f t="shared" ref="O544" ca="1" si="1221">IF(B544="","",IF(INDIRECT("減額一覧!BL"&amp;P544)=0.08,0.08,0.1))</f>
        <v>0.1</v>
      </c>
      <c r="P544" s="38">
        <v>111</v>
      </c>
      <c r="Q544" s="38">
        <f t="shared" ref="Q544:R547" ca="1" si="1222">IF(G544="","",IF(G544&gt;0,1,""))</f>
        <v>1</v>
      </c>
      <c r="R544" s="38" t="str">
        <f t="shared" ca="1" si="1222"/>
        <v/>
      </c>
      <c r="S544" s="66" t="str">
        <f t="shared" ca="1" si="1148"/>
        <v>385</v>
      </c>
      <c r="T544" s="105" t="str">
        <f t="shared" ca="1" si="1149"/>
        <v/>
      </c>
    </row>
    <row r="545" spans="1:20" hidden="1">
      <c r="A545">
        <f ca="1">IF(B545="","",INDIRECT("減額一覧!B"&amp;$P545))</f>
        <v>2004</v>
      </c>
      <c r="B545" s="61">
        <f t="shared" ref="B545" ca="1" si="1223">IF(INDIRECT("減額一覧!BB"&amp;P545)=1,INDIRECT("減額一覧!W"&amp;P545),"")</f>
        <v>205</v>
      </c>
      <c r="C545" s="44">
        <f ca="1">IF(B545="","",INDIRECT("減額一覧!C"&amp;$P545))</f>
        <v>385006000</v>
      </c>
      <c r="D545" s="79" t="str">
        <f ca="1">IF($B545="","",INDIRECT("減額一覧!G"&amp;$P545))</f>
        <v>北川　昭</v>
      </c>
      <c r="E545" s="19">
        <f ca="1">IF(B545="","",INDIRECT("減額一覧!H"&amp;P545))</f>
        <v>20</v>
      </c>
      <c r="F545" s="19">
        <f ca="1">IF($B545="","",INDIRECT("減額一覧!AD"&amp;P545))</f>
        <v>14</v>
      </c>
      <c r="G545" s="20">
        <f ca="1">IF($B545="","",INDIRECT("減額一覧!AE"&amp;P545))</f>
        <v>3212</v>
      </c>
      <c r="H545" s="20">
        <f ca="1">IF($B545="","",INDIRECT("減額一覧!AF"&amp;P545))</f>
        <v>0</v>
      </c>
      <c r="I545" s="32">
        <f ca="1">IF(B545="","",IF(INDIRECT("減額一覧!BM"&amp;P545)=0.08,0.08,0.1))</f>
        <v>0.1</v>
      </c>
      <c r="J545" s="52"/>
      <c r="K545" s="95" t="str">
        <f t="shared" ca="1" si="1184"/>
        <v>都祁</v>
      </c>
      <c r="L545" s="58" t="str">
        <f t="shared" ca="1" si="1146"/>
        <v/>
      </c>
      <c r="N545" s="113" t="str">
        <f t="shared" ca="1" si="1220"/>
        <v>都祁</v>
      </c>
      <c r="O545" s="114">
        <f t="shared" ref="O545" ca="1" si="1224">IF(B545="","",IF(INDIRECT("減額一覧!BM"&amp;P545)=0.08,0.08,0.1))</f>
        <v>0.1</v>
      </c>
      <c r="P545" s="38">
        <v>111</v>
      </c>
      <c r="Q545" s="38">
        <f t="shared" ca="1" si="1222"/>
        <v>1</v>
      </c>
      <c r="R545" s="38" t="str">
        <f t="shared" ca="1" si="1222"/>
        <v/>
      </c>
      <c r="S545" s="66" t="str">
        <f t="shared" ca="1" si="1148"/>
        <v>385</v>
      </c>
      <c r="T545" s="105" t="str">
        <f t="shared" ca="1" si="1149"/>
        <v/>
      </c>
    </row>
    <row r="546" spans="1:20" hidden="1">
      <c r="A546">
        <f ca="1">IF(B546="","",INDIRECT("減額一覧!B"&amp;$P546))</f>
        <v>2004</v>
      </c>
      <c r="B546" s="61">
        <f t="shared" ref="B546" ca="1" si="1225">IF(INDIRECT("減額一覧!BC"&amp;P546)=1,INDIRECT("減額一覧!AG"&amp;P546),"")</f>
        <v>206</v>
      </c>
      <c r="C546" s="36">
        <f ca="1">IF(B546="","",INDIRECT("減額一覧!C"&amp;$P546))</f>
        <v>385006000</v>
      </c>
      <c r="D546" s="80" t="str">
        <f ca="1">IF($B546="","",INDIRECT("減額一覧!G"&amp;$P546))</f>
        <v>北川　昭</v>
      </c>
      <c r="E546" s="19">
        <f ca="1">IF(B546="","",INDIRECT("減額一覧!H"&amp;P546))</f>
        <v>20</v>
      </c>
      <c r="F546" s="19">
        <f ca="1">IF($B546="","",INDIRECT("減額一覧!AN"&amp;P546))</f>
        <v>15</v>
      </c>
      <c r="G546" s="20">
        <f ca="1">IF($B546="","",INDIRECT("減額一覧!AO"&amp;P546))</f>
        <v>3465</v>
      </c>
      <c r="H546" s="20">
        <f ca="1">IF($B546="","",INDIRECT("減額一覧!AP"&amp;P546))</f>
        <v>0</v>
      </c>
      <c r="I546" s="32">
        <f ca="1">IF(B546="","",IF(INDIRECT("減額一覧!BN"&amp;P546)=0.08,0.08,0.1))</f>
        <v>0.1</v>
      </c>
      <c r="J546" s="52"/>
      <c r="K546" s="95" t="str">
        <f t="shared" ca="1" si="1184"/>
        <v>都祁</v>
      </c>
      <c r="L546" s="58" t="str">
        <f t="shared" ca="1" si="1146"/>
        <v/>
      </c>
      <c r="N546" s="113" t="str">
        <f t="shared" ca="1" si="1220"/>
        <v>都祁</v>
      </c>
      <c r="O546" s="114">
        <f t="shared" ref="O546" ca="1" si="1226">IF(B546="","",IF(INDIRECT("減額一覧!BN"&amp;P546)=0.08,0.08,0.1))</f>
        <v>0.1</v>
      </c>
      <c r="P546" s="38">
        <v>111</v>
      </c>
      <c r="Q546" s="38">
        <f t="shared" ca="1" si="1222"/>
        <v>1</v>
      </c>
      <c r="R546" s="38" t="str">
        <f t="shared" ca="1" si="1222"/>
        <v/>
      </c>
      <c r="S546" s="66" t="str">
        <f t="shared" ca="1" si="1148"/>
        <v>385</v>
      </c>
      <c r="T546" s="105" t="str">
        <f t="shared" ca="1" si="1149"/>
        <v/>
      </c>
    </row>
    <row r="547" spans="1:20" hidden="1">
      <c r="A547">
        <f ca="1">IF(B547="","",INDIRECT("減額一覧!B"&amp;$P547))</f>
        <v>2004</v>
      </c>
      <c r="B547" s="61">
        <f t="shared" ref="B547" ca="1" si="1227">IF(INDIRECT("減額一覧!BD"&amp;P547)=1,INDIRECT("減額一覧!AQ"&amp;P547),"")</f>
        <v>207</v>
      </c>
      <c r="C547" s="45">
        <f ca="1">IF(B547="","",INDIRECT("減額一覧!C"&amp;$P547))</f>
        <v>385006000</v>
      </c>
      <c r="D547" s="79" t="str">
        <f ca="1">IF($B547="","",INDIRECT("減額一覧!G"&amp;$P547))</f>
        <v>北川　昭</v>
      </c>
      <c r="E547" s="19">
        <f ca="1">IF(B547="","",INDIRECT("減額一覧!H"&amp;P547))</f>
        <v>20</v>
      </c>
      <c r="F547" s="19">
        <f ca="1">IF($B547="","",INDIRECT("減額一覧!AX"&amp;P547))</f>
        <v>15</v>
      </c>
      <c r="G547" s="20">
        <f ca="1">IF($B547="","",INDIRECT("減額一覧!AY"&amp;P547))</f>
        <v>3481</v>
      </c>
      <c r="H547" s="20">
        <f ca="1">IF($B547="","",INDIRECT("減額一覧!AZ"&amp;P547))</f>
        <v>0</v>
      </c>
      <c r="I547" s="32">
        <f ca="1">IF(B547="","",IF(INDIRECT("減額一覧!BO"&amp;P547)=0.08,0.08,0.1))</f>
        <v>0.1</v>
      </c>
      <c r="J547" s="52"/>
      <c r="K547" s="95" t="str">
        <f t="shared" ca="1" si="1184"/>
        <v>都祁</v>
      </c>
      <c r="L547" s="58" t="str">
        <f t="shared" ca="1" si="1146"/>
        <v/>
      </c>
      <c r="N547" s="113" t="str">
        <f t="shared" ca="1" si="1220"/>
        <v>都祁</v>
      </c>
      <c r="O547" s="114">
        <f t="shared" ref="O547" ca="1" si="1228">IF(B547="","",IF(INDIRECT("減額一覧!BO"&amp;P547)=0.08,0.08,0.1))</f>
        <v>0.1</v>
      </c>
      <c r="P547" s="38">
        <v>111</v>
      </c>
      <c r="Q547" s="38">
        <f t="shared" ca="1" si="1222"/>
        <v>1</v>
      </c>
      <c r="R547" s="38" t="str">
        <f t="shared" ca="1" si="1222"/>
        <v/>
      </c>
      <c r="S547" s="66" t="str">
        <f t="shared" ca="1" si="1148"/>
        <v>385</v>
      </c>
      <c r="T547" s="105" t="str">
        <f t="shared" ca="1" si="1149"/>
        <v/>
      </c>
    </row>
    <row r="548" spans="1:20" ht="19.5" hidden="1" thickBot="1">
      <c r="B548" s="64"/>
      <c r="C548" s="41" t="str">
        <f>IF(B548="","",減額一覧!C544)</f>
        <v/>
      </c>
      <c r="D548" s="43"/>
      <c r="E548" s="21"/>
      <c r="F548" s="22" t="s">
        <v>69</v>
      </c>
      <c r="G548" s="23">
        <f t="shared" ref="G548:H548" si="1229">SUBTOTAL(9,G544:G547)</f>
        <v>0</v>
      </c>
      <c r="H548" s="23">
        <f t="shared" si="1229"/>
        <v>0</v>
      </c>
      <c r="I548" s="30"/>
      <c r="J548" s="53"/>
      <c r="K548" s="96" t="str">
        <f t="shared" si="1184"/>
        <v/>
      </c>
      <c r="L548" s="59" t="str">
        <f t="shared" si="1146"/>
        <v/>
      </c>
      <c r="N548" s="108" t="str">
        <f t="shared" ref="N548" si="1230">IF(AND(G548=0,H548=0),"","小計")</f>
        <v/>
      </c>
      <c r="O548" s="108" t="str">
        <f t="shared" ref="O548" si="1231">IF(AND(G548=0,H548=0),"","小計")</f>
        <v/>
      </c>
      <c r="P548" s="38"/>
      <c r="Q548" s="38"/>
      <c r="R548" s="38"/>
      <c r="S548" s="66" t="str">
        <f t="shared" si="1148"/>
        <v/>
      </c>
      <c r="T548" s="105" t="str">
        <f t="shared" si="1149"/>
        <v/>
      </c>
    </row>
    <row r="549" spans="1:20" hidden="1">
      <c r="A549">
        <f ca="1">IF(B549="","",INDIRECT("減額一覧!B"&amp;$P549))</f>
        <v>2005</v>
      </c>
      <c r="B549" s="61">
        <f t="shared" ref="B549" ca="1" si="1232">IF(INDIRECT("減額一覧!BA"&amp;P549)=1,INDIRECT("減額一覧!M"&amp;P549),"")</f>
        <v>208</v>
      </c>
      <c r="C549" s="36">
        <f ca="1">IF(B549="","",INDIRECT("減額一覧!C"&amp;$P549))</f>
        <v>385156000</v>
      </c>
      <c r="D549" s="78" t="str">
        <f ca="1">IF($B549="","",INDIRECT("減額一覧!G"&amp;$P549))</f>
        <v>青木　充広</v>
      </c>
      <c r="E549" s="19">
        <f ca="1">IF(B549="","",INDIRECT("減額一覧!H"&amp;P549))</f>
        <v>13</v>
      </c>
      <c r="F549" s="19">
        <f ca="1">IF($B549="","",INDIRECT("減額一覧!T"&amp;P549))</f>
        <v>42</v>
      </c>
      <c r="G549" s="20">
        <f ca="1">IF($B549="","",INDIRECT("減額一覧!U"&amp;P549))</f>
        <v>9768</v>
      </c>
      <c r="H549" s="20">
        <f ca="1">IF($B549="","",INDIRECT("減額一覧!V"&amp;P549))</f>
        <v>0</v>
      </c>
      <c r="I549" s="32">
        <f ca="1">IF(B549="","",IF(INDIRECT("減額一覧!BL"&amp;P549)=0.08,0.08,0.1))</f>
        <v>0.1</v>
      </c>
      <c r="J549" s="51" t="s">
        <v>542</v>
      </c>
      <c r="K549" s="94" t="str">
        <f t="shared" ca="1" si="1184"/>
        <v>都祁</v>
      </c>
      <c r="L549" s="56" t="str">
        <f t="shared" ca="1" si="1146"/>
        <v/>
      </c>
      <c r="N549" s="113" t="str">
        <f t="shared" ref="N549:N552" ca="1" si="1233">IF(A549="","",IF(A549&gt;3000,"月ヶ瀬",IF(A549&gt;=2000,"都祁","市内")))</f>
        <v>都祁</v>
      </c>
      <c r="O549" s="114">
        <f t="shared" ref="O549" ca="1" si="1234">IF(B549="","",IF(INDIRECT("減額一覧!BL"&amp;P549)=0.08,0.08,0.1))</f>
        <v>0.1</v>
      </c>
      <c r="P549" s="38">
        <v>112</v>
      </c>
      <c r="Q549" s="38">
        <f t="shared" ref="Q549:R552" ca="1" si="1235">IF(G549="","",IF(G549&gt;0,1,""))</f>
        <v>1</v>
      </c>
      <c r="R549" s="38" t="str">
        <f t="shared" ca="1" si="1235"/>
        <v/>
      </c>
      <c r="S549" s="66" t="str">
        <f t="shared" ca="1" si="1148"/>
        <v>385</v>
      </c>
      <c r="T549" s="105" t="str">
        <f t="shared" ca="1" si="1149"/>
        <v/>
      </c>
    </row>
    <row r="550" spans="1:20" hidden="1">
      <c r="A550" t="str">
        <f ca="1">IF(B550="","",INDIRECT("減額一覧!B"&amp;$P550))</f>
        <v/>
      </c>
      <c r="B550" s="61" t="str">
        <f t="shared" ref="B550" ca="1" si="1236">IF(INDIRECT("減額一覧!BB"&amp;P550)=1,INDIRECT("減額一覧!W"&amp;P550),"")</f>
        <v/>
      </c>
      <c r="C550" s="44" t="str">
        <f ca="1">IF(B550="","",INDIRECT("減額一覧!C"&amp;$P550))</f>
        <v/>
      </c>
      <c r="D550" s="79" t="str">
        <f ca="1">IF($B550="","",INDIRECT("減額一覧!G"&amp;$P550))</f>
        <v/>
      </c>
      <c r="E550" s="19" t="str">
        <f ca="1">IF(B550="","",INDIRECT("減額一覧!H"&amp;P550))</f>
        <v/>
      </c>
      <c r="F550" s="19" t="str">
        <f ca="1">IF($B550="","",INDIRECT("減額一覧!AD"&amp;P550))</f>
        <v/>
      </c>
      <c r="G550" s="20" t="str">
        <f ca="1">IF($B550="","",INDIRECT("減額一覧!AE"&amp;P550))</f>
        <v/>
      </c>
      <c r="H550" s="20" t="str">
        <f ca="1">IF($B550="","",INDIRECT("減額一覧!AF"&amp;P550))</f>
        <v/>
      </c>
      <c r="I550" s="32" t="str">
        <f ca="1">IF(B550="","",IF(INDIRECT("減額一覧!BM"&amp;P550)=0.08,0.08,0.1))</f>
        <v/>
      </c>
      <c r="J550" s="52"/>
      <c r="K550" s="95" t="str">
        <f t="shared" ca="1" si="1184"/>
        <v/>
      </c>
      <c r="L550" s="58" t="str">
        <f t="shared" ca="1" si="1146"/>
        <v/>
      </c>
      <c r="N550" s="113" t="str">
        <f t="shared" ca="1" si="1233"/>
        <v/>
      </c>
      <c r="O550" s="114" t="str">
        <f t="shared" ref="O550" ca="1" si="1237">IF(B550="","",IF(INDIRECT("減額一覧!BM"&amp;P550)=0.08,0.08,0.1))</f>
        <v/>
      </c>
      <c r="P550" s="38">
        <v>112</v>
      </c>
      <c r="Q550" s="38" t="str">
        <f t="shared" ca="1" si="1235"/>
        <v/>
      </c>
      <c r="R550" s="38" t="str">
        <f t="shared" ca="1" si="1235"/>
        <v/>
      </c>
      <c r="S550" s="66" t="str">
        <f t="shared" ca="1" si="1148"/>
        <v/>
      </c>
      <c r="T550" s="105" t="str">
        <f t="shared" ca="1" si="1149"/>
        <v/>
      </c>
    </row>
    <row r="551" spans="1:20" hidden="1">
      <c r="A551" t="str">
        <f ca="1">IF(B551="","",INDIRECT("減額一覧!B"&amp;$P551))</f>
        <v/>
      </c>
      <c r="B551" s="61" t="str">
        <f t="shared" ref="B551" ca="1" si="1238">IF(INDIRECT("減額一覧!BC"&amp;P551)=1,INDIRECT("減額一覧!AG"&amp;P551),"")</f>
        <v/>
      </c>
      <c r="C551" s="36" t="str">
        <f ca="1">IF(B551="","",INDIRECT("減額一覧!C"&amp;$P551))</f>
        <v/>
      </c>
      <c r="D551" s="80" t="str">
        <f ca="1">IF($B551="","",INDIRECT("減額一覧!G"&amp;$P551))</f>
        <v/>
      </c>
      <c r="E551" s="19" t="str">
        <f ca="1">IF(B551="","",INDIRECT("減額一覧!H"&amp;P551))</f>
        <v/>
      </c>
      <c r="F551" s="19" t="str">
        <f ca="1">IF($B551="","",INDIRECT("減額一覧!AN"&amp;P551))</f>
        <v/>
      </c>
      <c r="G551" s="20" t="str">
        <f ca="1">IF($B551="","",INDIRECT("減額一覧!AO"&amp;P551))</f>
        <v/>
      </c>
      <c r="H551" s="20" t="str">
        <f ca="1">IF($B551="","",INDIRECT("減額一覧!AP"&amp;P551))</f>
        <v/>
      </c>
      <c r="I551" s="32" t="str">
        <f ca="1">IF(B551="","",IF(INDIRECT("減額一覧!BN"&amp;P551)=0.08,0.08,0.1))</f>
        <v/>
      </c>
      <c r="J551" s="52"/>
      <c r="K551" s="95" t="str">
        <f t="shared" ca="1" si="1184"/>
        <v/>
      </c>
      <c r="L551" s="58" t="str">
        <f t="shared" ca="1" si="1146"/>
        <v/>
      </c>
      <c r="N551" s="113" t="str">
        <f t="shared" ca="1" si="1233"/>
        <v/>
      </c>
      <c r="O551" s="114" t="str">
        <f t="shared" ref="O551" ca="1" si="1239">IF(B551="","",IF(INDIRECT("減額一覧!BN"&amp;P551)=0.08,0.08,0.1))</f>
        <v/>
      </c>
      <c r="P551" s="38">
        <v>112</v>
      </c>
      <c r="Q551" s="38" t="str">
        <f t="shared" ca="1" si="1235"/>
        <v/>
      </c>
      <c r="R551" s="38" t="str">
        <f t="shared" ca="1" si="1235"/>
        <v/>
      </c>
      <c r="S551" s="66" t="str">
        <f t="shared" ca="1" si="1148"/>
        <v/>
      </c>
      <c r="T551" s="105" t="str">
        <f t="shared" ca="1" si="1149"/>
        <v/>
      </c>
    </row>
    <row r="552" spans="1:20" hidden="1">
      <c r="A552" t="str">
        <f ca="1">IF(B552="","",INDIRECT("減額一覧!B"&amp;$P552))</f>
        <v/>
      </c>
      <c r="B552" s="61" t="str">
        <f t="shared" ref="B552" ca="1" si="1240">IF(INDIRECT("減額一覧!BD"&amp;P552)=1,INDIRECT("減額一覧!AQ"&amp;P552),"")</f>
        <v/>
      </c>
      <c r="C552" s="45" t="str">
        <f ca="1">IF(B552="","",INDIRECT("減額一覧!C"&amp;$P552))</f>
        <v/>
      </c>
      <c r="D552" s="79" t="str">
        <f ca="1">IF($B552="","",INDIRECT("減額一覧!G"&amp;$P552))</f>
        <v/>
      </c>
      <c r="E552" s="19" t="str">
        <f ca="1">IF(B552="","",INDIRECT("減額一覧!H"&amp;P552))</f>
        <v/>
      </c>
      <c r="F552" s="19" t="str">
        <f ca="1">IF($B552="","",INDIRECT("減額一覧!AX"&amp;P552))</f>
        <v/>
      </c>
      <c r="G552" s="20" t="str">
        <f ca="1">IF($B552="","",INDIRECT("減額一覧!AY"&amp;P552))</f>
        <v/>
      </c>
      <c r="H552" s="20" t="str">
        <f ca="1">IF($B552="","",INDIRECT("減額一覧!AZ"&amp;P552))</f>
        <v/>
      </c>
      <c r="I552" s="32" t="str">
        <f ca="1">IF(B552="","",IF(INDIRECT("減額一覧!BO"&amp;P552)=0.08,0.08,0.1))</f>
        <v/>
      </c>
      <c r="J552" s="52"/>
      <c r="K552" s="95" t="str">
        <f t="shared" ca="1" si="1184"/>
        <v/>
      </c>
      <c r="L552" s="58" t="str">
        <f t="shared" ca="1" si="1146"/>
        <v/>
      </c>
      <c r="N552" s="113" t="str">
        <f t="shared" ca="1" si="1233"/>
        <v/>
      </c>
      <c r="O552" s="114" t="str">
        <f t="shared" ref="O552" ca="1" si="1241">IF(B552="","",IF(INDIRECT("減額一覧!BO"&amp;P552)=0.08,0.08,0.1))</f>
        <v/>
      </c>
      <c r="P552" s="38">
        <v>112</v>
      </c>
      <c r="Q552" s="38" t="str">
        <f t="shared" ca="1" si="1235"/>
        <v/>
      </c>
      <c r="R552" s="38" t="str">
        <f t="shared" ca="1" si="1235"/>
        <v/>
      </c>
      <c r="S552" s="66" t="str">
        <f t="shared" ca="1" si="1148"/>
        <v/>
      </c>
      <c r="T552" s="105" t="str">
        <f t="shared" ca="1" si="1149"/>
        <v/>
      </c>
    </row>
    <row r="553" spans="1:20" ht="19.5" hidden="1" thickBot="1">
      <c r="B553" s="64"/>
      <c r="C553" s="41" t="str">
        <f>IF(B553="","",減額一覧!C549)</f>
        <v/>
      </c>
      <c r="D553" s="43"/>
      <c r="E553" s="21"/>
      <c r="F553" s="22" t="s">
        <v>69</v>
      </c>
      <c r="G553" s="23">
        <f t="shared" ref="G553:H553" si="1242">SUBTOTAL(9,G549:G552)</f>
        <v>0</v>
      </c>
      <c r="H553" s="23">
        <f t="shared" si="1242"/>
        <v>0</v>
      </c>
      <c r="I553" s="30"/>
      <c r="J553" s="53"/>
      <c r="K553" s="96" t="str">
        <f t="shared" si="1184"/>
        <v/>
      </c>
      <c r="L553" s="59" t="str">
        <f t="shared" si="1146"/>
        <v/>
      </c>
      <c r="N553" s="108" t="str">
        <f t="shared" ref="N553" si="1243">IF(AND(G553=0,H553=0),"","小計")</f>
        <v/>
      </c>
      <c r="O553" s="108" t="str">
        <f t="shared" ref="O553" si="1244">IF(AND(G553=0,H553=0),"","小計")</f>
        <v/>
      </c>
      <c r="P553" s="38"/>
      <c r="Q553" s="38"/>
      <c r="R553" s="38"/>
      <c r="S553" s="66" t="str">
        <f t="shared" si="1148"/>
        <v/>
      </c>
      <c r="T553" s="105" t="str">
        <f t="shared" si="1149"/>
        <v/>
      </c>
    </row>
    <row r="554" spans="1:20">
      <c r="A554">
        <f ca="1">IF(B554="","",INDIRECT("減額一覧!B"&amp;$P554))</f>
        <v>3003</v>
      </c>
      <c r="B554" s="61">
        <f t="shared" ref="B554" ca="1" si="1245">IF(INDIRECT("減額一覧!BA"&amp;P554)=1,INDIRECT("減額一覧!M"&amp;P554),"")</f>
        <v>112</v>
      </c>
      <c r="C554" s="36">
        <f ca="1">IF(B554="","",INDIRECT("減額一覧!C"&amp;$P554))</f>
        <v>389316000</v>
      </c>
      <c r="D554" s="78" t="str">
        <f ca="1">IF($B554="","",INDIRECT("減額一覧!G"&amp;$P554))</f>
        <v>福岡　嘉人</v>
      </c>
      <c r="E554" s="19">
        <f ca="1">IF(B554="","",INDIRECT("減額一覧!H"&amp;P554))</f>
        <v>25</v>
      </c>
      <c r="F554" s="19">
        <f ca="1">IF($B554="","",INDIRECT("減額一覧!T"&amp;P554))</f>
        <v>10</v>
      </c>
      <c r="G554" s="20">
        <f ca="1">IF($B554="","",INDIRECT("減額一覧!U"&amp;P554))</f>
        <v>2249</v>
      </c>
      <c r="H554" s="20">
        <f ca="1">IF($B554="","",INDIRECT("減額一覧!V"&amp;P554))</f>
        <v>1180</v>
      </c>
      <c r="I554" s="32">
        <f ca="1">IF(B554="","",IF(INDIRECT("減額一覧!BL"&amp;P554)=0.08,0.08,0.1))</f>
        <v>0.1</v>
      </c>
      <c r="J554" s="51" t="s">
        <v>515</v>
      </c>
      <c r="K554" s="94" t="str">
        <f t="shared" ca="1" si="1184"/>
        <v>月ヶ瀬</v>
      </c>
      <c r="L554" s="56" t="str">
        <f t="shared" ca="1" si="1146"/>
        <v>農集</v>
      </c>
      <c r="N554" s="113" t="str">
        <f t="shared" ref="N554:N557" ca="1" si="1246">IF(A554="","",IF(A554&gt;3000,"月ヶ瀬",IF(A554&gt;=2000,"都祁","市内")))</f>
        <v>月ヶ瀬</v>
      </c>
      <c r="O554" s="114">
        <f t="shared" ref="O554" ca="1" si="1247">IF(B554="","",IF(INDIRECT("減額一覧!BL"&amp;P554)=0.08,0.08,0.1))</f>
        <v>0.1</v>
      </c>
      <c r="P554" s="38">
        <v>113</v>
      </c>
      <c r="Q554" s="38">
        <f t="shared" ref="Q554:R557" ca="1" si="1248">IF(G554="","",IF(G554&gt;0,1,""))</f>
        <v>1</v>
      </c>
      <c r="R554" s="38">
        <f t="shared" ca="1" si="1248"/>
        <v>1</v>
      </c>
      <c r="S554" s="66" t="str">
        <f t="shared" ca="1" si="1148"/>
        <v>389</v>
      </c>
      <c r="T554" s="105">
        <f t="shared" ca="1" si="1149"/>
        <v>1180</v>
      </c>
    </row>
    <row r="555" spans="1:20">
      <c r="A555">
        <f ca="1">IF(B555="","",INDIRECT("減額一覧!B"&amp;$P555))</f>
        <v>3003</v>
      </c>
      <c r="B555" s="61">
        <f t="shared" ref="B555" ca="1" si="1249">IF(INDIRECT("減額一覧!BB"&amp;P555)=1,INDIRECT("減額一覧!W"&amp;P555),"")</f>
        <v>201</v>
      </c>
      <c r="C555" s="44">
        <f ca="1">IF(B555="","",INDIRECT("減額一覧!C"&amp;$P555))</f>
        <v>389316000</v>
      </c>
      <c r="D555" s="79" t="str">
        <f ca="1">IF($B555="","",INDIRECT("減額一覧!G"&amp;$P555))</f>
        <v>福岡　嘉人</v>
      </c>
      <c r="E555" s="19">
        <f ca="1">IF(B555="","",INDIRECT("減額一覧!H"&amp;P555))</f>
        <v>25</v>
      </c>
      <c r="F555" s="19">
        <f ca="1">IF($B555="","",INDIRECT("減額一覧!AD"&amp;P555))</f>
        <v>11</v>
      </c>
      <c r="G555" s="20">
        <f ca="1">IF($B555="","",INDIRECT("減額一覧!AE"&amp;P555))</f>
        <v>2486</v>
      </c>
      <c r="H555" s="20">
        <f ca="1">IF($B555="","",INDIRECT("減額一覧!AF"&amp;P555))</f>
        <v>1298</v>
      </c>
      <c r="I555" s="32">
        <f ca="1">IF(B555="","",IF(INDIRECT("減額一覧!BM"&amp;P555)=0.08,0.08,0.1))</f>
        <v>0.1</v>
      </c>
      <c r="J555" s="52"/>
      <c r="K555" s="95" t="str">
        <f t="shared" ca="1" si="1184"/>
        <v>月ヶ瀬</v>
      </c>
      <c r="L555" s="58" t="str">
        <f t="shared" ca="1" si="1146"/>
        <v>農集</v>
      </c>
      <c r="N555" s="113" t="str">
        <f t="shared" ca="1" si="1246"/>
        <v>月ヶ瀬</v>
      </c>
      <c r="O555" s="114">
        <f t="shared" ref="O555" ca="1" si="1250">IF(B555="","",IF(INDIRECT("減額一覧!BM"&amp;P555)=0.08,0.08,0.1))</f>
        <v>0.1</v>
      </c>
      <c r="P555" s="38">
        <v>113</v>
      </c>
      <c r="Q555" s="38">
        <f t="shared" ca="1" si="1248"/>
        <v>1</v>
      </c>
      <c r="R555" s="38">
        <f t="shared" ca="1" si="1248"/>
        <v>1</v>
      </c>
      <c r="S555" s="66" t="str">
        <f t="shared" ca="1" si="1148"/>
        <v>389</v>
      </c>
      <c r="T555" s="105">
        <f t="shared" ca="1" si="1149"/>
        <v>1298</v>
      </c>
    </row>
    <row r="556" spans="1:20">
      <c r="A556">
        <f ca="1">IF(B556="","",INDIRECT("減額一覧!B"&amp;$P556))</f>
        <v>3003</v>
      </c>
      <c r="B556" s="61">
        <f t="shared" ref="B556" ca="1" si="1251">IF(INDIRECT("減額一覧!BC"&amp;P556)=1,INDIRECT("減額一覧!AG"&amp;P556),"")</f>
        <v>202</v>
      </c>
      <c r="C556" s="36">
        <f ca="1">IF(B556="","",INDIRECT("減額一覧!C"&amp;$P556))</f>
        <v>389316000</v>
      </c>
      <c r="D556" s="80" t="str">
        <f ca="1">IF($B556="","",INDIRECT("減額一覧!G"&amp;$P556))</f>
        <v>福岡　嘉人</v>
      </c>
      <c r="E556" s="19">
        <f ca="1">IF(B556="","",INDIRECT("減額一覧!H"&amp;P556))</f>
        <v>25</v>
      </c>
      <c r="F556" s="19">
        <f ca="1">IF($B556="","",INDIRECT("減額一覧!AN"&amp;P556))</f>
        <v>13</v>
      </c>
      <c r="G556" s="20">
        <f ca="1">IF($B556="","",INDIRECT("減額一覧!AO"&amp;P556))</f>
        <v>2959</v>
      </c>
      <c r="H556" s="20">
        <f ca="1">IF($B556="","",INDIRECT("減額一覧!AP"&amp;P556))</f>
        <v>1534</v>
      </c>
      <c r="I556" s="32">
        <f ca="1">IF(B556="","",IF(INDIRECT("減額一覧!BN"&amp;P556)=0.08,0.08,0.1))</f>
        <v>0.1</v>
      </c>
      <c r="J556" s="52"/>
      <c r="K556" s="95" t="str">
        <f t="shared" ca="1" si="1184"/>
        <v>月ヶ瀬</v>
      </c>
      <c r="L556" s="58" t="str">
        <f t="shared" ca="1" si="1146"/>
        <v>農集</v>
      </c>
      <c r="N556" s="113" t="str">
        <f t="shared" ca="1" si="1246"/>
        <v>月ヶ瀬</v>
      </c>
      <c r="O556" s="114">
        <f t="shared" ref="O556" ca="1" si="1252">IF(B556="","",IF(INDIRECT("減額一覧!BN"&amp;P556)=0.08,0.08,0.1))</f>
        <v>0.1</v>
      </c>
      <c r="P556" s="38">
        <v>113</v>
      </c>
      <c r="Q556" s="38">
        <f t="shared" ca="1" si="1248"/>
        <v>1</v>
      </c>
      <c r="R556" s="38">
        <f t="shared" ca="1" si="1248"/>
        <v>1</v>
      </c>
      <c r="S556" s="66" t="str">
        <f t="shared" ca="1" si="1148"/>
        <v>389</v>
      </c>
      <c r="T556" s="105">
        <f t="shared" ca="1" si="1149"/>
        <v>1534</v>
      </c>
    </row>
    <row r="557" spans="1:20">
      <c r="A557">
        <f ca="1">IF(B557="","",INDIRECT("減額一覧!B"&amp;$P557))</f>
        <v>3003</v>
      </c>
      <c r="B557" s="61">
        <f t="shared" ref="B557" ca="1" si="1253">IF(INDIRECT("減額一覧!BD"&amp;P557)=1,INDIRECT("減額一覧!AQ"&amp;P557),"")</f>
        <v>203</v>
      </c>
      <c r="C557" s="45">
        <f ca="1">IF(B557="","",INDIRECT("減額一覧!C"&amp;$P557))</f>
        <v>389316000</v>
      </c>
      <c r="D557" s="79" t="str">
        <f ca="1">IF($B557="","",INDIRECT("減額一覧!G"&amp;$P557))</f>
        <v>福岡　嘉人</v>
      </c>
      <c r="E557" s="19">
        <f ca="1">IF(B557="","",INDIRECT("減額一覧!H"&amp;P557))</f>
        <v>25</v>
      </c>
      <c r="F557" s="19">
        <f ca="1">IF($B557="","",INDIRECT("減額一覧!AX"&amp;P557))</f>
        <v>12</v>
      </c>
      <c r="G557" s="20">
        <f ca="1">IF($B557="","",INDIRECT("減額一覧!AY"&amp;P557))</f>
        <v>2739</v>
      </c>
      <c r="H557" s="20">
        <f ca="1">IF($B557="","",INDIRECT("減額一覧!AZ"&amp;P557))</f>
        <v>1416</v>
      </c>
      <c r="I557" s="32">
        <f ca="1">IF(B557="","",IF(INDIRECT("減額一覧!BO"&amp;P557)=0.08,0.08,0.1))</f>
        <v>0.1</v>
      </c>
      <c r="J557" s="52" t="s">
        <v>515</v>
      </c>
      <c r="K557" s="95" t="str">
        <f t="shared" ca="1" si="1184"/>
        <v>月ヶ瀬</v>
      </c>
      <c r="L557" s="58" t="str">
        <f t="shared" ca="1" si="1146"/>
        <v>農集</v>
      </c>
      <c r="N557" s="113" t="str">
        <f t="shared" ca="1" si="1246"/>
        <v>月ヶ瀬</v>
      </c>
      <c r="O557" s="114">
        <f t="shared" ref="O557" ca="1" si="1254">IF(B557="","",IF(INDIRECT("減額一覧!BO"&amp;P557)=0.08,0.08,0.1))</f>
        <v>0.1</v>
      </c>
      <c r="P557" s="38">
        <v>113</v>
      </c>
      <c r="Q557" s="38">
        <f t="shared" ca="1" si="1248"/>
        <v>1</v>
      </c>
      <c r="R557" s="38">
        <f t="shared" ca="1" si="1248"/>
        <v>1</v>
      </c>
      <c r="S557" s="66" t="str">
        <f t="shared" ca="1" si="1148"/>
        <v>389</v>
      </c>
      <c r="T557" s="105">
        <f t="shared" ca="1" si="1149"/>
        <v>1416</v>
      </c>
    </row>
    <row r="558" spans="1:20" ht="19.5" thickBot="1">
      <c r="B558" s="64"/>
      <c r="C558" s="41" t="str">
        <f>IF(B558="","",減額一覧!C554)</f>
        <v/>
      </c>
      <c r="D558" s="43"/>
      <c r="E558" s="21"/>
      <c r="F558" s="22" t="s">
        <v>69</v>
      </c>
      <c r="G558" s="23">
        <f t="shared" ref="G558:H558" ca="1" si="1255">SUBTOTAL(9,G554:G557)</f>
        <v>10433</v>
      </c>
      <c r="H558" s="23">
        <f t="shared" ca="1" si="1255"/>
        <v>5428</v>
      </c>
      <c r="I558" s="30"/>
      <c r="J558" s="53"/>
      <c r="K558" s="96" t="str">
        <f t="shared" si="1184"/>
        <v/>
      </c>
      <c r="L558" s="59" t="str">
        <f t="shared" si="1146"/>
        <v/>
      </c>
      <c r="N558" s="108" t="str">
        <f t="shared" ref="N558" ca="1" si="1256">IF(AND(G558=0,H558=0),"","小計")</f>
        <v>小計</v>
      </c>
      <c r="O558" s="108" t="str">
        <f t="shared" ref="O558" ca="1" si="1257">IF(AND(G558=0,H558=0),"","小計")</f>
        <v>小計</v>
      </c>
      <c r="P558" s="38"/>
      <c r="Q558" s="38"/>
      <c r="R558" s="38"/>
      <c r="S558" s="66" t="str">
        <f t="shared" si="1148"/>
        <v/>
      </c>
      <c r="T558" s="105" t="str">
        <f t="shared" si="1149"/>
        <v/>
      </c>
    </row>
    <row r="559" spans="1:20" ht="20.25" hidden="1" thickTop="1" thickBot="1">
      <c r="A559" t="str">
        <f ca="1">IF(B559="","",INDIRECT("減額一覧!B"&amp;$P559))</f>
        <v/>
      </c>
      <c r="B559" s="61" t="str">
        <f t="shared" ref="B559" ca="1" si="1258">IF(INDIRECT("減額一覧!BA"&amp;P559)=1,INDIRECT("減額一覧!M"&amp;P559),"")</f>
        <v/>
      </c>
      <c r="C559" s="36" t="str">
        <f ca="1">IF(B559="","",INDIRECT("減額一覧!C"&amp;$P559))</f>
        <v/>
      </c>
      <c r="D559" s="78" t="str">
        <f ca="1">IF($B559="","",INDIRECT("減額一覧!G"&amp;$P559))</f>
        <v/>
      </c>
      <c r="E559" s="19" t="str">
        <f ca="1">IF(B559="","",INDIRECT("減額一覧!H"&amp;P559))</f>
        <v/>
      </c>
      <c r="F559" s="19" t="str">
        <f ca="1">IF($B559="","",INDIRECT("減額一覧!T"&amp;P559))</f>
        <v/>
      </c>
      <c r="G559" s="20" t="str">
        <f ca="1">IF($B559="","",INDIRECT("減額一覧!U"&amp;P559))</f>
        <v/>
      </c>
      <c r="H559" s="20" t="str">
        <f ca="1">IF($B559="","",INDIRECT("減額一覧!V"&amp;P559))</f>
        <v/>
      </c>
      <c r="I559" s="32" t="str">
        <f ca="1">IF(B559="","",IF(INDIRECT("減額一覧!BL"&amp;P559)=0.08,0.08,0.1))</f>
        <v/>
      </c>
      <c r="J559" s="51"/>
      <c r="K559" s="94" t="str">
        <f t="shared" ca="1" si="1184"/>
        <v/>
      </c>
      <c r="L559" s="56" t="str">
        <f t="shared" ca="1" si="1146"/>
        <v/>
      </c>
      <c r="N559" s="113" t="str">
        <f t="shared" ref="N559:N562" ca="1" si="1259">IF(A559="","",IF(A559&gt;3000,"月ヶ瀬",IF(A559&gt;=2000,"都祁","市内")))</f>
        <v/>
      </c>
      <c r="O559" s="114" t="str">
        <f t="shared" ref="O559" ca="1" si="1260">IF(B559="","",IF(INDIRECT("減額一覧!BL"&amp;P559)=0.08,0.08,0.1))</f>
        <v/>
      </c>
      <c r="P559" s="38">
        <v>114</v>
      </c>
      <c r="Q559" s="38" t="str">
        <f t="shared" ref="Q559:R562" ca="1" si="1261">IF(G559="","",IF(G559&gt;0,1,""))</f>
        <v/>
      </c>
      <c r="R559" s="38" t="str">
        <f t="shared" ca="1" si="1261"/>
        <v/>
      </c>
      <c r="S559" s="66" t="str">
        <f t="shared" ca="1" si="1148"/>
        <v/>
      </c>
      <c r="T559" s="105" t="str">
        <f t="shared" ca="1" si="1149"/>
        <v/>
      </c>
    </row>
    <row r="560" spans="1:20" ht="20.25" hidden="1" thickTop="1" thickBot="1">
      <c r="A560" t="str">
        <f ca="1">IF(B560="","",INDIRECT("減額一覧!B"&amp;$P560))</f>
        <v/>
      </c>
      <c r="B560" s="61" t="str">
        <f t="shared" ref="B560" ca="1" si="1262">IF(INDIRECT("減額一覧!BB"&amp;P560)=1,INDIRECT("減額一覧!W"&amp;P560),"")</f>
        <v/>
      </c>
      <c r="C560" s="44" t="str">
        <f ca="1">IF(B560="","",INDIRECT("減額一覧!C"&amp;$P560))</f>
        <v/>
      </c>
      <c r="D560" s="79" t="str">
        <f ca="1">IF($B560="","",INDIRECT("減額一覧!G"&amp;$P560))</f>
        <v/>
      </c>
      <c r="E560" s="19" t="str">
        <f ca="1">IF(B560="","",INDIRECT("減額一覧!H"&amp;P560))</f>
        <v/>
      </c>
      <c r="F560" s="19" t="str">
        <f ca="1">IF($B560="","",INDIRECT("減額一覧!AD"&amp;P560))</f>
        <v/>
      </c>
      <c r="G560" s="20" t="str">
        <f ca="1">IF($B560="","",INDIRECT("減額一覧!AE"&amp;P560))</f>
        <v/>
      </c>
      <c r="H560" s="20" t="str">
        <f ca="1">IF($B560="","",INDIRECT("減額一覧!AF"&amp;P560))</f>
        <v/>
      </c>
      <c r="I560" s="32" t="str">
        <f ca="1">IF(B560="","",IF(INDIRECT("減額一覧!BM"&amp;P560)=0.08,0.08,0.1))</f>
        <v/>
      </c>
      <c r="J560" s="52"/>
      <c r="K560" s="95" t="str">
        <f t="shared" ca="1" si="1184"/>
        <v/>
      </c>
      <c r="L560" s="58" t="str">
        <f t="shared" ca="1" si="1146"/>
        <v/>
      </c>
      <c r="N560" s="113" t="str">
        <f t="shared" ca="1" si="1259"/>
        <v/>
      </c>
      <c r="O560" s="114" t="str">
        <f t="shared" ref="O560" ca="1" si="1263">IF(B560="","",IF(INDIRECT("減額一覧!BM"&amp;P560)=0.08,0.08,0.1))</f>
        <v/>
      </c>
      <c r="P560" s="38">
        <v>114</v>
      </c>
      <c r="Q560" s="38" t="str">
        <f t="shared" ca="1" si="1261"/>
        <v/>
      </c>
      <c r="R560" s="38" t="str">
        <f t="shared" ca="1" si="1261"/>
        <v/>
      </c>
      <c r="S560" s="66" t="str">
        <f t="shared" ca="1" si="1148"/>
        <v/>
      </c>
      <c r="T560" s="105" t="str">
        <f t="shared" ca="1" si="1149"/>
        <v/>
      </c>
    </row>
    <row r="561" spans="1:20" ht="20.25" hidden="1" thickTop="1" thickBot="1">
      <c r="A561" t="str">
        <f ca="1">IF(B561="","",INDIRECT("減額一覧!B"&amp;$P561))</f>
        <v/>
      </c>
      <c r="B561" s="61" t="str">
        <f t="shared" ref="B561" ca="1" si="1264">IF(INDIRECT("減額一覧!BC"&amp;P561)=1,INDIRECT("減額一覧!AG"&amp;P561),"")</f>
        <v/>
      </c>
      <c r="C561" s="36" t="str">
        <f ca="1">IF(B561="","",INDIRECT("減額一覧!C"&amp;$P561))</f>
        <v/>
      </c>
      <c r="D561" s="80" t="str">
        <f ca="1">IF($B561="","",INDIRECT("減額一覧!G"&amp;$P561))</f>
        <v/>
      </c>
      <c r="E561" s="19" t="str">
        <f ca="1">IF(B561="","",INDIRECT("減額一覧!H"&amp;P561))</f>
        <v/>
      </c>
      <c r="F561" s="19" t="str">
        <f ca="1">IF($B561="","",INDIRECT("減額一覧!AN"&amp;P561))</f>
        <v/>
      </c>
      <c r="G561" s="20" t="str">
        <f ca="1">IF($B561="","",INDIRECT("減額一覧!AO"&amp;P561))</f>
        <v/>
      </c>
      <c r="H561" s="20" t="str">
        <f ca="1">IF($B561="","",INDIRECT("減額一覧!AP"&amp;P561))</f>
        <v/>
      </c>
      <c r="I561" s="32" t="str">
        <f ca="1">IF(B561="","",IF(INDIRECT("減額一覧!BN"&amp;P561)=0.08,0.08,0.1))</f>
        <v/>
      </c>
      <c r="J561" s="52"/>
      <c r="K561" s="95" t="str">
        <f t="shared" ca="1" si="1184"/>
        <v/>
      </c>
      <c r="L561" s="58" t="str">
        <f t="shared" ca="1" si="1146"/>
        <v/>
      </c>
      <c r="N561" s="113" t="str">
        <f t="shared" ca="1" si="1259"/>
        <v/>
      </c>
      <c r="O561" s="114" t="str">
        <f t="shared" ref="O561" ca="1" si="1265">IF(B561="","",IF(INDIRECT("減額一覧!BN"&amp;P561)=0.08,0.08,0.1))</f>
        <v/>
      </c>
      <c r="P561" s="38">
        <v>114</v>
      </c>
      <c r="Q561" s="38" t="str">
        <f t="shared" ca="1" si="1261"/>
        <v/>
      </c>
      <c r="R561" s="38" t="str">
        <f t="shared" ca="1" si="1261"/>
        <v/>
      </c>
      <c r="S561" s="66" t="str">
        <f t="shared" ca="1" si="1148"/>
        <v/>
      </c>
      <c r="T561" s="105" t="str">
        <f t="shared" ca="1" si="1149"/>
        <v/>
      </c>
    </row>
    <row r="562" spans="1:20" ht="20.25" hidden="1" thickTop="1" thickBot="1">
      <c r="A562" t="str">
        <f ca="1">IF(B562="","",INDIRECT("減額一覧!B"&amp;$P562))</f>
        <v/>
      </c>
      <c r="B562" s="61" t="str">
        <f t="shared" ref="B562" ca="1" si="1266">IF(INDIRECT("減額一覧!BD"&amp;P562)=1,INDIRECT("減額一覧!AQ"&amp;P562),"")</f>
        <v/>
      </c>
      <c r="C562" s="45" t="str">
        <f ca="1">IF(B562="","",INDIRECT("減額一覧!C"&amp;$P562))</f>
        <v/>
      </c>
      <c r="D562" s="79" t="str">
        <f ca="1">IF($B562="","",INDIRECT("減額一覧!G"&amp;$P562))</f>
        <v/>
      </c>
      <c r="E562" s="19" t="str">
        <f ca="1">IF(B562="","",INDIRECT("減額一覧!H"&amp;P562))</f>
        <v/>
      </c>
      <c r="F562" s="19" t="str">
        <f ca="1">IF($B562="","",INDIRECT("減額一覧!AX"&amp;P562))</f>
        <v/>
      </c>
      <c r="G562" s="20" t="str">
        <f ca="1">IF($B562="","",INDIRECT("減額一覧!AY"&amp;P562))</f>
        <v/>
      </c>
      <c r="H562" s="20" t="str">
        <f ca="1">IF($B562="","",INDIRECT("減額一覧!AZ"&amp;P562))</f>
        <v/>
      </c>
      <c r="I562" s="32" t="str">
        <f ca="1">IF(B562="","",IF(INDIRECT("減額一覧!BO"&amp;P562)=0.08,0.08,0.1))</f>
        <v/>
      </c>
      <c r="J562" s="52"/>
      <c r="K562" s="95" t="str">
        <f t="shared" ca="1" si="1184"/>
        <v/>
      </c>
      <c r="L562" s="58" t="str">
        <f t="shared" ca="1" si="1146"/>
        <v/>
      </c>
      <c r="N562" s="113" t="str">
        <f t="shared" ca="1" si="1259"/>
        <v/>
      </c>
      <c r="O562" s="114" t="str">
        <f t="shared" ref="O562" ca="1" si="1267">IF(B562="","",IF(INDIRECT("減額一覧!BO"&amp;P562)=0.08,0.08,0.1))</f>
        <v/>
      </c>
      <c r="P562" s="38">
        <v>114</v>
      </c>
      <c r="Q562" s="38" t="str">
        <f t="shared" ca="1" si="1261"/>
        <v/>
      </c>
      <c r="R562" s="38" t="str">
        <f t="shared" ca="1" si="1261"/>
        <v/>
      </c>
      <c r="S562" s="66" t="str">
        <f t="shared" ca="1" si="1148"/>
        <v/>
      </c>
      <c r="T562" s="105" t="str">
        <f t="shared" ca="1" si="1149"/>
        <v/>
      </c>
    </row>
    <row r="563" spans="1:20" ht="20.25" hidden="1" thickTop="1" thickBot="1">
      <c r="B563" s="64"/>
      <c r="C563" s="41" t="str">
        <f>IF(B563="","",減額一覧!C259)</f>
        <v/>
      </c>
      <c r="D563" s="43"/>
      <c r="E563" s="21"/>
      <c r="F563" s="22" t="s">
        <v>69</v>
      </c>
      <c r="G563" s="23">
        <f t="shared" ref="G563:H563" si="1268">SUBTOTAL(9,G559:G562)</f>
        <v>0</v>
      </c>
      <c r="H563" s="23">
        <f t="shared" si="1268"/>
        <v>0</v>
      </c>
      <c r="I563" s="30"/>
      <c r="J563" s="53"/>
      <c r="K563" s="96" t="str">
        <f t="shared" si="1184"/>
        <v/>
      </c>
      <c r="L563" s="59" t="str">
        <f t="shared" si="1146"/>
        <v/>
      </c>
      <c r="N563" s="108" t="str">
        <f t="shared" ref="N563" si="1269">IF(AND(G563=0,H563=0),"","小計")</f>
        <v/>
      </c>
      <c r="O563" s="108" t="str">
        <f t="shared" ref="O563" si="1270">IF(AND(G563=0,H563=0),"","小計")</f>
        <v/>
      </c>
      <c r="P563" s="38"/>
      <c r="Q563" s="38"/>
      <c r="R563" s="38"/>
      <c r="S563" s="66" t="str">
        <f t="shared" si="1148"/>
        <v/>
      </c>
      <c r="T563" s="105" t="str">
        <f t="shared" si="1149"/>
        <v/>
      </c>
    </row>
    <row r="564" spans="1:20" ht="20.25" hidden="1" thickTop="1" thickBot="1">
      <c r="A564" t="str">
        <f ca="1">IF(B564="","",INDIRECT("減額一覧!B"&amp;$P564))</f>
        <v/>
      </c>
      <c r="B564" s="61" t="str">
        <f t="shared" ref="B564" ca="1" si="1271">IF(INDIRECT("減額一覧!BA"&amp;P564)=1,INDIRECT("減額一覧!M"&amp;P564),"")</f>
        <v/>
      </c>
      <c r="C564" s="36" t="str">
        <f ca="1">IF(B564="","",INDIRECT("減額一覧!C"&amp;$P564))</f>
        <v/>
      </c>
      <c r="D564" s="78" t="str">
        <f ca="1">IF($B564="","",INDIRECT("減額一覧!G"&amp;$P564))</f>
        <v/>
      </c>
      <c r="E564" s="19" t="str">
        <f ca="1">IF(B564="","",INDIRECT("減額一覧!H"&amp;P564))</f>
        <v/>
      </c>
      <c r="F564" s="19" t="str">
        <f ca="1">IF($B564="","",INDIRECT("減額一覧!T"&amp;P564))</f>
        <v/>
      </c>
      <c r="G564" s="20" t="str">
        <f ca="1">IF($B564="","",INDIRECT("減額一覧!U"&amp;P564))</f>
        <v/>
      </c>
      <c r="H564" s="20" t="str">
        <f ca="1">IF($B564="","",INDIRECT("減額一覧!V"&amp;P564))</f>
        <v/>
      </c>
      <c r="I564" s="32" t="str">
        <f ca="1">IF(B564="","",IF(INDIRECT("減額一覧!BL"&amp;P564)=0.08,0.08,0.1))</f>
        <v/>
      </c>
      <c r="J564" s="51"/>
      <c r="K564" s="94" t="str">
        <f t="shared" ca="1" si="1184"/>
        <v/>
      </c>
      <c r="L564" s="56" t="str">
        <f t="shared" ca="1" si="1146"/>
        <v/>
      </c>
      <c r="N564" s="113" t="str">
        <f t="shared" ref="N564:N567" ca="1" si="1272">IF(A564="","",IF(A564&gt;3000,"月ヶ瀬",IF(A564&gt;=2000,"都祁","市内")))</f>
        <v/>
      </c>
      <c r="O564" s="114" t="str">
        <f t="shared" ref="O564" ca="1" si="1273">IF(B564="","",IF(INDIRECT("減額一覧!BL"&amp;P564)=0.08,0.08,0.1))</f>
        <v/>
      </c>
      <c r="P564" s="38">
        <v>115</v>
      </c>
      <c r="Q564" s="38" t="str">
        <f t="shared" ref="Q564:R567" ca="1" si="1274">IF(G564="","",IF(G564&gt;0,1,""))</f>
        <v/>
      </c>
      <c r="R564" s="38" t="str">
        <f t="shared" ca="1" si="1274"/>
        <v/>
      </c>
      <c r="S564" s="66" t="str">
        <f t="shared" ca="1" si="1148"/>
        <v/>
      </c>
      <c r="T564" s="105" t="str">
        <f t="shared" ca="1" si="1149"/>
        <v/>
      </c>
    </row>
    <row r="565" spans="1:20" ht="20.25" hidden="1" thickTop="1" thickBot="1">
      <c r="A565" t="str">
        <f ca="1">IF(B565="","",INDIRECT("減額一覧!B"&amp;$P565))</f>
        <v/>
      </c>
      <c r="B565" s="61" t="str">
        <f t="shared" ref="B565" ca="1" si="1275">IF(INDIRECT("減額一覧!BB"&amp;P565)=1,INDIRECT("減額一覧!W"&amp;P565),"")</f>
        <v/>
      </c>
      <c r="C565" s="44" t="str">
        <f ca="1">IF(B565="","",INDIRECT("減額一覧!C"&amp;$P565))</f>
        <v/>
      </c>
      <c r="D565" s="79" t="str">
        <f ca="1">IF($B565="","",INDIRECT("減額一覧!G"&amp;$P565))</f>
        <v/>
      </c>
      <c r="E565" s="19" t="str">
        <f ca="1">IF(B565="","",INDIRECT("減額一覧!H"&amp;P565))</f>
        <v/>
      </c>
      <c r="F565" s="19" t="str">
        <f ca="1">IF($B565="","",INDIRECT("減額一覧!AD"&amp;P565))</f>
        <v/>
      </c>
      <c r="G565" s="20" t="str">
        <f ca="1">IF($B565="","",INDIRECT("減額一覧!AE"&amp;P565))</f>
        <v/>
      </c>
      <c r="H565" s="20" t="str">
        <f ca="1">IF($B565="","",INDIRECT("減額一覧!AF"&amp;P565))</f>
        <v/>
      </c>
      <c r="I565" s="32" t="str">
        <f ca="1">IF(B565="","",IF(INDIRECT("減額一覧!BM"&amp;P565)=0.08,0.08,0.1))</f>
        <v/>
      </c>
      <c r="J565" s="52"/>
      <c r="K565" s="95" t="str">
        <f t="shared" ca="1" si="1184"/>
        <v/>
      </c>
      <c r="L565" s="58" t="str">
        <f t="shared" ca="1" si="1146"/>
        <v/>
      </c>
      <c r="N565" s="113" t="str">
        <f t="shared" ca="1" si="1272"/>
        <v/>
      </c>
      <c r="O565" s="114" t="str">
        <f t="shared" ref="O565" ca="1" si="1276">IF(B565="","",IF(INDIRECT("減額一覧!BM"&amp;P565)=0.08,0.08,0.1))</f>
        <v/>
      </c>
      <c r="P565" s="38">
        <v>115</v>
      </c>
      <c r="Q565" s="38" t="str">
        <f t="shared" ca="1" si="1274"/>
        <v/>
      </c>
      <c r="R565" s="38" t="str">
        <f t="shared" ca="1" si="1274"/>
        <v/>
      </c>
      <c r="S565" s="66" t="str">
        <f t="shared" ca="1" si="1148"/>
        <v/>
      </c>
      <c r="T565" s="105" t="str">
        <f t="shared" ca="1" si="1149"/>
        <v/>
      </c>
    </row>
    <row r="566" spans="1:20" ht="20.25" hidden="1" thickTop="1" thickBot="1">
      <c r="A566" t="str">
        <f ca="1">IF(B566="","",INDIRECT("減額一覧!B"&amp;$P566))</f>
        <v/>
      </c>
      <c r="B566" s="61" t="str">
        <f t="shared" ref="B566" ca="1" si="1277">IF(INDIRECT("減額一覧!BC"&amp;P566)=1,INDIRECT("減額一覧!AG"&amp;P566),"")</f>
        <v/>
      </c>
      <c r="C566" s="36" t="str">
        <f ca="1">IF(B566="","",INDIRECT("減額一覧!C"&amp;$P566))</f>
        <v/>
      </c>
      <c r="D566" s="80" t="str">
        <f ca="1">IF($B566="","",INDIRECT("減額一覧!G"&amp;$P566))</f>
        <v/>
      </c>
      <c r="E566" s="19" t="str">
        <f ca="1">IF(B566="","",INDIRECT("減額一覧!H"&amp;P566))</f>
        <v/>
      </c>
      <c r="F566" s="19" t="str">
        <f ca="1">IF($B566="","",INDIRECT("減額一覧!AN"&amp;P566))</f>
        <v/>
      </c>
      <c r="G566" s="20" t="str">
        <f ca="1">IF($B566="","",INDIRECT("減額一覧!AO"&amp;P566))</f>
        <v/>
      </c>
      <c r="H566" s="20" t="str">
        <f ca="1">IF($B566="","",INDIRECT("減額一覧!AP"&amp;P566))</f>
        <v/>
      </c>
      <c r="I566" s="32" t="str">
        <f ca="1">IF(B566="","",IF(INDIRECT("減額一覧!BN"&amp;P566)=0.08,0.08,0.1))</f>
        <v/>
      </c>
      <c r="J566" s="52"/>
      <c r="K566" s="95" t="str">
        <f t="shared" ca="1" si="1184"/>
        <v/>
      </c>
      <c r="L566" s="58" t="str">
        <f t="shared" ca="1" si="1146"/>
        <v/>
      </c>
      <c r="N566" s="113" t="str">
        <f t="shared" ca="1" si="1272"/>
        <v/>
      </c>
      <c r="O566" s="114" t="str">
        <f t="shared" ref="O566" ca="1" si="1278">IF(B566="","",IF(INDIRECT("減額一覧!BN"&amp;P566)=0.08,0.08,0.1))</f>
        <v/>
      </c>
      <c r="P566" s="38">
        <v>115</v>
      </c>
      <c r="Q566" s="38" t="str">
        <f t="shared" ca="1" si="1274"/>
        <v/>
      </c>
      <c r="R566" s="38" t="str">
        <f t="shared" ca="1" si="1274"/>
        <v/>
      </c>
      <c r="S566" s="66" t="str">
        <f t="shared" ca="1" si="1148"/>
        <v/>
      </c>
      <c r="T566" s="105" t="str">
        <f t="shared" ca="1" si="1149"/>
        <v/>
      </c>
    </row>
    <row r="567" spans="1:20" ht="20.25" hidden="1" thickTop="1" thickBot="1">
      <c r="A567" t="str">
        <f ca="1">IF(B567="","",INDIRECT("減額一覧!B"&amp;$P567))</f>
        <v/>
      </c>
      <c r="B567" s="61" t="str">
        <f t="shared" ref="B567" ca="1" si="1279">IF(INDIRECT("減額一覧!BD"&amp;P567)=1,INDIRECT("減額一覧!AQ"&amp;P567),"")</f>
        <v/>
      </c>
      <c r="C567" s="45" t="str">
        <f ca="1">IF(B567="","",INDIRECT("減額一覧!C"&amp;$P567))</f>
        <v/>
      </c>
      <c r="D567" s="79" t="str">
        <f ca="1">IF($B567="","",INDIRECT("減額一覧!G"&amp;$P567))</f>
        <v/>
      </c>
      <c r="E567" s="19" t="str">
        <f ca="1">IF(B567="","",INDIRECT("減額一覧!H"&amp;P567))</f>
        <v/>
      </c>
      <c r="F567" s="19" t="str">
        <f ca="1">IF($B567="","",INDIRECT("減額一覧!AX"&amp;P567))</f>
        <v/>
      </c>
      <c r="G567" s="20" t="str">
        <f ca="1">IF($B567="","",INDIRECT("減額一覧!AY"&amp;P567))</f>
        <v/>
      </c>
      <c r="H567" s="20" t="str">
        <f ca="1">IF($B567="","",INDIRECT("減額一覧!AZ"&amp;P567))</f>
        <v/>
      </c>
      <c r="I567" s="32" t="str">
        <f ca="1">IF(B567="","",IF(INDIRECT("減額一覧!BO"&amp;P567)=0.08,0.08,0.1))</f>
        <v/>
      </c>
      <c r="J567" s="52"/>
      <c r="K567" s="95" t="str">
        <f t="shared" ca="1" si="1184"/>
        <v/>
      </c>
      <c r="L567" s="58" t="str">
        <f t="shared" ca="1" si="1146"/>
        <v/>
      </c>
      <c r="N567" s="113" t="str">
        <f t="shared" ca="1" si="1272"/>
        <v/>
      </c>
      <c r="O567" s="114" t="str">
        <f t="shared" ref="O567" ca="1" si="1280">IF(B567="","",IF(INDIRECT("減額一覧!BO"&amp;P567)=0.08,0.08,0.1))</f>
        <v/>
      </c>
      <c r="P567" s="38">
        <v>115</v>
      </c>
      <c r="Q567" s="38" t="str">
        <f t="shared" ca="1" si="1274"/>
        <v/>
      </c>
      <c r="R567" s="38" t="str">
        <f t="shared" ca="1" si="1274"/>
        <v/>
      </c>
      <c r="S567" s="66" t="str">
        <f t="shared" ca="1" si="1148"/>
        <v/>
      </c>
      <c r="T567" s="105" t="str">
        <f t="shared" ca="1" si="1149"/>
        <v/>
      </c>
    </row>
    <row r="568" spans="1:20" ht="20.25" hidden="1" thickTop="1" thickBot="1">
      <c r="B568" s="64"/>
      <c r="C568" s="41" t="str">
        <f>IF(B568="","",減額一覧!C264)</f>
        <v/>
      </c>
      <c r="D568" s="43"/>
      <c r="E568" s="21"/>
      <c r="F568" s="22" t="s">
        <v>69</v>
      </c>
      <c r="G568" s="23">
        <f t="shared" ref="G568:H568" si="1281">SUBTOTAL(9,G564:G567)</f>
        <v>0</v>
      </c>
      <c r="H568" s="23">
        <f t="shared" si="1281"/>
        <v>0</v>
      </c>
      <c r="I568" s="30"/>
      <c r="J568" s="53"/>
      <c r="K568" s="96" t="str">
        <f t="shared" si="1184"/>
        <v/>
      </c>
      <c r="L568" s="59" t="str">
        <f t="shared" si="1146"/>
        <v/>
      </c>
      <c r="N568" s="108" t="str">
        <f t="shared" ref="N568" si="1282">IF(AND(G568=0,H568=0),"","小計")</f>
        <v/>
      </c>
      <c r="O568" s="108" t="str">
        <f t="shared" ref="O568" si="1283">IF(AND(G568=0,H568=0),"","小計")</f>
        <v/>
      </c>
      <c r="P568" s="38"/>
      <c r="Q568" s="38"/>
      <c r="R568" s="38"/>
      <c r="S568" s="66" t="str">
        <f t="shared" si="1148"/>
        <v/>
      </c>
      <c r="T568" s="105" t="str">
        <f t="shared" si="1149"/>
        <v/>
      </c>
    </row>
    <row r="569" spans="1:20" ht="20.25" hidden="1" thickTop="1" thickBot="1">
      <c r="A569" t="str">
        <f ca="1">IF(B569="","",INDIRECT("減額一覧!B"&amp;$P569))</f>
        <v/>
      </c>
      <c r="B569" s="61" t="str">
        <f t="shared" ref="B569" ca="1" si="1284">IF(INDIRECT("減額一覧!BA"&amp;P569)=1,INDIRECT("減額一覧!M"&amp;P569),"")</f>
        <v/>
      </c>
      <c r="C569" s="36" t="str">
        <f ca="1">IF(B569="","",INDIRECT("減額一覧!C"&amp;$P569))</f>
        <v/>
      </c>
      <c r="D569" s="78" t="str">
        <f ca="1">IF($B569="","",INDIRECT("減額一覧!G"&amp;$P569))</f>
        <v/>
      </c>
      <c r="E569" s="19" t="str">
        <f ca="1">IF(B569="","",INDIRECT("減額一覧!H"&amp;P569))</f>
        <v/>
      </c>
      <c r="F569" s="19" t="str">
        <f ca="1">IF($B569="","",INDIRECT("減額一覧!T"&amp;P569))</f>
        <v/>
      </c>
      <c r="G569" s="20" t="str">
        <f ca="1">IF($B569="","",INDIRECT("減額一覧!U"&amp;P569))</f>
        <v/>
      </c>
      <c r="H569" s="20" t="str">
        <f ca="1">IF($B569="","",INDIRECT("減額一覧!V"&amp;P569))</f>
        <v/>
      </c>
      <c r="I569" s="32" t="str">
        <f ca="1">IF(B569="","",IF(INDIRECT("減額一覧!BL"&amp;P569)=0.08,0.08,0.1))</f>
        <v/>
      </c>
      <c r="J569" s="51"/>
      <c r="K569" s="94" t="str">
        <f t="shared" ca="1" si="1184"/>
        <v/>
      </c>
      <c r="L569" s="56" t="str">
        <f t="shared" ca="1" si="1146"/>
        <v/>
      </c>
      <c r="N569" s="113" t="str">
        <f t="shared" ref="N569:N572" ca="1" si="1285">IF(A569="","",IF(A569&gt;3000,"月ヶ瀬",IF(A569&gt;=2000,"都祁","市内")))</f>
        <v/>
      </c>
      <c r="O569" s="114" t="str">
        <f t="shared" ref="O569" ca="1" si="1286">IF(B569="","",IF(INDIRECT("減額一覧!BL"&amp;P569)=0.08,0.08,0.1))</f>
        <v/>
      </c>
      <c r="P569" s="38">
        <v>116</v>
      </c>
      <c r="Q569" s="38" t="str">
        <f t="shared" ref="Q569:R572" ca="1" si="1287">IF(G569="","",IF(G569&gt;0,1,""))</f>
        <v/>
      </c>
      <c r="R569" s="38" t="str">
        <f t="shared" ca="1" si="1287"/>
        <v/>
      </c>
      <c r="S569" s="66" t="str">
        <f t="shared" ca="1" si="1148"/>
        <v/>
      </c>
      <c r="T569" s="105" t="str">
        <f t="shared" ca="1" si="1149"/>
        <v/>
      </c>
    </row>
    <row r="570" spans="1:20" ht="20.25" hidden="1" thickTop="1" thickBot="1">
      <c r="A570" t="str">
        <f ca="1">IF(B570="","",INDIRECT("減額一覧!B"&amp;$P570))</f>
        <v/>
      </c>
      <c r="B570" s="61" t="str">
        <f t="shared" ref="B570" ca="1" si="1288">IF(INDIRECT("減額一覧!BB"&amp;P570)=1,INDIRECT("減額一覧!W"&amp;P570),"")</f>
        <v/>
      </c>
      <c r="C570" s="44" t="str">
        <f ca="1">IF(B570="","",INDIRECT("減額一覧!C"&amp;$P570))</f>
        <v/>
      </c>
      <c r="D570" s="79" t="str">
        <f ca="1">IF($B570="","",INDIRECT("減額一覧!G"&amp;$P570))</f>
        <v/>
      </c>
      <c r="E570" s="19" t="str">
        <f ca="1">IF(B570="","",INDIRECT("減額一覧!H"&amp;P570))</f>
        <v/>
      </c>
      <c r="F570" s="19" t="str">
        <f ca="1">IF($B570="","",INDIRECT("減額一覧!AD"&amp;P570))</f>
        <v/>
      </c>
      <c r="G570" s="20" t="str">
        <f ca="1">IF($B570="","",INDIRECT("減額一覧!AE"&amp;P570))</f>
        <v/>
      </c>
      <c r="H570" s="20" t="str">
        <f ca="1">IF($B570="","",INDIRECT("減額一覧!AF"&amp;P570))</f>
        <v/>
      </c>
      <c r="I570" s="32" t="str">
        <f ca="1">IF(B570="","",IF(INDIRECT("減額一覧!BM"&amp;P570)=0.08,0.08,0.1))</f>
        <v/>
      </c>
      <c r="J570" s="52"/>
      <c r="K570" s="95" t="str">
        <f t="shared" ca="1" si="1184"/>
        <v/>
      </c>
      <c r="L570" s="58" t="str">
        <f t="shared" ca="1" si="1146"/>
        <v/>
      </c>
      <c r="N570" s="113" t="str">
        <f t="shared" ca="1" si="1285"/>
        <v/>
      </c>
      <c r="O570" s="114" t="str">
        <f t="shared" ref="O570" ca="1" si="1289">IF(B570="","",IF(INDIRECT("減額一覧!BM"&amp;P570)=0.08,0.08,0.1))</f>
        <v/>
      </c>
      <c r="P570" s="38">
        <v>116</v>
      </c>
      <c r="Q570" s="38" t="str">
        <f t="shared" ca="1" si="1287"/>
        <v/>
      </c>
      <c r="R570" s="38" t="str">
        <f t="shared" ca="1" si="1287"/>
        <v/>
      </c>
      <c r="S570" s="66" t="str">
        <f t="shared" ca="1" si="1148"/>
        <v/>
      </c>
      <c r="T570" s="105" t="str">
        <f t="shared" ca="1" si="1149"/>
        <v/>
      </c>
    </row>
    <row r="571" spans="1:20" ht="20.25" hidden="1" thickTop="1" thickBot="1">
      <c r="A571" t="str">
        <f ca="1">IF(B571="","",INDIRECT("減額一覧!B"&amp;$P571))</f>
        <v/>
      </c>
      <c r="B571" s="61" t="str">
        <f t="shared" ref="B571" ca="1" si="1290">IF(INDIRECT("減額一覧!BC"&amp;P571)=1,INDIRECT("減額一覧!AG"&amp;P571),"")</f>
        <v/>
      </c>
      <c r="C571" s="36" t="str">
        <f ca="1">IF(B571="","",INDIRECT("減額一覧!C"&amp;$P571))</f>
        <v/>
      </c>
      <c r="D571" s="80" t="str">
        <f ca="1">IF($B571="","",INDIRECT("減額一覧!G"&amp;$P571))</f>
        <v/>
      </c>
      <c r="E571" s="19" t="str">
        <f ca="1">IF(B571="","",INDIRECT("減額一覧!H"&amp;P571))</f>
        <v/>
      </c>
      <c r="F571" s="19" t="str">
        <f ca="1">IF($B571="","",INDIRECT("減額一覧!AN"&amp;P571))</f>
        <v/>
      </c>
      <c r="G571" s="20" t="str">
        <f ca="1">IF($B571="","",INDIRECT("減額一覧!AO"&amp;P571))</f>
        <v/>
      </c>
      <c r="H571" s="20" t="str">
        <f ca="1">IF($B571="","",INDIRECT("減額一覧!AP"&amp;P571))</f>
        <v/>
      </c>
      <c r="I571" s="32" t="str">
        <f ca="1">IF(B571="","",IF(INDIRECT("減額一覧!BN"&amp;P571)=0.08,0.08,0.1))</f>
        <v/>
      </c>
      <c r="J571" s="52"/>
      <c r="K571" s="95" t="str">
        <f t="shared" ca="1" si="1184"/>
        <v/>
      </c>
      <c r="L571" s="58" t="str">
        <f t="shared" ca="1" si="1146"/>
        <v/>
      </c>
      <c r="N571" s="113" t="str">
        <f t="shared" ca="1" si="1285"/>
        <v/>
      </c>
      <c r="O571" s="114" t="str">
        <f t="shared" ref="O571" ca="1" si="1291">IF(B571="","",IF(INDIRECT("減額一覧!BN"&amp;P571)=0.08,0.08,0.1))</f>
        <v/>
      </c>
      <c r="P571" s="38">
        <v>116</v>
      </c>
      <c r="Q571" s="38" t="str">
        <f t="shared" ca="1" si="1287"/>
        <v/>
      </c>
      <c r="R571" s="38" t="str">
        <f t="shared" ca="1" si="1287"/>
        <v/>
      </c>
      <c r="S571" s="66" t="str">
        <f t="shared" ca="1" si="1148"/>
        <v/>
      </c>
      <c r="T571" s="105" t="str">
        <f t="shared" ca="1" si="1149"/>
        <v/>
      </c>
    </row>
    <row r="572" spans="1:20" ht="20.25" hidden="1" thickTop="1" thickBot="1">
      <c r="A572" t="str">
        <f ca="1">IF(B572="","",INDIRECT("減額一覧!B"&amp;$P572))</f>
        <v/>
      </c>
      <c r="B572" s="61" t="str">
        <f t="shared" ref="B572" ca="1" si="1292">IF(INDIRECT("減額一覧!BD"&amp;P572)=1,INDIRECT("減額一覧!AQ"&amp;P572),"")</f>
        <v/>
      </c>
      <c r="C572" s="45" t="str">
        <f ca="1">IF(B572="","",INDIRECT("減額一覧!C"&amp;$P572))</f>
        <v/>
      </c>
      <c r="D572" s="79" t="str">
        <f ca="1">IF($B572="","",INDIRECT("減額一覧!G"&amp;$P572))</f>
        <v/>
      </c>
      <c r="E572" s="19" t="str">
        <f ca="1">IF(B572="","",INDIRECT("減額一覧!H"&amp;P572))</f>
        <v/>
      </c>
      <c r="F572" s="19" t="str">
        <f ca="1">IF($B572="","",INDIRECT("減額一覧!AX"&amp;P572))</f>
        <v/>
      </c>
      <c r="G572" s="20" t="str">
        <f ca="1">IF($B572="","",INDIRECT("減額一覧!AY"&amp;P572))</f>
        <v/>
      </c>
      <c r="H572" s="20" t="str">
        <f ca="1">IF($B572="","",INDIRECT("減額一覧!AZ"&amp;P572))</f>
        <v/>
      </c>
      <c r="I572" s="32" t="str">
        <f ca="1">IF(B572="","",IF(INDIRECT("減額一覧!BO"&amp;P572)=0.08,0.08,0.1))</f>
        <v/>
      </c>
      <c r="J572" s="52"/>
      <c r="K572" s="95" t="str">
        <f t="shared" ca="1" si="1184"/>
        <v/>
      </c>
      <c r="L572" s="58" t="str">
        <f t="shared" ca="1" si="1146"/>
        <v/>
      </c>
      <c r="N572" s="113" t="str">
        <f t="shared" ca="1" si="1285"/>
        <v/>
      </c>
      <c r="O572" s="114" t="str">
        <f t="shared" ref="O572" ca="1" si="1293">IF(B572="","",IF(INDIRECT("減額一覧!BO"&amp;P572)=0.08,0.08,0.1))</f>
        <v/>
      </c>
      <c r="P572" s="38">
        <v>116</v>
      </c>
      <c r="Q572" s="38" t="str">
        <f t="shared" ca="1" si="1287"/>
        <v/>
      </c>
      <c r="R572" s="38" t="str">
        <f t="shared" ca="1" si="1287"/>
        <v/>
      </c>
      <c r="S572" s="66" t="str">
        <f t="shared" ca="1" si="1148"/>
        <v/>
      </c>
      <c r="T572" s="105" t="str">
        <f t="shared" ca="1" si="1149"/>
        <v/>
      </c>
    </row>
    <row r="573" spans="1:20" ht="20.25" hidden="1" thickTop="1" thickBot="1">
      <c r="B573" s="64"/>
      <c r="C573" s="41" t="str">
        <f>IF(B573="","",減額一覧!C269)</f>
        <v/>
      </c>
      <c r="D573" s="43"/>
      <c r="E573" s="21"/>
      <c r="F573" s="22" t="s">
        <v>69</v>
      </c>
      <c r="G573" s="23">
        <f t="shared" ref="G573:H573" si="1294">SUBTOTAL(9,G569:G572)</f>
        <v>0</v>
      </c>
      <c r="H573" s="23">
        <f t="shared" si="1294"/>
        <v>0</v>
      </c>
      <c r="I573" s="30"/>
      <c r="J573" s="53"/>
      <c r="K573" s="96" t="str">
        <f t="shared" si="1184"/>
        <v/>
      </c>
      <c r="L573" s="59" t="str">
        <f t="shared" si="1146"/>
        <v/>
      </c>
      <c r="N573" s="108" t="str">
        <f t="shared" ref="N573" si="1295">IF(AND(G573=0,H573=0),"","小計")</f>
        <v/>
      </c>
      <c r="O573" s="108" t="str">
        <f t="shared" ref="O573" si="1296">IF(AND(G573=0,H573=0),"","小計")</f>
        <v/>
      </c>
      <c r="P573" s="38"/>
      <c r="Q573" s="38"/>
      <c r="R573" s="38"/>
      <c r="S573" s="66" t="str">
        <f t="shared" si="1148"/>
        <v/>
      </c>
      <c r="T573" s="105" t="str">
        <f t="shared" si="1149"/>
        <v/>
      </c>
    </row>
    <row r="574" spans="1:20" ht="20.25" hidden="1" thickTop="1" thickBot="1">
      <c r="A574" t="str">
        <f ca="1">IF(B574="","",INDIRECT("減額一覧!B"&amp;$P574))</f>
        <v/>
      </c>
      <c r="B574" s="61" t="str">
        <f t="shared" ref="B574" ca="1" si="1297">IF(INDIRECT("減額一覧!BA"&amp;P574)=1,INDIRECT("減額一覧!M"&amp;P574),"")</f>
        <v/>
      </c>
      <c r="C574" s="36" t="str">
        <f ca="1">IF(B574="","",INDIRECT("減額一覧!C"&amp;$P574))</f>
        <v/>
      </c>
      <c r="D574" s="78" t="str">
        <f ca="1">IF($B574="","",INDIRECT("減額一覧!G"&amp;$P574))</f>
        <v/>
      </c>
      <c r="E574" s="19" t="str">
        <f ca="1">IF(B574="","",INDIRECT("減額一覧!H"&amp;P574))</f>
        <v/>
      </c>
      <c r="F574" s="19" t="str">
        <f ca="1">IF($B574="","",INDIRECT("減額一覧!T"&amp;P574))</f>
        <v/>
      </c>
      <c r="G574" s="20" t="str">
        <f ca="1">IF($B574="","",INDIRECT("減額一覧!U"&amp;P574))</f>
        <v/>
      </c>
      <c r="H574" s="20" t="str">
        <f ca="1">IF($B574="","",INDIRECT("減額一覧!V"&amp;P574))</f>
        <v/>
      </c>
      <c r="I574" s="32" t="str">
        <f ca="1">IF(B574="","",IF(INDIRECT("減額一覧!BL"&amp;P574)=0.08,0.08,0.1))</f>
        <v/>
      </c>
      <c r="J574" s="51"/>
      <c r="K574" s="94" t="str">
        <f t="shared" ca="1" si="1184"/>
        <v/>
      </c>
      <c r="L574" s="56" t="str">
        <f t="shared" ca="1" si="1146"/>
        <v/>
      </c>
      <c r="N574" s="113" t="str">
        <f t="shared" ref="N574:N577" ca="1" si="1298">IF(A574="","",IF(A574&gt;3000,"月ヶ瀬",IF(A574&gt;=2000,"都祁","市内")))</f>
        <v/>
      </c>
      <c r="O574" s="114" t="str">
        <f t="shared" ref="O574" ca="1" si="1299">IF(B574="","",IF(INDIRECT("減額一覧!BL"&amp;P574)=0.08,0.08,0.1))</f>
        <v/>
      </c>
      <c r="P574" s="38">
        <v>117</v>
      </c>
      <c r="Q574" s="38" t="str">
        <f t="shared" ref="Q574:R577" ca="1" si="1300">IF(G574="","",IF(G574&gt;0,1,""))</f>
        <v/>
      </c>
      <c r="R574" s="38" t="str">
        <f t="shared" ca="1" si="1300"/>
        <v/>
      </c>
      <c r="S574" s="66" t="str">
        <f t="shared" ca="1" si="1148"/>
        <v/>
      </c>
      <c r="T574" s="105" t="str">
        <f t="shared" ca="1" si="1149"/>
        <v/>
      </c>
    </row>
    <row r="575" spans="1:20" ht="20.25" hidden="1" thickTop="1" thickBot="1">
      <c r="A575" t="str">
        <f ca="1">IF(B575="","",INDIRECT("減額一覧!B"&amp;$P575))</f>
        <v/>
      </c>
      <c r="B575" s="61" t="str">
        <f t="shared" ref="B575" ca="1" si="1301">IF(INDIRECT("減額一覧!BB"&amp;P575)=1,INDIRECT("減額一覧!W"&amp;P575),"")</f>
        <v/>
      </c>
      <c r="C575" s="44" t="str">
        <f ca="1">IF(B575="","",INDIRECT("減額一覧!C"&amp;$P575))</f>
        <v/>
      </c>
      <c r="D575" s="79" t="str">
        <f ca="1">IF($B575="","",INDIRECT("減額一覧!G"&amp;$P575))</f>
        <v/>
      </c>
      <c r="E575" s="19" t="str">
        <f ca="1">IF(B575="","",INDIRECT("減額一覧!H"&amp;P575))</f>
        <v/>
      </c>
      <c r="F575" s="19" t="str">
        <f ca="1">IF($B575="","",INDIRECT("減額一覧!AD"&amp;P575))</f>
        <v/>
      </c>
      <c r="G575" s="20" t="str">
        <f ca="1">IF($B575="","",INDIRECT("減額一覧!AE"&amp;P575))</f>
        <v/>
      </c>
      <c r="H575" s="20" t="str">
        <f ca="1">IF($B575="","",INDIRECT("減額一覧!AF"&amp;P575))</f>
        <v/>
      </c>
      <c r="I575" s="32" t="str">
        <f ca="1">IF(B575="","",IF(INDIRECT("減額一覧!BM"&amp;P575)=0.08,0.08,0.1))</f>
        <v/>
      </c>
      <c r="J575" s="52"/>
      <c r="K575" s="95" t="str">
        <f t="shared" ca="1" si="1184"/>
        <v/>
      </c>
      <c r="L575" s="58" t="str">
        <f t="shared" ca="1" si="1146"/>
        <v/>
      </c>
      <c r="N575" s="113" t="str">
        <f t="shared" ca="1" si="1298"/>
        <v/>
      </c>
      <c r="O575" s="114" t="str">
        <f t="shared" ref="O575" ca="1" si="1302">IF(B575="","",IF(INDIRECT("減額一覧!BM"&amp;P575)=0.08,0.08,0.1))</f>
        <v/>
      </c>
      <c r="P575" s="38">
        <v>117</v>
      </c>
      <c r="Q575" s="38" t="str">
        <f t="shared" ca="1" si="1300"/>
        <v/>
      </c>
      <c r="R575" s="38" t="str">
        <f t="shared" ca="1" si="1300"/>
        <v/>
      </c>
      <c r="S575" s="66" t="str">
        <f t="shared" ca="1" si="1148"/>
        <v/>
      </c>
      <c r="T575" s="105" t="str">
        <f t="shared" ca="1" si="1149"/>
        <v/>
      </c>
    </row>
    <row r="576" spans="1:20" ht="20.25" hidden="1" thickTop="1" thickBot="1">
      <c r="A576" t="str">
        <f ca="1">IF(B576="","",INDIRECT("減額一覧!B"&amp;$P576))</f>
        <v/>
      </c>
      <c r="B576" s="61" t="str">
        <f t="shared" ref="B576" ca="1" si="1303">IF(INDIRECT("減額一覧!BC"&amp;P576)=1,INDIRECT("減額一覧!AG"&amp;P576),"")</f>
        <v/>
      </c>
      <c r="C576" s="36" t="str">
        <f ca="1">IF(B576="","",INDIRECT("減額一覧!C"&amp;$P576))</f>
        <v/>
      </c>
      <c r="D576" s="80" t="str">
        <f ca="1">IF($B576="","",INDIRECT("減額一覧!G"&amp;$P576))</f>
        <v/>
      </c>
      <c r="E576" s="19" t="str">
        <f ca="1">IF(B576="","",INDIRECT("減額一覧!H"&amp;P576))</f>
        <v/>
      </c>
      <c r="F576" s="19" t="str">
        <f ca="1">IF($B576="","",INDIRECT("減額一覧!AN"&amp;P576))</f>
        <v/>
      </c>
      <c r="G576" s="20" t="str">
        <f ca="1">IF($B576="","",INDIRECT("減額一覧!AO"&amp;P576))</f>
        <v/>
      </c>
      <c r="H576" s="20" t="str">
        <f ca="1">IF($B576="","",INDIRECT("減額一覧!AP"&amp;P576))</f>
        <v/>
      </c>
      <c r="I576" s="32" t="str">
        <f ca="1">IF(B576="","",IF(INDIRECT("減額一覧!BN"&amp;P576)=0.08,0.08,0.1))</f>
        <v/>
      </c>
      <c r="J576" s="52"/>
      <c r="K576" s="95" t="str">
        <f t="shared" ca="1" si="1184"/>
        <v/>
      </c>
      <c r="L576" s="58" t="str">
        <f t="shared" ca="1" si="1146"/>
        <v/>
      </c>
      <c r="N576" s="113" t="str">
        <f t="shared" ca="1" si="1298"/>
        <v/>
      </c>
      <c r="O576" s="114" t="str">
        <f t="shared" ref="O576" ca="1" si="1304">IF(B576="","",IF(INDIRECT("減額一覧!BN"&amp;P576)=0.08,0.08,0.1))</f>
        <v/>
      </c>
      <c r="P576" s="38">
        <v>117</v>
      </c>
      <c r="Q576" s="38" t="str">
        <f t="shared" ca="1" si="1300"/>
        <v/>
      </c>
      <c r="R576" s="38" t="str">
        <f t="shared" ca="1" si="1300"/>
        <v/>
      </c>
      <c r="S576" s="66" t="str">
        <f t="shared" ca="1" si="1148"/>
        <v/>
      </c>
      <c r="T576" s="105" t="str">
        <f t="shared" ca="1" si="1149"/>
        <v/>
      </c>
    </row>
    <row r="577" spans="1:20" ht="20.25" hidden="1" thickTop="1" thickBot="1">
      <c r="A577" t="str">
        <f ca="1">IF(B577="","",INDIRECT("減額一覧!B"&amp;$P577))</f>
        <v/>
      </c>
      <c r="B577" s="61" t="str">
        <f t="shared" ref="B577" ca="1" si="1305">IF(INDIRECT("減額一覧!BD"&amp;P577)=1,INDIRECT("減額一覧!AQ"&amp;P577),"")</f>
        <v/>
      </c>
      <c r="C577" s="45" t="str">
        <f ca="1">IF(B577="","",INDIRECT("減額一覧!C"&amp;$P577))</f>
        <v/>
      </c>
      <c r="D577" s="79" t="str">
        <f ca="1">IF($B577="","",INDIRECT("減額一覧!G"&amp;$P577))</f>
        <v/>
      </c>
      <c r="E577" s="19" t="str">
        <f ca="1">IF(B577="","",INDIRECT("減額一覧!H"&amp;P577))</f>
        <v/>
      </c>
      <c r="F577" s="19" t="str">
        <f ca="1">IF($B577="","",INDIRECT("減額一覧!AX"&amp;P577))</f>
        <v/>
      </c>
      <c r="G577" s="20" t="str">
        <f ca="1">IF($B577="","",INDIRECT("減額一覧!AY"&amp;P577))</f>
        <v/>
      </c>
      <c r="H577" s="20" t="str">
        <f ca="1">IF($B577="","",INDIRECT("減額一覧!AZ"&amp;P577))</f>
        <v/>
      </c>
      <c r="I577" s="32" t="str">
        <f ca="1">IF(B577="","",IF(INDIRECT("減額一覧!BO"&amp;P577)=0.08,0.08,0.1))</f>
        <v/>
      </c>
      <c r="J577" s="52"/>
      <c r="K577" s="95" t="str">
        <f t="shared" ca="1" si="1184"/>
        <v/>
      </c>
      <c r="L577" s="58" t="str">
        <f t="shared" ca="1" si="1146"/>
        <v/>
      </c>
      <c r="N577" s="113" t="str">
        <f t="shared" ca="1" si="1298"/>
        <v/>
      </c>
      <c r="O577" s="114" t="str">
        <f t="shared" ref="O577" ca="1" si="1306">IF(B577="","",IF(INDIRECT("減額一覧!BO"&amp;P577)=0.08,0.08,0.1))</f>
        <v/>
      </c>
      <c r="P577" s="38">
        <v>117</v>
      </c>
      <c r="Q577" s="38" t="str">
        <f t="shared" ca="1" si="1300"/>
        <v/>
      </c>
      <c r="R577" s="38" t="str">
        <f t="shared" ca="1" si="1300"/>
        <v/>
      </c>
      <c r="S577" s="66" t="str">
        <f t="shared" ca="1" si="1148"/>
        <v/>
      </c>
      <c r="T577" s="105" t="str">
        <f t="shared" ca="1" si="1149"/>
        <v/>
      </c>
    </row>
    <row r="578" spans="1:20" ht="20.25" hidden="1" thickTop="1" thickBot="1">
      <c r="A578" t="str">
        <f t="shared" ref="A578" ca="1" si="1307">IF(B578="","",INDIRECT("減額一覧!B"&amp;$P578))</f>
        <v/>
      </c>
      <c r="B578" s="64"/>
      <c r="C578" s="41" t="str">
        <f>IF(B578="","",減額一覧!C274)</f>
        <v/>
      </c>
      <c r="D578" s="43"/>
      <c r="E578" s="21"/>
      <c r="F578" s="22" t="s">
        <v>69</v>
      </c>
      <c r="G578" s="23">
        <f t="shared" ref="G578:H578" si="1308">SUBTOTAL(9,G574:G577)</f>
        <v>0</v>
      </c>
      <c r="H578" s="23">
        <f t="shared" si="1308"/>
        <v>0</v>
      </c>
      <c r="I578" s="30"/>
      <c r="J578" s="53"/>
      <c r="K578" s="96" t="str">
        <f t="shared" ca="1" si="1184"/>
        <v/>
      </c>
      <c r="L578" s="59" t="str">
        <f t="shared" si="1146"/>
        <v/>
      </c>
      <c r="N578" s="108" t="str">
        <f t="shared" ref="N578" si="1309">IF(AND(G578=0,H578=0),"","小計")</f>
        <v/>
      </c>
      <c r="O578" s="108" t="str">
        <f t="shared" ref="O578" si="1310">IF(AND(G578=0,H578=0),"","小計")</f>
        <v/>
      </c>
      <c r="P578" s="38"/>
      <c r="Q578" s="38"/>
      <c r="R578" s="38"/>
      <c r="S578" s="66" t="str">
        <f t="shared" si="1148"/>
        <v/>
      </c>
      <c r="T578" s="105" t="str">
        <f t="shared" si="1149"/>
        <v/>
      </c>
    </row>
    <row r="579" spans="1:20" ht="20.25" hidden="1" thickTop="1" thickBot="1">
      <c r="A579" t="str">
        <f ca="1">IF(B579="","",INDIRECT("減額一覧!B"&amp;$P579))</f>
        <v/>
      </c>
      <c r="B579" s="61" t="str">
        <f t="shared" ref="B579" ca="1" si="1311">IF(INDIRECT("減額一覧!BA"&amp;P579)=1,INDIRECT("減額一覧!M"&amp;P579),"")</f>
        <v/>
      </c>
      <c r="C579" s="36" t="str">
        <f ca="1">IF(B579="","",INDIRECT("減額一覧!C"&amp;$P579))</f>
        <v/>
      </c>
      <c r="D579" s="78" t="str">
        <f ca="1">IF($B579="","",INDIRECT("減額一覧!G"&amp;$P579))</f>
        <v/>
      </c>
      <c r="E579" s="19" t="str">
        <f ca="1">IF(B579="","",INDIRECT("減額一覧!H"&amp;P579))</f>
        <v/>
      </c>
      <c r="F579" s="19" t="str">
        <f ca="1">IF($B579="","",INDIRECT("減額一覧!T"&amp;P579))</f>
        <v/>
      </c>
      <c r="G579" s="20" t="str">
        <f ca="1">IF($B579="","",INDIRECT("減額一覧!U"&amp;P579))</f>
        <v/>
      </c>
      <c r="H579" s="20" t="str">
        <f ca="1">IF($B579="","",INDIRECT("減額一覧!V"&amp;P579))</f>
        <v/>
      </c>
      <c r="I579" s="32" t="str">
        <f ca="1">IF(B579="","",IF(INDIRECT("減額一覧!BL"&amp;P579)=0.08,0.08,0.1))</f>
        <v/>
      </c>
      <c r="J579" s="51"/>
      <c r="K579" s="94" t="str">
        <f t="shared" ca="1" si="1184"/>
        <v/>
      </c>
      <c r="L579" s="56" t="str">
        <f t="shared" ca="1" si="1146"/>
        <v/>
      </c>
      <c r="N579" s="113" t="str">
        <f t="shared" ref="N579:N582" ca="1" si="1312">IF(A579="","",IF(A579&gt;3000,"月ヶ瀬",IF(A579&gt;=2000,"都祁","市内")))</f>
        <v/>
      </c>
      <c r="O579" s="114" t="str">
        <f t="shared" ref="O579" ca="1" si="1313">IF(B579="","",IF(INDIRECT("減額一覧!BL"&amp;P579)=0.08,0.08,0.1))</f>
        <v/>
      </c>
      <c r="P579" s="38">
        <v>114</v>
      </c>
      <c r="Q579" s="38" t="str">
        <f t="shared" ref="Q579:R582" ca="1" si="1314">IF(G579="","",IF(G579&gt;0,1,""))</f>
        <v/>
      </c>
      <c r="R579" s="38" t="str">
        <f t="shared" ca="1" si="1314"/>
        <v/>
      </c>
      <c r="S579" s="66" t="str">
        <f t="shared" ca="1" si="1148"/>
        <v/>
      </c>
      <c r="T579" s="105" t="str">
        <f t="shared" ca="1" si="1149"/>
        <v/>
      </c>
    </row>
    <row r="580" spans="1:20" ht="20.25" hidden="1" thickTop="1" thickBot="1">
      <c r="A580" t="str">
        <f ca="1">IF(B580="","",INDIRECT("減額一覧!B"&amp;$P580))</f>
        <v/>
      </c>
      <c r="B580" s="61" t="str">
        <f t="shared" ref="B580" ca="1" si="1315">IF(INDIRECT("減額一覧!BB"&amp;P580)=1,INDIRECT("減額一覧!W"&amp;P580),"")</f>
        <v/>
      </c>
      <c r="C580" s="44" t="str">
        <f ca="1">IF(B580="","",INDIRECT("減額一覧!C"&amp;$P580))</f>
        <v/>
      </c>
      <c r="D580" s="79" t="str">
        <f ca="1">IF($B580="","",INDIRECT("減額一覧!G"&amp;$P580))</f>
        <v/>
      </c>
      <c r="E580" s="19" t="str">
        <f ca="1">IF(B580="","",INDIRECT("減額一覧!H"&amp;P580))</f>
        <v/>
      </c>
      <c r="F580" s="19" t="str">
        <f ca="1">IF($B580="","",INDIRECT("減額一覧!AD"&amp;P580))</f>
        <v/>
      </c>
      <c r="G580" s="20" t="str">
        <f ca="1">IF($B580="","",INDIRECT("減額一覧!AE"&amp;P580))</f>
        <v/>
      </c>
      <c r="H580" s="20" t="str">
        <f ca="1">IF($B580="","",INDIRECT("減額一覧!AF"&amp;P580))</f>
        <v/>
      </c>
      <c r="I580" s="32" t="str">
        <f ca="1">IF(B580="","",IF(INDIRECT("減額一覧!BM"&amp;P580)=0.08,0.08,0.1))</f>
        <v/>
      </c>
      <c r="J580" s="52"/>
      <c r="K580" s="95" t="str">
        <f t="shared" ca="1" si="1184"/>
        <v/>
      </c>
      <c r="L580" s="58" t="str">
        <f t="shared" ca="1" si="1146"/>
        <v/>
      </c>
      <c r="N580" s="113" t="str">
        <f t="shared" ca="1" si="1312"/>
        <v/>
      </c>
      <c r="O580" s="114" t="str">
        <f t="shared" ref="O580" ca="1" si="1316">IF(B580="","",IF(INDIRECT("減額一覧!BM"&amp;P580)=0.08,0.08,0.1))</f>
        <v/>
      </c>
      <c r="P580" s="38">
        <v>114</v>
      </c>
      <c r="Q580" s="38" t="str">
        <f t="shared" ca="1" si="1314"/>
        <v/>
      </c>
      <c r="R580" s="38" t="str">
        <f t="shared" ca="1" si="1314"/>
        <v/>
      </c>
      <c r="S580" s="66" t="str">
        <f t="shared" ca="1" si="1148"/>
        <v/>
      </c>
      <c r="T580" s="105" t="str">
        <f t="shared" ca="1" si="1149"/>
        <v/>
      </c>
    </row>
    <row r="581" spans="1:20" ht="20.25" hidden="1" thickTop="1" thickBot="1">
      <c r="A581" t="str">
        <f ca="1">IF(B581="","",INDIRECT("減額一覧!B"&amp;$P581))</f>
        <v/>
      </c>
      <c r="B581" s="61" t="str">
        <f t="shared" ref="B581" ca="1" si="1317">IF(INDIRECT("減額一覧!BC"&amp;P581)=1,INDIRECT("減額一覧!AG"&amp;P581),"")</f>
        <v/>
      </c>
      <c r="C581" s="36" t="str">
        <f ca="1">IF(B581="","",INDIRECT("減額一覧!C"&amp;$P581))</f>
        <v/>
      </c>
      <c r="D581" s="80" t="str">
        <f ca="1">IF($B581="","",INDIRECT("減額一覧!G"&amp;$P581))</f>
        <v/>
      </c>
      <c r="E581" s="19" t="str">
        <f ca="1">IF(B581="","",INDIRECT("減額一覧!H"&amp;P581))</f>
        <v/>
      </c>
      <c r="F581" s="19" t="str">
        <f ca="1">IF($B581="","",INDIRECT("減額一覧!AN"&amp;P581))</f>
        <v/>
      </c>
      <c r="G581" s="20" t="str">
        <f ca="1">IF($B581="","",INDIRECT("減額一覧!AO"&amp;P581))</f>
        <v/>
      </c>
      <c r="H581" s="20" t="str">
        <f ca="1">IF($B581="","",INDIRECT("減額一覧!AP"&amp;P581))</f>
        <v/>
      </c>
      <c r="I581" s="32" t="str">
        <f ca="1">IF(B581="","",IF(INDIRECT("減額一覧!BN"&amp;P581)=0.08,0.08,0.1))</f>
        <v/>
      </c>
      <c r="J581" s="52"/>
      <c r="K581" s="95" t="str">
        <f t="shared" ca="1" si="1184"/>
        <v/>
      </c>
      <c r="L581" s="58" t="str">
        <f t="shared" ca="1" si="1146"/>
        <v/>
      </c>
      <c r="N581" s="113" t="str">
        <f t="shared" ca="1" si="1312"/>
        <v/>
      </c>
      <c r="O581" s="114" t="str">
        <f t="shared" ref="O581" ca="1" si="1318">IF(B581="","",IF(INDIRECT("減額一覧!BN"&amp;P581)=0.08,0.08,0.1))</f>
        <v/>
      </c>
      <c r="P581" s="38">
        <v>114</v>
      </c>
      <c r="Q581" s="38" t="str">
        <f t="shared" ca="1" si="1314"/>
        <v/>
      </c>
      <c r="R581" s="38" t="str">
        <f t="shared" ca="1" si="1314"/>
        <v/>
      </c>
      <c r="S581" s="66" t="str">
        <f t="shared" ca="1" si="1148"/>
        <v/>
      </c>
      <c r="T581" s="105" t="str">
        <f t="shared" ref="T581:T644" ca="1" si="1319">IF(L581="","",IF(H581=0,"",H581))</f>
        <v/>
      </c>
    </row>
    <row r="582" spans="1:20" ht="20.25" hidden="1" thickTop="1" thickBot="1">
      <c r="A582" t="str">
        <f ca="1">IF(B582="","",INDIRECT("減額一覧!B"&amp;$P582))</f>
        <v/>
      </c>
      <c r="B582" s="61" t="str">
        <f t="shared" ref="B582" ca="1" si="1320">IF(INDIRECT("減額一覧!BD"&amp;P582)=1,INDIRECT("減額一覧!AQ"&amp;P582),"")</f>
        <v/>
      </c>
      <c r="C582" s="45" t="str">
        <f ca="1">IF(B582="","",INDIRECT("減額一覧!C"&amp;$P582))</f>
        <v/>
      </c>
      <c r="D582" s="79" t="str">
        <f ca="1">IF($B582="","",INDIRECT("減額一覧!G"&amp;$P582))</f>
        <v/>
      </c>
      <c r="E582" s="19" t="str">
        <f ca="1">IF(B582="","",INDIRECT("減額一覧!H"&amp;P582))</f>
        <v/>
      </c>
      <c r="F582" s="19" t="str">
        <f ca="1">IF($B582="","",INDIRECT("減額一覧!AX"&amp;P582))</f>
        <v/>
      </c>
      <c r="G582" s="20" t="str">
        <f ca="1">IF($B582="","",INDIRECT("減額一覧!AY"&amp;P582))</f>
        <v/>
      </c>
      <c r="H582" s="20" t="str">
        <f ca="1">IF($B582="","",INDIRECT("減額一覧!AZ"&amp;P582))</f>
        <v/>
      </c>
      <c r="I582" s="32" t="str">
        <f ca="1">IF(B582="","",IF(INDIRECT("減額一覧!BO"&amp;P582)=0.08,0.08,0.1))</f>
        <v/>
      </c>
      <c r="J582" s="52"/>
      <c r="K582" s="95" t="str">
        <f t="shared" ca="1" si="1184"/>
        <v/>
      </c>
      <c r="L582" s="58" t="str">
        <f t="shared" ca="1" si="1146"/>
        <v/>
      </c>
      <c r="N582" s="113" t="str">
        <f t="shared" ca="1" si="1312"/>
        <v/>
      </c>
      <c r="O582" s="114" t="str">
        <f t="shared" ref="O582" ca="1" si="1321">IF(B582="","",IF(INDIRECT("減額一覧!BO"&amp;P582)=0.08,0.08,0.1))</f>
        <v/>
      </c>
      <c r="P582" s="38">
        <v>114</v>
      </c>
      <c r="Q582" s="38" t="str">
        <f t="shared" ca="1" si="1314"/>
        <v/>
      </c>
      <c r="R582" s="38" t="str">
        <f t="shared" ca="1" si="1314"/>
        <v/>
      </c>
      <c r="S582" s="66" t="str">
        <f t="shared" ca="1" si="1148"/>
        <v/>
      </c>
      <c r="T582" s="105" t="str">
        <f t="shared" ca="1" si="1319"/>
        <v/>
      </c>
    </row>
    <row r="583" spans="1:20" ht="20.25" hidden="1" thickTop="1" thickBot="1">
      <c r="B583" s="64"/>
      <c r="C583" s="41" t="str">
        <f>IF(B583="","",減額一覧!C279)</f>
        <v/>
      </c>
      <c r="D583" s="43"/>
      <c r="E583" s="21"/>
      <c r="F583" s="22" t="s">
        <v>69</v>
      </c>
      <c r="G583" s="23">
        <f t="shared" ref="G583:H583" si="1322">SUBTOTAL(9,G579:G582)</f>
        <v>0</v>
      </c>
      <c r="H583" s="23">
        <f t="shared" si="1322"/>
        <v>0</v>
      </c>
      <c r="I583" s="30"/>
      <c r="J583" s="53"/>
      <c r="K583" s="96" t="str">
        <f t="shared" si="1184"/>
        <v/>
      </c>
      <c r="L583" s="59" t="str">
        <f t="shared" si="1146"/>
        <v/>
      </c>
      <c r="N583" s="108" t="str">
        <f t="shared" ref="N583" si="1323">IF(AND(G583=0,H583=0),"","小計")</f>
        <v/>
      </c>
      <c r="O583" s="108" t="str">
        <f t="shared" ref="O583" si="1324">IF(AND(G583=0,H583=0),"","小計")</f>
        <v/>
      </c>
      <c r="P583" s="38"/>
      <c r="Q583" s="38"/>
      <c r="R583" s="38"/>
      <c r="S583" s="66" t="str">
        <f t="shared" si="1148"/>
        <v/>
      </c>
      <c r="T583" s="105" t="str">
        <f t="shared" si="1319"/>
        <v/>
      </c>
    </row>
    <row r="584" spans="1:20" ht="20.25" hidden="1" thickTop="1" thickBot="1">
      <c r="A584" t="str">
        <f ca="1">IF(B584="","",INDIRECT("減額一覧!B"&amp;$P584))</f>
        <v/>
      </c>
      <c r="B584" s="61" t="str">
        <f t="shared" ref="B584" ca="1" si="1325">IF(INDIRECT("減額一覧!BA"&amp;P584)=1,INDIRECT("減額一覧!M"&amp;P584),"")</f>
        <v/>
      </c>
      <c r="C584" s="36" t="str">
        <f ca="1">IF(B584="","",INDIRECT("減額一覧!C"&amp;$P584))</f>
        <v/>
      </c>
      <c r="D584" s="78" t="str">
        <f ca="1">IF($B584="","",INDIRECT("減額一覧!G"&amp;$P584))</f>
        <v/>
      </c>
      <c r="E584" s="19" t="str">
        <f ca="1">IF(B584="","",INDIRECT("減額一覧!H"&amp;P584))</f>
        <v/>
      </c>
      <c r="F584" s="19" t="str">
        <f ca="1">IF($B584="","",INDIRECT("減額一覧!T"&amp;P584))</f>
        <v/>
      </c>
      <c r="G584" s="20" t="str">
        <f ca="1">IF($B584="","",INDIRECT("減額一覧!U"&amp;P584))</f>
        <v/>
      </c>
      <c r="H584" s="20" t="str">
        <f ca="1">IF($B584="","",INDIRECT("減額一覧!V"&amp;P584))</f>
        <v/>
      </c>
      <c r="I584" s="32" t="str">
        <f ca="1">IF(B584="","",IF(INDIRECT("減額一覧!BL"&amp;P584)=0.08,0.08,0.1))</f>
        <v/>
      </c>
      <c r="J584" s="51"/>
      <c r="K584" s="94" t="str">
        <f t="shared" ca="1" si="1184"/>
        <v/>
      </c>
      <c r="L584" s="56" t="str">
        <f t="shared" ca="1" si="1146"/>
        <v/>
      </c>
      <c r="N584" s="113" t="str">
        <f t="shared" ref="N584:N587" ca="1" si="1326">IF(A584="","",IF(A584&gt;3000,"月ヶ瀬",IF(A584&gt;=2000,"都祁","市内")))</f>
        <v/>
      </c>
      <c r="O584" s="114" t="str">
        <f t="shared" ref="O584" ca="1" si="1327">IF(B584="","",IF(INDIRECT("減額一覧!BL"&amp;P584)=0.08,0.08,0.1))</f>
        <v/>
      </c>
      <c r="P584" s="38">
        <v>115</v>
      </c>
      <c r="Q584" s="38" t="str">
        <f t="shared" ref="Q584:R587" ca="1" si="1328">IF(G584="","",IF(G584&gt;0,1,""))</f>
        <v/>
      </c>
      <c r="R584" s="38" t="str">
        <f t="shared" ca="1" si="1328"/>
        <v/>
      </c>
      <c r="S584" s="66" t="str">
        <f t="shared" ca="1" si="1148"/>
        <v/>
      </c>
      <c r="T584" s="105" t="str">
        <f t="shared" ca="1" si="1319"/>
        <v/>
      </c>
    </row>
    <row r="585" spans="1:20" ht="20.25" hidden="1" thickTop="1" thickBot="1">
      <c r="A585" t="str">
        <f ca="1">IF(B585="","",INDIRECT("減額一覧!B"&amp;$P585))</f>
        <v/>
      </c>
      <c r="B585" s="61" t="str">
        <f t="shared" ref="B585" ca="1" si="1329">IF(INDIRECT("減額一覧!BB"&amp;P585)=1,INDIRECT("減額一覧!W"&amp;P585),"")</f>
        <v/>
      </c>
      <c r="C585" s="44" t="str">
        <f ca="1">IF(B585="","",INDIRECT("減額一覧!C"&amp;$P585))</f>
        <v/>
      </c>
      <c r="D585" s="79" t="str">
        <f ca="1">IF($B585="","",INDIRECT("減額一覧!G"&amp;$P585))</f>
        <v/>
      </c>
      <c r="E585" s="19" t="str">
        <f ca="1">IF(B585="","",INDIRECT("減額一覧!H"&amp;P585))</f>
        <v/>
      </c>
      <c r="F585" s="19" t="str">
        <f ca="1">IF($B585="","",INDIRECT("減額一覧!AD"&amp;P585))</f>
        <v/>
      </c>
      <c r="G585" s="20" t="str">
        <f ca="1">IF($B585="","",INDIRECT("減額一覧!AE"&amp;P585))</f>
        <v/>
      </c>
      <c r="H585" s="20" t="str">
        <f ca="1">IF($B585="","",INDIRECT("減額一覧!AF"&amp;P585))</f>
        <v/>
      </c>
      <c r="I585" s="32" t="str">
        <f ca="1">IF(B585="","",IF(INDIRECT("減額一覧!BM"&amp;P585)=0.08,0.08,0.1))</f>
        <v/>
      </c>
      <c r="J585" s="52"/>
      <c r="K585" s="95" t="str">
        <f t="shared" ca="1" si="1184"/>
        <v/>
      </c>
      <c r="L585" s="58" t="str">
        <f t="shared" ca="1" si="1146"/>
        <v/>
      </c>
      <c r="N585" s="113" t="str">
        <f t="shared" ca="1" si="1326"/>
        <v/>
      </c>
      <c r="O585" s="114" t="str">
        <f t="shared" ref="O585" ca="1" si="1330">IF(B585="","",IF(INDIRECT("減額一覧!BM"&amp;P585)=0.08,0.08,0.1))</f>
        <v/>
      </c>
      <c r="P585" s="38">
        <v>115</v>
      </c>
      <c r="Q585" s="38" t="str">
        <f t="shared" ca="1" si="1328"/>
        <v/>
      </c>
      <c r="R585" s="38" t="str">
        <f t="shared" ca="1" si="1328"/>
        <v/>
      </c>
      <c r="S585" s="66" t="str">
        <f t="shared" ca="1" si="1148"/>
        <v/>
      </c>
      <c r="T585" s="105" t="str">
        <f t="shared" ca="1" si="1319"/>
        <v/>
      </c>
    </row>
    <row r="586" spans="1:20" ht="20.25" hidden="1" thickTop="1" thickBot="1">
      <c r="A586" t="str">
        <f ca="1">IF(B586="","",INDIRECT("減額一覧!B"&amp;$P586))</f>
        <v/>
      </c>
      <c r="B586" s="61" t="str">
        <f t="shared" ref="B586" ca="1" si="1331">IF(INDIRECT("減額一覧!BC"&amp;P586)=1,INDIRECT("減額一覧!AG"&amp;P586),"")</f>
        <v/>
      </c>
      <c r="C586" s="36" t="str">
        <f ca="1">IF(B586="","",INDIRECT("減額一覧!C"&amp;$P586))</f>
        <v/>
      </c>
      <c r="D586" s="80" t="str">
        <f ca="1">IF($B586="","",INDIRECT("減額一覧!G"&amp;$P586))</f>
        <v/>
      </c>
      <c r="E586" s="19" t="str">
        <f ca="1">IF(B586="","",INDIRECT("減額一覧!H"&amp;P586))</f>
        <v/>
      </c>
      <c r="F586" s="19" t="str">
        <f ca="1">IF($B586="","",INDIRECT("減額一覧!AN"&amp;P586))</f>
        <v/>
      </c>
      <c r="G586" s="20" t="str">
        <f ca="1">IF($B586="","",INDIRECT("減額一覧!AO"&amp;P586))</f>
        <v/>
      </c>
      <c r="H586" s="20" t="str">
        <f ca="1">IF($B586="","",INDIRECT("減額一覧!AP"&amp;P586))</f>
        <v/>
      </c>
      <c r="I586" s="32" t="str">
        <f ca="1">IF(B586="","",IF(INDIRECT("減額一覧!BN"&amp;P586)=0.08,0.08,0.1))</f>
        <v/>
      </c>
      <c r="J586" s="52"/>
      <c r="K586" s="95" t="str">
        <f t="shared" ca="1" si="1184"/>
        <v/>
      </c>
      <c r="L586" s="58" t="str">
        <f t="shared" ca="1" si="1146"/>
        <v/>
      </c>
      <c r="N586" s="113" t="str">
        <f t="shared" ca="1" si="1326"/>
        <v/>
      </c>
      <c r="O586" s="114" t="str">
        <f t="shared" ref="O586" ca="1" si="1332">IF(B586="","",IF(INDIRECT("減額一覧!BN"&amp;P586)=0.08,0.08,0.1))</f>
        <v/>
      </c>
      <c r="P586" s="38">
        <v>115</v>
      </c>
      <c r="Q586" s="38" t="str">
        <f t="shared" ca="1" si="1328"/>
        <v/>
      </c>
      <c r="R586" s="38" t="str">
        <f t="shared" ca="1" si="1328"/>
        <v/>
      </c>
      <c r="S586" s="66" t="str">
        <f t="shared" ca="1" si="1148"/>
        <v/>
      </c>
      <c r="T586" s="105" t="str">
        <f t="shared" ca="1" si="1319"/>
        <v/>
      </c>
    </row>
    <row r="587" spans="1:20" ht="20.25" hidden="1" thickTop="1" thickBot="1">
      <c r="A587" t="str">
        <f ca="1">IF(B587="","",INDIRECT("減額一覧!B"&amp;$P587))</f>
        <v/>
      </c>
      <c r="B587" s="61" t="str">
        <f t="shared" ref="B587" ca="1" si="1333">IF(INDIRECT("減額一覧!BD"&amp;P587)=1,INDIRECT("減額一覧!AQ"&amp;P587),"")</f>
        <v/>
      </c>
      <c r="C587" s="45" t="str">
        <f ca="1">IF(B587="","",INDIRECT("減額一覧!C"&amp;$P587))</f>
        <v/>
      </c>
      <c r="D587" s="79" t="str">
        <f ca="1">IF($B587="","",INDIRECT("減額一覧!G"&amp;$P587))</f>
        <v/>
      </c>
      <c r="E587" s="19" t="str">
        <f ca="1">IF(B587="","",INDIRECT("減額一覧!H"&amp;P587))</f>
        <v/>
      </c>
      <c r="F587" s="19" t="str">
        <f ca="1">IF($B587="","",INDIRECT("減額一覧!AX"&amp;P587))</f>
        <v/>
      </c>
      <c r="G587" s="20" t="str">
        <f ca="1">IF($B587="","",INDIRECT("減額一覧!AY"&amp;P587))</f>
        <v/>
      </c>
      <c r="H587" s="20" t="str">
        <f ca="1">IF($B587="","",INDIRECT("減額一覧!AZ"&amp;P587))</f>
        <v/>
      </c>
      <c r="I587" s="32" t="str">
        <f ca="1">IF(B587="","",IF(INDIRECT("減額一覧!BO"&amp;P587)=0.08,0.08,0.1))</f>
        <v/>
      </c>
      <c r="J587" s="52"/>
      <c r="K587" s="95" t="str">
        <f t="shared" ca="1" si="1184"/>
        <v/>
      </c>
      <c r="L587" s="58" t="str">
        <f t="shared" ca="1" si="1146"/>
        <v/>
      </c>
      <c r="N587" s="113" t="str">
        <f t="shared" ca="1" si="1326"/>
        <v/>
      </c>
      <c r="O587" s="114" t="str">
        <f t="shared" ref="O587" ca="1" si="1334">IF(B587="","",IF(INDIRECT("減額一覧!BO"&amp;P587)=0.08,0.08,0.1))</f>
        <v/>
      </c>
      <c r="P587" s="38">
        <v>115</v>
      </c>
      <c r="Q587" s="38" t="str">
        <f t="shared" ca="1" si="1328"/>
        <v/>
      </c>
      <c r="R587" s="38" t="str">
        <f t="shared" ca="1" si="1328"/>
        <v/>
      </c>
      <c r="S587" s="66" t="str">
        <f t="shared" ca="1" si="1148"/>
        <v/>
      </c>
      <c r="T587" s="105" t="str">
        <f t="shared" ca="1" si="1319"/>
        <v/>
      </c>
    </row>
    <row r="588" spans="1:20" ht="20.25" hidden="1" thickTop="1" thickBot="1">
      <c r="B588" s="64"/>
      <c r="C588" s="41" t="str">
        <f>IF(B588="","",減額一覧!C284)</f>
        <v/>
      </c>
      <c r="D588" s="43"/>
      <c r="E588" s="21"/>
      <c r="F588" s="22" t="s">
        <v>69</v>
      </c>
      <c r="G588" s="23">
        <f t="shared" ref="G588:H588" si="1335">SUBTOTAL(9,G584:G587)</f>
        <v>0</v>
      </c>
      <c r="H588" s="23">
        <f t="shared" si="1335"/>
        <v>0</v>
      </c>
      <c r="I588" s="30"/>
      <c r="J588" s="53"/>
      <c r="K588" s="96" t="str">
        <f t="shared" si="1184"/>
        <v/>
      </c>
      <c r="L588" s="59" t="str">
        <f t="shared" si="1146"/>
        <v/>
      </c>
      <c r="N588" s="108" t="str">
        <f t="shared" ref="N588" si="1336">IF(AND(G588=0,H588=0),"","小計")</f>
        <v/>
      </c>
      <c r="O588" s="108" t="str">
        <f t="shared" ref="O588" si="1337">IF(AND(G588=0,H588=0),"","小計")</f>
        <v/>
      </c>
      <c r="P588" s="38"/>
      <c r="Q588" s="38"/>
      <c r="R588" s="38"/>
      <c r="S588" s="66" t="str">
        <f t="shared" si="1148"/>
        <v/>
      </c>
      <c r="T588" s="105" t="str">
        <f t="shared" si="1319"/>
        <v/>
      </c>
    </row>
    <row r="589" spans="1:20" ht="20.25" hidden="1" thickTop="1" thickBot="1">
      <c r="A589" t="str">
        <f ca="1">IF(B589="","",INDIRECT("減額一覧!B"&amp;$P589))</f>
        <v/>
      </c>
      <c r="B589" s="61" t="str">
        <f t="shared" ref="B589" ca="1" si="1338">IF(INDIRECT("減額一覧!BA"&amp;P589)=1,INDIRECT("減額一覧!M"&amp;P589),"")</f>
        <v/>
      </c>
      <c r="C589" s="36" t="str">
        <f ca="1">IF(B589="","",INDIRECT("減額一覧!C"&amp;$P589))</f>
        <v/>
      </c>
      <c r="D589" s="78" t="str">
        <f ca="1">IF($B589="","",INDIRECT("減額一覧!G"&amp;$P589))</f>
        <v/>
      </c>
      <c r="E589" s="19" t="str">
        <f ca="1">IF(B589="","",INDIRECT("減額一覧!H"&amp;P589))</f>
        <v/>
      </c>
      <c r="F589" s="19" t="str">
        <f ca="1">IF($B589="","",INDIRECT("減額一覧!T"&amp;P589))</f>
        <v/>
      </c>
      <c r="G589" s="20" t="str">
        <f ca="1">IF($B589="","",INDIRECT("減額一覧!U"&amp;P589))</f>
        <v/>
      </c>
      <c r="H589" s="20" t="str">
        <f ca="1">IF($B589="","",INDIRECT("減額一覧!V"&amp;P589))</f>
        <v/>
      </c>
      <c r="I589" s="32" t="str">
        <f ca="1">IF(B589="","",IF(INDIRECT("減額一覧!BL"&amp;P589)=0.08,0.08,0.1))</f>
        <v/>
      </c>
      <c r="J589" s="51"/>
      <c r="K589" s="94" t="str">
        <f t="shared" ca="1" si="1184"/>
        <v/>
      </c>
      <c r="L589" s="56" t="str">
        <f t="shared" ca="1" si="1146"/>
        <v/>
      </c>
      <c r="N589" s="113" t="str">
        <f t="shared" ref="N589:N592" ca="1" si="1339">IF(A589="","",IF(A589&gt;3000,"月ヶ瀬",IF(A589&gt;=2000,"都祁","市内")))</f>
        <v/>
      </c>
      <c r="O589" s="114" t="str">
        <f t="shared" ref="O589" ca="1" si="1340">IF(B589="","",IF(INDIRECT("減額一覧!BL"&amp;P589)=0.08,0.08,0.1))</f>
        <v/>
      </c>
      <c r="P589" s="38">
        <v>116</v>
      </c>
      <c r="Q589" s="38" t="str">
        <f t="shared" ref="Q589:R592" ca="1" si="1341">IF(G589="","",IF(G589&gt;0,1,""))</f>
        <v/>
      </c>
      <c r="R589" s="38" t="str">
        <f t="shared" ca="1" si="1341"/>
        <v/>
      </c>
      <c r="S589" s="66" t="str">
        <f t="shared" ca="1" si="1148"/>
        <v/>
      </c>
      <c r="T589" s="105" t="str">
        <f t="shared" ca="1" si="1319"/>
        <v/>
      </c>
    </row>
    <row r="590" spans="1:20" ht="20.25" hidden="1" thickTop="1" thickBot="1">
      <c r="A590" t="str">
        <f ca="1">IF(B590="","",INDIRECT("減額一覧!B"&amp;$P590))</f>
        <v/>
      </c>
      <c r="B590" s="61" t="str">
        <f t="shared" ref="B590" ca="1" si="1342">IF(INDIRECT("減額一覧!BB"&amp;P590)=1,INDIRECT("減額一覧!W"&amp;P590),"")</f>
        <v/>
      </c>
      <c r="C590" s="44" t="str">
        <f ca="1">IF(B590="","",INDIRECT("減額一覧!C"&amp;$P590))</f>
        <v/>
      </c>
      <c r="D590" s="79" t="str">
        <f ca="1">IF($B590="","",INDIRECT("減額一覧!G"&amp;$P590))</f>
        <v/>
      </c>
      <c r="E590" s="19" t="str">
        <f ca="1">IF(B590="","",INDIRECT("減額一覧!H"&amp;P590))</f>
        <v/>
      </c>
      <c r="F590" s="19" t="str">
        <f ca="1">IF($B590="","",INDIRECT("減額一覧!AD"&amp;P590))</f>
        <v/>
      </c>
      <c r="G590" s="20" t="str">
        <f ca="1">IF($B590="","",INDIRECT("減額一覧!AE"&amp;P590))</f>
        <v/>
      </c>
      <c r="H590" s="20" t="str">
        <f ca="1">IF($B590="","",INDIRECT("減額一覧!AF"&amp;P590))</f>
        <v/>
      </c>
      <c r="I590" s="32" t="str">
        <f ca="1">IF(B590="","",IF(INDIRECT("減額一覧!BM"&amp;P590)=0.08,0.08,0.1))</f>
        <v/>
      </c>
      <c r="J590" s="52"/>
      <c r="K590" s="95" t="str">
        <f t="shared" ca="1" si="1184"/>
        <v/>
      </c>
      <c r="L590" s="58" t="str">
        <f t="shared" ca="1" si="1146"/>
        <v/>
      </c>
      <c r="N590" s="113" t="str">
        <f t="shared" ca="1" si="1339"/>
        <v/>
      </c>
      <c r="O590" s="114" t="str">
        <f t="shared" ref="O590" ca="1" si="1343">IF(B590="","",IF(INDIRECT("減額一覧!BM"&amp;P590)=0.08,0.08,0.1))</f>
        <v/>
      </c>
      <c r="P590" s="38">
        <v>116</v>
      </c>
      <c r="Q590" s="38" t="str">
        <f t="shared" ca="1" si="1341"/>
        <v/>
      </c>
      <c r="R590" s="38" t="str">
        <f t="shared" ca="1" si="1341"/>
        <v/>
      </c>
      <c r="S590" s="66" t="str">
        <f t="shared" ca="1" si="1148"/>
        <v/>
      </c>
      <c r="T590" s="105" t="str">
        <f t="shared" ca="1" si="1319"/>
        <v/>
      </c>
    </row>
    <row r="591" spans="1:20" ht="20.25" hidden="1" thickTop="1" thickBot="1">
      <c r="A591" t="str">
        <f ca="1">IF(B591="","",INDIRECT("減額一覧!B"&amp;$P591))</f>
        <v/>
      </c>
      <c r="B591" s="61" t="str">
        <f t="shared" ref="B591" ca="1" si="1344">IF(INDIRECT("減額一覧!BC"&amp;P591)=1,INDIRECT("減額一覧!AG"&amp;P591),"")</f>
        <v/>
      </c>
      <c r="C591" s="36" t="str">
        <f ca="1">IF(B591="","",INDIRECT("減額一覧!C"&amp;$P591))</f>
        <v/>
      </c>
      <c r="D591" s="80" t="str">
        <f ca="1">IF($B591="","",INDIRECT("減額一覧!G"&amp;$P591))</f>
        <v/>
      </c>
      <c r="E591" s="19" t="str">
        <f ca="1">IF(B591="","",INDIRECT("減額一覧!H"&amp;P591))</f>
        <v/>
      </c>
      <c r="F591" s="19" t="str">
        <f ca="1">IF($B591="","",INDIRECT("減額一覧!AN"&amp;P591))</f>
        <v/>
      </c>
      <c r="G591" s="20" t="str">
        <f ca="1">IF($B591="","",INDIRECT("減額一覧!AO"&amp;P591))</f>
        <v/>
      </c>
      <c r="H591" s="20" t="str">
        <f ca="1">IF($B591="","",INDIRECT("減額一覧!AP"&amp;P591))</f>
        <v/>
      </c>
      <c r="I591" s="32" t="str">
        <f ca="1">IF(B591="","",IF(INDIRECT("減額一覧!BN"&amp;P591)=0.08,0.08,0.1))</f>
        <v/>
      </c>
      <c r="J591" s="52"/>
      <c r="K591" s="95" t="str">
        <f t="shared" ca="1" si="1184"/>
        <v/>
      </c>
      <c r="L591" s="58" t="str">
        <f t="shared" ca="1" si="1146"/>
        <v/>
      </c>
      <c r="N591" s="113" t="str">
        <f t="shared" ca="1" si="1339"/>
        <v/>
      </c>
      <c r="O591" s="114" t="str">
        <f t="shared" ref="O591" ca="1" si="1345">IF(B591="","",IF(INDIRECT("減額一覧!BN"&amp;P591)=0.08,0.08,0.1))</f>
        <v/>
      </c>
      <c r="P591" s="38">
        <v>116</v>
      </c>
      <c r="Q591" s="38" t="str">
        <f t="shared" ca="1" si="1341"/>
        <v/>
      </c>
      <c r="R591" s="38" t="str">
        <f t="shared" ca="1" si="1341"/>
        <v/>
      </c>
      <c r="S591" s="66" t="str">
        <f t="shared" ca="1" si="1148"/>
        <v/>
      </c>
      <c r="T591" s="105" t="str">
        <f t="shared" ca="1" si="1319"/>
        <v/>
      </c>
    </row>
    <row r="592" spans="1:20" ht="20.25" hidden="1" thickTop="1" thickBot="1">
      <c r="A592" t="str">
        <f ca="1">IF(B592="","",INDIRECT("減額一覧!B"&amp;$P592))</f>
        <v/>
      </c>
      <c r="B592" s="61" t="str">
        <f t="shared" ref="B592" ca="1" si="1346">IF(INDIRECT("減額一覧!BD"&amp;P592)=1,INDIRECT("減額一覧!AQ"&amp;P592),"")</f>
        <v/>
      </c>
      <c r="C592" s="45" t="str">
        <f ca="1">IF(B592="","",INDIRECT("減額一覧!C"&amp;$P592))</f>
        <v/>
      </c>
      <c r="D592" s="79" t="str">
        <f ca="1">IF($B592="","",INDIRECT("減額一覧!G"&amp;$P592))</f>
        <v/>
      </c>
      <c r="E592" s="19" t="str">
        <f ca="1">IF(B592="","",INDIRECT("減額一覧!H"&amp;P592))</f>
        <v/>
      </c>
      <c r="F592" s="19" t="str">
        <f ca="1">IF($B592="","",INDIRECT("減額一覧!AX"&amp;P592))</f>
        <v/>
      </c>
      <c r="G592" s="20" t="str">
        <f ca="1">IF($B592="","",INDIRECT("減額一覧!AY"&amp;P592))</f>
        <v/>
      </c>
      <c r="H592" s="20" t="str">
        <f ca="1">IF($B592="","",INDIRECT("減額一覧!AZ"&amp;P592))</f>
        <v/>
      </c>
      <c r="I592" s="32" t="str">
        <f ca="1">IF(B592="","",IF(INDIRECT("減額一覧!BO"&amp;P592)=0.08,0.08,0.1))</f>
        <v/>
      </c>
      <c r="J592" s="52"/>
      <c r="K592" s="95" t="str">
        <f t="shared" ca="1" si="1184"/>
        <v/>
      </c>
      <c r="L592" s="58" t="str">
        <f t="shared" ca="1" si="1146"/>
        <v/>
      </c>
      <c r="N592" s="113" t="str">
        <f t="shared" ca="1" si="1339"/>
        <v/>
      </c>
      <c r="O592" s="114" t="str">
        <f t="shared" ref="O592" ca="1" si="1347">IF(B592="","",IF(INDIRECT("減額一覧!BO"&amp;P592)=0.08,0.08,0.1))</f>
        <v/>
      </c>
      <c r="P592" s="38">
        <v>116</v>
      </c>
      <c r="Q592" s="38" t="str">
        <f t="shared" ca="1" si="1341"/>
        <v/>
      </c>
      <c r="R592" s="38" t="str">
        <f t="shared" ca="1" si="1341"/>
        <v/>
      </c>
      <c r="S592" s="66" t="str">
        <f t="shared" ca="1" si="1148"/>
        <v/>
      </c>
      <c r="T592" s="105" t="str">
        <f t="shared" ca="1" si="1319"/>
        <v/>
      </c>
    </row>
    <row r="593" spans="1:20" ht="20.25" hidden="1" thickTop="1" thickBot="1">
      <c r="B593" s="64"/>
      <c r="C593" s="41" t="str">
        <f>IF(B593="","",減額一覧!C289)</f>
        <v/>
      </c>
      <c r="D593" s="43"/>
      <c r="E593" s="21"/>
      <c r="F593" s="22" t="s">
        <v>69</v>
      </c>
      <c r="G593" s="23">
        <f t="shared" ref="G593:H593" si="1348">SUBTOTAL(9,G589:G592)</f>
        <v>0</v>
      </c>
      <c r="H593" s="23">
        <f t="shared" si="1348"/>
        <v>0</v>
      </c>
      <c r="I593" s="30"/>
      <c r="J593" s="53"/>
      <c r="K593" s="96" t="str">
        <f t="shared" si="1184"/>
        <v/>
      </c>
      <c r="L593" s="59" t="str">
        <f t="shared" si="1146"/>
        <v/>
      </c>
      <c r="N593" s="108" t="str">
        <f t="shared" ref="N593" si="1349">IF(AND(G593=0,H593=0),"","小計")</f>
        <v/>
      </c>
      <c r="O593" s="108" t="str">
        <f t="shared" ref="O593" si="1350">IF(AND(G593=0,H593=0),"","小計")</f>
        <v/>
      </c>
      <c r="P593" s="38"/>
      <c r="Q593" s="38"/>
      <c r="R593" s="38"/>
      <c r="S593" s="66" t="str">
        <f t="shared" si="1148"/>
        <v/>
      </c>
      <c r="T593" s="105" t="str">
        <f t="shared" si="1319"/>
        <v/>
      </c>
    </row>
    <row r="594" spans="1:20" ht="20.25" hidden="1" thickTop="1" thickBot="1">
      <c r="A594" t="str">
        <f ca="1">IF(B594="","",INDIRECT("減額一覧!B"&amp;$P594))</f>
        <v/>
      </c>
      <c r="B594" s="61" t="str">
        <f t="shared" ref="B594" ca="1" si="1351">IF(INDIRECT("減額一覧!BA"&amp;P594)=1,INDIRECT("減額一覧!M"&amp;P594),"")</f>
        <v/>
      </c>
      <c r="C594" s="36" t="str">
        <f ca="1">IF(B594="","",INDIRECT("減額一覧!C"&amp;$P594))</f>
        <v/>
      </c>
      <c r="D594" s="78" t="str">
        <f ca="1">IF($B594="","",INDIRECT("減額一覧!G"&amp;$P594))</f>
        <v/>
      </c>
      <c r="E594" s="19" t="str">
        <f ca="1">IF(B594="","",INDIRECT("減額一覧!H"&amp;P594))</f>
        <v/>
      </c>
      <c r="F594" s="19" t="str">
        <f ca="1">IF($B594="","",INDIRECT("減額一覧!T"&amp;P594))</f>
        <v/>
      </c>
      <c r="G594" s="20" t="str">
        <f ca="1">IF($B594="","",INDIRECT("減額一覧!U"&amp;P594))</f>
        <v/>
      </c>
      <c r="H594" s="20" t="str">
        <f ca="1">IF($B594="","",INDIRECT("減額一覧!V"&amp;P594))</f>
        <v/>
      </c>
      <c r="I594" s="32" t="str">
        <f ca="1">IF(B594="","",IF(INDIRECT("減額一覧!BL"&amp;P594)=0.08,0.08,0.1))</f>
        <v/>
      </c>
      <c r="J594" s="51"/>
      <c r="K594" s="94" t="str">
        <f t="shared" ca="1" si="1184"/>
        <v/>
      </c>
      <c r="L594" s="56" t="str">
        <f t="shared" ca="1" si="1146"/>
        <v/>
      </c>
      <c r="N594" s="113" t="str">
        <f t="shared" ref="N594:N597" ca="1" si="1352">IF(A594="","",IF(A594&gt;3000,"月ヶ瀬",IF(A594&gt;=2000,"都祁","市内")))</f>
        <v/>
      </c>
      <c r="O594" s="114" t="str">
        <f t="shared" ref="O594" ca="1" si="1353">IF(B594="","",IF(INDIRECT("減額一覧!BL"&amp;P594)=0.08,0.08,0.1))</f>
        <v/>
      </c>
      <c r="P594" s="38">
        <v>117</v>
      </c>
      <c r="Q594" s="38" t="str">
        <f t="shared" ref="Q594:R597" ca="1" si="1354">IF(G594="","",IF(G594&gt;0,1,""))</f>
        <v/>
      </c>
      <c r="R594" s="38" t="str">
        <f t="shared" ca="1" si="1354"/>
        <v/>
      </c>
      <c r="S594" s="66" t="str">
        <f t="shared" ca="1" si="1148"/>
        <v/>
      </c>
      <c r="T594" s="105" t="str">
        <f t="shared" ca="1" si="1319"/>
        <v/>
      </c>
    </row>
    <row r="595" spans="1:20" ht="20.25" hidden="1" thickTop="1" thickBot="1">
      <c r="A595" t="str">
        <f ca="1">IF(B595="","",INDIRECT("減額一覧!B"&amp;$P595))</f>
        <v/>
      </c>
      <c r="B595" s="61" t="str">
        <f t="shared" ref="B595" ca="1" si="1355">IF(INDIRECT("減額一覧!BB"&amp;P595)=1,INDIRECT("減額一覧!W"&amp;P595),"")</f>
        <v/>
      </c>
      <c r="C595" s="44" t="str">
        <f ca="1">IF(B595="","",INDIRECT("減額一覧!C"&amp;$P595))</f>
        <v/>
      </c>
      <c r="D595" s="79" t="str">
        <f ca="1">IF($B595="","",INDIRECT("減額一覧!G"&amp;$P595))</f>
        <v/>
      </c>
      <c r="E595" s="19" t="str">
        <f ca="1">IF(B595="","",INDIRECT("減額一覧!H"&amp;P595))</f>
        <v/>
      </c>
      <c r="F595" s="19" t="str">
        <f ca="1">IF($B595="","",INDIRECT("減額一覧!AD"&amp;P595))</f>
        <v/>
      </c>
      <c r="G595" s="20" t="str">
        <f ca="1">IF($B595="","",INDIRECT("減額一覧!AE"&amp;P595))</f>
        <v/>
      </c>
      <c r="H595" s="20" t="str">
        <f ca="1">IF($B595="","",INDIRECT("減額一覧!AF"&amp;P595))</f>
        <v/>
      </c>
      <c r="I595" s="32" t="str">
        <f ca="1">IF(B595="","",IF(INDIRECT("減額一覧!BM"&amp;P595)=0.08,0.08,0.1))</f>
        <v/>
      </c>
      <c r="J595" s="52"/>
      <c r="K595" s="95" t="str">
        <f t="shared" ca="1" si="1184"/>
        <v/>
      </c>
      <c r="L595" s="58" t="str">
        <f t="shared" ca="1" si="1146"/>
        <v/>
      </c>
      <c r="N595" s="113" t="str">
        <f t="shared" ca="1" si="1352"/>
        <v/>
      </c>
      <c r="O595" s="114" t="str">
        <f t="shared" ref="O595" ca="1" si="1356">IF(B595="","",IF(INDIRECT("減額一覧!BM"&amp;P595)=0.08,0.08,0.1))</f>
        <v/>
      </c>
      <c r="P595" s="38">
        <v>117</v>
      </c>
      <c r="Q595" s="38" t="str">
        <f t="shared" ca="1" si="1354"/>
        <v/>
      </c>
      <c r="R595" s="38" t="str">
        <f t="shared" ca="1" si="1354"/>
        <v/>
      </c>
      <c r="S595" s="66" t="str">
        <f t="shared" ca="1" si="1148"/>
        <v/>
      </c>
      <c r="T595" s="105" t="str">
        <f t="shared" ca="1" si="1319"/>
        <v/>
      </c>
    </row>
    <row r="596" spans="1:20" ht="20.25" hidden="1" thickTop="1" thickBot="1">
      <c r="A596" t="str">
        <f ca="1">IF(B596="","",INDIRECT("減額一覧!B"&amp;$P596))</f>
        <v/>
      </c>
      <c r="B596" s="61" t="str">
        <f t="shared" ref="B596" ca="1" si="1357">IF(INDIRECT("減額一覧!BC"&amp;P596)=1,INDIRECT("減額一覧!AG"&amp;P596),"")</f>
        <v/>
      </c>
      <c r="C596" s="36" t="str">
        <f ca="1">IF(B596="","",INDIRECT("減額一覧!C"&amp;$P596))</f>
        <v/>
      </c>
      <c r="D596" s="80" t="str">
        <f ca="1">IF($B596="","",INDIRECT("減額一覧!G"&amp;$P596))</f>
        <v/>
      </c>
      <c r="E596" s="19" t="str">
        <f ca="1">IF(B596="","",INDIRECT("減額一覧!H"&amp;P596))</f>
        <v/>
      </c>
      <c r="F596" s="19" t="str">
        <f ca="1">IF($B596="","",INDIRECT("減額一覧!AN"&amp;P596))</f>
        <v/>
      </c>
      <c r="G596" s="20" t="str">
        <f ca="1">IF($B596="","",INDIRECT("減額一覧!AO"&amp;P596))</f>
        <v/>
      </c>
      <c r="H596" s="20" t="str">
        <f ca="1">IF($B596="","",INDIRECT("減額一覧!AP"&amp;P596))</f>
        <v/>
      </c>
      <c r="I596" s="32" t="str">
        <f ca="1">IF(B596="","",IF(INDIRECT("減額一覧!BN"&amp;P596)=0.08,0.08,0.1))</f>
        <v/>
      </c>
      <c r="J596" s="52"/>
      <c r="K596" s="95" t="str">
        <f t="shared" ca="1" si="1184"/>
        <v/>
      </c>
      <c r="L596" s="58" t="str">
        <f t="shared" ca="1" si="1146"/>
        <v/>
      </c>
      <c r="N596" s="113" t="str">
        <f t="shared" ca="1" si="1352"/>
        <v/>
      </c>
      <c r="O596" s="114" t="str">
        <f t="shared" ref="O596" ca="1" si="1358">IF(B596="","",IF(INDIRECT("減額一覧!BN"&amp;P596)=0.08,0.08,0.1))</f>
        <v/>
      </c>
      <c r="P596" s="38">
        <v>117</v>
      </c>
      <c r="Q596" s="38" t="str">
        <f t="shared" ca="1" si="1354"/>
        <v/>
      </c>
      <c r="R596" s="38" t="str">
        <f t="shared" ca="1" si="1354"/>
        <v/>
      </c>
      <c r="S596" s="66" t="str">
        <f t="shared" ca="1" si="1148"/>
        <v/>
      </c>
      <c r="T596" s="105" t="str">
        <f t="shared" ca="1" si="1319"/>
        <v/>
      </c>
    </row>
    <row r="597" spans="1:20" ht="20.25" hidden="1" thickTop="1" thickBot="1">
      <c r="A597" t="str">
        <f ca="1">IF(B597="","",INDIRECT("減額一覧!B"&amp;$P597))</f>
        <v/>
      </c>
      <c r="B597" s="61" t="str">
        <f t="shared" ref="B597" ca="1" si="1359">IF(INDIRECT("減額一覧!BD"&amp;P597)=1,INDIRECT("減額一覧!AQ"&amp;P597),"")</f>
        <v/>
      </c>
      <c r="C597" s="45" t="str">
        <f ca="1">IF(B597="","",INDIRECT("減額一覧!C"&amp;$P597))</f>
        <v/>
      </c>
      <c r="D597" s="79" t="str">
        <f ca="1">IF($B597="","",INDIRECT("減額一覧!G"&amp;$P597))</f>
        <v/>
      </c>
      <c r="E597" s="19" t="str">
        <f ca="1">IF(B597="","",INDIRECT("減額一覧!H"&amp;P597))</f>
        <v/>
      </c>
      <c r="F597" s="19" t="str">
        <f ca="1">IF($B597="","",INDIRECT("減額一覧!AX"&amp;P597))</f>
        <v/>
      </c>
      <c r="G597" s="20" t="str">
        <f ca="1">IF($B597="","",INDIRECT("減額一覧!AY"&amp;P597))</f>
        <v/>
      </c>
      <c r="H597" s="20" t="str">
        <f ca="1">IF($B597="","",INDIRECT("減額一覧!AZ"&amp;P597))</f>
        <v/>
      </c>
      <c r="I597" s="32" t="str">
        <f ca="1">IF(B597="","",IF(INDIRECT("減額一覧!BO"&amp;P597)=0.08,0.08,0.1))</f>
        <v/>
      </c>
      <c r="J597" s="52"/>
      <c r="K597" s="95" t="str">
        <f t="shared" ca="1" si="1184"/>
        <v/>
      </c>
      <c r="L597" s="58" t="str">
        <f t="shared" ca="1" si="1146"/>
        <v/>
      </c>
      <c r="N597" s="113" t="str">
        <f t="shared" ca="1" si="1352"/>
        <v/>
      </c>
      <c r="O597" s="114" t="str">
        <f t="shared" ref="O597" ca="1" si="1360">IF(B597="","",IF(INDIRECT("減額一覧!BO"&amp;P597)=0.08,0.08,0.1))</f>
        <v/>
      </c>
      <c r="P597" s="38">
        <v>117</v>
      </c>
      <c r="Q597" s="38" t="str">
        <f t="shared" ca="1" si="1354"/>
        <v/>
      </c>
      <c r="R597" s="38" t="str">
        <f t="shared" ca="1" si="1354"/>
        <v/>
      </c>
      <c r="S597" s="66" t="str">
        <f t="shared" ca="1" si="1148"/>
        <v/>
      </c>
      <c r="T597" s="105" t="str">
        <f t="shared" ca="1" si="1319"/>
        <v/>
      </c>
    </row>
    <row r="598" spans="1:20" ht="20.25" hidden="1" thickTop="1" thickBot="1">
      <c r="A598" t="str">
        <f t="shared" ref="A598" ca="1" si="1361">IF(B598="","",INDIRECT("減額一覧!B"&amp;$P598))</f>
        <v/>
      </c>
      <c r="B598" s="64"/>
      <c r="C598" s="41" t="str">
        <f>IF(B598="","",減額一覧!C294)</f>
        <v/>
      </c>
      <c r="D598" s="43"/>
      <c r="E598" s="21"/>
      <c r="F598" s="22" t="s">
        <v>69</v>
      </c>
      <c r="G598" s="23">
        <f t="shared" ref="G598:H598" si="1362">SUBTOTAL(9,G594:G597)</f>
        <v>0</v>
      </c>
      <c r="H598" s="23">
        <f t="shared" si="1362"/>
        <v>0</v>
      </c>
      <c r="I598" s="30"/>
      <c r="J598" s="53"/>
      <c r="K598" s="96" t="str">
        <f t="shared" ca="1" si="1184"/>
        <v/>
      </c>
      <c r="L598" s="59" t="str">
        <f t="shared" si="1146"/>
        <v/>
      </c>
      <c r="N598" s="108" t="str">
        <f t="shared" ref="N598" si="1363">IF(AND(G598=0,H598=0),"","小計")</f>
        <v/>
      </c>
      <c r="O598" s="108" t="str">
        <f t="shared" ref="O598" si="1364">IF(AND(G598=0,H598=0),"","小計")</f>
        <v/>
      </c>
      <c r="P598" s="38"/>
      <c r="Q598" s="38"/>
      <c r="R598" s="38"/>
      <c r="S598" s="66" t="str">
        <f t="shared" si="1148"/>
        <v/>
      </c>
      <c r="T598" s="105" t="str">
        <f t="shared" si="1319"/>
        <v/>
      </c>
    </row>
    <row r="599" spans="1:20" ht="20.25" hidden="1" thickTop="1" thickBot="1">
      <c r="A599" t="str">
        <f ca="1">IF(B599="","",INDIRECT("減額一覧!B"&amp;$P599))</f>
        <v/>
      </c>
      <c r="B599" s="61" t="str">
        <f t="shared" ref="B599" ca="1" si="1365">IF(INDIRECT("減額一覧!BA"&amp;P599)=1,INDIRECT("減額一覧!M"&amp;P599),"")</f>
        <v/>
      </c>
      <c r="C599" s="36" t="str">
        <f ca="1">IF(B599="","",INDIRECT("減額一覧!C"&amp;$P599))</f>
        <v/>
      </c>
      <c r="D599" s="78" t="str">
        <f ca="1">IF($B599="","",INDIRECT("減額一覧!G"&amp;$P599))</f>
        <v/>
      </c>
      <c r="E599" s="19" t="str">
        <f ca="1">IF(B599="","",INDIRECT("減額一覧!H"&amp;P599))</f>
        <v/>
      </c>
      <c r="F599" s="19" t="str">
        <f ca="1">IF($B599="","",INDIRECT("減額一覧!T"&amp;P599))</f>
        <v/>
      </c>
      <c r="G599" s="20" t="str">
        <f ca="1">IF($B599="","",INDIRECT("減額一覧!U"&amp;P599))</f>
        <v/>
      </c>
      <c r="H599" s="20" t="str">
        <f ca="1">IF($B599="","",INDIRECT("減額一覧!V"&amp;P599))</f>
        <v/>
      </c>
      <c r="I599" s="32" t="str">
        <f ca="1">IF(B599="","",IF(INDIRECT("減額一覧!BL"&amp;P599)=0.08,0.08,0.1))</f>
        <v/>
      </c>
      <c r="J599" s="51"/>
      <c r="K599" s="94" t="str">
        <f t="shared" ca="1" si="1184"/>
        <v/>
      </c>
      <c r="L599" s="56" t="str">
        <f t="shared" ca="1" si="1146"/>
        <v/>
      </c>
      <c r="N599" s="113" t="str">
        <f t="shared" ref="N599:N602" ca="1" si="1366">IF(A599="","",IF(A599&gt;3000,"月ヶ瀬",IF(A599&gt;=2000,"都祁","市内")))</f>
        <v/>
      </c>
      <c r="O599" s="114" t="str">
        <f t="shared" ref="O599" ca="1" si="1367">IF(B599="","",IF(INDIRECT("減額一覧!BL"&amp;P599)=0.08,0.08,0.1))</f>
        <v/>
      </c>
      <c r="P599" s="38">
        <v>114</v>
      </c>
      <c r="Q599" s="38" t="str">
        <f t="shared" ref="Q599:R602" ca="1" si="1368">IF(G599="","",IF(G599&gt;0,1,""))</f>
        <v/>
      </c>
      <c r="R599" s="38" t="str">
        <f t="shared" ca="1" si="1368"/>
        <v/>
      </c>
      <c r="S599" s="66" t="str">
        <f t="shared" ca="1" si="1148"/>
        <v/>
      </c>
      <c r="T599" s="105" t="str">
        <f t="shared" ca="1" si="1319"/>
        <v/>
      </c>
    </row>
    <row r="600" spans="1:20" ht="20.25" hidden="1" thickTop="1" thickBot="1">
      <c r="A600" t="str">
        <f ca="1">IF(B600="","",INDIRECT("減額一覧!B"&amp;$P600))</f>
        <v/>
      </c>
      <c r="B600" s="61" t="str">
        <f t="shared" ref="B600" ca="1" si="1369">IF(INDIRECT("減額一覧!BB"&amp;P600)=1,INDIRECT("減額一覧!W"&amp;P600),"")</f>
        <v/>
      </c>
      <c r="C600" s="44" t="str">
        <f ca="1">IF(B600="","",INDIRECT("減額一覧!C"&amp;$P600))</f>
        <v/>
      </c>
      <c r="D600" s="79" t="str">
        <f ca="1">IF($B600="","",INDIRECT("減額一覧!G"&amp;$P600))</f>
        <v/>
      </c>
      <c r="E600" s="19" t="str">
        <f ca="1">IF(B600="","",INDIRECT("減額一覧!H"&amp;P600))</f>
        <v/>
      </c>
      <c r="F600" s="19" t="str">
        <f ca="1">IF($B600="","",INDIRECT("減額一覧!AD"&amp;P600))</f>
        <v/>
      </c>
      <c r="G600" s="20" t="str">
        <f ca="1">IF($B600="","",INDIRECT("減額一覧!AE"&amp;P600))</f>
        <v/>
      </c>
      <c r="H600" s="20" t="str">
        <f ca="1">IF($B600="","",INDIRECT("減額一覧!AF"&amp;P600))</f>
        <v/>
      </c>
      <c r="I600" s="32" t="str">
        <f ca="1">IF(B600="","",IF(INDIRECT("減額一覧!BM"&amp;P600)=0.08,0.08,0.1))</f>
        <v/>
      </c>
      <c r="J600" s="52"/>
      <c r="K600" s="95" t="str">
        <f t="shared" ca="1" si="1184"/>
        <v/>
      </c>
      <c r="L600" s="58" t="str">
        <f t="shared" ca="1" si="1146"/>
        <v/>
      </c>
      <c r="N600" s="113" t="str">
        <f t="shared" ca="1" si="1366"/>
        <v/>
      </c>
      <c r="O600" s="114" t="str">
        <f t="shared" ref="O600" ca="1" si="1370">IF(B600="","",IF(INDIRECT("減額一覧!BM"&amp;P600)=0.08,0.08,0.1))</f>
        <v/>
      </c>
      <c r="P600" s="38">
        <v>114</v>
      </c>
      <c r="Q600" s="38" t="str">
        <f t="shared" ca="1" si="1368"/>
        <v/>
      </c>
      <c r="R600" s="38" t="str">
        <f t="shared" ca="1" si="1368"/>
        <v/>
      </c>
      <c r="S600" s="66" t="str">
        <f t="shared" ca="1" si="1148"/>
        <v/>
      </c>
      <c r="T600" s="105" t="str">
        <f t="shared" ca="1" si="1319"/>
        <v/>
      </c>
    </row>
    <row r="601" spans="1:20" ht="20.25" hidden="1" thickTop="1" thickBot="1">
      <c r="A601" t="str">
        <f ca="1">IF(B601="","",INDIRECT("減額一覧!B"&amp;$P601))</f>
        <v/>
      </c>
      <c r="B601" s="61" t="str">
        <f t="shared" ref="B601" ca="1" si="1371">IF(INDIRECT("減額一覧!BC"&amp;P601)=1,INDIRECT("減額一覧!AG"&amp;P601),"")</f>
        <v/>
      </c>
      <c r="C601" s="36" t="str">
        <f ca="1">IF(B601="","",INDIRECT("減額一覧!C"&amp;$P601))</f>
        <v/>
      </c>
      <c r="D601" s="80" t="str">
        <f ca="1">IF($B601="","",INDIRECT("減額一覧!G"&amp;$P601))</f>
        <v/>
      </c>
      <c r="E601" s="19" t="str">
        <f ca="1">IF(B601="","",INDIRECT("減額一覧!H"&amp;P601))</f>
        <v/>
      </c>
      <c r="F601" s="19" t="str">
        <f ca="1">IF($B601="","",INDIRECT("減額一覧!AN"&amp;P601))</f>
        <v/>
      </c>
      <c r="G601" s="20" t="str">
        <f ca="1">IF($B601="","",INDIRECT("減額一覧!AO"&amp;P601))</f>
        <v/>
      </c>
      <c r="H601" s="20" t="str">
        <f ca="1">IF($B601="","",INDIRECT("減額一覧!AP"&amp;P601))</f>
        <v/>
      </c>
      <c r="I601" s="32" t="str">
        <f ca="1">IF(B601="","",IF(INDIRECT("減額一覧!BN"&amp;P601)=0.08,0.08,0.1))</f>
        <v/>
      </c>
      <c r="J601" s="52"/>
      <c r="K601" s="95" t="str">
        <f t="shared" ca="1" si="1184"/>
        <v/>
      </c>
      <c r="L601" s="58" t="str">
        <f t="shared" ca="1" si="1146"/>
        <v/>
      </c>
      <c r="N601" s="113" t="str">
        <f t="shared" ca="1" si="1366"/>
        <v/>
      </c>
      <c r="O601" s="114" t="str">
        <f t="shared" ref="O601" ca="1" si="1372">IF(B601="","",IF(INDIRECT("減額一覧!BN"&amp;P601)=0.08,0.08,0.1))</f>
        <v/>
      </c>
      <c r="P601" s="38">
        <v>114</v>
      </c>
      <c r="Q601" s="38" t="str">
        <f t="shared" ca="1" si="1368"/>
        <v/>
      </c>
      <c r="R601" s="38" t="str">
        <f t="shared" ca="1" si="1368"/>
        <v/>
      </c>
      <c r="S601" s="66" t="str">
        <f t="shared" ca="1" si="1148"/>
        <v/>
      </c>
      <c r="T601" s="105" t="str">
        <f t="shared" ca="1" si="1319"/>
        <v/>
      </c>
    </row>
    <row r="602" spans="1:20" ht="20.25" hidden="1" thickTop="1" thickBot="1">
      <c r="A602" t="str">
        <f ca="1">IF(B602="","",INDIRECT("減額一覧!B"&amp;$P602))</f>
        <v/>
      </c>
      <c r="B602" s="61" t="str">
        <f t="shared" ref="B602" ca="1" si="1373">IF(INDIRECT("減額一覧!BD"&amp;P602)=1,INDIRECT("減額一覧!AQ"&amp;P602),"")</f>
        <v/>
      </c>
      <c r="C602" s="45" t="str">
        <f ca="1">IF(B602="","",INDIRECT("減額一覧!C"&amp;$P602))</f>
        <v/>
      </c>
      <c r="D602" s="79" t="str">
        <f ca="1">IF($B602="","",INDIRECT("減額一覧!G"&amp;$P602))</f>
        <v/>
      </c>
      <c r="E602" s="19" t="str">
        <f ca="1">IF(B602="","",INDIRECT("減額一覧!H"&amp;P602))</f>
        <v/>
      </c>
      <c r="F602" s="19" t="str">
        <f ca="1">IF($B602="","",INDIRECT("減額一覧!AX"&amp;P602))</f>
        <v/>
      </c>
      <c r="G602" s="20" t="str">
        <f ca="1">IF($B602="","",INDIRECT("減額一覧!AY"&amp;P602))</f>
        <v/>
      </c>
      <c r="H602" s="20" t="str">
        <f ca="1">IF($B602="","",INDIRECT("減額一覧!AZ"&amp;P602))</f>
        <v/>
      </c>
      <c r="I602" s="32" t="str">
        <f ca="1">IF(B602="","",IF(INDIRECT("減額一覧!BO"&amp;P602)=0.08,0.08,0.1))</f>
        <v/>
      </c>
      <c r="J602" s="52"/>
      <c r="K602" s="95" t="str">
        <f t="shared" ca="1" si="1184"/>
        <v/>
      </c>
      <c r="L602" s="58" t="str">
        <f t="shared" ca="1" si="1146"/>
        <v/>
      </c>
      <c r="N602" s="113" t="str">
        <f t="shared" ca="1" si="1366"/>
        <v/>
      </c>
      <c r="O602" s="114" t="str">
        <f t="shared" ref="O602" ca="1" si="1374">IF(B602="","",IF(INDIRECT("減額一覧!BO"&amp;P602)=0.08,0.08,0.1))</f>
        <v/>
      </c>
      <c r="P602" s="38">
        <v>114</v>
      </c>
      <c r="Q602" s="38" t="str">
        <f t="shared" ca="1" si="1368"/>
        <v/>
      </c>
      <c r="R602" s="38" t="str">
        <f t="shared" ca="1" si="1368"/>
        <v/>
      </c>
      <c r="S602" s="66" t="str">
        <f t="shared" ca="1" si="1148"/>
        <v/>
      </c>
      <c r="T602" s="105" t="str">
        <f t="shared" ca="1" si="1319"/>
        <v/>
      </c>
    </row>
    <row r="603" spans="1:20" ht="20.25" hidden="1" thickTop="1" thickBot="1">
      <c r="B603" s="64"/>
      <c r="C603" s="41" t="str">
        <f>IF(B603="","",減額一覧!C299)</f>
        <v/>
      </c>
      <c r="D603" s="43"/>
      <c r="E603" s="21"/>
      <c r="F603" s="22" t="s">
        <v>69</v>
      </c>
      <c r="G603" s="23">
        <f t="shared" ref="G603:H603" si="1375">SUBTOTAL(9,G599:G602)</f>
        <v>0</v>
      </c>
      <c r="H603" s="23">
        <f t="shared" si="1375"/>
        <v>0</v>
      </c>
      <c r="I603" s="30"/>
      <c r="J603" s="53"/>
      <c r="K603" s="96" t="str">
        <f t="shared" si="1184"/>
        <v/>
      </c>
      <c r="L603" s="59" t="str">
        <f t="shared" si="1146"/>
        <v/>
      </c>
      <c r="N603" s="108" t="str">
        <f t="shared" ref="N603" si="1376">IF(AND(G603=0,H603=0),"","小計")</f>
        <v/>
      </c>
      <c r="O603" s="108" t="str">
        <f t="shared" ref="O603" si="1377">IF(AND(G603=0,H603=0),"","小計")</f>
        <v/>
      </c>
      <c r="P603" s="38"/>
      <c r="Q603" s="38"/>
      <c r="R603" s="38"/>
      <c r="S603" s="66" t="str">
        <f t="shared" si="1148"/>
        <v/>
      </c>
      <c r="T603" s="105" t="str">
        <f t="shared" si="1319"/>
        <v/>
      </c>
    </row>
    <row r="604" spans="1:20" ht="20.25" hidden="1" thickTop="1" thickBot="1">
      <c r="A604" t="str">
        <f ca="1">IF(B604="","",INDIRECT("減額一覧!B"&amp;$P604))</f>
        <v/>
      </c>
      <c r="B604" s="61" t="str">
        <f t="shared" ref="B604" ca="1" si="1378">IF(INDIRECT("減額一覧!BA"&amp;P604)=1,INDIRECT("減額一覧!M"&amp;P604),"")</f>
        <v/>
      </c>
      <c r="C604" s="36" t="str">
        <f ca="1">IF(B604="","",INDIRECT("減額一覧!C"&amp;$P604))</f>
        <v/>
      </c>
      <c r="D604" s="78" t="str">
        <f ca="1">IF($B604="","",INDIRECT("減額一覧!G"&amp;$P604))</f>
        <v/>
      </c>
      <c r="E604" s="19" t="str">
        <f ca="1">IF(B604="","",INDIRECT("減額一覧!H"&amp;P604))</f>
        <v/>
      </c>
      <c r="F604" s="19" t="str">
        <f ca="1">IF($B604="","",INDIRECT("減額一覧!T"&amp;P604))</f>
        <v/>
      </c>
      <c r="G604" s="20" t="str">
        <f ca="1">IF($B604="","",INDIRECT("減額一覧!U"&amp;P604))</f>
        <v/>
      </c>
      <c r="H604" s="20" t="str">
        <f ca="1">IF($B604="","",INDIRECT("減額一覧!V"&amp;P604))</f>
        <v/>
      </c>
      <c r="I604" s="32" t="str">
        <f ca="1">IF(B604="","",IF(INDIRECT("減額一覧!BL"&amp;P604)=0.08,0.08,0.1))</f>
        <v/>
      </c>
      <c r="J604" s="51"/>
      <c r="K604" s="94" t="str">
        <f t="shared" ca="1" si="1184"/>
        <v/>
      </c>
      <c r="L604" s="56" t="str">
        <f t="shared" ca="1" si="1146"/>
        <v/>
      </c>
      <c r="N604" s="113" t="str">
        <f t="shared" ref="N604:N607" ca="1" si="1379">IF(A604="","",IF(A604&gt;3000,"月ヶ瀬",IF(A604&gt;=2000,"都祁","市内")))</f>
        <v/>
      </c>
      <c r="O604" s="114" t="str">
        <f t="shared" ref="O604" ca="1" si="1380">IF(B604="","",IF(INDIRECT("減額一覧!BL"&amp;P604)=0.08,0.08,0.1))</f>
        <v/>
      </c>
      <c r="P604" s="38">
        <v>115</v>
      </c>
      <c r="Q604" s="38" t="str">
        <f t="shared" ref="Q604:R607" ca="1" si="1381">IF(G604="","",IF(G604&gt;0,1,""))</f>
        <v/>
      </c>
      <c r="R604" s="38" t="str">
        <f t="shared" ca="1" si="1381"/>
        <v/>
      </c>
      <c r="S604" s="66" t="str">
        <f t="shared" ca="1" si="1148"/>
        <v/>
      </c>
      <c r="T604" s="105" t="str">
        <f t="shared" ca="1" si="1319"/>
        <v/>
      </c>
    </row>
    <row r="605" spans="1:20" ht="20.25" hidden="1" thickTop="1" thickBot="1">
      <c r="A605" t="str">
        <f ca="1">IF(B605="","",INDIRECT("減額一覧!B"&amp;$P605))</f>
        <v/>
      </c>
      <c r="B605" s="61" t="str">
        <f t="shared" ref="B605" ca="1" si="1382">IF(INDIRECT("減額一覧!BB"&amp;P605)=1,INDIRECT("減額一覧!W"&amp;P605),"")</f>
        <v/>
      </c>
      <c r="C605" s="44" t="str">
        <f ca="1">IF(B605="","",INDIRECT("減額一覧!C"&amp;$P605))</f>
        <v/>
      </c>
      <c r="D605" s="79" t="str">
        <f ca="1">IF($B605="","",INDIRECT("減額一覧!G"&amp;$P605))</f>
        <v/>
      </c>
      <c r="E605" s="19" t="str">
        <f ca="1">IF(B605="","",INDIRECT("減額一覧!H"&amp;P605))</f>
        <v/>
      </c>
      <c r="F605" s="19" t="str">
        <f ca="1">IF($B605="","",INDIRECT("減額一覧!AD"&amp;P605))</f>
        <v/>
      </c>
      <c r="G605" s="20" t="str">
        <f ca="1">IF($B605="","",INDIRECT("減額一覧!AE"&amp;P605))</f>
        <v/>
      </c>
      <c r="H605" s="20" t="str">
        <f ca="1">IF($B605="","",INDIRECT("減額一覧!AF"&amp;P605))</f>
        <v/>
      </c>
      <c r="I605" s="32" t="str">
        <f ca="1">IF(B605="","",IF(INDIRECT("減額一覧!BM"&amp;P605)=0.08,0.08,0.1))</f>
        <v/>
      </c>
      <c r="J605" s="52"/>
      <c r="K605" s="95" t="str">
        <f t="shared" ca="1" si="1184"/>
        <v/>
      </c>
      <c r="L605" s="58" t="str">
        <f t="shared" ca="1" si="1146"/>
        <v/>
      </c>
      <c r="N605" s="113" t="str">
        <f t="shared" ca="1" si="1379"/>
        <v/>
      </c>
      <c r="O605" s="114" t="str">
        <f t="shared" ref="O605" ca="1" si="1383">IF(B605="","",IF(INDIRECT("減額一覧!BM"&amp;P605)=0.08,0.08,0.1))</f>
        <v/>
      </c>
      <c r="P605" s="38">
        <v>115</v>
      </c>
      <c r="Q605" s="38" t="str">
        <f t="shared" ca="1" si="1381"/>
        <v/>
      </c>
      <c r="R605" s="38" t="str">
        <f t="shared" ca="1" si="1381"/>
        <v/>
      </c>
      <c r="S605" s="66" t="str">
        <f t="shared" ca="1" si="1148"/>
        <v/>
      </c>
      <c r="T605" s="105" t="str">
        <f t="shared" ca="1" si="1319"/>
        <v/>
      </c>
    </row>
    <row r="606" spans="1:20" ht="20.25" hidden="1" thickTop="1" thickBot="1">
      <c r="A606" t="str">
        <f ca="1">IF(B606="","",INDIRECT("減額一覧!B"&amp;$P606))</f>
        <v/>
      </c>
      <c r="B606" s="61" t="str">
        <f t="shared" ref="B606" ca="1" si="1384">IF(INDIRECT("減額一覧!BC"&amp;P606)=1,INDIRECT("減額一覧!AG"&amp;P606),"")</f>
        <v/>
      </c>
      <c r="C606" s="36" t="str">
        <f ca="1">IF(B606="","",INDIRECT("減額一覧!C"&amp;$P606))</f>
        <v/>
      </c>
      <c r="D606" s="80" t="str">
        <f ca="1">IF($B606="","",INDIRECT("減額一覧!G"&amp;$P606))</f>
        <v/>
      </c>
      <c r="E606" s="19" t="str">
        <f ca="1">IF(B606="","",INDIRECT("減額一覧!H"&amp;P606))</f>
        <v/>
      </c>
      <c r="F606" s="19" t="str">
        <f ca="1">IF($B606="","",INDIRECT("減額一覧!AN"&amp;P606))</f>
        <v/>
      </c>
      <c r="G606" s="20" t="str">
        <f ca="1">IF($B606="","",INDIRECT("減額一覧!AO"&amp;P606))</f>
        <v/>
      </c>
      <c r="H606" s="20" t="str">
        <f ca="1">IF($B606="","",INDIRECT("減額一覧!AP"&amp;P606))</f>
        <v/>
      </c>
      <c r="I606" s="32" t="str">
        <f ca="1">IF(B606="","",IF(INDIRECT("減額一覧!BN"&amp;P606)=0.08,0.08,0.1))</f>
        <v/>
      </c>
      <c r="J606" s="52"/>
      <c r="K606" s="95" t="str">
        <f t="shared" ca="1" si="1184"/>
        <v/>
      </c>
      <c r="L606" s="58" t="str">
        <f t="shared" ca="1" si="1146"/>
        <v/>
      </c>
      <c r="N606" s="113" t="str">
        <f t="shared" ca="1" si="1379"/>
        <v/>
      </c>
      <c r="O606" s="114" t="str">
        <f t="shared" ref="O606" ca="1" si="1385">IF(B606="","",IF(INDIRECT("減額一覧!BN"&amp;P606)=0.08,0.08,0.1))</f>
        <v/>
      </c>
      <c r="P606" s="38">
        <v>115</v>
      </c>
      <c r="Q606" s="38" t="str">
        <f t="shared" ca="1" si="1381"/>
        <v/>
      </c>
      <c r="R606" s="38" t="str">
        <f t="shared" ca="1" si="1381"/>
        <v/>
      </c>
      <c r="S606" s="66" t="str">
        <f t="shared" ca="1" si="1148"/>
        <v/>
      </c>
      <c r="T606" s="105" t="str">
        <f t="shared" ca="1" si="1319"/>
        <v/>
      </c>
    </row>
    <row r="607" spans="1:20" ht="20.25" hidden="1" thickTop="1" thickBot="1">
      <c r="A607" t="str">
        <f ca="1">IF(B607="","",INDIRECT("減額一覧!B"&amp;$P607))</f>
        <v/>
      </c>
      <c r="B607" s="61" t="str">
        <f t="shared" ref="B607" ca="1" si="1386">IF(INDIRECT("減額一覧!BD"&amp;P607)=1,INDIRECT("減額一覧!AQ"&amp;P607),"")</f>
        <v/>
      </c>
      <c r="C607" s="45" t="str">
        <f ca="1">IF(B607="","",INDIRECT("減額一覧!C"&amp;$P607))</f>
        <v/>
      </c>
      <c r="D607" s="79" t="str">
        <f ca="1">IF($B607="","",INDIRECT("減額一覧!G"&amp;$P607))</f>
        <v/>
      </c>
      <c r="E607" s="19" t="str">
        <f ca="1">IF(B607="","",INDIRECT("減額一覧!H"&amp;P607))</f>
        <v/>
      </c>
      <c r="F607" s="19" t="str">
        <f ca="1">IF($B607="","",INDIRECT("減額一覧!AX"&amp;P607))</f>
        <v/>
      </c>
      <c r="G607" s="20" t="str">
        <f ca="1">IF($B607="","",INDIRECT("減額一覧!AY"&amp;P607))</f>
        <v/>
      </c>
      <c r="H607" s="20" t="str">
        <f ca="1">IF($B607="","",INDIRECT("減額一覧!AZ"&amp;P607))</f>
        <v/>
      </c>
      <c r="I607" s="32" t="str">
        <f ca="1">IF(B607="","",IF(INDIRECT("減額一覧!BO"&amp;P607)=0.08,0.08,0.1))</f>
        <v/>
      </c>
      <c r="J607" s="52"/>
      <c r="K607" s="95" t="str">
        <f t="shared" ca="1" si="1184"/>
        <v/>
      </c>
      <c r="L607" s="58" t="str">
        <f t="shared" ca="1" si="1146"/>
        <v/>
      </c>
      <c r="N607" s="113" t="str">
        <f t="shared" ca="1" si="1379"/>
        <v/>
      </c>
      <c r="O607" s="114" t="str">
        <f t="shared" ref="O607" ca="1" si="1387">IF(B607="","",IF(INDIRECT("減額一覧!BO"&amp;P607)=0.08,0.08,0.1))</f>
        <v/>
      </c>
      <c r="P607" s="38">
        <v>115</v>
      </c>
      <c r="Q607" s="38" t="str">
        <f t="shared" ca="1" si="1381"/>
        <v/>
      </c>
      <c r="R607" s="38" t="str">
        <f t="shared" ca="1" si="1381"/>
        <v/>
      </c>
      <c r="S607" s="66" t="str">
        <f t="shared" ca="1" si="1148"/>
        <v/>
      </c>
      <c r="T607" s="105" t="str">
        <f t="shared" ca="1" si="1319"/>
        <v/>
      </c>
    </row>
    <row r="608" spans="1:20" ht="20.25" hidden="1" thickTop="1" thickBot="1">
      <c r="B608" s="64"/>
      <c r="C608" s="41" t="str">
        <f>IF(B608="","",減額一覧!C304)</f>
        <v/>
      </c>
      <c r="D608" s="43"/>
      <c r="E608" s="21"/>
      <c r="F608" s="22" t="s">
        <v>69</v>
      </c>
      <c r="G608" s="23">
        <f t="shared" ref="G608:H608" si="1388">SUBTOTAL(9,G604:G607)</f>
        <v>0</v>
      </c>
      <c r="H608" s="23">
        <f t="shared" si="1388"/>
        <v>0</v>
      </c>
      <c r="I608" s="30"/>
      <c r="J608" s="53"/>
      <c r="K608" s="96" t="str">
        <f t="shared" si="1184"/>
        <v/>
      </c>
      <c r="L608" s="59" t="str">
        <f t="shared" si="1146"/>
        <v/>
      </c>
      <c r="N608" s="108" t="str">
        <f t="shared" ref="N608" si="1389">IF(AND(G608=0,H608=0),"","小計")</f>
        <v/>
      </c>
      <c r="O608" s="108" t="str">
        <f t="shared" ref="O608" si="1390">IF(AND(G608=0,H608=0),"","小計")</f>
        <v/>
      </c>
      <c r="P608" s="38"/>
      <c r="Q608" s="38"/>
      <c r="R608" s="38"/>
      <c r="S608" s="66" t="str">
        <f t="shared" si="1148"/>
        <v/>
      </c>
      <c r="T608" s="105" t="str">
        <f t="shared" si="1319"/>
        <v/>
      </c>
    </row>
    <row r="609" spans="1:20" ht="20.25" hidden="1" thickTop="1" thickBot="1">
      <c r="A609" t="str">
        <f ca="1">IF(B609="","",INDIRECT("減額一覧!B"&amp;$P609))</f>
        <v/>
      </c>
      <c r="B609" s="61" t="str">
        <f t="shared" ref="B609" ca="1" si="1391">IF(INDIRECT("減額一覧!BA"&amp;P609)=1,INDIRECT("減額一覧!M"&amp;P609),"")</f>
        <v/>
      </c>
      <c r="C609" s="36" t="str">
        <f ca="1">IF(B609="","",INDIRECT("減額一覧!C"&amp;$P609))</f>
        <v/>
      </c>
      <c r="D609" s="78" t="str">
        <f ca="1">IF($B609="","",INDIRECT("減額一覧!G"&amp;$P609))</f>
        <v/>
      </c>
      <c r="E609" s="19" t="str">
        <f ca="1">IF(B609="","",INDIRECT("減額一覧!H"&amp;P609))</f>
        <v/>
      </c>
      <c r="F609" s="19" t="str">
        <f ca="1">IF($B609="","",INDIRECT("減額一覧!T"&amp;P609))</f>
        <v/>
      </c>
      <c r="G609" s="20" t="str">
        <f ca="1">IF($B609="","",INDIRECT("減額一覧!U"&amp;P609))</f>
        <v/>
      </c>
      <c r="H609" s="20" t="str">
        <f ca="1">IF($B609="","",INDIRECT("減額一覧!V"&amp;P609))</f>
        <v/>
      </c>
      <c r="I609" s="32" t="str">
        <f ca="1">IF(B609="","",IF(INDIRECT("減額一覧!BL"&amp;P609)=0.08,0.08,0.1))</f>
        <v/>
      </c>
      <c r="J609" s="51"/>
      <c r="K609" s="94" t="str">
        <f t="shared" ca="1" si="1184"/>
        <v/>
      </c>
      <c r="L609" s="56" t="str">
        <f t="shared" ca="1" si="1146"/>
        <v/>
      </c>
      <c r="N609" s="113" t="str">
        <f t="shared" ref="N609:N612" ca="1" si="1392">IF(A609="","",IF(A609&gt;3000,"月ヶ瀬",IF(A609&gt;=2000,"都祁","市内")))</f>
        <v/>
      </c>
      <c r="O609" s="114" t="str">
        <f t="shared" ref="O609" ca="1" si="1393">IF(B609="","",IF(INDIRECT("減額一覧!BL"&amp;P609)=0.08,0.08,0.1))</f>
        <v/>
      </c>
      <c r="P609" s="38">
        <v>116</v>
      </c>
      <c r="Q609" s="38" t="str">
        <f t="shared" ref="Q609:R612" ca="1" si="1394">IF(G609="","",IF(G609&gt;0,1,""))</f>
        <v/>
      </c>
      <c r="R609" s="38" t="str">
        <f t="shared" ca="1" si="1394"/>
        <v/>
      </c>
      <c r="S609" s="66" t="str">
        <f t="shared" ca="1" si="1148"/>
        <v/>
      </c>
      <c r="T609" s="105" t="str">
        <f t="shared" ca="1" si="1319"/>
        <v/>
      </c>
    </row>
    <row r="610" spans="1:20" ht="20.25" hidden="1" thickTop="1" thickBot="1">
      <c r="A610" t="str">
        <f ca="1">IF(B610="","",INDIRECT("減額一覧!B"&amp;$P610))</f>
        <v/>
      </c>
      <c r="B610" s="61" t="str">
        <f t="shared" ref="B610" ca="1" si="1395">IF(INDIRECT("減額一覧!BB"&amp;P610)=1,INDIRECT("減額一覧!W"&amp;P610),"")</f>
        <v/>
      </c>
      <c r="C610" s="44" t="str">
        <f ca="1">IF(B610="","",INDIRECT("減額一覧!C"&amp;$P610))</f>
        <v/>
      </c>
      <c r="D610" s="79" t="str">
        <f ca="1">IF($B610="","",INDIRECT("減額一覧!G"&amp;$P610))</f>
        <v/>
      </c>
      <c r="E610" s="19" t="str">
        <f ca="1">IF(B610="","",INDIRECT("減額一覧!H"&amp;P610))</f>
        <v/>
      </c>
      <c r="F610" s="19" t="str">
        <f ca="1">IF($B610="","",INDIRECT("減額一覧!AD"&amp;P610))</f>
        <v/>
      </c>
      <c r="G610" s="20" t="str">
        <f ca="1">IF($B610="","",INDIRECT("減額一覧!AE"&amp;P610))</f>
        <v/>
      </c>
      <c r="H610" s="20" t="str">
        <f ca="1">IF($B610="","",INDIRECT("減額一覧!AF"&amp;P610))</f>
        <v/>
      </c>
      <c r="I610" s="32" t="str">
        <f ca="1">IF(B610="","",IF(INDIRECT("減額一覧!BM"&amp;P610)=0.08,0.08,0.1))</f>
        <v/>
      </c>
      <c r="J610" s="52"/>
      <c r="K610" s="95" t="str">
        <f t="shared" ca="1" si="1184"/>
        <v/>
      </c>
      <c r="L610" s="58" t="str">
        <f t="shared" ca="1" si="1146"/>
        <v/>
      </c>
      <c r="N610" s="113" t="str">
        <f t="shared" ca="1" si="1392"/>
        <v/>
      </c>
      <c r="O610" s="114" t="str">
        <f t="shared" ref="O610" ca="1" si="1396">IF(B610="","",IF(INDIRECT("減額一覧!BM"&amp;P610)=0.08,0.08,0.1))</f>
        <v/>
      </c>
      <c r="P610" s="38">
        <v>116</v>
      </c>
      <c r="Q610" s="38" t="str">
        <f t="shared" ca="1" si="1394"/>
        <v/>
      </c>
      <c r="R610" s="38" t="str">
        <f t="shared" ca="1" si="1394"/>
        <v/>
      </c>
      <c r="S610" s="66" t="str">
        <f t="shared" ca="1" si="1148"/>
        <v/>
      </c>
      <c r="T610" s="105" t="str">
        <f t="shared" ca="1" si="1319"/>
        <v/>
      </c>
    </row>
    <row r="611" spans="1:20" ht="20.25" hidden="1" thickTop="1" thickBot="1">
      <c r="A611" t="str">
        <f ca="1">IF(B611="","",INDIRECT("減額一覧!B"&amp;$P611))</f>
        <v/>
      </c>
      <c r="B611" s="61" t="str">
        <f t="shared" ref="B611" ca="1" si="1397">IF(INDIRECT("減額一覧!BC"&amp;P611)=1,INDIRECT("減額一覧!AG"&amp;P611),"")</f>
        <v/>
      </c>
      <c r="C611" s="36" t="str">
        <f ca="1">IF(B611="","",INDIRECT("減額一覧!C"&amp;$P611))</f>
        <v/>
      </c>
      <c r="D611" s="80" t="str">
        <f ca="1">IF($B611="","",INDIRECT("減額一覧!G"&amp;$P611))</f>
        <v/>
      </c>
      <c r="E611" s="19" t="str">
        <f ca="1">IF(B611="","",INDIRECT("減額一覧!H"&amp;P611))</f>
        <v/>
      </c>
      <c r="F611" s="19" t="str">
        <f ca="1">IF($B611="","",INDIRECT("減額一覧!AN"&amp;P611))</f>
        <v/>
      </c>
      <c r="G611" s="20" t="str">
        <f ca="1">IF($B611="","",INDIRECT("減額一覧!AO"&amp;P611))</f>
        <v/>
      </c>
      <c r="H611" s="20" t="str">
        <f ca="1">IF($B611="","",INDIRECT("減額一覧!AP"&amp;P611))</f>
        <v/>
      </c>
      <c r="I611" s="32" t="str">
        <f ca="1">IF(B611="","",IF(INDIRECT("減額一覧!BN"&amp;P611)=0.08,0.08,0.1))</f>
        <v/>
      </c>
      <c r="J611" s="52"/>
      <c r="K611" s="95" t="str">
        <f t="shared" ca="1" si="1184"/>
        <v/>
      </c>
      <c r="L611" s="58" t="str">
        <f t="shared" ca="1" si="1146"/>
        <v/>
      </c>
      <c r="N611" s="113" t="str">
        <f t="shared" ca="1" si="1392"/>
        <v/>
      </c>
      <c r="O611" s="114" t="str">
        <f t="shared" ref="O611" ca="1" si="1398">IF(B611="","",IF(INDIRECT("減額一覧!BN"&amp;P611)=0.08,0.08,0.1))</f>
        <v/>
      </c>
      <c r="P611" s="38">
        <v>116</v>
      </c>
      <c r="Q611" s="38" t="str">
        <f t="shared" ca="1" si="1394"/>
        <v/>
      </c>
      <c r="R611" s="38" t="str">
        <f t="shared" ca="1" si="1394"/>
        <v/>
      </c>
      <c r="S611" s="66" t="str">
        <f t="shared" ca="1" si="1148"/>
        <v/>
      </c>
      <c r="T611" s="105" t="str">
        <f t="shared" ca="1" si="1319"/>
        <v/>
      </c>
    </row>
    <row r="612" spans="1:20" ht="20.25" hidden="1" thickTop="1" thickBot="1">
      <c r="A612" t="str">
        <f ca="1">IF(B612="","",INDIRECT("減額一覧!B"&amp;$P612))</f>
        <v/>
      </c>
      <c r="B612" s="61" t="str">
        <f t="shared" ref="B612" ca="1" si="1399">IF(INDIRECT("減額一覧!BD"&amp;P612)=1,INDIRECT("減額一覧!AQ"&amp;P612),"")</f>
        <v/>
      </c>
      <c r="C612" s="45" t="str">
        <f ca="1">IF(B612="","",INDIRECT("減額一覧!C"&amp;$P612))</f>
        <v/>
      </c>
      <c r="D612" s="79" t="str">
        <f ca="1">IF($B612="","",INDIRECT("減額一覧!G"&amp;$P612))</f>
        <v/>
      </c>
      <c r="E612" s="19" t="str">
        <f ca="1">IF(B612="","",INDIRECT("減額一覧!H"&amp;P612))</f>
        <v/>
      </c>
      <c r="F612" s="19" t="str">
        <f ca="1">IF($B612="","",INDIRECT("減額一覧!AX"&amp;P612))</f>
        <v/>
      </c>
      <c r="G612" s="20" t="str">
        <f ca="1">IF($B612="","",INDIRECT("減額一覧!AY"&amp;P612))</f>
        <v/>
      </c>
      <c r="H612" s="20" t="str">
        <f ca="1">IF($B612="","",INDIRECT("減額一覧!AZ"&amp;P612))</f>
        <v/>
      </c>
      <c r="I612" s="32" t="str">
        <f ca="1">IF(B612="","",IF(INDIRECT("減額一覧!BO"&amp;P612)=0.08,0.08,0.1))</f>
        <v/>
      </c>
      <c r="J612" s="52"/>
      <c r="K612" s="95" t="str">
        <f t="shared" ca="1" si="1184"/>
        <v/>
      </c>
      <c r="L612" s="58" t="str">
        <f t="shared" ca="1" si="1146"/>
        <v/>
      </c>
      <c r="N612" s="113" t="str">
        <f t="shared" ca="1" si="1392"/>
        <v/>
      </c>
      <c r="O612" s="114" t="str">
        <f t="shared" ref="O612" ca="1" si="1400">IF(B612="","",IF(INDIRECT("減額一覧!BO"&amp;P612)=0.08,0.08,0.1))</f>
        <v/>
      </c>
      <c r="P612" s="38">
        <v>116</v>
      </c>
      <c r="Q612" s="38" t="str">
        <f t="shared" ca="1" si="1394"/>
        <v/>
      </c>
      <c r="R612" s="38" t="str">
        <f t="shared" ca="1" si="1394"/>
        <v/>
      </c>
      <c r="S612" s="66" t="str">
        <f t="shared" ca="1" si="1148"/>
        <v/>
      </c>
      <c r="T612" s="105" t="str">
        <f t="shared" ca="1" si="1319"/>
        <v/>
      </c>
    </row>
    <row r="613" spans="1:20" ht="20.25" hidden="1" thickTop="1" thickBot="1">
      <c r="B613" s="64"/>
      <c r="C613" s="41" t="str">
        <f>IF(B613="","",減額一覧!C309)</f>
        <v/>
      </c>
      <c r="D613" s="43"/>
      <c r="E613" s="21"/>
      <c r="F613" s="22" t="s">
        <v>69</v>
      </c>
      <c r="G613" s="23">
        <f t="shared" ref="G613:H613" si="1401">SUBTOTAL(9,G609:G612)</f>
        <v>0</v>
      </c>
      <c r="H613" s="23">
        <f t="shared" si="1401"/>
        <v>0</v>
      </c>
      <c r="I613" s="30"/>
      <c r="J613" s="53"/>
      <c r="K613" s="96" t="str">
        <f t="shared" si="1184"/>
        <v/>
      </c>
      <c r="L613" s="59" t="str">
        <f t="shared" si="1146"/>
        <v/>
      </c>
      <c r="N613" s="108" t="str">
        <f t="shared" ref="N613" si="1402">IF(AND(G613=0,H613=0),"","小計")</f>
        <v/>
      </c>
      <c r="O613" s="108" t="str">
        <f t="shared" ref="O613" si="1403">IF(AND(G613=0,H613=0),"","小計")</f>
        <v/>
      </c>
      <c r="P613" s="38"/>
      <c r="Q613" s="38"/>
      <c r="R613" s="38"/>
      <c r="S613" s="66" t="str">
        <f t="shared" si="1148"/>
        <v/>
      </c>
      <c r="T613" s="105" t="str">
        <f t="shared" si="1319"/>
        <v/>
      </c>
    </row>
    <row r="614" spans="1:20" ht="20.25" hidden="1" thickTop="1" thickBot="1">
      <c r="A614" t="str">
        <f ca="1">IF(B614="","",INDIRECT("減額一覧!B"&amp;$P614))</f>
        <v/>
      </c>
      <c r="B614" s="61" t="str">
        <f t="shared" ref="B614" ca="1" si="1404">IF(INDIRECT("減額一覧!BA"&amp;P614)=1,INDIRECT("減額一覧!M"&amp;P614),"")</f>
        <v/>
      </c>
      <c r="C614" s="36" t="str">
        <f ca="1">IF(B614="","",INDIRECT("減額一覧!C"&amp;$P614))</f>
        <v/>
      </c>
      <c r="D614" s="78" t="str">
        <f ca="1">IF($B614="","",INDIRECT("減額一覧!G"&amp;$P614))</f>
        <v/>
      </c>
      <c r="E614" s="19" t="str">
        <f ca="1">IF(B614="","",INDIRECT("減額一覧!H"&amp;P614))</f>
        <v/>
      </c>
      <c r="F614" s="19" t="str">
        <f ca="1">IF($B614="","",INDIRECT("減額一覧!T"&amp;P614))</f>
        <v/>
      </c>
      <c r="G614" s="20" t="str">
        <f ca="1">IF($B614="","",INDIRECT("減額一覧!U"&amp;P614))</f>
        <v/>
      </c>
      <c r="H614" s="20" t="str">
        <f ca="1">IF($B614="","",INDIRECT("減額一覧!V"&amp;P614))</f>
        <v/>
      </c>
      <c r="I614" s="32" t="str">
        <f ca="1">IF(B614="","",IF(INDIRECT("減額一覧!BL"&amp;P614)=0.08,0.08,0.1))</f>
        <v/>
      </c>
      <c r="J614" s="51"/>
      <c r="K614" s="94" t="str">
        <f t="shared" ca="1" si="1184"/>
        <v/>
      </c>
      <c r="L614" s="56" t="str">
        <f t="shared" ca="1" si="1146"/>
        <v/>
      </c>
      <c r="N614" s="113" t="str">
        <f t="shared" ref="N614:N617" ca="1" si="1405">IF(A614="","",IF(A614&gt;3000,"月ヶ瀬",IF(A614&gt;=2000,"都祁","市内")))</f>
        <v/>
      </c>
      <c r="O614" s="114" t="str">
        <f t="shared" ref="O614" ca="1" si="1406">IF(B614="","",IF(INDIRECT("減額一覧!BL"&amp;P614)=0.08,0.08,0.1))</f>
        <v/>
      </c>
      <c r="P614" s="38">
        <v>117</v>
      </c>
      <c r="Q614" s="38" t="str">
        <f t="shared" ref="Q614:R617" ca="1" si="1407">IF(G614="","",IF(G614&gt;0,1,""))</f>
        <v/>
      </c>
      <c r="R614" s="38" t="str">
        <f t="shared" ca="1" si="1407"/>
        <v/>
      </c>
      <c r="S614" s="66" t="str">
        <f t="shared" ca="1" si="1148"/>
        <v/>
      </c>
      <c r="T614" s="105" t="str">
        <f t="shared" ca="1" si="1319"/>
        <v/>
      </c>
    </row>
    <row r="615" spans="1:20" ht="20.25" hidden="1" thickTop="1" thickBot="1">
      <c r="A615" t="str">
        <f ca="1">IF(B615="","",INDIRECT("減額一覧!B"&amp;$P615))</f>
        <v/>
      </c>
      <c r="B615" s="61" t="str">
        <f t="shared" ref="B615" ca="1" si="1408">IF(INDIRECT("減額一覧!BB"&amp;P615)=1,INDIRECT("減額一覧!W"&amp;P615),"")</f>
        <v/>
      </c>
      <c r="C615" s="44" t="str">
        <f ca="1">IF(B615="","",INDIRECT("減額一覧!C"&amp;$P615))</f>
        <v/>
      </c>
      <c r="D615" s="79" t="str">
        <f ca="1">IF($B615="","",INDIRECT("減額一覧!G"&amp;$P615))</f>
        <v/>
      </c>
      <c r="E615" s="19" t="str">
        <f ca="1">IF(B615="","",INDIRECT("減額一覧!H"&amp;P615))</f>
        <v/>
      </c>
      <c r="F615" s="19" t="str">
        <f ca="1">IF($B615="","",INDIRECT("減額一覧!AD"&amp;P615))</f>
        <v/>
      </c>
      <c r="G615" s="20" t="str">
        <f ca="1">IF($B615="","",INDIRECT("減額一覧!AE"&amp;P615))</f>
        <v/>
      </c>
      <c r="H615" s="20" t="str">
        <f ca="1">IF($B615="","",INDIRECT("減額一覧!AF"&amp;P615))</f>
        <v/>
      </c>
      <c r="I615" s="32" t="str">
        <f ca="1">IF(B615="","",IF(INDIRECT("減額一覧!BM"&amp;P615)=0.08,0.08,0.1))</f>
        <v/>
      </c>
      <c r="J615" s="52"/>
      <c r="K615" s="95" t="str">
        <f t="shared" ca="1" si="1184"/>
        <v/>
      </c>
      <c r="L615" s="58" t="str">
        <f t="shared" ca="1" si="1146"/>
        <v/>
      </c>
      <c r="N615" s="113" t="str">
        <f t="shared" ca="1" si="1405"/>
        <v/>
      </c>
      <c r="O615" s="114" t="str">
        <f t="shared" ref="O615" ca="1" si="1409">IF(B615="","",IF(INDIRECT("減額一覧!BM"&amp;P615)=0.08,0.08,0.1))</f>
        <v/>
      </c>
      <c r="P615" s="38">
        <v>117</v>
      </c>
      <c r="Q615" s="38" t="str">
        <f t="shared" ca="1" si="1407"/>
        <v/>
      </c>
      <c r="R615" s="38" t="str">
        <f t="shared" ca="1" si="1407"/>
        <v/>
      </c>
      <c r="S615" s="66" t="str">
        <f t="shared" ca="1" si="1148"/>
        <v/>
      </c>
      <c r="T615" s="105" t="str">
        <f t="shared" ca="1" si="1319"/>
        <v/>
      </c>
    </row>
    <row r="616" spans="1:20" ht="20.25" hidden="1" thickTop="1" thickBot="1">
      <c r="A616" t="str">
        <f ca="1">IF(B616="","",INDIRECT("減額一覧!B"&amp;$P616))</f>
        <v/>
      </c>
      <c r="B616" s="61" t="str">
        <f t="shared" ref="B616" ca="1" si="1410">IF(INDIRECT("減額一覧!BC"&amp;P616)=1,INDIRECT("減額一覧!AG"&amp;P616),"")</f>
        <v/>
      </c>
      <c r="C616" s="36" t="str">
        <f ca="1">IF(B616="","",INDIRECT("減額一覧!C"&amp;$P616))</f>
        <v/>
      </c>
      <c r="D616" s="80" t="str">
        <f ca="1">IF($B616="","",INDIRECT("減額一覧!G"&amp;$P616))</f>
        <v/>
      </c>
      <c r="E616" s="19" t="str">
        <f ca="1">IF(B616="","",INDIRECT("減額一覧!H"&amp;P616))</f>
        <v/>
      </c>
      <c r="F616" s="19" t="str">
        <f ca="1">IF($B616="","",INDIRECT("減額一覧!AN"&amp;P616))</f>
        <v/>
      </c>
      <c r="G616" s="20" t="str">
        <f ca="1">IF($B616="","",INDIRECT("減額一覧!AO"&amp;P616))</f>
        <v/>
      </c>
      <c r="H616" s="20" t="str">
        <f ca="1">IF($B616="","",INDIRECT("減額一覧!AP"&amp;P616))</f>
        <v/>
      </c>
      <c r="I616" s="32" t="str">
        <f ca="1">IF(B616="","",IF(INDIRECT("減額一覧!BN"&amp;P616)=0.08,0.08,0.1))</f>
        <v/>
      </c>
      <c r="J616" s="52"/>
      <c r="K616" s="95" t="str">
        <f t="shared" ca="1" si="1184"/>
        <v/>
      </c>
      <c r="L616" s="58" t="str">
        <f t="shared" ca="1" si="1146"/>
        <v/>
      </c>
      <c r="N616" s="113" t="str">
        <f t="shared" ca="1" si="1405"/>
        <v/>
      </c>
      <c r="O616" s="114" t="str">
        <f t="shared" ref="O616" ca="1" si="1411">IF(B616="","",IF(INDIRECT("減額一覧!BN"&amp;P616)=0.08,0.08,0.1))</f>
        <v/>
      </c>
      <c r="P616" s="38">
        <v>117</v>
      </c>
      <c r="Q616" s="38" t="str">
        <f t="shared" ca="1" si="1407"/>
        <v/>
      </c>
      <c r="R616" s="38" t="str">
        <f t="shared" ca="1" si="1407"/>
        <v/>
      </c>
      <c r="S616" s="66" t="str">
        <f t="shared" ca="1" si="1148"/>
        <v/>
      </c>
      <c r="T616" s="105" t="str">
        <f t="shared" ca="1" si="1319"/>
        <v/>
      </c>
    </row>
    <row r="617" spans="1:20" ht="20.25" hidden="1" thickTop="1" thickBot="1">
      <c r="A617" t="str">
        <f ca="1">IF(B617="","",INDIRECT("減額一覧!B"&amp;$P617))</f>
        <v/>
      </c>
      <c r="B617" s="61" t="str">
        <f t="shared" ref="B617" ca="1" si="1412">IF(INDIRECT("減額一覧!BD"&amp;P617)=1,INDIRECT("減額一覧!AQ"&amp;P617),"")</f>
        <v/>
      </c>
      <c r="C617" s="45" t="str">
        <f ca="1">IF(B617="","",INDIRECT("減額一覧!C"&amp;$P617))</f>
        <v/>
      </c>
      <c r="D617" s="79" t="str">
        <f ca="1">IF($B617="","",INDIRECT("減額一覧!G"&amp;$P617))</f>
        <v/>
      </c>
      <c r="E617" s="19" t="str">
        <f ca="1">IF(B617="","",INDIRECT("減額一覧!H"&amp;P617))</f>
        <v/>
      </c>
      <c r="F617" s="19" t="str">
        <f ca="1">IF($B617="","",INDIRECT("減額一覧!AX"&amp;P617))</f>
        <v/>
      </c>
      <c r="G617" s="20" t="str">
        <f ca="1">IF($B617="","",INDIRECT("減額一覧!AY"&amp;P617))</f>
        <v/>
      </c>
      <c r="H617" s="20" t="str">
        <f ca="1">IF($B617="","",INDIRECT("減額一覧!AZ"&amp;P617))</f>
        <v/>
      </c>
      <c r="I617" s="32" t="str">
        <f ca="1">IF(B617="","",IF(INDIRECT("減額一覧!BO"&amp;P617)=0.08,0.08,0.1))</f>
        <v/>
      </c>
      <c r="J617" s="52"/>
      <c r="K617" s="95" t="str">
        <f t="shared" ca="1" si="1184"/>
        <v/>
      </c>
      <c r="L617" s="58" t="str">
        <f t="shared" ca="1" si="1146"/>
        <v/>
      </c>
      <c r="N617" s="113" t="str">
        <f t="shared" ca="1" si="1405"/>
        <v/>
      </c>
      <c r="O617" s="114" t="str">
        <f t="shared" ref="O617" ca="1" si="1413">IF(B617="","",IF(INDIRECT("減額一覧!BO"&amp;P617)=0.08,0.08,0.1))</f>
        <v/>
      </c>
      <c r="P617" s="38">
        <v>117</v>
      </c>
      <c r="Q617" s="38" t="str">
        <f t="shared" ca="1" si="1407"/>
        <v/>
      </c>
      <c r="R617" s="38" t="str">
        <f t="shared" ca="1" si="1407"/>
        <v/>
      </c>
      <c r="S617" s="66" t="str">
        <f t="shared" ca="1" si="1148"/>
        <v/>
      </c>
      <c r="T617" s="105" t="str">
        <f t="shared" ca="1" si="1319"/>
        <v/>
      </c>
    </row>
    <row r="618" spans="1:20" ht="20.25" hidden="1" thickTop="1" thickBot="1">
      <c r="A618" t="str">
        <f t="shared" ref="A618" ca="1" si="1414">IF(B618="","",INDIRECT("減額一覧!B"&amp;$P618))</f>
        <v/>
      </c>
      <c r="B618" s="64"/>
      <c r="C618" s="41" t="str">
        <f>IF(B618="","",減額一覧!C314)</f>
        <v/>
      </c>
      <c r="D618" s="43"/>
      <c r="E618" s="21"/>
      <c r="F618" s="22" t="s">
        <v>69</v>
      </c>
      <c r="G618" s="23">
        <f t="shared" ref="G618:H618" si="1415">SUBTOTAL(9,G614:G617)</f>
        <v>0</v>
      </c>
      <c r="H618" s="23">
        <f t="shared" si="1415"/>
        <v>0</v>
      </c>
      <c r="I618" s="30"/>
      <c r="J618" s="53"/>
      <c r="K618" s="96" t="str">
        <f t="shared" ca="1" si="1184"/>
        <v/>
      </c>
      <c r="L618" s="59" t="str">
        <f t="shared" si="1146"/>
        <v/>
      </c>
      <c r="N618" s="108" t="str">
        <f t="shared" ref="N618" si="1416">IF(AND(G618=0,H618=0),"","小計")</f>
        <v/>
      </c>
      <c r="O618" s="108" t="str">
        <f t="shared" ref="O618" si="1417">IF(AND(G618=0,H618=0),"","小計")</f>
        <v/>
      </c>
      <c r="P618" s="38"/>
      <c r="Q618" s="38"/>
      <c r="R618" s="38"/>
      <c r="S618" s="66" t="str">
        <f t="shared" si="1148"/>
        <v/>
      </c>
      <c r="T618" s="105" t="str">
        <f t="shared" si="1319"/>
        <v/>
      </c>
    </row>
    <row r="619" spans="1:20" ht="20.25" hidden="1" thickTop="1" thickBot="1">
      <c r="A619" t="str">
        <f ca="1">IF(B619="","",INDIRECT("減額一覧!B"&amp;$P619))</f>
        <v/>
      </c>
      <c r="B619" s="61" t="str">
        <f t="shared" ref="B619" ca="1" si="1418">IF(INDIRECT("減額一覧!BA"&amp;P619)=1,INDIRECT("減額一覧!M"&amp;P619),"")</f>
        <v/>
      </c>
      <c r="C619" s="36" t="str">
        <f ca="1">IF(B619="","",INDIRECT("減額一覧!C"&amp;$P619))</f>
        <v/>
      </c>
      <c r="D619" s="78" t="str">
        <f ca="1">IF($B619="","",INDIRECT("減額一覧!G"&amp;$P619))</f>
        <v/>
      </c>
      <c r="E619" s="19" t="str">
        <f ca="1">IF(B619="","",INDIRECT("減額一覧!H"&amp;P619))</f>
        <v/>
      </c>
      <c r="F619" s="19" t="str">
        <f ca="1">IF($B619="","",INDIRECT("減額一覧!T"&amp;P619))</f>
        <v/>
      </c>
      <c r="G619" s="20" t="str">
        <f ca="1">IF($B619="","",INDIRECT("減額一覧!U"&amp;P619))</f>
        <v/>
      </c>
      <c r="H619" s="20" t="str">
        <f ca="1">IF($B619="","",INDIRECT("減額一覧!V"&amp;P619))</f>
        <v/>
      </c>
      <c r="I619" s="32" t="str">
        <f ca="1">IF(B619="","",IF(INDIRECT("減額一覧!BL"&amp;P619)=0.08,0.08,0.1))</f>
        <v/>
      </c>
      <c r="J619" s="51"/>
      <c r="K619" s="94" t="str">
        <f t="shared" ca="1" si="1184"/>
        <v/>
      </c>
      <c r="L619" s="56" t="str">
        <f t="shared" ca="1" si="1146"/>
        <v/>
      </c>
      <c r="N619" s="113" t="str">
        <f t="shared" ref="N619:N622" ca="1" si="1419">IF(A619="","",IF(A619&gt;3000,"月ヶ瀬",IF(A619&gt;=2000,"都祁","市内")))</f>
        <v/>
      </c>
      <c r="O619" s="114" t="str">
        <f t="shared" ref="O619" ca="1" si="1420">IF(B619="","",IF(INDIRECT("減額一覧!BL"&amp;P619)=0.08,0.08,0.1))</f>
        <v/>
      </c>
      <c r="P619" s="38">
        <v>114</v>
      </c>
      <c r="Q619" s="38" t="str">
        <f t="shared" ref="Q619:R622" ca="1" si="1421">IF(G619="","",IF(G619&gt;0,1,""))</f>
        <v/>
      </c>
      <c r="R619" s="38" t="str">
        <f t="shared" ca="1" si="1421"/>
        <v/>
      </c>
      <c r="S619" s="66" t="str">
        <f t="shared" ca="1" si="1148"/>
        <v/>
      </c>
      <c r="T619" s="105" t="str">
        <f t="shared" ca="1" si="1319"/>
        <v/>
      </c>
    </row>
    <row r="620" spans="1:20" ht="20.25" hidden="1" thickTop="1" thickBot="1">
      <c r="A620" t="str">
        <f ca="1">IF(B620="","",INDIRECT("減額一覧!B"&amp;$P620))</f>
        <v/>
      </c>
      <c r="B620" s="61" t="str">
        <f t="shared" ref="B620" ca="1" si="1422">IF(INDIRECT("減額一覧!BB"&amp;P620)=1,INDIRECT("減額一覧!W"&amp;P620),"")</f>
        <v/>
      </c>
      <c r="C620" s="44" t="str">
        <f ca="1">IF(B620="","",INDIRECT("減額一覧!C"&amp;$P620))</f>
        <v/>
      </c>
      <c r="D620" s="79" t="str">
        <f ca="1">IF($B620="","",INDIRECT("減額一覧!G"&amp;$P620))</f>
        <v/>
      </c>
      <c r="E620" s="19" t="str">
        <f ca="1">IF(B620="","",INDIRECT("減額一覧!H"&amp;P620))</f>
        <v/>
      </c>
      <c r="F620" s="19" t="str">
        <f ca="1">IF($B620="","",INDIRECT("減額一覧!AD"&amp;P620))</f>
        <v/>
      </c>
      <c r="G620" s="20" t="str">
        <f ca="1">IF($B620="","",INDIRECT("減額一覧!AE"&amp;P620))</f>
        <v/>
      </c>
      <c r="H620" s="20" t="str">
        <f ca="1">IF($B620="","",INDIRECT("減額一覧!AF"&amp;P620))</f>
        <v/>
      </c>
      <c r="I620" s="32" t="str">
        <f ca="1">IF(B620="","",IF(INDIRECT("減額一覧!BM"&amp;P620)=0.08,0.08,0.1))</f>
        <v/>
      </c>
      <c r="J620" s="52"/>
      <c r="K620" s="95" t="str">
        <f t="shared" ca="1" si="1184"/>
        <v/>
      </c>
      <c r="L620" s="58" t="str">
        <f t="shared" ca="1" si="1146"/>
        <v/>
      </c>
      <c r="N620" s="113" t="str">
        <f t="shared" ca="1" si="1419"/>
        <v/>
      </c>
      <c r="O620" s="114" t="str">
        <f t="shared" ref="O620" ca="1" si="1423">IF(B620="","",IF(INDIRECT("減額一覧!BM"&amp;P620)=0.08,0.08,0.1))</f>
        <v/>
      </c>
      <c r="P620" s="38">
        <v>114</v>
      </c>
      <c r="Q620" s="38" t="str">
        <f t="shared" ca="1" si="1421"/>
        <v/>
      </c>
      <c r="R620" s="38" t="str">
        <f t="shared" ca="1" si="1421"/>
        <v/>
      </c>
      <c r="S620" s="66" t="str">
        <f t="shared" ca="1" si="1148"/>
        <v/>
      </c>
      <c r="T620" s="105" t="str">
        <f t="shared" ca="1" si="1319"/>
        <v/>
      </c>
    </row>
    <row r="621" spans="1:20" ht="20.25" hidden="1" thickTop="1" thickBot="1">
      <c r="A621" t="str">
        <f ca="1">IF(B621="","",INDIRECT("減額一覧!B"&amp;$P621))</f>
        <v/>
      </c>
      <c r="B621" s="61" t="str">
        <f t="shared" ref="B621" ca="1" si="1424">IF(INDIRECT("減額一覧!BC"&amp;P621)=1,INDIRECT("減額一覧!AG"&amp;P621),"")</f>
        <v/>
      </c>
      <c r="C621" s="36" t="str">
        <f ca="1">IF(B621="","",INDIRECT("減額一覧!C"&amp;$P621))</f>
        <v/>
      </c>
      <c r="D621" s="80" t="str">
        <f ca="1">IF($B621="","",INDIRECT("減額一覧!G"&amp;$P621))</f>
        <v/>
      </c>
      <c r="E621" s="19" t="str">
        <f ca="1">IF(B621="","",INDIRECT("減額一覧!H"&amp;P621))</f>
        <v/>
      </c>
      <c r="F621" s="19" t="str">
        <f ca="1">IF($B621="","",INDIRECT("減額一覧!AN"&amp;P621))</f>
        <v/>
      </c>
      <c r="G621" s="20" t="str">
        <f ca="1">IF($B621="","",INDIRECT("減額一覧!AO"&amp;P621))</f>
        <v/>
      </c>
      <c r="H621" s="20" t="str">
        <f ca="1">IF($B621="","",INDIRECT("減額一覧!AP"&amp;P621))</f>
        <v/>
      </c>
      <c r="I621" s="32" t="str">
        <f ca="1">IF(B621="","",IF(INDIRECT("減額一覧!BN"&amp;P621)=0.08,0.08,0.1))</f>
        <v/>
      </c>
      <c r="J621" s="52"/>
      <c r="K621" s="95" t="str">
        <f t="shared" ca="1" si="1184"/>
        <v/>
      </c>
      <c r="L621" s="58" t="str">
        <f t="shared" ca="1" si="1146"/>
        <v/>
      </c>
      <c r="N621" s="113" t="str">
        <f t="shared" ca="1" si="1419"/>
        <v/>
      </c>
      <c r="O621" s="114" t="str">
        <f t="shared" ref="O621" ca="1" si="1425">IF(B621="","",IF(INDIRECT("減額一覧!BN"&amp;P621)=0.08,0.08,0.1))</f>
        <v/>
      </c>
      <c r="P621" s="38">
        <v>114</v>
      </c>
      <c r="Q621" s="38" t="str">
        <f t="shared" ca="1" si="1421"/>
        <v/>
      </c>
      <c r="R621" s="38" t="str">
        <f t="shared" ca="1" si="1421"/>
        <v/>
      </c>
      <c r="S621" s="66" t="str">
        <f t="shared" ca="1" si="1148"/>
        <v/>
      </c>
      <c r="T621" s="105" t="str">
        <f t="shared" ca="1" si="1319"/>
        <v/>
      </c>
    </row>
    <row r="622" spans="1:20" ht="20.25" hidden="1" thickTop="1" thickBot="1">
      <c r="A622" t="str">
        <f ca="1">IF(B622="","",INDIRECT("減額一覧!B"&amp;$P622))</f>
        <v/>
      </c>
      <c r="B622" s="61" t="str">
        <f t="shared" ref="B622" ca="1" si="1426">IF(INDIRECT("減額一覧!BD"&amp;P622)=1,INDIRECT("減額一覧!AQ"&amp;P622),"")</f>
        <v/>
      </c>
      <c r="C622" s="45" t="str">
        <f ca="1">IF(B622="","",INDIRECT("減額一覧!C"&amp;$P622))</f>
        <v/>
      </c>
      <c r="D622" s="79" t="str">
        <f ca="1">IF($B622="","",INDIRECT("減額一覧!G"&amp;$P622))</f>
        <v/>
      </c>
      <c r="E622" s="19" t="str">
        <f ca="1">IF(B622="","",INDIRECT("減額一覧!H"&amp;P622))</f>
        <v/>
      </c>
      <c r="F622" s="19" t="str">
        <f ca="1">IF($B622="","",INDIRECT("減額一覧!AX"&amp;P622))</f>
        <v/>
      </c>
      <c r="G622" s="20" t="str">
        <f ca="1">IF($B622="","",INDIRECT("減額一覧!AY"&amp;P622))</f>
        <v/>
      </c>
      <c r="H622" s="20" t="str">
        <f ca="1">IF($B622="","",INDIRECT("減額一覧!AZ"&amp;P622))</f>
        <v/>
      </c>
      <c r="I622" s="32" t="str">
        <f ca="1">IF(B622="","",IF(INDIRECT("減額一覧!BO"&amp;P622)=0.08,0.08,0.1))</f>
        <v/>
      </c>
      <c r="J622" s="52"/>
      <c r="K622" s="95" t="str">
        <f t="shared" ca="1" si="1184"/>
        <v/>
      </c>
      <c r="L622" s="58" t="str">
        <f t="shared" ca="1" si="1146"/>
        <v/>
      </c>
      <c r="N622" s="113" t="str">
        <f t="shared" ca="1" si="1419"/>
        <v/>
      </c>
      <c r="O622" s="114" t="str">
        <f t="shared" ref="O622" ca="1" si="1427">IF(B622="","",IF(INDIRECT("減額一覧!BO"&amp;P622)=0.08,0.08,0.1))</f>
        <v/>
      </c>
      <c r="P622" s="38">
        <v>114</v>
      </c>
      <c r="Q622" s="38" t="str">
        <f t="shared" ca="1" si="1421"/>
        <v/>
      </c>
      <c r="R622" s="38" t="str">
        <f t="shared" ca="1" si="1421"/>
        <v/>
      </c>
      <c r="S622" s="66" t="str">
        <f t="shared" ca="1" si="1148"/>
        <v/>
      </c>
      <c r="T622" s="105" t="str">
        <f t="shared" ca="1" si="1319"/>
        <v/>
      </c>
    </row>
    <row r="623" spans="1:20" ht="20.25" hidden="1" thickTop="1" thickBot="1">
      <c r="B623" s="64"/>
      <c r="C623" s="41" t="str">
        <f>IF(B623="","",減額一覧!C319)</f>
        <v/>
      </c>
      <c r="D623" s="43"/>
      <c r="E623" s="21"/>
      <c r="F623" s="22" t="s">
        <v>69</v>
      </c>
      <c r="G623" s="23">
        <f t="shared" ref="G623:H623" si="1428">SUBTOTAL(9,G619:G622)</f>
        <v>0</v>
      </c>
      <c r="H623" s="23">
        <f t="shared" si="1428"/>
        <v>0</v>
      </c>
      <c r="I623" s="30"/>
      <c r="J623" s="53"/>
      <c r="K623" s="96" t="str">
        <f t="shared" si="1184"/>
        <v/>
      </c>
      <c r="L623" s="59" t="str">
        <f t="shared" si="1146"/>
        <v/>
      </c>
      <c r="N623" s="108" t="str">
        <f t="shared" ref="N623" si="1429">IF(AND(G623=0,H623=0),"","小計")</f>
        <v/>
      </c>
      <c r="O623" s="108" t="str">
        <f t="shared" ref="O623" si="1430">IF(AND(G623=0,H623=0),"","小計")</f>
        <v/>
      </c>
      <c r="P623" s="38"/>
      <c r="Q623" s="38"/>
      <c r="R623" s="38"/>
      <c r="S623" s="66" t="str">
        <f t="shared" si="1148"/>
        <v/>
      </c>
      <c r="T623" s="105" t="str">
        <f t="shared" si="1319"/>
        <v/>
      </c>
    </row>
    <row r="624" spans="1:20" ht="20.25" hidden="1" thickTop="1" thickBot="1">
      <c r="A624" t="str">
        <f ca="1">IF(B624="","",INDIRECT("減額一覧!B"&amp;$P624))</f>
        <v/>
      </c>
      <c r="B624" s="61" t="str">
        <f t="shared" ref="B624" ca="1" si="1431">IF(INDIRECT("減額一覧!BA"&amp;P624)=1,INDIRECT("減額一覧!M"&amp;P624),"")</f>
        <v/>
      </c>
      <c r="C624" s="36" t="str">
        <f ca="1">IF(B624="","",INDIRECT("減額一覧!C"&amp;$P624))</f>
        <v/>
      </c>
      <c r="D624" s="78" t="str">
        <f ca="1">IF($B624="","",INDIRECT("減額一覧!G"&amp;$P624))</f>
        <v/>
      </c>
      <c r="E624" s="19" t="str">
        <f ca="1">IF(B624="","",INDIRECT("減額一覧!H"&amp;P624))</f>
        <v/>
      </c>
      <c r="F624" s="19" t="str">
        <f ca="1">IF($B624="","",INDIRECT("減額一覧!T"&amp;P624))</f>
        <v/>
      </c>
      <c r="G624" s="20" t="str">
        <f ca="1">IF($B624="","",INDIRECT("減額一覧!U"&amp;P624))</f>
        <v/>
      </c>
      <c r="H624" s="20" t="str">
        <f ca="1">IF($B624="","",INDIRECT("減額一覧!V"&amp;P624))</f>
        <v/>
      </c>
      <c r="I624" s="32" t="str">
        <f ca="1">IF(B624="","",IF(INDIRECT("減額一覧!BL"&amp;P624)=0.08,0.08,0.1))</f>
        <v/>
      </c>
      <c r="J624" s="51"/>
      <c r="K624" s="94" t="str">
        <f t="shared" ca="1" si="1184"/>
        <v/>
      </c>
      <c r="L624" s="56" t="str">
        <f t="shared" ca="1" si="1146"/>
        <v/>
      </c>
      <c r="N624" s="113" t="str">
        <f t="shared" ref="N624:N627" ca="1" si="1432">IF(A624="","",IF(A624&gt;3000,"月ヶ瀬",IF(A624&gt;=2000,"都祁","市内")))</f>
        <v/>
      </c>
      <c r="O624" s="114" t="str">
        <f t="shared" ref="O624" ca="1" si="1433">IF(B624="","",IF(INDIRECT("減額一覧!BL"&amp;P624)=0.08,0.08,0.1))</f>
        <v/>
      </c>
      <c r="P624" s="38">
        <v>115</v>
      </c>
      <c r="Q624" s="38" t="str">
        <f t="shared" ref="Q624:R627" ca="1" si="1434">IF(G624="","",IF(G624&gt;0,1,""))</f>
        <v/>
      </c>
      <c r="R624" s="38" t="str">
        <f t="shared" ca="1" si="1434"/>
        <v/>
      </c>
      <c r="S624" s="66" t="str">
        <f t="shared" ca="1" si="1148"/>
        <v/>
      </c>
      <c r="T624" s="105" t="str">
        <f t="shared" ca="1" si="1319"/>
        <v/>
      </c>
    </row>
    <row r="625" spans="1:20" ht="20.25" hidden="1" thickTop="1" thickBot="1">
      <c r="A625" t="str">
        <f ca="1">IF(B625="","",INDIRECT("減額一覧!B"&amp;$P625))</f>
        <v/>
      </c>
      <c r="B625" s="61" t="str">
        <f t="shared" ref="B625" ca="1" si="1435">IF(INDIRECT("減額一覧!BB"&amp;P625)=1,INDIRECT("減額一覧!W"&amp;P625),"")</f>
        <v/>
      </c>
      <c r="C625" s="44" t="str">
        <f ca="1">IF(B625="","",INDIRECT("減額一覧!C"&amp;$P625))</f>
        <v/>
      </c>
      <c r="D625" s="79" t="str">
        <f ca="1">IF($B625="","",INDIRECT("減額一覧!G"&amp;$P625))</f>
        <v/>
      </c>
      <c r="E625" s="19" t="str">
        <f ca="1">IF(B625="","",INDIRECT("減額一覧!H"&amp;P625))</f>
        <v/>
      </c>
      <c r="F625" s="19" t="str">
        <f ca="1">IF($B625="","",INDIRECT("減額一覧!AD"&amp;P625))</f>
        <v/>
      </c>
      <c r="G625" s="20" t="str">
        <f ca="1">IF($B625="","",INDIRECT("減額一覧!AE"&amp;P625))</f>
        <v/>
      </c>
      <c r="H625" s="20" t="str">
        <f ca="1">IF($B625="","",INDIRECT("減額一覧!AF"&amp;P625))</f>
        <v/>
      </c>
      <c r="I625" s="32" t="str">
        <f ca="1">IF(B625="","",IF(INDIRECT("減額一覧!BM"&amp;P625)=0.08,0.08,0.1))</f>
        <v/>
      </c>
      <c r="J625" s="52"/>
      <c r="K625" s="95" t="str">
        <f t="shared" ca="1" si="1184"/>
        <v/>
      </c>
      <c r="L625" s="58" t="str">
        <f t="shared" ca="1" si="1146"/>
        <v/>
      </c>
      <c r="N625" s="113" t="str">
        <f t="shared" ca="1" si="1432"/>
        <v/>
      </c>
      <c r="O625" s="114" t="str">
        <f t="shared" ref="O625" ca="1" si="1436">IF(B625="","",IF(INDIRECT("減額一覧!BM"&amp;P625)=0.08,0.08,0.1))</f>
        <v/>
      </c>
      <c r="P625" s="38">
        <v>115</v>
      </c>
      <c r="Q625" s="38" t="str">
        <f t="shared" ca="1" si="1434"/>
        <v/>
      </c>
      <c r="R625" s="38" t="str">
        <f t="shared" ca="1" si="1434"/>
        <v/>
      </c>
      <c r="S625" s="66" t="str">
        <f t="shared" ca="1" si="1148"/>
        <v/>
      </c>
      <c r="T625" s="105" t="str">
        <f t="shared" ca="1" si="1319"/>
        <v/>
      </c>
    </row>
    <row r="626" spans="1:20" ht="20.25" hidden="1" thickTop="1" thickBot="1">
      <c r="A626" t="str">
        <f ca="1">IF(B626="","",INDIRECT("減額一覧!B"&amp;$P626))</f>
        <v/>
      </c>
      <c r="B626" s="61" t="str">
        <f t="shared" ref="B626" ca="1" si="1437">IF(INDIRECT("減額一覧!BC"&amp;P626)=1,INDIRECT("減額一覧!AG"&amp;P626),"")</f>
        <v/>
      </c>
      <c r="C626" s="36" t="str">
        <f ca="1">IF(B626="","",INDIRECT("減額一覧!C"&amp;$P626))</f>
        <v/>
      </c>
      <c r="D626" s="80" t="str">
        <f ca="1">IF($B626="","",INDIRECT("減額一覧!G"&amp;$P626))</f>
        <v/>
      </c>
      <c r="E626" s="19" t="str">
        <f ca="1">IF(B626="","",INDIRECT("減額一覧!H"&amp;P626))</f>
        <v/>
      </c>
      <c r="F626" s="19" t="str">
        <f ca="1">IF($B626="","",INDIRECT("減額一覧!AN"&amp;P626))</f>
        <v/>
      </c>
      <c r="G626" s="20" t="str">
        <f ca="1">IF($B626="","",INDIRECT("減額一覧!AO"&amp;P626))</f>
        <v/>
      </c>
      <c r="H626" s="20" t="str">
        <f ca="1">IF($B626="","",INDIRECT("減額一覧!AP"&amp;P626))</f>
        <v/>
      </c>
      <c r="I626" s="32" t="str">
        <f ca="1">IF(B626="","",IF(INDIRECT("減額一覧!BN"&amp;P626)=0.08,0.08,0.1))</f>
        <v/>
      </c>
      <c r="J626" s="52"/>
      <c r="K626" s="95" t="str">
        <f t="shared" ca="1" si="1184"/>
        <v/>
      </c>
      <c r="L626" s="58" t="str">
        <f t="shared" ca="1" si="1146"/>
        <v/>
      </c>
      <c r="N626" s="113" t="str">
        <f t="shared" ca="1" si="1432"/>
        <v/>
      </c>
      <c r="O626" s="114" t="str">
        <f t="shared" ref="O626" ca="1" si="1438">IF(B626="","",IF(INDIRECT("減額一覧!BN"&amp;P626)=0.08,0.08,0.1))</f>
        <v/>
      </c>
      <c r="P626" s="38">
        <v>115</v>
      </c>
      <c r="Q626" s="38" t="str">
        <f t="shared" ca="1" si="1434"/>
        <v/>
      </c>
      <c r="R626" s="38" t="str">
        <f t="shared" ca="1" si="1434"/>
        <v/>
      </c>
      <c r="S626" s="66" t="str">
        <f t="shared" ca="1" si="1148"/>
        <v/>
      </c>
      <c r="T626" s="105" t="str">
        <f t="shared" ca="1" si="1319"/>
        <v/>
      </c>
    </row>
    <row r="627" spans="1:20" ht="20.25" hidden="1" thickTop="1" thickBot="1">
      <c r="A627" t="str">
        <f ca="1">IF(B627="","",INDIRECT("減額一覧!B"&amp;$P627))</f>
        <v/>
      </c>
      <c r="B627" s="61" t="str">
        <f t="shared" ref="B627" ca="1" si="1439">IF(INDIRECT("減額一覧!BD"&amp;P627)=1,INDIRECT("減額一覧!AQ"&amp;P627),"")</f>
        <v/>
      </c>
      <c r="C627" s="45" t="str">
        <f ca="1">IF(B627="","",INDIRECT("減額一覧!C"&amp;$P627))</f>
        <v/>
      </c>
      <c r="D627" s="79" t="str">
        <f ca="1">IF($B627="","",INDIRECT("減額一覧!G"&amp;$P627))</f>
        <v/>
      </c>
      <c r="E627" s="19" t="str">
        <f ca="1">IF(B627="","",INDIRECT("減額一覧!H"&amp;P627))</f>
        <v/>
      </c>
      <c r="F627" s="19" t="str">
        <f ca="1">IF($B627="","",INDIRECT("減額一覧!AX"&amp;P627))</f>
        <v/>
      </c>
      <c r="G627" s="20" t="str">
        <f ca="1">IF($B627="","",INDIRECT("減額一覧!AY"&amp;P627))</f>
        <v/>
      </c>
      <c r="H627" s="20" t="str">
        <f ca="1">IF($B627="","",INDIRECT("減額一覧!AZ"&amp;P627))</f>
        <v/>
      </c>
      <c r="I627" s="32" t="str">
        <f ca="1">IF(B627="","",IF(INDIRECT("減額一覧!BO"&amp;P627)=0.08,0.08,0.1))</f>
        <v/>
      </c>
      <c r="J627" s="52"/>
      <c r="K627" s="95" t="str">
        <f t="shared" ca="1" si="1184"/>
        <v/>
      </c>
      <c r="L627" s="58" t="str">
        <f t="shared" ca="1" si="1146"/>
        <v/>
      </c>
      <c r="N627" s="113" t="str">
        <f t="shared" ca="1" si="1432"/>
        <v/>
      </c>
      <c r="O627" s="114" t="str">
        <f t="shared" ref="O627" ca="1" si="1440">IF(B627="","",IF(INDIRECT("減額一覧!BO"&amp;P627)=0.08,0.08,0.1))</f>
        <v/>
      </c>
      <c r="P627" s="38">
        <v>115</v>
      </c>
      <c r="Q627" s="38" t="str">
        <f t="shared" ca="1" si="1434"/>
        <v/>
      </c>
      <c r="R627" s="38" t="str">
        <f t="shared" ca="1" si="1434"/>
        <v/>
      </c>
      <c r="S627" s="66" t="str">
        <f t="shared" ca="1" si="1148"/>
        <v/>
      </c>
      <c r="T627" s="105" t="str">
        <f t="shared" ca="1" si="1319"/>
        <v/>
      </c>
    </row>
    <row r="628" spans="1:20" ht="20.25" hidden="1" thickTop="1" thickBot="1">
      <c r="B628" s="64"/>
      <c r="C628" s="41" t="str">
        <f>IF(B628="","",減額一覧!C324)</f>
        <v/>
      </c>
      <c r="D628" s="43"/>
      <c r="E628" s="21"/>
      <c r="F628" s="22" t="s">
        <v>69</v>
      </c>
      <c r="G628" s="23">
        <f t="shared" ref="G628:H628" si="1441">SUBTOTAL(9,G624:G627)</f>
        <v>0</v>
      </c>
      <c r="H628" s="23">
        <f t="shared" si="1441"/>
        <v>0</v>
      </c>
      <c r="I628" s="30"/>
      <c r="J628" s="53"/>
      <c r="K628" s="96" t="str">
        <f t="shared" si="1184"/>
        <v/>
      </c>
      <c r="L628" s="59" t="str">
        <f t="shared" si="1146"/>
        <v/>
      </c>
      <c r="N628" s="108" t="str">
        <f t="shared" ref="N628" si="1442">IF(AND(G628=0,H628=0),"","小計")</f>
        <v/>
      </c>
      <c r="O628" s="108" t="str">
        <f t="shared" ref="O628" si="1443">IF(AND(G628=0,H628=0),"","小計")</f>
        <v/>
      </c>
      <c r="P628" s="38"/>
      <c r="Q628" s="38"/>
      <c r="R628" s="38"/>
      <c r="S628" s="66" t="str">
        <f t="shared" si="1148"/>
        <v/>
      </c>
      <c r="T628" s="105" t="str">
        <f t="shared" si="1319"/>
        <v/>
      </c>
    </row>
    <row r="629" spans="1:20" ht="20.25" hidden="1" thickTop="1" thickBot="1">
      <c r="A629" t="str">
        <f ca="1">IF(B629="","",INDIRECT("減額一覧!B"&amp;$P629))</f>
        <v/>
      </c>
      <c r="B629" s="61" t="str">
        <f t="shared" ref="B629" ca="1" si="1444">IF(INDIRECT("減額一覧!BA"&amp;P629)=1,INDIRECT("減額一覧!M"&amp;P629),"")</f>
        <v/>
      </c>
      <c r="C629" s="36" t="str">
        <f ca="1">IF(B629="","",INDIRECT("減額一覧!C"&amp;$P629))</f>
        <v/>
      </c>
      <c r="D629" s="78" t="str">
        <f ca="1">IF($B629="","",INDIRECT("減額一覧!G"&amp;$P629))</f>
        <v/>
      </c>
      <c r="E629" s="19" t="str">
        <f ca="1">IF(B629="","",INDIRECT("減額一覧!H"&amp;P629))</f>
        <v/>
      </c>
      <c r="F629" s="19" t="str">
        <f ca="1">IF($B629="","",INDIRECT("減額一覧!T"&amp;P629))</f>
        <v/>
      </c>
      <c r="G629" s="20" t="str">
        <f ca="1">IF($B629="","",INDIRECT("減額一覧!U"&amp;P629))</f>
        <v/>
      </c>
      <c r="H629" s="20" t="str">
        <f ca="1">IF($B629="","",INDIRECT("減額一覧!V"&amp;P629))</f>
        <v/>
      </c>
      <c r="I629" s="32" t="str">
        <f ca="1">IF(B629="","",IF(INDIRECT("減額一覧!BL"&amp;P629)=0.08,0.08,0.1))</f>
        <v/>
      </c>
      <c r="J629" s="51"/>
      <c r="K629" s="94" t="str">
        <f t="shared" ca="1" si="1184"/>
        <v/>
      </c>
      <c r="L629" s="56" t="str">
        <f t="shared" ca="1" si="1146"/>
        <v/>
      </c>
      <c r="N629" s="113" t="str">
        <f t="shared" ref="N629:N632" ca="1" si="1445">IF(A629="","",IF(A629&gt;3000,"月ヶ瀬",IF(A629&gt;=2000,"都祁","市内")))</f>
        <v/>
      </c>
      <c r="O629" s="114" t="str">
        <f t="shared" ref="O629" ca="1" si="1446">IF(B629="","",IF(INDIRECT("減額一覧!BL"&amp;P629)=0.08,0.08,0.1))</f>
        <v/>
      </c>
      <c r="P629" s="38">
        <v>116</v>
      </c>
      <c r="Q629" s="38" t="str">
        <f t="shared" ref="Q629:R632" ca="1" si="1447">IF(G629="","",IF(G629&gt;0,1,""))</f>
        <v/>
      </c>
      <c r="R629" s="38" t="str">
        <f t="shared" ca="1" si="1447"/>
        <v/>
      </c>
      <c r="S629" s="66" t="str">
        <f t="shared" ca="1" si="1148"/>
        <v/>
      </c>
      <c r="T629" s="105" t="str">
        <f t="shared" ca="1" si="1319"/>
        <v/>
      </c>
    </row>
    <row r="630" spans="1:20" ht="20.25" hidden="1" thickTop="1" thickBot="1">
      <c r="A630" t="str">
        <f ca="1">IF(B630="","",INDIRECT("減額一覧!B"&amp;$P630))</f>
        <v/>
      </c>
      <c r="B630" s="61" t="str">
        <f t="shared" ref="B630" ca="1" si="1448">IF(INDIRECT("減額一覧!BB"&amp;P630)=1,INDIRECT("減額一覧!W"&amp;P630),"")</f>
        <v/>
      </c>
      <c r="C630" s="44" t="str">
        <f ca="1">IF(B630="","",INDIRECT("減額一覧!C"&amp;$P630))</f>
        <v/>
      </c>
      <c r="D630" s="79" t="str">
        <f ca="1">IF($B630="","",INDIRECT("減額一覧!G"&amp;$P630))</f>
        <v/>
      </c>
      <c r="E630" s="19" t="str">
        <f ca="1">IF(B630="","",INDIRECT("減額一覧!H"&amp;P630))</f>
        <v/>
      </c>
      <c r="F630" s="19" t="str">
        <f ca="1">IF($B630="","",INDIRECT("減額一覧!AD"&amp;P630))</f>
        <v/>
      </c>
      <c r="G630" s="20" t="str">
        <f ca="1">IF($B630="","",INDIRECT("減額一覧!AE"&amp;P630))</f>
        <v/>
      </c>
      <c r="H630" s="20" t="str">
        <f ca="1">IF($B630="","",INDIRECT("減額一覧!AF"&amp;P630))</f>
        <v/>
      </c>
      <c r="I630" s="32" t="str">
        <f ca="1">IF(B630="","",IF(INDIRECT("減額一覧!BM"&amp;P630)=0.08,0.08,0.1))</f>
        <v/>
      </c>
      <c r="J630" s="52"/>
      <c r="K630" s="95" t="str">
        <f t="shared" ca="1" si="1184"/>
        <v/>
      </c>
      <c r="L630" s="58" t="str">
        <f t="shared" ca="1" si="1146"/>
        <v/>
      </c>
      <c r="N630" s="113" t="str">
        <f t="shared" ca="1" si="1445"/>
        <v/>
      </c>
      <c r="O630" s="114" t="str">
        <f t="shared" ref="O630" ca="1" si="1449">IF(B630="","",IF(INDIRECT("減額一覧!BM"&amp;P630)=0.08,0.08,0.1))</f>
        <v/>
      </c>
      <c r="P630" s="38">
        <v>116</v>
      </c>
      <c r="Q630" s="38" t="str">
        <f t="shared" ca="1" si="1447"/>
        <v/>
      </c>
      <c r="R630" s="38" t="str">
        <f t="shared" ca="1" si="1447"/>
        <v/>
      </c>
      <c r="S630" s="66" t="str">
        <f t="shared" ca="1" si="1148"/>
        <v/>
      </c>
      <c r="T630" s="105" t="str">
        <f t="shared" ca="1" si="1319"/>
        <v/>
      </c>
    </row>
    <row r="631" spans="1:20" ht="20.25" hidden="1" thickTop="1" thickBot="1">
      <c r="A631" t="str">
        <f ca="1">IF(B631="","",INDIRECT("減額一覧!B"&amp;$P631))</f>
        <v/>
      </c>
      <c r="B631" s="61" t="str">
        <f t="shared" ref="B631" ca="1" si="1450">IF(INDIRECT("減額一覧!BC"&amp;P631)=1,INDIRECT("減額一覧!AG"&amp;P631),"")</f>
        <v/>
      </c>
      <c r="C631" s="36" t="str">
        <f ca="1">IF(B631="","",INDIRECT("減額一覧!C"&amp;$P631))</f>
        <v/>
      </c>
      <c r="D631" s="80" t="str">
        <f ca="1">IF($B631="","",INDIRECT("減額一覧!G"&amp;$P631))</f>
        <v/>
      </c>
      <c r="E631" s="19" t="str">
        <f ca="1">IF(B631="","",INDIRECT("減額一覧!H"&amp;P631))</f>
        <v/>
      </c>
      <c r="F631" s="19" t="str">
        <f ca="1">IF($B631="","",INDIRECT("減額一覧!AN"&amp;P631))</f>
        <v/>
      </c>
      <c r="G631" s="20" t="str">
        <f ca="1">IF($B631="","",INDIRECT("減額一覧!AO"&amp;P631))</f>
        <v/>
      </c>
      <c r="H631" s="20" t="str">
        <f ca="1">IF($B631="","",INDIRECT("減額一覧!AP"&amp;P631))</f>
        <v/>
      </c>
      <c r="I631" s="32" t="str">
        <f ca="1">IF(B631="","",IF(INDIRECT("減額一覧!BN"&amp;P631)=0.08,0.08,0.1))</f>
        <v/>
      </c>
      <c r="J631" s="52"/>
      <c r="K631" s="95" t="str">
        <f t="shared" ca="1" si="1184"/>
        <v/>
      </c>
      <c r="L631" s="58" t="str">
        <f t="shared" ca="1" si="1146"/>
        <v/>
      </c>
      <c r="N631" s="113" t="str">
        <f t="shared" ca="1" si="1445"/>
        <v/>
      </c>
      <c r="O631" s="114" t="str">
        <f t="shared" ref="O631" ca="1" si="1451">IF(B631="","",IF(INDIRECT("減額一覧!BN"&amp;P631)=0.08,0.08,0.1))</f>
        <v/>
      </c>
      <c r="P631" s="38">
        <v>116</v>
      </c>
      <c r="Q631" s="38" t="str">
        <f t="shared" ca="1" si="1447"/>
        <v/>
      </c>
      <c r="R631" s="38" t="str">
        <f t="shared" ca="1" si="1447"/>
        <v/>
      </c>
      <c r="S631" s="66" t="str">
        <f t="shared" ca="1" si="1148"/>
        <v/>
      </c>
      <c r="T631" s="105" t="str">
        <f t="shared" ca="1" si="1319"/>
        <v/>
      </c>
    </row>
    <row r="632" spans="1:20" ht="20.25" hidden="1" thickTop="1" thickBot="1">
      <c r="A632" t="str">
        <f ca="1">IF(B632="","",INDIRECT("減額一覧!B"&amp;$P632))</f>
        <v/>
      </c>
      <c r="B632" s="61" t="str">
        <f t="shared" ref="B632" ca="1" si="1452">IF(INDIRECT("減額一覧!BD"&amp;P632)=1,INDIRECT("減額一覧!AQ"&amp;P632),"")</f>
        <v/>
      </c>
      <c r="C632" s="45" t="str">
        <f ca="1">IF(B632="","",INDIRECT("減額一覧!C"&amp;$P632))</f>
        <v/>
      </c>
      <c r="D632" s="79" t="str">
        <f ca="1">IF($B632="","",INDIRECT("減額一覧!G"&amp;$P632))</f>
        <v/>
      </c>
      <c r="E632" s="19" t="str">
        <f ca="1">IF(B632="","",INDIRECT("減額一覧!H"&amp;P632))</f>
        <v/>
      </c>
      <c r="F632" s="19" t="str">
        <f ca="1">IF($B632="","",INDIRECT("減額一覧!AX"&amp;P632))</f>
        <v/>
      </c>
      <c r="G632" s="20" t="str">
        <f ca="1">IF($B632="","",INDIRECT("減額一覧!AY"&amp;P632))</f>
        <v/>
      </c>
      <c r="H632" s="20" t="str">
        <f ca="1">IF($B632="","",INDIRECT("減額一覧!AZ"&amp;P632))</f>
        <v/>
      </c>
      <c r="I632" s="32" t="str">
        <f ca="1">IF(B632="","",IF(INDIRECT("減額一覧!BO"&amp;P632)=0.08,0.08,0.1))</f>
        <v/>
      </c>
      <c r="J632" s="52"/>
      <c r="K632" s="95" t="str">
        <f t="shared" ca="1" si="1184"/>
        <v/>
      </c>
      <c r="L632" s="58" t="str">
        <f t="shared" ca="1" si="1146"/>
        <v/>
      </c>
      <c r="N632" s="113" t="str">
        <f t="shared" ca="1" si="1445"/>
        <v/>
      </c>
      <c r="O632" s="114" t="str">
        <f t="shared" ref="O632" ca="1" si="1453">IF(B632="","",IF(INDIRECT("減額一覧!BO"&amp;P632)=0.08,0.08,0.1))</f>
        <v/>
      </c>
      <c r="P632" s="38">
        <v>116</v>
      </c>
      <c r="Q632" s="38" t="str">
        <f t="shared" ca="1" si="1447"/>
        <v/>
      </c>
      <c r="R632" s="38" t="str">
        <f t="shared" ca="1" si="1447"/>
        <v/>
      </c>
      <c r="S632" s="66" t="str">
        <f t="shared" ca="1" si="1148"/>
        <v/>
      </c>
      <c r="T632" s="105" t="str">
        <f t="shared" ca="1" si="1319"/>
        <v/>
      </c>
    </row>
    <row r="633" spans="1:20" ht="20.25" hidden="1" thickTop="1" thickBot="1">
      <c r="B633" s="64"/>
      <c r="C633" s="41" t="str">
        <f>IF(B633="","",減額一覧!C329)</f>
        <v/>
      </c>
      <c r="D633" s="43"/>
      <c r="E633" s="21"/>
      <c r="F633" s="22" t="s">
        <v>69</v>
      </c>
      <c r="G633" s="23">
        <f t="shared" ref="G633:H633" si="1454">SUBTOTAL(9,G629:G632)</f>
        <v>0</v>
      </c>
      <c r="H633" s="23">
        <f t="shared" si="1454"/>
        <v>0</v>
      </c>
      <c r="I633" s="30"/>
      <c r="J633" s="53"/>
      <c r="K633" s="96" t="str">
        <f t="shared" si="1184"/>
        <v/>
      </c>
      <c r="L633" s="59" t="str">
        <f t="shared" si="1146"/>
        <v/>
      </c>
      <c r="N633" s="108" t="str">
        <f t="shared" ref="N633" si="1455">IF(AND(G633=0,H633=0),"","小計")</f>
        <v/>
      </c>
      <c r="O633" s="108" t="str">
        <f t="shared" ref="O633" si="1456">IF(AND(G633=0,H633=0),"","小計")</f>
        <v/>
      </c>
      <c r="P633" s="38"/>
      <c r="Q633" s="38"/>
      <c r="R633" s="38"/>
      <c r="S633" s="66" t="str">
        <f t="shared" si="1148"/>
        <v/>
      </c>
      <c r="T633" s="105" t="str">
        <f t="shared" si="1319"/>
        <v/>
      </c>
    </row>
    <row r="634" spans="1:20" ht="20.25" hidden="1" thickTop="1" thickBot="1">
      <c r="A634" t="str">
        <f ca="1">IF(B634="","",INDIRECT("減額一覧!B"&amp;$P634))</f>
        <v/>
      </c>
      <c r="B634" s="61" t="str">
        <f t="shared" ref="B634" ca="1" si="1457">IF(INDIRECT("減額一覧!BA"&amp;P634)=1,INDIRECT("減額一覧!M"&amp;P634),"")</f>
        <v/>
      </c>
      <c r="C634" s="36" t="str">
        <f ca="1">IF(B634="","",INDIRECT("減額一覧!C"&amp;$P634))</f>
        <v/>
      </c>
      <c r="D634" s="78" t="str">
        <f ca="1">IF($B634="","",INDIRECT("減額一覧!G"&amp;$P634))</f>
        <v/>
      </c>
      <c r="E634" s="19" t="str">
        <f ca="1">IF(B634="","",INDIRECT("減額一覧!H"&amp;P634))</f>
        <v/>
      </c>
      <c r="F634" s="19" t="str">
        <f ca="1">IF($B634="","",INDIRECT("減額一覧!T"&amp;P634))</f>
        <v/>
      </c>
      <c r="G634" s="20" t="str">
        <f ca="1">IF($B634="","",INDIRECT("減額一覧!U"&amp;P634))</f>
        <v/>
      </c>
      <c r="H634" s="20" t="str">
        <f ca="1">IF($B634="","",INDIRECT("減額一覧!V"&amp;P634))</f>
        <v/>
      </c>
      <c r="I634" s="32" t="str">
        <f ca="1">IF(B634="","",IF(INDIRECT("減額一覧!BL"&amp;P634)=0.08,0.08,0.1))</f>
        <v/>
      </c>
      <c r="J634" s="51"/>
      <c r="K634" s="94" t="str">
        <f t="shared" ca="1" si="1184"/>
        <v/>
      </c>
      <c r="L634" s="56" t="str">
        <f t="shared" ca="1" si="1146"/>
        <v/>
      </c>
      <c r="N634" s="113" t="str">
        <f t="shared" ref="N634:N637" ca="1" si="1458">IF(A634="","",IF(A634&gt;3000,"月ヶ瀬",IF(A634&gt;=2000,"都祁","市内")))</f>
        <v/>
      </c>
      <c r="O634" s="114" t="str">
        <f t="shared" ref="O634" ca="1" si="1459">IF(B634="","",IF(INDIRECT("減額一覧!BL"&amp;P634)=0.08,0.08,0.1))</f>
        <v/>
      </c>
      <c r="P634" s="38">
        <v>117</v>
      </c>
      <c r="Q634" s="38" t="str">
        <f t="shared" ref="Q634:R637" ca="1" si="1460">IF(G634="","",IF(G634&gt;0,1,""))</f>
        <v/>
      </c>
      <c r="R634" s="38" t="str">
        <f t="shared" ca="1" si="1460"/>
        <v/>
      </c>
      <c r="S634" s="66" t="str">
        <f t="shared" ca="1" si="1148"/>
        <v/>
      </c>
      <c r="T634" s="105" t="str">
        <f t="shared" ca="1" si="1319"/>
        <v/>
      </c>
    </row>
    <row r="635" spans="1:20" ht="20.25" hidden="1" thickTop="1" thickBot="1">
      <c r="A635" t="str">
        <f ca="1">IF(B635="","",INDIRECT("減額一覧!B"&amp;$P635))</f>
        <v/>
      </c>
      <c r="B635" s="61" t="str">
        <f t="shared" ref="B635" ca="1" si="1461">IF(INDIRECT("減額一覧!BB"&amp;P635)=1,INDIRECT("減額一覧!W"&amp;P635),"")</f>
        <v/>
      </c>
      <c r="C635" s="44" t="str">
        <f ca="1">IF(B635="","",INDIRECT("減額一覧!C"&amp;$P635))</f>
        <v/>
      </c>
      <c r="D635" s="79" t="str">
        <f ca="1">IF($B635="","",INDIRECT("減額一覧!G"&amp;$P635))</f>
        <v/>
      </c>
      <c r="E635" s="19" t="str">
        <f ca="1">IF(B635="","",INDIRECT("減額一覧!H"&amp;P635))</f>
        <v/>
      </c>
      <c r="F635" s="19" t="str">
        <f ca="1">IF($B635="","",INDIRECT("減額一覧!AD"&amp;P635))</f>
        <v/>
      </c>
      <c r="G635" s="20" t="str">
        <f ca="1">IF($B635="","",INDIRECT("減額一覧!AE"&amp;P635))</f>
        <v/>
      </c>
      <c r="H635" s="20" t="str">
        <f ca="1">IF($B635="","",INDIRECT("減額一覧!AF"&amp;P635))</f>
        <v/>
      </c>
      <c r="I635" s="32" t="str">
        <f ca="1">IF(B635="","",IF(INDIRECT("減額一覧!BM"&amp;P635)=0.08,0.08,0.1))</f>
        <v/>
      </c>
      <c r="J635" s="52"/>
      <c r="K635" s="95" t="str">
        <f t="shared" ca="1" si="1184"/>
        <v/>
      </c>
      <c r="L635" s="58" t="str">
        <f t="shared" ca="1" si="1146"/>
        <v/>
      </c>
      <c r="N635" s="113" t="str">
        <f t="shared" ca="1" si="1458"/>
        <v/>
      </c>
      <c r="O635" s="114" t="str">
        <f t="shared" ref="O635" ca="1" si="1462">IF(B635="","",IF(INDIRECT("減額一覧!BM"&amp;P635)=0.08,0.08,0.1))</f>
        <v/>
      </c>
      <c r="P635" s="38">
        <v>117</v>
      </c>
      <c r="Q635" s="38" t="str">
        <f t="shared" ca="1" si="1460"/>
        <v/>
      </c>
      <c r="R635" s="38" t="str">
        <f t="shared" ca="1" si="1460"/>
        <v/>
      </c>
      <c r="S635" s="66" t="str">
        <f t="shared" ca="1" si="1148"/>
        <v/>
      </c>
      <c r="T635" s="105" t="str">
        <f t="shared" ca="1" si="1319"/>
        <v/>
      </c>
    </row>
    <row r="636" spans="1:20" ht="20.25" hidden="1" thickTop="1" thickBot="1">
      <c r="A636" t="str">
        <f ca="1">IF(B636="","",INDIRECT("減額一覧!B"&amp;$P636))</f>
        <v/>
      </c>
      <c r="B636" s="61" t="str">
        <f t="shared" ref="B636" ca="1" si="1463">IF(INDIRECT("減額一覧!BC"&amp;P636)=1,INDIRECT("減額一覧!AG"&amp;P636),"")</f>
        <v/>
      </c>
      <c r="C636" s="36" t="str">
        <f ca="1">IF(B636="","",INDIRECT("減額一覧!C"&amp;$P636))</f>
        <v/>
      </c>
      <c r="D636" s="80" t="str">
        <f ca="1">IF($B636="","",INDIRECT("減額一覧!G"&amp;$P636))</f>
        <v/>
      </c>
      <c r="E636" s="19" t="str">
        <f ca="1">IF(B636="","",INDIRECT("減額一覧!H"&amp;P636))</f>
        <v/>
      </c>
      <c r="F636" s="19" t="str">
        <f ca="1">IF($B636="","",INDIRECT("減額一覧!AN"&amp;P636))</f>
        <v/>
      </c>
      <c r="G636" s="20" t="str">
        <f ca="1">IF($B636="","",INDIRECT("減額一覧!AO"&amp;P636))</f>
        <v/>
      </c>
      <c r="H636" s="20" t="str">
        <f ca="1">IF($B636="","",INDIRECT("減額一覧!AP"&amp;P636))</f>
        <v/>
      </c>
      <c r="I636" s="32" t="str">
        <f ca="1">IF(B636="","",IF(INDIRECT("減額一覧!BN"&amp;P636)=0.08,0.08,0.1))</f>
        <v/>
      </c>
      <c r="J636" s="52"/>
      <c r="K636" s="95" t="str">
        <f t="shared" ca="1" si="1184"/>
        <v/>
      </c>
      <c r="L636" s="58" t="str">
        <f t="shared" ca="1" si="1146"/>
        <v/>
      </c>
      <c r="N636" s="113" t="str">
        <f t="shared" ca="1" si="1458"/>
        <v/>
      </c>
      <c r="O636" s="114" t="str">
        <f t="shared" ref="O636" ca="1" si="1464">IF(B636="","",IF(INDIRECT("減額一覧!BN"&amp;P636)=0.08,0.08,0.1))</f>
        <v/>
      </c>
      <c r="P636" s="38">
        <v>117</v>
      </c>
      <c r="Q636" s="38" t="str">
        <f t="shared" ca="1" si="1460"/>
        <v/>
      </c>
      <c r="R636" s="38" t="str">
        <f t="shared" ca="1" si="1460"/>
        <v/>
      </c>
      <c r="S636" s="66" t="str">
        <f t="shared" ca="1" si="1148"/>
        <v/>
      </c>
      <c r="T636" s="105" t="str">
        <f t="shared" ca="1" si="1319"/>
        <v/>
      </c>
    </row>
    <row r="637" spans="1:20" ht="20.25" hidden="1" thickTop="1" thickBot="1">
      <c r="A637" t="str">
        <f ca="1">IF(B637="","",INDIRECT("減額一覧!B"&amp;$P637))</f>
        <v/>
      </c>
      <c r="B637" s="61" t="str">
        <f t="shared" ref="B637" ca="1" si="1465">IF(INDIRECT("減額一覧!BD"&amp;P637)=1,INDIRECT("減額一覧!AQ"&amp;P637),"")</f>
        <v/>
      </c>
      <c r="C637" s="45" t="str">
        <f ca="1">IF(B637="","",INDIRECT("減額一覧!C"&amp;$P637))</f>
        <v/>
      </c>
      <c r="D637" s="79" t="str">
        <f ca="1">IF($B637="","",INDIRECT("減額一覧!G"&amp;$P637))</f>
        <v/>
      </c>
      <c r="E637" s="19" t="str">
        <f ca="1">IF(B637="","",INDIRECT("減額一覧!H"&amp;P637))</f>
        <v/>
      </c>
      <c r="F637" s="19" t="str">
        <f ca="1">IF($B637="","",INDIRECT("減額一覧!AX"&amp;P637))</f>
        <v/>
      </c>
      <c r="G637" s="20" t="str">
        <f ca="1">IF($B637="","",INDIRECT("減額一覧!AY"&amp;P637))</f>
        <v/>
      </c>
      <c r="H637" s="20" t="str">
        <f ca="1">IF($B637="","",INDIRECT("減額一覧!AZ"&amp;P637))</f>
        <v/>
      </c>
      <c r="I637" s="32" t="str">
        <f ca="1">IF(B637="","",IF(INDIRECT("減額一覧!BO"&amp;P637)=0.08,0.08,0.1))</f>
        <v/>
      </c>
      <c r="J637" s="52"/>
      <c r="K637" s="95" t="str">
        <f t="shared" ca="1" si="1184"/>
        <v/>
      </c>
      <c r="L637" s="58" t="str">
        <f t="shared" ca="1" si="1146"/>
        <v/>
      </c>
      <c r="N637" s="113" t="str">
        <f t="shared" ca="1" si="1458"/>
        <v/>
      </c>
      <c r="O637" s="114" t="str">
        <f t="shared" ref="O637" ca="1" si="1466">IF(B637="","",IF(INDIRECT("減額一覧!BO"&amp;P637)=0.08,0.08,0.1))</f>
        <v/>
      </c>
      <c r="P637" s="38">
        <v>117</v>
      </c>
      <c r="Q637" s="38" t="str">
        <f t="shared" ca="1" si="1460"/>
        <v/>
      </c>
      <c r="R637" s="38" t="str">
        <f t="shared" ca="1" si="1460"/>
        <v/>
      </c>
      <c r="S637" s="66" t="str">
        <f t="shared" ca="1" si="1148"/>
        <v/>
      </c>
      <c r="T637" s="105" t="str">
        <f t="shared" ca="1" si="1319"/>
        <v/>
      </c>
    </row>
    <row r="638" spans="1:20" ht="20.25" hidden="1" thickTop="1" thickBot="1">
      <c r="A638" t="str">
        <f t="shared" ref="A638" ca="1" si="1467">IF(B638="","",INDIRECT("減額一覧!B"&amp;$P638))</f>
        <v/>
      </c>
      <c r="B638" s="64"/>
      <c r="C638" s="41" t="str">
        <f>IF(B638="","",減額一覧!C334)</f>
        <v/>
      </c>
      <c r="D638" s="43"/>
      <c r="E638" s="21"/>
      <c r="F638" s="22" t="s">
        <v>69</v>
      </c>
      <c r="G638" s="23">
        <f t="shared" ref="G638:H638" si="1468">SUBTOTAL(9,G634:G637)</f>
        <v>0</v>
      </c>
      <c r="H638" s="23">
        <f t="shared" si="1468"/>
        <v>0</v>
      </c>
      <c r="I638" s="30"/>
      <c r="J638" s="53"/>
      <c r="K638" s="96" t="str">
        <f t="shared" ca="1" si="1184"/>
        <v/>
      </c>
      <c r="L638" s="59" t="str">
        <f t="shared" si="1146"/>
        <v/>
      </c>
      <c r="N638" s="108" t="str">
        <f t="shared" ref="N638" si="1469">IF(AND(G638=0,H638=0),"","小計")</f>
        <v/>
      </c>
      <c r="O638" s="108" t="str">
        <f t="shared" ref="O638" si="1470">IF(AND(G638=0,H638=0),"","小計")</f>
        <v/>
      </c>
      <c r="P638" s="38"/>
      <c r="Q638" s="38"/>
      <c r="R638" s="38"/>
      <c r="S638" s="66" t="str">
        <f t="shared" si="1148"/>
        <v/>
      </c>
      <c r="T638" s="105" t="str">
        <f t="shared" si="1319"/>
        <v/>
      </c>
    </row>
    <row r="639" spans="1:20" ht="20.25" hidden="1" thickTop="1" thickBot="1">
      <c r="A639" t="str">
        <f ca="1">IF(B639="","",INDIRECT("減額一覧!B"&amp;$P639))</f>
        <v/>
      </c>
      <c r="B639" s="61" t="str">
        <f t="shared" ref="B639" ca="1" si="1471">IF(INDIRECT("減額一覧!BA"&amp;P639)=1,INDIRECT("減額一覧!M"&amp;P639),"")</f>
        <v/>
      </c>
      <c r="C639" s="36" t="str">
        <f ca="1">IF(B639="","",INDIRECT("減額一覧!C"&amp;$P639))</f>
        <v/>
      </c>
      <c r="D639" s="78" t="str">
        <f ca="1">IF($B639="","",INDIRECT("減額一覧!G"&amp;$P639))</f>
        <v/>
      </c>
      <c r="E639" s="19" t="str">
        <f ca="1">IF(B639="","",INDIRECT("減額一覧!H"&amp;P639))</f>
        <v/>
      </c>
      <c r="F639" s="19" t="str">
        <f ca="1">IF($B639="","",INDIRECT("減額一覧!T"&amp;P639))</f>
        <v/>
      </c>
      <c r="G639" s="20" t="str">
        <f ca="1">IF($B639="","",INDIRECT("減額一覧!U"&amp;P639))</f>
        <v/>
      </c>
      <c r="H639" s="20" t="str">
        <f ca="1">IF($B639="","",INDIRECT("減額一覧!V"&amp;P639))</f>
        <v/>
      </c>
      <c r="I639" s="32" t="str">
        <f ca="1">IF(B639="","",IF(INDIRECT("減額一覧!BL"&amp;P639)=0.08,0.08,0.1))</f>
        <v/>
      </c>
      <c r="J639" s="51"/>
      <c r="K639" s="94" t="str">
        <f t="shared" ca="1" si="1184"/>
        <v/>
      </c>
      <c r="L639" s="56" t="str">
        <f t="shared" ca="1" si="1146"/>
        <v/>
      </c>
      <c r="N639" s="113" t="str">
        <f t="shared" ref="N639:N642" ca="1" si="1472">IF(A639="","",IF(A639&gt;3000,"月ヶ瀬",IF(A639&gt;=2000,"都祁","市内")))</f>
        <v/>
      </c>
      <c r="O639" s="114" t="str">
        <f t="shared" ref="O639" ca="1" si="1473">IF(B639="","",IF(INDIRECT("減額一覧!BL"&amp;P639)=0.08,0.08,0.1))</f>
        <v/>
      </c>
      <c r="P639" s="38">
        <v>114</v>
      </c>
      <c r="Q639" s="38" t="str">
        <f t="shared" ref="Q639:R642" ca="1" si="1474">IF(G639="","",IF(G639&gt;0,1,""))</f>
        <v/>
      </c>
      <c r="R639" s="38" t="str">
        <f t="shared" ca="1" si="1474"/>
        <v/>
      </c>
      <c r="S639" s="66" t="str">
        <f t="shared" ca="1" si="1148"/>
        <v/>
      </c>
      <c r="T639" s="105" t="str">
        <f t="shared" ca="1" si="1319"/>
        <v/>
      </c>
    </row>
    <row r="640" spans="1:20" ht="20.25" hidden="1" thickTop="1" thickBot="1">
      <c r="A640" t="str">
        <f ca="1">IF(B640="","",INDIRECT("減額一覧!B"&amp;$P640))</f>
        <v/>
      </c>
      <c r="B640" s="61" t="str">
        <f t="shared" ref="B640" ca="1" si="1475">IF(INDIRECT("減額一覧!BB"&amp;P640)=1,INDIRECT("減額一覧!W"&amp;P640),"")</f>
        <v/>
      </c>
      <c r="C640" s="44" t="str">
        <f ca="1">IF(B640="","",INDIRECT("減額一覧!C"&amp;$P640))</f>
        <v/>
      </c>
      <c r="D640" s="79" t="str">
        <f ca="1">IF($B640="","",INDIRECT("減額一覧!G"&amp;$P640))</f>
        <v/>
      </c>
      <c r="E640" s="19" t="str">
        <f ca="1">IF(B640="","",INDIRECT("減額一覧!H"&amp;P640))</f>
        <v/>
      </c>
      <c r="F640" s="19" t="str">
        <f ca="1">IF($B640="","",INDIRECT("減額一覧!AD"&amp;P640))</f>
        <v/>
      </c>
      <c r="G640" s="20" t="str">
        <f ca="1">IF($B640="","",INDIRECT("減額一覧!AE"&amp;P640))</f>
        <v/>
      </c>
      <c r="H640" s="20" t="str">
        <f ca="1">IF($B640="","",INDIRECT("減額一覧!AF"&amp;P640))</f>
        <v/>
      </c>
      <c r="I640" s="32" t="str">
        <f ca="1">IF(B640="","",IF(INDIRECT("減額一覧!BM"&amp;P640)=0.08,0.08,0.1))</f>
        <v/>
      </c>
      <c r="J640" s="52"/>
      <c r="K640" s="95" t="str">
        <f t="shared" ca="1" si="1184"/>
        <v/>
      </c>
      <c r="L640" s="58" t="str">
        <f t="shared" ca="1" si="1146"/>
        <v/>
      </c>
      <c r="N640" s="113" t="str">
        <f t="shared" ca="1" si="1472"/>
        <v/>
      </c>
      <c r="O640" s="114" t="str">
        <f t="shared" ref="O640" ca="1" si="1476">IF(B640="","",IF(INDIRECT("減額一覧!BM"&amp;P640)=0.08,0.08,0.1))</f>
        <v/>
      </c>
      <c r="P640" s="38">
        <v>114</v>
      </c>
      <c r="Q640" s="38" t="str">
        <f t="shared" ca="1" si="1474"/>
        <v/>
      </c>
      <c r="R640" s="38" t="str">
        <f t="shared" ca="1" si="1474"/>
        <v/>
      </c>
      <c r="S640" s="66" t="str">
        <f t="shared" ca="1" si="1148"/>
        <v/>
      </c>
      <c r="T640" s="105" t="str">
        <f t="shared" ca="1" si="1319"/>
        <v/>
      </c>
    </row>
    <row r="641" spans="1:20" ht="20.25" hidden="1" thickTop="1" thickBot="1">
      <c r="A641" t="str">
        <f ca="1">IF(B641="","",INDIRECT("減額一覧!B"&amp;$P641))</f>
        <v/>
      </c>
      <c r="B641" s="61" t="str">
        <f t="shared" ref="B641" ca="1" si="1477">IF(INDIRECT("減額一覧!BC"&amp;P641)=1,INDIRECT("減額一覧!AG"&amp;P641),"")</f>
        <v/>
      </c>
      <c r="C641" s="36" t="str">
        <f ca="1">IF(B641="","",INDIRECT("減額一覧!C"&amp;$P641))</f>
        <v/>
      </c>
      <c r="D641" s="80" t="str">
        <f ca="1">IF($B641="","",INDIRECT("減額一覧!G"&amp;$P641))</f>
        <v/>
      </c>
      <c r="E641" s="19" t="str">
        <f ca="1">IF(B641="","",INDIRECT("減額一覧!H"&amp;P641))</f>
        <v/>
      </c>
      <c r="F641" s="19" t="str">
        <f ca="1">IF($B641="","",INDIRECT("減額一覧!AN"&amp;P641))</f>
        <v/>
      </c>
      <c r="G641" s="20" t="str">
        <f ca="1">IF($B641="","",INDIRECT("減額一覧!AO"&amp;P641))</f>
        <v/>
      </c>
      <c r="H641" s="20" t="str">
        <f ca="1">IF($B641="","",INDIRECT("減額一覧!AP"&amp;P641))</f>
        <v/>
      </c>
      <c r="I641" s="32" t="str">
        <f ca="1">IF(B641="","",IF(INDIRECT("減額一覧!BN"&amp;P641)=0.08,0.08,0.1))</f>
        <v/>
      </c>
      <c r="J641" s="52"/>
      <c r="K641" s="95" t="str">
        <f t="shared" ca="1" si="1184"/>
        <v/>
      </c>
      <c r="L641" s="58" t="str">
        <f t="shared" ca="1" si="1146"/>
        <v/>
      </c>
      <c r="N641" s="113" t="str">
        <f t="shared" ca="1" si="1472"/>
        <v/>
      </c>
      <c r="O641" s="114" t="str">
        <f t="shared" ref="O641" ca="1" si="1478">IF(B641="","",IF(INDIRECT("減額一覧!BN"&amp;P641)=0.08,0.08,0.1))</f>
        <v/>
      </c>
      <c r="P641" s="38">
        <v>114</v>
      </c>
      <c r="Q641" s="38" t="str">
        <f t="shared" ca="1" si="1474"/>
        <v/>
      </c>
      <c r="R641" s="38" t="str">
        <f t="shared" ca="1" si="1474"/>
        <v/>
      </c>
      <c r="S641" s="66" t="str">
        <f t="shared" ca="1" si="1148"/>
        <v/>
      </c>
      <c r="T641" s="105" t="str">
        <f t="shared" ca="1" si="1319"/>
        <v/>
      </c>
    </row>
    <row r="642" spans="1:20" ht="20.25" hidden="1" thickTop="1" thickBot="1">
      <c r="A642" t="str">
        <f ca="1">IF(B642="","",INDIRECT("減額一覧!B"&amp;$P642))</f>
        <v/>
      </c>
      <c r="B642" s="61" t="str">
        <f t="shared" ref="B642" ca="1" si="1479">IF(INDIRECT("減額一覧!BD"&amp;P642)=1,INDIRECT("減額一覧!AQ"&amp;P642),"")</f>
        <v/>
      </c>
      <c r="C642" s="45" t="str">
        <f ca="1">IF(B642="","",INDIRECT("減額一覧!C"&amp;$P642))</f>
        <v/>
      </c>
      <c r="D642" s="79" t="str">
        <f ca="1">IF($B642="","",INDIRECT("減額一覧!G"&amp;$P642))</f>
        <v/>
      </c>
      <c r="E642" s="19" t="str">
        <f ca="1">IF(B642="","",INDIRECT("減額一覧!H"&amp;P642))</f>
        <v/>
      </c>
      <c r="F642" s="19" t="str">
        <f ca="1">IF($B642="","",INDIRECT("減額一覧!AX"&amp;P642))</f>
        <v/>
      </c>
      <c r="G642" s="20" t="str">
        <f ca="1">IF($B642="","",INDIRECT("減額一覧!AY"&amp;P642))</f>
        <v/>
      </c>
      <c r="H642" s="20" t="str">
        <f ca="1">IF($B642="","",INDIRECT("減額一覧!AZ"&amp;P642))</f>
        <v/>
      </c>
      <c r="I642" s="32" t="str">
        <f ca="1">IF(B642="","",IF(INDIRECT("減額一覧!BO"&amp;P642)=0.08,0.08,0.1))</f>
        <v/>
      </c>
      <c r="J642" s="52"/>
      <c r="K642" s="95" t="str">
        <f t="shared" ca="1" si="1184"/>
        <v/>
      </c>
      <c r="L642" s="58" t="str">
        <f t="shared" ca="1" si="1146"/>
        <v/>
      </c>
      <c r="N642" s="113" t="str">
        <f t="shared" ca="1" si="1472"/>
        <v/>
      </c>
      <c r="O642" s="114" t="str">
        <f t="shared" ref="O642" ca="1" si="1480">IF(B642="","",IF(INDIRECT("減額一覧!BO"&amp;P642)=0.08,0.08,0.1))</f>
        <v/>
      </c>
      <c r="P642" s="38">
        <v>114</v>
      </c>
      <c r="Q642" s="38" t="str">
        <f t="shared" ca="1" si="1474"/>
        <v/>
      </c>
      <c r="R642" s="38" t="str">
        <f t="shared" ca="1" si="1474"/>
        <v/>
      </c>
      <c r="S642" s="66" t="str">
        <f t="shared" ca="1" si="1148"/>
        <v/>
      </c>
      <c r="T642" s="105" t="str">
        <f t="shared" ca="1" si="1319"/>
        <v/>
      </c>
    </row>
    <row r="643" spans="1:20" ht="20.25" hidden="1" thickTop="1" thickBot="1">
      <c r="B643" s="64"/>
      <c r="C643" s="41" t="str">
        <f>IF(B643="","",減額一覧!C339)</f>
        <v/>
      </c>
      <c r="D643" s="43"/>
      <c r="E643" s="21"/>
      <c r="F643" s="22" t="s">
        <v>69</v>
      </c>
      <c r="G643" s="23">
        <f t="shared" ref="G643:H643" si="1481">SUBTOTAL(9,G639:G642)</f>
        <v>0</v>
      </c>
      <c r="H643" s="23">
        <f t="shared" si="1481"/>
        <v>0</v>
      </c>
      <c r="I643" s="30"/>
      <c r="J643" s="53"/>
      <c r="K643" s="96" t="str">
        <f t="shared" si="1184"/>
        <v/>
      </c>
      <c r="L643" s="59" t="str">
        <f t="shared" si="1146"/>
        <v/>
      </c>
      <c r="N643" s="108" t="str">
        <f t="shared" ref="N643" si="1482">IF(AND(G643=0,H643=0),"","小計")</f>
        <v/>
      </c>
      <c r="O643" s="108" t="str">
        <f t="shared" ref="O643" si="1483">IF(AND(G643=0,H643=0),"","小計")</f>
        <v/>
      </c>
      <c r="P643" s="38"/>
      <c r="Q643" s="38"/>
      <c r="R643" s="38"/>
      <c r="S643" s="66" t="str">
        <f t="shared" si="1148"/>
        <v/>
      </c>
      <c r="T643" s="105" t="str">
        <f t="shared" si="1319"/>
        <v/>
      </c>
    </row>
    <row r="644" spans="1:20" ht="20.25" hidden="1" thickTop="1" thickBot="1">
      <c r="A644" t="str">
        <f ca="1">IF(B644="","",INDIRECT("減額一覧!B"&amp;$P644))</f>
        <v/>
      </c>
      <c r="B644" s="61" t="str">
        <f t="shared" ref="B644" ca="1" si="1484">IF(INDIRECT("減額一覧!BA"&amp;P644)=1,INDIRECT("減額一覧!M"&amp;P644),"")</f>
        <v/>
      </c>
      <c r="C644" s="36" t="str">
        <f ca="1">IF(B644="","",INDIRECT("減額一覧!C"&amp;$P644))</f>
        <v/>
      </c>
      <c r="D644" s="78" t="str">
        <f ca="1">IF($B644="","",INDIRECT("減額一覧!G"&amp;$P644))</f>
        <v/>
      </c>
      <c r="E644" s="19" t="str">
        <f ca="1">IF(B644="","",INDIRECT("減額一覧!H"&amp;P644))</f>
        <v/>
      </c>
      <c r="F644" s="19" t="str">
        <f ca="1">IF($B644="","",INDIRECT("減額一覧!T"&amp;P644))</f>
        <v/>
      </c>
      <c r="G644" s="20" t="str">
        <f ca="1">IF($B644="","",INDIRECT("減額一覧!U"&amp;P644))</f>
        <v/>
      </c>
      <c r="H644" s="20" t="str">
        <f ca="1">IF($B644="","",INDIRECT("減額一覧!V"&amp;P644))</f>
        <v/>
      </c>
      <c r="I644" s="32" t="str">
        <f ca="1">IF(B644="","",IF(INDIRECT("減額一覧!BL"&amp;P644)=0.08,0.08,0.1))</f>
        <v/>
      </c>
      <c r="J644" s="51"/>
      <c r="K644" s="94" t="str">
        <f t="shared" ca="1" si="1184"/>
        <v/>
      </c>
      <c r="L644" s="56" t="str">
        <f t="shared" ca="1" si="1146"/>
        <v/>
      </c>
      <c r="N644" s="113" t="str">
        <f t="shared" ref="N644:N647" ca="1" si="1485">IF(A644="","",IF(A644&gt;3000,"月ヶ瀬",IF(A644&gt;=2000,"都祁","市内")))</f>
        <v/>
      </c>
      <c r="O644" s="114" t="str">
        <f t="shared" ref="O644" ca="1" si="1486">IF(B644="","",IF(INDIRECT("減額一覧!BL"&amp;P644)=0.08,0.08,0.1))</f>
        <v/>
      </c>
      <c r="P644" s="38">
        <v>115</v>
      </c>
      <c r="Q644" s="38" t="str">
        <f t="shared" ref="Q644:R647" ca="1" si="1487">IF(G644="","",IF(G644&gt;0,1,""))</f>
        <v/>
      </c>
      <c r="R644" s="38" t="str">
        <f t="shared" ca="1" si="1487"/>
        <v/>
      </c>
      <c r="S644" s="66" t="str">
        <f t="shared" ca="1" si="1148"/>
        <v/>
      </c>
      <c r="T644" s="105" t="str">
        <f t="shared" ca="1" si="1319"/>
        <v/>
      </c>
    </row>
    <row r="645" spans="1:20" ht="20.25" hidden="1" thickTop="1" thickBot="1">
      <c r="A645" t="str">
        <f ca="1">IF(B645="","",INDIRECT("減額一覧!B"&amp;$P645))</f>
        <v/>
      </c>
      <c r="B645" s="61" t="str">
        <f t="shared" ref="B645" ca="1" si="1488">IF(INDIRECT("減額一覧!BB"&amp;P645)=1,INDIRECT("減額一覧!W"&amp;P645),"")</f>
        <v/>
      </c>
      <c r="C645" s="44" t="str">
        <f ca="1">IF(B645="","",INDIRECT("減額一覧!C"&amp;$P645))</f>
        <v/>
      </c>
      <c r="D645" s="79" t="str">
        <f ca="1">IF($B645="","",INDIRECT("減額一覧!G"&amp;$P645))</f>
        <v/>
      </c>
      <c r="E645" s="19" t="str">
        <f ca="1">IF(B645="","",INDIRECT("減額一覧!H"&amp;P645))</f>
        <v/>
      </c>
      <c r="F645" s="19" t="str">
        <f ca="1">IF($B645="","",INDIRECT("減額一覧!AD"&amp;P645))</f>
        <v/>
      </c>
      <c r="G645" s="20" t="str">
        <f ca="1">IF($B645="","",INDIRECT("減額一覧!AE"&amp;P645))</f>
        <v/>
      </c>
      <c r="H645" s="20" t="str">
        <f ca="1">IF($B645="","",INDIRECT("減額一覧!AF"&amp;P645))</f>
        <v/>
      </c>
      <c r="I645" s="32" t="str">
        <f ca="1">IF(B645="","",IF(INDIRECT("減額一覧!BM"&amp;P645)=0.08,0.08,0.1))</f>
        <v/>
      </c>
      <c r="J645" s="52"/>
      <c r="K645" s="95" t="str">
        <f t="shared" ca="1" si="1184"/>
        <v/>
      </c>
      <c r="L645" s="58" t="str">
        <f t="shared" ca="1" si="1146"/>
        <v/>
      </c>
      <c r="N645" s="113" t="str">
        <f t="shared" ca="1" si="1485"/>
        <v/>
      </c>
      <c r="O645" s="114" t="str">
        <f t="shared" ref="O645" ca="1" si="1489">IF(B645="","",IF(INDIRECT("減額一覧!BM"&amp;P645)=0.08,0.08,0.1))</f>
        <v/>
      </c>
      <c r="P645" s="38">
        <v>115</v>
      </c>
      <c r="Q645" s="38" t="str">
        <f t="shared" ca="1" si="1487"/>
        <v/>
      </c>
      <c r="R645" s="38" t="str">
        <f t="shared" ca="1" si="1487"/>
        <v/>
      </c>
      <c r="S645" s="66" t="str">
        <f t="shared" ca="1" si="1148"/>
        <v/>
      </c>
      <c r="T645" s="105" t="str">
        <f t="shared" ref="T645:T708" ca="1" si="1490">IF(L645="","",IF(H645=0,"",H645))</f>
        <v/>
      </c>
    </row>
    <row r="646" spans="1:20" ht="20.25" hidden="1" thickTop="1" thickBot="1">
      <c r="A646" t="str">
        <f ca="1">IF(B646="","",INDIRECT("減額一覧!B"&amp;$P646))</f>
        <v/>
      </c>
      <c r="B646" s="61" t="str">
        <f t="shared" ref="B646" ca="1" si="1491">IF(INDIRECT("減額一覧!BC"&amp;P646)=1,INDIRECT("減額一覧!AG"&amp;P646),"")</f>
        <v/>
      </c>
      <c r="C646" s="36" t="str">
        <f ca="1">IF(B646="","",INDIRECT("減額一覧!C"&amp;$P646))</f>
        <v/>
      </c>
      <c r="D646" s="80" t="str">
        <f ca="1">IF($B646="","",INDIRECT("減額一覧!G"&amp;$P646))</f>
        <v/>
      </c>
      <c r="E646" s="19" t="str">
        <f ca="1">IF(B646="","",INDIRECT("減額一覧!H"&amp;P646))</f>
        <v/>
      </c>
      <c r="F646" s="19" t="str">
        <f ca="1">IF($B646="","",INDIRECT("減額一覧!AN"&amp;P646))</f>
        <v/>
      </c>
      <c r="G646" s="20" t="str">
        <f ca="1">IF($B646="","",INDIRECT("減額一覧!AO"&amp;P646))</f>
        <v/>
      </c>
      <c r="H646" s="20" t="str">
        <f ca="1">IF($B646="","",INDIRECT("減額一覧!AP"&amp;P646))</f>
        <v/>
      </c>
      <c r="I646" s="32" t="str">
        <f ca="1">IF(B646="","",IF(INDIRECT("減額一覧!BN"&amp;P646)=0.08,0.08,0.1))</f>
        <v/>
      </c>
      <c r="J646" s="52"/>
      <c r="K646" s="95" t="str">
        <f t="shared" ca="1" si="1184"/>
        <v/>
      </c>
      <c r="L646" s="58" t="str">
        <f t="shared" ca="1" si="1146"/>
        <v/>
      </c>
      <c r="N646" s="113" t="str">
        <f t="shared" ca="1" si="1485"/>
        <v/>
      </c>
      <c r="O646" s="114" t="str">
        <f t="shared" ref="O646" ca="1" si="1492">IF(B646="","",IF(INDIRECT("減額一覧!BN"&amp;P646)=0.08,0.08,0.1))</f>
        <v/>
      </c>
      <c r="P646" s="38">
        <v>115</v>
      </c>
      <c r="Q646" s="38" t="str">
        <f t="shared" ca="1" si="1487"/>
        <v/>
      </c>
      <c r="R646" s="38" t="str">
        <f t="shared" ca="1" si="1487"/>
        <v/>
      </c>
      <c r="S646" s="66" t="str">
        <f t="shared" ca="1" si="1148"/>
        <v/>
      </c>
      <c r="T646" s="105" t="str">
        <f t="shared" ca="1" si="1490"/>
        <v/>
      </c>
    </row>
    <row r="647" spans="1:20" ht="20.25" hidden="1" thickTop="1" thickBot="1">
      <c r="A647" t="str">
        <f ca="1">IF(B647="","",INDIRECT("減額一覧!B"&amp;$P647))</f>
        <v/>
      </c>
      <c r="B647" s="61" t="str">
        <f t="shared" ref="B647" ca="1" si="1493">IF(INDIRECT("減額一覧!BD"&amp;P647)=1,INDIRECT("減額一覧!AQ"&amp;P647),"")</f>
        <v/>
      </c>
      <c r="C647" s="45" t="str">
        <f ca="1">IF(B647="","",INDIRECT("減額一覧!C"&amp;$P647))</f>
        <v/>
      </c>
      <c r="D647" s="79" t="str">
        <f ca="1">IF($B647="","",INDIRECT("減額一覧!G"&amp;$P647))</f>
        <v/>
      </c>
      <c r="E647" s="19" t="str">
        <f ca="1">IF(B647="","",INDIRECT("減額一覧!H"&amp;P647))</f>
        <v/>
      </c>
      <c r="F647" s="19" t="str">
        <f ca="1">IF($B647="","",INDIRECT("減額一覧!AX"&amp;P647))</f>
        <v/>
      </c>
      <c r="G647" s="20" t="str">
        <f ca="1">IF($B647="","",INDIRECT("減額一覧!AY"&amp;P647))</f>
        <v/>
      </c>
      <c r="H647" s="20" t="str">
        <f ca="1">IF($B647="","",INDIRECT("減額一覧!AZ"&amp;P647))</f>
        <v/>
      </c>
      <c r="I647" s="32" t="str">
        <f ca="1">IF(B647="","",IF(INDIRECT("減額一覧!BO"&amp;P647)=0.08,0.08,0.1))</f>
        <v/>
      </c>
      <c r="J647" s="52"/>
      <c r="K647" s="95" t="str">
        <f t="shared" ca="1" si="1184"/>
        <v/>
      </c>
      <c r="L647" s="58" t="str">
        <f t="shared" ca="1" si="1146"/>
        <v/>
      </c>
      <c r="N647" s="113" t="str">
        <f t="shared" ca="1" si="1485"/>
        <v/>
      </c>
      <c r="O647" s="114" t="str">
        <f t="shared" ref="O647" ca="1" si="1494">IF(B647="","",IF(INDIRECT("減額一覧!BO"&amp;P647)=0.08,0.08,0.1))</f>
        <v/>
      </c>
      <c r="P647" s="38">
        <v>115</v>
      </c>
      <c r="Q647" s="38" t="str">
        <f t="shared" ca="1" si="1487"/>
        <v/>
      </c>
      <c r="R647" s="38" t="str">
        <f t="shared" ca="1" si="1487"/>
        <v/>
      </c>
      <c r="S647" s="66" t="str">
        <f t="shared" ca="1" si="1148"/>
        <v/>
      </c>
      <c r="T647" s="105" t="str">
        <f t="shared" ca="1" si="1490"/>
        <v/>
      </c>
    </row>
    <row r="648" spans="1:20" ht="20.25" hidden="1" thickTop="1" thickBot="1">
      <c r="B648" s="64"/>
      <c r="C648" s="41" t="str">
        <f>IF(B648="","",減額一覧!C344)</f>
        <v/>
      </c>
      <c r="D648" s="43"/>
      <c r="E648" s="21"/>
      <c r="F648" s="22" t="s">
        <v>69</v>
      </c>
      <c r="G648" s="23">
        <f t="shared" ref="G648:H648" si="1495">SUBTOTAL(9,G644:G647)</f>
        <v>0</v>
      </c>
      <c r="H648" s="23">
        <f t="shared" si="1495"/>
        <v>0</v>
      </c>
      <c r="I648" s="30"/>
      <c r="J648" s="53"/>
      <c r="K648" s="96" t="str">
        <f t="shared" si="1184"/>
        <v/>
      </c>
      <c r="L648" s="59" t="str">
        <f t="shared" si="1146"/>
        <v/>
      </c>
      <c r="N648" s="108" t="str">
        <f t="shared" ref="N648" si="1496">IF(AND(G648=0,H648=0),"","小計")</f>
        <v/>
      </c>
      <c r="O648" s="108" t="str">
        <f t="shared" ref="O648" si="1497">IF(AND(G648=0,H648=0),"","小計")</f>
        <v/>
      </c>
      <c r="P648" s="38"/>
      <c r="Q648" s="38"/>
      <c r="R648" s="38"/>
      <c r="S648" s="66" t="str">
        <f t="shared" si="1148"/>
        <v/>
      </c>
      <c r="T648" s="105" t="str">
        <f t="shared" si="1490"/>
        <v/>
      </c>
    </row>
    <row r="649" spans="1:20" ht="20.25" hidden="1" thickTop="1" thickBot="1">
      <c r="A649" t="str">
        <f ca="1">IF(B649="","",INDIRECT("減額一覧!B"&amp;$P649))</f>
        <v/>
      </c>
      <c r="B649" s="61" t="str">
        <f t="shared" ref="B649" ca="1" si="1498">IF(INDIRECT("減額一覧!BA"&amp;P649)=1,INDIRECT("減額一覧!M"&amp;P649),"")</f>
        <v/>
      </c>
      <c r="C649" s="36" t="str">
        <f ca="1">IF(B649="","",INDIRECT("減額一覧!C"&amp;$P649))</f>
        <v/>
      </c>
      <c r="D649" s="78" t="str">
        <f ca="1">IF($B649="","",INDIRECT("減額一覧!G"&amp;$P649))</f>
        <v/>
      </c>
      <c r="E649" s="19" t="str">
        <f ca="1">IF(B649="","",INDIRECT("減額一覧!H"&amp;P649))</f>
        <v/>
      </c>
      <c r="F649" s="19" t="str">
        <f ca="1">IF($B649="","",INDIRECT("減額一覧!T"&amp;P649))</f>
        <v/>
      </c>
      <c r="G649" s="20" t="str">
        <f ca="1">IF($B649="","",INDIRECT("減額一覧!U"&amp;P649))</f>
        <v/>
      </c>
      <c r="H649" s="20" t="str">
        <f ca="1">IF($B649="","",INDIRECT("減額一覧!V"&amp;P649))</f>
        <v/>
      </c>
      <c r="I649" s="32" t="str">
        <f ca="1">IF(B649="","",IF(INDIRECT("減額一覧!BL"&amp;P649)=0.08,0.08,0.1))</f>
        <v/>
      </c>
      <c r="J649" s="51"/>
      <c r="K649" s="94" t="str">
        <f t="shared" ca="1" si="1184"/>
        <v/>
      </c>
      <c r="L649" s="56" t="str">
        <f t="shared" ca="1" si="1146"/>
        <v/>
      </c>
      <c r="N649" s="113" t="str">
        <f t="shared" ref="N649:N652" ca="1" si="1499">IF(A649="","",IF(A649&gt;3000,"月ヶ瀬",IF(A649&gt;=2000,"都祁","市内")))</f>
        <v/>
      </c>
      <c r="O649" s="114" t="str">
        <f t="shared" ref="O649" ca="1" si="1500">IF(B649="","",IF(INDIRECT("減額一覧!BL"&amp;P649)=0.08,0.08,0.1))</f>
        <v/>
      </c>
      <c r="P649" s="38">
        <v>116</v>
      </c>
      <c r="Q649" s="38" t="str">
        <f t="shared" ref="Q649:R652" ca="1" si="1501">IF(G649="","",IF(G649&gt;0,1,""))</f>
        <v/>
      </c>
      <c r="R649" s="38" t="str">
        <f t="shared" ca="1" si="1501"/>
        <v/>
      </c>
      <c r="S649" s="66" t="str">
        <f t="shared" ca="1" si="1148"/>
        <v/>
      </c>
      <c r="T649" s="105" t="str">
        <f t="shared" ca="1" si="1490"/>
        <v/>
      </c>
    </row>
    <row r="650" spans="1:20" ht="20.25" hidden="1" thickTop="1" thickBot="1">
      <c r="A650" t="str">
        <f ca="1">IF(B650="","",INDIRECT("減額一覧!B"&amp;$P650))</f>
        <v/>
      </c>
      <c r="B650" s="61" t="str">
        <f t="shared" ref="B650" ca="1" si="1502">IF(INDIRECT("減額一覧!BB"&amp;P650)=1,INDIRECT("減額一覧!W"&amp;P650),"")</f>
        <v/>
      </c>
      <c r="C650" s="44" t="str">
        <f ca="1">IF(B650="","",INDIRECT("減額一覧!C"&amp;$P650))</f>
        <v/>
      </c>
      <c r="D650" s="79" t="str">
        <f ca="1">IF($B650="","",INDIRECT("減額一覧!G"&amp;$P650))</f>
        <v/>
      </c>
      <c r="E650" s="19" t="str">
        <f ca="1">IF(B650="","",INDIRECT("減額一覧!H"&amp;P650))</f>
        <v/>
      </c>
      <c r="F650" s="19" t="str">
        <f ca="1">IF($B650="","",INDIRECT("減額一覧!AD"&amp;P650))</f>
        <v/>
      </c>
      <c r="G650" s="20" t="str">
        <f ca="1">IF($B650="","",INDIRECT("減額一覧!AE"&amp;P650))</f>
        <v/>
      </c>
      <c r="H650" s="20" t="str">
        <f ca="1">IF($B650="","",INDIRECT("減額一覧!AF"&amp;P650))</f>
        <v/>
      </c>
      <c r="I650" s="32" t="str">
        <f ca="1">IF(B650="","",IF(INDIRECT("減額一覧!BM"&amp;P650)=0.08,0.08,0.1))</f>
        <v/>
      </c>
      <c r="J650" s="52"/>
      <c r="K650" s="95" t="str">
        <f t="shared" ca="1" si="1184"/>
        <v/>
      </c>
      <c r="L650" s="58" t="str">
        <f t="shared" ca="1" si="1146"/>
        <v/>
      </c>
      <c r="N650" s="113" t="str">
        <f t="shared" ca="1" si="1499"/>
        <v/>
      </c>
      <c r="O650" s="114" t="str">
        <f t="shared" ref="O650" ca="1" si="1503">IF(B650="","",IF(INDIRECT("減額一覧!BM"&amp;P650)=0.08,0.08,0.1))</f>
        <v/>
      </c>
      <c r="P650" s="38">
        <v>116</v>
      </c>
      <c r="Q650" s="38" t="str">
        <f t="shared" ca="1" si="1501"/>
        <v/>
      </c>
      <c r="R650" s="38" t="str">
        <f t="shared" ca="1" si="1501"/>
        <v/>
      </c>
      <c r="S650" s="66" t="str">
        <f t="shared" ca="1" si="1148"/>
        <v/>
      </c>
      <c r="T650" s="105" t="str">
        <f t="shared" ca="1" si="1490"/>
        <v/>
      </c>
    </row>
    <row r="651" spans="1:20" ht="20.25" hidden="1" thickTop="1" thickBot="1">
      <c r="A651" t="str">
        <f ca="1">IF(B651="","",INDIRECT("減額一覧!B"&amp;$P651))</f>
        <v/>
      </c>
      <c r="B651" s="61" t="str">
        <f t="shared" ref="B651" ca="1" si="1504">IF(INDIRECT("減額一覧!BC"&amp;P651)=1,INDIRECT("減額一覧!AG"&amp;P651),"")</f>
        <v/>
      </c>
      <c r="C651" s="36" t="str">
        <f ca="1">IF(B651="","",INDIRECT("減額一覧!C"&amp;$P651))</f>
        <v/>
      </c>
      <c r="D651" s="80" t="str">
        <f ca="1">IF($B651="","",INDIRECT("減額一覧!G"&amp;$P651))</f>
        <v/>
      </c>
      <c r="E651" s="19" t="str">
        <f ca="1">IF(B651="","",INDIRECT("減額一覧!H"&amp;P651))</f>
        <v/>
      </c>
      <c r="F651" s="19" t="str">
        <f ca="1">IF($B651="","",INDIRECT("減額一覧!AN"&amp;P651))</f>
        <v/>
      </c>
      <c r="G651" s="20" t="str">
        <f ca="1">IF($B651="","",INDIRECT("減額一覧!AO"&amp;P651))</f>
        <v/>
      </c>
      <c r="H651" s="20" t="str">
        <f ca="1">IF($B651="","",INDIRECT("減額一覧!AP"&amp;P651))</f>
        <v/>
      </c>
      <c r="I651" s="32" t="str">
        <f ca="1">IF(B651="","",IF(INDIRECT("減額一覧!BN"&amp;P651)=0.08,0.08,0.1))</f>
        <v/>
      </c>
      <c r="J651" s="52"/>
      <c r="K651" s="95" t="str">
        <f t="shared" ca="1" si="1184"/>
        <v/>
      </c>
      <c r="L651" s="58" t="str">
        <f t="shared" ca="1" si="1146"/>
        <v/>
      </c>
      <c r="N651" s="113" t="str">
        <f t="shared" ca="1" si="1499"/>
        <v/>
      </c>
      <c r="O651" s="114" t="str">
        <f t="shared" ref="O651" ca="1" si="1505">IF(B651="","",IF(INDIRECT("減額一覧!BN"&amp;P651)=0.08,0.08,0.1))</f>
        <v/>
      </c>
      <c r="P651" s="38">
        <v>116</v>
      </c>
      <c r="Q651" s="38" t="str">
        <f t="shared" ca="1" si="1501"/>
        <v/>
      </c>
      <c r="R651" s="38" t="str">
        <f t="shared" ca="1" si="1501"/>
        <v/>
      </c>
      <c r="S651" s="66" t="str">
        <f t="shared" ca="1" si="1148"/>
        <v/>
      </c>
      <c r="T651" s="105" t="str">
        <f t="shared" ca="1" si="1490"/>
        <v/>
      </c>
    </row>
    <row r="652" spans="1:20" ht="20.25" hidden="1" thickTop="1" thickBot="1">
      <c r="A652" t="str">
        <f ca="1">IF(B652="","",INDIRECT("減額一覧!B"&amp;$P652))</f>
        <v/>
      </c>
      <c r="B652" s="61" t="str">
        <f t="shared" ref="B652" ca="1" si="1506">IF(INDIRECT("減額一覧!BD"&amp;P652)=1,INDIRECT("減額一覧!AQ"&amp;P652),"")</f>
        <v/>
      </c>
      <c r="C652" s="45" t="str">
        <f ca="1">IF(B652="","",INDIRECT("減額一覧!C"&amp;$P652))</f>
        <v/>
      </c>
      <c r="D652" s="79" t="str">
        <f ca="1">IF($B652="","",INDIRECT("減額一覧!G"&amp;$P652))</f>
        <v/>
      </c>
      <c r="E652" s="19" t="str">
        <f ca="1">IF(B652="","",INDIRECT("減額一覧!H"&amp;P652))</f>
        <v/>
      </c>
      <c r="F652" s="19" t="str">
        <f ca="1">IF($B652="","",INDIRECT("減額一覧!AX"&amp;P652))</f>
        <v/>
      </c>
      <c r="G652" s="20" t="str">
        <f ca="1">IF($B652="","",INDIRECT("減額一覧!AY"&amp;P652))</f>
        <v/>
      </c>
      <c r="H652" s="20" t="str">
        <f ca="1">IF($B652="","",INDIRECT("減額一覧!AZ"&amp;P652))</f>
        <v/>
      </c>
      <c r="I652" s="32" t="str">
        <f ca="1">IF(B652="","",IF(INDIRECT("減額一覧!BO"&amp;P652)=0.08,0.08,0.1))</f>
        <v/>
      </c>
      <c r="J652" s="52"/>
      <c r="K652" s="95" t="str">
        <f t="shared" ca="1" si="1184"/>
        <v/>
      </c>
      <c r="L652" s="58" t="str">
        <f t="shared" ca="1" si="1146"/>
        <v/>
      </c>
      <c r="N652" s="113" t="str">
        <f t="shared" ca="1" si="1499"/>
        <v/>
      </c>
      <c r="O652" s="114" t="str">
        <f t="shared" ref="O652" ca="1" si="1507">IF(B652="","",IF(INDIRECT("減額一覧!BO"&amp;P652)=0.08,0.08,0.1))</f>
        <v/>
      </c>
      <c r="P652" s="38">
        <v>116</v>
      </c>
      <c r="Q652" s="38" t="str">
        <f t="shared" ca="1" si="1501"/>
        <v/>
      </c>
      <c r="R652" s="38" t="str">
        <f t="shared" ca="1" si="1501"/>
        <v/>
      </c>
      <c r="S652" s="66" t="str">
        <f t="shared" ca="1" si="1148"/>
        <v/>
      </c>
      <c r="T652" s="105" t="str">
        <f t="shared" ca="1" si="1490"/>
        <v/>
      </c>
    </row>
    <row r="653" spans="1:20" ht="20.25" hidden="1" thickTop="1" thickBot="1">
      <c r="B653" s="64"/>
      <c r="C653" s="41" t="str">
        <f>IF(B653="","",減額一覧!C349)</f>
        <v/>
      </c>
      <c r="D653" s="43"/>
      <c r="E653" s="21"/>
      <c r="F653" s="22" t="s">
        <v>69</v>
      </c>
      <c r="G653" s="23">
        <f t="shared" ref="G653:H653" si="1508">SUBTOTAL(9,G649:G652)</f>
        <v>0</v>
      </c>
      <c r="H653" s="23">
        <f t="shared" si="1508"/>
        <v>0</v>
      </c>
      <c r="I653" s="30"/>
      <c r="J653" s="53"/>
      <c r="K653" s="96" t="str">
        <f t="shared" si="1184"/>
        <v/>
      </c>
      <c r="L653" s="59" t="str">
        <f t="shared" si="1146"/>
        <v/>
      </c>
      <c r="N653" s="108" t="str">
        <f t="shared" ref="N653" si="1509">IF(AND(G653=0,H653=0),"","小計")</f>
        <v/>
      </c>
      <c r="O653" s="108" t="str">
        <f t="shared" ref="O653" si="1510">IF(AND(G653=0,H653=0),"","小計")</f>
        <v/>
      </c>
      <c r="P653" s="38"/>
      <c r="Q653" s="38"/>
      <c r="R653" s="38"/>
      <c r="S653" s="66" t="str">
        <f t="shared" si="1148"/>
        <v/>
      </c>
      <c r="T653" s="105" t="str">
        <f t="shared" si="1490"/>
        <v/>
      </c>
    </row>
    <row r="654" spans="1:20" ht="20.25" hidden="1" thickTop="1" thickBot="1">
      <c r="A654" t="str">
        <f ca="1">IF(B654="","",INDIRECT("減額一覧!B"&amp;$P654))</f>
        <v/>
      </c>
      <c r="B654" s="61" t="str">
        <f t="shared" ref="B654" ca="1" si="1511">IF(INDIRECT("減額一覧!BA"&amp;P654)=1,INDIRECT("減額一覧!M"&amp;P654),"")</f>
        <v/>
      </c>
      <c r="C654" s="36" t="str">
        <f ca="1">IF(B654="","",INDIRECT("減額一覧!C"&amp;$P654))</f>
        <v/>
      </c>
      <c r="D654" s="78" t="str">
        <f ca="1">IF($B654="","",INDIRECT("減額一覧!G"&amp;$P654))</f>
        <v/>
      </c>
      <c r="E654" s="19" t="str">
        <f ca="1">IF(B654="","",INDIRECT("減額一覧!H"&amp;P654))</f>
        <v/>
      </c>
      <c r="F654" s="19" t="str">
        <f ca="1">IF($B654="","",INDIRECT("減額一覧!T"&amp;P654))</f>
        <v/>
      </c>
      <c r="G654" s="20" t="str">
        <f ca="1">IF($B654="","",INDIRECT("減額一覧!U"&amp;P654))</f>
        <v/>
      </c>
      <c r="H654" s="20" t="str">
        <f ca="1">IF($B654="","",INDIRECT("減額一覧!V"&amp;P654))</f>
        <v/>
      </c>
      <c r="I654" s="32" t="str">
        <f ca="1">IF(B654="","",IF(INDIRECT("減額一覧!BL"&amp;P654)=0.08,0.08,0.1))</f>
        <v/>
      </c>
      <c r="J654" s="51"/>
      <c r="K654" s="94" t="str">
        <f t="shared" ca="1" si="1184"/>
        <v/>
      </c>
      <c r="L654" s="56" t="str">
        <f t="shared" ca="1" si="1146"/>
        <v/>
      </c>
      <c r="N654" s="113" t="str">
        <f t="shared" ref="N654:N657" ca="1" si="1512">IF(A654="","",IF(A654&gt;3000,"月ヶ瀬",IF(A654&gt;=2000,"都祁","市内")))</f>
        <v/>
      </c>
      <c r="O654" s="114" t="str">
        <f t="shared" ref="O654" ca="1" si="1513">IF(B654="","",IF(INDIRECT("減額一覧!BL"&amp;P654)=0.08,0.08,0.1))</f>
        <v/>
      </c>
      <c r="P654" s="38">
        <v>117</v>
      </c>
      <c r="Q654" s="38" t="str">
        <f t="shared" ref="Q654:R657" ca="1" si="1514">IF(G654="","",IF(G654&gt;0,1,""))</f>
        <v/>
      </c>
      <c r="R654" s="38" t="str">
        <f t="shared" ca="1" si="1514"/>
        <v/>
      </c>
      <c r="S654" s="66" t="str">
        <f t="shared" ca="1" si="1148"/>
        <v/>
      </c>
      <c r="T654" s="105" t="str">
        <f t="shared" ca="1" si="1490"/>
        <v/>
      </c>
    </row>
    <row r="655" spans="1:20" ht="20.25" hidden="1" thickTop="1" thickBot="1">
      <c r="A655" t="str">
        <f ca="1">IF(B655="","",INDIRECT("減額一覧!B"&amp;$P655))</f>
        <v/>
      </c>
      <c r="B655" s="61" t="str">
        <f t="shared" ref="B655" ca="1" si="1515">IF(INDIRECT("減額一覧!BB"&amp;P655)=1,INDIRECT("減額一覧!W"&amp;P655),"")</f>
        <v/>
      </c>
      <c r="C655" s="44" t="str">
        <f ca="1">IF(B655="","",INDIRECT("減額一覧!C"&amp;$P655))</f>
        <v/>
      </c>
      <c r="D655" s="79" t="str">
        <f ca="1">IF($B655="","",INDIRECT("減額一覧!G"&amp;$P655))</f>
        <v/>
      </c>
      <c r="E655" s="19" t="str">
        <f ca="1">IF(B655="","",INDIRECT("減額一覧!H"&amp;P655))</f>
        <v/>
      </c>
      <c r="F655" s="19" t="str">
        <f ca="1">IF($B655="","",INDIRECT("減額一覧!AD"&amp;P655))</f>
        <v/>
      </c>
      <c r="G655" s="20" t="str">
        <f ca="1">IF($B655="","",INDIRECT("減額一覧!AE"&amp;P655))</f>
        <v/>
      </c>
      <c r="H655" s="20" t="str">
        <f ca="1">IF($B655="","",INDIRECT("減額一覧!AF"&amp;P655))</f>
        <v/>
      </c>
      <c r="I655" s="32" t="str">
        <f ca="1">IF(B655="","",IF(INDIRECT("減額一覧!BM"&amp;P655)=0.08,0.08,0.1))</f>
        <v/>
      </c>
      <c r="J655" s="52"/>
      <c r="K655" s="95" t="str">
        <f t="shared" ca="1" si="1184"/>
        <v/>
      </c>
      <c r="L655" s="58" t="str">
        <f t="shared" ca="1" si="1146"/>
        <v/>
      </c>
      <c r="N655" s="113" t="str">
        <f t="shared" ca="1" si="1512"/>
        <v/>
      </c>
      <c r="O655" s="114" t="str">
        <f t="shared" ref="O655" ca="1" si="1516">IF(B655="","",IF(INDIRECT("減額一覧!BM"&amp;P655)=0.08,0.08,0.1))</f>
        <v/>
      </c>
      <c r="P655" s="38">
        <v>117</v>
      </c>
      <c r="Q655" s="38" t="str">
        <f t="shared" ca="1" si="1514"/>
        <v/>
      </c>
      <c r="R655" s="38" t="str">
        <f t="shared" ca="1" si="1514"/>
        <v/>
      </c>
      <c r="S655" s="66" t="str">
        <f t="shared" ca="1" si="1148"/>
        <v/>
      </c>
      <c r="T655" s="105" t="str">
        <f t="shared" ca="1" si="1490"/>
        <v/>
      </c>
    </row>
    <row r="656" spans="1:20" ht="20.25" hidden="1" thickTop="1" thickBot="1">
      <c r="A656" t="str">
        <f ca="1">IF(B656="","",INDIRECT("減額一覧!B"&amp;$P656))</f>
        <v/>
      </c>
      <c r="B656" s="61" t="str">
        <f t="shared" ref="B656" ca="1" si="1517">IF(INDIRECT("減額一覧!BC"&amp;P656)=1,INDIRECT("減額一覧!AG"&amp;P656),"")</f>
        <v/>
      </c>
      <c r="C656" s="36" t="str">
        <f ca="1">IF(B656="","",INDIRECT("減額一覧!C"&amp;$P656))</f>
        <v/>
      </c>
      <c r="D656" s="80" t="str">
        <f ca="1">IF($B656="","",INDIRECT("減額一覧!G"&amp;$P656))</f>
        <v/>
      </c>
      <c r="E656" s="19" t="str">
        <f ca="1">IF(B656="","",INDIRECT("減額一覧!H"&amp;P656))</f>
        <v/>
      </c>
      <c r="F656" s="19" t="str">
        <f ca="1">IF($B656="","",INDIRECT("減額一覧!AN"&amp;P656))</f>
        <v/>
      </c>
      <c r="G656" s="20" t="str">
        <f ca="1">IF($B656="","",INDIRECT("減額一覧!AO"&amp;P656))</f>
        <v/>
      </c>
      <c r="H656" s="20" t="str">
        <f ca="1">IF($B656="","",INDIRECT("減額一覧!AP"&amp;P656))</f>
        <v/>
      </c>
      <c r="I656" s="32" t="str">
        <f ca="1">IF(B656="","",IF(INDIRECT("減額一覧!BN"&amp;P656)=0.08,0.08,0.1))</f>
        <v/>
      </c>
      <c r="J656" s="52"/>
      <c r="K656" s="95" t="str">
        <f t="shared" ca="1" si="1184"/>
        <v/>
      </c>
      <c r="L656" s="58" t="str">
        <f t="shared" ca="1" si="1146"/>
        <v/>
      </c>
      <c r="N656" s="113" t="str">
        <f t="shared" ca="1" si="1512"/>
        <v/>
      </c>
      <c r="O656" s="114" t="str">
        <f t="shared" ref="O656" ca="1" si="1518">IF(B656="","",IF(INDIRECT("減額一覧!BN"&amp;P656)=0.08,0.08,0.1))</f>
        <v/>
      </c>
      <c r="P656" s="38">
        <v>117</v>
      </c>
      <c r="Q656" s="38" t="str">
        <f t="shared" ca="1" si="1514"/>
        <v/>
      </c>
      <c r="R656" s="38" t="str">
        <f t="shared" ca="1" si="1514"/>
        <v/>
      </c>
      <c r="S656" s="66" t="str">
        <f t="shared" ca="1" si="1148"/>
        <v/>
      </c>
      <c r="T656" s="105" t="str">
        <f t="shared" ca="1" si="1490"/>
        <v/>
      </c>
    </row>
    <row r="657" spans="1:20" ht="20.25" hidden="1" thickTop="1" thickBot="1">
      <c r="A657" t="str">
        <f ca="1">IF(B657="","",INDIRECT("減額一覧!B"&amp;$P657))</f>
        <v/>
      </c>
      <c r="B657" s="61" t="str">
        <f t="shared" ref="B657" ca="1" si="1519">IF(INDIRECT("減額一覧!BD"&amp;P657)=1,INDIRECT("減額一覧!AQ"&amp;P657),"")</f>
        <v/>
      </c>
      <c r="C657" s="45" t="str">
        <f ca="1">IF(B657="","",INDIRECT("減額一覧!C"&amp;$P657))</f>
        <v/>
      </c>
      <c r="D657" s="79" t="str">
        <f ca="1">IF($B657="","",INDIRECT("減額一覧!G"&amp;$P657))</f>
        <v/>
      </c>
      <c r="E657" s="19" t="str">
        <f ca="1">IF(B657="","",INDIRECT("減額一覧!H"&amp;P657))</f>
        <v/>
      </c>
      <c r="F657" s="19" t="str">
        <f ca="1">IF($B657="","",INDIRECT("減額一覧!AX"&amp;P657))</f>
        <v/>
      </c>
      <c r="G657" s="20" t="str">
        <f ca="1">IF($B657="","",INDIRECT("減額一覧!AY"&amp;P657))</f>
        <v/>
      </c>
      <c r="H657" s="20" t="str">
        <f ca="1">IF($B657="","",INDIRECT("減額一覧!AZ"&amp;P657))</f>
        <v/>
      </c>
      <c r="I657" s="32" t="str">
        <f ca="1">IF(B657="","",IF(INDIRECT("減額一覧!BO"&amp;P657)=0.08,0.08,0.1))</f>
        <v/>
      </c>
      <c r="J657" s="52"/>
      <c r="K657" s="95" t="str">
        <f t="shared" ca="1" si="1184"/>
        <v/>
      </c>
      <c r="L657" s="58" t="str">
        <f t="shared" ca="1" si="1146"/>
        <v/>
      </c>
      <c r="N657" s="113" t="str">
        <f t="shared" ca="1" si="1512"/>
        <v/>
      </c>
      <c r="O657" s="114" t="str">
        <f t="shared" ref="O657" ca="1" si="1520">IF(B657="","",IF(INDIRECT("減額一覧!BO"&amp;P657)=0.08,0.08,0.1))</f>
        <v/>
      </c>
      <c r="P657" s="38">
        <v>117</v>
      </c>
      <c r="Q657" s="38" t="str">
        <f t="shared" ca="1" si="1514"/>
        <v/>
      </c>
      <c r="R657" s="38" t="str">
        <f t="shared" ca="1" si="1514"/>
        <v/>
      </c>
      <c r="S657" s="66" t="str">
        <f t="shared" ca="1" si="1148"/>
        <v/>
      </c>
      <c r="T657" s="105" t="str">
        <f t="shared" ca="1" si="1490"/>
        <v/>
      </c>
    </row>
    <row r="658" spans="1:20" ht="20.25" hidden="1" thickTop="1" thickBot="1">
      <c r="A658" t="str">
        <f t="shared" ref="A658" ca="1" si="1521">IF(B658="","",INDIRECT("減額一覧!B"&amp;$P658))</f>
        <v/>
      </c>
      <c r="B658" s="64"/>
      <c r="C658" s="41" t="str">
        <f>IF(B658="","",減額一覧!C354)</f>
        <v/>
      </c>
      <c r="D658" s="43"/>
      <c r="E658" s="21"/>
      <c r="F658" s="22" t="s">
        <v>69</v>
      </c>
      <c r="G658" s="23">
        <f t="shared" ref="G658:H658" si="1522">SUBTOTAL(9,G654:G657)</f>
        <v>0</v>
      </c>
      <c r="H658" s="23">
        <f t="shared" si="1522"/>
        <v>0</v>
      </c>
      <c r="I658" s="30"/>
      <c r="J658" s="53"/>
      <c r="K658" s="96" t="str">
        <f t="shared" ca="1" si="1184"/>
        <v/>
      </c>
      <c r="L658" s="59" t="str">
        <f t="shared" si="1146"/>
        <v/>
      </c>
      <c r="N658" s="108" t="str">
        <f t="shared" ref="N658" si="1523">IF(AND(G658=0,H658=0),"","小計")</f>
        <v/>
      </c>
      <c r="O658" s="108" t="str">
        <f t="shared" ref="O658" si="1524">IF(AND(G658=0,H658=0),"","小計")</f>
        <v/>
      </c>
      <c r="P658" s="38"/>
      <c r="Q658" s="38"/>
      <c r="R658" s="38"/>
      <c r="S658" s="66" t="str">
        <f t="shared" si="1148"/>
        <v/>
      </c>
      <c r="T658" s="105" t="str">
        <f t="shared" si="1490"/>
        <v/>
      </c>
    </row>
    <row r="659" spans="1:20" ht="20.25" hidden="1" thickTop="1" thickBot="1">
      <c r="A659" t="str">
        <f ca="1">IF(B659="","",INDIRECT("減額一覧!B"&amp;$P659))</f>
        <v/>
      </c>
      <c r="B659" s="61" t="str">
        <f t="shared" ref="B659" ca="1" si="1525">IF(INDIRECT("減額一覧!BA"&amp;P659)=1,INDIRECT("減額一覧!M"&amp;P659),"")</f>
        <v/>
      </c>
      <c r="C659" s="36" t="str">
        <f ca="1">IF(B659="","",INDIRECT("減額一覧!C"&amp;$P659))</f>
        <v/>
      </c>
      <c r="D659" s="78" t="str">
        <f ca="1">IF($B659="","",INDIRECT("減額一覧!G"&amp;$P659))</f>
        <v/>
      </c>
      <c r="E659" s="19" t="str">
        <f ca="1">IF(B659="","",INDIRECT("減額一覧!H"&amp;P659))</f>
        <v/>
      </c>
      <c r="F659" s="19" t="str">
        <f ca="1">IF($B659="","",INDIRECT("減額一覧!T"&amp;P659))</f>
        <v/>
      </c>
      <c r="G659" s="20" t="str">
        <f ca="1">IF($B659="","",INDIRECT("減額一覧!U"&amp;P659))</f>
        <v/>
      </c>
      <c r="H659" s="20" t="str">
        <f ca="1">IF($B659="","",INDIRECT("減額一覧!V"&amp;P659))</f>
        <v/>
      </c>
      <c r="I659" s="32" t="str">
        <f ca="1">IF(B659="","",IF(INDIRECT("減額一覧!BL"&amp;P659)=0.08,0.08,0.1))</f>
        <v/>
      </c>
      <c r="J659" s="51"/>
      <c r="K659" s="94" t="str">
        <f t="shared" ca="1" si="1184"/>
        <v/>
      </c>
      <c r="L659" s="56" t="str">
        <f t="shared" ca="1" si="1146"/>
        <v/>
      </c>
      <c r="N659" s="113" t="str">
        <f t="shared" ref="N659:N662" ca="1" si="1526">IF(A659="","",IF(A659&gt;3000,"月ヶ瀬",IF(A659&gt;=2000,"都祁","市内")))</f>
        <v/>
      </c>
      <c r="O659" s="114" t="str">
        <f t="shared" ref="O659" ca="1" si="1527">IF(B659="","",IF(INDIRECT("減額一覧!BL"&amp;P659)=0.08,0.08,0.1))</f>
        <v/>
      </c>
      <c r="P659" s="38">
        <v>114</v>
      </c>
      <c r="Q659" s="38" t="str">
        <f t="shared" ref="Q659:R662" ca="1" si="1528">IF(G659="","",IF(G659&gt;0,1,""))</f>
        <v/>
      </c>
      <c r="R659" s="38" t="str">
        <f t="shared" ca="1" si="1528"/>
        <v/>
      </c>
      <c r="S659" s="66" t="str">
        <f t="shared" ca="1" si="1148"/>
        <v/>
      </c>
      <c r="T659" s="105" t="str">
        <f t="shared" ca="1" si="1490"/>
        <v/>
      </c>
    </row>
    <row r="660" spans="1:20" ht="20.25" hidden="1" thickTop="1" thickBot="1">
      <c r="A660" t="str">
        <f ca="1">IF(B660="","",INDIRECT("減額一覧!B"&amp;$P660))</f>
        <v/>
      </c>
      <c r="B660" s="61" t="str">
        <f t="shared" ref="B660" ca="1" si="1529">IF(INDIRECT("減額一覧!BB"&amp;P660)=1,INDIRECT("減額一覧!W"&amp;P660),"")</f>
        <v/>
      </c>
      <c r="C660" s="44" t="str">
        <f ca="1">IF(B660="","",INDIRECT("減額一覧!C"&amp;$P660))</f>
        <v/>
      </c>
      <c r="D660" s="79" t="str">
        <f ca="1">IF($B660="","",INDIRECT("減額一覧!G"&amp;$P660))</f>
        <v/>
      </c>
      <c r="E660" s="19" t="str">
        <f ca="1">IF(B660="","",INDIRECT("減額一覧!H"&amp;P660))</f>
        <v/>
      </c>
      <c r="F660" s="19" t="str">
        <f ca="1">IF($B660="","",INDIRECT("減額一覧!AD"&amp;P660))</f>
        <v/>
      </c>
      <c r="G660" s="20" t="str">
        <f ca="1">IF($B660="","",INDIRECT("減額一覧!AE"&amp;P660))</f>
        <v/>
      </c>
      <c r="H660" s="20" t="str">
        <f ca="1">IF($B660="","",INDIRECT("減額一覧!AF"&amp;P660))</f>
        <v/>
      </c>
      <c r="I660" s="32" t="str">
        <f ca="1">IF(B660="","",IF(INDIRECT("減額一覧!BM"&amp;P660)=0.08,0.08,0.1))</f>
        <v/>
      </c>
      <c r="J660" s="52"/>
      <c r="K660" s="95" t="str">
        <f t="shared" ca="1" si="1184"/>
        <v/>
      </c>
      <c r="L660" s="58" t="str">
        <f t="shared" ca="1" si="1146"/>
        <v/>
      </c>
      <c r="N660" s="113" t="str">
        <f t="shared" ca="1" si="1526"/>
        <v/>
      </c>
      <c r="O660" s="114" t="str">
        <f t="shared" ref="O660" ca="1" si="1530">IF(B660="","",IF(INDIRECT("減額一覧!BM"&amp;P660)=0.08,0.08,0.1))</f>
        <v/>
      </c>
      <c r="P660" s="38">
        <v>114</v>
      </c>
      <c r="Q660" s="38" t="str">
        <f t="shared" ca="1" si="1528"/>
        <v/>
      </c>
      <c r="R660" s="38" t="str">
        <f t="shared" ca="1" si="1528"/>
        <v/>
      </c>
      <c r="S660" s="66" t="str">
        <f t="shared" ca="1" si="1148"/>
        <v/>
      </c>
      <c r="T660" s="105" t="str">
        <f t="shared" ca="1" si="1490"/>
        <v/>
      </c>
    </row>
    <row r="661" spans="1:20" ht="20.25" hidden="1" thickTop="1" thickBot="1">
      <c r="A661" t="str">
        <f ca="1">IF(B661="","",INDIRECT("減額一覧!B"&amp;$P661))</f>
        <v/>
      </c>
      <c r="B661" s="61" t="str">
        <f t="shared" ref="B661" ca="1" si="1531">IF(INDIRECT("減額一覧!BC"&amp;P661)=1,INDIRECT("減額一覧!AG"&amp;P661),"")</f>
        <v/>
      </c>
      <c r="C661" s="36" t="str">
        <f ca="1">IF(B661="","",INDIRECT("減額一覧!C"&amp;$P661))</f>
        <v/>
      </c>
      <c r="D661" s="80" t="str">
        <f ca="1">IF($B661="","",INDIRECT("減額一覧!G"&amp;$P661))</f>
        <v/>
      </c>
      <c r="E661" s="19" t="str">
        <f ca="1">IF(B661="","",INDIRECT("減額一覧!H"&amp;P661))</f>
        <v/>
      </c>
      <c r="F661" s="19" t="str">
        <f ca="1">IF($B661="","",INDIRECT("減額一覧!AN"&amp;P661))</f>
        <v/>
      </c>
      <c r="G661" s="20" t="str">
        <f ca="1">IF($B661="","",INDIRECT("減額一覧!AO"&amp;P661))</f>
        <v/>
      </c>
      <c r="H661" s="20" t="str">
        <f ca="1">IF($B661="","",INDIRECT("減額一覧!AP"&amp;P661))</f>
        <v/>
      </c>
      <c r="I661" s="32" t="str">
        <f ca="1">IF(B661="","",IF(INDIRECT("減額一覧!BN"&amp;P661)=0.08,0.08,0.1))</f>
        <v/>
      </c>
      <c r="J661" s="52"/>
      <c r="K661" s="95" t="str">
        <f t="shared" ca="1" si="1184"/>
        <v/>
      </c>
      <c r="L661" s="58" t="str">
        <f t="shared" ca="1" si="1146"/>
        <v/>
      </c>
      <c r="N661" s="113" t="str">
        <f t="shared" ca="1" si="1526"/>
        <v/>
      </c>
      <c r="O661" s="114" t="str">
        <f t="shared" ref="O661" ca="1" si="1532">IF(B661="","",IF(INDIRECT("減額一覧!BN"&amp;P661)=0.08,0.08,0.1))</f>
        <v/>
      </c>
      <c r="P661" s="38">
        <v>114</v>
      </c>
      <c r="Q661" s="38" t="str">
        <f t="shared" ca="1" si="1528"/>
        <v/>
      </c>
      <c r="R661" s="38" t="str">
        <f t="shared" ca="1" si="1528"/>
        <v/>
      </c>
      <c r="S661" s="66" t="str">
        <f t="shared" ca="1" si="1148"/>
        <v/>
      </c>
      <c r="T661" s="105" t="str">
        <f t="shared" ca="1" si="1490"/>
        <v/>
      </c>
    </row>
    <row r="662" spans="1:20" ht="20.25" hidden="1" thickTop="1" thickBot="1">
      <c r="A662" t="str">
        <f ca="1">IF(B662="","",INDIRECT("減額一覧!B"&amp;$P662))</f>
        <v/>
      </c>
      <c r="B662" s="61" t="str">
        <f t="shared" ref="B662" ca="1" si="1533">IF(INDIRECT("減額一覧!BD"&amp;P662)=1,INDIRECT("減額一覧!AQ"&amp;P662),"")</f>
        <v/>
      </c>
      <c r="C662" s="45" t="str">
        <f ca="1">IF(B662="","",INDIRECT("減額一覧!C"&amp;$P662))</f>
        <v/>
      </c>
      <c r="D662" s="79" t="str">
        <f ca="1">IF($B662="","",INDIRECT("減額一覧!G"&amp;$P662))</f>
        <v/>
      </c>
      <c r="E662" s="19" t="str">
        <f ca="1">IF(B662="","",INDIRECT("減額一覧!H"&amp;P662))</f>
        <v/>
      </c>
      <c r="F662" s="19" t="str">
        <f ca="1">IF($B662="","",INDIRECT("減額一覧!AX"&amp;P662))</f>
        <v/>
      </c>
      <c r="G662" s="20" t="str">
        <f ca="1">IF($B662="","",INDIRECT("減額一覧!AY"&amp;P662))</f>
        <v/>
      </c>
      <c r="H662" s="20" t="str">
        <f ca="1">IF($B662="","",INDIRECT("減額一覧!AZ"&amp;P662))</f>
        <v/>
      </c>
      <c r="I662" s="32" t="str">
        <f ca="1">IF(B662="","",IF(INDIRECT("減額一覧!BO"&amp;P662)=0.08,0.08,0.1))</f>
        <v/>
      </c>
      <c r="J662" s="52"/>
      <c r="K662" s="95" t="str">
        <f t="shared" ca="1" si="1184"/>
        <v/>
      </c>
      <c r="L662" s="58" t="str">
        <f t="shared" ca="1" si="1146"/>
        <v/>
      </c>
      <c r="N662" s="113" t="str">
        <f t="shared" ca="1" si="1526"/>
        <v/>
      </c>
      <c r="O662" s="114" t="str">
        <f t="shared" ref="O662" ca="1" si="1534">IF(B662="","",IF(INDIRECT("減額一覧!BO"&amp;P662)=0.08,0.08,0.1))</f>
        <v/>
      </c>
      <c r="P662" s="38">
        <v>114</v>
      </c>
      <c r="Q662" s="38" t="str">
        <f t="shared" ca="1" si="1528"/>
        <v/>
      </c>
      <c r="R662" s="38" t="str">
        <f t="shared" ca="1" si="1528"/>
        <v/>
      </c>
      <c r="S662" s="66" t="str">
        <f t="shared" ca="1" si="1148"/>
        <v/>
      </c>
      <c r="T662" s="105" t="str">
        <f t="shared" ca="1" si="1490"/>
        <v/>
      </c>
    </row>
    <row r="663" spans="1:20" ht="20.25" hidden="1" thickTop="1" thickBot="1">
      <c r="B663" s="64"/>
      <c r="C663" s="41" t="str">
        <f>IF(B663="","",減額一覧!C359)</f>
        <v/>
      </c>
      <c r="D663" s="43"/>
      <c r="E663" s="21"/>
      <c r="F663" s="22" t="s">
        <v>69</v>
      </c>
      <c r="G663" s="23">
        <f t="shared" ref="G663:H663" si="1535">SUBTOTAL(9,G659:G662)</f>
        <v>0</v>
      </c>
      <c r="H663" s="23">
        <f t="shared" si="1535"/>
        <v>0</v>
      </c>
      <c r="I663" s="30"/>
      <c r="J663" s="53"/>
      <c r="K663" s="96" t="str">
        <f t="shared" si="1184"/>
        <v/>
      </c>
      <c r="L663" s="59" t="str">
        <f t="shared" si="1146"/>
        <v/>
      </c>
      <c r="N663" s="108" t="str">
        <f t="shared" ref="N663" si="1536">IF(AND(G663=0,H663=0),"","小計")</f>
        <v/>
      </c>
      <c r="O663" s="108" t="str">
        <f t="shared" ref="O663" si="1537">IF(AND(G663=0,H663=0),"","小計")</f>
        <v/>
      </c>
      <c r="P663" s="38"/>
      <c r="Q663" s="38"/>
      <c r="R663" s="38"/>
      <c r="S663" s="66" t="str">
        <f t="shared" si="1148"/>
        <v/>
      </c>
      <c r="T663" s="105" t="str">
        <f t="shared" si="1490"/>
        <v/>
      </c>
    </row>
    <row r="664" spans="1:20" ht="20.25" hidden="1" thickTop="1" thickBot="1">
      <c r="A664" t="str">
        <f ca="1">IF(B664="","",INDIRECT("減額一覧!B"&amp;$P664))</f>
        <v/>
      </c>
      <c r="B664" s="61" t="str">
        <f t="shared" ref="B664" ca="1" si="1538">IF(INDIRECT("減額一覧!BA"&amp;P664)=1,INDIRECT("減額一覧!M"&amp;P664),"")</f>
        <v/>
      </c>
      <c r="C664" s="36" t="str">
        <f ca="1">IF(B664="","",INDIRECT("減額一覧!C"&amp;$P664))</f>
        <v/>
      </c>
      <c r="D664" s="78" t="str">
        <f ca="1">IF($B664="","",INDIRECT("減額一覧!G"&amp;$P664))</f>
        <v/>
      </c>
      <c r="E664" s="19" t="str">
        <f ca="1">IF(B664="","",INDIRECT("減額一覧!H"&amp;P664))</f>
        <v/>
      </c>
      <c r="F664" s="19" t="str">
        <f ca="1">IF($B664="","",INDIRECT("減額一覧!T"&amp;P664))</f>
        <v/>
      </c>
      <c r="G664" s="20" t="str">
        <f ca="1">IF($B664="","",INDIRECT("減額一覧!U"&amp;P664))</f>
        <v/>
      </c>
      <c r="H664" s="20" t="str">
        <f ca="1">IF($B664="","",INDIRECT("減額一覧!V"&amp;P664))</f>
        <v/>
      </c>
      <c r="I664" s="32" t="str">
        <f ca="1">IF(B664="","",IF(INDIRECT("減額一覧!BL"&amp;P664)=0.08,0.08,0.1))</f>
        <v/>
      </c>
      <c r="J664" s="51"/>
      <c r="K664" s="94" t="str">
        <f t="shared" ca="1" si="1184"/>
        <v/>
      </c>
      <c r="L664" s="56" t="str">
        <f t="shared" ca="1" si="1146"/>
        <v/>
      </c>
      <c r="N664" s="113" t="str">
        <f t="shared" ref="N664:N667" ca="1" si="1539">IF(A664="","",IF(A664&gt;3000,"月ヶ瀬",IF(A664&gt;=2000,"都祁","市内")))</f>
        <v/>
      </c>
      <c r="O664" s="114" t="str">
        <f t="shared" ref="O664" ca="1" si="1540">IF(B664="","",IF(INDIRECT("減額一覧!BL"&amp;P664)=0.08,0.08,0.1))</f>
        <v/>
      </c>
      <c r="P664" s="38">
        <v>115</v>
      </c>
      <c r="Q664" s="38" t="str">
        <f t="shared" ref="Q664:R667" ca="1" si="1541">IF(G664="","",IF(G664&gt;0,1,""))</f>
        <v/>
      </c>
      <c r="R664" s="38" t="str">
        <f t="shared" ca="1" si="1541"/>
        <v/>
      </c>
      <c r="S664" s="66" t="str">
        <f t="shared" ca="1" si="1148"/>
        <v/>
      </c>
      <c r="T664" s="105" t="str">
        <f t="shared" ca="1" si="1490"/>
        <v/>
      </c>
    </row>
    <row r="665" spans="1:20" ht="20.25" hidden="1" thickTop="1" thickBot="1">
      <c r="A665" t="str">
        <f ca="1">IF(B665="","",INDIRECT("減額一覧!B"&amp;$P665))</f>
        <v/>
      </c>
      <c r="B665" s="61" t="str">
        <f t="shared" ref="B665" ca="1" si="1542">IF(INDIRECT("減額一覧!BB"&amp;P665)=1,INDIRECT("減額一覧!W"&amp;P665),"")</f>
        <v/>
      </c>
      <c r="C665" s="44" t="str">
        <f ca="1">IF(B665="","",INDIRECT("減額一覧!C"&amp;$P665))</f>
        <v/>
      </c>
      <c r="D665" s="79" t="str">
        <f ca="1">IF($B665="","",INDIRECT("減額一覧!G"&amp;$P665))</f>
        <v/>
      </c>
      <c r="E665" s="19" t="str">
        <f ca="1">IF(B665="","",INDIRECT("減額一覧!H"&amp;P665))</f>
        <v/>
      </c>
      <c r="F665" s="19" t="str">
        <f ca="1">IF($B665="","",INDIRECT("減額一覧!AD"&amp;P665))</f>
        <v/>
      </c>
      <c r="G665" s="20" t="str">
        <f ca="1">IF($B665="","",INDIRECT("減額一覧!AE"&amp;P665))</f>
        <v/>
      </c>
      <c r="H665" s="20" t="str">
        <f ca="1">IF($B665="","",INDIRECT("減額一覧!AF"&amp;P665))</f>
        <v/>
      </c>
      <c r="I665" s="32" t="str">
        <f ca="1">IF(B665="","",IF(INDIRECT("減額一覧!BM"&amp;P665)=0.08,0.08,0.1))</f>
        <v/>
      </c>
      <c r="J665" s="52"/>
      <c r="K665" s="95" t="str">
        <f t="shared" ca="1" si="1184"/>
        <v/>
      </c>
      <c r="L665" s="58" t="str">
        <f t="shared" ca="1" si="1146"/>
        <v/>
      </c>
      <c r="N665" s="113" t="str">
        <f t="shared" ca="1" si="1539"/>
        <v/>
      </c>
      <c r="O665" s="114" t="str">
        <f t="shared" ref="O665" ca="1" si="1543">IF(B665="","",IF(INDIRECT("減額一覧!BM"&amp;P665)=0.08,0.08,0.1))</f>
        <v/>
      </c>
      <c r="P665" s="38">
        <v>115</v>
      </c>
      <c r="Q665" s="38" t="str">
        <f t="shared" ca="1" si="1541"/>
        <v/>
      </c>
      <c r="R665" s="38" t="str">
        <f t="shared" ca="1" si="1541"/>
        <v/>
      </c>
      <c r="S665" s="66" t="str">
        <f t="shared" ca="1" si="1148"/>
        <v/>
      </c>
      <c r="T665" s="105" t="str">
        <f t="shared" ca="1" si="1490"/>
        <v/>
      </c>
    </row>
    <row r="666" spans="1:20" ht="20.25" hidden="1" thickTop="1" thickBot="1">
      <c r="A666" t="str">
        <f ca="1">IF(B666="","",INDIRECT("減額一覧!B"&amp;$P666))</f>
        <v/>
      </c>
      <c r="B666" s="61" t="str">
        <f t="shared" ref="B666" ca="1" si="1544">IF(INDIRECT("減額一覧!BC"&amp;P666)=1,INDIRECT("減額一覧!AG"&amp;P666),"")</f>
        <v/>
      </c>
      <c r="C666" s="36" t="str">
        <f ca="1">IF(B666="","",INDIRECT("減額一覧!C"&amp;$P666))</f>
        <v/>
      </c>
      <c r="D666" s="80" t="str">
        <f ca="1">IF($B666="","",INDIRECT("減額一覧!G"&amp;$P666))</f>
        <v/>
      </c>
      <c r="E666" s="19" t="str">
        <f ca="1">IF(B666="","",INDIRECT("減額一覧!H"&amp;P666))</f>
        <v/>
      </c>
      <c r="F666" s="19" t="str">
        <f ca="1">IF($B666="","",INDIRECT("減額一覧!AN"&amp;P666))</f>
        <v/>
      </c>
      <c r="G666" s="20" t="str">
        <f ca="1">IF($B666="","",INDIRECT("減額一覧!AO"&amp;P666))</f>
        <v/>
      </c>
      <c r="H666" s="20" t="str">
        <f ca="1">IF($B666="","",INDIRECT("減額一覧!AP"&amp;P666))</f>
        <v/>
      </c>
      <c r="I666" s="32" t="str">
        <f ca="1">IF(B666="","",IF(INDIRECT("減額一覧!BN"&amp;P666)=0.08,0.08,0.1))</f>
        <v/>
      </c>
      <c r="J666" s="52"/>
      <c r="K666" s="95" t="str">
        <f t="shared" ca="1" si="1184"/>
        <v/>
      </c>
      <c r="L666" s="58" t="str">
        <f t="shared" ca="1" si="1146"/>
        <v/>
      </c>
      <c r="N666" s="113" t="str">
        <f t="shared" ca="1" si="1539"/>
        <v/>
      </c>
      <c r="O666" s="114" t="str">
        <f t="shared" ref="O666" ca="1" si="1545">IF(B666="","",IF(INDIRECT("減額一覧!BN"&amp;P666)=0.08,0.08,0.1))</f>
        <v/>
      </c>
      <c r="P666" s="38">
        <v>115</v>
      </c>
      <c r="Q666" s="38" t="str">
        <f t="shared" ca="1" si="1541"/>
        <v/>
      </c>
      <c r="R666" s="38" t="str">
        <f t="shared" ca="1" si="1541"/>
        <v/>
      </c>
      <c r="S666" s="66" t="str">
        <f t="shared" ca="1" si="1148"/>
        <v/>
      </c>
      <c r="T666" s="105" t="str">
        <f t="shared" ca="1" si="1490"/>
        <v/>
      </c>
    </row>
    <row r="667" spans="1:20" ht="20.25" hidden="1" thickTop="1" thickBot="1">
      <c r="A667" t="str">
        <f ca="1">IF(B667="","",INDIRECT("減額一覧!B"&amp;$P667))</f>
        <v/>
      </c>
      <c r="B667" s="61" t="str">
        <f t="shared" ref="B667" ca="1" si="1546">IF(INDIRECT("減額一覧!BD"&amp;P667)=1,INDIRECT("減額一覧!AQ"&amp;P667),"")</f>
        <v/>
      </c>
      <c r="C667" s="45" t="str">
        <f ca="1">IF(B667="","",INDIRECT("減額一覧!C"&amp;$P667))</f>
        <v/>
      </c>
      <c r="D667" s="79" t="str">
        <f ca="1">IF($B667="","",INDIRECT("減額一覧!G"&amp;$P667))</f>
        <v/>
      </c>
      <c r="E667" s="19" t="str">
        <f ca="1">IF(B667="","",INDIRECT("減額一覧!H"&amp;P667))</f>
        <v/>
      </c>
      <c r="F667" s="19" t="str">
        <f ca="1">IF($B667="","",INDIRECT("減額一覧!AX"&amp;P667))</f>
        <v/>
      </c>
      <c r="G667" s="20" t="str">
        <f ca="1">IF($B667="","",INDIRECT("減額一覧!AY"&amp;P667))</f>
        <v/>
      </c>
      <c r="H667" s="20" t="str">
        <f ca="1">IF($B667="","",INDIRECT("減額一覧!AZ"&amp;P667))</f>
        <v/>
      </c>
      <c r="I667" s="32" t="str">
        <f ca="1">IF(B667="","",IF(INDIRECT("減額一覧!BO"&amp;P667)=0.08,0.08,0.1))</f>
        <v/>
      </c>
      <c r="J667" s="52"/>
      <c r="K667" s="95" t="str">
        <f t="shared" ca="1" si="1184"/>
        <v/>
      </c>
      <c r="L667" s="58" t="str">
        <f t="shared" ca="1" si="1146"/>
        <v/>
      </c>
      <c r="N667" s="113" t="str">
        <f t="shared" ca="1" si="1539"/>
        <v/>
      </c>
      <c r="O667" s="114" t="str">
        <f t="shared" ref="O667" ca="1" si="1547">IF(B667="","",IF(INDIRECT("減額一覧!BO"&amp;P667)=0.08,0.08,0.1))</f>
        <v/>
      </c>
      <c r="P667" s="38">
        <v>115</v>
      </c>
      <c r="Q667" s="38" t="str">
        <f t="shared" ca="1" si="1541"/>
        <v/>
      </c>
      <c r="R667" s="38" t="str">
        <f t="shared" ca="1" si="1541"/>
        <v/>
      </c>
      <c r="S667" s="66" t="str">
        <f t="shared" ca="1" si="1148"/>
        <v/>
      </c>
      <c r="T667" s="105" t="str">
        <f t="shared" ca="1" si="1490"/>
        <v/>
      </c>
    </row>
    <row r="668" spans="1:20" ht="20.25" hidden="1" thickTop="1" thickBot="1">
      <c r="B668" s="64"/>
      <c r="C668" s="41" t="str">
        <f>IF(B668="","",減額一覧!C364)</f>
        <v/>
      </c>
      <c r="D668" s="43"/>
      <c r="E668" s="21"/>
      <c r="F668" s="22" t="s">
        <v>69</v>
      </c>
      <c r="G668" s="23">
        <f t="shared" ref="G668:H668" si="1548">SUBTOTAL(9,G664:G667)</f>
        <v>0</v>
      </c>
      <c r="H668" s="23">
        <f t="shared" si="1548"/>
        <v>0</v>
      </c>
      <c r="I668" s="30"/>
      <c r="J668" s="53"/>
      <c r="K668" s="96" t="str">
        <f t="shared" si="1184"/>
        <v/>
      </c>
      <c r="L668" s="59" t="str">
        <f t="shared" si="1146"/>
        <v/>
      </c>
      <c r="N668" s="108" t="str">
        <f t="shared" ref="N668" si="1549">IF(AND(G668=0,H668=0),"","小計")</f>
        <v/>
      </c>
      <c r="O668" s="108" t="str">
        <f t="shared" ref="O668" si="1550">IF(AND(G668=0,H668=0),"","小計")</f>
        <v/>
      </c>
      <c r="P668" s="38"/>
      <c r="Q668" s="38"/>
      <c r="R668" s="38"/>
      <c r="S668" s="66" t="str">
        <f t="shared" si="1148"/>
        <v/>
      </c>
      <c r="T668" s="105" t="str">
        <f t="shared" si="1490"/>
        <v/>
      </c>
    </row>
    <row r="669" spans="1:20" ht="20.25" hidden="1" thickTop="1" thickBot="1">
      <c r="A669" t="str">
        <f ca="1">IF(B669="","",INDIRECT("減額一覧!B"&amp;$P669))</f>
        <v/>
      </c>
      <c r="B669" s="61" t="str">
        <f t="shared" ref="B669" ca="1" si="1551">IF(INDIRECT("減額一覧!BA"&amp;P669)=1,INDIRECT("減額一覧!M"&amp;P669),"")</f>
        <v/>
      </c>
      <c r="C669" s="36" t="str">
        <f ca="1">IF(B669="","",INDIRECT("減額一覧!C"&amp;$P669))</f>
        <v/>
      </c>
      <c r="D669" s="78" t="str">
        <f ca="1">IF($B669="","",INDIRECT("減額一覧!G"&amp;$P669))</f>
        <v/>
      </c>
      <c r="E669" s="19" t="str">
        <f ca="1">IF(B669="","",INDIRECT("減額一覧!H"&amp;P669))</f>
        <v/>
      </c>
      <c r="F669" s="19" t="str">
        <f ca="1">IF($B669="","",INDIRECT("減額一覧!T"&amp;P669))</f>
        <v/>
      </c>
      <c r="G669" s="20" t="str">
        <f ca="1">IF($B669="","",INDIRECT("減額一覧!U"&amp;P669))</f>
        <v/>
      </c>
      <c r="H669" s="20" t="str">
        <f ca="1">IF($B669="","",INDIRECT("減額一覧!V"&amp;P669))</f>
        <v/>
      </c>
      <c r="I669" s="32" t="str">
        <f ca="1">IF(B669="","",IF(INDIRECT("減額一覧!BL"&amp;P669)=0.08,0.08,0.1))</f>
        <v/>
      </c>
      <c r="J669" s="51"/>
      <c r="K669" s="94" t="str">
        <f t="shared" ca="1" si="1184"/>
        <v/>
      </c>
      <c r="L669" s="56" t="str">
        <f t="shared" ca="1" si="1146"/>
        <v/>
      </c>
      <c r="N669" s="113" t="str">
        <f t="shared" ref="N669:N672" ca="1" si="1552">IF(A669="","",IF(A669&gt;3000,"月ヶ瀬",IF(A669&gt;=2000,"都祁","市内")))</f>
        <v/>
      </c>
      <c r="O669" s="114" t="str">
        <f t="shared" ref="O669" ca="1" si="1553">IF(B669="","",IF(INDIRECT("減額一覧!BL"&amp;P669)=0.08,0.08,0.1))</f>
        <v/>
      </c>
      <c r="P669" s="38">
        <v>116</v>
      </c>
      <c r="Q669" s="38" t="str">
        <f t="shared" ref="Q669:R672" ca="1" si="1554">IF(G669="","",IF(G669&gt;0,1,""))</f>
        <v/>
      </c>
      <c r="R669" s="38" t="str">
        <f t="shared" ca="1" si="1554"/>
        <v/>
      </c>
      <c r="S669" s="66" t="str">
        <f t="shared" ca="1" si="1148"/>
        <v/>
      </c>
      <c r="T669" s="105" t="str">
        <f t="shared" ca="1" si="1490"/>
        <v/>
      </c>
    </row>
    <row r="670" spans="1:20" ht="20.25" hidden="1" thickTop="1" thickBot="1">
      <c r="A670" t="str">
        <f ca="1">IF(B670="","",INDIRECT("減額一覧!B"&amp;$P670))</f>
        <v/>
      </c>
      <c r="B670" s="61" t="str">
        <f t="shared" ref="B670" ca="1" si="1555">IF(INDIRECT("減額一覧!BB"&amp;P670)=1,INDIRECT("減額一覧!W"&amp;P670),"")</f>
        <v/>
      </c>
      <c r="C670" s="44" t="str">
        <f ca="1">IF(B670="","",INDIRECT("減額一覧!C"&amp;$P670))</f>
        <v/>
      </c>
      <c r="D670" s="79" t="str">
        <f ca="1">IF($B670="","",INDIRECT("減額一覧!G"&amp;$P670))</f>
        <v/>
      </c>
      <c r="E670" s="19" t="str">
        <f ca="1">IF(B670="","",INDIRECT("減額一覧!H"&amp;P670))</f>
        <v/>
      </c>
      <c r="F670" s="19" t="str">
        <f ca="1">IF($B670="","",INDIRECT("減額一覧!AD"&amp;P670))</f>
        <v/>
      </c>
      <c r="G670" s="20" t="str">
        <f ca="1">IF($B670="","",INDIRECT("減額一覧!AE"&amp;P670))</f>
        <v/>
      </c>
      <c r="H670" s="20" t="str">
        <f ca="1">IF($B670="","",INDIRECT("減額一覧!AF"&amp;P670))</f>
        <v/>
      </c>
      <c r="I670" s="32" t="str">
        <f ca="1">IF(B670="","",IF(INDIRECT("減額一覧!BM"&amp;P670)=0.08,0.08,0.1))</f>
        <v/>
      </c>
      <c r="J670" s="52"/>
      <c r="K670" s="95" t="str">
        <f t="shared" ca="1" si="1184"/>
        <v/>
      </c>
      <c r="L670" s="58" t="str">
        <f t="shared" ca="1" si="1146"/>
        <v/>
      </c>
      <c r="N670" s="113" t="str">
        <f t="shared" ca="1" si="1552"/>
        <v/>
      </c>
      <c r="O670" s="114" t="str">
        <f t="shared" ref="O670" ca="1" si="1556">IF(B670="","",IF(INDIRECT("減額一覧!BM"&amp;P670)=0.08,0.08,0.1))</f>
        <v/>
      </c>
      <c r="P670" s="38">
        <v>116</v>
      </c>
      <c r="Q670" s="38" t="str">
        <f t="shared" ca="1" si="1554"/>
        <v/>
      </c>
      <c r="R670" s="38" t="str">
        <f t="shared" ca="1" si="1554"/>
        <v/>
      </c>
      <c r="S670" s="66" t="str">
        <f t="shared" ca="1" si="1148"/>
        <v/>
      </c>
      <c r="T670" s="105" t="str">
        <f t="shared" ca="1" si="1490"/>
        <v/>
      </c>
    </row>
    <row r="671" spans="1:20" ht="20.25" hidden="1" thickTop="1" thickBot="1">
      <c r="A671" t="str">
        <f ca="1">IF(B671="","",INDIRECT("減額一覧!B"&amp;$P671))</f>
        <v/>
      </c>
      <c r="B671" s="61" t="str">
        <f t="shared" ref="B671" ca="1" si="1557">IF(INDIRECT("減額一覧!BC"&amp;P671)=1,INDIRECT("減額一覧!AG"&amp;P671),"")</f>
        <v/>
      </c>
      <c r="C671" s="36" t="str">
        <f ca="1">IF(B671="","",INDIRECT("減額一覧!C"&amp;$P671))</f>
        <v/>
      </c>
      <c r="D671" s="80" t="str">
        <f ca="1">IF($B671="","",INDIRECT("減額一覧!G"&amp;$P671))</f>
        <v/>
      </c>
      <c r="E671" s="19" t="str">
        <f ca="1">IF(B671="","",INDIRECT("減額一覧!H"&amp;P671))</f>
        <v/>
      </c>
      <c r="F671" s="19" t="str">
        <f ca="1">IF($B671="","",INDIRECT("減額一覧!AN"&amp;P671))</f>
        <v/>
      </c>
      <c r="G671" s="20" t="str">
        <f ca="1">IF($B671="","",INDIRECT("減額一覧!AO"&amp;P671))</f>
        <v/>
      </c>
      <c r="H671" s="20" t="str">
        <f ca="1">IF($B671="","",INDIRECT("減額一覧!AP"&amp;P671))</f>
        <v/>
      </c>
      <c r="I671" s="32" t="str">
        <f ca="1">IF(B671="","",IF(INDIRECT("減額一覧!BN"&amp;P671)=0.08,0.08,0.1))</f>
        <v/>
      </c>
      <c r="J671" s="52"/>
      <c r="K671" s="95" t="str">
        <f t="shared" ca="1" si="1184"/>
        <v/>
      </c>
      <c r="L671" s="58" t="str">
        <f t="shared" ca="1" si="1146"/>
        <v/>
      </c>
      <c r="N671" s="113" t="str">
        <f t="shared" ca="1" si="1552"/>
        <v/>
      </c>
      <c r="O671" s="114" t="str">
        <f t="shared" ref="O671" ca="1" si="1558">IF(B671="","",IF(INDIRECT("減額一覧!BN"&amp;P671)=0.08,0.08,0.1))</f>
        <v/>
      </c>
      <c r="P671" s="38">
        <v>116</v>
      </c>
      <c r="Q671" s="38" t="str">
        <f t="shared" ca="1" si="1554"/>
        <v/>
      </c>
      <c r="R671" s="38" t="str">
        <f t="shared" ca="1" si="1554"/>
        <v/>
      </c>
      <c r="S671" s="66" t="str">
        <f t="shared" ca="1" si="1148"/>
        <v/>
      </c>
      <c r="T671" s="105" t="str">
        <f t="shared" ca="1" si="1490"/>
        <v/>
      </c>
    </row>
    <row r="672" spans="1:20" ht="20.25" hidden="1" thickTop="1" thickBot="1">
      <c r="A672" t="str">
        <f ca="1">IF(B672="","",INDIRECT("減額一覧!B"&amp;$P672))</f>
        <v/>
      </c>
      <c r="B672" s="61" t="str">
        <f t="shared" ref="B672" ca="1" si="1559">IF(INDIRECT("減額一覧!BD"&amp;P672)=1,INDIRECT("減額一覧!AQ"&amp;P672),"")</f>
        <v/>
      </c>
      <c r="C672" s="45" t="str">
        <f ca="1">IF(B672="","",INDIRECT("減額一覧!C"&amp;$P672))</f>
        <v/>
      </c>
      <c r="D672" s="79" t="str">
        <f ca="1">IF($B672="","",INDIRECT("減額一覧!G"&amp;$P672))</f>
        <v/>
      </c>
      <c r="E672" s="19" t="str">
        <f ca="1">IF(B672="","",INDIRECT("減額一覧!H"&amp;P672))</f>
        <v/>
      </c>
      <c r="F672" s="19" t="str">
        <f ca="1">IF($B672="","",INDIRECT("減額一覧!AX"&amp;P672))</f>
        <v/>
      </c>
      <c r="G672" s="20" t="str">
        <f ca="1">IF($B672="","",INDIRECT("減額一覧!AY"&amp;P672))</f>
        <v/>
      </c>
      <c r="H672" s="20" t="str">
        <f ca="1">IF($B672="","",INDIRECT("減額一覧!AZ"&amp;P672))</f>
        <v/>
      </c>
      <c r="I672" s="32" t="str">
        <f ca="1">IF(B672="","",IF(INDIRECT("減額一覧!BO"&amp;P672)=0.08,0.08,0.1))</f>
        <v/>
      </c>
      <c r="J672" s="52"/>
      <c r="K672" s="95" t="str">
        <f t="shared" ca="1" si="1184"/>
        <v/>
      </c>
      <c r="L672" s="58" t="str">
        <f t="shared" ca="1" si="1146"/>
        <v/>
      </c>
      <c r="N672" s="113" t="str">
        <f t="shared" ca="1" si="1552"/>
        <v/>
      </c>
      <c r="O672" s="114" t="str">
        <f t="shared" ref="O672" ca="1" si="1560">IF(B672="","",IF(INDIRECT("減額一覧!BO"&amp;P672)=0.08,0.08,0.1))</f>
        <v/>
      </c>
      <c r="P672" s="38">
        <v>116</v>
      </c>
      <c r="Q672" s="38" t="str">
        <f t="shared" ca="1" si="1554"/>
        <v/>
      </c>
      <c r="R672" s="38" t="str">
        <f t="shared" ca="1" si="1554"/>
        <v/>
      </c>
      <c r="S672" s="66" t="str">
        <f t="shared" ca="1" si="1148"/>
        <v/>
      </c>
      <c r="T672" s="105" t="str">
        <f t="shared" ca="1" si="1490"/>
        <v/>
      </c>
    </row>
    <row r="673" spans="1:20" ht="20.25" hidden="1" thickTop="1" thickBot="1">
      <c r="B673" s="64"/>
      <c r="C673" s="41" t="str">
        <f>IF(B673="","",減額一覧!C369)</f>
        <v/>
      </c>
      <c r="D673" s="43"/>
      <c r="E673" s="21"/>
      <c r="F673" s="22" t="s">
        <v>69</v>
      </c>
      <c r="G673" s="23">
        <f t="shared" ref="G673:H673" si="1561">SUBTOTAL(9,G669:G672)</f>
        <v>0</v>
      </c>
      <c r="H673" s="23">
        <f t="shared" si="1561"/>
        <v>0</v>
      </c>
      <c r="I673" s="30"/>
      <c r="J673" s="53"/>
      <c r="K673" s="96" t="str">
        <f t="shared" si="1184"/>
        <v/>
      </c>
      <c r="L673" s="59" t="str">
        <f t="shared" si="1146"/>
        <v/>
      </c>
      <c r="N673" s="108" t="str">
        <f t="shared" ref="N673" si="1562">IF(AND(G673=0,H673=0),"","小計")</f>
        <v/>
      </c>
      <c r="O673" s="108" t="str">
        <f t="shared" ref="O673" si="1563">IF(AND(G673=0,H673=0),"","小計")</f>
        <v/>
      </c>
      <c r="P673" s="38"/>
      <c r="Q673" s="38"/>
      <c r="R673" s="38"/>
      <c r="S673" s="66" t="str">
        <f t="shared" si="1148"/>
        <v/>
      </c>
      <c r="T673" s="105" t="str">
        <f t="shared" si="1490"/>
        <v/>
      </c>
    </row>
    <row r="674" spans="1:20" ht="20.25" hidden="1" thickTop="1" thickBot="1">
      <c r="A674" t="str">
        <f ca="1">IF(B674="","",INDIRECT("減額一覧!B"&amp;$P674))</f>
        <v/>
      </c>
      <c r="B674" s="61" t="str">
        <f t="shared" ref="B674" ca="1" si="1564">IF(INDIRECT("減額一覧!BA"&amp;P674)=1,INDIRECT("減額一覧!M"&amp;P674),"")</f>
        <v/>
      </c>
      <c r="C674" s="36" t="str">
        <f ca="1">IF(B674="","",INDIRECT("減額一覧!C"&amp;$P674))</f>
        <v/>
      </c>
      <c r="D674" s="78" t="str">
        <f ca="1">IF($B674="","",INDIRECT("減額一覧!G"&amp;$P674))</f>
        <v/>
      </c>
      <c r="E674" s="19" t="str">
        <f ca="1">IF(B674="","",INDIRECT("減額一覧!H"&amp;P674))</f>
        <v/>
      </c>
      <c r="F674" s="19" t="str">
        <f ca="1">IF($B674="","",INDIRECT("減額一覧!T"&amp;P674))</f>
        <v/>
      </c>
      <c r="G674" s="20" t="str">
        <f ca="1">IF($B674="","",INDIRECT("減額一覧!U"&amp;P674))</f>
        <v/>
      </c>
      <c r="H674" s="20" t="str">
        <f ca="1">IF($B674="","",INDIRECT("減額一覧!V"&amp;P674))</f>
        <v/>
      </c>
      <c r="I674" s="32" t="str">
        <f ca="1">IF(B674="","",IF(INDIRECT("減額一覧!BL"&amp;P674)=0.08,0.08,0.1))</f>
        <v/>
      </c>
      <c r="J674" s="51"/>
      <c r="K674" s="94" t="str">
        <f t="shared" ca="1" si="1184"/>
        <v/>
      </c>
      <c r="L674" s="56" t="str">
        <f t="shared" ca="1" si="1146"/>
        <v/>
      </c>
      <c r="N674" s="113" t="str">
        <f t="shared" ref="N674:N677" ca="1" si="1565">IF(A674="","",IF(A674&gt;3000,"月ヶ瀬",IF(A674&gt;=2000,"都祁","市内")))</f>
        <v/>
      </c>
      <c r="O674" s="114" t="str">
        <f t="shared" ref="O674" ca="1" si="1566">IF(B674="","",IF(INDIRECT("減額一覧!BL"&amp;P674)=0.08,0.08,0.1))</f>
        <v/>
      </c>
      <c r="P674" s="38">
        <v>117</v>
      </c>
      <c r="Q674" s="38" t="str">
        <f t="shared" ref="Q674:R677" ca="1" si="1567">IF(G674="","",IF(G674&gt;0,1,""))</f>
        <v/>
      </c>
      <c r="R674" s="38" t="str">
        <f t="shared" ca="1" si="1567"/>
        <v/>
      </c>
      <c r="S674" s="66" t="str">
        <f t="shared" ca="1" si="1148"/>
        <v/>
      </c>
      <c r="T674" s="105" t="str">
        <f t="shared" ca="1" si="1490"/>
        <v/>
      </c>
    </row>
    <row r="675" spans="1:20" ht="20.25" hidden="1" thickTop="1" thickBot="1">
      <c r="A675" t="str">
        <f ca="1">IF(B675="","",INDIRECT("減額一覧!B"&amp;$P675))</f>
        <v/>
      </c>
      <c r="B675" s="61" t="str">
        <f t="shared" ref="B675" ca="1" si="1568">IF(INDIRECT("減額一覧!BB"&amp;P675)=1,INDIRECT("減額一覧!W"&amp;P675),"")</f>
        <v/>
      </c>
      <c r="C675" s="44" t="str">
        <f ca="1">IF(B675="","",INDIRECT("減額一覧!C"&amp;$P675))</f>
        <v/>
      </c>
      <c r="D675" s="79" t="str">
        <f ca="1">IF($B675="","",INDIRECT("減額一覧!G"&amp;$P675))</f>
        <v/>
      </c>
      <c r="E675" s="19" t="str">
        <f ca="1">IF(B675="","",INDIRECT("減額一覧!H"&amp;P675))</f>
        <v/>
      </c>
      <c r="F675" s="19" t="str">
        <f ca="1">IF($B675="","",INDIRECT("減額一覧!AD"&amp;P675))</f>
        <v/>
      </c>
      <c r="G675" s="20" t="str">
        <f ca="1">IF($B675="","",INDIRECT("減額一覧!AE"&amp;P675))</f>
        <v/>
      </c>
      <c r="H675" s="20" t="str">
        <f ca="1">IF($B675="","",INDIRECT("減額一覧!AF"&amp;P675))</f>
        <v/>
      </c>
      <c r="I675" s="32" t="str">
        <f ca="1">IF(B675="","",IF(INDIRECT("減額一覧!BM"&amp;P675)=0.08,0.08,0.1))</f>
        <v/>
      </c>
      <c r="J675" s="52"/>
      <c r="K675" s="95" t="str">
        <f t="shared" ca="1" si="1184"/>
        <v/>
      </c>
      <c r="L675" s="58" t="str">
        <f t="shared" ca="1" si="1146"/>
        <v/>
      </c>
      <c r="N675" s="113" t="str">
        <f t="shared" ca="1" si="1565"/>
        <v/>
      </c>
      <c r="O675" s="114" t="str">
        <f t="shared" ref="O675" ca="1" si="1569">IF(B675="","",IF(INDIRECT("減額一覧!BM"&amp;P675)=0.08,0.08,0.1))</f>
        <v/>
      </c>
      <c r="P675" s="38">
        <v>117</v>
      </c>
      <c r="Q675" s="38" t="str">
        <f t="shared" ca="1" si="1567"/>
        <v/>
      </c>
      <c r="R675" s="38" t="str">
        <f t="shared" ca="1" si="1567"/>
        <v/>
      </c>
      <c r="S675" s="66" t="str">
        <f t="shared" ca="1" si="1148"/>
        <v/>
      </c>
      <c r="T675" s="105" t="str">
        <f t="shared" ca="1" si="1490"/>
        <v/>
      </c>
    </row>
    <row r="676" spans="1:20" ht="20.25" hidden="1" thickTop="1" thickBot="1">
      <c r="A676" t="str">
        <f ca="1">IF(B676="","",INDIRECT("減額一覧!B"&amp;$P676))</f>
        <v/>
      </c>
      <c r="B676" s="61" t="str">
        <f t="shared" ref="B676" ca="1" si="1570">IF(INDIRECT("減額一覧!BC"&amp;P676)=1,INDIRECT("減額一覧!AG"&amp;P676),"")</f>
        <v/>
      </c>
      <c r="C676" s="36" t="str">
        <f ca="1">IF(B676="","",INDIRECT("減額一覧!C"&amp;$P676))</f>
        <v/>
      </c>
      <c r="D676" s="80" t="str">
        <f ca="1">IF($B676="","",INDIRECT("減額一覧!G"&amp;$P676))</f>
        <v/>
      </c>
      <c r="E676" s="19" t="str">
        <f ca="1">IF(B676="","",INDIRECT("減額一覧!H"&amp;P676))</f>
        <v/>
      </c>
      <c r="F676" s="19" t="str">
        <f ca="1">IF($B676="","",INDIRECT("減額一覧!AN"&amp;P676))</f>
        <v/>
      </c>
      <c r="G676" s="20" t="str">
        <f ca="1">IF($B676="","",INDIRECT("減額一覧!AO"&amp;P676))</f>
        <v/>
      </c>
      <c r="H676" s="20" t="str">
        <f ca="1">IF($B676="","",INDIRECT("減額一覧!AP"&amp;P676))</f>
        <v/>
      </c>
      <c r="I676" s="32" t="str">
        <f ca="1">IF(B676="","",IF(INDIRECT("減額一覧!BN"&amp;P676)=0.08,0.08,0.1))</f>
        <v/>
      </c>
      <c r="J676" s="52"/>
      <c r="K676" s="95" t="str">
        <f t="shared" ca="1" si="1184"/>
        <v/>
      </c>
      <c r="L676" s="58" t="str">
        <f t="shared" ca="1" si="1146"/>
        <v/>
      </c>
      <c r="N676" s="113" t="str">
        <f t="shared" ca="1" si="1565"/>
        <v/>
      </c>
      <c r="O676" s="114" t="str">
        <f t="shared" ref="O676" ca="1" si="1571">IF(B676="","",IF(INDIRECT("減額一覧!BN"&amp;P676)=0.08,0.08,0.1))</f>
        <v/>
      </c>
      <c r="P676" s="38">
        <v>117</v>
      </c>
      <c r="Q676" s="38" t="str">
        <f t="shared" ca="1" si="1567"/>
        <v/>
      </c>
      <c r="R676" s="38" t="str">
        <f t="shared" ca="1" si="1567"/>
        <v/>
      </c>
      <c r="S676" s="66" t="str">
        <f t="shared" ca="1" si="1148"/>
        <v/>
      </c>
      <c r="T676" s="105" t="str">
        <f t="shared" ca="1" si="1490"/>
        <v/>
      </c>
    </row>
    <row r="677" spans="1:20" ht="20.25" hidden="1" thickTop="1" thickBot="1">
      <c r="A677" t="str">
        <f ca="1">IF(B677="","",INDIRECT("減額一覧!B"&amp;$P677))</f>
        <v/>
      </c>
      <c r="B677" s="61" t="str">
        <f t="shared" ref="B677" ca="1" si="1572">IF(INDIRECT("減額一覧!BD"&amp;P677)=1,INDIRECT("減額一覧!AQ"&amp;P677),"")</f>
        <v/>
      </c>
      <c r="C677" s="45" t="str">
        <f ca="1">IF(B677="","",INDIRECT("減額一覧!C"&amp;$P677))</f>
        <v/>
      </c>
      <c r="D677" s="79" t="str">
        <f ca="1">IF($B677="","",INDIRECT("減額一覧!G"&amp;$P677))</f>
        <v/>
      </c>
      <c r="E677" s="19" t="str">
        <f ca="1">IF(B677="","",INDIRECT("減額一覧!H"&amp;P677))</f>
        <v/>
      </c>
      <c r="F677" s="19" t="str">
        <f ca="1">IF($B677="","",INDIRECT("減額一覧!AX"&amp;P677))</f>
        <v/>
      </c>
      <c r="G677" s="20" t="str">
        <f ca="1">IF($B677="","",INDIRECT("減額一覧!AY"&amp;P677))</f>
        <v/>
      </c>
      <c r="H677" s="20" t="str">
        <f ca="1">IF($B677="","",INDIRECT("減額一覧!AZ"&amp;P677))</f>
        <v/>
      </c>
      <c r="I677" s="32" t="str">
        <f ca="1">IF(B677="","",IF(INDIRECT("減額一覧!BO"&amp;P677)=0.08,0.08,0.1))</f>
        <v/>
      </c>
      <c r="J677" s="52"/>
      <c r="K677" s="95" t="str">
        <f t="shared" ca="1" si="1184"/>
        <v/>
      </c>
      <c r="L677" s="58" t="str">
        <f t="shared" ca="1" si="1146"/>
        <v/>
      </c>
      <c r="N677" s="113" t="str">
        <f t="shared" ca="1" si="1565"/>
        <v/>
      </c>
      <c r="O677" s="114" t="str">
        <f t="shared" ref="O677" ca="1" si="1573">IF(B677="","",IF(INDIRECT("減額一覧!BO"&amp;P677)=0.08,0.08,0.1))</f>
        <v/>
      </c>
      <c r="P677" s="38">
        <v>117</v>
      </c>
      <c r="Q677" s="38" t="str">
        <f t="shared" ca="1" si="1567"/>
        <v/>
      </c>
      <c r="R677" s="38" t="str">
        <f t="shared" ca="1" si="1567"/>
        <v/>
      </c>
      <c r="S677" s="66" t="str">
        <f t="shared" ca="1" si="1148"/>
        <v/>
      </c>
      <c r="T677" s="105" t="str">
        <f t="shared" ca="1" si="1490"/>
        <v/>
      </c>
    </row>
    <row r="678" spans="1:20" ht="20.25" hidden="1" thickTop="1" thickBot="1">
      <c r="A678" t="str">
        <f t="shared" ref="A678" ca="1" si="1574">IF(B678="","",INDIRECT("減額一覧!B"&amp;$P678))</f>
        <v/>
      </c>
      <c r="B678" s="64"/>
      <c r="C678" s="41" t="str">
        <f>IF(B678="","",減額一覧!C374)</f>
        <v/>
      </c>
      <c r="D678" s="43"/>
      <c r="E678" s="21"/>
      <c r="F678" s="22" t="s">
        <v>69</v>
      </c>
      <c r="G678" s="23">
        <f t="shared" ref="G678:H678" si="1575">SUBTOTAL(9,G674:G677)</f>
        <v>0</v>
      </c>
      <c r="H678" s="23">
        <f t="shared" si="1575"/>
        <v>0</v>
      </c>
      <c r="I678" s="30"/>
      <c r="J678" s="53"/>
      <c r="K678" s="96" t="str">
        <f t="shared" ca="1" si="1184"/>
        <v/>
      </c>
      <c r="L678" s="59" t="str">
        <f t="shared" si="1146"/>
        <v/>
      </c>
      <c r="N678" s="108" t="str">
        <f t="shared" ref="N678" si="1576">IF(AND(G678=0,H678=0),"","小計")</f>
        <v/>
      </c>
      <c r="O678" s="108" t="str">
        <f t="shared" ref="O678" si="1577">IF(AND(G678=0,H678=0),"","小計")</f>
        <v/>
      </c>
      <c r="P678" s="38"/>
      <c r="Q678" s="38"/>
      <c r="R678" s="38"/>
      <c r="S678" s="66" t="str">
        <f t="shared" si="1148"/>
        <v/>
      </c>
      <c r="T678" s="105" t="str">
        <f t="shared" si="1490"/>
        <v/>
      </c>
    </row>
    <row r="679" spans="1:20" ht="20.25" hidden="1" thickTop="1" thickBot="1">
      <c r="A679" t="str">
        <f ca="1">IF(B679="","",INDIRECT("減額一覧!B"&amp;$P679))</f>
        <v/>
      </c>
      <c r="B679" s="61" t="str">
        <f t="shared" ref="B679" ca="1" si="1578">IF(INDIRECT("減額一覧!BA"&amp;P679)=1,INDIRECT("減額一覧!M"&amp;P679),"")</f>
        <v/>
      </c>
      <c r="C679" s="36" t="str">
        <f ca="1">IF(B679="","",INDIRECT("減額一覧!C"&amp;$P679))</f>
        <v/>
      </c>
      <c r="D679" s="78" t="str">
        <f ca="1">IF($B679="","",INDIRECT("減額一覧!G"&amp;$P679))</f>
        <v/>
      </c>
      <c r="E679" s="19" t="str">
        <f ca="1">IF(B679="","",INDIRECT("減額一覧!H"&amp;P679))</f>
        <v/>
      </c>
      <c r="F679" s="19" t="str">
        <f ca="1">IF($B679="","",INDIRECT("減額一覧!T"&amp;P679))</f>
        <v/>
      </c>
      <c r="G679" s="20" t="str">
        <f ca="1">IF($B679="","",INDIRECT("減額一覧!U"&amp;P679))</f>
        <v/>
      </c>
      <c r="H679" s="20" t="str">
        <f ca="1">IF($B679="","",INDIRECT("減額一覧!V"&amp;P679))</f>
        <v/>
      </c>
      <c r="I679" s="32" t="str">
        <f ca="1">IF(B679="","",IF(INDIRECT("減額一覧!BL"&amp;P679)=0.08,0.08,0.1))</f>
        <v/>
      </c>
      <c r="J679" s="51"/>
      <c r="K679" s="94" t="str">
        <f t="shared" ca="1" si="1184"/>
        <v/>
      </c>
      <c r="L679" s="56" t="str">
        <f t="shared" ca="1" si="1146"/>
        <v/>
      </c>
      <c r="N679" s="113" t="str">
        <f t="shared" ref="N679:N682" ca="1" si="1579">IF(A679="","",IF(A679&gt;3000,"月ヶ瀬",IF(A679&gt;=2000,"都祁","市内")))</f>
        <v/>
      </c>
      <c r="O679" s="114" t="str">
        <f t="shared" ref="O679" ca="1" si="1580">IF(B679="","",IF(INDIRECT("減額一覧!BL"&amp;P679)=0.08,0.08,0.1))</f>
        <v/>
      </c>
      <c r="P679" s="38">
        <v>114</v>
      </c>
      <c r="Q679" s="38" t="str">
        <f t="shared" ref="Q679:R682" ca="1" si="1581">IF(G679="","",IF(G679&gt;0,1,""))</f>
        <v/>
      </c>
      <c r="R679" s="38" t="str">
        <f t="shared" ca="1" si="1581"/>
        <v/>
      </c>
      <c r="S679" s="66" t="str">
        <f t="shared" ca="1" si="1148"/>
        <v/>
      </c>
      <c r="T679" s="105" t="str">
        <f t="shared" ca="1" si="1490"/>
        <v/>
      </c>
    </row>
    <row r="680" spans="1:20" ht="20.25" hidden="1" thickTop="1" thickBot="1">
      <c r="A680" t="str">
        <f ca="1">IF(B680="","",INDIRECT("減額一覧!B"&amp;$P680))</f>
        <v/>
      </c>
      <c r="B680" s="61" t="str">
        <f t="shared" ref="B680" ca="1" si="1582">IF(INDIRECT("減額一覧!BB"&amp;P680)=1,INDIRECT("減額一覧!W"&amp;P680),"")</f>
        <v/>
      </c>
      <c r="C680" s="44" t="str">
        <f ca="1">IF(B680="","",INDIRECT("減額一覧!C"&amp;$P680))</f>
        <v/>
      </c>
      <c r="D680" s="79" t="str">
        <f ca="1">IF($B680="","",INDIRECT("減額一覧!G"&amp;$P680))</f>
        <v/>
      </c>
      <c r="E680" s="19" t="str">
        <f ca="1">IF(B680="","",INDIRECT("減額一覧!H"&amp;P680))</f>
        <v/>
      </c>
      <c r="F680" s="19" t="str">
        <f ca="1">IF($B680="","",INDIRECT("減額一覧!AD"&amp;P680))</f>
        <v/>
      </c>
      <c r="G680" s="20" t="str">
        <f ca="1">IF($B680="","",INDIRECT("減額一覧!AE"&amp;P680))</f>
        <v/>
      </c>
      <c r="H680" s="20" t="str">
        <f ca="1">IF($B680="","",INDIRECT("減額一覧!AF"&amp;P680))</f>
        <v/>
      </c>
      <c r="I680" s="32" t="str">
        <f ca="1">IF(B680="","",IF(INDIRECT("減額一覧!BM"&amp;P680)=0.08,0.08,0.1))</f>
        <v/>
      </c>
      <c r="J680" s="52"/>
      <c r="K680" s="95" t="str">
        <f t="shared" ca="1" si="1184"/>
        <v/>
      </c>
      <c r="L680" s="58" t="str">
        <f t="shared" ca="1" si="1146"/>
        <v/>
      </c>
      <c r="N680" s="113" t="str">
        <f t="shared" ca="1" si="1579"/>
        <v/>
      </c>
      <c r="O680" s="114" t="str">
        <f t="shared" ref="O680" ca="1" si="1583">IF(B680="","",IF(INDIRECT("減額一覧!BM"&amp;P680)=0.08,0.08,0.1))</f>
        <v/>
      </c>
      <c r="P680" s="38">
        <v>114</v>
      </c>
      <c r="Q680" s="38" t="str">
        <f t="shared" ca="1" si="1581"/>
        <v/>
      </c>
      <c r="R680" s="38" t="str">
        <f t="shared" ca="1" si="1581"/>
        <v/>
      </c>
      <c r="S680" s="66" t="str">
        <f t="shared" ca="1" si="1148"/>
        <v/>
      </c>
      <c r="T680" s="105" t="str">
        <f t="shared" ca="1" si="1490"/>
        <v/>
      </c>
    </row>
    <row r="681" spans="1:20" ht="20.25" hidden="1" thickTop="1" thickBot="1">
      <c r="A681" t="str">
        <f ca="1">IF(B681="","",INDIRECT("減額一覧!B"&amp;$P681))</f>
        <v/>
      </c>
      <c r="B681" s="61" t="str">
        <f t="shared" ref="B681" ca="1" si="1584">IF(INDIRECT("減額一覧!BC"&amp;P681)=1,INDIRECT("減額一覧!AG"&amp;P681),"")</f>
        <v/>
      </c>
      <c r="C681" s="36" t="str">
        <f ca="1">IF(B681="","",INDIRECT("減額一覧!C"&amp;$P681))</f>
        <v/>
      </c>
      <c r="D681" s="80" t="str">
        <f ca="1">IF($B681="","",INDIRECT("減額一覧!G"&amp;$P681))</f>
        <v/>
      </c>
      <c r="E681" s="19" t="str">
        <f ca="1">IF(B681="","",INDIRECT("減額一覧!H"&amp;P681))</f>
        <v/>
      </c>
      <c r="F681" s="19" t="str">
        <f ca="1">IF($B681="","",INDIRECT("減額一覧!AN"&amp;P681))</f>
        <v/>
      </c>
      <c r="G681" s="20" t="str">
        <f ca="1">IF($B681="","",INDIRECT("減額一覧!AO"&amp;P681))</f>
        <v/>
      </c>
      <c r="H681" s="20" t="str">
        <f ca="1">IF($B681="","",INDIRECT("減額一覧!AP"&amp;P681))</f>
        <v/>
      </c>
      <c r="I681" s="32" t="str">
        <f ca="1">IF(B681="","",IF(INDIRECT("減額一覧!BN"&amp;P681)=0.08,0.08,0.1))</f>
        <v/>
      </c>
      <c r="J681" s="52"/>
      <c r="K681" s="95" t="str">
        <f t="shared" ca="1" si="1184"/>
        <v/>
      </c>
      <c r="L681" s="58" t="str">
        <f t="shared" ca="1" si="1146"/>
        <v/>
      </c>
      <c r="N681" s="113" t="str">
        <f t="shared" ca="1" si="1579"/>
        <v/>
      </c>
      <c r="O681" s="114" t="str">
        <f t="shared" ref="O681" ca="1" si="1585">IF(B681="","",IF(INDIRECT("減額一覧!BN"&amp;P681)=0.08,0.08,0.1))</f>
        <v/>
      </c>
      <c r="P681" s="38">
        <v>114</v>
      </c>
      <c r="Q681" s="38" t="str">
        <f t="shared" ca="1" si="1581"/>
        <v/>
      </c>
      <c r="R681" s="38" t="str">
        <f t="shared" ca="1" si="1581"/>
        <v/>
      </c>
      <c r="S681" s="66" t="str">
        <f t="shared" ca="1" si="1148"/>
        <v/>
      </c>
      <c r="T681" s="105" t="str">
        <f t="shared" ca="1" si="1490"/>
        <v/>
      </c>
    </row>
    <row r="682" spans="1:20" ht="20.25" hidden="1" thickTop="1" thickBot="1">
      <c r="A682" t="str">
        <f ca="1">IF(B682="","",INDIRECT("減額一覧!B"&amp;$P682))</f>
        <v/>
      </c>
      <c r="B682" s="61" t="str">
        <f t="shared" ref="B682" ca="1" si="1586">IF(INDIRECT("減額一覧!BD"&amp;P682)=1,INDIRECT("減額一覧!AQ"&amp;P682),"")</f>
        <v/>
      </c>
      <c r="C682" s="45" t="str">
        <f ca="1">IF(B682="","",INDIRECT("減額一覧!C"&amp;$P682))</f>
        <v/>
      </c>
      <c r="D682" s="79" t="str">
        <f ca="1">IF($B682="","",INDIRECT("減額一覧!G"&amp;$P682))</f>
        <v/>
      </c>
      <c r="E682" s="19" t="str">
        <f ca="1">IF(B682="","",INDIRECT("減額一覧!H"&amp;P682))</f>
        <v/>
      </c>
      <c r="F682" s="19" t="str">
        <f ca="1">IF($B682="","",INDIRECT("減額一覧!AX"&amp;P682))</f>
        <v/>
      </c>
      <c r="G682" s="20" t="str">
        <f ca="1">IF($B682="","",INDIRECT("減額一覧!AY"&amp;P682))</f>
        <v/>
      </c>
      <c r="H682" s="20" t="str">
        <f ca="1">IF($B682="","",INDIRECT("減額一覧!AZ"&amp;P682))</f>
        <v/>
      </c>
      <c r="I682" s="32" t="str">
        <f ca="1">IF(B682="","",IF(INDIRECT("減額一覧!BO"&amp;P682)=0.08,0.08,0.1))</f>
        <v/>
      </c>
      <c r="J682" s="52"/>
      <c r="K682" s="95" t="str">
        <f t="shared" ca="1" si="1184"/>
        <v/>
      </c>
      <c r="L682" s="58" t="str">
        <f t="shared" ca="1" si="1146"/>
        <v/>
      </c>
      <c r="N682" s="113" t="str">
        <f t="shared" ca="1" si="1579"/>
        <v/>
      </c>
      <c r="O682" s="114" t="str">
        <f t="shared" ref="O682" ca="1" si="1587">IF(B682="","",IF(INDIRECT("減額一覧!BO"&amp;P682)=0.08,0.08,0.1))</f>
        <v/>
      </c>
      <c r="P682" s="38">
        <v>114</v>
      </c>
      <c r="Q682" s="38" t="str">
        <f t="shared" ca="1" si="1581"/>
        <v/>
      </c>
      <c r="R682" s="38" t="str">
        <f t="shared" ca="1" si="1581"/>
        <v/>
      </c>
      <c r="S682" s="66" t="str">
        <f t="shared" ca="1" si="1148"/>
        <v/>
      </c>
      <c r="T682" s="105" t="str">
        <f t="shared" ca="1" si="1490"/>
        <v/>
      </c>
    </row>
    <row r="683" spans="1:20" ht="20.25" hidden="1" thickTop="1" thickBot="1">
      <c r="B683" s="64"/>
      <c r="C683" s="41" t="str">
        <f>IF(B683="","",減額一覧!C379)</f>
        <v/>
      </c>
      <c r="D683" s="43"/>
      <c r="E683" s="21"/>
      <c r="F683" s="22" t="s">
        <v>69</v>
      </c>
      <c r="G683" s="23">
        <f t="shared" ref="G683:H683" si="1588">SUBTOTAL(9,G679:G682)</f>
        <v>0</v>
      </c>
      <c r="H683" s="23">
        <f t="shared" si="1588"/>
        <v>0</v>
      </c>
      <c r="I683" s="30"/>
      <c r="J683" s="53"/>
      <c r="K683" s="96" t="str">
        <f t="shared" si="1184"/>
        <v/>
      </c>
      <c r="L683" s="59" t="str">
        <f t="shared" si="1146"/>
        <v/>
      </c>
      <c r="N683" s="108" t="str">
        <f t="shared" ref="N683" si="1589">IF(AND(G683=0,H683=0),"","小計")</f>
        <v/>
      </c>
      <c r="O683" s="108" t="str">
        <f t="shared" ref="O683" si="1590">IF(AND(G683=0,H683=0),"","小計")</f>
        <v/>
      </c>
      <c r="P683" s="38"/>
      <c r="Q683" s="38"/>
      <c r="R683" s="38"/>
      <c r="S683" s="66" t="str">
        <f t="shared" si="1148"/>
        <v/>
      </c>
      <c r="T683" s="105" t="str">
        <f t="shared" si="1490"/>
        <v/>
      </c>
    </row>
    <row r="684" spans="1:20" ht="20.25" hidden="1" thickTop="1" thickBot="1">
      <c r="A684" t="str">
        <f ca="1">IF(B684="","",INDIRECT("減額一覧!B"&amp;$P684))</f>
        <v/>
      </c>
      <c r="B684" s="61" t="str">
        <f t="shared" ref="B684" ca="1" si="1591">IF(INDIRECT("減額一覧!BA"&amp;P684)=1,INDIRECT("減額一覧!M"&amp;P684),"")</f>
        <v/>
      </c>
      <c r="C684" s="36" t="str">
        <f ca="1">IF(B684="","",INDIRECT("減額一覧!C"&amp;$P684))</f>
        <v/>
      </c>
      <c r="D684" s="78" t="str">
        <f ca="1">IF($B684="","",INDIRECT("減額一覧!G"&amp;$P684))</f>
        <v/>
      </c>
      <c r="E684" s="19" t="str">
        <f ca="1">IF(B684="","",INDIRECT("減額一覧!H"&amp;P684))</f>
        <v/>
      </c>
      <c r="F684" s="19" t="str">
        <f ca="1">IF($B684="","",INDIRECT("減額一覧!T"&amp;P684))</f>
        <v/>
      </c>
      <c r="G684" s="20" t="str">
        <f ca="1">IF($B684="","",INDIRECT("減額一覧!U"&amp;P684))</f>
        <v/>
      </c>
      <c r="H684" s="20" t="str">
        <f ca="1">IF($B684="","",INDIRECT("減額一覧!V"&amp;P684))</f>
        <v/>
      </c>
      <c r="I684" s="32" t="str">
        <f ca="1">IF(B684="","",IF(INDIRECT("減額一覧!BL"&amp;P684)=0.08,0.08,0.1))</f>
        <v/>
      </c>
      <c r="J684" s="51"/>
      <c r="K684" s="94" t="str">
        <f t="shared" ca="1" si="1184"/>
        <v/>
      </c>
      <c r="L684" s="56" t="str">
        <f t="shared" ca="1" si="1146"/>
        <v/>
      </c>
      <c r="N684" s="113" t="str">
        <f t="shared" ref="N684:N687" ca="1" si="1592">IF(A684="","",IF(A684&gt;3000,"月ヶ瀬",IF(A684&gt;=2000,"都祁","市内")))</f>
        <v/>
      </c>
      <c r="O684" s="114" t="str">
        <f t="shared" ref="O684" ca="1" si="1593">IF(B684="","",IF(INDIRECT("減額一覧!BL"&amp;P684)=0.08,0.08,0.1))</f>
        <v/>
      </c>
      <c r="P684" s="38">
        <v>115</v>
      </c>
      <c r="Q684" s="38" t="str">
        <f t="shared" ref="Q684:R687" ca="1" si="1594">IF(G684="","",IF(G684&gt;0,1,""))</f>
        <v/>
      </c>
      <c r="R684" s="38" t="str">
        <f t="shared" ca="1" si="1594"/>
        <v/>
      </c>
      <c r="S684" s="66" t="str">
        <f t="shared" ca="1" si="1148"/>
        <v/>
      </c>
      <c r="T684" s="105" t="str">
        <f t="shared" ca="1" si="1490"/>
        <v/>
      </c>
    </row>
    <row r="685" spans="1:20" ht="20.25" hidden="1" thickTop="1" thickBot="1">
      <c r="A685" t="str">
        <f ca="1">IF(B685="","",INDIRECT("減額一覧!B"&amp;$P685))</f>
        <v/>
      </c>
      <c r="B685" s="61" t="str">
        <f t="shared" ref="B685" ca="1" si="1595">IF(INDIRECT("減額一覧!BB"&amp;P685)=1,INDIRECT("減額一覧!W"&amp;P685),"")</f>
        <v/>
      </c>
      <c r="C685" s="44" t="str">
        <f ca="1">IF(B685="","",INDIRECT("減額一覧!C"&amp;$P685))</f>
        <v/>
      </c>
      <c r="D685" s="79" t="str">
        <f ca="1">IF($B685="","",INDIRECT("減額一覧!G"&amp;$P685))</f>
        <v/>
      </c>
      <c r="E685" s="19" t="str">
        <f ca="1">IF(B685="","",INDIRECT("減額一覧!H"&amp;P685))</f>
        <v/>
      </c>
      <c r="F685" s="19" t="str">
        <f ca="1">IF($B685="","",INDIRECT("減額一覧!AD"&amp;P685))</f>
        <v/>
      </c>
      <c r="G685" s="20" t="str">
        <f ca="1">IF($B685="","",INDIRECT("減額一覧!AE"&amp;P685))</f>
        <v/>
      </c>
      <c r="H685" s="20" t="str">
        <f ca="1">IF($B685="","",INDIRECT("減額一覧!AF"&amp;P685))</f>
        <v/>
      </c>
      <c r="I685" s="32" t="str">
        <f ca="1">IF(B685="","",IF(INDIRECT("減額一覧!BM"&amp;P685)=0.08,0.08,0.1))</f>
        <v/>
      </c>
      <c r="J685" s="52"/>
      <c r="K685" s="95" t="str">
        <f t="shared" ca="1" si="1184"/>
        <v/>
      </c>
      <c r="L685" s="58" t="str">
        <f t="shared" ca="1" si="1146"/>
        <v/>
      </c>
      <c r="N685" s="113" t="str">
        <f t="shared" ca="1" si="1592"/>
        <v/>
      </c>
      <c r="O685" s="114" t="str">
        <f t="shared" ref="O685" ca="1" si="1596">IF(B685="","",IF(INDIRECT("減額一覧!BM"&amp;P685)=0.08,0.08,0.1))</f>
        <v/>
      </c>
      <c r="P685" s="38">
        <v>115</v>
      </c>
      <c r="Q685" s="38" t="str">
        <f t="shared" ca="1" si="1594"/>
        <v/>
      </c>
      <c r="R685" s="38" t="str">
        <f t="shared" ca="1" si="1594"/>
        <v/>
      </c>
      <c r="S685" s="66" t="str">
        <f t="shared" ca="1" si="1148"/>
        <v/>
      </c>
      <c r="T685" s="105" t="str">
        <f t="shared" ca="1" si="1490"/>
        <v/>
      </c>
    </row>
    <row r="686" spans="1:20" ht="20.25" hidden="1" thickTop="1" thickBot="1">
      <c r="A686" t="str">
        <f ca="1">IF(B686="","",INDIRECT("減額一覧!B"&amp;$P686))</f>
        <v/>
      </c>
      <c r="B686" s="61" t="str">
        <f t="shared" ref="B686" ca="1" si="1597">IF(INDIRECT("減額一覧!BC"&amp;P686)=1,INDIRECT("減額一覧!AG"&amp;P686),"")</f>
        <v/>
      </c>
      <c r="C686" s="36" t="str">
        <f ca="1">IF(B686="","",INDIRECT("減額一覧!C"&amp;$P686))</f>
        <v/>
      </c>
      <c r="D686" s="80" t="str">
        <f ca="1">IF($B686="","",INDIRECT("減額一覧!G"&amp;$P686))</f>
        <v/>
      </c>
      <c r="E686" s="19" t="str">
        <f ca="1">IF(B686="","",INDIRECT("減額一覧!H"&amp;P686))</f>
        <v/>
      </c>
      <c r="F686" s="19" t="str">
        <f ca="1">IF($B686="","",INDIRECT("減額一覧!AN"&amp;P686))</f>
        <v/>
      </c>
      <c r="G686" s="20" t="str">
        <f ca="1">IF($B686="","",INDIRECT("減額一覧!AO"&amp;P686))</f>
        <v/>
      </c>
      <c r="H686" s="20" t="str">
        <f ca="1">IF($B686="","",INDIRECT("減額一覧!AP"&amp;P686))</f>
        <v/>
      </c>
      <c r="I686" s="32" t="str">
        <f ca="1">IF(B686="","",IF(INDIRECT("減額一覧!BN"&amp;P686)=0.08,0.08,0.1))</f>
        <v/>
      </c>
      <c r="J686" s="52"/>
      <c r="K686" s="95" t="str">
        <f t="shared" ca="1" si="1184"/>
        <v/>
      </c>
      <c r="L686" s="58" t="str">
        <f t="shared" ca="1" si="1146"/>
        <v/>
      </c>
      <c r="N686" s="113" t="str">
        <f t="shared" ca="1" si="1592"/>
        <v/>
      </c>
      <c r="O686" s="114" t="str">
        <f t="shared" ref="O686" ca="1" si="1598">IF(B686="","",IF(INDIRECT("減額一覧!BN"&amp;P686)=0.08,0.08,0.1))</f>
        <v/>
      </c>
      <c r="P686" s="38">
        <v>115</v>
      </c>
      <c r="Q686" s="38" t="str">
        <f t="shared" ca="1" si="1594"/>
        <v/>
      </c>
      <c r="R686" s="38" t="str">
        <f t="shared" ca="1" si="1594"/>
        <v/>
      </c>
      <c r="S686" s="66" t="str">
        <f t="shared" ca="1" si="1148"/>
        <v/>
      </c>
      <c r="T686" s="105" t="str">
        <f t="shared" ca="1" si="1490"/>
        <v/>
      </c>
    </row>
    <row r="687" spans="1:20" ht="20.25" hidden="1" thickTop="1" thickBot="1">
      <c r="A687" t="str">
        <f ca="1">IF(B687="","",INDIRECT("減額一覧!B"&amp;$P687))</f>
        <v/>
      </c>
      <c r="B687" s="61" t="str">
        <f t="shared" ref="B687" ca="1" si="1599">IF(INDIRECT("減額一覧!BD"&amp;P687)=1,INDIRECT("減額一覧!AQ"&amp;P687),"")</f>
        <v/>
      </c>
      <c r="C687" s="45" t="str">
        <f ca="1">IF(B687="","",INDIRECT("減額一覧!C"&amp;$P687))</f>
        <v/>
      </c>
      <c r="D687" s="79" t="str">
        <f ca="1">IF($B687="","",INDIRECT("減額一覧!G"&amp;$P687))</f>
        <v/>
      </c>
      <c r="E687" s="19" t="str">
        <f ca="1">IF(B687="","",INDIRECT("減額一覧!H"&amp;P687))</f>
        <v/>
      </c>
      <c r="F687" s="19" t="str">
        <f ca="1">IF($B687="","",INDIRECT("減額一覧!AX"&amp;P687))</f>
        <v/>
      </c>
      <c r="G687" s="20" t="str">
        <f ca="1">IF($B687="","",INDIRECT("減額一覧!AY"&amp;P687))</f>
        <v/>
      </c>
      <c r="H687" s="20" t="str">
        <f ca="1">IF($B687="","",INDIRECT("減額一覧!AZ"&amp;P687))</f>
        <v/>
      </c>
      <c r="I687" s="32" t="str">
        <f ca="1">IF(B687="","",IF(INDIRECT("減額一覧!BO"&amp;P687)=0.08,0.08,0.1))</f>
        <v/>
      </c>
      <c r="J687" s="52"/>
      <c r="K687" s="95" t="str">
        <f t="shared" ca="1" si="1184"/>
        <v/>
      </c>
      <c r="L687" s="58" t="str">
        <f t="shared" ca="1" si="1146"/>
        <v/>
      </c>
      <c r="N687" s="113" t="str">
        <f t="shared" ca="1" si="1592"/>
        <v/>
      </c>
      <c r="O687" s="114" t="str">
        <f t="shared" ref="O687" ca="1" si="1600">IF(B687="","",IF(INDIRECT("減額一覧!BO"&amp;P687)=0.08,0.08,0.1))</f>
        <v/>
      </c>
      <c r="P687" s="38">
        <v>115</v>
      </c>
      <c r="Q687" s="38" t="str">
        <f t="shared" ca="1" si="1594"/>
        <v/>
      </c>
      <c r="R687" s="38" t="str">
        <f t="shared" ca="1" si="1594"/>
        <v/>
      </c>
      <c r="S687" s="66" t="str">
        <f t="shared" ca="1" si="1148"/>
        <v/>
      </c>
      <c r="T687" s="105" t="str">
        <f t="shared" ca="1" si="1490"/>
        <v/>
      </c>
    </row>
    <row r="688" spans="1:20" ht="20.25" hidden="1" thickTop="1" thickBot="1">
      <c r="B688" s="64"/>
      <c r="C688" s="41" t="str">
        <f>IF(B688="","",減額一覧!C384)</f>
        <v/>
      </c>
      <c r="D688" s="43"/>
      <c r="E688" s="21"/>
      <c r="F688" s="22" t="s">
        <v>69</v>
      </c>
      <c r="G688" s="23">
        <f t="shared" ref="G688:H688" si="1601">SUBTOTAL(9,G684:G687)</f>
        <v>0</v>
      </c>
      <c r="H688" s="23">
        <f t="shared" si="1601"/>
        <v>0</v>
      </c>
      <c r="I688" s="30"/>
      <c r="J688" s="53"/>
      <c r="K688" s="96" t="str">
        <f t="shared" si="1184"/>
        <v/>
      </c>
      <c r="L688" s="59" t="str">
        <f t="shared" si="1146"/>
        <v/>
      </c>
      <c r="N688" s="108" t="str">
        <f t="shared" ref="N688" si="1602">IF(AND(G688=0,H688=0),"","小計")</f>
        <v/>
      </c>
      <c r="O688" s="108" t="str">
        <f t="shared" ref="O688" si="1603">IF(AND(G688=0,H688=0),"","小計")</f>
        <v/>
      </c>
      <c r="P688" s="38"/>
      <c r="Q688" s="38"/>
      <c r="R688" s="38"/>
      <c r="S688" s="66" t="str">
        <f t="shared" si="1148"/>
        <v/>
      </c>
      <c r="T688" s="105" t="str">
        <f t="shared" si="1490"/>
        <v/>
      </c>
    </row>
    <row r="689" spans="1:20" ht="20.25" hidden="1" thickTop="1" thickBot="1">
      <c r="A689" t="str">
        <f ca="1">IF(B689="","",INDIRECT("減額一覧!B"&amp;$P689))</f>
        <v/>
      </c>
      <c r="B689" s="61" t="str">
        <f t="shared" ref="B689" ca="1" si="1604">IF(INDIRECT("減額一覧!BA"&amp;P689)=1,INDIRECT("減額一覧!M"&amp;P689),"")</f>
        <v/>
      </c>
      <c r="C689" s="36" t="str">
        <f ca="1">IF(B689="","",INDIRECT("減額一覧!C"&amp;$P689))</f>
        <v/>
      </c>
      <c r="D689" s="78" t="str">
        <f ca="1">IF($B689="","",INDIRECT("減額一覧!G"&amp;$P689))</f>
        <v/>
      </c>
      <c r="E689" s="19" t="str">
        <f ca="1">IF(B689="","",INDIRECT("減額一覧!H"&amp;P689))</f>
        <v/>
      </c>
      <c r="F689" s="19" t="str">
        <f ca="1">IF($B689="","",INDIRECT("減額一覧!T"&amp;P689))</f>
        <v/>
      </c>
      <c r="G689" s="20" t="str">
        <f ca="1">IF($B689="","",INDIRECT("減額一覧!U"&amp;P689))</f>
        <v/>
      </c>
      <c r="H689" s="20" t="str">
        <f ca="1">IF($B689="","",INDIRECT("減額一覧!V"&amp;P689))</f>
        <v/>
      </c>
      <c r="I689" s="32" t="str">
        <f ca="1">IF(B689="","",IF(INDIRECT("減額一覧!BL"&amp;P689)=0.08,0.08,0.1))</f>
        <v/>
      </c>
      <c r="J689" s="51"/>
      <c r="K689" s="94" t="str">
        <f t="shared" ca="1" si="1184"/>
        <v/>
      </c>
      <c r="L689" s="56" t="str">
        <f t="shared" ca="1" si="1146"/>
        <v/>
      </c>
      <c r="N689" s="113" t="str">
        <f t="shared" ref="N689:N692" ca="1" si="1605">IF(A689="","",IF(A689&gt;3000,"月ヶ瀬",IF(A689&gt;=2000,"都祁","市内")))</f>
        <v/>
      </c>
      <c r="O689" s="114" t="str">
        <f t="shared" ref="O689" ca="1" si="1606">IF(B689="","",IF(INDIRECT("減額一覧!BL"&amp;P689)=0.08,0.08,0.1))</f>
        <v/>
      </c>
      <c r="P689" s="38">
        <v>116</v>
      </c>
      <c r="Q689" s="38" t="str">
        <f t="shared" ref="Q689:R692" ca="1" si="1607">IF(G689="","",IF(G689&gt;0,1,""))</f>
        <v/>
      </c>
      <c r="R689" s="38" t="str">
        <f t="shared" ca="1" si="1607"/>
        <v/>
      </c>
      <c r="S689" s="66" t="str">
        <f t="shared" ca="1" si="1148"/>
        <v/>
      </c>
      <c r="T689" s="105" t="str">
        <f t="shared" ca="1" si="1490"/>
        <v/>
      </c>
    </row>
    <row r="690" spans="1:20" ht="20.25" hidden="1" thickTop="1" thickBot="1">
      <c r="A690" t="str">
        <f ca="1">IF(B690="","",INDIRECT("減額一覧!B"&amp;$P690))</f>
        <v/>
      </c>
      <c r="B690" s="61" t="str">
        <f t="shared" ref="B690" ca="1" si="1608">IF(INDIRECT("減額一覧!BB"&amp;P690)=1,INDIRECT("減額一覧!W"&amp;P690),"")</f>
        <v/>
      </c>
      <c r="C690" s="44" t="str">
        <f ca="1">IF(B690="","",INDIRECT("減額一覧!C"&amp;$P690))</f>
        <v/>
      </c>
      <c r="D690" s="79" t="str">
        <f ca="1">IF($B690="","",INDIRECT("減額一覧!G"&amp;$P690))</f>
        <v/>
      </c>
      <c r="E690" s="19" t="str">
        <f ca="1">IF(B690="","",INDIRECT("減額一覧!H"&amp;P690))</f>
        <v/>
      </c>
      <c r="F690" s="19" t="str">
        <f ca="1">IF($B690="","",INDIRECT("減額一覧!AD"&amp;P690))</f>
        <v/>
      </c>
      <c r="G690" s="20" t="str">
        <f ca="1">IF($B690="","",INDIRECT("減額一覧!AE"&amp;P690))</f>
        <v/>
      </c>
      <c r="H690" s="20" t="str">
        <f ca="1">IF($B690="","",INDIRECT("減額一覧!AF"&amp;P690))</f>
        <v/>
      </c>
      <c r="I690" s="32" t="str">
        <f ca="1">IF(B690="","",IF(INDIRECT("減額一覧!BM"&amp;P690)=0.08,0.08,0.1))</f>
        <v/>
      </c>
      <c r="J690" s="52"/>
      <c r="K690" s="95" t="str">
        <f t="shared" ca="1" si="1184"/>
        <v/>
      </c>
      <c r="L690" s="58" t="str">
        <f t="shared" ca="1" si="1146"/>
        <v/>
      </c>
      <c r="N690" s="113" t="str">
        <f t="shared" ca="1" si="1605"/>
        <v/>
      </c>
      <c r="O690" s="114" t="str">
        <f t="shared" ref="O690" ca="1" si="1609">IF(B690="","",IF(INDIRECT("減額一覧!BM"&amp;P690)=0.08,0.08,0.1))</f>
        <v/>
      </c>
      <c r="P690" s="38">
        <v>116</v>
      </c>
      <c r="Q690" s="38" t="str">
        <f t="shared" ca="1" si="1607"/>
        <v/>
      </c>
      <c r="R690" s="38" t="str">
        <f t="shared" ca="1" si="1607"/>
        <v/>
      </c>
      <c r="S690" s="66" t="str">
        <f t="shared" ca="1" si="1148"/>
        <v/>
      </c>
      <c r="T690" s="105" t="str">
        <f t="shared" ca="1" si="1490"/>
        <v/>
      </c>
    </row>
    <row r="691" spans="1:20" ht="20.25" hidden="1" thickTop="1" thickBot="1">
      <c r="A691" t="str">
        <f ca="1">IF(B691="","",INDIRECT("減額一覧!B"&amp;$P691))</f>
        <v/>
      </c>
      <c r="B691" s="61" t="str">
        <f t="shared" ref="B691" ca="1" si="1610">IF(INDIRECT("減額一覧!BC"&amp;P691)=1,INDIRECT("減額一覧!AG"&amp;P691),"")</f>
        <v/>
      </c>
      <c r="C691" s="36" t="str">
        <f ca="1">IF(B691="","",INDIRECT("減額一覧!C"&amp;$P691))</f>
        <v/>
      </c>
      <c r="D691" s="80" t="str">
        <f ca="1">IF($B691="","",INDIRECT("減額一覧!G"&amp;$P691))</f>
        <v/>
      </c>
      <c r="E691" s="19" t="str">
        <f ca="1">IF(B691="","",INDIRECT("減額一覧!H"&amp;P691))</f>
        <v/>
      </c>
      <c r="F691" s="19" t="str">
        <f ca="1">IF($B691="","",INDIRECT("減額一覧!AN"&amp;P691))</f>
        <v/>
      </c>
      <c r="G691" s="20" t="str">
        <f ca="1">IF($B691="","",INDIRECT("減額一覧!AO"&amp;P691))</f>
        <v/>
      </c>
      <c r="H691" s="20" t="str">
        <f ca="1">IF($B691="","",INDIRECT("減額一覧!AP"&amp;P691))</f>
        <v/>
      </c>
      <c r="I691" s="32" t="str">
        <f ca="1">IF(B691="","",IF(INDIRECT("減額一覧!BN"&amp;P691)=0.08,0.08,0.1))</f>
        <v/>
      </c>
      <c r="J691" s="52"/>
      <c r="K691" s="95" t="str">
        <f t="shared" ca="1" si="1184"/>
        <v/>
      </c>
      <c r="L691" s="58" t="str">
        <f t="shared" ca="1" si="1146"/>
        <v/>
      </c>
      <c r="N691" s="113" t="str">
        <f t="shared" ca="1" si="1605"/>
        <v/>
      </c>
      <c r="O691" s="114" t="str">
        <f t="shared" ref="O691" ca="1" si="1611">IF(B691="","",IF(INDIRECT("減額一覧!BN"&amp;P691)=0.08,0.08,0.1))</f>
        <v/>
      </c>
      <c r="P691" s="38">
        <v>116</v>
      </c>
      <c r="Q691" s="38" t="str">
        <f t="shared" ca="1" si="1607"/>
        <v/>
      </c>
      <c r="R691" s="38" t="str">
        <f t="shared" ca="1" si="1607"/>
        <v/>
      </c>
      <c r="S691" s="66" t="str">
        <f t="shared" ca="1" si="1148"/>
        <v/>
      </c>
      <c r="T691" s="105" t="str">
        <f t="shared" ca="1" si="1490"/>
        <v/>
      </c>
    </row>
    <row r="692" spans="1:20" ht="20.25" hidden="1" thickTop="1" thickBot="1">
      <c r="A692" t="str">
        <f ca="1">IF(B692="","",INDIRECT("減額一覧!B"&amp;$P692))</f>
        <v/>
      </c>
      <c r="B692" s="61" t="str">
        <f t="shared" ref="B692" ca="1" si="1612">IF(INDIRECT("減額一覧!BD"&amp;P692)=1,INDIRECT("減額一覧!AQ"&amp;P692),"")</f>
        <v/>
      </c>
      <c r="C692" s="45" t="str">
        <f ca="1">IF(B692="","",INDIRECT("減額一覧!C"&amp;$P692))</f>
        <v/>
      </c>
      <c r="D692" s="79" t="str">
        <f ca="1">IF($B692="","",INDIRECT("減額一覧!G"&amp;$P692))</f>
        <v/>
      </c>
      <c r="E692" s="19" t="str">
        <f ca="1">IF(B692="","",INDIRECT("減額一覧!H"&amp;P692))</f>
        <v/>
      </c>
      <c r="F692" s="19" t="str">
        <f ca="1">IF($B692="","",INDIRECT("減額一覧!AX"&amp;P692))</f>
        <v/>
      </c>
      <c r="G692" s="20" t="str">
        <f ca="1">IF($B692="","",INDIRECT("減額一覧!AY"&amp;P692))</f>
        <v/>
      </c>
      <c r="H692" s="20" t="str">
        <f ca="1">IF($B692="","",INDIRECT("減額一覧!AZ"&amp;P692))</f>
        <v/>
      </c>
      <c r="I692" s="32" t="str">
        <f ca="1">IF(B692="","",IF(INDIRECT("減額一覧!BO"&amp;P692)=0.08,0.08,0.1))</f>
        <v/>
      </c>
      <c r="J692" s="52"/>
      <c r="K692" s="95" t="str">
        <f t="shared" ca="1" si="1184"/>
        <v/>
      </c>
      <c r="L692" s="58" t="str">
        <f t="shared" ca="1" si="1146"/>
        <v/>
      </c>
      <c r="N692" s="113" t="str">
        <f t="shared" ca="1" si="1605"/>
        <v/>
      </c>
      <c r="O692" s="114" t="str">
        <f t="shared" ref="O692" ca="1" si="1613">IF(B692="","",IF(INDIRECT("減額一覧!BO"&amp;P692)=0.08,0.08,0.1))</f>
        <v/>
      </c>
      <c r="P692" s="38">
        <v>116</v>
      </c>
      <c r="Q692" s="38" t="str">
        <f t="shared" ca="1" si="1607"/>
        <v/>
      </c>
      <c r="R692" s="38" t="str">
        <f t="shared" ca="1" si="1607"/>
        <v/>
      </c>
      <c r="S692" s="66" t="str">
        <f t="shared" ca="1" si="1148"/>
        <v/>
      </c>
      <c r="T692" s="105" t="str">
        <f t="shared" ca="1" si="1490"/>
        <v/>
      </c>
    </row>
    <row r="693" spans="1:20" ht="20.25" hidden="1" thickTop="1" thickBot="1">
      <c r="B693" s="64"/>
      <c r="C693" s="41" t="str">
        <f>IF(B693="","",減額一覧!C389)</f>
        <v/>
      </c>
      <c r="D693" s="43"/>
      <c r="E693" s="21"/>
      <c r="F693" s="22" t="s">
        <v>69</v>
      </c>
      <c r="G693" s="23">
        <f t="shared" ref="G693:H693" si="1614">SUBTOTAL(9,G689:G692)</f>
        <v>0</v>
      </c>
      <c r="H693" s="23">
        <f t="shared" si="1614"/>
        <v>0</v>
      </c>
      <c r="I693" s="30"/>
      <c r="J693" s="53"/>
      <c r="K693" s="96" t="str">
        <f t="shared" si="1184"/>
        <v/>
      </c>
      <c r="L693" s="59" t="str">
        <f t="shared" si="1146"/>
        <v/>
      </c>
      <c r="N693" s="108" t="str">
        <f t="shared" ref="N693" si="1615">IF(AND(G693=0,H693=0),"","小計")</f>
        <v/>
      </c>
      <c r="O693" s="108" t="str">
        <f t="shared" ref="O693" si="1616">IF(AND(G693=0,H693=0),"","小計")</f>
        <v/>
      </c>
      <c r="P693" s="38"/>
      <c r="Q693" s="38"/>
      <c r="R693" s="38"/>
      <c r="S693" s="66" t="str">
        <f t="shared" si="1148"/>
        <v/>
      </c>
      <c r="T693" s="105" t="str">
        <f t="shared" si="1490"/>
        <v/>
      </c>
    </row>
    <row r="694" spans="1:20" ht="20.25" hidden="1" thickTop="1" thickBot="1">
      <c r="A694" t="str">
        <f ca="1">IF(B694="","",INDIRECT("減額一覧!B"&amp;$P694))</f>
        <v/>
      </c>
      <c r="B694" s="61" t="str">
        <f t="shared" ref="B694" ca="1" si="1617">IF(INDIRECT("減額一覧!BA"&amp;P694)=1,INDIRECT("減額一覧!M"&amp;P694),"")</f>
        <v/>
      </c>
      <c r="C694" s="36" t="str">
        <f ca="1">IF(B694="","",INDIRECT("減額一覧!C"&amp;$P694))</f>
        <v/>
      </c>
      <c r="D694" s="78" t="str">
        <f ca="1">IF($B694="","",INDIRECT("減額一覧!G"&amp;$P694))</f>
        <v/>
      </c>
      <c r="E694" s="19" t="str">
        <f ca="1">IF(B694="","",INDIRECT("減額一覧!H"&amp;P694))</f>
        <v/>
      </c>
      <c r="F694" s="19" t="str">
        <f ca="1">IF($B694="","",INDIRECT("減額一覧!T"&amp;P694))</f>
        <v/>
      </c>
      <c r="G694" s="20" t="str">
        <f ca="1">IF($B694="","",INDIRECT("減額一覧!U"&amp;P694))</f>
        <v/>
      </c>
      <c r="H694" s="20" t="str">
        <f ca="1">IF($B694="","",INDIRECT("減額一覧!V"&amp;P694))</f>
        <v/>
      </c>
      <c r="I694" s="32" t="str">
        <f ca="1">IF(B694="","",IF(INDIRECT("減額一覧!BL"&amp;P694)=0.08,0.08,0.1))</f>
        <v/>
      </c>
      <c r="J694" s="51"/>
      <c r="K694" s="94" t="str">
        <f t="shared" ca="1" si="1184"/>
        <v/>
      </c>
      <c r="L694" s="56" t="str">
        <f t="shared" ca="1" si="1146"/>
        <v/>
      </c>
      <c r="N694" s="113" t="str">
        <f t="shared" ref="N694:N697" ca="1" si="1618">IF(A694="","",IF(A694&gt;3000,"月ヶ瀬",IF(A694&gt;=2000,"都祁","市内")))</f>
        <v/>
      </c>
      <c r="O694" s="114" t="str">
        <f t="shared" ref="O694" ca="1" si="1619">IF(B694="","",IF(INDIRECT("減額一覧!BL"&amp;P694)=0.08,0.08,0.1))</f>
        <v/>
      </c>
      <c r="P694" s="38">
        <v>117</v>
      </c>
      <c r="Q694" s="38" t="str">
        <f t="shared" ref="Q694:R697" ca="1" si="1620">IF(G694="","",IF(G694&gt;0,1,""))</f>
        <v/>
      </c>
      <c r="R694" s="38" t="str">
        <f t="shared" ca="1" si="1620"/>
        <v/>
      </c>
      <c r="S694" s="66" t="str">
        <f t="shared" ca="1" si="1148"/>
        <v/>
      </c>
      <c r="T694" s="105" t="str">
        <f t="shared" ca="1" si="1490"/>
        <v/>
      </c>
    </row>
    <row r="695" spans="1:20" ht="20.25" hidden="1" thickTop="1" thickBot="1">
      <c r="A695" t="str">
        <f ca="1">IF(B695="","",INDIRECT("減額一覧!B"&amp;$P695))</f>
        <v/>
      </c>
      <c r="B695" s="61" t="str">
        <f t="shared" ref="B695" ca="1" si="1621">IF(INDIRECT("減額一覧!BB"&amp;P695)=1,INDIRECT("減額一覧!W"&amp;P695),"")</f>
        <v/>
      </c>
      <c r="C695" s="44" t="str">
        <f ca="1">IF(B695="","",INDIRECT("減額一覧!C"&amp;$P695))</f>
        <v/>
      </c>
      <c r="D695" s="79" t="str">
        <f ca="1">IF($B695="","",INDIRECT("減額一覧!G"&amp;$P695))</f>
        <v/>
      </c>
      <c r="E695" s="19" t="str">
        <f ca="1">IF(B695="","",INDIRECT("減額一覧!H"&amp;P695))</f>
        <v/>
      </c>
      <c r="F695" s="19" t="str">
        <f ca="1">IF($B695="","",INDIRECT("減額一覧!AD"&amp;P695))</f>
        <v/>
      </c>
      <c r="G695" s="20" t="str">
        <f ca="1">IF($B695="","",INDIRECT("減額一覧!AE"&amp;P695))</f>
        <v/>
      </c>
      <c r="H695" s="20" t="str">
        <f ca="1">IF($B695="","",INDIRECT("減額一覧!AF"&amp;P695))</f>
        <v/>
      </c>
      <c r="I695" s="32" t="str">
        <f ca="1">IF(B695="","",IF(INDIRECT("減額一覧!BM"&amp;P695)=0.08,0.08,0.1))</f>
        <v/>
      </c>
      <c r="J695" s="52"/>
      <c r="K695" s="95" t="str">
        <f t="shared" ca="1" si="1184"/>
        <v/>
      </c>
      <c r="L695" s="58" t="str">
        <f t="shared" ca="1" si="1146"/>
        <v/>
      </c>
      <c r="N695" s="113" t="str">
        <f t="shared" ca="1" si="1618"/>
        <v/>
      </c>
      <c r="O695" s="114" t="str">
        <f t="shared" ref="O695" ca="1" si="1622">IF(B695="","",IF(INDIRECT("減額一覧!BM"&amp;P695)=0.08,0.08,0.1))</f>
        <v/>
      </c>
      <c r="P695" s="38">
        <v>117</v>
      </c>
      <c r="Q695" s="38" t="str">
        <f t="shared" ca="1" si="1620"/>
        <v/>
      </c>
      <c r="R695" s="38" t="str">
        <f t="shared" ca="1" si="1620"/>
        <v/>
      </c>
      <c r="S695" s="66" t="str">
        <f t="shared" ca="1" si="1148"/>
        <v/>
      </c>
      <c r="T695" s="105" t="str">
        <f t="shared" ca="1" si="1490"/>
        <v/>
      </c>
    </row>
    <row r="696" spans="1:20" ht="20.25" hidden="1" thickTop="1" thickBot="1">
      <c r="A696" t="str">
        <f ca="1">IF(B696="","",INDIRECT("減額一覧!B"&amp;$P696))</f>
        <v/>
      </c>
      <c r="B696" s="61" t="str">
        <f t="shared" ref="B696" ca="1" si="1623">IF(INDIRECT("減額一覧!BC"&amp;P696)=1,INDIRECT("減額一覧!AG"&amp;P696),"")</f>
        <v/>
      </c>
      <c r="C696" s="36" t="str">
        <f ca="1">IF(B696="","",INDIRECT("減額一覧!C"&amp;$P696))</f>
        <v/>
      </c>
      <c r="D696" s="80" t="str">
        <f ca="1">IF($B696="","",INDIRECT("減額一覧!G"&amp;$P696))</f>
        <v/>
      </c>
      <c r="E696" s="19" t="str">
        <f ca="1">IF(B696="","",INDIRECT("減額一覧!H"&amp;P696))</f>
        <v/>
      </c>
      <c r="F696" s="19" t="str">
        <f ca="1">IF($B696="","",INDIRECT("減額一覧!AN"&amp;P696))</f>
        <v/>
      </c>
      <c r="G696" s="20" t="str">
        <f ca="1">IF($B696="","",INDIRECT("減額一覧!AO"&amp;P696))</f>
        <v/>
      </c>
      <c r="H696" s="20" t="str">
        <f ca="1">IF($B696="","",INDIRECT("減額一覧!AP"&amp;P696))</f>
        <v/>
      </c>
      <c r="I696" s="32" t="str">
        <f ca="1">IF(B696="","",IF(INDIRECT("減額一覧!BN"&amp;P696)=0.08,0.08,0.1))</f>
        <v/>
      </c>
      <c r="J696" s="52"/>
      <c r="K696" s="95" t="str">
        <f t="shared" ca="1" si="1184"/>
        <v/>
      </c>
      <c r="L696" s="58" t="str">
        <f t="shared" ca="1" si="1146"/>
        <v/>
      </c>
      <c r="N696" s="113" t="str">
        <f t="shared" ca="1" si="1618"/>
        <v/>
      </c>
      <c r="O696" s="114" t="str">
        <f t="shared" ref="O696" ca="1" si="1624">IF(B696="","",IF(INDIRECT("減額一覧!BN"&amp;P696)=0.08,0.08,0.1))</f>
        <v/>
      </c>
      <c r="P696" s="38">
        <v>117</v>
      </c>
      <c r="Q696" s="38" t="str">
        <f t="shared" ca="1" si="1620"/>
        <v/>
      </c>
      <c r="R696" s="38" t="str">
        <f t="shared" ca="1" si="1620"/>
        <v/>
      </c>
      <c r="S696" s="66" t="str">
        <f t="shared" ca="1" si="1148"/>
        <v/>
      </c>
      <c r="T696" s="105" t="str">
        <f t="shared" ca="1" si="1490"/>
        <v/>
      </c>
    </row>
    <row r="697" spans="1:20" ht="20.25" hidden="1" thickTop="1" thickBot="1">
      <c r="A697" t="str">
        <f ca="1">IF(B697="","",INDIRECT("減額一覧!B"&amp;$P697))</f>
        <v/>
      </c>
      <c r="B697" s="61" t="str">
        <f t="shared" ref="B697" ca="1" si="1625">IF(INDIRECT("減額一覧!BD"&amp;P697)=1,INDIRECT("減額一覧!AQ"&amp;P697),"")</f>
        <v/>
      </c>
      <c r="C697" s="45" t="str">
        <f ca="1">IF(B697="","",INDIRECT("減額一覧!C"&amp;$P697))</f>
        <v/>
      </c>
      <c r="D697" s="79" t="str">
        <f ca="1">IF($B697="","",INDIRECT("減額一覧!G"&amp;$P697))</f>
        <v/>
      </c>
      <c r="E697" s="19" t="str">
        <f ca="1">IF(B697="","",INDIRECT("減額一覧!H"&amp;P697))</f>
        <v/>
      </c>
      <c r="F697" s="19" t="str">
        <f ca="1">IF($B697="","",INDIRECT("減額一覧!AX"&amp;P697))</f>
        <v/>
      </c>
      <c r="G697" s="20" t="str">
        <f ca="1">IF($B697="","",INDIRECT("減額一覧!AY"&amp;P697))</f>
        <v/>
      </c>
      <c r="H697" s="20" t="str">
        <f ca="1">IF($B697="","",INDIRECT("減額一覧!AZ"&amp;P697))</f>
        <v/>
      </c>
      <c r="I697" s="32" t="str">
        <f ca="1">IF(B697="","",IF(INDIRECT("減額一覧!BO"&amp;P697)=0.08,0.08,0.1))</f>
        <v/>
      </c>
      <c r="J697" s="52"/>
      <c r="K697" s="95" t="str">
        <f t="shared" ca="1" si="1184"/>
        <v/>
      </c>
      <c r="L697" s="58" t="str">
        <f t="shared" ca="1" si="1146"/>
        <v/>
      </c>
      <c r="N697" s="113" t="str">
        <f t="shared" ca="1" si="1618"/>
        <v/>
      </c>
      <c r="O697" s="114" t="str">
        <f t="shared" ref="O697" ca="1" si="1626">IF(B697="","",IF(INDIRECT("減額一覧!BO"&amp;P697)=0.08,0.08,0.1))</f>
        <v/>
      </c>
      <c r="P697" s="38">
        <v>117</v>
      </c>
      <c r="Q697" s="38" t="str">
        <f t="shared" ca="1" si="1620"/>
        <v/>
      </c>
      <c r="R697" s="38" t="str">
        <f t="shared" ca="1" si="1620"/>
        <v/>
      </c>
      <c r="S697" s="66" t="str">
        <f t="shared" ca="1" si="1148"/>
        <v/>
      </c>
      <c r="T697" s="105" t="str">
        <f t="shared" ca="1" si="1490"/>
        <v/>
      </c>
    </row>
    <row r="698" spans="1:20" ht="20.25" hidden="1" thickTop="1" thickBot="1">
      <c r="A698" t="str">
        <f t="shared" ref="A698" ca="1" si="1627">IF(B698="","",INDIRECT("減額一覧!B"&amp;$P698))</f>
        <v/>
      </c>
      <c r="B698" s="64"/>
      <c r="C698" s="41" t="str">
        <f>IF(B698="","",減額一覧!C394)</f>
        <v/>
      </c>
      <c r="D698" s="43"/>
      <c r="E698" s="21"/>
      <c r="F698" s="22" t="s">
        <v>69</v>
      </c>
      <c r="G698" s="23">
        <f t="shared" ref="G698:H698" si="1628">SUBTOTAL(9,G694:G697)</f>
        <v>0</v>
      </c>
      <c r="H698" s="23">
        <f t="shared" si="1628"/>
        <v>0</v>
      </c>
      <c r="I698" s="30"/>
      <c r="J698" s="53"/>
      <c r="K698" s="96" t="str">
        <f t="shared" ca="1" si="1184"/>
        <v/>
      </c>
      <c r="L698" s="59" t="str">
        <f t="shared" si="1146"/>
        <v/>
      </c>
      <c r="N698" s="108" t="str">
        <f t="shared" ref="N698" si="1629">IF(AND(G698=0,H698=0),"","小計")</f>
        <v/>
      </c>
      <c r="O698" s="108" t="str">
        <f t="shared" ref="O698" si="1630">IF(AND(G698=0,H698=0),"","小計")</f>
        <v/>
      </c>
      <c r="P698" s="38"/>
      <c r="Q698" s="38"/>
      <c r="R698" s="38"/>
      <c r="S698" s="66" t="str">
        <f t="shared" si="1148"/>
        <v/>
      </c>
      <c r="T698" s="105" t="str">
        <f t="shared" si="1490"/>
        <v/>
      </c>
    </row>
    <row r="699" spans="1:20" ht="20.25" hidden="1" thickTop="1" thickBot="1">
      <c r="A699" t="str">
        <f ca="1">IF(B699="","",INDIRECT("減額一覧!B"&amp;$P699))</f>
        <v/>
      </c>
      <c r="B699" s="61" t="str">
        <f t="shared" ref="B699" ca="1" si="1631">IF(INDIRECT("減額一覧!BA"&amp;P699)=1,INDIRECT("減額一覧!M"&amp;P699),"")</f>
        <v/>
      </c>
      <c r="C699" s="36" t="str">
        <f ca="1">IF(B699="","",INDIRECT("減額一覧!C"&amp;$P699))</f>
        <v/>
      </c>
      <c r="D699" s="78" t="str">
        <f ca="1">IF($B699="","",INDIRECT("減額一覧!G"&amp;$P699))</f>
        <v/>
      </c>
      <c r="E699" s="19" t="str">
        <f ca="1">IF(B699="","",INDIRECT("減額一覧!H"&amp;P699))</f>
        <v/>
      </c>
      <c r="F699" s="19" t="str">
        <f ca="1">IF($B699="","",INDIRECT("減額一覧!T"&amp;P699))</f>
        <v/>
      </c>
      <c r="G699" s="20" t="str">
        <f ca="1">IF($B699="","",INDIRECT("減額一覧!U"&amp;P699))</f>
        <v/>
      </c>
      <c r="H699" s="20" t="str">
        <f ca="1">IF($B699="","",INDIRECT("減額一覧!V"&amp;P699))</f>
        <v/>
      </c>
      <c r="I699" s="32" t="str">
        <f ca="1">IF(B699="","",IF(INDIRECT("減額一覧!BL"&amp;P699)=0.08,0.08,0.1))</f>
        <v/>
      </c>
      <c r="J699" s="51"/>
      <c r="K699" s="94" t="str">
        <f t="shared" ca="1" si="1184"/>
        <v/>
      </c>
      <c r="L699" s="56" t="str">
        <f t="shared" ca="1" si="1146"/>
        <v/>
      </c>
      <c r="N699" s="113" t="str">
        <f t="shared" ref="N699:N702" ca="1" si="1632">IF(A699="","",IF(A699&gt;3000,"月ヶ瀬",IF(A699&gt;=2000,"都祁","市内")))</f>
        <v/>
      </c>
      <c r="O699" s="114" t="str">
        <f t="shared" ref="O699" ca="1" si="1633">IF(B699="","",IF(INDIRECT("減額一覧!BL"&amp;P699)=0.08,0.08,0.1))</f>
        <v/>
      </c>
      <c r="P699" s="38">
        <v>114</v>
      </c>
      <c r="Q699" s="38" t="str">
        <f t="shared" ref="Q699:R702" ca="1" si="1634">IF(G699="","",IF(G699&gt;0,1,""))</f>
        <v/>
      </c>
      <c r="R699" s="38" t="str">
        <f t="shared" ca="1" si="1634"/>
        <v/>
      </c>
      <c r="S699" s="66" t="str">
        <f t="shared" ca="1" si="1148"/>
        <v/>
      </c>
      <c r="T699" s="105" t="str">
        <f t="shared" ca="1" si="1490"/>
        <v/>
      </c>
    </row>
    <row r="700" spans="1:20" ht="20.25" hidden="1" thickTop="1" thickBot="1">
      <c r="A700" t="str">
        <f ca="1">IF(B700="","",INDIRECT("減額一覧!B"&amp;$P700))</f>
        <v/>
      </c>
      <c r="B700" s="61" t="str">
        <f t="shared" ref="B700" ca="1" si="1635">IF(INDIRECT("減額一覧!BB"&amp;P700)=1,INDIRECT("減額一覧!W"&amp;P700),"")</f>
        <v/>
      </c>
      <c r="C700" s="44" t="str">
        <f ca="1">IF(B700="","",INDIRECT("減額一覧!C"&amp;$P700))</f>
        <v/>
      </c>
      <c r="D700" s="79" t="str">
        <f ca="1">IF($B700="","",INDIRECT("減額一覧!G"&amp;$P700))</f>
        <v/>
      </c>
      <c r="E700" s="19" t="str">
        <f ca="1">IF(B700="","",INDIRECT("減額一覧!H"&amp;P700))</f>
        <v/>
      </c>
      <c r="F700" s="19" t="str">
        <f ca="1">IF($B700="","",INDIRECT("減額一覧!AD"&amp;P700))</f>
        <v/>
      </c>
      <c r="G700" s="20" t="str">
        <f ca="1">IF($B700="","",INDIRECT("減額一覧!AE"&amp;P700))</f>
        <v/>
      </c>
      <c r="H700" s="20" t="str">
        <f ca="1">IF($B700="","",INDIRECT("減額一覧!AF"&amp;P700))</f>
        <v/>
      </c>
      <c r="I700" s="32" t="str">
        <f ca="1">IF(B700="","",IF(INDIRECT("減額一覧!BM"&amp;P700)=0.08,0.08,0.1))</f>
        <v/>
      </c>
      <c r="J700" s="52"/>
      <c r="K700" s="95" t="str">
        <f t="shared" ca="1" si="1184"/>
        <v/>
      </c>
      <c r="L700" s="58" t="str">
        <f t="shared" ca="1" si="1146"/>
        <v/>
      </c>
      <c r="N700" s="113" t="str">
        <f t="shared" ca="1" si="1632"/>
        <v/>
      </c>
      <c r="O700" s="114" t="str">
        <f t="shared" ref="O700" ca="1" si="1636">IF(B700="","",IF(INDIRECT("減額一覧!BM"&amp;P700)=0.08,0.08,0.1))</f>
        <v/>
      </c>
      <c r="P700" s="38">
        <v>114</v>
      </c>
      <c r="Q700" s="38" t="str">
        <f t="shared" ca="1" si="1634"/>
        <v/>
      </c>
      <c r="R700" s="38" t="str">
        <f t="shared" ca="1" si="1634"/>
        <v/>
      </c>
      <c r="S700" s="66" t="str">
        <f t="shared" ca="1" si="1148"/>
        <v/>
      </c>
      <c r="T700" s="105" t="str">
        <f t="shared" ca="1" si="1490"/>
        <v/>
      </c>
    </row>
    <row r="701" spans="1:20" ht="20.25" hidden="1" thickTop="1" thickBot="1">
      <c r="A701" t="str">
        <f ca="1">IF(B701="","",INDIRECT("減額一覧!B"&amp;$P701))</f>
        <v/>
      </c>
      <c r="B701" s="61" t="str">
        <f t="shared" ref="B701" ca="1" si="1637">IF(INDIRECT("減額一覧!BC"&amp;P701)=1,INDIRECT("減額一覧!AG"&amp;P701),"")</f>
        <v/>
      </c>
      <c r="C701" s="36" t="str">
        <f ca="1">IF(B701="","",INDIRECT("減額一覧!C"&amp;$P701))</f>
        <v/>
      </c>
      <c r="D701" s="80" t="str">
        <f ca="1">IF($B701="","",INDIRECT("減額一覧!G"&amp;$P701))</f>
        <v/>
      </c>
      <c r="E701" s="19" t="str">
        <f ca="1">IF(B701="","",INDIRECT("減額一覧!H"&amp;P701))</f>
        <v/>
      </c>
      <c r="F701" s="19" t="str">
        <f ca="1">IF($B701="","",INDIRECT("減額一覧!AN"&amp;P701))</f>
        <v/>
      </c>
      <c r="G701" s="20" t="str">
        <f ca="1">IF($B701="","",INDIRECT("減額一覧!AO"&amp;P701))</f>
        <v/>
      </c>
      <c r="H701" s="20" t="str">
        <f ca="1">IF($B701="","",INDIRECT("減額一覧!AP"&amp;P701))</f>
        <v/>
      </c>
      <c r="I701" s="32" t="str">
        <f ca="1">IF(B701="","",IF(INDIRECT("減額一覧!BN"&amp;P701)=0.08,0.08,0.1))</f>
        <v/>
      </c>
      <c r="J701" s="52"/>
      <c r="K701" s="95" t="str">
        <f t="shared" ca="1" si="1184"/>
        <v/>
      </c>
      <c r="L701" s="58" t="str">
        <f t="shared" ca="1" si="1146"/>
        <v/>
      </c>
      <c r="N701" s="113" t="str">
        <f t="shared" ca="1" si="1632"/>
        <v/>
      </c>
      <c r="O701" s="114" t="str">
        <f t="shared" ref="O701" ca="1" si="1638">IF(B701="","",IF(INDIRECT("減額一覧!BN"&amp;P701)=0.08,0.08,0.1))</f>
        <v/>
      </c>
      <c r="P701" s="38">
        <v>114</v>
      </c>
      <c r="Q701" s="38" t="str">
        <f t="shared" ca="1" si="1634"/>
        <v/>
      </c>
      <c r="R701" s="38" t="str">
        <f t="shared" ca="1" si="1634"/>
        <v/>
      </c>
      <c r="S701" s="66" t="str">
        <f t="shared" ca="1" si="1148"/>
        <v/>
      </c>
      <c r="T701" s="105" t="str">
        <f t="shared" ca="1" si="1490"/>
        <v/>
      </c>
    </row>
    <row r="702" spans="1:20" ht="20.25" hidden="1" thickTop="1" thickBot="1">
      <c r="A702" t="str">
        <f ca="1">IF(B702="","",INDIRECT("減額一覧!B"&amp;$P702))</f>
        <v/>
      </c>
      <c r="B702" s="61" t="str">
        <f t="shared" ref="B702" ca="1" si="1639">IF(INDIRECT("減額一覧!BD"&amp;P702)=1,INDIRECT("減額一覧!AQ"&amp;P702),"")</f>
        <v/>
      </c>
      <c r="C702" s="45" t="str">
        <f ca="1">IF(B702="","",INDIRECT("減額一覧!C"&amp;$P702))</f>
        <v/>
      </c>
      <c r="D702" s="79" t="str">
        <f ca="1">IF($B702="","",INDIRECT("減額一覧!G"&amp;$P702))</f>
        <v/>
      </c>
      <c r="E702" s="19" t="str">
        <f ca="1">IF(B702="","",INDIRECT("減額一覧!H"&amp;P702))</f>
        <v/>
      </c>
      <c r="F702" s="19" t="str">
        <f ca="1">IF($B702="","",INDIRECT("減額一覧!AX"&amp;P702))</f>
        <v/>
      </c>
      <c r="G702" s="20" t="str">
        <f ca="1">IF($B702="","",INDIRECT("減額一覧!AY"&amp;P702))</f>
        <v/>
      </c>
      <c r="H702" s="20" t="str">
        <f ca="1">IF($B702="","",INDIRECT("減額一覧!AZ"&amp;P702))</f>
        <v/>
      </c>
      <c r="I702" s="32" t="str">
        <f ca="1">IF(B702="","",IF(INDIRECT("減額一覧!BO"&amp;P702)=0.08,0.08,0.1))</f>
        <v/>
      </c>
      <c r="J702" s="52"/>
      <c r="K702" s="95" t="str">
        <f t="shared" ca="1" si="1184"/>
        <v/>
      </c>
      <c r="L702" s="58" t="str">
        <f t="shared" ca="1" si="1146"/>
        <v/>
      </c>
      <c r="N702" s="113" t="str">
        <f t="shared" ca="1" si="1632"/>
        <v/>
      </c>
      <c r="O702" s="114" t="str">
        <f t="shared" ref="O702" ca="1" si="1640">IF(B702="","",IF(INDIRECT("減額一覧!BO"&amp;P702)=0.08,0.08,0.1))</f>
        <v/>
      </c>
      <c r="P702" s="38">
        <v>114</v>
      </c>
      <c r="Q702" s="38" t="str">
        <f t="shared" ca="1" si="1634"/>
        <v/>
      </c>
      <c r="R702" s="38" t="str">
        <f t="shared" ca="1" si="1634"/>
        <v/>
      </c>
      <c r="S702" s="66" t="str">
        <f t="shared" ca="1" si="1148"/>
        <v/>
      </c>
      <c r="T702" s="105" t="str">
        <f t="shared" ca="1" si="1490"/>
        <v/>
      </c>
    </row>
    <row r="703" spans="1:20" ht="20.25" hidden="1" thickTop="1" thickBot="1">
      <c r="B703" s="64"/>
      <c r="C703" s="41" t="str">
        <f>IF(B703="","",減額一覧!C399)</f>
        <v/>
      </c>
      <c r="D703" s="43"/>
      <c r="E703" s="21"/>
      <c r="F703" s="22" t="s">
        <v>69</v>
      </c>
      <c r="G703" s="23">
        <f t="shared" ref="G703:H703" si="1641">SUBTOTAL(9,G699:G702)</f>
        <v>0</v>
      </c>
      <c r="H703" s="23">
        <f t="shared" si="1641"/>
        <v>0</v>
      </c>
      <c r="I703" s="30"/>
      <c r="J703" s="53"/>
      <c r="K703" s="96" t="str">
        <f t="shared" si="1184"/>
        <v/>
      </c>
      <c r="L703" s="59" t="str">
        <f t="shared" si="1146"/>
        <v/>
      </c>
      <c r="N703" s="108" t="str">
        <f t="shared" ref="N703" si="1642">IF(AND(G703=0,H703=0),"","小計")</f>
        <v/>
      </c>
      <c r="O703" s="108" t="str">
        <f t="shared" ref="O703" si="1643">IF(AND(G703=0,H703=0),"","小計")</f>
        <v/>
      </c>
      <c r="P703" s="38"/>
      <c r="Q703" s="38"/>
      <c r="R703" s="38"/>
      <c r="S703" s="66" t="str">
        <f t="shared" si="1148"/>
        <v/>
      </c>
      <c r="T703" s="105" t="str">
        <f t="shared" si="1490"/>
        <v/>
      </c>
    </row>
    <row r="704" spans="1:20" ht="20.25" hidden="1" thickTop="1" thickBot="1">
      <c r="A704" t="str">
        <f ca="1">IF(B704="","",INDIRECT("減額一覧!B"&amp;$P704))</f>
        <v/>
      </c>
      <c r="B704" s="61" t="str">
        <f t="shared" ref="B704" ca="1" si="1644">IF(INDIRECT("減額一覧!BA"&amp;P704)=1,INDIRECT("減額一覧!M"&amp;P704),"")</f>
        <v/>
      </c>
      <c r="C704" s="36" t="str">
        <f ca="1">IF(B704="","",INDIRECT("減額一覧!C"&amp;$P704))</f>
        <v/>
      </c>
      <c r="D704" s="78" t="str">
        <f ca="1">IF($B704="","",INDIRECT("減額一覧!G"&amp;$P704))</f>
        <v/>
      </c>
      <c r="E704" s="19" t="str">
        <f ca="1">IF(B704="","",INDIRECT("減額一覧!H"&amp;P704))</f>
        <v/>
      </c>
      <c r="F704" s="19" t="str">
        <f ca="1">IF($B704="","",INDIRECT("減額一覧!T"&amp;P704))</f>
        <v/>
      </c>
      <c r="G704" s="20" t="str">
        <f ca="1">IF($B704="","",INDIRECT("減額一覧!U"&amp;P704))</f>
        <v/>
      </c>
      <c r="H704" s="20" t="str">
        <f ca="1">IF($B704="","",INDIRECT("減額一覧!V"&amp;P704))</f>
        <v/>
      </c>
      <c r="I704" s="32" t="str">
        <f ca="1">IF(B704="","",IF(INDIRECT("減額一覧!BL"&amp;P704)=0.08,0.08,0.1))</f>
        <v/>
      </c>
      <c r="J704" s="51"/>
      <c r="K704" s="94" t="str">
        <f t="shared" ca="1" si="1184"/>
        <v/>
      </c>
      <c r="L704" s="56" t="str">
        <f t="shared" ca="1" si="1146"/>
        <v/>
      </c>
      <c r="N704" s="113" t="str">
        <f t="shared" ref="N704:N707" ca="1" si="1645">IF(A704="","",IF(A704&gt;3000,"月ヶ瀬",IF(A704&gt;=2000,"都祁","市内")))</f>
        <v/>
      </c>
      <c r="O704" s="114" t="str">
        <f t="shared" ref="O704" ca="1" si="1646">IF(B704="","",IF(INDIRECT("減額一覧!BL"&amp;P704)=0.08,0.08,0.1))</f>
        <v/>
      </c>
      <c r="P704" s="38">
        <v>115</v>
      </c>
      <c r="Q704" s="38" t="str">
        <f t="shared" ref="Q704:R707" ca="1" si="1647">IF(G704="","",IF(G704&gt;0,1,""))</f>
        <v/>
      </c>
      <c r="R704" s="38" t="str">
        <f t="shared" ca="1" si="1647"/>
        <v/>
      </c>
      <c r="S704" s="66" t="str">
        <f t="shared" ca="1" si="1148"/>
        <v/>
      </c>
      <c r="T704" s="105" t="str">
        <f t="shared" ca="1" si="1490"/>
        <v/>
      </c>
    </row>
    <row r="705" spans="1:20" ht="20.25" hidden="1" thickTop="1" thickBot="1">
      <c r="A705" t="str">
        <f ca="1">IF(B705="","",INDIRECT("減額一覧!B"&amp;$P705))</f>
        <v/>
      </c>
      <c r="B705" s="61" t="str">
        <f t="shared" ref="B705" ca="1" si="1648">IF(INDIRECT("減額一覧!BB"&amp;P705)=1,INDIRECT("減額一覧!W"&amp;P705),"")</f>
        <v/>
      </c>
      <c r="C705" s="44" t="str">
        <f ca="1">IF(B705="","",INDIRECT("減額一覧!C"&amp;$P705))</f>
        <v/>
      </c>
      <c r="D705" s="79" t="str">
        <f ca="1">IF($B705="","",INDIRECT("減額一覧!G"&amp;$P705))</f>
        <v/>
      </c>
      <c r="E705" s="19" t="str">
        <f ca="1">IF(B705="","",INDIRECT("減額一覧!H"&amp;P705))</f>
        <v/>
      </c>
      <c r="F705" s="19" t="str">
        <f ca="1">IF($B705="","",INDIRECT("減額一覧!AD"&amp;P705))</f>
        <v/>
      </c>
      <c r="G705" s="20" t="str">
        <f ca="1">IF($B705="","",INDIRECT("減額一覧!AE"&amp;P705))</f>
        <v/>
      </c>
      <c r="H705" s="20" t="str">
        <f ca="1">IF($B705="","",INDIRECT("減額一覧!AF"&amp;P705))</f>
        <v/>
      </c>
      <c r="I705" s="32" t="str">
        <f ca="1">IF(B705="","",IF(INDIRECT("減額一覧!BM"&amp;P705)=0.08,0.08,0.1))</f>
        <v/>
      </c>
      <c r="J705" s="52"/>
      <c r="K705" s="95" t="str">
        <f t="shared" ca="1" si="1184"/>
        <v/>
      </c>
      <c r="L705" s="58" t="str">
        <f t="shared" ca="1" si="1146"/>
        <v/>
      </c>
      <c r="N705" s="113" t="str">
        <f t="shared" ca="1" si="1645"/>
        <v/>
      </c>
      <c r="O705" s="114" t="str">
        <f t="shared" ref="O705" ca="1" si="1649">IF(B705="","",IF(INDIRECT("減額一覧!BM"&amp;P705)=0.08,0.08,0.1))</f>
        <v/>
      </c>
      <c r="P705" s="38">
        <v>115</v>
      </c>
      <c r="Q705" s="38" t="str">
        <f t="shared" ca="1" si="1647"/>
        <v/>
      </c>
      <c r="R705" s="38" t="str">
        <f t="shared" ca="1" si="1647"/>
        <v/>
      </c>
      <c r="S705" s="66" t="str">
        <f t="shared" ca="1" si="1148"/>
        <v/>
      </c>
      <c r="T705" s="105" t="str">
        <f t="shared" ca="1" si="1490"/>
        <v/>
      </c>
    </row>
    <row r="706" spans="1:20" ht="20.25" hidden="1" thickTop="1" thickBot="1">
      <c r="A706" t="str">
        <f ca="1">IF(B706="","",INDIRECT("減額一覧!B"&amp;$P706))</f>
        <v/>
      </c>
      <c r="B706" s="61" t="str">
        <f t="shared" ref="B706" ca="1" si="1650">IF(INDIRECT("減額一覧!BC"&amp;P706)=1,INDIRECT("減額一覧!AG"&amp;P706),"")</f>
        <v/>
      </c>
      <c r="C706" s="36" t="str">
        <f ca="1">IF(B706="","",INDIRECT("減額一覧!C"&amp;$P706))</f>
        <v/>
      </c>
      <c r="D706" s="80" t="str">
        <f ca="1">IF($B706="","",INDIRECT("減額一覧!G"&amp;$P706))</f>
        <v/>
      </c>
      <c r="E706" s="19" t="str">
        <f ca="1">IF(B706="","",INDIRECT("減額一覧!H"&amp;P706))</f>
        <v/>
      </c>
      <c r="F706" s="19" t="str">
        <f ca="1">IF($B706="","",INDIRECT("減額一覧!AN"&amp;P706))</f>
        <v/>
      </c>
      <c r="G706" s="20" t="str">
        <f ca="1">IF($B706="","",INDIRECT("減額一覧!AO"&amp;P706))</f>
        <v/>
      </c>
      <c r="H706" s="20" t="str">
        <f ca="1">IF($B706="","",INDIRECT("減額一覧!AP"&amp;P706))</f>
        <v/>
      </c>
      <c r="I706" s="32" t="str">
        <f ca="1">IF(B706="","",IF(INDIRECT("減額一覧!BN"&amp;P706)=0.08,0.08,0.1))</f>
        <v/>
      </c>
      <c r="J706" s="52"/>
      <c r="K706" s="95" t="str">
        <f t="shared" ca="1" si="1184"/>
        <v/>
      </c>
      <c r="L706" s="58" t="str">
        <f t="shared" ca="1" si="1146"/>
        <v/>
      </c>
      <c r="N706" s="113" t="str">
        <f t="shared" ca="1" si="1645"/>
        <v/>
      </c>
      <c r="O706" s="114" t="str">
        <f t="shared" ref="O706" ca="1" si="1651">IF(B706="","",IF(INDIRECT("減額一覧!BN"&amp;P706)=0.08,0.08,0.1))</f>
        <v/>
      </c>
      <c r="P706" s="38">
        <v>115</v>
      </c>
      <c r="Q706" s="38" t="str">
        <f t="shared" ca="1" si="1647"/>
        <v/>
      </c>
      <c r="R706" s="38" t="str">
        <f t="shared" ca="1" si="1647"/>
        <v/>
      </c>
      <c r="S706" s="66" t="str">
        <f t="shared" ca="1" si="1148"/>
        <v/>
      </c>
      <c r="T706" s="105" t="str">
        <f t="shared" ca="1" si="1490"/>
        <v/>
      </c>
    </row>
    <row r="707" spans="1:20" ht="20.25" hidden="1" thickTop="1" thickBot="1">
      <c r="A707" t="str">
        <f ca="1">IF(B707="","",INDIRECT("減額一覧!B"&amp;$P707))</f>
        <v/>
      </c>
      <c r="B707" s="61" t="str">
        <f t="shared" ref="B707" ca="1" si="1652">IF(INDIRECT("減額一覧!BD"&amp;P707)=1,INDIRECT("減額一覧!AQ"&amp;P707),"")</f>
        <v/>
      </c>
      <c r="C707" s="45" t="str">
        <f ca="1">IF(B707="","",INDIRECT("減額一覧!C"&amp;$P707))</f>
        <v/>
      </c>
      <c r="D707" s="79" t="str">
        <f ca="1">IF($B707="","",INDIRECT("減額一覧!G"&amp;$P707))</f>
        <v/>
      </c>
      <c r="E707" s="19" t="str">
        <f ca="1">IF(B707="","",INDIRECT("減額一覧!H"&amp;P707))</f>
        <v/>
      </c>
      <c r="F707" s="19" t="str">
        <f ca="1">IF($B707="","",INDIRECT("減額一覧!AX"&amp;P707))</f>
        <v/>
      </c>
      <c r="G707" s="20" t="str">
        <f ca="1">IF($B707="","",INDIRECT("減額一覧!AY"&amp;P707))</f>
        <v/>
      </c>
      <c r="H707" s="20" t="str">
        <f ca="1">IF($B707="","",INDIRECT("減額一覧!AZ"&amp;P707))</f>
        <v/>
      </c>
      <c r="I707" s="32" t="str">
        <f ca="1">IF(B707="","",IF(INDIRECT("減額一覧!BO"&amp;P707)=0.08,0.08,0.1))</f>
        <v/>
      </c>
      <c r="J707" s="52"/>
      <c r="K707" s="95" t="str">
        <f t="shared" ca="1" si="1184"/>
        <v/>
      </c>
      <c r="L707" s="58" t="str">
        <f t="shared" ca="1" si="1146"/>
        <v/>
      </c>
      <c r="N707" s="113" t="str">
        <f t="shared" ca="1" si="1645"/>
        <v/>
      </c>
      <c r="O707" s="114" t="str">
        <f t="shared" ref="O707" ca="1" si="1653">IF(B707="","",IF(INDIRECT("減額一覧!BO"&amp;P707)=0.08,0.08,0.1))</f>
        <v/>
      </c>
      <c r="P707" s="38">
        <v>115</v>
      </c>
      <c r="Q707" s="38" t="str">
        <f t="shared" ca="1" si="1647"/>
        <v/>
      </c>
      <c r="R707" s="38" t="str">
        <f t="shared" ca="1" si="1647"/>
        <v/>
      </c>
      <c r="S707" s="66" t="str">
        <f t="shared" ca="1" si="1148"/>
        <v/>
      </c>
      <c r="T707" s="105" t="str">
        <f t="shared" ca="1" si="1490"/>
        <v/>
      </c>
    </row>
    <row r="708" spans="1:20" ht="20.25" hidden="1" thickTop="1" thickBot="1">
      <c r="B708" s="64"/>
      <c r="C708" s="41" t="str">
        <f>IF(B708="","",減額一覧!C404)</f>
        <v/>
      </c>
      <c r="D708" s="43"/>
      <c r="E708" s="21"/>
      <c r="F708" s="22" t="s">
        <v>69</v>
      </c>
      <c r="G708" s="23">
        <f t="shared" ref="G708:H708" si="1654">SUBTOTAL(9,G704:G707)</f>
        <v>0</v>
      </c>
      <c r="H708" s="23">
        <f t="shared" si="1654"/>
        <v>0</v>
      </c>
      <c r="I708" s="30"/>
      <c r="J708" s="53"/>
      <c r="K708" s="96" t="str">
        <f t="shared" si="1184"/>
        <v/>
      </c>
      <c r="L708" s="59" t="str">
        <f t="shared" si="1146"/>
        <v/>
      </c>
      <c r="N708" s="108" t="str">
        <f t="shared" ref="N708" si="1655">IF(AND(G708=0,H708=0),"","小計")</f>
        <v/>
      </c>
      <c r="O708" s="108" t="str">
        <f t="shared" ref="O708" si="1656">IF(AND(G708=0,H708=0),"","小計")</f>
        <v/>
      </c>
      <c r="P708" s="38"/>
      <c r="Q708" s="38"/>
      <c r="R708" s="38"/>
      <c r="S708" s="66" t="str">
        <f t="shared" si="1148"/>
        <v/>
      </c>
      <c r="T708" s="105" t="str">
        <f t="shared" si="1490"/>
        <v/>
      </c>
    </row>
    <row r="709" spans="1:20" ht="20.25" hidden="1" thickTop="1" thickBot="1">
      <c r="A709" t="str">
        <f ca="1">IF(B709="","",INDIRECT("減額一覧!B"&amp;$P709))</f>
        <v/>
      </c>
      <c r="B709" s="61" t="str">
        <f t="shared" ref="B709" ca="1" si="1657">IF(INDIRECT("減額一覧!BA"&amp;P709)=1,INDIRECT("減額一覧!M"&amp;P709),"")</f>
        <v/>
      </c>
      <c r="C709" s="36" t="str">
        <f ca="1">IF(B709="","",INDIRECT("減額一覧!C"&amp;$P709))</f>
        <v/>
      </c>
      <c r="D709" s="78" t="str">
        <f ca="1">IF($B709="","",INDIRECT("減額一覧!G"&amp;$P709))</f>
        <v/>
      </c>
      <c r="E709" s="19" t="str">
        <f ca="1">IF(B709="","",INDIRECT("減額一覧!H"&amp;P709))</f>
        <v/>
      </c>
      <c r="F709" s="19" t="str">
        <f ca="1">IF($B709="","",INDIRECT("減額一覧!T"&amp;P709))</f>
        <v/>
      </c>
      <c r="G709" s="20" t="str">
        <f ca="1">IF($B709="","",INDIRECT("減額一覧!U"&amp;P709))</f>
        <v/>
      </c>
      <c r="H709" s="20" t="str">
        <f ca="1">IF($B709="","",INDIRECT("減額一覧!V"&amp;P709))</f>
        <v/>
      </c>
      <c r="I709" s="32" t="str">
        <f ca="1">IF(B709="","",IF(INDIRECT("減額一覧!BL"&amp;P709)=0.08,0.08,0.1))</f>
        <v/>
      </c>
      <c r="J709" s="51"/>
      <c r="K709" s="94" t="str">
        <f t="shared" ca="1" si="1184"/>
        <v/>
      </c>
      <c r="L709" s="56" t="str">
        <f t="shared" ca="1" si="1146"/>
        <v/>
      </c>
      <c r="N709" s="113" t="str">
        <f t="shared" ref="N709:N712" ca="1" si="1658">IF(A709="","",IF(A709&gt;3000,"月ヶ瀬",IF(A709&gt;=2000,"都祁","市内")))</f>
        <v/>
      </c>
      <c r="O709" s="114" t="str">
        <f t="shared" ref="O709" ca="1" si="1659">IF(B709="","",IF(INDIRECT("減額一覧!BL"&amp;P709)=0.08,0.08,0.1))</f>
        <v/>
      </c>
      <c r="P709" s="38">
        <v>116</v>
      </c>
      <c r="Q709" s="38" t="str">
        <f t="shared" ref="Q709:R712" ca="1" si="1660">IF(G709="","",IF(G709&gt;0,1,""))</f>
        <v/>
      </c>
      <c r="R709" s="38" t="str">
        <f t="shared" ca="1" si="1660"/>
        <v/>
      </c>
      <c r="S709" s="66" t="str">
        <f t="shared" ca="1" si="1148"/>
        <v/>
      </c>
      <c r="T709" s="105" t="str">
        <f t="shared" ref="T709:T772" ca="1" si="1661">IF(L709="","",IF(H709=0,"",H709))</f>
        <v/>
      </c>
    </row>
    <row r="710" spans="1:20" ht="20.25" hidden="1" thickTop="1" thickBot="1">
      <c r="A710" t="str">
        <f ca="1">IF(B710="","",INDIRECT("減額一覧!B"&amp;$P710))</f>
        <v/>
      </c>
      <c r="B710" s="61" t="str">
        <f t="shared" ref="B710" ca="1" si="1662">IF(INDIRECT("減額一覧!BB"&amp;P710)=1,INDIRECT("減額一覧!W"&amp;P710),"")</f>
        <v/>
      </c>
      <c r="C710" s="44" t="str">
        <f ca="1">IF(B710="","",INDIRECT("減額一覧!C"&amp;$P710))</f>
        <v/>
      </c>
      <c r="D710" s="79" t="str">
        <f ca="1">IF($B710="","",INDIRECT("減額一覧!G"&amp;$P710))</f>
        <v/>
      </c>
      <c r="E710" s="19" t="str">
        <f ca="1">IF(B710="","",INDIRECT("減額一覧!H"&amp;P710))</f>
        <v/>
      </c>
      <c r="F710" s="19" t="str">
        <f ca="1">IF($B710="","",INDIRECT("減額一覧!AD"&amp;P710))</f>
        <v/>
      </c>
      <c r="G710" s="20" t="str">
        <f ca="1">IF($B710="","",INDIRECT("減額一覧!AE"&amp;P710))</f>
        <v/>
      </c>
      <c r="H710" s="20" t="str">
        <f ca="1">IF($B710="","",INDIRECT("減額一覧!AF"&amp;P710))</f>
        <v/>
      </c>
      <c r="I710" s="32" t="str">
        <f ca="1">IF(B710="","",IF(INDIRECT("減額一覧!BM"&amp;P710)=0.08,0.08,0.1))</f>
        <v/>
      </c>
      <c r="J710" s="52"/>
      <c r="K710" s="95" t="str">
        <f t="shared" ca="1" si="1184"/>
        <v/>
      </c>
      <c r="L710" s="58" t="str">
        <f t="shared" ca="1" si="1146"/>
        <v/>
      </c>
      <c r="N710" s="113" t="str">
        <f t="shared" ca="1" si="1658"/>
        <v/>
      </c>
      <c r="O710" s="114" t="str">
        <f t="shared" ref="O710" ca="1" si="1663">IF(B710="","",IF(INDIRECT("減額一覧!BM"&amp;P710)=0.08,0.08,0.1))</f>
        <v/>
      </c>
      <c r="P710" s="38">
        <v>116</v>
      </c>
      <c r="Q710" s="38" t="str">
        <f t="shared" ca="1" si="1660"/>
        <v/>
      </c>
      <c r="R710" s="38" t="str">
        <f t="shared" ca="1" si="1660"/>
        <v/>
      </c>
      <c r="S710" s="66" t="str">
        <f t="shared" ca="1" si="1148"/>
        <v/>
      </c>
      <c r="T710" s="105" t="str">
        <f t="shared" ca="1" si="1661"/>
        <v/>
      </c>
    </row>
    <row r="711" spans="1:20" ht="20.25" hidden="1" thickTop="1" thickBot="1">
      <c r="A711" t="str">
        <f ca="1">IF(B711="","",INDIRECT("減額一覧!B"&amp;$P711))</f>
        <v/>
      </c>
      <c r="B711" s="61" t="str">
        <f t="shared" ref="B711" ca="1" si="1664">IF(INDIRECT("減額一覧!BC"&amp;P711)=1,INDIRECT("減額一覧!AG"&amp;P711),"")</f>
        <v/>
      </c>
      <c r="C711" s="36" t="str">
        <f ca="1">IF(B711="","",INDIRECT("減額一覧!C"&amp;$P711))</f>
        <v/>
      </c>
      <c r="D711" s="80" t="str">
        <f ca="1">IF($B711="","",INDIRECT("減額一覧!G"&amp;$P711))</f>
        <v/>
      </c>
      <c r="E711" s="19" t="str">
        <f ca="1">IF(B711="","",INDIRECT("減額一覧!H"&amp;P711))</f>
        <v/>
      </c>
      <c r="F711" s="19" t="str">
        <f ca="1">IF($B711="","",INDIRECT("減額一覧!AN"&amp;P711))</f>
        <v/>
      </c>
      <c r="G711" s="20" t="str">
        <f ca="1">IF($B711="","",INDIRECT("減額一覧!AO"&amp;P711))</f>
        <v/>
      </c>
      <c r="H711" s="20" t="str">
        <f ca="1">IF($B711="","",INDIRECT("減額一覧!AP"&amp;P711))</f>
        <v/>
      </c>
      <c r="I711" s="32" t="str">
        <f ca="1">IF(B711="","",IF(INDIRECT("減額一覧!BN"&amp;P711)=0.08,0.08,0.1))</f>
        <v/>
      </c>
      <c r="J711" s="52"/>
      <c r="K711" s="95" t="str">
        <f t="shared" ca="1" si="1184"/>
        <v/>
      </c>
      <c r="L711" s="58" t="str">
        <f t="shared" ca="1" si="1146"/>
        <v/>
      </c>
      <c r="N711" s="113" t="str">
        <f t="shared" ca="1" si="1658"/>
        <v/>
      </c>
      <c r="O711" s="114" t="str">
        <f t="shared" ref="O711" ca="1" si="1665">IF(B711="","",IF(INDIRECT("減額一覧!BN"&amp;P711)=0.08,0.08,0.1))</f>
        <v/>
      </c>
      <c r="P711" s="38">
        <v>116</v>
      </c>
      <c r="Q711" s="38" t="str">
        <f t="shared" ca="1" si="1660"/>
        <v/>
      </c>
      <c r="R711" s="38" t="str">
        <f t="shared" ca="1" si="1660"/>
        <v/>
      </c>
      <c r="S711" s="66" t="str">
        <f t="shared" ca="1" si="1148"/>
        <v/>
      </c>
      <c r="T711" s="105" t="str">
        <f t="shared" ca="1" si="1661"/>
        <v/>
      </c>
    </row>
    <row r="712" spans="1:20" ht="20.25" hidden="1" thickTop="1" thickBot="1">
      <c r="A712" t="str">
        <f ca="1">IF(B712="","",INDIRECT("減額一覧!B"&amp;$P712))</f>
        <v/>
      </c>
      <c r="B712" s="61" t="str">
        <f t="shared" ref="B712" ca="1" si="1666">IF(INDIRECT("減額一覧!BD"&amp;P712)=1,INDIRECT("減額一覧!AQ"&amp;P712),"")</f>
        <v/>
      </c>
      <c r="C712" s="45" t="str">
        <f ca="1">IF(B712="","",INDIRECT("減額一覧!C"&amp;$P712))</f>
        <v/>
      </c>
      <c r="D712" s="79" t="str">
        <f ca="1">IF($B712="","",INDIRECT("減額一覧!G"&amp;$P712))</f>
        <v/>
      </c>
      <c r="E712" s="19" t="str">
        <f ca="1">IF(B712="","",INDIRECT("減額一覧!H"&amp;P712))</f>
        <v/>
      </c>
      <c r="F712" s="19" t="str">
        <f ca="1">IF($B712="","",INDIRECT("減額一覧!AX"&amp;P712))</f>
        <v/>
      </c>
      <c r="G712" s="20" t="str">
        <f ca="1">IF($B712="","",INDIRECT("減額一覧!AY"&amp;P712))</f>
        <v/>
      </c>
      <c r="H712" s="20" t="str">
        <f ca="1">IF($B712="","",INDIRECT("減額一覧!AZ"&amp;P712))</f>
        <v/>
      </c>
      <c r="I712" s="32" t="str">
        <f ca="1">IF(B712="","",IF(INDIRECT("減額一覧!BO"&amp;P712)=0.08,0.08,0.1))</f>
        <v/>
      </c>
      <c r="J712" s="52"/>
      <c r="K712" s="95" t="str">
        <f t="shared" ca="1" si="1184"/>
        <v/>
      </c>
      <c r="L712" s="58" t="str">
        <f t="shared" ca="1" si="1146"/>
        <v/>
      </c>
      <c r="N712" s="113" t="str">
        <f t="shared" ca="1" si="1658"/>
        <v/>
      </c>
      <c r="O712" s="114" t="str">
        <f t="shared" ref="O712" ca="1" si="1667">IF(B712="","",IF(INDIRECT("減額一覧!BO"&amp;P712)=0.08,0.08,0.1))</f>
        <v/>
      </c>
      <c r="P712" s="38">
        <v>116</v>
      </c>
      <c r="Q712" s="38" t="str">
        <f t="shared" ca="1" si="1660"/>
        <v/>
      </c>
      <c r="R712" s="38" t="str">
        <f t="shared" ca="1" si="1660"/>
        <v/>
      </c>
      <c r="S712" s="66" t="str">
        <f t="shared" ca="1" si="1148"/>
        <v/>
      </c>
      <c r="T712" s="105" t="str">
        <f t="shared" ca="1" si="1661"/>
        <v/>
      </c>
    </row>
    <row r="713" spans="1:20" ht="20.25" hidden="1" thickTop="1" thickBot="1">
      <c r="B713" s="64"/>
      <c r="C713" s="41" t="str">
        <f>IF(B713="","",減額一覧!C409)</f>
        <v/>
      </c>
      <c r="D713" s="43"/>
      <c r="E713" s="21"/>
      <c r="F713" s="22" t="s">
        <v>69</v>
      </c>
      <c r="G713" s="23">
        <f t="shared" ref="G713:H713" si="1668">SUBTOTAL(9,G709:G712)</f>
        <v>0</v>
      </c>
      <c r="H713" s="23">
        <f t="shared" si="1668"/>
        <v>0</v>
      </c>
      <c r="I713" s="30"/>
      <c r="J713" s="53"/>
      <c r="K713" s="96" t="str">
        <f t="shared" si="1184"/>
        <v/>
      </c>
      <c r="L713" s="59" t="str">
        <f t="shared" si="1146"/>
        <v/>
      </c>
      <c r="N713" s="108" t="str">
        <f t="shared" ref="N713" si="1669">IF(AND(G713=0,H713=0),"","小計")</f>
        <v/>
      </c>
      <c r="O713" s="108" t="str">
        <f t="shared" ref="O713" si="1670">IF(AND(G713=0,H713=0),"","小計")</f>
        <v/>
      </c>
      <c r="P713" s="38"/>
      <c r="Q713" s="38"/>
      <c r="R713" s="38"/>
      <c r="S713" s="66" t="str">
        <f t="shared" si="1148"/>
        <v/>
      </c>
      <c r="T713" s="105" t="str">
        <f t="shared" si="1661"/>
        <v/>
      </c>
    </row>
    <row r="714" spans="1:20" ht="20.25" hidden="1" thickTop="1" thickBot="1">
      <c r="A714" t="str">
        <f ca="1">IF(B714="","",INDIRECT("減額一覧!B"&amp;$P714))</f>
        <v/>
      </c>
      <c r="B714" s="61" t="str">
        <f t="shared" ref="B714" ca="1" si="1671">IF(INDIRECT("減額一覧!BA"&amp;P714)=1,INDIRECT("減額一覧!M"&amp;P714),"")</f>
        <v/>
      </c>
      <c r="C714" s="36" t="str">
        <f ca="1">IF(B714="","",INDIRECT("減額一覧!C"&amp;$P714))</f>
        <v/>
      </c>
      <c r="D714" s="78" t="str">
        <f ca="1">IF($B714="","",INDIRECT("減額一覧!G"&amp;$P714))</f>
        <v/>
      </c>
      <c r="E714" s="19" t="str">
        <f ca="1">IF(B714="","",INDIRECT("減額一覧!H"&amp;P714))</f>
        <v/>
      </c>
      <c r="F714" s="19" t="str">
        <f ca="1">IF($B714="","",INDIRECT("減額一覧!T"&amp;P714))</f>
        <v/>
      </c>
      <c r="G714" s="20" t="str">
        <f ca="1">IF($B714="","",INDIRECT("減額一覧!U"&amp;P714))</f>
        <v/>
      </c>
      <c r="H714" s="20" t="str">
        <f ca="1">IF($B714="","",INDIRECT("減額一覧!V"&amp;P714))</f>
        <v/>
      </c>
      <c r="I714" s="32" t="str">
        <f ca="1">IF(B714="","",IF(INDIRECT("減額一覧!BL"&amp;P714)=0.08,0.08,0.1))</f>
        <v/>
      </c>
      <c r="J714" s="51"/>
      <c r="K714" s="94" t="str">
        <f t="shared" ca="1" si="1184"/>
        <v/>
      </c>
      <c r="L714" s="56" t="str">
        <f t="shared" ca="1" si="1146"/>
        <v/>
      </c>
      <c r="N714" s="113" t="str">
        <f t="shared" ref="N714:N717" ca="1" si="1672">IF(A714="","",IF(A714&gt;3000,"月ヶ瀬",IF(A714&gt;=2000,"都祁","市内")))</f>
        <v/>
      </c>
      <c r="O714" s="114" t="str">
        <f t="shared" ref="O714" ca="1" si="1673">IF(B714="","",IF(INDIRECT("減額一覧!BL"&amp;P714)=0.08,0.08,0.1))</f>
        <v/>
      </c>
      <c r="P714" s="38">
        <v>117</v>
      </c>
      <c r="Q714" s="38" t="str">
        <f t="shared" ref="Q714:R717" ca="1" si="1674">IF(G714="","",IF(G714&gt;0,1,""))</f>
        <v/>
      </c>
      <c r="R714" s="38" t="str">
        <f t="shared" ca="1" si="1674"/>
        <v/>
      </c>
      <c r="S714" s="66" t="str">
        <f t="shared" ca="1" si="1148"/>
        <v/>
      </c>
      <c r="T714" s="105" t="str">
        <f t="shared" ca="1" si="1661"/>
        <v/>
      </c>
    </row>
    <row r="715" spans="1:20" ht="20.25" hidden="1" thickTop="1" thickBot="1">
      <c r="A715" t="str">
        <f ca="1">IF(B715="","",INDIRECT("減額一覧!B"&amp;$P715))</f>
        <v/>
      </c>
      <c r="B715" s="61" t="str">
        <f t="shared" ref="B715" ca="1" si="1675">IF(INDIRECT("減額一覧!BB"&amp;P715)=1,INDIRECT("減額一覧!W"&amp;P715),"")</f>
        <v/>
      </c>
      <c r="C715" s="44" t="str">
        <f ca="1">IF(B715="","",INDIRECT("減額一覧!C"&amp;$P715))</f>
        <v/>
      </c>
      <c r="D715" s="79" t="str">
        <f ca="1">IF($B715="","",INDIRECT("減額一覧!G"&amp;$P715))</f>
        <v/>
      </c>
      <c r="E715" s="19" t="str">
        <f ca="1">IF(B715="","",INDIRECT("減額一覧!H"&amp;P715))</f>
        <v/>
      </c>
      <c r="F715" s="19" t="str">
        <f ca="1">IF($B715="","",INDIRECT("減額一覧!AD"&amp;P715))</f>
        <v/>
      </c>
      <c r="G715" s="20" t="str">
        <f ca="1">IF($B715="","",INDIRECT("減額一覧!AE"&amp;P715))</f>
        <v/>
      </c>
      <c r="H715" s="20" t="str">
        <f ca="1">IF($B715="","",INDIRECT("減額一覧!AF"&amp;P715))</f>
        <v/>
      </c>
      <c r="I715" s="32" t="str">
        <f ca="1">IF(B715="","",IF(INDIRECT("減額一覧!BM"&amp;P715)=0.08,0.08,0.1))</f>
        <v/>
      </c>
      <c r="J715" s="52"/>
      <c r="K715" s="95" t="str">
        <f t="shared" ca="1" si="1184"/>
        <v/>
      </c>
      <c r="L715" s="58" t="str">
        <f t="shared" ca="1" si="1146"/>
        <v/>
      </c>
      <c r="N715" s="113" t="str">
        <f t="shared" ca="1" si="1672"/>
        <v/>
      </c>
      <c r="O715" s="114" t="str">
        <f t="shared" ref="O715" ca="1" si="1676">IF(B715="","",IF(INDIRECT("減額一覧!BM"&amp;P715)=0.08,0.08,0.1))</f>
        <v/>
      </c>
      <c r="P715" s="38">
        <v>117</v>
      </c>
      <c r="Q715" s="38" t="str">
        <f t="shared" ca="1" si="1674"/>
        <v/>
      </c>
      <c r="R715" s="38" t="str">
        <f t="shared" ca="1" si="1674"/>
        <v/>
      </c>
      <c r="S715" s="66" t="str">
        <f t="shared" ca="1" si="1148"/>
        <v/>
      </c>
      <c r="T715" s="105" t="str">
        <f t="shared" ca="1" si="1661"/>
        <v/>
      </c>
    </row>
    <row r="716" spans="1:20" ht="20.25" hidden="1" thickTop="1" thickBot="1">
      <c r="A716" t="str">
        <f ca="1">IF(B716="","",INDIRECT("減額一覧!B"&amp;$P716))</f>
        <v/>
      </c>
      <c r="B716" s="61" t="str">
        <f t="shared" ref="B716" ca="1" si="1677">IF(INDIRECT("減額一覧!BC"&amp;P716)=1,INDIRECT("減額一覧!AG"&amp;P716),"")</f>
        <v/>
      </c>
      <c r="C716" s="36" t="str">
        <f ca="1">IF(B716="","",INDIRECT("減額一覧!C"&amp;$P716))</f>
        <v/>
      </c>
      <c r="D716" s="80" t="str">
        <f ca="1">IF($B716="","",INDIRECT("減額一覧!G"&amp;$P716))</f>
        <v/>
      </c>
      <c r="E716" s="19" t="str">
        <f ca="1">IF(B716="","",INDIRECT("減額一覧!H"&amp;P716))</f>
        <v/>
      </c>
      <c r="F716" s="19" t="str">
        <f ca="1">IF($B716="","",INDIRECT("減額一覧!AN"&amp;P716))</f>
        <v/>
      </c>
      <c r="G716" s="20" t="str">
        <f ca="1">IF($B716="","",INDIRECT("減額一覧!AO"&amp;P716))</f>
        <v/>
      </c>
      <c r="H716" s="20" t="str">
        <f ca="1">IF($B716="","",INDIRECT("減額一覧!AP"&amp;P716))</f>
        <v/>
      </c>
      <c r="I716" s="32" t="str">
        <f ca="1">IF(B716="","",IF(INDIRECT("減額一覧!BN"&amp;P716)=0.08,0.08,0.1))</f>
        <v/>
      </c>
      <c r="J716" s="52"/>
      <c r="K716" s="95" t="str">
        <f t="shared" ca="1" si="1184"/>
        <v/>
      </c>
      <c r="L716" s="58" t="str">
        <f t="shared" ca="1" si="1146"/>
        <v/>
      </c>
      <c r="N716" s="113" t="str">
        <f t="shared" ca="1" si="1672"/>
        <v/>
      </c>
      <c r="O716" s="114" t="str">
        <f t="shared" ref="O716" ca="1" si="1678">IF(B716="","",IF(INDIRECT("減額一覧!BN"&amp;P716)=0.08,0.08,0.1))</f>
        <v/>
      </c>
      <c r="P716" s="38">
        <v>117</v>
      </c>
      <c r="Q716" s="38" t="str">
        <f t="shared" ca="1" si="1674"/>
        <v/>
      </c>
      <c r="R716" s="38" t="str">
        <f t="shared" ca="1" si="1674"/>
        <v/>
      </c>
      <c r="S716" s="66" t="str">
        <f t="shared" ca="1" si="1148"/>
        <v/>
      </c>
      <c r="T716" s="105" t="str">
        <f t="shared" ca="1" si="1661"/>
        <v/>
      </c>
    </row>
    <row r="717" spans="1:20" ht="20.25" hidden="1" thickTop="1" thickBot="1">
      <c r="A717" t="str">
        <f ca="1">IF(B717="","",INDIRECT("減額一覧!B"&amp;$P717))</f>
        <v/>
      </c>
      <c r="B717" s="61" t="str">
        <f t="shared" ref="B717" ca="1" si="1679">IF(INDIRECT("減額一覧!BD"&amp;P717)=1,INDIRECT("減額一覧!AQ"&amp;P717),"")</f>
        <v/>
      </c>
      <c r="C717" s="45" t="str">
        <f ca="1">IF(B717="","",INDIRECT("減額一覧!C"&amp;$P717))</f>
        <v/>
      </c>
      <c r="D717" s="79" t="str">
        <f ca="1">IF($B717="","",INDIRECT("減額一覧!G"&amp;$P717))</f>
        <v/>
      </c>
      <c r="E717" s="19" t="str">
        <f ca="1">IF(B717="","",INDIRECT("減額一覧!H"&amp;P717))</f>
        <v/>
      </c>
      <c r="F717" s="19" t="str">
        <f ca="1">IF($B717="","",INDIRECT("減額一覧!AX"&amp;P717))</f>
        <v/>
      </c>
      <c r="G717" s="20" t="str">
        <f ca="1">IF($B717="","",INDIRECT("減額一覧!AY"&amp;P717))</f>
        <v/>
      </c>
      <c r="H717" s="20" t="str">
        <f ca="1">IF($B717="","",INDIRECT("減額一覧!AZ"&amp;P717))</f>
        <v/>
      </c>
      <c r="I717" s="32" t="str">
        <f ca="1">IF(B717="","",IF(INDIRECT("減額一覧!BO"&amp;P717)=0.08,0.08,0.1))</f>
        <v/>
      </c>
      <c r="J717" s="52"/>
      <c r="K717" s="95" t="str">
        <f t="shared" ca="1" si="1184"/>
        <v/>
      </c>
      <c r="L717" s="58" t="str">
        <f t="shared" ca="1" si="1146"/>
        <v/>
      </c>
      <c r="N717" s="113" t="str">
        <f t="shared" ca="1" si="1672"/>
        <v/>
      </c>
      <c r="O717" s="114" t="str">
        <f t="shared" ref="O717" ca="1" si="1680">IF(B717="","",IF(INDIRECT("減額一覧!BO"&amp;P717)=0.08,0.08,0.1))</f>
        <v/>
      </c>
      <c r="P717" s="38">
        <v>117</v>
      </c>
      <c r="Q717" s="38" t="str">
        <f t="shared" ca="1" si="1674"/>
        <v/>
      </c>
      <c r="R717" s="38" t="str">
        <f t="shared" ca="1" si="1674"/>
        <v/>
      </c>
      <c r="S717" s="66" t="str">
        <f t="shared" ca="1" si="1148"/>
        <v/>
      </c>
      <c r="T717" s="105" t="str">
        <f t="shared" ca="1" si="1661"/>
        <v/>
      </c>
    </row>
    <row r="718" spans="1:20" ht="20.25" hidden="1" thickTop="1" thickBot="1">
      <c r="A718" t="str">
        <f t="shared" ref="A718" ca="1" si="1681">IF(B718="","",INDIRECT("減額一覧!B"&amp;$P718))</f>
        <v/>
      </c>
      <c r="B718" s="64"/>
      <c r="C718" s="41" t="str">
        <f>IF(B718="","",減額一覧!C414)</f>
        <v/>
      </c>
      <c r="D718" s="43"/>
      <c r="E718" s="21"/>
      <c r="F718" s="22" t="s">
        <v>69</v>
      </c>
      <c r="G718" s="23">
        <f t="shared" ref="G718:H718" si="1682">SUBTOTAL(9,G714:G717)</f>
        <v>0</v>
      </c>
      <c r="H718" s="23">
        <f t="shared" si="1682"/>
        <v>0</v>
      </c>
      <c r="I718" s="30"/>
      <c r="J718" s="53"/>
      <c r="K718" s="96" t="str">
        <f t="shared" ca="1" si="1184"/>
        <v/>
      </c>
      <c r="L718" s="59" t="str">
        <f t="shared" si="1146"/>
        <v/>
      </c>
      <c r="N718" s="108" t="str">
        <f t="shared" ref="N718" si="1683">IF(AND(G718=0,H718=0),"","小計")</f>
        <v/>
      </c>
      <c r="O718" s="108" t="str">
        <f t="shared" ref="O718" si="1684">IF(AND(G718=0,H718=0),"","小計")</f>
        <v/>
      </c>
      <c r="P718" s="38"/>
      <c r="Q718" s="38"/>
      <c r="R718" s="38"/>
      <c r="S718" s="66" t="str">
        <f t="shared" si="1148"/>
        <v/>
      </c>
      <c r="T718" s="105" t="str">
        <f t="shared" si="1661"/>
        <v/>
      </c>
    </row>
    <row r="719" spans="1:20" ht="20.25" hidden="1" thickTop="1" thickBot="1">
      <c r="A719" t="str">
        <f ca="1">IF(B719="","",INDIRECT("減額一覧!B"&amp;$P719))</f>
        <v/>
      </c>
      <c r="B719" s="61" t="str">
        <f t="shared" ref="B719" ca="1" si="1685">IF(INDIRECT("減額一覧!BA"&amp;P719)=1,INDIRECT("減額一覧!M"&amp;P719),"")</f>
        <v/>
      </c>
      <c r="C719" s="36" t="str">
        <f ca="1">IF(B719="","",INDIRECT("減額一覧!C"&amp;$P719))</f>
        <v/>
      </c>
      <c r="D719" s="78" t="str">
        <f ca="1">IF($B719="","",INDIRECT("減額一覧!G"&amp;$P719))</f>
        <v/>
      </c>
      <c r="E719" s="19" t="str">
        <f ca="1">IF(B719="","",INDIRECT("減額一覧!H"&amp;P719))</f>
        <v/>
      </c>
      <c r="F719" s="19" t="str">
        <f ca="1">IF($B719="","",INDIRECT("減額一覧!T"&amp;P719))</f>
        <v/>
      </c>
      <c r="G719" s="20" t="str">
        <f ca="1">IF($B719="","",INDIRECT("減額一覧!U"&amp;P719))</f>
        <v/>
      </c>
      <c r="H719" s="20" t="str">
        <f ca="1">IF($B719="","",INDIRECT("減額一覧!V"&amp;P719))</f>
        <v/>
      </c>
      <c r="I719" s="32" t="str">
        <f ca="1">IF(B719="","",IF(INDIRECT("減額一覧!BL"&amp;P719)=0.08,0.08,0.1))</f>
        <v/>
      </c>
      <c r="J719" s="51"/>
      <c r="K719" s="94" t="str">
        <f t="shared" ca="1" si="1184"/>
        <v/>
      </c>
      <c r="L719" s="56" t="str">
        <f t="shared" ca="1" si="1146"/>
        <v/>
      </c>
      <c r="N719" s="113" t="str">
        <f t="shared" ref="N719:N722" ca="1" si="1686">IF(A719="","",IF(A719&gt;3000,"月ヶ瀬",IF(A719&gt;=2000,"都祁","市内")))</f>
        <v/>
      </c>
      <c r="O719" s="114" t="str">
        <f t="shared" ref="O719" ca="1" si="1687">IF(B719="","",IF(INDIRECT("減額一覧!BL"&amp;P719)=0.08,0.08,0.1))</f>
        <v/>
      </c>
      <c r="P719" s="38">
        <v>114</v>
      </c>
      <c r="Q719" s="38" t="str">
        <f t="shared" ref="Q719:R722" ca="1" si="1688">IF(G719="","",IF(G719&gt;0,1,""))</f>
        <v/>
      </c>
      <c r="R719" s="38" t="str">
        <f t="shared" ca="1" si="1688"/>
        <v/>
      </c>
      <c r="S719" s="66" t="str">
        <f t="shared" ca="1" si="1148"/>
        <v/>
      </c>
      <c r="T719" s="105" t="str">
        <f t="shared" ca="1" si="1661"/>
        <v/>
      </c>
    </row>
    <row r="720" spans="1:20" ht="20.25" hidden="1" thickTop="1" thickBot="1">
      <c r="A720" t="str">
        <f ca="1">IF(B720="","",INDIRECT("減額一覧!B"&amp;$P720))</f>
        <v/>
      </c>
      <c r="B720" s="61" t="str">
        <f t="shared" ref="B720" ca="1" si="1689">IF(INDIRECT("減額一覧!BB"&amp;P720)=1,INDIRECT("減額一覧!W"&amp;P720),"")</f>
        <v/>
      </c>
      <c r="C720" s="44" t="str">
        <f ca="1">IF(B720="","",INDIRECT("減額一覧!C"&amp;$P720))</f>
        <v/>
      </c>
      <c r="D720" s="79" t="str">
        <f ca="1">IF($B720="","",INDIRECT("減額一覧!G"&amp;$P720))</f>
        <v/>
      </c>
      <c r="E720" s="19" t="str">
        <f ca="1">IF(B720="","",INDIRECT("減額一覧!H"&amp;P720))</f>
        <v/>
      </c>
      <c r="F720" s="19" t="str">
        <f ca="1">IF($B720="","",INDIRECT("減額一覧!AD"&amp;P720))</f>
        <v/>
      </c>
      <c r="G720" s="20" t="str">
        <f ca="1">IF($B720="","",INDIRECT("減額一覧!AE"&amp;P720))</f>
        <v/>
      </c>
      <c r="H720" s="20" t="str">
        <f ca="1">IF($B720="","",INDIRECT("減額一覧!AF"&amp;P720))</f>
        <v/>
      </c>
      <c r="I720" s="32" t="str">
        <f ca="1">IF(B720="","",IF(INDIRECT("減額一覧!BM"&amp;P720)=0.08,0.08,0.1))</f>
        <v/>
      </c>
      <c r="J720" s="52"/>
      <c r="K720" s="95" t="str">
        <f t="shared" ca="1" si="1184"/>
        <v/>
      </c>
      <c r="L720" s="58" t="str">
        <f t="shared" ca="1" si="1146"/>
        <v/>
      </c>
      <c r="N720" s="113" t="str">
        <f t="shared" ca="1" si="1686"/>
        <v/>
      </c>
      <c r="O720" s="114" t="str">
        <f t="shared" ref="O720" ca="1" si="1690">IF(B720="","",IF(INDIRECT("減額一覧!BM"&amp;P720)=0.08,0.08,0.1))</f>
        <v/>
      </c>
      <c r="P720" s="38">
        <v>114</v>
      </c>
      <c r="Q720" s="38" t="str">
        <f t="shared" ca="1" si="1688"/>
        <v/>
      </c>
      <c r="R720" s="38" t="str">
        <f t="shared" ca="1" si="1688"/>
        <v/>
      </c>
      <c r="S720" s="66" t="str">
        <f t="shared" ca="1" si="1148"/>
        <v/>
      </c>
      <c r="T720" s="105" t="str">
        <f t="shared" ca="1" si="1661"/>
        <v/>
      </c>
    </row>
    <row r="721" spans="1:20" ht="20.25" hidden="1" thickTop="1" thickBot="1">
      <c r="A721" t="str">
        <f ca="1">IF(B721="","",INDIRECT("減額一覧!B"&amp;$P721))</f>
        <v/>
      </c>
      <c r="B721" s="61" t="str">
        <f t="shared" ref="B721" ca="1" si="1691">IF(INDIRECT("減額一覧!BC"&amp;P721)=1,INDIRECT("減額一覧!AG"&amp;P721),"")</f>
        <v/>
      </c>
      <c r="C721" s="36" t="str">
        <f ca="1">IF(B721="","",INDIRECT("減額一覧!C"&amp;$P721))</f>
        <v/>
      </c>
      <c r="D721" s="80" t="str">
        <f ca="1">IF($B721="","",INDIRECT("減額一覧!G"&amp;$P721))</f>
        <v/>
      </c>
      <c r="E721" s="19" t="str">
        <f ca="1">IF(B721="","",INDIRECT("減額一覧!H"&amp;P721))</f>
        <v/>
      </c>
      <c r="F721" s="19" t="str">
        <f ca="1">IF($B721="","",INDIRECT("減額一覧!AN"&amp;P721))</f>
        <v/>
      </c>
      <c r="G721" s="20" t="str">
        <f ca="1">IF($B721="","",INDIRECT("減額一覧!AO"&amp;P721))</f>
        <v/>
      </c>
      <c r="H721" s="20" t="str">
        <f ca="1">IF($B721="","",INDIRECT("減額一覧!AP"&amp;P721))</f>
        <v/>
      </c>
      <c r="I721" s="32" t="str">
        <f ca="1">IF(B721="","",IF(INDIRECT("減額一覧!BN"&amp;P721)=0.08,0.08,0.1))</f>
        <v/>
      </c>
      <c r="J721" s="52"/>
      <c r="K721" s="95" t="str">
        <f t="shared" ca="1" si="1184"/>
        <v/>
      </c>
      <c r="L721" s="58" t="str">
        <f t="shared" ca="1" si="1146"/>
        <v/>
      </c>
      <c r="N721" s="113" t="str">
        <f t="shared" ca="1" si="1686"/>
        <v/>
      </c>
      <c r="O721" s="114" t="str">
        <f t="shared" ref="O721" ca="1" si="1692">IF(B721="","",IF(INDIRECT("減額一覧!BN"&amp;P721)=0.08,0.08,0.1))</f>
        <v/>
      </c>
      <c r="P721" s="38">
        <v>114</v>
      </c>
      <c r="Q721" s="38" t="str">
        <f t="shared" ca="1" si="1688"/>
        <v/>
      </c>
      <c r="R721" s="38" t="str">
        <f t="shared" ca="1" si="1688"/>
        <v/>
      </c>
      <c r="S721" s="66" t="str">
        <f t="shared" ca="1" si="1148"/>
        <v/>
      </c>
      <c r="T721" s="105" t="str">
        <f t="shared" ca="1" si="1661"/>
        <v/>
      </c>
    </row>
    <row r="722" spans="1:20" ht="20.25" hidden="1" thickTop="1" thickBot="1">
      <c r="A722" t="str">
        <f ca="1">IF(B722="","",INDIRECT("減額一覧!B"&amp;$P722))</f>
        <v/>
      </c>
      <c r="B722" s="61" t="str">
        <f t="shared" ref="B722" ca="1" si="1693">IF(INDIRECT("減額一覧!BD"&amp;P722)=1,INDIRECT("減額一覧!AQ"&amp;P722),"")</f>
        <v/>
      </c>
      <c r="C722" s="45" t="str">
        <f ca="1">IF(B722="","",INDIRECT("減額一覧!C"&amp;$P722))</f>
        <v/>
      </c>
      <c r="D722" s="79" t="str">
        <f ca="1">IF($B722="","",INDIRECT("減額一覧!G"&amp;$P722))</f>
        <v/>
      </c>
      <c r="E722" s="19" t="str">
        <f ca="1">IF(B722="","",INDIRECT("減額一覧!H"&amp;P722))</f>
        <v/>
      </c>
      <c r="F722" s="19" t="str">
        <f ca="1">IF($B722="","",INDIRECT("減額一覧!AX"&amp;P722))</f>
        <v/>
      </c>
      <c r="G722" s="20" t="str">
        <f ca="1">IF($B722="","",INDIRECT("減額一覧!AY"&amp;P722))</f>
        <v/>
      </c>
      <c r="H722" s="20" t="str">
        <f ca="1">IF($B722="","",INDIRECT("減額一覧!AZ"&amp;P722))</f>
        <v/>
      </c>
      <c r="I722" s="32" t="str">
        <f ca="1">IF(B722="","",IF(INDIRECT("減額一覧!BO"&amp;P722)=0.08,0.08,0.1))</f>
        <v/>
      </c>
      <c r="J722" s="52"/>
      <c r="K722" s="95" t="str">
        <f t="shared" ca="1" si="1184"/>
        <v/>
      </c>
      <c r="L722" s="58" t="str">
        <f t="shared" ca="1" si="1146"/>
        <v/>
      </c>
      <c r="N722" s="113" t="str">
        <f t="shared" ca="1" si="1686"/>
        <v/>
      </c>
      <c r="O722" s="114" t="str">
        <f t="shared" ref="O722" ca="1" si="1694">IF(B722="","",IF(INDIRECT("減額一覧!BO"&amp;P722)=0.08,0.08,0.1))</f>
        <v/>
      </c>
      <c r="P722" s="38">
        <v>114</v>
      </c>
      <c r="Q722" s="38" t="str">
        <f t="shared" ca="1" si="1688"/>
        <v/>
      </c>
      <c r="R722" s="38" t="str">
        <f t="shared" ca="1" si="1688"/>
        <v/>
      </c>
      <c r="S722" s="66" t="str">
        <f t="shared" ca="1" si="1148"/>
        <v/>
      </c>
      <c r="T722" s="105" t="str">
        <f t="shared" ca="1" si="1661"/>
        <v/>
      </c>
    </row>
    <row r="723" spans="1:20" ht="20.25" hidden="1" thickTop="1" thickBot="1">
      <c r="B723" s="64"/>
      <c r="C723" s="41" t="str">
        <f>IF(B723="","",減額一覧!C419)</f>
        <v/>
      </c>
      <c r="D723" s="43"/>
      <c r="E723" s="21"/>
      <c r="F723" s="22" t="s">
        <v>69</v>
      </c>
      <c r="G723" s="23">
        <f t="shared" ref="G723:H723" si="1695">SUBTOTAL(9,G719:G722)</f>
        <v>0</v>
      </c>
      <c r="H723" s="23">
        <f t="shared" si="1695"/>
        <v>0</v>
      </c>
      <c r="I723" s="30"/>
      <c r="J723" s="53"/>
      <c r="K723" s="96" t="str">
        <f t="shared" si="1184"/>
        <v/>
      </c>
      <c r="L723" s="59" t="str">
        <f t="shared" si="1146"/>
        <v/>
      </c>
      <c r="N723" s="108" t="str">
        <f t="shared" ref="N723" si="1696">IF(AND(G723=0,H723=0),"","小計")</f>
        <v/>
      </c>
      <c r="O723" s="108" t="str">
        <f t="shared" ref="O723" si="1697">IF(AND(G723=0,H723=0),"","小計")</f>
        <v/>
      </c>
      <c r="P723" s="38"/>
      <c r="Q723" s="38"/>
      <c r="R723" s="38"/>
      <c r="S723" s="66" t="str">
        <f t="shared" si="1148"/>
        <v/>
      </c>
      <c r="T723" s="105" t="str">
        <f t="shared" si="1661"/>
        <v/>
      </c>
    </row>
    <row r="724" spans="1:20" ht="20.25" hidden="1" thickTop="1" thickBot="1">
      <c r="A724" t="str">
        <f ca="1">IF(B724="","",INDIRECT("減額一覧!B"&amp;$P724))</f>
        <v/>
      </c>
      <c r="B724" s="61" t="str">
        <f t="shared" ref="B724" ca="1" si="1698">IF(INDIRECT("減額一覧!BA"&amp;P724)=1,INDIRECT("減額一覧!M"&amp;P724),"")</f>
        <v/>
      </c>
      <c r="C724" s="36" t="str">
        <f ca="1">IF(B724="","",INDIRECT("減額一覧!C"&amp;$P724))</f>
        <v/>
      </c>
      <c r="D724" s="78" t="str">
        <f ca="1">IF($B724="","",INDIRECT("減額一覧!G"&amp;$P724))</f>
        <v/>
      </c>
      <c r="E724" s="19" t="str">
        <f ca="1">IF(B724="","",INDIRECT("減額一覧!H"&amp;P724))</f>
        <v/>
      </c>
      <c r="F724" s="19" t="str">
        <f ca="1">IF($B724="","",INDIRECT("減額一覧!T"&amp;P724))</f>
        <v/>
      </c>
      <c r="G724" s="20" t="str">
        <f ca="1">IF($B724="","",INDIRECT("減額一覧!U"&amp;P724))</f>
        <v/>
      </c>
      <c r="H724" s="20" t="str">
        <f ca="1">IF($B724="","",INDIRECT("減額一覧!V"&amp;P724))</f>
        <v/>
      </c>
      <c r="I724" s="32" t="str">
        <f ca="1">IF(B724="","",IF(INDIRECT("減額一覧!BL"&amp;P724)=0.08,0.08,0.1))</f>
        <v/>
      </c>
      <c r="J724" s="51"/>
      <c r="K724" s="94" t="str">
        <f t="shared" ca="1" si="1184"/>
        <v/>
      </c>
      <c r="L724" s="56" t="str">
        <f t="shared" ca="1" si="1146"/>
        <v/>
      </c>
      <c r="N724" s="113" t="str">
        <f t="shared" ref="N724:N727" ca="1" si="1699">IF(A724="","",IF(A724&gt;3000,"月ヶ瀬",IF(A724&gt;=2000,"都祁","市内")))</f>
        <v/>
      </c>
      <c r="O724" s="114" t="str">
        <f t="shared" ref="O724" ca="1" si="1700">IF(B724="","",IF(INDIRECT("減額一覧!BL"&amp;P724)=0.08,0.08,0.1))</f>
        <v/>
      </c>
      <c r="P724" s="38">
        <v>115</v>
      </c>
      <c r="Q724" s="38" t="str">
        <f t="shared" ref="Q724:R727" ca="1" si="1701">IF(G724="","",IF(G724&gt;0,1,""))</f>
        <v/>
      </c>
      <c r="R724" s="38" t="str">
        <f t="shared" ca="1" si="1701"/>
        <v/>
      </c>
      <c r="S724" s="66" t="str">
        <f t="shared" ca="1" si="1148"/>
        <v/>
      </c>
      <c r="T724" s="105" t="str">
        <f t="shared" ca="1" si="1661"/>
        <v/>
      </c>
    </row>
    <row r="725" spans="1:20" ht="20.25" hidden="1" thickTop="1" thickBot="1">
      <c r="A725" t="str">
        <f ca="1">IF(B725="","",INDIRECT("減額一覧!B"&amp;$P725))</f>
        <v/>
      </c>
      <c r="B725" s="61" t="str">
        <f t="shared" ref="B725" ca="1" si="1702">IF(INDIRECT("減額一覧!BB"&amp;P725)=1,INDIRECT("減額一覧!W"&amp;P725),"")</f>
        <v/>
      </c>
      <c r="C725" s="44" t="str">
        <f ca="1">IF(B725="","",INDIRECT("減額一覧!C"&amp;$P725))</f>
        <v/>
      </c>
      <c r="D725" s="79" t="str">
        <f ca="1">IF($B725="","",INDIRECT("減額一覧!G"&amp;$P725))</f>
        <v/>
      </c>
      <c r="E725" s="19" t="str">
        <f ca="1">IF(B725="","",INDIRECT("減額一覧!H"&amp;P725))</f>
        <v/>
      </c>
      <c r="F725" s="19" t="str">
        <f ca="1">IF($B725="","",INDIRECT("減額一覧!AD"&amp;P725))</f>
        <v/>
      </c>
      <c r="G725" s="20" t="str">
        <f ca="1">IF($B725="","",INDIRECT("減額一覧!AE"&amp;P725))</f>
        <v/>
      </c>
      <c r="H725" s="20" t="str">
        <f ca="1">IF($B725="","",INDIRECT("減額一覧!AF"&amp;P725))</f>
        <v/>
      </c>
      <c r="I725" s="32" t="str">
        <f ca="1">IF(B725="","",IF(INDIRECT("減額一覧!BM"&amp;P725)=0.08,0.08,0.1))</f>
        <v/>
      </c>
      <c r="J725" s="52"/>
      <c r="K725" s="95" t="str">
        <f t="shared" ca="1" si="1184"/>
        <v/>
      </c>
      <c r="L725" s="58" t="str">
        <f t="shared" ca="1" si="1146"/>
        <v/>
      </c>
      <c r="N725" s="113" t="str">
        <f t="shared" ca="1" si="1699"/>
        <v/>
      </c>
      <c r="O725" s="114" t="str">
        <f t="shared" ref="O725" ca="1" si="1703">IF(B725="","",IF(INDIRECT("減額一覧!BM"&amp;P725)=0.08,0.08,0.1))</f>
        <v/>
      </c>
      <c r="P725" s="38">
        <v>115</v>
      </c>
      <c r="Q725" s="38" t="str">
        <f t="shared" ca="1" si="1701"/>
        <v/>
      </c>
      <c r="R725" s="38" t="str">
        <f t="shared" ca="1" si="1701"/>
        <v/>
      </c>
      <c r="S725" s="66" t="str">
        <f t="shared" ca="1" si="1148"/>
        <v/>
      </c>
      <c r="T725" s="105" t="str">
        <f t="shared" ca="1" si="1661"/>
        <v/>
      </c>
    </row>
    <row r="726" spans="1:20" ht="20.25" hidden="1" thickTop="1" thickBot="1">
      <c r="A726" t="str">
        <f ca="1">IF(B726="","",INDIRECT("減額一覧!B"&amp;$P726))</f>
        <v/>
      </c>
      <c r="B726" s="61" t="str">
        <f t="shared" ref="B726" ca="1" si="1704">IF(INDIRECT("減額一覧!BC"&amp;P726)=1,INDIRECT("減額一覧!AG"&amp;P726),"")</f>
        <v/>
      </c>
      <c r="C726" s="36" t="str">
        <f ca="1">IF(B726="","",INDIRECT("減額一覧!C"&amp;$P726))</f>
        <v/>
      </c>
      <c r="D726" s="80" t="str">
        <f ca="1">IF($B726="","",INDIRECT("減額一覧!G"&amp;$P726))</f>
        <v/>
      </c>
      <c r="E726" s="19" t="str">
        <f ca="1">IF(B726="","",INDIRECT("減額一覧!H"&amp;P726))</f>
        <v/>
      </c>
      <c r="F726" s="19" t="str">
        <f ca="1">IF($B726="","",INDIRECT("減額一覧!AN"&amp;P726))</f>
        <v/>
      </c>
      <c r="G726" s="20" t="str">
        <f ca="1">IF($B726="","",INDIRECT("減額一覧!AO"&amp;P726))</f>
        <v/>
      </c>
      <c r="H726" s="20" t="str">
        <f ca="1">IF($B726="","",INDIRECT("減額一覧!AP"&amp;P726))</f>
        <v/>
      </c>
      <c r="I726" s="32" t="str">
        <f ca="1">IF(B726="","",IF(INDIRECT("減額一覧!BN"&amp;P726)=0.08,0.08,0.1))</f>
        <v/>
      </c>
      <c r="J726" s="52"/>
      <c r="K726" s="95" t="str">
        <f t="shared" ca="1" si="1184"/>
        <v/>
      </c>
      <c r="L726" s="58" t="str">
        <f t="shared" ca="1" si="1146"/>
        <v/>
      </c>
      <c r="N726" s="113" t="str">
        <f t="shared" ca="1" si="1699"/>
        <v/>
      </c>
      <c r="O726" s="114" t="str">
        <f t="shared" ref="O726" ca="1" si="1705">IF(B726="","",IF(INDIRECT("減額一覧!BN"&amp;P726)=0.08,0.08,0.1))</f>
        <v/>
      </c>
      <c r="P726" s="38">
        <v>115</v>
      </c>
      <c r="Q726" s="38" t="str">
        <f t="shared" ca="1" si="1701"/>
        <v/>
      </c>
      <c r="R726" s="38" t="str">
        <f t="shared" ca="1" si="1701"/>
        <v/>
      </c>
      <c r="S726" s="66" t="str">
        <f t="shared" ca="1" si="1148"/>
        <v/>
      </c>
      <c r="T726" s="105" t="str">
        <f t="shared" ca="1" si="1661"/>
        <v/>
      </c>
    </row>
    <row r="727" spans="1:20" ht="20.25" hidden="1" thickTop="1" thickBot="1">
      <c r="A727" t="str">
        <f ca="1">IF(B727="","",INDIRECT("減額一覧!B"&amp;$P727))</f>
        <v/>
      </c>
      <c r="B727" s="61" t="str">
        <f t="shared" ref="B727" ca="1" si="1706">IF(INDIRECT("減額一覧!BD"&amp;P727)=1,INDIRECT("減額一覧!AQ"&amp;P727),"")</f>
        <v/>
      </c>
      <c r="C727" s="45" t="str">
        <f ca="1">IF(B727="","",INDIRECT("減額一覧!C"&amp;$P727))</f>
        <v/>
      </c>
      <c r="D727" s="79" t="str">
        <f ca="1">IF($B727="","",INDIRECT("減額一覧!G"&amp;$P727))</f>
        <v/>
      </c>
      <c r="E727" s="19" t="str">
        <f ca="1">IF(B727="","",INDIRECT("減額一覧!H"&amp;P727))</f>
        <v/>
      </c>
      <c r="F727" s="19" t="str">
        <f ca="1">IF($B727="","",INDIRECT("減額一覧!AX"&amp;P727))</f>
        <v/>
      </c>
      <c r="G727" s="20" t="str">
        <f ca="1">IF($B727="","",INDIRECT("減額一覧!AY"&amp;P727))</f>
        <v/>
      </c>
      <c r="H727" s="20" t="str">
        <f ca="1">IF($B727="","",INDIRECT("減額一覧!AZ"&amp;P727))</f>
        <v/>
      </c>
      <c r="I727" s="32" t="str">
        <f ca="1">IF(B727="","",IF(INDIRECT("減額一覧!BO"&amp;P727)=0.08,0.08,0.1))</f>
        <v/>
      </c>
      <c r="J727" s="52"/>
      <c r="K727" s="95" t="str">
        <f t="shared" ca="1" si="1184"/>
        <v/>
      </c>
      <c r="L727" s="58" t="str">
        <f t="shared" ca="1" si="1146"/>
        <v/>
      </c>
      <c r="N727" s="113" t="str">
        <f t="shared" ca="1" si="1699"/>
        <v/>
      </c>
      <c r="O727" s="114" t="str">
        <f t="shared" ref="O727" ca="1" si="1707">IF(B727="","",IF(INDIRECT("減額一覧!BO"&amp;P727)=0.08,0.08,0.1))</f>
        <v/>
      </c>
      <c r="P727" s="38">
        <v>115</v>
      </c>
      <c r="Q727" s="38" t="str">
        <f t="shared" ca="1" si="1701"/>
        <v/>
      </c>
      <c r="R727" s="38" t="str">
        <f t="shared" ca="1" si="1701"/>
        <v/>
      </c>
      <c r="S727" s="66" t="str">
        <f t="shared" ca="1" si="1148"/>
        <v/>
      </c>
      <c r="T727" s="105" t="str">
        <f t="shared" ca="1" si="1661"/>
        <v/>
      </c>
    </row>
    <row r="728" spans="1:20" ht="20.25" hidden="1" thickTop="1" thickBot="1">
      <c r="B728" s="64"/>
      <c r="C728" s="41" t="str">
        <f>IF(B728="","",減額一覧!C424)</f>
        <v/>
      </c>
      <c r="D728" s="43"/>
      <c r="E728" s="21"/>
      <c r="F728" s="22" t="s">
        <v>69</v>
      </c>
      <c r="G728" s="23">
        <f t="shared" ref="G728:H728" si="1708">SUBTOTAL(9,G724:G727)</f>
        <v>0</v>
      </c>
      <c r="H728" s="23">
        <f t="shared" si="1708"/>
        <v>0</v>
      </c>
      <c r="I728" s="30"/>
      <c r="J728" s="53"/>
      <c r="K728" s="96" t="str">
        <f t="shared" si="1184"/>
        <v/>
      </c>
      <c r="L728" s="59" t="str">
        <f t="shared" si="1146"/>
        <v/>
      </c>
      <c r="N728" s="108" t="str">
        <f t="shared" ref="N728" si="1709">IF(AND(G728=0,H728=0),"","小計")</f>
        <v/>
      </c>
      <c r="O728" s="108" t="str">
        <f t="shared" ref="O728" si="1710">IF(AND(G728=0,H728=0),"","小計")</f>
        <v/>
      </c>
      <c r="P728" s="38"/>
      <c r="Q728" s="38"/>
      <c r="R728" s="38"/>
      <c r="S728" s="66" t="str">
        <f t="shared" si="1148"/>
        <v/>
      </c>
      <c r="T728" s="105" t="str">
        <f t="shared" si="1661"/>
        <v/>
      </c>
    </row>
    <row r="729" spans="1:20" ht="20.25" hidden="1" thickTop="1" thickBot="1">
      <c r="A729" t="str">
        <f ca="1">IF(B729="","",INDIRECT("減額一覧!B"&amp;$P729))</f>
        <v/>
      </c>
      <c r="B729" s="61" t="str">
        <f t="shared" ref="B729" ca="1" si="1711">IF(INDIRECT("減額一覧!BA"&amp;P729)=1,INDIRECT("減額一覧!M"&amp;P729),"")</f>
        <v/>
      </c>
      <c r="C729" s="36" t="str">
        <f ca="1">IF(B729="","",INDIRECT("減額一覧!C"&amp;$P729))</f>
        <v/>
      </c>
      <c r="D729" s="78" t="str">
        <f ca="1">IF($B729="","",INDIRECT("減額一覧!G"&amp;$P729))</f>
        <v/>
      </c>
      <c r="E729" s="19" t="str">
        <f ca="1">IF(B729="","",INDIRECT("減額一覧!H"&amp;P729))</f>
        <v/>
      </c>
      <c r="F729" s="19" t="str">
        <f ca="1">IF($B729="","",INDIRECT("減額一覧!T"&amp;P729))</f>
        <v/>
      </c>
      <c r="G729" s="20" t="str">
        <f ca="1">IF($B729="","",INDIRECT("減額一覧!U"&amp;P729))</f>
        <v/>
      </c>
      <c r="H729" s="20" t="str">
        <f ca="1">IF($B729="","",INDIRECT("減額一覧!V"&amp;P729))</f>
        <v/>
      </c>
      <c r="I729" s="32" t="str">
        <f ca="1">IF(B729="","",IF(INDIRECT("減額一覧!BL"&amp;P729)=0.08,0.08,0.1))</f>
        <v/>
      </c>
      <c r="J729" s="51"/>
      <c r="K729" s="94" t="str">
        <f t="shared" ca="1" si="1184"/>
        <v/>
      </c>
      <c r="L729" s="56" t="str">
        <f t="shared" ca="1" si="1146"/>
        <v/>
      </c>
      <c r="N729" s="113" t="str">
        <f t="shared" ref="N729:N732" ca="1" si="1712">IF(A729="","",IF(A729&gt;3000,"月ヶ瀬",IF(A729&gt;=2000,"都祁","市内")))</f>
        <v/>
      </c>
      <c r="O729" s="114" t="str">
        <f t="shared" ref="O729" ca="1" si="1713">IF(B729="","",IF(INDIRECT("減額一覧!BL"&amp;P729)=0.08,0.08,0.1))</f>
        <v/>
      </c>
      <c r="P729" s="38">
        <v>116</v>
      </c>
      <c r="Q729" s="38" t="str">
        <f t="shared" ref="Q729:R732" ca="1" si="1714">IF(G729="","",IF(G729&gt;0,1,""))</f>
        <v/>
      </c>
      <c r="R729" s="38" t="str">
        <f t="shared" ca="1" si="1714"/>
        <v/>
      </c>
      <c r="S729" s="66" t="str">
        <f t="shared" ca="1" si="1148"/>
        <v/>
      </c>
      <c r="T729" s="105" t="str">
        <f t="shared" ca="1" si="1661"/>
        <v/>
      </c>
    </row>
    <row r="730" spans="1:20" ht="20.25" hidden="1" thickTop="1" thickBot="1">
      <c r="A730" t="str">
        <f ca="1">IF(B730="","",INDIRECT("減額一覧!B"&amp;$P730))</f>
        <v/>
      </c>
      <c r="B730" s="61" t="str">
        <f t="shared" ref="B730" ca="1" si="1715">IF(INDIRECT("減額一覧!BB"&amp;P730)=1,INDIRECT("減額一覧!W"&amp;P730),"")</f>
        <v/>
      </c>
      <c r="C730" s="44" t="str">
        <f ca="1">IF(B730="","",INDIRECT("減額一覧!C"&amp;$P730))</f>
        <v/>
      </c>
      <c r="D730" s="79" t="str">
        <f ca="1">IF($B730="","",INDIRECT("減額一覧!G"&amp;$P730))</f>
        <v/>
      </c>
      <c r="E730" s="19" t="str">
        <f ca="1">IF(B730="","",INDIRECT("減額一覧!H"&amp;P730))</f>
        <v/>
      </c>
      <c r="F730" s="19" t="str">
        <f ca="1">IF($B730="","",INDIRECT("減額一覧!AD"&amp;P730))</f>
        <v/>
      </c>
      <c r="G730" s="20" t="str">
        <f ca="1">IF($B730="","",INDIRECT("減額一覧!AE"&amp;P730))</f>
        <v/>
      </c>
      <c r="H730" s="20" t="str">
        <f ca="1">IF($B730="","",INDIRECT("減額一覧!AF"&amp;P730))</f>
        <v/>
      </c>
      <c r="I730" s="32" t="str">
        <f ca="1">IF(B730="","",IF(INDIRECT("減額一覧!BM"&amp;P730)=0.08,0.08,0.1))</f>
        <v/>
      </c>
      <c r="J730" s="52"/>
      <c r="K730" s="95" t="str">
        <f t="shared" ca="1" si="1184"/>
        <v/>
      </c>
      <c r="L730" s="58" t="str">
        <f t="shared" ca="1" si="1146"/>
        <v/>
      </c>
      <c r="N730" s="113" t="str">
        <f t="shared" ca="1" si="1712"/>
        <v/>
      </c>
      <c r="O730" s="114" t="str">
        <f t="shared" ref="O730" ca="1" si="1716">IF(B730="","",IF(INDIRECT("減額一覧!BM"&amp;P730)=0.08,0.08,0.1))</f>
        <v/>
      </c>
      <c r="P730" s="38">
        <v>116</v>
      </c>
      <c r="Q730" s="38" t="str">
        <f t="shared" ca="1" si="1714"/>
        <v/>
      </c>
      <c r="R730" s="38" t="str">
        <f t="shared" ca="1" si="1714"/>
        <v/>
      </c>
      <c r="S730" s="66" t="str">
        <f t="shared" ca="1" si="1148"/>
        <v/>
      </c>
      <c r="T730" s="105" t="str">
        <f t="shared" ca="1" si="1661"/>
        <v/>
      </c>
    </row>
    <row r="731" spans="1:20" ht="20.25" hidden="1" thickTop="1" thickBot="1">
      <c r="A731" t="str">
        <f ca="1">IF(B731="","",INDIRECT("減額一覧!B"&amp;$P731))</f>
        <v/>
      </c>
      <c r="B731" s="61" t="str">
        <f t="shared" ref="B731" ca="1" si="1717">IF(INDIRECT("減額一覧!BC"&amp;P731)=1,INDIRECT("減額一覧!AG"&amp;P731),"")</f>
        <v/>
      </c>
      <c r="C731" s="36" t="str">
        <f ca="1">IF(B731="","",INDIRECT("減額一覧!C"&amp;$P731))</f>
        <v/>
      </c>
      <c r="D731" s="80" t="str">
        <f ca="1">IF($B731="","",INDIRECT("減額一覧!G"&amp;$P731))</f>
        <v/>
      </c>
      <c r="E731" s="19" t="str">
        <f ca="1">IF(B731="","",INDIRECT("減額一覧!H"&amp;P731))</f>
        <v/>
      </c>
      <c r="F731" s="19" t="str">
        <f ca="1">IF($B731="","",INDIRECT("減額一覧!AN"&amp;P731))</f>
        <v/>
      </c>
      <c r="G731" s="20" t="str">
        <f ca="1">IF($B731="","",INDIRECT("減額一覧!AO"&amp;P731))</f>
        <v/>
      </c>
      <c r="H731" s="20" t="str">
        <f ca="1">IF($B731="","",INDIRECT("減額一覧!AP"&amp;P731))</f>
        <v/>
      </c>
      <c r="I731" s="32" t="str">
        <f ca="1">IF(B731="","",IF(INDIRECT("減額一覧!BN"&amp;P731)=0.08,0.08,0.1))</f>
        <v/>
      </c>
      <c r="J731" s="52"/>
      <c r="K731" s="95" t="str">
        <f t="shared" ca="1" si="1184"/>
        <v/>
      </c>
      <c r="L731" s="58" t="str">
        <f t="shared" ca="1" si="1146"/>
        <v/>
      </c>
      <c r="N731" s="113" t="str">
        <f t="shared" ca="1" si="1712"/>
        <v/>
      </c>
      <c r="O731" s="114" t="str">
        <f t="shared" ref="O731" ca="1" si="1718">IF(B731="","",IF(INDIRECT("減額一覧!BN"&amp;P731)=0.08,0.08,0.1))</f>
        <v/>
      </c>
      <c r="P731" s="38">
        <v>116</v>
      </c>
      <c r="Q731" s="38" t="str">
        <f t="shared" ca="1" si="1714"/>
        <v/>
      </c>
      <c r="R731" s="38" t="str">
        <f t="shared" ca="1" si="1714"/>
        <v/>
      </c>
      <c r="S731" s="66" t="str">
        <f t="shared" ca="1" si="1148"/>
        <v/>
      </c>
      <c r="T731" s="105" t="str">
        <f t="shared" ca="1" si="1661"/>
        <v/>
      </c>
    </row>
    <row r="732" spans="1:20" ht="20.25" hidden="1" thickTop="1" thickBot="1">
      <c r="A732" t="str">
        <f ca="1">IF(B732="","",INDIRECT("減額一覧!B"&amp;$P732))</f>
        <v/>
      </c>
      <c r="B732" s="61" t="str">
        <f t="shared" ref="B732" ca="1" si="1719">IF(INDIRECT("減額一覧!BD"&amp;P732)=1,INDIRECT("減額一覧!AQ"&amp;P732),"")</f>
        <v/>
      </c>
      <c r="C732" s="45" t="str">
        <f ca="1">IF(B732="","",INDIRECT("減額一覧!C"&amp;$P732))</f>
        <v/>
      </c>
      <c r="D732" s="79" t="str">
        <f ca="1">IF($B732="","",INDIRECT("減額一覧!G"&amp;$P732))</f>
        <v/>
      </c>
      <c r="E732" s="19" t="str">
        <f ca="1">IF(B732="","",INDIRECT("減額一覧!H"&amp;P732))</f>
        <v/>
      </c>
      <c r="F732" s="19" t="str">
        <f ca="1">IF($B732="","",INDIRECT("減額一覧!AX"&amp;P732))</f>
        <v/>
      </c>
      <c r="G732" s="20" t="str">
        <f ca="1">IF($B732="","",INDIRECT("減額一覧!AY"&amp;P732))</f>
        <v/>
      </c>
      <c r="H732" s="20" t="str">
        <f ca="1">IF($B732="","",INDIRECT("減額一覧!AZ"&amp;P732))</f>
        <v/>
      </c>
      <c r="I732" s="32" t="str">
        <f ca="1">IF(B732="","",IF(INDIRECT("減額一覧!BO"&amp;P732)=0.08,0.08,0.1))</f>
        <v/>
      </c>
      <c r="J732" s="52"/>
      <c r="K732" s="95" t="str">
        <f t="shared" ca="1" si="1184"/>
        <v/>
      </c>
      <c r="L732" s="58" t="str">
        <f t="shared" ca="1" si="1146"/>
        <v/>
      </c>
      <c r="N732" s="113" t="str">
        <f t="shared" ca="1" si="1712"/>
        <v/>
      </c>
      <c r="O732" s="114" t="str">
        <f t="shared" ref="O732" ca="1" si="1720">IF(B732="","",IF(INDIRECT("減額一覧!BO"&amp;P732)=0.08,0.08,0.1))</f>
        <v/>
      </c>
      <c r="P732" s="38">
        <v>116</v>
      </c>
      <c r="Q732" s="38" t="str">
        <f t="shared" ca="1" si="1714"/>
        <v/>
      </c>
      <c r="R732" s="38" t="str">
        <f t="shared" ca="1" si="1714"/>
        <v/>
      </c>
      <c r="S732" s="66" t="str">
        <f t="shared" ca="1" si="1148"/>
        <v/>
      </c>
      <c r="T732" s="105" t="str">
        <f t="shared" ca="1" si="1661"/>
        <v/>
      </c>
    </row>
    <row r="733" spans="1:20" ht="20.25" hidden="1" thickTop="1" thickBot="1">
      <c r="B733" s="64"/>
      <c r="C733" s="41" t="str">
        <f>IF(B733="","",減額一覧!C429)</f>
        <v/>
      </c>
      <c r="D733" s="43"/>
      <c r="E733" s="21"/>
      <c r="F733" s="22" t="s">
        <v>69</v>
      </c>
      <c r="G733" s="23">
        <f t="shared" ref="G733:H733" si="1721">SUBTOTAL(9,G729:G732)</f>
        <v>0</v>
      </c>
      <c r="H733" s="23">
        <f t="shared" si="1721"/>
        <v>0</v>
      </c>
      <c r="I733" s="30"/>
      <c r="J733" s="53"/>
      <c r="K733" s="96" t="str">
        <f t="shared" si="1184"/>
        <v/>
      </c>
      <c r="L733" s="59" t="str">
        <f t="shared" si="1146"/>
        <v/>
      </c>
      <c r="N733" s="108" t="str">
        <f t="shared" ref="N733" si="1722">IF(AND(G733=0,H733=0),"","小計")</f>
        <v/>
      </c>
      <c r="O733" s="108" t="str">
        <f t="shared" ref="O733" si="1723">IF(AND(G733=0,H733=0),"","小計")</f>
        <v/>
      </c>
      <c r="P733" s="38"/>
      <c r="Q733" s="38"/>
      <c r="R733" s="38"/>
      <c r="S733" s="66" t="str">
        <f t="shared" si="1148"/>
        <v/>
      </c>
      <c r="T733" s="105" t="str">
        <f t="shared" si="1661"/>
        <v/>
      </c>
    </row>
    <row r="734" spans="1:20" ht="20.25" hidden="1" thickTop="1" thickBot="1">
      <c r="A734" t="str">
        <f ca="1">IF(B734="","",INDIRECT("減額一覧!B"&amp;$P734))</f>
        <v/>
      </c>
      <c r="B734" s="61" t="str">
        <f t="shared" ref="B734" ca="1" si="1724">IF(INDIRECT("減額一覧!BA"&amp;P734)=1,INDIRECT("減額一覧!M"&amp;P734),"")</f>
        <v/>
      </c>
      <c r="C734" s="36" t="str">
        <f ca="1">IF(B734="","",INDIRECT("減額一覧!C"&amp;$P734))</f>
        <v/>
      </c>
      <c r="D734" s="78" t="str">
        <f ca="1">IF($B734="","",INDIRECT("減額一覧!G"&amp;$P734))</f>
        <v/>
      </c>
      <c r="E734" s="19" t="str">
        <f ca="1">IF(B734="","",INDIRECT("減額一覧!H"&amp;P734))</f>
        <v/>
      </c>
      <c r="F734" s="19" t="str">
        <f ca="1">IF($B734="","",INDIRECT("減額一覧!T"&amp;P734))</f>
        <v/>
      </c>
      <c r="G734" s="20" t="str">
        <f ca="1">IF($B734="","",INDIRECT("減額一覧!U"&amp;P734))</f>
        <v/>
      </c>
      <c r="H734" s="20" t="str">
        <f ca="1">IF($B734="","",INDIRECT("減額一覧!V"&amp;P734))</f>
        <v/>
      </c>
      <c r="I734" s="32" t="str">
        <f ca="1">IF(B734="","",IF(INDIRECT("減額一覧!BL"&amp;P734)=0.08,0.08,0.1))</f>
        <v/>
      </c>
      <c r="J734" s="51"/>
      <c r="K734" s="94" t="str">
        <f t="shared" ca="1" si="1184"/>
        <v/>
      </c>
      <c r="L734" s="56" t="str">
        <f t="shared" ca="1" si="1146"/>
        <v/>
      </c>
      <c r="N734" s="113" t="str">
        <f t="shared" ref="N734:N737" ca="1" si="1725">IF(A734="","",IF(A734&gt;3000,"月ヶ瀬",IF(A734&gt;=2000,"都祁","市内")))</f>
        <v/>
      </c>
      <c r="O734" s="114" t="str">
        <f t="shared" ref="O734" ca="1" si="1726">IF(B734="","",IF(INDIRECT("減額一覧!BL"&amp;P734)=0.08,0.08,0.1))</f>
        <v/>
      </c>
      <c r="P734" s="38">
        <v>117</v>
      </c>
      <c r="Q734" s="38" t="str">
        <f t="shared" ref="Q734:R737" ca="1" si="1727">IF(G734="","",IF(G734&gt;0,1,""))</f>
        <v/>
      </c>
      <c r="R734" s="38" t="str">
        <f t="shared" ca="1" si="1727"/>
        <v/>
      </c>
      <c r="S734" s="66" t="str">
        <f t="shared" ca="1" si="1148"/>
        <v/>
      </c>
      <c r="T734" s="105" t="str">
        <f t="shared" ca="1" si="1661"/>
        <v/>
      </c>
    </row>
    <row r="735" spans="1:20" ht="20.25" hidden="1" thickTop="1" thickBot="1">
      <c r="A735" t="str">
        <f ca="1">IF(B735="","",INDIRECT("減額一覧!B"&amp;$P735))</f>
        <v/>
      </c>
      <c r="B735" s="61" t="str">
        <f t="shared" ref="B735" ca="1" si="1728">IF(INDIRECT("減額一覧!BB"&amp;P735)=1,INDIRECT("減額一覧!W"&amp;P735),"")</f>
        <v/>
      </c>
      <c r="C735" s="44" t="str">
        <f ca="1">IF(B735="","",INDIRECT("減額一覧!C"&amp;$P735))</f>
        <v/>
      </c>
      <c r="D735" s="79" t="str">
        <f ca="1">IF($B735="","",INDIRECT("減額一覧!G"&amp;$P735))</f>
        <v/>
      </c>
      <c r="E735" s="19" t="str">
        <f ca="1">IF(B735="","",INDIRECT("減額一覧!H"&amp;P735))</f>
        <v/>
      </c>
      <c r="F735" s="19" t="str">
        <f ca="1">IF($B735="","",INDIRECT("減額一覧!AD"&amp;P735))</f>
        <v/>
      </c>
      <c r="G735" s="20" t="str">
        <f ca="1">IF($B735="","",INDIRECT("減額一覧!AE"&amp;P735))</f>
        <v/>
      </c>
      <c r="H735" s="20" t="str">
        <f ca="1">IF($B735="","",INDIRECT("減額一覧!AF"&amp;P735))</f>
        <v/>
      </c>
      <c r="I735" s="32" t="str">
        <f ca="1">IF(B735="","",IF(INDIRECT("減額一覧!BM"&amp;P735)=0.08,0.08,0.1))</f>
        <v/>
      </c>
      <c r="J735" s="52"/>
      <c r="K735" s="95" t="str">
        <f t="shared" ca="1" si="1184"/>
        <v/>
      </c>
      <c r="L735" s="58" t="str">
        <f t="shared" ca="1" si="1146"/>
        <v/>
      </c>
      <c r="N735" s="113" t="str">
        <f t="shared" ca="1" si="1725"/>
        <v/>
      </c>
      <c r="O735" s="114" t="str">
        <f t="shared" ref="O735" ca="1" si="1729">IF(B735="","",IF(INDIRECT("減額一覧!BM"&amp;P735)=0.08,0.08,0.1))</f>
        <v/>
      </c>
      <c r="P735" s="38">
        <v>117</v>
      </c>
      <c r="Q735" s="38" t="str">
        <f t="shared" ca="1" si="1727"/>
        <v/>
      </c>
      <c r="R735" s="38" t="str">
        <f t="shared" ca="1" si="1727"/>
        <v/>
      </c>
      <c r="S735" s="66" t="str">
        <f t="shared" ca="1" si="1148"/>
        <v/>
      </c>
      <c r="T735" s="105" t="str">
        <f t="shared" ca="1" si="1661"/>
        <v/>
      </c>
    </row>
    <row r="736" spans="1:20" ht="20.25" hidden="1" thickTop="1" thickBot="1">
      <c r="A736" t="str">
        <f ca="1">IF(B736="","",INDIRECT("減額一覧!B"&amp;$P736))</f>
        <v/>
      </c>
      <c r="B736" s="61" t="str">
        <f t="shared" ref="B736" ca="1" si="1730">IF(INDIRECT("減額一覧!BC"&amp;P736)=1,INDIRECT("減額一覧!AG"&amp;P736),"")</f>
        <v/>
      </c>
      <c r="C736" s="36" t="str">
        <f ca="1">IF(B736="","",INDIRECT("減額一覧!C"&amp;$P736))</f>
        <v/>
      </c>
      <c r="D736" s="80" t="str">
        <f ca="1">IF($B736="","",INDIRECT("減額一覧!G"&amp;$P736))</f>
        <v/>
      </c>
      <c r="E736" s="19" t="str">
        <f ca="1">IF(B736="","",INDIRECT("減額一覧!H"&amp;P736))</f>
        <v/>
      </c>
      <c r="F736" s="19" t="str">
        <f ca="1">IF($B736="","",INDIRECT("減額一覧!AN"&amp;P736))</f>
        <v/>
      </c>
      <c r="G736" s="20" t="str">
        <f ca="1">IF($B736="","",INDIRECT("減額一覧!AO"&amp;P736))</f>
        <v/>
      </c>
      <c r="H736" s="20" t="str">
        <f ca="1">IF($B736="","",INDIRECT("減額一覧!AP"&amp;P736))</f>
        <v/>
      </c>
      <c r="I736" s="32" t="str">
        <f ca="1">IF(B736="","",IF(INDIRECT("減額一覧!BN"&amp;P736)=0.08,0.08,0.1))</f>
        <v/>
      </c>
      <c r="J736" s="52"/>
      <c r="K736" s="95" t="str">
        <f t="shared" ca="1" si="1184"/>
        <v/>
      </c>
      <c r="L736" s="58" t="str">
        <f t="shared" ca="1" si="1146"/>
        <v/>
      </c>
      <c r="N736" s="113" t="str">
        <f t="shared" ca="1" si="1725"/>
        <v/>
      </c>
      <c r="O736" s="114" t="str">
        <f t="shared" ref="O736" ca="1" si="1731">IF(B736="","",IF(INDIRECT("減額一覧!BN"&amp;P736)=0.08,0.08,0.1))</f>
        <v/>
      </c>
      <c r="P736" s="38">
        <v>117</v>
      </c>
      <c r="Q736" s="38" t="str">
        <f t="shared" ca="1" si="1727"/>
        <v/>
      </c>
      <c r="R736" s="38" t="str">
        <f t="shared" ca="1" si="1727"/>
        <v/>
      </c>
      <c r="S736" s="66" t="str">
        <f t="shared" ca="1" si="1148"/>
        <v/>
      </c>
      <c r="T736" s="105" t="str">
        <f t="shared" ca="1" si="1661"/>
        <v/>
      </c>
    </row>
    <row r="737" spans="1:20" ht="20.25" hidden="1" thickTop="1" thickBot="1">
      <c r="A737" t="str">
        <f ca="1">IF(B737="","",INDIRECT("減額一覧!B"&amp;$P737))</f>
        <v/>
      </c>
      <c r="B737" s="61" t="str">
        <f t="shared" ref="B737" ca="1" si="1732">IF(INDIRECT("減額一覧!BD"&amp;P737)=1,INDIRECT("減額一覧!AQ"&amp;P737),"")</f>
        <v/>
      </c>
      <c r="C737" s="45" t="str">
        <f ca="1">IF(B737="","",INDIRECT("減額一覧!C"&amp;$P737))</f>
        <v/>
      </c>
      <c r="D737" s="79" t="str">
        <f ca="1">IF($B737="","",INDIRECT("減額一覧!G"&amp;$P737))</f>
        <v/>
      </c>
      <c r="E737" s="19" t="str">
        <f ca="1">IF(B737="","",INDIRECT("減額一覧!H"&amp;P737))</f>
        <v/>
      </c>
      <c r="F737" s="19" t="str">
        <f ca="1">IF($B737="","",INDIRECT("減額一覧!AX"&amp;P737))</f>
        <v/>
      </c>
      <c r="G737" s="20" t="str">
        <f ca="1">IF($B737="","",INDIRECT("減額一覧!AY"&amp;P737))</f>
        <v/>
      </c>
      <c r="H737" s="20" t="str">
        <f ca="1">IF($B737="","",INDIRECT("減額一覧!AZ"&amp;P737))</f>
        <v/>
      </c>
      <c r="I737" s="32" t="str">
        <f ca="1">IF(B737="","",IF(INDIRECT("減額一覧!BO"&amp;P737)=0.08,0.08,0.1))</f>
        <v/>
      </c>
      <c r="J737" s="52"/>
      <c r="K737" s="95" t="str">
        <f t="shared" ca="1" si="1184"/>
        <v/>
      </c>
      <c r="L737" s="58" t="str">
        <f t="shared" ca="1" si="1146"/>
        <v/>
      </c>
      <c r="N737" s="113" t="str">
        <f t="shared" ca="1" si="1725"/>
        <v/>
      </c>
      <c r="O737" s="114" t="str">
        <f t="shared" ref="O737" ca="1" si="1733">IF(B737="","",IF(INDIRECT("減額一覧!BO"&amp;P737)=0.08,0.08,0.1))</f>
        <v/>
      </c>
      <c r="P737" s="38">
        <v>117</v>
      </c>
      <c r="Q737" s="38" t="str">
        <f t="shared" ca="1" si="1727"/>
        <v/>
      </c>
      <c r="R737" s="38" t="str">
        <f t="shared" ca="1" si="1727"/>
        <v/>
      </c>
      <c r="S737" s="66" t="str">
        <f t="shared" ca="1" si="1148"/>
        <v/>
      </c>
      <c r="T737" s="105" t="str">
        <f t="shared" ca="1" si="1661"/>
        <v/>
      </c>
    </row>
    <row r="738" spans="1:20" ht="20.25" hidden="1" thickTop="1" thickBot="1">
      <c r="A738" t="str">
        <f t="shared" ref="A738" ca="1" si="1734">IF(B738="","",INDIRECT("減額一覧!B"&amp;$P738))</f>
        <v/>
      </c>
      <c r="B738" s="64"/>
      <c r="C738" s="41" t="str">
        <f>IF(B738="","",減額一覧!C434)</f>
        <v/>
      </c>
      <c r="D738" s="43"/>
      <c r="E738" s="21"/>
      <c r="F738" s="22" t="s">
        <v>69</v>
      </c>
      <c r="G738" s="23">
        <f t="shared" ref="G738:H738" si="1735">SUBTOTAL(9,G734:G737)</f>
        <v>0</v>
      </c>
      <c r="H738" s="23">
        <f t="shared" si="1735"/>
        <v>0</v>
      </c>
      <c r="I738" s="30"/>
      <c r="J738" s="53"/>
      <c r="K738" s="96" t="str">
        <f t="shared" ca="1" si="1184"/>
        <v/>
      </c>
      <c r="L738" s="59" t="str">
        <f t="shared" si="1146"/>
        <v/>
      </c>
      <c r="N738" s="108" t="str">
        <f t="shared" ref="N738" si="1736">IF(AND(G738=0,H738=0),"","小計")</f>
        <v/>
      </c>
      <c r="O738" s="108" t="str">
        <f t="shared" ref="O738" si="1737">IF(AND(G738=0,H738=0),"","小計")</f>
        <v/>
      </c>
      <c r="P738" s="38"/>
      <c r="Q738" s="38"/>
      <c r="R738" s="38"/>
      <c r="S738" s="66" t="str">
        <f t="shared" si="1148"/>
        <v/>
      </c>
      <c r="T738" s="105" t="str">
        <f t="shared" si="1661"/>
        <v/>
      </c>
    </row>
    <row r="739" spans="1:20" ht="20.25" hidden="1" thickTop="1" thickBot="1">
      <c r="A739" t="str">
        <f ca="1">IF(B739="","",INDIRECT("減額一覧!B"&amp;$P739))</f>
        <v/>
      </c>
      <c r="B739" s="61" t="str">
        <f t="shared" ref="B739" ca="1" si="1738">IF(INDIRECT("減額一覧!BA"&amp;P739)=1,INDIRECT("減額一覧!M"&amp;P739),"")</f>
        <v/>
      </c>
      <c r="C739" s="36" t="str">
        <f ca="1">IF(B739="","",INDIRECT("減額一覧!C"&amp;$P739))</f>
        <v/>
      </c>
      <c r="D739" s="78" t="str">
        <f ca="1">IF($B739="","",INDIRECT("減額一覧!G"&amp;$P739))</f>
        <v/>
      </c>
      <c r="E739" s="19" t="str">
        <f ca="1">IF(B739="","",INDIRECT("減額一覧!H"&amp;P739))</f>
        <v/>
      </c>
      <c r="F739" s="19" t="str">
        <f ca="1">IF($B739="","",INDIRECT("減額一覧!T"&amp;P739))</f>
        <v/>
      </c>
      <c r="G739" s="20" t="str">
        <f ca="1">IF($B739="","",INDIRECT("減額一覧!U"&amp;P739))</f>
        <v/>
      </c>
      <c r="H739" s="20" t="str">
        <f ca="1">IF($B739="","",INDIRECT("減額一覧!V"&amp;P739))</f>
        <v/>
      </c>
      <c r="I739" s="32" t="str">
        <f ca="1">IF(B739="","",IF(INDIRECT("減額一覧!BL"&amp;P739)=0.08,0.08,0.1))</f>
        <v/>
      </c>
      <c r="J739" s="51"/>
      <c r="K739" s="94" t="str">
        <f t="shared" ca="1" si="1184"/>
        <v/>
      </c>
      <c r="L739" s="56" t="str">
        <f t="shared" ca="1" si="1146"/>
        <v/>
      </c>
      <c r="N739" s="113" t="str">
        <f t="shared" ref="N739:N742" ca="1" si="1739">IF(A739="","",IF(A739&gt;3000,"月ヶ瀬",IF(A739&gt;=2000,"都祁","市内")))</f>
        <v/>
      </c>
      <c r="O739" s="114" t="str">
        <f t="shared" ref="O739" ca="1" si="1740">IF(B739="","",IF(INDIRECT("減額一覧!BL"&amp;P739)=0.08,0.08,0.1))</f>
        <v/>
      </c>
      <c r="P739" s="38">
        <v>114</v>
      </c>
      <c r="Q739" s="38" t="str">
        <f t="shared" ref="Q739:R742" ca="1" si="1741">IF(G739="","",IF(G739&gt;0,1,""))</f>
        <v/>
      </c>
      <c r="R739" s="38" t="str">
        <f t="shared" ca="1" si="1741"/>
        <v/>
      </c>
      <c r="S739" s="66" t="str">
        <f t="shared" ca="1" si="1148"/>
        <v/>
      </c>
      <c r="T739" s="105" t="str">
        <f t="shared" ca="1" si="1661"/>
        <v/>
      </c>
    </row>
    <row r="740" spans="1:20" ht="20.25" hidden="1" thickTop="1" thickBot="1">
      <c r="A740" t="str">
        <f ca="1">IF(B740="","",INDIRECT("減額一覧!B"&amp;$P740))</f>
        <v/>
      </c>
      <c r="B740" s="61" t="str">
        <f t="shared" ref="B740" ca="1" si="1742">IF(INDIRECT("減額一覧!BB"&amp;P740)=1,INDIRECT("減額一覧!W"&amp;P740),"")</f>
        <v/>
      </c>
      <c r="C740" s="44" t="str">
        <f ca="1">IF(B740="","",INDIRECT("減額一覧!C"&amp;$P740))</f>
        <v/>
      </c>
      <c r="D740" s="79" t="str">
        <f ca="1">IF($B740="","",INDIRECT("減額一覧!G"&amp;$P740))</f>
        <v/>
      </c>
      <c r="E740" s="19" t="str">
        <f ca="1">IF(B740="","",INDIRECT("減額一覧!H"&amp;P740))</f>
        <v/>
      </c>
      <c r="F740" s="19" t="str">
        <f ca="1">IF($B740="","",INDIRECT("減額一覧!AD"&amp;P740))</f>
        <v/>
      </c>
      <c r="G740" s="20" t="str">
        <f ca="1">IF($B740="","",INDIRECT("減額一覧!AE"&amp;P740))</f>
        <v/>
      </c>
      <c r="H740" s="20" t="str">
        <f ca="1">IF($B740="","",INDIRECT("減額一覧!AF"&amp;P740))</f>
        <v/>
      </c>
      <c r="I740" s="32" t="str">
        <f ca="1">IF(B740="","",IF(INDIRECT("減額一覧!BM"&amp;P740)=0.08,0.08,0.1))</f>
        <v/>
      </c>
      <c r="J740" s="52"/>
      <c r="K740" s="95" t="str">
        <f t="shared" ca="1" si="1184"/>
        <v/>
      </c>
      <c r="L740" s="58" t="str">
        <f t="shared" ca="1" si="1146"/>
        <v/>
      </c>
      <c r="N740" s="113" t="str">
        <f t="shared" ca="1" si="1739"/>
        <v/>
      </c>
      <c r="O740" s="114" t="str">
        <f t="shared" ref="O740" ca="1" si="1743">IF(B740="","",IF(INDIRECT("減額一覧!BM"&amp;P740)=0.08,0.08,0.1))</f>
        <v/>
      </c>
      <c r="P740" s="38">
        <v>114</v>
      </c>
      <c r="Q740" s="38" t="str">
        <f t="shared" ca="1" si="1741"/>
        <v/>
      </c>
      <c r="R740" s="38" t="str">
        <f t="shared" ca="1" si="1741"/>
        <v/>
      </c>
      <c r="S740" s="66" t="str">
        <f t="shared" ca="1" si="1148"/>
        <v/>
      </c>
      <c r="T740" s="105" t="str">
        <f t="shared" ca="1" si="1661"/>
        <v/>
      </c>
    </row>
    <row r="741" spans="1:20" ht="20.25" hidden="1" thickTop="1" thickBot="1">
      <c r="A741" t="str">
        <f ca="1">IF(B741="","",INDIRECT("減額一覧!B"&amp;$P741))</f>
        <v/>
      </c>
      <c r="B741" s="61" t="str">
        <f t="shared" ref="B741" ca="1" si="1744">IF(INDIRECT("減額一覧!BC"&amp;P741)=1,INDIRECT("減額一覧!AG"&amp;P741),"")</f>
        <v/>
      </c>
      <c r="C741" s="36" t="str">
        <f ca="1">IF(B741="","",INDIRECT("減額一覧!C"&amp;$P741))</f>
        <v/>
      </c>
      <c r="D741" s="80" t="str">
        <f ca="1">IF($B741="","",INDIRECT("減額一覧!G"&amp;$P741))</f>
        <v/>
      </c>
      <c r="E741" s="19" t="str">
        <f ca="1">IF(B741="","",INDIRECT("減額一覧!H"&amp;P741))</f>
        <v/>
      </c>
      <c r="F741" s="19" t="str">
        <f ca="1">IF($B741="","",INDIRECT("減額一覧!AN"&amp;P741))</f>
        <v/>
      </c>
      <c r="G741" s="20" t="str">
        <f ca="1">IF($B741="","",INDIRECT("減額一覧!AO"&amp;P741))</f>
        <v/>
      </c>
      <c r="H741" s="20" t="str">
        <f ca="1">IF($B741="","",INDIRECT("減額一覧!AP"&amp;P741))</f>
        <v/>
      </c>
      <c r="I741" s="32" t="str">
        <f ca="1">IF(B741="","",IF(INDIRECT("減額一覧!BN"&amp;P741)=0.08,0.08,0.1))</f>
        <v/>
      </c>
      <c r="J741" s="52"/>
      <c r="K741" s="95" t="str">
        <f t="shared" ca="1" si="1184"/>
        <v/>
      </c>
      <c r="L741" s="58" t="str">
        <f t="shared" ca="1" si="1146"/>
        <v/>
      </c>
      <c r="N741" s="113" t="str">
        <f t="shared" ca="1" si="1739"/>
        <v/>
      </c>
      <c r="O741" s="114" t="str">
        <f t="shared" ref="O741" ca="1" si="1745">IF(B741="","",IF(INDIRECT("減額一覧!BN"&amp;P741)=0.08,0.08,0.1))</f>
        <v/>
      </c>
      <c r="P741" s="38">
        <v>114</v>
      </c>
      <c r="Q741" s="38" t="str">
        <f t="shared" ca="1" si="1741"/>
        <v/>
      </c>
      <c r="R741" s="38" t="str">
        <f t="shared" ca="1" si="1741"/>
        <v/>
      </c>
      <c r="S741" s="66" t="str">
        <f t="shared" ca="1" si="1148"/>
        <v/>
      </c>
      <c r="T741" s="105" t="str">
        <f t="shared" ca="1" si="1661"/>
        <v/>
      </c>
    </row>
    <row r="742" spans="1:20" ht="20.25" hidden="1" thickTop="1" thickBot="1">
      <c r="A742" t="str">
        <f ca="1">IF(B742="","",INDIRECT("減額一覧!B"&amp;$P742))</f>
        <v/>
      </c>
      <c r="B742" s="61" t="str">
        <f t="shared" ref="B742" ca="1" si="1746">IF(INDIRECT("減額一覧!BD"&amp;P742)=1,INDIRECT("減額一覧!AQ"&amp;P742),"")</f>
        <v/>
      </c>
      <c r="C742" s="45" t="str">
        <f ca="1">IF(B742="","",INDIRECT("減額一覧!C"&amp;$P742))</f>
        <v/>
      </c>
      <c r="D742" s="79" t="str">
        <f ca="1">IF($B742="","",INDIRECT("減額一覧!G"&amp;$P742))</f>
        <v/>
      </c>
      <c r="E742" s="19" t="str">
        <f ca="1">IF(B742="","",INDIRECT("減額一覧!H"&amp;P742))</f>
        <v/>
      </c>
      <c r="F742" s="19" t="str">
        <f ca="1">IF($B742="","",INDIRECT("減額一覧!AX"&amp;P742))</f>
        <v/>
      </c>
      <c r="G742" s="20" t="str">
        <f ca="1">IF($B742="","",INDIRECT("減額一覧!AY"&amp;P742))</f>
        <v/>
      </c>
      <c r="H742" s="20" t="str">
        <f ca="1">IF($B742="","",INDIRECT("減額一覧!AZ"&amp;P742))</f>
        <v/>
      </c>
      <c r="I742" s="32" t="str">
        <f ca="1">IF(B742="","",IF(INDIRECT("減額一覧!BO"&amp;P742)=0.08,0.08,0.1))</f>
        <v/>
      </c>
      <c r="J742" s="52"/>
      <c r="K742" s="95" t="str">
        <f t="shared" ca="1" si="1184"/>
        <v/>
      </c>
      <c r="L742" s="58" t="str">
        <f t="shared" ca="1" si="1146"/>
        <v/>
      </c>
      <c r="N742" s="113" t="str">
        <f t="shared" ca="1" si="1739"/>
        <v/>
      </c>
      <c r="O742" s="114" t="str">
        <f t="shared" ref="O742" ca="1" si="1747">IF(B742="","",IF(INDIRECT("減額一覧!BO"&amp;P742)=0.08,0.08,0.1))</f>
        <v/>
      </c>
      <c r="P742" s="38">
        <v>114</v>
      </c>
      <c r="Q742" s="38" t="str">
        <f t="shared" ca="1" si="1741"/>
        <v/>
      </c>
      <c r="R742" s="38" t="str">
        <f t="shared" ca="1" si="1741"/>
        <v/>
      </c>
      <c r="S742" s="66" t="str">
        <f t="shared" ca="1" si="1148"/>
        <v/>
      </c>
      <c r="T742" s="105" t="str">
        <f t="shared" ca="1" si="1661"/>
        <v/>
      </c>
    </row>
    <row r="743" spans="1:20" ht="20.25" hidden="1" thickTop="1" thickBot="1">
      <c r="B743" s="64"/>
      <c r="C743" s="41" t="str">
        <f>IF(B743="","",減額一覧!C439)</f>
        <v/>
      </c>
      <c r="D743" s="43"/>
      <c r="E743" s="21"/>
      <c r="F743" s="22" t="s">
        <v>69</v>
      </c>
      <c r="G743" s="23">
        <f t="shared" ref="G743:H743" si="1748">SUBTOTAL(9,G739:G742)</f>
        <v>0</v>
      </c>
      <c r="H743" s="23">
        <f t="shared" si="1748"/>
        <v>0</v>
      </c>
      <c r="I743" s="30"/>
      <c r="J743" s="53"/>
      <c r="K743" s="96" t="str">
        <f t="shared" si="1184"/>
        <v/>
      </c>
      <c r="L743" s="59" t="str">
        <f t="shared" si="1146"/>
        <v/>
      </c>
      <c r="N743" s="108" t="str">
        <f t="shared" ref="N743" si="1749">IF(AND(G743=0,H743=0),"","小計")</f>
        <v/>
      </c>
      <c r="O743" s="108" t="str">
        <f t="shared" ref="O743" si="1750">IF(AND(G743=0,H743=0),"","小計")</f>
        <v/>
      </c>
      <c r="P743" s="38"/>
      <c r="Q743" s="38"/>
      <c r="R743" s="38"/>
      <c r="S743" s="66" t="str">
        <f t="shared" si="1148"/>
        <v/>
      </c>
      <c r="T743" s="105" t="str">
        <f t="shared" si="1661"/>
        <v/>
      </c>
    </row>
    <row r="744" spans="1:20" ht="20.25" hidden="1" thickTop="1" thickBot="1">
      <c r="A744" t="str">
        <f ca="1">IF(B744="","",INDIRECT("減額一覧!B"&amp;$P744))</f>
        <v/>
      </c>
      <c r="B744" s="61" t="str">
        <f t="shared" ref="B744" ca="1" si="1751">IF(INDIRECT("減額一覧!BA"&amp;P744)=1,INDIRECT("減額一覧!M"&amp;P744),"")</f>
        <v/>
      </c>
      <c r="C744" s="36" t="str">
        <f ca="1">IF(B744="","",INDIRECT("減額一覧!C"&amp;$P744))</f>
        <v/>
      </c>
      <c r="D744" s="78" t="str">
        <f ca="1">IF($B744="","",INDIRECT("減額一覧!G"&amp;$P744))</f>
        <v/>
      </c>
      <c r="E744" s="19" t="str">
        <f ca="1">IF(B744="","",INDIRECT("減額一覧!H"&amp;P744))</f>
        <v/>
      </c>
      <c r="F744" s="19" t="str">
        <f ca="1">IF($B744="","",INDIRECT("減額一覧!T"&amp;P744))</f>
        <v/>
      </c>
      <c r="G744" s="20" t="str">
        <f ca="1">IF($B744="","",INDIRECT("減額一覧!U"&amp;P744))</f>
        <v/>
      </c>
      <c r="H744" s="20" t="str">
        <f ca="1">IF($B744="","",INDIRECT("減額一覧!V"&amp;P744))</f>
        <v/>
      </c>
      <c r="I744" s="32" t="str">
        <f ca="1">IF(B744="","",IF(INDIRECT("減額一覧!BL"&amp;P744)=0.08,0.08,0.1))</f>
        <v/>
      </c>
      <c r="J744" s="51"/>
      <c r="K744" s="94" t="str">
        <f t="shared" ca="1" si="1184"/>
        <v/>
      </c>
      <c r="L744" s="56" t="str">
        <f t="shared" ca="1" si="1146"/>
        <v/>
      </c>
      <c r="N744" s="113" t="str">
        <f t="shared" ref="N744:N747" ca="1" si="1752">IF(A744="","",IF(A744&gt;3000,"月ヶ瀬",IF(A744&gt;=2000,"都祁","市内")))</f>
        <v/>
      </c>
      <c r="O744" s="114" t="str">
        <f t="shared" ref="O744" ca="1" si="1753">IF(B744="","",IF(INDIRECT("減額一覧!BL"&amp;P744)=0.08,0.08,0.1))</f>
        <v/>
      </c>
      <c r="P744" s="38">
        <v>115</v>
      </c>
      <c r="Q744" s="38" t="str">
        <f t="shared" ref="Q744:R747" ca="1" si="1754">IF(G744="","",IF(G744&gt;0,1,""))</f>
        <v/>
      </c>
      <c r="R744" s="38" t="str">
        <f t="shared" ca="1" si="1754"/>
        <v/>
      </c>
      <c r="S744" s="66" t="str">
        <f t="shared" ca="1" si="1148"/>
        <v/>
      </c>
      <c r="T744" s="105" t="str">
        <f t="shared" ca="1" si="1661"/>
        <v/>
      </c>
    </row>
    <row r="745" spans="1:20" ht="20.25" hidden="1" thickTop="1" thickBot="1">
      <c r="A745" t="str">
        <f ca="1">IF(B745="","",INDIRECT("減額一覧!B"&amp;$P745))</f>
        <v/>
      </c>
      <c r="B745" s="61" t="str">
        <f t="shared" ref="B745" ca="1" si="1755">IF(INDIRECT("減額一覧!BB"&amp;P745)=1,INDIRECT("減額一覧!W"&amp;P745),"")</f>
        <v/>
      </c>
      <c r="C745" s="44" t="str">
        <f ca="1">IF(B745="","",INDIRECT("減額一覧!C"&amp;$P745))</f>
        <v/>
      </c>
      <c r="D745" s="79" t="str">
        <f ca="1">IF($B745="","",INDIRECT("減額一覧!G"&amp;$P745))</f>
        <v/>
      </c>
      <c r="E745" s="19" t="str">
        <f ca="1">IF(B745="","",INDIRECT("減額一覧!H"&amp;P745))</f>
        <v/>
      </c>
      <c r="F745" s="19" t="str">
        <f ca="1">IF($B745="","",INDIRECT("減額一覧!AD"&amp;P745))</f>
        <v/>
      </c>
      <c r="G745" s="20" t="str">
        <f ca="1">IF($B745="","",INDIRECT("減額一覧!AE"&amp;P745))</f>
        <v/>
      </c>
      <c r="H745" s="20" t="str">
        <f ca="1">IF($B745="","",INDIRECT("減額一覧!AF"&amp;P745))</f>
        <v/>
      </c>
      <c r="I745" s="32" t="str">
        <f ca="1">IF(B745="","",IF(INDIRECT("減額一覧!BM"&amp;P745)=0.08,0.08,0.1))</f>
        <v/>
      </c>
      <c r="J745" s="52"/>
      <c r="K745" s="95" t="str">
        <f t="shared" ca="1" si="1184"/>
        <v/>
      </c>
      <c r="L745" s="58" t="str">
        <f t="shared" ca="1" si="1146"/>
        <v/>
      </c>
      <c r="N745" s="113" t="str">
        <f t="shared" ca="1" si="1752"/>
        <v/>
      </c>
      <c r="O745" s="114" t="str">
        <f t="shared" ref="O745" ca="1" si="1756">IF(B745="","",IF(INDIRECT("減額一覧!BM"&amp;P745)=0.08,0.08,0.1))</f>
        <v/>
      </c>
      <c r="P745" s="38">
        <v>115</v>
      </c>
      <c r="Q745" s="38" t="str">
        <f t="shared" ca="1" si="1754"/>
        <v/>
      </c>
      <c r="R745" s="38" t="str">
        <f t="shared" ca="1" si="1754"/>
        <v/>
      </c>
      <c r="S745" s="66" t="str">
        <f t="shared" ca="1" si="1148"/>
        <v/>
      </c>
      <c r="T745" s="105" t="str">
        <f t="shared" ca="1" si="1661"/>
        <v/>
      </c>
    </row>
    <row r="746" spans="1:20" ht="20.25" hidden="1" thickTop="1" thickBot="1">
      <c r="A746" t="str">
        <f ca="1">IF(B746="","",INDIRECT("減額一覧!B"&amp;$P746))</f>
        <v/>
      </c>
      <c r="B746" s="61" t="str">
        <f t="shared" ref="B746" ca="1" si="1757">IF(INDIRECT("減額一覧!BC"&amp;P746)=1,INDIRECT("減額一覧!AG"&amp;P746),"")</f>
        <v/>
      </c>
      <c r="C746" s="36" t="str">
        <f ca="1">IF(B746="","",INDIRECT("減額一覧!C"&amp;$P746))</f>
        <v/>
      </c>
      <c r="D746" s="80" t="str">
        <f ca="1">IF($B746="","",INDIRECT("減額一覧!G"&amp;$P746))</f>
        <v/>
      </c>
      <c r="E746" s="19" t="str">
        <f ca="1">IF(B746="","",INDIRECT("減額一覧!H"&amp;P746))</f>
        <v/>
      </c>
      <c r="F746" s="19" t="str">
        <f ca="1">IF($B746="","",INDIRECT("減額一覧!AN"&amp;P746))</f>
        <v/>
      </c>
      <c r="G746" s="20" t="str">
        <f ca="1">IF($B746="","",INDIRECT("減額一覧!AO"&amp;P746))</f>
        <v/>
      </c>
      <c r="H746" s="20" t="str">
        <f ca="1">IF($B746="","",INDIRECT("減額一覧!AP"&amp;P746))</f>
        <v/>
      </c>
      <c r="I746" s="32" t="str">
        <f ca="1">IF(B746="","",IF(INDIRECT("減額一覧!BN"&amp;P746)=0.08,0.08,0.1))</f>
        <v/>
      </c>
      <c r="J746" s="52"/>
      <c r="K746" s="95" t="str">
        <f t="shared" ca="1" si="1184"/>
        <v/>
      </c>
      <c r="L746" s="58" t="str">
        <f t="shared" ca="1" si="1146"/>
        <v/>
      </c>
      <c r="N746" s="113" t="str">
        <f t="shared" ca="1" si="1752"/>
        <v/>
      </c>
      <c r="O746" s="114" t="str">
        <f t="shared" ref="O746" ca="1" si="1758">IF(B746="","",IF(INDIRECT("減額一覧!BN"&amp;P746)=0.08,0.08,0.1))</f>
        <v/>
      </c>
      <c r="P746" s="38">
        <v>115</v>
      </c>
      <c r="Q746" s="38" t="str">
        <f t="shared" ca="1" si="1754"/>
        <v/>
      </c>
      <c r="R746" s="38" t="str">
        <f t="shared" ca="1" si="1754"/>
        <v/>
      </c>
      <c r="S746" s="66" t="str">
        <f t="shared" ca="1" si="1148"/>
        <v/>
      </c>
      <c r="T746" s="105" t="str">
        <f t="shared" ca="1" si="1661"/>
        <v/>
      </c>
    </row>
    <row r="747" spans="1:20" ht="20.25" hidden="1" thickTop="1" thickBot="1">
      <c r="A747" t="str">
        <f ca="1">IF(B747="","",INDIRECT("減額一覧!B"&amp;$P747))</f>
        <v/>
      </c>
      <c r="B747" s="61" t="str">
        <f t="shared" ref="B747" ca="1" si="1759">IF(INDIRECT("減額一覧!BD"&amp;P747)=1,INDIRECT("減額一覧!AQ"&amp;P747),"")</f>
        <v/>
      </c>
      <c r="C747" s="45" t="str">
        <f ca="1">IF(B747="","",INDIRECT("減額一覧!C"&amp;$P747))</f>
        <v/>
      </c>
      <c r="D747" s="79" t="str">
        <f ca="1">IF($B747="","",INDIRECT("減額一覧!G"&amp;$P747))</f>
        <v/>
      </c>
      <c r="E747" s="19" t="str">
        <f ca="1">IF(B747="","",INDIRECT("減額一覧!H"&amp;P747))</f>
        <v/>
      </c>
      <c r="F747" s="19" t="str">
        <f ca="1">IF($B747="","",INDIRECT("減額一覧!AX"&amp;P747))</f>
        <v/>
      </c>
      <c r="G747" s="20" t="str">
        <f ca="1">IF($B747="","",INDIRECT("減額一覧!AY"&amp;P747))</f>
        <v/>
      </c>
      <c r="H747" s="20" t="str">
        <f ca="1">IF($B747="","",INDIRECT("減額一覧!AZ"&amp;P747))</f>
        <v/>
      </c>
      <c r="I747" s="32" t="str">
        <f ca="1">IF(B747="","",IF(INDIRECT("減額一覧!BO"&amp;P747)=0.08,0.08,0.1))</f>
        <v/>
      </c>
      <c r="J747" s="52"/>
      <c r="K747" s="95" t="str">
        <f t="shared" ca="1" si="1184"/>
        <v/>
      </c>
      <c r="L747" s="58" t="str">
        <f t="shared" ca="1" si="1146"/>
        <v/>
      </c>
      <c r="N747" s="113" t="str">
        <f t="shared" ca="1" si="1752"/>
        <v/>
      </c>
      <c r="O747" s="114" t="str">
        <f t="shared" ref="O747" ca="1" si="1760">IF(B747="","",IF(INDIRECT("減額一覧!BO"&amp;P747)=0.08,0.08,0.1))</f>
        <v/>
      </c>
      <c r="P747" s="38">
        <v>115</v>
      </c>
      <c r="Q747" s="38" t="str">
        <f t="shared" ca="1" si="1754"/>
        <v/>
      </c>
      <c r="R747" s="38" t="str">
        <f t="shared" ca="1" si="1754"/>
        <v/>
      </c>
      <c r="S747" s="66" t="str">
        <f t="shared" ca="1" si="1148"/>
        <v/>
      </c>
      <c r="T747" s="105" t="str">
        <f t="shared" ca="1" si="1661"/>
        <v/>
      </c>
    </row>
    <row r="748" spans="1:20" ht="20.25" hidden="1" thickTop="1" thickBot="1">
      <c r="B748" s="64"/>
      <c r="C748" s="41" t="str">
        <f>IF(B748="","",減額一覧!C444)</f>
        <v/>
      </c>
      <c r="D748" s="43"/>
      <c r="E748" s="21"/>
      <c r="F748" s="22" t="s">
        <v>69</v>
      </c>
      <c r="G748" s="23">
        <f t="shared" ref="G748:H748" si="1761">SUBTOTAL(9,G744:G747)</f>
        <v>0</v>
      </c>
      <c r="H748" s="23">
        <f t="shared" si="1761"/>
        <v>0</v>
      </c>
      <c r="I748" s="30"/>
      <c r="J748" s="53"/>
      <c r="K748" s="96" t="str">
        <f t="shared" si="1184"/>
        <v/>
      </c>
      <c r="L748" s="59" t="str">
        <f t="shared" si="1146"/>
        <v/>
      </c>
      <c r="N748" s="108" t="str">
        <f t="shared" ref="N748" si="1762">IF(AND(G748=0,H748=0),"","小計")</f>
        <v/>
      </c>
      <c r="O748" s="108" t="str">
        <f t="shared" ref="O748" si="1763">IF(AND(G748=0,H748=0),"","小計")</f>
        <v/>
      </c>
      <c r="P748" s="38"/>
      <c r="Q748" s="38"/>
      <c r="R748" s="38"/>
      <c r="S748" s="66" t="str">
        <f t="shared" si="1148"/>
        <v/>
      </c>
      <c r="T748" s="105" t="str">
        <f t="shared" si="1661"/>
        <v/>
      </c>
    </row>
    <row r="749" spans="1:20" ht="20.25" hidden="1" thickTop="1" thickBot="1">
      <c r="A749" t="str">
        <f ca="1">IF(B749="","",INDIRECT("減額一覧!B"&amp;$P749))</f>
        <v/>
      </c>
      <c r="B749" s="61" t="str">
        <f t="shared" ref="B749" ca="1" si="1764">IF(INDIRECT("減額一覧!BA"&amp;P749)=1,INDIRECT("減額一覧!M"&amp;P749),"")</f>
        <v/>
      </c>
      <c r="C749" s="36" t="str">
        <f ca="1">IF(B749="","",INDIRECT("減額一覧!C"&amp;$P749))</f>
        <v/>
      </c>
      <c r="D749" s="78" t="str">
        <f ca="1">IF($B749="","",INDIRECT("減額一覧!G"&amp;$P749))</f>
        <v/>
      </c>
      <c r="E749" s="19" t="str">
        <f ca="1">IF(B749="","",INDIRECT("減額一覧!H"&amp;P749))</f>
        <v/>
      </c>
      <c r="F749" s="19" t="str">
        <f ca="1">IF($B749="","",INDIRECT("減額一覧!T"&amp;P749))</f>
        <v/>
      </c>
      <c r="G749" s="20" t="str">
        <f ca="1">IF($B749="","",INDIRECT("減額一覧!U"&amp;P749))</f>
        <v/>
      </c>
      <c r="H749" s="20" t="str">
        <f ca="1">IF($B749="","",INDIRECT("減額一覧!V"&amp;P749))</f>
        <v/>
      </c>
      <c r="I749" s="32" t="str">
        <f ca="1">IF(B749="","",IF(INDIRECT("減額一覧!BL"&amp;P749)=0.08,0.08,0.1))</f>
        <v/>
      </c>
      <c r="J749" s="51"/>
      <c r="K749" s="94" t="str">
        <f t="shared" ca="1" si="1184"/>
        <v/>
      </c>
      <c r="L749" s="56" t="str">
        <f t="shared" ca="1" si="1146"/>
        <v/>
      </c>
      <c r="N749" s="113" t="str">
        <f t="shared" ref="N749:N752" ca="1" si="1765">IF(A749="","",IF(A749&gt;3000,"月ヶ瀬",IF(A749&gt;=2000,"都祁","市内")))</f>
        <v/>
      </c>
      <c r="O749" s="114" t="str">
        <f t="shared" ref="O749" ca="1" si="1766">IF(B749="","",IF(INDIRECT("減額一覧!BL"&amp;P749)=0.08,0.08,0.1))</f>
        <v/>
      </c>
      <c r="P749" s="38">
        <v>116</v>
      </c>
      <c r="Q749" s="38" t="str">
        <f t="shared" ref="Q749:R752" ca="1" si="1767">IF(G749="","",IF(G749&gt;0,1,""))</f>
        <v/>
      </c>
      <c r="R749" s="38" t="str">
        <f t="shared" ca="1" si="1767"/>
        <v/>
      </c>
      <c r="S749" s="66" t="str">
        <f t="shared" ca="1" si="1148"/>
        <v/>
      </c>
      <c r="T749" s="105" t="str">
        <f t="shared" ca="1" si="1661"/>
        <v/>
      </c>
    </row>
    <row r="750" spans="1:20" ht="20.25" hidden="1" thickTop="1" thickBot="1">
      <c r="A750" t="str">
        <f ca="1">IF(B750="","",INDIRECT("減額一覧!B"&amp;$P750))</f>
        <v/>
      </c>
      <c r="B750" s="61" t="str">
        <f t="shared" ref="B750" ca="1" si="1768">IF(INDIRECT("減額一覧!BB"&amp;P750)=1,INDIRECT("減額一覧!W"&amp;P750),"")</f>
        <v/>
      </c>
      <c r="C750" s="44" t="str">
        <f ca="1">IF(B750="","",INDIRECT("減額一覧!C"&amp;$P750))</f>
        <v/>
      </c>
      <c r="D750" s="79" t="str">
        <f ca="1">IF($B750="","",INDIRECT("減額一覧!G"&amp;$P750))</f>
        <v/>
      </c>
      <c r="E750" s="19" t="str">
        <f ca="1">IF(B750="","",INDIRECT("減額一覧!H"&amp;P750))</f>
        <v/>
      </c>
      <c r="F750" s="19" t="str">
        <f ca="1">IF($B750="","",INDIRECT("減額一覧!AD"&amp;P750))</f>
        <v/>
      </c>
      <c r="G750" s="20" t="str">
        <f ca="1">IF($B750="","",INDIRECT("減額一覧!AE"&amp;P750))</f>
        <v/>
      </c>
      <c r="H750" s="20" t="str">
        <f ca="1">IF($B750="","",INDIRECT("減額一覧!AF"&amp;P750))</f>
        <v/>
      </c>
      <c r="I750" s="32" t="str">
        <f ca="1">IF(B750="","",IF(INDIRECT("減額一覧!BM"&amp;P750)=0.08,0.08,0.1))</f>
        <v/>
      </c>
      <c r="J750" s="52"/>
      <c r="K750" s="95" t="str">
        <f t="shared" ca="1" si="1184"/>
        <v/>
      </c>
      <c r="L750" s="58" t="str">
        <f t="shared" ca="1" si="1146"/>
        <v/>
      </c>
      <c r="N750" s="113" t="str">
        <f t="shared" ca="1" si="1765"/>
        <v/>
      </c>
      <c r="O750" s="114" t="str">
        <f t="shared" ref="O750" ca="1" si="1769">IF(B750="","",IF(INDIRECT("減額一覧!BM"&amp;P750)=0.08,0.08,0.1))</f>
        <v/>
      </c>
      <c r="P750" s="38">
        <v>116</v>
      </c>
      <c r="Q750" s="38" t="str">
        <f t="shared" ca="1" si="1767"/>
        <v/>
      </c>
      <c r="R750" s="38" t="str">
        <f t="shared" ca="1" si="1767"/>
        <v/>
      </c>
      <c r="S750" s="66" t="str">
        <f t="shared" ca="1" si="1148"/>
        <v/>
      </c>
      <c r="T750" s="105" t="str">
        <f t="shared" ca="1" si="1661"/>
        <v/>
      </c>
    </row>
    <row r="751" spans="1:20" ht="20.25" hidden="1" thickTop="1" thickBot="1">
      <c r="A751" t="str">
        <f ca="1">IF(B751="","",INDIRECT("減額一覧!B"&amp;$P751))</f>
        <v/>
      </c>
      <c r="B751" s="61" t="str">
        <f t="shared" ref="B751" ca="1" si="1770">IF(INDIRECT("減額一覧!BC"&amp;P751)=1,INDIRECT("減額一覧!AG"&amp;P751),"")</f>
        <v/>
      </c>
      <c r="C751" s="36" t="str">
        <f ca="1">IF(B751="","",INDIRECT("減額一覧!C"&amp;$P751))</f>
        <v/>
      </c>
      <c r="D751" s="80" t="str">
        <f ca="1">IF($B751="","",INDIRECT("減額一覧!G"&amp;$P751))</f>
        <v/>
      </c>
      <c r="E751" s="19" t="str">
        <f ca="1">IF(B751="","",INDIRECT("減額一覧!H"&amp;P751))</f>
        <v/>
      </c>
      <c r="F751" s="19" t="str">
        <f ca="1">IF($B751="","",INDIRECT("減額一覧!AN"&amp;P751))</f>
        <v/>
      </c>
      <c r="G751" s="20" t="str">
        <f ca="1">IF($B751="","",INDIRECT("減額一覧!AO"&amp;P751))</f>
        <v/>
      </c>
      <c r="H751" s="20" t="str">
        <f ca="1">IF($B751="","",INDIRECT("減額一覧!AP"&amp;P751))</f>
        <v/>
      </c>
      <c r="I751" s="32" t="str">
        <f ca="1">IF(B751="","",IF(INDIRECT("減額一覧!BN"&amp;P751)=0.08,0.08,0.1))</f>
        <v/>
      </c>
      <c r="J751" s="52"/>
      <c r="K751" s="95" t="str">
        <f t="shared" ca="1" si="1184"/>
        <v/>
      </c>
      <c r="L751" s="58" t="str">
        <f t="shared" ca="1" si="1146"/>
        <v/>
      </c>
      <c r="N751" s="113" t="str">
        <f t="shared" ca="1" si="1765"/>
        <v/>
      </c>
      <c r="O751" s="114" t="str">
        <f t="shared" ref="O751" ca="1" si="1771">IF(B751="","",IF(INDIRECT("減額一覧!BN"&amp;P751)=0.08,0.08,0.1))</f>
        <v/>
      </c>
      <c r="P751" s="38">
        <v>116</v>
      </c>
      <c r="Q751" s="38" t="str">
        <f t="shared" ca="1" si="1767"/>
        <v/>
      </c>
      <c r="R751" s="38" t="str">
        <f t="shared" ca="1" si="1767"/>
        <v/>
      </c>
      <c r="S751" s="66" t="str">
        <f t="shared" ca="1" si="1148"/>
        <v/>
      </c>
      <c r="T751" s="105" t="str">
        <f t="shared" ca="1" si="1661"/>
        <v/>
      </c>
    </row>
    <row r="752" spans="1:20" ht="20.25" hidden="1" thickTop="1" thickBot="1">
      <c r="A752" t="str">
        <f ca="1">IF(B752="","",INDIRECT("減額一覧!B"&amp;$P752))</f>
        <v/>
      </c>
      <c r="B752" s="61" t="str">
        <f t="shared" ref="B752" ca="1" si="1772">IF(INDIRECT("減額一覧!BD"&amp;P752)=1,INDIRECT("減額一覧!AQ"&amp;P752),"")</f>
        <v/>
      </c>
      <c r="C752" s="45" t="str">
        <f ca="1">IF(B752="","",INDIRECT("減額一覧!C"&amp;$P752))</f>
        <v/>
      </c>
      <c r="D752" s="79" t="str">
        <f ca="1">IF($B752="","",INDIRECT("減額一覧!G"&amp;$P752))</f>
        <v/>
      </c>
      <c r="E752" s="19" t="str">
        <f ca="1">IF(B752="","",INDIRECT("減額一覧!H"&amp;P752))</f>
        <v/>
      </c>
      <c r="F752" s="19" t="str">
        <f ca="1">IF($B752="","",INDIRECT("減額一覧!AX"&amp;P752))</f>
        <v/>
      </c>
      <c r="G752" s="20" t="str">
        <f ca="1">IF($B752="","",INDIRECT("減額一覧!AY"&amp;P752))</f>
        <v/>
      </c>
      <c r="H752" s="20" t="str">
        <f ca="1">IF($B752="","",INDIRECT("減額一覧!AZ"&amp;P752))</f>
        <v/>
      </c>
      <c r="I752" s="32" t="str">
        <f ca="1">IF(B752="","",IF(INDIRECT("減額一覧!BO"&amp;P752)=0.08,0.08,0.1))</f>
        <v/>
      </c>
      <c r="J752" s="52"/>
      <c r="K752" s="95" t="str">
        <f t="shared" ca="1" si="1184"/>
        <v/>
      </c>
      <c r="L752" s="58" t="str">
        <f t="shared" ca="1" si="1146"/>
        <v/>
      </c>
      <c r="N752" s="113" t="str">
        <f t="shared" ca="1" si="1765"/>
        <v/>
      </c>
      <c r="O752" s="114" t="str">
        <f t="shared" ref="O752" ca="1" si="1773">IF(B752="","",IF(INDIRECT("減額一覧!BO"&amp;P752)=0.08,0.08,0.1))</f>
        <v/>
      </c>
      <c r="P752" s="38">
        <v>116</v>
      </c>
      <c r="Q752" s="38" t="str">
        <f t="shared" ca="1" si="1767"/>
        <v/>
      </c>
      <c r="R752" s="38" t="str">
        <f t="shared" ca="1" si="1767"/>
        <v/>
      </c>
      <c r="S752" s="66" t="str">
        <f t="shared" ca="1" si="1148"/>
        <v/>
      </c>
      <c r="T752" s="105" t="str">
        <f t="shared" ca="1" si="1661"/>
        <v/>
      </c>
    </row>
    <row r="753" spans="1:20" ht="20.25" hidden="1" thickTop="1" thickBot="1">
      <c r="B753" s="64"/>
      <c r="C753" s="41" t="str">
        <f>IF(B753="","",減額一覧!C449)</f>
        <v/>
      </c>
      <c r="D753" s="43"/>
      <c r="E753" s="21"/>
      <c r="F753" s="22" t="s">
        <v>69</v>
      </c>
      <c r="G753" s="23">
        <f t="shared" ref="G753:H753" si="1774">SUBTOTAL(9,G749:G752)</f>
        <v>0</v>
      </c>
      <c r="H753" s="23">
        <f t="shared" si="1774"/>
        <v>0</v>
      </c>
      <c r="I753" s="30"/>
      <c r="J753" s="53"/>
      <c r="K753" s="96" t="str">
        <f t="shared" si="1184"/>
        <v/>
      </c>
      <c r="L753" s="59" t="str">
        <f t="shared" si="1146"/>
        <v/>
      </c>
      <c r="N753" s="108" t="str">
        <f t="shared" ref="N753" si="1775">IF(AND(G753=0,H753=0),"","小計")</f>
        <v/>
      </c>
      <c r="O753" s="108" t="str">
        <f t="shared" ref="O753" si="1776">IF(AND(G753=0,H753=0),"","小計")</f>
        <v/>
      </c>
      <c r="P753" s="38"/>
      <c r="Q753" s="38"/>
      <c r="R753" s="38"/>
      <c r="S753" s="66" t="str">
        <f t="shared" si="1148"/>
        <v/>
      </c>
      <c r="T753" s="105" t="str">
        <f t="shared" si="1661"/>
        <v/>
      </c>
    </row>
    <row r="754" spans="1:20" ht="20.25" hidden="1" thickTop="1" thickBot="1">
      <c r="A754" t="str">
        <f ca="1">IF(B754="","",INDIRECT("減額一覧!B"&amp;$P754))</f>
        <v/>
      </c>
      <c r="B754" s="61" t="str">
        <f t="shared" ref="B754" ca="1" si="1777">IF(INDIRECT("減額一覧!BA"&amp;P754)=1,INDIRECT("減額一覧!M"&amp;P754),"")</f>
        <v/>
      </c>
      <c r="C754" s="36" t="str">
        <f ca="1">IF(B754="","",INDIRECT("減額一覧!C"&amp;$P754))</f>
        <v/>
      </c>
      <c r="D754" s="78" t="str">
        <f ca="1">IF($B754="","",INDIRECT("減額一覧!G"&amp;$P754))</f>
        <v/>
      </c>
      <c r="E754" s="19" t="str">
        <f ca="1">IF(B754="","",INDIRECT("減額一覧!H"&amp;P754))</f>
        <v/>
      </c>
      <c r="F754" s="19" t="str">
        <f ca="1">IF($B754="","",INDIRECT("減額一覧!T"&amp;P754))</f>
        <v/>
      </c>
      <c r="G754" s="20" t="str">
        <f ca="1">IF($B754="","",INDIRECT("減額一覧!U"&amp;P754))</f>
        <v/>
      </c>
      <c r="H754" s="20" t="str">
        <f ca="1">IF($B754="","",INDIRECT("減額一覧!V"&amp;P754))</f>
        <v/>
      </c>
      <c r="I754" s="32" t="str">
        <f ca="1">IF(B754="","",IF(INDIRECT("減額一覧!BL"&amp;P754)=0.08,0.08,0.1))</f>
        <v/>
      </c>
      <c r="J754" s="51"/>
      <c r="K754" s="94" t="str">
        <f t="shared" ca="1" si="1184"/>
        <v/>
      </c>
      <c r="L754" s="56" t="str">
        <f t="shared" ca="1" si="1146"/>
        <v/>
      </c>
      <c r="N754" s="113" t="str">
        <f t="shared" ref="N754:N757" ca="1" si="1778">IF(A754="","",IF(A754&gt;3000,"月ヶ瀬",IF(A754&gt;=2000,"都祁","市内")))</f>
        <v/>
      </c>
      <c r="O754" s="114" t="str">
        <f t="shared" ref="O754" ca="1" si="1779">IF(B754="","",IF(INDIRECT("減額一覧!BL"&amp;P754)=0.08,0.08,0.1))</f>
        <v/>
      </c>
      <c r="P754" s="38">
        <v>117</v>
      </c>
      <c r="Q754" s="38" t="str">
        <f t="shared" ref="Q754:R757" ca="1" si="1780">IF(G754="","",IF(G754&gt;0,1,""))</f>
        <v/>
      </c>
      <c r="R754" s="38" t="str">
        <f t="shared" ca="1" si="1780"/>
        <v/>
      </c>
      <c r="S754" s="66" t="str">
        <f t="shared" ca="1" si="1148"/>
        <v/>
      </c>
      <c r="T754" s="105" t="str">
        <f t="shared" ca="1" si="1661"/>
        <v/>
      </c>
    </row>
    <row r="755" spans="1:20" ht="20.25" hidden="1" thickTop="1" thickBot="1">
      <c r="A755" t="str">
        <f ca="1">IF(B755="","",INDIRECT("減額一覧!B"&amp;$P755))</f>
        <v/>
      </c>
      <c r="B755" s="61" t="str">
        <f t="shared" ref="B755" ca="1" si="1781">IF(INDIRECT("減額一覧!BB"&amp;P755)=1,INDIRECT("減額一覧!W"&amp;P755),"")</f>
        <v/>
      </c>
      <c r="C755" s="44" t="str">
        <f ca="1">IF(B755="","",INDIRECT("減額一覧!C"&amp;$P755))</f>
        <v/>
      </c>
      <c r="D755" s="79" t="str">
        <f ca="1">IF($B755="","",INDIRECT("減額一覧!G"&amp;$P755))</f>
        <v/>
      </c>
      <c r="E755" s="19" t="str">
        <f ca="1">IF(B755="","",INDIRECT("減額一覧!H"&amp;P755))</f>
        <v/>
      </c>
      <c r="F755" s="19" t="str">
        <f ca="1">IF($B755="","",INDIRECT("減額一覧!AD"&amp;P755))</f>
        <v/>
      </c>
      <c r="G755" s="20" t="str">
        <f ca="1">IF($B755="","",INDIRECT("減額一覧!AE"&amp;P755))</f>
        <v/>
      </c>
      <c r="H755" s="20" t="str">
        <f ca="1">IF($B755="","",INDIRECT("減額一覧!AF"&amp;P755))</f>
        <v/>
      </c>
      <c r="I755" s="32" t="str">
        <f ca="1">IF(B755="","",IF(INDIRECT("減額一覧!BM"&amp;P755)=0.08,0.08,0.1))</f>
        <v/>
      </c>
      <c r="J755" s="52"/>
      <c r="K755" s="95" t="str">
        <f t="shared" ca="1" si="1184"/>
        <v/>
      </c>
      <c r="L755" s="58" t="str">
        <f t="shared" ca="1" si="1146"/>
        <v/>
      </c>
      <c r="N755" s="113" t="str">
        <f t="shared" ca="1" si="1778"/>
        <v/>
      </c>
      <c r="O755" s="114" t="str">
        <f t="shared" ref="O755" ca="1" si="1782">IF(B755="","",IF(INDIRECT("減額一覧!BM"&amp;P755)=0.08,0.08,0.1))</f>
        <v/>
      </c>
      <c r="P755" s="38">
        <v>117</v>
      </c>
      <c r="Q755" s="38" t="str">
        <f t="shared" ca="1" si="1780"/>
        <v/>
      </c>
      <c r="R755" s="38" t="str">
        <f t="shared" ca="1" si="1780"/>
        <v/>
      </c>
      <c r="S755" s="66" t="str">
        <f t="shared" ca="1" si="1148"/>
        <v/>
      </c>
      <c r="T755" s="105" t="str">
        <f t="shared" ca="1" si="1661"/>
        <v/>
      </c>
    </row>
    <row r="756" spans="1:20" ht="20.25" hidden="1" thickTop="1" thickBot="1">
      <c r="A756" t="str">
        <f ca="1">IF(B756="","",INDIRECT("減額一覧!B"&amp;$P756))</f>
        <v/>
      </c>
      <c r="B756" s="61" t="str">
        <f t="shared" ref="B756" ca="1" si="1783">IF(INDIRECT("減額一覧!BC"&amp;P756)=1,INDIRECT("減額一覧!AG"&amp;P756),"")</f>
        <v/>
      </c>
      <c r="C756" s="36" t="str">
        <f ca="1">IF(B756="","",INDIRECT("減額一覧!C"&amp;$P756))</f>
        <v/>
      </c>
      <c r="D756" s="80" t="str">
        <f ca="1">IF($B756="","",INDIRECT("減額一覧!G"&amp;$P756))</f>
        <v/>
      </c>
      <c r="E756" s="19" t="str">
        <f ca="1">IF(B756="","",INDIRECT("減額一覧!H"&amp;P756))</f>
        <v/>
      </c>
      <c r="F756" s="19" t="str">
        <f ca="1">IF($B756="","",INDIRECT("減額一覧!AN"&amp;P756))</f>
        <v/>
      </c>
      <c r="G756" s="20" t="str">
        <f ca="1">IF($B756="","",INDIRECT("減額一覧!AO"&amp;P756))</f>
        <v/>
      </c>
      <c r="H756" s="20" t="str">
        <f ca="1">IF($B756="","",INDIRECT("減額一覧!AP"&amp;P756))</f>
        <v/>
      </c>
      <c r="I756" s="32" t="str">
        <f ca="1">IF(B756="","",IF(INDIRECT("減額一覧!BN"&amp;P756)=0.08,0.08,0.1))</f>
        <v/>
      </c>
      <c r="J756" s="52"/>
      <c r="K756" s="95" t="str">
        <f t="shared" ca="1" si="1184"/>
        <v/>
      </c>
      <c r="L756" s="58" t="str">
        <f t="shared" ca="1" si="1146"/>
        <v/>
      </c>
      <c r="N756" s="113" t="str">
        <f t="shared" ca="1" si="1778"/>
        <v/>
      </c>
      <c r="O756" s="114" t="str">
        <f t="shared" ref="O756" ca="1" si="1784">IF(B756="","",IF(INDIRECT("減額一覧!BN"&amp;P756)=0.08,0.08,0.1))</f>
        <v/>
      </c>
      <c r="P756" s="38">
        <v>117</v>
      </c>
      <c r="Q756" s="38" t="str">
        <f t="shared" ca="1" si="1780"/>
        <v/>
      </c>
      <c r="R756" s="38" t="str">
        <f t="shared" ca="1" si="1780"/>
        <v/>
      </c>
      <c r="S756" s="66" t="str">
        <f t="shared" ca="1" si="1148"/>
        <v/>
      </c>
      <c r="T756" s="105" t="str">
        <f t="shared" ca="1" si="1661"/>
        <v/>
      </c>
    </row>
    <row r="757" spans="1:20" ht="20.25" hidden="1" thickTop="1" thickBot="1">
      <c r="A757" t="str">
        <f ca="1">IF(B757="","",INDIRECT("減額一覧!B"&amp;$P757))</f>
        <v/>
      </c>
      <c r="B757" s="61" t="str">
        <f t="shared" ref="B757" ca="1" si="1785">IF(INDIRECT("減額一覧!BD"&amp;P757)=1,INDIRECT("減額一覧!AQ"&amp;P757),"")</f>
        <v/>
      </c>
      <c r="C757" s="45" t="str">
        <f ca="1">IF(B757="","",INDIRECT("減額一覧!C"&amp;$P757))</f>
        <v/>
      </c>
      <c r="D757" s="79" t="str">
        <f ca="1">IF($B757="","",INDIRECT("減額一覧!G"&amp;$P757))</f>
        <v/>
      </c>
      <c r="E757" s="19" t="str">
        <f ca="1">IF(B757="","",INDIRECT("減額一覧!H"&amp;P757))</f>
        <v/>
      </c>
      <c r="F757" s="19" t="str">
        <f ca="1">IF($B757="","",INDIRECT("減額一覧!AX"&amp;P757))</f>
        <v/>
      </c>
      <c r="G757" s="20" t="str">
        <f ca="1">IF($B757="","",INDIRECT("減額一覧!AY"&amp;P757))</f>
        <v/>
      </c>
      <c r="H757" s="20" t="str">
        <f ca="1">IF($B757="","",INDIRECT("減額一覧!AZ"&amp;P757))</f>
        <v/>
      </c>
      <c r="I757" s="32" t="str">
        <f ca="1">IF(B757="","",IF(INDIRECT("減額一覧!BO"&amp;P757)=0.08,0.08,0.1))</f>
        <v/>
      </c>
      <c r="J757" s="52"/>
      <c r="K757" s="95" t="str">
        <f t="shared" ca="1" si="1184"/>
        <v/>
      </c>
      <c r="L757" s="58" t="str">
        <f t="shared" ca="1" si="1146"/>
        <v/>
      </c>
      <c r="N757" s="113" t="str">
        <f t="shared" ca="1" si="1778"/>
        <v/>
      </c>
      <c r="O757" s="114" t="str">
        <f t="shared" ref="O757" ca="1" si="1786">IF(B757="","",IF(INDIRECT("減額一覧!BO"&amp;P757)=0.08,0.08,0.1))</f>
        <v/>
      </c>
      <c r="P757" s="38">
        <v>117</v>
      </c>
      <c r="Q757" s="38" t="str">
        <f t="shared" ca="1" si="1780"/>
        <v/>
      </c>
      <c r="R757" s="38" t="str">
        <f t="shared" ca="1" si="1780"/>
        <v/>
      </c>
      <c r="S757" s="66" t="str">
        <f t="shared" ca="1" si="1148"/>
        <v/>
      </c>
      <c r="T757" s="105" t="str">
        <f t="shared" ca="1" si="1661"/>
        <v/>
      </c>
    </row>
    <row r="758" spans="1:20" ht="20.25" hidden="1" thickTop="1" thickBot="1">
      <c r="A758" t="str">
        <f t="shared" ref="A758" ca="1" si="1787">IF(B758="","",INDIRECT("減額一覧!B"&amp;$P758))</f>
        <v/>
      </c>
      <c r="B758" s="64"/>
      <c r="C758" s="41" t="str">
        <f>IF(B758="","",減額一覧!C454)</f>
        <v/>
      </c>
      <c r="D758" s="43"/>
      <c r="E758" s="21"/>
      <c r="F758" s="22" t="s">
        <v>69</v>
      </c>
      <c r="G758" s="23">
        <f t="shared" ref="G758:H758" si="1788">SUBTOTAL(9,G754:G757)</f>
        <v>0</v>
      </c>
      <c r="H758" s="23">
        <f t="shared" si="1788"/>
        <v>0</v>
      </c>
      <c r="I758" s="30"/>
      <c r="J758" s="53"/>
      <c r="K758" s="96" t="str">
        <f t="shared" ca="1" si="1184"/>
        <v/>
      </c>
      <c r="L758" s="59" t="str">
        <f t="shared" si="1146"/>
        <v/>
      </c>
      <c r="N758" s="108" t="str">
        <f t="shared" ref="N758" si="1789">IF(AND(G758=0,H758=0),"","小計")</f>
        <v/>
      </c>
      <c r="O758" s="108" t="str">
        <f t="shared" ref="O758" si="1790">IF(AND(G758=0,H758=0),"","小計")</f>
        <v/>
      </c>
      <c r="P758" s="38"/>
      <c r="Q758" s="38"/>
      <c r="R758" s="38"/>
      <c r="S758" s="66" t="str">
        <f t="shared" si="1148"/>
        <v/>
      </c>
      <c r="T758" s="105" t="str">
        <f t="shared" si="1661"/>
        <v/>
      </c>
    </row>
    <row r="759" spans="1:20" ht="20.25" hidden="1" thickTop="1" thickBot="1">
      <c r="A759" t="str">
        <f ca="1">IF(B759="","",INDIRECT("減額一覧!B"&amp;$P759))</f>
        <v/>
      </c>
      <c r="B759" s="61" t="str">
        <f t="shared" ref="B759" ca="1" si="1791">IF(INDIRECT("減額一覧!BA"&amp;P759)=1,INDIRECT("減額一覧!M"&amp;P759),"")</f>
        <v/>
      </c>
      <c r="C759" s="36" t="str">
        <f ca="1">IF(B759="","",INDIRECT("減額一覧!C"&amp;$P759))</f>
        <v/>
      </c>
      <c r="D759" s="78" t="str">
        <f ca="1">IF($B759="","",INDIRECT("減額一覧!G"&amp;$P759))</f>
        <v/>
      </c>
      <c r="E759" s="19" t="str">
        <f ca="1">IF(B759="","",INDIRECT("減額一覧!H"&amp;P759))</f>
        <v/>
      </c>
      <c r="F759" s="19" t="str">
        <f ca="1">IF($B759="","",INDIRECT("減額一覧!T"&amp;P759))</f>
        <v/>
      </c>
      <c r="G759" s="20" t="str">
        <f ca="1">IF($B759="","",INDIRECT("減額一覧!U"&amp;P759))</f>
        <v/>
      </c>
      <c r="H759" s="20" t="str">
        <f ca="1">IF($B759="","",INDIRECT("減額一覧!V"&amp;P759))</f>
        <v/>
      </c>
      <c r="I759" s="32" t="str">
        <f ca="1">IF(B759="","",IF(INDIRECT("減額一覧!BL"&amp;P759)=0.08,0.08,0.1))</f>
        <v/>
      </c>
      <c r="J759" s="51"/>
      <c r="K759" s="94" t="str">
        <f t="shared" ca="1" si="1184"/>
        <v/>
      </c>
      <c r="L759" s="56" t="str">
        <f t="shared" ca="1" si="1146"/>
        <v/>
      </c>
      <c r="N759" s="113" t="str">
        <f t="shared" ref="N759:N762" ca="1" si="1792">IF(A759="","",IF(A759&gt;3000,"月ヶ瀬",IF(A759&gt;=2000,"都祁","市内")))</f>
        <v/>
      </c>
      <c r="O759" s="114" t="str">
        <f t="shared" ref="O759" ca="1" si="1793">IF(B759="","",IF(INDIRECT("減額一覧!BL"&amp;P759)=0.08,0.08,0.1))</f>
        <v/>
      </c>
      <c r="P759" s="38">
        <v>114</v>
      </c>
      <c r="Q759" s="38" t="str">
        <f t="shared" ref="Q759:R762" ca="1" si="1794">IF(G759="","",IF(G759&gt;0,1,""))</f>
        <v/>
      </c>
      <c r="R759" s="38" t="str">
        <f t="shared" ca="1" si="1794"/>
        <v/>
      </c>
      <c r="S759" s="66" t="str">
        <f t="shared" ca="1" si="1148"/>
        <v/>
      </c>
      <c r="T759" s="105" t="str">
        <f t="shared" ca="1" si="1661"/>
        <v/>
      </c>
    </row>
    <row r="760" spans="1:20" ht="20.25" hidden="1" thickTop="1" thickBot="1">
      <c r="A760" t="str">
        <f ca="1">IF(B760="","",INDIRECT("減額一覧!B"&amp;$P760))</f>
        <v/>
      </c>
      <c r="B760" s="61" t="str">
        <f t="shared" ref="B760" ca="1" si="1795">IF(INDIRECT("減額一覧!BB"&amp;P760)=1,INDIRECT("減額一覧!W"&amp;P760),"")</f>
        <v/>
      </c>
      <c r="C760" s="44" t="str">
        <f ca="1">IF(B760="","",INDIRECT("減額一覧!C"&amp;$P760))</f>
        <v/>
      </c>
      <c r="D760" s="79" t="str">
        <f ca="1">IF($B760="","",INDIRECT("減額一覧!G"&amp;$P760))</f>
        <v/>
      </c>
      <c r="E760" s="19" t="str">
        <f ca="1">IF(B760="","",INDIRECT("減額一覧!H"&amp;P760))</f>
        <v/>
      </c>
      <c r="F760" s="19" t="str">
        <f ca="1">IF($B760="","",INDIRECT("減額一覧!AD"&amp;P760))</f>
        <v/>
      </c>
      <c r="G760" s="20" t="str">
        <f ca="1">IF($B760="","",INDIRECT("減額一覧!AE"&amp;P760))</f>
        <v/>
      </c>
      <c r="H760" s="20" t="str">
        <f ca="1">IF($B760="","",INDIRECT("減額一覧!AF"&amp;P760))</f>
        <v/>
      </c>
      <c r="I760" s="32" t="str">
        <f ca="1">IF(B760="","",IF(INDIRECT("減額一覧!BM"&amp;P760)=0.08,0.08,0.1))</f>
        <v/>
      </c>
      <c r="J760" s="52"/>
      <c r="K760" s="95" t="str">
        <f t="shared" ca="1" si="1184"/>
        <v/>
      </c>
      <c r="L760" s="58" t="str">
        <f t="shared" ca="1" si="1146"/>
        <v/>
      </c>
      <c r="N760" s="113" t="str">
        <f t="shared" ca="1" si="1792"/>
        <v/>
      </c>
      <c r="O760" s="114" t="str">
        <f t="shared" ref="O760" ca="1" si="1796">IF(B760="","",IF(INDIRECT("減額一覧!BM"&amp;P760)=0.08,0.08,0.1))</f>
        <v/>
      </c>
      <c r="P760" s="38">
        <v>114</v>
      </c>
      <c r="Q760" s="38" t="str">
        <f t="shared" ca="1" si="1794"/>
        <v/>
      </c>
      <c r="R760" s="38" t="str">
        <f t="shared" ca="1" si="1794"/>
        <v/>
      </c>
      <c r="S760" s="66" t="str">
        <f t="shared" ca="1" si="1148"/>
        <v/>
      </c>
      <c r="T760" s="105" t="str">
        <f t="shared" ca="1" si="1661"/>
        <v/>
      </c>
    </row>
    <row r="761" spans="1:20" ht="20.25" hidden="1" thickTop="1" thickBot="1">
      <c r="A761" t="str">
        <f ca="1">IF(B761="","",INDIRECT("減額一覧!B"&amp;$P761))</f>
        <v/>
      </c>
      <c r="B761" s="61" t="str">
        <f t="shared" ref="B761" ca="1" si="1797">IF(INDIRECT("減額一覧!BC"&amp;P761)=1,INDIRECT("減額一覧!AG"&amp;P761),"")</f>
        <v/>
      </c>
      <c r="C761" s="36" t="str">
        <f ca="1">IF(B761="","",INDIRECT("減額一覧!C"&amp;$P761))</f>
        <v/>
      </c>
      <c r="D761" s="80" t="str">
        <f ca="1">IF($B761="","",INDIRECT("減額一覧!G"&amp;$P761))</f>
        <v/>
      </c>
      <c r="E761" s="19" t="str">
        <f ca="1">IF(B761="","",INDIRECT("減額一覧!H"&amp;P761))</f>
        <v/>
      </c>
      <c r="F761" s="19" t="str">
        <f ca="1">IF($B761="","",INDIRECT("減額一覧!AN"&amp;P761))</f>
        <v/>
      </c>
      <c r="G761" s="20" t="str">
        <f ca="1">IF($B761="","",INDIRECT("減額一覧!AO"&amp;P761))</f>
        <v/>
      </c>
      <c r="H761" s="20" t="str">
        <f ca="1">IF($B761="","",INDIRECT("減額一覧!AP"&amp;P761))</f>
        <v/>
      </c>
      <c r="I761" s="32" t="str">
        <f ca="1">IF(B761="","",IF(INDIRECT("減額一覧!BN"&amp;P761)=0.08,0.08,0.1))</f>
        <v/>
      </c>
      <c r="J761" s="52"/>
      <c r="K761" s="95" t="str">
        <f t="shared" ca="1" si="1184"/>
        <v/>
      </c>
      <c r="L761" s="58" t="str">
        <f t="shared" ca="1" si="1146"/>
        <v/>
      </c>
      <c r="N761" s="113" t="str">
        <f t="shared" ca="1" si="1792"/>
        <v/>
      </c>
      <c r="O761" s="114" t="str">
        <f t="shared" ref="O761" ca="1" si="1798">IF(B761="","",IF(INDIRECT("減額一覧!BN"&amp;P761)=0.08,0.08,0.1))</f>
        <v/>
      </c>
      <c r="P761" s="38">
        <v>114</v>
      </c>
      <c r="Q761" s="38" t="str">
        <f t="shared" ca="1" si="1794"/>
        <v/>
      </c>
      <c r="R761" s="38" t="str">
        <f t="shared" ca="1" si="1794"/>
        <v/>
      </c>
      <c r="S761" s="66" t="str">
        <f t="shared" ca="1" si="1148"/>
        <v/>
      </c>
      <c r="T761" s="105" t="str">
        <f t="shared" ca="1" si="1661"/>
        <v/>
      </c>
    </row>
    <row r="762" spans="1:20" ht="20.25" hidden="1" thickTop="1" thickBot="1">
      <c r="A762" t="str">
        <f ca="1">IF(B762="","",INDIRECT("減額一覧!B"&amp;$P762))</f>
        <v/>
      </c>
      <c r="B762" s="61" t="str">
        <f t="shared" ref="B762" ca="1" si="1799">IF(INDIRECT("減額一覧!BD"&amp;P762)=1,INDIRECT("減額一覧!AQ"&amp;P762),"")</f>
        <v/>
      </c>
      <c r="C762" s="45" t="str">
        <f ca="1">IF(B762="","",INDIRECT("減額一覧!C"&amp;$P762))</f>
        <v/>
      </c>
      <c r="D762" s="79" t="str">
        <f ca="1">IF($B762="","",INDIRECT("減額一覧!G"&amp;$P762))</f>
        <v/>
      </c>
      <c r="E762" s="19" t="str">
        <f ca="1">IF(B762="","",INDIRECT("減額一覧!H"&amp;P762))</f>
        <v/>
      </c>
      <c r="F762" s="19" t="str">
        <f ca="1">IF($B762="","",INDIRECT("減額一覧!AX"&amp;P762))</f>
        <v/>
      </c>
      <c r="G762" s="20" t="str">
        <f ca="1">IF($B762="","",INDIRECT("減額一覧!AY"&amp;P762))</f>
        <v/>
      </c>
      <c r="H762" s="20" t="str">
        <f ca="1">IF($B762="","",INDIRECT("減額一覧!AZ"&amp;P762))</f>
        <v/>
      </c>
      <c r="I762" s="32" t="str">
        <f ca="1">IF(B762="","",IF(INDIRECT("減額一覧!BO"&amp;P762)=0.08,0.08,0.1))</f>
        <v/>
      </c>
      <c r="J762" s="52"/>
      <c r="K762" s="95" t="str">
        <f t="shared" ca="1" si="1184"/>
        <v/>
      </c>
      <c r="L762" s="58" t="str">
        <f t="shared" ca="1" si="1146"/>
        <v/>
      </c>
      <c r="N762" s="113" t="str">
        <f t="shared" ca="1" si="1792"/>
        <v/>
      </c>
      <c r="O762" s="114" t="str">
        <f t="shared" ref="O762" ca="1" si="1800">IF(B762="","",IF(INDIRECT("減額一覧!BO"&amp;P762)=0.08,0.08,0.1))</f>
        <v/>
      </c>
      <c r="P762" s="38">
        <v>114</v>
      </c>
      <c r="Q762" s="38" t="str">
        <f t="shared" ca="1" si="1794"/>
        <v/>
      </c>
      <c r="R762" s="38" t="str">
        <f t="shared" ca="1" si="1794"/>
        <v/>
      </c>
      <c r="S762" s="66" t="str">
        <f t="shared" ca="1" si="1148"/>
        <v/>
      </c>
      <c r="T762" s="105" t="str">
        <f t="shared" ca="1" si="1661"/>
        <v/>
      </c>
    </row>
    <row r="763" spans="1:20" ht="20.25" hidden="1" thickTop="1" thickBot="1">
      <c r="B763" s="64"/>
      <c r="C763" s="41" t="str">
        <f>IF(B763="","",減額一覧!C459)</f>
        <v/>
      </c>
      <c r="D763" s="43"/>
      <c r="E763" s="21"/>
      <c r="F763" s="22" t="s">
        <v>69</v>
      </c>
      <c r="G763" s="23">
        <f t="shared" ref="G763:H763" si="1801">SUBTOTAL(9,G759:G762)</f>
        <v>0</v>
      </c>
      <c r="H763" s="23">
        <f t="shared" si="1801"/>
        <v>0</v>
      </c>
      <c r="I763" s="30"/>
      <c r="J763" s="53"/>
      <c r="K763" s="96" t="str">
        <f t="shared" si="1184"/>
        <v/>
      </c>
      <c r="L763" s="59" t="str">
        <f t="shared" si="1146"/>
        <v/>
      </c>
      <c r="N763" s="108" t="str">
        <f t="shared" ref="N763" si="1802">IF(AND(G763=0,H763=0),"","小計")</f>
        <v/>
      </c>
      <c r="O763" s="108" t="str">
        <f t="shared" ref="O763" si="1803">IF(AND(G763=0,H763=0),"","小計")</f>
        <v/>
      </c>
      <c r="P763" s="38"/>
      <c r="Q763" s="38"/>
      <c r="R763" s="38"/>
      <c r="S763" s="66" t="str">
        <f t="shared" si="1148"/>
        <v/>
      </c>
      <c r="T763" s="105" t="str">
        <f t="shared" si="1661"/>
        <v/>
      </c>
    </row>
    <row r="764" spans="1:20" ht="20.25" hidden="1" thickTop="1" thickBot="1">
      <c r="A764" t="str">
        <f ca="1">IF(B764="","",INDIRECT("減額一覧!B"&amp;$P764))</f>
        <v/>
      </c>
      <c r="B764" s="61" t="str">
        <f t="shared" ref="B764" ca="1" si="1804">IF(INDIRECT("減額一覧!BA"&amp;P764)=1,INDIRECT("減額一覧!M"&amp;P764),"")</f>
        <v/>
      </c>
      <c r="C764" s="36" t="str">
        <f ca="1">IF(B764="","",INDIRECT("減額一覧!C"&amp;$P764))</f>
        <v/>
      </c>
      <c r="D764" s="78" t="str">
        <f ca="1">IF($B764="","",INDIRECT("減額一覧!G"&amp;$P764))</f>
        <v/>
      </c>
      <c r="E764" s="19" t="str">
        <f ca="1">IF(B764="","",INDIRECT("減額一覧!H"&amp;P764))</f>
        <v/>
      </c>
      <c r="F764" s="19" t="str">
        <f ca="1">IF($B764="","",INDIRECT("減額一覧!T"&amp;P764))</f>
        <v/>
      </c>
      <c r="G764" s="20" t="str">
        <f ca="1">IF($B764="","",INDIRECT("減額一覧!U"&amp;P764))</f>
        <v/>
      </c>
      <c r="H764" s="20" t="str">
        <f ca="1">IF($B764="","",INDIRECT("減額一覧!V"&amp;P764))</f>
        <v/>
      </c>
      <c r="I764" s="32" t="str">
        <f ca="1">IF(B764="","",IF(INDIRECT("減額一覧!BL"&amp;P764)=0.08,0.08,0.1))</f>
        <v/>
      </c>
      <c r="J764" s="51"/>
      <c r="K764" s="94" t="str">
        <f t="shared" ca="1" si="1184"/>
        <v/>
      </c>
      <c r="L764" s="56" t="str">
        <f t="shared" ca="1" si="1146"/>
        <v/>
      </c>
      <c r="N764" s="113" t="str">
        <f t="shared" ref="N764:N767" ca="1" si="1805">IF(A764="","",IF(A764&gt;3000,"月ヶ瀬",IF(A764&gt;=2000,"都祁","市内")))</f>
        <v/>
      </c>
      <c r="O764" s="114" t="str">
        <f t="shared" ref="O764" ca="1" si="1806">IF(B764="","",IF(INDIRECT("減額一覧!BL"&amp;P764)=0.08,0.08,0.1))</f>
        <v/>
      </c>
      <c r="P764" s="38">
        <v>115</v>
      </c>
      <c r="Q764" s="38" t="str">
        <f t="shared" ref="Q764:R767" ca="1" si="1807">IF(G764="","",IF(G764&gt;0,1,""))</f>
        <v/>
      </c>
      <c r="R764" s="38" t="str">
        <f t="shared" ca="1" si="1807"/>
        <v/>
      </c>
      <c r="S764" s="66" t="str">
        <f t="shared" ca="1" si="1148"/>
        <v/>
      </c>
      <c r="T764" s="105" t="str">
        <f t="shared" ca="1" si="1661"/>
        <v/>
      </c>
    </row>
    <row r="765" spans="1:20" ht="20.25" hidden="1" thickTop="1" thickBot="1">
      <c r="A765" t="str">
        <f ca="1">IF(B765="","",INDIRECT("減額一覧!B"&amp;$P765))</f>
        <v/>
      </c>
      <c r="B765" s="61" t="str">
        <f t="shared" ref="B765" ca="1" si="1808">IF(INDIRECT("減額一覧!BB"&amp;P765)=1,INDIRECT("減額一覧!W"&amp;P765),"")</f>
        <v/>
      </c>
      <c r="C765" s="44" t="str">
        <f ca="1">IF(B765="","",INDIRECT("減額一覧!C"&amp;$P765))</f>
        <v/>
      </c>
      <c r="D765" s="79" t="str">
        <f ca="1">IF($B765="","",INDIRECT("減額一覧!G"&amp;$P765))</f>
        <v/>
      </c>
      <c r="E765" s="19" t="str">
        <f ca="1">IF(B765="","",INDIRECT("減額一覧!H"&amp;P765))</f>
        <v/>
      </c>
      <c r="F765" s="19" t="str">
        <f ca="1">IF($B765="","",INDIRECT("減額一覧!AD"&amp;P765))</f>
        <v/>
      </c>
      <c r="G765" s="20" t="str">
        <f ca="1">IF($B765="","",INDIRECT("減額一覧!AE"&amp;P765))</f>
        <v/>
      </c>
      <c r="H765" s="20" t="str">
        <f ca="1">IF($B765="","",INDIRECT("減額一覧!AF"&amp;P765))</f>
        <v/>
      </c>
      <c r="I765" s="32" t="str">
        <f ca="1">IF(B765="","",IF(INDIRECT("減額一覧!BM"&amp;P765)=0.08,0.08,0.1))</f>
        <v/>
      </c>
      <c r="J765" s="52"/>
      <c r="K765" s="95" t="str">
        <f t="shared" ca="1" si="1184"/>
        <v/>
      </c>
      <c r="L765" s="58" t="str">
        <f t="shared" ca="1" si="1146"/>
        <v/>
      </c>
      <c r="N765" s="113" t="str">
        <f t="shared" ca="1" si="1805"/>
        <v/>
      </c>
      <c r="O765" s="114" t="str">
        <f t="shared" ref="O765" ca="1" si="1809">IF(B765="","",IF(INDIRECT("減額一覧!BM"&amp;P765)=0.08,0.08,0.1))</f>
        <v/>
      </c>
      <c r="P765" s="38">
        <v>115</v>
      </c>
      <c r="Q765" s="38" t="str">
        <f t="shared" ca="1" si="1807"/>
        <v/>
      </c>
      <c r="R765" s="38" t="str">
        <f t="shared" ca="1" si="1807"/>
        <v/>
      </c>
      <c r="S765" s="66" t="str">
        <f t="shared" ca="1" si="1148"/>
        <v/>
      </c>
      <c r="T765" s="105" t="str">
        <f t="shared" ca="1" si="1661"/>
        <v/>
      </c>
    </row>
    <row r="766" spans="1:20" ht="20.25" hidden="1" thickTop="1" thickBot="1">
      <c r="A766" t="str">
        <f ca="1">IF(B766="","",INDIRECT("減額一覧!B"&amp;$P766))</f>
        <v/>
      </c>
      <c r="B766" s="61" t="str">
        <f t="shared" ref="B766" ca="1" si="1810">IF(INDIRECT("減額一覧!BC"&amp;P766)=1,INDIRECT("減額一覧!AG"&amp;P766),"")</f>
        <v/>
      </c>
      <c r="C766" s="36" t="str">
        <f ca="1">IF(B766="","",INDIRECT("減額一覧!C"&amp;$P766))</f>
        <v/>
      </c>
      <c r="D766" s="80" t="str">
        <f ca="1">IF($B766="","",INDIRECT("減額一覧!G"&amp;$P766))</f>
        <v/>
      </c>
      <c r="E766" s="19" t="str">
        <f ca="1">IF(B766="","",INDIRECT("減額一覧!H"&amp;P766))</f>
        <v/>
      </c>
      <c r="F766" s="19" t="str">
        <f ca="1">IF($B766="","",INDIRECT("減額一覧!AN"&amp;P766))</f>
        <v/>
      </c>
      <c r="G766" s="20" t="str">
        <f ca="1">IF($B766="","",INDIRECT("減額一覧!AO"&amp;P766))</f>
        <v/>
      </c>
      <c r="H766" s="20" t="str">
        <f ca="1">IF($B766="","",INDIRECT("減額一覧!AP"&amp;P766))</f>
        <v/>
      </c>
      <c r="I766" s="32" t="str">
        <f ca="1">IF(B766="","",IF(INDIRECT("減額一覧!BN"&amp;P766)=0.08,0.08,0.1))</f>
        <v/>
      </c>
      <c r="J766" s="52"/>
      <c r="K766" s="95" t="str">
        <f t="shared" ca="1" si="1184"/>
        <v/>
      </c>
      <c r="L766" s="58" t="str">
        <f t="shared" ca="1" si="1146"/>
        <v/>
      </c>
      <c r="N766" s="113" t="str">
        <f t="shared" ca="1" si="1805"/>
        <v/>
      </c>
      <c r="O766" s="114" t="str">
        <f t="shared" ref="O766" ca="1" si="1811">IF(B766="","",IF(INDIRECT("減額一覧!BN"&amp;P766)=0.08,0.08,0.1))</f>
        <v/>
      </c>
      <c r="P766" s="38">
        <v>115</v>
      </c>
      <c r="Q766" s="38" t="str">
        <f t="shared" ca="1" si="1807"/>
        <v/>
      </c>
      <c r="R766" s="38" t="str">
        <f t="shared" ca="1" si="1807"/>
        <v/>
      </c>
      <c r="S766" s="66" t="str">
        <f t="shared" ca="1" si="1148"/>
        <v/>
      </c>
      <c r="T766" s="105" t="str">
        <f t="shared" ca="1" si="1661"/>
        <v/>
      </c>
    </row>
    <row r="767" spans="1:20" ht="20.25" hidden="1" thickTop="1" thickBot="1">
      <c r="A767" t="str">
        <f ca="1">IF(B767="","",INDIRECT("減額一覧!B"&amp;$P767))</f>
        <v/>
      </c>
      <c r="B767" s="61" t="str">
        <f t="shared" ref="B767" ca="1" si="1812">IF(INDIRECT("減額一覧!BD"&amp;P767)=1,INDIRECT("減額一覧!AQ"&amp;P767),"")</f>
        <v/>
      </c>
      <c r="C767" s="45" t="str">
        <f ca="1">IF(B767="","",INDIRECT("減額一覧!C"&amp;$P767))</f>
        <v/>
      </c>
      <c r="D767" s="79" t="str">
        <f ca="1">IF($B767="","",INDIRECT("減額一覧!G"&amp;$P767))</f>
        <v/>
      </c>
      <c r="E767" s="19" t="str">
        <f ca="1">IF(B767="","",INDIRECT("減額一覧!H"&amp;P767))</f>
        <v/>
      </c>
      <c r="F767" s="19" t="str">
        <f ca="1">IF($B767="","",INDIRECT("減額一覧!AX"&amp;P767))</f>
        <v/>
      </c>
      <c r="G767" s="20" t="str">
        <f ca="1">IF($B767="","",INDIRECT("減額一覧!AY"&amp;P767))</f>
        <v/>
      </c>
      <c r="H767" s="20" t="str">
        <f ca="1">IF($B767="","",INDIRECT("減額一覧!AZ"&amp;P767))</f>
        <v/>
      </c>
      <c r="I767" s="32" t="str">
        <f ca="1">IF(B767="","",IF(INDIRECT("減額一覧!BO"&amp;P767)=0.08,0.08,0.1))</f>
        <v/>
      </c>
      <c r="J767" s="52"/>
      <c r="K767" s="95" t="str">
        <f t="shared" ca="1" si="1184"/>
        <v/>
      </c>
      <c r="L767" s="58" t="str">
        <f t="shared" ca="1" si="1146"/>
        <v/>
      </c>
      <c r="N767" s="113" t="str">
        <f t="shared" ca="1" si="1805"/>
        <v/>
      </c>
      <c r="O767" s="114" t="str">
        <f t="shared" ref="O767" ca="1" si="1813">IF(B767="","",IF(INDIRECT("減額一覧!BO"&amp;P767)=0.08,0.08,0.1))</f>
        <v/>
      </c>
      <c r="P767" s="38">
        <v>115</v>
      </c>
      <c r="Q767" s="38" t="str">
        <f t="shared" ca="1" si="1807"/>
        <v/>
      </c>
      <c r="R767" s="38" t="str">
        <f t="shared" ca="1" si="1807"/>
        <v/>
      </c>
      <c r="S767" s="66" t="str">
        <f t="shared" ca="1" si="1148"/>
        <v/>
      </c>
      <c r="T767" s="105" t="str">
        <f t="shared" ca="1" si="1661"/>
        <v/>
      </c>
    </row>
    <row r="768" spans="1:20" ht="20.25" hidden="1" thickTop="1" thickBot="1">
      <c r="B768" s="64"/>
      <c r="C768" s="41" t="str">
        <f>IF(B768="","",減額一覧!C464)</f>
        <v/>
      </c>
      <c r="D768" s="43"/>
      <c r="E768" s="21"/>
      <c r="F768" s="22" t="s">
        <v>69</v>
      </c>
      <c r="G768" s="23">
        <f t="shared" ref="G768:H768" si="1814">SUBTOTAL(9,G764:G767)</f>
        <v>0</v>
      </c>
      <c r="H768" s="23">
        <f t="shared" si="1814"/>
        <v>0</v>
      </c>
      <c r="I768" s="30"/>
      <c r="J768" s="53"/>
      <c r="K768" s="96" t="str">
        <f t="shared" si="1184"/>
        <v/>
      </c>
      <c r="L768" s="59" t="str">
        <f t="shared" si="1146"/>
        <v/>
      </c>
      <c r="N768" s="108" t="str">
        <f t="shared" ref="N768" si="1815">IF(AND(G768=0,H768=0),"","小計")</f>
        <v/>
      </c>
      <c r="O768" s="108" t="str">
        <f t="shared" ref="O768" si="1816">IF(AND(G768=0,H768=0),"","小計")</f>
        <v/>
      </c>
      <c r="P768" s="38"/>
      <c r="Q768" s="38"/>
      <c r="R768" s="38"/>
      <c r="S768" s="66" t="str">
        <f t="shared" si="1148"/>
        <v/>
      </c>
      <c r="T768" s="105" t="str">
        <f t="shared" si="1661"/>
        <v/>
      </c>
    </row>
    <row r="769" spans="1:20" ht="20.25" hidden="1" thickTop="1" thickBot="1">
      <c r="A769" t="str">
        <f ca="1">IF(B769="","",INDIRECT("減額一覧!B"&amp;$P769))</f>
        <v/>
      </c>
      <c r="B769" s="61" t="str">
        <f t="shared" ref="B769" ca="1" si="1817">IF(INDIRECT("減額一覧!BA"&amp;P769)=1,INDIRECT("減額一覧!M"&amp;P769),"")</f>
        <v/>
      </c>
      <c r="C769" s="36" t="str">
        <f ca="1">IF(B769="","",INDIRECT("減額一覧!C"&amp;$P769))</f>
        <v/>
      </c>
      <c r="D769" s="78" t="str">
        <f ca="1">IF($B769="","",INDIRECT("減額一覧!G"&amp;$P769))</f>
        <v/>
      </c>
      <c r="E769" s="19" t="str">
        <f ca="1">IF(B769="","",INDIRECT("減額一覧!H"&amp;P769))</f>
        <v/>
      </c>
      <c r="F769" s="19" t="str">
        <f ca="1">IF($B769="","",INDIRECT("減額一覧!T"&amp;P769))</f>
        <v/>
      </c>
      <c r="G769" s="20" t="str">
        <f ca="1">IF($B769="","",INDIRECT("減額一覧!U"&amp;P769))</f>
        <v/>
      </c>
      <c r="H769" s="20" t="str">
        <f ca="1">IF($B769="","",INDIRECT("減額一覧!V"&amp;P769))</f>
        <v/>
      </c>
      <c r="I769" s="32" t="str">
        <f ca="1">IF(B769="","",IF(INDIRECT("減額一覧!BL"&amp;P769)=0.08,0.08,0.1))</f>
        <v/>
      </c>
      <c r="J769" s="51"/>
      <c r="K769" s="94" t="str">
        <f t="shared" ca="1" si="1184"/>
        <v/>
      </c>
      <c r="L769" s="56" t="str">
        <f t="shared" ca="1" si="1146"/>
        <v/>
      </c>
      <c r="N769" s="113" t="str">
        <f t="shared" ref="N769:N772" ca="1" si="1818">IF(A769="","",IF(A769&gt;3000,"月ヶ瀬",IF(A769&gt;=2000,"都祁","市内")))</f>
        <v/>
      </c>
      <c r="O769" s="114" t="str">
        <f t="shared" ref="O769" ca="1" si="1819">IF(B769="","",IF(INDIRECT("減額一覧!BL"&amp;P769)=0.08,0.08,0.1))</f>
        <v/>
      </c>
      <c r="P769" s="38">
        <v>116</v>
      </c>
      <c r="Q769" s="38" t="str">
        <f t="shared" ref="Q769:R772" ca="1" si="1820">IF(G769="","",IF(G769&gt;0,1,""))</f>
        <v/>
      </c>
      <c r="R769" s="38" t="str">
        <f t="shared" ca="1" si="1820"/>
        <v/>
      </c>
      <c r="S769" s="66" t="str">
        <f t="shared" ca="1" si="1148"/>
        <v/>
      </c>
      <c r="T769" s="105" t="str">
        <f t="shared" ca="1" si="1661"/>
        <v/>
      </c>
    </row>
    <row r="770" spans="1:20" ht="20.25" hidden="1" thickTop="1" thickBot="1">
      <c r="A770" t="str">
        <f ca="1">IF(B770="","",INDIRECT("減額一覧!B"&amp;$P770))</f>
        <v/>
      </c>
      <c r="B770" s="61" t="str">
        <f t="shared" ref="B770" ca="1" si="1821">IF(INDIRECT("減額一覧!BB"&amp;P770)=1,INDIRECT("減額一覧!W"&amp;P770),"")</f>
        <v/>
      </c>
      <c r="C770" s="44" t="str">
        <f ca="1">IF(B770="","",INDIRECT("減額一覧!C"&amp;$P770))</f>
        <v/>
      </c>
      <c r="D770" s="79" t="str">
        <f ca="1">IF($B770="","",INDIRECT("減額一覧!G"&amp;$P770))</f>
        <v/>
      </c>
      <c r="E770" s="19" t="str">
        <f ca="1">IF(B770="","",INDIRECT("減額一覧!H"&amp;P770))</f>
        <v/>
      </c>
      <c r="F770" s="19" t="str">
        <f ca="1">IF($B770="","",INDIRECT("減額一覧!AD"&amp;P770))</f>
        <v/>
      </c>
      <c r="G770" s="20" t="str">
        <f ca="1">IF($B770="","",INDIRECT("減額一覧!AE"&amp;P770))</f>
        <v/>
      </c>
      <c r="H770" s="20" t="str">
        <f ca="1">IF($B770="","",INDIRECT("減額一覧!AF"&amp;P770))</f>
        <v/>
      </c>
      <c r="I770" s="32" t="str">
        <f ca="1">IF(B770="","",IF(INDIRECT("減額一覧!BM"&amp;P770)=0.08,0.08,0.1))</f>
        <v/>
      </c>
      <c r="J770" s="52"/>
      <c r="K770" s="95" t="str">
        <f t="shared" ca="1" si="1184"/>
        <v/>
      </c>
      <c r="L770" s="58" t="str">
        <f t="shared" ca="1" si="1146"/>
        <v/>
      </c>
      <c r="N770" s="113" t="str">
        <f t="shared" ca="1" si="1818"/>
        <v/>
      </c>
      <c r="O770" s="114" t="str">
        <f t="shared" ref="O770" ca="1" si="1822">IF(B770="","",IF(INDIRECT("減額一覧!BM"&amp;P770)=0.08,0.08,0.1))</f>
        <v/>
      </c>
      <c r="P770" s="38">
        <v>116</v>
      </c>
      <c r="Q770" s="38" t="str">
        <f t="shared" ca="1" si="1820"/>
        <v/>
      </c>
      <c r="R770" s="38" t="str">
        <f t="shared" ca="1" si="1820"/>
        <v/>
      </c>
      <c r="S770" s="66" t="str">
        <f t="shared" ca="1" si="1148"/>
        <v/>
      </c>
      <c r="T770" s="105" t="str">
        <f t="shared" ca="1" si="1661"/>
        <v/>
      </c>
    </row>
    <row r="771" spans="1:20" ht="20.25" hidden="1" thickTop="1" thickBot="1">
      <c r="A771" t="str">
        <f ca="1">IF(B771="","",INDIRECT("減額一覧!B"&amp;$P771))</f>
        <v/>
      </c>
      <c r="B771" s="61" t="str">
        <f t="shared" ref="B771" ca="1" si="1823">IF(INDIRECT("減額一覧!BC"&amp;P771)=1,INDIRECT("減額一覧!AG"&amp;P771),"")</f>
        <v/>
      </c>
      <c r="C771" s="36" t="str">
        <f ca="1">IF(B771="","",INDIRECT("減額一覧!C"&amp;$P771))</f>
        <v/>
      </c>
      <c r="D771" s="80" t="str">
        <f ca="1">IF($B771="","",INDIRECT("減額一覧!G"&amp;$P771))</f>
        <v/>
      </c>
      <c r="E771" s="19" t="str">
        <f ca="1">IF(B771="","",INDIRECT("減額一覧!H"&amp;P771))</f>
        <v/>
      </c>
      <c r="F771" s="19" t="str">
        <f ca="1">IF($B771="","",INDIRECT("減額一覧!AN"&amp;P771))</f>
        <v/>
      </c>
      <c r="G771" s="20" t="str">
        <f ca="1">IF($B771="","",INDIRECT("減額一覧!AO"&amp;P771))</f>
        <v/>
      </c>
      <c r="H771" s="20" t="str">
        <f ca="1">IF($B771="","",INDIRECT("減額一覧!AP"&amp;P771))</f>
        <v/>
      </c>
      <c r="I771" s="32" t="str">
        <f ca="1">IF(B771="","",IF(INDIRECT("減額一覧!BN"&amp;P771)=0.08,0.08,0.1))</f>
        <v/>
      </c>
      <c r="J771" s="52"/>
      <c r="K771" s="95" t="str">
        <f t="shared" ca="1" si="1184"/>
        <v/>
      </c>
      <c r="L771" s="58" t="str">
        <f t="shared" ca="1" si="1146"/>
        <v/>
      </c>
      <c r="N771" s="113" t="str">
        <f t="shared" ca="1" si="1818"/>
        <v/>
      </c>
      <c r="O771" s="114" t="str">
        <f t="shared" ref="O771" ca="1" si="1824">IF(B771="","",IF(INDIRECT("減額一覧!BN"&amp;P771)=0.08,0.08,0.1))</f>
        <v/>
      </c>
      <c r="P771" s="38">
        <v>116</v>
      </c>
      <c r="Q771" s="38" t="str">
        <f t="shared" ca="1" si="1820"/>
        <v/>
      </c>
      <c r="R771" s="38" t="str">
        <f t="shared" ca="1" si="1820"/>
        <v/>
      </c>
      <c r="S771" s="66" t="str">
        <f t="shared" ca="1" si="1148"/>
        <v/>
      </c>
      <c r="T771" s="105" t="str">
        <f t="shared" ca="1" si="1661"/>
        <v/>
      </c>
    </row>
    <row r="772" spans="1:20" ht="20.25" hidden="1" thickTop="1" thickBot="1">
      <c r="A772" t="str">
        <f ca="1">IF(B772="","",INDIRECT("減額一覧!B"&amp;$P772))</f>
        <v/>
      </c>
      <c r="B772" s="61" t="str">
        <f t="shared" ref="B772" ca="1" si="1825">IF(INDIRECT("減額一覧!BD"&amp;P772)=1,INDIRECT("減額一覧!AQ"&amp;P772),"")</f>
        <v/>
      </c>
      <c r="C772" s="45" t="str">
        <f ca="1">IF(B772="","",INDIRECT("減額一覧!C"&amp;$P772))</f>
        <v/>
      </c>
      <c r="D772" s="79" t="str">
        <f ca="1">IF($B772="","",INDIRECT("減額一覧!G"&amp;$P772))</f>
        <v/>
      </c>
      <c r="E772" s="19" t="str">
        <f ca="1">IF(B772="","",INDIRECT("減額一覧!H"&amp;P772))</f>
        <v/>
      </c>
      <c r="F772" s="19" t="str">
        <f ca="1">IF($B772="","",INDIRECT("減額一覧!AX"&amp;P772))</f>
        <v/>
      </c>
      <c r="G772" s="20" t="str">
        <f ca="1">IF($B772="","",INDIRECT("減額一覧!AY"&amp;P772))</f>
        <v/>
      </c>
      <c r="H772" s="20" t="str">
        <f ca="1">IF($B772="","",INDIRECT("減額一覧!AZ"&amp;P772))</f>
        <v/>
      </c>
      <c r="I772" s="32" t="str">
        <f ca="1">IF(B772="","",IF(INDIRECT("減額一覧!BO"&amp;P772)=0.08,0.08,0.1))</f>
        <v/>
      </c>
      <c r="J772" s="52"/>
      <c r="K772" s="95" t="str">
        <f t="shared" ca="1" si="1184"/>
        <v/>
      </c>
      <c r="L772" s="58" t="str">
        <f t="shared" ref="L772:L851" ca="1" si="1826">IF(OR(S772="370",S772="371",S772="372",S772="373",S772="374",S772="375",S772="376",S772="377",S772="378",S772="379",S772="380",S772="039",S772="389"),"農集","")</f>
        <v/>
      </c>
      <c r="N772" s="113" t="str">
        <f t="shared" ca="1" si="1818"/>
        <v/>
      </c>
      <c r="O772" s="114" t="str">
        <f t="shared" ref="O772" ca="1" si="1827">IF(B772="","",IF(INDIRECT("減額一覧!BO"&amp;P772)=0.08,0.08,0.1))</f>
        <v/>
      </c>
      <c r="P772" s="38">
        <v>116</v>
      </c>
      <c r="Q772" s="38" t="str">
        <f t="shared" ca="1" si="1820"/>
        <v/>
      </c>
      <c r="R772" s="38" t="str">
        <f t="shared" ca="1" si="1820"/>
        <v/>
      </c>
      <c r="S772" s="66" t="str">
        <f t="shared" ref="S772:S851" ca="1" si="1828">IF(C772="","",LEFT(TEXT(C772,"000000000"),3))</f>
        <v/>
      </c>
      <c r="T772" s="105" t="str">
        <f t="shared" ca="1" si="1661"/>
        <v/>
      </c>
    </row>
    <row r="773" spans="1:20" ht="20.25" hidden="1" thickTop="1" thickBot="1">
      <c r="B773" s="64"/>
      <c r="C773" s="41" t="str">
        <f>IF(B773="","",減額一覧!C469)</f>
        <v/>
      </c>
      <c r="D773" s="43"/>
      <c r="E773" s="21"/>
      <c r="F773" s="22" t="s">
        <v>69</v>
      </c>
      <c r="G773" s="23">
        <f t="shared" ref="G773:H773" si="1829">SUBTOTAL(9,G769:G772)</f>
        <v>0</v>
      </c>
      <c r="H773" s="23">
        <f t="shared" si="1829"/>
        <v>0</v>
      </c>
      <c r="I773" s="30"/>
      <c r="J773" s="53"/>
      <c r="K773" s="96" t="str">
        <f t="shared" si="1184"/>
        <v/>
      </c>
      <c r="L773" s="59" t="str">
        <f t="shared" si="1826"/>
        <v/>
      </c>
      <c r="N773" s="108" t="str">
        <f t="shared" ref="N773" si="1830">IF(AND(G773=0,H773=0),"","小計")</f>
        <v/>
      </c>
      <c r="O773" s="108" t="str">
        <f t="shared" ref="O773" si="1831">IF(AND(G773=0,H773=0),"","小計")</f>
        <v/>
      </c>
      <c r="P773" s="38"/>
      <c r="Q773" s="38"/>
      <c r="R773" s="38"/>
      <c r="S773" s="66" t="str">
        <f t="shared" si="1828"/>
        <v/>
      </c>
      <c r="T773" s="105" t="str">
        <f t="shared" ref="T773:T836" si="1832">IF(L773="","",IF(H773=0,"",H773))</f>
        <v/>
      </c>
    </row>
    <row r="774" spans="1:20" ht="20.25" hidden="1" thickTop="1" thickBot="1">
      <c r="A774" t="str">
        <f ca="1">IF(B774="","",INDIRECT("減額一覧!B"&amp;$P774))</f>
        <v/>
      </c>
      <c r="B774" s="61" t="str">
        <f t="shared" ref="B774" ca="1" si="1833">IF(INDIRECT("減額一覧!BA"&amp;P774)=1,INDIRECT("減額一覧!M"&amp;P774),"")</f>
        <v/>
      </c>
      <c r="C774" s="36" t="str">
        <f ca="1">IF(B774="","",INDIRECT("減額一覧!C"&amp;$P774))</f>
        <v/>
      </c>
      <c r="D774" s="78" t="str">
        <f ca="1">IF($B774="","",INDIRECT("減額一覧!G"&amp;$P774))</f>
        <v/>
      </c>
      <c r="E774" s="19" t="str">
        <f ca="1">IF(B774="","",INDIRECT("減額一覧!H"&amp;P774))</f>
        <v/>
      </c>
      <c r="F774" s="19" t="str">
        <f ca="1">IF($B774="","",INDIRECT("減額一覧!T"&amp;P774))</f>
        <v/>
      </c>
      <c r="G774" s="20" t="str">
        <f ca="1">IF($B774="","",INDIRECT("減額一覧!U"&amp;P774))</f>
        <v/>
      </c>
      <c r="H774" s="20" t="str">
        <f ca="1">IF($B774="","",INDIRECT("減額一覧!V"&amp;P774))</f>
        <v/>
      </c>
      <c r="I774" s="32" t="str">
        <f ca="1">IF(B774="","",IF(INDIRECT("減額一覧!BL"&amp;P774)=0.08,0.08,0.1))</f>
        <v/>
      </c>
      <c r="J774" s="51"/>
      <c r="K774" s="94" t="str">
        <f t="shared" ca="1" si="1184"/>
        <v/>
      </c>
      <c r="L774" s="56" t="str">
        <f t="shared" ca="1" si="1826"/>
        <v/>
      </c>
      <c r="N774" s="113" t="str">
        <f t="shared" ref="N774:N777" ca="1" si="1834">IF(A774="","",IF(A774&gt;3000,"月ヶ瀬",IF(A774&gt;=2000,"都祁","市内")))</f>
        <v/>
      </c>
      <c r="O774" s="114" t="str">
        <f t="shared" ref="O774" ca="1" si="1835">IF(B774="","",IF(INDIRECT("減額一覧!BL"&amp;P774)=0.08,0.08,0.1))</f>
        <v/>
      </c>
      <c r="P774" s="38">
        <v>117</v>
      </c>
      <c r="Q774" s="38" t="str">
        <f t="shared" ref="Q774:R777" ca="1" si="1836">IF(G774="","",IF(G774&gt;0,1,""))</f>
        <v/>
      </c>
      <c r="R774" s="38" t="str">
        <f t="shared" ca="1" si="1836"/>
        <v/>
      </c>
      <c r="S774" s="66" t="str">
        <f t="shared" ca="1" si="1828"/>
        <v/>
      </c>
      <c r="T774" s="105" t="str">
        <f t="shared" ca="1" si="1832"/>
        <v/>
      </c>
    </row>
    <row r="775" spans="1:20" ht="20.25" hidden="1" thickTop="1" thickBot="1">
      <c r="A775" t="str">
        <f ca="1">IF(B775="","",INDIRECT("減額一覧!B"&amp;$P775))</f>
        <v/>
      </c>
      <c r="B775" s="61" t="str">
        <f t="shared" ref="B775" ca="1" si="1837">IF(INDIRECT("減額一覧!BB"&amp;P775)=1,INDIRECT("減額一覧!W"&amp;P775),"")</f>
        <v/>
      </c>
      <c r="C775" s="44" t="str">
        <f ca="1">IF(B775="","",INDIRECT("減額一覧!C"&amp;$P775))</f>
        <v/>
      </c>
      <c r="D775" s="79" t="str">
        <f ca="1">IF($B775="","",INDIRECT("減額一覧!G"&amp;$P775))</f>
        <v/>
      </c>
      <c r="E775" s="19" t="str">
        <f ca="1">IF(B775="","",INDIRECT("減額一覧!H"&amp;P775))</f>
        <v/>
      </c>
      <c r="F775" s="19" t="str">
        <f ca="1">IF($B775="","",INDIRECT("減額一覧!AD"&amp;P775))</f>
        <v/>
      </c>
      <c r="G775" s="20" t="str">
        <f ca="1">IF($B775="","",INDIRECT("減額一覧!AE"&amp;P775))</f>
        <v/>
      </c>
      <c r="H775" s="20" t="str">
        <f ca="1">IF($B775="","",INDIRECT("減額一覧!AF"&amp;P775))</f>
        <v/>
      </c>
      <c r="I775" s="32" t="str">
        <f ca="1">IF(B775="","",IF(INDIRECT("減額一覧!BM"&amp;P775)=0.08,0.08,0.1))</f>
        <v/>
      </c>
      <c r="J775" s="52"/>
      <c r="K775" s="95" t="str">
        <f t="shared" ca="1" si="1184"/>
        <v/>
      </c>
      <c r="L775" s="58" t="str">
        <f t="shared" ca="1" si="1826"/>
        <v/>
      </c>
      <c r="N775" s="113" t="str">
        <f t="shared" ca="1" si="1834"/>
        <v/>
      </c>
      <c r="O775" s="114" t="str">
        <f t="shared" ref="O775" ca="1" si="1838">IF(B775="","",IF(INDIRECT("減額一覧!BM"&amp;P775)=0.08,0.08,0.1))</f>
        <v/>
      </c>
      <c r="P775" s="38">
        <v>117</v>
      </c>
      <c r="Q775" s="38" t="str">
        <f t="shared" ca="1" si="1836"/>
        <v/>
      </c>
      <c r="R775" s="38" t="str">
        <f t="shared" ca="1" si="1836"/>
        <v/>
      </c>
      <c r="S775" s="66" t="str">
        <f t="shared" ca="1" si="1828"/>
        <v/>
      </c>
      <c r="T775" s="105" t="str">
        <f t="shared" ca="1" si="1832"/>
        <v/>
      </c>
    </row>
    <row r="776" spans="1:20" ht="20.25" hidden="1" thickTop="1" thickBot="1">
      <c r="A776" t="str">
        <f ca="1">IF(B776="","",INDIRECT("減額一覧!B"&amp;$P776))</f>
        <v/>
      </c>
      <c r="B776" s="61" t="str">
        <f t="shared" ref="B776" ca="1" si="1839">IF(INDIRECT("減額一覧!BC"&amp;P776)=1,INDIRECT("減額一覧!AG"&amp;P776),"")</f>
        <v/>
      </c>
      <c r="C776" s="36" t="str">
        <f ca="1">IF(B776="","",INDIRECT("減額一覧!C"&amp;$P776))</f>
        <v/>
      </c>
      <c r="D776" s="80" t="str">
        <f ca="1">IF($B776="","",INDIRECT("減額一覧!G"&amp;$P776))</f>
        <v/>
      </c>
      <c r="E776" s="19" t="str">
        <f ca="1">IF(B776="","",INDIRECT("減額一覧!H"&amp;P776))</f>
        <v/>
      </c>
      <c r="F776" s="19" t="str">
        <f ca="1">IF($B776="","",INDIRECT("減額一覧!AN"&amp;P776))</f>
        <v/>
      </c>
      <c r="G776" s="20" t="str">
        <f ca="1">IF($B776="","",INDIRECT("減額一覧!AO"&amp;P776))</f>
        <v/>
      </c>
      <c r="H776" s="20" t="str">
        <f ca="1">IF($B776="","",INDIRECT("減額一覧!AP"&amp;P776))</f>
        <v/>
      </c>
      <c r="I776" s="32" t="str">
        <f ca="1">IF(B776="","",IF(INDIRECT("減額一覧!BN"&amp;P776)=0.08,0.08,0.1))</f>
        <v/>
      </c>
      <c r="J776" s="52"/>
      <c r="K776" s="95" t="str">
        <f t="shared" ca="1" si="1184"/>
        <v/>
      </c>
      <c r="L776" s="58" t="str">
        <f t="shared" ca="1" si="1826"/>
        <v/>
      </c>
      <c r="N776" s="113" t="str">
        <f t="shared" ca="1" si="1834"/>
        <v/>
      </c>
      <c r="O776" s="114" t="str">
        <f t="shared" ref="O776" ca="1" si="1840">IF(B776="","",IF(INDIRECT("減額一覧!BN"&amp;P776)=0.08,0.08,0.1))</f>
        <v/>
      </c>
      <c r="P776" s="38">
        <v>117</v>
      </c>
      <c r="Q776" s="38" t="str">
        <f t="shared" ca="1" si="1836"/>
        <v/>
      </c>
      <c r="R776" s="38" t="str">
        <f t="shared" ca="1" si="1836"/>
        <v/>
      </c>
      <c r="S776" s="66" t="str">
        <f t="shared" ca="1" si="1828"/>
        <v/>
      </c>
      <c r="T776" s="105" t="str">
        <f t="shared" ca="1" si="1832"/>
        <v/>
      </c>
    </row>
    <row r="777" spans="1:20" ht="20.25" hidden="1" thickTop="1" thickBot="1">
      <c r="A777" t="str">
        <f ca="1">IF(B777="","",INDIRECT("減額一覧!B"&amp;$P777))</f>
        <v/>
      </c>
      <c r="B777" s="61" t="str">
        <f t="shared" ref="B777" ca="1" si="1841">IF(INDIRECT("減額一覧!BD"&amp;P777)=1,INDIRECT("減額一覧!AQ"&amp;P777),"")</f>
        <v/>
      </c>
      <c r="C777" s="45" t="str">
        <f ca="1">IF(B777="","",INDIRECT("減額一覧!C"&amp;$P777))</f>
        <v/>
      </c>
      <c r="D777" s="79" t="str">
        <f ca="1">IF($B777="","",INDIRECT("減額一覧!G"&amp;$P777))</f>
        <v/>
      </c>
      <c r="E777" s="19" t="str">
        <f ca="1">IF(B777="","",INDIRECT("減額一覧!H"&amp;P777))</f>
        <v/>
      </c>
      <c r="F777" s="19" t="str">
        <f ca="1">IF($B777="","",INDIRECT("減額一覧!AX"&amp;P777))</f>
        <v/>
      </c>
      <c r="G777" s="20" t="str">
        <f ca="1">IF($B777="","",INDIRECT("減額一覧!AY"&amp;P777))</f>
        <v/>
      </c>
      <c r="H777" s="20" t="str">
        <f ca="1">IF($B777="","",INDIRECT("減額一覧!AZ"&amp;P777))</f>
        <v/>
      </c>
      <c r="I777" s="32" t="str">
        <f ca="1">IF(B777="","",IF(INDIRECT("減額一覧!BO"&amp;P777)=0.08,0.08,0.1))</f>
        <v/>
      </c>
      <c r="J777" s="52"/>
      <c r="K777" s="95" t="str">
        <f t="shared" ca="1" si="1184"/>
        <v/>
      </c>
      <c r="L777" s="58" t="str">
        <f t="shared" ca="1" si="1826"/>
        <v/>
      </c>
      <c r="N777" s="113" t="str">
        <f t="shared" ca="1" si="1834"/>
        <v/>
      </c>
      <c r="O777" s="114" t="str">
        <f t="shared" ref="O777" ca="1" si="1842">IF(B777="","",IF(INDIRECT("減額一覧!BO"&amp;P777)=0.08,0.08,0.1))</f>
        <v/>
      </c>
      <c r="P777" s="38">
        <v>117</v>
      </c>
      <c r="Q777" s="38" t="str">
        <f t="shared" ca="1" si="1836"/>
        <v/>
      </c>
      <c r="R777" s="38" t="str">
        <f t="shared" ca="1" si="1836"/>
        <v/>
      </c>
      <c r="S777" s="66" t="str">
        <f t="shared" ca="1" si="1828"/>
        <v/>
      </c>
      <c r="T777" s="105" t="str">
        <f t="shared" ca="1" si="1832"/>
        <v/>
      </c>
    </row>
    <row r="778" spans="1:20" ht="20.25" hidden="1" thickTop="1" thickBot="1">
      <c r="A778" t="str">
        <f t="shared" ref="A778" ca="1" si="1843">IF(B778="","",INDIRECT("減額一覧!B"&amp;$P778))</f>
        <v/>
      </c>
      <c r="B778" s="64"/>
      <c r="C778" s="41" t="str">
        <f>IF(B778="","",減額一覧!C474)</f>
        <v/>
      </c>
      <c r="D778" s="43"/>
      <c r="E778" s="21"/>
      <c r="F778" s="22" t="s">
        <v>69</v>
      </c>
      <c r="G778" s="23">
        <f t="shared" ref="G778:H778" si="1844">SUBTOTAL(9,G774:G777)</f>
        <v>0</v>
      </c>
      <c r="H778" s="23">
        <f t="shared" si="1844"/>
        <v>0</v>
      </c>
      <c r="I778" s="30"/>
      <c r="J778" s="53"/>
      <c r="K778" s="96" t="str">
        <f t="shared" ca="1" si="1184"/>
        <v/>
      </c>
      <c r="L778" s="59" t="str">
        <f t="shared" si="1826"/>
        <v/>
      </c>
      <c r="N778" s="108" t="str">
        <f t="shared" ref="N778" si="1845">IF(AND(G778=0,H778=0),"","小計")</f>
        <v/>
      </c>
      <c r="O778" s="108" t="str">
        <f t="shared" ref="O778" si="1846">IF(AND(G778=0,H778=0),"","小計")</f>
        <v/>
      </c>
      <c r="P778" s="38"/>
      <c r="Q778" s="38"/>
      <c r="R778" s="38"/>
      <c r="S778" s="66" t="str">
        <f t="shared" si="1828"/>
        <v/>
      </c>
      <c r="T778" s="105" t="str">
        <f t="shared" si="1832"/>
        <v/>
      </c>
    </row>
    <row r="779" spans="1:20" ht="20.25" hidden="1" thickTop="1" thickBot="1">
      <c r="A779" t="str">
        <f ca="1">IF(B779="","",INDIRECT("減額一覧!B"&amp;$P779))</f>
        <v/>
      </c>
      <c r="B779" s="61" t="str">
        <f t="shared" ref="B779" ca="1" si="1847">IF(INDIRECT("減額一覧!BA"&amp;P779)=1,INDIRECT("減額一覧!M"&amp;P779),"")</f>
        <v/>
      </c>
      <c r="C779" s="36" t="str">
        <f ca="1">IF(B779="","",INDIRECT("減額一覧!C"&amp;$P779))</f>
        <v/>
      </c>
      <c r="D779" s="78" t="str">
        <f ca="1">IF($B779="","",INDIRECT("減額一覧!G"&amp;$P779))</f>
        <v/>
      </c>
      <c r="E779" s="19" t="str">
        <f ca="1">IF(B779="","",INDIRECT("減額一覧!H"&amp;P779))</f>
        <v/>
      </c>
      <c r="F779" s="19" t="str">
        <f ca="1">IF($B779="","",INDIRECT("減額一覧!T"&amp;P779))</f>
        <v/>
      </c>
      <c r="G779" s="20" t="str">
        <f ca="1">IF($B779="","",INDIRECT("減額一覧!U"&amp;P779))</f>
        <v/>
      </c>
      <c r="H779" s="20" t="str">
        <f ca="1">IF($B779="","",INDIRECT("減額一覧!V"&amp;P779))</f>
        <v/>
      </c>
      <c r="I779" s="32" t="str">
        <f ca="1">IF(B779="","",IF(INDIRECT("減額一覧!BL"&amp;P779)=0.08,0.08,0.1))</f>
        <v/>
      </c>
      <c r="J779" s="51"/>
      <c r="K779" s="94" t="str">
        <f t="shared" ca="1" si="1184"/>
        <v/>
      </c>
      <c r="L779" s="56" t="str">
        <f t="shared" ca="1" si="1826"/>
        <v/>
      </c>
      <c r="N779" s="113" t="str">
        <f t="shared" ref="N779:N782" ca="1" si="1848">IF(A779="","",IF(A779&gt;3000,"月ヶ瀬",IF(A779&gt;=2000,"都祁","市内")))</f>
        <v/>
      </c>
      <c r="O779" s="114" t="str">
        <f t="shared" ref="O779" ca="1" si="1849">IF(B779="","",IF(INDIRECT("減額一覧!BL"&amp;P779)=0.08,0.08,0.1))</f>
        <v/>
      </c>
      <c r="P779" s="38">
        <v>114</v>
      </c>
      <c r="Q779" s="38" t="str">
        <f t="shared" ref="Q779:R782" ca="1" si="1850">IF(G779="","",IF(G779&gt;0,1,""))</f>
        <v/>
      </c>
      <c r="R779" s="38" t="str">
        <f t="shared" ca="1" si="1850"/>
        <v/>
      </c>
      <c r="S779" s="66" t="str">
        <f t="shared" ca="1" si="1828"/>
        <v/>
      </c>
      <c r="T779" s="105" t="str">
        <f t="shared" ca="1" si="1832"/>
        <v/>
      </c>
    </row>
    <row r="780" spans="1:20" ht="20.25" hidden="1" thickTop="1" thickBot="1">
      <c r="A780" t="str">
        <f ca="1">IF(B780="","",INDIRECT("減額一覧!B"&amp;$P780))</f>
        <v/>
      </c>
      <c r="B780" s="61" t="str">
        <f t="shared" ref="B780" ca="1" si="1851">IF(INDIRECT("減額一覧!BB"&amp;P780)=1,INDIRECT("減額一覧!W"&amp;P780),"")</f>
        <v/>
      </c>
      <c r="C780" s="44" t="str">
        <f ca="1">IF(B780="","",INDIRECT("減額一覧!C"&amp;$P780))</f>
        <v/>
      </c>
      <c r="D780" s="79" t="str">
        <f ca="1">IF($B780="","",INDIRECT("減額一覧!G"&amp;$P780))</f>
        <v/>
      </c>
      <c r="E780" s="19" t="str">
        <f ca="1">IF(B780="","",INDIRECT("減額一覧!H"&amp;P780))</f>
        <v/>
      </c>
      <c r="F780" s="19" t="str">
        <f ca="1">IF($B780="","",INDIRECT("減額一覧!AD"&amp;P780))</f>
        <v/>
      </c>
      <c r="G780" s="20" t="str">
        <f ca="1">IF($B780="","",INDIRECT("減額一覧!AE"&amp;P780))</f>
        <v/>
      </c>
      <c r="H780" s="20" t="str">
        <f ca="1">IF($B780="","",INDIRECT("減額一覧!AF"&amp;P780))</f>
        <v/>
      </c>
      <c r="I780" s="32" t="str">
        <f ca="1">IF(B780="","",IF(INDIRECT("減額一覧!BM"&amp;P780)=0.08,0.08,0.1))</f>
        <v/>
      </c>
      <c r="J780" s="52"/>
      <c r="K780" s="95" t="str">
        <f t="shared" ca="1" si="1184"/>
        <v/>
      </c>
      <c r="L780" s="58" t="str">
        <f t="shared" ca="1" si="1826"/>
        <v/>
      </c>
      <c r="N780" s="113" t="str">
        <f t="shared" ca="1" si="1848"/>
        <v/>
      </c>
      <c r="O780" s="114" t="str">
        <f t="shared" ref="O780" ca="1" si="1852">IF(B780="","",IF(INDIRECT("減額一覧!BM"&amp;P780)=0.08,0.08,0.1))</f>
        <v/>
      </c>
      <c r="P780" s="38">
        <v>114</v>
      </c>
      <c r="Q780" s="38" t="str">
        <f t="shared" ca="1" si="1850"/>
        <v/>
      </c>
      <c r="R780" s="38" t="str">
        <f t="shared" ca="1" si="1850"/>
        <v/>
      </c>
      <c r="S780" s="66" t="str">
        <f t="shared" ca="1" si="1828"/>
        <v/>
      </c>
      <c r="T780" s="105" t="str">
        <f t="shared" ca="1" si="1832"/>
        <v/>
      </c>
    </row>
    <row r="781" spans="1:20" ht="20.25" hidden="1" thickTop="1" thickBot="1">
      <c r="A781" t="str">
        <f ca="1">IF(B781="","",INDIRECT("減額一覧!B"&amp;$P781))</f>
        <v/>
      </c>
      <c r="B781" s="61" t="str">
        <f t="shared" ref="B781" ca="1" si="1853">IF(INDIRECT("減額一覧!BC"&amp;P781)=1,INDIRECT("減額一覧!AG"&amp;P781),"")</f>
        <v/>
      </c>
      <c r="C781" s="36" t="str">
        <f ca="1">IF(B781="","",INDIRECT("減額一覧!C"&amp;$P781))</f>
        <v/>
      </c>
      <c r="D781" s="80" t="str">
        <f ca="1">IF($B781="","",INDIRECT("減額一覧!G"&amp;$P781))</f>
        <v/>
      </c>
      <c r="E781" s="19" t="str">
        <f ca="1">IF(B781="","",INDIRECT("減額一覧!H"&amp;P781))</f>
        <v/>
      </c>
      <c r="F781" s="19" t="str">
        <f ca="1">IF($B781="","",INDIRECT("減額一覧!AN"&amp;P781))</f>
        <v/>
      </c>
      <c r="G781" s="20" t="str">
        <f ca="1">IF($B781="","",INDIRECT("減額一覧!AO"&amp;P781))</f>
        <v/>
      </c>
      <c r="H781" s="20" t="str">
        <f ca="1">IF($B781="","",INDIRECT("減額一覧!AP"&amp;P781))</f>
        <v/>
      </c>
      <c r="I781" s="32" t="str">
        <f ca="1">IF(B781="","",IF(INDIRECT("減額一覧!BN"&amp;P781)=0.08,0.08,0.1))</f>
        <v/>
      </c>
      <c r="J781" s="52"/>
      <c r="K781" s="95" t="str">
        <f t="shared" ca="1" si="1184"/>
        <v/>
      </c>
      <c r="L781" s="58" t="str">
        <f t="shared" ca="1" si="1826"/>
        <v/>
      </c>
      <c r="N781" s="113" t="str">
        <f t="shared" ca="1" si="1848"/>
        <v/>
      </c>
      <c r="O781" s="114" t="str">
        <f t="shared" ref="O781" ca="1" si="1854">IF(B781="","",IF(INDIRECT("減額一覧!BN"&amp;P781)=0.08,0.08,0.1))</f>
        <v/>
      </c>
      <c r="P781" s="38">
        <v>114</v>
      </c>
      <c r="Q781" s="38" t="str">
        <f t="shared" ca="1" si="1850"/>
        <v/>
      </c>
      <c r="R781" s="38" t="str">
        <f t="shared" ca="1" si="1850"/>
        <v/>
      </c>
      <c r="S781" s="66" t="str">
        <f t="shared" ca="1" si="1828"/>
        <v/>
      </c>
      <c r="T781" s="105" t="str">
        <f t="shared" ca="1" si="1832"/>
        <v/>
      </c>
    </row>
    <row r="782" spans="1:20" ht="20.25" hidden="1" thickTop="1" thickBot="1">
      <c r="A782" t="str">
        <f ca="1">IF(B782="","",INDIRECT("減額一覧!B"&amp;$P782))</f>
        <v/>
      </c>
      <c r="B782" s="61" t="str">
        <f t="shared" ref="B782" ca="1" si="1855">IF(INDIRECT("減額一覧!BD"&amp;P782)=1,INDIRECT("減額一覧!AQ"&amp;P782),"")</f>
        <v/>
      </c>
      <c r="C782" s="45" t="str">
        <f ca="1">IF(B782="","",INDIRECT("減額一覧!C"&amp;$P782))</f>
        <v/>
      </c>
      <c r="D782" s="79" t="str">
        <f ca="1">IF($B782="","",INDIRECT("減額一覧!G"&amp;$P782))</f>
        <v/>
      </c>
      <c r="E782" s="19" t="str">
        <f ca="1">IF(B782="","",INDIRECT("減額一覧!H"&amp;P782))</f>
        <v/>
      </c>
      <c r="F782" s="19" t="str">
        <f ca="1">IF($B782="","",INDIRECT("減額一覧!AX"&amp;P782))</f>
        <v/>
      </c>
      <c r="G782" s="20" t="str">
        <f ca="1">IF($B782="","",INDIRECT("減額一覧!AY"&amp;P782))</f>
        <v/>
      </c>
      <c r="H782" s="20" t="str">
        <f ca="1">IF($B782="","",INDIRECT("減額一覧!AZ"&amp;P782))</f>
        <v/>
      </c>
      <c r="I782" s="32" t="str">
        <f ca="1">IF(B782="","",IF(INDIRECT("減額一覧!BO"&amp;P782)=0.08,0.08,0.1))</f>
        <v/>
      </c>
      <c r="J782" s="52"/>
      <c r="K782" s="95" t="str">
        <f t="shared" ca="1" si="1184"/>
        <v/>
      </c>
      <c r="L782" s="58" t="str">
        <f t="shared" ca="1" si="1826"/>
        <v/>
      </c>
      <c r="N782" s="113" t="str">
        <f t="shared" ca="1" si="1848"/>
        <v/>
      </c>
      <c r="O782" s="114" t="str">
        <f t="shared" ref="O782" ca="1" si="1856">IF(B782="","",IF(INDIRECT("減額一覧!BO"&amp;P782)=0.08,0.08,0.1))</f>
        <v/>
      </c>
      <c r="P782" s="38">
        <v>114</v>
      </c>
      <c r="Q782" s="38" t="str">
        <f t="shared" ca="1" si="1850"/>
        <v/>
      </c>
      <c r="R782" s="38" t="str">
        <f t="shared" ca="1" si="1850"/>
        <v/>
      </c>
      <c r="S782" s="66" t="str">
        <f t="shared" ca="1" si="1828"/>
        <v/>
      </c>
      <c r="T782" s="105" t="str">
        <f t="shared" ca="1" si="1832"/>
        <v/>
      </c>
    </row>
    <row r="783" spans="1:20" ht="20.25" hidden="1" thickTop="1" thickBot="1">
      <c r="B783" s="64"/>
      <c r="C783" s="41" t="str">
        <f>IF(B783="","",減額一覧!C479)</f>
        <v/>
      </c>
      <c r="D783" s="43"/>
      <c r="E783" s="21"/>
      <c r="F783" s="22" t="s">
        <v>69</v>
      </c>
      <c r="G783" s="23">
        <f t="shared" ref="G783:H783" si="1857">SUBTOTAL(9,G779:G782)</f>
        <v>0</v>
      </c>
      <c r="H783" s="23">
        <f t="shared" si="1857"/>
        <v>0</v>
      </c>
      <c r="I783" s="30"/>
      <c r="J783" s="53"/>
      <c r="K783" s="96" t="str">
        <f t="shared" si="1184"/>
        <v/>
      </c>
      <c r="L783" s="59" t="str">
        <f t="shared" si="1826"/>
        <v/>
      </c>
      <c r="N783" s="108" t="str">
        <f t="shared" ref="N783" si="1858">IF(AND(G783=0,H783=0),"","小計")</f>
        <v/>
      </c>
      <c r="O783" s="108" t="str">
        <f t="shared" ref="O783" si="1859">IF(AND(G783=0,H783=0),"","小計")</f>
        <v/>
      </c>
      <c r="P783" s="38"/>
      <c r="Q783" s="38"/>
      <c r="R783" s="38"/>
      <c r="S783" s="66" t="str">
        <f t="shared" si="1828"/>
        <v/>
      </c>
      <c r="T783" s="105" t="str">
        <f t="shared" si="1832"/>
        <v/>
      </c>
    </row>
    <row r="784" spans="1:20" ht="20.25" hidden="1" thickTop="1" thickBot="1">
      <c r="A784" t="str">
        <f ca="1">IF(B784="","",INDIRECT("減額一覧!B"&amp;$P784))</f>
        <v/>
      </c>
      <c r="B784" s="61" t="str">
        <f t="shared" ref="B784" ca="1" si="1860">IF(INDIRECT("減額一覧!BA"&amp;P784)=1,INDIRECT("減額一覧!M"&amp;P784),"")</f>
        <v/>
      </c>
      <c r="C784" s="36" t="str">
        <f ca="1">IF(B784="","",INDIRECT("減額一覧!C"&amp;$P784))</f>
        <v/>
      </c>
      <c r="D784" s="78" t="str">
        <f ca="1">IF($B784="","",INDIRECT("減額一覧!G"&amp;$P784))</f>
        <v/>
      </c>
      <c r="E784" s="19" t="str">
        <f ca="1">IF(B784="","",INDIRECT("減額一覧!H"&amp;P784))</f>
        <v/>
      </c>
      <c r="F784" s="19" t="str">
        <f ca="1">IF($B784="","",INDIRECT("減額一覧!T"&amp;P784))</f>
        <v/>
      </c>
      <c r="G784" s="20" t="str">
        <f ca="1">IF($B784="","",INDIRECT("減額一覧!U"&amp;P784))</f>
        <v/>
      </c>
      <c r="H784" s="20" t="str">
        <f ca="1">IF($B784="","",INDIRECT("減額一覧!V"&amp;P784))</f>
        <v/>
      </c>
      <c r="I784" s="32" t="str">
        <f ca="1">IF(B784="","",IF(INDIRECT("減額一覧!BL"&amp;P784)=0.08,0.08,0.1))</f>
        <v/>
      </c>
      <c r="J784" s="51"/>
      <c r="K784" s="94" t="str">
        <f t="shared" ca="1" si="1184"/>
        <v/>
      </c>
      <c r="L784" s="56" t="str">
        <f t="shared" ca="1" si="1826"/>
        <v/>
      </c>
      <c r="N784" s="113" t="str">
        <f t="shared" ref="N784:N787" ca="1" si="1861">IF(A784="","",IF(A784&gt;3000,"月ヶ瀬",IF(A784&gt;=2000,"都祁","市内")))</f>
        <v/>
      </c>
      <c r="O784" s="114" t="str">
        <f t="shared" ref="O784" ca="1" si="1862">IF(B784="","",IF(INDIRECT("減額一覧!BL"&amp;P784)=0.08,0.08,0.1))</f>
        <v/>
      </c>
      <c r="P784" s="38">
        <v>115</v>
      </c>
      <c r="Q784" s="38" t="str">
        <f t="shared" ref="Q784:R787" ca="1" si="1863">IF(G784="","",IF(G784&gt;0,1,""))</f>
        <v/>
      </c>
      <c r="R784" s="38" t="str">
        <f t="shared" ca="1" si="1863"/>
        <v/>
      </c>
      <c r="S784" s="66" t="str">
        <f t="shared" ca="1" si="1828"/>
        <v/>
      </c>
      <c r="T784" s="105" t="str">
        <f t="shared" ca="1" si="1832"/>
        <v/>
      </c>
    </row>
    <row r="785" spans="1:20" ht="20.25" hidden="1" thickTop="1" thickBot="1">
      <c r="A785" t="str">
        <f ca="1">IF(B785="","",INDIRECT("減額一覧!B"&amp;$P785))</f>
        <v/>
      </c>
      <c r="B785" s="61" t="str">
        <f t="shared" ref="B785" ca="1" si="1864">IF(INDIRECT("減額一覧!BB"&amp;P785)=1,INDIRECT("減額一覧!W"&amp;P785),"")</f>
        <v/>
      </c>
      <c r="C785" s="44" t="str">
        <f ca="1">IF(B785="","",INDIRECT("減額一覧!C"&amp;$P785))</f>
        <v/>
      </c>
      <c r="D785" s="79" t="str">
        <f ca="1">IF($B785="","",INDIRECT("減額一覧!G"&amp;$P785))</f>
        <v/>
      </c>
      <c r="E785" s="19" t="str">
        <f ca="1">IF(B785="","",INDIRECT("減額一覧!H"&amp;P785))</f>
        <v/>
      </c>
      <c r="F785" s="19" t="str">
        <f ca="1">IF($B785="","",INDIRECT("減額一覧!AD"&amp;P785))</f>
        <v/>
      </c>
      <c r="G785" s="20" t="str">
        <f ca="1">IF($B785="","",INDIRECT("減額一覧!AE"&amp;P785))</f>
        <v/>
      </c>
      <c r="H785" s="20" t="str">
        <f ca="1">IF($B785="","",INDIRECT("減額一覧!AF"&amp;P785))</f>
        <v/>
      </c>
      <c r="I785" s="32" t="str">
        <f ca="1">IF(B785="","",IF(INDIRECT("減額一覧!BM"&amp;P785)=0.08,0.08,0.1))</f>
        <v/>
      </c>
      <c r="J785" s="52"/>
      <c r="K785" s="95" t="str">
        <f t="shared" ref="K785:K864" ca="1" si="1865">IF(A785="","",IF(A785&gt;3000,"月ヶ瀬",IF(A785&gt;=2000,"都祁","")))</f>
        <v/>
      </c>
      <c r="L785" s="58" t="str">
        <f t="shared" ca="1" si="1826"/>
        <v/>
      </c>
      <c r="N785" s="113" t="str">
        <f t="shared" ca="1" si="1861"/>
        <v/>
      </c>
      <c r="O785" s="114" t="str">
        <f t="shared" ref="O785" ca="1" si="1866">IF(B785="","",IF(INDIRECT("減額一覧!BM"&amp;P785)=0.08,0.08,0.1))</f>
        <v/>
      </c>
      <c r="P785" s="38">
        <v>115</v>
      </c>
      <c r="Q785" s="38" t="str">
        <f t="shared" ca="1" si="1863"/>
        <v/>
      </c>
      <c r="R785" s="38" t="str">
        <f t="shared" ca="1" si="1863"/>
        <v/>
      </c>
      <c r="S785" s="66" t="str">
        <f t="shared" ca="1" si="1828"/>
        <v/>
      </c>
      <c r="T785" s="105" t="str">
        <f t="shared" ca="1" si="1832"/>
        <v/>
      </c>
    </row>
    <row r="786" spans="1:20" ht="20.25" hidden="1" thickTop="1" thickBot="1">
      <c r="A786" t="str">
        <f ca="1">IF(B786="","",INDIRECT("減額一覧!B"&amp;$P786))</f>
        <v/>
      </c>
      <c r="B786" s="61" t="str">
        <f t="shared" ref="B786" ca="1" si="1867">IF(INDIRECT("減額一覧!BC"&amp;P786)=1,INDIRECT("減額一覧!AG"&amp;P786),"")</f>
        <v/>
      </c>
      <c r="C786" s="36" t="str">
        <f ca="1">IF(B786="","",INDIRECT("減額一覧!C"&amp;$P786))</f>
        <v/>
      </c>
      <c r="D786" s="80" t="str">
        <f ca="1">IF($B786="","",INDIRECT("減額一覧!G"&amp;$P786))</f>
        <v/>
      </c>
      <c r="E786" s="19" t="str">
        <f ca="1">IF(B786="","",INDIRECT("減額一覧!H"&amp;P786))</f>
        <v/>
      </c>
      <c r="F786" s="19" t="str">
        <f ca="1">IF($B786="","",INDIRECT("減額一覧!AN"&amp;P786))</f>
        <v/>
      </c>
      <c r="G786" s="20" t="str">
        <f ca="1">IF($B786="","",INDIRECT("減額一覧!AO"&amp;P786))</f>
        <v/>
      </c>
      <c r="H786" s="20" t="str">
        <f ca="1">IF($B786="","",INDIRECT("減額一覧!AP"&amp;P786))</f>
        <v/>
      </c>
      <c r="I786" s="32" t="str">
        <f ca="1">IF(B786="","",IF(INDIRECT("減額一覧!BN"&amp;P786)=0.08,0.08,0.1))</f>
        <v/>
      </c>
      <c r="J786" s="52"/>
      <c r="K786" s="95" t="str">
        <f t="shared" ca="1" si="1865"/>
        <v/>
      </c>
      <c r="L786" s="58" t="str">
        <f t="shared" ca="1" si="1826"/>
        <v/>
      </c>
      <c r="N786" s="113" t="str">
        <f t="shared" ca="1" si="1861"/>
        <v/>
      </c>
      <c r="O786" s="114" t="str">
        <f t="shared" ref="O786" ca="1" si="1868">IF(B786="","",IF(INDIRECT("減額一覧!BN"&amp;P786)=0.08,0.08,0.1))</f>
        <v/>
      </c>
      <c r="P786" s="38">
        <v>115</v>
      </c>
      <c r="Q786" s="38" t="str">
        <f t="shared" ca="1" si="1863"/>
        <v/>
      </c>
      <c r="R786" s="38" t="str">
        <f t="shared" ca="1" si="1863"/>
        <v/>
      </c>
      <c r="S786" s="66" t="str">
        <f t="shared" ca="1" si="1828"/>
        <v/>
      </c>
      <c r="T786" s="105" t="str">
        <f t="shared" ca="1" si="1832"/>
        <v/>
      </c>
    </row>
    <row r="787" spans="1:20" ht="20.25" hidden="1" thickTop="1" thickBot="1">
      <c r="A787" t="str">
        <f ca="1">IF(B787="","",INDIRECT("減額一覧!B"&amp;$P787))</f>
        <v/>
      </c>
      <c r="B787" s="61" t="str">
        <f t="shared" ref="B787" ca="1" si="1869">IF(INDIRECT("減額一覧!BD"&amp;P787)=1,INDIRECT("減額一覧!AQ"&amp;P787),"")</f>
        <v/>
      </c>
      <c r="C787" s="45" t="str">
        <f ca="1">IF(B787="","",INDIRECT("減額一覧!C"&amp;$P787))</f>
        <v/>
      </c>
      <c r="D787" s="79" t="str">
        <f ca="1">IF($B787="","",INDIRECT("減額一覧!G"&amp;$P787))</f>
        <v/>
      </c>
      <c r="E787" s="19" t="str">
        <f ca="1">IF(B787="","",INDIRECT("減額一覧!H"&amp;P787))</f>
        <v/>
      </c>
      <c r="F787" s="19" t="str">
        <f ca="1">IF($B787="","",INDIRECT("減額一覧!AX"&amp;P787))</f>
        <v/>
      </c>
      <c r="G787" s="20" t="str">
        <f ca="1">IF($B787="","",INDIRECT("減額一覧!AY"&amp;P787))</f>
        <v/>
      </c>
      <c r="H787" s="20" t="str">
        <f ca="1">IF($B787="","",INDIRECT("減額一覧!AZ"&amp;P787))</f>
        <v/>
      </c>
      <c r="I787" s="32" t="str">
        <f ca="1">IF(B787="","",IF(INDIRECT("減額一覧!BO"&amp;P787)=0.08,0.08,0.1))</f>
        <v/>
      </c>
      <c r="J787" s="52"/>
      <c r="K787" s="95" t="str">
        <f t="shared" ca="1" si="1865"/>
        <v/>
      </c>
      <c r="L787" s="58" t="str">
        <f t="shared" ca="1" si="1826"/>
        <v/>
      </c>
      <c r="N787" s="113" t="str">
        <f t="shared" ca="1" si="1861"/>
        <v/>
      </c>
      <c r="O787" s="114" t="str">
        <f t="shared" ref="O787" ca="1" si="1870">IF(B787="","",IF(INDIRECT("減額一覧!BO"&amp;P787)=0.08,0.08,0.1))</f>
        <v/>
      </c>
      <c r="P787" s="38">
        <v>115</v>
      </c>
      <c r="Q787" s="38" t="str">
        <f t="shared" ca="1" si="1863"/>
        <v/>
      </c>
      <c r="R787" s="38" t="str">
        <f t="shared" ca="1" si="1863"/>
        <v/>
      </c>
      <c r="S787" s="66" t="str">
        <f t="shared" ca="1" si="1828"/>
        <v/>
      </c>
      <c r="T787" s="105" t="str">
        <f t="shared" ca="1" si="1832"/>
        <v/>
      </c>
    </row>
    <row r="788" spans="1:20" ht="20.25" hidden="1" thickTop="1" thickBot="1">
      <c r="B788" s="64"/>
      <c r="C788" s="41" t="str">
        <f>IF(B788="","",減額一覧!C484)</f>
        <v/>
      </c>
      <c r="D788" s="43"/>
      <c r="E788" s="21"/>
      <c r="F788" s="22" t="s">
        <v>69</v>
      </c>
      <c r="G788" s="23">
        <f t="shared" ref="G788:H788" si="1871">SUBTOTAL(9,G784:G787)</f>
        <v>0</v>
      </c>
      <c r="H788" s="23">
        <f t="shared" si="1871"/>
        <v>0</v>
      </c>
      <c r="I788" s="30"/>
      <c r="J788" s="53"/>
      <c r="K788" s="96" t="str">
        <f t="shared" si="1865"/>
        <v/>
      </c>
      <c r="L788" s="59" t="str">
        <f t="shared" si="1826"/>
        <v/>
      </c>
      <c r="N788" s="108" t="str">
        <f t="shared" ref="N788" si="1872">IF(AND(G788=0,H788=0),"","小計")</f>
        <v/>
      </c>
      <c r="O788" s="108" t="str">
        <f t="shared" ref="O788" si="1873">IF(AND(G788=0,H788=0),"","小計")</f>
        <v/>
      </c>
      <c r="P788" s="38"/>
      <c r="Q788" s="38"/>
      <c r="R788" s="38"/>
      <c r="S788" s="66" t="str">
        <f t="shared" si="1828"/>
        <v/>
      </c>
      <c r="T788" s="105" t="str">
        <f t="shared" si="1832"/>
        <v/>
      </c>
    </row>
    <row r="789" spans="1:20" ht="20.25" hidden="1" thickTop="1" thickBot="1">
      <c r="A789" t="str">
        <f ca="1">IF(B789="","",INDIRECT("減額一覧!B"&amp;$P789))</f>
        <v/>
      </c>
      <c r="B789" s="61" t="str">
        <f t="shared" ref="B789" ca="1" si="1874">IF(INDIRECT("減額一覧!BA"&amp;P789)=1,INDIRECT("減額一覧!M"&amp;P789),"")</f>
        <v/>
      </c>
      <c r="C789" s="36" t="str">
        <f ca="1">IF(B789="","",INDIRECT("減額一覧!C"&amp;$P789))</f>
        <v/>
      </c>
      <c r="D789" s="78" t="str">
        <f ca="1">IF($B789="","",INDIRECT("減額一覧!G"&amp;$P789))</f>
        <v/>
      </c>
      <c r="E789" s="19" t="str">
        <f ca="1">IF(B789="","",INDIRECT("減額一覧!H"&amp;P789))</f>
        <v/>
      </c>
      <c r="F789" s="19" t="str">
        <f ca="1">IF($B789="","",INDIRECT("減額一覧!T"&amp;P789))</f>
        <v/>
      </c>
      <c r="G789" s="20" t="str">
        <f ca="1">IF($B789="","",INDIRECT("減額一覧!U"&amp;P789))</f>
        <v/>
      </c>
      <c r="H789" s="20" t="str">
        <f ca="1">IF($B789="","",INDIRECT("減額一覧!V"&amp;P789))</f>
        <v/>
      </c>
      <c r="I789" s="32" t="str">
        <f ca="1">IF(B789="","",IF(INDIRECT("減額一覧!BL"&amp;P789)=0.08,0.08,0.1))</f>
        <v/>
      </c>
      <c r="J789" s="51"/>
      <c r="K789" s="94" t="str">
        <f t="shared" ca="1" si="1865"/>
        <v/>
      </c>
      <c r="L789" s="56" t="str">
        <f t="shared" ca="1" si="1826"/>
        <v/>
      </c>
      <c r="N789" s="113" t="str">
        <f t="shared" ref="N789:N792" ca="1" si="1875">IF(A789="","",IF(A789&gt;3000,"月ヶ瀬",IF(A789&gt;=2000,"都祁","市内")))</f>
        <v/>
      </c>
      <c r="O789" s="114" t="str">
        <f t="shared" ref="O789" ca="1" si="1876">IF(B789="","",IF(INDIRECT("減額一覧!BL"&amp;P789)=0.08,0.08,0.1))</f>
        <v/>
      </c>
      <c r="P789" s="38">
        <v>116</v>
      </c>
      <c r="Q789" s="38" t="str">
        <f t="shared" ref="Q789:R792" ca="1" si="1877">IF(G789="","",IF(G789&gt;0,1,""))</f>
        <v/>
      </c>
      <c r="R789" s="38" t="str">
        <f t="shared" ca="1" si="1877"/>
        <v/>
      </c>
      <c r="S789" s="66" t="str">
        <f t="shared" ca="1" si="1828"/>
        <v/>
      </c>
      <c r="T789" s="105" t="str">
        <f t="shared" ca="1" si="1832"/>
        <v/>
      </c>
    </row>
    <row r="790" spans="1:20" ht="20.25" hidden="1" thickTop="1" thickBot="1">
      <c r="A790" t="str">
        <f ca="1">IF(B790="","",INDIRECT("減額一覧!B"&amp;$P790))</f>
        <v/>
      </c>
      <c r="B790" s="61" t="str">
        <f t="shared" ref="B790" ca="1" si="1878">IF(INDIRECT("減額一覧!BB"&amp;P790)=1,INDIRECT("減額一覧!W"&amp;P790),"")</f>
        <v/>
      </c>
      <c r="C790" s="44" t="str">
        <f ca="1">IF(B790="","",INDIRECT("減額一覧!C"&amp;$P790))</f>
        <v/>
      </c>
      <c r="D790" s="79" t="str">
        <f ca="1">IF($B790="","",INDIRECT("減額一覧!G"&amp;$P790))</f>
        <v/>
      </c>
      <c r="E790" s="19" t="str">
        <f ca="1">IF(B790="","",INDIRECT("減額一覧!H"&amp;P790))</f>
        <v/>
      </c>
      <c r="F790" s="19" t="str">
        <f ca="1">IF($B790="","",INDIRECT("減額一覧!AD"&amp;P790))</f>
        <v/>
      </c>
      <c r="G790" s="20" t="str">
        <f ca="1">IF($B790="","",INDIRECT("減額一覧!AE"&amp;P790))</f>
        <v/>
      </c>
      <c r="H790" s="20" t="str">
        <f ca="1">IF($B790="","",INDIRECT("減額一覧!AF"&amp;P790))</f>
        <v/>
      </c>
      <c r="I790" s="32" t="str">
        <f ca="1">IF(B790="","",IF(INDIRECT("減額一覧!BM"&amp;P790)=0.08,0.08,0.1))</f>
        <v/>
      </c>
      <c r="J790" s="52"/>
      <c r="K790" s="95" t="str">
        <f t="shared" ca="1" si="1865"/>
        <v/>
      </c>
      <c r="L790" s="58" t="str">
        <f t="shared" ca="1" si="1826"/>
        <v/>
      </c>
      <c r="N790" s="113" t="str">
        <f t="shared" ca="1" si="1875"/>
        <v/>
      </c>
      <c r="O790" s="114" t="str">
        <f t="shared" ref="O790" ca="1" si="1879">IF(B790="","",IF(INDIRECT("減額一覧!BM"&amp;P790)=0.08,0.08,0.1))</f>
        <v/>
      </c>
      <c r="P790" s="38">
        <v>116</v>
      </c>
      <c r="Q790" s="38" t="str">
        <f t="shared" ca="1" si="1877"/>
        <v/>
      </c>
      <c r="R790" s="38" t="str">
        <f t="shared" ca="1" si="1877"/>
        <v/>
      </c>
      <c r="S790" s="66" t="str">
        <f t="shared" ca="1" si="1828"/>
        <v/>
      </c>
      <c r="T790" s="105" t="str">
        <f t="shared" ca="1" si="1832"/>
        <v/>
      </c>
    </row>
    <row r="791" spans="1:20" ht="20.25" hidden="1" thickTop="1" thickBot="1">
      <c r="A791" t="str">
        <f ca="1">IF(B791="","",INDIRECT("減額一覧!B"&amp;$P791))</f>
        <v/>
      </c>
      <c r="B791" s="61" t="str">
        <f t="shared" ref="B791" ca="1" si="1880">IF(INDIRECT("減額一覧!BC"&amp;P791)=1,INDIRECT("減額一覧!AG"&amp;P791),"")</f>
        <v/>
      </c>
      <c r="C791" s="36" t="str">
        <f ca="1">IF(B791="","",INDIRECT("減額一覧!C"&amp;$P791))</f>
        <v/>
      </c>
      <c r="D791" s="80" t="str">
        <f ca="1">IF($B791="","",INDIRECT("減額一覧!G"&amp;$P791))</f>
        <v/>
      </c>
      <c r="E791" s="19" t="str">
        <f ca="1">IF(B791="","",INDIRECT("減額一覧!H"&amp;P791))</f>
        <v/>
      </c>
      <c r="F791" s="19" t="str">
        <f ca="1">IF($B791="","",INDIRECT("減額一覧!AN"&amp;P791))</f>
        <v/>
      </c>
      <c r="G791" s="20" t="str">
        <f ca="1">IF($B791="","",INDIRECT("減額一覧!AO"&amp;P791))</f>
        <v/>
      </c>
      <c r="H791" s="20" t="str">
        <f ca="1">IF($B791="","",INDIRECT("減額一覧!AP"&amp;P791))</f>
        <v/>
      </c>
      <c r="I791" s="32" t="str">
        <f ca="1">IF(B791="","",IF(INDIRECT("減額一覧!BN"&amp;P791)=0.08,0.08,0.1))</f>
        <v/>
      </c>
      <c r="J791" s="52"/>
      <c r="K791" s="95" t="str">
        <f t="shared" ca="1" si="1865"/>
        <v/>
      </c>
      <c r="L791" s="58" t="str">
        <f t="shared" ca="1" si="1826"/>
        <v/>
      </c>
      <c r="N791" s="113" t="str">
        <f t="shared" ca="1" si="1875"/>
        <v/>
      </c>
      <c r="O791" s="114" t="str">
        <f t="shared" ref="O791" ca="1" si="1881">IF(B791="","",IF(INDIRECT("減額一覧!BN"&amp;P791)=0.08,0.08,0.1))</f>
        <v/>
      </c>
      <c r="P791" s="38">
        <v>116</v>
      </c>
      <c r="Q791" s="38" t="str">
        <f t="shared" ca="1" si="1877"/>
        <v/>
      </c>
      <c r="R791" s="38" t="str">
        <f t="shared" ca="1" si="1877"/>
        <v/>
      </c>
      <c r="S791" s="66" t="str">
        <f t="shared" ca="1" si="1828"/>
        <v/>
      </c>
      <c r="T791" s="105" t="str">
        <f t="shared" ca="1" si="1832"/>
        <v/>
      </c>
    </row>
    <row r="792" spans="1:20" ht="20.25" hidden="1" thickTop="1" thickBot="1">
      <c r="A792" t="str">
        <f ca="1">IF(B792="","",INDIRECT("減額一覧!B"&amp;$P792))</f>
        <v/>
      </c>
      <c r="B792" s="61" t="str">
        <f t="shared" ref="B792" ca="1" si="1882">IF(INDIRECT("減額一覧!BD"&amp;P792)=1,INDIRECT("減額一覧!AQ"&amp;P792),"")</f>
        <v/>
      </c>
      <c r="C792" s="45" t="str">
        <f ca="1">IF(B792="","",INDIRECT("減額一覧!C"&amp;$P792))</f>
        <v/>
      </c>
      <c r="D792" s="79" t="str">
        <f ca="1">IF($B792="","",INDIRECT("減額一覧!G"&amp;$P792))</f>
        <v/>
      </c>
      <c r="E792" s="19" t="str">
        <f ca="1">IF(B792="","",INDIRECT("減額一覧!H"&amp;P792))</f>
        <v/>
      </c>
      <c r="F792" s="19" t="str">
        <f ca="1">IF($B792="","",INDIRECT("減額一覧!AX"&amp;P792))</f>
        <v/>
      </c>
      <c r="G792" s="20" t="str">
        <f ca="1">IF($B792="","",INDIRECT("減額一覧!AY"&amp;P792))</f>
        <v/>
      </c>
      <c r="H792" s="20" t="str">
        <f ca="1">IF($B792="","",INDIRECT("減額一覧!AZ"&amp;P792))</f>
        <v/>
      </c>
      <c r="I792" s="32" t="str">
        <f ca="1">IF(B792="","",IF(INDIRECT("減額一覧!BO"&amp;P792)=0.08,0.08,0.1))</f>
        <v/>
      </c>
      <c r="J792" s="52"/>
      <c r="K792" s="95" t="str">
        <f t="shared" ca="1" si="1865"/>
        <v/>
      </c>
      <c r="L792" s="58" t="str">
        <f t="shared" ca="1" si="1826"/>
        <v/>
      </c>
      <c r="N792" s="113" t="str">
        <f t="shared" ca="1" si="1875"/>
        <v/>
      </c>
      <c r="O792" s="114" t="str">
        <f t="shared" ref="O792" ca="1" si="1883">IF(B792="","",IF(INDIRECT("減額一覧!BO"&amp;P792)=0.08,0.08,0.1))</f>
        <v/>
      </c>
      <c r="P792" s="38">
        <v>116</v>
      </c>
      <c r="Q792" s="38" t="str">
        <f t="shared" ca="1" si="1877"/>
        <v/>
      </c>
      <c r="R792" s="38" t="str">
        <f t="shared" ca="1" si="1877"/>
        <v/>
      </c>
      <c r="S792" s="66" t="str">
        <f t="shared" ca="1" si="1828"/>
        <v/>
      </c>
      <c r="T792" s="105" t="str">
        <f t="shared" ca="1" si="1832"/>
        <v/>
      </c>
    </row>
    <row r="793" spans="1:20" ht="20.25" hidden="1" thickTop="1" thickBot="1">
      <c r="B793" s="64"/>
      <c r="C793" s="41" t="str">
        <f>IF(B793="","",減額一覧!C489)</f>
        <v/>
      </c>
      <c r="D793" s="43"/>
      <c r="E793" s="21"/>
      <c r="F793" s="22" t="s">
        <v>69</v>
      </c>
      <c r="G793" s="23">
        <f t="shared" ref="G793:H793" si="1884">SUBTOTAL(9,G789:G792)</f>
        <v>0</v>
      </c>
      <c r="H793" s="23">
        <f t="shared" si="1884"/>
        <v>0</v>
      </c>
      <c r="I793" s="30"/>
      <c r="J793" s="53"/>
      <c r="K793" s="96" t="str">
        <f t="shared" si="1865"/>
        <v/>
      </c>
      <c r="L793" s="59" t="str">
        <f t="shared" si="1826"/>
        <v/>
      </c>
      <c r="N793" s="108" t="str">
        <f t="shared" ref="N793" si="1885">IF(AND(G793=0,H793=0),"","小計")</f>
        <v/>
      </c>
      <c r="O793" s="108" t="str">
        <f t="shared" ref="O793" si="1886">IF(AND(G793=0,H793=0),"","小計")</f>
        <v/>
      </c>
      <c r="P793" s="38"/>
      <c r="Q793" s="38"/>
      <c r="R793" s="38"/>
      <c r="S793" s="66" t="str">
        <f t="shared" si="1828"/>
        <v/>
      </c>
      <c r="T793" s="105" t="str">
        <f t="shared" si="1832"/>
        <v/>
      </c>
    </row>
    <row r="794" spans="1:20" ht="20.25" hidden="1" thickTop="1" thickBot="1">
      <c r="A794" t="str">
        <f ca="1">IF(B794="","",INDIRECT("減額一覧!B"&amp;$P794))</f>
        <v/>
      </c>
      <c r="B794" s="61" t="str">
        <f t="shared" ref="B794" ca="1" si="1887">IF(INDIRECT("減額一覧!BA"&amp;P794)=1,INDIRECT("減額一覧!M"&amp;P794),"")</f>
        <v/>
      </c>
      <c r="C794" s="36" t="str">
        <f ca="1">IF(B794="","",INDIRECT("減額一覧!C"&amp;$P794))</f>
        <v/>
      </c>
      <c r="D794" s="78" t="str">
        <f ca="1">IF($B794="","",INDIRECT("減額一覧!G"&amp;$P794))</f>
        <v/>
      </c>
      <c r="E794" s="19" t="str">
        <f ca="1">IF(B794="","",INDIRECT("減額一覧!H"&amp;P794))</f>
        <v/>
      </c>
      <c r="F794" s="19" t="str">
        <f ca="1">IF($B794="","",INDIRECT("減額一覧!T"&amp;P794))</f>
        <v/>
      </c>
      <c r="G794" s="20" t="str">
        <f ca="1">IF($B794="","",INDIRECT("減額一覧!U"&amp;P794))</f>
        <v/>
      </c>
      <c r="H794" s="20" t="str">
        <f ca="1">IF($B794="","",INDIRECT("減額一覧!V"&amp;P794))</f>
        <v/>
      </c>
      <c r="I794" s="32" t="str">
        <f ca="1">IF(B794="","",IF(INDIRECT("減額一覧!BL"&amp;P794)=0.08,0.08,0.1))</f>
        <v/>
      </c>
      <c r="J794" s="51"/>
      <c r="K794" s="94" t="str">
        <f t="shared" ca="1" si="1865"/>
        <v/>
      </c>
      <c r="L794" s="56" t="str">
        <f t="shared" ca="1" si="1826"/>
        <v/>
      </c>
      <c r="N794" s="113" t="str">
        <f t="shared" ref="N794:N797" ca="1" si="1888">IF(A794="","",IF(A794&gt;3000,"月ヶ瀬",IF(A794&gt;=2000,"都祁","市内")))</f>
        <v/>
      </c>
      <c r="O794" s="114" t="str">
        <f t="shared" ref="O794" ca="1" si="1889">IF(B794="","",IF(INDIRECT("減額一覧!BL"&amp;P794)=0.08,0.08,0.1))</f>
        <v/>
      </c>
      <c r="P794" s="38">
        <v>117</v>
      </c>
      <c r="Q794" s="38" t="str">
        <f t="shared" ref="Q794:R797" ca="1" si="1890">IF(G794="","",IF(G794&gt;0,1,""))</f>
        <v/>
      </c>
      <c r="R794" s="38" t="str">
        <f t="shared" ca="1" si="1890"/>
        <v/>
      </c>
      <c r="S794" s="66" t="str">
        <f t="shared" ca="1" si="1828"/>
        <v/>
      </c>
      <c r="T794" s="105" t="str">
        <f t="shared" ca="1" si="1832"/>
        <v/>
      </c>
    </row>
    <row r="795" spans="1:20" ht="20.25" hidden="1" thickTop="1" thickBot="1">
      <c r="A795" t="str">
        <f ca="1">IF(B795="","",INDIRECT("減額一覧!B"&amp;$P795))</f>
        <v/>
      </c>
      <c r="B795" s="61" t="str">
        <f t="shared" ref="B795" ca="1" si="1891">IF(INDIRECT("減額一覧!BB"&amp;P795)=1,INDIRECT("減額一覧!W"&amp;P795),"")</f>
        <v/>
      </c>
      <c r="C795" s="44" t="str">
        <f ca="1">IF(B795="","",INDIRECT("減額一覧!C"&amp;$P795))</f>
        <v/>
      </c>
      <c r="D795" s="79" t="str">
        <f ca="1">IF($B795="","",INDIRECT("減額一覧!G"&amp;$P795))</f>
        <v/>
      </c>
      <c r="E795" s="19" t="str">
        <f ca="1">IF(B795="","",INDIRECT("減額一覧!H"&amp;P795))</f>
        <v/>
      </c>
      <c r="F795" s="19" t="str">
        <f ca="1">IF($B795="","",INDIRECT("減額一覧!AD"&amp;P795))</f>
        <v/>
      </c>
      <c r="G795" s="20" t="str">
        <f ca="1">IF($B795="","",INDIRECT("減額一覧!AE"&amp;P795))</f>
        <v/>
      </c>
      <c r="H795" s="20" t="str">
        <f ca="1">IF($B795="","",INDIRECT("減額一覧!AF"&amp;P795))</f>
        <v/>
      </c>
      <c r="I795" s="32" t="str">
        <f ca="1">IF(B795="","",IF(INDIRECT("減額一覧!BM"&amp;P795)=0.08,0.08,0.1))</f>
        <v/>
      </c>
      <c r="J795" s="52"/>
      <c r="K795" s="95" t="str">
        <f t="shared" ca="1" si="1865"/>
        <v/>
      </c>
      <c r="L795" s="58" t="str">
        <f t="shared" ca="1" si="1826"/>
        <v/>
      </c>
      <c r="N795" s="113" t="str">
        <f t="shared" ca="1" si="1888"/>
        <v/>
      </c>
      <c r="O795" s="114" t="str">
        <f t="shared" ref="O795" ca="1" si="1892">IF(B795="","",IF(INDIRECT("減額一覧!BM"&amp;P795)=0.08,0.08,0.1))</f>
        <v/>
      </c>
      <c r="P795" s="38">
        <v>117</v>
      </c>
      <c r="Q795" s="38" t="str">
        <f t="shared" ca="1" si="1890"/>
        <v/>
      </c>
      <c r="R795" s="38" t="str">
        <f t="shared" ca="1" si="1890"/>
        <v/>
      </c>
      <c r="S795" s="66" t="str">
        <f t="shared" ca="1" si="1828"/>
        <v/>
      </c>
      <c r="T795" s="105" t="str">
        <f t="shared" ca="1" si="1832"/>
        <v/>
      </c>
    </row>
    <row r="796" spans="1:20" ht="20.25" hidden="1" thickTop="1" thickBot="1">
      <c r="A796" t="str">
        <f ca="1">IF(B796="","",INDIRECT("減額一覧!B"&amp;$P796))</f>
        <v/>
      </c>
      <c r="B796" s="61" t="str">
        <f t="shared" ref="B796" ca="1" si="1893">IF(INDIRECT("減額一覧!BC"&amp;P796)=1,INDIRECT("減額一覧!AG"&amp;P796),"")</f>
        <v/>
      </c>
      <c r="C796" s="36" t="str">
        <f ca="1">IF(B796="","",INDIRECT("減額一覧!C"&amp;$P796))</f>
        <v/>
      </c>
      <c r="D796" s="80" t="str">
        <f ca="1">IF($B796="","",INDIRECT("減額一覧!G"&amp;$P796))</f>
        <v/>
      </c>
      <c r="E796" s="19" t="str">
        <f ca="1">IF(B796="","",INDIRECT("減額一覧!H"&amp;P796))</f>
        <v/>
      </c>
      <c r="F796" s="19" t="str">
        <f ca="1">IF($B796="","",INDIRECT("減額一覧!AN"&amp;P796))</f>
        <v/>
      </c>
      <c r="G796" s="20" t="str">
        <f ca="1">IF($B796="","",INDIRECT("減額一覧!AO"&amp;P796))</f>
        <v/>
      </c>
      <c r="H796" s="20" t="str">
        <f ca="1">IF($B796="","",INDIRECT("減額一覧!AP"&amp;P796))</f>
        <v/>
      </c>
      <c r="I796" s="32" t="str">
        <f ca="1">IF(B796="","",IF(INDIRECT("減額一覧!BN"&amp;P796)=0.08,0.08,0.1))</f>
        <v/>
      </c>
      <c r="J796" s="52"/>
      <c r="K796" s="95" t="str">
        <f t="shared" ca="1" si="1865"/>
        <v/>
      </c>
      <c r="L796" s="58" t="str">
        <f t="shared" ca="1" si="1826"/>
        <v/>
      </c>
      <c r="N796" s="113" t="str">
        <f t="shared" ca="1" si="1888"/>
        <v/>
      </c>
      <c r="O796" s="114" t="str">
        <f t="shared" ref="O796" ca="1" si="1894">IF(B796="","",IF(INDIRECT("減額一覧!BN"&amp;P796)=0.08,0.08,0.1))</f>
        <v/>
      </c>
      <c r="P796" s="38">
        <v>117</v>
      </c>
      <c r="Q796" s="38" t="str">
        <f t="shared" ca="1" si="1890"/>
        <v/>
      </c>
      <c r="R796" s="38" t="str">
        <f t="shared" ca="1" si="1890"/>
        <v/>
      </c>
      <c r="S796" s="66" t="str">
        <f t="shared" ca="1" si="1828"/>
        <v/>
      </c>
      <c r="T796" s="105" t="str">
        <f t="shared" ca="1" si="1832"/>
        <v/>
      </c>
    </row>
    <row r="797" spans="1:20" ht="20.25" hidden="1" thickTop="1" thickBot="1">
      <c r="A797" t="str">
        <f ca="1">IF(B797="","",INDIRECT("減額一覧!B"&amp;$P797))</f>
        <v/>
      </c>
      <c r="B797" s="61" t="str">
        <f t="shared" ref="B797" ca="1" si="1895">IF(INDIRECT("減額一覧!BD"&amp;P797)=1,INDIRECT("減額一覧!AQ"&amp;P797),"")</f>
        <v/>
      </c>
      <c r="C797" s="45" t="str">
        <f ca="1">IF(B797="","",INDIRECT("減額一覧!C"&amp;$P797))</f>
        <v/>
      </c>
      <c r="D797" s="79" t="str">
        <f ca="1">IF($B797="","",INDIRECT("減額一覧!G"&amp;$P797))</f>
        <v/>
      </c>
      <c r="E797" s="19" t="str">
        <f ca="1">IF(B797="","",INDIRECT("減額一覧!H"&amp;P797))</f>
        <v/>
      </c>
      <c r="F797" s="19" t="str">
        <f ca="1">IF($B797="","",INDIRECT("減額一覧!AX"&amp;P797))</f>
        <v/>
      </c>
      <c r="G797" s="20" t="str">
        <f ca="1">IF($B797="","",INDIRECT("減額一覧!AY"&amp;P797))</f>
        <v/>
      </c>
      <c r="H797" s="20" t="str">
        <f ca="1">IF($B797="","",INDIRECT("減額一覧!AZ"&amp;P797))</f>
        <v/>
      </c>
      <c r="I797" s="32" t="str">
        <f ca="1">IF(B797="","",IF(INDIRECT("減額一覧!BO"&amp;P797)=0.08,0.08,0.1))</f>
        <v/>
      </c>
      <c r="J797" s="52"/>
      <c r="K797" s="95" t="str">
        <f t="shared" ca="1" si="1865"/>
        <v/>
      </c>
      <c r="L797" s="58" t="str">
        <f t="shared" ca="1" si="1826"/>
        <v/>
      </c>
      <c r="N797" s="113" t="str">
        <f t="shared" ca="1" si="1888"/>
        <v/>
      </c>
      <c r="O797" s="114" t="str">
        <f t="shared" ref="O797" ca="1" si="1896">IF(B797="","",IF(INDIRECT("減額一覧!BO"&amp;P797)=0.08,0.08,0.1))</f>
        <v/>
      </c>
      <c r="P797" s="38">
        <v>117</v>
      </c>
      <c r="Q797" s="38" t="str">
        <f t="shared" ca="1" si="1890"/>
        <v/>
      </c>
      <c r="R797" s="38" t="str">
        <f t="shared" ca="1" si="1890"/>
        <v/>
      </c>
      <c r="S797" s="66" t="str">
        <f t="shared" ca="1" si="1828"/>
        <v/>
      </c>
      <c r="T797" s="105" t="str">
        <f t="shared" ca="1" si="1832"/>
        <v/>
      </c>
    </row>
    <row r="798" spans="1:20" ht="20.25" hidden="1" thickTop="1" thickBot="1">
      <c r="A798" t="str">
        <f t="shared" ref="A798" ca="1" si="1897">IF(B798="","",INDIRECT("減額一覧!B"&amp;$P798))</f>
        <v/>
      </c>
      <c r="B798" s="64"/>
      <c r="C798" s="41" t="str">
        <f>IF(B798="","",減額一覧!C494)</f>
        <v/>
      </c>
      <c r="D798" s="43"/>
      <c r="E798" s="21"/>
      <c r="F798" s="22" t="s">
        <v>69</v>
      </c>
      <c r="G798" s="23">
        <f t="shared" ref="G798:H798" si="1898">SUBTOTAL(9,G794:G797)</f>
        <v>0</v>
      </c>
      <c r="H798" s="23">
        <f t="shared" si="1898"/>
        <v>0</v>
      </c>
      <c r="I798" s="30"/>
      <c r="J798" s="53"/>
      <c r="K798" s="96" t="str">
        <f t="shared" ca="1" si="1865"/>
        <v/>
      </c>
      <c r="L798" s="59" t="str">
        <f t="shared" si="1826"/>
        <v/>
      </c>
      <c r="N798" s="108" t="str">
        <f t="shared" ref="N798" si="1899">IF(AND(G798=0,H798=0),"","小計")</f>
        <v/>
      </c>
      <c r="O798" s="108" t="str">
        <f t="shared" ref="O798" si="1900">IF(AND(G798=0,H798=0),"","小計")</f>
        <v/>
      </c>
      <c r="P798" s="38"/>
      <c r="Q798" s="38"/>
      <c r="R798" s="38"/>
      <c r="S798" s="66" t="str">
        <f t="shared" si="1828"/>
        <v/>
      </c>
      <c r="T798" s="105" t="str">
        <f t="shared" si="1832"/>
        <v/>
      </c>
    </row>
    <row r="799" spans="1:20" ht="20.25" hidden="1" thickTop="1" thickBot="1">
      <c r="A799" t="str">
        <f ca="1">IF(B799="","",INDIRECT("減額一覧!B"&amp;$P799))</f>
        <v/>
      </c>
      <c r="B799" s="61" t="str">
        <f t="shared" ref="B799" ca="1" si="1901">IF(INDIRECT("減額一覧!BA"&amp;P799)=1,INDIRECT("減額一覧!M"&amp;P799),"")</f>
        <v/>
      </c>
      <c r="C799" s="36" t="str">
        <f ca="1">IF(B799="","",INDIRECT("減額一覧!C"&amp;$P799))</f>
        <v/>
      </c>
      <c r="D799" s="78" t="str">
        <f ca="1">IF($B799="","",INDIRECT("減額一覧!G"&amp;$P799))</f>
        <v/>
      </c>
      <c r="E799" s="19" t="str">
        <f ca="1">IF(B799="","",INDIRECT("減額一覧!H"&amp;P799))</f>
        <v/>
      </c>
      <c r="F799" s="19" t="str">
        <f ca="1">IF($B799="","",INDIRECT("減額一覧!T"&amp;P799))</f>
        <v/>
      </c>
      <c r="G799" s="20" t="str">
        <f ca="1">IF($B799="","",INDIRECT("減額一覧!U"&amp;P799))</f>
        <v/>
      </c>
      <c r="H799" s="20" t="str">
        <f ca="1">IF($B799="","",INDIRECT("減額一覧!V"&amp;P799))</f>
        <v/>
      </c>
      <c r="I799" s="32" t="str">
        <f ca="1">IF(B799="","",IF(INDIRECT("減額一覧!BL"&amp;P799)=0.08,0.08,0.1))</f>
        <v/>
      </c>
      <c r="J799" s="51"/>
      <c r="K799" s="94" t="str">
        <f t="shared" ca="1" si="1865"/>
        <v/>
      </c>
      <c r="L799" s="56" t="str">
        <f t="shared" ca="1" si="1826"/>
        <v/>
      </c>
      <c r="N799" s="113" t="str">
        <f t="shared" ref="N799:N802" ca="1" si="1902">IF(A799="","",IF(A799&gt;3000,"月ヶ瀬",IF(A799&gt;=2000,"都祁","市内")))</f>
        <v/>
      </c>
      <c r="O799" s="114" t="str">
        <f t="shared" ref="O799" ca="1" si="1903">IF(B799="","",IF(INDIRECT("減額一覧!BL"&amp;P799)=0.08,0.08,0.1))</f>
        <v/>
      </c>
      <c r="P799" s="38">
        <v>114</v>
      </c>
      <c r="Q799" s="38" t="str">
        <f t="shared" ref="Q799:R802" ca="1" si="1904">IF(G799="","",IF(G799&gt;0,1,""))</f>
        <v/>
      </c>
      <c r="R799" s="38" t="str">
        <f t="shared" ca="1" si="1904"/>
        <v/>
      </c>
      <c r="S799" s="66" t="str">
        <f t="shared" ca="1" si="1828"/>
        <v/>
      </c>
      <c r="T799" s="105" t="str">
        <f t="shared" ca="1" si="1832"/>
        <v/>
      </c>
    </row>
    <row r="800" spans="1:20" ht="20.25" hidden="1" thickTop="1" thickBot="1">
      <c r="A800" t="str">
        <f ca="1">IF(B800="","",INDIRECT("減額一覧!B"&amp;$P800))</f>
        <v/>
      </c>
      <c r="B800" s="61" t="str">
        <f t="shared" ref="B800" ca="1" si="1905">IF(INDIRECT("減額一覧!BB"&amp;P800)=1,INDIRECT("減額一覧!W"&amp;P800),"")</f>
        <v/>
      </c>
      <c r="C800" s="44" t="str">
        <f ca="1">IF(B800="","",INDIRECT("減額一覧!C"&amp;$P800))</f>
        <v/>
      </c>
      <c r="D800" s="79" t="str">
        <f ca="1">IF($B800="","",INDIRECT("減額一覧!G"&amp;$P800))</f>
        <v/>
      </c>
      <c r="E800" s="19" t="str">
        <f ca="1">IF(B800="","",INDIRECT("減額一覧!H"&amp;P800))</f>
        <v/>
      </c>
      <c r="F800" s="19" t="str">
        <f ca="1">IF($B800="","",INDIRECT("減額一覧!AD"&amp;P800))</f>
        <v/>
      </c>
      <c r="G800" s="20" t="str">
        <f ca="1">IF($B800="","",INDIRECT("減額一覧!AE"&amp;P800))</f>
        <v/>
      </c>
      <c r="H800" s="20" t="str">
        <f ca="1">IF($B800="","",INDIRECT("減額一覧!AF"&amp;P800))</f>
        <v/>
      </c>
      <c r="I800" s="32" t="str">
        <f ca="1">IF(B800="","",IF(INDIRECT("減額一覧!BM"&amp;P800)=0.08,0.08,0.1))</f>
        <v/>
      </c>
      <c r="J800" s="52"/>
      <c r="K800" s="95" t="str">
        <f t="shared" ca="1" si="1865"/>
        <v/>
      </c>
      <c r="L800" s="58" t="str">
        <f t="shared" ca="1" si="1826"/>
        <v/>
      </c>
      <c r="N800" s="113" t="str">
        <f t="shared" ca="1" si="1902"/>
        <v/>
      </c>
      <c r="O800" s="114" t="str">
        <f t="shared" ref="O800" ca="1" si="1906">IF(B800="","",IF(INDIRECT("減額一覧!BM"&amp;P800)=0.08,0.08,0.1))</f>
        <v/>
      </c>
      <c r="P800" s="38">
        <v>114</v>
      </c>
      <c r="Q800" s="38" t="str">
        <f t="shared" ca="1" si="1904"/>
        <v/>
      </c>
      <c r="R800" s="38" t="str">
        <f t="shared" ca="1" si="1904"/>
        <v/>
      </c>
      <c r="S800" s="66" t="str">
        <f t="shared" ca="1" si="1828"/>
        <v/>
      </c>
      <c r="T800" s="105" t="str">
        <f t="shared" ca="1" si="1832"/>
        <v/>
      </c>
    </row>
    <row r="801" spans="1:20" ht="20.25" hidden="1" thickTop="1" thickBot="1">
      <c r="A801" t="str">
        <f ca="1">IF(B801="","",INDIRECT("減額一覧!B"&amp;$P801))</f>
        <v/>
      </c>
      <c r="B801" s="61" t="str">
        <f t="shared" ref="B801" ca="1" si="1907">IF(INDIRECT("減額一覧!BC"&amp;P801)=1,INDIRECT("減額一覧!AG"&amp;P801),"")</f>
        <v/>
      </c>
      <c r="C801" s="36" t="str">
        <f ca="1">IF(B801="","",INDIRECT("減額一覧!C"&amp;$P801))</f>
        <v/>
      </c>
      <c r="D801" s="80" t="str">
        <f ca="1">IF($B801="","",INDIRECT("減額一覧!G"&amp;$P801))</f>
        <v/>
      </c>
      <c r="E801" s="19" t="str">
        <f ca="1">IF(B801="","",INDIRECT("減額一覧!H"&amp;P801))</f>
        <v/>
      </c>
      <c r="F801" s="19" t="str">
        <f ca="1">IF($B801="","",INDIRECT("減額一覧!AN"&amp;P801))</f>
        <v/>
      </c>
      <c r="G801" s="20" t="str">
        <f ca="1">IF($B801="","",INDIRECT("減額一覧!AO"&amp;P801))</f>
        <v/>
      </c>
      <c r="H801" s="20" t="str">
        <f ca="1">IF($B801="","",INDIRECT("減額一覧!AP"&amp;P801))</f>
        <v/>
      </c>
      <c r="I801" s="32" t="str">
        <f ca="1">IF(B801="","",IF(INDIRECT("減額一覧!BN"&amp;P801)=0.08,0.08,0.1))</f>
        <v/>
      </c>
      <c r="J801" s="52"/>
      <c r="K801" s="95" t="str">
        <f t="shared" ca="1" si="1865"/>
        <v/>
      </c>
      <c r="L801" s="58" t="str">
        <f t="shared" ca="1" si="1826"/>
        <v/>
      </c>
      <c r="N801" s="113" t="str">
        <f t="shared" ca="1" si="1902"/>
        <v/>
      </c>
      <c r="O801" s="114" t="str">
        <f t="shared" ref="O801" ca="1" si="1908">IF(B801="","",IF(INDIRECT("減額一覧!BN"&amp;P801)=0.08,0.08,0.1))</f>
        <v/>
      </c>
      <c r="P801" s="38">
        <v>114</v>
      </c>
      <c r="Q801" s="38" t="str">
        <f t="shared" ca="1" si="1904"/>
        <v/>
      </c>
      <c r="R801" s="38" t="str">
        <f t="shared" ca="1" si="1904"/>
        <v/>
      </c>
      <c r="S801" s="66" t="str">
        <f t="shared" ca="1" si="1828"/>
        <v/>
      </c>
      <c r="T801" s="105" t="str">
        <f t="shared" ca="1" si="1832"/>
        <v/>
      </c>
    </row>
    <row r="802" spans="1:20" ht="20.25" hidden="1" thickTop="1" thickBot="1">
      <c r="A802" t="str">
        <f ca="1">IF(B802="","",INDIRECT("減額一覧!B"&amp;$P802))</f>
        <v/>
      </c>
      <c r="B802" s="61" t="str">
        <f t="shared" ref="B802" ca="1" si="1909">IF(INDIRECT("減額一覧!BD"&amp;P802)=1,INDIRECT("減額一覧!AQ"&amp;P802),"")</f>
        <v/>
      </c>
      <c r="C802" s="45" t="str">
        <f ca="1">IF(B802="","",INDIRECT("減額一覧!C"&amp;$P802))</f>
        <v/>
      </c>
      <c r="D802" s="79" t="str">
        <f ca="1">IF($B802="","",INDIRECT("減額一覧!G"&amp;$P802))</f>
        <v/>
      </c>
      <c r="E802" s="19" t="str">
        <f ca="1">IF(B802="","",INDIRECT("減額一覧!H"&amp;P802))</f>
        <v/>
      </c>
      <c r="F802" s="19" t="str">
        <f ca="1">IF($B802="","",INDIRECT("減額一覧!AX"&amp;P802))</f>
        <v/>
      </c>
      <c r="G802" s="20" t="str">
        <f ca="1">IF($B802="","",INDIRECT("減額一覧!AY"&amp;P802))</f>
        <v/>
      </c>
      <c r="H802" s="20" t="str">
        <f ca="1">IF($B802="","",INDIRECT("減額一覧!AZ"&amp;P802))</f>
        <v/>
      </c>
      <c r="I802" s="32" t="str">
        <f ca="1">IF(B802="","",IF(INDIRECT("減額一覧!BO"&amp;P802)=0.08,0.08,0.1))</f>
        <v/>
      </c>
      <c r="J802" s="52"/>
      <c r="K802" s="95" t="str">
        <f t="shared" ca="1" si="1865"/>
        <v/>
      </c>
      <c r="L802" s="58" t="str">
        <f t="shared" ca="1" si="1826"/>
        <v/>
      </c>
      <c r="N802" s="113" t="str">
        <f t="shared" ca="1" si="1902"/>
        <v/>
      </c>
      <c r="O802" s="114" t="str">
        <f t="shared" ref="O802" ca="1" si="1910">IF(B802="","",IF(INDIRECT("減額一覧!BO"&amp;P802)=0.08,0.08,0.1))</f>
        <v/>
      </c>
      <c r="P802" s="38">
        <v>114</v>
      </c>
      <c r="Q802" s="38" t="str">
        <f t="shared" ca="1" si="1904"/>
        <v/>
      </c>
      <c r="R802" s="38" t="str">
        <f t="shared" ca="1" si="1904"/>
        <v/>
      </c>
      <c r="S802" s="66" t="str">
        <f t="shared" ca="1" si="1828"/>
        <v/>
      </c>
      <c r="T802" s="105" t="str">
        <f t="shared" ca="1" si="1832"/>
        <v/>
      </c>
    </row>
    <row r="803" spans="1:20" ht="20.25" hidden="1" thickTop="1" thickBot="1">
      <c r="B803" s="64"/>
      <c r="C803" s="41" t="str">
        <f>IF(B803="","",減額一覧!C499)</f>
        <v/>
      </c>
      <c r="D803" s="43"/>
      <c r="E803" s="21"/>
      <c r="F803" s="22" t="s">
        <v>69</v>
      </c>
      <c r="G803" s="23">
        <f t="shared" ref="G803:H803" si="1911">SUBTOTAL(9,G799:G802)</f>
        <v>0</v>
      </c>
      <c r="H803" s="23">
        <f t="shared" si="1911"/>
        <v>0</v>
      </c>
      <c r="I803" s="30"/>
      <c r="J803" s="53"/>
      <c r="K803" s="96" t="str">
        <f t="shared" si="1865"/>
        <v/>
      </c>
      <c r="L803" s="59" t="str">
        <f t="shared" si="1826"/>
        <v/>
      </c>
      <c r="N803" s="108" t="str">
        <f t="shared" ref="N803" si="1912">IF(AND(G803=0,H803=0),"","小計")</f>
        <v/>
      </c>
      <c r="O803" s="108" t="str">
        <f t="shared" ref="O803" si="1913">IF(AND(G803=0,H803=0),"","小計")</f>
        <v/>
      </c>
      <c r="P803" s="38"/>
      <c r="Q803" s="38"/>
      <c r="R803" s="38"/>
      <c r="S803" s="66" t="str">
        <f t="shared" si="1828"/>
        <v/>
      </c>
      <c r="T803" s="105" t="str">
        <f t="shared" si="1832"/>
        <v/>
      </c>
    </row>
    <row r="804" spans="1:20" ht="20.25" hidden="1" thickTop="1" thickBot="1">
      <c r="A804" t="str">
        <f ca="1">IF(B804="","",INDIRECT("減額一覧!B"&amp;$P804))</f>
        <v/>
      </c>
      <c r="B804" s="61" t="str">
        <f t="shared" ref="B804" ca="1" si="1914">IF(INDIRECT("減額一覧!BA"&amp;P804)=1,INDIRECT("減額一覧!M"&amp;P804),"")</f>
        <v/>
      </c>
      <c r="C804" s="36" t="str">
        <f ca="1">IF(B804="","",INDIRECT("減額一覧!C"&amp;$P804))</f>
        <v/>
      </c>
      <c r="D804" s="78" t="str">
        <f ca="1">IF($B804="","",INDIRECT("減額一覧!G"&amp;$P804))</f>
        <v/>
      </c>
      <c r="E804" s="19" t="str">
        <f ca="1">IF(B804="","",INDIRECT("減額一覧!H"&amp;P804))</f>
        <v/>
      </c>
      <c r="F804" s="19" t="str">
        <f ca="1">IF($B804="","",INDIRECT("減額一覧!T"&amp;P804))</f>
        <v/>
      </c>
      <c r="G804" s="20" t="str">
        <f ca="1">IF($B804="","",INDIRECT("減額一覧!U"&amp;P804))</f>
        <v/>
      </c>
      <c r="H804" s="20" t="str">
        <f ca="1">IF($B804="","",INDIRECT("減額一覧!V"&amp;P804))</f>
        <v/>
      </c>
      <c r="I804" s="32" t="str">
        <f ca="1">IF(B804="","",IF(INDIRECT("減額一覧!BL"&amp;P804)=0.08,0.08,0.1))</f>
        <v/>
      </c>
      <c r="J804" s="51"/>
      <c r="K804" s="94" t="str">
        <f t="shared" ca="1" si="1865"/>
        <v/>
      </c>
      <c r="L804" s="56" t="str">
        <f t="shared" ca="1" si="1826"/>
        <v/>
      </c>
      <c r="N804" s="113" t="str">
        <f t="shared" ref="N804:N807" ca="1" si="1915">IF(A804="","",IF(A804&gt;3000,"月ヶ瀬",IF(A804&gt;=2000,"都祁","市内")))</f>
        <v/>
      </c>
      <c r="O804" s="114" t="str">
        <f t="shared" ref="O804" ca="1" si="1916">IF(B804="","",IF(INDIRECT("減額一覧!BL"&amp;P804)=0.08,0.08,0.1))</f>
        <v/>
      </c>
      <c r="P804" s="38">
        <v>115</v>
      </c>
      <c r="Q804" s="38" t="str">
        <f t="shared" ref="Q804:R807" ca="1" si="1917">IF(G804="","",IF(G804&gt;0,1,""))</f>
        <v/>
      </c>
      <c r="R804" s="38" t="str">
        <f t="shared" ca="1" si="1917"/>
        <v/>
      </c>
      <c r="S804" s="66" t="str">
        <f t="shared" ca="1" si="1828"/>
        <v/>
      </c>
      <c r="T804" s="105" t="str">
        <f t="shared" ca="1" si="1832"/>
        <v/>
      </c>
    </row>
    <row r="805" spans="1:20" ht="20.25" hidden="1" thickTop="1" thickBot="1">
      <c r="A805" t="str">
        <f ca="1">IF(B805="","",INDIRECT("減額一覧!B"&amp;$P805))</f>
        <v/>
      </c>
      <c r="B805" s="61" t="str">
        <f t="shared" ref="B805" ca="1" si="1918">IF(INDIRECT("減額一覧!BB"&amp;P805)=1,INDIRECT("減額一覧!W"&amp;P805),"")</f>
        <v/>
      </c>
      <c r="C805" s="44" t="str">
        <f ca="1">IF(B805="","",INDIRECT("減額一覧!C"&amp;$P805))</f>
        <v/>
      </c>
      <c r="D805" s="79" t="str">
        <f ca="1">IF($B805="","",INDIRECT("減額一覧!G"&amp;$P805))</f>
        <v/>
      </c>
      <c r="E805" s="19" t="str">
        <f ca="1">IF(B805="","",INDIRECT("減額一覧!H"&amp;P805))</f>
        <v/>
      </c>
      <c r="F805" s="19" t="str">
        <f ca="1">IF($B805="","",INDIRECT("減額一覧!AD"&amp;P805))</f>
        <v/>
      </c>
      <c r="G805" s="20" t="str">
        <f ca="1">IF($B805="","",INDIRECT("減額一覧!AE"&amp;P805))</f>
        <v/>
      </c>
      <c r="H805" s="20" t="str">
        <f ca="1">IF($B805="","",INDIRECT("減額一覧!AF"&amp;P805))</f>
        <v/>
      </c>
      <c r="I805" s="32" t="str">
        <f ca="1">IF(B805="","",IF(INDIRECT("減額一覧!BM"&amp;P805)=0.08,0.08,0.1))</f>
        <v/>
      </c>
      <c r="J805" s="52"/>
      <c r="K805" s="95" t="str">
        <f t="shared" ca="1" si="1865"/>
        <v/>
      </c>
      <c r="L805" s="58" t="str">
        <f t="shared" ca="1" si="1826"/>
        <v/>
      </c>
      <c r="N805" s="113" t="str">
        <f t="shared" ca="1" si="1915"/>
        <v/>
      </c>
      <c r="O805" s="114" t="str">
        <f t="shared" ref="O805" ca="1" si="1919">IF(B805="","",IF(INDIRECT("減額一覧!BM"&amp;P805)=0.08,0.08,0.1))</f>
        <v/>
      </c>
      <c r="P805" s="38">
        <v>115</v>
      </c>
      <c r="Q805" s="38" t="str">
        <f t="shared" ca="1" si="1917"/>
        <v/>
      </c>
      <c r="R805" s="38" t="str">
        <f t="shared" ca="1" si="1917"/>
        <v/>
      </c>
      <c r="S805" s="66" t="str">
        <f t="shared" ca="1" si="1828"/>
        <v/>
      </c>
      <c r="T805" s="105" t="str">
        <f t="shared" ca="1" si="1832"/>
        <v/>
      </c>
    </row>
    <row r="806" spans="1:20" ht="20.25" hidden="1" thickTop="1" thickBot="1">
      <c r="A806" t="str">
        <f ca="1">IF(B806="","",INDIRECT("減額一覧!B"&amp;$P806))</f>
        <v/>
      </c>
      <c r="B806" s="61" t="str">
        <f t="shared" ref="B806" ca="1" si="1920">IF(INDIRECT("減額一覧!BC"&amp;P806)=1,INDIRECT("減額一覧!AG"&amp;P806),"")</f>
        <v/>
      </c>
      <c r="C806" s="36" t="str">
        <f ca="1">IF(B806="","",INDIRECT("減額一覧!C"&amp;$P806))</f>
        <v/>
      </c>
      <c r="D806" s="80" t="str">
        <f ca="1">IF($B806="","",INDIRECT("減額一覧!G"&amp;$P806))</f>
        <v/>
      </c>
      <c r="E806" s="19" t="str">
        <f ca="1">IF(B806="","",INDIRECT("減額一覧!H"&amp;P806))</f>
        <v/>
      </c>
      <c r="F806" s="19" t="str">
        <f ca="1">IF($B806="","",INDIRECT("減額一覧!AN"&amp;P806))</f>
        <v/>
      </c>
      <c r="G806" s="20" t="str">
        <f ca="1">IF($B806="","",INDIRECT("減額一覧!AO"&amp;P806))</f>
        <v/>
      </c>
      <c r="H806" s="20" t="str">
        <f ca="1">IF($B806="","",INDIRECT("減額一覧!AP"&amp;P806))</f>
        <v/>
      </c>
      <c r="I806" s="32" t="str">
        <f ca="1">IF(B806="","",IF(INDIRECT("減額一覧!BN"&amp;P806)=0.08,0.08,0.1))</f>
        <v/>
      </c>
      <c r="J806" s="52"/>
      <c r="K806" s="95" t="str">
        <f t="shared" ca="1" si="1865"/>
        <v/>
      </c>
      <c r="L806" s="58" t="str">
        <f t="shared" ca="1" si="1826"/>
        <v/>
      </c>
      <c r="N806" s="113" t="str">
        <f t="shared" ca="1" si="1915"/>
        <v/>
      </c>
      <c r="O806" s="114" t="str">
        <f t="shared" ref="O806" ca="1" si="1921">IF(B806="","",IF(INDIRECT("減額一覧!BN"&amp;P806)=0.08,0.08,0.1))</f>
        <v/>
      </c>
      <c r="P806" s="38">
        <v>115</v>
      </c>
      <c r="Q806" s="38" t="str">
        <f t="shared" ca="1" si="1917"/>
        <v/>
      </c>
      <c r="R806" s="38" t="str">
        <f t="shared" ca="1" si="1917"/>
        <v/>
      </c>
      <c r="S806" s="66" t="str">
        <f t="shared" ca="1" si="1828"/>
        <v/>
      </c>
      <c r="T806" s="105" t="str">
        <f t="shared" ca="1" si="1832"/>
        <v/>
      </c>
    </row>
    <row r="807" spans="1:20" ht="20.25" hidden="1" thickTop="1" thickBot="1">
      <c r="A807" t="str">
        <f ca="1">IF(B807="","",INDIRECT("減額一覧!B"&amp;$P807))</f>
        <v/>
      </c>
      <c r="B807" s="61" t="str">
        <f t="shared" ref="B807" ca="1" si="1922">IF(INDIRECT("減額一覧!BD"&amp;P807)=1,INDIRECT("減額一覧!AQ"&amp;P807),"")</f>
        <v/>
      </c>
      <c r="C807" s="45" t="str">
        <f ca="1">IF(B807="","",INDIRECT("減額一覧!C"&amp;$P807))</f>
        <v/>
      </c>
      <c r="D807" s="79" t="str">
        <f ca="1">IF($B807="","",INDIRECT("減額一覧!G"&amp;$P807))</f>
        <v/>
      </c>
      <c r="E807" s="19" t="str">
        <f ca="1">IF(B807="","",INDIRECT("減額一覧!H"&amp;P807))</f>
        <v/>
      </c>
      <c r="F807" s="19" t="str">
        <f ca="1">IF($B807="","",INDIRECT("減額一覧!AX"&amp;P807))</f>
        <v/>
      </c>
      <c r="G807" s="20" t="str">
        <f ca="1">IF($B807="","",INDIRECT("減額一覧!AY"&amp;P807))</f>
        <v/>
      </c>
      <c r="H807" s="20" t="str">
        <f ca="1">IF($B807="","",INDIRECT("減額一覧!AZ"&amp;P807))</f>
        <v/>
      </c>
      <c r="I807" s="32" t="str">
        <f ca="1">IF(B807="","",IF(INDIRECT("減額一覧!BO"&amp;P807)=0.08,0.08,0.1))</f>
        <v/>
      </c>
      <c r="J807" s="52"/>
      <c r="K807" s="95" t="str">
        <f t="shared" ca="1" si="1865"/>
        <v/>
      </c>
      <c r="L807" s="58" t="str">
        <f t="shared" ca="1" si="1826"/>
        <v/>
      </c>
      <c r="N807" s="113" t="str">
        <f t="shared" ca="1" si="1915"/>
        <v/>
      </c>
      <c r="O807" s="114" t="str">
        <f t="shared" ref="O807" ca="1" si="1923">IF(B807="","",IF(INDIRECT("減額一覧!BO"&amp;P807)=0.08,0.08,0.1))</f>
        <v/>
      </c>
      <c r="P807" s="38">
        <v>115</v>
      </c>
      <c r="Q807" s="38" t="str">
        <f t="shared" ca="1" si="1917"/>
        <v/>
      </c>
      <c r="R807" s="38" t="str">
        <f t="shared" ca="1" si="1917"/>
        <v/>
      </c>
      <c r="S807" s="66" t="str">
        <f t="shared" ca="1" si="1828"/>
        <v/>
      </c>
      <c r="T807" s="105" t="str">
        <f t="shared" ca="1" si="1832"/>
        <v/>
      </c>
    </row>
    <row r="808" spans="1:20" ht="20.25" hidden="1" thickTop="1" thickBot="1">
      <c r="B808" s="64"/>
      <c r="C808" s="41" t="str">
        <f>IF(B808="","",減額一覧!C504)</f>
        <v/>
      </c>
      <c r="D808" s="43"/>
      <c r="E808" s="21"/>
      <c r="F808" s="22" t="s">
        <v>69</v>
      </c>
      <c r="G808" s="23">
        <f t="shared" ref="G808:H808" si="1924">SUBTOTAL(9,G804:G807)</f>
        <v>0</v>
      </c>
      <c r="H808" s="23">
        <f t="shared" si="1924"/>
        <v>0</v>
      </c>
      <c r="I808" s="30"/>
      <c r="J808" s="53"/>
      <c r="K808" s="96" t="str">
        <f t="shared" si="1865"/>
        <v/>
      </c>
      <c r="L808" s="59" t="str">
        <f t="shared" si="1826"/>
        <v/>
      </c>
      <c r="N808" s="108" t="str">
        <f t="shared" ref="N808" si="1925">IF(AND(G808=0,H808=0),"","小計")</f>
        <v/>
      </c>
      <c r="O808" s="108" t="str">
        <f t="shared" ref="O808" si="1926">IF(AND(G808=0,H808=0),"","小計")</f>
        <v/>
      </c>
      <c r="P808" s="38"/>
      <c r="Q808" s="38"/>
      <c r="R808" s="38"/>
      <c r="S808" s="66" t="str">
        <f t="shared" si="1828"/>
        <v/>
      </c>
      <c r="T808" s="105" t="str">
        <f t="shared" si="1832"/>
        <v/>
      </c>
    </row>
    <row r="809" spans="1:20" ht="20.25" hidden="1" thickTop="1" thickBot="1">
      <c r="A809" t="str">
        <f ca="1">IF(B809="","",INDIRECT("減額一覧!B"&amp;$P809))</f>
        <v/>
      </c>
      <c r="B809" s="61" t="str">
        <f t="shared" ref="B809" ca="1" si="1927">IF(INDIRECT("減額一覧!BA"&amp;P809)=1,INDIRECT("減額一覧!M"&amp;P809),"")</f>
        <v/>
      </c>
      <c r="C809" s="36" t="str">
        <f ca="1">IF(B809="","",INDIRECT("減額一覧!C"&amp;$P809))</f>
        <v/>
      </c>
      <c r="D809" s="78" t="str">
        <f ca="1">IF($B809="","",INDIRECT("減額一覧!G"&amp;$P809))</f>
        <v/>
      </c>
      <c r="E809" s="19" t="str">
        <f ca="1">IF(B809="","",INDIRECT("減額一覧!H"&amp;P809))</f>
        <v/>
      </c>
      <c r="F809" s="19" t="str">
        <f ca="1">IF($B809="","",INDIRECT("減額一覧!T"&amp;P809))</f>
        <v/>
      </c>
      <c r="G809" s="20" t="str">
        <f ca="1">IF($B809="","",INDIRECT("減額一覧!U"&amp;P809))</f>
        <v/>
      </c>
      <c r="H809" s="20" t="str">
        <f ca="1">IF($B809="","",INDIRECT("減額一覧!V"&amp;P809))</f>
        <v/>
      </c>
      <c r="I809" s="32" t="str">
        <f ca="1">IF(B809="","",IF(INDIRECT("減額一覧!BL"&amp;P809)=0.08,0.08,0.1))</f>
        <v/>
      </c>
      <c r="J809" s="51"/>
      <c r="K809" s="94" t="str">
        <f t="shared" ca="1" si="1865"/>
        <v/>
      </c>
      <c r="L809" s="56" t="str">
        <f t="shared" ca="1" si="1826"/>
        <v/>
      </c>
      <c r="N809" s="113" t="str">
        <f t="shared" ref="N809:N812" ca="1" si="1928">IF(A809="","",IF(A809&gt;3000,"月ヶ瀬",IF(A809&gt;=2000,"都祁","市内")))</f>
        <v/>
      </c>
      <c r="O809" s="114" t="str">
        <f t="shared" ref="O809" ca="1" si="1929">IF(B809="","",IF(INDIRECT("減額一覧!BL"&amp;P809)=0.08,0.08,0.1))</f>
        <v/>
      </c>
      <c r="P809" s="38">
        <v>116</v>
      </c>
      <c r="Q809" s="38" t="str">
        <f t="shared" ref="Q809:R812" ca="1" si="1930">IF(G809="","",IF(G809&gt;0,1,""))</f>
        <v/>
      </c>
      <c r="R809" s="38" t="str">
        <f t="shared" ca="1" si="1930"/>
        <v/>
      </c>
      <c r="S809" s="66" t="str">
        <f t="shared" ca="1" si="1828"/>
        <v/>
      </c>
      <c r="T809" s="105" t="str">
        <f t="shared" ca="1" si="1832"/>
        <v/>
      </c>
    </row>
    <row r="810" spans="1:20" ht="20.25" hidden="1" thickTop="1" thickBot="1">
      <c r="A810" t="str">
        <f ca="1">IF(B810="","",INDIRECT("減額一覧!B"&amp;$P810))</f>
        <v/>
      </c>
      <c r="B810" s="61" t="str">
        <f t="shared" ref="B810" ca="1" si="1931">IF(INDIRECT("減額一覧!BB"&amp;P810)=1,INDIRECT("減額一覧!W"&amp;P810),"")</f>
        <v/>
      </c>
      <c r="C810" s="44" t="str">
        <f ca="1">IF(B810="","",INDIRECT("減額一覧!C"&amp;$P810))</f>
        <v/>
      </c>
      <c r="D810" s="79" t="str">
        <f ca="1">IF($B810="","",INDIRECT("減額一覧!G"&amp;$P810))</f>
        <v/>
      </c>
      <c r="E810" s="19" t="str">
        <f ca="1">IF(B810="","",INDIRECT("減額一覧!H"&amp;P810))</f>
        <v/>
      </c>
      <c r="F810" s="19" t="str">
        <f ca="1">IF($B810="","",INDIRECT("減額一覧!AD"&amp;P810))</f>
        <v/>
      </c>
      <c r="G810" s="20" t="str">
        <f ca="1">IF($B810="","",INDIRECT("減額一覧!AE"&amp;P810))</f>
        <v/>
      </c>
      <c r="H810" s="20" t="str">
        <f ca="1">IF($B810="","",INDIRECT("減額一覧!AF"&amp;P810))</f>
        <v/>
      </c>
      <c r="I810" s="32" t="str">
        <f ca="1">IF(B810="","",IF(INDIRECT("減額一覧!BM"&amp;P810)=0.08,0.08,0.1))</f>
        <v/>
      </c>
      <c r="J810" s="52"/>
      <c r="K810" s="95" t="str">
        <f t="shared" ca="1" si="1865"/>
        <v/>
      </c>
      <c r="L810" s="58" t="str">
        <f t="shared" ca="1" si="1826"/>
        <v/>
      </c>
      <c r="N810" s="113" t="str">
        <f t="shared" ca="1" si="1928"/>
        <v/>
      </c>
      <c r="O810" s="114" t="str">
        <f t="shared" ref="O810" ca="1" si="1932">IF(B810="","",IF(INDIRECT("減額一覧!BM"&amp;P810)=0.08,0.08,0.1))</f>
        <v/>
      </c>
      <c r="P810" s="38">
        <v>116</v>
      </c>
      <c r="Q810" s="38" t="str">
        <f t="shared" ca="1" si="1930"/>
        <v/>
      </c>
      <c r="R810" s="38" t="str">
        <f t="shared" ca="1" si="1930"/>
        <v/>
      </c>
      <c r="S810" s="66" t="str">
        <f t="shared" ca="1" si="1828"/>
        <v/>
      </c>
      <c r="T810" s="105" t="str">
        <f t="shared" ca="1" si="1832"/>
        <v/>
      </c>
    </row>
    <row r="811" spans="1:20" ht="20.25" hidden="1" thickTop="1" thickBot="1">
      <c r="A811" t="str">
        <f ca="1">IF(B811="","",INDIRECT("減額一覧!B"&amp;$P811))</f>
        <v/>
      </c>
      <c r="B811" s="61" t="str">
        <f t="shared" ref="B811" ca="1" si="1933">IF(INDIRECT("減額一覧!BC"&amp;P811)=1,INDIRECT("減額一覧!AG"&amp;P811),"")</f>
        <v/>
      </c>
      <c r="C811" s="36" t="str">
        <f ca="1">IF(B811="","",INDIRECT("減額一覧!C"&amp;$P811))</f>
        <v/>
      </c>
      <c r="D811" s="80" t="str">
        <f ca="1">IF($B811="","",INDIRECT("減額一覧!G"&amp;$P811))</f>
        <v/>
      </c>
      <c r="E811" s="19" t="str">
        <f ca="1">IF(B811="","",INDIRECT("減額一覧!H"&amp;P811))</f>
        <v/>
      </c>
      <c r="F811" s="19" t="str">
        <f ca="1">IF($B811="","",INDIRECT("減額一覧!AN"&amp;P811))</f>
        <v/>
      </c>
      <c r="G811" s="20" t="str">
        <f ca="1">IF($B811="","",INDIRECT("減額一覧!AO"&amp;P811))</f>
        <v/>
      </c>
      <c r="H811" s="20" t="str">
        <f ca="1">IF($B811="","",INDIRECT("減額一覧!AP"&amp;P811))</f>
        <v/>
      </c>
      <c r="I811" s="32" t="str">
        <f ca="1">IF(B811="","",IF(INDIRECT("減額一覧!BN"&amp;P811)=0.08,0.08,0.1))</f>
        <v/>
      </c>
      <c r="J811" s="52"/>
      <c r="K811" s="95" t="str">
        <f t="shared" ca="1" si="1865"/>
        <v/>
      </c>
      <c r="L811" s="58" t="str">
        <f t="shared" ca="1" si="1826"/>
        <v/>
      </c>
      <c r="N811" s="113" t="str">
        <f t="shared" ca="1" si="1928"/>
        <v/>
      </c>
      <c r="O811" s="114" t="str">
        <f t="shared" ref="O811" ca="1" si="1934">IF(B811="","",IF(INDIRECT("減額一覧!BN"&amp;P811)=0.08,0.08,0.1))</f>
        <v/>
      </c>
      <c r="P811" s="38">
        <v>116</v>
      </c>
      <c r="Q811" s="38" t="str">
        <f t="shared" ca="1" si="1930"/>
        <v/>
      </c>
      <c r="R811" s="38" t="str">
        <f t="shared" ca="1" si="1930"/>
        <v/>
      </c>
      <c r="S811" s="66" t="str">
        <f t="shared" ca="1" si="1828"/>
        <v/>
      </c>
      <c r="T811" s="105" t="str">
        <f t="shared" ca="1" si="1832"/>
        <v/>
      </c>
    </row>
    <row r="812" spans="1:20" ht="20.25" hidden="1" thickTop="1" thickBot="1">
      <c r="A812" t="str">
        <f ca="1">IF(B812="","",INDIRECT("減額一覧!B"&amp;$P812))</f>
        <v/>
      </c>
      <c r="B812" s="61" t="str">
        <f t="shared" ref="B812" ca="1" si="1935">IF(INDIRECT("減額一覧!BD"&amp;P812)=1,INDIRECT("減額一覧!AQ"&amp;P812),"")</f>
        <v/>
      </c>
      <c r="C812" s="45" t="str">
        <f ca="1">IF(B812="","",INDIRECT("減額一覧!C"&amp;$P812))</f>
        <v/>
      </c>
      <c r="D812" s="79" t="str">
        <f ca="1">IF($B812="","",INDIRECT("減額一覧!G"&amp;$P812))</f>
        <v/>
      </c>
      <c r="E812" s="19" t="str">
        <f ca="1">IF(B812="","",INDIRECT("減額一覧!H"&amp;P812))</f>
        <v/>
      </c>
      <c r="F812" s="19" t="str">
        <f ca="1">IF($B812="","",INDIRECT("減額一覧!AX"&amp;P812))</f>
        <v/>
      </c>
      <c r="G812" s="20" t="str">
        <f ca="1">IF($B812="","",INDIRECT("減額一覧!AY"&amp;P812))</f>
        <v/>
      </c>
      <c r="H812" s="20" t="str">
        <f ca="1">IF($B812="","",INDIRECT("減額一覧!AZ"&amp;P812))</f>
        <v/>
      </c>
      <c r="I812" s="32" t="str">
        <f ca="1">IF(B812="","",IF(INDIRECT("減額一覧!BO"&amp;P812)=0.08,0.08,0.1))</f>
        <v/>
      </c>
      <c r="J812" s="52"/>
      <c r="K812" s="95" t="str">
        <f t="shared" ca="1" si="1865"/>
        <v/>
      </c>
      <c r="L812" s="58" t="str">
        <f t="shared" ca="1" si="1826"/>
        <v/>
      </c>
      <c r="N812" s="113" t="str">
        <f t="shared" ca="1" si="1928"/>
        <v/>
      </c>
      <c r="O812" s="114" t="str">
        <f t="shared" ref="O812" ca="1" si="1936">IF(B812="","",IF(INDIRECT("減額一覧!BO"&amp;P812)=0.08,0.08,0.1))</f>
        <v/>
      </c>
      <c r="P812" s="38">
        <v>116</v>
      </c>
      <c r="Q812" s="38" t="str">
        <f t="shared" ca="1" si="1930"/>
        <v/>
      </c>
      <c r="R812" s="38" t="str">
        <f t="shared" ca="1" si="1930"/>
        <v/>
      </c>
      <c r="S812" s="66" t="str">
        <f t="shared" ca="1" si="1828"/>
        <v/>
      </c>
      <c r="T812" s="105" t="str">
        <f t="shared" ca="1" si="1832"/>
        <v/>
      </c>
    </row>
    <row r="813" spans="1:20" ht="20.25" hidden="1" thickTop="1" thickBot="1">
      <c r="B813" s="64"/>
      <c r="C813" s="41" t="str">
        <f>IF(B813="","",減額一覧!C509)</f>
        <v/>
      </c>
      <c r="D813" s="43"/>
      <c r="E813" s="21"/>
      <c r="F813" s="22" t="s">
        <v>69</v>
      </c>
      <c r="G813" s="23">
        <f t="shared" ref="G813:H813" si="1937">SUBTOTAL(9,G809:G812)</f>
        <v>0</v>
      </c>
      <c r="H813" s="23">
        <f t="shared" si="1937"/>
        <v>0</v>
      </c>
      <c r="I813" s="30"/>
      <c r="J813" s="53"/>
      <c r="K813" s="96" t="str">
        <f t="shared" si="1865"/>
        <v/>
      </c>
      <c r="L813" s="59" t="str">
        <f t="shared" si="1826"/>
        <v/>
      </c>
      <c r="N813" s="108" t="str">
        <f t="shared" ref="N813" si="1938">IF(AND(G813=0,H813=0),"","小計")</f>
        <v/>
      </c>
      <c r="O813" s="108" t="str">
        <f t="shared" ref="O813" si="1939">IF(AND(G813=0,H813=0),"","小計")</f>
        <v/>
      </c>
      <c r="P813" s="38"/>
      <c r="Q813" s="38"/>
      <c r="R813" s="38"/>
      <c r="S813" s="66" t="str">
        <f t="shared" si="1828"/>
        <v/>
      </c>
      <c r="T813" s="105" t="str">
        <f t="shared" si="1832"/>
        <v/>
      </c>
    </row>
    <row r="814" spans="1:20" ht="20.25" hidden="1" thickTop="1" thickBot="1">
      <c r="A814" t="str">
        <f ca="1">IF(B814="","",INDIRECT("減額一覧!B"&amp;$P814))</f>
        <v/>
      </c>
      <c r="B814" s="61" t="str">
        <f t="shared" ref="B814" ca="1" si="1940">IF(INDIRECT("減額一覧!BA"&amp;P814)=1,INDIRECT("減額一覧!M"&amp;P814),"")</f>
        <v/>
      </c>
      <c r="C814" s="36" t="str">
        <f ca="1">IF(B814="","",INDIRECT("減額一覧!C"&amp;$P814))</f>
        <v/>
      </c>
      <c r="D814" s="78" t="str">
        <f ca="1">IF($B814="","",INDIRECT("減額一覧!G"&amp;$P814))</f>
        <v/>
      </c>
      <c r="E814" s="19" t="str">
        <f ca="1">IF(B814="","",INDIRECT("減額一覧!H"&amp;P814))</f>
        <v/>
      </c>
      <c r="F814" s="19" t="str">
        <f ca="1">IF($B814="","",INDIRECT("減額一覧!T"&amp;P814))</f>
        <v/>
      </c>
      <c r="G814" s="20" t="str">
        <f ca="1">IF($B814="","",INDIRECT("減額一覧!U"&amp;P814))</f>
        <v/>
      </c>
      <c r="H814" s="20" t="str">
        <f ca="1">IF($B814="","",INDIRECT("減額一覧!V"&amp;P814))</f>
        <v/>
      </c>
      <c r="I814" s="32" t="str">
        <f ca="1">IF(B814="","",IF(INDIRECT("減額一覧!BL"&amp;P814)=0.08,0.08,0.1))</f>
        <v/>
      </c>
      <c r="J814" s="51"/>
      <c r="K814" s="94" t="str">
        <f t="shared" ca="1" si="1865"/>
        <v/>
      </c>
      <c r="L814" s="56" t="str">
        <f t="shared" ca="1" si="1826"/>
        <v/>
      </c>
      <c r="N814" s="113" t="str">
        <f t="shared" ref="N814:N817" ca="1" si="1941">IF(A814="","",IF(A814&gt;3000,"月ヶ瀬",IF(A814&gt;=2000,"都祁","市内")))</f>
        <v/>
      </c>
      <c r="O814" s="114" t="str">
        <f t="shared" ref="O814" ca="1" si="1942">IF(B814="","",IF(INDIRECT("減額一覧!BL"&amp;P814)=0.08,0.08,0.1))</f>
        <v/>
      </c>
      <c r="P814" s="38">
        <v>117</v>
      </c>
      <c r="Q814" s="38" t="str">
        <f t="shared" ref="Q814:R817" ca="1" si="1943">IF(G814="","",IF(G814&gt;0,1,""))</f>
        <v/>
      </c>
      <c r="R814" s="38" t="str">
        <f t="shared" ca="1" si="1943"/>
        <v/>
      </c>
      <c r="S814" s="66" t="str">
        <f t="shared" ca="1" si="1828"/>
        <v/>
      </c>
      <c r="T814" s="105" t="str">
        <f t="shared" ca="1" si="1832"/>
        <v/>
      </c>
    </row>
    <row r="815" spans="1:20" ht="20.25" hidden="1" thickTop="1" thickBot="1">
      <c r="A815" t="str">
        <f ca="1">IF(B815="","",INDIRECT("減額一覧!B"&amp;$P815))</f>
        <v/>
      </c>
      <c r="B815" s="61" t="str">
        <f t="shared" ref="B815" ca="1" si="1944">IF(INDIRECT("減額一覧!BB"&amp;P815)=1,INDIRECT("減額一覧!W"&amp;P815),"")</f>
        <v/>
      </c>
      <c r="C815" s="44" t="str">
        <f ca="1">IF(B815="","",INDIRECT("減額一覧!C"&amp;$P815))</f>
        <v/>
      </c>
      <c r="D815" s="79" t="str">
        <f ca="1">IF($B815="","",INDIRECT("減額一覧!G"&amp;$P815))</f>
        <v/>
      </c>
      <c r="E815" s="19" t="str">
        <f ca="1">IF(B815="","",INDIRECT("減額一覧!H"&amp;P815))</f>
        <v/>
      </c>
      <c r="F815" s="19" t="str">
        <f ca="1">IF($B815="","",INDIRECT("減額一覧!AD"&amp;P815))</f>
        <v/>
      </c>
      <c r="G815" s="20" t="str">
        <f ca="1">IF($B815="","",INDIRECT("減額一覧!AE"&amp;P815))</f>
        <v/>
      </c>
      <c r="H815" s="20" t="str">
        <f ca="1">IF($B815="","",INDIRECT("減額一覧!AF"&amp;P815))</f>
        <v/>
      </c>
      <c r="I815" s="32" t="str">
        <f ca="1">IF(B815="","",IF(INDIRECT("減額一覧!BM"&amp;P815)=0.08,0.08,0.1))</f>
        <v/>
      </c>
      <c r="J815" s="52"/>
      <c r="K815" s="95" t="str">
        <f t="shared" ca="1" si="1865"/>
        <v/>
      </c>
      <c r="L815" s="58" t="str">
        <f t="shared" ca="1" si="1826"/>
        <v/>
      </c>
      <c r="N815" s="113" t="str">
        <f t="shared" ca="1" si="1941"/>
        <v/>
      </c>
      <c r="O815" s="114" t="str">
        <f t="shared" ref="O815" ca="1" si="1945">IF(B815="","",IF(INDIRECT("減額一覧!BM"&amp;P815)=0.08,0.08,0.1))</f>
        <v/>
      </c>
      <c r="P815" s="38">
        <v>117</v>
      </c>
      <c r="Q815" s="38" t="str">
        <f t="shared" ca="1" si="1943"/>
        <v/>
      </c>
      <c r="R815" s="38" t="str">
        <f t="shared" ca="1" si="1943"/>
        <v/>
      </c>
      <c r="S815" s="66" t="str">
        <f t="shared" ca="1" si="1828"/>
        <v/>
      </c>
      <c r="T815" s="105" t="str">
        <f t="shared" ca="1" si="1832"/>
        <v/>
      </c>
    </row>
    <row r="816" spans="1:20" ht="20.25" hidden="1" thickTop="1" thickBot="1">
      <c r="A816" t="str">
        <f ca="1">IF(B816="","",INDIRECT("減額一覧!B"&amp;$P816))</f>
        <v/>
      </c>
      <c r="B816" s="61" t="str">
        <f t="shared" ref="B816" ca="1" si="1946">IF(INDIRECT("減額一覧!BC"&amp;P816)=1,INDIRECT("減額一覧!AG"&amp;P816),"")</f>
        <v/>
      </c>
      <c r="C816" s="36" t="str">
        <f ca="1">IF(B816="","",INDIRECT("減額一覧!C"&amp;$P816))</f>
        <v/>
      </c>
      <c r="D816" s="80" t="str">
        <f ca="1">IF($B816="","",INDIRECT("減額一覧!G"&amp;$P816))</f>
        <v/>
      </c>
      <c r="E816" s="19" t="str">
        <f ca="1">IF(B816="","",INDIRECT("減額一覧!H"&amp;P816))</f>
        <v/>
      </c>
      <c r="F816" s="19" t="str">
        <f ca="1">IF($B816="","",INDIRECT("減額一覧!AN"&amp;P816))</f>
        <v/>
      </c>
      <c r="G816" s="20" t="str">
        <f ca="1">IF($B816="","",INDIRECT("減額一覧!AO"&amp;P816))</f>
        <v/>
      </c>
      <c r="H816" s="20" t="str">
        <f ca="1">IF($B816="","",INDIRECT("減額一覧!AP"&amp;P816))</f>
        <v/>
      </c>
      <c r="I816" s="32" t="str">
        <f ca="1">IF(B816="","",IF(INDIRECT("減額一覧!BN"&amp;P816)=0.08,0.08,0.1))</f>
        <v/>
      </c>
      <c r="J816" s="52"/>
      <c r="K816" s="95" t="str">
        <f t="shared" ca="1" si="1865"/>
        <v/>
      </c>
      <c r="L816" s="58" t="str">
        <f t="shared" ca="1" si="1826"/>
        <v/>
      </c>
      <c r="N816" s="113" t="str">
        <f t="shared" ca="1" si="1941"/>
        <v/>
      </c>
      <c r="O816" s="114" t="str">
        <f t="shared" ref="O816" ca="1" si="1947">IF(B816="","",IF(INDIRECT("減額一覧!BN"&amp;P816)=0.08,0.08,0.1))</f>
        <v/>
      </c>
      <c r="P816" s="38">
        <v>117</v>
      </c>
      <c r="Q816" s="38" t="str">
        <f t="shared" ca="1" si="1943"/>
        <v/>
      </c>
      <c r="R816" s="38" t="str">
        <f t="shared" ca="1" si="1943"/>
        <v/>
      </c>
      <c r="S816" s="66" t="str">
        <f t="shared" ca="1" si="1828"/>
        <v/>
      </c>
      <c r="T816" s="105" t="str">
        <f t="shared" ca="1" si="1832"/>
        <v/>
      </c>
    </row>
    <row r="817" spans="1:20" ht="20.25" hidden="1" thickTop="1" thickBot="1">
      <c r="A817" t="str">
        <f ca="1">IF(B817="","",INDIRECT("減額一覧!B"&amp;$P817))</f>
        <v/>
      </c>
      <c r="B817" s="61" t="str">
        <f t="shared" ref="B817" ca="1" si="1948">IF(INDIRECT("減額一覧!BD"&amp;P817)=1,INDIRECT("減額一覧!AQ"&amp;P817),"")</f>
        <v/>
      </c>
      <c r="C817" s="45" t="str">
        <f ca="1">IF(B817="","",INDIRECT("減額一覧!C"&amp;$P817))</f>
        <v/>
      </c>
      <c r="D817" s="79" t="str">
        <f ca="1">IF($B817="","",INDIRECT("減額一覧!G"&amp;$P817))</f>
        <v/>
      </c>
      <c r="E817" s="19" t="str">
        <f ca="1">IF(B817="","",INDIRECT("減額一覧!H"&amp;P817))</f>
        <v/>
      </c>
      <c r="F817" s="19" t="str">
        <f ca="1">IF($B817="","",INDIRECT("減額一覧!AX"&amp;P817))</f>
        <v/>
      </c>
      <c r="G817" s="20" t="str">
        <f ca="1">IF($B817="","",INDIRECT("減額一覧!AY"&amp;P817))</f>
        <v/>
      </c>
      <c r="H817" s="20" t="str">
        <f ca="1">IF($B817="","",INDIRECT("減額一覧!AZ"&amp;P817))</f>
        <v/>
      </c>
      <c r="I817" s="32" t="str">
        <f ca="1">IF(B817="","",IF(INDIRECT("減額一覧!BO"&amp;P817)=0.08,0.08,0.1))</f>
        <v/>
      </c>
      <c r="J817" s="52"/>
      <c r="K817" s="95" t="str">
        <f t="shared" ca="1" si="1865"/>
        <v/>
      </c>
      <c r="L817" s="58" t="str">
        <f t="shared" ca="1" si="1826"/>
        <v/>
      </c>
      <c r="N817" s="113" t="str">
        <f t="shared" ca="1" si="1941"/>
        <v/>
      </c>
      <c r="O817" s="114" t="str">
        <f t="shared" ref="O817" ca="1" si="1949">IF(B817="","",IF(INDIRECT("減額一覧!BO"&amp;P817)=0.08,0.08,0.1))</f>
        <v/>
      </c>
      <c r="P817" s="38">
        <v>117</v>
      </c>
      <c r="Q817" s="38" t="str">
        <f t="shared" ca="1" si="1943"/>
        <v/>
      </c>
      <c r="R817" s="38" t="str">
        <f t="shared" ca="1" si="1943"/>
        <v/>
      </c>
      <c r="S817" s="66" t="str">
        <f t="shared" ca="1" si="1828"/>
        <v/>
      </c>
      <c r="T817" s="105" t="str">
        <f t="shared" ca="1" si="1832"/>
        <v/>
      </c>
    </row>
    <row r="818" spans="1:20" ht="20.25" hidden="1" thickTop="1" thickBot="1">
      <c r="A818" t="str">
        <f t="shared" ref="A818" ca="1" si="1950">IF(B818="","",INDIRECT("減額一覧!B"&amp;$P818))</f>
        <v/>
      </c>
      <c r="B818" s="64"/>
      <c r="C818" s="41" t="str">
        <f>IF(B818="","",減額一覧!C514)</f>
        <v/>
      </c>
      <c r="D818" s="43"/>
      <c r="E818" s="21"/>
      <c r="F818" s="22" t="s">
        <v>69</v>
      </c>
      <c r="G818" s="23">
        <f t="shared" ref="G818:H818" si="1951">SUBTOTAL(9,G814:G817)</f>
        <v>0</v>
      </c>
      <c r="H818" s="23">
        <f t="shared" si="1951"/>
        <v>0</v>
      </c>
      <c r="I818" s="30"/>
      <c r="J818" s="53"/>
      <c r="K818" s="96" t="str">
        <f t="shared" ca="1" si="1865"/>
        <v/>
      </c>
      <c r="L818" s="59" t="str">
        <f t="shared" si="1826"/>
        <v/>
      </c>
      <c r="N818" s="108" t="str">
        <f t="shared" ref="N818" si="1952">IF(AND(G818=0,H818=0),"","小計")</f>
        <v/>
      </c>
      <c r="O818" s="108" t="str">
        <f t="shared" ref="O818" si="1953">IF(AND(G818=0,H818=0),"","小計")</f>
        <v/>
      </c>
      <c r="P818" s="38"/>
      <c r="Q818" s="38"/>
      <c r="R818" s="38"/>
      <c r="S818" s="66" t="str">
        <f t="shared" si="1828"/>
        <v/>
      </c>
      <c r="T818" s="105" t="str">
        <f t="shared" si="1832"/>
        <v/>
      </c>
    </row>
    <row r="819" spans="1:20" ht="20.25" hidden="1" thickTop="1" thickBot="1">
      <c r="A819" t="str">
        <f ca="1">IF(B819="","",INDIRECT("減額一覧!B"&amp;$P819))</f>
        <v/>
      </c>
      <c r="B819" s="61" t="str">
        <f t="shared" ref="B819" ca="1" si="1954">IF(INDIRECT("減額一覧!BA"&amp;P819)=1,INDIRECT("減額一覧!M"&amp;P819),"")</f>
        <v/>
      </c>
      <c r="C819" s="36" t="str">
        <f ca="1">IF(B819="","",INDIRECT("減額一覧!C"&amp;$P819))</f>
        <v/>
      </c>
      <c r="D819" s="78" t="str">
        <f ca="1">IF($B819="","",INDIRECT("減額一覧!G"&amp;$P819))</f>
        <v/>
      </c>
      <c r="E819" s="19" t="str">
        <f ca="1">IF(B819="","",INDIRECT("減額一覧!H"&amp;P819))</f>
        <v/>
      </c>
      <c r="F819" s="19" t="str">
        <f ca="1">IF($B819="","",INDIRECT("減額一覧!T"&amp;P819))</f>
        <v/>
      </c>
      <c r="G819" s="20" t="str">
        <f ca="1">IF($B819="","",INDIRECT("減額一覧!U"&amp;P819))</f>
        <v/>
      </c>
      <c r="H819" s="20" t="str">
        <f ca="1">IF($B819="","",INDIRECT("減額一覧!V"&amp;P819))</f>
        <v/>
      </c>
      <c r="I819" s="32" t="str">
        <f ca="1">IF(B819="","",IF(INDIRECT("減額一覧!BL"&amp;P819)=0.08,0.08,0.1))</f>
        <v/>
      </c>
      <c r="J819" s="51"/>
      <c r="K819" s="94" t="str">
        <f t="shared" ca="1" si="1865"/>
        <v/>
      </c>
      <c r="L819" s="56" t="str">
        <f t="shared" ca="1" si="1826"/>
        <v/>
      </c>
      <c r="N819" s="113" t="str">
        <f t="shared" ref="N819:N822" ca="1" si="1955">IF(A819="","",IF(A819&gt;3000,"月ヶ瀬",IF(A819&gt;=2000,"都祁","市内")))</f>
        <v/>
      </c>
      <c r="O819" s="114" t="str">
        <f t="shared" ref="O819" ca="1" si="1956">IF(B819="","",IF(INDIRECT("減額一覧!BL"&amp;P819)=0.08,0.08,0.1))</f>
        <v/>
      </c>
      <c r="P819" s="38">
        <v>114</v>
      </c>
      <c r="Q819" s="38" t="str">
        <f t="shared" ref="Q819:R822" ca="1" si="1957">IF(G819="","",IF(G819&gt;0,1,""))</f>
        <v/>
      </c>
      <c r="R819" s="38" t="str">
        <f t="shared" ca="1" si="1957"/>
        <v/>
      </c>
      <c r="S819" s="66" t="str">
        <f t="shared" ca="1" si="1828"/>
        <v/>
      </c>
      <c r="T819" s="105" t="str">
        <f t="shared" ca="1" si="1832"/>
        <v/>
      </c>
    </row>
    <row r="820" spans="1:20" ht="20.25" hidden="1" thickTop="1" thickBot="1">
      <c r="A820" t="str">
        <f ca="1">IF(B820="","",INDIRECT("減額一覧!B"&amp;$P820))</f>
        <v/>
      </c>
      <c r="B820" s="61" t="str">
        <f t="shared" ref="B820" ca="1" si="1958">IF(INDIRECT("減額一覧!BB"&amp;P820)=1,INDIRECT("減額一覧!W"&amp;P820),"")</f>
        <v/>
      </c>
      <c r="C820" s="44" t="str">
        <f ca="1">IF(B820="","",INDIRECT("減額一覧!C"&amp;$P820))</f>
        <v/>
      </c>
      <c r="D820" s="79" t="str">
        <f ca="1">IF($B820="","",INDIRECT("減額一覧!G"&amp;$P820))</f>
        <v/>
      </c>
      <c r="E820" s="19" t="str">
        <f ca="1">IF(B820="","",INDIRECT("減額一覧!H"&amp;P820))</f>
        <v/>
      </c>
      <c r="F820" s="19" t="str">
        <f ca="1">IF($B820="","",INDIRECT("減額一覧!AD"&amp;P820))</f>
        <v/>
      </c>
      <c r="G820" s="20" t="str">
        <f ca="1">IF($B820="","",INDIRECT("減額一覧!AE"&amp;P820))</f>
        <v/>
      </c>
      <c r="H820" s="20" t="str">
        <f ca="1">IF($B820="","",INDIRECT("減額一覧!AF"&amp;P820))</f>
        <v/>
      </c>
      <c r="I820" s="32" t="str">
        <f ca="1">IF(B820="","",IF(INDIRECT("減額一覧!BM"&amp;P820)=0.08,0.08,0.1))</f>
        <v/>
      </c>
      <c r="J820" s="52"/>
      <c r="K820" s="95" t="str">
        <f t="shared" ca="1" si="1865"/>
        <v/>
      </c>
      <c r="L820" s="58" t="str">
        <f t="shared" ca="1" si="1826"/>
        <v/>
      </c>
      <c r="N820" s="113" t="str">
        <f t="shared" ca="1" si="1955"/>
        <v/>
      </c>
      <c r="O820" s="114" t="str">
        <f t="shared" ref="O820" ca="1" si="1959">IF(B820="","",IF(INDIRECT("減額一覧!BM"&amp;P820)=0.08,0.08,0.1))</f>
        <v/>
      </c>
      <c r="P820" s="38">
        <v>114</v>
      </c>
      <c r="Q820" s="38" t="str">
        <f t="shared" ca="1" si="1957"/>
        <v/>
      </c>
      <c r="R820" s="38" t="str">
        <f t="shared" ca="1" si="1957"/>
        <v/>
      </c>
      <c r="S820" s="66" t="str">
        <f t="shared" ca="1" si="1828"/>
        <v/>
      </c>
      <c r="T820" s="105" t="str">
        <f t="shared" ca="1" si="1832"/>
        <v/>
      </c>
    </row>
    <row r="821" spans="1:20" ht="20.25" hidden="1" thickTop="1" thickBot="1">
      <c r="A821" t="str">
        <f ca="1">IF(B821="","",INDIRECT("減額一覧!B"&amp;$P821))</f>
        <v/>
      </c>
      <c r="B821" s="61" t="str">
        <f t="shared" ref="B821" ca="1" si="1960">IF(INDIRECT("減額一覧!BC"&amp;P821)=1,INDIRECT("減額一覧!AG"&amp;P821),"")</f>
        <v/>
      </c>
      <c r="C821" s="36" t="str">
        <f ca="1">IF(B821="","",INDIRECT("減額一覧!C"&amp;$P821))</f>
        <v/>
      </c>
      <c r="D821" s="80" t="str">
        <f ca="1">IF($B821="","",INDIRECT("減額一覧!G"&amp;$P821))</f>
        <v/>
      </c>
      <c r="E821" s="19" t="str">
        <f ca="1">IF(B821="","",INDIRECT("減額一覧!H"&amp;P821))</f>
        <v/>
      </c>
      <c r="F821" s="19" t="str">
        <f ca="1">IF($B821="","",INDIRECT("減額一覧!AN"&amp;P821))</f>
        <v/>
      </c>
      <c r="G821" s="20" t="str">
        <f ca="1">IF($B821="","",INDIRECT("減額一覧!AO"&amp;P821))</f>
        <v/>
      </c>
      <c r="H821" s="20" t="str">
        <f ca="1">IF($B821="","",INDIRECT("減額一覧!AP"&amp;P821))</f>
        <v/>
      </c>
      <c r="I821" s="32" t="str">
        <f ca="1">IF(B821="","",IF(INDIRECT("減額一覧!BN"&amp;P821)=0.08,0.08,0.1))</f>
        <v/>
      </c>
      <c r="J821" s="52"/>
      <c r="K821" s="95" t="str">
        <f t="shared" ca="1" si="1865"/>
        <v/>
      </c>
      <c r="L821" s="58" t="str">
        <f t="shared" ca="1" si="1826"/>
        <v/>
      </c>
      <c r="N821" s="113" t="str">
        <f t="shared" ca="1" si="1955"/>
        <v/>
      </c>
      <c r="O821" s="114" t="str">
        <f t="shared" ref="O821" ca="1" si="1961">IF(B821="","",IF(INDIRECT("減額一覧!BN"&amp;P821)=0.08,0.08,0.1))</f>
        <v/>
      </c>
      <c r="P821" s="38">
        <v>114</v>
      </c>
      <c r="Q821" s="38" t="str">
        <f t="shared" ca="1" si="1957"/>
        <v/>
      </c>
      <c r="R821" s="38" t="str">
        <f t="shared" ca="1" si="1957"/>
        <v/>
      </c>
      <c r="S821" s="66" t="str">
        <f t="shared" ca="1" si="1828"/>
        <v/>
      </c>
      <c r="T821" s="105" t="str">
        <f t="shared" ca="1" si="1832"/>
        <v/>
      </c>
    </row>
    <row r="822" spans="1:20" ht="20.25" hidden="1" thickTop="1" thickBot="1">
      <c r="A822" t="str">
        <f ca="1">IF(B822="","",INDIRECT("減額一覧!B"&amp;$P822))</f>
        <v/>
      </c>
      <c r="B822" s="61" t="str">
        <f t="shared" ref="B822" ca="1" si="1962">IF(INDIRECT("減額一覧!BD"&amp;P822)=1,INDIRECT("減額一覧!AQ"&amp;P822),"")</f>
        <v/>
      </c>
      <c r="C822" s="45" t="str">
        <f ca="1">IF(B822="","",INDIRECT("減額一覧!C"&amp;$P822))</f>
        <v/>
      </c>
      <c r="D822" s="79" t="str">
        <f ca="1">IF($B822="","",INDIRECT("減額一覧!G"&amp;$P822))</f>
        <v/>
      </c>
      <c r="E822" s="19" t="str">
        <f ca="1">IF(B822="","",INDIRECT("減額一覧!H"&amp;P822))</f>
        <v/>
      </c>
      <c r="F822" s="19" t="str">
        <f ca="1">IF($B822="","",INDIRECT("減額一覧!AX"&amp;P822))</f>
        <v/>
      </c>
      <c r="G822" s="20" t="str">
        <f ca="1">IF($B822="","",INDIRECT("減額一覧!AY"&amp;P822))</f>
        <v/>
      </c>
      <c r="H822" s="20" t="str">
        <f ca="1">IF($B822="","",INDIRECT("減額一覧!AZ"&amp;P822))</f>
        <v/>
      </c>
      <c r="I822" s="32" t="str">
        <f ca="1">IF(B822="","",IF(INDIRECT("減額一覧!BO"&amp;P822)=0.08,0.08,0.1))</f>
        <v/>
      </c>
      <c r="J822" s="52"/>
      <c r="K822" s="95" t="str">
        <f t="shared" ca="1" si="1865"/>
        <v/>
      </c>
      <c r="L822" s="58" t="str">
        <f t="shared" ca="1" si="1826"/>
        <v/>
      </c>
      <c r="N822" s="113" t="str">
        <f t="shared" ca="1" si="1955"/>
        <v/>
      </c>
      <c r="O822" s="114" t="str">
        <f t="shared" ref="O822" ca="1" si="1963">IF(B822="","",IF(INDIRECT("減額一覧!BO"&amp;P822)=0.08,0.08,0.1))</f>
        <v/>
      </c>
      <c r="P822" s="38">
        <v>114</v>
      </c>
      <c r="Q822" s="38" t="str">
        <f t="shared" ca="1" si="1957"/>
        <v/>
      </c>
      <c r="R822" s="38" t="str">
        <f t="shared" ca="1" si="1957"/>
        <v/>
      </c>
      <c r="S822" s="66" t="str">
        <f t="shared" ca="1" si="1828"/>
        <v/>
      </c>
      <c r="T822" s="105" t="str">
        <f t="shared" ca="1" si="1832"/>
        <v/>
      </c>
    </row>
    <row r="823" spans="1:20" ht="20.25" hidden="1" thickTop="1" thickBot="1">
      <c r="B823" s="64"/>
      <c r="C823" s="41" t="str">
        <f>IF(B823="","",減額一覧!C519)</f>
        <v/>
      </c>
      <c r="D823" s="43"/>
      <c r="E823" s="21"/>
      <c r="F823" s="22" t="s">
        <v>69</v>
      </c>
      <c r="G823" s="23">
        <f t="shared" ref="G823:H823" si="1964">SUBTOTAL(9,G819:G822)</f>
        <v>0</v>
      </c>
      <c r="H823" s="23">
        <f t="shared" si="1964"/>
        <v>0</v>
      </c>
      <c r="I823" s="30"/>
      <c r="J823" s="53"/>
      <c r="K823" s="96" t="str">
        <f t="shared" si="1865"/>
        <v/>
      </c>
      <c r="L823" s="59" t="str">
        <f t="shared" si="1826"/>
        <v/>
      </c>
      <c r="N823" s="108" t="str">
        <f t="shared" ref="N823" si="1965">IF(AND(G823=0,H823=0),"","小計")</f>
        <v/>
      </c>
      <c r="O823" s="108" t="str">
        <f t="shared" ref="O823" si="1966">IF(AND(G823=0,H823=0),"","小計")</f>
        <v/>
      </c>
      <c r="P823" s="38"/>
      <c r="Q823" s="38"/>
      <c r="R823" s="38"/>
      <c r="S823" s="66" t="str">
        <f t="shared" si="1828"/>
        <v/>
      </c>
      <c r="T823" s="105" t="str">
        <f t="shared" si="1832"/>
        <v/>
      </c>
    </row>
    <row r="824" spans="1:20" ht="20.25" hidden="1" thickTop="1" thickBot="1">
      <c r="A824" t="str">
        <f ca="1">IF(B824="","",INDIRECT("減額一覧!B"&amp;$P824))</f>
        <v/>
      </c>
      <c r="B824" s="61" t="str">
        <f t="shared" ref="B824" ca="1" si="1967">IF(INDIRECT("減額一覧!BA"&amp;P824)=1,INDIRECT("減額一覧!M"&amp;P824),"")</f>
        <v/>
      </c>
      <c r="C824" s="36" t="str">
        <f ca="1">IF(B824="","",INDIRECT("減額一覧!C"&amp;$P824))</f>
        <v/>
      </c>
      <c r="D824" s="78" t="str">
        <f ca="1">IF($B824="","",INDIRECT("減額一覧!G"&amp;$P824))</f>
        <v/>
      </c>
      <c r="E824" s="19" t="str">
        <f ca="1">IF(B824="","",INDIRECT("減額一覧!H"&amp;P824))</f>
        <v/>
      </c>
      <c r="F824" s="19" t="str">
        <f ca="1">IF($B824="","",INDIRECT("減額一覧!T"&amp;P824))</f>
        <v/>
      </c>
      <c r="G824" s="20" t="str">
        <f ca="1">IF($B824="","",INDIRECT("減額一覧!U"&amp;P824))</f>
        <v/>
      </c>
      <c r="H824" s="20" t="str">
        <f ca="1">IF($B824="","",INDIRECT("減額一覧!V"&amp;P824))</f>
        <v/>
      </c>
      <c r="I824" s="32" t="str">
        <f ca="1">IF(B824="","",IF(INDIRECT("減額一覧!BL"&amp;P824)=0.08,0.08,0.1))</f>
        <v/>
      </c>
      <c r="J824" s="51"/>
      <c r="K824" s="94" t="str">
        <f t="shared" ca="1" si="1865"/>
        <v/>
      </c>
      <c r="L824" s="56" t="str">
        <f t="shared" ca="1" si="1826"/>
        <v/>
      </c>
      <c r="N824" s="113" t="str">
        <f t="shared" ref="N824:N827" ca="1" si="1968">IF(A824="","",IF(A824&gt;3000,"月ヶ瀬",IF(A824&gt;=2000,"都祁","市内")))</f>
        <v/>
      </c>
      <c r="O824" s="114" t="str">
        <f t="shared" ref="O824" ca="1" si="1969">IF(B824="","",IF(INDIRECT("減額一覧!BL"&amp;P824)=0.08,0.08,0.1))</f>
        <v/>
      </c>
      <c r="P824" s="38">
        <v>115</v>
      </c>
      <c r="Q824" s="38" t="str">
        <f t="shared" ref="Q824:R827" ca="1" si="1970">IF(G824="","",IF(G824&gt;0,1,""))</f>
        <v/>
      </c>
      <c r="R824" s="38" t="str">
        <f t="shared" ca="1" si="1970"/>
        <v/>
      </c>
      <c r="S824" s="66" t="str">
        <f t="shared" ca="1" si="1828"/>
        <v/>
      </c>
      <c r="T824" s="105" t="str">
        <f t="shared" ca="1" si="1832"/>
        <v/>
      </c>
    </row>
    <row r="825" spans="1:20" ht="20.25" hidden="1" thickTop="1" thickBot="1">
      <c r="A825" t="str">
        <f ca="1">IF(B825="","",INDIRECT("減額一覧!B"&amp;$P825))</f>
        <v/>
      </c>
      <c r="B825" s="61" t="str">
        <f t="shared" ref="B825" ca="1" si="1971">IF(INDIRECT("減額一覧!BB"&amp;P825)=1,INDIRECT("減額一覧!W"&amp;P825),"")</f>
        <v/>
      </c>
      <c r="C825" s="44" t="str">
        <f ca="1">IF(B825="","",INDIRECT("減額一覧!C"&amp;$P825))</f>
        <v/>
      </c>
      <c r="D825" s="79" t="str">
        <f ca="1">IF($B825="","",INDIRECT("減額一覧!G"&amp;$P825))</f>
        <v/>
      </c>
      <c r="E825" s="19" t="str">
        <f ca="1">IF(B825="","",INDIRECT("減額一覧!H"&amp;P825))</f>
        <v/>
      </c>
      <c r="F825" s="19" t="str">
        <f ca="1">IF($B825="","",INDIRECT("減額一覧!AD"&amp;P825))</f>
        <v/>
      </c>
      <c r="G825" s="20" t="str">
        <f ca="1">IF($B825="","",INDIRECT("減額一覧!AE"&amp;P825))</f>
        <v/>
      </c>
      <c r="H825" s="20" t="str">
        <f ca="1">IF($B825="","",INDIRECT("減額一覧!AF"&amp;P825))</f>
        <v/>
      </c>
      <c r="I825" s="32" t="str">
        <f ca="1">IF(B825="","",IF(INDIRECT("減額一覧!BM"&amp;P825)=0.08,0.08,0.1))</f>
        <v/>
      </c>
      <c r="J825" s="52"/>
      <c r="K825" s="95" t="str">
        <f t="shared" ca="1" si="1865"/>
        <v/>
      </c>
      <c r="L825" s="58" t="str">
        <f t="shared" ca="1" si="1826"/>
        <v/>
      </c>
      <c r="N825" s="113" t="str">
        <f t="shared" ca="1" si="1968"/>
        <v/>
      </c>
      <c r="O825" s="114" t="str">
        <f t="shared" ref="O825" ca="1" si="1972">IF(B825="","",IF(INDIRECT("減額一覧!BM"&amp;P825)=0.08,0.08,0.1))</f>
        <v/>
      </c>
      <c r="P825" s="38">
        <v>115</v>
      </c>
      <c r="Q825" s="38" t="str">
        <f t="shared" ca="1" si="1970"/>
        <v/>
      </c>
      <c r="R825" s="38" t="str">
        <f t="shared" ca="1" si="1970"/>
        <v/>
      </c>
      <c r="S825" s="66" t="str">
        <f t="shared" ca="1" si="1828"/>
        <v/>
      </c>
      <c r="T825" s="105" t="str">
        <f t="shared" ca="1" si="1832"/>
        <v/>
      </c>
    </row>
    <row r="826" spans="1:20" ht="20.25" hidden="1" thickTop="1" thickBot="1">
      <c r="A826" t="str">
        <f ca="1">IF(B826="","",INDIRECT("減額一覧!B"&amp;$P826))</f>
        <v/>
      </c>
      <c r="B826" s="61" t="str">
        <f t="shared" ref="B826" ca="1" si="1973">IF(INDIRECT("減額一覧!BC"&amp;P826)=1,INDIRECT("減額一覧!AG"&amp;P826),"")</f>
        <v/>
      </c>
      <c r="C826" s="36" t="str">
        <f ca="1">IF(B826="","",INDIRECT("減額一覧!C"&amp;$P826))</f>
        <v/>
      </c>
      <c r="D826" s="80" t="str">
        <f ca="1">IF($B826="","",INDIRECT("減額一覧!G"&amp;$P826))</f>
        <v/>
      </c>
      <c r="E826" s="19" t="str">
        <f ca="1">IF(B826="","",INDIRECT("減額一覧!H"&amp;P826))</f>
        <v/>
      </c>
      <c r="F826" s="19" t="str">
        <f ca="1">IF($B826="","",INDIRECT("減額一覧!AN"&amp;P826))</f>
        <v/>
      </c>
      <c r="G826" s="20" t="str">
        <f ca="1">IF($B826="","",INDIRECT("減額一覧!AO"&amp;P826))</f>
        <v/>
      </c>
      <c r="H826" s="20" t="str">
        <f ca="1">IF($B826="","",INDIRECT("減額一覧!AP"&amp;P826))</f>
        <v/>
      </c>
      <c r="I826" s="32" t="str">
        <f ca="1">IF(B826="","",IF(INDIRECT("減額一覧!BN"&amp;P826)=0.08,0.08,0.1))</f>
        <v/>
      </c>
      <c r="J826" s="52"/>
      <c r="K826" s="95" t="str">
        <f t="shared" ca="1" si="1865"/>
        <v/>
      </c>
      <c r="L826" s="58" t="str">
        <f t="shared" ca="1" si="1826"/>
        <v/>
      </c>
      <c r="N826" s="113" t="str">
        <f t="shared" ca="1" si="1968"/>
        <v/>
      </c>
      <c r="O826" s="114" t="str">
        <f t="shared" ref="O826" ca="1" si="1974">IF(B826="","",IF(INDIRECT("減額一覧!BN"&amp;P826)=0.08,0.08,0.1))</f>
        <v/>
      </c>
      <c r="P826" s="38">
        <v>115</v>
      </c>
      <c r="Q826" s="38" t="str">
        <f t="shared" ca="1" si="1970"/>
        <v/>
      </c>
      <c r="R826" s="38" t="str">
        <f t="shared" ca="1" si="1970"/>
        <v/>
      </c>
      <c r="S826" s="66" t="str">
        <f t="shared" ca="1" si="1828"/>
        <v/>
      </c>
      <c r="T826" s="105" t="str">
        <f t="shared" ca="1" si="1832"/>
        <v/>
      </c>
    </row>
    <row r="827" spans="1:20" ht="20.25" hidden="1" thickTop="1" thickBot="1">
      <c r="A827" t="str">
        <f ca="1">IF(B827="","",INDIRECT("減額一覧!B"&amp;$P827))</f>
        <v/>
      </c>
      <c r="B827" s="61" t="str">
        <f t="shared" ref="B827" ca="1" si="1975">IF(INDIRECT("減額一覧!BD"&amp;P827)=1,INDIRECT("減額一覧!AQ"&amp;P827),"")</f>
        <v/>
      </c>
      <c r="C827" s="45" t="str">
        <f ca="1">IF(B827="","",INDIRECT("減額一覧!C"&amp;$P827))</f>
        <v/>
      </c>
      <c r="D827" s="79" t="str">
        <f ca="1">IF($B827="","",INDIRECT("減額一覧!G"&amp;$P827))</f>
        <v/>
      </c>
      <c r="E827" s="19" t="str">
        <f ca="1">IF(B827="","",INDIRECT("減額一覧!H"&amp;P827))</f>
        <v/>
      </c>
      <c r="F827" s="19" t="str">
        <f ca="1">IF($B827="","",INDIRECT("減額一覧!AX"&amp;P827))</f>
        <v/>
      </c>
      <c r="G827" s="20" t="str">
        <f ca="1">IF($B827="","",INDIRECT("減額一覧!AY"&amp;P827))</f>
        <v/>
      </c>
      <c r="H827" s="20" t="str">
        <f ca="1">IF($B827="","",INDIRECT("減額一覧!AZ"&amp;P827))</f>
        <v/>
      </c>
      <c r="I827" s="32" t="str">
        <f ca="1">IF(B827="","",IF(INDIRECT("減額一覧!BO"&amp;P827)=0.08,0.08,0.1))</f>
        <v/>
      </c>
      <c r="J827" s="52"/>
      <c r="K827" s="95" t="str">
        <f t="shared" ca="1" si="1865"/>
        <v/>
      </c>
      <c r="L827" s="58" t="str">
        <f t="shared" ca="1" si="1826"/>
        <v/>
      </c>
      <c r="N827" s="113" t="str">
        <f t="shared" ca="1" si="1968"/>
        <v/>
      </c>
      <c r="O827" s="114" t="str">
        <f t="shared" ref="O827" ca="1" si="1976">IF(B827="","",IF(INDIRECT("減額一覧!BO"&amp;P827)=0.08,0.08,0.1))</f>
        <v/>
      </c>
      <c r="P827" s="38">
        <v>115</v>
      </c>
      <c r="Q827" s="38" t="str">
        <f t="shared" ca="1" si="1970"/>
        <v/>
      </c>
      <c r="R827" s="38" t="str">
        <f t="shared" ca="1" si="1970"/>
        <v/>
      </c>
      <c r="S827" s="66" t="str">
        <f t="shared" ca="1" si="1828"/>
        <v/>
      </c>
      <c r="T827" s="105" t="str">
        <f t="shared" ca="1" si="1832"/>
        <v/>
      </c>
    </row>
    <row r="828" spans="1:20" ht="20.25" hidden="1" thickTop="1" thickBot="1">
      <c r="B828" s="64"/>
      <c r="C828" s="41" t="str">
        <f>IF(B828="","",減額一覧!C524)</f>
        <v/>
      </c>
      <c r="D828" s="43"/>
      <c r="E828" s="21"/>
      <c r="F828" s="22" t="s">
        <v>69</v>
      </c>
      <c r="G828" s="23">
        <f t="shared" ref="G828:H828" si="1977">SUBTOTAL(9,G824:G827)</f>
        <v>0</v>
      </c>
      <c r="H828" s="23">
        <f t="shared" si="1977"/>
        <v>0</v>
      </c>
      <c r="I828" s="30"/>
      <c r="J828" s="53"/>
      <c r="K828" s="96" t="str">
        <f t="shared" si="1865"/>
        <v/>
      </c>
      <c r="L828" s="59" t="str">
        <f t="shared" si="1826"/>
        <v/>
      </c>
      <c r="N828" s="108" t="str">
        <f t="shared" ref="N828" si="1978">IF(AND(G828=0,H828=0),"","小計")</f>
        <v/>
      </c>
      <c r="O828" s="108" t="str">
        <f t="shared" ref="O828" si="1979">IF(AND(G828=0,H828=0),"","小計")</f>
        <v/>
      </c>
      <c r="P828" s="38"/>
      <c r="Q828" s="38"/>
      <c r="R828" s="38"/>
      <c r="S828" s="66" t="str">
        <f t="shared" si="1828"/>
        <v/>
      </c>
      <c r="T828" s="105" t="str">
        <f t="shared" si="1832"/>
        <v/>
      </c>
    </row>
    <row r="829" spans="1:20" ht="20.25" hidden="1" thickTop="1" thickBot="1">
      <c r="A829" t="str">
        <f ca="1">IF(B829="","",INDIRECT("減額一覧!B"&amp;$P829))</f>
        <v/>
      </c>
      <c r="B829" s="61" t="str">
        <f t="shared" ref="B829" ca="1" si="1980">IF(INDIRECT("減額一覧!BA"&amp;P829)=1,INDIRECT("減額一覧!M"&amp;P829),"")</f>
        <v/>
      </c>
      <c r="C829" s="36" t="str">
        <f ca="1">IF(B829="","",INDIRECT("減額一覧!C"&amp;$P829))</f>
        <v/>
      </c>
      <c r="D829" s="78" t="str">
        <f ca="1">IF($B829="","",INDIRECT("減額一覧!G"&amp;$P829))</f>
        <v/>
      </c>
      <c r="E829" s="19" t="str">
        <f ca="1">IF(B829="","",INDIRECT("減額一覧!H"&amp;P829))</f>
        <v/>
      </c>
      <c r="F829" s="19" t="str">
        <f ca="1">IF($B829="","",INDIRECT("減額一覧!T"&amp;P829))</f>
        <v/>
      </c>
      <c r="G829" s="20" t="str">
        <f ca="1">IF($B829="","",INDIRECT("減額一覧!U"&amp;P829))</f>
        <v/>
      </c>
      <c r="H829" s="20" t="str">
        <f ca="1">IF($B829="","",INDIRECT("減額一覧!V"&amp;P829))</f>
        <v/>
      </c>
      <c r="I829" s="32" t="str">
        <f ca="1">IF(B829="","",IF(INDIRECT("減額一覧!BL"&amp;P829)=0.08,0.08,0.1))</f>
        <v/>
      </c>
      <c r="J829" s="51"/>
      <c r="K829" s="94" t="str">
        <f t="shared" ca="1" si="1865"/>
        <v/>
      </c>
      <c r="L829" s="56" t="str">
        <f t="shared" ca="1" si="1826"/>
        <v/>
      </c>
      <c r="N829" s="113" t="str">
        <f t="shared" ref="N829:N832" ca="1" si="1981">IF(A829="","",IF(A829&gt;3000,"月ヶ瀬",IF(A829&gt;=2000,"都祁","市内")))</f>
        <v/>
      </c>
      <c r="O829" s="114" t="str">
        <f t="shared" ref="O829" ca="1" si="1982">IF(B829="","",IF(INDIRECT("減額一覧!BL"&amp;P829)=0.08,0.08,0.1))</f>
        <v/>
      </c>
      <c r="P829" s="38">
        <v>116</v>
      </c>
      <c r="Q829" s="38" t="str">
        <f t="shared" ref="Q829:R832" ca="1" si="1983">IF(G829="","",IF(G829&gt;0,1,""))</f>
        <v/>
      </c>
      <c r="R829" s="38" t="str">
        <f t="shared" ca="1" si="1983"/>
        <v/>
      </c>
      <c r="S829" s="66" t="str">
        <f t="shared" ca="1" si="1828"/>
        <v/>
      </c>
      <c r="T829" s="105" t="str">
        <f t="shared" ca="1" si="1832"/>
        <v/>
      </c>
    </row>
    <row r="830" spans="1:20" ht="20.25" hidden="1" thickTop="1" thickBot="1">
      <c r="A830" t="str">
        <f ca="1">IF(B830="","",INDIRECT("減額一覧!B"&amp;$P830))</f>
        <v/>
      </c>
      <c r="B830" s="61" t="str">
        <f t="shared" ref="B830" ca="1" si="1984">IF(INDIRECT("減額一覧!BB"&amp;P830)=1,INDIRECT("減額一覧!W"&amp;P830),"")</f>
        <v/>
      </c>
      <c r="C830" s="44" t="str">
        <f ca="1">IF(B830="","",INDIRECT("減額一覧!C"&amp;$P830))</f>
        <v/>
      </c>
      <c r="D830" s="79" t="str">
        <f ca="1">IF($B830="","",INDIRECT("減額一覧!G"&amp;$P830))</f>
        <v/>
      </c>
      <c r="E830" s="19" t="str">
        <f ca="1">IF(B830="","",INDIRECT("減額一覧!H"&amp;P830))</f>
        <v/>
      </c>
      <c r="F830" s="19" t="str">
        <f ca="1">IF($B830="","",INDIRECT("減額一覧!AD"&amp;P830))</f>
        <v/>
      </c>
      <c r="G830" s="20" t="str">
        <f ca="1">IF($B830="","",INDIRECT("減額一覧!AE"&amp;P830))</f>
        <v/>
      </c>
      <c r="H830" s="20" t="str">
        <f ca="1">IF($B830="","",INDIRECT("減額一覧!AF"&amp;P830))</f>
        <v/>
      </c>
      <c r="I830" s="32" t="str">
        <f ca="1">IF(B830="","",IF(INDIRECT("減額一覧!BM"&amp;P830)=0.08,0.08,0.1))</f>
        <v/>
      </c>
      <c r="J830" s="52"/>
      <c r="K830" s="95" t="str">
        <f t="shared" ca="1" si="1865"/>
        <v/>
      </c>
      <c r="L830" s="58" t="str">
        <f t="shared" ca="1" si="1826"/>
        <v/>
      </c>
      <c r="N830" s="113" t="str">
        <f t="shared" ca="1" si="1981"/>
        <v/>
      </c>
      <c r="O830" s="114" t="str">
        <f t="shared" ref="O830" ca="1" si="1985">IF(B830="","",IF(INDIRECT("減額一覧!BM"&amp;P830)=0.08,0.08,0.1))</f>
        <v/>
      </c>
      <c r="P830" s="38">
        <v>116</v>
      </c>
      <c r="Q830" s="38" t="str">
        <f t="shared" ca="1" si="1983"/>
        <v/>
      </c>
      <c r="R830" s="38" t="str">
        <f t="shared" ca="1" si="1983"/>
        <v/>
      </c>
      <c r="S830" s="66" t="str">
        <f t="shared" ca="1" si="1828"/>
        <v/>
      </c>
      <c r="T830" s="105" t="str">
        <f t="shared" ca="1" si="1832"/>
        <v/>
      </c>
    </row>
    <row r="831" spans="1:20" ht="20.25" hidden="1" thickTop="1" thickBot="1">
      <c r="A831" t="str">
        <f ca="1">IF(B831="","",INDIRECT("減額一覧!B"&amp;$P831))</f>
        <v/>
      </c>
      <c r="B831" s="61" t="str">
        <f t="shared" ref="B831" ca="1" si="1986">IF(INDIRECT("減額一覧!BC"&amp;P831)=1,INDIRECT("減額一覧!AG"&amp;P831),"")</f>
        <v/>
      </c>
      <c r="C831" s="36" t="str">
        <f ca="1">IF(B831="","",INDIRECT("減額一覧!C"&amp;$P831))</f>
        <v/>
      </c>
      <c r="D831" s="80" t="str">
        <f ca="1">IF($B831="","",INDIRECT("減額一覧!G"&amp;$P831))</f>
        <v/>
      </c>
      <c r="E831" s="19" t="str">
        <f ca="1">IF(B831="","",INDIRECT("減額一覧!H"&amp;P831))</f>
        <v/>
      </c>
      <c r="F831" s="19" t="str">
        <f ca="1">IF($B831="","",INDIRECT("減額一覧!AN"&amp;P831))</f>
        <v/>
      </c>
      <c r="G831" s="20" t="str">
        <f ca="1">IF($B831="","",INDIRECT("減額一覧!AO"&amp;P831))</f>
        <v/>
      </c>
      <c r="H831" s="20" t="str">
        <f ca="1">IF($B831="","",INDIRECT("減額一覧!AP"&amp;P831))</f>
        <v/>
      </c>
      <c r="I831" s="32" t="str">
        <f ca="1">IF(B831="","",IF(INDIRECT("減額一覧!BN"&amp;P831)=0.08,0.08,0.1))</f>
        <v/>
      </c>
      <c r="J831" s="52"/>
      <c r="K831" s="95" t="str">
        <f t="shared" ca="1" si="1865"/>
        <v/>
      </c>
      <c r="L831" s="58" t="str">
        <f t="shared" ca="1" si="1826"/>
        <v/>
      </c>
      <c r="N831" s="113" t="str">
        <f t="shared" ca="1" si="1981"/>
        <v/>
      </c>
      <c r="O831" s="114" t="str">
        <f t="shared" ref="O831" ca="1" si="1987">IF(B831="","",IF(INDIRECT("減額一覧!BN"&amp;P831)=0.08,0.08,0.1))</f>
        <v/>
      </c>
      <c r="P831" s="38">
        <v>116</v>
      </c>
      <c r="Q831" s="38" t="str">
        <f t="shared" ca="1" si="1983"/>
        <v/>
      </c>
      <c r="R831" s="38" t="str">
        <f t="shared" ca="1" si="1983"/>
        <v/>
      </c>
      <c r="S831" s="66" t="str">
        <f t="shared" ca="1" si="1828"/>
        <v/>
      </c>
      <c r="T831" s="105" t="str">
        <f t="shared" ca="1" si="1832"/>
        <v/>
      </c>
    </row>
    <row r="832" spans="1:20" ht="20.25" hidden="1" thickTop="1" thickBot="1">
      <c r="A832" t="str">
        <f ca="1">IF(B832="","",INDIRECT("減額一覧!B"&amp;$P832))</f>
        <v/>
      </c>
      <c r="B832" s="61" t="str">
        <f t="shared" ref="B832" ca="1" si="1988">IF(INDIRECT("減額一覧!BD"&amp;P832)=1,INDIRECT("減額一覧!AQ"&amp;P832),"")</f>
        <v/>
      </c>
      <c r="C832" s="45" t="str">
        <f ca="1">IF(B832="","",INDIRECT("減額一覧!C"&amp;$P832))</f>
        <v/>
      </c>
      <c r="D832" s="79" t="str">
        <f ca="1">IF($B832="","",INDIRECT("減額一覧!G"&amp;$P832))</f>
        <v/>
      </c>
      <c r="E832" s="19" t="str">
        <f ca="1">IF(B832="","",INDIRECT("減額一覧!H"&amp;P832))</f>
        <v/>
      </c>
      <c r="F832" s="19" t="str">
        <f ca="1">IF($B832="","",INDIRECT("減額一覧!AX"&amp;P832))</f>
        <v/>
      </c>
      <c r="G832" s="20" t="str">
        <f ca="1">IF($B832="","",INDIRECT("減額一覧!AY"&amp;P832))</f>
        <v/>
      </c>
      <c r="H832" s="20" t="str">
        <f ca="1">IF($B832="","",INDIRECT("減額一覧!AZ"&amp;P832))</f>
        <v/>
      </c>
      <c r="I832" s="32" t="str">
        <f ca="1">IF(B832="","",IF(INDIRECT("減額一覧!BO"&amp;P832)=0.08,0.08,0.1))</f>
        <v/>
      </c>
      <c r="J832" s="52"/>
      <c r="K832" s="95" t="str">
        <f t="shared" ca="1" si="1865"/>
        <v/>
      </c>
      <c r="L832" s="58" t="str">
        <f t="shared" ca="1" si="1826"/>
        <v/>
      </c>
      <c r="N832" s="113" t="str">
        <f t="shared" ca="1" si="1981"/>
        <v/>
      </c>
      <c r="O832" s="114" t="str">
        <f t="shared" ref="O832" ca="1" si="1989">IF(B832="","",IF(INDIRECT("減額一覧!BO"&amp;P832)=0.08,0.08,0.1))</f>
        <v/>
      </c>
      <c r="P832" s="38">
        <v>116</v>
      </c>
      <c r="Q832" s="38" t="str">
        <f t="shared" ca="1" si="1983"/>
        <v/>
      </c>
      <c r="R832" s="38" t="str">
        <f t="shared" ca="1" si="1983"/>
        <v/>
      </c>
      <c r="S832" s="66" t="str">
        <f t="shared" ca="1" si="1828"/>
        <v/>
      </c>
      <c r="T832" s="105" t="str">
        <f t="shared" ca="1" si="1832"/>
        <v/>
      </c>
    </row>
    <row r="833" spans="1:20" ht="20.25" hidden="1" thickTop="1" thickBot="1">
      <c r="B833" s="64"/>
      <c r="C833" s="41" t="str">
        <f>IF(B833="","",減額一覧!C529)</f>
        <v/>
      </c>
      <c r="D833" s="43"/>
      <c r="E833" s="21"/>
      <c r="F833" s="22" t="s">
        <v>69</v>
      </c>
      <c r="G833" s="23">
        <f t="shared" ref="G833:H833" si="1990">SUBTOTAL(9,G829:G832)</f>
        <v>0</v>
      </c>
      <c r="H833" s="23">
        <f t="shared" si="1990"/>
        <v>0</v>
      </c>
      <c r="I833" s="30"/>
      <c r="J833" s="53"/>
      <c r="K833" s="96" t="str">
        <f t="shared" si="1865"/>
        <v/>
      </c>
      <c r="L833" s="59" t="str">
        <f t="shared" si="1826"/>
        <v/>
      </c>
      <c r="N833" s="108" t="str">
        <f t="shared" ref="N833" si="1991">IF(AND(G833=0,H833=0),"","小計")</f>
        <v/>
      </c>
      <c r="O833" s="108" t="str">
        <f t="shared" ref="O833" si="1992">IF(AND(G833=0,H833=0),"","小計")</f>
        <v/>
      </c>
      <c r="P833" s="38"/>
      <c r="Q833" s="38"/>
      <c r="R833" s="38"/>
      <c r="S833" s="66" t="str">
        <f t="shared" si="1828"/>
        <v/>
      </c>
      <c r="T833" s="105" t="str">
        <f t="shared" si="1832"/>
        <v/>
      </c>
    </row>
    <row r="834" spans="1:20" ht="20.25" hidden="1" thickTop="1" thickBot="1">
      <c r="A834" t="str">
        <f ca="1">IF(B834="","",INDIRECT("減額一覧!B"&amp;$P834))</f>
        <v/>
      </c>
      <c r="B834" s="61" t="str">
        <f t="shared" ref="B834" ca="1" si="1993">IF(INDIRECT("減額一覧!BA"&amp;P834)=1,INDIRECT("減額一覧!M"&amp;P834),"")</f>
        <v/>
      </c>
      <c r="C834" s="36" t="str">
        <f ca="1">IF(B834="","",INDIRECT("減額一覧!C"&amp;$P834))</f>
        <v/>
      </c>
      <c r="D834" s="78" t="str">
        <f ca="1">IF($B834="","",INDIRECT("減額一覧!G"&amp;$P834))</f>
        <v/>
      </c>
      <c r="E834" s="19" t="str">
        <f ca="1">IF(B834="","",INDIRECT("減額一覧!H"&amp;P834))</f>
        <v/>
      </c>
      <c r="F834" s="19" t="str">
        <f ca="1">IF($B834="","",INDIRECT("減額一覧!T"&amp;P834))</f>
        <v/>
      </c>
      <c r="G834" s="20" t="str">
        <f ca="1">IF($B834="","",INDIRECT("減額一覧!U"&amp;P834))</f>
        <v/>
      </c>
      <c r="H834" s="20" t="str">
        <f ca="1">IF($B834="","",INDIRECT("減額一覧!V"&amp;P834))</f>
        <v/>
      </c>
      <c r="I834" s="32" t="str">
        <f ca="1">IF(B834="","",IF(INDIRECT("減額一覧!BL"&amp;P834)=0.08,0.08,0.1))</f>
        <v/>
      </c>
      <c r="J834" s="51"/>
      <c r="K834" s="94" t="str">
        <f t="shared" ca="1" si="1865"/>
        <v/>
      </c>
      <c r="L834" s="56" t="str">
        <f t="shared" ca="1" si="1826"/>
        <v/>
      </c>
      <c r="N834" s="113" t="str">
        <f t="shared" ref="N834:N837" ca="1" si="1994">IF(A834="","",IF(A834&gt;3000,"月ヶ瀬",IF(A834&gt;=2000,"都祁","市内")))</f>
        <v/>
      </c>
      <c r="O834" s="114" t="str">
        <f t="shared" ref="O834" ca="1" si="1995">IF(B834="","",IF(INDIRECT("減額一覧!BL"&amp;P834)=0.08,0.08,0.1))</f>
        <v/>
      </c>
      <c r="P834" s="38">
        <v>117</v>
      </c>
      <c r="Q834" s="38" t="str">
        <f t="shared" ref="Q834:R837" ca="1" si="1996">IF(G834="","",IF(G834&gt;0,1,""))</f>
        <v/>
      </c>
      <c r="R834" s="38" t="str">
        <f t="shared" ca="1" si="1996"/>
        <v/>
      </c>
      <c r="S834" s="66" t="str">
        <f t="shared" ca="1" si="1828"/>
        <v/>
      </c>
      <c r="T834" s="105" t="str">
        <f t="shared" ca="1" si="1832"/>
        <v/>
      </c>
    </row>
    <row r="835" spans="1:20" ht="20.25" hidden="1" thickTop="1" thickBot="1">
      <c r="A835" t="str">
        <f ca="1">IF(B835="","",INDIRECT("減額一覧!B"&amp;$P835))</f>
        <v/>
      </c>
      <c r="B835" s="61" t="str">
        <f t="shared" ref="B835" ca="1" si="1997">IF(INDIRECT("減額一覧!BB"&amp;P835)=1,INDIRECT("減額一覧!W"&amp;P835),"")</f>
        <v/>
      </c>
      <c r="C835" s="44" t="str">
        <f ca="1">IF(B835="","",INDIRECT("減額一覧!C"&amp;$P835))</f>
        <v/>
      </c>
      <c r="D835" s="79" t="str">
        <f ca="1">IF($B835="","",INDIRECT("減額一覧!G"&amp;$P835))</f>
        <v/>
      </c>
      <c r="E835" s="19" t="str">
        <f ca="1">IF(B835="","",INDIRECT("減額一覧!H"&amp;P835))</f>
        <v/>
      </c>
      <c r="F835" s="19" t="str">
        <f ca="1">IF($B835="","",INDIRECT("減額一覧!AD"&amp;P835))</f>
        <v/>
      </c>
      <c r="G835" s="20" t="str">
        <f ca="1">IF($B835="","",INDIRECT("減額一覧!AE"&amp;P835))</f>
        <v/>
      </c>
      <c r="H835" s="20" t="str">
        <f ca="1">IF($B835="","",INDIRECT("減額一覧!AF"&amp;P835))</f>
        <v/>
      </c>
      <c r="I835" s="32" t="str">
        <f ca="1">IF(B835="","",IF(INDIRECT("減額一覧!BM"&amp;P835)=0.08,0.08,0.1))</f>
        <v/>
      </c>
      <c r="J835" s="52"/>
      <c r="K835" s="95" t="str">
        <f t="shared" ca="1" si="1865"/>
        <v/>
      </c>
      <c r="L835" s="58" t="str">
        <f t="shared" ca="1" si="1826"/>
        <v/>
      </c>
      <c r="N835" s="113" t="str">
        <f t="shared" ca="1" si="1994"/>
        <v/>
      </c>
      <c r="O835" s="114" t="str">
        <f t="shared" ref="O835" ca="1" si="1998">IF(B835="","",IF(INDIRECT("減額一覧!BM"&amp;P835)=0.08,0.08,0.1))</f>
        <v/>
      </c>
      <c r="P835" s="38">
        <v>117</v>
      </c>
      <c r="Q835" s="38" t="str">
        <f t="shared" ca="1" si="1996"/>
        <v/>
      </c>
      <c r="R835" s="38" t="str">
        <f t="shared" ca="1" si="1996"/>
        <v/>
      </c>
      <c r="S835" s="66" t="str">
        <f t="shared" ca="1" si="1828"/>
        <v/>
      </c>
      <c r="T835" s="105" t="str">
        <f t="shared" ca="1" si="1832"/>
        <v/>
      </c>
    </row>
    <row r="836" spans="1:20" ht="20.25" hidden="1" thickTop="1" thickBot="1">
      <c r="A836" t="str">
        <f ca="1">IF(B836="","",INDIRECT("減額一覧!B"&amp;$P836))</f>
        <v/>
      </c>
      <c r="B836" s="61" t="str">
        <f t="shared" ref="B836" ca="1" si="1999">IF(INDIRECT("減額一覧!BC"&amp;P836)=1,INDIRECT("減額一覧!AG"&amp;P836),"")</f>
        <v/>
      </c>
      <c r="C836" s="36" t="str">
        <f ca="1">IF(B836="","",INDIRECT("減額一覧!C"&amp;$P836))</f>
        <v/>
      </c>
      <c r="D836" s="80" t="str">
        <f ca="1">IF($B836="","",INDIRECT("減額一覧!G"&amp;$P836))</f>
        <v/>
      </c>
      <c r="E836" s="19" t="str">
        <f ca="1">IF(B836="","",INDIRECT("減額一覧!H"&amp;P836))</f>
        <v/>
      </c>
      <c r="F836" s="19" t="str">
        <f ca="1">IF($B836="","",INDIRECT("減額一覧!AN"&amp;P836))</f>
        <v/>
      </c>
      <c r="G836" s="20" t="str">
        <f ca="1">IF($B836="","",INDIRECT("減額一覧!AO"&amp;P836))</f>
        <v/>
      </c>
      <c r="H836" s="20" t="str">
        <f ca="1">IF($B836="","",INDIRECT("減額一覧!AP"&amp;P836))</f>
        <v/>
      </c>
      <c r="I836" s="32" t="str">
        <f ca="1">IF(B836="","",IF(INDIRECT("減額一覧!BN"&amp;P836)=0.08,0.08,0.1))</f>
        <v/>
      </c>
      <c r="J836" s="52"/>
      <c r="K836" s="95" t="str">
        <f t="shared" ca="1" si="1865"/>
        <v/>
      </c>
      <c r="L836" s="58" t="str">
        <f t="shared" ca="1" si="1826"/>
        <v/>
      </c>
      <c r="N836" s="113" t="str">
        <f t="shared" ca="1" si="1994"/>
        <v/>
      </c>
      <c r="O836" s="114" t="str">
        <f t="shared" ref="O836" ca="1" si="2000">IF(B836="","",IF(INDIRECT("減額一覧!BN"&amp;P836)=0.08,0.08,0.1))</f>
        <v/>
      </c>
      <c r="P836" s="38">
        <v>117</v>
      </c>
      <c r="Q836" s="38" t="str">
        <f t="shared" ca="1" si="1996"/>
        <v/>
      </c>
      <c r="R836" s="38" t="str">
        <f t="shared" ca="1" si="1996"/>
        <v/>
      </c>
      <c r="S836" s="66" t="str">
        <f t="shared" ca="1" si="1828"/>
        <v/>
      </c>
      <c r="T836" s="105" t="str">
        <f t="shared" ca="1" si="1832"/>
        <v/>
      </c>
    </row>
    <row r="837" spans="1:20" ht="20.25" hidden="1" thickTop="1" thickBot="1">
      <c r="A837" t="str">
        <f ca="1">IF(B837="","",INDIRECT("減額一覧!B"&amp;$P837))</f>
        <v/>
      </c>
      <c r="B837" s="61" t="str">
        <f t="shared" ref="B837" ca="1" si="2001">IF(INDIRECT("減額一覧!BD"&amp;P837)=1,INDIRECT("減額一覧!AQ"&amp;P837),"")</f>
        <v/>
      </c>
      <c r="C837" s="45" t="str">
        <f ca="1">IF(B837="","",INDIRECT("減額一覧!C"&amp;$P837))</f>
        <v/>
      </c>
      <c r="D837" s="79" t="str">
        <f ca="1">IF($B837="","",INDIRECT("減額一覧!G"&amp;$P837))</f>
        <v/>
      </c>
      <c r="E837" s="19" t="str">
        <f ca="1">IF(B837="","",INDIRECT("減額一覧!H"&amp;P837))</f>
        <v/>
      </c>
      <c r="F837" s="19" t="str">
        <f ca="1">IF($B837="","",INDIRECT("減額一覧!AX"&amp;P837))</f>
        <v/>
      </c>
      <c r="G837" s="20" t="str">
        <f ca="1">IF($B837="","",INDIRECT("減額一覧!AY"&amp;P837))</f>
        <v/>
      </c>
      <c r="H837" s="20" t="str">
        <f ca="1">IF($B837="","",INDIRECT("減額一覧!AZ"&amp;P837))</f>
        <v/>
      </c>
      <c r="I837" s="32" t="str">
        <f ca="1">IF(B837="","",IF(INDIRECT("減額一覧!BO"&amp;P837)=0.08,0.08,0.1))</f>
        <v/>
      </c>
      <c r="J837" s="52"/>
      <c r="K837" s="95" t="str">
        <f t="shared" ca="1" si="1865"/>
        <v/>
      </c>
      <c r="L837" s="58" t="str">
        <f t="shared" ca="1" si="1826"/>
        <v/>
      </c>
      <c r="N837" s="113" t="str">
        <f t="shared" ca="1" si="1994"/>
        <v/>
      </c>
      <c r="O837" s="114" t="str">
        <f t="shared" ref="O837" ca="1" si="2002">IF(B837="","",IF(INDIRECT("減額一覧!BO"&amp;P837)=0.08,0.08,0.1))</f>
        <v/>
      </c>
      <c r="P837" s="38">
        <v>117</v>
      </c>
      <c r="Q837" s="38" t="str">
        <f t="shared" ca="1" si="1996"/>
        <v/>
      </c>
      <c r="R837" s="38" t="str">
        <f t="shared" ca="1" si="1996"/>
        <v/>
      </c>
      <c r="S837" s="66" t="str">
        <f t="shared" ca="1" si="1828"/>
        <v/>
      </c>
      <c r="T837" s="105" t="str">
        <f t="shared" ref="T837:T884" ca="1" si="2003">IF(L837="","",IF(H837=0,"",H837))</f>
        <v/>
      </c>
    </row>
    <row r="838" spans="1:20" ht="20.25" hidden="1" thickTop="1" thickBot="1">
      <c r="A838" t="str">
        <f t="shared" ref="A838" ca="1" si="2004">IF(B838="","",INDIRECT("減額一覧!B"&amp;$P838))</f>
        <v/>
      </c>
      <c r="B838" s="64"/>
      <c r="C838" s="41" t="str">
        <f>IF(B838="","",減額一覧!C534)</f>
        <v/>
      </c>
      <c r="D838" s="43"/>
      <c r="E838" s="21"/>
      <c r="F838" s="22" t="s">
        <v>69</v>
      </c>
      <c r="G838" s="23">
        <f t="shared" ref="G838:H838" si="2005">SUBTOTAL(9,G834:G837)</f>
        <v>0</v>
      </c>
      <c r="H838" s="23">
        <f t="shared" si="2005"/>
        <v>0</v>
      </c>
      <c r="I838" s="30"/>
      <c r="J838" s="53"/>
      <c r="K838" s="96" t="str">
        <f t="shared" ca="1" si="1865"/>
        <v/>
      </c>
      <c r="L838" s="59" t="str">
        <f t="shared" si="1826"/>
        <v/>
      </c>
      <c r="N838" s="108" t="str">
        <f t="shared" ref="N838" si="2006">IF(AND(G838=0,H838=0),"","小計")</f>
        <v/>
      </c>
      <c r="O838" s="108" t="str">
        <f t="shared" ref="O838" si="2007">IF(AND(G838=0,H838=0),"","小計")</f>
        <v/>
      </c>
      <c r="P838" s="38"/>
      <c r="Q838" s="38"/>
      <c r="R838" s="38"/>
      <c r="S838" s="66" t="str">
        <f t="shared" si="1828"/>
        <v/>
      </c>
      <c r="T838" s="105" t="str">
        <f t="shared" si="2003"/>
        <v/>
      </c>
    </row>
    <row r="839" spans="1:20" ht="20.25" hidden="1" thickTop="1" thickBot="1">
      <c r="A839" t="str">
        <f ca="1">IF(B839="","",INDIRECT("減額一覧!B"&amp;$P839))</f>
        <v/>
      </c>
      <c r="B839" s="61" t="str">
        <f t="shared" ref="B839" ca="1" si="2008">IF(INDIRECT("減額一覧!BA"&amp;P839)=1,INDIRECT("減額一覧!M"&amp;P839),"")</f>
        <v/>
      </c>
      <c r="C839" s="36" t="str">
        <f ca="1">IF(B839="","",INDIRECT("減額一覧!C"&amp;$P839))</f>
        <v/>
      </c>
      <c r="D839" s="78" t="str">
        <f ca="1">IF($B839="","",INDIRECT("減額一覧!G"&amp;$P839))</f>
        <v/>
      </c>
      <c r="E839" s="19" t="str">
        <f ca="1">IF(B839="","",INDIRECT("減額一覧!H"&amp;P839))</f>
        <v/>
      </c>
      <c r="F839" s="19" t="str">
        <f ca="1">IF($B839="","",INDIRECT("減額一覧!T"&amp;P839))</f>
        <v/>
      </c>
      <c r="G839" s="20" t="str">
        <f ca="1">IF($B839="","",INDIRECT("減額一覧!U"&amp;P839))</f>
        <v/>
      </c>
      <c r="H839" s="20" t="str">
        <f ca="1">IF($B839="","",INDIRECT("減額一覧!V"&amp;P839))</f>
        <v/>
      </c>
      <c r="I839" s="32" t="str">
        <f ca="1">IF(B839="","",IF(INDIRECT("減額一覧!BL"&amp;P839)=0.08,0.08,0.1))</f>
        <v/>
      </c>
      <c r="J839" s="51"/>
      <c r="K839" s="94" t="str">
        <f t="shared" ca="1" si="1865"/>
        <v/>
      </c>
      <c r="L839" s="56" t="str">
        <f t="shared" ca="1" si="1826"/>
        <v/>
      </c>
      <c r="N839" s="113" t="str">
        <f t="shared" ref="N839:N842" ca="1" si="2009">IF(A839="","",IF(A839&gt;3000,"月ヶ瀬",IF(A839&gt;=2000,"都祁","市内")))</f>
        <v/>
      </c>
      <c r="O839" s="114" t="str">
        <f t="shared" ref="O839" ca="1" si="2010">IF(B839="","",IF(INDIRECT("減額一覧!BL"&amp;P839)=0.08,0.08,0.1))</f>
        <v/>
      </c>
      <c r="P839" s="38">
        <v>114</v>
      </c>
      <c r="Q839" s="38" t="str">
        <f t="shared" ref="Q839:R842" ca="1" si="2011">IF(G839="","",IF(G839&gt;0,1,""))</f>
        <v/>
      </c>
      <c r="R839" s="38" t="str">
        <f t="shared" ca="1" si="2011"/>
        <v/>
      </c>
      <c r="S839" s="66" t="str">
        <f t="shared" ca="1" si="1828"/>
        <v/>
      </c>
      <c r="T839" s="105" t="str">
        <f t="shared" ca="1" si="2003"/>
        <v/>
      </c>
    </row>
    <row r="840" spans="1:20" ht="20.25" hidden="1" thickTop="1" thickBot="1">
      <c r="A840" t="str">
        <f ca="1">IF(B840="","",INDIRECT("減額一覧!B"&amp;$P840))</f>
        <v/>
      </c>
      <c r="B840" s="61" t="str">
        <f t="shared" ref="B840" ca="1" si="2012">IF(INDIRECT("減額一覧!BB"&amp;P840)=1,INDIRECT("減額一覧!W"&amp;P840),"")</f>
        <v/>
      </c>
      <c r="C840" s="44" t="str">
        <f ca="1">IF(B840="","",INDIRECT("減額一覧!C"&amp;$P840))</f>
        <v/>
      </c>
      <c r="D840" s="79" t="str">
        <f ca="1">IF($B840="","",INDIRECT("減額一覧!G"&amp;$P840))</f>
        <v/>
      </c>
      <c r="E840" s="19" t="str">
        <f ca="1">IF(B840="","",INDIRECT("減額一覧!H"&amp;P840))</f>
        <v/>
      </c>
      <c r="F840" s="19" t="str">
        <f ca="1">IF($B840="","",INDIRECT("減額一覧!AD"&amp;P840))</f>
        <v/>
      </c>
      <c r="G840" s="20" t="str">
        <f ca="1">IF($B840="","",INDIRECT("減額一覧!AE"&amp;P840))</f>
        <v/>
      </c>
      <c r="H840" s="20" t="str">
        <f ca="1">IF($B840="","",INDIRECT("減額一覧!AF"&amp;P840))</f>
        <v/>
      </c>
      <c r="I840" s="32" t="str">
        <f ca="1">IF(B840="","",IF(INDIRECT("減額一覧!BM"&amp;P840)=0.08,0.08,0.1))</f>
        <v/>
      </c>
      <c r="J840" s="52"/>
      <c r="K840" s="95" t="str">
        <f t="shared" ca="1" si="1865"/>
        <v/>
      </c>
      <c r="L840" s="58" t="str">
        <f t="shared" ca="1" si="1826"/>
        <v/>
      </c>
      <c r="N840" s="113" t="str">
        <f t="shared" ca="1" si="2009"/>
        <v/>
      </c>
      <c r="O840" s="114" t="str">
        <f t="shared" ref="O840" ca="1" si="2013">IF(B840="","",IF(INDIRECT("減額一覧!BM"&amp;P840)=0.08,0.08,0.1))</f>
        <v/>
      </c>
      <c r="P840" s="38">
        <v>114</v>
      </c>
      <c r="Q840" s="38" t="str">
        <f t="shared" ca="1" si="2011"/>
        <v/>
      </c>
      <c r="R840" s="38" t="str">
        <f t="shared" ca="1" si="2011"/>
        <v/>
      </c>
      <c r="S840" s="66" t="str">
        <f t="shared" ca="1" si="1828"/>
        <v/>
      </c>
      <c r="T840" s="105" t="str">
        <f t="shared" ca="1" si="2003"/>
        <v/>
      </c>
    </row>
    <row r="841" spans="1:20" ht="20.25" hidden="1" thickTop="1" thickBot="1">
      <c r="A841" t="str">
        <f ca="1">IF(B841="","",INDIRECT("減額一覧!B"&amp;$P841))</f>
        <v/>
      </c>
      <c r="B841" s="61" t="str">
        <f t="shared" ref="B841" ca="1" si="2014">IF(INDIRECT("減額一覧!BC"&amp;P841)=1,INDIRECT("減額一覧!AG"&amp;P841),"")</f>
        <v/>
      </c>
      <c r="C841" s="36" t="str">
        <f ca="1">IF(B841="","",INDIRECT("減額一覧!C"&amp;$P841))</f>
        <v/>
      </c>
      <c r="D841" s="80" t="str">
        <f ca="1">IF($B841="","",INDIRECT("減額一覧!G"&amp;$P841))</f>
        <v/>
      </c>
      <c r="E841" s="19" t="str">
        <f ca="1">IF(B841="","",INDIRECT("減額一覧!H"&amp;P841))</f>
        <v/>
      </c>
      <c r="F841" s="19" t="str">
        <f ca="1">IF($B841="","",INDIRECT("減額一覧!AN"&amp;P841))</f>
        <v/>
      </c>
      <c r="G841" s="20" t="str">
        <f ca="1">IF($B841="","",INDIRECT("減額一覧!AO"&amp;P841))</f>
        <v/>
      </c>
      <c r="H841" s="20" t="str">
        <f ca="1">IF($B841="","",INDIRECT("減額一覧!AP"&amp;P841))</f>
        <v/>
      </c>
      <c r="I841" s="32" t="str">
        <f ca="1">IF(B841="","",IF(INDIRECT("減額一覧!BN"&amp;P841)=0.08,0.08,0.1))</f>
        <v/>
      </c>
      <c r="J841" s="52"/>
      <c r="K841" s="95" t="str">
        <f t="shared" ca="1" si="1865"/>
        <v/>
      </c>
      <c r="L841" s="58" t="str">
        <f t="shared" ca="1" si="1826"/>
        <v/>
      </c>
      <c r="N841" s="113" t="str">
        <f t="shared" ca="1" si="2009"/>
        <v/>
      </c>
      <c r="O841" s="114" t="str">
        <f t="shared" ref="O841" ca="1" si="2015">IF(B841="","",IF(INDIRECT("減額一覧!BN"&amp;P841)=0.08,0.08,0.1))</f>
        <v/>
      </c>
      <c r="P841" s="38">
        <v>114</v>
      </c>
      <c r="Q841" s="38" t="str">
        <f t="shared" ca="1" si="2011"/>
        <v/>
      </c>
      <c r="R841" s="38" t="str">
        <f t="shared" ca="1" si="2011"/>
        <v/>
      </c>
      <c r="S841" s="66" t="str">
        <f t="shared" ca="1" si="1828"/>
        <v/>
      </c>
      <c r="T841" s="105" t="str">
        <f t="shared" ca="1" si="2003"/>
        <v/>
      </c>
    </row>
    <row r="842" spans="1:20" ht="20.25" hidden="1" thickTop="1" thickBot="1">
      <c r="A842" t="str">
        <f ca="1">IF(B842="","",INDIRECT("減額一覧!B"&amp;$P842))</f>
        <v/>
      </c>
      <c r="B842" s="61" t="str">
        <f t="shared" ref="B842" ca="1" si="2016">IF(INDIRECT("減額一覧!BD"&amp;P842)=1,INDIRECT("減額一覧!AQ"&amp;P842),"")</f>
        <v/>
      </c>
      <c r="C842" s="45" t="str">
        <f ca="1">IF(B842="","",INDIRECT("減額一覧!C"&amp;$P842))</f>
        <v/>
      </c>
      <c r="D842" s="79" t="str">
        <f ca="1">IF($B842="","",INDIRECT("減額一覧!G"&amp;$P842))</f>
        <v/>
      </c>
      <c r="E842" s="19" t="str">
        <f ca="1">IF(B842="","",INDIRECT("減額一覧!H"&amp;P842))</f>
        <v/>
      </c>
      <c r="F842" s="19" t="str">
        <f ca="1">IF($B842="","",INDIRECT("減額一覧!AX"&amp;P842))</f>
        <v/>
      </c>
      <c r="G842" s="20" t="str">
        <f ca="1">IF($B842="","",INDIRECT("減額一覧!AY"&amp;P842))</f>
        <v/>
      </c>
      <c r="H842" s="20" t="str">
        <f ca="1">IF($B842="","",INDIRECT("減額一覧!AZ"&amp;P842))</f>
        <v/>
      </c>
      <c r="I842" s="32" t="str">
        <f ca="1">IF(B842="","",IF(INDIRECT("減額一覧!BO"&amp;P842)=0.08,0.08,0.1))</f>
        <v/>
      </c>
      <c r="J842" s="52"/>
      <c r="K842" s="95" t="str">
        <f t="shared" ca="1" si="1865"/>
        <v/>
      </c>
      <c r="L842" s="58" t="str">
        <f t="shared" ca="1" si="1826"/>
        <v/>
      </c>
      <c r="N842" s="113" t="str">
        <f t="shared" ca="1" si="2009"/>
        <v/>
      </c>
      <c r="O842" s="114" t="str">
        <f t="shared" ref="O842" ca="1" si="2017">IF(B842="","",IF(INDIRECT("減額一覧!BO"&amp;P842)=0.08,0.08,0.1))</f>
        <v/>
      </c>
      <c r="P842" s="38">
        <v>114</v>
      </c>
      <c r="Q842" s="38" t="str">
        <f t="shared" ca="1" si="2011"/>
        <v/>
      </c>
      <c r="R842" s="38" t="str">
        <f t="shared" ca="1" si="2011"/>
        <v/>
      </c>
      <c r="S842" s="66" t="str">
        <f t="shared" ca="1" si="1828"/>
        <v/>
      </c>
      <c r="T842" s="105" t="str">
        <f t="shared" ca="1" si="2003"/>
        <v/>
      </c>
    </row>
    <row r="843" spans="1:20" ht="20.25" hidden="1" thickTop="1" thickBot="1">
      <c r="B843" s="64"/>
      <c r="C843" s="41" t="str">
        <f>IF(B843="","",減額一覧!C539)</f>
        <v/>
      </c>
      <c r="D843" s="43"/>
      <c r="E843" s="21"/>
      <c r="F843" s="22" t="s">
        <v>69</v>
      </c>
      <c r="G843" s="23">
        <f t="shared" ref="G843:H843" si="2018">SUBTOTAL(9,G839:G842)</f>
        <v>0</v>
      </c>
      <c r="H843" s="23">
        <f t="shared" si="2018"/>
        <v>0</v>
      </c>
      <c r="I843" s="30"/>
      <c r="J843" s="53"/>
      <c r="K843" s="96" t="str">
        <f t="shared" si="1865"/>
        <v/>
      </c>
      <c r="L843" s="59" t="str">
        <f t="shared" si="1826"/>
        <v/>
      </c>
      <c r="N843" s="108" t="str">
        <f t="shared" ref="N843" si="2019">IF(AND(G843=0,H843=0),"","小計")</f>
        <v/>
      </c>
      <c r="O843" s="108" t="str">
        <f t="shared" ref="O843" si="2020">IF(AND(G843=0,H843=0),"","小計")</f>
        <v/>
      </c>
      <c r="P843" s="38"/>
      <c r="Q843" s="38"/>
      <c r="R843" s="38"/>
      <c r="S843" s="66" t="str">
        <f t="shared" si="1828"/>
        <v/>
      </c>
      <c r="T843" s="105" t="str">
        <f t="shared" si="2003"/>
        <v/>
      </c>
    </row>
    <row r="844" spans="1:20" ht="20.25" hidden="1" thickTop="1" thickBot="1">
      <c r="A844" t="str">
        <f ca="1">IF(B844="","",INDIRECT("減額一覧!B"&amp;$P844))</f>
        <v/>
      </c>
      <c r="B844" s="61" t="str">
        <f t="shared" ref="B844" ca="1" si="2021">IF(INDIRECT("減額一覧!BA"&amp;P844)=1,INDIRECT("減額一覧!M"&amp;P844),"")</f>
        <v/>
      </c>
      <c r="C844" s="36" t="str">
        <f ca="1">IF(B844="","",INDIRECT("減額一覧!C"&amp;$P844))</f>
        <v/>
      </c>
      <c r="D844" s="78" t="str">
        <f ca="1">IF($B844="","",INDIRECT("減額一覧!G"&amp;$P844))</f>
        <v/>
      </c>
      <c r="E844" s="19" t="str">
        <f ca="1">IF(B844="","",INDIRECT("減額一覧!H"&amp;P844))</f>
        <v/>
      </c>
      <c r="F844" s="19" t="str">
        <f ca="1">IF($B844="","",INDIRECT("減額一覧!T"&amp;P844))</f>
        <v/>
      </c>
      <c r="G844" s="20" t="str">
        <f ca="1">IF($B844="","",INDIRECT("減額一覧!U"&amp;P844))</f>
        <v/>
      </c>
      <c r="H844" s="20" t="str">
        <f ca="1">IF($B844="","",INDIRECT("減額一覧!V"&amp;P844))</f>
        <v/>
      </c>
      <c r="I844" s="32" t="str">
        <f ca="1">IF(B844="","",IF(INDIRECT("減額一覧!BL"&amp;P844)=0.08,0.08,0.1))</f>
        <v/>
      </c>
      <c r="J844" s="51"/>
      <c r="K844" s="94" t="str">
        <f t="shared" ca="1" si="1865"/>
        <v/>
      </c>
      <c r="L844" s="56" t="str">
        <f t="shared" ca="1" si="1826"/>
        <v/>
      </c>
      <c r="N844" s="113" t="str">
        <f t="shared" ref="N844:N847" ca="1" si="2022">IF(A844="","",IF(A844&gt;3000,"月ヶ瀬",IF(A844&gt;=2000,"都祁","市内")))</f>
        <v/>
      </c>
      <c r="O844" s="114" t="str">
        <f t="shared" ref="O844" ca="1" si="2023">IF(B844="","",IF(INDIRECT("減額一覧!BL"&amp;P844)=0.08,0.08,0.1))</f>
        <v/>
      </c>
      <c r="P844" s="38">
        <v>115</v>
      </c>
      <c r="Q844" s="38" t="str">
        <f t="shared" ref="Q844:R847" ca="1" si="2024">IF(G844="","",IF(G844&gt;0,1,""))</f>
        <v/>
      </c>
      <c r="R844" s="38" t="str">
        <f t="shared" ca="1" si="2024"/>
        <v/>
      </c>
      <c r="S844" s="66" t="str">
        <f t="shared" ca="1" si="1828"/>
        <v/>
      </c>
      <c r="T844" s="105" t="str">
        <f t="shared" ca="1" si="2003"/>
        <v/>
      </c>
    </row>
    <row r="845" spans="1:20" ht="20.25" hidden="1" thickTop="1" thickBot="1">
      <c r="A845" t="str">
        <f ca="1">IF(B845="","",INDIRECT("減額一覧!B"&amp;$P845))</f>
        <v/>
      </c>
      <c r="B845" s="61" t="str">
        <f t="shared" ref="B845" ca="1" si="2025">IF(INDIRECT("減額一覧!BB"&amp;P845)=1,INDIRECT("減額一覧!W"&amp;P845),"")</f>
        <v/>
      </c>
      <c r="C845" s="44" t="str">
        <f ca="1">IF(B845="","",INDIRECT("減額一覧!C"&amp;$P845))</f>
        <v/>
      </c>
      <c r="D845" s="79" t="str">
        <f ca="1">IF($B845="","",INDIRECT("減額一覧!G"&amp;$P845))</f>
        <v/>
      </c>
      <c r="E845" s="19" t="str">
        <f ca="1">IF(B845="","",INDIRECT("減額一覧!H"&amp;P845))</f>
        <v/>
      </c>
      <c r="F845" s="19" t="str">
        <f ca="1">IF($B845="","",INDIRECT("減額一覧!AD"&amp;P845))</f>
        <v/>
      </c>
      <c r="G845" s="20" t="str">
        <f ca="1">IF($B845="","",INDIRECT("減額一覧!AE"&amp;P845))</f>
        <v/>
      </c>
      <c r="H845" s="20" t="str">
        <f ca="1">IF($B845="","",INDIRECT("減額一覧!AF"&amp;P845))</f>
        <v/>
      </c>
      <c r="I845" s="32" t="str">
        <f ca="1">IF(B845="","",IF(INDIRECT("減額一覧!BM"&amp;P845)=0.08,0.08,0.1))</f>
        <v/>
      </c>
      <c r="J845" s="52"/>
      <c r="K845" s="95" t="str">
        <f t="shared" ca="1" si="1865"/>
        <v/>
      </c>
      <c r="L845" s="58" t="str">
        <f t="shared" ca="1" si="1826"/>
        <v/>
      </c>
      <c r="N845" s="113" t="str">
        <f t="shared" ca="1" si="2022"/>
        <v/>
      </c>
      <c r="O845" s="114" t="str">
        <f t="shared" ref="O845" ca="1" si="2026">IF(B845="","",IF(INDIRECT("減額一覧!BM"&amp;P845)=0.08,0.08,0.1))</f>
        <v/>
      </c>
      <c r="P845" s="38">
        <v>115</v>
      </c>
      <c r="Q845" s="38" t="str">
        <f t="shared" ca="1" si="2024"/>
        <v/>
      </c>
      <c r="R845" s="38" t="str">
        <f t="shared" ca="1" si="2024"/>
        <v/>
      </c>
      <c r="S845" s="66" t="str">
        <f t="shared" ca="1" si="1828"/>
        <v/>
      </c>
      <c r="T845" s="105" t="str">
        <f t="shared" ca="1" si="2003"/>
        <v/>
      </c>
    </row>
    <row r="846" spans="1:20" ht="20.25" hidden="1" thickTop="1" thickBot="1">
      <c r="A846" t="str">
        <f ca="1">IF(B846="","",INDIRECT("減額一覧!B"&amp;$P846))</f>
        <v/>
      </c>
      <c r="B846" s="61" t="str">
        <f t="shared" ref="B846" ca="1" si="2027">IF(INDIRECT("減額一覧!BC"&amp;P846)=1,INDIRECT("減額一覧!AG"&amp;P846),"")</f>
        <v/>
      </c>
      <c r="C846" s="36" t="str">
        <f ca="1">IF(B846="","",INDIRECT("減額一覧!C"&amp;$P846))</f>
        <v/>
      </c>
      <c r="D846" s="80" t="str">
        <f ca="1">IF($B846="","",INDIRECT("減額一覧!G"&amp;$P846))</f>
        <v/>
      </c>
      <c r="E846" s="19" t="str">
        <f ca="1">IF(B846="","",INDIRECT("減額一覧!H"&amp;P846))</f>
        <v/>
      </c>
      <c r="F846" s="19" t="str">
        <f ca="1">IF($B846="","",INDIRECT("減額一覧!AN"&amp;P846))</f>
        <v/>
      </c>
      <c r="G846" s="20" t="str">
        <f ca="1">IF($B846="","",INDIRECT("減額一覧!AO"&amp;P846))</f>
        <v/>
      </c>
      <c r="H846" s="20" t="str">
        <f ca="1">IF($B846="","",INDIRECT("減額一覧!AP"&amp;P846))</f>
        <v/>
      </c>
      <c r="I846" s="32" t="str">
        <f ca="1">IF(B846="","",IF(INDIRECT("減額一覧!BN"&amp;P846)=0.08,0.08,0.1))</f>
        <v/>
      </c>
      <c r="J846" s="52"/>
      <c r="K846" s="95" t="str">
        <f t="shared" ca="1" si="1865"/>
        <v/>
      </c>
      <c r="L846" s="58" t="str">
        <f t="shared" ca="1" si="1826"/>
        <v/>
      </c>
      <c r="N846" s="113" t="str">
        <f t="shared" ca="1" si="2022"/>
        <v/>
      </c>
      <c r="O846" s="114" t="str">
        <f t="shared" ref="O846" ca="1" si="2028">IF(B846="","",IF(INDIRECT("減額一覧!BN"&amp;P846)=0.08,0.08,0.1))</f>
        <v/>
      </c>
      <c r="P846" s="38">
        <v>115</v>
      </c>
      <c r="Q846" s="38" t="str">
        <f t="shared" ca="1" si="2024"/>
        <v/>
      </c>
      <c r="R846" s="38" t="str">
        <f t="shared" ca="1" si="2024"/>
        <v/>
      </c>
      <c r="S846" s="66" t="str">
        <f t="shared" ca="1" si="1828"/>
        <v/>
      </c>
      <c r="T846" s="105" t="str">
        <f t="shared" ca="1" si="2003"/>
        <v/>
      </c>
    </row>
    <row r="847" spans="1:20" ht="20.25" hidden="1" thickTop="1" thickBot="1">
      <c r="A847" t="str">
        <f ca="1">IF(B847="","",INDIRECT("減額一覧!B"&amp;$P847))</f>
        <v/>
      </c>
      <c r="B847" s="61" t="str">
        <f t="shared" ref="B847" ca="1" si="2029">IF(INDIRECT("減額一覧!BD"&amp;P847)=1,INDIRECT("減額一覧!AQ"&amp;P847),"")</f>
        <v/>
      </c>
      <c r="C847" s="45" t="str">
        <f ca="1">IF(B847="","",INDIRECT("減額一覧!C"&amp;$P847))</f>
        <v/>
      </c>
      <c r="D847" s="79" t="str">
        <f ca="1">IF($B847="","",INDIRECT("減額一覧!G"&amp;$P847))</f>
        <v/>
      </c>
      <c r="E847" s="19" t="str">
        <f ca="1">IF(B847="","",INDIRECT("減額一覧!H"&amp;P847))</f>
        <v/>
      </c>
      <c r="F847" s="19" t="str">
        <f ca="1">IF($B847="","",INDIRECT("減額一覧!AX"&amp;P847))</f>
        <v/>
      </c>
      <c r="G847" s="20" t="str">
        <f ca="1">IF($B847="","",INDIRECT("減額一覧!AY"&amp;P847))</f>
        <v/>
      </c>
      <c r="H847" s="20" t="str">
        <f ca="1">IF($B847="","",INDIRECT("減額一覧!AZ"&amp;P847))</f>
        <v/>
      </c>
      <c r="I847" s="32" t="str">
        <f ca="1">IF(B847="","",IF(INDIRECT("減額一覧!BO"&amp;P847)=0.08,0.08,0.1))</f>
        <v/>
      </c>
      <c r="J847" s="52"/>
      <c r="K847" s="95" t="str">
        <f t="shared" ca="1" si="1865"/>
        <v/>
      </c>
      <c r="L847" s="58" t="str">
        <f t="shared" ca="1" si="1826"/>
        <v/>
      </c>
      <c r="N847" s="113" t="str">
        <f t="shared" ca="1" si="2022"/>
        <v/>
      </c>
      <c r="O847" s="114" t="str">
        <f t="shared" ref="O847" ca="1" si="2030">IF(B847="","",IF(INDIRECT("減額一覧!BO"&amp;P847)=0.08,0.08,0.1))</f>
        <v/>
      </c>
      <c r="P847" s="38">
        <v>115</v>
      </c>
      <c r="Q847" s="38" t="str">
        <f t="shared" ca="1" si="2024"/>
        <v/>
      </c>
      <c r="R847" s="38" t="str">
        <f t="shared" ca="1" si="2024"/>
        <v/>
      </c>
      <c r="S847" s="66" t="str">
        <f t="shared" ca="1" si="1828"/>
        <v/>
      </c>
      <c r="T847" s="105" t="str">
        <f t="shared" ca="1" si="2003"/>
        <v/>
      </c>
    </row>
    <row r="848" spans="1:20" ht="20.25" hidden="1" thickTop="1" thickBot="1">
      <c r="B848" s="64"/>
      <c r="C848" s="41" t="str">
        <f>IF(B848="","",減額一覧!C544)</f>
        <v/>
      </c>
      <c r="D848" s="43"/>
      <c r="E848" s="21"/>
      <c r="F848" s="22" t="s">
        <v>69</v>
      </c>
      <c r="G848" s="23">
        <f t="shared" ref="G848:H848" si="2031">SUBTOTAL(9,G844:G847)</f>
        <v>0</v>
      </c>
      <c r="H848" s="23">
        <f t="shared" si="2031"/>
        <v>0</v>
      </c>
      <c r="I848" s="30"/>
      <c r="J848" s="53"/>
      <c r="K848" s="96" t="str">
        <f t="shared" si="1865"/>
        <v/>
      </c>
      <c r="L848" s="59" t="str">
        <f t="shared" si="1826"/>
        <v/>
      </c>
      <c r="N848" s="108" t="str">
        <f t="shared" ref="N848" si="2032">IF(AND(G848=0,H848=0),"","小計")</f>
        <v/>
      </c>
      <c r="O848" s="108" t="str">
        <f t="shared" ref="O848" si="2033">IF(AND(G848=0,H848=0),"","小計")</f>
        <v/>
      </c>
      <c r="P848" s="38"/>
      <c r="Q848" s="38"/>
      <c r="R848" s="38"/>
      <c r="S848" s="66" t="str">
        <f t="shared" si="1828"/>
        <v/>
      </c>
      <c r="T848" s="105" t="str">
        <f t="shared" si="2003"/>
        <v/>
      </c>
    </row>
    <row r="849" spans="1:20" ht="20.25" hidden="1" thickTop="1" thickBot="1">
      <c r="A849" t="str">
        <f ca="1">IF(B849="","",INDIRECT("減額一覧!B"&amp;$P849))</f>
        <v/>
      </c>
      <c r="B849" s="61" t="str">
        <f t="shared" ref="B849" ca="1" si="2034">IF(INDIRECT("減額一覧!BA"&amp;P849)=1,INDIRECT("減額一覧!M"&amp;P849),"")</f>
        <v/>
      </c>
      <c r="C849" s="36" t="str">
        <f ca="1">IF(B849="","",INDIRECT("減額一覧!C"&amp;$P849))</f>
        <v/>
      </c>
      <c r="D849" s="78" t="str">
        <f ca="1">IF($B849="","",INDIRECT("減額一覧!G"&amp;$P849))</f>
        <v/>
      </c>
      <c r="E849" s="19" t="str">
        <f ca="1">IF(B849="","",INDIRECT("減額一覧!H"&amp;P849))</f>
        <v/>
      </c>
      <c r="F849" s="19" t="str">
        <f ca="1">IF($B849="","",INDIRECT("減額一覧!T"&amp;P849))</f>
        <v/>
      </c>
      <c r="G849" s="20" t="str">
        <f ca="1">IF($B849="","",INDIRECT("減額一覧!U"&amp;P849))</f>
        <v/>
      </c>
      <c r="H849" s="20" t="str">
        <f ca="1">IF($B849="","",INDIRECT("減額一覧!V"&amp;P849))</f>
        <v/>
      </c>
      <c r="I849" s="32" t="str">
        <f ca="1">IF(B849="","",IF(INDIRECT("減額一覧!BL"&amp;P849)=0.08,0.08,0.1))</f>
        <v/>
      </c>
      <c r="J849" s="51"/>
      <c r="K849" s="94" t="str">
        <f t="shared" ca="1" si="1865"/>
        <v/>
      </c>
      <c r="L849" s="56" t="str">
        <f t="shared" ca="1" si="1826"/>
        <v/>
      </c>
      <c r="N849" s="113" t="str">
        <f t="shared" ref="N849:N852" ca="1" si="2035">IF(A849="","",IF(A849&gt;3000,"月ヶ瀬",IF(A849&gt;=2000,"都祁","市内")))</f>
        <v/>
      </c>
      <c r="O849" s="114" t="str">
        <f t="shared" ref="O849" ca="1" si="2036">IF(B849="","",IF(INDIRECT("減額一覧!BL"&amp;P849)=0.08,0.08,0.1))</f>
        <v/>
      </c>
      <c r="P849" s="38">
        <v>116</v>
      </c>
      <c r="Q849" s="38" t="str">
        <f t="shared" ref="Q849:R852" ca="1" si="2037">IF(G849="","",IF(G849&gt;0,1,""))</f>
        <v/>
      </c>
      <c r="R849" s="38" t="str">
        <f t="shared" ca="1" si="2037"/>
        <v/>
      </c>
      <c r="S849" s="66" t="str">
        <f t="shared" ca="1" si="1828"/>
        <v/>
      </c>
      <c r="T849" s="105" t="str">
        <f t="shared" ca="1" si="2003"/>
        <v/>
      </c>
    </row>
    <row r="850" spans="1:20" ht="20.25" hidden="1" thickTop="1" thickBot="1">
      <c r="A850" t="str">
        <f ca="1">IF(B850="","",INDIRECT("減額一覧!B"&amp;$P850))</f>
        <v/>
      </c>
      <c r="B850" s="61" t="str">
        <f t="shared" ref="B850" ca="1" si="2038">IF(INDIRECT("減額一覧!BB"&amp;P850)=1,INDIRECT("減額一覧!W"&amp;P850),"")</f>
        <v/>
      </c>
      <c r="C850" s="44" t="str">
        <f ca="1">IF(B850="","",INDIRECT("減額一覧!C"&amp;$P850))</f>
        <v/>
      </c>
      <c r="D850" s="79" t="str">
        <f ca="1">IF($B850="","",INDIRECT("減額一覧!G"&amp;$P850))</f>
        <v/>
      </c>
      <c r="E850" s="19" t="str">
        <f ca="1">IF(B850="","",INDIRECT("減額一覧!H"&amp;P850))</f>
        <v/>
      </c>
      <c r="F850" s="19" t="str">
        <f ca="1">IF($B850="","",INDIRECT("減額一覧!AD"&amp;P850))</f>
        <v/>
      </c>
      <c r="G850" s="20" t="str">
        <f ca="1">IF($B850="","",INDIRECT("減額一覧!AE"&amp;P850))</f>
        <v/>
      </c>
      <c r="H850" s="20" t="str">
        <f ca="1">IF($B850="","",INDIRECT("減額一覧!AF"&amp;P850))</f>
        <v/>
      </c>
      <c r="I850" s="32" t="str">
        <f ca="1">IF(B850="","",IF(INDIRECT("減額一覧!BM"&amp;P850)=0.08,0.08,0.1))</f>
        <v/>
      </c>
      <c r="J850" s="52"/>
      <c r="K850" s="95" t="str">
        <f t="shared" ca="1" si="1865"/>
        <v/>
      </c>
      <c r="L850" s="58" t="str">
        <f t="shared" ca="1" si="1826"/>
        <v/>
      </c>
      <c r="N850" s="113" t="str">
        <f t="shared" ca="1" si="2035"/>
        <v/>
      </c>
      <c r="O850" s="114" t="str">
        <f t="shared" ref="O850" ca="1" si="2039">IF(B850="","",IF(INDIRECT("減額一覧!BM"&amp;P850)=0.08,0.08,0.1))</f>
        <v/>
      </c>
      <c r="P850" s="38">
        <v>116</v>
      </c>
      <c r="Q850" s="38" t="str">
        <f t="shared" ca="1" si="2037"/>
        <v/>
      </c>
      <c r="R850" s="38" t="str">
        <f t="shared" ca="1" si="2037"/>
        <v/>
      </c>
      <c r="S850" s="66" t="str">
        <f t="shared" ca="1" si="1828"/>
        <v/>
      </c>
      <c r="T850" s="105" t="str">
        <f t="shared" ca="1" si="2003"/>
        <v/>
      </c>
    </row>
    <row r="851" spans="1:20" ht="20.25" hidden="1" thickTop="1" thickBot="1">
      <c r="A851" t="str">
        <f ca="1">IF(B851="","",INDIRECT("減額一覧!B"&amp;$P851))</f>
        <v/>
      </c>
      <c r="B851" s="61" t="str">
        <f t="shared" ref="B851" ca="1" si="2040">IF(INDIRECT("減額一覧!BC"&amp;P851)=1,INDIRECT("減額一覧!AG"&amp;P851),"")</f>
        <v/>
      </c>
      <c r="C851" s="36" t="str">
        <f ca="1">IF(B851="","",INDIRECT("減額一覧!C"&amp;$P851))</f>
        <v/>
      </c>
      <c r="D851" s="80" t="str">
        <f ca="1">IF($B851="","",INDIRECT("減額一覧!G"&amp;$P851))</f>
        <v/>
      </c>
      <c r="E851" s="19" t="str">
        <f ca="1">IF(B851="","",INDIRECT("減額一覧!H"&amp;P851))</f>
        <v/>
      </c>
      <c r="F851" s="19" t="str">
        <f ca="1">IF($B851="","",INDIRECT("減額一覧!AN"&amp;P851))</f>
        <v/>
      </c>
      <c r="G851" s="20" t="str">
        <f ca="1">IF($B851="","",INDIRECT("減額一覧!AO"&amp;P851))</f>
        <v/>
      </c>
      <c r="H851" s="20" t="str">
        <f ca="1">IF($B851="","",INDIRECT("減額一覧!AP"&amp;P851))</f>
        <v/>
      </c>
      <c r="I851" s="32" t="str">
        <f ca="1">IF(B851="","",IF(INDIRECT("減額一覧!BN"&amp;P851)=0.08,0.08,0.1))</f>
        <v/>
      </c>
      <c r="J851" s="52"/>
      <c r="K851" s="95" t="str">
        <f t="shared" ca="1" si="1865"/>
        <v/>
      </c>
      <c r="L851" s="58" t="str">
        <f t="shared" ca="1" si="1826"/>
        <v/>
      </c>
      <c r="N851" s="113" t="str">
        <f t="shared" ca="1" si="2035"/>
        <v/>
      </c>
      <c r="O851" s="114" t="str">
        <f t="shared" ref="O851" ca="1" si="2041">IF(B851="","",IF(INDIRECT("減額一覧!BN"&amp;P851)=0.08,0.08,0.1))</f>
        <v/>
      </c>
      <c r="P851" s="38">
        <v>116</v>
      </c>
      <c r="Q851" s="38" t="str">
        <f t="shared" ca="1" si="2037"/>
        <v/>
      </c>
      <c r="R851" s="38" t="str">
        <f t="shared" ca="1" si="2037"/>
        <v/>
      </c>
      <c r="S851" s="66" t="str">
        <f t="shared" ca="1" si="1828"/>
        <v/>
      </c>
      <c r="T851" s="105" t="str">
        <f t="shared" ca="1" si="2003"/>
        <v/>
      </c>
    </row>
    <row r="852" spans="1:20" ht="20.25" hidden="1" thickTop="1" thickBot="1">
      <c r="A852" t="str">
        <f ca="1">IF(B852="","",INDIRECT("減額一覧!B"&amp;$P852))</f>
        <v/>
      </c>
      <c r="B852" s="61" t="str">
        <f t="shared" ref="B852" ca="1" si="2042">IF(INDIRECT("減額一覧!BD"&amp;P852)=1,INDIRECT("減額一覧!AQ"&amp;P852),"")</f>
        <v/>
      </c>
      <c r="C852" s="45" t="str">
        <f ca="1">IF(B852="","",INDIRECT("減額一覧!C"&amp;$P852))</f>
        <v/>
      </c>
      <c r="D852" s="79" t="str">
        <f ca="1">IF($B852="","",INDIRECT("減額一覧!G"&amp;$P852))</f>
        <v/>
      </c>
      <c r="E852" s="19" t="str">
        <f ca="1">IF(B852="","",INDIRECT("減額一覧!H"&amp;P852))</f>
        <v/>
      </c>
      <c r="F852" s="19" t="str">
        <f ca="1">IF($B852="","",INDIRECT("減額一覧!AX"&amp;P852))</f>
        <v/>
      </c>
      <c r="G852" s="20" t="str">
        <f ca="1">IF($B852="","",INDIRECT("減額一覧!AY"&amp;P852))</f>
        <v/>
      </c>
      <c r="H852" s="20" t="str">
        <f ca="1">IF($B852="","",INDIRECT("減額一覧!AZ"&amp;P852))</f>
        <v/>
      </c>
      <c r="I852" s="32" t="str">
        <f ca="1">IF(B852="","",IF(INDIRECT("減額一覧!BO"&amp;P852)=0.08,0.08,0.1))</f>
        <v/>
      </c>
      <c r="J852" s="52"/>
      <c r="K852" s="95" t="str">
        <f t="shared" ca="1" si="1865"/>
        <v/>
      </c>
      <c r="L852" s="58" t="str">
        <f t="shared" ref="L852:L915" ca="1" si="2043">IF(OR(S852="370",S852="371",S852="372",S852="373",S852="374",S852="375",S852="376",S852="377",S852="378",S852="379",S852="380",S852="039",S852="389"),"農集","")</f>
        <v/>
      </c>
      <c r="N852" s="113" t="str">
        <f t="shared" ca="1" si="2035"/>
        <v/>
      </c>
      <c r="O852" s="114" t="str">
        <f t="shared" ref="O852" ca="1" si="2044">IF(B852="","",IF(INDIRECT("減額一覧!BO"&amp;P852)=0.08,0.08,0.1))</f>
        <v/>
      </c>
      <c r="P852" s="38">
        <v>116</v>
      </c>
      <c r="Q852" s="38" t="str">
        <f t="shared" ca="1" si="2037"/>
        <v/>
      </c>
      <c r="R852" s="38" t="str">
        <f t="shared" ca="1" si="2037"/>
        <v/>
      </c>
      <c r="S852" s="66" t="str">
        <f t="shared" ref="S852:S915" ca="1" si="2045">IF(C852="","",LEFT(TEXT(C852,"000000000"),3))</f>
        <v/>
      </c>
      <c r="T852" s="105" t="str">
        <f t="shared" ca="1" si="2003"/>
        <v/>
      </c>
    </row>
    <row r="853" spans="1:20" ht="20.25" hidden="1" thickTop="1" thickBot="1">
      <c r="B853" s="64"/>
      <c r="C853" s="41" t="str">
        <f>IF(B853="","",減額一覧!C549)</f>
        <v/>
      </c>
      <c r="D853" s="43"/>
      <c r="E853" s="21"/>
      <c r="F853" s="22" t="s">
        <v>69</v>
      </c>
      <c r="G853" s="23">
        <f t="shared" ref="G853:H853" si="2046">SUBTOTAL(9,G849:G852)</f>
        <v>0</v>
      </c>
      <c r="H853" s="23">
        <f t="shared" si="2046"/>
        <v>0</v>
      </c>
      <c r="I853" s="30"/>
      <c r="J853" s="53"/>
      <c r="K853" s="96" t="str">
        <f t="shared" si="1865"/>
        <v/>
      </c>
      <c r="L853" s="59" t="str">
        <f t="shared" si="2043"/>
        <v/>
      </c>
      <c r="N853" s="108" t="str">
        <f t="shared" ref="N853" si="2047">IF(AND(G853=0,H853=0),"","小計")</f>
        <v/>
      </c>
      <c r="O853" s="108" t="str">
        <f t="shared" ref="O853" si="2048">IF(AND(G853=0,H853=0),"","小計")</f>
        <v/>
      </c>
      <c r="P853" s="38"/>
      <c r="Q853" s="38"/>
      <c r="R853" s="38"/>
      <c r="S853" s="66" t="str">
        <f t="shared" si="2045"/>
        <v/>
      </c>
      <c r="T853" s="105" t="str">
        <f t="shared" si="2003"/>
        <v/>
      </c>
    </row>
    <row r="854" spans="1:20" ht="20.25" hidden="1" thickTop="1" thickBot="1">
      <c r="A854" t="str">
        <f ca="1">IF(B854="","",INDIRECT("減額一覧!B"&amp;$P854))</f>
        <v/>
      </c>
      <c r="B854" s="61" t="str">
        <f t="shared" ref="B854" ca="1" si="2049">IF(INDIRECT("減額一覧!BA"&amp;P854)=1,INDIRECT("減額一覧!M"&amp;P854),"")</f>
        <v/>
      </c>
      <c r="C854" s="36" t="str">
        <f ca="1">IF(B854="","",INDIRECT("減額一覧!C"&amp;$P854))</f>
        <v/>
      </c>
      <c r="D854" s="78" t="str">
        <f ca="1">IF($B854="","",INDIRECT("減額一覧!G"&amp;$P854))</f>
        <v/>
      </c>
      <c r="E854" s="19" t="str">
        <f ca="1">IF(B854="","",INDIRECT("減額一覧!H"&amp;P854))</f>
        <v/>
      </c>
      <c r="F854" s="19" t="str">
        <f ca="1">IF($B854="","",INDIRECT("減額一覧!T"&amp;P854))</f>
        <v/>
      </c>
      <c r="G854" s="20" t="str">
        <f ca="1">IF($B854="","",INDIRECT("減額一覧!U"&amp;P854))</f>
        <v/>
      </c>
      <c r="H854" s="20" t="str">
        <f ca="1">IF($B854="","",INDIRECT("減額一覧!V"&amp;P854))</f>
        <v/>
      </c>
      <c r="I854" s="32" t="str">
        <f ca="1">IF(B854="","",IF(INDIRECT("減額一覧!BL"&amp;P854)=0.08,0.08,0.1))</f>
        <v/>
      </c>
      <c r="J854" s="51"/>
      <c r="K854" s="94" t="str">
        <f t="shared" ca="1" si="1865"/>
        <v/>
      </c>
      <c r="L854" s="56" t="str">
        <f t="shared" ca="1" si="2043"/>
        <v/>
      </c>
      <c r="N854" s="113" t="str">
        <f t="shared" ref="N854:N857" ca="1" si="2050">IF(A854="","",IF(A854&gt;3000,"月ヶ瀬",IF(A854&gt;=2000,"都祁","市内")))</f>
        <v/>
      </c>
      <c r="O854" s="114" t="str">
        <f t="shared" ref="O854" ca="1" si="2051">IF(B854="","",IF(INDIRECT("減額一覧!BL"&amp;P854)=0.08,0.08,0.1))</f>
        <v/>
      </c>
      <c r="P854" s="38">
        <v>117</v>
      </c>
      <c r="Q854" s="38" t="str">
        <f t="shared" ref="Q854:R857" ca="1" si="2052">IF(G854="","",IF(G854&gt;0,1,""))</f>
        <v/>
      </c>
      <c r="R854" s="38" t="str">
        <f t="shared" ca="1" si="2052"/>
        <v/>
      </c>
      <c r="S854" s="66" t="str">
        <f t="shared" ca="1" si="2045"/>
        <v/>
      </c>
      <c r="T854" s="105" t="str">
        <f t="shared" ca="1" si="2003"/>
        <v/>
      </c>
    </row>
    <row r="855" spans="1:20" ht="20.25" hidden="1" thickTop="1" thickBot="1">
      <c r="A855" t="str">
        <f ca="1">IF(B855="","",INDIRECT("減額一覧!B"&amp;$P855))</f>
        <v/>
      </c>
      <c r="B855" s="61" t="str">
        <f t="shared" ref="B855" ca="1" si="2053">IF(INDIRECT("減額一覧!BB"&amp;P855)=1,INDIRECT("減額一覧!W"&amp;P855),"")</f>
        <v/>
      </c>
      <c r="C855" s="44" t="str">
        <f ca="1">IF(B855="","",INDIRECT("減額一覧!C"&amp;$P855))</f>
        <v/>
      </c>
      <c r="D855" s="79" t="str">
        <f ca="1">IF($B855="","",INDIRECT("減額一覧!G"&amp;$P855))</f>
        <v/>
      </c>
      <c r="E855" s="19" t="str">
        <f ca="1">IF(B855="","",INDIRECT("減額一覧!H"&amp;P855))</f>
        <v/>
      </c>
      <c r="F855" s="19" t="str">
        <f ca="1">IF($B855="","",INDIRECT("減額一覧!AD"&amp;P855))</f>
        <v/>
      </c>
      <c r="G855" s="20" t="str">
        <f ca="1">IF($B855="","",INDIRECT("減額一覧!AE"&amp;P855))</f>
        <v/>
      </c>
      <c r="H855" s="20" t="str">
        <f ca="1">IF($B855="","",INDIRECT("減額一覧!AF"&amp;P855))</f>
        <v/>
      </c>
      <c r="I855" s="32" t="str">
        <f ca="1">IF(B855="","",IF(INDIRECT("減額一覧!BM"&amp;P855)=0.08,0.08,0.1))</f>
        <v/>
      </c>
      <c r="J855" s="52"/>
      <c r="K855" s="95" t="str">
        <f t="shared" ca="1" si="1865"/>
        <v/>
      </c>
      <c r="L855" s="58" t="str">
        <f t="shared" ca="1" si="2043"/>
        <v/>
      </c>
      <c r="N855" s="113" t="str">
        <f t="shared" ca="1" si="2050"/>
        <v/>
      </c>
      <c r="O855" s="114" t="str">
        <f t="shared" ref="O855" ca="1" si="2054">IF(B855="","",IF(INDIRECT("減額一覧!BM"&amp;P855)=0.08,0.08,0.1))</f>
        <v/>
      </c>
      <c r="P855" s="38">
        <v>117</v>
      </c>
      <c r="Q855" s="38" t="str">
        <f t="shared" ca="1" si="2052"/>
        <v/>
      </c>
      <c r="R855" s="38" t="str">
        <f t="shared" ca="1" si="2052"/>
        <v/>
      </c>
      <c r="S855" s="66" t="str">
        <f t="shared" ca="1" si="2045"/>
        <v/>
      </c>
      <c r="T855" s="105" t="str">
        <f t="shared" ca="1" si="2003"/>
        <v/>
      </c>
    </row>
    <row r="856" spans="1:20" ht="20.25" hidden="1" thickTop="1" thickBot="1">
      <c r="A856" t="str">
        <f ca="1">IF(B856="","",INDIRECT("減額一覧!B"&amp;$P856))</f>
        <v/>
      </c>
      <c r="B856" s="61" t="str">
        <f t="shared" ref="B856" ca="1" si="2055">IF(INDIRECT("減額一覧!BC"&amp;P856)=1,INDIRECT("減額一覧!AG"&amp;P856),"")</f>
        <v/>
      </c>
      <c r="C856" s="36" t="str">
        <f ca="1">IF(B856="","",INDIRECT("減額一覧!C"&amp;$P856))</f>
        <v/>
      </c>
      <c r="D856" s="80" t="str">
        <f ca="1">IF($B856="","",INDIRECT("減額一覧!G"&amp;$P856))</f>
        <v/>
      </c>
      <c r="E856" s="19" t="str">
        <f ca="1">IF(B856="","",INDIRECT("減額一覧!H"&amp;P856))</f>
        <v/>
      </c>
      <c r="F856" s="19" t="str">
        <f ca="1">IF($B856="","",INDIRECT("減額一覧!AN"&amp;P856))</f>
        <v/>
      </c>
      <c r="G856" s="20" t="str">
        <f ca="1">IF($B856="","",INDIRECT("減額一覧!AO"&amp;P856))</f>
        <v/>
      </c>
      <c r="H856" s="20" t="str">
        <f ca="1">IF($B856="","",INDIRECT("減額一覧!AP"&amp;P856))</f>
        <v/>
      </c>
      <c r="I856" s="32" t="str">
        <f ca="1">IF(B856="","",IF(INDIRECT("減額一覧!BN"&amp;P856)=0.08,0.08,0.1))</f>
        <v/>
      </c>
      <c r="J856" s="52"/>
      <c r="K856" s="95" t="str">
        <f t="shared" ca="1" si="1865"/>
        <v/>
      </c>
      <c r="L856" s="58" t="str">
        <f t="shared" ca="1" si="2043"/>
        <v/>
      </c>
      <c r="N856" s="113" t="str">
        <f t="shared" ca="1" si="2050"/>
        <v/>
      </c>
      <c r="O856" s="114" t="str">
        <f t="shared" ref="O856" ca="1" si="2056">IF(B856="","",IF(INDIRECT("減額一覧!BN"&amp;P856)=0.08,0.08,0.1))</f>
        <v/>
      </c>
      <c r="P856" s="38">
        <v>117</v>
      </c>
      <c r="Q856" s="38" t="str">
        <f t="shared" ca="1" si="2052"/>
        <v/>
      </c>
      <c r="R856" s="38" t="str">
        <f t="shared" ca="1" si="2052"/>
        <v/>
      </c>
      <c r="S856" s="66" t="str">
        <f t="shared" ca="1" si="2045"/>
        <v/>
      </c>
      <c r="T856" s="105" t="str">
        <f t="shared" ca="1" si="2003"/>
        <v/>
      </c>
    </row>
    <row r="857" spans="1:20" ht="20.25" hidden="1" thickTop="1" thickBot="1">
      <c r="A857" t="str">
        <f ca="1">IF(B857="","",INDIRECT("減額一覧!B"&amp;$P857))</f>
        <v/>
      </c>
      <c r="B857" s="61" t="str">
        <f t="shared" ref="B857" ca="1" si="2057">IF(INDIRECT("減額一覧!BD"&amp;P857)=1,INDIRECT("減額一覧!AQ"&amp;P857),"")</f>
        <v/>
      </c>
      <c r="C857" s="45" t="str">
        <f ca="1">IF(B857="","",INDIRECT("減額一覧!C"&amp;$P857))</f>
        <v/>
      </c>
      <c r="D857" s="79" t="str">
        <f ca="1">IF($B857="","",INDIRECT("減額一覧!G"&amp;$P857))</f>
        <v/>
      </c>
      <c r="E857" s="19" t="str">
        <f ca="1">IF(B857="","",INDIRECT("減額一覧!H"&amp;P857))</f>
        <v/>
      </c>
      <c r="F857" s="19" t="str">
        <f ca="1">IF($B857="","",INDIRECT("減額一覧!AX"&amp;P857))</f>
        <v/>
      </c>
      <c r="G857" s="20" t="str">
        <f ca="1">IF($B857="","",INDIRECT("減額一覧!AY"&amp;P857))</f>
        <v/>
      </c>
      <c r="H857" s="20" t="str">
        <f ca="1">IF($B857="","",INDIRECT("減額一覧!AZ"&amp;P857))</f>
        <v/>
      </c>
      <c r="I857" s="32" t="str">
        <f ca="1">IF(B857="","",IF(INDIRECT("減額一覧!BO"&amp;P857)=0.08,0.08,0.1))</f>
        <v/>
      </c>
      <c r="J857" s="52"/>
      <c r="K857" s="95" t="str">
        <f t="shared" ca="1" si="1865"/>
        <v/>
      </c>
      <c r="L857" s="58" t="str">
        <f t="shared" ca="1" si="2043"/>
        <v/>
      </c>
      <c r="N857" s="113" t="str">
        <f t="shared" ca="1" si="2050"/>
        <v/>
      </c>
      <c r="O857" s="114" t="str">
        <f t="shared" ref="O857" ca="1" si="2058">IF(B857="","",IF(INDIRECT("減額一覧!BO"&amp;P857)=0.08,0.08,0.1))</f>
        <v/>
      </c>
      <c r="P857" s="38">
        <v>117</v>
      </c>
      <c r="Q857" s="38" t="str">
        <f t="shared" ca="1" si="2052"/>
        <v/>
      </c>
      <c r="R857" s="38" t="str">
        <f t="shared" ca="1" si="2052"/>
        <v/>
      </c>
      <c r="S857" s="66" t="str">
        <f t="shared" ca="1" si="2045"/>
        <v/>
      </c>
      <c r="T857" s="105" t="str">
        <f t="shared" ca="1" si="2003"/>
        <v/>
      </c>
    </row>
    <row r="858" spans="1:20" ht="20.25" hidden="1" thickTop="1" thickBot="1">
      <c r="A858" t="str">
        <f t="shared" ref="A858" ca="1" si="2059">IF(B858="","",INDIRECT("減額一覧!B"&amp;$P858))</f>
        <v/>
      </c>
      <c r="B858" s="64"/>
      <c r="C858" s="41" t="str">
        <f>IF(B858="","",減額一覧!C554)</f>
        <v/>
      </c>
      <c r="D858" s="43"/>
      <c r="E858" s="21"/>
      <c r="F858" s="22" t="s">
        <v>69</v>
      </c>
      <c r="G858" s="23">
        <f t="shared" ref="G858:H858" si="2060">SUBTOTAL(9,G854:G857)</f>
        <v>0</v>
      </c>
      <c r="H858" s="23">
        <f t="shared" si="2060"/>
        <v>0</v>
      </c>
      <c r="I858" s="30"/>
      <c r="J858" s="53"/>
      <c r="K858" s="96" t="str">
        <f t="shared" ca="1" si="1865"/>
        <v/>
      </c>
      <c r="L858" s="59" t="str">
        <f t="shared" si="2043"/>
        <v/>
      </c>
      <c r="N858" s="108" t="str">
        <f t="shared" ref="N858" si="2061">IF(AND(G858=0,H858=0),"","小計")</f>
        <v/>
      </c>
      <c r="O858" s="108" t="str">
        <f t="shared" ref="O858" si="2062">IF(AND(G858=0,H858=0),"","小計")</f>
        <v/>
      </c>
      <c r="P858" s="38"/>
      <c r="Q858" s="38"/>
      <c r="R858" s="38"/>
      <c r="S858" s="66" t="str">
        <f t="shared" si="2045"/>
        <v/>
      </c>
      <c r="T858" s="105" t="str">
        <f t="shared" si="2003"/>
        <v/>
      </c>
    </row>
    <row r="859" spans="1:20" ht="20.25" hidden="1" thickTop="1" thickBot="1">
      <c r="A859" t="str">
        <f ca="1">IF(B859="","",INDIRECT("減額一覧!B"&amp;$P859))</f>
        <v/>
      </c>
      <c r="B859" s="61" t="str">
        <f t="shared" ref="B859" ca="1" si="2063">IF(INDIRECT("減額一覧!BA"&amp;P859)=1,INDIRECT("減額一覧!M"&amp;P859),"")</f>
        <v/>
      </c>
      <c r="C859" s="36" t="str">
        <f ca="1">IF(B859="","",INDIRECT("減額一覧!C"&amp;$P859))</f>
        <v/>
      </c>
      <c r="D859" s="78" t="str">
        <f ca="1">IF($B859="","",INDIRECT("減額一覧!G"&amp;$P859))</f>
        <v/>
      </c>
      <c r="E859" s="19" t="str">
        <f ca="1">IF(B859="","",INDIRECT("減額一覧!H"&amp;P859))</f>
        <v/>
      </c>
      <c r="F859" s="19" t="str">
        <f ca="1">IF($B859="","",INDIRECT("減額一覧!T"&amp;P859))</f>
        <v/>
      </c>
      <c r="G859" s="20" t="str">
        <f ca="1">IF($B859="","",INDIRECT("減額一覧!U"&amp;P859))</f>
        <v/>
      </c>
      <c r="H859" s="20" t="str">
        <f ca="1">IF($B859="","",INDIRECT("減額一覧!V"&amp;P859))</f>
        <v/>
      </c>
      <c r="I859" s="32" t="str">
        <f ca="1">IF(B859="","",IF(INDIRECT("減額一覧!BL"&amp;P859)=0.08,0.08,0.1))</f>
        <v/>
      </c>
      <c r="J859" s="51"/>
      <c r="K859" s="94" t="str">
        <f t="shared" ca="1" si="1865"/>
        <v/>
      </c>
      <c r="L859" s="56" t="str">
        <f t="shared" ca="1" si="2043"/>
        <v/>
      </c>
      <c r="N859" s="113" t="str">
        <f t="shared" ref="N859:N862" ca="1" si="2064">IF(A859="","",IF(A859&gt;3000,"月ヶ瀬",IF(A859&gt;=2000,"都祁","市内")))</f>
        <v/>
      </c>
      <c r="O859" s="114" t="str">
        <f t="shared" ref="O859" ca="1" si="2065">IF(B859="","",IF(INDIRECT("減額一覧!BL"&amp;P859)=0.08,0.08,0.1))</f>
        <v/>
      </c>
      <c r="P859" s="38">
        <v>114</v>
      </c>
      <c r="Q859" s="38" t="str">
        <f t="shared" ref="Q859:R862" ca="1" si="2066">IF(G859="","",IF(G859&gt;0,1,""))</f>
        <v/>
      </c>
      <c r="R859" s="38" t="str">
        <f t="shared" ca="1" si="2066"/>
        <v/>
      </c>
      <c r="S859" s="66" t="str">
        <f t="shared" ca="1" si="2045"/>
        <v/>
      </c>
      <c r="T859" s="105" t="str">
        <f t="shared" ca="1" si="2003"/>
        <v/>
      </c>
    </row>
    <row r="860" spans="1:20" ht="20.25" hidden="1" thickTop="1" thickBot="1">
      <c r="A860" t="str">
        <f ca="1">IF(B860="","",INDIRECT("減額一覧!B"&amp;$P860))</f>
        <v/>
      </c>
      <c r="B860" s="61" t="str">
        <f t="shared" ref="B860" ca="1" si="2067">IF(INDIRECT("減額一覧!BB"&amp;P860)=1,INDIRECT("減額一覧!W"&amp;P860),"")</f>
        <v/>
      </c>
      <c r="C860" s="44" t="str">
        <f ca="1">IF(B860="","",INDIRECT("減額一覧!C"&amp;$P860))</f>
        <v/>
      </c>
      <c r="D860" s="79" t="str">
        <f ca="1">IF($B860="","",INDIRECT("減額一覧!G"&amp;$P860))</f>
        <v/>
      </c>
      <c r="E860" s="19" t="str">
        <f ca="1">IF(B860="","",INDIRECT("減額一覧!H"&amp;P860))</f>
        <v/>
      </c>
      <c r="F860" s="19" t="str">
        <f ca="1">IF($B860="","",INDIRECT("減額一覧!AD"&amp;P860))</f>
        <v/>
      </c>
      <c r="G860" s="20" t="str">
        <f ca="1">IF($B860="","",INDIRECT("減額一覧!AE"&amp;P860))</f>
        <v/>
      </c>
      <c r="H860" s="20" t="str">
        <f ca="1">IF($B860="","",INDIRECT("減額一覧!AF"&amp;P860))</f>
        <v/>
      </c>
      <c r="I860" s="32" t="str">
        <f ca="1">IF(B860="","",IF(INDIRECT("減額一覧!BM"&amp;P860)=0.08,0.08,0.1))</f>
        <v/>
      </c>
      <c r="J860" s="52"/>
      <c r="K860" s="95" t="str">
        <f t="shared" ca="1" si="1865"/>
        <v/>
      </c>
      <c r="L860" s="58" t="str">
        <f t="shared" ca="1" si="2043"/>
        <v/>
      </c>
      <c r="N860" s="113" t="str">
        <f t="shared" ca="1" si="2064"/>
        <v/>
      </c>
      <c r="O860" s="114" t="str">
        <f t="shared" ref="O860" ca="1" si="2068">IF(B860="","",IF(INDIRECT("減額一覧!BM"&amp;P860)=0.08,0.08,0.1))</f>
        <v/>
      </c>
      <c r="P860" s="38">
        <v>114</v>
      </c>
      <c r="Q860" s="38" t="str">
        <f t="shared" ca="1" si="2066"/>
        <v/>
      </c>
      <c r="R860" s="38" t="str">
        <f t="shared" ca="1" si="2066"/>
        <v/>
      </c>
      <c r="S860" s="66" t="str">
        <f t="shared" ca="1" si="2045"/>
        <v/>
      </c>
      <c r="T860" s="105" t="str">
        <f t="shared" ca="1" si="2003"/>
        <v/>
      </c>
    </row>
    <row r="861" spans="1:20" ht="20.25" hidden="1" thickTop="1" thickBot="1">
      <c r="A861" t="str">
        <f ca="1">IF(B861="","",INDIRECT("減額一覧!B"&amp;$P861))</f>
        <v/>
      </c>
      <c r="B861" s="61" t="str">
        <f t="shared" ref="B861" ca="1" si="2069">IF(INDIRECT("減額一覧!BC"&amp;P861)=1,INDIRECT("減額一覧!AG"&amp;P861),"")</f>
        <v/>
      </c>
      <c r="C861" s="36" t="str">
        <f ca="1">IF(B861="","",INDIRECT("減額一覧!C"&amp;$P861))</f>
        <v/>
      </c>
      <c r="D861" s="80" t="str">
        <f ca="1">IF($B861="","",INDIRECT("減額一覧!G"&amp;$P861))</f>
        <v/>
      </c>
      <c r="E861" s="19" t="str">
        <f ca="1">IF(B861="","",INDIRECT("減額一覧!H"&amp;P861))</f>
        <v/>
      </c>
      <c r="F861" s="19" t="str">
        <f ca="1">IF($B861="","",INDIRECT("減額一覧!AN"&amp;P861))</f>
        <v/>
      </c>
      <c r="G861" s="20" t="str">
        <f ca="1">IF($B861="","",INDIRECT("減額一覧!AO"&amp;P861))</f>
        <v/>
      </c>
      <c r="H861" s="20" t="str">
        <f ca="1">IF($B861="","",INDIRECT("減額一覧!AP"&amp;P861))</f>
        <v/>
      </c>
      <c r="I861" s="32" t="str">
        <f ca="1">IF(B861="","",IF(INDIRECT("減額一覧!BN"&amp;P861)=0.08,0.08,0.1))</f>
        <v/>
      </c>
      <c r="J861" s="52"/>
      <c r="K861" s="95" t="str">
        <f t="shared" ca="1" si="1865"/>
        <v/>
      </c>
      <c r="L861" s="58" t="str">
        <f t="shared" ca="1" si="2043"/>
        <v/>
      </c>
      <c r="N861" s="113" t="str">
        <f t="shared" ca="1" si="2064"/>
        <v/>
      </c>
      <c r="O861" s="114" t="str">
        <f t="shared" ref="O861" ca="1" si="2070">IF(B861="","",IF(INDIRECT("減額一覧!BN"&amp;P861)=0.08,0.08,0.1))</f>
        <v/>
      </c>
      <c r="P861" s="38">
        <v>114</v>
      </c>
      <c r="Q861" s="38" t="str">
        <f t="shared" ca="1" si="2066"/>
        <v/>
      </c>
      <c r="R861" s="38" t="str">
        <f t="shared" ca="1" si="2066"/>
        <v/>
      </c>
      <c r="S861" s="66" t="str">
        <f t="shared" ca="1" si="2045"/>
        <v/>
      </c>
      <c r="T861" s="105" t="str">
        <f t="shared" ca="1" si="2003"/>
        <v/>
      </c>
    </row>
    <row r="862" spans="1:20" ht="20.25" hidden="1" thickTop="1" thickBot="1">
      <c r="A862" t="str">
        <f ca="1">IF(B862="","",INDIRECT("減額一覧!B"&amp;$P862))</f>
        <v/>
      </c>
      <c r="B862" s="61" t="str">
        <f t="shared" ref="B862" ca="1" si="2071">IF(INDIRECT("減額一覧!BD"&amp;P862)=1,INDIRECT("減額一覧!AQ"&amp;P862),"")</f>
        <v/>
      </c>
      <c r="C862" s="45" t="str">
        <f ca="1">IF(B862="","",INDIRECT("減額一覧!C"&amp;$P862))</f>
        <v/>
      </c>
      <c r="D862" s="79" t="str">
        <f ca="1">IF($B862="","",INDIRECT("減額一覧!G"&amp;$P862))</f>
        <v/>
      </c>
      <c r="E862" s="19" t="str">
        <f ca="1">IF(B862="","",INDIRECT("減額一覧!H"&amp;P862))</f>
        <v/>
      </c>
      <c r="F862" s="19" t="str">
        <f ca="1">IF($B862="","",INDIRECT("減額一覧!AX"&amp;P862))</f>
        <v/>
      </c>
      <c r="G862" s="20" t="str">
        <f ca="1">IF($B862="","",INDIRECT("減額一覧!AY"&amp;P862))</f>
        <v/>
      </c>
      <c r="H862" s="20" t="str">
        <f ca="1">IF($B862="","",INDIRECT("減額一覧!AZ"&amp;P862))</f>
        <v/>
      </c>
      <c r="I862" s="32" t="str">
        <f ca="1">IF(B862="","",IF(INDIRECT("減額一覧!BO"&amp;P862)=0.08,0.08,0.1))</f>
        <v/>
      </c>
      <c r="J862" s="52"/>
      <c r="K862" s="95" t="str">
        <f t="shared" ca="1" si="1865"/>
        <v/>
      </c>
      <c r="L862" s="58" t="str">
        <f t="shared" ca="1" si="2043"/>
        <v/>
      </c>
      <c r="N862" s="113" t="str">
        <f t="shared" ca="1" si="2064"/>
        <v/>
      </c>
      <c r="O862" s="114" t="str">
        <f t="shared" ref="O862" ca="1" si="2072">IF(B862="","",IF(INDIRECT("減額一覧!BO"&amp;P862)=0.08,0.08,0.1))</f>
        <v/>
      </c>
      <c r="P862" s="38">
        <v>114</v>
      </c>
      <c r="Q862" s="38" t="str">
        <f t="shared" ca="1" si="2066"/>
        <v/>
      </c>
      <c r="R862" s="38" t="str">
        <f t="shared" ca="1" si="2066"/>
        <v/>
      </c>
      <c r="S862" s="66" t="str">
        <f t="shared" ca="1" si="2045"/>
        <v/>
      </c>
      <c r="T862" s="105" t="str">
        <f t="shared" ca="1" si="2003"/>
        <v/>
      </c>
    </row>
    <row r="863" spans="1:20" ht="20.25" hidden="1" thickTop="1" thickBot="1">
      <c r="B863" s="64"/>
      <c r="C863" s="41" t="str">
        <f>IF(B863="","",減額一覧!C559)</f>
        <v/>
      </c>
      <c r="D863" s="43"/>
      <c r="E863" s="21"/>
      <c r="F863" s="22" t="s">
        <v>69</v>
      </c>
      <c r="G863" s="23">
        <f t="shared" ref="G863:H863" si="2073">SUBTOTAL(9,G859:G862)</f>
        <v>0</v>
      </c>
      <c r="H863" s="23">
        <f t="shared" si="2073"/>
        <v>0</v>
      </c>
      <c r="I863" s="30"/>
      <c r="J863" s="53"/>
      <c r="K863" s="96" t="str">
        <f t="shared" si="1865"/>
        <v/>
      </c>
      <c r="L863" s="59" t="str">
        <f t="shared" si="2043"/>
        <v/>
      </c>
      <c r="N863" s="108" t="str">
        <f t="shared" ref="N863" si="2074">IF(AND(G863=0,H863=0),"","小計")</f>
        <v/>
      </c>
      <c r="O863" s="108" t="str">
        <f t="shared" ref="O863" si="2075">IF(AND(G863=0,H863=0),"","小計")</f>
        <v/>
      </c>
      <c r="P863" s="38"/>
      <c r="Q863" s="38"/>
      <c r="R863" s="38"/>
      <c r="S863" s="66" t="str">
        <f t="shared" si="2045"/>
        <v/>
      </c>
      <c r="T863" s="105" t="str">
        <f t="shared" si="2003"/>
        <v/>
      </c>
    </row>
    <row r="864" spans="1:20" ht="20.25" hidden="1" thickTop="1" thickBot="1">
      <c r="A864" t="str">
        <f ca="1">IF(B864="","",INDIRECT("減額一覧!B"&amp;$P864))</f>
        <v/>
      </c>
      <c r="B864" s="61" t="str">
        <f t="shared" ref="B864" ca="1" si="2076">IF(INDIRECT("減額一覧!BA"&amp;P864)=1,INDIRECT("減額一覧!M"&amp;P864),"")</f>
        <v/>
      </c>
      <c r="C864" s="36" t="str">
        <f ca="1">IF(B864="","",INDIRECT("減額一覧!C"&amp;$P864))</f>
        <v/>
      </c>
      <c r="D864" s="78" t="str">
        <f ca="1">IF($B864="","",INDIRECT("減額一覧!G"&amp;$P864))</f>
        <v/>
      </c>
      <c r="E864" s="19" t="str">
        <f ca="1">IF(B864="","",INDIRECT("減額一覧!H"&amp;P864))</f>
        <v/>
      </c>
      <c r="F864" s="19" t="str">
        <f ca="1">IF($B864="","",INDIRECT("減額一覧!T"&amp;P864))</f>
        <v/>
      </c>
      <c r="G864" s="20" t="str">
        <f ca="1">IF($B864="","",INDIRECT("減額一覧!U"&amp;P864))</f>
        <v/>
      </c>
      <c r="H864" s="20" t="str">
        <f ca="1">IF($B864="","",INDIRECT("減額一覧!V"&amp;P864))</f>
        <v/>
      </c>
      <c r="I864" s="32" t="str">
        <f ca="1">IF(B864="","",IF(INDIRECT("減額一覧!BL"&amp;P864)=0.08,0.08,0.1))</f>
        <v/>
      </c>
      <c r="J864" s="51"/>
      <c r="K864" s="94" t="str">
        <f t="shared" ca="1" si="1865"/>
        <v/>
      </c>
      <c r="L864" s="56" t="str">
        <f t="shared" ca="1" si="2043"/>
        <v/>
      </c>
      <c r="N864" s="113" t="str">
        <f t="shared" ref="N864:N867" ca="1" si="2077">IF(A864="","",IF(A864&gt;3000,"月ヶ瀬",IF(A864&gt;=2000,"都祁","市内")))</f>
        <v/>
      </c>
      <c r="O864" s="114" t="str">
        <f t="shared" ref="O864" ca="1" si="2078">IF(B864="","",IF(INDIRECT("減額一覧!BL"&amp;P864)=0.08,0.08,0.1))</f>
        <v/>
      </c>
      <c r="P864" s="38">
        <v>115</v>
      </c>
      <c r="Q864" s="38" t="str">
        <f t="shared" ref="Q864:R867" ca="1" si="2079">IF(G864="","",IF(G864&gt;0,1,""))</f>
        <v/>
      </c>
      <c r="R864" s="38" t="str">
        <f t="shared" ca="1" si="2079"/>
        <v/>
      </c>
      <c r="S864" s="66" t="str">
        <f t="shared" ca="1" si="2045"/>
        <v/>
      </c>
      <c r="T864" s="105" t="str">
        <f t="shared" ca="1" si="2003"/>
        <v/>
      </c>
    </row>
    <row r="865" spans="1:20" ht="20.25" hidden="1" thickTop="1" thickBot="1">
      <c r="A865" t="str">
        <f ca="1">IF(B865="","",INDIRECT("減額一覧!B"&amp;$P865))</f>
        <v/>
      </c>
      <c r="B865" s="61" t="str">
        <f t="shared" ref="B865" ca="1" si="2080">IF(INDIRECT("減額一覧!BB"&amp;P865)=1,INDIRECT("減額一覧!W"&amp;P865),"")</f>
        <v/>
      </c>
      <c r="C865" s="44" t="str">
        <f ca="1">IF(B865="","",INDIRECT("減額一覧!C"&amp;$P865))</f>
        <v/>
      </c>
      <c r="D865" s="79" t="str">
        <f ca="1">IF($B865="","",INDIRECT("減額一覧!G"&amp;$P865))</f>
        <v/>
      </c>
      <c r="E865" s="19" t="str">
        <f ca="1">IF(B865="","",INDIRECT("減額一覧!H"&amp;P865))</f>
        <v/>
      </c>
      <c r="F865" s="19" t="str">
        <f ca="1">IF($B865="","",INDIRECT("減額一覧!AD"&amp;P865))</f>
        <v/>
      </c>
      <c r="G865" s="20" t="str">
        <f ca="1">IF($B865="","",INDIRECT("減額一覧!AE"&amp;P865))</f>
        <v/>
      </c>
      <c r="H865" s="20" t="str">
        <f ca="1">IF($B865="","",INDIRECT("減額一覧!AF"&amp;P865))</f>
        <v/>
      </c>
      <c r="I865" s="32" t="str">
        <f ca="1">IF(B865="","",IF(INDIRECT("減額一覧!BM"&amp;P865)=0.08,0.08,0.1))</f>
        <v/>
      </c>
      <c r="J865" s="52"/>
      <c r="K865" s="95" t="str">
        <f t="shared" ref="K865:K878" ca="1" si="2081">IF(A865="","",IF(A865&gt;3000,"月ヶ瀬",IF(A865&gt;=2000,"都祁","")))</f>
        <v/>
      </c>
      <c r="L865" s="58" t="str">
        <f t="shared" ca="1" si="2043"/>
        <v/>
      </c>
      <c r="N865" s="113" t="str">
        <f t="shared" ca="1" si="2077"/>
        <v/>
      </c>
      <c r="O865" s="114" t="str">
        <f t="shared" ref="O865" ca="1" si="2082">IF(B865="","",IF(INDIRECT("減額一覧!BM"&amp;P865)=0.08,0.08,0.1))</f>
        <v/>
      </c>
      <c r="P865" s="38">
        <v>115</v>
      </c>
      <c r="Q865" s="38" t="str">
        <f t="shared" ca="1" si="2079"/>
        <v/>
      </c>
      <c r="R865" s="38" t="str">
        <f t="shared" ca="1" si="2079"/>
        <v/>
      </c>
      <c r="S865" s="66" t="str">
        <f t="shared" ca="1" si="2045"/>
        <v/>
      </c>
      <c r="T865" s="105" t="str">
        <f t="shared" ca="1" si="2003"/>
        <v/>
      </c>
    </row>
    <row r="866" spans="1:20" ht="20.25" hidden="1" thickTop="1" thickBot="1">
      <c r="A866" t="str">
        <f ca="1">IF(B866="","",INDIRECT("減額一覧!B"&amp;$P866))</f>
        <v/>
      </c>
      <c r="B866" s="61" t="str">
        <f t="shared" ref="B866" ca="1" si="2083">IF(INDIRECT("減額一覧!BC"&amp;P866)=1,INDIRECT("減額一覧!AG"&amp;P866),"")</f>
        <v/>
      </c>
      <c r="C866" s="36" t="str">
        <f ca="1">IF(B866="","",INDIRECT("減額一覧!C"&amp;$P866))</f>
        <v/>
      </c>
      <c r="D866" s="80" t="str">
        <f ca="1">IF($B866="","",INDIRECT("減額一覧!G"&amp;$P866))</f>
        <v/>
      </c>
      <c r="E866" s="19" t="str">
        <f ca="1">IF(B866="","",INDIRECT("減額一覧!H"&amp;P866))</f>
        <v/>
      </c>
      <c r="F866" s="19" t="str">
        <f ca="1">IF($B866="","",INDIRECT("減額一覧!AN"&amp;P866))</f>
        <v/>
      </c>
      <c r="G866" s="20" t="str">
        <f ca="1">IF($B866="","",INDIRECT("減額一覧!AO"&amp;P866))</f>
        <v/>
      </c>
      <c r="H866" s="20" t="str">
        <f ca="1">IF($B866="","",INDIRECT("減額一覧!AP"&amp;P866))</f>
        <v/>
      </c>
      <c r="I866" s="32" t="str">
        <f ca="1">IF(B866="","",IF(INDIRECT("減額一覧!BN"&amp;P866)=0.08,0.08,0.1))</f>
        <v/>
      </c>
      <c r="J866" s="52"/>
      <c r="K866" s="95" t="str">
        <f t="shared" ca="1" si="2081"/>
        <v/>
      </c>
      <c r="L866" s="58" t="str">
        <f t="shared" ca="1" si="2043"/>
        <v/>
      </c>
      <c r="N866" s="113" t="str">
        <f t="shared" ca="1" si="2077"/>
        <v/>
      </c>
      <c r="O866" s="114" t="str">
        <f t="shared" ref="O866" ca="1" si="2084">IF(B866="","",IF(INDIRECT("減額一覧!BN"&amp;P866)=0.08,0.08,0.1))</f>
        <v/>
      </c>
      <c r="P866" s="38">
        <v>115</v>
      </c>
      <c r="Q866" s="38" t="str">
        <f t="shared" ca="1" si="2079"/>
        <v/>
      </c>
      <c r="R866" s="38" t="str">
        <f t="shared" ca="1" si="2079"/>
        <v/>
      </c>
      <c r="S866" s="66" t="str">
        <f t="shared" ca="1" si="2045"/>
        <v/>
      </c>
      <c r="T866" s="105" t="str">
        <f t="shared" ca="1" si="2003"/>
        <v/>
      </c>
    </row>
    <row r="867" spans="1:20" ht="20.25" hidden="1" thickTop="1" thickBot="1">
      <c r="A867" t="str">
        <f ca="1">IF(B867="","",INDIRECT("減額一覧!B"&amp;$P867))</f>
        <v/>
      </c>
      <c r="B867" s="61" t="str">
        <f t="shared" ref="B867" ca="1" si="2085">IF(INDIRECT("減額一覧!BD"&amp;P867)=1,INDIRECT("減額一覧!AQ"&amp;P867),"")</f>
        <v/>
      </c>
      <c r="C867" s="45" t="str">
        <f ca="1">IF(B867="","",INDIRECT("減額一覧!C"&amp;$P867))</f>
        <v/>
      </c>
      <c r="D867" s="79" t="str">
        <f ca="1">IF($B867="","",INDIRECT("減額一覧!G"&amp;$P867))</f>
        <v/>
      </c>
      <c r="E867" s="19" t="str">
        <f ca="1">IF(B867="","",INDIRECT("減額一覧!H"&amp;P867))</f>
        <v/>
      </c>
      <c r="F867" s="19" t="str">
        <f ca="1">IF($B867="","",INDIRECT("減額一覧!AX"&amp;P867))</f>
        <v/>
      </c>
      <c r="G867" s="20" t="str">
        <f ca="1">IF($B867="","",INDIRECT("減額一覧!AY"&amp;P867))</f>
        <v/>
      </c>
      <c r="H867" s="20" t="str">
        <f ca="1">IF($B867="","",INDIRECT("減額一覧!AZ"&amp;P867))</f>
        <v/>
      </c>
      <c r="I867" s="32" t="str">
        <f ca="1">IF(B867="","",IF(INDIRECT("減額一覧!BO"&amp;P867)=0.08,0.08,0.1))</f>
        <v/>
      </c>
      <c r="J867" s="52"/>
      <c r="K867" s="95" t="str">
        <f t="shared" ca="1" si="2081"/>
        <v/>
      </c>
      <c r="L867" s="58" t="str">
        <f t="shared" ca="1" si="2043"/>
        <v/>
      </c>
      <c r="N867" s="113" t="str">
        <f t="shared" ca="1" si="2077"/>
        <v/>
      </c>
      <c r="O867" s="114" t="str">
        <f t="shared" ref="O867" ca="1" si="2086">IF(B867="","",IF(INDIRECT("減額一覧!BO"&amp;P867)=0.08,0.08,0.1))</f>
        <v/>
      </c>
      <c r="P867" s="38">
        <v>115</v>
      </c>
      <c r="Q867" s="38" t="str">
        <f t="shared" ca="1" si="2079"/>
        <v/>
      </c>
      <c r="R867" s="38" t="str">
        <f t="shared" ca="1" si="2079"/>
        <v/>
      </c>
      <c r="S867" s="66" t="str">
        <f t="shared" ca="1" si="2045"/>
        <v/>
      </c>
      <c r="T867" s="105" t="str">
        <f t="shared" ca="1" si="2003"/>
        <v/>
      </c>
    </row>
    <row r="868" spans="1:20" ht="20.25" hidden="1" thickTop="1" thickBot="1">
      <c r="B868" s="64"/>
      <c r="C868" s="41" t="str">
        <f>IF(B868="","",減額一覧!C564)</f>
        <v/>
      </c>
      <c r="D868" s="43"/>
      <c r="E868" s="21"/>
      <c r="F868" s="22" t="s">
        <v>69</v>
      </c>
      <c r="G868" s="23">
        <f t="shared" ref="G868:H868" si="2087">SUBTOTAL(9,G864:G867)</f>
        <v>0</v>
      </c>
      <c r="H868" s="23">
        <f t="shared" si="2087"/>
        <v>0</v>
      </c>
      <c r="I868" s="30"/>
      <c r="J868" s="53"/>
      <c r="K868" s="96" t="str">
        <f t="shared" si="2081"/>
        <v/>
      </c>
      <c r="L868" s="59" t="str">
        <f t="shared" si="2043"/>
        <v/>
      </c>
      <c r="N868" s="108" t="str">
        <f t="shared" ref="N868" si="2088">IF(AND(G868=0,H868=0),"","小計")</f>
        <v/>
      </c>
      <c r="O868" s="108" t="str">
        <f t="shared" ref="O868" si="2089">IF(AND(G868=0,H868=0),"","小計")</f>
        <v/>
      </c>
      <c r="P868" s="38"/>
      <c r="Q868" s="38"/>
      <c r="R868" s="38"/>
      <c r="S868" s="66" t="str">
        <f t="shared" si="2045"/>
        <v/>
      </c>
      <c r="T868" s="105" t="str">
        <f t="shared" si="2003"/>
        <v/>
      </c>
    </row>
    <row r="869" spans="1:20" ht="20.25" hidden="1" thickTop="1" thickBot="1">
      <c r="A869" t="str">
        <f ca="1">IF(B869="","",INDIRECT("減額一覧!B"&amp;$P869))</f>
        <v/>
      </c>
      <c r="B869" s="61" t="str">
        <f t="shared" ref="B869" ca="1" si="2090">IF(INDIRECT("減額一覧!BA"&amp;P869)=1,INDIRECT("減額一覧!M"&amp;P869),"")</f>
        <v/>
      </c>
      <c r="C869" s="36" t="str">
        <f ca="1">IF(B869="","",INDIRECT("減額一覧!C"&amp;$P869))</f>
        <v/>
      </c>
      <c r="D869" s="78" t="str">
        <f ca="1">IF($B869="","",INDIRECT("減額一覧!G"&amp;$P869))</f>
        <v/>
      </c>
      <c r="E869" s="19" t="str">
        <f ca="1">IF(B869="","",INDIRECT("減額一覧!H"&amp;P869))</f>
        <v/>
      </c>
      <c r="F869" s="19" t="str">
        <f ca="1">IF($B869="","",INDIRECT("減額一覧!T"&amp;P869))</f>
        <v/>
      </c>
      <c r="G869" s="20" t="str">
        <f ca="1">IF($B869="","",INDIRECT("減額一覧!U"&amp;P869))</f>
        <v/>
      </c>
      <c r="H869" s="20" t="str">
        <f ca="1">IF($B869="","",INDIRECT("減額一覧!V"&amp;P869))</f>
        <v/>
      </c>
      <c r="I869" s="32" t="str">
        <f ca="1">IF(B869="","",IF(INDIRECT("減額一覧!BL"&amp;P869)=0.08,0.08,0.1))</f>
        <v/>
      </c>
      <c r="J869" s="51"/>
      <c r="K869" s="94" t="str">
        <f t="shared" ca="1" si="2081"/>
        <v/>
      </c>
      <c r="L869" s="56" t="str">
        <f t="shared" ca="1" si="2043"/>
        <v/>
      </c>
      <c r="N869" s="113" t="str">
        <f t="shared" ref="N869:N872" ca="1" si="2091">IF(A869="","",IF(A869&gt;3000,"月ヶ瀬",IF(A869&gt;=2000,"都祁","市内")))</f>
        <v/>
      </c>
      <c r="O869" s="114" t="str">
        <f t="shared" ref="O869" ca="1" si="2092">IF(B869="","",IF(INDIRECT("減額一覧!BL"&amp;P869)=0.08,0.08,0.1))</f>
        <v/>
      </c>
      <c r="P869" s="38">
        <v>116</v>
      </c>
      <c r="Q869" s="38" t="str">
        <f t="shared" ref="Q869:R872" ca="1" si="2093">IF(G869="","",IF(G869&gt;0,1,""))</f>
        <v/>
      </c>
      <c r="R869" s="38" t="str">
        <f t="shared" ca="1" si="2093"/>
        <v/>
      </c>
      <c r="S869" s="66" t="str">
        <f t="shared" ca="1" si="2045"/>
        <v/>
      </c>
      <c r="T869" s="105" t="str">
        <f t="shared" ca="1" si="2003"/>
        <v/>
      </c>
    </row>
    <row r="870" spans="1:20" ht="20.25" hidden="1" thickTop="1" thickBot="1">
      <c r="A870" t="str">
        <f ca="1">IF(B870="","",INDIRECT("減額一覧!B"&amp;$P870))</f>
        <v/>
      </c>
      <c r="B870" s="61" t="str">
        <f t="shared" ref="B870" ca="1" si="2094">IF(INDIRECT("減額一覧!BB"&amp;P870)=1,INDIRECT("減額一覧!W"&amp;P870),"")</f>
        <v/>
      </c>
      <c r="C870" s="44" t="str">
        <f ca="1">IF(B870="","",INDIRECT("減額一覧!C"&amp;$P870))</f>
        <v/>
      </c>
      <c r="D870" s="79" t="str">
        <f ca="1">IF($B870="","",INDIRECT("減額一覧!G"&amp;$P870))</f>
        <v/>
      </c>
      <c r="E870" s="19" t="str">
        <f ca="1">IF(B870="","",INDIRECT("減額一覧!H"&amp;P870))</f>
        <v/>
      </c>
      <c r="F870" s="19" t="str">
        <f ca="1">IF($B870="","",INDIRECT("減額一覧!AD"&amp;P870))</f>
        <v/>
      </c>
      <c r="G870" s="20" t="str">
        <f ca="1">IF($B870="","",INDIRECT("減額一覧!AE"&amp;P870))</f>
        <v/>
      </c>
      <c r="H870" s="20" t="str">
        <f ca="1">IF($B870="","",INDIRECT("減額一覧!AF"&amp;P870))</f>
        <v/>
      </c>
      <c r="I870" s="32" t="str">
        <f ca="1">IF(B870="","",IF(INDIRECT("減額一覧!BM"&amp;P870)=0.08,0.08,0.1))</f>
        <v/>
      </c>
      <c r="J870" s="52"/>
      <c r="K870" s="95" t="str">
        <f t="shared" ca="1" si="2081"/>
        <v/>
      </c>
      <c r="L870" s="58" t="str">
        <f t="shared" ca="1" si="2043"/>
        <v/>
      </c>
      <c r="N870" s="113" t="str">
        <f t="shared" ca="1" si="2091"/>
        <v/>
      </c>
      <c r="O870" s="114" t="str">
        <f t="shared" ref="O870" ca="1" si="2095">IF(B870="","",IF(INDIRECT("減額一覧!BM"&amp;P870)=0.08,0.08,0.1))</f>
        <v/>
      </c>
      <c r="P870" s="38">
        <v>116</v>
      </c>
      <c r="Q870" s="38" t="str">
        <f t="shared" ca="1" si="2093"/>
        <v/>
      </c>
      <c r="R870" s="38" t="str">
        <f t="shared" ca="1" si="2093"/>
        <v/>
      </c>
      <c r="S870" s="66" t="str">
        <f t="shared" ca="1" si="2045"/>
        <v/>
      </c>
      <c r="T870" s="105" t="str">
        <f t="shared" ca="1" si="2003"/>
        <v/>
      </c>
    </row>
    <row r="871" spans="1:20" ht="20.25" hidden="1" thickTop="1" thickBot="1">
      <c r="A871" t="str">
        <f ca="1">IF(B871="","",INDIRECT("減額一覧!B"&amp;$P871))</f>
        <v/>
      </c>
      <c r="B871" s="61" t="str">
        <f t="shared" ref="B871" ca="1" si="2096">IF(INDIRECT("減額一覧!BC"&amp;P871)=1,INDIRECT("減額一覧!AG"&amp;P871),"")</f>
        <v/>
      </c>
      <c r="C871" s="36" t="str">
        <f ca="1">IF(B871="","",INDIRECT("減額一覧!C"&amp;$P871))</f>
        <v/>
      </c>
      <c r="D871" s="80" t="str">
        <f ca="1">IF($B871="","",INDIRECT("減額一覧!G"&amp;$P871))</f>
        <v/>
      </c>
      <c r="E871" s="19" t="str">
        <f ca="1">IF(B871="","",INDIRECT("減額一覧!H"&amp;P871))</f>
        <v/>
      </c>
      <c r="F871" s="19" t="str">
        <f ca="1">IF($B871="","",INDIRECT("減額一覧!AN"&amp;P871))</f>
        <v/>
      </c>
      <c r="G871" s="20" t="str">
        <f ca="1">IF($B871="","",INDIRECT("減額一覧!AO"&amp;P871))</f>
        <v/>
      </c>
      <c r="H871" s="20" t="str">
        <f ca="1">IF($B871="","",INDIRECT("減額一覧!AP"&amp;P871))</f>
        <v/>
      </c>
      <c r="I871" s="32" t="str">
        <f ca="1">IF(B871="","",IF(INDIRECT("減額一覧!BN"&amp;P871)=0.08,0.08,0.1))</f>
        <v/>
      </c>
      <c r="J871" s="52"/>
      <c r="K871" s="95" t="str">
        <f t="shared" ca="1" si="2081"/>
        <v/>
      </c>
      <c r="L871" s="58" t="str">
        <f t="shared" ca="1" si="2043"/>
        <v/>
      </c>
      <c r="N871" s="113" t="str">
        <f t="shared" ca="1" si="2091"/>
        <v/>
      </c>
      <c r="O871" s="114" t="str">
        <f t="shared" ref="O871" ca="1" si="2097">IF(B871="","",IF(INDIRECT("減額一覧!BN"&amp;P871)=0.08,0.08,0.1))</f>
        <v/>
      </c>
      <c r="P871" s="38">
        <v>116</v>
      </c>
      <c r="Q871" s="38" t="str">
        <f t="shared" ca="1" si="2093"/>
        <v/>
      </c>
      <c r="R871" s="38" t="str">
        <f t="shared" ca="1" si="2093"/>
        <v/>
      </c>
      <c r="S871" s="66" t="str">
        <f t="shared" ca="1" si="2045"/>
        <v/>
      </c>
      <c r="T871" s="105" t="str">
        <f t="shared" ca="1" si="2003"/>
        <v/>
      </c>
    </row>
    <row r="872" spans="1:20" ht="20.25" hidden="1" thickTop="1" thickBot="1">
      <c r="A872" t="str">
        <f ca="1">IF(B872="","",INDIRECT("減額一覧!B"&amp;$P872))</f>
        <v/>
      </c>
      <c r="B872" s="61" t="str">
        <f t="shared" ref="B872" ca="1" si="2098">IF(INDIRECT("減額一覧!BD"&amp;P872)=1,INDIRECT("減額一覧!AQ"&amp;P872),"")</f>
        <v/>
      </c>
      <c r="C872" s="45" t="str">
        <f ca="1">IF(B872="","",INDIRECT("減額一覧!C"&amp;$P872))</f>
        <v/>
      </c>
      <c r="D872" s="79" t="str">
        <f ca="1">IF($B872="","",INDIRECT("減額一覧!G"&amp;$P872))</f>
        <v/>
      </c>
      <c r="E872" s="19" t="str">
        <f ca="1">IF(B872="","",INDIRECT("減額一覧!H"&amp;P872))</f>
        <v/>
      </c>
      <c r="F872" s="19" t="str">
        <f ca="1">IF($B872="","",INDIRECT("減額一覧!AX"&amp;P872))</f>
        <v/>
      </c>
      <c r="G872" s="20" t="str">
        <f ca="1">IF($B872="","",INDIRECT("減額一覧!AY"&amp;P872))</f>
        <v/>
      </c>
      <c r="H872" s="20" t="str">
        <f ca="1">IF($B872="","",INDIRECT("減額一覧!AZ"&amp;P872))</f>
        <v/>
      </c>
      <c r="I872" s="32" t="str">
        <f ca="1">IF(B872="","",IF(INDIRECT("減額一覧!BO"&amp;P872)=0.08,0.08,0.1))</f>
        <v/>
      </c>
      <c r="J872" s="52"/>
      <c r="K872" s="95" t="str">
        <f t="shared" ca="1" si="2081"/>
        <v/>
      </c>
      <c r="L872" s="58" t="str">
        <f t="shared" ca="1" si="2043"/>
        <v/>
      </c>
      <c r="N872" s="113" t="str">
        <f t="shared" ca="1" si="2091"/>
        <v/>
      </c>
      <c r="O872" s="114" t="str">
        <f t="shared" ref="O872" ca="1" si="2099">IF(B872="","",IF(INDIRECT("減額一覧!BO"&amp;P872)=0.08,0.08,0.1))</f>
        <v/>
      </c>
      <c r="P872" s="38">
        <v>116</v>
      </c>
      <c r="Q872" s="38" t="str">
        <f t="shared" ca="1" si="2093"/>
        <v/>
      </c>
      <c r="R872" s="38" t="str">
        <f t="shared" ca="1" si="2093"/>
        <v/>
      </c>
      <c r="S872" s="66" t="str">
        <f t="shared" ca="1" si="2045"/>
        <v/>
      </c>
      <c r="T872" s="105" t="str">
        <f t="shared" ca="1" si="2003"/>
        <v/>
      </c>
    </row>
    <row r="873" spans="1:20" ht="20.25" hidden="1" thickTop="1" thickBot="1">
      <c r="B873" s="64"/>
      <c r="C873" s="41" t="str">
        <f>IF(B873="","",減額一覧!C569)</f>
        <v/>
      </c>
      <c r="D873" s="43"/>
      <c r="E873" s="21"/>
      <c r="F873" s="22" t="s">
        <v>69</v>
      </c>
      <c r="G873" s="23">
        <f t="shared" ref="G873:H873" si="2100">SUBTOTAL(9,G869:G872)</f>
        <v>0</v>
      </c>
      <c r="H873" s="23">
        <f t="shared" si="2100"/>
        <v>0</v>
      </c>
      <c r="I873" s="30"/>
      <c r="J873" s="53"/>
      <c r="K873" s="96" t="str">
        <f t="shared" si="2081"/>
        <v/>
      </c>
      <c r="L873" s="59" t="str">
        <f t="shared" si="2043"/>
        <v/>
      </c>
      <c r="N873" s="108" t="str">
        <f t="shared" ref="N873" si="2101">IF(AND(G873=0,H873=0),"","小計")</f>
        <v/>
      </c>
      <c r="O873" s="108" t="str">
        <f t="shared" ref="O873" si="2102">IF(AND(G873=0,H873=0),"","小計")</f>
        <v/>
      </c>
      <c r="P873" s="38"/>
      <c r="Q873" s="38"/>
      <c r="R873" s="38"/>
      <c r="S873" s="66" t="str">
        <f t="shared" si="2045"/>
        <v/>
      </c>
      <c r="T873" s="105" t="str">
        <f t="shared" si="2003"/>
        <v/>
      </c>
    </row>
    <row r="874" spans="1:20" ht="20.25" hidden="1" thickTop="1" thickBot="1">
      <c r="A874" t="str">
        <f ca="1">IF(B874="","",INDIRECT("減額一覧!B"&amp;$P874))</f>
        <v/>
      </c>
      <c r="B874" s="61" t="str">
        <f t="shared" ref="B874" ca="1" si="2103">IF(INDIRECT("減額一覧!BA"&amp;P874)=1,INDIRECT("減額一覧!M"&amp;P874),"")</f>
        <v/>
      </c>
      <c r="C874" s="36" t="str">
        <f ca="1">IF(B874="","",INDIRECT("減額一覧!C"&amp;$P874))</f>
        <v/>
      </c>
      <c r="D874" s="78" t="str">
        <f ca="1">IF($B874="","",INDIRECT("減額一覧!G"&amp;$P874))</f>
        <v/>
      </c>
      <c r="E874" s="19" t="str">
        <f ca="1">IF(B874="","",INDIRECT("減額一覧!H"&amp;P874))</f>
        <v/>
      </c>
      <c r="F874" s="19" t="str">
        <f ca="1">IF($B874="","",INDIRECT("減額一覧!T"&amp;P874))</f>
        <v/>
      </c>
      <c r="G874" s="20" t="str">
        <f ca="1">IF($B874="","",INDIRECT("減額一覧!U"&amp;P874))</f>
        <v/>
      </c>
      <c r="H874" s="20" t="str">
        <f ca="1">IF($B874="","",INDIRECT("減額一覧!V"&amp;P874))</f>
        <v/>
      </c>
      <c r="I874" s="32" t="str">
        <f ca="1">IF(B874="","",IF(INDIRECT("減額一覧!BL"&amp;P874)=0.08,0.08,0.1))</f>
        <v/>
      </c>
      <c r="J874" s="51"/>
      <c r="K874" s="94" t="str">
        <f t="shared" ca="1" si="2081"/>
        <v/>
      </c>
      <c r="L874" s="56" t="str">
        <f t="shared" ca="1" si="2043"/>
        <v/>
      </c>
      <c r="N874" s="113" t="str">
        <f t="shared" ref="N874:N877" ca="1" si="2104">IF(A874="","",IF(A874&gt;3000,"月ヶ瀬",IF(A874&gt;=2000,"都祁","市内")))</f>
        <v/>
      </c>
      <c r="O874" s="114" t="str">
        <f t="shared" ref="O874" ca="1" si="2105">IF(B874="","",IF(INDIRECT("減額一覧!BL"&amp;P874)=0.08,0.08,0.1))</f>
        <v/>
      </c>
      <c r="P874" s="38">
        <v>117</v>
      </c>
      <c r="Q874" s="38" t="str">
        <f t="shared" ref="Q874:R877" ca="1" si="2106">IF(G874="","",IF(G874&gt;0,1,""))</f>
        <v/>
      </c>
      <c r="R874" s="38" t="str">
        <f t="shared" ca="1" si="2106"/>
        <v/>
      </c>
      <c r="S874" s="66" t="str">
        <f t="shared" ca="1" si="2045"/>
        <v/>
      </c>
      <c r="T874" s="105" t="str">
        <f t="shared" ca="1" si="2003"/>
        <v/>
      </c>
    </row>
    <row r="875" spans="1:20" ht="20.25" hidden="1" thickTop="1" thickBot="1">
      <c r="A875" t="str">
        <f ca="1">IF(B875="","",INDIRECT("減額一覧!B"&amp;$P875))</f>
        <v/>
      </c>
      <c r="B875" s="61" t="str">
        <f t="shared" ref="B875" ca="1" si="2107">IF(INDIRECT("減額一覧!BB"&amp;P875)=1,INDIRECT("減額一覧!W"&amp;P875),"")</f>
        <v/>
      </c>
      <c r="C875" s="44" t="str">
        <f ca="1">IF(B875="","",INDIRECT("減額一覧!C"&amp;$P875))</f>
        <v/>
      </c>
      <c r="D875" s="79" t="str">
        <f ca="1">IF($B875="","",INDIRECT("減額一覧!G"&amp;$P875))</f>
        <v/>
      </c>
      <c r="E875" s="19" t="str">
        <f ca="1">IF(B875="","",INDIRECT("減額一覧!H"&amp;P875))</f>
        <v/>
      </c>
      <c r="F875" s="19" t="str">
        <f ca="1">IF($B875="","",INDIRECT("減額一覧!AD"&amp;P875))</f>
        <v/>
      </c>
      <c r="G875" s="20" t="str">
        <f ca="1">IF($B875="","",INDIRECT("減額一覧!AE"&amp;P875))</f>
        <v/>
      </c>
      <c r="H875" s="20" t="str">
        <f ca="1">IF($B875="","",INDIRECT("減額一覧!AF"&amp;P875))</f>
        <v/>
      </c>
      <c r="I875" s="32" t="str">
        <f ca="1">IF(B875="","",IF(INDIRECT("減額一覧!BM"&amp;P875)=0.08,0.08,0.1))</f>
        <v/>
      </c>
      <c r="J875" s="52"/>
      <c r="K875" s="95" t="str">
        <f t="shared" ca="1" si="2081"/>
        <v/>
      </c>
      <c r="L875" s="58" t="str">
        <f t="shared" ca="1" si="2043"/>
        <v/>
      </c>
      <c r="N875" s="113" t="str">
        <f t="shared" ca="1" si="2104"/>
        <v/>
      </c>
      <c r="O875" s="114" t="str">
        <f t="shared" ref="O875" ca="1" si="2108">IF(B875="","",IF(INDIRECT("減額一覧!BM"&amp;P875)=0.08,0.08,0.1))</f>
        <v/>
      </c>
      <c r="P875" s="38">
        <v>117</v>
      </c>
      <c r="Q875" s="38" t="str">
        <f t="shared" ca="1" si="2106"/>
        <v/>
      </c>
      <c r="R875" s="38" t="str">
        <f t="shared" ca="1" si="2106"/>
        <v/>
      </c>
      <c r="S875" s="66" t="str">
        <f t="shared" ca="1" si="2045"/>
        <v/>
      </c>
      <c r="T875" s="105" t="str">
        <f t="shared" ca="1" si="2003"/>
        <v/>
      </c>
    </row>
    <row r="876" spans="1:20" ht="20.25" hidden="1" thickTop="1" thickBot="1">
      <c r="A876" t="str">
        <f ca="1">IF(B876="","",INDIRECT("減額一覧!B"&amp;$P876))</f>
        <v/>
      </c>
      <c r="B876" s="61" t="str">
        <f t="shared" ref="B876" ca="1" si="2109">IF(INDIRECT("減額一覧!BC"&amp;P876)=1,INDIRECT("減額一覧!AG"&amp;P876),"")</f>
        <v/>
      </c>
      <c r="C876" s="36" t="str">
        <f ca="1">IF(B876="","",INDIRECT("減額一覧!C"&amp;$P876))</f>
        <v/>
      </c>
      <c r="D876" s="80" t="str">
        <f ca="1">IF($B876="","",INDIRECT("減額一覧!G"&amp;$P876))</f>
        <v/>
      </c>
      <c r="E876" s="19" t="str">
        <f ca="1">IF(B876="","",INDIRECT("減額一覧!H"&amp;P876))</f>
        <v/>
      </c>
      <c r="F876" s="19" t="str">
        <f ca="1">IF($B876="","",INDIRECT("減額一覧!AN"&amp;P876))</f>
        <v/>
      </c>
      <c r="G876" s="20" t="str">
        <f ca="1">IF($B876="","",INDIRECT("減額一覧!AO"&amp;P876))</f>
        <v/>
      </c>
      <c r="H876" s="20" t="str">
        <f ca="1">IF($B876="","",INDIRECT("減額一覧!AP"&amp;P876))</f>
        <v/>
      </c>
      <c r="I876" s="32" t="str">
        <f ca="1">IF(B876="","",IF(INDIRECT("減額一覧!BN"&amp;P876)=0.08,0.08,0.1))</f>
        <v/>
      </c>
      <c r="J876" s="52"/>
      <c r="K876" s="95" t="str">
        <f t="shared" ca="1" si="2081"/>
        <v/>
      </c>
      <c r="L876" s="58" t="str">
        <f t="shared" ca="1" si="2043"/>
        <v/>
      </c>
      <c r="N876" s="113" t="str">
        <f t="shared" ca="1" si="2104"/>
        <v/>
      </c>
      <c r="O876" s="114" t="str">
        <f t="shared" ref="O876" ca="1" si="2110">IF(B876="","",IF(INDIRECT("減額一覧!BN"&amp;P876)=0.08,0.08,0.1))</f>
        <v/>
      </c>
      <c r="P876" s="38">
        <v>117</v>
      </c>
      <c r="Q876" s="38" t="str">
        <f t="shared" ca="1" si="2106"/>
        <v/>
      </c>
      <c r="R876" s="38" t="str">
        <f t="shared" ca="1" si="2106"/>
        <v/>
      </c>
      <c r="S876" s="66" t="str">
        <f t="shared" ca="1" si="2045"/>
        <v/>
      </c>
      <c r="T876" s="105" t="str">
        <f t="shared" ca="1" si="2003"/>
        <v/>
      </c>
    </row>
    <row r="877" spans="1:20" ht="20.25" hidden="1" thickTop="1" thickBot="1">
      <c r="A877" t="str">
        <f ca="1">IF(B877="","",INDIRECT("減額一覧!B"&amp;$P877))</f>
        <v/>
      </c>
      <c r="B877" s="61" t="str">
        <f t="shared" ref="B877" ca="1" si="2111">IF(INDIRECT("減額一覧!BD"&amp;P877)=1,INDIRECT("減額一覧!AQ"&amp;P877),"")</f>
        <v/>
      </c>
      <c r="C877" s="45" t="str">
        <f ca="1">IF(B877="","",INDIRECT("減額一覧!C"&amp;$P877))</f>
        <v/>
      </c>
      <c r="D877" s="79" t="str">
        <f ca="1">IF($B877="","",INDIRECT("減額一覧!G"&amp;$P877))</f>
        <v/>
      </c>
      <c r="E877" s="19" t="str">
        <f ca="1">IF(B877="","",INDIRECT("減額一覧!H"&amp;P877))</f>
        <v/>
      </c>
      <c r="F877" s="19" t="str">
        <f ca="1">IF($B877="","",INDIRECT("減額一覧!AX"&amp;P877))</f>
        <v/>
      </c>
      <c r="G877" s="20" t="str">
        <f ca="1">IF($B877="","",INDIRECT("減額一覧!AY"&amp;P877))</f>
        <v/>
      </c>
      <c r="H877" s="20" t="str">
        <f ca="1">IF($B877="","",INDIRECT("減額一覧!AZ"&amp;P877))</f>
        <v/>
      </c>
      <c r="I877" s="32" t="str">
        <f ca="1">IF(B877="","",IF(INDIRECT("減額一覧!BO"&amp;P877)=0.08,0.08,0.1))</f>
        <v/>
      </c>
      <c r="J877" s="52"/>
      <c r="K877" s="95" t="str">
        <f t="shared" ca="1" si="2081"/>
        <v/>
      </c>
      <c r="L877" s="58" t="str">
        <f t="shared" ca="1" si="2043"/>
        <v/>
      </c>
      <c r="N877" s="113" t="str">
        <f t="shared" ca="1" si="2104"/>
        <v/>
      </c>
      <c r="O877" s="114" t="str">
        <f t="shared" ref="O877" ca="1" si="2112">IF(B877="","",IF(INDIRECT("減額一覧!BO"&amp;P877)=0.08,0.08,0.1))</f>
        <v/>
      </c>
      <c r="P877" s="38">
        <v>117</v>
      </c>
      <c r="Q877" s="38" t="str">
        <f t="shared" ca="1" si="2106"/>
        <v/>
      </c>
      <c r="R877" s="38" t="str">
        <f t="shared" ca="1" si="2106"/>
        <v/>
      </c>
      <c r="S877" s="66" t="str">
        <f t="shared" ca="1" si="2045"/>
        <v/>
      </c>
      <c r="T877" s="105" t="str">
        <f t="shared" ca="1" si="2003"/>
        <v/>
      </c>
    </row>
    <row r="878" spans="1:20" ht="20.25" hidden="1" thickTop="1" thickBot="1">
      <c r="A878" t="str">
        <f t="shared" ref="A878:A941" ca="1" si="2113">IF(B878="","",INDIRECT("減額一覧!B"&amp;$P878))</f>
        <v/>
      </c>
      <c r="B878" s="64"/>
      <c r="C878" s="41" t="str">
        <f>IF(B878="","",減額一覧!C574)</f>
        <v/>
      </c>
      <c r="D878" s="43"/>
      <c r="E878" s="21"/>
      <c r="F878" s="22" t="s">
        <v>69</v>
      </c>
      <c r="G878" s="23">
        <f t="shared" ref="G878:H878" si="2114">SUBTOTAL(9,G874:G877)</f>
        <v>0</v>
      </c>
      <c r="H878" s="23">
        <f t="shared" si="2114"/>
        <v>0</v>
      </c>
      <c r="I878" s="30"/>
      <c r="J878" s="53"/>
      <c r="K878" s="96" t="str">
        <f t="shared" ca="1" si="2081"/>
        <v/>
      </c>
      <c r="L878" s="59" t="str">
        <f t="shared" si="2043"/>
        <v/>
      </c>
      <c r="N878" s="108" t="str">
        <f t="shared" ref="N878" si="2115">IF(AND(G878=0,H878=0),"","小計")</f>
        <v/>
      </c>
      <c r="O878" s="108" t="str">
        <f t="shared" ref="O878" si="2116">IF(AND(G878=0,H878=0),"","小計")</f>
        <v/>
      </c>
      <c r="P878" s="38"/>
      <c r="Q878" s="38"/>
      <c r="R878" s="38"/>
      <c r="S878" s="66" t="str">
        <f t="shared" si="2045"/>
        <v/>
      </c>
      <c r="T878" s="105" t="str">
        <f t="shared" si="2003"/>
        <v/>
      </c>
    </row>
    <row r="879" spans="1:20" ht="20.25" thickTop="1" thickBot="1">
      <c r="A879" t="str">
        <f t="shared" ca="1" si="2113"/>
        <v/>
      </c>
      <c r="B879" s="74"/>
      <c r="C879" s="75"/>
      <c r="D879" s="81"/>
      <c r="E879" s="75"/>
      <c r="F879" s="72" t="s">
        <v>70</v>
      </c>
      <c r="G879" s="24">
        <f ca="1">SUBTOTAL(9,G4:G878)</f>
        <v>10433</v>
      </c>
      <c r="H879" s="24">
        <f ca="1">SUBTOTAL(9,H4:H878)</f>
        <v>5428</v>
      </c>
      <c r="I879" s="31"/>
      <c r="J879" s="54"/>
      <c r="K879" s="97"/>
      <c r="L879" s="60" t="str">
        <f t="shared" si="2043"/>
        <v/>
      </c>
      <c r="N879" s="108" t="s">
        <v>70</v>
      </c>
      <c r="O879" s="108" t="s">
        <v>70</v>
      </c>
      <c r="P879" s="38">
        <v>118</v>
      </c>
      <c r="Q879" s="38"/>
      <c r="R879" s="39"/>
      <c r="S879" s="66" t="str">
        <f t="shared" si="2045"/>
        <v/>
      </c>
      <c r="T879" s="105">
        <f ca="1">SUBTOTAL(2,T4:T878)</f>
        <v>4</v>
      </c>
    </row>
    <row r="880" spans="1:20" ht="19.5" thickBot="1">
      <c r="A880" t="str">
        <f t="shared" ca="1" si="2113"/>
        <v/>
      </c>
      <c r="B880" s="76"/>
      <c r="C880" s="77"/>
      <c r="D880" s="82"/>
      <c r="E880" s="77"/>
      <c r="F880" s="73" t="s">
        <v>71</v>
      </c>
      <c r="G880" s="24">
        <f ca="1">SUBTOTAL(2,Q4:Q878)</f>
        <v>4</v>
      </c>
      <c r="H880" s="24">
        <f ca="1">SUBTOTAL(2,R4:R878)</f>
        <v>4</v>
      </c>
      <c r="I880" s="31"/>
      <c r="J880" s="54"/>
      <c r="K880" s="97"/>
      <c r="L880" s="60" t="str">
        <f t="shared" si="2043"/>
        <v/>
      </c>
      <c r="N880" s="108" t="s">
        <v>71</v>
      </c>
      <c r="O880" s="108" t="s">
        <v>71</v>
      </c>
      <c r="P880" s="38">
        <v>118</v>
      </c>
      <c r="Q880" s="38"/>
      <c r="R880" s="39"/>
      <c r="S880" s="66" t="str">
        <f t="shared" si="2045"/>
        <v/>
      </c>
      <c r="T880" s="105">
        <f ca="1">SUBTOTAL(9,T4:T878)</f>
        <v>5428</v>
      </c>
    </row>
    <row r="881" spans="1:20">
      <c r="A881" t="str">
        <f t="shared" ca="1" si="2113"/>
        <v/>
      </c>
      <c r="L881" s="57" t="str">
        <f t="shared" si="2043"/>
        <v/>
      </c>
      <c r="N881" s="57" t="s">
        <v>71</v>
      </c>
      <c r="O881" s="15" t="s">
        <v>71</v>
      </c>
      <c r="P881" s="37">
        <v>118</v>
      </c>
      <c r="S881" t="str">
        <f t="shared" si="2045"/>
        <v/>
      </c>
      <c r="T881" s="104" t="str">
        <f t="shared" si="2003"/>
        <v/>
      </c>
    </row>
    <row r="882" spans="1:20">
      <c r="A882" t="str">
        <f t="shared" ca="1" si="2113"/>
        <v/>
      </c>
      <c r="G882" s="101" t="s">
        <v>56</v>
      </c>
      <c r="H882" s="99"/>
      <c r="I882" s="107" t="str">
        <f ca="1">"公共"&amp;IF(H880-T879&lt;=0,"0件",H880-T879&amp;"件")</f>
        <v>公共0件</v>
      </c>
      <c r="J882" s="106" t="str">
        <f ca="1">IF(H879-T880&lt;=0,"0円",H879-T880)</f>
        <v>0円</v>
      </c>
      <c r="L882" s="57" t="str">
        <f t="shared" si="2043"/>
        <v/>
      </c>
      <c r="N882" s="102" t="s">
        <v>71</v>
      </c>
      <c r="O882" s="103" t="s">
        <v>71</v>
      </c>
      <c r="P882" s="37">
        <v>118</v>
      </c>
      <c r="S882" t="str">
        <f t="shared" si="2045"/>
        <v/>
      </c>
      <c r="T882" s="104" t="str">
        <f t="shared" si="2003"/>
        <v/>
      </c>
    </row>
    <row r="883" spans="1:20">
      <c r="A883" t="str">
        <f t="shared" ca="1" si="2113"/>
        <v/>
      </c>
      <c r="G883" s="101" t="s">
        <v>56</v>
      </c>
      <c r="H883" s="100"/>
      <c r="I883" s="108" t="str">
        <f ca="1">IF(T879=0,"農集0件","農集"&amp;T879&amp;"件")</f>
        <v>農集4件</v>
      </c>
      <c r="J883" s="106">
        <f ca="1">IF(T880=0,"0円",T880)</f>
        <v>5428</v>
      </c>
      <c r="L883" s="57" t="str">
        <f t="shared" si="2043"/>
        <v/>
      </c>
      <c r="N883" s="103" t="s">
        <v>71</v>
      </c>
      <c r="O883" s="103" t="s">
        <v>71</v>
      </c>
      <c r="S883" t="str">
        <f t="shared" si="2045"/>
        <v/>
      </c>
      <c r="T883" s="104" t="str">
        <f t="shared" si="2003"/>
        <v/>
      </c>
    </row>
    <row r="884" spans="1:20" hidden="1">
      <c r="A884" t="str">
        <f t="shared" ca="1" si="2113"/>
        <v/>
      </c>
      <c r="L884" s="57" t="str">
        <f t="shared" si="2043"/>
        <v/>
      </c>
      <c r="P884" s="37">
        <v>119</v>
      </c>
      <c r="S884" t="str">
        <f t="shared" si="2045"/>
        <v/>
      </c>
      <c r="T884" s="104" t="str">
        <f t="shared" si="2003"/>
        <v/>
      </c>
    </row>
    <row r="885" spans="1:20" hidden="1">
      <c r="A885" t="str">
        <f t="shared" ca="1" si="2113"/>
        <v/>
      </c>
      <c r="L885" s="57" t="str">
        <f t="shared" si="2043"/>
        <v/>
      </c>
      <c r="P885" s="37">
        <v>119</v>
      </c>
      <c r="S885" t="str">
        <f t="shared" si="2045"/>
        <v/>
      </c>
      <c r="T885" s="104"/>
    </row>
    <row r="886" spans="1:20" hidden="1">
      <c r="A886" t="str">
        <f t="shared" ca="1" si="2113"/>
        <v/>
      </c>
      <c r="L886" s="57" t="str">
        <f t="shared" si="2043"/>
        <v/>
      </c>
      <c r="P886" s="37">
        <v>119</v>
      </c>
      <c r="S886" t="str">
        <f t="shared" si="2045"/>
        <v/>
      </c>
      <c r="T886" s="104"/>
    </row>
    <row r="887" spans="1:20" hidden="1">
      <c r="A887" t="str">
        <f t="shared" ca="1" si="2113"/>
        <v/>
      </c>
      <c r="L887" s="57" t="str">
        <f t="shared" si="2043"/>
        <v/>
      </c>
      <c r="P887" s="37">
        <v>119</v>
      </c>
      <c r="S887" t="str">
        <f t="shared" si="2045"/>
        <v/>
      </c>
      <c r="T887" s="104"/>
    </row>
    <row r="888" spans="1:20" hidden="1">
      <c r="A888" t="str">
        <f t="shared" ca="1" si="2113"/>
        <v/>
      </c>
      <c r="L888" s="57" t="str">
        <f t="shared" si="2043"/>
        <v/>
      </c>
      <c r="S888" t="str">
        <f t="shared" si="2045"/>
        <v/>
      </c>
      <c r="T888" s="104"/>
    </row>
    <row r="889" spans="1:20" hidden="1">
      <c r="A889" t="str">
        <f t="shared" ca="1" si="2113"/>
        <v/>
      </c>
      <c r="L889" s="57" t="str">
        <f t="shared" si="2043"/>
        <v/>
      </c>
      <c r="P889" s="37">
        <v>120</v>
      </c>
      <c r="S889" t="str">
        <f t="shared" si="2045"/>
        <v/>
      </c>
      <c r="T889" s="104"/>
    </row>
    <row r="890" spans="1:20" hidden="1">
      <c r="A890" t="str">
        <f t="shared" ca="1" si="2113"/>
        <v/>
      </c>
      <c r="L890" s="57" t="str">
        <f t="shared" si="2043"/>
        <v/>
      </c>
      <c r="P890" s="37">
        <v>120</v>
      </c>
      <c r="S890" t="str">
        <f t="shared" si="2045"/>
        <v/>
      </c>
      <c r="T890" s="104"/>
    </row>
    <row r="891" spans="1:20" hidden="1">
      <c r="A891" t="str">
        <f t="shared" ca="1" si="2113"/>
        <v/>
      </c>
      <c r="L891" s="57" t="str">
        <f t="shared" si="2043"/>
        <v/>
      </c>
      <c r="P891" s="37">
        <v>120</v>
      </c>
      <c r="S891" t="str">
        <f t="shared" si="2045"/>
        <v/>
      </c>
      <c r="T891" s="104"/>
    </row>
    <row r="892" spans="1:20" hidden="1">
      <c r="A892" t="str">
        <f t="shared" ca="1" si="2113"/>
        <v/>
      </c>
      <c r="L892" s="57" t="str">
        <f t="shared" si="2043"/>
        <v/>
      </c>
      <c r="P892" s="37">
        <v>120</v>
      </c>
      <c r="S892" t="str">
        <f t="shared" si="2045"/>
        <v/>
      </c>
      <c r="T892" s="104"/>
    </row>
    <row r="893" spans="1:20" hidden="1">
      <c r="A893" t="str">
        <f t="shared" ca="1" si="2113"/>
        <v/>
      </c>
      <c r="L893" s="57" t="str">
        <f t="shared" si="2043"/>
        <v/>
      </c>
      <c r="S893" t="str">
        <f t="shared" si="2045"/>
        <v/>
      </c>
      <c r="T893" s="104"/>
    </row>
    <row r="894" spans="1:20" hidden="1">
      <c r="A894" t="str">
        <f t="shared" ca="1" si="2113"/>
        <v/>
      </c>
      <c r="L894" s="57" t="str">
        <f t="shared" si="2043"/>
        <v/>
      </c>
      <c r="P894" s="37">
        <v>121</v>
      </c>
      <c r="S894" t="str">
        <f t="shared" si="2045"/>
        <v/>
      </c>
      <c r="T894" s="104"/>
    </row>
    <row r="895" spans="1:20" hidden="1">
      <c r="A895" t="str">
        <f t="shared" ca="1" si="2113"/>
        <v/>
      </c>
      <c r="L895" s="57" t="str">
        <f t="shared" si="2043"/>
        <v/>
      </c>
      <c r="P895" s="37">
        <v>121</v>
      </c>
      <c r="S895" t="str">
        <f t="shared" si="2045"/>
        <v/>
      </c>
      <c r="T895" s="104"/>
    </row>
    <row r="896" spans="1:20" hidden="1">
      <c r="A896" t="str">
        <f t="shared" ca="1" si="2113"/>
        <v/>
      </c>
      <c r="L896" s="57" t="str">
        <f t="shared" si="2043"/>
        <v/>
      </c>
      <c r="P896" s="37">
        <v>121</v>
      </c>
      <c r="S896" t="str">
        <f t="shared" si="2045"/>
        <v/>
      </c>
      <c r="T896" s="104"/>
    </row>
    <row r="897" spans="1:20" hidden="1">
      <c r="A897" t="str">
        <f t="shared" ca="1" si="2113"/>
        <v/>
      </c>
      <c r="L897" s="57" t="str">
        <f t="shared" si="2043"/>
        <v/>
      </c>
      <c r="P897" s="37">
        <v>121</v>
      </c>
      <c r="S897" t="str">
        <f t="shared" si="2045"/>
        <v/>
      </c>
      <c r="T897" s="104"/>
    </row>
    <row r="898" spans="1:20" hidden="1">
      <c r="A898" t="str">
        <f t="shared" ca="1" si="2113"/>
        <v/>
      </c>
      <c r="L898" s="57" t="str">
        <f t="shared" si="2043"/>
        <v/>
      </c>
      <c r="S898" t="str">
        <f t="shared" si="2045"/>
        <v/>
      </c>
      <c r="T898" s="104"/>
    </row>
    <row r="899" spans="1:20" hidden="1">
      <c r="A899" t="str">
        <f t="shared" ca="1" si="2113"/>
        <v/>
      </c>
      <c r="L899" s="57" t="str">
        <f t="shared" si="2043"/>
        <v/>
      </c>
      <c r="P899" s="37">
        <v>122</v>
      </c>
      <c r="S899" t="str">
        <f t="shared" si="2045"/>
        <v/>
      </c>
      <c r="T899" s="104"/>
    </row>
    <row r="900" spans="1:20" hidden="1">
      <c r="A900" t="str">
        <f t="shared" ca="1" si="2113"/>
        <v/>
      </c>
      <c r="L900" s="57" t="str">
        <f t="shared" si="2043"/>
        <v/>
      </c>
      <c r="P900" s="37">
        <v>122</v>
      </c>
      <c r="S900" t="str">
        <f t="shared" si="2045"/>
        <v/>
      </c>
      <c r="T900" s="104"/>
    </row>
    <row r="901" spans="1:20" hidden="1">
      <c r="A901" t="str">
        <f t="shared" ca="1" si="2113"/>
        <v/>
      </c>
      <c r="L901" s="57" t="str">
        <f t="shared" si="2043"/>
        <v/>
      </c>
      <c r="P901" s="37">
        <v>122</v>
      </c>
      <c r="S901" t="str">
        <f t="shared" si="2045"/>
        <v/>
      </c>
      <c r="T901" s="104"/>
    </row>
    <row r="902" spans="1:20" hidden="1">
      <c r="A902" t="str">
        <f t="shared" ca="1" si="2113"/>
        <v/>
      </c>
      <c r="L902" s="57" t="str">
        <f t="shared" si="2043"/>
        <v/>
      </c>
      <c r="P902" s="37">
        <v>122</v>
      </c>
      <c r="S902" t="str">
        <f t="shared" si="2045"/>
        <v/>
      </c>
      <c r="T902" s="104"/>
    </row>
    <row r="903" spans="1:20" hidden="1">
      <c r="A903" t="str">
        <f t="shared" ca="1" si="2113"/>
        <v/>
      </c>
      <c r="L903" s="57" t="str">
        <f t="shared" si="2043"/>
        <v/>
      </c>
      <c r="S903" t="str">
        <f t="shared" si="2045"/>
        <v/>
      </c>
      <c r="T903" s="104"/>
    </row>
    <row r="904" spans="1:20" hidden="1">
      <c r="A904" t="str">
        <f t="shared" ca="1" si="2113"/>
        <v/>
      </c>
      <c r="L904" s="57" t="str">
        <f t="shared" si="2043"/>
        <v/>
      </c>
      <c r="P904" s="37">
        <v>123</v>
      </c>
      <c r="S904" t="str">
        <f t="shared" si="2045"/>
        <v/>
      </c>
      <c r="T904" s="104"/>
    </row>
    <row r="905" spans="1:20" hidden="1">
      <c r="A905" t="str">
        <f t="shared" ca="1" si="2113"/>
        <v/>
      </c>
      <c r="L905" s="57" t="str">
        <f t="shared" si="2043"/>
        <v/>
      </c>
      <c r="P905" s="37">
        <v>123</v>
      </c>
      <c r="S905" t="str">
        <f t="shared" si="2045"/>
        <v/>
      </c>
      <c r="T905" s="104"/>
    </row>
    <row r="906" spans="1:20" hidden="1">
      <c r="A906" t="str">
        <f t="shared" ca="1" si="2113"/>
        <v/>
      </c>
      <c r="L906" s="57" t="str">
        <f t="shared" si="2043"/>
        <v/>
      </c>
      <c r="P906" s="37">
        <v>123</v>
      </c>
      <c r="S906" t="str">
        <f t="shared" si="2045"/>
        <v/>
      </c>
      <c r="T906" s="104"/>
    </row>
    <row r="907" spans="1:20" hidden="1">
      <c r="A907" t="str">
        <f t="shared" ca="1" si="2113"/>
        <v/>
      </c>
      <c r="L907" s="57" t="str">
        <f t="shared" si="2043"/>
        <v/>
      </c>
      <c r="P907" s="37">
        <v>123</v>
      </c>
      <c r="S907" t="str">
        <f t="shared" si="2045"/>
        <v/>
      </c>
      <c r="T907" s="104"/>
    </row>
    <row r="908" spans="1:20" hidden="1">
      <c r="A908" t="str">
        <f t="shared" ca="1" si="2113"/>
        <v/>
      </c>
      <c r="L908" s="57" t="str">
        <f t="shared" si="2043"/>
        <v/>
      </c>
      <c r="S908" t="str">
        <f t="shared" si="2045"/>
        <v/>
      </c>
      <c r="T908" s="104"/>
    </row>
    <row r="909" spans="1:20" hidden="1">
      <c r="A909" t="str">
        <f t="shared" ca="1" si="2113"/>
        <v/>
      </c>
      <c r="L909" s="57" t="str">
        <f t="shared" si="2043"/>
        <v/>
      </c>
      <c r="P909" s="37">
        <v>124</v>
      </c>
      <c r="S909" t="str">
        <f t="shared" si="2045"/>
        <v/>
      </c>
      <c r="T909" s="104"/>
    </row>
    <row r="910" spans="1:20" hidden="1">
      <c r="A910" t="str">
        <f t="shared" ca="1" si="2113"/>
        <v/>
      </c>
      <c r="L910" s="57" t="str">
        <f t="shared" si="2043"/>
        <v/>
      </c>
      <c r="P910" s="37">
        <v>124</v>
      </c>
      <c r="S910" t="str">
        <f t="shared" si="2045"/>
        <v/>
      </c>
      <c r="T910" s="104"/>
    </row>
    <row r="911" spans="1:20" hidden="1">
      <c r="A911" t="str">
        <f t="shared" ca="1" si="2113"/>
        <v/>
      </c>
      <c r="L911" s="57" t="str">
        <f t="shared" si="2043"/>
        <v/>
      </c>
      <c r="P911" s="37">
        <v>124</v>
      </c>
      <c r="S911" t="str">
        <f t="shared" si="2045"/>
        <v/>
      </c>
      <c r="T911" s="104"/>
    </row>
    <row r="912" spans="1:20" hidden="1">
      <c r="A912" t="str">
        <f t="shared" ca="1" si="2113"/>
        <v/>
      </c>
      <c r="L912" s="57" t="str">
        <f t="shared" si="2043"/>
        <v/>
      </c>
      <c r="P912" s="37">
        <v>124</v>
      </c>
      <c r="S912" t="str">
        <f t="shared" si="2045"/>
        <v/>
      </c>
      <c r="T912" s="104"/>
    </row>
    <row r="913" spans="1:20" hidden="1">
      <c r="A913" t="str">
        <f t="shared" ca="1" si="2113"/>
        <v/>
      </c>
      <c r="L913" s="57" t="str">
        <f t="shared" si="2043"/>
        <v/>
      </c>
      <c r="S913" t="str">
        <f t="shared" si="2045"/>
        <v/>
      </c>
      <c r="T913" s="104"/>
    </row>
    <row r="914" spans="1:20" hidden="1">
      <c r="A914" t="str">
        <f t="shared" ca="1" si="2113"/>
        <v/>
      </c>
      <c r="L914" s="57" t="str">
        <f t="shared" si="2043"/>
        <v/>
      </c>
      <c r="P914" s="37">
        <v>125</v>
      </c>
      <c r="S914" t="str">
        <f t="shared" si="2045"/>
        <v/>
      </c>
      <c r="T914" s="104"/>
    </row>
    <row r="915" spans="1:20" hidden="1">
      <c r="A915" t="str">
        <f t="shared" ca="1" si="2113"/>
        <v/>
      </c>
      <c r="L915" s="57" t="str">
        <f t="shared" si="2043"/>
        <v/>
      </c>
      <c r="P915" s="37">
        <v>125</v>
      </c>
      <c r="S915" t="str">
        <f t="shared" si="2045"/>
        <v/>
      </c>
      <c r="T915" s="104"/>
    </row>
    <row r="916" spans="1:20" hidden="1">
      <c r="A916" t="str">
        <f t="shared" ca="1" si="2113"/>
        <v/>
      </c>
      <c r="L916" s="57" t="str">
        <f t="shared" ref="L916:L979" si="2117">IF(OR(S916="370",S916="371",S916="372",S916="373",S916="374",S916="375",S916="376",S916="377",S916="378",S916="379",S916="380",S916="039",S916="389"),"農集","")</f>
        <v/>
      </c>
      <c r="P916" s="37">
        <v>125</v>
      </c>
      <c r="S916" t="str">
        <f t="shared" ref="S916:S979" si="2118">IF(C916="","",LEFT(TEXT(C916,"000000000"),3))</f>
        <v/>
      </c>
      <c r="T916" s="104"/>
    </row>
    <row r="917" spans="1:20" hidden="1">
      <c r="A917" t="str">
        <f t="shared" ca="1" si="2113"/>
        <v/>
      </c>
      <c r="L917" s="57" t="str">
        <f t="shared" si="2117"/>
        <v/>
      </c>
      <c r="P917" s="37">
        <v>125</v>
      </c>
      <c r="S917" t="str">
        <f t="shared" si="2118"/>
        <v/>
      </c>
      <c r="T917" s="104"/>
    </row>
    <row r="918" spans="1:20" hidden="1">
      <c r="A918" t="str">
        <f t="shared" ca="1" si="2113"/>
        <v/>
      </c>
      <c r="L918" s="57" t="str">
        <f t="shared" si="2117"/>
        <v/>
      </c>
      <c r="S918" t="str">
        <f t="shared" si="2118"/>
        <v/>
      </c>
      <c r="T918" s="104"/>
    </row>
    <row r="919" spans="1:20" hidden="1">
      <c r="A919" t="str">
        <f t="shared" ca="1" si="2113"/>
        <v/>
      </c>
      <c r="L919" s="57" t="str">
        <f t="shared" si="2117"/>
        <v/>
      </c>
      <c r="P919" s="37">
        <v>126</v>
      </c>
      <c r="S919" t="str">
        <f t="shared" si="2118"/>
        <v/>
      </c>
      <c r="T919" s="104"/>
    </row>
    <row r="920" spans="1:20" hidden="1">
      <c r="A920" t="str">
        <f t="shared" ca="1" si="2113"/>
        <v/>
      </c>
      <c r="L920" s="57" t="str">
        <f t="shared" si="2117"/>
        <v/>
      </c>
      <c r="P920" s="37">
        <v>126</v>
      </c>
      <c r="S920" t="str">
        <f t="shared" si="2118"/>
        <v/>
      </c>
      <c r="T920" s="104"/>
    </row>
    <row r="921" spans="1:20" hidden="1">
      <c r="A921" t="str">
        <f t="shared" ca="1" si="2113"/>
        <v/>
      </c>
      <c r="L921" s="57" t="str">
        <f t="shared" si="2117"/>
        <v/>
      </c>
      <c r="P921" s="37">
        <v>126</v>
      </c>
      <c r="S921" t="str">
        <f t="shared" si="2118"/>
        <v/>
      </c>
      <c r="T921" s="104"/>
    </row>
    <row r="922" spans="1:20" hidden="1">
      <c r="A922" t="str">
        <f t="shared" ca="1" si="2113"/>
        <v/>
      </c>
      <c r="L922" s="57" t="str">
        <f t="shared" si="2117"/>
        <v/>
      </c>
      <c r="P922" s="37">
        <v>126</v>
      </c>
      <c r="S922" t="str">
        <f t="shared" si="2118"/>
        <v/>
      </c>
      <c r="T922" s="104"/>
    </row>
    <row r="923" spans="1:20" hidden="1">
      <c r="A923" t="str">
        <f t="shared" ca="1" si="2113"/>
        <v/>
      </c>
      <c r="L923" s="57" t="str">
        <f t="shared" si="2117"/>
        <v/>
      </c>
      <c r="S923" t="str">
        <f t="shared" si="2118"/>
        <v/>
      </c>
      <c r="T923" s="104"/>
    </row>
    <row r="924" spans="1:20" hidden="1">
      <c r="A924" t="str">
        <f t="shared" ca="1" si="2113"/>
        <v/>
      </c>
      <c r="L924" s="57" t="str">
        <f t="shared" si="2117"/>
        <v/>
      </c>
      <c r="P924" s="37">
        <v>127</v>
      </c>
      <c r="S924" t="str">
        <f t="shared" si="2118"/>
        <v/>
      </c>
      <c r="T924" s="104"/>
    </row>
    <row r="925" spans="1:20" hidden="1">
      <c r="A925" t="str">
        <f t="shared" ca="1" si="2113"/>
        <v/>
      </c>
      <c r="L925" s="57" t="str">
        <f t="shared" si="2117"/>
        <v/>
      </c>
      <c r="P925" s="37">
        <v>127</v>
      </c>
      <c r="S925" t="str">
        <f t="shared" si="2118"/>
        <v/>
      </c>
      <c r="T925" s="104"/>
    </row>
    <row r="926" spans="1:20" hidden="1">
      <c r="A926" t="str">
        <f t="shared" ca="1" si="2113"/>
        <v/>
      </c>
      <c r="L926" s="57" t="str">
        <f t="shared" si="2117"/>
        <v/>
      </c>
      <c r="P926" s="37">
        <v>127</v>
      </c>
      <c r="S926" t="str">
        <f t="shared" si="2118"/>
        <v/>
      </c>
      <c r="T926" s="104"/>
    </row>
    <row r="927" spans="1:20" hidden="1">
      <c r="A927" t="str">
        <f t="shared" ca="1" si="2113"/>
        <v/>
      </c>
      <c r="L927" s="57" t="str">
        <f t="shared" si="2117"/>
        <v/>
      </c>
      <c r="P927" s="37">
        <v>127</v>
      </c>
      <c r="S927" t="str">
        <f t="shared" si="2118"/>
        <v/>
      </c>
      <c r="T927" s="104"/>
    </row>
    <row r="928" spans="1:20" hidden="1">
      <c r="A928" t="str">
        <f t="shared" ca="1" si="2113"/>
        <v/>
      </c>
      <c r="L928" s="57" t="str">
        <f t="shared" si="2117"/>
        <v/>
      </c>
      <c r="S928" t="str">
        <f t="shared" si="2118"/>
        <v/>
      </c>
      <c r="T928" s="104"/>
    </row>
    <row r="929" spans="1:20" hidden="1">
      <c r="A929" t="str">
        <f t="shared" ca="1" si="2113"/>
        <v/>
      </c>
      <c r="L929" s="57" t="str">
        <f t="shared" si="2117"/>
        <v/>
      </c>
      <c r="P929" s="37">
        <v>128</v>
      </c>
      <c r="S929" t="str">
        <f t="shared" si="2118"/>
        <v/>
      </c>
      <c r="T929" s="104"/>
    </row>
    <row r="930" spans="1:20" hidden="1">
      <c r="A930" t="str">
        <f t="shared" ca="1" si="2113"/>
        <v/>
      </c>
      <c r="L930" s="57" t="str">
        <f t="shared" si="2117"/>
        <v/>
      </c>
      <c r="P930" s="37">
        <v>128</v>
      </c>
      <c r="S930" t="str">
        <f t="shared" si="2118"/>
        <v/>
      </c>
      <c r="T930" s="104"/>
    </row>
    <row r="931" spans="1:20" hidden="1">
      <c r="A931" t="str">
        <f t="shared" ca="1" si="2113"/>
        <v/>
      </c>
      <c r="L931" s="57" t="str">
        <f t="shared" si="2117"/>
        <v/>
      </c>
      <c r="P931" s="37">
        <v>128</v>
      </c>
      <c r="S931" t="str">
        <f t="shared" si="2118"/>
        <v/>
      </c>
      <c r="T931" s="104"/>
    </row>
    <row r="932" spans="1:20" hidden="1">
      <c r="A932" t="str">
        <f t="shared" ca="1" si="2113"/>
        <v/>
      </c>
      <c r="L932" s="57" t="str">
        <f t="shared" si="2117"/>
        <v/>
      </c>
      <c r="P932" s="37">
        <v>128</v>
      </c>
      <c r="S932" t="str">
        <f t="shared" si="2118"/>
        <v/>
      </c>
      <c r="T932" s="104"/>
    </row>
    <row r="933" spans="1:20" hidden="1">
      <c r="A933" t="str">
        <f t="shared" ca="1" si="2113"/>
        <v/>
      </c>
      <c r="L933" s="57" t="str">
        <f t="shared" si="2117"/>
        <v/>
      </c>
      <c r="S933" t="str">
        <f t="shared" si="2118"/>
        <v/>
      </c>
      <c r="T933" s="104"/>
    </row>
    <row r="934" spans="1:20" hidden="1">
      <c r="A934" t="str">
        <f t="shared" ca="1" si="2113"/>
        <v/>
      </c>
      <c r="L934" s="57" t="str">
        <f t="shared" si="2117"/>
        <v/>
      </c>
      <c r="P934" s="37">
        <v>129</v>
      </c>
      <c r="S934" t="str">
        <f t="shared" si="2118"/>
        <v/>
      </c>
      <c r="T934" s="104"/>
    </row>
    <row r="935" spans="1:20" hidden="1">
      <c r="A935" t="str">
        <f t="shared" ca="1" si="2113"/>
        <v/>
      </c>
      <c r="L935" s="57" t="str">
        <f t="shared" si="2117"/>
        <v/>
      </c>
      <c r="P935" s="37">
        <v>129</v>
      </c>
      <c r="S935" t="str">
        <f t="shared" si="2118"/>
        <v/>
      </c>
      <c r="T935" s="104"/>
    </row>
    <row r="936" spans="1:20" hidden="1">
      <c r="A936" t="str">
        <f t="shared" ca="1" si="2113"/>
        <v/>
      </c>
      <c r="L936" s="57" t="str">
        <f t="shared" si="2117"/>
        <v/>
      </c>
      <c r="P936" s="37">
        <v>129</v>
      </c>
      <c r="S936" t="str">
        <f t="shared" si="2118"/>
        <v/>
      </c>
      <c r="T936" s="104"/>
    </row>
    <row r="937" spans="1:20" hidden="1">
      <c r="A937" t="str">
        <f t="shared" ca="1" si="2113"/>
        <v/>
      </c>
      <c r="L937" s="57" t="str">
        <f t="shared" si="2117"/>
        <v/>
      </c>
      <c r="P937" s="37">
        <v>129</v>
      </c>
      <c r="S937" t="str">
        <f t="shared" si="2118"/>
        <v/>
      </c>
      <c r="T937" s="104"/>
    </row>
    <row r="938" spans="1:20" hidden="1">
      <c r="A938" t="str">
        <f t="shared" ca="1" si="2113"/>
        <v/>
      </c>
      <c r="L938" s="57" t="str">
        <f t="shared" si="2117"/>
        <v/>
      </c>
      <c r="S938" t="str">
        <f t="shared" si="2118"/>
        <v/>
      </c>
      <c r="T938" s="104"/>
    </row>
    <row r="939" spans="1:20" hidden="1">
      <c r="A939" t="str">
        <f t="shared" ca="1" si="2113"/>
        <v/>
      </c>
      <c r="L939" s="57" t="str">
        <f t="shared" si="2117"/>
        <v/>
      </c>
      <c r="P939" s="37">
        <v>130</v>
      </c>
      <c r="S939" t="str">
        <f t="shared" si="2118"/>
        <v/>
      </c>
      <c r="T939" s="104"/>
    </row>
    <row r="940" spans="1:20" hidden="1">
      <c r="A940" t="str">
        <f t="shared" ca="1" si="2113"/>
        <v/>
      </c>
      <c r="L940" s="57" t="str">
        <f t="shared" si="2117"/>
        <v/>
      </c>
      <c r="P940" s="37">
        <v>130</v>
      </c>
      <c r="S940" t="str">
        <f t="shared" si="2118"/>
        <v/>
      </c>
      <c r="T940" s="104"/>
    </row>
    <row r="941" spans="1:20" hidden="1">
      <c r="A941" t="str">
        <f t="shared" ca="1" si="2113"/>
        <v/>
      </c>
      <c r="L941" s="57" t="str">
        <f t="shared" si="2117"/>
        <v/>
      </c>
      <c r="P941" s="37">
        <v>130</v>
      </c>
      <c r="S941" t="str">
        <f t="shared" si="2118"/>
        <v/>
      </c>
      <c r="T941" s="104"/>
    </row>
    <row r="942" spans="1:20" hidden="1">
      <c r="A942" t="str">
        <f t="shared" ref="A942:A1005" ca="1" si="2119">IF(B942="","",INDIRECT("減額一覧!B"&amp;$P942))</f>
        <v/>
      </c>
      <c r="L942" s="57" t="str">
        <f t="shared" si="2117"/>
        <v/>
      </c>
      <c r="P942" s="37">
        <v>130</v>
      </c>
      <c r="S942" t="str">
        <f t="shared" si="2118"/>
        <v/>
      </c>
      <c r="T942" s="104"/>
    </row>
    <row r="943" spans="1:20" hidden="1">
      <c r="A943" t="str">
        <f t="shared" ca="1" si="2119"/>
        <v/>
      </c>
      <c r="L943" s="57" t="str">
        <f t="shared" si="2117"/>
        <v/>
      </c>
      <c r="S943" t="str">
        <f t="shared" si="2118"/>
        <v/>
      </c>
      <c r="T943" s="104"/>
    </row>
    <row r="944" spans="1:20" hidden="1">
      <c r="A944" t="str">
        <f t="shared" ca="1" si="2119"/>
        <v/>
      </c>
      <c r="L944" s="57" t="str">
        <f t="shared" si="2117"/>
        <v/>
      </c>
      <c r="P944" s="37">
        <v>131</v>
      </c>
      <c r="S944" t="str">
        <f t="shared" si="2118"/>
        <v/>
      </c>
      <c r="T944" s="104"/>
    </row>
    <row r="945" spans="1:20" hidden="1">
      <c r="A945" t="str">
        <f t="shared" ca="1" si="2119"/>
        <v/>
      </c>
      <c r="L945" s="57" t="str">
        <f t="shared" si="2117"/>
        <v/>
      </c>
      <c r="P945" s="37">
        <v>131</v>
      </c>
      <c r="S945" t="str">
        <f t="shared" si="2118"/>
        <v/>
      </c>
      <c r="T945" s="104"/>
    </row>
    <row r="946" spans="1:20" hidden="1">
      <c r="A946" t="str">
        <f t="shared" ca="1" si="2119"/>
        <v/>
      </c>
      <c r="L946" s="57" t="str">
        <f t="shared" si="2117"/>
        <v/>
      </c>
      <c r="P946" s="37">
        <v>131</v>
      </c>
      <c r="S946" t="str">
        <f t="shared" si="2118"/>
        <v/>
      </c>
      <c r="T946" s="104"/>
    </row>
    <row r="947" spans="1:20" hidden="1">
      <c r="A947" t="str">
        <f t="shared" ca="1" si="2119"/>
        <v/>
      </c>
      <c r="L947" s="57" t="str">
        <f t="shared" si="2117"/>
        <v/>
      </c>
      <c r="P947" s="37">
        <v>131</v>
      </c>
      <c r="S947" t="str">
        <f t="shared" si="2118"/>
        <v/>
      </c>
      <c r="T947" s="104"/>
    </row>
    <row r="948" spans="1:20" hidden="1">
      <c r="A948" t="str">
        <f t="shared" ca="1" si="2119"/>
        <v/>
      </c>
      <c r="L948" s="57" t="str">
        <f t="shared" si="2117"/>
        <v/>
      </c>
      <c r="S948" t="str">
        <f t="shared" si="2118"/>
        <v/>
      </c>
      <c r="T948" s="104"/>
    </row>
    <row r="949" spans="1:20" hidden="1">
      <c r="A949" t="str">
        <f t="shared" ca="1" si="2119"/>
        <v/>
      </c>
      <c r="L949" s="57" t="str">
        <f t="shared" si="2117"/>
        <v/>
      </c>
      <c r="P949" s="37">
        <v>132</v>
      </c>
      <c r="S949" t="str">
        <f t="shared" si="2118"/>
        <v/>
      </c>
      <c r="T949" s="104"/>
    </row>
    <row r="950" spans="1:20" hidden="1">
      <c r="A950" t="str">
        <f t="shared" ca="1" si="2119"/>
        <v/>
      </c>
      <c r="L950" s="57" t="str">
        <f t="shared" si="2117"/>
        <v/>
      </c>
      <c r="P950" s="37">
        <v>132</v>
      </c>
      <c r="S950" t="str">
        <f t="shared" si="2118"/>
        <v/>
      </c>
      <c r="T950" s="104"/>
    </row>
    <row r="951" spans="1:20" hidden="1">
      <c r="A951" t="str">
        <f t="shared" ca="1" si="2119"/>
        <v/>
      </c>
      <c r="L951" s="57" t="str">
        <f t="shared" si="2117"/>
        <v/>
      </c>
      <c r="P951" s="37">
        <v>132</v>
      </c>
      <c r="S951" t="str">
        <f t="shared" si="2118"/>
        <v/>
      </c>
      <c r="T951" s="104"/>
    </row>
    <row r="952" spans="1:20" hidden="1">
      <c r="A952" t="str">
        <f t="shared" ca="1" si="2119"/>
        <v/>
      </c>
      <c r="L952" s="57" t="str">
        <f t="shared" si="2117"/>
        <v/>
      </c>
      <c r="P952" s="37">
        <v>132</v>
      </c>
      <c r="S952" t="str">
        <f t="shared" si="2118"/>
        <v/>
      </c>
      <c r="T952" s="104"/>
    </row>
    <row r="953" spans="1:20" hidden="1">
      <c r="A953" t="str">
        <f t="shared" ca="1" si="2119"/>
        <v/>
      </c>
      <c r="L953" s="57" t="str">
        <f t="shared" si="2117"/>
        <v/>
      </c>
      <c r="S953" t="str">
        <f t="shared" si="2118"/>
        <v/>
      </c>
      <c r="T953" s="104"/>
    </row>
    <row r="954" spans="1:20" hidden="1">
      <c r="A954" t="str">
        <f t="shared" ca="1" si="2119"/>
        <v/>
      </c>
      <c r="L954" s="57" t="str">
        <f t="shared" si="2117"/>
        <v/>
      </c>
      <c r="P954" s="37">
        <v>133</v>
      </c>
      <c r="S954" t="str">
        <f t="shared" si="2118"/>
        <v/>
      </c>
      <c r="T954" s="104"/>
    </row>
    <row r="955" spans="1:20" hidden="1">
      <c r="A955" t="str">
        <f t="shared" ca="1" si="2119"/>
        <v/>
      </c>
      <c r="L955" s="57" t="str">
        <f t="shared" si="2117"/>
        <v/>
      </c>
      <c r="P955" s="37">
        <v>133</v>
      </c>
      <c r="S955" t="str">
        <f t="shared" si="2118"/>
        <v/>
      </c>
      <c r="T955" s="104"/>
    </row>
    <row r="956" spans="1:20" hidden="1">
      <c r="A956" t="str">
        <f t="shared" ca="1" si="2119"/>
        <v/>
      </c>
      <c r="L956" s="57" t="str">
        <f t="shared" si="2117"/>
        <v/>
      </c>
      <c r="P956" s="37">
        <v>133</v>
      </c>
      <c r="S956" t="str">
        <f t="shared" si="2118"/>
        <v/>
      </c>
      <c r="T956" s="104"/>
    </row>
    <row r="957" spans="1:20" hidden="1">
      <c r="A957" t="str">
        <f t="shared" ca="1" si="2119"/>
        <v/>
      </c>
      <c r="L957" s="57" t="str">
        <f t="shared" si="2117"/>
        <v/>
      </c>
      <c r="P957" s="37">
        <v>133</v>
      </c>
      <c r="S957" t="str">
        <f t="shared" si="2118"/>
        <v/>
      </c>
      <c r="T957" s="104"/>
    </row>
    <row r="958" spans="1:20" hidden="1">
      <c r="A958" t="str">
        <f t="shared" ca="1" si="2119"/>
        <v/>
      </c>
      <c r="L958" s="57" t="str">
        <f t="shared" si="2117"/>
        <v/>
      </c>
      <c r="S958" t="str">
        <f t="shared" si="2118"/>
        <v/>
      </c>
      <c r="T958" s="104"/>
    </row>
    <row r="959" spans="1:20" hidden="1">
      <c r="A959" t="str">
        <f t="shared" ca="1" si="2119"/>
        <v/>
      </c>
      <c r="L959" s="57" t="str">
        <f t="shared" si="2117"/>
        <v/>
      </c>
      <c r="P959" s="37">
        <v>134</v>
      </c>
      <c r="S959" t="str">
        <f t="shared" si="2118"/>
        <v/>
      </c>
      <c r="T959" s="104"/>
    </row>
    <row r="960" spans="1:20" hidden="1">
      <c r="A960" t="str">
        <f t="shared" ca="1" si="2119"/>
        <v/>
      </c>
      <c r="L960" s="57" t="str">
        <f t="shared" si="2117"/>
        <v/>
      </c>
      <c r="P960" s="37">
        <v>134</v>
      </c>
      <c r="S960" t="str">
        <f t="shared" si="2118"/>
        <v/>
      </c>
      <c r="T960" s="104"/>
    </row>
    <row r="961" spans="1:20" hidden="1">
      <c r="A961" t="str">
        <f t="shared" ca="1" si="2119"/>
        <v/>
      </c>
      <c r="L961" s="57" t="str">
        <f t="shared" si="2117"/>
        <v/>
      </c>
      <c r="P961" s="37">
        <v>134</v>
      </c>
      <c r="S961" t="str">
        <f t="shared" si="2118"/>
        <v/>
      </c>
      <c r="T961" s="104"/>
    </row>
    <row r="962" spans="1:20" hidden="1">
      <c r="A962" t="str">
        <f t="shared" ca="1" si="2119"/>
        <v/>
      </c>
      <c r="L962" s="57" t="str">
        <f t="shared" si="2117"/>
        <v/>
      </c>
      <c r="P962" s="37">
        <v>134</v>
      </c>
      <c r="S962" t="str">
        <f t="shared" si="2118"/>
        <v/>
      </c>
      <c r="T962" s="104"/>
    </row>
    <row r="963" spans="1:20" hidden="1">
      <c r="A963" t="str">
        <f t="shared" ca="1" si="2119"/>
        <v/>
      </c>
      <c r="L963" s="57" t="str">
        <f t="shared" si="2117"/>
        <v/>
      </c>
      <c r="S963" t="str">
        <f t="shared" si="2118"/>
        <v/>
      </c>
      <c r="T963" s="104"/>
    </row>
    <row r="964" spans="1:20" hidden="1">
      <c r="A964" t="str">
        <f t="shared" ca="1" si="2119"/>
        <v/>
      </c>
      <c r="L964" s="57" t="str">
        <f t="shared" si="2117"/>
        <v/>
      </c>
      <c r="P964" s="37">
        <v>135</v>
      </c>
      <c r="S964" t="str">
        <f t="shared" si="2118"/>
        <v/>
      </c>
      <c r="T964" s="104"/>
    </row>
    <row r="965" spans="1:20" hidden="1">
      <c r="A965" t="str">
        <f t="shared" ca="1" si="2119"/>
        <v/>
      </c>
      <c r="L965" s="57" t="str">
        <f t="shared" si="2117"/>
        <v/>
      </c>
      <c r="P965" s="37">
        <v>135</v>
      </c>
      <c r="S965" t="str">
        <f t="shared" si="2118"/>
        <v/>
      </c>
      <c r="T965" s="104"/>
    </row>
    <row r="966" spans="1:20" hidden="1">
      <c r="A966" t="str">
        <f t="shared" ca="1" si="2119"/>
        <v/>
      </c>
      <c r="L966" s="57" t="str">
        <f t="shared" si="2117"/>
        <v/>
      </c>
      <c r="P966" s="37">
        <v>135</v>
      </c>
      <c r="S966" t="str">
        <f t="shared" si="2118"/>
        <v/>
      </c>
      <c r="T966" s="104"/>
    </row>
    <row r="967" spans="1:20" hidden="1">
      <c r="A967" t="str">
        <f t="shared" ca="1" si="2119"/>
        <v/>
      </c>
      <c r="L967" s="57" t="str">
        <f t="shared" si="2117"/>
        <v/>
      </c>
      <c r="P967" s="37">
        <v>135</v>
      </c>
      <c r="S967" t="str">
        <f t="shared" si="2118"/>
        <v/>
      </c>
      <c r="T967" s="104"/>
    </row>
    <row r="968" spans="1:20" hidden="1">
      <c r="A968" t="str">
        <f t="shared" ca="1" si="2119"/>
        <v/>
      </c>
      <c r="L968" s="57" t="str">
        <f t="shared" si="2117"/>
        <v/>
      </c>
      <c r="S968" t="str">
        <f t="shared" si="2118"/>
        <v/>
      </c>
      <c r="T968" s="104"/>
    </row>
    <row r="969" spans="1:20" hidden="1">
      <c r="A969" t="str">
        <f t="shared" ca="1" si="2119"/>
        <v/>
      </c>
      <c r="L969" s="57" t="str">
        <f t="shared" si="2117"/>
        <v/>
      </c>
      <c r="P969" s="37">
        <v>136</v>
      </c>
      <c r="S969" t="str">
        <f t="shared" si="2118"/>
        <v/>
      </c>
      <c r="T969" s="104"/>
    </row>
    <row r="970" spans="1:20" hidden="1">
      <c r="A970" t="str">
        <f t="shared" ca="1" si="2119"/>
        <v/>
      </c>
      <c r="L970" s="57" t="str">
        <f t="shared" si="2117"/>
        <v/>
      </c>
      <c r="P970" s="37">
        <v>136</v>
      </c>
      <c r="S970" t="str">
        <f t="shared" si="2118"/>
        <v/>
      </c>
      <c r="T970" s="104"/>
    </row>
    <row r="971" spans="1:20" hidden="1">
      <c r="A971" t="str">
        <f t="shared" ca="1" si="2119"/>
        <v/>
      </c>
      <c r="L971" s="57" t="str">
        <f t="shared" si="2117"/>
        <v/>
      </c>
      <c r="P971" s="37">
        <v>136</v>
      </c>
      <c r="S971" t="str">
        <f t="shared" si="2118"/>
        <v/>
      </c>
      <c r="T971" s="104"/>
    </row>
    <row r="972" spans="1:20" hidden="1">
      <c r="A972" t="str">
        <f t="shared" ca="1" si="2119"/>
        <v/>
      </c>
      <c r="L972" s="57" t="str">
        <f t="shared" si="2117"/>
        <v/>
      </c>
      <c r="P972" s="37">
        <v>136</v>
      </c>
      <c r="S972" t="str">
        <f t="shared" si="2118"/>
        <v/>
      </c>
      <c r="T972" s="104"/>
    </row>
    <row r="973" spans="1:20" hidden="1">
      <c r="A973" t="str">
        <f t="shared" ca="1" si="2119"/>
        <v/>
      </c>
      <c r="L973" s="57" t="str">
        <f t="shared" si="2117"/>
        <v/>
      </c>
      <c r="S973" t="str">
        <f t="shared" si="2118"/>
        <v/>
      </c>
      <c r="T973" s="104"/>
    </row>
    <row r="974" spans="1:20" hidden="1">
      <c r="A974" t="str">
        <f t="shared" ca="1" si="2119"/>
        <v/>
      </c>
      <c r="L974" s="57" t="str">
        <f t="shared" si="2117"/>
        <v/>
      </c>
      <c r="P974" s="37">
        <v>137</v>
      </c>
      <c r="S974" t="str">
        <f t="shared" si="2118"/>
        <v/>
      </c>
      <c r="T974" s="104"/>
    </row>
    <row r="975" spans="1:20" hidden="1">
      <c r="A975" t="str">
        <f t="shared" ca="1" si="2119"/>
        <v/>
      </c>
      <c r="L975" s="57" t="str">
        <f t="shared" si="2117"/>
        <v/>
      </c>
      <c r="P975" s="37">
        <v>137</v>
      </c>
      <c r="S975" t="str">
        <f t="shared" si="2118"/>
        <v/>
      </c>
      <c r="T975" s="104"/>
    </row>
    <row r="976" spans="1:20" hidden="1">
      <c r="A976" t="str">
        <f t="shared" ca="1" si="2119"/>
        <v/>
      </c>
      <c r="L976" s="57" t="str">
        <f t="shared" si="2117"/>
        <v/>
      </c>
      <c r="P976" s="37">
        <v>137</v>
      </c>
      <c r="S976" t="str">
        <f t="shared" si="2118"/>
        <v/>
      </c>
      <c r="T976" s="104"/>
    </row>
    <row r="977" spans="1:20" hidden="1">
      <c r="A977" t="str">
        <f t="shared" ca="1" si="2119"/>
        <v/>
      </c>
      <c r="L977" s="57" t="str">
        <f t="shared" si="2117"/>
        <v/>
      </c>
      <c r="P977" s="37">
        <v>137</v>
      </c>
      <c r="S977" t="str">
        <f t="shared" si="2118"/>
        <v/>
      </c>
      <c r="T977" s="104"/>
    </row>
    <row r="978" spans="1:20" hidden="1">
      <c r="A978" t="str">
        <f t="shared" ca="1" si="2119"/>
        <v/>
      </c>
      <c r="L978" s="57" t="str">
        <f t="shared" si="2117"/>
        <v/>
      </c>
      <c r="S978" t="str">
        <f t="shared" si="2118"/>
        <v/>
      </c>
      <c r="T978" s="104"/>
    </row>
    <row r="979" spans="1:20" hidden="1">
      <c r="A979" t="str">
        <f t="shared" ca="1" si="2119"/>
        <v/>
      </c>
      <c r="L979" s="57" t="str">
        <f t="shared" si="2117"/>
        <v/>
      </c>
      <c r="P979" s="37">
        <v>138</v>
      </c>
      <c r="S979" t="str">
        <f t="shared" si="2118"/>
        <v/>
      </c>
      <c r="T979" s="104"/>
    </row>
    <row r="980" spans="1:20" hidden="1">
      <c r="A980" t="str">
        <f t="shared" ca="1" si="2119"/>
        <v/>
      </c>
      <c r="L980" s="57" t="str">
        <f t="shared" ref="L980:L1043" si="2120">IF(OR(S980="370",S980="371",S980="372",S980="373",S980="374",S980="375",S980="376",S980="377",S980="378",S980="379",S980="380",S980="039",S980="389"),"農集","")</f>
        <v/>
      </c>
      <c r="P980" s="37">
        <v>138</v>
      </c>
      <c r="S980" t="str">
        <f t="shared" ref="S980:S1043" si="2121">IF(C980="","",LEFT(TEXT(C980,"000000000"),3))</f>
        <v/>
      </c>
      <c r="T980" s="104"/>
    </row>
    <row r="981" spans="1:20" hidden="1">
      <c r="A981" t="str">
        <f t="shared" ca="1" si="2119"/>
        <v/>
      </c>
      <c r="L981" s="57" t="str">
        <f t="shared" si="2120"/>
        <v/>
      </c>
      <c r="P981" s="37">
        <v>138</v>
      </c>
      <c r="S981" t="str">
        <f t="shared" si="2121"/>
        <v/>
      </c>
      <c r="T981" s="104"/>
    </row>
    <row r="982" spans="1:20" hidden="1">
      <c r="A982" t="str">
        <f t="shared" ca="1" si="2119"/>
        <v/>
      </c>
      <c r="L982" s="57" t="str">
        <f t="shared" si="2120"/>
        <v/>
      </c>
      <c r="P982" s="37">
        <v>138</v>
      </c>
      <c r="S982" t="str">
        <f t="shared" si="2121"/>
        <v/>
      </c>
      <c r="T982" s="104"/>
    </row>
    <row r="983" spans="1:20" hidden="1">
      <c r="A983" t="str">
        <f t="shared" ca="1" si="2119"/>
        <v/>
      </c>
      <c r="L983" s="57" t="str">
        <f t="shared" si="2120"/>
        <v/>
      </c>
      <c r="S983" t="str">
        <f t="shared" si="2121"/>
        <v/>
      </c>
      <c r="T983" s="104"/>
    </row>
    <row r="984" spans="1:20" hidden="1">
      <c r="A984" t="str">
        <f t="shared" ca="1" si="2119"/>
        <v/>
      </c>
      <c r="L984" s="57" t="str">
        <f t="shared" si="2120"/>
        <v/>
      </c>
      <c r="P984" s="37">
        <v>139</v>
      </c>
      <c r="S984" t="str">
        <f t="shared" si="2121"/>
        <v/>
      </c>
      <c r="T984" s="104"/>
    </row>
    <row r="985" spans="1:20" hidden="1">
      <c r="A985" t="str">
        <f t="shared" ca="1" si="2119"/>
        <v/>
      </c>
      <c r="L985" s="57" t="str">
        <f t="shared" si="2120"/>
        <v/>
      </c>
      <c r="P985" s="37">
        <v>139</v>
      </c>
      <c r="S985" t="str">
        <f t="shared" si="2121"/>
        <v/>
      </c>
      <c r="T985" s="104"/>
    </row>
    <row r="986" spans="1:20" hidden="1">
      <c r="A986" t="str">
        <f t="shared" ca="1" si="2119"/>
        <v/>
      </c>
      <c r="L986" s="57" t="str">
        <f t="shared" si="2120"/>
        <v/>
      </c>
      <c r="P986" s="37">
        <v>139</v>
      </c>
      <c r="S986" t="str">
        <f t="shared" si="2121"/>
        <v/>
      </c>
      <c r="T986" s="104"/>
    </row>
    <row r="987" spans="1:20" hidden="1">
      <c r="A987" t="str">
        <f t="shared" ca="1" si="2119"/>
        <v/>
      </c>
      <c r="L987" s="57" t="str">
        <f t="shared" si="2120"/>
        <v/>
      </c>
      <c r="P987" s="37">
        <v>139</v>
      </c>
      <c r="S987" t="str">
        <f t="shared" si="2121"/>
        <v/>
      </c>
      <c r="T987" s="104"/>
    </row>
    <row r="988" spans="1:20" hidden="1">
      <c r="A988" t="str">
        <f t="shared" ca="1" si="2119"/>
        <v/>
      </c>
      <c r="L988" s="57" t="str">
        <f t="shared" si="2120"/>
        <v/>
      </c>
      <c r="S988" t="str">
        <f t="shared" si="2121"/>
        <v/>
      </c>
      <c r="T988" s="104"/>
    </row>
    <row r="989" spans="1:20" hidden="1">
      <c r="A989" t="str">
        <f t="shared" ca="1" si="2119"/>
        <v/>
      </c>
      <c r="L989" s="57" t="str">
        <f t="shared" si="2120"/>
        <v/>
      </c>
      <c r="P989" s="37">
        <v>140</v>
      </c>
      <c r="S989" t="str">
        <f t="shared" si="2121"/>
        <v/>
      </c>
      <c r="T989" s="104"/>
    </row>
    <row r="990" spans="1:20" hidden="1">
      <c r="A990" t="str">
        <f t="shared" ca="1" si="2119"/>
        <v/>
      </c>
      <c r="L990" s="57" t="str">
        <f t="shared" si="2120"/>
        <v/>
      </c>
      <c r="P990" s="37">
        <v>140</v>
      </c>
      <c r="S990" t="str">
        <f t="shared" si="2121"/>
        <v/>
      </c>
      <c r="T990" s="104"/>
    </row>
    <row r="991" spans="1:20" hidden="1">
      <c r="A991" t="str">
        <f t="shared" ca="1" si="2119"/>
        <v/>
      </c>
      <c r="L991" s="57" t="str">
        <f t="shared" si="2120"/>
        <v/>
      </c>
      <c r="P991" s="37">
        <v>140</v>
      </c>
      <c r="S991" t="str">
        <f t="shared" si="2121"/>
        <v/>
      </c>
      <c r="T991" s="104"/>
    </row>
    <row r="992" spans="1:20" hidden="1">
      <c r="A992" t="str">
        <f t="shared" ca="1" si="2119"/>
        <v/>
      </c>
      <c r="L992" s="57" t="str">
        <f t="shared" si="2120"/>
        <v/>
      </c>
      <c r="P992" s="37">
        <v>140</v>
      </c>
      <c r="S992" t="str">
        <f t="shared" si="2121"/>
        <v/>
      </c>
      <c r="T992" s="104"/>
    </row>
    <row r="993" spans="1:20" hidden="1">
      <c r="A993" t="str">
        <f t="shared" ca="1" si="2119"/>
        <v/>
      </c>
      <c r="L993" s="57" t="str">
        <f t="shared" si="2120"/>
        <v/>
      </c>
      <c r="S993" t="str">
        <f t="shared" si="2121"/>
        <v/>
      </c>
      <c r="T993" s="104"/>
    </row>
    <row r="994" spans="1:20" hidden="1">
      <c r="A994" t="str">
        <f t="shared" ca="1" si="2119"/>
        <v/>
      </c>
      <c r="L994" s="57" t="str">
        <f t="shared" si="2120"/>
        <v/>
      </c>
      <c r="P994" s="37">
        <v>141</v>
      </c>
      <c r="S994" t="str">
        <f t="shared" si="2121"/>
        <v/>
      </c>
      <c r="T994" s="104"/>
    </row>
    <row r="995" spans="1:20" hidden="1">
      <c r="A995" t="str">
        <f t="shared" ca="1" si="2119"/>
        <v/>
      </c>
      <c r="L995" s="57" t="str">
        <f t="shared" si="2120"/>
        <v/>
      </c>
      <c r="P995" s="37">
        <v>141</v>
      </c>
      <c r="S995" t="str">
        <f t="shared" si="2121"/>
        <v/>
      </c>
      <c r="T995" s="104"/>
    </row>
    <row r="996" spans="1:20" hidden="1">
      <c r="A996" t="str">
        <f t="shared" ca="1" si="2119"/>
        <v/>
      </c>
      <c r="L996" s="57" t="str">
        <f t="shared" si="2120"/>
        <v/>
      </c>
      <c r="P996" s="37">
        <v>141</v>
      </c>
      <c r="S996" t="str">
        <f t="shared" si="2121"/>
        <v/>
      </c>
      <c r="T996" s="104"/>
    </row>
    <row r="997" spans="1:20" hidden="1">
      <c r="A997" t="str">
        <f t="shared" ca="1" si="2119"/>
        <v/>
      </c>
      <c r="L997" s="57" t="str">
        <f t="shared" si="2120"/>
        <v/>
      </c>
      <c r="P997" s="37">
        <v>141</v>
      </c>
      <c r="S997" t="str">
        <f t="shared" si="2121"/>
        <v/>
      </c>
      <c r="T997" s="104"/>
    </row>
    <row r="998" spans="1:20" hidden="1">
      <c r="A998" t="str">
        <f t="shared" ca="1" si="2119"/>
        <v/>
      </c>
      <c r="L998" s="57" t="str">
        <f t="shared" si="2120"/>
        <v/>
      </c>
      <c r="S998" t="str">
        <f t="shared" si="2121"/>
        <v/>
      </c>
      <c r="T998" s="104"/>
    </row>
    <row r="999" spans="1:20" hidden="1">
      <c r="A999" t="str">
        <f t="shared" ca="1" si="2119"/>
        <v/>
      </c>
      <c r="L999" s="57" t="str">
        <f t="shared" si="2120"/>
        <v/>
      </c>
      <c r="P999" s="37">
        <v>142</v>
      </c>
      <c r="S999" t="str">
        <f t="shared" si="2121"/>
        <v/>
      </c>
      <c r="T999" s="104"/>
    </row>
    <row r="1000" spans="1:20" hidden="1">
      <c r="A1000" t="str">
        <f t="shared" ca="1" si="2119"/>
        <v/>
      </c>
      <c r="L1000" s="57" t="str">
        <f t="shared" si="2120"/>
        <v/>
      </c>
      <c r="P1000" s="37">
        <v>142</v>
      </c>
      <c r="S1000" t="str">
        <f t="shared" si="2121"/>
        <v/>
      </c>
      <c r="T1000" s="104"/>
    </row>
    <row r="1001" spans="1:20" hidden="1">
      <c r="A1001" t="str">
        <f t="shared" ca="1" si="2119"/>
        <v/>
      </c>
      <c r="L1001" s="57" t="str">
        <f t="shared" si="2120"/>
        <v/>
      </c>
      <c r="P1001" s="37">
        <v>142</v>
      </c>
      <c r="S1001" t="str">
        <f t="shared" si="2121"/>
        <v/>
      </c>
      <c r="T1001" s="104"/>
    </row>
    <row r="1002" spans="1:20" hidden="1">
      <c r="A1002" t="str">
        <f t="shared" ca="1" si="2119"/>
        <v/>
      </c>
      <c r="L1002" s="57" t="str">
        <f t="shared" si="2120"/>
        <v/>
      </c>
      <c r="P1002" s="37">
        <v>142</v>
      </c>
      <c r="S1002" t="str">
        <f t="shared" si="2121"/>
        <v/>
      </c>
      <c r="T1002" s="104"/>
    </row>
    <row r="1003" spans="1:20" hidden="1">
      <c r="A1003" t="str">
        <f t="shared" ca="1" si="2119"/>
        <v/>
      </c>
      <c r="L1003" s="57" t="str">
        <f t="shared" si="2120"/>
        <v/>
      </c>
      <c r="S1003" t="str">
        <f t="shared" si="2121"/>
        <v/>
      </c>
      <c r="T1003" s="104"/>
    </row>
    <row r="1004" spans="1:20" hidden="1">
      <c r="A1004" t="str">
        <f t="shared" ca="1" si="2119"/>
        <v/>
      </c>
      <c r="L1004" s="57" t="str">
        <f t="shared" si="2120"/>
        <v/>
      </c>
      <c r="P1004" s="37">
        <v>143</v>
      </c>
      <c r="S1004" t="str">
        <f t="shared" si="2121"/>
        <v/>
      </c>
      <c r="T1004" s="104"/>
    </row>
    <row r="1005" spans="1:20" hidden="1">
      <c r="A1005" t="str">
        <f t="shared" ca="1" si="2119"/>
        <v/>
      </c>
      <c r="L1005" s="57" t="str">
        <f t="shared" si="2120"/>
        <v/>
      </c>
      <c r="P1005" s="37">
        <v>143</v>
      </c>
      <c r="S1005" t="str">
        <f t="shared" si="2121"/>
        <v/>
      </c>
      <c r="T1005" s="104"/>
    </row>
    <row r="1006" spans="1:20" hidden="1">
      <c r="A1006" t="str">
        <f t="shared" ref="A1006:A1069" ca="1" si="2122">IF(B1006="","",INDIRECT("減額一覧!B"&amp;$P1006))</f>
        <v/>
      </c>
      <c r="L1006" s="57" t="str">
        <f t="shared" si="2120"/>
        <v/>
      </c>
      <c r="P1006" s="37">
        <v>143</v>
      </c>
      <c r="S1006" t="str">
        <f t="shared" si="2121"/>
        <v/>
      </c>
      <c r="T1006" s="104"/>
    </row>
    <row r="1007" spans="1:20" hidden="1">
      <c r="A1007" t="str">
        <f t="shared" ca="1" si="2122"/>
        <v/>
      </c>
      <c r="L1007" s="57" t="str">
        <f t="shared" si="2120"/>
        <v/>
      </c>
      <c r="P1007" s="37">
        <v>143</v>
      </c>
      <c r="S1007" t="str">
        <f t="shared" si="2121"/>
        <v/>
      </c>
      <c r="T1007" s="104"/>
    </row>
    <row r="1008" spans="1:20" hidden="1">
      <c r="A1008" t="str">
        <f t="shared" ca="1" si="2122"/>
        <v/>
      </c>
      <c r="L1008" s="57" t="str">
        <f t="shared" si="2120"/>
        <v/>
      </c>
      <c r="S1008" t="str">
        <f t="shared" si="2121"/>
        <v/>
      </c>
      <c r="T1008" s="104"/>
    </row>
    <row r="1009" spans="1:20" hidden="1">
      <c r="A1009" t="str">
        <f t="shared" ca="1" si="2122"/>
        <v/>
      </c>
      <c r="L1009" s="57" t="str">
        <f t="shared" si="2120"/>
        <v/>
      </c>
      <c r="P1009" s="37">
        <v>144</v>
      </c>
      <c r="S1009" t="str">
        <f t="shared" si="2121"/>
        <v/>
      </c>
      <c r="T1009" s="104"/>
    </row>
    <row r="1010" spans="1:20" hidden="1">
      <c r="A1010" t="str">
        <f t="shared" ca="1" si="2122"/>
        <v/>
      </c>
      <c r="L1010" s="57" t="str">
        <f t="shared" si="2120"/>
        <v/>
      </c>
      <c r="P1010" s="37">
        <v>144</v>
      </c>
      <c r="S1010" t="str">
        <f t="shared" si="2121"/>
        <v/>
      </c>
      <c r="T1010" s="104"/>
    </row>
    <row r="1011" spans="1:20" hidden="1">
      <c r="A1011" t="str">
        <f t="shared" ca="1" si="2122"/>
        <v/>
      </c>
      <c r="L1011" s="57" t="str">
        <f t="shared" si="2120"/>
        <v/>
      </c>
      <c r="P1011" s="37">
        <v>144</v>
      </c>
      <c r="S1011" t="str">
        <f t="shared" si="2121"/>
        <v/>
      </c>
      <c r="T1011" s="104"/>
    </row>
    <row r="1012" spans="1:20" hidden="1">
      <c r="A1012" t="str">
        <f t="shared" ca="1" si="2122"/>
        <v/>
      </c>
      <c r="L1012" s="57" t="str">
        <f t="shared" si="2120"/>
        <v/>
      </c>
      <c r="P1012" s="37">
        <v>144</v>
      </c>
      <c r="S1012" t="str">
        <f t="shared" si="2121"/>
        <v/>
      </c>
      <c r="T1012" s="104"/>
    </row>
    <row r="1013" spans="1:20" hidden="1">
      <c r="A1013" t="str">
        <f t="shared" ca="1" si="2122"/>
        <v/>
      </c>
      <c r="L1013" s="57" t="str">
        <f t="shared" si="2120"/>
        <v/>
      </c>
      <c r="S1013" t="str">
        <f t="shared" si="2121"/>
        <v/>
      </c>
      <c r="T1013" s="104"/>
    </row>
    <row r="1014" spans="1:20" hidden="1">
      <c r="A1014" t="str">
        <f t="shared" ca="1" si="2122"/>
        <v/>
      </c>
      <c r="L1014" s="57" t="str">
        <f t="shared" si="2120"/>
        <v/>
      </c>
      <c r="P1014" s="37">
        <v>145</v>
      </c>
      <c r="S1014" t="str">
        <f t="shared" si="2121"/>
        <v/>
      </c>
      <c r="T1014" s="104"/>
    </row>
    <row r="1015" spans="1:20" hidden="1">
      <c r="A1015" t="str">
        <f t="shared" ca="1" si="2122"/>
        <v/>
      </c>
      <c r="L1015" s="57" t="str">
        <f t="shared" si="2120"/>
        <v/>
      </c>
      <c r="P1015" s="37">
        <v>145</v>
      </c>
      <c r="S1015" t="str">
        <f t="shared" si="2121"/>
        <v/>
      </c>
      <c r="T1015" s="104"/>
    </row>
    <row r="1016" spans="1:20" hidden="1">
      <c r="A1016" t="str">
        <f t="shared" ca="1" si="2122"/>
        <v/>
      </c>
      <c r="L1016" s="57" t="str">
        <f t="shared" si="2120"/>
        <v/>
      </c>
      <c r="P1016" s="37">
        <v>145</v>
      </c>
      <c r="S1016" t="str">
        <f t="shared" si="2121"/>
        <v/>
      </c>
      <c r="T1016" s="104"/>
    </row>
    <row r="1017" spans="1:20" hidden="1">
      <c r="A1017" t="str">
        <f t="shared" ca="1" si="2122"/>
        <v/>
      </c>
      <c r="L1017" s="57" t="str">
        <f t="shared" si="2120"/>
        <v/>
      </c>
      <c r="P1017" s="37">
        <v>145</v>
      </c>
      <c r="S1017" t="str">
        <f t="shared" si="2121"/>
        <v/>
      </c>
      <c r="T1017" s="104"/>
    </row>
    <row r="1018" spans="1:20" hidden="1">
      <c r="A1018" t="str">
        <f t="shared" ca="1" si="2122"/>
        <v/>
      </c>
      <c r="L1018" s="57" t="str">
        <f t="shared" si="2120"/>
        <v/>
      </c>
      <c r="S1018" t="str">
        <f t="shared" si="2121"/>
        <v/>
      </c>
      <c r="T1018" s="104"/>
    </row>
    <row r="1019" spans="1:20" hidden="1">
      <c r="A1019" t="str">
        <f t="shared" ca="1" si="2122"/>
        <v/>
      </c>
      <c r="L1019" s="57" t="str">
        <f t="shared" si="2120"/>
        <v/>
      </c>
      <c r="P1019" s="37">
        <v>146</v>
      </c>
      <c r="S1019" t="str">
        <f t="shared" si="2121"/>
        <v/>
      </c>
      <c r="T1019" s="104"/>
    </row>
    <row r="1020" spans="1:20" hidden="1">
      <c r="A1020" t="str">
        <f t="shared" ca="1" si="2122"/>
        <v/>
      </c>
      <c r="L1020" s="57" t="str">
        <f t="shared" si="2120"/>
        <v/>
      </c>
      <c r="P1020" s="37">
        <v>146</v>
      </c>
      <c r="S1020" t="str">
        <f t="shared" si="2121"/>
        <v/>
      </c>
      <c r="T1020" s="104"/>
    </row>
    <row r="1021" spans="1:20" hidden="1">
      <c r="A1021" t="str">
        <f t="shared" ca="1" si="2122"/>
        <v/>
      </c>
      <c r="L1021" s="57" t="str">
        <f t="shared" si="2120"/>
        <v/>
      </c>
      <c r="P1021" s="37">
        <v>146</v>
      </c>
      <c r="S1021" t="str">
        <f t="shared" si="2121"/>
        <v/>
      </c>
      <c r="T1021" s="104"/>
    </row>
    <row r="1022" spans="1:20" hidden="1">
      <c r="A1022" t="str">
        <f t="shared" ca="1" si="2122"/>
        <v/>
      </c>
      <c r="L1022" s="57" t="str">
        <f t="shared" si="2120"/>
        <v/>
      </c>
      <c r="P1022" s="37">
        <v>146</v>
      </c>
      <c r="S1022" t="str">
        <f t="shared" si="2121"/>
        <v/>
      </c>
      <c r="T1022" s="104"/>
    </row>
    <row r="1023" spans="1:20" hidden="1">
      <c r="A1023" t="str">
        <f t="shared" ca="1" si="2122"/>
        <v/>
      </c>
      <c r="L1023" s="57" t="str">
        <f t="shared" si="2120"/>
        <v/>
      </c>
      <c r="S1023" t="str">
        <f t="shared" si="2121"/>
        <v/>
      </c>
      <c r="T1023" s="104"/>
    </row>
    <row r="1024" spans="1:20" hidden="1">
      <c r="A1024" t="str">
        <f t="shared" ca="1" si="2122"/>
        <v/>
      </c>
      <c r="L1024" s="57" t="str">
        <f t="shared" si="2120"/>
        <v/>
      </c>
      <c r="P1024" s="37">
        <v>147</v>
      </c>
      <c r="S1024" t="str">
        <f t="shared" si="2121"/>
        <v/>
      </c>
      <c r="T1024" s="104"/>
    </row>
    <row r="1025" spans="1:20" hidden="1">
      <c r="A1025" t="str">
        <f t="shared" ca="1" si="2122"/>
        <v/>
      </c>
      <c r="L1025" s="57" t="str">
        <f t="shared" si="2120"/>
        <v/>
      </c>
      <c r="P1025" s="37">
        <v>147</v>
      </c>
      <c r="S1025" t="str">
        <f t="shared" si="2121"/>
        <v/>
      </c>
      <c r="T1025" s="104"/>
    </row>
    <row r="1026" spans="1:20" hidden="1">
      <c r="A1026" t="str">
        <f t="shared" ca="1" si="2122"/>
        <v/>
      </c>
      <c r="L1026" s="57" t="str">
        <f t="shared" si="2120"/>
        <v/>
      </c>
      <c r="P1026" s="37">
        <v>147</v>
      </c>
      <c r="S1026" t="str">
        <f t="shared" si="2121"/>
        <v/>
      </c>
      <c r="T1026" s="104"/>
    </row>
    <row r="1027" spans="1:20" hidden="1">
      <c r="A1027" t="str">
        <f t="shared" ca="1" si="2122"/>
        <v/>
      </c>
      <c r="L1027" s="57" t="str">
        <f t="shared" si="2120"/>
        <v/>
      </c>
      <c r="P1027" s="37">
        <v>147</v>
      </c>
      <c r="S1027" t="str">
        <f t="shared" si="2121"/>
        <v/>
      </c>
      <c r="T1027" s="104"/>
    </row>
    <row r="1028" spans="1:20" hidden="1">
      <c r="A1028" t="str">
        <f t="shared" ca="1" si="2122"/>
        <v/>
      </c>
      <c r="L1028" s="57" t="str">
        <f t="shared" si="2120"/>
        <v/>
      </c>
      <c r="S1028" t="str">
        <f t="shared" si="2121"/>
        <v/>
      </c>
      <c r="T1028" s="104"/>
    </row>
    <row r="1029" spans="1:20" hidden="1">
      <c r="A1029" t="str">
        <f t="shared" ca="1" si="2122"/>
        <v/>
      </c>
      <c r="L1029" s="57" t="str">
        <f t="shared" si="2120"/>
        <v/>
      </c>
      <c r="P1029" s="37">
        <v>148</v>
      </c>
      <c r="S1029" t="str">
        <f t="shared" si="2121"/>
        <v/>
      </c>
      <c r="T1029" s="104"/>
    </row>
    <row r="1030" spans="1:20" hidden="1">
      <c r="A1030" t="str">
        <f t="shared" ca="1" si="2122"/>
        <v/>
      </c>
      <c r="L1030" s="57" t="str">
        <f t="shared" si="2120"/>
        <v/>
      </c>
      <c r="P1030" s="37">
        <v>148</v>
      </c>
      <c r="S1030" t="str">
        <f t="shared" si="2121"/>
        <v/>
      </c>
      <c r="T1030" s="104"/>
    </row>
    <row r="1031" spans="1:20" hidden="1">
      <c r="A1031" t="str">
        <f t="shared" ca="1" si="2122"/>
        <v/>
      </c>
      <c r="L1031" s="57" t="str">
        <f t="shared" si="2120"/>
        <v/>
      </c>
      <c r="P1031" s="37">
        <v>148</v>
      </c>
      <c r="S1031" t="str">
        <f t="shared" si="2121"/>
        <v/>
      </c>
      <c r="T1031" s="104"/>
    </row>
    <row r="1032" spans="1:20" hidden="1">
      <c r="A1032" t="str">
        <f t="shared" ca="1" si="2122"/>
        <v/>
      </c>
      <c r="L1032" s="57" t="str">
        <f t="shared" si="2120"/>
        <v/>
      </c>
      <c r="P1032" s="37">
        <v>148</v>
      </c>
      <c r="S1032" t="str">
        <f t="shared" si="2121"/>
        <v/>
      </c>
      <c r="T1032" s="104"/>
    </row>
    <row r="1033" spans="1:20" hidden="1">
      <c r="A1033" t="str">
        <f t="shared" ca="1" si="2122"/>
        <v/>
      </c>
      <c r="L1033" s="57" t="str">
        <f t="shared" si="2120"/>
        <v/>
      </c>
      <c r="S1033" t="str">
        <f t="shared" si="2121"/>
        <v/>
      </c>
      <c r="T1033" s="104"/>
    </row>
    <row r="1034" spans="1:20" hidden="1">
      <c r="A1034" t="str">
        <f t="shared" ca="1" si="2122"/>
        <v/>
      </c>
      <c r="L1034" s="57" t="str">
        <f t="shared" si="2120"/>
        <v/>
      </c>
      <c r="P1034" s="37">
        <v>149</v>
      </c>
      <c r="S1034" t="str">
        <f t="shared" si="2121"/>
        <v/>
      </c>
      <c r="T1034" s="104"/>
    </row>
    <row r="1035" spans="1:20" hidden="1">
      <c r="A1035" t="str">
        <f t="shared" ca="1" si="2122"/>
        <v/>
      </c>
      <c r="L1035" s="57" t="str">
        <f t="shared" si="2120"/>
        <v/>
      </c>
      <c r="P1035" s="37">
        <v>149</v>
      </c>
      <c r="S1035" t="str">
        <f t="shared" si="2121"/>
        <v/>
      </c>
      <c r="T1035" s="104"/>
    </row>
    <row r="1036" spans="1:20" hidden="1">
      <c r="A1036" t="str">
        <f t="shared" ca="1" si="2122"/>
        <v/>
      </c>
      <c r="L1036" s="57" t="str">
        <f t="shared" si="2120"/>
        <v/>
      </c>
      <c r="P1036" s="37">
        <v>149</v>
      </c>
      <c r="S1036" t="str">
        <f t="shared" si="2121"/>
        <v/>
      </c>
      <c r="T1036" s="104"/>
    </row>
    <row r="1037" spans="1:20" hidden="1">
      <c r="A1037" t="str">
        <f t="shared" ca="1" si="2122"/>
        <v/>
      </c>
      <c r="L1037" s="57" t="str">
        <f t="shared" si="2120"/>
        <v/>
      </c>
      <c r="P1037" s="37">
        <v>149</v>
      </c>
      <c r="S1037" t="str">
        <f t="shared" si="2121"/>
        <v/>
      </c>
      <c r="T1037" s="104"/>
    </row>
    <row r="1038" spans="1:20" hidden="1">
      <c r="A1038" t="str">
        <f t="shared" ca="1" si="2122"/>
        <v/>
      </c>
      <c r="L1038" s="57" t="str">
        <f t="shared" si="2120"/>
        <v/>
      </c>
      <c r="S1038" t="str">
        <f t="shared" si="2121"/>
        <v/>
      </c>
      <c r="T1038" s="104"/>
    </row>
    <row r="1039" spans="1:20" hidden="1">
      <c r="A1039" t="str">
        <f t="shared" ca="1" si="2122"/>
        <v/>
      </c>
      <c r="L1039" s="57" t="str">
        <f t="shared" si="2120"/>
        <v/>
      </c>
      <c r="P1039" s="37">
        <v>150</v>
      </c>
      <c r="S1039" t="str">
        <f t="shared" si="2121"/>
        <v/>
      </c>
      <c r="T1039" s="104"/>
    </row>
    <row r="1040" spans="1:20" hidden="1">
      <c r="A1040" t="str">
        <f t="shared" ca="1" si="2122"/>
        <v/>
      </c>
      <c r="L1040" s="57" t="str">
        <f t="shared" si="2120"/>
        <v/>
      </c>
      <c r="P1040" s="37">
        <v>150</v>
      </c>
      <c r="S1040" t="str">
        <f t="shared" si="2121"/>
        <v/>
      </c>
      <c r="T1040" s="104"/>
    </row>
    <row r="1041" spans="1:20" hidden="1">
      <c r="A1041" t="str">
        <f t="shared" ca="1" si="2122"/>
        <v/>
      </c>
      <c r="L1041" s="57" t="str">
        <f t="shared" si="2120"/>
        <v/>
      </c>
      <c r="P1041" s="37">
        <v>150</v>
      </c>
      <c r="S1041" t="str">
        <f t="shared" si="2121"/>
        <v/>
      </c>
      <c r="T1041" s="104"/>
    </row>
    <row r="1042" spans="1:20" hidden="1">
      <c r="A1042" t="str">
        <f t="shared" ca="1" si="2122"/>
        <v/>
      </c>
      <c r="L1042" s="57" t="str">
        <f t="shared" si="2120"/>
        <v/>
      </c>
      <c r="P1042" s="37">
        <v>150</v>
      </c>
      <c r="S1042" t="str">
        <f t="shared" si="2121"/>
        <v/>
      </c>
      <c r="T1042" s="104"/>
    </row>
    <row r="1043" spans="1:20" hidden="1">
      <c r="A1043" t="str">
        <f t="shared" ca="1" si="2122"/>
        <v/>
      </c>
      <c r="L1043" s="57" t="str">
        <f t="shared" si="2120"/>
        <v/>
      </c>
      <c r="S1043" t="str">
        <f t="shared" si="2121"/>
        <v/>
      </c>
      <c r="T1043" s="104"/>
    </row>
    <row r="1044" spans="1:20" hidden="1">
      <c r="A1044" t="str">
        <f t="shared" ca="1" si="2122"/>
        <v/>
      </c>
      <c r="L1044" s="57" t="str">
        <f t="shared" ref="L1044:L1107" si="2123">IF(OR(S1044="370",S1044="371",S1044="372",S1044="373",S1044="374",S1044="375",S1044="376",S1044="377",S1044="378",S1044="379",S1044="380",S1044="039",S1044="389"),"農集","")</f>
        <v/>
      </c>
      <c r="P1044" s="37">
        <v>151</v>
      </c>
      <c r="S1044" t="str">
        <f t="shared" ref="S1044:S1107" si="2124">IF(C1044="","",LEFT(TEXT(C1044,"000000000"),3))</f>
        <v/>
      </c>
      <c r="T1044" s="104"/>
    </row>
    <row r="1045" spans="1:20" hidden="1">
      <c r="A1045" t="str">
        <f t="shared" ca="1" si="2122"/>
        <v/>
      </c>
      <c r="L1045" s="57" t="str">
        <f t="shared" si="2123"/>
        <v/>
      </c>
      <c r="P1045" s="37">
        <v>151</v>
      </c>
      <c r="S1045" t="str">
        <f t="shared" si="2124"/>
        <v/>
      </c>
      <c r="T1045" s="104"/>
    </row>
    <row r="1046" spans="1:20" hidden="1">
      <c r="A1046" t="str">
        <f t="shared" ca="1" si="2122"/>
        <v/>
      </c>
      <c r="L1046" s="57" t="str">
        <f t="shared" si="2123"/>
        <v/>
      </c>
      <c r="P1046" s="37">
        <v>151</v>
      </c>
      <c r="S1046" t="str">
        <f t="shared" si="2124"/>
        <v/>
      </c>
      <c r="T1046" s="104"/>
    </row>
    <row r="1047" spans="1:20" hidden="1">
      <c r="A1047" t="str">
        <f t="shared" ca="1" si="2122"/>
        <v/>
      </c>
      <c r="L1047" s="57" t="str">
        <f t="shared" si="2123"/>
        <v/>
      </c>
      <c r="P1047" s="37">
        <v>151</v>
      </c>
      <c r="S1047" t="str">
        <f t="shared" si="2124"/>
        <v/>
      </c>
      <c r="T1047" s="104"/>
    </row>
    <row r="1048" spans="1:20" hidden="1">
      <c r="A1048" t="str">
        <f t="shared" ca="1" si="2122"/>
        <v/>
      </c>
      <c r="L1048" s="57" t="str">
        <f t="shared" si="2123"/>
        <v/>
      </c>
      <c r="S1048" t="str">
        <f t="shared" si="2124"/>
        <v/>
      </c>
      <c r="T1048" s="104"/>
    </row>
    <row r="1049" spans="1:20" hidden="1">
      <c r="A1049" t="str">
        <f t="shared" ca="1" si="2122"/>
        <v/>
      </c>
      <c r="L1049" s="57" t="str">
        <f t="shared" si="2123"/>
        <v/>
      </c>
      <c r="P1049" s="37">
        <v>152</v>
      </c>
      <c r="S1049" t="str">
        <f t="shared" si="2124"/>
        <v/>
      </c>
      <c r="T1049" s="104"/>
    </row>
    <row r="1050" spans="1:20" hidden="1">
      <c r="A1050" t="str">
        <f t="shared" ca="1" si="2122"/>
        <v/>
      </c>
      <c r="L1050" s="57" t="str">
        <f t="shared" si="2123"/>
        <v/>
      </c>
      <c r="P1050" s="37">
        <v>152</v>
      </c>
      <c r="S1050" t="str">
        <f t="shared" si="2124"/>
        <v/>
      </c>
      <c r="T1050" s="104"/>
    </row>
    <row r="1051" spans="1:20" hidden="1">
      <c r="A1051" t="str">
        <f t="shared" ca="1" si="2122"/>
        <v/>
      </c>
      <c r="L1051" s="57" t="str">
        <f t="shared" si="2123"/>
        <v/>
      </c>
      <c r="P1051" s="37">
        <v>152</v>
      </c>
      <c r="S1051" t="str">
        <f t="shared" si="2124"/>
        <v/>
      </c>
      <c r="T1051" s="104"/>
    </row>
    <row r="1052" spans="1:20" hidden="1">
      <c r="A1052" t="str">
        <f t="shared" ca="1" si="2122"/>
        <v/>
      </c>
      <c r="L1052" s="57" t="str">
        <f t="shared" si="2123"/>
        <v/>
      </c>
      <c r="P1052" s="37">
        <v>152</v>
      </c>
      <c r="S1052" t="str">
        <f t="shared" si="2124"/>
        <v/>
      </c>
      <c r="T1052" s="104"/>
    </row>
    <row r="1053" spans="1:20" hidden="1">
      <c r="A1053" t="str">
        <f t="shared" ca="1" si="2122"/>
        <v/>
      </c>
      <c r="L1053" s="57" t="str">
        <f t="shared" si="2123"/>
        <v/>
      </c>
      <c r="S1053" t="str">
        <f t="shared" si="2124"/>
        <v/>
      </c>
      <c r="T1053" s="104"/>
    </row>
    <row r="1054" spans="1:20" hidden="1">
      <c r="A1054" t="str">
        <f t="shared" ca="1" si="2122"/>
        <v/>
      </c>
      <c r="L1054" s="57" t="str">
        <f t="shared" si="2123"/>
        <v/>
      </c>
      <c r="P1054" s="37">
        <v>153</v>
      </c>
      <c r="S1054" t="str">
        <f t="shared" si="2124"/>
        <v/>
      </c>
      <c r="T1054" s="104"/>
    </row>
    <row r="1055" spans="1:20" hidden="1">
      <c r="A1055" t="str">
        <f t="shared" ca="1" si="2122"/>
        <v/>
      </c>
      <c r="L1055" s="57" t="str">
        <f t="shared" si="2123"/>
        <v/>
      </c>
      <c r="P1055" s="37">
        <v>153</v>
      </c>
      <c r="S1055" t="str">
        <f t="shared" si="2124"/>
        <v/>
      </c>
      <c r="T1055" s="104"/>
    </row>
    <row r="1056" spans="1:20" hidden="1">
      <c r="A1056" t="str">
        <f t="shared" ca="1" si="2122"/>
        <v/>
      </c>
      <c r="L1056" s="57" t="str">
        <f t="shared" si="2123"/>
        <v/>
      </c>
      <c r="P1056" s="37">
        <v>153</v>
      </c>
      <c r="S1056" t="str">
        <f t="shared" si="2124"/>
        <v/>
      </c>
      <c r="T1056" s="104"/>
    </row>
    <row r="1057" spans="1:20" hidden="1">
      <c r="A1057" t="str">
        <f t="shared" ca="1" si="2122"/>
        <v/>
      </c>
      <c r="L1057" s="57" t="str">
        <f t="shared" si="2123"/>
        <v/>
      </c>
      <c r="P1057" s="37">
        <v>153</v>
      </c>
      <c r="S1057" t="str">
        <f t="shared" si="2124"/>
        <v/>
      </c>
      <c r="T1057" s="104"/>
    </row>
    <row r="1058" spans="1:20" hidden="1">
      <c r="A1058" t="str">
        <f t="shared" ca="1" si="2122"/>
        <v/>
      </c>
      <c r="L1058" s="57" t="str">
        <f t="shared" si="2123"/>
        <v/>
      </c>
      <c r="S1058" t="str">
        <f t="shared" si="2124"/>
        <v/>
      </c>
      <c r="T1058" s="104"/>
    </row>
    <row r="1059" spans="1:20" hidden="1">
      <c r="A1059" t="str">
        <f t="shared" ca="1" si="2122"/>
        <v/>
      </c>
      <c r="L1059" s="57" t="str">
        <f t="shared" si="2123"/>
        <v/>
      </c>
      <c r="P1059" s="37">
        <v>154</v>
      </c>
      <c r="S1059" t="str">
        <f t="shared" si="2124"/>
        <v/>
      </c>
      <c r="T1059" s="104"/>
    </row>
    <row r="1060" spans="1:20" hidden="1">
      <c r="A1060" t="str">
        <f t="shared" ca="1" si="2122"/>
        <v/>
      </c>
      <c r="L1060" s="57" t="str">
        <f t="shared" si="2123"/>
        <v/>
      </c>
      <c r="P1060" s="37">
        <v>154</v>
      </c>
      <c r="S1060" t="str">
        <f t="shared" si="2124"/>
        <v/>
      </c>
      <c r="T1060" s="104"/>
    </row>
    <row r="1061" spans="1:20" hidden="1">
      <c r="A1061" t="str">
        <f t="shared" ca="1" si="2122"/>
        <v/>
      </c>
      <c r="L1061" s="57" t="str">
        <f t="shared" si="2123"/>
        <v/>
      </c>
      <c r="P1061" s="37">
        <v>154</v>
      </c>
      <c r="S1061" t="str">
        <f t="shared" si="2124"/>
        <v/>
      </c>
      <c r="T1061" s="104"/>
    </row>
    <row r="1062" spans="1:20" hidden="1">
      <c r="A1062" t="str">
        <f t="shared" ca="1" si="2122"/>
        <v/>
      </c>
      <c r="L1062" s="57" t="str">
        <f t="shared" si="2123"/>
        <v/>
      </c>
      <c r="P1062" s="37">
        <v>154</v>
      </c>
      <c r="S1062" t="str">
        <f t="shared" si="2124"/>
        <v/>
      </c>
      <c r="T1062" s="104"/>
    </row>
    <row r="1063" spans="1:20" hidden="1">
      <c r="A1063" t="str">
        <f t="shared" ca="1" si="2122"/>
        <v/>
      </c>
      <c r="L1063" s="57" t="str">
        <f t="shared" si="2123"/>
        <v/>
      </c>
      <c r="S1063" t="str">
        <f t="shared" si="2124"/>
        <v/>
      </c>
      <c r="T1063" s="104"/>
    </row>
    <row r="1064" spans="1:20" hidden="1">
      <c r="A1064" t="str">
        <f t="shared" ca="1" si="2122"/>
        <v/>
      </c>
      <c r="L1064" s="57" t="str">
        <f t="shared" si="2123"/>
        <v/>
      </c>
      <c r="P1064" s="37">
        <v>155</v>
      </c>
      <c r="S1064" t="str">
        <f t="shared" si="2124"/>
        <v/>
      </c>
      <c r="T1064" s="104"/>
    </row>
    <row r="1065" spans="1:20" hidden="1">
      <c r="A1065" t="str">
        <f t="shared" ca="1" si="2122"/>
        <v/>
      </c>
      <c r="L1065" s="57" t="str">
        <f t="shared" si="2123"/>
        <v/>
      </c>
      <c r="P1065" s="37">
        <v>155</v>
      </c>
      <c r="S1065" t="str">
        <f t="shared" si="2124"/>
        <v/>
      </c>
      <c r="T1065" s="104"/>
    </row>
    <row r="1066" spans="1:20" hidden="1">
      <c r="A1066" t="str">
        <f t="shared" ca="1" si="2122"/>
        <v/>
      </c>
      <c r="L1066" s="57" t="str">
        <f t="shared" si="2123"/>
        <v/>
      </c>
      <c r="P1066" s="37">
        <v>155</v>
      </c>
      <c r="S1066" t="str">
        <f t="shared" si="2124"/>
        <v/>
      </c>
      <c r="T1066" s="104"/>
    </row>
    <row r="1067" spans="1:20" hidden="1">
      <c r="A1067" t="str">
        <f t="shared" ca="1" si="2122"/>
        <v/>
      </c>
      <c r="L1067" s="57" t="str">
        <f t="shared" si="2123"/>
        <v/>
      </c>
      <c r="P1067" s="37">
        <v>155</v>
      </c>
      <c r="S1067" t="str">
        <f t="shared" si="2124"/>
        <v/>
      </c>
      <c r="T1067" s="104"/>
    </row>
    <row r="1068" spans="1:20" hidden="1">
      <c r="A1068" t="str">
        <f t="shared" ca="1" si="2122"/>
        <v/>
      </c>
      <c r="L1068" s="57" t="str">
        <f t="shared" si="2123"/>
        <v/>
      </c>
      <c r="S1068" t="str">
        <f t="shared" si="2124"/>
        <v/>
      </c>
      <c r="T1068" s="104"/>
    </row>
    <row r="1069" spans="1:20" hidden="1">
      <c r="A1069" t="str">
        <f t="shared" ca="1" si="2122"/>
        <v/>
      </c>
      <c r="L1069" s="57" t="str">
        <f t="shared" si="2123"/>
        <v/>
      </c>
      <c r="P1069" s="37">
        <v>156</v>
      </c>
      <c r="S1069" t="str">
        <f t="shared" si="2124"/>
        <v/>
      </c>
      <c r="T1069" s="104"/>
    </row>
    <row r="1070" spans="1:20" hidden="1">
      <c r="A1070" t="str">
        <f t="shared" ref="A1070:A1133" ca="1" si="2125">IF(B1070="","",INDIRECT("減額一覧!B"&amp;$P1070))</f>
        <v/>
      </c>
      <c r="L1070" s="57" t="str">
        <f t="shared" si="2123"/>
        <v/>
      </c>
      <c r="P1070" s="37">
        <v>156</v>
      </c>
      <c r="S1070" t="str">
        <f t="shared" si="2124"/>
        <v/>
      </c>
      <c r="T1070" s="104"/>
    </row>
    <row r="1071" spans="1:20" hidden="1">
      <c r="A1071" t="str">
        <f t="shared" ca="1" si="2125"/>
        <v/>
      </c>
      <c r="L1071" s="57" t="str">
        <f t="shared" si="2123"/>
        <v/>
      </c>
      <c r="P1071" s="37">
        <v>156</v>
      </c>
      <c r="S1071" t="str">
        <f t="shared" si="2124"/>
        <v/>
      </c>
      <c r="T1071" s="104"/>
    </row>
    <row r="1072" spans="1:20" hidden="1">
      <c r="A1072" t="str">
        <f t="shared" ca="1" si="2125"/>
        <v/>
      </c>
      <c r="L1072" s="57" t="str">
        <f t="shared" si="2123"/>
        <v/>
      </c>
      <c r="P1072" s="37">
        <v>156</v>
      </c>
      <c r="S1072" t="str">
        <f t="shared" si="2124"/>
        <v/>
      </c>
      <c r="T1072" s="104"/>
    </row>
    <row r="1073" spans="1:20" hidden="1">
      <c r="A1073" t="str">
        <f t="shared" ca="1" si="2125"/>
        <v/>
      </c>
      <c r="L1073" s="57" t="str">
        <f t="shared" si="2123"/>
        <v/>
      </c>
      <c r="S1073" t="str">
        <f t="shared" si="2124"/>
        <v/>
      </c>
      <c r="T1073" s="104"/>
    </row>
    <row r="1074" spans="1:20" hidden="1">
      <c r="A1074" t="str">
        <f t="shared" ca="1" si="2125"/>
        <v/>
      </c>
      <c r="L1074" s="57" t="str">
        <f t="shared" si="2123"/>
        <v/>
      </c>
      <c r="P1074" s="37">
        <v>157</v>
      </c>
      <c r="S1074" t="str">
        <f t="shared" si="2124"/>
        <v/>
      </c>
      <c r="T1074" s="104"/>
    </row>
    <row r="1075" spans="1:20" hidden="1">
      <c r="A1075" t="str">
        <f t="shared" ca="1" si="2125"/>
        <v/>
      </c>
      <c r="L1075" s="57" t="str">
        <f t="shared" si="2123"/>
        <v/>
      </c>
      <c r="P1075" s="37">
        <v>157</v>
      </c>
      <c r="S1075" t="str">
        <f t="shared" si="2124"/>
        <v/>
      </c>
      <c r="T1075" s="104"/>
    </row>
    <row r="1076" spans="1:20" hidden="1">
      <c r="A1076" t="str">
        <f t="shared" ca="1" si="2125"/>
        <v/>
      </c>
      <c r="L1076" s="57" t="str">
        <f t="shared" si="2123"/>
        <v/>
      </c>
      <c r="P1076" s="37">
        <v>157</v>
      </c>
      <c r="S1076" t="str">
        <f t="shared" si="2124"/>
        <v/>
      </c>
      <c r="T1076" s="104"/>
    </row>
    <row r="1077" spans="1:20" hidden="1">
      <c r="A1077" t="str">
        <f t="shared" ca="1" si="2125"/>
        <v/>
      </c>
      <c r="L1077" s="57" t="str">
        <f t="shared" si="2123"/>
        <v/>
      </c>
      <c r="P1077" s="37">
        <v>157</v>
      </c>
      <c r="S1077" t="str">
        <f t="shared" si="2124"/>
        <v/>
      </c>
      <c r="T1077" s="104"/>
    </row>
    <row r="1078" spans="1:20" hidden="1">
      <c r="A1078" t="str">
        <f t="shared" ca="1" si="2125"/>
        <v/>
      </c>
      <c r="L1078" s="57" t="str">
        <f t="shared" si="2123"/>
        <v/>
      </c>
      <c r="S1078" t="str">
        <f t="shared" si="2124"/>
        <v/>
      </c>
      <c r="T1078" s="104"/>
    </row>
    <row r="1079" spans="1:20" hidden="1">
      <c r="A1079" t="str">
        <f t="shared" ca="1" si="2125"/>
        <v/>
      </c>
      <c r="L1079" s="57" t="str">
        <f t="shared" si="2123"/>
        <v/>
      </c>
      <c r="P1079" s="37">
        <v>158</v>
      </c>
      <c r="S1079" t="str">
        <f t="shared" si="2124"/>
        <v/>
      </c>
      <c r="T1079" s="104"/>
    </row>
    <row r="1080" spans="1:20" hidden="1">
      <c r="A1080" t="str">
        <f t="shared" ca="1" si="2125"/>
        <v/>
      </c>
      <c r="L1080" s="57" t="str">
        <f t="shared" si="2123"/>
        <v/>
      </c>
      <c r="P1080" s="37">
        <v>158</v>
      </c>
      <c r="S1080" t="str">
        <f t="shared" si="2124"/>
        <v/>
      </c>
      <c r="T1080" s="104"/>
    </row>
    <row r="1081" spans="1:20" hidden="1">
      <c r="A1081" t="str">
        <f t="shared" ca="1" si="2125"/>
        <v/>
      </c>
      <c r="L1081" s="57" t="str">
        <f t="shared" si="2123"/>
        <v/>
      </c>
      <c r="P1081" s="37">
        <v>158</v>
      </c>
      <c r="S1081" t="str">
        <f t="shared" si="2124"/>
        <v/>
      </c>
      <c r="T1081" s="104"/>
    </row>
    <row r="1082" spans="1:20" hidden="1">
      <c r="A1082" t="str">
        <f t="shared" ca="1" si="2125"/>
        <v/>
      </c>
      <c r="L1082" s="57" t="str">
        <f t="shared" si="2123"/>
        <v/>
      </c>
      <c r="P1082" s="37">
        <v>158</v>
      </c>
      <c r="S1082" t="str">
        <f t="shared" si="2124"/>
        <v/>
      </c>
      <c r="T1082" s="104"/>
    </row>
    <row r="1083" spans="1:20" hidden="1">
      <c r="A1083" t="str">
        <f t="shared" ca="1" si="2125"/>
        <v/>
      </c>
      <c r="L1083" s="57" t="str">
        <f t="shared" si="2123"/>
        <v/>
      </c>
      <c r="S1083" t="str">
        <f t="shared" si="2124"/>
        <v/>
      </c>
      <c r="T1083" s="104"/>
    </row>
    <row r="1084" spans="1:20" hidden="1">
      <c r="A1084" t="str">
        <f t="shared" ca="1" si="2125"/>
        <v/>
      </c>
      <c r="L1084" s="57" t="str">
        <f t="shared" si="2123"/>
        <v/>
      </c>
      <c r="P1084" s="37">
        <v>159</v>
      </c>
      <c r="S1084" t="str">
        <f t="shared" si="2124"/>
        <v/>
      </c>
      <c r="T1084" s="104"/>
    </row>
    <row r="1085" spans="1:20" hidden="1">
      <c r="A1085" t="str">
        <f t="shared" ca="1" si="2125"/>
        <v/>
      </c>
      <c r="L1085" s="57" t="str">
        <f t="shared" si="2123"/>
        <v/>
      </c>
      <c r="P1085" s="37">
        <v>159</v>
      </c>
      <c r="S1085" t="str">
        <f t="shared" si="2124"/>
        <v/>
      </c>
      <c r="T1085" s="104"/>
    </row>
    <row r="1086" spans="1:20" hidden="1">
      <c r="A1086" t="str">
        <f t="shared" ca="1" si="2125"/>
        <v/>
      </c>
      <c r="L1086" s="57" t="str">
        <f t="shared" si="2123"/>
        <v/>
      </c>
      <c r="P1086" s="37">
        <v>159</v>
      </c>
      <c r="S1086" t="str">
        <f t="shared" si="2124"/>
        <v/>
      </c>
      <c r="T1086" s="104"/>
    </row>
    <row r="1087" spans="1:20" hidden="1">
      <c r="A1087" t="str">
        <f t="shared" ca="1" si="2125"/>
        <v/>
      </c>
      <c r="L1087" s="57" t="str">
        <f t="shared" si="2123"/>
        <v/>
      </c>
      <c r="P1087" s="37">
        <v>159</v>
      </c>
      <c r="S1087" t="str">
        <f t="shared" si="2124"/>
        <v/>
      </c>
      <c r="T1087" s="104"/>
    </row>
    <row r="1088" spans="1:20" hidden="1">
      <c r="A1088" t="str">
        <f t="shared" ca="1" si="2125"/>
        <v/>
      </c>
      <c r="L1088" s="57" t="str">
        <f t="shared" si="2123"/>
        <v/>
      </c>
      <c r="S1088" t="str">
        <f t="shared" si="2124"/>
        <v/>
      </c>
      <c r="T1088" s="104"/>
    </row>
    <row r="1089" spans="1:20" hidden="1">
      <c r="A1089" t="str">
        <f t="shared" ca="1" si="2125"/>
        <v/>
      </c>
      <c r="L1089" s="57" t="str">
        <f t="shared" si="2123"/>
        <v/>
      </c>
      <c r="P1089" s="37">
        <v>160</v>
      </c>
      <c r="S1089" t="str">
        <f t="shared" si="2124"/>
        <v/>
      </c>
      <c r="T1089" s="104"/>
    </row>
    <row r="1090" spans="1:20" hidden="1">
      <c r="A1090" t="str">
        <f t="shared" ca="1" si="2125"/>
        <v/>
      </c>
      <c r="L1090" s="57" t="str">
        <f t="shared" si="2123"/>
        <v/>
      </c>
      <c r="P1090" s="37">
        <v>160</v>
      </c>
      <c r="S1090" t="str">
        <f t="shared" si="2124"/>
        <v/>
      </c>
      <c r="T1090" s="104"/>
    </row>
    <row r="1091" spans="1:20" hidden="1">
      <c r="A1091" t="str">
        <f t="shared" ca="1" si="2125"/>
        <v/>
      </c>
      <c r="L1091" s="57" t="str">
        <f t="shared" si="2123"/>
        <v/>
      </c>
      <c r="P1091" s="37">
        <v>160</v>
      </c>
      <c r="S1091" t="str">
        <f t="shared" si="2124"/>
        <v/>
      </c>
      <c r="T1091" s="104"/>
    </row>
    <row r="1092" spans="1:20" hidden="1">
      <c r="A1092" t="str">
        <f t="shared" ca="1" si="2125"/>
        <v/>
      </c>
      <c r="L1092" s="57" t="str">
        <f t="shared" si="2123"/>
        <v/>
      </c>
      <c r="P1092" s="37">
        <v>160</v>
      </c>
      <c r="S1092" t="str">
        <f t="shared" si="2124"/>
        <v/>
      </c>
      <c r="T1092" s="104"/>
    </row>
    <row r="1093" spans="1:20" hidden="1">
      <c r="A1093" t="str">
        <f t="shared" ca="1" si="2125"/>
        <v/>
      </c>
      <c r="L1093" s="57" t="str">
        <f t="shared" si="2123"/>
        <v/>
      </c>
      <c r="S1093" t="str">
        <f t="shared" si="2124"/>
        <v/>
      </c>
      <c r="T1093" s="104"/>
    </row>
    <row r="1094" spans="1:20" hidden="1">
      <c r="A1094" t="str">
        <f t="shared" ca="1" si="2125"/>
        <v/>
      </c>
      <c r="L1094" s="57" t="str">
        <f t="shared" si="2123"/>
        <v/>
      </c>
      <c r="P1094" s="37">
        <v>161</v>
      </c>
      <c r="S1094" t="str">
        <f t="shared" si="2124"/>
        <v/>
      </c>
      <c r="T1094" s="104"/>
    </row>
    <row r="1095" spans="1:20" hidden="1">
      <c r="A1095" t="str">
        <f t="shared" ca="1" si="2125"/>
        <v/>
      </c>
      <c r="L1095" s="57" t="str">
        <f t="shared" si="2123"/>
        <v/>
      </c>
      <c r="P1095" s="37">
        <v>161</v>
      </c>
      <c r="S1095" t="str">
        <f t="shared" si="2124"/>
        <v/>
      </c>
      <c r="T1095" s="104"/>
    </row>
    <row r="1096" spans="1:20" hidden="1">
      <c r="A1096" t="str">
        <f t="shared" ca="1" si="2125"/>
        <v/>
      </c>
      <c r="L1096" s="57" t="str">
        <f t="shared" si="2123"/>
        <v/>
      </c>
      <c r="P1096" s="37">
        <v>161</v>
      </c>
      <c r="S1096" t="str">
        <f t="shared" si="2124"/>
        <v/>
      </c>
      <c r="T1096" s="104"/>
    </row>
    <row r="1097" spans="1:20" hidden="1">
      <c r="A1097" t="str">
        <f t="shared" ca="1" si="2125"/>
        <v/>
      </c>
      <c r="L1097" s="57" t="str">
        <f t="shared" si="2123"/>
        <v/>
      </c>
      <c r="P1097" s="37">
        <v>161</v>
      </c>
      <c r="S1097" t="str">
        <f t="shared" si="2124"/>
        <v/>
      </c>
      <c r="T1097" s="104"/>
    </row>
    <row r="1098" spans="1:20" hidden="1">
      <c r="A1098" t="str">
        <f t="shared" ca="1" si="2125"/>
        <v/>
      </c>
      <c r="L1098" s="57" t="str">
        <f t="shared" si="2123"/>
        <v/>
      </c>
      <c r="S1098" t="str">
        <f t="shared" si="2124"/>
        <v/>
      </c>
      <c r="T1098" s="104"/>
    </row>
    <row r="1099" spans="1:20" hidden="1">
      <c r="A1099" t="str">
        <f t="shared" ca="1" si="2125"/>
        <v/>
      </c>
      <c r="L1099" s="57" t="str">
        <f t="shared" si="2123"/>
        <v/>
      </c>
      <c r="P1099" s="37">
        <v>162</v>
      </c>
      <c r="S1099" t="str">
        <f t="shared" si="2124"/>
        <v/>
      </c>
      <c r="T1099" s="104"/>
    </row>
    <row r="1100" spans="1:20" hidden="1">
      <c r="A1100" t="str">
        <f t="shared" ca="1" si="2125"/>
        <v/>
      </c>
      <c r="L1100" s="57" t="str">
        <f t="shared" si="2123"/>
        <v/>
      </c>
      <c r="P1100" s="37">
        <v>162</v>
      </c>
      <c r="S1100" t="str">
        <f t="shared" si="2124"/>
        <v/>
      </c>
      <c r="T1100" s="104"/>
    </row>
    <row r="1101" spans="1:20" hidden="1">
      <c r="A1101" t="str">
        <f t="shared" ca="1" si="2125"/>
        <v/>
      </c>
      <c r="L1101" s="57" t="str">
        <f t="shared" si="2123"/>
        <v/>
      </c>
      <c r="P1101" s="37">
        <v>162</v>
      </c>
      <c r="S1101" t="str">
        <f t="shared" si="2124"/>
        <v/>
      </c>
      <c r="T1101" s="104"/>
    </row>
    <row r="1102" spans="1:20" hidden="1">
      <c r="A1102" t="str">
        <f t="shared" ca="1" si="2125"/>
        <v/>
      </c>
      <c r="L1102" s="57" t="str">
        <f t="shared" si="2123"/>
        <v/>
      </c>
      <c r="P1102" s="37">
        <v>162</v>
      </c>
      <c r="S1102" t="str">
        <f t="shared" si="2124"/>
        <v/>
      </c>
      <c r="T1102" s="104"/>
    </row>
    <row r="1103" spans="1:20" hidden="1">
      <c r="A1103" t="str">
        <f t="shared" ca="1" si="2125"/>
        <v/>
      </c>
      <c r="L1103" s="57" t="str">
        <f t="shared" si="2123"/>
        <v/>
      </c>
      <c r="S1103" t="str">
        <f t="shared" si="2124"/>
        <v/>
      </c>
      <c r="T1103" s="104"/>
    </row>
    <row r="1104" spans="1:20" hidden="1">
      <c r="A1104" t="str">
        <f t="shared" ca="1" si="2125"/>
        <v/>
      </c>
      <c r="L1104" s="57" t="str">
        <f t="shared" si="2123"/>
        <v/>
      </c>
      <c r="P1104" s="37">
        <v>163</v>
      </c>
      <c r="S1104" t="str">
        <f t="shared" si="2124"/>
        <v/>
      </c>
      <c r="T1104" s="104"/>
    </row>
    <row r="1105" spans="1:20" hidden="1">
      <c r="A1105" t="str">
        <f t="shared" ca="1" si="2125"/>
        <v/>
      </c>
      <c r="L1105" s="57" t="str">
        <f t="shared" si="2123"/>
        <v/>
      </c>
      <c r="P1105" s="37">
        <v>163</v>
      </c>
      <c r="S1105" t="str">
        <f t="shared" si="2124"/>
        <v/>
      </c>
      <c r="T1105" s="104"/>
    </row>
    <row r="1106" spans="1:20" hidden="1">
      <c r="A1106" t="str">
        <f t="shared" ca="1" si="2125"/>
        <v/>
      </c>
      <c r="L1106" s="57" t="str">
        <f t="shared" si="2123"/>
        <v/>
      </c>
      <c r="P1106" s="37">
        <v>163</v>
      </c>
      <c r="S1106" t="str">
        <f t="shared" si="2124"/>
        <v/>
      </c>
      <c r="T1106" s="104"/>
    </row>
    <row r="1107" spans="1:20" hidden="1">
      <c r="A1107" t="str">
        <f t="shared" ca="1" si="2125"/>
        <v/>
      </c>
      <c r="L1107" s="57" t="str">
        <f t="shared" si="2123"/>
        <v/>
      </c>
      <c r="P1107" s="37">
        <v>163</v>
      </c>
      <c r="S1107" t="str">
        <f t="shared" si="2124"/>
        <v/>
      </c>
      <c r="T1107" s="104"/>
    </row>
    <row r="1108" spans="1:20" hidden="1">
      <c r="A1108" t="str">
        <f t="shared" ca="1" si="2125"/>
        <v/>
      </c>
      <c r="L1108" s="57" t="str">
        <f t="shared" ref="L1108:L1171" si="2126">IF(OR(S1108="370",S1108="371",S1108="372",S1108="373",S1108="374",S1108="375",S1108="376",S1108="377",S1108="378",S1108="379",S1108="380",S1108="039",S1108="389"),"農集","")</f>
        <v/>
      </c>
      <c r="S1108" t="str">
        <f t="shared" ref="S1108:S1171" si="2127">IF(C1108="","",LEFT(TEXT(C1108,"000000000"),3))</f>
        <v/>
      </c>
      <c r="T1108" s="104"/>
    </row>
    <row r="1109" spans="1:20" hidden="1">
      <c r="A1109" t="str">
        <f t="shared" ca="1" si="2125"/>
        <v/>
      </c>
      <c r="L1109" s="57" t="str">
        <f t="shared" si="2126"/>
        <v/>
      </c>
      <c r="P1109" s="37">
        <v>164</v>
      </c>
      <c r="S1109" t="str">
        <f t="shared" si="2127"/>
        <v/>
      </c>
      <c r="T1109" s="104"/>
    </row>
    <row r="1110" spans="1:20" hidden="1">
      <c r="A1110" t="str">
        <f t="shared" ca="1" si="2125"/>
        <v/>
      </c>
      <c r="L1110" s="57" t="str">
        <f t="shared" si="2126"/>
        <v/>
      </c>
      <c r="P1110" s="37">
        <v>164</v>
      </c>
      <c r="S1110" t="str">
        <f t="shared" si="2127"/>
        <v/>
      </c>
      <c r="T1110" s="104"/>
    </row>
    <row r="1111" spans="1:20" hidden="1">
      <c r="A1111" t="str">
        <f t="shared" ca="1" si="2125"/>
        <v/>
      </c>
      <c r="L1111" s="57" t="str">
        <f t="shared" si="2126"/>
        <v/>
      </c>
      <c r="P1111" s="37">
        <v>164</v>
      </c>
      <c r="S1111" t="str">
        <f t="shared" si="2127"/>
        <v/>
      </c>
      <c r="T1111" s="104"/>
    </row>
    <row r="1112" spans="1:20" hidden="1">
      <c r="A1112" t="str">
        <f t="shared" ca="1" si="2125"/>
        <v/>
      </c>
      <c r="L1112" s="57" t="str">
        <f t="shared" si="2126"/>
        <v/>
      </c>
      <c r="P1112" s="37">
        <v>164</v>
      </c>
      <c r="S1112" t="str">
        <f t="shared" si="2127"/>
        <v/>
      </c>
      <c r="T1112" s="104"/>
    </row>
    <row r="1113" spans="1:20" hidden="1">
      <c r="A1113" t="str">
        <f t="shared" ca="1" si="2125"/>
        <v/>
      </c>
      <c r="L1113" s="57" t="str">
        <f t="shared" si="2126"/>
        <v/>
      </c>
      <c r="S1113" t="str">
        <f t="shared" si="2127"/>
        <v/>
      </c>
      <c r="T1113" s="104"/>
    </row>
    <row r="1114" spans="1:20" hidden="1">
      <c r="A1114" t="str">
        <f t="shared" ca="1" si="2125"/>
        <v/>
      </c>
      <c r="L1114" s="57" t="str">
        <f t="shared" si="2126"/>
        <v/>
      </c>
      <c r="P1114" s="37">
        <v>165</v>
      </c>
      <c r="S1114" t="str">
        <f t="shared" si="2127"/>
        <v/>
      </c>
      <c r="T1114" s="104"/>
    </row>
    <row r="1115" spans="1:20" hidden="1">
      <c r="A1115" t="str">
        <f t="shared" ca="1" si="2125"/>
        <v/>
      </c>
      <c r="L1115" s="57" t="str">
        <f t="shared" si="2126"/>
        <v/>
      </c>
      <c r="P1115" s="37">
        <v>165</v>
      </c>
      <c r="S1115" t="str">
        <f t="shared" si="2127"/>
        <v/>
      </c>
      <c r="T1115" s="104"/>
    </row>
    <row r="1116" spans="1:20" hidden="1">
      <c r="A1116" t="str">
        <f t="shared" ca="1" si="2125"/>
        <v/>
      </c>
      <c r="L1116" s="57" t="str">
        <f t="shared" si="2126"/>
        <v/>
      </c>
      <c r="P1116" s="37">
        <v>165</v>
      </c>
      <c r="S1116" t="str">
        <f t="shared" si="2127"/>
        <v/>
      </c>
      <c r="T1116" s="104"/>
    </row>
    <row r="1117" spans="1:20" hidden="1">
      <c r="A1117" t="str">
        <f t="shared" ca="1" si="2125"/>
        <v/>
      </c>
      <c r="L1117" s="57" t="str">
        <f t="shared" si="2126"/>
        <v/>
      </c>
      <c r="P1117" s="37">
        <v>165</v>
      </c>
      <c r="S1117" t="str">
        <f t="shared" si="2127"/>
        <v/>
      </c>
      <c r="T1117" s="104"/>
    </row>
    <row r="1118" spans="1:20" hidden="1">
      <c r="A1118" t="str">
        <f t="shared" ca="1" si="2125"/>
        <v/>
      </c>
      <c r="L1118" s="57" t="str">
        <f t="shared" si="2126"/>
        <v/>
      </c>
      <c r="S1118" t="str">
        <f t="shared" si="2127"/>
        <v/>
      </c>
      <c r="T1118" s="104"/>
    </row>
    <row r="1119" spans="1:20" hidden="1">
      <c r="A1119" t="str">
        <f t="shared" ca="1" si="2125"/>
        <v/>
      </c>
      <c r="L1119" s="57" t="str">
        <f t="shared" si="2126"/>
        <v/>
      </c>
      <c r="P1119" s="37">
        <v>166</v>
      </c>
      <c r="S1119" t="str">
        <f t="shared" si="2127"/>
        <v/>
      </c>
      <c r="T1119" s="104"/>
    </row>
    <row r="1120" spans="1:20" hidden="1">
      <c r="A1120" t="str">
        <f t="shared" ca="1" si="2125"/>
        <v/>
      </c>
      <c r="L1120" s="57" t="str">
        <f t="shared" si="2126"/>
        <v/>
      </c>
      <c r="P1120" s="37">
        <v>166</v>
      </c>
      <c r="S1120" t="str">
        <f t="shared" si="2127"/>
        <v/>
      </c>
      <c r="T1120" s="104"/>
    </row>
    <row r="1121" spans="1:20" hidden="1">
      <c r="A1121" t="str">
        <f t="shared" ca="1" si="2125"/>
        <v/>
      </c>
      <c r="L1121" s="57" t="str">
        <f t="shared" si="2126"/>
        <v/>
      </c>
      <c r="P1121" s="37">
        <v>166</v>
      </c>
      <c r="S1121" t="str">
        <f t="shared" si="2127"/>
        <v/>
      </c>
      <c r="T1121" s="104"/>
    </row>
    <row r="1122" spans="1:20" hidden="1">
      <c r="A1122" t="str">
        <f t="shared" ca="1" si="2125"/>
        <v/>
      </c>
      <c r="L1122" s="57" t="str">
        <f t="shared" si="2126"/>
        <v/>
      </c>
      <c r="P1122" s="37">
        <v>166</v>
      </c>
      <c r="S1122" t="str">
        <f t="shared" si="2127"/>
        <v/>
      </c>
      <c r="T1122" s="104"/>
    </row>
    <row r="1123" spans="1:20" hidden="1">
      <c r="A1123" t="str">
        <f t="shared" ca="1" si="2125"/>
        <v/>
      </c>
      <c r="L1123" s="57" t="str">
        <f t="shared" si="2126"/>
        <v/>
      </c>
      <c r="S1123" t="str">
        <f t="shared" si="2127"/>
        <v/>
      </c>
      <c r="T1123" s="104"/>
    </row>
    <row r="1124" spans="1:20" hidden="1">
      <c r="A1124" t="str">
        <f t="shared" ca="1" si="2125"/>
        <v/>
      </c>
      <c r="L1124" s="57" t="str">
        <f t="shared" si="2126"/>
        <v/>
      </c>
      <c r="P1124" s="37">
        <v>167</v>
      </c>
      <c r="S1124" t="str">
        <f t="shared" si="2127"/>
        <v/>
      </c>
      <c r="T1124" s="104"/>
    </row>
    <row r="1125" spans="1:20" hidden="1">
      <c r="A1125" t="str">
        <f t="shared" ca="1" si="2125"/>
        <v/>
      </c>
      <c r="L1125" s="57" t="str">
        <f t="shared" si="2126"/>
        <v/>
      </c>
      <c r="P1125" s="37">
        <v>167</v>
      </c>
      <c r="S1125" t="str">
        <f t="shared" si="2127"/>
        <v/>
      </c>
      <c r="T1125" s="104"/>
    </row>
    <row r="1126" spans="1:20" hidden="1">
      <c r="A1126" t="str">
        <f t="shared" ca="1" si="2125"/>
        <v/>
      </c>
      <c r="L1126" s="57" t="str">
        <f t="shared" si="2126"/>
        <v/>
      </c>
      <c r="P1126" s="37">
        <v>167</v>
      </c>
      <c r="S1126" t="str">
        <f t="shared" si="2127"/>
        <v/>
      </c>
      <c r="T1126" s="104"/>
    </row>
    <row r="1127" spans="1:20" hidden="1">
      <c r="A1127" t="str">
        <f t="shared" ca="1" si="2125"/>
        <v/>
      </c>
      <c r="L1127" s="57" t="str">
        <f t="shared" si="2126"/>
        <v/>
      </c>
      <c r="P1127" s="37">
        <v>167</v>
      </c>
      <c r="S1127" t="str">
        <f t="shared" si="2127"/>
        <v/>
      </c>
      <c r="T1127" s="104"/>
    </row>
    <row r="1128" spans="1:20" hidden="1">
      <c r="A1128" t="str">
        <f t="shared" ca="1" si="2125"/>
        <v/>
      </c>
      <c r="L1128" s="57" t="str">
        <f t="shared" si="2126"/>
        <v/>
      </c>
      <c r="S1128" t="str">
        <f t="shared" si="2127"/>
        <v/>
      </c>
      <c r="T1128" s="104"/>
    </row>
    <row r="1129" spans="1:20" hidden="1">
      <c r="A1129" t="str">
        <f t="shared" ca="1" si="2125"/>
        <v/>
      </c>
      <c r="L1129" s="57" t="str">
        <f t="shared" si="2126"/>
        <v/>
      </c>
      <c r="P1129" s="37">
        <v>168</v>
      </c>
      <c r="S1129" t="str">
        <f t="shared" si="2127"/>
        <v/>
      </c>
      <c r="T1129" s="104"/>
    </row>
    <row r="1130" spans="1:20" hidden="1">
      <c r="A1130" t="str">
        <f t="shared" ca="1" si="2125"/>
        <v/>
      </c>
      <c r="L1130" s="57" t="str">
        <f t="shared" si="2126"/>
        <v/>
      </c>
      <c r="P1130" s="37">
        <v>168</v>
      </c>
      <c r="S1130" t="str">
        <f t="shared" si="2127"/>
        <v/>
      </c>
      <c r="T1130" s="104"/>
    </row>
    <row r="1131" spans="1:20" hidden="1">
      <c r="A1131" t="str">
        <f t="shared" ca="1" si="2125"/>
        <v/>
      </c>
      <c r="L1131" s="57" t="str">
        <f t="shared" si="2126"/>
        <v/>
      </c>
      <c r="P1131" s="37">
        <v>168</v>
      </c>
      <c r="S1131" t="str">
        <f t="shared" si="2127"/>
        <v/>
      </c>
      <c r="T1131" s="104"/>
    </row>
    <row r="1132" spans="1:20" hidden="1">
      <c r="A1132" t="str">
        <f t="shared" ca="1" si="2125"/>
        <v/>
      </c>
      <c r="L1132" s="57" t="str">
        <f t="shared" si="2126"/>
        <v/>
      </c>
      <c r="P1132" s="37">
        <v>168</v>
      </c>
      <c r="S1132" t="str">
        <f t="shared" si="2127"/>
        <v/>
      </c>
      <c r="T1132" s="104"/>
    </row>
    <row r="1133" spans="1:20" hidden="1">
      <c r="A1133" t="str">
        <f t="shared" ca="1" si="2125"/>
        <v/>
      </c>
      <c r="L1133" s="57" t="str">
        <f t="shared" si="2126"/>
        <v/>
      </c>
      <c r="S1133" t="str">
        <f t="shared" si="2127"/>
        <v/>
      </c>
      <c r="T1133" s="104"/>
    </row>
    <row r="1134" spans="1:20" hidden="1">
      <c r="A1134" t="str">
        <f t="shared" ref="A1134:A1197" ca="1" si="2128">IF(B1134="","",INDIRECT("減額一覧!B"&amp;$P1134))</f>
        <v/>
      </c>
      <c r="L1134" s="57" t="str">
        <f t="shared" si="2126"/>
        <v/>
      </c>
      <c r="P1134" s="37">
        <v>169</v>
      </c>
      <c r="S1134" t="str">
        <f t="shared" si="2127"/>
        <v/>
      </c>
      <c r="T1134" s="104"/>
    </row>
    <row r="1135" spans="1:20" hidden="1">
      <c r="A1135" t="str">
        <f t="shared" ca="1" si="2128"/>
        <v/>
      </c>
      <c r="L1135" s="57" t="str">
        <f t="shared" si="2126"/>
        <v/>
      </c>
      <c r="P1135" s="37">
        <v>169</v>
      </c>
      <c r="S1135" t="str">
        <f t="shared" si="2127"/>
        <v/>
      </c>
      <c r="T1135" s="104"/>
    </row>
    <row r="1136" spans="1:20" hidden="1">
      <c r="A1136" t="str">
        <f t="shared" ca="1" si="2128"/>
        <v/>
      </c>
      <c r="L1136" s="57" t="str">
        <f t="shared" si="2126"/>
        <v/>
      </c>
      <c r="P1136" s="37">
        <v>169</v>
      </c>
      <c r="S1136" t="str">
        <f t="shared" si="2127"/>
        <v/>
      </c>
      <c r="T1136" s="104"/>
    </row>
    <row r="1137" spans="1:20" hidden="1">
      <c r="A1137" t="str">
        <f t="shared" ca="1" si="2128"/>
        <v/>
      </c>
      <c r="L1137" s="57" t="str">
        <f t="shared" si="2126"/>
        <v/>
      </c>
      <c r="P1137" s="37">
        <v>169</v>
      </c>
      <c r="S1137" t="str">
        <f t="shared" si="2127"/>
        <v/>
      </c>
      <c r="T1137" s="104"/>
    </row>
    <row r="1138" spans="1:20" hidden="1">
      <c r="A1138" t="str">
        <f t="shared" ca="1" si="2128"/>
        <v/>
      </c>
      <c r="L1138" s="57" t="str">
        <f t="shared" si="2126"/>
        <v/>
      </c>
      <c r="S1138" t="str">
        <f t="shared" si="2127"/>
        <v/>
      </c>
      <c r="T1138" s="104"/>
    </row>
    <row r="1139" spans="1:20" hidden="1">
      <c r="A1139" t="str">
        <f t="shared" ca="1" si="2128"/>
        <v/>
      </c>
      <c r="L1139" s="57" t="str">
        <f t="shared" si="2126"/>
        <v/>
      </c>
      <c r="P1139" s="37">
        <v>170</v>
      </c>
      <c r="S1139" t="str">
        <f t="shared" si="2127"/>
        <v/>
      </c>
      <c r="T1139" s="104"/>
    </row>
    <row r="1140" spans="1:20" hidden="1">
      <c r="A1140" t="str">
        <f t="shared" ca="1" si="2128"/>
        <v/>
      </c>
      <c r="L1140" s="57" t="str">
        <f t="shared" si="2126"/>
        <v/>
      </c>
      <c r="P1140" s="37">
        <v>170</v>
      </c>
      <c r="S1140" t="str">
        <f t="shared" si="2127"/>
        <v/>
      </c>
      <c r="T1140" s="104"/>
    </row>
    <row r="1141" spans="1:20" hidden="1">
      <c r="A1141" t="str">
        <f t="shared" ca="1" si="2128"/>
        <v/>
      </c>
      <c r="L1141" s="57" t="str">
        <f t="shared" si="2126"/>
        <v/>
      </c>
      <c r="P1141" s="37">
        <v>170</v>
      </c>
      <c r="S1141" t="str">
        <f t="shared" si="2127"/>
        <v/>
      </c>
      <c r="T1141" s="104"/>
    </row>
    <row r="1142" spans="1:20" hidden="1">
      <c r="A1142" t="str">
        <f t="shared" ca="1" si="2128"/>
        <v/>
      </c>
      <c r="L1142" s="57" t="str">
        <f t="shared" si="2126"/>
        <v/>
      </c>
      <c r="P1142" s="37">
        <v>170</v>
      </c>
      <c r="S1142" t="str">
        <f t="shared" si="2127"/>
        <v/>
      </c>
      <c r="T1142" s="104"/>
    </row>
    <row r="1143" spans="1:20" hidden="1">
      <c r="A1143" t="str">
        <f t="shared" ca="1" si="2128"/>
        <v/>
      </c>
      <c r="L1143" s="57" t="str">
        <f t="shared" si="2126"/>
        <v/>
      </c>
      <c r="S1143" t="str">
        <f t="shared" si="2127"/>
        <v/>
      </c>
      <c r="T1143" s="104"/>
    </row>
    <row r="1144" spans="1:20" hidden="1">
      <c r="A1144" t="str">
        <f t="shared" ca="1" si="2128"/>
        <v/>
      </c>
      <c r="L1144" s="57" t="str">
        <f t="shared" si="2126"/>
        <v/>
      </c>
      <c r="P1144" s="37">
        <v>171</v>
      </c>
      <c r="S1144" t="str">
        <f t="shared" si="2127"/>
        <v/>
      </c>
      <c r="T1144" s="104"/>
    </row>
    <row r="1145" spans="1:20" hidden="1">
      <c r="A1145" t="str">
        <f t="shared" ca="1" si="2128"/>
        <v/>
      </c>
      <c r="L1145" s="57" t="str">
        <f t="shared" si="2126"/>
        <v/>
      </c>
      <c r="P1145" s="37">
        <v>171</v>
      </c>
      <c r="S1145" t="str">
        <f t="shared" si="2127"/>
        <v/>
      </c>
      <c r="T1145" s="104"/>
    </row>
    <row r="1146" spans="1:20" hidden="1">
      <c r="A1146" t="str">
        <f t="shared" ca="1" si="2128"/>
        <v/>
      </c>
      <c r="L1146" s="57" t="str">
        <f t="shared" si="2126"/>
        <v/>
      </c>
      <c r="P1146" s="37">
        <v>171</v>
      </c>
      <c r="S1146" t="str">
        <f t="shared" si="2127"/>
        <v/>
      </c>
      <c r="T1146" s="104"/>
    </row>
    <row r="1147" spans="1:20" hidden="1">
      <c r="A1147" t="str">
        <f t="shared" ca="1" si="2128"/>
        <v/>
      </c>
      <c r="L1147" s="57" t="str">
        <f t="shared" si="2126"/>
        <v/>
      </c>
      <c r="P1147" s="37">
        <v>171</v>
      </c>
      <c r="S1147" t="str">
        <f t="shared" si="2127"/>
        <v/>
      </c>
      <c r="T1147" s="104"/>
    </row>
    <row r="1148" spans="1:20" hidden="1">
      <c r="A1148" t="str">
        <f t="shared" ca="1" si="2128"/>
        <v/>
      </c>
      <c r="L1148" s="57" t="str">
        <f t="shared" si="2126"/>
        <v/>
      </c>
      <c r="S1148" t="str">
        <f t="shared" si="2127"/>
        <v/>
      </c>
      <c r="T1148" s="104"/>
    </row>
    <row r="1149" spans="1:20" hidden="1">
      <c r="A1149" t="str">
        <f t="shared" ca="1" si="2128"/>
        <v/>
      </c>
      <c r="L1149" s="57" t="str">
        <f t="shared" si="2126"/>
        <v/>
      </c>
      <c r="P1149" s="37">
        <v>172</v>
      </c>
      <c r="S1149" t="str">
        <f t="shared" si="2127"/>
        <v/>
      </c>
      <c r="T1149" s="104"/>
    </row>
    <row r="1150" spans="1:20" hidden="1">
      <c r="A1150" t="str">
        <f t="shared" ca="1" si="2128"/>
        <v/>
      </c>
      <c r="L1150" s="57" t="str">
        <f t="shared" si="2126"/>
        <v/>
      </c>
      <c r="P1150" s="37">
        <v>172</v>
      </c>
      <c r="S1150" t="str">
        <f t="shared" si="2127"/>
        <v/>
      </c>
      <c r="T1150" s="104"/>
    </row>
    <row r="1151" spans="1:20" hidden="1">
      <c r="A1151" t="str">
        <f t="shared" ca="1" si="2128"/>
        <v/>
      </c>
      <c r="L1151" s="57" t="str">
        <f t="shared" si="2126"/>
        <v/>
      </c>
      <c r="P1151" s="37">
        <v>172</v>
      </c>
      <c r="S1151" t="str">
        <f t="shared" si="2127"/>
        <v/>
      </c>
      <c r="T1151" s="104"/>
    </row>
    <row r="1152" spans="1:20" hidden="1">
      <c r="A1152" t="str">
        <f t="shared" ca="1" si="2128"/>
        <v/>
      </c>
      <c r="L1152" s="57" t="str">
        <f t="shared" si="2126"/>
        <v/>
      </c>
      <c r="P1152" s="37">
        <v>172</v>
      </c>
      <c r="S1152" t="str">
        <f t="shared" si="2127"/>
        <v/>
      </c>
      <c r="T1152" s="104"/>
    </row>
    <row r="1153" spans="1:20" hidden="1">
      <c r="A1153" t="str">
        <f t="shared" ca="1" si="2128"/>
        <v/>
      </c>
      <c r="L1153" s="57" t="str">
        <f t="shared" si="2126"/>
        <v/>
      </c>
      <c r="S1153" t="str">
        <f t="shared" si="2127"/>
        <v/>
      </c>
      <c r="T1153" s="104"/>
    </row>
    <row r="1154" spans="1:20" hidden="1">
      <c r="A1154" t="str">
        <f t="shared" ca="1" si="2128"/>
        <v/>
      </c>
      <c r="L1154" s="57" t="str">
        <f t="shared" si="2126"/>
        <v/>
      </c>
      <c r="P1154" s="37">
        <v>173</v>
      </c>
      <c r="S1154" t="str">
        <f t="shared" si="2127"/>
        <v/>
      </c>
      <c r="T1154" s="104"/>
    </row>
    <row r="1155" spans="1:20" hidden="1">
      <c r="A1155" t="str">
        <f t="shared" ca="1" si="2128"/>
        <v/>
      </c>
      <c r="L1155" s="57" t="str">
        <f t="shared" si="2126"/>
        <v/>
      </c>
      <c r="P1155" s="37">
        <v>173</v>
      </c>
      <c r="S1155" t="str">
        <f t="shared" si="2127"/>
        <v/>
      </c>
      <c r="T1155" s="104"/>
    </row>
    <row r="1156" spans="1:20" hidden="1">
      <c r="A1156" t="str">
        <f t="shared" ca="1" si="2128"/>
        <v/>
      </c>
      <c r="L1156" s="57" t="str">
        <f t="shared" si="2126"/>
        <v/>
      </c>
      <c r="P1156" s="37">
        <v>173</v>
      </c>
      <c r="S1156" t="str">
        <f t="shared" si="2127"/>
        <v/>
      </c>
      <c r="T1156" s="104"/>
    </row>
    <row r="1157" spans="1:20" hidden="1">
      <c r="A1157" t="str">
        <f t="shared" ca="1" si="2128"/>
        <v/>
      </c>
      <c r="L1157" s="57" t="str">
        <f t="shared" si="2126"/>
        <v/>
      </c>
      <c r="P1157" s="37">
        <v>173</v>
      </c>
      <c r="S1157" t="str">
        <f t="shared" si="2127"/>
        <v/>
      </c>
      <c r="T1157" s="104"/>
    </row>
    <row r="1158" spans="1:20" hidden="1">
      <c r="A1158" t="str">
        <f t="shared" ca="1" si="2128"/>
        <v/>
      </c>
      <c r="L1158" s="57" t="str">
        <f t="shared" si="2126"/>
        <v/>
      </c>
      <c r="S1158" t="str">
        <f t="shared" si="2127"/>
        <v/>
      </c>
      <c r="T1158" s="104"/>
    </row>
    <row r="1159" spans="1:20" hidden="1">
      <c r="A1159" t="str">
        <f t="shared" ca="1" si="2128"/>
        <v/>
      </c>
      <c r="L1159" s="57" t="str">
        <f t="shared" si="2126"/>
        <v/>
      </c>
      <c r="P1159" s="37">
        <v>174</v>
      </c>
      <c r="S1159" t="str">
        <f t="shared" si="2127"/>
        <v/>
      </c>
      <c r="T1159" s="104"/>
    </row>
    <row r="1160" spans="1:20" hidden="1">
      <c r="A1160" t="str">
        <f t="shared" ca="1" si="2128"/>
        <v/>
      </c>
      <c r="L1160" s="57" t="str">
        <f t="shared" si="2126"/>
        <v/>
      </c>
      <c r="P1160" s="37">
        <v>174</v>
      </c>
      <c r="S1160" t="str">
        <f t="shared" si="2127"/>
        <v/>
      </c>
      <c r="T1160" s="104"/>
    </row>
    <row r="1161" spans="1:20" hidden="1">
      <c r="A1161" t="str">
        <f t="shared" ca="1" si="2128"/>
        <v/>
      </c>
      <c r="L1161" s="57" t="str">
        <f t="shared" si="2126"/>
        <v/>
      </c>
      <c r="P1161" s="37">
        <v>174</v>
      </c>
      <c r="S1161" t="str">
        <f t="shared" si="2127"/>
        <v/>
      </c>
      <c r="T1161" s="104"/>
    </row>
    <row r="1162" spans="1:20" hidden="1">
      <c r="A1162" t="str">
        <f t="shared" ca="1" si="2128"/>
        <v/>
      </c>
      <c r="L1162" s="57" t="str">
        <f t="shared" si="2126"/>
        <v/>
      </c>
      <c r="P1162" s="37">
        <v>174</v>
      </c>
      <c r="S1162" t="str">
        <f t="shared" si="2127"/>
        <v/>
      </c>
      <c r="T1162" s="104"/>
    </row>
    <row r="1163" spans="1:20" hidden="1">
      <c r="A1163" t="str">
        <f t="shared" ca="1" si="2128"/>
        <v/>
      </c>
      <c r="L1163" s="57" t="str">
        <f t="shared" si="2126"/>
        <v/>
      </c>
      <c r="S1163" t="str">
        <f t="shared" si="2127"/>
        <v/>
      </c>
      <c r="T1163" s="104"/>
    </row>
    <row r="1164" spans="1:20" hidden="1">
      <c r="A1164" t="str">
        <f t="shared" ca="1" si="2128"/>
        <v/>
      </c>
      <c r="L1164" s="57" t="str">
        <f t="shared" si="2126"/>
        <v/>
      </c>
      <c r="P1164" s="37">
        <v>175</v>
      </c>
      <c r="S1164" t="str">
        <f t="shared" si="2127"/>
        <v/>
      </c>
      <c r="T1164" s="104"/>
    </row>
    <row r="1165" spans="1:20" hidden="1">
      <c r="A1165" t="str">
        <f t="shared" ca="1" si="2128"/>
        <v/>
      </c>
      <c r="L1165" s="57" t="str">
        <f t="shared" si="2126"/>
        <v/>
      </c>
      <c r="P1165" s="37">
        <v>175</v>
      </c>
      <c r="S1165" t="str">
        <f t="shared" si="2127"/>
        <v/>
      </c>
      <c r="T1165" s="104"/>
    </row>
    <row r="1166" spans="1:20" hidden="1">
      <c r="A1166" t="str">
        <f t="shared" ca="1" si="2128"/>
        <v/>
      </c>
      <c r="L1166" s="57" t="str">
        <f t="shared" si="2126"/>
        <v/>
      </c>
      <c r="P1166" s="37">
        <v>175</v>
      </c>
      <c r="S1166" t="str">
        <f t="shared" si="2127"/>
        <v/>
      </c>
      <c r="T1166" s="104"/>
    </row>
    <row r="1167" spans="1:20" hidden="1">
      <c r="A1167" t="str">
        <f t="shared" ca="1" si="2128"/>
        <v/>
      </c>
      <c r="L1167" s="57" t="str">
        <f t="shared" si="2126"/>
        <v/>
      </c>
      <c r="P1167" s="37">
        <v>175</v>
      </c>
      <c r="S1167" t="str">
        <f t="shared" si="2127"/>
        <v/>
      </c>
      <c r="T1167" s="104"/>
    </row>
    <row r="1168" spans="1:20" hidden="1">
      <c r="A1168" t="str">
        <f t="shared" ca="1" si="2128"/>
        <v/>
      </c>
      <c r="L1168" s="57" t="str">
        <f t="shared" si="2126"/>
        <v/>
      </c>
      <c r="S1168" t="str">
        <f t="shared" si="2127"/>
        <v/>
      </c>
      <c r="T1168" s="104"/>
    </row>
    <row r="1169" spans="1:20" hidden="1">
      <c r="A1169" t="str">
        <f t="shared" ca="1" si="2128"/>
        <v/>
      </c>
      <c r="L1169" s="57" t="str">
        <f t="shared" si="2126"/>
        <v/>
      </c>
      <c r="P1169" s="37">
        <v>176</v>
      </c>
      <c r="S1169" t="str">
        <f t="shared" si="2127"/>
        <v/>
      </c>
      <c r="T1169" s="104"/>
    </row>
    <row r="1170" spans="1:20" hidden="1">
      <c r="A1170" t="str">
        <f t="shared" ca="1" si="2128"/>
        <v/>
      </c>
      <c r="L1170" s="57" t="str">
        <f t="shared" si="2126"/>
        <v/>
      </c>
      <c r="P1170" s="37">
        <v>176</v>
      </c>
      <c r="S1170" t="str">
        <f t="shared" si="2127"/>
        <v/>
      </c>
      <c r="T1170" s="104"/>
    </row>
    <row r="1171" spans="1:20" hidden="1">
      <c r="A1171" t="str">
        <f t="shared" ca="1" si="2128"/>
        <v/>
      </c>
      <c r="L1171" s="57" t="str">
        <f t="shared" si="2126"/>
        <v/>
      </c>
      <c r="P1171" s="37">
        <v>176</v>
      </c>
      <c r="S1171" t="str">
        <f t="shared" si="2127"/>
        <v/>
      </c>
      <c r="T1171" s="104"/>
    </row>
    <row r="1172" spans="1:20" hidden="1">
      <c r="A1172" t="str">
        <f t="shared" ca="1" si="2128"/>
        <v/>
      </c>
      <c r="L1172" s="57" t="str">
        <f t="shared" ref="L1172:L1235" si="2129">IF(OR(S1172="370",S1172="371",S1172="372",S1172="373",S1172="374",S1172="375",S1172="376",S1172="377",S1172="378",S1172="379",S1172="380",S1172="039",S1172="389"),"農集","")</f>
        <v/>
      </c>
      <c r="P1172" s="37">
        <v>176</v>
      </c>
      <c r="S1172" t="str">
        <f t="shared" ref="S1172:S1235" si="2130">IF(C1172="","",LEFT(TEXT(C1172,"000000000"),3))</f>
        <v/>
      </c>
      <c r="T1172" s="104"/>
    </row>
    <row r="1173" spans="1:20" hidden="1">
      <c r="A1173" t="str">
        <f t="shared" ca="1" si="2128"/>
        <v/>
      </c>
      <c r="L1173" s="57" t="str">
        <f t="shared" si="2129"/>
        <v/>
      </c>
      <c r="S1173" t="str">
        <f t="shared" si="2130"/>
        <v/>
      </c>
      <c r="T1173" s="104"/>
    </row>
    <row r="1174" spans="1:20" hidden="1">
      <c r="A1174" t="str">
        <f t="shared" ca="1" si="2128"/>
        <v/>
      </c>
      <c r="L1174" s="57" t="str">
        <f t="shared" si="2129"/>
        <v/>
      </c>
      <c r="P1174" s="37">
        <v>177</v>
      </c>
      <c r="S1174" t="str">
        <f t="shared" si="2130"/>
        <v/>
      </c>
      <c r="T1174" s="104"/>
    </row>
    <row r="1175" spans="1:20" hidden="1">
      <c r="A1175" t="str">
        <f t="shared" ca="1" si="2128"/>
        <v/>
      </c>
      <c r="L1175" s="57" t="str">
        <f t="shared" si="2129"/>
        <v/>
      </c>
      <c r="P1175" s="37">
        <v>177</v>
      </c>
      <c r="S1175" t="str">
        <f t="shared" si="2130"/>
        <v/>
      </c>
      <c r="T1175" s="104"/>
    </row>
    <row r="1176" spans="1:20" hidden="1">
      <c r="A1176" t="str">
        <f t="shared" ca="1" si="2128"/>
        <v/>
      </c>
      <c r="L1176" s="57" t="str">
        <f t="shared" si="2129"/>
        <v/>
      </c>
      <c r="P1176" s="37">
        <v>177</v>
      </c>
      <c r="S1176" t="str">
        <f t="shared" si="2130"/>
        <v/>
      </c>
      <c r="T1176" s="104"/>
    </row>
    <row r="1177" spans="1:20" hidden="1">
      <c r="A1177" t="str">
        <f t="shared" ca="1" si="2128"/>
        <v/>
      </c>
      <c r="L1177" s="57" t="str">
        <f t="shared" si="2129"/>
        <v/>
      </c>
      <c r="P1177" s="37">
        <v>177</v>
      </c>
      <c r="S1177" t="str">
        <f t="shared" si="2130"/>
        <v/>
      </c>
      <c r="T1177" s="104"/>
    </row>
    <row r="1178" spans="1:20" hidden="1">
      <c r="A1178" t="str">
        <f t="shared" ca="1" si="2128"/>
        <v/>
      </c>
      <c r="L1178" s="57" t="str">
        <f t="shared" si="2129"/>
        <v/>
      </c>
      <c r="S1178" t="str">
        <f t="shared" si="2130"/>
        <v/>
      </c>
      <c r="T1178" s="104"/>
    </row>
    <row r="1179" spans="1:20" hidden="1">
      <c r="A1179" t="str">
        <f t="shared" ca="1" si="2128"/>
        <v/>
      </c>
      <c r="L1179" s="57" t="str">
        <f t="shared" si="2129"/>
        <v/>
      </c>
      <c r="P1179" s="37">
        <v>178</v>
      </c>
      <c r="S1179" t="str">
        <f t="shared" si="2130"/>
        <v/>
      </c>
      <c r="T1179" s="104"/>
    </row>
    <row r="1180" spans="1:20" hidden="1">
      <c r="A1180" t="str">
        <f t="shared" ca="1" si="2128"/>
        <v/>
      </c>
      <c r="L1180" s="57" t="str">
        <f t="shared" si="2129"/>
        <v/>
      </c>
      <c r="P1180" s="37">
        <v>178</v>
      </c>
      <c r="S1180" t="str">
        <f t="shared" si="2130"/>
        <v/>
      </c>
      <c r="T1180" s="104"/>
    </row>
    <row r="1181" spans="1:20" hidden="1">
      <c r="A1181" t="str">
        <f t="shared" ca="1" si="2128"/>
        <v/>
      </c>
      <c r="L1181" s="57" t="str">
        <f t="shared" si="2129"/>
        <v/>
      </c>
      <c r="P1181" s="37">
        <v>178</v>
      </c>
      <c r="S1181" t="str">
        <f t="shared" si="2130"/>
        <v/>
      </c>
      <c r="T1181" s="104"/>
    </row>
    <row r="1182" spans="1:20" hidden="1">
      <c r="A1182" t="str">
        <f t="shared" ca="1" si="2128"/>
        <v/>
      </c>
      <c r="L1182" s="57" t="str">
        <f t="shared" si="2129"/>
        <v/>
      </c>
      <c r="P1182" s="37">
        <v>178</v>
      </c>
      <c r="S1182" t="str">
        <f t="shared" si="2130"/>
        <v/>
      </c>
      <c r="T1182" s="104"/>
    </row>
    <row r="1183" spans="1:20" hidden="1">
      <c r="A1183" t="str">
        <f t="shared" ca="1" si="2128"/>
        <v/>
      </c>
      <c r="L1183" s="57" t="str">
        <f t="shared" si="2129"/>
        <v/>
      </c>
      <c r="S1183" t="str">
        <f t="shared" si="2130"/>
        <v/>
      </c>
      <c r="T1183" s="104"/>
    </row>
    <row r="1184" spans="1:20" hidden="1">
      <c r="A1184" t="str">
        <f t="shared" ca="1" si="2128"/>
        <v/>
      </c>
      <c r="L1184" s="57" t="str">
        <f t="shared" si="2129"/>
        <v/>
      </c>
      <c r="P1184" s="37">
        <v>179</v>
      </c>
      <c r="S1184" t="str">
        <f t="shared" si="2130"/>
        <v/>
      </c>
      <c r="T1184" s="104"/>
    </row>
    <row r="1185" spans="1:20" hidden="1">
      <c r="A1185" t="str">
        <f t="shared" ca="1" si="2128"/>
        <v/>
      </c>
      <c r="L1185" s="57" t="str">
        <f t="shared" si="2129"/>
        <v/>
      </c>
      <c r="P1185" s="37">
        <v>179</v>
      </c>
      <c r="S1185" t="str">
        <f t="shared" si="2130"/>
        <v/>
      </c>
      <c r="T1185" s="104"/>
    </row>
    <row r="1186" spans="1:20" hidden="1">
      <c r="A1186" t="str">
        <f t="shared" ca="1" si="2128"/>
        <v/>
      </c>
      <c r="L1186" s="57" t="str">
        <f t="shared" si="2129"/>
        <v/>
      </c>
      <c r="P1186" s="37">
        <v>179</v>
      </c>
      <c r="S1186" t="str">
        <f t="shared" si="2130"/>
        <v/>
      </c>
      <c r="T1186" s="104"/>
    </row>
    <row r="1187" spans="1:20" hidden="1">
      <c r="A1187" t="str">
        <f t="shared" ca="1" si="2128"/>
        <v/>
      </c>
      <c r="L1187" s="57" t="str">
        <f t="shared" si="2129"/>
        <v/>
      </c>
      <c r="P1187" s="37">
        <v>179</v>
      </c>
      <c r="S1187" t="str">
        <f t="shared" si="2130"/>
        <v/>
      </c>
      <c r="T1187" s="104"/>
    </row>
    <row r="1188" spans="1:20" hidden="1">
      <c r="A1188" t="str">
        <f t="shared" ca="1" si="2128"/>
        <v/>
      </c>
      <c r="L1188" s="57" t="str">
        <f t="shared" si="2129"/>
        <v/>
      </c>
      <c r="S1188" t="str">
        <f t="shared" si="2130"/>
        <v/>
      </c>
      <c r="T1188" s="104"/>
    </row>
    <row r="1189" spans="1:20" hidden="1">
      <c r="A1189" t="str">
        <f t="shared" ca="1" si="2128"/>
        <v/>
      </c>
      <c r="L1189" s="57" t="str">
        <f t="shared" si="2129"/>
        <v/>
      </c>
      <c r="P1189" s="37">
        <v>180</v>
      </c>
      <c r="S1189" t="str">
        <f t="shared" si="2130"/>
        <v/>
      </c>
      <c r="T1189" s="104"/>
    </row>
    <row r="1190" spans="1:20" hidden="1">
      <c r="A1190" t="str">
        <f t="shared" ca="1" si="2128"/>
        <v/>
      </c>
      <c r="L1190" s="57" t="str">
        <f t="shared" si="2129"/>
        <v/>
      </c>
      <c r="P1190" s="37">
        <v>180</v>
      </c>
      <c r="S1190" t="str">
        <f t="shared" si="2130"/>
        <v/>
      </c>
      <c r="T1190" s="104"/>
    </row>
    <row r="1191" spans="1:20" hidden="1">
      <c r="A1191" t="str">
        <f t="shared" ca="1" si="2128"/>
        <v/>
      </c>
      <c r="L1191" s="57" t="str">
        <f t="shared" si="2129"/>
        <v/>
      </c>
      <c r="P1191" s="37">
        <v>180</v>
      </c>
      <c r="S1191" t="str">
        <f t="shared" si="2130"/>
        <v/>
      </c>
      <c r="T1191" s="104"/>
    </row>
    <row r="1192" spans="1:20" hidden="1">
      <c r="A1192" t="str">
        <f t="shared" ca="1" si="2128"/>
        <v/>
      </c>
      <c r="L1192" s="57" t="str">
        <f t="shared" si="2129"/>
        <v/>
      </c>
      <c r="P1192" s="37">
        <v>180</v>
      </c>
      <c r="S1192" t="str">
        <f t="shared" si="2130"/>
        <v/>
      </c>
      <c r="T1192" s="104"/>
    </row>
    <row r="1193" spans="1:20" hidden="1">
      <c r="A1193" t="str">
        <f t="shared" ca="1" si="2128"/>
        <v/>
      </c>
      <c r="L1193" s="57" t="str">
        <f t="shared" si="2129"/>
        <v/>
      </c>
      <c r="S1193" t="str">
        <f t="shared" si="2130"/>
        <v/>
      </c>
      <c r="T1193" s="104"/>
    </row>
    <row r="1194" spans="1:20" hidden="1">
      <c r="A1194" t="str">
        <f t="shared" ca="1" si="2128"/>
        <v/>
      </c>
      <c r="L1194" s="57" t="str">
        <f t="shared" si="2129"/>
        <v/>
      </c>
      <c r="P1194" s="37">
        <v>181</v>
      </c>
      <c r="S1194" t="str">
        <f t="shared" si="2130"/>
        <v/>
      </c>
      <c r="T1194" s="104"/>
    </row>
    <row r="1195" spans="1:20" hidden="1">
      <c r="A1195" t="str">
        <f t="shared" ca="1" si="2128"/>
        <v/>
      </c>
      <c r="L1195" s="57" t="str">
        <f t="shared" si="2129"/>
        <v/>
      </c>
      <c r="P1195" s="37">
        <v>181</v>
      </c>
      <c r="S1195" t="str">
        <f t="shared" si="2130"/>
        <v/>
      </c>
      <c r="T1195" s="104"/>
    </row>
    <row r="1196" spans="1:20" hidden="1">
      <c r="A1196" t="str">
        <f t="shared" ca="1" si="2128"/>
        <v/>
      </c>
      <c r="L1196" s="57" t="str">
        <f t="shared" si="2129"/>
        <v/>
      </c>
      <c r="P1196" s="37">
        <v>181</v>
      </c>
      <c r="S1196" t="str">
        <f t="shared" si="2130"/>
        <v/>
      </c>
      <c r="T1196" s="104"/>
    </row>
    <row r="1197" spans="1:20" hidden="1">
      <c r="A1197" t="str">
        <f t="shared" ca="1" si="2128"/>
        <v/>
      </c>
      <c r="L1197" s="57" t="str">
        <f t="shared" si="2129"/>
        <v/>
      </c>
      <c r="P1197" s="37">
        <v>181</v>
      </c>
      <c r="S1197" t="str">
        <f t="shared" si="2130"/>
        <v/>
      </c>
      <c r="T1197" s="104"/>
    </row>
    <row r="1198" spans="1:20" hidden="1">
      <c r="A1198" t="str">
        <f t="shared" ref="A1198:A1261" ca="1" si="2131">IF(B1198="","",INDIRECT("減額一覧!B"&amp;$P1198))</f>
        <v/>
      </c>
      <c r="L1198" s="57" t="str">
        <f t="shared" si="2129"/>
        <v/>
      </c>
      <c r="S1198" t="str">
        <f t="shared" si="2130"/>
        <v/>
      </c>
      <c r="T1198" s="104"/>
    </row>
    <row r="1199" spans="1:20" hidden="1">
      <c r="A1199" t="str">
        <f t="shared" ca="1" si="2131"/>
        <v/>
      </c>
      <c r="L1199" s="57" t="str">
        <f t="shared" si="2129"/>
        <v/>
      </c>
      <c r="P1199" s="37">
        <v>182</v>
      </c>
      <c r="S1199" t="str">
        <f t="shared" si="2130"/>
        <v/>
      </c>
      <c r="T1199" s="104"/>
    </row>
    <row r="1200" spans="1:20" hidden="1">
      <c r="A1200" t="str">
        <f t="shared" ca="1" si="2131"/>
        <v/>
      </c>
      <c r="L1200" s="57" t="str">
        <f t="shared" si="2129"/>
        <v/>
      </c>
      <c r="P1200" s="37">
        <v>182</v>
      </c>
      <c r="S1200" t="str">
        <f t="shared" si="2130"/>
        <v/>
      </c>
      <c r="T1200" s="104"/>
    </row>
    <row r="1201" spans="1:20" hidden="1">
      <c r="A1201" t="str">
        <f t="shared" ca="1" si="2131"/>
        <v/>
      </c>
      <c r="L1201" s="57" t="str">
        <f t="shared" si="2129"/>
        <v/>
      </c>
      <c r="P1201" s="37">
        <v>182</v>
      </c>
      <c r="S1201" t="str">
        <f t="shared" si="2130"/>
        <v/>
      </c>
      <c r="T1201" s="104"/>
    </row>
    <row r="1202" spans="1:20" hidden="1">
      <c r="A1202" t="str">
        <f t="shared" ca="1" si="2131"/>
        <v/>
      </c>
      <c r="L1202" s="57" t="str">
        <f t="shared" si="2129"/>
        <v/>
      </c>
      <c r="P1202" s="37">
        <v>182</v>
      </c>
      <c r="S1202" t="str">
        <f t="shared" si="2130"/>
        <v/>
      </c>
      <c r="T1202" s="104"/>
    </row>
    <row r="1203" spans="1:20" hidden="1">
      <c r="A1203" t="str">
        <f t="shared" ca="1" si="2131"/>
        <v/>
      </c>
      <c r="L1203" s="57" t="str">
        <f t="shared" si="2129"/>
        <v/>
      </c>
      <c r="S1203" t="str">
        <f t="shared" si="2130"/>
        <v/>
      </c>
      <c r="T1203" s="104"/>
    </row>
    <row r="1204" spans="1:20" hidden="1">
      <c r="A1204" t="str">
        <f t="shared" ca="1" si="2131"/>
        <v/>
      </c>
      <c r="L1204" s="57" t="str">
        <f t="shared" si="2129"/>
        <v/>
      </c>
      <c r="P1204" s="37">
        <v>183</v>
      </c>
      <c r="S1204" t="str">
        <f t="shared" si="2130"/>
        <v/>
      </c>
      <c r="T1204" s="104"/>
    </row>
    <row r="1205" spans="1:20" hidden="1">
      <c r="A1205" t="str">
        <f t="shared" ca="1" si="2131"/>
        <v/>
      </c>
      <c r="L1205" s="57" t="str">
        <f t="shared" si="2129"/>
        <v/>
      </c>
      <c r="P1205" s="37">
        <v>183</v>
      </c>
      <c r="S1205" t="str">
        <f t="shared" si="2130"/>
        <v/>
      </c>
      <c r="T1205" s="104"/>
    </row>
    <row r="1206" spans="1:20" hidden="1">
      <c r="A1206" t="str">
        <f t="shared" ca="1" si="2131"/>
        <v/>
      </c>
      <c r="L1206" s="57" t="str">
        <f t="shared" si="2129"/>
        <v/>
      </c>
      <c r="P1206" s="37">
        <v>183</v>
      </c>
      <c r="S1206" t="str">
        <f t="shared" si="2130"/>
        <v/>
      </c>
      <c r="T1206" s="104"/>
    </row>
    <row r="1207" spans="1:20" hidden="1">
      <c r="A1207" t="str">
        <f t="shared" ca="1" si="2131"/>
        <v/>
      </c>
      <c r="L1207" s="57" t="str">
        <f t="shared" si="2129"/>
        <v/>
      </c>
      <c r="P1207" s="37">
        <v>183</v>
      </c>
      <c r="S1207" t="str">
        <f t="shared" si="2130"/>
        <v/>
      </c>
      <c r="T1207" s="104"/>
    </row>
    <row r="1208" spans="1:20" hidden="1">
      <c r="A1208" t="str">
        <f t="shared" ca="1" si="2131"/>
        <v/>
      </c>
      <c r="L1208" s="57" t="str">
        <f t="shared" si="2129"/>
        <v/>
      </c>
      <c r="S1208" t="str">
        <f t="shared" si="2130"/>
        <v/>
      </c>
      <c r="T1208" s="104"/>
    </row>
    <row r="1209" spans="1:20" hidden="1">
      <c r="A1209" t="str">
        <f t="shared" ca="1" si="2131"/>
        <v/>
      </c>
      <c r="L1209" s="57" t="str">
        <f t="shared" si="2129"/>
        <v/>
      </c>
      <c r="P1209" s="37">
        <v>184</v>
      </c>
      <c r="S1209" t="str">
        <f t="shared" si="2130"/>
        <v/>
      </c>
      <c r="T1209" s="104"/>
    </row>
    <row r="1210" spans="1:20" hidden="1">
      <c r="A1210" t="str">
        <f t="shared" ca="1" si="2131"/>
        <v/>
      </c>
      <c r="L1210" s="57" t="str">
        <f t="shared" si="2129"/>
        <v/>
      </c>
      <c r="P1210" s="37">
        <v>184</v>
      </c>
      <c r="S1210" t="str">
        <f t="shared" si="2130"/>
        <v/>
      </c>
      <c r="T1210" s="104"/>
    </row>
    <row r="1211" spans="1:20" hidden="1">
      <c r="A1211" t="str">
        <f t="shared" ca="1" si="2131"/>
        <v/>
      </c>
      <c r="L1211" s="57" t="str">
        <f t="shared" si="2129"/>
        <v/>
      </c>
      <c r="P1211" s="37">
        <v>184</v>
      </c>
      <c r="S1211" t="str">
        <f t="shared" si="2130"/>
        <v/>
      </c>
      <c r="T1211" s="104"/>
    </row>
    <row r="1212" spans="1:20" hidden="1">
      <c r="A1212" t="str">
        <f t="shared" ca="1" si="2131"/>
        <v/>
      </c>
      <c r="L1212" s="57" t="str">
        <f t="shared" si="2129"/>
        <v/>
      </c>
      <c r="P1212" s="37">
        <v>184</v>
      </c>
      <c r="S1212" t="str">
        <f t="shared" si="2130"/>
        <v/>
      </c>
      <c r="T1212" s="104"/>
    </row>
    <row r="1213" spans="1:20" hidden="1">
      <c r="A1213" t="str">
        <f t="shared" ca="1" si="2131"/>
        <v/>
      </c>
      <c r="L1213" s="57" t="str">
        <f t="shared" si="2129"/>
        <v/>
      </c>
      <c r="S1213" t="str">
        <f t="shared" si="2130"/>
        <v/>
      </c>
      <c r="T1213" s="104"/>
    </row>
    <row r="1214" spans="1:20" hidden="1">
      <c r="A1214" t="str">
        <f t="shared" ca="1" si="2131"/>
        <v/>
      </c>
      <c r="L1214" s="57" t="str">
        <f t="shared" si="2129"/>
        <v/>
      </c>
      <c r="P1214" s="37">
        <v>185</v>
      </c>
      <c r="S1214" t="str">
        <f t="shared" si="2130"/>
        <v/>
      </c>
      <c r="T1214" s="104"/>
    </row>
    <row r="1215" spans="1:20" hidden="1">
      <c r="A1215" t="str">
        <f t="shared" ca="1" si="2131"/>
        <v/>
      </c>
      <c r="L1215" s="57" t="str">
        <f t="shared" si="2129"/>
        <v/>
      </c>
      <c r="P1215" s="37">
        <v>185</v>
      </c>
      <c r="S1215" t="str">
        <f t="shared" si="2130"/>
        <v/>
      </c>
      <c r="T1215" s="104"/>
    </row>
    <row r="1216" spans="1:20" hidden="1">
      <c r="A1216" t="str">
        <f t="shared" ca="1" si="2131"/>
        <v/>
      </c>
      <c r="L1216" s="57" t="str">
        <f t="shared" si="2129"/>
        <v/>
      </c>
      <c r="P1216" s="37">
        <v>185</v>
      </c>
      <c r="S1216" t="str">
        <f t="shared" si="2130"/>
        <v/>
      </c>
      <c r="T1216" s="104"/>
    </row>
    <row r="1217" spans="1:20" hidden="1">
      <c r="A1217" t="str">
        <f t="shared" ca="1" si="2131"/>
        <v/>
      </c>
      <c r="L1217" s="57" t="str">
        <f t="shared" si="2129"/>
        <v/>
      </c>
      <c r="P1217" s="37">
        <v>185</v>
      </c>
      <c r="S1217" t="str">
        <f t="shared" si="2130"/>
        <v/>
      </c>
      <c r="T1217" s="104"/>
    </row>
    <row r="1218" spans="1:20" hidden="1">
      <c r="A1218" t="str">
        <f t="shared" ca="1" si="2131"/>
        <v/>
      </c>
      <c r="L1218" s="57" t="str">
        <f t="shared" si="2129"/>
        <v/>
      </c>
      <c r="S1218" t="str">
        <f t="shared" si="2130"/>
        <v/>
      </c>
      <c r="T1218" s="104"/>
    </row>
    <row r="1219" spans="1:20" hidden="1">
      <c r="A1219" t="str">
        <f t="shared" ca="1" si="2131"/>
        <v/>
      </c>
      <c r="L1219" s="57" t="str">
        <f t="shared" si="2129"/>
        <v/>
      </c>
      <c r="P1219" s="37">
        <v>186</v>
      </c>
      <c r="S1219" t="str">
        <f t="shared" si="2130"/>
        <v/>
      </c>
      <c r="T1219" s="104"/>
    </row>
    <row r="1220" spans="1:20" hidden="1">
      <c r="A1220" t="str">
        <f t="shared" ca="1" si="2131"/>
        <v/>
      </c>
      <c r="L1220" s="57" t="str">
        <f t="shared" si="2129"/>
        <v/>
      </c>
      <c r="P1220" s="37">
        <v>186</v>
      </c>
      <c r="S1220" t="str">
        <f t="shared" si="2130"/>
        <v/>
      </c>
      <c r="T1220" s="104"/>
    </row>
    <row r="1221" spans="1:20" hidden="1">
      <c r="A1221" t="str">
        <f t="shared" ca="1" si="2131"/>
        <v/>
      </c>
      <c r="L1221" s="57" t="str">
        <f t="shared" si="2129"/>
        <v/>
      </c>
      <c r="P1221" s="37">
        <v>186</v>
      </c>
      <c r="S1221" t="str">
        <f t="shared" si="2130"/>
        <v/>
      </c>
      <c r="T1221" s="104"/>
    </row>
    <row r="1222" spans="1:20" hidden="1">
      <c r="A1222" t="str">
        <f t="shared" ca="1" si="2131"/>
        <v/>
      </c>
      <c r="L1222" s="57" t="str">
        <f t="shared" si="2129"/>
        <v/>
      </c>
      <c r="P1222" s="37">
        <v>186</v>
      </c>
      <c r="S1222" t="str">
        <f t="shared" si="2130"/>
        <v/>
      </c>
      <c r="T1222" s="104"/>
    </row>
    <row r="1223" spans="1:20" hidden="1">
      <c r="A1223" t="str">
        <f t="shared" ca="1" si="2131"/>
        <v/>
      </c>
      <c r="L1223" s="57" t="str">
        <f t="shared" si="2129"/>
        <v/>
      </c>
      <c r="S1223" t="str">
        <f t="shared" si="2130"/>
        <v/>
      </c>
      <c r="T1223" s="104"/>
    </row>
    <row r="1224" spans="1:20" hidden="1">
      <c r="A1224" t="str">
        <f t="shared" ca="1" si="2131"/>
        <v/>
      </c>
      <c r="L1224" s="57" t="str">
        <f t="shared" si="2129"/>
        <v/>
      </c>
      <c r="P1224" s="37">
        <v>187</v>
      </c>
      <c r="S1224" t="str">
        <f t="shared" si="2130"/>
        <v/>
      </c>
      <c r="T1224" s="104"/>
    </row>
    <row r="1225" spans="1:20" hidden="1">
      <c r="A1225" t="str">
        <f t="shared" ca="1" si="2131"/>
        <v/>
      </c>
      <c r="L1225" s="57" t="str">
        <f t="shared" si="2129"/>
        <v/>
      </c>
      <c r="P1225" s="37">
        <v>187</v>
      </c>
      <c r="S1225" t="str">
        <f t="shared" si="2130"/>
        <v/>
      </c>
      <c r="T1225" s="104"/>
    </row>
    <row r="1226" spans="1:20" hidden="1">
      <c r="A1226" t="str">
        <f t="shared" ca="1" si="2131"/>
        <v/>
      </c>
      <c r="L1226" s="57" t="str">
        <f t="shared" si="2129"/>
        <v/>
      </c>
      <c r="P1226" s="37">
        <v>187</v>
      </c>
      <c r="S1226" t="str">
        <f t="shared" si="2130"/>
        <v/>
      </c>
      <c r="T1226" s="104"/>
    </row>
    <row r="1227" spans="1:20" hidden="1">
      <c r="A1227" t="str">
        <f t="shared" ca="1" si="2131"/>
        <v/>
      </c>
      <c r="L1227" s="57" t="str">
        <f t="shared" si="2129"/>
        <v/>
      </c>
      <c r="P1227" s="37">
        <v>187</v>
      </c>
      <c r="S1227" t="str">
        <f t="shared" si="2130"/>
        <v/>
      </c>
      <c r="T1227" s="104"/>
    </row>
    <row r="1228" spans="1:20" hidden="1">
      <c r="A1228" t="str">
        <f t="shared" ca="1" si="2131"/>
        <v/>
      </c>
      <c r="L1228" s="57" t="str">
        <f t="shared" si="2129"/>
        <v/>
      </c>
      <c r="S1228" t="str">
        <f t="shared" si="2130"/>
        <v/>
      </c>
      <c r="T1228" s="104"/>
    </row>
    <row r="1229" spans="1:20" hidden="1">
      <c r="A1229" t="str">
        <f t="shared" ca="1" si="2131"/>
        <v/>
      </c>
      <c r="L1229" s="57" t="str">
        <f t="shared" si="2129"/>
        <v/>
      </c>
      <c r="P1229" s="37">
        <v>188</v>
      </c>
      <c r="S1229" t="str">
        <f t="shared" si="2130"/>
        <v/>
      </c>
      <c r="T1229" s="104"/>
    </row>
    <row r="1230" spans="1:20" hidden="1">
      <c r="A1230" t="str">
        <f t="shared" ca="1" si="2131"/>
        <v/>
      </c>
      <c r="L1230" s="57" t="str">
        <f t="shared" si="2129"/>
        <v/>
      </c>
      <c r="P1230" s="37">
        <v>188</v>
      </c>
      <c r="S1230" t="str">
        <f t="shared" si="2130"/>
        <v/>
      </c>
      <c r="T1230" s="104"/>
    </row>
    <row r="1231" spans="1:20" hidden="1">
      <c r="A1231" t="str">
        <f t="shared" ca="1" si="2131"/>
        <v/>
      </c>
      <c r="L1231" s="57" t="str">
        <f t="shared" si="2129"/>
        <v/>
      </c>
      <c r="P1231" s="37">
        <v>188</v>
      </c>
      <c r="S1231" t="str">
        <f t="shared" si="2130"/>
        <v/>
      </c>
      <c r="T1231" s="104"/>
    </row>
    <row r="1232" spans="1:20" hidden="1">
      <c r="A1232" t="str">
        <f t="shared" ca="1" si="2131"/>
        <v/>
      </c>
      <c r="L1232" s="57" t="str">
        <f t="shared" si="2129"/>
        <v/>
      </c>
      <c r="P1232" s="37">
        <v>188</v>
      </c>
      <c r="S1232" t="str">
        <f t="shared" si="2130"/>
        <v/>
      </c>
      <c r="T1232" s="104"/>
    </row>
    <row r="1233" spans="1:20" hidden="1">
      <c r="A1233" t="str">
        <f t="shared" ca="1" si="2131"/>
        <v/>
      </c>
      <c r="L1233" s="57" t="str">
        <f t="shared" si="2129"/>
        <v/>
      </c>
      <c r="S1233" t="str">
        <f t="shared" si="2130"/>
        <v/>
      </c>
      <c r="T1233" s="104"/>
    </row>
    <row r="1234" spans="1:20" hidden="1">
      <c r="A1234" t="str">
        <f t="shared" ca="1" si="2131"/>
        <v/>
      </c>
      <c r="L1234" s="57" t="str">
        <f t="shared" si="2129"/>
        <v/>
      </c>
      <c r="P1234" s="37">
        <v>189</v>
      </c>
      <c r="S1234" t="str">
        <f t="shared" si="2130"/>
        <v/>
      </c>
      <c r="T1234" s="104"/>
    </row>
    <row r="1235" spans="1:20" hidden="1">
      <c r="A1235" t="str">
        <f t="shared" ca="1" si="2131"/>
        <v/>
      </c>
      <c r="L1235" s="57" t="str">
        <f t="shared" si="2129"/>
        <v/>
      </c>
      <c r="P1235" s="37">
        <v>189</v>
      </c>
      <c r="S1235" t="str">
        <f t="shared" si="2130"/>
        <v/>
      </c>
      <c r="T1235" s="104"/>
    </row>
    <row r="1236" spans="1:20" hidden="1">
      <c r="A1236" t="str">
        <f t="shared" ca="1" si="2131"/>
        <v/>
      </c>
      <c r="L1236" s="57" t="str">
        <f t="shared" ref="L1236:L1299" si="2132">IF(OR(S1236="370",S1236="371",S1236="372",S1236="373",S1236="374",S1236="375",S1236="376",S1236="377",S1236="378",S1236="379",S1236="380",S1236="039",S1236="389"),"農集","")</f>
        <v/>
      </c>
      <c r="P1236" s="37">
        <v>189</v>
      </c>
      <c r="S1236" t="str">
        <f t="shared" ref="S1236:S1299" si="2133">IF(C1236="","",LEFT(TEXT(C1236,"000000000"),3))</f>
        <v/>
      </c>
      <c r="T1236" s="104"/>
    </row>
    <row r="1237" spans="1:20" hidden="1">
      <c r="A1237" t="str">
        <f t="shared" ca="1" si="2131"/>
        <v/>
      </c>
      <c r="L1237" s="57" t="str">
        <f t="shared" si="2132"/>
        <v/>
      </c>
      <c r="P1237" s="37">
        <v>189</v>
      </c>
      <c r="S1237" t="str">
        <f t="shared" si="2133"/>
        <v/>
      </c>
      <c r="T1237" s="104"/>
    </row>
    <row r="1238" spans="1:20" hidden="1">
      <c r="A1238" t="str">
        <f t="shared" ca="1" si="2131"/>
        <v/>
      </c>
      <c r="L1238" s="57" t="str">
        <f t="shared" si="2132"/>
        <v/>
      </c>
      <c r="S1238" t="str">
        <f t="shared" si="2133"/>
        <v/>
      </c>
      <c r="T1238" s="104"/>
    </row>
    <row r="1239" spans="1:20" hidden="1">
      <c r="A1239" t="str">
        <f t="shared" ca="1" si="2131"/>
        <v/>
      </c>
      <c r="L1239" s="57" t="str">
        <f t="shared" si="2132"/>
        <v/>
      </c>
      <c r="P1239" s="37">
        <v>190</v>
      </c>
      <c r="S1239" t="str">
        <f t="shared" si="2133"/>
        <v/>
      </c>
      <c r="T1239" s="104"/>
    </row>
    <row r="1240" spans="1:20" hidden="1">
      <c r="A1240" t="str">
        <f t="shared" ca="1" si="2131"/>
        <v/>
      </c>
      <c r="L1240" s="57" t="str">
        <f t="shared" si="2132"/>
        <v/>
      </c>
      <c r="P1240" s="37">
        <v>190</v>
      </c>
      <c r="S1240" t="str">
        <f t="shared" si="2133"/>
        <v/>
      </c>
      <c r="T1240" s="104"/>
    </row>
    <row r="1241" spans="1:20" hidden="1">
      <c r="A1241" t="str">
        <f t="shared" ca="1" si="2131"/>
        <v/>
      </c>
      <c r="L1241" s="57" t="str">
        <f t="shared" si="2132"/>
        <v/>
      </c>
      <c r="P1241" s="37">
        <v>190</v>
      </c>
      <c r="S1241" t="str">
        <f t="shared" si="2133"/>
        <v/>
      </c>
      <c r="T1241" s="104"/>
    </row>
    <row r="1242" spans="1:20" hidden="1">
      <c r="A1242" t="str">
        <f t="shared" ca="1" si="2131"/>
        <v/>
      </c>
      <c r="L1242" s="57" t="str">
        <f t="shared" si="2132"/>
        <v/>
      </c>
      <c r="P1242" s="37">
        <v>190</v>
      </c>
      <c r="S1242" t="str">
        <f t="shared" si="2133"/>
        <v/>
      </c>
      <c r="T1242" s="104"/>
    </row>
    <row r="1243" spans="1:20" hidden="1">
      <c r="A1243" t="str">
        <f t="shared" ca="1" si="2131"/>
        <v/>
      </c>
      <c r="L1243" s="57" t="str">
        <f t="shared" si="2132"/>
        <v/>
      </c>
      <c r="S1243" t="str">
        <f t="shared" si="2133"/>
        <v/>
      </c>
      <c r="T1243" s="104"/>
    </row>
    <row r="1244" spans="1:20" hidden="1">
      <c r="A1244" t="str">
        <f t="shared" ca="1" si="2131"/>
        <v/>
      </c>
      <c r="L1244" s="57" t="str">
        <f t="shared" si="2132"/>
        <v/>
      </c>
      <c r="P1244" s="37">
        <v>191</v>
      </c>
      <c r="S1244" t="str">
        <f t="shared" si="2133"/>
        <v/>
      </c>
      <c r="T1244" s="104"/>
    </row>
    <row r="1245" spans="1:20" hidden="1">
      <c r="A1245" t="str">
        <f t="shared" ca="1" si="2131"/>
        <v/>
      </c>
      <c r="L1245" s="57" t="str">
        <f t="shared" si="2132"/>
        <v/>
      </c>
      <c r="P1245" s="37">
        <v>191</v>
      </c>
      <c r="S1245" t="str">
        <f t="shared" si="2133"/>
        <v/>
      </c>
      <c r="T1245" s="104"/>
    </row>
    <row r="1246" spans="1:20" hidden="1">
      <c r="A1246" t="str">
        <f t="shared" ca="1" si="2131"/>
        <v/>
      </c>
      <c r="L1246" s="57" t="str">
        <f t="shared" si="2132"/>
        <v/>
      </c>
      <c r="P1246" s="37">
        <v>191</v>
      </c>
      <c r="S1246" t="str">
        <f t="shared" si="2133"/>
        <v/>
      </c>
      <c r="T1246" s="104"/>
    </row>
    <row r="1247" spans="1:20" hidden="1">
      <c r="A1247" t="str">
        <f t="shared" ca="1" si="2131"/>
        <v/>
      </c>
      <c r="L1247" s="57" t="str">
        <f t="shared" si="2132"/>
        <v/>
      </c>
      <c r="P1247" s="37">
        <v>191</v>
      </c>
      <c r="S1247" t="str">
        <f t="shared" si="2133"/>
        <v/>
      </c>
      <c r="T1247" s="104"/>
    </row>
    <row r="1248" spans="1:20" hidden="1">
      <c r="A1248" t="str">
        <f t="shared" ca="1" si="2131"/>
        <v/>
      </c>
      <c r="L1248" s="57" t="str">
        <f t="shared" si="2132"/>
        <v/>
      </c>
      <c r="S1248" t="str">
        <f t="shared" si="2133"/>
        <v/>
      </c>
      <c r="T1248" s="104"/>
    </row>
    <row r="1249" spans="1:20" hidden="1">
      <c r="A1249" t="str">
        <f t="shared" ca="1" si="2131"/>
        <v/>
      </c>
      <c r="L1249" s="57" t="str">
        <f t="shared" si="2132"/>
        <v/>
      </c>
      <c r="P1249" s="37">
        <v>192</v>
      </c>
      <c r="S1249" t="str">
        <f t="shared" si="2133"/>
        <v/>
      </c>
      <c r="T1249" s="104"/>
    </row>
    <row r="1250" spans="1:20" hidden="1">
      <c r="A1250" t="str">
        <f t="shared" ca="1" si="2131"/>
        <v/>
      </c>
      <c r="L1250" s="57" t="str">
        <f t="shared" si="2132"/>
        <v/>
      </c>
      <c r="P1250" s="37">
        <v>192</v>
      </c>
      <c r="S1250" t="str">
        <f t="shared" si="2133"/>
        <v/>
      </c>
      <c r="T1250" s="104"/>
    </row>
    <row r="1251" spans="1:20" hidden="1">
      <c r="A1251" t="str">
        <f t="shared" ca="1" si="2131"/>
        <v/>
      </c>
      <c r="L1251" s="57" t="str">
        <f t="shared" si="2132"/>
        <v/>
      </c>
      <c r="P1251" s="37">
        <v>192</v>
      </c>
      <c r="S1251" t="str">
        <f t="shared" si="2133"/>
        <v/>
      </c>
      <c r="T1251" s="104"/>
    </row>
    <row r="1252" spans="1:20" hidden="1">
      <c r="A1252" t="str">
        <f t="shared" ca="1" si="2131"/>
        <v/>
      </c>
      <c r="L1252" s="57" t="str">
        <f t="shared" si="2132"/>
        <v/>
      </c>
      <c r="P1252" s="37">
        <v>192</v>
      </c>
      <c r="S1252" t="str">
        <f t="shared" si="2133"/>
        <v/>
      </c>
      <c r="T1252" s="104"/>
    </row>
    <row r="1253" spans="1:20" hidden="1">
      <c r="A1253" t="str">
        <f t="shared" ca="1" si="2131"/>
        <v/>
      </c>
      <c r="L1253" s="57" t="str">
        <f t="shared" si="2132"/>
        <v/>
      </c>
      <c r="S1253" t="str">
        <f t="shared" si="2133"/>
        <v/>
      </c>
      <c r="T1253" s="104"/>
    </row>
    <row r="1254" spans="1:20" hidden="1">
      <c r="A1254" t="str">
        <f t="shared" ca="1" si="2131"/>
        <v/>
      </c>
      <c r="L1254" s="57" t="str">
        <f t="shared" si="2132"/>
        <v/>
      </c>
      <c r="P1254" s="37">
        <v>193</v>
      </c>
      <c r="S1254" t="str">
        <f t="shared" si="2133"/>
        <v/>
      </c>
      <c r="T1254" s="104"/>
    </row>
    <row r="1255" spans="1:20" hidden="1">
      <c r="A1255" t="str">
        <f t="shared" ca="1" si="2131"/>
        <v/>
      </c>
      <c r="L1255" s="57" t="str">
        <f t="shared" si="2132"/>
        <v/>
      </c>
      <c r="P1255" s="37">
        <v>193</v>
      </c>
      <c r="S1255" t="str">
        <f t="shared" si="2133"/>
        <v/>
      </c>
      <c r="T1255" s="104"/>
    </row>
    <row r="1256" spans="1:20" hidden="1">
      <c r="A1256" t="str">
        <f t="shared" ca="1" si="2131"/>
        <v/>
      </c>
      <c r="L1256" s="57" t="str">
        <f t="shared" si="2132"/>
        <v/>
      </c>
      <c r="P1256" s="37">
        <v>193</v>
      </c>
      <c r="S1256" t="str">
        <f t="shared" si="2133"/>
        <v/>
      </c>
      <c r="T1256" s="104"/>
    </row>
    <row r="1257" spans="1:20" hidden="1">
      <c r="A1257" t="str">
        <f t="shared" ca="1" si="2131"/>
        <v/>
      </c>
      <c r="L1257" s="57" t="str">
        <f t="shared" si="2132"/>
        <v/>
      </c>
      <c r="P1257" s="37">
        <v>193</v>
      </c>
      <c r="S1257" t="str">
        <f t="shared" si="2133"/>
        <v/>
      </c>
      <c r="T1257" s="104"/>
    </row>
    <row r="1258" spans="1:20" hidden="1">
      <c r="A1258" t="str">
        <f t="shared" ca="1" si="2131"/>
        <v/>
      </c>
      <c r="L1258" s="57" t="str">
        <f t="shared" si="2132"/>
        <v/>
      </c>
      <c r="S1258" t="str">
        <f t="shared" si="2133"/>
        <v/>
      </c>
      <c r="T1258" s="104"/>
    </row>
    <row r="1259" spans="1:20" hidden="1">
      <c r="A1259" t="str">
        <f t="shared" ca="1" si="2131"/>
        <v/>
      </c>
      <c r="L1259" s="57" t="str">
        <f t="shared" si="2132"/>
        <v/>
      </c>
      <c r="P1259" s="37">
        <v>194</v>
      </c>
      <c r="S1259" t="str">
        <f t="shared" si="2133"/>
        <v/>
      </c>
      <c r="T1259" s="104"/>
    </row>
    <row r="1260" spans="1:20" hidden="1">
      <c r="A1260" t="str">
        <f t="shared" ca="1" si="2131"/>
        <v/>
      </c>
      <c r="L1260" s="57" t="str">
        <f t="shared" si="2132"/>
        <v/>
      </c>
      <c r="P1260" s="37">
        <v>194</v>
      </c>
      <c r="S1260" t="str">
        <f t="shared" si="2133"/>
        <v/>
      </c>
      <c r="T1260" s="104"/>
    </row>
    <row r="1261" spans="1:20" hidden="1">
      <c r="A1261" t="str">
        <f t="shared" ca="1" si="2131"/>
        <v/>
      </c>
      <c r="L1261" s="57" t="str">
        <f t="shared" si="2132"/>
        <v/>
      </c>
      <c r="P1261" s="37">
        <v>194</v>
      </c>
      <c r="S1261" t="str">
        <f t="shared" si="2133"/>
        <v/>
      </c>
      <c r="T1261" s="104"/>
    </row>
    <row r="1262" spans="1:20" hidden="1">
      <c r="A1262" t="str">
        <f t="shared" ref="A1262:A1325" ca="1" si="2134">IF(B1262="","",INDIRECT("減額一覧!B"&amp;$P1262))</f>
        <v/>
      </c>
      <c r="L1262" s="57" t="str">
        <f t="shared" si="2132"/>
        <v/>
      </c>
      <c r="P1262" s="37">
        <v>194</v>
      </c>
      <c r="S1262" t="str">
        <f t="shared" si="2133"/>
        <v/>
      </c>
      <c r="T1262" s="104"/>
    </row>
    <row r="1263" spans="1:20" hidden="1">
      <c r="A1263" t="str">
        <f t="shared" ca="1" si="2134"/>
        <v/>
      </c>
      <c r="L1263" s="57" t="str">
        <f t="shared" si="2132"/>
        <v/>
      </c>
      <c r="S1263" t="str">
        <f t="shared" si="2133"/>
        <v/>
      </c>
      <c r="T1263" s="104"/>
    </row>
    <row r="1264" spans="1:20" hidden="1">
      <c r="A1264" t="str">
        <f t="shared" ca="1" si="2134"/>
        <v/>
      </c>
      <c r="L1264" s="57" t="str">
        <f t="shared" si="2132"/>
        <v/>
      </c>
      <c r="P1264" s="37">
        <v>195</v>
      </c>
      <c r="S1264" t="str">
        <f t="shared" si="2133"/>
        <v/>
      </c>
      <c r="T1264" s="104"/>
    </row>
    <row r="1265" spans="1:20" hidden="1">
      <c r="A1265" t="str">
        <f t="shared" ca="1" si="2134"/>
        <v/>
      </c>
      <c r="L1265" s="57" t="str">
        <f t="shared" si="2132"/>
        <v/>
      </c>
      <c r="P1265" s="37">
        <v>195</v>
      </c>
      <c r="S1265" t="str">
        <f t="shared" si="2133"/>
        <v/>
      </c>
      <c r="T1265" s="104"/>
    </row>
    <row r="1266" spans="1:20" hidden="1">
      <c r="A1266" t="str">
        <f t="shared" ca="1" si="2134"/>
        <v/>
      </c>
      <c r="L1266" s="57" t="str">
        <f t="shared" si="2132"/>
        <v/>
      </c>
      <c r="P1266" s="37">
        <v>195</v>
      </c>
      <c r="S1266" t="str">
        <f t="shared" si="2133"/>
        <v/>
      </c>
      <c r="T1266" s="104"/>
    </row>
    <row r="1267" spans="1:20" hidden="1">
      <c r="A1267" t="str">
        <f t="shared" ca="1" si="2134"/>
        <v/>
      </c>
      <c r="L1267" s="57" t="str">
        <f t="shared" si="2132"/>
        <v/>
      </c>
      <c r="P1267" s="37">
        <v>195</v>
      </c>
      <c r="S1267" t="str">
        <f t="shared" si="2133"/>
        <v/>
      </c>
      <c r="T1267" s="104"/>
    </row>
    <row r="1268" spans="1:20" hidden="1">
      <c r="A1268" t="str">
        <f t="shared" ca="1" si="2134"/>
        <v/>
      </c>
      <c r="L1268" s="57" t="str">
        <f t="shared" si="2132"/>
        <v/>
      </c>
      <c r="S1268" t="str">
        <f t="shared" si="2133"/>
        <v/>
      </c>
      <c r="T1268" s="104"/>
    </row>
    <row r="1269" spans="1:20" hidden="1">
      <c r="A1269" t="str">
        <f t="shared" ca="1" si="2134"/>
        <v/>
      </c>
      <c r="L1269" s="57" t="str">
        <f t="shared" si="2132"/>
        <v/>
      </c>
      <c r="P1269" s="37">
        <v>196</v>
      </c>
      <c r="S1269" t="str">
        <f t="shared" si="2133"/>
        <v/>
      </c>
      <c r="T1269" s="104"/>
    </row>
    <row r="1270" spans="1:20" hidden="1">
      <c r="A1270" t="str">
        <f t="shared" ca="1" si="2134"/>
        <v/>
      </c>
      <c r="L1270" s="57" t="str">
        <f t="shared" si="2132"/>
        <v/>
      </c>
      <c r="P1270" s="37">
        <v>196</v>
      </c>
      <c r="S1270" t="str">
        <f t="shared" si="2133"/>
        <v/>
      </c>
      <c r="T1270" s="104"/>
    </row>
    <row r="1271" spans="1:20" hidden="1">
      <c r="A1271" t="str">
        <f t="shared" ca="1" si="2134"/>
        <v/>
      </c>
      <c r="L1271" s="57" t="str">
        <f t="shared" si="2132"/>
        <v/>
      </c>
      <c r="P1271" s="37">
        <v>196</v>
      </c>
      <c r="S1271" t="str">
        <f t="shared" si="2133"/>
        <v/>
      </c>
      <c r="T1271" s="104"/>
    </row>
    <row r="1272" spans="1:20" hidden="1">
      <c r="A1272" t="str">
        <f t="shared" ca="1" si="2134"/>
        <v/>
      </c>
      <c r="L1272" s="57" t="str">
        <f t="shared" si="2132"/>
        <v/>
      </c>
      <c r="P1272" s="37">
        <v>196</v>
      </c>
      <c r="S1272" t="str">
        <f t="shared" si="2133"/>
        <v/>
      </c>
      <c r="T1272" s="104"/>
    </row>
    <row r="1273" spans="1:20" hidden="1">
      <c r="A1273" t="str">
        <f t="shared" ca="1" si="2134"/>
        <v/>
      </c>
      <c r="L1273" s="57" t="str">
        <f t="shared" si="2132"/>
        <v/>
      </c>
      <c r="S1273" t="str">
        <f t="shared" si="2133"/>
        <v/>
      </c>
      <c r="T1273" s="104"/>
    </row>
    <row r="1274" spans="1:20" hidden="1">
      <c r="A1274" t="str">
        <f t="shared" ca="1" si="2134"/>
        <v/>
      </c>
      <c r="L1274" s="57" t="str">
        <f t="shared" si="2132"/>
        <v/>
      </c>
      <c r="P1274" s="37">
        <v>197</v>
      </c>
      <c r="S1274" t="str">
        <f t="shared" si="2133"/>
        <v/>
      </c>
      <c r="T1274" s="104"/>
    </row>
    <row r="1275" spans="1:20" hidden="1">
      <c r="A1275" t="str">
        <f t="shared" ca="1" si="2134"/>
        <v/>
      </c>
      <c r="L1275" s="57" t="str">
        <f t="shared" si="2132"/>
        <v/>
      </c>
      <c r="P1275" s="37">
        <v>197</v>
      </c>
      <c r="S1275" t="str">
        <f t="shared" si="2133"/>
        <v/>
      </c>
      <c r="T1275" s="104"/>
    </row>
    <row r="1276" spans="1:20" hidden="1">
      <c r="A1276" t="str">
        <f t="shared" ca="1" si="2134"/>
        <v/>
      </c>
      <c r="L1276" s="57" t="str">
        <f t="shared" si="2132"/>
        <v/>
      </c>
      <c r="P1276" s="37">
        <v>197</v>
      </c>
      <c r="S1276" t="str">
        <f t="shared" si="2133"/>
        <v/>
      </c>
      <c r="T1276" s="104"/>
    </row>
    <row r="1277" spans="1:20" hidden="1">
      <c r="A1277" t="str">
        <f t="shared" ca="1" si="2134"/>
        <v/>
      </c>
      <c r="L1277" s="57" t="str">
        <f t="shared" si="2132"/>
        <v/>
      </c>
      <c r="P1277" s="37">
        <v>197</v>
      </c>
      <c r="S1277" t="str">
        <f t="shared" si="2133"/>
        <v/>
      </c>
      <c r="T1277" s="104"/>
    </row>
    <row r="1278" spans="1:20" hidden="1">
      <c r="A1278" t="str">
        <f t="shared" ca="1" si="2134"/>
        <v/>
      </c>
      <c r="L1278" s="57" t="str">
        <f t="shared" si="2132"/>
        <v/>
      </c>
      <c r="S1278" t="str">
        <f t="shared" si="2133"/>
        <v/>
      </c>
      <c r="T1278" s="104"/>
    </row>
    <row r="1279" spans="1:20" hidden="1">
      <c r="A1279" t="str">
        <f t="shared" ca="1" si="2134"/>
        <v/>
      </c>
      <c r="L1279" s="57" t="str">
        <f t="shared" si="2132"/>
        <v/>
      </c>
      <c r="P1279" s="37">
        <v>198</v>
      </c>
      <c r="S1279" t="str">
        <f t="shared" si="2133"/>
        <v/>
      </c>
      <c r="T1279" s="104"/>
    </row>
    <row r="1280" spans="1:20" hidden="1">
      <c r="A1280" t="str">
        <f t="shared" ca="1" si="2134"/>
        <v/>
      </c>
      <c r="L1280" s="57" t="str">
        <f t="shared" si="2132"/>
        <v/>
      </c>
      <c r="P1280" s="37">
        <v>198</v>
      </c>
      <c r="S1280" t="str">
        <f t="shared" si="2133"/>
        <v/>
      </c>
      <c r="T1280" s="104"/>
    </row>
    <row r="1281" spans="1:20" hidden="1">
      <c r="A1281" t="str">
        <f t="shared" ca="1" si="2134"/>
        <v/>
      </c>
      <c r="L1281" s="57" t="str">
        <f t="shared" si="2132"/>
        <v/>
      </c>
      <c r="P1281" s="37">
        <v>198</v>
      </c>
      <c r="S1281" t="str">
        <f t="shared" si="2133"/>
        <v/>
      </c>
      <c r="T1281" s="104"/>
    </row>
    <row r="1282" spans="1:20" hidden="1">
      <c r="A1282" t="str">
        <f t="shared" ca="1" si="2134"/>
        <v/>
      </c>
      <c r="L1282" s="57" t="str">
        <f t="shared" si="2132"/>
        <v/>
      </c>
      <c r="P1282" s="37">
        <v>198</v>
      </c>
      <c r="S1282" t="str">
        <f t="shared" si="2133"/>
        <v/>
      </c>
      <c r="T1282" s="104"/>
    </row>
    <row r="1283" spans="1:20" hidden="1">
      <c r="A1283" t="str">
        <f t="shared" ca="1" si="2134"/>
        <v/>
      </c>
      <c r="L1283" s="57" t="str">
        <f t="shared" si="2132"/>
        <v/>
      </c>
      <c r="S1283" t="str">
        <f t="shared" si="2133"/>
        <v/>
      </c>
      <c r="T1283" s="104"/>
    </row>
    <row r="1284" spans="1:20" hidden="1">
      <c r="A1284" t="str">
        <f t="shared" ca="1" si="2134"/>
        <v/>
      </c>
      <c r="L1284" s="57" t="str">
        <f t="shared" si="2132"/>
        <v/>
      </c>
      <c r="P1284" s="37">
        <v>199</v>
      </c>
      <c r="S1284" t="str">
        <f t="shared" si="2133"/>
        <v/>
      </c>
      <c r="T1284" s="104"/>
    </row>
    <row r="1285" spans="1:20" hidden="1">
      <c r="A1285" t="str">
        <f t="shared" ca="1" si="2134"/>
        <v/>
      </c>
      <c r="L1285" s="57" t="str">
        <f t="shared" si="2132"/>
        <v/>
      </c>
      <c r="P1285" s="37">
        <v>199</v>
      </c>
      <c r="S1285" t="str">
        <f t="shared" si="2133"/>
        <v/>
      </c>
      <c r="T1285" s="104"/>
    </row>
    <row r="1286" spans="1:20" hidden="1">
      <c r="A1286" t="str">
        <f t="shared" ca="1" si="2134"/>
        <v/>
      </c>
      <c r="L1286" s="57" t="str">
        <f t="shared" si="2132"/>
        <v/>
      </c>
      <c r="P1286" s="37">
        <v>199</v>
      </c>
      <c r="S1286" t="str">
        <f t="shared" si="2133"/>
        <v/>
      </c>
      <c r="T1286" s="104"/>
    </row>
    <row r="1287" spans="1:20" hidden="1">
      <c r="A1287" t="str">
        <f t="shared" ca="1" si="2134"/>
        <v/>
      </c>
      <c r="L1287" s="57" t="str">
        <f t="shared" si="2132"/>
        <v/>
      </c>
      <c r="P1287" s="37">
        <v>199</v>
      </c>
      <c r="S1287" t="str">
        <f t="shared" si="2133"/>
        <v/>
      </c>
      <c r="T1287" s="104"/>
    </row>
    <row r="1288" spans="1:20" hidden="1">
      <c r="A1288" t="str">
        <f t="shared" ca="1" si="2134"/>
        <v/>
      </c>
      <c r="L1288" s="57" t="str">
        <f t="shared" si="2132"/>
        <v/>
      </c>
      <c r="S1288" t="str">
        <f t="shared" si="2133"/>
        <v/>
      </c>
      <c r="T1288" s="104"/>
    </row>
    <row r="1289" spans="1:20" hidden="1">
      <c r="A1289" t="str">
        <f t="shared" ca="1" si="2134"/>
        <v/>
      </c>
      <c r="L1289" s="57" t="str">
        <f t="shared" si="2132"/>
        <v/>
      </c>
      <c r="P1289" s="37">
        <v>200</v>
      </c>
      <c r="S1289" t="str">
        <f t="shared" si="2133"/>
        <v/>
      </c>
      <c r="T1289" s="104"/>
    </row>
    <row r="1290" spans="1:20" hidden="1">
      <c r="A1290" t="str">
        <f t="shared" ca="1" si="2134"/>
        <v/>
      </c>
      <c r="L1290" s="57" t="str">
        <f t="shared" si="2132"/>
        <v/>
      </c>
      <c r="P1290" s="37">
        <v>200</v>
      </c>
      <c r="S1290" t="str">
        <f t="shared" si="2133"/>
        <v/>
      </c>
      <c r="T1290" s="104"/>
    </row>
    <row r="1291" spans="1:20" hidden="1">
      <c r="A1291" t="str">
        <f t="shared" ca="1" si="2134"/>
        <v/>
      </c>
      <c r="L1291" s="57" t="str">
        <f t="shared" si="2132"/>
        <v/>
      </c>
      <c r="P1291" s="37">
        <v>200</v>
      </c>
      <c r="S1291" t="str">
        <f t="shared" si="2133"/>
        <v/>
      </c>
      <c r="T1291" s="104"/>
    </row>
    <row r="1292" spans="1:20" hidden="1">
      <c r="A1292" t="str">
        <f t="shared" ca="1" si="2134"/>
        <v/>
      </c>
      <c r="L1292" s="57" t="str">
        <f t="shared" si="2132"/>
        <v/>
      </c>
      <c r="P1292" s="37">
        <v>200</v>
      </c>
      <c r="S1292" t="str">
        <f t="shared" si="2133"/>
        <v/>
      </c>
      <c r="T1292" s="104"/>
    </row>
    <row r="1293" spans="1:20" hidden="1">
      <c r="A1293" t="str">
        <f t="shared" ca="1" si="2134"/>
        <v/>
      </c>
      <c r="L1293" s="57" t="str">
        <f t="shared" si="2132"/>
        <v/>
      </c>
      <c r="S1293" t="str">
        <f t="shared" si="2133"/>
        <v/>
      </c>
      <c r="T1293" s="104"/>
    </row>
    <row r="1294" spans="1:20" hidden="1">
      <c r="A1294" t="str">
        <f t="shared" ca="1" si="2134"/>
        <v/>
      </c>
      <c r="L1294" s="57" t="str">
        <f t="shared" si="2132"/>
        <v/>
      </c>
      <c r="P1294" s="37">
        <v>201</v>
      </c>
      <c r="S1294" t="str">
        <f t="shared" si="2133"/>
        <v/>
      </c>
      <c r="T1294" s="104"/>
    </row>
    <row r="1295" spans="1:20" hidden="1">
      <c r="A1295" t="str">
        <f t="shared" ca="1" si="2134"/>
        <v/>
      </c>
      <c r="L1295" s="57" t="str">
        <f t="shared" si="2132"/>
        <v/>
      </c>
      <c r="P1295" s="37">
        <v>201</v>
      </c>
      <c r="S1295" t="str">
        <f t="shared" si="2133"/>
        <v/>
      </c>
      <c r="T1295" s="104"/>
    </row>
    <row r="1296" spans="1:20" hidden="1">
      <c r="A1296" t="str">
        <f t="shared" ca="1" si="2134"/>
        <v/>
      </c>
      <c r="L1296" s="57" t="str">
        <f t="shared" si="2132"/>
        <v/>
      </c>
      <c r="P1296" s="37">
        <v>201</v>
      </c>
      <c r="S1296" t="str">
        <f t="shared" si="2133"/>
        <v/>
      </c>
      <c r="T1296" s="104"/>
    </row>
    <row r="1297" spans="1:20" hidden="1">
      <c r="A1297" t="str">
        <f t="shared" ca="1" si="2134"/>
        <v/>
      </c>
      <c r="L1297" s="57" t="str">
        <f t="shared" si="2132"/>
        <v/>
      </c>
      <c r="P1297" s="37">
        <v>201</v>
      </c>
      <c r="S1297" t="str">
        <f t="shared" si="2133"/>
        <v/>
      </c>
      <c r="T1297" s="104"/>
    </row>
    <row r="1298" spans="1:20" hidden="1">
      <c r="A1298" t="str">
        <f t="shared" ca="1" si="2134"/>
        <v/>
      </c>
      <c r="L1298" s="57" t="str">
        <f t="shared" si="2132"/>
        <v/>
      </c>
      <c r="S1298" t="str">
        <f t="shared" si="2133"/>
        <v/>
      </c>
      <c r="T1298" s="104"/>
    </row>
    <row r="1299" spans="1:20" hidden="1">
      <c r="A1299" t="str">
        <f t="shared" ca="1" si="2134"/>
        <v/>
      </c>
      <c r="L1299" s="57" t="str">
        <f t="shared" si="2132"/>
        <v/>
      </c>
      <c r="P1299" s="37">
        <v>202</v>
      </c>
      <c r="S1299" t="str">
        <f t="shared" si="2133"/>
        <v/>
      </c>
      <c r="T1299" s="104"/>
    </row>
    <row r="1300" spans="1:20" hidden="1">
      <c r="A1300" t="str">
        <f t="shared" ca="1" si="2134"/>
        <v/>
      </c>
      <c r="L1300" s="57" t="str">
        <f t="shared" ref="L1300:L1363" si="2135">IF(OR(S1300="370",S1300="371",S1300="372",S1300="373",S1300="374",S1300="375",S1300="376",S1300="377",S1300="378",S1300="379",S1300="380",S1300="039",S1300="389"),"農集","")</f>
        <v/>
      </c>
      <c r="P1300" s="37">
        <v>202</v>
      </c>
      <c r="S1300" t="str">
        <f t="shared" ref="S1300:S1363" si="2136">IF(C1300="","",LEFT(TEXT(C1300,"000000000"),3))</f>
        <v/>
      </c>
      <c r="T1300" s="104"/>
    </row>
    <row r="1301" spans="1:20" hidden="1">
      <c r="A1301" t="str">
        <f t="shared" ca="1" si="2134"/>
        <v/>
      </c>
      <c r="L1301" s="57" t="str">
        <f t="shared" si="2135"/>
        <v/>
      </c>
      <c r="P1301" s="37">
        <v>202</v>
      </c>
      <c r="S1301" t="str">
        <f t="shared" si="2136"/>
        <v/>
      </c>
      <c r="T1301" s="104"/>
    </row>
    <row r="1302" spans="1:20" hidden="1">
      <c r="A1302" t="str">
        <f t="shared" ca="1" si="2134"/>
        <v/>
      </c>
      <c r="L1302" s="57" t="str">
        <f t="shared" si="2135"/>
        <v/>
      </c>
      <c r="P1302" s="37">
        <v>202</v>
      </c>
      <c r="S1302" t="str">
        <f t="shared" si="2136"/>
        <v/>
      </c>
      <c r="T1302" s="104"/>
    </row>
    <row r="1303" spans="1:20" hidden="1">
      <c r="A1303" t="str">
        <f t="shared" ca="1" si="2134"/>
        <v/>
      </c>
      <c r="L1303" s="57" t="str">
        <f t="shared" si="2135"/>
        <v/>
      </c>
      <c r="S1303" t="str">
        <f t="shared" si="2136"/>
        <v/>
      </c>
      <c r="T1303" s="104"/>
    </row>
    <row r="1304" spans="1:20" hidden="1">
      <c r="A1304" t="str">
        <f t="shared" ca="1" si="2134"/>
        <v/>
      </c>
      <c r="L1304" s="57" t="str">
        <f t="shared" si="2135"/>
        <v/>
      </c>
      <c r="P1304" s="37">
        <v>203</v>
      </c>
      <c r="S1304" t="str">
        <f t="shared" si="2136"/>
        <v/>
      </c>
      <c r="T1304" s="104"/>
    </row>
    <row r="1305" spans="1:20" hidden="1">
      <c r="A1305" t="str">
        <f t="shared" ca="1" si="2134"/>
        <v/>
      </c>
      <c r="L1305" s="57" t="str">
        <f t="shared" si="2135"/>
        <v/>
      </c>
      <c r="P1305" s="37">
        <v>203</v>
      </c>
      <c r="S1305" t="str">
        <f t="shared" si="2136"/>
        <v/>
      </c>
      <c r="T1305" s="104"/>
    </row>
    <row r="1306" spans="1:20" hidden="1">
      <c r="A1306" t="str">
        <f t="shared" ca="1" si="2134"/>
        <v/>
      </c>
      <c r="L1306" s="57" t="str">
        <f t="shared" si="2135"/>
        <v/>
      </c>
      <c r="P1306" s="37">
        <v>203</v>
      </c>
      <c r="S1306" t="str">
        <f t="shared" si="2136"/>
        <v/>
      </c>
      <c r="T1306" s="104"/>
    </row>
    <row r="1307" spans="1:20" hidden="1">
      <c r="A1307" t="str">
        <f t="shared" ca="1" si="2134"/>
        <v/>
      </c>
      <c r="L1307" s="57" t="str">
        <f t="shared" si="2135"/>
        <v/>
      </c>
      <c r="P1307" s="37">
        <v>203</v>
      </c>
      <c r="S1307" t="str">
        <f t="shared" si="2136"/>
        <v/>
      </c>
      <c r="T1307" s="104"/>
    </row>
    <row r="1308" spans="1:20" hidden="1">
      <c r="A1308" t="str">
        <f t="shared" ca="1" si="2134"/>
        <v/>
      </c>
      <c r="L1308" s="57" t="str">
        <f t="shared" si="2135"/>
        <v/>
      </c>
      <c r="S1308" t="str">
        <f t="shared" si="2136"/>
        <v/>
      </c>
      <c r="T1308" s="104"/>
    </row>
    <row r="1309" spans="1:20" hidden="1">
      <c r="A1309" t="str">
        <f t="shared" ca="1" si="2134"/>
        <v/>
      </c>
      <c r="L1309" s="57" t="str">
        <f t="shared" si="2135"/>
        <v/>
      </c>
      <c r="P1309" s="37">
        <v>204</v>
      </c>
      <c r="S1309" t="str">
        <f t="shared" si="2136"/>
        <v/>
      </c>
      <c r="T1309" s="104"/>
    </row>
    <row r="1310" spans="1:20" hidden="1">
      <c r="A1310" t="str">
        <f t="shared" ca="1" si="2134"/>
        <v/>
      </c>
      <c r="L1310" s="57" t="str">
        <f t="shared" si="2135"/>
        <v/>
      </c>
      <c r="P1310" s="37">
        <v>204</v>
      </c>
      <c r="S1310" t="str">
        <f t="shared" si="2136"/>
        <v/>
      </c>
      <c r="T1310" s="104"/>
    </row>
    <row r="1311" spans="1:20" hidden="1">
      <c r="A1311" t="str">
        <f t="shared" ca="1" si="2134"/>
        <v/>
      </c>
      <c r="L1311" s="57" t="str">
        <f t="shared" si="2135"/>
        <v/>
      </c>
      <c r="P1311" s="37">
        <v>204</v>
      </c>
      <c r="S1311" t="str">
        <f t="shared" si="2136"/>
        <v/>
      </c>
      <c r="T1311" s="104"/>
    </row>
    <row r="1312" spans="1:20" hidden="1">
      <c r="A1312" t="str">
        <f t="shared" ca="1" si="2134"/>
        <v/>
      </c>
      <c r="L1312" s="57" t="str">
        <f t="shared" si="2135"/>
        <v/>
      </c>
      <c r="P1312" s="37">
        <v>204</v>
      </c>
      <c r="S1312" t="str">
        <f t="shared" si="2136"/>
        <v/>
      </c>
      <c r="T1312" s="104"/>
    </row>
    <row r="1313" spans="1:20" hidden="1">
      <c r="A1313" t="str">
        <f t="shared" ca="1" si="2134"/>
        <v/>
      </c>
      <c r="L1313" s="57" t="str">
        <f t="shared" si="2135"/>
        <v/>
      </c>
      <c r="S1313" t="str">
        <f t="shared" si="2136"/>
        <v/>
      </c>
      <c r="T1313" s="104"/>
    </row>
    <row r="1314" spans="1:20" hidden="1">
      <c r="A1314" t="str">
        <f t="shared" ca="1" si="2134"/>
        <v/>
      </c>
      <c r="L1314" s="57" t="str">
        <f t="shared" si="2135"/>
        <v/>
      </c>
      <c r="P1314" s="37">
        <v>205</v>
      </c>
      <c r="S1314" t="str">
        <f t="shared" si="2136"/>
        <v/>
      </c>
      <c r="T1314" s="104"/>
    </row>
    <row r="1315" spans="1:20" hidden="1">
      <c r="A1315" t="str">
        <f t="shared" ca="1" si="2134"/>
        <v/>
      </c>
      <c r="L1315" s="57" t="str">
        <f t="shared" si="2135"/>
        <v/>
      </c>
      <c r="P1315" s="37">
        <v>205</v>
      </c>
      <c r="S1315" t="str">
        <f t="shared" si="2136"/>
        <v/>
      </c>
      <c r="T1315" s="104"/>
    </row>
    <row r="1316" spans="1:20" hidden="1">
      <c r="A1316" t="str">
        <f t="shared" ca="1" si="2134"/>
        <v/>
      </c>
      <c r="L1316" s="57" t="str">
        <f t="shared" si="2135"/>
        <v/>
      </c>
      <c r="P1316" s="37">
        <v>205</v>
      </c>
      <c r="S1316" t="str">
        <f t="shared" si="2136"/>
        <v/>
      </c>
      <c r="T1316" s="104"/>
    </row>
    <row r="1317" spans="1:20" hidden="1">
      <c r="A1317" t="str">
        <f t="shared" ca="1" si="2134"/>
        <v/>
      </c>
      <c r="L1317" s="57" t="str">
        <f t="shared" si="2135"/>
        <v/>
      </c>
      <c r="P1317" s="37">
        <v>205</v>
      </c>
      <c r="S1317" t="str">
        <f t="shared" si="2136"/>
        <v/>
      </c>
      <c r="T1317" s="104"/>
    </row>
    <row r="1318" spans="1:20" hidden="1">
      <c r="A1318" t="str">
        <f t="shared" ca="1" si="2134"/>
        <v/>
      </c>
      <c r="L1318" s="57" t="str">
        <f t="shared" si="2135"/>
        <v/>
      </c>
      <c r="S1318" t="str">
        <f t="shared" si="2136"/>
        <v/>
      </c>
      <c r="T1318" s="104"/>
    </row>
    <row r="1319" spans="1:20" hidden="1">
      <c r="A1319" t="str">
        <f t="shared" ca="1" si="2134"/>
        <v/>
      </c>
      <c r="L1319" s="57" t="str">
        <f t="shared" si="2135"/>
        <v/>
      </c>
      <c r="P1319" s="37">
        <v>206</v>
      </c>
      <c r="S1319" t="str">
        <f t="shared" si="2136"/>
        <v/>
      </c>
      <c r="T1319" s="104"/>
    </row>
    <row r="1320" spans="1:20" hidden="1">
      <c r="A1320" t="str">
        <f t="shared" ca="1" si="2134"/>
        <v/>
      </c>
      <c r="L1320" s="57" t="str">
        <f t="shared" si="2135"/>
        <v/>
      </c>
      <c r="P1320" s="37">
        <v>206</v>
      </c>
      <c r="S1320" t="str">
        <f t="shared" si="2136"/>
        <v/>
      </c>
      <c r="T1320" s="104"/>
    </row>
    <row r="1321" spans="1:20" hidden="1">
      <c r="A1321" t="str">
        <f t="shared" ca="1" si="2134"/>
        <v/>
      </c>
      <c r="L1321" s="57" t="str">
        <f t="shared" si="2135"/>
        <v/>
      </c>
      <c r="P1321" s="37">
        <v>206</v>
      </c>
      <c r="S1321" t="str">
        <f t="shared" si="2136"/>
        <v/>
      </c>
      <c r="T1321" s="104"/>
    </row>
    <row r="1322" spans="1:20" hidden="1">
      <c r="A1322" t="str">
        <f t="shared" ca="1" si="2134"/>
        <v/>
      </c>
      <c r="L1322" s="57" t="str">
        <f t="shared" si="2135"/>
        <v/>
      </c>
      <c r="P1322" s="37">
        <v>206</v>
      </c>
      <c r="S1322" t="str">
        <f t="shared" si="2136"/>
        <v/>
      </c>
      <c r="T1322" s="104"/>
    </row>
    <row r="1323" spans="1:20" hidden="1">
      <c r="A1323" t="str">
        <f t="shared" ca="1" si="2134"/>
        <v/>
      </c>
      <c r="L1323" s="57" t="str">
        <f t="shared" si="2135"/>
        <v/>
      </c>
      <c r="S1323" t="str">
        <f t="shared" si="2136"/>
        <v/>
      </c>
      <c r="T1323" s="104"/>
    </row>
    <row r="1324" spans="1:20" hidden="1">
      <c r="A1324" t="str">
        <f t="shared" ca="1" si="2134"/>
        <v/>
      </c>
      <c r="L1324" s="57" t="str">
        <f t="shared" si="2135"/>
        <v/>
      </c>
      <c r="P1324" s="37">
        <v>207</v>
      </c>
      <c r="S1324" t="str">
        <f t="shared" si="2136"/>
        <v/>
      </c>
      <c r="T1324" s="104"/>
    </row>
    <row r="1325" spans="1:20" hidden="1">
      <c r="A1325" t="str">
        <f t="shared" ca="1" si="2134"/>
        <v/>
      </c>
      <c r="L1325" s="57" t="str">
        <f t="shared" si="2135"/>
        <v/>
      </c>
      <c r="P1325" s="37">
        <v>207</v>
      </c>
      <c r="S1325" t="str">
        <f t="shared" si="2136"/>
        <v/>
      </c>
      <c r="T1325" s="104"/>
    </row>
    <row r="1326" spans="1:20" hidden="1">
      <c r="A1326" t="str">
        <f t="shared" ref="A1326:A1389" ca="1" si="2137">IF(B1326="","",INDIRECT("減額一覧!B"&amp;$P1326))</f>
        <v/>
      </c>
      <c r="L1326" s="57" t="str">
        <f t="shared" si="2135"/>
        <v/>
      </c>
      <c r="P1326" s="37">
        <v>207</v>
      </c>
      <c r="S1326" t="str">
        <f t="shared" si="2136"/>
        <v/>
      </c>
      <c r="T1326" s="104"/>
    </row>
    <row r="1327" spans="1:20" hidden="1">
      <c r="A1327" t="str">
        <f t="shared" ca="1" si="2137"/>
        <v/>
      </c>
      <c r="L1327" s="57" t="str">
        <f t="shared" si="2135"/>
        <v/>
      </c>
      <c r="P1327" s="37">
        <v>207</v>
      </c>
      <c r="S1327" t="str">
        <f t="shared" si="2136"/>
        <v/>
      </c>
      <c r="T1327" s="104"/>
    </row>
    <row r="1328" spans="1:20" hidden="1">
      <c r="A1328" t="str">
        <f t="shared" ca="1" si="2137"/>
        <v/>
      </c>
      <c r="L1328" s="57" t="str">
        <f t="shared" si="2135"/>
        <v/>
      </c>
      <c r="S1328" t="str">
        <f t="shared" si="2136"/>
        <v/>
      </c>
      <c r="T1328" s="104"/>
    </row>
    <row r="1329" spans="1:20" hidden="1">
      <c r="A1329" t="str">
        <f t="shared" ca="1" si="2137"/>
        <v/>
      </c>
      <c r="L1329" s="57" t="str">
        <f t="shared" si="2135"/>
        <v/>
      </c>
      <c r="P1329" s="37">
        <v>208</v>
      </c>
      <c r="S1329" t="str">
        <f t="shared" si="2136"/>
        <v/>
      </c>
      <c r="T1329" s="104"/>
    </row>
    <row r="1330" spans="1:20" hidden="1">
      <c r="A1330" t="str">
        <f t="shared" ca="1" si="2137"/>
        <v/>
      </c>
      <c r="L1330" s="57" t="str">
        <f t="shared" si="2135"/>
        <v/>
      </c>
      <c r="P1330" s="37">
        <v>208</v>
      </c>
      <c r="S1330" t="str">
        <f t="shared" si="2136"/>
        <v/>
      </c>
      <c r="T1330" s="104"/>
    </row>
    <row r="1331" spans="1:20" hidden="1">
      <c r="A1331" t="str">
        <f t="shared" ca="1" si="2137"/>
        <v/>
      </c>
      <c r="L1331" s="57" t="str">
        <f t="shared" si="2135"/>
        <v/>
      </c>
      <c r="P1331" s="37">
        <v>208</v>
      </c>
      <c r="S1331" t="str">
        <f t="shared" si="2136"/>
        <v/>
      </c>
      <c r="T1331" s="104"/>
    </row>
    <row r="1332" spans="1:20" hidden="1">
      <c r="A1332" t="str">
        <f t="shared" ca="1" si="2137"/>
        <v/>
      </c>
      <c r="L1332" s="57" t="str">
        <f t="shared" si="2135"/>
        <v/>
      </c>
      <c r="P1332" s="37">
        <v>208</v>
      </c>
      <c r="S1332" t="str">
        <f t="shared" si="2136"/>
        <v/>
      </c>
      <c r="T1332" s="104"/>
    </row>
    <row r="1333" spans="1:20" hidden="1">
      <c r="A1333" t="str">
        <f t="shared" ca="1" si="2137"/>
        <v/>
      </c>
      <c r="L1333" s="57" t="str">
        <f t="shared" si="2135"/>
        <v/>
      </c>
      <c r="S1333" t="str">
        <f t="shared" si="2136"/>
        <v/>
      </c>
      <c r="T1333" s="104"/>
    </row>
    <row r="1334" spans="1:20" hidden="1">
      <c r="A1334" t="str">
        <f t="shared" ca="1" si="2137"/>
        <v/>
      </c>
      <c r="L1334" s="57" t="str">
        <f t="shared" si="2135"/>
        <v/>
      </c>
      <c r="P1334" s="37">
        <v>209</v>
      </c>
      <c r="S1334" t="str">
        <f t="shared" si="2136"/>
        <v/>
      </c>
      <c r="T1334" s="104"/>
    </row>
    <row r="1335" spans="1:20" hidden="1">
      <c r="A1335" t="str">
        <f t="shared" ca="1" si="2137"/>
        <v/>
      </c>
      <c r="L1335" s="57" t="str">
        <f t="shared" si="2135"/>
        <v/>
      </c>
      <c r="P1335" s="37">
        <v>209</v>
      </c>
      <c r="S1335" t="str">
        <f t="shared" si="2136"/>
        <v/>
      </c>
      <c r="T1335" s="104"/>
    </row>
    <row r="1336" spans="1:20" hidden="1">
      <c r="A1336" t="str">
        <f t="shared" ca="1" si="2137"/>
        <v/>
      </c>
      <c r="L1336" s="57" t="str">
        <f t="shared" si="2135"/>
        <v/>
      </c>
      <c r="P1336" s="37">
        <v>209</v>
      </c>
      <c r="S1336" t="str">
        <f t="shared" si="2136"/>
        <v/>
      </c>
      <c r="T1336" s="104"/>
    </row>
    <row r="1337" spans="1:20" hidden="1">
      <c r="A1337" t="str">
        <f t="shared" ca="1" si="2137"/>
        <v/>
      </c>
      <c r="L1337" s="57" t="str">
        <f t="shared" si="2135"/>
        <v/>
      </c>
      <c r="P1337" s="37">
        <v>209</v>
      </c>
      <c r="S1337" t="str">
        <f t="shared" si="2136"/>
        <v/>
      </c>
      <c r="T1337" s="104"/>
    </row>
    <row r="1338" spans="1:20" hidden="1">
      <c r="A1338" t="str">
        <f t="shared" ca="1" si="2137"/>
        <v/>
      </c>
      <c r="L1338" s="57" t="str">
        <f t="shared" si="2135"/>
        <v/>
      </c>
      <c r="S1338" t="str">
        <f t="shared" si="2136"/>
        <v/>
      </c>
      <c r="T1338" s="104"/>
    </row>
    <row r="1339" spans="1:20" hidden="1">
      <c r="A1339" t="str">
        <f t="shared" ca="1" si="2137"/>
        <v/>
      </c>
      <c r="L1339" s="57" t="str">
        <f t="shared" si="2135"/>
        <v/>
      </c>
      <c r="P1339" s="37">
        <v>210</v>
      </c>
      <c r="S1339" t="str">
        <f t="shared" si="2136"/>
        <v/>
      </c>
      <c r="T1339" s="104"/>
    </row>
    <row r="1340" spans="1:20" hidden="1">
      <c r="A1340" t="str">
        <f t="shared" ca="1" si="2137"/>
        <v/>
      </c>
      <c r="L1340" s="57" t="str">
        <f t="shared" si="2135"/>
        <v/>
      </c>
      <c r="P1340" s="37">
        <v>210</v>
      </c>
      <c r="S1340" t="str">
        <f t="shared" si="2136"/>
        <v/>
      </c>
      <c r="T1340" s="104"/>
    </row>
    <row r="1341" spans="1:20" hidden="1">
      <c r="A1341" t="str">
        <f t="shared" ca="1" si="2137"/>
        <v/>
      </c>
      <c r="L1341" s="57" t="str">
        <f t="shared" si="2135"/>
        <v/>
      </c>
      <c r="P1341" s="37">
        <v>210</v>
      </c>
      <c r="S1341" t="str">
        <f t="shared" si="2136"/>
        <v/>
      </c>
      <c r="T1341" s="104"/>
    </row>
    <row r="1342" spans="1:20" hidden="1">
      <c r="A1342" t="str">
        <f t="shared" ca="1" si="2137"/>
        <v/>
      </c>
      <c r="L1342" s="57" t="str">
        <f t="shared" si="2135"/>
        <v/>
      </c>
      <c r="P1342" s="37">
        <v>210</v>
      </c>
      <c r="S1342" t="str">
        <f t="shared" si="2136"/>
        <v/>
      </c>
      <c r="T1342" s="104"/>
    </row>
    <row r="1343" spans="1:20" hidden="1">
      <c r="A1343" t="str">
        <f t="shared" ca="1" si="2137"/>
        <v/>
      </c>
      <c r="L1343" s="57" t="str">
        <f t="shared" si="2135"/>
        <v/>
      </c>
      <c r="S1343" t="str">
        <f t="shared" si="2136"/>
        <v/>
      </c>
      <c r="T1343" s="104"/>
    </row>
    <row r="1344" spans="1:20" hidden="1">
      <c r="A1344" t="str">
        <f t="shared" ca="1" si="2137"/>
        <v/>
      </c>
      <c r="L1344" s="57" t="str">
        <f t="shared" si="2135"/>
        <v/>
      </c>
      <c r="P1344" s="37">
        <v>211</v>
      </c>
      <c r="S1344" t="str">
        <f t="shared" si="2136"/>
        <v/>
      </c>
      <c r="T1344" s="104"/>
    </row>
    <row r="1345" spans="1:20" hidden="1">
      <c r="A1345" t="str">
        <f t="shared" ca="1" si="2137"/>
        <v/>
      </c>
      <c r="L1345" s="57" t="str">
        <f t="shared" si="2135"/>
        <v/>
      </c>
      <c r="P1345" s="37">
        <v>211</v>
      </c>
      <c r="S1345" t="str">
        <f t="shared" si="2136"/>
        <v/>
      </c>
      <c r="T1345" s="104"/>
    </row>
    <row r="1346" spans="1:20" hidden="1">
      <c r="A1346" t="str">
        <f t="shared" ca="1" si="2137"/>
        <v/>
      </c>
      <c r="L1346" s="57" t="str">
        <f t="shared" si="2135"/>
        <v/>
      </c>
      <c r="P1346" s="37">
        <v>211</v>
      </c>
      <c r="S1346" t="str">
        <f t="shared" si="2136"/>
        <v/>
      </c>
      <c r="T1346" s="104"/>
    </row>
    <row r="1347" spans="1:20" hidden="1">
      <c r="A1347" t="str">
        <f t="shared" ca="1" si="2137"/>
        <v/>
      </c>
      <c r="L1347" s="57" t="str">
        <f t="shared" si="2135"/>
        <v/>
      </c>
      <c r="P1347" s="37">
        <v>211</v>
      </c>
      <c r="S1347" t="str">
        <f t="shared" si="2136"/>
        <v/>
      </c>
      <c r="T1347" s="104"/>
    </row>
    <row r="1348" spans="1:20" hidden="1">
      <c r="A1348" t="str">
        <f t="shared" ca="1" si="2137"/>
        <v/>
      </c>
      <c r="L1348" s="57" t="str">
        <f t="shared" si="2135"/>
        <v/>
      </c>
      <c r="S1348" t="str">
        <f t="shared" si="2136"/>
        <v/>
      </c>
      <c r="T1348" s="104"/>
    </row>
    <row r="1349" spans="1:20" hidden="1">
      <c r="A1349" t="str">
        <f t="shared" ca="1" si="2137"/>
        <v/>
      </c>
      <c r="L1349" s="57" t="str">
        <f t="shared" si="2135"/>
        <v/>
      </c>
      <c r="P1349" s="37">
        <v>212</v>
      </c>
      <c r="S1349" t="str">
        <f t="shared" si="2136"/>
        <v/>
      </c>
      <c r="T1349" s="104"/>
    </row>
    <row r="1350" spans="1:20" hidden="1">
      <c r="A1350" t="str">
        <f t="shared" ca="1" si="2137"/>
        <v/>
      </c>
      <c r="L1350" s="57" t="str">
        <f t="shared" si="2135"/>
        <v/>
      </c>
      <c r="P1350" s="37">
        <v>212</v>
      </c>
      <c r="S1350" t="str">
        <f t="shared" si="2136"/>
        <v/>
      </c>
      <c r="T1350" s="104"/>
    </row>
    <row r="1351" spans="1:20" hidden="1">
      <c r="A1351" t="str">
        <f t="shared" ca="1" si="2137"/>
        <v/>
      </c>
      <c r="L1351" s="57" t="str">
        <f t="shared" si="2135"/>
        <v/>
      </c>
      <c r="P1351" s="37">
        <v>212</v>
      </c>
      <c r="S1351" t="str">
        <f t="shared" si="2136"/>
        <v/>
      </c>
      <c r="T1351" s="104"/>
    </row>
    <row r="1352" spans="1:20" hidden="1">
      <c r="A1352" t="str">
        <f t="shared" ca="1" si="2137"/>
        <v/>
      </c>
      <c r="L1352" s="57" t="str">
        <f t="shared" si="2135"/>
        <v/>
      </c>
      <c r="P1352" s="37">
        <v>212</v>
      </c>
      <c r="S1352" t="str">
        <f t="shared" si="2136"/>
        <v/>
      </c>
      <c r="T1352" s="104"/>
    </row>
    <row r="1353" spans="1:20" hidden="1">
      <c r="A1353" t="str">
        <f t="shared" ca="1" si="2137"/>
        <v/>
      </c>
      <c r="L1353" s="57" t="str">
        <f t="shared" si="2135"/>
        <v/>
      </c>
      <c r="S1353" t="str">
        <f t="shared" si="2136"/>
        <v/>
      </c>
      <c r="T1353" s="104"/>
    </row>
    <row r="1354" spans="1:20" hidden="1">
      <c r="A1354" t="str">
        <f t="shared" ca="1" si="2137"/>
        <v/>
      </c>
      <c r="L1354" s="57" t="str">
        <f t="shared" si="2135"/>
        <v/>
      </c>
      <c r="P1354" s="37">
        <v>213</v>
      </c>
      <c r="S1354" t="str">
        <f t="shared" si="2136"/>
        <v/>
      </c>
      <c r="T1354" s="104"/>
    </row>
    <row r="1355" spans="1:20" hidden="1">
      <c r="A1355" t="str">
        <f t="shared" ca="1" si="2137"/>
        <v/>
      </c>
      <c r="L1355" s="57" t="str">
        <f t="shared" si="2135"/>
        <v/>
      </c>
      <c r="P1355" s="37">
        <v>213</v>
      </c>
      <c r="S1355" t="str">
        <f t="shared" si="2136"/>
        <v/>
      </c>
      <c r="T1355" s="104"/>
    </row>
    <row r="1356" spans="1:20" hidden="1">
      <c r="A1356" t="str">
        <f t="shared" ca="1" si="2137"/>
        <v/>
      </c>
      <c r="L1356" s="57" t="str">
        <f t="shared" si="2135"/>
        <v/>
      </c>
      <c r="P1356" s="37">
        <v>213</v>
      </c>
      <c r="S1356" t="str">
        <f t="shared" si="2136"/>
        <v/>
      </c>
      <c r="T1356" s="104"/>
    </row>
    <row r="1357" spans="1:20" hidden="1">
      <c r="A1357" t="str">
        <f t="shared" ca="1" si="2137"/>
        <v/>
      </c>
      <c r="L1357" s="57" t="str">
        <f t="shared" si="2135"/>
        <v/>
      </c>
      <c r="P1357" s="37">
        <v>213</v>
      </c>
      <c r="S1357" t="str">
        <f t="shared" si="2136"/>
        <v/>
      </c>
      <c r="T1357" s="104"/>
    </row>
    <row r="1358" spans="1:20" hidden="1">
      <c r="A1358" t="str">
        <f t="shared" ca="1" si="2137"/>
        <v/>
      </c>
      <c r="L1358" s="57" t="str">
        <f t="shared" si="2135"/>
        <v/>
      </c>
      <c r="S1358" t="str">
        <f t="shared" si="2136"/>
        <v/>
      </c>
      <c r="T1358" s="104"/>
    </row>
    <row r="1359" spans="1:20" hidden="1">
      <c r="A1359" t="str">
        <f t="shared" ca="1" si="2137"/>
        <v/>
      </c>
      <c r="L1359" s="57" t="str">
        <f t="shared" si="2135"/>
        <v/>
      </c>
      <c r="P1359" s="37">
        <v>214</v>
      </c>
      <c r="S1359" t="str">
        <f t="shared" si="2136"/>
        <v/>
      </c>
      <c r="T1359" s="104"/>
    </row>
    <row r="1360" spans="1:20" hidden="1">
      <c r="A1360" t="str">
        <f t="shared" ca="1" si="2137"/>
        <v/>
      </c>
      <c r="L1360" s="57" t="str">
        <f t="shared" si="2135"/>
        <v/>
      </c>
      <c r="P1360" s="37">
        <v>214</v>
      </c>
      <c r="S1360" t="str">
        <f t="shared" si="2136"/>
        <v/>
      </c>
      <c r="T1360" s="104"/>
    </row>
    <row r="1361" spans="1:20" hidden="1">
      <c r="A1361" t="str">
        <f t="shared" ca="1" si="2137"/>
        <v/>
      </c>
      <c r="L1361" s="57" t="str">
        <f t="shared" si="2135"/>
        <v/>
      </c>
      <c r="P1361" s="37">
        <v>214</v>
      </c>
      <c r="S1361" t="str">
        <f t="shared" si="2136"/>
        <v/>
      </c>
      <c r="T1361" s="104"/>
    </row>
    <row r="1362" spans="1:20" hidden="1">
      <c r="A1362" t="str">
        <f t="shared" ca="1" si="2137"/>
        <v/>
      </c>
      <c r="L1362" s="57" t="str">
        <f t="shared" si="2135"/>
        <v/>
      </c>
      <c r="P1362" s="37">
        <v>214</v>
      </c>
      <c r="S1362" t="str">
        <f t="shared" si="2136"/>
        <v/>
      </c>
      <c r="T1362" s="104"/>
    </row>
    <row r="1363" spans="1:20" hidden="1">
      <c r="A1363" t="str">
        <f t="shared" ca="1" si="2137"/>
        <v/>
      </c>
      <c r="L1363" s="57" t="str">
        <f t="shared" si="2135"/>
        <v/>
      </c>
      <c r="S1363" t="str">
        <f t="shared" si="2136"/>
        <v/>
      </c>
      <c r="T1363" s="104"/>
    </row>
    <row r="1364" spans="1:20" hidden="1">
      <c r="A1364" t="str">
        <f t="shared" ca="1" si="2137"/>
        <v/>
      </c>
      <c r="L1364" s="57" t="str">
        <f t="shared" ref="L1364:L1427" si="2138">IF(OR(S1364="370",S1364="371",S1364="372",S1364="373",S1364="374",S1364="375",S1364="376",S1364="377",S1364="378",S1364="379",S1364="380",S1364="039",S1364="389"),"農集","")</f>
        <v/>
      </c>
      <c r="P1364" s="37">
        <v>215</v>
      </c>
      <c r="S1364" t="str">
        <f t="shared" ref="S1364:S1427" si="2139">IF(C1364="","",LEFT(TEXT(C1364,"000000000"),3))</f>
        <v/>
      </c>
      <c r="T1364" s="104"/>
    </row>
    <row r="1365" spans="1:20" hidden="1">
      <c r="A1365" t="str">
        <f t="shared" ca="1" si="2137"/>
        <v/>
      </c>
      <c r="L1365" s="57" t="str">
        <f t="shared" si="2138"/>
        <v/>
      </c>
      <c r="P1365" s="37">
        <v>215</v>
      </c>
      <c r="S1365" t="str">
        <f t="shared" si="2139"/>
        <v/>
      </c>
      <c r="T1365" s="104"/>
    </row>
    <row r="1366" spans="1:20" hidden="1">
      <c r="A1366" t="str">
        <f t="shared" ca="1" si="2137"/>
        <v/>
      </c>
      <c r="L1366" s="57" t="str">
        <f t="shared" si="2138"/>
        <v/>
      </c>
      <c r="P1366" s="37">
        <v>215</v>
      </c>
      <c r="S1366" t="str">
        <f t="shared" si="2139"/>
        <v/>
      </c>
      <c r="T1366" s="104"/>
    </row>
    <row r="1367" spans="1:20" hidden="1">
      <c r="A1367" t="str">
        <f t="shared" ca="1" si="2137"/>
        <v/>
      </c>
      <c r="L1367" s="57" t="str">
        <f t="shared" si="2138"/>
        <v/>
      </c>
      <c r="P1367" s="37">
        <v>215</v>
      </c>
      <c r="S1367" t="str">
        <f t="shared" si="2139"/>
        <v/>
      </c>
      <c r="T1367" s="104"/>
    </row>
    <row r="1368" spans="1:20" hidden="1">
      <c r="A1368" t="str">
        <f t="shared" ca="1" si="2137"/>
        <v/>
      </c>
      <c r="L1368" s="57" t="str">
        <f t="shared" si="2138"/>
        <v/>
      </c>
      <c r="S1368" t="str">
        <f t="shared" si="2139"/>
        <v/>
      </c>
      <c r="T1368" s="104"/>
    </row>
    <row r="1369" spans="1:20" hidden="1">
      <c r="A1369" t="str">
        <f t="shared" ca="1" si="2137"/>
        <v/>
      </c>
      <c r="L1369" s="57" t="str">
        <f t="shared" si="2138"/>
        <v/>
      </c>
      <c r="P1369" s="37">
        <v>216</v>
      </c>
      <c r="S1369" t="str">
        <f t="shared" si="2139"/>
        <v/>
      </c>
      <c r="T1369" s="104"/>
    </row>
    <row r="1370" spans="1:20" hidden="1">
      <c r="A1370" t="str">
        <f t="shared" ca="1" si="2137"/>
        <v/>
      </c>
      <c r="L1370" s="57" t="str">
        <f t="shared" si="2138"/>
        <v/>
      </c>
      <c r="P1370" s="37">
        <v>216</v>
      </c>
      <c r="S1370" t="str">
        <f t="shared" si="2139"/>
        <v/>
      </c>
      <c r="T1370" s="104"/>
    </row>
    <row r="1371" spans="1:20" hidden="1">
      <c r="A1371" t="str">
        <f t="shared" ca="1" si="2137"/>
        <v/>
      </c>
      <c r="L1371" s="57" t="str">
        <f t="shared" si="2138"/>
        <v/>
      </c>
      <c r="P1371" s="37">
        <v>216</v>
      </c>
      <c r="S1371" t="str">
        <f t="shared" si="2139"/>
        <v/>
      </c>
      <c r="T1371" s="104"/>
    </row>
    <row r="1372" spans="1:20" hidden="1">
      <c r="A1372" t="str">
        <f t="shared" ca="1" si="2137"/>
        <v/>
      </c>
      <c r="L1372" s="57" t="str">
        <f t="shared" si="2138"/>
        <v/>
      </c>
      <c r="P1372" s="37">
        <v>216</v>
      </c>
      <c r="S1372" t="str">
        <f t="shared" si="2139"/>
        <v/>
      </c>
      <c r="T1372" s="104"/>
    </row>
    <row r="1373" spans="1:20" hidden="1">
      <c r="A1373" t="str">
        <f t="shared" ca="1" si="2137"/>
        <v/>
      </c>
      <c r="L1373" s="57" t="str">
        <f t="shared" si="2138"/>
        <v/>
      </c>
      <c r="S1373" t="str">
        <f t="shared" si="2139"/>
        <v/>
      </c>
      <c r="T1373" s="104"/>
    </row>
    <row r="1374" spans="1:20" hidden="1">
      <c r="A1374" t="str">
        <f t="shared" ca="1" si="2137"/>
        <v/>
      </c>
      <c r="L1374" s="57" t="str">
        <f t="shared" si="2138"/>
        <v/>
      </c>
      <c r="P1374" s="37">
        <v>217</v>
      </c>
      <c r="S1374" t="str">
        <f t="shared" si="2139"/>
        <v/>
      </c>
      <c r="T1374" s="104"/>
    </row>
    <row r="1375" spans="1:20" hidden="1">
      <c r="A1375" t="str">
        <f t="shared" ca="1" si="2137"/>
        <v/>
      </c>
      <c r="L1375" s="57" t="str">
        <f t="shared" si="2138"/>
        <v/>
      </c>
      <c r="P1375" s="37">
        <v>217</v>
      </c>
      <c r="S1375" t="str">
        <f t="shared" si="2139"/>
        <v/>
      </c>
      <c r="T1375" s="104"/>
    </row>
    <row r="1376" spans="1:20" hidden="1">
      <c r="A1376" t="str">
        <f t="shared" ca="1" si="2137"/>
        <v/>
      </c>
      <c r="L1376" s="57" t="str">
        <f t="shared" si="2138"/>
        <v/>
      </c>
      <c r="P1376" s="37">
        <v>217</v>
      </c>
      <c r="S1376" t="str">
        <f t="shared" si="2139"/>
        <v/>
      </c>
      <c r="T1376" s="104"/>
    </row>
    <row r="1377" spans="1:20" hidden="1">
      <c r="A1377" t="str">
        <f t="shared" ca="1" si="2137"/>
        <v/>
      </c>
      <c r="L1377" s="57" t="str">
        <f t="shared" si="2138"/>
        <v/>
      </c>
      <c r="P1377" s="37">
        <v>217</v>
      </c>
      <c r="S1377" t="str">
        <f t="shared" si="2139"/>
        <v/>
      </c>
      <c r="T1377" s="104"/>
    </row>
    <row r="1378" spans="1:20" hidden="1">
      <c r="A1378" t="str">
        <f t="shared" ca="1" si="2137"/>
        <v/>
      </c>
      <c r="L1378" s="57" t="str">
        <f t="shared" si="2138"/>
        <v/>
      </c>
      <c r="S1378" t="str">
        <f t="shared" si="2139"/>
        <v/>
      </c>
      <c r="T1378" s="104"/>
    </row>
    <row r="1379" spans="1:20" hidden="1">
      <c r="A1379" t="str">
        <f t="shared" ca="1" si="2137"/>
        <v/>
      </c>
      <c r="L1379" s="57" t="str">
        <f t="shared" si="2138"/>
        <v/>
      </c>
      <c r="P1379" s="37">
        <v>218</v>
      </c>
      <c r="S1379" t="str">
        <f t="shared" si="2139"/>
        <v/>
      </c>
      <c r="T1379" s="104"/>
    </row>
    <row r="1380" spans="1:20" hidden="1">
      <c r="A1380" t="str">
        <f t="shared" ca="1" si="2137"/>
        <v/>
      </c>
      <c r="L1380" s="57" t="str">
        <f t="shared" si="2138"/>
        <v/>
      </c>
      <c r="P1380" s="37">
        <v>218</v>
      </c>
      <c r="S1380" t="str">
        <f t="shared" si="2139"/>
        <v/>
      </c>
      <c r="T1380" s="104"/>
    </row>
    <row r="1381" spans="1:20" hidden="1">
      <c r="A1381" t="str">
        <f t="shared" ca="1" si="2137"/>
        <v/>
      </c>
      <c r="L1381" s="57" t="str">
        <f t="shared" si="2138"/>
        <v/>
      </c>
      <c r="P1381" s="37">
        <v>218</v>
      </c>
      <c r="S1381" t="str">
        <f t="shared" si="2139"/>
        <v/>
      </c>
      <c r="T1381" s="104"/>
    </row>
    <row r="1382" spans="1:20" hidden="1">
      <c r="A1382" t="str">
        <f t="shared" ca="1" si="2137"/>
        <v/>
      </c>
      <c r="L1382" s="57" t="str">
        <f t="shared" si="2138"/>
        <v/>
      </c>
      <c r="P1382" s="37">
        <v>218</v>
      </c>
      <c r="S1382" t="str">
        <f t="shared" si="2139"/>
        <v/>
      </c>
      <c r="T1382" s="104"/>
    </row>
    <row r="1383" spans="1:20" hidden="1">
      <c r="A1383" t="str">
        <f t="shared" ca="1" si="2137"/>
        <v/>
      </c>
      <c r="L1383" s="57" t="str">
        <f t="shared" si="2138"/>
        <v/>
      </c>
      <c r="S1383" t="str">
        <f t="shared" si="2139"/>
        <v/>
      </c>
      <c r="T1383" s="104"/>
    </row>
    <row r="1384" spans="1:20" hidden="1">
      <c r="A1384" t="str">
        <f t="shared" ca="1" si="2137"/>
        <v/>
      </c>
      <c r="L1384" s="57" t="str">
        <f t="shared" si="2138"/>
        <v/>
      </c>
      <c r="P1384" s="37">
        <v>219</v>
      </c>
      <c r="S1384" t="str">
        <f t="shared" si="2139"/>
        <v/>
      </c>
      <c r="T1384" s="104"/>
    </row>
    <row r="1385" spans="1:20" hidden="1">
      <c r="A1385" t="str">
        <f t="shared" ca="1" si="2137"/>
        <v/>
      </c>
      <c r="L1385" s="57" t="str">
        <f t="shared" si="2138"/>
        <v/>
      </c>
      <c r="P1385" s="37">
        <v>219</v>
      </c>
      <c r="S1385" t="str">
        <f t="shared" si="2139"/>
        <v/>
      </c>
      <c r="T1385" s="104"/>
    </row>
    <row r="1386" spans="1:20" hidden="1">
      <c r="A1386" t="str">
        <f t="shared" ca="1" si="2137"/>
        <v/>
      </c>
      <c r="L1386" s="57" t="str">
        <f t="shared" si="2138"/>
        <v/>
      </c>
      <c r="P1386" s="37">
        <v>219</v>
      </c>
      <c r="S1386" t="str">
        <f t="shared" si="2139"/>
        <v/>
      </c>
      <c r="T1386" s="104"/>
    </row>
    <row r="1387" spans="1:20" hidden="1">
      <c r="A1387" t="str">
        <f t="shared" ca="1" si="2137"/>
        <v/>
      </c>
      <c r="L1387" s="57" t="str">
        <f t="shared" si="2138"/>
        <v/>
      </c>
      <c r="P1387" s="37">
        <v>219</v>
      </c>
      <c r="S1387" t="str">
        <f t="shared" si="2139"/>
        <v/>
      </c>
      <c r="T1387" s="104"/>
    </row>
    <row r="1388" spans="1:20" hidden="1">
      <c r="A1388" t="str">
        <f t="shared" ca="1" si="2137"/>
        <v/>
      </c>
      <c r="L1388" s="57" t="str">
        <f t="shared" si="2138"/>
        <v/>
      </c>
      <c r="S1388" t="str">
        <f t="shared" si="2139"/>
        <v/>
      </c>
      <c r="T1388" s="104"/>
    </row>
    <row r="1389" spans="1:20" hidden="1">
      <c r="A1389" t="str">
        <f t="shared" ca="1" si="2137"/>
        <v/>
      </c>
      <c r="L1389" s="57" t="str">
        <f t="shared" si="2138"/>
        <v/>
      </c>
      <c r="P1389" s="37">
        <v>220</v>
      </c>
      <c r="S1389" t="str">
        <f t="shared" si="2139"/>
        <v/>
      </c>
      <c r="T1389" s="104"/>
    </row>
    <row r="1390" spans="1:20" hidden="1">
      <c r="A1390" t="str">
        <f t="shared" ref="A1390:A1453" ca="1" si="2140">IF(B1390="","",INDIRECT("減額一覧!B"&amp;$P1390))</f>
        <v/>
      </c>
      <c r="L1390" s="57" t="str">
        <f t="shared" si="2138"/>
        <v/>
      </c>
      <c r="P1390" s="37">
        <v>220</v>
      </c>
      <c r="S1390" t="str">
        <f t="shared" si="2139"/>
        <v/>
      </c>
      <c r="T1390" s="104"/>
    </row>
    <row r="1391" spans="1:20" hidden="1">
      <c r="A1391" t="str">
        <f t="shared" ca="1" si="2140"/>
        <v/>
      </c>
      <c r="L1391" s="57" t="str">
        <f t="shared" si="2138"/>
        <v/>
      </c>
      <c r="P1391" s="37">
        <v>220</v>
      </c>
      <c r="S1391" t="str">
        <f t="shared" si="2139"/>
        <v/>
      </c>
      <c r="T1391" s="104"/>
    </row>
    <row r="1392" spans="1:20" hidden="1">
      <c r="A1392" t="str">
        <f t="shared" ca="1" si="2140"/>
        <v/>
      </c>
      <c r="L1392" s="57" t="str">
        <f t="shared" si="2138"/>
        <v/>
      </c>
      <c r="P1392" s="37">
        <v>220</v>
      </c>
      <c r="S1392" t="str">
        <f t="shared" si="2139"/>
        <v/>
      </c>
      <c r="T1392" s="104"/>
    </row>
    <row r="1393" spans="1:20" hidden="1">
      <c r="A1393" t="str">
        <f t="shared" ca="1" si="2140"/>
        <v/>
      </c>
      <c r="L1393" s="57" t="str">
        <f t="shared" si="2138"/>
        <v/>
      </c>
      <c r="S1393" t="str">
        <f t="shared" si="2139"/>
        <v/>
      </c>
      <c r="T1393" s="104"/>
    </row>
    <row r="1394" spans="1:20" hidden="1">
      <c r="A1394" t="str">
        <f t="shared" ca="1" si="2140"/>
        <v/>
      </c>
      <c r="L1394" s="57" t="str">
        <f t="shared" si="2138"/>
        <v/>
      </c>
      <c r="P1394" s="37">
        <v>221</v>
      </c>
      <c r="S1394" t="str">
        <f t="shared" si="2139"/>
        <v/>
      </c>
      <c r="T1394" s="104"/>
    </row>
    <row r="1395" spans="1:20" hidden="1">
      <c r="A1395" t="str">
        <f t="shared" ca="1" si="2140"/>
        <v/>
      </c>
      <c r="L1395" s="57" t="str">
        <f t="shared" si="2138"/>
        <v/>
      </c>
      <c r="P1395" s="37">
        <v>221</v>
      </c>
      <c r="S1395" t="str">
        <f t="shared" si="2139"/>
        <v/>
      </c>
      <c r="T1395" s="104"/>
    </row>
    <row r="1396" spans="1:20" hidden="1">
      <c r="A1396" t="str">
        <f t="shared" ca="1" si="2140"/>
        <v/>
      </c>
      <c r="L1396" s="57" t="str">
        <f t="shared" si="2138"/>
        <v/>
      </c>
      <c r="P1396" s="37">
        <v>221</v>
      </c>
      <c r="S1396" t="str">
        <f t="shared" si="2139"/>
        <v/>
      </c>
      <c r="T1396" s="104"/>
    </row>
    <row r="1397" spans="1:20" hidden="1">
      <c r="A1397" t="str">
        <f t="shared" ca="1" si="2140"/>
        <v/>
      </c>
      <c r="L1397" s="57" t="str">
        <f t="shared" si="2138"/>
        <v/>
      </c>
      <c r="P1397" s="37">
        <v>221</v>
      </c>
      <c r="S1397" t="str">
        <f t="shared" si="2139"/>
        <v/>
      </c>
      <c r="T1397" s="104"/>
    </row>
    <row r="1398" spans="1:20" hidden="1">
      <c r="A1398" t="str">
        <f t="shared" ca="1" si="2140"/>
        <v/>
      </c>
      <c r="L1398" s="57" t="str">
        <f t="shared" si="2138"/>
        <v/>
      </c>
      <c r="S1398" t="str">
        <f t="shared" si="2139"/>
        <v/>
      </c>
      <c r="T1398" s="104"/>
    </row>
    <row r="1399" spans="1:20" hidden="1">
      <c r="A1399" t="str">
        <f t="shared" ca="1" si="2140"/>
        <v/>
      </c>
      <c r="L1399" s="57" t="str">
        <f t="shared" si="2138"/>
        <v/>
      </c>
      <c r="P1399" s="37">
        <v>222</v>
      </c>
      <c r="S1399" t="str">
        <f t="shared" si="2139"/>
        <v/>
      </c>
      <c r="T1399" s="104"/>
    </row>
    <row r="1400" spans="1:20" hidden="1">
      <c r="A1400" t="str">
        <f t="shared" ca="1" si="2140"/>
        <v/>
      </c>
      <c r="L1400" s="57" t="str">
        <f t="shared" si="2138"/>
        <v/>
      </c>
      <c r="P1400" s="37">
        <v>222</v>
      </c>
      <c r="S1400" t="str">
        <f t="shared" si="2139"/>
        <v/>
      </c>
      <c r="T1400" s="104"/>
    </row>
    <row r="1401" spans="1:20" hidden="1">
      <c r="A1401" t="str">
        <f t="shared" ca="1" si="2140"/>
        <v/>
      </c>
      <c r="L1401" s="57" t="str">
        <f t="shared" si="2138"/>
        <v/>
      </c>
      <c r="P1401" s="37">
        <v>222</v>
      </c>
      <c r="S1401" t="str">
        <f t="shared" si="2139"/>
        <v/>
      </c>
      <c r="T1401" s="104"/>
    </row>
    <row r="1402" spans="1:20" hidden="1">
      <c r="A1402" t="str">
        <f t="shared" ca="1" si="2140"/>
        <v/>
      </c>
      <c r="L1402" s="57" t="str">
        <f t="shared" si="2138"/>
        <v/>
      </c>
      <c r="P1402" s="37">
        <v>222</v>
      </c>
      <c r="S1402" t="str">
        <f t="shared" si="2139"/>
        <v/>
      </c>
      <c r="T1402" s="104"/>
    </row>
    <row r="1403" spans="1:20" hidden="1">
      <c r="A1403" t="str">
        <f t="shared" ca="1" si="2140"/>
        <v/>
      </c>
      <c r="L1403" s="57" t="str">
        <f t="shared" si="2138"/>
        <v/>
      </c>
      <c r="S1403" t="str">
        <f t="shared" si="2139"/>
        <v/>
      </c>
      <c r="T1403" s="104"/>
    </row>
    <row r="1404" spans="1:20" hidden="1">
      <c r="A1404" t="str">
        <f t="shared" ca="1" si="2140"/>
        <v/>
      </c>
      <c r="L1404" s="57" t="str">
        <f t="shared" si="2138"/>
        <v/>
      </c>
      <c r="P1404" s="37">
        <v>223</v>
      </c>
      <c r="S1404" t="str">
        <f t="shared" si="2139"/>
        <v/>
      </c>
      <c r="T1404" s="104"/>
    </row>
    <row r="1405" spans="1:20" hidden="1">
      <c r="A1405" t="str">
        <f t="shared" ca="1" si="2140"/>
        <v/>
      </c>
      <c r="L1405" s="57" t="str">
        <f t="shared" si="2138"/>
        <v/>
      </c>
      <c r="P1405" s="37">
        <v>223</v>
      </c>
      <c r="S1405" t="str">
        <f t="shared" si="2139"/>
        <v/>
      </c>
      <c r="T1405" s="104"/>
    </row>
    <row r="1406" spans="1:20" hidden="1">
      <c r="A1406" t="str">
        <f t="shared" ca="1" si="2140"/>
        <v/>
      </c>
      <c r="L1406" s="57" t="str">
        <f t="shared" si="2138"/>
        <v/>
      </c>
      <c r="P1406" s="37">
        <v>223</v>
      </c>
      <c r="S1406" t="str">
        <f t="shared" si="2139"/>
        <v/>
      </c>
      <c r="T1406" s="104"/>
    </row>
    <row r="1407" spans="1:20" hidden="1">
      <c r="A1407" t="str">
        <f t="shared" ca="1" si="2140"/>
        <v/>
      </c>
      <c r="L1407" s="57" t="str">
        <f t="shared" si="2138"/>
        <v/>
      </c>
      <c r="P1407" s="37">
        <v>223</v>
      </c>
      <c r="S1407" t="str">
        <f t="shared" si="2139"/>
        <v/>
      </c>
      <c r="T1407" s="104"/>
    </row>
    <row r="1408" spans="1:20" hidden="1">
      <c r="A1408" t="str">
        <f t="shared" ca="1" si="2140"/>
        <v/>
      </c>
      <c r="L1408" s="57" t="str">
        <f t="shared" si="2138"/>
        <v/>
      </c>
      <c r="S1408" t="str">
        <f t="shared" si="2139"/>
        <v/>
      </c>
      <c r="T1408" s="104"/>
    </row>
    <row r="1409" spans="1:20" hidden="1">
      <c r="A1409" t="str">
        <f t="shared" ca="1" si="2140"/>
        <v/>
      </c>
      <c r="L1409" s="57" t="str">
        <f t="shared" si="2138"/>
        <v/>
      </c>
      <c r="P1409" s="37">
        <v>224</v>
      </c>
      <c r="S1409" t="str">
        <f t="shared" si="2139"/>
        <v/>
      </c>
      <c r="T1409" s="104"/>
    </row>
    <row r="1410" spans="1:20" hidden="1">
      <c r="A1410" t="str">
        <f t="shared" ca="1" si="2140"/>
        <v/>
      </c>
      <c r="L1410" s="57" t="str">
        <f t="shared" si="2138"/>
        <v/>
      </c>
      <c r="P1410" s="37">
        <v>224</v>
      </c>
      <c r="S1410" t="str">
        <f t="shared" si="2139"/>
        <v/>
      </c>
      <c r="T1410" s="104"/>
    </row>
    <row r="1411" spans="1:20" hidden="1">
      <c r="A1411" t="str">
        <f t="shared" ca="1" si="2140"/>
        <v/>
      </c>
      <c r="L1411" s="57" t="str">
        <f t="shared" si="2138"/>
        <v/>
      </c>
      <c r="P1411" s="37">
        <v>224</v>
      </c>
      <c r="S1411" t="str">
        <f t="shared" si="2139"/>
        <v/>
      </c>
      <c r="T1411" s="104"/>
    </row>
    <row r="1412" spans="1:20" hidden="1">
      <c r="A1412" t="str">
        <f t="shared" ca="1" si="2140"/>
        <v/>
      </c>
      <c r="L1412" s="57" t="str">
        <f t="shared" si="2138"/>
        <v/>
      </c>
      <c r="P1412" s="37">
        <v>224</v>
      </c>
      <c r="S1412" t="str">
        <f t="shared" si="2139"/>
        <v/>
      </c>
      <c r="T1412" s="104"/>
    </row>
    <row r="1413" spans="1:20" hidden="1">
      <c r="A1413" t="str">
        <f t="shared" ca="1" si="2140"/>
        <v/>
      </c>
      <c r="L1413" s="57" t="str">
        <f t="shared" si="2138"/>
        <v/>
      </c>
      <c r="S1413" t="str">
        <f t="shared" si="2139"/>
        <v/>
      </c>
      <c r="T1413" s="104"/>
    </row>
    <row r="1414" spans="1:20" hidden="1">
      <c r="A1414" t="str">
        <f t="shared" ca="1" si="2140"/>
        <v/>
      </c>
      <c r="L1414" s="57" t="str">
        <f t="shared" si="2138"/>
        <v/>
      </c>
      <c r="P1414" s="37">
        <v>225</v>
      </c>
      <c r="S1414" t="str">
        <f t="shared" si="2139"/>
        <v/>
      </c>
      <c r="T1414" s="104"/>
    </row>
    <row r="1415" spans="1:20" hidden="1">
      <c r="A1415" t="str">
        <f t="shared" ca="1" si="2140"/>
        <v/>
      </c>
      <c r="L1415" s="57" t="str">
        <f t="shared" si="2138"/>
        <v/>
      </c>
      <c r="P1415" s="37">
        <v>225</v>
      </c>
      <c r="S1415" t="str">
        <f t="shared" si="2139"/>
        <v/>
      </c>
      <c r="T1415" s="104"/>
    </row>
    <row r="1416" spans="1:20" hidden="1">
      <c r="A1416" t="str">
        <f t="shared" ca="1" si="2140"/>
        <v/>
      </c>
      <c r="L1416" s="57" t="str">
        <f t="shared" si="2138"/>
        <v/>
      </c>
      <c r="P1416" s="37">
        <v>225</v>
      </c>
      <c r="S1416" t="str">
        <f t="shared" si="2139"/>
        <v/>
      </c>
      <c r="T1416" s="104"/>
    </row>
    <row r="1417" spans="1:20" hidden="1">
      <c r="A1417" t="str">
        <f t="shared" ca="1" si="2140"/>
        <v/>
      </c>
      <c r="L1417" s="57" t="str">
        <f t="shared" si="2138"/>
        <v/>
      </c>
      <c r="P1417" s="37">
        <v>225</v>
      </c>
      <c r="S1417" t="str">
        <f t="shared" si="2139"/>
        <v/>
      </c>
      <c r="T1417" s="104"/>
    </row>
    <row r="1418" spans="1:20" hidden="1">
      <c r="A1418" t="str">
        <f t="shared" ca="1" si="2140"/>
        <v/>
      </c>
      <c r="L1418" s="57" t="str">
        <f t="shared" si="2138"/>
        <v/>
      </c>
      <c r="S1418" t="str">
        <f t="shared" si="2139"/>
        <v/>
      </c>
      <c r="T1418" s="104"/>
    </row>
    <row r="1419" spans="1:20" hidden="1">
      <c r="A1419" t="str">
        <f t="shared" ca="1" si="2140"/>
        <v/>
      </c>
      <c r="L1419" s="57" t="str">
        <f t="shared" si="2138"/>
        <v/>
      </c>
      <c r="P1419" s="37">
        <v>226</v>
      </c>
      <c r="S1419" t="str">
        <f t="shared" si="2139"/>
        <v/>
      </c>
      <c r="T1419" s="104"/>
    </row>
    <row r="1420" spans="1:20" hidden="1">
      <c r="A1420" t="str">
        <f t="shared" ca="1" si="2140"/>
        <v/>
      </c>
      <c r="L1420" s="57" t="str">
        <f t="shared" si="2138"/>
        <v/>
      </c>
      <c r="P1420" s="37">
        <v>226</v>
      </c>
      <c r="S1420" t="str">
        <f t="shared" si="2139"/>
        <v/>
      </c>
      <c r="T1420" s="104"/>
    </row>
    <row r="1421" spans="1:20" hidden="1">
      <c r="A1421" t="str">
        <f t="shared" ca="1" si="2140"/>
        <v/>
      </c>
      <c r="L1421" s="57" t="str">
        <f t="shared" si="2138"/>
        <v/>
      </c>
      <c r="P1421" s="37">
        <v>226</v>
      </c>
      <c r="S1421" t="str">
        <f t="shared" si="2139"/>
        <v/>
      </c>
      <c r="T1421" s="104"/>
    </row>
    <row r="1422" spans="1:20" hidden="1">
      <c r="A1422" t="str">
        <f t="shared" ca="1" si="2140"/>
        <v/>
      </c>
      <c r="L1422" s="57" t="str">
        <f t="shared" si="2138"/>
        <v/>
      </c>
      <c r="P1422" s="37">
        <v>226</v>
      </c>
      <c r="S1422" t="str">
        <f t="shared" si="2139"/>
        <v/>
      </c>
      <c r="T1422" s="104"/>
    </row>
    <row r="1423" spans="1:20" hidden="1">
      <c r="A1423" t="str">
        <f t="shared" ca="1" si="2140"/>
        <v/>
      </c>
      <c r="L1423" s="57" t="str">
        <f t="shared" si="2138"/>
        <v/>
      </c>
      <c r="S1423" t="str">
        <f t="shared" si="2139"/>
        <v/>
      </c>
      <c r="T1423" s="104"/>
    </row>
    <row r="1424" spans="1:20" hidden="1">
      <c r="A1424" t="str">
        <f t="shared" ca="1" si="2140"/>
        <v/>
      </c>
      <c r="L1424" s="57" t="str">
        <f t="shared" si="2138"/>
        <v/>
      </c>
      <c r="P1424" s="37">
        <v>227</v>
      </c>
      <c r="S1424" t="str">
        <f t="shared" si="2139"/>
        <v/>
      </c>
      <c r="T1424" s="104"/>
    </row>
    <row r="1425" spans="1:20" hidden="1">
      <c r="A1425" t="str">
        <f t="shared" ca="1" si="2140"/>
        <v/>
      </c>
      <c r="L1425" s="57" t="str">
        <f t="shared" si="2138"/>
        <v/>
      </c>
      <c r="P1425" s="37">
        <v>227</v>
      </c>
      <c r="S1425" t="str">
        <f t="shared" si="2139"/>
        <v/>
      </c>
      <c r="T1425" s="104"/>
    </row>
    <row r="1426" spans="1:20" hidden="1">
      <c r="A1426" t="str">
        <f t="shared" ca="1" si="2140"/>
        <v/>
      </c>
      <c r="L1426" s="57" t="str">
        <f t="shared" si="2138"/>
        <v/>
      </c>
      <c r="P1426" s="37">
        <v>227</v>
      </c>
      <c r="S1426" t="str">
        <f t="shared" si="2139"/>
        <v/>
      </c>
      <c r="T1426" s="104"/>
    </row>
    <row r="1427" spans="1:20" hidden="1">
      <c r="A1427" t="str">
        <f t="shared" ca="1" si="2140"/>
        <v/>
      </c>
      <c r="L1427" s="57" t="str">
        <f t="shared" si="2138"/>
        <v/>
      </c>
      <c r="P1427" s="37">
        <v>227</v>
      </c>
      <c r="S1427" t="str">
        <f t="shared" si="2139"/>
        <v/>
      </c>
      <c r="T1427" s="104"/>
    </row>
    <row r="1428" spans="1:20" hidden="1">
      <c r="A1428" t="str">
        <f t="shared" ca="1" si="2140"/>
        <v/>
      </c>
      <c r="L1428" s="57" t="str">
        <f t="shared" ref="L1428:L1491" si="2141">IF(OR(S1428="370",S1428="371",S1428="372",S1428="373",S1428="374",S1428="375",S1428="376",S1428="377",S1428="378",S1428="379",S1428="380",S1428="039",S1428="389"),"農集","")</f>
        <v/>
      </c>
      <c r="S1428" t="str">
        <f t="shared" ref="S1428:S1491" si="2142">IF(C1428="","",LEFT(TEXT(C1428,"000000000"),3))</f>
        <v/>
      </c>
      <c r="T1428" s="104"/>
    </row>
    <row r="1429" spans="1:20" hidden="1">
      <c r="A1429" t="str">
        <f t="shared" ca="1" si="2140"/>
        <v/>
      </c>
      <c r="L1429" s="57" t="str">
        <f t="shared" si="2141"/>
        <v/>
      </c>
      <c r="P1429" s="37">
        <v>228</v>
      </c>
      <c r="S1429" t="str">
        <f t="shared" si="2142"/>
        <v/>
      </c>
      <c r="T1429" s="104"/>
    </row>
    <row r="1430" spans="1:20" hidden="1">
      <c r="A1430" t="str">
        <f t="shared" ca="1" si="2140"/>
        <v/>
      </c>
      <c r="L1430" s="57" t="str">
        <f t="shared" si="2141"/>
        <v/>
      </c>
      <c r="P1430" s="37">
        <v>228</v>
      </c>
      <c r="S1430" t="str">
        <f t="shared" si="2142"/>
        <v/>
      </c>
      <c r="T1430" s="104"/>
    </row>
    <row r="1431" spans="1:20" hidden="1">
      <c r="A1431" t="str">
        <f t="shared" ca="1" si="2140"/>
        <v/>
      </c>
      <c r="L1431" s="57" t="str">
        <f t="shared" si="2141"/>
        <v/>
      </c>
      <c r="P1431" s="37">
        <v>228</v>
      </c>
      <c r="S1431" t="str">
        <f t="shared" si="2142"/>
        <v/>
      </c>
      <c r="T1431" s="104"/>
    </row>
    <row r="1432" spans="1:20" hidden="1">
      <c r="A1432" t="str">
        <f t="shared" ca="1" si="2140"/>
        <v/>
      </c>
      <c r="L1432" s="57" t="str">
        <f t="shared" si="2141"/>
        <v/>
      </c>
      <c r="P1432" s="37">
        <v>228</v>
      </c>
      <c r="S1432" t="str">
        <f t="shared" si="2142"/>
        <v/>
      </c>
      <c r="T1432" s="104"/>
    </row>
    <row r="1433" spans="1:20" hidden="1">
      <c r="A1433" t="str">
        <f t="shared" ca="1" si="2140"/>
        <v/>
      </c>
      <c r="L1433" s="57" t="str">
        <f t="shared" si="2141"/>
        <v/>
      </c>
      <c r="S1433" t="str">
        <f t="shared" si="2142"/>
        <v/>
      </c>
      <c r="T1433" s="104"/>
    </row>
    <row r="1434" spans="1:20" hidden="1">
      <c r="A1434" t="str">
        <f t="shared" ca="1" si="2140"/>
        <v/>
      </c>
      <c r="L1434" s="57" t="str">
        <f t="shared" si="2141"/>
        <v/>
      </c>
      <c r="P1434" s="37">
        <v>229</v>
      </c>
      <c r="S1434" t="str">
        <f t="shared" si="2142"/>
        <v/>
      </c>
      <c r="T1434" s="104"/>
    </row>
    <row r="1435" spans="1:20" hidden="1">
      <c r="A1435" t="str">
        <f t="shared" ca="1" si="2140"/>
        <v/>
      </c>
      <c r="L1435" s="57" t="str">
        <f t="shared" si="2141"/>
        <v/>
      </c>
      <c r="P1435" s="37">
        <v>229</v>
      </c>
      <c r="S1435" t="str">
        <f t="shared" si="2142"/>
        <v/>
      </c>
      <c r="T1435" s="104"/>
    </row>
    <row r="1436" spans="1:20" hidden="1">
      <c r="A1436" t="str">
        <f t="shared" ca="1" si="2140"/>
        <v/>
      </c>
      <c r="L1436" s="57" t="str">
        <f t="shared" si="2141"/>
        <v/>
      </c>
      <c r="P1436" s="37">
        <v>229</v>
      </c>
      <c r="S1436" t="str">
        <f t="shared" si="2142"/>
        <v/>
      </c>
      <c r="T1436" s="104"/>
    </row>
    <row r="1437" spans="1:20" hidden="1">
      <c r="A1437" t="str">
        <f t="shared" ca="1" si="2140"/>
        <v/>
      </c>
      <c r="L1437" s="57" t="str">
        <f t="shared" si="2141"/>
        <v/>
      </c>
      <c r="P1437" s="37">
        <v>229</v>
      </c>
      <c r="S1437" t="str">
        <f t="shared" si="2142"/>
        <v/>
      </c>
      <c r="T1437" s="104"/>
    </row>
    <row r="1438" spans="1:20" hidden="1">
      <c r="A1438" t="str">
        <f t="shared" ca="1" si="2140"/>
        <v/>
      </c>
      <c r="L1438" s="57" t="str">
        <f t="shared" si="2141"/>
        <v/>
      </c>
      <c r="S1438" t="str">
        <f t="shared" si="2142"/>
        <v/>
      </c>
      <c r="T1438" s="104"/>
    </row>
    <row r="1439" spans="1:20" hidden="1">
      <c r="A1439" t="str">
        <f t="shared" ca="1" si="2140"/>
        <v/>
      </c>
      <c r="L1439" s="57" t="str">
        <f t="shared" si="2141"/>
        <v/>
      </c>
      <c r="P1439" s="37">
        <v>230</v>
      </c>
      <c r="S1439" t="str">
        <f t="shared" si="2142"/>
        <v/>
      </c>
      <c r="T1439" s="104"/>
    </row>
    <row r="1440" spans="1:20" hidden="1">
      <c r="A1440" t="str">
        <f t="shared" ca="1" si="2140"/>
        <v/>
      </c>
      <c r="L1440" s="57" t="str">
        <f t="shared" si="2141"/>
        <v/>
      </c>
      <c r="P1440" s="37">
        <v>230</v>
      </c>
      <c r="S1440" t="str">
        <f t="shared" si="2142"/>
        <v/>
      </c>
      <c r="T1440" s="104"/>
    </row>
    <row r="1441" spans="1:20" hidden="1">
      <c r="A1441" t="str">
        <f t="shared" ca="1" si="2140"/>
        <v/>
      </c>
      <c r="L1441" s="57" t="str">
        <f t="shared" si="2141"/>
        <v/>
      </c>
      <c r="P1441" s="37">
        <v>230</v>
      </c>
      <c r="S1441" t="str">
        <f t="shared" si="2142"/>
        <v/>
      </c>
      <c r="T1441" s="104"/>
    </row>
    <row r="1442" spans="1:20" hidden="1">
      <c r="A1442" t="str">
        <f t="shared" ca="1" si="2140"/>
        <v/>
      </c>
      <c r="L1442" s="57" t="str">
        <f t="shared" si="2141"/>
        <v/>
      </c>
      <c r="P1442" s="37">
        <v>230</v>
      </c>
      <c r="S1442" t="str">
        <f t="shared" si="2142"/>
        <v/>
      </c>
      <c r="T1442" s="104"/>
    </row>
    <row r="1443" spans="1:20" hidden="1">
      <c r="A1443" t="str">
        <f t="shared" ca="1" si="2140"/>
        <v/>
      </c>
      <c r="L1443" s="57" t="str">
        <f t="shared" si="2141"/>
        <v/>
      </c>
      <c r="S1443" t="str">
        <f t="shared" si="2142"/>
        <v/>
      </c>
      <c r="T1443" s="104"/>
    </row>
    <row r="1444" spans="1:20" hidden="1">
      <c r="A1444" t="str">
        <f t="shared" ca="1" si="2140"/>
        <v/>
      </c>
      <c r="L1444" s="57" t="str">
        <f t="shared" si="2141"/>
        <v/>
      </c>
      <c r="P1444" s="37">
        <v>231</v>
      </c>
      <c r="S1444" t="str">
        <f t="shared" si="2142"/>
        <v/>
      </c>
      <c r="T1444" s="104"/>
    </row>
    <row r="1445" spans="1:20" hidden="1">
      <c r="A1445" t="str">
        <f t="shared" ca="1" si="2140"/>
        <v/>
      </c>
      <c r="L1445" s="57" t="str">
        <f t="shared" si="2141"/>
        <v/>
      </c>
      <c r="P1445" s="37">
        <v>231</v>
      </c>
      <c r="S1445" t="str">
        <f t="shared" si="2142"/>
        <v/>
      </c>
      <c r="T1445" s="104"/>
    </row>
    <row r="1446" spans="1:20" hidden="1">
      <c r="A1446" t="str">
        <f t="shared" ca="1" si="2140"/>
        <v/>
      </c>
      <c r="L1446" s="57" t="str">
        <f t="shared" si="2141"/>
        <v/>
      </c>
      <c r="P1446" s="37">
        <v>231</v>
      </c>
      <c r="S1446" t="str">
        <f t="shared" si="2142"/>
        <v/>
      </c>
      <c r="T1446" s="104"/>
    </row>
    <row r="1447" spans="1:20" hidden="1">
      <c r="A1447" t="str">
        <f t="shared" ca="1" si="2140"/>
        <v/>
      </c>
      <c r="L1447" s="57" t="str">
        <f t="shared" si="2141"/>
        <v/>
      </c>
      <c r="P1447" s="37">
        <v>231</v>
      </c>
      <c r="S1447" t="str">
        <f t="shared" si="2142"/>
        <v/>
      </c>
      <c r="T1447" s="104"/>
    </row>
    <row r="1448" spans="1:20" hidden="1">
      <c r="A1448" t="str">
        <f t="shared" ca="1" si="2140"/>
        <v/>
      </c>
      <c r="L1448" s="57" t="str">
        <f t="shared" si="2141"/>
        <v/>
      </c>
      <c r="S1448" t="str">
        <f t="shared" si="2142"/>
        <v/>
      </c>
      <c r="T1448" s="104"/>
    </row>
    <row r="1449" spans="1:20" hidden="1">
      <c r="A1449" t="str">
        <f t="shared" ca="1" si="2140"/>
        <v/>
      </c>
      <c r="L1449" s="57" t="str">
        <f t="shared" si="2141"/>
        <v/>
      </c>
      <c r="P1449" s="37">
        <v>232</v>
      </c>
      <c r="S1449" t="str">
        <f t="shared" si="2142"/>
        <v/>
      </c>
      <c r="T1449" s="104"/>
    </row>
    <row r="1450" spans="1:20" hidden="1">
      <c r="A1450" t="str">
        <f t="shared" ca="1" si="2140"/>
        <v/>
      </c>
      <c r="L1450" s="57" t="str">
        <f t="shared" si="2141"/>
        <v/>
      </c>
      <c r="P1450" s="37">
        <v>232</v>
      </c>
      <c r="S1450" t="str">
        <f t="shared" si="2142"/>
        <v/>
      </c>
      <c r="T1450" s="104"/>
    </row>
    <row r="1451" spans="1:20" hidden="1">
      <c r="A1451" t="str">
        <f t="shared" ca="1" si="2140"/>
        <v/>
      </c>
      <c r="L1451" s="57" t="str">
        <f t="shared" si="2141"/>
        <v/>
      </c>
      <c r="P1451" s="37">
        <v>232</v>
      </c>
      <c r="S1451" t="str">
        <f t="shared" si="2142"/>
        <v/>
      </c>
      <c r="T1451" s="104"/>
    </row>
    <row r="1452" spans="1:20" hidden="1">
      <c r="A1452" t="str">
        <f t="shared" ca="1" si="2140"/>
        <v/>
      </c>
      <c r="L1452" s="57" t="str">
        <f t="shared" si="2141"/>
        <v/>
      </c>
      <c r="P1452" s="37">
        <v>232</v>
      </c>
      <c r="S1452" t="str">
        <f t="shared" si="2142"/>
        <v/>
      </c>
      <c r="T1452" s="104"/>
    </row>
    <row r="1453" spans="1:20" hidden="1">
      <c r="A1453" t="str">
        <f t="shared" ca="1" si="2140"/>
        <v/>
      </c>
      <c r="L1453" s="57" t="str">
        <f t="shared" si="2141"/>
        <v/>
      </c>
      <c r="S1453" t="str">
        <f t="shared" si="2142"/>
        <v/>
      </c>
      <c r="T1453" s="104"/>
    </row>
    <row r="1454" spans="1:20" hidden="1">
      <c r="A1454" t="str">
        <f t="shared" ref="A1454:A1517" ca="1" si="2143">IF(B1454="","",INDIRECT("減額一覧!B"&amp;$P1454))</f>
        <v/>
      </c>
      <c r="L1454" s="57" t="str">
        <f t="shared" si="2141"/>
        <v/>
      </c>
      <c r="P1454" s="37">
        <v>233</v>
      </c>
      <c r="S1454" t="str">
        <f t="shared" si="2142"/>
        <v/>
      </c>
      <c r="T1454" s="104"/>
    </row>
    <row r="1455" spans="1:20" hidden="1">
      <c r="A1455" t="str">
        <f t="shared" ca="1" si="2143"/>
        <v/>
      </c>
      <c r="L1455" s="57" t="str">
        <f t="shared" si="2141"/>
        <v/>
      </c>
      <c r="P1455" s="37">
        <v>233</v>
      </c>
      <c r="S1455" t="str">
        <f t="shared" si="2142"/>
        <v/>
      </c>
      <c r="T1455" s="104"/>
    </row>
    <row r="1456" spans="1:20" hidden="1">
      <c r="A1456" t="str">
        <f t="shared" ca="1" si="2143"/>
        <v/>
      </c>
      <c r="L1456" s="57" t="str">
        <f t="shared" si="2141"/>
        <v/>
      </c>
      <c r="P1456" s="37">
        <v>233</v>
      </c>
      <c r="S1456" t="str">
        <f t="shared" si="2142"/>
        <v/>
      </c>
      <c r="T1456" s="104"/>
    </row>
    <row r="1457" spans="1:20" hidden="1">
      <c r="A1457" t="str">
        <f t="shared" ca="1" si="2143"/>
        <v/>
      </c>
      <c r="L1457" s="57" t="str">
        <f t="shared" si="2141"/>
        <v/>
      </c>
      <c r="P1457" s="37">
        <v>233</v>
      </c>
      <c r="S1457" t="str">
        <f t="shared" si="2142"/>
        <v/>
      </c>
      <c r="T1457" s="104"/>
    </row>
    <row r="1458" spans="1:20" hidden="1">
      <c r="A1458" t="str">
        <f t="shared" ca="1" si="2143"/>
        <v/>
      </c>
      <c r="L1458" s="57" t="str">
        <f t="shared" si="2141"/>
        <v/>
      </c>
      <c r="S1458" t="str">
        <f t="shared" si="2142"/>
        <v/>
      </c>
      <c r="T1458" s="104"/>
    </row>
    <row r="1459" spans="1:20" hidden="1">
      <c r="A1459" t="str">
        <f t="shared" ca="1" si="2143"/>
        <v/>
      </c>
      <c r="L1459" s="57" t="str">
        <f t="shared" si="2141"/>
        <v/>
      </c>
      <c r="P1459" s="37">
        <v>234</v>
      </c>
      <c r="S1459" t="str">
        <f t="shared" si="2142"/>
        <v/>
      </c>
      <c r="T1459" s="104"/>
    </row>
    <row r="1460" spans="1:20" hidden="1">
      <c r="A1460" t="str">
        <f t="shared" ca="1" si="2143"/>
        <v/>
      </c>
      <c r="L1460" s="57" t="str">
        <f t="shared" si="2141"/>
        <v/>
      </c>
      <c r="P1460" s="37">
        <v>234</v>
      </c>
      <c r="S1460" t="str">
        <f t="shared" si="2142"/>
        <v/>
      </c>
      <c r="T1460" s="104"/>
    </row>
    <row r="1461" spans="1:20" hidden="1">
      <c r="A1461" t="str">
        <f t="shared" ca="1" si="2143"/>
        <v/>
      </c>
      <c r="L1461" s="57" t="str">
        <f t="shared" si="2141"/>
        <v/>
      </c>
      <c r="P1461" s="37">
        <v>234</v>
      </c>
      <c r="S1461" t="str">
        <f t="shared" si="2142"/>
        <v/>
      </c>
      <c r="T1461" s="104"/>
    </row>
    <row r="1462" spans="1:20" hidden="1">
      <c r="A1462" t="str">
        <f t="shared" ca="1" si="2143"/>
        <v/>
      </c>
      <c r="L1462" s="57" t="str">
        <f t="shared" si="2141"/>
        <v/>
      </c>
      <c r="P1462" s="37">
        <v>234</v>
      </c>
      <c r="S1462" t="str">
        <f t="shared" si="2142"/>
        <v/>
      </c>
      <c r="T1462" s="104"/>
    </row>
    <row r="1463" spans="1:20" hidden="1">
      <c r="A1463" t="str">
        <f t="shared" ca="1" si="2143"/>
        <v/>
      </c>
      <c r="L1463" s="57" t="str">
        <f t="shared" si="2141"/>
        <v/>
      </c>
      <c r="S1463" t="str">
        <f t="shared" si="2142"/>
        <v/>
      </c>
      <c r="T1463" s="104"/>
    </row>
    <row r="1464" spans="1:20" hidden="1">
      <c r="A1464" t="str">
        <f t="shared" ca="1" si="2143"/>
        <v/>
      </c>
      <c r="L1464" s="57" t="str">
        <f t="shared" si="2141"/>
        <v/>
      </c>
      <c r="P1464" s="37">
        <v>235</v>
      </c>
      <c r="S1464" t="str">
        <f t="shared" si="2142"/>
        <v/>
      </c>
      <c r="T1464" s="104"/>
    </row>
    <row r="1465" spans="1:20" hidden="1">
      <c r="A1465" t="str">
        <f t="shared" ca="1" si="2143"/>
        <v/>
      </c>
      <c r="L1465" s="57" t="str">
        <f t="shared" si="2141"/>
        <v/>
      </c>
      <c r="P1465" s="37">
        <v>235</v>
      </c>
      <c r="S1465" t="str">
        <f t="shared" si="2142"/>
        <v/>
      </c>
      <c r="T1465" s="104"/>
    </row>
    <row r="1466" spans="1:20" hidden="1">
      <c r="A1466" t="str">
        <f t="shared" ca="1" si="2143"/>
        <v/>
      </c>
      <c r="L1466" s="57" t="str">
        <f t="shared" si="2141"/>
        <v/>
      </c>
      <c r="P1466" s="37">
        <v>235</v>
      </c>
      <c r="S1466" t="str">
        <f t="shared" si="2142"/>
        <v/>
      </c>
      <c r="T1466" s="104"/>
    </row>
    <row r="1467" spans="1:20" hidden="1">
      <c r="A1467" t="str">
        <f t="shared" ca="1" si="2143"/>
        <v/>
      </c>
      <c r="L1467" s="57" t="str">
        <f t="shared" si="2141"/>
        <v/>
      </c>
      <c r="P1467" s="37">
        <v>235</v>
      </c>
      <c r="S1467" t="str">
        <f t="shared" si="2142"/>
        <v/>
      </c>
      <c r="T1467" s="104"/>
    </row>
    <row r="1468" spans="1:20" hidden="1">
      <c r="A1468" t="str">
        <f t="shared" ca="1" si="2143"/>
        <v/>
      </c>
      <c r="L1468" s="57" t="str">
        <f t="shared" si="2141"/>
        <v/>
      </c>
      <c r="S1468" t="str">
        <f t="shared" si="2142"/>
        <v/>
      </c>
      <c r="T1468" s="104"/>
    </row>
    <row r="1469" spans="1:20" hidden="1">
      <c r="A1469" t="str">
        <f t="shared" ca="1" si="2143"/>
        <v/>
      </c>
      <c r="L1469" s="57" t="str">
        <f t="shared" si="2141"/>
        <v/>
      </c>
      <c r="P1469" s="37">
        <v>236</v>
      </c>
      <c r="S1469" t="str">
        <f t="shared" si="2142"/>
        <v/>
      </c>
      <c r="T1469" s="104"/>
    </row>
    <row r="1470" spans="1:20" hidden="1">
      <c r="A1470" t="str">
        <f t="shared" ca="1" si="2143"/>
        <v/>
      </c>
      <c r="L1470" s="57" t="str">
        <f t="shared" si="2141"/>
        <v/>
      </c>
      <c r="P1470" s="37">
        <v>236</v>
      </c>
      <c r="S1470" t="str">
        <f t="shared" si="2142"/>
        <v/>
      </c>
      <c r="T1470" s="104"/>
    </row>
    <row r="1471" spans="1:20" hidden="1">
      <c r="A1471" t="str">
        <f t="shared" ca="1" si="2143"/>
        <v/>
      </c>
      <c r="L1471" s="57" t="str">
        <f t="shared" si="2141"/>
        <v/>
      </c>
      <c r="P1471" s="37">
        <v>236</v>
      </c>
      <c r="S1471" t="str">
        <f t="shared" si="2142"/>
        <v/>
      </c>
      <c r="T1471" s="104"/>
    </row>
    <row r="1472" spans="1:20" hidden="1">
      <c r="A1472" t="str">
        <f t="shared" ca="1" si="2143"/>
        <v/>
      </c>
      <c r="L1472" s="57" t="str">
        <f t="shared" si="2141"/>
        <v/>
      </c>
      <c r="P1472" s="37">
        <v>236</v>
      </c>
      <c r="S1472" t="str">
        <f t="shared" si="2142"/>
        <v/>
      </c>
      <c r="T1472" s="104"/>
    </row>
    <row r="1473" spans="1:20" hidden="1">
      <c r="A1473" t="str">
        <f t="shared" ca="1" si="2143"/>
        <v/>
      </c>
      <c r="L1473" s="57" t="str">
        <f t="shared" si="2141"/>
        <v/>
      </c>
      <c r="S1473" t="str">
        <f t="shared" si="2142"/>
        <v/>
      </c>
      <c r="T1473" s="104"/>
    </row>
    <row r="1474" spans="1:20" hidden="1">
      <c r="A1474" t="str">
        <f t="shared" ca="1" si="2143"/>
        <v/>
      </c>
      <c r="L1474" s="57" t="str">
        <f t="shared" si="2141"/>
        <v/>
      </c>
      <c r="P1474" s="37">
        <v>237</v>
      </c>
      <c r="S1474" t="str">
        <f t="shared" si="2142"/>
        <v/>
      </c>
      <c r="T1474" s="104"/>
    </row>
    <row r="1475" spans="1:20" hidden="1">
      <c r="A1475" t="str">
        <f t="shared" ca="1" si="2143"/>
        <v/>
      </c>
      <c r="L1475" s="57" t="str">
        <f t="shared" si="2141"/>
        <v/>
      </c>
      <c r="P1475" s="37">
        <v>237</v>
      </c>
      <c r="S1475" t="str">
        <f t="shared" si="2142"/>
        <v/>
      </c>
      <c r="T1475" s="104"/>
    </row>
    <row r="1476" spans="1:20" hidden="1">
      <c r="A1476" t="str">
        <f t="shared" ca="1" si="2143"/>
        <v/>
      </c>
      <c r="L1476" s="57" t="str">
        <f t="shared" si="2141"/>
        <v/>
      </c>
      <c r="P1476" s="37">
        <v>237</v>
      </c>
      <c r="S1476" t="str">
        <f t="shared" si="2142"/>
        <v/>
      </c>
      <c r="T1476" s="104"/>
    </row>
    <row r="1477" spans="1:20" hidden="1">
      <c r="A1477" t="str">
        <f t="shared" ca="1" si="2143"/>
        <v/>
      </c>
      <c r="L1477" s="57" t="str">
        <f t="shared" si="2141"/>
        <v/>
      </c>
      <c r="P1477" s="37">
        <v>237</v>
      </c>
      <c r="S1477" t="str">
        <f t="shared" si="2142"/>
        <v/>
      </c>
      <c r="T1477" s="104"/>
    </row>
    <row r="1478" spans="1:20" hidden="1">
      <c r="A1478" t="str">
        <f t="shared" ca="1" si="2143"/>
        <v/>
      </c>
      <c r="L1478" s="57" t="str">
        <f t="shared" si="2141"/>
        <v/>
      </c>
      <c r="S1478" t="str">
        <f t="shared" si="2142"/>
        <v/>
      </c>
      <c r="T1478" s="104"/>
    </row>
    <row r="1479" spans="1:20" hidden="1">
      <c r="A1479" t="str">
        <f t="shared" ca="1" si="2143"/>
        <v/>
      </c>
      <c r="L1479" s="57" t="str">
        <f t="shared" si="2141"/>
        <v/>
      </c>
      <c r="P1479" s="37">
        <v>238</v>
      </c>
      <c r="S1479" t="str">
        <f t="shared" si="2142"/>
        <v/>
      </c>
      <c r="T1479" s="104"/>
    </row>
    <row r="1480" spans="1:20" hidden="1">
      <c r="A1480" t="str">
        <f t="shared" ca="1" si="2143"/>
        <v/>
      </c>
      <c r="L1480" s="57" t="str">
        <f t="shared" si="2141"/>
        <v/>
      </c>
      <c r="P1480" s="37">
        <v>238</v>
      </c>
      <c r="S1480" t="str">
        <f t="shared" si="2142"/>
        <v/>
      </c>
      <c r="T1480" s="104"/>
    </row>
    <row r="1481" spans="1:20" hidden="1">
      <c r="A1481" t="str">
        <f t="shared" ca="1" si="2143"/>
        <v/>
      </c>
      <c r="L1481" s="57" t="str">
        <f t="shared" si="2141"/>
        <v/>
      </c>
      <c r="P1481" s="37">
        <v>238</v>
      </c>
      <c r="S1481" t="str">
        <f t="shared" si="2142"/>
        <v/>
      </c>
      <c r="T1481" s="104"/>
    </row>
    <row r="1482" spans="1:20" hidden="1">
      <c r="A1482" t="str">
        <f t="shared" ca="1" si="2143"/>
        <v/>
      </c>
      <c r="L1482" s="57" t="str">
        <f t="shared" si="2141"/>
        <v/>
      </c>
      <c r="P1482" s="37">
        <v>238</v>
      </c>
      <c r="S1482" t="str">
        <f t="shared" si="2142"/>
        <v/>
      </c>
      <c r="T1482" s="104"/>
    </row>
    <row r="1483" spans="1:20" hidden="1">
      <c r="A1483" t="str">
        <f t="shared" ca="1" si="2143"/>
        <v/>
      </c>
      <c r="L1483" s="57" t="str">
        <f t="shared" si="2141"/>
        <v/>
      </c>
      <c r="S1483" t="str">
        <f t="shared" si="2142"/>
        <v/>
      </c>
      <c r="T1483" s="104"/>
    </row>
    <row r="1484" spans="1:20" hidden="1">
      <c r="A1484" t="str">
        <f t="shared" ca="1" si="2143"/>
        <v/>
      </c>
      <c r="L1484" s="57" t="str">
        <f t="shared" si="2141"/>
        <v/>
      </c>
      <c r="P1484" s="37">
        <v>239</v>
      </c>
      <c r="S1484" t="str">
        <f t="shared" si="2142"/>
        <v/>
      </c>
      <c r="T1484" s="104"/>
    </row>
    <row r="1485" spans="1:20" hidden="1">
      <c r="A1485" t="str">
        <f t="shared" ca="1" si="2143"/>
        <v/>
      </c>
      <c r="L1485" s="57" t="str">
        <f t="shared" si="2141"/>
        <v/>
      </c>
      <c r="P1485" s="37">
        <v>239</v>
      </c>
      <c r="S1485" t="str">
        <f t="shared" si="2142"/>
        <v/>
      </c>
      <c r="T1485" s="104"/>
    </row>
    <row r="1486" spans="1:20" hidden="1">
      <c r="A1486" t="str">
        <f t="shared" ca="1" si="2143"/>
        <v/>
      </c>
      <c r="L1486" s="57" t="str">
        <f t="shared" si="2141"/>
        <v/>
      </c>
      <c r="P1486" s="37">
        <v>239</v>
      </c>
      <c r="S1486" t="str">
        <f t="shared" si="2142"/>
        <v/>
      </c>
      <c r="T1486" s="104"/>
    </row>
    <row r="1487" spans="1:20" hidden="1">
      <c r="A1487" t="str">
        <f t="shared" ca="1" si="2143"/>
        <v/>
      </c>
      <c r="L1487" s="57" t="str">
        <f t="shared" si="2141"/>
        <v/>
      </c>
      <c r="P1487" s="37">
        <v>239</v>
      </c>
      <c r="S1487" t="str">
        <f t="shared" si="2142"/>
        <v/>
      </c>
      <c r="T1487" s="104"/>
    </row>
    <row r="1488" spans="1:20" hidden="1">
      <c r="A1488" t="str">
        <f t="shared" ca="1" si="2143"/>
        <v/>
      </c>
      <c r="L1488" s="57" t="str">
        <f t="shared" si="2141"/>
        <v/>
      </c>
      <c r="S1488" t="str">
        <f t="shared" si="2142"/>
        <v/>
      </c>
      <c r="T1488" s="104"/>
    </row>
    <row r="1489" spans="1:20" hidden="1">
      <c r="A1489" t="str">
        <f t="shared" ca="1" si="2143"/>
        <v/>
      </c>
      <c r="L1489" s="57" t="str">
        <f t="shared" si="2141"/>
        <v/>
      </c>
      <c r="P1489" s="37">
        <v>240</v>
      </c>
      <c r="S1489" t="str">
        <f t="shared" si="2142"/>
        <v/>
      </c>
      <c r="T1489" s="104"/>
    </row>
    <row r="1490" spans="1:20" hidden="1">
      <c r="A1490" t="str">
        <f t="shared" ca="1" si="2143"/>
        <v/>
      </c>
      <c r="L1490" s="57" t="str">
        <f t="shared" si="2141"/>
        <v/>
      </c>
      <c r="P1490" s="37">
        <v>240</v>
      </c>
      <c r="S1490" t="str">
        <f t="shared" si="2142"/>
        <v/>
      </c>
      <c r="T1490" s="104"/>
    </row>
    <row r="1491" spans="1:20" hidden="1">
      <c r="A1491" t="str">
        <f t="shared" ca="1" si="2143"/>
        <v/>
      </c>
      <c r="L1491" s="57" t="str">
        <f t="shared" si="2141"/>
        <v/>
      </c>
      <c r="P1491" s="37">
        <v>240</v>
      </c>
      <c r="S1491" t="str">
        <f t="shared" si="2142"/>
        <v/>
      </c>
      <c r="T1491" s="104"/>
    </row>
    <row r="1492" spans="1:20" hidden="1">
      <c r="A1492" t="str">
        <f t="shared" ca="1" si="2143"/>
        <v/>
      </c>
      <c r="L1492" s="57" t="str">
        <f t="shared" ref="L1492:L1555" si="2144">IF(OR(S1492="370",S1492="371",S1492="372",S1492="373",S1492="374",S1492="375",S1492="376",S1492="377",S1492="378",S1492="379",S1492="380",S1492="039",S1492="389"),"農集","")</f>
        <v/>
      </c>
      <c r="P1492" s="37">
        <v>240</v>
      </c>
      <c r="S1492" t="str">
        <f t="shared" ref="S1492:S1555" si="2145">IF(C1492="","",LEFT(TEXT(C1492,"000000000"),3))</f>
        <v/>
      </c>
      <c r="T1492" s="104"/>
    </row>
    <row r="1493" spans="1:20" hidden="1">
      <c r="A1493" t="str">
        <f t="shared" ca="1" si="2143"/>
        <v/>
      </c>
      <c r="L1493" s="57" t="str">
        <f t="shared" si="2144"/>
        <v/>
      </c>
      <c r="S1493" t="str">
        <f t="shared" si="2145"/>
        <v/>
      </c>
      <c r="T1493" s="104"/>
    </row>
    <row r="1494" spans="1:20" hidden="1">
      <c r="A1494" t="str">
        <f t="shared" ca="1" si="2143"/>
        <v/>
      </c>
      <c r="L1494" s="57" t="str">
        <f t="shared" si="2144"/>
        <v/>
      </c>
      <c r="P1494" s="37">
        <v>241</v>
      </c>
      <c r="S1494" t="str">
        <f t="shared" si="2145"/>
        <v/>
      </c>
      <c r="T1494" s="104"/>
    </row>
    <row r="1495" spans="1:20" hidden="1">
      <c r="A1495" t="str">
        <f t="shared" ca="1" si="2143"/>
        <v/>
      </c>
      <c r="L1495" s="57" t="str">
        <f t="shared" si="2144"/>
        <v/>
      </c>
      <c r="P1495" s="37">
        <v>241</v>
      </c>
      <c r="S1495" t="str">
        <f t="shared" si="2145"/>
        <v/>
      </c>
      <c r="T1495" s="104"/>
    </row>
    <row r="1496" spans="1:20" hidden="1">
      <c r="A1496" t="str">
        <f t="shared" ca="1" si="2143"/>
        <v/>
      </c>
      <c r="L1496" s="57" t="str">
        <f t="shared" si="2144"/>
        <v/>
      </c>
      <c r="P1496" s="37">
        <v>241</v>
      </c>
      <c r="S1496" t="str">
        <f t="shared" si="2145"/>
        <v/>
      </c>
      <c r="T1496" s="104"/>
    </row>
    <row r="1497" spans="1:20" hidden="1">
      <c r="A1497" t="str">
        <f t="shared" ca="1" si="2143"/>
        <v/>
      </c>
      <c r="L1497" s="57" t="str">
        <f t="shared" si="2144"/>
        <v/>
      </c>
      <c r="P1497" s="37">
        <v>241</v>
      </c>
      <c r="S1497" t="str">
        <f t="shared" si="2145"/>
        <v/>
      </c>
      <c r="T1497" s="104"/>
    </row>
    <row r="1498" spans="1:20" hidden="1">
      <c r="A1498" t="str">
        <f t="shared" ca="1" si="2143"/>
        <v/>
      </c>
      <c r="L1498" s="57" t="str">
        <f t="shared" si="2144"/>
        <v/>
      </c>
      <c r="S1498" t="str">
        <f t="shared" si="2145"/>
        <v/>
      </c>
      <c r="T1498" s="104"/>
    </row>
    <row r="1499" spans="1:20" hidden="1">
      <c r="A1499" t="str">
        <f t="shared" ca="1" si="2143"/>
        <v/>
      </c>
      <c r="L1499" s="57" t="str">
        <f t="shared" si="2144"/>
        <v/>
      </c>
      <c r="P1499" s="37">
        <v>242</v>
      </c>
      <c r="S1499" t="str">
        <f t="shared" si="2145"/>
        <v/>
      </c>
      <c r="T1499" s="104"/>
    </row>
    <row r="1500" spans="1:20" hidden="1">
      <c r="A1500" t="str">
        <f t="shared" ca="1" si="2143"/>
        <v/>
      </c>
      <c r="L1500" s="57" t="str">
        <f t="shared" si="2144"/>
        <v/>
      </c>
      <c r="P1500" s="37">
        <v>242</v>
      </c>
      <c r="S1500" t="str">
        <f t="shared" si="2145"/>
        <v/>
      </c>
      <c r="T1500" s="104"/>
    </row>
    <row r="1501" spans="1:20" hidden="1">
      <c r="A1501" t="str">
        <f t="shared" ca="1" si="2143"/>
        <v/>
      </c>
      <c r="L1501" s="57" t="str">
        <f t="shared" si="2144"/>
        <v/>
      </c>
      <c r="P1501" s="37">
        <v>242</v>
      </c>
      <c r="S1501" t="str">
        <f t="shared" si="2145"/>
        <v/>
      </c>
      <c r="T1501" s="104"/>
    </row>
    <row r="1502" spans="1:20" hidden="1">
      <c r="A1502" t="str">
        <f t="shared" ca="1" si="2143"/>
        <v/>
      </c>
      <c r="L1502" s="57" t="str">
        <f t="shared" si="2144"/>
        <v/>
      </c>
      <c r="P1502" s="37">
        <v>242</v>
      </c>
      <c r="S1502" t="str">
        <f t="shared" si="2145"/>
        <v/>
      </c>
      <c r="T1502" s="104"/>
    </row>
    <row r="1503" spans="1:20" hidden="1">
      <c r="A1503" t="str">
        <f t="shared" ca="1" si="2143"/>
        <v/>
      </c>
      <c r="L1503" s="57" t="str">
        <f t="shared" si="2144"/>
        <v/>
      </c>
      <c r="S1503" t="str">
        <f t="shared" si="2145"/>
        <v/>
      </c>
      <c r="T1503" s="104"/>
    </row>
    <row r="1504" spans="1:20" hidden="1">
      <c r="A1504" t="str">
        <f t="shared" ca="1" si="2143"/>
        <v/>
      </c>
      <c r="L1504" s="57" t="str">
        <f t="shared" si="2144"/>
        <v/>
      </c>
      <c r="P1504" s="37">
        <v>243</v>
      </c>
      <c r="S1504" t="str">
        <f t="shared" si="2145"/>
        <v/>
      </c>
      <c r="T1504" s="104"/>
    </row>
    <row r="1505" spans="1:20" hidden="1">
      <c r="A1505" t="str">
        <f t="shared" ca="1" si="2143"/>
        <v/>
      </c>
      <c r="L1505" s="57" t="str">
        <f t="shared" si="2144"/>
        <v/>
      </c>
      <c r="P1505" s="37">
        <v>243</v>
      </c>
      <c r="S1505" t="str">
        <f t="shared" si="2145"/>
        <v/>
      </c>
      <c r="T1505" s="104"/>
    </row>
    <row r="1506" spans="1:20" hidden="1">
      <c r="A1506" t="str">
        <f t="shared" ca="1" si="2143"/>
        <v/>
      </c>
      <c r="L1506" s="57" t="str">
        <f t="shared" si="2144"/>
        <v/>
      </c>
      <c r="P1506" s="37">
        <v>243</v>
      </c>
      <c r="S1506" t="str">
        <f t="shared" si="2145"/>
        <v/>
      </c>
      <c r="T1506" s="104"/>
    </row>
    <row r="1507" spans="1:20" hidden="1">
      <c r="A1507" t="str">
        <f t="shared" ca="1" si="2143"/>
        <v/>
      </c>
      <c r="L1507" s="57" t="str">
        <f t="shared" si="2144"/>
        <v/>
      </c>
      <c r="P1507" s="37">
        <v>243</v>
      </c>
      <c r="S1507" t="str">
        <f t="shared" si="2145"/>
        <v/>
      </c>
      <c r="T1507" s="104"/>
    </row>
    <row r="1508" spans="1:20" hidden="1">
      <c r="A1508" t="str">
        <f t="shared" ca="1" si="2143"/>
        <v/>
      </c>
      <c r="L1508" s="57" t="str">
        <f t="shared" si="2144"/>
        <v/>
      </c>
      <c r="S1508" t="str">
        <f t="shared" si="2145"/>
        <v/>
      </c>
      <c r="T1508" s="104"/>
    </row>
    <row r="1509" spans="1:20" hidden="1">
      <c r="A1509" t="str">
        <f t="shared" ca="1" si="2143"/>
        <v/>
      </c>
      <c r="L1509" s="57" t="str">
        <f t="shared" si="2144"/>
        <v/>
      </c>
      <c r="P1509" s="37">
        <v>244</v>
      </c>
      <c r="S1509" t="str">
        <f t="shared" si="2145"/>
        <v/>
      </c>
      <c r="T1509" s="104"/>
    </row>
    <row r="1510" spans="1:20" hidden="1">
      <c r="A1510" t="str">
        <f t="shared" ca="1" si="2143"/>
        <v/>
      </c>
      <c r="L1510" s="57" t="str">
        <f t="shared" si="2144"/>
        <v/>
      </c>
      <c r="P1510" s="37">
        <v>244</v>
      </c>
      <c r="S1510" t="str">
        <f t="shared" si="2145"/>
        <v/>
      </c>
      <c r="T1510" s="104"/>
    </row>
    <row r="1511" spans="1:20" hidden="1">
      <c r="A1511" t="str">
        <f t="shared" ca="1" si="2143"/>
        <v/>
      </c>
      <c r="L1511" s="57" t="str">
        <f t="shared" si="2144"/>
        <v/>
      </c>
      <c r="P1511" s="37">
        <v>244</v>
      </c>
      <c r="S1511" t="str">
        <f t="shared" si="2145"/>
        <v/>
      </c>
      <c r="T1511" s="104"/>
    </row>
    <row r="1512" spans="1:20" hidden="1">
      <c r="A1512" t="str">
        <f t="shared" ca="1" si="2143"/>
        <v/>
      </c>
      <c r="L1512" s="57" t="str">
        <f t="shared" si="2144"/>
        <v/>
      </c>
      <c r="P1512" s="37">
        <v>244</v>
      </c>
      <c r="S1512" t="str">
        <f t="shared" si="2145"/>
        <v/>
      </c>
      <c r="T1512" s="104"/>
    </row>
    <row r="1513" spans="1:20" hidden="1">
      <c r="A1513" t="str">
        <f t="shared" ca="1" si="2143"/>
        <v/>
      </c>
      <c r="L1513" s="57" t="str">
        <f t="shared" si="2144"/>
        <v/>
      </c>
      <c r="S1513" t="str">
        <f t="shared" si="2145"/>
        <v/>
      </c>
      <c r="T1513" s="104"/>
    </row>
    <row r="1514" spans="1:20" hidden="1">
      <c r="A1514" t="str">
        <f t="shared" ca="1" si="2143"/>
        <v/>
      </c>
      <c r="L1514" s="57" t="str">
        <f t="shared" si="2144"/>
        <v/>
      </c>
      <c r="P1514" s="37">
        <v>245</v>
      </c>
      <c r="S1514" t="str">
        <f t="shared" si="2145"/>
        <v/>
      </c>
      <c r="T1514" s="104"/>
    </row>
    <row r="1515" spans="1:20" hidden="1">
      <c r="A1515" t="str">
        <f t="shared" ca="1" si="2143"/>
        <v/>
      </c>
      <c r="L1515" s="57" t="str">
        <f t="shared" si="2144"/>
        <v/>
      </c>
      <c r="P1515" s="37">
        <v>245</v>
      </c>
      <c r="S1515" t="str">
        <f t="shared" si="2145"/>
        <v/>
      </c>
      <c r="T1515" s="104"/>
    </row>
    <row r="1516" spans="1:20" hidden="1">
      <c r="A1516" t="str">
        <f t="shared" ca="1" si="2143"/>
        <v/>
      </c>
      <c r="L1516" s="57" t="str">
        <f t="shared" si="2144"/>
        <v/>
      </c>
      <c r="P1516" s="37">
        <v>245</v>
      </c>
      <c r="S1516" t="str">
        <f t="shared" si="2145"/>
        <v/>
      </c>
      <c r="T1516" s="104"/>
    </row>
    <row r="1517" spans="1:20" hidden="1">
      <c r="A1517" t="str">
        <f t="shared" ca="1" si="2143"/>
        <v/>
      </c>
      <c r="L1517" s="57" t="str">
        <f t="shared" si="2144"/>
        <v/>
      </c>
      <c r="P1517" s="37">
        <v>245</v>
      </c>
      <c r="S1517" t="str">
        <f t="shared" si="2145"/>
        <v/>
      </c>
      <c r="T1517" s="104"/>
    </row>
    <row r="1518" spans="1:20" hidden="1">
      <c r="A1518" t="str">
        <f t="shared" ref="A1518:A1571" ca="1" si="2146">IF(B1518="","",INDIRECT("減額一覧!B"&amp;$P1518))</f>
        <v/>
      </c>
      <c r="L1518" s="57" t="str">
        <f t="shared" si="2144"/>
        <v/>
      </c>
      <c r="S1518" t="str">
        <f t="shared" si="2145"/>
        <v/>
      </c>
      <c r="T1518" s="104"/>
    </row>
    <row r="1519" spans="1:20" hidden="1">
      <c r="A1519" t="str">
        <f t="shared" ca="1" si="2146"/>
        <v/>
      </c>
      <c r="L1519" s="57" t="str">
        <f t="shared" si="2144"/>
        <v/>
      </c>
      <c r="P1519" s="37">
        <v>246</v>
      </c>
      <c r="S1519" t="str">
        <f t="shared" si="2145"/>
        <v/>
      </c>
      <c r="T1519" s="104"/>
    </row>
    <row r="1520" spans="1:20" hidden="1">
      <c r="A1520" t="str">
        <f t="shared" ca="1" si="2146"/>
        <v/>
      </c>
      <c r="L1520" s="57" t="str">
        <f t="shared" si="2144"/>
        <v/>
      </c>
      <c r="P1520" s="37">
        <v>246</v>
      </c>
      <c r="S1520" t="str">
        <f t="shared" si="2145"/>
        <v/>
      </c>
      <c r="T1520" s="104"/>
    </row>
    <row r="1521" spans="1:20" hidden="1">
      <c r="A1521" t="str">
        <f t="shared" ca="1" si="2146"/>
        <v/>
      </c>
      <c r="L1521" s="57" t="str">
        <f t="shared" si="2144"/>
        <v/>
      </c>
      <c r="P1521" s="37">
        <v>246</v>
      </c>
      <c r="S1521" t="str">
        <f t="shared" si="2145"/>
        <v/>
      </c>
      <c r="T1521" s="104"/>
    </row>
    <row r="1522" spans="1:20" hidden="1">
      <c r="A1522" t="str">
        <f t="shared" ca="1" si="2146"/>
        <v/>
      </c>
      <c r="L1522" s="57" t="str">
        <f t="shared" si="2144"/>
        <v/>
      </c>
      <c r="P1522" s="37">
        <v>246</v>
      </c>
      <c r="S1522" t="str">
        <f t="shared" si="2145"/>
        <v/>
      </c>
      <c r="T1522" s="104"/>
    </row>
    <row r="1523" spans="1:20" hidden="1">
      <c r="A1523" t="str">
        <f t="shared" ca="1" si="2146"/>
        <v/>
      </c>
      <c r="L1523" s="57" t="str">
        <f t="shared" si="2144"/>
        <v/>
      </c>
      <c r="S1523" t="str">
        <f t="shared" si="2145"/>
        <v/>
      </c>
      <c r="T1523" s="104"/>
    </row>
    <row r="1524" spans="1:20" hidden="1">
      <c r="A1524" t="str">
        <f t="shared" ca="1" si="2146"/>
        <v/>
      </c>
      <c r="L1524" s="57" t="str">
        <f t="shared" si="2144"/>
        <v/>
      </c>
      <c r="P1524" s="37">
        <v>247</v>
      </c>
      <c r="S1524" t="str">
        <f t="shared" si="2145"/>
        <v/>
      </c>
      <c r="T1524" s="104"/>
    </row>
    <row r="1525" spans="1:20" hidden="1">
      <c r="A1525" t="str">
        <f t="shared" ca="1" si="2146"/>
        <v/>
      </c>
      <c r="L1525" s="57" t="str">
        <f t="shared" si="2144"/>
        <v/>
      </c>
      <c r="P1525" s="37">
        <v>247</v>
      </c>
      <c r="S1525" t="str">
        <f t="shared" si="2145"/>
        <v/>
      </c>
      <c r="T1525" s="104"/>
    </row>
    <row r="1526" spans="1:20" hidden="1">
      <c r="A1526" t="str">
        <f t="shared" ca="1" si="2146"/>
        <v/>
      </c>
      <c r="L1526" s="57" t="str">
        <f t="shared" si="2144"/>
        <v/>
      </c>
      <c r="P1526" s="37">
        <v>247</v>
      </c>
      <c r="S1526" t="str">
        <f t="shared" si="2145"/>
        <v/>
      </c>
      <c r="T1526" s="104"/>
    </row>
    <row r="1527" spans="1:20" hidden="1">
      <c r="A1527" t="str">
        <f t="shared" ca="1" si="2146"/>
        <v/>
      </c>
      <c r="L1527" s="57" t="str">
        <f t="shared" si="2144"/>
        <v/>
      </c>
      <c r="P1527" s="37">
        <v>247</v>
      </c>
      <c r="S1527" t="str">
        <f t="shared" si="2145"/>
        <v/>
      </c>
      <c r="T1527" s="104"/>
    </row>
    <row r="1528" spans="1:20" hidden="1">
      <c r="A1528" t="str">
        <f t="shared" ca="1" si="2146"/>
        <v/>
      </c>
      <c r="L1528" s="57" t="str">
        <f t="shared" si="2144"/>
        <v/>
      </c>
      <c r="S1528" t="str">
        <f t="shared" si="2145"/>
        <v/>
      </c>
      <c r="T1528" s="104"/>
    </row>
    <row r="1529" spans="1:20" hidden="1">
      <c r="A1529" t="str">
        <f t="shared" ca="1" si="2146"/>
        <v/>
      </c>
      <c r="L1529" s="57" t="str">
        <f t="shared" si="2144"/>
        <v/>
      </c>
      <c r="P1529" s="37">
        <v>248</v>
      </c>
      <c r="S1529" t="str">
        <f t="shared" si="2145"/>
        <v/>
      </c>
      <c r="T1529" s="104"/>
    </row>
    <row r="1530" spans="1:20" hidden="1">
      <c r="A1530" t="str">
        <f t="shared" ca="1" si="2146"/>
        <v/>
      </c>
      <c r="L1530" s="57" t="str">
        <f t="shared" si="2144"/>
        <v/>
      </c>
      <c r="P1530" s="37">
        <v>248</v>
      </c>
      <c r="S1530" t="str">
        <f t="shared" si="2145"/>
        <v/>
      </c>
      <c r="T1530" s="104"/>
    </row>
    <row r="1531" spans="1:20" hidden="1">
      <c r="A1531" t="str">
        <f t="shared" ca="1" si="2146"/>
        <v/>
      </c>
      <c r="L1531" s="57" t="str">
        <f t="shared" si="2144"/>
        <v/>
      </c>
      <c r="P1531" s="37">
        <v>248</v>
      </c>
      <c r="S1531" t="str">
        <f t="shared" si="2145"/>
        <v/>
      </c>
      <c r="T1531" s="104"/>
    </row>
    <row r="1532" spans="1:20" hidden="1">
      <c r="A1532" t="str">
        <f t="shared" ca="1" si="2146"/>
        <v/>
      </c>
      <c r="L1532" s="57" t="str">
        <f t="shared" si="2144"/>
        <v/>
      </c>
      <c r="P1532" s="37">
        <v>248</v>
      </c>
      <c r="S1532" t="str">
        <f t="shared" si="2145"/>
        <v/>
      </c>
      <c r="T1532" s="104"/>
    </row>
    <row r="1533" spans="1:20" hidden="1">
      <c r="A1533" t="str">
        <f t="shared" ca="1" si="2146"/>
        <v/>
      </c>
      <c r="L1533" s="57" t="str">
        <f t="shared" si="2144"/>
        <v/>
      </c>
      <c r="S1533" t="str">
        <f t="shared" si="2145"/>
        <v/>
      </c>
      <c r="T1533" s="104"/>
    </row>
    <row r="1534" spans="1:20" hidden="1">
      <c r="A1534" t="str">
        <f t="shared" ca="1" si="2146"/>
        <v/>
      </c>
      <c r="L1534" s="57" t="str">
        <f t="shared" si="2144"/>
        <v/>
      </c>
      <c r="P1534" s="37">
        <v>249</v>
      </c>
      <c r="S1534" t="str">
        <f t="shared" si="2145"/>
        <v/>
      </c>
      <c r="T1534" s="104"/>
    </row>
    <row r="1535" spans="1:20" hidden="1">
      <c r="A1535" t="str">
        <f t="shared" ca="1" si="2146"/>
        <v/>
      </c>
      <c r="L1535" s="57" t="str">
        <f t="shared" si="2144"/>
        <v/>
      </c>
      <c r="P1535" s="37">
        <v>249</v>
      </c>
      <c r="S1535" t="str">
        <f t="shared" si="2145"/>
        <v/>
      </c>
      <c r="T1535" s="104"/>
    </row>
    <row r="1536" spans="1:20" hidden="1">
      <c r="A1536" t="str">
        <f t="shared" ca="1" si="2146"/>
        <v/>
      </c>
      <c r="L1536" s="57" t="str">
        <f t="shared" si="2144"/>
        <v/>
      </c>
      <c r="P1536" s="37">
        <v>249</v>
      </c>
      <c r="S1536" t="str">
        <f t="shared" si="2145"/>
        <v/>
      </c>
      <c r="T1536" s="104"/>
    </row>
    <row r="1537" spans="1:20" hidden="1">
      <c r="A1537" t="str">
        <f t="shared" ca="1" si="2146"/>
        <v/>
      </c>
      <c r="L1537" s="57" t="str">
        <f t="shared" si="2144"/>
        <v/>
      </c>
      <c r="P1537" s="37">
        <v>249</v>
      </c>
      <c r="S1537" t="str">
        <f t="shared" si="2145"/>
        <v/>
      </c>
      <c r="T1537" s="104"/>
    </row>
    <row r="1538" spans="1:20" hidden="1">
      <c r="A1538" t="str">
        <f t="shared" ca="1" si="2146"/>
        <v/>
      </c>
      <c r="L1538" s="57" t="str">
        <f t="shared" si="2144"/>
        <v/>
      </c>
      <c r="S1538" t="str">
        <f t="shared" si="2145"/>
        <v/>
      </c>
      <c r="T1538" s="104"/>
    </row>
    <row r="1539" spans="1:20" hidden="1">
      <c r="A1539" t="str">
        <f t="shared" ca="1" si="2146"/>
        <v/>
      </c>
      <c r="L1539" s="57" t="str">
        <f t="shared" si="2144"/>
        <v/>
      </c>
      <c r="P1539" s="37">
        <v>250</v>
      </c>
      <c r="S1539" t="str">
        <f t="shared" si="2145"/>
        <v/>
      </c>
      <c r="T1539" s="104"/>
    </row>
    <row r="1540" spans="1:20" hidden="1">
      <c r="A1540" t="str">
        <f t="shared" ca="1" si="2146"/>
        <v/>
      </c>
      <c r="L1540" s="57" t="str">
        <f t="shared" si="2144"/>
        <v/>
      </c>
      <c r="P1540" s="37">
        <v>250</v>
      </c>
      <c r="S1540" t="str">
        <f t="shared" si="2145"/>
        <v/>
      </c>
      <c r="T1540" s="104"/>
    </row>
    <row r="1541" spans="1:20" hidden="1">
      <c r="A1541" t="str">
        <f t="shared" ca="1" si="2146"/>
        <v/>
      </c>
      <c r="L1541" s="57" t="str">
        <f t="shared" si="2144"/>
        <v/>
      </c>
      <c r="P1541" s="37">
        <v>250</v>
      </c>
      <c r="S1541" t="str">
        <f t="shared" si="2145"/>
        <v/>
      </c>
      <c r="T1541" s="104"/>
    </row>
    <row r="1542" spans="1:20" hidden="1">
      <c r="A1542" t="str">
        <f t="shared" ca="1" si="2146"/>
        <v/>
      </c>
      <c r="L1542" s="57" t="str">
        <f t="shared" si="2144"/>
        <v/>
      </c>
      <c r="P1542" s="37">
        <v>250</v>
      </c>
      <c r="S1542" t="str">
        <f t="shared" si="2145"/>
        <v/>
      </c>
      <c r="T1542" s="104"/>
    </row>
    <row r="1543" spans="1:20" hidden="1">
      <c r="A1543" t="str">
        <f t="shared" ca="1" si="2146"/>
        <v/>
      </c>
      <c r="L1543" s="57" t="str">
        <f t="shared" si="2144"/>
        <v/>
      </c>
      <c r="S1543" t="str">
        <f t="shared" si="2145"/>
        <v/>
      </c>
      <c r="T1543" s="104"/>
    </row>
    <row r="1544" spans="1:20" hidden="1">
      <c r="A1544" t="str">
        <f t="shared" ca="1" si="2146"/>
        <v/>
      </c>
      <c r="L1544" s="57" t="str">
        <f t="shared" si="2144"/>
        <v/>
      </c>
      <c r="P1544" s="37">
        <v>251</v>
      </c>
      <c r="S1544" t="str">
        <f t="shared" si="2145"/>
        <v/>
      </c>
      <c r="T1544" s="104"/>
    </row>
    <row r="1545" spans="1:20" hidden="1">
      <c r="A1545" t="str">
        <f t="shared" ca="1" si="2146"/>
        <v/>
      </c>
      <c r="L1545" s="57" t="str">
        <f t="shared" si="2144"/>
        <v/>
      </c>
      <c r="P1545" s="37">
        <v>251</v>
      </c>
      <c r="S1545" t="str">
        <f t="shared" si="2145"/>
        <v/>
      </c>
      <c r="T1545" s="104"/>
    </row>
    <row r="1546" spans="1:20" hidden="1">
      <c r="A1546" t="str">
        <f t="shared" ca="1" si="2146"/>
        <v/>
      </c>
      <c r="L1546" s="57" t="str">
        <f t="shared" si="2144"/>
        <v/>
      </c>
      <c r="P1546" s="37">
        <v>251</v>
      </c>
      <c r="S1546" t="str">
        <f t="shared" si="2145"/>
        <v/>
      </c>
      <c r="T1546" s="104"/>
    </row>
    <row r="1547" spans="1:20" hidden="1">
      <c r="A1547" t="str">
        <f t="shared" ca="1" si="2146"/>
        <v/>
      </c>
      <c r="L1547" s="57" t="str">
        <f t="shared" si="2144"/>
        <v/>
      </c>
      <c r="P1547" s="37">
        <v>251</v>
      </c>
      <c r="S1547" t="str">
        <f t="shared" si="2145"/>
        <v/>
      </c>
      <c r="T1547" s="104"/>
    </row>
    <row r="1548" spans="1:20" hidden="1">
      <c r="A1548" t="str">
        <f t="shared" ca="1" si="2146"/>
        <v/>
      </c>
      <c r="L1548" s="57" t="str">
        <f t="shared" si="2144"/>
        <v/>
      </c>
      <c r="S1548" t="str">
        <f t="shared" si="2145"/>
        <v/>
      </c>
      <c r="T1548" s="104"/>
    </row>
    <row r="1549" spans="1:20" hidden="1">
      <c r="A1549" t="str">
        <f t="shared" ca="1" si="2146"/>
        <v/>
      </c>
      <c r="L1549" s="57" t="str">
        <f t="shared" si="2144"/>
        <v/>
      </c>
      <c r="P1549" s="37">
        <v>252</v>
      </c>
      <c r="S1549" t="str">
        <f t="shared" si="2145"/>
        <v/>
      </c>
      <c r="T1549" s="104"/>
    </row>
    <row r="1550" spans="1:20" hidden="1">
      <c r="A1550" t="str">
        <f t="shared" ca="1" si="2146"/>
        <v/>
      </c>
      <c r="L1550" s="57" t="str">
        <f t="shared" si="2144"/>
        <v/>
      </c>
      <c r="P1550" s="37">
        <v>252</v>
      </c>
      <c r="S1550" t="str">
        <f t="shared" si="2145"/>
        <v/>
      </c>
      <c r="T1550" s="104"/>
    </row>
    <row r="1551" spans="1:20" hidden="1">
      <c r="A1551" t="str">
        <f t="shared" ca="1" si="2146"/>
        <v/>
      </c>
      <c r="L1551" s="57" t="str">
        <f t="shared" si="2144"/>
        <v/>
      </c>
      <c r="P1551" s="37">
        <v>252</v>
      </c>
      <c r="S1551" t="str">
        <f t="shared" si="2145"/>
        <v/>
      </c>
      <c r="T1551" s="104"/>
    </row>
    <row r="1552" spans="1:20" hidden="1">
      <c r="A1552" t="str">
        <f t="shared" ca="1" si="2146"/>
        <v/>
      </c>
      <c r="L1552" s="57" t="str">
        <f t="shared" si="2144"/>
        <v/>
      </c>
      <c r="P1552" s="37">
        <v>252</v>
      </c>
      <c r="S1552" t="str">
        <f t="shared" si="2145"/>
        <v/>
      </c>
      <c r="T1552" s="104"/>
    </row>
    <row r="1553" spans="1:20" hidden="1">
      <c r="A1553" t="str">
        <f t="shared" ca="1" si="2146"/>
        <v/>
      </c>
      <c r="L1553" s="57" t="str">
        <f t="shared" si="2144"/>
        <v/>
      </c>
      <c r="S1553" t="str">
        <f t="shared" si="2145"/>
        <v/>
      </c>
      <c r="T1553" s="104"/>
    </row>
    <row r="1554" spans="1:20" hidden="1">
      <c r="A1554" t="str">
        <f t="shared" ca="1" si="2146"/>
        <v/>
      </c>
      <c r="L1554" s="57" t="str">
        <f t="shared" si="2144"/>
        <v/>
      </c>
      <c r="P1554" s="37">
        <v>253</v>
      </c>
      <c r="S1554" t="str">
        <f t="shared" si="2145"/>
        <v/>
      </c>
      <c r="T1554" s="104"/>
    </row>
    <row r="1555" spans="1:20" hidden="1">
      <c r="A1555" t="str">
        <f t="shared" ca="1" si="2146"/>
        <v/>
      </c>
      <c r="L1555" s="57" t="str">
        <f t="shared" si="2144"/>
        <v/>
      </c>
      <c r="P1555" s="37">
        <v>253</v>
      </c>
      <c r="S1555" t="str">
        <f t="shared" si="2145"/>
        <v/>
      </c>
      <c r="T1555" s="104"/>
    </row>
    <row r="1556" spans="1:20" hidden="1">
      <c r="A1556" t="str">
        <f t="shared" ca="1" si="2146"/>
        <v/>
      </c>
      <c r="L1556" s="57" t="str">
        <f t="shared" ref="L1556:L1571" si="2147">IF(OR(S1556="370",S1556="371",S1556="372",S1556="373",S1556="374",S1556="375",S1556="376",S1556="377",S1556="378",S1556="379",S1556="380",S1556="039",S1556="389"),"農集","")</f>
        <v/>
      </c>
      <c r="P1556" s="37">
        <v>253</v>
      </c>
      <c r="S1556" t="str">
        <f t="shared" ref="S1556:S1571" si="2148">IF(C1556="","",LEFT(TEXT(C1556,"000000000"),3))</f>
        <v/>
      </c>
      <c r="T1556" s="104"/>
    </row>
    <row r="1557" spans="1:20" hidden="1">
      <c r="A1557" t="str">
        <f t="shared" ca="1" si="2146"/>
        <v/>
      </c>
      <c r="L1557" s="57" t="str">
        <f t="shared" si="2147"/>
        <v/>
      </c>
      <c r="P1557" s="37">
        <v>253</v>
      </c>
      <c r="S1557" t="str">
        <f t="shared" si="2148"/>
        <v/>
      </c>
      <c r="T1557" s="104"/>
    </row>
    <row r="1558" spans="1:20" hidden="1">
      <c r="A1558" t="str">
        <f t="shared" ca="1" si="2146"/>
        <v/>
      </c>
      <c r="L1558" s="57" t="str">
        <f t="shared" si="2147"/>
        <v/>
      </c>
      <c r="S1558" t="str">
        <f t="shared" si="2148"/>
        <v/>
      </c>
      <c r="T1558" s="104"/>
    </row>
    <row r="1559" spans="1:20" hidden="1">
      <c r="A1559" t="str">
        <f t="shared" ca="1" si="2146"/>
        <v/>
      </c>
      <c r="L1559" s="57" t="str">
        <f t="shared" si="2147"/>
        <v/>
      </c>
      <c r="P1559" s="37">
        <v>254</v>
      </c>
      <c r="S1559" t="str">
        <f t="shared" si="2148"/>
        <v/>
      </c>
      <c r="T1559" s="104"/>
    </row>
    <row r="1560" spans="1:20" hidden="1">
      <c r="A1560" t="str">
        <f t="shared" ca="1" si="2146"/>
        <v/>
      </c>
      <c r="L1560" s="57" t="str">
        <f t="shared" si="2147"/>
        <v/>
      </c>
      <c r="P1560" s="37">
        <v>254</v>
      </c>
      <c r="S1560" t="str">
        <f t="shared" si="2148"/>
        <v/>
      </c>
      <c r="T1560" s="104"/>
    </row>
    <row r="1561" spans="1:20" hidden="1">
      <c r="A1561" t="str">
        <f t="shared" ca="1" si="2146"/>
        <v/>
      </c>
      <c r="L1561" s="57" t="str">
        <f t="shared" si="2147"/>
        <v/>
      </c>
      <c r="P1561" s="37">
        <v>254</v>
      </c>
      <c r="S1561" t="str">
        <f t="shared" si="2148"/>
        <v/>
      </c>
      <c r="T1561" s="104"/>
    </row>
    <row r="1562" spans="1:20" hidden="1">
      <c r="A1562" t="str">
        <f t="shared" ca="1" si="2146"/>
        <v/>
      </c>
      <c r="L1562" s="57" t="str">
        <f t="shared" si="2147"/>
        <v/>
      </c>
      <c r="P1562" s="37">
        <v>254</v>
      </c>
      <c r="S1562" t="str">
        <f t="shared" si="2148"/>
        <v/>
      </c>
      <c r="T1562" s="104"/>
    </row>
    <row r="1563" spans="1:20" hidden="1">
      <c r="A1563" t="str">
        <f t="shared" ca="1" si="2146"/>
        <v/>
      </c>
      <c r="L1563" s="57" t="str">
        <f t="shared" si="2147"/>
        <v/>
      </c>
      <c r="S1563" t="str">
        <f t="shared" si="2148"/>
        <v/>
      </c>
      <c r="T1563" s="104"/>
    </row>
    <row r="1564" spans="1:20" hidden="1">
      <c r="A1564" t="str">
        <f t="shared" ca="1" si="2146"/>
        <v/>
      </c>
      <c r="L1564" s="57" t="str">
        <f t="shared" si="2147"/>
        <v/>
      </c>
      <c r="P1564" s="37">
        <v>255</v>
      </c>
      <c r="S1564" t="str">
        <f t="shared" si="2148"/>
        <v/>
      </c>
      <c r="T1564" s="104"/>
    </row>
    <row r="1565" spans="1:20" hidden="1">
      <c r="A1565" t="str">
        <f t="shared" ca="1" si="2146"/>
        <v/>
      </c>
      <c r="L1565" s="57" t="str">
        <f t="shared" si="2147"/>
        <v/>
      </c>
      <c r="P1565" s="37">
        <v>255</v>
      </c>
      <c r="S1565" t="str">
        <f t="shared" si="2148"/>
        <v/>
      </c>
      <c r="T1565" s="104"/>
    </row>
    <row r="1566" spans="1:20" hidden="1">
      <c r="A1566" t="str">
        <f t="shared" ca="1" si="2146"/>
        <v/>
      </c>
      <c r="L1566" s="57" t="str">
        <f t="shared" si="2147"/>
        <v/>
      </c>
      <c r="P1566" s="37">
        <v>255</v>
      </c>
      <c r="S1566" t="str">
        <f t="shared" si="2148"/>
        <v/>
      </c>
      <c r="T1566" s="104"/>
    </row>
    <row r="1567" spans="1:20" hidden="1">
      <c r="A1567" t="str">
        <f t="shared" ca="1" si="2146"/>
        <v/>
      </c>
      <c r="L1567" s="57" t="str">
        <f t="shared" si="2147"/>
        <v/>
      </c>
      <c r="P1567" s="37">
        <v>255</v>
      </c>
      <c r="S1567" t="str">
        <f t="shared" si="2148"/>
        <v/>
      </c>
      <c r="T1567" s="104"/>
    </row>
    <row r="1568" spans="1:20" hidden="1">
      <c r="A1568" t="str">
        <f t="shared" ca="1" si="2146"/>
        <v/>
      </c>
      <c r="L1568" s="57" t="str">
        <f t="shared" si="2147"/>
        <v/>
      </c>
      <c r="S1568" t="str">
        <f t="shared" si="2148"/>
        <v/>
      </c>
      <c r="T1568" s="104"/>
    </row>
    <row r="1569" spans="1:20" hidden="1">
      <c r="A1569" t="str">
        <f t="shared" ca="1" si="2146"/>
        <v/>
      </c>
      <c r="L1569" s="57" t="str">
        <f t="shared" si="2147"/>
        <v/>
      </c>
      <c r="P1569" s="37">
        <v>256</v>
      </c>
      <c r="S1569" t="str">
        <f t="shared" si="2148"/>
        <v/>
      </c>
      <c r="T1569" s="104"/>
    </row>
    <row r="1570" spans="1:20" hidden="1">
      <c r="A1570" t="str">
        <f t="shared" ca="1" si="2146"/>
        <v/>
      </c>
      <c r="L1570" s="57" t="str">
        <f t="shared" si="2147"/>
        <v/>
      </c>
      <c r="P1570" s="37">
        <v>256</v>
      </c>
      <c r="S1570" t="str">
        <f t="shared" si="2148"/>
        <v/>
      </c>
      <c r="T1570" s="104"/>
    </row>
    <row r="1571" spans="1:20" hidden="1">
      <c r="A1571" t="str">
        <f t="shared" ca="1" si="2146"/>
        <v/>
      </c>
      <c r="L1571" s="57" t="str">
        <f t="shared" si="2147"/>
        <v/>
      </c>
      <c r="P1571" s="37">
        <v>256</v>
      </c>
      <c r="S1571" t="str">
        <f t="shared" si="2148"/>
        <v/>
      </c>
      <c r="T1571" s="104"/>
    </row>
    <row r="1572" spans="1:20">
      <c r="P1572" s="37">
        <v>256</v>
      </c>
      <c r="T1572" s="104"/>
    </row>
    <row r="1574" spans="1:20">
      <c r="P1574" s="37">
        <v>257</v>
      </c>
    </row>
    <row r="1575" spans="1:20">
      <c r="P1575" s="37">
        <v>257</v>
      </c>
    </row>
    <row r="1576" spans="1:20">
      <c r="P1576" s="37">
        <v>257</v>
      </c>
    </row>
    <row r="1577" spans="1:20">
      <c r="P1577" s="37">
        <v>257</v>
      </c>
    </row>
    <row r="1579" spans="1:20">
      <c r="P1579" s="37">
        <v>258</v>
      </c>
    </row>
    <row r="1580" spans="1:20">
      <c r="P1580" s="37">
        <v>258</v>
      </c>
    </row>
    <row r="1581" spans="1:20">
      <c r="P1581" s="37">
        <v>258</v>
      </c>
    </row>
    <row r="1582" spans="1:20">
      <c r="P1582" s="37">
        <v>258</v>
      </c>
    </row>
    <row r="1584" spans="1:20">
      <c r="P1584" s="37">
        <v>259</v>
      </c>
    </row>
    <row r="1585" spans="16:16">
      <c r="P1585" s="37">
        <v>259</v>
      </c>
    </row>
    <row r="1586" spans="16:16">
      <c r="P1586" s="37">
        <v>259</v>
      </c>
    </row>
    <row r="1587" spans="16:16">
      <c r="P1587" s="37">
        <v>259</v>
      </c>
    </row>
    <row r="1589" spans="16:16">
      <c r="P1589" s="37">
        <v>260</v>
      </c>
    </row>
    <row r="1590" spans="16:16">
      <c r="P1590" s="37">
        <v>260</v>
      </c>
    </row>
    <row r="1591" spans="16:16">
      <c r="P1591" s="37">
        <v>260</v>
      </c>
    </row>
    <row r="1592" spans="16:16">
      <c r="P1592" s="37">
        <v>260</v>
      </c>
    </row>
    <row r="1594" spans="16:16">
      <c r="P1594" s="37">
        <v>261</v>
      </c>
    </row>
    <row r="1595" spans="16:16">
      <c r="P1595" s="37">
        <v>261</v>
      </c>
    </row>
    <row r="1596" spans="16:16">
      <c r="P1596" s="37">
        <v>261</v>
      </c>
    </row>
    <row r="1597" spans="16:16">
      <c r="P1597" s="37">
        <v>261</v>
      </c>
    </row>
    <row r="1599" spans="16:16">
      <c r="P1599" s="37">
        <v>262</v>
      </c>
    </row>
    <row r="1600" spans="16:16">
      <c r="P1600" s="37">
        <v>262</v>
      </c>
    </row>
    <row r="1601" spans="16:16">
      <c r="P1601" s="37">
        <v>262</v>
      </c>
    </row>
    <row r="1602" spans="16:16">
      <c r="P1602" s="37">
        <v>262</v>
      </c>
    </row>
    <row r="1604" spans="16:16">
      <c r="P1604" s="37">
        <v>263</v>
      </c>
    </row>
    <row r="1605" spans="16:16">
      <c r="P1605" s="37">
        <v>263</v>
      </c>
    </row>
    <row r="1606" spans="16:16">
      <c r="P1606" s="37">
        <v>263</v>
      </c>
    </row>
    <row r="1607" spans="16:16">
      <c r="P1607" s="37">
        <v>263</v>
      </c>
    </row>
    <row r="1609" spans="16:16">
      <c r="P1609" s="37">
        <v>264</v>
      </c>
    </row>
    <row r="1610" spans="16:16">
      <c r="P1610" s="37">
        <v>264</v>
      </c>
    </row>
    <row r="1611" spans="16:16">
      <c r="P1611" s="37">
        <v>264</v>
      </c>
    </row>
    <row r="1612" spans="16:16">
      <c r="P1612" s="37">
        <v>264</v>
      </c>
    </row>
    <row r="1614" spans="16:16">
      <c r="P1614" s="37">
        <v>265</v>
      </c>
    </row>
    <row r="1615" spans="16:16">
      <c r="P1615" s="37">
        <v>265</v>
      </c>
    </row>
    <row r="1616" spans="16:16">
      <c r="P1616" s="37">
        <v>265</v>
      </c>
    </row>
    <row r="1617" spans="16:16">
      <c r="P1617" s="37">
        <v>265</v>
      </c>
    </row>
    <row r="1619" spans="16:16">
      <c r="P1619" s="37">
        <v>266</v>
      </c>
    </row>
    <row r="1620" spans="16:16">
      <c r="P1620" s="37">
        <v>266</v>
      </c>
    </row>
    <row r="1621" spans="16:16">
      <c r="P1621" s="37">
        <v>266</v>
      </c>
    </row>
    <row r="1622" spans="16:16">
      <c r="P1622" s="37">
        <v>266</v>
      </c>
    </row>
    <row r="1624" spans="16:16">
      <c r="P1624" s="37">
        <v>267</v>
      </c>
    </row>
    <row r="1625" spans="16:16">
      <c r="P1625" s="37">
        <v>267</v>
      </c>
    </row>
    <row r="1626" spans="16:16">
      <c r="P1626" s="37">
        <v>267</v>
      </c>
    </row>
    <row r="1627" spans="16:16">
      <c r="P1627" s="37">
        <v>267</v>
      </c>
    </row>
    <row r="1629" spans="16:16">
      <c r="P1629" s="37">
        <v>268</v>
      </c>
    </row>
    <row r="1630" spans="16:16">
      <c r="P1630" s="37">
        <v>268</v>
      </c>
    </row>
    <row r="1631" spans="16:16">
      <c r="P1631" s="37">
        <v>268</v>
      </c>
    </row>
    <row r="1632" spans="16:16">
      <c r="P1632" s="37">
        <v>268</v>
      </c>
    </row>
    <row r="1634" spans="16:16">
      <c r="P1634" s="37">
        <v>269</v>
      </c>
    </row>
    <row r="1635" spans="16:16">
      <c r="P1635" s="37">
        <v>269</v>
      </c>
    </row>
    <row r="1636" spans="16:16">
      <c r="P1636" s="37">
        <v>269</v>
      </c>
    </row>
    <row r="1637" spans="16:16">
      <c r="P1637" s="37">
        <v>269</v>
      </c>
    </row>
    <row r="1639" spans="16:16">
      <c r="P1639" s="37">
        <v>270</v>
      </c>
    </row>
    <row r="1640" spans="16:16">
      <c r="P1640" s="37">
        <v>270</v>
      </c>
    </row>
    <row r="1641" spans="16:16">
      <c r="P1641" s="37">
        <v>270</v>
      </c>
    </row>
    <row r="1642" spans="16:16">
      <c r="P1642" s="37">
        <v>270</v>
      </c>
    </row>
    <row r="1644" spans="16:16">
      <c r="P1644" s="37">
        <v>271</v>
      </c>
    </row>
    <row r="1645" spans="16:16">
      <c r="P1645" s="37">
        <v>271</v>
      </c>
    </row>
    <row r="1646" spans="16:16">
      <c r="P1646" s="37">
        <v>271</v>
      </c>
    </row>
    <row r="1647" spans="16:16">
      <c r="P1647" s="37">
        <v>271</v>
      </c>
    </row>
    <row r="1649" spans="16:16">
      <c r="P1649" s="37">
        <v>272</v>
      </c>
    </row>
    <row r="1650" spans="16:16">
      <c r="P1650" s="37">
        <v>272</v>
      </c>
    </row>
    <row r="1651" spans="16:16">
      <c r="P1651" s="37">
        <v>272</v>
      </c>
    </row>
    <row r="1652" spans="16:16">
      <c r="P1652" s="37">
        <v>272</v>
      </c>
    </row>
    <row r="1654" spans="16:16">
      <c r="P1654" s="37">
        <v>273</v>
      </c>
    </row>
    <row r="1655" spans="16:16">
      <c r="P1655" s="37">
        <v>273</v>
      </c>
    </row>
    <row r="1656" spans="16:16">
      <c r="P1656" s="37">
        <v>273</v>
      </c>
    </row>
    <row r="1657" spans="16:16">
      <c r="P1657" s="37">
        <v>273</v>
      </c>
    </row>
    <row r="1659" spans="16:16">
      <c r="P1659" s="37">
        <v>274</v>
      </c>
    </row>
    <row r="1660" spans="16:16">
      <c r="P1660" s="37">
        <v>274</v>
      </c>
    </row>
    <row r="1661" spans="16:16">
      <c r="P1661" s="37">
        <v>274</v>
      </c>
    </row>
    <row r="1662" spans="16:16">
      <c r="P1662" s="37">
        <v>274</v>
      </c>
    </row>
    <row r="1664" spans="16:16">
      <c r="P1664" s="37">
        <v>275</v>
      </c>
    </row>
    <row r="1665" spans="16:16">
      <c r="P1665" s="37">
        <v>275</v>
      </c>
    </row>
    <row r="1666" spans="16:16">
      <c r="P1666" s="37">
        <v>275</v>
      </c>
    </row>
    <row r="1667" spans="16:16">
      <c r="P1667" s="37">
        <v>275</v>
      </c>
    </row>
    <row r="1669" spans="16:16">
      <c r="P1669" s="37">
        <v>276</v>
      </c>
    </row>
    <row r="1670" spans="16:16">
      <c r="P1670" s="37">
        <v>276</v>
      </c>
    </row>
    <row r="1671" spans="16:16">
      <c r="P1671" s="37">
        <v>276</v>
      </c>
    </row>
    <row r="1672" spans="16:16">
      <c r="P1672" s="37">
        <v>276</v>
      </c>
    </row>
    <row r="1674" spans="16:16">
      <c r="P1674" s="37">
        <v>277</v>
      </c>
    </row>
    <row r="1675" spans="16:16">
      <c r="P1675" s="37">
        <v>277</v>
      </c>
    </row>
    <row r="1676" spans="16:16">
      <c r="P1676" s="37">
        <v>277</v>
      </c>
    </row>
    <row r="1677" spans="16:16">
      <c r="P1677" s="37">
        <v>277</v>
      </c>
    </row>
    <row r="1679" spans="16:16">
      <c r="P1679" s="37">
        <v>278</v>
      </c>
    </row>
    <row r="1680" spans="16:16">
      <c r="P1680" s="37">
        <v>278</v>
      </c>
    </row>
    <row r="1681" spans="16:16">
      <c r="P1681" s="37">
        <v>278</v>
      </c>
    </row>
    <row r="1682" spans="16:16">
      <c r="P1682" s="37">
        <v>278</v>
      </c>
    </row>
    <row r="1684" spans="16:16">
      <c r="P1684" s="37">
        <v>279</v>
      </c>
    </row>
    <row r="1685" spans="16:16">
      <c r="P1685" s="37">
        <v>279</v>
      </c>
    </row>
    <row r="1686" spans="16:16">
      <c r="P1686" s="37">
        <v>279</v>
      </c>
    </row>
    <row r="1687" spans="16:16">
      <c r="P1687" s="37">
        <v>279</v>
      </c>
    </row>
    <row r="1689" spans="16:16">
      <c r="P1689" s="37">
        <v>280</v>
      </c>
    </row>
    <row r="1690" spans="16:16">
      <c r="P1690" s="37">
        <v>280</v>
      </c>
    </row>
    <row r="1691" spans="16:16">
      <c r="P1691" s="37">
        <v>280</v>
      </c>
    </row>
    <row r="1692" spans="16:16">
      <c r="P1692" s="37">
        <v>280</v>
      </c>
    </row>
    <row r="1694" spans="16:16">
      <c r="P1694" s="37">
        <v>281</v>
      </c>
    </row>
    <row r="1695" spans="16:16">
      <c r="P1695" s="37">
        <v>281</v>
      </c>
    </row>
    <row r="1696" spans="16:16">
      <c r="P1696" s="37">
        <v>281</v>
      </c>
    </row>
    <row r="1697" spans="16:16">
      <c r="P1697" s="37">
        <v>281</v>
      </c>
    </row>
    <row r="1699" spans="16:16">
      <c r="P1699" s="37">
        <v>282</v>
      </c>
    </row>
    <row r="1700" spans="16:16">
      <c r="P1700" s="37">
        <v>282</v>
      </c>
    </row>
    <row r="1701" spans="16:16">
      <c r="P1701" s="37">
        <v>282</v>
      </c>
    </row>
    <row r="1702" spans="16:16">
      <c r="P1702" s="37">
        <v>282</v>
      </c>
    </row>
    <row r="1704" spans="16:16">
      <c r="P1704" s="37">
        <v>283</v>
      </c>
    </row>
    <row r="1705" spans="16:16">
      <c r="P1705" s="37">
        <v>283</v>
      </c>
    </row>
    <row r="1706" spans="16:16">
      <c r="P1706" s="37">
        <v>283</v>
      </c>
    </row>
    <row r="1707" spans="16:16">
      <c r="P1707" s="37">
        <v>283</v>
      </c>
    </row>
    <row r="1709" spans="16:16">
      <c r="P1709" s="37">
        <v>284</v>
      </c>
    </row>
    <row r="1710" spans="16:16">
      <c r="P1710" s="37">
        <v>284</v>
      </c>
    </row>
    <row r="1711" spans="16:16">
      <c r="P1711" s="37">
        <v>284</v>
      </c>
    </row>
    <row r="1712" spans="16:16">
      <c r="P1712" s="37">
        <v>284</v>
      </c>
    </row>
    <row r="1714" spans="16:16">
      <c r="P1714" s="37">
        <v>285</v>
      </c>
    </row>
    <row r="1715" spans="16:16">
      <c r="P1715" s="37">
        <v>285</v>
      </c>
    </row>
    <row r="1716" spans="16:16">
      <c r="P1716" s="37">
        <v>285</v>
      </c>
    </row>
    <row r="1717" spans="16:16">
      <c r="P1717" s="37">
        <v>285</v>
      </c>
    </row>
    <row r="1719" spans="16:16">
      <c r="P1719" s="37">
        <v>286</v>
      </c>
    </row>
    <row r="1720" spans="16:16">
      <c r="P1720" s="37">
        <v>286</v>
      </c>
    </row>
    <row r="1721" spans="16:16">
      <c r="P1721" s="37">
        <v>286</v>
      </c>
    </row>
    <row r="1722" spans="16:16">
      <c r="P1722" s="37">
        <v>286</v>
      </c>
    </row>
    <row r="1724" spans="16:16">
      <c r="P1724" s="37">
        <v>287</v>
      </c>
    </row>
    <row r="1725" spans="16:16">
      <c r="P1725" s="37">
        <v>287</v>
      </c>
    </row>
    <row r="1726" spans="16:16">
      <c r="P1726" s="37">
        <v>287</v>
      </c>
    </row>
    <row r="1727" spans="16:16">
      <c r="P1727" s="37">
        <v>287</v>
      </c>
    </row>
    <row r="1729" spans="16:16">
      <c r="P1729" s="37">
        <v>288</v>
      </c>
    </row>
    <row r="1730" spans="16:16">
      <c r="P1730" s="37">
        <v>288</v>
      </c>
    </row>
    <row r="1731" spans="16:16">
      <c r="P1731" s="37">
        <v>288</v>
      </c>
    </row>
    <row r="1732" spans="16:16">
      <c r="P1732" s="37">
        <v>288</v>
      </c>
    </row>
    <row r="1734" spans="16:16">
      <c r="P1734" s="37">
        <v>289</v>
      </c>
    </row>
    <row r="1735" spans="16:16">
      <c r="P1735" s="37">
        <v>289</v>
      </c>
    </row>
    <row r="1736" spans="16:16">
      <c r="P1736" s="37">
        <v>289</v>
      </c>
    </row>
    <row r="1737" spans="16:16">
      <c r="P1737" s="37">
        <v>289</v>
      </c>
    </row>
    <row r="1739" spans="16:16">
      <c r="P1739" s="37">
        <v>290</v>
      </c>
    </row>
    <row r="1740" spans="16:16">
      <c r="P1740" s="37">
        <v>290</v>
      </c>
    </row>
    <row r="1741" spans="16:16">
      <c r="P1741" s="37">
        <v>290</v>
      </c>
    </row>
    <row r="1742" spans="16:16">
      <c r="P1742" s="37">
        <v>290</v>
      </c>
    </row>
    <row r="1744" spans="16:16">
      <c r="P1744" s="37">
        <v>291</v>
      </c>
    </row>
    <row r="1745" spans="16:16">
      <c r="P1745" s="37">
        <v>291</v>
      </c>
    </row>
    <row r="1746" spans="16:16">
      <c r="P1746" s="37">
        <v>291</v>
      </c>
    </row>
    <row r="1747" spans="16:16">
      <c r="P1747" s="37">
        <v>291</v>
      </c>
    </row>
    <row r="1749" spans="16:16">
      <c r="P1749" s="37">
        <v>292</v>
      </c>
    </row>
    <row r="1750" spans="16:16">
      <c r="P1750" s="37">
        <v>292</v>
      </c>
    </row>
    <row r="1751" spans="16:16">
      <c r="P1751" s="37">
        <v>292</v>
      </c>
    </row>
    <row r="1752" spans="16:16">
      <c r="P1752" s="37">
        <v>292</v>
      </c>
    </row>
    <row r="1754" spans="16:16">
      <c r="P1754" s="37">
        <v>293</v>
      </c>
    </row>
    <row r="1755" spans="16:16">
      <c r="P1755" s="37">
        <v>293</v>
      </c>
    </row>
    <row r="1756" spans="16:16">
      <c r="P1756" s="37">
        <v>293</v>
      </c>
    </row>
    <row r="1757" spans="16:16">
      <c r="P1757" s="37">
        <v>293</v>
      </c>
    </row>
    <row r="1759" spans="16:16">
      <c r="P1759" s="37">
        <v>294</v>
      </c>
    </row>
    <row r="1760" spans="16:16">
      <c r="P1760" s="37">
        <v>294</v>
      </c>
    </row>
    <row r="1761" spans="16:16">
      <c r="P1761" s="37">
        <v>294</v>
      </c>
    </row>
    <row r="1762" spans="16:16">
      <c r="P1762" s="37">
        <v>294</v>
      </c>
    </row>
    <row r="1764" spans="16:16">
      <c r="P1764" s="37">
        <v>295</v>
      </c>
    </row>
    <row r="1765" spans="16:16">
      <c r="P1765" s="37">
        <v>295</v>
      </c>
    </row>
    <row r="1766" spans="16:16">
      <c r="P1766" s="37">
        <v>295</v>
      </c>
    </row>
    <row r="1767" spans="16:16">
      <c r="P1767" s="37">
        <v>295</v>
      </c>
    </row>
    <row r="1769" spans="16:16">
      <c r="P1769" s="37">
        <v>296</v>
      </c>
    </row>
    <row r="1770" spans="16:16">
      <c r="P1770" s="37">
        <v>296</v>
      </c>
    </row>
    <row r="1771" spans="16:16">
      <c r="P1771" s="37">
        <v>296</v>
      </c>
    </row>
    <row r="1772" spans="16:16">
      <c r="P1772" s="37">
        <v>296</v>
      </c>
    </row>
    <row r="1774" spans="16:16">
      <c r="P1774" s="37">
        <v>297</v>
      </c>
    </row>
    <row r="1775" spans="16:16">
      <c r="P1775" s="37">
        <v>297</v>
      </c>
    </row>
    <row r="1776" spans="16:16">
      <c r="P1776" s="37">
        <v>297</v>
      </c>
    </row>
    <row r="1777" spans="16:16">
      <c r="P1777" s="37">
        <v>297</v>
      </c>
    </row>
    <row r="1779" spans="16:16">
      <c r="P1779" s="37">
        <v>298</v>
      </c>
    </row>
    <row r="1780" spans="16:16">
      <c r="P1780" s="37">
        <v>298</v>
      </c>
    </row>
    <row r="1781" spans="16:16">
      <c r="P1781" s="37">
        <v>298</v>
      </c>
    </row>
    <row r="1782" spans="16:16">
      <c r="P1782" s="37">
        <v>298</v>
      </c>
    </row>
    <row r="1784" spans="16:16">
      <c r="P1784" s="37">
        <v>299</v>
      </c>
    </row>
    <row r="1785" spans="16:16">
      <c r="P1785" s="37">
        <v>299</v>
      </c>
    </row>
    <row r="1786" spans="16:16">
      <c r="P1786" s="37">
        <v>299</v>
      </c>
    </row>
    <row r="1787" spans="16:16">
      <c r="P1787" s="37">
        <v>299</v>
      </c>
    </row>
    <row r="1789" spans="16:16">
      <c r="P1789" s="37">
        <v>300</v>
      </c>
    </row>
    <row r="1790" spans="16:16">
      <c r="P1790" s="37">
        <v>300</v>
      </c>
    </row>
    <row r="1791" spans="16:16">
      <c r="P1791" s="37">
        <v>300</v>
      </c>
    </row>
    <row r="1792" spans="16:16">
      <c r="P1792" s="37">
        <v>300</v>
      </c>
    </row>
    <row r="1794" spans="16:16">
      <c r="P1794" s="37">
        <v>301</v>
      </c>
    </row>
    <row r="1795" spans="16:16">
      <c r="P1795" s="37">
        <v>301</v>
      </c>
    </row>
    <row r="1796" spans="16:16">
      <c r="P1796" s="37">
        <v>301</v>
      </c>
    </row>
    <row r="1797" spans="16:16">
      <c r="P1797" s="37">
        <v>301</v>
      </c>
    </row>
    <row r="1799" spans="16:16">
      <c r="P1799" s="37">
        <v>302</v>
      </c>
    </row>
    <row r="1800" spans="16:16">
      <c r="P1800" s="37">
        <v>302</v>
      </c>
    </row>
    <row r="1801" spans="16:16">
      <c r="P1801" s="37">
        <v>302</v>
      </c>
    </row>
    <row r="1802" spans="16:16">
      <c r="P1802" s="37">
        <v>302</v>
      </c>
    </row>
    <row r="1804" spans="16:16">
      <c r="P1804" s="37">
        <v>303</v>
      </c>
    </row>
    <row r="1805" spans="16:16">
      <c r="P1805" s="37">
        <v>303</v>
      </c>
    </row>
    <row r="1806" spans="16:16">
      <c r="P1806" s="37">
        <v>303</v>
      </c>
    </row>
    <row r="1807" spans="16:16">
      <c r="P1807" s="37">
        <v>303</v>
      </c>
    </row>
    <row r="1809" spans="16:16">
      <c r="P1809" s="37">
        <v>304</v>
      </c>
    </row>
    <row r="1810" spans="16:16">
      <c r="P1810" s="37">
        <v>304</v>
      </c>
    </row>
    <row r="1811" spans="16:16">
      <c r="P1811" s="37">
        <v>304</v>
      </c>
    </row>
    <row r="1812" spans="16:16">
      <c r="P1812" s="37">
        <v>304</v>
      </c>
    </row>
    <row r="1814" spans="16:16">
      <c r="P1814" s="37">
        <v>305</v>
      </c>
    </row>
    <row r="1815" spans="16:16">
      <c r="P1815" s="37">
        <v>305</v>
      </c>
    </row>
    <row r="1816" spans="16:16">
      <c r="P1816" s="37">
        <v>305</v>
      </c>
    </row>
    <row r="1817" spans="16:16">
      <c r="P1817" s="37">
        <v>305</v>
      </c>
    </row>
    <row r="1819" spans="16:16">
      <c r="P1819" s="37">
        <v>306</v>
      </c>
    </row>
    <row r="1820" spans="16:16">
      <c r="P1820" s="37">
        <v>306</v>
      </c>
    </row>
    <row r="1821" spans="16:16">
      <c r="P1821" s="37">
        <v>306</v>
      </c>
    </row>
    <row r="1822" spans="16:16">
      <c r="P1822" s="37">
        <v>306</v>
      </c>
    </row>
    <row r="1824" spans="16:16">
      <c r="P1824" s="37">
        <v>307</v>
      </c>
    </row>
    <row r="1825" spans="16:16">
      <c r="P1825" s="37">
        <v>307</v>
      </c>
    </row>
    <row r="1826" spans="16:16">
      <c r="P1826" s="37">
        <v>307</v>
      </c>
    </row>
    <row r="1827" spans="16:16">
      <c r="P1827" s="37">
        <v>307</v>
      </c>
    </row>
    <row r="1829" spans="16:16">
      <c r="P1829" s="37">
        <v>308</v>
      </c>
    </row>
    <row r="1830" spans="16:16">
      <c r="P1830" s="37">
        <v>308</v>
      </c>
    </row>
    <row r="1831" spans="16:16">
      <c r="P1831" s="37">
        <v>308</v>
      </c>
    </row>
    <row r="1832" spans="16:16">
      <c r="P1832" s="37">
        <v>308</v>
      </c>
    </row>
    <row r="1834" spans="16:16">
      <c r="P1834" s="37">
        <v>309</v>
      </c>
    </row>
    <row r="1835" spans="16:16">
      <c r="P1835" s="37">
        <v>309</v>
      </c>
    </row>
    <row r="1836" spans="16:16">
      <c r="P1836" s="37">
        <v>309</v>
      </c>
    </row>
    <row r="1837" spans="16:16">
      <c r="P1837" s="37">
        <v>309</v>
      </c>
    </row>
    <row r="1839" spans="16:16">
      <c r="P1839" s="37">
        <v>310</v>
      </c>
    </row>
    <row r="1840" spans="16:16">
      <c r="P1840" s="37">
        <v>310</v>
      </c>
    </row>
    <row r="1841" spans="16:16">
      <c r="P1841" s="37">
        <v>310</v>
      </c>
    </row>
    <row r="1842" spans="16:16">
      <c r="P1842" s="37">
        <v>310</v>
      </c>
    </row>
    <row r="1844" spans="16:16">
      <c r="P1844" s="37">
        <v>311</v>
      </c>
    </row>
    <row r="1845" spans="16:16">
      <c r="P1845" s="37">
        <v>311</v>
      </c>
    </row>
    <row r="1846" spans="16:16">
      <c r="P1846" s="37">
        <v>311</v>
      </c>
    </row>
    <row r="1847" spans="16:16">
      <c r="P1847" s="37">
        <v>311</v>
      </c>
    </row>
    <row r="1849" spans="16:16">
      <c r="P1849" s="37">
        <v>312</v>
      </c>
    </row>
    <row r="1850" spans="16:16">
      <c r="P1850" s="37">
        <v>312</v>
      </c>
    </row>
    <row r="1851" spans="16:16">
      <c r="P1851" s="37">
        <v>312</v>
      </c>
    </row>
    <row r="1852" spans="16:16">
      <c r="P1852" s="37">
        <v>312</v>
      </c>
    </row>
    <row r="1854" spans="16:16">
      <c r="P1854" s="37">
        <v>313</v>
      </c>
    </row>
    <row r="1855" spans="16:16">
      <c r="P1855" s="37">
        <v>313</v>
      </c>
    </row>
    <row r="1856" spans="16:16">
      <c r="P1856" s="37">
        <v>313</v>
      </c>
    </row>
    <row r="1857" spans="16:16">
      <c r="P1857" s="37">
        <v>313</v>
      </c>
    </row>
    <row r="1859" spans="16:16">
      <c r="P1859" s="37">
        <v>314</v>
      </c>
    </row>
    <row r="1860" spans="16:16">
      <c r="P1860" s="37">
        <v>314</v>
      </c>
    </row>
    <row r="1861" spans="16:16">
      <c r="P1861" s="37">
        <v>314</v>
      </c>
    </row>
    <row r="1862" spans="16:16">
      <c r="P1862" s="37">
        <v>314</v>
      </c>
    </row>
    <row r="1864" spans="16:16">
      <c r="P1864" s="37">
        <v>315</v>
      </c>
    </row>
    <row r="1865" spans="16:16">
      <c r="P1865" s="37">
        <v>315</v>
      </c>
    </row>
    <row r="1866" spans="16:16">
      <c r="P1866" s="37">
        <v>315</v>
      </c>
    </row>
    <row r="1867" spans="16:16">
      <c r="P1867" s="37">
        <v>315</v>
      </c>
    </row>
    <row r="1869" spans="16:16">
      <c r="P1869" s="37">
        <v>316</v>
      </c>
    </row>
    <row r="1870" spans="16:16">
      <c r="P1870" s="37">
        <v>316</v>
      </c>
    </row>
    <row r="1871" spans="16:16">
      <c r="P1871" s="37">
        <v>316</v>
      </c>
    </row>
    <row r="1872" spans="16:16">
      <c r="P1872" s="37">
        <v>316</v>
      </c>
    </row>
    <row r="1874" spans="16:16">
      <c r="P1874" s="37">
        <v>317</v>
      </c>
    </row>
    <row r="1875" spans="16:16">
      <c r="P1875" s="37">
        <v>317</v>
      </c>
    </row>
    <row r="1876" spans="16:16">
      <c r="P1876" s="37">
        <v>317</v>
      </c>
    </row>
    <row r="1877" spans="16:16">
      <c r="P1877" s="37">
        <v>317</v>
      </c>
    </row>
    <row r="1879" spans="16:16">
      <c r="P1879" s="37">
        <v>318</v>
      </c>
    </row>
    <row r="1880" spans="16:16">
      <c r="P1880" s="37">
        <v>318</v>
      </c>
    </row>
    <row r="1881" spans="16:16">
      <c r="P1881" s="37">
        <v>318</v>
      </c>
    </row>
    <row r="1882" spans="16:16">
      <c r="P1882" s="37">
        <v>318</v>
      </c>
    </row>
    <row r="1884" spans="16:16">
      <c r="P1884" s="37">
        <v>319</v>
      </c>
    </row>
    <row r="1885" spans="16:16">
      <c r="P1885" s="37">
        <v>319</v>
      </c>
    </row>
    <row r="1886" spans="16:16">
      <c r="P1886" s="37">
        <v>319</v>
      </c>
    </row>
    <row r="1887" spans="16:16">
      <c r="P1887" s="37">
        <v>319</v>
      </c>
    </row>
    <row r="1889" spans="16:16">
      <c r="P1889" s="37">
        <v>320</v>
      </c>
    </row>
    <row r="1890" spans="16:16">
      <c r="P1890" s="37">
        <v>320</v>
      </c>
    </row>
    <row r="1891" spans="16:16">
      <c r="P1891" s="37">
        <v>320</v>
      </c>
    </row>
    <row r="1892" spans="16:16">
      <c r="P1892" s="37">
        <v>320</v>
      </c>
    </row>
    <row r="1894" spans="16:16">
      <c r="P1894" s="37">
        <v>321</v>
      </c>
    </row>
    <row r="1895" spans="16:16">
      <c r="P1895" s="37">
        <v>321</v>
      </c>
    </row>
    <row r="1896" spans="16:16">
      <c r="P1896" s="37">
        <v>321</v>
      </c>
    </row>
    <row r="1897" spans="16:16">
      <c r="P1897" s="37">
        <v>321</v>
      </c>
    </row>
    <row r="1899" spans="16:16">
      <c r="P1899" s="37">
        <v>322</v>
      </c>
    </row>
    <row r="1900" spans="16:16">
      <c r="P1900" s="37">
        <v>322</v>
      </c>
    </row>
    <row r="1901" spans="16:16">
      <c r="P1901" s="37">
        <v>322</v>
      </c>
    </row>
    <row r="1902" spans="16:16">
      <c r="P1902" s="37">
        <v>322</v>
      </c>
    </row>
    <row r="1904" spans="16:16">
      <c r="P1904" s="37">
        <v>323</v>
      </c>
    </row>
    <row r="1905" spans="16:16">
      <c r="P1905" s="37">
        <v>323</v>
      </c>
    </row>
    <row r="1906" spans="16:16">
      <c r="P1906" s="37">
        <v>323</v>
      </c>
    </row>
    <row r="1907" spans="16:16">
      <c r="P1907" s="37">
        <v>323</v>
      </c>
    </row>
    <row r="1909" spans="16:16">
      <c r="P1909" s="37">
        <v>324</v>
      </c>
    </row>
    <row r="1910" spans="16:16">
      <c r="P1910" s="37">
        <v>324</v>
      </c>
    </row>
    <row r="1911" spans="16:16">
      <c r="P1911" s="37">
        <v>324</v>
      </c>
    </row>
    <row r="1912" spans="16:16">
      <c r="P1912" s="37">
        <v>324</v>
      </c>
    </row>
    <row r="1914" spans="16:16">
      <c r="P1914" s="37">
        <v>325</v>
      </c>
    </row>
    <row r="1915" spans="16:16">
      <c r="P1915" s="37">
        <v>325</v>
      </c>
    </row>
    <row r="1916" spans="16:16">
      <c r="P1916" s="37">
        <v>325</v>
      </c>
    </row>
    <row r="1917" spans="16:16">
      <c r="P1917" s="37">
        <v>325</v>
      </c>
    </row>
    <row r="1919" spans="16:16">
      <c r="P1919" s="37">
        <v>326</v>
      </c>
    </row>
    <row r="1920" spans="16:16">
      <c r="P1920" s="37">
        <v>326</v>
      </c>
    </row>
    <row r="1921" spans="16:16">
      <c r="P1921" s="37">
        <v>326</v>
      </c>
    </row>
    <row r="1922" spans="16:16">
      <c r="P1922" s="37">
        <v>326</v>
      </c>
    </row>
    <row r="1924" spans="16:16">
      <c r="P1924" s="37">
        <v>327</v>
      </c>
    </row>
    <row r="1925" spans="16:16">
      <c r="P1925" s="37">
        <v>327</v>
      </c>
    </row>
    <row r="1926" spans="16:16">
      <c r="P1926" s="37">
        <v>327</v>
      </c>
    </row>
    <row r="1927" spans="16:16">
      <c r="P1927" s="37">
        <v>327</v>
      </c>
    </row>
    <row r="1929" spans="16:16">
      <c r="P1929" s="37">
        <v>328</v>
      </c>
    </row>
    <row r="1930" spans="16:16">
      <c r="P1930" s="37">
        <v>328</v>
      </c>
    </row>
    <row r="1931" spans="16:16">
      <c r="P1931" s="37">
        <v>328</v>
      </c>
    </row>
    <row r="1932" spans="16:16">
      <c r="P1932" s="37">
        <v>328</v>
      </c>
    </row>
    <row r="1934" spans="16:16">
      <c r="P1934" s="37">
        <v>329</v>
      </c>
    </row>
    <row r="1935" spans="16:16">
      <c r="P1935" s="37">
        <v>329</v>
      </c>
    </row>
    <row r="1936" spans="16:16">
      <c r="P1936" s="37">
        <v>329</v>
      </c>
    </row>
    <row r="1937" spans="16:16">
      <c r="P1937" s="37">
        <v>329</v>
      </c>
    </row>
    <row r="1939" spans="16:16">
      <c r="P1939" s="37">
        <v>330</v>
      </c>
    </row>
    <row r="1940" spans="16:16">
      <c r="P1940" s="37">
        <v>330</v>
      </c>
    </row>
    <row r="1941" spans="16:16">
      <c r="P1941" s="37">
        <v>330</v>
      </c>
    </row>
    <row r="1942" spans="16:16">
      <c r="P1942" s="37">
        <v>330</v>
      </c>
    </row>
    <row r="1944" spans="16:16">
      <c r="P1944" s="37">
        <v>331</v>
      </c>
    </row>
    <row r="1945" spans="16:16">
      <c r="P1945" s="37">
        <v>331</v>
      </c>
    </row>
    <row r="1946" spans="16:16">
      <c r="P1946" s="37">
        <v>331</v>
      </c>
    </row>
    <row r="1947" spans="16:16">
      <c r="P1947" s="37">
        <v>331</v>
      </c>
    </row>
    <row r="1949" spans="16:16">
      <c r="P1949" s="37">
        <v>332</v>
      </c>
    </row>
    <row r="1950" spans="16:16">
      <c r="P1950" s="37">
        <v>332</v>
      </c>
    </row>
    <row r="1951" spans="16:16">
      <c r="P1951" s="37">
        <v>332</v>
      </c>
    </row>
    <row r="1952" spans="16:16">
      <c r="P1952" s="37">
        <v>332</v>
      </c>
    </row>
    <row r="1954" spans="16:16">
      <c r="P1954" s="37">
        <v>333</v>
      </c>
    </row>
    <row r="1955" spans="16:16">
      <c r="P1955" s="37">
        <v>333</v>
      </c>
    </row>
    <row r="1956" spans="16:16">
      <c r="P1956" s="37">
        <v>333</v>
      </c>
    </row>
    <row r="1957" spans="16:16">
      <c r="P1957" s="37">
        <v>333</v>
      </c>
    </row>
    <row r="1959" spans="16:16">
      <c r="P1959" s="37">
        <v>334</v>
      </c>
    </row>
    <row r="1960" spans="16:16">
      <c r="P1960" s="37">
        <v>334</v>
      </c>
    </row>
    <row r="1961" spans="16:16">
      <c r="P1961" s="37">
        <v>334</v>
      </c>
    </row>
    <row r="1962" spans="16:16">
      <c r="P1962" s="37">
        <v>334</v>
      </c>
    </row>
    <row r="1964" spans="16:16">
      <c r="P1964" s="37">
        <v>335</v>
      </c>
    </row>
    <row r="1965" spans="16:16">
      <c r="P1965" s="37">
        <v>335</v>
      </c>
    </row>
    <row r="1966" spans="16:16">
      <c r="P1966" s="37">
        <v>335</v>
      </c>
    </row>
    <row r="1967" spans="16:16">
      <c r="P1967" s="37">
        <v>335</v>
      </c>
    </row>
    <row r="1969" spans="16:16">
      <c r="P1969" s="37">
        <v>336</v>
      </c>
    </row>
    <row r="1970" spans="16:16">
      <c r="P1970" s="37">
        <v>336</v>
      </c>
    </row>
    <row r="1971" spans="16:16">
      <c r="P1971" s="37">
        <v>336</v>
      </c>
    </row>
    <row r="1972" spans="16:16">
      <c r="P1972" s="37">
        <v>336</v>
      </c>
    </row>
    <row r="1974" spans="16:16">
      <c r="P1974" s="37">
        <v>337</v>
      </c>
    </row>
    <row r="1975" spans="16:16">
      <c r="P1975" s="37">
        <v>337</v>
      </c>
    </row>
    <row r="1976" spans="16:16">
      <c r="P1976" s="37">
        <v>337</v>
      </c>
    </row>
    <row r="1977" spans="16:16">
      <c r="P1977" s="37">
        <v>337</v>
      </c>
    </row>
    <row r="1979" spans="16:16">
      <c r="P1979" s="37">
        <v>338</v>
      </c>
    </row>
    <row r="1980" spans="16:16">
      <c r="P1980" s="37">
        <v>338</v>
      </c>
    </row>
    <row r="1981" spans="16:16">
      <c r="P1981" s="37">
        <v>338</v>
      </c>
    </row>
    <row r="1982" spans="16:16">
      <c r="P1982" s="37">
        <v>338</v>
      </c>
    </row>
    <row r="1984" spans="16:16">
      <c r="P1984" s="37">
        <v>339</v>
      </c>
    </row>
    <row r="1985" spans="16:16">
      <c r="P1985" s="37">
        <v>339</v>
      </c>
    </row>
    <row r="1986" spans="16:16">
      <c r="P1986" s="37">
        <v>339</v>
      </c>
    </row>
    <row r="1987" spans="16:16">
      <c r="P1987" s="37">
        <v>339</v>
      </c>
    </row>
    <row r="1989" spans="16:16">
      <c r="P1989" s="37">
        <v>340</v>
      </c>
    </row>
    <row r="1990" spans="16:16">
      <c r="P1990" s="37">
        <v>340</v>
      </c>
    </row>
    <row r="1991" spans="16:16">
      <c r="P1991" s="37">
        <v>340</v>
      </c>
    </row>
    <row r="1992" spans="16:16">
      <c r="P1992" s="37">
        <v>340</v>
      </c>
    </row>
    <row r="1994" spans="16:16">
      <c r="P1994" s="37">
        <v>341</v>
      </c>
    </row>
    <row r="1995" spans="16:16">
      <c r="P1995" s="37">
        <v>341</v>
      </c>
    </row>
    <row r="1996" spans="16:16">
      <c r="P1996" s="37">
        <v>341</v>
      </c>
    </row>
    <row r="1997" spans="16:16">
      <c r="P1997" s="37">
        <v>341</v>
      </c>
    </row>
    <row r="1999" spans="16:16">
      <c r="P1999" s="37">
        <v>342</v>
      </c>
    </row>
    <row r="2000" spans="16:16">
      <c r="P2000" s="37">
        <v>342</v>
      </c>
    </row>
    <row r="2001" spans="16:16">
      <c r="P2001" s="37">
        <v>342</v>
      </c>
    </row>
    <row r="2002" spans="16:16">
      <c r="P2002" s="37">
        <v>342</v>
      </c>
    </row>
    <row r="2004" spans="16:16">
      <c r="P2004" s="37">
        <v>343</v>
      </c>
    </row>
    <row r="2005" spans="16:16">
      <c r="P2005" s="37">
        <v>343</v>
      </c>
    </row>
    <row r="2006" spans="16:16">
      <c r="P2006" s="37">
        <v>343</v>
      </c>
    </row>
    <row r="2007" spans="16:16">
      <c r="P2007" s="37">
        <v>343</v>
      </c>
    </row>
    <row r="2009" spans="16:16">
      <c r="P2009" s="37">
        <v>344</v>
      </c>
    </row>
    <row r="2010" spans="16:16">
      <c r="P2010" s="37">
        <v>344</v>
      </c>
    </row>
    <row r="2011" spans="16:16">
      <c r="P2011" s="37">
        <v>344</v>
      </c>
    </row>
    <row r="2012" spans="16:16">
      <c r="P2012" s="37">
        <v>344</v>
      </c>
    </row>
    <row r="2014" spans="16:16">
      <c r="P2014" s="37">
        <v>345</v>
      </c>
    </row>
    <row r="2015" spans="16:16">
      <c r="P2015" s="37">
        <v>345</v>
      </c>
    </row>
    <row r="2016" spans="16:16">
      <c r="P2016" s="37">
        <v>345</v>
      </c>
    </row>
    <row r="2017" spans="16:16">
      <c r="P2017" s="37">
        <v>345</v>
      </c>
    </row>
    <row r="2019" spans="16:16">
      <c r="P2019" s="37">
        <v>346</v>
      </c>
    </row>
    <row r="2020" spans="16:16">
      <c r="P2020" s="37">
        <v>346</v>
      </c>
    </row>
    <row r="2021" spans="16:16">
      <c r="P2021" s="37">
        <v>346</v>
      </c>
    </row>
    <row r="2022" spans="16:16">
      <c r="P2022" s="37">
        <v>346</v>
      </c>
    </row>
    <row r="2024" spans="16:16">
      <c r="P2024" s="37">
        <v>347</v>
      </c>
    </row>
    <row r="2025" spans="16:16">
      <c r="P2025" s="37">
        <v>347</v>
      </c>
    </row>
    <row r="2026" spans="16:16">
      <c r="P2026" s="37">
        <v>347</v>
      </c>
    </row>
    <row r="2027" spans="16:16">
      <c r="P2027" s="37">
        <v>347</v>
      </c>
    </row>
    <row r="2029" spans="16:16">
      <c r="P2029" s="37">
        <v>348</v>
      </c>
    </row>
    <row r="2030" spans="16:16">
      <c r="P2030" s="37">
        <v>348</v>
      </c>
    </row>
    <row r="2031" spans="16:16">
      <c r="P2031" s="37">
        <v>348</v>
      </c>
    </row>
    <row r="2032" spans="16:16">
      <c r="P2032" s="37">
        <v>348</v>
      </c>
    </row>
    <row r="2034" spans="16:16">
      <c r="P2034" s="37">
        <v>349</v>
      </c>
    </row>
    <row r="2035" spans="16:16">
      <c r="P2035" s="37">
        <v>349</v>
      </c>
    </row>
    <row r="2036" spans="16:16">
      <c r="P2036" s="37">
        <v>349</v>
      </c>
    </row>
    <row r="2037" spans="16:16">
      <c r="P2037" s="37">
        <v>349</v>
      </c>
    </row>
    <row r="2039" spans="16:16">
      <c r="P2039" s="37">
        <v>350</v>
      </c>
    </row>
    <row r="2040" spans="16:16">
      <c r="P2040" s="37">
        <v>350</v>
      </c>
    </row>
    <row r="2041" spans="16:16">
      <c r="P2041" s="37">
        <v>350</v>
      </c>
    </row>
    <row r="2042" spans="16:16">
      <c r="P2042" s="37">
        <v>350</v>
      </c>
    </row>
    <row r="2044" spans="16:16">
      <c r="P2044" s="37">
        <v>351</v>
      </c>
    </row>
    <row r="2045" spans="16:16">
      <c r="P2045" s="37">
        <v>351</v>
      </c>
    </row>
    <row r="2046" spans="16:16">
      <c r="P2046" s="37">
        <v>351</v>
      </c>
    </row>
    <row r="2047" spans="16:16">
      <c r="P2047" s="37">
        <v>351</v>
      </c>
    </row>
    <row r="2049" spans="16:16">
      <c r="P2049" s="37">
        <v>352</v>
      </c>
    </row>
    <row r="2050" spans="16:16">
      <c r="P2050" s="37">
        <v>352</v>
      </c>
    </row>
    <row r="2051" spans="16:16">
      <c r="P2051" s="37">
        <v>352</v>
      </c>
    </row>
    <row r="2052" spans="16:16">
      <c r="P2052" s="37">
        <v>352</v>
      </c>
    </row>
    <row r="2054" spans="16:16">
      <c r="P2054" s="37">
        <v>353</v>
      </c>
    </row>
    <row r="2055" spans="16:16">
      <c r="P2055" s="37">
        <v>353</v>
      </c>
    </row>
    <row r="2056" spans="16:16">
      <c r="P2056" s="37">
        <v>353</v>
      </c>
    </row>
    <row r="2057" spans="16:16">
      <c r="P2057" s="37">
        <v>353</v>
      </c>
    </row>
    <row r="2059" spans="16:16">
      <c r="P2059" s="37">
        <v>354</v>
      </c>
    </row>
    <row r="2060" spans="16:16">
      <c r="P2060" s="37">
        <v>354</v>
      </c>
    </row>
    <row r="2061" spans="16:16">
      <c r="P2061" s="37">
        <v>354</v>
      </c>
    </row>
    <row r="2062" spans="16:16">
      <c r="P2062" s="37">
        <v>354</v>
      </c>
    </row>
    <row r="2064" spans="16:16">
      <c r="P2064" s="37">
        <v>355</v>
      </c>
    </row>
    <row r="2065" spans="16:16">
      <c r="P2065" s="37">
        <v>355</v>
      </c>
    </row>
    <row r="2066" spans="16:16">
      <c r="P2066" s="37">
        <v>355</v>
      </c>
    </row>
    <row r="2067" spans="16:16">
      <c r="P2067" s="37">
        <v>355</v>
      </c>
    </row>
    <row r="2069" spans="16:16">
      <c r="P2069" s="37">
        <v>356</v>
      </c>
    </row>
    <row r="2070" spans="16:16">
      <c r="P2070" s="37">
        <v>356</v>
      </c>
    </row>
    <row r="2071" spans="16:16">
      <c r="P2071" s="37">
        <v>356</v>
      </c>
    </row>
    <row r="2072" spans="16:16">
      <c r="P2072" s="37">
        <v>356</v>
      </c>
    </row>
    <row r="2074" spans="16:16">
      <c r="P2074" s="37">
        <v>357</v>
      </c>
    </row>
    <row r="2075" spans="16:16">
      <c r="P2075" s="37">
        <v>357</v>
      </c>
    </row>
    <row r="2076" spans="16:16">
      <c r="P2076" s="37">
        <v>357</v>
      </c>
    </row>
    <row r="2077" spans="16:16">
      <c r="P2077" s="37">
        <v>357</v>
      </c>
    </row>
    <row r="2079" spans="16:16">
      <c r="P2079" s="37">
        <v>358</v>
      </c>
    </row>
    <row r="2080" spans="16:16">
      <c r="P2080" s="37">
        <v>358</v>
      </c>
    </row>
    <row r="2081" spans="16:16">
      <c r="P2081" s="37">
        <v>358</v>
      </c>
    </row>
    <row r="2082" spans="16:16">
      <c r="P2082" s="37">
        <v>358</v>
      </c>
    </row>
    <row r="2084" spans="16:16">
      <c r="P2084" s="37">
        <v>359</v>
      </c>
    </row>
    <row r="2085" spans="16:16">
      <c r="P2085" s="37">
        <v>359</v>
      </c>
    </row>
    <row r="2086" spans="16:16">
      <c r="P2086" s="37">
        <v>359</v>
      </c>
    </row>
    <row r="2087" spans="16:16">
      <c r="P2087" s="37">
        <v>359</v>
      </c>
    </row>
    <row r="2089" spans="16:16">
      <c r="P2089" s="37">
        <v>360</v>
      </c>
    </row>
    <row r="2090" spans="16:16">
      <c r="P2090" s="37">
        <v>360</v>
      </c>
    </row>
    <row r="2091" spans="16:16">
      <c r="P2091" s="37">
        <v>360</v>
      </c>
    </row>
    <row r="2092" spans="16:16">
      <c r="P2092" s="37">
        <v>360</v>
      </c>
    </row>
    <row r="2094" spans="16:16">
      <c r="P2094" s="37">
        <v>361</v>
      </c>
    </row>
    <row r="2095" spans="16:16">
      <c r="P2095" s="37">
        <v>361</v>
      </c>
    </row>
    <row r="2096" spans="16:16">
      <c r="P2096" s="37">
        <v>361</v>
      </c>
    </row>
    <row r="2097" spans="16:16">
      <c r="P2097" s="37">
        <v>361</v>
      </c>
    </row>
    <row r="2099" spans="16:16">
      <c r="P2099" s="37">
        <v>362</v>
      </c>
    </row>
    <row r="2100" spans="16:16">
      <c r="P2100" s="37">
        <v>362</v>
      </c>
    </row>
    <row r="2101" spans="16:16">
      <c r="P2101" s="37">
        <v>362</v>
      </c>
    </row>
    <row r="2102" spans="16:16">
      <c r="P2102" s="37">
        <v>362</v>
      </c>
    </row>
    <row r="2104" spans="16:16">
      <c r="P2104" s="37">
        <v>363</v>
      </c>
    </row>
    <row r="2105" spans="16:16">
      <c r="P2105" s="37">
        <v>363</v>
      </c>
    </row>
    <row r="2106" spans="16:16">
      <c r="P2106" s="37">
        <v>363</v>
      </c>
    </row>
    <row r="2107" spans="16:16">
      <c r="P2107" s="37">
        <v>363</v>
      </c>
    </row>
    <row r="2109" spans="16:16">
      <c r="P2109" s="37">
        <v>364</v>
      </c>
    </row>
    <row r="2110" spans="16:16">
      <c r="P2110" s="37">
        <v>364</v>
      </c>
    </row>
    <row r="2111" spans="16:16">
      <c r="P2111" s="37">
        <v>364</v>
      </c>
    </row>
    <row r="2112" spans="16:16">
      <c r="P2112" s="37">
        <v>364</v>
      </c>
    </row>
    <row r="2114" spans="16:16">
      <c r="P2114" s="37">
        <v>365</v>
      </c>
    </row>
    <row r="2115" spans="16:16">
      <c r="P2115" s="37">
        <v>365</v>
      </c>
    </row>
    <row r="2116" spans="16:16">
      <c r="P2116" s="37">
        <v>365</v>
      </c>
    </row>
    <row r="2117" spans="16:16">
      <c r="P2117" s="37">
        <v>365</v>
      </c>
    </row>
    <row r="2119" spans="16:16">
      <c r="P2119" s="37">
        <v>366</v>
      </c>
    </row>
    <row r="2120" spans="16:16">
      <c r="P2120" s="37">
        <v>366</v>
      </c>
    </row>
    <row r="2121" spans="16:16">
      <c r="P2121" s="37">
        <v>366</v>
      </c>
    </row>
    <row r="2122" spans="16:16">
      <c r="P2122" s="37">
        <v>366</v>
      </c>
    </row>
    <row r="2124" spans="16:16">
      <c r="P2124" s="37">
        <v>367</v>
      </c>
    </row>
    <row r="2125" spans="16:16">
      <c r="P2125" s="37">
        <v>367</v>
      </c>
    </row>
    <row r="2126" spans="16:16">
      <c r="P2126" s="37">
        <v>367</v>
      </c>
    </row>
    <row r="2127" spans="16:16">
      <c r="P2127" s="37">
        <v>367</v>
      </c>
    </row>
    <row r="2129" spans="16:16">
      <c r="P2129" s="37">
        <v>368</v>
      </c>
    </row>
    <row r="2130" spans="16:16">
      <c r="P2130" s="37">
        <v>368</v>
      </c>
    </row>
    <row r="2131" spans="16:16">
      <c r="P2131" s="37">
        <v>368</v>
      </c>
    </row>
    <row r="2132" spans="16:16">
      <c r="P2132" s="37">
        <v>368</v>
      </c>
    </row>
    <row r="2134" spans="16:16">
      <c r="P2134" s="37">
        <v>369</v>
      </c>
    </row>
    <row r="2135" spans="16:16">
      <c r="P2135" s="37">
        <v>369</v>
      </c>
    </row>
    <row r="2136" spans="16:16">
      <c r="P2136" s="37">
        <v>369</v>
      </c>
    </row>
    <row r="2137" spans="16:16">
      <c r="P2137" s="37">
        <v>369</v>
      </c>
    </row>
    <row r="2139" spans="16:16">
      <c r="P2139" s="37">
        <v>370</v>
      </c>
    </row>
    <row r="2140" spans="16:16">
      <c r="P2140" s="37">
        <v>370</v>
      </c>
    </row>
    <row r="2141" spans="16:16">
      <c r="P2141" s="37">
        <v>370</v>
      </c>
    </row>
    <row r="2142" spans="16:16">
      <c r="P2142" s="37">
        <v>370</v>
      </c>
    </row>
    <row r="2144" spans="16:16">
      <c r="P2144" s="37">
        <v>371</v>
      </c>
    </row>
    <row r="2145" spans="16:16">
      <c r="P2145" s="37">
        <v>371</v>
      </c>
    </row>
    <row r="2146" spans="16:16">
      <c r="P2146" s="37">
        <v>371</v>
      </c>
    </row>
    <row r="2147" spans="16:16">
      <c r="P2147" s="37">
        <v>371</v>
      </c>
    </row>
    <row r="2149" spans="16:16">
      <c r="P2149" s="37">
        <v>372</v>
      </c>
    </row>
    <row r="2150" spans="16:16">
      <c r="P2150" s="37">
        <v>372</v>
      </c>
    </row>
    <row r="2151" spans="16:16">
      <c r="P2151" s="37">
        <v>372</v>
      </c>
    </row>
    <row r="2152" spans="16:16">
      <c r="P2152" s="37">
        <v>372</v>
      </c>
    </row>
    <row r="2154" spans="16:16">
      <c r="P2154" s="37">
        <v>373</v>
      </c>
    </row>
    <row r="2155" spans="16:16">
      <c r="P2155" s="37">
        <v>373</v>
      </c>
    </row>
    <row r="2156" spans="16:16">
      <c r="P2156" s="37">
        <v>373</v>
      </c>
    </row>
    <row r="2157" spans="16:16">
      <c r="P2157" s="37">
        <v>373</v>
      </c>
    </row>
    <row r="2159" spans="16:16">
      <c r="P2159" s="37">
        <v>374</v>
      </c>
    </row>
    <row r="2160" spans="16:16">
      <c r="P2160" s="37">
        <v>374</v>
      </c>
    </row>
    <row r="2161" spans="16:16">
      <c r="P2161" s="37">
        <v>374</v>
      </c>
    </row>
    <row r="2162" spans="16:16">
      <c r="P2162" s="37">
        <v>374</v>
      </c>
    </row>
    <row r="2164" spans="16:16">
      <c r="P2164" s="37">
        <v>375</v>
      </c>
    </row>
    <row r="2165" spans="16:16">
      <c r="P2165" s="37">
        <v>375</v>
      </c>
    </row>
    <row r="2166" spans="16:16">
      <c r="P2166" s="37">
        <v>375</v>
      </c>
    </row>
    <row r="2167" spans="16:16">
      <c r="P2167" s="37">
        <v>375</v>
      </c>
    </row>
    <row r="2169" spans="16:16">
      <c r="P2169" s="37">
        <v>376</v>
      </c>
    </row>
    <row r="2170" spans="16:16">
      <c r="P2170" s="37">
        <v>376</v>
      </c>
    </row>
    <row r="2171" spans="16:16">
      <c r="P2171" s="37">
        <v>376</v>
      </c>
    </row>
    <row r="2172" spans="16:16">
      <c r="P2172" s="37">
        <v>376</v>
      </c>
    </row>
    <row r="2174" spans="16:16">
      <c r="P2174" s="37">
        <v>377</v>
      </c>
    </row>
    <row r="2175" spans="16:16">
      <c r="P2175" s="37">
        <v>377</v>
      </c>
    </row>
    <row r="2176" spans="16:16">
      <c r="P2176" s="37">
        <v>377</v>
      </c>
    </row>
    <row r="2177" spans="16:16">
      <c r="P2177" s="37">
        <v>377</v>
      </c>
    </row>
    <row r="2179" spans="16:16">
      <c r="P2179" s="37">
        <v>378</v>
      </c>
    </row>
    <row r="2180" spans="16:16">
      <c r="P2180" s="37">
        <v>378</v>
      </c>
    </row>
    <row r="2181" spans="16:16">
      <c r="P2181" s="37">
        <v>378</v>
      </c>
    </row>
    <row r="2182" spans="16:16">
      <c r="P2182" s="37">
        <v>378</v>
      </c>
    </row>
    <row r="2184" spans="16:16">
      <c r="P2184" s="37">
        <v>379</v>
      </c>
    </row>
    <row r="2185" spans="16:16">
      <c r="P2185" s="37">
        <v>379</v>
      </c>
    </row>
    <row r="2186" spans="16:16">
      <c r="P2186" s="37">
        <v>379</v>
      </c>
    </row>
    <row r="2187" spans="16:16">
      <c r="P2187" s="37">
        <v>379</v>
      </c>
    </row>
    <row r="2189" spans="16:16">
      <c r="P2189" s="37">
        <v>380</v>
      </c>
    </row>
    <row r="2190" spans="16:16">
      <c r="P2190" s="37">
        <v>380</v>
      </c>
    </row>
    <row r="2191" spans="16:16">
      <c r="P2191" s="37">
        <v>380</v>
      </c>
    </row>
    <row r="2192" spans="16:16">
      <c r="P2192" s="37">
        <v>380</v>
      </c>
    </row>
    <row r="2194" spans="16:16">
      <c r="P2194" s="37">
        <v>381</v>
      </c>
    </row>
    <row r="2195" spans="16:16">
      <c r="P2195" s="37">
        <v>381</v>
      </c>
    </row>
    <row r="2196" spans="16:16">
      <c r="P2196" s="37">
        <v>381</v>
      </c>
    </row>
    <row r="2197" spans="16:16">
      <c r="P2197" s="37">
        <v>381</v>
      </c>
    </row>
    <row r="2199" spans="16:16">
      <c r="P2199" s="37">
        <v>382</v>
      </c>
    </row>
    <row r="2200" spans="16:16">
      <c r="P2200" s="37">
        <v>382</v>
      </c>
    </row>
    <row r="2201" spans="16:16">
      <c r="P2201" s="37">
        <v>382</v>
      </c>
    </row>
    <row r="2202" spans="16:16">
      <c r="P2202" s="37">
        <v>382</v>
      </c>
    </row>
    <row r="2204" spans="16:16">
      <c r="P2204" s="37">
        <v>383</v>
      </c>
    </row>
    <row r="2205" spans="16:16">
      <c r="P2205" s="37">
        <v>383</v>
      </c>
    </row>
    <row r="2206" spans="16:16">
      <c r="P2206" s="37">
        <v>383</v>
      </c>
    </row>
    <row r="2207" spans="16:16">
      <c r="P2207" s="37">
        <v>383</v>
      </c>
    </row>
    <row r="2209" spans="16:16">
      <c r="P2209" s="37">
        <v>384</v>
      </c>
    </row>
    <row r="2210" spans="16:16">
      <c r="P2210" s="37">
        <v>384</v>
      </c>
    </row>
    <row r="2211" spans="16:16">
      <c r="P2211" s="37">
        <v>384</v>
      </c>
    </row>
    <row r="2212" spans="16:16">
      <c r="P2212" s="37">
        <v>384</v>
      </c>
    </row>
    <row r="2214" spans="16:16">
      <c r="P2214" s="37">
        <v>385</v>
      </c>
    </row>
    <row r="2215" spans="16:16">
      <c r="P2215" s="37">
        <v>385</v>
      </c>
    </row>
    <row r="2216" spans="16:16">
      <c r="P2216" s="37">
        <v>385</v>
      </c>
    </row>
    <row r="2217" spans="16:16">
      <c r="P2217" s="37">
        <v>385</v>
      </c>
    </row>
    <row r="2219" spans="16:16">
      <c r="P2219" s="37">
        <v>386</v>
      </c>
    </row>
    <row r="2220" spans="16:16">
      <c r="P2220" s="37">
        <v>386</v>
      </c>
    </row>
    <row r="2221" spans="16:16">
      <c r="P2221" s="37">
        <v>386</v>
      </c>
    </row>
    <row r="2222" spans="16:16">
      <c r="P2222" s="37">
        <v>386</v>
      </c>
    </row>
    <row r="2224" spans="16:16">
      <c r="P2224" s="37">
        <v>387</v>
      </c>
    </row>
    <row r="2225" spans="16:16">
      <c r="P2225" s="37">
        <v>387</v>
      </c>
    </row>
    <row r="2226" spans="16:16">
      <c r="P2226" s="37">
        <v>387</v>
      </c>
    </row>
    <row r="2227" spans="16:16">
      <c r="P2227" s="37">
        <v>387</v>
      </c>
    </row>
    <row r="2229" spans="16:16">
      <c r="P2229" s="37">
        <v>388</v>
      </c>
    </row>
    <row r="2230" spans="16:16">
      <c r="P2230" s="37">
        <v>388</v>
      </c>
    </row>
    <row r="2231" spans="16:16">
      <c r="P2231" s="37">
        <v>388</v>
      </c>
    </row>
    <row r="2232" spans="16:16">
      <c r="P2232" s="37">
        <v>388</v>
      </c>
    </row>
    <row r="2234" spans="16:16">
      <c r="P2234" s="37">
        <v>389</v>
      </c>
    </row>
    <row r="2235" spans="16:16">
      <c r="P2235" s="37">
        <v>389</v>
      </c>
    </row>
    <row r="2236" spans="16:16">
      <c r="P2236" s="37">
        <v>389</v>
      </c>
    </row>
    <row r="2237" spans="16:16">
      <c r="P2237" s="37">
        <v>389</v>
      </c>
    </row>
    <row r="2239" spans="16:16">
      <c r="P2239" s="37">
        <v>390</v>
      </c>
    </row>
    <row r="2240" spans="16:16">
      <c r="P2240" s="37">
        <v>390</v>
      </c>
    </row>
    <row r="2241" spans="16:16">
      <c r="P2241" s="37">
        <v>390</v>
      </c>
    </row>
    <row r="2242" spans="16:16">
      <c r="P2242" s="37">
        <v>390</v>
      </c>
    </row>
    <row r="2244" spans="16:16">
      <c r="P2244" s="37">
        <v>391</v>
      </c>
    </row>
    <row r="2245" spans="16:16">
      <c r="P2245" s="37">
        <v>391</v>
      </c>
    </row>
    <row r="2246" spans="16:16">
      <c r="P2246" s="37">
        <v>391</v>
      </c>
    </row>
    <row r="2247" spans="16:16">
      <c r="P2247" s="37">
        <v>391</v>
      </c>
    </row>
    <row r="2249" spans="16:16">
      <c r="P2249" s="37">
        <v>392</v>
      </c>
    </row>
    <row r="2250" spans="16:16">
      <c r="P2250" s="37">
        <v>392</v>
      </c>
    </row>
    <row r="2251" spans="16:16">
      <c r="P2251" s="37">
        <v>392</v>
      </c>
    </row>
    <row r="2252" spans="16:16">
      <c r="P2252" s="37">
        <v>392</v>
      </c>
    </row>
    <row r="2254" spans="16:16">
      <c r="P2254" s="37">
        <v>393</v>
      </c>
    </row>
    <row r="2255" spans="16:16">
      <c r="P2255" s="37">
        <v>393</v>
      </c>
    </row>
    <row r="2256" spans="16:16">
      <c r="P2256" s="37">
        <v>393</v>
      </c>
    </row>
    <row r="2257" spans="16:16">
      <c r="P2257" s="37">
        <v>393</v>
      </c>
    </row>
    <row r="2259" spans="16:16">
      <c r="P2259" s="37">
        <v>394</v>
      </c>
    </row>
    <row r="2260" spans="16:16">
      <c r="P2260" s="37">
        <v>394</v>
      </c>
    </row>
    <row r="2261" spans="16:16">
      <c r="P2261" s="37">
        <v>394</v>
      </c>
    </row>
    <row r="2262" spans="16:16">
      <c r="P2262" s="37">
        <v>394</v>
      </c>
    </row>
    <row r="2264" spans="16:16">
      <c r="P2264" s="37">
        <v>395</v>
      </c>
    </row>
    <row r="2265" spans="16:16">
      <c r="P2265" s="37">
        <v>395</v>
      </c>
    </row>
    <row r="2266" spans="16:16">
      <c r="P2266" s="37">
        <v>395</v>
      </c>
    </row>
    <row r="2267" spans="16:16">
      <c r="P2267" s="37">
        <v>395</v>
      </c>
    </row>
    <row r="2269" spans="16:16">
      <c r="P2269" s="37">
        <v>396</v>
      </c>
    </row>
    <row r="2270" spans="16:16">
      <c r="P2270" s="37">
        <v>396</v>
      </c>
    </row>
    <row r="2271" spans="16:16">
      <c r="P2271" s="37">
        <v>396</v>
      </c>
    </row>
    <row r="2272" spans="16:16">
      <c r="P2272" s="37">
        <v>396</v>
      </c>
    </row>
    <row r="2274" spans="16:16">
      <c r="P2274" s="37">
        <v>397</v>
      </c>
    </row>
    <row r="2275" spans="16:16">
      <c r="P2275" s="37">
        <v>397</v>
      </c>
    </row>
    <row r="2276" spans="16:16">
      <c r="P2276" s="37">
        <v>397</v>
      </c>
    </row>
    <row r="2277" spans="16:16">
      <c r="P2277" s="37">
        <v>397</v>
      </c>
    </row>
    <row r="2279" spans="16:16">
      <c r="P2279" s="37">
        <v>398</v>
      </c>
    </row>
    <row r="2280" spans="16:16">
      <c r="P2280" s="37">
        <v>398</v>
      </c>
    </row>
    <row r="2281" spans="16:16">
      <c r="P2281" s="37">
        <v>398</v>
      </c>
    </row>
    <row r="2282" spans="16:16">
      <c r="P2282" s="37">
        <v>398</v>
      </c>
    </row>
    <row r="2284" spans="16:16">
      <c r="P2284" s="37">
        <v>399</v>
      </c>
    </row>
    <row r="2285" spans="16:16">
      <c r="P2285" s="37">
        <v>399</v>
      </c>
    </row>
    <row r="2286" spans="16:16">
      <c r="P2286" s="37">
        <v>399</v>
      </c>
    </row>
    <row r="2287" spans="16:16">
      <c r="P2287" s="37">
        <v>399</v>
      </c>
    </row>
    <row r="2289" spans="16:16">
      <c r="P2289" s="37">
        <v>400</v>
      </c>
    </row>
    <row r="2290" spans="16:16">
      <c r="P2290" s="37">
        <v>400</v>
      </c>
    </row>
    <row r="2291" spans="16:16">
      <c r="P2291" s="37">
        <v>400</v>
      </c>
    </row>
    <row r="2292" spans="16:16">
      <c r="P2292" s="37">
        <v>400</v>
      </c>
    </row>
    <row r="2294" spans="16:16">
      <c r="P2294" s="37">
        <v>401</v>
      </c>
    </row>
    <row r="2295" spans="16:16">
      <c r="P2295" s="37">
        <v>401</v>
      </c>
    </row>
    <row r="2296" spans="16:16">
      <c r="P2296" s="37">
        <v>401</v>
      </c>
    </row>
    <row r="2297" spans="16:16">
      <c r="P2297" s="37">
        <v>401</v>
      </c>
    </row>
    <row r="2299" spans="16:16">
      <c r="P2299" s="37">
        <v>402</v>
      </c>
    </row>
    <row r="2300" spans="16:16">
      <c r="P2300" s="37">
        <v>402</v>
      </c>
    </row>
    <row r="2301" spans="16:16">
      <c r="P2301" s="37">
        <v>402</v>
      </c>
    </row>
    <row r="2302" spans="16:16">
      <c r="P2302" s="37">
        <v>402</v>
      </c>
    </row>
    <row r="2304" spans="16:16">
      <c r="P2304" s="37">
        <v>403</v>
      </c>
    </row>
    <row r="2305" spans="16:16">
      <c r="P2305" s="37">
        <v>403</v>
      </c>
    </row>
    <row r="2306" spans="16:16">
      <c r="P2306" s="37">
        <v>403</v>
      </c>
    </row>
    <row r="2307" spans="16:16">
      <c r="P2307" s="37">
        <v>403</v>
      </c>
    </row>
    <row r="2309" spans="16:16">
      <c r="P2309" s="37">
        <v>404</v>
      </c>
    </row>
    <row r="2310" spans="16:16">
      <c r="P2310" s="37">
        <v>404</v>
      </c>
    </row>
    <row r="2311" spans="16:16">
      <c r="P2311" s="37">
        <v>404</v>
      </c>
    </row>
    <row r="2312" spans="16:16">
      <c r="P2312" s="37">
        <v>404</v>
      </c>
    </row>
    <row r="2314" spans="16:16">
      <c r="P2314" s="37">
        <v>405</v>
      </c>
    </row>
    <row r="2315" spans="16:16">
      <c r="P2315" s="37">
        <v>405</v>
      </c>
    </row>
    <row r="2316" spans="16:16">
      <c r="P2316" s="37">
        <v>405</v>
      </c>
    </row>
    <row r="2317" spans="16:16">
      <c r="P2317" s="37">
        <v>405</v>
      </c>
    </row>
    <row r="2319" spans="16:16">
      <c r="P2319" s="37">
        <v>406</v>
      </c>
    </row>
    <row r="2320" spans="16:16">
      <c r="P2320" s="37">
        <v>406</v>
      </c>
    </row>
    <row r="2321" spans="16:16">
      <c r="P2321" s="37">
        <v>406</v>
      </c>
    </row>
    <row r="2322" spans="16:16">
      <c r="P2322" s="37">
        <v>406</v>
      </c>
    </row>
    <row r="2324" spans="16:16">
      <c r="P2324" s="37">
        <v>407</v>
      </c>
    </row>
    <row r="2325" spans="16:16">
      <c r="P2325" s="37">
        <v>407</v>
      </c>
    </row>
    <row r="2326" spans="16:16">
      <c r="P2326" s="37">
        <v>407</v>
      </c>
    </row>
    <row r="2327" spans="16:16">
      <c r="P2327" s="37">
        <v>407</v>
      </c>
    </row>
    <row r="2329" spans="16:16">
      <c r="P2329" s="37">
        <v>408</v>
      </c>
    </row>
    <row r="2330" spans="16:16">
      <c r="P2330" s="37">
        <v>408</v>
      </c>
    </row>
    <row r="2331" spans="16:16">
      <c r="P2331" s="37">
        <v>408</v>
      </c>
    </row>
    <row r="2332" spans="16:16">
      <c r="P2332" s="37">
        <v>408</v>
      </c>
    </row>
    <row r="2334" spans="16:16">
      <c r="P2334" s="37">
        <v>409</v>
      </c>
    </row>
    <row r="2335" spans="16:16">
      <c r="P2335" s="37">
        <v>409</v>
      </c>
    </row>
    <row r="2336" spans="16:16">
      <c r="P2336" s="37">
        <v>409</v>
      </c>
    </row>
    <row r="2337" spans="16:16">
      <c r="P2337" s="37">
        <v>409</v>
      </c>
    </row>
    <row r="2339" spans="16:16">
      <c r="P2339" s="37">
        <v>410</v>
      </c>
    </row>
    <row r="2340" spans="16:16">
      <c r="P2340" s="37">
        <v>410</v>
      </c>
    </row>
    <row r="2341" spans="16:16">
      <c r="P2341" s="37">
        <v>410</v>
      </c>
    </row>
    <row r="2342" spans="16:16">
      <c r="P2342" s="37">
        <v>410</v>
      </c>
    </row>
    <row r="2344" spans="16:16">
      <c r="P2344" s="37">
        <v>411</v>
      </c>
    </row>
    <row r="2345" spans="16:16">
      <c r="P2345" s="37">
        <v>411</v>
      </c>
    </row>
    <row r="2346" spans="16:16">
      <c r="P2346" s="37">
        <v>411</v>
      </c>
    </row>
    <row r="2347" spans="16:16">
      <c r="P2347" s="37">
        <v>411</v>
      </c>
    </row>
    <row r="2349" spans="16:16">
      <c r="P2349" s="37">
        <v>412</v>
      </c>
    </row>
    <row r="2350" spans="16:16">
      <c r="P2350" s="37">
        <v>412</v>
      </c>
    </row>
    <row r="2351" spans="16:16">
      <c r="P2351" s="37">
        <v>412</v>
      </c>
    </row>
    <row r="2352" spans="16:16">
      <c r="P2352" s="37">
        <v>412</v>
      </c>
    </row>
    <row r="2354" spans="16:16">
      <c r="P2354" s="37">
        <v>413</v>
      </c>
    </row>
    <row r="2355" spans="16:16">
      <c r="P2355" s="37">
        <v>413</v>
      </c>
    </row>
    <row r="2356" spans="16:16">
      <c r="P2356" s="37">
        <v>413</v>
      </c>
    </row>
    <row r="2357" spans="16:16">
      <c r="P2357" s="37">
        <v>413</v>
      </c>
    </row>
    <row r="2359" spans="16:16">
      <c r="P2359" s="37">
        <v>414</v>
      </c>
    </row>
    <row r="2360" spans="16:16">
      <c r="P2360" s="37">
        <v>414</v>
      </c>
    </row>
    <row r="2361" spans="16:16">
      <c r="P2361" s="37">
        <v>414</v>
      </c>
    </row>
    <row r="2362" spans="16:16">
      <c r="P2362" s="37">
        <v>414</v>
      </c>
    </row>
    <row r="2364" spans="16:16">
      <c r="P2364" s="37">
        <v>415</v>
      </c>
    </row>
    <row r="2365" spans="16:16">
      <c r="P2365" s="37">
        <v>415</v>
      </c>
    </row>
    <row r="2366" spans="16:16">
      <c r="P2366" s="37">
        <v>415</v>
      </c>
    </row>
    <row r="2367" spans="16:16">
      <c r="P2367" s="37">
        <v>415</v>
      </c>
    </row>
    <row r="2369" spans="16:16">
      <c r="P2369" s="37">
        <v>416</v>
      </c>
    </row>
    <row r="2370" spans="16:16">
      <c r="P2370" s="37">
        <v>416</v>
      </c>
    </row>
    <row r="2371" spans="16:16">
      <c r="P2371" s="37">
        <v>416</v>
      </c>
    </row>
    <row r="2372" spans="16:16">
      <c r="P2372" s="37">
        <v>416</v>
      </c>
    </row>
    <row r="2374" spans="16:16">
      <c r="P2374" s="37">
        <v>417</v>
      </c>
    </row>
    <row r="2375" spans="16:16">
      <c r="P2375" s="37">
        <v>417</v>
      </c>
    </row>
    <row r="2376" spans="16:16">
      <c r="P2376" s="37">
        <v>417</v>
      </c>
    </row>
    <row r="2377" spans="16:16">
      <c r="P2377" s="37">
        <v>417</v>
      </c>
    </row>
    <row r="2379" spans="16:16">
      <c r="P2379" s="37">
        <v>418</v>
      </c>
    </row>
    <row r="2380" spans="16:16">
      <c r="P2380" s="37">
        <v>418</v>
      </c>
    </row>
    <row r="2381" spans="16:16">
      <c r="P2381" s="37">
        <v>418</v>
      </c>
    </row>
    <row r="2382" spans="16:16">
      <c r="P2382" s="37">
        <v>418</v>
      </c>
    </row>
    <row r="2384" spans="16:16">
      <c r="P2384" s="37">
        <v>419</v>
      </c>
    </row>
    <row r="2385" spans="16:16">
      <c r="P2385" s="37">
        <v>419</v>
      </c>
    </row>
    <row r="2386" spans="16:16">
      <c r="P2386" s="37">
        <v>419</v>
      </c>
    </row>
    <row r="2387" spans="16:16">
      <c r="P2387" s="37">
        <v>419</v>
      </c>
    </row>
    <row r="2389" spans="16:16">
      <c r="P2389" s="37">
        <v>420</v>
      </c>
    </row>
    <row r="2390" spans="16:16">
      <c r="P2390" s="37">
        <v>420</v>
      </c>
    </row>
    <row r="2391" spans="16:16">
      <c r="P2391" s="37">
        <v>420</v>
      </c>
    </row>
    <row r="2392" spans="16:16">
      <c r="P2392" s="37">
        <v>420</v>
      </c>
    </row>
    <row r="2394" spans="16:16">
      <c r="P2394" s="37">
        <v>421</v>
      </c>
    </row>
    <row r="2395" spans="16:16">
      <c r="P2395" s="37">
        <v>421</v>
      </c>
    </row>
    <row r="2396" spans="16:16">
      <c r="P2396" s="37">
        <v>421</v>
      </c>
    </row>
    <row r="2397" spans="16:16">
      <c r="P2397" s="37">
        <v>421</v>
      </c>
    </row>
    <row r="2399" spans="16:16">
      <c r="P2399" s="37">
        <v>422</v>
      </c>
    </row>
    <row r="2400" spans="16:16">
      <c r="P2400" s="37">
        <v>422</v>
      </c>
    </row>
    <row r="2401" spans="16:16">
      <c r="P2401" s="37">
        <v>422</v>
      </c>
    </row>
    <row r="2402" spans="16:16">
      <c r="P2402" s="37">
        <v>422</v>
      </c>
    </row>
    <row r="2404" spans="16:16">
      <c r="P2404" s="37">
        <v>423</v>
      </c>
    </row>
    <row r="2405" spans="16:16">
      <c r="P2405" s="37">
        <v>423</v>
      </c>
    </row>
    <row r="2406" spans="16:16">
      <c r="P2406" s="37">
        <v>423</v>
      </c>
    </row>
    <row r="2407" spans="16:16">
      <c r="P2407" s="37">
        <v>423</v>
      </c>
    </row>
    <row r="2409" spans="16:16">
      <c r="P2409" s="37">
        <v>424</v>
      </c>
    </row>
    <row r="2410" spans="16:16">
      <c r="P2410" s="37">
        <v>424</v>
      </c>
    </row>
    <row r="2411" spans="16:16">
      <c r="P2411" s="37">
        <v>424</v>
      </c>
    </row>
    <row r="2412" spans="16:16">
      <c r="P2412" s="37">
        <v>424</v>
      </c>
    </row>
    <row r="2414" spans="16:16">
      <c r="P2414" s="37">
        <v>425</v>
      </c>
    </row>
    <row r="2415" spans="16:16">
      <c r="P2415" s="37">
        <v>425</v>
      </c>
    </row>
    <row r="2416" spans="16:16">
      <c r="P2416" s="37">
        <v>425</v>
      </c>
    </row>
    <row r="2417" spans="16:16">
      <c r="P2417" s="37">
        <v>425</v>
      </c>
    </row>
    <row r="2419" spans="16:16">
      <c r="P2419" s="37">
        <v>426</v>
      </c>
    </row>
    <row r="2420" spans="16:16">
      <c r="P2420" s="37">
        <v>426</v>
      </c>
    </row>
    <row r="2421" spans="16:16">
      <c r="P2421" s="37">
        <v>426</v>
      </c>
    </row>
    <row r="2422" spans="16:16">
      <c r="P2422" s="37">
        <v>426</v>
      </c>
    </row>
    <row r="2424" spans="16:16">
      <c r="P2424" s="37">
        <v>427</v>
      </c>
    </row>
    <row r="2425" spans="16:16">
      <c r="P2425" s="37">
        <v>427</v>
      </c>
    </row>
    <row r="2426" spans="16:16">
      <c r="P2426" s="37">
        <v>427</v>
      </c>
    </row>
    <row r="2427" spans="16:16">
      <c r="P2427" s="37">
        <v>427</v>
      </c>
    </row>
    <row r="2429" spans="16:16">
      <c r="P2429" s="37">
        <v>428</v>
      </c>
    </row>
    <row r="2430" spans="16:16">
      <c r="P2430" s="37">
        <v>428</v>
      </c>
    </row>
    <row r="2431" spans="16:16">
      <c r="P2431" s="37">
        <v>428</v>
      </c>
    </row>
    <row r="2432" spans="16:16">
      <c r="P2432" s="37">
        <v>428</v>
      </c>
    </row>
    <row r="2434" spans="16:16">
      <c r="P2434" s="37">
        <v>429</v>
      </c>
    </row>
    <row r="2435" spans="16:16">
      <c r="P2435" s="37">
        <v>429</v>
      </c>
    </row>
    <row r="2436" spans="16:16">
      <c r="P2436" s="37">
        <v>429</v>
      </c>
    </row>
    <row r="2437" spans="16:16">
      <c r="P2437" s="37">
        <v>429</v>
      </c>
    </row>
    <row r="2439" spans="16:16">
      <c r="P2439" s="37">
        <v>430</v>
      </c>
    </row>
    <row r="2440" spans="16:16">
      <c r="P2440" s="37">
        <v>430</v>
      </c>
    </row>
    <row r="2441" spans="16:16">
      <c r="P2441" s="37">
        <v>430</v>
      </c>
    </row>
    <row r="2442" spans="16:16">
      <c r="P2442" s="37">
        <v>430</v>
      </c>
    </row>
    <row r="2444" spans="16:16">
      <c r="P2444" s="37">
        <v>431</v>
      </c>
    </row>
    <row r="2445" spans="16:16">
      <c r="P2445" s="37">
        <v>431</v>
      </c>
    </row>
    <row r="2446" spans="16:16">
      <c r="P2446" s="37">
        <v>431</v>
      </c>
    </row>
    <row r="2447" spans="16:16">
      <c r="P2447" s="37">
        <v>431</v>
      </c>
    </row>
    <row r="2449" spans="16:16">
      <c r="P2449" s="37">
        <v>432</v>
      </c>
    </row>
    <row r="2450" spans="16:16">
      <c r="P2450" s="37">
        <v>432</v>
      </c>
    </row>
    <row r="2451" spans="16:16">
      <c r="P2451" s="37">
        <v>432</v>
      </c>
    </row>
    <row r="2452" spans="16:16">
      <c r="P2452" s="37">
        <v>432</v>
      </c>
    </row>
    <row r="2454" spans="16:16">
      <c r="P2454" s="37">
        <v>433</v>
      </c>
    </row>
    <row r="2455" spans="16:16">
      <c r="P2455" s="37">
        <v>433</v>
      </c>
    </row>
    <row r="2456" spans="16:16">
      <c r="P2456" s="37">
        <v>433</v>
      </c>
    </row>
    <row r="2457" spans="16:16">
      <c r="P2457" s="37">
        <v>433</v>
      </c>
    </row>
    <row r="2459" spans="16:16">
      <c r="P2459" s="37">
        <v>434</v>
      </c>
    </row>
    <row r="2460" spans="16:16">
      <c r="P2460" s="37">
        <v>434</v>
      </c>
    </row>
    <row r="2461" spans="16:16">
      <c r="P2461" s="37">
        <v>434</v>
      </c>
    </row>
    <row r="2462" spans="16:16">
      <c r="P2462" s="37">
        <v>434</v>
      </c>
    </row>
    <row r="2464" spans="16:16">
      <c r="P2464" s="37">
        <v>435</v>
      </c>
    </row>
    <row r="2465" spans="16:16">
      <c r="P2465" s="37">
        <v>435</v>
      </c>
    </row>
    <row r="2466" spans="16:16">
      <c r="P2466" s="37">
        <v>435</v>
      </c>
    </row>
    <row r="2467" spans="16:16">
      <c r="P2467" s="37">
        <v>435</v>
      </c>
    </row>
    <row r="2469" spans="16:16">
      <c r="P2469" s="37">
        <v>436</v>
      </c>
    </row>
    <row r="2470" spans="16:16">
      <c r="P2470" s="37">
        <v>436</v>
      </c>
    </row>
    <row r="2471" spans="16:16">
      <c r="P2471" s="37">
        <v>436</v>
      </c>
    </row>
    <row r="2472" spans="16:16">
      <c r="P2472" s="37">
        <v>436</v>
      </c>
    </row>
    <row r="2474" spans="16:16">
      <c r="P2474" s="37">
        <v>437</v>
      </c>
    </row>
    <row r="2475" spans="16:16">
      <c r="P2475" s="37">
        <v>437</v>
      </c>
    </row>
    <row r="2476" spans="16:16">
      <c r="P2476" s="37">
        <v>437</v>
      </c>
    </row>
    <row r="2477" spans="16:16">
      <c r="P2477" s="37">
        <v>437</v>
      </c>
    </row>
    <row r="2479" spans="16:16">
      <c r="P2479" s="37">
        <v>438</v>
      </c>
    </row>
    <row r="2480" spans="16:16">
      <c r="P2480" s="37">
        <v>438</v>
      </c>
    </row>
    <row r="2481" spans="16:16">
      <c r="P2481" s="37">
        <v>438</v>
      </c>
    </row>
    <row r="2482" spans="16:16">
      <c r="P2482" s="37">
        <v>438</v>
      </c>
    </row>
    <row r="2484" spans="16:16">
      <c r="P2484" s="37">
        <v>439</v>
      </c>
    </row>
    <row r="2485" spans="16:16">
      <c r="P2485" s="37">
        <v>439</v>
      </c>
    </row>
    <row r="2486" spans="16:16">
      <c r="P2486" s="37">
        <v>439</v>
      </c>
    </row>
    <row r="2487" spans="16:16">
      <c r="P2487" s="37">
        <v>439</v>
      </c>
    </row>
    <row r="2489" spans="16:16">
      <c r="P2489" s="37">
        <v>440</v>
      </c>
    </row>
    <row r="2490" spans="16:16">
      <c r="P2490" s="37">
        <v>440</v>
      </c>
    </row>
    <row r="2491" spans="16:16">
      <c r="P2491" s="37">
        <v>440</v>
      </c>
    </row>
    <row r="2492" spans="16:16">
      <c r="P2492" s="37">
        <v>440</v>
      </c>
    </row>
    <row r="2494" spans="16:16">
      <c r="P2494" s="37">
        <v>441</v>
      </c>
    </row>
    <row r="2495" spans="16:16">
      <c r="P2495" s="37">
        <v>441</v>
      </c>
    </row>
    <row r="2496" spans="16:16">
      <c r="P2496" s="37">
        <v>441</v>
      </c>
    </row>
    <row r="2497" spans="16:16">
      <c r="P2497" s="37">
        <v>441</v>
      </c>
    </row>
    <row r="2499" spans="16:16">
      <c r="P2499" s="37">
        <v>442</v>
      </c>
    </row>
    <row r="2500" spans="16:16">
      <c r="P2500" s="37">
        <v>442</v>
      </c>
    </row>
    <row r="2501" spans="16:16">
      <c r="P2501" s="37">
        <v>442</v>
      </c>
    </row>
    <row r="2502" spans="16:16">
      <c r="P2502" s="37">
        <v>442</v>
      </c>
    </row>
    <row r="2504" spans="16:16">
      <c r="P2504" s="37">
        <v>443</v>
      </c>
    </row>
    <row r="2505" spans="16:16">
      <c r="P2505" s="37">
        <v>443</v>
      </c>
    </row>
    <row r="2506" spans="16:16">
      <c r="P2506" s="37">
        <v>443</v>
      </c>
    </row>
    <row r="2507" spans="16:16">
      <c r="P2507" s="37">
        <v>443</v>
      </c>
    </row>
    <row r="2509" spans="16:16">
      <c r="P2509" s="37">
        <v>444</v>
      </c>
    </row>
    <row r="2510" spans="16:16">
      <c r="P2510" s="37">
        <v>444</v>
      </c>
    </row>
    <row r="2511" spans="16:16">
      <c r="P2511" s="37">
        <v>444</v>
      </c>
    </row>
    <row r="2512" spans="16:16">
      <c r="P2512" s="37">
        <v>444</v>
      </c>
    </row>
    <row r="2514" spans="16:16">
      <c r="P2514" s="37">
        <v>445</v>
      </c>
    </row>
    <row r="2515" spans="16:16">
      <c r="P2515" s="37">
        <v>445</v>
      </c>
    </row>
    <row r="2516" spans="16:16">
      <c r="P2516" s="37">
        <v>445</v>
      </c>
    </row>
    <row r="2517" spans="16:16">
      <c r="P2517" s="37">
        <v>445</v>
      </c>
    </row>
    <row r="2519" spans="16:16">
      <c r="P2519" s="37">
        <v>446</v>
      </c>
    </row>
    <row r="2520" spans="16:16">
      <c r="P2520" s="37">
        <v>446</v>
      </c>
    </row>
    <row r="2521" spans="16:16">
      <c r="P2521" s="37">
        <v>446</v>
      </c>
    </row>
    <row r="2522" spans="16:16">
      <c r="P2522" s="37">
        <v>446</v>
      </c>
    </row>
    <row r="2524" spans="16:16">
      <c r="P2524" s="37">
        <v>447</v>
      </c>
    </row>
    <row r="2525" spans="16:16">
      <c r="P2525" s="37">
        <v>447</v>
      </c>
    </row>
    <row r="2526" spans="16:16">
      <c r="P2526" s="37">
        <v>447</v>
      </c>
    </row>
    <row r="2527" spans="16:16">
      <c r="P2527" s="37">
        <v>447</v>
      </c>
    </row>
    <row r="2529" spans="16:16">
      <c r="P2529" s="37">
        <v>448</v>
      </c>
    </row>
    <row r="2530" spans="16:16">
      <c r="P2530" s="37">
        <v>448</v>
      </c>
    </row>
    <row r="2531" spans="16:16">
      <c r="P2531" s="37">
        <v>448</v>
      </c>
    </row>
    <row r="2532" spans="16:16">
      <c r="P2532" s="37">
        <v>448</v>
      </c>
    </row>
    <row r="2534" spans="16:16">
      <c r="P2534" s="37">
        <v>449</v>
      </c>
    </row>
    <row r="2535" spans="16:16">
      <c r="P2535" s="37">
        <v>449</v>
      </c>
    </row>
    <row r="2536" spans="16:16">
      <c r="P2536" s="37">
        <v>449</v>
      </c>
    </row>
    <row r="2537" spans="16:16">
      <c r="P2537" s="37">
        <v>449</v>
      </c>
    </row>
    <row r="2539" spans="16:16">
      <c r="P2539" s="37">
        <v>450</v>
      </c>
    </row>
    <row r="2540" spans="16:16">
      <c r="P2540" s="37">
        <v>450</v>
      </c>
    </row>
    <row r="2541" spans="16:16">
      <c r="P2541" s="37">
        <v>450</v>
      </c>
    </row>
    <row r="2542" spans="16:16">
      <c r="P2542" s="37">
        <v>450</v>
      </c>
    </row>
    <row r="2544" spans="16:16">
      <c r="P2544" s="37">
        <v>451</v>
      </c>
    </row>
    <row r="2545" spans="16:16">
      <c r="P2545" s="37">
        <v>451</v>
      </c>
    </row>
    <row r="2546" spans="16:16">
      <c r="P2546" s="37">
        <v>451</v>
      </c>
    </row>
    <row r="2547" spans="16:16">
      <c r="P2547" s="37">
        <v>451</v>
      </c>
    </row>
    <row r="2549" spans="16:16">
      <c r="P2549" s="37">
        <v>452</v>
      </c>
    </row>
    <row r="2550" spans="16:16">
      <c r="P2550" s="37">
        <v>452</v>
      </c>
    </row>
    <row r="2551" spans="16:16">
      <c r="P2551" s="37">
        <v>452</v>
      </c>
    </row>
    <row r="2552" spans="16:16">
      <c r="P2552" s="37">
        <v>452</v>
      </c>
    </row>
    <row r="2554" spans="16:16">
      <c r="P2554" s="37">
        <v>453</v>
      </c>
    </row>
    <row r="2555" spans="16:16">
      <c r="P2555" s="37">
        <v>453</v>
      </c>
    </row>
    <row r="2556" spans="16:16">
      <c r="P2556" s="37">
        <v>453</v>
      </c>
    </row>
    <row r="2557" spans="16:16">
      <c r="P2557" s="37">
        <v>453</v>
      </c>
    </row>
    <row r="2559" spans="16:16">
      <c r="P2559" s="37">
        <v>454</v>
      </c>
    </row>
    <row r="2560" spans="16:16">
      <c r="P2560" s="37">
        <v>454</v>
      </c>
    </row>
    <row r="2561" spans="16:16">
      <c r="P2561" s="37">
        <v>454</v>
      </c>
    </row>
    <row r="2562" spans="16:16">
      <c r="P2562" s="37">
        <v>454</v>
      </c>
    </row>
    <row r="2564" spans="16:16">
      <c r="P2564" s="37">
        <v>455</v>
      </c>
    </row>
    <row r="2565" spans="16:16">
      <c r="P2565" s="37">
        <v>455</v>
      </c>
    </row>
    <row r="2566" spans="16:16">
      <c r="P2566" s="37">
        <v>455</v>
      </c>
    </row>
    <row r="2567" spans="16:16">
      <c r="P2567" s="37">
        <v>455</v>
      </c>
    </row>
    <row r="2569" spans="16:16">
      <c r="P2569" s="37">
        <v>456</v>
      </c>
    </row>
    <row r="2570" spans="16:16">
      <c r="P2570" s="37">
        <v>456</v>
      </c>
    </row>
    <row r="2571" spans="16:16">
      <c r="P2571" s="37">
        <v>456</v>
      </c>
    </row>
    <row r="2572" spans="16:16">
      <c r="P2572" s="37">
        <v>456</v>
      </c>
    </row>
    <row r="2574" spans="16:16">
      <c r="P2574" s="37">
        <v>457</v>
      </c>
    </row>
    <row r="2575" spans="16:16">
      <c r="P2575" s="37">
        <v>457</v>
      </c>
    </row>
    <row r="2576" spans="16:16">
      <c r="P2576" s="37">
        <v>457</v>
      </c>
    </row>
    <row r="2577" spans="16:16">
      <c r="P2577" s="37">
        <v>457</v>
      </c>
    </row>
    <row r="2579" spans="16:16">
      <c r="P2579" s="37">
        <v>458</v>
      </c>
    </row>
    <row r="2580" spans="16:16">
      <c r="P2580" s="37">
        <v>458</v>
      </c>
    </row>
    <row r="2581" spans="16:16">
      <c r="P2581" s="37">
        <v>458</v>
      </c>
    </row>
    <row r="2582" spans="16:16">
      <c r="P2582" s="37">
        <v>458</v>
      </c>
    </row>
    <row r="2584" spans="16:16">
      <c r="P2584" s="37">
        <v>459</v>
      </c>
    </row>
    <row r="2585" spans="16:16">
      <c r="P2585" s="37">
        <v>459</v>
      </c>
    </row>
    <row r="2586" spans="16:16">
      <c r="P2586" s="37">
        <v>459</v>
      </c>
    </row>
    <row r="2587" spans="16:16">
      <c r="P2587" s="37">
        <v>459</v>
      </c>
    </row>
    <row r="2589" spans="16:16">
      <c r="P2589" s="37">
        <v>460</v>
      </c>
    </row>
    <row r="2590" spans="16:16">
      <c r="P2590" s="37">
        <v>460</v>
      </c>
    </row>
    <row r="2591" spans="16:16">
      <c r="P2591" s="37">
        <v>460</v>
      </c>
    </row>
    <row r="2592" spans="16:16">
      <c r="P2592" s="37">
        <v>460</v>
      </c>
    </row>
    <row r="2594" spans="16:16">
      <c r="P2594" s="37">
        <v>461</v>
      </c>
    </row>
    <row r="2595" spans="16:16">
      <c r="P2595" s="37">
        <v>461</v>
      </c>
    </row>
    <row r="2596" spans="16:16">
      <c r="P2596" s="37">
        <v>461</v>
      </c>
    </row>
    <row r="2597" spans="16:16">
      <c r="P2597" s="37">
        <v>461</v>
      </c>
    </row>
    <row r="2599" spans="16:16">
      <c r="P2599" s="37">
        <v>462</v>
      </c>
    </row>
    <row r="2600" spans="16:16">
      <c r="P2600" s="37">
        <v>462</v>
      </c>
    </row>
    <row r="2601" spans="16:16">
      <c r="P2601" s="37">
        <v>462</v>
      </c>
    </row>
    <row r="2602" spans="16:16">
      <c r="P2602" s="37">
        <v>462</v>
      </c>
    </row>
    <row r="2604" spans="16:16">
      <c r="P2604" s="37">
        <v>463</v>
      </c>
    </row>
    <row r="2605" spans="16:16">
      <c r="P2605" s="37">
        <v>463</v>
      </c>
    </row>
    <row r="2606" spans="16:16">
      <c r="P2606" s="37">
        <v>463</v>
      </c>
    </row>
    <row r="2607" spans="16:16">
      <c r="P2607" s="37">
        <v>463</v>
      </c>
    </row>
    <row r="2609" spans="16:16">
      <c r="P2609" s="37">
        <v>464</v>
      </c>
    </row>
    <row r="2610" spans="16:16">
      <c r="P2610" s="37">
        <v>464</v>
      </c>
    </row>
    <row r="2611" spans="16:16">
      <c r="P2611" s="37">
        <v>464</v>
      </c>
    </row>
    <row r="2612" spans="16:16">
      <c r="P2612" s="37">
        <v>464</v>
      </c>
    </row>
    <row r="2614" spans="16:16">
      <c r="P2614" s="37">
        <v>465</v>
      </c>
    </row>
    <row r="2615" spans="16:16">
      <c r="P2615" s="37">
        <v>465</v>
      </c>
    </row>
    <row r="2616" spans="16:16">
      <c r="P2616" s="37">
        <v>465</v>
      </c>
    </row>
    <row r="2617" spans="16:16">
      <c r="P2617" s="37">
        <v>465</v>
      </c>
    </row>
    <row r="2619" spans="16:16">
      <c r="P2619" s="37">
        <v>466</v>
      </c>
    </row>
    <row r="2620" spans="16:16">
      <c r="P2620" s="37">
        <v>466</v>
      </c>
    </row>
    <row r="2621" spans="16:16">
      <c r="P2621" s="37">
        <v>466</v>
      </c>
    </row>
    <row r="2622" spans="16:16">
      <c r="P2622" s="37">
        <v>466</v>
      </c>
    </row>
    <row r="2624" spans="16:16">
      <c r="P2624" s="37">
        <v>467</v>
      </c>
    </row>
    <row r="2625" spans="16:16">
      <c r="P2625" s="37">
        <v>467</v>
      </c>
    </row>
    <row r="2626" spans="16:16">
      <c r="P2626" s="37">
        <v>467</v>
      </c>
    </row>
    <row r="2627" spans="16:16">
      <c r="P2627" s="37">
        <v>467</v>
      </c>
    </row>
    <row r="2629" spans="16:16">
      <c r="P2629" s="37">
        <v>468</v>
      </c>
    </row>
    <row r="2630" spans="16:16">
      <c r="P2630" s="37">
        <v>468</v>
      </c>
    </row>
    <row r="2631" spans="16:16">
      <c r="P2631" s="37">
        <v>468</v>
      </c>
    </row>
    <row r="2632" spans="16:16">
      <c r="P2632" s="37">
        <v>468</v>
      </c>
    </row>
    <row r="2634" spans="16:16">
      <c r="P2634" s="37">
        <v>469</v>
      </c>
    </row>
    <row r="2635" spans="16:16">
      <c r="P2635" s="37">
        <v>469</v>
      </c>
    </row>
    <row r="2636" spans="16:16">
      <c r="P2636" s="37">
        <v>469</v>
      </c>
    </row>
    <row r="2637" spans="16:16">
      <c r="P2637" s="37">
        <v>469</v>
      </c>
    </row>
    <row r="2639" spans="16:16">
      <c r="P2639" s="37">
        <v>470</v>
      </c>
    </row>
    <row r="2640" spans="16:16">
      <c r="P2640" s="37">
        <v>470</v>
      </c>
    </row>
    <row r="2641" spans="16:16">
      <c r="P2641" s="37">
        <v>470</v>
      </c>
    </row>
    <row r="2642" spans="16:16">
      <c r="P2642" s="37">
        <v>470</v>
      </c>
    </row>
    <row r="2644" spans="16:16">
      <c r="P2644" s="37">
        <v>471</v>
      </c>
    </row>
    <row r="2645" spans="16:16">
      <c r="P2645" s="37">
        <v>471</v>
      </c>
    </row>
    <row r="2646" spans="16:16">
      <c r="P2646" s="37">
        <v>471</v>
      </c>
    </row>
    <row r="2647" spans="16:16">
      <c r="P2647" s="37">
        <v>471</v>
      </c>
    </row>
    <row r="2649" spans="16:16">
      <c r="P2649" s="37">
        <v>472</v>
      </c>
    </row>
    <row r="2650" spans="16:16">
      <c r="P2650" s="37">
        <v>472</v>
      </c>
    </row>
    <row r="2651" spans="16:16">
      <c r="P2651" s="37">
        <v>472</v>
      </c>
    </row>
    <row r="2652" spans="16:16">
      <c r="P2652" s="37">
        <v>472</v>
      </c>
    </row>
    <row r="2654" spans="16:16">
      <c r="P2654" s="37">
        <v>473</v>
      </c>
    </row>
    <row r="2655" spans="16:16">
      <c r="P2655" s="37">
        <v>473</v>
      </c>
    </row>
    <row r="2656" spans="16:16">
      <c r="P2656" s="37">
        <v>473</v>
      </c>
    </row>
    <row r="2657" spans="16:16">
      <c r="P2657" s="37">
        <v>473</v>
      </c>
    </row>
    <row r="2659" spans="16:16">
      <c r="P2659" s="37">
        <v>474</v>
      </c>
    </row>
    <row r="2660" spans="16:16">
      <c r="P2660" s="37">
        <v>474</v>
      </c>
    </row>
    <row r="2661" spans="16:16">
      <c r="P2661" s="37">
        <v>474</v>
      </c>
    </row>
    <row r="2662" spans="16:16">
      <c r="P2662" s="37">
        <v>474</v>
      </c>
    </row>
    <row r="2664" spans="16:16">
      <c r="P2664" s="37">
        <v>475</v>
      </c>
    </row>
    <row r="2665" spans="16:16">
      <c r="P2665" s="37">
        <v>475</v>
      </c>
    </row>
    <row r="2666" spans="16:16">
      <c r="P2666" s="37">
        <v>475</v>
      </c>
    </row>
    <row r="2667" spans="16:16">
      <c r="P2667" s="37">
        <v>475</v>
      </c>
    </row>
    <row r="2669" spans="16:16">
      <c r="P2669" s="37">
        <v>476</v>
      </c>
    </row>
    <row r="2670" spans="16:16">
      <c r="P2670" s="37">
        <v>476</v>
      </c>
    </row>
    <row r="2671" spans="16:16">
      <c r="P2671" s="37">
        <v>476</v>
      </c>
    </row>
    <row r="2672" spans="16:16">
      <c r="P2672" s="37">
        <v>476</v>
      </c>
    </row>
    <row r="2674" spans="16:16">
      <c r="P2674" s="37">
        <v>477</v>
      </c>
    </row>
    <row r="2675" spans="16:16">
      <c r="P2675" s="37">
        <v>477</v>
      </c>
    </row>
    <row r="2676" spans="16:16">
      <c r="P2676" s="37">
        <v>477</v>
      </c>
    </row>
    <row r="2677" spans="16:16">
      <c r="P2677" s="37">
        <v>477</v>
      </c>
    </row>
    <row r="2679" spans="16:16">
      <c r="P2679" s="37">
        <v>478</v>
      </c>
    </row>
    <row r="2680" spans="16:16">
      <c r="P2680" s="37">
        <v>478</v>
      </c>
    </row>
    <row r="2681" spans="16:16">
      <c r="P2681" s="37">
        <v>478</v>
      </c>
    </row>
    <row r="2682" spans="16:16">
      <c r="P2682" s="37">
        <v>478</v>
      </c>
    </row>
    <row r="2684" spans="16:16">
      <c r="P2684" s="37">
        <v>479</v>
      </c>
    </row>
    <row r="2685" spans="16:16">
      <c r="P2685" s="37">
        <v>479</v>
      </c>
    </row>
    <row r="2686" spans="16:16">
      <c r="P2686" s="37">
        <v>479</v>
      </c>
    </row>
    <row r="2687" spans="16:16">
      <c r="P2687" s="37">
        <v>479</v>
      </c>
    </row>
    <row r="2689" spans="16:16">
      <c r="P2689" s="37">
        <v>480</v>
      </c>
    </row>
    <row r="2690" spans="16:16">
      <c r="P2690" s="37">
        <v>480</v>
      </c>
    </row>
    <row r="2691" spans="16:16">
      <c r="P2691" s="37">
        <v>480</v>
      </c>
    </row>
    <row r="2692" spans="16:16">
      <c r="P2692" s="37">
        <v>480</v>
      </c>
    </row>
    <row r="2694" spans="16:16">
      <c r="P2694" s="37">
        <v>481</v>
      </c>
    </row>
    <row r="2695" spans="16:16">
      <c r="P2695" s="37">
        <v>481</v>
      </c>
    </row>
    <row r="2696" spans="16:16">
      <c r="P2696" s="37">
        <v>481</v>
      </c>
    </row>
    <row r="2697" spans="16:16">
      <c r="P2697" s="37">
        <v>481</v>
      </c>
    </row>
    <row r="2699" spans="16:16">
      <c r="P2699" s="37">
        <v>482</v>
      </c>
    </row>
    <row r="2700" spans="16:16">
      <c r="P2700" s="37">
        <v>482</v>
      </c>
    </row>
    <row r="2701" spans="16:16">
      <c r="P2701" s="37">
        <v>482</v>
      </c>
    </row>
    <row r="2702" spans="16:16">
      <c r="P2702" s="37">
        <v>482</v>
      </c>
    </row>
    <row r="2704" spans="16:16">
      <c r="P2704" s="37">
        <v>483</v>
      </c>
    </row>
    <row r="2705" spans="16:16">
      <c r="P2705" s="37">
        <v>483</v>
      </c>
    </row>
    <row r="2706" spans="16:16">
      <c r="P2706" s="37">
        <v>483</v>
      </c>
    </row>
    <row r="2707" spans="16:16">
      <c r="P2707" s="37">
        <v>483</v>
      </c>
    </row>
    <row r="2709" spans="16:16">
      <c r="P2709" s="37">
        <v>484</v>
      </c>
    </row>
    <row r="2710" spans="16:16">
      <c r="P2710" s="37">
        <v>484</v>
      </c>
    </row>
    <row r="2711" spans="16:16">
      <c r="P2711" s="37">
        <v>484</v>
      </c>
    </row>
    <row r="2712" spans="16:16">
      <c r="P2712" s="37">
        <v>484</v>
      </c>
    </row>
    <row r="2714" spans="16:16">
      <c r="P2714" s="37">
        <v>485</v>
      </c>
    </row>
    <row r="2715" spans="16:16">
      <c r="P2715" s="37">
        <v>485</v>
      </c>
    </row>
    <row r="2716" spans="16:16">
      <c r="P2716" s="37">
        <v>485</v>
      </c>
    </row>
    <row r="2717" spans="16:16">
      <c r="P2717" s="37">
        <v>485</v>
      </c>
    </row>
    <row r="2719" spans="16:16">
      <c r="P2719" s="37">
        <v>486</v>
      </c>
    </row>
    <row r="2720" spans="16:16">
      <c r="P2720" s="37">
        <v>486</v>
      </c>
    </row>
    <row r="2721" spans="16:16">
      <c r="P2721" s="37">
        <v>486</v>
      </c>
    </row>
    <row r="2722" spans="16:16">
      <c r="P2722" s="37">
        <v>486</v>
      </c>
    </row>
    <row r="2724" spans="16:16">
      <c r="P2724" s="37">
        <v>487</v>
      </c>
    </row>
    <row r="2725" spans="16:16">
      <c r="P2725" s="37">
        <v>487</v>
      </c>
    </row>
    <row r="2726" spans="16:16">
      <c r="P2726" s="37">
        <v>487</v>
      </c>
    </row>
    <row r="2727" spans="16:16">
      <c r="P2727" s="37">
        <v>487</v>
      </c>
    </row>
    <row r="2729" spans="16:16">
      <c r="P2729" s="37">
        <v>488</v>
      </c>
    </row>
    <row r="2730" spans="16:16">
      <c r="P2730" s="37">
        <v>488</v>
      </c>
    </row>
    <row r="2731" spans="16:16">
      <c r="P2731" s="37">
        <v>488</v>
      </c>
    </row>
    <row r="2732" spans="16:16">
      <c r="P2732" s="37">
        <v>488</v>
      </c>
    </row>
    <row r="2734" spans="16:16">
      <c r="P2734" s="37">
        <v>489</v>
      </c>
    </row>
    <row r="2735" spans="16:16">
      <c r="P2735" s="37">
        <v>489</v>
      </c>
    </row>
    <row r="2736" spans="16:16">
      <c r="P2736" s="37">
        <v>489</v>
      </c>
    </row>
    <row r="2737" spans="16:16">
      <c r="P2737" s="37">
        <v>489</v>
      </c>
    </row>
    <row r="2739" spans="16:16">
      <c r="P2739" s="37">
        <v>490</v>
      </c>
    </row>
    <row r="2740" spans="16:16">
      <c r="P2740" s="37">
        <v>490</v>
      </c>
    </row>
    <row r="2741" spans="16:16">
      <c r="P2741" s="37">
        <v>490</v>
      </c>
    </row>
    <row r="2742" spans="16:16">
      <c r="P2742" s="37">
        <v>490</v>
      </c>
    </row>
    <row r="2744" spans="16:16">
      <c r="P2744" s="37">
        <v>491</v>
      </c>
    </row>
    <row r="2745" spans="16:16">
      <c r="P2745" s="37">
        <v>491</v>
      </c>
    </row>
    <row r="2746" spans="16:16">
      <c r="P2746" s="37">
        <v>491</v>
      </c>
    </row>
    <row r="2747" spans="16:16">
      <c r="P2747" s="37">
        <v>491</v>
      </c>
    </row>
    <row r="2749" spans="16:16">
      <c r="P2749" s="37">
        <v>492</v>
      </c>
    </row>
    <row r="2750" spans="16:16">
      <c r="P2750" s="37">
        <v>492</v>
      </c>
    </row>
    <row r="2751" spans="16:16">
      <c r="P2751" s="37">
        <v>492</v>
      </c>
    </row>
    <row r="2752" spans="16:16">
      <c r="P2752" s="37">
        <v>492</v>
      </c>
    </row>
    <row r="2754" spans="16:16">
      <c r="P2754" s="37">
        <v>493</v>
      </c>
    </row>
    <row r="2755" spans="16:16">
      <c r="P2755" s="37">
        <v>493</v>
      </c>
    </row>
    <row r="2756" spans="16:16">
      <c r="P2756" s="37">
        <v>493</v>
      </c>
    </row>
    <row r="2757" spans="16:16">
      <c r="P2757" s="37">
        <v>493</v>
      </c>
    </row>
    <row r="2759" spans="16:16">
      <c r="P2759" s="37">
        <v>494</v>
      </c>
    </row>
    <row r="2760" spans="16:16">
      <c r="P2760" s="37">
        <v>494</v>
      </c>
    </row>
    <row r="2761" spans="16:16">
      <c r="P2761" s="37">
        <v>494</v>
      </c>
    </row>
    <row r="2762" spans="16:16">
      <c r="P2762" s="37">
        <v>494</v>
      </c>
    </row>
    <row r="2764" spans="16:16">
      <c r="P2764" s="37">
        <v>495</v>
      </c>
    </row>
    <row r="2765" spans="16:16">
      <c r="P2765" s="37">
        <v>495</v>
      </c>
    </row>
    <row r="2766" spans="16:16">
      <c r="P2766" s="37">
        <v>495</v>
      </c>
    </row>
    <row r="2767" spans="16:16">
      <c r="P2767" s="37">
        <v>495</v>
      </c>
    </row>
    <row r="2769" spans="16:16">
      <c r="P2769" s="37">
        <v>496</v>
      </c>
    </row>
    <row r="2770" spans="16:16">
      <c r="P2770" s="37">
        <v>496</v>
      </c>
    </row>
    <row r="2771" spans="16:16">
      <c r="P2771" s="37">
        <v>496</v>
      </c>
    </row>
    <row r="2772" spans="16:16">
      <c r="P2772" s="37">
        <v>496</v>
      </c>
    </row>
    <row r="2774" spans="16:16">
      <c r="P2774" s="37">
        <v>497</v>
      </c>
    </row>
    <row r="2775" spans="16:16">
      <c r="P2775" s="37">
        <v>497</v>
      </c>
    </row>
    <row r="2776" spans="16:16">
      <c r="P2776" s="37">
        <v>497</v>
      </c>
    </row>
    <row r="2777" spans="16:16">
      <c r="P2777" s="37">
        <v>497</v>
      </c>
    </row>
    <row r="2779" spans="16:16">
      <c r="P2779" s="37">
        <v>498</v>
      </c>
    </row>
    <row r="2780" spans="16:16">
      <c r="P2780" s="37">
        <v>498</v>
      </c>
    </row>
    <row r="2781" spans="16:16">
      <c r="P2781" s="37">
        <v>498</v>
      </c>
    </row>
    <row r="2782" spans="16:16">
      <c r="P2782" s="37">
        <v>498</v>
      </c>
    </row>
    <row r="2784" spans="16:16">
      <c r="P2784" s="37">
        <v>499</v>
      </c>
    </row>
    <row r="2785" spans="16:16">
      <c r="P2785" s="37">
        <v>499</v>
      </c>
    </row>
    <row r="2786" spans="16:16">
      <c r="P2786" s="37">
        <v>499</v>
      </c>
    </row>
    <row r="2787" spans="16:16">
      <c r="P2787" s="37">
        <v>499</v>
      </c>
    </row>
    <row r="2789" spans="16:16">
      <c r="P2789" s="37">
        <v>500</v>
      </c>
    </row>
    <row r="2790" spans="16:16">
      <c r="P2790" s="37">
        <v>500</v>
      </c>
    </row>
    <row r="2791" spans="16:16">
      <c r="P2791" s="37">
        <v>500</v>
      </c>
    </row>
    <row r="2792" spans="16:16">
      <c r="P2792" s="37">
        <v>500</v>
      </c>
    </row>
  </sheetData>
  <autoFilter ref="A3:R1571">
    <filterColumn colId="13">
      <filters>
        <filter val="月ヶ瀬"/>
        <filter val="件数"/>
        <filter val="小計"/>
        <filter val="総合計"/>
      </filters>
    </filterColumn>
  </autoFilter>
  <phoneticPr fontId="3"/>
  <conditionalFormatting sqref="M3 I887:I1048576 I884 I1:I558 I859:I882 J882:J883">
    <cfRule type="containsText" dxfId="1599" priority="113" operator="containsText" text="0.08">
      <formula>NOT(ISERROR(SEARCH("0.08",I1)))</formula>
    </cfRule>
  </conditionalFormatting>
  <conditionalFormatting sqref="A1:A558 A859:A1048576">
    <cfRule type="cellIs" dxfId="1598" priority="112" operator="greaterThan">
      <formula>1000</formula>
    </cfRule>
  </conditionalFormatting>
  <conditionalFormatting sqref="C4:C7 C9:C12 C14:C17 C24:C27 C34:C37 C44:C47 C54:C57 C64:C67 C74:C77 C84:C87 C94:C97 C104:C107 C114:C117 C124:C127 C134:C137 C144:C147 C154:C157 C164:C167 C174:C177 C184:C187 C194:C197 C204:C207 C214:C217 C224:C227 C234:C237 C244:C247 C254:C257 C264:C267 C274:C277 C284:C287 C294:C297 C304:C307 C314:C317 C324:C327 C334:C337 C344:C347 C354:C357 C364:C367 C374:C377 C384:C387 C394:C397 C404:C407 C414:C417 C424:C427 C434:C437 C444:C447 C454:C457 C464:C467 C474:C477 C484:C487 C494:C497 C504:C507 C514:C517 C524:C527 C534:C537 C544:C547 C554:C557 C864:C867 C874:C877 C19:C22 C29:C32 C39:C42 C49:C52 C59:C62 C69:C72 C79:C82 C89:C92 C99:C102 C109:C112 C119:C122 C129:C132 C139:C142 C149:C152 C159:C162 C169:C172 C179:C182 C189:C192 C199:C202 C209:C212 C219:C222 C229:C232 C239:C242 C249:C252 C259:C262 C269:C272 C279:C282 C289:C292 C299:C302 C309:C312 C319:C322 C329:C332 C339:C342 C349:C352 C359:C362 C369:C372 C379:C382 C389:C392 C399:C402 C409:C412 C419:C422 C429:C432 C439:C442 C449:C452 C459:C462 C469:C472 C479:C482 C489:C492 C499:C502 C509:C512 C519:C522 C529:C532 C539:C542 C549:C552 C859:C862 C869:C872">
    <cfRule type="cellIs" dxfId="1597" priority="111" operator="greaterThan">
      <formula>1000</formula>
    </cfRule>
  </conditionalFormatting>
  <conditionalFormatting sqref="D4:D7 D9:D12 D14:D17 D24:D27 D34:D37 D44:D47 D54:D57 D64:D67 D74:D77 D84:D87 D94:D97 D104:D107 D114:D117 D124:D127 D134:D137 D144:D147 D154:D157 D164:D167 D174:D177 D184:D187 D194:D197 D204:D207 D214:D217 D224:D227 D234:D237 D244:D247 D254:D257 D264:D267 D274:D277 D284:D287 D294:D297 D304:D307 D314:D317 D324:D327 D334:D337 D344:D347 D354:D357 D364:D367 D374:D377 D384:D387 D394:D397 D404:D407 D414:D417 D424:D427 D434:D437 D444:D447 D454:D457 D464:D467 D474:D477 D484:D487 D494:D497 D504:D507 D514:D517 D524:D527 D534:D537 D544:D547 D554:D557 D864:D867 D874:D877 D19:D22 D29:D32 D39:D42 D49:D52 D59:D62 D69:D72 D79:D82 D89:D92 D99:D102 D109:D112 D119:D122 D129:D132 D139:D142 D149:D152 D159:D162 D169:D172 D179:D182 D189:D192 D199:D202 D209:D212 D219:D222 D229:D232 D239:D242 D249:D252 D259:D262 D269:D272 D279:D282 D289:D292 D299:D302 D309:D312 D319:D322 D329:D332 D339:D342 D349:D352 D359:D362 D369:D372 D379:D382 D389:D392 D399:D402 D409:D412 D419:D422 D429:D432 D439:D442 D449:D452 D459:D462 D469:D472 D479:D482 D489:D492 D499:D502 D509:D512 D519:D522 D529:D532 D539:D542 D549:D552 D859:D862 D869:D872">
    <cfRule type="cellIs" dxfId="1596" priority="110" operator="greaterThan">
      <formula>1000</formula>
    </cfRule>
  </conditionalFormatting>
  <conditionalFormatting sqref="O1:O7 N880 O879:O881 O9:O12 O14:O17 O24:O27 O34:O37 O44:O47 O54:O57 O64:O67 O74:O77 O84:O87 O94:O97 O104:O107 O114:O117 O124:O127 O134:O137 O144:O147 O154:O157 O164:O167 O174:O177 O184:O187 O194:O197 O204:O207 O214:O217 O224:O227 O234:O237 O244:O247 O254:O257 O264:O267 O274:O277 O284:O287 O294:O297 O304:O307 O314:O317 O324:O327 O334:O337 O344:O347 O354:O357 O364:O367 O374:O377 O384:O387 O394:O397 O404:O407 O414:O417 O424:O427 O434:O437 O444:O447 O454:O457 O464:O467 O474:O477 O484:O487 O494:O497 O504:O507 O514:O517 O524:O527 O534:O537 O544:O547 O554:O557 O864:O867 O874:O877 O19:O22 O29:O32 O39:O42 O49:O52 O59:O62 O69:O72 O79:O82 O89:O92 O99:O102 O109:O112 O119:O122 O129:O132 O139:O142 O149:O152 O159:O162 O169:O172 O179:O182 O189:O192 O199:O202 O209:O212 O219:O222 O229:O232 O239:O242 O249:O252 O259:O262 O269:O272 O279:O282 O289:O292 O299:O302 O309:O312 O319:O322 O329:O332 O339:O342 O349:O352 O359:O362 O369:O372 O379:O382 O389:O392 O399:O402 O409:O412 O419:O422 O429:O432 O439:O442 O449:O452 O459:O462 O469:O472 O479:O482 O489:O492 O499:O502 O509:O512 O519:O522 O529:O532 O539:O542 O549:O552 O859:O862 O869:O872 O884:O1048576">
    <cfRule type="containsText" dxfId="1595" priority="109" operator="containsText" text="0.08">
      <formula>NOT(ISERROR(SEARCH("0.08",N1)))</formula>
    </cfRule>
  </conditionalFormatting>
  <conditionalFormatting sqref="N8:O8 N13:O13 N18:O18 N28:O28 N38:O38 N48:O48 N58:O58 N68:O68 N78:O78 N88:O88 N98:O98 N108:O108 N118:O118 N128:O128 N138:O138 N148:O148 N158:O158 N168:O168 N178:O178 N188:O188 N198:O198 N208:O208 N218:O218 N228:O228 N238:O238 N248:O248 N258:O258 N268:O268 N278:O278 N288:O288 N298:O298 N308:O308 N318:O318 N328:O328 N338:O338 N348:O348 N358:O358 N368:O368 N378:O378 N388:O388 N398:O398 N408:O408 N418:O418 N428:O428 N438:O438 N448:O448 N458:O458 N468:O468 N478:O478 N488:O488 N498:O498 N508:O508 N518:O518 N528:O528 N538:O538 N548:O548 N558:O558 N868:O868 N878:O878 N23:O23 N33:O33 N43:O43 N53:O53 N63:O63 N73:O73 N83:O83 N93:O93 N103:O103 N113:O113 N123:O123 N133:O133 N143:O143 N153:O153 N163:O163 N173:O173 N183:O183 N193:O193 N203:O203 N213:O213 N223:O223 N233:O233 N243:O243 N253:O253 N263:O263 N273:O273 N283:O283 N293:O293 N303:O303 N313:O313 N323:O323 N333:O333 N343:O343 N353:O353 N363:O363 N373:O373 N383:O383 N393:O393 N403:O403 N413:O413 N423:O423 N433:O433 N443:O443 N453:O453 N463:O463 N473:O473 N483:O483 N493:O493 N503:O503 N513:O513 N523:O523 N533:O533 N543:O543 N553:O553 N863:O863 N873:O873">
    <cfRule type="containsText" dxfId="1594" priority="108" operator="containsText" text="0.08">
      <formula>NOT(ISERROR(SEARCH("0.08",N8)))</formula>
    </cfRule>
  </conditionalFormatting>
  <conditionalFormatting sqref="N879">
    <cfRule type="containsText" dxfId="1593" priority="107" operator="containsText" text="0.08">
      <formula>NOT(ISERROR(SEARCH("0.08",N879)))</formula>
    </cfRule>
  </conditionalFormatting>
  <conditionalFormatting sqref="H4:H558 H859:H880">
    <cfRule type="expression" dxfId="1592" priority="106">
      <formula>L4="農集"</formula>
    </cfRule>
  </conditionalFormatting>
  <conditionalFormatting sqref="I839:I858">
    <cfRule type="containsText" dxfId="1591" priority="105" operator="containsText" text="0.08">
      <formula>NOT(ISERROR(SEARCH("0.08",I839)))</formula>
    </cfRule>
  </conditionalFormatting>
  <conditionalFormatting sqref="A839:A858">
    <cfRule type="cellIs" dxfId="1590" priority="104" operator="greaterThan">
      <formula>1000</formula>
    </cfRule>
  </conditionalFormatting>
  <conditionalFormatting sqref="C844:C847 C854:C857 C839:C842 C849:C852">
    <cfRule type="cellIs" dxfId="1589" priority="103" operator="greaterThan">
      <formula>1000</formula>
    </cfRule>
  </conditionalFormatting>
  <conditionalFormatting sqref="D844:D847 D854:D857 D839:D842 D849:D852">
    <cfRule type="cellIs" dxfId="1588" priority="102" operator="greaterThan">
      <formula>1000</formula>
    </cfRule>
  </conditionalFormatting>
  <conditionalFormatting sqref="O844:O847 O854:O857 O839:O842 O849:O852">
    <cfRule type="containsText" dxfId="1587" priority="101" operator="containsText" text="0.08">
      <formula>NOT(ISERROR(SEARCH("0.08",O839)))</formula>
    </cfRule>
  </conditionalFormatting>
  <conditionalFormatting sqref="N848:O848 N858:O858 N843:O843 N853:O853">
    <cfRule type="containsText" dxfId="1586" priority="100" operator="containsText" text="0.08">
      <formula>NOT(ISERROR(SEARCH("0.08",N843)))</formula>
    </cfRule>
  </conditionalFormatting>
  <conditionalFormatting sqref="H839:H858">
    <cfRule type="expression" dxfId="1585" priority="99">
      <formula>L839="農集"</formula>
    </cfRule>
  </conditionalFormatting>
  <conditionalFormatting sqref="I819:I838">
    <cfRule type="containsText" dxfId="1584" priority="98" operator="containsText" text="0.08">
      <formula>NOT(ISERROR(SEARCH("0.08",I819)))</formula>
    </cfRule>
  </conditionalFormatting>
  <conditionalFormatting sqref="A819:A838">
    <cfRule type="cellIs" dxfId="1583" priority="97" operator="greaterThan">
      <formula>1000</formula>
    </cfRule>
  </conditionalFormatting>
  <conditionalFormatting sqref="C824:C827 C834:C837 C819:C822 C829:C832">
    <cfRule type="cellIs" dxfId="1582" priority="96" operator="greaterThan">
      <formula>1000</formula>
    </cfRule>
  </conditionalFormatting>
  <conditionalFormatting sqref="D824:D827 D834:D837 D819:D822 D829:D832">
    <cfRule type="cellIs" dxfId="1581" priority="95" operator="greaterThan">
      <formula>1000</formula>
    </cfRule>
  </conditionalFormatting>
  <conditionalFormatting sqref="O824:O827 O834:O837 O819:O822 O829:O832">
    <cfRule type="containsText" dxfId="1580" priority="94" operator="containsText" text="0.08">
      <formula>NOT(ISERROR(SEARCH("0.08",O819)))</formula>
    </cfRule>
  </conditionalFormatting>
  <conditionalFormatting sqref="N828:O828 N838:O838 N823:O823 N833:O833">
    <cfRule type="containsText" dxfId="1579" priority="93" operator="containsText" text="0.08">
      <formula>NOT(ISERROR(SEARCH("0.08",N823)))</formula>
    </cfRule>
  </conditionalFormatting>
  <conditionalFormatting sqref="H819:H838">
    <cfRule type="expression" dxfId="1578" priority="92">
      <formula>L819="農集"</formula>
    </cfRule>
  </conditionalFormatting>
  <conditionalFormatting sqref="I799:I818">
    <cfRule type="containsText" dxfId="1577" priority="91" operator="containsText" text="0.08">
      <formula>NOT(ISERROR(SEARCH("0.08",I799)))</formula>
    </cfRule>
  </conditionalFormatting>
  <conditionalFormatting sqref="A799:A818">
    <cfRule type="cellIs" dxfId="1576" priority="90" operator="greaterThan">
      <formula>1000</formula>
    </cfRule>
  </conditionalFormatting>
  <conditionalFormatting sqref="C804:C807 C814:C817 C799:C802 C809:C812">
    <cfRule type="cellIs" dxfId="1575" priority="89" operator="greaterThan">
      <formula>1000</formula>
    </cfRule>
  </conditionalFormatting>
  <conditionalFormatting sqref="D804:D807 D814:D817 D799:D802 D809:D812">
    <cfRule type="cellIs" dxfId="1574" priority="88" operator="greaterThan">
      <formula>1000</formula>
    </cfRule>
  </conditionalFormatting>
  <conditionalFormatting sqref="O804:O807 O814:O817 O799:O802 O809:O812">
    <cfRule type="containsText" dxfId="1573" priority="87" operator="containsText" text="0.08">
      <formula>NOT(ISERROR(SEARCH("0.08",O799)))</formula>
    </cfRule>
  </conditionalFormatting>
  <conditionalFormatting sqref="N808:O808 N818:O818 N803:O803 N813:O813">
    <cfRule type="containsText" dxfId="1572" priority="86" operator="containsText" text="0.08">
      <formula>NOT(ISERROR(SEARCH("0.08",N803)))</formula>
    </cfRule>
  </conditionalFormatting>
  <conditionalFormatting sqref="H799:H818">
    <cfRule type="expression" dxfId="1571" priority="85">
      <formula>L799="農集"</formula>
    </cfRule>
  </conditionalFormatting>
  <conditionalFormatting sqref="I779:I798">
    <cfRule type="containsText" dxfId="1570" priority="84" operator="containsText" text="0.08">
      <formula>NOT(ISERROR(SEARCH("0.08",I779)))</formula>
    </cfRule>
  </conditionalFormatting>
  <conditionalFormatting sqref="A779:A798">
    <cfRule type="cellIs" dxfId="1569" priority="83" operator="greaterThan">
      <formula>1000</formula>
    </cfRule>
  </conditionalFormatting>
  <conditionalFormatting sqref="C784:C787 C794:C797 C779:C782 C789:C792">
    <cfRule type="cellIs" dxfId="1568" priority="82" operator="greaterThan">
      <formula>1000</formula>
    </cfRule>
  </conditionalFormatting>
  <conditionalFormatting sqref="D784:D787 D794:D797 D779:D782 D789:D792">
    <cfRule type="cellIs" dxfId="1567" priority="81" operator="greaterThan">
      <formula>1000</formula>
    </cfRule>
  </conditionalFormatting>
  <conditionalFormatting sqref="O784:O787 O794:O797 O779:O782 O789:O792">
    <cfRule type="containsText" dxfId="1566" priority="80" operator="containsText" text="0.08">
      <formula>NOT(ISERROR(SEARCH("0.08",O779)))</formula>
    </cfRule>
  </conditionalFormatting>
  <conditionalFormatting sqref="N788:O788 N798:O798 N783:O783 N793:O793">
    <cfRule type="containsText" dxfId="1565" priority="79" operator="containsText" text="0.08">
      <formula>NOT(ISERROR(SEARCH("0.08",N783)))</formula>
    </cfRule>
  </conditionalFormatting>
  <conditionalFormatting sqref="H779:H798">
    <cfRule type="expression" dxfId="1564" priority="78">
      <formula>L779="農集"</formula>
    </cfRule>
  </conditionalFormatting>
  <conditionalFormatting sqref="I759:I778">
    <cfRule type="containsText" dxfId="1563" priority="77" operator="containsText" text="0.08">
      <formula>NOT(ISERROR(SEARCH("0.08",I759)))</formula>
    </cfRule>
  </conditionalFormatting>
  <conditionalFormatting sqref="A759:A778">
    <cfRule type="cellIs" dxfId="1562" priority="76" operator="greaterThan">
      <formula>1000</formula>
    </cfRule>
  </conditionalFormatting>
  <conditionalFormatting sqref="C764:C767 C774:C777 C759:C762 C769:C772">
    <cfRule type="cellIs" dxfId="1561" priority="75" operator="greaterThan">
      <formula>1000</formula>
    </cfRule>
  </conditionalFormatting>
  <conditionalFormatting sqref="D764:D767 D774:D777 D759:D762 D769:D772">
    <cfRule type="cellIs" dxfId="1560" priority="74" operator="greaterThan">
      <formula>1000</formula>
    </cfRule>
  </conditionalFormatting>
  <conditionalFormatting sqref="O764:O767 O774:O777 O759:O762 O769:O772">
    <cfRule type="containsText" dxfId="1559" priority="73" operator="containsText" text="0.08">
      <formula>NOT(ISERROR(SEARCH("0.08",O759)))</formula>
    </cfRule>
  </conditionalFormatting>
  <conditionalFormatting sqref="N768:O768 N778:O778 N763:O763 N773:O773">
    <cfRule type="containsText" dxfId="1558" priority="72" operator="containsText" text="0.08">
      <formula>NOT(ISERROR(SEARCH("0.08",N763)))</formula>
    </cfRule>
  </conditionalFormatting>
  <conditionalFormatting sqref="H759:H778">
    <cfRule type="expression" dxfId="1557" priority="71">
      <formula>L759="農集"</formula>
    </cfRule>
  </conditionalFormatting>
  <conditionalFormatting sqref="I739:I758">
    <cfRule type="containsText" dxfId="1556" priority="70" operator="containsText" text="0.08">
      <formula>NOT(ISERROR(SEARCH("0.08",I739)))</formula>
    </cfRule>
  </conditionalFormatting>
  <conditionalFormatting sqref="A739:A758">
    <cfRule type="cellIs" dxfId="1555" priority="69" operator="greaterThan">
      <formula>1000</formula>
    </cfRule>
  </conditionalFormatting>
  <conditionalFormatting sqref="C744:C747 C754:C757 C739:C742 C749:C752">
    <cfRule type="cellIs" dxfId="1554" priority="68" operator="greaterThan">
      <formula>1000</formula>
    </cfRule>
  </conditionalFormatting>
  <conditionalFormatting sqref="D744:D747 D754:D757 D739:D742 D749:D752">
    <cfRule type="cellIs" dxfId="1553" priority="67" operator="greaterThan">
      <formula>1000</formula>
    </cfRule>
  </conditionalFormatting>
  <conditionalFormatting sqref="O744:O747 O754:O757 O739:O742 O749:O752">
    <cfRule type="containsText" dxfId="1552" priority="66" operator="containsText" text="0.08">
      <formula>NOT(ISERROR(SEARCH("0.08",O739)))</formula>
    </cfRule>
  </conditionalFormatting>
  <conditionalFormatting sqref="N748:O748 N758:O758 N743:O743 N753:O753">
    <cfRule type="containsText" dxfId="1551" priority="65" operator="containsText" text="0.08">
      <formula>NOT(ISERROR(SEARCH("0.08",N743)))</formula>
    </cfRule>
  </conditionalFormatting>
  <conditionalFormatting sqref="H739:H758">
    <cfRule type="expression" dxfId="1550" priority="64">
      <formula>L739="農集"</formula>
    </cfRule>
  </conditionalFormatting>
  <conditionalFormatting sqref="I719:I738">
    <cfRule type="containsText" dxfId="1549" priority="63" operator="containsText" text="0.08">
      <formula>NOT(ISERROR(SEARCH("0.08",I719)))</formula>
    </cfRule>
  </conditionalFormatting>
  <conditionalFormatting sqref="A719:A738">
    <cfRule type="cellIs" dxfId="1548" priority="62" operator="greaterThan">
      <formula>1000</formula>
    </cfRule>
  </conditionalFormatting>
  <conditionalFormatting sqref="C724:C727 C734:C737 C719:C722 C729:C732">
    <cfRule type="cellIs" dxfId="1547" priority="61" operator="greaterThan">
      <formula>1000</formula>
    </cfRule>
  </conditionalFormatting>
  <conditionalFormatting sqref="D724:D727 D734:D737 D719:D722 D729:D732">
    <cfRule type="cellIs" dxfId="1546" priority="60" operator="greaterThan">
      <formula>1000</formula>
    </cfRule>
  </conditionalFormatting>
  <conditionalFormatting sqref="O724:O727 O734:O737 O719:O722 O729:O732">
    <cfRule type="containsText" dxfId="1545" priority="59" operator="containsText" text="0.08">
      <formula>NOT(ISERROR(SEARCH("0.08",O719)))</formula>
    </cfRule>
  </conditionalFormatting>
  <conditionalFormatting sqref="N728:O728 N738:O738 N723:O723 N733:O733">
    <cfRule type="containsText" dxfId="1544" priority="58" operator="containsText" text="0.08">
      <formula>NOT(ISERROR(SEARCH("0.08",N723)))</formula>
    </cfRule>
  </conditionalFormatting>
  <conditionalFormatting sqref="H719:H738">
    <cfRule type="expression" dxfId="1543" priority="57">
      <formula>L719="農集"</formula>
    </cfRule>
  </conditionalFormatting>
  <conditionalFormatting sqref="I699:I718">
    <cfRule type="containsText" dxfId="1542" priority="56" operator="containsText" text="0.08">
      <formula>NOT(ISERROR(SEARCH("0.08",I699)))</formula>
    </cfRule>
  </conditionalFormatting>
  <conditionalFormatting sqref="A699:A718">
    <cfRule type="cellIs" dxfId="1541" priority="55" operator="greaterThan">
      <formula>1000</formula>
    </cfRule>
  </conditionalFormatting>
  <conditionalFormatting sqref="C704:C707 C714:C717 C699:C702 C709:C712">
    <cfRule type="cellIs" dxfId="1540" priority="54" operator="greaterThan">
      <formula>1000</formula>
    </cfRule>
  </conditionalFormatting>
  <conditionalFormatting sqref="D704:D707 D714:D717 D699:D702 D709:D712">
    <cfRule type="cellIs" dxfId="1539" priority="53" operator="greaterThan">
      <formula>1000</formula>
    </cfRule>
  </conditionalFormatting>
  <conditionalFormatting sqref="O704:O707 O714:O717 O699:O702 O709:O712">
    <cfRule type="containsText" dxfId="1538" priority="52" operator="containsText" text="0.08">
      <formula>NOT(ISERROR(SEARCH("0.08",O699)))</formula>
    </cfRule>
  </conditionalFormatting>
  <conditionalFormatting sqref="N708:O708 N718:O718 N703:O703 N713:O713">
    <cfRule type="containsText" dxfId="1537" priority="51" operator="containsText" text="0.08">
      <formula>NOT(ISERROR(SEARCH("0.08",N703)))</formula>
    </cfRule>
  </conditionalFormatting>
  <conditionalFormatting sqref="H699:H718">
    <cfRule type="expression" dxfId="1536" priority="50">
      <formula>L699="農集"</formula>
    </cfRule>
  </conditionalFormatting>
  <conditionalFormatting sqref="I679:I698">
    <cfRule type="containsText" dxfId="1535" priority="49" operator="containsText" text="0.08">
      <formula>NOT(ISERROR(SEARCH("0.08",I679)))</formula>
    </cfRule>
  </conditionalFormatting>
  <conditionalFormatting sqref="A679:A698">
    <cfRule type="cellIs" dxfId="1534" priority="48" operator="greaterThan">
      <formula>1000</formula>
    </cfRule>
  </conditionalFormatting>
  <conditionalFormatting sqref="C684:C687 C694:C697 C679:C682 C689:C692">
    <cfRule type="cellIs" dxfId="1533" priority="47" operator="greaterThan">
      <formula>1000</formula>
    </cfRule>
  </conditionalFormatting>
  <conditionalFormatting sqref="D684:D687 D694:D697 D679:D682 D689:D692">
    <cfRule type="cellIs" dxfId="1532" priority="46" operator="greaterThan">
      <formula>1000</formula>
    </cfRule>
  </conditionalFormatting>
  <conditionalFormatting sqref="O684:O687 O694:O697 O679:O682 O689:O692">
    <cfRule type="containsText" dxfId="1531" priority="45" operator="containsText" text="0.08">
      <formula>NOT(ISERROR(SEARCH("0.08",O679)))</formula>
    </cfRule>
  </conditionalFormatting>
  <conditionalFormatting sqref="N688:O688 N698:O698 N683:O683 N693:O693">
    <cfRule type="containsText" dxfId="1530" priority="44" operator="containsText" text="0.08">
      <formula>NOT(ISERROR(SEARCH("0.08",N683)))</formula>
    </cfRule>
  </conditionalFormatting>
  <conditionalFormatting sqref="H679:H698">
    <cfRule type="expression" dxfId="1529" priority="43">
      <formula>L679="農集"</formula>
    </cfRule>
  </conditionalFormatting>
  <conditionalFormatting sqref="I659:I678">
    <cfRule type="containsText" dxfId="1528" priority="42" operator="containsText" text="0.08">
      <formula>NOT(ISERROR(SEARCH("0.08",I659)))</formula>
    </cfRule>
  </conditionalFormatting>
  <conditionalFormatting sqref="A659:A678">
    <cfRule type="cellIs" dxfId="1527" priority="41" operator="greaterThan">
      <formula>1000</formula>
    </cfRule>
  </conditionalFormatting>
  <conditionalFormatting sqref="C664:C667 C674:C677 C659:C662 C669:C672">
    <cfRule type="cellIs" dxfId="1526" priority="40" operator="greaterThan">
      <formula>1000</formula>
    </cfRule>
  </conditionalFormatting>
  <conditionalFormatting sqref="D664:D667 D674:D677 D659:D662 D669:D672">
    <cfRule type="cellIs" dxfId="1525" priority="39" operator="greaterThan">
      <formula>1000</formula>
    </cfRule>
  </conditionalFormatting>
  <conditionalFormatting sqref="O664:O667 O674:O677 O659:O662 O669:O672">
    <cfRule type="containsText" dxfId="1524" priority="38" operator="containsText" text="0.08">
      <formula>NOT(ISERROR(SEARCH("0.08",O659)))</formula>
    </cfRule>
  </conditionalFormatting>
  <conditionalFormatting sqref="N668:O668 N678:O678 N663:O663 N673:O673">
    <cfRule type="containsText" dxfId="1523" priority="37" operator="containsText" text="0.08">
      <formula>NOT(ISERROR(SEARCH("0.08",N663)))</formula>
    </cfRule>
  </conditionalFormatting>
  <conditionalFormatting sqref="H659:H678">
    <cfRule type="expression" dxfId="1522" priority="36">
      <formula>L659="農集"</formula>
    </cfRule>
  </conditionalFormatting>
  <conditionalFormatting sqref="I639:I658">
    <cfRule type="containsText" dxfId="1521" priority="35" operator="containsText" text="0.08">
      <formula>NOT(ISERROR(SEARCH("0.08",I639)))</formula>
    </cfRule>
  </conditionalFormatting>
  <conditionalFormatting sqref="A639:A658">
    <cfRule type="cellIs" dxfId="1520" priority="34" operator="greaterThan">
      <formula>1000</formula>
    </cfRule>
  </conditionalFormatting>
  <conditionalFormatting sqref="C644:C647 C654:C657 C639:C642 C649:C652">
    <cfRule type="cellIs" dxfId="1519" priority="33" operator="greaterThan">
      <formula>1000</formula>
    </cfRule>
  </conditionalFormatting>
  <conditionalFormatting sqref="D644:D647 D654:D657 D639:D642 D649:D652">
    <cfRule type="cellIs" dxfId="1518" priority="32" operator="greaterThan">
      <formula>1000</formula>
    </cfRule>
  </conditionalFormatting>
  <conditionalFormatting sqref="O644:O647 O654:O657 O639:O642 O649:O652">
    <cfRule type="containsText" dxfId="1517" priority="31" operator="containsText" text="0.08">
      <formula>NOT(ISERROR(SEARCH("0.08",O639)))</formula>
    </cfRule>
  </conditionalFormatting>
  <conditionalFormatting sqref="N648:O648 N658:O658 N643:O643 N653:O653">
    <cfRule type="containsText" dxfId="1516" priority="30" operator="containsText" text="0.08">
      <formula>NOT(ISERROR(SEARCH("0.08",N643)))</formula>
    </cfRule>
  </conditionalFormatting>
  <conditionalFormatting sqref="H639:H658">
    <cfRule type="expression" dxfId="1515" priority="29">
      <formula>L639="農集"</formula>
    </cfRule>
  </conditionalFormatting>
  <conditionalFormatting sqref="I619:I638">
    <cfRule type="containsText" dxfId="1514" priority="28" operator="containsText" text="0.08">
      <formula>NOT(ISERROR(SEARCH("0.08",I619)))</formula>
    </cfRule>
  </conditionalFormatting>
  <conditionalFormatting sqref="A619:A638">
    <cfRule type="cellIs" dxfId="1513" priority="27" operator="greaterThan">
      <formula>1000</formula>
    </cfRule>
  </conditionalFormatting>
  <conditionalFormatting sqref="C624:C627 C634:C637 C619:C622 C629:C632">
    <cfRule type="cellIs" dxfId="1512" priority="26" operator="greaterThan">
      <formula>1000</formula>
    </cfRule>
  </conditionalFormatting>
  <conditionalFormatting sqref="D624:D627 D634:D637 D619:D622 D629:D632">
    <cfRule type="cellIs" dxfId="1511" priority="25" operator="greaterThan">
      <formula>1000</formula>
    </cfRule>
  </conditionalFormatting>
  <conditionalFormatting sqref="O624:O627 O634:O637 O619:O622 O629:O632">
    <cfRule type="containsText" dxfId="1510" priority="24" operator="containsText" text="0.08">
      <formula>NOT(ISERROR(SEARCH("0.08",O619)))</formula>
    </cfRule>
  </conditionalFormatting>
  <conditionalFormatting sqref="N628:O628 N638:O638 N623:O623 N633:O633">
    <cfRule type="containsText" dxfId="1509" priority="23" operator="containsText" text="0.08">
      <formula>NOT(ISERROR(SEARCH("0.08",N623)))</formula>
    </cfRule>
  </conditionalFormatting>
  <conditionalFormatting sqref="H619:H638">
    <cfRule type="expression" dxfId="1508" priority="22">
      <formula>L619="農集"</formula>
    </cfRule>
  </conditionalFormatting>
  <conditionalFormatting sqref="I599:I618">
    <cfRule type="containsText" dxfId="1507" priority="21" operator="containsText" text="0.08">
      <formula>NOT(ISERROR(SEARCH("0.08",I599)))</formula>
    </cfRule>
  </conditionalFormatting>
  <conditionalFormatting sqref="A599:A618">
    <cfRule type="cellIs" dxfId="1506" priority="20" operator="greaterThan">
      <formula>1000</formula>
    </cfRule>
  </conditionalFormatting>
  <conditionalFormatting sqref="C604:C607 C614:C617 C599:C602 C609:C612">
    <cfRule type="cellIs" dxfId="1505" priority="19" operator="greaterThan">
      <formula>1000</formula>
    </cfRule>
  </conditionalFormatting>
  <conditionalFormatting sqref="D604:D607 D614:D617 D599:D602 D609:D612">
    <cfRule type="cellIs" dxfId="1504" priority="18" operator="greaterThan">
      <formula>1000</formula>
    </cfRule>
  </conditionalFormatting>
  <conditionalFormatting sqref="O604:O607 O614:O617 O599:O602 O609:O612">
    <cfRule type="containsText" dxfId="1503" priority="17" operator="containsText" text="0.08">
      <formula>NOT(ISERROR(SEARCH("0.08",O599)))</formula>
    </cfRule>
  </conditionalFormatting>
  <conditionalFormatting sqref="N608:O608 N618:O618 N603:O603 N613:O613">
    <cfRule type="containsText" dxfId="1502" priority="16" operator="containsText" text="0.08">
      <formula>NOT(ISERROR(SEARCH("0.08",N603)))</formula>
    </cfRule>
  </conditionalFormatting>
  <conditionalFormatting sqref="H599:H618">
    <cfRule type="expression" dxfId="1501" priority="15">
      <formula>L599="農集"</formula>
    </cfRule>
  </conditionalFormatting>
  <conditionalFormatting sqref="I579:I598">
    <cfRule type="containsText" dxfId="1500" priority="14" operator="containsText" text="0.08">
      <formula>NOT(ISERROR(SEARCH("0.08",I579)))</formula>
    </cfRule>
  </conditionalFormatting>
  <conditionalFormatting sqref="A579:A598">
    <cfRule type="cellIs" dxfId="1499" priority="13" operator="greaterThan">
      <formula>1000</formula>
    </cfRule>
  </conditionalFormatting>
  <conditionalFormatting sqref="C584:C587 C594:C597 C579:C582 C589:C592">
    <cfRule type="cellIs" dxfId="1498" priority="12" operator="greaterThan">
      <formula>1000</formula>
    </cfRule>
  </conditionalFormatting>
  <conditionalFormatting sqref="D584:D587 D594:D597 D579:D582 D589:D592">
    <cfRule type="cellIs" dxfId="1497" priority="11" operator="greaterThan">
      <formula>1000</formula>
    </cfRule>
  </conditionalFormatting>
  <conditionalFormatting sqref="O584:O587 O594:O597 O579:O582 O589:O592">
    <cfRule type="containsText" dxfId="1496" priority="10" operator="containsText" text="0.08">
      <formula>NOT(ISERROR(SEARCH("0.08",O579)))</formula>
    </cfRule>
  </conditionalFormatting>
  <conditionalFormatting sqref="N588:O588 N598:O598 N583:O583 N593:O593">
    <cfRule type="containsText" dxfId="1495" priority="9" operator="containsText" text="0.08">
      <formula>NOT(ISERROR(SEARCH("0.08",N583)))</formula>
    </cfRule>
  </conditionalFormatting>
  <conditionalFormatting sqref="H579:H598">
    <cfRule type="expression" dxfId="1494" priority="8">
      <formula>L579="農集"</formula>
    </cfRule>
  </conditionalFormatting>
  <conditionalFormatting sqref="I559:I578">
    <cfRule type="containsText" dxfId="1493" priority="7" operator="containsText" text="0.08">
      <formula>NOT(ISERROR(SEARCH("0.08",I559)))</formula>
    </cfRule>
  </conditionalFormatting>
  <conditionalFormatting sqref="A559:A578">
    <cfRule type="cellIs" dxfId="1492" priority="6" operator="greaterThan">
      <formula>1000</formula>
    </cfRule>
  </conditionalFormatting>
  <conditionalFormatting sqref="C564:C567 C574:C577 C559:C562 C569:C572">
    <cfRule type="cellIs" dxfId="1491" priority="5" operator="greaterThan">
      <formula>1000</formula>
    </cfRule>
  </conditionalFormatting>
  <conditionalFormatting sqref="D564:D567 D574:D577 D559:D562 D569:D572">
    <cfRule type="cellIs" dxfId="1490" priority="4" operator="greaterThan">
      <formula>1000</formula>
    </cfRule>
  </conditionalFormatting>
  <conditionalFormatting sqref="O564:O567 O574:O577 O559:O562 O569:O572">
    <cfRule type="containsText" dxfId="1489" priority="3" operator="containsText" text="0.08">
      <formula>NOT(ISERROR(SEARCH("0.08",O559)))</formula>
    </cfRule>
  </conditionalFormatting>
  <conditionalFormatting sqref="N568:O568 N578:O578 N563:O563 N573:O573">
    <cfRule type="containsText" dxfId="1488" priority="2" operator="containsText" text="0.08">
      <formula>NOT(ISERROR(SEARCH("0.08",N563)))</formula>
    </cfRule>
  </conditionalFormatting>
  <conditionalFormatting sqref="H559:H578">
    <cfRule type="expression" dxfId="1487" priority="1">
      <formula>L559="農集"</formula>
    </cfRule>
  </conditionalFormatting>
  <dataValidations count="1">
    <dataValidation imeMode="off" allowBlank="1" showInputMessage="1" showErrorMessage="1" sqref="J887:J1048576 J884 J1:J881"/>
  </dataValidations>
  <pageMargins left="0.7" right="0.7" top="0.75" bottom="0.75" header="0.3" footer="0.3"/>
  <pageSetup paperSize="9" scale="63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FF0000"/>
    <pageSetUpPr fitToPage="1"/>
  </sheetPr>
  <dimension ref="A1:T2792"/>
  <sheetViews>
    <sheetView view="pageBreakPreview" zoomScale="112" zoomScaleNormal="100" zoomScaleSheetLayoutView="112" workbookViewId="0">
      <selection activeCell="D14" sqref="D14"/>
    </sheetView>
  </sheetViews>
  <sheetFormatPr defaultRowHeight="18.75"/>
  <cols>
    <col min="2" max="2" width="9" style="65" customWidth="1"/>
    <col min="3" max="3" width="12.75" style="12" bestFit="1" customWidth="1"/>
    <col min="4" max="4" width="16.125" style="13" customWidth="1"/>
    <col min="5" max="6" width="9" style="14"/>
    <col min="7" max="7" width="10.125" style="15" customWidth="1"/>
    <col min="8" max="8" width="9" style="15"/>
    <col min="9" max="9" width="9" style="15" customWidth="1"/>
    <col min="10" max="10" width="16.125" style="16" customWidth="1"/>
    <col min="11" max="12" width="9" style="57"/>
    <col min="14" max="14" width="12.5" style="57" customWidth="1"/>
    <col min="15" max="15" width="9" style="15"/>
    <col min="16" max="16" width="9" style="37"/>
    <col min="17" max="17" width="13" style="37" bestFit="1" customWidth="1"/>
    <col min="18" max="18" width="13" style="33" bestFit="1" customWidth="1"/>
  </cols>
  <sheetData>
    <row r="1" spans="1:20" ht="24" customHeight="1">
      <c r="B1" s="62" t="str">
        <f ca="1">RIGHT(CELL("filename",A2),
LEN(CELL("filename",A2))-FIND("]",CELL("filename",A2)))</f>
        <v>㊤添付資料（都祁現年度)</v>
      </c>
    </row>
    <row r="2" spans="1:20" ht="19.5" thickBot="1">
      <c r="B2" s="86" t="s">
        <v>68</v>
      </c>
      <c r="C2" s="87"/>
      <c r="D2" s="88" t="s">
        <v>64</v>
      </c>
      <c r="E2" s="89" t="s">
        <v>59</v>
      </c>
      <c r="F2" s="90" t="s">
        <v>60</v>
      </c>
      <c r="G2" s="91" t="s">
        <v>61</v>
      </c>
      <c r="H2" s="91" t="s">
        <v>62</v>
      </c>
      <c r="I2" s="92" t="s">
        <v>63</v>
      </c>
      <c r="J2" s="34"/>
      <c r="M2" s="49"/>
      <c r="O2" s="35" t="s">
        <v>63</v>
      </c>
      <c r="Q2" s="46" t="s">
        <v>67</v>
      </c>
    </row>
    <row r="3" spans="1:20" ht="25.5">
      <c r="B3" s="63" t="s">
        <v>50</v>
      </c>
      <c r="C3" s="40" t="s">
        <v>2</v>
      </c>
      <c r="D3" s="42" t="s">
        <v>51</v>
      </c>
      <c r="E3" s="17" t="s">
        <v>7</v>
      </c>
      <c r="F3" s="17" t="s">
        <v>52</v>
      </c>
      <c r="G3" s="18" t="s">
        <v>53</v>
      </c>
      <c r="H3" s="18" t="s">
        <v>54</v>
      </c>
      <c r="I3" s="29" t="s">
        <v>57</v>
      </c>
      <c r="J3" s="50" t="s">
        <v>55</v>
      </c>
      <c r="K3" s="93" t="s">
        <v>73</v>
      </c>
      <c r="L3" s="98" t="s">
        <v>544</v>
      </c>
      <c r="M3" s="55"/>
      <c r="N3" s="110" t="s">
        <v>547</v>
      </c>
      <c r="O3" s="111" t="s">
        <v>72</v>
      </c>
      <c r="P3" s="38"/>
      <c r="Q3" s="38" t="s">
        <v>65</v>
      </c>
      <c r="R3" s="39" t="s">
        <v>66</v>
      </c>
      <c r="S3" s="112" t="s">
        <v>543</v>
      </c>
      <c r="T3" s="109" t="s">
        <v>546</v>
      </c>
    </row>
    <row r="4" spans="1:20" hidden="1">
      <c r="A4">
        <f ca="1">IF(B4="","",INDIRECT("減額一覧!B"&amp;$P4))</f>
        <v>160</v>
      </c>
      <c r="B4" s="61">
        <f ca="1">IF(INDIRECT("減額一覧!BA"&amp;P4)=1,INDIRECT("減額一覧!M"&amp;P4),"")</f>
        <v>205</v>
      </c>
      <c r="C4" s="36">
        <f ca="1">IF(B4="","",INDIRECT("減額一覧!C"&amp;$P4))</f>
        <v>54174000</v>
      </c>
      <c r="D4" s="78" t="str">
        <f ca="1">IF($B4="","",INDIRECT("減額一覧!G"&amp;$P4))</f>
        <v>西野　昭</v>
      </c>
      <c r="E4" s="19">
        <f ca="1">IF(B4="","",INDIRECT("減額一覧!H"&amp;P4))</f>
        <v>20</v>
      </c>
      <c r="F4" s="19">
        <f ca="1">IF($B4="","",INDIRECT("減額一覧!T"&amp;P4))</f>
        <v>3</v>
      </c>
      <c r="G4" s="20">
        <f ca="1">IF($B4="","",INDIRECT("減額一覧!U"&amp;P4))</f>
        <v>693</v>
      </c>
      <c r="H4" s="20">
        <f ca="1">IF($B4="","",INDIRECT("減額一覧!V"&amp;P4))</f>
        <v>409</v>
      </c>
      <c r="I4" s="32">
        <f ca="1">IF(B4="","",IF(INDIRECT("減額一覧!BL"&amp;P4)=0.08,0.08,0.1))</f>
        <v>0.1</v>
      </c>
      <c r="J4" s="51" t="s">
        <v>516</v>
      </c>
      <c r="K4" s="94" t="str">
        <f ca="1">IF(A4="","",IF(A4&gt;3000,"月ヶ瀬",IF(A4&gt;=2000,"都祁","")))</f>
        <v/>
      </c>
      <c r="L4" s="56" t="str">
        <f ca="1">IF(OR(S4="370",S4="371",S4="372",S4="373",S4="374",S4="375",S4="376",S4="377",S4="378",S4="379",S4="380",S4="039",S4="389"),"農集","")</f>
        <v/>
      </c>
      <c r="N4" s="113" t="str">
        <f ca="1">IF(A4="","",IF(A4&gt;3000,"月ヶ瀬",IF(A4&gt;=2000,"都祁","市内")))</f>
        <v>市内</v>
      </c>
      <c r="O4" s="114">
        <f ca="1">IF(B4="","",IF(INDIRECT("減額一覧!BL"&amp;P4)=0.08,0.08,0.1))</f>
        <v>0.1</v>
      </c>
      <c r="P4" s="38">
        <v>3</v>
      </c>
      <c r="Q4" s="38">
        <f t="shared" ref="Q4:R7" ca="1" si="0">IF(G4="","",IF(G4&gt;0,1,""))</f>
        <v>1</v>
      </c>
      <c r="R4" s="38">
        <f t="shared" ca="1" si="0"/>
        <v>1</v>
      </c>
      <c r="S4" s="66" t="str">
        <f ca="1">IF(C4="","",LEFT(TEXT(C4,"000000000"),3))</f>
        <v>054</v>
      </c>
      <c r="T4" s="105" t="str">
        <f ca="1">IF(L4="","",IF(H4=0,"",H4))</f>
        <v/>
      </c>
    </row>
    <row r="5" spans="1:20" hidden="1">
      <c r="A5">
        <f ca="1">IF(B5="","",INDIRECT("減額一覧!B"&amp;$P5))</f>
        <v>160</v>
      </c>
      <c r="B5" s="61">
        <f ca="1">IF(INDIRECT("減額一覧!BB"&amp;P5)=1,INDIRECT("減額一覧!W"&amp;P5),"")</f>
        <v>206</v>
      </c>
      <c r="C5" s="44">
        <f ca="1">IF(B5="","",INDIRECT("減額一覧!C"&amp;$P5))</f>
        <v>54174000</v>
      </c>
      <c r="D5" s="79" t="str">
        <f ca="1">IF($B5="","",INDIRECT("減額一覧!G"&amp;$P5))</f>
        <v>西野　昭</v>
      </c>
      <c r="E5" s="19">
        <f ca="1">IF(B5="","",INDIRECT("減額一覧!H"&amp;P5))</f>
        <v>20</v>
      </c>
      <c r="F5" s="19">
        <f ca="1">IF($B5="","",INDIRECT("減額一覧!AD"&amp;P5))</f>
        <v>3</v>
      </c>
      <c r="G5" s="20">
        <f ca="1">IF($B5="","",INDIRECT("減額一覧!AE"&amp;P5))</f>
        <v>693</v>
      </c>
      <c r="H5" s="20">
        <f ca="1">IF($B5="","",INDIRECT("減額一覧!AF"&amp;P5))</f>
        <v>409</v>
      </c>
      <c r="I5" s="32">
        <f ca="1">IF(B5="","",IF(INDIRECT("減額一覧!BM"&amp;P5)=0.08,0.08,0.1))</f>
        <v>0.1</v>
      </c>
      <c r="J5" s="52"/>
      <c r="K5" s="95" t="str">
        <f t="shared" ref="K5:K10" ca="1" si="1">IF(A5="","",IF(A5&gt;3000,"月ヶ瀬",IF(A5&gt;=2000,"都祁","")))</f>
        <v/>
      </c>
      <c r="L5" s="58" t="str">
        <f t="shared" ref="L5:L68" ca="1" si="2">IF(OR(S5="370",S5="371",S5="372",S5="373",S5="374",S5="375",S5="376",S5="377",S5="378",S5="379",S5="380",S5="039",S5="389"),"農集","")</f>
        <v/>
      </c>
      <c r="N5" s="113" t="str">
        <f ca="1">IF(A5="","",IF(A5&gt;3000,"月ヶ瀬",IF(A5&gt;=2000,"都祁","市内")))</f>
        <v>市内</v>
      </c>
      <c r="O5" s="114">
        <f ca="1">IF(B5="","",IF(INDIRECT("減額一覧!BM"&amp;P5)=0.08,0.08,0.1))</f>
        <v>0.1</v>
      </c>
      <c r="P5" s="38">
        <v>3</v>
      </c>
      <c r="Q5" s="38">
        <f t="shared" ca="1" si="0"/>
        <v>1</v>
      </c>
      <c r="R5" s="38">
        <f t="shared" ca="1" si="0"/>
        <v>1</v>
      </c>
      <c r="S5" s="66" t="str">
        <f t="shared" ref="S5:S68" ca="1" si="3">IF(C5="","",LEFT(TEXT(C5,"000000000"),3))</f>
        <v>054</v>
      </c>
      <c r="T5" s="105" t="str">
        <f t="shared" ref="T5:T68" ca="1" si="4">IF(L5="","",IF(H5=0,"",H5))</f>
        <v/>
      </c>
    </row>
    <row r="6" spans="1:20" hidden="1">
      <c r="A6" t="str">
        <f ca="1">IF(B6="","",INDIRECT("減額一覧!B"&amp;$P6))</f>
        <v/>
      </c>
      <c r="B6" s="61" t="str">
        <f ca="1">IF(INDIRECT("減額一覧!BC"&amp;P6)=1,INDIRECT("減額一覧!AG"&amp;P6),"")</f>
        <v/>
      </c>
      <c r="C6" s="36" t="str">
        <f ca="1">IF(B6="","",INDIRECT("減額一覧!C"&amp;$P6))</f>
        <v/>
      </c>
      <c r="D6" s="80" t="str">
        <f ca="1">IF($B6="","",INDIRECT("減額一覧!G"&amp;$P6))</f>
        <v/>
      </c>
      <c r="E6" s="19" t="str">
        <f ca="1">IF(B6="","",INDIRECT("減額一覧!H"&amp;P6))</f>
        <v/>
      </c>
      <c r="F6" s="19" t="str">
        <f ca="1">IF($B6="","",INDIRECT("減額一覧!AN"&amp;P6))</f>
        <v/>
      </c>
      <c r="G6" s="20" t="str">
        <f ca="1">IF($B6="","",INDIRECT("減額一覧!AO"&amp;P6))</f>
        <v/>
      </c>
      <c r="H6" s="20" t="str">
        <f ca="1">IF($B6="","",INDIRECT("減額一覧!AP"&amp;P6))</f>
        <v/>
      </c>
      <c r="I6" s="32" t="str">
        <f ca="1">IF(B6="","",IF(INDIRECT("減額一覧!BN"&amp;P6)=0.08,0.08,0.1))</f>
        <v/>
      </c>
      <c r="J6" s="52"/>
      <c r="K6" s="95" t="str">
        <f t="shared" ca="1" si="1"/>
        <v/>
      </c>
      <c r="L6" s="58" t="str">
        <f t="shared" ca="1" si="2"/>
        <v/>
      </c>
      <c r="N6" s="113" t="str">
        <f ca="1">IF(A6="","",IF(A6&gt;3000,"月ヶ瀬",IF(A6&gt;=2000,"都祁","市内")))</f>
        <v/>
      </c>
      <c r="O6" s="114" t="str">
        <f ca="1">IF(B6="","",IF(INDIRECT("減額一覧!BN"&amp;P6)=0.08,0.08,0.1))</f>
        <v/>
      </c>
      <c r="P6" s="38">
        <v>3</v>
      </c>
      <c r="Q6" s="38" t="str">
        <f t="shared" ca="1" si="0"/>
        <v/>
      </c>
      <c r="R6" s="38" t="str">
        <f t="shared" ca="1" si="0"/>
        <v/>
      </c>
      <c r="S6" s="66" t="str">
        <f t="shared" ca="1" si="3"/>
        <v/>
      </c>
      <c r="T6" s="105" t="str">
        <f t="shared" ca="1" si="4"/>
        <v/>
      </c>
    </row>
    <row r="7" spans="1:20" hidden="1">
      <c r="A7" t="str">
        <f ca="1">IF(B7="","",INDIRECT("減額一覧!B"&amp;$P7))</f>
        <v/>
      </c>
      <c r="B7" s="61" t="str">
        <f ca="1">IF(INDIRECT("減額一覧!BD"&amp;P7)=1,INDIRECT("減額一覧!AQ"&amp;P7),"")</f>
        <v/>
      </c>
      <c r="C7" s="45" t="str">
        <f ca="1">IF(B7="","",INDIRECT("減額一覧!C"&amp;$P7))</f>
        <v/>
      </c>
      <c r="D7" s="79" t="str">
        <f ca="1">IF($B7="","",INDIRECT("減額一覧!G"&amp;$P7))</f>
        <v/>
      </c>
      <c r="E7" s="19" t="str">
        <f ca="1">IF(B7="","",INDIRECT("減額一覧!H"&amp;P7))</f>
        <v/>
      </c>
      <c r="F7" s="19" t="str">
        <f ca="1">IF($B7="","",INDIRECT("減額一覧!AX"&amp;P7))</f>
        <v/>
      </c>
      <c r="G7" s="20" t="str">
        <f ca="1">IF($B7="","",INDIRECT("減額一覧!AY"&amp;P7))</f>
        <v/>
      </c>
      <c r="H7" s="20" t="str">
        <f ca="1">IF($B7="","",INDIRECT("減額一覧!AZ"&amp;P7))</f>
        <v/>
      </c>
      <c r="I7" s="32" t="str">
        <f ca="1">IF(B7="","",IF(INDIRECT("減額一覧!BO"&amp;P7)=0.08,0.08,0.1))</f>
        <v/>
      </c>
      <c r="J7" s="52"/>
      <c r="K7" s="95" t="str">
        <f t="shared" ca="1" si="1"/>
        <v/>
      </c>
      <c r="L7" s="58" t="str">
        <f t="shared" ca="1" si="2"/>
        <v/>
      </c>
      <c r="N7" s="113" t="str">
        <f ca="1">IF(A7="","",IF(A7&gt;3000,"月ヶ瀬",IF(A7&gt;=2000,"都祁","市内")))</f>
        <v/>
      </c>
      <c r="O7" s="114" t="str">
        <f ca="1">IF(B7="","",IF(INDIRECT("減額一覧!BO"&amp;P7)=0.08,0.08,0.1))</f>
        <v/>
      </c>
      <c r="P7" s="38">
        <v>3</v>
      </c>
      <c r="Q7" s="38" t="str">
        <f t="shared" ca="1" si="0"/>
        <v/>
      </c>
      <c r="R7" s="38" t="str">
        <f t="shared" ca="1" si="0"/>
        <v/>
      </c>
      <c r="S7" s="66" t="str">
        <f t="shared" ca="1" si="3"/>
        <v/>
      </c>
      <c r="T7" s="105" t="str">
        <f t="shared" ca="1" si="4"/>
        <v/>
      </c>
    </row>
    <row r="8" spans="1:20" ht="19.5" hidden="1" thickBot="1">
      <c r="B8" s="64"/>
      <c r="C8" s="41" t="str">
        <f>IF(B8="","",減額一覧!C7)</f>
        <v/>
      </c>
      <c r="D8" s="43"/>
      <c r="E8" s="21"/>
      <c r="F8" s="22" t="s">
        <v>69</v>
      </c>
      <c r="G8" s="23">
        <f>SUBTOTAL(9,G4:G7)</f>
        <v>0</v>
      </c>
      <c r="H8" s="23">
        <f>SUBTOTAL(9,H4:H7)</f>
        <v>0</v>
      </c>
      <c r="I8" s="30"/>
      <c r="J8" s="53"/>
      <c r="K8" s="96" t="str">
        <f t="shared" si="1"/>
        <v/>
      </c>
      <c r="L8" s="59" t="str">
        <f t="shared" si="2"/>
        <v/>
      </c>
      <c r="N8" s="108" t="str">
        <f>IF(AND(G8=0,H8=0),"","小計")</f>
        <v/>
      </c>
      <c r="O8" s="108" t="str">
        <f>IF(AND(G8=0,H8=0),"","小計")</f>
        <v/>
      </c>
      <c r="P8" s="38"/>
      <c r="Q8" s="38"/>
      <c r="R8" s="38"/>
      <c r="S8" s="66" t="str">
        <f t="shared" si="3"/>
        <v/>
      </c>
      <c r="T8" s="105" t="str">
        <f t="shared" si="4"/>
        <v/>
      </c>
    </row>
    <row r="9" spans="1:20" hidden="1">
      <c r="A9">
        <f ca="1">IF(B9="","",INDIRECT("減額一覧!B"&amp;$P9))</f>
        <v>197</v>
      </c>
      <c r="B9" s="61">
        <f ca="1">IF(INDIRECT("減額一覧!BA"&amp;P9)=1,INDIRECT("減額一覧!M"&amp;P9),"")</f>
        <v>112</v>
      </c>
      <c r="C9" s="36">
        <f ca="1">IF(B9="","",INDIRECT("減額一覧!C"&amp;$P9))</f>
        <v>249221000</v>
      </c>
      <c r="D9" s="78" t="str">
        <f ca="1">IF($B9="","",INDIRECT("減額一覧!G"&amp;$P9))</f>
        <v>柴田　俊夫</v>
      </c>
      <c r="E9" s="19">
        <f ca="1">IF(B9="","",INDIRECT("減額一覧!H"&amp;P9))</f>
        <v>20</v>
      </c>
      <c r="F9" s="19">
        <f ca="1">IF($B9="","",INDIRECT("減額一覧!T"&amp;P9))</f>
        <v>5</v>
      </c>
      <c r="G9" s="20">
        <f ca="1">IF($B9="","",INDIRECT("減額一覧!U"&amp;P9))</f>
        <v>1183</v>
      </c>
      <c r="H9" s="20">
        <f ca="1">IF($B9="","",INDIRECT("減額一覧!V"&amp;P9))</f>
        <v>590</v>
      </c>
      <c r="I9" s="32">
        <f ca="1">IF(B9="","",IF(INDIRECT("減額一覧!BL"&amp;P9)=0.08,0.08,0.1))</f>
        <v>0.1</v>
      </c>
      <c r="J9" s="51" t="s">
        <v>437</v>
      </c>
      <c r="K9" s="94" t="str">
        <f t="shared" ca="1" si="1"/>
        <v/>
      </c>
      <c r="L9" s="56" t="str">
        <f t="shared" ca="1" si="2"/>
        <v/>
      </c>
      <c r="N9" s="113" t="str">
        <f ca="1">IF(A9="","",IF(A9&gt;3000,"月ヶ瀬",IF(A9&gt;=2000,"都祁","市内")))</f>
        <v>市内</v>
      </c>
      <c r="O9" s="114">
        <f ca="1">IF(B9="","",IF(INDIRECT("減額一覧!BL"&amp;P9)=0.08,0.08,0.1))</f>
        <v>0.1</v>
      </c>
      <c r="P9" s="38">
        <v>4</v>
      </c>
      <c r="Q9" s="38">
        <f t="shared" ref="Q9:R12" ca="1" si="5">IF(G9="","",IF(G9&gt;0,1,""))</f>
        <v>1</v>
      </c>
      <c r="R9" s="38">
        <f t="shared" ca="1" si="5"/>
        <v>1</v>
      </c>
      <c r="S9" s="66" t="str">
        <f t="shared" ca="1" si="3"/>
        <v>249</v>
      </c>
      <c r="T9" s="105" t="str">
        <f t="shared" ca="1" si="4"/>
        <v/>
      </c>
    </row>
    <row r="10" spans="1:20" hidden="1">
      <c r="A10">
        <f ca="1">IF(B10="","",INDIRECT("減額一覧!B"&amp;$P10))</f>
        <v>197</v>
      </c>
      <c r="B10" s="61">
        <f ca="1">IF(INDIRECT("減額一覧!BB"&amp;P10)=1,INDIRECT("減額一覧!W"&amp;P10),"")</f>
        <v>201</v>
      </c>
      <c r="C10" s="44">
        <f ca="1">IF(B10="","",INDIRECT("減額一覧!C"&amp;$P10))</f>
        <v>249221000</v>
      </c>
      <c r="D10" s="79" t="str">
        <f ca="1">IF($B10="","",INDIRECT("減額一覧!G"&amp;$P10))</f>
        <v>柴田　俊夫</v>
      </c>
      <c r="E10" s="19">
        <f ca="1">IF(B10="","",INDIRECT("減額一覧!H"&amp;P10))</f>
        <v>20</v>
      </c>
      <c r="F10" s="19">
        <f ca="1">IF($B10="","",INDIRECT("減額一覧!AD"&amp;P10))</f>
        <v>5</v>
      </c>
      <c r="G10" s="20">
        <f ca="1">IF($B10="","",INDIRECT("減額一覧!AE"&amp;P10))</f>
        <v>1183</v>
      </c>
      <c r="H10" s="20">
        <f ca="1">IF($B10="","",INDIRECT("減額一覧!AF"&amp;P10))</f>
        <v>590</v>
      </c>
      <c r="I10" s="32">
        <f ca="1">IF(B10="","",IF(INDIRECT("減額一覧!BM"&amp;P10)=0.08,0.08,0.1))</f>
        <v>0.1</v>
      </c>
      <c r="J10" s="52"/>
      <c r="K10" s="95" t="str">
        <f t="shared" ca="1" si="1"/>
        <v/>
      </c>
      <c r="L10" s="58" t="str">
        <f t="shared" ca="1" si="2"/>
        <v/>
      </c>
      <c r="N10" s="113" t="str">
        <f ca="1">IF(A10="","",IF(A10&gt;3000,"月ヶ瀬",IF(A10&gt;=2000,"都祁","市内")))</f>
        <v>市内</v>
      </c>
      <c r="O10" s="114">
        <f ca="1">IF(B10="","",IF(INDIRECT("減額一覧!BM"&amp;P10)=0.08,0.08,0.1))</f>
        <v>0.1</v>
      </c>
      <c r="P10" s="38">
        <v>4</v>
      </c>
      <c r="Q10" s="38">
        <f t="shared" ca="1" si="5"/>
        <v>1</v>
      </c>
      <c r="R10" s="38">
        <f t="shared" ca="1" si="5"/>
        <v>1</v>
      </c>
      <c r="S10" s="66" t="str">
        <f t="shared" ca="1" si="3"/>
        <v>249</v>
      </c>
      <c r="T10" s="105" t="str">
        <f t="shared" ca="1" si="4"/>
        <v/>
      </c>
    </row>
    <row r="11" spans="1:20" hidden="1">
      <c r="A11">
        <f ca="1">IF(B11="","",INDIRECT("減額一覧!B"&amp;$P11))</f>
        <v>197</v>
      </c>
      <c r="B11" s="61">
        <f ca="1">IF(INDIRECT("減額一覧!BC"&amp;P11)=1,INDIRECT("減額一覧!AG"&amp;P11),"")</f>
        <v>202</v>
      </c>
      <c r="C11" s="36">
        <f ca="1">IF(B11="","",INDIRECT("減額一覧!C"&amp;$P11))</f>
        <v>249221000</v>
      </c>
      <c r="D11" s="80" t="str">
        <f ca="1">IF($B11="","",INDIRECT("減額一覧!G"&amp;$P11))</f>
        <v>柴田　俊夫</v>
      </c>
      <c r="E11" s="19">
        <f ca="1">IF(B11="","",INDIRECT("減額一覧!H"&amp;P11))</f>
        <v>20</v>
      </c>
      <c r="F11" s="19">
        <f ca="1">IF($B11="","",INDIRECT("減額一覧!AN"&amp;P11))</f>
        <v>3</v>
      </c>
      <c r="G11" s="20">
        <f ca="1">IF($B11="","",INDIRECT("減額一覧!AO"&amp;P11))</f>
        <v>660</v>
      </c>
      <c r="H11" s="20">
        <f ca="1">IF($B11="","",INDIRECT("減額一覧!AP"&amp;P11))</f>
        <v>354</v>
      </c>
      <c r="I11" s="32">
        <f ca="1">IF(B11="","",IF(INDIRECT("減額一覧!BN"&amp;P11)=0.08,0.08,0.1))</f>
        <v>0.1</v>
      </c>
      <c r="J11" s="52"/>
      <c r="K11" s="95" t="str">
        <f ca="1">IF(A11="","",IF(A11&gt;3000,"月ヶ瀬",IF(A11&gt;=2000,"都祁","")))</f>
        <v/>
      </c>
      <c r="L11" s="58" t="str">
        <f t="shared" ca="1" si="2"/>
        <v/>
      </c>
      <c r="N11" s="113" t="str">
        <f ca="1">IF(A11="","",IF(A11&gt;3000,"月ヶ瀬",IF(A11&gt;=2000,"都祁","市内")))</f>
        <v>市内</v>
      </c>
      <c r="O11" s="114">
        <f ca="1">IF(B11="","",IF(INDIRECT("減額一覧!BN"&amp;P11)=0.08,0.08,0.1))</f>
        <v>0.1</v>
      </c>
      <c r="P11" s="38">
        <v>4</v>
      </c>
      <c r="Q11" s="38">
        <f t="shared" ca="1" si="5"/>
        <v>1</v>
      </c>
      <c r="R11" s="38">
        <f t="shared" ca="1" si="5"/>
        <v>1</v>
      </c>
      <c r="S11" s="66" t="str">
        <f t="shared" ca="1" si="3"/>
        <v>249</v>
      </c>
      <c r="T11" s="105" t="str">
        <f t="shared" ca="1" si="4"/>
        <v/>
      </c>
    </row>
    <row r="12" spans="1:20" hidden="1">
      <c r="A12">
        <f ca="1">IF(B12="","",INDIRECT("減額一覧!B"&amp;$P12))</f>
        <v>197</v>
      </c>
      <c r="B12" s="61">
        <f ca="1">IF(INDIRECT("減額一覧!BD"&amp;P12)=1,INDIRECT("減額一覧!AQ"&amp;P12),"")</f>
        <v>203</v>
      </c>
      <c r="C12" s="45">
        <f ca="1">IF(B12="","",INDIRECT("減額一覧!C"&amp;$P12))</f>
        <v>249221000</v>
      </c>
      <c r="D12" s="79" t="str">
        <f ca="1">IF($B12="","",INDIRECT("減額一覧!G"&amp;$P12))</f>
        <v>柴田　俊夫</v>
      </c>
      <c r="E12" s="19">
        <f ca="1">IF(B12="","",INDIRECT("減額一覧!H"&amp;P12))</f>
        <v>20</v>
      </c>
      <c r="F12" s="19">
        <f ca="1">IF($B12="","",INDIRECT("減額一覧!AX"&amp;P12))</f>
        <v>3</v>
      </c>
      <c r="G12" s="20">
        <f ca="1">IF($B12="","",INDIRECT("減額一覧!AY"&amp;P12))</f>
        <v>660</v>
      </c>
      <c r="H12" s="20">
        <f ca="1">IF($B12="","",INDIRECT("減額一覧!AZ"&amp;P12))</f>
        <v>354</v>
      </c>
      <c r="I12" s="32">
        <f ca="1">IF(B12="","",IF(INDIRECT("減額一覧!BO"&amp;P12)=0.08,0.08,0.1))</f>
        <v>0.1</v>
      </c>
      <c r="J12" s="52" t="s">
        <v>437</v>
      </c>
      <c r="K12" s="95" t="str">
        <f t="shared" ref="K12:K16" ca="1" si="6">IF(A12="","",IF(A12&gt;3000,"月ヶ瀬",IF(A12&gt;=2000,"都祁","")))</f>
        <v/>
      </c>
      <c r="L12" s="58" t="str">
        <f t="shared" ca="1" si="2"/>
        <v/>
      </c>
      <c r="N12" s="113" t="str">
        <f ca="1">IF(A12="","",IF(A12&gt;3000,"月ヶ瀬",IF(A12&gt;=2000,"都祁","市内")))</f>
        <v>市内</v>
      </c>
      <c r="O12" s="114">
        <f ca="1">IF(B12="","",IF(INDIRECT("減額一覧!BO"&amp;P12)=0.08,0.08,0.1))</f>
        <v>0.1</v>
      </c>
      <c r="P12" s="38">
        <v>4</v>
      </c>
      <c r="Q12" s="38">
        <f t="shared" ca="1" si="5"/>
        <v>1</v>
      </c>
      <c r="R12" s="38">
        <f t="shared" ca="1" si="5"/>
        <v>1</v>
      </c>
      <c r="S12" s="66" t="str">
        <f t="shared" ca="1" si="3"/>
        <v>249</v>
      </c>
      <c r="T12" s="105" t="str">
        <f t="shared" ca="1" si="4"/>
        <v/>
      </c>
    </row>
    <row r="13" spans="1:20" ht="19.5" hidden="1" thickBot="1">
      <c r="B13" s="64"/>
      <c r="C13" s="41" t="str">
        <f>IF(B13="","",減額一覧!C11)</f>
        <v/>
      </c>
      <c r="D13" s="43"/>
      <c r="E13" s="21"/>
      <c r="F13" s="22" t="s">
        <v>69</v>
      </c>
      <c r="G13" s="23">
        <f>SUBTOTAL(9,G9:G12)</f>
        <v>0</v>
      </c>
      <c r="H13" s="23">
        <f t="shared" ref="H13" si="7">SUBTOTAL(9,H9:H12)</f>
        <v>0</v>
      </c>
      <c r="I13" s="30"/>
      <c r="J13" s="53"/>
      <c r="K13" s="96" t="str">
        <f t="shared" si="6"/>
        <v/>
      </c>
      <c r="L13" s="59" t="str">
        <f t="shared" si="2"/>
        <v/>
      </c>
      <c r="N13" s="108" t="str">
        <f>IF(AND(G13=0,H13=0),"","小計")</f>
        <v/>
      </c>
      <c r="O13" s="108" t="str">
        <f>IF(AND(G13=0,H13=0),"","小計")</f>
        <v/>
      </c>
      <c r="P13" s="38"/>
      <c r="Q13" s="38"/>
      <c r="R13" s="38"/>
      <c r="S13" s="66" t="str">
        <f t="shared" si="3"/>
        <v/>
      </c>
      <c r="T13" s="105" t="str">
        <f t="shared" si="4"/>
        <v/>
      </c>
    </row>
    <row r="14" spans="1:20" hidden="1">
      <c r="A14">
        <f ca="1">IF(B14="","",INDIRECT("減額一覧!B"&amp;$P14))</f>
        <v>198</v>
      </c>
      <c r="B14" s="61">
        <f ca="1">IF(INDIRECT("減額一覧!BA"&amp;P14)=1,INDIRECT("減額一覧!M"&amp;P14),"")</f>
        <v>204</v>
      </c>
      <c r="C14" s="36">
        <f ca="1">IF(B14="","",INDIRECT("減額一覧!C"&amp;$P14))</f>
        <v>293084000</v>
      </c>
      <c r="D14" s="78" t="str">
        <f ca="1">IF($B14="","",INDIRECT("減額一覧!G"&amp;$P14))</f>
        <v>徳岡　美好</v>
      </c>
      <c r="E14" s="19">
        <f ca="1">IF(B14="","",INDIRECT("減額一覧!H"&amp;P14))</f>
        <v>13</v>
      </c>
      <c r="F14" s="19">
        <f ca="1">IF($B14="","",INDIRECT("減額一覧!T"&amp;P14))</f>
        <v>1</v>
      </c>
      <c r="G14" s="20">
        <f ca="1">IF($B14="","",INDIRECT("減額一覧!U"&amp;P14))</f>
        <v>0</v>
      </c>
      <c r="H14" s="20">
        <f ca="1">IF($B14="","",INDIRECT("減額一覧!V"&amp;P14))</f>
        <v>118</v>
      </c>
      <c r="I14" s="32">
        <f ca="1">IF(B14="","",IF(INDIRECT("減額一覧!BL"&amp;P14)=0.08,0.08,0.1))</f>
        <v>0.1</v>
      </c>
      <c r="J14" s="51" t="s">
        <v>438</v>
      </c>
      <c r="K14" s="94" t="str">
        <f t="shared" ca="1" si="6"/>
        <v/>
      </c>
      <c r="L14" s="56" t="str">
        <f t="shared" ca="1" si="2"/>
        <v/>
      </c>
      <c r="N14" s="113" t="str">
        <f t="shared" ref="N14:N17" ca="1" si="8">IF(A14="","",IF(A14&gt;3000,"月ヶ瀬",IF(A14&gt;=2000,"都祁","市内")))</f>
        <v>市内</v>
      </c>
      <c r="O14" s="114">
        <f t="shared" ref="O14" ca="1" si="9">IF(B14="","",IF(INDIRECT("減額一覧!BL"&amp;P14)=0.08,0.08,0.1))</f>
        <v>0.1</v>
      </c>
      <c r="P14" s="38">
        <v>5</v>
      </c>
      <c r="Q14" s="38" t="str">
        <f t="shared" ref="Q14:R17" ca="1" si="10">IF(G14="","",IF(G14&gt;0,1,""))</f>
        <v/>
      </c>
      <c r="R14" s="38">
        <f t="shared" ca="1" si="10"/>
        <v>1</v>
      </c>
      <c r="S14" s="66" t="str">
        <f t="shared" ca="1" si="3"/>
        <v>293</v>
      </c>
      <c r="T14" s="105" t="str">
        <f t="shared" ca="1" si="4"/>
        <v/>
      </c>
    </row>
    <row r="15" spans="1:20" hidden="1">
      <c r="A15">
        <f ca="1">IF(B15="","",INDIRECT("減額一覧!B"&amp;$P15))</f>
        <v>198</v>
      </c>
      <c r="B15" s="61">
        <f ca="1">IF(INDIRECT("減額一覧!BB"&amp;P15)=1,INDIRECT("減額一覧!W"&amp;P15),"")</f>
        <v>205</v>
      </c>
      <c r="C15" s="44">
        <f ca="1">IF(B15="","",INDIRECT("減額一覧!C"&amp;$P15))</f>
        <v>293084000</v>
      </c>
      <c r="D15" s="79" t="str">
        <f ca="1">IF($B15="","",INDIRECT("減額一覧!G"&amp;$P15))</f>
        <v>徳岡　美好</v>
      </c>
      <c r="E15" s="19">
        <f ca="1">IF(B15="","",INDIRECT("減額一覧!H"&amp;P15))</f>
        <v>13</v>
      </c>
      <c r="F15" s="19">
        <f ca="1">IF($B15="","",INDIRECT("減額一覧!AD"&amp;P15))</f>
        <v>1</v>
      </c>
      <c r="G15" s="20">
        <f ca="1">IF($B15="","",INDIRECT("減額一覧!AE"&amp;P15))</f>
        <v>0</v>
      </c>
      <c r="H15" s="20">
        <f ca="1">IF($B15="","",INDIRECT("減額一覧!AF"&amp;P15))</f>
        <v>137</v>
      </c>
      <c r="I15" s="32">
        <f ca="1">IF(B15="","",IF(INDIRECT("減額一覧!BM"&amp;P15)=0.08,0.08,0.1))</f>
        <v>0.1</v>
      </c>
      <c r="J15" s="52"/>
      <c r="K15" s="95" t="str">
        <f t="shared" ca="1" si="6"/>
        <v/>
      </c>
      <c r="L15" s="58" t="str">
        <f t="shared" ca="1" si="2"/>
        <v/>
      </c>
      <c r="N15" s="113" t="str">
        <f t="shared" ca="1" si="8"/>
        <v>市内</v>
      </c>
      <c r="O15" s="114">
        <f t="shared" ref="O15" ca="1" si="11">IF(B15="","",IF(INDIRECT("減額一覧!BM"&amp;P15)=0.08,0.08,0.1))</f>
        <v>0.1</v>
      </c>
      <c r="P15" s="38">
        <v>5</v>
      </c>
      <c r="Q15" s="38" t="str">
        <f t="shared" ca="1" si="10"/>
        <v/>
      </c>
      <c r="R15" s="38">
        <f t="shared" ca="1" si="10"/>
        <v>1</v>
      </c>
      <c r="S15" s="66" t="str">
        <f t="shared" ca="1" si="3"/>
        <v>293</v>
      </c>
      <c r="T15" s="105" t="str">
        <f t="shared" ca="1" si="4"/>
        <v/>
      </c>
    </row>
    <row r="16" spans="1:20" hidden="1">
      <c r="A16">
        <f ca="1">IF(B16="","",INDIRECT("減額一覧!B"&amp;$P16))</f>
        <v>198</v>
      </c>
      <c r="B16" s="61">
        <f ca="1">IF(INDIRECT("減額一覧!BC"&amp;P16)=1,INDIRECT("減額一覧!AG"&amp;P16),"")</f>
        <v>206</v>
      </c>
      <c r="C16" s="36">
        <f ca="1">IF(B16="","",INDIRECT("減額一覧!C"&amp;$P16))</f>
        <v>293084000</v>
      </c>
      <c r="D16" s="80" t="str">
        <f ca="1">IF($B16="","",INDIRECT("減額一覧!G"&amp;$P16))</f>
        <v>徳岡　美好</v>
      </c>
      <c r="E16" s="19">
        <f ca="1">IF(B16="","",INDIRECT("減額一覧!H"&amp;P16))</f>
        <v>13</v>
      </c>
      <c r="F16" s="19">
        <f ca="1">IF($B16="","",INDIRECT("減額一覧!AN"&amp;P16))</f>
        <v>13</v>
      </c>
      <c r="G16" s="20">
        <f ca="1">IF($B16="","",INDIRECT("減額一覧!AO"&amp;P16))</f>
        <v>1925</v>
      </c>
      <c r="H16" s="20">
        <f ca="1">IF($B16="","",INDIRECT("減額一覧!AP"&amp;P16))</f>
        <v>1773</v>
      </c>
      <c r="I16" s="32">
        <f ca="1">IF(B16="","",IF(INDIRECT("減額一覧!BN"&amp;P16)=0.08,0.08,0.1))</f>
        <v>0.1</v>
      </c>
      <c r="J16" s="52"/>
      <c r="K16" s="95" t="str">
        <f t="shared" ca="1" si="6"/>
        <v/>
      </c>
      <c r="L16" s="58" t="str">
        <f t="shared" ca="1" si="2"/>
        <v/>
      </c>
      <c r="N16" s="113" t="str">
        <f t="shared" ca="1" si="8"/>
        <v>市内</v>
      </c>
      <c r="O16" s="114">
        <f t="shared" ref="O16" ca="1" si="12">IF(B16="","",IF(INDIRECT("減額一覧!BN"&amp;P16)=0.08,0.08,0.1))</f>
        <v>0.1</v>
      </c>
      <c r="P16" s="38">
        <v>5</v>
      </c>
      <c r="Q16" s="38">
        <f t="shared" ca="1" si="10"/>
        <v>1</v>
      </c>
      <c r="R16" s="38">
        <f t="shared" ca="1" si="10"/>
        <v>1</v>
      </c>
      <c r="S16" s="66" t="str">
        <f t="shared" ca="1" si="3"/>
        <v>293</v>
      </c>
      <c r="T16" s="105" t="str">
        <f t="shared" ca="1" si="4"/>
        <v/>
      </c>
    </row>
    <row r="17" spans="1:20" hidden="1">
      <c r="A17">
        <f ca="1">IF(B17="","",INDIRECT("減額一覧!B"&amp;$P17))</f>
        <v>198</v>
      </c>
      <c r="B17" s="61">
        <f ca="1">IF(INDIRECT("減額一覧!BD"&amp;P17)=1,INDIRECT("減額一覧!AQ"&amp;P17),"")</f>
        <v>207</v>
      </c>
      <c r="C17" s="45">
        <f ca="1">IF(B17="","",INDIRECT("減額一覧!C"&amp;$P17))</f>
        <v>293084000</v>
      </c>
      <c r="D17" s="79" t="str">
        <f ca="1">IF($B17="","",INDIRECT("減額一覧!G"&amp;$P17))</f>
        <v>徳岡　美好</v>
      </c>
      <c r="E17" s="19">
        <f ca="1">IF(B17="","",INDIRECT("減額一覧!H"&amp;P17))</f>
        <v>13</v>
      </c>
      <c r="F17" s="19">
        <f ca="1">IF($B17="","",INDIRECT("減額一覧!AX"&amp;P17))</f>
        <v>14</v>
      </c>
      <c r="G17" s="20">
        <f ca="1">IF($B17="","",INDIRECT("減額一覧!AY"&amp;P17))</f>
        <v>2365</v>
      </c>
      <c r="H17" s="20">
        <f ca="1">IF($B17="","",INDIRECT("減額一覧!AZ"&amp;P17))</f>
        <v>1909</v>
      </c>
      <c r="I17" s="32">
        <f ca="1">IF(B17="","",IF(INDIRECT("減額一覧!BO"&amp;P17)=0.08,0.08,0.1))</f>
        <v>0.1</v>
      </c>
      <c r="J17" s="52"/>
      <c r="K17" s="95" t="str">
        <f ca="1">IF(A17="","",IF(A17&gt;3000,"月ヶ瀬",IF(A17&gt;=2000,"都祁","")))</f>
        <v/>
      </c>
      <c r="L17" s="58" t="str">
        <f t="shared" ca="1" si="2"/>
        <v/>
      </c>
      <c r="N17" s="113" t="str">
        <f t="shared" ca="1" si="8"/>
        <v>市内</v>
      </c>
      <c r="O17" s="114">
        <f t="shared" ref="O17" ca="1" si="13">IF(B17="","",IF(INDIRECT("減額一覧!BO"&amp;P17)=0.08,0.08,0.1))</f>
        <v>0.1</v>
      </c>
      <c r="P17" s="38">
        <v>5</v>
      </c>
      <c r="Q17" s="38">
        <f t="shared" ca="1" si="10"/>
        <v>1</v>
      </c>
      <c r="R17" s="38">
        <f t="shared" ca="1" si="10"/>
        <v>1</v>
      </c>
      <c r="S17" s="66" t="str">
        <f t="shared" ca="1" si="3"/>
        <v>293</v>
      </c>
      <c r="T17" s="105" t="str">
        <f t="shared" ca="1" si="4"/>
        <v/>
      </c>
    </row>
    <row r="18" spans="1:20" ht="19.5" hidden="1" thickBot="1">
      <c r="B18" s="64"/>
      <c r="C18" s="41" t="str">
        <f>IF(B18="","",減額一覧!C16)</f>
        <v/>
      </c>
      <c r="D18" s="43"/>
      <c r="E18" s="21"/>
      <c r="F18" s="22" t="s">
        <v>69</v>
      </c>
      <c r="G18" s="23">
        <f>SUBTOTAL(9,G14:G17)</f>
        <v>0</v>
      </c>
      <c r="H18" s="23">
        <f t="shared" ref="H18" si="14">SUBTOTAL(9,H14:H17)</f>
        <v>0</v>
      </c>
      <c r="I18" s="30"/>
      <c r="J18" s="53"/>
      <c r="K18" s="96" t="str">
        <f t="shared" ref="K18:K81" si="15">IF(A18="","",IF(A18&gt;3000,"月ヶ瀬",IF(A18&gt;=2000,"都祁","")))</f>
        <v/>
      </c>
      <c r="L18" s="59" t="str">
        <f t="shared" si="2"/>
        <v/>
      </c>
      <c r="N18" s="108" t="str">
        <f t="shared" ref="N18" si="16">IF(AND(G18=0,H18=0),"","小計")</f>
        <v/>
      </c>
      <c r="O18" s="108" t="str">
        <f t="shared" ref="O18" si="17">IF(AND(G18=0,H18=0),"","小計")</f>
        <v/>
      </c>
      <c r="P18" s="38"/>
      <c r="Q18" s="38"/>
      <c r="R18" s="38"/>
      <c r="S18" s="66" t="str">
        <f t="shared" si="3"/>
        <v/>
      </c>
      <c r="T18" s="105" t="str">
        <f t="shared" si="4"/>
        <v/>
      </c>
    </row>
    <row r="19" spans="1:20" hidden="1">
      <c r="A19">
        <f ca="1">IF(B19="","",INDIRECT("減額一覧!B"&amp;$P19))</f>
        <v>199</v>
      </c>
      <c r="B19" s="61">
        <f ca="1">IF(INDIRECT("減額一覧!BA"&amp;P19)=1,INDIRECT("減額一覧!M"&amp;P19),"")</f>
        <v>203</v>
      </c>
      <c r="C19" s="36">
        <f ca="1">IF(B19="","",INDIRECT("減額一覧!C"&amp;$P19))</f>
        <v>546107000</v>
      </c>
      <c r="D19" s="78" t="str">
        <f ca="1">IF($B19="","",INDIRECT("減額一覧!G"&amp;$P19))</f>
        <v>猪上　茂</v>
      </c>
      <c r="E19" s="19">
        <f ca="1">IF(B19="","",INDIRECT("減額一覧!H"&amp;P19))</f>
        <v>13</v>
      </c>
      <c r="F19" s="19">
        <f ca="1">IF($B19="","",INDIRECT("減額一覧!T"&amp;P19))</f>
        <v>7</v>
      </c>
      <c r="G19" s="20">
        <f ca="1">IF($B19="","",INDIRECT("減額一覧!U"&amp;P19))</f>
        <v>1540</v>
      </c>
      <c r="H19" s="20">
        <f ca="1">IF($B19="","",INDIRECT("減額一覧!V"&amp;P19))</f>
        <v>826</v>
      </c>
      <c r="I19" s="32">
        <f ca="1">IF(B19="","",IF(INDIRECT("減額一覧!BL"&amp;P19)=0.08,0.08,0.1))</f>
        <v>0.1</v>
      </c>
      <c r="J19" s="51" t="s">
        <v>439</v>
      </c>
      <c r="K19" s="94" t="str">
        <f t="shared" ca="1" si="15"/>
        <v/>
      </c>
      <c r="L19" s="56" t="str">
        <f t="shared" ca="1" si="2"/>
        <v/>
      </c>
      <c r="N19" s="113" t="str">
        <f t="shared" ref="N19:N22" ca="1" si="18">IF(A19="","",IF(A19&gt;3000,"月ヶ瀬",IF(A19&gt;=2000,"都祁","市内")))</f>
        <v>市内</v>
      </c>
      <c r="O19" s="114">
        <f t="shared" ref="O19" ca="1" si="19">IF(B19="","",IF(INDIRECT("減額一覧!BL"&amp;P19)=0.08,0.08,0.1))</f>
        <v>0.1</v>
      </c>
      <c r="P19" s="38">
        <v>6</v>
      </c>
      <c r="Q19" s="38">
        <f t="shared" ref="Q19:R22" ca="1" si="20">IF(G19="","",IF(G19&gt;0,1,""))</f>
        <v>1</v>
      </c>
      <c r="R19" s="38">
        <f t="shared" ca="1" si="20"/>
        <v>1</v>
      </c>
      <c r="S19" s="66" t="str">
        <f t="shared" ca="1" si="3"/>
        <v>546</v>
      </c>
      <c r="T19" s="105" t="str">
        <f t="shared" ca="1" si="4"/>
        <v/>
      </c>
    </row>
    <row r="20" spans="1:20" hidden="1">
      <c r="A20">
        <f ca="1">IF(B20="","",INDIRECT("減額一覧!B"&amp;$P20))</f>
        <v>199</v>
      </c>
      <c r="B20" s="61">
        <f ca="1">IF(INDIRECT("減額一覧!BB"&amp;P20)=1,INDIRECT("減額一覧!W"&amp;P20),"")</f>
        <v>204</v>
      </c>
      <c r="C20" s="44">
        <f ca="1">IF(B20="","",INDIRECT("減額一覧!C"&amp;$P20))</f>
        <v>546107000</v>
      </c>
      <c r="D20" s="79" t="str">
        <f ca="1">IF($B20="","",INDIRECT("減額一覧!G"&amp;$P20))</f>
        <v>猪上　茂</v>
      </c>
      <c r="E20" s="19">
        <f ca="1">IF(B20="","",INDIRECT("減額一覧!H"&amp;P20))</f>
        <v>13</v>
      </c>
      <c r="F20" s="19">
        <f ca="1">IF($B20="","",INDIRECT("減額一覧!AD"&amp;P20))</f>
        <v>7</v>
      </c>
      <c r="G20" s="20">
        <f ca="1">IF($B20="","",INDIRECT("減額一覧!AE"&amp;P20))</f>
        <v>1540</v>
      </c>
      <c r="H20" s="20">
        <f ca="1">IF($B20="","",INDIRECT("減額一覧!AF"&amp;P20))</f>
        <v>826</v>
      </c>
      <c r="I20" s="32">
        <f ca="1">IF(B20="","",IF(INDIRECT("減額一覧!BM"&amp;P20)=0.08,0.08,0.1))</f>
        <v>0.1</v>
      </c>
      <c r="J20" s="52"/>
      <c r="K20" s="95" t="str">
        <f t="shared" ca="1" si="15"/>
        <v/>
      </c>
      <c r="L20" s="58" t="str">
        <f t="shared" ca="1" si="2"/>
        <v/>
      </c>
      <c r="N20" s="113" t="str">
        <f t="shared" ca="1" si="18"/>
        <v>市内</v>
      </c>
      <c r="O20" s="114">
        <f t="shared" ref="O20" ca="1" si="21">IF(B20="","",IF(INDIRECT("減額一覧!BM"&amp;P20)=0.08,0.08,0.1))</f>
        <v>0.1</v>
      </c>
      <c r="P20" s="38">
        <v>6</v>
      </c>
      <c r="Q20" s="38">
        <f t="shared" ca="1" si="20"/>
        <v>1</v>
      </c>
      <c r="R20" s="38">
        <f t="shared" ca="1" si="20"/>
        <v>1</v>
      </c>
      <c r="S20" s="66" t="str">
        <f t="shared" ca="1" si="3"/>
        <v>546</v>
      </c>
      <c r="T20" s="105" t="str">
        <f t="shared" ca="1" si="4"/>
        <v/>
      </c>
    </row>
    <row r="21" spans="1:20" hidden="1">
      <c r="A21">
        <f ca="1">IF(B21="","",INDIRECT("減額一覧!B"&amp;$P21))</f>
        <v>199</v>
      </c>
      <c r="B21" s="61">
        <f ca="1">IF(INDIRECT("減額一覧!BC"&amp;P21)=1,INDIRECT("減額一覧!AG"&amp;P21),"")</f>
        <v>205</v>
      </c>
      <c r="C21" s="36">
        <f ca="1">IF(B21="","",INDIRECT("減額一覧!C"&amp;$P21))</f>
        <v>546107000</v>
      </c>
      <c r="D21" s="80" t="str">
        <f ca="1">IF($B21="","",INDIRECT("減額一覧!G"&amp;$P21))</f>
        <v>猪上　茂</v>
      </c>
      <c r="E21" s="19">
        <f ca="1">IF(B21="","",INDIRECT("減額一覧!H"&amp;P21))</f>
        <v>13</v>
      </c>
      <c r="F21" s="19">
        <f ca="1">IF($B21="","",INDIRECT("減額一覧!AN"&amp;P21))</f>
        <v>7</v>
      </c>
      <c r="G21" s="20">
        <f ca="1">IF($B21="","",INDIRECT("減額一覧!AO"&amp;P21))</f>
        <v>1540</v>
      </c>
      <c r="H21" s="20">
        <f ca="1">IF($B21="","",INDIRECT("減額一覧!AP"&amp;P21))</f>
        <v>955</v>
      </c>
      <c r="I21" s="32">
        <f ca="1">IF(B21="","",IF(INDIRECT("減額一覧!BN"&amp;P21)=0.08,0.08,0.1))</f>
        <v>0.1</v>
      </c>
      <c r="J21" s="52"/>
      <c r="K21" s="95" t="str">
        <f t="shared" ca="1" si="15"/>
        <v/>
      </c>
      <c r="L21" s="58" t="str">
        <f t="shared" ca="1" si="2"/>
        <v/>
      </c>
      <c r="N21" s="113" t="str">
        <f t="shared" ca="1" si="18"/>
        <v>市内</v>
      </c>
      <c r="O21" s="114">
        <f t="shared" ref="O21" ca="1" si="22">IF(B21="","",IF(INDIRECT("減額一覧!BN"&amp;P21)=0.08,0.08,0.1))</f>
        <v>0.1</v>
      </c>
      <c r="P21" s="38">
        <v>6</v>
      </c>
      <c r="Q21" s="38">
        <f t="shared" ca="1" si="20"/>
        <v>1</v>
      </c>
      <c r="R21" s="38">
        <f t="shared" ca="1" si="20"/>
        <v>1</v>
      </c>
      <c r="S21" s="66" t="str">
        <f t="shared" ca="1" si="3"/>
        <v>546</v>
      </c>
      <c r="T21" s="105" t="str">
        <f t="shared" ca="1" si="4"/>
        <v/>
      </c>
    </row>
    <row r="22" spans="1:20" hidden="1">
      <c r="A22">
        <f ca="1">IF(B22="","",INDIRECT("減額一覧!B"&amp;$P22))</f>
        <v>199</v>
      </c>
      <c r="B22" s="61">
        <f ca="1">IF(INDIRECT("減額一覧!BD"&amp;P22)=1,INDIRECT("減額一覧!AQ"&amp;P22),"")</f>
        <v>206</v>
      </c>
      <c r="C22" s="45">
        <f ca="1">IF(B22="","",INDIRECT("減額一覧!C"&amp;$P22))</f>
        <v>546107000</v>
      </c>
      <c r="D22" s="79" t="str">
        <f ca="1">IF($B22="","",INDIRECT("減額一覧!G"&amp;$P22))</f>
        <v>猪上　茂</v>
      </c>
      <c r="E22" s="19">
        <f ca="1">IF(B22="","",INDIRECT("減額一覧!H"&amp;P22))</f>
        <v>13</v>
      </c>
      <c r="F22" s="19">
        <f ca="1">IF($B22="","",INDIRECT("減額一覧!AX"&amp;P22))</f>
        <v>8</v>
      </c>
      <c r="G22" s="20">
        <f ca="1">IF($B22="","",INDIRECT("減額一覧!AY"&amp;P22))</f>
        <v>1760</v>
      </c>
      <c r="H22" s="20">
        <f ca="1">IF($B22="","",INDIRECT("減額一覧!AZ"&amp;P22))</f>
        <v>1092</v>
      </c>
      <c r="I22" s="32">
        <f ca="1">IF(B22="","",IF(INDIRECT("減額一覧!BO"&amp;P22)=0.08,0.08,0.1))</f>
        <v>0.1</v>
      </c>
      <c r="J22" s="52"/>
      <c r="K22" s="95" t="str">
        <f t="shared" ca="1" si="15"/>
        <v/>
      </c>
      <c r="L22" s="58" t="str">
        <f t="shared" ca="1" si="2"/>
        <v/>
      </c>
      <c r="N22" s="113" t="str">
        <f t="shared" ca="1" si="18"/>
        <v>市内</v>
      </c>
      <c r="O22" s="114">
        <f t="shared" ref="O22" ca="1" si="23">IF(B22="","",IF(INDIRECT("減額一覧!BO"&amp;P22)=0.08,0.08,0.1))</f>
        <v>0.1</v>
      </c>
      <c r="P22" s="38">
        <v>6</v>
      </c>
      <c r="Q22" s="38">
        <f t="shared" ca="1" si="20"/>
        <v>1</v>
      </c>
      <c r="R22" s="38">
        <f t="shared" ca="1" si="20"/>
        <v>1</v>
      </c>
      <c r="S22" s="66" t="str">
        <f t="shared" ca="1" si="3"/>
        <v>546</v>
      </c>
      <c r="T22" s="105" t="str">
        <f t="shared" ca="1" si="4"/>
        <v/>
      </c>
    </row>
    <row r="23" spans="1:20" ht="19.5" hidden="1" thickBot="1">
      <c r="B23" s="64"/>
      <c r="C23" s="41" t="str">
        <f>IF(B23="","",減額一覧!C21)</f>
        <v/>
      </c>
      <c r="D23" s="43"/>
      <c r="E23" s="21"/>
      <c r="F23" s="22" t="s">
        <v>69</v>
      </c>
      <c r="G23" s="23">
        <f t="shared" ref="G23:H23" si="24">SUBTOTAL(9,G19:G22)</f>
        <v>0</v>
      </c>
      <c r="H23" s="23">
        <f t="shared" si="24"/>
        <v>0</v>
      </c>
      <c r="I23" s="30"/>
      <c r="J23" s="53"/>
      <c r="K23" s="96" t="str">
        <f t="shared" si="15"/>
        <v/>
      </c>
      <c r="L23" s="59" t="str">
        <f t="shared" si="2"/>
        <v/>
      </c>
      <c r="N23" s="108" t="str">
        <f t="shared" ref="N23" si="25">IF(AND(G23=0,H23=0),"","小計")</f>
        <v/>
      </c>
      <c r="O23" s="108" t="str">
        <f t="shared" ref="O23" si="26">IF(AND(G23=0,H23=0),"","小計")</f>
        <v/>
      </c>
      <c r="P23" s="38"/>
      <c r="Q23" s="38"/>
      <c r="R23" s="38"/>
      <c r="S23" s="66" t="str">
        <f t="shared" si="3"/>
        <v/>
      </c>
      <c r="T23" s="105" t="str">
        <f t="shared" si="4"/>
        <v/>
      </c>
    </row>
    <row r="24" spans="1:20" hidden="1">
      <c r="A24">
        <f ca="1">IF(B24="","",INDIRECT("減額一覧!B"&amp;$P24))</f>
        <v>207</v>
      </c>
      <c r="B24" s="61">
        <f ca="1">IF(INDIRECT("減額一覧!BA"&amp;P24)=1,INDIRECT("減額一覧!M"&amp;P24),"")</f>
        <v>204</v>
      </c>
      <c r="C24" s="36">
        <f ca="1">IF(B24="","",INDIRECT("減額一覧!C"&amp;$P24))</f>
        <v>696002000</v>
      </c>
      <c r="D24" s="78" t="str">
        <f ca="1">IF($B24="","",INDIRECT("減額一覧!G"&amp;$P24))</f>
        <v>大森　俊一</v>
      </c>
      <c r="E24" s="19">
        <f ca="1">IF(B24="","",INDIRECT("減額一覧!H"&amp;P24))</f>
        <v>20</v>
      </c>
      <c r="F24" s="19">
        <f ca="1">IF($B24="","",INDIRECT("減額一覧!T"&amp;P24))</f>
        <v>5</v>
      </c>
      <c r="G24" s="20">
        <f ca="1">IF($B24="","",INDIRECT("減額一覧!U"&amp;P24))</f>
        <v>853</v>
      </c>
      <c r="H24" s="20">
        <f ca="1">IF($B24="","",INDIRECT("減額一覧!V"&amp;P24))</f>
        <v>590</v>
      </c>
      <c r="I24" s="32">
        <f ca="1">IF(B24="","",IF(INDIRECT("減額一覧!BL"&amp;P24)=0.08,0.08,0.1))</f>
        <v>0.1</v>
      </c>
      <c r="J24" s="51" t="s">
        <v>440</v>
      </c>
      <c r="K24" s="94" t="str">
        <f t="shared" ca="1" si="15"/>
        <v/>
      </c>
      <c r="L24" s="56" t="str">
        <f t="shared" ca="1" si="2"/>
        <v/>
      </c>
      <c r="N24" s="113" t="str">
        <f t="shared" ref="N24:N27" ca="1" si="27">IF(A24="","",IF(A24&gt;3000,"月ヶ瀬",IF(A24&gt;=2000,"都祁","市内")))</f>
        <v>市内</v>
      </c>
      <c r="O24" s="114">
        <f t="shared" ref="O24" ca="1" si="28">IF(B24="","",IF(INDIRECT("減額一覧!BL"&amp;P24)=0.08,0.08,0.1))</f>
        <v>0.1</v>
      </c>
      <c r="P24" s="38">
        <v>7</v>
      </c>
      <c r="Q24" s="38">
        <f t="shared" ref="Q24:R27" ca="1" si="29">IF(G24="","",IF(G24&gt;0,1,""))</f>
        <v>1</v>
      </c>
      <c r="R24" s="38">
        <f t="shared" ca="1" si="29"/>
        <v>1</v>
      </c>
      <c r="S24" s="66" t="str">
        <f t="shared" ca="1" si="3"/>
        <v>696</v>
      </c>
      <c r="T24" s="105" t="str">
        <f t="shared" ca="1" si="4"/>
        <v/>
      </c>
    </row>
    <row r="25" spans="1:20" hidden="1">
      <c r="A25">
        <f ca="1">IF(B25="","",INDIRECT("減額一覧!B"&amp;$P25))</f>
        <v>207</v>
      </c>
      <c r="B25" s="61">
        <f ca="1">IF(INDIRECT("減額一覧!BB"&amp;P25)=1,INDIRECT("減額一覧!W"&amp;P25),"")</f>
        <v>205</v>
      </c>
      <c r="C25" s="44">
        <f ca="1">IF(B25="","",INDIRECT("減額一覧!C"&amp;$P25))</f>
        <v>696002000</v>
      </c>
      <c r="D25" s="79" t="str">
        <f ca="1">IF($B25="","",INDIRECT("減額一覧!G"&amp;$P25))</f>
        <v>大森　俊一</v>
      </c>
      <c r="E25" s="19">
        <f ca="1">IF(B25="","",INDIRECT("減額一覧!H"&amp;P25))</f>
        <v>20</v>
      </c>
      <c r="F25" s="19">
        <f ca="1">IF($B25="","",INDIRECT("減額一覧!AD"&amp;P25))</f>
        <v>5</v>
      </c>
      <c r="G25" s="20">
        <f ca="1">IF($B25="","",INDIRECT("減額一覧!AE"&amp;P25))</f>
        <v>853</v>
      </c>
      <c r="H25" s="20">
        <f ca="1">IF($B25="","",INDIRECT("減額一覧!AF"&amp;P25))</f>
        <v>682</v>
      </c>
      <c r="I25" s="32">
        <f ca="1">IF(B25="","",IF(INDIRECT("減額一覧!BM"&amp;P25)=0.08,0.08,0.1))</f>
        <v>0.1</v>
      </c>
      <c r="J25" s="52"/>
      <c r="K25" s="95" t="str">
        <f t="shared" ca="1" si="15"/>
        <v/>
      </c>
      <c r="L25" s="58" t="str">
        <f t="shared" ca="1" si="2"/>
        <v/>
      </c>
      <c r="N25" s="113" t="str">
        <f t="shared" ca="1" si="27"/>
        <v>市内</v>
      </c>
      <c r="O25" s="114">
        <f t="shared" ref="O25" ca="1" si="30">IF(B25="","",IF(INDIRECT("減額一覧!BM"&amp;P25)=0.08,0.08,0.1))</f>
        <v>0.1</v>
      </c>
      <c r="P25" s="38">
        <v>7</v>
      </c>
      <c r="Q25" s="38">
        <f t="shared" ca="1" si="29"/>
        <v>1</v>
      </c>
      <c r="R25" s="38">
        <f t="shared" ca="1" si="29"/>
        <v>1</v>
      </c>
      <c r="S25" s="66" t="str">
        <f t="shared" ca="1" si="3"/>
        <v>696</v>
      </c>
      <c r="T25" s="105" t="str">
        <f t="shared" ca="1" si="4"/>
        <v/>
      </c>
    </row>
    <row r="26" spans="1:20" hidden="1">
      <c r="A26">
        <f ca="1">IF(B26="","",INDIRECT("減額一覧!B"&amp;$P26))</f>
        <v>207</v>
      </c>
      <c r="B26" s="61">
        <f ca="1">IF(INDIRECT("減額一覧!BC"&amp;P26)=1,INDIRECT("減額一覧!AG"&amp;P26),"")</f>
        <v>206</v>
      </c>
      <c r="C26" s="36">
        <f ca="1">IF(B26="","",INDIRECT("減額一覧!C"&amp;$P26))</f>
        <v>696002000</v>
      </c>
      <c r="D26" s="80" t="str">
        <f ca="1">IF($B26="","",INDIRECT("減額一覧!G"&amp;$P26))</f>
        <v>大森　俊一</v>
      </c>
      <c r="E26" s="19">
        <f ca="1">IF(B26="","",INDIRECT("減額一覧!H"&amp;P26))</f>
        <v>20</v>
      </c>
      <c r="F26" s="19">
        <f ca="1">IF($B26="","",INDIRECT("減額一覧!AN"&amp;P26))</f>
        <v>5</v>
      </c>
      <c r="G26" s="20">
        <f ca="1">IF($B26="","",INDIRECT("減額一覧!AO"&amp;P26))</f>
        <v>852</v>
      </c>
      <c r="H26" s="20">
        <f ca="1">IF($B26="","",INDIRECT("減額一覧!AP"&amp;P26))</f>
        <v>682</v>
      </c>
      <c r="I26" s="32">
        <f ca="1">IF(B26="","",IF(INDIRECT("減額一覧!BN"&amp;P26)=0.08,0.08,0.1))</f>
        <v>0.1</v>
      </c>
      <c r="J26" s="52"/>
      <c r="K26" s="95" t="str">
        <f t="shared" ca="1" si="15"/>
        <v/>
      </c>
      <c r="L26" s="58" t="str">
        <f t="shared" ca="1" si="2"/>
        <v/>
      </c>
      <c r="N26" s="113" t="str">
        <f t="shared" ca="1" si="27"/>
        <v>市内</v>
      </c>
      <c r="O26" s="114">
        <f t="shared" ref="O26" ca="1" si="31">IF(B26="","",IF(INDIRECT("減額一覧!BN"&amp;P26)=0.08,0.08,0.1))</f>
        <v>0.1</v>
      </c>
      <c r="P26" s="38">
        <v>7</v>
      </c>
      <c r="Q26" s="38">
        <f t="shared" ca="1" si="29"/>
        <v>1</v>
      </c>
      <c r="R26" s="38">
        <f t="shared" ca="1" si="29"/>
        <v>1</v>
      </c>
      <c r="S26" s="66" t="str">
        <f t="shared" ca="1" si="3"/>
        <v>696</v>
      </c>
      <c r="T26" s="105" t="str">
        <f t="shared" ca="1" si="4"/>
        <v/>
      </c>
    </row>
    <row r="27" spans="1:20" hidden="1">
      <c r="A27">
        <f ca="1">IF(B27="","",INDIRECT("減額一覧!B"&amp;$P27))</f>
        <v>207</v>
      </c>
      <c r="B27" s="61">
        <f ca="1">IF(INDIRECT("減額一覧!BD"&amp;P27)=1,INDIRECT("減額一覧!AQ"&amp;P27),"")</f>
        <v>207</v>
      </c>
      <c r="C27" s="45">
        <f ca="1">IF(B27="","",INDIRECT("減額一覧!C"&amp;$P27))</f>
        <v>696002000</v>
      </c>
      <c r="D27" s="79" t="str">
        <f ca="1">IF($B27="","",INDIRECT("減額一覧!G"&amp;$P27))</f>
        <v>大森　俊一</v>
      </c>
      <c r="E27" s="19">
        <f ca="1">IF(B27="","",INDIRECT("減額一覧!H"&amp;P27))</f>
        <v>20</v>
      </c>
      <c r="F27" s="19">
        <f ca="1">IF($B27="","",INDIRECT("減額一覧!AX"&amp;P27))</f>
        <v>5</v>
      </c>
      <c r="G27" s="20">
        <f ca="1">IF($B27="","",INDIRECT("減額一覧!AY"&amp;P27))</f>
        <v>852</v>
      </c>
      <c r="H27" s="20">
        <f ca="1">IF($B27="","",INDIRECT("減額一覧!AZ"&amp;P27))</f>
        <v>682</v>
      </c>
      <c r="I27" s="32">
        <f ca="1">IF(B27="","",IF(INDIRECT("減額一覧!BO"&amp;P27)=0.08,0.08,0.1))</f>
        <v>0.1</v>
      </c>
      <c r="J27" s="52"/>
      <c r="K27" s="95" t="str">
        <f t="shared" ca="1" si="15"/>
        <v/>
      </c>
      <c r="L27" s="58" t="str">
        <f t="shared" ca="1" si="2"/>
        <v/>
      </c>
      <c r="N27" s="113" t="str">
        <f t="shared" ca="1" si="27"/>
        <v>市内</v>
      </c>
      <c r="O27" s="114">
        <f t="shared" ref="O27" ca="1" si="32">IF(B27="","",IF(INDIRECT("減額一覧!BO"&amp;P27)=0.08,0.08,0.1))</f>
        <v>0.1</v>
      </c>
      <c r="P27" s="38">
        <v>7</v>
      </c>
      <c r="Q27" s="38">
        <f t="shared" ca="1" si="29"/>
        <v>1</v>
      </c>
      <c r="R27" s="38">
        <f t="shared" ca="1" si="29"/>
        <v>1</v>
      </c>
      <c r="S27" s="66" t="str">
        <f t="shared" ca="1" si="3"/>
        <v>696</v>
      </c>
      <c r="T27" s="105" t="str">
        <f t="shared" ca="1" si="4"/>
        <v/>
      </c>
    </row>
    <row r="28" spans="1:20" ht="19.5" hidden="1" thickBot="1">
      <c r="B28" s="64"/>
      <c r="C28" s="41" t="str">
        <f>IF(B28="","",減額一覧!C26)</f>
        <v/>
      </c>
      <c r="D28" s="43"/>
      <c r="E28" s="21"/>
      <c r="F28" s="22" t="s">
        <v>69</v>
      </c>
      <c r="G28" s="23">
        <f t="shared" ref="G28:H28" si="33">SUBTOTAL(9,G24:G27)</f>
        <v>0</v>
      </c>
      <c r="H28" s="23">
        <f t="shared" si="33"/>
        <v>0</v>
      </c>
      <c r="I28" s="30"/>
      <c r="J28" s="53"/>
      <c r="K28" s="96" t="str">
        <f t="shared" si="15"/>
        <v/>
      </c>
      <c r="L28" s="59" t="str">
        <f t="shared" si="2"/>
        <v/>
      </c>
      <c r="N28" s="108" t="str">
        <f t="shared" ref="N28" si="34">IF(AND(G28=0,H28=0),"","小計")</f>
        <v/>
      </c>
      <c r="O28" s="108" t="str">
        <f t="shared" ref="O28" si="35">IF(AND(G28=0,H28=0),"","小計")</f>
        <v/>
      </c>
      <c r="P28" s="38"/>
      <c r="Q28" s="38"/>
      <c r="R28" s="38"/>
      <c r="S28" s="66" t="str">
        <f t="shared" si="3"/>
        <v/>
      </c>
      <c r="T28" s="105" t="str">
        <f t="shared" si="4"/>
        <v/>
      </c>
    </row>
    <row r="29" spans="1:20" hidden="1">
      <c r="A29">
        <f ca="1">IF(B29="","",INDIRECT("減額一覧!B"&amp;$P29))</f>
        <v>216</v>
      </c>
      <c r="B29" s="61">
        <f ca="1">IF(INDIRECT("減額一覧!BA"&amp;P29)=1,INDIRECT("減額一覧!M"&amp;P29),"")</f>
        <v>206</v>
      </c>
      <c r="C29" s="36">
        <f ca="1">IF(B29="","",INDIRECT("減額一覧!C"&amp;$P29))</f>
        <v>651016000</v>
      </c>
      <c r="D29" s="78" t="str">
        <f ca="1">IF($B29="","",INDIRECT("減額一覧!G"&amp;$P29))</f>
        <v>北村　卓美</v>
      </c>
      <c r="E29" s="19">
        <f ca="1">IF(B29="","",INDIRECT("減額一覧!H"&amp;P29))</f>
        <v>20</v>
      </c>
      <c r="F29" s="19">
        <f ca="1">IF($B29="","",INDIRECT("減額一覧!T"&amp;P29))</f>
        <v>12</v>
      </c>
      <c r="G29" s="20">
        <f ca="1">IF($B29="","",INDIRECT("減額一覧!U"&amp;P29))</f>
        <v>2640</v>
      </c>
      <c r="H29" s="20">
        <f ca="1">IF($B29="","",INDIRECT("減額一覧!V"&amp;P29))</f>
        <v>1637</v>
      </c>
      <c r="I29" s="32">
        <f ca="1">IF(B29="","",IF(INDIRECT("減額一覧!BL"&amp;P29)=0.08,0.08,0.1))</f>
        <v>0.1</v>
      </c>
      <c r="J29" s="51" t="s">
        <v>441</v>
      </c>
      <c r="K29" s="94" t="str">
        <f t="shared" ca="1" si="15"/>
        <v/>
      </c>
      <c r="L29" s="56" t="str">
        <f t="shared" ca="1" si="2"/>
        <v/>
      </c>
      <c r="N29" s="113" t="str">
        <f t="shared" ref="N29:N32" ca="1" si="36">IF(A29="","",IF(A29&gt;3000,"月ヶ瀬",IF(A29&gt;=2000,"都祁","市内")))</f>
        <v>市内</v>
      </c>
      <c r="O29" s="114">
        <f t="shared" ref="O29" ca="1" si="37">IF(B29="","",IF(INDIRECT("減額一覧!BL"&amp;P29)=0.08,0.08,0.1))</f>
        <v>0.1</v>
      </c>
      <c r="P29" s="38">
        <v>8</v>
      </c>
      <c r="Q29" s="38">
        <f t="shared" ref="Q29:R32" ca="1" si="38">IF(G29="","",IF(G29&gt;0,1,""))</f>
        <v>1</v>
      </c>
      <c r="R29" s="38">
        <f t="shared" ca="1" si="38"/>
        <v>1</v>
      </c>
      <c r="S29" s="66" t="str">
        <f t="shared" ca="1" si="3"/>
        <v>651</v>
      </c>
      <c r="T29" s="105" t="str">
        <f t="shared" ca="1" si="4"/>
        <v/>
      </c>
    </row>
    <row r="30" spans="1:20" hidden="1">
      <c r="A30">
        <f ca="1">IF(B30="","",INDIRECT("減額一覧!B"&amp;$P30))</f>
        <v>216</v>
      </c>
      <c r="B30" s="61">
        <f ca="1">IF(INDIRECT("減額一覧!BB"&amp;P30)=1,INDIRECT("減額一覧!W"&amp;P30),"")</f>
        <v>207</v>
      </c>
      <c r="C30" s="44">
        <f ca="1">IF(B30="","",INDIRECT("減額一覧!C"&amp;$P30))</f>
        <v>651016000</v>
      </c>
      <c r="D30" s="79" t="str">
        <f ca="1">IF($B30="","",INDIRECT("減額一覧!G"&amp;$P30))</f>
        <v>北村　卓美</v>
      </c>
      <c r="E30" s="19">
        <f ca="1">IF(B30="","",INDIRECT("減額一覧!H"&amp;P30))</f>
        <v>20</v>
      </c>
      <c r="F30" s="19">
        <f ca="1">IF($B30="","",INDIRECT("減額一覧!AD"&amp;P30))</f>
        <v>11</v>
      </c>
      <c r="G30" s="20">
        <f ca="1">IF($B30="","",INDIRECT("減額一覧!AE"&amp;P30))</f>
        <v>2420</v>
      </c>
      <c r="H30" s="20">
        <f ca="1">IF($B30="","",INDIRECT("減額一覧!AF"&amp;P30))</f>
        <v>1500</v>
      </c>
      <c r="I30" s="32">
        <f ca="1">IF(B30="","",IF(INDIRECT("減額一覧!BM"&amp;P30)=0.08,0.08,0.1))</f>
        <v>0.1</v>
      </c>
      <c r="J30" s="52"/>
      <c r="K30" s="95" t="str">
        <f t="shared" ca="1" si="15"/>
        <v/>
      </c>
      <c r="L30" s="58" t="str">
        <f t="shared" ca="1" si="2"/>
        <v/>
      </c>
      <c r="N30" s="113" t="str">
        <f t="shared" ca="1" si="36"/>
        <v>市内</v>
      </c>
      <c r="O30" s="114">
        <f t="shared" ref="O30" ca="1" si="39">IF(B30="","",IF(INDIRECT("減額一覧!BM"&amp;P30)=0.08,0.08,0.1))</f>
        <v>0.1</v>
      </c>
      <c r="P30" s="38">
        <v>8</v>
      </c>
      <c r="Q30" s="38">
        <f t="shared" ca="1" si="38"/>
        <v>1</v>
      </c>
      <c r="R30" s="38">
        <f t="shared" ca="1" si="38"/>
        <v>1</v>
      </c>
      <c r="S30" s="66" t="str">
        <f t="shared" ca="1" si="3"/>
        <v>651</v>
      </c>
      <c r="T30" s="105" t="str">
        <f t="shared" ca="1" si="4"/>
        <v/>
      </c>
    </row>
    <row r="31" spans="1:20" hidden="1">
      <c r="A31">
        <f ca="1">IF(B31="","",INDIRECT("減額一覧!B"&amp;$P31))</f>
        <v>216</v>
      </c>
      <c r="B31" s="61">
        <f ca="1">IF(INDIRECT("減額一覧!BC"&amp;P31)=1,INDIRECT("減額一覧!AG"&amp;P31),"")</f>
        <v>208</v>
      </c>
      <c r="C31" s="36">
        <f ca="1">IF(B31="","",INDIRECT("減額一覧!C"&amp;$P31))</f>
        <v>651016000</v>
      </c>
      <c r="D31" s="80" t="str">
        <f ca="1">IF($B31="","",INDIRECT("減額一覧!G"&amp;$P31))</f>
        <v>北村　卓美</v>
      </c>
      <c r="E31" s="19">
        <f ca="1">IF(B31="","",INDIRECT("減額一覧!H"&amp;P31))</f>
        <v>20</v>
      </c>
      <c r="F31" s="19">
        <f ca="1">IF($B31="","",INDIRECT("減額一覧!AN"&amp;P31))</f>
        <v>9</v>
      </c>
      <c r="G31" s="20">
        <f ca="1">IF($B31="","",INDIRECT("減額一覧!AO"&amp;P31))</f>
        <v>1980</v>
      </c>
      <c r="H31" s="20">
        <f ca="1">IF($B31="","",INDIRECT("減額一覧!AP"&amp;P31))</f>
        <v>1228</v>
      </c>
      <c r="I31" s="32">
        <f ca="1">IF(B31="","",IF(INDIRECT("減額一覧!BN"&amp;P31)=0.08,0.08,0.1))</f>
        <v>0.1</v>
      </c>
      <c r="J31" s="52"/>
      <c r="K31" s="95" t="str">
        <f t="shared" ca="1" si="15"/>
        <v/>
      </c>
      <c r="L31" s="58" t="str">
        <f t="shared" ca="1" si="2"/>
        <v/>
      </c>
      <c r="N31" s="113" t="str">
        <f t="shared" ca="1" si="36"/>
        <v>市内</v>
      </c>
      <c r="O31" s="114">
        <f t="shared" ref="O31" ca="1" si="40">IF(B31="","",IF(INDIRECT("減額一覧!BN"&amp;P31)=0.08,0.08,0.1))</f>
        <v>0.1</v>
      </c>
      <c r="P31" s="38">
        <v>8</v>
      </c>
      <c r="Q31" s="38">
        <f t="shared" ca="1" si="38"/>
        <v>1</v>
      </c>
      <c r="R31" s="38">
        <f t="shared" ca="1" si="38"/>
        <v>1</v>
      </c>
      <c r="S31" s="66" t="str">
        <f t="shared" ca="1" si="3"/>
        <v>651</v>
      </c>
      <c r="T31" s="105" t="str">
        <f t="shared" ca="1" si="4"/>
        <v/>
      </c>
    </row>
    <row r="32" spans="1:20" hidden="1">
      <c r="A32" t="str">
        <f ca="1">IF(B32="","",INDIRECT("減額一覧!B"&amp;$P32))</f>
        <v/>
      </c>
      <c r="B32" s="61" t="str">
        <f ca="1">IF(INDIRECT("減額一覧!BD"&amp;P32)=1,INDIRECT("減額一覧!AQ"&amp;P32),"")</f>
        <v/>
      </c>
      <c r="C32" s="45" t="str">
        <f ca="1">IF(B32="","",INDIRECT("減額一覧!C"&amp;$P32))</f>
        <v/>
      </c>
      <c r="D32" s="79" t="str">
        <f ca="1">IF($B32="","",INDIRECT("減額一覧!G"&amp;$P32))</f>
        <v/>
      </c>
      <c r="E32" s="19" t="str">
        <f ca="1">IF(B32="","",INDIRECT("減額一覧!H"&amp;P32))</f>
        <v/>
      </c>
      <c r="F32" s="19" t="str">
        <f ca="1">IF($B32="","",INDIRECT("減額一覧!AX"&amp;P32))</f>
        <v/>
      </c>
      <c r="G32" s="20" t="str">
        <f ca="1">IF($B32="","",INDIRECT("減額一覧!AY"&amp;P32))</f>
        <v/>
      </c>
      <c r="H32" s="20" t="str">
        <f ca="1">IF($B32="","",INDIRECT("減額一覧!AZ"&amp;P32))</f>
        <v/>
      </c>
      <c r="I32" s="32" t="str">
        <f ca="1">IF(B32="","",IF(INDIRECT("減額一覧!BO"&amp;P32)=0.08,0.08,0.1))</f>
        <v/>
      </c>
      <c r="J32" s="52"/>
      <c r="K32" s="95" t="str">
        <f t="shared" ca="1" si="15"/>
        <v/>
      </c>
      <c r="L32" s="58" t="str">
        <f t="shared" ca="1" si="2"/>
        <v/>
      </c>
      <c r="N32" s="113" t="str">
        <f t="shared" ca="1" si="36"/>
        <v/>
      </c>
      <c r="O32" s="114" t="str">
        <f t="shared" ref="O32" ca="1" si="41">IF(B32="","",IF(INDIRECT("減額一覧!BO"&amp;P32)=0.08,0.08,0.1))</f>
        <v/>
      </c>
      <c r="P32" s="38">
        <v>8</v>
      </c>
      <c r="Q32" s="38" t="str">
        <f t="shared" ca="1" si="38"/>
        <v/>
      </c>
      <c r="R32" s="38" t="str">
        <f t="shared" ca="1" si="38"/>
        <v/>
      </c>
      <c r="S32" s="66" t="str">
        <f t="shared" ca="1" si="3"/>
        <v/>
      </c>
      <c r="T32" s="105" t="str">
        <f t="shared" ca="1" si="4"/>
        <v/>
      </c>
    </row>
    <row r="33" spans="1:20" ht="19.5" hidden="1" thickBot="1">
      <c r="B33" s="64"/>
      <c r="C33" s="41" t="str">
        <f>IF(B33="","",減額一覧!C31)</f>
        <v/>
      </c>
      <c r="D33" s="43"/>
      <c r="E33" s="21"/>
      <c r="F33" s="22" t="s">
        <v>69</v>
      </c>
      <c r="G33" s="23">
        <f t="shared" ref="G33:H33" si="42">SUBTOTAL(9,G29:G32)</f>
        <v>0</v>
      </c>
      <c r="H33" s="23">
        <f t="shared" si="42"/>
        <v>0</v>
      </c>
      <c r="I33" s="30"/>
      <c r="J33" s="53"/>
      <c r="K33" s="96" t="str">
        <f t="shared" si="15"/>
        <v/>
      </c>
      <c r="L33" s="59" t="str">
        <f t="shared" si="2"/>
        <v/>
      </c>
      <c r="N33" s="108" t="str">
        <f t="shared" ref="N33" si="43">IF(AND(G33=0,H33=0),"","小計")</f>
        <v/>
      </c>
      <c r="O33" s="108" t="str">
        <f t="shared" ref="O33" si="44">IF(AND(G33=0,H33=0),"","小計")</f>
        <v/>
      </c>
      <c r="P33" s="38"/>
      <c r="Q33" s="38"/>
      <c r="R33" s="38"/>
      <c r="S33" s="66" t="str">
        <f t="shared" si="3"/>
        <v/>
      </c>
      <c r="T33" s="105" t="str">
        <f t="shared" si="4"/>
        <v/>
      </c>
    </row>
    <row r="34" spans="1:20" hidden="1">
      <c r="A34">
        <f ca="1">IF(B34="","",INDIRECT("減額一覧!B"&amp;$P34))</f>
        <v>225</v>
      </c>
      <c r="B34" s="61">
        <f ca="1">IF(INDIRECT("減額一覧!BA"&amp;P34)=1,INDIRECT("減額一覧!M"&amp;P34),"")</f>
        <v>206</v>
      </c>
      <c r="C34" s="36">
        <f ca="1">IF(B34="","",INDIRECT("減額一覧!C"&amp;$P34))</f>
        <v>214001000</v>
      </c>
      <c r="D34" s="78" t="str">
        <f ca="1">IF($B34="","",INDIRECT("減額一覧!G"&amp;$P34))</f>
        <v>越　康悦</v>
      </c>
      <c r="E34" s="19">
        <f ca="1">IF(B34="","",INDIRECT("減額一覧!H"&amp;P34))</f>
        <v>20</v>
      </c>
      <c r="F34" s="19">
        <f ca="1">IF($B34="","",INDIRECT("減額一覧!T"&amp;P34))</f>
        <v>12</v>
      </c>
      <c r="G34" s="20">
        <f ca="1">IF($B34="","",INDIRECT("減額一覧!U"&amp;P34))</f>
        <v>2673</v>
      </c>
      <c r="H34" s="20">
        <f ca="1">IF($B34="","",INDIRECT("減額一覧!V"&amp;P34))</f>
        <v>1636</v>
      </c>
      <c r="I34" s="32">
        <f ca="1">IF(B34="","",IF(INDIRECT("減額一覧!BL"&amp;P34)=0.08,0.08,0.1))</f>
        <v>0.1</v>
      </c>
      <c r="J34" s="51" t="s">
        <v>442</v>
      </c>
      <c r="K34" s="94" t="str">
        <f t="shared" ca="1" si="15"/>
        <v/>
      </c>
      <c r="L34" s="56" t="str">
        <f t="shared" ca="1" si="2"/>
        <v/>
      </c>
      <c r="N34" s="113" t="str">
        <f t="shared" ref="N34:N37" ca="1" si="45">IF(A34="","",IF(A34&gt;3000,"月ヶ瀬",IF(A34&gt;=2000,"都祁","市内")))</f>
        <v>市内</v>
      </c>
      <c r="O34" s="114">
        <f t="shared" ref="O34" ca="1" si="46">IF(B34="","",IF(INDIRECT("減額一覧!BL"&amp;P34)=0.08,0.08,0.1))</f>
        <v>0.1</v>
      </c>
      <c r="P34" s="38">
        <v>9</v>
      </c>
      <c r="Q34" s="38">
        <f t="shared" ref="Q34:R37" ca="1" si="47">IF(G34="","",IF(G34&gt;0,1,""))</f>
        <v>1</v>
      </c>
      <c r="R34" s="38">
        <f t="shared" ca="1" si="47"/>
        <v>1</v>
      </c>
      <c r="S34" s="66" t="str">
        <f t="shared" ca="1" si="3"/>
        <v>214</v>
      </c>
      <c r="T34" s="105" t="str">
        <f t="shared" ca="1" si="4"/>
        <v/>
      </c>
    </row>
    <row r="35" spans="1:20" hidden="1">
      <c r="A35">
        <f ca="1">IF(B35="","",INDIRECT("減額一覧!B"&amp;$P35))</f>
        <v>225</v>
      </c>
      <c r="B35" s="61">
        <f ca="1">IF(INDIRECT("減額一覧!BB"&amp;P35)=1,INDIRECT("減額一覧!W"&amp;P35),"")</f>
        <v>207</v>
      </c>
      <c r="C35" s="44">
        <f ca="1">IF(B35="","",INDIRECT("減額一覧!C"&amp;$P35))</f>
        <v>214001000</v>
      </c>
      <c r="D35" s="79" t="str">
        <f ca="1">IF($B35="","",INDIRECT("減額一覧!G"&amp;$P35))</f>
        <v>越　康悦</v>
      </c>
      <c r="E35" s="19">
        <f ca="1">IF(B35="","",INDIRECT("減額一覧!H"&amp;P35))</f>
        <v>20</v>
      </c>
      <c r="F35" s="19">
        <f ca="1">IF($B35="","",INDIRECT("減額一覧!AD"&amp;P35))</f>
        <v>12</v>
      </c>
      <c r="G35" s="20">
        <f ca="1">IF($B35="","",INDIRECT("減額一覧!AE"&amp;P35))</f>
        <v>2673</v>
      </c>
      <c r="H35" s="20">
        <f ca="1">IF($B35="","",INDIRECT("減額一覧!AF"&amp;P35))</f>
        <v>1636</v>
      </c>
      <c r="I35" s="32">
        <f ca="1">IF(B35="","",IF(INDIRECT("減額一覧!BM"&amp;P35)=0.08,0.08,0.1))</f>
        <v>0.1</v>
      </c>
      <c r="J35" s="52"/>
      <c r="K35" s="95" t="str">
        <f t="shared" ca="1" si="15"/>
        <v/>
      </c>
      <c r="L35" s="58" t="str">
        <f t="shared" ca="1" si="2"/>
        <v/>
      </c>
      <c r="N35" s="113" t="str">
        <f t="shared" ca="1" si="45"/>
        <v>市内</v>
      </c>
      <c r="O35" s="114">
        <f t="shared" ref="O35" ca="1" si="48">IF(B35="","",IF(INDIRECT("減額一覧!BM"&amp;P35)=0.08,0.08,0.1))</f>
        <v>0.1</v>
      </c>
      <c r="P35" s="38">
        <v>9</v>
      </c>
      <c r="Q35" s="38">
        <f t="shared" ca="1" si="47"/>
        <v>1</v>
      </c>
      <c r="R35" s="38">
        <f t="shared" ca="1" si="47"/>
        <v>1</v>
      </c>
      <c r="S35" s="66" t="str">
        <f t="shared" ca="1" si="3"/>
        <v>214</v>
      </c>
      <c r="T35" s="105" t="str">
        <f t="shared" ca="1" si="4"/>
        <v/>
      </c>
    </row>
    <row r="36" spans="1:20" hidden="1">
      <c r="A36">
        <f ca="1">IF(B36="","",INDIRECT("減額一覧!B"&amp;$P36))</f>
        <v>225</v>
      </c>
      <c r="B36" s="61">
        <f ca="1">IF(INDIRECT("減額一覧!BC"&amp;P36)=1,INDIRECT("減額一覧!AG"&amp;P36),"")</f>
        <v>208</v>
      </c>
      <c r="C36" s="36">
        <f ca="1">IF(B36="","",INDIRECT("減額一覧!C"&amp;$P36))</f>
        <v>214001000</v>
      </c>
      <c r="D36" s="80" t="str">
        <f ca="1">IF($B36="","",INDIRECT("減額一覧!G"&amp;$P36))</f>
        <v>越　康悦</v>
      </c>
      <c r="E36" s="19">
        <f ca="1">IF(B36="","",INDIRECT("減額一覧!H"&amp;P36))</f>
        <v>20</v>
      </c>
      <c r="F36" s="19">
        <f ca="1">IF($B36="","",INDIRECT("減額一覧!AN"&amp;P36))</f>
        <v>3</v>
      </c>
      <c r="G36" s="20">
        <f ca="1">IF($B36="","",INDIRECT("減額一覧!AO"&amp;P36))</f>
        <v>660</v>
      </c>
      <c r="H36" s="20">
        <f ca="1">IF($B36="","",INDIRECT("減額一覧!AP"&amp;P36))</f>
        <v>409</v>
      </c>
      <c r="I36" s="32">
        <f ca="1">IF(B36="","",IF(INDIRECT("減額一覧!BN"&amp;P36)=0.08,0.08,0.1))</f>
        <v>0.1</v>
      </c>
      <c r="J36" s="52"/>
      <c r="K36" s="95" t="str">
        <f t="shared" ca="1" si="15"/>
        <v/>
      </c>
      <c r="L36" s="58" t="str">
        <f t="shared" ca="1" si="2"/>
        <v/>
      </c>
      <c r="N36" s="113" t="str">
        <f t="shared" ca="1" si="45"/>
        <v>市内</v>
      </c>
      <c r="O36" s="114">
        <f t="shared" ref="O36" ca="1" si="49">IF(B36="","",IF(INDIRECT("減額一覧!BN"&amp;P36)=0.08,0.08,0.1))</f>
        <v>0.1</v>
      </c>
      <c r="P36" s="38">
        <v>9</v>
      </c>
      <c r="Q36" s="38">
        <f t="shared" ca="1" si="47"/>
        <v>1</v>
      </c>
      <c r="R36" s="38">
        <f t="shared" ca="1" si="47"/>
        <v>1</v>
      </c>
      <c r="S36" s="66" t="str">
        <f t="shared" ca="1" si="3"/>
        <v>214</v>
      </c>
      <c r="T36" s="105" t="str">
        <f t="shared" ca="1" si="4"/>
        <v/>
      </c>
    </row>
    <row r="37" spans="1:20" hidden="1">
      <c r="A37" t="str">
        <f ca="1">IF(B37="","",INDIRECT("減額一覧!B"&amp;$P37))</f>
        <v/>
      </c>
      <c r="B37" s="61" t="str">
        <f ca="1">IF(INDIRECT("減額一覧!BD"&amp;P37)=1,INDIRECT("減額一覧!AQ"&amp;P37),"")</f>
        <v/>
      </c>
      <c r="C37" s="45" t="str">
        <f ca="1">IF(B37="","",INDIRECT("減額一覧!C"&amp;$P37))</f>
        <v/>
      </c>
      <c r="D37" s="79" t="str">
        <f ca="1">IF($B37="","",INDIRECT("減額一覧!G"&amp;$P37))</f>
        <v/>
      </c>
      <c r="E37" s="19" t="str">
        <f ca="1">IF(B37="","",INDIRECT("減額一覧!H"&amp;P37))</f>
        <v/>
      </c>
      <c r="F37" s="19" t="str">
        <f ca="1">IF($B37="","",INDIRECT("減額一覧!AX"&amp;P37))</f>
        <v/>
      </c>
      <c r="G37" s="20" t="str">
        <f ca="1">IF($B37="","",INDIRECT("減額一覧!AY"&amp;P37))</f>
        <v/>
      </c>
      <c r="H37" s="20" t="str">
        <f ca="1">IF($B37="","",INDIRECT("減額一覧!AZ"&amp;P37))</f>
        <v/>
      </c>
      <c r="I37" s="32" t="str">
        <f ca="1">IF(B37="","",IF(INDIRECT("減額一覧!BO"&amp;P37)=0.08,0.08,0.1))</f>
        <v/>
      </c>
      <c r="J37" s="52"/>
      <c r="K37" s="95" t="str">
        <f t="shared" ca="1" si="15"/>
        <v/>
      </c>
      <c r="L37" s="58" t="str">
        <f t="shared" ca="1" si="2"/>
        <v/>
      </c>
      <c r="N37" s="113" t="str">
        <f t="shared" ca="1" si="45"/>
        <v/>
      </c>
      <c r="O37" s="114" t="str">
        <f t="shared" ref="O37" ca="1" si="50">IF(B37="","",IF(INDIRECT("減額一覧!BO"&amp;P37)=0.08,0.08,0.1))</f>
        <v/>
      </c>
      <c r="P37" s="38">
        <v>9</v>
      </c>
      <c r="Q37" s="38" t="str">
        <f t="shared" ca="1" si="47"/>
        <v/>
      </c>
      <c r="R37" s="38" t="str">
        <f t="shared" ca="1" si="47"/>
        <v/>
      </c>
      <c r="S37" s="66" t="str">
        <f t="shared" ca="1" si="3"/>
        <v/>
      </c>
      <c r="T37" s="105" t="str">
        <f t="shared" ca="1" si="4"/>
        <v/>
      </c>
    </row>
    <row r="38" spans="1:20" ht="19.5" hidden="1" thickBot="1">
      <c r="B38" s="64"/>
      <c r="C38" s="41" t="str">
        <f>IF(B38="","",減額一覧!C36)</f>
        <v/>
      </c>
      <c r="D38" s="43"/>
      <c r="E38" s="21"/>
      <c r="F38" s="22" t="s">
        <v>69</v>
      </c>
      <c r="G38" s="23">
        <f t="shared" ref="G38:H38" si="51">SUBTOTAL(9,G34:G37)</f>
        <v>0</v>
      </c>
      <c r="H38" s="23">
        <f t="shared" si="51"/>
        <v>0</v>
      </c>
      <c r="I38" s="30"/>
      <c r="J38" s="53"/>
      <c r="K38" s="96" t="str">
        <f t="shared" si="15"/>
        <v/>
      </c>
      <c r="L38" s="59" t="str">
        <f t="shared" si="2"/>
        <v/>
      </c>
      <c r="N38" s="108" t="str">
        <f t="shared" ref="N38" si="52">IF(AND(G38=0,H38=0),"","小計")</f>
        <v/>
      </c>
      <c r="O38" s="108" t="str">
        <f t="shared" ref="O38" si="53">IF(AND(G38=0,H38=0),"","小計")</f>
        <v/>
      </c>
      <c r="P38" s="38"/>
      <c r="Q38" s="38"/>
      <c r="R38" s="38"/>
      <c r="S38" s="66" t="str">
        <f t="shared" si="3"/>
        <v/>
      </c>
      <c r="T38" s="105" t="str">
        <f t="shared" si="4"/>
        <v/>
      </c>
    </row>
    <row r="39" spans="1:20" hidden="1">
      <c r="A39">
        <f ca="1">IF(B39="","",INDIRECT("減額一覧!B"&amp;$P39))</f>
        <v>227</v>
      </c>
      <c r="B39" s="61">
        <f ca="1">IF(INDIRECT("減額一覧!BA"&amp;P39)=1,INDIRECT("減額一覧!M"&amp;P39),"")</f>
        <v>206</v>
      </c>
      <c r="C39" s="36">
        <f ca="1">IF(B39="","",INDIRECT("減額一覧!C"&amp;$P39))</f>
        <v>210106000</v>
      </c>
      <c r="D39" s="78" t="str">
        <f ca="1">IF($B39="","",INDIRECT("減額一覧!G"&amp;$P39))</f>
        <v>老田　泰代</v>
      </c>
      <c r="E39" s="19">
        <f ca="1">IF(B39="","",INDIRECT("減額一覧!H"&amp;P39))</f>
        <v>25</v>
      </c>
      <c r="F39" s="19">
        <f ca="1">IF($B39="","",INDIRECT("減額一覧!T"&amp;P39))</f>
        <v>6</v>
      </c>
      <c r="G39" s="20">
        <f ca="1">IF($B39="","",INDIRECT("減額一覧!U"&amp;P39))</f>
        <v>1023</v>
      </c>
      <c r="H39" s="20">
        <f ca="1">IF($B39="","",INDIRECT("減額一覧!V"&amp;P39))</f>
        <v>818</v>
      </c>
      <c r="I39" s="32">
        <f ca="1">IF(B39="","",IF(INDIRECT("減額一覧!BL"&amp;P39)=0.08,0.08,0.1))</f>
        <v>0.1</v>
      </c>
      <c r="J39" s="51" t="s">
        <v>443</v>
      </c>
      <c r="K39" s="94" t="str">
        <f t="shared" ca="1" si="15"/>
        <v/>
      </c>
      <c r="L39" s="56" t="str">
        <f t="shared" ca="1" si="2"/>
        <v/>
      </c>
      <c r="N39" s="113" t="str">
        <f t="shared" ref="N39:N42" ca="1" si="54">IF(A39="","",IF(A39&gt;3000,"月ヶ瀬",IF(A39&gt;=2000,"都祁","市内")))</f>
        <v>市内</v>
      </c>
      <c r="O39" s="114">
        <f t="shared" ref="O39" ca="1" si="55">IF(B39="","",IF(INDIRECT("減額一覧!BL"&amp;P39)=0.08,0.08,0.1))</f>
        <v>0.1</v>
      </c>
      <c r="P39" s="38">
        <v>10</v>
      </c>
      <c r="Q39" s="38">
        <f t="shared" ref="Q39:R42" ca="1" si="56">IF(G39="","",IF(G39&gt;0,1,""))</f>
        <v>1</v>
      </c>
      <c r="R39" s="38">
        <f t="shared" ca="1" si="56"/>
        <v>1</v>
      </c>
      <c r="S39" s="66" t="str">
        <f t="shared" ca="1" si="3"/>
        <v>210</v>
      </c>
      <c r="T39" s="105" t="str">
        <f t="shared" ca="1" si="4"/>
        <v/>
      </c>
    </row>
    <row r="40" spans="1:20" hidden="1">
      <c r="A40">
        <f ca="1">IF(B40="","",INDIRECT("減額一覧!B"&amp;$P40))</f>
        <v>227</v>
      </c>
      <c r="B40" s="61">
        <f ca="1">IF(INDIRECT("減額一覧!BB"&amp;P40)=1,INDIRECT("減額一覧!W"&amp;P40),"")</f>
        <v>207</v>
      </c>
      <c r="C40" s="44">
        <f ca="1">IF(B40="","",INDIRECT("減額一覧!C"&amp;$P40))</f>
        <v>210106000</v>
      </c>
      <c r="D40" s="79" t="str">
        <f ca="1">IF($B40="","",INDIRECT("減額一覧!G"&amp;$P40))</f>
        <v>老田　泰代</v>
      </c>
      <c r="E40" s="19">
        <f ca="1">IF(B40="","",INDIRECT("減額一覧!H"&amp;P40))</f>
        <v>25</v>
      </c>
      <c r="F40" s="19">
        <f ca="1">IF($B40="","",INDIRECT("減額一覧!AD"&amp;P40))</f>
        <v>6</v>
      </c>
      <c r="G40" s="20">
        <f ca="1">IF($B40="","",INDIRECT("減額一覧!AE"&amp;P40))</f>
        <v>1023</v>
      </c>
      <c r="H40" s="20">
        <f ca="1">IF($B40="","",INDIRECT("減額一覧!AF"&amp;P40))</f>
        <v>819</v>
      </c>
      <c r="I40" s="32">
        <f ca="1">IF(B40="","",IF(INDIRECT("減額一覧!BM"&amp;P40)=0.08,0.08,0.1))</f>
        <v>0.1</v>
      </c>
      <c r="J40" s="52"/>
      <c r="K40" s="95" t="str">
        <f t="shared" ca="1" si="15"/>
        <v/>
      </c>
      <c r="L40" s="58" t="str">
        <f t="shared" ca="1" si="2"/>
        <v/>
      </c>
      <c r="N40" s="113" t="str">
        <f t="shared" ca="1" si="54"/>
        <v>市内</v>
      </c>
      <c r="O40" s="114">
        <f t="shared" ref="O40" ca="1" si="57">IF(B40="","",IF(INDIRECT("減額一覧!BM"&amp;P40)=0.08,0.08,0.1))</f>
        <v>0.1</v>
      </c>
      <c r="P40" s="38">
        <v>10</v>
      </c>
      <c r="Q40" s="38">
        <f t="shared" ca="1" si="56"/>
        <v>1</v>
      </c>
      <c r="R40" s="38">
        <f t="shared" ca="1" si="56"/>
        <v>1</v>
      </c>
      <c r="S40" s="66" t="str">
        <f t="shared" ca="1" si="3"/>
        <v>210</v>
      </c>
      <c r="T40" s="105" t="str">
        <f t="shared" ca="1" si="4"/>
        <v/>
      </c>
    </row>
    <row r="41" spans="1:20" hidden="1">
      <c r="A41">
        <f ca="1">IF(B41="","",INDIRECT("減額一覧!B"&amp;$P41))</f>
        <v>227</v>
      </c>
      <c r="B41" s="61">
        <f ca="1">IF(INDIRECT("減額一覧!BC"&amp;P41)=1,INDIRECT("減額一覧!AG"&amp;P41),"")</f>
        <v>208</v>
      </c>
      <c r="C41" s="36">
        <f ca="1">IF(B41="","",INDIRECT("減額一覧!C"&amp;$P41))</f>
        <v>210106000</v>
      </c>
      <c r="D41" s="80" t="str">
        <f ca="1">IF($B41="","",INDIRECT("減額一覧!G"&amp;$P41))</f>
        <v>老田　泰代</v>
      </c>
      <c r="E41" s="19">
        <f ca="1">IF(B41="","",INDIRECT("減額一覧!H"&amp;P41))</f>
        <v>25</v>
      </c>
      <c r="F41" s="19">
        <f ca="1">IF($B41="","",INDIRECT("減額一覧!AN"&amp;P41))</f>
        <v>1</v>
      </c>
      <c r="G41" s="20">
        <f ca="1">IF($B41="","",INDIRECT("減額一覧!AO"&amp;P41))</f>
        <v>0</v>
      </c>
      <c r="H41" s="20">
        <f ca="1">IF($B41="","",INDIRECT("減額一覧!AP"&amp;P41))</f>
        <v>137</v>
      </c>
      <c r="I41" s="32">
        <f ca="1">IF(B41="","",IF(INDIRECT("減額一覧!BN"&amp;P41)=0.08,0.08,0.1))</f>
        <v>0.1</v>
      </c>
      <c r="J41" s="52"/>
      <c r="K41" s="95" t="str">
        <f t="shared" ca="1" si="15"/>
        <v/>
      </c>
      <c r="L41" s="58" t="str">
        <f t="shared" ca="1" si="2"/>
        <v/>
      </c>
      <c r="N41" s="113" t="str">
        <f t="shared" ca="1" si="54"/>
        <v>市内</v>
      </c>
      <c r="O41" s="114">
        <f t="shared" ref="O41" ca="1" si="58">IF(B41="","",IF(INDIRECT("減額一覧!BN"&amp;P41)=0.08,0.08,0.1))</f>
        <v>0.1</v>
      </c>
      <c r="P41" s="38">
        <v>10</v>
      </c>
      <c r="Q41" s="38" t="str">
        <f t="shared" ca="1" si="56"/>
        <v/>
      </c>
      <c r="R41" s="38">
        <f t="shared" ca="1" si="56"/>
        <v>1</v>
      </c>
      <c r="S41" s="66" t="str">
        <f t="shared" ca="1" si="3"/>
        <v>210</v>
      </c>
      <c r="T41" s="105" t="str">
        <f t="shared" ca="1" si="4"/>
        <v/>
      </c>
    </row>
    <row r="42" spans="1:20" hidden="1">
      <c r="A42" t="str">
        <f ca="1">IF(B42="","",INDIRECT("減額一覧!B"&amp;$P42))</f>
        <v/>
      </c>
      <c r="B42" s="61" t="str">
        <f ca="1">IF(INDIRECT("減額一覧!BD"&amp;P42)=1,INDIRECT("減額一覧!AQ"&amp;P42),"")</f>
        <v/>
      </c>
      <c r="C42" s="45" t="str">
        <f ca="1">IF(B42="","",INDIRECT("減額一覧!C"&amp;$P42))</f>
        <v/>
      </c>
      <c r="D42" s="79" t="str">
        <f ca="1">IF($B42="","",INDIRECT("減額一覧!G"&amp;$P42))</f>
        <v/>
      </c>
      <c r="E42" s="19" t="str">
        <f ca="1">IF(B42="","",INDIRECT("減額一覧!H"&amp;P42))</f>
        <v/>
      </c>
      <c r="F42" s="19" t="str">
        <f ca="1">IF($B42="","",INDIRECT("減額一覧!AX"&amp;P42))</f>
        <v/>
      </c>
      <c r="G42" s="20" t="str">
        <f ca="1">IF($B42="","",INDIRECT("減額一覧!AY"&amp;P42))</f>
        <v/>
      </c>
      <c r="H42" s="20" t="str">
        <f ca="1">IF($B42="","",INDIRECT("減額一覧!AZ"&amp;P42))</f>
        <v/>
      </c>
      <c r="I42" s="32" t="str">
        <f ca="1">IF(B42="","",IF(INDIRECT("減額一覧!BO"&amp;P42)=0.08,0.08,0.1))</f>
        <v/>
      </c>
      <c r="J42" s="52"/>
      <c r="K42" s="95" t="str">
        <f t="shared" ca="1" si="15"/>
        <v/>
      </c>
      <c r="L42" s="58" t="str">
        <f t="shared" ca="1" si="2"/>
        <v/>
      </c>
      <c r="N42" s="113" t="str">
        <f t="shared" ca="1" si="54"/>
        <v/>
      </c>
      <c r="O42" s="114" t="str">
        <f t="shared" ref="O42" ca="1" si="59">IF(B42="","",IF(INDIRECT("減額一覧!BO"&amp;P42)=0.08,0.08,0.1))</f>
        <v/>
      </c>
      <c r="P42" s="38">
        <v>10</v>
      </c>
      <c r="Q42" s="38" t="str">
        <f t="shared" ca="1" si="56"/>
        <v/>
      </c>
      <c r="R42" s="38" t="str">
        <f t="shared" ca="1" si="56"/>
        <v/>
      </c>
      <c r="S42" s="66" t="str">
        <f t="shared" ca="1" si="3"/>
        <v/>
      </c>
      <c r="T42" s="105" t="str">
        <f t="shared" ca="1" si="4"/>
        <v/>
      </c>
    </row>
    <row r="43" spans="1:20" ht="19.5" hidden="1" thickBot="1">
      <c r="B43" s="64"/>
      <c r="C43" s="41" t="str">
        <f>IF(B43="","",減額一覧!C41)</f>
        <v/>
      </c>
      <c r="D43" s="43"/>
      <c r="E43" s="21"/>
      <c r="F43" s="22" t="s">
        <v>69</v>
      </c>
      <c r="G43" s="23">
        <f t="shared" ref="G43:H43" si="60">SUBTOTAL(9,G39:G42)</f>
        <v>0</v>
      </c>
      <c r="H43" s="23">
        <f t="shared" si="60"/>
        <v>0</v>
      </c>
      <c r="I43" s="30"/>
      <c r="J43" s="53"/>
      <c r="K43" s="96" t="str">
        <f t="shared" si="15"/>
        <v/>
      </c>
      <c r="L43" s="59" t="str">
        <f t="shared" si="2"/>
        <v/>
      </c>
      <c r="N43" s="108" t="str">
        <f t="shared" ref="N43" si="61">IF(AND(G43=0,H43=0),"","小計")</f>
        <v/>
      </c>
      <c r="O43" s="108" t="str">
        <f t="shared" ref="O43" si="62">IF(AND(G43=0,H43=0),"","小計")</f>
        <v/>
      </c>
      <c r="P43" s="38"/>
      <c r="Q43" s="38"/>
      <c r="R43" s="38"/>
      <c r="S43" s="66" t="str">
        <f t="shared" si="3"/>
        <v/>
      </c>
      <c r="T43" s="105" t="str">
        <f t="shared" si="4"/>
        <v/>
      </c>
    </row>
    <row r="44" spans="1:20" hidden="1">
      <c r="A44">
        <f ca="1">IF(B44="","",INDIRECT("減額一覧!B"&amp;$P44))</f>
        <v>228</v>
      </c>
      <c r="B44" s="61">
        <f ca="1">IF(INDIRECT("減額一覧!BA"&amp;P44)=1,INDIRECT("減額一覧!M"&amp;P44),"")</f>
        <v>206</v>
      </c>
      <c r="C44" s="36">
        <f ca="1">IF(B44="","",INDIRECT("減額一覧!C"&amp;$P44))</f>
        <v>673057000</v>
      </c>
      <c r="D44" s="78" t="str">
        <f ca="1">IF($B44="","",INDIRECT("減額一覧!G"&amp;$P44))</f>
        <v>山本　勝生</v>
      </c>
      <c r="E44" s="19">
        <f ca="1">IF(B44="","",INDIRECT("減額一覧!H"&amp;P44))</f>
        <v>13</v>
      </c>
      <c r="F44" s="19">
        <f ca="1">IF($B44="","",INDIRECT("減額一覧!T"&amp;P44))</f>
        <v>4</v>
      </c>
      <c r="G44" s="20">
        <f ca="1">IF($B44="","",INDIRECT("減額一覧!U"&amp;P44))</f>
        <v>880</v>
      </c>
      <c r="H44" s="20">
        <f ca="1">IF($B44="","",INDIRECT("減額一覧!V"&amp;P44))</f>
        <v>545</v>
      </c>
      <c r="I44" s="32">
        <f ca="1">IF(B44="","",IF(INDIRECT("減額一覧!BL"&amp;P44)=0.08,0.08,0.1))</f>
        <v>0.1</v>
      </c>
      <c r="J44" s="51" t="s">
        <v>444</v>
      </c>
      <c r="K44" s="94" t="str">
        <f t="shared" ca="1" si="15"/>
        <v/>
      </c>
      <c r="L44" s="56" t="str">
        <f t="shared" ca="1" si="2"/>
        <v/>
      </c>
      <c r="N44" s="113" t="str">
        <f t="shared" ref="N44:N47" ca="1" si="63">IF(A44="","",IF(A44&gt;3000,"月ヶ瀬",IF(A44&gt;=2000,"都祁","市内")))</f>
        <v>市内</v>
      </c>
      <c r="O44" s="114">
        <f t="shared" ref="O44" ca="1" si="64">IF(B44="","",IF(INDIRECT("減額一覧!BL"&amp;P44)=0.08,0.08,0.1))</f>
        <v>0.1</v>
      </c>
      <c r="P44" s="38">
        <v>11</v>
      </c>
      <c r="Q44" s="38">
        <f t="shared" ref="Q44:R47" ca="1" si="65">IF(G44="","",IF(G44&gt;0,1,""))</f>
        <v>1</v>
      </c>
      <c r="R44" s="38">
        <f t="shared" ca="1" si="65"/>
        <v>1</v>
      </c>
      <c r="S44" s="66" t="str">
        <f t="shared" ca="1" si="3"/>
        <v>673</v>
      </c>
      <c r="T44" s="105" t="str">
        <f t="shared" ca="1" si="4"/>
        <v/>
      </c>
    </row>
    <row r="45" spans="1:20" hidden="1">
      <c r="A45">
        <f ca="1">IF(B45="","",INDIRECT("減額一覧!B"&amp;$P45))</f>
        <v>228</v>
      </c>
      <c r="B45" s="61">
        <f ca="1">IF(INDIRECT("減額一覧!BB"&amp;P45)=1,INDIRECT("減額一覧!W"&amp;P45),"")</f>
        <v>207</v>
      </c>
      <c r="C45" s="44">
        <f ca="1">IF(B45="","",INDIRECT("減額一覧!C"&amp;$P45))</f>
        <v>673057000</v>
      </c>
      <c r="D45" s="79" t="str">
        <f ca="1">IF($B45="","",INDIRECT("減額一覧!G"&amp;$P45))</f>
        <v>山本　勝生</v>
      </c>
      <c r="E45" s="19">
        <f ca="1">IF(B45="","",INDIRECT("減額一覧!H"&amp;P45))</f>
        <v>13</v>
      </c>
      <c r="F45" s="19">
        <f ca="1">IF($B45="","",INDIRECT("減額一覧!AD"&amp;P45))</f>
        <v>4</v>
      </c>
      <c r="G45" s="20">
        <f ca="1">IF($B45="","",INDIRECT("減額一覧!AE"&amp;P45))</f>
        <v>880</v>
      </c>
      <c r="H45" s="20">
        <f ca="1">IF($B45="","",INDIRECT("減額一覧!AF"&amp;P45))</f>
        <v>545</v>
      </c>
      <c r="I45" s="32">
        <f ca="1">IF(B45="","",IF(INDIRECT("減額一覧!BM"&amp;P45)=0.08,0.08,0.1))</f>
        <v>0.1</v>
      </c>
      <c r="J45" s="52"/>
      <c r="K45" s="95" t="str">
        <f t="shared" ca="1" si="15"/>
        <v/>
      </c>
      <c r="L45" s="58" t="str">
        <f t="shared" ca="1" si="2"/>
        <v/>
      </c>
      <c r="N45" s="113" t="str">
        <f t="shared" ca="1" si="63"/>
        <v>市内</v>
      </c>
      <c r="O45" s="114">
        <f t="shared" ref="O45" ca="1" si="66">IF(B45="","",IF(INDIRECT("減額一覧!BM"&amp;P45)=0.08,0.08,0.1))</f>
        <v>0.1</v>
      </c>
      <c r="P45" s="38">
        <v>11</v>
      </c>
      <c r="Q45" s="38">
        <f t="shared" ca="1" si="65"/>
        <v>1</v>
      </c>
      <c r="R45" s="38">
        <f t="shared" ca="1" si="65"/>
        <v>1</v>
      </c>
      <c r="S45" s="66" t="str">
        <f t="shared" ca="1" si="3"/>
        <v>673</v>
      </c>
      <c r="T45" s="105" t="str">
        <f t="shared" ca="1" si="4"/>
        <v/>
      </c>
    </row>
    <row r="46" spans="1:20" hidden="1">
      <c r="A46">
        <f ca="1">IF(B46="","",INDIRECT("減額一覧!B"&amp;$P46))</f>
        <v>228</v>
      </c>
      <c r="B46" s="61">
        <f ca="1">IF(INDIRECT("減額一覧!BC"&amp;P46)=1,INDIRECT("減額一覧!AG"&amp;P46),"")</f>
        <v>208</v>
      </c>
      <c r="C46" s="36">
        <f ca="1">IF(B46="","",INDIRECT("減額一覧!C"&amp;$P46))</f>
        <v>673057000</v>
      </c>
      <c r="D46" s="80" t="str">
        <f ca="1">IF($B46="","",INDIRECT("減額一覧!G"&amp;$P46))</f>
        <v>山本　勝生</v>
      </c>
      <c r="E46" s="19">
        <f ca="1">IF(B46="","",INDIRECT("減額一覧!H"&amp;P46))</f>
        <v>13</v>
      </c>
      <c r="F46" s="19">
        <f ca="1">IF($B46="","",INDIRECT("減額一覧!AN"&amp;P46))</f>
        <v>2</v>
      </c>
      <c r="G46" s="20">
        <f ca="1">IF($B46="","",INDIRECT("減額一覧!AO"&amp;P46))</f>
        <v>440</v>
      </c>
      <c r="H46" s="20">
        <f ca="1">IF($B46="","",INDIRECT("減額一覧!AP"&amp;P46))</f>
        <v>273</v>
      </c>
      <c r="I46" s="32">
        <f ca="1">IF(B46="","",IF(INDIRECT("減額一覧!BN"&amp;P46)=0.08,0.08,0.1))</f>
        <v>0.1</v>
      </c>
      <c r="J46" s="52"/>
      <c r="K46" s="95" t="str">
        <f t="shared" ca="1" si="15"/>
        <v/>
      </c>
      <c r="L46" s="58" t="str">
        <f t="shared" ca="1" si="2"/>
        <v/>
      </c>
      <c r="N46" s="113" t="str">
        <f t="shared" ca="1" si="63"/>
        <v>市内</v>
      </c>
      <c r="O46" s="114">
        <f t="shared" ref="O46" ca="1" si="67">IF(B46="","",IF(INDIRECT("減額一覧!BN"&amp;P46)=0.08,0.08,0.1))</f>
        <v>0.1</v>
      </c>
      <c r="P46" s="38">
        <v>11</v>
      </c>
      <c r="Q46" s="38">
        <f t="shared" ca="1" si="65"/>
        <v>1</v>
      </c>
      <c r="R46" s="38">
        <f t="shared" ca="1" si="65"/>
        <v>1</v>
      </c>
      <c r="S46" s="66" t="str">
        <f t="shared" ca="1" si="3"/>
        <v>673</v>
      </c>
      <c r="T46" s="105" t="str">
        <f t="shared" ca="1" si="4"/>
        <v/>
      </c>
    </row>
    <row r="47" spans="1:20" hidden="1">
      <c r="A47" t="str">
        <f ca="1">IF(B47="","",INDIRECT("減額一覧!B"&amp;$P47))</f>
        <v/>
      </c>
      <c r="B47" s="61" t="str">
        <f ca="1">IF(INDIRECT("減額一覧!BD"&amp;P47)=1,INDIRECT("減額一覧!AQ"&amp;P47),"")</f>
        <v/>
      </c>
      <c r="C47" s="45" t="str">
        <f ca="1">IF(B47="","",INDIRECT("減額一覧!C"&amp;$P47))</f>
        <v/>
      </c>
      <c r="D47" s="79" t="str">
        <f ca="1">IF($B47="","",INDIRECT("減額一覧!G"&amp;$P47))</f>
        <v/>
      </c>
      <c r="E47" s="19" t="str">
        <f ca="1">IF(B47="","",INDIRECT("減額一覧!H"&amp;P47))</f>
        <v/>
      </c>
      <c r="F47" s="19" t="str">
        <f ca="1">IF($B47="","",INDIRECT("減額一覧!AX"&amp;P47))</f>
        <v/>
      </c>
      <c r="G47" s="20" t="str">
        <f ca="1">IF($B47="","",INDIRECT("減額一覧!AY"&amp;P47))</f>
        <v/>
      </c>
      <c r="H47" s="20" t="str">
        <f ca="1">IF($B47="","",INDIRECT("減額一覧!AZ"&amp;P47))</f>
        <v/>
      </c>
      <c r="I47" s="32" t="str">
        <f ca="1">IF(B47="","",IF(INDIRECT("減額一覧!BO"&amp;P47)=0.08,0.08,0.1))</f>
        <v/>
      </c>
      <c r="J47" s="52"/>
      <c r="K47" s="95" t="str">
        <f t="shared" ca="1" si="15"/>
        <v/>
      </c>
      <c r="L47" s="58" t="str">
        <f t="shared" ca="1" si="2"/>
        <v/>
      </c>
      <c r="N47" s="113" t="str">
        <f t="shared" ca="1" si="63"/>
        <v/>
      </c>
      <c r="O47" s="114" t="str">
        <f t="shared" ref="O47" ca="1" si="68">IF(B47="","",IF(INDIRECT("減額一覧!BO"&amp;P47)=0.08,0.08,0.1))</f>
        <v/>
      </c>
      <c r="P47" s="38">
        <v>11</v>
      </c>
      <c r="Q47" s="38" t="str">
        <f t="shared" ca="1" si="65"/>
        <v/>
      </c>
      <c r="R47" s="38" t="str">
        <f t="shared" ca="1" si="65"/>
        <v/>
      </c>
      <c r="S47" s="66" t="str">
        <f t="shared" ca="1" si="3"/>
        <v/>
      </c>
      <c r="T47" s="105" t="str">
        <f t="shared" ca="1" si="4"/>
        <v/>
      </c>
    </row>
    <row r="48" spans="1:20" ht="19.5" hidden="1" thickBot="1">
      <c r="B48" s="64"/>
      <c r="C48" s="41" t="str">
        <f>IF(B48="","",減額一覧!C46)</f>
        <v/>
      </c>
      <c r="D48" s="43"/>
      <c r="E48" s="21"/>
      <c r="F48" s="22" t="s">
        <v>69</v>
      </c>
      <c r="G48" s="23">
        <f t="shared" ref="G48:H48" si="69">SUBTOTAL(9,G44:G47)</f>
        <v>0</v>
      </c>
      <c r="H48" s="23">
        <f t="shared" si="69"/>
        <v>0</v>
      </c>
      <c r="I48" s="30"/>
      <c r="J48" s="53"/>
      <c r="K48" s="96" t="str">
        <f t="shared" si="15"/>
        <v/>
      </c>
      <c r="L48" s="59" t="str">
        <f t="shared" si="2"/>
        <v/>
      </c>
      <c r="N48" s="108" t="str">
        <f t="shared" ref="N48" si="70">IF(AND(G48=0,H48=0),"","小計")</f>
        <v/>
      </c>
      <c r="O48" s="108" t="str">
        <f t="shared" ref="O48" si="71">IF(AND(G48=0,H48=0),"","小計")</f>
        <v/>
      </c>
      <c r="P48" s="38"/>
      <c r="Q48" s="38"/>
      <c r="R48" s="38"/>
      <c r="S48" s="66" t="str">
        <f t="shared" si="3"/>
        <v/>
      </c>
      <c r="T48" s="105" t="str">
        <f t="shared" si="4"/>
        <v/>
      </c>
    </row>
    <row r="49" spans="1:20" hidden="1">
      <c r="A49">
        <f ca="1">IF(B49="","",INDIRECT("減額一覧!B"&amp;$P49))</f>
        <v>230</v>
      </c>
      <c r="B49" s="61">
        <f ca="1">IF(INDIRECT("減額一覧!BA"&amp;P49)=1,INDIRECT("減額一覧!M"&amp;P49),"")</f>
        <v>201</v>
      </c>
      <c r="C49" s="36">
        <f ca="1">IF(B49="","",INDIRECT("減額一覧!C"&amp;$P49))</f>
        <v>596133000</v>
      </c>
      <c r="D49" s="78" t="str">
        <f ca="1">IF($B49="","",INDIRECT("減額一覧!G"&amp;$P49))</f>
        <v>周藤　智子</v>
      </c>
      <c r="E49" s="19">
        <f ca="1">IF(B49="","",INDIRECT("減額一覧!H"&amp;P49))</f>
        <v>20</v>
      </c>
      <c r="F49" s="19">
        <f ca="1">IF($B49="","",INDIRECT("減額一覧!T"&amp;P49))</f>
        <v>9</v>
      </c>
      <c r="G49" s="20">
        <f ca="1">IF($B49="","",INDIRECT("減額一覧!U"&amp;P49))</f>
        <v>1980</v>
      </c>
      <c r="H49" s="20">
        <f ca="1">IF($B49="","",INDIRECT("減額一覧!V"&amp;P49))</f>
        <v>1062</v>
      </c>
      <c r="I49" s="32">
        <f ca="1">IF(B49="","",IF(INDIRECT("減額一覧!BL"&amp;P49)=0.08,0.08,0.1))</f>
        <v>0.1</v>
      </c>
      <c r="J49" s="51" t="s">
        <v>445</v>
      </c>
      <c r="K49" s="94" t="str">
        <f t="shared" ca="1" si="15"/>
        <v/>
      </c>
      <c r="L49" s="56" t="str">
        <f t="shared" ca="1" si="2"/>
        <v/>
      </c>
      <c r="N49" s="113" t="str">
        <f t="shared" ref="N49:N52" ca="1" si="72">IF(A49="","",IF(A49&gt;3000,"月ヶ瀬",IF(A49&gt;=2000,"都祁","市内")))</f>
        <v>市内</v>
      </c>
      <c r="O49" s="114">
        <f t="shared" ref="O49" ca="1" si="73">IF(B49="","",IF(INDIRECT("減額一覧!BL"&amp;P49)=0.08,0.08,0.1))</f>
        <v>0.1</v>
      </c>
      <c r="P49" s="38">
        <v>12</v>
      </c>
      <c r="Q49" s="38">
        <f t="shared" ref="Q49:R52" ca="1" si="74">IF(G49="","",IF(G49&gt;0,1,""))</f>
        <v>1</v>
      </c>
      <c r="R49" s="38">
        <f t="shared" ca="1" si="74"/>
        <v>1</v>
      </c>
      <c r="S49" s="66" t="str">
        <f t="shared" ca="1" si="3"/>
        <v>596</v>
      </c>
      <c r="T49" s="105" t="str">
        <f t="shared" ca="1" si="4"/>
        <v/>
      </c>
    </row>
    <row r="50" spans="1:20" hidden="1">
      <c r="A50">
        <f ca="1">IF(B50="","",INDIRECT("減額一覧!B"&amp;$P50))</f>
        <v>230</v>
      </c>
      <c r="B50" s="61">
        <f ca="1">IF(INDIRECT("減額一覧!BB"&amp;P50)=1,INDIRECT("減額一覧!W"&amp;P50),"")</f>
        <v>202</v>
      </c>
      <c r="C50" s="44">
        <f ca="1">IF(B50="","",INDIRECT("減額一覧!C"&amp;$P50))</f>
        <v>596133000</v>
      </c>
      <c r="D50" s="79" t="str">
        <f ca="1">IF($B50="","",INDIRECT("減額一覧!G"&amp;$P50))</f>
        <v>周藤　智子</v>
      </c>
      <c r="E50" s="19">
        <f ca="1">IF(B50="","",INDIRECT("減額一覧!H"&amp;P50))</f>
        <v>20</v>
      </c>
      <c r="F50" s="19">
        <f ca="1">IF($B50="","",INDIRECT("減額一覧!AD"&amp;P50))</f>
        <v>9</v>
      </c>
      <c r="G50" s="20">
        <f ca="1">IF($B50="","",INDIRECT("減額一覧!AE"&amp;P50))</f>
        <v>1996</v>
      </c>
      <c r="H50" s="20">
        <f ca="1">IF($B50="","",INDIRECT("減額一覧!AF"&amp;P50))</f>
        <v>1062</v>
      </c>
      <c r="I50" s="32">
        <f ca="1">IF(B50="","",IF(INDIRECT("減額一覧!BM"&amp;P50)=0.08,0.08,0.1))</f>
        <v>0.1</v>
      </c>
      <c r="J50" s="52"/>
      <c r="K50" s="95" t="str">
        <f t="shared" ca="1" si="15"/>
        <v/>
      </c>
      <c r="L50" s="58" t="str">
        <f t="shared" ca="1" si="2"/>
        <v/>
      </c>
      <c r="N50" s="113" t="str">
        <f t="shared" ca="1" si="72"/>
        <v>市内</v>
      </c>
      <c r="O50" s="114">
        <f t="shared" ref="O50" ca="1" si="75">IF(B50="","",IF(INDIRECT("減額一覧!BM"&amp;P50)=0.08,0.08,0.1))</f>
        <v>0.1</v>
      </c>
      <c r="P50" s="38">
        <v>12</v>
      </c>
      <c r="Q50" s="38">
        <f t="shared" ca="1" si="74"/>
        <v>1</v>
      </c>
      <c r="R50" s="38">
        <f t="shared" ca="1" si="74"/>
        <v>1</v>
      </c>
      <c r="S50" s="66" t="str">
        <f t="shared" ca="1" si="3"/>
        <v>596</v>
      </c>
      <c r="T50" s="105" t="str">
        <f t="shared" ca="1" si="4"/>
        <v/>
      </c>
    </row>
    <row r="51" spans="1:20" hidden="1">
      <c r="A51">
        <f ca="1">IF(B51="","",INDIRECT("減額一覧!B"&amp;$P51))</f>
        <v>230</v>
      </c>
      <c r="B51" s="61">
        <f ca="1">IF(INDIRECT("減額一覧!BC"&amp;P51)=1,INDIRECT("減額一覧!AG"&amp;P51),"")</f>
        <v>203</v>
      </c>
      <c r="C51" s="36">
        <f ca="1">IF(B51="","",INDIRECT("減額一覧!C"&amp;$P51))</f>
        <v>596133000</v>
      </c>
      <c r="D51" s="80" t="str">
        <f ca="1">IF($B51="","",INDIRECT("減額一覧!G"&amp;$P51))</f>
        <v>周藤　智子</v>
      </c>
      <c r="E51" s="19">
        <f ca="1">IF(B51="","",INDIRECT("減額一覧!H"&amp;P51))</f>
        <v>20</v>
      </c>
      <c r="F51" s="19">
        <f ca="1">IF($B51="","",INDIRECT("減額一覧!AN"&amp;P51))</f>
        <v>9</v>
      </c>
      <c r="G51" s="20">
        <f ca="1">IF($B51="","",INDIRECT("減額一覧!AO"&amp;P51))</f>
        <v>1980</v>
      </c>
      <c r="H51" s="20">
        <f ca="1">IF($B51="","",INDIRECT("減額一覧!AP"&amp;P51))</f>
        <v>1062</v>
      </c>
      <c r="I51" s="32">
        <f ca="1">IF(B51="","",IF(INDIRECT("減額一覧!BN"&amp;P51)=0.08,0.08,0.1))</f>
        <v>0.1</v>
      </c>
      <c r="J51" s="52" t="s">
        <v>445</v>
      </c>
      <c r="K51" s="95" t="str">
        <f t="shared" ca="1" si="15"/>
        <v/>
      </c>
      <c r="L51" s="58" t="str">
        <f t="shared" ca="1" si="2"/>
        <v/>
      </c>
      <c r="N51" s="113" t="str">
        <f t="shared" ca="1" si="72"/>
        <v>市内</v>
      </c>
      <c r="O51" s="114">
        <f t="shared" ref="O51" ca="1" si="76">IF(B51="","",IF(INDIRECT("減額一覧!BN"&amp;P51)=0.08,0.08,0.1))</f>
        <v>0.1</v>
      </c>
      <c r="P51" s="38">
        <v>12</v>
      </c>
      <c r="Q51" s="38">
        <f t="shared" ca="1" si="74"/>
        <v>1</v>
      </c>
      <c r="R51" s="38">
        <f t="shared" ca="1" si="74"/>
        <v>1</v>
      </c>
      <c r="S51" s="66" t="str">
        <f t="shared" ca="1" si="3"/>
        <v>596</v>
      </c>
      <c r="T51" s="105" t="str">
        <f t="shared" ca="1" si="4"/>
        <v/>
      </c>
    </row>
    <row r="52" spans="1:20" hidden="1">
      <c r="A52">
        <f ca="1">IF(B52="","",INDIRECT("減額一覧!B"&amp;$P52))</f>
        <v>230</v>
      </c>
      <c r="B52" s="61">
        <f ca="1">IF(INDIRECT("減額一覧!BD"&amp;P52)=1,INDIRECT("減額一覧!AQ"&amp;P52),"")</f>
        <v>204</v>
      </c>
      <c r="C52" s="45">
        <f ca="1">IF(B52="","",INDIRECT("減額一覧!C"&amp;$P52))</f>
        <v>596133000</v>
      </c>
      <c r="D52" s="79" t="str">
        <f ca="1">IF($B52="","",INDIRECT("減額一覧!G"&amp;$P52))</f>
        <v>周藤　智子</v>
      </c>
      <c r="E52" s="19">
        <f ca="1">IF(B52="","",INDIRECT("減額一覧!H"&amp;P52))</f>
        <v>20</v>
      </c>
      <c r="F52" s="19">
        <f ca="1">IF($B52="","",INDIRECT("減額一覧!AX"&amp;P52))</f>
        <v>9</v>
      </c>
      <c r="G52" s="20">
        <f ca="1">IF($B52="","",INDIRECT("減額一覧!AY"&amp;P52))</f>
        <v>1996</v>
      </c>
      <c r="H52" s="20">
        <f ca="1">IF($B52="","",INDIRECT("減額一覧!AZ"&amp;P52))</f>
        <v>1062</v>
      </c>
      <c r="I52" s="32">
        <f ca="1">IF(B52="","",IF(INDIRECT("減額一覧!BO"&amp;P52)=0.08,0.08,0.1))</f>
        <v>0.1</v>
      </c>
      <c r="J52" s="52"/>
      <c r="K52" s="95" t="str">
        <f t="shared" ca="1" si="15"/>
        <v/>
      </c>
      <c r="L52" s="58" t="str">
        <f t="shared" ca="1" si="2"/>
        <v/>
      </c>
      <c r="N52" s="113" t="str">
        <f t="shared" ca="1" si="72"/>
        <v>市内</v>
      </c>
      <c r="O52" s="114">
        <f t="shared" ref="O52" ca="1" si="77">IF(B52="","",IF(INDIRECT("減額一覧!BO"&amp;P52)=0.08,0.08,0.1))</f>
        <v>0.1</v>
      </c>
      <c r="P52" s="38">
        <v>12</v>
      </c>
      <c r="Q52" s="38">
        <f t="shared" ca="1" si="74"/>
        <v>1</v>
      </c>
      <c r="R52" s="38">
        <f t="shared" ca="1" si="74"/>
        <v>1</v>
      </c>
      <c r="S52" s="66" t="str">
        <f t="shared" ca="1" si="3"/>
        <v>596</v>
      </c>
      <c r="T52" s="105" t="str">
        <f t="shared" ca="1" si="4"/>
        <v/>
      </c>
    </row>
    <row r="53" spans="1:20" ht="19.5" hidden="1" thickBot="1">
      <c r="B53" s="64"/>
      <c r="C53" s="41" t="str">
        <f>IF(B53="","",減額一覧!C51)</f>
        <v/>
      </c>
      <c r="D53" s="43"/>
      <c r="E53" s="21"/>
      <c r="F53" s="22" t="s">
        <v>69</v>
      </c>
      <c r="G53" s="23">
        <f t="shared" ref="G53:H53" si="78">SUBTOTAL(9,G49:G52)</f>
        <v>0</v>
      </c>
      <c r="H53" s="23">
        <f t="shared" si="78"/>
        <v>0</v>
      </c>
      <c r="I53" s="30"/>
      <c r="J53" s="53"/>
      <c r="K53" s="96" t="str">
        <f t="shared" si="15"/>
        <v/>
      </c>
      <c r="L53" s="59" t="str">
        <f t="shared" si="2"/>
        <v/>
      </c>
      <c r="N53" s="108" t="str">
        <f t="shared" ref="N53" si="79">IF(AND(G53=0,H53=0),"","小計")</f>
        <v/>
      </c>
      <c r="O53" s="108" t="str">
        <f t="shared" ref="O53" si="80">IF(AND(G53=0,H53=0),"","小計")</f>
        <v/>
      </c>
      <c r="P53" s="38"/>
      <c r="Q53" s="38"/>
      <c r="R53" s="38"/>
      <c r="S53" s="66" t="str">
        <f t="shared" si="3"/>
        <v/>
      </c>
      <c r="T53" s="105" t="str">
        <f t="shared" si="4"/>
        <v/>
      </c>
    </row>
    <row r="54" spans="1:20" hidden="1">
      <c r="A54">
        <f ca="1">IF(B54="","",INDIRECT("減額一覧!B"&amp;$P54))</f>
        <v>231</v>
      </c>
      <c r="B54" s="61">
        <f ca="1">IF(INDIRECT("減額一覧!BA"&amp;P54)=1,INDIRECT("減額一覧!M"&amp;P54),"")</f>
        <v>206</v>
      </c>
      <c r="C54" s="36">
        <f ca="1">IF(B54="","",INDIRECT("減額一覧!C"&amp;$P54))</f>
        <v>240053000</v>
      </c>
      <c r="D54" s="78" t="str">
        <f ca="1">IF($B54="","",INDIRECT("減額一覧!G"&amp;$P54))</f>
        <v>丸山　紅葉</v>
      </c>
      <c r="E54" s="19">
        <f ca="1">IF(B54="","",INDIRECT("減額一覧!H"&amp;P54))</f>
        <v>20</v>
      </c>
      <c r="F54" s="19">
        <f ca="1">IF($B54="","",INDIRECT("減額一覧!T"&amp;P54))</f>
        <v>5</v>
      </c>
      <c r="G54" s="20">
        <f ca="1">IF($B54="","",INDIRECT("減額一覧!U"&amp;P54))</f>
        <v>1100</v>
      </c>
      <c r="H54" s="20">
        <f ca="1">IF($B54="","",INDIRECT("減額一覧!V"&amp;P54))</f>
        <v>682</v>
      </c>
      <c r="I54" s="32">
        <f ca="1">IF(B54="","",IF(INDIRECT("減額一覧!BL"&amp;P54)=0.08,0.08,0.1))</f>
        <v>0.1</v>
      </c>
      <c r="J54" s="51" t="s">
        <v>517</v>
      </c>
      <c r="K54" s="94" t="str">
        <f t="shared" ca="1" si="15"/>
        <v/>
      </c>
      <c r="L54" s="56" t="str">
        <f t="shared" ca="1" si="2"/>
        <v/>
      </c>
      <c r="N54" s="113" t="str">
        <f t="shared" ref="N54:N57" ca="1" si="81">IF(A54="","",IF(A54&gt;3000,"月ヶ瀬",IF(A54&gt;=2000,"都祁","市内")))</f>
        <v>市内</v>
      </c>
      <c r="O54" s="114">
        <f t="shared" ref="O54" ca="1" si="82">IF(B54="","",IF(INDIRECT("減額一覧!BL"&amp;P54)=0.08,0.08,0.1))</f>
        <v>0.1</v>
      </c>
      <c r="P54" s="38">
        <v>13</v>
      </c>
      <c r="Q54" s="38">
        <f t="shared" ref="Q54:R57" ca="1" si="83">IF(G54="","",IF(G54&gt;0,1,""))</f>
        <v>1</v>
      </c>
      <c r="R54" s="38">
        <f t="shared" ca="1" si="83"/>
        <v>1</v>
      </c>
      <c r="S54" s="66" t="str">
        <f t="shared" ca="1" si="3"/>
        <v>240</v>
      </c>
      <c r="T54" s="105" t="str">
        <f t="shared" ca="1" si="4"/>
        <v/>
      </c>
    </row>
    <row r="55" spans="1:20" hidden="1">
      <c r="A55">
        <f ca="1">IF(B55="","",INDIRECT("減額一覧!B"&amp;$P55))</f>
        <v>231</v>
      </c>
      <c r="B55" s="61">
        <f ca="1">IF(INDIRECT("減額一覧!BB"&amp;P55)=1,INDIRECT("減額一覧!W"&amp;P55),"")</f>
        <v>207</v>
      </c>
      <c r="C55" s="44">
        <f ca="1">IF(B55="","",INDIRECT("減額一覧!C"&amp;$P55))</f>
        <v>240053000</v>
      </c>
      <c r="D55" s="79" t="str">
        <f ca="1">IF($B55="","",INDIRECT("減額一覧!G"&amp;$P55))</f>
        <v>丸山　紅葉</v>
      </c>
      <c r="E55" s="19">
        <f ca="1">IF(B55="","",INDIRECT("減額一覧!H"&amp;P55))</f>
        <v>20</v>
      </c>
      <c r="F55" s="19">
        <f ca="1">IF($B55="","",INDIRECT("減額一覧!AD"&amp;P55))</f>
        <v>5</v>
      </c>
      <c r="G55" s="20">
        <f ca="1">IF($B55="","",INDIRECT("減額一覧!AE"&amp;P55))</f>
        <v>1100</v>
      </c>
      <c r="H55" s="20">
        <f ca="1">IF($B55="","",INDIRECT("減額一覧!AF"&amp;P55))</f>
        <v>682</v>
      </c>
      <c r="I55" s="32">
        <f ca="1">IF(B55="","",IF(INDIRECT("減額一覧!BM"&amp;P55)=0.08,0.08,0.1))</f>
        <v>0.1</v>
      </c>
      <c r="J55" s="52"/>
      <c r="K55" s="95" t="str">
        <f t="shared" ca="1" si="15"/>
        <v/>
      </c>
      <c r="L55" s="58" t="str">
        <f t="shared" ca="1" si="2"/>
        <v/>
      </c>
      <c r="N55" s="113" t="str">
        <f t="shared" ca="1" si="81"/>
        <v>市内</v>
      </c>
      <c r="O55" s="114">
        <f t="shared" ref="O55" ca="1" si="84">IF(B55="","",IF(INDIRECT("減額一覧!BM"&amp;P55)=0.08,0.08,0.1))</f>
        <v>0.1</v>
      </c>
      <c r="P55" s="38">
        <v>13</v>
      </c>
      <c r="Q55" s="38">
        <f t="shared" ca="1" si="83"/>
        <v>1</v>
      </c>
      <c r="R55" s="38">
        <f t="shared" ca="1" si="83"/>
        <v>1</v>
      </c>
      <c r="S55" s="66" t="str">
        <f t="shared" ca="1" si="3"/>
        <v>240</v>
      </c>
      <c r="T55" s="105" t="str">
        <f t="shared" ca="1" si="4"/>
        <v/>
      </c>
    </row>
    <row r="56" spans="1:20" hidden="1">
      <c r="A56" t="str">
        <f ca="1">IF(B56="","",INDIRECT("減額一覧!B"&amp;$P56))</f>
        <v/>
      </c>
      <c r="B56" s="61" t="str">
        <f ca="1">IF(INDIRECT("減額一覧!BC"&amp;P56)=1,INDIRECT("減額一覧!AG"&amp;P56),"")</f>
        <v/>
      </c>
      <c r="C56" s="36" t="str">
        <f ca="1">IF(B56="","",INDIRECT("減額一覧!C"&amp;$P56))</f>
        <v/>
      </c>
      <c r="D56" s="80" t="str">
        <f ca="1">IF($B56="","",INDIRECT("減額一覧!G"&amp;$P56))</f>
        <v/>
      </c>
      <c r="E56" s="19" t="str">
        <f ca="1">IF(B56="","",INDIRECT("減額一覧!H"&amp;P56))</f>
        <v/>
      </c>
      <c r="F56" s="19" t="str">
        <f ca="1">IF($B56="","",INDIRECT("減額一覧!AN"&amp;P56))</f>
        <v/>
      </c>
      <c r="G56" s="20" t="str">
        <f ca="1">IF($B56="","",INDIRECT("減額一覧!AO"&amp;P56))</f>
        <v/>
      </c>
      <c r="H56" s="20" t="str">
        <f ca="1">IF($B56="","",INDIRECT("減額一覧!AP"&amp;P56))</f>
        <v/>
      </c>
      <c r="I56" s="32" t="str">
        <f ca="1">IF(B56="","",IF(INDIRECT("減額一覧!BN"&amp;P56)=0.08,0.08,0.1))</f>
        <v/>
      </c>
      <c r="J56" s="52"/>
      <c r="K56" s="95" t="str">
        <f t="shared" ca="1" si="15"/>
        <v/>
      </c>
      <c r="L56" s="58" t="str">
        <f t="shared" ca="1" si="2"/>
        <v/>
      </c>
      <c r="N56" s="113" t="str">
        <f t="shared" ca="1" si="81"/>
        <v/>
      </c>
      <c r="O56" s="114" t="str">
        <f t="shared" ref="O56" ca="1" si="85">IF(B56="","",IF(INDIRECT("減額一覧!BN"&amp;P56)=0.08,0.08,0.1))</f>
        <v/>
      </c>
      <c r="P56" s="38">
        <v>13</v>
      </c>
      <c r="Q56" s="38" t="str">
        <f t="shared" ca="1" si="83"/>
        <v/>
      </c>
      <c r="R56" s="38" t="str">
        <f t="shared" ca="1" si="83"/>
        <v/>
      </c>
      <c r="S56" s="66" t="str">
        <f t="shared" ca="1" si="3"/>
        <v/>
      </c>
      <c r="T56" s="105" t="str">
        <f t="shared" ca="1" si="4"/>
        <v/>
      </c>
    </row>
    <row r="57" spans="1:20" hidden="1">
      <c r="A57" t="str">
        <f ca="1">IF(B57="","",INDIRECT("減額一覧!B"&amp;$P57))</f>
        <v/>
      </c>
      <c r="B57" s="61" t="str">
        <f ca="1">IF(INDIRECT("減額一覧!BD"&amp;P57)=1,INDIRECT("減額一覧!AQ"&amp;P57),"")</f>
        <v/>
      </c>
      <c r="C57" s="45" t="str">
        <f ca="1">IF(B57="","",INDIRECT("減額一覧!C"&amp;$P57))</f>
        <v/>
      </c>
      <c r="D57" s="79" t="str">
        <f ca="1">IF($B57="","",INDIRECT("減額一覧!G"&amp;$P57))</f>
        <v/>
      </c>
      <c r="E57" s="19" t="str">
        <f ca="1">IF(B57="","",INDIRECT("減額一覧!H"&amp;P57))</f>
        <v/>
      </c>
      <c r="F57" s="19" t="str">
        <f ca="1">IF($B57="","",INDIRECT("減額一覧!AX"&amp;P57))</f>
        <v/>
      </c>
      <c r="G57" s="20" t="str">
        <f ca="1">IF($B57="","",INDIRECT("減額一覧!AY"&amp;P57))</f>
        <v/>
      </c>
      <c r="H57" s="20" t="str">
        <f ca="1">IF($B57="","",INDIRECT("減額一覧!AZ"&amp;P57))</f>
        <v/>
      </c>
      <c r="I57" s="32" t="str">
        <f ca="1">IF(B57="","",IF(INDIRECT("減額一覧!BO"&amp;P57)=0.08,0.08,0.1))</f>
        <v/>
      </c>
      <c r="J57" s="52"/>
      <c r="K57" s="95" t="str">
        <f t="shared" ca="1" si="15"/>
        <v/>
      </c>
      <c r="L57" s="58" t="str">
        <f t="shared" ca="1" si="2"/>
        <v/>
      </c>
      <c r="N57" s="113" t="str">
        <f t="shared" ca="1" si="81"/>
        <v/>
      </c>
      <c r="O57" s="114" t="str">
        <f t="shared" ref="O57" ca="1" si="86">IF(B57="","",IF(INDIRECT("減額一覧!BO"&amp;P57)=0.08,0.08,0.1))</f>
        <v/>
      </c>
      <c r="P57" s="38">
        <v>13</v>
      </c>
      <c r="Q57" s="38" t="str">
        <f t="shared" ca="1" si="83"/>
        <v/>
      </c>
      <c r="R57" s="38" t="str">
        <f t="shared" ca="1" si="83"/>
        <v/>
      </c>
      <c r="S57" s="66" t="str">
        <f t="shared" ca="1" si="3"/>
        <v/>
      </c>
      <c r="T57" s="105" t="str">
        <f t="shared" ca="1" si="4"/>
        <v/>
      </c>
    </row>
    <row r="58" spans="1:20" ht="19.5" hidden="1" thickBot="1">
      <c r="B58" s="64"/>
      <c r="C58" s="41" t="str">
        <f>IF(B58="","",減額一覧!C54)</f>
        <v/>
      </c>
      <c r="D58" s="43"/>
      <c r="E58" s="21"/>
      <c r="F58" s="22" t="s">
        <v>69</v>
      </c>
      <c r="G58" s="23">
        <f t="shared" ref="G58:H58" si="87">SUBTOTAL(9,G54:G57)</f>
        <v>0</v>
      </c>
      <c r="H58" s="23">
        <f t="shared" si="87"/>
        <v>0</v>
      </c>
      <c r="I58" s="30"/>
      <c r="J58" s="53"/>
      <c r="K58" s="96" t="str">
        <f t="shared" si="15"/>
        <v/>
      </c>
      <c r="L58" s="59" t="str">
        <f t="shared" si="2"/>
        <v/>
      </c>
      <c r="N58" s="108" t="str">
        <f t="shared" ref="N58" si="88">IF(AND(G58=0,H58=0),"","小計")</f>
        <v/>
      </c>
      <c r="O58" s="108" t="str">
        <f t="shared" ref="O58" si="89">IF(AND(G58=0,H58=0),"","小計")</f>
        <v/>
      </c>
      <c r="P58" s="38"/>
      <c r="Q58" s="38"/>
      <c r="R58" s="38"/>
      <c r="S58" s="66" t="str">
        <f t="shared" si="3"/>
        <v/>
      </c>
      <c r="T58" s="105" t="str">
        <f t="shared" si="4"/>
        <v/>
      </c>
    </row>
    <row r="59" spans="1:20" ht="56.25" hidden="1">
      <c r="A59">
        <f ca="1">IF(B59="","",INDIRECT("減額一覧!B"&amp;$P59))</f>
        <v>233</v>
      </c>
      <c r="B59" s="61">
        <f ca="1">IF(INDIRECT("減額一覧!BA"&amp;P59)=1,INDIRECT("減額一覧!M"&amp;P59),"")</f>
        <v>204</v>
      </c>
      <c r="C59" s="36">
        <f ca="1">IF(B59="","",INDIRECT("減額一覧!C"&amp;$P59))</f>
        <v>601248005</v>
      </c>
      <c r="D59" s="78" t="str">
        <f ca="1">IF($B59="","",INDIRECT("減額一覧!G"&amp;$P59))</f>
        <v>奈良市押熊町自治会　会長　木村　勉</v>
      </c>
      <c r="E59" s="19">
        <f ca="1">IF(B59="","",INDIRECT("減額一覧!H"&amp;P59))</f>
        <v>40</v>
      </c>
      <c r="F59" s="19">
        <f ca="1">IF($B59="","",INDIRECT("減額一覧!T"&amp;P59))</f>
        <v>5</v>
      </c>
      <c r="G59" s="20">
        <f ca="1">IF($B59="","",INDIRECT("減額一覧!U"&amp;P59))</f>
        <v>1265</v>
      </c>
      <c r="H59" s="20">
        <f ca="1">IF($B59="","",INDIRECT("減額一覧!V"&amp;P59))</f>
        <v>590</v>
      </c>
      <c r="I59" s="32">
        <f ca="1">IF(B59="","",IF(INDIRECT("減額一覧!BL"&amp;P59)=0.08,0.08,0.1))</f>
        <v>0.1</v>
      </c>
      <c r="J59" s="51" t="s">
        <v>446</v>
      </c>
      <c r="K59" s="94" t="str">
        <f t="shared" ca="1" si="15"/>
        <v/>
      </c>
      <c r="L59" s="56" t="str">
        <f t="shared" ca="1" si="2"/>
        <v/>
      </c>
      <c r="N59" s="113" t="str">
        <f t="shared" ref="N59:N62" ca="1" si="90">IF(A59="","",IF(A59&gt;3000,"月ヶ瀬",IF(A59&gt;=2000,"都祁","市内")))</f>
        <v>市内</v>
      </c>
      <c r="O59" s="114">
        <f t="shared" ref="O59" ca="1" si="91">IF(B59="","",IF(INDIRECT("減額一覧!BL"&amp;P59)=0.08,0.08,0.1))</f>
        <v>0.1</v>
      </c>
      <c r="P59" s="38">
        <v>14</v>
      </c>
      <c r="Q59" s="38">
        <f t="shared" ref="Q59:R62" ca="1" si="92">IF(G59="","",IF(G59&gt;0,1,""))</f>
        <v>1</v>
      </c>
      <c r="R59" s="38">
        <f t="shared" ca="1" si="92"/>
        <v>1</v>
      </c>
      <c r="S59" s="66" t="str">
        <f t="shared" ca="1" si="3"/>
        <v>601</v>
      </c>
      <c r="T59" s="105" t="str">
        <f t="shared" ca="1" si="4"/>
        <v/>
      </c>
    </row>
    <row r="60" spans="1:20" ht="56.25" hidden="1">
      <c r="A60">
        <f ca="1">IF(B60="","",INDIRECT("減額一覧!B"&amp;$P60))</f>
        <v>233</v>
      </c>
      <c r="B60" s="61">
        <f ca="1">IF(INDIRECT("減額一覧!BB"&amp;P60)=1,INDIRECT("減額一覧!W"&amp;P60),"")</f>
        <v>205</v>
      </c>
      <c r="C60" s="44">
        <f ca="1">IF(B60="","",INDIRECT("減額一覧!C"&amp;$P60))</f>
        <v>601248005</v>
      </c>
      <c r="D60" s="79" t="str">
        <f ca="1">IF($B60="","",INDIRECT("減額一覧!G"&amp;$P60))</f>
        <v>奈良市押熊町自治会　会長　木村　勉</v>
      </c>
      <c r="E60" s="19">
        <f ca="1">IF(B60="","",INDIRECT("減額一覧!H"&amp;P60))</f>
        <v>40</v>
      </c>
      <c r="F60" s="19">
        <f ca="1">IF($B60="","",INDIRECT("減額一覧!AD"&amp;P60))</f>
        <v>5</v>
      </c>
      <c r="G60" s="20">
        <f ca="1">IF($B60="","",INDIRECT("減額一覧!AE"&amp;P60))</f>
        <v>1265</v>
      </c>
      <c r="H60" s="20">
        <f ca="1">IF($B60="","",INDIRECT("減額一覧!AF"&amp;P60))</f>
        <v>682</v>
      </c>
      <c r="I60" s="32">
        <f ca="1">IF(B60="","",IF(INDIRECT("減額一覧!BM"&amp;P60)=0.08,0.08,0.1))</f>
        <v>0.1</v>
      </c>
      <c r="J60" s="52"/>
      <c r="K60" s="95" t="str">
        <f t="shared" ca="1" si="15"/>
        <v/>
      </c>
      <c r="L60" s="58" t="str">
        <f t="shared" ca="1" si="2"/>
        <v/>
      </c>
      <c r="N60" s="113" t="str">
        <f t="shared" ca="1" si="90"/>
        <v>市内</v>
      </c>
      <c r="O60" s="114">
        <f t="shared" ref="O60" ca="1" si="93">IF(B60="","",IF(INDIRECT("減額一覧!BM"&amp;P60)=0.08,0.08,0.1))</f>
        <v>0.1</v>
      </c>
      <c r="P60" s="38">
        <v>14</v>
      </c>
      <c r="Q60" s="38">
        <f t="shared" ca="1" si="92"/>
        <v>1</v>
      </c>
      <c r="R60" s="38">
        <f t="shared" ca="1" si="92"/>
        <v>1</v>
      </c>
      <c r="S60" s="66" t="str">
        <f t="shared" ca="1" si="3"/>
        <v>601</v>
      </c>
      <c r="T60" s="105" t="str">
        <f t="shared" ca="1" si="4"/>
        <v/>
      </c>
    </row>
    <row r="61" spans="1:20" ht="56.25" hidden="1">
      <c r="A61">
        <f ca="1">IF(B61="","",INDIRECT("減額一覧!B"&amp;$P61))</f>
        <v>233</v>
      </c>
      <c r="B61" s="61">
        <f ca="1">IF(INDIRECT("減額一覧!BC"&amp;P61)=1,INDIRECT("減額一覧!AG"&amp;P61),"")</f>
        <v>206</v>
      </c>
      <c r="C61" s="36">
        <f ca="1">IF(B61="","",INDIRECT("減額一覧!C"&amp;$P61))</f>
        <v>601248005</v>
      </c>
      <c r="D61" s="80" t="str">
        <f ca="1">IF($B61="","",INDIRECT("減額一覧!G"&amp;$P61))</f>
        <v>奈良市押熊町自治会　会長　木村　勉</v>
      </c>
      <c r="E61" s="19">
        <f ca="1">IF(B61="","",INDIRECT("減額一覧!H"&amp;P61))</f>
        <v>40</v>
      </c>
      <c r="F61" s="19">
        <f ca="1">IF($B61="","",INDIRECT("減額一覧!AN"&amp;P61))</f>
        <v>76</v>
      </c>
      <c r="G61" s="20">
        <f ca="1">IF($B61="","",INDIRECT("減額一覧!AO"&amp;P61))</f>
        <v>19228</v>
      </c>
      <c r="H61" s="20">
        <f ca="1">IF($B61="","",INDIRECT("減額一覧!AP"&amp;P61))</f>
        <v>10366</v>
      </c>
      <c r="I61" s="32">
        <f ca="1">IF(B61="","",IF(INDIRECT("減額一覧!BN"&amp;P61)=0.08,0.08,0.1))</f>
        <v>0.1</v>
      </c>
      <c r="J61" s="52"/>
      <c r="K61" s="95" t="str">
        <f t="shared" ca="1" si="15"/>
        <v/>
      </c>
      <c r="L61" s="58" t="str">
        <f t="shared" ca="1" si="2"/>
        <v/>
      </c>
      <c r="N61" s="113" t="str">
        <f t="shared" ca="1" si="90"/>
        <v>市内</v>
      </c>
      <c r="O61" s="114">
        <f t="shared" ref="O61" ca="1" si="94">IF(B61="","",IF(INDIRECT("減額一覧!BN"&amp;P61)=0.08,0.08,0.1))</f>
        <v>0.1</v>
      </c>
      <c r="P61" s="38">
        <v>14</v>
      </c>
      <c r="Q61" s="38">
        <f t="shared" ca="1" si="92"/>
        <v>1</v>
      </c>
      <c r="R61" s="38">
        <f t="shared" ca="1" si="92"/>
        <v>1</v>
      </c>
      <c r="S61" s="66" t="str">
        <f t="shared" ca="1" si="3"/>
        <v>601</v>
      </c>
      <c r="T61" s="105" t="str">
        <f t="shared" ca="1" si="4"/>
        <v/>
      </c>
    </row>
    <row r="62" spans="1:20" ht="56.25" hidden="1">
      <c r="A62">
        <f ca="1">IF(B62="","",INDIRECT("減額一覧!B"&amp;$P62))</f>
        <v>233</v>
      </c>
      <c r="B62" s="61">
        <f ca="1">IF(INDIRECT("減額一覧!BD"&amp;P62)=1,INDIRECT("減額一覧!AQ"&amp;P62),"")</f>
        <v>207</v>
      </c>
      <c r="C62" s="45">
        <f ca="1">IF(B62="","",INDIRECT("減額一覧!C"&amp;$P62))</f>
        <v>601248005</v>
      </c>
      <c r="D62" s="79" t="str">
        <f ca="1">IF($B62="","",INDIRECT("減額一覧!G"&amp;$P62))</f>
        <v>奈良市押熊町自治会　会長　木村　勉</v>
      </c>
      <c r="E62" s="19">
        <f ca="1">IF(B62="","",INDIRECT("減額一覧!H"&amp;P62))</f>
        <v>40</v>
      </c>
      <c r="F62" s="19">
        <f ca="1">IF($B62="","",INDIRECT("減額一覧!AX"&amp;P62))</f>
        <v>76</v>
      </c>
      <c r="G62" s="20">
        <f ca="1">IF($B62="","",INDIRECT("減額一覧!AY"&amp;P62))</f>
        <v>19228</v>
      </c>
      <c r="H62" s="20">
        <f ca="1">IF($B62="","",INDIRECT("減額一覧!AZ"&amp;P62))</f>
        <v>10366</v>
      </c>
      <c r="I62" s="32">
        <f ca="1">IF(B62="","",IF(INDIRECT("減額一覧!BO"&amp;P62)=0.08,0.08,0.1))</f>
        <v>0.1</v>
      </c>
      <c r="J62" s="52"/>
      <c r="K62" s="95" t="str">
        <f t="shared" ca="1" si="15"/>
        <v/>
      </c>
      <c r="L62" s="58" t="str">
        <f t="shared" ca="1" si="2"/>
        <v/>
      </c>
      <c r="N62" s="113" t="str">
        <f t="shared" ca="1" si="90"/>
        <v>市内</v>
      </c>
      <c r="O62" s="114">
        <f t="shared" ref="O62" ca="1" si="95">IF(B62="","",IF(INDIRECT("減額一覧!BO"&amp;P62)=0.08,0.08,0.1))</f>
        <v>0.1</v>
      </c>
      <c r="P62" s="38">
        <v>14</v>
      </c>
      <c r="Q62" s="38">
        <f t="shared" ca="1" si="92"/>
        <v>1</v>
      </c>
      <c r="R62" s="38">
        <f t="shared" ca="1" si="92"/>
        <v>1</v>
      </c>
      <c r="S62" s="66" t="str">
        <f t="shared" ca="1" si="3"/>
        <v>601</v>
      </c>
      <c r="T62" s="105" t="str">
        <f t="shared" ca="1" si="4"/>
        <v/>
      </c>
    </row>
    <row r="63" spans="1:20" ht="19.5" hidden="1" thickBot="1">
      <c r="B63" s="64"/>
      <c r="C63" s="41" t="str">
        <f>IF(B63="","",減額一覧!C59)</f>
        <v/>
      </c>
      <c r="D63" s="43"/>
      <c r="E63" s="21"/>
      <c r="F63" s="22" t="s">
        <v>69</v>
      </c>
      <c r="G63" s="23">
        <f t="shared" ref="G63:H63" si="96">SUBTOTAL(9,G59:G62)</f>
        <v>0</v>
      </c>
      <c r="H63" s="23">
        <f t="shared" si="96"/>
        <v>0</v>
      </c>
      <c r="I63" s="30"/>
      <c r="J63" s="53"/>
      <c r="K63" s="96" t="str">
        <f t="shared" si="15"/>
        <v/>
      </c>
      <c r="L63" s="59" t="str">
        <f t="shared" si="2"/>
        <v/>
      </c>
      <c r="N63" s="108" t="str">
        <f t="shared" ref="N63" si="97">IF(AND(G63=0,H63=0),"","小計")</f>
        <v/>
      </c>
      <c r="O63" s="108" t="str">
        <f t="shared" ref="O63" si="98">IF(AND(G63=0,H63=0),"","小計")</f>
        <v/>
      </c>
      <c r="P63" s="38"/>
      <c r="Q63" s="38"/>
      <c r="R63" s="38"/>
      <c r="S63" s="66" t="str">
        <f t="shared" si="3"/>
        <v/>
      </c>
      <c r="T63" s="105" t="str">
        <f t="shared" si="4"/>
        <v/>
      </c>
    </row>
    <row r="64" spans="1:20" hidden="1">
      <c r="A64">
        <f ca="1">IF(B64="","",INDIRECT("減額一覧!B"&amp;$P64))</f>
        <v>237</v>
      </c>
      <c r="B64" s="61">
        <f ca="1">IF(INDIRECT("減額一覧!BA"&amp;P64)=1,INDIRECT("減額一覧!M"&amp;P64),"")</f>
        <v>206</v>
      </c>
      <c r="C64" s="36">
        <f ca="1">IF(B64="","",INDIRECT("減額一覧!C"&amp;$P64))</f>
        <v>291032000</v>
      </c>
      <c r="D64" s="78" t="str">
        <f ca="1">IF($B64="","",INDIRECT("減額一覧!G"&amp;$P64))</f>
        <v>稲増　一</v>
      </c>
      <c r="E64" s="19">
        <f ca="1">IF(B64="","",INDIRECT("減額一覧!H"&amp;P64))</f>
        <v>25</v>
      </c>
      <c r="F64" s="19">
        <f ca="1">IF($B64="","",INDIRECT("減額一覧!T"&amp;P64))</f>
        <v>33</v>
      </c>
      <c r="G64" s="20">
        <f ca="1">IF($B64="","",INDIRECT("減額一覧!U"&amp;P64))</f>
        <v>7804</v>
      </c>
      <c r="H64" s="20">
        <f ca="1">IF($B64="","",INDIRECT("減額一覧!V"&amp;P64))</f>
        <v>4501</v>
      </c>
      <c r="I64" s="32">
        <f ca="1">IF(B64="","",IF(INDIRECT("減額一覧!BL"&amp;P64)=0.08,0.08,0.1))</f>
        <v>0.1</v>
      </c>
      <c r="J64" s="51" t="s">
        <v>447</v>
      </c>
      <c r="K64" s="94" t="str">
        <f t="shared" ca="1" si="15"/>
        <v/>
      </c>
      <c r="L64" s="56" t="str">
        <f t="shared" ca="1" si="2"/>
        <v/>
      </c>
      <c r="N64" s="113" t="str">
        <f t="shared" ref="N64:N67" ca="1" si="99">IF(A64="","",IF(A64&gt;3000,"月ヶ瀬",IF(A64&gt;=2000,"都祁","市内")))</f>
        <v>市内</v>
      </c>
      <c r="O64" s="114">
        <f t="shared" ref="O64" ca="1" si="100">IF(B64="","",IF(INDIRECT("減額一覧!BL"&amp;P64)=0.08,0.08,0.1))</f>
        <v>0.1</v>
      </c>
      <c r="P64" s="38">
        <v>15</v>
      </c>
      <c r="Q64" s="38">
        <f t="shared" ref="Q64:R67" ca="1" si="101">IF(G64="","",IF(G64&gt;0,1,""))</f>
        <v>1</v>
      </c>
      <c r="R64" s="38">
        <f t="shared" ca="1" si="101"/>
        <v>1</v>
      </c>
      <c r="S64" s="66" t="str">
        <f t="shared" ca="1" si="3"/>
        <v>291</v>
      </c>
      <c r="T64" s="105" t="str">
        <f t="shared" ca="1" si="4"/>
        <v/>
      </c>
    </row>
    <row r="65" spans="1:20" hidden="1">
      <c r="A65">
        <f ca="1">IF(B65="","",INDIRECT("減額一覧!B"&amp;$P65))</f>
        <v>237</v>
      </c>
      <c r="B65" s="61">
        <f ca="1">IF(INDIRECT("減額一覧!BB"&amp;P65)=1,INDIRECT("減額一覧!W"&amp;P65),"")</f>
        <v>207</v>
      </c>
      <c r="C65" s="44">
        <f ca="1">IF(B65="","",INDIRECT("減額一覧!C"&amp;$P65))</f>
        <v>291032000</v>
      </c>
      <c r="D65" s="79" t="str">
        <f ca="1">IF($B65="","",INDIRECT("減額一覧!G"&amp;$P65))</f>
        <v>稲増　一</v>
      </c>
      <c r="E65" s="19">
        <f ca="1">IF(B65="","",INDIRECT("減額一覧!H"&amp;P65))</f>
        <v>25</v>
      </c>
      <c r="F65" s="19">
        <f ca="1">IF($B65="","",INDIRECT("減額一覧!AD"&amp;P65))</f>
        <v>33</v>
      </c>
      <c r="G65" s="20">
        <f ca="1">IF($B65="","",INDIRECT("減額一覧!AE"&amp;P65))</f>
        <v>7804</v>
      </c>
      <c r="H65" s="20">
        <f ca="1">IF($B65="","",INDIRECT("減額一覧!AF"&amp;P65))</f>
        <v>4501</v>
      </c>
      <c r="I65" s="32">
        <f ca="1">IF(B65="","",IF(INDIRECT("減額一覧!BM"&amp;P65)=0.08,0.08,0.1))</f>
        <v>0.1</v>
      </c>
      <c r="J65" s="52"/>
      <c r="K65" s="95" t="str">
        <f t="shared" ca="1" si="15"/>
        <v/>
      </c>
      <c r="L65" s="58" t="str">
        <f t="shared" ca="1" si="2"/>
        <v/>
      </c>
      <c r="N65" s="113" t="str">
        <f t="shared" ca="1" si="99"/>
        <v>市内</v>
      </c>
      <c r="O65" s="114">
        <f t="shared" ref="O65" ca="1" si="102">IF(B65="","",IF(INDIRECT("減額一覧!BM"&amp;P65)=0.08,0.08,0.1))</f>
        <v>0.1</v>
      </c>
      <c r="P65" s="38">
        <v>15</v>
      </c>
      <c r="Q65" s="38">
        <f t="shared" ca="1" si="101"/>
        <v>1</v>
      </c>
      <c r="R65" s="38">
        <f t="shared" ca="1" si="101"/>
        <v>1</v>
      </c>
      <c r="S65" s="66" t="str">
        <f t="shared" ca="1" si="3"/>
        <v>291</v>
      </c>
      <c r="T65" s="105" t="str">
        <f t="shared" ca="1" si="4"/>
        <v/>
      </c>
    </row>
    <row r="66" spans="1:20" hidden="1">
      <c r="A66">
        <f ca="1">IF(B66="","",INDIRECT("減額一覧!B"&amp;$P66))</f>
        <v>237</v>
      </c>
      <c r="B66" s="61">
        <f ca="1">IF(INDIRECT("減額一覧!BC"&amp;P66)=1,INDIRECT("減額一覧!AG"&amp;P66),"")</f>
        <v>208</v>
      </c>
      <c r="C66" s="36">
        <f ca="1">IF(B66="","",INDIRECT("減額一覧!C"&amp;$P66))</f>
        <v>291032000</v>
      </c>
      <c r="D66" s="80" t="str">
        <f ca="1">IF($B66="","",INDIRECT("減額一覧!G"&amp;$P66))</f>
        <v>稲増　一</v>
      </c>
      <c r="E66" s="19">
        <f ca="1">IF(B66="","",INDIRECT("減額一覧!H"&amp;P66))</f>
        <v>25</v>
      </c>
      <c r="F66" s="19">
        <f ca="1">IF($B66="","",INDIRECT("減額一覧!AN"&amp;P66))</f>
        <v>5</v>
      </c>
      <c r="G66" s="20">
        <f ca="1">IF($B66="","",INDIRECT("減額一覧!AO"&amp;P66))</f>
        <v>1182</v>
      </c>
      <c r="H66" s="20">
        <f ca="1">IF($B66="","",INDIRECT("減額一覧!AP"&amp;P66))</f>
        <v>682</v>
      </c>
      <c r="I66" s="32">
        <f ca="1">IF(B66="","",IF(INDIRECT("減額一覧!BN"&amp;P66)=0.08,0.08,0.1))</f>
        <v>0.1</v>
      </c>
      <c r="J66" s="52"/>
      <c r="K66" s="95" t="str">
        <f t="shared" ca="1" si="15"/>
        <v/>
      </c>
      <c r="L66" s="58" t="str">
        <f t="shared" ca="1" si="2"/>
        <v/>
      </c>
      <c r="N66" s="113" t="str">
        <f t="shared" ca="1" si="99"/>
        <v>市内</v>
      </c>
      <c r="O66" s="114">
        <f t="shared" ref="O66" ca="1" si="103">IF(B66="","",IF(INDIRECT("減額一覧!BN"&amp;P66)=0.08,0.08,0.1))</f>
        <v>0.1</v>
      </c>
      <c r="P66" s="38">
        <v>15</v>
      </c>
      <c r="Q66" s="38">
        <f t="shared" ca="1" si="101"/>
        <v>1</v>
      </c>
      <c r="R66" s="38">
        <f t="shared" ca="1" si="101"/>
        <v>1</v>
      </c>
      <c r="S66" s="66" t="str">
        <f t="shared" ca="1" si="3"/>
        <v>291</v>
      </c>
      <c r="T66" s="105" t="str">
        <f t="shared" ca="1" si="4"/>
        <v/>
      </c>
    </row>
    <row r="67" spans="1:20" hidden="1">
      <c r="A67" t="str">
        <f ca="1">IF(B67="","",INDIRECT("減額一覧!B"&amp;$P67))</f>
        <v/>
      </c>
      <c r="B67" s="61" t="str">
        <f ca="1">IF(INDIRECT("減額一覧!BD"&amp;P67)=1,INDIRECT("減額一覧!AQ"&amp;P67),"")</f>
        <v/>
      </c>
      <c r="C67" s="45" t="str">
        <f ca="1">IF(B67="","",INDIRECT("減額一覧!C"&amp;$P67))</f>
        <v/>
      </c>
      <c r="D67" s="79" t="str">
        <f ca="1">IF($B67="","",INDIRECT("減額一覧!G"&amp;$P67))</f>
        <v/>
      </c>
      <c r="E67" s="19" t="str">
        <f ca="1">IF(B67="","",INDIRECT("減額一覧!H"&amp;P67))</f>
        <v/>
      </c>
      <c r="F67" s="19" t="str">
        <f ca="1">IF($B67="","",INDIRECT("減額一覧!AX"&amp;P67))</f>
        <v/>
      </c>
      <c r="G67" s="20" t="str">
        <f ca="1">IF($B67="","",INDIRECT("減額一覧!AY"&amp;P67))</f>
        <v/>
      </c>
      <c r="H67" s="20" t="str">
        <f ca="1">IF($B67="","",INDIRECT("減額一覧!AZ"&amp;P67))</f>
        <v/>
      </c>
      <c r="I67" s="32" t="str">
        <f ca="1">IF(B67="","",IF(INDIRECT("減額一覧!BO"&amp;P67)=0.08,0.08,0.1))</f>
        <v/>
      </c>
      <c r="J67" s="52"/>
      <c r="K67" s="95" t="str">
        <f t="shared" ca="1" si="15"/>
        <v/>
      </c>
      <c r="L67" s="58" t="str">
        <f t="shared" ca="1" si="2"/>
        <v/>
      </c>
      <c r="N67" s="113" t="str">
        <f t="shared" ca="1" si="99"/>
        <v/>
      </c>
      <c r="O67" s="114" t="str">
        <f t="shared" ref="O67" ca="1" si="104">IF(B67="","",IF(INDIRECT("減額一覧!BO"&amp;P67)=0.08,0.08,0.1))</f>
        <v/>
      </c>
      <c r="P67" s="38">
        <v>15</v>
      </c>
      <c r="Q67" s="38" t="str">
        <f t="shared" ca="1" si="101"/>
        <v/>
      </c>
      <c r="R67" s="38" t="str">
        <f t="shared" ca="1" si="101"/>
        <v/>
      </c>
      <c r="S67" s="66" t="str">
        <f t="shared" ca="1" si="3"/>
        <v/>
      </c>
      <c r="T67" s="105" t="str">
        <f t="shared" ca="1" si="4"/>
        <v/>
      </c>
    </row>
    <row r="68" spans="1:20" ht="19.5" hidden="1" thickBot="1">
      <c r="B68" s="64"/>
      <c r="C68" s="41" t="str">
        <f>IF(B68="","",減額一覧!C64)</f>
        <v/>
      </c>
      <c r="D68" s="43"/>
      <c r="E68" s="21"/>
      <c r="F68" s="22" t="s">
        <v>69</v>
      </c>
      <c r="G68" s="23">
        <f t="shared" ref="G68:H68" si="105">SUBTOTAL(9,G64:G67)</f>
        <v>0</v>
      </c>
      <c r="H68" s="23">
        <f t="shared" si="105"/>
        <v>0</v>
      </c>
      <c r="I68" s="30"/>
      <c r="J68" s="53"/>
      <c r="K68" s="96" t="str">
        <f t="shared" si="15"/>
        <v/>
      </c>
      <c r="L68" s="59" t="str">
        <f t="shared" si="2"/>
        <v/>
      </c>
      <c r="N68" s="108" t="str">
        <f t="shared" ref="N68" si="106">IF(AND(G68=0,H68=0),"","小計")</f>
        <v/>
      </c>
      <c r="O68" s="108" t="str">
        <f t="shared" ref="O68" si="107">IF(AND(G68=0,H68=0),"","小計")</f>
        <v/>
      </c>
      <c r="P68" s="38"/>
      <c r="Q68" s="38"/>
      <c r="R68" s="38"/>
      <c r="S68" s="66" t="str">
        <f t="shared" si="3"/>
        <v/>
      </c>
      <c r="T68" s="105" t="str">
        <f t="shared" si="4"/>
        <v/>
      </c>
    </row>
    <row r="69" spans="1:20" hidden="1">
      <c r="A69">
        <f ca="1">IF(B69="","",INDIRECT("減額一覧!B"&amp;$P69))</f>
        <v>239</v>
      </c>
      <c r="B69" s="61">
        <f ca="1">IF(INDIRECT("減額一覧!BA"&amp;P69)=1,INDIRECT("減額一覧!M"&amp;P69),"")</f>
        <v>206</v>
      </c>
      <c r="C69" s="36">
        <f ca="1">IF(B69="","",INDIRECT("減額一覧!C"&amp;$P69))</f>
        <v>667118000</v>
      </c>
      <c r="D69" s="78" t="str">
        <f ca="1">IF($B69="","",INDIRECT("減額一覧!G"&amp;$P69))</f>
        <v>梶谷　隆一</v>
      </c>
      <c r="E69" s="19">
        <f ca="1">IF(B69="","",INDIRECT("減額一覧!H"&amp;P69))</f>
        <v>20</v>
      </c>
      <c r="F69" s="19">
        <f ca="1">IF($B69="","",INDIRECT("減額一覧!T"&amp;P69))</f>
        <v>9</v>
      </c>
      <c r="G69" s="20">
        <f ca="1">IF($B69="","",INDIRECT("減額一覧!U"&amp;P69))</f>
        <v>1980</v>
      </c>
      <c r="H69" s="20">
        <f ca="1">IF($B69="","",INDIRECT("減額一覧!V"&amp;P69))</f>
        <v>1228</v>
      </c>
      <c r="I69" s="32">
        <f ca="1">IF(B69="","",IF(INDIRECT("減額一覧!BL"&amp;P69)=0.08,0.08,0.1))</f>
        <v>0.1</v>
      </c>
      <c r="J69" s="51" t="s">
        <v>448</v>
      </c>
      <c r="K69" s="94" t="str">
        <f t="shared" ca="1" si="15"/>
        <v/>
      </c>
      <c r="L69" s="56" t="str">
        <f t="shared" ref="L69:L132" ca="1" si="108">IF(OR(S69="370",S69="371",S69="372",S69="373",S69="374",S69="375",S69="376",S69="377",S69="378",S69="379",S69="380",S69="039",S69="389"),"農集","")</f>
        <v/>
      </c>
      <c r="N69" s="113" t="str">
        <f t="shared" ref="N69:N72" ca="1" si="109">IF(A69="","",IF(A69&gt;3000,"月ヶ瀬",IF(A69&gt;=2000,"都祁","市内")))</f>
        <v>市内</v>
      </c>
      <c r="O69" s="114">
        <f t="shared" ref="O69" ca="1" si="110">IF(B69="","",IF(INDIRECT("減額一覧!BL"&amp;P69)=0.08,0.08,0.1))</f>
        <v>0.1</v>
      </c>
      <c r="P69" s="38">
        <v>16</v>
      </c>
      <c r="Q69" s="38">
        <f t="shared" ref="Q69:R72" ca="1" si="111">IF(G69="","",IF(G69&gt;0,1,""))</f>
        <v>1</v>
      </c>
      <c r="R69" s="38">
        <f t="shared" ca="1" si="111"/>
        <v>1</v>
      </c>
      <c r="S69" s="66" t="str">
        <f t="shared" ref="S69:S132" ca="1" si="112">IF(C69="","",LEFT(TEXT(C69,"000000000"),3))</f>
        <v>667</v>
      </c>
      <c r="T69" s="105" t="str">
        <f t="shared" ref="T69:T132" ca="1" si="113">IF(L69="","",IF(H69=0,"",H69))</f>
        <v/>
      </c>
    </row>
    <row r="70" spans="1:20" hidden="1">
      <c r="A70">
        <f ca="1">IF(B70="","",INDIRECT("減額一覧!B"&amp;$P70))</f>
        <v>239</v>
      </c>
      <c r="B70" s="61">
        <f ca="1">IF(INDIRECT("減額一覧!BB"&amp;P70)=1,INDIRECT("減額一覧!W"&amp;P70),"")</f>
        <v>207</v>
      </c>
      <c r="C70" s="44">
        <f ca="1">IF(B70="","",INDIRECT("減額一覧!C"&amp;$P70))</f>
        <v>667118000</v>
      </c>
      <c r="D70" s="79" t="str">
        <f ca="1">IF($B70="","",INDIRECT("減額一覧!G"&amp;$P70))</f>
        <v>梶谷　隆一</v>
      </c>
      <c r="E70" s="19">
        <f ca="1">IF(B70="","",INDIRECT("減額一覧!H"&amp;P70))</f>
        <v>20</v>
      </c>
      <c r="F70" s="19">
        <f ca="1">IF($B70="","",INDIRECT("減額一覧!AD"&amp;P70))</f>
        <v>9</v>
      </c>
      <c r="G70" s="20">
        <f ca="1">IF($B70="","",INDIRECT("減額一覧!AE"&amp;P70))</f>
        <v>1980</v>
      </c>
      <c r="H70" s="20">
        <f ca="1">IF($B70="","",INDIRECT("減額一覧!AF"&amp;P70))</f>
        <v>1227</v>
      </c>
      <c r="I70" s="32">
        <f ca="1">IF(B70="","",IF(INDIRECT("減額一覧!BM"&amp;P70)=0.08,0.08,0.1))</f>
        <v>0.1</v>
      </c>
      <c r="J70" s="52"/>
      <c r="K70" s="95" t="str">
        <f t="shared" ca="1" si="15"/>
        <v/>
      </c>
      <c r="L70" s="58" t="str">
        <f t="shared" ca="1" si="108"/>
        <v/>
      </c>
      <c r="N70" s="113" t="str">
        <f t="shared" ca="1" si="109"/>
        <v>市内</v>
      </c>
      <c r="O70" s="114">
        <f t="shared" ref="O70" ca="1" si="114">IF(B70="","",IF(INDIRECT("減額一覧!BM"&amp;P70)=0.08,0.08,0.1))</f>
        <v>0.1</v>
      </c>
      <c r="P70" s="38">
        <v>16</v>
      </c>
      <c r="Q70" s="38">
        <f t="shared" ca="1" si="111"/>
        <v>1</v>
      </c>
      <c r="R70" s="38">
        <f t="shared" ca="1" si="111"/>
        <v>1</v>
      </c>
      <c r="S70" s="66" t="str">
        <f t="shared" ca="1" si="112"/>
        <v>667</v>
      </c>
      <c r="T70" s="105" t="str">
        <f t="shared" ca="1" si="113"/>
        <v/>
      </c>
    </row>
    <row r="71" spans="1:20" hidden="1">
      <c r="A71">
        <f ca="1">IF(B71="","",INDIRECT("減額一覧!B"&amp;$P71))</f>
        <v>239</v>
      </c>
      <c r="B71" s="61">
        <f ca="1">IF(INDIRECT("減額一覧!BC"&amp;P71)=1,INDIRECT("減額一覧!AG"&amp;P71),"")</f>
        <v>208</v>
      </c>
      <c r="C71" s="36">
        <f ca="1">IF(B71="","",INDIRECT("減額一覧!C"&amp;$P71))</f>
        <v>667118000</v>
      </c>
      <c r="D71" s="80" t="str">
        <f ca="1">IF($B71="","",INDIRECT("減額一覧!G"&amp;$P71))</f>
        <v>梶谷　隆一</v>
      </c>
      <c r="E71" s="19">
        <f ca="1">IF(B71="","",INDIRECT("減額一覧!H"&amp;P71))</f>
        <v>20</v>
      </c>
      <c r="F71" s="19">
        <f ca="1">IF($B71="","",INDIRECT("減額一覧!AN"&amp;P71))</f>
        <v>5</v>
      </c>
      <c r="G71" s="20">
        <f ca="1">IF($B71="","",INDIRECT("減額一覧!AO"&amp;P71))</f>
        <v>1051</v>
      </c>
      <c r="H71" s="20">
        <f ca="1">IF($B71="","",INDIRECT("減額一覧!AP"&amp;P71))</f>
        <v>682</v>
      </c>
      <c r="I71" s="32">
        <f ca="1">IF(B71="","",IF(INDIRECT("減額一覧!BN"&amp;P71)=0.08,0.08,0.1))</f>
        <v>0.1</v>
      </c>
      <c r="J71" s="52"/>
      <c r="K71" s="95" t="str">
        <f t="shared" ca="1" si="15"/>
        <v/>
      </c>
      <c r="L71" s="58" t="str">
        <f t="shared" ca="1" si="108"/>
        <v/>
      </c>
      <c r="N71" s="113" t="str">
        <f t="shared" ca="1" si="109"/>
        <v>市内</v>
      </c>
      <c r="O71" s="114">
        <f t="shared" ref="O71" ca="1" si="115">IF(B71="","",IF(INDIRECT("減額一覧!BN"&amp;P71)=0.08,0.08,0.1))</f>
        <v>0.1</v>
      </c>
      <c r="P71" s="38">
        <v>16</v>
      </c>
      <c r="Q71" s="38">
        <f t="shared" ca="1" si="111"/>
        <v>1</v>
      </c>
      <c r="R71" s="38">
        <f t="shared" ca="1" si="111"/>
        <v>1</v>
      </c>
      <c r="S71" s="66" t="str">
        <f t="shared" ca="1" si="112"/>
        <v>667</v>
      </c>
      <c r="T71" s="105" t="str">
        <f t="shared" ca="1" si="113"/>
        <v/>
      </c>
    </row>
    <row r="72" spans="1:20" hidden="1">
      <c r="A72" t="str">
        <f ca="1">IF(B72="","",INDIRECT("減額一覧!B"&amp;$P72))</f>
        <v/>
      </c>
      <c r="B72" s="61" t="str">
        <f ca="1">IF(INDIRECT("減額一覧!BD"&amp;P72)=1,INDIRECT("減額一覧!AQ"&amp;P72),"")</f>
        <v/>
      </c>
      <c r="C72" s="45" t="str">
        <f ca="1">IF(B72="","",INDIRECT("減額一覧!C"&amp;$P72))</f>
        <v/>
      </c>
      <c r="D72" s="79" t="str">
        <f ca="1">IF($B72="","",INDIRECT("減額一覧!G"&amp;$P72))</f>
        <v/>
      </c>
      <c r="E72" s="19" t="str">
        <f ca="1">IF(B72="","",INDIRECT("減額一覧!H"&amp;P72))</f>
        <v/>
      </c>
      <c r="F72" s="19" t="str">
        <f ca="1">IF($B72="","",INDIRECT("減額一覧!AX"&amp;P72))</f>
        <v/>
      </c>
      <c r="G72" s="20" t="str">
        <f ca="1">IF($B72="","",INDIRECT("減額一覧!AY"&amp;P72))</f>
        <v/>
      </c>
      <c r="H72" s="20" t="str">
        <f ca="1">IF($B72="","",INDIRECT("減額一覧!AZ"&amp;P72))</f>
        <v/>
      </c>
      <c r="I72" s="32" t="str">
        <f ca="1">IF(B72="","",IF(INDIRECT("減額一覧!BO"&amp;P72)=0.08,0.08,0.1))</f>
        <v/>
      </c>
      <c r="J72" s="52"/>
      <c r="K72" s="95" t="str">
        <f t="shared" ca="1" si="15"/>
        <v/>
      </c>
      <c r="L72" s="58" t="str">
        <f t="shared" ca="1" si="108"/>
        <v/>
      </c>
      <c r="N72" s="113" t="str">
        <f t="shared" ca="1" si="109"/>
        <v/>
      </c>
      <c r="O72" s="114" t="str">
        <f t="shared" ref="O72" ca="1" si="116">IF(B72="","",IF(INDIRECT("減額一覧!BO"&amp;P72)=0.08,0.08,0.1))</f>
        <v/>
      </c>
      <c r="P72" s="38">
        <v>16</v>
      </c>
      <c r="Q72" s="38" t="str">
        <f t="shared" ca="1" si="111"/>
        <v/>
      </c>
      <c r="R72" s="38" t="str">
        <f t="shared" ca="1" si="111"/>
        <v/>
      </c>
      <c r="S72" s="66" t="str">
        <f t="shared" ca="1" si="112"/>
        <v/>
      </c>
      <c r="T72" s="105" t="str">
        <f t="shared" ca="1" si="113"/>
        <v/>
      </c>
    </row>
    <row r="73" spans="1:20" ht="19.5" hidden="1" thickBot="1">
      <c r="B73" s="64"/>
      <c r="C73" s="41" t="str">
        <f>IF(B73="","",減額一覧!C69)</f>
        <v/>
      </c>
      <c r="D73" s="43"/>
      <c r="E73" s="21"/>
      <c r="F73" s="22" t="s">
        <v>69</v>
      </c>
      <c r="G73" s="23">
        <f t="shared" ref="G73:H73" si="117">SUBTOTAL(9,G69:G72)</f>
        <v>0</v>
      </c>
      <c r="H73" s="23">
        <f t="shared" si="117"/>
        <v>0</v>
      </c>
      <c r="I73" s="30"/>
      <c r="J73" s="53"/>
      <c r="K73" s="96" t="str">
        <f t="shared" si="15"/>
        <v/>
      </c>
      <c r="L73" s="59" t="str">
        <f t="shared" si="108"/>
        <v/>
      </c>
      <c r="N73" s="108" t="str">
        <f t="shared" ref="N73" si="118">IF(AND(G73=0,H73=0),"","小計")</f>
        <v/>
      </c>
      <c r="O73" s="108" t="str">
        <f t="shared" ref="O73" si="119">IF(AND(G73=0,H73=0),"","小計")</f>
        <v/>
      </c>
      <c r="P73" s="38"/>
      <c r="Q73" s="38"/>
      <c r="R73" s="38"/>
      <c r="S73" s="66" t="str">
        <f t="shared" si="112"/>
        <v/>
      </c>
      <c r="T73" s="105" t="str">
        <f t="shared" si="113"/>
        <v/>
      </c>
    </row>
    <row r="74" spans="1:20" hidden="1">
      <c r="A74">
        <f ca="1">IF(B74="","",INDIRECT("減額一覧!B"&amp;$P74))</f>
        <v>240</v>
      </c>
      <c r="B74" s="61">
        <f ca="1">IF(INDIRECT("減額一覧!BA"&amp;P74)=1,INDIRECT("減額一覧!M"&amp;P74),"")</f>
        <v>204</v>
      </c>
      <c r="C74" s="36">
        <f ca="1">IF(B74="","",INDIRECT("減額一覧!C"&amp;$P74))</f>
        <v>674060000</v>
      </c>
      <c r="D74" s="78" t="str">
        <f ca="1">IF($B74="","",INDIRECT("減額一覧!G"&amp;$P74))</f>
        <v>西本　忠成</v>
      </c>
      <c r="E74" s="19">
        <f ca="1">IF(B74="","",INDIRECT("減額一覧!H"&amp;P74))</f>
        <v>20</v>
      </c>
      <c r="F74" s="19">
        <f ca="1">IF($B74="","",INDIRECT("減額一覧!T"&amp;P74))</f>
        <v>1</v>
      </c>
      <c r="G74" s="20">
        <f ca="1">IF($B74="","",INDIRECT("減額一覧!U"&amp;P74))</f>
        <v>170</v>
      </c>
      <c r="H74" s="20">
        <f ca="1">IF($B74="","",INDIRECT("減額一覧!V"&amp;P74))</f>
        <v>118</v>
      </c>
      <c r="I74" s="32">
        <f ca="1">IF(B74="","",IF(INDIRECT("減額一覧!BL"&amp;P74)=0.08,0.08,0.1))</f>
        <v>0.1</v>
      </c>
      <c r="J74" s="51" t="s">
        <v>449</v>
      </c>
      <c r="K74" s="94" t="str">
        <f t="shared" ca="1" si="15"/>
        <v/>
      </c>
      <c r="L74" s="56" t="str">
        <f t="shared" ca="1" si="108"/>
        <v/>
      </c>
      <c r="N74" s="113" t="str">
        <f t="shared" ref="N74:N77" ca="1" si="120">IF(A74="","",IF(A74&gt;3000,"月ヶ瀬",IF(A74&gt;=2000,"都祁","市内")))</f>
        <v>市内</v>
      </c>
      <c r="O74" s="114">
        <f t="shared" ref="O74" ca="1" si="121">IF(B74="","",IF(INDIRECT("減額一覧!BL"&amp;P74)=0.08,0.08,0.1))</f>
        <v>0.1</v>
      </c>
      <c r="P74" s="38">
        <v>17</v>
      </c>
      <c r="Q74" s="38">
        <f t="shared" ref="Q74:R77" ca="1" si="122">IF(G74="","",IF(G74&gt;0,1,""))</f>
        <v>1</v>
      </c>
      <c r="R74" s="38">
        <f t="shared" ca="1" si="122"/>
        <v>1</v>
      </c>
      <c r="S74" s="66" t="str">
        <f t="shared" ca="1" si="112"/>
        <v>674</v>
      </c>
      <c r="T74" s="105" t="str">
        <f t="shared" ca="1" si="113"/>
        <v/>
      </c>
    </row>
    <row r="75" spans="1:20" hidden="1">
      <c r="A75">
        <f ca="1">IF(B75="","",INDIRECT("減額一覧!B"&amp;$P75))</f>
        <v>240</v>
      </c>
      <c r="B75" s="61">
        <f ca="1">IF(INDIRECT("減額一覧!BB"&amp;P75)=1,INDIRECT("減額一覧!W"&amp;P75),"")</f>
        <v>205</v>
      </c>
      <c r="C75" s="44">
        <f ca="1">IF(B75="","",INDIRECT("減額一覧!C"&amp;$P75))</f>
        <v>674060000</v>
      </c>
      <c r="D75" s="79" t="str">
        <f ca="1">IF($B75="","",INDIRECT("減額一覧!G"&amp;$P75))</f>
        <v>西本　忠成</v>
      </c>
      <c r="E75" s="19">
        <f ca="1">IF(B75="","",INDIRECT("減額一覧!H"&amp;P75))</f>
        <v>20</v>
      </c>
      <c r="F75" s="19">
        <f ca="1">IF($B75="","",INDIRECT("減額一覧!AD"&amp;P75))</f>
        <v>1</v>
      </c>
      <c r="G75" s="20">
        <f ca="1">IF($B75="","",INDIRECT("減額一覧!AE"&amp;P75))</f>
        <v>170</v>
      </c>
      <c r="H75" s="20">
        <f ca="1">IF($B75="","",INDIRECT("減額一覧!AF"&amp;P75))</f>
        <v>137</v>
      </c>
      <c r="I75" s="32">
        <f ca="1">IF(B75="","",IF(INDIRECT("減額一覧!BM"&amp;P75)=0.08,0.08,0.1))</f>
        <v>0.1</v>
      </c>
      <c r="J75" s="52"/>
      <c r="K75" s="95" t="str">
        <f t="shared" ca="1" si="15"/>
        <v/>
      </c>
      <c r="L75" s="58" t="str">
        <f t="shared" ca="1" si="108"/>
        <v/>
      </c>
      <c r="N75" s="113" t="str">
        <f t="shared" ca="1" si="120"/>
        <v>市内</v>
      </c>
      <c r="O75" s="114">
        <f t="shared" ref="O75" ca="1" si="123">IF(B75="","",IF(INDIRECT("減額一覧!BM"&amp;P75)=0.08,0.08,0.1))</f>
        <v>0.1</v>
      </c>
      <c r="P75" s="38">
        <v>17</v>
      </c>
      <c r="Q75" s="38">
        <f t="shared" ca="1" si="122"/>
        <v>1</v>
      </c>
      <c r="R75" s="38">
        <f t="shared" ca="1" si="122"/>
        <v>1</v>
      </c>
      <c r="S75" s="66" t="str">
        <f t="shared" ca="1" si="112"/>
        <v>674</v>
      </c>
      <c r="T75" s="105" t="str">
        <f t="shared" ca="1" si="113"/>
        <v/>
      </c>
    </row>
    <row r="76" spans="1:20" hidden="1">
      <c r="A76">
        <f ca="1">IF(B76="","",INDIRECT("減額一覧!B"&amp;$P76))</f>
        <v>240</v>
      </c>
      <c r="B76" s="61">
        <f ca="1">IF(INDIRECT("減額一覧!BC"&amp;P76)=1,INDIRECT("減額一覧!AG"&amp;P76),"")</f>
        <v>206</v>
      </c>
      <c r="C76" s="36">
        <f ca="1">IF(B76="","",INDIRECT("減額一覧!C"&amp;$P76))</f>
        <v>674060000</v>
      </c>
      <c r="D76" s="80" t="str">
        <f ca="1">IF($B76="","",INDIRECT("減額一覧!G"&amp;$P76))</f>
        <v>西本　忠成</v>
      </c>
      <c r="E76" s="19">
        <f ca="1">IF(B76="","",INDIRECT("減額一覧!H"&amp;P76))</f>
        <v>20</v>
      </c>
      <c r="F76" s="19">
        <f ca="1">IF($B76="","",INDIRECT("減額一覧!AN"&amp;P76))</f>
        <v>7</v>
      </c>
      <c r="G76" s="20">
        <f ca="1">IF($B76="","",INDIRECT("減額一覧!AO"&amp;P76))</f>
        <v>1491</v>
      </c>
      <c r="H76" s="20">
        <f ca="1">IF($B76="","",INDIRECT("減額一覧!AP"&amp;P76))</f>
        <v>955</v>
      </c>
      <c r="I76" s="32">
        <f ca="1">IF(B76="","",IF(INDIRECT("減額一覧!BN"&amp;P76)=0.08,0.08,0.1))</f>
        <v>0.1</v>
      </c>
      <c r="J76" s="52"/>
      <c r="K76" s="95" t="str">
        <f t="shared" ca="1" si="15"/>
        <v/>
      </c>
      <c r="L76" s="58" t="str">
        <f t="shared" ca="1" si="108"/>
        <v/>
      </c>
      <c r="N76" s="113" t="str">
        <f t="shared" ca="1" si="120"/>
        <v>市内</v>
      </c>
      <c r="O76" s="114">
        <f t="shared" ref="O76" ca="1" si="124">IF(B76="","",IF(INDIRECT("減額一覧!BN"&amp;P76)=0.08,0.08,0.1))</f>
        <v>0.1</v>
      </c>
      <c r="P76" s="38">
        <v>17</v>
      </c>
      <c r="Q76" s="38">
        <f t="shared" ca="1" si="122"/>
        <v>1</v>
      </c>
      <c r="R76" s="38">
        <f t="shared" ca="1" si="122"/>
        <v>1</v>
      </c>
      <c r="S76" s="66" t="str">
        <f t="shared" ca="1" si="112"/>
        <v>674</v>
      </c>
      <c r="T76" s="105" t="str">
        <f t="shared" ca="1" si="113"/>
        <v/>
      </c>
    </row>
    <row r="77" spans="1:20" hidden="1">
      <c r="A77">
        <f ca="1">IF(B77="","",INDIRECT("減額一覧!B"&amp;$P77))</f>
        <v>240</v>
      </c>
      <c r="B77" s="61">
        <f ca="1">IF(INDIRECT("減額一覧!BD"&amp;P77)=1,INDIRECT("減額一覧!AQ"&amp;P77),"")</f>
        <v>207</v>
      </c>
      <c r="C77" s="45">
        <f ca="1">IF(B77="","",INDIRECT("減額一覧!C"&amp;$P77))</f>
        <v>674060000</v>
      </c>
      <c r="D77" s="79" t="str">
        <f ca="1">IF($B77="","",INDIRECT("減額一覧!G"&amp;$P77))</f>
        <v>西本　忠成</v>
      </c>
      <c r="E77" s="19">
        <f ca="1">IF(B77="","",INDIRECT("減額一覧!H"&amp;P77))</f>
        <v>20</v>
      </c>
      <c r="F77" s="19">
        <f ca="1">IF($B77="","",INDIRECT("減額一覧!AX"&amp;P77))</f>
        <v>7</v>
      </c>
      <c r="G77" s="20">
        <f ca="1">IF($B77="","",INDIRECT("減額一覧!AY"&amp;P77))</f>
        <v>1540</v>
      </c>
      <c r="H77" s="20">
        <f ca="1">IF($B77="","",INDIRECT("減額一覧!AZ"&amp;P77))</f>
        <v>954</v>
      </c>
      <c r="I77" s="32">
        <f ca="1">IF(B77="","",IF(INDIRECT("減額一覧!BO"&amp;P77)=0.08,0.08,0.1))</f>
        <v>0.1</v>
      </c>
      <c r="J77" s="52"/>
      <c r="K77" s="95" t="str">
        <f t="shared" ca="1" si="15"/>
        <v/>
      </c>
      <c r="L77" s="58" t="str">
        <f t="shared" ca="1" si="108"/>
        <v/>
      </c>
      <c r="N77" s="113" t="str">
        <f t="shared" ca="1" si="120"/>
        <v>市内</v>
      </c>
      <c r="O77" s="114">
        <f t="shared" ref="O77" ca="1" si="125">IF(B77="","",IF(INDIRECT("減額一覧!BO"&amp;P77)=0.08,0.08,0.1))</f>
        <v>0.1</v>
      </c>
      <c r="P77" s="38">
        <v>17</v>
      </c>
      <c r="Q77" s="38">
        <f t="shared" ca="1" si="122"/>
        <v>1</v>
      </c>
      <c r="R77" s="38">
        <f t="shared" ca="1" si="122"/>
        <v>1</v>
      </c>
      <c r="S77" s="66" t="str">
        <f t="shared" ca="1" si="112"/>
        <v>674</v>
      </c>
      <c r="T77" s="105" t="str">
        <f t="shared" ca="1" si="113"/>
        <v/>
      </c>
    </row>
    <row r="78" spans="1:20" ht="19.5" hidden="1" thickBot="1">
      <c r="B78" s="64"/>
      <c r="C78" s="41" t="str">
        <f>IF(B78="","",減額一覧!C74)</f>
        <v/>
      </c>
      <c r="D78" s="43"/>
      <c r="E78" s="21"/>
      <c r="F78" s="22" t="s">
        <v>69</v>
      </c>
      <c r="G78" s="23">
        <f t="shared" ref="G78:H78" si="126">SUBTOTAL(9,G74:G77)</f>
        <v>0</v>
      </c>
      <c r="H78" s="23">
        <f t="shared" si="126"/>
        <v>0</v>
      </c>
      <c r="I78" s="30"/>
      <c r="J78" s="53"/>
      <c r="K78" s="96" t="str">
        <f t="shared" si="15"/>
        <v/>
      </c>
      <c r="L78" s="59" t="str">
        <f t="shared" si="108"/>
        <v/>
      </c>
      <c r="N78" s="108" t="str">
        <f t="shared" ref="N78" si="127">IF(AND(G78=0,H78=0),"","小計")</f>
        <v/>
      </c>
      <c r="O78" s="108" t="str">
        <f t="shared" ref="O78" si="128">IF(AND(G78=0,H78=0),"","小計")</f>
        <v/>
      </c>
      <c r="P78" s="38"/>
      <c r="Q78" s="38"/>
      <c r="R78" s="38"/>
      <c r="S78" s="66" t="str">
        <f t="shared" si="112"/>
        <v/>
      </c>
      <c r="T78" s="105" t="str">
        <f t="shared" si="113"/>
        <v/>
      </c>
    </row>
    <row r="79" spans="1:20" hidden="1">
      <c r="A79">
        <f ca="1">IF(B79="","",INDIRECT("減額一覧!B"&amp;$P79))</f>
        <v>241</v>
      </c>
      <c r="B79" s="61">
        <f ca="1">IF(INDIRECT("減額一覧!BA"&amp;P79)=1,INDIRECT("減額一覧!M"&amp;P79),"")</f>
        <v>204</v>
      </c>
      <c r="C79" s="36">
        <f ca="1">IF(B79="","",INDIRECT("減額一覧!C"&amp;$P79))</f>
        <v>677113000</v>
      </c>
      <c r="D79" s="78" t="str">
        <f ca="1">IF($B79="","",INDIRECT("減額一覧!G"&amp;$P79))</f>
        <v>渡部　弘道</v>
      </c>
      <c r="E79" s="19">
        <f ca="1">IF(B79="","",INDIRECT("減額一覧!H"&amp;P79))</f>
        <v>20</v>
      </c>
      <c r="F79" s="19">
        <f ca="1">IF($B79="","",INDIRECT("減額一覧!T"&amp;P79))</f>
        <v>2</v>
      </c>
      <c r="G79" s="20">
        <f ca="1">IF($B79="","",INDIRECT("減額一覧!U"&amp;P79))</f>
        <v>440</v>
      </c>
      <c r="H79" s="20">
        <f ca="1">IF($B79="","",INDIRECT("減額一覧!V"&amp;P79))</f>
        <v>236</v>
      </c>
      <c r="I79" s="32">
        <f ca="1">IF(B79="","",IF(INDIRECT("減額一覧!BL"&amp;P79)=0.08,0.08,0.1))</f>
        <v>0.1</v>
      </c>
      <c r="J79" s="51" t="s">
        <v>450</v>
      </c>
      <c r="K79" s="94" t="str">
        <f t="shared" ca="1" si="15"/>
        <v/>
      </c>
      <c r="L79" s="56" t="str">
        <f t="shared" ca="1" si="108"/>
        <v/>
      </c>
      <c r="N79" s="113" t="str">
        <f t="shared" ref="N79:N82" ca="1" si="129">IF(A79="","",IF(A79&gt;3000,"月ヶ瀬",IF(A79&gt;=2000,"都祁","市内")))</f>
        <v>市内</v>
      </c>
      <c r="O79" s="114">
        <f t="shared" ref="O79" ca="1" si="130">IF(B79="","",IF(INDIRECT("減額一覧!BL"&amp;P79)=0.08,0.08,0.1))</f>
        <v>0.1</v>
      </c>
      <c r="P79" s="38">
        <v>18</v>
      </c>
      <c r="Q79" s="38">
        <f t="shared" ref="Q79:R82" ca="1" si="131">IF(G79="","",IF(G79&gt;0,1,""))</f>
        <v>1</v>
      </c>
      <c r="R79" s="38">
        <f t="shared" ca="1" si="131"/>
        <v>1</v>
      </c>
      <c r="S79" s="66" t="str">
        <f t="shared" ca="1" si="112"/>
        <v>677</v>
      </c>
      <c r="T79" s="105" t="str">
        <f t="shared" ca="1" si="113"/>
        <v/>
      </c>
    </row>
    <row r="80" spans="1:20" hidden="1">
      <c r="A80">
        <f ca="1">IF(B80="","",INDIRECT("減額一覧!B"&amp;$P80))</f>
        <v>241</v>
      </c>
      <c r="B80" s="61">
        <f ca="1">IF(INDIRECT("減額一覧!BB"&amp;P80)=1,INDIRECT("減額一覧!W"&amp;P80),"")</f>
        <v>205</v>
      </c>
      <c r="C80" s="44">
        <f ca="1">IF(B80="","",INDIRECT("減額一覧!C"&amp;$P80))</f>
        <v>677113000</v>
      </c>
      <c r="D80" s="79" t="str">
        <f ca="1">IF($B80="","",INDIRECT("減額一覧!G"&amp;$P80))</f>
        <v>渡部　弘道</v>
      </c>
      <c r="E80" s="19">
        <f ca="1">IF(B80="","",INDIRECT("減額一覧!H"&amp;P80))</f>
        <v>20</v>
      </c>
      <c r="F80" s="19">
        <f ca="1">IF($B80="","",INDIRECT("減額一覧!AD"&amp;P80))</f>
        <v>2</v>
      </c>
      <c r="G80" s="20">
        <f ca="1">IF($B80="","",INDIRECT("減額一覧!AE"&amp;P80))</f>
        <v>440</v>
      </c>
      <c r="H80" s="20">
        <f ca="1">IF($B80="","",INDIRECT("減額一覧!AF"&amp;P80))</f>
        <v>273</v>
      </c>
      <c r="I80" s="32">
        <f ca="1">IF(B80="","",IF(INDIRECT("減額一覧!BM"&amp;P80)=0.08,0.08,0.1))</f>
        <v>0.1</v>
      </c>
      <c r="J80" s="52"/>
      <c r="K80" s="95" t="str">
        <f t="shared" ca="1" si="15"/>
        <v/>
      </c>
      <c r="L80" s="58" t="str">
        <f t="shared" ca="1" si="108"/>
        <v/>
      </c>
      <c r="N80" s="113" t="str">
        <f t="shared" ca="1" si="129"/>
        <v>市内</v>
      </c>
      <c r="O80" s="114">
        <f t="shared" ref="O80" ca="1" si="132">IF(B80="","",IF(INDIRECT("減額一覧!BM"&amp;P80)=0.08,0.08,0.1))</f>
        <v>0.1</v>
      </c>
      <c r="P80" s="38">
        <v>18</v>
      </c>
      <c r="Q80" s="38">
        <f t="shared" ca="1" si="131"/>
        <v>1</v>
      </c>
      <c r="R80" s="38">
        <f t="shared" ca="1" si="131"/>
        <v>1</v>
      </c>
      <c r="S80" s="66" t="str">
        <f t="shared" ca="1" si="112"/>
        <v>677</v>
      </c>
      <c r="T80" s="105" t="str">
        <f t="shared" ca="1" si="113"/>
        <v/>
      </c>
    </row>
    <row r="81" spans="1:20" hidden="1">
      <c r="A81">
        <f ca="1">IF(B81="","",INDIRECT("減額一覧!B"&amp;$P81))</f>
        <v>241</v>
      </c>
      <c r="B81" s="61">
        <f ca="1">IF(INDIRECT("減額一覧!BC"&amp;P81)=1,INDIRECT("減額一覧!AG"&amp;P81),"")</f>
        <v>206</v>
      </c>
      <c r="C81" s="36">
        <f ca="1">IF(B81="","",INDIRECT("減額一覧!C"&amp;$P81))</f>
        <v>677113000</v>
      </c>
      <c r="D81" s="80" t="str">
        <f ca="1">IF($B81="","",INDIRECT("減額一覧!G"&amp;$P81))</f>
        <v>渡部　弘道</v>
      </c>
      <c r="E81" s="19">
        <f ca="1">IF(B81="","",INDIRECT("減額一覧!H"&amp;P81))</f>
        <v>20</v>
      </c>
      <c r="F81" s="19">
        <f ca="1">IF($B81="","",INDIRECT("減額一覧!AN"&amp;P81))</f>
        <v>11</v>
      </c>
      <c r="G81" s="20">
        <f ca="1">IF($B81="","",INDIRECT("減額一覧!AO"&amp;P81))</f>
        <v>2420</v>
      </c>
      <c r="H81" s="20">
        <f ca="1">IF($B81="","",INDIRECT("減額一覧!AP"&amp;P81))</f>
        <v>1501</v>
      </c>
      <c r="I81" s="32">
        <f ca="1">IF(B81="","",IF(INDIRECT("減額一覧!BN"&amp;P81)=0.08,0.08,0.1))</f>
        <v>0.1</v>
      </c>
      <c r="J81" s="52"/>
      <c r="K81" s="95" t="str">
        <f t="shared" ca="1" si="15"/>
        <v/>
      </c>
      <c r="L81" s="58" t="str">
        <f t="shared" ca="1" si="108"/>
        <v/>
      </c>
      <c r="N81" s="113" t="str">
        <f t="shared" ca="1" si="129"/>
        <v>市内</v>
      </c>
      <c r="O81" s="114">
        <f t="shared" ref="O81" ca="1" si="133">IF(B81="","",IF(INDIRECT("減額一覧!BN"&amp;P81)=0.08,0.08,0.1))</f>
        <v>0.1</v>
      </c>
      <c r="P81" s="38">
        <v>18</v>
      </c>
      <c r="Q81" s="38">
        <f t="shared" ca="1" si="131"/>
        <v>1</v>
      </c>
      <c r="R81" s="38">
        <f t="shared" ca="1" si="131"/>
        <v>1</v>
      </c>
      <c r="S81" s="66" t="str">
        <f t="shared" ca="1" si="112"/>
        <v>677</v>
      </c>
      <c r="T81" s="105" t="str">
        <f t="shared" ca="1" si="113"/>
        <v/>
      </c>
    </row>
    <row r="82" spans="1:20" hidden="1">
      <c r="A82">
        <f ca="1">IF(B82="","",INDIRECT("減額一覧!B"&amp;$P82))</f>
        <v>241</v>
      </c>
      <c r="B82" s="61">
        <f ca="1">IF(INDIRECT("減額一覧!BD"&amp;P82)=1,INDIRECT("減額一覧!AQ"&amp;P82),"")</f>
        <v>207</v>
      </c>
      <c r="C82" s="45">
        <f ca="1">IF(B82="","",INDIRECT("減額一覧!C"&amp;$P82))</f>
        <v>677113000</v>
      </c>
      <c r="D82" s="79" t="str">
        <f ca="1">IF($B82="","",INDIRECT("減額一覧!G"&amp;$P82))</f>
        <v>渡部　弘道</v>
      </c>
      <c r="E82" s="19">
        <f ca="1">IF(B82="","",INDIRECT("減額一覧!H"&amp;P82))</f>
        <v>20</v>
      </c>
      <c r="F82" s="19">
        <f ca="1">IF($B82="","",INDIRECT("減額一覧!AX"&amp;P82))</f>
        <v>11</v>
      </c>
      <c r="G82" s="20">
        <f ca="1">IF($B82="","",INDIRECT("減額一覧!AY"&amp;P82))</f>
        <v>2420</v>
      </c>
      <c r="H82" s="20">
        <f ca="1">IF($B82="","",INDIRECT("減額一覧!AZ"&amp;P82))</f>
        <v>1501</v>
      </c>
      <c r="I82" s="32">
        <f ca="1">IF(B82="","",IF(INDIRECT("減額一覧!BO"&amp;P82)=0.08,0.08,0.1))</f>
        <v>0.1</v>
      </c>
      <c r="J82" s="52"/>
      <c r="K82" s="95" t="str">
        <f t="shared" ref="K82:K145" ca="1" si="134">IF(A82="","",IF(A82&gt;3000,"月ヶ瀬",IF(A82&gt;=2000,"都祁","")))</f>
        <v/>
      </c>
      <c r="L82" s="58" t="str">
        <f t="shared" ca="1" si="108"/>
        <v/>
      </c>
      <c r="N82" s="113" t="str">
        <f t="shared" ca="1" si="129"/>
        <v>市内</v>
      </c>
      <c r="O82" s="114">
        <f t="shared" ref="O82" ca="1" si="135">IF(B82="","",IF(INDIRECT("減額一覧!BO"&amp;P82)=0.08,0.08,0.1))</f>
        <v>0.1</v>
      </c>
      <c r="P82" s="38">
        <v>18</v>
      </c>
      <c r="Q82" s="38">
        <f t="shared" ca="1" si="131"/>
        <v>1</v>
      </c>
      <c r="R82" s="38">
        <f t="shared" ca="1" si="131"/>
        <v>1</v>
      </c>
      <c r="S82" s="66" t="str">
        <f t="shared" ca="1" si="112"/>
        <v>677</v>
      </c>
      <c r="T82" s="105" t="str">
        <f t="shared" ca="1" si="113"/>
        <v/>
      </c>
    </row>
    <row r="83" spans="1:20" ht="19.5" hidden="1" thickBot="1">
      <c r="B83" s="64"/>
      <c r="C83" s="41" t="str">
        <f>IF(B83="","",減額一覧!C79)</f>
        <v/>
      </c>
      <c r="D83" s="43"/>
      <c r="E83" s="21"/>
      <c r="F83" s="22" t="s">
        <v>69</v>
      </c>
      <c r="G83" s="23">
        <f t="shared" ref="G83:H83" si="136">SUBTOTAL(9,G79:G82)</f>
        <v>0</v>
      </c>
      <c r="H83" s="23">
        <f t="shared" si="136"/>
        <v>0</v>
      </c>
      <c r="I83" s="30"/>
      <c r="J83" s="53"/>
      <c r="K83" s="96" t="str">
        <f t="shared" si="134"/>
        <v/>
      </c>
      <c r="L83" s="59" t="str">
        <f t="shared" si="108"/>
        <v/>
      </c>
      <c r="N83" s="108" t="str">
        <f t="shared" ref="N83" si="137">IF(AND(G83=0,H83=0),"","小計")</f>
        <v/>
      </c>
      <c r="O83" s="108" t="str">
        <f t="shared" ref="O83" si="138">IF(AND(G83=0,H83=0),"","小計")</f>
        <v/>
      </c>
      <c r="P83" s="38"/>
      <c r="Q83" s="38"/>
      <c r="R83" s="38"/>
      <c r="S83" s="66" t="str">
        <f t="shared" si="112"/>
        <v/>
      </c>
      <c r="T83" s="105" t="str">
        <f t="shared" si="113"/>
        <v/>
      </c>
    </row>
    <row r="84" spans="1:20" hidden="1">
      <c r="A84">
        <f ca="1">IF(B84="","",INDIRECT("減額一覧!B"&amp;$P84))</f>
        <v>245</v>
      </c>
      <c r="B84" s="61">
        <f ca="1">IF(INDIRECT("減額一覧!BA"&amp;P84)=1,INDIRECT("減額一覧!M"&amp;P84),"")</f>
        <v>107</v>
      </c>
      <c r="C84" s="36">
        <f ca="1">IF(B84="","",INDIRECT("減額一覧!C"&amp;$P84))</f>
        <v>506224000</v>
      </c>
      <c r="D84" s="78" t="str">
        <f ca="1">IF($B84="","",INDIRECT("減額一覧!G"&amp;$P84))</f>
        <v>江頭　智恵子</v>
      </c>
      <c r="E84" s="19">
        <f ca="1">IF(B84="","",INDIRECT("減額一覧!H"&amp;P84))</f>
        <v>13</v>
      </c>
      <c r="F84" s="19">
        <f ca="1">IF($B84="","",INDIRECT("減額一覧!T"&amp;P84))</f>
        <v>13</v>
      </c>
      <c r="G84" s="20">
        <f ca="1">IF($B84="","",INDIRECT("減額一覧!U"&amp;P84))</f>
        <v>2808</v>
      </c>
      <c r="H84" s="20">
        <f ca="1">IF($B84="","",INDIRECT("減額一覧!V"&amp;P84))</f>
        <v>1508</v>
      </c>
      <c r="I84" s="32">
        <f ca="1">IF(B84="","",IF(INDIRECT("減額一覧!BL"&amp;P84)=0.08,0.08,0.1))</f>
        <v>0.08</v>
      </c>
      <c r="J84" s="51" t="s">
        <v>451</v>
      </c>
      <c r="K84" s="94" t="str">
        <f t="shared" ca="1" si="134"/>
        <v/>
      </c>
      <c r="L84" s="56" t="str">
        <f t="shared" ca="1" si="108"/>
        <v/>
      </c>
      <c r="N84" s="113" t="str">
        <f t="shared" ref="N84:N87" ca="1" si="139">IF(A84="","",IF(A84&gt;3000,"月ヶ瀬",IF(A84&gt;=2000,"都祁","市内")))</f>
        <v>市内</v>
      </c>
      <c r="O84" s="114">
        <f t="shared" ref="O84" ca="1" si="140">IF(B84="","",IF(INDIRECT("減額一覧!BL"&amp;P84)=0.08,0.08,0.1))</f>
        <v>0.08</v>
      </c>
      <c r="P84" s="38">
        <v>19</v>
      </c>
      <c r="Q84" s="38">
        <f t="shared" ref="Q84:R87" ca="1" si="141">IF(G84="","",IF(G84&gt;0,1,""))</f>
        <v>1</v>
      </c>
      <c r="R84" s="38">
        <f t="shared" ca="1" si="141"/>
        <v>1</v>
      </c>
      <c r="S84" s="66" t="str">
        <f t="shared" ca="1" si="112"/>
        <v>506</v>
      </c>
      <c r="T84" s="105" t="str">
        <f t="shared" ca="1" si="113"/>
        <v/>
      </c>
    </row>
    <row r="85" spans="1:20" hidden="1">
      <c r="A85">
        <f ca="1">IF(B85="","",INDIRECT("減額一覧!B"&amp;$P85))</f>
        <v>245</v>
      </c>
      <c r="B85" s="61">
        <f ca="1">IF(INDIRECT("減額一覧!BB"&amp;P85)=1,INDIRECT("減額一覧!W"&amp;P85),"")</f>
        <v>108</v>
      </c>
      <c r="C85" s="44">
        <f ca="1">IF(B85="","",INDIRECT("減額一覧!C"&amp;$P85))</f>
        <v>506224000</v>
      </c>
      <c r="D85" s="79" t="str">
        <f ca="1">IF($B85="","",INDIRECT("減額一覧!G"&amp;$P85))</f>
        <v>江頭　智恵子</v>
      </c>
      <c r="E85" s="19">
        <f ca="1">IF(B85="","",INDIRECT("減額一覧!H"&amp;P85))</f>
        <v>13</v>
      </c>
      <c r="F85" s="19">
        <f ca="1">IF($B85="","",INDIRECT("減額一覧!AD"&amp;P85))</f>
        <v>13</v>
      </c>
      <c r="G85" s="20">
        <f ca="1">IF($B85="","",INDIRECT("減額一覧!AE"&amp;P85))</f>
        <v>2808</v>
      </c>
      <c r="H85" s="20">
        <f ca="1">IF($B85="","",INDIRECT("減額一覧!AF"&amp;P85))</f>
        <v>1508</v>
      </c>
      <c r="I85" s="32">
        <f ca="1">IF(B85="","",IF(INDIRECT("減額一覧!BM"&amp;P85)=0.08,0.08,0.1))</f>
        <v>0.08</v>
      </c>
      <c r="J85" s="52"/>
      <c r="K85" s="95" t="str">
        <f t="shared" ca="1" si="134"/>
        <v/>
      </c>
      <c r="L85" s="58" t="str">
        <f t="shared" ca="1" si="108"/>
        <v/>
      </c>
      <c r="N85" s="113" t="str">
        <f t="shared" ca="1" si="139"/>
        <v>市内</v>
      </c>
      <c r="O85" s="114">
        <f t="shared" ref="O85" ca="1" si="142">IF(B85="","",IF(INDIRECT("減額一覧!BM"&amp;P85)=0.08,0.08,0.1))</f>
        <v>0.08</v>
      </c>
      <c r="P85" s="38">
        <v>19</v>
      </c>
      <c r="Q85" s="38">
        <f t="shared" ca="1" si="141"/>
        <v>1</v>
      </c>
      <c r="R85" s="38">
        <f t="shared" ca="1" si="141"/>
        <v>1</v>
      </c>
      <c r="S85" s="66" t="str">
        <f t="shared" ca="1" si="112"/>
        <v>506</v>
      </c>
      <c r="T85" s="105" t="str">
        <f t="shared" ca="1" si="113"/>
        <v/>
      </c>
    </row>
    <row r="86" spans="1:20" hidden="1">
      <c r="A86">
        <f ca="1">IF(B86="","",INDIRECT("減額一覧!B"&amp;$P86))</f>
        <v>245</v>
      </c>
      <c r="B86" s="61">
        <f ca="1">IF(INDIRECT("減額一覧!BC"&amp;P86)=1,INDIRECT("減額一覧!AG"&amp;P86),"")</f>
        <v>109</v>
      </c>
      <c r="C86" s="36">
        <f ca="1">IF(B86="","",INDIRECT("減額一覧!C"&amp;$P86))</f>
        <v>506224000</v>
      </c>
      <c r="D86" s="80" t="str">
        <f ca="1">IF($B86="","",INDIRECT("減額一覧!G"&amp;$P86))</f>
        <v>江頭　智恵子</v>
      </c>
      <c r="E86" s="19">
        <f ca="1">IF(B86="","",INDIRECT("減額一覧!H"&amp;P86))</f>
        <v>13</v>
      </c>
      <c r="F86" s="19">
        <f ca="1">IF($B86="","",INDIRECT("減額一覧!AN"&amp;P86))</f>
        <v>12</v>
      </c>
      <c r="G86" s="20">
        <f ca="1">IF($B86="","",INDIRECT("減額一覧!AO"&amp;P86))</f>
        <v>2592</v>
      </c>
      <c r="H86" s="20">
        <f ca="1">IF($B86="","",INDIRECT("減額一覧!AP"&amp;P86))</f>
        <v>1392</v>
      </c>
      <c r="I86" s="32">
        <f ca="1">IF(B86="","",IF(INDIRECT("減額一覧!BN"&amp;P86)=0.08,0.08,0.1))</f>
        <v>0.08</v>
      </c>
      <c r="J86" s="52"/>
      <c r="K86" s="95" t="str">
        <f t="shared" ca="1" si="134"/>
        <v/>
      </c>
      <c r="L86" s="58" t="str">
        <f t="shared" ca="1" si="108"/>
        <v/>
      </c>
      <c r="N86" s="113" t="str">
        <f t="shared" ca="1" si="139"/>
        <v>市内</v>
      </c>
      <c r="O86" s="114">
        <f t="shared" ref="O86" ca="1" si="143">IF(B86="","",IF(INDIRECT("減額一覧!BN"&amp;P86)=0.08,0.08,0.1))</f>
        <v>0.08</v>
      </c>
      <c r="P86" s="38">
        <v>19</v>
      </c>
      <c r="Q86" s="38">
        <f t="shared" ca="1" si="141"/>
        <v>1</v>
      </c>
      <c r="R86" s="38">
        <f t="shared" ca="1" si="141"/>
        <v>1</v>
      </c>
      <c r="S86" s="66" t="str">
        <f t="shared" ca="1" si="112"/>
        <v>506</v>
      </c>
      <c r="T86" s="105" t="str">
        <f t="shared" ca="1" si="113"/>
        <v/>
      </c>
    </row>
    <row r="87" spans="1:20" hidden="1">
      <c r="A87">
        <f ca="1">IF(B87="","",INDIRECT("減額一覧!B"&amp;$P87))</f>
        <v>245</v>
      </c>
      <c r="B87" s="61">
        <f ca="1">IF(INDIRECT("減額一覧!BD"&amp;P87)=1,INDIRECT("減額一覧!AQ"&amp;P87),"")</f>
        <v>110</v>
      </c>
      <c r="C87" s="45">
        <f ca="1">IF(B87="","",INDIRECT("減額一覧!C"&amp;$P87))</f>
        <v>506224000</v>
      </c>
      <c r="D87" s="79" t="str">
        <f ca="1">IF($B87="","",INDIRECT("減額一覧!G"&amp;$P87))</f>
        <v>江頭　智恵子</v>
      </c>
      <c r="E87" s="19">
        <f ca="1">IF(B87="","",INDIRECT("減額一覧!H"&amp;P87))</f>
        <v>13</v>
      </c>
      <c r="F87" s="19">
        <f ca="1">IF($B87="","",INDIRECT("減額一覧!AX"&amp;P87))</f>
        <v>12</v>
      </c>
      <c r="G87" s="20">
        <f ca="1">IF($B87="","",INDIRECT("減額一覧!AY"&amp;P87))</f>
        <v>2592</v>
      </c>
      <c r="H87" s="20">
        <f ca="1">IF($B87="","",INDIRECT("減額一覧!AZ"&amp;P87))</f>
        <v>1392</v>
      </c>
      <c r="I87" s="32">
        <f ca="1">IF(B87="","",IF(INDIRECT("減額一覧!BO"&amp;P87)=0.08,0.08,0.1))</f>
        <v>0.08</v>
      </c>
      <c r="J87" s="52"/>
      <c r="K87" s="95" t="str">
        <f t="shared" ca="1" si="134"/>
        <v/>
      </c>
      <c r="L87" s="58" t="str">
        <f t="shared" ca="1" si="108"/>
        <v/>
      </c>
      <c r="N87" s="113" t="str">
        <f t="shared" ca="1" si="139"/>
        <v>市内</v>
      </c>
      <c r="O87" s="114">
        <f t="shared" ref="O87" ca="1" si="144">IF(B87="","",IF(INDIRECT("減額一覧!BO"&amp;P87)=0.08,0.08,0.1))</f>
        <v>0.08</v>
      </c>
      <c r="P87" s="38">
        <v>19</v>
      </c>
      <c r="Q87" s="38">
        <f t="shared" ca="1" si="141"/>
        <v>1</v>
      </c>
      <c r="R87" s="38">
        <f t="shared" ca="1" si="141"/>
        <v>1</v>
      </c>
      <c r="S87" s="66" t="str">
        <f t="shared" ca="1" si="112"/>
        <v>506</v>
      </c>
      <c r="T87" s="105" t="str">
        <f t="shared" ca="1" si="113"/>
        <v/>
      </c>
    </row>
    <row r="88" spans="1:20" ht="19.5" hidden="1" thickBot="1">
      <c r="B88" s="64"/>
      <c r="C88" s="41" t="str">
        <f>IF(B88="","",減額一覧!C84)</f>
        <v/>
      </c>
      <c r="D88" s="43"/>
      <c r="E88" s="21"/>
      <c r="F88" s="22" t="s">
        <v>69</v>
      </c>
      <c r="G88" s="23">
        <f t="shared" ref="G88:H88" si="145">SUBTOTAL(9,G84:G87)</f>
        <v>0</v>
      </c>
      <c r="H88" s="23">
        <f t="shared" si="145"/>
        <v>0</v>
      </c>
      <c r="I88" s="30"/>
      <c r="J88" s="53"/>
      <c r="K88" s="96" t="str">
        <f t="shared" si="134"/>
        <v/>
      </c>
      <c r="L88" s="59" t="str">
        <f t="shared" si="108"/>
        <v/>
      </c>
      <c r="N88" s="108" t="str">
        <f t="shared" ref="N88" si="146">IF(AND(G88=0,H88=0),"","小計")</f>
        <v/>
      </c>
      <c r="O88" s="108" t="str">
        <f t="shared" ref="O88" si="147">IF(AND(G88=0,H88=0),"","小計")</f>
        <v/>
      </c>
      <c r="P88" s="38"/>
      <c r="Q88" s="38"/>
      <c r="R88" s="38"/>
      <c r="S88" s="66" t="str">
        <f t="shared" si="112"/>
        <v/>
      </c>
      <c r="T88" s="105" t="str">
        <f t="shared" si="113"/>
        <v/>
      </c>
    </row>
    <row r="89" spans="1:20" hidden="1">
      <c r="A89">
        <f ca="1">IF(B89="","",INDIRECT("減額一覧!B"&amp;$P89))</f>
        <v>246</v>
      </c>
      <c r="B89" s="61">
        <f ca="1">IF(INDIRECT("減額一覧!BA"&amp;P89)=1,INDIRECT("減額一覧!M"&amp;P89),"")</f>
        <v>111</v>
      </c>
      <c r="C89" s="36">
        <f ca="1">IF(B89="","",INDIRECT("減額一覧!C"&amp;$P89))</f>
        <v>556210500</v>
      </c>
      <c r="D89" s="78" t="str">
        <f ca="1">IF($B89="","",INDIRECT("減額一覧!G"&amp;$P89))</f>
        <v>元林　丈彦</v>
      </c>
      <c r="E89" s="19">
        <f ca="1">IF(B89="","",INDIRECT("減額一覧!H"&amp;P89))</f>
        <v>20</v>
      </c>
      <c r="F89" s="19">
        <f ca="1">IF($B89="","",INDIRECT("減額一覧!T"&amp;P89))</f>
        <v>1</v>
      </c>
      <c r="G89" s="20">
        <f ca="1">IF($B89="","",INDIRECT("減額一覧!U"&amp;P89))</f>
        <v>220</v>
      </c>
      <c r="H89" s="20">
        <f ca="1">IF($B89="","",INDIRECT("減額一覧!V"&amp;P89))</f>
        <v>118</v>
      </c>
      <c r="I89" s="32">
        <f ca="1">IF(B89="","",IF(INDIRECT("減額一覧!BL"&amp;P89)=0.08,0.08,0.1))</f>
        <v>0.1</v>
      </c>
      <c r="J89" s="51" t="s">
        <v>452</v>
      </c>
      <c r="K89" s="94" t="str">
        <f t="shared" ca="1" si="134"/>
        <v/>
      </c>
      <c r="L89" s="56" t="str">
        <f t="shared" ca="1" si="108"/>
        <v/>
      </c>
      <c r="N89" s="113" t="str">
        <f t="shared" ref="N89:N92" ca="1" si="148">IF(A89="","",IF(A89&gt;3000,"月ヶ瀬",IF(A89&gt;=2000,"都祁","市内")))</f>
        <v>市内</v>
      </c>
      <c r="O89" s="114">
        <f t="shared" ref="O89" ca="1" si="149">IF(B89="","",IF(INDIRECT("減額一覧!BL"&amp;P89)=0.08,0.08,0.1))</f>
        <v>0.1</v>
      </c>
      <c r="P89" s="38">
        <v>20</v>
      </c>
      <c r="Q89" s="38">
        <f t="shared" ref="Q89:R92" ca="1" si="150">IF(G89="","",IF(G89&gt;0,1,""))</f>
        <v>1</v>
      </c>
      <c r="R89" s="38">
        <f t="shared" ca="1" si="150"/>
        <v>1</v>
      </c>
      <c r="S89" s="66" t="str">
        <f t="shared" ca="1" si="112"/>
        <v>556</v>
      </c>
      <c r="T89" s="105" t="str">
        <f t="shared" ca="1" si="113"/>
        <v/>
      </c>
    </row>
    <row r="90" spans="1:20" hidden="1">
      <c r="A90">
        <f ca="1">IF(B90="","",INDIRECT("減額一覧!B"&amp;$P90))</f>
        <v>246</v>
      </c>
      <c r="B90" s="61">
        <f ca="1">IF(INDIRECT("減額一覧!BB"&amp;P90)=1,INDIRECT("減額一覧!W"&amp;P90),"")</f>
        <v>112</v>
      </c>
      <c r="C90" s="44">
        <f ca="1">IF(B90="","",INDIRECT("減額一覧!C"&amp;$P90))</f>
        <v>556210500</v>
      </c>
      <c r="D90" s="79" t="str">
        <f ca="1">IF($B90="","",INDIRECT("減額一覧!G"&amp;$P90))</f>
        <v>元林　丈彦</v>
      </c>
      <c r="E90" s="19">
        <f ca="1">IF(B90="","",INDIRECT("減額一覧!H"&amp;P90))</f>
        <v>20</v>
      </c>
      <c r="F90" s="19">
        <f ca="1">IF($B90="","",INDIRECT("減額一覧!AD"&amp;P90))</f>
        <v>1</v>
      </c>
      <c r="G90" s="20">
        <f ca="1">IF($B90="","",INDIRECT("減額一覧!AE"&amp;P90))</f>
        <v>220</v>
      </c>
      <c r="H90" s="20">
        <f ca="1">IF($B90="","",INDIRECT("減額一覧!AF"&amp;P90))</f>
        <v>118</v>
      </c>
      <c r="I90" s="32">
        <f ca="1">IF(B90="","",IF(INDIRECT("減額一覧!BM"&amp;P90)=0.08,0.08,0.1))</f>
        <v>0.1</v>
      </c>
      <c r="J90" s="52"/>
      <c r="K90" s="95" t="str">
        <f t="shared" ca="1" si="134"/>
        <v/>
      </c>
      <c r="L90" s="58" t="str">
        <f t="shared" ca="1" si="108"/>
        <v/>
      </c>
      <c r="N90" s="113" t="str">
        <f t="shared" ca="1" si="148"/>
        <v>市内</v>
      </c>
      <c r="O90" s="114">
        <f t="shared" ref="O90" ca="1" si="151">IF(B90="","",IF(INDIRECT("減額一覧!BM"&amp;P90)=0.08,0.08,0.1))</f>
        <v>0.1</v>
      </c>
      <c r="P90" s="38">
        <v>20</v>
      </c>
      <c r="Q90" s="38">
        <f t="shared" ca="1" si="150"/>
        <v>1</v>
      </c>
      <c r="R90" s="38">
        <f t="shared" ca="1" si="150"/>
        <v>1</v>
      </c>
      <c r="S90" s="66" t="str">
        <f t="shared" ca="1" si="112"/>
        <v>556</v>
      </c>
      <c r="T90" s="105" t="str">
        <f t="shared" ca="1" si="113"/>
        <v/>
      </c>
    </row>
    <row r="91" spans="1:20" hidden="1">
      <c r="A91">
        <f ca="1">IF(B91="","",INDIRECT("減額一覧!B"&amp;$P91))</f>
        <v>246</v>
      </c>
      <c r="B91" s="61">
        <f ca="1">IF(INDIRECT("減額一覧!BC"&amp;P91)=1,INDIRECT("減額一覧!AG"&amp;P91),"")</f>
        <v>201</v>
      </c>
      <c r="C91" s="36">
        <f ca="1">IF(B91="","",INDIRECT("減額一覧!C"&amp;$P91))</f>
        <v>556210500</v>
      </c>
      <c r="D91" s="80" t="str">
        <f ca="1">IF($B91="","",INDIRECT("減額一覧!G"&amp;$P91))</f>
        <v>元林　丈彦</v>
      </c>
      <c r="E91" s="19">
        <f ca="1">IF(B91="","",INDIRECT("減額一覧!H"&amp;P91))</f>
        <v>20</v>
      </c>
      <c r="F91" s="19">
        <f ca="1">IF($B91="","",INDIRECT("減額一覧!AN"&amp;P91))</f>
        <v>2</v>
      </c>
      <c r="G91" s="20">
        <f ca="1">IF($B91="","",INDIRECT("減額一覧!AO"&amp;P91))</f>
        <v>440</v>
      </c>
      <c r="H91" s="20">
        <f ca="1">IF($B91="","",INDIRECT("減額一覧!AP"&amp;P91))</f>
        <v>236</v>
      </c>
      <c r="I91" s="32">
        <f ca="1">IF(B91="","",IF(INDIRECT("減額一覧!BN"&amp;P91)=0.08,0.08,0.1))</f>
        <v>0.1</v>
      </c>
      <c r="J91" s="52"/>
      <c r="K91" s="95" t="str">
        <f t="shared" ca="1" si="134"/>
        <v/>
      </c>
      <c r="L91" s="58" t="str">
        <f t="shared" ca="1" si="108"/>
        <v/>
      </c>
      <c r="N91" s="113" t="str">
        <f t="shared" ca="1" si="148"/>
        <v>市内</v>
      </c>
      <c r="O91" s="114">
        <f t="shared" ref="O91" ca="1" si="152">IF(B91="","",IF(INDIRECT("減額一覧!BN"&amp;P91)=0.08,0.08,0.1))</f>
        <v>0.1</v>
      </c>
      <c r="P91" s="38">
        <v>20</v>
      </c>
      <c r="Q91" s="38">
        <f t="shared" ca="1" si="150"/>
        <v>1</v>
      </c>
      <c r="R91" s="38">
        <f t="shared" ca="1" si="150"/>
        <v>1</v>
      </c>
      <c r="S91" s="66" t="str">
        <f t="shared" ca="1" si="112"/>
        <v>556</v>
      </c>
      <c r="T91" s="105" t="str">
        <f t="shared" ca="1" si="113"/>
        <v/>
      </c>
    </row>
    <row r="92" spans="1:20" hidden="1">
      <c r="A92">
        <f ca="1">IF(B92="","",INDIRECT("減額一覧!B"&amp;$P92))</f>
        <v>246</v>
      </c>
      <c r="B92" s="61">
        <f ca="1">IF(INDIRECT("減額一覧!BD"&amp;P92)=1,INDIRECT("減額一覧!AQ"&amp;P92),"")</f>
        <v>202</v>
      </c>
      <c r="C92" s="45">
        <f ca="1">IF(B92="","",INDIRECT("減額一覧!C"&amp;$P92))</f>
        <v>556210500</v>
      </c>
      <c r="D92" s="79" t="str">
        <f ca="1">IF($B92="","",INDIRECT("減額一覧!G"&amp;$P92))</f>
        <v>元林　丈彦</v>
      </c>
      <c r="E92" s="19">
        <f ca="1">IF(B92="","",INDIRECT("減額一覧!H"&amp;P92))</f>
        <v>20</v>
      </c>
      <c r="F92" s="19">
        <f ca="1">IF($B92="","",INDIRECT("減額一覧!AX"&amp;P92))</f>
        <v>2</v>
      </c>
      <c r="G92" s="20">
        <f ca="1">IF($B92="","",INDIRECT("減額一覧!AY"&amp;P92))</f>
        <v>440</v>
      </c>
      <c r="H92" s="20">
        <f ca="1">IF($B92="","",INDIRECT("減額一覧!AZ"&amp;P92))</f>
        <v>236</v>
      </c>
      <c r="I92" s="32">
        <f ca="1">IF(B92="","",IF(INDIRECT("減額一覧!BO"&amp;P92)=0.08,0.08,0.1))</f>
        <v>0.1</v>
      </c>
      <c r="J92" s="52"/>
      <c r="K92" s="95" t="str">
        <f t="shared" ca="1" si="134"/>
        <v/>
      </c>
      <c r="L92" s="58" t="str">
        <f t="shared" ca="1" si="108"/>
        <v/>
      </c>
      <c r="N92" s="113" t="str">
        <f t="shared" ca="1" si="148"/>
        <v>市内</v>
      </c>
      <c r="O92" s="114">
        <f t="shared" ref="O92" ca="1" si="153">IF(B92="","",IF(INDIRECT("減額一覧!BO"&amp;P92)=0.08,0.08,0.1))</f>
        <v>0.1</v>
      </c>
      <c r="P92" s="38">
        <v>20</v>
      </c>
      <c r="Q92" s="38">
        <f t="shared" ca="1" si="150"/>
        <v>1</v>
      </c>
      <c r="R92" s="38">
        <f t="shared" ca="1" si="150"/>
        <v>1</v>
      </c>
      <c r="S92" s="66" t="str">
        <f t="shared" ca="1" si="112"/>
        <v>556</v>
      </c>
      <c r="T92" s="105" t="str">
        <f t="shared" ca="1" si="113"/>
        <v/>
      </c>
    </row>
    <row r="93" spans="1:20" ht="19.5" hidden="1" thickBot="1">
      <c r="B93" s="64"/>
      <c r="C93" s="41" t="str">
        <f>IF(B93="","",減額一覧!C89)</f>
        <v/>
      </c>
      <c r="D93" s="43"/>
      <c r="E93" s="21"/>
      <c r="F93" s="22" t="s">
        <v>69</v>
      </c>
      <c r="G93" s="23">
        <f t="shared" ref="G93:H93" si="154">SUBTOTAL(9,G89:G92)</f>
        <v>0</v>
      </c>
      <c r="H93" s="23">
        <f t="shared" si="154"/>
        <v>0</v>
      </c>
      <c r="I93" s="30"/>
      <c r="J93" s="53"/>
      <c r="K93" s="96" t="str">
        <f t="shared" si="134"/>
        <v/>
      </c>
      <c r="L93" s="59" t="str">
        <f t="shared" si="108"/>
        <v/>
      </c>
      <c r="N93" s="108" t="str">
        <f t="shared" ref="N93" si="155">IF(AND(G93=0,H93=0),"","小計")</f>
        <v/>
      </c>
      <c r="O93" s="108" t="str">
        <f t="shared" ref="O93" si="156">IF(AND(G93=0,H93=0),"","小計")</f>
        <v/>
      </c>
      <c r="P93" s="38"/>
      <c r="Q93" s="38"/>
      <c r="R93" s="38"/>
      <c r="S93" s="66" t="str">
        <f t="shared" si="112"/>
        <v/>
      </c>
      <c r="T93" s="105" t="str">
        <f t="shared" si="113"/>
        <v/>
      </c>
    </row>
    <row r="94" spans="1:20" hidden="1">
      <c r="A94">
        <f ca="1">IF(B94="","",INDIRECT("減額一覧!B"&amp;$P94))</f>
        <v>248</v>
      </c>
      <c r="B94" s="61">
        <f ca="1">IF(INDIRECT("減額一覧!BA"&amp;P94)=1,INDIRECT("減額一覧!M"&amp;P94),"")</f>
        <v>204</v>
      </c>
      <c r="C94" s="36">
        <f ca="1">IF(B94="","",INDIRECT("減額一覧!C"&amp;$P94))</f>
        <v>803131000</v>
      </c>
      <c r="D94" s="78" t="str">
        <f ca="1">IF($B94="","",INDIRECT("減額一覧!G"&amp;$P94))</f>
        <v>谷崎　庄治</v>
      </c>
      <c r="E94" s="19">
        <f ca="1">IF(B94="","",INDIRECT("減額一覧!H"&amp;P94))</f>
        <v>20</v>
      </c>
      <c r="F94" s="19">
        <f ca="1">IF($B94="","",INDIRECT("減額一覧!T"&amp;P94))</f>
        <v>3</v>
      </c>
      <c r="G94" s="20">
        <f ca="1">IF($B94="","",INDIRECT("減額一覧!U"&amp;P94))</f>
        <v>512</v>
      </c>
      <c r="H94" s="20">
        <f ca="1">IF($B94="","",INDIRECT("減額一覧!V"&amp;P94))</f>
        <v>354</v>
      </c>
      <c r="I94" s="32">
        <f ca="1">IF(B94="","",IF(INDIRECT("減額一覧!BL"&amp;P94)=0.08,0.08,0.1))</f>
        <v>0.1</v>
      </c>
      <c r="J94" s="51" t="s">
        <v>453</v>
      </c>
      <c r="K94" s="94" t="str">
        <f t="shared" ca="1" si="134"/>
        <v/>
      </c>
      <c r="L94" s="56" t="str">
        <f t="shared" ca="1" si="108"/>
        <v/>
      </c>
      <c r="N94" s="113" t="str">
        <f t="shared" ref="N94:N97" ca="1" si="157">IF(A94="","",IF(A94&gt;3000,"月ヶ瀬",IF(A94&gt;=2000,"都祁","市内")))</f>
        <v>市内</v>
      </c>
      <c r="O94" s="114">
        <f t="shared" ref="O94" ca="1" si="158">IF(B94="","",IF(INDIRECT("減額一覧!BL"&amp;P94)=0.08,0.08,0.1))</f>
        <v>0.1</v>
      </c>
      <c r="P94" s="38">
        <v>21</v>
      </c>
      <c r="Q94" s="38">
        <f t="shared" ref="Q94:R97" ca="1" si="159">IF(G94="","",IF(G94&gt;0,1,""))</f>
        <v>1</v>
      </c>
      <c r="R94" s="38">
        <f t="shared" ca="1" si="159"/>
        <v>1</v>
      </c>
      <c r="S94" s="66" t="str">
        <f t="shared" ca="1" si="112"/>
        <v>803</v>
      </c>
      <c r="T94" s="105" t="str">
        <f t="shared" ca="1" si="113"/>
        <v/>
      </c>
    </row>
    <row r="95" spans="1:20" hidden="1">
      <c r="A95">
        <f ca="1">IF(B95="","",INDIRECT("減額一覧!B"&amp;$P95))</f>
        <v>248</v>
      </c>
      <c r="B95" s="61">
        <f ca="1">IF(INDIRECT("減額一覧!BB"&amp;P95)=1,INDIRECT("減額一覧!W"&amp;P95),"")</f>
        <v>205</v>
      </c>
      <c r="C95" s="44">
        <f ca="1">IF(B95="","",INDIRECT("減額一覧!C"&amp;$P95))</f>
        <v>803131000</v>
      </c>
      <c r="D95" s="79" t="str">
        <f ca="1">IF($B95="","",INDIRECT("減額一覧!G"&amp;$P95))</f>
        <v>谷崎　庄治</v>
      </c>
      <c r="E95" s="19">
        <f ca="1">IF(B95="","",INDIRECT("減額一覧!H"&amp;P95))</f>
        <v>20</v>
      </c>
      <c r="F95" s="19">
        <f ca="1">IF($B95="","",INDIRECT("減額一覧!AD"&amp;P95))</f>
        <v>3</v>
      </c>
      <c r="G95" s="20">
        <f ca="1">IF($B95="","",INDIRECT("減額一覧!AE"&amp;P95))</f>
        <v>561</v>
      </c>
      <c r="H95" s="20">
        <f ca="1">IF($B95="","",INDIRECT("減額一覧!AF"&amp;P95))</f>
        <v>409</v>
      </c>
      <c r="I95" s="32">
        <f ca="1">IF(B95="","",IF(INDIRECT("減額一覧!BM"&amp;P95)=0.08,0.08,0.1))</f>
        <v>0.1</v>
      </c>
      <c r="J95" s="52"/>
      <c r="K95" s="95" t="str">
        <f t="shared" ca="1" si="134"/>
        <v/>
      </c>
      <c r="L95" s="58" t="str">
        <f t="shared" ca="1" si="108"/>
        <v/>
      </c>
      <c r="N95" s="113" t="str">
        <f t="shared" ca="1" si="157"/>
        <v>市内</v>
      </c>
      <c r="O95" s="114">
        <f t="shared" ref="O95" ca="1" si="160">IF(B95="","",IF(INDIRECT("減額一覧!BM"&amp;P95)=0.08,0.08,0.1))</f>
        <v>0.1</v>
      </c>
      <c r="P95" s="38">
        <v>21</v>
      </c>
      <c r="Q95" s="38">
        <f t="shared" ca="1" si="159"/>
        <v>1</v>
      </c>
      <c r="R95" s="38">
        <f t="shared" ca="1" si="159"/>
        <v>1</v>
      </c>
      <c r="S95" s="66" t="str">
        <f t="shared" ca="1" si="112"/>
        <v>803</v>
      </c>
      <c r="T95" s="105" t="str">
        <f t="shared" ca="1" si="113"/>
        <v/>
      </c>
    </row>
    <row r="96" spans="1:20" hidden="1">
      <c r="A96">
        <f ca="1">IF(B96="","",INDIRECT("減額一覧!B"&amp;$P96))</f>
        <v>248</v>
      </c>
      <c r="B96" s="61">
        <f ca="1">IF(INDIRECT("減額一覧!BC"&amp;P96)=1,INDIRECT("減額一覧!AG"&amp;P96),"")</f>
        <v>206</v>
      </c>
      <c r="C96" s="36">
        <f ca="1">IF(B96="","",INDIRECT("減額一覧!C"&amp;$P96))</f>
        <v>803131000</v>
      </c>
      <c r="D96" s="80" t="str">
        <f ca="1">IF($B96="","",INDIRECT("減額一覧!G"&amp;$P96))</f>
        <v>谷崎　庄治</v>
      </c>
      <c r="E96" s="19">
        <f ca="1">IF(B96="","",INDIRECT("減額一覧!H"&amp;P96))</f>
        <v>20</v>
      </c>
      <c r="F96" s="19">
        <f ca="1">IF($B96="","",INDIRECT("減額一覧!AN"&amp;P96))</f>
        <v>4</v>
      </c>
      <c r="G96" s="20">
        <f ca="1">IF($B96="","",INDIRECT("減額一覧!AO"&amp;P96))</f>
        <v>831</v>
      </c>
      <c r="H96" s="20">
        <f ca="1">IF($B96="","",INDIRECT("減額一覧!AP"&amp;P96))</f>
        <v>546</v>
      </c>
      <c r="I96" s="32">
        <f ca="1">IF(B96="","",IF(INDIRECT("減額一覧!BN"&amp;P96)=0.08,0.08,0.1))</f>
        <v>0.1</v>
      </c>
      <c r="J96" s="52"/>
      <c r="K96" s="95" t="str">
        <f t="shared" ca="1" si="134"/>
        <v/>
      </c>
      <c r="L96" s="58" t="str">
        <f t="shared" ca="1" si="108"/>
        <v/>
      </c>
      <c r="N96" s="113" t="str">
        <f t="shared" ca="1" si="157"/>
        <v>市内</v>
      </c>
      <c r="O96" s="114">
        <f t="shared" ref="O96" ca="1" si="161">IF(B96="","",IF(INDIRECT("減額一覧!BN"&amp;P96)=0.08,0.08,0.1))</f>
        <v>0.1</v>
      </c>
      <c r="P96" s="38">
        <v>21</v>
      </c>
      <c r="Q96" s="38">
        <f t="shared" ca="1" si="159"/>
        <v>1</v>
      </c>
      <c r="R96" s="38">
        <f t="shared" ca="1" si="159"/>
        <v>1</v>
      </c>
      <c r="S96" s="66" t="str">
        <f t="shared" ca="1" si="112"/>
        <v>803</v>
      </c>
      <c r="T96" s="105" t="str">
        <f t="shared" ca="1" si="113"/>
        <v/>
      </c>
    </row>
    <row r="97" spans="1:20" hidden="1">
      <c r="A97">
        <f ca="1">IF(B97="","",INDIRECT("減額一覧!B"&amp;$P97))</f>
        <v>248</v>
      </c>
      <c r="B97" s="61">
        <f ca="1">IF(INDIRECT("減額一覧!BD"&amp;P97)=1,INDIRECT("減額一覧!AQ"&amp;P97),"")</f>
        <v>207</v>
      </c>
      <c r="C97" s="45">
        <f ca="1">IF(B97="","",INDIRECT("減額一覧!C"&amp;$P97))</f>
        <v>803131000</v>
      </c>
      <c r="D97" s="79" t="str">
        <f ca="1">IF($B97="","",INDIRECT("減額一覧!G"&amp;$P97))</f>
        <v>谷崎　庄治</v>
      </c>
      <c r="E97" s="19">
        <f ca="1">IF(B97="","",INDIRECT("減額一覧!H"&amp;P97))</f>
        <v>20</v>
      </c>
      <c r="F97" s="19">
        <f ca="1">IF($B97="","",INDIRECT("減額一覧!AX"&amp;P97))</f>
        <v>5</v>
      </c>
      <c r="G97" s="20">
        <f ca="1">IF($B97="","",INDIRECT("減額一覧!AY"&amp;P97))</f>
        <v>1051</v>
      </c>
      <c r="H97" s="20">
        <f ca="1">IF($B97="","",INDIRECT("減額一覧!AZ"&amp;P97))</f>
        <v>682</v>
      </c>
      <c r="I97" s="32">
        <f ca="1">IF(B97="","",IF(INDIRECT("減額一覧!BO"&amp;P97)=0.08,0.08,0.1))</f>
        <v>0.1</v>
      </c>
      <c r="J97" s="52"/>
      <c r="K97" s="95" t="str">
        <f t="shared" ca="1" si="134"/>
        <v/>
      </c>
      <c r="L97" s="58" t="str">
        <f t="shared" ca="1" si="108"/>
        <v/>
      </c>
      <c r="N97" s="113" t="str">
        <f t="shared" ca="1" si="157"/>
        <v>市内</v>
      </c>
      <c r="O97" s="114">
        <f t="shared" ref="O97" ca="1" si="162">IF(B97="","",IF(INDIRECT("減額一覧!BO"&amp;P97)=0.08,0.08,0.1))</f>
        <v>0.1</v>
      </c>
      <c r="P97" s="38">
        <v>21</v>
      </c>
      <c r="Q97" s="38">
        <f t="shared" ca="1" si="159"/>
        <v>1</v>
      </c>
      <c r="R97" s="38">
        <f t="shared" ca="1" si="159"/>
        <v>1</v>
      </c>
      <c r="S97" s="66" t="str">
        <f t="shared" ca="1" si="112"/>
        <v>803</v>
      </c>
      <c r="T97" s="105" t="str">
        <f t="shared" ca="1" si="113"/>
        <v/>
      </c>
    </row>
    <row r="98" spans="1:20" ht="19.5" hidden="1" thickBot="1">
      <c r="B98" s="64"/>
      <c r="C98" s="41" t="str">
        <f>IF(B98="","",減額一覧!C94)</f>
        <v/>
      </c>
      <c r="D98" s="43"/>
      <c r="E98" s="21"/>
      <c r="F98" s="22" t="s">
        <v>69</v>
      </c>
      <c r="G98" s="23">
        <f t="shared" ref="G98:H98" si="163">SUBTOTAL(9,G94:G97)</f>
        <v>0</v>
      </c>
      <c r="H98" s="23">
        <f t="shared" si="163"/>
        <v>0</v>
      </c>
      <c r="I98" s="30"/>
      <c r="J98" s="53"/>
      <c r="K98" s="96" t="str">
        <f t="shared" si="134"/>
        <v/>
      </c>
      <c r="L98" s="59" t="str">
        <f t="shared" si="108"/>
        <v/>
      </c>
      <c r="N98" s="108" t="str">
        <f t="shared" ref="N98" si="164">IF(AND(G98=0,H98=0),"","小計")</f>
        <v/>
      </c>
      <c r="O98" s="108" t="str">
        <f t="shared" ref="O98" si="165">IF(AND(G98=0,H98=0),"","小計")</f>
        <v/>
      </c>
      <c r="P98" s="38"/>
      <c r="Q98" s="38"/>
      <c r="R98" s="38"/>
      <c r="S98" s="66" t="str">
        <f t="shared" si="112"/>
        <v/>
      </c>
      <c r="T98" s="105" t="str">
        <f t="shared" si="113"/>
        <v/>
      </c>
    </row>
    <row r="99" spans="1:20" hidden="1">
      <c r="A99">
        <f ca="1">IF(B99="","",INDIRECT("減額一覧!B"&amp;$P99))</f>
        <v>249</v>
      </c>
      <c r="B99" s="61">
        <f ca="1">IF(INDIRECT("減額一覧!BA"&amp;P99)=1,INDIRECT("減額一覧!M"&amp;P99),"")</f>
        <v>206</v>
      </c>
      <c r="C99" s="36">
        <f ca="1">IF(B99="","",INDIRECT("減額一覧!C"&amp;$P99))</f>
        <v>608203000</v>
      </c>
      <c r="D99" s="78" t="str">
        <f ca="1">IF($B99="","",INDIRECT("減額一覧!G"&amp;$P99))</f>
        <v>岩下　伸子</v>
      </c>
      <c r="E99" s="19">
        <f ca="1">IF(B99="","",INDIRECT("減額一覧!H"&amp;P99))</f>
        <v>13</v>
      </c>
      <c r="F99" s="19">
        <f ca="1">IF($B99="","",INDIRECT("減額一覧!T"&amp;P99))</f>
        <v>3</v>
      </c>
      <c r="G99" s="20">
        <f ca="1">IF($B99="","",INDIRECT("減額一覧!U"&amp;P99))</f>
        <v>511</v>
      </c>
      <c r="H99" s="20">
        <f ca="1">IF($B99="","",INDIRECT("減額一覧!V"&amp;P99))</f>
        <v>409</v>
      </c>
      <c r="I99" s="32">
        <f ca="1">IF(B99="","",IF(INDIRECT("減額一覧!BL"&amp;P99)=0.08,0.08,0.1))</f>
        <v>0.1</v>
      </c>
      <c r="J99" s="51" t="s">
        <v>454</v>
      </c>
      <c r="K99" s="94" t="str">
        <f t="shared" ca="1" si="134"/>
        <v/>
      </c>
      <c r="L99" s="56" t="str">
        <f t="shared" ca="1" si="108"/>
        <v/>
      </c>
      <c r="N99" s="113" t="str">
        <f t="shared" ref="N99:N102" ca="1" si="166">IF(A99="","",IF(A99&gt;3000,"月ヶ瀬",IF(A99&gt;=2000,"都祁","市内")))</f>
        <v>市内</v>
      </c>
      <c r="O99" s="114">
        <f t="shared" ref="O99" ca="1" si="167">IF(B99="","",IF(INDIRECT("減額一覧!BL"&amp;P99)=0.08,0.08,0.1))</f>
        <v>0.1</v>
      </c>
      <c r="P99" s="38">
        <v>22</v>
      </c>
      <c r="Q99" s="38">
        <f t="shared" ref="Q99:R102" ca="1" si="168">IF(G99="","",IF(G99&gt;0,1,""))</f>
        <v>1</v>
      </c>
      <c r="R99" s="38">
        <f t="shared" ca="1" si="168"/>
        <v>1</v>
      </c>
      <c r="S99" s="66" t="str">
        <f t="shared" ca="1" si="112"/>
        <v>608</v>
      </c>
      <c r="T99" s="105" t="str">
        <f t="shared" ca="1" si="113"/>
        <v/>
      </c>
    </row>
    <row r="100" spans="1:20" hidden="1">
      <c r="A100">
        <f ca="1">IF(B100="","",INDIRECT("減額一覧!B"&amp;$P100))</f>
        <v>249</v>
      </c>
      <c r="B100" s="61">
        <f ca="1">IF(INDIRECT("減額一覧!BB"&amp;P100)=1,INDIRECT("減額一覧!W"&amp;P100),"")</f>
        <v>207</v>
      </c>
      <c r="C100" s="44">
        <f ca="1">IF(B100="","",INDIRECT("減額一覧!C"&amp;$P100))</f>
        <v>608203000</v>
      </c>
      <c r="D100" s="79" t="str">
        <f ca="1">IF($B100="","",INDIRECT("減額一覧!G"&amp;$P100))</f>
        <v>岩下　伸子</v>
      </c>
      <c r="E100" s="19">
        <f ca="1">IF(B100="","",INDIRECT("減額一覧!H"&amp;P100))</f>
        <v>13</v>
      </c>
      <c r="F100" s="19">
        <f ca="1">IF($B100="","",INDIRECT("減額一覧!AD"&amp;P100))</f>
        <v>4</v>
      </c>
      <c r="G100" s="20">
        <f ca="1">IF($B100="","",INDIRECT("減額一覧!AE"&amp;P100))</f>
        <v>682</v>
      </c>
      <c r="H100" s="20">
        <f ca="1">IF($B100="","",INDIRECT("減額一覧!AF"&amp;P100))</f>
        <v>546</v>
      </c>
      <c r="I100" s="32">
        <f ca="1">IF(B100="","",IF(INDIRECT("減額一覧!BM"&amp;P100)=0.08,0.08,0.1))</f>
        <v>0.1</v>
      </c>
      <c r="J100" s="52"/>
      <c r="K100" s="95" t="str">
        <f t="shared" ca="1" si="134"/>
        <v/>
      </c>
      <c r="L100" s="58" t="str">
        <f t="shared" ca="1" si="108"/>
        <v/>
      </c>
      <c r="N100" s="113" t="str">
        <f t="shared" ca="1" si="166"/>
        <v>市内</v>
      </c>
      <c r="O100" s="114">
        <f t="shared" ref="O100" ca="1" si="169">IF(B100="","",IF(INDIRECT("減額一覧!BM"&amp;P100)=0.08,0.08,0.1))</f>
        <v>0.1</v>
      </c>
      <c r="P100" s="38">
        <v>22</v>
      </c>
      <c r="Q100" s="38">
        <f t="shared" ca="1" si="168"/>
        <v>1</v>
      </c>
      <c r="R100" s="38">
        <f t="shared" ca="1" si="168"/>
        <v>1</v>
      </c>
      <c r="S100" s="66" t="str">
        <f t="shared" ca="1" si="112"/>
        <v>608</v>
      </c>
      <c r="T100" s="105" t="str">
        <f t="shared" ca="1" si="113"/>
        <v/>
      </c>
    </row>
    <row r="101" spans="1:20" hidden="1">
      <c r="A101">
        <f ca="1">IF(B101="","",INDIRECT("減額一覧!B"&amp;$P101))</f>
        <v>249</v>
      </c>
      <c r="B101" s="61">
        <f ca="1">IF(INDIRECT("減額一覧!BC"&amp;P101)=1,INDIRECT("減額一覧!AG"&amp;P101),"")</f>
        <v>208</v>
      </c>
      <c r="C101" s="36">
        <f ca="1">IF(B101="","",INDIRECT("減額一覧!C"&amp;$P101))</f>
        <v>608203000</v>
      </c>
      <c r="D101" s="80" t="str">
        <f ca="1">IF($B101="","",INDIRECT("減額一覧!G"&amp;$P101))</f>
        <v>岩下　伸子</v>
      </c>
      <c r="E101" s="19">
        <f ca="1">IF(B101="","",INDIRECT("減額一覧!H"&amp;P101))</f>
        <v>13</v>
      </c>
      <c r="F101" s="19">
        <f ca="1">IF($B101="","",INDIRECT("減額一覧!AN"&amp;P101))</f>
        <v>1</v>
      </c>
      <c r="G101" s="20">
        <f ca="1">IF($B101="","",INDIRECT("減額一覧!AO"&amp;P101))</f>
        <v>170</v>
      </c>
      <c r="H101" s="20">
        <f ca="1">IF($B101="","",INDIRECT("減額一覧!AP"&amp;P101))</f>
        <v>137</v>
      </c>
      <c r="I101" s="32">
        <f ca="1">IF(B101="","",IF(INDIRECT("減額一覧!BN"&amp;P101)=0.08,0.08,0.1))</f>
        <v>0.1</v>
      </c>
      <c r="J101" s="52"/>
      <c r="K101" s="95" t="str">
        <f t="shared" ca="1" si="134"/>
        <v/>
      </c>
      <c r="L101" s="58" t="str">
        <f t="shared" ca="1" si="108"/>
        <v/>
      </c>
      <c r="N101" s="113" t="str">
        <f t="shared" ca="1" si="166"/>
        <v>市内</v>
      </c>
      <c r="O101" s="114">
        <f t="shared" ref="O101" ca="1" si="170">IF(B101="","",IF(INDIRECT("減額一覧!BN"&amp;P101)=0.08,0.08,0.1))</f>
        <v>0.1</v>
      </c>
      <c r="P101" s="38">
        <v>22</v>
      </c>
      <c r="Q101" s="38">
        <f t="shared" ca="1" si="168"/>
        <v>1</v>
      </c>
      <c r="R101" s="38">
        <f t="shared" ca="1" si="168"/>
        <v>1</v>
      </c>
      <c r="S101" s="66" t="str">
        <f t="shared" ca="1" si="112"/>
        <v>608</v>
      </c>
      <c r="T101" s="105" t="str">
        <f t="shared" ca="1" si="113"/>
        <v/>
      </c>
    </row>
    <row r="102" spans="1:20" hidden="1">
      <c r="A102" t="str">
        <f ca="1">IF(B102="","",INDIRECT("減額一覧!B"&amp;$P102))</f>
        <v/>
      </c>
      <c r="B102" s="61" t="str">
        <f ca="1">IF(INDIRECT("減額一覧!BD"&amp;P102)=1,INDIRECT("減額一覧!AQ"&amp;P102),"")</f>
        <v/>
      </c>
      <c r="C102" s="45" t="str">
        <f ca="1">IF(B102="","",INDIRECT("減額一覧!C"&amp;$P102))</f>
        <v/>
      </c>
      <c r="D102" s="79" t="str">
        <f ca="1">IF($B102="","",INDIRECT("減額一覧!G"&amp;$P102))</f>
        <v/>
      </c>
      <c r="E102" s="19" t="str">
        <f ca="1">IF(B102="","",INDIRECT("減額一覧!H"&amp;P102))</f>
        <v/>
      </c>
      <c r="F102" s="19" t="str">
        <f ca="1">IF($B102="","",INDIRECT("減額一覧!AX"&amp;P102))</f>
        <v/>
      </c>
      <c r="G102" s="20" t="str">
        <f ca="1">IF($B102="","",INDIRECT("減額一覧!AY"&amp;P102))</f>
        <v/>
      </c>
      <c r="H102" s="20" t="str">
        <f ca="1">IF($B102="","",INDIRECT("減額一覧!AZ"&amp;P102))</f>
        <v/>
      </c>
      <c r="I102" s="32" t="str">
        <f ca="1">IF(B102="","",IF(INDIRECT("減額一覧!BO"&amp;P102)=0.08,0.08,0.1))</f>
        <v/>
      </c>
      <c r="J102" s="52"/>
      <c r="K102" s="95" t="str">
        <f t="shared" ca="1" si="134"/>
        <v/>
      </c>
      <c r="L102" s="58" t="str">
        <f t="shared" ca="1" si="108"/>
        <v/>
      </c>
      <c r="N102" s="113" t="str">
        <f t="shared" ca="1" si="166"/>
        <v/>
      </c>
      <c r="O102" s="114" t="str">
        <f t="shared" ref="O102" ca="1" si="171">IF(B102="","",IF(INDIRECT("減額一覧!BO"&amp;P102)=0.08,0.08,0.1))</f>
        <v/>
      </c>
      <c r="P102" s="38">
        <v>22</v>
      </c>
      <c r="Q102" s="38" t="str">
        <f t="shared" ca="1" si="168"/>
        <v/>
      </c>
      <c r="R102" s="38" t="str">
        <f t="shared" ca="1" si="168"/>
        <v/>
      </c>
      <c r="S102" s="66" t="str">
        <f t="shared" ca="1" si="112"/>
        <v/>
      </c>
      <c r="T102" s="105" t="str">
        <f t="shared" ca="1" si="113"/>
        <v/>
      </c>
    </row>
    <row r="103" spans="1:20" ht="19.5" hidden="1" thickBot="1">
      <c r="B103" s="64"/>
      <c r="C103" s="41" t="str">
        <f>IF(B103="","",減額一覧!C99)</f>
        <v/>
      </c>
      <c r="D103" s="43"/>
      <c r="E103" s="21"/>
      <c r="F103" s="22" t="s">
        <v>69</v>
      </c>
      <c r="G103" s="23">
        <f t="shared" ref="G103:H103" si="172">SUBTOTAL(9,G99:G102)</f>
        <v>0</v>
      </c>
      <c r="H103" s="23">
        <f t="shared" si="172"/>
        <v>0</v>
      </c>
      <c r="I103" s="30"/>
      <c r="J103" s="53"/>
      <c r="K103" s="96" t="str">
        <f t="shared" si="134"/>
        <v/>
      </c>
      <c r="L103" s="59" t="str">
        <f t="shared" si="108"/>
        <v/>
      </c>
      <c r="N103" s="108" t="str">
        <f t="shared" ref="N103" si="173">IF(AND(G103=0,H103=0),"","小計")</f>
        <v/>
      </c>
      <c r="O103" s="108" t="str">
        <f t="shared" ref="O103" si="174">IF(AND(G103=0,H103=0),"","小計")</f>
        <v/>
      </c>
      <c r="P103" s="38"/>
      <c r="Q103" s="38"/>
      <c r="R103" s="38"/>
      <c r="S103" s="66" t="str">
        <f t="shared" si="112"/>
        <v/>
      </c>
      <c r="T103" s="105" t="str">
        <f t="shared" si="113"/>
        <v/>
      </c>
    </row>
    <row r="104" spans="1:20" hidden="1">
      <c r="A104">
        <f ca="1">IF(B104="","",INDIRECT("減額一覧!B"&amp;$P104))</f>
        <v>251</v>
      </c>
      <c r="B104" s="61">
        <f ca="1">IF(INDIRECT("減額一覧!BA"&amp;P104)=1,INDIRECT("減額一覧!M"&amp;P104),"")</f>
        <v>206</v>
      </c>
      <c r="C104" s="36">
        <f ca="1">IF(B104="","",INDIRECT("減額一覧!C"&amp;$P104))</f>
        <v>247081000</v>
      </c>
      <c r="D104" s="78" t="str">
        <f ca="1">IF($B104="","",INDIRECT("減額一覧!G"&amp;$P104))</f>
        <v>稲葉　晋一</v>
      </c>
      <c r="E104" s="19">
        <f ca="1">IF(B104="","",INDIRECT("減額一覧!H"&amp;P104))</f>
        <v>13</v>
      </c>
      <c r="F104" s="19">
        <f ca="1">IF($B104="","",INDIRECT("減額一覧!T"&amp;P104))</f>
        <v>32</v>
      </c>
      <c r="G104" s="20">
        <f ca="1">IF($B104="","",INDIRECT("減額一覧!U"&amp;P104))</f>
        <v>6325</v>
      </c>
      <c r="H104" s="20">
        <f ca="1">IF($B104="","",INDIRECT("減額一覧!V"&amp;P104))</f>
        <v>0</v>
      </c>
      <c r="I104" s="32">
        <f ca="1">IF(B104="","",IF(INDIRECT("減額一覧!BL"&amp;P104)=0.08,0.08,0.1))</f>
        <v>0.1</v>
      </c>
      <c r="J104" s="51" t="s">
        <v>518</v>
      </c>
      <c r="K104" s="94" t="str">
        <f t="shared" ca="1" si="134"/>
        <v/>
      </c>
      <c r="L104" s="56" t="str">
        <f t="shared" ca="1" si="108"/>
        <v/>
      </c>
      <c r="N104" s="113" t="str">
        <f t="shared" ref="N104:N107" ca="1" si="175">IF(A104="","",IF(A104&gt;3000,"月ヶ瀬",IF(A104&gt;=2000,"都祁","市内")))</f>
        <v>市内</v>
      </c>
      <c r="O104" s="114">
        <f t="shared" ref="O104" ca="1" si="176">IF(B104="","",IF(INDIRECT("減額一覧!BL"&amp;P104)=0.08,0.08,0.1))</f>
        <v>0.1</v>
      </c>
      <c r="P104" s="38">
        <v>23</v>
      </c>
      <c r="Q104" s="38">
        <f t="shared" ref="Q104:R107" ca="1" si="177">IF(G104="","",IF(G104&gt;0,1,""))</f>
        <v>1</v>
      </c>
      <c r="R104" s="38" t="str">
        <f t="shared" ca="1" si="177"/>
        <v/>
      </c>
      <c r="S104" s="66" t="str">
        <f t="shared" ca="1" si="112"/>
        <v>247</v>
      </c>
      <c r="T104" s="105" t="str">
        <f t="shared" ca="1" si="113"/>
        <v/>
      </c>
    </row>
    <row r="105" spans="1:20" hidden="1">
      <c r="A105">
        <f ca="1">IF(B105="","",INDIRECT("減額一覧!B"&amp;$P105))</f>
        <v>251</v>
      </c>
      <c r="B105" s="61">
        <f ca="1">IF(INDIRECT("減額一覧!BB"&amp;P105)=1,INDIRECT("減額一覧!W"&amp;P105),"")</f>
        <v>207</v>
      </c>
      <c r="C105" s="44">
        <f ca="1">IF(B105="","",INDIRECT("減額一覧!C"&amp;$P105))</f>
        <v>247081000</v>
      </c>
      <c r="D105" s="79" t="str">
        <f ca="1">IF($B105="","",INDIRECT("減額一覧!G"&amp;$P105))</f>
        <v>稲葉　晋一</v>
      </c>
      <c r="E105" s="19">
        <f ca="1">IF(B105="","",INDIRECT("減額一覧!H"&amp;P105))</f>
        <v>13</v>
      </c>
      <c r="F105" s="19">
        <f ca="1">IF($B105="","",INDIRECT("減額一覧!AD"&amp;P105))</f>
        <v>32</v>
      </c>
      <c r="G105" s="20">
        <f ca="1">IF($B105="","",INDIRECT("減額一覧!AE"&amp;P105))</f>
        <v>6325</v>
      </c>
      <c r="H105" s="20">
        <f ca="1">IF($B105="","",INDIRECT("減額一覧!AF"&amp;P105))</f>
        <v>0</v>
      </c>
      <c r="I105" s="32">
        <f ca="1">IF(B105="","",IF(INDIRECT("減額一覧!BM"&amp;P105)=0.08,0.08,0.1))</f>
        <v>0.1</v>
      </c>
      <c r="J105" s="52"/>
      <c r="K105" s="95" t="str">
        <f t="shared" ca="1" si="134"/>
        <v/>
      </c>
      <c r="L105" s="58" t="str">
        <f t="shared" ca="1" si="108"/>
        <v/>
      </c>
      <c r="N105" s="113" t="str">
        <f t="shared" ca="1" si="175"/>
        <v>市内</v>
      </c>
      <c r="O105" s="114">
        <f t="shared" ref="O105" ca="1" si="178">IF(B105="","",IF(INDIRECT("減額一覧!BM"&amp;P105)=0.08,0.08,0.1))</f>
        <v>0.1</v>
      </c>
      <c r="P105" s="38">
        <v>23</v>
      </c>
      <c r="Q105" s="38">
        <f t="shared" ca="1" si="177"/>
        <v>1</v>
      </c>
      <c r="R105" s="38" t="str">
        <f t="shared" ca="1" si="177"/>
        <v/>
      </c>
      <c r="S105" s="66" t="str">
        <f t="shared" ca="1" si="112"/>
        <v>247</v>
      </c>
      <c r="T105" s="105" t="str">
        <f t="shared" ca="1" si="113"/>
        <v/>
      </c>
    </row>
    <row r="106" spans="1:20" hidden="1">
      <c r="A106" t="str">
        <f ca="1">IF(B106="","",INDIRECT("減額一覧!B"&amp;$P106))</f>
        <v/>
      </c>
      <c r="B106" s="61" t="str">
        <f ca="1">IF(INDIRECT("減額一覧!BC"&amp;P106)=1,INDIRECT("減額一覧!AG"&amp;P106),"")</f>
        <v/>
      </c>
      <c r="C106" s="36" t="str">
        <f ca="1">IF(B106="","",INDIRECT("減額一覧!C"&amp;$P106))</f>
        <v/>
      </c>
      <c r="D106" s="80" t="str">
        <f ca="1">IF($B106="","",INDIRECT("減額一覧!G"&amp;$P106))</f>
        <v/>
      </c>
      <c r="E106" s="19" t="str">
        <f ca="1">IF(B106="","",INDIRECT("減額一覧!H"&amp;P106))</f>
        <v/>
      </c>
      <c r="F106" s="19" t="str">
        <f ca="1">IF($B106="","",INDIRECT("減額一覧!AN"&amp;P106))</f>
        <v/>
      </c>
      <c r="G106" s="20" t="str">
        <f ca="1">IF($B106="","",INDIRECT("減額一覧!AO"&amp;P106))</f>
        <v/>
      </c>
      <c r="H106" s="20" t="str">
        <f ca="1">IF($B106="","",INDIRECT("減額一覧!AP"&amp;P106))</f>
        <v/>
      </c>
      <c r="I106" s="32" t="str">
        <f ca="1">IF(B106="","",IF(INDIRECT("減額一覧!BN"&amp;P106)=0.08,0.08,0.1))</f>
        <v/>
      </c>
      <c r="J106" s="52"/>
      <c r="K106" s="95" t="str">
        <f t="shared" ca="1" si="134"/>
        <v/>
      </c>
      <c r="L106" s="58" t="str">
        <f t="shared" ca="1" si="108"/>
        <v/>
      </c>
      <c r="N106" s="113" t="str">
        <f t="shared" ca="1" si="175"/>
        <v/>
      </c>
      <c r="O106" s="114" t="str">
        <f t="shared" ref="O106" ca="1" si="179">IF(B106="","",IF(INDIRECT("減額一覧!BN"&amp;P106)=0.08,0.08,0.1))</f>
        <v/>
      </c>
      <c r="P106" s="38">
        <v>23</v>
      </c>
      <c r="Q106" s="38" t="str">
        <f t="shared" ca="1" si="177"/>
        <v/>
      </c>
      <c r="R106" s="38" t="str">
        <f t="shared" ca="1" si="177"/>
        <v/>
      </c>
      <c r="S106" s="66" t="str">
        <f t="shared" ca="1" si="112"/>
        <v/>
      </c>
      <c r="T106" s="105" t="str">
        <f t="shared" ca="1" si="113"/>
        <v/>
      </c>
    </row>
    <row r="107" spans="1:20" hidden="1">
      <c r="A107" t="str">
        <f ca="1">IF(B107="","",INDIRECT("減額一覧!B"&amp;$P107))</f>
        <v/>
      </c>
      <c r="B107" s="61" t="str">
        <f ca="1">IF(INDIRECT("減額一覧!BD"&amp;P107)=1,INDIRECT("減額一覧!AQ"&amp;P107),"")</f>
        <v/>
      </c>
      <c r="C107" s="45" t="str">
        <f ca="1">IF(B107="","",INDIRECT("減額一覧!C"&amp;$P107))</f>
        <v/>
      </c>
      <c r="D107" s="79" t="str">
        <f ca="1">IF($B107="","",INDIRECT("減額一覧!G"&amp;$P107))</f>
        <v/>
      </c>
      <c r="E107" s="19" t="str">
        <f ca="1">IF(B107="","",INDIRECT("減額一覧!H"&amp;P107))</f>
        <v/>
      </c>
      <c r="F107" s="19" t="str">
        <f ca="1">IF($B107="","",INDIRECT("減額一覧!AX"&amp;P107))</f>
        <v/>
      </c>
      <c r="G107" s="20" t="str">
        <f ca="1">IF($B107="","",INDIRECT("減額一覧!AY"&amp;P107))</f>
        <v/>
      </c>
      <c r="H107" s="20" t="str">
        <f ca="1">IF($B107="","",INDIRECT("減額一覧!AZ"&amp;P107))</f>
        <v/>
      </c>
      <c r="I107" s="32" t="str">
        <f ca="1">IF(B107="","",IF(INDIRECT("減額一覧!BO"&amp;P107)=0.08,0.08,0.1))</f>
        <v/>
      </c>
      <c r="J107" s="52"/>
      <c r="K107" s="95" t="str">
        <f t="shared" ca="1" si="134"/>
        <v/>
      </c>
      <c r="L107" s="58" t="str">
        <f t="shared" ca="1" si="108"/>
        <v/>
      </c>
      <c r="N107" s="113" t="str">
        <f t="shared" ca="1" si="175"/>
        <v/>
      </c>
      <c r="O107" s="114" t="str">
        <f t="shared" ref="O107" ca="1" si="180">IF(B107="","",IF(INDIRECT("減額一覧!BO"&amp;P107)=0.08,0.08,0.1))</f>
        <v/>
      </c>
      <c r="P107" s="38">
        <v>23</v>
      </c>
      <c r="Q107" s="38" t="str">
        <f t="shared" ca="1" si="177"/>
        <v/>
      </c>
      <c r="R107" s="38" t="str">
        <f t="shared" ca="1" si="177"/>
        <v/>
      </c>
      <c r="S107" s="66" t="str">
        <f t="shared" ca="1" si="112"/>
        <v/>
      </c>
      <c r="T107" s="105" t="str">
        <f t="shared" ca="1" si="113"/>
        <v/>
      </c>
    </row>
    <row r="108" spans="1:20" ht="19.5" hidden="1" thickBot="1">
      <c r="B108" s="64"/>
      <c r="C108" s="41" t="str">
        <f>IF(B108="","",減額一覧!C104)</f>
        <v/>
      </c>
      <c r="D108" s="43"/>
      <c r="E108" s="21"/>
      <c r="F108" s="22" t="s">
        <v>69</v>
      </c>
      <c r="G108" s="23">
        <f t="shared" ref="G108:H108" si="181">SUBTOTAL(9,G104:G107)</f>
        <v>0</v>
      </c>
      <c r="H108" s="23">
        <f t="shared" si="181"/>
        <v>0</v>
      </c>
      <c r="I108" s="30"/>
      <c r="J108" s="53"/>
      <c r="K108" s="96" t="str">
        <f t="shared" si="134"/>
        <v/>
      </c>
      <c r="L108" s="59" t="str">
        <f t="shared" si="108"/>
        <v/>
      </c>
      <c r="N108" s="108" t="str">
        <f t="shared" ref="N108" si="182">IF(AND(G108=0,H108=0),"","小計")</f>
        <v/>
      </c>
      <c r="O108" s="108" t="str">
        <f t="shared" ref="O108" si="183">IF(AND(G108=0,H108=0),"","小計")</f>
        <v/>
      </c>
      <c r="P108" s="38"/>
      <c r="Q108" s="38"/>
      <c r="R108" s="38"/>
      <c r="S108" s="66" t="str">
        <f t="shared" si="112"/>
        <v/>
      </c>
      <c r="T108" s="105" t="str">
        <f t="shared" si="113"/>
        <v/>
      </c>
    </row>
    <row r="109" spans="1:20" hidden="1">
      <c r="A109">
        <f ca="1">IF(B109="","",INDIRECT("減額一覧!B"&amp;$P109))</f>
        <v>252</v>
      </c>
      <c r="B109" s="61">
        <f ca="1">IF(INDIRECT("減額一覧!BA"&amp;P109)=1,INDIRECT("減額一覧!M"&amp;P109),"")</f>
        <v>205</v>
      </c>
      <c r="C109" s="36">
        <f ca="1">IF(B109="","",INDIRECT("減額一覧!C"&amp;$P109))</f>
        <v>531159000</v>
      </c>
      <c r="D109" s="78" t="str">
        <f ca="1">IF($B109="","",INDIRECT("減額一覧!G"&amp;$P109))</f>
        <v>藤井　建蔵</v>
      </c>
      <c r="E109" s="19">
        <f ca="1">IF(B109="","",INDIRECT("減額一覧!H"&amp;P109))</f>
        <v>13</v>
      </c>
      <c r="F109" s="19">
        <f ca="1">IF($B109="","",INDIRECT("減額一覧!T"&amp;P109))</f>
        <v>2</v>
      </c>
      <c r="G109" s="20">
        <f ca="1">IF($B109="","",INDIRECT("減額一覧!U"&amp;P109))</f>
        <v>341</v>
      </c>
      <c r="H109" s="20">
        <f ca="1">IF($B109="","",INDIRECT("減額一覧!V"&amp;P109))</f>
        <v>273</v>
      </c>
      <c r="I109" s="32">
        <f ca="1">IF(B109="","",IF(INDIRECT("減額一覧!BL"&amp;P109)=0.08,0.08,0.1))</f>
        <v>0.1</v>
      </c>
      <c r="J109" s="51" t="s">
        <v>455</v>
      </c>
      <c r="K109" s="94" t="str">
        <f t="shared" ca="1" si="134"/>
        <v/>
      </c>
      <c r="L109" s="56" t="str">
        <f t="shared" ca="1" si="108"/>
        <v/>
      </c>
      <c r="N109" s="113" t="str">
        <f t="shared" ref="N109:N112" ca="1" si="184">IF(A109="","",IF(A109&gt;3000,"月ヶ瀬",IF(A109&gt;=2000,"都祁","市内")))</f>
        <v>市内</v>
      </c>
      <c r="O109" s="114">
        <f t="shared" ref="O109" ca="1" si="185">IF(B109="","",IF(INDIRECT("減額一覧!BL"&amp;P109)=0.08,0.08,0.1))</f>
        <v>0.1</v>
      </c>
      <c r="P109" s="38">
        <v>24</v>
      </c>
      <c r="Q109" s="38">
        <f t="shared" ref="Q109:R112" ca="1" si="186">IF(G109="","",IF(G109&gt;0,1,""))</f>
        <v>1</v>
      </c>
      <c r="R109" s="38">
        <f t="shared" ca="1" si="186"/>
        <v>1</v>
      </c>
      <c r="S109" s="66" t="str">
        <f t="shared" ca="1" si="112"/>
        <v>531</v>
      </c>
      <c r="T109" s="105" t="str">
        <f t="shared" ca="1" si="113"/>
        <v/>
      </c>
    </row>
    <row r="110" spans="1:20" hidden="1">
      <c r="A110">
        <f ca="1">IF(B110="","",INDIRECT("減額一覧!B"&amp;$P110))</f>
        <v>252</v>
      </c>
      <c r="B110" s="61">
        <f ca="1">IF(INDIRECT("減額一覧!BB"&amp;P110)=1,INDIRECT("減額一覧!W"&amp;P110),"")</f>
        <v>206</v>
      </c>
      <c r="C110" s="44">
        <f ca="1">IF(B110="","",INDIRECT("減額一覧!C"&amp;$P110))</f>
        <v>531159000</v>
      </c>
      <c r="D110" s="79" t="str">
        <f ca="1">IF($B110="","",INDIRECT("減額一覧!G"&amp;$P110))</f>
        <v>藤井　建蔵</v>
      </c>
      <c r="E110" s="19">
        <f ca="1">IF(B110="","",INDIRECT("減額一覧!H"&amp;P110))</f>
        <v>13</v>
      </c>
      <c r="F110" s="19">
        <f ca="1">IF($B110="","",INDIRECT("減額一覧!AD"&amp;P110))</f>
        <v>3</v>
      </c>
      <c r="G110" s="20">
        <f ca="1">IF($B110="","",INDIRECT("減額一覧!AE"&amp;P110))</f>
        <v>512</v>
      </c>
      <c r="H110" s="20">
        <f ca="1">IF($B110="","",INDIRECT("減額一覧!AF"&amp;P110))</f>
        <v>409</v>
      </c>
      <c r="I110" s="32">
        <f ca="1">IF(B110="","",IF(INDIRECT("減額一覧!BM"&amp;P110)=0.08,0.08,0.1))</f>
        <v>0.1</v>
      </c>
      <c r="J110" s="52"/>
      <c r="K110" s="95" t="str">
        <f t="shared" ca="1" si="134"/>
        <v/>
      </c>
      <c r="L110" s="58" t="str">
        <f t="shared" ca="1" si="108"/>
        <v/>
      </c>
      <c r="N110" s="113" t="str">
        <f t="shared" ca="1" si="184"/>
        <v>市内</v>
      </c>
      <c r="O110" s="114">
        <f t="shared" ref="O110" ca="1" si="187">IF(B110="","",IF(INDIRECT("減額一覧!BM"&amp;P110)=0.08,0.08,0.1))</f>
        <v>0.1</v>
      </c>
      <c r="P110" s="38">
        <v>24</v>
      </c>
      <c r="Q110" s="38">
        <f t="shared" ca="1" si="186"/>
        <v>1</v>
      </c>
      <c r="R110" s="38">
        <f t="shared" ca="1" si="186"/>
        <v>1</v>
      </c>
      <c r="S110" s="66" t="str">
        <f t="shared" ca="1" si="112"/>
        <v>531</v>
      </c>
      <c r="T110" s="105" t="str">
        <f t="shared" ca="1" si="113"/>
        <v/>
      </c>
    </row>
    <row r="111" spans="1:20" hidden="1">
      <c r="A111">
        <f ca="1">IF(B111="","",INDIRECT("減額一覧!B"&amp;$P111))</f>
        <v>252</v>
      </c>
      <c r="B111" s="61">
        <f ca="1">IF(INDIRECT("減額一覧!BC"&amp;P111)=1,INDIRECT("減額一覧!AG"&amp;P111),"")</f>
        <v>207</v>
      </c>
      <c r="C111" s="36">
        <f ca="1">IF(B111="","",INDIRECT("減額一覧!C"&amp;$P111))</f>
        <v>531159000</v>
      </c>
      <c r="D111" s="80" t="str">
        <f ca="1">IF($B111="","",INDIRECT("減額一覧!G"&amp;$P111))</f>
        <v>藤井　建蔵</v>
      </c>
      <c r="E111" s="19">
        <f ca="1">IF(B111="","",INDIRECT("減額一覧!H"&amp;P111))</f>
        <v>13</v>
      </c>
      <c r="F111" s="19">
        <f ca="1">IF($B111="","",INDIRECT("減額一覧!AN"&amp;P111))</f>
        <v>3</v>
      </c>
      <c r="G111" s="20">
        <f ca="1">IF($B111="","",INDIRECT("減額一覧!AO"&amp;P111))</f>
        <v>512</v>
      </c>
      <c r="H111" s="20">
        <f ca="1">IF($B111="","",INDIRECT("減額一覧!AP"&amp;P111))</f>
        <v>409</v>
      </c>
      <c r="I111" s="32">
        <f ca="1">IF(B111="","",IF(INDIRECT("減額一覧!BN"&amp;P111)=0.08,0.08,0.1))</f>
        <v>0.1</v>
      </c>
      <c r="J111" s="52"/>
      <c r="K111" s="95" t="str">
        <f t="shared" ca="1" si="134"/>
        <v/>
      </c>
      <c r="L111" s="58" t="str">
        <f t="shared" ca="1" si="108"/>
        <v/>
      </c>
      <c r="N111" s="113" t="str">
        <f t="shared" ca="1" si="184"/>
        <v>市内</v>
      </c>
      <c r="O111" s="114">
        <f t="shared" ref="O111" ca="1" si="188">IF(B111="","",IF(INDIRECT("減額一覧!BN"&amp;P111)=0.08,0.08,0.1))</f>
        <v>0.1</v>
      </c>
      <c r="P111" s="38">
        <v>24</v>
      </c>
      <c r="Q111" s="38">
        <f t="shared" ca="1" si="186"/>
        <v>1</v>
      </c>
      <c r="R111" s="38">
        <f t="shared" ca="1" si="186"/>
        <v>1</v>
      </c>
      <c r="S111" s="66" t="str">
        <f t="shared" ca="1" si="112"/>
        <v>531</v>
      </c>
      <c r="T111" s="105" t="str">
        <f t="shared" ca="1" si="113"/>
        <v/>
      </c>
    </row>
    <row r="112" spans="1:20" hidden="1">
      <c r="A112">
        <f ca="1">IF(B112="","",INDIRECT("減額一覧!B"&amp;$P112))</f>
        <v>252</v>
      </c>
      <c r="B112" s="61">
        <f ca="1">IF(INDIRECT("減額一覧!BD"&amp;P112)=1,INDIRECT("減額一覧!AQ"&amp;P112),"")</f>
        <v>208</v>
      </c>
      <c r="C112" s="45">
        <f ca="1">IF(B112="","",INDIRECT("減額一覧!C"&amp;$P112))</f>
        <v>531159000</v>
      </c>
      <c r="D112" s="79" t="str">
        <f ca="1">IF($B112="","",INDIRECT("減額一覧!G"&amp;$P112))</f>
        <v>藤井　建蔵</v>
      </c>
      <c r="E112" s="19">
        <f ca="1">IF(B112="","",INDIRECT("減額一覧!H"&amp;P112))</f>
        <v>13</v>
      </c>
      <c r="F112" s="19">
        <f ca="1">IF($B112="","",INDIRECT("減額一覧!AX"&amp;P112))</f>
        <v>3</v>
      </c>
      <c r="G112" s="20">
        <f ca="1">IF($B112="","",INDIRECT("減額一覧!AY"&amp;P112))</f>
        <v>512</v>
      </c>
      <c r="H112" s="20">
        <f ca="1">IF($B112="","",INDIRECT("減額一覧!AZ"&amp;P112))</f>
        <v>409</v>
      </c>
      <c r="I112" s="32">
        <f ca="1">IF(B112="","",IF(INDIRECT("減額一覧!BO"&amp;P112)=0.08,0.08,0.1))</f>
        <v>0.1</v>
      </c>
      <c r="J112" s="52"/>
      <c r="K112" s="95" t="str">
        <f t="shared" ca="1" si="134"/>
        <v/>
      </c>
      <c r="L112" s="58" t="str">
        <f t="shared" ca="1" si="108"/>
        <v/>
      </c>
      <c r="N112" s="113" t="str">
        <f t="shared" ca="1" si="184"/>
        <v>市内</v>
      </c>
      <c r="O112" s="114">
        <f t="shared" ref="O112" ca="1" si="189">IF(B112="","",IF(INDIRECT("減額一覧!BO"&amp;P112)=0.08,0.08,0.1))</f>
        <v>0.1</v>
      </c>
      <c r="P112" s="38">
        <v>24</v>
      </c>
      <c r="Q112" s="38">
        <f t="shared" ca="1" si="186"/>
        <v>1</v>
      </c>
      <c r="R112" s="38">
        <f t="shared" ca="1" si="186"/>
        <v>1</v>
      </c>
      <c r="S112" s="66" t="str">
        <f t="shared" ca="1" si="112"/>
        <v>531</v>
      </c>
      <c r="T112" s="105" t="str">
        <f t="shared" ca="1" si="113"/>
        <v/>
      </c>
    </row>
    <row r="113" spans="1:20" ht="19.5" hidden="1" thickBot="1">
      <c r="B113" s="64"/>
      <c r="C113" s="41" t="str">
        <f>IF(B113="","",減額一覧!C109)</f>
        <v/>
      </c>
      <c r="D113" s="43"/>
      <c r="E113" s="21"/>
      <c r="F113" s="22" t="s">
        <v>69</v>
      </c>
      <c r="G113" s="23">
        <f t="shared" ref="G113:H113" si="190">SUBTOTAL(9,G109:G112)</f>
        <v>0</v>
      </c>
      <c r="H113" s="23">
        <f t="shared" si="190"/>
        <v>0</v>
      </c>
      <c r="I113" s="30"/>
      <c r="J113" s="53"/>
      <c r="K113" s="96" t="str">
        <f t="shared" si="134"/>
        <v/>
      </c>
      <c r="L113" s="59" t="str">
        <f t="shared" si="108"/>
        <v/>
      </c>
      <c r="N113" s="108" t="str">
        <f t="shared" ref="N113" si="191">IF(AND(G113=0,H113=0),"","小計")</f>
        <v/>
      </c>
      <c r="O113" s="108" t="str">
        <f t="shared" ref="O113" si="192">IF(AND(G113=0,H113=0),"","小計")</f>
        <v/>
      </c>
      <c r="P113" s="38"/>
      <c r="Q113" s="38"/>
      <c r="R113" s="38"/>
      <c r="S113" s="66" t="str">
        <f t="shared" si="112"/>
        <v/>
      </c>
      <c r="T113" s="105" t="str">
        <f t="shared" si="113"/>
        <v/>
      </c>
    </row>
    <row r="114" spans="1:20" hidden="1">
      <c r="A114">
        <f ca="1">IF(B114="","",INDIRECT("減額一覧!B"&amp;$P114))</f>
        <v>253</v>
      </c>
      <c r="B114" s="61">
        <f ca="1">IF(INDIRECT("減額一覧!BA"&amp;P114)=1,INDIRECT("減額一覧!M"&amp;P114),"")</f>
        <v>206</v>
      </c>
      <c r="C114" s="36">
        <f ca="1">IF(B114="","",INDIRECT("減額一覧!C"&amp;$P114))</f>
        <v>361019000</v>
      </c>
      <c r="D114" s="78" t="str">
        <f ca="1">IF($B114="","",INDIRECT("減額一覧!G"&amp;$P114))</f>
        <v>牧田　菊江</v>
      </c>
      <c r="E114" s="19">
        <f ca="1">IF(B114="","",INDIRECT("減額一覧!H"&amp;P114))</f>
        <v>20</v>
      </c>
      <c r="F114" s="19">
        <f ca="1">IF($B114="","",INDIRECT("減額一覧!T"&amp;P114))</f>
        <v>17</v>
      </c>
      <c r="G114" s="20">
        <f ca="1">IF($B114="","",INDIRECT("減額一覧!U"&amp;P114))</f>
        <v>2585</v>
      </c>
      <c r="H114" s="20">
        <f ca="1">IF($B114="","",INDIRECT("減額一覧!V"&amp;P114))</f>
        <v>2319</v>
      </c>
      <c r="I114" s="32">
        <f ca="1">IF(B114="","",IF(INDIRECT("減額一覧!BL"&amp;P114)=0.08,0.08,0.1))</f>
        <v>0.1</v>
      </c>
      <c r="J114" s="51" t="s">
        <v>519</v>
      </c>
      <c r="K114" s="94" t="str">
        <f t="shared" ca="1" si="134"/>
        <v/>
      </c>
      <c r="L114" s="56" t="str">
        <f t="shared" ca="1" si="108"/>
        <v/>
      </c>
      <c r="N114" s="113" t="str">
        <f t="shared" ref="N114:N117" ca="1" si="193">IF(A114="","",IF(A114&gt;3000,"月ヶ瀬",IF(A114&gt;=2000,"都祁","市内")))</f>
        <v>市内</v>
      </c>
      <c r="O114" s="114">
        <f t="shared" ref="O114" ca="1" si="194">IF(B114="","",IF(INDIRECT("減額一覧!BL"&amp;P114)=0.08,0.08,0.1))</f>
        <v>0.1</v>
      </c>
      <c r="P114" s="38">
        <v>25</v>
      </c>
      <c r="Q114" s="38">
        <f t="shared" ref="Q114:R117" ca="1" si="195">IF(G114="","",IF(G114&gt;0,1,""))</f>
        <v>1</v>
      </c>
      <c r="R114" s="38">
        <f t="shared" ca="1" si="195"/>
        <v>1</v>
      </c>
      <c r="S114" s="66" t="str">
        <f t="shared" ca="1" si="112"/>
        <v>361</v>
      </c>
      <c r="T114" s="105" t="str">
        <f t="shared" ca="1" si="113"/>
        <v/>
      </c>
    </row>
    <row r="115" spans="1:20" hidden="1">
      <c r="A115">
        <f ca="1">IF(B115="","",INDIRECT("減額一覧!B"&amp;$P115))</f>
        <v>253</v>
      </c>
      <c r="B115" s="61">
        <f ca="1">IF(INDIRECT("減額一覧!BB"&amp;P115)=1,INDIRECT("減額一覧!W"&amp;P115),"")</f>
        <v>207</v>
      </c>
      <c r="C115" s="44">
        <f ca="1">IF(B115="","",INDIRECT("減額一覧!C"&amp;$P115))</f>
        <v>361019000</v>
      </c>
      <c r="D115" s="79" t="str">
        <f ca="1">IF($B115="","",INDIRECT("減額一覧!G"&amp;$P115))</f>
        <v>牧田　菊江</v>
      </c>
      <c r="E115" s="19">
        <f ca="1">IF(B115="","",INDIRECT("減額一覧!H"&amp;P115))</f>
        <v>20</v>
      </c>
      <c r="F115" s="19">
        <f ca="1">IF($B115="","",INDIRECT("減額一覧!AD"&amp;P115))</f>
        <v>17</v>
      </c>
      <c r="G115" s="20">
        <f ca="1">IF($B115="","",INDIRECT("減額一覧!AE"&amp;P115))</f>
        <v>3014</v>
      </c>
      <c r="H115" s="20">
        <f ca="1">IF($B115="","",INDIRECT("減額一覧!AF"&amp;P115))</f>
        <v>2319</v>
      </c>
      <c r="I115" s="32">
        <f ca="1">IF(B115="","",IF(INDIRECT("減額一覧!BM"&amp;P115)=0.08,0.08,0.1))</f>
        <v>0.1</v>
      </c>
      <c r="J115" s="52"/>
      <c r="K115" s="95" t="str">
        <f t="shared" ca="1" si="134"/>
        <v/>
      </c>
      <c r="L115" s="58" t="str">
        <f t="shared" ca="1" si="108"/>
        <v/>
      </c>
      <c r="N115" s="113" t="str">
        <f t="shared" ca="1" si="193"/>
        <v>市内</v>
      </c>
      <c r="O115" s="114">
        <f t="shared" ref="O115" ca="1" si="196">IF(B115="","",IF(INDIRECT("減額一覧!BM"&amp;P115)=0.08,0.08,0.1))</f>
        <v>0.1</v>
      </c>
      <c r="P115" s="38">
        <v>25</v>
      </c>
      <c r="Q115" s="38">
        <f t="shared" ca="1" si="195"/>
        <v>1</v>
      </c>
      <c r="R115" s="38">
        <f t="shared" ca="1" si="195"/>
        <v>1</v>
      </c>
      <c r="S115" s="66" t="str">
        <f t="shared" ca="1" si="112"/>
        <v>361</v>
      </c>
      <c r="T115" s="105" t="str">
        <f t="shared" ca="1" si="113"/>
        <v/>
      </c>
    </row>
    <row r="116" spans="1:20" hidden="1">
      <c r="A116" t="str">
        <f ca="1">IF(B116="","",INDIRECT("減額一覧!B"&amp;$P116))</f>
        <v/>
      </c>
      <c r="B116" s="61" t="str">
        <f ca="1">IF(INDIRECT("減額一覧!BC"&amp;P116)=1,INDIRECT("減額一覧!AG"&amp;P116),"")</f>
        <v/>
      </c>
      <c r="C116" s="36" t="str">
        <f ca="1">IF(B116="","",INDIRECT("減額一覧!C"&amp;$P116))</f>
        <v/>
      </c>
      <c r="D116" s="80" t="str">
        <f ca="1">IF($B116="","",INDIRECT("減額一覧!G"&amp;$P116))</f>
        <v/>
      </c>
      <c r="E116" s="19" t="str">
        <f ca="1">IF(B116="","",INDIRECT("減額一覧!H"&amp;P116))</f>
        <v/>
      </c>
      <c r="F116" s="19" t="str">
        <f ca="1">IF($B116="","",INDIRECT("減額一覧!AN"&amp;P116))</f>
        <v/>
      </c>
      <c r="G116" s="20" t="str">
        <f ca="1">IF($B116="","",INDIRECT("減額一覧!AO"&amp;P116))</f>
        <v/>
      </c>
      <c r="H116" s="20" t="str">
        <f ca="1">IF($B116="","",INDIRECT("減額一覧!AP"&amp;P116))</f>
        <v/>
      </c>
      <c r="I116" s="32" t="str">
        <f ca="1">IF(B116="","",IF(INDIRECT("減額一覧!BN"&amp;P116)=0.08,0.08,0.1))</f>
        <v/>
      </c>
      <c r="J116" s="52"/>
      <c r="K116" s="95" t="str">
        <f t="shared" ca="1" si="134"/>
        <v/>
      </c>
      <c r="L116" s="58" t="str">
        <f t="shared" ca="1" si="108"/>
        <v/>
      </c>
      <c r="N116" s="113" t="str">
        <f t="shared" ca="1" si="193"/>
        <v/>
      </c>
      <c r="O116" s="114" t="str">
        <f t="shared" ref="O116" ca="1" si="197">IF(B116="","",IF(INDIRECT("減額一覧!BN"&amp;P116)=0.08,0.08,0.1))</f>
        <v/>
      </c>
      <c r="P116" s="38">
        <v>25</v>
      </c>
      <c r="Q116" s="38" t="str">
        <f t="shared" ca="1" si="195"/>
        <v/>
      </c>
      <c r="R116" s="38" t="str">
        <f t="shared" ca="1" si="195"/>
        <v/>
      </c>
      <c r="S116" s="66" t="str">
        <f t="shared" ca="1" si="112"/>
        <v/>
      </c>
      <c r="T116" s="105" t="str">
        <f t="shared" ca="1" si="113"/>
        <v/>
      </c>
    </row>
    <row r="117" spans="1:20" hidden="1">
      <c r="A117" t="str">
        <f ca="1">IF(B117="","",INDIRECT("減額一覧!B"&amp;$P117))</f>
        <v/>
      </c>
      <c r="B117" s="61" t="str">
        <f ca="1">IF(INDIRECT("減額一覧!BD"&amp;P117)=1,INDIRECT("減額一覧!AQ"&amp;P117),"")</f>
        <v/>
      </c>
      <c r="C117" s="45" t="str">
        <f ca="1">IF(B117="","",INDIRECT("減額一覧!C"&amp;$P117))</f>
        <v/>
      </c>
      <c r="D117" s="79" t="str">
        <f ca="1">IF($B117="","",INDIRECT("減額一覧!G"&amp;$P117))</f>
        <v/>
      </c>
      <c r="E117" s="19" t="str">
        <f ca="1">IF(B117="","",INDIRECT("減額一覧!H"&amp;P117))</f>
        <v/>
      </c>
      <c r="F117" s="19" t="str">
        <f ca="1">IF($B117="","",INDIRECT("減額一覧!AX"&amp;P117))</f>
        <v/>
      </c>
      <c r="G117" s="20" t="str">
        <f ca="1">IF($B117="","",INDIRECT("減額一覧!AY"&amp;P117))</f>
        <v/>
      </c>
      <c r="H117" s="20" t="str">
        <f ca="1">IF($B117="","",INDIRECT("減額一覧!AZ"&amp;P117))</f>
        <v/>
      </c>
      <c r="I117" s="32" t="str">
        <f ca="1">IF(B117="","",IF(INDIRECT("減額一覧!BO"&amp;P117)=0.08,0.08,0.1))</f>
        <v/>
      </c>
      <c r="J117" s="52"/>
      <c r="K117" s="95" t="str">
        <f t="shared" ca="1" si="134"/>
        <v/>
      </c>
      <c r="L117" s="58" t="str">
        <f t="shared" ca="1" si="108"/>
        <v/>
      </c>
      <c r="N117" s="113" t="str">
        <f t="shared" ca="1" si="193"/>
        <v/>
      </c>
      <c r="O117" s="114" t="str">
        <f t="shared" ref="O117" ca="1" si="198">IF(B117="","",IF(INDIRECT("減額一覧!BO"&amp;P117)=0.08,0.08,0.1))</f>
        <v/>
      </c>
      <c r="P117" s="38">
        <v>25</v>
      </c>
      <c r="Q117" s="38" t="str">
        <f t="shared" ca="1" si="195"/>
        <v/>
      </c>
      <c r="R117" s="38" t="str">
        <f t="shared" ca="1" si="195"/>
        <v/>
      </c>
      <c r="S117" s="66" t="str">
        <f t="shared" ca="1" si="112"/>
        <v/>
      </c>
      <c r="T117" s="105" t="str">
        <f t="shared" ca="1" si="113"/>
        <v/>
      </c>
    </row>
    <row r="118" spans="1:20" ht="19.5" hidden="1" thickBot="1">
      <c r="B118" s="64"/>
      <c r="C118" s="41" t="str">
        <f>IF(B118="","",減額一覧!C114)</f>
        <v/>
      </c>
      <c r="D118" s="43"/>
      <c r="E118" s="21"/>
      <c r="F118" s="22" t="s">
        <v>69</v>
      </c>
      <c r="G118" s="23">
        <f t="shared" ref="G118:H118" si="199">SUBTOTAL(9,G114:G117)</f>
        <v>0</v>
      </c>
      <c r="H118" s="23">
        <f t="shared" si="199"/>
        <v>0</v>
      </c>
      <c r="I118" s="30"/>
      <c r="J118" s="53"/>
      <c r="K118" s="96" t="str">
        <f t="shared" si="134"/>
        <v/>
      </c>
      <c r="L118" s="59" t="str">
        <f t="shared" si="108"/>
        <v/>
      </c>
      <c r="N118" s="108" t="str">
        <f t="shared" ref="N118" si="200">IF(AND(G118=0,H118=0),"","小計")</f>
        <v/>
      </c>
      <c r="O118" s="108" t="str">
        <f t="shared" ref="O118" si="201">IF(AND(G118=0,H118=0),"","小計")</f>
        <v/>
      </c>
      <c r="P118" s="38"/>
      <c r="Q118" s="38"/>
      <c r="R118" s="38"/>
      <c r="S118" s="66" t="str">
        <f t="shared" si="112"/>
        <v/>
      </c>
      <c r="T118" s="105" t="str">
        <f t="shared" si="113"/>
        <v/>
      </c>
    </row>
    <row r="119" spans="1:20" hidden="1">
      <c r="A119">
        <f ca="1">IF(B119="","",INDIRECT("減額一覧!B"&amp;$P119))</f>
        <v>254</v>
      </c>
      <c r="B119" s="61">
        <f ca="1">IF(INDIRECT("減額一覧!BA"&amp;P119)=1,INDIRECT("減額一覧!M"&amp;P119),"")</f>
        <v>206</v>
      </c>
      <c r="C119" s="36">
        <f ca="1">IF(B119="","",INDIRECT("減額一覧!C"&amp;$P119))</f>
        <v>642127000</v>
      </c>
      <c r="D119" s="78" t="str">
        <f ca="1">IF($B119="","",INDIRECT("減額一覧!G"&amp;$P119))</f>
        <v>広岡　正夫</v>
      </c>
      <c r="E119" s="19">
        <f ca="1">IF(B119="","",INDIRECT("減額一覧!H"&amp;P119))</f>
        <v>20</v>
      </c>
      <c r="F119" s="19">
        <f ca="1">IF($B119="","",INDIRECT("減額一覧!T"&amp;P119))</f>
        <v>21</v>
      </c>
      <c r="G119" s="20">
        <f ca="1">IF($B119="","",INDIRECT("減額一覧!U"&amp;P119))</f>
        <v>4950</v>
      </c>
      <c r="H119" s="20">
        <f ca="1">IF($B119="","",INDIRECT("減額一覧!V"&amp;P119))</f>
        <v>2865</v>
      </c>
      <c r="I119" s="32">
        <f ca="1">IF(B119="","",IF(INDIRECT("減額一覧!BL"&amp;P119)=0.08,0.08,0.1))</f>
        <v>0.1</v>
      </c>
      <c r="J119" s="51" t="s">
        <v>456</v>
      </c>
      <c r="K119" s="94" t="str">
        <f t="shared" ca="1" si="134"/>
        <v/>
      </c>
      <c r="L119" s="56" t="str">
        <f t="shared" ca="1" si="108"/>
        <v/>
      </c>
      <c r="N119" s="113" t="str">
        <f t="shared" ref="N119:N122" ca="1" si="202">IF(A119="","",IF(A119&gt;3000,"月ヶ瀬",IF(A119&gt;=2000,"都祁","市内")))</f>
        <v>市内</v>
      </c>
      <c r="O119" s="114">
        <f t="shared" ref="O119" ca="1" si="203">IF(B119="","",IF(INDIRECT("減額一覧!BL"&amp;P119)=0.08,0.08,0.1))</f>
        <v>0.1</v>
      </c>
      <c r="P119" s="38">
        <v>26</v>
      </c>
      <c r="Q119" s="38">
        <f t="shared" ref="Q119:R122" ca="1" si="204">IF(G119="","",IF(G119&gt;0,1,""))</f>
        <v>1</v>
      </c>
      <c r="R119" s="38">
        <f t="shared" ca="1" si="204"/>
        <v>1</v>
      </c>
      <c r="S119" s="66" t="str">
        <f t="shared" ca="1" si="112"/>
        <v>642</v>
      </c>
      <c r="T119" s="105" t="str">
        <f t="shared" ca="1" si="113"/>
        <v/>
      </c>
    </row>
    <row r="120" spans="1:20" hidden="1">
      <c r="A120">
        <f ca="1">IF(B120="","",INDIRECT("減額一覧!B"&amp;$P120))</f>
        <v>254</v>
      </c>
      <c r="B120" s="61">
        <f ca="1">IF(INDIRECT("減額一覧!BB"&amp;P120)=1,INDIRECT("減額一覧!W"&amp;P120),"")</f>
        <v>207</v>
      </c>
      <c r="C120" s="44">
        <f ca="1">IF(B120="","",INDIRECT("減額一覧!C"&amp;$P120))</f>
        <v>642127000</v>
      </c>
      <c r="D120" s="79" t="str">
        <f ca="1">IF($B120="","",INDIRECT("減額一覧!G"&amp;$P120))</f>
        <v>広岡　正夫</v>
      </c>
      <c r="E120" s="19">
        <f ca="1">IF(B120="","",INDIRECT("減額一覧!H"&amp;P120))</f>
        <v>20</v>
      </c>
      <c r="F120" s="19">
        <f ca="1">IF($B120="","",INDIRECT("減額一覧!AD"&amp;P120))</f>
        <v>21</v>
      </c>
      <c r="G120" s="20">
        <f ca="1">IF($B120="","",INDIRECT("減額一覧!AE"&amp;P120))</f>
        <v>4950</v>
      </c>
      <c r="H120" s="20">
        <f ca="1">IF($B120="","",INDIRECT("減額一覧!AF"&amp;P120))</f>
        <v>2865</v>
      </c>
      <c r="I120" s="32">
        <f ca="1">IF(B120="","",IF(INDIRECT("減額一覧!BM"&amp;P120)=0.08,0.08,0.1))</f>
        <v>0.1</v>
      </c>
      <c r="J120" s="52"/>
      <c r="K120" s="95" t="str">
        <f t="shared" ca="1" si="134"/>
        <v/>
      </c>
      <c r="L120" s="58" t="str">
        <f t="shared" ca="1" si="108"/>
        <v/>
      </c>
      <c r="N120" s="113" t="str">
        <f t="shared" ca="1" si="202"/>
        <v>市内</v>
      </c>
      <c r="O120" s="114">
        <f t="shared" ref="O120" ca="1" si="205">IF(B120="","",IF(INDIRECT("減額一覧!BM"&amp;P120)=0.08,0.08,0.1))</f>
        <v>0.1</v>
      </c>
      <c r="P120" s="38">
        <v>26</v>
      </c>
      <c r="Q120" s="38">
        <f t="shared" ca="1" si="204"/>
        <v>1</v>
      </c>
      <c r="R120" s="38">
        <f t="shared" ca="1" si="204"/>
        <v>1</v>
      </c>
      <c r="S120" s="66" t="str">
        <f t="shared" ca="1" si="112"/>
        <v>642</v>
      </c>
      <c r="T120" s="105" t="str">
        <f t="shared" ca="1" si="113"/>
        <v/>
      </c>
    </row>
    <row r="121" spans="1:20" hidden="1">
      <c r="A121">
        <f ca="1">IF(B121="","",INDIRECT("減額一覧!B"&amp;$P121))</f>
        <v>254</v>
      </c>
      <c r="B121" s="61">
        <f ca="1">IF(INDIRECT("減額一覧!BC"&amp;P121)=1,INDIRECT("減額一覧!AG"&amp;P121),"")</f>
        <v>208</v>
      </c>
      <c r="C121" s="36">
        <f ca="1">IF(B121="","",INDIRECT("減額一覧!C"&amp;$P121))</f>
        <v>642127000</v>
      </c>
      <c r="D121" s="80" t="str">
        <f ca="1">IF($B121="","",INDIRECT("減額一覧!G"&amp;$P121))</f>
        <v>広岡　正夫</v>
      </c>
      <c r="E121" s="19">
        <f ca="1">IF(B121="","",INDIRECT("減額一覧!H"&amp;P121))</f>
        <v>20</v>
      </c>
      <c r="F121" s="19">
        <f ca="1">IF($B121="","",INDIRECT("減額一覧!AN"&amp;P121))</f>
        <v>11</v>
      </c>
      <c r="G121" s="20">
        <f ca="1">IF($B121="","",INDIRECT("減額一覧!AO"&amp;P121))</f>
        <v>2436</v>
      </c>
      <c r="H121" s="20">
        <f ca="1">IF($B121="","",INDIRECT("減額一覧!AP"&amp;P121))</f>
        <v>1500</v>
      </c>
      <c r="I121" s="32">
        <f ca="1">IF(B121="","",IF(INDIRECT("減額一覧!BN"&amp;P121)=0.08,0.08,0.1))</f>
        <v>0.1</v>
      </c>
      <c r="J121" s="52"/>
      <c r="K121" s="95" t="str">
        <f t="shared" ca="1" si="134"/>
        <v/>
      </c>
      <c r="L121" s="58" t="str">
        <f t="shared" ca="1" si="108"/>
        <v/>
      </c>
      <c r="N121" s="113" t="str">
        <f t="shared" ca="1" si="202"/>
        <v>市内</v>
      </c>
      <c r="O121" s="114">
        <f t="shared" ref="O121" ca="1" si="206">IF(B121="","",IF(INDIRECT("減額一覧!BN"&amp;P121)=0.08,0.08,0.1))</f>
        <v>0.1</v>
      </c>
      <c r="P121" s="38">
        <v>26</v>
      </c>
      <c r="Q121" s="38">
        <f t="shared" ca="1" si="204"/>
        <v>1</v>
      </c>
      <c r="R121" s="38">
        <f t="shared" ca="1" si="204"/>
        <v>1</v>
      </c>
      <c r="S121" s="66" t="str">
        <f t="shared" ca="1" si="112"/>
        <v>642</v>
      </c>
      <c r="T121" s="105" t="str">
        <f t="shared" ca="1" si="113"/>
        <v/>
      </c>
    </row>
    <row r="122" spans="1:20" hidden="1">
      <c r="A122" t="str">
        <f ca="1">IF(B122="","",INDIRECT("減額一覧!B"&amp;$P122))</f>
        <v/>
      </c>
      <c r="B122" s="61" t="str">
        <f ca="1">IF(INDIRECT("減額一覧!BD"&amp;P122)=1,INDIRECT("減額一覧!AQ"&amp;P122),"")</f>
        <v/>
      </c>
      <c r="C122" s="45" t="str">
        <f ca="1">IF(B122="","",INDIRECT("減額一覧!C"&amp;$P122))</f>
        <v/>
      </c>
      <c r="D122" s="79" t="str">
        <f ca="1">IF($B122="","",INDIRECT("減額一覧!G"&amp;$P122))</f>
        <v/>
      </c>
      <c r="E122" s="19" t="str">
        <f ca="1">IF(B122="","",INDIRECT("減額一覧!H"&amp;P122))</f>
        <v/>
      </c>
      <c r="F122" s="19" t="str">
        <f ca="1">IF($B122="","",INDIRECT("減額一覧!AX"&amp;P122))</f>
        <v/>
      </c>
      <c r="G122" s="20" t="str">
        <f ca="1">IF($B122="","",INDIRECT("減額一覧!AY"&amp;P122))</f>
        <v/>
      </c>
      <c r="H122" s="20" t="str">
        <f ca="1">IF($B122="","",INDIRECT("減額一覧!AZ"&amp;P122))</f>
        <v/>
      </c>
      <c r="I122" s="32" t="str">
        <f ca="1">IF(B122="","",IF(INDIRECT("減額一覧!BO"&amp;P122)=0.08,0.08,0.1))</f>
        <v/>
      </c>
      <c r="J122" s="52"/>
      <c r="K122" s="95" t="str">
        <f t="shared" ca="1" si="134"/>
        <v/>
      </c>
      <c r="L122" s="58" t="str">
        <f t="shared" ca="1" si="108"/>
        <v/>
      </c>
      <c r="N122" s="113" t="str">
        <f t="shared" ca="1" si="202"/>
        <v/>
      </c>
      <c r="O122" s="114" t="str">
        <f t="shared" ref="O122" ca="1" si="207">IF(B122="","",IF(INDIRECT("減額一覧!BO"&amp;P122)=0.08,0.08,0.1))</f>
        <v/>
      </c>
      <c r="P122" s="38">
        <v>26</v>
      </c>
      <c r="Q122" s="38" t="str">
        <f t="shared" ca="1" si="204"/>
        <v/>
      </c>
      <c r="R122" s="38" t="str">
        <f t="shared" ca="1" si="204"/>
        <v/>
      </c>
      <c r="S122" s="66" t="str">
        <f t="shared" ca="1" si="112"/>
        <v/>
      </c>
      <c r="T122" s="105" t="str">
        <f t="shared" ca="1" si="113"/>
        <v/>
      </c>
    </row>
    <row r="123" spans="1:20" ht="19.5" hidden="1" thickBot="1">
      <c r="B123" s="64"/>
      <c r="C123" s="41" t="str">
        <f>IF(B123="","",減額一覧!C119)</f>
        <v/>
      </c>
      <c r="D123" s="43"/>
      <c r="E123" s="21"/>
      <c r="F123" s="22" t="s">
        <v>69</v>
      </c>
      <c r="G123" s="23">
        <f t="shared" ref="G123:H123" si="208">SUBTOTAL(9,G119:G122)</f>
        <v>0</v>
      </c>
      <c r="H123" s="23">
        <f t="shared" si="208"/>
        <v>0</v>
      </c>
      <c r="I123" s="30"/>
      <c r="J123" s="53"/>
      <c r="K123" s="96" t="str">
        <f t="shared" si="134"/>
        <v/>
      </c>
      <c r="L123" s="59" t="str">
        <f t="shared" si="108"/>
        <v/>
      </c>
      <c r="N123" s="108" t="str">
        <f t="shared" ref="N123" si="209">IF(AND(G123=0,H123=0),"","小計")</f>
        <v/>
      </c>
      <c r="O123" s="108" t="str">
        <f t="shared" ref="O123" si="210">IF(AND(G123=0,H123=0),"","小計")</f>
        <v/>
      </c>
      <c r="P123" s="38"/>
      <c r="Q123" s="38"/>
      <c r="R123" s="38"/>
      <c r="S123" s="66" t="str">
        <f t="shared" si="112"/>
        <v/>
      </c>
      <c r="T123" s="105" t="str">
        <f t="shared" si="113"/>
        <v/>
      </c>
    </row>
    <row r="124" spans="1:20" hidden="1">
      <c r="A124">
        <f ca="1">IF(B124="","",INDIRECT("減額一覧!B"&amp;$P124))</f>
        <v>255</v>
      </c>
      <c r="B124" s="61">
        <f ca="1">IF(INDIRECT("減額一覧!BA"&amp;P124)=1,INDIRECT("減額一覧!M"&amp;P124),"")</f>
        <v>204</v>
      </c>
      <c r="C124" s="36">
        <f ca="1">IF(B124="","",INDIRECT("減額一覧!C"&amp;$P124))</f>
        <v>674016000</v>
      </c>
      <c r="D124" s="78" t="str">
        <f ca="1">IF($B124="","",INDIRECT("減額一覧!G"&amp;$P124))</f>
        <v>酒井　純子</v>
      </c>
      <c r="E124" s="19">
        <f ca="1">IF(B124="","",INDIRECT("減額一覧!H"&amp;P124))</f>
        <v>20</v>
      </c>
      <c r="F124" s="19">
        <f ca="1">IF($B124="","",INDIRECT("減額一覧!T"&amp;P124))</f>
        <v>2</v>
      </c>
      <c r="G124" s="20">
        <f ca="1">IF($B124="","",INDIRECT("減額一覧!U"&amp;P124))</f>
        <v>440</v>
      </c>
      <c r="H124" s="20">
        <f ca="1">IF($B124="","",INDIRECT("減額一覧!V"&amp;P124))</f>
        <v>236</v>
      </c>
      <c r="I124" s="32">
        <f ca="1">IF(B124="","",IF(INDIRECT("減額一覧!BL"&amp;P124)=0.08,0.08,0.1))</f>
        <v>0.1</v>
      </c>
      <c r="J124" s="51" t="s">
        <v>457</v>
      </c>
      <c r="K124" s="94" t="str">
        <f t="shared" ca="1" si="134"/>
        <v/>
      </c>
      <c r="L124" s="56" t="str">
        <f t="shared" ca="1" si="108"/>
        <v/>
      </c>
      <c r="N124" s="113" t="str">
        <f t="shared" ref="N124:N127" ca="1" si="211">IF(A124="","",IF(A124&gt;3000,"月ヶ瀬",IF(A124&gt;=2000,"都祁","市内")))</f>
        <v>市内</v>
      </c>
      <c r="O124" s="114">
        <f t="shared" ref="O124" ca="1" si="212">IF(B124="","",IF(INDIRECT("減額一覧!BL"&amp;P124)=0.08,0.08,0.1))</f>
        <v>0.1</v>
      </c>
      <c r="P124" s="38">
        <v>27</v>
      </c>
      <c r="Q124" s="38">
        <f t="shared" ref="Q124:R127" ca="1" si="213">IF(G124="","",IF(G124&gt;0,1,""))</f>
        <v>1</v>
      </c>
      <c r="R124" s="38">
        <f t="shared" ca="1" si="213"/>
        <v>1</v>
      </c>
      <c r="S124" s="66" t="str">
        <f t="shared" ca="1" si="112"/>
        <v>674</v>
      </c>
      <c r="T124" s="105" t="str">
        <f t="shared" ca="1" si="113"/>
        <v/>
      </c>
    </row>
    <row r="125" spans="1:20" hidden="1">
      <c r="A125">
        <f ca="1">IF(B125="","",INDIRECT("減額一覧!B"&amp;$P125))</f>
        <v>255</v>
      </c>
      <c r="B125" s="61">
        <f ca="1">IF(INDIRECT("減額一覧!BB"&amp;P125)=1,INDIRECT("減額一覧!W"&amp;P125),"")</f>
        <v>205</v>
      </c>
      <c r="C125" s="44">
        <f ca="1">IF(B125="","",INDIRECT("減額一覧!C"&amp;$P125))</f>
        <v>674016000</v>
      </c>
      <c r="D125" s="79" t="str">
        <f ca="1">IF($B125="","",INDIRECT("減額一覧!G"&amp;$P125))</f>
        <v>酒井　純子</v>
      </c>
      <c r="E125" s="19">
        <f ca="1">IF(B125="","",INDIRECT("減額一覧!H"&amp;P125))</f>
        <v>20</v>
      </c>
      <c r="F125" s="19">
        <f ca="1">IF($B125="","",INDIRECT("減額一覧!AD"&amp;P125))</f>
        <v>2</v>
      </c>
      <c r="G125" s="20">
        <f ca="1">IF($B125="","",INDIRECT("減額一覧!AE"&amp;P125))</f>
        <v>440</v>
      </c>
      <c r="H125" s="20">
        <f ca="1">IF($B125="","",INDIRECT("減額一覧!AF"&amp;P125))</f>
        <v>272</v>
      </c>
      <c r="I125" s="32">
        <f ca="1">IF(B125="","",IF(INDIRECT("減額一覧!BM"&amp;P125)=0.08,0.08,0.1))</f>
        <v>0.1</v>
      </c>
      <c r="J125" s="52"/>
      <c r="K125" s="95" t="str">
        <f t="shared" ca="1" si="134"/>
        <v/>
      </c>
      <c r="L125" s="58" t="str">
        <f t="shared" ca="1" si="108"/>
        <v/>
      </c>
      <c r="N125" s="113" t="str">
        <f t="shared" ca="1" si="211"/>
        <v>市内</v>
      </c>
      <c r="O125" s="114">
        <f t="shared" ref="O125" ca="1" si="214">IF(B125="","",IF(INDIRECT("減額一覧!BM"&amp;P125)=0.08,0.08,0.1))</f>
        <v>0.1</v>
      </c>
      <c r="P125" s="38">
        <v>27</v>
      </c>
      <c r="Q125" s="38">
        <f t="shared" ca="1" si="213"/>
        <v>1</v>
      </c>
      <c r="R125" s="38">
        <f t="shared" ca="1" si="213"/>
        <v>1</v>
      </c>
      <c r="S125" s="66" t="str">
        <f t="shared" ca="1" si="112"/>
        <v>674</v>
      </c>
      <c r="T125" s="105" t="str">
        <f t="shared" ca="1" si="113"/>
        <v/>
      </c>
    </row>
    <row r="126" spans="1:20" hidden="1">
      <c r="A126">
        <f ca="1">IF(B126="","",INDIRECT("減額一覧!B"&amp;$P126))</f>
        <v>255</v>
      </c>
      <c r="B126" s="61">
        <f ca="1">IF(INDIRECT("減額一覧!BC"&amp;P126)=1,INDIRECT("減額一覧!AG"&amp;P126),"")</f>
        <v>206</v>
      </c>
      <c r="C126" s="36">
        <f ca="1">IF(B126="","",INDIRECT("減額一覧!C"&amp;$P126))</f>
        <v>674016000</v>
      </c>
      <c r="D126" s="80" t="str">
        <f ca="1">IF($B126="","",INDIRECT("減額一覧!G"&amp;$P126))</f>
        <v>酒井　純子</v>
      </c>
      <c r="E126" s="19">
        <f ca="1">IF(B126="","",INDIRECT("減額一覧!H"&amp;P126))</f>
        <v>20</v>
      </c>
      <c r="F126" s="19">
        <f ca="1">IF($B126="","",INDIRECT("減額一覧!AN"&amp;P126))</f>
        <v>10</v>
      </c>
      <c r="G126" s="20">
        <f ca="1">IF($B126="","",INDIRECT("減額一覧!AO"&amp;P126))</f>
        <v>2365</v>
      </c>
      <c r="H126" s="20">
        <f ca="1">IF($B126="","",INDIRECT("減額一覧!AP"&amp;P126))</f>
        <v>1364</v>
      </c>
      <c r="I126" s="32">
        <f ca="1">IF(B126="","",IF(INDIRECT("減額一覧!BN"&amp;P126)=0.08,0.08,0.1))</f>
        <v>0.1</v>
      </c>
      <c r="J126" s="52"/>
      <c r="K126" s="95" t="str">
        <f t="shared" ca="1" si="134"/>
        <v/>
      </c>
      <c r="L126" s="58" t="str">
        <f t="shared" ca="1" si="108"/>
        <v/>
      </c>
      <c r="N126" s="113" t="str">
        <f t="shared" ca="1" si="211"/>
        <v>市内</v>
      </c>
      <c r="O126" s="114">
        <f t="shared" ref="O126" ca="1" si="215">IF(B126="","",IF(INDIRECT("減額一覧!BN"&amp;P126)=0.08,0.08,0.1))</f>
        <v>0.1</v>
      </c>
      <c r="P126" s="38">
        <v>27</v>
      </c>
      <c r="Q126" s="38">
        <f t="shared" ca="1" si="213"/>
        <v>1</v>
      </c>
      <c r="R126" s="38">
        <f t="shared" ca="1" si="213"/>
        <v>1</v>
      </c>
      <c r="S126" s="66" t="str">
        <f t="shared" ca="1" si="112"/>
        <v>674</v>
      </c>
      <c r="T126" s="105" t="str">
        <f t="shared" ca="1" si="113"/>
        <v/>
      </c>
    </row>
    <row r="127" spans="1:20" hidden="1">
      <c r="A127">
        <f ca="1">IF(B127="","",INDIRECT("減額一覧!B"&amp;$P127))</f>
        <v>255</v>
      </c>
      <c r="B127" s="61">
        <f ca="1">IF(INDIRECT("減額一覧!BD"&amp;P127)=1,INDIRECT("減額一覧!AQ"&amp;P127),"")</f>
        <v>207</v>
      </c>
      <c r="C127" s="45">
        <f ca="1">IF(B127="","",INDIRECT("減額一覧!C"&amp;$P127))</f>
        <v>674016000</v>
      </c>
      <c r="D127" s="79" t="str">
        <f ca="1">IF($B127="","",INDIRECT("減額一覧!G"&amp;$P127))</f>
        <v>酒井　純子</v>
      </c>
      <c r="E127" s="19">
        <f ca="1">IF(B127="","",INDIRECT("減額一覧!H"&amp;P127))</f>
        <v>20</v>
      </c>
      <c r="F127" s="19">
        <f ca="1">IF($B127="","",INDIRECT("減額一覧!AX"&amp;P127))</f>
        <v>10</v>
      </c>
      <c r="G127" s="20">
        <f ca="1">IF($B127="","",INDIRECT("減額一覧!AY"&amp;P127))</f>
        <v>2365</v>
      </c>
      <c r="H127" s="20">
        <f ca="1">IF($B127="","",INDIRECT("減額一覧!AZ"&amp;P127))</f>
        <v>1364</v>
      </c>
      <c r="I127" s="32">
        <f ca="1">IF(B127="","",IF(INDIRECT("減額一覧!BO"&amp;P127)=0.08,0.08,0.1))</f>
        <v>0.1</v>
      </c>
      <c r="J127" s="52"/>
      <c r="K127" s="95" t="str">
        <f t="shared" ca="1" si="134"/>
        <v/>
      </c>
      <c r="L127" s="58" t="str">
        <f t="shared" ca="1" si="108"/>
        <v/>
      </c>
      <c r="N127" s="113" t="str">
        <f t="shared" ca="1" si="211"/>
        <v>市内</v>
      </c>
      <c r="O127" s="114">
        <f t="shared" ref="O127" ca="1" si="216">IF(B127="","",IF(INDIRECT("減額一覧!BO"&amp;P127)=0.08,0.08,0.1))</f>
        <v>0.1</v>
      </c>
      <c r="P127" s="38">
        <v>27</v>
      </c>
      <c r="Q127" s="38">
        <f t="shared" ca="1" si="213"/>
        <v>1</v>
      </c>
      <c r="R127" s="38">
        <f t="shared" ca="1" si="213"/>
        <v>1</v>
      </c>
      <c r="S127" s="66" t="str">
        <f t="shared" ca="1" si="112"/>
        <v>674</v>
      </c>
      <c r="T127" s="105" t="str">
        <f t="shared" ca="1" si="113"/>
        <v/>
      </c>
    </row>
    <row r="128" spans="1:20" ht="19.5" hidden="1" thickBot="1">
      <c r="B128" s="64"/>
      <c r="C128" s="41" t="str">
        <f>IF(B128="","",減額一覧!C124)</f>
        <v/>
      </c>
      <c r="D128" s="43"/>
      <c r="E128" s="21"/>
      <c r="F128" s="22" t="s">
        <v>69</v>
      </c>
      <c r="G128" s="23">
        <f t="shared" ref="G128:H128" si="217">SUBTOTAL(9,G124:G127)</f>
        <v>0</v>
      </c>
      <c r="H128" s="23">
        <f t="shared" si="217"/>
        <v>0</v>
      </c>
      <c r="I128" s="30"/>
      <c r="J128" s="53"/>
      <c r="K128" s="96" t="str">
        <f t="shared" si="134"/>
        <v/>
      </c>
      <c r="L128" s="59" t="str">
        <f t="shared" si="108"/>
        <v/>
      </c>
      <c r="N128" s="108" t="str">
        <f t="shared" ref="N128" si="218">IF(AND(G128=0,H128=0),"","小計")</f>
        <v/>
      </c>
      <c r="O128" s="108" t="str">
        <f t="shared" ref="O128" si="219">IF(AND(G128=0,H128=0),"","小計")</f>
        <v/>
      </c>
      <c r="P128" s="38"/>
      <c r="Q128" s="38"/>
      <c r="R128" s="38"/>
      <c r="S128" s="66" t="str">
        <f t="shared" si="112"/>
        <v/>
      </c>
      <c r="T128" s="105" t="str">
        <f t="shared" si="113"/>
        <v/>
      </c>
    </row>
    <row r="129" spans="1:20" hidden="1">
      <c r="A129">
        <f ca="1">IF(B129="","",INDIRECT("減額一覧!B"&amp;$P129))</f>
        <v>256</v>
      </c>
      <c r="B129" s="61">
        <f ca="1">IF(INDIRECT("減額一覧!BA"&amp;P129)=1,INDIRECT("減額一覧!M"&amp;P129),"")</f>
        <v>204</v>
      </c>
      <c r="C129" s="36">
        <f ca="1">IF(B129="","",INDIRECT("減額一覧!C"&amp;$P129))</f>
        <v>219003000</v>
      </c>
      <c r="D129" s="78" t="str">
        <f ca="1">IF($B129="","",INDIRECT("減額一覧!G"&amp;$P129))</f>
        <v>奥田　安治</v>
      </c>
      <c r="E129" s="19">
        <f ca="1">IF(B129="","",INDIRECT("減額一覧!H"&amp;P129))</f>
        <v>13</v>
      </c>
      <c r="F129" s="19">
        <f ca="1">IF($B129="","",INDIRECT("減額一覧!T"&amp;P129))</f>
        <v>1</v>
      </c>
      <c r="G129" s="20">
        <f ca="1">IF($B129="","",INDIRECT("減額一覧!U"&amp;P129))</f>
        <v>170</v>
      </c>
      <c r="H129" s="20">
        <f ca="1">IF($B129="","",INDIRECT("減額一覧!V"&amp;P129))</f>
        <v>0</v>
      </c>
      <c r="I129" s="32">
        <f ca="1">IF(B129="","",IF(INDIRECT("減額一覧!BL"&amp;P129)=0.08,0.08,0.1))</f>
        <v>0.1</v>
      </c>
      <c r="J129" s="51" t="s">
        <v>458</v>
      </c>
      <c r="K129" s="94" t="str">
        <f t="shared" ca="1" si="134"/>
        <v/>
      </c>
      <c r="L129" s="56" t="str">
        <f t="shared" ca="1" si="108"/>
        <v/>
      </c>
      <c r="N129" s="113" t="str">
        <f t="shared" ref="N129:N132" ca="1" si="220">IF(A129="","",IF(A129&gt;3000,"月ヶ瀬",IF(A129&gt;=2000,"都祁","市内")))</f>
        <v>市内</v>
      </c>
      <c r="O129" s="114">
        <f t="shared" ref="O129" ca="1" si="221">IF(B129="","",IF(INDIRECT("減額一覧!BL"&amp;P129)=0.08,0.08,0.1))</f>
        <v>0.1</v>
      </c>
      <c r="P129" s="38">
        <v>28</v>
      </c>
      <c r="Q129" s="38">
        <f t="shared" ref="Q129:R132" ca="1" si="222">IF(G129="","",IF(G129&gt;0,1,""))</f>
        <v>1</v>
      </c>
      <c r="R129" s="38" t="str">
        <f t="shared" ca="1" si="222"/>
        <v/>
      </c>
      <c r="S129" s="66" t="str">
        <f t="shared" ca="1" si="112"/>
        <v>219</v>
      </c>
      <c r="T129" s="105" t="str">
        <f t="shared" ca="1" si="113"/>
        <v/>
      </c>
    </row>
    <row r="130" spans="1:20" hidden="1">
      <c r="A130">
        <f ca="1">IF(B130="","",INDIRECT("減額一覧!B"&amp;$P130))</f>
        <v>256</v>
      </c>
      <c r="B130" s="61">
        <f ca="1">IF(INDIRECT("減額一覧!BB"&amp;P130)=1,INDIRECT("減額一覧!W"&amp;P130),"")</f>
        <v>205</v>
      </c>
      <c r="C130" s="44">
        <f ca="1">IF(B130="","",INDIRECT("減額一覧!C"&amp;$P130))</f>
        <v>219003000</v>
      </c>
      <c r="D130" s="79" t="str">
        <f ca="1">IF($B130="","",INDIRECT("減額一覧!G"&amp;$P130))</f>
        <v>奥田　安治</v>
      </c>
      <c r="E130" s="19">
        <f ca="1">IF(B130="","",INDIRECT("減額一覧!H"&amp;P130))</f>
        <v>13</v>
      </c>
      <c r="F130" s="19">
        <f ca="1">IF($B130="","",INDIRECT("減額一覧!AD"&amp;P130))</f>
        <v>2</v>
      </c>
      <c r="G130" s="20">
        <f ca="1">IF($B130="","",INDIRECT("減額一覧!AE"&amp;P130))</f>
        <v>341</v>
      </c>
      <c r="H130" s="20">
        <f ca="1">IF($B130="","",INDIRECT("減額一覧!AF"&amp;P130))</f>
        <v>0</v>
      </c>
      <c r="I130" s="32">
        <f ca="1">IF(B130="","",IF(INDIRECT("減額一覧!BM"&amp;P130)=0.08,0.08,0.1))</f>
        <v>0.1</v>
      </c>
      <c r="J130" s="52"/>
      <c r="K130" s="95" t="str">
        <f t="shared" ca="1" si="134"/>
        <v/>
      </c>
      <c r="L130" s="58" t="str">
        <f t="shared" ca="1" si="108"/>
        <v/>
      </c>
      <c r="N130" s="113" t="str">
        <f t="shared" ca="1" si="220"/>
        <v>市内</v>
      </c>
      <c r="O130" s="114">
        <f t="shared" ref="O130" ca="1" si="223">IF(B130="","",IF(INDIRECT("減額一覧!BM"&amp;P130)=0.08,0.08,0.1))</f>
        <v>0.1</v>
      </c>
      <c r="P130" s="38">
        <v>28</v>
      </c>
      <c r="Q130" s="38">
        <f t="shared" ca="1" si="222"/>
        <v>1</v>
      </c>
      <c r="R130" s="38" t="str">
        <f t="shared" ca="1" si="222"/>
        <v/>
      </c>
      <c r="S130" s="66" t="str">
        <f t="shared" ca="1" si="112"/>
        <v>219</v>
      </c>
      <c r="T130" s="105" t="str">
        <f t="shared" ca="1" si="113"/>
        <v/>
      </c>
    </row>
    <row r="131" spans="1:20" hidden="1">
      <c r="A131">
        <f ca="1">IF(B131="","",INDIRECT("減額一覧!B"&amp;$P131))</f>
        <v>256</v>
      </c>
      <c r="B131" s="61">
        <f ca="1">IF(INDIRECT("減額一覧!BC"&amp;P131)=1,INDIRECT("減額一覧!AG"&amp;P131),"")</f>
        <v>206</v>
      </c>
      <c r="C131" s="36">
        <f ca="1">IF(B131="","",INDIRECT("減額一覧!C"&amp;$P131))</f>
        <v>219003000</v>
      </c>
      <c r="D131" s="80" t="str">
        <f ca="1">IF($B131="","",INDIRECT("減額一覧!G"&amp;$P131))</f>
        <v>奥田　安治</v>
      </c>
      <c r="E131" s="19">
        <f ca="1">IF(B131="","",INDIRECT("減額一覧!H"&amp;P131))</f>
        <v>13</v>
      </c>
      <c r="F131" s="19">
        <f ca="1">IF($B131="","",INDIRECT("減額一覧!AN"&amp;P131))</f>
        <v>2</v>
      </c>
      <c r="G131" s="20">
        <f ca="1">IF($B131="","",INDIRECT("減額一覧!AO"&amp;P131))</f>
        <v>341</v>
      </c>
      <c r="H131" s="20">
        <f ca="1">IF($B131="","",INDIRECT("減額一覧!AP"&amp;P131))</f>
        <v>0</v>
      </c>
      <c r="I131" s="32">
        <f ca="1">IF(B131="","",IF(INDIRECT("減額一覧!BN"&amp;P131)=0.08,0.08,0.1))</f>
        <v>0.1</v>
      </c>
      <c r="J131" s="52"/>
      <c r="K131" s="95" t="str">
        <f t="shared" ca="1" si="134"/>
        <v/>
      </c>
      <c r="L131" s="58" t="str">
        <f t="shared" ca="1" si="108"/>
        <v/>
      </c>
      <c r="N131" s="113" t="str">
        <f t="shared" ca="1" si="220"/>
        <v>市内</v>
      </c>
      <c r="O131" s="114">
        <f t="shared" ref="O131" ca="1" si="224">IF(B131="","",IF(INDIRECT("減額一覧!BN"&amp;P131)=0.08,0.08,0.1))</f>
        <v>0.1</v>
      </c>
      <c r="P131" s="38">
        <v>28</v>
      </c>
      <c r="Q131" s="38">
        <f t="shared" ca="1" si="222"/>
        <v>1</v>
      </c>
      <c r="R131" s="38" t="str">
        <f t="shared" ca="1" si="222"/>
        <v/>
      </c>
      <c r="S131" s="66" t="str">
        <f t="shared" ca="1" si="112"/>
        <v>219</v>
      </c>
      <c r="T131" s="105" t="str">
        <f t="shared" ca="1" si="113"/>
        <v/>
      </c>
    </row>
    <row r="132" spans="1:20" hidden="1">
      <c r="A132">
        <f ca="1">IF(B132="","",INDIRECT("減額一覧!B"&amp;$P132))</f>
        <v>256</v>
      </c>
      <c r="B132" s="61">
        <f ca="1">IF(INDIRECT("減額一覧!BD"&amp;P132)=1,INDIRECT("減額一覧!AQ"&amp;P132),"")</f>
        <v>207</v>
      </c>
      <c r="C132" s="45">
        <f ca="1">IF(B132="","",INDIRECT("減額一覧!C"&amp;$P132))</f>
        <v>219003000</v>
      </c>
      <c r="D132" s="79" t="str">
        <f ca="1">IF($B132="","",INDIRECT("減額一覧!G"&amp;$P132))</f>
        <v>奥田　安治</v>
      </c>
      <c r="E132" s="19">
        <f ca="1">IF(B132="","",INDIRECT("減額一覧!H"&amp;P132))</f>
        <v>13</v>
      </c>
      <c r="F132" s="19">
        <f ca="1">IF($B132="","",INDIRECT("減額一覧!AX"&amp;P132))</f>
        <v>2</v>
      </c>
      <c r="G132" s="20">
        <f ca="1">IF($B132="","",INDIRECT("減額一覧!AY"&amp;P132))</f>
        <v>341</v>
      </c>
      <c r="H132" s="20">
        <f ca="1">IF($B132="","",INDIRECT("減額一覧!AZ"&amp;P132))</f>
        <v>0</v>
      </c>
      <c r="I132" s="32">
        <f ca="1">IF(B132="","",IF(INDIRECT("減額一覧!BO"&amp;P132)=0.08,0.08,0.1))</f>
        <v>0.1</v>
      </c>
      <c r="J132" s="52"/>
      <c r="K132" s="95" t="str">
        <f t="shared" ca="1" si="134"/>
        <v/>
      </c>
      <c r="L132" s="58" t="str">
        <f t="shared" ca="1" si="108"/>
        <v/>
      </c>
      <c r="N132" s="113" t="str">
        <f t="shared" ca="1" si="220"/>
        <v>市内</v>
      </c>
      <c r="O132" s="114">
        <f t="shared" ref="O132" ca="1" si="225">IF(B132="","",IF(INDIRECT("減額一覧!BO"&amp;P132)=0.08,0.08,0.1))</f>
        <v>0.1</v>
      </c>
      <c r="P132" s="38">
        <v>28</v>
      </c>
      <c r="Q132" s="38">
        <f t="shared" ca="1" si="222"/>
        <v>1</v>
      </c>
      <c r="R132" s="38" t="str">
        <f t="shared" ca="1" si="222"/>
        <v/>
      </c>
      <c r="S132" s="66" t="str">
        <f t="shared" ca="1" si="112"/>
        <v>219</v>
      </c>
      <c r="T132" s="105" t="str">
        <f t="shared" ca="1" si="113"/>
        <v/>
      </c>
    </row>
    <row r="133" spans="1:20" ht="19.5" hidden="1" thickBot="1">
      <c r="B133" s="64"/>
      <c r="C133" s="41" t="str">
        <f>IF(B133="","",減額一覧!C129)</f>
        <v/>
      </c>
      <c r="D133" s="43"/>
      <c r="E133" s="21"/>
      <c r="F133" s="22" t="s">
        <v>69</v>
      </c>
      <c r="G133" s="23">
        <f t="shared" ref="G133:H133" si="226">SUBTOTAL(9,G129:G132)</f>
        <v>0</v>
      </c>
      <c r="H133" s="23">
        <f t="shared" si="226"/>
        <v>0</v>
      </c>
      <c r="I133" s="30"/>
      <c r="J133" s="53"/>
      <c r="K133" s="96" t="str">
        <f t="shared" si="134"/>
        <v/>
      </c>
      <c r="L133" s="59" t="str">
        <f t="shared" ref="L133:L196" si="227">IF(OR(S133="370",S133="371",S133="372",S133="373",S133="374",S133="375",S133="376",S133="377",S133="378",S133="379",S133="380",S133="039",S133="389"),"農集","")</f>
        <v/>
      </c>
      <c r="N133" s="108" t="str">
        <f t="shared" ref="N133" si="228">IF(AND(G133=0,H133=0),"","小計")</f>
        <v/>
      </c>
      <c r="O133" s="108" t="str">
        <f t="shared" ref="O133" si="229">IF(AND(G133=0,H133=0),"","小計")</f>
        <v/>
      </c>
      <c r="P133" s="38"/>
      <c r="Q133" s="38"/>
      <c r="R133" s="38"/>
      <c r="S133" s="66" t="str">
        <f t="shared" ref="S133:S196" si="230">IF(C133="","",LEFT(TEXT(C133,"000000000"),3))</f>
        <v/>
      </c>
      <c r="T133" s="105" t="str">
        <f t="shared" ref="T133:T196" si="231">IF(L133="","",IF(H133=0,"",H133))</f>
        <v/>
      </c>
    </row>
    <row r="134" spans="1:20" hidden="1">
      <c r="A134">
        <f ca="1">IF(B134="","",INDIRECT("減額一覧!B"&amp;$P134))</f>
        <v>257</v>
      </c>
      <c r="B134" s="61">
        <f ca="1">IF(INDIRECT("減額一覧!BA"&amp;P134)=1,INDIRECT("減額一覧!M"&amp;P134),"")</f>
        <v>204</v>
      </c>
      <c r="C134" s="36">
        <f ca="1">IF(B134="","",INDIRECT("減額一覧!C"&amp;$P134))</f>
        <v>621042000</v>
      </c>
      <c r="D134" s="78" t="str">
        <f ca="1">IF($B134="","",INDIRECT("減額一覧!G"&amp;$P134))</f>
        <v>橋本　欣高</v>
      </c>
      <c r="E134" s="19">
        <f ca="1">IF(B134="","",INDIRECT("減額一覧!H"&amp;P134))</f>
        <v>20</v>
      </c>
      <c r="F134" s="19">
        <f ca="1">IF($B134="","",INDIRECT("減額一覧!T"&amp;P134))</f>
        <v>1</v>
      </c>
      <c r="G134" s="20">
        <f ca="1">IF($B134="","",INDIRECT("減額一覧!U"&amp;P134))</f>
        <v>170</v>
      </c>
      <c r="H134" s="20">
        <f ca="1">IF($B134="","",INDIRECT("減額一覧!V"&amp;P134))</f>
        <v>118</v>
      </c>
      <c r="I134" s="32">
        <f ca="1">IF(B134="","",IF(INDIRECT("減額一覧!BL"&amp;P134)=0.08,0.08,0.1))</f>
        <v>0.1</v>
      </c>
      <c r="J134" s="51" t="s">
        <v>459</v>
      </c>
      <c r="K134" s="94" t="str">
        <f t="shared" ca="1" si="134"/>
        <v/>
      </c>
      <c r="L134" s="56" t="str">
        <f t="shared" ca="1" si="227"/>
        <v/>
      </c>
      <c r="N134" s="113" t="str">
        <f t="shared" ref="N134:N137" ca="1" si="232">IF(A134="","",IF(A134&gt;3000,"月ヶ瀬",IF(A134&gt;=2000,"都祁","市内")))</f>
        <v>市内</v>
      </c>
      <c r="O134" s="114">
        <f t="shared" ref="O134" ca="1" si="233">IF(B134="","",IF(INDIRECT("減額一覧!BL"&amp;P134)=0.08,0.08,0.1))</f>
        <v>0.1</v>
      </c>
      <c r="P134" s="38">
        <v>29</v>
      </c>
      <c r="Q134" s="38">
        <f t="shared" ref="Q134:R137" ca="1" si="234">IF(G134="","",IF(G134&gt;0,1,""))</f>
        <v>1</v>
      </c>
      <c r="R134" s="38">
        <f t="shared" ca="1" si="234"/>
        <v>1</v>
      </c>
      <c r="S134" s="66" t="str">
        <f t="shared" ca="1" si="230"/>
        <v>621</v>
      </c>
      <c r="T134" s="105" t="str">
        <f t="shared" ca="1" si="231"/>
        <v/>
      </c>
    </row>
    <row r="135" spans="1:20" hidden="1">
      <c r="A135">
        <f ca="1">IF(B135="","",INDIRECT("減額一覧!B"&amp;$P135))</f>
        <v>257</v>
      </c>
      <c r="B135" s="61">
        <f ca="1">IF(INDIRECT("減額一覧!BB"&amp;P135)=1,INDIRECT("減額一覧!W"&amp;P135),"")</f>
        <v>205</v>
      </c>
      <c r="C135" s="44">
        <f ca="1">IF(B135="","",INDIRECT("減額一覧!C"&amp;$P135))</f>
        <v>621042000</v>
      </c>
      <c r="D135" s="79" t="str">
        <f ca="1">IF($B135="","",INDIRECT("減額一覧!G"&amp;$P135))</f>
        <v>橋本　欣高</v>
      </c>
      <c r="E135" s="19">
        <f ca="1">IF(B135="","",INDIRECT("減額一覧!H"&amp;P135))</f>
        <v>20</v>
      </c>
      <c r="F135" s="19">
        <f ca="1">IF($B135="","",INDIRECT("減額一覧!AD"&amp;P135))</f>
        <v>1</v>
      </c>
      <c r="G135" s="20">
        <f ca="1">IF($B135="","",INDIRECT("減額一覧!AE"&amp;P135))</f>
        <v>170</v>
      </c>
      <c r="H135" s="20">
        <f ca="1">IF($B135="","",INDIRECT("減額一覧!AF"&amp;P135))</f>
        <v>136</v>
      </c>
      <c r="I135" s="32">
        <f ca="1">IF(B135="","",IF(INDIRECT("減額一覧!BM"&amp;P135)=0.08,0.08,0.1))</f>
        <v>0.1</v>
      </c>
      <c r="J135" s="52"/>
      <c r="K135" s="95" t="str">
        <f t="shared" ca="1" si="134"/>
        <v/>
      </c>
      <c r="L135" s="58" t="str">
        <f t="shared" ca="1" si="227"/>
        <v/>
      </c>
      <c r="N135" s="113" t="str">
        <f t="shared" ca="1" si="232"/>
        <v>市内</v>
      </c>
      <c r="O135" s="114">
        <f t="shared" ref="O135" ca="1" si="235">IF(B135="","",IF(INDIRECT("減額一覧!BM"&amp;P135)=0.08,0.08,0.1))</f>
        <v>0.1</v>
      </c>
      <c r="P135" s="38">
        <v>29</v>
      </c>
      <c r="Q135" s="38">
        <f t="shared" ca="1" si="234"/>
        <v>1</v>
      </c>
      <c r="R135" s="38">
        <f t="shared" ca="1" si="234"/>
        <v>1</v>
      </c>
      <c r="S135" s="66" t="str">
        <f t="shared" ca="1" si="230"/>
        <v>621</v>
      </c>
      <c r="T135" s="105" t="str">
        <f t="shared" ca="1" si="231"/>
        <v/>
      </c>
    </row>
    <row r="136" spans="1:20" hidden="1">
      <c r="A136">
        <f ca="1">IF(B136="","",INDIRECT("減額一覧!B"&amp;$P136))</f>
        <v>257</v>
      </c>
      <c r="B136" s="61">
        <f ca="1">IF(INDIRECT("減額一覧!BC"&amp;P136)=1,INDIRECT("減額一覧!AG"&amp;P136),"")</f>
        <v>206</v>
      </c>
      <c r="C136" s="36">
        <f ca="1">IF(B136="","",INDIRECT("減額一覧!C"&amp;$P136))</f>
        <v>621042000</v>
      </c>
      <c r="D136" s="80" t="str">
        <f ca="1">IF($B136="","",INDIRECT("減額一覧!G"&amp;$P136))</f>
        <v>橋本　欣高</v>
      </c>
      <c r="E136" s="19">
        <f ca="1">IF(B136="","",INDIRECT("減額一覧!H"&amp;P136))</f>
        <v>20</v>
      </c>
      <c r="F136" s="19">
        <f ca="1">IF($B136="","",INDIRECT("減額一覧!AN"&amp;P136))</f>
        <v>38</v>
      </c>
      <c r="G136" s="20">
        <f ca="1">IF($B136="","",INDIRECT("減額一覧!AO"&amp;P136))</f>
        <v>8723</v>
      </c>
      <c r="H136" s="20">
        <f ca="1">IF($B136="","",INDIRECT("減額一覧!AP"&amp;P136))</f>
        <v>5183</v>
      </c>
      <c r="I136" s="32">
        <f ca="1">IF(B136="","",IF(INDIRECT("減額一覧!BN"&amp;P136)=0.08,0.08,0.1))</f>
        <v>0.1</v>
      </c>
      <c r="J136" s="52"/>
      <c r="K136" s="95" t="str">
        <f t="shared" ca="1" si="134"/>
        <v/>
      </c>
      <c r="L136" s="58" t="str">
        <f t="shared" ca="1" si="227"/>
        <v/>
      </c>
      <c r="N136" s="113" t="str">
        <f t="shared" ca="1" si="232"/>
        <v>市内</v>
      </c>
      <c r="O136" s="114">
        <f t="shared" ref="O136" ca="1" si="236">IF(B136="","",IF(INDIRECT("減額一覧!BN"&amp;P136)=0.08,0.08,0.1))</f>
        <v>0.1</v>
      </c>
      <c r="P136" s="38">
        <v>29</v>
      </c>
      <c r="Q136" s="38">
        <f t="shared" ca="1" si="234"/>
        <v>1</v>
      </c>
      <c r="R136" s="38">
        <f t="shared" ca="1" si="234"/>
        <v>1</v>
      </c>
      <c r="S136" s="66" t="str">
        <f t="shared" ca="1" si="230"/>
        <v>621</v>
      </c>
      <c r="T136" s="105" t="str">
        <f t="shared" ca="1" si="231"/>
        <v/>
      </c>
    </row>
    <row r="137" spans="1:20" hidden="1">
      <c r="A137">
        <f ca="1">IF(B137="","",INDIRECT("減額一覧!B"&amp;$P137))</f>
        <v>257</v>
      </c>
      <c r="B137" s="61">
        <f ca="1">IF(INDIRECT("減額一覧!BD"&amp;P137)=1,INDIRECT("減額一覧!AQ"&amp;P137),"")</f>
        <v>207</v>
      </c>
      <c r="C137" s="45">
        <f ca="1">IF(B137="","",INDIRECT("減額一覧!C"&amp;$P137))</f>
        <v>621042000</v>
      </c>
      <c r="D137" s="79" t="str">
        <f ca="1">IF($B137="","",INDIRECT("減額一覧!G"&amp;$P137))</f>
        <v>橋本　欣高</v>
      </c>
      <c r="E137" s="19">
        <f ca="1">IF(B137="","",INDIRECT("減額一覧!H"&amp;P137))</f>
        <v>20</v>
      </c>
      <c r="F137" s="19">
        <f ca="1">IF($B137="","",INDIRECT("減額一覧!AX"&amp;P137))</f>
        <v>38</v>
      </c>
      <c r="G137" s="20">
        <f ca="1">IF($B137="","",INDIRECT("減額一覧!AY"&amp;P137))</f>
        <v>8723</v>
      </c>
      <c r="H137" s="20">
        <f ca="1">IF($B137="","",INDIRECT("減額一覧!AZ"&amp;P137))</f>
        <v>5183</v>
      </c>
      <c r="I137" s="32">
        <f ca="1">IF(B137="","",IF(INDIRECT("減額一覧!BO"&amp;P137)=0.08,0.08,0.1))</f>
        <v>0.1</v>
      </c>
      <c r="J137" s="52"/>
      <c r="K137" s="95" t="str">
        <f t="shared" ca="1" si="134"/>
        <v/>
      </c>
      <c r="L137" s="58" t="str">
        <f t="shared" ca="1" si="227"/>
        <v/>
      </c>
      <c r="N137" s="113" t="str">
        <f t="shared" ca="1" si="232"/>
        <v>市内</v>
      </c>
      <c r="O137" s="114">
        <f t="shared" ref="O137" ca="1" si="237">IF(B137="","",IF(INDIRECT("減額一覧!BO"&amp;P137)=0.08,0.08,0.1))</f>
        <v>0.1</v>
      </c>
      <c r="P137" s="38">
        <v>29</v>
      </c>
      <c r="Q137" s="38">
        <f t="shared" ca="1" si="234"/>
        <v>1</v>
      </c>
      <c r="R137" s="38">
        <f t="shared" ca="1" si="234"/>
        <v>1</v>
      </c>
      <c r="S137" s="66" t="str">
        <f t="shared" ca="1" si="230"/>
        <v>621</v>
      </c>
      <c r="T137" s="105" t="str">
        <f t="shared" ca="1" si="231"/>
        <v/>
      </c>
    </row>
    <row r="138" spans="1:20" ht="19.5" hidden="1" thickBot="1">
      <c r="B138" s="64"/>
      <c r="C138" s="41" t="str">
        <f>IF(B138="","",減額一覧!C134)</f>
        <v/>
      </c>
      <c r="D138" s="43"/>
      <c r="E138" s="21"/>
      <c r="F138" s="22" t="s">
        <v>69</v>
      </c>
      <c r="G138" s="23">
        <f t="shared" ref="G138:H138" si="238">SUBTOTAL(9,G134:G137)</f>
        <v>0</v>
      </c>
      <c r="H138" s="23">
        <f t="shared" si="238"/>
        <v>0</v>
      </c>
      <c r="I138" s="30"/>
      <c r="J138" s="53"/>
      <c r="K138" s="96" t="str">
        <f t="shared" si="134"/>
        <v/>
      </c>
      <c r="L138" s="59" t="str">
        <f t="shared" si="227"/>
        <v/>
      </c>
      <c r="N138" s="108" t="str">
        <f t="shared" ref="N138" si="239">IF(AND(G138=0,H138=0),"","小計")</f>
        <v/>
      </c>
      <c r="O138" s="108" t="str">
        <f t="shared" ref="O138" si="240">IF(AND(G138=0,H138=0),"","小計")</f>
        <v/>
      </c>
      <c r="P138" s="38"/>
      <c r="Q138" s="38"/>
      <c r="R138" s="38"/>
      <c r="S138" s="66" t="str">
        <f t="shared" si="230"/>
        <v/>
      </c>
      <c r="T138" s="105" t="str">
        <f t="shared" si="231"/>
        <v/>
      </c>
    </row>
    <row r="139" spans="1:20" hidden="1">
      <c r="A139">
        <f ca="1">IF(B139="","",INDIRECT("減額一覧!B"&amp;$P139))</f>
        <v>258</v>
      </c>
      <c r="B139" s="61">
        <f ca="1">IF(INDIRECT("減額一覧!BA"&amp;P139)=1,INDIRECT("減額一覧!M"&amp;P139),"")</f>
        <v>205</v>
      </c>
      <c r="C139" s="36">
        <f ca="1">IF(B139="","",INDIRECT("減額一覧!C"&amp;$P139))</f>
        <v>116168000</v>
      </c>
      <c r="D139" s="78" t="str">
        <f ca="1">IF($B139="","",INDIRECT("減額一覧!G"&amp;$P139))</f>
        <v>明瀬　憲正</v>
      </c>
      <c r="E139" s="19">
        <f ca="1">IF(B139="","",INDIRECT("減額一覧!H"&amp;P139))</f>
        <v>20</v>
      </c>
      <c r="F139" s="19">
        <f ca="1">IF($B139="","",INDIRECT("減額一覧!T"&amp;P139))</f>
        <v>14</v>
      </c>
      <c r="G139" s="20">
        <f ca="1">IF($B139="","",INDIRECT("減額一覧!U"&amp;P139))</f>
        <v>3080</v>
      </c>
      <c r="H139" s="20">
        <f ca="1">IF($B139="","",INDIRECT("減額一覧!V"&amp;P139))</f>
        <v>0</v>
      </c>
      <c r="I139" s="32">
        <f ca="1">IF(B139="","",IF(INDIRECT("減額一覧!BL"&amp;P139)=0.08,0.08,0.1))</f>
        <v>0.1</v>
      </c>
      <c r="J139" s="51" t="s">
        <v>460</v>
      </c>
      <c r="K139" s="94" t="str">
        <f t="shared" ca="1" si="134"/>
        <v/>
      </c>
      <c r="L139" s="56" t="str">
        <f t="shared" ca="1" si="227"/>
        <v/>
      </c>
      <c r="N139" s="113" t="str">
        <f t="shared" ref="N139:N142" ca="1" si="241">IF(A139="","",IF(A139&gt;3000,"月ヶ瀬",IF(A139&gt;=2000,"都祁","市内")))</f>
        <v>市内</v>
      </c>
      <c r="O139" s="114">
        <f t="shared" ref="O139" ca="1" si="242">IF(B139="","",IF(INDIRECT("減額一覧!BL"&amp;P139)=0.08,0.08,0.1))</f>
        <v>0.1</v>
      </c>
      <c r="P139" s="38">
        <v>30</v>
      </c>
      <c r="Q139" s="38">
        <f t="shared" ref="Q139:R142" ca="1" si="243">IF(G139="","",IF(G139&gt;0,1,""))</f>
        <v>1</v>
      </c>
      <c r="R139" s="38" t="str">
        <f t="shared" ca="1" si="243"/>
        <v/>
      </c>
      <c r="S139" s="66" t="str">
        <f t="shared" ca="1" si="230"/>
        <v>116</v>
      </c>
      <c r="T139" s="105" t="str">
        <f t="shared" ca="1" si="231"/>
        <v/>
      </c>
    </row>
    <row r="140" spans="1:20" hidden="1">
      <c r="A140">
        <f ca="1">IF(B140="","",INDIRECT("減額一覧!B"&amp;$P140))</f>
        <v>258</v>
      </c>
      <c r="B140" s="61">
        <f ca="1">IF(INDIRECT("減額一覧!BB"&amp;P140)=1,INDIRECT("減額一覧!W"&amp;P140),"")</f>
        <v>206</v>
      </c>
      <c r="C140" s="44">
        <f ca="1">IF(B140="","",INDIRECT("減額一覧!C"&amp;$P140))</f>
        <v>116168000</v>
      </c>
      <c r="D140" s="79" t="str">
        <f ca="1">IF($B140="","",INDIRECT("減額一覧!G"&amp;$P140))</f>
        <v>明瀬　憲正</v>
      </c>
      <c r="E140" s="19">
        <f ca="1">IF(B140="","",INDIRECT("減額一覧!H"&amp;P140))</f>
        <v>20</v>
      </c>
      <c r="F140" s="19">
        <f ca="1">IF($B140="","",INDIRECT("減額一覧!AD"&amp;P140))</f>
        <v>14</v>
      </c>
      <c r="G140" s="20">
        <f ca="1">IF($B140="","",INDIRECT("減額一覧!AE"&amp;P140))</f>
        <v>3080</v>
      </c>
      <c r="H140" s="20">
        <f ca="1">IF($B140="","",INDIRECT("減額一覧!AF"&amp;P140))</f>
        <v>0</v>
      </c>
      <c r="I140" s="32">
        <f ca="1">IF(B140="","",IF(INDIRECT("減額一覧!BM"&amp;P140)=0.08,0.08,0.1))</f>
        <v>0.1</v>
      </c>
      <c r="J140" s="52"/>
      <c r="K140" s="95" t="str">
        <f t="shared" ca="1" si="134"/>
        <v/>
      </c>
      <c r="L140" s="58" t="str">
        <f t="shared" ca="1" si="227"/>
        <v/>
      </c>
      <c r="N140" s="113" t="str">
        <f t="shared" ca="1" si="241"/>
        <v>市内</v>
      </c>
      <c r="O140" s="114">
        <f t="shared" ref="O140" ca="1" si="244">IF(B140="","",IF(INDIRECT("減額一覧!BM"&amp;P140)=0.08,0.08,0.1))</f>
        <v>0.1</v>
      </c>
      <c r="P140" s="38">
        <v>30</v>
      </c>
      <c r="Q140" s="38">
        <f t="shared" ca="1" si="243"/>
        <v>1</v>
      </c>
      <c r="R140" s="38" t="str">
        <f t="shared" ca="1" si="243"/>
        <v/>
      </c>
      <c r="S140" s="66" t="str">
        <f t="shared" ca="1" si="230"/>
        <v>116</v>
      </c>
      <c r="T140" s="105" t="str">
        <f t="shared" ca="1" si="231"/>
        <v/>
      </c>
    </row>
    <row r="141" spans="1:20" hidden="1">
      <c r="A141">
        <f ca="1">IF(B141="","",INDIRECT("減額一覧!B"&amp;$P141))</f>
        <v>258</v>
      </c>
      <c r="B141" s="61">
        <f ca="1">IF(INDIRECT("減額一覧!BC"&amp;P141)=1,INDIRECT("減額一覧!AG"&amp;P141),"")</f>
        <v>207</v>
      </c>
      <c r="C141" s="36">
        <f ca="1">IF(B141="","",INDIRECT("減額一覧!C"&amp;$P141))</f>
        <v>116168000</v>
      </c>
      <c r="D141" s="80" t="str">
        <f ca="1">IF($B141="","",INDIRECT("減額一覧!G"&amp;$P141))</f>
        <v>明瀬　憲正</v>
      </c>
      <c r="E141" s="19">
        <f ca="1">IF(B141="","",INDIRECT("減額一覧!H"&amp;P141))</f>
        <v>20</v>
      </c>
      <c r="F141" s="19">
        <f ca="1">IF($B141="","",INDIRECT("減額一覧!AN"&amp;P141))</f>
        <v>16</v>
      </c>
      <c r="G141" s="20">
        <f ca="1">IF($B141="","",INDIRECT("減額一覧!AO"&amp;P141))</f>
        <v>3520</v>
      </c>
      <c r="H141" s="20">
        <f ca="1">IF($B141="","",INDIRECT("減額一覧!AP"&amp;P141))</f>
        <v>0</v>
      </c>
      <c r="I141" s="32">
        <f ca="1">IF(B141="","",IF(INDIRECT("減額一覧!BN"&amp;P141)=0.08,0.08,0.1))</f>
        <v>0.1</v>
      </c>
      <c r="J141" s="52"/>
      <c r="K141" s="95" t="str">
        <f t="shared" ca="1" si="134"/>
        <v/>
      </c>
      <c r="L141" s="58" t="str">
        <f t="shared" ca="1" si="227"/>
        <v/>
      </c>
      <c r="N141" s="113" t="str">
        <f t="shared" ca="1" si="241"/>
        <v>市内</v>
      </c>
      <c r="O141" s="114">
        <f t="shared" ref="O141" ca="1" si="245">IF(B141="","",IF(INDIRECT("減額一覧!BN"&amp;P141)=0.08,0.08,0.1))</f>
        <v>0.1</v>
      </c>
      <c r="P141" s="38">
        <v>30</v>
      </c>
      <c r="Q141" s="38">
        <f t="shared" ca="1" si="243"/>
        <v>1</v>
      </c>
      <c r="R141" s="38" t="str">
        <f t="shared" ca="1" si="243"/>
        <v/>
      </c>
      <c r="S141" s="66" t="str">
        <f t="shared" ca="1" si="230"/>
        <v>116</v>
      </c>
      <c r="T141" s="105" t="str">
        <f t="shared" ca="1" si="231"/>
        <v/>
      </c>
    </row>
    <row r="142" spans="1:20" hidden="1">
      <c r="A142">
        <f ca="1">IF(B142="","",INDIRECT("減額一覧!B"&amp;$P142))</f>
        <v>258</v>
      </c>
      <c r="B142" s="61">
        <f ca="1">IF(INDIRECT("減額一覧!BD"&amp;P142)=1,INDIRECT("減額一覧!AQ"&amp;P142),"")</f>
        <v>208</v>
      </c>
      <c r="C142" s="45">
        <f ca="1">IF(B142="","",INDIRECT("減額一覧!C"&amp;$P142))</f>
        <v>116168000</v>
      </c>
      <c r="D142" s="79" t="str">
        <f ca="1">IF($B142="","",INDIRECT("減額一覧!G"&amp;$P142))</f>
        <v>明瀬　憲正</v>
      </c>
      <c r="E142" s="19">
        <f ca="1">IF(B142="","",INDIRECT("減額一覧!H"&amp;P142))</f>
        <v>20</v>
      </c>
      <c r="F142" s="19">
        <f ca="1">IF($B142="","",INDIRECT("減額一覧!AX"&amp;P142))</f>
        <v>17</v>
      </c>
      <c r="G142" s="20">
        <f ca="1">IF($B142="","",INDIRECT("減額一覧!AY"&amp;P142))</f>
        <v>3740</v>
      </c>
      <c r="H142" s="20">
        <f ca="1">IF($B142="","",INDIRECT("減額一覧!AZ"&amp;P142))</f>
        <v>0</v>
      </c>
      <c r="I142" s="32">
        <f ca="1">IF(B142="","",IF(INDIRECT("減額一覧!BO"&amp;P142)=0.08,0.08,0.1))</f>
        <v>0.1</v>
      </c>
      <c r="J142" s="52"/>
      <c r="K142" s="95" t="str">
        <f t="shared" ca="1" si="134"/>
        <v/>
      </c>
      <c r="L142" s="58" t="str">
        <f t="shared" ca="1" si="227"/>
        <v/>
      </c>
      <c r="N142" s="113" t="str">
        <f t="shared" ca="1" si="241"/>
        <v>市内</v>
      </c>
      <c r="O142" s="114">
        <f t="shared" ref="O142" ca="1" si="246">IF(B142="","",IF(INDIRECT("減額一覧!BO"&amp;P142)=0.08,0.08,0.1))</f>
        <v>0.1</v>
      </c>
      <c r="P142" s="38">
        <v>30</v>
      </c>
      <c r="Q142" s="38">
        <f t="shared" ca="1" si="243"/>
        <v>1</v>
      </c>
      <c r="R142" s="38" t="str">
        <f t="shared" ca="1" si="243"/>
        <v/>
      </c>
      <c r="S142" s="66" t="str">
        <f t="shared" ca="1" si="230"/>
        <v>116</v>
      </c>
      <c r="T142" s="105" t="str">
        <f t="shared" ca="1" si="231"/>
        <v/>
      </c>
    </row>
    <row r="143" spans="1:20" ht="19.5" hidden="1" thickBot="1">
      <c r="B143" s="64"/>
      <c r="C143" s="41" t="str">
        <f>IF(B143="","",減額一覧!C139)</f>
        <v/>
      </c>
      <c r="D143" s="43"/>
      <c r="E143" s="21"/>
      <c r="F143" s="22" t="s">
        <v>69</v>
      </c>
      <c r="G143" s="23">
        <f t="shared" ref="G143:H143" si="247">SUBTOTAL(9,G139:G142)</f>
        <v>0</v>
      </c>
      <c r="H143" s="23">
        <f t="shared" si="247"/>
        <v>0</v>
      </c>
      <c r="I143" s="30"/>
      <c r="J143" s="53"/>
      <c r="K143" s="96" t="str">
        <f t="shared" si="134"/>
        <v/>
      </c>
      <c r="L143" s="59" t="str">
        <f t="shared" si="227"/>
        <v/>
      </c>
      <c r="N143" s="108" t="str">
        <f t="shared" ref="N143" si="248">IF(AND(G143=0,H143=0),"","小計")</f>
        <v/>
      </c>
      <c r="O143" s="108" t="str">
        <f t="shared" ref="O143" si="249">IF(AND(G143=0,H143=0),"","小計")</f>
        <v/>
      </c>
      <c r="P143" s="38"/>
      <c r="Q143" s="38"/>
      <c r="R143" s="38"/>
      <c r="S143" s="66" t="str">
        <f t="shared" si="230"/>
        <v/>
      </c>
      <c r="T143" s="105" t="str">
        <f t="shared" si="231"/>
        <v/>
      </c>
    </row>
    <row r="144" spans="1:20" hidden="1">
      <c r="A144">
        <f ca="1">IF(B144="","",INDIRECT("減額一覧!B"&amp;$P144))</f>
        <v>259</v>
      </c>
      <c r="B144" s="61">
        <f ca="1">IF(INDIRECT("減額一覧!BA"&amp;P144)=1,INDIRECT("減額一覧!M"&amp;P144),"")</f>
        <v>204</v>
      </c>
      <c r="C144" s="36">
        <f ca="1">IF(B144="","",INDIRECT("減額一覧!C"&amp;$P144))</f>
        <v>315045000</v>
      </c>
      <c r="D144" s="78" t="str">
        <f ca="1">IF($B144="","",INDIRECT("減額一覧!G"&amp;$P144))</f>
        <v>高橋　柳太郎</v>
      </c>
      <c r="E144" s="19">
        <f ca="1">IF(B144="","",INDIRECT("減額一覧!H"&amp;P144))</f>
        <v>20</v>
      </c>
      <c r="F144" s="19">
        <f ca="1">IF($B144="","",INDIRECT("減額一覧!T"&amp;P144))</f>
        <v>6</v>
      </c>
      <c r="G144" s="20">
        <f ca="1">IF($B144="","",INDIRECT("減額一覧!U"&amp;P144))</f>
        <v>1320</v>
      </c>
      <c r="H144" s="20">
        <f ca="1">IF($B144="","",INDIRECT("減額一覧!V"&amp;P144))</f>
        <v>708</v>
      </c>
      <c r="I144" s="32">
        <f ca="1">IF(B144="","",IF(INDIRECT("減額一覧!BL"&amp;P144)=0.08,0.08,0.1))</f>
        <v>0.1</v>
      </c>
      <c r="J144" s="51" t="s">
        <v>461</v>
      </c>
      <c r="K144" s="94" t="str">
        <f t="shared" ca="1" si="134"/>
        <v/>
      </c>
      <c r="L144" s="56" t="str">
        <f t="shared" ca="1" si="227"/>
        <v/>
      </c>
      <c r="N144" s="113" t="str">
        <f t="shared" ref="N144:N147" ca="1" si="250">IF(A144="","",IF(A144&gt;3000,"月ヶ瀬",IF(A144&gt;=2000,"都祁","市内")))</f>
        <v>市内</v>
      </c>
      <c r="O144" s="114">
        <f t="shared" ref="O144" ca="1" si="251">IF(B144="","",IF(INDIRECT("減額一覧!BL"&amp;P144)=0.08,0.08,0.1))</f>
        <v>0.1</v>
      </c>
      <c r="P144" s="38">
        <v>31</v>
      </c>
      <c r="Q144" s="38">
        <f t="shared" ref="Q144:R147" ca="1" si="252">IF(G144="","",IF(G144&gt;0,1,""))</f>
        <v>1</v>
      </c>
      <c r="R144" s="38">
        <f t="shared" ca="1" si="252"/>
        <v>1</v>
      </c>
      <c r="S144" s="66" t="str">
        <f t="shared" ca="1" si="230"/>
        <v>315</v>
      </c>
      <c r="T144" s="105" t="str">
        <f t="shared" ca="1" si="231"/>
        <v/>
      </c>
    </row>
    <row r="145" spans="1:20" hidden="1">
      <c r="A145">
        <f ca="1">IF(B145="","",INDIRECT("減額一覧!B"&amp;$P145))</f>
        <v>259</v>
      </c>
      <c r="B145" s="61">
        <f ca="1">IF(INDIRECT("減額一覧!BB"&amp;P145)=1,INDIRECT("減額一覧!W"&amp;P145),"")</f>
        <v>205</v>
      </c>
      <c r="C145" s="44">
        <f ca="1">IF(B145="","",INDIRECT("減額一覧!C"&amp;$P145))</f>
        <v>315045000</v>
      </c>
      <c r="D145" s="79" t="str">
        <f ca="1">IF($B145="","",INDIRECT("減額一覧!G"&amp;$P145))</f>
        <v>高橋　柳太郎</v>
      </c>
      <c r="E145" s="19">
        <f ca="1">IF(B145="","",INDIRECT("減額一覧!H"&amp;P145))</f>
        <v>20</v>
      </c>
      <c r="F145" s="19">
        <f ca="1">IF($B145="","",INDIRECT("減額一覧!AD"&amp;P145))</f>
        <v>6</v>
      </c>
      <c r="G145" s="20">
        <f ca="1">IF($B145="","",INDIRECT("減額一覧!AE"&amp;P145))</f>
        <v>1320</v>
      </c>
      <c r="H145" s="20">
        <f ca="1">IF($B145="","",INDIRECT("減額一覧!AF"&amp;P145))</f>
        <v>818</v>
      </c>
      <c r="I145" s="32">
        <f ca="1">IF(B145="","",IF(INDIRECT("減額一覧!BM"&amp;P145)=0.08,0.08,0.1))</f>
        <v>0.1</v>
      </c>
      <c r="J145" s="52"/>
      <c r="K145" s="95" t="str">
        <f t="shared" ca="1" si="134"/>
        <v/>
      </c>
      <c r="L145" s="58" t="str">
        <f t="shared" ca="1" si="227"/>
        <v/>
      </c>
      <c r="N145" s="113" t="str">
        <f t="shared" ca="1" si="250"/>
        <v>市内</v>
      </c>
      <c r="O145" s="114">
        <f t="shared" ref="O145" ca="1" si="253">IF(B145="","",IF(INDIRECT("減額一覧!BM"&amp;P145)=0.08,0.08,0.1))</f>
        <v>0.1</v>
      </c>
      <c r="P145" s="38">
        <v>31</v>
      </c>
      <c r="Q145" s="38">
        <f t="shared" ca="1" si="252"/>
        <v>1</v>
      </c>
      <c r="R145" s="38">
        <f t="shared" ca="1" si="252"/>
        <v>1</v>
      </c>
      <c r="S145" s="66" t="str">
        <f t="shared" ca="1" si="230"/>
        <v>315</v>
      </c>
      <c r="T145" s="105" t="str">
        <f t="shared" ca="1" si="231"/>
        <v/>
      </c>
    </row>
    <row r="146" spans="1:20" hidden="1">
      <c r="A146">
        <f ca="1">IF(B146="","",INDIRECT("減額一覧!B"&amp;$P146))</f>
        <v>259</v>
      </c>
      <c r="B146" s="61">
        <f ca="1">IF(INDIRECT("減額一覧!BC"&amp;P146)=1,INDIRECT("減額一覧!AG"&amp;P146),"")</f>
        <v>206</v>
      </c>
      <c r="C146" s="36">
        <f ca="1">IF(B146="","",INDIRECT("減額一覧!C"&amp;$P146))</f>
        <v>315045000</v>
      </c>
      <c r="D146" s="80" t="str">
        <f ca="1">IF($B146="","",INDIRECT("減額一覧!G"&amp;$P146))</f>
        <v>高橋　柳太郎</v>
      </c>
      <c r="E146" s="19">
        <f ca="1">IF(B146="","",INDIRECT("減額一覧!H"&amp;P146))</f>
        <v>20</v>
      </c>
      <c r="F146" s="19">
        <f ca="1">IF($B146="","",INDIRECT("減額一覧!AN"&amp;P146))</f>
        <v>5</v>
      </c>
      <c r="G146" s="20">
        <f ca="1">IF($B146="","",INDIRECT("減額一覧!AO"&amp;P146))</f>
        <v>1100</v>
      </c>
      <c r="H146" s="20">
        <f ca="1">IF($B146="","",INDIRECT("減額一覧!AP"&amp;P146))</f>
        <v>682</v>
      </c>
      <c r="I146" s="32">
        <f ca="1">IF(B146="","",IF(INDIRECT("減額一覧!BN"&amp;P146)=0.08,0.08,0.1))</f>
        <v>0.1</v>
      </c>
      <c r="J146" s="52"/>
      <c r="K146" s="95" t="str">
        <f t="shared" ref="K146:K209" ca="1" si="254">IF(A146="","",IF(A146&gt;3000,"月ヶ瀬",IF(A146&gt;=2000,"都祁","")))</f>
        <v/>
      </c>
      <c r="L146" s="58" t="str">
        <f t="shared" ca="1" si="227"/>
        <v/>
      </c>
      <c r="N146" s="113" t="str">
        <f t="shared" ca="1" si="250"/>
        <v>市内</v>
      </c>
      <c r="O146" s="114">
        <f t="shared" ref="O146" ca="1" si="255">IF(B146="","",IF(INDIRECT("減額一覧!BN"&amp;P146)=0.08,0.08,0.1))</f>
        <v>0.1</v>
      </c>
      <c r="P146" s="38">
        <v>31</v>
      </c>
      <c r="Q146" s="38">
        <f t="shared" ca="1" si="252"/>
        <v>1</v>
      </c>
      <c r="R146" s="38">
        <f t="shared" ca="1" si="252"/>
        <v>1</v>
      </c>
      <c r="S146" s="66" t="str">
        <f t="shared" ca="1" si="230"/>
        <v>315</v>
      </c>
      <c r="T146" s="105" t="str">
        <f t="shared" ca="1" si="231"/>
        <v/>
      </c>
    </row>
    <row r="147" spans="1:20" hidden="1">
      <c r="A147">
        <f ca="1">IF(B147="","",INDIRECT("減額一覧!B"&amp;$P147))</f>
        <v>259</v>
      </c>
      <c r="B147" s="61">
        <f ca="1">IF(INDIRECT("減額一覧!BD"&amp;P147)=1,INDIRECT("減額一覧!AQ"&amp;P147),"")</f>
        <v>207</v>
      </c>
      <c r="C147" s="45">
        <f ca="1">IF(B147="","",INDIRECT("減額一覧!C"&amp;$P147))</f>
        <v>315045000</v>
      </c>
      <c r="D147" s="79" t="str">
        <f ca="1">IF($B147="","",INDIRECT("減額一覧!G"&amp;$P147))</f>
        <v>高橋　柳太郎</v>
      </c>
      <c r="E147" s="19">
        <f ca="1">IF(B147="","",INDIRECT("減額一覧!H"&amp;P147))</f>
        <v>20</v>
      </c>
      <c r="F147" s="19">
        <f ca="1">IF($B147="","",INDIRECT("減額一覧!AX"&amp;P147))</f>
        <v>6</v>
      </c>
      <c r="G147" s="20">
        <f ca="1">IF($B147="","",INDIRECT("減額一覧!AY"&amp;P147))</f>
        <v>1320</v>
      </c>
      <c r="H147" s="20">
        <f ca="1">IF($B147="","",INDIRECT("減額一覧!AZ"&amp;P147))</f>
        <v>819</v>
      </c>
      <c r="I147" s="32">
        <f ca="1">IF(B147="","",IF(INDIRECT("減額一覧!BO"&amp;P147)=0.08,0.08,0.1))</f>
        <v>0.1</v>
      </c>
      <c r="J147" s="52"/>
      <c r="K147" s="95" t="str">
        <f t="shared" ca="1" si="254"/>
        <v/>
      </c>
      <c r="L147" s="58" t="str">
        <f t="shared" ca="1" si="227"/>
        <v/>
      </c>
      <c r="N147" s="113" t="str">
        <f t="shared" ca="1" si="250"/>
        <v>市内</v>
      </c>
      <c r="O147" s="114">
        <f t="shared" ref="O147" ca="1" si="256">IF(B147="","",IF(INDIRECT("減額一覧!BO"&amp;P147)=0.08,0.08,0.1))</f>
        <v>0.1</v>
      </c>
      <c r="P147" s="38">
        <v>31</v>
      </c>
      <c r="Q147" s="38">
        <f t="shared" ca="1" si="252"/>
        <v>1</v>
      </c>
      <c r="R147" s="38">
        <f t="shared" ca="1" si="252"/>
        <v>1</v>
      </c>
      <c r="S147" s="66" t="str">
        <f t="shared" ca="1" si="230"/>
        <v>315</v>
      </c>
      <c r="T147" s="105" t="str">
        <f t="shared" ca="1" si="231"/>
        <v/>
      </c>
    </row>
    <row r="148" spans="1:20" ht="19.5" hidden="1" thickBot="1">
      <c r="B148" s="64"/>
      <c r="C148" s="41" t="str">
        <f>IF(B148="","",減額一覧!C144)</f>
        <v/>
      </c>
      <c r="D148" s="43"/>
      <c r="E148" s="21"/>
      <c r="F148" s="22" t="s">
        <v>69</v>
      </c>
      <c r="G148" s="23">
        <f t="shared" ref="G148:H148" si="257">SUBTOTAL(9,G144:G147)</f>
        <v>0</v>
      </c>
      <c r="H148" s="23">
        <f t="shared" si="257"/>
        <v>0</v>
      </c>
      <c r="I148" s="30"/>
      <c r="J148" s="53"/>
      <c r="K148" s="96" t="str">
        <f t="shared" si="254"/>
        <v/>
      </c>
      <c r="L148" s="59" t="str">
        <f t="shared" si="227"/>
        <v/>
      </c>
      <c r="N148" s="108" t="str">
        <f t="shared" ref="N148" si="258">IF(AND(G148=0,H148=0),"","小計")</f>
        <v/>
      </c>
      <c r="O148" s="108" t="str">
        <f t="shared" ref="O148" si="259">IF(AND(G148=0,H148=0),"","小計")</f>
        <v/>
      </c>
      <c r="P148" s="38"/>
      <c r="Q148" s="38"/>
      <c r="R148" s="38"/>
      <c r="S148" s="66" t="str">
        <f t="shared" si="230"/>
        <v/>
      </c>
      <c r="T148" s="105" t="str">
        <f t="shared" si="231"/>
        <v/>
      </c>
    </row>
    <row r="149" spans="1:20" hidden="1">
      <c r="A149">
        <f ca="1">IF(B149="","",INDIRECT("減額一覧!B"&amp;$P149))</f>
        <v>260</v>
      </c>
      <c r="B149" s="61">
        <f ca="1">IF(INDIRECT("減額一覧!BA"&amp;P149)=1,INDIRECT("減額一覧!M"&amp;P149),"")</f>
        <v>204</v>
      </c>
      <c r="C149" s="36">
        <f ca="1">IF(B149="","",INDIRECT("減額一覧!C"&amp;$P149))</f>
        <v>626048150</v>
      </c>
      <c r="D149" s="78" t="str">
        <f ca="1">IF($B149="","",INDIRECT("減額一覧!G"&amp;$P149))</f>
        <v>立花　洋一</v>
      </c>
      <c r="E149" s="19">
        <f ca="1">IF(B149="","",INDIRECT("減額一覧!H"&amp;P149))</f>
        <v>20</v>
      </c>
      <c r="F149" s="19">
        <f ca="1">IF($B149="","",INDIRECT("減額一覧!T"&amp;P149))</f>
        <v>2</v>
      </c>
      <c r="G149" s="20">
        <f ca="1">IF($B149="","",INDIRECT("減額一覧!U"&amp;P149))</f>
        <v>341</v>
      </c>
      <c r="H149" s="20">
        <f ca="1">IF($B149="","",INDIRECT("減額一覧!V"&amp;P149))</f>
        <v>236</v>
      </c>
      <c r="I149" s="32">
        <f ca="1">IF(B149="","",IF(INDIRECT("減額一覧!BL"&amp;P149)=0.08,0.08,0.1))</f>
        <v>0.1</v>
      </c>
      <c r="J149" s="51" t="s">
        <v>462</v>
      </c>
      <c r="K149" s="94" t="str">
        <f t="shared" ca="1" si="254"/>
        <v/>
      </c>
      <c r="L149" s="56" t="str">
        <f t="shared" ca="1" si="227"/>
        <v/>
      </c>
      <c r="N149" s="113" t="str">
        <f t="shared" ref="N149:N152" ca="1" si="260">IF(A149="","",IF(A149&gt;3000,"月ヶ瀬",IF(A149&gt;=2000,"都祁","市内")))</f>
        <v>市内</v>
      </c>
      <c r="O149" s="114">
        <f t="shared" ref="O149" ca="1" si="261">IF(B149="","",IF(INDIRECT("減額一覧!BL"&amp;P149)=0.08,0.08,0.1))</f>
        <v>0.1</v>
      </c>
      <c r="P149" s="38">
        <v>32</v>
      </c>
      <c r="Q149" s="38">
        <f t="shared" ref="Q149:R152" ca="1" si="262">IF(G149="","",IF(G149&gt;0,1,""))</f>
        <v>1</v>
      </c>
      <c r="R149" s="38">
        <f t="shared" ca="1" si="262"/>
        <v>1</v>
      </c>
      <c r="S149" s="66" t="str">
        <f t="shared" ca="1" si="230"/>
        <v>626</v>
      </c>
      <c r="T149" s="105" t="str">
        <f t="shared" ca="1" si="231"/>
        <v/>
      </c>
    </row>
    <row r="150" spans="1:20" hidden="1">
      <c r="A150">
        <f ca="1">IF(B150="","",INDIRECT("減額一覧!B"&amp;$P150))</f>
        <v>260</v>
      </c>
      <c r="B150" s="61">
        <f ca="1">IF(INDIRECT("減額一覧!BB"&amp;P150)=1,INDIRECT("減額一覧!W"&amp;P150),"")</f>
        <v>205</v>
      </c>
      <c r="C150" s="44">
        <f ca="1">IF(B150="","",INDIRECT("減額一覧!C"&amp;$P150))</f>
        <v>626048150</v>
      </c>
      <c r="D150" s="79" t="str">
        <f ca="1">IF($B150="","",INDIRECT("減額一覧!G"&amp;$P150))</f>
        <v>立花　洋一</v>
      </c>
      <c r="E150" s="19">
        <f ca="1">IF(B150="","",INDIRECT("減額一覧!H"&amp;P150))</f>
        <v>20</v>
      </c>
      <c r="F150" s="19">
        <f ca="1">IF($B150="","",INDIRECT("減額一覧!AD"&amp;P150))</f>
        <v>2</v>
      </c>
      <c r="G150" s="20">
        <f ca="1">IF($B150="","",INDIRECT("減額一覧!AE"&amp;P150))</f>
        <v>341</v>
      </c>
      <c r="H150" s="20">
        <f ca="1">IF($B150="","",INDIRECT("減額一覧!AF"&amp;P150))</f>
        <v>273</v>
      </c>
      <c r="I150" s="32">
        <f ca="1">IF(B150="","",IF(INDIRECT("減額一覧!BM"&amp;P150)=0.08,0.08,0.1))</f>
        <v>0.1</v>
      </c>
      <c r="J150" s="52"/>
      <c r="K150" s="95" t="str">
        <f t="shared" ca="1" si="254"/>
        <v/>
      </c>
      <c r="L150" s="58" t="str">
        <f t="shared" ca="1" si="227"/>
        <v/>
      </c>
      <c r="N150" s="113" t="str">
        <f t="shared" ca="1" si="260"/>
        <v>市内</v>
      </c>
      <c r="O150" s="114">
        <f t="shared" ref="O150" ca="1" si="263">IF(B150="","",IF(INDIRECT("減額一覧!BM"&amp;P150)=0.08,0.08,0.1))</f>
        <v>0.1</v>
      </c>
      <c r="P150" s="38">
        <v>32</v>
      </c>
      <c r="Q150" s="38">
        <f t="shared" ca="1" si="262"/>
        <v>1</v>
      </c>
      <c r="R150" s="38">
        <f t="shared" ca="1" si="262"/>
        <v>1</v>
      </c>
      <c r="S150" s="66" t="str">
        <f t="shared" ca="1" si="230"/>
        <v>626</v>
      </c>
      <c r="T150" s="105" t="str">
        <f t="shared" ca="1" si="231"/>
        <v/>
      </c>
    </row>
    <row r="151" spans="1:20" hidden="1">
      <c r="A151">
        <f ca="1">IF(B151="","",INDIRECT("減額一覧!B"&amp;$P151))</f>
        <v>260</v>
      </c>
      <c r="B151" s="61">
        <f ca="1">IF(INDIRECT("減額一覧!BC"&amp;P151)=1,INDIRECT("減額一覧!AG"&amp;P151),"")</f>
        <v>206</v>
      </c>
      <c r="C151" s="36">
        <f ca="1">IF(B151="","",INDIRECT("減額一覧!C"&amp;$P151))</f>
        <v>626048150</v>
      </c>
      <c r="D151" s="80" t="str">
        <f ca="1">IF($B151="","",INDIRECT("減額一覧!G"&amp;$P151))</f>
        <v>立花　洋一</v>
      </c>
      <c r="E151" s="19">
        <f ca="1">IF(B151="","",INDIRECT("減額一覧!H"&amp;P151))</f>
        <v>20</v>
      </c>
      <c r="F151" s="19">
        <f ca="1">IF($B151="","",INDIRECT("減額一覧!AN"&amp;P151))</f>
        <v>15</v>
      </c>
      <c r="G151" s="20">
        <f ca="1">IF($B151="","",INDIRECT("減額一覧!AO"&amp;P151))</f>
        <v>3300</v>
      </c>
      <c r="H151" s="20">
        <f ca="1">IF($B151="","",INDIRECT("減額一覧!AP"&amp;P151))</f>
        <v>2046</v>
      </c>
      <c r="I151" s="32">
        <f ca="1">IF(B151="","",IF(INDIRECT("減額一覧!BN"&amp;P151)=0.08,0.08,0.1))</f>
        <v>0.1</v>
      </c>
      <c r="J151" s="52"/>
      <c r="K151" s="95" t="str">
        <f t="shared" ca="1" si="254"/>
        <v/>
      </c>
      <c r="L151" s="58" t="str">
        <f t="shared" ca="1" si="227"/>
        <v/>
      </c>
      <c r="N151" s="113" t="str">
        <f t="shared" ca="1" si="260"/>
        <v>市内</v>
      </c>
      <c r="O151" s="114">
        <f t="shared" ref="O151" ca="1" si="264">IF(B151="","",IF(INDIRECT("減額一覧!BN"&amp;P151)=0.08,0.08,0.1))</f>
        <v>0.1</v>
      </c>
      <c r="P151" s="38">
        <v>32</v>
      </c>
      <c r="Q151" s="38">
        <f t="shared" ca="1" si="262"/>
        <v>1</v>
      </c>
      <c r="R151" s="38">
        <f t="shared" ca="1" si="262"/>
        <v>1</v>
      </c>
      <c r="S151" s="66" t="str">
        <f t="shared" ca="1" si="230"/>
        <v>626</v>
      </c>
      <c r="T151" s="105" t="str">
        <f t="shared" ca="1" si="231"/>
        <v/>
      </c>
    </row>
    <row r="152" spans="1:20" hidden="1">
      <c r="A152">
        <f ca="1">IF(B152="","",INDIRECT("減額一覧!B"&amp;$P152))</f>
        <v>260</v>
      </c>
      <c r="B152" s="61">
        <f ca="1">IF(INDIRECT("減額一覧!BD"&amp;P152)=1,INDIRECT("減額一覧!AQ"&amp;P152),"")</f>
        <v>207</v>
      </c>
      <c r="C152" s="45">
        <f ca="1">IF(B152="","",INDIRECT("減額一覧!C"&amp;$P152))</f>
        <v>626048150</v>
      </c>
      <c r="D152" s="79" t="str">
        <f ca="1">IF($B152="","",INDIRECT("減額一覧!G"&amp;$P152))</f>
        <v>立花　洋一</v>
      </c>
      <c r="E152" s="19">
        <f ca="1">IF(B152="","",INDIRECT("減額一覧!H"&amp;P152))</f>
        <v>20</v>
      </c>
      <c r="F152" s="19">
        <f ca="1">IF($B152="","",INDIRECT("減額一覧!AX"&amp;P152))</f>
        <v>15</v>
      </c>
      <c r="G152" s="20">
        <f ca="1">IF($B152="","",INDIRECT("減額一覧!AY"&amp;P152))</f>
        <v>3300</v>
      </c>
      <c r="H152" s="20">
        <f ca="1">IF($B152="","",INDIRECT("減額一覧!AZ"&amp;P152))</f>
        <v>2046</v>
      </c>
      <c r="I152" s="32">
        <f ca="1">IF(B152="","",IF(INDIRECT("減額一覧!BO"&amp;P152)=0.08,0.08,0.1))</f>
        <v>0.1</v>
      </c>
      <c r="J152" s="52"/>
      <c r="K152" s="95" t="str">
        <f t="shared" ca="1" si="254"/>
        <v/>
      </c>
      <c r="L152" s="58" t="str">
        <f t="shared" ca="1" si="227"/>
        <v/>
      </c>
      <c r="N152" s="113" t="str">
        <f t="shared" ca="1" si="260"/>
        <v>市内</v>
      </c>
      <c r="O152" s="114">
        <f t="shared" ref="O152" ca="1" si="265">IF(B152="","",IF(INDIRECT("減額一覧!BO"&amp;P152)=0.08,0.08,0.1))</f>
        <v>0.1</v>
      </c>
      <c r="P152" s="38">
        <v>32</v>
      </c>
      <c r="Q152" s="38">
        <f t="shared" ca="1" si="262"/>
        <v>1</v>
      </c>
      <c r="R152" s="38">
        <f t="shared" ca="1" si="262"/>
        <v>1</v>
      </c>
      <c r="S152" s="66" t="str">
        <f t="shared" ca="1" si="230"/>
        <v>626</v>
      </c>
      <c r="T152" s="105" t="str">
        <f t="shared" ca="1" si="231"/>
        <v/>
      </c>
    </row>
    <row r="153" spans="1:20" ht="19.5" hidden="1" thickBot="1">
      <c r="B153" s="64"/>
      <c r="C153" s="41" t="str">
        <f>IF(B153="","",減額一覧!C149)</f>
        <v/>
      </c>
      <c r="D153" s="43"/>
      <c r="E153" s="21"/>
      <c r="F153" s="22" t="s">
        <v>69</v>
      </c>
      <c r="G153" s="23">
        <f t="shared" ref="G153:H153" si="266">SUBTOTAL(9,G149:G152)</f>
        <v>0</v>
      </c>
      <c r="H153" s="23">
        <f t="shared" si="266"/>
        <v>0</v>
      </c>
      <c r="I153" s="30"/>
      <c r="J153" s="53"/>
      <c r="K153" s="96" t="str">
        <f t="shared" si="254"/>
        <v/>
      </c>
      <c r="L153" s="59" t="str">
        <f t="shared" si="227"/>
        <v/>
      </c>
      <c r="N153" s="108" t="str">
        <f t="shared" ref="N153" si="267">IF(AND(G153=0,H153=0),"","小計")</f>
        <v/>
      </c>
      <c r="O153" s="108" t="str">
        <f t="shared" ref="O153" si="268">IF(AND(G153=0,H153=0),"","小計")</f>
        <v/>
      </c>
      <c r="P153" s="38"/>
      <c r="Q153" s="38"/>
      <c r="R153" s="38"/>
      <c r="S153" s="66" t="str">
        <f t="shared" si="230"/>
        <v/>
      </c>
      <c r="T153" s="105" t="str">
        <f t="shared" si="231"/>
        <v/>
      </c>
    </row>
    <row r="154" spans="1:20" hidden="1">
      <c r="A154">
        <f ca="1">IF(B154="","",INDIRECT("減額一覧!B"&amp;$P154))</f>
        <v>261</v>
      </c>
      <c r="B154" s="61">
        <f ca="1">IF(INDIRECT("減額一覧!BA"&amp;P154)=1,INDIRECT("減額一覧!M"&amp;P154),"")</f>
        <v>205</v>
      </c>
      <c r="C154" s="36">
        <f ca="1">IF(B154="","",INDIRECT("減額一覧!C"&amp;$P154))</f>
        <v>160174000</v>
      </c>
      <c r="D154" s="78" t="str">
        <f ca="1">IF($B154="","",INDIRECT("減額一覧!G"&amp;$P154))</f>
        <v>澤田　和子</v>
      </c>
      <c r="E154" s="19">
        <f ca="1">IF(B154="","",INDIRECT("減額一覧!H"&amp;P154))</f>
        <v>13</v>
      </c>
      <c r="F154" s="19">
        <f ca="1">IF($B154="","",INDIRECT("減額一覧!T"&amp;P154))</f>
        <v>3</v>
      </c>
      <c r="G154" s="20">
        <f ca="1">IF($B154="","",INDIRECT("減額一覧!U"&amp;P154))</f>
        <v>511</v>
      </c>
      <c r="H154" s="20">
        <f ca="1">IF($B154="","",INDIRECT("減額一覧!V"&amp;P154))</f>
        <v>409</v>
      </c>
      <c r="I154" s="32">
        <f ca="1">IF(B154="","",IF(INDIRECT("減額一覧!BL"&amp;P154)=0.08,0.08,0.1))</f>
        <v>0.1</v>
      </c>
      <c r="J154" s="51" t="s">
        <v>463</v>
      </c>
      <c r="K154" s="94" t="str">
        <f t="shared" ca="1" si="254"/>
        <v/>
      </c>
      <c r="L154" s="56" t="str">
        <f t="shared" ca="1" si="227"/>
        <v/>
      </c>
      <c r="N154" s="113" t="str">
        <f t="shared" ref="N154:N157" ca="1" si="269">IF(A154="","",IF(A154&gt;3000,"月ヶ瀬",IF(A154&gt;=2000,"都祁","市内")))</f>
        <v>市内</v>
      </c>
      <c r="O154" s="114">
        <f t="shared" ref="O154" ca="1" si="270">IF(B154="","",IF(INDIRECT("減額一覧!BL"&amp;P154)=0.08,0.08,0.1))</f>
        <v>0.1</v>
      </c>
      <c r="P154" s="38">
        <v>33</v>
      </c>
      <c r="Q154" s="38">
        <f t="shared" ref="Q154:R157" ca="1" si="271">IF(G154="","",IF(G154&gt;0,1,""))</f>
        <v>1</v>
      </c>
      <c r="R154" s="38">
        <f t="shared" ca="1" si="271"/>
        <v>1</v>
      </c>
      <c r="S154" s="66" t="str">
        <f t="shared" ca="1" si="230"/>
        <v>160</v>
      </c>
      <c r="T154" s="105" t="str">
        <f t="shared" ca="1" si="231"/>
        <v/>
      </c>
    </row>
    <row r="155" spans="1:20" hidden="1">
      <c r="A155">
        <f ca="1">IF(B155="","",INDIRECT("減額一覧!B"&amp;$P155))</f>
        <v>261</v>
      </c>
      <c r="B155" s="61">
        <f ca="1">IF(INDIRECT("減額一覧!BB"&amp;P155)=1,INDIRECT("減額一覧!W"&amp;P155),"")</f>
        <v>206</v>
      </c>
      <c r="C155" s="44">
        <f ca="1">IF(B155="","",INDIRECT("減額一覧!C"&amp;$P155))</f>
        <v>160174000</v>
      </c>
      <c r="D155" s="79" t="str">
        <f ca="1">IF($B155="","",INDIRECT("減額一覧!G"&amp;$P155))</f>
        <v>澤田　和子</v>
      </c>
      <c r="E155" s="19">
        <f ca="1">IF(B155="","",INDIRECT("減額一覧!H"&amp;P155))</f>
        <v>13</v>
      </c>
      <c r="F155" s="19">
        <f ca="1">IF($B155="","",INDIRECT("減額一覧!AD"&amp;P155))</f>
        <v>3</v>
      </c>
      <c r="G155" s="20">
        <f ca="1">IF($B155="","",INDIRECT("減額一覧!AE"&amp;P155))</f>
        <v>511</v>
      </c>
      <c r="H155" s="20">
        <f ca="1">IF($B155="","",INDIRECT("減額一覧!AF"&amp;P155))</f>
        <v>409</v>
      </c>
      <c r="I155" s="32">
        <f ca="1">IF(B155="","",IF(INDIRECT("減額一覧!BM"&amp;P155)=0.08,0.08,0.1))</f>
        <v>0.1</v>
      </c>
      <c r="J155" s="52"/>
      <c r="K155" s="95" t="str">
        <f t="shared" ca="1" si="254"/>
        <v/>
      </c>
      <c r="L155" s="58" t="str">
        <f t="shared" ca="1" si="227"/>
        <v/>
      </c>
      <c r="N155" s="113" t="str">
        <f t="shared" ca="1" si="269"/>
        <v>市内</v>
      </c>
      <c r="O155" s="114">
        <f t="shared" ref="O155" ca="1" si="272">IF(B155="","",IF(INDIRECT("減額一覧!BM"&amp;P155)=0.08,0.08,0.1))</f>
        <v>0.1</v>
      </c>
      <c r="P155" s="38">
        <v>33</v>
      </c>
      <c r="Q155" s="38">
        <f t="shared" ca="1" si="271"/>
        <v>1</v>
      </c>
      <c r="R155" s="38">
        <f t="shared" ca="1" si="271"/>
        <v>1</v>
      </c>
      <c r="S155" s="66" t="str">
        <f t="shared" ca="1" si="230"/>
        <v>160</v>
      </c>
      <c r="T155" s="105" t="str">
        <f t="shared" ca="1" si="231"/>
        <v/>
      </c>
    </row>
    <row r="156" spans="1:20" hidden="1">
      <c r="A156">
        <f ca="1">IF(B156="","",INDIRECT("減額一覧!B"&amp;$P156))</f>
        <v>261</v>
      </c>
      <c r="B156" s="61">
        <f ca="1">IF(INDIRECT("減額一覧!BC"&amp;P156)=1,INDIRECT("減額一覧!AG"&amp;P156),"")</f>
        <v>207</v>
      </c>
      <c r="C156" s="36">
        <f ca="1">IF(B156="","",INDIRECT("減額一覧!C"&amp;$P156))</f>
        <v>160174000</v>
      </c>
      <c r="D156" s="80" t="str">
        <f ca="1">IF($B156="","",INDIRECT("減額一覧!G"&amp;$P156))</f>
        <v>澤田　和子</v>
      </c>
      <c r="E156" s="19">
        <f ca="1">IF(B156="","",INDIRECT("減額一覧!H"&amp;P156))</f>
        <v>13</v>
      </c>
      <c r="F156" s="19">
        <f ca="1">IF($B156="","",INDIRECT("減額一覧!AN"&amp;P156))</f>
        <v>1</v>
      </c>
      <c r="G156" s="20">
        <f ca="1">IF($B156="","",INDIRECT("減額一覧!AO"&amp;P156))</f>
        <v>110</v>
      </c>
      <c r="H156" s="20">
        <f ca="1">IF($B156="","",INDIRECT("減額一覧!AP"&amp;P156))</f>
        <v>136</v>
      </c>
      <c r="I156" s="32">
        <f ca="1">IF(B156="","",IF(INDIRECT("減額一覧!BN"&amp;P156)=0.08,0.08,0.1))</f>
        <v>0.1</v>
      </c>
      <c r="J156" s="52"/>
      <c r="K156" s="95" t="str">
        <f t="shared" ca="1" si="254"/>
        <v/>
      </c>
      <c r="L156" s="58" t="str">
        <f t="shared" ca="1" si="227"/>
        <v/>
      </c>
      <c r="N156" s="113" t="str">
        <f t="shared" ca="1" si="269"/>
        <v>市内</v>
      </c>
      <c r="O156" s="114">
        <f t="shared" ref="O156" ca="1" si="273">IF(B156="","",IF(INDIRECT("減額一覧!BN"&amp;P156)=0.08,0.08,0.1))</f>
        <v>0.1</v>
      </c>
      <c r="P156" s="38">
        <v>33</v>
      </c>
      <c r="Q156" s="38">
        <f t="shared" ca="1" si="271"/>
        <v>1</v>
      </c>
      <c r="R156" s="38">
        <f t="shared" ca="1" si="271"/>
        <v>1</v>
      </c>
      <c r="S156" s="66" t="str">
        <f t="shared" ca="1" si="230"/>
        <v>160</v>
      </c>
      <c r="T156" s="105" t="str">
        <f t="shared" ca="1" si="231"/>
        <v/>
      </c>
    </row>
    <row r="157" spans="1:20" hidden="1">
      <c r="A157">
        <f ca="1">IF(B157="","",INDIRECT("減額一覧!B"&amp;$P157))</f>
        <v>261</v>
      </c>
      <c r="B157" s="61">
        <f ca="1">IF(INDIRECT("減額一覧!BD"&amp;P157)=1,INDIRECT("減額一覧!AQ"&amp;P157),"")</f>
        <v>208</v>
      </c>
      <c r="C157" s="45">
        <f ca="1">IF(B157="","",INDIRECT("減額一覧!C"&amp;$P157))</f>
        <v>160174000</v>
      </c>
      <c r="D157" s="79" t="str">
        <f ca="1">IF($B157="","",INDIRECT("減額一覧!G"&amp;$P157))</f>
        <v>澤田　和子</v>
      </c>
      <c r="E157" s="19">
        <f ca="1">IF(B157="","",INDIRECT("減額一覧!H"&amp;P157))</f>
        <v>13</v>
      </c>
      <c r="F157" s="19">
        <f ca="1">IF($B157="","",INDIRECT("減額一覧!AX"&amp;P157))</f>
        <v>1</v>
      </c>
      <c r="G157" s="20">
        <f ca="1">IF($B157="","",INDIRECT("減額一覧!AY"&amp;P157))</f>
        <v>110</v>
      </c>
      <c r="H157" s="20">
        <f ca="1">IF($B157="","",INDIRECT("減額一覧!AZ"&amp;P157))</f>
        <v>136</v>
      </c>
      <c r="I157" s="32">
        <f ca="1">IF(B157="","",IF(INDIRECT("減額一覧!BO"&amp;P157)=0.08,0.08,0.1))</f>
        <v>0.1</v>
      </c>
      <c r="J157" s="52"/>
      <c r="K157" s="95" t="str">
        <f t="shared" ca="1" si="254"/>
        <v/>
      </c>
      <c r="L157" s="58" t="str">
        <f t="shared" ca="1" si="227"/>
        <v/>
      </c>
      <c r="N157" s="113" t="str">
        <f t="shared" ca="1" si="269"/>
        <v>市内</v>
      </c>
      <c r="O157" s="114">
        <f t="shared" ref="O157" ca="1" si="274">IF(B157="","",IF(INDIRECT("減額一覧!BO"&amp;P157)=0.08,0.08,0.1))</f>
        <v>0.1</v>
      </c>
      <c r="P157" s="38">
        <v>33</v>
      </c>
      <c r="Q157" s="38">
        <f t="shared" ca="1" si="271"/>
        <v>1</v>
      </c>
      <c r="R157" s="38">
        <f t="shared" ca="1" si="271"/>
        <v>1</v>
      </c>
      <c r="S157" s="66" t="str">
        <f t="shared" ca="1" si="230"/>
        <v>160</v>
      </c>
      <c r="T157" s="105" t="str">
        <f t="shared" ca="1" si="231"/>
        <v/>
      </c>
    </row>
    <row r="158" spans="1:20" ht="19.5" hidden="1" thickBot="1">
      <c r="B158" s="64"/>
      <c r="C158" s="41" t="str">
        <f>IF(B158="","",減額一覧!C154)</f>
        <v/>
      </c>
      <c r="D158" s="43"/>
      <c r="E158" s="21"/>
      <c r="F158" s="22" t="s">
        <v>69</v>
      </c>
      <c r="G158" s="23">
        <f t="shared" ref="G158:H158" si="275">SUBTOTAL(9,G154:G157)</f>
        <v>0</v>
      </c>
      <c r="H158" s="23">
        <f t="shared" si="275"/>
        <v>0</v>
      </c>
      <c r="I158" s="30"/>
      <c r="J158" s="53"/>
      <c r="K158" s="96" t="str">
        <f t="shared" si="254"/>
        <v/>
      </c>
      <c r="L158" s="59" t="str">
        <f t="shared" si="227"/>
        <v/>
      </c>
      <c r="N158" s="108" t="str">
        <f t="shared" ref="N158" si="276">IF(AND(G158=0,H158=0),"","小計")</f>
        <v/>
      </c>
      <c r="O158" s="108" t="str">
        <f t="shared" ref="O158" si="277">IF(AND(G158=0,H158=0),"","小計")</f>
        <v/>
      </c>
      <c r="P158" s="38"/>
      <c r="Q158" s="38"/>
      <c r="R158" s="38"/>
      <c r="S158" s="66" t="str">
        <f t="shared" si="230"/>
        <v/>
      </c>
      <c r="T158" s="105" t="str">
        <f t="shared" si="231"/>
        <v/>
      </c>
    </row>
    <row r="159" spans="1:20" hidden="1">
      <c r="A159">
        <f ca="1">IF(B159="","",INDIRECT("減額一覧!B"&amp;$P159))</f>
        <v>262</v>
      </c>
      <c r="B159" s="61">
        <f ca="1">IF(INDIRECT("減額一覧!BA"&amp;P159)=1,INDIRECT("減額一覧!M"&amp;P159),"")</f>
        <v>203</v>
      </c>
      <c r="C159" s="36">
        <f ca="1">IF(B159="","",INDIRECT("減額一覧!C"&amp;$P159))</f>
        <v>502149000</v>
      </c>
      <c r="D159" s="78" t="str">
        <f ca="1">IF($B159="","",INDIRECT("減額一覧!G"&amp;$P159))</f>
        <v>武田　和子</v>
      </c>
      <c r="E159" s="19">
        <f ca="1">IF(B159="","",INDIRECT("減額一覧!H"&amp;P159))</f>
        <v>13</v>
      </c>
      <c r="F159" s="19">
        <f ca="1">IF($B159="","",INDIRECT("減額一覧!T"&amp;P159))</f>
        <v>7</v>
      </c>
      <c r="G159" s="20">
        <f ca="1">IF($B159="","",INDIRECT("減額一覧!U"&amp;P159))</f>
        <v>1540</v>
      </c>
      <c r="H159" s="20">
        <f ca="1">IF($B159="","",INDIRECT("減額一覧!V"&amp;P159))</f>
        <v>826</v>
      </c>
      <c r="I159" s="32">
        <f ca="1">IF(B159="","",IF(INDIRECT("減額一覧!BL"&amp;P159)=0.08,0.08,0.1))</f>
        <v>0.1</v>
      </c>
      <c r="J159" s="51" t="s">
        <v>464</v>
      </c>
      <c r="K159" s="94" t="str">
        <f t="shared" ca="1" si="254"/>
        <v/>
      </c>
      <c r="L159" s="56" t="str">
        <f t="shared" ca="1" si="227"/>
        <v/>
      </c>
      <c r="N159" s="113" t="str">
        <f t="shared" ref="N159:N162" ca="1" si="278">IF(A159="","",IF(A159&gt;3000,"月ヶ瀬",IF(A159&gt;=2000,"都祁","市内")))</f>
        <v>市内</v>
      </c>
      <c r="O159" s="114">
        <f t="shared" ref="O159" ca="1" si="279">IF(B159="","",IF(INDIRECT("減額一覧!BL"&amp;P159)=0.08,0.08,0.1))</f>
        <v>0.1</v>
      </c>
      <c r="P159" s="38">
        <v>34</v>
      </c>
      <c r="Q159" s="38">
        <f t="shared" ref="Q159:R162" ca="1" si="280">IF(G159="","",IF(G159&gt;0,1,""))</f>
        <v>1</v>
      </c>
      <c r="R159" s="38">
        <f t="shared" ca="1" si="280"/>
        <v>1</v>
      </c>
      <c r="S159" s="66" t="str">
        <f t="shared" ca="1" si="230"/>
        <v>502</v>
      </c>
      <c r="T159" s="105" t="str">
        <f t="shared" ca="1" si="231"/>
        <v/>
      </c>
    </row>
    <row r="160" spans="1:20" hidden="1">
      <c r="A160">
        <f ca="1">IF(B160="","",INDIRECT("減額一覧!B"&amp;$P160))</f>
        <v>262</v>
      </c>
      <c r="B160" s="61">
        <f ca="1">IF(INDIRECT("減額一覧!BB"&amp;P160)=1,INDIRECT("減額一覧!W"&amp;P160),"")</f>
        <v>204</v>
      </c>
      <c r="C160" s="44">
        <f ca="1">IF(B160="","",INDIRECT("減額一覧!C"&amp;$P160))</f>
        <v>502149000</v>
      </c>
      <c r="D160" s="79" t="str">
        <f ca="1">IF($B160="","",INDIRECT("減額一覧!G"&amp;$P160))</f>
        <v>武田　和子</v>
      </c>
      <c r="E160" s="19">
        <f ca="1">IF(B160="","",INDIRECT("減額一覧!H"&amp;P160))</f>
        <v>13</v>
      </c>
      <c r="F160" s="19">
        <f ca="1">IF($B160="","",INDIRECT("減額一覧!AD"&amp;P160))</f>
        <v>7</v>
      </c>
      <c r="G160" s="20">
        <f ca="1">IF($B160="","",INDIRECT("減額一覧!AE"&amp;P160))</f>
        <v>1540</v>
      </c>
      <c r="H160" s="20">
        <f ca="1">IF($B160="","",INDIRECT("減額一覧!AF"&amp;P160))</f>
        <v>826</v>
      </c>
      <c r="I160" s="32">
        <f ca="1">IF(B160="","",IF(INDIRECT("減額一覧!BM"&amp;P160)=0.08,0.08,0.1))</f>
        <v>0.1</v>
      </c>
      <c r="J160" s="52" t="s">
        <v>464</v>
      </c>
      <c r="K160" s="95" t="str">
        <f t="shared" ca="1" si="254"/>
        <v/>
      </c>
      <c r="L160" s="58" t="str">
        <f t="shared" ca="1" si="227"/>
        <v/>
      </c>
      <c r="N160" s="113" t="str">
        <f t="shared" ca="1" si="278"/>
        <v>市内</v>
      </c>
      <c r="O160" s="114">
        <f t="shared" ref="O160" ca="1" si="281">IF(B160="","",IF(INDIRECT("減額一覧!BM"&amp;P160)=0.08,0.08,0.1))</f>
        <v>0.1</v>
      </c>
      <c r="P160" s="38">
        <v>34</v>
      </c>
      <c r="Q160" s="38">
        <f t="shared" ca="1" si="280"/>
        <v>1</v>
      </c>
      <c r="R160" s="38">
        <f t="shared" ca="1" si="280"/>
        <v>1</v>
      </c>
      <c r="S160" s="66" t="str">
        <f t="shared" ca="1" si="230"/>
        <v>502</v>
      </c>
      <c r="T160" s="105" t="str">
        <f t="shared" ca="1" si="231"/>
        <v/>
      </c>
    </row>
    <row r="161" spans="1:20" hidden="1">
      <c r="A161">
        <f ca="1">IF(B161="","",INDIRECT("減額一覧!B"&amp;$P161))</f>
        <v>262</v>
      </c>
      <c r="B161" s="61">
        <f ca="1">IF(INDIRECT("減額一覧!BC"&amp;P161)=1,INDIRECT("減額一覧!AG"&amp;P161),"")</f>
        <v>205</v>
      </c>
      <c r="C161" s="36">
        <f ca="1">IF(B161="","",INDIRECT("減額一覧!C"&amp;$P161))</f>
        <v>502149000</v>
      </c>
      <c r="D161" s="80" t="str">
        <f ca="1">IF($B161="","",INDIRECT("減額一覧!G"&amp;$P161))</f>
        <v>武田　和子</v>
      </c>
      <c r="E161" s="19">
        <f ca="1">IF(B161="","",INDIRECT("減額一覧!H"&amp;P161))</f>
        <v>13</v>
      </c>
      <c r="F161" s="19">
        <f ca="1">IF($B161="","",INDIRECT("減額一覧!AN"&amp;P161))</f>
        <v>5</v>
      </c>
      <c r="G161" s="20">
        <f ca="1">IF($B161="","",INDIRECT("減額一覧!AO"&amp;P161))</f>
        <v>1100</v>
      </c>
      <c r="H161" s="20">
        <f ca="1">IF($B161="","",INDIRECT("減額一覧!AP"&amp;P161))</f>
        <v>682</v>
      </c>
      <c r="I161" s="32">
        <f ca="1">IF(B161="","",IF(INDIRECT("減額一覧!BN"&amp;P161)=0.08,0.08,0.1))</f>
        <v>0.1</v>
      </c>
      <c r="J161" s="52"/>
      <c r="K161" s="95" t="str">
        <f t="shared" ca="1" si="254"/>
        <v/>
      </c>
      <c r="L161" s="58" t="str">
        <f t="shared" ca="1" si="227"/>
        <v/>
      </c>
      <c r="N161" s="113" t="str">
        <f t="shared" ca="1" si="278"/>
        <v>市内</v>
      </c>
      <c r="O161" s="114">
        <f t="shared" ref="O161" ca="1" si="282">IF(B161="","",IF(INDIRECT("減額一覧!BN"&amp;P161)=0.08,0.08,0.1))</f>
        <v>0.1</v>
      </c>
      <c r="P161" s="38">
        <v>34</v>
      </c>
      <c r="Q161" s="38">
        <f t="shared" ca="1" si="280"/>
        <v>1</v>
      </c>
      <c r="R161" s="38">
        <f t="shared" ca="1" si="280"/>
        <v>1</v>
      </c>
      <c r="S161" s="66" t="str">
        <f t="shared" ca="1" si="230"/>
        <v>502</v>
      </c>
      <c r="T161" s="105" t="str">
        <f t="shared" ca="1" si="231"/>
        <v/>
      </c>
    </row>
    <row r="162" spans="1:20" hidden="1">
      <c r="A162">
        <f ca="1">IF(B162="","",INDIRECT("減額一覧!B"&amp;$P162))</f>
        <v>262</v>
      </c>
      <c r="B162" s="61">
        <f ca="1">IF(INDIRECT("減額一覧!BD"&amp;P162)=1,INDIRECT("減額一覧!AQ"&amp;P162),"")</f>
        <v>206</v>
      </c>
      <c r="C162" s="45">
        <f ca="1">IF(B162="","",INDIRECT("減額一覧!C"&amp;$P162))</f>
        <v>502149000</v>
      </c>
      <c r="D162" s="79" t="str">
        <f ca="1">IF($B162="","",INDIRECT("減額一覧!G"&amp;$P162))</f>
        <v>武田　和子</v>
      </c>
      <c r="E162" s="19">
        <f ca="1">IF(B162="","",INDIRECT("減額一覧!H"&amp;P162))</f>
        <v>13</v>
      </c>
      <c r="F162" s="19">
        <f ca="1">IF($B162="","",INDIRECT("減額一覧!AX"&amp;P162))</f>
        <v>5</v>
      </c>
      <c r="G162" s="20">
        <f ca="1">IF($B162="","",INDIRECT("減額一覧!AY"&amp;P162))</f>
        <v>1100</v>
      </c>
      <c r="H162" s="20">
        <f ca="1">IF($B162="","",INDIRECT("減額一覧!AZ"&amp;P162))</f>
        <v>682</v>
      </c>
      <c r="I162" s="32">
        <f ca="1">IF(B162="","",IF(INDIRECT("減額一覧!BO"&amp;P162)=0.08,0.08,0.1))</f>
        <v>0.1</v>
      </c>
      <c r="J162" s="52"/>
      <c r="K162" s="95" t="str">
        <f t="shared" ca="1" si="254"/>
        <v/>
      </c>
      <c r="L162" s="58" t="str">
        <f t="shared" ca="1" si="227"/>
        <v/>
      </c>
      <c r="N162" s="113" t="str">
        <f t="shared" ca="1" si="278"/>
        <v>市内</v>
      </c>
      <c r="O162" s="114">
        <f t="shared" ref="O162" ca="1" si="283">IF(B162="","",IF(INDIRECT("減額一覧!BO"&amp;P162)=0.08,0.08,0.1))</f>
        <v>0.1</v>
      </c>
      <c r="P162" s="38">
        <v>34</v>
      </c>
      <c r="Q162" s="38">
        <f t="shared" ca="1" si="280"/>
        <v>1</v>
      </c>
      <c r="R162" s="38">
        <f t="shared" ca="1" si="280"/>
        <v>1</v>
      </c>
      <c r="S162" s="66" t="str">
        <f t="shared" ca="1" si="230"/>
        <v>502</v>
      </c>
      <c r="T162" s="105" t="str">
        <f t="shared" ca="1" si="231"/>
        <v/>
      </c>
    </row>
    <row r="163" spans="1:20" ht="19.5" hidden="1" thickBot="1">
      <c r="B163" s="64"/>
      <c r="C163" s="41" t="str">
        <f>IF(B163="","",減額一覧!C159)</f>
        <v/>
      </c>
      <c r="D163" s="43"/>
      <c r="E163" s="21"/>
      <c r="F163" s="22" t="s">
        <v>69</v>
      </c>
      <c r="G163" s="23">
        <f t="shared" ref="G163:H163" si="284">SUBTOTAL(9,G159:G162)</f>
        <v>0</v>
      </c>
      <c r="H163" s="23">
        <f t="shared" si="284"/>
        <v>0</v>
      </c>
      <c r="I163" s="30"/>
      <c r="J163" s="53"/>
      <c r="K163" s="96" t="str">
        <f t="shared" si="254"/>
        <v/>
      </c>
      <c r="L163" s="59" t="str">
        <f t="shared" si="227"/>
        <v/>
      </c>
      <c r="N163" s="108" t="str">
        <f t="shared" ref="N163" si="285">IF(AND(G163=0,H163=0),"","小計")</f>
        <v/>
      </c>
      <c r="O163" s="108" t="str">
        <f t="shared" ref="O163" si="286">IF(AND(G163=0,H163=0),"","小計")</f>
        <v/>
      </c>
      <c r="P163" s="38"/>
      <c r="Q163" s="38"/>
      <c r="R163" s="38"/>
      <c r="S163" s="66" t="str">
        <f t="shared" si="230"/>
        <v/>
      </c>
      <c r="T163" s="105" t="str">
        <f t="shared" si="231"/>
        <v/>
      </c>
    </row>
    <row r="164" spans="1:20" hidden="1">
      <c r="A164">
        <f ca="1">IF(B164="","",INDIRECT("減額一覧!B"&amp;$P164))</f>
        <v>263</v>
      </c>
      <c r="B164" s="61">
        <f ca="1">IF(INDIRECT("減額一覧!BA"&amp;P164)=1,INDIRECT("減額一覧!M"&amp;P164),"")</f>
        <v>111</v>
      </c>
      <c r="C164" s="36">
        <f ca="1">IF(B164="","",INDIRECT("減額一覧!C"&amp;$P164))</f>
        <v>575105000</v>
      </c>
      <c r="D164" s="78" t="str">
        <f ca="1">IF($B164="","",INDIRECT("減額一覧!G"&amp;$P164))</f>
        <v>迫村　洋一</v>
      </c>
      <c r="E164" s="19">
        <f ca="1">IF(B164="","",INDIRECT("減額一覧!H"&amp;P164))</f>
        <v>20</v>
      </c>
      <c r="F164" s="19">
        <f ca="1">IF($B164="","",INDIRECT("減額一覧!T"&amp;P164))</f>
        <v>6</v>
      </c>
      <c r="G164" s="20">
        <f ca="1">IF($B164="","",INDIRECT("減額一覧!U"&amp;P164))</f>
        <v>1320</v>
      </c>
      <c r="H164" s="20">
        <f ca="1">IF($B164="","",INDIRECT("減額一覧!V"&amp;P164))</f>
        <v>708</v>
      </c>
      <c r="I164" s="32">
        <f ca="1">IF(B164="","",IF(INDIRECT("減額一覧!BL"&amp;P164)=0.08,0.08,0.1))</f>
        <v>0.1</v>
      </c>
      <c r="J164" s="51" t="s">
        <v>465</v>
      </c>
      <c r="K164" s="94" t="str">
        <f t="shared" ca="1" si="254"/>
        <v/>
      </c>
      <c r="L164" s="56" t="str">
        <f t="shared" ca="1" si="227"/>
        <v/>
      </c>
      <c r="N164" s="113" t="str">
        <f t="shared" ref="N164:N167" ca="1" si="287">IF(A164="","",IF(A164&gt;3000,"月ヶ瀬",IF(A164&gt;=2000,"都祁","市内")))</f>
        <v>市内</v>
      </c>
      <c r="O164" s="114">
        <f t="shared" ref="O164" ca="1" si="288">IF(B164="","",IF(INDIRECT("減額一覧!BL"&amp;P164)=0.08,0.08,0.1))</f>
        <v>0.1</v>
      </c>
      <c r="P164" s="38">
        <v>35</v>
      </c>
      <c r="Q164" s="38">
        <f t="shared" ref="Q164:R167" ca="1" si="289">IF(G164="","",IF(G164&gt;0,1,""))</f>
        <v>1</v>
      </c>
      <c r="R164" s="38">
        <f t="shared" ca="1" si="289"/>
        <v>1</v>
      </c>
      <c r="S164" s="66" t="str">
        <f t="shared" ca="1" si="230"/>
        <v>575</v>
      </c>
      <c r="T164" s="105" t="str">
        <f t="shared" ca="1" si="231"/>
        <v/>
      </c>
    </row>
    <row r="165" spans="1:20" hidden="1">
      <c r="A165">
        <f ca="1">IF(B165="","",INDIRECT("減額一覧!B"&amp;$P165))</f>
        <v>263</v>
      </c>
      <c r="B165" s="61">
        <f ca="1">IF(INDIRECT("減額一覧!BB"&amp;P165)=1,INDIRECT("減額一覧!W"&amp;P165),"")</f>
        <v>112</v>
      </c>
      <c r="C165" s="44">
        <f ca="1">IF(B165="","",INDIRECT("減額一覧!C"&amp;$P165))</f>
        <v>575105000</v>
      </c>
      <c r="D165" s="79" t="str">
        <f ca="1">IF($B165="","",INDIRECT("減額一覧!G"&amp;$P165))</f>
        <v>迫村　洋一</v>
      </c>
      <c r="E165" s="19">
        <f ca="1">IF(B165="","",INDIRECT("減額一覧!H"&amp;P165))</f>
        <v>20</v>
      </c>
      <c r="F165" s="19">
        <f ca="1">IF($B165="","",INDIRECT("減額一覧!AD"&amp;P165))</f>
        <v>7</v>
      </c>
      <c r="G165" s="20">
        <f ca="1">IF($B165="","",INDIRECT("減額一覧!AE"&amp;P165))</f>
        <v>1540</v>
      </c>
      <c r="H165" s="20">
        <f ca="1">IF($B165="","",INDIRECT("減額一覧!AF"&amp;P165))</f>
        <v>826</v>
      </c>
      <c r="I165" s="32">
        <f ca="1">IF(B165="","",IF(INDIRECT("減額一覧!BM"&amp;P165)=0.08,0.08,0.1))</f>
        <v>0.1</v>
      </c>
      <c r="J165" s="52"/>
      <c r="K165" s="95" t="str">
        <f t="shared" ca="1" si="254"/>
        <v/>
      </c>
      <c r="L165" s="58" t="str">
        <f t="shared" ca="1" si="227"/>
        <v/>
      </c>
      <c r="N165" s="113" t="str">
        <f t="shared" ca="1" si="287"/>
        <v>市内</v>
      </c>
      <c r="O165" s="114">
        <f t="shared" ref="O165" ca="1" si="290">IF(B165="","",IF(INDIRECT("減額一覧!BM"&amp;P165)=0.08,0.08,0.1))</f>
        <v>0.1</v>
      </c>
      <c r="P165" s="38">
        <v>35</v>
      </c>
      <c r="Q165" s="38">
        <f t="shared" ca="1" si="289"/>
        <v>1</v>
      </c>
      <c r="R165" s="38">
        <f t="shared" ca="1" si="289"/>
        <v>1</v>
      </c>
      <c r="S165" s="66" t="str">
        <f t="shared" ca="1" si="230"/>
        <v>575</v>
      </c>
      <c r="T165" s="105" t="str">
        <f t="shared" ca="1" si="231"/>
        <v/>
      </c>
    </row>
    <row r="166" spans="1:20" hidden="1">
      <c r="A166">
        <f ca="1">IF(B166="","",INDIRECT("減額一覧!B"&amp;$P166))</f>
        <v>263</v>
      </c>
      <c r="B166" s="61">
        <f ca="1">IF(INDIRECT("減額一覧!BC"&amp;P166)=1,INDIRECT("減額一覧!AG"&amp;P166),"")</f>
        <v>201</v>
      </c>
      <c r="C166" s="36">
        <f ca="1">IF(B166="","",INDIRECT("減額一覧!C"&amp;$P166))</f>
        <v>575105000</v>
      </c>
      <c r="D166" s="80" t="str">
        <f ca="1">IF($B166="","",INDIRECT("減額一覧!G"&amp;$P166))</f>
        <v>迫村　洋一</v>
      </c>
      <c r="E166" s="19">
        <f ca="1">IF(B166="","",INDIRECT("減額一覧!H"&amp;P166))</f>
        <v>20</v>
      </c>
      <c r="F166" s="19">
        <f ca="1">IF($B166="","",INDIRECT("減額一覧!AN"&amp;P166))</f>
        <v>4</v>
      </c>
      <c r="G166" s="20">
        <f ca="1">IF($B166="","",INDIRECT("減額一覧!AO"&amp;P166))</f>
        <v>880</v>
      </c>
      <c r="H166" s="20">
        <f ca="1">IF($B166="","",INDIRECT("減額一覧!AP"&amp;P166))</f>
        <v>472</v>
      </c>
      <c r="I166" s="32">
        <f ca="1">IF(B166="","",IF(INDIRECT("減額一覧!BN"&amp;P166)=0.08,0.08,0.1))</f>
        <v>0.1</v>
      </c>
      <c r="J166" s="52"/>
      <c r="K166" s="95" t="str">
        <f t="shared" ca="1" si="254"/>
        <v/>
      </c>
      <c r="L166" s="58" t="str">
        <f t="shared" ca="1" si="227"/>
        <v/>
      </c>
      <c r="N166" s="113" t="str">
        <f t="shared" ca="1" si="287"/>
        <v>市内</v>
      </c>
      <c r="O166" s="114">
        <f t="shared" ref="O166" ca="1" si="291">IF(B166="","",IF(INDIRECT("減額一覧!BN"&amp;P166)=0.08,0.08,0.1))</f>
        <v>0.1</v>
      </c>
      <c r="P166" s="38">
        <v>35</v>
      </c>
      <c r="Q166" s="38">
        <f t="shared" ca="1" si="289"/>
        <v>1</v>
      </c>
      <c r="R166" s="38">
        <f t="shared" ca="1" si="289"/>
        <v>1</v>
      </c>
      <c r="S166" s="66" t="str">
        <f t="shared" ca="1" si="230"/>
        <v>575</v>
      </c>
      <c r="T166" s="105" t="str">
        <f t="shared" ca="1" si="231"/>
        <v/>
      </c>
    </row>
    <row r="167" spans="1:20" hidden="1">
      <c r="A167">
        <f ca="1">IF(B167="","",INDIRECT("減額一覧!B"&amp;$P167))</f>
        <v>263</v>
      </c>
      <c r="B167" s="61">
        <f ca="1">IF(INDIRECT("減額一覧!BD"&amp;P167)=1,INDIRECT("減額一覧!AQ"&amp;P167),"")</f>
        <v>202</v>
      </c>
      <c r="C167" s="45">
        <f ca="1">IF(B167="","",INDIRECT("減額一覧!C"&amp;$P167))</f>
        <v>575105000</v>
      </c>
      <c r="D167" s="79" t="str">
        <f ca="1">IF($B167="","",INDIRECT("減額一覧!G"&amp;$P167))</f>
        <v>迫村　洋一</v>
      </c>
      <c r="E167" s="19">
        <f ca="1">IF(B167="","",INDIRECT("減額一覧!H"&amp;P167))</f>
        <v>20</v>
      </c>
      <c r="F167" s="19">
        <f ca="1">IF($B167="","",INDIRECT("減額一覧!AX"&amp;P167))</f>
        <v>4</v>
      </c>
      <c r="G167" s="20">
        <f ca="1">IF($B167="","",INDIRECT("減額一覧!AY"&amp;P167))</f>
        <v>880</v>
      </c>
      <c r="H167" s="20">
        <f ca="1">IF($B167="","",INDIRECT("減額一覧!AZ"&amp;P167))</f>
        <v>472</v>
      </c>
      <c r="I167" s="32">
        <f ca="1">IF(B167="","",IF(INDIRECT("減額一覧!BO"&amp;P167)=0.08,0.08,0.1))</f>
        <v>0.1</v>
      </c>
      <c r="J167" s="52"/>
      <c r="K167" s="95" t="str">
        <f t="shared" ca="1" si="254"/>
        <v/>
      </c>
      <c r="L167" s="58" t="str">
        <f t="shared" ca="1" si="227"/>
        <v/>
      </c>
      <c r="N167" s="113" t="str">
        <f t="shared" ca="1" si="287"/>
        <v>市内</v>
      </c>
      <c r="O167" s="114">
        <f t="shared" ref="O167" ca="1" si="292">IF(B167="","",IF(INDIRECT("減額一覧!BO"&amp;P167)=0.08,0.08,0.1))</f>
        <v>0.1</v>
      </c>
      <c r="P167" s="38">
        <v>35</v>
      </c>
      <c r="Q167" s="38">
        <f t="shared" ca="1" si="289"/>
        <v>1</v>
      </c>
      <c r="R167" s="38">
        <f t="shared" ca="1" si="289"/>
        <v>1</v>
      </c>
      <c r="S167" s="66" t="str">
        <f t="shared" ca="1" si="230"/>
        <v>575</v>
      </c>
      <c r="T167" s="105" t="str">
        <f t="shared" ca="1" si="231"/>
        <v/>
      </c>
    </row>
    <row r="168" spans="1:20" ht="19.5" hidden="1" thickBot="1">
      <c r="B168" s="64"/>
      <c r="C168" s="41" t="str">
        <f>IF(B168="","",減額一覧!C164)</f>
        <v/>
      </c>
      <c r="D168" s="43"/>
      <c r="E168" s="21"/>
      <c r="F168" s="22" t="s">
        <v>69</v>
      </c>
      <c r="G168" s="23">
        <f t="shared" ref="G168:H168" si="293">SUBTOTAL(9,G164:G167)</f>
        <v>0</v>
      </c>
      <c r="H168" s="23">
        <f t="shared" si="293"/>
        <v>0</v>
      </c>
      <c r="I168" s="30"/>
      <c r="J168" s="53"/>
      <c r="K168" s="96" t="str">
        <f t="shared" si="254"/>
        <v/>
      </c>
      <c r="L168" s="59" t="str">
        <f t="shared" si="227"/>
        <v/>
      </c>
      <c r="N168" s="108" t="str">
        <f t="shared" ref="N168" si="294">IF(AND(G168=0,H168=0),"","小計")</f>
        <v/>
      </c>
      <c r="O168" s="108" t="str">
        <f t="shared" ref="O168" si="295">IF(AND(G168=0,H168=0),"","小計")</f>
        <v/>
      </c>
      <c r="P168" s="38"/>
      <c r="Q168" s="38"/>
      <c r="R168" s="38"/>
      <c r="S168" s="66" t="str">
        <f t="shared" si="230"/>
        <v/>
      </c>
      <c r="T168" s="105" t="str">
        <f t="shared" si="231"/>
        <v/>
      </c>
    </row>
    <row r="169" spans="1:20" hidden="1">
      <c r="A169">
        <f ca="1">IF(B169="","",INDIRECT("減額一覧!B"&amp;$P169))</f>
        <v>264</v>
      </c>
      <c r="B169" s="61">
        <f ca="1">IF(INDIRECT("減額一覧!BA"&amp;P169)=1,INDIRECT("減額一覧!M"&amp;P169),"")</f>
        <v>205</v>
      </c>
      <c r="C169" s="36">
        <f ca="1">IF(B169="","",INDIRECT("減額一覧!C"&amp;$P169))</f>
        <v>543119000</v>
      </c>
      <c r="D169" s="78" t="str">
        <f ca="1">IF($B169="","",INDIRECT("減額一覧!G"&amp;$P169))</f>
        <v>川村　政博</v>
      </c>
      <c r="E169" s="19">
        <f ca="1">IF(B169="","",INDIRECT("減額一覧!H"&amp;P169))</f>
        <v>13</v>
      </c>
      <c r="F169" s="19">
        <f ca="1">IF($B169="","",INDIRECT("減額一覧!T"&amp;P169))</f>
        <v>1</v>
      </c>
      <c r="G169" s="20">
        <f ca="1">IF($B169="","",INDIRECT("減額一覧!U"&amp;P169))</f>
        <v>220</v>
      </c>
      <c r="H169" s="20">
        <f ca="1">IF($B169="","",INDIRECT("減額一覧!V"&amp;P169))</f>
        <v>136</v>
      </c>
      <c r="I169" s="32">
        <f ca="1">IF(B169="","",IF(INDIRECT("減額一覧!BL"&amp;P169)=0.08,0.08,0.1))</f>
        <v>0.1</v>
      </c>
      <c r="J169" s="51" t="s">
        <v>466</v>
      </c>
      <c r="K169" s="94" t="str">
        <f t="shared" ca="1" si="254"/>
        <v/>
      </c>
      <c r="L169" s="56" t="str">
        <f t="shared" ca="1" si="227"/>
        <v/>
      </c>
      <c r="N169" s="113" t="str">
        <f t="shared" ref="N169:N172" ca="1" si="296">IF(A169="","",IF(A169&gt;3000,"月ヶ瀬",IF(A169&gt;=2000,"都祁","市内")))</f>
        <v>市内</v>
      </c>
      <c r="O169" s="114">
        <f t="shared" ref="O169" ca="1" si="297">IF(B169="","",IF(INDIRECT("減額一覧!BL"&amp;P169)=0.08,0.08,0.1))</f>
        <v>0.1</v>
      </c>
      <c r="P169" s="38">
        <v>36</v>
      </c>
      <c r="Q169" s="38">
        <f t="shared" ref="Q169:R172" ca="1" si="298">IF(G169="","",IF(G169&gt;0,1,""))</f>
        <v>1</v>
      </c>
      <c r="R169" s="38">
        <f t="shared" ca="1" si="298"/>
        <v>1</v>
      </c>
      <c r="S169" s="66" t="str">
        <f t="shared" ca="1" si="230"/>
        <v>543</v>
      </c>
      <c r="T169" s="105" t="str">
        <f t="shared" ca="1" si="231"/>
        <v/>
      </c>
    </row>
    <row r="170" spans="1:20" hidden="1">
      <c r="A170">
        <f ca="1">IF(B170="","",INDIRECT("減額一覧!B"&amp;$P170))</f>
        <v>264</v>
      </c>
      <c r="B170" s="61">
        <f ca="1">IF(INDIRECT("減額一覧!BB"&amp;P170)=1,INDIRECT("減額一覧!W"&amp;P170),"")</f>
        <v>206</v>
      </c>
      <c r="C170" s="44">
        <f ca="1">IF(B170="","",INDIRECT("減額一覧!C"&amp;$P170))</f>
        <v>543119000</v>
      </c>
      <c r="D170" s="79" t="str">
        <f ca="1">IF($B170="","",INDIRECT("減額一覧!G"&amp;$P170))</f>
        <v>川村　政博</v>
      </c>
      <c r="E170" s="19">
        <f ca="1">IF(B170="","",INDIRECT("減額一覧!H"&amp;P170))</f>
        <v>13</v>
      </c>
      <c r="F170" s="19">
        <f ca="1">IF($B170="","",INDIRECT("減額一覧!AD"&amp;P170))</f>
        <v>2</v>
      </c>
      <c r="G170" s="20">
        <f ca="1">IF($B170="","",INDIRECT("減額一覧!AE"&amp;P170))</f>
        <v>440</v>
      </c>
      <c r="H170" s="20">
        <f ca="1">IF($B170="","",INDIRECT("減額一覧!AF"&amp;P170))</f>
        <v>273</v>
      </c>
      <c r="I170" s="32">
        <f ca="1">IF(B170="","",IF(INDIRECT("減額一覧!BM"&amp;P170)=0.08,0.08,0.1))</f>
        <v>0.1</v>
      </c>
      <c r="J170" s="52"/>
      <c r="K170" s="95" t="str">
        <f t="shared" ca="1" si="254"/>
        <v/>
      </c>
      <c r="L170" s="58" t="str">
        <f t="shared" ca="1" si="227"/>
        <v/>
      </c>
      <c r="N170" s="113" t="str">
        <f t="shared" ca="1" si="296"/>
        <v>市内</v>
      </c>
      <c r="O170" s="114">
        <f t="shared" ref="O170" ca="1" si="299">IF(B170="","",IF(INDIRECT("減額一覧!BM"&amp;P170)=0.08,0.08,0.1))</f>
        <v>0.1</v>
      </c>
      <c r="P170" s="38">
        <v>36</v>
      </c>
      <c r="Q170" s="38">
        <f t="shared" ca="1" si="298"/>
        <v>1</v>
      </c>
      <c r="R170" s="38">
        <f t="shared" ca="1" si="298"/>
        <v>1</v>
      </c>
      <c r="S170" s="66" t="str">
        <f t="shared" ca="1" si="230"/>
        <v>543</v>
      </c>
      <c r="T170" s="105" t="str">
        <f t="shared" ca="1" si="231"/>
        <v/>
      </c>
    </row>
    <row r="171" spans="1:20" hidden="1">
      <c r="A171">
        <f ca="1">IF(B171="","",INDIRECT("減額一覧!B"&amp;$P171))</f>
        <v>264</v>
      </c>
      <c r="B171" s="61">
        <f ca="1">IF(INDIRECT("減額一覧!BC"&amp;P171)=1,INDIRECT("減額一覧!AG"&amp;P171),"")</f>
        <v>207</v>
      </c>
      <c r="C171" s="36">
        <f ca="1">IF(B171="","",INDIRECT("減額一覧!C"&amp;$P171))</f>
        <v>543119000</v>
      </c>
      <c r="D171" s="80" t="str">
        <f ca="1">IF($B171="","",INDIRECT("減額一覧!G"&amp;$P171))</f>
        <v>川村　政博</v>
      </c>
      <c r="E171" s="19">
        <f ca="1">IF(B171="","",INDIRECT("減額一覧!H"&amp;P171))</f>
        <v>13</v>
      </c>
      <c r="F171" s="19">
        <f ca="1">IF($B171="","",INDIRECT("減額一覧!AN"&amp;P171))</f>
        <v>3</v>
      </c>
      <c r="G171" s="20">
        <f ca="1">IF($B171="","",INDIRECT("減額一覧!AO"&amp;P171))</f>
        <v>660</v>
      </c>
      <c r="H171" s="20">
        <f ca="1">IF($B171="","",INDIRECT("減額一覧!AP"&amp;P171))</f>
        <v>410</v>
      </c>
      <c r="I171" s="32">
        <f ca="1">IF(B171="","",IF(INDIRECT("減額一覧!BN"&amp;P171)=0.08,0.08,0.1))</f>
        <v>0.1</v>
      </c>
      <c r="J171" s="52"/>
      <c r="K171" s="95" t="str">
        <f t="shared" ca="1" si="254"/>
        <v/>
      </c>
      <c r="L171" s="58" t="str">
        <f t="shared" ca="1" si="227"/>
        <v/>
      </c>
      <c r="N171" s="113" t="str">
        <f t="shared" ca="1" si="296"/>
        <v>市内</v>
      </c>
      <c r="O171" s="114">
        <f t="shared" ref="O171" ca="1" si="300">IF(B171="","",IF(INDIRECT("減額一覧!BN"&amp;P171)=0.08,0.08,0.1))</f>
        <v>0.1</v>
      </c>
      <c r="P171" s="38">
        <v>36</v>
      </c>
      <c r="Q171" s="38">
        <f t="shared" ca="1" si="298"/>
        <v>1</v>
      </c>
      <c r="R171" s="38">
        <f t="shared" ca="1" si="298"/>
        <v>1</v>
      </c>
      <c r="S171" s="66" t="str">
        <f t="shared" ca="1" si="230"/>
        <v>543</v>
      </c>
      <c r="T171" s="105" t="str">
        <f t="shared" ca="1" si="231"/>
        <v/>
      </c>
    </row>
    <row r="172" spans="1:20" hidden="1">
      <c r="A172">
        <f ca="1">IF(B172="","",INDIRECT("減額一覧!B"&amp;$P172))</f>
        <v>264</v>
      </c>
      <c r="B172" s="61">
        <f ca="1">IF(INDIRECT("減額一覧!BD"&amp;P172)=1,INDIRECT("減額一覧!AQ"&amp;P172),"")</f>
        <v>208</v>
      </c>
      <c r="C172" s="45">
        <f ca="1">IF(B172="","",INDIRECT("減額一覧!C"&amp;$P172))</f>
        <v>543119000</v>
      </c>
      <c r="D172" s="79" t="str">
        <f ca="1">IF($B172="","",INDIRECT("減額一覧!G"&amp;$P172))</f>
        <v>川村　政博</v>
      </c>
      <c r="E172" s="19">
        <f ca="1">IF(B172="","",INDIRECT("減額一覧!H"&amp;P172))</f>
        <v>13</v>
      </c>
      <c r="F172" s="19">
        <f ca="1">IF($B172="","",INDIRECT("減額一覧!AX"&amp;P172))</f>
        <v>3</v>
      </c>
      <c r="G172" s="20">
        <f ca="1">IF($B172="","",INDIRECT("減額一覧!AY"&amp;P172))</f>
        <v>660</v>
      </c>
      <c r="H172" s="20">
        <f ca="1">IF($B172="","",INDIRECT("減額一覧!AZ"&amp;P172))</f>
        <v>409</v>
      </c>
      <c r="I172" s="32">
        <f ca="1">IF(B172="","",IF(INDIRECT("減額一覧!BO"&amp;P172)=0.08,0.08,0.1))</f>
        <v>0.1</v>
      </c>
      <c r="J172" s="52"/>
      <c r="K172" s="95" t="str">
        <f t="shared" ca="1" si="254"/>
        <v/>
      </c>
      <c r="L172" s="58" t="str">
        <f t="shared" ca="1" si="227"/>
        <v/>
      </c>
      <c r="N172" s="113" t="str">
        <f t="shared" ca="1" si="296"/>
        <v>市内</v>
      </c>
      <c r="O172" s="114">
        <f t="shared" ref="O172" ca="1" si="301">IF(B172="","",IF(INDIRECT("減額一覧!BO"&amp;P172)=0.08,0.08,0.1))</f>
        <v>0.1</v>
      </c>
      <c r="P172" s="38">
        <v>36</v>
      </c>
      <c r="Q172" s="38">
        <f t="shared" ca="1" si="298"/>
        <v>1</v>
      </c>
      <c r="R172" s="38">
        <f t="shared" ca="1" si="298"/>
        <v>1</v>
      </c>
      <c r="S172" s="66" t="str">
        <f t="shared" ca="1" si="230"/>
        <v>543</v>
      </c>
      <c r="T172" s="105" t="str">
        <f t="shared" ca="1" si="231"/>
        <v/>
      </c>
    </row>
    <row r="173" spans="1:20" ht="19.5" hidden="1" thickBot="1">
      <c r="B173" s="64"/>
      <c r="C173" s="41" t="str">
        <f>IF(B173="","",減額一覧!C169)</f>
        <v/>
      </c>
      <c r="D173" s="43"/>
      <c r="E173" s="21"/>
      <c r="F173" s="22" t="s">
        <v>69</v>
      </c>
      <c r="G173" s="23">
        <f t="shared" ref="G173:H173" si="302">SUBTOTAL(9,G169:G172)</f>
        <v>0</v>
      </c>
      <c r="H173" s="23">
        <f t="shared" si="302"/>
        <v>0</v>
      </c>
      <c r="I173" s="30"/>
      <c r="J173" s="53"/>
      <c r="K173" s="96" t="str">
        <f t="shared" si="254"/>
        <v/>
      </c>
      <c r="L173" s="59" t="str">
        <f t="shared" si="227"/>
        <v/>
      </c>
      <c r="N173" s="108" t="str">
        <f t="shared" ref="N173" si="303">IF(AND(G173=0,H173=0),"","小計")</f>
        <v/>
      </c>
      <c r="O173" s="108" t="str">
        <f t="shared" ref="O173" si="304">IF(AND(G173=0,H173=0),"","小計")</f>
        <v/>
      </c>
      <c r="P173" s="38"/>
      <c r="Q173" s="38"/>
      <c r="R173" s="38"/>
      <c r="S173" s="66" t="str">
        <f t="shared" si="230"/>
        <v/>
      </c>
      <c r="T173" s="105" t="str">
        <f t="shared" si="231"/>
        <v/>
      </c>
    </row>
    <row r="174" spans="1:20" hidden="1">
      <c r="A174">
        <f ca="1">IF(B174="","",INDIRECT("減額一覧!B"&amp;$P174))</f>
        <v>266</v>
      </c>
      <c r="B174" s="61">
        <f ca="1">IF(INDIRECT("減額一覧!BA"&amp;P174)=1,INDIRECT("減額一覧!M"&amp;P174),"")</f>
        <v>207</v>
      </c>
      <c r="C174" s="36">
        <f ca="1">IF(B174="","",INDIRECT("減額一覧!C"&amp;$P174))</f>
        <v>139046000</v>
      </c>
      <c r="D174" s="78" t="str">
        <f ca="1">IF($B174="","",INDIRECT("減額一覧!G"&amp;$P174))</f>
        <v>巽　良佳</v>
      </c>
      <c r="E174" s="19">
        <f ca="1">IF(B174="","",INDIRECT("減額一覧!H"&amp;P174))</f>
        <v>20</v>
      </c>
      <c r="F174" s="19">
        <f ca="1">IF($B174="","",INDIRECT("減額一覧!T"&amp;P174))</f>
        <v>8</v>
      </c>
      <c r="G174" s="20">
        <f ca="1">IF($B174="","",INDIRECT("減額一覧!U"&amp;P174))</f>
        <v>1760</v>
      </c>
      <c r="H174" s="20">
        <f ca="1">IF($B174="","",INDIRECT("減額一覧!V"&amp;P174))</f>
        <v>0</v>
      </c>
      <c r="I174" s="32">
        <f ca="1">IF(B174="","",IF(INDIRECT("減額一覧!BL"&amp;P174)=0.08,0.08,0.1))</f>
        <v>0.1</v>
      </c>
      <c r="J174" s="51" t="s">
        <v>467</v>
      </c>
      <c r="K174" s="94" t="str">
        <f t="shared" ca="1" si="254"/>
        <v/>
      </c>
      <c r="L174" s="56" t="str">
        <f t="shared" ca="1" si="227"/>
        <v/>
      </c>
      <c r="N174" s="113" t="str">
        <f t="shared" ref="N174:N177" ca="1" si="305">IF(A174="","",IF(A174&gt;3000,"月ヶ瀬",IF(A174&gt;=2000,"都祁","市内")))</f>
        <v>市内</v>
      </c>
      <c r="O174" s="114">
        <f t="shared" ref="O174" ca="1" si="306">IF(B174="","",IF(INDIRECT("減額一覧!BL"&amp;P174)=0.08,0.08,0.1))</f>
        <v>0.1</v>
      </c>
      <c r="P174" s="38">
        <v>37</v>
      </c>
      <c r="Q174" s="38">
        <f t="shared" ref="Q174:R177" ca="1" si="307">IF(G174="","",IF(G174&gt;0,1,""))</f>
        <v>1</v>
      </c>
      <c r="R174" s="38" t="str">
        <f t="shared" ca="1" si="307"/>
        <v/>
      </c>
      <c r="S174" s="66" t="str">
        <f t="shared" ca="1" si="230"/>
        <v>139</v>
      </c>
      <c r="T174" s="105" t="str">
        <f t="shared" ca="1" si="231"/>
        <v/>
      </c>
    </row>
    <row r="175" spans="1:20" hidden="1">
      <c r="A175">
        <f ca="1">IF(B175="","",INDIRECT("減額一覧!B"&amp;$P175))</f>
        <v>266</v>
      </c>
      <c r="B175" s="61">
        <f ca="1">IF(INDIRECT("減額一覧!BB"&amp;P175)=1,INDIRECT("減額一覧!W"&amp;P175),"")</f>
        <v>208</v>
      </c>
      <c r="C175" s="44">
        <f ca="1">IF(B175="","",INDIRECT("減額一覧!C"&amp;$P175))</f>
        <v>139046000</v>
      </c>
      <c r="D175" s="79" t="str">
        <f ca="1">IF($B175="","",INDIRECT("減額一覧!G"&amp;$P175))</f>
        <v>巽　良佳</v>
      </c>
      <c r="E175" s="19">
        <f ca="1">IF(B175="","",INDIRECT("減額一覧!H"&amp;P175))</f>
        <v>20</v>
      </c>
      <c r="F175" s="19">
        <f ca="1">IF($B175="","",INDIRECT("減額一覧!AD"&amp;P175))</f>
        <v>8</v>
      </c>
      <c r="G175" s="20">
        <f ca="1">IF($B175="","",INDIRECT("減額一覧!AE"&amp;P175))</f>
        <v>1760</v>
      </c>
      <c r="H175" s="20">
        <f ca="1">IF($B175="","",INDIRECT("減額一覧!AF"&amp;P175))</f>
        <v>0</v>
      </c>
      <c r="I175" s="32">
        <f ca="1">IF(B175="","",IF(INDIRECT("減額一覧!BM"&amp;P175)=0.08,0.08,0.1))</f>
        <v>0.1</v>
      </c>
      <c r="J175" s="52"/>
      <c r="K175" s="95" t="str">
        <f t="shared" ca="1" si="254"/>
        <v/>
      </c>
      <c r="L175" s="58" t="str">
        <f t="shared" ca="1" si="227"/>
        <v/>
      </c>
      <c r="N175" s="113" t="str">
        <f t="shared" ca="1" si="305"/>
        <v>市内</v>
      </c>
      <c r="O175" s="114">
        <f t="shared" ref="O175" ca="1" si="308">IF(B175="","",IF(INDIRECT("減額一覧!BM"&amp;P175)=0.08,0.08,0.1))</f>
        <v>0.1</v>
      </c>
      <c r="P175" s="38">
        <v>37</v>
      </c>
      <c r="Q175" s="38">
        <f t="shared" ca="1" si="307"/>
        <v>1</v>
      </c>
      <c r="R175" s="38" t="str">
        <f t="shared" ca="1" si="307"/>
        <v/>
      </c>
      <c r="S175" s="66" t="str">
        <f t="shared" ca="1" si="230"/>
        <v>139</v>
      </c>
      <c r="T175" s="105" t="str">
        <f t="shared" ca="1" si="231"/>
        <v/>
      </c>
    </row>
    <row r="176" spans="1:20" hidden="1">
      <c r="A176" t="str">
        <f ca="1">IF(B176="","",INDIRECT("減額一覧!B"&amp;$P176))</f>
        <v/>
      </c>
      <c r="B176" s="61" t="str">
        <f ca="1">IF(INDIRECT("減額一覧!BC"&amp;P176)=1,INDIRECT("減額一覧!AG"&amp;P176),"")</f>
        <v/>
      </c>
      <c r="C176" s="36" t="str">
        <f ca="1">IF(B176="","",INDIRECT("減額一覧!C"&amp;$P176))</f>
        <v/>
      </c>
      <c r="D176" s="80" t="str">
        <f ca="1">IF($B176="","",INDIRECT("減額一覧!G"&amp;$P176))</f>
        <v/>
      </c>
      <c r="E176" s="19" t="str">
        <f ca="1">IF(B176="","",INDIRECT("減額一覧!H"&amp;P176))</f>
        <v/>
      </c>
      <c r="F176" s="19" t="str">
        <f ca="1">IF($B176="","",INDIRECT("減額一覧!AN"&amp;P176))</f>
        <v/>
      </c>
      <c r="G176" s="20" t="str">
        <f ca="1">IF($B176="","",INDIRECT("減額一覧!AO"&amp;P176))</f>
        <v/>
      </c>
      <c r="H176" s="20" t="str">
        <f ca="1">IF($B176="","",INDIRECT("減額一覧!AP"&amp;P176))</f>
        <v/>
      </c>
      <c r="I176" s="32" t="str">
        <f ca="1">IF(B176="","",IF(INDIRECT("減額一覧!BN"&amp;P176)=0.08,0.08,0.1))</f>
        <v/>
      </c>
      <c r="J176" s="52"/>
      <c r="K176" s="95" t="str">
        <f t="shared" ca="1" si="254"/>
        <v/>
      </c>
      <c r="L176" s="58" t="str">
        <f t="shared" ca="1" si="227"/>
        <v/>
      </c>
      <c r="N176" s="113" t="str">
        <f t="shared" ca="1" si="305"/>
        <v/>
      </c>
      <c r="O176" s="114" t="str">
        <f t="shared" ref="O176" ca="1" si="309">IF(B176="","",IF(INDIRECT("減額一覧!BN"&amp;P176)=0.08,0.08,0.1))</f>
        <v/>
      </c>
      <c r="P176" s="38">
        <v>37</v>
      </c>
      <c r="Q176" s="38" t="str">
        <f t="shared" ca="1" si="307"/>
        <v/>
      </c>
      <c r="R176" s="38" t="str">
        <f t="shared" ca="1" si="307"/>
        <v/>
      </c>
      <c r="S176" s="66" t="str">
        <f t="shared" ca="1" si="230"/>
        <v/>
      </c>
      <c r="T176" s="105" t="str">
        <f t="shared" ca="1" si="231"/>
        <v/>
      </c>
    </row>
    <row r="177" spans="1:20" hidden="1">
      <c r="A177" t="str">
        <f ca="1">IF(B177="","",INDIRECT("減額一覧!B"&amp;$P177))</f>
        <v/>
      </c>
      <c r="B177" s="61" t="str">
        <f ca="1">IF(INDIRECT("減額一覧!BD"&amp;P177)=1,INDIRECT("減額一覧!AQ"&amp;P177),"")</f>
        <v/>
      </c>
      <c r="C177" s="45" t="str">
        <f ca="1">IF(B177="","",INDIRECT("減額一覧!C"&amp;$P177))</f>
        <v/>
      </c>
      <c r="D177" s="79" t="str">
        <f ca="1">IF($B177="","",INDIRECT("減額一覧!G"&amp;$P177))</f>
        <v/>
      </c>
      <c r="E177" s="19" t="str">
        <f ca="1">IF(B177="","",INDIRECT("減額一覧!H"&amp;P177))</f>
        <v/>
      </c>
      <c r="F177" s="19" t="str">
        <f ca="1">IF($B177="","",INDIRECT("減額一覧!AX"&amp;P177))</f>
        <v/>
      </c>
      <c r="G177" s="20" t="str">
        <f ca="1">IF($B177="","",INDIRECT("減額一覧!AY"&amp;P177))</f>
        <v/>
      </c>
      <c r="H177" s="20" t="str">
        <f ca="1">IF($B177="","",INDIRECT("減額一覧!AZ"&amp;P177))</f>
        <v/>
      </c>
      <c r="I177" s="32" t="str">
        <f ca="1">IF(B177="","",IF(INDIRECT("減額一覧!BO"&amp;P177)=0.08,0.08,0.1))</f>
        <v/>
      </c>
      <c r="J177" s="52"/>
      <c r="K177" s="95" t="str">
        <f t="shared" ca="1" si="254"/>
        <v/>
      </c>
      <c r="L177" s="58" t="str">
        <f t="shared" ca="1" si="227"/>
        <v/>
      </c>
      <c r="N177" s="113" t="str">
        <f t="shared" ca="1" si="305"/>
        <v/>
      </c>
      <c r="O177" s="114" t="str">
        <f t="shared" ref="O177" ca="1" si="310">IF(B177="","",IF(INDIRECT("減額一覧!BO"&amp;P177)=0.08,0.08,0.1))</f>
        <v/>
      </c>
      <c r="P177" s="38">
        <v>37</v>
      </c>
      <c r="Q177" s="38" t="str">
        <f t="shared" ca="1" si="307"/>
        <v/>
      </c>
      <c r="R177" s="38" t="str">
        <f t="shared" ca="1" si="307"/>
        <v/>
      </c>
      <c r="S177" s="66" t="str">
        <f t="shared" ca="1" si="230"/>
        <v/>
      </c>
      <c r="T177" s="105" t="str">
        <f t="shared" ca="1" si="231"/>
        <v/>
      </c>
    </row>
    <row r="178" spans="1:20" ht="19.5" hidden="1" thickBot="1">
      <c r="B178" s="64"/>
      <c r="C178" s="41" t="str">
        <f>IF(B178="","",減額一覧!C174)</f>
        <v/>
      </c>
      <c r="D178" s="43"/>
      <c r="E178" s="21"/>
      <c r="F178" s="22" t="s">
        <v>69</v>
      </c>
      <c r="G178" s="23">
        <f t="shared" ref="G178:H178" si="311">SUBTOTAL(9,G174:G177)</f>
        <v>0</v>
      </c>
      <c r="H178" s="23">
        <f t="shared" si="311"/>
        <v>0</v>
      </c>
      <c r="I178" s="30"/>
      <c r="J178" s="53"/>
      <c r="K178" s="96" t="str">
        <f t="shared" si="254"/>
        <v/>
      </c>
      <c r="L178" s="59" t="str">
        <f t="shared" si="227"/>
        <v/>
      </c>
      <c r="N178" s="108" t="str">
        <f t="shared" ref="N178" si="312">IF(AND(G178=0,H178=0),"","小計")</f>
        <v/>
      </c>
      <c r="O178" s="108" t="str">
        <f t="shared" ref="O178" si="313">IF(AND(G178=0,H178=0),"","小計")</f>
        <v/>
      </c>
      <c r="P178" s="38"/>
      <c r="Q178" s="38"/>
      <c r="R178" s="38"/>
      <c r="S178" s="66" t="str">
        <f t="shared" si="230"/>
        <v/>
      </c>
      <c r="T178" s="105" t="str">
        <f t="shared" si="231"/>
        <v/>
      </c>
    </row>
    <row r="179" spans="1:20" hidden="1">
      <c r="A179">
        <f ca="1">IF(B179="","",INDIRECT("減額一覧!B"&amp;$P179))</f>
        <v>267</v>
      </c>
      <c r="B179" s="61">
        <f ca="1">IF(INDIRECT("減額一覧!BA"&amp;P179)=1,INDIRECT("減額一覧!M"&amp;P179),"")</f>
        <v>206</v>
      </c>
      <c r="C179" s="36">
        <f ca="1">IF(B179="","",INDIRECT("減額一覧!C"&amp;$P179))</f>
        <v>695192000</v>
      </c>
      <c r="D179" s="78" t="str">
        <f ca="1">IF($B179="","",INDIRECT("減額一覧!G"&amp;$P179))</f>
        <v>谷川　径良</v>
      </c>
      <c r="E179" s="19">
        <f ca="1">IF(B179="","",INDIRECT("減額一覧!H"&amp;P179))</f>
        <v>20</v>
      </c>
      <c r="F179" s="19">
        <f ca="1">IF($B179="","",INDIRECT("減額一覧!T"&amp;P179))</f>
        <v>47</v>
      </c>
      <c r="G179" s="20">
        <f ca="1">IF($B179="","",INDIRECT("減額一覧!U"&amp;P179))</f>
        <v>10159</v>
      </c>
      <c r="H179" s="20">
        <f ca="1">IF($B179="","",INDIRECT("減額一覧!V"&amp;P179))</f>
        <v>6411</v>
      </c>
      <c r="I179" s="32">
        <f ca="1">IF(B179="","",IF(INDIRECT("減額一覧!BL"&amp;P179)=0.08,0.08,0.1))</f>
        <v>0.1</v>
      </c>
      <c r="J179" s="51" t="s">
        <v>520</v>
      </c>
      <c r="K179" s="94" t="str">
        <f t="shared" ca="1" si="254"/>
        <v/>
      </c>
      <c r="L179" s="56" t="str">
        <f t="shared" ca="1" si="227"/>
        <v/>
      </c>
      <c r="N179" s="113" t="str">
        <f t="shared" ref="N179:N182" ca="1" si="314">IF(A179="","",IF(A179&gt;3000,"月ヶ瀬",IF(A179&gt;=2000,"都祁","市内")))</f>
        <v>市内</v>
      </c>
      <c r="O179" s="114">
        <f t="shared" ref="O179" ca="1" si="315">IF(B179="","",IF(INDIRECT("減額一覧!BL"&amp;P179)=0.08,0.08,0.1))</f>
        <v>0.1</v>
      </c>
      <c r="P179" s="38">
        <v>38</v>
      </c>
      <c r="Q179" s="38">
        <f t="shared" ref="Q179:R182" ca="1" si="316">IF(G179="","",IF(G179&gt;0,1,""))</f>
        <v>1</v>
      </c>
      <c r="R179" s="38">
        <f t="shared" ca="1" si="316"/>
        <v>1</v>
      </c>
      <c r="S179" s="66" t="str">
        <f t="shared" ca="1" si="230"/>
        <v>695</v>
      </c>
      <c r="T179" s="105" t="str">
        <f t="shared" ca="1" si="231"/>
        <v/>
      </c>
    </row>
    <row r="180" spans="1:20" hidden="1">
      <c r="A180">
        <f ca="1">IF(B180="","",INDIRECT("減額一覧!B"&amp;$P180))</f>
        <v>267</v>
      </c>
      <c r="B180" s="61">
        <f ca="1">IF(INDIRECT("減額一覧!BB"&amp;P180)=1,INDIRECT("減額一覧!W"&amp;P180),"")</f>
        <v>207</v>
      </c>
      <c r="C180" s="44">
        <f ca="1">IF(B180="","",INDIRECT("減額一覧!C"&amp;$P180))</f>
        <v>695192000</v>
      </c>
      <c r="D180" s="79" t="str">
        <f ca="1">IF($B180="","",INDIRECT("減額一覧!G"&amp;$P180))</f>
        <v>谷川　径良</v>
      </c>
      <c r="E180" s="19">
        <f ca="1">IF(B180="","",INDIRECT("減額一覧!H"&amp;P180))</f>
        <v>20</v>
      </c>
      <c r="F180" s="19">
        <f ca="1">IF($B180="","",INDIRECT("減額一覧!AD"&amp;P180))</f>
        <v>47</v>
      </c>
      <c r="G180" s="20">
        <f ca="1">IF($B180="","",INDIRECT("減額一覧!AE"&amp;P180))</f>
        <v>10159</v>
      </c>
      <c r="H180" s="20">
        <f ca="1">IF($B180="","",INDIRECT("減額一覧!AF"&amp;P180))</f>
        <v>6411</v>
      </c>
      <c r="I180" s="32">
        <f ca="1">IF(B180="","",IF(INDIRECT("減額一覧!BM"&amp;P180)=0.08,0.08,0.1))</f>
        <v>0.1</v>
      </c>
      <c r="J180" s="52"/>
      <c r="K180" s="95" t="str">
        <f t="shared" ca="1" si="254"/>
        <v/>
      </c>
      <c r="L180" s="58" t="str">
        <f t="shared" ca="1" si="227"/>
        <v/>
      </c>
      <c r="N180" s="113" t="str">
        <f t="shared" ca="1" si="314"/>
        <v>市内</v>
      </c>
      <c r="O180" s="114">
        <f t="shared" ref="O180" ca="1" si="317">IF(B180="","",IF(INDIRECT("減額一覧!BM"&amp;P180)=0.08,0.08,0.1))</f>
        <v>0.1</v>
      </c>
      <c r="P180" s="38">
        <v>38</v>
      </c>
      <c r="Q180" s="38">
        <f t="shared" ca="1" si="316"/>
        <v>1</v>
      </c>
      <c r="R180" s="38">
        <f t="shared" ca="1" si="316"/>
        <v>1</v>
      </c>
      <c r="S180" s="66" t="str">
        <f t="shared" ca="1" si="230"/>
        <v>695</v>
      </c>
      <c r="T180" s="105" t="str">
        <f t="shared" ca="1" si="231"/>
        <v/>
      </c>
    </row>
    <row r="181" spans="1:20" hidden="1">
      <c r="A181" t="str">
        <f ca="1">IF(B181="","",INDIRECT("減額一覧!B"&amp;$P181))</f>
        <v/>
      </c>
      <c r="B181" s="61" t="str">
        <f ca="1">IF(INDIRECT("減額一覧!BC"&amp;P181)=1,INDIRECT("減額一覧!AG"&amp;P181),"")</f>
        <v/>
      </c>
      <c r="C181" s="36" t="str">
        <f ca="1">IF(B181="","",INDIRECT("減額一覧!C"&amp;$P181))</f>
        <v/>
      </c>
      <c r="D181" s="80" t="str">
        <f ca="1">IF($B181="","",INDIRECT("減額一覧!G"&amp;$P181))</f>
        <v/>
      </c>
      <c r="E181" s="19" t="str">
        <f ca="1">IF(B181="","",INDIRECT("減額一覧!H"&amp;P181))</f>
        <v/>
      </c>
      <c r="F181" s="19" t="str">
        <f ca="1">IF($B181="","",INDIRECT("減額一覧!AN"&amp;P181))</f>
        <v/>
      </c>
      <c r="G181" s="20" t="str">
        <f ca="1">IF($B181="","",INDIRECT("減額一覧!AO"&amp;P181))</f>
        <v/>
      </c>
      <c r="H181" s="20" t="str">
        <f ca="1">IF($B181="","",INDIRECT("減額一覧!AP"&amp;P181))</f>
        <v/>
      </c>
      <c r="I181" s="32" t="str">
        <f ca="1">IF(B181="","",IF(INDIRECT("減額一覧!BN"&amp;P181)=0.08,0.08,0.1))</f>
        <v/>
      </c>
      <c r="J181" s="52"/>
      <c r="K181" s="95" t="str">
        <f t="shared" ca="1" si="254"/>
        <v/>
      </c>
      <c r="L181" s="58" t="str">
        <f t="shared" ca="1" si="227"/>
        <v/>
      </c>
      <c r="N181" s="113" t="str">
        <f t="shared" ca="1" si="314"/>
        <v/>
      </c>
      <c r="O181" s="114" t="str">
        <f t="shared" ref="O181" ca="1" si="318">IF(B181="","",IF(INDIRECT("減額一覧!BN"&amp;P181)=0.08,0.08,0.1))</f>
        <v/>
      </c>
      <c r="P181" s="38">
        <v>38</v>
      </c>
      <c r="Q181" s="38" t="str">
        <f t="shared" ca="1" si="316"/>
        <v/>
      </c>
      <c r="R181" s="38" t="str">
        <f t="shared" ca="1" si="316"/>
        <v/>
      </c>
      <c r="S181" s="66" t="str">
        <f t="shared" ca="1" si="230"/>
        <v/>
      </c>
      <c r="T181" s="105" t="str">
        <f t="shared" ca="1" si="231"/>
        <v/>
      </c>
    </row>
    <row r="182" spans="1:20" hidden="1">
      <c r="A182" t="str">
        <f ca="1">IF(B182="","",INDIRECT("減額一覧!B"&amp;$P182))</f>
        <v/>
      </c>
      <c r="B182" s="61" t="str">
        <f ca="1">IF(INDIRECT("減額一覧!BD"&amp;P182)=1,INDIRECT("減額一覧!AQ"&amp;P182),"")</f>
        <v/>
      </c>
      <c r="C182" s="45" t="str">
        <f ca="1">IF(B182="","",INDIRECT("減額一覧!C"&amp;$P182))</f>
        <v/>
      </c>
      <c r="D182" s="79" t="str">
        <f ca="1">IF($B182="","",INDIRECT("減額一覧!G"&amp;$P182))</f>
        <v/>
      </c>
      <c r="E182" s="19" t="str">
        <f ca="1">IF(B182="","",INDIRECT("減額一覧!H"&amp;P182))</f>
        <v/>
      </c>
      <c r="F182" s="19" t="str">
        <f ca="1">IF($B182="","",INDIRECT("減額一覧!AX"&amp;P182))</f>
        <v/>
      </c>
      <c r="G182" s="20" t="str">
        <f ca="1">IF($B182="","",INDIRECT("減額一覧!AY"&amp;P182))</f>
        <v/>
      </c>
      <c r="H182" s="20" t="str">
        <f ca="1">IF($B182="","",INDIRECT("減額一覧!AZ"&amp;P182))</f>
        <v/>
      </c>
      <c r="I182" s="32" t="str">
        <f ca="1">IF(B182="","",IF(INDIRECT("減額一覧!BO"&amp;P182)=0.08,0.08,0.1))</f>
        <v/>
      </c>
      <c r="J182" s="52"/>
      <c r="K182" s="95" t="str">
        <f t="shared" ca="1" si="254"/>
        <v/>
      </c>
      <c r="L182" s="58" t="str">
        <f t="shared" ca="1" si="227"/>
        <v/>
      </c>
      <c r="N182" s="113" t="str">
        <f t="shared" ca="1" si="314"/>
        <v/>
      </c>
      <c r="O182" s="114" t="str">
        <f t="shared" ref="O182" ca="1" si="319">IF(B182="","",IF(INDIRECT("減額一覧!BO"&amp;P182)=0.08,0.08,0.1))</f>
        <v/>
      </c>
      <c r="P182" s="38">
        <v>38</v>
      </c>
      <c r="Q182" s="38" t="str">
        <f t="shared" ca="1" si="316"/>
        <v/>
      </c>
      <c r="R182" s="38" t="str">
        <f t="shared" ca="1" si="316"/>
        <v/>
      </c>
      <c r="S182" s="66" t="str">
        <f t="shared" ca="1" si="230"/>
        <v/>
      </c>
      <c r="T182" s="105" t="str">
        <f t="shared" ca="1" si="231"/>
        <v/>
      </c>
    </row>
    <row r="183" spans="1:20" ht="19.5" hidden="1" thickBot="1">
      <c r="B183" s="64"/>
      <c r="C183" s="41" t="str">
        <f>IF(B183="","",減額一覧!C179)</f>
        <v/>
      </c>
      <c r="D183" s="43"/>
      <c r="E183" s="21"/>
      <c r="F183" s="22" t="s">
        <v>69</v>
      </c>
      <c r="G183" s="23">
        <f t="shared" ref="G183:H183" si="320">SUBTOTAL(9,G179:G182)</f>
        <v>0</v>
      </c>
      <c r="H183" s="23">
        <f t="shared" si="320"/>
        <v>0</v>
      </c>
      <c r="I183" s="30"/>
      <c r="J183" s="53"/>
      <c r="K183" s="96" t="str">
        <f t="shared" si="254"/>
        <v/>
      </c>
      <c r="L183" s="59" t="str">
        <f t="shared" si="227"/>
        <v/>
      </c>
      <c r="N183" s="108" t="str">
        <f t="shared" ref="N183" si="321">IF(AND(G183=0,H183=0),"","小計")</f>
        <v/>
      </c>
      <c r="O183" s="108" t="str">
        <f t="shared" ref="O183" si="322">IF(AND(G183=0,H183=0),"","小計")</f>
        <v/>
      </c>
      <c r="P183" s="38"/>
      <c r="Q183" s="38"/>
      <c r="R183" s="38"/>
      <c r="S183" s="66" t="str">
        <f t="shared" si="230"/>
        <v/>
      </c>
      <c r="T183" s="105" t="str">
        <f t="shared" si="231"/>
        <v/>
      </c>
    </row>
    <row r="184" spans="1:20" hidden="1">
      <c r="A184">
        <f ca="1">IF(B184="","",INDIRECT("減額一覧!B"&amp;$P184))</f>
        <v>268</v>
      </c>
      <c r="B184" s="61">
        <f ca="1">IF(INDIRECT("減額一覧!BA"&amp;P184)=1,INDIRECT("減額一覧!M"&amp;P184),"")</f>
        <v>205</v>
      </c>
      <c r="C184" s="36">
        <f ca="1">IF(B184="","",INDIRECT("減額一覧!C"&amp;$P184))</f>
        <v>95091000</v>
      </c>
      <c r="D184" s="78" t="str">
        <f ca="1">IF($B184="","",INDIRECT("減額一覧!G"&amp;$P184))</f>
        <v>辻本　清治</v>
      </c>
      <c r="E184" s="19">
        <f ca="1">IF(B184="","",INDIRECT("減額一覧!H"&amp;P184))</f>
        <v>13</v>
      </c>
      <c r="F184" s="19">
        <f ca="1">IF($B184="","",INDIRECT("減額一覧!T"&amp;P184))</f>
        <v>8</v>
      </c>
      <c r="G184" s="20">
        <f ca="1">IF($B184="","",INDIRECT("減額一覧!U"&amp;P184))</f>
        <v>1711</v>
      </c>
      <c r="H184" s="20">
        <f ca="1">IF($B184="","",INDIRECT("減額一覧!V"&amp;P184))</f>
        <v>0</v>
      </c>
      <c r="I184" s="32">
        <f ca="1">IF(B184="","",IF(INDIRECT("減額一覧!BL"&amp;P184)=0.08,0.08,0.1))</f>
        <v>0.1</v>
      </c>
      <c r="J184" s="51" t="s">
        <v>468</v>
      </c>
      <c r="K184" s="94" t="str">
        <f t="shared" ca="1" si="254"/>
        <v/>
      </c>
      <c r="L184" s="56" t="str">
        <f t="shared" ca="1" si="227"/>
        <v/>
      </c>
      <c r="N184" s="113" t="str">
        <f t="shared" ref="N184:N187" ca="1" si="323">IF(A184="","",IF(A184&gt;3000,"月ヶ瀬",IF(A184&gt;=2000,"都祁","市内")))</f>
        <v>市内</v>
      </c>
      <c r="O184" s="114">
        <f t="shared" ref="O184" ca="1" si="324">IF(B184="","",IF(INDIRECT("減額一覧!BL"&amp;P184)=0.08,0.08,0.1))</f>
        <v>0.1</v>
      </c>
      <c r="P184" s="38">
        <v>39</v>
      </c>
      <c r="Q184" s="38">
        <f t="shared" ref="Q184:R187" ca="1" si="325">IF(G184="","",IF(G184&gt;0,1,""))</f>
        <v>1</v>
      </c>
      <c r="R184" s="38" t="str">
        <f t="shared" ca="1" si="325"/>
        <v/>
      </c>
      <c r="S184" s="66" t="str">
        <f t="shared" ca="1" si="230"/>
        <v>095</v>
      </c>
      <c r="T184" s="105" t="str">
        <f t="shared" ca="1" si="231"/>
        <v/>
      </c>
    </row>
    <row r="185" spans="1:20" hidden="1">
      <c r="A185">
        <f ca="1">IF(B185="","",INDIRECT("減額一覧!B"&amp;$P185))</f>
        <v>268</v>
      </c>
      <c r="B185" s="61">
        <f ca="1">IF(INDIRECT("減額一覧!BB"&amp;P185)=1,INDIRECT("減額一覧!W"&amp;P185),"")</f>
        <v>206</v>
      </c>
      <c r="C185" s="44">
        <f ca="1">IF(B185="","",INDIRECT("減額一覧!C"&amp;$P185))</f>
        <v>95091000</v>
      </c>
      <c r="D185" s="79" t="str">
        <f ca="1">IF($B185="","",INDIRECT("減額一覧!G"&amp;$P185))</f>
        <v>辻本　清治</v>
      </c>
      <c r="E185" s="19">
        <f ca="1">IF(B185="","",INDIRECT("減額一覧!H"&amp;P185))</f>
        <v>13</v>
      </c>
      <c r="F185" s="19">
        <f ca="1">IF($B185="","",INDIRECT("減額一覧!AD"&amp;P185))</f>
        <v>8</v>
      </c>
      <c r="G185" s="20">
        <f ca="1">IF($B185="","",INDIRECT("減額一覧!AE"&amp;P185))</f>
        <v>1711</v>
      </c>
      <c r="H185" s="20">
        <f ca="1">IF($B185="","",INDIRECT("減額一覧!AF"&amp;P185))</f>
        <v>0</v>
      </c>
      <c r="I185" s="32">
        <f ca="1">IF(B185="","",IF(INDIRECT("減額一覧!BM"&amp;P185)=0.08,0.08,0.1))</f>
        <v>0.1</v>
      </c>
      <c r="J185" s="52"/>
      <c r="K185" s="95" t="str">
        <f t="shared" ca="1" si="254"/>
        <v/>
      </c>
      <c r="L185" s="58" t="str">
        <f t="shared" ca="1" si="227"/>
        <v/>
      </c>
      <c r="N185" s="113" t="str">
        <f t="shared" ca="1" si="323"/>
        <v>市内</v>
      </c>
      <c r="O185" s="114">
        <f t="shared" ref="O185" ca="1" si="326">IF(B185="","",IF(INDIRECT("減額一覧!BM"&amp;P185)=0.08,0.08,0.1))</f>
        <v>0.1</v>
      </c>
      <c r="P185" s="38">
        <v>39</v>
      </c>
      <c r="Q185" s="38">
        <f t="shared" ca="1" si="325"/>
        <v>1</v>
      </c>
      <c r="R185" s="38" t="str">
        <f t="shared" ca="1" si="325"/>
        <v/>
      </c>
      <c r="S185" s="66" t="str">
        <f t="shared" ca="1" si="230"/>
        <v>095</v>
      </c>
      <c r="T185" s="105" t="str">
        <f t="shared" ca="1" si="231"/>
        <v/>
      </c>
    </row>
    <row r="186" spans="1:20" hidden="1">
      <c r="A186">
        <f ca="1">IF(B186="","",INDIRECT("減額一覧!B"&amp;$P186))</f>
        <v>268</v>
      </c>
      <c r="B186" s="61">
        <f ca="1">IF(INDIRECT("減額一覧!BC"&amp;P186)=1,INDIRECT("減額一覧!AG"&amp;P186),"")</f>
        <v>207</v>
      </c>
      <c r="C186" s="36">
        <f ca="1">IF(B186="","",INDIRECT("減額一覧!C"&amp;$P186))</f>
        <v>95091000</v>
      </c>
      <c r="D186" s="80" t="str">
        <f ca="1">IF($B186="","",INDIRECT("減額一覧!G"&amp;$P186))</f>
        <v>辻本　清治</v>
      </c>
      <c r="E186" s="19">
        <f ca="1">IF(B186="","",INDIRECT("減額一覧!H"&amp;P186))</f>
        <v>13</v>
      </c>
      <c r="F186" s="19">
        <f ca="1">IF($B186="","",INDIRECT("減額一覧!AN"&amp;P186))</f>
        <v>44</v>
      </c>
      <c r="G186" s="20">
        <f ca="1">IF($B186="","",INDIRECT("減額一覧!AO"&amp;P186))</f>
        <v>9993</v>
      </c>
      <c r="H186" s="20">
        <f ca="1">IF($B186="","",INDIRECT("減額一覧!AP"&amp;P186))</f>
        <v>0</v>
      </c>
      <c r="I186" s="32">
        <f ca="1">IF(B186="","",IF(INDIRECT("減額一覧!BN"&amp;P186)=0.08,0.08,0.1))</f>
        <v>0.1</v>
      </c>
      <c r="J186" s="52"/>
      <c r="K186" s="95" t="str">
        <f t="shared" ca="1" si="254"/>
        <v/>
      </c>
      <c r="L186" s="58" t="str">
        <f t="shared" ca="1" si="227"/>
        <v/>
      </c>
      <c r="N186" s="113" t="str">
        <f t="shared" ca="1" si="323"/>
        <v>市内</v>
      </c>
      <c r="O186" s="114">
        <f t="shared" ref="O186" ca="1" si="327">IF(B186="","",IF(INDIRECT("減額一覧!BN"&amp;P186)=0.08,0.08,0.1))</f>
        <v>0.1</v>
      </c>
      <c r="P186" s="38">
        <v>39</v>
      </c>
      <c r="Q186" s="38">
        <f t="shared" ca="1" si="325"/>
        <v>1</v>
      </c>
      <c r="R186" s="38" t="str">
        <f t="shared" ca="1" si="325"/>
        <v/>
      </c>
      <c r="S186" s="66" t="str">
        <f t="shared" ca="1" si="230"/>
        <v>095</v>
      </c>
      <c r="T186" s="105" t="str">
        <f t="shared" ca="1" si="231"/>
        <v/>
      </c>
    </row>
    <row r="187" spans="1:20" hidden="1">
      <c r="A187">
        <f ca="1">IF(B187="","",INDIRECT("減額一覧!B"&amp;$P187))</f>
        <v>268</v>
      </c>
      <c r="B187" s="61">
        <f ca="1">IF(INDIRECT("減額一覧!BD"&amp;P187)=1,INDIRECT("減額一覧!AQ"&amp;P187),"")</f>
        <v>208</v>
      </c>
      <c r="C187" s="45">
        <f ca="1">IF(B187="","",INDIRECT("減額一覧!C"&amp;$P187))</f>
        <v>95091000</v>
      </c>
      <c r="D187" s="79" t="str">
        <f ca="1">IF($B187="","",INDIRECT("減額一覧!G"&amp;$P187))</f>
        <v>辻本　清治</v>
      </c>
      <c r="E187" s="19">
        <f ca="1">IF(B187="","",INDIRECT("減額一覧!H"&amp;P187))</f>
        <v>13</v>
      </c>
      <c r="F187" s="19">
        <f ca="1">IF($B187="","",INDIRECT("減額一覧!AX"&amp;P187))</f>
        <v>45</v>
      </c>
      <c r="G187" s="20">
        <f ca="1">IF($B187="","",INDIRECT("減額一覧!AY"&amp;P187))</f>
        <v>10230</v>
      </c>
      <c r="H187" s="20">
        <f ca="1">IF($B187="","",INDIRECT("減額一覧!AZ"&amp;P187))</f>
        <v>0</v>
      </c>
      <c r="I187" s="32">
        <f ca="1">IF(B187="","",IF(INDIRECT("減額一覧!BO"&amp;P187)=0.08,0.08,0.1))</f>
        <v>0.1</v>
      </c>
      <c r="J187" s="52"/>
      <c r="K187" s="95" t="str">
        <f t="shared" ca="1" si="254"/>
        <v/>
      </c>
      <c r="L187" s="58" t="str">
        <f t="shared" ca="1" si="227"/>
        <v/>
      </c>
      <c r="N187" s="113" t="str">
        <f t="shared" ca="1" si="323"/>
        <v>市内</v>
      </c>
      <c r="O187" s="114">
        <f t="shared" ref="O187" ca="1" si="328">IF(B187="","",IF(INDIRECT("減額一覧!BO"&amp;P187)=0.08,0.08,0.1))</f>
        <v>0.1</v>
      </c>
      <c r="P187" s="38">
        <v>39</v>
      </c>
      <c r="Q187" s="38">
        <f t="shared" ca="1" si="325"/>
        <v>1</v>
      </c>
      <c r="R187" s="38" t="str">
        <f t="shared" ca="1" si="325"/>
        <v/>
      </c>
      <c r="S187" s="66" t="str">
        <f t="shared" ca="1" si="230"/>
        <v>095</v>
      </c>
      <c r="T187" s="105" t="str">
        <f t="shared" ca="1" si="231"/>
        <v/>
      </c>
    </row>
    <row r="188" spans="1:20" ht="19.5" hidden="1" thickBot="1">
      <c r="B188" s="64"/>
      <c r="C188" s="41" t="str">
        <f>IF(B188="","",減額一覧!C184)</f>
        <v/>
      </c>
      <c r="D188" s="43"/>
      <c r="E188" s="21"/>
      <c r="F188" s="22" t="s">
        <v>69</v>
      </c>
      <c r="G188" s="23">
        <f t="shared" ref="G188:H188" si="329">SUBTOTAL(9,G184:G187)</f>
        <v>0</v>
      </c>
      <c r="H188" s="23">
        <f t="shared" si="329"/>
        <v>0</v>
      </c>
      <c r="I188" s="30"/>
      <c r="J188" s="53"/>
      <c r="K188" s="96" t="str">
        <f t="shared" si="254"/>
        <v/>
      </c>
      <c r="L188" s="59" t="str">
        <f t="shared" si="227"/>
        <v/>
      </c>
      <c r="N188" s="108" t="str">
        <f t="shared" ref="N188" si="330">IF(AND(G188=0,H188=0),"","小計")</f>
        <v/>
      </c>
      <c r="O188" s="108" t="str">
        <f t="shared" ref="O188" si="331">IF(AND(G188=0,H188=0),"","小計")</f>
        <v/>
      </c>
      <c r="P188" s="38"/>
      <c r="Q188" s="38"/>
      <c r="R188" s="38"/>
      <c r="S188" s="66" t="str">
        <f t="shared" si="230"/>
        <v/>
      </c>
      <c r="T188" s="105" t="str">
        <f t="shared" si="231"/>
        <v/>
      </c>
    </row>
    <row r="189" spans="1:20" hidden="1">
      <c r="A189">
        <f ca="1">IF(B189="","",INDIRECT("減額一覧!B"&amp;$P189))</f>
        <v>269</v>
      </c>
      <c r="B189" s="61">
        <f ca="1">IF(INDIRECT("減額一覧!BA"&amp;P189)=1,INDIRECT("減額一覧!M"&amp;P189),"")</f>
        <v>207</v>
      </c>
      <c r="C189" s="36">
        <f ca="1">IF(B189="","",INDIRECT("減額一覧!C"&amp;$P189))</f>
        <v>560054000</v>
      </c>
      <c r="D189" s="78" t="str">
        <f ca="1">IF($B189="","",INDIRECT("減額一覧!G"&amp;$P189))</f>
        <v>上野　美智子</v>
      </c>
      <c r="E189" s="19">
        <f ca="1">IF(B189="","",INDIRECT("減額一覧!H"&amp;P189))</f>
        <v>20</v>
      </c>
      <c r="F189" s="19">
        <f ca="1">IF($B189="","",INDIRECT("減額一覧!T"&amp;P189))</f>
        <v>40</v>
      </c>
      <c r="G189" s="20">
        <f ca="1">IF($B189="","",INDIRECT("減額一覧!U"&amp;P189))</f>
        <v>9031</v>
      </c>
      <c r="H189" s="20">
        <f ca="1">IF($B189="","",INDIRECT("減額一覧!V"&amp;P189))</f>
        <v>5456</v>
      </c>
      <c r="I189" s="32">
        <f ca="1">IF(B189="","",IF(INDIRECT("減額一覧!BL"&amp;P189)=0.08,0.08,0.1))</f>
        <v>0.1</v>
      </c>
      <c r="J189" s="51" t="s">
        <v>469</v>
      </c>
      <c r="K189" s="94" t="str">
        <f t="shared" ca="1" si="254"/>
        <v/>
      </c>
      <c r="L189" s="56" t="str">
        <f t="shared" ca="1" si="227"/>
        <v/>
      </c>
      <c r="N189" s="113" t="str">
        <f t="shared" ref="N189:N192" ca="1" si="332">IF(A189="","",IF(A189&gt;3000,"月ヶ瀬",IF(A189&gt;=2000,"都祁","市内")))</f>
        <v>市内</v>
      </c>
      <c r="O189" s="114">
        <f t="shared" ref="O189" ca="1" si="333">IF(B189="","",IF(INDIRECT("減額一覧!BL"&amp;P189)=0.08,0.08,0.1))</f>
        <v>0.1</v>
      </c>
      <c r="P189" s="38">
        <v>40</v>
      </c>
      <c r="Q189" s="38">
        <f t="shared" ref="Q189:R192" ca="1" si="334">IF(G189="","",IF(G189&gt;0,1,""))</f>
        <v>1</v>
      </c>
      <c r="R189" s="38">
        <f t="shared" ca="1" si="334"/>
        <v>1</v>
      </c>
      <c r="S189" s="66" t="str">
        <f t="shared" ca="1" si="230"/>
        <v>560</v>
      </c>
      <c r="T189" s="105" t="str">
        <f t="shared" ca="1" si="231"/>
        <v/>
      </c>
    </row>
    <row r="190" spans="1:20" hidden="1">
      <c r="A190">
        <f ca="1">IF(B190="","",INDIRECT("減額一覧!B"&amp;$P190))</f>
        <v>269</v>
      </c>
      <c r="B190" s="61">
        <f ca="1">IF(INDIRECT("減額一覧!BB"&amp;P190)=1,INDIRECT("減額一覧!W"&amp;P190),"")</f>
        <v>208</v>
      </c>
      <c r="C190" s="44">
        <f ca="1">IF(B190="","",INDIRECT("減額一覧!C"&amp;$P190))</f>
        <v>560054000</v>
      </c>
      <c r="D190" s="79" t="str">
        <f ca="1">IF($B190="","",INDIRECT("減額一覧!G"&amp;$P190))</f>
        <v>上野　美智子</v>
      </c>
      <c r="E190" s="19">
        <f ca="1">IF(B190="","",INDIRECT("減額一覧!H"&amp;P190))</f>
        <v>20</v>
      </c>
      <c r="F190" s="19">
        <f ca="1">IF($B190="","",INDIRECT("減額一覧!AD"&amp;P190))</f>
        <v>40</v>
      </c>
      <c r="G190" s="20">
        <f ca="1">IF($B190="","",INDIRECT("減額一覧!AE"&amp;P190))</f>
        <v>9031</v>
      </c>
      <c r="H190" s="20">
        <f ca="1">IF($B190="","",INDIRECT("減額一覧!AF"&amp;P190))</f>
        <v>5456</v>
      </c>
      <c r="I190" s="32">
        <f ca="1">IF(B190="","",IF(INDIRECT("減額一覧!BM"&amp;P190)=0.08,0.08,0.1))</f>
        <v>0.1</v>
      </c>
      <c r="J190" s="52"/>
      <c r="K190" s="95" t="str">
        <f t="shared" ca="1" si="254"/>
        <v/>
      </c>
      <c r="L190" s="58" t="str">
        <f t="shared" ca="1" si="227"/>
        <v/>
      </c>
      <c r="N190" s="113" t="str">
        <f t="shared" ca="1" si="332"/>
        <v>市内</v>
      </c>
      <c r="O190" s="114">
        <f t="shared" ref="O190" ca="1" si="335">IF(B190="","",IF(INDIRECT("減額一覧!BM"&amp;P190)=0.08,0.08,0.1))</f>
        <v>0.1</v>
      </c>
      <c r="P190" s="38">
        <v>40</v>
      </c>
      <c r="Q190" s="38">
        <f t="shared" ca="1" si="334"/>
        <v>1</v>
      </c>
      <c r="R190" s="38">
        <f t="shared" ca="1" si="334"/>
        <v>1</v>
      </c>
      <c r="S190" s="66" t="str">
        <f t="shared" ca="1" si="230"/>
        <v>560</v>
      </c>
      <c r="T190" s="105" t="str">
        <f t="shared" ca="1" si="231"/>
        <v/>
      </c>
    </row>
    <row r="191" spans="1:20" hidden="1">
      <c r="A191" t="str">
        <f ca="1">IF(B191="","",INDIRECT("減額一覧!B"&amp;$P191))</f>
        <v/>
      </c>
      <c r="B191" s="61" t="str">
        <f ca="1">IF(INDIRECT("減額一覧!BC"&amp;P191)=1,INDIRECT("減額一覧!AG"&amp;P191),"")</f>
        <v/>
      </c>
      <c r="C191" s="36" t="str">
        <f ca="1">IF(B191="","",INDIRECT("減額一覧!C"&amp;$P191))</f>
        <v/>
      </c>
      <c r="D191" s="80" t="str">
        <f ca="1">IF($B191="","",INDIRECT("減額一覧!G"&amp;$P191))</f>
        <v/>
      </c>
      <c r="E191" s="19" t="str">
        <f ca="1">IF(B191="","",INDIRECT("減額一覧!H"&amp;P191))</f>
        <v/>
      </c>
      <c r="F191" s="19" t="str">
        <f ca="1">IF($B191="","",INDIRECT("減額一覧!AN"&amp;P191))</f>
        <v/>
      </c>
      <c r="G191" s="20" t="str">
        <f ca="1">IF($B191="","",INDIRECT("減額一覧!AO"&amp;P191))</f>
        <v/>
      </c>
      <c r="H191" s="20" t="str">
        <f ca="1">IF($B191="","",INDIRECT("減額一覧!AP"&amp;P191))</f>
        <v/>
      </c>
      <c r="I191" s="32" t="str">
        <f ca="1">IF(B191="","",IF(INDIRECT("減額一覧!BN"&amp;P191)=0.08,0.08,0.1))</f>
        <v/>
      </c>
      <c r="J191" s="52"/>
      <c r="K191" s="95" t="str">
        <f t="shared" ca="1" si="254"/>
        <v/>
      </c>
      <c r="L191" s="58" t="str">
        <f t="shared" ca="1" si="227"/>
        <v/>
      </c>
      <c r="N191" s="113" t="str">
        <f t="shared" ca="1" si="332"/>
        <v/>
      </c>
      <c r="O191" s="114" t="str">
        <f t="shared" ref="O191" ca="1" si="336">IF(B191="","",IF(INDIRECT("減額一覧!BN"&amp;P191)=0.08,0.08,0.1))</f>
        <v/>
      </c>
      <c r="P191" s="38">
        <v>40</v>
      </c>
      <c r="Q191" s="38" t="str">
        <f t="shared" ca="1" si="334"/>
        <v/>
      </c>
      <c r="R191" s="38" t="str">
        <f t="shared" ca="1" si="334"/>
        <v/>
      </c>
      <c r="S191" s="66" t="str">
        <f t="shared" ca="1" si="230"/>
        <v/>
      </c>
      <c r="T191" s="105" t="str">
        <f t="shared" ca="1" si="231"/>
        <v/>
      </c>
    </row>
    <row r="192" spans="1:20" hidden="1">
      <c r="A192" t="str">
        <f ca="1">IF(B192="","",INDIRECT("減額一覧!B"&amp;$P192))</f>
        <v/>
      </c>
      <c r="B192" s="61" t="str">
        <f ca="1">IF(INDIRECT("減額一覧!BD"&amp;P192)=1,INDIRECT("減額一覧!AQ"&amp;P192),"")</f>
        <v/>
      </c>
      <c r="C192" s="45" t="str">
        <f ca="1">IF(B192="","",INDIRECT("減額一覧!C"&amp;$P192))</f>
        <v/>
      </c>
      <c r="D192" s="79" t="str">
        <f ca="1">IF($B192="","",INDIRECT("減額一覧!G"&amp;$P192))</f>
        <v/>
      </c>
      <c r="E192" s="19" t="str">
        <f ca="1">IF(B192="","",INDIRECT("減額一覧!H"&amp;P192))</f>
        <v/>
      </c>
      <c r="F192" s="19" t="str">
        <f ca="1">IF($B192="","",INDIRECT("減額一覧!AX"&amp;P192))</f>
        <v/>
      </c>
      <c r="G192" s="20" t="str">
        <f ca="1">IF($B192="","",INDIRECT("減額一覧!AY"&amp;P192))</f>
        <v/>
      </c>
      <c r="H192" s="20" t="str">
        <f ca="1">IF($B192="","",INDIRECT("減額一覧!AZ"&amp;P192))</f>
        <v/>
      </c>
      <c r="I192" s="32" t="str">
        <f ca="1">IF(B192="","",IF(INDIRECT("減額一覧!BO"&amp;P192)=0.08,0.08,0.1))</f>
        <v/>
      </c>
      <c r="J192" s="52"/>
      <c r="K192" s="95" t="str">
        <f t="shared" ca="1" si="254"/>
        <v/>
      </c>
      <c r="L192" s="58" t="str">
        <f t="shared" ca="1" si="227"/>
        <v/>
      </c>
      <c r="N192" s="113" t="str">
        <f t="shared" ca="1" si="332"/>
        <v/>
      </c>
      <c r="O192" s="114" t="str">
        <f t="shared" ref="O192" ca="1" si="337">IF(B192="","",IF(INDIRECT("減額一覧!BO"&amp;P192)=0.08,0.08,0.1))</f>
        <v/>
      </c>
      <c r="P192" s="38">
        <v>40</v>
      </c>
      <c r="Q192" s="38" t="str">
        <f t="shared" ca="1" si="334"/>
        <v/>
      </c>
      <c r="R192" s="38" t="str">
        <f t="shared" ca="1" si="334"/>
        <v/>
      </c>
      <c r="S192" s="66" t="str">
        <f t="shared" ca="1" si="230"/>
        <v/>
      </c>
      <c r="T192" s="105" t="str">
        <f t="shared" ca="1" si="231"/>
        <v/>
      </c>
    </row>
    <row r="193" spans="1:20" ht="19.5" hidden="1" thickBot="1">
      <c r="B193" s="64"/>
      <c r="C193" s="41" t="str">
        <f>IF(B193="","",減額一覧!C189)</f>
        <v/>
      </c>
      <c r="D193" s="43"/>
      <c r="E193" s="21"/>
      <c r="F193" s="22" t="s">
        <v>69</v>
      </c>
      <c r="G193" s="23">
        <f t="shared" ref="G193:H193" si="338">SUBTOTAL(9,G189:G192)</f>
        <v>0</v>
      </c>
      <c r="H193" s="23">
        <f t="shared" si="338"/>
        <v>0</v>
      </c>
      <c r="I193" s="30"/>
      <c r="J193" s="53"/>
      <c r="K193" s="96" t="str">
        <f t="shared" si="254"/>
        <v/>
      </c>
      <c r="L193" s="59" t="str">
        <f t="shared" si="227"/>
        <v/>
      </c>
      <c r="N193" s="108" t="str">
        <f t="shared" ref="N193" si="339">IF(AND(G193=0,H193=0),"","小計")</f>
        <v/>
      </c>
      <c r="O193" s="108" t="str">
        <f t="shared" ref="O193" si="340">IF(AND(G193=0,H193=0),"","小計")</f>
        <v/>
      </c>
      <c r="P193" s="38"/>
      <c r="Q193" s="38"/>
      <c r="R193" s="38"/>
      <c r="S193" s="66" t="str">
        <f t="shared" si="230"/>
        <v/>
      </c>
      <c r="T193" s="105" t="str">
        <f t="shared" si="231"/>
        <v/>
      </c>
    </row>
    <row r="194" spans="1:20" hidden="1">
      <c r="A194">
        <f ca="1">IF(B194="","",INDIRECT("減額一覧!B"&amp;$P194))</f>
        <v>270</v>
      </c>
      <c r="B194" s="61">
        <f ca="1">IF(INDIRECT("減額一覧!BA"&amp;P194)=1,INDIRECT("減額一覧!M"&amp;P194),"")</f>
        <v>202</v>
      </c>
      <c r="C194" s="36">
        <f ca="1">IF(B194="","",INDIRECT("減額一覧!C"&amp;$P194))</f>
        <v>374039000</v>
      </c>
      <c r="D194" s="78" t="str">
        <f ca="1">IF($B194="","",INDIRECT("減額一覧!G"&amp;$P194))</f>
        <v>中尾　義信</v>
      </c>
      <c r="E194" s="19">
        <f ca="1">IF(B194="","",INDIRECT("減額一覧!H"&amp;P194))</f>
        <v>20</v>
      </c>
      <c r="F194" s="19">
        <f ca="1">IF($B194="","",INDIRECT("減額一覧!T"&amp;P194))</f>
        <v>29</v>
      </c>
      <c r="G194" s="20">
        <f ca="1">IF($B194="","",INDIRECT("減額一覧!U"&amp;P194))</f>
        <v>6858</v>
      </c>
      <c r="H194" s="20">
        <f ca="1">IF($B194="","",INDIRECT("減額一覧!V"&amp;P194))</f>
        <v>3422</v>
      </c>
      <c r="I194" s="32">
        <f ca="1">IF(B194="","",IF(INDIRECT("減額一覧!BL"&amp;P194)=0.08,0.08,0.1))</f>
        <v>0.1</v>
      </c>
      <c r="J194" s="51" t="s">
        <v>470</v>
      </c>
      <c r="K194" s="94" t="str">
        <f t="shared" ca="1" si="254"/>
        <v/>
      </c>
      <c r="L194" s="56" t="str">
        <f t="shared" ca="1" si="227"/>
        <v>農集</v>
      </c>
      <c r="N194" s="113" t="str">
        <f t="shared" ref="N194:N197" ca="1" si="341">IF(A194="","",IF(A194&gt;3000,"月ヶ瀬",IF(A194&gt;=2000,"都祁","市内")))</f>
        <v>市内</v>
      </c>
      <c r="O194" s="114">
        <f t="shared" ref="O194" ca="1" si="342">IF(B194="","",IF(INDIRECT("減額一覧!BL"&amp;P194)=0.08,0.08,0.1))</f>
        <v>0.1</v>
      </c>
      <c r="P194" s="38">
        <v>41</v>
      </c>
      <c r="Q194" s="38">
        <f t="shared" ref="Q194:R197" ca="1" si="343">IF(G194="","",IF(G194&gt;0,1,""))</f>
        <v>1</v>
      </c>
      <c r="R194" s="38">
        <f t="shared" ca="1" si="343"/>
        <v>1</v>
      </c>
      <c r="S194" s="66" t="str">
        <f t="shared" ca="1" si="230"/>
        <v>374</v>
      </c>
      <c r="T194" s="105">
        <f t="shared" ca="1" si="231"/>
        <v>3422</v>
      </c>
    </row>
    <row r="195" spans="1:20" hidden="1">
      <c r="A195">
        <f ca="1">IF(B195="","",INDIRECT("減額一覧!B"&amp;$P195))</f>
        <v>270</v>
      </c>
      <c r="B195" s="61">
        <f ca="1">IF(INDIRECT("減額一覧!BB"&amp;P195)=1,INDIRECT("減額一覧!W"&amp;P195),"")</f>
        <v>203</v>
      </c>
      <c r="C195" s="44">
        <f ca="1">IF(B195="","",INDIRECT("減額一覧!C"&amp;$P195))</f>
        <v>374039000</v>
      </c>
      <c r="D195" s="79" t="str">
        <f ca="1">IF($B195="","",INDIRECT("減額一覧!G"&amp;$P195))</f>
        <v>中尾　義信</v>
      </c>
      <c r="E195" s="19">
        <f ca="1">IF(B195="","",INDIRECT("減額一覧!H"&amp;P195))</f>
        <v>20</v>
      </c>
      <c r="F195" s="19">
        <f ca="1">IF($B195="","",INDIRECT("減額一覧!AD"&amp;P195))</f>
        <v>29</v>
      </c>
      <c r="G195" s="20">
        <f ca="1">IF($B195="","",INDIRECT("減額一覧!AE"&amp;P195))</f>
        <v>6859</v>
      </c>
      <c r="H195" s="20">
        <f ca="1">IF($B195="","",INDIRECT("減額一覧!AF"&amp;P195))</f>
        <v>3422</v>
      </c>
      <c r="I195" s="32">
        <f ca="1">IF(B195="","",IF(INDIRECT("減額一覧!BM"&amp;P195)=0.08,0.08,0.1))</f>
        <v>0.1</v>
      </c>
      <c r="J195" s="52" t="s">
        <v>470</v>
      </c>
      <c r="K195" s="95" t="str">
        <f t="shared" ca="1" si="254"/>
        <v/>
      </c>
      <c r="L195" s="58" t="str">
        <f t="shared" ca="1" si="227"/>
        <v>農集</v>
      </c>
      <c r="N195" s="113" t="str">
        <f t="shared" ca="1" si="341"/>
        <v>市内</v>
      </c>
      <c r="O195" s="114">
        <f t="shared" ref="O195" ca="1" si="344">IF(B195="","",IF(INDIRECT("減額一覧!BM"&amp;P195)=0.08,0.08,0.1))</f>
        <v>0.1</v>
      </c>
      <c r="P195" s="38">
        <v>41</v>
      </c>
      <c r="Q195" s="38">
        <f t="shared" ca="1" si="343"/>
        <v>1</v>
      </c>
      <c r="R195" s="38">
        <f t="shared" ca="1" si="343"/>
        <v>1</v>
      </c>
      <c r="S195" s="66" t="str">
        <f t="shared" ca="1" si="230"/>
        <v>374</v>
      </c>
      <c r="T195" s="105">
        <f t="shared" ca="1" si="231"/>
        <v>3422</v>
      </c>
    </row>
    <row r="196" spans="1:20" hidden="1">
      <c r="A196">
        <f ca="1">IF(B196="","",INDIRECT("減額一覧!B"&amp;$P196))</f>
        <v>270</v>
      </c>
      <c r="B196" s="61">
        <f ca="1">IF(INDIRECT("減額一覧!BC"&amp;P196)=1,INDIRECT("減額一覧!AG"&amp;P196),"")</f>
        <v>204</v>
      </c>
      <c r="C196" s="36">
        <f ca="1">IF(B196="","",INDIRECT("減額一覧!C"&amp;$P196))</f>
        <v>374039000</v>
      </c>
      <c r="D196" s="80" t="str">
        <f ca="1">IF($B196="","",INDIRECT("減額一覧!G"&amp;$P196))</f>
        <v>中尾　義信</v>
      </c>
      <c r="E196" s="19">
        <f ca="1">IF(B196="","",INDIRECT("減額一覧!H"&amp;P196))</f>
        <v>20</v>
      </c>
      <c r="F196" s="19">
        <f ca="1">IF($B196="","",INDIRECT("減額一覧!AN"&amp;P196))</f>
        <v>3</v>
      </c>
      <c r="G196" s="20">
        <f ca="1">IF($B196="","",INDIRECT("減額一覧!AO"&amp;P196))</f>
        <v>660</v>
      </c>
      <c r="H196" s="20">
        <f ca="1">IF($B196="","",INDIRECT("減額一覧!AP"&amp;P196))</f>
        <v>354</v>
      </c>
      <c r="I196" s="32">
        <f ca="1">IF(B196="","",IF(INDIRECT("減額一覧!BN"&amp;P196)=0.08,0.08,0.1))</f>
        <v>0.1</v>
      </c>
      <c r="J196" s="52"/>
      <c r="K196" s="95" t="str">
        <f t="shared" ca="1" si="254"/>
        <v/>
      </c>
      <c r="L196" s="58" t="str">
        <f t="shared" ca="1" si="227"/>
        <v>農集</v>
      </c>
      <c r="N196" s="113" t="str">
        <f t="shared" ca="1" si="341"/>
        <v>市内</v>
      </c>
      <c r="O196" s="114">
        <f t="shared" ref="O196" ca="1" si="345">IF(B196="","",IF(INDIRECT("減額一覧!BN"&amp;P196)=0.08,0.08,0.1))</f>
        <v>0.1</v>
      </c>
      <c r="P196" s="38">
        <v>41</v>
      </c>
      <c r="Q196" s="38">
        <f t="shared" ca="1" si="343"/>
        <v>1</v>
      </c>
      <c r="R196" s="38">
        <f t="shared" ca="1" si="343"/>
        <v>1</v>
      </c>
      <c r="S196" s="66" t="str">
        <f t="shared" ca="1" si="230"/>
        <v>374</v>
      </c>
      <c r="T196" s="105">
        <f t="shared" ca="1" si="231"/>
        <v>354</v>
      </c>
    </row>
    <row r="197" spans="1:20" hidden="1">
      <c r="A197">
        <f ca="1">IF(B197="","",INDIRECT("減額一覧!B"&amp;$P197))</f>
        <v>270</v>
      </c>
      <c r="B197" s="61">
        <f ca="1">IF(INDIRECT("減額一覧!BD"&amp;P197)=1,INDIRECT("減額一覧!AQ"&amp;P197),"")</f>
        <v>205</v>
      </c>
      <c r="C197" s="45">
        <f ca="1">IF(B197="","",INDIRECT("減額一覧!C"&amp;$P197))</f>
        <v>374039000</v>
      </c>
      <c r="D197" s="79" t="str">
        <f ca="1">IF($B197="","",INDIRECT("減額一覧!G"&amp;$P197))</f>
        <v>中尾　義信</v>
      </c>
      <c r="E197" s="19">
        <f ca="1">IF(B197="","",INDIRECT("減額一覧!H"&amp;P197))</f>
        <v>20</v>
      </c>
      <c r="F197" s="19">
        <f ca="1">IF($B197="","",INDIRECT("減額一覧!AX"&amp;P197))</f>
        <v>3</v>
      </c>
      <c r="G197" s="20">
        <f ca="1">IF($B197="","",INDIRECT("減額一覧!AY"&amp;P197))</f>
        <v>660</v>
      </c>
      <c r="H197" s="20">
        <f ca="1">IF($B197="","",INDIRECT("減額一覧!AZ"&amp;P197))</f>
        <v>410</v>
      </c>
      <c r="I197" s="32">
        <f ca="1">IF(B197="","",IF(INDIRECT("減額一覧!BO"&amp;P197)=0.08,0.08,0.1))</f>
        <v>0.1</v>
      </c>
      <c r="J197" s="52"/>
      <c r="K197" s="95" t="str">
        <f t="shared" ca="1" si="254"/>
        <v/>
      </c>
      <c r="L197" s="58" t="str">
        <f t="shared" ref="L197:L260" ca="1" si="346">IF(OR(S197="370",S197="371",S197="372",S197="373",S197="374",S197="375",S197="376",S197="377",S197="378",S197="379",S197="380",S197="039",S197="389"),"農集","")</f>
        <v>農集</v>
      </c>
      <c r="N197" s="113" t="str">
        <f t="shared" ca="1" si="341"/>
        <v>市内</v>
      </c>
      <c r="O197" s="114">
        <f t="shared" ref="O197" ca="1" si="347">IF(B197="","",IF(INDIRECT("減額一覧!BO"&amp;P197)=0.08,0.08,0.1))</f>
        <v>0.1</v>
      </c>
      <c r="P197" s="38">
        <v>41</v>
      </c>
      <c r="Q197" s="38">
        <f t="shared" ca="1" si="343"/>
        <v>1</v>
      </c>
      <c r="R197" s="38">
        <f t="shared" ca="1" si="343"/>
        <v>1</v>
      </c>
      <c r="S197" s="66" t="str">
        <f t="shared" ref="S197:S260" ca="1" si="348">IF(C197="","",LEFT(TEXT(C197,"000000000"),3))</f>
        <v>374</v>
      </c>
      <c r="T197" s="105">
        <f t="shared" ref="T197:T260" ca="1" si="349">IF(L197="","",IF(H197=0,"",H197))</f>
        <v>410</v>
      </c>
    </row>
    <row r="198" spans="1:20" ht="19.5" hidden="1" thickBot="1">
      <c r="B198" s="64"/>
      <c r="C198" s="41" t="str">
        <f>IF(B198="","",減額一覧!C194)</f>
        <v/>
      </c>
      <c r="D198" s="43"/>
      <c r="E198" s="21"/>
      <c r="F198" s="22" t="s">
        <v>69</v>
      </c>
      <c r="G198" s="23">
        <f t="shared" ref="G198:H198" si="350">SUBTOTAL(9,G194:G197)</f>
        <v>0</v>
      </c>
      <c r="H198" s="23">
        <f t="shared" si="350"/>
        <v>0</v>
      </c>
      <c r="I198" s="30"/>
      <c r="J198" s="53"/>
      <c r="K198" s="96" t="str">
        <f t="shared" si="254"/>
        <v/>
      </c>
      <c r="L198" s="59" t="str">
        <f t="shared" si="346"/>
        <v/>
      </c>
      <c r="N198" s="108" t="str">
        <f t="shared" ref="N198" si="351">IF(AND(G198=0,H198=0),"","小計")</f>
        <v/>
      </c>
      <c r="O198" s="108" t="str">
        <f t="shared" ref="O198" si="352">IF(AND(G198=0,H198=0),"","小計")</f>
        <v/>
      </c>
      <c r="P198" s="38"/>
      <c r="Q198" s="38"/>
      <c r="R198" s="38"/>
      <c r="S198" s="66" t="str">
        <f t="shared" si="348"/>
        <v/>
      </c>
      <c r="T198" s="105" t="str">
        <f t="shared" si="349"/>
        <v/>
      </c>
    </row>
    <row r="199" spans="1:20" hidden="1">
      <c r="A199">
        <f ca="1">IF(B199="","",INDIRECT("減額一覧!B"&amp;$P199))</f>
        <v>271</v>
      </c>
      <c r="B199" s="61">
        <f ca="1">IF(INDIRECT("減額一覧!BA"&amp;P199)=1,INDIRECT("減額一覧!M"&amp;P199),"")</f>
        <v>112</v>
      </c>
      <c r="C199" s="36">
        <f ca="1">IF(B199="","",INDIRECT("減額一覧!C"&amp;$P199))</f>
        <v>268055000</v>
      </c>
      <c r="D199" s="78" t="str">
        <f ca="1">IF($B199="","",INDIRECT("減額一覧!G"&amp;$P199))</f>
        <v>松山　髙治</v>
      </c>
      <c r="E199" s="19">
        <f ca="1">IF(B199="","",INDIRECT("減額一覧!H"&amp;P199))</f>
        <v>20</v>
      </c>
      <c r="F199" s="19">
        <f ca="1">IF($B199="","",INDIRECT("減額一覧!T"&amp;P199))</f>
        <v>19</v>
      </c>
      <c r="G199" s="20">
        <f ca="1">IF($B199="","",INDIRECT("減額一覧!U"&amp;P199))</f>
        <v>4494</v>
      </c>
      <c r="H199" s="20">
        <f ca="1">IF($B199="","",INDIRECT("減額一覧!V"&amp;P199))</f>
        <v>2242</v>
      </c>
      <c r="I199" s="32">
        <f ca="1">IF(B199="","",IF(INDIRECT("減額一覧!BL"&amp;P199)=0.08,0.08,0.1))</f>
        <v>0.1</v>
      </c>
      <c r="J199" s="51" t="s">
        <v>471</v>
      </c>
      <c r="K199" s="94" t="str">
        <f t="shared" ca="1" si="254"/>
        <v/>
      </c>
      <c r="L199" s="56" t="str">
        <f t="shared" ca="1" si="346"/>
        <v/>
      </c>
      <c r="N199" s="113" t="str">
        <f t="shared" ref="N199:N202" ca="1" si="353">IF(A199="","",IF(A199&gt;3000,"月ヶ瀬",IF(A199&gt;=2000,"都祁","市内")))</f>
        <v>市内</v>
      </c>
      <c r="O199" s="114">
        <f t="shared" ref="O199" ca="1" si="354">IF(B199="","",IF(INDIRECT("減額一覧!BL"&amp;P199)=0.08,0.08,0.1))</f>
        <v>0.1</v>
      </c>
      <c r="P199" s="38">
        <v>42</v>
      </c>
      <c r="Q199" s="38">
        <f t="shared" ref="Q199:R202" ca="1" si="355">IF(G199="","",IF(G199&gt;0,1,""))</f>
        <v>1</v>
      </c>
      <c r="R199" s="38">
        <f t="shared" ca="1" si="355"/>
        <v>1</v>
      </c>
      <c r="S199" s="66" t="str">
        <f t="shared" ca="1" si="348"/>
        <v>268</v>
      </c>
      <c r="T199" s="105" t="str">
        <f t="shared" ca="1" si="349"/>
        <v/>
      </c>
    </row>
    <row r="200" spans="1:20" hidden="1">
      <c r="A200">
        <f ca="1">IF(B200="","",INDIRECT("減額一覧!B"&amp;$P200))</f>
        <v>271</v>
      </c>
      <c r="B200" s="61">
        <f ca="1">IF(INDIRECT("減額一覧!BB"&amp;P200)=1,INDIRECT("減額一覧!W"&amp;P200),"")</f>
        <v>201</v>
      </c>
      <c r="C200" s="44">
        <f ca="1">IF(B200="","",INDIRECT("減額一覧!C"&amp;$P200))</f>
        <v>268055000</v>
      </c>
      <c r="D200" s="79" t="str">
        <f ca="1">IF($B200="","",INDIRECT("減額一覧!G"&amp;$P200))</f>
        <v>松山　髙治</v>
      </c>
      <c r="E200" s="19">
        <f ca="1">IF(B200="","",INDIRECT("減額一覧!H"&amp;P200))</f>
        <v>20</v>
      </c>
      <c r="F200" s="19">
        <f ca="1">IF($B200="","",INDIRECT("減額一覧!AD"&amp;P200))</f>
        <v>20</v>
      </c>
      <c r="G200" s="20">
        <f ca="1">IF($B200="","",INDIRECT("減額一覧!AE"&amp;P200))</f>
        <v>4730</v>
      </c>
      <c r="H200" s="20">
        <f ca="1">IF($B200="","",INDIRECT("減額一覧!AF"&amp;P200))</f>
        <v>2360</v>
      </c>
      <c r="I200" s="32">
        <f ca="1">IF(B200="","",IF(INDIRECT("減額一覧!BM"&amp;P200)=0.08,0.08,0.1))</f>
        <v>0.1</v>
      </c>
      <c r="J200" s="52"/>
      <c r="K200" s="95" t="str">
        <f t="shared" ca="1" si="254"/>
        <v/>
      </c>
      <c r="L200" s="58" t="str">
        <f t="shared" ca="1" si="346"/>
        <v/>
      </c>
      <c r="N200" s="113" t="str">
        <f t="shared" ca="1" si="353"/>
        <v>市内</v>
      </c>
      <c r="O200" s="114">
        <f t="shared" ref="O200" ca="1" si="356">IF(B200="","",IF(INDIRECT("減額一覧!BM"&amp;P200)=0.08,0.08,0.1))</f>
        <v>0.1</v>
      </c>
      <c r="P200" s="38">
        <v>42</v>
      </c>
      <c r="Q200" s="38">
        <f t="shared" ca="1" si="355"/>
        <v>1</v>
      </c>
      <c r="R200" s="38">
        <f t="shared" ca="1" si="355"/>
        <v>1</v>
      </c>
      <c r="S200" s="66" t="str">
        <f t="shared" ca="1" si="348"/>
        <v>268</v>
      </c>
      <c r="T200" s="105" t="str">
        <f t="shared" ca="1" si="349"/>
        <v/>
      </c>
    </row>
    <row r="201" spans="1:20" hidden="1">
      <c r="A201">
        <f ca="1">IF(B201="","",INDIRECT("減額一覧!B"&amp;$P201))</f>
        <v>271</v>
      </c>
      <c r="B201" s="61">
        <f ca="1">IF(INDIRECT("減額一覧!BC"&amp;P201)=1,INDIRECT("減額一覧!AG"&amp;P201),"")</f>
        <v>202</v>
      </c>
      <c r="C201" s="36">
        <f ca="1">IF(B201="","",INDIRECT("減額一覧!C"&amp;$P201))</f>
        <v>268055000</v>
      </c>
      <c r="D201" s="80" t="str">
        <f ca="1">IF($B201="","",INDIRECT("減額一覧!G"&amp;$P201))</f>
        <v>松山　髙治</v>
      </c>
      <c r="E201" s="19">
        <f ca="1">IF(B201="","",INDIRECT("減額一覧!H"&amp;P201))</f>
        <v>20</v>
      </c>
      <c r="F201" s="19">
        <f ca="1">IF($B201="","",INDIRECT("減額一覧!AN"&amp;P201))</f>
        <v>9</v>
      </c>
      <c r="G201" s="20">
        <f ca="1">IF($B201="","",INDIRECT("減額一覧!AO"&amp;P201))</f>
        <v>2129</v>
      </c>
      <c r="H201" s="20">
        <f ca="1">IF($B201="","",INDIRECT("減額一覧!AP"&amp;P201))</f>
        <v>1062</v>
      </c>
      <c r="I201" s="32">
        <f ca="1">IF(B201="","",IF(INDIRECT("減額一覧!BN"&amp;P201)=0.08,0.08,0.1))</f>
        <v>0.1</v>
      </c>
      <c r="J201" s="52"/>
      <c r="K201" s="95" t="str">
        <f t="shared" ca="1" si="254"/>
        <v/>
      </c>
      <c r="L201" s="58" t="str">
        <f t="shared" ca="1" si="346"/>
        <v/>
      </c>
      <c r="N201" s="113" t="str">
        <f t="shared" ca="1" si="353"/>
        <v>市内</v>
      </c>
      <c r="O201" s="114">
        <f t="shared" ref="O201" ca="1" si="357">IF(B201="","",IF(INDIRECT("減額一覧!BN"&amp;P201)=0.08,0.08,0.1))</f>
        <v>0.1</v>
      </c>
      <c r="P201" s="38">
        <v>42</v>
      </c>
      <c r="Q201" s="38">
        <f t="shared" ca="1" si="355"/>
        <v>1</v>
      </c>
      <c r="R201" s="38">
        <f t="shared" ca="1" si="355"/>
        <v>1</v>
      </c>
      <c r="S201" s="66" t="str">
        <f t="shared" ca="1" si="348"/>
        <v>268</v>
      </c>
      <c r="T201" s="105" t="str">
        <f t="shared" ca="1" si="349"/>
        <v/>
      </c>
    </row>
    <row r="202" spans="1:20" hidden="1">
      <c r="A202">
        <f ca="1">IF(B202="","",INDIRECT("減額一覧!B"&amp;$P202))</f>
        <v>271</v>
      </c>
      <c r="B202" s="61">
        <f ca="1">IF(INDIRECT("減額一覧!BD"&amp;P202)=1,INDIRECT("減額一覧!AQ"&amp;P202),"")</f>
        <v>203</v>
      </c>
      <c r="C202" s="45">
        <f ca="1">IF(B202="","",INDIRECT("減額一覧!C"&amp;$P202))</f>
        <v>268055000</v>
      </c>
      <c r="D202" s="79" t="str">
        <f ca="1">IF($B202="","",INDIRECT("減額一覧!G"&amp;$P202))</f>
        <v>松山　髙治</v>
      </c>
      <c r="E202" s="19">
        <f ca="1">IF(B202="","",INDIRECT("減額一覧!H"&amp;P202))</f>
        <v>20</v>
      </c>
      <c r="F202" s="19">
        <f ca="1">IF($B202="","",INDIRECT("減額一覧!AX"&amp;P202))</f>
        <v>10</v>
      </c>
      <c r="G202" s="20">
        <f ca="1">IF($B202="","",INDIRECT("減額一覧!AY"&amp;P202))</f>
        <v>2365</v>
      </c>
      <c r="H202" s="20">
        <f ca="1">IF($B202="","",INDIRECT("減額一覧!AZ"&amp;P202))</f>
        <v>1180</v>
      </c>
      <c r="I202" s="32">
        <f ca="1">IF(B202="","",IF(INDIRECT("減額一覧!BO"&amp;P202)=0.08,0.08,0.1))</f>
        <v>0.1</v>
      </c>
      <c r="J202" s="52" t="s">
        <v>471</v>
      </c>
      <c r="K202" s="95" t="str">
        <f t="shared" ca="1" si="254"/>
        <v/>
      </c>
      <c r="L202" s="58" t="str">
        <f t="shared" ca="1" si="346"/>
        <v/>
      </c>
      <c r="N202" s="113" t="str">
        <f t="shared" ca="1" si="353"/>
        <v>市内</v>
      </c>
      <c r="O202" s="114">
        <f t="shared" ref="O202" ca="1" si="358">IF(B202="","",IF(INDIRECT("減額一覧!BO"&amp;P202)=0.08,0.08,0.1))</f>
        <v>0.1</v>
      </c>
      <c r="P202" s="38">
        <v>42</v>
      </c>
      <c r="Q202" s="38">
        <f t="shared" ca="1" si="355"/>
        <v>1</v>
      </c>
      <c r="R202" s="38">
        <f t="shared" ca="1" si="355"/>
        <v>1</v>
      </c>
      <c r="S202" s="66" t="str">
        <f t="shared" ca="1" si="348"/>
        <v>268</v>
      </c>
      <c r="T202" s="105" t="str">
        <f t="shared" ca="1" si="349"/>
        <v/>
      </c>
    </row>
    <row r="203" spans="1:20" ht="19.5" hidden="1" thickBot="1">
      <c r="B203" s="64"/>
      <c r="C203" s="41" t="str">
        <f>IF(B203="","",減額一覧!C199)</f>
        <v/>
      </c>
      <c r="D203" s="43"/>
      <c r="E203" s="21"/>
      <c r="F203" s="22" t="s">
        <v>69</v>
      </c>
      <c r="G203" s="23">
        <f t="shared" ref="G203:H203" si="359">SUBTOTAL(9,G199:G202)</f>
        <v>0</v>
      </c>
      <c r="H203" s="23">
        <f t="shared" si="359"/>
        <v>0</v>
      </c>
      <c r="I203" s="30"/>
      <c r="J203" s="53"/>
      <c r="K203" s="96" t="str">
        <f t="shared" si="254"/>
        <v/>
      </c>
      <c r="L203" s="59" t="str">
        <f t="shared" si="346"/>
        <v/>
      </c>
      <c r="N203" s="108" t="str">
        <f t="shared" ref="N203" si="360">IF(AND(G203=0,H203=0),"","小計")</f>
        <v/>
      </c>
      <c r="O203" s="108" t="str">
        <f t="shared" ref="O203" si="361">IF(AND(G203=0,H203=0),"","小計")</f>
        <v/>
      </c>
      <c r="P203" s="38"/>
      <c r="Q203" s="38"/>
      <c r="R203" s="38"/>
      <c r="S203" s="66" t="str">
        <f t="shared" si="348"/>
        <v/>
      </c>
      <c r="T203" s="105" t="str">
        <f t="shared" si="349"/>
        <v/>
      </c>
    </row>
    <row r="204" spans="1:20" hidden="1">
      <c r="A204">
        <f ca="1">IF(B204="","",INDIRECT("減額一覧!B"&amp;$P204))</f>
        <v>272</v>
      </c>
      <c r="B204" s="61">
        <f ca="1">IF(INDIRECT("減額一覧!BA"&amp;P204)=1,INDIRECT("減額一覧!M"&amp;P204),"")</f>
        <v>206</v>
      </c>
      <c r="C204" s="36">
        <f ca="1">IF(B204="","",INDIRECT("減額一覧!C"&amp;$P204))</f>
        <v>350210000</v>
      </c>
      <c r="D204" s="78" t="str">
        <f ca="1">IF($B204="","",INDIRECT("減額一覧!G"&amp;$P204))</f>
        <v>村田　芳子</v>
      </c>
      <c r="E204" s="19">
        <f ca="1">IF(B204="","",INDIRECT("減額一覧!H"&amp;P204))</f>
        <v>13</v>
      </c>
      <c r="F204" s="19">
        <f ca="1">IF($B204="","",INDIRECT("減額一覧!T"&amp;P204))</f>
        <v>73</v>
      </c>
      <c r="G204" s="20">
        <f ca="1">IF($B204="","",INDIRECT("減額一覧!U"&amp;P204))</f>
        <v>17132</v>
      </c>
      <c r="H204" s="20">
        <f ca="1">IF($B204="","",INDIRECT("減額一覧!V"&amp;P204))</f>
        <v>9958</v>
      </c>
      <c r="I204" s="32">
        <f ca="1">IF(B204="","",IF(INDIRECT("減額一覧!BL"&amp;P204)=0.08,0.08,0.1))</f>
        <v>0.1</v>
      </c>
      <c r="J204" s="51" t="s">
        <v>472</v>
      </c>
      <c r="K204" s="94" t="str">
        <f t="shared" ca="1" si="254"/>
        <v/>
      </c>
      <c r="L204" s="56" t="str">
        <f t="shared" ca="1" si="346"/>
        <v/>
      </c>
      <c r="N204" s="113" t="str">
        <f t="shared" ref="N204:N207" ca="1" si="362">IF(A204="","",IF(A204&gt;3000,"月ヶ瀬",IF(A204&gt;=2000,"都祁","市内")))</f>
        <v>市内</v>
      </c>
      <c r="O204" s="114">
        <f t="shared" ref="O204" ca="1" si="363">IF(B204="","",IF(INDIRECT("減額一覧!BL"&amp;P204)=0.08,0.08,0.1))</f>
        <v>0.1</v>
      </c>
      <c r="P204" s="38">
        <v>43</v>
      </c>
      <c r="Q204" s="38">
        <f t="shared" ref="Q204:R207" ca="1" si="364">IF(G204="","",IF(G204&gt;0,1,""))</f>
        <v>1</v>
      </c>
      <c r="R204" s="38">
        <f t="shared" ca="1" si="364"/>
        <v>1</v>
      </c>
      <c r="S204" s="66" t="str">
        <f t="shared" ca="1" si="348"/>
        <v>350</v>
      </c>
      <c r="T204" s="105" t="str">
        <f t="shared" ca="1" si="349"/>
        <v/>
      </c>
    </row>
    <row r="205" spans="1:20" hidden="1">
      <c r="A205">
        <f ca="1">IF(B205="","",INDIRECT("減額一覧!B"&amp;$P205))</f>
        <v>272</v>
      </c>
      <c r="B205" s="61">
        <f ca="1">IF(INDIRECT("減額一覧!BB"&amp;P205)=1,INDIRECT("減額一覧!W"&amp;P205),"")</f>
        <v>207</v>
      </c>
      <c r="C205" s="44">
        <f ca="1">IF(B205="","",INDIRECT("減額一覧!C"&amp;$P205))</f>
        <v>350210000</v>
      </c>
      <c r="D205" s="79" t="str">
        <f ca="1">IF($B205="","",INDIRECT("減額一覧!G"&amp;$P205))</f>
        <v>村田　芳子</v>
      </c>
      <c r="E205" s="19">
        <f ca="1">IF(B205="","",INDIRECT("減額一覧!H"&amp;P205))</f>
        <v>13</v>
      </c>
      <c r="F205" s="19">
        <f ca="1">IF($B205="","",INDIRECT("減額一覧!AD"&amp;P205))</f>
        <v>73</v>
      </c>
      <c r="G205" s="20">
        <f ca="1">IF($B205="","",INDIRECT("減額一覧!AE"&amp;P205))</f>
        <v>17132</v>
      </c>
      <c r="H205" s="20">
        <f ca="1">IF($B205="","",INDIRECT("減額一覧!AF"&amp;P205))</f>
        <v>9958</v>
      </c>
      <c r="I205" s="32">
        <f ca="1">IF(B205="","",IF(INDIRECT("減額一覧!BM"&amp;P205)=0.08,0.08,0.1))</f>
        <v>0.1</v>
      </c>
      <c r="J205" s="52"/>
      <c r="K205" s="95" t="str">
        <f t="shared" ca="1" si="254"/>
        <v/>
      </c>
      <c r="L205" s="58" t="str">
        <f t="shared" ca="1" si="346"/>
        <v/>
      </c>
      <c r="N205" s="113" t="str">
        <f t="shared" ca="1" si="362"/>
        <v>市内</v>
      </c>
      <c r="O205" s="114">
        <f t="shared" ref="O205" ca="1" si="365">IF(B205="","",IF(INDIRECT("減額一覧!BM"&amp;P205)=0.08,0.08,0.1))</f>
        <v>0.1</v>
      </c>
      <c r="P205" s="38">
        <v>43</v>
      </c>
      <c r="Q205" s="38">
        <f t="shared" ca="1" si="364"/>
        <v>1</v>
      </c>
      <c r="R205" s="38">
        <f t="shared" ca="1" si="364"/>
        <v>1</v>
      </c>
      <c r="S205" s="66" t="str">
        <f t="shared" ca="1" si="348"/>
        <v>350</v>
      </c>
      <c r="T205" s="105" t="str">
        <f t="shared" ca="1" si="349"/>
        <v/>
      </c>
    </row>
    <row r="206" spans="1:20" hidden="1">
      <c r="A206">
        <f ca="1">IF(B206="","",INDIRECT("減額一覧!B"&amp;$P206))</f>
        <v>272</v>
      </c>
      <c r="B206" s="61">
        <f ca="1">IF(INDIRECT("減額一覧!BC"&amp;P206)=1,INDIRECT("減額一覧!AG"&amp;P206),"")</f>
        <v>208</v>
      </c>
      <c r="C206" s="36">
        <f ca="1">IF(B206="","",INDIRECT("減額一覧!C"&amp;$P206))</f>
        <v>350210000</v>
      </c>
      <c r="D206" s="80" t="str">
        <f ca="1">IF($B206="","",INDIRECT("減額一覧!G"&amp;$P206))</f>
        <v>村田　芳子</v>
      </c>
      <c r="E206" s="19">
        <f ca="1">IF(B206="","",INDIRECT("減額一覧!H"&amp;P206))</f>
        <v>13</v>
      </c>
      <c r="F206" s="19">
        <f ca="1">IF($B206="","",INDIRECT("減額一覧!AN"&amp;P206))</f>
        <v>7</v>
      </c>
      <c r="G206" s="20">
        <f ca="1">IF($B206="","",INDIRECT("減額一覧!AO"&amp;P206))</f>
        <v>1540</v>
      </c>
      <c r="H206" s="20">
        <f ca="1">IF($B206="","",INDIRECT("減額一覧!AP"&amp;P206))</f>
        <v>954</v>
      </c>
      <c r="I206" s="32">
        <f ca="1">IF(B206="","",IF(INDIRECT("減額一覧!BN"&amp;P206)=0.08,0.08,0.1))</f>
        <v>0.1</v>
      </c>
      <c r="J206" s="52"/>
      <c r="K206" s="95" t="str">
        <f t="shared" ca="1" si="254"/>
        <v/>
      </c>
      <c r="L206" s="58" t="str">
        <f t="shared" ca="1" si="346"/>
        <v/>
      </c>
      <c r="N206" s="113" t="str">
        <f t="shared" ca="1" si="362"/>
        <v>市内</v>
      </c>
      <c r="O206" s="114">
        <f t="shared" ref="O206" ca="1" si="366">IF(B206="","",IF(INDIRECT("減額一覧!BN"&amp;P206)=0.08,0.08,0.1))</f>
        <v>0.1</v>
      </c>
      <c r="P206" s="38">
        <v>43</v>
      </c>
      <c r="Q206" s="38">
        <f t="shared" ca="1" si="364"/>
        <v>1</v>
      </c>
      <c r="R206" s="38">
        <f t="shared" ca="1" si="364"/>
        <v>1</v>
      </c>
      <c r="S206" s="66" t="str">
        <f t="shared" ca="1" si="348"/>
        <v>350</v>
      </c>
      <c r="T206" s="105" t="str">
        <f t="shared" ca="1" si="349"/>
        <v/>
      </c>
    </row>
    <row r="207" spans="1:20" hidden="1">
      <c r="A207" t="str">
        <f ca="1">IF(B207="","",INDIRECT("減額一覧!B"&amp;$P207))</f>
        <v/>
      </c>
      <c r="B207" s="61" t="str">
        <f ca="1">IF(INDIRECT("減額一覧!BD"&amp;P207)=1,INDIRECT("減額一覧!AQ"&amp;P207),"")</f>
        <v/>
      </c>
      <c r="C207" s="45" t="str">
        <f ca="1">IF(B207="","",INDIRECT("減額一覧!C"&amp;$P207))</f>
        <v/>
      </c>
      <c r="D207" s="79" t="str">
        <f ca="1">IF($B207="","",INDIRECT("減額一覧!G"&amp;$P207))</f>
        <v/>
      </c>
      <c r="E207" s="19" t="str">
        <f ca="1">IF(B207="","",INDIRECT("減額一覧!H"&amp;P207))</f>
        <v/>
      </c>
      <c r="F207" s="19" t="str">
        <f ca="1">IF($B207="","",INDIRECT("減額一覧!AX"&amp;P207))</f>
        <v/>
      </c>
      <c r="G207" s="20" t="str">
        <f ca="1">IF($B207="","",INDIRECT("減額一覧!AY"&amp;P207))</f>
        <v/>
      </c>
      <c r="H207" s="20" t="str">
        <f ca="1">IF($B207="","",INDIRECT("減額一覧!AZ"&amp;P207))</f>
        <v/>
      </c>
      <c r="I207" s="32" t="str">
        <f ca="1">IF(B207="","",IF(INDIRECT("減額一覧!BO"&amp;P207)=0.08,0.08,0.1))</f>
        <v/>
      </c>
      <c r="J207" s="52"/>
      <c r="K207" s="95" t="str">
        <f t="shared" ca="1" si="254"/>
        <v/>
      </c>
      <c r="L207" s="58" t="str">
        <f t="shared" ca="1" si="346"/>
        <v/>
      </c>
      <c r="N207" s="113" t="str">
        <f t="shared" ca="1" si="362"/>
        <v/>
      </c>
      <c r="O207" s="114" t="str">
        <f t="shared" ref="O207" ca="1" si="367">IF(B207="","",IF(INDIRECT("減額一覧!BO"&amp;P207)=0.08,0.08,0.1))</f>
        <v/>
      </c>
      <c r="P207" s="38">
        <v>43</v>
      </c>
      <c r="Q207" s="38" t="str">
        <f t="shared" ca="1" si="364"/>
        <v/>
      </c>
      <c r="R207" s="38" t="str">
        <f t="shared" ca="1" si="364"/>
        <v/>
      </c>
      <c r="S207" s="66" t="str">
        <f t="shared" ca="1" si="348"/>
        <v/>
      </c>
      <c r="T207" s="105" t="str">
        <f t="shared" ca="1" si="349"/>
        <v/>
      </c>
    </row>
    <row r="208" spans="1:20" ht="19.5" hidden="1" thickBot="1">
      <c r="B208" s="64"/>
      <c r="C208" s="41" t="str">
        <f>IF(B208="","",減額一覧!C204)</f>
        <v/>
      </c>
      <c r="D208" s="43"/>
      <c r="E208" s="21"/>
      <c r="F208" s="22" t="s">
        <v>69</v>
      </c>
      <c r="G208" s="23">
        <f t="shared" ref="G208:H208" si="368">SUBTOTAL(9,G204:G207)</f>
        <v>0</v>
      </c>
      <c r="H208" s="23">
        <f t="shared" si="368"/>
        <v>0</v>
      </c>
      <c r="I208" s="30"/>
      <c r="J208" s="53"/>
      <c r="K208" s="96" t="str">
        <f t="shared" si="254"/>
        <v/>
      </c>
      <c r="L208" s="59" t="str">
        <f t="shared" si="346"/>
        <v/>
      </c>
      <c r="N208" s="108" t="str">
        <f t="shared" ref="N208" si="369">IF(AND(G208=0,H208=0),"","小計")</f>
        <v/>
      </c>
      <c r="O208" s="108" t="str">
        <f t="shared" ref="O208" si="370">IF(AND(G208=0,H208=0),"","小計")</f>
        <v/>
      </c>
      <c r="P208" s="38"/>
      <c r="Q208" s="38"/>
      <c r="R208" s="38"/>
      <c r="S208" s="66" t="str">
        <f t="shared" si="348"/>
        <v/>
      </c>
      <c r="T208" s="105" t="str">
        <f t="shared" si="349"/>
        <v/>
      </c>
    </row>
    <row r="209" spans="1:20" hidden="1">
      <c r="A209">
        <f ca="1">IF(B209="","",INDIRECT("減額一覧!B"&amp;$P209))</f>
        <v>273</v>
      </c>
      <c r="B209" s="61">
        <f ca="1">IF(INDIRECT("減額一覧!BA"&amp;P209)=1,INDIRECT("減額一覧!M"&amp;P209),"")</f>
        <v>205</v>
      </c>
      <c r="C209" s="36">
        <f ca="1">IF(B209="","",INDIRECT("減額一覧!C"&amp;$P209))</f>
        <v>561127100</v>
      </c>
      <c r="D209" s="78" t="str">
        <f ca="1">IF($B209="","",INDIRECT("減額一覧!G"&amp;$P209))</f>
        <v>川崎　義博</v>
      </c>
      <c r="E209" s="19">
        <f ca="1">IF(B209="","",INDIRECT("減額一覧!H"&amp;P209))</f>
        <v>13</v>
      </c>
      <c r="F209" s="19">
        <f ca="1">IF($B209="","",INDIRECT("減額一覧!T"&amp;P209))</f>
        <v>3</v>
      </c>
      <c r="G209" s="20">
        <f ca="1">IF($B209="","",INDIRECT("減額一覧!U"&amp;P209))</f>
        <v>511</v>
      </c>
      <c r="H209" s="20">
        <f ca="1">IF($B209="","",INDIRECT("減額一覧!V"&amp;P209))</f>
        <v>409</v>
      </c>
      <c r="I209" s="32">
        <f ca="1">IF(B209="","",IF(INDIRECT("減額一覧!BL"&amp;P209)=0.08,0.08,0.1))</f>
        <v>0.1</v>
      </c>
      <c r="J209" s="51" t="s">
        <v>473</v>
      </c>
      <c r="K209" s="94" t="str">
        <f t="shared" ca="1" si="254"/>
        <v/>
      </c>
      <c r="L209" s="56" t="str">
        <f t="shared" ca="1" si="346"/>
        <v/>
      </c>
      <c r="N209" s="113" t="str">
        <f t="shared" ref="N209:N212" ca="1" si="371">IF(A209="","",IF(A209&gt;3000,"月ヶ瀬",IF(A209&gt;=2000,"都祁","市内")))</f>
        <v>市内</v>
      </c>
      <c r="O209" s="114">
        <f t="shared" ref="O209" ca="1" si="372">IF(B209="","",IF(INDIRECT("減額一覧!BL"&amp;P209)=0.08,0.08,0.1))</f>
        <v>0.1</v>
      </c>
      <c r="P209" s="38">
        <v>44</v>
      </c>
      <c r="Q209" s="38">
        <f t="shared" ref="Q209:R212" ca="1" si="373">IF(G209="","",IF(G209&gt;0,1,""))</f>
        <v>1</v>
      </c>
      <c r="R209" s="38">
        <f t="shared" ca="1" si="373"/>
        <v>1</v>
      </c>
      <c r="S209" s="66" t="str">
        <f t="shared" ca="1" si="348"/>
        <v>561</v>
      </c>
      <c r="T209" s="105" t="str">
        <f t="shared" ca="1" si="349"/>
        <v/>
      </c>
    </row>
    <row r="210" spans="1:20" hidden="1">
      <c r="A210">
        <f ca="1">IF(B210="","",INDIRECT("減額一覧!B"&amp;$P210))</f>
        <v>273</v>
      </c>
      <c r="B210" s="61">
        <f ca="1">IF(INDIRECT("減額一覧!BB"&amp;P210)=1,INDIRECT("減額一覧!W"&amp;P210),"")</f>
        <v>206</v>
      </c>
      <c r="C210" s="44">
        <f ca="1">IF(B210="","",INDIRECT("減額一覧!C"&amp;$P210))</f>
        <v>561127100</v>
      </c>
      <c r="D210" s="79" t="str">
        <f ca="1">IF($B210="","",INDIRECT("減額一覧!G"&amp;$P210))</f>
        <v>川崎　義博</v>
      </c>
      <c r="E210" s="19">
        <f ca="1">IF(B210="","",INDIRECT("減額一覧!H"&amp;P210))</f>
        <v>13</v>
      </c>
      <c r="F210" s="19">
        <f ca="1">IF($B210="","",INDIRECT("減額一覧!AD"&amp;P210))</f>
        <v>3</v>
      </c>
      <c r="G210" s="20">
        <f ca="1">IF($B210="","",INDIRECT("減額一覧!AE"&amp;P210))</f>
        <v>512</v>
      </c>
      <c r="H210" s="20">
        <f ca="1">IF($B210="","",INDIRECT("減額一覧!AF"&amp;P210))</f>
        <v>409</v>
      </c>
      <c r="I210" s="32">
        <f ca="1">IF(B210="","",IF(INDIRECT("減額一覧!BM"&amp;P210)=0.08,0.08,0.1))</f>
        <v>0.1</v>
      </c>
      <c r="J210" s="52"/>
      <c r="K210" s="95" t="str">
        <f t="shared" ref="K210:K273" ca="1" si="374">IF(A210="","",IF(A210&gt;3000,"月ヶ瀬",IF(A210&gt;=2000,"都祁","")))</f>
        <v/>
      </c>
      <c r="L210" s="58" t="str">
        <f t="shared" ca="1" si="346"/>
        <v/>
      </c>
      <c r="N210" s="113" t="str">
        <f t="shared" ca="1" si="371"/>
        <v>市内</v>
      </c>
      <c r="O210" s="114">
        <f t="shared" ref="O210" ca="1" si="375">IF(B210="","",IF(INDIRECT("減額一覧!BM"&amp;P210)=0.08,0.08,0.1))</f>
        <v>0.1</v>
      </c>
      <c r="P210" s="38">
        <v>44</v>
      </c>
      <c r="Q210" s="38">
        <f t="shared" ca="1" si="373"/>
        <v>1</v>
      </c>
      <c r="R210" s="38">
        <f t="shared" ca="1" si="373"/>
        <v>1</v>
      </c>
      <c r="S210" s="66" t="str">
        <f t="shared" ca="1" si="348"/>
        <v>561</v>
      </c>
      <c r="T210" s="105" t="str">
        <f t="shared" ca="1" si="349"/>
        <v/>
      </c>
    </row>
    <row r="211" spans="1:20" hidden="1">
      <c r="A211">
        <f ca="1">IF(B211="","",INDIRECT("減額一覧!B"&amp;$P211))</f>
        <v>273</v>
      </c>
      <c r="B211" s="61">
        <f ca="1">IF(INDIRECT("減額一覧!BC"&amp;P211)=1,INDIRECT("減額一覧!AG"&amp;P211),"")</f>
        <v>207</v>
      </c>
      <c r="C211" s="36">
        <f ca="1">IF(B211="","",INDIRECT("減額一覧!C"&amp;$P211))</f>
        <v>561127100</v>
      </c>
      <c r="D211" s="80" t="str">
        <f ca="1">IF($B211="","",INDIRECT("減額一覧!G"&amp;$P211))</f>
        <v>川崎　義博</v>
      </c>
      <c r="E211" s="19">
        <f ca="1">IF(B211="","",INDIRECT("減額一覧!H"&amp;P211))</f>
        <v>13</v>
      </c>
      <c r="F211" s="19">
        <f ca="1">IF($B211="","",INDIRECT("減額一覧!AN"&amp;P211))</f>
        <v>4</v>
      </c>
      <c r="G211" s="20">
        <f ca="1">IF($B211="","",INDIRECT("減額一覧!AO"&amp;P211))</f>
        <v>682</v>
      </c>
      <c r="H211" s="20">
        <f ca="1">IF($B211="","",INDIRECT("減額一覧!AP"&amp;P211))</f>
        <v>545</v>
      </c>
      <c r="I211" s="32">
        <f ca="1">IF(B211="","",IF(INDIRECT("減額一覧!BN"&amp;P211)=0.08,0.08,0.1))</f>
        <v>0.1</v>
      </c>
      <c r="J211" s="52"/>
      <c r="K211" s="95" t="str">
        <f t="shared" ca="1" si="374"/>
        <v/>
      </c>
      <c r="L211" s="58" t="str">
        <f t="shared" ca="1" si="346"/>
        <v/>
      </c>
      <c r="N211" s="113" t="str">
        <f t="shared" ca="1" si="371"/>
        <v>市内</v>
      </c>
      <c r="O211" s="114">
        <f t="shared" ref="O211" ca="1" si="376">IF(B211="","",IF(INDIRECT("減額一覧!BN"&amp;P211)=0.08,0.08,0.1))</f>
        <v>0.1</v>
      </c>
      <c r="P211" s="38">
        <v>44</v>
      </c>
      <c r="Q211" s="38">
        <f t="shared" ca="1" si="373"/>
        <v>1</v>
      </c>
      <c r="R211" s="38">
        <f t="shared" ca="1" si="373"/>
        <v>1</v>
      </c>
      <c r="S211" s="66" t="str">
        <f t="shared" ca="1" si="348"/>
        <v>561</v>
      </c>
      <c r="T211" s="105" t="str">
        <f t="shared" ca="1" si="349"/>
        <v/>
      </c>
    </row>
    <row r="212" spans="1:20" hidden="1">
      <c r="A212">
        <f ca="1">IF(B212="","",INDIRECT("減額一覧!B"&amp;$P212))</f>
        <v>273</v>
      </c>
      <c r="B212" s="61">
        <f ca="1">IF(INDIRECT("減額一覧!BD"&amp;P212)=1,INDIRECT("減額一覧!AQ"&amp;P212),"")</f>
        <v>208</v>
      </c>
      <c r="C212" s="45">
        <f ca="1">IF(B212="","",INDIRECT("減額一覧!C"&amp;$P212))</f>
        <v>561127100</v>
      </c>
      <c r="D212" s="79" t="str">
        <f ca="1">IF($B212="","",INDIRECT("減額一覧!G"&amp;$P212))</f>
        <v>川崎　義博</v>
      </c>
      <c r="E212" s="19">
        <f ca="1">IF(B212="","",INDIRECT("減額一覧!H"&amp;P212))</f>
        <v>13</v>
      </c>
      <c r="F212" s="19">
        <f ca="1">IF($B212="","",INDIRECT("減額一覧!AX"&amp;P212))</f>
        <v>4</v>
      </c>
      <c r="G212" s="20">
        <f ca="1">IF($B212="","",INDIRECT("減額一覧!AY"&amp;P212))</f>
        <v>682</v>
      </c>
      <c r="H212" s="20">
        <f ca="1">IF($B212="","",INDIRECT("減額一覧!AZ"&amp;P212))</f>
        <v>545</v>
      </c>
      <c r="I212" s="32">
        <f ca="1">IF(B212="","",IF(INDIRECT("減額一覧!BO"&amp;P212)=0.08,0.08,0.1))</f>
        <v>0.1</v>
      </c>
      <c r="J212" s="52"/>
      <c r="K212" s="95" t="str">
        <f t="shared" ca="1" si="374"/>
        <v/>
      </c>
      <c r="L212" s="58" t="str">
        <f t="shared" ca="1" si="346"/>
        <v/>
      </c>
      <c r="N212" s="113" t="str">
        <f t="shared" ca="1" si="371"/>
        <v>市内</v>
      </c>
      <c r="O212" s="114">
        <f t="shared" ref="O212" ca="1" si="377">IF(B212="","",IF(INDIRECT("減額一覧!BO"&amp;P212)=0.08,0.08,0.1))</f>
        <v>0.1</v>
      </c>
      <c r="P212" s="38">
        <v>44</v>
      </c>
      <c r="Q212" s="38">
        <f t="shared" ca="1" si="373"/>
        <v>1</v>
      </c>
      <c r="R212" s="38">
        <f t="shared" ca="1" si="373"/>
        <v>1</v>
      </c>
      <c r="S212" s="66" t="str">
        <f t="shared" ca="1" si="348"/>
        <v>561</v>
      </c>
      <c r="T212" s="105" t="str">
        <f t="shared" ca="1" si="349"/>
        <v/>
      </c>
    </row>
    <row r="213" spans="1:20" ht="19.5" hidden="1" thickBot="1">
      <c r="B213" s="64"/>
      <c r="C213" s="41" t="str">
        <f>IF(B213="","",減額一覧!C209)</f>
        <v/>
      </c>
      <c r="D213" s="43"/>
      <c r="E213" s="21"/>
      <c r="F213" s="22" t="s">
        <v>69</v>
      </c>
      <c r="G213" s="23">
        <f t="shared" ref="G213:H213" si="378">SUBTOTAL(9,G209:G212)</f>
        <v>0</v>
      </c>
      <c r="H213" s="23">
        <f t="shared" si="378"/>
        <v>0</v>
      </c>
      <c r="I213" s="30"/>
      <c r="J213" s="53"/>
      <c r="K213" s="96" t="str">
        <f t="shared" si="374"/>
        <v/>
      </c>
      <c r="L213" s="59" t="str">
        <f t="shared" si="346"/>
        <v/>
      </c>
      <c r="N213" s="108" t="str">
        <f t="shared" ref="N213" si="379">IF(AND(G213=0,H213=0),"","小計")</f>
        <v/>
      </c>
      <c r="O213" s="108" t="str">
        <f t="shared" ref="O213" si="380">IF(AND(G213=0,H213=0),"","小計")</f>
        <v/>
      </c>
      <c r="P213" s="38"/>
      <c r="Q213" s="38"/>
      <c r="R213" s="38"/>
      <c r="S213" s="66" t="str">
        <f t="shared" si="348"/>
        <v/>
      </c>
      <c r="T213" s="105" t="str">
        <f t="shared" si="349"/>
        <v/>
      </c>
    </row>
    <row r="214" spans="1:20" hidden="1">
      <c r="A214">
        <f ca="1">IF(B214="","",INDIRECT("減額一覧!B"&amp;$P214))</f>
        <v>274</v>
      </c>
      <c r="B214" s="61">
        <f ca="1">IF(INDIRECT("減額一覧!BA"&amp;P214)=1,INDIRECT("減額一覧!M"&amp;P214),"")</f>
        <v>206</v>
      </c>
      <c r="C214" s="36">
        <f ca="1">IF(B214="","",INDIRECT("減額一覧!C"&amp;$P214))</f>
        <v>656021000</v>
      </c>
      <c r="D214" s="78" t="str">
        <f ca="1">IF($B214="","",INDIRECT("減額一覧!G"&amp;$P214))</f>
        <v>河合　喜子</v>
      </c>
      <c r="E214" s="19">
        <f ca="1">IF(B214="","",INDIRECT("減額一覧!H"&amp;P214))</f>
        <v>20</v>
      </c>
      <c r="F214" s="19">
        <f ca="1">IF($B214="","",INDIRECT("減額一覧!T"&amp;P214))</f>
        <v>6</v>
      </c>
      <c r="G214" s="20">
        <f ca="1">IF($B214="","",INDIRECT("減額一覧!U"&amp;P214))</f>
        <v>1221</v>
      </c>
      <c r="H214" s="20">
        <f ca="1">IF($B214="","",INDIRECT("減額一覧!V"&amp;P214))</f>
        <v>818</v>
      </c>
      <c r="I214" s="32">
        <f ca="1">IF(B214="","",IF(INDIRECT("減額一覧!BL"&amp;P214)=0.08,0.08,0.1))</f>
        <v>0.1</v>
      </c>
      <c r="J214" s="51" t="s">
        <v>474</v>
      </c>
      <c r="K214" s="94" t="str">
        <f t="shared" ca="1" si="374"/>
        <v/>
      </c>
      <c r="L214" s="56" t="str">
        <f t="shared" ca="1" si="346"/>
        <v/>
      </c>
      <c r="N214" s="113" t="str">
        <f t="shared" ref="N214:N217" ca="1" si="381">IF(A214="","",IF(A214&gt;3000,"月ヶ瀬",IF(A214&gt;=2000,"都祁","市内")))</f>
        <v>市内</v>
      </c>
      <c r="O214" s="114">
        <f t="shared" ref="O214" ca="1" si="382">IF(B214="","",IF(INDIRECT("減額一覧!BL"&amp;P214)=0.08,0.08,0.1))</f>
        <v>0.1</v>
      </c>
      <c r="P214" s="38">
        <v>45</v>
      </c>
      <c r="Q214" s="38">
        <f t="shared" ref="Q214:R217" ca="1" si="383">IF(G214="","",IF(G214&gt;0,1,""))</f>
        <v>1</v>
      </c>
      <c r="R214" s="38">
        <f t="shared" ca="1" si="383"/>
        <v>1</v>
      </c>
      <c r="S214" s="66" t="str">
        <f t="shared" ca="1" si="348"/>
        <v>656</v>
      </c>
      <c r="T214" s="105" t="str">
        <f t="shared" ca="1" si="349"/>
        <v/>
      </c>
    </row>
    <row r="215" spans="1:20" hidden="1">
      <c r="A215">
        <f ca="1">IF(B215="","",INDIRECT("減額一覧!B"&amp;$P215))</f>
        <v>274</v>
      </c>
      <c r="B215" s="61">
        <f ca="1">IF(INDIRECT("減額一覧!BB"&amp;P215)=1,INDIRECT("減額一覧!W"&amp;P215),"")</f>
        <v>207</v>
      </c>
      <c r="C215" s="44">
        <f ca="1">IF(B215="","",INDIRECT("減額一覧!C"&amp;$P215))</f>
        <v>656021000</v>
      </c>
      <c r="D215" s="79" t="str">
        <f ca="1">IF($B215="","",INDIRECT("減額一覧!G"&amp;$P215))</f>
        <v>河合　喜子</v>
      </c>
      <c r="E215" s="19">
        <f ca="1">IF(B215="","",INDIRECT("減額一覧!H"&amp;P215))</f>
        <v>20</v>
      </c>
      <c r="F215" s="19">
        <f ca="1">IF($B215="","",INDIRECT("減額一覧!AD"&amp;P215))</f>
        <v>6</v>
      </c>
      <c r="G215" s="20">
        <f ca="1">IF($B215="","",INDIRECT("減額一覧!AE"&amp;P215))</f>
        <v>1271</v>
      </c>
      <c r="H215" s="20">
        <f ca="1">IF($B215="","",INDIRECT("減額一覧!AF"&amp;P215))</f>
        <v>819</v>
      </c>
      <c r="I215" s="32">
        <f ca="1">IF(B215="","",IF(INDIRECT("減額一覧!BM"&amp;P215)=0.08,0.08,0.1))</f>
        <v>0.1</v>
      </c>
      <c r="J215" s="52"/>
      <c r="K215" s="95" t="str">
        <f t="shared" ca="1" si="374"/>
        <v/>
      </c>
      <c r="L215" s="58" t="str">
        <f t="shared" ca="1" si="346"/>
        <v/>
      </c>
      <c r="N215" s="113" t="str">
        <f t="shared" ca="1" si="381"/>
        <v>市内</v>
      </c>
      <c r="O215" s="114">
        <f t="shared" ref="O215" ca="1" si="384">IF(B215="","",IF(INDIRECT("減額一覧!BM"&amp;P215)=0.08,0.08,0.1))</f>
        <v>0.1</v>
      </c>
      <c r="P215" s="38">
        <v>45</v>
      </c>
      <c r="Q215" s="38">
        <f t="shared" ca="1" si="383"/>
        <v>1</v>
      </c>
      <c r="R215" s="38">
        <f t="shared" ca="1" si="383"/>
        <v>1</v>
      </c>
      <c r="S215" s="66" t="str">
        <f t="shared" ca="1" si="348"/>
        <v>656</v>
      </c>
      <c r="T215" s="105" t="str">
        <f t="shared" ca="1" si="349"/>
        <v/>
      </c>
    </row>
    <row r="216" spans="1:20" hidden="1">
      <c r="A216">
        <f ca="1">IF(B216="","",INDIRECT("減額一覧!B"&amp;$P216))</f>
        <v>274</v>
      </c>
      <c r="B216" s="61">
        <f ca="1">IF(INDIRECT("減額一覧!BC"&amp;P216)=1,INDIRECT("減額一覧!AG"&amp;P216),"")</f>
        <v>208</v>
      </c>
      <c r="C216" s="36">
        <f ca="1">IF(B216="","",INDIRECT("減額一覧!C"&amp;$P216))</f>
        <v>656021000</v>
      </c>
      <c r="D216" s="80" t="str">
        <f ca="1">IF($B216="","",INDIRECT("減額一覧!G"&amp;$P216))</f>
        <v>河合　喜子</v>
      </c>
      <c r="E216" s="19">
        <f ca="1">IF(B216="","",INDIRECT("減額一覧!H"&amp;P216))</f>
        <v>20</v>
      </c>
      <c r="F216" s="19">
        <f ca="1">IF($B216="","",INDIRECT("減額一覧!AN"&amp;P216))</f>
        <v>3</v>
      </c>
      <c r="G216" s="20">
        <f ca="1">IF($B216="","",INDIRECT("減額一覧!AO"&amp;P216))</f>
        <v>512</v>
      </c>
      <c r="H216" s="20">
        <f ca="1">IF($B216="","",INDIRECT("減額一覧!AP"&amp;P216))</f>
        <v>409</v>
      </c>
      <c r="I216" s="32">
        <f ca="1">IF(B216="","",IF(INDIRECT("減額一覧!BN"&amp;P216)=0.08,0.08,0.1))</f>
        <v>0.1</v>
      </c>
      <c r="J216" s="52"/>
      <c r="K216" s="95" t="str">
        <f t="shared" ca="1" si="374"/>
        <v/>
      </c>
      <c r="L216" s="58" t="str">
        <f t="shared" ca="1" si="346"/>
        <v/>
      </c>
      <c r="N216" s="113" t="str">
        <f t="shared" ca="1" si="381"/>
        <v>市内</v>
      </c>
      <c r="O216" s="114">
        <f t="shared" ref="O216" ca="1" si="385">IF(B216="","",IF(INDIRECT("減額一覧!BN"&amp;P216)=0.08,0.08,0.1))</f>
        <v>0.1</v>
      </c>
      <c r="P216" s="38">
        <v>45</v>
      </c>
      <c r="Q216" s="38">
        <f t="shared" ca="1" si="383"/>
        <v>1</v>
      </c>
      <c r="R216" s="38">
        <f t="shared" ca="1" si="383"/>
        <v>1</v>
      </c>
      <c r="S216" s="66" t="str">
        <f t="shared" ca="1" si="348"/>
        <v>656</v>
      </c>
      <c r="T216" s="105" t="str">
        <f t="shared" ca="1" si="349"/>
        <v/>
      </c>
    </row>
    <row r="217" spans="1:20" hidden="1">
      <c r="A217" t="str">
        <f ca="1">IF(B217="","",INDIRECT("減額一覧!B"&amp;$P217))</f>
        <v/>
      </c>
      <c r="B217" s="61" t="str">
        <f ca="1">IF(INDIRECT("減額一覧!BD"&amp;P217)=1,INDIRECT("減額一覧!AQ"&amp;P217),"")</f>
        <v/>
      </c>
      <c r="C217" s="45" t="str">
        <f ca="1">IF(B217="","",INDIRECT("減額一覧!C"&amp;$P217))</f>
        <v/>
      </c>
      <c r="D217" s="79" t="str">
        <f ca="1">IF($B217="","",INDIRECT("減額一覧!G"&amp;$P217))</f>
        <v/>
      </c>
      <c r="E217" s="19" t="str">
        <f ca="1">IF(B217="","",INDIRECT("減額一覧!H"&amp;P217))</f>
        <v/>
      </c>
      <c r="F217" s="19" t="str">
        <f ca="1">IF($B217="","",INDIRECT("減額一覧!AX"&amp;P217))</f>
        <v/>
      </c>
      <c r="G217" s="20" t="str">
        <f ca="1">IF($B217="","",INDIRECT("減額一覧!AY"&amp;P217))</f>
        <v/>
      </c>
      <c r="H217" s="20" t="str">
        <f ca="1">IF($B217="","",INDIRECT("減額一覧!AZ"&amp;P217))</f>
        <v/>
      </c>
      <c r="I217" s="32" t="str">
        <f ca="1">IF(B217="","",IF(INDIRECT("減額一覧!BO"&amp;P217)=0.08,0.08,0.1))</f>
        <v/>
      </c>
      <c r="J217" s="52"/>
      <c r="K217" s="95" t="str">
        <f t="shared" ca="1" si="374"/>
        <v/>
      </c>
      <c r="L217" s="58" t="str">
        <f t="shared" ca="1" si="346"/>
        <v/>
      </c>
      <c r="N217" s="113" t="str">
        <f t="shared" ca="1" si="381"/>
        <v/>
      </c>
      <c r="O217" s="114" t="str">
        <f t="shared" ref="O217" ca="1" si="386">IF(B217="","",IF(INDIRECT("減額一覧!BO"&amp;P217)=0.08,0.08,0.1))</f>
        <v/>
      </c>
      <c r="P217" s="38">
        <v>45</v>
      </c>
      <c r="Q217" s="38" t="str">
        <f t="shared" ca="1" si="383"/>
        <v/>
      </c>
      <c r="R217" s="38" t="str">
        <f t="shared" ca="1" si="383"/>
        <v/>
      </c>
      <c r="S217" s="66" t="str">
        <f t="shared" ca="1" si="348"/>
        <v/>
      </c>
      <c r="T217" s="105" t="str">
        <f t="shared" ca="1" si="349"/>
        <v/>
      </c>
    </row>
    <row r="218" spans="1:20" ht="19.5" hidden="1" thickBot="1">
      <c r="B218" s="64"/>
      <c r="C218" s="41" t="str">
        <f>IF(B218="","",減額一覧!C214)</f>
        <v/>
      </c>
      <c r="D218" s="43"/>
      <c r="E218" s="21"/>
      <c r="F218" s="22" t="s">
        <v>69</v>
      </c>
      <c r="G218" s="23">
        <f t="shared" ref="G218:H218" si="387">SUBTOTAL(9,G214:G217)</f>
        <v>0</v>
      </c>
      <c r="H218" s="23">
        <f t="shared" si="387"/>
        <v>0</v>
      </c>
      <c r="I218" s="30"/>
      <c r="J218" s="53"/>
      <c r="K218" s="96" t="str">
        <f t="shared" si="374"/>
        <v/>
      </c>
      <c r="L218" s="59" t="str">
        <f t="shared" si="346"/>
        <v/>
      </c>
      <c r="N218" s="108" t="str">
        <f t="shared" ref="N218" si="388">IF(AND(G218=0,H218=0),"","小計")</f>
        <v/>
      </c>
      <c r="O218" s="108" t="str">
        <f t="shared" ref="O218" si="389">IF(AND(G218=0,H218=0),"","小計")</f>
        <v/>
      </c>
      <c r="P218" s="38"/>
      <c r="Q218" s="38"/>
      <c r="R218" s="38"/>
      <c r="S218" s="66" t="str">
        <f t="shared" si="348"/>
        <v/>
      </c>
      <c r="T218" s="105" t="str">
        <f t="shared" si="349"/>
        <v/>
      </c>
    </row>
    <row r="219" spans="1:20" hidden="1">
      <c r="A219">
        <f ca="1">IF(B219="","",INDIRECT("減額一覧!B"&amp;$P219))</f>
        <v>275</v>
      </c>
      <c r="B219" s="61">
        <f ca="1">IF(INDIRECT("減額一覧!BA"&amp;P219)=1,INDIRECT("減額一覧!M"&amp;P219),"")</f>
        <v>205</v>
      </c>
      <c r="C219" s="36">
        <f ca="1">IF(B219="","",INDIRECT("減額一覧!C"&amp;$P219))</f>
        <v>513074000</v>
      </c>
      <c r="D219" s="78" t="str">
        <f ca="1">IF($B219="","",INDIRECT("減額一覧!G"&amp;$P219))</f>
        <v>東谷　千鶴子</v>
      </c>
      <c r="E219" s="19">
        <f ca="1">IF(B219="","",INDIRECT("減額一覧!H"&amp;P219))</f>
        <v>13</v>
      </c>
      <c r="F219" s="19">
        <f ca="1">IF($B219="","",INDIRECT("減額一覧!T"&amp;P219))</f>
        <v>5</v>
      </c>
      <c r="G219" s="20">
        <f ca="1">IF($B219="","",INDIRECT("減額一覧!U"&amp;P219))</f>
        <v>1100</v>
      </c>
      <c r="H219" s="20">
        <f ca="1">IF($B219="","",INDIRECT("減額一覧!V"&amp;P219))</f>
        <v>682</v>
      </c>
      <c r="I219" s="32">
        <f ca="1">IF(B219="","",IF(INDIRECT("減額一覧!BL"&amp;P219)=0.08,0.08,0.1))</f>
        <v>0.1</v>
      </c>
      <c r="J219" s="51" t="s">
        <v>475</v>
      </c>
      <c r="K219" s="94" t="str">
        <f t="shared" ca="1" si="374"/>
        <v/>
      </c>
      <c r="L219" s="56" t="str">
        <f t="shared" ca="1" si="346"/>
        <v/>
      </c>
      <c r="N219" s="113" t="str">
        <f t="shared" ref="N219:N222" ca="1" si="390">IF(A219="","",IF(A219&gt;3000,"月ヶ瀬",IF(A219&gt;=2000,"都祁","市内")))</f>
        <v>市内</v>
      </c>
      <c r="O219" s="114">
        <f t="shared" ref="O219" ca="1" si="391">IF(B219="","",IF(INDIRECT("減額一覧!BL"&amp;P219)=0.08,0.08,0.1))</f>
        <v>0.1</v>
      </c>
      <c r="P219" s="38">
        <v>46</v>
      </c>
      <c r="Q219" s="38">
        <f t="shared" ref="Q219:R222" ca="1" si="392">IF(G219="","",IF(G219&gt;0,1,""))</f>
        <v>1</v>
      </c>
      <c r="R219" s="38">
        <f t="shared" ca="1" si="392"/>
        <v>1</v>
      </c>
      <c r="S219" s="66" t="str">
        <f t="shared" ca="1" si="348"/>
        <v>513</v>
      </c>
      <c r="T219" s="105" t="str">
        <f t="shared" ca="1" si="349"/>
        <v/>
      </c>
    </row>
    <row r="220" spans="1:20" hidden="1">
      <c r="A220">
        <f ca="1">IF(B220="","",INDIRECT("減額一覧!B"&amp;$P220))</f>
        <v>275</v>
      </c>
      <c r="B220" s="61">
        <f ca="1">IF(INDIRECT("減額一覧!BB"&amp;P220)=1,INDIRECT("減額一覧!W"&amp;P220),"")</f>
        <v>206</v>
      </c>
      <c r="C220" s="44">
        <f ca="1">IF(B220="","",INDIRECT("減額一覧!C"&amp;$P220))</f>
        <v>513074000</v>
      </c>
      <c r="D220" s="79" t="str">
        <f ca="1">IF($B220="","",INDIRECT("減額一覧!G"&amp;$P220))</f>
        <v>東谷　千鶴子</v>
      </c>
      <c r="E220" s="19">
        <f ca="1">IF(B220="","",INDIRECT("減額一覧!H"&amp;P220))</f>
        <v>13</v>
      </c>
      <c r="F220" s="19">
        <f ca="1">IF($B220="","",INDIRECT("減額一覧!AD"&amp;P220))</f>
        <v>5</v>
      </c>
      <c r="G220" s="20">
        <f ca="1">IF($B220="","",INDIRECT("減額一覧!AE"&amp;P220))</f>
        <v>1100</v>
      </c>
      <c r="H220" s="20">
        <f ca="1">IF($B220="","",INDIRECT("減額一覧!AF"&amp;P220))</f>
        <v>682</v>
      </c>
      <c r="I220" s="32">
        <f ca="1">IF(B220="","",IF(INDIRECT("減額一覧!BM"&amp;P220)=0.08,0.08,0.1))</f>
        <v>0.1</v>
      </c>
      <c r="J220" s="52"/>
      <c r="K220" s="95" t="str">
        <f t="shared" ca="1" si="374"/>
        <v/>
      </c>
      <c r="L220" s="58" t="str">
        <f t="shared" ca="1" si="346"/>
        <v/>
      </c>
      <c r="N220" s="113" t="str">
        <f t="shared" ca="1" si="390"/>
        <v>市内</v>
      </c>
      <c r="O220" s="114">
        <f t="shared" ref="O220" ca="1" si="393">IF(B220="","",IF(INDIRECT("減額一覧!BM"&amp;P220)=0.08,0.08,0.1))</f>
        <v>0.1</v>
      </c>
      <c r="P220" s="38">
        <v>46</v>
      </c>
      <c r="Q220" s="38">
        <f t="shared" ca="1" si="392"/>
        <v>1</v>
      </c>
      <c r="R220" s="38">
        <f t="shared" ca="1" si="392"/>
        <v>1</v>
      </c>
      <c r="S220" s="66" t="str">
        <f t="shared" ca="1" si="348"/>
        <v>513</v>
      </c>
      <c r="T220" s="105" t="str">
        <f t="shared" ca="1" si="349"/>
        <v/>
      </c>
    </row>
    <row r="221" spans="1:20" hidden="1">
      <c r="A221">
        <f ca="1">IF(B221="","",INDIRECT("減額一覧!B"&amp;$P221))</f>
        <v>275</v>
      </c>
      <c r="B221" s="61">
        <f ca="1">IF(INDIRECT("減額一覧!BC"&amp;P221)=1,INDIRECT("減額一覧!AG"&amp;P221),"")</f>
        <v>207</v>
      </c>
      <c r="C221" s="36">
        <f ca="1">IF(B221="","",INDIRECT("減額一覧!C"&amp;$P221))</f>
        <v>513074000</v>
      </c>
      <c r="D221" s="80" t="str">
        <f ca="1">IF($B221="","",INDIRECT("減額一覧!G"&amp;$P221))</f>
        <v>東谷　千鶴子</v>
      </c>
      <c r="E221" s="19">
        <f ca="1">IF(B221="","",INDIRECT("減額一覧!H"&amp;P221))</f>
        <v>13</v>
      </c>
      <c r="F221" s="19">
        <f ca="1">IF($B221="","",INDIRECT("減額一覧!AN"&amp;P221))</f>
        <v>1</v>
      </c>
      <c r="G221" s="20">
        <f ca="1">IF($B221="","",INDIRECT("減額一覧!AO"&amp;P221))</f>
        <v>220</v>
      </c>
      <c r="H221" s="20">
        <f ca="1">IF($B221="","",INDIRECT("減額一覧!AP"&amp;P221))</f>
        <v>136</v>
      </c>
      <c r="I221" s="32">
        <f ca="1">IF(B221="","",IF(INDIRECT("減額一覧!BN"&amp;P221)=0.08,0.08,0.1))</f>
        <v>0.1</v>
      </c>
      <c r="J221" s="52"/>
      <c r="K221" s="95" t="str">
        <f t="shared" ca="1" si="374"/>
        <v/>
      </c>
      <c r="L221" s="58" t="str">
        <f t="shared" ca="1" si="346"/>
        <v/>
      </c>
      <c r="N221" s="113" t="str">
        <f t="shared" ca="1" si="390"/>
        <v>市内</v>
      </c>
      <c r="O221" s="114">
        <f t="shared" ref="O221" ca="1" si="394">IF(B221="","",IF(INDIRECT("減額一覧!BN"&amp;P221)=0.08,0.08,0.1))</f>
        <v>0.1</v>
      </c>
      <c r="P221" s="38">
        <v>46</v>
      </c>
      <c r="Q221" s="38">
        <f t="shared" ca="1" si="392"/>
        <v>1</v>
      </c>
      <c r="R221" s="38">
        <f t="shared" ca="1" si="392"/>
        <v>1</v>
      </c>
      <c r="S221" s="66" t="str">
        <f t="shared" ca="1" si="348"/>
        <v>513</v>
      </c>
      <c r="T221" s="105" t="str">
        <f t="shared" ca="1" si="349"/>
        <v/>
      </c>
    </row>
    <row r="222" spans="1:20" hidden="1">
      <c r="A222">
        <f ca="1">IF(B222="","",INDIRECT("減額一覧!B"&amp;$P222))</f>
        <v>275</v>
      </c>
      <c r="B222" s="61">
        <f ca="1">IF(INDIRECT("減額一覧!BD"&amp;P222)=1,INDIRECT("減額一覧!AQ"&amp;P222),"")</f>
        <v>208</v>
      </c>
      <c r="C222" s="45">
        <f ca="1">IF(B222="","",INDIRECT("減額一覧!C"&amp;$P222))</f>
        <v>513074000</v>
      </c>
      <c r="D222" s="79" t="str">
        <f ca="1">IF($B222="","",INDIRECT("減額一覧!G"&amp;$P222))</f>
        <v>東谷　千鶴子</v>
      </c>
      <c r="E222" s="19">
        <f ca="1">IF(B222="","",INDIRECT("減額一覧!H"&amp;P222))</f>
        <v>13</v>
      </c>
      <c r="F222" s="19">
        <f ca="1">IF($B222="","",INDIRECT("減額一覧!AX"&amp;P222))</f>
        <v>2</v>
      </c>
      <c r="G222" s="20">
        <f ca="1">IF($B222="","",INDIRECT("減額一覧!AY"&amp;P222))</f>
        <v>440</v>
      </c>
      <c r="H222" s="20">
        <f ca="1">IF($B222="","",INDIRECT("減額一覧!AZ"&amp;P222))</f>
        <v>272</v>
      </c>
      <c r="I222" s="32">
        <f ca="1">IF(B222="","",IF(INDIRECT("減額一覧!BO"&amp;P222)=0.08,0.08,0.1))</f>
        <v>0.1</v>
      </c>
      <c r="J222" s="52"/>
      <c r="K222" s="95" t="str">
        <f t="shared" ca="1" si="374"/>
        <v/>
      </c>
      <c r="L222" s="58" t="str">
        <f t="shared" ca="1" si="346"/>
        <v/>
      </c>
      <c r="N222" s="113" t="str">
        <f t="shared" ca="1" si="390"/>
        <v>市内</v>
      </c>
      <c r="O222" s="114">
        <f t="shared" ref="O222" ca="1" si="395">IF(B222="","",IF(INDIRECT("減額一覧!BO"&amp;P222)=0.08,0.08,0.1))</f>
        <v>0.1</v>
      </c>
      <c r="P222" s="38">
        <v>46</v>
      </c>
      <c r="Q222" s="38">
        <f t="shared" ca="1" si="392"/>
        <v>1</v>
      </c>
      <c r="R222" s="38">
        <f t="shared" ca="1" si="392"/>
        <v>1</v>
      </c>
      <c r="S222" s="66" t="str">
        <f t="shared" ca="1" si="348"/>
        <v>513</v>
      </c>
      <c r="T222" s="105" t="str">
        <f t="shared" ca="1" si="349"/>
        <v/>
      </c>
    </row>
    <row r="223" spans="1:20" ht="19.5" hidden="1" thickBot="1">
      <c r="B223" s="64"/>
      <c r="C223" s="41" t="str">
        <f>IF(B223="","",減額一覧!C219)</f>
        <v/>
      </c>
      <c r="D223" s="43"/>
      <c r="E223" s="21"/>
      <c r="F223" s="22" t="s">
        <v>69</v>
      </c>
      <c r="G223" s="23">
        <f t="shared" ref="G223:H223" si="396">SUBTOTAL(9,G219:G222)</f>
        <v>0</v>
      </c>
      <c r="H223" s="23">
        <f t="shared" si="396"/>
        <v>0</v>
      </c>
      <c r="I223" s="30"/>
      <c r="J223" s="53"/>
      <c r="K223" s="96" t="str">
        <f t="shared" si="374"/>
        <v/>
      </c>
      <c r="L223" s="59" t="str">
        <f t="shared" si="346"/>
        <v/>
      </c>
      <c r="N223" s="108" t="str">
        <f t="shared" ref="N223" si="397">IF(AND(G223=0,H223=0),"","小計")</f>
        <v/>
      </c>
      <c r="O223" s="108" t="str">
        <f t="shared" ref="O223" si="398">IF(AND(G223=0,H223=0),"","小計")</f>
        <v/>
      </c>
      <c r="P223" s="38"/>
      <c r="Q223" s="38"/>
      <c r="R223" s="38"/>
      <c r="S223" s="66" t="str">
        <f t="shared" si="348"/>
        <v/>
      </c>
      <c r="T223" s="105" t="str">
        <f t="shared" si="349"/>
        <v/>
      </c>
    </row>
    <row r="224" spans="1:20" hidden="1">
      <c r="A224">
        <f ca="1">IF(B224="","",INDIRECT("減額一覧!B"&amp;$P224))</f>
        <v>276</v>
      </c>
      <c r="B224" s="61">
        <f ca="1">IF(INDIRECT("減額一覧!BA"&amp;P224)=1,INDIRECT("減額一覧!M"&amp;P224),"")</f>
        <v>207</v>
      </c>
      <c r="C224" s="36">
        <f ca="1">IF(B224="","",INDIRECT("減額一覧!C"&amp;$P224))</f>
        <v>555050000</v>
      </c>
      <c r="D224" s="78" t="str">
        <f ca="1">IF($B224="","",INDIRECT("減額一覧!G"&amp;$P224))</f>
        <v>今井　崇智</v>
      </c>
      <c r="E224" s="19">
        <f ca="1">IF(B224="","",INDIRECT("減額一覧!H"&amp;P224))</f>
        <v>13</v>
      </c>
      <c r="F224" s="19">
        <f ca="1">IF($B224="","",INDIRECT("減額一覧!T"&amp;P224))</f>
        <v>2</v>
      </c>
      <c r="G224" s="20">
        <f ca="1">IF($B224="","",INDIRECT("減額一覧!U"&amp;P224))</f>
        <v>341</v>
      </c>
      <c r="H224" s="20">
        <f ca="1">IF($B224="","",INDIRECT("減額一覧!V"&amp;P224))</f>
        <v>273</v>
      </c>
      <c r="I224" s="32">
        <f ca="1">IF(B224="","",IF(INDIRECT("減額一覧!BL"&amp;P224)=0.08,0.08,0.1))</f>
        <v>0.1</v>
      </c>
      <c r="J224" s="51" t="s">
        <v>521</v>
      </c>
      <c r="K224" s="94" t="str">
        <f t="shared" ca="1" si="374"/>
        <v/>
      </c>
      <c r="L224" s="56" t="str">
        <f t="shared" ca="1" si="346"/>
        <v/>
      </c>
      <c r="N224" s="113" t="str">
        <f t="shared" ref="N224:N227" ca="1" si="399">IF(A224="","",IF(A224&gt;3000,"月ヶ瀬",IF(A224&gt;=2000,"都祁","市内")))</f>
        <v>市内</v>
      </c>
      <c r="O224" s="114">
        <f t="shared" ref="O224" ca="1" si="400">IF(B224="","",IF(INDIRECT("減額一覧!BL"&amp;P224)=0.08,0.08,0.1))</f>
        <v>0.1</v>
      </c>
      <c r="P224" s="38">
        <v>47</v>
      </c>
      <c r="Q224" s="38">
        <f t="shared" ref="Q224:R227" ca="1" si="401">IF(G224="","",IF(G224&gt;0,1,""))</f>
        <v>1</v>
      </c>
      <c r="R224" s="38">
        <f t="shared" ca="1" si="401"/>
        <v>1</v>
      </c>
      <c r="S224" s="66" t="str">
        <f t="shared" ca="1" si="348"/>
        <v>555</v>
      </c>
      <c r="T224" s="105" t="str">
        <f t="shared" ca="1" si="349"/>
        <v/>
      </c>
    </row>
    <row r="225" spans="1:20" hidden="1">
      <c r="A225">
        <f ca="1">IF(B225="","",INDIRECT("減額一覧!B"&amp;$P225))</f>
        <v>276</v>
      </c>
      <c r="B225" s="61">
        <f ca="1">IF(INDIRECT("減額一覧!BB"&amp;P225)=1,INDIRECT("減額一覧!W"&amp;P225),"")</f>
        <v>208</v>
      </c>
      <c r="C225" s="44">
        <f ca="1">IF(B225="","",INDIRECT("減額一覧!C"&amp;$P225))</f>
        <v>555050000</v>
      </c>
      <c r="D225" s="79" t="str">
        <f ca="1">IF($B225="","",INDIRECT("減額一覧!G"&amp;$P225))</f>
        <v>今井　崇智</v>
      </c>
      <c r="E225" s="19">
        <f ca="1">IF(B225="","",INDIRECT("減額一覧!H"&amp;P225))</f>
        <v>13</v>
      </c>
      <c r="F225" s="19">
        <f ca="1">IF($B225="","",INDIRECT("減額一覧!AD"&amp;P225))</f>
        <v>2</v>
      </c>
      <c r="G225" s="20">
        <f ca="1">IF($B225="","",INDIRECT("減額一覧!AE"&amp;P225))</f>
        <v>341</v>
      </c>
      <c r="H225" s="20">
        <f ca="1">IF($B225="","",INDIRECT("減額一覧!AF"&amp;P225))</f>
        <v>273</v>
      </c>
      <c r="I225" s="32">
        <f ca="1">IF(B225="","",IF(INDIRECT("減額一覧!BM"&amp;P225)=0.08,0.08,0.1))</f>
        <v>0.1</v>
      </c>
      <c r="J225" s="52"/>
      <c r="K225" s="95" t="str">
        <f t="shared" ca="1" si="374"/>
        <v/>
      </c>
      <c r="L225" s="58" t="str">
        <f t="shared" ca="1" si="346"/>
        <v/>
      </c>
      <c r="N225" s="113" t="str">
        <f t="shared" ca="1" si="399"/>
        <v>市内</v>
      </c>
      <c r="O225" s="114">
        <f t="shared" ref="O225" ca="1" si="402">IF(B225="","",IF(INDIRECT("減額一覧!BM"&amp;P225)=0.08,0.08,0.1))</f>
        <v>0.1</v>
      </c>
      <c r="P225" s="38">
        <v>47</v>
      </c>
      <c r="Q225" s="38">
        <f t="shared" ca="1" si="401"/>
        <v>1</v>
      </c>
      <c r="R225" s="38">
        <f t="shared" ca="1" si="401"/>
        <v>1</v>
      </c>
      <c r="S225" s="66" t="str">
        <f t="shared" ca="1" si="348"/>
        <v>555</v>
      </c>
      <c r="T225" s="105" t="str">
        <f t="shared" ca="1" si="349"/>
        <v/>
      </c>
    </row>
    <row r="226" spans="1:20" hidden="1">
      <c r="A226" t="str">
        <f ca="1">IF(B226="","",INDIRECT("減額一覧!B"&amp;$P226))</f>
        <v/>
      </c>
      <c r="B226" s="61" t="str">
        <f ca="1">IF(INDIRECT("減額一覧!BC"&amp;P226)=1,INDIRECT("減額一覧!AG"&amp;P226),"")</f>
        <v/>
      </c>
      <c r="C226" s="36" t="str">
        <f ca="1">IF(B226="","",INDIRECT("減額一覧!C"&amp;$P226))</f>
        <v/>
      </c>
      <c r="D226" s="80" t="str">
        <f ca="1">IF($B226="","",INDIRECT("減額一覧!G"&amp;$P226))</f>
        <v/>
      </c>
      <c r="E226" s="19" t="str">
        <f ca="1">IF(B226="","",INDIRECT("減額一覧!H"&amp;P226))</f>
        <v/>
      </c>
      <c r="F226" s="19" t="str">
        <f ca="1">IF($B226="","",INDIRECT("減額一覧!AN"&amp;P226))</f>
        <v/>
      </c>
      <c r="G226" s="20" t="str">
        <f ca="1">IF($B226="","",INDIRECT("減額一覧!AO"&amp;P226))</f>
        <v/>
      </c>
      <c r="H226" s="20" t="str">
        <f ca="1">IF($B226="","",INDIRECT("減額一覧!AP"&amp;P226))</f>
        <v/>
      </c>
      <c r="I226" s="32" t="str">
        <f ca="1">IF(B226="","",IF(INDIRECT("減額一覧!BN"&amp;P226)=0.08,0.08,0.1))</f>
        <v/>
      </c>
      <c r="J226" s="52"/>
      <c r="K226" s="95" t="str">
        <f t="shared" ca="1" si="374"/>
        <v/>
      </c>
      <c r="L226" s="58" t="str">
        <f t="shared" ca="1" si="346"/>
        <v/>
      </c>
      <c r="N226" s="113" t="str">
        <f t="shared" ca="1" si="399"/>
        <v/>
      </c>
      <c r="O226" s="114" t="str">
        <f t="shared" ref="O226" ca="1" si="403">IF(B226="","",IF(INDIRECT("減額一覧!BN"&amp;P226)=0.08,0.08,0.1))</f>
        <v/>
      </c>
      <c r="P226" s="38">
        <v>47</v>
      </c>
      <c r="Q226" s="38" t="str">
        <f t="shared" ca="1" si="401"/>
        <v/>
      </c>
      <c r="R226" s="38" t="str">
        <f t="shared" ca="1" si="401"/>
        <v/>
      </c>
      <c r="S226" s="66" t="str">
        <f t="shared" ca="1" si="348"/>
        <v/>
      </c>
      <c r="T226" s="105" t="str">
        <f t="shared" ca="1" si="349"/>
        <v/>
      </c>
    </row>
    <row r="227" spans="1:20" hidden="1">
      <c r="A227" t="str">
        <f ca="1">IF(B227="","",INDIRECT("減額一覧!B"&amp;$P227))</f>
        <v/>
      </c>
      <c r="B227" s="61" t="str">
        <f ca="1">IF(INDIRECT("減額一覧!BD"&amp;P227)=1,INDIRECT("減額一覧!AQ"&amp;P227),"")</f>
        <v/>
      </c>
      <c r="C227" s="45" t="str">
        <f ca="1">IF(B227="","",INDIRECT("減額一覧!C"&amp;$P227))</f>
        <v/>
      </c>
      <c r="D227" s="79" t="str">
        <f ca="1">IF($B227="","",INDIRECT("減額一覧!G"&amp;$P227))</f>
        <v/>
      </c>
      <c r="E227" s="19" t="str">
        <f ca="1">IF(B227="","",INDIRECT("減額一覧!H"&amp;P227))</f>
        <v/>
      </c>
      <c r="F227" s="19" t="str">
        <f ca="1">IF($B227="","",INDIRECT("減額一覧!AX"&amp;P227))</f>
        <v/>
      </c>
      <c r="G227" s="20" t="str">
        <f ca="1">IF($B227="","",INDIRECT("減額一覧!AY"&amp;P227))</f>
        <v/>
      </c>
      <c r="H227" s="20" t="str">
        <f ca="1">IF($B227="","",INDIRECT("減額一覧!AZ"&amp;P227))</f>
        <v/>
      </c>
      <c r="I227" s="32" t="str">
        <f ca="1">IF(B227="","",IF(INDIRECT("減額一覧!BO"&amp;P227)=0.08,0.08,0.1))</f>
        <v/>
      </c>
      <c r="J227" s="52"/>
      <c r="K227" s="95" t="str">
        <f t="shared" ca="1" si="374"/>
        <v/>
      </c>
      <c r="L227" s="58" t="str">
        <f t="shared" ca="1" si="346"/>
        <v/>
      </c>
      <c r="N227" s="113" t="str">
        <f t="shared" ca="1" si="399"/>
        <v/>
      </c>
      <c r="O227" s="114" t="str">
        <f t="shared" ref="O227" ca="1" si="404">IF(B227="","",IF(INDIRECT("減額一覧!BO"&amp;P227)=0.08,0.08,0.1))</f>
        <v/>
      </c>
      <c r="P227" s="38">
        <v>47</v>
      </c>
      <c r="Q227" s="38" t="str">
        <f t="shared" ca="1" si="401"/>
        <v/>
      </c>
      <c r="R227" s="38" t="str">
        <f t="shared" ca="1" si="401"/>
        <v/>
      </c>
      <c r="S227" s="66" t="str">
        <f t="shared" ca="1" si="348"/>
        <v/>
      </c>
      <c r="T227" s="105" t="str">
        <f t="shared" ca="1" si="349"/>
        <v/>
      </c>
    </row>
    <row r="228" spans="1:20" ht="19.5" hidden="1" thickBot="1">
      <c r="B228" s="64"/>
      <c r="C228" s="41" t="str">
        <f>IF(B228="","",減額一覧!C224)</f>
        <v/>
      </c>
      <c r="D228" s="43"/>
      <c r="E228" s="21"/>
      <c r="F228" s="22" t="s">
        <v>69</v>
      </c>
      <c r="G228" s="23">
        <f t="shared" ref="G228:H228" si="405">SUBTOTAL(9,G224:G227)</f>
        <v>0</v>
      </c>
      <c r="H228" s="23">
        <f t="shared" si="405"/>
        <v>0</v>
      </c>
      <c r="I228" s="30"/>
      <c r="J228" s="53"/>
      <c r="K228" s="96" t="str">
        <f t="shared" si="374"/>
        <v/>
      </c>
      <c r="L228" s="59" t="str">
        <f t="shared" si="346"/>
        <v/>
      </c>
      <c r="N228" s="108" t="str">
        <f t="shared" ref="N228" si="406">IF(AND(G228=0,H228=0),"","小計")</f>
        <v/>
      </c>
      <c r="O228" s="108" t="str">
        <f t="shared" ref="O228" si="407">IF(AND(G228=0,H228=0),"","小計")</f>
        <v/>
      </c>
      <c r="P228" s="38"/>
      <c r="Q228" s="38"/>
      <c r="R228" s="38"/>
      <c r="S228" s="66" t="str">
        <f t="shared" si="348"/>
        <v/>
      </c>
      <c r="T228" s="105" t="str">
        <f t="shared" si="349"/>
        <v/>
      </c>
    </row>
    <row r="229" spans="1:20" hidden="1">
      <c r="A229">
        <f ca="1">IF(B229="","",INDIRECT("減額一覧!B"&amp;$P229))</f>
        <v>277</v>
      </c>
      <c r="B229" s="61">
        <f ca="1">IF(INDIRECT("減額一覧!BA"&amp;P229)=1,INDIRECT("減額一覧!M"&amp;P229),"")</f>
        <v>208</v>
      </c>
      <c r="C229" s="36">
        <f ca="1">IF(B229="","",INDIRECT("減額一覧!C"&amp;$P229))</f>
        <v>211157723</v>
      </c>
      <c r="D229" s="78" t="str">
        <f ca="1">IF($B229="","",INDIRECT("減額一覧!G"&amp;$P229))</f>
        <v>中浜　日出夫</v>
      </c>
      <c r="E229" s="19">
        <f ca="1">IF(B229="","",INDIRECT("減額一覧!H"&amp;P229))</f>
        <v>20</v>
      </c>
      <c r="F229" s="19">
        <f ca="1">IF($B229="","",INDIRECT("減額一覧!T"&amp;P229))</f>
        <v>4</v>
      </c>
      <c r="G229" s="20">
        <f ca="1">IF($B229="","",INDIRECT("減額一覧!U"&amp;P229))</f>
        <v>880</v>
      </c>
      <c r="H229" s="20">
        <f ca="1">IF($B229="","",INDIRECT("減額一覧!V"&amp;P229))</f>
        <v>545</v>
      </c>
      <c r="I229" s="32">
        <f ca="1">IF(B229="","",IF(INDIRECT("減額一覧!BL"&amp;P229)=0.08,0.08,0.1))</f>
        <v>0.1</v>
      </c>
      <c r="J229" s="51" t="s">
        <v>522</v>
      </c>
      <c r="K229" s="94" t="str">
        <f t="shared" ca="1" si="374"/>
        <v/>
      </c>
      <c r="L229" s="56" t="str">
        <f t="shared" ca="1" si="346"/>
        <v/>
      </c>
      <c r="N229" s="113" t="str">
        <f t="shared" ref="N229:N232" ca="1" si="408">IF(A229="","",IF(A229&gt;3000,"月ヶ瀬",IF(A229&gt;=2000,"都祁","市内")))</f>
        <v>市内</v>
      </c>
      <c r="O229" s="114">
        <f t="shared" ref="O229" ca="1" si="409">IF(B229="","",IF(INDIRECT("減額一覧!BL"&amp;P229)=0.08,0.08,0.1))</f>
        <v>0.1</v>
      </c>
      <c r="P229" s="38">
        <v>48</v>
      </c>
      <c r="Q229" s="38">
        <f t="shared" ref="Q229:R232" ca="1" si="410">IF(G229="","",IF(G229&gt;0,1,""))</f>
        <v>1</v>
      </c>
      <c r="R229" s="38">
        <f t="shared" ca="1" si="410"/>
        <v>1</v>
      </c>
      <c r="S229" s="66" t="str">
        <f t="shared" ca="1" si="348"/>
        <v>211</v>
      </c>
      <c r="T229" s="105" t="str">
        <f t="shared" ca="1" si="349"/>
        <v/>
      </c>
    </row>
    <row r="230" spans="1:20" hidden="1">
      <c r="A230" t="str">
        <f ca="1">IF(B230="","",INDIRECT("減額一覧!B"&amp;$P230))</f>
        <v/>
      </c>
      <c r="B230" s="61" t="str">
        <f ca="1">IF(INDIRECT("減額一覧!BB"&amp;P230)=1,INDIRECT("減額一覧!W"&amp;P230),"")</f>
        <v/>
      </c>
      <c r="C230" s="44" t="str">
        <f ca="1">IF(B230="","",INDIRECT("減額一覧!C"&amp;$P230))</f>
        <v/>
      </c>
      <c r="D230" s="79" t="str">
        <f ca="1">IF($B230="","",INDIRECT("減額一覧!G"&amp;$P230))</f>
        <v/>
      </c>
      <c r="E230" s="19" t="str">
        <f ca="1">IF(B230="","",INDIRECT("減額一覧!H"&amp;P230))</f>
        <v/>
      </c>
      <c r="F230" s="19" t="str">
        <f ca="1">IF($B230="","",INDIRECT("減額一覧!AD"&amp;P230))</f>
        <v/>
      </c>
      <c r="G230" s="20" t="str">
        <f ca="1">IF($B230="","",INDIRECT("減額一覧!AE"&amp;P230))</f>
        <v/>
      </c>
      <c r="H230" s="20" t="str">
        <f ca="1">IF($B230="","",INDIRECT("減額一覧!AF"&amp;P230))</f>
        <v/>
      </c>
      <c r="I230" s="32" t="str">
        <f ca="1">IF(B230="","",IF(INDIRECT("減額一覧!BM"&amp;P230)=0.08,0.08,0.1))</f>
        <v/>
      </c>
      <c r="J230" s="52"/>
      <c r="K230" s="95" t="str">
        <f t="shared" ca="1" si="374"/>
        <v/>
      </c>
      <c r="L230" s="58" t="str">
        <f t="shared" ca="1" si="346"/>
        <v/>
      </c>
      <c r="N230" s="113" t="str">
        <f t="shared" ca="1" si="408"/>
        <v/>
      </c>
      <c r="O230" s="114" t="str">
        <f t="shared" ref="O230" ca="1" si="411">IF(B230="","",IF(INDIRECT("減額一覧!BM"&amp;P230)=0.08,0.08,0.1))</f>
        <v/>
      </c>
      <c r="P230" s="38">
        <v>48</v>
      </c>
      <c r="Q230" s="38" t="str">
        <f t="shared" ca="1" si="410"/>
        <v/>
      </c>
      <c r="R230" s="38" t="str">
        <f t="shared" ca="1" si="410"/>
        <v/>
      </c>
      <c r="S230" s="66" t="str">
        <f t="shared" ca="1" si="348"/>
        <v/>
      </c>
      <c r="T230" s="105" t="str">
        <f t="shared" ca="1" si="349"/>
        <v/>
      </c>
    </row>
    <row r="231" spans="1:20" hidden="1">
      <c r="A231" t="str">
        <f ca="1">IF(B231="","",INDIRECT("減額一覧!B"&amp;$P231))</f>
        <v/>
      </c>
      <c r="B231" s="61" t="str">
        <f ca="1">IF(INDIRECT("減額一覧!BC"&amp;P231)=1,INDIRECT("減額一覧!AG"&amp;P231),"")</f>
        <v/>
      </c>
      <c r="C231" s="36" t="str">
        <f ca="1">IF(B231="","",INDIRECT("減額一覧!C"&amp;$P231))</f>
        <v/>
      </c>
      <c r="D231" s="80" t="str">
        <f ca="1">IF($B231="","",INDIRECT("減額一覧!G"&amp;$P231))</f>
        <v/>
      </c>
      <c r="E231" s="19" t="str">
        <f ca="1">IF(B231="","",INDIRECT("減額一覧!H"&amp;P231))</f>
        <v/>
      </c>
      <c r="F231" s="19" t="str">
        <f ca="1">IF($B231="","",INDIRECT("減額一覧!AN"&amp;P231))</f>
        <v/>
      </c>
      <c r="G231" s="20" t="str">
        <f ca="1">IF($B231="","",INDIRECT("減額一覧!AO"&amp;P231))</f>
        <v/>
      </c>
      <c r="H231" s="20" t="str">
        <f ca="1">IF($B231="","",INDIRECT("減額一覧!AP"&amp;P231))</f>
        <v/>
      </c>
      <c r="I231" s="32" t="str">
        <f ca="1">IF(B231="","",IF(INDIRECT("減額一覧!BN"&amp;P231)=0.08,0.08,0.1))</f>
        <v/>
      </c>
      <c r="J231" s="52"/>
      <c r="K231" s="95" t="str">
        <f t="shared" ca="1" si="374"/>
        <v/>
      </c>
      <c r="L231" s="58" t="str">
        <f t="shared" ca="1" si="346"/>
        <v/>
      </c>
      <c r="N231" s="113" t="str">
        <f t="shared" ca="1" si="408"/>
        <v/>
      </c>
      <c r="O231" s="114" t="str">
        <f t="shared" ref="O231" ca="1" si="412">IF(B231="","",IF(INDIRECT("減額一覧!BN"&amp;P231)=0.08,0.08,0.1))</f>
        <v/>
      </c>
      <c r="P231" s="38">
        <v>48</v>
      </c>
      <c r="Q231" s="38" t="str">
        <f t="shared" ca="1" si="410"/>
        <v/>
      </c>
      <c r="R231" s="38" t="str">
        <f t="shared" ca="1" si="410"/>
        <v/>
      </c>
      <c r="S231" s="66" t="str">
        <f t="shared" ca="1" si="348"/>
        <v/>
      </c>
      <c r="T231" s="105" t="str">
        <f t="shared" ca="1" si="349"/>
        <v/>
      </c>
    </row>
    <row r="232" spans="1:20" hidden="1">
      <c r="A232" t="str">
        <f ca="1">IF(B232="","",INDIRECT("減額一覧!B"&amp;$P232))</f>
        <v/>
      </c>
      <c r="B232" s="61" t="str">
        <f ca="1">IF(INDIRECT("減額一覧!BD"&amp;P232)=1,INDIRECT("減額一覧!AQ"&amp;P232),"")</f>
        <v/>
      </c>
      <c r="C232" s="45" t="str">
        <f ca="1">IF(B232="","",INDIRECT("減額一覧!C"&amp;$P232))</f>
        <v/>
      </c>
      <c r="D232" s="79" t="str">
        <f ca="1">IF($B232="","",INDIRECT("減額一覧!G"&amp;$P232))</f>
        <v/>
      </c>
      <c r="E232" s="19" t="str">
        <f ca="1">IF(B232="","",INDIRECT("減額一覧!H"&amp;P232))</f>
        <v/>
      </c>
      <c r="F232" s="19" t="str">
        <f ca="1">IF($B232="","",INDIRECT("減額一覧!AX"&amp;P232))</f>
        <v/>
      </c>
      <c r="G232" s="20" t="str">
        <f ca="1">IF($B232="","",INDIRECT("減額一覧!AY"&amp;P232))</f>
        <v/>
      </c>
      <c r="H232" s="20" t="str">
        <f ca="1">IF($B232="","",INDIRECT("減額一覧!AZ"&amp;P232))</f>
        <v/>
      </c>
      <c r="I232" s="32" t="str">
        <f ca="1">IF(B232="","",IF(INDIRECT("減額一覧!BO"&amp;P232)=0.08,0.08,0.1))</f>
        <v/>
      </c>
      <c r="J232" s="52"/>
      <c r="K232" s="95" t="str">
        <f t="shared" ca="1" si="374"/>
        <v/>
      </c>
      <c r="L232" s="58" t="str">
        <f t="shared" ca="1" si="346"/>
        <v/>
      </c>
      <c r="N232" s="113" t="str">
        <f t="shared" ca="1" si="408"/>
        <v/>
      </c>
      <c r="O232" s="114" t="str">
        <f t="shared" ref="O232" ca="1" si="413">IF(B232="","",IF(INDIRECT("減額一覧!BO"&amp;P232)=0.08,0.08,0.1))</f>
        <v/>
      </c>
      <c r="P232" s="38">
        <v>48</v>
      </c>
      <c r="Q232" s="38" t="str">
        <f t="shared" ca="1" si="410"/>
        <v/>
      </c>
      <c r="R232" s="38" t="str">
        <f t="shared" ca="1" si="410"/>
        <v/>
      </c>
      <c r="S232" s="66" t="str">
        <f t="shared" ca="1" si="348"/>
        <v/>
      </c>
      <c r="T232" s="105" t="str">
        <f t="shared" ca="1" si="349"/>
        <v/>
      </c>
    </row>
    <row r="233" spans="1:20" ht="19.5" hidden="1" thickBot="1">
      <c r="B233" s="64"/>
      <c r="C233" s="41" t="str">
        <f>IF(B233="","",減額一覧!C229)</f>
        <v/>
      </c>
      <c r="D233" s="43"/>
      <c r="E233" s="21"/>
      <c r="F233" s="22" t="s">
        <v>69</v>
      </c>
      <c r="G233" s="23">
        <f t="shared" ref="G233:H233" si="414">SUBTOTAL(9,G229:G232)</f>
        <v>0</v>
      </c>
      <c r="H233" s="23">
        <f t="shared" si="414"/>
        <v>0</v>
      </c>
      <c r="I233" s="30"/>
      <c r="J233" s="53"/>
      <c r="K233" s="96" t="str">
        <f t="shared" si="374"/>
        <v/>
      </c>
      <c r="L233" s="59" t="str">
        <f t="shared" si="346"/>
        <v/>
      </c>
      <c r="N233" s="108" t="str">
        <f t="shared" ref="N233" si="415">IF(AND(G233=0,H233=0),"","小計")</f>
        <v/>
      </c>
      <c r="O233" s="108" t="str">
        <f t="shared" ref="O233" si="416">IF(AND(G233=0,H233=0),"","小計")</f>
        <v/>
      </c>
      <c r="P233" s="38"/>
      <c r="Q233" s="38"/>
      <c r="R233" s="38"/>
      <c r="S233" s="66" t="str">
        <f t="shared" si="348"/>
        <v/>
      </c>
      <c r="T233" s="105" t="str">
        <f t="shared" si="349"/>
        <v/>
      </c>
    </row>
    <row r="234" spans="1:20" hidden="1">
      <c r="A234">
        <f ca="1">IF(B234="","",INDIRECT("減額一覧!B"&amp;$P234))</f>
        <v>278</v>
      </c>
      <c r="B234" s="61">
        <f ca="1">IF(INDIRECT("減額一覧!BA"&amp;P234)=1,INDIRECT("減額一覧!M"&amp;P234),"")</f>
        <v>205</v>
      </c>
      <c r="C234" s="36">
        <f ca="1">IF(B234="","",INDIRECT("減額一覧!C"&amp;$P234))</f>
        <v>540033000</v>
      </c>
      <c r="D234" s="78" t="str">
        <f ca="1">IF($B234="","",INDIRECT("減額一覧!G"&amp;$P234))</f>
        <v>谷川　亘宏</v>
      </c>
      <c r="E234" s="19">
        <f ca="1">IF(B234="","",INDIRECT("減額一覧!H"&amp;P234))</f>
        <v>13</v>
      </c>
      <c r="F234" s="19">
        <f ca="1">IF($B234="","",INDIRECT("減額一覧!T"&amp;P234))</f>
        <v>1</v>
      </c>
      <c r="G234" s="20">
        <f ca="1">IF($B234="","",INDIRECT("減額一覧!U"&amp;P234))</f>
        <v>220</v>
      </c>
      <c r="H234" s="20">
        <f ca="1">IF($B234="","",INDIRECT("減額一覧!V"&amp;P234))</f>
        <v>136</v>
      </c>
      <c r="I234" s="32">
        <f ca="1">IF(B234="","",IF(INDIRECT("減額一覧!BL"&amp;P234)=0.08,0.08,0.1))</f>
        <v>0.1</v>
      </c>
      <c r="J234" s="51" t="s">
        <v>523</v>
      </c>
      <c r="K234" s="94" t="str">
        <f t="shared" ca="1" si="374"/>
        <v/>
      </c>
      <c r="L234" s="56" t="str">
        <f t="shared" ca="1" si="346"/>
        <v/>
      </c>
      <c r="N234" s="113" t="str">
        <f t="shared" ref="N234:N237" ca="1" si="417">IF(A234="","",IF(A234&gt;3000,"月ヶ瀬",IF(A234&gt;=2000,"都祁","市内")))</f>
        <v>市内</v>
      </c>
      <c r="O234" s="114">
        <f t="shared" ref="O234" ca="1" si="418">IF(B234="","",IF(INDIRECT("減額一覧!BL"&amp;P234)=0.08,0.08,0.1))</f>
        <v>0.1</v>
      </c>
      <c r="P234" s="38">
        <v>49</v>
      </c>
      <c r="Q234" s="38">
        <f t="shared" ref="Q234:R237" ca="1" si="419">IF(G234="","",IF(G234&gt;0,1,""))</f>
        <v>1</v>
      </c>
      <c r="R234" s="38">
        <f t="shared" ca="1" si="419"/>
        <v>1</v>
      </c>
      <c r="S234" s="66" t="str">
        <f t="shared" ca="1" si="348"/>
        <v>540</v>
      </c>
      <c r="T234" s="105" t="str">
        <f t="shared" ca="1" si="349"/>
        <v/>
      </c>
    </row>
    <row r="235" spans="1:20" hidden="1">
      <c r="A235">
        <f ca="1">IF(B235="","",INDIRECT("減額一覧!B"&amp;$P235))</f>
        <v>278</v>
      </c>
      <c r="B235" s="61">
        <f ca="1">IF(INDIRECT("減額一覧!BB"&amp;P235)=1,INDIRECT("減額一覧!W"&amp;P235),"")</f>
        <v>206</v>
      </c>
      <c r="C235" s="44">
        <f ca="1">IF(B235="","",INDIRECT("減額一覧!C"&amp;$P235))</f>
        <v>540033000</v>
      </c>
      <c r="D235" s="79" t="str">
        <f ca="1">IF($B235="","",INDIRECT("減額一覧!G"&amp;$P235))</f>
        <v>谷川　亘宏</v>
      </c>
      <c r="E235" s="19">
        <f ca="1">IF(B235="","",INDIRECT("減額一覧!H"&amp;P235))</f>
        <v>13</v>
      </c>
      <c r="F235" s="19">
        <f ca="1">IF($B235="","",INDIRECT("減額一覧!AD"&amp;P235))</f>
        <v>1</v>
      </c>
      <c r="G235" s="20">
        <f ca="1">IF($B235="","",INDIRECT("減額一覧!AE"&amp;P235))</f>
        <v>220</v>
      </c>
      <c r="H235" s="20">
        <f ca="1">IF($B235="","",INDIRECT("減額一覧!AF"&amp;P235))</f>
        <v>137</v>
      </c>
      <c r="I235" s="32">
        <f ca="1">IF(B235="","",IF(INDIRECT("減額一覧!BM"&amp;P235)=0.08,0.08,0.1))</f>
        <v>0.1</v>
      </c>
      <c r="J235" s="52"/>
      <c r="K235" s="95" t="str">
        <f t="shared" ca="1" si="374"/>
        <v/>
      </c>
      <c r="L235" s="58" t="str">
        <f t="shared" ca="1" si="346"/>
        <v/>
      </c>
      <c r="N235" s="113" t="str">
        <f t="shared" ca="1" si="417"/>
        <v>市内</v>
      </c>
      <c r="O235" s="114">
        <f t="shared" ref="O235" ca="1" si="420">IF(B235="","",IF(INDIRECT("減額一覧!BM"&amp;P235)=0.08,0.08,0.1))</f>
        <v>0.1</v>
      </c>
      <c r="P235" s="38">
        <v>49</v>
      </c>
      <c r="Q235" s="38">
        <f t="shared" ca="1" si="419"/>
        <v>1</v>
      </c>
      <c r="R235" s="38">
        <f t="shared" ca="1" si="419"/>
        <v>1</v>
      </c>
      <c r="S235" s="66" t="str">
        <f t="shared" ca="1" si="348"/>
        <v>540</v>
      </c>
      <c r="T235" s="105" t="str">
        <f t="shared" ca="1" si="349"/>
        <v/>
      </c>
    </row>
    <row r="236" spans="1:20" hidden="1">
      <c r="A236" t="str">
        <f ca="1">IF(B236="","",INDIRECT("減額一覧!B"&amp;$P236))</f>
        <v/>
      </c>
      <c r="B236" s="61" t="str">
        <f ca="1">IF(INDIRECT("減額一覧!BC"&amp;P236)=1,INDIRECT("減額一覧!AG"&amp;P236),"")</f>
        <v/>
      </c>
      <c r="C236" s="36" t="str">
        <f ca="1">IF(B236="","",INDIRECT("減額一覧!C"&amp;$P236))</f>
        <v/>
      </c>
      <c r="D236" s="80" t="str">
        <f ca="1">IF($B236="","",INDIRECT("減額一覧!G"&amp;$P236))</f>
        <v/>
      </c>
      <c r="E236" s="19" t="str">
        <f ca="1">IF(B236="","",INDIRECT("減額一覧!H"&amp;P236))</f>
        <v/>
      </c>
      <c r="F236" s="19" t="str">
        <f ca="1">IF($B236="","",INDIRECT("減額一覧!AN"&amp;P236))</f>
        <v/>
      </c>
      <c r="G236" s="20" t="str">
        <f ca="1">IF($B236="","",INDIRECT("減額一覧!AO"&amp;P236))</f>
        <v/>
      </c>
      <c r="H236" s="20" t="str">
        <f ca="1">IF($B236="","",INDIRECT("減額一覧!AP"&amp;P236))</f>
        <v/>
      </c>
      <c r="I236" s="32" t="str">
        <f ca="1">IF(B236="","",IF(INDIRECT("減額一覧!BN"&amp;P236)=0.08,0.08,0.1))</f>
        <v/>
      </c>
      <c r="J236" s="52"/>
      <c r="K236" s="95" t="str">
        <f t="shared" ca="1" si="374"/>
        <v/>
      </c>
      <c r="L236" s="58" t="str">
        <f t="shared" ca="1" si="346"/>
        <v/>
      </c>
      <c r="N236" s="113" t="str">
        <f t="shared" ca="1" si="417"/>
        <v/>
      </c>
      <c r="O236" s="114" t="str">
        <f t="shared" ref="O236" ca="1" si="421">IF(B236="","",IF(INDIRECT("減額一覧!BN"&amp;P236)=0.08,0.08,0.1))</f>
        <v/>
      </c>
      <c r="P236" s="38">
        <v>49</v>
      </c>
      <c r="Q236" s="38" t="str">
        <f t="shared" ca="1" si="419"/>
        <v/>
      </c>
      <c r="R236" s="38" t="str">
        <f t="shared" ca="1" si="419"/>
        <v/>
      </c>
      <c r="S236" s="66" t="str">
        <f t="shared" ca="1" si="348"/>
        <v/>
      </c>
      <c r="T236" s="105" t="str">
        <f t="shared" ca="1" si="349"/>
        <v/>
      </c>
    </row>
    <row r="237" spans="1:20" hidden="1">
      <c r="A237" t="str">
        <f ca="1">IF(B237="","",INDIRECT("減額一覧!B"&amp;$P237))</f>
        <v/>
      </c>
      <c r="B237" s="61" t="str">
        <f ca="1">IF(INDIRECT("減額一覧!BD"&amp;P237)=1,INDIRECT("減額一覧!AQ"&amp;P237),"")</f>
        <v/>
      </c>
      <c r="C237" s="45" t="str">
        <f ca="1">IF(B237="","",INDIRECT("減額一覧!C"&amp;$P237))</f>
        <v/>
      </c>
      <c r="D237" s="79" t="str">
        <f ca="1">IF($B237="","",INDIRECT("減額一覧!G"&amp;$P237))</f>
        <v/>
      </c>
      <c r="E237" s="19" t="str">
        <f ca="1">IF(B237="","",INDIRECT("減額一覧!H"&amp;P237))</f>
        <v/>
      </c>
      <c r="F237" s="19" t="str">
        <f ca="1">IF($B237="","",INDIRECT("減額一覧!AX"&amp;P237))</f>
        <v/>
      </c>
      <c r="G237" s="20" t="str">
        <f ca="1">IF($B237="","",INDIRECT("減額一覧!AY"&amp;P237))</f>
        <v/>
      </c>
      <c r="H237" s="20" t="str">
        <f ca="1">IF($B237="","",INDIRECT("減額一覧!AZ"&amp;P237))</f>
        <v/>
      </c>
      <c r="I237" s="32" t="str">
        <f ca="1">IF(B237="","",IF(INDIRECT("減額一覧!BO"&amp;P237)=0.08,0.08,0.1))</f>
        <v/>
      </c>
      <c r="J237" s="52"/>
      <c r="K237" s="95" t="str">
        <f t="shared" ca="1" si="374"/>
        <v/>
      </c>
      <c r="L237" s="58" t="str">
        <f t="shared" ca="1" si="346"/>
        <v/>
      </c>
      <c r="N237" s="113" t="str">
        <f t="shared" ca="1" si="417"/>
        <v/>
      </c>
      <c r="O237" s="114" t="str">
        <f t="shared" ref="O237" ca="1" si="422">IF(B237="","",IF(INDIRECT("減額一覧!BO"&amp;P237)=0.08,0.08,0.1))</f>
        <v/>
      </c>
      <c r="P237" s="38">
        <v>49</v>
      </c>
      <c r="Q237" s="38" t="str">
        <f t="shared" ca="1" si="419"/>
        <v/>
      </c>
      <c r="R237" s="38" t="str">
        <f t="shared" ca="1" si="419"/>
        <v/>
      </c>
      <c r="S237" s="66" t="str">
        <f t="shared" ca="1" si="348"/>
        <v/>
      </c>
      <c r="T237" s="105" t="str">
        <f t="shared" ca="1" si="349"/>
        <v/>
      </c>
    </row>
    <row r="238" spans="1:20" ht="19.5" hidden="1" thickBot="1">
      <c r="B238" s="64"/>
      <c r="C238" s="41" t="str">
        <f>IF(B238="","",減額一覧!C234)</f>
        <v/>
      </c>
      <c r="D238" s="43"/>
      <c r="E238" s="21"/>
      <c r="F238" s="22" t="s">
        <v>69</v>
      </c>
      <c r="G238" s="23">
        <f t="shared" ref="G238:H238" si="423">SUBTOTAL(9,G234:G237)</f>
        <v>0</v>
      </c>
      <c r="H238" s="23">
        <f t="shared" si="423"/>
        <v>0</v>
      </c>
      <c r="I238" s="30"/>
      <c r="J238" s="53"/>
      <c r="K238" s="96" t="str">
        <f t="shared" si="374"/>
        <v/>
      </c>
      <c r="L238" s="59" t="str">
        <f t="shared" si="346"/>
        <v/>
      </c>
      <c r="N238" s="108" t="str">
        <f t="shared" ref="N238" si="424">IF(AND(G238=0,H238=0),"","小計")</f>
        <v/>
      </c>
      <c r="O238" s="108" t="str">
        <f t="shared" ref="O238" si="425">IF(AND(G238=0,H238=0),"","小計")</f>
        <v/>
      </c>
      <c r="P238" s="38"/>
      <c r="Q238" s="38"/>
      <c r="R238" s="38"/>
      <c r="S238" s="66" t="str">
        <f t="shared" si="348"/>
        <v/>
      </c>
      <c r="T238" s="105" t="str">
        <f t="shared" si="349"/>
        <v/>
      </c>
    </row>
    <row r="239" spans="1:20" hidden="1">
      <c r="A239">
        <f ca="1">IF(B239="","",INDIRECT("減額一覧!B"&amp;$P239))</f>
        <v>279</v>
      </c>
      <c r="B239" s="61">
        <f ca="1">IF(INDIRECT("減額一覧!BA"&amp;P239)=1,INDIRECT("減額一覧!M"&amp;P239),"")</f>
        <v>206</v>
      </c>
      <c r="C239" s="36">
        <f ca="1">IF(B239="","",INDIRECT("減額一覧!C"&amp;$P239))</f>
        <v>364086000</v>
      </c>
      <c r="D239" s="78" t="str">
        <f ca="1">IF($B239="","",INDIRECT("減額一覧!G"&amp;$P239))</f>
        <v>坂下　泰昭</v>
      </c>
      <c r="E239" s="19">
        <f ca="1">IF(B239="","",INDIRECT("減額一覧!H"&amp;P239))</f>
        <v>20</v>
      </c>
      <c r="F239" s="19">
        <f ca="1">IF($B239="","",INDIRECT("減額一覧!T"&amp;P239))</f>
        <v>2</v>
      </c>
      <c r="G239" s="20">
        <f ca="1">IF($B239="","",INDIRECT("減額一覧!U"&amp;P239))</f>
        <v>341</v>
      </c>
      <c r="H239" s="20">
        <f ca="1">IF($B239="","",INDIRECT("減額一覧!V"&amp;P239))</f>
        <v>273</v>
      </c>
      <c r="I239" s="32">
        <f ca="1">IF(B239="","",IF(INDIRECT("減額一覧!BL"&amp;P239)=0.08,0.08,0.1))</f>
        <v>0.1</v>
      </c>
      <c r="J239" s="51" t="s">
        <v>476</v>
      </c>
      <c r="K239" s="94" t="str">
        <f t="shared" ca="1" si="374"/>
        <v/>
      </c>
      <c r="L239" s="56" t="str">
        <f t="shared" ca="1" si="346"/>
        <v/>
      </c>
      <c r="N239" s="113" t="str">
        <f t="shared" ref="N239:N242" ca="1" si="426">IF(A239="","",IF(A239&gt;3000,"月ヶ瀬",IF(A239&gt;=2000,"都祁","市内")))</f>
        <v>市内</v>
      </c>
      <c r="O239" s="114">
        <f t="shared" ref="O239" ca="1" si="427">IF(B239="","",IF(INDIRECT("減額一覧!BL"&amp;P239)=0.08,0.08,0.1))</f>
        <v>0.1</v>
      </c>
      <c r="P239" s="38">
        <v>50</v>
      </c>
      <c r="Q239" s="38">
        <f t="shared" ref="Q239:R242" ca="1" si="428">IF(G239="","",IF(G239&gt;0,1,""))</f>
        <v>1</v>
      </c>
      <c r="R239" s="38">
        <f t="shared" ca="1" si="428"/>
        <v>1</v>
      </c>
      <c r="S239" s="66" t="str">
        <f t="shared" ca="1" si="348"/>
        <v>364</v>
      </c>
      <c r="T239" s="105" t="str">
        <f t="shared" ca="1" si="349"/>
        <v/>
      </c>
    </row>
    <row r="240" spans="1:20" hidden="1">
      <c r="A240">
        <f ca="1">IF(B240="","",INDIRECT("減額一覧!B"&amp;$P240))</f>
        <v>279</v>
      </c>
      <c r="B240" s="61">
        <f ca="1">IF(INDIRECT("減額一覧!BB"&amp;P240)=1,INDIRECT("減額一覧!W"&amp;P240),"")</f>
        <v>207</v>
      </c>
      <c r="C240" s="44">
        <f ca="1">IF(B240="","",INDIRECT("減額一覧!C"&amp;$P240))</f>
        <v>364086000</v>
      </c>
      <c r="D240" s="79" t="str">
        <f ca="1">IF($B240="","",INDIRECT("減額一覧!G"&amp;$P240))</f>
        <v>坂下　泰昭</v>
      </c>
      <c r="E240" s="19">
        <f ca="1">IF(B240="","",INDIRECT("減額一覧!H"&amp;P240))</f>
        <v>20</v>
      </c>
      <c r="F240" s="19">
        <f ca="1">IF($B240="","",INDIRECT("減額一覧!AD"&amp;P240))</f>
        <v>3</v>
      </c>
      <c r="G240" s="20">
        <f ca="1">IF($B240="","",INDIRECT("減額一覧!AE"&amp;P240))</f>
        <v>511</v>
      </c>
      <c r="H240" s="20">
        <f ca="1">IF($B240="","",INDIRECT("減額一覧!AF"&amp;P240))</f>
        <v>410</v>
      </c>
      <c r="I240" s="32">
        <f ca="1">IF(B240="","",IF(INDIRECT("減額一覧!BM"&amp;P240)=0.08,0.08,0.1))</f>
        <v>0.1</v>
      </c>
      <c r="J240" s="52"/>
      <c r="K240" s="95" t="str">
        <f t="shared" ca="1" si="374"/>
        <v/>
      </c>
      <c r="L240" s="58" t="str">
        <f t="shared" ca="1" si="346"/>
        <v/>
      </c>
      <c r="N240" s="113" t="str">
        <f t="shared" ca="1" si="426"/>
        <v>市内</v>
      </c>
      <c r="O240" s="114">
        <f t="shared" ref="O240" ca="1" si="429">IF(B240="","",IF(INDIRECT("減額一覧!BM"&amp;P240)=0.08,0.08,0.1))</f>
        <v>0.1</v>
      </c>
      <c r="P240" s="38">
        <v>50</v>
      </c>
      <c r="Q240" s="38">
        <f t="shared" ca="1" si="428"/>
        <v>1</v>
      </c>
      <c r="R240" s="38">
        <f t="shared" ca="1" si="428"/>
        <v>1</v>
      </c>
      <c r="S240" s="66" t="str">
        <f t="shared" ca="1" si="348"/>
        <v>364</v>
      </c>
      <c r="T240" s="105" t="str">
        <f t="shared" ca="1" si="349"/>
        <v/>
      </c>
    </row>
    <row r="241" spans="1:20" hidden="1">
      <c r="A241">
        <f ca="1">IF(B241="","",INDIRECT("減額一覧!B"&amp;$P241))</f>
        <v>279</v>
      </c>
      <c r="B241" s="61">
        <f ca="1">IF(INDIRECT("減額一覧!BC"&amp;P241)=1,INDIRECT("減額一覧!AG"&amp;P241),"")</f>
        <v>208</v>
      </c>
      <c r="C241" s="36">
        <f ca="1">IF(B241="","",INDIRECT("減額一覧!C"&amp;$P241))</f>
        <v>364086000</v>
      </c>
      <c r="D241" s="80" t="str">
        <f ca="1">IF($B241="","",INDIRECT("減額一覧!G"&amp;$P241))</f>
        <v>坂下　泰昭</v>
      </c>
      <c r="E241" s="19">
        <f ca="1">IF(B241="","",INDIRECT("減額一覧!H"&amp;P241))</f>
        <v>20</v>
      </c>
      <c r="F241" s="19">
        <f ca="1">IF($B241="","",INDIRECT("減額一覧!AN"&amp;P241))</f>
        <v>1</v>
      </c>
      <c r="G241" s="20">
        <f ca="1">IF($B241="","",INDIRECT("減額一覧!AO"&amp;P241))</f>
        <v>170</v>
      </c>
      <c r="H241" s="20">
        <f ca="1">IF($B241="","",INDIRECT("減額一覧!AP"&amp;P241))</f>
        <v>136</v>
      </c>
      <c r="I241" s="32">
        <f ca="1">IF(B241="","",IF(INDIRECT("減額一覧!BN"&amp;P241)=0.08,0.08,0.1))</f>
        <v>0.1</v>
      </c>
      <c r="J241" s="52"/>
      <c r="K241" s="95" t="str">
        <f t="shared" ca="1" si="374"/>
        <v/>
      </c>
      <c r="L241" s="58" t="str">
        <f t="shared" ca="1" si="346"/>
        <v/>
      </c>
      <c r="N241" s="113" t="str">
        <f t="shared" ca="1" si="426"/>
        <v>市内</v>
      </c>
      <c r="O241" s="114">
        <f t="shared" ref="O241" ca="1" si="430">IF(B241="","",IF(INDIRECT("減額一覧!BN"&amp;P241)=0.08,0.08,0.1))</f>
        <v>0.1</v>
      </c>
      <c r="P241" s="38">
        <v>50</v>
      </c>
      <c r="Q241" s="38">
        <f t="shared" ca="1" si="428"/>
        <v>1</v>
      </c>
      <c r="R241" s="38">
        <f t="shared" ca="1" si="428"/>
        <v>1</v>
      </c>
      <c r="S241" s="66" t="str">
        <f t="shared" ca="1" si="348"/>
        <v>364</v>
      </c>
      <c r="T241" s="105" t="str">
        <f t="shared" ca="1" si="349"/>
        <v/>
      </c>
    </row>
    <row r="242" spans="1:20" hidden="1">
      <c r="A242" t="str">
        <f ca="1">IF(B242="","",INDIRECT("減額一覧!B"&amp;$P242))</f>
        <v/>
      </c>
      <c r="B242" s="61" t="str">
        <f ca="1">IF(INDIRECT("減額一覧!BD"&amp;P242)=1,INDIRECT("減額一覧!AQ"&amp;P242),"")</f>
        <v/>
      </c>
      <c r="C242" s="45" t="str">
        <f ca="1">IF(B242="","",INDIRECT("減額一覧!C"&amp;$P242))</f>
        <v/>
      </c>
      <c r="D242" s="79" t="str">
        <f ca="1">IF($B242="","",INDIRECT("減額一覧!G"&amp;$P242))</f>
        <v/>
      </c>
      <c r="E242" s="19" t="str">
        <f ca="1">IF(B242="","",INDIRECT("減額一覧!H"&amp;P242))</f>
        <v/>
      </c>
      <c r="F242" s="19" t="str">
        <f ca="1">IF($B242="","",INDIRECT("減額一覧!AX"&amp;P242))</f>
        <v/>
      </c>
      <c r="G242" s="20" t="str">
        <f ca="1">IF($B242="","",INDIRECT("減額一覧!AY"&amp;P242))</f>
        <v/>
      </c>
      <c r="H242" s="20" t="str">
        <f ca="1">IF($B242="","",INDIRECT("減額一覧!AZ"&amp;P242))</f>
        <v/>
      </c>
      <c r="I242" s="32" t="str">
        <f ca="1">IF(B242="","",IF(INDIRECT("減額一覧!BO"&amp;P242)=0.08,0.08,0.1))</f>
        <v/>
      </c>
      <c r="J242" s="52"/>
      <c r="K242" s="95" t="str">
        <f t="shared" ca="1" si="374"/>
        <v/>
      </c>
      <c r="L242" s="58" t="str">
        <f t="shared" ca="1" si="346"/>
        <v/>
      </c>
      <c r="N242" s="113" t="str">
        <f t="shared" ca="1" si="426"/>
        <v/>
      </c>
      <c r="O242" s="114" t="str">
        <f t="shared" ref="O242" ca="1" si="431">IF(B242="","",IF(INDIRECT("減額一覧!BO"&amp;P242)=0.08,0.08,0.1))</f>
        <v/>
      </c>
      <c r="P242" s="38">
        <v>50</v>
      </c>
      <c r="Q242" s="38" t="str">
        <f t="shared" ca="1" si="428"/>
        <v/>
      </c>
      <c r="R242" s="38" t="str">
        <f t="shared" ca="1" si="428"/>
        <v/>
      </c>
      <c r="S242" s="66" t="str">
        <f t="shared" ca="1" si="348"/>
        <v/>
      </c>
      <c r="T242" s="105" t="str">
        <f t="shared" ca="1" si="349"/>
        <v/>
      </c>
    </row>
    <row r="243" spans="1:20" ht="19.5" hidden="1" thickBot="1">
      <c r="B243" s="64"/>
      <c r="C243" s="41" t="str">
        <f>IF(B243="","",減額一覧!C239)</f>
        <v/>
      </c>
      <c r="D243" s="43"/>
      <c r="E243" s="21"/>
      <c r="F243" s="22" t="s">
        <v>69</v>
      </c>
      <c r="G243" s="23">
        <f t="shared" ref="G243:H243" si="432">SUBTOTAL(9,G239:G242)</f>
        <v>0</v>
      </c>
      <c r="H243" s="23">
        <f t="shared" si="432"/>
        <v>0</v>
      </c>
      <c r="I243" s="30"/>
      <c r="J243" s="53"/>
      <c r="K243" s="96" t="str">
        <f t="shared" si="374"/>
        <v/>
      </c>
      <c r="L243" s="59" t="str">
        <f t="shared" si="346"/>
        <v/>
      </c>
      <c r="N243" s="108" t="str">
        <f t="shared" ref="N243" si="433">IF(AND(G243=0,H243=0),"","小計")</f>
        <v/>
      </c>
      <c r="O243" s="108" t="str">
        <f t="shared" ref="O243" si="434">IF(AND(G243=0,H243=0),"","小計")</f>
        <v/>
      </c>
      <c r="P243" s="38"/>
      <c r="Q243" s="38"/>
      <c r="R243" s="38"/>
      <c r="S243" s="66" t="str">
        <f t="shared" si="348"/>
        <v/>
      </c>
      <c r="T243" s="105" t="str">
        <f t="shared" si="349"/>
        <v/>
      </c>
    </row>
    <row r="244" spans="1:20" hidden="1">
      <c r="A244">
        <f ca="1">IF(B244="","",INDIRECT("減額一覧!B"&amp;$P244))</f>
        <v>280</v>
      </c>
      <c r="B244" s="61">
        <f ca="1">IF(INDIRECT("減額一覧!BA"&amp;P244)=1,INDIRECT("減額一覧!M"&amp;P244),"")</f>
        <v>207</v>
      </c>
      <c r="C244" s="36">
        <f ca="1">IF(B244="","",INDIRECT("減額一覧!C"&amp;$P244))</f>
        <v>553142000</v>
      </c>
      <c r="D244" s="78" t="str">
        <f ca="1">IF($B244="","",INDIRECT("減額一覧!G"&amp;$P244))</f>
        <v>米田　康彦</v>
      </c>
      <c r="E244" s="19">
        <f ca="1">IF(B244="","",INDIRECT("減額一覧!H"&amp;P244))</f>
        <v>20</v>
      </c>
      <c r="F244" s="19">
        <f ca="1">IF($B244="","",INDIRECT("減額一覧!T"&amp;P244))</f>
        <v>8</v>
      </c>
      <c r="G244" s="20">
        <f ca="1">IF($B244="","",INDIRECT("減額一覧!U"&amp;P244))</f>
        <v>1793</v>
      </c>
      <c r="H244" s="20">
        <f ca="1">IF($B244="","",INDIRECT("減額一覧!V"&amp;P244))</f>
        <v>1091</v>
      </c>
      <c r="I244" s="32">
        <f ca="1">IF(B244="","",IF(INDIRECT("減額一覧!BL"&amp;P244)=0.08,0.08,0.1))</f>
        <v>0.1</v>
      </c>
      <c r="J244" s="51" t="s">
        <v>477</v>
      </c>
      <c r="K244" s="94" t="str">
        <f t="shared" ca="1" si="374"/>
        <v/>
      </c>
      <c r="L244" s="56" t="str">
        <f t="shared" ca="1" si="346"/>
        <v/>
      </c>
      <c r="N244" s="113" t="str">
        <f t="shared" ref="N244:N247" ca="1" si="435">IF(A244="","",IF(A244&gt;3000,"月ヶ瀬",IF(A244&gt;=2000,"都祁","市内")))</f>
        <v>市内</v>
      </c>
      <c r="O244" s="114">
        <f t="shared" ref="O244" ca="1" si="436">IF(B244="","",IF(INDIRECT("減額一覧!BL"&amp;P244)=0.08,0.08,0.1))</f>
        <v>0.1</v>
      </c>
      <c r="P244" s="38">
        <v>51</v>
      </c>
      <c r="Q244" s="38">
        <f t="shared" ref="Q244:R247" ca="1" si="437">IF(G244="","",IF(G244&gt;0,1,""))</f>
        <v>1</v>
      </c>
      <c r="R244" s="38">
        <f t="shared" ca="1" si="437"/>
        <v>1</v>
      </c>
      <c r="S244" s="66" t="str">
        <f t="shared" ca="1" si="348"/>
        <v>553</v>
      </c>
      <c r="T244" s="105" t="str">
        <f t="shared" ca="1" si="349"/>
        <v/>
      </c>
    </row>
    <row r="245" spans="1:20" hidden="1">
      <c r="A245">
        <f ca="1">IF(B245="","",INDIRECT("減額一覧!B"&amp;$P245))</f>
        <v>280</v>
      </c>
      <c r="B245" s="61">
        <f ca="1">IF(INDIRECT("減額一覧!BB"&amp;P245)=1,INDIRECT("減額一覧!W"&amp;P245),"")</f>
        <v>208</v>
      </c>
      <c r="C245" s="44">
        <f ca="1">IF(B245="","",INDIRECT("減額一覧!C"&amp;$P245))</f>
        <v>553142000</v>
      </c>
      <c r="D245" s="79" t="str">
        <f ca="1">IF($B245="","",INDIRECT("減額一覧!G"&amp;$P245))</f>
        <v>米田　康彦</v>
      </c>
      <c r="E245" s="19">
        <f ca="1">IF(B245="","",INDIRECT("減額一覧!H"&amp;P245))</f>
        <v>20</v>
      </c>
      <c r="F245" s="19">
        <f ca="1">IF($B245="","",INDIRECT("減額一覧!AD"&amp;P245))</f>
        <v>9</v>
      </c>
      <c r="G245" s="20">
        <f ca="1">IF($B245="","",INDIRECT("減額一覧!AE"&amp;P245))</f>
        <v>2029</v>
      </c>
      <c r="H245" s="20">
        <f ca="1">IF($B245="","",INDIRECT("減額一覧!AF"&amp;P245))</f>
        <v>1228</v>
      </c>
      <c r="I245" s="32">
        <f ca="1">IF(B245="","",IF(INDIRECT("減額一覧!BM"&amp;P245)=0.08,0.08,0.1))</f>
        <v>0.1</v>
      </c>
      <c r="J245" s="52"/>
      <c r="K245" s="95" t="str">
        <f t="shared" ca="1" si="374"/>
        <v/>
      </c>
      <c r="L245" s="58" t="str">
        <f t="shared" ca="1" si="346"/>
        <v/>
      </c>
      <c r="N245" s="113" t="str">
        <f t="shared" ca="1" si="435"/>
        <v>市内</v>
      </c>
      <c r="O245" s="114">
        <f t="shared" ref="O245" ca="1" si="438">IF(B245="","",IF(INDIRECT("減額一覧!BM"&amp;P245)=0.08,0.08,0.1))</f>
        <v>0.1</v>
      </c>
      <c r="P245" s="38">
        <v>51</v>
      </c>
      <c r="Q245" s="38">
        <f t="shared" ca="1" si="437"/>
        <v>1</v>
      </c>
      <c r="R245" s="38">
        <f t="shared" ca="1" si="437"/>
        <v>1</v>
      </c>
      <c r="S245" s="66" t="str">
        <f t="shared" ca="1" si="348"/>
        <v>553</v>
      </c>
      <c r="T245" s="105" t="str">
        <f t="shared" ca="1" si="349"/>
        <v/>
      </c>
    </row>
    <row r="246" spans="1:20" hidden="1">
      <c r="A246" t="str">
        <f ca="1">IF(B246="","",INDIRECT("減額一覧!B"&amp;$P246))</f>
        <v/>
      </c>
      <c r="B246" s="61" t="str">
        <f ca="1">IF(INDIRECT("減額一覧!BC"&amp;P246)=1,INDIRECT("減額一覧!AG"&amp;P246),"")</f>
        <v/>
      </c>
      <c r="C246" s="36" t="str">
        <f ca="1">IF(B246="","",INDIRECT("減額一覧!C"&amp;$P246))</f>
        <v/>
      </c>
      <c r="D246" s="80" t="str">
        <f ca="1">IF($B246="","",INDIRECT("減額一覧!G"&amp;$P246))</f>
        <v/>
      </c>
      <c r="E246" s="19" t="str">
        <f ca="1">IF(B246="","",INDIRECT("減額一覧!H"&amp;P246))</f>
        <v/>
      </c>
      <c r="F246" s="19" t="str">
        <f ca="1">IF($B246="","",INDIRECT("減額一覧!AN"&amp;P246))</f>
        <v/>
      </c>
      <c r="G246" s="20" t="str">
        <f ca="1">IF($B246="","",INDIRECT("減額一覧!AO"&amp;P246))</f>
        <v/>
      </c>
      <c r="H246" s="20" t="str">
        <f ca="1">IF($B246="","",INDIRECT("減額一覧!AP"&amp;P246))</f>
        <v/>
      </c>
      <c r="I246" s="32" t="str">
        <f ca="1">IF(B246="","",IF(INDIRECT("減額一覧!BN"&amp;P246)=0.08,0.08,0.1))</f>
        <v/>
      </c>
      <c r="J246" s="52"/>
      <c r="K246" s="95" t="str">
        <f t="shared" ca="1" si="374"/>
        <v/>
      </c>
      <c r="L246" s="58" t="str">
        <f t="shared" ca="1" si="346"/>
        <v/>
      </c>
      <c r="N246" s="113" t="str">
        <f t="shared" ca="1" si="435"/>
        <v/>
      </c>
      <c r="O246" s="114" t="str">
        <f t="shared" ref="O246" ca="1" si="439">IF(B246="","",IF(INDIRECT("減額一覧!BN"&amp;P246)=0.08,0.08,0.1))</f>
        <v/>
      </c>
      <c r="P246" s="38">
        <v>51</v>
      </c>
      <c r="Q246" s="38" t="str">
        <f t="shared" ca="1" si="437"/>
        <v/>
      </c>
      <c r="R246" s="38" t="str">
        <f t="shared" ca="1" si="437"/>
        <v/>
      </c>
      <c r="S246" s="66" t="str">
        <f t="shared" ca="1" si="348"/>
        <v/>
      </c>
      <c r="T246" s="105" t="str">
        <f t="shared" ca="1" si="349"/>
        <v/>
      </c>
    </row>
    <row r="247" spans="1:20" hidden="1">
      <c r="A247" t="str">
        <f ca="1">IF(B247="","",INDIRECT("減額一覧!B"&amp;$P247))</f>
        <v/>
      </c>
      <c r="B247" s="61" t="str">
        <f ca="1">IF(INDIRECT("減額一覧!BD"&amp;P247)=1,INDIRECT("減額一覧!AQ"&amp;P247),"")</f>
        <v/>
      </c>
      <c r="C247" s="45" t="str">
        <f ca="1">IF(B247="","",INDIRECT("減額一覧!C"&amp;$P247))</f>
        <v/>
      </c>
      <c r="D247" s="79" t="str">
        <f ca="1">IF($B247="","",INDIRECT("減額一覧!G"&amp;$P247))</f>
        <v/>
      </c>
      <c r="E247" s="19" t="str">
        <f ca="1">IF(B247="","",INDIRECT("減額一覧!H"&amp;P247))</f>
        <v/>
      </c>
      <c r="F247" s="19" t="str">
        <f ca="1">IF($B247="","",INDIRECT("減額一覧!AX"&amp;P247))</f>
        <v/>
      </c>
      <c r="G247" s="20" t="str">
        <f ca="1">IF($B247="","",INDIRECT("減額一覧!AY"&amp;P247))</f>
        <v/>
      </c>
      <c r="H247" s="20" t="str">
        <f ca="1">IF($B247="","",INDIRECT("減額一覧!AZ"&amp;P247))</f>
        <v/>
      </c>
      <c r="I247" s="32" t="str">
        <f ca="1">IF(B247="","",IF(INDIRECT("減額一覧!BO"&amp;P247)=0.08,0.08,0.1))</f>
        <v/>
      </c>
      <c r="J247" s="52"/>
      <c r="K247" s="95" t="str">
        <f t="shared" ca="1" si="374"/>
        <v/>
      </c>
      <c r="L247" s="58" t="str">
        <f t="shared" ca="1" si="346"/>
        <v/>
      </c>
      <c r="N247" s="113" t="str">
        <f t="shared" ca="1" si="435"/>
        <v/>
      </c>
      <c r="O247" s="114" t="str">
        <f t="shared" ref="O247" ca="1" si="440">IF(B247="","",IF(INDIRECT("減額一覧!BO"&amp;P247)=0.08,0.08,0.1))</f>
        <v/>
      </c>
      <c r="P247" s="38">
        <v>51</v>
      </c>
      <c r="Q247" s="38" t="str">
        <f t="shared" ca="1" si="437"/>
        <v/>
      </c>
      <c r="R247" s="38" t="str">
        <f t="shared" ca="1" si="437"/>
        <v/>
      </c>
      <c r="S247" s="66" t="str">
        <f t="shared" ca="1" si="348"/>
        <v/>
      </c>
      <c r="T247" s="105" t="str">
        <f t="shared" ca="1" si="349"/>
        <v/>
      </c>
    </row>
    <row r="248" spans="1:20" ht="19.5" hidden="1" thickBot="1">
      <c r="B248" s="64"/>
      <c r="C248" s="41" t="str">
        <f>IF(B248="","",減額一覧!C244)</f>
        <v/>
      </c>
      <c r="D248" s="43"/>
      <c r="E248" s="21"/>
      <c r="F248" s="22" t="s">
        <v>69</v>
      </c>
      <c r="G248" s="23">
        <f t="shared" ref="G248:H248" si="441">SUBTOTAL(9,G244:G247)</f>
        <v>0</v>
      </c>
      <c r="H248" s="23">
        <f t="shared" si="441"/>
        <v>0</v>
      </c>
      <c r="I248" s="30"/>
      <c r="J248" s="53"/>
      <c r="K248" s="96" t="str">
        <f t="shared" si="374"/>
        <v/>
      </c>
      <c r="L248" s="59" t="str">
        <f t="shared" si="346"/>
        <v/>
      </c>
      <c r="N248" s="108" t="str">
        <f t="shared" ref="N248" si="442">IF(AND(G248=0,H248=0),"","小計")</f>
        <v/>
      </c>
      <c r="O248" s="108" t="str">
        <f t="shared" ref="O248" si="443">IF(AND(G248=0,H248=0),"","小計")</f>
        <v/>
      </c>
      <c r="P248" s="38"/>
      <c r="Q248" s="38"/>
      <c r="R248" s="38"/>
      <c r="S248" s="66" t="str">
        <f t="shared" si="348"/>
        <v/>
      </c>
      <c r="T248" s="105" t="str">
        <f t="shared" si="349"/>
        <v/>
      </c>
    </row>
    <row r="249" spans="1:20" hidden="1">
      <c r="A249">
        <f ca="1">IF(B249="","",INDIRECT("減額一覧!B"&amp;$P249))</f>
        <v>281</v>
      </c>
      <c r="B249" s="61">
        <f ca="1">IF(INDIRECT("減額一覧!BA"&amp;P249)=1,INDIRECT("減額一覧!M"&amp;P249),"")</f>
        <v>205</v>
      </c>
      <c r="C249" s="36">
        <f ca="1">IF(B249="","",INDIRECT("減額一覧!C"&amp;$P249))</f>
        <v>52078000</v>
      </c>
      <c r="D249" s="78" t="str">
        <f ca="1">IF($B249="","",INDIRECT("減額一覧!G"&amp;$P249))</f>
        <v>柳原　秀綱</v>
      </c>
      <c r="E249" s="19">
        <f ca="1">IF(B249="","",INDIRECT("減額一覧!H"&amp;P249))</f>
        <v>25</v>
      </c>
      <c r="F249" s="19">
        <f ca="1">IF($B249="","",INDIRECT("減額一覧!T"&amp;P249))</f>
        <v>7</v>
      </c>
      <c r="G249" s="20">
        <f ca="1">IF($B249="","",INDIRECT("減額一覧!U"&amp;P249))</f>
        <v>1540</v>
      </c>
      <c r="H249" s="20">
        <f ca="1">IF($B249="","",INDIRECT("減額一覧!V"&amp;P249))</f>
        <v>955</v>
      </c>
      <c r="I249" s="32">
        <f ca="1">IF(B249="","",IF(INDIRECT("減額一覧!BL"&amp;P249)=0.08,0.08,0.1))</f>
        <v>0.1</v>
      </c>
      <c r="J249" s="51" t="s">
        <v>478</v>
      </c>
      <c r="K249" s="94" t="str">
        <f t="shared" ca="1" si="374"/>
        <v/>
      </c>
      <c r="L249" s="56" t="str">
        <f t="shared" ca="1" si="346"/>
        <v/>
      </c>
      <c r="N249" s="113" t="str">
        <f t="shared" ref="N249:N252" ca="1" si="444">IF(A249="","",IF(A249&gt;3000,"月ヶ瀬",IF(A249&gt;=2000,"都祁","市内")))</f>
        <v>市内</v>
      </c>
      <c r="O249" s="114">
        <f t="shared" ref="O249" ca="1" si="445">IF(B249="","",IF(INDIRECT("減額一覧!BL"&amp;P249)=0.08,0.08,0.1))</f>
        <v>0.1</v>
      </c>
      <c r="P249" s="38">
        <v>52</v>
      </c>
      <c r="Q249" s="38">
        <f t="shared" ref="Q249:R252" ca="1" si="446">IF(G249="","",IF(G249&gt;0,1,""))</f>
        <v>1</v>
      </c>
      <c r="R249" s="38">
        <f t="shared" ca="1" si="446"/>
        <v>1</v>
      </c>
      <c r="S249" s="66" t="str">
        <f t="shared" ca="1" si="348"/>
        <v>052</v>
      </c>
      <c r="T249" s="105" t="str">
        <f t="shared" ca="1" si="349"/>
        <v/>
      </c>
    </row>
    <row r="250" spans="1:20" hidden="1">
      <c r="A250">
        <f ca="1">IF(B250="","",INDIRECT("減額一覧!B"&amp;$P250))</f>
        <v>281</v>
      </c>
      <c r="B250" s="61">
        <f ca="1">IF(INDIRECT("減額一覧!BB"&amp;P250)=1,INDIRECT("減額一覧!W"&amp;P250),"")</f>
        <v>206</v>
      </c>
      <c r="C250" s="44">
        <f ca="1">IF(B250="","",INDIRECT("減額一覧!C"&amp;$P250))</f>
        <v>52078000</v>
      </c>
      <c r="D250" s="79" t="str">
        <f ca="1">IF($B250="","",INDIRECT("減額一覧!G"&amp;$P250))</f>
        <v>柳原　秀綱</v>
      </c>
      <c r="E250" s="19">
        <f ca="1">IF(B250="","",INDIRECT("減額一覧!H"&amp;P250))</f>
        <v>25</v>
      </c>
      <c r="F250" s="19">
        <f ca="1">IF($B250="","",INDIRECT("減額一覧!AD"&amp;P250))</f>
        <v>7</v>
      </c>
      <c r="G250" s="20">
        <f ca="1">IF($B250="","",INDIRECT("減額一覧!AE"&amp;P250))</f>
        <v>1540</v>
      </c>
      <c r="H250" s="20">
        <f ca="1">IF($B250="","",INDIRECT("減額一覧!AF"&amp;P250))</f>
        <v>954</v>
      </c>
      <c r="I250" s="32">
        <f ca="1">IF(B250="","",IF(INDIRECT("減額一覧!BM"&amp;P250)=0.08,0.08,0.1))</f>
        <v>0.1</v>
      </c>
      <c r="J250" s="52"/>
      <c r="K250" s="95" t="str">
        <f t="shared" ca="1" si="374"/>
        <v/>
      </c>
      <c r="L250" s="58" t="str">
        <f t="shared" ca="1" si="346"/>
        <v/>
      </c>
      <c r="N250" s="113" t="str">
        <f t="shared" ca="1" si="444"/>
        <v>市内</v>
      </c>
      <c r="O250" s="114">
        <f t="shared" ref="O250" ca="1" si="447">IF(B250="","",IF(INDIRECT("減額一覧!BM"&amp;P250)=0.08,0.08,0.1))</f>
        <v>0.1</v>
      </c>
      <c r="P250" s="38">
        <v>52</v>
      </c>
      <c r="Q250" s="38">
        <f t="shared" ca="1" si="446"/>
        <v>1</v>
      </c>
      <c r="R250" s="38">
        <f t="shared" ca="1" si="446"/>
        <v>1</v>
      </c>
      <c r="S250" s="66" t="str">
        <f t="shared" ca="1" si="348"/>
        <v>052</v>
      </c>
      <c r="T250" s="105" t="str">
        <f t="shared" ca="1" si="349"/>
        <v/>
      </c>
    </row>
    <row r="251" spans="1:20" hidden="1">
      <c r="A251">
        <f ca="1">IF(B251="","",INDIRECT("減額一覧!B"&amp;$P251))</f>
        <v>281</v>
      </c>
      <c r="B251" s="61">
        <f ca="1">IF(INDIRECT("減額一覧!BC"&amp;P251)=1,INDIRECT("減額一覧!AG"&amp;P251),"")</f>
        <v>207</v>
      </c>
      <c r="C251" s="36">
        <f ca="1">IF(B251="","",INDIRECT("減額一覧!C"&amp;$P251))</f>
        <v>52078000</v>
      </c>
      <c r="D251" s="80" t="str">
        <f ca="1">IF($B251="","",INDIRECT("減額一覧!G"&amp;$P251))</f>
        <v>柳原　秀綱</v>
      </c>
      <c r="E251" s="19">
        <f ca="1">IF(B251="","",INDIRECT("減額一覧!H"&amp;P251))</f>
        <v>25</v>
      </c>
      <c r="F251" s="19">
        <f ca="1">IF($B251="","",INDIRECT("減額一覧!AN"&amp;P251))</f>
        <v>76</v>
      </c>
      <c r="G251" s="20">
        <f ca="1">IF($B251="","",INDIRECT("減額一覧!AO"&amp;P251))</f>
        <v>17891</v>
      </c>
      <c r="H251" s="20">
        <f ca="1">IF($B251="","",INDIRECT("減額一覧!AP"&amp;P251))</f>
        <v>10366</v>
      </c>
      <c r="I251" s="32">
        <f ca="1">IF(B251="","",IF(INDIRECT("減額一覧!BN"&amp;P251)=0.08,0.08,0.1))</f>
        <v>0.1</v>
      </c>
      <c r="J251" s="52"/>
      <c r="K251" s="95" t="str">
        <f t="shared" ca="1" si="374"/>
        <v/>
      </c>
      <c r="L251" s="58" t="str">
        <f t="shared" ca="1" si="346"/>
        <v/>
      </c>
      <c r="N251" s="113" t="str">
        <f t="shared" ca="1" si="444"/>
        <v>市内</v>
      </c>
      <c r="O251" s="114">
        <f t="shared" ref="O251" ca="1" si="448">IF(B251="","",IF(INDIRECT("減額一覧!BN"&amp;P251)=0.08,0.08,0.1))</f>
        <v>0.1</v>
      </c>
      <c r="P251" s="38">
        <v>52</v>
      </c>
      <c r="Q251" s="38">
        <f t="shared" ca="1" si="446"/>
        <v>1</v>
      </c>
      <c r="R251" s="38">
        <f t="shared" ca="1" si="446"/>
        <v>1</v>
      </c>
      <c r="S251" s="66" t="str">
        <f t="shared" ca="1" si="348"/>
        <v>052</v>
      </c>
      <c r="T251" s="105" t="str">
        <f t="shared" ca="1" si="349"/>
        <v/>
      </c>
    </row>
    <row r="252" spans="1:20" hidden="1">
      <c r="A252">
        <f ca="1">IF(B252="","",INDIRECT("減額一覧!B"&amp;$P252))</f>
        <v>281</v>
      </c>
      <c r="B252" s="61">
        <f ca="1">IF(INDIRECT("減額一覧!BD"&amp;P252)=1,INDIRECT("減額一覧!AQ"&amp;P252),"")</f>
        <v>208</v>
      </c>
      <c r="C252" s="45">
        <f ca="1">IF(B252="","",INDIRECT("減額一覧!C"&amp;$P252))</f>
        <v>52078000</v>
      </c>
      <c r="D252" s="79" t="str">
        <f ca="1">IF($B252="","",INDIRECT("減額一覧!G"&amp;$P252))</f>
        <v>柳原　秀綱</v>
      </c>
      <c r="E252" s="19">
        <f ca="1">IF(B252="","",INDIRECT("減額一覧!H"&amp;P252))</f>
        <v>25</v>
      </c>
      <c r="F252" s="19">
        <f ca="1">IF($B252="","",INDIRECT("減額一覧!AX"&amp;P252))</f>
        <v>76</v>
      </c>
      <c r="G252" s="20">
        <f ca="1">IF($B252="","",INDIRECT("減額一覧!AY"&amp;P252))</f>
        <v>17891</v>
      </c>
      <c r="H252" s="20">
        <f ca="1">IF($B252="","",INDIRECT("減額一覧!AZ"&amp;P252))</f>
        <v>10366</v>
      </c>
      <c r="I252" s="32">
        <f ca="1">IF(B252="","",IF(INDIRECT("減額一覧!BO"&amp;P252)=0.08,0.08,0.1))</f>
        <v>0.1</v>
      </c>
      <c r="J252" s="52"/>
      <c r="K252" s="95" t="str">
        <f t="shared" ca="1" si="374"/>
        <v/>
      </c>
      <c r="L252" s="58" t="str">
        <f t="shared" ca="1" si="346"/>
        <v/>
      </c>
      <c r="N252" s="113" t="str">
        <f t="shared" ca="1" si="444"/>
        <v>市内</v>
      </c>
      <c r="O252" s="114">
        <f t="shared" ref="O252" ca="1" si="449">IF(B252="","",IF(INDIRECT("減額一覧!BO"&amp;P252)=0.08,0.08,0.1))</f>
        <v>0.1</v>
      </c>
      <c r="P252" s="38">
        <v>52</v>
      </c>
      <c r="Q252" s="38">
        <f t="shared" ca="1" si="446"/>
        <v>1</v>
      </c>
      <c r="R252" s="38">
        <f t="shared" ca="1" si="446"/>
        <v>1</v>
      </c>
      <c r="S252" s="66" t="str">
        <f t="shared" ca="1" si="348"/>
        <v>052</v>
      </c>
      <c r="T252" s="105" t="str">
        <f t="shared" ca="1" si="349"/>
        <v/>
      </c>
    </row>
    <row r="253" spans="1:20" ht="19.5" hidden="1" thickBot="1">
      <c r="B253" s="64"/>
      <c r="C253" s="41" t="str">
        <f>IF(B253="","",減額一覧!C249)</f>
        <v/>
      </c>
      <c r="D253" s="43"/>
      <c r="E253" s="21"/>
      <c r="F253" s="22" t="s">
        <v>69</v>
      </c>
      <c r="G253" s="23">
        <f t="shared" ref="G253:H253" si="450">SUBTOTAL(9,G249:G252)</f>
        <v>0</v>
      </c>
      <c r="H253" s="23">
        <f t="shared" si="450"/>
        <v>0</v>
      </c>
      <c r="I253" s="30"/>
      <c r="J253" s="53"/>
      <c r="K253" s="96" t="str">
        <f t="shared" si="374"/>
        <v/>
      </c>
      <c r="L253" s="59" t="str">
        <f t="shared" si="346"/>
        <v/>
      </c>
      <c r="N253" s="108" t="str">
        <f t="shared" ref="N253" si="451">IF(AND(G253=0,H253=0),"","小計")</f>
        <v/>
      </c>
      <c r="O253" s="108" t="str">
        <f t="shared" ref="O253" si="452">IF(AND(G253=0,H253=0),"","小計")</f>
        <v/>
      </c>
      <c r="P253" s="38"/>
      <c r="Q253" s="38"/>
      <c r="R253" s="38"/>
      <c r="S253" s="66" t="str">
        <f t="shared" si="348"/>
        <v/>
      </c>
      <c r="T253" s="105" t="str">
        <f t="shared" si="349"/>
        <v/>
      </c>
    </row>
    <row r="254" spans="1:20" hidden="1">
      <c r="A254">
        <f ca="1">IF(B254="","",INDIRECT("減額一覧!B"&amp;$P254))</f>
        <v>282</v>
      </c>
      <c r="B254" s="61">
        <f ca="1">IF(INDIRECT("減額一覧!BA"&amp;P254)=1,INDIRECT("減額一覧!M"&amp;P254),"")</f>
        <v>205</v>
      </c>
      <c r="C254" s="36">
        <f ca="1">IF(B254="","",INDIRECT("減額一覧!C"&amp;$P254))</f>
        <v>11108100</v>
      </c>
      <c r="D254" s="78" t="str">
        <f ca="1">IF($B254="","",INDIRECT("減額一覧!G"&amp;$P254))</f>
        <v>赤尾　明</v>
      </c>
      <c r="E254" s="19">
        <f ca="1">IF(B254="","",INDIRECT("減額一覧!H"&amp;P254))</f>
        <v>20</v>
      </c>
      <c r="F254" s="19">
        <f ca="1">IF($B254="","",INDIRECT("減額一覧!T"&amp;P254))</f>
        <v>2</v>
      </c>
      <c r="G254" s="20">
        <f ca="1">IF($B254="","",INDIRECT("減額一覧!U"&amp;P254))</f>
        <v>341</v>
      </c>
      <c r="H254" s="20">
        <f ca="1">IF($B254="","",INDIRECT("減額一覧!V"&amp;P254))</f>
        <v>273</v>
      </c>
      <c r="I254" s="32">
        <f ca="1">IF(B254="","",IF(INDIRECT("減額一覧!BL"&amp;P254)=0.08,0.08,0.1))</f>
        <v>0.1</v>
      </c>
      <c r="J254" s="51" t="s">
        <v>479</v>
      </c>
      <c r="K254" s="94" t="str">
        <f t="shared" ca="1" si="374"/>
        <v/>
      </c>
      <c r="L254" s="56" t="str">
        <f t="shared" ca="1" si="346"/>
        <v/>
      </c>
      <c r="N254" s="113" t="str">
        <f t="shared" ref="N254:N257" ca="1" si="453">IF(A254="","",IF(A254&gt;3000,"月ヶ瀬",IF(A254&gt;=2000,"都祁","市内")))</f>
        <v>市内</v>
      </c>
      <c r="O254" s="114">
        <f t="shared" ref="O254" ca="1" si="454">IF(B254="","",IF(INDIRECT("減額一覧!BL"&amp;P254)=0.08,0.08,0.1))</f>
        <v>0.1</v>
      </c>
      <c r="P254" s="38">
        <v>53</v>
      </c>
      <c r="Q254" s="38">
        <f t="shared" ref="Q254:R257" ca="1" si="455">IF(G254="","",IF(G254&gt;0,1,""))</f>
        <v>1</v>
      </c>
      <c r="R254" s="38">
        <f t="shared" ca="1" si="455"/>
        <v>1</v>
      </c>
      <c r="S254" s="66" t="str">
        <f t="shared" ca="1" si="348"/>
        <v>011</v>
      </c>
      <c r="T254" s="105" t="str">
        <f t="shared" ca="1" si="349"/>
        <v/>
      </c>
    </row>
    <row r="255" spans="1:20" hidden="1">
      <c r="A255">
        <f ca="1">IF(B255="","",INDIRECT("減額一覧!B"&amp;$P255))</f>
        <v>282</v>
      </c>
      <c r="B255" s="61">
        <f ca="1">IF(INDIRECT("減額一覧!BB"&amp;P255)=1,INDIRECT("減額一覧!W"&amp;P255),"")</f>
        <v>206</v>
      </c>
      <c r="C255" s="44">
        <f ca="1">IF(B255="","",INDIRECT("減額一覧!C"&amp;$P255))</f>
        <v>11108100</v>
      </c>
      <c r="D255" s="79" t="str">
        <f ca="1">IF($B255="","",INDIRECT("減額一覧!G"&amp;$P255))</f>
        <v>赤尾　明</v>
      </c>
      <c r="E255" s="19">
        <f ca="1">IF(B255="","",INDIRECT("減額一覧!H"&amp;P255))</f>
        <v>20</v>
      </c>
      <c r="F255" s="19">
        <f ca="1">IF($B255="","",INDIRECT("減額一覧!AD"&amp;P255))</f>
        <v>2</v>
      </c>
      <c r="G255" s="20">
        <f ca="1">IF($B255="","",INDIRECT("減額一覧!AE"&amp;P255))</f>
        <v>341</v>
      </c>
      <c r="H255" s="20">
        <f ca="1">IF($B255="","",INDIRECT("減額一覧!AF"&amp;P255))</f>
        <v>273</v>
      </c>
      <c r="I255" s="32">
        <f ca="1">IF(B255="","",IF(INDIRECT("減額一覧!BM"&amp;P255)=0.08,0.08,0.1))</f>
        <v>0.1</v>
      </c>
      <c r="J255" s="52"/>
      <c r="K255" s="95" t="str">
        <f t="shared" ca="1" si="374"/>
        <v/>
      </c>
      <c r="L255" s="58" t="str">
        <f t="shared" ca="1" si="346"/>
        <v/>
      </c>
      <c r="N255" s="113" t="str">
        <f t="shared" ca="1" si="453"/>
        <v>市内</v>
      </c>
      <c r="O255" s="114">
        <f t="shared" ref="O255" ca="1" si="456">IF(B255="","",IF(INDIRECT("減額一覧!BM"&amp;P255)=0.08,0.08,0.1))</f>
        <v>0.1</v>
      </c>
      <c r="P255" s="38">
        <v>53</v>
      </c>
      <c r="Q255" s="38">
        <f t="shared" ca="1" si="455"/>
        <v>1</v>
      </c>
      <c r="R255" s="38">
        <f t="shared" ca="1" si="455"/>
        <v>1</v>
      </c>
      <c r="S255" s="66" t="str">
        <f t="shared" ca="1" si="348"/>
        <v>011</v>
      </c>
      <c r="T255" s="105" t="str">
        <f t="shared" ca="1" si="349"/>
        <v/>
      </c>
    </row>
    <row r="256" spans="1:20" hidden="1">
      <c r="A256">
        <f ca="1">IF(B256="","",INDIRECT("減額一覧!B"&amp;$P256))</f>
        <v>282</v>
      </c>
      <c r="B256" s="61">
        <f ca="1">IF(INDIRECT("減額一覧!BC"&amp;P256)=1,INDIRECT("減額一覧!AG"&amp;P256),"")</f>
        <v>207</v>
      </c>
      <c r="C256" s="36">
        <f ca="1">IF(B256="","",INDIRECT("減額一覧!C"&amp;$P256))</f>
        <v>11108100</v>
      </c>
      <c r="D256" s="80" t="str">
        <f ca="1">IF($B256="","",INDIRECT("減額一覧!G"&amp;$P256))</f>
        <v>赤尾　明</v>
      </c>
      <c r="E256" s="19">
        <f ca="1">IF(B256="","",INDIRECT("減額一覧!H"&amp;P256))</f>
        <v>20</v>
      </c>
      <c r="F256" s="19">
        <f ca="1">IF($B256="","",INDIRECT("減額一覧!AN"&amp;P256))</f>
        <v>14</v>
      </c>
      <c r="G256" s="20">
        <f ca="1">IF($B256="","",INDIRECT("減額一覧!AO"&amp;P256))</f>
        <v>3080</v>
      </c>
      <c r="H256" s="20">
        <f ca="1">IF($B256="","",INDIRECT("減額一覧!AP"&amp;P256))</f>
        <v>1910</v>
      </c>
      <c r="I256" s="32">
        <f ca="1">IF(B256="","",IF(INDIRECT("減額一覧!BN"&amp;P256)=0.08,0.08,0.1))</f>
        <v>0.1</v>
      </c>
      <c r="J256" s="52"/>
      <c r="K256" s="95" t="str">
        <f t="shared" ca="1" si="374"/>
        <v/>
      </c>
      <c r="L256" s="58" t="str">
        <f t="shared" ca="1" si="346"/>
        <v/>
      </c>
      <c r="N256" s="113" t="str">
        <f t="shared" ca="1" si="453"/>
        <v>市内</v>
      </c>
      <c r="O256" s="114">
        <f t="shared" ref="O256" ca="1" si="457">IF(B256="","",IF(INDIRECT("減額一覧!BN"&amp;P256)=0.08,0.08,0.1))</f>
        <v>0.1</v>
      </c>
      <c r="P256" s="38">
        <v>53</v>
      </c>
      <c r="Q256" s="38">
        <f t="shared" ca="1" si="455"/>
        <v>1</v>
      </c>
      <c r="R256" s="38">
        <f t="shared" ca="1" si="455"/>
        <v>1</v>
      </c>
      <c r="S256" s="66" t="str">
        <f t="shared" ca="1" si="348"/>
        <v>011</v>
      </c>
      <c r="T256" s="105" t="str">
        <f t="shared" ca="1" si="349"/>
        <v/>
      </c>
    </row>
    <row r="257" spans="1:20" hidden="1">
      <c r="A257">
        <f ca="1">IF(B257="","",INDIRECT("減額一覧!B"&amp;$P257))</f>
        <v>282</v>
      </c>
      <c r="B257" s="61">
        <f ca="1">IF(INDIRECT("減額一覧!BD"&amp;P257)=1,INDIRECT("減額一覧!AQ"&amp;P257),"")</f>
        <v>208</v>
      </c>
      <c r="C257" s="45">
        <f ca="1">IF(B257="","",INDIRECT("減額一覧!C"&amp;$P257))</f>
        <v>11108100</v>
      </c>
      <c r="D257" s="79" t="str">
        <f ca="1">IF($B257="","",INDIRECT("減額一覧!G"&amp;$P257))</f>
        <v>赤尾　明</v>
      </c>
      <c r="E257" s="19">
        <f ca="1">IF(B257="","",INDIRECT("減額一覧!H"&amp;P257))</f>
        <v>20</v>
      </c>
      <c r="F257" s="19">
        <f ca="1">IF($B257="","",INDIRECT("減額一覧!AX"&amp;P257))</f>
        <v>15</v>
      </c>
      <c r="G257" s="20">
        <f ca="1">IF($B257="","",INDIRECT("減額一覧!AY"&amp;P257))</f>
        <v>3300</v>
      </c>
      <c r="H257" s="20">
        <f ca="1">IF($B257="","",INDIRECT("減額一覧!AZ"&amp;P257))</f>
        <v>2046</v>
      </c>
      <c r="I257" s="32">
        <f ca="1">IF(B257="","",IF(INDIRECT("減額一覧!BO"&amp;P257)=0.08,0.08,0.1))</f>
        <v>0.1</v>
      </c>
      <c r="J257" s="52"/>
      <c r="K257" s="95" t="str">
        <f t="shared" ca="1" si="374"/>
        <v/>
      </c>
      <c r="L257" s="58" t="str">
        <f t="shared" ca="1" si="346"/>
        <v/>
      </c>
      <c r="N257" s="113" t="str">
        <f t="shared" ca="1" si="453"/>
        <v>市内</v>
      </c>
      <c r="O257" s="114">
        <f t="shared" ref="O257" ca="1" si="458">IF(B257="","",IF(INDIRECT("減額一覧!BO"&amp;P257)=0.08,0.08,0.1))</f>
        <v>0.1</v>
      </c>
      <c r="P257" s="38">
        <v>53</v>
      </c>
      <c r="Q257" s="38">
        <f t="shared" ca="1" si="455"/>
        <v>1</v>
      </c>
      <c r="R257" s="38">
        <f t="shared" ca="1" si="455"/>
        <v>1</v>
      </c>
      <c r="S257" s="66" t="str">
        <f t="shared" ca="1" si="348"/>
        <v>011</v>
      </c>
      <c r="T257" s="105" t="str">
        <f t="shared" ca="1" si="349"/>
        <v/>
      </c>
    </row>
    <row r="258" spans="1:20" ht="19.5" hidden="1" thickBot="1">
      <c r="B258" s="64"/>
      <c r="C258" s="41" t="str">
        <f>IF(B258="","",減額一覧!C254)</f>
        <v/>
      </c>
      <c r="D258" s="43"/>
      <c r="E258" s="21"/>
      <c r="F258" s="22" t="s">
        <v>69</v>
      </c>
      <c r="G258" s="23">
        <f t="shared" ref="G258:H258" si="459">SUBTOTAL(9,G254:G257)</f>
        <v>0</v>
      </c>
      <c r="H258" s="23">
        <f t="shared" si="459"/>
        <v>0</v>
      </c>
      <c r="I258" s="30"/>
      <c r="J258" s="53"/>
      <c r="K258" s="96" t="str">
        <f t="shared" si="374"/>
        <v/>
      </c>
      <c r="L258" s="59" t="str">
        <f t="shared" si="346"/>
        <v/>
      </c>
      <c r="N258" s="108" t="str">
        <f t="shared" ref="N258" si="460">IF(AND(G258=0,H258=0),"","小計")</f>
        <v/>
      </c>
      <c r="O258" s="108" t="str">
        <f t="shared" ref="O258" si="461">IF(AND(G258=0,H258=0),"","小計")</f>
        <v/>
      </c>
      <c r="P258" s="38"/>
      <c r="Q258" s="38"/>
      <c r="R258" s="38"/>
      <c r="S258" s="66" t="str">
        <f t="shared" si="348"/>
        <v/>
      </c>
      <c r="T258" s="105" t="str">
        <f t="shared" si="349"/>
        <v/>
      </c>
    </row>
    <row r="259" spans="1:20" hidden="1">
      <c r="A259">
        <f ca="1">IF(B259="","",INDIRECT("減額一覧!B"&amp;$P259))</f>
        <v>283</v>
      </c>
      <c r="B259" s="61">
        <f ca="1">IF(INDIRECT("減額一覧!BA"&amp;P259)=1,INDIRECT("減額一覧!M"&amp;P259),"")</f>
        <v>206</v>
      </c>
      <c r="C259" s="36">
        <f ca="1">IF(B259="","",INDIRECT("減額一覧!C"&amp;$P259))</f>
        <v>619027120</v>
      </c>
      <c r="D259" s="78" t="str">
        <f ca="1">IF($B259="","",INDIRECT("減額一覧!G"&amp;$P259))</f>
        <v>多田　和男</v>
      </c>
      <c r="E259" s="19">
        <f ca="1">IF(B259="","",INDIRECT("減額一覧!H"&amp;P259))</f>
        <v>20</v>
      </c>
      <c r="F259" s="19">
        <f ca="1">IF($B259="","",INDIRECT("減額一覧!T"&amp;P259))</f>
        <v>1</v>
      </c>
      <c r="G259" s="20">
        <f ca="1">IF($B259="","",INDIRECT("減額一覧!U"&amp;P259))</f>
        <v>170</v>
      </c>
      <c r="H259" s="20">
        <f ca="1">IF($B259="","",INDIRECT("減額一覧!V"&amp;P259))</f>
        <v>0</v>
      </c>
      <c r="I259" s="32">
        <f ca="1">IF(B259="","",IF(INDIRECT("減額一覧!BL"&amp;P259)=0.08,0.08,0.1))</f>
        <v>0.1</v>
      </c>
      <c r="J259" s="51" t="s">
        <v>480</v>
      </c>
      <c r="K259" s="94" t="str">
        <f t="shared" ca="1" si="374"/>
        <v/>
      </c>
      <c r="L259" s="56" t="str">
        <f t="shared" ca="1" si="346"/>
        <v/>
      </c>
      <c r="N259" s="113" t="str">
        <f t="shared" ref="N259:N262" ca="1" si="462">IF(A259="","",IF(A259&gt;3000,"月ヶ瀬",IF(A259&gt;=2000,"都祁","市内")))</f>
        <v>市内</v>
      </c>
      <c r="O259" s="114">
        <f t="shared" ref="O259" ca="1" si="463">IF(B259="","",IF(INDIRECT("減額一覧!BL"&amp;P259)=0.08,0.08,0.1))</f>
        <v>0.1</v>
      </c>
      <c r="P259" s="38">
        <v>54</v>
      </c>
      <c r="Q259" s="38">
        <f t="shared" ref="Q259:R262" ca="1" si="464">IF(G259="","",IF(G259&gt;0,1,""))</f>
        <v>1</v>
      </c>
      <c r="R259" s="38" t="str">
        <f t="shared" ca="1" si="464"/>
        <v/>
      </c>
      <c r="S259" s="66" t="str">
        <f t="shared" ca="1" si="348"/>
        <v>619</v>
      </c>
      <c r="T259" s="105" t="str">
        <f t="shared" ca="1" si="349"/>
        <v/>
      </c>
    </row>
    <row r="260" spans="1:20" hidden="1">
      <c r="A260">
        <f ca="1">IF(B260="","",INDIRECT("減額一覧!B"&amp;$P260))</f>
        <v>283</v>
      </c>
      <c r="B260" s="61">
        <f ca="1">IF(INDIRECT("減額一覧!BB"&amp;P260)=1,INDIRECT("減額一覧!W"&amp;P260),"")</f>
        <v>207</v>
      </c>
      <c r="C260" s="44">
        <f ca="1">IF(B260="","",INDIRECT("減額一覧!C"&amp;$P260))</f>
        <v>619027120</v>
      </c>
      <c r="D260" s="79" t="str">
        <f ca="1">IF($B260="","",INDIRECT("減額一覧!G"&amp;$P260))</f>
        <v>多田　和男</v>
      </c>
      <c r="E260" s="19">
        <f ca="1">IF(B260="","",INDIRECT("減額一覧!H"&amp;P260))</f>
        <v>20</v>
      </c>
      <c r="F260" s="19">
        <f ca="1">IF($B260="","",INDIRECT("減額一覧!AD"&amp;P260))</f>
        <v>1</v>
      </c>
      <c r="G260" s="20">
        <f ca="1">IF($B260="","",INDIRECT("減額一覧!AE"&amp;P260))</f>
        <v>170</v>
      </c>
      <c r="H260" s="20">
        <f ca="1">IF($B260="","",INDIRECT("減額一覧!AF"&amp;P260))</f>
        <v>0</v>
      </c>
      <c r="I260" s="32">
        <f ca="1">IF(B260="","",IF(INDIRECT("減額一覧!BM"&amp;P260)=0.08,0.08,0.1))</f>
        <v>0.1</v>
      </c>
      <c r="J260" s="52"/>
      <c r="K260" s="95" t="str">
        <f t="shared" ca="1" si="374"/>
        <v/>
      </c>
      <c r="L260" s="58" t="str">
        <f t="shared" ca="1" si="346"/>
        <v/>
      </c>
      <c r="N260" s="113" t="str">
        <f t="shared" ca="1" si="462"/>
        <v>市内</v>
      </c>
      <c r="O260" s="114">
        <f t="shared" ref="O260" ca="1" si="465">IF(B260="","",IF(INDIRECT("減額一覧!BM"&amp;P260)=0.08,0.08,0.1))</f>
        <v>0.1</v>
      </c>
      <c r="P260" s="38">
        <v>54</v>
      </c>
      <c r="Q260" s="38">
        <f t="shared" ca="1" si="464"/>
        <v>1</v>
      </c>
      <c r="R260" s="38" t="str">
        <f t="shared" ca="1" si="464"/>
        <v/>
      </c>
      <c r="S260" s="66" t="str">
        <f t="shared" ca="1" si="348"/>
        <v>619</v>
      </c>
      <c r="T260" s="105" t="str">
        <f t="shared" ca="1" si="349"/>
        <v/>
      </c>
    </row>
    <row r="261" spans="1:20" hidden="1">
      <c r="A261">
        <f ca="1">IF(B261="","",INDIRECT("減額一覧!B"&amp;$P261))</f>
        <v>283</v>
      </c>
      <c r="B261" s="61">
        <f ca="1">IF(INDIRECT("減額一覧!BC"&amp;P261)=1,INDIRECT("減額一覧!AG"&amp;P261),"")</f>
        <v>208</v>
      </c>
      <c r="C261" s="36">
        <f ca="1">IF(B261="","",INDIRECT("減額一覧!C"&amp;$P261))</f>
        <v>619027120</v>
      </c>
      <c r="D261" s="80" t="str">
        <f ca="1">IF($B261="","",INDIRECT("減額一覧!G"&amp;$P261))</f>
        <v>多田　和男</v>
      </c>
      <c r="E261" s="19">
        <f ca="1">IF(B261="","",INDIRECT("減額一覧!H"&amp;P261))</f>
        <v>20</v>
      </c>
      <c r="F261" s="19">
        <f ca="1">IF($B261="","",INDIRECT("減額一覧!AN"&amp;P261))</f>
        <v>1</v>
      </c>
      <c r="G261" s="20">
        <f ca="1">IF($B261="","",INDIRECT("減額一覧!AO"&amp;P261))</f>
        <v>171</v>
      </c>
      <c r="H261" s="20">
        <f ca="1">IF($B261="","",INDIRECT("減額一覧!AP"&amp;P261))</f>
        <v>0</v>
      </c>
      <c r="I261" s="32">
        <f ca="1">IF(B261="","",IF(INDIRECT("減額一覧!BN"&amp;P261)=0.08,0.08,0.1))</f>
        <v>0.1</v>
      </c>
      <c r="J261" s="52"/>
      <c r="K261" s="95" t="str">
        <f t="shared" ca="1" si="374"/>
        <v/>
      </c>
      <c r="L261" s="58" t="str">
        <f t="shared" ref="L261:L324" ca="1" si="466">IF(OR(S261="370",S261="371",S261="372",S261="373",S261="374",S261="375",S261="376",S261="377",S261="378",S261="379",S261="380",S261="039",S261="389"),"農集","")</f>
        <v/>
      </c>
      <c r="N261" s="113" t="str">
        <f t="shared" ca="1" si="462"/>
        <v>市内</v>
      </c>
      <c r="O261" s="114">
        <f t="shared" ref="O261" ca="1" si="467">IF(B261="","",IF(INDIRECT("減額一覧!BN"&amp;P261)=0.08,0.08,0.1))</f>
        <v>0.1</v>
      </c>
      <c r="P261" s="38">
        <v>54</v>
      </c>
      <c r="Q261" s="38">
        <f t="shared" ca="1" si="464"/>
        <v>1</v>
      </c>
      <c r="R261" s="38" t="str">
        <f t="shared" ca="1" si="464"/>
        <v/>
      </c>
      <c r="S261" s="66" t="str">
        <f t="shared" ref="S261:S324" ca="1" si="468">IF(C261="","",LEFT(TEXT(C261,"000000000"),3))</f>
        <v>619</v>
      </c>
      <c r="T261" s="105" t="str">
        <f t="shared" ref="T261:T324" ca="1" si="469">IF(L261="","",IF(H261=0,"",H261))</f>
        <v/>
      </c>
    </row>
    <row r="262" spans="1:20" hidden="1">
      <c r="A262" t="str">
        <f ca="1">IF(B262="","",INDIRECT("減額一覧!B"&amp;$P262))</f>
        <v/>
      </c>
      <c r="B262" s="61" t="str">
        <f ca="1">IF(INDIRECT("減額一覧!BD"&amp;P262)=1,INDIRECT("減額一覧!AQ"&amp;P262),"")</f>
        <v/>
      </c>
      <c r="C262" s="45" t="str">
        <f ca="1">IF(B262="","",INDIRECT("減額一覧!C"&amp;$P262))</f>
        <v/>
      </c>
      <c r="D262" s="79" t="str">
        <f ca="1">IF($B262="","",INDIRECT("減額一覧!G"&amp;$P262))</f>
        <v/>
      </c>
      <c r="E262" s="19" t="str">
        <f ca="1">IF(B262="","",INDIRECT("減額一覧!H"&amp;P262))</f>
        <v/>
      </c>
      <c r="F262" s="19" t="str">
        <f ca="1">IF($B262="","",INDIRECT("減額一覧!AX"&amp;P262))</f>
        <v/>
      </c>
      <c r="G262" s="20" t="str">
        <f ca="1">IF($B262="","",INDIRECT("減額一覧!AY"&amp;P262))</f>
        <v/>
      </c>
      <c r="H262" s="20" t="str">
        <f ca="1">IF($B262="","",INDIRECT("減額一覧!AZ"&amp;P262))</f>
        <v/>
      </c>
      <c r="I262" s="32" t="str">
        <f ca="1">IF(B262="","",IF(INDIRECT("減額一覧!BO"&amp;P262)=0.08,0.08,0.1))</f>
        <v/>
      </c>
      <c r="J262" s="52"/>
      <c r="K262" s="95" t="str">
        <f t="shared" ca="1" si="374"/>
        <v/>
      </c>
      <c r="L262" s="58" t="str">
        <f t="shared" ca="1" si="466"/>
        <v/>
      </c>
      <c r="N262" s="113" t="str">
        <f t="shared" ca="1" si="462"/>
        <v/>
      </c>
      <c r="O262" s="114" t="str">
        <f t="shared" ref="O262" ca="1" si="470">IF(B262="","",IF(INDIRECT("減額一覧!BO"&amp;P262)=0.08,0.08,0.1))</f>
        <v/>
      </c>
      <c r="P262" s="38">
        <v>54</v>
      </c>
      <c r="Q262" s="38" t="str">
        <f t="shared" ca="1" si="464"/>
        <v/>
      </c>
      <c r="R262" s="38" t="str">
        <f t="shared" ca="1" si="464"/>
        <v/>
      </c>
      <c r="S262" s="66" t="str">
        <f t="shared" ca="1" si="468"/>
        <v/>
      </c>
      <c r="T262" s="105" t="str">
        <f t="shared" ca="1" si="469"/>
        <v/>
      </c>
    </row>
    <row r="263" spans="1:20" ht="19.5" hidden="1" thickBot="1">
      <c r="B263" s="64"/>
      <c r="C263" s="41" t="str">
        <f>IF(B263="","",減額一覧!C259)</f>
        <v/>
      </c>
      <c r="D263" s="43"/>
      <c r="E263" s="21"/>
      <c r="F263" s="22" t="s">
        <v>69</v>
      </c>
      <c r="G263" s="23">
        <f t="shared" ref="G263:H263" si="471">SUBTOTAL(9,G259:G262)</f>
        <v>0</v>
      </c>
      <c r="H263" s="23">
        <f t="shared" si="471"/>
        <v>0</v>
      </c>
      <c r="I263" s="30"/>
      <c r="J263" s="53"/>
      <c r="K263" s="96" t="str">
        <f t="shared" si="374"/>
        <v/>
      </c>
      <c r="L263" s="59" t="str">
        <f t="shared" si="466"/>
        <v/>
      </c>
      <c r="N263" s="108" t="str">
        <f t="shared" ref="N263" si="472">IF(AND(G263=0,H263=0),"","小計")</f>
        <v/>
      </c>
      <c r="O263" s="108" t="str">
        <f t="shared" ref="O263" si="473">IF(AND(G263=0,H263=0),"","小計")</f>
        <v/>
      </c>
      <c r="P263" s="38"/>
      <c r="Q263" s="38"/>
      <c r="R263" s="38"/>
      <c r="S263" s="66" t="str">
        <f t="shared" si="468"/>
        <v/>
      </c>
      <c r="T263" s="105" t="str">
        <f t="shared" si="469"/>
        <v/>
      </c>
    </row>
    <row r="264" spans="1:20" hidden="1">
      <c r="A264">
        <f ca="1">IF(B264="","",INDIRECT("減額一覧!B"&amp;$P264))</f>
        <v>284</v>
      </c>
      <c r="B264" s="61">
        <f t="shared" ref="B264" ca="1" si="474">IF(INDIRECT("減額一覧!BA"&amp;P264)=1,INDIRECT("減額一覧!M"&amp;P264),"")</f>
        <v>207</v>
      </c>
      <c r="C264" s="36">
        <f ca="1">IF(B264="","",INDIRECT("減額一覧!C"&amp;$P264))</f>
        <v>22018000</v>
      </c>
      <c r="D264" s="78" t="str">
        <f ca="1">IF($B264="","",INDIRECT("減額一覧!G"&amp;$P264))</f>
        <v>高橋　亮</v>
      </c>
      <c r="E264" s="19">
        <f ca="1">IF(B264="","",INDIRECT("減額一覧!H"&amp;P264))</f>
        <v>13</v>
      </c>
      <c r="F264" s="19">
        <f ca="1">IF($B264="","",INDIRECT("減額一覧!T"&amp;P264))</f>
        <v>4</v>
      </c>
      <c r="G264" s="20">
        <f ca="1">IF($B264="","",INDIRECT("減額一覧!U"&amp;P264))</f>
        <v>682</v>
      </c>
      <c r="H264" s="20">
        <f ca="1">IF($B264="","",INDIRECT("減額一覧!V"&amp;P264))</f>
        <v>545</v>
      </c>
      <c r="I264" s="32">
        <f ca="1">IF(B264="","",IF(INDIRECT("減額一覧!BL"&amp;P264)=0.08,0.08,0.1))</f>
        <v>0.1</v>
      </c>
      <c r="J264" s="51" t="s">
        <v>524</v>
      </c>
      <c r="K264" s="94" t="str">
        <f t="shared" ca="1" si="374"/>
        <v/>
      </c>
      <c r="L264" s="56" t="str">
        <f t="shared" ca="1" si="466"/>
        <v/>
      </c>
      <c r="N264" s="113" t="str">
        <f t="shared" ref="N264:N267" ca="1" si="475">IF(A264="","",IF(A264&gt;3000,"月ヶ瀬",IF(A264&gt;=2000,"都祁","市内")))</f>
        <v>市内</v>
      </c>
      <c r="O264" s="114">
        <f t="shared" ref="O264" ca="1" si="476">IF(B264="","",IF(INDIRECT("減額一覧!BL"&amp;P264)=0.08,0.08,0.1))</f>
        <v>0.1</v>
      </c>
      <c r="P264" s="38">
        <v>55</v>
      </c>
      <c r="Q264" s="38">
        <f t="shared" ref="Q264:R267" ca="1" si="477">IF(G264="","",IF(G264&gt;0,1,""))</f>
        <v>1</v>
      </c>
      <c r="R264" s="38">
        <f t="shared" ca="1" si="477"/>
        <v>1</v>
      </c>
      <c r="S264" s="66" t="str">
        <f t="shared" ca="1" si="468"/>
        <v>022</v>
      </c>
      <c r="T264" s="105" t="str">
        <f t="shared" ca="1" si="469"/>
        <v/>
      </c>
    </row>
    <row r="265" spans="1:20" hidden="1">
      <c r="A265">
        <f ca="1">IF(B265="","",INDIRECT("減額一覧!B"&amp;$P265))</f>
        <v>284</v>
      </c>
      <c r="B265" s="61">
        <f t="shared" ref="B265" ca="1" si="478">IF(INDIRECT("減額一覧!BB"&amp;P265)=1,INDIRECT("減額一覧!W"&amp;P265),"")</f>
        <v>208</v>
      </c>
      <c r="C265" s="44">
        <f ca="1">IF(B265="","",INDIRECT("減額一覧!C"&amp;$P265))</f>
        <v>22018000</v>
      </c>
      <c r="D265" s="79" t="str">
        <f ca="1">IF($B265="","",INDIRECT("減額一覧!G"&amp;$P265))</f>
        <v>高橋　亮</v>
      </c>
      <c r="E265" s="19">
        <f ca="1">IF(B265="","",INDIRECT("減額一覧!H"&amp;P265))</f>
        <v>13</v>
      </c>
      <c r="F265" s="19">
        <f ca="1">IF($B265="","",INDIRECT("減額一覧!AD"&amp;P265))</f>
        <v>4</v>
      </c>
      <c r="G265" s="20">
        <f ca="1">IF($B265="","",INDIRECT("減額一覧!AE"&amp;P265))</f>
        <v>682</v>
      </c>
      <c r="H265" s="20">
        <f ca="1">IF($B265="","",INDIRECT("減額一覧!AF"&amp;P265))</f>
        <v>545</v>
      </c>
      <c r="I265" s="32">
        <f ca="1">IF(B265="","",IF(INDIRECT("減額一覧!BM"&amp;P265)=0.08,0.08,0.1))</f>
        <v>0.1</v>
      </c>
      <c r="J265" s="52"/>
      <c r="K265" s="95" t="str">
        <f t="shared" ca="1" si="374"/>
        <v/>
      </c>
      <c r="L265" s="58" t="str">
        <f t="shared" ca="1" si="466"/>
        <v/>
      </c>
      <c r="N265" s="113" t="str">
        <f t="shared" ca="1" si="475"/>
        <v>市内</v>
      </c>
      <c r="O265" s="114">
        <f t="shared" ref="O265" ca="1" si="479">IF(B265="","",IF(INDIRECT("減額一覧!BM"&amp;P265)=0.08,0.08,0.1))</f>
        <v>0.1</v>
      </c>
      <c r="P265" s="38">
        <v>55</v>
      </c>
      <c r="Q265" s="38">
        <f t="shared" ca="1" si="477"/>
        <v>1</v>
      </c>
      <c r="R265" s="38">
        <f t="shared" ca="1" si="477"/>
        <v>1</v>
      </c>
      <c r="S265" s="66" t="str">
        <f t="shared" ca="1" si="468"/>
        <v>022</v>
      </c>
      <c r="T265" s="105" t="str">
        <f t="shared" ca="1" si="469"/>
        <v/>
      </c>
    </row>
    <row r="266" spans="1:20" hidden="1">
      <c r="A266" t="str">
        <f ca="1">IF(B266="","",INDIRECT("減額一覧!B"&amp;$P266))</f>
        <v/>
      </c>
      <c r="B266" s="61" t="str">
        <f t="shared" ref="B266" ca="1" si="480">IF(INDIRECT("減額一覧!BC"&amp;P266)=1,INDIRECT("減額一覧!AG"&amp;P266),"")</f>
        <v/>
      </c>
      <c r="C266" s="36" t="str">
        <f ca="1">IF(B266="","",INDIRECT("減額一覧!C"&amp;$P266))</f>
        <v/>
      </c>
      <c r="D266" s="80" t="str">
        <f ca="1">IF($B266="","",INDIRECT("減額一覧!G"&amp;$P266))</f>
        <v/>
      </c>
      <c r="E266" s="19" t="str">
        <f ca="1">IF(B266="","",INDIRECT("減額一覧!H"&amp;P266))</f>
        <v/>
      </c>
      <c r="F266" s="19" t="str">
        <f ca="1">IF($B266="","",INDIRECT("減額一覧!AN"&amp;P266))</f>
        <v/>
      </c>
      <c r="G266" s="20" t="str">
        <f ca="1">IF($B266="","",INDIRECT("減額一覧!AO"&amp;P266))</f>
        <v/>
      </c>
      <c r="H266" s="20" t="str">
        <f ca="1">IF($B266="","",INDIRECT("減額一覧!AP"&amp;P266))</f>
        <v/>
      </c>
      <c r="I266" s="32" t="str">
        <f ca="1">IF(B266="","",IF(INDIRECT("減額一覧!BN"&amp;P266)=0.08,0.08,0.1))</f>
        <v/>
      </c>
      <c r="J266" s="52"/>
      <c r="K266" s="95" t="str">
        <f t="shared" ca="1" si="374"/>
        <v/>
      </c>
      <c r="L266" s="58" t="str">
        <f t="shared" ca="1" si="466"/>
        <v/>
      </c>
      <c r="N266" s="113" t="str">
        <f t="shared" ca="1" si="475"/>
        <v/>
      </c>
      <c r="O266" s="114" t="str">
        <f t="shared" ref="O266" ca="1" si="481">IF(B266="","",IF(INDIRECT("減額一覧!BN"&amp;P266)=0.08,0.08,0.1))</f>
        <v/>
      </c>
      <c r="P266" s="38">
        <v>55</v>
      </c>
      <c r="Q266" s="38" t="str">
        <f t="shared" ca="1" si="477"/>
        <v/>
      </c>
      <c r="R266" s="38" t="str">
        <f t="shared" ca="1" si="477"/>
        <v/>
      </c>
      <c r="S266" s="66" t="str">
        <f t="shared" ca="1" si="468"/>
        <v/>
      </c>
      <c r="T266" s="105" t="str">
        <f t="shared" ca="1" si="469"/>
        <v/>
      </c>
    </row>
    <row r="267" spans="1:20" hidden="1">
      <c r="A267" t="str">
        <f ca="1">IF(B267="","",INDIRECT("減額一覧!B"&amp;$P267))</f>
        <v/>
      </c>
      <c r="B267" s="61" t="str">
        <f t="shared" ref="B267" ca="1" si="482">IF(INDIRECT("減額一覧!BD"&amp;P267)=1,INDIRECT("減額一覧!AQ"&amp;P267),"")</f>
        <v/>
      </c>
      <c r="C267" s="45" t="str">
        <f ca="1">IF(B267="","",INDIRECT("減額一覧!C"&amp;$P267))</f>
        <v/>
      </c>
      <c r="D267" s="79" t="str">
        <f ca="1">IF($B267="","",INDIRECT("減額一覧!G"&amp;$P267))</f>
        <v/>
      </c>
      <c r="E267" s="19" t="str">
        <f ca="1">IF(B267="","",INDIRECT("減額一覧!H"&amp;P267))</f>
        <v/>
      </c>
      <c r="F267" s="19" t="str">
        <f ca="1">IF($B267="","",INDIRECT("減額一覧!AX"&amp;P267))</f>
        <v/>
      </c>
      <c r="G267" s="20" t="str">
        <f ca="1">IF($B267="","",INDIRECT("減額一覧!AY"&amp;P267))</f>
        <v/>
      </c>
      <c r="H267" s="20" t="str">
        <f ca="1">IF($B267="","",INDIRECT("減額一覧!AZ"&amp;P267))</f>
        <v/>
      </c>
      <c r="I267" s="32" t="str">
        <f ca="1">IF(B267="","",IF(INDIRECT("減額一覧!BO"&amp;P267)=0.08,0.08,0.1))</f>
        <v/>
      </c>
      <c r="J267" s="52"/>
      <c r="K267" s="95" t="str">
        <f t="shared" ca="1" si="374"/>
        <v/>
      </c>
      <c r="L267" s="58" t="str">
        <f t="shared" ca="1" si="466"/>
        <v/>
      </c>
      <c r="N267" s="113" t="str">
        <f t="shared" ca="1" si="475"/>
        <v/>
      </c>
      <c r="O267" s="114" t="str">
        <f t="shared" ref="O267" ca="1" si="483">IF(B267="","",IF(INDIRECT("減額一覧!BO"&amp;P267)=0.08,0.08,0.1))</f>
        <v/>
      </c>
      <c r="P267" s="38">
        <v>55</v>
      </c>
      <c r="Q267" s="38" t="str">
        <f t="shared" ca="1" si="477"/>
        <v/>
      </c>
      <c r="R267" s="38" t="str">
        <f t="shared" ca="1" si="477"/>
        <v/>
      </c>
      <c r="S267" s="66" t="str">
        <f t="shared" ca="1" si="468"/>
        <v/>
      </c>
      <c r="T267" s="105" t="str">
        <f t="shared" ca="1" si="469"/>
        <v/>
      </c>
    </row>
    <row r="268" spans="1:20" ht="19.5" hidden="1" thickBot="1">
      <c r="B268" s="64"/>
      <c r="C268" s="41" t="str">
        <f>IF(B268="","",減額一覧!C264)</f>
        <v/>
      </c>
      <c r="D268" s="43"/>
      <c r="E268" s="21"/>
      <c r="F268" s="22" t="s">
        <v>69</v>
      </c>
      <c r="G268" s="23">
        <f t="shared" ref="G268:H268" si="484">SUBTOTAL(9,G264:G267)</f>
        <v>0</v>
      </c>
      <c r="H268" s="23">
        <f t="shared" si="484"/>
        <v>0</v>
      </c>
      <c r="I268" s="30"/>
      <c r="J268" s="53"/>
      <c r="K268" s="96" t="str">
        <f t="shared" si="374"/>
        <v/>
      </c>
      <c r="L268" s="59" t="str">
        <f t="shared" si="466"/>
        <v/>
      </c>
      <c r="N268" s="108" t="str">
        <f t="shared" ref="N268" si="485">IF(AND(G268=0,H268=0),"","小計")</f>
        <v/>
      </c>
      <c r="O268" s="108" t="str">
        <f t="shared" ref="O268" si="486">IF(AND(G268=0,H268=0),"","小計")</f>
        <v/>
      </c>
      <c r="P268" s="38"/>
      <c r="Q268" s="38"/>
      <c r="R268" s="38"/>
      <c r="S268" s="66" t="str">
        <f t="shared" si="468"/>
        <v/>
      </c>
      <c r="T268" s="105" t="str">
        <f t="shared" si="469"/>
        <v/>
      </c>
    </row>
    <row r="269" spans="1:20" hidden="1">
      <c r="A269">
        <f ca="1">IF(B269="","",INDIRECT("減額一覧!B"&amp;$P269))</f>
        <v>285</v>
      </c>
      <c r="B269" s="61">
        <f t="shared" ref="B269" ca="1" si="487">IF(INDIRECT("減額一覧!BA"&amp;P269)=1,INDIRECT("減額一覧!M"&amp;P269),"")</f>
        <v>207</v>
      </c>
      <c r="C269" s="36">
        <f ca="1">IF(B269="","",INDIRECT("減額一覧!C"&amp;$P269))</f>
        <v>594117000</v>
      </c>
      <c r="D269" s="78" t="str">
        <f ca="1">IF($B269="","",INDIRECT("減額一覧!G"&amp;$P269))</f>
        <v>福島　和則</v>
      </c>
      <c r="E269" s="19">
        <f ca="1">IF(B269="","",INDIRECT("減額一覧!H"&amp;P269))</f>
        <v>20</v>
      </c>
      <c r="F269" s="19">
        <f ca="1">IF($B269="","",INDIRECT("減額一覧!T"&amp;P269))</f>
        <v>9</v>
      </c>
      <c r="G269" s="20">
        <f ca="1">IF($B269="","",INDIRECT("減額一覧!U"&amp;P269))</f>
        <v>1980</v>
      </c>
      <c r="H269" s="20">
        <f ca="1">IF($B269="","",INDIRECT("減額一覧!V"&amp;P269))</f>
        <v>1227</v>
      </c>
      <c r="I269" s="32">
        <f ca="1">IF(B269="","",IF(INDIRECT("減額一覧!BL"&amp;P269)=0.08,0.08,0.1))</f>
        <v>0.1</v>
      </c>
      <c r="J269" s="51" t="s">
        <v>481</v>
      </c>
      <c r="K269" s="94" t="str">
        <f t="shared" ca="1" si="374"/>
        <v/>
      </c>
      <c r="L269" s="56" t="str">
        <f t="shared" ca="1" si="466"/>
        <v/>
      </c>
      <c r="N269" s="113" t="str">
        <f t="shared" ref="N269:N272" ca="1" si="488">IF(A269="","",IF(A269&gt;3000,"月ヶ瀬",IF(A269&gt;=2000,"都祁","市内")))</f>
        <v>市内</v>
      </c>
      <c r="O269" s="114">
        <f t="shared" ref="O269" ca="1" si="489">IF(B269="","",IF(INDIRECT("減額一覧!BL"&amp;P269)=0.08,0.08,0.1))</f>
        <v>0.1</v>
      </c>
      <c r="P269" s="38">
        <v>56</v>
      </c>
      <c r="Q269" s="38">
        <f t="shared" ref="Q269:R272" ca="1" si="490">IF(G269="","",IF(G269&gt;0,1,""))</f>
        <v>1</v>
      </c>
      <c r="R269" s="38">
        <f t="shared" ca="1" si="490"/>
        <v>1</v>
      </c>
      <c r="S269" s="66" t="str">
        <f t="shared" ca="1" si="468"/>
        <v>594</v>
      </c>
      <c r="T269" s="105" t="str">
        <f t="shared" ca="1" si="469"/>
        <v/>
      </c>
    </row>
    <row r="270" spans="1:20" hidden="1">
      <c r="A270">
        <f ca="1">IF(B270="","",INDIRECT("減額一覧!B"&amp;$P270))</f>
        <v>285</v>
      </c>
      <c r="B270" s="61">
        <f t="shared" ref="B270" ca="1" si="491">IF(INDIRECT("減額一覧!BB"&amp;P270)=1,INDIRECT("減額一覧!W"&amp;P270),"")</f>
        <v>208</v>
      </c>
      <c r="C270" s="44">
        <f ca="1">IF(B270="","",INDIRECT("減額一覧!C"&amp;$P270))</f>
        <v>594117000</v>
      </c>
      <c r="D270" s="79" t="str">
        <f ca="1">IF($B270="","",INDIRECT("減額一覧!G"&amp;$P270))</f>
        <v>福島　和則</v>
      </c>
      <c r="E270" s="19">
        <f ca="1">IF(B270="","",INDIRECT("減額一覧!H"&amp;P270))</f>
        <v>20</v>
      </c>
      <c r="F270" s="19">
        <f ca="1">IF($B270="","",INDIRECT("減額一覧!AD"&amp;P270))</f>
        <v>9</v>
      </c>
      <c r="G270" s="20">
        <f ca="1">IF($B270="","",INDIRECT("減額一覧!AE"&amp;P270))</f>
        <v>1980</v>
      </c>
      <c r="H270" s="20">
        <f ca="1">IF($B270="","",INDIRECT("減額一覧!AF"&amp;P270))</f>
        <v>1227</v>
      </c>
      <c r="I270" s="32">
        <f ca="1">IF(B270="","",IF(INDIRECT("減額一覧!BM"&amp;P270)=0.08,0.08,0.1))</f>
        <v>0.1</v>
      </c>
      <c r="J270" s="52"/>
      <c r="K270" s="95" t="str">
        <f t="shared" ca="1" si="374"/>
        <v/>
      </c>
      <c r="L270" s="58" t="str">
        <f t="shared" ca="1" si="466"/>
        <v/>
      </c>
      <c r="N270" s="113" t="str">
        <f t="shared" ca="1" si="488"/>
        <v>市内</v>
      </c>
      <c r="O270" s="114">
        <f t="shared" ref="O270" ca="1" si="492">IF(B270="","",IF(INDIRECT("減額一覧!BM"&amp;P270)=0.08,0.08,0.1))</f>
        <v>0.1</v>
      </c>
      <c r="P270" s="38">
        <v>56</v>
      </c>
      <c r="Q270" s="38">
        <f t="shared" ca="1" si="490"/>
        <v>1</v>
      </c>
      <c r="R270" s="38">
        <f t="shared" ca="1" si="490"/>
        <v>1</v>
      </c>
      <c r="S270" s="66" t="str">
        <f t="shared" ca="1" si="468"/>
        <v>594</v>
      </c>
      <c r="T270" s="105" t="str">
        <f t="shared" ca="1" si="469"/>
        <v/>
      </c>
    </row>
    <row r="271" spans="1:20" hidden="1">
      <c r="A271" t="str">
        <f ca="1">IF(B271="","",INDIRECT("減額一覧!B"&amp;$P271))</f>
        <v/>
      </c>
      <c r="B271" s="61" t="str">
        <f t="shared" ref="B271" ca="1" si="493">IF(INDIRECT("減額一覧!BC"&amp;P271)=1,INDIRECT("減額一覧!AG"&amp;P271),"")</f>
        <v/>
      </c>
      <c r="C271" s="36" t="str">
        <f ca="1">IF(B271="","",INDIRECT("減額一覧!C"&amp;$P271))</f>
        <v/>
      </c>
      <c r="D271" s="80" t="str">
        <f ca="1">IF($B271="","",INDIRECT("減額一覧!G"&amp;$P271))</f>
        <v/>
      </c>
      <c r="E271" s="19" t="str">
        <f ca="1">IF(B271="","",INDIRECT("減額一覧!H"&amp;P271))</f>
        <v/>
      </c>
      <c r="F271" s="19" t="str">
        <f ca="1">IF($B271="","",INDIRECT("減額一覧!AN"&amp;P271))</f>
        <v/>
      </c>
      <c r="G271" s="20" t="str">
        <f ca="1">IF($B271="","",INDIRECT("減額一覧!AO"&amp;P271))</f>
        <v/>
      </c>
      <c r="H271" s="20" t="str">
        <f ca="1">IF($B271="","",INDIRECT("減額一覧!AP"&amp;P271))</f>
        <v/>
      </c>
      <c r="I271" s="32" t="str">
        <f ca="1">IF(B271="","",IF(INDIRECT("減額一覧!BN"&amp;P271)=0.08,0.08,0.1))</f>
        <v/>
      </c>
      <c r="J271" s="52"/>
      <c r="K271" s="95" t="str">
        <f t="shared" ca="1" si="374"/>
        <v/>
      </c>
      <c r="L271" s="58" t="str">
        <f t="shared" ca="1" si="466"/>
        <v/>
      </c>
      <c r="N271" s="113" t="str">
        <f t="shared" ca="1" si="488"/>
        <v/>
      </c>
      <c r="O271" s="114" t="str">
        <f t="shared" ref="O271" ca="1" si="494">IF(B271="","",IF(INDIRECT("減額一覧!BN"&amp;P271)=0.08,0.08,0.1))</f>
        <v/>
      </c>
      <c r="P271" s="38">
        <v>56</v>
      </c>
      <c r="Q271" s="38" t="str">
        <f t="shared" ca="1" si="490"/>
        <v/>
      </c>
      <c r="R271" s="38" t="str">
        <f t="shared" ca="1" si="490"/>
        <v/>
      </c>
      <c r="S271" s="66" t="str">
        <f t="shared" ca="1" si="468"/>
        <v/>
      </c>
      <c r="T271" s="105" t="str">
        <f t="shared" ca="1" si="469"/>
        <v/>
      </c>
    </row>
    <row r="272" spans="1:20" hidden="1">
      <c r="A272" t="str">
        <f ca="1">IF(B272="","",INDIRECT("減額一覧!B"&amp;$P272))</f>
        <v/>
      </c>
      <c r="B272" s="61" t="str">
        <f t="shared" ref="B272" ca="1" si="495">IF(INDIRECT("減額一覧!BD"&amp;P272)=1,INDIRECT("減額一覧!AQ"&amp;P272),"")</f>
        <v/>
      </c>
      <c r="C272" s="45" t="str">
        <f ca="1">IF(B272="","",INDIRECT("減額一覧!C"&amp;$P272))</f>
        <v/>
      </c>
      <c r="D272" s="79" t="str">
        <f ca="1">IF($B272="","",INDIRECT("減額一覧!G"&amp;$P272))</f>
        <v/>
      </c>
      <c r="E272" s="19" t="str">
        <f ca="1">IF(B272="","",INDIRECT("減額一覧!H"&amp;P272))</f>
        <v/>
      </c>
      <c r="F272" s="19" t="str">
        <f ca="1">IF($B272="","",INDIRECT("減額一覧!AX"&amp;P272))</f>
        <v/>
      </c>
      <c r="G272" s="20" t="str">
        <f ca="1">IF($B272="","",INDIRECT("減額一覧!AY"&amp;P272))</f>
        <v/>
      </c>
      <c r="H272" s="20" t="str">
        <f ca="1">IF($B272="","",INDIRECT("減額一覧!AZ"&amp;P272))</f>
        <v/>
      </c>
      <c r="I272" s="32" t="str">
        <f ca="1">IF(B272="","",IF(INDIRECT("減額一覧!BO"&amp;P272)=0.08,0.08,0.1))</f>
        <v/>
      </c>
      <c r="J272" s="52"/>
      <c r="K272" s="95" t="str">
        <f t="shared" ca="1" si="374"/>
        <v/>
      </c>
      <c r="L272" s="58" t="str">
        <f t="shared" ca="1" si="466"/>
        <v/>
      </c>
      <c r="N272" s="113" t="str">
        <f t="shared" ca="1" si="488"/>
        <v/>
      </c>
      <c r="O272" s="114" t="str">
        <f t="shared" ref="O272" ca="1" si="496">IF(B272="","",IF(INDIRECT("減額一覧!BO"&amp;P272)=0.08,0.08,0.1))</f>
        <v/>
      </c>
      <c r="P272" s="38">
        <v>56</v>
      </c>
      <c r="Q272" s="38" t="str">
        <f t="shared" ca="1" si="490"/>
        <v/>
      </c>
      <c r="R272" s="38" t="str">
        <f t="shared" ca="1" si="490"/>
        <v/>
      </c>
      <c r="S272" s="66" t="str">
        <f t="shared" ca="1" si="468"/>
        <v/>
      </c>
      <c r="T272" s="105" t="str">
        <f t="shared" ca="1" si="469"/>
        <v/>
      </c>
    </row>
    <row r="273" spans="1:20" ht="19.5" hidden="1" thickBot="1">
      <c r="B273" s="64"/>
      <c r="C273" s="41" t="str">
        <f>IF(B273="","",減額一覧!C269)</f>
        <v/>
      </c>
      <c r="D273" s="43"/>
      <c r="E273" s="21"/>
      <c r="F273" s="22" t="s">
        <v>69</v>
      </c>
      <c r="G273" s="23">
        <f t="shared" ref="G273:H273" si="497">SUBTOTAL(9,G269:G272)</f>
        <v>0</v>
      </c>
      <c r="H273" s="23">
        <f t="shared" si="497"/>
        <v>0</v>
      </c>
      <c r="I273" s="30"/>
      <c r="J273" s="53"/>
      <c r="K273" s="96" t="str">
        <f t="shared" si="374"/>
        <v/>
      </c>
      <c r="L273" s="59" t="str">
        <f t="shared" si="466"/>
        <v/>
      </c>
      <c r="N273" s="108" t="str">
        <f t="shared" ref="N273" si="498">IF(AND(G273=0,H273=0),"","小計")</f>
        <v/>
      </c>
      <c r="O273" s="108" t="str">
        <f t="shared" ref="O273" si="499">IF(AND(G273=0,H273=0),"","小計")</f>
        <v/>
      </c>
      <c r="P273" s="38"/>
      <c r="Q273" s="38"/>
      <c r="R273" s="38"/>
      <c r="S273" s="66" t="str">
        <f t="shared" si="468"/>
        <v/>
      </c>
      <c r="T273" s="105" t="str">
        <f t="shared" si="469"/>
        <v/>
      </c>
    </row>
    <row r="274" spans="1:20" hidden="1">
      <c r="A274">
        <f ca="1">IF(B274="","",INDIRECT("減額一覧!B"&amp;$P274))</f>
        <v>286</v>
      </c>
      <c r="B274" s="61">
        <f t="shared" ref="B274" ca="1" si="500">IF(INDIRECT("減額一覧!BA"&amp;P274)=1,INDIRECT("減額一覧!M"&amp;P274),"")</f>
        <v>206</v>
      </c>
      <c r="C274" s="36">
        <f ca="1">IF(B274="","",INDIRECT("減額一覧!C"&amp;$P274))</f>
        <v>362134200</v>
      </c>
      <c r="D274" s="78" t="str">
        <f ca="1">IF($B274="","",INDIRECT("減額一覧!G"&amp;$P274))</f>
        <v>福村　泰臣</v>
      </c>
      <c r="E274" s="19">
        <f ca="1">IF(B274="","",INDIRECT("減額一覧!H"&amp;P274))</f>
        <v>20</v>
      </c>
      <c r="F274" s="19">
        <f ca="1">IF($B274="","",INDIRECT("減額一覧!T"&amp;P274))</f>
        <v>2</v>
      </c>
      <c r="G274" s="20">
        <f ca="1">IF($B274="","",INDIRECT("減額一覧!U"&amp;P274))</f>
        <v>0</v>
      </c>
      <c r="H274" s="20">
        <f ca="1">IF($B274="","",INDIRECT("減額一覧!V"&amp;P274))</f>
        <v>273</v>
      </c>
      <c r="I274" s="32">
        <f ca="1">IF(B274="","",IF(INDIRECT("減額一覧!BL"&amp;P274)=0.08,0.08,0.1))</f>
        <v>0.1</v>
      </c>
      <c r="J274" s="51" t="s">
        <v>525</v>
      </c>
      <c r="K274" s="94" t="str">
        <f t="shared" ref="K274:K337" ca="1" si="501">IF(A274="","",IF(A274&gt;3000,"月ヶ瀬",IF(A274&gt;=2000,"都祁","")))</f>
        <v/>
      </c>
      <c r="L274" s="56" t="str">
        <f t="shared" ca="1" si="466"/>
        <v/>
      </c>
      <c r="N274" s="113" t="str">
        <f t="shared" ref="N274:N277" ca="1" si="502">IF(A274="","",IF(A274&gt;3000,"月ヶ瀬",IF(A274&gt;=2000,"都祁","市内")))</f>
        <v>市内</v>
      </c>
      <c r="O274" s="114">
        <f t="shared" ref="O274" ca="1" si="503">IF(B274="","",IF(INDIRECT("減額一覧!BL"&amp;P274)=0.08,0.08,0.1))</f>
        <v>0.1</v>
      </c>
      <c r="P274" s="38">
        <v>57</v>
      </c>
      <c r="Q274" s="38" t="str">
        <f t="shared" ref="Q274:R277" ca="1" si="504">IF(G274="","",IF(G274&gt;0,1,""))</f>
        <v/>
      </c>
      <c r="R274" s="38">
        <f t="shared" ca="1" si="504"/>
        <v>1</v>
      </c>
      <c r="S274" s="66" t="str">
        <f t="shared" ca="1" si="468"/>
        <v>362</v>
      </c>
      <c r="T274" s="105" t="str">
        <f t="shared" ca="1" si="469"/>
        <v/>
      </c>
    </row>
    <row r="275" spans="1:20" hidden="1">
      <c r="A275">
        <f ca="1">IF(B275="","",INDIRECT("減額一覧!B"&amp;$P275))</f>
        <v>286</v>
      </c>
      <c r="B275" s="61">
        <f t="shared" ref="B275" ca="1" si="505">IF(INDIRECT("減額一覧!BB"&amp;P275)=1,INDIRECT("減額一覧!W"&amp;P275),"")</f>
        <v>207</v>
      </c>
      <c r="C275" s="44">
        <f ca="1">IF(B275="","",INDIRECT("減額一覧!C"&amp;$P275))</f>
        <v>362134200</v>
      </c>
      <c r="D275" s="79" t="str">
        <f ca="1">IF($B275="","",INDIRECT("減額一覧!G"&amp;$P275))</f>
        <v>福村　泰臣</v>
      </c>
      <c r="E275" s="19">
        <f ca="1">IF(B275="","",INDIRECT("減額一覧!H"&amp;P275))</f>
        <v>20</v>
      </c>
      <c r="F275" s="19">
        <f ca="1">IF($B275="","",INDIRECT("減額一覧!AD"&amp;P275))</f>
        <v>2</v>
      </c>
      <c r="G275" s="20">
        <f ca="1">IF($B275="","",INDIRECT("減額一覧!AE"&amp;P275))</f>
        <v>0</v>
      </c>
      <c r="H275" s="20">
        <f ca="1">IF($B275="","",INDIRECT("減額一覧!AF"&amp;P275))</f>
        <v>273</v>
      </c>
      <c r="I275" s="32">
        <f ca="1">IF(B275="","",IF(INDIRECT("減額一覧!BM"&amp;P275)=0.08,0.08,0.1))</f>
        <v>0.1</v>
      </c>
      <c r="J275" s="52"/>
      <c r="K275" s="95" t="str">
        <f t="shared" ca="1" si="501"/>
        <v/>
      </c>
      <c r="L275" s="58" t="str">
        <f t="shared" ca="1" si="466"/>
        <v/>
      </c>
      <c r="N275" s="113" t="str">
        <f t="shared" ca="1" si="502"/>
        <v>市内</v>
      </c>
      <c r="O275" s="114">
        <f t="shared" ref="O275" ca="1" si="506">IF(B275="","",IF(INDIRECT("減額一覧!BM"&amp;P275)=0.08,0.08,0.1))</f>
        <v>0.1</v>
      </c>
      <c r="P275" s="38">
        <v>57</v>
      </c>
      <c r="Q275" s="38" t="str">
        <f t="shared" ca="1" si="504"/>
        <v/>
      </c>
      <c r="R275" s="38">
        <f t="shared" ca="1" si="504"/>
        <v>1</v>
      </c>
      <c r="S275" s="66" t="str">
        <f t="shared" ca="1" si="468"/>
        <v>362</v>
      </c>
      <c r="T275" s="105" t="str">
        <f t="shared" ca="1" si="469"/>
        <v/>
      </c>
    </row>
    <row r="276" spans="1:20" hidden="1">
      <c r="A276" t="str">
        <f ca="1">IF(B276="","",INDIRECT("減額一覧!B"&amp;$P276))</f>
        <v/>
      </c>
      <c r="B276" s="61" t="str">
        <f t="shared" ref="B276" ca="1" si="507">IF(INDIRECT("減額一覧!BC"&amp;P276)=1,INDIRECT("減額一覧!AG"&amp;P276),"")</f>
        <v/>
      </c>
      <c r="C276" s="36" t="str">
        <f ca="1">IF(B276="","",INDIRECT("減額一覧!C"&amp;$P276))</f>
        <v/>
      </c>
      <c r="D276" s="80" t="str">
        <f ca="1">IF($B276="","",INDIRECT("減額一覧!G"&amp;$P276))</f>
        <v/>
      </c>
      <c r="E276" s="19" t="str">
        <f ca="1">IF(B276="","",INDIRECT("減額一覧!H"&amp;P276))</f>
        <v/>
      </c>
      <c r="F276" s="19" t="str">
        <f ca="1">IF($B276="","",INDIRECT("減額一覧!AN"&amp;P276))</f>
        <v/>
      </c>
      <c r="G276" s="20" t="str">
        <f ca="1">IF($B276="","",INDIRECT("減額一覧!AO"&amp;P276))</f>
        <v/>
      </c>
      <c r="H276" s="20" t="str">
        <f ca="1">IF($B276="","",INDIRECT("減額一覧!AP"&amp;P276))</f>
        <v/>
      </c>
      <c r="I276" s="32" t="str">
        <f ca="1">IF(B276="","",IF(INDIRECT("減額一覧!BN"&amp;P276)=0.08,0.08,0.1))</f>
        <v/>
      </c>
      <c r="J276" s="52"/>
      <c r="K276" s="95" t="str">
        <f t="shared" ca="1" si="501"/>
        <v/>
      </c>
      <c r="L276" s="58" t="str">
        <f t="shared" ca="1" si="466"/>
        <v/>
      </c>
      <c r="N276" s="113" t="str">
        <f t="shared" ca="1" si="502"/>
        <v/>
      </c>
      <c r="O276" s="114" t="str">
        <f t="shared" ref="O276" ca="1" si="508">IF(B276="","",IF(INDIRECT("減額一覧!BN"&amp;P276)=0.08,0.08,0.1))</f>
        <v/>
      </c>
      <c r="P276" s="38">
        <v>57</v>
      </c>
      <c r="Q276" s="38" t="str">
        <f t="shared" ca="1" si="504"/>
        <v/>
      </c>
      <c r="R276" s="38" t="str">
        <f t="shared" ca="1" si="504"/>
        <v/>
      </c>
      <c r="S276" s="66" t="str">
        <f t="shared" ca="1" si="468"/>
        <v/>
      </c>
      <c r="T276" s="105" t="str">
        <f t="shared" ca="1" si="469"/>
        <v/>
      </c>
    </row>
    <row r="277" spans="1:20" hidden="1">
      <c r="A277" t="str">
        <f ca="1">IF(B277="","",INDIRECT("減額一覧!B"&amp;$P277))</f>
        <v/>
      </c>
      <c r="B277" s="61" t="str">
        <f t="shared" ref="B277" ca="1" si="509">IF(INDIRECT("減額一覧!BD"&amp;P277)=1,INDIRECT("減額一覧!AQ"&amp;P277),"")</f>
        <v/>
      </c>
      <c r="C277" s="45" t="str">
        <f ca="1">IF(B277="","",INDIRECT("減額一覧!C"&amp;$P277))</f>
        <v/>
      </c>
      <c r="D277" s="79" t="str">
        <f ca="1">IF($B277="","",INDIRECT("減額一覧!G"&amp;$P277))</f>
        <v/>
      </c>
      <c r="E277" s="19" t="str">
        <f ca="1">IF(B277="","",INDIRECT("減額一覧!H"&amp;P277))</f>
        <v/>
      </c>
      <c r="F277" s="19" t="str">
        <f ca="1">IF($B277="","",INDIRECT("減額一覧!AX"&amp;P277))</f>
        <v/>
      </c>
      <c r="G277" s="20" t="str">
        <f ca="1">IF($B277="","",INDIRECT("減額一覧!AY"&amp;P277))</f>
        <v/>
      </c>
      <c r="H277" s="20" t="str">
        <f ca="1">IF($B277="","",INDIRECT("減額一覧!AZ"&amp;P277))</f>
        <v/>
      </c>
      <c r="I277" s="32" t="str">
        <f ca="1">IF(B277="","",IF(INDIRECT("減額一覧!BO"&amp;P277)=0.08,0.08,0.1))</f>
        <v/>
      </c>
      <c r="J277" s="52"/>
      <c r="K277" s="95" t="str">
        <f t="shared" ca="1" si="501"/>
        <v/>
      </c>
      <c r="L277" s="58" t="str">
        <f t="shared" ca="1" si="466"/>
        <v/>
      </c>
      <c r="N277" s="113" t="str">
        <f t="shared" ca="1" si="502"/>
        <v/>
      </c>
      <c r="O277" s="114" t="str">
        <f t="shared" ref="O277" ca="1" si="510">IF(B277="","",IF(INDIRECT("減額一覧!BO"&amp;P277)=0.08,0.08,0.1))</f>
        <v/>
      </c>
      <c r="P277" s="38">
        <v>57</v>
      </c>
      <c r="Q277" s="38" t="str">
        <f t="shared" ca="1" si="504"/>
        <v/>
      </c>
      <c r="R277" s="38" t="str">
        <f t="shared" ca="1" si="504"/>
        <v/>
      </c>
      <c r="S277" s="66" t="str">
        <f t="shared" ca="1" si="468"/>
        <v/>
      </c>
      <c r="T277" s="105" t="str">
        <f t="shared" ca="1" si="469"/>
        <v/>
      </c>
    </row>
    <row r="278" spans="1:20" ht="19.5" hidden="1" thickBot="1">
      <c r="B278" s="64"/>
      <c r="C278" s="41" t="str">
        <f>IF(B278="","",減額一覧!C274)</f>
        <v/>
      </c>
      <c r="D278" s="43"/>
      <c r="E278" s="21"/>
      <c r="F278" s="22" t="s">
        <v>69</v>
      </c>
      <c r="G278" s="23">
        <f t="shared" ref="G278:H278" si="511">SUBTOTAL(9,G274:G277)</f>
        <v>0</v>
      </c>
      <c r="H278" s="23">
        <f t="shared" si="511"/>
        <v>0</v>
      </c>
      <c r="I278" s="30"/>
      <c r="J278" s="53"/>
      <c r="K278" s="96" t="str">
        <f t="shared" si="501"/>
        <v/>
      </c>
      <c r="L278" s="59" t="str">
        <f t="shared" si="466"/>
        <v/>
      </c>
      <c r="N278" s="108" t="str">
        <f t="shared" ref="N278" si="512">IF(AND(G278=0,H278=0),"","小計")</f>
        <v/>
      </c>
      <c r="O278" s="108" t="str">
        <f t="shared" ref="O278" si="513">IF(AND(G278=0,H278=0),"","小計")</f>
        <v/>
      </c>
      <c r="P278" s="38"/>
      <c r="Q278" s="38"/>
      <c r="R278" s="38"/>
      <c r="S278" s="66" t="str">
        <f t="shared" si="468"/>
        <v/>
      </c>
      <c r="T278" s="105" t="str">
        <f t="shared" si="469"/>
        <v/>
      </c>
    </row>
    <row r="279" spans="1:20" hidden="1">
      <c r="A279">
        <f ca="1">IF(B279="","",INDIRECT("減額一覧!B"&amp;$P279))</f>
        <v>287</v>
      </c>
      <c r="B279" s="61">
        <f t="shared" ref="B279" ca="1" si="514">IF(INDIRECT("減額一覧!BA"&amp;P279)=1,INDIRECT("減額一覧!M"&amp;P279),"")</f>
        <v>206</v>
      </c>
      <c r="C279" s="36">
        <f ca="1">IF(B279="","",INDIRECT("減額一覧!C"&amp;$P279))</f>
        <v>259065000</v>
      </c>
      <c r="D279" s="78" t="str">
        <f ca="1">IF($B279="","",INDIRECT("減額一覧!G"&amp;$P279))</f>
        <v>河野　花恵</v>
      </c>
      <c r="E279" s="19">
        <f ca="1">IF(B279="","",INDIRECT("減額一覧!H"&amp;P279))</f>
        <v>20</v>
      </c>
      <c r="F279" s="19">
        <f ca="1">IF($B279="","",INDIRECT("減額一覧!T"&amp;P279))</f>
        <v>1</v>
      </c>
      <c r="G279" s="20">
        <f ca="1">IF($B279="","",INDIRECT("減額一覧!U"&amp;P279))</f>
        <v>220</v>
      </c>
      <c r="H279" s="20">
        <f ca="1">IF($B279="","",INDIRECT("減額一覧!V"&amp;P279))</f>
        <v>136</v>
      </c>
      <c r="I279" s="32">
        <f ca="1">IF(B279="","",IF(INDIRECT("減額一覧!BL"&amp;P279)=0.08,0.08,0.1))</f>
        <v>0.1</v>
      </c>
      <c r="J279" s="51" t="s">
        <v>482</v>
      </c>
      <c r="K279" s="94" t="str">
        <f t="shared" ca="1" si="501"/>
        <v/>
      </c>
      <c r="L279" s="56" t="str">
        <f t="shared" ca="1" si="466"/>
        <v/>
      </c>
      <c r="N279" s="113" t="str">
        <f t="shared" ref="N279:N282" ca="1" si="515">IF(A279="","",IF(A279&gt;3000,"月ヶ瀬",IF(A279&gt;=2000,"都祁","市内")))</f>
        <v>市内</v>
      </c>
      <c r="O279" s="114">
        <f t="shared" ref="O279" ca="1" si="516">IF(B279="","",IF(INDIRECT("減額一覧!BL"&amp;P279)=0.08,0.08,0.1))</f>
        <v>0.1</v>
      </c>
      <c r="P279" s="38">
        <v>58</v>
      </c>
      <c r="Q279" s="38">
        <f t="shared" ref="Q279:R282" ca="1" si="517">IF(G279="","",IF(G279&gt;0,1,""))</f>
        <v>1</v>
      </c>
      <c r="R279" s="38">
        <f t="shared" ca="1" si="517"/>
        <v>1</v>
      </c>
      <c r="S279" s="66" t="str">
        <f t="shared" ca="1" si="468"/>
        <v>259</v>
      </c>
      <c r="T279" s="105" t="str">
        <f t="shared" ca="1" si="469"/>
        <v/>
      </c>
    </row>
    <row r="280" spans="1:20" hidden="1">
      <c r="A280">
        <f ca="1">IF(B280="","",INDIRECT("減額一覧!B"&amp;$P280))</f>
        <v>287</v>
      </c>
      <c r="B280" s="61">
        <f t="shared" ref="B280" ca="1" si="518">IF(INDIRECT("減額一覧!BB"&amp;P280)=1,INDIRECT("減額一覧!W"&amp;P280),"")</f>
        <v>207</v>
      </c>
      <c r="C280" s="44">
        <f ca="1">IF(B280="","",INDIRECT("減額一覧!C"&amp;$P280))</f>
        <v>259065000</v>
      </c>
      <c r="D280" s="79" t="str">
        <f ca="1">IF($B280="","",INDIRECT("減額一覧!G"&amp;$P280))</f>
        <v>河野　花恵</v>
      </c>
      <c r="E280" s="19">
        <f ca="1">IF(B280="","",INDIRECT("減額一覧!H"&amp;P280))</f>
        <v>20</v>
      </c>
      <c r="F280" s="19">
        <f ca="1">IF($B280="","",INDIRECT("減額一覧!AD"&amp;P280))</f>
        <v>2</v>
      </c>
      <c r="G280" s="20">
        <f ca="1">IF($B280="","",INDIRECT("減額一覧!AE"&amp;P280))</f>
        <v>440</v>
      </c>
      <c r="H280" s="20">
        <f ca="1">IF($B280="","",INDIRECT("減額一覧!AF"&amp;P280))</f>
        <v>273</v>
      </c>
      <c r="I280" s="32">
        <f ca="1">IF(B280="","",IF(INDIRECT("減額一覧!BM"&amp;P280)=0.08,0.08,0.1))</f>
        <v>0.1</v>
      </c>
      <c r="J280" s="52"/>
      <c r="K280" s="95" t="str">
        <f t="shared" ca="1" si="501"/>
        <v/>
      </c>
      <c r="L280" s="58" t="str">
        <f t="shared" ca="1" si="466"/>
        <v/>
      </c>
      <c r="N280" s="113" t="str">
        <f t="shared" ca="1" si="515"/>
        <v>市内</v>
      </c>
      <c r="O280" s="114">
        <f t="shared" ref="O280" ca="1" si="519">IF(B280="","",IF(INDIRECT("減額一覧!BM"&amp;P280)=0.08,0.08,0.1))</f>
        <v>0.1</v>
      </c>
      <c r="P280" s="38">
        <v>58</v>
      </c>
      <c r="Q280" s="38">
        <f t="shared" ca="1" si="517"/>
        <v>1</v>
      </c>
      <c r="R280" s="38">
        <f t="shared" ca="1" si="517"/>
        <v>1</v>
      </c>
      <c r="S280" s="66" t="str">
        <f t="shared" ca="1" si="468"/>
        <v>259</v>
      </c>
      <c r="T280" s="105" t="str">
        <f t="shared" ca="1" si="469"/>
        <v/>
      </c>
    </row>
    <row r="281" spans="1:20" hidden="1">
      <c r="A281">
        <f ca="1">IF(B281="","",INDIRECT("減額一覧!B"&amp;$P281))</f>
        <v>287</v>
      </c>
      <c r="B281" s="61">
        <f t="shared" ref="B281" ca="1" si="520">IF(INDIRECT("減額一覧!BC"&amp;P281)=1,INDIRECT("減額一覧!AG"&amp;P281),"")</f>
        <v>208</v>
      </c>
      <c r="C281" s="36">
        <f ca="1">IF(B281="","",INDIRECT("減額一覧!C"&amp;$P281))</f>
        <v>259065000</v>
      </c>
      <c r="D281" s="80" t="str">
        <f ca="1">IF($B281="","",INDIRECT("減額一覧!G"&amp;$P281))</f>
        <v>河野　花恵</v>
      </c>
      <c r="E281" s="19">
        <f ca="1">IF(B281="","",INDIRECT("減額一覧!H"&amp;P281))</f>
        <v>20</v>
      </c>
      <c r="F281" s="19">
        <f ca="1">IF($B281="","",INDIRECT("減額一覧!AN"&amp;P281))</f>
        <v>5</v>
      </c>
      <c r="G281" s="20">
        <f ca="1">IF($B281="","",INDIRECT("減額一覧!AO"&amp;P281))</f>
        <v>1100</v>
      </c>
      <c r="H281" s="20">
        <f ca="1">IF($B281="","",INDIRECT("減額一覧!AP"&amp;P281))</f>
        <v>682</v>
      </c>
      <c r="I281" s="32">
        <f ca="1">IF(B281="","",IF(INDIRECT("減額一覧!BN"&amp;P281)=0.08,0.08,0.1))</f>
        <v>0.1</v>
      </c>
      <c r="J281" s="52"/>
      <c r="K281" s="95" t="str">
        <f t="shared" ca="1" si="501"/>
        <v/>
      </c>
      <c r="L281" s="58" t="str">
        <f t="shared" ca="1" si="466"/>
        <v/>
      </c>
      <c r="N281" s="113" t="str">
        <f t="shared" ca="1" si="515"/>
        <v>市内</v>
      </c>
      <c r="O281" s="114">
        <f t="shared" ref="O281" ca="1" si="521">IF(B281="","",IF(INDIRECT("減額一覧!BN"&amp;P281)=0.08,0.08,0.1))</f>
        <v>0.1</v>
      </c>
      <c r="P281" s="38">
        <v>58</v>
      </c>
      <c r="Q281" s="38">
        <f t="shared" ca="1" si="517"/>
        <v>1</v>
      </c>
      <c r="R281" s="38">
        <f t="shared" ca="1" si="517"/>
        <v>1</v>
      </c>
      <c r="S281" s="66" t="str">
        <f t="shared" ca="1" si="468"/>
        <v>259</v>
      </c>
      <c r="T281" s="105" t="str">
        <f t="shared" ca="1" si="469"/>
        <v/>
      </c>
    </row>
    <row r="282" spans="1:20" hidden="1">
      <c r="A282" t="str">
        <f ca="1">IF(B282="","",INDIRECT("減額一覧!B"&amp;$P282))</f>
        <v/>
      </c>
      <c r="B282" s="61" t="str">
        <f t="shared" ref="B282" ca="1" si="522">IF(INDIRECT("減額一覧!BD"&amp;P282)=1,INDIRECT("減額一覧!AQ"&amp;P282),"")</f>
        <v/>
      </c>
      <c r="C282" s="45" t="str">
        <f ca="1">IF(B282="","",INDIRECT("減額一覧!C"&amp;$P282))</f>
        <v/>
      </c>
      <c r="D282" s="79" t="str">
        <f ca="1">IF($B282="","",INDIRECT("減額一覧!G"&amp;$P282))</f>
        <v/>
      </c>
      <c r="E282" s="19" t="str">
        <f ca="1">IF(B282="","",INDIRECT("減額一覧!H"&amp;P282))</f>
        <v/>
      </c>
      <c r="F282" s="19" t="str">
        <f ca="1">IF($B282="","",INDIRECT("減額一覧!AX"&amp;P282))</f>
        <v/>
      </c>
      <c r="G282" s="20" t="str">
        <f ca="1">IF($B282="","",INDIRECT("減額一覧!AY"&amp;P282))</f>
        <v/>
      </c>
      <c r="H282" s="20" t="str">
        <f ca="1">IF($B282="","",INDIRECT("減額一覧!AZ"&amp;P282))</f>
        <v/>
      </c>
      <c r="I282" s="32" t="str">
        <f ca="1">IF(B282="","",IF(INDIRECT("減額一覧!BO"&amp;P282)=0.08,0.08,0.1))</f>
        <v/>
      </c>
      <c r="J282" s="52"/>
      <c r="K282" s="95" t="str">
        <f t="shared" ca="1" si="501"/>
        <v/>
      </c>
      <c r="L282" s="58" t="str">
        <f t="shared" ca="1" si="466"/>
        <v/>
      </c>
      <c r="N282" s="113" t="str">
        <f t="shared" ca="1" si="515"/>
        <v/>
      </c>
      <c r="O282" s="114" t="str">
        <f t="shared" ref="O282" ca="1" si="523">IF(B282="","",IF(INDIRECT("減額一覧!BO"&amp;P282)=0.08,0.08,0.1))</f>
        <v/>
      </c>
      <c r="P282" s="38">
        <v>58</v>
      </c>
      <c r="Q282" s="38" t="str">
        <f t="shared" ca="1" si="517"/>
        <v/>
      </c>
      <c r="R282" s="38" t="str">
        <f t="shared" ca="1" si="517"/>
        <v/>
      </c>
      <c r="S282" s="66" t="str">
        <f t="shared" ca="1" si="468"/>
        <v/>
      </c>
      <c r="T282" s="105" t="str">
        <f t="shared" ca="1" si="469"/>
        <v/>
      </c>
    </row>
    <row r="283" spans="1:20" ht="19.5" hidden="1" thickBot="1">
      <c r="B283" s="64"/>
      <c r="C283" s="41" t="str">
        <f>IF(B283="","",減額一覧!C279)</f>
        <v/>
      </c>
      <c r="D283" s="43"/>
      <c r="E283" s="21"/>
      <c r="F283" s="22" t="s">
        <v>69</v>
      </c>
      <c r="G283" s="23">
        <f t="shared" ref="G283:H283" si="524">SUBTOTAL(9,G279:G282)</f>
        <v>0</v>
      </c>
      <c r="H283" s="23">
        <f t="shared" si="524"/>
        <v>0</v>
      </c>
      <c r="I283" s="30"/>
      <c r="J283" s="53"/>
      <c r="K283" s="96" t="str">
        <f t="shared" si="501"/>
        <v/>
      </c>
      <c r="L283" s="59" t="str">
        <f t="shared" si="466"/>
        <v/>
      </c>
      <c r="N283" s="108" t="str">
        <f t="shared" ref="N283" si="525">IF(AND(G283=0,H283=0),"","小計")</f>
        <v/>
      </c>
      <c r="O283" s="108" t="str">
        <f t="shared" ref="O283" si="526">IF(AND(G283=0,H283=0),"","小計")</f>
        <v/>
      </c>
      <c r="P283" s="38"/>
      <c r="Q283" s="38"/>
      <c r="R283" s="38"/>
      <c r="S283" s="66" t="str">
        <f t="shared" si="468"/>
        <v/>
      </c>
      <c r="T283" s="105" t="str">
        <f t="shared" si="469"/>
        <v/>
      </c>
    </row>
    <row r="284" spans="1:20" ht="56.25" hidden="1">
      <c r="A284">
        <f ca="1">IF(B284="","",INDIRECT("減額一覧!B"&amp;$P284))</f>
        <v>288</v>
      </c>
      <c r="B284" s="61">
        <f t="shared" ref="B284" ca="1" si="527">IF(INDIRECT("減額一覧!BA"&amp;P284)=1,INDIRECT("減額一覧!M"&amp;P284),"")</f>
        <v>205</v>
      </c>
      <c r="C284" s="36">
        <f ca="1">IF(B284="","",INDIRECT("減額一覧!C"&amp;$P284))</f>
        <v>112216000</v>
      </c>
      <c r="D284" s="78" t="str">
        <f ca="1">IF($B284="","",INDIRECT("減額一覧!G"&amp;$P284))</f>
        <v>玉川化成工業㈱　代表取締役　玉川　孝明</v>
      </c>
      <c r="E284" s="19">
        <f ca="1">IF(B284="","",INDIRECT("減額一覧!H"&amp;P284))</f>
        <v>20</v>
      </c>
      <c r="F284" s="19">
        <f ca="1">IF($B284="","",INDIRECT("減額一覧!T"&amp;P284))</f>
        <v>9</v>
      </c>
      <c r="G284" s="20">
        <f ca="1">IF($B284="","",INDIRECT("減額一覧!U"&amp;P284))</f>
        <v>2128</v>
      </c>
      <c r="H284" s="20">
        <f ca="1">IF($B284="","",INDIRECT("減額一覧!V"&amp;P284))</f>
        <v>1228</v>
      </c>
      <c r="I284" s="32">
        <f ca="1">IF(B284="","",IF(INDIRECT("減額一覧!BL"&amp;P284)=0.08,0.08,0.1))</f>
        <v>0.1</v>
      </c>
      <c r="J284" s="51" t="s">
        <v>483</v>
      </c>
      <c r="K284" s="94" t="str">
        <f t="shared" ca="1" si="501"/>
        <v/>
      </c>
      <c r="L284" s="56" t="str">
        <f t="shared" ca="1" si="466"/>
        <v/>
      </c>
      <c r="N284" s="113" t="str">
        <f t="shared" ref="N284:N287" ca="1" si="528">IF(A284="","",IF(A284&gt;3000,"月ヶ瀬",IF(A284&gt;=2000,"都祁","市内")))</f>
        <v>市内</v>
      </c>
      <c r="O284" s="114">
        <f t="shared" ref="O284" ca="1" si="529">IF(B284="","",IF(INDIRECT("減額一覧!BL"&amp;P284)=0.08,0.08,0.1))</f>
        <v>0.1</v>
      </c>
      <c r="P284" s="38">
        <v>59</v>
      </c>
      <c r="Q284" s="38">
        <f t="shared" ref="Q284:R287" ca="1" si="530">IF(G284="","",IF(G284&gt;0,1,""))</f>
        <v>1</v>
      </c>
      <c r="R284" s="38">
        <f t="shared" ca="1" si="530"/>
        <v>1</v>
      </c>
      <c r="S284" s="66" t="str">
        <f t="shared" ca="1" si="468"/>
        <v>112</v>
      </c>
      <c r="T284" s="105" t="str">
        <f t="shared" ca="1" si="469"/>
        <v/>
      </c>
    </row>
    <row r="285" spans="1:20" ht="56.25" hidden="1">
      <c r="A285">
        <f ca="1">IF(B285="","",INDIRECT("減額一覧!B"&amp;$P285))</f>
        <v>288</v>
      </c>
      <c r="B285" s="61">
        <f t="shared" ref="B285" ca="1" si="531">IF(INDIRECT("減額一覧!BB"&amp;P285)=1,INDIRECT("減額一覧!W"&amp;P285),"")</f>
        <v>206</v>
      </c>
      <c r="C285" s="44">
        <f ca="1">IF(B285="","",INDIRECT("減額一覧!C"&amp;$P285))</f>
        <v>112216000</v>
      </c>
      <c r="D285" s="79" t="str">
        <f ca="1">IF($B285="","",INDIRECT("減額一覧!G"&amp;$P285))</f>
        <v>玉川化成工業㈱　代表取締役　玉川　孝明</v>
      </c>
      <c r="E285" s="19">
        <f ca="1">IF(B285="","",INDIRECT("減額一覧!H"&amp;P285))</f>
        <v>20</v>
      </c>
      <c r="F285" s="19">
        <f ca="1">IF($B285="","",INDIRECT("減額一覧!AD"&amp;P285))</f>
        <v>9</v>
      </c>
      <c r="G285" s="20">
        <f ca="1">IF($B285="","",INDIRECT("減額一覧!AE"&amp;P285))</f>
        <v>2128</v>
      </c>
      <c r="H285" s="20">
        <f ca="1">IF($B285="","",INDIRECT("減額一覧!AF"&amp;P285))</f>
        <v>1228</v>
      </c>
      <c r="I285" s="32">
        <f ca="1">IF(B285="","",IF(INDIRECT("減額一覧!BM"&amp;P285)=0.08,0.08,0.1))</f>
        <v>0.1</v>
      </c>
      <c r="J285" s="52"/>
      <c r="K285" s="95" t="str">
        <f t="shared" ca="1" si="501"/>
        <v/>
      </c>
      <c r="L285" s="58" t="str">
        <f t="shared" ca="1" si="466"/>
        <v/>
      </c>
      <c r="N285" s="113" t="str">
        <f t="shared" ca="1" si="528"/>
        <v>市内</v>
      </c>
      <c r="O285" s="114">
        <f t="shared" ref="O285" ca="1" si="532">IF(B285="","",IF(INDIRECT("減額一覧!BM"&amp;P285)=0.08,0.08,0.1))</f>
        <v>0.1</v>
      </c>
      <c r="P285" s="38">
        <v>59</v>
      </c>
      <c r="Q285" s="38">
        <f t="shared" ca="1" si="530"/>
        <v>1</v>
      </c>
      <c r="R285" s="38">
        <f t="shared" ca="1" si="530"/>
        <v>1</v>
      </c>
      <c r="S285" s="66" t="str">
        <f t="shared" ca="1" si="468"/>
        <v>112</v>
      </c>
      <c r="T285" s="105" t="str">
        <f t="shared" ca="1" si="469"/>
        <v/>
      </c>
    </row>
    <row r="286" spans="1:20" ht="56.25" hidden="1">
      <c r="A286">
        <f ca="1">IF(B286="","",INDIRECT("減額一覧!B"&amp;$P286))</f>
        <v>288</v>
      </c>
      <c r="B286" s="61">
        <f t="shared" ref="B286" ca="1" si="533">IF(INDIRECT("減額一覧!BC"&amp;P286)=1,INDIRECT("減額一覧!AG"&amp;P286),"")</f>
        <v>207</v>
      </c>
      <c r="C286" s="36">
        <f ca="1">IF(B286="","",INDIRECT("減額一覧!C"&amp;$P286))</f>
        <v>112216000</v>
      </c>
      <c r="D286" s="80" t="str">
        <f ca="1">IF($B286="","",INDIRECT("減額一覧!G"&amp;$P286))</f>
        <v>玉川化成工業㈱　代表取締役　玉川　孝明</v>
      </c>
      <c r="E286" s="19">
        <f ca="1">IF(B286="","",INDIRECT("減額一覧!H"&amp;P286))</f>
        <v>20</v>
      </c>
      <c r="F286" s="19">
        <f ca="1">IF($B286="","",INDIRECT("減額一覧!AN"&amp;P286))</f>
        <v>33</v>
      </c>
      <c r="G286" s="20">
        <f ca="1">IF($B286="","",INDIRECT("減額一覧!AO"&amp;P286))</f>
        <v>7804</v>
      </c>
      <c r="H286" s="20">
        <f ca="1">IF($B286="","",INDIRECT("減額一覧!AP"&amp;P286))</f>
        <v>4501</v>
      </c>
      <c r="I286" s="32">
        <f ca="1">IF(B286="","",IF(INDIRECT("減額一覧!BN"&amp;P286)=0.08,0.08,0.1))</f>
        <v>0.1</v>
      </c>
      <c r="J286" s="52"/>
      <c r="K286" s="95" t="str">
        <f t="shared" ca="1" si="501"/>
        <v/>
      </c>
      <c r="L286" s="58" t="str">
        <f t="shared" ca="1" si="466"/>
        <v/>
      </c>
      <c r="N286" s="113" t="str">
        <f t="shared" ca="1" si="528"/>
        <v>市内</v>
      </c>
      <c r="O286" s="114">
        <f t="shared" ref="O286" ca="1" si="534">IF(B286="","",IF(INDIRECT("減額一覧!BN"&amp;P286)=0.08,0.08,0.1))</f>
        <v>0.1</v>
      </c>
      <c r="P286" s="38">
        <v>59</v>
      </c>
      <c r="Q286" s="38">
        <f t="shared" ca="1" si="530"/>
        <v>1</v>
      </c>
      <c r="R286" s="38">
        <f t="shared" ca="1" si="530"/>
        <v>1</v>
      </c>
      <c r="S286" s="66" t="str">
        <f t="shared" ca="1" si="468"/>
        <v>112</v>
      </c>
      <c r="T286" s="105" t="str">
        <f t="shared" ca="1" si="469"/>
        <v/>
      </c>
    </row>
    <row r="287" spans="1:20" ht="56.25" hidden="1">
      <c r="A287">
        <f ca="1">IF(B287="","",INDIRECT("減額一覧!B"&amp;$P287))</f>
        <v>288</v>
      </c>
      <c r="B287" s="61">
        <f t="shared" ref="B287" ca="1" si="535">IF(INDIRECT("減額一覧!BD"&amp;P287)=1,INDIRECT("減額一覧!AQ"&amp;P287),"")</f>
        <v>208</v>
      </c>
      <c r="C287" s="45">
        <f ca="1">IF(B287="","",INDIRECT("減額一覧!C"&amp;$P287))</f>
        <v>112216000</v>
      </c>
      <c r="D287" s="79" t="str">
        <f ca="1">IF($B287="","",INDIRECT("減額一覧!G"&amp;$P287))</f>
        <v>玉川化成工業㈱　代表取締役　玉川　孝明</v>
      </c>
      <c r="E287" s="19">
        <f ca="1">IF(B287="","",INDIRECT("減額一覧!H"&amp;P287))</f>
        <v>20</v>
      </c>
      <c r="F287" s="19">
        <f ca="1">IF($B287="","",INDIRECT("減額一覧!AX"&amp;P287))</f>
        <v>33</v>
      </c>
      <c r="G287" s="20">
        <f ca="1">IF($B287="","",INDIRECT("減額一覧!AY"&amp;P287))</f>
        <v>7804</v>
      </c>
      <c r="H287" s="20">
        <f ca="1">IF($B287="","",INDIRECT("減額一覧!AZ"&amp;P287))</f>
        <v>4501</v>
      </c>
      <c r="I287" s="32">
        <f ca="1">IF(B287="","",IF(INDIRECT("減額一覧!BO"&amp;P287)=0.08,0.08,0.1))</f>
        <v>0.1</v>
      </c>
      <c r="J287" s="52"/>
      <c r="K287" s="95" t="str">
        <f t="shared" ca="1" si="501"/>
        <v/>
      </c>
      <c r="L287" s="58" t="str">
        <f t="shared" ca="1" si="466"/>
        <v/>
      </c>
      <c r="N287" s="113" t="str">
        <f t="shared" ca="1" si="528"/>
        <v>市内</v>
      </c>
      <c r="O287" s="114">
        <f t="shared" ref="O287" ca="1" si="536">IF(B287="","",IF(INDIRECT("減額一覧!BO"&amp;P287)=0.08,0.08,0.1))</f>
        <v>0.1</v>
      </c>
      <c r="P287" s="38">
        <v>59</v>
      </c>
      <c r="Q287" s="38">
        <f t="shared" ca="1" si="530"/>
        <v>1</v>
      </c>
      <c r="R287" s="38">
        <f t="shared" ca="1" si="530"/>
        <v>1</v>
      </c>
      <c r="S287" s="66" t="str">
        <f t="shared" ca="1" si="468"/>
        <v>112</v>
      </c>
      <c r="T287" s="105" t="str">
        <f t="shared" ca="1" si="469"/>
        <v/>
      </c>
    </row>
    <row r="288" spans="1:20" ht="19.5" hidden="1" thickBot="1">
      <c r="B288" s="64"/>
      <c r="C288" s="41" t="str">
        <f>IF(B288="","",減額一覧!C284)</f>
        <v/>
      </c>
      <c r="D288" s="43"/>
      <c r="E288" s="21"/>
      <c r="F288" s="22" t="s">
        <v>69</v>
      </c>
      <c r="G288" s="23">
        <f t="shared" ref="G288:H288" si="537">SUBTOTAL(9,G284:G287)</f>
        <v>0</v>
      </c>
      <c r="H288" s="23">
        <f t="shared" si="537"/>
        <v>0</v>
      </c>
      <c r="I288" s="30"/>
      <c r="J288" s="53"/>
      <c r="K288" s="96" t="str">
        <f t="shared" si="501"/>
        <v/>
      </c>
      <c r="L288" s="59" t="str">
        <f t="shared" si="466"/>
        <v/>
      </c>
      <c r="N288" s="108" t="str">
        <f t="shared" ref="N288" si="538">IF(AND(G288=0,H288=0),"","小計")</f>
        <v/>
      </c>
      <c r="O288" s="108" t="str">
        <f t="shared" ref="O288" si="539">IF(AND(G288=0,H288=0),"","小計")</f>
        <v/>
      </c>
      <c r="P288" s="38"/>
      <c r="Q288" s="38"/>
      <c r="R288" s="38"/>
      <c r="S288" s="66" t="str">
        <f t="shared" si="468"/>
        <v/>
      </c>
      <c r="T288" s="105" t="str">
        <f t="shared" si="469"/>
        <v/>
      </c>
    </row>
    <row r="289" spans="1:20" hidden="1">
      <c r="A289">
        <f ca="1">IF(B289="","",INDIRECT("減額一覧!B"&amp;$P289))</f>
        <v>291</v>
      </c>
      <c r="B289" s="61">
        <f t="shared" ref="B289" ca="1" si="540">IF(INDIRECT("減額一覧!BA"&amp;P289)=1,INDIRECT("減額一覧!M"&amp;P289),"")</f>
        <v>207</v>
      </c>
      <c r="C289" s="36">
        <f ca="1">IF(B289="","",INDIRECT("減額一覧!C"&amp;$P289))</f>
        <v>560087000</v>
      </c>
      <c r="D289" s="78" t="str">
        <f ca="1">IF($B289="","",INDIRECT("減額一覧!G"&amp;$P289))</f>
        <v>堀江　健太郎</v>
      </c>
      <c r="E289" s="19">
        <f ca="1">IF(B289="","",INDIRECT("減額一覧!H"&amp;P289))</f>
        <v>13</v>
      </c>
      <c r="F289" s="19">
        <f ca="1">IF($B289="","",INDIRECT("減額一覧!T"&amp;P289))</f>
        <v>31</v>
      </c>
      <c r="G289" s="20">
        <f ca="1">IF($B289="","",INDIRECT("減額一覧!U"&amp;P289))</f>
        <v>6474</v>
      </c>
      <c r="H289" s="20">
        <f ca="1">IF($B289="","",INDIRECT("減額一覧!V"&amp;P289))</f>
        <v>4228</v>
      </c>
      <c r="I289" s="32">
        <f ca="1">IF(B289="","",IF(INDIRECT("減額一覧!BL"&amp;P289)=0.08,0.08,0.1))</f>
        <v>0.1</v>
      </c>
      <c r="J289" s="51" t="s">
        <v>526</v>
      </c>
      <c r="K289" s="94" t="str">
        <f t="shared" ca="1" si="501"/>
        <v/>
      </c>
      <c r="L289" s="56" t="str">
        <f t="shared" ca="1" si="466"/>
        <v/>
      </c>
      <c r="N289" s="113" t="str">
        <f t="shared" ref="N289:N292" ca="1" si="541">IF(A289="","",IF(A289&gt;3000,"月ヶ瀬",IF(A289&gt;=2000,"都祁","市内")))</f>
        <v>市内</v>
      </c>
      <c r="O289" s="114">
        <f t="shared" ref="O289" ca="1" si="542">IF(B289="","",IF(INDIRECT("減額一覧!BL"&amp;P289)=0.08,0.08,0.1))</f>
        <v>0.1</v>
      </c>
      <c r="P289" s="38">
        <v>60</v>
      </c>
      <c r="Q289" s="38">
        <f t="shared" ref="Q289:R292" ca="1" si="543">IF(G289="","",IF(G289&gt;0,1,""))</f>
        <v>1</v>
      </c>
      <c r="R289" s="38">
        <f t="shared" ca="1" si="543"/>
        <v>1</v>
      </c>
      <c r="S289" s="66" t="str">
        <f t="shared" ca="1" si="468"/>
        <v>560</v>
      </c>
      <c r="T289" s="105" t="str">
        <f t="shared" ca="1" si="469"/>
        <v/>
      </c>
    </row>
    <row r="290" spans="1:20" hidden="1">
      <c r="A290">
        <f ca="1">IF(B290="","",INDIRECT("減額一覧!B"&amp;$P290))</f>
        <v>291</v>
      </c>
      <c r="B290" s="61">
        <f t="shared" ref="B290" ca="1" si="544">IF(INDIRECT("減額一覧!BB"&amp;P290)=1,INDIRECT("減額一覧!W"&amp;P290),"")</f>
        <v>208</v>
      </c>
      <c r="C290" s="44">
        <f ca="1">IF(B290="","",INDIRECT("減額一覧!C"&amp;$P290))</f>
        <v>560087000</v>
      </c>
      <c r="D290" s="79" t="str">
        <f ca="1">IF($B290="","",INDIRECT("減額一覧!G"&amp;$P290))</f>
        <v>堀江　健太郎</v>
      </c>
      <c r="E290" s="19">
        <f ca="1">IF(B290="","",INDIRECT("減額一覧!H"&amp;P290))</f>
        <v>13</v>
      </c>
      <c r="F290" s="19">
        <f ca="1">IF($B290="","",INDIRECT("減額一覧!AD"&amp;P290))</f>
        <v>31</v>
      </c>
      <c r="G290" s="20">
        <f ca="1">IF($B290="","",INDIRECT("減額一覧!AE"&amp;P290))</f>
        <v>6474</v>
      </c>
      <c r="H290" s="20">
        <f ca="1">IF($B290="","",INDIRECT("減額一覧!AF"&amp;P290))</f>
        <v>4228</v>
      </c>
      <c r="I290" s="32">
        <f ca="1">IF(B290="","",IF(INDIRECT("減額一覧!BM"&amp;P290)=0.08,0.08,0.1))</f>
        <v>0.1</v>
      </c>
      <c r="J290" s="52"/>
      <c r="K290" s="95" t="str">
        <f t="shared" ca="1" si="501"/>
        <v/>
      </c>
      <c r="L290" s="58" t="str">
        <f t="shared" ca="1" si="466"/>
        <v/>
      </c>
      <c r="N290" s="113" t="str">
        <f t="shared" ca="1" si="541"/>
        <v>市内</v>
      </c>
      <c r="O290" s="114">
        <f t="shared" ref="O290" ca="1" si="545">IF(B290="","",IF(INDIRECT("減額一覧!BM"&amp;P290)=0.08,0.08,0.1))</f>
        <v>0.1</v>
      </c>
      <c r="P290" s="38">
        <v>60</v>
      </c>
      <c r="Q290" s="38">
        <f t="shared" ca="1" si="543"/>
        <v>1</v>
      </c>
      <c r="R290" s="38">
        <f t="shared" ca="1" si="543"/>
        <v>1</v>
      </c>
      <c r="S290" s="66" t="str">
        <f t="shared" ca="1" si="468"/>
        <v>560</v>
      </c>
      <c r="T290" s="105" t="str">
        <f t="shared" ca="1" si="469"/>
        <v/>
      </c>
    </row>
    <row r="291" spans="1:20" hidden="1">
      <c r="A291" t="str">
        <f ca="1">IF(B291="","",INDIRECT("減額一覧!B"&amp;$P291))</f>
        <v/>
      </c>
      <c r="B291" s="61" t="str">
        <f t="shared" ref="B291" ca="1" si="546">IF(INDIRECT("減額一覧!BC"&amp;P291)=1,INDIRECT("減額一覧!AG"&amp;P291),"")</f>
        <v/>
      </c>
      <c r="C291" s="36" t="str">
        <f ca="1">IF(B291="","",INDIRECT("減額一覧!C"&amp;$P291))</f>
        <v/>
      </c>
      <c r="D291" s="80" t="str">
        <f ca="1">IF($B291="","",INDIRECT("減額一覧!G"&amp;$P291))</f>
        <v/>
      </c>
      <c r="E291" s="19" t="str">
        <f ca="1">IF(B291="","",INDIRECT("減額一覧!H"&amp;P291))</f>
        <v/>
      </c>
      <c r="F291" s="19" t="str">
        <f ca="1">IF($B291="","",INDIRECT("減額一覧!AN"&amp;P291))</f>
        <v/>
      </c>
      <c r="G291" s="20" t="str">
        <f ca="1">IF($B291="","",INDIRECT("減額一覧!AO"&amp;P291))</f>
        <v/>
      </c>
      <c r="H291" s="20" t="str">
        <f ca="1">IF($B291="","",INDIRECT("減額一覧!AP"&amp;P291))</f>
        <v/>
      </c>
      <c r="I291" s="32" t="str">
        <f ca="1">IF(B291="","",IF(INDIRECT("減額一覧!BN"&amp;P291)=0.08,0.08,0.1))</f>
        <v/>
      </c>
      <c r="J291" s="52"/>
      <c r="K291" s="95" t="str">
        <f t="shared" ca="1" si="501"/>
        <v/>
      </c>
      <c r="L291" s="58" t="str">
        <f t="shared" ca="1" si="466"/>
        <v/>
      </c>
      <c r="N291" s="113" t="str">
        <f t="shared" ca="1" si="541"/>
        <v/>
      </c>
      <c r="O291" s="114" t="str">
        <f t="shared" ref="O291" ca="1" si="547">IF(B291="","",IF(INDIRECT("減額一覧!BN"&amp;P291)=0.08,0.08,0.1))</f>
        <v/>
      </c>
      <c r="P291" s="38">
        <v>60</v>
      </c>
      <c r="Q291" s="38" t="str">
        <f t="shared" ca="1" si="543"/>
        <v/>
      </c>
      <c r="R291" s="38" t="str">
        <f t="shared" ca="1" si="543"/>
        <v/>
      </c>
      <c r="S291" s="66" t="str">
        <f t="shared" ca="1" si="468"/>
        <v/>
      </c>
      <c r="T291" s="105" t="str">
        <f t="shared" ca="1" si="469"/>
        <v/>
      </c>
    </row>
    <row r="292" spans="1:20" hidden="1">
      <c r="A292" t="str">
        <f ca="1">IF(B292="","",INDIRECT("減額一覧!B"&amp;$P292))</f>
        <v/>
      </c>
      <c r="B292" s="61" t="str">
        <f t="shared" ref="B292" ca="1" si="548">IF(INDIRECT("減額一覧!BD"&amp;P292)=1,INDIRECT("減額一覧!AQ"&amp;P292),"")</f>
        <v/>
      </c>
      <c r="C292" s="45" t="str">
        <f ca="1">IF(B292="","",INDIRECT("減額一覧!C"&amp;$P292))</f>
        <v/>
      </c>
      <c r="D292" s="79" t="str">
        <f ca="1">IF($B292="","",INDIRECT("減額一覧!G"&amp;$P292))</f>
        <v/>
      </c>
      <c r="E292" s="19" t="str">
        <f ca="1">IF(B292="","",INDIRECT("減額一覧!H"&amp;P292))</f>
        <v/>
      </c>
      <c r="F292" s="19" t="str">
        <f ca="1">IF($B292="","",INDIRECT("減額一覧!AX"&amp;P292))</f>
        <v/>
      </c>
      <c r="G292" s="20" t="str">
        <f ca="1">IF($B292="","",INDIRECT("減額一覧!AY"&amp;P292))</f>
        <v/>
      </c>
      <c r="H292" s="20" t="str">
        <f ca="1">IF($B292="","",INDIRECT("減額一覧!AZ"&amp;P292))</f>
        <v/>
      </c>
      <c r="I292" s="32" t="str">
        <f ca="1">IF(B292="","",IF(INDIRECT("減額一覧!BO"&amp;P292)=0.08,0.08,0.1))</f>
        <v/>
      </c>
      <c r="J292" s="52"/>
      <c r="K292" s="95" t="str">
        <f t="shared" ca="1" si="501"/>
        <v/>
      </c>
      <c r="L292" s="58" t="str">
        <f t="shared" ca="1" si="466"/>
        <v/>
      </c>
      <c r="N292" s="113" t="str">
        <f t="shared" ca="1" si="541"/>
        <v/>
      </c>
      <c r="O292" s="114" t="str">
        <f t="shared" ref="O292" ca="1" si="549">IF(B292="","",IF(INDIRECT("減額一覧!BO"&amp;P292)=0.08,0.08,0.1))</f>
        <v/>
      </c>
      <c r="P292" s="38">
        <v>60</v>
      </c>
      <c r="Q292" s="38" t="str">
        <f t="shared" ca="1" si="543"/>
        <v/>
      </c>
      <c r="R292" s="38" t="str">
        <f t="shared" ca="1" si="543"/>
        <v/>
      </c>
      <c r="S292" s="66" t="str">
        <f t="shared" ca="1" si="468"/>
        <v/>
      </c>
      <c r="T292" s="105" t="str">
        <f t="shared" ca="1" si="469"/>
        <v/>
      </c>
    </row>
    <row r="293" spans="1:20" ht="19.5" hidden="1" thickBot="1">
      <c r="B293" s="64"/>
      <c r="C293" s="41" t="str">
        <f>IF(B293="","",減額一覧!C289)</f>
        <v/>
      </c>
      <c r="D293" s="43"/>
      <c r="E293" s="21"/>
      <c r="F293" s="22" t="s">
        <v>69</v>
      </c>
      <c r="G293" s="23">
        <f t="shared" ref="G293:H293" si="550">SUBTOTAL(9,G289:G292)</f>
        <v>0</v>
      </c>
      <c r="H293" s="23">
        <f t="shared" si="550"/>
        <v>0</v>
      </c>
      <c r="I293" s="30"/>
      <c r="J293" s="53"/>
      <c r="K293" s="96" t="str">
        <f t="shared" si="501"/>
        <v/>
      </c>
      <c r="L293" s="59" t="str">
        <f t="shared" si="466"/>
        <v/>
      </c>
      <c r="N293" s="108" t="str">
        <f t="shared" ref="N293" si="551">IF(AND(G293=0,H293=0),"","小計")</f>
        <v/>
      </c>
      <c r="O293" s="108" t="str">
        <f t="shared" ref="O293" si="552">IF(AND(G293=0,H293=0),"","小計")</f>
        <v/>
      </c>
      <c r="P293" s="38"/>
      <c r="Q293" s="38"/>
      <c r="R293" s="38"/>
      <c r="S293" s="66" t="str">
        <f t="shared" si="468"/>
        <v/>
      </c>
      <c r="T293" s="105" t="str">
        <f t="shared" si="469"/>
        <v/>
      </c>
    </row>
    <row r="294" spans="1:20" hidden="1">
      <c r="A294">
        <f ca="1">IF(B294="","",INDIRECT("減額一覧!B"&amp;$P294))</f>
        <v>292</v>
      </c>
      <c r="B294" s="61">
        <f t="shared" ref="B294" ca="1" si="553">IF(INDIRECT("減額一覧!BA"&amp;P294)=1,INDIRECT("減額一覧!M"&amp;P294),"")</f>
        <v>207</v>
      </c>
      <c r="C294" s="36">
        <f ca="1">IF(B294="","",INDIRECT("減額一覧!C"&amp;$P294))</f>
        <v>562129000</v>
      </c>
      <c r="D294" s="78" t="str">
        <f ca="1">IF($B294="","",INDIRECT("減額一覧!G"&amp;$P294))</f>
        <v>上久保　嘉光</v>
      </c>
      <c r="E294" s="19">
        <f ca="1">IF(B294="","",INDIRECT("減額一覧!H"&amp;P294))</f>
        <v>20</v>
      </c>
      <c r="F294" s="19">
        <f ca="1">IF($B294="","",INDIRECT("減額一覧!T"&amp;P294))</f>
        <v>12</v>
      </c>
      <c r="G294" s="20">
        <f ca="1">IF($B294="","",INDIRECT("減額一覧!U"&amp;P294))</f>
        <v>2640</v>
      </c>
      <c r="H294" s="20">
        <f ca="1">IF($B294="","",INDIRECT("減額一覧!V"&amp;P294))</f>
        <v>1637</v>
      </c>
      <c r="I294" s="32">
        <f ca="1">IF(B294="","",IF(INDIRECT("減額一覧!BL"&amp;P294)=0.08,0.08,0.1))</f>
        <v>0.1</v>
      </c>
      <c r="J294" s="51" t="s">
        <v>484</v>
      </c>
      <c r="K294" s="94" t="str">
        <f t="shared" ca="1" si="501"/>
        <v/>
      </c>
      <c r="L294" s="56" t="str">
        <f t="shared" ca="1" si="466"/>
        <v/>
      </c>
      <c r="N294" s="113" t="str">
        <f t="shared" ref="N294:N297" ca="1" si="554">IF(A294="","",IF(A294&gt;3000,"月ヶ瀬",IF(A294&gt;=2000,"都祁","市内")))</f>
        <v>市内</v>
      </c>
      <c r="O294" s="114">
        <f t="shared" ref="O294" ca="1" si="555">IF(B294="","",IF(INDIRECT("減額一覧!BL"&amp;P294)=0.08,0.08,0.1))</f>
        <v>0.1</v>
      </c>
      <c r="P294" s="38">
        <v>61</v>
      </c>
      <c r="Q294" s="38">
        <f t="shared" ref="Q294:R297" ca="1" si="556">IF(G294="","",IF(G294&gt;0,1,""))</f>
        <v>1</v>
      </c>
      <c r="R294" s="38">
        <f t="shared" ca="1" si="556"/>
        <v>1</v>
      </c>
      <c r="S294" s="66" t="str">
        <f t="shared" ca="1" si="468"/>
        <v>562</v>
      </c>
      <c r="T294" s="105" t="str">
        <f t="shared" ca="1" si="469"/>
        <v/>
      </c>
    </row>
    <row r="295" spans="1:20" hidden="1">
      <c r="A295">
        <f ca="1">IF(B295="","",INDIRECT("減額一覧!B"&amp;$P295))</f>
        <v>292</v>
      </c>
      <c r="B295" s="61">
        <f t="shared" ref="B295" ca="1" si="557">IF(INDIRECT("減額一覧!BB"&amp;P295)=1,INDIRECT("減額一覧!W"&amp;P295),"")</f>
        <v>208</v>
      </c>
      <c r="C295" s="44">
        <f ca="1">IF(B295="","",INDIRECT("減額一覧!C"&amp;$P295))</f>
        <v>562129000</v>
      </c>
      <c r="D295" s="79" t="str">
        <f ca="1">IF($B295="","",INDIRECT("減額一覧!G"&amp;$P295))</f>
        <v>上久保　嘉光</v>
      </c>
      <c r="E295" s="19">
        <f ca="1">IF(B295="","",INDIRECT("減額一覧!H"&amp;P295))</f>
        <v>20</v>
      </c>
      <c r="F295" s="19">
        <f ca="1">IF($B295="","",INDIRECT("減額一覧!AD"&amp;P295))</f>
        <v>12</v>
      </c>
      <c r="G295" s="20">
        <f ca="1">IF($B295="","",INDIRECT("減額一覧!AE"&amp;P295))</f>
        <v>2640</v>
      </c>
      <c r="H295" s="20">
        <f ca="1">IF($B295="","",INDIRECT("減額一覧!AF"&amp;P295))</f>
        <v>1637</v>
      </c>
      <c r="I295" s="32">
        <f ca="1">IF(B295="","",IF(INDIRECT("減額一覧!BM"&amp;P295)=0.08,0.08,0.1))</f>
        <v>0.1</v>
      </c>
      <c r="J295" s="52"/>
      <c r="K295" s="95" t="str">
        <f t="shared" ca="1" si="501"/>
        <v/>
      </c>
      <c r="L295" s="58" t="str">
        <f t="shared" ca="1" si="466"/>
        <v/>
      </c>
      <c r="N295" s="113" t="str">
        <f t="shared" ca="1" si="554"/>
        <v>市内</v>
      </c>
      <c r="O295" s="114">
        <f t="shared" ref="O295" ca="1" si="558">IF(B295="","",IF(INDIRECT("減額一覧!BM"&amp;P295)=0.08,0.08,0.1))</f>
        <v>0.1</v>
      </c>
      <c r="P295" s="38">
        <v>61</v>
      </c>
      <c r="Q295" s="38">
        <f t="shared" ca="1" si="556"/>
        <v>1</v>
      </c>
      <c r="R295" s="38">
        <f t="shared" ca="1" si="556"/>
        <v>1</v>
      </c>
      <c r="S295" s="66" t="str">
        <f t="shared" ca="1" si="468"/>
        <v>562</v>
      </c>
      <c r="T295" s="105" t="str">
        <f t="shared" ca="1" si="469"/>
        <v/>
      </c>
    </row>
    <row r="296" spans="1:20" hidden="1">
      <c r="A296" t="str">
        <f ca="1">IF(B296="","",INDIRECT("減額一覧!B"&amp;$P296))</f>
        <v/>
      </c>
      <c r="B296" s="61" t="str">
        <f t="shared" ref="B296" ca="1" si="559">IF(INDIRECT("減額一覧!BC"&amp;P296)=1,INDIRECT("減額一覧!AG"&amp;P296),"")</f>
        <v/>
      </c>
      <c r="C296" s="36" t="str">
        <f ca="1">IF(B296="","",INDIRECT("減額一覧!C"&amp;$P296))</f>
        <v/>
      </c>
      <c r="D296" s="80" t="str">
        <f ca="1">IF($B296="","",INDIRECT("減額一覧!G"&amp;$P296))</f>
        <v/>
      </c>
      <c r="E296" s="19" t="str">
        <f ca="1">IF(B296="","",INDIRECT("減額一覧!H"&amp;P296))</f>
        <v/>
      </c>
      <c r="F296" s="19" t="str">
        <f ca="1">IF($B296="","",INDIRECT("減額一覧!AN"&amp;P296))</f>
        <v/>
      </c>
      <c r="G296" s="20" t="str">
        <f ca="1">IF($B296="","",INDIRECT("減額一覧!AO"&amp;P296))</f>
        <v/>
      </c>
      <c r="H296" s="20" t="str">
        <f ca="1">IF($B296="","",INDIRECT("減額一覧!AP"&amp;P296))</f>
        <v/>
      </c>
      <c r="I296" s="32" t="str">
        <f ca="1">IF(B296="","",IF(INDIRECT("減額一覧!BN"&amp;P296)=0.08,0.08,0.1))</f>
        <v/>
      </c>
      <c r="J296" s="52"/>
      <c r="K296" s="95" t="str">
        <f t="shared" ca="1" si="501"/>
        <v/>
      </c>
      <c r="L296" s="58" t="str">
        <f t="shared" ca="1" si="466"/>
        <v/>
      </c>
      <c r="N296" s="113" t="str">
        <f t="shared" ca="1" si="554"/>
        <v/>
      </c>
      <c r="O296" s="114" t="str">
        <f t="shared" ref="O296" ca="1" si="560">IF(B296="","",IF(INDIRECT("減額一覧!BN"&amp;P296)=0.08,0.08,0.1))</f>
        <v/>
      </c>
      <c r="P296" s="38">
        <v>61</v>
      </c>
      <c r="Q296" s="38" t="str">
        <f t="shared" ca="1" si="556"/>
        <v/>
      </c>
      <c r="R296" s="38" t="str">
        <f t="shared" ca="1" si="556"/>
        <v/>
      </c>
      <c r="S296" s="66" t="str">
        <f t="shared" ca="1" si="468"/>
        <v/>
      </c>
      <c r="T296" s="105" t="str">
        <f t="shared" ca="1" si="469"/>
        <v/>
      </c>
    </row>
    <row r="297" spans="1:20" hidden="1">
      <c r="A297" t="str">
        <f ca="1">IF(B297="","",INDIRECT("減額一覧!B"&amp;$P297))</f>
        <v/>
      </c>
      <c r="B297" s="61" t="str">
        <f t="shared" ref="B297" ca="1" si="561">IF(INDIRECT("減額一覧!BD"&amp;P297)=1,INDIRECT("減額一覧!AQ"&amp;P297),"")</f>
        <v/>
      </c>
      <c r="C297" s="45" t="str">
        <f ca="1">IF(B297="","",INDIRECT("減額一覧!C"&amp;$P297))</f>
        <v/>
      </c>
      <c r="D297" s="79" t="str">
        <f ca="1">IF($B297="","",INDIRECT("減額一覧!G"&amp;$P297))</f>
        <v/>
      </c>
      <c r="E297" s="19" t="str">
        <f ca="1">IF(B297="","",INDIRECT("減額一覧!H"&amp;P297))</f>
        <v/>
      </c>
      <c r="F297" s="19" t="str">
        <f ca="1">IF($B297="","",INDIRECT("減額一覧!AX"&amp;P297))</f>
        <v/>
      </c>
      <c r="G297" s="20" t="str">
        <f ca="1">IF($B297="","",INDIRECT("減額一覧!AY"&amp;P297))</f>
        <v/>
      </c>
      <c r="H297" s="20" t="str">
        <f ca="1">IF($B297="","",INDIRECT("減額一覧!AZ"&amp;P297))</f>
        <v/>
      </c>
      <c r="I297" s="32" t="str">
        <f ca="1">IF(B297="","",IF(INDIRECT("減額一覧!BO"&amp;P297)=0.08,0.08,0.1))</f>
        <v/>
      </c>
      <c r="J297" s="52"/>
      <c r="K297" s="95" t="str">
        <f t="shared" ca="1" si="501"/>
        <v/>
      </c>
      <c r="L297" s="58" t="str">
        <f t="shared" ca="1" si="466"/>
        <v/>
      </c>
      <c r="N297" s="113" t="str">
        <f t="shared" ca="1" si="554"/>
        <v/>
      </c>
      <c r="O297" s="114" t="str">
        <f t="shared" ref="O297" ca="1" si="562">IF(B297="","",IF(INDIRECT("減額一覧!BO"&amp;P297)=0.08,0.08,0.1))</f>
        <v/>
      </c>
      <c r="P297" s="38">
        <v>61</v>
      </c>
      <c r="Q297" s="38" t="str">
        <f t="shared" ca="1" si="556"/>
        <v/>
      </c>
      <c r="R297" s="38" t="str">
        <f t="shared" ca="1" si="556"/>
        <v/>
      </c>
      <c r="S297" s="66" t="str">
        <f t="shared" ca="1" si="468"/>
        <v/>
      </c>
      <c r="T297" s="105" t="str">
        <f t="shared" ca="1" si="469"/>
        <v/>
      </c>
    </row>
    <row r="298" spans="1:20" ht="19.5" hidden="1" thickBot="1">
      <c r="B298" s="64"/>
      <c r="C298" s="41" t="str">
        <f>IF(B298="","",減額一覧!C294)</f>
        <v/>
      </c>
      <c r="D298" s="43"/>
      <c r="E298" s="21"/>
      <c r="F298" s="22" t="s">
        <v>69</v>
      </c>
      <c r="G298" s="23">
        <f t="shared" ref="G298:H298" si="563">SUBTOTAL(9,G294:G297)</f>
        <v>0</v>
      </c>
      <c r="H298" s="23">
        <f t="shared" si="563"/>
        <v>0</v>
      </c>
      <c r="I298" s="30"/>
      <c r="J298" s="53"/>
      <c r="K298" s="96" t="str">
        <f t="shared" si="501"/>
        <v/>
      </c>
      <c r="L298" s="59" t="str">
        <f t="shared" si="466"/>
        <v/>
      </c>
      <c r="N298" s="108" t="str">
        <f t="shared" ref="N298" si="564">IF(AND(G298=0,H298=0),"","小計")</f>
        <v/>
      </c>
      <c r="O298" s="108" t="str">
        <f t="shared" ref="O298" si="565">IF(AND(G298=0,H298=0),"","小計")</f>
        <v/>
      </c>
      <c r="P298" s="38"/>
      <c r="Q298" s="38"/>
      <c r="R298" s="38"/>
      <c r="S298" s="66" t="str">
        <f t="shared" si="468"/>
        <v/>
      </c>
      <c r="T298" s="105" t="str">
        <f t="shared" si="469"/>
        <v/>
      </c>
    </row>
    <row r="299" spans="1:20" ht="56.25" hidden="1">
      <c r="A299">
        <f ca="1">IF(B299="","",INDIRECT("減額一覧!B"&amp;$P299))</f>
        <v>293</v>
      </c>
      <c r="B299" s="61">
        <f t="shared" ref="B299" ca="1" si="566">IF(INDIRECT("減額一覧!BA"&amp;P299)=1,INDIRECT("減額一覧!M"&amp;P299),"")</f>
        <v>205</v>
      </c>
      <c r="C299" s="36">
        <f ca="1">IF(B299="","",INDIRECT("減額一覧!C"&amp;$P299))</f>
        <v>7215300</v>
      </c>
      <c r="D299" s="78" t="str">
        <f ca="1">IF($B299="","",INDIRECT("減額一覧!G"&amp;$P299))</f>
        <v>五條運輸㈱　代表取締役　原田　勝子</v>
      </c>
      <c r="E299" s="19">
        <f ca="1">IF(B299="","",INDIRECT("減額一覧!H"&amp;P299))</f>
        <v>40</v>
      </c>
      <c r="F299" s="19">
        <f ca="1">IF($B299="","",INDIRECT("減額一覧!T"&amp;P299))</f>
        <v>1</v>
      </c>
      <c r="G299" s="20">
        <f ca="1">IF($B299="","",INDIRECT("減額一覧!U"&amp;P299))</f>
        <v>253</v>
      </c>
      <c r="H299" s="20">
        <f ca="1">IF($B299="","",INDIRECT("減額一覧!V"&amp;P299))</f>
        <v>136</v>
      </c>
      <c r="I299" s="32">
        <f ca="1">IF(B299="","",IF(INDIRECT("減額一覧!BL"&amp;P299)=0.08,0.08,0.1))</f>
        <v>0.1</v>
      </c>
      <c r="J299" s="51" t="s">
        <v>485</v>
      </c>
      <c r="K299" s="94" t="str">
        <f t="shared" ca="1" si="501"/>
        <v/>
      </c>
      <c r="L299" s="56" t="str">
        <f t="shared" ca="1" si="466"/>
        <v/>
      </c>
      <c r="N299" s="113" t="str">
        <f t="shared" ref="N299:N302" ca="1" si="567">IF(A299="","",IF(A299&gt;3000,"月ヶ瀬",IF(A299&gt;=2000,"都祁","市内")))</f>
        <v>市内</v>
      </c>
      <c r="O299" s="114">
        <f t="shared" ref="O299" ca="1" si="568">IF(B299="","",IF(INDIRECT("減額一覧!BL"&amp;P299)=0.08,0.08,0.1))</f>
        <v>0.1</v>
      </c>
      <c r="P299" s="38">
        <v>62</v>
      </c>
      <c r="Q299" s="38">
        <f t="shared" ref="Q299:R302" ca="1" si="569">IF(G299="","",IF(G299&gt;0,1,""))</f>
        <v>1</v>
      </c>
      <c r="R299" s="38">
        <f t="shared" ca="1" si="569"/>
        <v>1</v>
      </c>
      <c r="S299" s="66" t="str">
        <f t="shared" ca="1" si="468"/>
        <v>007</v>
      </c>
      <c r="T299" s="105" t="str">
        <f t="shared" ca="1" si="469"/>
        <v/>
      </c>
    </row>
    <row r="300" spans="1:20" ht="56.25" hidden="1">
      <c r="A300">
        <f ca="1">IF(B300="","",INDIRECT("減額一覧!B"&amp;$P300))</f>
        <v>293</v>
      </c>
      <c r="B300" s="61">
        <f t="shared" ref="B300" ca="1" si="570">IF(INDIRECT("減額一覧!BB"&amp;P300)=1,INDIRECT("減額一覧!W"&amp;P300),"")</f>
        <v>206</v>
      </c>
      <c r="C300" s="44">
        <f ca="1">IF(B300="","",INDIRECT("減額一覧!C"&amp;$P300))</f>
        <v>7215300</v>
      </c>
      <c r="D300" s="79" t="str">
        <f ca="1">IF($B300="","",INDIRECT("減額一覧!G"&amp;$P300))</f>
        <v>五條運輸㈱　代表取締役　原田　勝子</v>
      </c>
      <c r="E300" s="19">
        <f ca="1">IF(B300="","",INDIRECT("減額一覧!H"&amp;P300))</f>
        <v>40</v>
      </c>
      <c r="F300" s="19">
        <f ca="1">IF($B300="","",INDIRECT("減額一覧!AD"&amp;P300))</f>
        <v>1</v>
      </c>
      <c r="G300" s="20">
        <f ca="1">IF($B300="","",INDIRECT("減額一覧!AE"&amp;P300))</f>
        <v>253</v>
      </c>
      <c r="H300" s="20">
        <f ca="1">IF($B300="","",INDIRECT("減額一覧!AF"&amp;P300))</f>
        <v>136</v>
      </c>
      <c r="I300" s="32">
        <f ca="1">IF(B300="","",IF(INDIRECT("減額一覧!BM"&amp;P300)=0.08,0.08,0.1))</f>
        <v>0.1</v>
      </c>
      <c r="J300" s="52"/>
      <c r="K300" s="95" t="str">
        <f t="shared" ca="1" si="501"/>
        <v/>
      </c>
      <c r="L300" s="58" t="str">
        <f t="shared" ca="1" si="466"/>
        <v/>
      </c>
      <c r="N300" s="113" t="str">
        <f t="shared" ca="1" si="567"/>
        <v>市内</v>
      </c>
      <c r="O300" s="114">
        <f t="shared" ref="O300" ca="1" si="571">IF(B300="","",IF(INDIRECT("減額一覧!BM"&amp;P300)=0.08,0.08,0.1))</f>
        <v>0.1</v>
      </c>
      <c r="P300" s="38">
        <v>62</v>
      </c>
      <c r="Q300" s="38">
        <f t="shared" ca="1" si="569"/>
        <v>1</v>
      </c>
      <c r="R300" s="38">
        <f t="shared" ca="1" si="569"/>
        <v>1</v>
      </c>
      <c r="S300" s="66" t="str">
        <f t="shared" ca="1" si="468"/>
        <v>007</v>
      </c>
      <c r="T300" s="105" t="str">
        <f t="shared" ca="1" si="469"/>
        <v/>
      </c>
    </row>
    <row r="301" spans="1:20" ht="56.25" hidden="1">
      <c r="A301">
        <f ca="1">IF(B301="","",INDIRECT("減額一覧!B"&amp;$P301))</f>
        <v>293</v>
      </c>
      <c r="B301" s="61">
        <f t="shared" ref="B301" ca="1" si="572">IF(INDIRECT("減額一覧!BC"&amp;P301)=1,INDIRECT("減額一覧!AG"&amp;P301),"")</f>
        <v>207</v>
      </c>
      <c r="C301" s="36">
        <f ca="1">IF(B301="","",INDIRECT("減額一覧!C"&amp;$P301))</f>
        <v>7215300</v>
      </c>
      <c r="D301" s="80" t="str">
        <f ca="1">IF($B301="","",INDIRECT("減額一覧!G"&amp;$P301))</f>
        <v>五條運輸㈱　代表取締役　原田　勝子</v>
      </c>
      <c r="E301" s="19">
        <f ca="1">IF(B301="","",INDIRECT("減額一覧!H"&amp;P301))</f>
        <v>40</v>
      </c>
      <c r="F301" s="19">
        <f ca="1">IF($B301="","",INDIRECT("減額一覧!AN"&amp;P301))</f>
        <v>17</v>
      </c>
      <c r="G301" s="20">
        <f ca="1">IF($B301="","",INDIRECT("減額一覧!AO"&amp;P301))</f>
        <v>4301</v>
      </c>
      <c r="H301" s="20">
        <f ca="1">IF($B301="","",INDIRECT("減額一覧!AP"&amp;P301))</f>
        <v>2319</v>
      </c>
      <c r="I301" s="32">
        <f ca="1">IF(B301="","",IF(INDIRECT("減額一覧!BN"&amp;P301)=0.08,0.08,0.1))</f>
        <v>0.1</v>
      </c>
      <c r="J301" s="52"/>
      <c r="K301" s="95" t="str">
        <f t="shared" ca="1" si="501"/>
        <v/>
      </c>
      <c r="L301" s="58" t="str">
        <f t="shared" ca="1" si="466"/>
        <v/>
      </c>
      <c r="N301" s="113" t="str">
        <f t="shared" ca="1" si="567"/>
        <v>市内</v>
      </c>
      <c r="O301" s="114">
        <f t="shared" ref="O301" ca="1" si="573">IF(B301="","",IF(INDIRECT("減額一覧!BN"&amp;P301)=0.08,0.08,0.1))</f>
        <v>0.1</v>
      </c>
      <c r="P301" s="38">
        <v>62</v>
      </c>
      <c r="Q301" s="38">
        <f t="shared" ca="1" si="569"/>
        <v>1</v>
      </c>
      <c r="R301" s="38">
        <f t="shared" ca="1" si="569"/>
        <v>1</v>
      </c>
      <c r="S301" s="66" t="str">
        <f t="shared" ca="1" si="468"/>
        <v>007</v>
      </c>
      <c r="T301" s="105" t="str">
        <f t="shared" ca="1" si="469"/>
        <v/>
      </c>
    </row>
    <row r="302" spans="1:20" ht="56.25" hidden="1">
      <c r="A302">
        <f ca="1">IF(B302="","",INDIRECT("減額一覧!B"&amp;$P302))</f>
        <v>293</v>
      </c>
      <c r="B302" s="61">
        <f t="shared" ref="B302" ca="1" si="574">IF(INDIRECT("減額一覧!BD"&amp;P302)=1,INDIRECT("減額一覧!AQ"&amp;P302),"")</f>
        <v>208</v>
      </c>
      <c r="C302" s="45">
        <f ca="1">IF(B302="","",INDIRECT("減額一覧!C"&amp;$P302))</f>
        <v>7215300</v>
      </c>
      <c r="D302" s="79" t="str">
        <f ca="1">IF($B302="","",INDIRECT("減額一覧!G"&amp;$P302))</f>
        <v>五條運輸㈱　代表取締役　原田　勝子</v>
      </c>
      <c r="E302" s="19">
        <f ca="1">IF(B302="","",INDIRECT("減額一覧!H"&amp;P302))</f>
        <v>40</v>
      </c>
      <c r="F302" s="19">
        <f ca="1">IF($B302="","",INDIRECT("減額一覧!AX"&amp;P302))</f>
        <v>17</v>
      </c>
      <c r="G302" s="20">
        <f ca="1">IF($B302="","",INDIRECT("減額一覧!AY"&amp;P302))</f>
        <v>4301</v>
      </c>
      <c r="H302" s="20">
        <f ca="1">IF($B302="","",INDIRECT("減額一覧!AZ"&amp;P302))</f>
        <v>2319</v>
      </c>
      <c r="I302" s="32">
        <f ca="1">IF(B302="","",IF(INDIRECT("減額一覧!BO"&amp;P302)=0.08,0.08,0.1))</f>
        <v>0.1</v>
      </c>
      <c r="J302" s="52"/>
      <c r="K302" s="95" t="str">
        <f t="shared" ca="1" si="501"/>
        <v/>
      </c>
      <c r="L302" s="58" t="str">
        <f t="shared" ca="1" si="466"/>
        <v/>
      </c>
      <c r="N302" s="113" t="str">
        <f t="shared" ca="1" si="567"/>
        <v>市内</v>
      </c>
      <c r="O302" s="114">
        <f t="shared" ref="O302" ca="1" si="575">IF(B302="","",IF(INDIRECT("減額一覧!BO"&amp;P302)=0.08,0.08,0.1))</f>
        <v>0.1</v>
      </c>
      <c r="P302" s="38">
        <v>62</v>
      </c>
      <c r="Q302" s="38">
        <f t="shared" ca="1" si="569"/>
        <v>1</v>
      </c>
      <c r="R302" s="38">
        <f t="shared" ca="1" si="569"/>
        <v>1</v>
      </c>
      <c r="S302" s="66" t="str">
        <f t="shared" ca="1" si="468"/>
        <v>007</v>
      </c>
      <c r="T302" s="105" t="str">
        <f t="shared" ca="1" si="469"/>
        <v/>
      </c>
    </row>
    <row r="303" spans="1:20" ht="19.5" hidden="1" thickBot="1">
      <c r="B303" s="64"/>
      <c r="C303" s="41" t="str">
        <f>IF(B303="","",減額一覧!C299)</f>
        <v/>
      </c>
      <c r="D303" s="43"/>
      <c r="E303" s="21"/>
      <c r="F303" s="22" t="s">
        <v>69</v>
      </c>
      <c r="G303" s="23">
        <f t="shared" ref="G303:H303" si="576">SUBTOTAL(9,G299:G302)</f>
        <v>0</v>
      </c>
      <c r="H303" s="23">
        <f t="shared" si="576"/>
        <v>0</v>
      </c>
      <c r="I303" s="30"/>
      <c r="J303" s="53"/>
      <c r="K303" s="96" t="str">
        <f t="shared" si="501"/>
        <v/>
      </c>
      <c r="L303" s="59" t="str">
        <f t="shared" si="466"/>
        <v/>
      </c>
      <c r="N303" s="108" t="str">
        <f t="shared" ref="N303" si="577">IF(AND(G303=0,H303=0),"","小計")</f>
        <v/>
      </c>
      <c r="O303" s="108" t="str">
        <f t="shared" ref="O303" si="578">IF(AND(G303=0,H303=0),"","小計")</f>
        <v/>
      </c>
      <c r="P303" s="38"/>
      <c r="Q303" s="38"/>
      <c r="R303" s="38"/>
      <c r="S303" s="66" t="str">
        <f t="shared" si="468"/>
        <v/>
      </c>
      <c r="T303" s="105" t="str">
        <f t="shared" si="469"/>
        <v/>
      </c>
    </row>
    <row r="304" spans="1:20" hidden="1">
      <c r="A304">
        <f ca="1">IF(B304="","",INDIRECT("減額一覧!B"&amp;$P304))</f>
        <v>296</v>
      </c>
      <c r="B304" s="61">
        <f t="shared" ref="B304" ca="1" si="579">IF(INDIRECT("減額一覧!BA"&amp;P304)=1,INDIRECT("減額一覧!M"&amp;P304),"")</f>
        <v>206</v>
      </c>
      <c r="C304" s="36">
        <f ca="1">IF(B304="","",INDIRECT("減額一覧!C"&amp;$P304))</f>
        <v>631129000</v>
      </c>
      <c r="D304" s="78" t="str">
        <f ca="1">IF($B304="","",INDIRECT("減額一覧!G"&amp;$P304))</f>
        <v>杉澤　庸好</v>
      </c>
      <c r="E304" s="19">
        <f ca="1">IF(B304="","",INDIRECT("減額一覧!H"&amp;P304))</f>
        <v>20</v>
      </c>
      <c r="F304" s="19">
        <f ca="1">IF($B304="","",INDIRECT("減額一覧!T"&amp;P304))</f>
        <v>3</v>
      </c>
      <c r="G304" s="20">
        <f ca="1">IF($B304="","",INDIRECT("減額一覧!U"&amp;P304))</f>
        <v>660</v>
      </c>
      <c r="H304" s="20">
        <f ca="1">IF($B304="","",INDIRECT("減額一覧!V"&amp;P304))</f>
        <v>409</v>
      </c>
      <c r="I304" s="32">
        <f ca="1">IF(B304="","",IF(INDIRECT("減額一覧!BL"&amp;P304)=0.08,0.08,0.1))</f>
        <v>0.1</v>
      </c>
      <c r="J304" s="51" t="s">
        <v>486</v>
      </c>
      <c r="K304" s="94" t="str">
        <f t="shared" ca="1" si="501"/>
        <v/>
      </c>
      <c r="L304" s="56" t="str">
        <f t="shared" ca="1" si="466"/>
        <v/>
      </c>
      <c r="N304" s="113" t="str">
        <f t="shared" ref="N304:N307" ca="1" si="580">IF(A304="","",IF(A304&gt;3000,"月ヶ瀬",IF(A304&gt;=2000,"都祁","市内")))</f>
        <v>市内</v>
      </c>
      <c r="O304" s="114">
        <f t="shared" ref="O304" ca="1" si="581">IF(B304="","",IF(INDIRECT("減額一覧!BL"&amp;P304)=0.08,0.08,0.1))</f>
        <v>0.1</v>
      </c>
      <c r="P304" s="38">
        <v>63</v>
      </c>
      <c r="Q304" s="38">
        <f t="shared" ref="Q304:R307" ca="1" si="582">IF(G304="","",IF(G304&gt;0,1,""))</f>
        <v>1</v>
      </c>
      <c r="R304" s="38">
        <f t="shared" ca="1" si="582"/>
        <v>1</v>
      </c>
      <c r="S304" s="66" t="str">
        <f t="shared" ca="1" si="468"/>
        <v>631</v>
      </c>
      <c r="T304" s="105" t="str">
        <f t="shared" ca="1" si="469"/>
        <v/>
      </c>
    </row>
    <row r="305" spans="1:20" hidden="1">
      <c r="A305">
        <f ca="1">IF(B305="","",INDIRECT("減額一覧!B"&amp;$P305))</f>
        <v>296</v>
      </c>
      <c r="B305" s="61">
        <f t="shared" ref="B305" ca="1" si="583">IF(INDIRECT("減額一覧!BB"&amp;P305)=1,INDIRECT("減額一覧!W"&amp;P305),"")</f>
        <v>207</v>
      </c>
      <c r="C305" s="44">
        <f ca="1">IF(B305="","",INDIRECT("減額一覧!C"&amp;$P305))</f>
        <v>631129000</v>
      </c>
      <c r="D305" s="79" t="str">
        <f ca="1">IF($B305="","",INDIRECT("減額一覧!G"&amp;$P305))</f>
        <v>杉澤　庸好</v>
      </c>
      <c r="E305" s="19">
        <f ca="1">IF(B305="","",INDIRECT("減額一覧!H"&amp;P305))</f>
        <v>20</v>
      </c>
      <c r="F305" s="19">
        <f ca="1">IF($B305="","",INDIRECT("減額一覧!AD"&amp;P305))</f>
        <v>3</v>
      </c>
      <c r="G305" s="20">
        <f ca="1">IF($B305="","",INDIRECT("減額一覧!AE"&amp;P305))</f>
        <v>660</v>
      </c>
      <c r="H305" s="20">
        <f ca="1">IF($B305="","",INDIRECT("減額一覧!AF"&amp;P305))</f>
        <v>409</v>
      </c>
      <c r="I305" s="32">
        <f ca="1">IF(B305="","",IF(INDIRECT("減額一覧!BM"&amp;P305)=0.08,0.08,0.1))</f>
        <v>0.1</v>
      </c>
      <c r="J305" s="52"/>
      <c r="K305" s="95" t="str">
        <f t="shared" ca="1" si="501"/>
        <v/>
      </c>
      <c r="L305" s="58" t="str">
        <f t="shared" ca="1" si="466"/>
        <v/>
      </c>
      <c r="N305" s="113" t="str">
        <f t="shared" ca="1" si="580"/>
        <v>市内</v>
      </c>
      <c r="O305" s="114">
        <f t="shared" ref="O305" ca="1" si="584">IF(B305="","",IF(INDIRECT("減額一覧!BM"&amp;P305)=0.08,0.08,0.1))</f>
        <v>0.1</v>
      </c>
      <c r="P305" s="38">
        <v>63</v>
      </c>
      <c r="Q305" s="38">
        <f t="shared" ca="1" si="582"/>
        <v>1</v>
      </c>
      <c r="R305" s="38">
        <f t="shared" ca="1" si="582"/>
        <v>1</v>
      </c>
      <c r="S305" s="66" t="str">
        <f t="shared" ca="1" si="468"/>
        <v>631</v>
      </c>
      <c r="T305" s="105" t="str">
        <f t="shared" ca="1" si="469"/>
        <v/>
      </c>
    </row>
    <row r="306" spans="1:20" hidden="1">
      <c r="A306">
        <f ca="1">IF(B306="","",INDIRECT("減額一覧!B"&amp;$P306))</f>
        <v>296</v>
      </c>
      <c r="B306" s="61">
        <f t="shared" ref="B306" ca="1" si="585">IF(INDIRECT("減額一覧!BC"&amp;P306)=1,INDIRECT("減額一覧!AG"&amp;P306),"")</f>
        <v>208</v>
      </c>
      <c r="C306" s="36">
        <f ca="1">IF(B306="","",INDIRECT("減額一覧!C"&amp;$P306))</f>
        <v>631129000</v>
      </c>
      <c r="D306" s="80" t="str">
        <f ca="1">IF($B306="","",INDIRECT("減額一覧!G"&amp;$P306))</f>
        <v>杉澤　庸好</v>
      </c>
      <c r="E306" s="19">
        <f ca="1">IF(B306="","",INDIRECT("減額一覧!H"&amp;P306))</f>
        <v>20</v>
      </c>
      <c r="F306" s="19">
        <f ca="1">IF($B306="","",INDIRECT("減額一覧!AN"&amp;P306))</f>
        <v>3</v>
      </c>
      <c r="G306" s="20">
        <f ca="1">IF($B306="","",INDIRECT("減額一覧!AO"&amp;P306))</f>
        <v>660</v>
      </c>
      <c r="H306" s="20">
        <f ca="1">IF($B306="","",INDIRECT("減額一覧!AP"&amp;P306))</f>
        <v>409</v>
      </c>
      <c r="I306" s="32">
        <f ca="1">IF(B306="","",IF(INDIRECT("減額一覧!BN"&amp;P306)=0.08,0.08,0.1))</f>
        <v>0.1</v>
      </c>
      <c r="J306" s="52"/>
      <c r="K306" s="95" t="str">
        <f t="shared" ca="1" si="501"/>
        <v/>
      </c>
      <c r="L306" s="58" t="str">
        <f t="shared" ca="1" si="466"/>
        <v/>
      </c>
      <c r="N306" s="113" t="str">
        <f t="shared" ca="1" si="580"/>
        <v>市内</v>
      </c>
      <c r="O306" s="114">
        <f t="shared" ref="O306" ca="1" si="586">IF(B306="","",IF(INDIRECT("減額一覧!BN"&amp;P306)=0.08,0.08,0.1))</f>
        <v>0.1</v>
      </c>
      <c r="P306" s="38">
        <v>63</v>
      </c>
      <c r="Q306" s="38">
        <f t="shared" ca="1" si="582"/>
        <v>1</v>
      </c>
      <c r="R306" s="38">
        <f t="shared" ca="1" si="582"/>
        <v>1</v>
      </c>
      <c r="S306" s="66" t="str">
        <f t="shared" ca="1" si="468"/>
        <v>631</v>
      </c>
      <c r="T306" s="105" t="str">
        <f t="shared" ca="1" si="469"/>
        <v/>
      </c>
    </row>
    <row r="307" spans="1:20" hidden="1">
      <c r="A307" t="str">
        <f ca="1">IF(B307="","",INDIRECT("減額一覧!B"&amp;$P307))</f>
        <v/>
      </c>
      <c r="B307" s="61" t="str">
        <f t="shared" ref="B307" ca="1" si="587">IF(INDIRECT("減額一覧!BD"&amp;P307)=1,INDIRECT("減額一覧!AQ"&amp;P307),"")</f>
        <v/>
      </c>
      <c r="C307" s="45" t="str">
        <f ca="1">IF(B307="","",INDIRECT("減額一覧!C"&amp;$P307))</f>
        <v/>
      </c>
      <c r="D307" s="79" t="str">
        <f ca="1">IF($B307="","",INDIRECT("減額一覧!G"&amp;$P307))</f>
        <v/>
      </c>
      <c r="E307" s="19" t="str">
        <f ca="1">IF(B307="","",INDIRECT("減額一覧!H"&amp;P307))</f>
        <v/>
      </c>
      <c r="F307" s="19" t="str">
        <f ca="1">IF($B307="","",INDIRECT("減額一覧!AX"&amp;P307))</f>
        <v/>
      </c>
      <c r="G307" s="20" t="str">
        <f ca="1">IF($B307="","",INDIRECT("減額一覧!AY"&amp;P307))</f>
        <v/>
      </c>
      <c r="H307" s="20" t="str">
        <f ca="1">IF($B307="","",INDIRECT("減額一覧!AZ"&amp;P307))</f>
        <v/>
      </c>
      <c r="I307" s="32" t="str">
        <f ca="1">IF(B307="","",IF(INDIRECT("減額一覧!BO"&amp;P307)=0.08,0.08,0.1))</f>
        <v/>
      </c>
      <c r="J307" s="52"/>
      <c r="K307" s="95" t="str">
        <f t="shared" ca="1" si="501"/>
        <v/>
      </c>
      <c r="L307" s="58" t="str">
        <f t="shared" ca="1" si="466"/>
        <v/>
      </c>
      <c r="N307" s="113" t="str">
        <f t="shared" ca="1" si="580"/>
        <v/>
      </c>
      <c r="O307" s="114" t="str">
        <f t="shared" ref="O307" ca="1" si="588">IF(B307="","",IF(INDIRECT("減額一覧!BO"&amp;P307)=0.08,0.08,0.1))</f>
        <v/>
      </c>
      <c r="P307" s="38">
        <v>63</v>
      </c>
      <c r="Q307" s="38" t="str">
        <f t="shared" ca="1" si="582"/>
        <v/>
      </c>
      <c r="R307" s="38" t="str">
        <f t="shared" ca="1" si="582"/>
        <v/>
      </c>
      <c r="S307" s="66" t="str">
        <f t="shared" ca="1" si="468"/>
        <v/>
      </c>
      <c r="T307" s="105" t="str">
        <f t="shared" ca="1" si="469"/>
        <v/>
      </c>
    </row>
    <row r="308" spans="1:20" ht="19.5" hidden="1" thickBot="1">
      <c r="B308" s="64"/>
      <c r="C308" s="41" t="str">
        <f>IF(B308="","",減額一覧!C304)</f>
        <v/>
      </c>
      <c r="D308" s="43"/>
      <c r="E308" s="21"/>
      <c r="F308" s="22" t="s">
        <v>69</v>
      </c>
      <c r="G308" s="23">
        <f t="shared" ref="G308:H308" si="589">SUBTOTAL(9,G304:G307)</f>
        <v>0</v>
      </c>
      <c r="H308" s="23">
        <f t="shared" si="589"/>
        <v>0</v>
      </c>
      <c r="I308" s="30"/>
      <c r="J308" s="53"/>
      <c r="K308" s="96" t="str">
        <f t="shared" si="501"/>
        <v/>
      </c>
      <c r="L308" s="59" t="str">
        <f t="shared" si="466"/>
        <v/>
      </c>
      <c r="N308" s="108" t="str">
        <f t="shared" ref="N308" si="590">IF(AND(G308=0,H308=0),"","小計")</f>
        <v/>
      </c>
      <c r="O308" s="108" t="str">
        <f t="shared" ref="O308" si="591">IF(AND(G308=0,H308=0),"","小計")</f>
        <v/>
      </c>
      <c r="P308" s="38"/>
      <c r="Q308" s="38"/>
      <c r="R308" s="38"/>
      <c r="S308" s="66" t="str">
        <f t="shared" si="468"/>
        <v/>
      </c>
      <c r="T308" s="105" t="str">
        <f t="shared" si="469"/>
        <v/>
      </c>
    </row>
    <row r="309" spans="1:20" hidden="1">
      <c r="A309">
        <f ca="1">IF(B309="","",INDIRECT("減額一覧!B"&amp;$P309))</f>
        <v>297</v>
      </c>
      <c r="B309" s="61">
        <f t="shared" ref="B309" ca="1" si="592">IF(INDIRECT("減額一覧!BA"&amp;P309)=1,INDIRECT("減額一覧!M"&amp;P309),"")</f>
        <v>206</v>
      </c>
      <c r="C309" s="36">
        <f ca="1">IF(B309="","",INDIRECT("減額一覧!C"&amp;$P309))</f>
        <v>304166000</v>
      </c>
      <c r="D309" s="78" t="str">
        <f ca="1">IF($B309="","",INDIRECT("減額一覧!G"&amp;$P309))</f>
        <v>岡本　克彦</v>
      </c>
      <c r="E309" s="19">
        <f ca="1">IF(B309="","",INDIRECT("減額一覧!H"&amp;P309))</f>
        <v>13</v>
      </c>
      <c r="F309" s="19">
        <f ca="1">IF($B309="","",INDIRECT("減額一覧!T"&amp;P309))</f>
        <v>1</v>
      </c>
      <c r="G309" s="20">
        <f ca="1">IF($B309="","",INDIRECT("減額一覧!U"&amp;P309))</f>
        <v>220</v>
      </c>
      <c r="H309" s="20">
        <f ca="1">IF($B309="","",INDIRECT("減額一覧!V"&amp;P309))</f>
        <v>136</v>
      </c>
      <c r="I309" s="32">
        <f ca="1">IF(B309="","",IF(INDIRECT("減額一覧!BL"&amp;P309)=0.08,0.08,0.1))</f>
        <v>0.1</v>
      </c>
      <c r="J309" s="51" t="s">
        <v>487</v>
      </c>
      <c r="K309" s="94" t="str">
        <f t="shared" ca="1" si="501"/>
        <v/>
      </c>
      <c r="L309" s="56" t="str">
        <f t="shared" ca="1" si="466"/>
        <v/>
      </c>
      <c r="N309" s="113" t="str">
        <f t="shared" ref="N309:N312" ca="1" si="593">IF(A309="","",IF(A309&gt;3000,"月ヶ瀬",IF(A309&gt;=2000,"都祁","市内")))</f>
        <v>市内</v>
      </c>
      <c r="O309" s="114">
        <f t="shared" ref="O309" ca="1" si="594">IF(B309="","",IF(INDIRECT("減額一覧!BL"&amp;P309)=0.08,0.08,0.1))</f>
        <v>0.1</v>
      </c>
      <c r="P309" s="38">
        <v>64</v>
      </c>
      <c r="Q309" s="38">
        <f t="shared" ref="Q309:R312" ca="1" si="595">IF(G309="","",IF(G309&gt;0,1,""))</f>
        <v>1</v>
      </c>
      <c r="R309" s="38">
        <f t="shared" ca="1" si="595"/>
        <v>1</v>
      </c>
      <c r="S309" s="66" t="str">
        <f t="shared" ca="1" si="468"/>
        <v>304</v>
      </c>
      <c r="T309" s="105" t="str">
        <f t="shared" ca="1" si="469"/>
        <v/>
      </c>
    </row>
    <row r="310" spans="1:20" hidden="1">
      <c r="A310">
        <f ca="1">IF(B310="","",INDIRECT("減額一覧!B"&amp;$P310))</f>
        <v>297</v>
      </c>
      <c r="B310" s="61">
        <f t="shared" ref="B310" ca="1" si="596">IF(INDIRECT("減額一覧!BB"&amp;P310)=1,INDIRECT("減額一覧!W"&amp;P310),"")</f>
        <v>207</v>
      </c>
      <c r="C310" s="44">
        <f ca="1">IF(B310="","",INDIRECT("減額一覧!C"&amp;$P310))</f>
        <v>304166000</v>
      </c>
      <c r="D310" s="79" t="str">
        <f ca="1">IF($B310="","",INDIRECT("減額一覧!G"&amp;$P310))</f>
        <v>岡本　克彦</v>
      </c>
      <c r="E310" s="19">
        <f ca="1">IF(B310="","",INDIRECT("減額一覧!H"&amp;P310))</f>
        <v>13</v>
      </c>
      <c r="F310" s="19">
        <f ca="1">IF($B310="","",INDIRECT("減額一覧!AD"&amp;P310))</f>
        <v>1</v>
      </c>
      <c r="G310" s="20">
        <f ca="1">IF($B310="","",INDIRECT("減額一覧!AE"&amp;P310))</f>
        <v>220</v>
      </c>
      <c r="H310" s="20">
        <f ca="1">IF($B310="","",INDIRECT("減額一覧!AF"&amp;P310))</f>
        <v>136</v>
      </c>
      <c r="I310" s="32">
        <f ca="1">IF(B310="","",IF(INDIRECT("減額一覧!BM"&amp;P310)=0.08,0.08,0.1))</f>
        <v>0.1</v>
      </c>
      <c r="J310" s="52"/>
      <c r="K310" s="95" t="str">
        <f t="shared" ca="1" si="501"/>
        <v/>
      </c>
      <c r="L310" s="58" t="str">
        <f t="shared" ca="1" si="466"/>
        <v/>
      </c>
      <c r="N310" s="113" t="str">
        <f t="shared" ca="1" si="593"/>
        <v>市内</v>
      </c>
      <c r="O310" s="114">
        <f t="shared" ref="O310" ca="1" si="597">IF(B310="","",IF(INDIRECT("減額一覧!BM"&amp;P310)=0.08,0.08,0.1))</f>
        <v>0.1</v>
      </c>
      <c r="P310" s="38">
        <v>64</v>
      </c>
      <c r="Q310" s="38">
        <f t="shared" ca="1" si="595"/>
        <v>1</v>
      </c>
      <c r="R310" s="38">
        <f t="shared" ca="1" si="595"/>
        <v>1</v>
      </c>
      <c r="S310" s="66" t="str">
        <f t="shared" ca="1" si="468"/>
        <v>304</v>
      </c>
      <c r="T310" s="105" t="str">
        <f t="shared" ca="1" si="469"/>
        <v/>
      </c>
    </row>
    <row r="311" spans="1:20" hidden="1">
      <c r="A311">
        <f ca="1">IF(B311="","",INDIRECT("減額一覧!B"&amp;$P311))</f>
        <v>297</v>
      </c>
      <c r="B311" s="61">
        <f t="shared" ref="B311" ca="1" si="598">IF(INDIRECT("減額一覧!BC"&amp;P311)=1,INDIRECT("減額一覧!AG"&amp;P311),"")</f>
        <v>208</v>
      </c>
      <c r="C311" s="36">
        <f ca="1">IF(B311="","",INDIRECT("減額一覧!C"&amp;$P311))</f>
        <v>304166000</v>
      </c>
      <c r="D311" s="80" t="str">
        <f ca="1">IF($B311="","",INDIRECT("減額一覧!G"&amp;$P311))</f>
        <v>岡本　克彦</v>
      </c>
      <c r="E311" s="19">
        <f ca="1">IF(B311="","",INDIRECT("減額一覧!H"&amp;P311))</f>
        <v>13</v>
      </c>
      <c r="F311" s="19">
        <f ca="1">IF($B311="","",INDIRECT("減額一覧!AN"&amp;P311))</f>
        <v>6</v>
      </c>
      <c r="G311" s="20">
        <f ca="1">IF($B311="","",INDIRECT("減額一覧!AO"&amp;P311))</f>
        <v>1419</v>
      </c>
      <c r="H311" s="20">
        <f ca="1">IF($B311="","",INDIRECT("減額一覧!AP"&amp;P311))</f>
        <v>818</v>
      </c>
      <c r="I311" s="32">
        <f ca="1">IF(B311="","",IF(INDIRECT("減額一覧!BN"&amp;P311)=0.08,0.08,0.1))</f>
        <v>0.1</v>
      </c>
      <c r="J311" s="52"/>
      <c r="K311" s="95" t="str">
        <f t="shared" ca="1" si="501"/>
        <v/>
      </c>
      <c r="L311" s="58" t="str">
        <f t="shared" ca="1" si="466"/>
        <v/>
      </c>
      <c r="N311" s="113" t="str">
        <f t="shared" ca="1" si="593"/>
        <v>市内</v>
      </c>
      <c r="O311" s="114">
        <f t="shared" ref="O311" ca="1" si="599">IF(B311="","",IF(INDIRECT("減額一覧!BN"&amp;P311)=0.08,0.08,0.1))</f>
        <v>0.1</v>
      </c>
      <c r="P311" s="38">
        <v>64</v>
      </c>
      <c r="Q311" s="38">
        <f t="shared" ca="1" si="595"/>
        <v>1</v>
      </c>
      <c r="R311" s="38">
        <f t="shared" ca="1" si="595"/>
        <v>1</v>
      </c>
      <c r="S311" s="66" t="str">
        <f t="shared" ca="1" si="468"/>
        <v>304</v>
      </c>
      <c r="T311" s="105" t="str">
        <f t="shared" ca="1" si="469"/>
        <v/>
      </c>
    </row>
    <row r="312" spans="1:20" hidden="1">
      <c r="A312" t="str">
        <f ca="1">IF(B312="","",INDIRECT("減額一覧!B"&amp;$P312))</f>
        <v/>
      </c>
      <c r="B312" s="61" t="str">
        <f t="shared" ref="B312" ca="1" si="600">IF(INDIRECT("減額一覧!BD"&amp;P312)=1,INDIRECT("減額一覧!AQ"&amp;P312),"")</f>
        <v/>
      </c>
      <c r="C312" s="45" t="str">
        <f ca="1">IF(B312="","",INDIRECT("減額一覧!C"&amp;$P312))</f>
        <v/>
      </c>
      <c r="D312" s="79" t="str">
        <f ca="1">IF($B312="","",INDIRECT("減額一覧!G"&amp;$P312))</f>
        <v/>
      </c>
      <c r="E312" s="19" t="str">
        <f ca="1">IF(B312="","",INDIRECT("減額一覧!H"&amp;P312))</f>
        <v/>
      </c>
      <c r="F312" s="19" t="str">
        <f ca="1">IF($B312="","",INDIRECT("減額一覧!AX"&amp;P312))</f>
        <v/>
      </c>
      <c r="G312" s="20" t="str">
        <f ca="1">IF($B312="","",INDIRECT("減額一覧!AY"&amp;P312))</f>
        <v/>
      </c>
      <c r="H312" s="20" t="str">
        <f ca="1">IF($B312="","",INDIRECT("減額一覧!AZ"&amp;P312))</f>
        <v/>
      </c>
      <c r="I312" s="32" t="str">
        <f ca="1">IF(B312="","",IF(INDIRECT("減額一覧!BO"&amp;P312)=0.08,0.08,0.1))</f>
        <v/>
      </c>
      <c r="J312" s="52"/>
      <c r="K312" s="95" t="str">
        <f t="shared" ca="1" si="501"/>
        <v/>
      </c>
      <c r="L312" s="58" t="str">
        <f t="shared" ca="1" si="466"/>
        <v/>
      </c>
      <c r="N312" s="113" t="str">
        <f t="shared" ca="1" si="593"/>
        <v/>
      </c>
      <c r="O312" s="114" t="str">
        <f t="shared" ref="O312" ca="1" si="601">IF(B312="","",IF(INDIRECT("減額一覧!BO"&amp;P312)=0.08,0.08,0.1))</f>
        <v/>
      </c>
      <c r="P312" s="38">
        <v>64</v>
      </c>
      <c r="Q312" s="38" t="str">
        <f t="shared" ca="1" si="595"/>
        <v/>
      </c>
      <c r="R312" s="38" t="str">
        <f t="shared" ca="1" si="595"/>
        <v/>
      </c>
      <c r="S312" s="66" t="str">
        <f t="shared" ca="1" si="468"/>
        <v/>
      </c>
      <c r="T312" s="105" t="str">
        <f t="shared" ca="1" si="469"/>
        <v/>
      </c>
    </row>
    <row r="313" spans="1:20" ht="19.5" hidden="1" thickBot="1">
      <c r="B313" s="64"/>
      <c r="C313" s="41" t="str">
        <f>IF(B313="","",減額一覧!C309)</f>
        <v/>
      </c>
      <c r="D313" s="43"/>
      <c r="E313" s="21"/>
      <c r="F313" s="22" t="s">
        <v>69</v>
      </c>
      <c r="G313" s="23">
        <f t="shared" ref="G313:H313" si="602">SUBTOTAL(9,G309:G312)</f>
        <v>0</v>
      </c>
      <c r="H313" s="23">
        <f t="shared" si="602"/>
        <v>0</v>
      </c>
      <c r="I313" s="30"/>
      <c r="J313" s="53"/>
      <c r="K313" s="96" t="str">
        <f t="shared" si="501"/>
        <v/>
      </c>
      <c r="L313" s="59" t="str">
        <f t="shared" si="466"/>
        <v/>
      </c>
      <c r="N313" s="108" t="str">
        <f t="shared" ref="N313" si="603">IF(AND(G313=0,H313=0),"","小計")</f>
        <v/>
      </c>
      <c r="O313" s="108" t="str">
        <f t="shared" ref="O313" si="604">IF(AND(G313=0,H313=0),"","小計")</f>
        <v/>
      </c>
      <c r="P313" s="38"/>
      <c r="Q313" s="38"/>
      <c r="R313" s="38"/>
      <c r="S313" s="66" t="str">
        <f t="shared" si="468"/>
        <v/>
      </c>
      <c r="T313" s="105" t="str">
        <f t="shared" si="469"/>
        <v/>
      </c>
    </row>
    <row r="314" spans="1:20" hidden="1">
      <c r="A314">
        <f ca="1">IF(B314="","",INDIRECT("減額一覧!B"&amp;$P314))</f>
        <v>300</v>
      </c>
      <c r="B314" s="61">
        <f t="shared" ref="B314" ca="1" si="605">IF(INDIRECT("減額一覧!BA"&amp;P314)=1,INDIRECT("減額一覧!M"&amp;P314),"")</f>
        <v>205</v>
      </c>
      <c r="C314" s="36">
        <f ca="1">IF(B314="","",INDIRECT("減額一覧!C"&amp;$P314))</f>
        <v>592044000</v>
      </c>
      <c r="D314" s="78" t="str">
        <f ca="1">IF($B314="","",INDIRECT("減額一覧!G"&amp;$P314))</f>
        <v>前谷　奈津子</v>
      </c>
      <c r="E314" s="19">
        <f ca="1">IF(B314="","",INDIRECT("減額一覧!H"&amp;P314))</f>
        <v>20</v>
      </c>
      <c r="F314" s="19">
        <f ca="1">IF($B314="","",INDIRECT("減額一覧!T"&amp;P314))</f>
        <v>3</v>
      </c>
      <c r="G314" s="20">
        <f ca="1">IF($B314="","",INDIRECT("減額一覧!U"&amp;P314))</f>
        <v>660</v>
      </c>
      <c r="H314" s="20">
        <f ca="1">IF($B314="","",INDIRECT("減額一覧!V"&amp;P314))</f>
        <v>409</v>
      </c>
      <c r="I314" s="32">
        <f ca="1">IF(B314="","",IF(INDIRECT("減額一覧!BL"&amp;P314)=0.08,0.08,0.1))</f>
        <v>0.1</v>
      </c>
      <c r="J314" s="51" t="s">
        <v>488</v>
      </c>
      <c r="K314" s="94" t="str">
        <f t="shared" ca="1" si="501"/>
        <v/>
      </c>
      <c r="L314" s="56" t="str">
        <f t="shared" ca="1" si="466"/>
        <v/>
      </c>
      <c r="N314" s="113" t="str">
        <f t="shared" ref="N314:N317" ca="1" si="606">IF(A314="","",IF(A314&gt;3000,"月ヶ瀬",IF(A314&gt;=2000,"都祁","市内")))</f>
        <v>市内</v>
      </c>
      <c r="O314" s="114">
        <f t="shared" ref="O314" ca="1" si="607">IF(B314="","",IF(INDIRECT("減額一覧!BL"&amp;P314)=0.08,0.08,0.1))</f>
        <v>0.1</v>
      </c>
      <c r="P314" s="38">
        <v>65</v>
      </c>
      <c r="Q314" s="38">
        <f t="shared" ref="Q314:R317" ca="1" si="608">IF(G314="","",IF(G314&gt;0,1,""))</f>
        <v>1</v>
      </c>
      <c r="R314" s="38">
        <f t="shared" ca="1" si="608"/>
        <v>1</v>
      </c>
      <c r="S314" s="66" t="str">
        <f t="shared" ca="1" si="468"/>
        <v>592</v>
      </c>
      <c r="T314" s="105" t="str">
        <f t="shared" ca="1" si="469"/>
        <v/>
      </c>
    </row>
    <row r="315" spans="1:20" hidden="1">
      <c r="A315">
        <f ca="1">IF(B315="","",INDIRECT("減額一覧!B"&amp;$P315))</f>
        <v>300</v>
      </c>
      <c r="B315" s="61">
        <f t="shared" ref="B315" ca="1" si="609">IF(INDIRECT("減額一覧!BB"&amp;P315)=1,INDIRECT("減額一覧!W"&amp;P315),"")</f>
        <v>206</v>
      </c>
      <c r="C315" s="44">
        <f ca="1">IF(B315="","",INDIRECT("減額一覧!C"&amp;$P315))</f>
        <v>592044000</v>
      </c>
      <c r="D315" s="79" t="str">
        <f ca="1">IF($B315="","",INDIRECT("減額一覧!G"&amp;$P315))</f>
        <v>前谷　奈津子</v>
      </c>
      <c r="E315" s="19">
        <f ca="1">IF(B315="","",INDIRECT("減額一覧!H"&amp;P315))</f>
        <v>20</v>
      </c>
      <c r="F315" s="19">
        <f ca="1">IF($B315="","",INDIRECT("減額一覧!AD"&amp;P315))</f>
        <v>3</v>
      </c>
      <c r="G315" s="20">
        <f ca="1">IF($B315="","",INDIRECT("減額一覧!AE"&amp;P315))</f>
        <v>660</v>
      </c>
      <c r="H315" s="20">
        <f ca="1">IF($B315="","",INDIRECT("減額一覧!AF"&amp;P315))</f>
        <v>409</v>
      </c>
      <c r="I315" s="32">
        <f ca="1">IF(B315="","",IF(INDIRECT("減額一覧!BM"&amp;P315)=0.08,0.08,0.1))</f>
        <v>0.1</v>
      </c>
      <c r="J315" s="52"/>
      <c r="K315" s="95" t="str">
        <f t="shared" ca="1" si="501"/>
        <v/>
      </c>
      <c r="L315" s="58" t="str">
        <f t="shared" ca="1" si="466"/>
        <v/>
      </c>
      <c r="N315" s="113" t="str">
        <f t="shared" ca="1" si="606"/>
        <v>市内</v>
      </c>
      <c r="O315" s="114">
        <f t="shared" ref="O315" ca="1" si="610">IF(B315="","",IF(INDIRECT("減額一覧!BM"&amp;P315)=0.08,0.08,0.1))</f>
        <v>0.1</v>
      </c>
      <c r="P315" s="38">
        <v>65</v>
      </c>
      <c r="Q315" s="38">
        <f t="shared" ca="1" si="608"/>
        <v>1</v>
      </c>
      <c r="R315" s="38">
        <f t="shared" ca="1" si="608"/>
        <v>1</v>
      </c>
      <c r="S315" s="66" t="str">
        <f t="shared" ca="1" si="468"/>
        <v>592</v>
      </c>
      <c r="T315" s="105" t="str">
        <f t="shared" ca="1" si="469"/>
        <v/>
      </c>
    </row>
    <row r="316" spans="1:20" hidden="1">
      <c r="A316">
        <f ca="1">IF(B316="","",INDIRECT("減額一覧!B"&amp;$P316))</f>
        <v>300</v>
      </c>
      <c r="B316" s="61">
        <f t="shared" ref="B316" ca="1" si="611">IF(INDIRECT("減額一覧!BC"&amp;P316)=1,INDIRECT("減額一覧!AG"&amp;P316),"")</f>
        <v>207</v>
      </c>
      <c r="C316" s="36">
        <f ca="1">IF(B316="","",INDIRECT("減額一覧!C"&amp;$P316))</f>
        <v>592044000</v>
      </c>
      <c r="D316" s="80" t="str">
        <f ca="1">IF($B316="","",INDIRECT("減額一覧!G"&amp;$P316))</f>
        <v>前谷　奈津子</v>
      </c>
      <c r="E316" s="19">
        <f ca="1">IF(B316="","",INDIRECT("減額一覧!H"&amp;P316))</f>
        <v>20</v>
      </c>
      <c r="F316" s="19">
        <f ca="1">IF($B316="","",INDIRECT("減額一覧!AN"&amp;P316))</f>
        <v>1</v>
      </c>
      <c r="G316" s="20">
        <f ca="1">IF($B316="","",INDIRECT("減額一覧!AO"&amp;P316))</f>
        <v>220</v>
      </c>
      <c r="H316" s="20">
        <f ca="1">IF($B316="","",INDIRECT("減額一覧!AP"&amp;P316))</f>
        <v>137</v>
      </c>
      <c r="I316" s="32">
        <f ca="1">IF(B316="","",IF(INDIRECT("減額一覧!BN"&amp;P316)=0.08,0.08,0.1))</f>
        <v>0.1</v>
      </c>
      <c r="J316" s="52"/>
      <c r="K316" s="95" t="str">
        <f t="shared" ca="1" si="501"/>
        <v/>
      </c>
      <c r="L316" s="58" t="str">
        <f t="shared" ca="1" si="466"/>
        <v/>
      </c>
      <c r="N316" s="113" t="str">
        <f t="shared" ca="1" si="606"/>
        <v>市内</v>
      </c>
      <c r="O316" s="114">
        <f t="shared" ref="O316" ca="1" si="612">IF(B316="","",IF(INDIRECT("減額一覧!BN"&amp;P316)=0.08,0.08,0.1))</f>
        <v>0.1</v>
      </c>
      <c r="P316" s="38">
        <v>65</v>
      </c>
      <c r="Q316" s="38">
        <f t="shared" ca="1" si="608"/>
        <v>1</v>
      </c>
      <c r="R316" s="38">
        <f t="shared" ca="1" si="608"/>
        <v>1</v>
      </c>
      <c r="S316" s="66" t="str">
        <f t="shared" ca="1" si="468"/>
        <v>592</v>
      </c>
      <c r="T316" s="105" t="str">
        <f t="shared" ca="1" si="469"/>
        <v/>
      </c>
    </row>
    <row r="317" spans="1:20" hidden="1">
      <c r="A317">
        <f ca="1">IF(B317="","",INDIRECT("減額一覧!B"&amp;$P317))</f>
        <v>300</v>
      </c>
      <c r="B317" s="61">
        <f t="shared" ref="B317" ca="1" si="613">IF(INDIRECT("減額一覧!BD"&amp;P317)=1,INDIRECT("減額一覧!AQ"&amp;P317),"")</f>
        <v>208</v>
      </c>
      <c r="C317" s="45">
        <f ca="1">IF(B317="","",INDIRECT("減額一覧!C"&amp;$P317))</f>
        <v>592044000</v>
      </c>
      <c r="D317" s="79" t="str">
        <f ca="1">IF($B317="","",INDIRECT("減額一覧!G"&amp;$P317))</f>
        <v>前谷　奈津子</v>
      </c>
      <c r="E317" s="19">
        <f ca="1">IF(B317="","",INDIRECT("減額一覧!H"&amp;P317))</f>
        <v>20</v>
      </c>
      <c r="F317" s="19">
        <f ca="1">IF($B317="","",INDIRECT("減額一覧!AX"&amp;P317))</f>
        <v>1</v>
      </c>
      <c r="G317" s="20">
        <f ca="1">IF($B317="","",INDIRECT("減額一覧!AY"&amp;P317))</f>
        <v>220</v>
      </c>
      <c r="H317" s="20">
        <f ca="1">IF($B317="","",INDIRECT("減額一覧!AZ"&amp;P317))</f>
        <v>137</v>
      </c>
      <c r="I317" s="32">
        <f ca="1">IF(B317="","",IF(INDIRECT("減額一覧!BO"&amp;P317)=0.08,0.08,0.1))</f>
        <v>0.1</v>
      </c>
      <c r="J317" s="52"/>
      <c r="K317" s="95" t="str">
        <f t="shared" ca="1" si="501"/>
        <v/>
      </c>
      <c r="L317" s="58" t="str">
        <f t="shared" ca="1" si="466"/>
        <v/>
      </c>
      <c r="N317" s="113" t="str">
        <f t="shared" ca="1" si="606"/>
        <v>市内</v>
      </c>
      <c r="O317" s="114">
        <f t="shared" ref="O317" ca="1" si="614">IF(B317="","",IF(INDIRECT("減額一覧!BO"&amp;P317)=0.08,0.08,0.1))</f>
        <v>0.1</v>
      </c>
      <c r="P317" s="38">
        <v>65</v>
      </c>
      <c r="Q317" s="38">
        <f t="shared" ca="1" si="608"/>
        <v>1</v>
      </c>
      <c r="R317" s="38">
        <f t="shared" ca="1" si="608"/>
        <v>1</v>
      </c>
      <c r="S317" s="66" t="str">
        <f t="shared" ca="1" si="468"/>
        <v>592</v>
      </c>
      <c r="T317" s="105" t="str">
        <f t="shared" ca="1" si="469"/>
        <v/>
      </c>
    </row>
    <row r="318" spans="1:20" ht="19.5" hidden="1" thickBot="1">
      <c r="B318" s="64"/>
      <c r="C318" s="41" t="str">
        <f>IF(B318="","",減額一覧!C314)</f>
        <v/>
      </c>
      <c r="D318" s="43"/>
      <c r="E318" s="21"/>
      <c r="F318" s="22" t="s">
        <v>69</v>
      </c>
      <c r="G318" s="23">
        <f t="shared" ref="G318:H318" si="615">SUBTOTAL(9,G314:G317)</f>
        <v>0</v>
      </c>
      <c r="H318" s="23">
        <f t="shared" si="615"/>
        <v>0</v>
      </c>
      <c r="I318" s="30"/>
      <c r="J318" s="53"/>
      <c r="K318" s="96" t="str">
        <f t="shared" si="501"/>
        <v/>
      </c>
      <c r="L318" s="59" t="str">
        <f t="shared" si="466"/>
        <v/>
      </c>
      <c r="N318" s="108" t="str">
        <f t="shared" ref="N318" si="616">IF(AND(G318=0,H318=0),"","小計")</f>
        <v/>
      </c>
      <c r="O318" s="108" t="str">
        <f t="shared" ref="O318" si="617">IF(AND(G318=0,H318=0),"","小計")</f>
        <v/>
      </c>
      <c r="P318" s="38"/>
      <c r="Q318" s="38"/>
      <c r="R318" s="38"/>
      <c r="S318" s="66" t="str">
        <f t="shared" si="468"/>
        <v/>
      </c>
      <c r="T318" s="105" t="str">
        <f t="shared" si="469"/>
        <v/>
      </c>
    </row>
    <row r="319" spans="1:20" hidden="1">
      <c r="A319">
        <f ca="1">IF(B319="","",INDIRECT("減額一覧!B"&amp;$P319))</f>
        <v>301</v>
      </c>
      <c r="B319" s="61">
        <f t="shared" ref="B319" ca="1" si="618">IF(INDIRECT("減額一覧!BA"&amp;P319)=1,INDIRECT("減額一覧!M"&amp;P319),"")</f>
        <v>207</v>
      </c>
      <c r="C319" s="36">
        <f ca="1">IF(B319="","",INDIRECT("減額一覧!C"&amp;$P319))</f>
        <v>151033000</v>
      </c>
      <c r="D319" s="78" t="str">
        <f ca="1">IF($B319="","",INDIRECT("減額一覧!G"&amp;$P319))</f>
        <v>藤田　喜久</v>
      </c>
      <c r="E319" s="19">
        <f ca="1">IF(B319="","",INDIRECT("減額一覧!H"&amp;P319))</f>
        <v>20</v>
      </c>
      <c r="F319" s="19">
        <f ca="1">IF($B319="","",INDIRECT("減額一覧!T"&amp;P319))</f>
        <v>1</v>
      </c>
      <c r="G319" s="20">
        <f ca="1">IF($B319="","",INDIRECT("減額一覧!U"&amp;P319))</f>
        <v>170</v>
      </c>
      <c r="H319" s="20">
        <f ca="1">IF($B319="","",INDIRECT("減額一覧!V"&amp;P319))</f>
        <v>137</v>
      </c>
      <c r="I319" s="32">
        <f ca="1">IF(B319="","",IF(INDIRECT("減額一覧!BL"&amp;P319)=0.08,0.08,0.1))</f>
        <v>0.1</v>
      </c>
      <c r="J319" s="51" t="s">
        <v>489</v>
      </c>
      <c r="K319" s="94" t="str">
        <f t="shared" ca="1" si="501"/>
        <v/>
      </c>
      <c r="L319" s="56" t="str">
        <f t="shared" ca="1" si="466"/>
        <v/>
      </c>
      <c r="N319" s="113" t="str">
        <f t="shared" ref="N319:N322" ca="1" si="619">IF(A319="","",IF(A319&gt;3000,"月ヶ瀬",IF(A319&gt;=2000,"都祁","市内")))</f>
        <v>市内</v>
      </c>
      <c r="O319" s="114">
        <f t="shared" ref="O319" ca="1" si="620">IF(B319="","",IF(INDIRECT("減額一覧!BL"&amp;P319)=0.08,0.08,0.1))</f>
        <v>0.1</v>
      </c>
      <c r="P319" s="38">
        <v>66</v>
      </c>
      <c r="Q319" s="38">
        <f t="shared" ref="Q319:R322" ca="1" si="621">IF(G319="","",IF(G319&gt;0,1,""))</f>
        <v>1</v>
      </c>
      <c r="R319" s="38">
        <f t="shared" ca="1" si="621"/>
        <v>1</v>
      </c>
      <c r="S319" s="66" t="str">
        <f t="shared" ca="1" si="468"/>
        <v>151</v>
      </c>
      <c r="T319" s="105" t="str">
        <f t="shared" ca="1" si="469"/>
        <v/>
      </c>
    </row>
    <row r="320" spans="1:20" hidden="1">
      <c r="A320">
        <f ca="1">IF(B320="","",INDIRECT("減額一覧!B"&amp;$P320))</f>
        <v>301</v>
      </c>
      <c r="B320" s="61">
        <f t="shared" ref="B320" ca="1" si="622">IF(INDIRECT("減額一覧!BB"&amp;P320)=1,INDIRECT("減額一覧!W"&amp;P320),"")</f>
        <v>208</v>
      </c>
      <c r="C320" s="44">
        <f ca="1">IF(B320="","",INDIRECT("減額一覧!C"&amp;$P320))</f>
        <v>151033000</v>
      </c>
      <c r="D320" s="79" t="str">
        <f ca="1">IF($B320="","",INDIRECT("減額一覧!G"&amp;$P320))</f>
        <v>藤田　喜久</v>
      </c>
      <c r="E320" s="19">
        <f ca="1">IF(B320="","",INDIRECT("減額一覧!H"&amp;P320))</f>
        <v>20</v>
      </c>
      <c r="F320" s="19">
        <f ca="1">IF($B320="","",INDIRECT("減額一覧!AD"&amp;P320))</f>
        <v>1</v>
      </c>
      <c r="G320" s="20">
        <f ca="1">IF($B320="","",INDIRECT("減額一覧!AE"&amp;P320))</f>
        <v>171</v>
      </c>
      <c r="H320" s="20">
        <f ca="1">IF($B320="","",INDIRECT("減額一覧!AF"&amp;P320))</f>
        <v>136</v>
      </c>
      <c r="I320" s="32">
        <f ca="1">IF(B320="","",IF(INDIRECT("減額一覧!BM"&amp;P320)=0.08,0.08,0.1))</f>
        <v>0.1</v>
      </c>
      <c r="J320" s="52"/>
      <c r="K320" s="95" t="str">
        <f t="shared" ca="1" si="501"/>
        <v/>
      </c>
      <c r="L320" s="58" t="str">
        <f t="shared" ca="1" si="466"/>
        <v/>
      </c>
      <c r="N320" s="113" t="str">
        <f t="shared" ca="1" si="619"/>
        <v>市内</v>
      </c>
      <c r="O320" s="114">
        <f t="shared" ref="O320" ca="1" si="623">IF(B320="","",IF(INDIRECT("減額一覧!BM"&amp;P320)=0.08,0.08,0.1))</f>
        <v>0.1</v>
      </c>
      <c r="P320" s="38">
        <v>66</v>
      </c>
      <c r="Q320" s="38">
        <f t="shared" ca="1" si="621"/>
        <v>1</v>
      </c>
      <c r="R320" s="38">
        <f t="shared" ca="1" si="621"/>
        <v>1</v>
      </c>
      <c r="S320" s="66" t="str">
        <f t="shared" ca="1" si="468"/>
        <v>151</v>
      </c>
      <c r="T320" s="105" t="str">
        <f t="shared" ca="1" si="469"/>
        <v/>
      </c>
    </row>
    <row r="321" spans="1:20" hidden="1">
      <c r="A321" t="str">
        <f ca="1">IF(B321="","",INDIRECT("減額一覧!B"&amp;$P321))</f>
        <v/>
      </c>
      <c r="B321" s="61" t="str">
        <f t="shared" ref="B321" ca="1" si="624">IF(INDIRECT("減額一覧!BC"&amp;P321)=1,INDIRECT("減額一覧!AG"&amp;P321),"")</f>
        <v/>
      </c>
      <c r="C321" s="36" t="str">
        <f ca="1">IF(B321="","",INDIRECT("減額一覧!C"&amp;$P321))</f>
        <v/>
      </c>
      <c r="D321" s="80" t="str">
        <f ca="1">IF($B321="","",INDIRECT("減額一覧!G"&amp;$P321))</f>
        <v/>
      </c>
      <c r="E321" s="19" t="str">
        <f ca="1">IF(B321="","",INDIRECT("減額一覧!H"&amp;P321))</f>
        <v/>
      </c>
      <c r="F321" s="19" t="str">
        <f ca="1">IF($B321="","",INDIRECT("減額一覧!AN"&amp;P321))</f>
        <v/>
      </c>
      <c r="G321" s="20" t="str">
        <f ca="1">IF($B321="","",INDIRECT("減額一覧!AO"&amp;P321))</f>
        <v/>
      </c>
      <c r="H321" s="20" t="str">
        <f ca="1">IF($B321="","",INDIRECT("減額一覧!AP"&amp;P321))</f>
        <v/>
      </c>
      <c r="I321" s="32" t="str">
        <f ca="1">IF(B321="","",IF(INDIRECT("減額一覧!BN"&amp;P321)=0.08,0.08,0.1))</f>
        <v/>
      </c>
      <c r="J321" s="52"/>
      <c r="K321" s="95" t="str">
        <f t="shared" ca="1" si="501"/>
        <v/>
      </c>
      <c r="L321" s="58" t="str">
        <f t="shared" ca="1" si="466"/>
        <v/>
      </c>
      <c r="N321" s="113" t="str">
        <f t="shared" ca="1" si="619"/>
        <v/>
      </c>
      <c r="O321" s="114" t="str">
        <f t="shared" ref="O321" ca="1" si="625">IF(B321="","",IF(INDIRECT("減額一覧!BN"&amp;P321)=0.08,0.08,0.1))</f>
        <v/>
      </c>
      <c r="P321" s="38">
        <v>66</v>
      </c>
      <c r="Q321" s="38" t="str">
        <f t="shared" ca="1" si="621"/>
        <v/>
      </c>
      <c r="R321" s="38" t="str">
        <f t="shared" ca="1" si="621"/>
        <v/>
      </c>
      <c r="S321" s="66" t="str">
        <f t="shared" ca="1" si="468"/>
        <v/>
      </c>
      <c r="T321" s="105" t="str">
        <f t="shared" ca="1" si="469"/>
        <v/>
      </c>
    </row>
    <row r="322" spans="1:20" hidden="1">
      <c r="A322" t="str">
        <f ca="1">IF(B322="","",INDIRECT("減額一覧!B"&amp;$P322))</f>
        <v/>
      </c>
      <c r="B322" s="61" t="str">
        <f t="shared" ref="B322" ca="1" si="626">IF(INDIRECT("減額一覧!BD"&amp;P322)=1,INDIRECT("減額一覧!AQ"&amp;P322),"")</f>
        <v/>
      </c>
      <c r="C322" s="45" t="str">
        <f ca="1">IF(B322="","",INDIRECT("減額一覧!C"&amp;$P322))</f>
        <v/>
      </c>
      <c r="D322" s="79" t="str">
        <f ca="1">IF($B322="","",INDIRECT("減額一覧!G"&amp;$P322))</f>
        <v/>
      </c>
      <c r="E322" s="19" t="str">
        <f ca="1">IF(B322="","",INDIRECT("減額一覧!H"&amp;P322))</f>
        <v/>
      </c>
      <c r="F322" s="19" t="str">
        <f ca="1">IF($B322="","",INDIRECT("減額一覧!AX"&amp;P322))</f>
        <v/>
      </c>
      <c r="G322" s="20" t="str">
        <f ca="1">IF($B322="","",INDIRECT("減額一覧!AY"&amp;P322))</f>
        <v/>
      </c>
      <c r="H322" s="20" t="str">
        <f ca="1">IF($B322="","",INDIRECT("減額一覧!AZ"&amp;P322))</f>
        <v/>
      </c>
      <c r="I322" s="32" t="str">
        <f ca="1">IF(B322="","",IF(INDIRECT("減額一覧!BO"&amp;P322)=0.08,0.08,0.1))</f>
        <v/>
      </c>
      <c r="J322" s="52"/>
      <c r="K322" s="95" t="str">
        <f t="shared" ca="1" si="501"/>
        <v/>
      </c>
      <c r="L322" s="58" t="str">
        <f t="shared" ca="1" si="466"/>
        <v/>
      </c>
      <c r="N322" s="113" t="str">
        <f t="shared" ca="1" si="619"/>
        <v/>
      </c>
      <c r="O322" s="114" t="str">
        <f t="shared" ref="O322" ca="1" si="627">IF(B322="","",IF(INDIRECT("減額一覧!BO"&amp;P322)=0.08,0.08,0.1))</f>
        <v/>
      </c>
      <c r="P322" s="38">
        <v>66</v>
      </c>
      <c r="Q322" s="38" t="str">
        <f t="shared" ca="1" si="621"/>
        <v/>
      </c>
      <c r="R322" s="38" t="str">
        <f t="shared" ca="1" si="621"/>
        <v/>
      </c>
      <c r="S322" s="66" t="str">
        <f t="shared" ca="1" si="468"/>
        <v/>
      </c>
      <c r="T322" s="105" t="str">
        <f t="shared" ca="1" si="469"/>
        <v/>
      </c>
    </row>
    <row r="323" spans="1:20" ht="19.5" hidden="1" thickBot="1">
      <c r="B323" s="64"/>
      <c r="C323" s="41" t="str">
        <f>IF(B323="","",減額一覧!C319)</f>
        <v/>
      </c>
      <c r="D323" s="43"/>
      <c r="E323" s="21"/>
      <c r="F323" s="22" t="s">
        <v>69</v>
      </c>
      <c r="G323" s="23">
        <f t="shared" ref="G323:H323" si="628">SUBTOTAL(9,G319:G322)</f>
        <v>0</v>
      </c>
      <c r="H323" s="23">
        <f t="shared" si="628"/>
        <v>0</v>
      </c>
      <c r="I323" s="30"/>
      <c r="J323" s="53"/>
      <c r="K323" s="96" t="str">
        <f t="shared" si="501"/>
        <v/>
      </c>
      <c r="L323" s="59" t="str">
        <f t="shared" si="466"/>
        <v/>
      </c>
      <c r="N323" s="108" t="str">
        <f t="shared" ref="N323" si="629">IF(AND(G323=0,H323=0),"","小計")</f>
        <v/>
      </c>
      <c r="O323" s="108" t="str">
        <f t="shared" ref="O323" si="630">IF(AND(G323=0,H323=0),"","小計")</f>
        <v/>
      </c>
      <c r="P323" s="38"/>
      <c r="Q323" s="38"/>
      <c r="R323" s="38"/>
      <c r="S323" s="66" t="str">
        <f t="shared" si="468"/>
        <v/>
      </c>
      <c r="T323" s="105" t="str">
        <f t="shared" si="469"/>
        <v/>
      </c>
    </row>
    <row r="324" spans="1:20" hidden="1">
      <c r="A324">
        <f ca="1">IF(B324="","",INDIRECT("減額一覧!B"&amp;$P324))</f>
        <v>302</v>
      </c>
      <c r="B324" s="61">
        <f t="shared" ref="B324" ca="1" si="631">IF(INDIRECT("減額一覧!BA"&amp;P324)=1,INDIRECT("減額一覧!M"&amp;P324),"")</f>
        <v>206</v>
      </c>
      <c r="C324" s="36">
        <f ca="1">IF(B324="","",INDIRECT("減額一覧!C"&amp;$P324))</f>
        <v>606138100</v>
      </c>
      <c r="D324" s="78" t="str">
        <f ca="1">IF($B324="","",INDIRECT("減額一覧!G"&amp;$P324))</f>
        <v>鍛治田　通博</v>
      </c>
      <c r="E324" s="19">
        <f ca="1">IF(B324="","",INDIRECT("減額一覧!H"&amp;P324))</f>
        <v>25</v>
      </c>
      <c r="F324" s="19">
        <f ca="1">IF($B324="","",INDIRECT("減額一覧!T"&amp;P324))</f>
        <v>5</v>
      </c>
      <c r="G324" s="20">
        <f ca="1">IF($B324="","",INDIRECT("減額一覧!U"&amp;P324))</f>
        <v>1100</v>
      </c>
      <c r="H324" s="20">
        <f ca="1">IF($B324="","",INDIRECT("減額一覧!V"&amp;P324))</f>
        <v>682</v>
      </c>
      <c r="I324" s="32">
        <f ca="1">IF(B324="","",IF(INDIRECT("減額一覧!BL"&amp;P324)=0.08,0.08,0.1))</f>
        <v>0.1</v>
      </c>
      <c r="J324" s="51" t="s">
        <v>490</v>
      </c>
      <c r="K324" s="94" t="str">
        <f t="shared" ca="1" si="501"/>
        <v/>
      </c>
      <c r="L324" s="56" t="str">
        <f t="shared" ca="1" si="466"/>
        <v/>
      </c>
      <c r="N324" s="113" t="str">
        <f t="shared" ref="N324:N327" ca="1" si="632">IF(A324="","",IF(A324&gt;3000,"月ヶ瀬",IF(A324&gt;=2000,"都祁","市内")))</f>
        <v>市内</v>
      </c>
      <c r="O324" s="114">
        <f t="shared" ref="O324" ca="1" si="633">IF(B324="","",IF(INDIRECT("減額一覧!BL"&amp;P324)=0.08,0.08,0.1))</f>
        <v>0.1</v>
      </c>
      <c r="P324" s="38">
        <v>67</v>
      </c>
      <c r="Q324" s="38">
        <f t="shared" ref="Q324:R327" ca="1" si="634">IF(G324="","",IF(G324&gt;0,1,""))</f>
        <v>1</v>
      </c>
      <c r="R324" s="38">
        <f t="shared" ca="1" si="634"/>
        <v>1</v>
      </c>
      <c r="S324" s="66" t="str">
        <f t="shared" ca="1" si="468"/>
        <v>606</v>
      </c>
      <c r="T324" s="105" t="str">
        <f t="shared" ca="1" si="469"/>
        <v/>
      </c>
    </row>
    <row r="325" spans="1:20" hidden="1">
      <c r="A325">
        <f ca="1">IF(B325="","",INDIRECT("減額一覧!B"&amp;$P325))</f>
        <v>302</v>
      </c>
      <c r="B325" s="61">
        <f t="shared" ref="B325" ca="1" si="635">IF(INDIRECT("減額一覧!BB"&amp;P325)=1,INDIRECT("減額一覧!W"&amp;P325),"")</f>
        <v>207</v>
      </c>
      <c r="C325" s="44">
        <f ca="1">IF(B325="","",INDIRECT("減額一覧!C"&amp;$P325))</f>
        <v>606138100</v>
      </c>
      <c r="D325" s="79" t="str">
        <f ca="1">IF($B325="","",INDIRECT("減額一覧!G"&amp;$P325))</f>
        <v>鍛治田　通博</v>
      </c>
      <c r="E325" s="19">
        <f ca="1">IF(B325="","",INDIRECT("減額一覧!H"&amp;P325))</f>
        <v>25</v>
      </c>
      <c r="F325" s="19">
        <f ca="1">IF($B325="","",INDIRECT("減額一覧!AD"&amp;P325))</f>
        <v>5</v>
      </c>
      <c r="G325" s="20">
        <f ca="1">IF($B325="","",INDIRECT("減額一覧!AE"&amp;P325))</f>
        <v>1100</v>
      </c>
      <c r="H325" s="20">
        <f ca="1">IF($B325="","",INDIRECT("減額一覧!AF"&amp;P325))</f>
        <v>682</v>
      </c>
      <c r="I325" s="32">
        <f ca="1">IF(B325="","",IF(INDIRECT("減額一覧!BM"&amp;P325)=0.08,0.08,0.1))</f>
        <v>0.1</v>
      </c>
      <c r="J325" s="52"/>
      <c r="K325" s="95" t="str">
        <f t="shared" ca="1" si="501"/>
        <v/>
      </c>
      <c r="L325" s="58" t="str">
        <f t="shared" ref="L325:L388" ca="1" si="636">IF(OR(S325="370",S325="371",S325="372",S325="373",S325="374",S325="375",S325="376",S325="377",S325="378",S325="379",S325="380",S325="039",S325="389"),"農集","")</f>
        <v/>
      </c>
      <c r="N325" s="113" t="str">
        <f t="shared" ca="1" si="632"/>
        <v>市内</v>
      </c>
      <c r="O325" s="114">
        <f t="shared" ref="O325" ca="1" si="637">IF(B325="","",IF(INDIRECT("減額一覧!BM"&amp;P325)=0.08,0.08,0.1))</f>
        <v>0.1</v>
      </c>
      <c r="P325" s="38">
        <v>67</v>
      </c>
      <c r="Q325" s="38">
        <f t="shared" ca="1" si="634"/>
        <v>1</v>
      </c>
      <c r="R325" s="38">
        <f t="shared" ca="1" si="634"/>
        <v>1</v>
      </c>
      <c r="S325" s="66" t="str">
        <f t="shared" ref="S325:S388" ca="1" si="638">IF(C325="","",LEFT(TEXT(C325,"000000000"),3))</f>
        <v>606</v>
      </c>
      <c r="T325" s="105" t="str">
        <f t="shared" ref="T325:T388" ca="1" si="639">IF(L325="","",IF(H325=0,"",H325))</f>
        <v/>
      </c>
    </row>
    <row r="326" spans="1:20" hidden="1">
      <c r="A326">
        <f ca="1">IF(B326="","",INDIRECT("減額一覧!B"&amp;$P326))</f>
        <v>302</v>
      </c>
      <c r="B326" s="61">
        <f t="shared" ref="B326" ca="1" si="640">IF(INDIRECT("減額一覧!BC"&amp;P326)=1,INDIRECT("減額一覧!AG"&amp;P326),"")</f>
        <v>208</v>
      </c>
      <c r="C326" s="36">
        <f ca="1">IF(B326="","",INDIRECT("減額一覧!C"&amp;$P326))</f>
        <v>606138100</v>
      </c>
      <c r="D326" s="80" t="str">
        <f ca="1">IF($B326="","",INDIRECT("減額一覧!G"&amp;$P326))</f>
        <v>鍛治田　通博</v>
      </c>
      <c r="E326" s="19">
        <f ca="1">IF(B326="","",INDIRECT("減額一覧!H"&amp;P326))</f>
        <v>25</v>
      </c>
      <c r="F326" s="19">
        <f ca="1">IF($B326="","",INDIRECT("減額一覧!AN"&amp;P326))</f>
        <v>11</v>
      </c>
      <c r="G326" s="20">
        <f ca="1">IF($B326="","",INDIRECT("減額一覧!AO"&amp;P326))</f>
        <v>2420</v>
      </c>
      <c r="H326" s="20">
        <f ca="1">IF($B326="","",INDIRECT("減額一覧!AP"&amp;P326))</f>
        <v>1500</v>
      </c>
      <c r="I326" s="32">
        <f ca="1">IF(B326="","",IF(INDIRECT("減額一覧!BN"&amp;P326)=0.08,0.08,0.1))</f>
        <v>0.1</v>
      </c>
      <c r="J326" s="52"/>
      <c r="K326" s="95" t="str">
        <f t="shared" ca="1" si="501"/>
        <v/>
      </c>
      <c r="L326" s="58" t="str">
        <f t="shared" ca="1" si="636"/>
        <v/>
      </c>
      <c r="N326" s="113" t="str">
        <f t="shared" ca="1" si="632"/>
        <v>市内</v>
      </c>
      <c r="O326" s="114">
        <f t="shared" ref="O326" ca="1" si="641">IF(B326="","",IF(INDIRECT("減額一覧!BN"&amp;P326)=0.08,0.08,0.1))</f>
        <v>0.1</v>
      </c>
      <c r="P326" s="38">
        <v>67</v>
      </c>
      <c r="Q326" s="38">
        <f t="shared" ca="1" si="634"/>
        <v>1</v>
      </c>
      <c r="R326" s="38">
        <f t="shared" ca="1" si="634"/>
        <v>1</v>
      </c>
      <c r="S326" s="66" t="str">
        <f t="shared" ca="1" si="638"/>
        <v>606</v>
      </c>
      <c r="T326" s="105" t="str">
        <f t="shared" ca="1" si="639"/>
        <v/>
      </c>
    </row>
    <row r="327" spans="1:20" hidden="1">
      <c r="A327" t="str">
        <f ca="1">IF(B327="","",INDIRECT("減額一覧!B"&amp;$P327))</f>
        <v/>
      </c>
      <c r="B327" s="61" t="str">
        <f t="shared" ref="B327" ca="1" si="642">IF(INDIRECT("減額一覧!BD"&amp;P327)=1,INDIRECT("減額一覧!AQ"&amp;P327),"")</f>
        <v/>
      </c>
      <c r="C327" s="45" t="str">
        <f ca="1">IF(B327="","",INDIRECT("減額一覧!C"&amp;$P327))</f>
        <v/>
      </c>
      <c r="D327" s="79" t="str">
        <f ca="1">IF($B327="","",INDIRECT("減額一覧!G"&amp;$P327))</f>
        <v/>
      </c>
      <c r="E327" s="19" t="str">
        <f ca="1">IF(B327="","",INDIRECT("減額一覧!H"&amp;P327))</f>
        <v/>
      </c>
      <c r="F327" s="19" t="str">
        <f ca="1">IF($B327="","",INDIRECT("減額一覧!AX"&amp;P327))</f>
        <v/>
      </c>
      <c r="G327" s="20" t="str">
        <f ca="1">IF($B327="","",INDIRECT("減額一覧!AY"&amp;P327))</f>
        <v/>
      </c>
      <c r="H327" s="20" t="str">
        <f ca="1">IF($B327="","",INDIRECT("減額一覧!AZ"&amp;P327))</f>
        <v/>
      </c>
      <c r="I327" s="32" t="str">
        <f ca="1">IF(B327="","",IF(INDIRECT("減額一覧!BO"&amp;P327)=0.08,0.08,0.1))</f>
        <v/>
      </c>
      <c r="J327" s="52"/>
      <c r="K327" s="95" t="str">
        <f t="shared" ca="1" si="501"/>
        <v/>
      </c>
      <c r="L327" s="58" t="str">
        <f t="shared" ca="1" si="636"/>
        <v/>
      </c>
      <c r="N327" s="113" t="str">
        <f t="shared" ca="1" si="632"/>
        <v/>
      </c>
      <c r="O327" s="114" t="str">
        <f t="shared" ref="O327" ca="1" si="643">IF(B327="","",IF(INDIRECT("減額一覧!BO"&amp;P327)=0.08,0.08,0.1))</f>
        <v/>
      </c>
      <c r="P327" s="38">
        <v>67</v>
      </c>
      <c r="Q327" s="38" t="str">
        <f t="shared" ca="1" si="634"/>
        <v/>
      </c>
      <c r="R327" s="38" t="str">
        <f t="shared" ca="1" si="634"/>
        <v/>
      </c>
      <c r="S327" s="66" t="str">
        <f t="shared" ca="1" si="638"/>
        <v/>
      </c>
      <c r="T327" s="105" t="str">
        <f t="shared" ca="1" si="639"/>
        <v/>
      </c>
    </row>
    <row r="328" spans="1:20" ht="19.5" hidden="1" thickBot="1">
      <c r="B328" s="64"/>
      <c r="C328" s="41" t="str">
        <f>IF(B328="","",減額一覧!C324)</f>
        <v/>
      </c>
      <c r="D328" s="43"/>
      <c r="E328" s="21"/>
      <c r="F328" s="22" t="s">
        <v>69</v>
      </c>
      <c r="G328" s="23">
        <f t="shared" ref="G328:H328" si="644">SUBTOTAL(9,G324:G327)</f>
        <v>0</v>
      </c>
      <c r="H328" s="23">
        <f t="shared" si="644"/>
        <v>0</v>
      </c>
      <c r="I328" s="30"/>
      <c r="J328" s="53"/>
      <c r="K328" s="96" t="str">
        <f t="shared" si="501"/>
        <v/>
      </c>
      <c r="L328" s="59" t="str">
        <f t="shared" si="636"/>
        <v/>
      </c>
      <c r="N328" s="108" t="str">
        <f t="shared" ref="N328" si="645">IF(AND(G328=0,H328=0),"","小計")</f>
        <v/>
      </c>
      <c r="O328" s="108" t="str">
        <f t="shared" ref="O328" si="646">IF(AND(G328=0,H328=0),"","小計")</f>
        <v/>
      </c>
      <c r="P328" s="38"/>
      <c r="Q328" s="38"/>
      <c r="R328" s="38"/>
      <c r="S328" s="66" t="str">
        <f t="shared" si="638"/>
        <v/>
      </c>
      <c r="T328" s="105" t="str">
        <f t="shared" si="639"/>
        <v/>
      </c>
    </row>
    <row r="329" spans="1:20" hidden="1">
      <c r="A329">
        <f ca="1">IF(B329="","",INDIRECT("減額一覧!B"&amp;$P329))</f>
        <v>307</v>
      </c>
      <c r="B329" s="61">
        <f t="shared" ref="B329" ca="1" si="647">IF(INDIRECT("減額一覧!BA"&amp;P329)=1,INDIRECT("減額一覧!M"&amp;P329),"")</f>
        <v>205</v>
      </c>
      <c r="C329" s="36">
        <f ca="1">IF(B329="","",INDIRECT("減額一覧!C"&amp;$P329))</f>
        <v>579059000</v>
      </c>
      <c r="D329" s="78" t="str">
        <f ca="1">IF($B329="","",INDIRECT("減額一覧!G"&amp;$P329))</f>
        <v>瓦家　千代子</v>
      </c>
      <c r="E329" s="19">
        <f ca="1">IF(B329="","",INDIRECT("減額一覧!H"&amp;P329))</f>
        <v>20</v>
      </c>
      <c r="F329" s="19">
        <f ca="1">IF($B329="","",INDIRECT("減額一覧!T"&amp;P329))</f>
        <v>4</v>
      </c>
      <c r="G329" s="20">
        <f ca="1">IF($B329="","",INDIRECT("減額一覧!U"&amp;P329))</f>
        <v>732</v>
      </c>
      <c r="H329" s="20">
        <f ca="1">IF($B329="","",INDIRECT("減額一覧!V"&amp;P329))</f>
        <v>546</v>
      </c>
      <c r="I329" s="32">
        <f ca="1">IF(B329="","",IF(INDIRECT("減額一覧!BL"&amp;P329)=0.08,0.08,0.1))</f>
        <v>0.1</v>
      </c>
      <c r="J329" s="51" t="s">
        <v>527</v>
      </c>
      <c r="K329" s="94" t="str">
        <f t="shared" ca="1" si="501"/>
        <v/>
      </c>
      <c r="L329" s="56" t="str">
        <f t="shared" ca="1" si="636"/>
        <v/>
      </c>
      <c r="N329" s="113" t="str">
        <f t="shared" ref="N329:N332" ca="1" si="648">IF(A329="","",IF(A329&gt;3000,"月ヶ瀬",IF(A329&gt;=2000,"都祁","市内")))</f>
        <v>市内</v>
      </c>
      <c r="O329" s="114">
        <f t="shared" ref="O329" ca="1" si="649">IF(B329="","",IF(INDIRECT("減額一覧!BL"&amp;P329)=0.08,0.08,0.1))</f>
        <v>0.1</v>
      </c>
      <c r="P329" s="38">
        <v>68</v>
      </c>
      <c r="Q329" s="38">
        <f t="shared" ref="Q329:R332" ca="1" si="650">IF(G329="","",IF(G329&gt;0,1,""))</f>
        <v>1</v>
      </c>
      <c r="R329" s="38">
        <f t="shared" ca="1" si="650"/>
        <v>1</v>
      </c>
      <c r="S329" s="66" t="str">
        <f t="shared" ca="1" si="638"/>
        <v>579</v>
      </c>
      <c r="T329" s="105" t="str">
        <f t="shared" ca="1" si="639"/>
        <v/>
      </c>
    </row>
    <row r="330" spans="1:20" hidden="1">
      <c r="A330">
        <f ca="1">IF(B330="","",INDIRECT("減額一覧!B"&amp;$P330))</f>
        <v>307</v>
      </c>
      <c r="B330" s="61">
        <f t="shared" ref="B330" ca="1" si="651">IF(INDIRECT("減額一覧!BB"&amp;P330)=1,INDIRECT("減額一覧!W"&amp;P330),"")</f>
        <v>206</v>
      </c>
      <c r="C330" s="44">
        <f ca="1">IF(B330="","",INDIRECT("減額一覧!C"&amp;$P330))</f>
        <v>579059000</v>
      </c>
      <c r="D330" s="79" t="str">
        <f ca="1">IF($B330="","",INDIRECT("減額一覧!G"&amp;$P330))</f>
        <v>瓦家　千代子</v>
      </c>
      <c r="E330" s="19">
        <f ca="1">IF(B330="","",INDIRECT("減額一覧!H"&amp;P330))</f>
        <v>20</v>
      </c>
      <c r="F330" s="19">
        <f ca="1">IF($B330="","",INDIRECT("減額一覧!AD"&amp;P330))</f>
        <v>4</v>
      </c>
      <c r="G330" s="20">
        <f ca="1">IF($B330="","",INDIRECT("減額一覧!AE"&amp;P330))</f>
        <v>781</v>
      </c>
      <c r="H330" s="20">
        <f ca="1">IF($B330="","",INDIRECT("減額一覧!AF"&amp;P330))</f>
        <v>545</v>
      </c>
      <c r="I330" s="32">
        <f ca="1">IF(B330="","",IF(INDIRECT("減額一覧!BM"&amp;P330)=0.08,0.08,0.1))</f>
        <v>0.1</v>
      </c>
      <c r="J330" s="52"/>
      <c r="K330" s="95" t="str">
        <f t="shared" ca="1" si="501"/>
        <v/>
      </c>
      <c r="L330" s="58" t="str">
        <f t="shared" ca="1" si="636"/>
        <v/>
      </c>
      <c r="N330" s="113" t="str">
        <f t="shared" ca="1" si="648"/>
        <v>市内</v>
      </c>
      <c r="O330" s="114">
        <f t="shared" ref="O330" ca="1" si="652">IF(B330="","",IF(INDIRECT("減額一覧!BM"&amp;P330)=0.08,0.08,0.1))</f>
        <v>0.1</v>
      </c>
      <c r="P330" s="38">
        <v>68</v>
      </c>
      <c r="Q330" s="38">
        <f t="shared" ca="1" si="650"/>
        <v>1</v>
      </c>
      <c r="R330" s="38">
        <f t="shared" ca="1" si="650"/>
        <v>1</v>
      </c>
      <c r="S330" s="66" t="str">
        <f t="shared" ca="1" si="638"/>
        <v>579</v>
      </c>
      <c r="T330" s="105" t="str">
        <f t="shared" ca="1" si="639"/>
        <v/>
      </c>
    </row>
    <row r="331" spans="1:20" hidden="1">
      <c r="A331" t="str">
        <f ca="1">IF(B331="","",INDIRECT("減額一覧!B"&amp;$P331))</f>
        <v/>
      </c>
      <c r="B331" s="61" t="str">
        <f t="shared" ref="B331" ca="1" si="653">IF(INDIRECT("減額一覧!BC"&amp;P331)=1,INDIRECT("減額一覧!AG"&amp;P331),"")</f>
        <v/>
      </c>
      <c r="C331" s="36" t="str">
        <f ca="1">IF(B331="","",INDIRECT("減額一覧!C"&amp;$P331))</f>
        <v/>
      </c>
      <c r="D331" s="80" t="str">
        <f ca="1">IF($B331="","",INDIRECT("減額一覧!G"&amp;$P331))</f>
        <v/>
      </c>
      <c r="E331" s="19" t="str">
        <f ca="1">IF(B331="","",INDIRECT("減額一覧!H"&amp;P331))</f>
        <v/>
      </c>
      <c r="F331" s="19" t="str">
        <f ca="1">IF($B331="","",INDIRECT("減額一覧!AN"&amp;P331))</f>
        <v/>
      </c>
      <c r="G331" s="20" t="str">
        <f ca="1">IF($B331="","",INDIRECT("減額一覧!AO"&amp;P331))</f>
        <v/>
      </c>
      <c r="H331" s="20" t="str">
        <f ca="1">IF($B331="","",INDIRECT("減額一覧!AP"&amp;P331))</f>
        <v/>
      </c>
      <c r="I331" s="32" t="str">
        <f ca="1">IF(B331="","",IF(INDIRECT("減額一覧!BN"&amp;P331)=0.08,0.08,0.1))</f>
        <v/>
      </c>
      <c r="J331" s="52"/>
      <c r="K331" s="95" t="str">
        <f t="shared" ca="1" si="501"/>
        <v/>
      </c>
      <c r="L331" s="58" t="str">
        <f t="shared" ca="1" si="636"/>
        <v/>
      </c>
      <c r="N331" s="113" t="str">
        <f t="shared" ca="1" si="648"/>
        <v/>
      </c>
      <c r="O331" s="114" t="str">
        <f t="shared" ref="O331" ca="1" si="654">IF(B331="","",IF(INDIRECT("減額一覧!BN"&amp;P331)=0.08,0.08,0.1))</f>
        <v/>
      </c>
      <c r="P331" s="38">
        <v>68</v>
      </c>
      <c r="Q331" s="38" t="str">
        <f t="shared" ca="1" si="650"/>
        <v/>
      </c>
      <c r="R331" s="38" t="str">
        <f t="shared" ca="1" si="650"/>
        <v/>
      </c>
      <c r="S331" s="66" t="str">
        <f t="shared" ca="1" si="638"/>
        <v/>
      </c>
      <c r="T331" s="105" t="str">
        <f t="shared" ca="1" si="639"/>
        <v/>
      </c>
    </row>
    <row r="332" spans="1:20" hidden="1">
      <c r="A332" t="str">
        <f ca="1">IF(B332="","",INDIRECT("減額一覧!B"&amp;$P332))</f>
        <v/>
      </c>
      <c r="B332" s="61" t="str">
        <f t="shared" ref="B332" ca="1" si="655">IF(INDIRECT("減額一覧!BD"&amp;P332)=1,INDIRECT("減額一覧!AQ"&amp;P332),"")</f>
        <v/>
      </c>
      <c r="C332" s="45" t="str">
        <f ca="1">IF(B332="","",INDIRECT("減額一覧!C"&amp;$P332))</f>
        <v/>
      </c>
      <c r="D332" s="79" t="str">
        <f ca="1">IF($B332="","",INDIRECT("減額一覧!G"&amp;$P332))</f>
        <v/>
      </c>
      <c r="E332" s="19" t="str">
        <f ca="1">IF(B332="","",INDIRECT("減額一覧!H"&amp;P332))</f>
        <v/>
      </c>
      <c r="F332" s="19" t="str">
        <f ca="1">IF($B332="","",INDIRECT("減額一覧!AX"&amp;P332))</f>
        <v/>
      </c>
      <c r="G332" s="20" t="str">
        <f ca="1">IF($B332="","",INDIRECT("減額一覧!AY"&amp;P332))</f>
        <v/>
      </c>
      <c r="H332" s="20" t="str">
        <f ca="1">IF($B332="","",INDIRECT("減額一覧!AZ"&amp;P332))</f>
        <v/>
      </c>
      <c r="I332" s="32" t="str">
        <f ca="1">IF(B332="","",IF(INDIRECT("減額一覧!BO"&amp;P332)=0.08,0.08,0.1))</f>
        <v/>
      </c>
      <c r="J332" s="52"/>
      <c r="K332" s="95" t="str">
        <f t="shared" ca="1" si="501"/>
        <v/>
      </c>
      <c r="L332" s="58" t="str">
        <f t="shared" ca="1" si="636"/>
        <v/>
      </c>
      <c r="N332" s="113" t="str">
        <f t="shared" ca="1" si="648"/>
        <v/>
      </c>
      <c r="O332" s="114" t="str">
        <f t="shared" ref="O332" ca="1" si="656">IF(B332="","",IF(INDIRECT("減額一覧!BO"&amp;P332)=0.08,0.08,0.1))</f>
        <v/>
      </c>
      <c r="P332" s="38">
        <v>68</v>
      </c>
      <c r="Q332" s="38" t="str">
        <f t="shared" ca="1" si="650"/>
        <v/>
      </c>
      <c r="R332" s="38" t="str">
        <f t="shared" ca="1" si="650"/>
        <v/>
      </c>
      <c r="S332" s="66" t="str">
        <f t="shared" ca="1" si="638"/>
        <v/>
      </c>
      <c r="T332" s="105" t="str">
        <f t="shared" ca="1" si="639"/>
        <v/>
      </c>
    </row>
    <row r="333" spans="1:20" ht="19.5" hidden="1" thickBot="1">
      <c r="B333" s="64"/>
      <c r="C333" s="41" t="str">
        <f>IF(B333="","",減額一覧!C329)</f>
        <v/>
      </c>
      <c r="D333" s="43"/>
      <c r="E333" s="21"/>
      <c r="F333" s="22" t="s">
        <v>69</v>
      </c>
      <c r="G333" s="23">
        <f t="shared" ref="G333:H333" si="657">SUBTOTAL(9,G329:G332)</f>
        <v>0</v>
      </c>
      <c r="H333" s="23">
        <f t="shared" si="657"/>
        <v>0</v>
      </c>
      <c r="I333" s="30"/>
      <c r="J333" s="53"/>
      <c r="K333" s="96" t="str">
        <f t="shared" si="501"/>
        <v/>
      </c>
      <c r="L333" s="59" t="str">
        <f t="shared" si="636"/>
        <v/>
      </c>
      <c r="N333" s="108" t="str">
        <f t="shared" ref="N333" si="658">IF(AND(G333=0,H333=0),"","小計")</f>
        <v/>
      </c>
      <c r="O333" s="108" t="str">
        <f t="shared" ref="O333" si="659">IF(AND(G333=0,H333=0),"","小計")</f>
        <v/>
      </c>
      <c r="P333" s="38"/>
      <c r="Q333" s="38"/>
      <c r="R333" s="38"/>
      <c r="S333" s="66" t="str">
        <f t="shared" si="638"/>
        <v/>
      </c>
      <c r="T333" s="105" t="str">
        <f t="shared" si="639"/>
        <v/>
      </c>
    </row>
    <row r="334" spans="1:20" hidden="1">
      <c r="A334">
        <f ca="1">IF(B334="","",INDIRECT("減額一覧!B"&amp;$P334))</f>
        <v>308</v>
      </c>
      <c r="B334" s="61">
        <f t="shared" ref="B334" ca="1" si="660">IF(INDIRECT("減額一覧!BA"&amp;P334)=1,INDIRECT("減額一覧!M"&amp;P334),"")</f>
        <v>208</v>
      </c>
      <c r="C334" s="36">
        <f ca="1">IF(B334="","",INDIRECT("減額一覧!C"&amp;$P334))</f>
        <v>254053320</v>
      </c>
      <c r="D334" s="78" t="str">
        <f ca="1">IF($B334="","",INDIRECT("減額一覧!G"&amp;$P334))</f>
        <v>瀬谷　凛</v>
      </c>
      <c r="E334" s="19">
        <f ca="1">IF(B334="","",INDIRECT("減額一覧!H"&amp;P334))</f>
        <v>13</v>
      </c>
      <c r="F334" s="19">
        <f ca="1">IF($B334="","",INDIRECT("減額一覧!T"&amp;P334))</f>
        <v>2</v>
      </c>
      <c r="G334" s="20">
        <f ca="1">IF($B334="","",INDIRECT("減額一覧!U"&amp;P334))</f>
        <v>0</v>
      </c>
      <c r="H334" s="20">
        <f ca="1">IF($B334="","",INDIRECT("減額一覧!V"&amp;P334))</f>
        <v>273</v>
      </c>
      <c r="I334" s="32">
        <f ca="1">IF(B334="","",IF(INDIRECT("減額一覧!BL"&amp;P334)=0.08,0.08,0.1))</f>
        <v>0.1</v>
      </c>
      <c r="J334" s="51" t="s">
        <v>528</v>
      </c>
      <c r="K334" s="94" t="str">
        <f t="shared" ca="1" si="501"/>
        <v/>
      </c>
      <c r="L334" s="56" t="str">
        <f t="shared" ca="1" si="636"/>
        <v/>
      </c>
      <c r="N334" s="113" t="str">
        <f t="shared" ref="N334:N337" ca="1" si="661">IF(A334="","",IF(A334&gt;3000,"月ヶ瀬",IF(A334&gt;=2000,"都祁","市内")))</f>
        <v>市内</v>
      </c>
      <c r="O334" s="114">
        <f t="shared" ref="O334" ca="1" si="662">IF(B334="","",IF(INDIRECT("減額一覧!BL"&amp;P334)=0.08,0.08,0.1))</f>
        <v>0.1</v>
      </c>
      <c r="P334" s="38">
        <v>69</v>
      </c>
      <c r="Q334" s="38" t="str">
        <f t="shared" ref="Q334:R337" ca="1" si="663">IF(G334="","",IF(G334&gt;0,1,""))</f>
        <v/>
      </c>
      <c r="R334" s="38">
        <f t="shared" ca="1" si="663"/>
        <v>1</v>
      </c>
      <c r="S334" s="66" t="str">
        <f t="shared" ca="1" si="638"/>
        <v>254</v>
      </c>
      <c r="T334" s="105" t="str">
        <f t="shared" ca="1" si="639"/>
        <v/>
      </c>
    </row>
    <row r="335" spans="1:20" hidden="1">
      <c r="A335" t="str">
        <f ca="1">IF(B335="","",INDIRECT("減額一覧!B"&amp;$P335))</f>
        <v/>
      </c>
      <c r="B335" s="61" t="str">
        <f t="shared" ref="B335" ca="1" si="664">IF(INDIRECT("減額一覧!BB"&amp;P335)=1,INDIRECT("減額一覧!W"&amp;P335),"")</f>
        <v/>
      </c>
      <c r="C335" s="44" t="str">
        <f ca="1">IF(B335="","",INDIRECT("減額一覧!C"&amp;$P335))</f>
        <v/>
      </c>
      <c r="D335" s="79" t="str">
        <f ca="1">IF($B335="","",INDIRECT("減額一覧!G"&amp;$P335))</f>
        <v/>
      </c>
      <c r="E335" s="19" t="str">
        <f ca="1">IF(B335="","",INDIRECT("減額一覧!H"&amp;P335))</f>
        <v/>
      </c>
      <c r="F335" s="19" t="str">
        <f ca="1">IF($B335="","",INDIRECT("減額一覧!AD"&amp;P335))</f>
        <v/>
      </c>
      <c r="G335" s="20" t="str">
        <f ca="1">IF($B335="","",INDIRECT("減額一覧!AE"&amp;P335))</f>
        <v/>
      </c>
      <c r="H335" s="20" t="str">
        <f ca="1">IF($B335="","",INDIRECT("減額一覧!AF"&amp;P335))</f>
        <v/>
      </c>
      <c r="I335" s="32" t="str">
        <f ca="1">IF(B335="","",IF(INDIRECT("減額一覧!BM"&amp;P335)=0.08,0.08,0.1))</f>
        <v/>
      </c>
      <c r="J335" s="52"/>
      <c r="K335" s="95" t="str">
        <f t="shared" ca="1" si="501"/>
        <v/>
      </c>
      <c r="L335" s="58" t="str">
        <f t="shared" ca="1" si="636"/>
        <v/>
      </c>
      <c r="N335" s="113" t="str">
        <f t="shared" ca="1" si="661"/>
        <v/>
      </c>
      <c r="O335" s="114" t="str">
        <f t="shared" ref="O335" ca="1" si="665">IF(B335="","",IF(INDIRECT("減額一覧!BM"&amp;P335)=0.08,0.08,0.1))</f>
        <v/>
      </c>
      <c r="P335" s="38">
        <v>69</v>
      </c>
      <c r="Q335" s="38" t="str">
        <f t="shared" ca="1" si="663"/>
        <v/>
      </c>
      <c r="R335" s="38" t="str">
        <f t="shared" ca="1" si="663"/>
        <v/>
      </c>
      <c r="S335" s="66" t="str">
        <f t="shared" ca="1" si="638"/>
        <v/>
      </c>
      <c r="T335" s="105" t="str">
        <f t="shared" ca="1" si="639"/>
        <v/>
      </c>
    </row>
    <row r="336" spans="1:20" hidden="1">
      <c r="A336" t="str">
        <f ca="1">IF(B336="","",INDIRECT("減額一覧!B"&amp;$P336))</f>
        <v/>
      </c>
      <c r="B336" s="61" t="str">
        <f t="shared" ref="B336" ca="1" si="666">IF(INDIRECT("減額一覧!BC"&amp;P336)=1,INDIRECT("減額一覧!AG"&amp;P336),"")</f>
        <v/>
      </c>
      <c r="C336" s="36" t="str">
        <f ca="1">IF(B336="","",INDIRECT("減額一覧!C"&amp;$P336))</f>
        <v/>
      </c>
      <c r="D336" s="80" t="str">
        <f ca="1">IF($B336="","",INDIRECT("減額一覧!G"&amp;$P336))</f>
        <v/>
      </c>
      <c r="E336" s="19" t="str">
        <f ca="1">IF(B336="","",INDIRECT("減額一覧!H"&amp;P336))</f>
        <v/>
      </c>
      <c r="F336" s="19" t="str">
        <f ca="1">IF($B336="","",INDIRECT("減額一覧!AN"&amp;P336))</f>
        <v/>
      </c>
      <c r="G336" s="20" t="str">
        <f ca="1">IF($B336="","",INDIRECT("減額一覧!AO"&amp;P336))</f>
        <v/>
      </c>
      <c r="H336" s="20" t="str">
        <f ca="1">IF($B336="","",INDIRECT("減額一覧!AP"&amp;P336))</f>
        <v/>
      </c>
      <c r="I336" s="32" t="str">
        <f ca="1">IF(B336="","",IF(INDIRECT("減額一覧!BN"&amp;P336)=0.08,0.08,0.1))</f>
        <v/>
      </c>
      <c r="J336" s="52"/>
      <c r="K336" s="95" t="str">
        <f t="shared" ca="1" si="501"/>
        <v/>
      </c>
      <c r="L336" s="58" t="str">
        <f t="shared" ca="1" si="636"/>
        <v/>
      </c>
      <c r="N336" s="113" t="str">
        <f t="shared" ca="1" si="661"/>
        <v/>
      </c>
      <c r="O336" s="114" t="str">
        <f t="shared" ref="O336" ca="1" si="667">IF(B336="","",IF(INDIRECT("減額一覧!BN"&amp;P336)=0.08,0.08,0.1))</f>
        <v/>
      </c>
      <c r="P336" s="38">
        <v>69</v>
      </c>
      <c r="Q336" s="38" t="str">
        <f t="shared" ca="1" si="663"/>
        <v/>
      </c>
      <c r="R336" s="38" t="str">
        <f t="shared" ca="1" si="663"/>
        <v/>
      </c>
      <c r="S336" s="66" t="str">
        <f t="shared" ca="1" si="638"/>
        <v/>
      </c>
      <c r="T336" s="105" t="str">
        <f t="shared" ca="1" si="639"/>
        <v/>
      </c>
    </row>
    <row r="337" spans="1:20" hidden="1">
      <c r="A337" t="str">
        <f ca="1">IF(B337="","",INDIRECT("減額一覧!B"&amp;$P337))</f>
        <v/>
      </c>
      <c r="B337" s="61" t="str">
        <f t="shared" ref="B337" ca="1" si="668">IF(INDIRECT("減額一覧!BD"&amp;P337)=1,INDIRECT("減額一覧!AQ"&amp;P337),"")</f>
        <v/>
      </c>
      <c r="C337" s="45" t="str">
        <f ca="1">IF(B337="","",INDIRECT("減額一覧!C"&amp;$P337))</f>
        <v/>
      </c>
      <c r="D337" s="79" t="str">
        <f ca="1">IF($B337="","",INDIRECT("減額一覧!G"&amp;$P337))</f>
        <v/>
      </c>
      <c r="E337" s="19" t="str">
        <f ca="1">IF(B337="","",INDIRECT("減額一覧!H"&amp;P337))</f>
        <v/>
      </c>
      <c r="F337" s="19" t="str">
        <f ca="1">IF($B337="","",INDIRECT("減額一覧!AX"&amp;P337))</f>
        <v/>
      </c>
      <c r="G337" s="20" t="str">
        <f ca="1">IF($B337="","",INDIRECT("減額一覧!AY"&amp;P337))</f>
        <v/>
      </c>
      <c r="H337" s="20" t="str">
        <f ca="1">IF($B337="","",INDIRECT("減額一覧!AZ"&amp;P337))</f>
        <v/>
      </c>
      <c r="I337" s="32" t="str">
        <f ca="1">IF(B337="","",IF(INDIRECT("減額一覧!BO"&amp;P337)=0.08,0.08,0.1))</f>
        <v/>
      </c>
      <c r="J337" s="52"/>
      <c r="K337" s="95" t="str">
        <f t="shared" ca="1" si="501"/>
        <v/>
      </c>
      <c r="L337" s="58" t="str">
        <f t="shared" ca="1" si="636"/>
        <v/>
      </c>
      <c r="N337" s="113" t="str">
        <f t="shared" ca="1" si="661"/>
        <v/>
      </c>
      <c r="O337" s="114" t="str">
        <f t="shared" ref="O337" ca="1" si="669">IF(B337="","",IF(INDIRECT("減額一覧!BO"&amp;P337)=0.08,0.08,0.1))</f>
        <v/>
      </c>
      <c r="P337" s="38">
        <v>69</v>
      </c>
      <c r="Q337" s="38" t="str">
        <f t="shared" ca="1" si="663"/>
        <v/>
      </c>
      <c r="R337" s="38" t="str">
        <f t="shared" ca="1" si="663"/>
        <v/>
      </c>
      <c r="S337" s="66" t="str">
        <f t="shared" ca="1" si="638"/>
        <v/>
      </c>
      <c r="T337" s="105" t="str">
        <f t="shared" ca="1" si="639"/>
        <v/>
      </c>
    </row>
    <row r="338" spans="1:20" ht="19.5" hidden="1" thickBot="1">
      <c r="B338" s="64"/>
      <c r="C338" s="41" t="str">
        <f>IF(B338="","",減額一覧!C334)</f>
        <v/>
      </c>
      <c r="D338" s="43"/>
      <c r="E338" s="21"/>
      <c r="F338" s="22" t="s">
        <v>69</v>
      </c>
      <c r="G338" s="23">
        <f t="shared" ref="G338:H338" si="670">SUBTOTAL(9,G334:G337)</f>
        <v>0</v>
      </c>
      <c r="H338" s="23">
        <f t="shared" si="670"/>
        <v>0</v>
      </c>
      <c r="I338" s="30"/>
      <c r="J338" s="53"/>
      <c r="K338" s="96" t="str">
        <f t="shared" ref="K338:K401" si="671">IF(A338="","",IF(A338&gt;3000,"月ヶ瀬",IF(A338&gt;=2000,"都祁","")))</f>
        <v/>
      </c>
      <c r="L338" s="59" t="str">
        <f t="shared" si="636"/>
        <v/>
      </c>
      <c r="N338" s="108" t="str">
        <f t="shared" ref="N338" si="672">IF(AND(G338=0,H338=0),"","小計")</f>
        <v/>
      </c>
      <c r="O338" s="108" t="str">
        <f t="shared" ref="O338" si="673">IF(AND(G338=0,H338=0),"","小計")</f>
        <v/>
      </c>
      <c r="P338" s="38"/>
      <c r="Q338" s="38"/>
      <c r="R338" s="38"/>
      <c r="S338" s="66" t="str">
        <f t="shared" si="638"/>
        <v/>
      </c>
      <c r="T338" s="105" t="str">
        <f t="shared" si="639"/>
        <v/>
      </c>
    </row>
    <row r="339" spans="1:20" hidden="1">
      <c r="A339">
        <f ca="1">IF(B339="","",INDIRECT("減額一覧!B"&amp;$P339))</f>
        <v>309</v>
      </c>
      <c r="B339" s="61">
        <f t="shared" ref="B339" ca="1" si="674">IF(INDIRECT("減額一覧!BA"&amp;P339)=1,INDIRECT("減額一覧!M"&amp;P339),"")</f>
        <v>205</v>
      </c>
      <c r="C339" s="36">
        <f ca="1">IF(B339="","",INDIRECT("減額一覧!C"&amp;$P339))</f>
        <v>500013000</v>
      </c>
      <c r="D339" s="78" t="str">
        <f ca="1">IF($B339="","",INDIRECT("減額一覧!G"&amp;$P339))</f>
        <v>上根　秋子</v>
      </c>
      <c r="E339" s="19">
        <f ca="1">IF(B339="","",INDIRECT("減額一覧!H"&amp;P339))</f>
        <v>13</v>
      </c>
      <c r="F339" s="19">
        <f ca="1">IF($B339="","",INDIRECT("減額一覧!T"&amp;P339))</f>
        <v>3</v>
      </c>
      <c r="G339" s="20">
        <f ca="1">IF($B339="","",INDIRECT("減額一覧!U"&amp;P339))</f>
        <v>660</v>
      </c>
      <c r="H339" s="20">
        <f ca="1">IF($B339="","",INDIRECT("減額一覧!V"&amp;P339))</f>
        <v>409</v>
      </c>
      <c r="I339" s="32">
        <f ca="1">IF(B339="","",IF(INDIRECT("減額一覧!BL"&amp;P339)=0.08,0.08,0.1))</f>
        <v>0.1</v>
      </c>
      <c r="J339" s="51" t="s">
        <v>491</v>
      </c>
      <c r="K339" s="94" t="str">
        <f t="shared" ca="1" si="671"/>
        <v/>
      </c>
      <c r="L339" s="56" t="str">
        <f t="shared" ca="1" si="636"/>
        <v/>
      </c>
      <c r="N339" s="113" t="str">
        <f t="shared" ref="N339:N342" ca="1" si="675">IF(A339="","",IF(A339&gt;3000,"月ヶ瀬",IF(A339&gt;=2000,"都祁","市内")))</f>
        <v>市内</v>
      </c>
      <c r="O339" s="114">
        <f t="shared" ref="O339" ca="1" si="676">IF(B339="","",IF(INDIRECT("減額一覧!BL"&amp;P339)=0.08,0.08,0.1))</f>
        <v>0.1</v>
      </c>
      <c r="P339" s="38">
        <v>70</v>
      </c>
      <c r="Q339" s="38">
        <f t="shared" ref="Q339:R342" ca="1" si="677">IF(G339="","",IF(G339&gt;0,1,""))</f>
        <v>1</v>
      </c>
      <c r="R339" s="38">
        <f t="shared" ca="1" si="677"/>
        <v>1</v>
      </c>
      <c r="S339" s="66" t="str">
        <f t="shared" ca="1" si="638"/>
        <v>500</v>
      </c>
      <c r="T339" s="105" t="str">
        <f t="shared" ca="1" si="639"/>
        <v/>
      </c>
    </row>
    <row r="340" spans="1:20" hidden="1">
      <c r="A340">
        <f ca="1">IF(B340="","",INDIRECT("減額一覧!B"&amp;$P340))</f>
        <v>309</v>
      </c>
      <c r="B340" s="61">
        <f t="shared" ref="B340" ca="1" si="678">IF(INDIRECT("減額一覧!BB"&amp;P340)=1,INDIRECT("減額一覧!W"&amp;P340),"")</f>
        <v>206</v>
      </c>
      <c r="C340" s="44">
        <f ca="1">IF(B340="","",INDIRECT("減額一覧!C"&amp;$P340))</f>
        <v>500013000</v>
      </c>
      <c r="D340" s="79" t="str">
        <f ca="1">IF($B340="","",INDIRECT("減額一覧!G"&amp;$P340))</f>
        <v>上根　秋子</v>
      </c>
      <c r="E340" s="19">
        <f ca="1">IF(B340="","",INDIRECT("減額一覧!H"&amp;P340))</f>
        <v>13</v>
      </c>
      <c r="F340" s="19">
        <f ca="1">IF($B340="","",INDIRECT("減額一覧!AD"&amp;P340))</f>
        <v>3</v>
      </c>
      <c r="G340" s="20">
        <f ca="1">IF($B340="","",INDIRECT("減額一覧!AE"&amp;P340))</f>
        <v>660</v>
      </c>
      <c r="H340" s="20">
        <f ca="1">IF($B340="","",INDIRECT("減額一覧!AF"&amp;P340))</f>
        <v>409</v>
      </c>
      <c r="I340" s="32">
        <f ca="1">IF(B340="","",IF(INDIRECT("減額一覧!BM"&amp;P340)=0.08,0.08,0.1))</f>
        <v>0.1</v>
      </c>
      <c r="J340" s="52"/>
      <c r="K340" s="95" t="str">
        <f t="shared" ca="1" si="671"/>
        <v/>
      </c>
      <c r="L340" s="58" t="str">
        <f t="shared" ca="1" si="636"/>
        <v/>
      </c>
      <c r="N340" s="113" t="str">
        <f t="shared" ca="1" si="675"/>
        <v>市内</v>
      </c>
      <c r="O340" s="114">
        <f t="shared" ref="O340" ca="1" si="679">IF(B340="","",IF(INDIRECT("減額一覧!BM"&amp;P340)=0.08,0.08,0.1))</f>
        <v>0.1</v>
      </c>
      <c r="P340" s="38">
        <v>70</v>
      </c>
      <c r="Q340" s="38">
        <f t="shared" ca="1" si="677"/>
        <v>1</v>
      </c>
      <c r="R340" s="38">
        <f t="shared" ca="1" si="677"/>
        <v>1</v>
      </c>
      <c r="S340" s="66" t="str">
        <f t="shared" ca="1" si="638"/>
        <v>500</v>
      </c>
      <c r="T340" s="105" t="str">
        <f t="shared" ca="1" si="639"/>
        <v/>
      </c>
    </row>
    <row r="341" spans="1:20" hidden="1">
      <c r="A341">
        <f ca="1">IF(B341="","",INDIRECT("減額一覧!B"&amp;$P341))</f>
        <v>309</v>
      </c>
      <c r="B341" s="61">
        <f t="shared" ref="B341" ca="1" si="680">IF(INDIRECT("減額一覧!BC"&amp;P341)=1,INDIRECT("減額一覧!AG"&amp;P341),"")</f>
        <v>207</v>
      </c>
      <c r="C341" s="36">
        <f ca="1">IF(B341="","",INDIRECT("減額一覧!C"&amp;$P341))</f>
        <v>500013000</v>
      </c>
      <c r="D341" s="80" t="str">
        <f ca="1">IF($B341="","",INDIRECT("減額一覧!G"&amp;$P341))</f>
        <v>上根　秋子</v>
      </c>
      <c r="E341" s="19">
        <f ca="1">IF(B341="","",INDIRECT("減額一覧!H"&amp;P341))</f>
        <v>13</v>
      </c>
      <c r="F341" s="19">
        <f ca="1">IF($B341="","",INDIRECT("減額一覧!AN"&amp;P341))</f>
        <v>5</v>
      </c>
      <c r="G341" s="20">
        <f ca="1">IF($B341="","",INDIRECT("減額一覧!AO"&amp;P341))</f>
        <v>1100</v>
      </c>
      <c r="H341" s="20">
        <f ca="1">IF($B341="","",INDIRECT("減額一覧!AP"&amp;P341))</f>
        <v>682</v>
      </c>
      <c r="I341" s="32">
        <f ca="1">IF(B341="","",IF(INDIRECT("減額一覧!BN"&amp;P341)=0.08,0.08,0.1))</f>
        <v>0.1</v>
      </c>
      <c r="J341" s="52"/>
      <c r="K341" s="95" t="str">
        <f t="shared" ca="1" si="671"/>
        <v/>
      </c>
      <c r="L341" s="58" t="str">
        <f t="shared" ca="1" si="636"/>
        <v/>
      </c>
      <c r="N341" s="113" t="str">
        <f t="shared" ca="1" si="675"/>
        <v>市内</v>
      </c>
      <c r="O341" s="114">
        <f t="shared" ref="O341" ca="1" si="681">IF(B341="","",IF(INDIRECT("減額一覧!BN"&amp;P341)=0.08,0.08,0.1))</f>
        <v>0.1</v>
      </c>
      <c r="P341" s="38">
        <v>70</v>
      </c>
      <c r="Q341" s="38">
        <f t="shared" ca="1" si="677"/>
        <v>1</v>
      </c>
      <c r="R341" s="38">
        <f t="shared" ca="1" si="677"/>
        <v>1</v>
      </c>
      <c r="S341" s="66" t="str">
        <f t="shared" ca="1" si="638"/>
        <v>500</v>
      </c>
      <c r="T341" s="105" t="str">
        <f t="shared" ca="1" si="639"/>
        <v/>
      </c>
    </row>
    <row r="342" spans="1:20" hidden="1">
      <c r="A342">
        <f ca="1">IF(B342="","",INDIRECT("減額一覧!B"&amp;$P342))</f>
        <v>309</v>
      </c>
      <c r="B342" s="61">
        <f t="shared" ref="B342" ca="1" si="682">IF(INDIRECT("減額一覧!BD"&amp;P342)=1,INDIRECT("減額一覧!AQ"&amp;P342),"")</f>
        <v>208</v>
      </c>
      <c r="C342" s="45">
        <f ca="1">IF(B342="","",INDIRECT("減額一覧!C"&amp;$P342))</f>
        <v>500013000</v>
      </c>
      <c r="D342" s="79" t="str">
        <f ca="1">IF($B342="","",INDIRECT("減額一覧!G"&amp;$P342))</f>
        <v>上根　秋子</v>
      </c>
      <c r="E342" s="19">
        <f ca="1">IF(B342="","",INDIRECT("減額一覧!H"&amp;P342))</f>
        <v>13</v>
      </c>
      <c r="F342" s="19">
        <f ca="1">IF($B342="","",INDIRECT("減額一覧!AX"&amp;P342))</f>
        <v>5</v>
      </c>
      <c r="G342" s="20">
        <f ca="1">IF($B342="","",INDIRECT("減額一覧!AY"&amp;P342))</f>
        <v>1100</v>
      </c>
      <c r="H342" s="20">
        <f ca="1">IF($B342="","",INDIRECT("減額一覧!AZ"&amp;P342))</f>
        <v>682</v>
      </c>
      <c r="I342" s="32">
        <f ca="1">IF(B342="","",IF(INDIRECT("減額一覧!BO"&amp;P342)=0.08,0.08,0.1))</f>
        <v>0.1</v>
      </c>
      <c r="J342" s="52"/>
      <c r="K342" s="95" t="str">
        <f t="shared" ca="1" si="671"/>
        <v/>
      </c>
      <c r="L342" s="58" t="str">
        <f t="shared" ca="1" si="636"/>
        <v/>
      </c>
      <c r="N342" s="113" t="str">
        <f t="shared" ca="1" si="675"/>
        <v>市内</v>
      </c>
      <c r="O342" s="114">
        <f t="shared" ref="O342" ca="1" si="683">IF(B342="","",IF(INDIRECT("減額一覧!BO"&amp;P342)=0.08,0.08,0.1))</f>
        <v>0.1</v>
      </c>
      <c r="P342" s="38">
        <v>70</v>
      </c>
      <c r="Q342" s="38">
        <f t="shared" ca="1" si="677"/>
        <v>1</v>
      </c>
      <c r="R342" s="38">
        <f t="shared" ca="1" si="677"/>
        <v>1</v>
      </c>
      <c r="S342" s="66" t="str">
        <f t="shared" ca="1" si="638"/>
        <v>500</v>
      </c>
      <c r="T342" s="105" t="str">
        <f t="shared" ca="1" si="639"/>
        <v/>
      </c>
    </row>
    <row r="343" spans="1:20" ht="19.5" hidden="1" thickBot="1">
      <c r="B343" s="64"/>
      <c r="C343" s="41" t="str">
        <f>IF(B343="","",減額一覧!C339)</f>
        <v/>
      </c>
      <c r="D343" s="43"/>
      <c r="E343" s="21"/>
      <c r="F343" s="22" t="s">
        <v>69</v>
      </c>
      <c r="G343" s="23">
        <f t="shared" ref="G343:H343" si="684">SUBTOTAL(9,G339:G342)</f>
        <v>0</v>
      </c>
      <c r="H343" s="23">
        <f t="shared" si="684"/>
        <v>0</v>
      </c>
      <c r="I343" s="30"/>
      <c r="J343" s="53"/>
      <c r="K343" s="96" t="str">
        <f t="shared" si="671"/>
        <v/>
      </c>
      <c r="L343" s="59" t="str">
        <f t="shared" si="636"/>
        <v/>
      </c>
      <c r="N343" s="108" t="str">
        <f t="shared" ref="N343" si="685">IF(AND(G343=0,H343=0),"","小計")</f>
        <v/>
      </c>
      <c r="O343" s="108" t="str">
        <f t="shared" ref="O343" si="686">IF(AND(G343=0,H343=0),"","小計")</f>
        <v/>
      </c>
      <c r="P343" s="38"/>
      <c r="Q343" s="38"/>
      <c r="R343" s="38"/>
      <c r="S343" s="66" t="str">
        <f t="shared" si="638"/>
        <v/>
      </c>
      <c r="T343" s="105" t="str">
        <f t="shared" si="639"/>
        <v/>
      </c>
    </row>
    <row r="344" spans="1:20" hidden="1">
      <c r="A344">
        <f ca="1">IF(B344="","",INDIRECT("減額一覧!B"&amp;$P344))</f>
        <v>311</v>
      </c>
      <c r="B344" s="61">
        <f t="shared" ref="B344" ca="1" si="687">IF(INDIRECT("減額一覧!BA"&amp;P344)=1,INDIRECT("減額一覧!M"&amp;P344),"")</f>
        <v>207</v>
      </c>
      <c r="C344" s="36">
        <f ca="1">IF(B344="","",INDIRECT("減額一覧!C"&amp;$P344))</f>
        <v>110104000</v>
      </c>
      <c r="D344" s="78" t="str">
        <f ca="1">IF($B344="","",INDIRECT("減額一覧!G"&amp;$P344))</f>
        <v>竹田　忠重</v>
      </c>
      <c r="E344" s="19">
        <f ca="1">IF(B344="","",INDIRECT("減額一覧!H"&amp;P344))</f>
        <v>13</v>
      </c>
      <c r="F344" s="19">
        <f ca="1">IF($B344="","",INDIRECT("減額一覧!T"&amp;P344))</f>
        <v>5</v>
      </c>
      <c r="G344" s="20">
        <f ca="1">IF($B344="","",INDIRECT("減額一覧!U"&amp;P344))</f>
        <v>853</v>
      </c>
      <c r="H344" s="20">
        <f ca="1">IF($B344="","",INDIRECT("減額一覧!V"&amp;P344))</f>
        <v>682</v>
      </c>
      <c r="I344" s="32">
        <f ca="1">IF(B344="","",IF(INDIRECT("減額一覧!BL"&amp;P344)=0.08,0.08,0.1))</f>
        <v>0.1</v>
      </c>
      <c r="J344" s="51" t="s">
        <v>529</v>
      </c>
      <c r="K344" s="94" t="str">
        <f t="shared" ca="1" si="671"/>
        <v/>
      </c>
      <c r="L344" s="56" t="str">
        <f t="shared" ca="1" si="636"/>
        <v/>
      </c>
      <c r="N344" s="113" t="str">
        <f t="shared" ref="N344:N347" ca="1" si="688">IF(A344="","",IF(A344&gt;3000,"月ヶ瀬",IF(A344&gt;=2000,"都祁","市内")))</f>
        <v>市内</v>
      </c>
      <c r="O344" s="114">
        <f t="shared" ref="O344" ca="1" si="689">IF(B344="","",IF(INDIRECT("減額一覧!BL"&amp;P344)=0.08,0.08,0.1))</f>
        <v>0.1</v>
      </c>
      <c r="P344" s="38">
        <v>71</v>
      </c>
      <c r="Q344" s="38">
        <f t="shared" ref="Q344:R347" ca="1" si="690">IF(G344="","",IF(G344&gt;0,1,""))</f>
        <v>1</v>
      </c>
      <c r="R344" s="38">
        <f t="shared" ca="1" si="690"/>
        <v>1</v>
      </c>
      <c r="S344" s="66" t="str">
        <f t="shared" ca="1" si="638"/>
        <v>110</v>
      </c>
      <c r="T344" s="105" t="str">
        <f t="shared" ca="1" si="639"/>
        <v/>
      </c>
    </row>
    <row r="345" spans="1:20" hidden="1">
      <c r="A345">
        <f ca="1">IF(B345="","",INDIRECT("減額一覧!B"&amp;$P345))</f>
        <v>311</v>
      </c>
      <c r="B345" s="61">
        <f t="shared" ref="B345" ca="1" si="691">IF(INDIRECT("減額一覧!BB"&amp;P345)=1,INDIRECT("減額一覧!W"&amp;P345),"")</f>
        <v>208</v>
      </c>
      <c r="C345" s="44">
        <f ca="1">IF(B345="","",INDIRECT("減額一覧!C"&amp;$P345))</f>
        <v>110104000</v>
      </c>
      <c r="D345" s="79" t="str">
        <f ca="1">IF($B345="","",INDIRECT("減額一覧!G"&amp;$P345))</f>
        <v>竹田　忠重</v>
      </c>
      <c r="E345" s="19">
        <f ca="1">IF(B345="","",INDIRECT("減額一覧!H"&amp;P345))</f>
        <v>13</v>
      </c>
      <c r="F345" s="19">
        <f ca="1">IF($B345="","",INDIRECT("減額一覧!AD"&amp;P345))</f>
        <v>6</v>
      </c>
      <c r="G345" s="20">
        <f ca="1">IF($B345="","",INDIRECT("減額一覧!AE"&amp;P345))</f>
        <v>1073</v>
      </c>
      <c r="H345" s="20">
        <f ca="1">IF($B345="","",INDIRECT("減額一覧!AF"&amp;P345))</f>
        <v>818</v>
      </c>
      <c r="I345" s="32">
        <f ca="1">IF(B345="","",IF(INDIRECT("減額一覧!BM"&amp;P345)=0.08,0.08,0.1))</f>
        <v>0.1</v>
      </c>
      <c r="J345" s="52"/>
      <c r="K345" s="95" t="str">
        <f t="shared" ca="1" si="671"/>
        <v/>
      </c>
      <c r="L345" s="58" t="str">
        <f t="shared" ca="1" si="636"/>
        <v/>
      </c>
      <c r="N345" s="113" t="str">
        <f t="shared" ca="1" si="688"/>
        <v>市内</v>
      </c>
      <c r="O345" s="114">
        <f t="shared" ref="O345" ca="1" si="692">IF(B345="","",IF(INDIRECT("減額一覧!BM"&amp;P345)=0.08,0.08,0.1))</f>
        <v>0.1</v>
      </c>
      <c r="P345" s="38">
        <v>71</v>
      </c>
      <c r="Q345" s="38">
        <f t="shared" ca="1" si="690"/>
        <v>1</v>
      </c>
      <c r="R345" s="38">
        <f t="shared" ca="1" si="690"/>
        <v>1</v>
      </c>
      <c r="S345" s="66" t="str">
        <f t="shared" ca="1" si="638"/>
        <v>110</v>
      </c>
      <c r="T345" s="105" t="str">
        <f t="shared" ca="1" si="639"/>
        <v/>
      </c>
    </row>
    <row r="346" spans="1:20" hidden="1">
      <c r="A346" t="str">
        <f ca="1">IF(B346="","",INDIRECT("減額一覧!B"&amp;$P346))</f>
        <v/>
      </c>
      <c r="B346" s="61" t="str">
        <f t="shared" ref="B346" ca="1" si="693">IF(INDIRECT("減額一覧!BC"&amp;P346)=1,INDIRECT("減額一覧!AG"&amp;P346),"")</f>
        <v/>
      </c>
      <c r="C346" s="36" t="str">
        <f ca="1">IF(B346="","",INDIRECT("減額一覧!C"&amp;$P346))</f>
        <v/>
      </c>
      <c r="D346" s="80" t="str">
        <f ca="1">IF($B346="","",INDIRECT("減額一覧!G"&amp;$P346))</f>
        <v/>
      </c>
      <c r="E346" s="19" t="str">
        <f ca="1">IF(B346="","",INDIRECT("減額一覧!H"&amp;P346))</f>
        <v/>
      </c>
      <c r="F346" s="19" t="str">
        <f ca="1">IF($B346="","",INDIRECT("減額一覧!AN"&amp;P346))</f>
        <v/>
      </c>
      <c r="G346" s="20" t="str">
        <f ca="1">IF($B346="","",INDIRECT("減額一覧!AO"&amp;P346))</f>
        <v/>
      </c>
      <c r="H346" s="20" t="str">
        <f ca="1">IF($B346="","",INDIRECT("減額一覧!AP"&amp;P346))</f>
        <v/>
      </c>
      <c r="I346" s="32" t="str">
        <f ca="1">IF(B346="","",IF(INDIRECT("減額一覧!BN"&amp;P346)=0.08,0.08,0.1))</f>
        <v/>
      </c>
      <c r="J346" s="52"/>
      <c r="K346" s="95" t="str">
        <f t="shared" ca="1" si="671"/>
        <v/>
      </c>
      <c r="L346" s="58" t="str">
        <f t="shared" ca="1" si="636"/>
        <v/>
      </c>
      <c r="N346" s="113" t="str">
        <f t="shared" ca="1" si="688"/>
        <v/>
      </c>
      <c r="O346" s="114" t="str">
        <f t="shared" ref="O346" ca="1" si="694">IF(B346="","",IF(INDIRECT("減額一覧!BN"&amp;P346)=0.08,0.08,0.1))</f>
        <v/>
      </c>
      <c r="P346" s="38">
        <v>71</v>
      </c>
      <c r="Q346" s="38" t="str">
        <f t="shared" ca="1" si="690"/>
        <v/>
      </c>
      <c r="R346" s="38" t="str">
        <f t="shared" ca="1" si="690"/>
        <v/>
      </c>
      <c r="S346" s="66" t="str">
        <f t="shared" ca="1" si="638"/>
        <v/>
      </c>
      <c r="T346" s="105" t="str">
        <f t="shared" ca="1" si="639"/>
        <v/>
      </c>
    </row>
    <row r="347" spans="1:20" hidden="1">
      <c r="A347" t="str">
        <f ca="1">IF(B347="","",INDIRECT("減額一覧!B"&amp;$P347))</f>
        <v/>
      </c>
      <c r="B347" s="61" t="str">
        <f t="shared" ref="B347" ca="1" si="695">IF(INDIRECT("減額一覧!BD"&amp;P347)=1,INDIRECT("減額一覧!AQ"&amp;P347),"")</f>
        <v/>
      </c>
      <c r="C347" s="45" t="str">
        <f ca="1">IF(B347="","",INDIRECT("減額一覧!C"&amp;$P347))</f>
        <v/>
      </c>
      <c r="D347" s="79" t="str">
        <f ca="1">IF($B347="","",INDIRECT("減額一覧!G"&amp;$P347))</f>
        <v/>
      </c>
      <c r="E347" s="19" t="str">
        <f ca="1">IF(B347="","",INDIRECT("減額一覧!H"&amp;P347))</f>
        <v/>
      </c>
      <c r="F347" s="19" t="str">
        <f ca="1">IF($B347="","",INDIRECT("減額一覧!AX"&amp;P347))</f>
        <v/>
      </c>
      <c r="G347" s="20" t="str">
        <f ca="1">IF($B347="","",INDIRECT("減額一覧!AY"&amp;P347))</f>
        <v/>
      </c>
      <c r="H347" s="20" t="str">
        <f ca="1">IF($B347="","",INDIRECT("減額一覧!AZ"&amp;P347))</f>
        <v/>
      </c>
      <c r="I347" s="32" t="str">
        <f ca="1">IF(B347="","",IF(INDIRECT("減額一覧!BO"&amp;P347)=0.08,0.08,0.1))</f>
        <v/>
      </c>
      <c r="J347" s="52"/>
      <c r="K347" s="95" t="str">
        <f t="shared" ca="1" si="671"/>
        <v/>
      </c>
      <c r="L347" s="58" t="str">
        <f t="shared" ca="1" si="636"/>
        <v/>
      </c>
      <c r="N347" s="113" t="str">
        <f t="shared" ca="1" si="688"/>
        <v/>
      </c>
      <c r="O347" s="114" t="str">
        <f t="shared" ref="O347" ca="1" si="696">IF(B347="","",IF(INDIRECT("減額一覧!BO"&amp;P347)=0.08,0.08,0.1))</f>
        <v/>
      </c>
      <c r="P347" s="38">
        <v>71</v>
      </c>
      <c r="Q347" s="38" t="str">
        <f t="shared" ca="1" si="690"/>
        <v/>
      </c>
      <c r="R347" s="38" t="str">
        <f t="shared" ca="1" si="690"/>
        <v/>
      </c>
      <c r="S347" s="66" t="str">
        <f t="shared" ca="1" si="638"/>
        <v/>
      </c>
      <c r="T347" s="105" t="str">
        <f t="shared" ca="1" si="639"/>
        <v/>
      </c>
    </row>
    <row r="348" spans="1:20" ht="19.5" hidden="1" thickBot="1">
      <c r="B348" s="64"/>
      <c r="C348" s="41" t="str">
        <f>IF(B348="","",減額一覧!C344)</f>
        <v/>
      </c>
      <c r="D348" s="43"/>
      <c r="E348" s="21"/>
      <c r="F348" s="22" t="s">
        <v>69</v>
      </c>
      <c r="G348" s="23">
        <f t="shared" ref="G348:H348" si="697">SUBTOTAL(9,G344:G347)</f>
        <v>0</v>
      </c>
      <c r="H348" s="23">
        <f t="shared" si="697"/>
        <v>0</v>
      </c>
      <c r="I348" s="30"/>
      <c r="J348" s="53"/>
      <c r="K348" s="96" t="str">
        <f t="shared" si="671"/>
        <v/>
      </c>
      <c r="L348" s="59" t="str">
        <f t="shared" si="636"/>
        <v/>
      </c>
      <c r="N348" s="108" t="str">
        <f t="shared" ref="N348" si="698">IF(AND(G348=0,H348=0),"","小計")</f>
        <v/>
      </c>
      <c r="O348" s="108" t="str">
        <f t="shared" ref="O348" si="699">IF(AND(G348=0,H348=0),"","小計")</f>
        <v/>
      </c>
      <c r="P348" s="38"/>
      <c r="Q348" s="38"/>
      <c r="R348" s="38"/>
      <c r="S348" s="66" t="str">
        <f t="shared" si="638"/>
        <v/>
      </c>
      <c r="T348" s="105" t="str">
        <f t="shared" si="639"/>
        <v/>
      </c>
    </row>
    <row r="349" spans="1:20" hidden="1">
      <c r="A349">
        <f ca="1">IF(B349="","",INDIRECT("減額一覧!B"&amp;$P349))</f>
        <v>312</v>
      </c>
      <c r="B349" s="61">
        <f t="shared" ref="B349" ca="1" si="700">IF(INDIRECT("減額一覧!BA"&amp;P349)=1,INDIRECT("減額一覧!M"&amp;P349),"")</f>
        <v>206</v>
      </c>
      <c r="C349" s="36">
        <f ca="1">IF(B349="","",INDIRECT("減額一覧!C"&amp;$P349))</f>
        <v>672256000</v>
      </c>
      <c r="D349" s="78" t="str">
        <f ca="1">IF($B349="","",INDIRECT("減額一覧!G"&amp;$P349))</f>
        <v>常盤　靖子</v>
      </c>
      <c r="E349" s="19">
        <f ca="1">IF(B349="","",INDIRECT("減額一覧!H"&amp;P349))</f>
        <v>20</v>
      </c>
      <c r="F349" s="19">
        <f ca="1">IF($B349="","",INDIRECT("減額一覧!T"&amp;P349))</f>
        <v>7</v>
      </c>
      <c r="G349" s="20">
        <f ca="1">IF($B349="","",INDIRECT("減額一覧!U"&amp;P349))</f>
        <v>1441</v>
      </c>
      <c r="H349" s="20">
        <f ca="1">IF($B349="","",INDIRECT("減額一覧!V"&amp;P349))</f>
        <v>955</v>
      </c>
      <c r="I349" s="32">
        <f ca="1">IF(B349="","",IF(INDIRECT("減額一覧!BL"&amp;P349)=0.08,0.08,0.1))</f>
        <v>0.1</v>
      </c>
      <c r="J349" s="51" t="s">
        <v>492</v>
      </c>
      <c r="K349" s="94" t="str">
        <f t="shared" ca="1" si="671"/>
        <v/>
      </c>
      <c r="L349" s="56" t="str">
        <f t="shared" ca="1" si="636"/>
        <v/>
      </c>
      <c r="N349" s="113" t="str">
        <f t="shared" ref="N349:N352" ca="1" si="701">IF(A349="","",IF(A349&gt;3000,"月ヶ瀬",IF(A349&gt;=2000,"都祁","市内")))</f>
        <v>市内</v>
      </c>
      <c r="O349" s="114">
        <f t="shared" ref="O349" ca="1" si="702">IF(B349="","",IF(INDIRECT("減額一覧!BL"&amp;P349)=0.08,0.08,0.1))</f>
        <v>0.1</v>
      </c>
      <c r="P349" s="38">
        <v>72</v>
      </c>
      <c r="Q349" s="38">
        <f t="shared" ref="Q349:R352" ca="1" si="703">IF(G349="","",IF(G349&gt;0,1,""))</f>
        <v>1</v>
      </c>
      <c r="R349" s="38">
        <f t="shared" ca="1" si="703"/>
        <v>1</v>
      </c>
      <c r="S349" s="66" t="str">
        <f t="shared" ca="1" si="638"/>
        <v>672</v>
      </c>
      <c r="T349" s="105" t="str">
        <f t="shared" ca="1" si="639"/>
        <v/>
      </c>
    </row>
    <row r="350" spans="1:20" hidden="1">
      <c r="A350">
        <f ca="1">IF(B350="","",INDIRECT("減額一覧!B"&amp;$P350))</f>
        <v>312</v>
      </c>
      <c r="B350" s="61">
        <f t="shared" ref="B350" ca="1" si="704">IF(INDIRECT("減額一覧!BB"&amp;P350)=1,INDIRECT("減額一覧!W"&amp;P350),"")</f>
        <v>207</v>
      </c>
      <c r="C350" s="44">
        <f ca="1">IF(B350="","",INDIRECT("減額一覧!C"&amp;$P350))</f>
        <v>672256000</v>
      </c>
      <c r="D350" s="79" t="str">
        <f ca="1">IF($B350="","",INDIRECT("減額一覧!G"&amp;$P350))</f>
        <v>常盤　靖子</v>
      </c>
      <c r="E350" s="19">
        <f ca="1">IF(B350="","",INDIRECT("減額一覧!H"&amp;P350))</f>
        <v>20</v>
      </c>
      <c r="F350" s="19">
        <f ca="1">IF($B350="","",INDIRECT("減額一覧!AD"&amp;P350))</f>
        <v>7</v>
      </c>
      <c r="G350" s="20">
        <f ca="1">IF($B350="","",INDIRECT("減額一覧!AE"&amp;P350))</f>
        <v>1441</v>
      </c>
      <c r="H350" s="20">
        <f ca="1">IF($B350="","",INDIRECT("減額一覧!AF"&amp;P350))</f>
        <v>955</v>
      </c>
      <c r="I350" s="32">
        <f ca="1">IF(B350="","",IF(INDIRECT("減額一覧!BM"&amp;P350)=0.08,0.08,0.1))</f>
        <v>0.1</v>
      </c>
      <c r="J350" s="52"/>
      <c r="K350" s="95" t="str">
        <f t="shared" ca="1" si="671"/>
        <v/>
      </c>
      <c r="L350" s="58" t="str">
        <f t="shared" ca="1" si="636"/>
        <v/>
      </c>
      <c r="N350" s="113" t="str">
        <f t="shared" ca="1" si="701"/>
        <v>市内</v>
      </c>
      <c r="O350" s="114">
        <f t="shared" ref="O350" ca="1" si="705">IF(B350="","",IF(INDIRECT("減額一覧!BM"&amp;P350)=0.08,0.08,0.1))</f>
        <v>0.1</v>
      </c>
      <c r="P350" s="38">
        <v>72</v>
      </c>
      <c r="Q350" s="38">
        <f t="shared" ca="1" si="703"/>
        <v>1</v>
      </c>
      <c r="R350" s="38">
        <f t="shared" ca="1" si="703"/>
        <v>1</v>
      </c>
      <c r="S350" s="66" t="str">
        <f t="shared" ca="1" si="638"/>
        <v>672</v>
      </c>
      <c r="T350" s="105" t="str">
        <f t="shared" ca="1" si="639"/>
        <v/>
      </c>
    </row>
    <row r="351" spans="1:20" hidden="1">
      <c r="A351">
        <f ca="1">IF(B351="","",INDIRECT("減額一覧!B"&amp;$P351))</f>
        <v>312</v>
      </c>
      <c r="B351" s="61">
        <f t="shared" ref="B351" ca="1" si="706">IF(INDIRECT("減額一覧!BC"&amp;P351)=1,INDIRECT("減額一覧!AG"&amp;P351),"")</f>
        <v>208</v>
      </c>
      <c r="C351" s="36">
        <f ca="1">IF(B351="","",INDIRECT("減額一覧!C"&amp;$P351))</f>
        <v>672256000</v>
      </c>
      <c r="D351" s="80" t="str">
        <f ca="1">IF($B351="","",INDIRECT("減額一覧!G"&amp;$P351))</f>
        <v>常盤　靖子</v>
      </c>
      <c r="E351" s="19">
        <f ca="1">IF(B351="","",INDIRECT("減額一覧!H"&amp;P351))</f>
        <v>20</v>
      </c>
      <c r="F351" s="19">
        <f ca="1">IF($B351="","",INDIRECT("減額一覧!AN"&amp;P351))</f>
        <v>6</v>
      </c>
      <c r="G351" s="20">
        <f ca="1">IF($B351="","",INDIRECT("減額一覧!AO"&amp;P351))</f>
        <v>1172</v>
      </c>
      <c r="H351" s="20">
        <f ca="1">IF($B351="","",INDIRECT("減額一覧!AP"&amp;P351))</f>
        <v>819</v>
      </c>
      <c r="I351" s="32">
        <f ca="1">IF(B351="","",IF(INDIRECT("減額一覧!BN"&amp;P351)=0.08,0.08,0.1))</f>
        <v>0.1</v>
      </c>
      <c r="J351" s="52"/>
      <c r="K351" s="95" t="str">
        <f t="shared" ca="1" si="671"/>
        <v/>
      </c>
      <c r="L351" s="58" t="str">
        <f t="shared" ca="1" si="636"/>
        <v/>
      </c>
      <c r="N351" s="113" t="str">
        <f t="shared" ca="1" si="701"/>
        <v>市内</v>
      </c>
      <c r="O351" s="114">
        <f t="shared" ref="O351" ca="1" si="707">IF(B351="","",IF(INDIRECT("減額一覧!BN"&amp;P351)=0.08,0.08,0.1))</f>
        <v>0.1</v>
      </c>
      <c r="P351" s="38">
        <v>72</v>
      </c>
      <c r="Q351" s="38">
        <f t="shared" ca="1" si="703"/>
        <v>1</v>
      </c>
      <c r="R351" s="38">
        <f t="shared" ca="1" si="703"/>
        <v>1</v>
      </c>
      <c r="S351" s="66" t="str">
        <f t="shared" ca="1" si="638"/>
        <v>672</v>
      </c>
      <c r="T351" s="105" t="str">
        <f t="shared" ca="1" si="639"/>
        <v/>
      </c>
    </row>
    <row r="352" spans="1:20" hidden="1">
      <c r="A352" t="str">
        <f ca="1">IF(B352="","",INDIRECT("減額一覧!B"&amp;$P352))</f>
        <v/>
      </c>
      <c r="B352" s="61" t="str">
        <f t="shared" ref="B352" ca="1" si="708">IF(INDIRECT("減額一覧!BD"&amp;P352)=1,INDIRECT("減額一覧!AQ"&amp;P352),"")</f>
        <v/>
      </c>
      <c r="C352" s="45" t="str">
        <f ca="1">IF(B352="","",INDIRECT("減額一覧!C"&amp;$P352))</f>
        <v/>
      </c>
      <c r="D352" s="79" t="str">
        <f ca="1">IF($B352="","",INDIRECT("減額一覧!G"&amp;$P352))</f>
        <v/>
      </c>
      <c r="E352" s="19" t="str">
        <f ca="1">IF(B352="","",INDIRECT("減額一覧!H"&amp;P352))</f>
        <v/>
      </c>
      <c r="F352" s="19" t="str">
        <f ca="1">IF($B352="","",INDIRECT("減額一覧!AX"&amp;P352))</f>
        <v/>
      </c>
      <c r="G352" s="20" t="str">
        <f ca="1">IF($B352="","",INDIRECT("減額一覧!AY"&amp;P352))</f>
        <v/>
      </c>
      <c r="H352" s="20" t="str">
        <f ca="1">IF($B352="","",INDIRECT("減額一覧!AZ"&amp;P352))</f>
        <v/>
      </c>
      <c r="I352" s="32" t="str">
        <f ca="1">IF(B352="","",IF(INDIRECT("減額一覧!BO"&amp;P352)=0.08,0.08,0.1))</f>
        <v/>
      </c>
      <c r="J352" s="52"/>
      <c r="K352" s="95" t="str">
        <f t="shared" ca="1" si="671"/>
        <v/>
      </c>
      <c r="L352" s="58" t="str">
        <f t="shared" ca="1" si="636"/>
        <v/>
      </c>
      <c r="N352" s="113" t="str">
        <f t="shared" ca="1" si="701"/>
        <v/>
      </c>
      <c r="O352" s="114" t="str">
        <f t="shared" ref="O352" ca="1" si="709">IF(B352="","",IF(INDIRECT("減額一覧!BO"&amp;P352)=0.08,0.08,0.1))</f>
        <v/>
      </c>
      <c r="P352" s="38">
        <v>72</v>
      </c>
      <c r="Q352" s="38" t="str">
        <f t="shared" ca="1" si="703"/>
        <v/>
      </c>
      <c r="R352" s="38" t="str">
        <f t="shared" ca="1" si="703"/>
        <v/>
      </c>
      <c r="S352" s="66" t="str">
        <f t="shared" ca="1" si="638"/>
        <v/>
      </c>
      <c r="T352" s="105" t="str">
        <f t="shared" ca="1" si="639"/>
        <v/>
      </c>
    </row>
    <row r="353" spans="1:20" ht="19.5" hidden="1" thickBot="1">
      <c r="B353" s="64"/>
      <c r="C353" s="41" t="str">
        <f>IF(B353="","",減額一覧!C349)</f>
        <v/>
      </c>
      <c r="D353" s="43"/>
      <c r="E353" s="21"/>
      <c r="F353" s="22" t="s">
        <v>69</v>
      </c>
      <c r="G353" s="23">
        <f t="shared" ref="G353:H353" si="710">SUBTOTAL(9,G349:G352)</f>
        <v>0</v>
      </c>
      <c r="H353" s="23">
        <f t="shared" si="710"/>
        <v>0</v>
      </c>
      <c r="I353" s="30"/>
      <c r="J353" s="53"/>
      <c r="K353" s="96" t="str">
        <f t="shared" si="671"/>
        <v/>
      </c>
      <c r="L353" s="59" t="str">
        <f t="shared" si="636"/>
        <v/>
      </c>
      <c r="N353" s="108" t="str">
        <f t="shared" ref="N353" si="711">IF(AND(G353=0,H353=0),"","小計")</f>
        <v/>
      </c>
      <c r="O353" s="108" t="str">
        <f t="shared" ref="O353" si="712">IF(AND(G353=0,H353=0),"","小計")</f>
        <v/>
      </c>
      <c r="P353" s="38"/>
      <c r="Q353" s="38"/>
      <c r="R353" s="38"/>
      <c r="S353" s="66" t="str">
        <f t="shared" si="638"/>
        <v/>
      </c>
      <c r="T353" s="105" t="str">
        <f t="shared" si="639"/>
        <v/>
      </c>
    </row>
    <row r="354" spans="1:20" hidden="1">
      <c r="A354">
        <f ca="1">IF(B354="","",INDIRECT("減額一覧!B"&amp;$P354))</f>
        <v>313</v>
      </c>
      <c r="B354" s="61">
        <f t="shared" ref="B354" ca="1" si="713">IF(INDIRECT("減額一覧!BA"&amp;P354)=1,INDIRECT("減額一覧!M"&amp;P354),"")</f>
        <v>207</v>
      </c>
      <c r="C354" s="36">
        <f ca="1">IF(B354="","",INDIRECT("減額一覧!C"&amp;$P354))</f>
        <v>553125000</v>
      </c>
      <c r="D354" s="78" t="str">
        <f ca="1">IF($B354="","",INDIRECT("減額一覧!G"&amp;$P354))</f>
        <v>小林　一郎</v>
      </c>
      <c r="E354" s="19">
        <f ca="1">IF(B354="","",INDIRECT("減額一覧!H"&amp;P354))</f>
        <v>20</v>
      </c>
      <c r="F354" s="19">
        <f ca="1">IF($B354="","",INDIRECT("減額一覧!T"&amp;P354))</f>
        <v>4</v>
      </c>
      <c r="G354" s="20">
        <f ca="1">IF($B354="","",INDIRECT("減額一覧!U"&amp;P354))</f>
        <v>770</v>
      </c>
      <c r="H354" s="20">
        <f ca="1">IF($B354="","",INDIRECT("減額一覧!V"&amp;P354))</f>
        <v>545</v>
      </c>
      <c r="I354" s="32">
        <f ca="1">IF(B354="","",IF(INDIRECT("減額一覧!BL"&amp;P354)=0.08,0.08,0.1))</f>
        <v>0.1</v>
      </c>
      <c r="J354" s="51" t="s">
        <v>530</v>
      </c>
      <c r="K354" s="94" t="str">
        <f t="shared" ca="1" si="671"/>
        <v/>
      </c>
      <c r="L354" s="56" t="str">
        <f t="shared" ca="1" si="636"/>
        <v/>
      </c>
      <c r="N354" s="113" t="str">
        <f t="shared" ref="N354:N357" ca="1" si="714">IF(A354="","",IF(A354&gt;3000,"月ヶ瀬",IF(A354&gt;=2000,"都祁","市内")))</f>
        <v>市内</v>
      </c>
      <c r="O354" s="114">
        <f t="shared" ref="O354" ca="1" si="715">IF(B354="","",IF(INDIRECT("減額一覧!BL"&amp;P354)=0.08,0.08,0.1))</f>
        <v>0.1</v>
      </c>
      <c r="P354" s="38">
        <v>73</v>
      </c>
      <c r="Q354" s="38">
        <f t="shared" ref="Q354:R357" ca="1" si="716">IF(G354="","",IF(G354&gt;0,1,""))</f>
        <v>1</v>
      </c>
      <c r="R354" s="38">
        <f t="shared" ca="1" si="716"/>
        <v>1</v>
      </c>
      <c r="S354" s="66" t="str">
        <f t="shared" ca="1" si="638"/>
        <v>553</v>
      </c>
      <c r="T354" s="105" t="str">
        <f t="shared" ca="1" si="639"/>
        <v/>
      </c>
    </row>
    <row r="355" spans="1:20" hidden="1">
      <c r="A355">
        <f ca="1">IF(B355="","",INDIRECT("減額一覧!B"&amp;$P355))</f>
        <v>313</v>
      </c>
      <c r="B355" s="61">
        <f t="shared" ref="B355" ca="1" si="717">IF(INDIRECT("減額一覧!BB"&amp;P355)=1,INDIRECT("減額一覧!W"&amp;P355),"")</f>
        <v>208</v>
      </c>
      <c r="C355" s="44">
        <f ca="1">IF(B355="","",INDIRECT("減額一覧!C"&amp;$P355))</f>
        <v>553125000</v>
      </c>
      <c r="D355" s="79" t="str">
        <f ca="1">IF($B355="","",INDIRECT("減額一覧!G"&amp;$P355))</f>
        <v>小林　一郎</v>
      </c>
      <c r="E355" s="19">
        <f ca="1">IF(B355="","",INDIRECT("減額一覧!H"&amp;P355))</f>
        <v>20</v>
      </c>
      <c r="F355" s="19">
        <f ca="1">IF($B355="","",INDIRECT("減額一覧!AD"&amp;P355))</f>
        <v>4</v>
      </c>
      <c r="G355" s="20">
        <f ca="1">IF($B355="","",INDIRECT("減額一覧!AE"&amp;P355))</f>
        <v>770</v>
      </c>
      <c r="H355" s="20">
        <f ca="1">IF($B355="","",INDIRECT("減額一覧!AF"&amp;P355))</f>
        <v>545</v>
      </c>
      <c r="I355" s="32">
        <f ca="1">IF(B355="","",IF(INDIRECT("減額一覧!BM"&amp;P355)=0.08,0.08,0.1))</f>
        <v>0.1</v>
      </c>
      <c r="J355" s="52"/>
      <c r="K355" s="95" t="str">
        <f t="shared" ca="1" si="671"/>
        <v/>
      </c>
      <c r="L355" s="58" t="str">
        <f t="shared" ca="1" si="636"/>
        <v/>
      </c>
      <c r="N355" s="113" t="str">
        <f t="shared" ca="1" si="714"/>
        <v>市内</v>
      </c>
      <c r="O355" s="114">
        <f t="shared" ref="O355" ca="1" si="718">IF(B355="","",IF(INDIRECT("減額一覧!BM"&amp;P355)=0.08,0.08,0.1))</f>
        <v>0.1</v>
      </c>
      <c r="P355" s="38">
        <v>73</v>
      </c>
      <c r="Q355" s="38">
        <f t="shared" ca="1" si="716"/>
        <v>1</v>
      </c>
      <c r="R355" s="38">
        <f t="shared" ca="1" si="716"/>
        <v>1</v>
      </c>
      <c r="S355" s="66" t="str">
        <f t="shared" ca="1" si="638"/>
        <v>553</v>
      </c>
      <c r="T355" s="105" t="str">
        <f t="shared" ca="1" si="639"/>
        <v/>
      </c>
    </row>
    <row r="356" spans="1:20" hidden="1">
      <c r="A356" t="str">
        <f ca="1">IF(B356="","",INDIRECT("減額一覧!B"&amp;$P356))</f>
        <v/>
      </c>
      <c r="B356" s="61" t="str">
        <f t="shared" ref="B356" ca="1" si="719">IF(INDIRECT("減額一覧!BC"&amp;P356)=1,INDIRECT("減額一覧!AG"&amp;P356),"")</f>
        <v/>
      </c>
      <c r="C356" s="36" t="str">
        <f ca="1">IF(B356="","",INDIRECT("減額一覧!C"&amp;$P356))</f>
        <v/>
      </c>
      <c r="D356" s="80" t="str">
        <f ca="1">IF($B356="","",INDIRECT("減額一覧!G"&amp;$P356))</f>
        <v/>
      </c>
      <c r="E356" s="19" t="str">
        <f ca="1">IF(B356="","",INDIRECT("減額一覧!H"&amp;P356))</f>
        <v/>
      </c>
      <c r="F356" s="19" t="str">
        <f ca="1">IF($B356="","",INDIRECT("減額一覧!AN"&amp;P356))</f>
        <v/>
      </c>
      <c r="G356" s="20" t="str">
        <f ca="1">IF($B356="","",INDIRECT("減額一覧!AO"&amp;P356))</f>
        <v/>
      </c>
      <c r="H356" s="20" t="str">
        <f ca="1">IF($B356="","",INDIRECT("減額一覧!AP"&amp;P356))</f>
        <v/>
      </c>
      <c r="I356" s="32" t="str">
        <f ca="1">IF(B356="","",IF(INDIRECT("減額一覧!BN"&amp;P356)=0.08,0.08,0.1))</f>
        <v/>
      </c>
      <c r="J356" s="52"/>
      <c r="K356" s="95" t="str">
        <f t="shared" ca="1" si="671"/>
        <v/>
      </c>
      <c r="L356" s="58" t="str">
        <f t="shared" ca="1" si="636"/>
        <v/>
      </c>
      <c r="N356" s="113" t="str">
        <f t="shared" ca="1" si="714"/>
        <v/>
      </c>
      <c r="O356" s="114" t="str">
        <f t="shared" ref="O356" ca="1" si="720">IF(B356="","",IF(INDIRECT("減額一覧!BN"&amp;P356)=0.08,0.08,0.1))</f>
        <v/>
      </c>
      <c r="P356" s="38">
        <v>73</v>
      </c>
      <c r="Q356" s="38" t="str">
        <f t="shared" ca="1" si="716"/>
        <v/>
      </c>
      <c r="R356" s="38" t="str">
        <f t="shared" ca="1" si="716"/>
        <v/>
      </c>
      <c r="S356" s="66" t="str">
        <f t="shared" ca="1" si="638"/>
        <v/>
      </c>
      <c r="T356" s="105" t="str">
        <f t="shared" ca="1" si="639"/>
        <v/>
      </c>
    </row>
    <row r="357" spans="1:20" hidden="1">
      <c r="A357" t="str">
        <f ca="1">IF(B357="","",INDIRECT("減額一覧!B"&amp;$P357))</f>
        <v/>
      </c>
      <c r="B357" s="61" t="str">
        <f t="shared" ref="B357" ca="1" si="721">IF(INDIRECT("減額一覧!BD"&amp;P357)=1,INDIRECT("減額一覧!AQ"&amp;P357),"")</f>
        <v/>
      </c>
      <c r="C357" s="45" t="str">
        <f ca="1">IF(B357="","",INDIRECT("減額一覧!C"&amp;$P357))</f>
        <v/>
      </c>
      <c r="D357" s="79" t="str">
        <f ca="1">IF($B357="","",INDIRECT("減額一覧!G"&amp;$P357))</f>
        <v/>
      </c>
      <c r="E357" s="19" t="str">
        <f ca="1">IF(B357="","",INDIRECT("減額一覧!H"&amp;P357))</f>
        <v/>
      </c>
      <c r="F357" s="19" t="str">
        <f ca="1">IF($B357="","",INDIRECT("減額一覧!AX"&amp;P357))</f>
        <v/>
      </c>
      <c r="G357" s="20" t="str">
        <f ca="1">IF($B357="","",INDIRECT("減額一覧!AY"&amp;P357))</f>
        <v/>
      </c>
      <c r="H357" s="20" t="str">
        <f ca="1">IF($B357="","",INDIRECT("減額一覧!AZ"&amp;P357))</f>
        <v/>
      </c>
      <c r="I357" s="32" t="str">
        <f ca="1">IF(B357="","",IF(INDIRECT("減額一覧!BO"&amp;P357)=0.08,0.08,0.1))</f>
        <v/>
      </c>
      <c r="J357" s="52"/>
      <c r="K357" s="95" t="str">
        <f t="shared" ca="1" si="671"/>
        <v/>
      </c>
      <c r="L357" s="58" t="str">
        <f t="shared" ca="1" si="636"/>
        <v/>
      </c>
      <c r="N357" s="113" t="str">
        <f t="shared" ca="1" si="714"/>
        <v/>
      </c>
      <c r="O357" s="114" t="str">
        <f t="shared" ref="O357" ca="1" si="722">IF(B357="","",IF(INDIRECT("減額一覧!BO"&amp;P357)=0.08,0.08,0.1))</f>
        <v/>
      </c>
      <c r="P357" s="38">
        <v>73</v>
      </c>
      <c r="Q357" s="38" t="str">
        <f t="shared" ca="1" si="716"/>
        <v/>
      </c>
      <c r="R357" s="38" t="str">
        <f t="shared" ca="1" si="716"/>
        <v/>
      </c>
      <c r="S357" s="66" t="str">
        <f t="shared" ca="1" si="638"/>
        <v/>
      </c>
      <c r="T357" s="105" t="str">
        <f t="shared" ca="1" si="639"/>
        <v/>
      </c>
    </row>
    <row r="358" spans="1:20" ht="19.5" hidden="1" thickBot="1">
      <c r="B358" s="64"/>
      <c r="C358" s="41" t="str">
        <f>IF(B358="","",減額一覧!C354)</f>
        <v/>
      </c>
      <c r="D358" s="43"/>
      <c r="E358" s="21"/>
      <c r="F358" s="22" t="s">
        <v>69</v>
      </c>
      <c r="G358" s="23">
        <f t="shared" ref="G358:H358" si="723">SUBTOTAL(9,G354:G357)</f>
        <v>0</v>
      </c>
      <c r="H358" s="23">
        <f t="shared" si="723"/>
        <v>0</v>
      </c>
      <c r="I358" s="30"/>
      <c r="J358" s="53"/>
      <c r="K358" s="96" t="str">
        <f t="shared" si="671"/>
        <v/>
      </c>
      <c r="L358" s="59" t="str">
        <f t="shared" si="636"/>
        <v/>
      </c>
      <c r="N358" s="108" t="str">
        <f t="shared" ref="N358" si="724">IF(AND(G358=0,H358=0),"","小計")</f>
        <v/>
      </c>
      <c r="O358" s="108" t="str">
        <f t="shared" ref="O358" si="725">IF(AND(G358=0,H358=0),"","小計")</f>
        <v/>
      </c>
      <c r="P358" s="38"/>
      <c r="Q358" s="38"/>
      <c r="R358" s="38"/>
      <c r="S358" s="66" t="str">
        <f t="shared" si="638"/>
        <v/>
      </c>
      <c r="T358" s="105" t="str">
        <f t="shared" si="639"/>
        <v/>
      </c>
    </row>
    <row r="359" spans="1:20" hidden="1">
      <c r="A359">
        <f ca="1">IF(B359="","",INDIRECT("減額一覧!B"&amp;$P359))</f>
        <v>314</v>
      </c>
      <c r="B359" s="61">
        <f t="shared" ref="B359" ca="1" si="726">IF(INDIRECT("減額一覧!BA"&amp;P359)=1,INDIRECT("減額一覧!M"&amp;P359),"")</f>
        <v>205</v>
      </c>
      <c r="C359" s="36">
        <f ca="1">IF(B359="","",INDIRECT("減額一覧!C"&amp;$P359))</f>
        <v>522142000</v>
      </c>
      <c r="D359" s="78" t="str">
        <f ca="1">IF($B359="","",INDIRECT("減額一覧!G"&amp;$P359))</f>
        <v>合田　淑子</v>
      </c>
      <c r="E359" s="19">
        <f ca="1">IF(B359="","",INDIRECT("減額一覧!H"&amp;P359))</f>
        <v>20</v>
      </c>
      <c r="F359" s="19">
        <f ca="1">IF($B359="","",INDIRECT("減額一覧!T"&amp;P359))</f>
        <v>18</v>
      </c>
      <c r="G359" s="20">
        <f ca="1">IF($B359="","",INDIRECT("減額一覧!U"&amp;P359))</f>
        <v>4174</v>
      </c>
      <c r="H359" s="20">
        <f ca="1">IF($B359="","",INDIRECT("減額一覧!V"&amp;P359))</f>
        <v>2455</v>
      </c>
      <c r="I359" s="32">
        <f ca="1">IF(B359="","",IF(INDIRECT("減額一覧!BL"&amp;P359)=0.08,0.08,0.1))</f>
        <v>0.1</v>
      </c>
      <c r="J359" s="51" t="s">
        <v>493</v>
      </c>
      <c r="K359" s="94" t="str">
        <f t="shared" ca="1" si="671"/>
        <v/>
      </c>
      <c r="L359" s="56" t="str">
        <f t="shared" ca="1" si="636"/>
        <v/>
      </c>
      <c r="N359" s="113" t="str">
        <f t="shared" ref="N359:N362" ca="1" si="727">IF(A359="","",IF(A359&gt;3000,"月ヶ瀬",IF(A359&gt;=2000,"都祁","市内")))</f>
        <v>市内</v>
      </c>
      <c r="O359" s="114">
        <f t="shared" ref="O359" ca="1" si="728">IF(B359="","",IF(INDIRECT("減額一覧!BL"&amp;P359)=0.08,0.08,0.1))</f>
        <v>0.1</v>
      </c>
      <c r="P359" s="38">
        <v>74</v>
      </c>
      <c r="Q359" s="38">
        <f t="shared" ref="Q359:R362" ca="1" si="729">IF(G359="","",IF(G359&gt;0,1,""))</f>
        <v>1</v>
      </c>
      <c r="R359" s="38">
        <f t="shared" ca="1" si="729"/>
        <v>1</v>
      </c>
      <c r="S359" s="66" t="str">
        <f t="shared" ca="1" si="638"/>
        <v>522</v>
      </c>
      <c r="T359" s="105" t="str">
        <f t="shared" ca="1" si="639"/>
        <v/>
      </c>
    </row>
    <row r="360" spans="1:20" hidden="1">
      <c r="A360">
        <f ca="1">IF(B360="","",INDIRECT("減額一覧!B"&amp;$P360))</f>
        <v>314</v>
      </c>
      <c r="B360" s="61">
        <f t="shared" ref="B360" ca="1" si="730">IF(INDIRECT("減額一覧!BB"&amp;P360)=1,INDIRECT("減額一覧!W"&amp;P360),"")</f>
        <v>206</v>
      </c>
      <c r="C360" s="44">
        <f ca="1">IF(B360="","",INDIRECT("減額一覧!C"&amp;$P360))</f>
        <v>522142000</v>
      </c>
      <c r="D360" s="79" t="str">
        <f ca="1">IF($B360="","",INDIRECT("減額一覧!G"&amp;$P360))</f>
        <v>合田　淑子</v>
      </c>
      <c r="E360" s="19">
        <f ca="1">IF(B360="","",INDIRECT("減額一覧!H"&amp;P360))</f>
        <v>20</v>
      </c>
      <c r="F360" s="19">
        <f ca="1">IF($B360="","",INDIRECT("減額一覧!AD"&amp;P360))</f>
        <v>18</v>
      </c>
      <c r="G360" s="20">
        <f ca="1">IF($B360="","",INDIRECT("減額一覧!AE"&amp;P360))</f>
        <v>4174</v>
      </c>
      <c r="H360" s="20">
        <f ca="1">IF($B360="","",INDIRECT("減額一覧!AF"&amp;P360))</f>
        <v>2455</v>
      </c>
      <c r="I360" s="32">
        <f ca="1">IF(B360="","",IF(INDIRECT("減額一覧!BM"&amp;P360)=0.08,0.08,0.1))</f>
        <v>0.1</v>
      </c>
      <c r="J360" s="52"/>
      <c r="K360" s="95" t="str">
        <f t="shared" ca="1" si="671"/>
        <v/>
      </c>
      <c r="L360" s="58" t="str">
        <f t="shared" ca="1" si="636"/>
        <v/>
      </c>
      <c r="N360" s="113" t="str">
        <f t="shared" ca="1" si="727"/>
        <v>市内</v>
      </c>
      <c r="O360" s="114">
        <f t="shared" ref="O360" ca="1" si="731">IF(B360="","",IF(INDIRECT("減額一覧!BM"&amp;P360)=0.08,0.08,0.1))</f>
        <v>0.1</v>
      </c>
      <c r="P360" s="38">
        <v>74</v>
      </c>
      <c r="Q360" s="38">
        <f t="shared" ca="1" si="729"/>
        <v>1</v>
      </c>
      <c r="R360" s="38">
        <f t="shared" ca="1" si="729"/>
        <v>1</v>
      </c>
      <c r="S360" s="66" t="str">
        <f t="shared" ca="1" si="638"/>
        <v>522</v>
      </c>
      <c r="T360" s="105" t="str">
        <f t="shared" ca="1" si="639"/>
        <v/>
      </c>
    </row>
    <row r="361" spans="1:20" hidden="1">
      <c r="A361">
        <f ca="1">IF(B361="","",INDIRECT("減額一覧!B"&amp;$P361))</f>
        <v>314</v>
      </c>
      <c r="B361" s="61">
        <f t="shared" ref="B361" ca="1" si="732">IF(INDIRECT("減額一覧!BC"&amp;P361)=1,INDIRECT("減額一覧!AG"&amp;P361),"")</f>
        <v>207</v>
      </c>
      <c r="C361" s="36">
        <f ca="1">IF(B361="","",INDIRECT("減額一覧!C"&amp;$P361))</f>
        <v>522142000</v>
      </c>
      <c r="D361" s="80" t="str">
        <f ca="1">IF($B361="","",INDIRECT("減額一覧!G"&amp;$P361))</f>
        <v>合田　淑子</v>
      </c>
      <c r="E361" s="19">
        <f ca="1">IF(B361="","",INDIRECT("減額一覧!H"&amp;P361))</f>
        <v>20</v>
      </c>
      <c r="F361" s="19">
        <f ca="1">IF($B361="","",INDIRECT("減額一覧!AN"&amp;P361))</f>
        <v>4</v>
      </c>
      <c r="G361" s="20">
        <f ca="1">IF($B361="","",INDIRECT("減額一覧!AO"&amp;P361))</f>
        <v>880</v>
      </c>
      <c r="H361" s="20">
        <f ca="1">IF($B361="","",INDIRECT("減額一覧!AP"&amp;P361))</f>
        <v>546</v>
      </c>
      <c r="I361" s="32">
        <f ca="1">IF(B361="","",IF(INDIRECT("減額一覧!BN"&amp;P361)=0.08,0.08,0.1))</f>
        <v>0.1</v>
      </c>
      <c r="J361" s="52"/>
      <c r="K361" s="95" t="str">
        <f t="shared" ca="1" si="671"/>
        <v/>
      </c>
      <c r="L361" s="58" t="str">
        <f t="shared" ca="1" si="636"/>
        <v/>
      </c>
      <c r="N361" s="113" t="str">
        <f t="shared" ca="1" si="727"/>
        <v>市内</v>
      </c>
      <c r="O361" s="114">
        <f t="shared" ref="O361" ca="1" si="733">IF(B361="","",IF(INDIRECT("減額一覧!BN"&amp;P361)=0.08,0.08,0.1))</f>
        <v>0.1</v>
      </c>
      <c r="P361" s="38">
        <v>74</v>
      </c>
      <c r="Q361" s="38">
        <f t="shared" ca="1" si="729"/>
        <v>1</v>
      </c>
      <c r="R361" s="38">
        <f t="shared" ca="1" si="729"/>
        <v>1</v>
      </c>
      <c r="S361" s="66" t="str">
        <f t="shared" ca="1" si="638"/>
        <v>522</v>
      </c>
      <c r="T361" s="105" t="str">
        <f t="shared" ca="1" si="639"/>
        <v/>
      </c>
    </row>
    <row r="362" spans="1:20" hidden="1">
      <c r="A362">
        <f ca="1">IF(B362="","",INDIRECT("減額一覧!B"&amp;$P362))</f>
        <v>314</v>
      </c>
      <c r="B362" s="61">
        <f t="shared" ref="B362" ca="1" si="734">IF(INDIRECT("減額一覧!BD"&amp;P362)=1,INDIRECT("減額一覧!AQ"&amp;P362),"")</f>
        <v>208</v>
      </c>
      <c r="C362" s="45">
        <f ca="1">IF(B362="","",INDIRECT("減額一覧!C"&amp;$P362))</f>
        <v>522142000</v>
      </c>
      <c r="D362" s="79" t="str">
        <f ca="1">IF($B362="","",INDIRECT("減額一覧!G"&amp;$P362))</f>
        <v>合田　淑子</v>
      </c>
      <c r="E362" s="19">
        <f ca="1">IF(B362="","",INDIRECT("減額一覧!H"&amp;P362))</f>
        <v>20</v>
      </c>
      <c r="F362" s="19">
        <f ca="1">IF($B362="","",INDIRECT("減額一覧!AX"&amp;P362))</f>
        <v>5</v>
      </c>
      <c r="G362" s="20">
        <f ca="1">IF($B362="","",INDIRECT("減額一覧!AY"&amp;P362))</f>
        <v>1100</v>
      </c>
      <c r="H362" s="20">
        <f ca="1">IF($B362="","",INDIRECT("減額一覧!AZ"&amp;P362))</f>
        <v>682</v>
      </c>
      <c r="I362" s="32">
        <f ca="1">IF(B362="","",IF(INDIRECT("減額一覧!BO"&amp;P362)=0.08,0.08,0.1))</f>
        <v>0.1</v>
      </c>
      <c r="J362" s="52"/>
      <c r="K362" s="95" t="str">
        <f t="shared" ca="1" si="671"/>
        <v/>
      </c>
      <c r="L362" s="58" t="str">
        <f t="shared" ca="1" si="636"/>
        <v/>
      </c>
      <c r="N362" s="113" t="str">
        <f t="shared" ca="1" si="727"/>
        <v>市内</v>
      </c>
      <c r="O362" s="114">
        <f t="shared" ref="O362" ca="1" si="735">IF(B362="","",IF(INDIRECT("減額一覧!BO"&amp;P362)=0.08,0.08,0.1))</f>
        <v>0.1</v>
      </c>
      <c r="P362" s="38">
        <v>74</v>
      </c>
      <c r="Q362" s="38">
        <f t="shared" ca="1" si="729"/>
        <v>1</v>
      </c>
      <c r="R362" s="38">
        <f t="shared" ca="1" si="729"/>
        <v>1</v>
      </c>
      <c r="S362" s="66" t="str">
        <f t="shared" ca="1" si="638"/>
        <v>522</v>
      </c>
      <c r="T362" s="105" t="str">
        <f t="shared" ca="1" si="639"/>
        <v/>
      </c>
    </row>
    <row r="363" spans="1:20" ht="19.5" hidden="1" thickBot="1">
      <c r="B363" s="64"/>
      <c r="C363" s="41" t="str">
        <f>IF(B363="","",減額一覧!C359)</f>
        <v/>
      </c>
      <c r="D363" s="43"/>
      <c r="E363" s="21"/>
      <c r="F363" s="22" t="s">
        <v>69</v>
      </c>
      <c r="G363" s="23">
        <f t="shared" ref="G363:H363" si="736">SUBTOTAL(9,G359:G362)</f>
        <v>0</v>
      </c>
      <c r="H363" s="23">
        <f t="shared" si="736"/>
        <v>0</v>
      </c>
      <c r="I363" s="30"/>
      <c r="J363" s="53"/>
      <c r="K363" s="96" t="str">
        <f t="shared" si="671"/>
        <v/>
      </c>
      <c r="L363" s="59" t="str">
        <f t="shared" si="636"/>
        <v/>
      </c>
      <c r="N363" s="108" t="str">
        <f t="shared" ref="N363" si="737">IF(AND(G363=0,H363=0),"","小計")</f>
        <v/>
      </c>
      <c r="O363" s="108" t="str">
        <f t="shared" ref="O363" si="738">IF(AND(G363=0,H363=0),"","小計")</f>
        <v/>
      </c>
      <c r="P363" s="38"/>
      <c r="Q363" s="38"/>
      <c r="R363" s="38"/>
      <c r="S363" s="66" t="str">
        <f t="shared" si="638"/>
        <v/>
      </c>
      <c r="T363" s="105" t="str">
        <f t="shared" si="639"/>
        <v/>
      </c>
    </row>
    <row r="364" spans="1:20" hidden="1">
      <c r="A364">
        <f ca="1">IF(B364="","",INDIRECT("減額一覧!B"&amp;$P364))</f>
        <v>315</v>
      </c>
      <c r="B364" s="61">
        <f t="shared" ref="B364" ca="1" si="739">IF(INDIRECT("減額一覧!BA"&amp;P364)=1,INDIRECT("減額一覧!M"&amp;P364),"")</f>
        <v>207</v>
      </c>
      <c r="C364" s="36">
        <f ca="1">IF(B364="","",INDIRECT("減額一覧!C"&amp;$P364))</f>
        <v>536022010</v>
      </c>
      <c r="D364" s="78" t="str">
        <f ca="1">IF($B364="","",INDIRECT("減額一覧!G"&amp;$P364))</f>
        <v>三好　省司</v>
      </c>
      <c r="E364" s="19">
        <f ca="1">IF(B364="","",INDIRECT("減額一覧!H"&amp;P364))</f>
        <v>20</v>
      </c>
      <c r="F364" s="19">
        <f ca="1">IF($B364="","",INDIRECT("減額一覧!T"&amp;P364))</f>
        <v>10</v>
      </c>
      <c r="G364" s="20">
        <f ca="1">IF($B364="","",INDIRECT("減額一覧!U"&amp;P364))</f>
        <v>2200</v>
      </c>
      <c r="H364" s="20">
        <f ca="1">IF($B364="","",INDIRECT("減額一覧!V"&amp;P364))</f>
        <v>1364</v>
      </c>
      <c r="I364" s="32">
        <f ca="1">IF(B364="","",IF(INDIRECT("減額一覧!BL"&amp;P364)=0.08,0.08,0.1))</f>
        <v>0.1</v>
      </c>
      <c r="J364" s="51" t="s">
        <v>494</v>
      </c>
      <c r="K364" s="94" t="str">
        <f t="shared" ca="1" si="671"/>
        <v/>
      </c>
      <c r="L364" s="56" t="str">
        <f t="shared" ca="1" si="636"/>
        <v/>
      </c>
      <c r="N364" s="113" t="str">
        <f t="shared" ref="N364:N367" ca="1" si="740">IF(A364="","",IF(A364&gt;3000,"月ヶ瀬",IF(A364&gt;=2000,"都祁","市内")))</f>
        <v>市内</v>
      </c>
      <c r="O364" s="114">
        <f t="shared" ref="O364" ca="1" si="741">IF(B364="","",IF(INDIRECT("減額一覧!BL"&amp;P364)=0.08,0.08,0.1))</f>
        <v>0.1</v>
      </c>
      <c r="P364" s="38">
        <v>75</v>
      </c>
      <c r="Q364" s="38">
        <f t="shared" ref="Q364:R367" ca="1" si="742">IF(G364="","",IF(G364&gt;0,1,""))</f>
        <v>1</v>
      </c>
      <c r="R364" s="38">
        <f t="shared" ca="1" si="742"/>
        <v>1</v>
      </c>
      <c r="S364" s="66" t="str">
        <f t="shared" ca="1" si="638"/>
        <v>536</v>
      </c>
      <c r="T364" s="105" t="str">
        <f t="shared" ca="1" si="639"/>
        <v/>
      </c>
    </row>
    <row r="365" spans="1:20" hidden="1">
      <c r="A365">
        <f ca="1">IF(B365="","",INDIRECT("減額一覧!B"&amp;$P365))</f>
        <v>315</v>
      </c>
      <c r="B365" s="61">
        <f t="shared" ref="B365" ca="1" si="743">IF(INDIRECT("減額一覧!BB"&amp;P365)=1,INDIRECT("減額一覧!W"&amp;P365),"")</f>
        <v>208</v>
      </c>
      <c r="C365" s="44">
        <f ca="1">IF(B365="","",INDIRECT("減額一覧!C"&amp;$P365))</f>
        <v>536022010</v>
      </c>
      <c r="D365" s="79" t="str">
        <f ca="1">IF($B365="","",INDIRECT("減額一覧!G"&amp;$P365))</f>
        <v>三好　省司</v>
      </c>
      <c r="E365" s="19">
        <f ca="1">IF(B365="","",INDIRECT("減額一覧!H"&amp;P365))</f>
        <v>20</v>
      </c>
      <c r="F365" s="19">
        <f ca="1">IF($B365="","",INDIRECT("減額一覧!AD"&amp;P365))</f>
        <v>10</v>
      </c>
      <c r="G365" s="20">
        <f ca="1">IF($B365="","",INDIRECT("減額一覧!AE"&amp;P365))</f>
        <v>2200</v>
      </c>
      <c r="H365" s="20">
        <f ca="1">IF($B365="","",INDIRECT("減額一覧!AF"&amp;P365))</f>
        <v>1364</v>
      </c>
      <c r="I365" s="32">
        <f ca="1">IF(B365="","",IF(INDIRECT("減額一覧!BM"&amp;P365)=0.08,0.08,0.1))</f>
        <v>0.1</v>
      </c>
      <c r="J365" s="52"/>
      <c r="K365" s="95" t="str">
        <f t="shared" ca="1" si="671"/>
        <v/>
      </c>
      <c r="L365" s="58" t="str">
        <f t="shared" ca="1" si="636"/>
        <v/>
      </c>
      <c r="N365" s="113" t="str">
        <f t="shared" ca="1" si="740"/>
        <v>市内</v>
      </c>
      <c r="O365" s="114">
        <f t="shared" ref="O365" ca="1" si="744">IF(B365="","",IF(INDIRECT("減額一覧!BM"&amp;P365)=0.08,0.08,0.1))</f>
        <v>0.1</v>
      </c>
      <c r="P365" s="38">
        <v>75</v>
      </c>
      <c r="Q365" s="38">
        <f t="shared" ca="1" si="742"/>
        <v>1</v>
      </c>
      <c r="R365" s="38">
        <f t="shared" ca="1" si="742"/>
        <v>1</v>
      </c>
      <c r="S365" s="66" t="str">
        <f t="shared" ca="1" si="638"/>
        <v>536</v>
      </c>
      <c r="T365" s="105" t="str">
        <f t="shared" ca="1" si="639"/>
        <v/>
      </c>
    </row>
    <row r="366" spans="1:20" hidden="1">
      <c r="A366" t="str">
        <f ca="1">IF(B366="","",INDIRECT("減額一覧!B"&amp;$P366))</f>
        <v/>
      </c>
      <c r="B366" s="61" t="str">
        <f t="shared" ref="B366" ca="1" si="745">IF(INDIRECT("減額一覧!BC"&amp;P366)=1,INDIRECT("減額一覧!AG"&amp;P366),"")</f>
        <v/>
      </c>
      <c r="C366" s="36" t="str">
        <f ca="1">IF(B366="","",INDIRECT("減額一覧!C"&amp;$P366))</f>
        <v/>
      </c>
      <c r="D366" s="80" t="str">
        <f ca="1">IF($B366="","",INDIRECT("減額一覧!G"&amp;$P366))</f>
        <v/>
      </c>
      <c r="E366" s="19" t="str">
        <f ca="1">IF(B366="","",INDIRECT("減額一覧!H"&amp;P366))</f>
        <v/>
      </c>
      <c r="F366" s="19" t="str">
        <f ca="1">IF($B366="","",INDIRECT("減額一覧!AN"&amp;P366))</f>
        <v/>
      </c>
      <c r="G366" s="20" t="str">
        <f ca="1">IF($B366="","",INDIRECT("減額一覧!AO"&amp;P366))</f>
        <v/>
      </c>
      <c r="H366" s="20" t="str">
        <f ca="1">IF($B366="","",INDIRECT("減額一覧!AP"&amp;P366))</f>
        <v/>
      </c>
      <c r="I366" s="32" t="str">
        <f ca="1">IF(B366="","",IF(INDIRECT("減額一覧!BN"&amp;P366)=0.08,0.08,0.1))</f>
        <v/>
      </c>
      <c r="J366" s="52"/>
      <c r="K366" s="95" t="str">
        <f t="shared" ca="1" si="671"/>
        <v/>
      </c>
      <c r="L366" s="58" t="str">
        <f t="shared" ca="1" si="636"/>
        <v/>
      </c>
      <c r="N366" s="113" t="str">
        <f t="shared" ca="1" si="740"/>
        <v/>
      </c>
      <c r="O366" s="114" t="str">
        <f t="shared" ref="O366" ca="1" si="746">IF(B366="","",IF(INDIRECT("減額一覧!BN"&amp;P366)=0.08,0.08,0.1))</f>
        <v/>
      </c>
      <c r="P366" s="38">
        <v>75</v>
      </c>
      <c r="Q366" s="38" t="str">
        <f t="shared" ca="1" si="742"/>
        <v/>
      </c>
      <c r="R366" s="38" t="str">
        <f t="shared" ca="1" si="742"/>
        <v/>
      </c>
      <c r="S366" s="66" t="str">
        <f t="shared" ca="1" si="638"/>
        <v/>
      </c>
      <c r="T366" s="105" t="str">
        <f t="shared" ca="1" si="639"/>
        <v/>
      </c>
    </row>
    <row r="367" spans="1:20" hidden="1">
      <c r="A367" t="str">
        <f ca="1">IF(B367="","",INDIRECT("減額一覧!B"&amp;$P367))</f>
        <v/>
      </c>
      <c r="B367" s="61" t="str">
        <f t="shared" ref="B367" ca="1" si="747">IF(INDIRECT("減額一覧!BD"&amp;P367)=1,INDIRECT("減額一覧!AQ"&amp;P367),"")</f>
        <v/>
      </c>
      <c r="C367" s="45" t="str">
        <f ca="1">IF(B367="","",INDIRECT("減額一覧!C"&amp;$P367))</f>
        <v/>
      </c>
      <c r="D367" s="79" t="str">
        <f ca="1">IF($B367="","",INDIRECT("減額一覧!G"&amp;$P367))</f>
        <v/>
      </c>
      <c r="E367" s="19" t="str">
        <f ca="1">IF(B367="","",INDIRECT("減額一覧!H"&amp;P367))</f>
        <v/>
      </c>
      <c r="F367" s="19" t="str">
        <f ca="1">IF($B367="","",INDIRECT("減額一覧!AX"&amp;P367))</f>
        <v/>
      </c>
      <c r="G367" s="20" t="str">
        <f ca="1">IF($B367="","",INDIRECT("減額一覧!AY"&amp;P367))</f>
        <v/>
      </c>
      <c r="H367" s="20" t="str">
        <f ca="1">IF($B367="","",INDIRECT("減額一覧!AZ"&amp;P367))</f>
        <v/>
      </c>
      <c r="I367" s="32" t="str">
        <f ca="1">IF(B367="","",IF(INDIRECT("減額一覧!BO"&amp;P367)=0.08,0.08,0.1))</f>
        <v/>
      </c>
      <c r="J367" s="52"/>
      <c r="K367" s="95" t="str">
        <f t="shared" ca="1" si="671"/>
        <v/>
      </c>
      <c r="L367" s="58" t="str">
        <f t="shared" ca="1" si="636"/>
        <v/>
      </c>
      <c r="N367" s="113" t="str">
        <f t="shared" ca="1" si="740"/>
        <v/>
      </c>
      <c r="O367" s="114" t="str">
        <f t="shared" ref="O367" ca="1" si="748">IF(B367="","",IF(INDIRECT("減額一覧!BO"&amp;P367)=0.08,0.08,0.1))</f>
        <v/>
      </c>
      <c r="P367" s="38">
        <v>75</v>
      </c>
      <c r="Q367" s="38" t="str">
        <f t="shared" ca="1" si="742"/>
        <v/>
      </c>
      <c r="R367" s="38" t="str">
        <f t="shared" ca="1" si="742"/>
        <v/>
      </c>
      <c r="S367" s="66" t="str">
        <f t="shared" ca="1" si="638"/>
        <v/>
      </c>
      <c r="T367" s="105" t="str">
        <f t="shared" ca="1" si="639"/>
        <v/>
      </c>
    </row>
    <row r="368" spans="1:20" ht="19.5" hidden="1" thickBot="1">
      <c r="B368" s="64"/>
      <c r="C368" s="41" t="str">
        <f>IF(B368="","",減額一覧!C364)</f>
        <v/>
      </c>
      <c r="D368" s="43"/>
      <c r="E368" s="21"/>
      <c r="F368" s="22" t="s">
        <v>69</v>
      </c>
      <c r="G368" s="23">
        <f t="shared" ref="G368:H368" si="749">SUBTOTAL(9,G364:G367)</f>
        <v>0</v>
      </c>
      <c r="H368" s="23">
        <f t="shared" si="749"/>
        <v>0</v>
      </c>
      <c r="I368" s="30"/>
      <c r="J368" s="53"/>
      <c r="K368" s="96" t="str">
        <f t="shared" si="671"/>
        <v/>
      </c>
      <c r="L368" s="59" t="str">
        <f t="shared" si="636"/>
        <v/>
      </c>
      <c r="N368" s="108" t="str">
        <f t="shared" ref="N368" si="750">IF(AND(G368=0,H368=0),"","小計")</f>
        <v/>
      </c>
      <c r="O368" s="108" t="str">
        <f t="shared" ref="O368" si="751">IF(AND(G368=0,H368=0),"","小計")</f>
        <v/>
      </c>
      <c r="P368" s="38"/>
      <c r="Q368" s="38"/>
      <c r="R368" s="38"/>
      <c r="S368" s="66" t="str">
        <f t="shared" si="638"/>
        <v/>
      </c>
      <c r="T368" s="105" t="str">
        <f t="shared" si="639"/>
        <v/>
      </c>
    </row>
    <row r="369" spans="1:20" ht="56.25" hidden="1">
      <c r="A369">
        <f ca="1">IF(B369="","",INDIRECT("減額一覧!B"&amp;$P369))</f>
        <v>316</v>
      </c>
      <c r="B369" s="61">
        <f t="shared" ref="B369" ca="1" si="752">IF(INDIRECT("減額一覧!BA"&amp;P369)=1,INDIRECT("減額一覧!M"&amp;P369),"")</f>
        <v>206</v>
      </c>
      <c r="C369" s="36">
        <f ca="1">IF(B369="","",INDIRECT("減額一覧!C"&amp;$P369))</f>
        <v>372033500</v>
      </c>
      <c r="D369" s="78" t="str">
        <f ca="1">IF($B369="","",INDIRECT("減額一覧!G"&amp;$P369))</f>
        <v>奈良県農業協同組合  代表理事　理事長　田中　稔之</v>
      </c>
      <c r="E369" s="19">
        <f ca="1">IF(B369="","",INDIRECT("減額一覧!H"&amp;P369))</f>
        <v>25</v>
      </c>
      <c r="F369" s="19">
        <f ca="1">IF($B369="","",INDIRECT("減額一覧!T"&amp;P369))</f>
        <v>10</v>
      </c>
      <c r="G369" s="20">
        <f ca="1">IF($B369="","",INDIRECT("減額一覧!U"&amp;P369))</f>
        <v>2200</v>
      </c>
      <c r="H369" s="20">
        <f ca="1">IF($B369="","",INDIRECT("減額一覧!V"&amp;P369))</f>
        <v>1364</v>
      </c>
      <c r="I369" s="32">
        <f ca="1">IF(B369="","",IF(INDIRECT("減額一覧!BL"&amp;P369)=0.08,0.08,0.1))</f>
        <v>0.1</v>
      </c>
      <c r="J369" s="51" t="s">
        <v>495</v>
      </c>
      <c r="K369" s="94" t="str">
        <f t="shared" ca="1" si="671"/>
        <v/>
      </c>
      <c r="L369" s="56" t="str">
        <f t="shared" ca="1" si="636"/>
        <v>農集</v>
      </c>
      <c r="N369" s="113" t="str">
        <f t="shared" ref="N369:N372" ca="1" si="753">IF(A369="","",IF(A369&gt;3000,"月ヶ瀬",IF(A369&gt;=2000,"都祁","市内")))</f>
        <v>市内</v>
      </c>
      <c r="O369" s="114">
        <f t="shared" ref="O369" ca="1" si="754">IF(B369="","",IF(INDIRECT("減額一覧!BL"&amp;P369)=0.08,0.08,0.1))</f>
        <v>0.1</v>
      </c>
      <c r="P369" s="38">
        <v>76</v>
      </c>
      <c r="Q369" s="38">
        <f t="shared" ref="Q369:R372" ca="1" si="755">IF(G369="","",IF(G369&gt;0,1,""))</f>
        <v>1</v>
      </c>
      <c r="R369" s="38">
        <f t="shared" ca="1" si="755"/>
        <v>1</v>
      </c>
      <c r="S369" s="66" t="str">
        <f t="shared" ca="1" si="638"/>
        <v>372</v>
      </c>
      <c r="T369" s="105">
        <f t="shared" ca="1" si="639"/>
        <v>1364</v>
      </c>
    </row>
    <row r="370" spans="1:20" ht="56.25" hidden="1">
      <c r="A370">
        <f ca="1">IF(B370="","",INDIRECT("減額一覧!B"&amp;$P370))</f>
        <v>316</v>
      </c>
      <c r="B370" s="61">
        <f t="shared" ref="B370" ca="1" si="756">IF(INDIRECT("減額一覧!BB"&amp;P370)=1,INDIRECT("減額一覧!W"&amp;P370),"")</f>
        <v>207</v>
      </c>
      <c r="C370" s="44">
        <f ca="1">IF(B370="","",INDIRECT("減額一覧!C"&amp;$P370))</f>
        <v>372033500</v>
      </c>
      <c r="D370" s="79" t="str">
        <f ca="1">IF($B370="","",INDIRECT("減額一覧!G"&amp;$P370))</f>
        <v>奈良県農業協同組合  代表理事　理事長　田中　稔之</v>
      </c>
      <c r="E370" s="19">
        <f ca="1">IF(B370="","",INDIRECT("減額一覧!H"&amp;P370))</f>
        <v>25</v>
      </c>
      <c r="F370" s="19">
        <f ca="1">IF($B370="","",INDIRECT("減額一覧!AD"&amp;P370))</f>
        <v>11</v>
      </c>
      <c r="G370" s="20">
        <f ca="1">IF($B370="","",INDIRECT("減額一覧!AE"&amp;P370))</f>
        <v>2420</v>
      </c>
      <c r="H370" s="20">
        <f ca="1">IF($B370="","",INDIRECT("減額一覧!AF"&amp;P370))</f>
        <v>1501</v>
      </c>
      <c r="I370" s="32">
        <f ca="1">IF(B370="","",IF(INDIRECT("減額一覧!BM"&amp;P370)=0.08,0.08,0.1))</f>
        <v>0.1</v>
      </c>
      <c r="J370" s="52"/>
      <c r="K370" s="95" t="str">
        <f t="shared" ca="1" si="671"/>
        <v/>
      </c>
      <c r="L370" s="58" t="str">
        <f t="shared" ca="1" si="636"/>
        <v>農集</v>
      </c>
      <c r="N370" s="113" t="str">
        <f t="shared" ca="1" si="753"/>
        <v>市内</v>
      </c>
      <c r="O370" s="114">
        <f t="shared" ref="O370" ca="1" si="757">IF(B370="","",IF(INDIRECT("減額一覧!BM"&amp;P370)=0.08,0.08,0.1))</f>
        <v>0.1</v>
      </c>
      <c r="P370" s="38">
        <v>76</v>
      </c>
      <c r="Q370" s="38">
        <f t="shared" ca="1" si="755"/>
        <v>1</v>
      </c>
      <c r="R370" s="38">
        <f t="shared" ca="1" si="755"/>
        <v>1</v>
      </c>
      <c r="S370" s="66" t="str">
        <f t="shared" ca="1" si="638"/>
        <v>372</v>
      </c>
      <c r="T370" s="105">
        <f t="shared" ca="1" si="639"/>
        <v>1501</v>
      </c>
    </row>
    <row r="371" spans="1:20" ht="56.25" hidden="1">
      <c r="A371">
        <f ca="1">IF(B371="","",INDIRECT("減額一覧!B"&amp;$P371))</f>
        <v>316</v>
      </c>
      <c r="B371" s="61">
        <f t="shared" ref="B371" ca="1" si="758">IF(INDIRECT("減額一覧!BC"&amp;P371)=1,INDIRECT("減額一覧!AG"&amp;P371),"")</f>
        <v>208</v>
      </c>
      <c r="C371" s="36">
        <f ca="1">IF(B371="","",INDIRECT("減額一覧!C"&amp;$P371))</f>
        <v>372033500</v>
      </c>
      <c r="D371" s="80" t="str">
        <f ca="1">IF($B371="","",INDIRECT("減額一覧!G"&amp;$P371))</f>
        <v>奈良県農業協同組合  代表理事　理事長　田中　稔之</v>
      </c>
      <c r="E371" s="19">
        <f ca="1">IF(B371="","",INDIRECT("減額一覧!H"&amp;P371))</f>
        <v>25</v>
      </c>
      <c r="F371" s="19">
        <f ca="1">IF($B371="","",INDIRECT("減額一覧!AN"&amp;P371))</f>
        <v>10</v>
      </c>
      <c r="G371" s="20">
        <f ca="1">IF($B371="","",INDIRECT("減額一覧!AO"&amp;P371))</f>
        <v>2200</v>
      </c>
      <c r="H371" s="20">
        <f ca="1">IF($B371="","",INDIRECT("減額一覧!AP"&amp;P371))</f>
        <v>1364</v>
      </c>
      <c r="I371" s="32">
        <f ca="1">IF(B371="","",IF(INDIRECT("減額一覧!BN"&amp;P371)=0.08,0.08,0.1))</f>
        <v>0.1</v>
      </c>
      <c r="J371" s="52"/>
      <c r="K371" s="95" t="str">
        <f t="shared" ca="1" si="671"/>
        <v/>
      </c>
      <c r="L371" s="58" t="str">
        <f t="shared" ca="1" si="636"/>
        <v>農集</v>
      </c>
      <c r="N371" s="113" t="str">
        <f t="shared" ca="1" si="753"/>
        <v>市内</v>
      </c>
      <c r="O371" s="114">
        <f t="shared" ref="O371" ca="1" si="759">IF(B371="","",IF(INDIRECT("減額一覧!BN"&amp;P371)=0.08,0.08,0.1))</f>
        <v>0.1</v>
      </c>
      <c r="P371" s="38">
        <v>76</v>
      </c>
      <c r="Q371" s="38">
        <f t="shared" ca="1" si="755"/>
        <v>1</v>
      </c>
      <c r="R371" s="38">
        <f t="shared" ca="1" si="755"/>
        <v>1</v>
      </c>
      <c r="S371" s="66" t="str">
        <f t="shared" ca="1" si="638"/>
        <v>372</v>
      </c>
      <c r="T371" s="105">
        <f t="shared" ca="1" si="639"/>
        <v>1364</v>
      </c>
    </row>
    <row r="372" spans="1:20" hidden="1">
      <c r="A372" t="str">
        <f ca="1">IF(B372="","",INDIRECT("減額一覧!B"&amp;$P372))</f>
        <v/>
      </c>
      <c r="B372" s="61" t="str">
        <f t="shared" ref="B372" ca="1" si="760">IF(INDIRECT("減額一覧!BD"&amp;P372)=1,INDIRECT("減額一覧!AQ"&amp;P372),"")</f>
        <v/>
      </c>
      <c r="C372" s="45" t="str">
        <f ca="1">IF(B372="","",INDIRECT("減額一覧!C"&amp;$P372))</f>
        <v/>
      </c>
      <c r="D372" s="79" t="str">
        <f ca="1">IF($B372="","",INDIRECT("減額一覧!G"&amp;$P372))</f>
        <v/>
      </c>
      <c r="E372" s="19" t="str">
        <f ca="1">IF(B372="","",INDIRECT("減額一覧!H"&amp;P372))</f>
        <v/>
      </c>
      <c r="F372" s="19" t="str">
        <f ca="1">IF($B372="","",INDIRECT("減額一覧!AX"&amp;P372))</f>
        <v/>
      </c>
      <c r="G372" s="20" t="str">
        <f ca="1">IF($B372="","",INDIRECT("減額一覧!AY"&amp;P372))</f>
        <v/>
      </c>
      <c r="H372" s="20" t="str">
        <f ca="1">IF($B372="","",INDIRECT("減額一覧!AZ"&amp;P372))</f>
        <v/>
      </c>
      <c r="I372" s="32" t="str">
        <f ca="1">IF(B372="","",IF(INDIRECT("減額一覧!BO"&amp;P372)=0.08,0.08,0.1))</f>
        <v/>
      </c>
      <c r="J372" s="52"/>
      <c r="K372" s="95" t="str">
        <f t="shared" ca="1" si="671"/>
        <v/>
      </c>
      <c r="L372" s="58" t="str">
        <f t="shared" ca="1" si="636"/>
        <v/>
      </c>
      <c r="N372" s="113" t="str">
        <f t="shared" ca="1" si="753"/>
        <v/>
      </c>
      <c r="O372" s="114" t="str">
        <f t="shared" ref="O372" ca="1" si="761">IF(B372="","",IF(INDIRECT("減額一覧!BO"&amp;P372)=0.08,0.08,0.1))</f>
        <v/>
      </c>
      <c r="P372" s="38">
        <v>76</v>
      </c>
      <c r="Q372" s="38" t="str">
        <f t="shared" ca="1" si="755"/>
        <v/>
      </c>
      <c r="R372" s="38" t="str">
        <f t="shared" ca="1" si="755"/>
        <v/>
      </c>
      <c r="S372" s="66" t="str">
        <f t="shared" ca="1" si="638"/>
        <v/>
      </c>
      <c r="T372" s="105" t="str">
        <f t="shared" ca="1" si="639"/>
        <v/>
      </c>
    </row>
    <row r="373" spans="1:20" ht="19.5" hidden="1" thickBot="1">
      <c r="B373" s="64"/>
      <c r="C373" s="41" t="str">
        <f>IF(B373="","",減額一覧!C369)</f>
        <v/>
      </c>
      <c r="D373" s="43"/>
      <c r="E373" s="21"/>
      <c r="F373" s="22" t="s">
        <v>69</v>
      </c>
      <c r="G373" s="23">
        <f t="shared" ref="G373:H373" si="762">SUBTOTAL(9,G369:G372)</f>
        <v>0</v>
      </c>
      <c r="H373" s="23">
        <f t="shared" si="762"/>
        <v>0</v>
      </c>
      <c r="I373" s="30"/>
      <c r="J373" s="53"/>
      <c r="K373" s="96" t="str">
        <f t="shared" si="671"/>
        <v/>
      </c>
      <c r="L373" s="59" t="str">
        <f t="shared" si="636"/>
        <v/>
      </c>
      <c r="N373" s="108" t="str">
        <f t="shared" ref="N373" si="763">IF(AND(G373=0,H373=0),"","小計")</f>
        <v/>
      </c>
      <c r="O373" s="108" t="str">
        <f t="shared" ref="O373" si="764">IF(AND(G373=0,H373=0),"","小計")</f>
        <v/>
      </c>
      <c r="P373" s="38"/>
      <c r="Q373" s="38"/>
      <c r="R373" s="38"/>
      <c r="S373" s="66" t="str">
        <f t="shared" si="638"/>
        <v/>
      </c>
      <c r="T373" s="105" t="str">
        <f t="shared" si="639"/>
        <v/>
      </c>
    </row>
    <row r="374" spans="1:20" hidden="1">
      <c r="A374">
        <f ca="1">IF(B374="","",INDIRECT("減額一覧!B"&amp;$P374))</f>
        <v>319</v>
      </c>
      <c r="B374" s="61">
        <f t="shared" ref="B374" ca="1" si="765">IF(INDIRECT("減額一覧!BA"&amp;P374)=1,INDIRECT("減額一覧!M"&amp;P374),"")</f>
        <v>109</v>
      </c>
      <c r="C374" s="36">
        <f ca="1">IF(B374="","",INDIRECT("減額一覧!C"&amp;$P374))</f>
        <v>23167350</v>
      </c>
      <c r="D374" s="78" t="str">
        <f ca="1">IF($B374="","",INDIRECT("減額一覧!G"&amp;$P374))</f>
        <v>永井　亮</v>
      </c>
      <c r="E374" s="19">
        <f ca="1">IF(B374="","",INDIRECT("減額一覧!H"&amp;P374))</f>
        <v>20</v>
      </c>
      <c r="F374" s="19">
        <f ca="1">IF($B374="","",INDIRECT("減額一覧!T"&amp;P374))</f>
        <v>10</v>
      </c>
      <c r="G374" s="20">
        <f ca="1">IF($B374="","",INDIRECT("減額一覧!U"&amp;P374))</f>
        <v>2112</v>
      </c>
      <c r="H374" s="20">
        <f ca="1">IF($B374="","",INDIRECT("減額一覧!V"&amp;P374))</f>
        <v>1160</v>
      </c>
      <c r="I374" s="32">
        <f ca="1">IF(B374="","",IF(INDIRECT("減額一覧!BL"&amp;P374)=0.08,0.08,0.1))</f>
        <v>0.08</v>
      </c>
      <c r="J374" s="51" t="s">
        <v>496</v>
      </c>
      <c r="K374" s="94" t="str">
        <f t="shared" ca="1" si="671"/>
        <v/>
      </c>
      <c r="L374" s="56" t="str">
        <f t="shared" ca="1" si="636"/>
        <v/>
      </c>
      <c r="N374" s="113" t="str">
        <f t="shared" ref="N374:N377" ca="1" si="766">IF(A374="","",IF(A374&gt;3000,"月ヶ瀬",IF(A374&gt;=2000,"都祁","市内")))</f>
        <v>市内</v>
      </c>
      <c r="O374" s="114">
        <f t="shared" ref="O374" ca="1" si="767">IF(B374="","",IF(INDIRECT("減額一覧!BL"&amp;P374)=0.08,0.08,0.1))</f>
        <v>0.08</v>
      </c>
      <c r="P374" s="38">
        <v>77</v>
      </c>
      <c r="Q374" s="38">
        <f t="shared" ref="Q374:R377" ca="1" si="768">IF(G374="","",IF(G374&gt;0,1,""))</f>
        <v>1</v>
      </c>
      <c r="R374" s="38">
        <f t="shared" ca="1" si="768"/>
        <v>1</v>
      </c>
      <c r="S374" s="66" t="str">
        <f t="shared" ca="1" si="638"/>
        <v>023</v>
      </c>
      <c r="T374" s="105" t="str">
        <f t="shared" ca="1" si="639"/>
        <v/>
      </c>
    </row>
    <row r="375" spans="1:20" hidden="1">
      <c r="A375">
        <f ca="1">IF(B375="","",INDIRECT("減額一覧!B"&amp;$P375))</f>
        <v>319</v>
      </c>
      <c r="B375" s="61">
        <f t="shared" ref="B375" ca="1" si="769">IF(INDIRECT("減額一覧!BB"&amp;P375)=1,INDIRECT("減額一覧!W"&amp;P375),"")</f>
        <v>110</v>
      </c>
      <c r="C375" s="44">
        <f ca="1">IF(B375="","",INDIRECT("減額一覧!C"&amp;$P375))</f>
        <v>23167350</v>
      </c>
      <c r="D375" s="79" t="str">
        <f ca="1">IF($B375="","",INDIRECT("減額一覧!G"&amp;$P375))</f>
        <v>永井　亮</v>
      </c>
      <c r="E375" s="19">
        <f ca="1">IF(B375="","",INDIRECT("減額一覧!H"&amp;P375))</f>
        <v>20</v>
      </c>
      <c r="F375" s="19">
        <f ca="1">IF($B375="","",INDIRECT("減額一覧!AD"&amp;P375))</f>
        <v>11</v>
      </c>
      <c r="G375" s="20">
        <f ca="1">IF($B375="","",INDIRECT("減額一覧!AE"&amp;P375))</f>
        <v>2328</v>
      </c>
      <c r="H375" s="20">
        <f ca="1">IF($B375="","",INDIRECT("減額一覧!AF"&amp;P375))</f>
        <v>1276</v>
      </c>
      <c r="I375" s="32">
        <f ca="1">IF(B375="","",IF(INDIRECT("減額一覧!BM"&amp;P375)=0.08,0.08,0.1))</f>
        <v>0.08</v>
      </c>
      <c r="J375" s="52"/>
      <c r="K375" s="95" t="str">
        <f t="shared" ca="1" si="671"/>
        <v/>
      </c>
      <c r="L375" s="58" t="str">
        <f t="shared" ca="1" si="636"/>
        <v/>
      </c>
      <c r="N375" s="113" t="str">
        <f t="shared" ca="1" si="766"/>
        <v>市内</v>
      </c>
      <c r="O375" s="114">
        <f t="shared" ref="O375" ca="1" si="770">IF(B375="","",IF(INDIRECT("減額一覧!BM"&amp;P375)=0.08,0.08,0.1))</f>
        <v>0.08</v>
      </c>
      <c r="P375" s="38">
        <v>77</v>
      </c>
      <c r="Q375" s="38">
        <f t="shared" ca="1" si="768"/>
        <v>1</v>
      </c>
      <c r="R375" s="38">
        <f t="shared" ca="1" si="768"/>
        <v>1</v>
      </c>
      <c r="S375" s="66" t="str">
        <f t="shared" ca="1" si="638"/>
        <v>023</v>
      </c>
      <c r="T375" s="105" t="str">
        <f t="shared" ca="1" si="639"/>
        <v/>
      </c>
    </row>
    <row r="376" spans="1:20" hidden="1">
      <c r="A376">
        <f ca="1">IF(B376="","",INDIRECT("減額一覧!B"&amp;$P376))</f>
        <v>319</v>
      </c>
      <c r="B376" s="61">
        <f t="shared" ref="B376" ca="1" si="771">IF(INDIRECT("減額一覧!BC"&amp;P376)=1,INDIRECT("減額一覧!AG"&amp;P376),"")</f>
        <v>111</v>
      </c>
      <c r="C376" s="36">
        <f ca="1">IF(B376="","",INDIRECT("減額一覧!C"&amp;$P376))</f>
        <v>23167350</v>
      </c>
      <c r="D376" s="80" t="str">
        <f ca="1">IF($B376="","",INDIRECT("減額一覧!G"&amp;$P376))</f>
        <v>永井　亮</v>
      </c>
      <c r="E376" s="19">
        <f ca="1">IF(B376="","",INDIRECT("減額一覧!H"&amp;P376))</f>
        <v>20</v>
      </c>
      <c r="F376" s="19">
        <f ca="1">IF($B376="","",INDIRECT("減額一覧!AN"&amp;P376))</f>
        <v>11</v>
      </c>
      <c r="G376" s="20">
        <f ca="1">IF($B376="","",INDIRECT("減額一覧!AO"&amp;P376))</f>
        <v>2371</v>
      </c>
      <c r="H376" s="20">
        <f ca="1">IF($B376="","",INDIRECT("減額一覧!AP"&amp;P376))</f>
        <v>1298</v>
      </c>
      <c r="I376" s="32">
        <f ca="1">IF(B376="","",IF(INDIRECT("減額一覧!BN"&amp;P376)=0.08,0.08,0.1))</f>
        <v>0.1</v>
      </c>
      <c r="J376" s="52" t="s">
        <v>496</v>
      </c>
      <c r="K376" s="95" t="str">
        <f t="shared" ca="1" si="671"/>
        <v/>
      </c>
      <c r="L376" s="58" t="str">
        <f t="shared" ca="1" si="636"/>
        <v/>
      </c>
      <c r="N376" s="113" t="str">
        <f t="shared" ca="1" si="766"/>
        <v>市内</v>
      </c>
      <c r="O376" s="114">
        <f t="shared" ref="O376" ca="1" si="772">IF(B376="","",IF(INDIRECT("減額一覧!BN"&amp;P376)=0.08,0.08,0.1))</f>
        <v>0.1</v>
      </c>
      <c r="P376" s="38">
        <v>77</v>
      </c>
      <c r="Q376" s="38">
        <f t="shared" ca="1" si="768"/>
        <v>1</v>
      </c>
      <c r="R376" s="38">
        <f t="shared" ca="1" si="768"/>
        <v>1</v>
      </c>
      <c r="S376" s="66" t="str">
        <f t="shared" ca="1" si="638"/>
        <v>023</v>
      </c>
      <c r="T376" s="105" t="str">
        <f t="shared" ca="1" si="639"/>
        <v/>
      </c>
    </row>
    <row r="377" spans="1:20" hidden="1">
      <c r="A377">
        <f ca="1">IF(B377="","",INDIRECT("減額一覧!B"&amp;$P377))</f>
        <v>319</v>
      </c>
      <c r="B377" s="61">
        <f t="shared" ref="B377" ca="1" si="773">IF(INDIRECT("減額一覧!BD"&amp;P377)=1,INDIRECT("減額一覧!AQ"&amp;P377),"")</f>
        <v>112</v>
      </c>
      <c r="C377" s="45">
        <f ca="1">IF(B377="","",INDIRECT("減額一覧!C"&amp;$P377))</f>
        <v>23167350</v>
      </c>
      <c r="D377" s="79" t="str">
        <f ca="1">IF($B377="","",INDIRECT("減額一覧!G"&amp;$P377))</f>
        <v>永井　亮</v>
      </c>
      <c r="E377" s="19">
        <f ca="1">IF(B377="","",INDIRECT("減額一覧!H"&amp;P377))</f>
        <v>20</v>
      </c>
      <c r="F377" s="19">
        <f ca="1">IF($B377="","",INDIRECT("減額一覧!AX"&amp;P377))</f>
        <v>11</v>
      </c>
      <c r="G377" s="20">
        <f ca="1">IF($B377="","",INDIRECT("減額一覧!AY"&amp;P377))</f>
        <v>2420</v>
      </c>
      <c r="H377" s="20">
        <f ca="1">IF($B377="","",INDIRECT("減額一覧!AZ"&amp;P377))</f>
        <v>1298</v>
      </c>
      <c r="I377" s="32">
        <f ca="1">IF(B377="","",IF(INDIRECT("減額一覧!BO"&amp;P377)=0.08,0.08,0.1))</f>
        <v>0.1</v>
      </c>
      <c r="J377" s="52"/>
      <c r="K377" s="95" t="str">
        <f t="shared" ca="1" si="671"/>
        <v/>
      </c>
      <c r="L377" s="58" t="str">
        <f t="shared" ca="1" si="636"/>
        <v/>
      </c>
      <c r="N377" s="113" t="str">
        <f t="shared" ca="1" si="766"/>
        <v>市内</v>
      </c>
      <c r="O377" s="114">
        <f t="shared" ref="O377" ca="1" si="774">IF(B377="","",IF(INDIRECT("減額一覧!BO"&amp;P377)=0.08,0.08,0.1))</f>
        <v>0.1</v>
      </c>
      <c r="P377" s="38">
        <v>77</v>
      </c>
      <c r="Q377" s="38">
        <f t="shared" ca="1" si="768"/>
        <v>1</v>
      </c>
      <c r="R377" s="38">
        <f t="shared" ca="1" si="768"/>
        <v>1</v>
      </c>
      <c r="S377" s="66" t="str">
        <f t="shared" ca="1" si="638"/>
        <v>023</v>
      </c>
      <c r="T377" s="105" t="str">
        <f t="shared" ca="1" si="639"/>
        <v/>
      </c>
    </row>
    <row r="378" spans="1:20" ht="19.5" hidden="1" thickBot="1">
      <c r="B378" s="64"/>
      <c r="C378" s="41" t="str">
        <f>IF(B378="","",減額一覧!C374)</f>
        <v/>
      </c>
      <c r="D378" s="43"/>
      <c r="E378" s="21"/>
      <c r="F378" s="22" t="s">
        <v>69</v>
      </c>
      <c r="G378" s="23">
        <f t="shared" ref="G378:H378" si="775">SUBTOTAL(9,G374:G377)</f>
        <v>0</v>
      </c>
      <c r="H378" s="23">
        <f t="shared" si="775"/>
        <v>0</v>
      </c>
      <c r="I378" s="30"/>
      <c r="J378" s="53"/>
      <c r="K378" s="96" t="str">
        <f t="shared" si="671"/>
        <v/>
      </c>
      <c r="L378" s="59" t="str">
        <f t="shared" si="636"/>
        <v/>
      </c>
      <c r="N378" s="108" t="str">
        <f t="shared" ref="N378" si="776">IF(AND(G378=0,H378=0),"","小計")</f>
        <v/>
      </c>
      <c r="O378" s="108" t="str">
        <f t="shared" ref="O378" si="777">IF(AND(G378=0,H378=0),"","小計")</f>
        <v/>
      </c>
      <c r="P378" s="38"/>
      <c r="Q378" s="38"/>
      <c r="R378" s="38"/>
      <c r="S378" s="66" t="str">
        <f t="shared" si="638"/>
        <v/>
      </c>
      <c r="T378" s="105" t="str">
        <f t="shared" si="639"/>
        <v/>
      </c>
    </row>
    <row r="379" spans="1:20" hidden="1">
      <c r="A379">
        <f ca="1">IF(B379="","",INDIRECT("減額一覧!B"&amp;$P379))</f>
        <v>322</v>
      </c>
      <c r="B379" s="61">
        <f t="shared" ref="B379" ca="1" si="778">IF(INDIRECT("減額一覧!BA"&amp;P379)=1,INDIRECT("減額一覧!M"&amp;P379),"")</f>
        <v>207</v>
      </c>
      <c r="C379" s="36">
        <f ca="1">IF(B379="","",INDIRECT("減額一覧!C"&amp;$P379))</f>
        <v>507019000</v>
      </c>
      <c r="D379" s="78" t="str">
        <f ca="1">IF($B379="","",INDIRECT("減額一覧!G"&amp;$P379))</f>
        <v>三坂　幸大</v>
      </c>
      <c r="E379" s="19">
        <f ca="1">IF(B379="","",INDIRECT("減額一覧!H"&amp;P379))</f>
        <v>13</v>
      </c>
      <c r="F379" s="19">
        <f ca="1">IF($B379="","",INDIRECT("減額一覧!T"&amp;P379))</f>
        <v>13</v>
      </c>
      <c r="G379" s="20">
        <f ca="1">IF($B379="","",INDIRECT("減額一覧!U"&amp;P379))</f>
        <v>1413</v>
      </c>
      <c r="H379" s="20">
        <f ca="1">IF($B379="","",INDIRECT("減額一覧!V"&amp;P379))</f>
        <v>1773</v>
      </c>
      <c r="I379" s="32">
        <f ca="1">IF(B379="","",IF(INDIRECT("減額一覧!BL"&amp;P379)=0.08,0.08,0.1))</f>
        <v>0.1</v>
      </c>
      <c r="J379" s="51" t="s">
        <v>531</v>
      </c>
      <c r="K379" s="94" t="str">
        <f t="shared" ca="1" si="671"/>
        <v/>
      </c>
      <c r="L379" s="56" t="str">
        <f t="shared" ca="1" si="636"/>
        <v/>
      </c>
      <c r="N379" s="113" t="str">
        <f t="shared" ref="N379:N382" ca="1" si="779">IF(A379="","",IF(A379&gt;3000,"月ヶ瀬",IF(A379&gt;=2000,"都祁","市内")))</f>
        <v>市内</v>
      </c>
      <c r="O379" s="114">
        <f t="shared" ref="O379" ca="1" si="780">IF(B379="","",IF(INDIRECT("減額一覧!BL"&amp;P379)=0.08,0.08,0.1))</f>
        <v>0.1</v>
      </c>
      <c r="P379" s="38">
        <v>78</v>
      </c>
      <c r="Q379" s="38">
        <f t="shared" ref="Q379:R382" ca="1" si="781">IF(G379="","",IF(G379&gt;0,1,""))</f>
        <v>1</v>
      </c>
      <c r="R379" s="38">
        <f t="shared" ca="1" si="781"/>
        <v>1</v>
      </c>
      <c r="S379" s="66" t="str">
        <f t="shared" ca="1" si="638"/>
        <v>507</v>
      </c>
      <c r="T379" s="105" t="str">
        <f t="shared" ca="1" si="639"/>
        <v/>
      </c>
    </row>
    <row r="380" spans="1:20" hidden="1">
      <c r="A380">
        <f ca="1">IF(B380="","",INDIRECT("減額一覧!B"&amp;$P380))</f>
        <v>322</v>
      </c>
      <c r="B380" s="61">
        <f t="shared" ref="B380" ca="1" si="782">IF(INDIRECT("減額一覧!BB"&amp;P380)=1,INDIRECT("減額一覧!W"&amp;P380),"")</f>
        <v>208</v>
      </c>
      <c r="C380" s="44">
        <f ca="1">IF(B380="","",INDIRECT("減額一覧!C"&amp;$P380))</f>
        <v>507019000</v>
      </c>
      <c r="D380" s="79" t="str">
        <f ca="1">IF($B380="","",INDIRECT("減額一覧!G"&amp;$P380))</f>
        <v>三坂　幸大</v>
      </c>
      <c r="E380" s="19">
        <f ca="1">IF(B380="","",INDIRECT("減額一覧!H"&amp;P380))</f>
        <v>13</v>
      </c>
      <c r="F380" s="19">
        <f ca="1">IF($B380="","",INDIRECT("減額一覧!AD"&amp;P380))</f>
        <v>14</v>
      </c>
      <c r="G380" s="20">
        <f ca="1">IF($B380="","",INDIRECT("減額一覧!AE"&amp;P380))</f>
        <v>1584</v>
      </c>
      <c r="H380" s="20">
        <f ca="1">IF($B380="","",INDIRECT("減額一覧!AF"&amp;P380))</f>
        <v>1910</v>
      </c>
      <c r="I380" s="32">
        <f ca="1">IF(B380="","",IF(INDIRECT("減額一覧!BM"&amp;P380)=0.08,0.08,0.1))</f>
        <v>0.1</v>
      </c>
      <c r="J380" s="52"/>
      <c r="K380" s="95" t="str">
        <f t="shared" ca="1" si="671"/>
        <v/>
      </c>
      <c r="L380" s="58" t="str">
        <f t="shared" ca="1" si="636"/>
        <v/>
      </c>
      <c r="N380" s="113" t="str">
        <f t="shared" ca="1" si="779"/>
        <v>市内</v>
      </c>
      <c r="O380" s="114">
        <f t="shared" ref="O380" ca="1" si="783">IF(B380="","",IF(INDIRECT("減額一覧!BM"&amp;P380)=0.08,0.08,0.1))</f>
        <v>0.1</v>
      </c>
      <c r="P380" s="38">
        <v>78</v>
      </c>
      <c r="Q380" s="38">
        <f t="shared" ca="1" si="781"/>
        <v>1</v>
      </c>
      <c r="R380" s="38">
        <f t="shared" ca="1" si="781"/>
        <v>1</v>
      </c>
      <c r="S380" s="66" t="str">
        <f t="shared" ca="1" si="638"/>
        <v>507</v>
      </c>
      <c r="T380" s="105" t="str">
        <f t="shared" ca="1" si="639"/>
        <v/>
      </c>
    </row>
    <row r="381" spans="1:20" hidden="1">
      <c r="A381" t="str">
        <f ca="1">IF(B381="","",INDIRECT("減額一覧!B"&amp;$P381))</f>
        <v/>
      </c>
      <c r="B381" s="61" t="str">
        <f t="shared" ref="B381" ca="1" si="784">IF(INDIRECT("減額一覧!BC"&amp;P381)=1,INDIRECT("減額一覧!AG"&amp;P381),"")</f>
        <v/>
      </c>
      <c r="C381" s="36" t="str">
        <f ca="1">IF(B381="","",INDIRECT("減額一覧!C"&amp;$P381))</f>
        <v/>
      </c>
      <c r="D381" s="80" t="str">
        <f ca="1">IF($B381="","",INDIRECT("減額一覧!G"&amp;$P381))</f>
        <v/>
      </c>
      <c r="E381" s="19" t="str">
        <f ca="1">IF(B381="","",INDIRECT("減額一覧!H"&amp;P381))</f>
        <v/>
      </c>
      <c r="F381" s="19" t="str">
        <f ca="1">IF($B381="","",INDIRECT("減額一覧!AN"&amp;P381))</f>
        <v/>
      </c>
      <c r="G381" s="20" t="str">
        <f ca="1">IF($B381="","",INDIRECT("減額一覧!AO"&amp;P381))</f>
        <v/>
      </c>
      <c r="H381" s="20" t="str">
        <f ca="1">IF($B381="","",INDIRECT("減額一覧!AP"&amp;P381))</f>
        <v/>
      </c>
      <c r="I381" s="32" t="str">
        <f ca="1">IF(B381="","",IF(INDIRECT("減額一覧!BN"&amp;P381)=0.08,0.08,0.1))</f>
        <v/>
      </c>
      <c r="J381" s="52"/>
      <c r="K381" s="95" t="str">
        <f t="shared" ca="1" si="671"/>
        <v/>
      </c>
      <c r="L381" s="58" t="str">
        <f t="shared" ca="1" si="636"/>
        <v/>
      </c>
      <c r="N381" s="113" t="str">
        <f t="shared" ca="1" si="779"/>
        <v/>
      </c>
      <c r="O381" s="114" t="str">
        <f t="shared" ref="O381" ca="1" si="785">IF(B381="","",IF(INDIRECT("減額一覧!BN"&amp;P381)=0.08,0.08,0.1))</f>
        <v/>
      </c>
      <c r="P381" s="38">
        <v>78</v>
      </c>
      <c r="Q381" s="38" t="str">
        <f t="shared" ca="1" si="781"/>
        <v/>
      </c>
      <c r="R381" s="38" t="str">
        <f t="shared" ca="1" si="781"/>
        <v/>
      </c>
      <c r="S381" s="66" t="str">
        <f t="shared" ca="1" si="638"/>
        <v/>
      </c>
      <c r="T381" s="105" t="str">
        <f t="shared" ca="1" si="639"/>
        <v/>
      </c>
    </row>
    <row r="382" spans="1:20" hidden="1">
      <c r="A382" t="str">
        <f ca="1">IF(B382="","",INDIRECT("減額一覧!B"&amp;$P382))</f>
        <v/>
      </c>
      <c r="B382" s="61" t="str">
        <f t="shared" ref="B382" ca="1" si="786">IF(INDIRECT("減額一覧!BD"&amp;P382)=1,INDIRECT("減額一覧!AQ"&amp;P382),"")</f>
        <v/>
      </c>
      <c r="C382" s="45" t="str">
        <f ca="1">IF(B382="","",INDIRECT("減額一覧!C"&amp;$P382))</f>
        <v/>
      </c>
      <c r="D382" s="79" t="str">
        <f ca="1">IF($B382="","",INDIRECT("減額一覧!G"&amp;$P382))</f>
        <v/>
      </c>
      <c r="E382" s="19" t="str">
        <f ca="1">IF(B382="","",INDIRECT("減額一覧!H"&amp;P382))</f>
        <v/>
      </c>
      <c r="F382" s="19" t="str">
        <f ca="1">IF($B382="","",INDIRECT("減額一覧!AX"&amp;P382))</f>
        <v/>
      </c>
      <c r="G382" s="20" t="str">
        <f ca="1">IF($B382="","",INDIRECT("減額一覧!AY"&amp;P382))</f>
        <v/>
      </c>
      <c r="H382" s="20" t="str">
        <f ca="1">IF($B382="","",INDIRECT("減額一覧!AZ"&amp;P382))</f>
        <v/>
      </c>
      <c r="I382" s="32" t="str">
        <f ca="1">IF(B382="","",IF(INDIRECT("減額一覧!BO"&amp;P382)=0.08,0.08,0.1))</f>
        <v/>
      </c>
      <c r="J382" s="52"/>
      <c r="K382" s="95" t="str">
        <f t="shared" ca="1" si="671"/>
        <v/>
      </c>
      <c r="L382" s="58" t="str">
        <f t="shared" ca="1" si="636"/>
        <v/>
      </c>
      <c r="N382" s="113" t="str">
        <f t="shared" ca="1" si="779"/>
        <v/>
      </c>
      <c r="O382" s="114" t="str">
        <f t="shared" ref="O382" ca="1" si="787">IF(B382="","",IF(INDIRECT("減額一覧!BO"&amp;P382)=0.08,0.08,0.1))</f>
        <v/>
      </c>
      <c r="P382" s="38">
        <v>78</v>
      </c>
      <c r="Q382" s="38" t="str">
        <f t="shared" ca="1" si="781"/>
        <v/>
      </c>
      <c r="R382" s="38" t="str">
        <f t="shared" ca="1" si="781"/>
        <v/>
      </c>
      <c r="S382" s="66" t="str">
        <f t="shared" ca="1" si="638"/>
        <v/>
      </c>
      <c r="T382" s="105" t="str">
        <f t="shared" ca="1" si="639"/>
        <v/>
      </c>
    </row>
    <row r="383" spans="1:20" ht="19.5" hidden="1" thickBot="1">
      <c r="B383" s="64"/>
      <c r="C383" s="41" t="str">
        <f>IF(B383="","",減額一覧!C379)</f>
        <v/>
      </c>
      <c r="D383" s="43"/>
      <c r="E383" s="21"/>
      <c r="F383" s="22" t="s">
        <v>69</v>
      </c>
      <c r="G383" s="23">
        <f t="shared" ref="G383:H383" si="788">SUBTOTAL(9,G379:G382)</f>
        <v>0</v>
      </c>
      <c r="H383" s="23">
        <f t="shared" si="788"/>
        <v>0</v>
      </c>
      <c r="I383" s="30"/>
      <c r="J383" s="53"/>
      <c r="K383" s="96" t="str">
        <f t="shared" si="671"/>
        <v/>
      </c>
      <c r="L383" s="59" t="str">
        <f t="shared" si="636"/>
        <v/>
      </c>
      <c r="N383" s="108" t="str">
        <f t="shared" ref="N383" si="789">IF(AND(G383=0,H383=0),"","小計")</f>
        <v/>
      </c>
      <c r="O383" s="108" t="str">
        <f t="shared" ref="O383" si="790">IF(AND(G383=0,H383=0),"","小計")</f>
        <v/>
      </c>
      <c r="P383" s="38"/>
      <c r="Q383" s="38"/>
      <c r="R383" s="38"/>
      <c r="S383" s="66" t="str">
        <f t="shared" si="638"/>
        <v/>
      </c>
      <c r="T383" s="105" t="str">
        <f t="shared" si="639"/>
        <v/>
      </c>
    </row>
    <row r="384" spans="1:20" hidden="1">
      <c r="A384">
        <f ca="1">IF(B384="","",INDIRECT("減額一覧!B"&amp;$P384))</f>
        <v>323</v>
      </c>
      <c r="B384" s="61">
        <f t="shared" ref="B384" ca="1" si="791">IF(INDIRECT("減額一覧!BA"&amp;P384)=1,INDIRECT("減額一覧!M"&amp;P384),"")</f>
        <v>206</v>
      </c>
      <c r="C384" s="36">
        <f ca="1">IF(B384="","",INDIRECT("減額一覧!C"&amp;$P384))</f>
        <v>257074000</v>
      </c>
      <c r="D384" s="78" t="str">
        <f ca="1">IF($B384="","",INDIRECT("減額一覧!G"&amp;$P384))</f>
        <v>飛澤　佐美子</v>
      </c>
      <c r="E384" s="19">
        <f ca="1">IF(B384="","",INDIRECT("減額一覧!H"&amp;P384))</f>
        <v>13</v>
      </c>
      <c r="F384" s="19">
        <f ca="1">IF($B384="","",INDIRECT("減額一覧!T"&amp;P384))</f>
        <v>37</v>
      </c>
      <c r="G384" s="20">
        <f ca="1">IF($B384="","",INDIRECT("減額一覧!U"&amp;P384))</f>
        <v>7926</v>
      </c>
      <c r="H384" s="20">
        <f ca="1">IF($B384="","",INDIRECT("減額一覧!V"&amp;P384))</f>
        <v>0</v>
      </c>
      <c r="I384" s="32">
        <f ca="1">IF(B384="","",IF(INDIRECT("減額一覧!BL"&amp;P384)=0.08,0.08,0.1))</f>
        <v>0.1</v>
      </c>
      <c r="J384" s="51" t="s">
        <v>532</v>
      </c>
      <c r="K384" s="94" t="str">
        <f t="shared" ca="1" si="671"/>
        <v/>
      </c>
      <c r="L384" s="56" t="str">
        <f t="shared" ca="1" si="636"/>
        <v/>
      </c>
      <c r="N384" s="113" t="str">
        <f t="shared" ref="N384:N387" ca="1" si="792">IF(A384="","",IF(A384&gt;3000,"月ヶ瀬",IF(A384&gt;=2000,"都祁","市内")))</f>
        <v>市内</v>
      </c>
      <c r="O384" s="114">
        <f t="shared" ref="O384" ca="1" si="793">IF(B384="","",IF(INDIRECT("減額一覧!BL"&amp;P384)=0.08,0.08,0.1))</f>
        <v>0.1</v>
      </c>
      <c r="P384" s="38">
        <v>79</v>
      </c>
      <c r="Q384" s="38">
        <f t="shared" ref="Q384:R387" ca="1" si="794">IF(G384="","",IF(G384&gt;0,1,""))</f>
        <v>1</v>
      </c>
      <c r="R384" s="38" t="str">
        <f t="shared" ca="1" si="794"/>
        <v/>
      </c>
      <c r="S384" s="66" t="str">
        <f t="shared" ca="1" si="638"/>
        <v>257</v>
      </c>
      <c r="T384" s="105" t="str">
        <f t="shared" ca="1" si="639"/>
        <v/>
      </c>
    </row>
    <row r="385" spans="1:20" hidden="1">
      <c r="A385">
        <f ca="1">IF(B385="","",INDIRECT("減額一覧!B"&amp;$P385))</f>
        <v>323</v>
      </c>
      <c r="B385" s="61">
        <f t="shared" ref="B385" ca="1" si="795">IF(INDIRECT("減額一覧!BB"&amp;P385)=1,INDIRECT("減額一覧!W"&amp;P385),"")</f>
        <v>207</v>
      </c>
      <c r="C385" s="44">
        <f ca="1">IF(B385="","",INDIRECT("減額一覧!C"&amp;$P385))</f>
        <v>257074000</v>
      </c>
      <c r="D385" s="79" t="str">
        <f ca="1">IF($B385="","",INDIRECT("減額一覧!G"&amp;$P385))</f>
        <v>飛澤　佐美子</v>
      </c>
      <c r="E385" s="19">
        <f ca="1">IF(B385="","",INDIRECT("減額一覧!H"&amp;P385))</f>
        <v>13</v>
      </c>
      <c r="F385" s="19">
        <f ca="1">IF($B385="","",INDIRECT("減額一覧!AD"&amp;P385))</f>
        <v>38</v>
      </c>
      <c r="G385" s="20">
        <f ca="1">IF($B385="","",INDIRECT("減額一覧!AE"&amp;P385))</f>
        <v>8162</v>
      </c>
      <c r="H385" s="20">
        <f ca="1">IF($B385="","",INDIRECT("減額一覧!AF"&amp;P385))</f>
        <v>0</v>
      </c>
      <c r="I385" s="32">
        <f ca="1">IF(B385="","",IF(INDIRECT("減額一覧!BM"&amp;P385)=0.08,0.08,0.1))</f>
        <v>0.1</v>
      </c>
      <c r="J385" s="52"/>
      <c r="K385" s="95" t="str">
        <f t="shared" ca="1" si="671"/>
        <v/>
      </c>
      <c r="L385" s="58" t="str">
        <f t="shared" ca="1" si="636"/>
        <v/>
      </c>
      <c r="N385" s="113" t="str">
        <f t="shared" ca="1" si="792"/>
        <v>市内</v>
      </c>
      <c r="O385" s="114">
        <f t="shared" ref="O385" ca="1" si="796">IF(B385="","",IF(INDIRECT("減額一覧!BM"&amp;P385)=0.08,0.08,0.1))</f>
        <v>0.1</v>
      </c>
      <c r="P385" s="38">
        <v>79</v>
      </c>
      <c r="Q385" s="38">
        <f t="shared" ca="1" si="794"/>
        <v>1</v>
      </c>
      <c r="R385" s="38" t="str">
        <f t="shared" ca="1" si="794"/>
        <v/>
      </c>
      <c r="S385" s="66" t="str">
        <f t="shared" ca="1" si="638"/>
        <v>257</v>
      </c>
      <c r="T385" s="105" t="str">
        <f t="shared" ca="1" si="639"/>
        <v/>
      </c>
    </row>
    <row r="386" spans="1:20" hidden="1">
      <c r="A386" t="str">
        <f ca="1">IF(B386="","",INDIRECT("減額一覧!B"&amp;$P386))</f>
        <v/>
      </c>
      <c r="B386" s="61" t="str">
        <f t="shared" ref="B386" ca="1" si="797">IF(INDIRECT("減額一覧!BC"&amp;P386)=1,INDIRECT("減額一覧!AG"&amp;P386),"")</f>
        <v/>
      </c>
      <c r="C386" s="36" t="str">
        <f ca="1">IF(B386="","",INDIRECT("減額一覧!C"&amp;$P386))</f>
        <v/>
      </c>
      <c r="D386" s="80" t="str">
        <f ca="1">IF($B386="","",INDIRECT("減額一覧!G"&amp;$P386))</f>
        <v/>
      </c>
      <c r="E386" s="19" t="str">
        <f ca="1">IF(B386="","",INDIRECT("減額一覧!H"&amp;P386))</f>
        <v/>
      </c>
      <c r="F386" s="19" t="str">
        <f ca="1">IF($B386="","",INDIRECT("減額一覧!AN"&amp;P386))</f>
        <v/>
      </c>
      <c r="G386" s="20" t="str">
        <f ca="1">IF($B386="","",INDIRECT("減額一覧!AO"&amp;P386))</f>
        <v/>
      </c>
      <c r="H386" s="20" t="str">
        <f ca="1">IF($B386="","",INDIRECT("減額一覧!AP"&amp;P386))</f>
        <v/>
      </c>
      <c r="I386" s="32" t="str">
        <f ca="1">IF(B386="","",IF(INDIRECT("減額一覧!BN"&amp;P386)=0.08,0.08,0.1))</f>
        <v/>
      </c>
      <c r="J386" s="52"/>
      <c r="K386" s="95" t="str">
        <f t="shared" ca="1" si="671"/>
        <v/>
      </c>
      <c r="L386" s="58" t="str">
        <f t="shared" ca="1" si="636"/>
        <v/>
      </c>
      <c r="N386" s="113" t="str">
        <f t="shared" ca="1" si="792"/>
        <v/>
      </c>
      <c r="O386" s="114" t="str">
        <f t="shared" ref="O386" ca="1" si="798">IF(B386="","",IF(INDIRECT("減額一覧!BN"&amp;P386)=0.08,0.08,0.1))</f>
        <v/>
      </c>
      <c r="P386" s="38">
        <v>79</v>
      </c>
      <c r="Q386" s="38" t="str">
        <f t="shared" ca="1" si="794"/>
        <v/>
      </c>
      <c r="R386" s="38" t="str">
        <f t="shared" ca="1" si="794"/>
        <v/>
      </c>
      <c r="S386" s="66" t="str">
        <f t="shared" ca="1" si="638"/>
        <v/>
      </c>
      <c r="T386" s="105" t="str">
        <f t="shared" ca="1" si="639"/>
        <v/>
      </c>
    </row>
    <row r="387" spans="1:20" hidden="1">
      <c r="A387" t="str">
        <f ca="1">IF(B387="","",INDIRECT("減額一覧!B"&amp;$P387))</f>
        <v/>
      </c>
      <c r="B387" s="61" t="str">
        <f t="shared" ref="B387" ca="1" si="799">IF(INDIRECT("減額一覧!BD"&amp;P387)=1,INDIRECT("減額一覧!AQ"&amp;P387),"")</f>
        <v/>
      </c>
      <c r="C387" s="45" t="str">
        <f ca="1">IF(B387="","",INDIRECT("減額一覧!C"&amp;$P387))</f>
        <v/>
      </c>
      <c r="D387" s="79" t="str">
        <f ca="1">IF($B387="","",INDIRECT("減額一覧!G"&amp;$P387))</f>
        <v/>
      </c>
      <c r="E387" s="19" t="str">
        <f ca="1">IF(B387="","",INDIRECT("減額一覧!H"&amp;P387))</f>
        <v/>
      </c>
      <c r="F387" s="19" t="str">
        <f ca="1">IF($B387="","",INDIRECT("減額一覧!AX"&amp;P387))</f>
        <v/>
      </c>
      <c r="G387" s="20" t="str">
        <f ca="1">IF($B387="","",INDIRECT("減額一覧!AY"&amp;P387))</f>
        <v/>
      </c>
      <c r="H387" s="20" t="str">
        <f ca="1">IF($B387="","",INDIRECT("減額一覧!AZ"&amp;P387))</f>
        <v/>
      </c>
      <c r="I387" s="32" t="str">
        <f ca="1">IF(B387="","",IF(INDIRECT("減額一覧!BO"&amp;P387)=0.08,0.08,0.1))</f>
        <v/>
      </c>
      <c r="J387" s="52"/>
      <c r="K387" s="95" t="str">
        <f t="shared" ca="1" si="671"/>
        <v/>
      </c>
      <c r="L387" s="58" t="str">
        <f t="shared" ca="1" si="636"/>
        <v/>
      </c>
      <c r="N387" s="113" t="str">
        <f t="shared" ca="1" si="792"/>
        <v/>
      </c>
      <c r="O387" s="114" t="str">
        <f t="shared" ref="O387" ca="1" si="800">IF(B387="","",IF(INDIRECT("減額一覧!BO"&amp;P387)=0.08,0.08,0.1))</f>
        <v/>
      </c>
      <c r="P387" s="38">
        <v>79</v>
      </c>
      <c r="Q387" s="38" t="str">
        <f t="shared" ca="1" si="794"/>
        <v/>
      </c>
      <c r="R387" s="38" t="str">
        <f t="shared" ca="1" si="794"/>
        <v/>
      </c>
      <c r="S387" s="66" t="str">
        <f t="shared" ca="1" si="638"/>
        <v/>
      </c>
      <c r="T387" s="105" t="str">
        <f t="shared" ca="1" si="639"/>
        <v/>
      </c>
    </row>
    <row r="388" spans="1:20" ht="19.5" hidden="1" thickBot="1">
      <c r="B388" s="64"/>
      <c r="C388" s="41" t="str">
        <f>IF(B388="","",減額一覧!C384)</f>
        <v/>
      </c>
      <c r="D388" s="43"/>
      <c r="E388" s="21"/>
      <c r="F388" s="22" t="s">
        <v>69</v>
      </c>
      <c r="G388" s="23">
        <f t="shared" ref="G388:H388" si="801">SUBTOTAL(9,G384:G387)</f>
        <v>0</v>
      </c>
      <c r="H388" s="23">
        <f t="shared" si="801"/>
        <v>0</v>
      </c>
      <c r="I388" s="30"/>
      <c r="J388" s="53"/>
      <c r="K388" s="96" t="str">
        <f t="shared" si="671"/>
        <v/>
      </c>
      <c r="L388" s="59" t="str">
        <f t="shared" si="636"/>
        <v/>
      </c>
      <c r="N388" s="108" t="str">
        <f t="shared" ref="N388" si="802">IF(AND(G388=0,H388=0),"","小計")</f>
        <v/>
      </c>
      <c r="O388" s="108" t="str">
        <f t="shared" ref="O388" si="803">IF(AND(G388=0,H388=0),"","小計")</f>
        <v/>
      </c>
      <c r="P388" s="38"/>
      <c r="Q388" s="38"/>
      <c r="R388" s="38"/>
      <c r="S388" s="66" t="str">
        <f t="shared" si="638"/>
        <v/>
      </c>
      <c r="T388" s="105" t="str">
        <f t="shared" si="639"/>
        <v/>
      </c>
    </row>
    <row r="389" spans="1:20" hidden="1">
      <c r="A389">
        <f ca="1">IF(B389="","",INDIRECT("減額一覧!B"&amp;$P389))</f>
        <v>324</v>
      </c>
      <c r="B389" s="61">
        <f t="shared" ref="B389" ca="1" si="804">IF(INDIRECT("減額一覧!BA"&amp;P389)=1,INDIRECT("減額一覧!M"&amp;P389),"")</f>
        <v>205</v>
      </c>
      <c r="C389" s="36">
        <f ca="1">IF(B389="","",INDIRECT("減額一覧!C"&amp;$P389))</f>
        <v>138022000</v>
      </c>
      <c r="D389" s="78" t="str">
        <f ca="1">IF($B389="","",INDIRECT("減額一覧!G"&amp;$P389))</f>
        <v>森　照子</v>
      </c>
      <c r="E389" s="19">
        <f ca="1">IF(B389="","",INDIRECT("減額一覧!H"&amp;P389))</f>
        <v>13</v>
      </c>
      <c r="F389" s="19">
        <f ca="1">IF($B389="","",INDIRECT("減額一覧!T"&amp;P389))</f>
        <v>7</v>
      </c>
      <c r="G389" s="20">
        <f ca="1">IF($B389="","",INDIRECT("減額一覧!U"&amp;P389))</f>
        <v>1392</v>
      </c>
      <c r="H389" s="20">
        <f ca="1">IF($B389="","",INDIRECT("減額一覧!V"&amp;P389))</f>
        <v>955</v>
      </c>
      <c r="I389" s="32">
        <f ca="1">IF(B389="","",IF(INDIRECT("減額一覧!BL"&amp;P389)=0.08,0.08,0.1))</f>
        <v>0.1</v>
      </c>
      <c r="J389" s="51" t="s">
        <v>497</v>
      </c>
      <c r="K389" s="94" t="str">
        <f t="shared" ca="1" si="671"/>
        <v/>
      </c>
      <c r="L389" s="56" t="str">
        <f t="shared" ref="L389:L452" ca="1" si="805">IF(OR(S389="370",S389="371",S389="372",S389="373",S389="374",S389="375",S389="376",S389="377",S389="378",S389="379",S389="380",S389="039",S389="389"),"農集","")</f>
        <v/>
      </c>
      <c r="N389" s="113" t="str">
        <f t="shared" ref="N389:N392" ca="1" si="806">IF(A389="","",IF(A389&gt;3000,"月ヶ瀬",IF(A389&gt;=2000,"都祁","市内")))</f>
        <v>市内</v>
      </c>
      <c r="O389" s="114">
        <f t="shared" ref="O389" ca="1" si="807">IF(B389="","",IF(INDIRECT("減額一覧!BL"&amp;P389)=0.08,0.08,0.1))</f>
        <v>0.1</v>
      </c>
      <c r="P389" s="38">
        <v>80</v>
      </c>
      <c r="Q389" s="38">
        <f t="shared" ref="Q389:R392" ca="1" si="808">IF(G389="","",IF(G389&gt;0,1,""))</f>
        <v>1</v>
      </c>
      <c r="R389" s="38">
        <f t="shared" ca="1" si="808"/>
        <v>1</v>
      </c>
      <c r="S389" s="66" t="str">
        <f t="shared" ref="S389:S452" ca="1" si="809">IF(C389="","",LEFT(TEXT(C389,"000000000"),3))</f>
        <v>138</v>
      </c>
      <c r="T389" s="105" t="str">
        <f t="shared" ref="T389:T452" ca="1" si="810">IF(L389="","",IF(H389=0,"",H389))</f>
        <v/>
      </c>
    </row>
    <row r="390" spans="1:20" hidden="1">
      <c r="A390">
        <f ca="1">IF(B390="","",INDIRECT("減額一覧!B"&amp;$P390))</f>
        <v>324</v>
      </c>
      <c r="B390" s="61">
        <f t="shared" ref="B390" ca="1" si="811">IF(INDIRECT("減額一覧!BB"&amp;P390)=1,INDIRECT("減額一覧!W"&amp;P390),"")</f>
        <v>206</v>
      </c>
      <c r="C390" s="44">
        <f ca="1">IF(B390="","",INDIRECT("減額一覧!C"&amp;$P390))</f>
        <v>138022000</v>
      </c>
      <c r="D390" s="79" t="str">
        <f ca="1">IF($B390="","",INDIRECT("減額一覧!G"&amp;$P390))</f>
        <v>森　照子</v>
      </c>
      <c r="E390" s="19">
        <f ca="1">IF(B390="","",INDIRECT("減額一覧!H"&amp;P390))</f>
        <v>13</v>
      </c>
      <c r="F390" s="19">
        <f ca="1">IF($B390="","",INDIRECT("減額一覧!AD"&amp;P390))</f>
        <v>8</v>
      </c>
      <c r="G390" s="20">
        <f ca="1">IF($B390="","",INDIRECT("減額一覧!AE"&amp;P390))</f>
        <v>1612</v>
      </c>
      <c r="H390" s="20">
        <f ca="1">IF($B390="","",INDIRECT("減額一覧!AF"&amp;P390))</f>
        <v>1092</v>
      </c>
      <c r="I390" s="32">
        <f ca="1">IF(B390="","",IF(INDIRECT("減額一覧!BM"&amp;P390)=0.08,0.08,0.1))</f>
        <v>0.1</v>
      </c>
      <c r="J390" s="52"/>
      <c r="K390" s="95" t="str">
        <f t="shared" ca="1" si="671"/>
        <v/>
      </c>
      <c r="L390" s="58" t="str">
        <f t="shared" ca="1" si="805"/>
        <v/>
      </c>
      <c r="N390" s="113" t="str">
        <f t="shared" ca="1" si="806"/>
        <v>市内</v>
      </c>
      <c r="O390" s="114">
        <f t="shared" ref="O390" ca="1" si="812">IF(B390="","",IF(INDIRECT("減額一覧!BM"&amp;P390)=0.08,0.08,0.1))</f>
        <v>0.1</v>
      </c>
      <c r="P390" s="38">
        <v>80</v>
      </c>
      <c r="Q390" s="38">
        <f t="shared" ca="1" si="808"/>
        <v>1</v>
      </c>
      <c r="R390" s="38">
        <f t="shared" ca="1" si="808"/>
        <v>1</v>
      </c>
      <c r="S390" s="66" t="str">
        <f t="shared" ca="1" si="809"/>
        <v>138</v>
      </c>
      <c r="T390" s="105" t="str">
        <f t="shared" ca="1" si="810"/>
        <v/>
      </c>
    </row>
    <row r="391" spans="1:20" hidden="1">
      <c r="A391">
        <f ca="1">IF(B391="","",INDIRECT("減額一覧!B"&amp;$P391))</f>
        <v>324</v>
      </c>
      <c r="B391" s="61">
        <f t="shared" ref="B391" ca="1" si="813">IF(INDIRECT("減額一覧!BC"&amp;P391)=1,INDIRECT("減額一覧!AG"&amp;P391),"")</f>
        <v>207</v>
      </c>
      <c r="C391" s="36">
        <f ca="1">IF(B391="","",INDIRECT("減額一覧!C"&amp;$P391))</f>
        <v>138022000</v>
      </c>
      <c r="D391" s="80" t="str">
        <f ca="1">IF($B391="","",INDIRECT("減額一覧!G"&amp;$P391))</f>
        <v>森　照子</v>
      </c>
      <c r="E391" s="19">
        <f ca="1">IF(B391="","",INDIRECT("減額一覧!H"&amp;P391))</f>
        <v>13</v>
      </c>
      <c r="F391" s="19">
        <f ca="1">IF($B391="","",INDIRECT("減額一覧!AN"&amp;P391))</f>
        <v>9</v>
      </c>
      <c r="G391" s="20">
        <f ca="1">IF($B391="","",INDIRECT("減額一覧!AO"&amp;P391))</f>
        <v>1881</v>
      </c>
      <c r="H391" s="20">
        <f ca="1">IF($B391="","",INDIRECT("減額一覧!AP"&amp;P391))</f>
        <v>1227</v>
      </c>
      <c r="I391" s="32">
        <f ca="1">IF(B391="","",IF(INDIRECT("減額一覧!BN"&amp;P391)=0.08,0.08,0.1))</f>
        <v>0.1</v>
      </c>
      <c r="J391" s="52"/>
      <c r="K391" s="95" t="str">
        <f t="shared" ca="1" si="671"/>
        <v/>
      </c>
      <c r="L391" s="58" t="str">
        <f t="shared" ca="1" si="805"/>
        <v/>
      </c>
      <c r="N391" s="113" t="str">
        <f t="shared" ca="1" si="806"/>
        <v>市内</v>
      </c>
      <c r="O391" s="114">
        <f t="shared" ref="O391" ca="1" si="814">IF(B391="","",IF(INDIRECT("減額一覧!BN"&amp;P391)=0.08,0.08,0.1))</f>
        <v>0.1</v>
      </c>
      <c r="P391" s="38">
        <v>80</v>
      </c>
      <c r="Q391" s="38">
        <f t="shared" ca="1" si="808"/>
        <v>1</v>
      </c>
      <c r="R391" s="38">
        <f t="shared" ca="1" si="808"/>
        <v>1</v>
      </c>
      <c r="S391" s="66" t="str">
        <f t="shared" ca="1" si="809"/>
        <v>138</v>
      </c>
      <c r="T391" s="105" t="str">
        <f t="shared" ca="1" si="810"/>
        <v/>
      </c>
    </row>
    <row r="392" spans="1:20" hidden="1">
      <c r="A392">
        <f ca="1">IF(B392="","",INDIRECT("減額一覧!B"&amp;$P392))</f>
        <v>324</v>
      </c>
      <c r="B392" s="61">
        <f t="shared" ref="B392" ca="1" si="815">IF(INDIRECT("減額一覧!BD"&amp;P392)=1,INDIRECT("減額一覧!AQ"&amp;P392),"")</f>
        <v>208</v>
      </c>
      <c r="C392" s="45">
        <f ca="1">IF(B392="","",INDIRECT("減額一覧!C"&amp;$P392))</f>
        <v>138022000</v>
      </c>
      <c r="D392" s="79" t="str">
        <f ca="1">IF($B392="","",INDIRECT("減額一覧!G"&amp;$P392))</f>
        <v>森　照子</v>
      </c>
      <c r="E392" s="19">
        <f ca="1">IF(B392="","",INDIRECT("減額一覧!H"&amp;P392))</f>
        <v>13</v>
      </c>
      <c r="F392" s="19">
        <f ca="1">IF($B392="","",INDIRECT("減額一覧!AX"&amp;P392))</f>
        <v>9</v>
      </c>
      <c r="G392" s="20">
        <f ca="1">IF($B392="","",INDIRECT("減額一覧!AY"&amp;P392))</f>
        <v>1881</v>
      </c>
      <c r="H392" s="20">
        <f ca="1">IF($B392="","",INDIRECT("減額一覧!AZ"&amp;P392))</f>
        <v>1227</v>
      </c>
      <c r="I392" s="32">
        <f ca="1">IF(B392="","",IF(INDIRECT("減額一覧!BO"&amp;P392)=0.08,0.08,0.1))</f>
        <v>0.1</v>
      </c>
      <c r="J392" s="52"/>
      <c r="K392" s="95" t="str">
        <f t="shared" ca="1" si="671"/>
        <v/>
      </c>
      <c r="L392" s="58" t="str">
        <f t="shared" ca="1" si="805"/>
        <v/>
      </c>
      <c r="N392" s="113" t="str">
        <f t="shared" ca="1" si="806"/>
        <v>市内</v>
      </c>
      <c r="O392" s="114">
        <f t="shared" ref="O392" ca="1" si="816">IF(B392="","",IF(INDIRECT("減額一覧!BO"&amp;P392)=0.08,0.08,0.1))</f>
        <v>0.1</v>
      </c>
      <c r="P392" s="38">
        <v>80</v>
      </c>
      <c r="Q392" s="38">
        <f t="shared" ca="1" si="808"/>
        <v>1</v>
      </c>
      <c r="R392" s="38">
        <f t="shared" ca="1" si="808"/>
        <v>1</v>
      </c>
      <c r="S392" s="66" t="str">
        <f t="shared" ca="1" si="809"/>
        <v>138</v>
      </c>
      <c r="T392" s="105" t="str">
        <f t="shared" ca="1" si="810"/>
        <v/>
      </c>
    </row>
    <row r="393" spans="1:20" ht="19.5" hidden="1" thickBot="1">
      <c r="B393" s="64"/>
      <c r="C393" s="41" t="str">
        <f>IF(B393="","",減額一覧!C389)</f>
        <v/>
      </c>
      <c r="D393" s="43"/>
      <c r="E393" s="21"/>
      <c r="F393" s="22" t="s">
        <v>69</v>
      </c>
      <c r="G393" s="23">
        <f t="shared" ref="G393:H393" si="817">SUBTOTAL(9,G389:G392)</f>
        <v>0</v>
      </c>
      <c r="H393" s="23">
        <f t="shared" si="817"/>
        <v>0</v>
      </c>
      <c r="I393" s="30"/>
      <c r="J393" s="53"/>
      <c r="K393" s="96" t="str">
        <f t="shared" si="671"/>
        <v/>
      </c>
      <c r="L393" s="59" t="str">
        <f t="shared" si="805"/>
        <v/>
      </c>
      <c r="N393" s="108" t="str">
        <f t="shared" ref="N393" si="818">IF(AND(G393=0,H393=0),"","小計")</f>
        <v/>
      </c>
      <c r="O393" s="108" t="str">
        <f t="shared" ref="O393" si="819">IF(AND(G393=0,H393=0),"","小計")</f>
        <v/>
      </c>
      <c r="P393" s="38"/>
      <c r="Q393" s="38"/>
      <c r="R393" s="38"/>
      <c r="S393" s="66" t="str">
        <f t="shared" si="809"/>
        <v/>
      </c>
      <c r="T393" s="105" t="str">
        <f t="shared" si="810"/>
        <v/>
      </c>
    </row>
    <row r="394" spans="1:20" hidden="1">
      <c r="A394">
        <f ca="1">IF(B394="","",INDIRECT("減額一覧!B"&amp;$P394))</f>
        <v>325</v>
      </c>
      <c r="B394" s="61">
        <f t="shared" ref="B394" ca="1" si="820">IF(INDIRECT("減額一覧!BA"&amp;P394)=1,INDIRECT("減額一覧!M"&amp;P394),"")</f>
        <v>206</v>
      </c>
      <c r="C394" s="36">
        <f ca="1">IF(B394="","",INDIRECT("減額一覧!C"&amp;$P394))</f>
        <v>695104000</v>
      </c>
      <c r="D394" s="78" t="str">
        <f ca="1">IF($B394="","",INDIRECT("減額一覧!G"&amp;$P394))</f>
        <v>武居　敏朗</v>
      </c>
      <c r="E394" s="19">
        <f ca="1">IF(B394="","",INDIRECT("減額一覧!H"&amp;P394))</f>
        <v>20</v>
      </c>
      <c r="F394" s="19">
        <f ca="1">IF($B394="","",INDIRECT("減額一覧!T"&amp;P394))</f>
        <v>2</v>
      </c>
      <c r="G394" s="20">
        <f ca="1">IF($B394="","",INDIRECT("減額一覧!U"&amp;P394))</f>
        <v>341</v>
      </c>
      <c r="H394" s="20">
        <f ca="1">IF($B394="","",INDIRECT("減額一覧!V"&amp;P394))</f>
        <v>273</v>
      </c>
      <c r="I394" s="32">
        <f ca="1">IF(B394="","",IF(INDIRECT("減額一覧!BL"&amp;P394)=0.08,0.08,0.1))</f>
        <v>0.1</v>
      </c>
      <c r="J394" s="51" t="s">
        <v>498</v>
      </c>
      <c r="K394" s="94" t="str">
        <f t="shared" ca="1" si="671"/>
        <v/>
      </c>
      <c r="L394" s="56" t="str">
        <f t="shared" ca="1" si="805"/>
        <v/>
      </c>
      <c r="N394" s="113" t="str">
        <f t="shared" ref="N394:N397" ca="1" si="821">IF(A394="","",IF(A394&gt;3000,"月ヶ瀬",IF(A394&gt;=2000,"都祁","市内")))</f>
        <v>市内</v>
      </c>
      <c r="O394" s="114">
        <f t="shared" ref="O394" ca="1" si="822">IF(B394="","",IF(INDIRECT("減額一覧!BL"&amp;P394)=0.08,0.08,0.1))</f>
        <v>0.1</v>
      </c>
      <c r="P394" s="38">
        <v>81</v>
      </c>
      <c r="Q394" s="38">
        <f t="shared" ref="Q394:R397" ca="1" si="823">IF(G394="","",IF(G394&gt;0,1,""))</f>
        <v>1</v>
      </c>
      <c r="R394" s="38">
        <f t="shared" ca="1" si="823"/>
        <v>1</v>
      </c>
      <c r="S394" s="66" t="str">
        <f t="shared" ca="1" si="809"/>
        <v>695</v>
      </c>
      <c r="T394" s="105" t="str">
        <f t="shared" ca="1" si="810"/>
        <v/>
      </c>
    </row>
    <row r="395" spans="1:20" hidden="1">
      <c r="A395">
        <f ca="1">IF(B395="","",INDIRECT("減額一覧!B"&amp;$P395))</f>
        <v>325</v>
      </c>
      <c r="B395" s="61">
        <f t="shared" ref="B395" ca="1" si="824">IF(INDIRECT("減額一覧!BB"&amp;P395)=1,INDIRECT("減額一覧!W"&amp;P395),"")</f>
        <v>207</v>
      </c>
      <c r="C395" s="44">
        <f ca="1">IF(B395="","",INDIRECT("減額一覧!C"&amp;$P395))</f>
        <v>695104000</v>
      </c>
      <c r="D395" s="79" t="str">
        <f ca="1">IF($B395="","",INDIRECT("減額一覧!G"&amp;$P395))</f>
        <v>武居　敏朗</v>
      </c>
      <c r="E395" s="19">
        <f ca="1">IF(B395="","",INDIRECT("減額一覧!H"&amp;P395))</f>
        <v>20</v>
      </c>
      <c r="F395" s="19">
        <f ca="1">IF($B395="","",INDIRECT("減額一覧!AD"&amp;P395))</f>
        <v>2</v>
      </c>
      <c r="G395" s="20">
        <f ca="1">IF($B395="","",INDIRECT("減額一覧!AE"&amp;P395))</f>
        <v>341</v>
      </c>
      <c r="H395" s="20">
        <f ca="1">IF($B395="","",INDIRECT("減額一覧!AF"&amp;P395))</f>
        <v>273</v>
      </c>
      <c r="I395" s="32">
        <f ca="1">IF(B395="","",IF(INDIRECT("減額一覧!BM"&amp;P395)=0.08,0.08,0.1))</f>
        <v>0.1</v>
      </c>
      <c r="J395" s="52"/>
      <c r="K395" s="95" t="str">
        <f t="shared" ca="1" si="671"/>
        <v/>
      </c>
      <c r="L395" s="58" t="str">
        <f t="shared" ca="1" si="805"/>
        <v/>
      </c>
      <c r="N395" s="113" t="str">
        <f t="shared" ca="1" si="821"/>
        <v>市内</v>
      </c>
      <c r="O395" s="114">
        <f t="shared" ref="O395" ca="1" si="825">IF(B395="","",IF(INDIRECT("減額一覧!BM"&amp;P395)=0.08,0.08,0.1))</f>
        <v>0.1</v>
      </c>
      <c r="P395" s="38">
        <v>81</v>
      </c>
      <c r="Q395" s="38">
        <f t="shared" ca="1" si="823"/>
        <v>1</v>
      </c>
      <c r="R395" s="38">
        <f t="shared" ca="1" si="823"/>
        <v>1</v>
      </c>
      <c r="S395" s="66" t="str">
        <f t="shared" ca="1" si="809"/>
        <v>695</v>
      </c>
      <c r="T395" s="105" t="str">
        <f t="shared" ca="1" si="810"/>
        <v/>
      </c>
    </row>
    <row r="396" spans="1:20" hidden="1">
      <c r="A396">
        <f ca="1">IF(B396="","",INDIRECT("減額一覧!B"&amp;$P396))</f>
        <v>325</v>
      </c>
      <c r="B396" s="61">
        <f t="shared" ref="B396" ca="1" si="826">IF(INDIRECT("減額一覧!BC"&amp;P396)=1,INDIRECT("減額一覧!AG"&amp;P396),"")</f>
        <v>208</v>
      </c>
      <c r="C396" s="36">
        <f ca="1">IF(B396="","",INDIRECT("減額一覧!C"&amp;$P396))</f>
        <v>695104000</v>
      </c>
      <c r="D396" s="80" t="str">
        <f ca="1">IF($B396="","",INDIRECT("減額一覧!G"&amp;$P396))</f>
        <v>武居　敏朗</v>
      </c>
      <c r="E396" s="19">
        <f ca="1">IF(B396="","",INDIRECT("減額一覧!H"&amp;P396))</f>
        <v>20</v>
      </c>
      <c r="F396" s="19">
        <f ca="1">IF($B396="","",INDIRECT("減額一覧!AN"&amp;P396))</f>
        <v>23</v>
      </c>
      <c r="G396" s="20">
        <f ca="1">IF($B396="","",INDIRECT("減額一覧!AO"&amp;P396))</f>
        <v>4763</v>
      </c>
      <c r="H396" s="20">
        <f ca="1">IF($B396="","",INDIRECT("減額一覧!AP"&amp;P396))</f>
        <v>3137</v>
      </c>
      <c r="I396" s="32">
        <f ca="1">IF(B396="","",IF(INDIRECT("減額一覧!BN"&amp;P396)=0.08,0.08,0.1))</f>
        <v>0.1</v>
      </c>
      <c r="J396" s="52"/>
      <c r="K396" s="95" t="str">
        <f t="shared" ca="1" si="671"/>
        <v/>
      </c>
      <c r="L396" s="58" t="str">
        <f t="shared" ca="1" si="805"/>
        <v/>
      </c>
      <c r="N396" s="113" t="str">
        <f t="shared" ca="1" si="821"/>
        <v>市内</v>
      </c>
      <c r="O396" s="114">
        <f t="shared" ref="O396" ca="1" si="827">IF(B396="","",IF(INDIRECT("減額一覧!BN"&amp;P396)=0.08,0.08,0.1))</f>
        <v>0.1</v>
      </c>
      <c r="P396" s="38">
        <v>81</v>
      </c>
      <c r="Q396" s="38">
        <f t="shared" ca="1" si="823"/>
        <v>1</v>
      </c>
      <c r="R396" s="38">
        <f t="shared" ca="1" si="823"/>
        <v>1</v>
      </c>
      <c r="S396" s="66" t="str">
        <f t="shared" ca="1" si="809"/>
        <v>695</v>
      </c>
      <c r="T396" s="105" t="str">
        <f t="shared" ca="1" si="810"/>
        <v/>
      </c>
    </row>
    <row r="397" spans="1:20" hidden="1">
      <c r="A397" t="str">
        <f ca="1">IF(B397="","",INDIRECT("減額一覧!B"&amp;$P397))</f>
        <v/>
      </c>
      <c r="B397" s="61" t="str">
        <f t="shared" ref="B397" ca="1" si="828">IF(INDIRECT("減額一覧!BD"&amp;P397)=1,INDIRECT("減額一覧!AQ"&amp;P397),"")</f>
        <v/>
      </c>
      <c r="C397" s="45" t="str">
        <f ca="1">IF(B397="","",INDIRECT("減額一覧!C"&amp;$P397))</f>
        <v/>
      </c>
      <c r="D397" s="79" t="str">
        <f ca="1">IF($B397="","",INDIRECT("減額一覧!G"&amp;$P397))</f>
        <v/>
      </c>
      <c r="E397" s="19" t="str">
        <f ca="1">IF(B397="","",INDIRECT("減額一覧!H"&amp;P397))</f>
        <v/>
      </c>
      <c r="F397" s="19" t="str">
        <f ca="1">IF($B397="","",INDIRECT("減額一覧!AX"&amp;P397))</f>
        <v/>
      </c>
      <c r="G397" s="20" t="str">
        <f ca="1">IF($B397="","",INDIRECT("減額一覧!AY"&amp;P397))</f>
        <v/>
      </c>
      <c r="H397" s="20" t="str">
        <f ca="1">IF($B397="","",INDIRECT("減額一覧!AZ"&amp;P397))</f>
        <v/>
      </c>
      <c r="I397" s="32" t="str">
        <f ca="1">IF(B397="","",IF(INDIRECT("減額一覧!BO"&amp;P397)=0.08,0.08,0.1))</f>
        <v/>
      </c>
      <c r="J397" s="52"/>
      <c r="K397" s="95" t="str">
        <f t="shared" ca="1" si="671"/>
        <v/>
      </c>
      <c r="L397" s="58" t="str">
        <f t="shared" ca="1" si="805"/>
        <v/>
      </c>
      <c r="N397" s="113" t="str">
        <f t="shared" ca="1" si="821"/>
        <v/>
      </c>
      <c r="O397" s="114" t="str">
        <f t="shared" ref="O397" ca="1" si="829">IF(B397="","",IF(INDIRECT("減額一覧!BO"&amp;P397)=0.08,0.08,0.1))</f>
        <v/>
      </c>
      <c r="P397" s="38">
        <v>81</v>
      </c>
      <c r="Q397" s="38" t="str">
        <f t="shared" ca="1" si="823"/>
        <v/>
      </c>
      <c r="R397" s="38" t="str">
        <f t="shared" ca="1" si="823"/>
        <v/>
      </c>
      <c r="S397" s="66" t="str">
        <f t="shared" ca="1" si="809"/>
        <v/>
      </c>
      <c r="T397" s="105" t="str">
        <f t="shared" ca="1" si="810"/>
        <v/>
      </c>
    </row>
    <row r="398" spans="1:20" ht="19.5" hidden="1" thickBot="1">
      <c r="B398" s="64"/>
      <c r="C398" s="41" t="str">
        <f>IF(B398="","",減額一覧!C394)</f>
        <v/>
      </c>
      <c r="D398" s="43"/>
      <c r="E398" s="21"/>
      <c r="F398" s="22" t="s">
        <v>69</v>
      </c>
      <c r="G398" s="23">
        <f t="shared" ref="G398:H398" si="830">SUBTOTAL(9,G394:G397)</f>
        <v>0</v>
      </c>
      <c r="H398" s="23">
        <f t="shared" si="830"/>
        <v>0</v>
      </c>
      <c r="I398" s="30"/>
      <c r="J398" s="53"/>
      <c r="K398" s="96" t="str">
        <f t="shared" si="671"/>
        <v/>
      </c>
      <c r="L398" s="59" t="str">
        <f t="shared" si="805"/>
        <v/>
      </c>
      <c r="N398" s="108" t="str">
        <f t="shared" ref="N398" si="831">IF(AND(G398=0,H398=0),"","小計")</f>
        <v/>
      </c>
      <c r="O398" s="108" t="str">
        <f t="shared" ref="O398" si="832">IF(AND(G398=0,H398=0),"","小計")</f>
        <v/>
      </c>
      <c r="P398" s="38"/>
      <c r="Q398" s="38"/>
      <c r="R398" s="38"/>
      <c r="S398" s="66" t="str">
        <f t="shared" si="809"/>
        <v/>
      </c>
      <c r="T398" s="105" t="str">
        <f t="shared" si="810"/>
        <v/>
      </c>
    </row>
    <row r="399" spans="1:20" hidden="1">
      <c r="A399">
        <f ca="1">IF(B399="","",INDIRECT("減額一覧!B"&amp;$P399))</f>
        <v>326</v>
      </c>
      <c r="B399" s="61">
        <f t="shared" ref="B399" ca="1" si="833">IF(INDIRECT("減額一覧!BA"&amp;P399)=1,INDIRECT("減額一覧!M"&amp;P399),"")</f>
        <v>208</v>
      </c>
      <c r="C399" s="36">
        <f ca="1">IF(B399="","",INDIRECT("減額一覧!C"&amp;$P399))</f>
        <v>316092000</v>
      </c>
      <c r="D399" s="78" t="str">
        <f ca="1">IF($B399="","",INDIRECT("減額一覧!G"&amp;$P399))</f>
        <v>山本　裕子</v>
      </c>
      <c r="E399" s="19">
        <f ca="1">IF(B399="","",INDIRECT("減額一覧!H"&amp;P399))</f>
        <v>13</v>
      </c>
      <c r="F399" s="19">
        <f ca="1">IF($B399="","",INDIRECT("減額一覧!T"&amp;P399))</f>
        <v>14</v>
      </c>
      <c r="G399" s="20">
        <f ca="1">IF($B399="","",INDIRECT("減額一覧!U"&amp;P399))</f>
        <v>3080</v>
      </c>
      <c r="H399" s="20">
        <f ca="1">IF($B399="","",INDIRECT("減額一覧!V"&amp;P399))</f>
        <v>1909</v>
      </c>
      <c r="I399" s="32">
        <f ca="1">IF(B399="","",IF(INDIRECT("減額一覧!BL"&amp;P399)=0.08,0.08,0.1))</f>
        <v>0.1</v>
      </c>
      <c r="J399" s="51" t="s">
        <v>533</v>
      </c>
      <c r="K399" s="94" t="str">
        <f t="shared" ca="1" si="671"/>
        <v/>
      </c>
      <c r="L399" s="56" t="str">
        <f t="shared" ca="1" si="805"/>
        <v/>
      </c>
      <c r="N399" s="113" t="str">
        <f t="shared" ref="N399:N402" ca="1" si="834">IF(A399="","",IF(A399&gt;3000,"月ヶ瀬",IF(A399&gt;=2000,"都祁","市内")))</f>
        <v>市内</v>
      </c>
      <c r="O399" s="114">
        <f t="shared" ref="O399" ca="1" si="835">IF(B399="","",IF(INDIRECT("減額一覧!BL"&amp;P399)=0.08,0.08,0.1))</f>
        <v>0.1</v>
      </c>
      <c r="P399" s="38">
        <v>82</v>
      </c>
      <c r="Q399" s="38">
        <f t="shared" ref="Q399:R402" ca="1" si="836">IF(G399="","",IF(G399&gt;0,1,""))</f>
        <v>1</v>
      </c>
      <c r="R399" s="38">
        <f t="shared" ca="1" si="836"/>
        <v>1</v>
      </c>
      <c r="S399" s="66" t="str">
        <f t="shared" ca="1" si="809"/>
        <v>316</v>
      </c>
      <c r="T399" s="105" t="str">
        <f t="shared" ca="1" si="810"/>
        <v/>
      </c>
    </row>
    <row r="400" spans="1:20" hidden="1">
      <c r="A400" t="str">
        <f ca="1">IF(B400="","",INDIRECT("減額一覧!B"&amp;$P400))</f>
        <v/>
      </c>
      <c r="B400" s="61" t="str">
        <f t="shared" ref="B400" ca="1" si="837">IF(INDIRECT("減額一覧!BB"&amp;P400)=1,INDIRECT("減額一覧!W"&amp;P400),"")</f>
        <v/>
      </c>
      <c r="C400" s="44" t="str">
        <f ca="1">IF(B400="","",INDIRECT("減額一覧!C"&amp;$P400))</f>
        <v/>
      </c>
      <c r="D400" s="79" t="str">
        <f ca="1">IF($B400="","",INDIRECT("減額一覧!G"&amp;$P400))</f>
        <v/>
      </c>
      <c r="E400" s="19" t="str">
        <f ca="1">IF(B400="","",INDIRECT("減額一覧!H"&amp;P400))</f>
        <v/>
      </c>
      <c r="F400" s="19" t="str">
        <f ca="1">IF($B400="","",INDIRECT("減額一覧!AD"&amp;P400))</f>
        <v/>
      </c>
      <c r="G400" s="20" t="str">
        <f ca="1">IF($B400="","",INDIRECT("減額一覧!AE"&amp;P400))</f>
        <v/>
      </c>
      <c r="H400" s="20" t="str">
        <f ca="1">IF($B400="","",INDIRECT("減額一覧!AF"&amp;P400))</f>
        <v/>
      </c>
      <c r="I400" s="32" t="str">
        <f ca="1">IF(B400="","",IF(INDIRECT("減額一覧!BM"&amp;P400)=0.08,0.08,0.1))</f>
        <v/>
      </c>
      <c r="J400" s="52"/>
      <c r="K400" s="95" t="str">
        <f t="shared" ca="1" si="671"/>
        <v/>
      </c>
      <c r="L400" s="58" t="str">
        <f t="shared" ca="1" si="805"/>
        <v/>
      </c>
      <c r="N400" s="113" t="str">
        <f t="shared" ca="1" si="834"/>
        <v/>
      </c>
      <c r="O400" s="114" t="str">
        <f t="shared" ref="O400" ca="1" si="838">IF(B400="","",IF(INDIRECT("減額一覧!BM"&amp;P400)=0.08,0.08,0.1))</f>
        <v/>
      </c>
      <c r="P400" s="38">
        <v>82</v>
      </c>
      <c r="Q400" s="38" t="str">
        <f t="shared" ca="1" si="836"/>
        <v/>
      </c>
      <c r="R400" s="38" t="str">
        <f t="shared" ca="1" si="836"/>
        <v/>
      </c>
      <c r="S400" s="66" t="str">
        <f t="shared" ca="1" si="809"/>
        <v/>
      </c>
      <c r="T400" s="105" t="str">
        <f t="shared" ca="1" si="810"/>
        <v/>
      </c>
    </row>
    <row r="401" spans="1:20" hidden="1">
      <c r="A401" t="str">
        <f ca="1">IF(B401="","",INDIRECT("減額一覧!B"&amp;$P401))</f>
        <v/>
      </c>
      <c r="B401" s="61" t="str">
        <f t="shared" ref="B401" ca="1" si="839">IF(INDIRECT("減額一覧!BC"&amp;P401)=1,INDIRECT("減額一覧!AG"&amp;P401),"")</f>
        <v/>
      </c>
      <c r="C401" s="36" t="str">
        <f ca="1">IF(B401="","",INDIRECT("減額一覧!C"&amp;$P401))</f>
        <v/>
      </c>
      <c r="D401" s="80" t="str">
        <f ca="1">IF($B401="","",INDIRECT("減額一覧!G"&amp;$P401))</f>
        <v/>
      </c>
      <c r="E401" s="19" t="str">
        <f ca="1">IF(B401="","",INDIRECT("減額一覧!H"&amp;P401))</f>
        <v/>
      </c>
      <c r="F401" s="19" t="str">
        <f ca="1">IF($B401="","",INDIRECT("減額一覧!AN"&amp;P401))</f>
        <v/>
      </c>
      <c r="G401" s="20" t="str">
        <f ca="1">IF($B401="","",INDIRECT("減額一覧!AO"&amp;P401))</f>
        <v/>
      </c>
      <c r="H401" s="20" t="str">
        <f ca="1">IF($B401="","",INDIRECT("減額一覧!AP"&amp;P401))</f>
        <v/>
      </c>
      <c r="I401" s="32" t="str">
        <f ca="1">IF(B401="","",IF(INDIRECT("減額一覧!BN"&amp;P401)=0.08,0.08,0.1))</f>
        <v/>
      </c>
      <c r="J401" s="52"/>
      <c r="K401" s="95" t="str">
        <f t="shared" ca="1" si="671"/>
        <v/>
      </c>
      <c r="L401" s="58" t="str">
        <f t="shared" ca="1" si="805"/>
        <v/>
      </c>
      <c r="N401" s="113" t="str">
        <f t="shared" ca="1" si="834"/>
        <v/>
      </c>
      <c r="O401" s="114" t="str">
        <f t="shared" ref="O401" ca="1" si="840">IF(B401="","",IF(INDIRECT("減額一覧!BN"&amp;P401)=0.08,0.08,0.1))</f>
        <v/>
      </c>
      <c r="P401" s="38">
        <v>82</v>
      </c>
      <c r="Q401" s="38" t="str">
        <f t="shared" ca="1" si="836"/>
        <v/>
      </c>
      <c r="R401" s="38" t="str">
        <f t="shared" ca="1" si="836"/>
        <v/>
      </c>
      <c r="S401" s="66" t="str">
        <f t="shared" ca="1" si="809"/>
        <v/>
      </c>
      <c r="T401" s="105" t="str">
        <f t="shared" ca="1" si="810"/>
        <v/>
      </c>
    </row>
    <row r="402" spans="1:20" hidden="1">
      <c r="A402" t="str">
        <f ca="1">IF(B402="","",INDIRECT("減額一覧!B"&amp;$P402))</f>
        <v/>
      </c>
      <c r="B402" s="61" t="str">
        <f t="shared" ref="B402" ca="1" si="841">IF(INDIRECT("減額一覧!BD"&amp;P402)=1,INDIRECT("減額一覧!AQ"&amp;P402),"")</f>
        <v/>
      </c>
      <c r="C402" s="45" t="str">
        <f ca="1">IF(B402="","",INDIRECT("減額一覧!C"&amp;$P402))</f>
        <v/>
      </c>
      <c r="D402" s="79" t="str">
        <f ca="1">IF($B402="","",INDIRECT("減額一覧!G"&amp;$P402))</f>
        <v/>
      </c>
      <c r="E402" s="19" t="str">
        <f ca="1">IF(B402="","",INDIRECT("減額一覧!H"&amp;P402))</f>
        <v/>
      </c>
      <c r="F402" s="19" t="str">
        <f ca="1">IF($B402="","",INDIRECT("減額一覧!AX"&amp;P402))</f>
        <v/>
      </c>
      <c r="G402" s="20" t="str">
        <f ca="1">IF($B402="","",INDIRECT("減額一覧!AY"&amp;P402))</f>
        <v/>
      </c>
      <c r="H402" s="20" t="str">
        <f ca="1">IF($B402="","",INDIRECT("減額一覧!AZ"&amp;P402))</f>
        <v/>
      </c>
      <c r="I402" s="32" t="str">
        <f ca="1">IF(B402="","",IF(INDIRECT("減額一覧!BO"&amp;P402)=0.08,0.08,0.1))</f>
        <v/>
      </c>
      <c r="J402" s="52"/>
      <c r="K402" s="95" t="str">
        <f t="shared" ref="K402:K465" ca="1" si="842">IF(A402="","",IF(A402&gt;3000,"月ヶ瀬",IF(A402&gt;=2000,"都祁","")))</f>
        <v/>
      </c>
      <c r="L402" s="58" t="str">
        <f t="shared" ca="1" si="805"/>
        <v/>
      </c>
      <c r="N402" s="113" t="str">
        <f t="shared" ca="1" si="834"/>
        <v/>
      </c>
      <c r="O402" s="114" t="str">
        <f t="shared" ref="O402" ca="1" si="843">IF(B402="","",IF(INDIRECT("減額一覧!BO"&amp;P402)=0.08,0.08,0.1))</f>
        <v/>
      </c>
      <c r="P402" s="38">
        <v>82</v>
      </c>
      <c r="Q402" s="38" t="str">
        <f t="shared" ca="1" si="836"/>
        <v/>
      </c>
      <c r="R402" s="38" t="str">
        <f t="shared" ca="1" si="836"/>
        <v/>
      </c>
      <c r="S402" s="66" t="str">
        <f t="shared" ca="1" si="809"/>
        <v/>
      </c>
      <c r="T402" s="105" t="str">
        <f t="shared" ca="1" si="810"/>
        <v/>
      </c>
    </row>
    <row r="403" spans="1:20" ht="19.5" hidden="1" thickBot="1">
      <c r="B403" s="64"/>
      <c r="C403" s="41" t="str">
        <f>IF(B403="","",減額一覧!C399)</f>
        <v/>
      </c>
      <c r="D403" s="43"/>
      <c r="E403" s="21"/>
      <c r="F403" s="22" t="s">
        <v>69</v>
      </c>
      <c r="G403" s="23">
        <f t="shared" ref="G403:H403" si="844">SUBTOTAL(9,G399:G402)</f>
        <v>0</v>
      </c>
      <c r="H403" s="23">
        <f t="shared" si="844"/>
        <v>0</v>
      </c>
      <c r="I403" s="30"/>
      <c r="J403" s="53"/>
      <c r="K403" s="96" t="str">
        <f t="shared" si="842"/>
        <v/>
      </c>
      <c r="L403" s="59" t="str">
        <f t="shared" si="805"/>
        <v/>
      </c>
      <c r="N403" s="108" t="str">
        <f t="shared" ref="N403" si="845">IF(AND(G403=0,H403=0),"","小計")</f>
        <v/>
      </c>
      <c r="O403" s="108" t="str">
        <f t="shared" ref="O403" si="846">IF(AND(G403=0,H403=0),"","小計")</f>
        <v/>
      </c>
      <c r="P403" s="38"/>
      <c r="Q403" s="38"/>
      <c r="R403" s="38"/>
      <c r="S403" s="66" t="str">
        <f t="shared" si="809"/>
        <v/>
      </c>
      <c r="T403" s="105" t="str">
        <f t="shared" si="810"/>
        <v/>
      </c>
    </row>
    <row r="404" spans="1:20" hidden="1">
      <c r="A404">
        <f ca="1">IF(B404="","",INDIRECT("減額一覧!B"&amp;$P404))</f>
        <v>327</v>
      </c>
      <c r="B404" s="61">
        <f t="shared" ref="B404" ca="1" si="847">IF(INDIRECT("減額一覧!BA"&amp;P404)=1,INDIRECT("減額一覧!M"&amp;P404),"")</f>
        <v>206</v>
      </c>
      <c r="C404" s="36">
        <f ca="1">IF(B404="","",INDIRECT("減額一覧!C"&amp;$P404))</f>
        <v>249003000</v>
      </c>
      <c r="D404" s="78" t="str">
        <f ca="1">IF($B404="","",INDIRECT("減額一覧!G"&amp;$P404))</f>
        <v>浅越　正人</v>
      </c>
      <c r="E404" s="19">
        <f ca="1">IF(B404="","",INDIRECT("減額一覧!H"&amp;P404))</f>
        <v>20</v>
      </c>
      <c r="F404" s="19">
        <f ca="1">IF($B404="","",INDIRECT("減額一覧!T"&amp;P404))</f>
        <v>17</v>
      </c>
      <c r="G404" s="20">
        <f ca="1">IF($B404="","",INDIRECT("減額一覧!U"&amp;P404))</f>
        <v>3921</v>
      </c>
      <c r="H404" s="20">
        <f ca="1">IF($B404="","",INDIRECT("減額一覧!V"&amp;P404))</f>
        <v>2319</v>
      </c>
      <c r="I404" s="32">
        <f ca="1">IF(B404="","",IF(INDIRECT("減額一覧!BL"&amp;P404)=0.08,0.08,0.1))</f>
        <v>0.1</v>
      </c>
      <c r="J404" s="51" t="s">
        <v>499</v>
      </c>
      <c r="K404" s="94" t="str">
        <f t="shared" ca="1" si="842"/>
        <v/>
      </c>
      <c r="L404" s="56" t="str">
        <f t="shared" ca="1" si="805"/>
        <v/>
      </c>
      <c r="N404" s="113" t="str">
        <f t="shared" ref="N404:N407" ca="1" si="848">IF(A404="","",IF(A404&gt;3000,"月ヶ瀬",IF(A404&gt;=2000,"都祁","市内")))</f>
        <v>市内</v>
      </c>
      <c r="O404" s="114">
        <f t="shared" ref="O404" ca="1" si="849">IF(B404="","",IF(INDIRECT("減額一覧!BL"&amp;P404)=0.08,0.08,0.1))</f>
        <v>0.1</v>
      </c>
      <c r="P404" s="38">
        <v>83</v>
      </c>
      <c r="Q404" s="38">
        <f t="shared" ref="Q404:R407" ca="1" si="850">IF(G404="","",IF(G404&gt;0,1,""))</f>
        <v>1</v>
      </c>
      <c r="R404" s="38">
        <f t="shared" ca="1" si="850"/>
        <v>1</v>
      </c>
      <c r="S404" s="66" t="str">
        <f t="shared" ca="1" si="809"/>
        <v>249</v>
      </c>
      <c r="T404" s="105" t="str">
        <f t="shared" ca="1" si="810"/>
        <v/>
      </c>
    </row>
    <row r="405" spans="1:20" hidden="1">
      <c r="A405" t="str">
        <f ca="1">IF(B405="","",INDIRECT("減額一覧!B"&amp;$P405))</f>
        <v/>
      </c>
      <c r="B405" s="61" t="str">
        <f t="shared" ref="B405" ca="1" si="851">IF(INDIRECT("減額一覧!BB"&amp;P405)=1,INDIRECT("減額一覧!W"&amp;P405),"")</f>
        <v/>
      </c>
      <c r="C405" s="44" t="str">
        <f ca="1">IF(B405="","",INDIRECT("減額一覧!C"&amp;$P405))</f>
        <v/>
      </c>
      <c r="D405" s="79" t="str">
        <f ca="1">IF($B405="","",INDIRECT("減額一覧!G"&amp;$P405))</f>
        <v/>
      </c>
      <c r="E405" s="19" t="str">
        <f ca="1">IF(B405="","",INDIRECT("減額一覧!H"&amp;P405))</f>
        <v/>
      </c>
      <c r="F405" s="19" t="str">
        <f ca="1">IF($B405="","",INDIRECT("減額一覧!AD"&amp;P405))</f>
        <v/>
      </c>
      <c r="G405" s="20" t="str">
        <f ca="1">IF($B405="","",INDIRECT("減額一覧!AE"&amp;P405))</f>
        <v/>
      </c>
      <c r="H405" s="20" t="str">
        <f ca="1">IF($B405="","",INDIRECT("減額一覧!AF"&amp;P405))</f>
        <v/>
      </c>
      <c r="I405" s="32" t="str">
        <f ca="1">IF(B405="","",IF(INDIRECT("減額一覧!BM"&amp;P405)=0.08,0.08,0.1))</f>
        <v/>
      </c>
      <c r="J405" s="52"/>
      <c r="K405" s="95" t="str">
        <f t="shared" ca="1" si="842"/>
        <v/>
      </c>
      <c r="L405" s="58" t="str">
        <f t="shared" ca="1" si="805"/>
        <v/>
      </c>
      <c r="N405" s="113" t="str">
        <f t="shared" ca="1" si="848"/>
        <v/>
      </c>
      <c r="O405" s="114" t="str">
        <f t="shared" ref="O405" ca="1" si="852">IF(B405="","",IF(INDIRECT("減額一覧!BM"&amp;P405)=0.08,0.08,0.1))</f>
        <v/>
      </c>
      <c r="P405" s="38">
        <v>83</v>
      </c>
      <c r="Q405" s="38" t="str">
        <f t="shared" ca="1" si="850"/>
        <v/>
      </c>
      <c r="R405" s="38" t="str">
        <f t="shared" ca="1" si="850"/>
        <v/>
      </c>
      <c r="S405" s="66" t="str">
        <f t="shared" ca="1" si="809"/>
        <v/>
      </c>
      <c r="T405" s="105" t="str">
        <f t="shared" ca="1" si="810"/>
        <v/>
      </c>
    </row>
    <row r="406" spans="1:20" hidden="1">
      <c r="A406" t="str">
        <f ca="1">IF(B406="","",INDIRECT("減額一覧!B"&amp;$P406))</f>
        <v/>
      </c>
      <c r="B406" s="61" t="str">
        <f t="shared" ref="B406" ca="1" si="853">IF(INDIRECT("減額一覧!BC"&amp;P406)=1,INDIRECT("減額一覧!AG"&amp;P406),"")</f>
        <v/>
      </c>
      <c r="C406" s="36" t="str">
        <f ca="1">IF(B406="","",INDIRECT("減額一覧!C"&amp;$P406))</f>
        <v/>
      </c>
      <c r="D406" s="80" t="str">
        <f ca="1">IF($B406="","",INDIRECT("減額一覧!G"&amp;$P406))</f>
        <v/>
      </c>
      <c r="E406" s="19" t="str">
        <f ca="1">IF(B406="","",INDIRECT("減額一覧!H"&amp;P406))</f>
        <v/>
      </c>
      <c r="F406" s="19" t="str">
        <f ca="1">IF($B406="","",INDIRECT("減額一覧!AN"&amp;P406))</f>
        <v/>
      </c>
      <c r="G406" s="20" t="str">
        <f ca="1">IF($B406="","",INDIRECT("減額一覧!AO"&amp;P406))</f>
        <v/>
      </c>
      <c r="H406" s="20" t="str">
        <f ca="1">IF($B406="","",INDIRECT("減額一覧!AP"&amp;P406))</f>
        <v/>
      </c>
      <c r="I406" s="32" t="str">
        <f ca="1">IF(B406="","",IF(INDIRECT("減額一覧!BN"&amp;P406)=0.08,0.08,0.1))</f>
        <v/>
      </c>
      <c r="J406" s="52"/>
      <c r="K406" s="95" t="str">
        <f t="shared" ca="1" si="842"/>
        <v/>
      </c>
      <c r="L406" s="58" t="str">
        <f t="shared" ca="1" si="805"/>
        <v/>
      </c>
      <c r="N406" s="113" t="str">
        <f t="shared" ca="1" si="848"/>
        <v/>
      </c>
      <c r="O406" s="114" t="str">
        <f t="shared" ref="O406" ca="1" si="854">IF(B406="","",IF(INDIRECT("減額一覧!BN"&amp;P406)=0.08,0.08,0.1))</f>
        <v/>
      </c>
      <c r="P406" s="38">
        <v>83</v>
      </c>
      <c r="Q406" s="38" t="str">
        <f t="shared" ca="1" si="850"/>
        <v/>
      </c>
      <c r="R406" s="38" t="str">
        <f t="shared" ca="1" si="850"/>
        <v/>
      </c>
      <c r="S406" s="66" t="str">
        <f t="shared" ca="1" si="809"/>
        <v/>
      </c>
      <c r="T406" s="105" t="str">
        <f t="shared" ca="1" si="810"/>
        <v/>
      </c>
    </row>
    <row r="407" spans="1:20" hidden="1">
      <c r="A407" t="str">
        <f ca="1">IF(B407="","",INDIRECT("減額一覧!B"&amp;$P407))</f>
        <v/>
      </c>
      <c r="B407" s="61" t="str">
        <f t="shared" ref="B407" ca="1" si="855">IF(INDIRECT("減額一覧!BD"&amp;P407)=1,INDIRECT("減額一覧!AQ"&amp;P407),"")</f>
        <v/>
      </c>
      <c r="C407" s="45" t="str">
        <f ca="1">IF(B407="","",INDIRECT("減額一覧!C"&amp;$P407))</f>
        <v/>
      </c>
      <c r="D407" s="79" t="str">
        <f ca="1">IF($B407="","",INDIRECT("減額一覧!G"&amp;$P407))</f>
        <v/>
      </c>
      <c r="E407" s="19" t="str">
        <f ca="1">IF(B407="","",INDIRECT("減額一覧!H"&amp;P407))</f>
        <v/>
      </c>
      <c r="F407" s="19" t="str">
        <f ca="1">IF($B407="","",INDIRECT("減額一覧!AX"&amp;P407))</f>
        <v/>
      </c>
      <c r="G407" s="20" t="str">
        <f ca="1">IF($B407="","",INDIRECT("減額一覧!AY"&amp;P407))</f>
        <v/>
      </c>
      <c r="H407" s="20" t="str">
        <f ca="1">IF($B407="","",INDIRECT("減額一覧!AZ"&amp;P407))</f>
        <v/>
      </c>
      <c r="I407" s="32" t="str">
        <f ca="1">IF(B407="","",IF(INDIRECT("減額一覧!BO"&amp;P407)=0.08,0.08,0.1))</f>
        <v/>
      </c>
      <c r="J407" s="52"/>
      <c r="K407" s="95" t="str">
        <f t="shared" ca="1" si="842"/>
        <v/>
      </c>
      <c r="L407" s="58" t="str">
        <f t="shared" ca="1" si="805"/>
        <v/>
      </c>
      <c r="N407" s="113" t="str">
        <f t="shared" ca="1" si="848"/>
        <v/>
      </c>
      <c r="O407" s="114" t="str">
        <f t="shared" ref="O407" ca="1" si="856">IF(B407="","",IF(INDIRECT("減額一覧!BO"&amp;P407)=0.08,0.08,0.1))</f>
        <v/>
      </c>
      <c r="P407" s="38">
        <v>83</v>
      </c>
      <c r="Q407" s="38" t="str">
        <f t="shared" ca="1" si="850"/>
        <v/>
      </c>
      <c r="R407" s="38" t="str">
        <f t="shared" ca="1" si="850"/>
        <v/>
      </c>
      <c r="S407" s="66" t="str">
        <f t="shared" ca="1" si="809"/>
        <v/>
      </c>
      <c r="T407" s="105" t="str">
        <f t="shared" ca="1" si="810"/>
        <v/>
      </c>
    </row>
    <row r="408" spans="1:20" ht="19.5" hidden="1" thickBot="1">
      <c r="B408" s="64"/>
      <c r="C408" s="41" t="str">
        <f>IF(B408="","",減額一覧!C404)</f>
        <v/>
      </c>
      <c r="D408" s="43"/>
      <c r="E408" s="21"/>
      <c r="F408" s="22" t="s">
        <v>69</v>
      </c>
      <c r="G408" s="23">
        <f t="shared" ref="G408:H408" si="857">SUBTOTAL(9,G404:G407)</f>
        <v>0</v>
      </c>
      <c r="H408" s="23">
        <f t="shared" si="857"/>
        <v>0</v>
      </c>
      <c r="I408" s="30"/>
      <c r="J408" s="53"/>
      <c r="K408" s="96" t="str">
        <f t="shared" si="842"/>
        <v/>
      </c>
      <c r="L408" s="59" t="str">
        <f t="shared" si="805"/>
        <v/>
      </c>
      <c r="N408" s="108" t="str">
        <f t="shared" ref="N408" si="858">IF(AND(G408=0,H408=0),"","小計")</f>
        <v/>
      </c>
      <c r="O408" s="108" t="str">
        <f t="shared" ref="O408" si="859">IF(AND(G408=0,H408=0),"","小計")</f>
        <v/>
      </c>
      <c r="P408" s="38"/>
      <c r="Q408" s="38"/>
      <c r="R408" s="38"/>
      <c r="S408" s="66" t="str">
        <f t="shared" si="809"/>
        <v/>
      </c>
      <c r="T408" s="105" t="str">
        <f t="shared" si="810"/>
        <v/>
      </c>
    </row>
    <row r="409" spans="1:20" hidden="1">
      <c r="A409">
        <f ca="1">IF(B409="","",INDIRECT("減額一覧!B"&amp;$P409))</f>
        <v>329</v>
      </c>
      <c r="B409" s="61">
        <f t="shared" ref="B409" ca="1" si="860">IF(INDIRECT("減額一覧!BA"&amp;P409)=1,INDIRECT("減額一覧!M"&amp;P409),"")</f>
        <v>205</v>
      </c>
      <c r="C409" s="36">
        <f ca="1">IF(B409="","",INDIRECT("減額一覧!C"&amp;$P409))</f>
        <v>568129000</v>
      </c>
      <c r="D409" s="78" t="str">
        <f ca="1">IF($B409="","",INDIRECT("減額一覧!G"&amp;$P409))</f>
        <v>加藤　進</v>
      </c>
      <c r="E409" s="19">
        <f ca="1">IF(B409="","",INDIRECT("減額一覧!H"&amp;P409))</f>
        <v>13</v>
      </c>
      <c r="F409" s="19">
        <f ca="1">IF($B409="","",INDIRECT("減額一覧!T"&amp;P409))</f>
        <v>2</v>
      </c>
      <c r="G409" s="20">
        <f ca="1">IF($B409="","",INDIRECT("減額一覧!U"&amp;P409))</f>
        <v>341</v>
      </c>
      <c r="H409" s="20">
        <f ca="1">IF($B409="","",INDIRECT("減額一覧!V"&amp;P409))</f>
        <v>273</v>
      </c>
      <c r="I409" s="32">
        <f ca="1">IF(B409="","",IF(INDIRECT("減額一覧!BL"&amp;P409)=0.08,0.08,0.1))</f>
        <v>0.1</v>
      </c>
      <c r="J409" s="51" t="s">
        <v>500</v>
      </c>
      <c r="K409" s="94" t="str">
        <f t="shared" ca="1" si="842"/>
        <v/>
      </c>
      <c r="L409" s="56" t="str">
        <f t="shared" ca="1" si="805"/>
        <v/>
      </c>
      <c r="N409" s="113" t="str">
        <f t="shared" ref="N409:N412" ca="1" si="861">IF(A409="","",IF(A409&gt;3000,"月ヶ瀬",IF(A409&gt;=2000,"都祁","市内")))</f>
        <v>市内</v>
      </c>
      <c r="O409" s="114">
        <f t="shared" ref="O409" ca="1" si="862">IF(B409="","",IF(INDIRECT("減額一覧!BL"&amp;P409)=0.08,0.08,0.1))</f>
        <v>0.1</v>
      </c>
      <c r="P409" s="38">
        <v>84</v>
      </c>
      <c r="Q409" s="38">
        <f t="shared" ref="Q409:R412" ca="1" si="863">IF(G409="","",IF(G409&gt;0,1,""))</f>
        <v>1</v>
      </c>
      <c r="R409" s="38">
        <f t="shared" ca="1" si="863"/>
        <v>1</v>
      </c>
      <c r="S409" s="66" t="str">
        <f t="shared" ca="1" si="809"/>
        <v>568</v>
      </c>
      <c r="T409" s="105" t="str">
        <f t="shared" ca="1" si="810"/>
        <v/>
      </c>
    </row>
    <row r="410" spans="1:20" hidden="1">
      <c r="A410">
        <f ca="1">IF(B410="","",INDIRECT("減額一覧!B"&amp;$P410))</f>
        <v>329</v>
      </c>
      <c r="B410" s="61">
        <f t="shared" ref="B410" ca="1" si="864">IF(INDIRECT("減額一覧!BB"&amp;P410)=1,INDIRECT("減額一覧!W"&amp;P410),"")</f>
        <v>206</v>
      </c>
      <c r="C410" s="44">
        <f ca="1">IF(B410="","",INDIRECT("減額一覧!C"&amp;$P410))</f>
        <v>568129000</v>
      </c>
      <c r="D410" s="79" t="str">
        <f ca="1">IF($B410="","",INDIRECT("減額一覧!G"&amp;$P410))</f>
        <v>加藤　進</v>
      </c>
      <c r="E410" s="19">
        <f ca="1">IF(B410="","",INDIRECT("減額一覧!H"&amp;P410))</f>
        <v>13</v>
      </c>
      <c r="F410" s="19">
        <f ca="1">IF($B410="","",INDIRECT("減額一覧!AD"&amp;P410))</f>
        <v>3</v>
      </c>
      <c r="G410" s="20">
        <f ca="1">IF($B410="","",INDIRECT("減額一覧!AE"&amp;P410))</f>
        <v>512</v>
      </c>
      <c r="H410" s="20">
        <f ca="1">IF($B410="","",INDIRECT("減額一覧!AF"&amp;P410))</f>
        <v>409</v>
      </c>
      <c r="I410" s="32">
        <f ca="1">IF(B410="","",IF(INDIRECT("減額一覧!BM"&amp;P410)=0.08,0.08,0.1))</f>
        <v>0.1</v>
      </c>
      <c r="J410" s="52"/>
      <c r="K410" s="95" t="str">
        <f t="shared" ca="1" si="842"/>
        <v/>
      </c>
      <c r="L410" s="58" t="str">
        <f t="shared" ca="1" si="805"/>
        <v/>
      </c>
      <c r="N410" s="113" t="str">
        <f t="shared" ca="1" si="861"/>
        <v>市内</v>
      </c>
      <c r="O410" s="114">
        <f t="shared" ref="O410" ca="1" si="865">IF(B410="","",IF(INDIRECT("減額一覧!BM"&amp;P410)=0.08,0.08,0.1))</f>
        <v>0.1</v>
      </c>
      <c r="P410" s="38">
        <v>84</v>
      </c>
      <c r="Q410" s="38">
        <f t="shared" ca="1" si="863"/>
        <v>1</v>
      </c>
      <c r="R410" s="38">
        <f t="shared" ca="1" si="863"/>
        <v>1</v>
      </c>
      <c r="S410" s="66" t="str">
        <f t="shared" ca="1" si="809"/>
        <v>568</v>
      </c>
      <c r="T410" s="105" t="str">
        <f t="shared" ca="1" si="810"/>
        <v/>
      </c>
    </row>
    <row r="411" spans="1:20" hidden="1">
      <c r="A411">
        <f ca="1">IF(B411="","",INDIRECT("減額一覧!B"&amp;$P411))</f>
        <v>329</v>
      </c>
      <c r="B411" s="61">
        <f t="shared" ref="B411" ca="1" si="866">IF(INDIRECT("減額一覧!BC"&amp;P411)=1,INDIRECT("減額一覧!AG"&amp;P411),"")</f>
        <v>207</v>
      </c>
      <c r="C411" s="36">
        <f ca="1">IF(B411="","",INDIRECT("減額一覧!C"&amp;$P411))</f>
        <v>568129000</v>
      </c>
      <c r="D411" s="80" t="str">
        <f ca="1">IF($B411="","",INDIRECT("減額一覧!G"&amp;$P411))</f>
        <v>加藤　進</v>
      </c>
      <c r="E411" s="19">
        <f ca="1">IF(B411="","",INDIRECT("減額一覧!H"&amp;P411))</f>
        <v>13</v>
      </c>
      <c r="F411" s="19">
        <f ca="1">IF($B411="","",INDIRECT("減額一覧!AN"&amp;P411))</f>
        <v>8</v>
      </c>
      <c r="G411" s="20">
        <f ca="1">IF($B411="","",INDIRECT("減額一覧!AO"&amp;P411))</f>
        <v>1612</v>
      </c>
      <c r="H411" s="20">
        <f ca="1">IF($B411="","",INDIRECT("減額一覧!AP"&amp;P411))</f>
        <v>1092</v>
      </c>
      <c r="I411" s="32">
        <f ca="1">IF(B411="","",IF(INDIRECT("減額一覧!BN"&amp;P411)=0.08,0.08,0.1))</f>
        <v>0.1</v>
      </c>
      <c r="J411" s="52"/>
      <c r="K411" s="95" t="str">
        <f t="shared" ca="1" si="842"/>
        <v/>
      </c>
      <c r="L411" s="58" t="str">
        <f t="shared" ca="1" si="805"/>
        <v/>
      </c>
      <c r="N411" s="113" t="str">
        <f t="shared" ca="1" si="861"/>
        <v>市内</v>
      </c>
      <c r="O411" s="114">
        <f t="shared" ref="O411" ca="1" si="867">IF(B411="","",IF(INDIRECT("減額一覧!BN"&amp;P411)=0.08,0.08,0.1))</f>
        <v>0.1</v>
      </c>
      <c r="P411" s="38">
        <v>84</v>
      </c>
      <c r="Q411" s="38">
        <f t="shared" ca="1" si="863"/>
        <v>1</v>
      </c>
      <c r="R411" s="38">
        <f t="shared" ca="1" si="863"/>
        <v>1</v>
      </c>
      <c r="S411" s="66" t="str">
        <f t="shared" ca="1" si="809"/>
        <v>568</v>
      </c>
      <c r="T411" s="105" t="str">
        <f t="shared" ca="1" si="810"/>
        <v/>
      </c>
    </row>
    <row r="412" spans="1:20" hidden="1">
      <c r="A412">
        <f ca="1">IF(B412="","",INDIRECT("減額一覧!B"&amp;$P412))</f>
        <v>329</v>
      </c>
      <c r="B412" s="61">
        <f t="shared" ref="B412" ca="1" si="868">IF(INDIRECT("減額一覧!BD"&amp;P412)=1,INDIRECT("減額一覧!AQ"&amp;P412),"")</f>
        <v>208</v>
      </c>
      <c r="C412" s="45">
        <f ca="1">IF(B412="","",INDIRECT("減額一覧!C"&amp;$P412))</f>
        <v>568129000</v>
      </c>
      <c r="D412" s="79" t="str">
        <f ca="1">IF($B412="","",INDIRECT("減額一覧!G"&amp;$P412))</f>
        <v>加藤　進</v>
      </c>
      <c r="E412" s="19">
        <f ca="1">IF(B412="","",INDIRECT("減額一覧!H"&amp;P412))</f>
        <v>13</v>
      </c>
      <c r="F412" s="19">
        <f ca="1">IF($B412="","",INDIRECT("減額一覧!AX"&amp;P412))</f>
        <v>8</v>
      </c>
      <c r="G412" s="20">
        <f ca="1">IF($B412="","",INDIRECT("減額一覧!AY"&amp;P412))</f>
        <v>1661</v>
      </c>
      <c r="H412" s="20">
        <f ca="1">IF($B412="","",INDIRECT("減額一覧!AZ"&amp;P412))</f>
        <v>1091</v>
      </c>
      <c r="I412" s="32">
        <f ca="1">IF(B412="","",IF(INDIRECT("減額一覧!BO"&amp;P412)=0.08,0.08,0.1))</f>
        <v>0.1</v>
      </c>
      <c r="J412" s="52"/>
      <c r="K412" s="95" t="str">
        <f t="shared" ca="1" si="842"/>
        <v/>
      </c>
      <c r="L412" s="58" t="str">
        <f t="shared" ca="1" si="805"/>
        <v/>
      </c>
      <c r="N412" s="113" t="str">
        <f t="shared" ca="1" si="861"/>
        <v>市内</v>
      </c>
      <c r="O412" s="114">
        <f t="shared" ref="O412" ca="1" si="869">IF(B412="","",IF(INDIRECT("減額一覧!BO"&amp;P412)=0.08,0.08,0.1))</f>
        <v>0.1</v>
      </c>
      <c r="P412" s="38">
        <v>84</v>
      </c>
      <c r="Q412" s="38">
        <f t="shared" ca="1" si="863"/>
        <v>1</v>
      </c>
      <c r="R412" s="38">
        <f t="shared" ca="1" si="863"/>
        <v>1</v>
      </c>
      <c r="S412" s="66" t="str">
        <f t="shared" ca="1" si="809"/>
        <v>568</v>
      </c>
      <c r="T412" s="105" t="str">
        <f t="shared" ca="1" si="810"/>
        <v/>
      </c>
    </row>
    <row r="413" spans="1:20" ht="19.5" hidden="1" thickBot="1">
      <c r="B413" s="64"/>
      <c r="C413" s="41" t="str">
        <f>IF(B413="","",減額一覧!C409)</f>
        <v/>
      </c>
      <c r="D413" s="43"/>
      <c r="E413" s="21"/>
      <c r="F413" s="22" t="s">
        <v>69</v>
      </c>
      <c r="G413" s="23">
        <f t="shared" ref="G413:H413" si="870">SUBTOTAL(9,G409:G412)</f>
        <v>0</v>
      </c>
      <c r="H413" s="23">
        <f t="shared" si="870"/>
        <v>0</v>
      </c>
      <c r="I413" s="30"/>
      <c r="J413" s="53"/>
      <c r="K413" s="96" t="str">
        <f t="shared" si="842"/>
        <v/>
      </c>
      <c r="L413" s="59" t="str">
        <f t="shared" si="805"/>
        <v/>
      </c>
      <c r="N413" s="108" t="str">
        <f t="shared" ref="N413" si="871">IF(AND(G413=0,H413=0),"","小計")</f>
        <v/>
      </c>
      <c r="O413" s="108" t="str">
        <f t="shared" ref="O413" si="872">IF(AND(G413=0,H413=0),"","小計")</f>
        <v/>
      </c>
      <c r="P413" s="38"/>
      <c r="Q413" s="38"/>
      <c r="R413" s="38"/>
      <c r="S413" s="66" t="str">
        <f t="shared" si="809"/>
        <v/>
      </c>
      <c r="T413" s="105" t="str">
        <f t="shared" si="810"/>
        <v/>
      </c>
    </row>
    <row r="414" spans="1:20" hidden="1">
      <c r="A414">
        <f ca="1">IF(B414="","",INDIRECT("減額一覧!B"&amp;$P414))</f>
        <v>331</v>
      </c>
      <c r="B414" s="61">
        <f t="shared" ref="B414" ca="1" si="873">IF(INDIRECT("減額一覧!BA"&amp;P414)=1,INDIRECT("減額一覧!M"&amp;P414),"")</f>
        <v>205</v>
      </c>
      <c r="C414" s="36">
        <f ca="1">IF(B414="","",INDIRECT("減額一覧!C"&amp;$P414))</f>
        <v>506192000</v>
      </c>
      <c r="D414" s="78" t="str">
        <f ca="1">IF($B414="","",INDIRECT("減額一覧!G"&amp;$P414))</f>
        <v>森村　昌弘</v>
      </c>
      <c r="E414" s="19">
        <f ca="1">IF(B414="","",INDIRECT("減額一覧!H"&amp;P414))</f>
        <v>20</v>
      </c>
      <c r="F414" s="19">
        <f ca="1">IF($B414="","",INDIRECT("減額一覧!T"&amp;P414))</f>
        <v>10</v>
      </c>
      <c r="G414" s="20">
        <f ca="1">IF($B414="","",INDIRECT("減額一覧!U"&amp;P414))</f>
        <v>2365</v>
      </c>
      <c r="H414" s="20">
        <f ca="1">IF($B414="","",INDIRECT("減額一覧!V"&amp;P414))</f>
        <v>1364</v>
      </c>
      <c r="I414" s="32">
        <f ca="1">IF(B414="","",IF(INDIRECT("減額一覧!BL"&amp;P414)=0.08,0.08,0.1))</f>
        <v>0.1</v>
      </c>
      <c r="J414" s="51" t="s">
        <v>501</v>
      </c>
      <c r="K414" s="94" t="str">
        <f t="shared" ca="1" si="842"/>
        <v/>
      </c>
      <c r="L414" s="56" t="str">
        <f t="shared" ca="1" si="805"/>
        <v/>
      </c>
      <c r="N414" s="113" t="str">
        <f t="shared" ref="N414:N417" ca="1" si="874">IF(A414="","",IF(A414&gt;3000,"月ヶ瀬",IF(A414&gt;=2000,"都祁","市内")))</f>
        <v>市内</v>
      </c>
      <c r="O414" s="114">
        <f t="shared" ref="O414" ca="1" si="875">IF(B414="","",IF(INDIRECT("減額一覧!BL"&amp;P414)=0.08,0.08,0.1))</f>
        <v>0.1</v>
      </c>
      <c r="P414" s="38">
        <v>85</v>
      </c>
      <c r="Q414" s="38">
        <f t="shared" ref="Q414:R417" ca="1" si="876">IF(G414="","",IF(G414&gt;0,1,""))</f>
        <v>1</v>
      </c>
      <c r="R414" s="38">
        <f t="shared" ca="1" si="876"/>
        <v>1</v>
      </c>
      <c r="S414" s="66" t="str">
        <f t="shared" ca="1" si="809"/>
        <v>506</v>
      </c>
      <c r="T414" s="105" t="str">
        <f t="shared" ca="1" si="810"/>
        <v/>
      </c>
    </row>
    <row r="415" spans="1:20" hidden="1">
      <c r="A415">
        <f ca="1">IF(B415="","",INDIRECT("減額一覧!B"&amp;$P415))</f>
        <v>331</v>
      </c>
      <c r="B415" s="61">
        <f t="shared" ref="B415" ca="1" si="877">IF(INDIRECT("減額一覧!BB"&amp;P415)=1,INDIRECT("減額一覧!W"&amp;P415),"")</f>
        <v>206</v>
      </c>
      <c r="C415" s="44">
        <f ca="1">IF(B415="","",INDIRECT("減額一覧!C"&amp;$P415))</f>
        <v>506192000</v>
      </c>
      <c r="D415" s="79" t="str">
        <f ca="1">IF($B415="","",INDIRECT("減額一覧!G"&amp;$P415))</f>
        <v>森村　昌弘</v>
      </c>
      <c r="E415" s="19">
        <f ca="1">IF(B415="","",INDIRECT("減額一覧!H"&amp;P415))</f>
        <v>20</v>
      </c>
      <c r="F415" s="19">
        <f ca="1">IF($B415="","",INDIRECT("減額一覧!AD"&amp;P415))</f>
        <v>11</v>
      </c>
      <c r="G415" s="20">
        <f ca="1">IF($B415="","",INDIRECT("減額一覧!AE"&amp;P415))</f>
        <v>2601</v>
      </c>
      <c r="H415" s="20">
        <f ca="1">IF($B415="","",INDIRECT("減額一覧!AF"&amp;P415))</f>
        <v>1500</v>
      </c>
      <c r="I415" s="32">
        <f ca="1">IF(B415="","",IF(INDIRECT("減額一覧!BM"&amp;P415)=0.08,0.08,0.1))</f>
        <v>0.1</v>
      </c>
      <c r="J415" s="52"/>
      <c r="K415" s="95" t="str">
        <f t="shared" ca="1" si="842"/>
        <v/>
      </c>
      <c r="L415" s="58" t="str">
        <f t="shared" ca="1" si="805"/>
        <v/>
      </c>
      <c r="N415" s="113" t="str">
        <f t="shared" ca="1" si="874"/>
        <v>市内</v>
      </c>
      <c r="O415" s="114">
        <f t="shared" ref="O415" ca="1" si="878">IF(B415="","",IF(INDIRECT("減額一覧!BM"&amp;P415)=0.08,0.08,0.1))</f>
        <v>0.1</v>
      </c>
      <c r="P415" s="38">
        <v>85</v>
      </c>
      <c r="Q415" s="38">
        <f t="shared" ca="1" si="876"/>
        <v>1</v>
      </c>
      <c r="R415" s="38">
        <f t="shared" ca="1" si="876"/>
        <v>1</v>
      </c>
      <c r="S415" s="66" t="str">
        <f t="shared" ca="1" si="809"/>
        <v>506</v>
      </c>
      <c r="T415" s="105" t="str">
        <f t="shared" ca="1" si="810"/>
        <v/>
      </c>
    </row>
    <row r="416" spans="1:20" hidden="1">
      <c r="A416">
        <f ca="1">IF(B416="","",INDIRECT("減額一覧!B"&amp;$P416))</f>
        <v>331</v>
      </c>
      <c r="B416" s="61">
        <f t="shared" ref="B416" ca="1" si="879">IF(INDIRECT("減額一覧!BC"&amp;P416)=1,INDIRECT("減額一覧!AG"&amp;P416),"")</f>
        <v>207</v>
      </c>
      <c r="C416" s="36">
        <f ca="1">IF(B416="","",INDIRECT("減額一覧!C"&amp;$P416))</f>
        <v>506192000</v>
      </c>
      <c r="D416" s="80" t="str">
        <f ca="1">IF($B416="","",INDIRECT("減額一覧!G"&amp;$P416))</f>
        <v>森村　昌弘</v>
      </c>
      <c r="E416" s="19">
        <f ca="1">IF(B416="","",INDIRECT("減額一覧!H"&amp;P416))</f>
        <v>20</v>
      </c>
      <c r="F416" s="19">
        <f ca="1">IF($B416="","",INDIRECT("減額一覧!AN"&amp;P416))</f>
        <v>12</v>
      </c>
      <c r="G416" s="20">
        <f ca="1">IF($B416="","",INDIRECT("減額一覧!AO"&amp;P416))</f>
        <v>2838</v>
      </c>
      <c r="H416" s="20">
        <f ca="1">IF($B416="","",INDIRECT("減額一覧!AP"&amp;P416))</f>
        <v>1637</v>
      </c>
      <c r="I416" s="32">
        <f ca="1">IF(B416="","",IF(INDIRECT("減額一覧!BN"&amp;P416)=0.08,0.08,0.1))</f>
        <v>0.1</v>
      </c>
      <c r="J416" s="52"/>
      <c r="K416" s="95" t="str">
        <f t="shared" ca="1" si="842"/>
        <v/>
      </c>
      <c r="L416" s="58" t="str">
        <f t="shared" ca="1" si="805"/>
        <v/>
      </c>
      <c r="N416" s="113" t="str">
        <f t="shared" ca="1" si="874"/>
        <v>市内</v>
      </c>
      <c r="O416" s="114">
        <f t="shared" ref="O416" ca="1" si="880">IF(B416="","",IF(INDIRECT("減額一覧!BN"&amp;P416)=0.08,0.08,0.1))</f>
        <v>0.1</v>
      </c>
      <c r="P416" s="38">
        <v>85</v>
      </c>
      <c r="Q416" s="38">
        <f t="shared" ca="1" si="876"/>
        <v>1</v>
      </c>
      <c r="R416" s="38">
        <f t="shared" ca="1" si="876"/>
        <v>1</v>
      </c>
      <c r="S416" s="66" t="str">
        <f t="shared" ca="1" si="809"/>
        <v>506</v>
      </c>
      <c r="T416" s="105" t="str">
        <f t="shared" ca="1" si="810"/>
        <v/>
      </c>
    </row>
    <row r="417" spans="1:20" hidden="1">
      <c r="A417">
        <f ca="1">IF(B417="","",INDIRECT("減額一覧!B"&amp;$P417))</f>
        <v>331</v>
      </c>
      <c r="B417" s="61">
        <f t="shared" ref="B417" ca="1" si="881">IF(INDIRECT("減額一覧!BD"&amp;P417)=1,INDIRECT("減額一覧!AQ"&amp;P417),"")</f>
        <v>208</v>
      </c>
      <c r="C417" s="45">
        <f ca="1">IF(B417="","",INDIRECT("減額一覧!C"&amp;$P417))</f>
        <v>506192000</v>
      </c>
      <c r="D417" s="79" t="str">
        <f ca="1">IF($B417="","",INDIRECT("減額一覧!G"&amp;$P417))</f>
        <v>森村　昌弘</v>
      </c>
      <c r="E417" s="19">
        <f ca="1">IF(B417="","",INDIRECT("減額一覧!H"&amp;P417))</f>
        <v>20</v>
      </c>
      <c r="F417" s="19">
        <f ca="1">IF($B417="","",INDIRECT("減額一覧!AX"&amp;P417))</f>
        <v>13</v>
      </c>
      <c r="G417" s="20">
        <f ca="1">IF($B417="","",INDIRECT("減額一覧!AY"&amp;P417))</f>
        <v>3074</v>
      </c>
      <c r="H417" s="20">
        <f ca="1">IF($B417="","",INDIRECT("減額一覧!AZ"&amp;P417))</f>
        <v>1773</v>
      </c>
      <c r="I417" s="32">
        <f ca="1">IF(B417="","",IF(INDIRECT("減額一覧!BO"&amp;P417)=0.08,0.08,0.1))</f>
        <v>0.1</v>
      </c>
      <c r="J417" s="52"/>
      <c r="K417" s="95" t="str">
        <f t="shared" ca="1" si="842"/>
        <v/>
      </c>
      <c r="L417" s="58" t="str">
        <f t="shared" ca="1" si="805"/>
        <v/>
      </c>
      <c r="N417" s="113" t="str">
        <f t="shared" ca="1" si="874"/>
        <v>市内</v>
      </c>
      <c r="O417" s="114">
        <f t="shared" ref="O417" ca="1" si="882">IF(B417="","",IF(INDIRECT("減額一覧!BO"&amp;P417)=0.08,0.08,0.1))</f>
        <v>0.1</v>
      </c>
      <c r="P417" s="38">
        <v>85</v>
      </c>
      <c r="Q417" s="38">
        <f t="shared" ca="1" si="876"/>
        <v>1</v>
      </c>
      <c r="R417" s="38">
        <f t="shared" ca="1" si="876"/>
        <v>1</v>
      </c>
      <c r="S417" s="66" t="str">
        <f t="shared" ca="1" si="809"/>
        <v>506</v>
      </c>
      <c r="T417" s="105" t="str">
        <f t="shared" ca="1" si="810"/>
        <v/>
      </c>
    </row>
    <row r="418" spans="1:20" ht="19.5" hidden="1" thickBot="1">
      <c r="B418" s="64"/>
      <c r="C418" s="41" t="str">
        <f>IF(B418="","",減額一覧!C414)</f>
        <v/>
      </c>
      <c r="D418" s="43"/>
      <c r="E418" s="21"/>
      <c r="F418" s="22" t="s">
        <v>69</v>
      </c>
      <c r="G418" s="23">
        <f t="shared" ref="G418:H418" si="883">SUBTOTAL(9,G414:G417)</f>
        <v>0</v>
      </c>
      <c r="H418" s="23">
        <f t="shared" si="883"/>
        <v>0</v>
      </c>
      <c r="I418" s="30"/>
      <c r="J418" s="53"/>
      <c r="K418" s="96" t="str">
        <f t="shared" si="842"/>
        <v/>
      </c>
      <c r="L418" s="59" t="str">
        <f t="shared" si="805"/>
        <v/>
      </c>
      <c r="N418" s="108" t="str">
        <f t="shared" ref="N418" si="884">IF(AND(G418=0,H418=0),"","小計")</f>
        <v/>
      </c>
      <c r="O418" s="108" t="str">
        <f t="shared" ref="O418" si="885">IF(AND(G418=0,H418=0),"","小計")</f>
        <v/>
      </c>
      <c r="P418" s="38"/>
      <c r="Q418" s="38"/>
      <c r="R418" s="38"/>
      <c r="S418" s="66" t="str">
        <f t="shared" si="809"/>
        <v/>
      </c>
      <c r="T418" s="105" t="str">
        <f t="shared" si="810"/>
        <v/>
      </c>
    </row>
    <row r="419" spans="1:20" hidden="1">
      <c r="A419">
        <f ca="1">IF(B419="","",INDIRECT("減額一覧!B"&amp;$P419))</f>
        <v>333</v>
      </c>
      <c r="B419" s="61">
        <f t="shared" ref="B419" ca="1" si="886">IF(INDIRECT("減額一覧!BA"&amp;P419)=1,INDIRECT("減額一覧!M"&amp;P419),"")</f>
        <v>206</v>
      </c>
      <c r="C419" s="36">
        <f ca="1">IF(B419="","",INDIRECT("減額一覧!C"&amp;$P419))</f>
        <v>677110000</v>
      </c>
      <c r="D419" s="78" t="str">
        <f ca="1">IF($B419="","",INDIRECT("減額一覧!G"&amp;$P419))</f>
        <v>飯田　次朗</v>
      </c>
      <c r="E419" s="19">
        <f ca="1">IF(B419="","",INDIRECT("減額一覧!H"&amp;P419))</f>
        <v>20</v>
      </c>
      <c r="F419" s="19">
        <f ca="1">IF($B419="","",INDIRECT("減額一覧!T"&amp;P419))</f>
        <v>13</v>
      </c>
      <c r="G419" s="20">
        <f ca="1">IF($B419="","",INDIRECT("減額一覧!U"&amp;P419))</f>
        <v>2860</v>
      </c>
      <c r="H419" s="20">
        <f ca="1">IF($B419="","",INDIRECT("減額一覧!V"&amp;P419))</f>
        <v>1773</v>
      </c>
      <c r="I419" s="32">
        <f ca="1">IF(B419="","",IF(INDIRECT("減額一覧!BL"&amp;P419)=0.08,0.08,0.1))</f>
        <v>0.1</v>
      </c>
      <c r="J419" s="51" t="s">
        <v>502</v>
      </c>
      <c r="K419" s="94" t="str">
        <f t="shared" ca="1" si="842"/>
        <v/>
      </c>
      <c r="L419" s="56" t="str">
        <f t="shared" ca="1" si="805"/>
        <v/>
      </c>
      <c r="N419" s="113" t="str">
        <f t="shared" ref="N419:N422" ca="1" si="887">IF(A419="","",IF(A419&gt;3000,"月ヶ瀬",IF(A419&gt;=2000,"都祁","市内")))</f>
        <v>市内</v>
      </c>
      <c r="O419" s="114">
        <f t="shared" ref="O419" ca="1" si="888">IF(B419="","",IF(INDIRECT("減額一覧!BL"&amp;P419)=0.08,0.08,0.1))</f>
        <v>0.1</v>
      </c>
      <c r="P419" s="38">
        <v>86</v>
      </c>
      <c r="Q419" s="38">
        <f t="shared" ref="Q419:R422" ca="1" si="889">IF(G419="","",IF(G419&gt;0,1,""))</f>
        <v>1</v>
      </c>
      <c r="R419" s="38">
        <f t="shared" ca="1" si="889"/>
        <v>1</v>
      </c>
      <c r="S419" s="66" t="str">
        <f t="shared" ca="1" si="809"/>
        <v>677</v>
      </c>
      <c r="T419" s="105" t="str">
        <f t="shared" ca="1" si="810"/>
        <v/>
      </c>
    </row>
    <row r="420" spans="1:20" hidden="1">
      <c r="A420">
        <f ca="1">IF(B420="","",INDIRECT("減額一覧!B"&amp;$P420))</f>
        <v>333</v>
      </c>
      <c r="B420" s="61">
        <f t="shared" ref="B420" ca="1" si="890">IF(INDIRECT("減額一覧!BB"&amp;P420)=1,INDIRECT("減額一覧!W"&amp;P420),"")</f>
        <v>207</v>
      </c>
      <c r="C420" s="44">
        <f ca="1">IF(B420="","",INDIRECT("減額一覧!C"&amp;$P420))</f>
        <v>677110000</v>
      </c>
      <c r="D420" s="79" t="str">
        <f ca="1">IF($B420="","",INDIRECT("減額一覧!G"&amp;$P420))</f>
        <v>飯田　次朗</v>
      </c>
      <c r="E420" s="19">
        <f ca="1">IF(B420="","",INDIRECT("減額一覧!H"&amp;P420))</f>
        <v>20</v>
      </c>
      <c r="F420" s="19">
        <f ca="1">IF($B420="","",INDIRECT("減額一覧!AD"&amp;P420))</f>
        <v>13</v>
      </c>
      <c r="G420" s="20">
        <f ca="1">IF($B420="","",INDIRECT("減額一覧!AE"&amp;P420))</f>
        <v>2860</v>
      </c>
      <c r="H420" s="20">
        <f ca="1">IF($B420="","",INDIRECT("減額一覧!AF"&amp;P420))</f>
        <v>1773</v>
      </c>
      <c r="I420" s="32">
        <f ca="1">IF(B420="","",IF(INDIRECT("減額一覧!BM"&amp;P420)=0.08,0.08,0.1))</f>
        <v>0.1</v>
      </c>
      <c r="J420" s="52"/>
      <c r="K420" s="95" t="str">
        <f t="shared" ca="1" si="842"/>
        <v/>
      </c>
      <c r="L420" s="58" t="str">
        <f t="shared" ca="1" si="805"/>
        <v/>
      </c>
      <c r="N420" s="113" t="str">
        <f t="shared" ca="1" si="887"/>
        <v>市内</v>
      </c>
      <c r="O420" s="114">
        <f t="shared" ref="O420" ca="1" si="891">IF(B420="","",IF(INDIRECT("減額一覧!BM"&amp;P420)=0.08,0.08,0.1))</f>
        <v>0.1</v>
      </c>
      <c r="P420" s="38">
        <v>86</v>
      </c>
      <c r="Q420" s="38">
        <f t="shared" ca="1" si="889"/>
        <v>1</v>
      </c>
      <c r="R420" s="38">
        <f t="shared" ca="1" si="889"/>
        <v>1</v>
      </c>
      <c r="S420" s="66" t="str">
        <f t="shared" ca="1" si="809"/>
        <v>677</v>
      </c>
      <c r="T420" s="105" t="str">
        <f t="shared" ca="1" si="810"/>
        <v/>
      </c>
    </row>
    <row r="421" spans="1:20" hidden="1">
      <c r="A421">
        <f ca="1">IF(B421="","",INDIRECT("減額一覧!B"&amp;$P421))</f>
        <v>333</v>
      </c>
      <c r="B421" s="61">
        <f t="shared" ref="B421" ca="1" si="892">IF(INDIRECT("減額一覧!BC"&amp;P421)=1,INDIRECT("減額一覧!AG"&amp;P421),"")</f>
        <v>208</v>
      </c>
      <c r="C421" s="36">
        <f ca="1">IF(B421="","",INDIRECT("減額一覧!C"&amp;$P421))</f>
        <v>677110000</v>
      </c>
      <c r="D421" s="80" t="str">
        <f ca="1">IF($B421="","",INDIRECT("減額一覧!G"&amp;$P421))</f>
        <v>飯田　次朗</v>
      </c>
      <c r="E421" s="19">
        <f ca="1">IF(B421="","",INDIRECT("減額一覧!H"&amp;P421))</f>
        <v>20</v>
      </c>
      <c r="F421" s="19">
        <f ca="1">IF($B421="","",INDIRECT("減額一覧!AN"&amp;P421))</f>
        <v>13</v>
      </c>
      <c r="G421" s="20">
        <f ca="1">IF($B421="","",INDIRECT("減額一覧!AO"&amp;P421))</f>
        <v>2860</v>
      </c>
      <c r="H421" s="20">
        <f ca="1">IF($B421="","",INDIRECT("減額一覧!AP"&amp;P421))</f>
        <v>1773</v>
      </c>
      <c r="I421" s="32">
        <f ca="1">IF(B421="","",IF(INDIRECT("減額一覧!BN"&amp;P421)=0.08,0.08,0.1))</f>
        <v>0.1</v>
      </c>
      <c r="J421" s="52"/>
      <c r="K421" s="95" t="str">
        <f t="shared" ca="1" si="842"/>
        <v/>
      </c>
      <c r="L421" s="58" t="str">
        <f t="shared" ca="1" si="805"/>
        <v/>
      </c>
      <c r="N421" s="113" t="str">
        <f t="shared" ca="1" si="887"/>
        <v>市内</v>
      </c>
      <c r="O421" s="114">
        <f t="shared" ref="O421" ca="1" si="893">IF(B421="","",IF(INDIRECT("減額一覧!BN"&amp;P421)=0.08,0.08,0.1))</f>
        <v>0.1</v>
      </c>
      <c r="P421" s="38">
        <v>86</v>
      </c>
      <c r="Q421" s="38">
        <f t="shared" ca="1" si="889"/>
        <v>1</v>
      </c>
      <c r="R421" s="38">
        <f t="shared" ca="1" si="889"/>
        <v>1</v>
      </c>
      <c r="S421" s="66" t="str">
        <f t="shared" ca="1" si="809"/>
        <v>677</v>
      </c>
      <c r="T421" s="105" t="str">
        <f t="shared" ca="1" si="810"/>
        <v/>
      </c>
    </row>
    <row r="422" spans="1:20" hidden="1">
      <c r="A422" t="str">
        <f ca="1">IF(B422="","",INDIRECT("減額一覧!B"&amp;$P422))</f>
        <v/>
      </c>
      <c r="B422" s="61" t="str">
        <f t="shared" ref="B422" ca="1" si="894">IF(INDIRECT("減額一覧!BD"&amp;P422)=1,INDIRECT("減額一覧!AQ"&amp;P422),"")</f>
        <v/>
      </c>
      <c r="C422" s="45" t="str">
        <f ca="1">IF(B422="","",INDIRECT("減額一覧!C"&amp;$P422))</f>
        <v/>
      </c>
      <c r="D422" s="79" t="str">
        <f ca="1">IF($B422="","",INDIRECT("減額一覧!G"&amp;$P422))</f>
        <v/>
      </c>
      <c r="E422" s="19" t="str">
        <f ca="1">IF(B422="","",INDIRECT("減額一覧!H"&amp;P422))</f>
        <v/>
      </c>
      <c r="F422" s="19" t="str">
        <f ca="1">IF($B422="","",INDIRECT("減額一覧!AX"&amp;P422))</f>
        <v/>
      </c>
      <c r="G422" s="20" t="str">
        <f ca="1">IF($B422="","",INDIRECT("減額一覧!AY"&amp;P422))</f>
        <v/>
      </c>
      <c r="H422" s="20" t="str">
        <f ca="1">IF($B422="","",INDIRECT("減額一覧!AZ"&amp;P422))</f>
        <v/>
      </c>
      <c r="I422" s="32" t="str">
        <f ca="1">IF(B422="","",IF(INDIRECT("減額一覧!BO"&amp;P422)=0.08,0.08,0.1))</f>
        <v/>
      </c>
      <c r="J422" s="52"/>
      <c r="K422" s="95" t="str">
        <f t="shared" ca="1" si="842"/>
        <v/>
      </c>
      <c r="L422" s="58" t="str">
        <f t="shared" ca="1" si="805"/>
        <v/>
      </c>
      <c r="N422" s="113" t="str">
        <f t="shared" ca="1" si="887"/>
        <v/>
      </c>
      <c r="O422" s="114" t="str">
        <f t="shared" ref="O422" ca="1" si="895">IF(B422="","",IF(INDIRECT("減額一覧!BO"&amp;P422)=0.08,0.08,0.1))</f>
        <v/>
      </c>
      <c r="P422" s="38">
        <v>86</v>
      </c>
      <c r="Q422" s="38" t="str">
        <f t="shared" ca="1" si="889"/>
        <v/>
      </c>
      <c r="R422" s="38" t="str">
        <f t="shared" ca="1" si="889"/>
        <v/>
      </c>
      <c r="S422" s="66" t="str">
        <f t="shared" ca="1" si="809"/>
        <v/>
      </c>
      <c r="T422" s="105" t="str">
        <f t="shared" ca="1" si="810"/>
        <v/>
      </c>
    </row>
    <row r="423" spans="1:20" ht="19.5" hidden="1" thickBot="1">
      <c r="B423" s="64"/>
      <c r="C423" s="41" t="str">
        <f>IF(B423="","",減額一覧!C419)</f>
        <v/>
      </c>
      <c r="D423" s="43"/>
      <c r="E423" s="21"/>
      <c r="F423" s="22" t="s">
        <v>69</v>
      </c>
      <c r="G423" s="23">
        <f t="shared" ref="G423:H423" si="896">SUBTOTAL(9,G419:G422)</f>
        <v>0</v>
      </c>
      <c r="H423" s="23">
        <f t="shared" si="896"/>
        <v>0</v>
      </c>
      <c r="I423" s="30"/>
      <c r="J423" s="53"/>
      <c r="K423" s="96" t="str">
        <f t="shared" si="842"/>
        <v/>
      </c>
      <c r="L423" s="59" t="str">
        <f t="shared" si="805"/>
        <v/>
      </c>
      <c r="N423" s="108" t="str">
        <f t="shared" ref="N423" si="897">IF(AND(G423=0,H423=0),"","小計")</f>
        <v/>
      </c>
      <c r="O423" s="108" t="str">
        <f t="shared" ref="O423" si="898">IF(AND(G423=0,H423=0),"","小計")</f>
        <v/>
      </c>
      <c r="P423" s="38"/>
      <c r="Q423" s="38"/>
      <c r="R423" s="38"/>
      <c r="S423" s="66" t="str">
        <f t="shared" si="809"/>
        <v/>
      </c>
      <c r="T423" s="105" t="str">
        <f t="shared" si="810"/>
        <v/>
      </c>
    </row>
    <row r="424" spans="1:20" hidden="1">
      <c r="A424">
        <f ca="1">IF(B424="","",INDIRECT("減額一覧!B"&amp;$P424))</f>
        <v>334</v>
      </c>
      <c r="B424" s="61">
        <f t="shared" ref="B424" ca="1" si="899">IF(INDIRECT("減額一覧!BA"&amp;P424)=1,INDIRECT("減額一覧!M"&amp;P424),"")</f>
        <v>205</v>
      </c>
      <c r="C424" s="36">
        <f ca="1">IF(B424="","",INDIRECT("減額一覧!C"&amp;$P424))</f>
        <v>156113100</v>
      </c>
      <c r="D424" s="78" t="str">
        <f ca="1">IF($B424="","",INDIRECT("減額一覧!G"&amp;$P424))</f>
        <v>井上　昇</v>
      </c>
      <c r="E424" s="19">
        <f ca="1">IF(B424="","",INDIRECT("減額一覧!H"&amp;P424))</f>
        <v>20</v>
      </c>
      <c r="F424" s="19">
        <f ca="1">IF($B424="","",INDIRECT("減額一覧!T"&amp;P424))</f>
        <v>9</v>
      </c>
      <c r="G424" s="20">
        <f ca="1">IF($B424="","",INDIRECT("減額一覧!U"&amp;P424))</f>
        <v>1980</v>
      </c>
      <c r="H424" s="20">
        <f ca="1">IF($B424="","",INDIRECT("減額一覧!V"&amp;P424))</f>
        <v>0</v>
      </c>
      <c r="I424" s="32">
        <f ca="1">IF(B424="","",IF(INDIRECT("減額一覧!BL"&amp;P424)=0.08,0.08,0.1))</f>
        <v>0.1</v>
      </c>
      <c r="J424" s="51" t="s">
        <v>534</v>
      </c>
      <c r="K424" s="94" t="str">
        <f t="shared" ca="1" si="842"/>
        <v/>
      </c>
      <c r="L424" s="56" t="str">
        <f t="shared" ca="1" si="805"/>
        <v/>
      </c>
      <c r="N424" s="113" t="str">
        <f t="shared" ref="N424:N427" ca="1" si="900">IF(A424="","",IF(A424&gt;3000,"月ヶ瀬",IF(A424&gt;=2000,"都祁","市内")))</f>
        <v>市内</v>
      </c>
      <c r="O424" s="114">
        <f t="shared" ref="O424" ca="1" si="901">IF(B424="","",IF(INDIRECT("減額一覧!BL"&amp;P424)=0.08,0.08,0.1))</f>
        <v>0.1</v>
      </c>
      <c r="P424" s="38">
        <v>87</v>
      </c>
      <c r="Q424" s="38">
        <f t="shared" ref="Q424:R427" ca="1" si="902">IF(G424="","",IF(G424&gt;0,1,""))</f>
        <v>1</v>
      </c>
      <c r="R424" s="38" t="str">
        <f t="shared" ca="1" si="902"/>
        <v/>
      </c>
      <c r="S424" s="66" t="str">
        <f t="shared" ca="1" si="809"/>
        <v>156</v>
      </c>
      <c r="T424" s="105" t="str">
        <f t="shared" ca="1" si="810"/>
        <v/>
      </c>
    </row>
    <row r="425" spans="1:20" hidden="1">
      <c r="A425">
        <f ca="1">IF(B425="","",INDIRECT("減額一覧!B"&amp;$P425))</f>
        <v>334</v>
      </c>
      <c r="B425" s="61">
        <f t="shared" ref="B425" ca="1" si="903">IF(INDIRECT("減額一覧!BB"&amp;P425)=1,INDIRECT("減額一覧!W"&amp;P425),"")</f>
        <v>206</v>
      </c>
      <c r="C425" s="44">
        <f ca="1">IF(B425="","",INDIRECT("減額一覧!C"&amp;$P425))</f>
        <v>156113100</v>
      </c>
      <c r="D425" s="79" t="str">
        <f ca="1">IF($B425="","",INDIRECT("減額一覧!G"&amp;$P425))</f>
        <v>井上　昇</v>
      </c>
      <c r="E425" s="19">
        <f ca="1">IF(B425="","",INDIRECT("減額一覧!H"&amp;P425))</f>
        <v>20</v>
      </c>
      <c r="F425" s="19">
        <f ca="1">IF($B425="","",INDIRECT("減額一覧!AD"&amp;P425))</f>
        <v>9</v>
      </c>
      <c r="G425" s="20">
        <f ca="1">IF($B425="","",INDIRECT("減額一覧!AE"&amp;P425))</f>
        <v>1980</v>
      </c>
      <c r="H425" s="20">
        <f ca="1">IF($B425="","",INDIRECT("減額一覧!AF"&amp;P425))</f>
        <v>0</v>
      </c>
      <c r="I425" s="32">
        <f ca="1">IF(B425="","",IF(INDIRECT("減額一覧!BM"&amp;P425)=0.08,0.08,0.1))</f>
        <v>0.1</v>
      </c>
      <c r="J425" s="52"/>
      <c r="K425" s="95" t="str">
        <f t="shared" ca="1" si="842"/>
        <v/>
      </c>
      <c r="L425" s="58" t="str">
        <f t="shared" ca="1" si="805"/>
        <v/>
      </c>
      <c r="N425" s="113" t="str">
        <f t="shared" ca="1" si="900"/>
        <v>市内</v>
      </c>
      <c r="O425" s="114">
        <f t="shared" ref="O425" ca="1" si="904">IF(B425="","",IF(INDIRECT("減額一覧!BM"&amp;P425)=0.08,0.08,0.1))</f>
        <v>0.1</v>
      </c>
      <c r="P425" s="38">
        <v>87</v>
      </c>
      <c r="Q425" s="38">
        <f t="shared" ca="1" si="902"/>
        <v>1</v>
      </c>
      <c r="R425" s="38" t="str">
        <f t="shared" ca="1" si="902"/>
        <v/>
      </c>
      <c r="S425" s="66" t="str">
        <f t="shared" ca="1" si="809"/>
        <v>156</v>
      </c>
      <c r="T425" s="105" t="str">
        <f t="shared" ca="1" si="810"/>
        <v/>
      </c>
    </row>
    <row r="426" spans="1:20" hidden="1">
      <c r="A426" t="str">
        <f ca="1">IF(B426="","",INDIRECT("減額一覧!B"&amp;$P426))</f>
        <v/>
      </c>
      <c r="B426" s="61" t="str">
        <f t="shared" ref="B426" ca="1" si="905">IF(INDIRECT("減額一覧!BC"&amp;P426)=1,INDIRECT("減額一覧!AG"&amp;P426),"")</f>
        <v/>
      </c>
      <c r="C426" s="36" t="str">
        <f ca="1">IF(B426="","",INDIRECT("減額一覧!C"&amp;$P426))</f>
        <v/>
      </c>
      <c r="D426" s="80" t="str">
        <f ca="1">IF($B426="","",INDIRECT("減額一覧!G"&amp;$P426))</f>
        <v/>
      </c>
      <c r="E426" s="19" t="str">
        <f ca="1">IF(B426="","",INDIRECT("減額一覧!H"&amp;P426))</f>
        <v/>
      </c>
      <c r="F426" s="19" t="str">
        <f ca="1">IF($B426="","",INDIRECT("減額一覧!AN"&amp;P426))</f>
        <v/>
      </c>
      <c r="G426" s="20" t="str">
        <f ca="1">IF($B426="","",INDIRECT("減額一覧!AO"&amp;P426))</f>
        <v/>
      </c>
      <c r="H426" s="20" t="str">
        <f ca="1">IF($B426="","",INDIRECT("減額一覧!AP"&amp;P426))</f>
        <v/>
      </c>
      <c r="I426" s="32" t="str">
        <f ca="1">IF(B426="","",IF(INDIRECT("減額一覧!BN"&amp;P426)=0.08,0.08,0.1))</f>
        <v/>
      </c>
      <c r="J426" s="52"/>
      <c r="K426" s="95" t="str">
        <f t="shared" ca="1" si="842"/>
        <v/>
      </c>
      <c r="L426" s="58" t="str">
        <f t="shared" ca="1" si="805"/>
        <v/>
      </c>
      <c r="N426" s="113" t="str">
        <f t="shared" ca="1" si="900"/>
        <v/>
      </c>
      <c r="O426" s="114" t="str">
        <f t="shared" ref="O426" ca="1" si="906">IF(B426="","",IF(INDIRECT("減額一覧!BN"&amp;P426)=0.08,0.08,0.1))</f>
        <v/>
      </c>
      <c r="P426" s="38">
        <v>87</v>
      </c>
      <c r="Q426" s="38" t="str">
        <f t="shared" ca="1" si="902"/>
        <v/>
      </c>
      <c r="R426" s="38" t="str">
        <f t="shared" ca="1" si="902"/>
        <v/>
      </c>
      <c r="S426" s="66" t="str">
        <f t="shared" ca="1" si="809"/>
        <v/>
      </c>
      <c r="T426" s="105" t="str">
        <f t="shared" ca="1" si="810"/>
        <v/>
      </c>
    </row>
    <row r="427" spans="1:20" hidden="1">
      <c r="A427" t="str">
        <f ca="1">IF(B427="","",INDIRECT("減額一覧!B"&amp;$P427))</f>
        <v/>
      </c>
      <c r="B427" s="61" t="str">
        <f t="shared" ref="B427" ca="1" si="907">IF(INDIRECT("減額一覧!BD"&amp;P427)=1,INDIRECT("減額一覧!AQ"&amp;P427),"")</f>
        <v/>
      </c>
      <c r="C427" s="45" t="str">
        <f ca="1">IF(B427="","",INDIRECT("減額一覧!C"&amp;$P427))</f>
        <v/>
      </c>
      <c r="D427" s="79" t="str">
        <f ca="1">IF($B427="","",INDIRECT("減額一覧!G"&amp;$P427))</f>
        <v/>
      </c>
      <c r="E427" s="19" t="str">
        <f ca="1">IF(B427="","",INDIRECT("減額一覧!H"&amp;P427))</f>
        <v/>
      </c>
      <c r="F427" s="19" t="str">
        <f ca="1">IF($B427="","",INDIRECT("減額一覧!AX"&amp;P427))</f>
        <v/>
      </c>
      <c r="G427" s="20" t="str">
        <f ca="1">IF($B427="","",INDIRECT("減額一覧!AY"&amp;P427))</f>
        <v/>
      </c>
      <c r="H427" s="20" t="str">
        <f ca="1">IF($B427="","",INDIRECT("減額一覧!AZ"&amp;P427))</f>
        <v/>
      </c>
      <c r="I427" s="32" t="str">
        <f ca="1">IF(B427="","",IF(INDIRECT("減額一覧!BO"&amp;P427)=0.08,0.08,0.1))</f>
        <v/>
      </c>
      <c r="J427" s="52"/>
      <c r="K427" s="95" t="str">
        <f t="shared" ca="1" si="842"/>
        <v/>
      </c>
      <c r="L427" s="58" t="str">
        <f t="shared" ca="1" si="805"/>
        <v/>
      </c>
      <c r="N427" s="113" t="str">
        <f t="shared" ca="1" si="900"/>
        <v/>
      </c>
      <c r="O427" s="114" t="str">
        <f t="shared" ref="O427" ca="1" si="908">IF(B427="","",IF(INDIRECT("減額一覧!BO"&amp;P427)=0.08,0.08,0.1))</f>
        <v/>
      </c>
      <c r="P427" s="38">
        <v>87</v>
      </c>
      <c r="Q427" s="38" t="str">
        <f t="shared" ca="1" si="902"/>
        <v/>
      </c>
      <c r="R427" s="38" t="str">
        <f t="shared" ca="1" si="902"/>
        <v/>
      </c>
      <c r="S427" s="66" t="str">
        <f t="shared" ca="1" si="809"/>
        <v/>
      </c>
      <c r="T427" s="105" t="str">
        <f t="shared" ca="1" si="810"/>
        <v/>
      </c>
    </row>
    <row r="428" spans="1:20" ht="19.5" hidden="1" thickBot="1">
      <c r="B428" s="64"/>
      <c r="C428" s="41" t="str">
        <f>IF(B428="","",減額一覧!C424)</f>
        <v/>
      </c>
      <c r="D428" s="43"/>
      <c r="E428" s="21"/>
      <c r="F428" s="22" t="s">
        <v>69</v>
      </c>
      <c r="G428" s="23">
        <f t="shared" ref="G428:H428" si="909">SUBTOTAL(9,G424:G427)</f>
        <v>0</v>
      </c>
      <c r="H428" s="23">
        <f t="shared" si="909"/>
        <v>0</v>
      </c>
      <c r="I428" s="30"/>
      <c r="J428" s="53"/>
      <c r="K428" s="96" t="str">
        <f t="shared" si="842"/>
        <v/>
      </c>
      <c r="L428" s="59" t="str">
        <f t="shared" si="805"/>
        <v/>
      </c>
      <c r="N428" s="108" t="str">
        <f t="shared" ref="N428" si="910">IF(AND(G428=0,H428=0),"","小計")</f>
        <v/>
      </c>
      <c r="O428" s="108" t="str">
        <f t="shared" ref="O428" si="911">IF(AND(G428=0,H428=0),"","小計")</f>
        <v/>
      </c>
      <c r="P428" s="38"/>
      <c r="Q428" s="38"/>
      <c r="R428" s="38"/>
      <c r="S428" s="66" t="str">
        <f t="shared" si="809"/>
        <v/>
      </c>
      <c r="T428" s="105" t="str">
        <f t="shared" si="810"/>
        <v/>
      </c>
    </row>
    <row r="429" spans="1:20" hidden="1">
      <c r="A429">
        <f ca="1">IF(B429="","",INDIRECT("減額一覧!B"&amp;$P429))</f>
        <v>338</v>
      </c>
      <c r="B429" s="61">
        <f t="shared" ref="B429" ca="1" si="912">IF(INDIRECT("減額一覧!BA"&amp;P429)=1,INDIRECT("減額一覧!M"&amp;P429),"")</f>
        <v>207</v>
      </c>
      <c r="C429" s="36">
        <f ca="1">IF(B429="","",INDIRECT("減額一覧!C"&amp;$P429))</f>
        <v>22119000</v>
      </c>
      <c r="D429" s="78" t="str">
        <f ca="1">IF($B429="","",INDIRECT("減額一覧!G"&amp;$P429))</f>
        <v>中井　一彦</v>
      </c>
      <c r="E429" s="19">
        <f ca="1">IF(B429="","",INDIRECT("減額一覧!H"&amp;P429))</f>
        <v>13</v>
      </c>
      <c r="F429" s="19">
        <f ca="1">IF($B429="","",INDIRECT("減額一覧!T"&amp;P429))</f>
        <v>7</v>
      </c>
      <c r="G429" s="20">
        <f ca="1">IF($B429="","",INDIRECT("減額一覧!U"&amp;P429))</f>
        <v>1293</v>
      </c>
      <c r="H429" s="20">
        <f ca="1">IF($B429="","",INDIRECT("減額一覧!V"&amp;P429))</f>
        <v>954</v>
      </c>
      <c r="I429" s="32">
        <f ca="1">IF(B429="","",IF(INDIRECT("減額一覧!BL"&amp;P429)=0.08,0.08,0.1))</f>
        <v>0.1</v>
      </c>
      <c r="J429" s="51" t="s">
        <v>503</v>
      </c>
      <c r="K429" s="94" t="str">
        <f t="shared" ca="1" si="842"/>
        <v/>
      </c>
      <c r="L429" s="56" t="str">
        <f t="shared" ca="1" si="805"/>
        <v/>
      </c>
      <c r="N429" s="113" t="str">
        <f t="shared" ref="N429:N432" ca="1" si="913">IF(A429="","",IF(A429&gt;3000,"月ヶ瀬",IF(A429&gt;=2000,"都祁","市内")))</f>
        <v>市内</v>
      </c>
      <c r="O429" s="114">
        <f t="shared" ref="O429" ca="1" si="914">IF(B429="","",IF(INDIRECT("減額一覧!BL"&amp;P429)=0.08,0.08,0.1))</f>
        <v>0.1</v>
      </c>
      <c r="P429" s="38">
        <v>88</v>
      </c>
      <c r="Q429" s="38">
        <f t="shared" ref="Q429:R432" ca="1" si="915">IF(G429="","",IF(G429&gt;0,1,""))</f>
        <v>1</v>
      </c>
      <c r="R429" s="38">
        <f t="shared" ca="1" si="915"/>
        <v>1</v>
      </c>
      <c r="S429" s="66" t="str">
        <f t="shared" ca="1" si="809"/>
        <v>022</v>
      </c>
      <c r="T429" s="105" t="str">
        <f t="shared" ca="1" si="810"/>
        <v/>
      </c>
    </row>
    <row r="430" spans="1:20" hidden="1">
      <c r="A430">
        <f ca="1">IF(B430="","",INDIRECT("減額一覧!B"&amp;$P430))</f>
        <v>338</v>
      </c>
      <c r="B430" s="61">
        <f t="shared" ref="B430" ca="1" si="916">IF(INDIRECT("減額一覧!BB"&amp;P430)=1,INDIRECT("減額一覧!W"&amp;P430),"")</f>
        <v>208</v>
      </c>
      <c r="C430" s="44">
        <f ca="1">IF(B430="","",INDIRECT("減額一覧!C"&amp;$P430))</f>
        <v>22119000</v>
      </c>
      <c r="D430" s="79" t="str">
        <f ca="1">IF($B430="","",INDIRECT("減額一覧!G"&amp;$P430))</f>
        <v>中井　一彦</v>
      </c>
      <c r="E430" s="19">
        <f ca="1">IF(B430="","",INDIRECT("減額一覧!H"&amp;P430))</f>
        <v>13</v>
      </c>
      <c r="F430" s="19">
        <f ca="1">IF($B430="","",INDIRECT("減額一覧!AD"&amp;P430))</f>
        <v>8</v>
      </c>
      <c r="G430" s="20">
        <f ca="1">IF($B430="","",INDIRECT("減額一覧!AE"&amp;P430))</f>
        <v>1513</v>
      </c>
      <c r="H430" s="20">
        <f ca="1">IF($B430="","",INDIRECT("減額一覧!AF"&amp;P430))</f>
        <v>1091</v>
      </c>
      <c r="I430" s="32">
        <f ca="1">IF(B430="","",IF(INDIRECT("減額一覧!BM"&amp;P430)=0.08,0.08,0.1))</f>
        <v>0.1</v>
      </c>
      <c r="J430" s="52"/>
      <c r="K430" s="95" t="str">
        <f t="shared" ca="1" si="842"/>
        <v/>
      </c>
      <c r="L430" s="58" t="str">
        <f t="shared" ca="1" si="805"/>
        <v/>
      </c>
      <c r="N430" s="113" t="str">
        <f t="shared" ca="1" si="913"/>
        <v>市内</v>
      </c>
      <c r="O430" s="114">
        <f t="shared" ref="O430" ca="1" si="917">IF(B430="","",IF(INDIRECT("減額一覧!BM"&amp;P430)=0.08,0.08,0.1))</f>
        <v>0.1</v>
      </c>
      <c r="P430" s="38">
        <v>88</v>
      </c>
      <c r="Q430" s="38">
        <f t="shared" ca="1" si="915"/>
        <v>1</v>
      </c>
      <c r="R430" s="38">
        <f t="shared" ca="1" si="915"/>
        <v>1</v>
      </c>
      <c r="S430" s="66" t="str">
        <f t="shared" ca="1" si="809"/>
        <v>022</v>
      </c>
      <c r="T430" s="105" t="str">
        <f t="shared" ca="1" si="810"/>
        <v/>
      </c>
    </row>
    <row r="431" spans="1:20" hidden="1">
      <c r="A431" t="str">
        <f ca="1">IF(B431="","",INDIRECT("減額一覧!B"&amp;$P431))</f>
        <v/>
      </c>
      <c r="B431" s="61" t="str">
        <f t="shared" ref="B431" ca="1" si="918">IF(INDIRECT("減額一覧!BC"&amp;P431)=1,INDIRECT("減額一覧!AG"&amp;P431),"")</f>
        <v/>
      </c>
      <c r="C431" s="36" t="str">
        <f ca="1">IF(B431="","",INDIRECT("減額一覧!C"&amp;$P431))</f>
        <v/>
      </c>
      <c r="D431" s="80" t="str">
        <f ca="1">IF($B431="","",INDIRECT("減額一覧!G"&amp;$P431))</f>
        <v/>
      </c>
      <c r="E431" s="19" t="str">
        <f ca="1">IF(B431="","",INDIRECT("減額一覧!H"&amp;P431))</f>
        <v/>
      </c>
      <c r="F431" s="19" t="str">
        <f ca="1">IF($B431="","",INDIRECT("減額一覧!AN"&amp;P431))</f>
        <v/>
      </c>
      <c r="G431" s="20" t="str">
        <f ca="1">IF($B431="","",INDIRECT("減額一覧!AO"&amp;P431))</f>
        <v/>
      </c>
      <c r="H431" s="20" t="str">
        <f ca="1">IF($B431="","",INDIRECT("減額一覧!AP"&amp;P431))</f>
        <v/>
      </c>
      <c r="I431" s="32" t="str">
        <f ca="1">IF(B431="","",IF(INDIRECT("減額一覧!BN"&amp;P431)=0.08,0.08,0.1))</f>
        <v/>
      </c>
      <c r="J431" s="52"/>
      <c r="K431" s="95" t="str">
        <f t="shared" ca="1" si="842"/>
        <v/>
      </c>
      <c r="L431" s="58" t="str">
        <f t="shared" ca="1" si="805"/>
        <v/>
      </c>
      <c r="N431" s="113" t="str">
        <f t="shared" ca="1" si="913"/>
        <v/>
      </c>
      <c r="O431" s="114" t="str">
        <f t="shared" ref="O431" ca="1" si="919">IF(B431="","",IF(INDIRECT("減額一覧!BN"&amp;P431)=0.08,0.08,0.1))</f>
        <v/>
      </c>
      <c r="P431" s="38">
        <v>88</v>
      </c>
      <c r="Q431" s="38" t="str">
        <f t="shared" ca="1" si="915"/>
        <v/>
      </c>
      <c r="R431" s="38" t="str">
        <f t="shared" ca="1" si="915"/>
        <v/>
      </c>
      <c r="S431" s="66" t="str">
        <f t="shared" ca="1" si="809"/>
        <v/>
      </c>
      <c r="T431" s="105" t="str">
        <f t="shared" ca="1" si="810"/>
        <v/>
      </c>
    </row>
    <row r="432" spans="1:20" hidden="1">
      <c r="A432" t="str">
        <f ca="1">IF(B432="","",INDIRECT("減額一覧!B"&amp;$P432))</f>
        <v/>
      </c>
      <c r="B432" s="61" t="str">
        <f t="shared" ref="B432" ca="1" si="920">IF(INDIRECT("減額一覧!BD"&amp;P432)=1,INDIRECT("減額一覧!AQ"&amp;P432),"")</f>
        <v/>
      </c>
      <c r="C432" s="45" t="str">
        <f ca="1">IF(B432="","",INDIRECT("減額一覧!C"&amp;$P432))</f>
        <v/>
      </c>
      <c r="D432" s="79" t="str">
        <f ca="1">IF($B432="","",INDIRECT("減額一覧!G"&amp;$P432))</f>
        <v/>
      </c>
      <c r="E432" s="19" t="str">
        <f ca="1">IF(B432="","",INDIRECT("減額一覧!H"&amp;P432))</f>
        <v/>
      </c>
      <c r="F432" s="19" t="str">
        <f ca="1">IF($B432="","",INDIRECT("減額一覧!AX"&amp;P432))</f>
        <v/>
      </c>
      <c r="G432" s="20" t="str">
        <f ca="1">IF($B432="","",INDIRECT("減額一覧!AY"&amp;P432))</f>
        <v/>
      </c>
      <c r="H432" s="20" t="str">
        <f ca="1">IF($B432="","",INDIRECT("減額一覧!AZ"&amp;P432))</f>
        <v/>
      </c>
      <c r="I432" s="32" t="str">
        <f ca="1">IF(B432="","",IF(INDIRECT("減額一覧!BO"&amp;P432)=0.08,0.08,0.1))</f>
        <v/>
      </c>
      <c r="J432" s="52"/>
      <c r="K432" s="95" t="str">
        <f t="shared" ca="1" si="842"/>
        <v/>
      </c>
      <c r="L432" s="58" t="str">
        <f t="shared" ca="1" si="805"/>
        <v/>
      </c>
      <c r="N432" s="113" t="str">
        <f t="shared" ca="1" si="913"/>
        <v/>
      </c>
      <c r="O432" s="114" t="str">
        <f t="shared" ref="O432" ca="1" si="921">IF(B432="","",IF(INDIRECT("減額一覧!BO"&amp;P432)=0.08,0.08,0.1))</f>
        <v/>
      </c>
      <c r="P432" s="38">
        <v>88</v>
      </c>
      <c r="Q432" s="38" t="str">
        <f t="shared" ca="1" si="915"/>
        <v/>
      </c>
      <c r="R432" s="38" t="str">
        <f t="shared" ca="1" si="915"/>
        <v/>
      </c>
      <c r="S432" s="66" t="str">
        <f t="shared" ca="1" si="809"/>
        <v/>
      </c>
      <c r="T432" s="105" t="str">
        <f t="shared" ca="1" si="810"/>
        <v/>
      </c>
    </row>
    <row r="433" spans="1:20" ht="19.5" hidden="1" thickBot="1">
      <c r="B433" s="64"/>
      <c r="C433" s="41" t="str">
        <f>IF(B433="","",減額一覧!C429)</f>
        <v/>
      </c>
      <c r="D433" s="43"/>
      <c r="E433" s="21"/>
      <c r="F433" s="22" t="s">
        <v>69</v>
      </c>
      <c r="G433" s="23">
        <f t="shared" ref="G433:H433" si="922">SUBTOTAL(9,G429:G432)</f>
        <v>0</v>
      </c>
      <c r="H433" s="23">
        <f t="shared" si="922"/>
        <v>0</v>
      </c>
      <c r="I433" s="30"/>
      <c r="J433" s="53"/>
      <c r="K433" s="96" t="str">
        <f t="shared" si="842"/>
        <v/>
      </c>
      <c r="L433" s="59" t="str">
        <f t="shared" si="805"/>
        <v/>
      </c>
      <c r="N433" s="108" t="str">
        <f t="shared" ref="N433" si="923">IF(AND(G433=0,H433=0),"","小計")</f>
        <v/>
      </c>
      <c r="O433" s="108" t="str">
        <f t="shared" ref="O433" si="924">IF(AND(G433=0,H433=0),"","小計")</f>
        <v/>
      </c>
      <c r="P433" s="38"/>
      <c r="Q433" s="38"/>
      <c r="R433" s="38"/>
      <c r="S433" s="66" t="str">
        <f t="shared" si="809"/>
        <v/>
      </c>
      <c r="T433" s="105" t="str">
        <f t="shared" si="810"/>
        <v/>
      </c>
    </row>
    <row r="434" spans="1:20" hidden="1">
      <c r="A434" t="str">
        <f ca="1">IF(B434="","",INDIRECT("減額一覧!B"&amp;$P434))</f>
        <v/>
      </c>
      <c r="B434" s="61" t="str">
        <f t="shared" ref="B434" ca="1" si="925">IF(INDIRECT("減額一覧!BA"&amp;P434)=1,INDIRECT("減額一覧!M"&amp;P434),"")</f>
        <v/>
      </c>
      <c r="C434" s="36" t="str">
        <f ca="1">IF(B434="","",INDIRECT("減額一覧!C"&amp;$P434))</f>
        <v/>
      </c>
      <c r="D434" s="78" t="str">
        <f ca="1">IF($B434="","",INDIRECT("減額一覧!G"&amp;$P434))</f>
        <v/>
      </c>
      <c r="E434" s="19" t="str">
        <f ca="1">IF(B434="","",INDIRECT("減額一覧!H"&amp;P434))</f>
        <v/>
      </c>
      <c r="F434" s="19" t="str">
        <f ca="1">IF($B434="","",INDIRECT("減額一覧!T"&amp;P434))</f>
        <v/>
      </c>
      <c r="G434" s="20" t="str">
        <f ca="1">IF($B434="","",INDIRECT("減額一覧!U"&amp;P434))</f>
        <v/>
      </c>
      <c r="H434" s="20" t="str">
        <f ca="1">IF($B434="","",INDIRECT("減額一覧!V"&amp;P434))</f>
        <v/>
      </c>
      <c r="I434" s="32" t="str">
        <f ca="1">IF(B434="","",IF(INDIRECT("減額一覧!BL"&amp;P434)=0.08,0.08,0.1))</f>
        <v/>
      </c>
      <c r="J434" s="51"/>
      <c r="K434" s="94" t="str">
        <f t="shared" ca="1" si="842"/>
        <v/>
      </c>
      <c r="L434" s="56" t="str">
        <f t="shared" ca="1" si="805"/>
        <v/>
      </c>
      <c r="N434" s="113" t="str">
        <f t="shared" ref="N434:N437" ca="1" si="926">IF(A434="","",IF(A434&gt;3000,"月ヶ瀬",IF(A434&gt;=2000,"都祁","市内")))</f>
        <v/>
      </c>
      <c r="O434" s="114" t="str">
        <f t="shared" ref="O434" ca="1" si="927">IF(B434="","",IF(INDIRECT("減額一覧!BL"&amp;P434)=0.08,0.08,0.1))</f>
        <v/>
      </c>
      <c r="P434" s="38">
        <v>89</v>
      </c>
      <c r="Q434" s="38" t="str">
        <f t="shared" ref="Q434:R437" ca="1" si="928">IF(G434="","",IF(G434&gt;0,1,""))</f>
        <v/>
      </c>
      <c r="R434" s="38" t="str">
        <f t="shared" ca="1" si="928"/>
        <v/>
      </c>
      <c r="S434" s="66" t="str">
        <f t="shared" ca="1" si="809"/>
        <v/>
      </c>
      <c r="T434" s="105" t="str">
        <f t="shared" ca="1" si="810"/>
        <v/>
      </c>
    </row>
    <row r="435" spans="1:20" ht="56.25" hidden="1">
      <c r="A435">
        <f ca="1">IF(B435="","",INDIRECT("減額一覧!B"&amp;$P435))</f>
        <v>341</v>
      </c>
      <c r="B435" s="61">
        <f t="shared" ref="B435" ca="1" si="929">IF(INDIRECT("減額一覧!BB"&amp;P435)=1,INDIRECT("減額一覧!W"&amp;P435),"")</f>
        <v>207</v>
      </c>
      <c r="C435" s="44">
        <f ca="1">IF(B435="","",INDIRECT("減額一覧!C"&amp;$P435))</f>
        <v>301069000</v>
      </c>
      <c r="D435" s="79" t="str">
        <f ca="1">IF($B435="","",INDIRECT("減額一覧!G"&amp;$P435))</f>
        <v>株式会社　城田設計 　代表取締役　城田　全嗣</v>
      </c>
      <c r="E435" s="19">
        <f ca="1">IF(B435="","",INDIRECT("減額一覧!H"&amp;P435))</f>
        <v>25</v>
      </c>
      <c r="F435" s="19">
        <f ca="1">IF($B435="","",INDIRECT("減額一覧!AD"&amp;P435))</f>
        <v>4</v>
      </c>
      <c r="G435" s="20">
        <f ca="1">IF($B435="","",INDIRECT("減額一覧!AE"&amp;P435))</f>
        <v>440</v>
      </c>
      <c r="H435" s="20">
        <f ca="1">IF($B435="","",INDIRECT("減額一覧!AF"&amp;P435))</f>
        <v>0</v>
      </c>
      <c r="I435" s="32">
        <f ca="1">IF(B435="","",IF(INDIRECT("減額一覧!BM"&amp;P435)=0.08,0.08,0.1))</f>
        <v>0.1</v>
      </c>
      <c r="J435" s="52" t="s">
        <v>504</v>
      </c>
      <c r="K435" s="95" t="str">
        <f t="shared" ca="1" si="842"/>
        <v/>
      </c>
      <c r="L435" s="58" t="str">
        <f t="shared" ca="1" si="805"/>
        <v/>
      </c>
      <c r="N435" s="113" t="str">
        <f t="shared" ca="1" si="926"/>
        <v>市内</v>
      </c>
      <c r="O435" s="114">
        <f t="shared" ref="O435" ca="1" si="930">IF(B435="","",IF(INDIRECT("減額一覧!BM"&amp;P435)=0.08,0.08,0.1))</f>
        <v>0.1</v>
      </c>
      <c r="P435" s="38">
        <v>89</v>
      </c>
      <c r="Q435" s="38">
        <f t="shared" ca="1" si="928"/>
        <v>1</v>
      </c>
      <c r="R435" s="38" t="str">
        <f t="shared" ca="1" si="928"/>
        <v/>
      </c>
      <c r="S435" s="66" t="str">
        <f t="shared" ca="1" si="809"/>
        <v>301</v>
      </c>
      <c r="T435" s="105" t="str">
        <f t="shared" ca="1" si="810"/>
        <v/>
      </c>
    </row>
    <row r="436" spans="1:20" ht="56.25" hidden="1">
      <c r="A436">
        <f ca="1">IF(B436="","",INDIRECT("減額一覧!B"&amp;$P436))</f>
        <v>341</v>
      </c>
      <c r="B436" s="61">
        <f t="shared" ref="B436" ca="1" si="931">IF(INDIRECT("減額一覧!BC"&amp;P436)=1,INDIRECT("減額一覧!AG"&amp;P436),"")</f>
        <v>208</v>
      </c>
      <c r="C436" s="36">
        <f ca="1">IF(B436="","",INDIRECT("減額一覧!C"&amp;$P436))</f>
        <v>301069000</v>
      </c>
      <c r="D436" s="80" t="str">
        <f ca="1">IF($B436="","",INDIRECT("減額一覧!G"&amp;$P436))</f>
        <v>株式会社　城田設計 　代表取締役　城田　全嗣</v>
      </c>
      <c r="E436" s="19">
        <f ca="1">IF(B436="","",INDIRECT("減額一覧!H"&amp;P436))</f>
        <v>25</v>
      </c>
      <c r="F436" s="19">
        <f ca="1">IF($B436="","",INDIRECT("減額一覧!AN"&amp;P436))</f>
        <v>18</v>
      </c>
      <c r="G436" s="20">
        <f ca="1">IF($B436="","",INDIRECT("減額一覧!AO"&amp;P436))</f>
        <v>3069</v>
      </c>
      <c r="H436" s="20">
        <f ca="1">IF($B436="","",INDIRECT("減額一覧!AP"&amp;P436))</f>
        <v>0</v>
      </c>
      <c r="I436" s="32">
        <f ca="1">IF(B436="","",IF(INDIRECT("減額一覧!BN"&amp;P436)=0.08,0.08,0.1))</f>
        <v>0.1</v>
      </c>
      <c r="J436" s="52"/>
      <c r="K436" s="95" t="str">
        <f t="shared" ca="1" si="842"/>
        <v/>
      </c>
      <c r="L436" s="58" t="str">
        <f t="shared" ca="1" si="805"/>
        <v/>
      </c>
      <c r="N436" s="113" t="str">
        <f t="shared" ca="1" si="926"/>
        <v>市内</v>
      </c>
      <c r="O436" s="114">
        <f t="shared" ref="O436" ca="1" si="932">IF(B436="","",IF(INDIRECT("減額一覧!BN"&amp;P436)=0.08,0.08,0.1))</f>
        <v>0.1</v>
      </c>
      <c r="P436" s="38">
        <v>89</v>
      </c>
      <c r="Q436" s="38">
        <f t="shared" ca="1" si="928"/>
        <v>1</v>
      </c>
      <c r="R436" s="38" t="str">
        <f t="shared" ca="1" si="928"/>
        <v/>
      </c>
      <c r="S436" s="66" t="str">
        <f t="shared" ca="1" si="809"/>
        <v>301</v>
      </c>
      <c r="T436" s="105" t="str">
        <f t="shared" ca="1" si="810"/>
        <v/>
      </c>
    </row>
    <row r="437" spans="1:20" hidden="1">
      <c r="A437" t="str">
        <f ca="1">IF(B437="","",INDIRECT("減額一覧!B"&amp;$P437))</f>
        <v/>
      </c>
      <c r="B437" s="61" t="str">
        <f t="shared" ref="B437" ca="1" si="933">IF(INDIRECT("減額一覧!BD"&amp;P437)=1,INDIRECT("減額一覧!AQ"&amp;P437),"")</f>
        <v/>
      </c>
      <c r="C437" s="45" t="str">
        <f ca="1">IF(B437="","",INDIRECT("減額一覧!C"&amp;$P437))</f>
        <v/>
      </c>
      <c r="D437" s="79" t="str">
        <f ca="1">IF($B437="","",INDIRECT("減額一覧!G"&amp;$P437))</f>
        <v/>
      </c>
      <c r="E437" s="19" t="str">
        <f ca="1">IF(B437="","",INDIRECT("減額一覧!H"&amp;P437))</f>
        <v/>
      </c>
      <c r="F437" s="19" t="str">
        <f ca="1">IF($B437="","",INDIRECT("減額一覧!AX"&amp;P437))</f>
        <v/>
      </c>
      <c r="G437" s="20" t="str">
        <f ca="1">IF($B437="","",INDIRECT("減額一覧!AY"&amp;P437))</f>
        <v/>
      </c>
      <c r="H437" s="20" t="str">
        <f ca="1">IF($B437="","",INDIRECT("減額一覧!AZ"&amp;P437))</f>
        <v/>
      </c>
      <c r="I437" s="32" t="str">
        <f ca="1">IF(B437="","",IF(INDIRECT("減額一覧!BO"&amp;P437)=0.08,0.08,0.1))</f>
        <v/>
      </c>
      <c r="J437" s="52"/>
      <c r="K437" s="95" t="str">
        <f t="shared" ca="1" si="842"/>
        <v/>
      </c>
      <c r="L437" s="58" t="str">
        <f t="shared" ca="1" si="805"/>
        <v/>
      </c>
      <c r="N437" s="113" t="str">
        <f t="shared" ca="1" si="926"/>
        <v/>
      </c>
      <c r="O437" s="114" t="str">
        <f t="shared" ref="O437" ca="1" si="934">IF(B437="","",IF(INDIRECT("減額一覧!BO"&amp;P437)=0.08,0.08,0.1))</f>
        <v/>
      </c>
      <c r="P437" s="38">
        <v>89</v>
      </c>
      <c r="Q437" s="38" t="str">
        <f t="shared" ca="1" si="928"/>
        <v/>
      </c>
      <c r="R437" s="38" t="str">
        <f t="shared" ca="1" si="928"/>
        <v/>
      </c>
      <c r="S437" s="66" t="str">
        <f t="shared" ca="1" si="809"/>
        <v/>
      </c>
      <c r="T437" s="105" t="str">
        <f t="shared" ca="1" si="810"/>
        <v/>
      </c>
    </row>
    <row r="438" spans="1:20" ht="19.5" hidden="1" thickBot="1">
      <c r="B438" s="64"/>
      <c r="C438" s="41" t="str">
        <f>IF(B438="","",減額一覧!C434)</f>
        <v/>
      </c>
      <c r="D438" s="43"/>
      <c r="E438" s="21"/>
      <c r="F438" s="22" t="s">
        <v>69</v>
      </c>
      <c r="G438" s="23">
        <f t="shared" ref="G438:H438" si="935">SUBTOTAL(9,G434:G437)</f>
        <v>0</v>
      </c>
      <c r="H438" s="23">
        <f t="shared" si="935"/>
        <v>0</v>
      </c>
      <c r="I438" s="30"/>
      <c r="J438" s="53"/>
      <c r="K438" s="96" t="str">
        <f t="shared" si="842"/>
        <v/>
      </c>
      <c r="L438" s="59" t="str">
        <f t="shared" si="805"/>
        <v/>
      </c>
      <c r="N438" s="108" t="str">
        <f t="shared" ref="N438" si="936">IF(AND(G438=0,H438=0),"","小計")</f>
        <v/>
      </c>
      <c r="O438" s="108" t="str">
        <f t="shared" ref="O438" si="937">IF(AND(G438=0,H438=0),"","小計")</f>
        <v/>
      </c>
      <c r="P438" s="38"/>
      <c r="Q438" s="38"/>
      <c r="R438" s="38"/>
      <c r="S438" s="66" t="str">
        <f t="shared" si="809"/>
        <v/>
      </c>
      <c r="T438" s="105" t="str">
        <f t="shared" si="810"/>
        <v/>
      </c>
    </row>
    <row r="439" spans="1:20" hidden="1">
      <c r="A439">
        <f ca="1">IF(B439="","",INDIRECT("減額一覧!B"&amp;$P439))</f>
        <v>343</v>
      </c>
      <c r="B439" s="61">
        <f t="shared" ref="B439" ca="1" si="938">IF(INDIRECT("減額一覧!BA"&amp;P439)=1,INDIRECT("減額一覧!M"&amp;P439),"")</f>
        <v>3104</v>
      </c>
      <c r="C439" s="36">
        <f ca="1">IF(B439="","",INDIRECT("減額一覧!C"&amp;$P439))</f>
        <v>254014000</v>
      </c>
      <c r="D439" s="78" t="str">
        <f ca="1">IF($B439="","",INDIRECT("減額一覧!G"&amp;$P439))</f>
        <v>渋谷　信治</v>
      </c>
      <c r="E439" s="19">
        <f ca="1">IF(B439="","",INDIRECT("減額一覧!H"&amp;P439))</f>
        <v>20</v>
      </c>
      <c r="F439" s="19">
        <f ca="1">IF($B439="","",INDIRECT("減額一覧!T"&amp;P439))</f>
        <v>9</v>
      </c>
      <c r="G439" s="20">
        <f ca="1">IF($B439="","",INDIRECT("減額一覧!U"&amp;P439))</f>
        <v>1944</v>
      </c>
      <c r="H439" s="20">
        <f ca="1">IF($B439="","",INDIRECT("減額一覧!V"&amp;P439))</f>
        <v>1044</v>
      </c>
      <c r="I439" s="32">
        <f ca="1">IF(B439="","",IF(INDIRECT("減額一覧!BL"&amp;P439)=0.08,0.08,0.1))</f>
        <v>0.08</v>
      </c>
      <c r="J439" s="51" t="s">
        <v>535</v>
      </c>
      <c r="K439" s="94" t="str">
        <f t="shared" ca="1" si="842"/>
        <v/>
      </c>
      <c r="L439" s="56" t="str">
        <f t="shared" ca="1" si="805"/>
        <v/>
      </c>
      <c r="N439" s="113" t="str">
        <f t="shared" ref="N439:N442" ca="1" si="939">IF(A439="","",IF(A439&gt;3000,"月ヶ瀬",IF(A439&gt;=2000,"都祁","市内")))</f>
        <v>市内</v>
      </c>
      <c r="O439" s="114">
        <f t="shared" ref="O439" ca="1" si="940">IF(B439="","",IF(INDIRECT("減額一覧!BL"&amp;P439)=0.08,0.08,0.1))</f>
        <v>0.08</v>
      </c>
      <c r="P439" s="38">
        <v>90</v>
      </c>
      <c r="Q439" s="38">
        <f t="shared" ref="Q439:R442" ca="1" si="941">IF(G439="","",IF(G439&gt;0,1,""))</f>
        <v>1</v>
      </c>
      <c r="R439" s="38">
        <f t="shared" ca="1" si="941"/>
        <v>1</v>
      </c>
      <c r="S439" s="66" t="str">
        <f t="shared" ca="1" si="809"/>
        <v>254</v>
      </c>
      <c r="T439" s="105" t="str">
        <f t="shared" ca="1" si="810"/>
        <v/>
      </c>
    </row>
    <row r="440" spans="1:20" hidden="1">
      <c r="A440">
        <f ca="1">IF(B440="","",INDIRECT("減額一覧!B"&amp;$P440))</f>
        <v>343</v>
      </c>
      <c r="B440" s="61">
        <f t="shared" ref="B440" ca="1" si="942">IF(INDIRECT("減額一覧!BB"&amp;P440)=1,INDIRECT("減額一覧!W"&amp;P440),"")</f>
        <v>105</v>
      </c>
      <c r="C440" s="44">
        <f ca="1">IF(B440="","",INDIRECT("減額一覧!C"&amp;$P440))</f>
        <v>254014000</v>
      </c>
      <c r="D440" s="79" t="str">
        <f ca="1">IF($B440="","",INDIRECT("減額一覧!G"&amp;$P440))</f>
        <v>渋谷　信治</v>
      </c>
      <c r="E440" s="19">
        <f ca="1">IF(B440="","",INDIRECT("減額一覧!H"&amp;P440))</f>
        <v>20</v>
      </c>
      <c r="F440" s="19">
        <f ca="1">IF($B440="","",INDIRECT("減額一覧!AD"&amp;P440))</f>
        <v>10</v>
      </c>
      <c r="G440" s="20">
        <f ca="1">IF($B440="","",INDIRECT("減額一覧!AE"&amp;P440))</f>
        <v>2160</v>
      </c>
      <c r="H440" s="20">
        <f ca="1">IF($B440="","",INDIRECT("減額一覧!AF"&amp;P440))</f>
        <v>1160</v>
      </c>
      <c r="I440" s="32">
        <f ca="1">IF(B440="","",IF(INDIRECT("減額一覧!BM"&amp;P440)=0.08,0.08,0.1))</f>
        <v>0.08</v>
      </c>
      <c r="J440" s="52"/>
      <c r="K440" s="95" t="str">
        <f t="shared" ca="1" si="842"/>
        <v/>
      </c>
      <c r="L440" s="58" t="str">
        <f t="shared" ca="1" si="805"/>
        <v/>
      </c>
      <c r="N440" s="113" t="str">
        <f t="shared" ca="1" si="939"/>
        <v>市内</v>
      </c>
      <c r="O440" s="114">
        <f t="shared" ref="O440" ca="1" si="943">IF(B440="","",IF(INDIRECT("減額一覧!BM"&amp;P440)=0.08,0.08,0.1))</f>
        <v>0.08</v>
      </c>
      <c r="P440" s="38">
        <v>90</v>
      </c>
      <c r="Q440" s="38">
        <f t="shared" ca="1" si="941"/>
        <v>1</v>
      </c>
      <c r="R440" s="38">
        <f t="shared" ca="1" si="941"/>
        <v>1</v>
      </c>
      <c r="S440" s="66" t="str">
        <f t="shared" ca="1" si="809"/>
        <v>254</v>
      </c>
      <c r="T440" s="105" t="str">
        <f t="shared" ca="1" si="810"/>
        <v/>
      </c>
    </row>
    <row r="441" spans="1:20" hidden="1">
      <c r="A441" t="str">
        <f ca="1">IF(B441="","",INDIRECT("減額一覧!B"&amp;$P441))</f>
        <v/>
      </c>
      <c r="B441" s="61" t="str">
        <f t="shared" ref="B441" ca="1" si="944">IF(INDIRECT("減額一覧!BC"&amp;P441)=1,INDIRECT("減額一覧!AG"&amp;P441),"")</f>
        <v/>
      </c>
      <c r="C441" s="36" t="str">
        <f ca="1">IF(B441="","",INDIRECT("減額一覧!C"&amp;$P441))</f>
        <v/>
      </c>
      <c r="D441" s="80" t="str">
        <f ca="1">IF($B441="","",INDIRECT("減額一覧!G"&amp;$P441))</f>
        <v/>
      </c>
      <c r="E441" s="19" t="str">
        <f ca="1">IF(B441="","",INDIRECT("減額一覧!H"&amp;P441))</f>
        <v/>
      </c>
      <c r="F441" s="19" t="str">
        <f ca="1">IF($B441="","",INDIRECT("減額一覧!AN"&amp;P441))</f>
        <v/>
      </c>
      <c r="G441" s="20" t="str">
        <f ca="1">IF($B441="","",INDIRECT("減額一覧!AO"&amp;P441))</f>
        <v/>
      </c>
      <c r="H441" s="20" t="str">
        <f ca="1">IF($B441="","",INDIRECT("減額一覧!AP"&amp;P441))</f>
        <v/>
      </c>
      <c r="I441" s="32" t="str">
        <f ca="1">IF(B441="","",IF(INDIRECT("減額一覧!BN"&amp;P441)=0.08,0.08,0.1))</f>
        <v/>
      </c>
      <c r="J441" s="52"/>
      <c r="K441" s="95" t="str">
        <f t="shared" ca="1" si="842"/>
        <v/>
      </c>
      <c r="L441" s="58" t="str">
        <f t="shared" ca="1" si="805"/>
        <v/>
      </c>
      <c r="N441" s="113" t="str">
        <f t="shared" ca="1" si="939"/>
        <v/>
      </c>
      <c r="O441" s="114" t="str">
        <f t="shared" ref="O441" ca="1" si="945">IF(B441="","",IF(INDIRECT("減額一覧!BN"&amp;P441)=0.08,0.08,0.1))</f>
        <v/>
      </c>
      <c r="P441" s="38">
        <v>90</v>
      </c>
      <c r="Q441" s="38" t="str">
        <f t="shared" ca="1" si="941"/>
        <v/>
      </c>
      <c r="R441" s="38" t="str">
        <f t="shared" ca="1" si="941"/>
        <v/>
      </c>
      <c r="S441" s="66" t="str">
        <f t="shared" ca="1" si="809"/>
        <v/>
      </c>
      <c r="T441" s="105" t="str">
        <f t="shared" ca="1" si="810"/>
        <v/>
      </c>
    </row>
    <row r="442" spans="1:20" hidden="1">
      <c r="A442" t="str">
        <f ca="1">IF(B442="","",INDIRECT("減額一覧!B"&amp;$P442))</f>
        <v/>
      </c>
      <c r="B442" s="61" t="str">
        <f t="shared" ref="B442" ca="1" si="946">IF(INDIRECT("減額一覧!BD"&amp;P442)=1,INDIRECT("減額一覧!AQ"&amp;P442),"")</f>
        <v/>
      </c>
      <c r="C442" s="45" t="str">
        <f ca="1">IF(B442="","",INDIRECT("減額一覧!C"&amp;$P442))</f>
        <v/>
      </c>
      <c r="D442" s="79" t="str">
        <f ca="1">IF($B442="","",INDIRECT("減額一覧!G"&amp;$P442))</f>
        <v/>
      </c>
      <c r="E442" s="19" t="str">
        <f ca="1">IF(B442="","",INDIRECT("減額一覧!H"&amp;P442))</f>
        <v/>
      </c>
      <c r="F442" s="19" t="str">
        <f ca="1">IF($B442="","",INDIRECT("減額一覧!AX"&amp;P442))</f>
        <v/>
      </c>
      <c r="G442" s="20" t="str">
        <f ca="1">IF($B442="","",INDIRECT("減額一覧!AY"&amp;P442))</f>
        <v/>
      </c>
      <c r="H442" s="20" t="str">
        <f ca="1">IF($B442="","",INDIRECT("減額一覧!AZ"&amp;P442))</f>
        <v/>
      </c>
      <c r="I442" s="32" t="str">
        <f ca="1">IF(B442="","",IF(INDIRECT("減額一覧!BO"&amp;P442)=0.08,0.08,0.1))</f>
        <v/>
      </c>
      <c r="J442" s="52"/>
      <c r="K442" s="95" t="str">
        <f t="shared" ca="1" si="842"/>
        <v/>
      </c>
      <c r="L442" s="58" t="str">
        <f t="shared" ca="1" si="805"/>
        <v/>
      </c>
      <c r="N442" s="113" t="str">
        <f t="shared" ca="1" si="939"/>
        <v/>
      </c>
      <c r="O442" s="114" t="str">
        <f t="shared" ref="O442" ca="1" si="947">IF(B442="","",IF(INDIRECT("減額一覧!BO"&amp;P442)=0.08,0.08,0.1))</f>
        <v/>
      </c>
      <c r="P442" s="38">
        <v>90</v>
      </c>
      <c r="Q442" s="38" t="str">
        <f t="shared" ca="1" si="941"/>
        <v/>
      </c>
      <c r="R442" s="38" t="str">
        <f t="shared" ca="1" si="941"/>
        <v/>
      </c>
      <c r="S442" s="66" t="str">
        <f t="shared" ca="1" si="809"/>
        <v/>
      </c>
      <c r="T442" s="105" t="str">
        <f t="shared" ca="1" si="810"/>
        <v/>
      </c>
    </row>
    <row r="443" spans="1:20" ht="19.5" hidden="1" thickBot="1">
      <c r="B443" s="64"/>
      <c r="C443" s="41" t="str">
        <f>IF(B443="","",減額一覧!C439)</f>
        <v/>
      </c>
      <c r="D443" s="43"/>
      <c r="E443" s="21"/>
      <c r="F443" s="22" t="s">
        <v>69</v>
      </c>
      <c r="G443" s="23">
        <f t="shared" ref="G443:H443" si="948">SUBTOTAL(9,G439:G442)</f>
        <v>0</v>
      </c>
      <c r="H443" s="23">
        <f t="shared" si="948"/>
        <v>0</v>
      </c>
      <c r="I443" s="30"/>
      <c r="J443" s="53"/>
      <c r="K443" s="96" t="str">
        <f t="shared" si="842"/>
        <v/>
      </c>
      <c r="L443" s="59" t="str">
        <f t="shared" si="805"/>
        <v/>
      </c>
      <c r="N443" s="108" t="str">
        <f t="shared" ref="N443" si="949">IF(AND(G443=0,H443=0),"","小計")</f>
        <v/>
      </c>
      <c r="O443" s="108" t="str">
        <f t="shared" ref="O443" si="950">IF(AND(G443=0,H443=0),"","小計")</f>
        <v/>
      </c>
      <c r="P443" s="38"/>
      <c r="Q443" s="38"/>
      <c r="R443" s="38"/>
      <c r="S443" s="66" t="str">
        <f t="shared" si="809"/>
        <v/>
      </c>
      <c r="T443" s="105" t="str">
        <f t="shared" si="810"/>
        <v/>
      </c>
    </row>
    <row r="444" spans="1:20" hidden="1">
      <c r="A444" t="str">
        <f ca="1">IF(B444="","",INDIRECT("減額一覧!B"&amp;$P444))</f>
        <v/>
      </c>
      <c r="B444" s="61" t="str">
        <f t="shared" ref="B444" ca="1" si="951">IF(INDIRECT("減額一覧!BA"&amp;P444)=1,INDIRECT("減額一覧!M"&amp;P444),"")</f>
        <v/>
      </c>
      <c r="C444" s="36" t="str">
        <f ca="1">IF(B444="","",INDIRECT("減額一覧!C"&amp;$P444))</f>
        <v/>
      </c>
      <c r="D444" s="78" t="str">
        <f ca="1">IF($B444="","",INDIRECT("減額一覧!G"&amp;$P444))</f>
        <v/>
      </c>
      <c r="E444" s="19" t="str">
        <f ca="1">IF(B444="","",INDIRECT("減額一覧!H"&amp;P444))</f>
        <v/>
      </c>
      <c r="F444" s="19" t="str">
        <f ca="1">IF($B444="","",INDIRECT("減額一覧!T"&amp;P444))</f>
        <v/>
      </c>
      <c r="G444" s="20" t="str">
        <f ca="1">IF($B444="","",INDIRECT("減額一覧!U"&amp;P444))</f>
        <v/>
      </c>
      <c r="H444" s="20" t="str">
        <f ca="1">IF($B444="","",INDIRECT("減額一覧!V"&amp;P444))</f>
        <v/>
      </c>
      <c r="I444" s="32" t="str">
        <f ca="1">IF(B444="","",IF(INDIRECT("減額一覧!BL"&amp;P444)=0.08,0.08,0.1))</f>
        <v/>
      </c>
      <c r="J444" s="51"/>
      <c r="K444" s="94" t="str">
        <f t="shared" ca="1" si="842"/>
        <v/>
      </c>
      <c r="L444" s="56" t="str">
        <f t="shared" ca="1" si="805"/>
        <v/>
      </c>
      <c r="N444" s="113" t="str">
        <f t="shared" ref="N444:N447" ca="1" si="952">IF(A444="","",IF(A444&gt;3000,"月ヶ瀬",IF(A444&gt;=2000,"都祁","市内")))</f>
        <v/>
      </c>
      <c r="O444" s="114" t="str">
        <f t="shared" ref="O444" ca="1" si="953">IF(B444="","",IF(INDIRECT("減額一覧!BL"&amp;P444)=0.08,0.08,0.1))</f>
        <v/>
      </c>
      <c r="P444" s="38">
        <v>91</v>
      </c>
      <c r="Q444" s="38" t="str">
        <f t="shared" ref="Q444:R447" ca="1" si="954">IF(G444="","",IF(G444&gt;0,1,""))</f>
        <v/>
      </c>
      <c r="R444" s="38" t="str">
        <f t="shared" ca="1" si="954"/>
        <v/>
      </c>
      <c r="S444" s="66" t="str">
        <f t="shared" ca="1" si="809"/>
        <v/>
      </c>
      <c r="T444" s="105" t="str">
        <f t="shared" ca="1" si="810"/>
        <v/>
      </c>
    </row>
    <row r="445" spans="1:20" hidden="1">
      <c r="A445" t="str">
        <f ca="1">IF(B445="","",INDIRECT("減額一覧!B"&amp;$P445))</f>
        <v/>
      </c>
      <c r="B445" s="61" t="str">
        <f t="shared" ref="B445" ca="1" si="955">IF(INDIRECT("減額一覧!BB"&amp;P445)=1,INDIRECT("減額一覧!W"&amp;P445),"")</f>
        <v/>
      </c>
      <c r="C445" s="44" t="str">
        <f ca="1">IF(B445="","",INDIRECT("減額一覧!C"&amp;$P445))</f>
        <v/>
      </c>
      <c r="D445" s="79" t="str">
        <f ca="1">IF($B445="","",INDIRECT("減額一覧!G"&amp;$P445))</f>
        <v/>
      </c>
      <c r="E445" s="19" t="str">
        <f ca="1">IF(B445="","",INDIRECT("減額一覧!H"&amp;P445))</f>
        <v/>
      </c>
      <c r="F445" s="19" t="str">
        <f ca="1">IF($B445="","",INDIRECT("減額一覧!AD"&amp;P445))</f>
        <v/>
      </c>
      <c r="G445" s="20" t="str">
        <f ca="1">IF($B445="","",INDIRECT("減額一覧!AE"&amp;P445))</f>
        <v/>
      </c>
      <c r="H445" s="20" t="str">
        <f ca="1">IF($B445="","",INDIRECT("減額一覧!AF"&amp;P445))</f>
        <v/>
      </c>
      <c r="I445" s="32" t="str">
        <f ca="1">IF(B445="","",IF(INDIRECT("減額一覧!BM"&amp;P445)=0.08,0.08,0.1))</f>
        <v/>
      </c>
      <c r="J445" s="52"/>
      <c r="K445" s="95" t="str">
        <f t="shared" ca="1" si="842"/>
        <v/>
      </c>
      <c r="L445" s="58" t="str">
        <f t="shared" ca="1" si="805"/>
        <v/>
      </c>
      <c r="N445" s="113" t="str">
        <f t="shared" ca="1" si="952"/>
        <v/>
      </c>
      <c r="O445" s="114" t="str">
        <f t="shared" ref="O445" ca="1" si="956">IF(B445="","",IF(INDIRECT("減額一覧!BM"&amp;P445)=0.08,0.08,0.1))</f>
        <v/>
      </c>
      <c r="P445" s="38">
        <v>91</v>
      </c>
      <c r="Q445" s="38" t="str">
        <f t="shared" ca="1" si="954"/>
        <v/>
      </c>
      <c r="R445" s="38" t="str">
        <f t="shared" ca="1" si="954"/>
        <v/>
      </c>
      <c r="S445" s="66" t="str">
        <f t="shared" ca="1" si="809"/>
        <v/>
      </c>
      <c r="T445" s="105" t="str">
        <f t="shared" ca="1" si="810"/>
        <v/>
      </c>
    </row>
    <row r="446" spans="1:20" hidden="1">
      <c r="A446" t="str">
        <f ca="1">IF(B446="","",INDIRECT("減額一覧!B"&amp;$P446))</f>
        <v/>
      </c>
      <c r="B446" s="61" t="str">
        <f t="shared" ref="B446" ca="1" si="957">IF(INDIRECT("減額一覧!BC"&amp;P446)=1,INDIRECT("減額一覧!AG"&amp;P446),"")</f>
        <v/>
      </c>
      <c r="C446" s="36" t="str">
        <f ca="1">IF(B446="","",INDIRECT("減額一覧!C"&amp;$P446))</f>
        <v/>
      </c>
      <c r="D446" s="80" t="str">
        <f ca="1">IF($B446="","",INDIRECT("減額一覧!G"&amp;$P446))</f>
        <v/>
      </c>
      <c r="E446" s="19" t="str">
        <f ca="1">IF(B446="","",INDIRECT("減額一覧!H"&amp;P446))</f>
        <v/>
      </c>
      <c r="F446" s="19" t="str">
        <f ca="1">IF($B446="","",INDIRECT("減額一覧!AN"&amp;P446))</f>
        <v/>
      </c>
      <c r="G446" s="20" t="str">
        <f ca="1">IF($B446="","",INDIRECT("減額一覧!AO"&amp;P446))</f>
        <v/>
      </c>
      <c r="H446" s="20" t="str">
        <f ca="1">IF($B446="","",INDIRECT("減額一覧!AP"&amp;P446))</f>
        <v/>
      </c>
      <c r="I446" s="32" t="str">
        <f ca="1">IF(B446="","",IF(INDIRECT("減額一覧!BN"&amp;P446)=0.08,0.08,0.1))</f>
        <v/>
      </c>
      <c r="J446" s="52"/>
      <c r="K446" s="95" t="str">
        <f t="shared" ca="1" si="842"/>
        <v/>
      </c>
      <c r="L446" s="58" t="str">
        <f t="shared" ca="1" si="805"/>
        <v/>
      </c>
      <c r="N446" s="113" t="str">
        <f t="shared" ca="1" si="952"/>
        <v/>
      </c>
      <c r="O446" s="114" t="str">
        <f t="shared" ref="O446" ca="1" si="958">IF(B446="","",IF(INDIRECT("減額一覧!BN"&amp;P446)=0.08,0.08,0.1))</f>
        <v/>
      </c>
      <c r="P446" s="38">
        <v>91</v>
      </c>
      <c r="Q446" s="38" t="str">
        <f t="shared" ca="1" si="954"/>
        <v/>
      </c>
      <c r="R446" s="38" t="str">
        <f t="shared" ca="1" si="954"/>
        <v/>
      </c>
      <c r="S446" s="66" t="str">
        <f t="shared" ca="1" si="809"/>
        <v/>
      </c>
      <c r="T446" s="105" t="str">
        <f t="shared" ca="1" si="810"/>
        <v/>
      </c>
    </row>
    <row r="447" spans="1:20" hidden="1">
      <c r="A447" t="str">
        <f ca="1">IF(B447="","",INDIRECT("減額一覧!B"&amp;$P447))</f>
        <v/>
      </c>
      <c r="B447" s="61" t="str">
        <f t="shared" ref="B447" ca="1" si="959">IF(INDIRECT("減額一覧!BD"&amp;P447)=1,INDIRECT("減額一覧!AQ"&amp;P447),"")</f>
        <v/>
      </c>
      <c r="C447" s="45" t="str">
        <f ca="1">IF(B447="","",INDIRECT("減額一覧!C"&amp;$P447))</f>
        <v/>
      </c>
      <c r="D447" s="79" t="str">
        <f ca="1">IF($B447="","",INDIRECT("減額一覧!G"&amp;$P447))</f>
        <v/>
      </c>
      <c r="E447" s="19" t="str">
        <f ca="1">IF(B447="","",INDIRECT("減額一覧!H"&amp;P447))</f>
        <v/>
      </c>
      <c r="F447" s="19" t="str">
        <f ca="1">IF($B447="","",INDIRECT("減額一覧!AX"&amp;P447))</f>
        <v/>
      </c>
      <c r="G447" s="20" t="str">
        <f ca="1">IF($B447="","",INDIRECT("減額一覧!AY"&amp;P447))</f>
        <v/>
      </c>
      <c r="H447" s="20" t="str">
        <f ca="1">IF($B447="","",INDIRECT("減額一覧!AZ"&amp;P447))</f>
        <v/>
      </c>
      <c r="I447" s="32" t="str">
        <f ca="1">IF(B447="","",IF(INDIRECT("減額一覧!BO"&amp;P447)=0.08,0.08,0.1))</f>
        <v/>
      </c>
      <c r="J447" s="52"/>
      <c r="K447" s="95" t="str">
        <f t="shared" ca="1" si="842"/>
        <v/>
      </c>
      <c r="L447" s="58" t="str">
        <f t="shared" ca="1" si="805"/>
        <v/>
      </c>
      <c r="N447" s="113" t="str">
        <f t="shared" ca="1" si="952"/>
        <v/>
      </c>
      <c r="O447" s="114" t="str">
        <f t="shared" ref="O447" ca="1" si="960">IF(B447="","",IF(INDIRECT("減額一覧!BO"&amp;P447)=0.08,0.08,0.1))</f>
        <v/>
      </c>
      <c r="P447" s="38">
        <v>91</v>
      </c>
      <c r="Q447" s="38" t="str">
        <f t="shared" ca="1" si="954"/>
        <v/>
      </c>
      <c r="R447" s="38" t="str">
        <f t="shared" ca="1" si="954"/>
        <v/>
      </c>
      <c r="S447" s="66" t="str">
        <f t="shared" ca="1" si="809"/>
        <v/>
      </c>
      <c r="T447" s="105" t="str">
        <f t="shared" ca="1" si="810"/>
        <v/>
      </c>
    </row>
    <row r="448" spans="1:20" ht="19.5" hidden="1" thickBot="1">
      <c r="B448" s="64"/>
      <c r="C448" s="41" t="str">
        <f>IF(B448="","",減額一覧!C444)</f>
        <v/>
      </c>
      <c r="D448" s="43"/>
      <c r="E448" s="21"/>
      <c r="F448" s="22" t="s">
        <v>69</v>
      </c>
      <c r="G448" s="23">
        <f t="shared" ref="G448:H448" si="961">SUBTOTAL(9,G444:G447)</f>
        <v>0</v>
      </c>
      <c r="H448" s="23">
        <f t="shared" si="961"/>
        <v>0</v>
      </c>
      <c r="I448" s="30"/>
      <c r="J448" s="53"/>
      <c r="K448" s="96" t="str">
        <f t="shared" si="842"/>
        <v/>
      </c>
      <c r="L448" s="59" t="str">
        <f t="shared" si="805"/>
        <v/>
      </c>
      <c r="N448" s="108" t="str">
        <f t="shared" ref="N448" si="962">IF(AND(G448=0,H448=0),"","小計")</f>
        <v/>
      </c>
      <c r="O448" s="108" t="str">
        <f t="shared" ref="O448" si="963">IF(AND(G448=0,H448=0),"","小計")</f>
        <v/>
      </c>
      <c r="P448" s="38"/>
      <c r="Q448" s="38"/>
      <c r="R448" s="38"/>
      <c r="S448" s="66" t="str">
        <f t="shared" si="809"/>
        <v/>
      </c>
      <c r="T448" s="105" t="str">
        <f t="shared" si="810"/>
        <v/>
      </c>
    </row>
    <row r="449" spans="1:20" hidden="1">
      <c r="A449">
        <f ca="1">IF(B449="","",INDIRECT("減額一覧!B"&amp;$P449))</f>
        <v>345</v>
      </c>
      <c r="B449" s="61">
        <f t="shared" ref="B449" ca="1" si="964">IF(INDIRECT("減額一覧!BA"&amp;P449)=1,INDIRECT("減額一覧!M"&amp;P449),"")</f>
        <v>208</v>
      </c>
      <c r="C449" s="36">
        <f ca="1">IF(B449="","",INDIRECT("減額一覧!C"&amp;$P449))</f>
        <v>317109000</v>
      </c>
      <c r="D449" s="78" t="str">
        <f ca="1">IF($B449="","",INDIRECT("減額一覧!G"&amp;$P449))</f>
        <v>西野　扶美子</v>
      </c>
      <c r="E449" s="19">
        <f ca="1">IF(B449="","",INDIRECT("減額一覧!H"&amp;P449))</f>
        <v>13</v>
      </c>
      <c r="F449" s="19">
        <f ca="1">IF($B449="","",INDIRECT("減額一覧!T"&amp;P449))</f>
        <v>12</v>
      </c>
      <c r="G449" s="20">
        <f ca="1">IF($B449="","",INDIRECT("減額一覧!U"&amp;P449))</f>
        <v>2640</v>
      </c>
      <c r="H449" s="20">
        <f ca="1">IF($B449="","",INDIRECT("減額一覧!V"&amp;P449))</f>
        <v>1637</v>
      </c>
      <c r="I449" s="32">
        <f ca="1">IF(B449="","",IF(INDIRECT("減額一覧!BL"&amp;P449)=0.08,0.08,0.1))</f>
        <v>0.1</v>
      </c>
      <c r="J449" s="51" t="s">
        <v>536</v>
      </c>
      <c r="K449" s="94" t="str">
        <f t="shared" ca="1" si="842"/>
        <v/>
      </c>
      <c r="L449" s="56" t="str">
        <f t="shared" ca="1" si="805"/>
        <v/>
      </c>
      <c r="N449" s="113" t="str">
        <f t="shared" ref="N449:N452" ca="1" si="965">IF(A449="","",IF(A449&gt;3000,"月ヶ瀬",IF(A449&gt;=2000,"都祁","市内")))</f>
        <v>市内</v>
      </c>
      <c r="O449" s="114">
        <f t="shared" ref="O449" ca="1" si="966">IF(B449="","",IF(INDIRECT("減額一覧!BL"&amp;P449)=0.08,0.08,0.1))</f>
        <v>0.1</v>
      </c>
      <c r="P449" s="38">
        <v>92</v>
      </c>
      <c r="Q449" s="38">
        <f t="shared" ref="Q449:R452" ca="1" si="967">IF(G449="","",IF(G449&gt;0,1,""))</f>
        <v>1</v>
      </c>
      <c r="R449" s="38">
        <f t="shared" ca="1" si="967"/>
        <v>1</v>
      </c>
      <c r="S449" s="66" t="str">
        <f t="shared" ca="1" si="809"/>
        <v>317</v>
      </c>
      <c r="T449" s="105" t="str">
        <f t="shared" ca="1" si="810"/>
        <v/>
      </c>
    </row>
    <row r="450" spans="1:20" hidden="1">
      <c r="A450" t="str">
        <f ca="1">IF(B450="","",INDIRECT("減額一覧!B"&amp;$P450))</f>
        <v/>
      </c>
      <c r="B450" s="61" t="str">
        <f t="shared" ref="B450" ca="1" si="968">IF(INDIRECT("減額一覧!BB"&amp;P450)=1,INDIRECT("減額一覧!W"&amp;P450),"")</f>
        <v/>
      </c>
      <c r="C450" s="44" t="str">
        <f ca="1">IF(B450="","",INDIRECT("減額一覧!C"&amp;$P450))</f>
        <v/>
      </c>
      <c r="D450" s="79" t="str">
        <f ca="1">IF($B450="","",INDIRECT("減額一覧!G"&amp;$P450))</f>
        <v/>
      </c>
      <c r="E450" s="19" t="str">
        <f ca="1">IF(B450="","",INDIRECT("減額一覧!H"&amp;P450))</f>
        <v/>
      </c>
      <c r="F450" s="19" t="str">
        <f ca="1">IF($B450="","",INDIRECT("減額一覧!AD"&amp;P450))</f>
        <v/>
      </c>
      <c r="G450" s="20" t="str">
        <f ca="1">IF($B450="","",INDIRECT("減額一覧!AE"&amp;P450))</f>
        <v/>
      </c>
      <c r="H450" s="20" t="str">
        <f ca="1">IF($B450="","",INDIRECT("減額一覧!AF"&amp;P450))</f>
        <v/>
      </c>
      <c r="I450" s="32" t="str">
        <f ca="1">IF(B450="","",IF(INDIRECT("減額一覧!BM"&amp;P450)=0.08,0.08,0.1))</f>
        <v/>
      </c>
      <c r="J450" s="52"/>
      <c r="K450" s="95" t="str">
        <f t="shared" ca="1" si="842"/>
        <v/>
      </c>
      <c r="L450" s="58" t="str">
        <f t="shared" ca="1" si="805"/>
        <v/>
      </c>
      <c r="N450" s="113" t="str">
        <f t="shared" ca="1" si="965"/>
        <v/>
      </c>
      <c r="O450" s="114" t="str">
        <f t="shared" ref="O450" ca="1" si="969">IF(B450="","",IF(INDIRECT("減額一覧!BM"&amp;P450)=0.08,0.08,0.1))</f>
        <v/>
      </c>
      <c r="P450" s="38">
        <v>92</v>
      </c>
      <c r="Q450" s="38" t="str">
        <f t="shared" ca="1" si="967"/>
        <v/>
      </c>
      <c r="R450" s="38" t="str">
        <f t="shared" ca="1" si="967"/>
        <v/>
      </c>
      <c r="S450" s="66" t="str">
        <f t="shared" ca="1" si="809"/>
        <v/>
      </c>
      <c r="T450" s="105" t="str">
        <f t="shared" ca="1" si="810"/>
        <v/>
      </c>
    </row>
    <row r="451" spans="1:20" hidden="1">
      <c r="A451" t="str">
        <f ca="1">IF(B451="","",INDIRECT("減額一覧!B"&amp;$P451))</f>
        <v/>
      </c>
      <c r="B451" s="61" t="str">
        <f t="shared" ref="B451" ca="1" si="970">IF(INDIRECT("減額一覧!BC"&amp;P451)=1,INDIRECT("減額一覧!AG"&amp;P451),"")</f>
        <v/>
      </c>
      <c r="C451" s="36" t="str">
        <f ca="1">IF(B451="","",INDIRECT("減額一覧!C"&amp;$P451))</f>
        <v/>
      </c>
      <c r="D451" s="80" t="str">
        <f ca="1">IF($B451="","",INDIRECT("減額一覧!G"&amp;$P451))</f>
        <v/>
      </c>
      <c r="E451" s="19" t="str">
        <f ca="1">IF(B451="","",INDIRECT("減額一覧!H"&amp;P451))</f>
        <v/>
      </c>
      <c r="F451" s="19" t="str">
        <f ca="1">IF($B451="","",INDIRECT("減額一覧!AN"&amp;P451))</f>
        <v/>
      </c>
      <c r="G451" s="20" t="str">
        <f ca="1">IF($B451="","",INDIRECT("減額一覧!AO"&amp;P451))</f>
        <v/>
      </c>
      <c r="H451" s="20" t="str">
        <f ca="1">IF($B451="","",INDIRECT("減額一覧!AP"&amp;P451))</f>
        <v/>
      </c>
      <c r="I451" s="32" t="str">
        <f ca="1">IF(B451="","",IF(INDIRECT("減額一覧!BN"&amp;P451)=0.08,0.08,0.1))</f>
        <v/>
      </c>
      <c r="J451" s="52"/>
      <c r="K451" s="95" t="str">
        <f t="shared" ca="1" si="842"/>
        <v/>
      </c>
      <c r="L451" s="58" t="str">
        <f t="shared" ca="1" si="805"/>
        <v/>
      </c>
      <c r="N451" s="113" t="str">
        <f t="shared" ca="1" si="965"/>
        <v/>
      </c>
      <c r="O451" s="114" t="str">
        <f t="shared" ref="O451" ca="1" si="971">IF(B451="","",IF(INDIRECT("減額一覧!BN"&amp;P451)=0.08,0.08,0.1))</f>
        <v/>
      </c>
      <c r="P451" s="38">
        <v>92</v>
      </c>
      <c r="Q451" s="38" t="str">
        <f t="shared" ca="1" si="967"/>
        <v/>
      </c>
      <c r="R451" s="38" t="str">
        <f t="shared" ca="1" si="967"/>
        <v/>
      </c>
      <c r="S451" s="66" t="str">
        <f t="shared" ca="1" si="809"/>
        <v/>
      </c>
      <c r="T451" s="105" t="str">
        <f t="shared" ca="1" si="810"/>
        <v/>
      </c>
    </row>
    <row r="452" spans="1:20" hidden="1">
      <c r="A452" t="str">
        <f ca="1">IF(B452="","",INDIRECT("減額一覧!B"&amp;$P452))</f>
        <v/>
      </c>
      <c r="B452" s="61" t="str">
        <f t="shared" ref="B452" ca="1" si="972">IF(INDIRECT("減額一覧!BD"&amp;P452)=1,INDIRECT("減額一覧!AQ"&amp;P452),"")</f>
        <v/>
      </c>
      <c r="C452" s="45" t="str">
        <f ca="1">IF(B452="","",INDIRECT("減額一覧!C"&amp;$P452))</f>
        <v/>
      </c>
      <c r="D452" s="79" t="str">
        <f ca="1">IF($B452="","",INDIRECT("減額一覧!G"&amp;$P452))</f>
        <v/>
      </c>
      <c r="E452" s="19" t="str">
        <f ca="1">IF(B452="","",INDIRECT("減額一覧!H"&amp;P452))</f>
        <v/>
      </c>
      <c r="F452" s="19" t="str">
        <f ca="1">IF($B452="","",INDIRECT("減額一覧!AX"&amp;P452))</f>
        <v/>
      </c>
      <c r="G452" s="20" t="str">
        <f ca="1">IF($B452="","",INDIRECT("減額一覧!AY"&amp;P452))</f>
        <v/>
      </c>
      <c r="H452" s="20" t="str">
        <f ca="1">IF($B452="","",INDIRECT("減額一覧!AZ"&amp;P452))</f>
        <v/>
      </c>
      <c r="I452" s="32" t="str">
        <f ca="1">IF(B452="","",IF(INDIRECT("減額一覧!BO"&amp;P452)=0.08,0.08,0.1))</f>
        <v/>
      </c>
      <c r="J452" s="52"/>
      <c r="K452" s="95" t="str">
        <f t="shared" ca="1" si="842"/>
        <v/>
      </c>
      <c r="L452" s="58" t="str">
        <f t="shared" ca="1" si="805"/>
        <v/>
      </c>
      <c r="N452" s="113" t="str">
        <f t="shared" ca="1" si="965"/>
        <v/>
      </c>
      <c r="O452" s="114" t="str">
        <f t="shared" ref="O452" ca="1" si="973">IF(B452="","",IF(INDIRECT("減額一覧!BO"&amp;P452)=0.08,0.08,0.1))</f>
        <v/>
      </c>
      <c r="P452" s="38">
        <v>92</v>
      </c>
      <c r="Q452" s="38" t="str">
        <f t="shared" ca="1" si="967"/>
        <v/>
      </c>
      <c r="R452" s="38" t="str">
        <f t="shared" ca="1" si="967"/>
        <v/>
      </c>
      <c r="S452" s="66" t="str">
        <f t="shared" ca="1" si="809"/>
        <v/>
      </c>
      <c r="T452" s="105" t="str">
        <f t="shared" ca="1" si="810"/>
        <v/>
      </c>
    </row>
    <row r="453" spans="1:20" ht="19.5" hidden="1" thickBot="1">
      <c r="B453" s="64"/>
      <c r="C453" s="41" t="str">
        <f>IF(B453="","",減額一覧!C449)</f>
        <v/>
      </c>
      <c r="D453" s="43"/>
      <c r="E453" s="21"/>
      <c r="F453" s="22" t="s">
        <v>69</v>
      </c>
      <c r="G453" s="23">
        <f t="shared" ref="G453:H453" si="974">SUBTOTAL(9,G449:G452)</f>
        <v>0</v>
      </c>
      <c r="H453" s="23">
        <f t="shared" si="974"/>
        <v>0</v>
      </c>
      <c r="I453" s="30"/>
      <c r="J453" s="53"/>
      <c r="K453" s="96" t="str">
        <f t="shared" si="842"/>
        <v/>
      </c>
      <c r="L453" s="59" t="str">
        <f t="shared" ref="L453:L516" si="975">IF(OR(S453="370",S453="371",S453="372",S453="373",S453="374",S453="375",S453="376",S453="377",S453="378",S453="379",S453="380",S453="039",S453="389"),"農集","")</f>
        <v/>
      </c>
      <c r="N453" s="108" t="str">
        <f t="shared" ref="N453" si="976">IF(AND(G453=0,H453=0),"","小計")</f>
        <v/>
      </c>
      <c r="O453" s="108" t="str">
        <f t="shared" ref="O453" si="977">IF(AND(G453=0,H453=0),"","小計")</f>
        <v/>
      </c>
      <c r="P453" s="38"/>
      <c r="Q453" s="38"/>
      <c r="R453" s="38"/>
      <c r="S453" s="66" t="str">
        <f t="shared" ref="S453:S516" si="978">IF(C453="","",LEFT(TEXT(C453,"000000000"),3))</f>
        <v/>
      </c>
      <c r="T453" s="105" t="str">
        <f t="shared" ref="T453:T516" si="979">IF(L453="","",IF(H453=0,"",H453))</f>
        <v/>
      </c>
    </row>
    <row r="454" spans="1:20" hidden="1">
      <c r="A454">
        <f ca="1">IF(B454="","",INDIRECT("減額一覧!B"&amp;$P454))</f>
        <v>346</v>
      </c>
      <c r="B454" s="61">
        <f t="shared" ref="B454" ca="1" si="980">IF(INDIRECT("減額一覧!BA"&amp;P454)=1,INDIRECT("減額一覧!M"&amp;P454),"")</f>
        <v>207</v>
      </c>
      <c r="C454" s="36">
        <f ca="1">IF(B454="","",INDIRECT("減額一覧!C"&amp;$P454))</f>
        <v>573158000</v>
      </c>
      <c r="D454" s="78" t="str">
        <f ca="1">IF($B454="","",INDIRECT("減額一覧!G"&amp;$P454))</f>
        <v>田中　幹夫</v>
      </c>
      <c r="E454" s="19">
        <f ca="1">IF(B454="","",INDIRECT("減額一覧!H"&amp;P454))</f>
        <v>20</v>
      </c>
      <c r="F454" s="19">
        <f ca="1">IF($B454="","",INDIRECT("減額一覧!T"&amp;P454))</f>
        <v>8</v>
      </c>
      <c r="G454" s="20">
        <f ca="1">IF($B454="","",INDIRECT("減額一覧!U"&amp;P454))</f>
        <v>1760</v>
      </c>
      <c r="H454" s="20">
        <f ca="1">IF($B454="","",INDIRECT("減額一覧!V"&amp;P454))</f>
        <v>1091</v>
      </c>
      <c r="I454" s="32">
        <f ca="1">IF(B454="","",IF(INDIRECT("減額一覧!BL"&amp;P454)=0.08,0.08,0.1))</f>
        <v>0.1</v>
      </c>
      <c r="J454" s="51" t="s">
        <v>505</v>
      </c>
      <c r="K454" s="94" t="str">
        <f t="shared" ca="1" si="842"/>
        <v/>
      </c>
      <c r="L454" s="56" t="str">
        <f t="shared" ca="1" si="975"/>
        <v/>
      </c>
      <c r="N454" s="113" t="str">
        <f t="shared" ref="N454:N457" ca="1" si="981">IF(A454="","",IF(A454&gt;3000,"月ヶ瀬",IF(A454&gt;=2000,"都祁","市内")))</f>
        <v>市内</v>
      </c>
      <c r="O454" s="114">
        <f t="shared" ref="O454" ca="1" si="982">IF(B454="","",IF(INDIRECT("減額一覧!BL"&amp;P454)=0.08,0.08,0.1))</f>
        <v>0.1</v>
      </c>
      <c r="P454" s="38">
        <v>93</v>
      </c>
      <c r="Q454" s="38">
        <f t="shared" ref="Q454:R457" ca="1" si="983">IF(G454="","",IF(G454&gt;0,1,""))</f>
        <v>1</v>
      </c>
      <c r="R454" s="38">
        <f t="shared" ca="1" si="983"/>
        <v>1</v>
      </c>
      <c r="S454" s="66" t="str">
        <f t="shared" ca="1" si="978"/>
        <v>573</v>
      </c>
      <c r="T454" s="105" t="str">
        <f t="shared" ca="1" si="979"/>
        <v/>
      </c>
    </row>
    <row r="455" spans="1:20" hidden="1">
      <c r="A455">
        <f ca="1">IF(B455="","",INDIRECT("減額一覧!B"&amp;$P455))</f>
        <v>346</v>
      </c>
      <c r="B455" s="61">
        <f t="shared" ref="B455" ca="1" si="984">IF(INDIRECT("減額一覧!BB"&amp;P455)=1,INDIRECT("減額一覧!W"&amp;P455),"")</f>
        <v>208</v>
      </c>
      <c r="C455" s="44">
        <f ca="1">IF(B455="","",INDIRECT("減額一覧!C"&amp;$P455))</f>
        <v>573158000</v>
      </c>
      <c r="D455" s="79" t="str">
        <f ca="1">IF($B455="","",INDIRECT("減額一覧!G"&amp;$P455))</f>
        <v>田中　幹夫</v>
      </c>
      <c r="E455" s="19">
        <f ca="1">IF(B455="","",INDIRECT("減額一覧!H"&amp;P455))</f>
        <v>20</v>
      </c>
      <c r="F455" s="19">
        <f ca="1">IF($B455="","",INDIRECT("減額一覧!AD"&amp;P455))</f>
        <v>7</v>
      </c>
      <c r="G455" s="20">
        <f ca="1">IF($B455="","",INDIRECT("減額一覧!AE"&amp;P455))</f>
        <v>1540</v>
      </c>
      <c r="H455" s="20">
        <f ca="1">IF($B455="","",INDIRECT("減額一覧!AF"&amp;P455))</f>
        <v>955</v>
      </c>
      <c r="I455" s="32">
        <f ca="1">IF(B455="","",IF(INDIRECT("減額一覧!BM"&amp;P455)=0.08,0.08,0.1))</f>
        <v>0.1</v>
      </c>
      <c r="J455" s="52"/>
      <c r="K455" s="95" t="str">
        <f t="shared" ca="1" si="842"/>
        <v/>
      </c>
      <c r="L455" s="58" t="str">
        <f t="shared" ca="1" si="975"/>
        <v/>
      </c>
      <c r="N455" s="113" t="str">
        <f t="shared" ca="1" si="981"/>
        <v>市内</v>
      </c>
      <c r="O455" s="114">
        <f t="shared" ref="O455" ca="1" si="985">IF(B455="","",IF(INDIRECT("減額一覧!BM"&amp;P455)=0.08,0.08,0.1))</f>
        <v>0.1</v>
      </c>
      <c r="P455" s="38">
        <v>93</v>
      </c>
      <c r="Q455" s="38">
        <f t="shared" ca="1" si="983"/>
        <v>1</v>
      </c>
      <c r="R455" s="38">
        <f t="shared" ca="1" si="983"/>
        <v>1</v>
      </c>
      <c r="S455" s="66" t="str">
        <f t="shared" ca="1" si="978"/>
        <v>573</v>
      </c>
      <c r="T455" s="105" t="str">
        <f t="shared" ca="1" si="979"/>
        <v/>
      </c>
    </row>
    <row r="456" spans="1:20" hidden="1">
      <c r="A456" t="str">
        <f ca="1">IF(B456="","",INDIRECT("減額一覧!B"&amp;$P456))</f>
        <v/>
      </c>
      <c r="B456" s="61" t="str">
        <f t="shared" ref="B456" ca="1" si="986">IF(INDIRECT("減額一覧!BC"&amp;P456)=1,INDIRECT("減額一覧!AG"&amp;P456),"")</f>
        <v/>
      </c>
      <c r="C456" s="36" t="str">
        <f ca="1">IF(B456="","",INDIRECT("減額一覧!C"&amp;$P456))</f>
        <v/>
      </c>
      <c r="D456" s="80" t="str">
        <f ca="1">IF($B456="","",INDIRECT("減額一覧!G"&amp;$P456))</f>
        <v/>
      </c>
      <c r="E456" s="19" t="str">
        <f ca="1">IF(B456="","",INDIRECT("減額一覧!H"&amp;P456))</f>
        <v/>
      </c>
      <c r="F456" s="19" t="str">
        <f ca="1">IF($B456="","",INDIRECT("減額一覧!AN"&amp;P456))</f>
        <v/>
      </c>
      <c r="G456" s="20" t="str">
        <f ca="1">IF($B456="","",INDIRECT("減額一覧!AO"&amp;P456))</f>
        <v/>
      </c>
      <c r="H456" s="20" t="str">
        <f ca="1">IF($B456="","",INDIRECT("減額一覧!AP"&amp;P456))</f>
        <v/>
      </c>
      <c r="I456" s="32" t="str">
        <f ca="1">IF(B456="","",IF(INDIRECT("減額一覧!BN"&amp;P456)=0.08,0.08,0.1))</f>
        <v/>
      </c>
      <c r="J456" s="52"/>
      <c r="K456" s="95" t="str">
        <f t="shared" ca="1" si="842"/>
        <v/>
      </c>
      <c r="L456" s="58" t="str">
        <f t="shared" ca="1" si="975"/>
        <v/>
      </c>
      <c r="N456" s="113" t="str">
        <f t="shared" ca="1" si="981"/>
        <v/>
      </c>
      <c r="O456" s="114" t="str">
        <f t="shared" ref="O456" ca="1" si="987">IF(B456="","",IF(INDIRECT("減額一覧!BN"&amp;P456)=0.08,0.08,0.1))</f>
        <v/>
      </c>
      <c r="P456" s="38">
        <v>93</v>
      </c>
      <c r="Q456" s="38" t="str">
        <f t="shared" ca="1" si="983"/>
        <v/>
      </c>
      <c r="R456" s="38" t="str">
        <f t="shared" ca="1" si="983"/>
        <v/>
      </c>
      <c r="S456" s="66" t="str">
        <f t="shared" ca="1" si="978"/>
        <v/>
      </c>
      <c r="T456" s="105" t="str">
        <f t="shared" ca="1" si="979"/>
        <v/>
      </c>
    </row>
    <row r="457" spans="1:20" hidden="1">
      <c r="A457" t="str">
        <f ca="1">IF(B457="","",INDIRECT("減額一覧!B"&amp;$P457))</f>
        <v/>
      </c>
      <c r="B457" s="61" t="str">
        <f t="shared" ref="B457" ca="1" si="988">IF(INDIRECT("減額一覧!BD"&amp;P457)=1,INDIRECT("減額一覧!AQ"&amp;P457),"")</f>
        <v/>
      </c>
      <c r="C457" s="45" t="str">
        <f ca="1">IF(B457="","",INDIRECT("減額一覧!C"&amp;$P457))</f>
        <v/>
      </c>
      <c r="D457" s="79" t="str">
        <f ca="1">IF($B457="","",INDIRECT("減額一覧!G"&amp;$P457))</f>
        <v/>
      </c>
      <c r="E457" s="19" t="str">
        <f ca="1">IF(B457="","",INDIRECT("減額一覧!H"&amp;P457))</f>
        <v/>
      </c>
      <c r="F457" s="19" t="str">
        <f ca="1">IF($B457="","",INDIRECT("減額一覧!AX"&amp;P457))</f>
        <v/>
      </c>
      <c r="G457" s="20" t="str">
        <f ca="1">IF($B457="","",INDIRECT("減額一覧!AY"&amp;P457))</f>
        <v/>
      </c>
      <c r="H457" s="20" t="str">
        <f ca="1">IF($B457="","",INDIRECT("減額一覧!AZ"&amp;P457))</f>
        <v/>
      </c>
      <c r="I457" s="32" t="str">
        <f ca="1">IF(B457="","",IF(INDIRECT("減額一覧!BO"&amp;P457)=0.08,0.08,0.1))</f>
        <v/>
      </c>
      <c r="J457" s="52"/>
      <c r="K457" s="95" t="str">
        <f t="shared" ca="1" si="842"/>
        <v/>
      </c>
      <c r="L457" s="58" t="str">
        <f t="shared" ca="1" si="975"/>
        <v/>
      </c>
      <c r="N457" s="113" t="str">
        <f t="shared" ca="1" si="981"/>
        <v/>
      </c>
      <c r="O457" s="114" t="str">
        <f t="shared" ref="O457" ca="1" si="989">IF(B457="","",IF(INDIRECT("減額一覧!BO"&amp;P457)=0.08,0.08,0.1))</f>
        <v/>
      </c>
      <c r="P457" s="38">
        <v>93</v>
      </c>
      <c r="Q457" s="38" t="str">
        <f t="shared" ca="1" si="983"/>
        <v/>
      </c>
      <c r="R457" s="38" t="str">
        <f t="shared" ca="1" si="983"/>
        <v/>
      </c>
      <c r="S457" s="66" t="str">
        <f t="shared" ca="1" si="978"/>
        <v/>
      </c>
      <c r="T457" s="105" t="str">
        <f t="shared" ca="1" si="979"/>
        <v/>
      </c>
    </row>
    <row r="458" spans="1:20" ht="19.5" hidden="1" thickBot="1">
      <c r="B458" s="64"/>
      <c r="C458" s="41" t="str">
        <f>IF(B458="","",減額一覧!C454)</f>
        <v/>
      </c>
      <c r="D458" s="43"/>
      <c r="E458" s="21"/>
      <c r="F458" s="22" t="s">
        <v>69</v>
      </c>
      <c r="G458" s="23">
        <f t="shared" ref="G458:H458" si="990">SUBTOTAL(9,G454:G457)</f>
        <v>0</v>
      </c>
      <c r="H458" s="23">
        <f t="shared" si="990"/>
        <v>0</v>
      </c>
      <c r="I458" s="30"/>
      <c r="J458" s="53"/>
      <c r="K458" s="96" t="str">
        <f t="shared" si="842"/>
        <v/>
      </c>
      <c r="L458" s="59" t="str">
        <f t="shared" si="975"/>
        <v/>
      </c>
      <c r="N458" s="108" t="str">
        <f t="shared" ref="N458" si="991">IF(AND(G458=0,H458=0),"","小計")</f>
        <v/>
      </c>
      <c r="O458" s="108" t="str">
        <f t="shared" ref="O458" si="992">IF(AND(G458=0,H458=0),"","小計")</f>
        <v/>
      </c>
      <c r="P458" s="38"/>
      <c r="Q458" s="38"/>
      <c r="R458" s="38"/>
      <c r="S458" s="66" t="str">
        <f t="shared" si="978"/>
        <v/>
      </c>
      <c r="T458" s="105" t="str">
        <f t="shared" si="979"/>
        <v/>
      </c>
    </row>
    <row r="459" spans="1:20" hidden="1">
      <c r="A459" t="str">
        <f ca="1">IF(B459="","",INDIRECT("減額一覧!B"&amp;$P459))</f>
        <v/>
      </c>
      <c r="B459" s="61" t="str">
        <f t="shared" ref="B459" ca="1" si="993">IF(INDIRECT("減額一覧!BA"&amp;P459)=1,INDIRECT("減額一覧!M"&amp;P459),"")</f>
        <v/>
      </c>
      <c r="C459" s="36" t="str">
        <f ca="1">IF(B459="","",INDIRECT("減額一覧!C"&amp;$P459))</f>
        <v/>
      </c>
      <c r="D459" s="78" t="str">
        <f ca="1">IF($B459="","",INDIRECT("減額一覧!G"&amp;$P459))</f>
        <v/>
      </c>
      <c r="E459" s="19" t="str">
        <f ca="1">IF(B459="","",INDIRECT("減額一覧!H"&amp;P459))</f>
        <v/>
      </c>
      <c r="F459" s="19" t="str">
        <f ca="1">IF($B459="","",INDIRECT("減額一覧!T"&amp;P459))</f>
        <v/>
      </c>
      <c r="G459" s="20" t="str">
        <f ca="1">IF($B459="","",INDIRECT("減額一覧!U"&amp;P459))</f>
        <v/>
      </c>
      <c r="H459" s="20" t="str">
        <f ca="1">IF($B459="","",INDIRECT("減額一覧!V"&amp;P459))</f>
        <v/>
      </c>
      <c r="I459" s="32" t="str">
        <f ca="1">IF(B459="","",IF(INDIRECT("減額一覧!BL"&amp;P459)=0.08,0.08,0.1))</f>
        <v/>
      </c>
      <c r="J459" s="51"/>
      <c r="K459" s="94" t="str">
        <f t="shared" ca="1" si="842"/>
        <v/>
      </c>
      <c r="L459" s="56" t="str">
        <f t="shared" ca="1" si="975"/>
        <v/>
      </c>
      <c r="N459" s="113" t="str">
        <f t="shared" ref="N459:N462" ca="1" si="994">IF(A459="","",IF(A459&gt;3000,"月ヶ瀬",IF(A459&gt;=2000,"都祁","市内")))</f>
        <v/>
      </c>
      <c r="O459" s="114" t="str">
        <f t="shared" ref="O459" ca="1" si="995">IF(B459="","",IF(INDIRECT("減額一覧!BL"&amp;P459)=0.08,0.08,0.1))</f>
        <v/>
      </c>
      <c r="P459" s="38">
        <v>94</v>
      </c>
      <c r="Q459" s="38" t="str">
        <f t="shared" ref="Q459:R462" ca="1" si="996">IF(G459="","",IF(G459&gt;0,1,""))</f>
        <v/>
      </c>
      <c r="R459" s="38" t="str">
        <f t="shared" ca="1" si="996"/>
        <v/>
      </c>
      <c r="S459" s="66" t="str">
        <f t="shared" ca="1" si="978"/>
        <v/>
      </c>
      <c r="T459" s="105" t="str">
        <f t="shared" ca="1" si="979"/>
        <v/>
      </c>
    </row>
    <row r="460" spans="1:20" hidden="1">
      <c r="A460" t="str">
        <f ca="1">IF(B460="","",INDIRECT("減額一覧!B"&amp;$P460))</f>
        <v/>
      </c>
      <c r="B460" s="61" t="str">
        <f t="shared" ref="B460" ca="1" si="997">IF(INDIRECT("減額一覧!BB"&amp;P460)=1,INDIRECT("減額一覧!W"&amp;P460),"")</f>
        <v/>
      </c>
      <c r="C460" s="44" t="str">
        <f ca="1">IF(B460="","",INDIRECT("減額一覧!C"&amp;$P460))</f>
        <v/>
      </c>
      <c r="D460" s="79" t="str">
        <f ca="1">IF($B460="","",INDIRECT("減額一覧!G"&amp;$P460))</f>
        <v/>
      </c>
      <c r="E460" s="19" t="str">
        <f ca="1">IF(B460="","",INDIRECT("減額一覧!H"&amp;P460))</f>
        <v/>
      </c>
      <c r="F460" s="19" t="str">
        <f ca="1">IF($B460="","",INDIRECT("減額一覧!AD"&amp;P460))</f>
        <v/>
      </c>
      <c r="G460" s="20" t="str">
        <f ca="1">IF($B460="","",INDIRECT("減額一覧!AE"&amp;P460))</f>
        <v/>
      </c>
      <c r="H460" s="20" t="str">
        <f ca="1">IF($B460="","",INDIRECT("減額一覧!AF"&amp;P460))</f>
        <v/>
      </c>
      <c r="I460" s="32" t="str">
        <f ca="1">IF(B460="","",IF(INDIRECT("減額一覧!BM"&amp;P460)=0.08,0.08,0.1))</f>
        <v/>
      </c>
      <c r="J460" s="52"/>
      <c r="K460" s="95" t="str">
        <f t="shared" ca="1" si="842"/>
        <v/>
      </c>
      <c r="L460" s="58" t="str">
        <f t="shared" ca="1" si="975"/>
        <v/>
      </c>
      <c r="N460" s="113" t="str">
        <f t="shared" ca="1" si="994"/>
        <v/>
      </c>
      <c r="O460" s="114" t="str">
        <f t="shared" ref="O460" ca="1" si="998">IF(B460="","",IF(INDIRECT("減額一覧!BM"&amp;P460)=0.08,0.08,0.1))</f>
        <v/>
      </c>
      <c r="P460" s="38">
        <v>94</v>
      </c>
      <c r="Q460" s="38" t="str">
        <f t="shared" ca="1" si="996"/>
        <v/>
      </c>
      <c r="R460" s="38" t="str">
        <f t="shared" ca="1" si="996"/>
        <v/>
      </c>
      <c r="S460" s="66" t="str">
        <f t="shared" ca="1" si="978"/>
        <v/>
      </c>
      <c r="T460" s="105" t="str">
        <f t="shared" ca="1" si="979"/>
        <v/>
      </c>
    </row>
    <row r="461" spans="1:20" hidden="1">
      <c r="A461" t="str">
        <f ca="1">IF(B461="","",INDIRECT("減額一覧!B"&amp;$P461))</f>
        <v/>
      </c>
      <c r="B461" s="61" t="str">
        <f t="shared" ref="B461" ca="1" si="999">IF(INDIRECT("減額一覧!BC"&amp;P461)=1,INDIRECT("減額一覧!AG"&amp;P461),"")</f>
        <v/>
      </c>
      <c r="C461" s="36" t="str">
        <f ca="1">IF(B461="","",INDIRECT("減額一覧!C"&amp;$P461))</f>
        <v/>
      </c>
      <c r="D461" s="80" t="str">
        <f ca="1">IF($B461="","",INDIRECT("減額一覧!G"&amp;$P461))</f>
        <v/>
      </c>
      <c r="E461" s="19" t="str">
        <f ca="1">IF(B461="","",INDIRECT("減額一覧!H"&amp;P461))</f>
        <v/>
      </c>
      <c r="F461" s="19" t="str">
        <f ca="1">IF($B461="","",INDIRECT("減額一覧!AN"&amp;P461))</f>
        <v/>
      </c>
      <c r="G461" s="20" t="str">
        <f ca="1">IF($B461="","",INDIRECT("減額一覧!AO"&amp;P461))</f>
        <v/>
      </c>
      <c r="H461" s="20" t="str">
        <f ca="1">IF($B461="","",INDIRECT("減額一覧!AP"&amp;P461))</f>
        <v/>
      </c>
      <c r="I461" s="32" t="str">
        <f ca="1">IF(B461="","",IF(INDIRECT("減額一覧!BN"&amp;P461)=0.08,0.08,0.1))</f>
        <v/>
      </c>
      <c r="J461" s="52"/>
      <c r="K461" s="95" t="str">
        <f t="shared" ca="1" si="842"/>
        <v/>
      </c>
      <c r="L461" s="58" t="str">
        <f t="shared" ca="1" si="975"/>
        <v/>
      </c>
      <c r="N461" s="113" t="str">
        <f t="shared" ca="1" si="994"/>
        <v/>
      </c>
      <c r="O461" s="114" t="str">
        <f t="shared" ref="O461" ca="1" si="1000">IF(B461="","",IF(INDIRECT("減額一覧!BN"&amp;P461)=0.08,0.08,0.1))</f>
        <v/>
      </c>
      <c r="P461" s="38">
        <v>94</v>
      </c>
      <c r="Q461" s="38" t="str">
        <f t="shared" ca="1" si="996"/>
        <v/>
      </c>
      <c r="R461" s="38" t="str">
        <f t="shared" ca="1" si="996"/>
        <v/>
      </c>
      <c r="S461" s="66" t="str">
        <f t="shared" ca="1" si="978"/>
        <v/>
      </c>
      <c r="T461" s="105" t="str">
        <f t="shared" ca="1" si="979"/>
        <v/>
      </c>
    </row>
    <row r="462" spans="1:20" hidden="1">
      <c r="A462" t="str">
        <f ca="1">IF(B462="","",INDIRECT("減額一覧!B"&amp;$P462))</f>
        <v/>
      </c>
      <c r="B462" s="61" t="str">
        <f t="shared" ref="B462" ca="1" si="1001">IF(INDIRECT("減額一覧!BD"&amp;P462)=1,INDIRECT("減額一覧!AQ"&amp;P462),"")</f>
        <v/>
      </c>
      <c r="C462" s="45" t="str">
        <f ca="1">IF(B462="","",INDIRECT("減額一覧!C"&amp;$P462))</f>
        <v/>
      </c>
      <c r="D462" s="79" t="str">
        <f ca="1">IF($B462="","",INDIRECT("減額一覧!G"&amp;$P462))</f>
        <v/>
      </c>
      <c r="E462" s="19" t="str">
        <f ca="1">IF(B462="","",INDIRECT("減額一覧!H"&amp;P462))</f>
        <v/>
      </c>
      <c r="F462" s="19" t="str">
        <f ca="1">IF($B462="","",INDIRECT("減額一覧!AX"&amp;P462))</f>
        <v/>
      </c>
      <c r="G462" s="20" t="str">
        <f ca="1">IF($B462="","",INDIRECT("減額一覧!AY"&amp;P462))</f>
        <v/>
      </c>
      <c r="H462" s="20" t="str">
        <f ca="1">IF($B462="","",INDIRECT("減額一覧!AZ"&amp;P462))</f>
        <v/>
      </c>
      <c r="I462" s="32" t="str">
        <f ca="1">IF(B462="","",IF(INDIRECT("減額一覧!BO"&amp;P462)=0.08,0.08,0.1))</f>
        <v/>
      </c>
      <c r="J462" s="52"/>
      <c r="K462" s="95" t="str">
        <f t="shared" ca="1" si="842"/>
        <v/>
      </c>
      <c r="L462" s="58" t="str">
        <f t="shared" ca="1" si="975"/>
        <v/>
      </c>
      <c r="N462" s="113" t="str">
        <f t="shared" ca="1" si="994"/>
        <v/>
      </c>
      <c r="O462" s="114" t="str">
        <f t="shared" ref="O462" ca="1" si="1002">IF(B462="","",IF(INDIRECT("減額一覧!BO"&amp;P462)=0.08,0.08,0.1))</f>
        <v/>
      </c>
      <c r="P462" s="38">
        <v>94</v>
      </c>
      <c r="Q462" s="38" t="str">
        <f t="shared" ca="1" si="996"/>
        <v/>
      </c>
      <c r="R462" s="38" t="str">
        <f t="shared" ca="1" si="996"/>
        <v/>
      </c>
      <c r="S462" s="66" t="str">
        <f t="shared" ca="1" si="978"/>
        <v/>
      </c>
      <c r="T462" s="105" t="str">
        <f t="shared" ca="1" si="979"/>
        <v/>
      </c>
    </row>
    <row r="463" spans="1:20" ht="19.5" hidden="1" thickBot="1">
      <c r="B463" s="64"/>
      <c r="C463" s="41" t="str">
        <f>IF(B463="","",減額一覧!C459)</f>
        <v/>
      </c>
      <c r="D463" s="43"/>
      <c r="E463" s="21"/>
      <c r="F463" s="22" t="s">
        <v>69</v>
      </c>
      <c r="G463" s="23">
        <f t="shared" ref="G463:H463" si="1003">SUBTOTAL(9,G459:G462)</f>
        <v>0</v>
      </c>
      <c r="H463" s="23">
        <f t="shared" si="1003"/>
        <v>0</v>
      </c>
      <c r="I463" s="30"/>
      <c r="J463" s="53"/>
      <c r="K463" s="96" t="str">
        <f t="shared" si="842"/>
        <v/>
      </c>
      <c r="L463" s="59" t="str">
        <f t="shared" si="975"/>
        <v/>
      </c>
      <c r="N463" s="108" t="str">
        <f t="shared" ref="N463" si="1004">IF(AND(G463=0,H463=0),"","小計")</f>
        <v/>
      </c>
      <c r="O463" s="108" t="str">
        <f t="shared" ref="O463" si="1005">IF(AND(G463=0,H463=0),"","小計")</f>
        <v/>
      </c>
      <c r="P463" s="38"/>
      <c r="Q463" s="38"/>
      <c r="R463" s="38"/>
      <c r="S463" s="66" t="str">
        <f t="shared" si="978"/>
        <v/>
      </c>
      <c r="T463" s="105" t="str">
        <f t="shared" si="979"/>
        <v/>
      </c>
    </row>
    <row r="464" spans="1:20" hidden="1">
      <c r="A464">
        <f ca="1">IF(B464="","",INDIRECT("減額一覧!B"&amp;$P464))</f>
        <v>348</v>
      </c>
      <c r="B464" s="61">
        <f t="shared" ref="B464" ca="1" si="1006">IF(INDIRECT("減額一覧!BA"&amp;P464)=1,INDIRECT("減額一覧!M"&amp;P464),"")</f>
        <v>208</v>
      </c>
      <c r="C464" s="36">
        <f ca="1">IF(B464="","",INDIRECT("減額一覧!C"&amp;$P464))</f>
        <v>671161000</v>
      </c>
      <c r="D464" s="78" t="str">
        <f ca="1">IF($B464="","",INDIRECT("減額一覧!G"&amp;$P464))</f>
        <v>前川　正廣</v>
      </c>
      <c r="E464" s="19">
        <f ca="1">IF(B464="","",INDIRECT("減額一覧!H"&amp;P464))</f>
        <v>20</v>
      </c>
      <c r="F464" s="19">
        <f ca="1">IF($B464="","",INDIRECT("減額一覧!T"&amp;P464))</f>
        <v>6</v>
      </c>
      <c r="G464" s="20">
        <f ca="1">IF($B464="","",INDIRECT("減額一覧!U"&amp;P464))</f>
        <v>1320</v>
      </c>
      <c r="H464" s="20">
        <f ca="1">IF($B464="","",INDIRECT("減額一覧!V"&amp;P464))</f>
        <v>818</v>
      </c>
      <c r="I464" s="32">
        <f ca="1">IF(B464="","",IF(INDIRECT("減額一覧!BL"&amp;P464)=0.08,0.08,0.1))</f>
        <v>0.1</v>
      </c>
      <c r="J464" s="51" t="s">
        <v>537</v>
      </c>
      <c r="K464" s="94" t="str">
        <f t="shared" ca="1" si="842"/>
        <v/>
      </c>
      <c r="L464" s="56" t="str">
        <f t="shared" ca="1" si="975"/>
        <v/>
      </c>
      <c r="N464" s="113" t="str">
        <f t="shared" ref="N464:N467" ca="1" si="1007">IF(A464="","",IF(A464&gt;3000,"月ヶ瀬",IF(A464&gt;=2000,"都祁","市内")))</f>
        <v>市内</v>
      </c>
      <c r="O464" s="114">
        <f t="shared" ref="O464" ca="1" si="1008">IF(B464="","",IF(INDIRECT("減額一覧!BL"&amp;P464)=0.08,0.08,0.1))</f>
        <v>0.1</v>
      </c>
      <c r="P464" s="38">
        <v>95</v>
      </c>
      <c r="Q464" s="38">
        <f t="shared" ref="Q464:R467" ca="1" si="1009">IF(G464="","",IF(G464&gt;0,1,""))</f>
        <v>1</v>
      </c>
      <c r="R464" s="38">
        <f t="shared" ca="1" si="1009"/>
        <v>1</v>
      </c>
      <c r="S464" s="66" t="str">
        <f t="shared" ca="1" si="978"/>
        <v>671</v>
      </c>
      <c r="T464" s="105" t="str">
        <f t="shared" ca="1" si="979"/>
        <v/>
      </c>
    </row>
    <row r="465" spans="1:20" hidden="1">
      <c r="A465" t="str">
        <f ca="1">IF(B465="","",INDIRECT("減額一覧!B"&amp;$P465))</f>
        <v/>
      </c>
      <c r="B465" s="61" t="str">
        <f t="shared" ref="B465" ca="1" si="1010">IF(INDIRECT("減額一覧!BB"&amp;P465)=1,INDIRECT("減額一覧!W"&amp;P465),"")</f>
        <v/>
      </c>
      <c r="C465" s="44" t="str">
        <f ca="1">IF(B465="","",INDIRECT("減額一覧!C"&amp;$P465))</f>
        <v/>
      </c>
      <c r="D465" s="79" t="str">
        <f ca="1">IF($B465="","",INDIRECT("減額一覧!G"&amp;$P465))</f>
        <v/>
      </c>
      <c r="E465" s="19" t="str">
        <f ca="1">IF(B465="","",INDIRECT("減額一覧!H"&amp;P465))</f>
        <v/>
      </c>
      <c r="F465" s="19" t="str">
        <f ca="1">IF($B465="","",INDIRECT("減額一覧!AD"&amp;P465))</f>
        <v/>
      </c>
      <c r="G465" s="20" t="str">
        <f ca="1">IF($B465="","",INDIRECT("減額一覧!AE"&amp;P465))</f>
        <v/>
      </c>
      <c r="H465" s="20" t="str">
        <f ca="1">IF($B465="","",INDIRECT("減額一覧!AF"&amp;P465))</f>
        <v/>
      </c>
      <c r="I465" s="32" t="str">
        <f ca="1">IF(B465="","",IF(INDIRECT("減額一覧!BM"&amp;P465)=0.08,0.08,0.1))</f>
        <v/>
      </c>
      <c r="J465" s="52"/>
      <c r="K465" s="95" t="str">
        <f t="shared" ca="1" si="842"/>
        <v/>
      </c>
      <c r="L465" s="58" t="str">
        <f t="shared" ca="1" si="975"/>
        <v/>
      </c>
      <c r="N465" s="113" t="str">
        <f t="shared" ca="1" si="1007"/>
        <v/>
      </c>
      <c r="O465" s="114" t="str">
        <f t="shared" ref="O465" ca="1" si="1011">IF(B465="","",IF(INDIRECT("減額一覧!BM"&amp;P465)=0.08,0.08,0.1))</f>
        <v/>
      </c>
      <c r="P465" s="38">
        <v>95</v>
      </c>
      <c r="Q465" s="38" t="str">
        <f t="shared" ca="1" si="1009"/>
        <v/>
      </c>
      <c r="R465" s="38" t="str">
        <f t="shared" ca="1" si="1009"/>
        <v/>
      </c>
      <c r="S465" s="66" t="str">
        <f t="shared" ca="1" si="978"/>
        <v/>
      </c>
      <c r="T465" s="105" t="str">
        <f t="shared" ca="1" si="979"/>
        <v/>
      </c>
    </row>
    <row r="466" spans="1:20" hidden="1">
      <c r="A466" t="str">
        <f ca="1">IF(B466="","",INDIRECT("減額一覧!B"&amp;$P466))</f>
        <v/>
      </c>
      <c r="B466" s="61" t="str">
        <f t="shared" ref="B466" ca="1" si="1012">IF(INDIRECT("減額一覧!BC"&amp;P466)=1,INDIRECT("減額一覧!AG"&amp;P466),"")</f>
        <v/>
      </c>
      <c r="C466" s="36" t="str">
        <f ca="1">IF(B466="","",INDIRECT("減額一覧!C"&amp;$P466))</f>
        <v/>
      </c>
      <c r="D466" s="80" t="str">
        <f ca="1">IF($B466="","",INDIRECT("減額一覧!G"&amp;$P466))</f>
        <v/>
      </c>
      <c r="E466" s="19" t="str">
        <f ca="1">IF(B466="","",INDIRECT("減額一覧!H"&amp;P466))</f>
        <v/>
      </c>
      <c r="F466" s="19" t="str">
        <f ca="1">IF($B466="","",INDIRECT("減額一覧!AN"&amp;P466))</f>
        <v/>
      </c>
      <c r="G466" s="20" t="str">
        <f ca="1">IF($B466="","",INDIRECT("減額一覧!AO"&amp;P466))</f>
        <v/>
      </c>
      <c r="H466" s="20" t="str">
        <f ca="1">IF($B466="","",INDIRECT("減額一覧!AP"&amp;P466))</f>
        <v/>
      </c>
      <c r="I466" s="32" t="str">
        <f ca="1">IF(B466="","",IF(INDIRECT("減額一覧!BN"&amp;P466)=0.08,0.08,0.1))</f>
        <v/>
      </c>
      <c r="J466" s="52"/>
      <c r="K466" s="95" t="str">
        <f t="shared" ref="K466:K529" ca="1" si="1013">IF(A466="","",IF(A466&gt;3000,"月ヶ瀬",IF(A466&gt;=2000,"都祁","")))</f>
        <v/>
      </c>
      <c r="L466" s="58" t="str">
        <f t="shared" ca="1" si="975"/>
        <v/>
      </c>
      <c r="N466" s="113" t="str">
        <f t="shared" ca="1" si="1007"/>
        <v/>
      </c>
      <c r="O466" s="114" t="str">
        <f t="shared" ref="O466" ca="1" si="1014">IF(B466="","",IF(INDIRECT("減額一覧!BN"&amp;P466)=0.08,0.08,0.1))</f>
        <v/>
      </c>
      <c r="P466" s="38">
        <v>95</v>
      </c>
      <c r="Q466" s="38" t="str">
        <f t="shared" ca="1" si="1009"/>
        <v/>
      </c>
      <c r="R466" s="38" t="str">
        <f t="shared" ca="1" si="1009"/>
        <v/>
      </c>
      <c r="S466" s="66" t="str">
        <f t="shared" ca="1" si="978"/>
        <v/>
      </c>
      <c r="T466" s="105" t="str">
        <f t="shared" ca="1" si="979"/>
        <v/>
      </c>
    </row>
    <row r="467" spans="1:20" hidden="1">
      <c r="A467" t="str">
        <f ca="1">IF(B467="","",INDIRECT("減額一覧!B"&amp;$P467))</f>
        <v/>
      </c>
      <c r="B467" s="61" t="str">
        <f t="shared" ref="B467" ca="1" si="1015">IF(INDIRECT("減額一覧!BD"&amp;P467)=1,INDIRECT("減額一覧!AQ"&amp;P467),"")</f>
        <v/>
      </c>
      <c r="C467" s="45" t="str">
        <f ca="1">IF(B467="","",INDIRECT("減額一覧!C"&amp;$P467))</f>
        <v/>
      </c>
      <c r="D467" s="79" t="str">
        <f ca="1">IF($B467="","",INDIRECT("減額一覧!G"&amp;$P467))</f>
        <v/>
      </c>
      <c r="E467" s="19" t="str">
        <f ca="1">IF(B467="","",INDIRECT("減額一覧!H"&amp;P467))</f>
        <v/>
      </c>
      <c r="F467" s="19" t="str">
        <f ca="1">IF($B467="","",INDIRECT("減額一覧!AX"&amp;P467))</f>
        <v/>
      </c>
      <c r="G467" s="20" t="str">
        <f ca="1">IF($B467="","",INDIRECT("減額一覧!AY"&amp;P467))</f>
        <v/>
      </c>
      <c r="H467" s="20" t="str">
        <f ca="1">IF($B467="","",INDIRECT("減額一覧!AZ"&amp;P467))</f>
        <v/>
      </c>
      <c r="I467" s="32" t="str">
        <f ca="1">IF(B467="","",IF(INDIRECT("減額一覧!BO"&amp;P467)=0.08,0.08,0.1))</f>
        <v/>
      </c>
      <c r="J467" s="52"/>
      <c r="K467" s="95" t="str">
        <f t="shared" ca="1" si="1013"/>
        <v/>
      </c>
      <c r="L467" s="58" t="str">
        <f t="shared" ca="1" si="975"/>
        <v/>
      </c>
      <c r="N467" s="113" t="str">
        <f t="shared" ca="1" si="1007"/>
        <v/>
      </c>
      <c r="O467" s="114" t="str">
        <f t="shared" ref="O467" ca="1" si="1016">IF(B467="","",IF(INDIRECT("減額一覧!BO"&amp;P467)=0.08,0.08,0.1))</f>
        <v/>
      </c>
      <c r="P467" s="38">
        <v>95</v>
      </c>
      <c r="Q467" s="38" t="str">
        <f t="shared" ca="1" si="1009"/>
        <v/>
      </c>
      <c r="R467" s="38" t="str">
        <f t="shared" ca="1" si="1009"/>
        <v/>
      </c>
      <c r="S467" s="66" t="str">
        <f t="shared" ca="1" si="978"/>
        <v/>
      </c>
      <c r="T467" s="105" t="str">
        <f t="shared" ca="1" si="979"/>
        <v/>
      </c>
    </row>
    <row r="468" spans="1:20" ht="19.5" hidden="1" thickBot="1">
      <c r="B468" s="64"/>
      <c r="C468" s="41" t="str">
        <f>IF(B468="","",減額一覧!C464)</f>
        <v/>
      </c>
      <c r="D468" s="43"/>
      <c r="E468" s="21"/>
      <c r="F468" s="22" t="s">
        <v>69</v>
      </c>
      <c r="G468" s="23">
        <f t="shared" ref="G468:H468" si="1017">SUBTOTAL(9,G464:G467)</f>
        <v>0</v>
      </c>
      <c r="H468" s="23">
        <f t="shared" si="1017"/>
        <v>0</v>
      </c>
      <c r="I468" s="30"/>
      <c r="J468" s="53"/>
      <c r="K468" s="96" t="str">
        <f t="shared" si="1013"/>
        <v/>
      </c>
      <c r="L468" s="59" t="str">
        <f t="shared" si="975"/>
        <v/>
      </c>
      <c r="N468" s="108" t="str">
        <f t="shared" ref="N468" si="1018">IF(AND(G468=0,H468=0),"","小計")</f>
        <v/>
      </c>
      <c r="O468" s="108" t="str">
        <f t="shared" ref="O468" si="1019">IF(AND(G468=0,H468=0),"","小計")</f>
        <v/>
      </c>
      <c r="P468" s="38"/>
      <c r="Q468" s="38"/>
      <c r="R468" s="38"/>
      <c r="S468" s="66" t="str">
        <f t="shared" si="978"/>
        <v/>
      </c>
      <c r="T468" s="105" t="str">
        <f t="shared" si="979"/>
        <v/>
      </c>
    </row>
    <row r="469" spans="1:20" hidden="1">
      <c r="A469">
        <f ca="1">IF(B469="","",INDIRECT("減額一覧!B"&amp;$P469))</f>
        <v>354</v>
      </c>
      <c r="B469" s="61">
        <f t="shared" ref="B469" ca="1" si="1020">IF(INDIRECT("減額一覧!BA"&amp;P469)=1,INDIRECT("減額一覧!M"&amp;P469),"")</f>
        <v>205</v>
      </c>
      <c r="C469" s="36">
        <f ca="1">IF(B469="","",INDIRECT("減額一覧!C"&amp;$P469))</f>
        <v>542190000</v>
      </c>
      <c r="D469" s="78" t="str">
        <f ca="1">IF($B469="","",INDIRECT("減額一覧!G"&amp;$P469))</f>
        <v>谷口　郁子</v>
      </c>
      <c r="E469" s="19">
        <f ca="1">IF(B469="","",INDIRECT("減額一覧!H"&amp;P469))</f>
        <v>13</v>
      </c>
      <c r="F469" s="19">
        <f ca="1">IF($B469="","",INDIRECT("減額一覧!T"&amp;P469))</f>
        <v>2</v>
      </c>
      <c r="G469" s="20">
        <f ca="1">IF($B469="","",INDIRECT("減額一覧!U"&amp;P469))</f>
        <v>440</v>
      </c>
      <c r="H469" s="20">
        <f ca="1">IF($B469="","",INDIRECT("減額一覧!V"&amp;P469))</f>
        <v>272</v>
      </c>
      <c r="I469" s="32">
        <f ca="1">IF(B469="","",IF(INDIRECT("減額一覧!BL"&amp;P469)=0.08,0.08,0.1))</f>
        <v>0.1</v>
      </c>
      <c r="J469" s="51" t="s">
        <v>506</v>
      </c>
      <c r="K469" s="94" t="str">
        <f t="shared" ca="1" si="1013"/>
        <v/>
      </c>
      <c r="L469" s="56" t="str">
        <f t="shared" ca="1" si="975"/>
        <v/>
      </c>
      <c r="N469" s="113" t="str">
        <f t="shared" ref="N469:N472" ca="1" si="1021">IF(A469="","",IF(A469&gt;3000,"月ヶ瀬",IF(A469&gt;=2000,"都祁","市内")))</f>
        <v>市内</v>
      </c>
      <c r="O469" s="114">
        <f t="shared" ref="O469" ca="1" si="1022">IF(B469="","",IF(INDIRECT("減額一覧!BL"&amp;P469)=0.08,0.08,0.1))</f>
        <v>0.1</v>
      </c>
      <c r="P469" s="38">
        <v>96</v>
      </c>
      <c r="Q469" s="38">
        <f t="shared" ref="Q469:R472" ca="1" si="1023">IF(G469="","",IF(G469&gt;0,1,""))</f>
        <v>1</v>
      </c>
      <c r="R469" s="38">
        <f t="shared" ca="1" si="1023"/>
        <v>1</v>
      </c>
      <c r="S469" s="66" t="str">
        <f t="shared" ca="1" si="978"/>
        <v>542</v>
      </c>
      <c r="T469" s="105" t="str">
        <f t="shared" ca="1" si="979"/>
        <v/>
      </c>
    </row>
    <row r="470" spans="1:20" hidden="1">
      <c r="A470">
        <f ca="1">IF(B470="","",INDIRECT("減額一覧!B"&amp;$P470))</f>
        <v>354</v>
      </c>
      <c r="B470" s="61">
        <f t="shared" ref="B470" ca="1" si="1024">IF(INDIRECT("減額一覧!BB"&amp;P470)=1,INDIRECT("減額一覧!W"&amp;P470),"")</f>
        <v>206</v>
      </c>
      <c r="C470" s="44">
        <f ca="1">IF(B470="","",INDIRECT("減額一覧!C"&amp;$P470))</f>
        <v>542190000</v>
      </c>
      <c r="D470" s="79" t="str">
        <f ca="1">IF($B470="","",INDIRECT("減額一覧!G"&amp;$P470))</f>
        <v>谷口　郁子</v>
      </c>
      <c r="E470" s="19">
        <f ca="1">IF(B470="","",INDIRECT("減額一覧!H"&amp;P470))</f>
        <v>13</v>
      </c>
      <c r="F470" s="19">
        <f ca="1">IF($B470="","",INDIRECT("減額一覧!AD"&amp;P470))</f>
        <v>3</v>
      </c>
      <c r="G470" s="20">
        <f ca="1">IF($B470="","",INDIRECT("減額一覧!AE"&amp;P470))</f>
        <v>660</v>
      </c>
      <c r="H470" s="20">
        <f ca="1">IF($B470="","",INDIRECT("減額一覧!AF"&amp;P470))</f>
        <v>409</v>
      </c>
      <c r="I470" s="32">
        <f ca="1">IF(B470="","",IF(INDIRECT("減額一覧!BM"&amp;P470)=0.08,0.08,0.1))</f>
        <v>0.1</v>
      </c>
      <c r="J470" s="52"/>
      <c r="K470" s="95" t="str">
        <f t="shared" ca="1" si="1013"/>
        <v/>
      </c>
      <c r="L470" s="58" t="str">
        <f t="shared" ca="1" si="975"/>
        <v/>
      </c>
      <c r="N470" s="113" t="str">
        <f t="shared" ca="1" si="1021"/>
        <v>市内</v>
      </c>
      <c r="O470" s="114">
        <f t="shared" ref="O470" ca="1" si="1025">IF(B470="","",IF(INDIRECT("減額一覧!BM"&amp;P470)=0.08,0.08,0.1))</f>
        <v>0.1</v>
      </c>
      <c r="P470" s="38">
        <v>96</v>
      </c>
      <c r="Q470" s="38">
        <f t="shared" ca="1" si="1023"/>
        <v>1</v>
      </c>
      <c r="R470" s="38">
        <f t="shared" ca="1" si="1023"/>
        <v>1</v>
      </c>
      <c r="S470" s="66" t="str">
        <f t="shared" ca="1" si="978"/>
        <v>542</v>
      </c>
      <c r="T470" s="105" t="str">
        <f t="shared" ca="1" si="979"/>
        <v/>
      </c>
    </row>
    <row r="471" spans="1:20" hidden="1">
      <c r="A471">
        <f ca="1">IF(B471="","",INDIRECT("減額一覧!B"&amp;$P471))</f>
        <v>354</v>
      </c>
      <c r="B471" s="61">
        <f t="shared" ref="B471" ca="1" si="1026">IF(INDIRECT("減額一覧!BC"&amp;P471)=1,INDIRECT("減額一覧!AG"&amp;P471),"")</f>
        <v>207</v>
      </c>
      <c r="C471" s="36">
        <f ca="1">IF(B471="","",INDIRECT("減額一覧!C"&amp;$P471))</f>
        <v>542190000</v>
      </c>
      <c r="D471" s="80" t="str">
        <f ca="1">IF($B471="","",INDIRECT("減額一覧!G"&amp;$P471))</f>
        <v>谷口　郁子</v>
      </c>
      <c r="E471" s="19">
        <f ca="1">IF(B471="","",INDIRECT("減額一覧!H"&amp;P471))</f>
        <v>13</v>
      </c>
      <c r="F471" s="19">
        <f ca="1">IF($B471="","",INDIRECT("減額一覧!AN"&amp;P471))</f>
        <v>1</v>
      </c>
      <c r="G471" s="20">
        <f ca="1">IF($B471="","",INDIRECT("減額一覧!AO"&amp;P471))</f>
        <v>220</v>
      </c>
      <c r="H471" s="20">
        <f ca="1">IF($B471="","",INDIRECT("減額一覧!AP"&amp;P471))</f>
        <v>136</v>
      </c>
      <c r="I471" s="32">
        <f ca="1">IF(B471="","",IF(INDIRECT("減額一覧!BN"&amp;P471)=0.08,0.08,0.1))</f>
        <v>0.1</v>
      </c>
      <c r="J471" s="52"/>
      <c r="K471" s="95" t="str">
        <f t="shared" ca="1" si="1013"/>
        <v/>
      </c>
      <c r="L471" s="58" t="str">
        <f t="shared" ca="1" si="975"/>
        <v/>
      </c>
      <c r="N471" s="113" t="str">
        <f t="shared" ca="1" si="1021"/>
        <v>市内</v>
      </c>
      <c r="O471" s="114">
        <f t="shared" ref="O471" ca="1" si="1027">IF(B471="","",IF(INDIRECT("減額一覧!BN"&amp;P471)=0.08,0.08,0.1))</f>
        <v>0.1</v>
      </c>
      <c r="P471" s="38">
        <v>96</v>
      </c>
      <c r="Q471" s="38">
        <f t="shared" ca="1" si="1023"/>
        <v>1</v>
      </c>
      <c r="R471" s="38">
        <f t="shared" ca="1" si="1023"/>
        <v>1</v>
      </c>
      <c r="S471" s="66" t="str">
        <f t="shared" ca="1" si="978"/>
        <v>542</v>
      </c>
      <c r="T471" s="105" t="str">
        <f t="shared" ca="1" si="979"/>
        <v/>
      </c>
    </row>
    <row r="472" spans="1:20" hidden="1">
      <c r="A472">
        <f ca="1">IF(B472="","",INDIRECT("減額一覧!B"&amp;$P472))</f>
        <v>354</v>
      </c>
      <c r="B472" s="61">
        <f t="shared" ref="B472" ca="1" si="1028">IF(INDIRECT("減額一覧!BD"&amp;P472)=1,INDIRECT("減額一覧!AQ"&amp;P472),"")</f>
        <v>208</v>
      </c>
      <c r="C472" s="45">
        <f ca="1">IF(B472="","",INDIRECT("減額一覧!C"&amp;$P472))</f>
        <v>542190000</v>
      </c>
      <c r="D472" s="79" t="str">
        <f ca="1">IF($B472="","",INDIRECT("減額一覧!G"&amp;$P472))</f>
        <v>谷口　郁子</v>
      </c>
      <c r="E472" s="19">
        <f ca="1">IF(B472="","",INDIRECT("減額一覧!H"&amp;P472))</f>
        <v>13</v>
      </c>
      <c r="F472" s="19">
        <f ca="1">IF($B472="","",INDIRECT("減額一覧!AX"&amp;P472))</f>
        <v>2</v>
      </c>
      <c r="G472" s="20">
        <f ca="1">IF($B472="","",INDIRECT("減額一覧!AY"&amp;P472))</f>
        <v>440</v>
      </c>
      <c r="H472" s="20">
        <f ca="1">IF($B472="","",INDIRECT("減額一覧!AZ"&amp;P472))</f>
        <v>272</v>
      </c>
      <c r="I472" s="32">
        <f ca="1">IF(B472="","",IF(INDIRECT("減額一覧!BO"&amp;P472)=0.08,0.08,0.1))</f>
        <v>0.1</v>
      </c>
      <c r="J472" s="52"/>
      <c r="K472" s="95" t="str">
        <f t="shared" ca="1" si="1013"/>
        <v/>
      </c>
      <c r="L472" s="58" t="str">
        <f t="shared" ca="1" si="975"/>
        <v/>
      </c>
      <c r="N472" s="113" t="str">
        <f t="shared" ca="1" si="1021"/>
        <v>市内</v>
      </c>
      <c r="O472" s="114">
        <f t="shared" ref="O472" ca="1" si="1029">IF(B472="","",IF(INDIRECT("減額一覧!BO"&amp;P472)=0.08,0.08,0.1))</f>
        <v>0.1</v>
      </c>
      <c r="P472" s="38">
        <v>96</v>
      </c>
      <c r="Q472" s="38">
        <f t="shared" ca="1" si="1023"/>
        <v>1</v>
      </c>
      <c r="R472" s="38">
        <f t="shared" ca="1" si="1023"/>
        <v>1</v>
      </c>
      <c r="S472" s="66" t="str">
        <f t="shared" ca="1" si="978"/>
        <v>542</v>
      </c>
      <c r="T472" s="105" t="str">
        <f t="shared" ca="1" si="979"/>
        <v/>
      </c>
    </row>
    <row r="473" spans="1:20" ht="19.5" hidden="1" thickBot="1">
      <c r="B473" s="64"/>
      <c r="C473" s="41" t="str">
        <f>IF(B473="","",減額一覧!C469)</f>
        <v/>
      </c>
      <c r="D473" s="43"/>
      <c r="E473" s="21"/>
      <c r="F473" s="22" t="s">
        <v>69</v>
      </c>
      <c r="G473" s="23">
        <f t="shared" ref="G473:H473" si="1030">SUBTOTAL(9,G469:G472)</f>
        <v>0</v>
      </c>
      <c r="H473" s="23">
        <f t="shared" si="1030"/>
        <v>0</v>
      </c>
      <c r="I473" s="30"/>
      <c r="J473" s="53"/>
      <c r="K473" s="96" t="str">
        <f t="shared" si="1013"/>
        <v/>
      </c>
      <c r="L473" s="59" t="str">
        <f t="shared" si="975"/>
        <v/>
      </c>
      <c r="N473" s="108" t="str">
        <f t="shared" ref="N473" si="1031">IF(AND(G473=0,H473=0),"","小計")</f>
        <v/>
      </c>
      <c r="O473" s="108" t="str">
        <f t="shared" ref="O473" si="1032">IF(AND(G473=0,H473=0),"","小計")</f>
        <v/>
      </c>
      <c r="P473" s="38"/>
      <c r="Q473" s="38"/>
      <c r="R473" s="38"/>
      <c r="S473" s="66" t="str">
        <f t="shared" si="978"/>
        <v/>
      </c>
      <c r="T473" s="105" t="str">
        <f t="shared" si="979"/>
        <v/>
      </c>
    </row>
    <row r="474" spans="1:20" hidden="1">
      <c r="A474">
        <f ca="1">IF(B474="","",INDIRECT("減額一覧!B"&amp;$P474))</f>
        <v>356</v>
      </c>
      <c r="B474" s="61">
        <f t="shared" ref="B474" ca="1" si="1033">IF(INDIRECT("減額一覧!BA"&amp;P474)=1,INDIRECT("減額一覧!M"&amp;P474),"")</f>
        <v>205</v>
      </c>
      <c r="C474" s="36">
        <f ca="1">IF(B474="","",INDIRECT("減額一覧!C"&amp;$P474))</f>
        <v>127082000</v>
      </c>
      <c r="D474" s="78" t="str">
        <f ca="1">IF($B474="","",INDIRECT("減額一覧!G"&amp;$P474))</f>
        <v>河井　溢子</v>
      </c>
      <c r="E474" s="19">
        <f ca="1">IF(B474="","",INDIRECT("減額一覧!H"&amp;P474))</f>
        <v>13</v>
      </c>
      <c r="F474" s="19">
        <f ca="1">IF($B474="","",INDIRECT("減額一覧!T"&amp;P474))</f>
        <v>1</v>
      </c>
      <c r="G474" s="20">
        <f ca="1">IF($B474="","",INDIRECT("減額一覧!U"&amp;P474))</f>
        <v>220</v>
      </c>
      <c r="H474" s="20">
        <f ca="1">IF($B474="","",INDIRECT("減額一覧!V"&amp;P474))</f>
        <v>136</v>
      </c>
      <c r="I474" s="32">
        <f ca="1">IF(B474="","",IF(INDIRECT("減額一覧!BL"&amp;P474)=0.08,0.08,0.1))</f>
        <v>0.1</v>
      </c>
      <c r="J474" s="51" t="s">
        <v>507</v>
      </c>
      <c r="K474" s="94" t="str">
        <f t="shared" ca="1" si="1013"/>
        <v/>
      </c>
      <c r="L474" s="56" t="str">
        <f t="shared" ca="1" si="975"/>
        <v/>
      </c>
      <c r="N474" s="113" t="str">
        <f t="shared" ref="N474:N477" ca="1" si="1034">IF(A474="","",IF(A474&gt;3000,"月ヶ瀬",IF(A474&gt;=2000,"都祁","市内")))</f>
        <v>市内</v>
      </c>
      <c r="O474" s="114">
        <f t="shared" ref="O474" ca="1" si="1035">IF(B474="","",IF(INDIRECT("減額一覧!BL"&amp;P474)=0.08,0.08,0.1))</f>
        <v>0.1</v>
      </c>
      <c r="P474" s="38">
        <v>97</v>
      </c>
      <c r="Q474" s="38">
        <f t="shared" ref="Q474:R477" ca="1" si="1036">IF(G474="","",IF(G474&gt;0,1,""))</f>
        <v>1</v>
      </c>
      <c r="R474" s="38">
        <f t="shared" ca="1" si="1036"/>
        <v>1</v>
      </c>
      <c r="S474" s="66" t="str">
        <f t="shared" ca="1" si="978"/>
        <v>127</v>
      </c>
      <c r="T474" s="105" t="str">
        <f t="shared" ca="1" si="979"/>
        <v/>
      </c>
    </row>
    <row r="475" spans="1:20" hidden="1">
      <c r="A475">
        <f ca="1">IF(B475="","",INDIRECT("減額一覧!B"&amp;$P475))</f>
        <v>356</v>
      </c>
      <c r="B475" s="61">
        <f t="shared" ref="B475" ca="1" si="1037">IF(INDIRECT("減額一覧!BB"&amp;P475)=1,INDIRECT("減額一覧!W"&amp;P475),"")</f>
        <v>206</v>
      </c>
      <c r="C475" s="44">
        <f ca="1">IF(B475="","",INDIRECT("減額一覧!C"&amp;$P475))</f>
        <v>127082000</v>
      </c>
      <c r="D475" s="79" t="str">
        <f ca="1">IF($B475="","",INDIRECT("減額一覧!G"&amp;$P475))</f>
        <v>河井　溢子</v>
      </c>
      <c r="E475" s="19">
        <f ca="1">IF(B475="","",INDIRECT("減額一覧!H"&amp;P475))</f>
        <v>13</v>
      </c>
      <c r="F475" s="19">
        <f ca="1">IF($B475="","",INDIRECT("減額一覧!AD"&amp;P475))</f>
        <v>1</v>
      </c>
      <c r="G475" s="20">
        <f ca="1">IF($B475="","",INDIRECT("減額一覧!AE"&amp;P475))</f>
        <v>220</v>
      </c>
      <c r="H475" s="20">
        <f ca="1">IF($B475="","",INDIRECT("減額一覧!AF"&amp;P475))</f>
        <v>136</v>
      </c>
      <c r="I475" s="32">
        <f ca="1">IF(B475="","",IF(INDIRECT("減額一覧!BM"&amp;P475)=0.08,0.08,0.1))</f>
        <v>0.1</v>
      </c>
      <c r="J475" s="52"/>
      <c r="K475" s="95" t="str">
        <f t="shared" ca="1" si="1013"/>
        <v/>
      </c>
      <c r="L475" s="58" t="str">
        <f t="shared" ca="1" si="975"/>
        <v/>
      </c>
      <c r="N475" s="113" t="str">
        <f t="shared" ca="1" si="1034"/>
        <v>市内</v>
      </c>
      <c r="O475" s="114">
        <f t="shared" ref="O475" ca="1" si="1038">IF(B475="","",IF(INDIRECT("減額一覧!BM"&amp;P475)=0.08,0.08,0.1))</f>
        <v>0.1</v>
      </c>
      <c r="P475" s="38">
        <v>97</v>
      </c>
      <c r="Q475" s="38">
        <f t="shared" ca="1" si="1036"/>
        <v>1</v>
      </c>
      <c r="R475" s="38">
        <f t="shared" ca="1" si="1036"/>
        <v>1</v>
      </c>
      <c r="S475" s="66" t="str">
        <f t="shared" ca="1" si="978"/>
        <v>127</v>
      </c>
      <c r="T475" s="105" t="str">
        <f t="shared" ca="1" si="979"/>
        <v/>
      </c>
    </row>
    <row r="476" spans="1:20" hidden="1">
      <c r="A476">
        <f ca="1">IF(B476="","",INDIRECT("減額一覧!B"&amp;$P476))</f>
        <v>356</v>
      </c>
      <c r="B476" s="61">
        <f t="shared" ref="B476" ca="1" si="1039">IF(INDIRECT("減額一覧!BC"&amp;P476)=1,INDIRECT("減額一覧!AG"&amp;P476),"")</f>
        <v>207</v>
      </c>
      <c r="C476" s="36">
        <f ca="1">IF(B476="","",INDIRECT("減額一覧!C"&amp;$P476))</f>
        <v>127082000</v>
      </c>
      <c r="D476" s="80" t="str">
        <f ca="1">IF($B476="","",INDIRECT("減額一覧!G"&amp;$P476))</f>
        <v>河井　溢子</v>
      </c>
      <c r="E476" s="19">
        <f ca="1">IF(B476="","",INDIRECT("減額一覧!H"&amp;P476))</f>
        <v>13</v>
      </c>
      <c r="F476" s="19">
        <f ca="1">IF($B476="","",INDIRECT("減額一覧!AN"&amp;P476))</f>
        <v>2</v>
      </c>
      <c r="G476" s="20">
        <f ca="1">IF($B476="","",INDIRECT("減額一覧!AO"&amp;P476))</f>
        <v>440</v>
      </c>
      <c r="H476" s="20">
        <f ca="1">IF($B476="","",INDIRECT("減額一覧!AP"&amp;P476))</f>
        <v>273</v>
      </c>
      <c r="I476" s="32">
        <f ca="1">IF(B476="","",IF(INDIRECT("減額一覧!BN"&amp;P476)=0.08,0.08,0.1))</f>
        <v>0.1</v>
      </c>
      <c r="J476" s="52"/>
      <c r="K476" s="95" t="str">
        <f t="shared" ca="1" si="1013"/>
        <v/>
      </c>
      <c r="L476" s="58" t="str">
        <f t="shared" ca="1" si="975"/>
        <v/>
      </c>
      <c r="N476" s="113" t="str">
        <f t="shared" ca="1" si="1034"/>
        <v>市内</v>
      </c>
      <c r="O476" s="114">
        <f t="shared" ref="O476" ca="1" si="1040">IF(B476="","",IF(INDIRECT("減額一覧!BN"&amp;P476)=0.08,0.08,0.1))</f>
        <v>0.1</v>
      </c>
      <c r="P476" s="38">
        <v>97</v>
      </c>
      <c r="Q476" s="38">
        <f t="shared" ca="1" si="1036"/>
        <v>1</v>
      </c>
      <c r="R476" s="38">
        <f t="shared" ca="1" si="1036"/>
        <v>1</v>
      </c>
      <c r="S476" s="66" t="str">
        <f t="shared" ca="1" si="978"/>
        <v>127</v>
      </c>
      <c r="T476" s="105" t="str">
        <f t="shared" ca="1" si="979"/>
        <v/>
      </c>
    </row>
    <row r="477" spans="1:20" hidden="1">
      <c r="A477">
        <f ca="1">IF(B477="","",INDIRECT("減額一覧!B"&amp;$P477))</f>
        <v>356</v>
      </c>
      <c r="B477" s="61">
        <f t="shared" ref="B477" ca="1" si="1041">IF(INDIRECT("減額一覧!BD"&amp;P477)=1,INDIRECT("減額一覧!AQ"&amp;P477),"")</f>
        <v>208</v>
      </c>
      <c r="C477" s="45">
        <f ca="1">IF(B477="","",INDIRECT("減額一覧!C"&amp;$P477))</f>
        <v>127082000</v>
      </c>
      <c r="D477" s="79" t="str">
        <f ca="1">IF($B477="","",INDIRECT("減額一覧!G"&amp;$P477))</f>
        <v>河井　溢子</v>
      </c>
      <c r="E477" s="19">
        <f ca="1">IF(B477="","",INDIRECT("減額一覧!H"&amp;P477))</f>
        <v>13</v>
      </c>
      <c r="F477" s="19">
        <f ca="1">IF($B477="","",INDIRECT("減額一覧!AX"&amp;P477))</f>
        <v>2</v>
      </c>
      <c r="G477" s="20">
        <f ca="1">IF($B477="","",INDIRECT("減額一覧!AY"&amp;P477))</f>
        <v>440</v>
      </c>
      <c r="H477" s="20">
        <f ca="1">IF($B477="","",INDIRECT("減額一覧!AZ"&amp;P477))</f>
        <v>273</v>
      </c>
      <c r="I477" s="32">
        <f ca="1">IF(B477="","",IF(INDIRECT("減額一覧!BO"&amp;P477)=0.08,0.08,0.1))</f>
        <v>0.1</v>
      </c>
      <c r="J477" s="52"/>
      <c r="K477" s="95" t="str">
        <f t="shared" ca="1" si="1013"/>
        <v/>
      </c>
      <c r="L477" s="58" t="str">
        <f t="shared" ca="1" si="975"/>
        <v/>
      </c>
      <c r="N477" s="113" t="str">
        <f t="shared" ca="1" si="1034"/>
        <v>市内</v>
      </c>
      <c r="O477" s="114">
        <f t="shared" ref="O477" ca="1" si="1042">IF(B477="","",IF(INDIRECT("減額一覧!BO"&amp;P477)=0.08,0.08,0.1))</f>
        <v>0.1</v>
      </c>
      <c r="P477" s="38">
        <v>97</v>
      </c>
      <c r="Q477" s="38">
        <f t="shared" ca="1" si="1036"/>
        <v>1</v>
      </c>
      <c r="R477" s="38">
        <f t="shared" ca="1" si="1036"/>
        <v>1</v>
      </c>
      <c r="S477" s="66" t="str">
        <f t="shared" ca="1" si="978"/>
        <v>127</v>
      </c>
      <c r="T477" s="105" t="str">
        <f t="shared" ca="1" si="979"/>
        <v/>
      </c>
    </row>
    <row r="478" spans="1:20" ht="19.5" hidden="1" thickBot="1">
      <c r="B478" s="64"/>
      <c r="C478" s="41" t="str">
        <f>IF(B478="","",減額一覧!C474)</f>
        <v/>
      </c>
      <c r="D478" s="43"/>
      <c r="E478" s="21"/>
      <c r="F478" s="22" t="s">
        <v>69</v>
      </c>
      <c r="G478" s="23">
        <f t="shared" ref="G478:H478" si="1043">SUBTOTAL(9,G474:G477)</f>
        <v>0</v>
      </c>
      <c r="H478" s="23">
        <f t="shared" si="1043"/>
        <v>0</v>
      </c>
      <c r="I478" s="30"/>
      <c r="J478" s="53"/>
      <c r="K478" s="96" t="str">
        <f t="shared" si="1013"/>
        <v/>
      </c>
      <c r="L478" s="59" t="str">
        <f t="shared" si="975"/>
        <v/>
      </c>
      <c r="N478" s="108" t="str">
        <f t="shared" ref="N478" si="1044">IF(AND(G478=0,H478=0),"","小計")</f>
        <v/>
      </c>
      <c r="O478" s="108" t="str">
        <f t="shared" ref="O478" si="1045">IF(AND(G478=0,H478=0),"","小計")</f>
        <v/>
      </c>
      <c r="P478" s="38"/>
      <c r="Q478" s="38"/>
      <c r="R478" s="38"/>
      <c r="S478" s="66" t="str">
        <f t="shared" si="978"/>
        <v/>
      </c>
      <c r="T478" s="105" t="str">
        <f t="shared" si="979"/>
        <v/>
      </c>
    </row>
    <row r="479" spans="1:20" hidden="1">
      <c r="A479">
        <f ca="1">IF(B479="","",INDIRECT("減額一覧!B"&amp;$P479))</f>
        <v>361</v>
      </c>
      <c r="B479" s="61">
        <f t="shared" ref="B479" ca="1" si="1046">IF(INDIRECT("減額一覧!BA"&amp;P479)=1,INDIRECT("減額一覧!M"&amp;P479),"")</f>
        <v>208</v>
      </c>
      <c r="C479" s="36">
        <f ca="1">IF(B479="","",INDIRECT("減額一覧!C"&amp;$P479))</f>
        <v>900321000</v>
      </c>
      <c r="D479" s="78" t="str">
        <f ca="1">IF($B479="","",INDIRECT("減額一覧!G"&amp;$P479))</f>
        <v>中野　忠徳</v>
      </c>
      <c r="E479" s="19">
        <f ca="1">IF(B479="","",INDIRECT("減額一覧!H"&amp;P479))</f>
        <v>40</v>
      </c>
      <c r="F479" s="19">
        <f ca="1">IF($B479="","",INDIRECT("減額一覧!T"&amp;P479))</f>
        <v>17</v>
      </c>
      <c r="G479" s="20">
        <f ca="1">IF($B479="","",INDIRECT("減額一覧!U"&amp;P479))</f>
        <v>4301</v>
      </c>
      <c r="H479" s="20">
        <f ca="1">IF($B479="","",INDIRECT("減額一覧!V"&amp;P479))</f>
        <v>2318</v>
      </c>
      <c r="I479" s="32">
        <f ca="1">IF(B479="","",IF(INDIRECT("減額一覧!BL"&amp;P479)=0.08,0.08,0.1))</f>
        <v>0.1</v>
      </c>
      <c r="J479" s="51" t="s">
        <v>538</v>
      </c>
      <c r="K479" s="94" t="str">
        <f t="shared" ca="1" si="1013"/>
        <v/>
      </c>
      <c r="L479" s="56" t="str">
        <f t="shared" ca="1" si="975"/>
        <v/>
      </c>
      <c r="N479" s="113" t="str">
        <f t="shared" ref="N479:N482" ca="1" si="1047">IF(A479="","",IF(A479&gt;3000,"月ヶ瀬",IF(A479&gt;=2000,"都祁","市内")))</f>
        <v>市内</v>
      </c>
      <c r="O479" s="114">
        <f t="shared" ref="O479" ca="1" si="1048">IF(B479="","",IF(INDIRECT("減額一覧!BL"&amp;P479)=0.08,0.08,0.1))</f>
        <v>0.1</v>
      </c>
      <c r="P479" s="38">
        <v>98</v>
      </c>
      <c r="Q479" s="38">
        <f t="shared" ref="Q479:R482" ca="1" si="1049">IF(G479="","",IF(G479&gt;0,1,""))</f>
        <v>1</v>
      </c>
      <c r="R479" s="38">
        <f t="shared" ca="1" si="1049"/>
        <v>1</v>
      </c>
      <c r="S479" s="66" t="str">
        <f t="shared" ca="1" si="978"/>
        <v>900</v>
      </c>
      <c r="T479" s="105" t="str">
        <f t="shared" ca="1" si="979"/>
        <v/>
      </c>
    </row>
    <row r="480" spans="1:20" hidden="1">
      <c r="A480">
        <f ca="1">IF(B480="","",INDIRECT("減額一覧!B"&amp;$P480))</f>
        <v>361</v>
      </c>
      <c r="B480" s="61">
        <f t="shared" ref="B480" ca="1" si="1050">IF(INDIRECT("減額一覧!BB"&amp;P480)=1,INDIRECT("減額一覧!W"&amp;P480),"")</f>
        <v>209</v>
      </c>
      <c r="C480" s="44">
        <f ca="1">IF(B480="","",INDIRECT("減額一覧!C"&amp;$P480))</f>
        <v>900321000</v>
      </c>
      <c r="D480" s="79" t="str">
        <f ca="1">IF($B480="","",INDIRECT("減額一覧!G"&amp;$P480))</f>
        <v>中野　忠徳</v>
      </c>
      <c r="E480" s="19">
        <f ca="1">IF(B480="","",INDIRECT("減額一覧!H"&amp;P480))</f>
        <v>40</v>
      </c>
      <c r="F480" s="19">
        <f ca="1">IF($B480="","",INDIRECT("減額一覧!AD"&amp;P480))</f>
        <v>12</v>
      </c>
      <c r="G480" s="20">
        <f ca="1">IF($B480="","",INDIRECT("減額一覧!AE"&amp;P480))</f>
        <v>3036</v>
      </c>
      <c r="H480" s="20">
        <f ca="1">IF($B480="","",INDIRECT("減額一覧!AF"&amp;P480))</f>
        <v>1636</v>
      </c>
      <c r="I480" s="32">
        <f ca="1">IF(B480="","",IF(INDIRECT("減額一覧!BM"&amp;P480)=0.08,0.08,0.1))</f>
        <v>0.1</v>
      </c>
      <c r="J480" s="52"/>
      <c r="K480" s="95" t="str">
        <f t="shared" ca="1" si="1013"/>
        <v/>
      </c>
      <c r="L480" s="58" t="str">
        <f t="shared" ca="1" si="975"/>
        <v/>
      </c>
      <c r="N480" s="113" t="str">
        <f t="shared" ca="1" si="1047"/>
        <v>市内</v>
      </c>
      <c r="O480" s="114">
        <f t="shared" ref="O480" ca="1" si="1051">IF(B480="","",IF(INDIRECT("減額一覧!BM"&amp;P480)=0.08,0.08,0.1))</f>
        <v>0.1</v>
      </c>
      <c r="P480" s="38">
        <v>98</v>
      </c>
      <c r="Q480" s="38">
        <f t="shared" ca="1" si="1049"/>
        <v>1</v>
      </c>
      <c r="R480" s="38">
        <f t="shared" ca="1" si="1049"/>
        <v>1</v>
      </c>
      <c r="S480" s="66" t="str">
        <f t="shared" ca="1" si="978"/>
        <v>900</v>
      </c>
      <c r="T480" s="105" t="str">
        <f t="shared" ca="1" si="979"/>
        <v/>
      </c>
    </row>
    <row r="481" spans="1:20" hidden="1">
      <c r="A481" t="str">
        <f ca="1">IF(B481="","",INDIRECT("減額一覧!B"&amp;$P481))</f>
        <v/>
      </c>
      <c r="B481" s="61" t="str">
        <f t="shared" ref="B481" ca="1" si="1052">IF(INDIRECT("減額一覧!BC"&amp;P481)=1,INDIRECT("減額一覧!AG"&amp;P481),"")</f>
        <v/>
      </c>
      <c r="C481" s="36" t="str">
        <f ca="1">IF(B481="","",INDIRECT("減額一覧!C"&amp;$P481))</f>
        <v/>
      </c>
      <c r="D481" s="80" t="str">
        <f ca="1">IF($B481="","",INDIRECT("減額一覧!G"&amp;$P481))</f>
        <v/>
      </c>
      <c r="E481" s="19" t="str">
        <f ca="1">IF(B481="","",INDIRECT("減額一覧!H"&amp;P481))</f>
        <v/>
      </c>
      <c r="F481" s="19" t="str">
        <f ca="1">IF($B481="","",INDIRECT("減額一覧!AN"&amp;P481))</f>
        <v/>
      </c>
      <c r="G481" s="20" t="str">
        <f ca="1">IF($B481="","",INDIRECT("減額一覧!AO"&amp;P481))</f>
        <v/>
      </c>
      <c r="H481" s="20" t="str">
        <f ca="1">IF($B481="","",INDIRECT("減額一覧!AP"&amp;P481))</f>
        <v/>
      </c>
      <c r="I481" s="32" t="str">
        <f ca="1">IF(B481="","",IF(INDIRECT("減額一覧!BN"&amp;P481)=0.08,0.08,0.1))</f>
        <v/>
      </c>
      <c r="J481" s="52"/>
      <c r="K481" s="95" t="str">
        <f t="shared" ca="1" si="1013"/>
        <v/>
      </c>
      <c r="L481" s="58" t="str">
        <f t="shared" ca="1" si="975"/>
        <v/>
      </c>
      <c r="N481" s="113" t="str">
        <f t="shared" ca="1" si="1047"/>
        <v/>
      </c>
      <c r="O481" s="114" t="str">
        <f t="shared" ref="O481" ca="1" si="1053">IF(B481="","",IF(INDIRECT("減額一覧!BN"&amp;P481)=0.08,0.08,0.1))</f>
        <v/>
      </c>
      <c r="P481" s="38">
        <v>98</v>
      </c>
      <c r="Q481" s="38" t="str">
        <f t="shared" ca="1" si="1049"/>
        <v/>
      </c>
      <c r="R481" s="38" t="str">
        <f t="shared" ca="1" si="1049"/>
        <v/>
      </c>
      <c r="S481" s="66" t="str">
        <f t="shared" ca="1" si="978"/>
        <v/>
      </c>
      <c r="T481" s="105" t="str">
        <f t="shared" ca="1" si="979"/>
        <v/>
      </c>
    </row>
    <row r="482" spans="1:20" hidden="1">
      <c r="A482" t="str">
        <f ca="1">IF(B482="","",INDIRECT("減額一覧!B"&amp;$P482))</f>
        <v/>
      </c>
      <c r="B482" s="61" t="str">
        <f t="shared" ref="B482" ca="1" si="1054">IF(INDIRECT("減額一覧!BD"&amp;P482)=1,INDIRECT("減額一覧!AQ"&amp;P482),"")</f>
        <v/>
      </c>
      <c r="C482" s="45" t="str">
        <f ca="1">IF(B482="","",INDIRECT("減額一覧!C"&amp;$P482))</f>
        <v/>
      </c>
      <c r="D482" s="79" t="str">
        <f ca="1">IF($B482="","",INDIRECT("減額一覧!G"&amp;$P482))</f>
        <v/>
      </c>
      <c r="E482" s="19" t="str">
        <f ca="1">IF(B482="","",INDIRECT("減額一覧!H"&amp;P482))</f>
        <v/>
      </c>
      <c r="F482" s="19" t="str">
        <f ca="1">IF($B482="","",INDIRECT("減額一覧!AX"&amp;P482))</f>
        <v/>
      </c>
      <c r="G482" s="20" t="str">
        <f ca="1">IF($B482="","",INDIRECT("減額一覧!AY"&amp;P482))</f>
        <v/>
      </c>
      <c r="H482" s="20" t="str">
        <f ca="1">IF($B482="","",INDIRECT("減額一覧!AZ"&amp;P482))</f>
        <v/>
      </c>
      <c r="I482" s="32" t="str">
        <f ca="1">IF(B482="","",IF(INDIRECT("減額一覧!BO"&amp;P482)=0.08,0.08,0.1))</f>
        <v/>
      </c>
      <c r="J482" s="52"/>
      <c r="K482" s="95" t="str">
        <f t="shared" ca="1" si="1013"/>
        <v/>
      </c>
      <c r="L482" s="58" t="str">
        <f t="shared" ca="1" si="975"/>
        <v/>
      </c>
      <c r="N482" s="113" t="str">
        <f t="shared" ca="1" si="1047"/>
        <v/>
      </c>
      <c r="O482" s="114" t="str">
        <f t="shared" ref="O482" ca="1" si="1055">IF(B482="","",IF(INDIRECT("減額一覧!BO"&amp;P482)=0.08,0.08,0.1))</f>
        <v/>
      </c>
      <c r="P482" s="38">
        <v>98</v>
      </c>
      <c r="Q482" s="38" t="str">
        <f t="shared" ca="1" si="1049"/>
        <v/>
      </c>
      <c r="R482" s="38" t="str">
        <f t="shared" ca="1" si="1049"/>
        <v/>
      </c>
      <c r="S482" s="66" t="str">
        <f t="shared" ca="1" si="978"/>
        <v/>
      </c>
      <c r="T482" s="105" t="str">
        <f t="shared" ca="1" si="979"/>
        <v/>
      </c>
    </row>
    <row r="483" spans="1:20" ht="19.5" hidden="1" thickBot="1">
      <c r="B483" s="64"/>
      <c r="C483" s="41" t="str">
        <f>IF(B483="","",減額一覧!C479)</f>
        <v/>
      </c>
      <c r="D483" s="43"/>
      <c r="E483" s="21"/>
      <c r="F483" s="22" t="s">
        <v>69</v>
      </c>
      <c r="G483" s="23">
        <f t="shared" ref="G483:H483" si="1056">SUBTOTAL(9,G479:G482)</f>
        <v>0</v>
      </c>
      <c r="H483" s="23">
        <f t="shared" si="1056"/>
        <v>0</v>
      </c>
      <c r="I483" s="30"/>
      <c r="J483" s="53"/>
      <c r="K483" s="96" t="str">
        <f t="shared" si="1013"/>
        <v/>
      </c>
      <c r="L483" s="59" t="str">
        <f t="shared" si="975"/>
        <v/>
      </c>
      <c r="N483" s="108" t="str">
        <f t="shared" ref="N483" si="1057">IF(AND(G483=0,H483=0),"","小計")</f>
        <v/>
      </c>
      <c r="O483" s="108" t="str">
        <f t="shared" ref="O483" si="1058">IF(AND(G483=0,H483=0),"","小計")</f>
        <v/>
      </c>
      <c r="P483" s="38"/>
      <c r="Q483" s="38"/>
      <c r="R483" s="38"/>
      <c r="S483" s="66" t="str">
        <f t="shared" si="978"/>
        <v/>
      </c>
      <c r="T483" s="105" t="str">
        <f t="shared" si="979"/>
        <v/>
      </c>
    </row>
    <row r="484" spans="1:20" hidden="1">
      <c r="A484">
        <f ca="1">IF(B484="","",INDIRECT("減額一覧!B"&amp;$P484))</f>
        <v>367</v>
      </c>
      <c r="B484" s="61">
        <f t="shared" ref="B484" ca="1" si="1059">IF(INDIRECT("減額一覧!BA"&amp;P484)=1,INDIRECT("減額一覧!M"&amp;P484),"")</f>
        <v>208</v>
      </c>
      <c r="C484" s="36">
        <f ca="1">IF(B484="","",INDIRECT("減額一覧!C"&amp;$P484))</f>
        <v>614197000</v>
      </c>
      <c r="D484" s="78" t="str">
        <f ca="1">IF($B484="","",INDIRECT("減額一覧!G"&amp;$P484))</f>
        <v>山口　きよ</v>
      </c>
      <c r="E484" s="19">
        <f ca="1">IF(B484="","",INDIRECT("減額一覧!H"&amp;P484))</f>
        <v>13</v>
      </c>
      <c r="F484" s="19">
        <f ca="1">IF($B484="","",INDIRECT("減額一覧!T"&amp;P484))</f>
        <v>6</v>
      </c>
      <c r="G484" s="20">
        <f ca="1">IF($B484="","",INDIRECT("減額一覧!U"&amp;P484))</f>
        <v>1023</v>
      </c>
      <c r="H484" s="20">
        <f ca="1">IF($B484="","",INDIRECT("減額一覧!V"&amp;P484))</f>
        <v>818</v>
      </c>
      <c r="I484" s="32">
        <f ca="1">IF(B484="","",IF(INDIRECT("減額一覧!BL"&amp;P484)=0.08,0.08,0.1))</f>
        <v>0.1</v>
      </c>
      <c r="J484" s="51" t="s">
        <v>539</v>
      </c>
      <c r="K484" s="94" t="str">
        <f t="shared" ca="1" si="1013"/>
        <v/>
      </c>
      <c r="L484" s="56" t="str">
        <f t="shared" ca="1" si="975"/>
        <v/>
      </c>
      <c r="N484" s="113" t="str">
        <f t="shared" ref="N484:N487" ca="1" si="1060">IF(A484="","",IF(A484&gt;3000,"月ヶ瀬",IF(A484&gt;=2000,"都祁","市内")))</f>
        <v>市内</v>
      </c>
      <c r="O484" s="114">
        <f t="shared" ref="O484" ca="1" si="1061">IF(B484="","",IF(INDIRECT("減額一覧!BL"&amp;P484)=0.08,0.08,0.1))</f>
        <v>0.1</v>
      </c>
      <c r="P484" s="38">
        <v>99</v>
      </c>
      <c r="Q484" s="38">
        <f t="shared" ref="Q484:R487" ca="1" si="1062">IF(G484="","",IF(G484&gt;0,1,""))</f>
        <v>1</v>
      </c>
      <c r="R484" s="38">
        <f t="shared" ca="1" si="1062"/>
        <v>1</v>
      </c>
      <c r="S484" s="66" t="str">
        <f t="shared" ca="1" si="978"/>
        <v>614</v>
      </c>
      <c r="T484" s="105" t="str">
        <f t="shared" ca="1" si="979"/>
        <v/>
      </c>
    </row>
    <row r="485" spans="1:20" hidden="1">
      <c r="A485" t="str">
        <f ca="1">IF(B485="","",INDIRECT("減額一覧!B"&amp;$P485))</f>
        <v/>
      </c>
      <c r="B485" s="61" t="str">
        <f t="shared" ref="B485" ca="1" si="1063">IF(INDIRECT("減額一覧!BB"&amp;P485)=1,INDIRECT("減額一覧!W"&amp;P485),"")</f>
        <v/>
      </c>
      <c r="C485" s="44" t="str">
        <f ca="1">IF(B485="","",INDIRECT("減額一覧!C"&amp;$P485))</f>
        <v/>
      </c>
      <c r="D485" s="79" t="str">
        <f ca="1">IF($B485="","",INDIRECT("減額一覧!G"&amp;$P485))</f>
        <v/>
      </c>
      <c r="E485" s="19" t="str">
        <f ca="1">IF(B485="","",INDIRECT("減額一覧!H"&amp;P485))</f>
        <v/>
      </c>
      <c r="F485" s="19" t="str">
        <f ca="1">IF($B485="","",INDIRECT("減額一覧!AD"&amp;P485))</f>
        <v/>
      </c>
      <c r="G485" s="20" t="str">
        <f ca="1">IF($B485="","",INDIRECT("減額一覧!AE"&amp;P485))</f>
        <v/>
      </c>
      <c r="H485" s="20" t="str">
        <f ca="1">IF($B485="","",INDIRECT("減額一覧!AF"&amp;P485))</f>
        <v/>
      </c>
      <c r="I485" s="32" t="str">
        <f ca="1">IF(B485="","",IF(INDIRECT("減額一覧!BM"&amp;P485)=0.08,0.08,0.1))</f>
        <v/>
      </c>
      <c r="J485" s="52"/>
      <c r="K485" s="95" t="str">
        <f t="shared" ca="1" si="1013"/>
        <v/>
      </c>
      <c r="L485" s="58" t="str">
        <f t="shared" ca="1" si="975"/>
        <v/>
      </c>
      <c r="N485" s="113" t="str">
        <f t="shared" ca="1" si="1060"/>
        <v/>
      </c>
      <c r="O485" s="114" t="str">
        <f t="shared" ref="O485" ca="1" si="1064">IF(B485="","",IF(INDIRECT("減額一覧!BM"&amp;P485)=0.08,0.08,0.1))</f>
        <v/>
      </c>
      <c r="P485" s="38">
        <v>99</v>
      </c>
      <c r="Q485" s="38" t="str">
        <f t="shared" ca="1" si="1062"/>
        <v/>
      </c>
      <c r="R485" s="38" t="str">
        <f t="shared" ca="1" si="1062"/>
        <v/>
      </c>
      <c r="S485" s="66" t="str">
        <f t="shared" ca="1" si="978"/>
        <v/>
      </c>
      <c r="T485" s="105" t="str">
        <f t="shared" ca="1" si="979"/>
        <v/>
      </c>
    </row>
    <row r="486" spans="1:20" hidden="1">
      <c r="A486" t="str">
        <f ca="1">IF(B486="","",INDIRECT("減額一覧!B"&amp;$P486))</f>
        <v/>
      </c>
      <c r="B486" s="61" t="str">
        <f t="shared" ref="B486" ca="1" si="1065">IF(INDIRECT("減額一覧!BC"&amp;P486)=1,INDIRECT("減額一覧!AG"&amp;P486),"")</f>
        <v/>
      </c>
      <c r="C486" s="36" t="str">
        <f ca="1">IF(B486="","",INDIRECT("減額一覧!C"&amp;$P486))</f>
        <v/>
      </c>
      <c r="D486" s="80" t="str">
        <f ca="1">IF($B486="","",INDIRECT("減額一覧!G"&amp;$P486))</f>
        <v/>
      </c>
      <c r="E486" s="19" t="str">
        <f ca="1">IF(B486="","",INDIRECT("減額一覧!H"&amp;P486))</f>
        <v/>
      </c>
      <c r="F486" s="19" t="str">
        <f ca="1">IF($B486="","",INDIRECT("減額一覧!AN"&amp;P486))</f>
        <v/>
      </c>
      <c r="G486" s="20" t="str">
        <f ca="1">IF($B486="","",INDIRECT("減額一覧!AO"&amp;P486))</f>
        <v/>
      </c>
      <c r="H486" s="20" t="str">
        <f ca="1">IF($B486="","",INDIRECT("減額一覧!AP"&amp;P486))</f>
        <v/>
      </c>
      <c r="I486" s="32" t="str">
        <f ca="1">IF(B486="","",IF(INDIRECT("減額一覧!BN"&amp;P486)=0.08,0.08,0.1))</f>
        <v/>
      </c>
      <c r="J486" s="52"/>
      <c r="K486" s="95" t="str">
        <f t="shared" ca="1" si="1013"/>
        <v/>
      </c>
      <c r="L486" s="58" t="str">
        <f t="shared" ca="1" si="975"/>
        <v/>
      </c>
      <c r="N486" s="113" t="str">
        <f t="shared" ca="1" si="1060"/>
        <v/>
      </c>
      <c r="O486" s="114" t="str">
        <f t="shared" ref="O486" ca="1" si="1066">IF(B486="","",IF(INDIRECT("減額一覧!BN"&amp;P486)=0.08,0.08,0.1))</f>
        <v/>
      </c>
      <c r="P486" s="38">
        <v>99</v>
      </c>
      <c r="Q486" s="38" t="str">
        <f t="shared" ca="1" si="1062"/>
        <v/>
      </c>
      <c r="R486" s="38" t="str">
        <f t="shared" ca="1" si="1062"/>
        <v/>
      </c>
      <c r="S486" s="66" t="str">
        <f t="shared" ca="1" si="978"/>
        <v/>
      </c>
      <c r="T486" s="105" t="str">
        <f t="shared" ca="1" si="979"/>
        <v/>
      </c>
    </row>
    <row r="487" spans="1:20" hidden="1">
      <c r="A487" t="str">
        <f ca="1">IF(B487="","",INDIRECT("減額一覧!B"&amp;$P487))</f>
        <v/>
      </c>
      <c r="B487" s="61" t="str">
        <f t="shared" ref="B487" ca="1" si="1067">IF(INDIRECT("減額一覧!BD"&amp;P487)=1,INDIRECT("減額一覧!AQ"&amp;P487),"")</f>
        <v/>
      </c>
      <c r="C487" s="45" t="str">
        <f ca="1">IF(B487="","",INDIRECT("減額一覧!C"&amp;$P487))</f>
        <v/>
      </c>
      <c r="D487" s="79" t="str">
        <f ca="1">IF($B487="","",INDIRECT("減額一覧!G"&amp;$P487))</f>
        <v/>
      </c>
      <c r="E487" s="19" t="str">
        <f ca="1">IF(B487="","",INDIRECT("減額一覧!H"&amp;P487))</f>
        <v/>
      </c>
      <c r="F487" s="19" t="str">
        <f ca="1">IF($B487="","",INDIRECT("減額一覧!AX"&amp;P487))</f>
        <v/>
      </c>
      <c r="G487" s="20" t="str">
        <f ca="1">IF($B487="","",INDIRECT("減額一覧!AY"&amp;P487))</f>
        <v/>
      </c>
      <c r="H487" s="20" t="str">
        <f ca="1">IF($B487="","",INDIRECT("減額一覧!AZ"&amp;P487))</f>
        <v/>
      </c>
      <c r="I487" s="32" t="str">
        <f ca="1">IF(B487="","",IF(INDIRECT("減額一覧!BO"&amp;P487)=0.08,0.08,0.1))</f>
        <v/>
      </c>
      <c r="J487" s="52"/>
      <c r="K487" s="95" t="str">
        <f t="shared" ca="1" si="1013"/>
        <v/>
      </c>
      <c r="L487" s="58" t="str">
        <f t="shared" ca="1" si="975"/>
        <v/>
      </c>
      <c r="N487" s="113" t="str">
        <f t="shared" ca="1" si="1060"/>
        <v/>
      </c>
      <c r="O487" s="114" t="str">
        <f t="shared" ref="O487" ca="1" si="1068">IF(B487="","",IF(INDIRECT("減額一覧!BO"&amp;P487)=0.08,0.08,0.1))</f>
        <v/>
      </c>
      <c r="P487" s="38">
        <v>99</v>
      </c>
      <c r="Q487" s="38" t="str">
        <f t="shared" ca="1" si="1062"/>
        <v/>
      </c>
      <c r="R487" s="38" t="str">
        <f t="shared" ca="1" si="1062"/>
        <v/>
      </c>
      <c r="S487" s="66" t="str">
        <f t="shared" ca="1" si="978"/>
        <v/>
      </c>
      <c r="T487" s="105" t="str">
        <f t="shared" ca="1" si="979"/>
        <v/>
      </c>
    </row>
    <row r="488" spans="1:20" ht="19.5" hidden="1" thickBot="1">
      <c r="B488" s="64"/>
      <c r="C488" s="41" t="str">
        <f>IF(B488="","",減額一覧!C484)</f>
        <v/>
      </c>
      <c r="D488" s="43"/>
      <c r="E488" s="21"/>
      <c r="F488" s="22" t="s">
        <v>69</v>
      </c>
      <c r="G488" s="23">
        <f t="shared" ref="G488:H488" si="1069">SUBTOTAL(9,G484:G487)</f>
        <v>0</v>
      </c>
      <c r="H488" s="23">
        <f t="shared" si="1069"/>
        <v>0</v>
      </c>
      <c r="I488" s="30"/>
      <c r="J488" s="53"/>
      <c r="K488" s="96" t="str">
        <f t="shared" si="1013"/>
        <v/>
      </c>
      <c r="L488" s="59" t="str">
        <f t="shared" si="975"/>
        <v/>
      </c>
      <c r="N488" s="108" t="str">
        <f t="shared" ref="N488" si="1070">IF(AND(G488=0,H488=0),"","小計")</f>
        <v/>
      </c>
      <c r="O488" s="108" t="str">
        <f t="shared" ref="O488" si="1071">IF(AND(G488=0,H488=0),"","小計")</f>
        <v/>
      </c>
      <c r="P488" s="38"/>
      <c r="Q488" s="38"/>
      <c r="R488" s="38"/>
      <c r="S488" s="66" t="str">
        <f t="shared" si="978"/>
        <v/>
      </c>
      <c r="T488" s="105" t="str">
        <f t="shared" si="979"/>
        <v/>
      </c>
    </row>
    <row r="489" spans="1:20" hidden="1">
      <c r="A489">
        <f ca="1">IF(B489="","",INDIRECT("減額一覧!B"&amp;$P489))</f>
        <v>369</v>
      </c>
      <c r="B489" s="61">
        <f t="shared" ref="B489" ca="1" si="1072">IF(INDIRECT("減額一覧!BA"&amp;P489)=1,INDIRECT("減額一覧!M"&amp;P489),"")</f>
        <v>205</v>
      </c>
      <c r="C489" s="36">
        <f ca="1">IF(B489="","",INDIRECT("減額一覧!C"&amp;$P489))</f>
        <v>531153500</v>
      </c>
      <c r="D489" s="78" t="str">
        <f ca="1">IF($B489="","",INDIRECT("減額一覧!G"&amp;$P489))</f>
        <v>徳田　幸子</v>
      </c>
      <c r="E489" s="19">
        <f ca="1">IF(B489="","",INDIRECT("減額一覧!H"&amp;P489))</f>
        <v>13</v>
      </c>
      <c r="F489" s="19">
        <f ca="1">IF($B489="","",INDIRECT("減額一覧!T"&amp;P489))</f>
        <v>17</v>
      </c>
      <c r="G489" s="20">
        <f ca="1">IF($B489="","",INDIRECT("減額一覧!U"&amp;P489))</f>
        <v>3773</v>
      </c>
      <c r="H489" s="20">
        <f ca="1">IF($B489="","",INDIRECT("減額一覧!V"&amp;P489))</f>
        <v>2318</v>
      </c>
      <c r="I489" s="32">
        <f ca="1">IF(B489="","",IF(INDIRECT("減額一覧!BL"&amp;P489)=0.08,0.08,0.1))</f>
        <v>0.1</v>
      </c>
      <c r="J489" s="51" t="s">
        <v>508</v>
      </c>
      <c r="K489" s="94" t="str">
        <f t="shared" ca="1" si="1013"/>
        <v/>
      </c>
      <c r="L489" s="56" t="str">
        <f t="shared" ca="1" si="975"/>
        <v/>
      </c>
      <c r="N489" s="113" t="str">
        <f t="shared" ref="N489:N492" ca="1" si="1073">IF(A489="","",IF(A489&gt;3000,"月ヶ瀬",IF(A489&gt;=2000,"都祁","市内")))</f>
        <v>市内</v>
      </c>
      <c r="O489" s="114">
        <f t="shared" ref="O489" ca="1" si="1074">IF(B489="","",IF(INDIRECT("減額一覧!BL"&amp;P489)=0.08,0.08,0.1))</f>
        <v>0.1</v>
      </c>
      <c r="P489" s="38">
        <v>100</v>
      </c>
      <c r="Q489" s="38">
        <f t="shared" ref="Q489:R492" ca="1" si="1075">IF(G489="","",IF(G489&gt;0,1,""))</f>
        <v>1</v>
      </c>
      <c r="R489" s="38">
        <f t="shared" ca="1" si="1075"/>
        <v>1</v>
      </c>
      <c r="S489" s="66" t="str">
        <f t="shared" ca="1" si="978"/>
        <v>531</v>
      </c>
      <c r="T489" s="105" t="str">
        <f t="shared" ca="1" si="979"/>
        <v/>
      </c>
    </row>
    <row r="490" spans="1:20" hidden="1">
      <c r="A490">
        <f ca="1">IF(B490="","",INDIRECT("減額一覧!B"&amp;$P490))</f>
        <v>369</v>
      </c>
      <c r="B490" s="61">
        <f t="shared" ref="B490" ca="1" si="1076">IF(INDIRECT("減額一覧!BB"&amp;P490)=1,INDIRECT("減額一覧!W"&amp;P490),"")</f>
        <v>206</v>
      </c>
      <c r="C490" s="44">
        <f ca="1">IF(B490="","",INDIRECT("減額一覧!C"&amp;$P490))</f>
        <v>531153500</v>
      </c>
      <c r="D490" s="79" t="str">
        <f ca="1">IF($B490="","",INDIRECT("減額一覧!G"&amp;$P490))</f>
        <v>徳田　幸子</v>
      </c>
      <c r="E490" s="19">
        <f ca="1">IF(B490="","",INDIRECT("減額一覧!H"&amp;P490))</f>
        <v>13</v>
      </c>
      <c r="F490" s="19">
        <f ca="1">IF($B490="","",INDIRECT("減額一覧!AD"&amp;P490))</f>
        <v>17</v>
      </c>
      <c r="G490" s="20">
        <f ca="1">IF($B490="","",INDIRECT("減額一覧!AE"&amp;P490))</f>
        <v>3789</v>
      </c>
      <c r="H490" s="20">
        <f ca="1">IF($B490="","",INDIRECT("減額一覧!AF"&amp;P490))</f>
        <v>2319</v>
      </c>
      <c r="I490" s="32">
        <f ca="1">IF(B490="","",IF(INDIRECT("減額一覧!BM"&amp;P490)=0.08,0.08,0.1))</f>
        <v>0.1</v>
      </c>
      <c r="J490" s="52"/>
      <c r="K490" s="95" t="str">
        <f t="shared" ca="1" si="1013"/>
        <v/>
      </c>
      <c r="L490" s="58" t="str">
        <f t="shared" ca="1" si="975"/>
        <v/>
      </c>
      <c r="N490" s="113" t="str">
        <f t="shared" ca="1" si="1073"/>
        <v>市内</v>
      </c>
      <c r="O490" s="114">
        <f t="shared" ref="O490" ca="1" si="1077">IF(B490="","",IF(INDIRECT("減額一覧!BM"&amp;P490)=0.08,0.08,0.1))</f>
        <v>0.1</v>
      </c>
      <c r="P490" s="38">
        <v>100</v>
      </c>
      <c r="Q490" s="38">
        <f t="shared" ca="1" si="1075"/>
        <v>1</v>
      </c>
      <c r="R490" s="38">
        <f t="shared" ca="1" si="1075"/>
        <v>1</v>
      </c>
      <c r="S490" s="66" t="str">
        <f t="shared" ca="1" si="978"/>
        <v>531</v>
      </c>
      <c r="T490" s="105" t="str">
        <f t="shared" ca="1" si="979"/>
        <v/>
      </c>
    </row>
    <row r="491" spans="1:20" hidden="1">
      <c r="A491">
        <f ca="1">IF(B491="","",INDIRECT("減額一覧!B"&amp;$P491))</f>
        <v>369</v>
      </c>
      <c r="B491" s="61">
        <f t="shared" ref="B491" ca="1" si="1078">IF(INDIRECT("減額一覧!BC"&amp;P491)=1,INDIRECT("減額一覧!AG"&amp;P491),"")</f>
        <v>207</v>
      </c>
      <c r="C491" s="36">
        <f ca="1">IF(B491="","",INDIRECT("減額一覧!C"&amp;$P491))</f>
        <v>531153500</v>
      </c>
      <c r="D491" s="80" t="str">
        <f ca="1">IF($B491="","",INDIRECT("減額一覧!G"&amp;$P491))</f>
        <v>徳田　幸子</v>
      </c>
      <c r="E491" s="19">
        <f ca="1">IF(B491="","",INDIRECT("減額一覧!H"&amp;P491))</f>
        <v>13</v>
      </c>
      <c r="F491" s="19">
        <f ca="1">IF($B491="","",INDIRECT("減額一覧!AN"&amp;P491))</f>
        <v>20</v>
      </c>
      <c r="G491" s="20">
        <f ca="1">IF($B491="","",INDIRECT("減額一覧!AO"&amp;P491))</f>
        <v>4565</v>
      </c>
      <c r="H491" s="20">
        <f ca="1">IF($B491="","",INDIRECT("減額一覧!AP"&amp;P491))</f>
        <v>2728</v>
      </c>
      <c r="I491" s="32">
        <f ca="1">IF(B491="","",IF(INDIRECT("減額一覧!BN"&amp;P491)=0.08,0.08,0.1))</f>
        <v>0.1</v>
      </c>
      <c r="J491" s="52"/>
      <c r="K491" s="95" t="str">
        <f t="shared" ca="1" si="1013"/>
        <v/>
      </c>
      <c r="L491" s="58" t="str">
        <f t="shared" ca="1" si="975"/>
        <v/>
      </c>
      <c r="N491" s="113" t="str">
        <f t="shared" ca="1" si="1073"/>
        <v>市内</v>
      </c>
      <c r="O491" s="114">
        <f t="shared" ref="O491" ca="1" si="1079">IF(B491="","",IF(INDIRECT("減額一覧!BN"&amp;P491)=0.08,0.08,0.1))</f>
        <v>0.1</v>
      </c>
      <c r="P491" s="38">
        <v>100</v>
      </c>
      <c r="Q491" s="38">
        <f t="shared" ca="1" si="1075"/>
        <v>1</v>
      </c>
      <c r="R491" s="38">
        <f t="shared" ca="1" si="1075"/>
        <v>1</v>
      </c>
      <c r="S491" s="66" t="str">
        <f t="shared" ca="1" si="978"/>
        <v>531</v>
      </c>
      <c r="T491" s="105" t="str">
        <f t="shared" ca="1" si="979"/>
        <v/>
      </c>
    </row>
    <row r="492" spans="1:20" hidden="1">
      <c r="A492">
        <f ca="1">IF(B492="","",INDIRECT("減額一覧!B"&amp;$P492))</f>
        <v>369</v>
      </c>
      <c r="B492" s="61">
        <f t="shared" ref="B492" ca="1" si="1080">IF(INDIRECT("減額一覧!BD"&amp;P492)=1,INDIRECT("減額一覧!AQ"&amp;P492),"")</f>
        <v>208</v>
      </c>
      <c r="C492" s="45">
        <f ca="1">IF(B492="","",INDIRECT("減額一覧!C"&amp;$P492))</f>
        <v>531153500</v>
      </c>
      <c r="D492" s="79" t="str">
        <f ca="1">IF($B492="","",INDIRECT("減額一覧!G"&amp;$P492))</f>
        <v>徳田　幸子</v>
      </c>
      <c r="E492" s="19">
        <f ca="1">IF(B492="","",INDIRECT("減額一覧!H"&amp;P492))</f>
        <v>13</v>
      </c>
      <c r="F492" s="19">
        <f ca="1">IF($B492="","",INDIRECT("減額一覧!AX"&amp;P492))</f>
        <v>20</v>
      </c>
      <c r="G492" s="20">
        <f ca="1">IF($B492="","",INDIRECT("減額一覧!AY"&amp;P492))</f>
        <v>4565</v>
      </c>
      <c r="H492" s="20">
        <f ca="1">IF($B492="","",INDIRECT("減額一覧!AZ"&amp;P492))</f>
        <v>2728</v>
      </c>
      <c r="I492" s="32">
        <f ca="1">IF(B492="","",IF(INDIRECT("減額一覧!BO"&amp;P492)=0.08,0.08,0.1))</f>
        <v>0.1</v>
      </c>
      <c r="J492" s="52"/>
      <c r="K492" s="95" t="str">
        <f t="shared" ca="1" si="1013"/>
        <v/>
      </c>
      <c r="L492" s="58" t="str">
        <f t="shared" ca="1" si="975"/>
        <v/>
      </c>
      <c r="N492" s="113" t="str">
        <f t="shared" ca="1" si="1073"/>
        <v>市内</v>
      </c>
      <c r="O492" s="114">
        <f t="shared" ref="O492" ca="1" si="1081">IF(B492="","",IF(INDIRECT("減額一覧!BO"&amp;P492)=0.08,0.08,0.1))</f>
        <v>0.1</v>
      </c>
      <c r="P492" s="38">
        <v>100</v>
      </c>
      <c r="Q492" s="38">
        <f t="shared" ca="1" si="1075"/>
        <v>1</v>
      </c>
      <c r="R492" s="38">
        <f t="shared" ca="1" si="1075"/>
        <v>1</v>
      </c>
      <c r="S492" s="66" t="str">
        <f t="shared" ca="1" si="978"/>
        <v>531</v>
      </c>
      <c r="T492" s="105" t="str">
        <f t="shared" ca="1" si="979"/>
        <v/>
      </c>
    </row>
    <row r="493" spans="1:20" ht="19.5" hidden="1" thickBot="1">
      <c r="B493" s="64"/>
      <c r="C493" s="41" t="str">
        <f>IF(B493="","",減額一覧!C489)</f>
        <v/>
      </c>
      <c r="D493" s="43"/>
      <c r="E493" s="21"/>
      <c r="F493" s="22" t="s">
        <v>69</v>
      </c>
      <c r="G493" s="23">
        <f t="shared" ref="G493:H493" si="1082">SUBTOTAL(9,G489:G492)</f>
        <v>0</v>
      </c>
      <c r="H493" s="23">
        <f t="shared" si="1082"/>
        <v>0</v>
      </c>
      <c r="I493" s="30"/>
      <c r="J493" s="53"/>
      <c r="K493" s="96" t="str">
        <f t="shared" si="1013"/>
        <v/>
      </c>
      <c r="L493" s="59" t="str">
        <f t="shared" si="975"/>
        <v/>
      </c>
      <c r="N493" s="108" t="str">
        <f t="shared" ref="N493" si="1083">IF(AND(G493=0,H493=0),"","小計")</f>
        <v/>
      </c>
      <c r="O493" s="108" t="str">
        <f t="shared" ref="O493" si="1084">IF(AND(G493=0,H493=0),"","小計")</f>
        <v/>
      </c>
      <c r="P493" s="38"/>
      <c r="Q493" s="38"/>
      <c r="R493" s="38"/>
      <c r="S493" s="66" t="str">
        <f t="shared" si="978"/>
        <v/>
      </c>
      <c r="T493" s="105" t="str">
        <f t="shared" si="979"/>
        <v/>
      </c>
    </row>
    <row r="494" spans="1:20" hidden="1">
      <c r="A494">
        <f ca="1">IF(B494="","",INDIRECT("減額一覧!B"&amp;$P494))</f>
        <v>370</v>
      </c>
      <c r="B494" s="61">
        <f t="shared" ref="B494" ca="1" si="1085">IF(INDIRECT("減額一覧!BA"&amp;P494)=1,INDIRECT("減額一覧!M"&amp;P494),"")</f>
        <v>206</v>
      </c>
      <c r="C494" s="36">
        <f ca="1">IF(B494="","",INDIRECT("減額一覧!C"&amp;$P494))</f>
        <v>379036100</v>
      </c>
      <c r="D494" s="78" t="str">
        <f ca="1">IF($B494="","",INDIRECT("減額一覧!G"&amp;$P494))</f>
        <v>佐野　光成</v>
      </c>
      <c r="E494" s="19">
        <f ca="1">IF(B494="","",INDIRECT("減額一覧!H"&amp;P494))</f>
        <v>13</v>
      </c>
      <c r="F494" s="19">
        <f ca="1">IF($B494="","",INDIRECT("減額一覧!T"&amp;P494))</f>
        <v>1</v>
      </c>
      <c r="G494" s="20">
        <f ca="1">IF($B494="","",INDIRECT("減額一覧!U"&amp;P494))</f>
        <v>171</v>
      </c>
      <c r="H494" s="20">
        <f ca="1">IF($B494="","",INDIRECT("減額一覧!V"&amp;P494))</f>
        <v>136</v>
      </c>
      <c r="I494" s="32">
        <f ca="1">IF(B494="","",IF(INDIRECT("減額一覧!BL"&amp;P494)=0.08,0.08,0.1))</f>
        <v>0.1</v>
      </c>
      <c r="J494" s="51" t="s">
        <v>509</v>
      </c>
      <c r="K494" s="94" t="str">
        <f t="shared" ca="1" si="1013"/>
        <v/>
      </c>
      <c r="L494" s="56" t="str">
        <f t="shared" ca="1" si="975"/>
        <v>農集</v>
      </c>
      <c r="N494" s="113" t="str">
        <f t="shared" ref="N494:N497" ca="1" si="1086">IF(A494="","",IF(A494&gt;3000,"月ヶ瀬",IF(A494&gt;=2000,"都祁","市内")))</f>
        <v>市内</v>
      </c>
      <c r="O494" s="114">
        <f t="shared" ref="O494" ca="1" si="1087">IF(B494="","",IF(INDIRECT("減額一覧!BL"&amp;P494)=0.08,0.08,0.1))</f>
        <v>0.1</v>
      </c>
      <c r="P494" s="38">
        <v>101</v>
      </c>
      <c r="Q494" s="38">
        <f t="shared" ref="Q494:R497" ca="1" si="1088">IF(G494="","",IF(G494&gt;0,1,""))</f>
        <v>1</v>
      </c>
      <c r="R494" s="38">
        <f t="shared" ca="1" si="1088"/>
        <v>1</v>
      </c>
      <c r="S494" s="66" t="str">
        <f t="shared" ca="1" si="978"/>
        <v>379</v>
      </c>
      <c r="T494" s="105">
        <f t="shared" ca="1" si="979"/>
        <v>136</v>
      </c>
    </row>
    <row r="495" spans="1:20" hidden="1">
      <c r="A495">
        <f ca="1">IF(B495="","",INDIRECT("減額一覧!B"&amp;$P495))</f>
        <v>370</v>
      </c>
      <c r="B495" s="61">
        <f t="shared" ref="B495" ca="1" si="1089">IF(INDIRECT("減額一覧!BB"&amp;P495)=1,INDIRECT("減額一覧!W"&amp;P495),"")</f>
        <v>207</v>
      </c>
      <c r="C495" s="44">
        <f ca="1">IF(B495="","",INDIRECT("減額一覧!C"&amp;$P495))</f>
        <v>379036100</v>
      </c>
      <c r="D495" s="79" t="str">
        <f ca="1">IF($B495="","",INDIRECT("減額一覧!G"&amp;$P495))</f>
        <v>佐野　光成</v>
      </c>
      <c r="E495" s="19">
        <f ca="1">IF(B495="","",INDIRECT("減額一覧!H"&amp;P495))</f>
        <v>13</v>
      </c>
      <c r="F495" s="19">
        <f ca="1">IF($B495="","",INDIRECT("減額一覧!AD"&amp;P495))</f>
        <v>1</v>
      </c>
      <c r="G495" s="20">
        <f ca="1">IF($B495="","",INDIRECT("減額一覧!AE"&amp;P495))</f>
        <v>171</v>
      </c>
      <c r="H495" s="20">
        <f ca="1">IF($B495="","",INDIRECT("減額一覧!AF"&amp;P495))</f>
        <v>136</v>
      </c>
      <c r="I495" s="32">
        <f ca="1">IF(B495="","",IF(INDIRECT("減額一覧!BM"&amp;P495)=0.08,0.08,0.1))</f>
        <v>0.1</v>
      </c>
      <c r="J495" s="52"/>
      <c r="K495" s="95" t="str">
        <f t="shared" ca="1" si="1013"/>
        <v/>
      </c>
      <c r="L495" s="58" t="str">
        <f t="shared" ca="1" si="975"/>
        <v>農集</v>
      </c>
      <c r="N495" s="113" t="str">
        <f t="shared" ca="1" si="1086"/>
        <v>市内</v>
      </c>
      <c r="O495" s="114">
        <f t="shared" ref="O495" ca="1" si="1090">IF(B495="","",IF(INDIRECT("減額一覧!BM"&amp;P495)=0.08,0.08,0.1))</f>
        <v>0.1</v>
      </c>
      <c r="P495" s="38">
        <v>101</v>
      </c>
      <c r="Q495" s="38">
        <f t="shared" ca="1" si="1088"/>
        <v>1</v>
      </c>
      <c r="R495" s="38">
        <f t="shared" ca="1" si="1088"/>
        <v>1</v>
      </c>
      <c r="S495" s="66" t="str">
        <f t="shared" ca="1" si="978"/>
        <v>379</v>
      </c>
      <c r="T495" s="105">
        <f t="shared" ca="1" si="979"/>
        <v>136</v>
      </c>
    </row>
    <row r="496" spans="1:20" hidden="1">
      <c r="A496">
        <f ca="1">IF(B496="","",INDIRECT("減額一覧!B"&amp;$P496))</f>
        <v>370</v>
      </c>
      <c r="B496" s="61">
        <f t="shared" ref="B496" ca="1" si="1091">IF(INDIRECT("減額一覧!BC"&amp;P496)=1,INDIRECT("減額一覧!AG"&amp;P496),"")</f>
        <v>208</v>
      </c>
      <c r="C496" s="36">
        <f ca="1">IF(B496="","",INDIRECT("減額一覧!C"&amp;$P496))</f>
        <v>379036100</v>
      </c>
      <c r="D496" s="80" t="str">
        <f ca="1">IF($B496="","",INDIRECT("減額一覧!G"&amp;$P496))</f>
        <v>佐野　光成</v>
      </c>
      <c r="E496" s="19">
        <f ca="1">IF(B496="","",INDIRECT("減額一覧!H"&amp;P496))</f>
        <v>13</v>
      </c>
      <c r="F496" s="19">
        <f ca="1">IF($B496="","",INDIRECT("減額一覧!AN"&amp;P496))</f>
        <v>8</v>
      </c>
      <c r="G496" s="20">
        <f ca="1">IF($B496="","",INDIRECT("減額一覧!AO"&amp;P496))</f>
        <v>1711</v>
      </c>
      <c r="H496" s="20">
        <f ca="1">IF($B496="","",INDIRECT("減額一覧!AP"&amp;P496))</f>
        <v>1091</v>
      </c>
      <c r="I496" s="32">
        <f ca="1">IF(B496="","",IF(INDIRECT("減額一覧!BN"&amp;P496)=0.08,0.08,0.1))</f>
        <v>0.1</v>
      </c>
      <c r="J496" s="52"/>
      <c r="K496" s="95" t="str">
        <f t="shared" ca="1" si="1013"/>
        <v/>
      </c>
      <c r="L496" s="58" t="str">
        <f t="shared" ca="1" si="975"/>
        <v>農集</v>
      </c>
      <c r="N496" s="113" t="str">
        <f t="shared" ca="1" si="1086"/>
        <v>市内</v>
      </c>
      <c r="O496" s="114">
        <f t="shared" ref="O496" ca="1" si="1092">IF(B496="","",IF(INDIRECT("減額一覧!BN"&amp;P496)=0.08,0.08,0.1))</f>
        <v>0.1</v>
      </c>
      <c r="P496" s="38">
        <v>101</v>
      </c>
      <c r="Q496" s="38">
        <f t="shared" ca="1" si="1088"/>
        <v>1</v>
      </c>
      <c r="R496" s="38">
        <f t="shared" ca="1" si="1088"/>
        <v>1</v>
      </c>
      <c r="S496" s="66" t="str">
        <f t="shared" ca="1" si="978"/>
        <v>379</v>
      </c>
      <c r="T496" s="105">
        <f t="shared" ca="1" si="979"/>
        <v>1091</v>
      </c>
    </row>
    <row r="497" spans="1:20" hidden="1">
      <c r="A497" t="str">
        <f ca="1">IF(B497="","",INDIRECT("減額一覧!B"&amp;$P497))</f>
        <v/>
      </c>
      <c r="B497" s="61" t="str">
        <f t="shared" ref="B497" ca="1" si="1093">IF(INDIRECT("減額一覧!BD"&amp;P497)=1,INDIRECT("減額一覧!AQ"&amp;P497),"")</f>
        <v/>
      </c>
      <c r="C497" s="45" t="str">
        <f ca="1">IF(B497="","",INDIRECT("減額一覧!C"&amp;$P497))</f>
        <v/>
      </c>
      <c r="D497" s="79" t="str">
        <f ca="1">IF($B497="","",INDIRECT("減額一覧!G"&amp;$P497))</f>
        <v/>
      </c>
      <c r="E497" s="19" t="str">
        <f ca="1">IF(B497="","",INDIRECT("減額一覧!H"&amp;P497))</f>
        <v/>
      </c>
      <c r="F497" s="19" t="str">
        <f ca="1">IF($B497="","",INDIRECT("減額一覧!AX"&amp;P497))</f>
        <v/>
      </c>
      <c r="G497" s="20" t="str">
        <f ca="1">IF($B497="","",INDIRECT("減額一覧!AY"&amp;P497))</f>
        <v/>
      </c>
      <c r="H497" s="20" t="str">
        <f ca="1">IF($B497="","",INDIRECT("減額一覧!AZ"&amp;P497))</f>
        <v/>
      </c>
      <c r="I497" s="32" t="str">
        <f ca="1">IF(B497="","",IF(INDIRECT("減額一覧!BO"&amp;P497)=0.08,0.08,0.1))</f>
        <v/>
      </c>
      <c r="J497" s="52"/>
      <c r="K497" s="95" t="str">
        <f t="shared" ca="1" si="1013"/>
        <v/>
      </c>
      <c r="L497" s="58" t="str">
        <f t="shared" ca="1" si="975"/>
        <v/>
      </c>
      <c r="N497" s="113" t="str">
        <f t="shared" ca="1" si="1086"/>
        <v/>
      </c>
      <c r="O497" s="114" t="str">
        <f t="shared" ref="O497" ca="1" si="1094">IF(B497="","",IF(INDIRECT("減額一覧!BO"&amp;P497)=0.08,0.08,0.1))</f>
        <v/>
      </c>
      <c r="P497" s="38">
        <v>101</v>
      </c>
      <c r="Q497" s="38" t="str">
        <f t="shared" ca="1" si="1088"/>
        <v/>
      </c>
      <c r="R497" s="38" t="str">
        <f t="shared" ca="1" si="1088"/>
        <v/>
      </c>
      <c r="S497" s="66" t="str">
        <f t="shared" ca="1" si="978"/>
        <v/>
      </c>
      <c r="T497" s="105" t="str">
        <f t="shared" ca="1" si="979"/>
        <v/>
      </c>
    </row>
    <row r="498" spans="1:20" ht="19.5" hidden="1" thickBot="1">
      <c r="B498" s="64"/>
      <c r="C498" s="41" t="str">
        <f>IF(B498="","",減額一覧!C494)</f>
        <v/>
      </c>
      <c r="D498" s="43"/>
      <c r="E498" s="21"/>
      <c r="F498" s="22" t="s">
        <v>69</v>
      </c>
      <c r="G498" s="23">
        <f t="shared" ref="G498:H498" si="1095">SUBTOTAL(9,G494:G497)</f>
        <v>0</v>
      </c>
      <c r="H498" s="23">
        <f t="shared" si="1095"/>
        <v>0</v>
      </c>
      <c r="I498" s="30"/>
      <c r="J498" s="53"/>
      <c r="K498" s="96" t="str">
        <f t="shared" si="1013"/>
        <v/>
      </c>
      <c r="L498" s="59" t="str">
        <f t="shared" si="975"/>
        <v/>
      </c>
      <c r="N498" s="108" t="str">
        <f t="shared" ref="N498" si="1096">IF(AND(G498=0,H498=0),"","小計")</f>
        <v/>
      </c>
      <c r="O498" s="108" t="str">
        <f t="shared" ref="O498" si="1097">IF(AND(G498=0,H498=0),"","小計")</f>
        <v/>
      </c>
      <c r="P498" s="38"/>
      <c r="Q498" s="38"/>
      <c r="R498" s="38"/>
      <c r="S498" s="66" t="str">
        <f t="shared" si="978"/>
        <v/>
      </c>
      <c r="T498" s="105" t="str">
        <f t="shared" si="979"/>
        <v/>
      </c>
    </row>
    <row r="499" spans="1:20" hidden="1">
      <c r="A499">
        <f ca="1">IF(B499="","",INDIRECT("減額一覧!B"&amp;$P499))</f>
        <v>373</v>
      </c>
      <c r="B499" s="61">
        <f t="shared" ref="B499" ca="1" si="1098">IF(INDIRECT("減額一覧!BA"&amp;P499)=1,INDIRECT("減額一覧!M"&amp;P499),"")</f>
        <v>205</v>
      </c>
      <c r="C499" s="36">
        <f ca="1">IF(B499="","",INDIRECT("減額一覧!C"&amp;$P499))</f>
        <v>576265766</v>
      </c>
      <c r="D499" s="78" t="str">
        <f ca="1">IF($B499="","",INDIRECT("減額一覧!G"&amp;$P499))</f>
        <v>松田　伊知郎</v>
      </c>
      <c r="E499" s="19">
        <f ca="1">IF(B499="","",INDIRECT("減額一覧!H"&amp;P499))</f>
        <v>20</v>
      </c>
      <c r="F499" s="19">
        <f ca="1">IF($B499="","",INDIRECT("減額一覧!T"&amp;P499))</f>
        <v>3</v>
      </c>
      <c r="G499" s="20">
        <f ca="1">IF($B499="","",INDIRECT("減額一覧!U"&amp;P499))</f>
        <v>660</v>
      </c>
      <c r="H499" s="20">
        <f ca="1">IF($B499="","",INDIRECT("減額一覧!V"&amp;P499))</f>
        <v>409</v>
      </c>
      <c r="I499" s="32">
        <f ca="1">IF(B499="","",IF(INDIRECT("減額一覧!BL"&amp;P499)=0.08,0.08,0.1))</f>
        <v>0.1</v>
      </c>
      <c r="J499" s="51" t="s">
        <v>510</v>
      </c>
      <c r="K499" s="94" t="str">
        <f t="shared" ca="1" si="1013"/>
        <v/>
      </c>
      <c r="L499" s="56" t="str">
        <f t="shared" ca="1" si="975"/>
        <v/>
      </c>
      <c r="N499" s="113" t="str">
        <f t="shared" ref="N499:N502" ca="1" si="1099">IF(A499="","",IF(A499&gt;3000,"月ヶ瀬",IF(A499&gt;=2000,"都祁","市内")))</f>
        <v>市内</v>
      </c>
      <c r="O499" s="114">
        <f t="shared" ref="O499" ca="1" si="1100">IF(B499="","",IF(INDIRECT("減額一覧!BL"&amp;P499)=0.08,0.08,0.1))</f>
        <v>0.1</v>
      </c>
      <c r="P499" s="38">
        <v>102</v>
      </c>
      <c r="Q499" s="38">
        <f t="shared" ref="Q499:R502" ca="1" si="1101">IF(G499="","",IF(G499&gt;0,1,""))</f>
        <v>1</v>
      </c>
      <c r="R499" s="38">
        <f t="shared" ca="1" si="1101"/>
        <v>1</v>
      </c>
      <c r="S499" s="66" t="str">
        <f t="shared" ca="1" si="978"/>
        <v>576</v>
      </c>
      <c r="T499" s="105" t="str">
        <f t="shared" ca="1" si="979"/>
        <v/>
      </c>
    </row>
    <row r="500" spans="1:20" hidden="1">
      <c r="A500">
        <f ca="1">IF(B500="","",INDIRECT("減額一覧!B"&amp;$P500))</f>
        <v>373</v>
      </c>
      <c r="B500" s="61">
        <f t="shared" ref="B500" ca="1" si="1102">IF(INDIRECT("減額一覧!BB"&amp;P500)=1,INDIRECT("減額一覧!W"&amp;P500),"")</f>
        <v>206</v>
      </c>
      <c r="C500" s="44">
        <f ca="1">IF(B500="","",INDIRECT("減額一覧!C"&amp;$P500))</f>
        <v>576265766</v>
      </c>
      <c r="D500" s="79" t="str">
        <f ca="1">IF($B500="","",INDIRECT("減額一覧!G"&amp;$P500))</f>
        <v>松田　伊知郎</v>
      </c>
      <c r="E500" s="19">
        <f ca="1">IF(B500="","",INDIRECT("減額一覧!H"&amp;P500))</f>
        <v>20</v>
      </c>
      <c r="F500" s="19">
        <f ca="1">IF($B500="","",INDIRECT("減額一覧!AD"&amp;P500))</f>
        <v>3</v>
      </c>
      <c r="G500" s="20">
        <f ca="1">IF($B500="","",INDIRECT("減額一覧!AE"&amp;P500))</f>
        <v>660</v>
      </c>
      <c r="H500" s="20">
        <f ca="1">IF($B500="","",INDIRECT("減額一覧!AF"&amp;P500))</f>
        <v>409</v>
      </c>
      <c r="I500" s="32">
        <f ca="1">IF(B500="","",IF(INDIRECT("減額一覧!BM"&amp;P500)=0.08,0.08,0.1))</f>
        <v>0.1</v>
      </c>
      <c r="J500" s="52"/>
      <c r="K500" s="95" t="str">
        <f t="shared" ca="1" si="1013"/>
        <v/>
      </c>
      <c r="L500" s="58" t="str">
        <f t="shared" ca="1" si="975"/>
        <v/>
      </c>
      <c r="N500" s="113" t="str">
        <f t="shared" ca="1" si="1099"/>
        <v>市内</v>
      </c>
      <c r="O500" s="114">
        <f t="shared" ref="O500" ca="1" si="1103">IF(B500="","",IF(INDIRECT("減額一覧!BM"&amp;P500)=0.08,0.08,0.1))</f>
        <v>0.1</v>
      </c>
      <c r="P500" s="38">
        <v>102</v>
      </c>
      <c r="Q500" s="38">
        <f t="shared" ca="1" si="1101"/>
        <v>1</v>
      </c>
      <c r="R500" s="38">
        <f t="shared" ca="1" si="1101"/>
        <v>1</v>
      </c>
      <c r="S500" s="66" t="str">
        <f t="shared" ca="1" si="978"/>
        <v>576</v>
      </c>
      <c r="T500" s="105" t="str">
        <f t="shared" ca="1" si="979"/>
        <v/>
      </c>
    </row>
    <row r="501" spans="1:20" hidden="1">
      <c r="A501">
        <f ca="1">IF(B501="","",INDIRECT("減額一覧!B"&amp;$P501))</f>
        <v>373</v>
      </c>
      <c r="B501" s="61">
        <f t="shared" ref="B501" ca="1" si="1104">IF(INDIRECT("減額一覧!BC"&amp;P501)=1,INDIRECT("減額一覧!AG"&amp;P501),"")</f>
        <v>207</v>
      </c>
      <c r="C501" s="36">
        <f ca="1">IF(B501="","",INDIRECT("減額一覧!C"&amp;$P501))</f>
        <v>576265766</v>
      </c>
      <c r="D501" s="80" t="str">
        <f ca="1">IF($B501="","",INDIRECT("減額一覧!G"&amp;$P501))</f>
        <v>松田　伊知郎</v>
      </c>
      <c r="E501" s="19">
        <f ca="1">IF(B501="","",INDIRECT("減額一覧!H"&amp;P501))</f>
        <v>20</v>
      </c>
      <c r="F501" s="19">
        <f ca="1">IF($B501="","",INDIRECT("減額一覧!AN"&amp;P501))</f>
        <v>9</v>
      </c>
      <c r="G501" s="20">
        <f ca="1">IF($B501="","",INDIRECT("減額一覧!AO"&amp;P501))</f>
        <v>1980</v>
      </c>
      <c r="H501" s="20">
        <f ca="1">IF($B501="","",INDIRECT("減額一覧!AP"&amp;P501))</f>
        <v>1228</v>
      </c>
      <c r="I501" s="32">
        <f ca="1">IF(B501="","",IF(INDIRECT("減額一覧!BN"&amp;P501)=0.08,0.08,0.1))</f>
        <v>0.1</v>
      </c>
      <c r="J501" s="52"/>
      <c r="K501" s="95" t="str">
        <f t="shared" ca="1" si="1013"/>
        <v/>
      </c>
      <c r="L501" s="58" t="str">
        <f t="shared" ca="1" si="975"/>
        <v/>
      </c>
      <c r="N501" s="113" t="str">
        <f t="shared" ca="1" si="1099"/>
        <v>市内</v>
      </c>
      <c r="O501" s="114">
        <f t="shared" ref="O501" ca="1" si="1105">IF(B501="","",IF(INDIRECT("減額一覧!BN"&amp;P501)=0.08,0.08,0.1))</f>
        <v>0.1</v>
      </c>
      <c r="P501" s="38">
        <v>102</v>
      </c>
      <c r="Q501" s="38">
        <f t="shared" ca="1" si="1101"/>
        <v>1</v>
      </c>
      <c r="R501" s="38">
        <f t="shared" ca="1" si="1101"/>
        <v>1</v>
      </c>
      <c r="S501" s="66" t="str">
        <f t="shared" ca="1" si="978"/>
        <v>576</v>
      </c>
      <c r="T501" s="105" t="str">
        <f t="shared" ca="1" si="979"/>
        <v/>
      </c>
    </row>
    <row r="502" spans="1:20" hidden="1">
      <c r="A502">
        <f ca="1">IF(B502="","",INDIRECT("減額一覧!B"&amp;$P502))</f>
        <v>373</v>
      </c>
      <c r="B502" s="61">
        <f t="shared" ref="B502" ca="1" si="1106">IF(INDIRECT("減額一覧!BD"&amp;P502)=1,INDIRECT("減額一覧!AQ"&amp;P502),"")</f>
        <v>208</v>
      </c>
      <c r="C502" s="45">
        <f ca="1">IF(B502="","",INDIRECT("減額一覧!C"&amp;$P502))</f>
        <v>576265766</v>
      </c>
      <c r="D502" s="79" t="str">
        <f ca="1">IF($B502="","",INDIRECT("減額一覧!G"&amp;$P502))</f>
        <v>松田　伊知郎</v>
      </c>
      <c r="E502" s="19">
        <f ca="1">IF(B502="","",INDIRECT("減額一覧!H"&amp;P502))</f>
        <v>20</v>
      </c>
      <c r="F502" s="19">
        <f ca="1">IF($B502="","",INDIRECT("減額一覧!AX"&amp;P502))</f>
        <v>8</v>
      </c>
      <c r="G502" s="20">
        <f ca="1">IF($B502="","",INDIRECT("減額一覧!AY"&amp;P502))</f>
        <v>1760</v>
      </c>
      <c r="H502" s="20">
        <f ca="1">IF($B502="","",INDIRECT("減額一覧!AZ"&amp;P502))</f>
        <v>1091</v>
      </c>
      <c r="I502" s="32">
        <f ca="1">IF(B502="","",IF(INDIRECT("減額一覧!BO"&amp;P502)=0.08,0.08,0.1))</f>
        <v>0.1</v>
      </c>
      <c r="J502" s="52"/>
      <c r="K502" s="95" t="str">
        <f t="shared" ca="1" si="1013"/>
        <v/>
      </c>
      <c r="L502" s="58" t="str">
        <f t="shared" ca="1" si="975"/>
        <v/>
      </c>
      <c r="N502" s="113" t="str">
        <f t="shared" ca="1" si="1099"/>
        <v>市内</v>
      </c>
      <c r="O502" s="114">
        <f t="shared" ref="O502" ca="1" si="1107">IF(B502="","",IF(INDIRECT("減額一覧!BO"&amp;P502)=0.08,0.08,0.1))</f>
        <v>0.1</v>
      </c>
      <c r="P502" s="38">
        <v>102</v>
      </c>
      <c r="Q502" s="38">
        <f t="shared" ca="1" si="1101"/>
        <v>1</v>
      </c>
      <c r="R502" s="38">
        <f t="shared" ca="1" si="1101"/>
        <v>1</v>
      </c>
      <c r="S502" s="66" t="str">
        <f t="shared" ca="1" si="978"/>
        <v>576</v>
      </c>
      <c r="T502" s="105" t="str">
        <f t="shared" ca="1" si="979"/>
        <v/>
      </c>
    </row>
    <row r="503" spans="1:20" ht="19.5" hidden="1" thickBot="1">
      <c r="B503" s="64"/>
      <c r="C503" s="41" t="str">
        <f>IF(B503="","",減額一覧!C499)</f>
        <v/>
      </c>
      <c r="D503" s="43"/>
      <c r="E503" s="21"/>
      <c r="F503" s="22" t="s">
        <v>69</v>
      </c>
      <c r="G503" s="23">
        <f t="shared" ref="G503:H503" si="1108">SUBTOTAL(9,G499:G502)</f>
        <v>0</v>
      </c>
      <c r="H503" s="23">
        <f t="shared" si="1108"/>
        <v>0</v>
      </c>
      <c r="I503" s="30"/>
      <c r="J503" s="53"/>
      <c r="K503" s="96" t="str">
        <f t="shared" si="1013"/>
        <v/>
      </c>
      <c r="L503" s="59" t="str">
        <f t="shared" si="975"/>
        <v/>
      </c>
      <c r="N503" s="108" t="str">
        <f t="shared" ref="N503" si="1109">IF(AND(G503=0,H503=0),"","小計")</f>
        <v/>
      </c>
      <c r="O503" s="108" t="str">
        <f t="shared" ref="O503" si="1110">IF(AND(G503=0,H503=0),"","小計")</f>
        <v/>
      </c>
      <c r="P503" s="38"/>
      <c r="Q503" s="38"/>
      <c r="R503" s="38"/>
      <c r="S503" s="66" t="str">
        <f t="shared" si="978"/>
        <v/>
      </c>
      <c r="T503" s="105" t="str">
        <f t="shared" si="979"/>
        <v/>
      </c>
    </row>
    <row r="504" spans="1:20" hidden="1">
      <c r="A504" t="str">
        <f ca="1">IF(B504="","",INDIRECT("減額一覧!B"&amp;$P504))</f>
        <v/>
      </c>
      <c r="B504" s="61" t="str">
        <f t="shared" ref="B504" ca="1" si="1111">IF(INDIRECT("減額一覧!BA"&amp;P504)=1,INDIRECT("減額一覧!M"&amp;P504),"")</f>
        <v/>
      </c>
      <c r="C504" s="36" t="str">
        <f ca="1">IF(B504="","",INDIRECT("減額一覧!C"&amp;$P504))</f>
        <v/>
      </c>
      <c r="D504" s="78" t="str">
        <f ca="1">IF($B504="","",INDIRECT("減額一覧!G"&amp;$P504))</f>
        <v/>
      </c>
      <c r="E504" s="19" t="str">
        <f ca="1">IF(B504="","",INDIRECT("減額一覧!H"&amp;P504))</f>
        <v/>
      </c>
      <c r="F504" s="19" t="str">
        <f ca="1">IF($B504="","",INDIRECT("減額一覧!T"&amp;P504))</f>
        <v/>
      </c>
      <c r="G504" s="20" t="str">
        <f ca="1">IF($B504="","",INDIRECT("減額一覧!U"&amp;P504))</f>
        <v/>
      </c>
      <c r="H504" s="20" t="str">
        <f ca="1">IF($B504="","",INDIRECT("減額一覧!V"&amp;P504))</f>
        <v/>
      </c>
      <c r="I504" s="32" t="str">
        <f ca="1">IF(B504="","",IF(INDIRECT("減額一覧!BL"&amp;P504)=0.08,0.08,0.1))</f>
        <v/>
      </c>
      <c r="J504" s="51"/>
      <c r="K504" s="94" t="str">
        <f t="shared" ca="1" si="1013"/>
        <v/>
      </c>
      <c r="L504" s="56" t="str">
        <f t="shared" ca="1" si="975"/>
        <v/>
      </c>
      <c r="N504" s="113" t="str">
        <f t="shared" ref="N504:N507" ca="1" si="1112">IF(A504="","",IF(A504&gt;3000,"月ヶ瀬",IF(A504&gt;=2000,"都祁","市内")))</f>
        <v/>
      </c>
      <c r="O504" s="114" t="str">
        <f t="shared" ref="O504" ca="1" si="1113">IF(B504="","",IF(INDIRECT("減額一覧!BL"&amp;P504)=0.08,0.08,0.1))</f>
        <v/>
      </c>
      <c r="P504" s="38">
        <v>103</v>
      </c>
      <c r="Q504" s="38" t="str">
        <f t="shared" ref="Q504:R507" ca="1" si="1114">IF(G504="","",IF(G504&gt;0,1,""))</f>
        <v/>
      </c>
      <c r="R504" s="38" t="str">
        <f t="shared" ca="1" si="1114"/>
        <v/>
      </c>
      <c r="S504" s="66" t="str">
        <f t="shared" ca="1" si="978"/>
        <v/>
      </c>
      <c r="T504" s="105" t="str">
        <f t="shared" ca="1" si="979"/>
        <v/>
      </c>
    </row>
    <row r="505" spans="1:20" hidden="1">
      <c r="A505" t="str">
        <f ca="1">IF(B505="","",INDIRECT("減額一覧!B"&amp;$P505))</f>
        <v/>
      </c>
      <c r="B505" s="61" t="str">
        <f t="shared" ref="B505" ca="1" si="1115">IF(INDIRECT("減額一覧!BB"&amp;P505)=1,INDIRECT("減額一覧!W"&amp;P505),"")</f>
        <v/>
      </c>
      <c r="C505" s="44" t="str">
        <f ca="1">IF(B505="","",INDIRECT("減額一覧!C"&amp;$P505))</f>
        <v/>
      </c>
      <c r="D505" s="79" t="str">
        <f ca="1">IF($B505="","",INDIRECT("減額一覧!G"&amp;$P505))</f>
        <v/>
      </c>
      <c r="E505" s="19" t="str">
        <f ca="1">IF(B505="","",INDIRECT("減額一覧!H"&amp;P505))</f>
        <v/>
      </c>
      <c r="F505" s="19" t="str">
        <f ca="1">IF($B505="","",INDIRECT("減額一覧!AD"&amp;P505))</f>
        <v/>
      </c>
      <c r="G505" s="20" t="str">
        <f ca="1">IF($B505="","",INDIRECT("減額一覧!AE"&amp;P505))</f>
        <v/>
      </c>
      <c r="H505" s="20" t="str">
        <f ca="1">IF($B505="","",INDIRECT("減額一覧!AF"&amp;P505))</f>
        <v/>
      </c>
      <c r="I505" s="32" t="str">
        <f ca="1">IF(B505="","",IF(INDIRECT("減額一覧!BM"&amp;P505)=0.08,0.08,0.1))</f>
        <v/>
      </c>
      <c r="J505" s="52"/>
      <c r="K505" s="95" t="str">
        <f t="shared" ca="1" si="1013"/>
        <v/>
      </c>
      <c r="L505" s="58" t="str">
        <f t="shared" ca="1" si="975"/>
        <v/>
      </c>
      <c r="N505" s="113" t="str">
        <f t="shared" ca="1" si="1112"/>
        <v/>
      </c>
      <c r="O505" s="114" t="str">
        <f t="shared" ref="O505" ca="1" si="1116">IF(B505="","",IF(INDIRECT("減額一覧!BM"&amp;P505)=0.08,0.08,0.1))</f>
        <v/>
      </c>
      <c r="P505" s="38">
        <v>103</v>
      </c>
      <c r="Q505" s="38" t="str">
        <f t="shared" ca="1" si="1114"/>
        <v/>
      </c>
      <c r="R505" s="38" t="str">
        <f t="shared" ca="1" si="1114"/>
        <v/>
      </c>
      <c r="S505" s="66" t="str">
        <f t="shared" ca="1" si="978"/>
        <v/>
      </c>
      <c r="T505" s="105" t="str">
        <f t="shared" ca="1" si="979"/>
        <v/>
      </c>
    </row>
    <row r="506" spans="1:20" hidden="1">
      <c r="A506" t="str">
        <f ca="1">IF(B506="","",INDIRECT("減額一覧!B"&amp;$P506))</f>
        <v/>
      </c>
      <c r="B506" s="61" t="str">
        <f t="shared" ref="B506" ca="1" si="1117">IF(INDIRECT("減額一覧!BC"&amp;P506)=1,INDIRECT("減額一覧!AG"&amp;P506),"")</f>
        <v/>
      </c>
      <c r="C506" s="36" t="str">
        <f ca="1">IF(B506="","",INDIRECT("減額一覧!C"&amp;$P506))</f>
        <v/>
      </c>
      <c r="D506" s="80" t="str">
        <f ca="1">IF($B506="","",INDIRECT("減額一覧!G"&amp;$P506))</f>
        <v/>
      </c>
      <c r="E506" s="19" t="str">
        <f ca="1">IF(B506="","",INDIRECT("減額一覧!H"&amp;P506))</f>
        <v/>
      </c>
      <c r="F506" s="19" t="str">
        <f ca="1">IF($B506="","",INDIRECT("減額一覧!AN"&amp;P506))</f>
        <v/>
      </c>
      <c r="G506" s="20" t="str">
        <f ca="1">IF($B506="","",INDIRECT("減額一覧!AO"&amp;P506))</f>
        <v/>
      </c>
      <c r="H506" s="20" t="str">
        <f ca="1">IF($B506="","",INDIRECT("減額一覧!AP"&amp;P506))</f>
        <v/>
      </c>
      <c r="I506" s="32" t="str">
        <f ca="1">IF(B506="","",IF(INDIRECT("減額一覧!BN"&amp;P506)=0.08,0.08,0.1))</f>
        <v/>
      </c>
      <c r="J506" s="52"/>
      <c r="K506" s="95" t="str">
        <f t="shared" ca="1" si="1013"/>
        <v/>
      </c>
      <c r="L506" s="58" t="str">
        <f t="shared" ca="1" si="975"/>
        <v/>
      </c>
      <c r="N506" s="113" t="str">
        <f t="shared" ca="1" si="1112"/>
        <v/>
      </c>
      <c r="O506" s="114" t="str">
        <f t="shared" ref="O506" ca="1" si="1118">IF(B506="","",IF(INDIRECT("減額一覧!BN"&amp;P506)=0.08,0.08,0.1))</f>
        <v/>
      </c>
      <c r="P506" s="38">
        <v>103</v>
      </c>
      <c r="Q506" s="38" t="str">
        <f t="shared" ca="1" si="1114"/>
        <v/>
      </c>
      <c r="R506" s="38" t="str">
        <f t="shared" ca="1" si="1114"/>
        <v/>
      </c>
      <c r="S506" s="66" t="str">
        <f t="shared" ca="1" si="978"/>
        <v/>
      </c>
      <c r="T506" s="105" t="str">
        <f t="shared" ca="1" si="979"/>
        <v/>
      </c>
    </row>
    <row r="507" spans="1:20" hidden="1">
      <c r="A507" t="str">
        <f ca="1">IF(B507="","",INDIRECT("減額一覧!B"&amp;$P507))</f>
        <v/>
      </c>
      <c r="B507" s="61" t="str">
        <f t="shared" ref="B507" ca="1" si="1119">IF(INDIRECT("減額一覧!BD"&amp;P507)=1,INDIRECT("減額一覧!AQ"&amp;P507),"")</f>
        <v/>
      </c>
      <c r="C507" s="45" t="str">
        <f ca="1">IF(B507="","",INDIRECT("減額一覧!C"&amp;$P507))</f>
        <v/>
      </c>
      <c r="D507" s="79" t="str">
        <f ca="1">IF($B507="","",INDIRECT("減額一覧!G"&amp;$P507))</f>
        <v/>
      </c>
      <c r="E507" s="19" t="str">
        <f ca="1">IF(B507="","",INDIRECT("減額一覧!H"&amp;P507))</f>
        <v/>
      </c>
      <c r="F507" s="19" t="str">
        <f ca="1">IF($B507="","",INDIRECT("減額一覧!AX"&amp;P507))</f>
        <v/>
      </c>
      <c r="G507" s="20" t="str">
        <f ca="1">IF($B507="","",INDIRECT("減額一覧!AY"&amp;P507))</f>
        <v/>
      </c>
      <c r="H507" s="20" t="str">
        <f ca="1">IF($B507="","",INDIRECT("減額一覧!AZ"&amp;P507))</f>
        <v/>
      </c>
      <c r="I507" s="32" t="str">
        <f ca="1">IF(B507="","",IF(INDIRECT("減額一覧!BO"&amp;P507)=0.08,0.08,0.1))</f>
        <v/>
      </c>
      <c r="J507" s="52"/>
      <c r="K507" s="95" t="str">
        <f t="shared" ca="1" si="1013"/>
        <v/>
      </c>
      <c r="L507" s="58" t="str">
        <f t="shared" ca="1" si="975"/>
        <v/>
      </c>
      <c r="N507" s="113" t="str">
        <f t="shared" ca="1" si="1112"/>
        <v/>
      </c>
      <c r="O507" s="114" t="str">
        <f t="shared" ref="O507" ca="1" si="1120">IF(B507="","",IF(INDIRECT("減額一覧!BO"&amp;P507)=0.08,0.08,0.1))</f>
        <v/>
      </c>
      <c r="P507" s="38">
        <v>103</v>
      </c>
      <c r="Q507" s="38" t="str">
        <f t="shared" ca="1" si="1114"/>
        <v/>
      </c>
      <c r="R507" s="38" t="str">
        <f t="shared" ca="1" si="1114"/>
        <v/>
      </c>
      <c r="S507" s="66" t="str">
        <f t="shared" ca="1" si="978"/>
        <v/>
      </c>
      <c r="T507" s="105" t="str">
        <f t="shared" ca="1" si="979"/>
        <v/>
      </c>
    </row>
    <row r="508" spans="1:20" ht="19.5" hidden="1" thickBot="1">
      <c r="B508" s="64"/>
      <c r="C508" s="41" t="str">
        <f>IF(B508="","",減額一覧!C504)</f>
        <v/>
      </c>
      <c r="D508" s="43"/>
      <c r="E508" s="21"/>
      <c r="F508" s="22" t="s">
        <v>69</v>
      </c>
      <c r="G508" s="23">
        <f t="shared" ref="G508:H508" si="1121">SUBTOTAL(9,G504:G507)</f>
        <v>0</v>
      </c>
      <c r="H508" s="23">
        <f t="shared" si="1121"/>
        <v>0</v>
      </c>
      <c r="I508" s="30"/>
      <c r="J508" s="53"/>
      <c r="K508" s="96" t="str">
        <f t="shared" si="1013"/>
        <v/>
      </c>
      <c r="L508" s="59" t="str">
        <f t="shared" si="975"/>
        <v/>
      </c>
      <c r="N508" s="108" t="str">
        <f t="shared" ref="N508" si="1122">IF(AND(G508=0,H508=0),"","小計")</f>
        <v/>
      </c>
      <c r="O508" s="108" t="str">
        <f t="shared" ref="O508" si="1123">IF(AND(G508=0,H508=0),"","小計")</f>
        <v/>
      </c>
      <c r="P508" s="38"/>
      <c r="Q508" s="38"/>
      <c r="R508" s="38"/>
      <c r="S508" s="66" t="str">
        <f t="shared" si="978"/>
        <v/>
      </c>
      <c r="T508" s="105" t="str">
        <f t="shared" si="979"/>
        <v/>
      </c>
    </row>
    <row r="509" spans="1:20" hidden="1">
      <c r="A509" t="str">
        <f ca="1">IF(B509="","",INDIRECT("減額一覧!B"&amp;$P509))</f>
        <v/>
      </c>
      <c r="B509" s="61" t="str">
        <f t="shared" ref="B509" ca="1" si="1124">IF(INDIRECT("減額一覧!BA"&amp;P509)=1,INDIRECT("減額一覧!M"&amp;P509),"")</f>
        <v/>
      </c>
      <c r="C509" s="36" t="str">
        <f ca="1">IF(B509="","",INDIRECT("減額一覧!C"&amp;$P509))</f>
        <v/>
      </c>
      <c r="D509" s="78" t="str">
        <f ca="1">IF($B509="","",INDIRECT("減額一覧!G"&amp;$P509))</f>
        <v/>
      </c>
      <c r="E509" s="19" t="str">
        <f ca="1">IF(B509="","",INDIRECT("減額一覧!H"&amp;P509))</f>
        <v/>
      </c>
      <c r="F509" s="19" t="str">
        <f ca="1">IF($B509="","",INDIRECT("減額一覧!T"&amp;P509))</f>
        <v/>
      </c>
      <c r="G509" s="20" t="str">
        <f ca="1">IF($B509="","",INDIRECT("減額一覧!U"&amp;P509))</f>
        <v/>
      </c>
      <c r="H509" s="20" t="str">
        <f ca="1">IF($B509="","",INDIRECT("減額一覧!V"&amp;P509))</f>
        <v/>
      </c>
      <c r="I509" s="32" t="str">
        <f ca="1">IF(B509="","",IF(INDIRECT("減額一覧!BL"&amp;P509)=0.08,0.08,0.1))</f>
        <v/>
      </c>
      <c r="J509" s="51"/>
      <c r="K509" s="94" t="str">
        <f t="shared" ca="1" si="1013"/>
        <v/>
      </c>
      <c r="L509" s="56" t="str">
        <f t="shared" ca="1" si="975"/>
        <v/>
      </c>
      <c r="N509" s="113" t="str">
        <f t="shared" ref="N509:N512" ca="1" si="1125">IF(A509="","",IF(A509&gt;3000,"月ヶ瀬",IF(A509&gt;=2000,"都祁","市内")))</f>
        <v/>
      </c>
      <c r="O509" s="114" t="str">
        <f t="shared" ref="O509" ca="1" si="1126">IF(B509="","",IF(INDIRECT("減額一覧!BL"&amp;P509)=0.08,0.08,0.1))</f>
        <v/>
      </c>
      <c r="P509" s="38">
        <v>104</v>
      </c>
      <c r="Q509" s="38" t="str">
        <f t="shared" ref="Q509:R512" ca="1" si="1127">IF(G509="","",IF(G509&gt;0,1,""))</f>
        <v/>
      </c>
      <c r="R509" s="38" t="str">
        <f t="shared" ca="1" si="1127"/>
        <v/>
      </c>
      <c r="S509" s="66" t="str">
        <f t="shared" ca="1" si="978"/>
        <v/>
      </c>
      <c r="T509" s="105" t="str">
        <f t="shared" ca="1" si="979"/>
        <v/>
      </c>
    </row>
    <row r="510" spans="1:20" hidden="1">
      <c r="A510" t="str">
        <f ca="1">IF(B510="","",INDIRECT("減額一覧!B"&amp;$P510))</f>
        <v/>
      </c>
      <c r="B510" s="61" t="str">
        <f t="shared" ref="B510" ca="1" si="1128">IF(INDIRECT("減額一覧!BB"&amp;P510)=1,INDIRECT("減額一覧!W"&amp;P510),"")</f>
        <v/>
      </c>
      <c r="C510" s="44" t="str">
        <f ca="1">IF(B510="","",INDIRECT("減額一覧!C"&amp;$P510))</f>
        <v/>
      </c>
      <c r="D510" s="79" t="str">
        <f ca="1">IF($B510="","",INDIRECT("減額一覧!G"&amp;$P510))</f>
        <v/>
      </c>
      <c r="E510" s="19" t="str">
        <f ca="1">IF(B510="","",INDIRECT("減額一覧!H"&amp;P510))</f>
        <v/>
      </c>
      <c r="F510" s="19" t="str">
        <f ca="1">IF($B510="","",INDIRECT("減額一覧!AD"&amp;P510))</f>
        <v/>
      </c>
      <c r="G510" s="20" t="str">
        <f ca="1">IF($B510="","",INDIRECT("減額一覧!AE"&amp;P510))</f>
        <v/>
      </c>
      <c r="H510" s="20" t="str">
        <f ca="1">IF($B510="","",INDIRECT("減額一覧!AF"&amp;P510))</f>
        <v/>
      </c>
      <c r="I510" s="32" t="str">
        <f ca="1">IF(B510="","",IF(INDIRECT("減額一覧!BM"&amp;P510)=0.08,0.08,0.1))</f>
        <v/>
      </c>
      <c r="J510" s="52"/>
      <c r="K510" s="95" t="str">
        <f t="shared" ca="1" si="1013"/>
        <v/>
      </c>
      <c r="L510" s="58" t="str">
        <f t="shared" ca="1" si="975"/>
        <v/>
      </c>
      <c r="N510" s="113" t="str">
        <f t="shared" ca="1" si="1125"/>
        <v/>
      </c>
      <c r="O510" s="114" t="str">
        <f t="shared" ref="O510" ca="1" si="1129">IF(B510="","",IF(INDIRECT("減額一覧!BM"&amp;P510)=0.08,0.08,0.1))</f>
        <v/>
      </c>
      <c r="P510" s="38">
        <v>104</v>
      </c>
      <c r="Q510" s="38" t="str">
        <f t="shared" ca="1" si="1127"/>
        <v/>
      </c>
      <c r="R510" s="38" t="str">
        <f t="shared" ca="1" si="1127"/>
        <v/>
      </c>
      <c r="S510" s="66" t="str">
        <f t="shared" ca="1" si="978"/>
        <v/>
      </c>
      <c r="T510" s="105" t="str">
        <f t="shared" ca="1" si="979"/>
        <v/>
      </c>
    </row>
    <row r="511" spans="1:20" hidden="1">
      <c r="A511" t="str">
        <f ca="1">IF(B511="","",INDIRECT("減額一覧!B"&amp;$P511))</f>
        <v/>
      </c>
      <c r="B511" s="61" t="str">
        <f t="shared" ref="B511" ca="1" si="1130">IF(INDIRECT("減額一覧!BC"&amp;P511)=1,INDIRECT("減額一覧!AG"&amp;P511),"")</f>
        <v/>
      </c>
      <c r="C511" s="36" t="str">
        <f ca="1">IF(B511="","",INDIRECT("減額一覧!C"&amp;$P511))</f>
        <v/>
      </c>
      <c r="D511" s="80" t="str">
        <f ca="1">IF($B511="","",INDIRECT("減額一覧!G"&amp;$P511))</f>
        <v/>
      </c>
      <c r="E511" s="19" t="str">
        <f ca="1">IF(B511="","",INDIRECT("減額一覧!H"&amp;P511))</f>
        <v/>
      </c>
      <c r="F511" s="19" t="str">
        <f ca="1">IF($B511="","",INDIRECT("減額一覧!AN"&amp;P511))</f>
        <v/>
      </c>
      <c r="G511" s="20" t="str">
        <f ca="1">IF($B511="","",INDIRECT("減額一覧!AO"&amp;P511))</f>
        <v/>
      </c>
      <c r="H511" s="20" t="str">
        <f ca="1">IF($B511="","",INDIRECT("減額一覧!AP"&amp;P511))</f>
        <v/>
      </c>
      <c r="I511" s="32" t="str">
        <f ca="1">IF(B511="","",IF(INDIRECT("減額一覧!BN"&amp;P511)=0.08,0.08,0.1))</f>
        <v/>
      </c>
      <c r="J511" s="52"/>
      <c r="K511" s="95" t="str">
        <f t="shared" ca="1" si="1013"/>
        <v/>
      </c>
      <c r="L511" s="58" t="str">
        <f t="shared" ca="1" si="975"/>
        <v/>
      </c>
      <c r="N511" s="113" t="str">
        <f t="shared" ca="1" si="1125"/>
        <v/>
      </c>
      <c r="O511" s="114" t="str">
        <f t="shared" ref="O511" ca="1" si="1131">IF(B511="","",IF(INDIRECT("減額一覧!BN"&amp;P511)=0.08,0.08,0.1))</f>
        <v/>
      </c>
      <c r="P511" s="38">
        <v>104</v>
      </c>
      <c r="Q511" s="38" t="str">
        <f t="shared" ca="1" si="1127"/>
        <v/>
      </c>
      <c r="R511" s="38" t="str">
        <f t="shared" ca="1" si="1127"/>
        <v/>
      </c>
      <c r="S511" s="66" t="str">
        <f t="shared" ca="1" si="978"/>
        <v/>
      </c>
      <c r="T511" s="105" t="str">
        <f t="shared" ca="1" si="979"/>
        <v/>
      </c>
    </row>
    <row r="512" spans="1:20" hidden="1">
      <c r="A512" t="str">
        <f ca="1">IF(B512="","",INDIRECT("減額一覧!B"&amp;$P512))</f>
        <v/>
      </c>
      <c r="B512" s="61" t="str">
        <f t="shared" ref="B512" ca="1" si="1132">IF(INDIRECT("減額一覧!BD"&amp;P512)=1,INDIRECT("減額一覧!AQ"&amp;P512),"")</f>
        <v/>
      </c>
      <c r="C512" s="45" t="str">
        <f ca="1">IF(B512="","",INDIRECT("減額一覧!C"&amp;$P512))</f>
        <v/>
      </c>
      <c r="D512" s="79" t="str">
        <f ca="1">IF($B512="","",INDIRECT("減額一覧!G"&amp;$P512))</f>
        <v/>
      </c>
      <c r="E512" s="19" t="str">
        <f ca="1">IF(B512="","",INDIRECT("減額一覧!H"&amp;P512))</f>
        <v/>
      </c>
      <c r="F512" s="19" t="str">
        <f ca="1">IF($B512="","",INDIRECT("減額一覧!AX"&amp;P512))</f>
        <v/>
      </c>
      <c r="G512" s="20" t="str">
        <f ca="1">IF($B512="","",INDIRECT("減額一覧!AY"&amp;P512))</f>
        <v/>
      </c>
      <c r="H512" s="20" t="str">
        <f ca="1">IF($B512="","",INDIRECT("減額一覧!AZ"&amp;P512))</f>
        <v/>
      </c>
      <c r="I512" s="32" t="str">
        <f ca="1">IF(B512="","",IF(INDIRECT("減額一覧!BO"&amp;P512)=0.08,0.08,0.1))</f>
        <v/>
      </c>
      <c r="J512" s="52"/>
      <c r="K512" s="95" t="str">
        <f t="shared" ca="1" si="1013"/>
        <v/>
      </c>
      <c r="L512" s="58" t="str">
        <f t="shared" ca="1" si="975"/>
        <v/>
      </c>
      <c r="N512" s="113" t="str">
        <f t="shared" ca="1" si="1125"/>
        <v/>
      </c>
      <c r="O512" s="114" t="str">
        <f t="shared" ref="O512" ca="1" si="1133">IF(B512="","",IF(INDIRECT("減額一覧!BO"&amp;P512)=0.08,0.08,0.1))</f>
        <v/>
      </c>
      <c r="P512" s="38">
        <v>104</v>
      </c>
      <c r="Q512" s="38" t="str">
        <f t="shared" ca="1" si="1127"/>
        <v/>
      </c>
      <c r="R512" s="38" t="str">
        <f t="shared" ca="1" si="1127"/>
        <v/>
      </c>
      <c r="S512" s="66" t="str">
        <f t="shared" ca="1" si="978"/>
        <v/>
      </c>
      <c r="T512" s="105" t="str">
        <f t="shared" ca="1" si="979"/>
        <v/>
      </c>
    </row>
    <row r="513" spans="1:20" ht="19.5" hidden="1" thickBot="1">
      <c r="B513" s="64"/>
      <c r="C513" s="41" t="str">
        <f>IF(B513="","",減額一覧!C509)</f>
        <v/>
      </c>
      <c r="D513" s="43"/>
      <c r="E513" s="21"/>
      <c r="F513" s="22" t="s">
        <v>69</v>
      </c>
      <c r="G513" s="23">
        <f t="shared" ref="G513:H513" si="1134">SUBTOTAL(9,G509:G512)</f>
        <v>0</v>
      </c>
      <c r="H513" s="23">
        <f t="shared" si="1134"/>
        <v>0</v>
      </c>
      <c r="I513" s="30"/>
      <c r="J513" s="53"/>
      <c r="K513" s="96" t="str">
        <f t="shared" si="1013"/>
        <v/>
      </c>
      <c r="L513" s="59" t="str">
        <f t="shared" si="975"/>
        <v/>
      </c>
      <c r="N513" s="108" t="str">
        <f t="shared" ref="N513" si="1135">IF(AND(G513=0,H513=0),"","小計")</f>
        <v/>
      </c>
      <c r="O513" s="108" t="str">
        <f t="shared" ref="O513" si="1136">IF(AND(G513=0,H513=0),"","小計")</f>
        <v/>
      </c>
      <c r="P513" s="38"/>
      <c r="Q513" s="38"/>
      <c r="R513" s="38"/>
      <c r="S513" s="66" t="str">
        <f t="shared" si="978"/>
        <v/>
      </c>
      <c r="T513" s="105" t="str">
        <f t="shared" si="979"/>
        <v/>
      </c>
    </row>
    <row r="514" spans="1:20" hidden="1">
      <c r="A514">
        <f ca="1">IF(B514="","",INDIRECT("減額一覧!B"&amp;$P514))</f>
        <v>386</v>
      </c>
      <c r="B514" s="61">
        <f t="shared" ref="B514" ca="1" si="1137">IF(INDIRECT("減額一覧!BA"&amp;P514)=1,INDIRECT("減額一覧!M"&amp;P514),"")</f>
        <v>208</v>
      </c>
      <c r="C514" s="36">
        <f ca="1">IF(B514="","",INDIRECT("減額一覧!C"&amp;$P514))</f>
        <v>379226000</v>
      </c>
      <c r="D514" s="78" t="str">
        <f ca="1">IF($B514="","",INDIRECT("減額一覧!G"&amp;$P514))</f>
        <v>𠮷川　高志</v>
      </c>
      <c r="E514" s="19">
        <f ca="1">IF(B514="","",INDIRECT("減額一覧!H"&amp;P514))</f>
        <v>13</v>
      </c>
      <c r="F514" s="19">
        <f ca="1">IF($B514="","",INDIRECT("減額一覧!T"&amp;P514))</f>
        <v>277</v>
      </c>
      <c r="G514" s="20">
        <f ca="1">IF($B514="","",INDIRECT("減額一覧!U"&amp;P514))</f>
        <v>65510</v>
      </c>
      <c r="H514" s="20">
        <f ca="1">IF($B514="","",INDIRECT("減額一覧!V"&amp;P514))</f>
        <v>0</v>
      </c>
      <c r="I514" s="32">
        <f ca="1">IF(B514="","",IF(INDIRECT("減額一覧!BL"&amp;P514)=0.08,0.08,0.1))</f>
        <v>0.1</v>
      </c>
      <c r="J514" s="51" t="s">
        <v>540</v>
      </c>
      <c r="K514" s="94" t="str">
        <f t="shared" ca="1" si="1013"/>
        <v/>
      </c>
      <c r="L514" s="56" t="str">
        <f t="shared" ca="1" si="975"/>
        <v>農集</v>
      </c>
      <c r="N514" s="113" t="str">
        <f t="shared" ref="N514:N517" ca="1" si="1138">IF(A514="","",IF(A514&gt;3000,"月ヶ瀬",IF(A514&gt;=2000,"都祁","市内")))</f>
        <v>市内</v>
      </c>
      <c r="O514" s="114">
        <f t="shared" ref="O514" ca="1" si="1139">IF(B514="","",IF(INDIRECT("減額一覧!BL"&amp;P514)=0.08,0.08,0.1))</f>
        <v>0.1</v>
      </c>
      <c r="P514" s="38">
        <v>105</v>
      </c>
      <c r="Q514" s="38">
        <f t="shared" ref="Q514:R517" ca="1" si="1140">IF(G514="","",IF(G514&gt;0,1,""))</f>
        <v>1</v>
      </c>
      <c r="R514" s="38" t="str">
        <f t="shared" ca="1" si="1140"/>
        <v/>
      </c>
      <c r="S514" s="66" t="str">
        <f t="shared" ca="1" si="978"/>
        <v>379</v>
      </c>
      <c r="T514" s="105" t="str">
        <f t="shared" ca="1" si="979"/>
        <v/>
      </c>
    </row>
    <row r="515" spans="1:20" hidden="1">
      <c r="A515" t="str">
        <f ca="1">IF(B515="","",INDIRECT("減額一覧!B"&amp;$P515))</f>
        <v/>
      </c>
      <c r="B515" s="61" t="str">
        <f t="shared" ref="B515" ca="1" si="1141">IF(INDIRECT("減額一覧!BB"&amp;P515)=1,INDIRECT("減額一覧!W"&amp;P515),"")</f>
        <v/>
      </c>
      <c r="C515" s="44" t="str">
        <f ca="1">IF(B515="","",INDIRECT("減額一覧!C"&amp;$P515))</f>
        <v/>
      </c>
      <c r="D515" s="79" t="str">
        <f ca="1">IF($B515="","",INDIRECT("減額一覧!G"&amp;$P515))</f>
        <v/>
      </c>
      <c r="E515" s="19" t="str">
        <f ca="1">IF(B515="","",INDIRECT("減額一覧!H"&amp;P515))</f>
        <v/>
      </c>
      <c r="F515" s="19" t="str">
        <f ca="1">IF($B515="","",INDIRECT("減額一覧!AD"&amp;P515))</f>
        <v/>
      </c>
      <c r="G515" s="20" t="str">
        <f ca="1">IF($B515="","",INDIRECT("減額一覧!AE"&amp;P515))</f>
        <v/>
      </c>
      <c r="H515" s="20" t="str">
        <f ca="1">IF($B515="","",INDIRECT("減額一覧!AF"&amp;P515))</f>
        <v/>
      </c>
      <c r="I515" s="32" t="str">
        <f ca="1">IF(B515="","",IF(INDIRECT("減額一覧!BM"&amp;P515)=0.08,0.08,0.1))</f>
        <v/>
      </c>
      <c r="J515" s="52"/>
      <c r="K515" s="95" t="str">
        <f t="shared" ca="1" si="1013"/>
        <v/>
      </c>
      <c r="L515" s="58" t="str">
        <f t="shared" ca="1" si="975"/>
        <v/>
      </c>
      <c r="N515" s="113" t="str">
        <f t="shared" ca="1" si="1138"/>
        <v/>
      </c>
      <c r="O515" s="114" t="str">
        <f t="shared" ref="O515" ca="1" si="1142">IF(B515="","",IF(INDIRECT("減額一覧!BM"&amp;P515)=0.08,0.08,0.1))</f>
        <v/>
      </c>
      <c r="P515" s="38">
        <v>105</v>
      </c>
      <c r="Q515" s="38" t="str">
        <f t="shared" ca="1" si="1140"/>
        <v/>
      </c>
      <c r="R515" s="38" t="str">
        <f t="shared" ca="1" si="1140"/>
        <v/>
      </c>
      <c r="S515" s="66" t="str">
        <f t="shared" ca="1" si="978"/>
        <v/>
      </c>
      <c r="T515" s="105" t="str">
        <f t="shared" ca="1" si="979"/>
        <v/>
      </c>
    </row>
    <row r="516" spans="1:20" hidden="1">
      <c r="A516" t="str">
        <f ca="1">IF(B516="","",INDIRECT("減額一覧!B"&amp;$P516))</f>
        <v/>
      </c>
      <c r="B516" s="61" t="str">
        <f t="shared" ref="B516" ca="1" si="1143">IF(INDIRECT("減額一覧!BC"&amp;P516)=1,INDIRECT("減額一覧!AG"&amp;P516),"")</f>
        <v/>
      </c>
      <c r="C516" s="36" t="str">
        <f ca="1">IF(B516="","",INDIRECT("減額一覧!C"&amp;$P516))</f>
        <v/>
      </c>
      <c r="D516" s="80" t="str">
        <f ca="1">IF($B516="","",INDIRECT("減額一覧!G"&amp;$P516))</f>
        <v/>
      </c>
      <c r="E516" s="19" t="str">
        <f ca="1">IF(B516="","",INDIRECT("減額一覧!H"&amp;P516))</f>
        <v/>
      </c>
      <c r="F516" s="19" t="str">
        <f ca="1">IF($B516="","",INDIRECT("減額一覧!AN"&amp;P516))</f>
        <v/>
      </c>
      <c r="G516" s="20" t="str">
        <f ca="1">IF($B516="","",INDIRECT("減額一覧!AO"&amp;P516))</f>
        <v/>
      </c>
      <c r="H516" s="20" t="str">
        <f ca="1">IF($B516="","",INDIRECT("減額一覧!AP"&amp;P516))</f>
        <v/>
      </c>
      <c r="I516" s="32" t="str">
        <f ca="1">IF(B516="","",IF(INDIRECT("減額一覧!BN"&amp;P516)=0.08,0.08,0.1))</f>
        <v/>
      </c>
      <c r="J516" s="52"/>
      <c r="K516" s="95" t="str">
        <f t="shared" ca="1" si="1013"/>
        <v/>
      </c>
      <c r="L516" s="58" t="str">
        <f t="shared" ca="1" si="975"/>
        <v/>
      </c>
      <c r="N516" s="113" t="str">
        <f t="shared" ca="1" si="1138"/>
        <v/>
      </c>
      <c r="O516" s="114" t="str">
        <f t="shared" ref="O516" ca="1" si="1144">IF(B516="","",IF(INDIRECT("減額一覧!BN"&amp;P516)=0.08,0.08,0.1))</f>
        <v/>
      </c>
      <c r="P516" s="38">
        <v>105</v>
      </c>
      <c r="Q516" s="38" t="str">
        <f t="shared" ca="1" si="1140"/>
        <v/>
      </c>
      <c r="R516" s="38" t="str">
        <f t="shared" ca="1" si="1140"/>
        <v/>
      </c>
      <c r="S516" s="66" t="str">
        <f t="shared" ca="1" si="978"/>
        <v/>
      </c>
      <c r="T516" s="105" t="str">
        <f t="shared" ca="1" si="979"/>
        <v/>
      </c>
    </row>
    <row r="517" spans="1:20" hidden="1">
      <c r="A517" t="str">
        <f ca="1">IF(B517="","",INDIRECT("減額一覧!B"&amp;$P517))</f>
        <v/>
      </c>
      <c r="B517" s="61" t="str">
        <f t="shared" ref="B517" ca="1" si="1145">IF(INDIRECT("減額一覧!BD"&amp;P517)=1,INDIRECT("減額一覧!AQ"&amp;P517),"")</f>
        <v/>
      </c>
      <c r="C517" s="45" t="str">
        <f ca="1">IF(B517="","",INDIRECT("減額一覧!C"&amp;$P517))</f>
        <v/>
      </c>
      <c r="D517" s="79" t="str">
        <f ca="1">IF($B517="","",INDIRECT("減額一覧!G"&amp;$P517))</f>
        <v/>
      </c>
      <c r="E517" s="19" t="str">
        <f ca="1">IF(B517="","",INDIRECT("減額一覧!H"&amp;P517))</f>
        <v/>
      </c>
      <c r="F517" s="19" t="str">
        <f ca="1">IF($B517="","",INDIRECT("減額一覧!AX"&amp;P517))</f>
        <v/>
      </c>
      <c r="G517" s="20" t="str">
        <f ca="1">IF($B517="","",INDIRECT("減額一覧!AY"&amp;P517))</f>
        <v/>
      </c>
      <c r="H517" s="20" t="str">
        <f ca="1">IF($B517="","",INDIRECT("減額一覧!AZ"&amp;P517))</f>
        <v/>
      </c>
      <c r="I517" s="32" t="str">
        <f ca="1">IF(B517="","",IF(INDIRECT("減額一覧!BO"&amp;P517)=0.08,0.08,0.1))</f>
        <v/>
      </c>
      <c r="J517" s="52"/>
      <c r="K517" s="95" t="str">
        <f t="shared" ca="1" si="1013"/>
        <v/>
      </c>
      <c r="L517" s="58" t="str">
        <f t="shared" ref="L517:L771" ca="1" si="1146">IF(OR(S517="370",S517="371",S517="372",S517="373",S517="374",S517="375",S517="376",S517="377",S517="378",S517="379",S517="380",S517="039",S517="389"),"農集","")</f>
        <v/>
      </c>
      <c r="N517" s="113" t="str">
        <f t="shared" ca="1" si="1138"/>
        <v/>
      </c>
      <c r="O517" s="114" t="str">
        <f t="shared" ref="O517" ca="1" si="1147">IF(B517="","",IF(INDIRECT("減額一覧!BO"&amp;P517)=0.08,0.08,0.1))</f>
        <v/>
      </c>
      <c r="P517" s="38">
        <v>105</v>
      </c>
      <c r="Q517" s="38" t="str">
        <f t="shared" ca="1" si="1140"/>
        <v/>
      </c>
      <c r="R517" s="38" t="str">
        <f t="shared" ca="1" si="1140"/>
        <v/>
      </c>
      <c r="S517" s="66" t="str">
        <f t="shared" ref="S517:S771" ca="1" si="1148">IF(C517="","",LEFT(TEXT(C517,"000000000"),3))</f>
        <v/>
      </c>
      <c r="T517" s="105" t="str">
        <f t="shared" ref="T517:T580" ca="1" si="1149">IF(L517="","",IF(H517=0,"",H517))</f>
        <v/>
      </c>
    </row>
    <row r="518" spans="1:20" ht="19.5" hidden="1" thickBot="1">
      <c r="B518" s="64"/>
      <c r="C518" s="41" t="str">
        <f>IF(B518="","",減額一覧!C514)</f>
        <v/>
      </c>
      <c r="D518" s="43"/>
      <c r="E518" s="21"/>
      <c r="F518" s="22" t="s">
        <v>69</v>
      </c>
      <c r="G518" s="23">
        <f t="shared" ref="G518:H518" si="1150">SUBTOTAL(9,G514:G517)</f>
        <v>0</v>
      </c>
      <c r="H518" s="23">
        <f t="shared" si="1150"/>
        <v>0</v>
      </c>
      <c r="I518" s="30"/>
      <c r="J518" s="53"/>
      <c r="K518" s="96" t="str">
        <f t="shared" si="1013"/>
        <v/>
      </c>
      <c r="L518" s="59" t="str">
        <f t="shared" si="1146"/>
        <v/>
      </c>
      <c r="N518" s="108" t="str">
        <f t="shared" ref="N518" si="1151">IF(AND(G518=0,H518=0),"","小計")</f>
        <v/>
      </c>
      <c r="O518" s="108" t="str">
        <f t="shared" ref="O518" si="1152">IF(AND(G518=0,H518=0),"","小計")</f>
        <v/>
      </c>
      <c r="P518" s="38"/>
      <c r="Q518" s="38"/>
      <c r="R518" s="38"/>
      <c r="S518" s="66" t="str">
        <f t="shared" si="1148"/>
        <v/>
      </c>
      <c r="T518" s="105" t="str">
        <f t="shared" si="1149"/>
        <v/>
      </c>
    </row>
    <row r="519" spans="1:20" ht="56.25" hidden="1">
      <c r="A519">
        <f ca="1">IF(B519="","",INDIRECT("減額一覧!B"&amp;$P519))</f>
        <v>387</v>
      </c>
      <c r="B519" s="61">
        <f t="shared" ref="B519" ca="1" si="1153">IF(INDIRECT("減額一覧!BA"&amp;P519)=1,INDIRECT("減額一覧!M"&amp;P519),"")</f>
        <v>207</v>
      </c>
      <c r="C519" s="36">
        <f ca="1">IF(B519="","",INDIRECT("減額一覧!C"&amp;$P519))</f>
        <v>520003000</v>
      </c>
      <c r="D519" s="78" t="str">
        <f ca="1">IF($B519="","",INDIRECT("減額一覧!G"&amp;$P519))</f>
        <v>ほっかほっか亭　西大寺店　北野　和生</v>
      </c>
      <c r="E519" s="19">
        <f ca="1">IF(B519="","",INDIRECT("減額一覧!H"&amp;P519))</f>
        <v>20</v>
      </c>
      <c r="F519" s="19">
        <f ca="1">IF($B519="","",INDIRECT("減額一覧!T"&amp;P519))</f>
        <v>44</v>
      </c>
      <c r="G519" s="20">
        <f ca="1">IF($B519="","",INDIRECT("減額一覧!U"&amp;P519))</f>
        <v>10406</v>
      </c>
      <c r="H519" s="20">
        <f ca="1">IF($B519="","",INDIRECT("減額一覧!V"&amp;P519))</f>
        <v>0</v>
      </c>
      <c r="I519" s="32">
        <f ca="1">IF(B519="","",IF(INDIRECT("減額一覧!BL"&amp;P519)=0.08,0.08,0.1))</f>
        <v>0.1</v>
      </c>
      <c r="J519" s="51" t="s">
        <v>511</v>
      </c>
      <c r="K519" s="94" t="str">
        <f t="shared" ca="1" si="1013"/>
        <v/>
      </c>
      <c r="L519" s="56" t="str">
        <f t="shared" ca="1" si="1146"/>
        <v/>
      </c>
      <c r="N519" s="113" t="str">
        <f t="shared" ref="N519:N522" ca="1" si="1154">IF(A519="","",IF(A519&gt;3000,"月ヶ瀬",IF(A519&gt;=2000,"都祁","市内")))</f>
        <v>市内</v>
      </c>
      <c r="O519" s="114">
        <f t="shared" ref="O519" ca="1" si="1155">IF(B519="","",IF(INDIRECT("減額一覧!BL"&amp;P519)=0.08,0.08,0.1))</f>
        <v>0.1</v>
      </c>
      <c r="P519" s="38">
        <v>106</v>
      </c>
      <c r="Q519" s="38">
        <f t="shared" ref="Q519:R522" ca="1" si="1156">IF(G519="","",IF(G519&gt;0,1,""))</f>
        <v>1</v>
      </c>
      <c r="R519" s="38" t="str">
        <f t="shared" ca="1" si="1156"/>
        <v/>
      </c>
      <c r="S519" s="66" t="str">
        <f t="shared" ca="1" si="1148"/>
        <v>520</v>
      </c>
      <c r="T519" s="105" t="str">
        <f t="shared" ca="1" si="1149"/>
        <v/>
      </c>
    </row>
    <row r="520" spans="1:20" ht="56.25" hidden="1">
      <c r="A520">
        <f ca="1">IF(B520="","",INDIRECT("減額一覧!B"&amp;$P520))</f>
        <v>387</v>
      </c>
      <c r="B520" s="61">
        <f t="shared" ref="B520" ca="1" si="1157">IF(INDIRECT("減額一覧!BB"&amp;P520)=1,INDIRECT("減額一覧!W"&amp;P520),"")</f>
        <v>208</v>
      </c>
      <c r="C520" s="44">
        <f ca="1">IF(B520="","",INDIRECT("減額一覧!C"&amp;$P520))</f>
        <v>520003000</v>
      </c>
      <c r="D520" s="79" t="str">
        <f ca="1">IF($B520="","",INDIRECT("減額一覧!G"&amp;$P520))</f>
        <v>ほっかほっか亭　西大寺店　北野　和生</v>
      </c>
      <c r="E520" s="19">
        <f ca="1">IF(B520="","",INDIRECT("減額一覧!H"&amp;P520))</f>
        <v>20</v>
      </c>
      <c r="F520" s="19">
        <f ca="1">IF($B520="","",INDIRECT("減額一覧!AD"&amp;P520))</f>
        <v>44</v>
      </c>
      <c r="G520" s="20">
        <f ca="1">IF($B520="","",INDIRECT("減額一覧!AE"&amp;P520))</f>
        <v>10406</v>
      </c>
      <c r="H520" s="20">
        <f ca="1">IF($B520="","",INDIRECT("減額一覧!AF"&amp;P520))</f>
        <v>0</v>
      </c>
      <c r="I520" s="32">
        <f ca="1">IF(B520="","",IF(INDIRECT("減額一覧!BM"&amp;P520)=0.08,0.08,0.1))</f>
        <v>0.1</v>
      </c>
      <c r="J520" s="52"/>
      <c r="K520" s="95" t="str">
        <f t="shared" ca="1" si="1013"/>
        <v/>
      </c>
      <c r="L520" s="58" t="str">
        <f t="shared" ca="1" si="1146"/>
        <v/>
      </c>
      <c r="N520" s="113" t="str">
        <f t="shared" ca="1" si="1154"/>
        <v>市内</v>
      </c>
      <c r="O520" s="114">
        <f t="shared" ref="O520" ca="1" si="1158">IF(B520="","",IF(INDIRECT("減額一覧!BM"&amp;P520)=0.08,0.08,0.1))</f>
        <v>0.1</v>
      </c>
      <c r="P520" s="38">
        <v>106</v>
      </c>
      <c r="Q520" s="38">
        <f t="shared" ca="1" si="1156"/>
        <v>1</v>
      </c>
      <c r="R520" s="38" t="str">
        <f t="shared" ca="1" si="1156"/>
        <v/>
      </c>
      <c r="S520" s="66" t="str">
        <f t="shared" ca="1" si="1148"/>
        <v>520</v>
      </c>
      <c r="T520" s="105" t="str">
        <f t="shared" ca="1" si="1149"/>
        <v/>
      </c>
    </row>
    <row r="521" spans="1:20" hidden="1">
      <c r="A521" t="str">
        <f ca="1">IF(B521="","",INDIRECT("減額一覧!B"&amp;$P521))</f>
        <v/>
      </c>
      <c r="B521" s="61" t="str">
        <f t="shared" ref="B521" ca="1" si="1159">IF(INDIRECT("減額一覧!BC"&amp;P521)=1,INDIRECT("減額一覧!AG"&amp;P521),"")</f>
        <v/>
      </c>
      <c r="C521" s="36" t="str">
        <f ca="1">IF(B521="","",INDIRECT("減額一覧!C"&amp;$P521))</f>
        <v/>
      </c>
      <c r="D521" s="80" t="str">
        <f ca="1">IF($B521="","",INDIRECT("減額一覧!G"&amp;$P521))</f>
        <v/>
      </c>
      <c r="E521" s="19" t="str">
        <f ca="1">IF(B521="","",INDIRECT("減額一覧!H"&amp;P521))</f>
        <v/>
      </c>
      <c r="F521" s="19" t="str">
        <f ca="1">IF($B521="","",INDIRECT("減額一覧!AN"&amp;P521))</f>
        <v/>
      </c>
      <c r="G521" s="20" t="str">
        <f ca="1">IF($B521="","",INDIRECT("減額一覧!AO"&amp;P521))</f>
        <v/>
      </c>
      <c r="H521" s="20" t="str">
        <f ca="1">IF($B521="","",INDIRECT("減額一覧!AP"&amp;P521))</f>
        <v/>
      </c>
      <c r="I521" s="32" t="str">
        <f ca="1">IF(B521="","",IF(INDIRECT("減額一覧!BN"&amp;P521)=0.08,0.08,0.1))</f>
        <v/>
      </c>
      <c r="J521" s="52"/>
      <c r="K521" s="95" t="str">
        <f t="shared" ca="1" si="1013"/>
        <v/>
      </c>
      <c r="L521" s="58" t="str">
        <f t="shared" ca="1" si="1146"/>
        <v/>
      </c>
      <c r="N521" s="113" t="str">
        <f t="shared" ca="1" si="1154"/>
        <v/>
      </c>
      <c r="O521" s="114" t="str">
        <f t="shared" ref="O521" ca="1" si="1160">IF(B521="","",IF(INDIRECT("減額一覧!BN"&amp;P521)=0.08,0.08,0.1))</f>
        <v/>
      </c>
      <c r="P521" s="38">
        <v>106</v>
      </c>
      <c r="Q521" s="38" t="str">
        <f t="shared" ca="1" si="1156"/>
        <v/>
      </c>
      <c r="R521" s="38" t="str">
        <f t="shared" ca="1" si="1156"/>
        <v/>
      </c>
      <c r="S521" s="66" t="str">
        <f t="shared" ca="1" si="1148"/>
        <v/>
      </c>
      <c r="T521" s="105" t="str">
        <f t="shared" ca="1" si="1149"/>
        <v/>
      </c>
    </row>
    <row r="522" spans="1:20" hidden="1">
      <c r="A522" t="str">
        <f ca="1">IF(B522="","",INDIRECT("減額一覧!B"&amp;$P522))</f>
        <v/>
      </c>
      <c r="B522" s="61" t="str">
        <f t="shared" ref="B522" ca="1" si="1161">IF(INDIRECT("減額一覧!BD"&amp;P522)=1,INDIRECT("減額一覧!AQ"&amp;P522),"")</f>
        <v/>
      </c>
      <c r="C522" s="45" t="str">
        <f ca="1">IF(B522="","",INDIRECT("減額一覧!C"&amp;$P522))</f>
        <v/>
      </c>
      <c r="D522" s="79" t="str">
        <f ca="1">IF($B522="","",INDIRECT("減額一覧!G"&amp;$P522))</f>
        <v/>
      </c>
      <c r="E522" s="19" t="str">
        <f ca="1">IF(B522="","",INDIRECT("減額一覧!H"&amp;P522))</f>
        <v/>
      </c>
      <c r="F522" s="19" t="str">
        <f ca="1">IF($B522="","",INDIRECT("減額一覧!AX"&amp;P522))</f>
        <v/>
      </c>
      <c r="G522" s="20" t="str">
        <f ca="1">IF($B522="","",INDIRECT("減額一覧!AY"&amp;P522))</f>
        <v/>
      </c>
      <c r="H522" s="20" t="str">
        <f ca="1">IF($B522="","",INDIRECT("減額一覧!AZ"&amp;P522))</f>
        <v/>
      </c>
      <c r="I522" s="32" t="str">
        <f ca="1">IF(B522="","",IF(INDIRECT("減額一覧!BO"&amp;P522)=0.08,0.08,0.1))</f>
        <v/>
      </c>
      <c r="J522" s="52"/>
      <c r="K522" s="95" t="str">
        <f t="shared" ca="1" si="1013"/>
        <v/>
      </c>
      <c r="L522" s="58" t="str">
        <f t="shared" ca="1" si="1146"/>
        <v/>
      </c>
      <c r="N522" s="113" t="str">
        <f t="shared" ca="1" si="1154"/>
        <v/>
      </c>
      <c r="O522" s="114" t="str">
        <f t="shared" ref="O522" ca="1" si="1162">IF(B522="","",IF(INDIRECT("減額一覧!BO"&amp;P522)=0.08,0.08,0.1))</f>
        <v/>
      </c>
      <c r="P522" s="38">
        <v>106</v>
      </c>
      <c r="Q522" s="38" t="str">
        <f t="shared" ca="1" si="1156"/>
        <v/>
      </c>
      <c r="R522" s="38" t="str">
        <f t="shared" ca="1" si="1156"/>
        <v/>
      </c>
      <c r="S522" s="66" t="str">
        <f t="shared" ca="1" si="1148"/>
        <v/>
      </c>
      <c r="T522" s="105" t="str">
        <f t="shared" ca="1" si="1149"/>
        <v/>
      </c>
    </row>
    <row r="523" spans="1:20" ht="19.5" hidden="1" thickBot="1">
      <c r="B523" s="64"/>
      <c r="C523" s="41" t="str">
        <f>IF(B523="","",減額一覧!C519)</f>
        <v/>
      </c>
      <c r="D523" s="43"/>
      <c r="E523" s="21"/>
      <c r="F523" s="22" t="s">
        <v>69</v>
      </c>
      <c r="G523" s="23">
        <f t="shared" ref="G523:H523" si="1163">SUBTOTAL(9,G519:G522)</f>
        <v>0</v>
      </c>
      <c r="H523" s="23">
        <f t="shared" si="1163"/>
        <v>0</v>
      </c>
      <c r="I523" s="30"/>
      <c r="J523" s="53"/>
      <c r="K523" s="96" t="str">
        <f t="shared" si="1013"/>
        <v/>
      </c>
      <c r="L523" s="59" t="str">
        <f t="shared" si="1146"/>
        <v/>
      </c>
      <c r="N523" s="108" t="str">
        <f t="shared" ref="N523" si="1164">IF(AND(G523=0,H523=0),"","小計")</f>
        <v/>
      </c>
      <c r="O523" s="108" t="str">
        <f t="shared" ref="O523" si="1165">IF(AND(G523=0,H523=0),"","小計")</f>
        <v/>
      </c>
      <c r="P523" s="38"/>
      <c r="Q523" s="38"/>
      <c r="R523" s="38"/>
      <c r="S523" s="66" t="str">
        <f t="shared" si="1148"/>
        <v/>
      </c>
      <c r="T523" s="105" t="str">
        <f t="shared" si="1149"/>
        <v/>
      </c>
    </row>
    <row r="524" spans="1:20" hidden="1">
      <c r="A524">
        <f ca="1">IF(B524="","",INDIRECT("減額一覧!B"&amp;$P524))</f>
        <v>390</v>
      </c>
      <c r="B524" s="61">
        <f t="shared" ref="B524" ca="1" si="1166">IF(INDIRECT("減額一覧!BA"&amp;P524)=1,INDIRECT("減額一覧!M"&amp;P524),"")</f>
        <v>208</v>
      </c>
      <c r="C524" s="36">
        <f ca="1">IF(B524="","",INDIRECT("減額一覧!C"&amp;$P524))</f>
        <v>305058000</v>
      </c>
      <c r="D524" s="78" t="str">
        <f ca="1">IF($B524="","",INDIRECT("減額一覧!G"&amp;$P524))</f>
        <v>上田　義道</v>
      </c>
      <c r="E524" s="19">
        <f ca="1">IF(B524="","",INDIRECT("減額一覧!H"&amp;P524))</f>
        <v>13</v>
      </c>
      <c r="F524" s="19">
        <f ca="1">IF($B524="","",INDIRECT("減額一覧!T"&amp;P524))</f>
        <v>3</v>
      </c>
      <c r="G524" s="20">
        <f ca="1">IF($B524="","",INDIRECT("減額一覧!U"&amp;P524))</f>
        <v>341</v>
      </c>
      <c r="H524" s="20">
        <f ca="1">IF($B524="","",INDIRECT("減額一覧!V"&amp;P524))</f>
        <v>0</v>
      </c>
      <c r="I524" s="32">
        <f ca="1">IF(B524="","",IF(INDIRECT("減額一覧!BL"&amp;P524)=0.08,0.08,0.1))</f>
        <v>0.1</v>
      </c>
      <c r="J524" s="51" t="s">
        <v>541</v>
      </c>
      <c r="K524" s="94" t="str">
        <f t="shared" ca="1" si="1013"/>
        <v/>
      </c>
      <c r="L524" s="56" t="str">
        <f t="shared" ca="1" si="1146"/>
        <v/>
      </c>
      <c r="N524" s="113" t="str">
        <f t="shared" ref="N524:N527" ca="1" si="1167">IF(A524="","",IF(A524&gt;3000,"月ヶ瀬",IF(A524&gt;=2000,"都祁","市内")))</f>
        <v>市内</v>
      </c>
      <c r="O524" s="114">
        <f t="shared" ref="O524" ca="1" si="1168">IF(B524="","",IF(INDIRECT("減額一覧!BL"&amp;P524)=0.08,0.08,0.1))</f>
        <v>0.1</v>
      </c>
      <c r="P524" s="38">
        <v>107</v>
      </c>
      <c r="Q524" s="38">
        <f t="shared" ref="Q524:R527" ca="1" si="1169">IF(G524="","",IF(G524&gt;0,1,""))</f>
        <v>1</v>
      </c>
      <c r="R524" s="38" t="str">
        <f t="shared" ca="1" si="1169"/>
        <v/>
      </c>
      <c r="S524" s="66" t="str">
        <f t="shared" ca="1" si="1148"/>
        <v>305</v>
      </c>
      <c r="T524" s="105" t="str">
        <f t="shared" ca="1" si="1149"/>
        <v/>
      </c>
    </row>
    <row r="525" spans="1:20" hidden="1">
      <c r="A525" t="str">
        <f ca="1">IF(B525="","",INDIRECT("減額一覧!B"&amp;$P525))</f>
        <v/>
      </c>
      <c r="B525" s="61" t="str">
        <f t="shared" ref="B525" ca="1" si="1170">IF(INDIRECT("減額一覧!BB"&amp;P525)=1,INDIRECT("減額一覧!W"&amp;P525),"")</f>
        <v/>
      </c>
      <c r="C525" s="44" t="str">
        <f ca="1">IF(B525="","",INDIRECT("減額一覧!C"&amp;$P525))</f>
        <v/>
      </c>
      <c r="D525" s="79" t="str">
        <f ca="1">IF($B525="","",INDIRECT("減額一覧!G"&amp;$P525))</f>
        <v/>
      </c>
      <c r="E525" s="19" t="str">
        <f ca="1">IF(B525="","",INDIRECT("減額一覧!H"&amp;P525))</f>
        <v/>
      </c>
      <c r="F525" s="19" t="str">
        <f ca="1">IF($B525="","",INDIRECT("減額一覧!AD"&amp;P525))</f>
        <v/>
      </c>
      <c r="G525" s="20" t="str">
        <f ca="1">IF($B525="","",INDIRECT("減額一覧!AE"&amp;P525))</f>
        <v/>
      </c>
      <c r="H525" s="20" t="str">
        <f ca="1">IF($B525="","",INDIRECT("減額一覧!AF"&amp;P525))</f>
        <v/>
      </c>
      <c r="I525" s="32" t="str">
        <f ca="1">IF(B525="","",IF(INDIRECT("減額一覧!BM"&amp;P525)=0.08,0.08,0.1))</f>
        <v/>
      </c>
      <c r="J525" s="52"/>
      <c r="K525" s="95" t="str">
        <f t="shared" ca="1" si="1013"/>
        <v/>
      </c>
      <c r="L525" s="58" t="str">
        <f t="shared" ca="1" si="1146"/>
        <v/>
      </c>
      <c r="N525" s="113" t="str">
        <f t="shared" ca="1" si="1167"/>
        <v/>
      </c>
      <c r="O525" s="114" t="str">
        <f t="shared" ref="O525" ca="1" si="1171">IF(B525="","",IF(INDIRECT("減額一覧!BM"&amp;P525)=0.08,0.08,0.1))</f>
        <v/>
      </c>
      <c r="P525" s="38">
        <v>107</v>
      </c>
      <c r="Q525" s="38" t="str">
        <f t="shared" ca="1" si="1169"/>
        <v/>
      </c>
      <c r="R525" s="38" t="str">
        <f t="shared" ca="1" si="1169"/>
        <v/>
      </c>
      <c r="S525" s="66" t="str">
        <f t="shared" ca="1" si="1148"/>
        <v/>
      </c>
      <c r="T525" s="105" t="str">
        <f t="shared" ca="1" si="1149"/>
        <v/>
      </c>
    </row>
    <row r="526" spans="1:20" hidden="1">
      <c r="A526" t="str">
        <f ca="1">IF(B526="","",INDIRECT("減額一覧!B"&amp;$P526))</f>
        <v/>
      </c>
      <c r="B526" s="61" t="str">
        <f t="shared" ref="B526" ca="1" si="1172">IF(INDIRECT("減額一覧!BC"&amp;P526)=1,INDIRECT("減額一覧!AG"&amp;P526),"")</f>
        <v/>
      </c>
      <c r="C526" s="36" t="str">
        <f ca="1">IF(B526="","",INDIRECT("減額一覧!C"&amp;$P526))</f>
        <v/>
      </c>
      <c r="D526" s="80" t="str">
        <f ca="1">IF($B526="","",INDIRECT("減額一覧!G"&amp;$P526))</f>
        <v/>
      </c>
      <c r="E526" s="19" t="str">
        <f ca="1">IF(B526="","",INDIRECT("減額一覧!H"&amp;P526))</f>
        <v/>
      </c>
      <c r="F526" s="19" t="str">
        <f ca="1">IF($B526="","",INDIRECT("減額一覧!AN"&amp;P526))</f>
        <v/>
      </c>
      <c r="G526" s="20" t="str">
        <f ca="1">IF($B526="","",INDIRECT("減額一覧!AO"&amp;P526))</f>
        <v/>
      </c>
      <c r="H526" s="20" t="str">
        <f ca="1">IF($B526="","",INDIRECT("減額一覧!AP"&amp;P526))</f>
        <v/>
      </c>
      <c r="I526" s="32" t="str">
        <f ca="1">IF(B526="","",IF(INDIRECT("減額一覧!BN"&amp;P526)=0.08,0.08,0.1))</f>
        <v/>
      </c>
      <c r="J526" s="52"/>
      <c r="K526" s="95" t="str">
        <f t="shared" ca="1" si="1013"/>
        <v/>
      </c>
      <c r="L526" s="58" t="str">
        <f t="shared" ca="1" si="1146"/>
        <v/>
      </c>
      <c r="N526" s="113" t="str">
        <f t="shared" ca="1" si="1167"/>
        <v/>
      </c>
      <c r="O526" s="114" t="str">
        <f t="shared" ref="O526" ca="1" si="1173">IF(B526="","",IF(INDIRECT("減額一覧!BN"&amp;P526)=0.08,0.08,0.1))</f>
        <v/>
      </c>
      <c r="P526" s="38">
        <v>107</v>
      </c>
      <c r="Q526" s="38" t="str">
        <f t="shared" ca="1" si="1169"/>
        <v/>
      </c>
      <c r="R526" s="38" t="str">
        <f t="shared" ca="1" si="1169"/>
        <v/>
      </c>
      <c r="S526" s="66" t="str">
        <f t="shared" ca="1" si="1148"/>
        <v/>
      </c>
      <c r="T526" s="105" t="str">
        <f t="shared" ca="1" si="1149"/>
        <v/>
      </c>
    </row>
    <row r="527" spans="1:20" hidden="1">
      <c r="A527" t="str">
        <f ca="1">IF(B527="","",INDIRECT("減額一覧!B"&amp;$P527))</f>
        <v/>
      </c>
      <c r="B527" s="61" t="str">
        <f t="shared" ref="B527" ca="1" si="1174">IF(INDIRECT("減額一覧!BD"&amp;P527)=1,INDIRECT("減額一覧!AQ"&amp;P527),"")</f>
        <v/>
      </c>
      <c r="C527" s="45" t="str">
        <f ca="1">IF(B527="","",INDIRECT("減額一覧!C"&amp;$P527))</f>
        <v/>
      </c>
      <c r="D527" s="79" t="str">
        <f ca="1">IF($B527="","",INDIRECT("減額一覧!G"&amp;$P527))</f>
        <v/>
      </c>
      <c r="E527" s="19" t="str">
        <f ca="1">IF(B527="","",INDIRECT("減額一覧!H"&amp;P527))</f>
        <v/>
      </c>
      <c r="F527" s="19" t="str">
        <f ca="1">IF($B527="","",INDIRECT("減額一覧!AX"&amp;P527))</f>
        <v/>
      </c>
      <c r="G527" s="20" t="str">
        <f ca="1">IF($B527="","",INDIRECT("減額一覧!AY"&amp;P527))</f>
        <v/>
      </c>
      <c r="H527" s="20" t="str">
        <f ca="1">IF($B527="","",INDIRECT("減額一覧!AZ"&amp;P527))</f>
        <v/>
      </c>
      <c r="I527" s="32" t="str">
        <f ca="1">IF(B527="","",IF(INDIRECT("減額一覧!BO"&amp;P527)=0.08,0.08,0.1))</f>
        <v/>
      </c>
      <c r="J527" s="52"/>
      <c r="K527" s="95" t="str">
        <f t="shared" ca="1" si="1013"/>
        <v/>
      </c>
      <c r="L527" s="58" t="str">
        <f t="shared" ca="1" si="1146"/>
        <v/>
      </c>
      <c r="N527" s="113" t="str">
        <f t="shared" ca="1" si="1167"/>
        <v/>
      </c>
      <c r="O527" s="114" t="str">
        <f t="shared" ref="O527" ca="1" si="1175">IF(B527="","",IF(INDIRECT("減額一覧!BO"&amp;P527)=0.08,0.08,0.1))</f>
        <v/>
      </c>
      <c r="P527" s="38">
        <v>107</v>
      </c>
      <c r="Q527" s="38" t="str">
        <f t="shared" ca="1" si="1169"/>
        <v/>
      </c>
      <c r="R527" s="38" t="str">
        <f t="shared" ca="1" si="1169"/>
        <v/>
      </c>
      <c r="S527" s="66" t="str">
        <f t="shared" ca="1" si="1148"/>
        <v/>
      </c>
      <c r="T527" s="105" t="str">
        <f t="shared" ca="1" si="1149"/>
        <v/>
      </c>
    </row>
    <row r="528" spans="1:20" ht="19.5" hidden="1" thickBot="1">
      <c r="B528" s="64"/>
      <c r="C528" s="41" t="str">
        <f>IF(B528="","",減額一覧!C524)</f>
        <v/>
      </c>
      <c r="D528" s="43"/>
      <c r="E528" s="21"/>
      <c r="F528" s="22" t="s">
        <v>69</v>
      </c>
      <c r="G528" s="23">
        <f t="shared" ref="G528:H528" si="1176">SUBTOTAL(9,G524:G527)</f>
        <v>0</v>
      </c>
      <c r="H528" s="23">
        <f t="shared" si="1176"/>
        <v>0</v>
      </c>
      <c r="I528" s="30"/>
      <c r="J528" s="53"/>
      <c r="K528" s="96" t="str">
        <f t="shared" si="1013"/>
        <v/>
      </c>
      <c r="L528" s="59" t="str">
        <f t="shared" si="1146"/>
        <v/>
      </c>
      <c r="N528" s="108" t="str">
        <f t="shared" ref="N528" si="1177">IF(AND(G528=0,H528=0),"","小計")</f>
        <v/>
      </c>
      <c r="O528" s="108" t="str">
        <f t="shared" ref="O528" si="1178">IF(AND(G528=0,H528=0),"","小計")</f>
        <v/>
      </c>
      <c r="P528" s="38"/>
      <c r="Q528" s="38"/>
      <c r="R528" s="38"/>
      <c r="S528" s="66" t="str">
        <f t="shared" si="1148"/>
        <v/>
      </c>
      <c r="T528" s="105" t="str">
        <f t="shared" si="1149"/>
        <v/>
      </c>
    </row>
    <row r="529" spans="1:20" hidden="1">
      <c r="A529">
        <f ca="1">IF(B529="","",INDIRECT("減額一覧!B"&amp;$P529))</f>
        <v>391</v>
      </c>
      <c r="B529" s="61">
        <f t="shared" ref="B529" ca="1" si="1179">IF(INDIRECT("減額一覧!BA"&amp;P529)=1,INDIRECT("減額一覧!M"&amp;P529),"")</f>
        <v>206</v>
      </c>
      <c r="C529" s="36">
        <f ca="1">IF(B529="","",INDIRECT("減額一覧!C"&amp;$P529))</f>
        <v>315110000</v>
      </c>
      <c r="D529" s="78" t="str">
        <f ca="1">IF($B529="","",INDIRECT("減額一覧!G"&amp;$P529))</f>
        <v>西田　正幸</v>
      </c>
      <c r="E529" s="19">
        <f ca="1">IF(B529="","",INDIRECT("減額一覧!H"&amp;P529))</f>
        <v>13</v>
      </c>
      <c r="F529" s="19">
        <f ca="1">IF($B529="","",INDIRECT("減額一覧!T"&amp;P529))</f>
        <v>3</v>
      </c>
      <c r="G529" s="20">
        <f ca="1">IF($B529="","",INDIRECT("減額一覧!U"&amp;P529))</f>
        <v>512</v>
      </c>
      <c r="H529" s="20">
        <f ca="1">IF($B529="","",INDIRECT("減額一覧!V"&amp;P529))</f>
        <v>410</v>
      </c>
      <c r="I529" s="32">
        <f ca="1">IF(B529="","",IF(INDIRECT("減額一覧!BL"&amp;P529)=0.08,0.08,0.1))</f>
        <v>0.1</v>
      </c>
      <c r="J529" s="51" t="s">
        <v>512</v>
      </c>
      <c r="K529" s="94" t="str">
        <f t="shared" ca="1" si="1013"/>
        <v/>
      </c>
      <c r="L529" s="56" t="str">
        <f t="shared" ca="1" si="1146"/>
        <v/>
      </c>
      <c r="N529" s="113" t="str">
        <f t="shared" ref="N529:N532" ca="1" si="1180">IF(A529="","",IF(A529&gt;3000,"月ヶ瀬",IF(A529&gt;=2000,"都祁","市内")))</f>
        <v>市内</v>
      </c>
      <c r="O529" s="114">
        <f t="shared" ref="O529" ca="1" si="1181">IF(B529="","",IF(INDIRECT("減額一覧!BL"&amp;P529)=0.08,0.08,0.1))</f>
        <v>0.1</v>
      </c>
      <c r="P529" s="38">
        <v>108</v>
      </c>
      <c r="Q529" s="38">
        <f t="shared" ref="Q529:R532" ca="1" si="1182">IF(G529="","",IF(G529&gt;0,1,""))</f>
        <v>1</v>
      </c>
      <c r="R529" s="38">
        <f t="shared" ca="1" si="1182"/>
        <v>1</v>
      </c>
      <c r="S529" s="66" t="str">
        <f t="shared" ca="1" si="1148"/>
        <v>315</v>
      </c>
      <c r="T529" s="105" t="str">
        <f t="shared" ca="1" si="1149"/>
        <v/>
      </c>
    </row>
    <row r="530" spans="1:20" hidden="1">
      <c r="A530">
        <f ca="1">IF(B530="","",INDIRECT("減額一覧!B"&amp;$P530))</f>
        <v>391</v>
      </c>
      <c r="B530" s="61">
        <f t="shared" ref="B530" ca="1" si="1183">IF(INDIRECT("減額一覧!BB"&amp;P530)=1,INDIRECT("減額一覧!W"&amp;P530),"")</f>
        <v>207</v>
      </c>
      <c r="C530" s="44">
        <f ca="1">IF(B530="","",INDIRECT("減額一覧!C"&amp;$P530))</f>
        <v>315110000</v>
      </c>
      <c r="D530" s="79" t="str">
        <f ca="1">IF($B530="","",INDIRECT("減額一覧!G"&amp;$P530))</f>
        <v>西田　正幸</v>
      </c>
      <c r="E530" s="19">
        <f ca="1">IF(B530="","",INDIRECT("減額一覧!H"&amp;P530))</f>
        <v>13</v>
      </c>
      <c r="F530" s="19">
        <f ca="1">IF($B530="","",INDIRECT("減額一覧!AD"&amp;P530))</f>
        <v>3</v>
      </c>
      <c r="G530" s="20">
        <f ca="1">IF($B530="","",INDIRECT("減額一覧!AE"&amp;P530))</f>
        <v>512</v>
      </c>
      <c r="H530" s="20">
        <f ca="1">IF($B530="","",INDIRECT("減額一覧!AF"&amp;P530))</f>
        <v>410</v>
      </c>
      <c r="I530" s="32">
        <f ca="1">IF(B530="","",IF(INDIRECT("減額一覧!BM"&amp;P530)=0.08,0.08,0.1))</f>
        <v>0.1</v>
      </c>
      <c r="J530" s="52"/>
      <c r="K530" s="95" t="str">
        <f t="shared" ref="K530:K784" ca="1" si="1184">IF(A530="","",IF(A530&gt;3000,"月ヶ瀬",IF(A530&gt;=2000,"都祁","")))</f>
        <v/>
      </c>
      <c r="L530" s="58" t="str">
        <f t="shared" ca="1" si="1146"/>
        <v/>
      </c>
      <c r="N530" s="113" t="str">
        <f t="shared" ca="1" si="1180"/>
        <v>市内</v>
      </c>
      <c r="O530" s="114">
        <f t="shared" ref="O530" ca="1" si="1185">IF(B530="","",IF(INDIRECT("減額一覧!BM"&amp;P530)=0.08,0.08,0.1))</f>
        <v>0.1</v>
      </c>
      <c r="P530" s="38">
        <v>108</v>
      </c>
      <c r="Q530" s="38">
        <f t="shared" ca="1" si="1182"/>
        <v>1</v>
      </c>
      <c r="R530" s="38">
        <f t="shared" ca="1" si="1182"/>
        <v>1</v>
      </c>
      <c r="S530" s="66" t="str">
        <f t="shared" ca="1" si="1148"/>
        <v>315</v>
      </c>
      <c r="T530" s="105" t="str">
        <f t="shared" ca="1" si="1149"/>
        <v/>
      </c>
    </row>
    <row r="531" spans="1:20" hidden="1">
      <c r="A531" t="str">
        <f ca="1">IF(B531="","",INDIRECT("減額一覧!B"&amp;$P531))</f>
        <v/>
      </c>
      <c r="B531" s="61" t="str">
        <f t="shared" ref="B531" ca="1" si="1186">IF(INDIRECT("減額一覧!BC"&amp;P531)=1,INDIRECT("減額一覧!AG"&amp;P531),"")</f>
        <v/>
      </c>
      <c r="C531" s="36" t="str">
        <f ca="1">IF(B531="","",INDIRECT("減額一覧!C"&amp;$P531))</f>
        <v/>
      </c>
      <c r="D531" s="80" t="str">
        <f ca="1">IF($B531="","",INDIRECT("減額一覧!G"&amp;$P531))</f>
        <v/>
      </c>
      <c r="E531" s="19" t="str">
        <f ca="1">IF(B531="","",INDIRECT("減額一覧!H"&amp;P531))</f>
        <v/>
      </c>
      <c r="F531" s="19" t="str">
        <f ca="1">IF($B531="","",INDIRECT("減額一覧!AN"&amp;P531))</f>
        <v/>
      </c>
      <c r="G531" s="20" t="str">
        <f ca="1">IF($B531="","",INDIRECT("減額一覧!AO"&amp;P531))</f>
        <v/>
      </c>
      <c r="H531" s="20" t="str">
        <f ca="1">IF($B531="","",INDIRECT("減額一覧!AP"&amp;P531))</f>
        <v/>
      </c>
      <c r="I531" s="32" t="str">
        <f ca="1">IF(B531="","",IF(INDIRECT("減額一覧!BN"&amp;P531)=0.08,0.08,0.1))</f>
        <v/>
      </c>
      <c r="J531" s="52"/>
      <c r="K531" s="95" t="str">
        <f t="shared" ca="1" si="1184"/>
        <v/>
      </c>
      <c r="L531" s="58" t="str">
        <f t="shared" ca="1" si="1146"/>
        <v/>
      </c>
      <c r="N531" s="113" t="str">
        <f t="shared" ca="1" si="1180"/>
        <v/>
      </c>
      <c r="O531" s="114" t="str">
        <f t="shared" ref="O531" ca="1" si="1187">IF(B531="","",IF(INDIRECT("減額一覧!BN"&amp;P531)=0.08,0.08,0.1))</f>
        <v/>
      </c>
      <c r="P531" s="38">
        <v>108</v>
      </c>
      <c r="Q531" s="38" t="str">
        <f t="shared" ca="1" si="1182"/>
        <v/>
      </c>
      <c r="R531" s="38" t="str">
        <f t="shared" ca="1" si="1182"/>
        <v/>
      </c>
      <c r="S531" s="66" t="str">
        <f t="shared" ca="1" si="1148"/>
        <v/>
      </c>
      <c r="T531" s="105" t="str">
        <f t="shared" ca="1" si="1149"/>
        <v/>
      </c>
    </row>
    <row r="532" spans="1:20" hidden="1">
      <c r="A532" t="str">
        <f ca="1">IF(B532="","",INDIRECT("減額一覧!B"&amp;$P532))</f>
        <v/>
      </c>
      <c r="B532" s="61" t="str">
        <f t="shared" ref="B532" ca="1" si="1188">IF(INDIRECT("減額一覧!BD"&amp;P532)=1,INDIRECT("減額一覧!AQ"&amp;P532),"")</f>
        <v/>
      </c>
      <c r="C532" s="45" t="str">
        <f ca="1">IF(B532="","",INDIRECT("減額一覧!C"&amp;$P532))</f>
        <v/>
      </c>
      <c r="D532" s="79" t="str">
        <f ca="1">IF($B532="","",INDIRECT("減額一覧!G"&amp;$P532))</f>
        <v/>
      </c>
      <c r="E532" s="19" t="str">
        <f ca="1">IF(B532="","",INDIRECT("減額一覧!H"&amp;P532))</f>
        <v/>
      </c>
      <c r="F532" s="19" t="str">
        <f ca="1">IF($B532="","",INDIRECT("減額一覧!AX"&amp;P532))</f>
        <v/>
      </c>
      <c r="G532" s="20" t="str">
        <f ca="1">IF($B532="","",INDIRECT("減額一覧!AY"&amp;P532))</f>
        <v/>
      </c>
      <c r="H532" s="20" t="str">
        <f ca="1">IF($B532="","",INDIRECT("減額一覧!AZ"&amp;P532))</f>
        <v/>
      </c>
      <c r="I532" s="32" t="str">
        <f ca="1">IF(B532="","",IF(INDIRECT("減額一覧!BO"&amp;P532)=0.08,0.08,0.1))</f>
        <v/>
      </c>
      <c r="J532" s="52"/>
      <c r="K532" s="95" t="str">
        <f t="shared" ca="1" si="1184"/>
        <v/>
      </c>
      <c r="L532" s="58" t="str">
        <f t="shared" ca="1" si="1146"/>
        <v/>
      </c>
      <c r="N532" s="113" t="str">
        <f t="shared" ca="1" si="1180"/>
        <v/>
      </c>
      <c r="O532" s="114" t="str">
        <f t="shared" ref="O532" ca="1" si="1189">IF(B532="","",IF(INDIRECT("減額一覧!BO"&amp;P532)=0.08,0.08,0.1))</f>
        <v/>
      </c>
      <c r="P532" s="38">
        <v>108</v>
      </c>
      <c r="Q532" s="38" t="str">
        <f t="shared" ca="1" si="1182"/>
        <v/>
      </c>
      <c r="R532" s="38" t="str">
        <f t="shared" ca="1" si="1182"/>
        <v/>
      </c>
      <c r="S532" s="66" t="str">
        <f t="shared" ca="1" si="1148"/>
        <v/>
      </c>
      <c r="T532" s="105" t="str">
        <f t="shared" ca="1" si="1149"/>
        <v/>
      </c>
    </row>
    <row r="533" spans="1:20" ht="19.5" hidden="1" thickBot="1">
      <c r="B533" s="64"/>
      <c r="C533" s="41" t="str">
        <f>IF(B533="","",減額一覧!C529)</f>
        <v/>
      </c>
      <c r="D533" s="43"/>
      <c r="E533" s="21"/>
      <c r="F533" s="22" t="s">
        <v>69</v>
      </c>
      <c r="G533" s="23">
        <f t="shared" ref="G533:H533" si="1190">SUBTOTAL(9,G529:G532)</f>
        <v>0</v>
      </c>
      <c r="H533" s="23">
        <f t="shared" si="1190"/>
        <v>0</v>
      </c>
      <c r="I533" s="30"/>
      <c r="J533" s="53"/>
      <c r="K533" s="96" t="str">
        <f t="shared" si="1184"/>
        <v/>
      </c>
      <c r="L533" s="59" t="str">
        <f t="shared" si="1146"/>
        <v/>
      </c>
      <c r="N533" s="108" t="str">
        <f t="shared" ref="N533" si="1191">IF(AND(G533=0,H533=0),"","小計")</f>
        <v/>
      </c>
      <c r="O533" s="108" t="str">
        <f t="shared" ref="O533" si="1192">IF(AND(G533=0,H533=0),"","小計")</f>
        <v/>
      </c>
      <c r="P533" s="38"/>
      <c r="Q533" s="38"/>
      <c r="R533" s="38"/>
      <c r="S533" s="66" t="str">
        <f t="shared" si="1148"/>
        <v/>
      </c>
      <c r="T533" s="105" t="str">
        <f t="shared" si="1149"/>
        <v/>
      </c>
    </row>
    <row r="534" spans="1:20" hidden="1">
      <c r="A534">
        <f ca="1">IF(B534="","",INDIRECT("減額一覧!B"&amp;$P534))</f>
        <v>392</v>
      </c>
      <c r="B534" s="61">
        <f t="shared" ref="B534" ca="1" si="1193">IF(INDIRECT("減額一覧!BA"&amp;P534)=1,INDIRECT("減額一覧!M"&amp;P534),"")</f>
        <v>205</v>
      </c>
      <c r="C534" s="36">
        <f ca="1">IF(B534="","",INDIRECT("減額一覧!C"&amp;$P534))</f>
        <v>142138000</v>
      </c>
      <c r="D534" s="78" t="str">
        <f ca="1">IF($B534="","",INDIRECT("減額一覧!G"&amp;$P534))</f>
        <v>安藤　好季</v>
      </c>
      <c r="E534" s="19">
        <f ca="1">IF(B534="","",INDIRECT("減額一覧!H"&amp;P534))</f>
        <v>13</v>
      </c>
      <c r="F534" s="19">
        <f ca="1">IF($B534="","",INDIRECT("減額一覧!T"&amp;P534))</f>
        <v>1</v>
      </c>
      <c r="G534" s="20">
        <f ca="1">IF($B534="","",INDIRECT("減額一覧!U"&amp;P534))</f>
        <v>220</v>
      </c>
      <c r="H534" s="20">
        <f ca="1">IF($B534="","",INDIRECT("減額一覧!V"&amp;P534))</f>
        <v>136</v>
      </c>
      <c r="I534" s="32">
        <f ca="1">IF(B534="","",IF(INDIRECT("減額一覧!BL"&amp;P534)=0.08,0.08,0.1))</f>
        <v>0.1</v>
      </c>
      <c r="J534" s="51" t="s">
        <v>513</v>
      </c>
      <c r="K534" s="94" t="str">
        <f t="shared" ca="1" si="1184"/>
        <v/>
      </c>
      <c r="L534" s="56" t="str">
        <f t="shared" ca="1" si="1146"/>
        <v/>
      </c>
      <c r="N534" s="113" t="str">
        <f t="shared" ref="N534:N537" ca="1" si="1194">IF(A534="","",IF(A534&gt;3000,"月ヶ瀬",IF(A534&gt;=2000,"都祁","市内")))</f>
        <v>市内</v>
      </c>
      <c r="O534" s="114">
        <f t="shared" ref="O534" ca="1" si="1195">IF(B534="","",IF(INDIRECT("減額一覧!BL"&amp;P534)=0.08,0.08,0.1))</f>
        <v>0.1</v>
      </c>
      <c r="P534" s="38">
        <v>109</v>
      </c>
      <c r="Q534" s="38">
        <f t="shared" ref="Q534:R537" ca="1" si="1196">IF(G534="","",IF(G534&gt;0,1,""))</f>
        <v>1</v>
      </c>
      <c r="R534" s="38">
        <f t="shared" ca="1" si="1196"/>
        <v>1</v>
      </c>
      <c r="S534" s="66" t="str">
        <f t="shared" ca="1" si="1148"/>
        <v>142</v>
      </c>
      <c r="T534" s="105" t="str">
        <f t="shared" ca="1" si="1149"/>
        <v/>
      </c>
    </row>
    <row r="535" spans="1:20" hidden="1">
      <c r="A535">
        <f ca="1">IF(B535="","",INDIRECT("減額一覧!B"&amp;$P535))</f>
        <v>392</v>
      </c>
      <c r="B535" s="61">
        <f t="shared" ref="B535" ca="1" si="1197">IF(INDIRECT("減額一覧!BB"&amp;P535)=1,INDIRECT("減額一覧!W"&amp;P535),"")</f>
        <v>206</v>
      </c>
      <c r="C535" s="44">
        <f ca="1">IF(B535="","",INDIRECT("減額一覧!C"&amp;$P535))</f>
        <v>142138000</v>
      </c>
      <c r="D535" s="79" t="str">
        <f ca="1">IF($B535="","",INDIRECT("減額一覧!G"&amp;$P535))</f>
        <v>安藤　好季</v>
      </c>
      <c r="E535" s="19">
        <f ca="1">IF(B535="","",INDIRECT("減額一覧!H"&amp;P535))</f>
        <v>13</v>
      </c>
      <c r="F535" s="19">
        <f ca="1">IF($B535="","",INDIRECT("減額一覧!AD"&amp;P535))</f>
        <v>2</v>
      </c>
      <c r="G535" s="20">
        <f ca="1">IF($B535="","",INDIRECT("減額一覧!AE"&amp;P535))</f>
        <v>440</v>
      </c>
      <c r="H535" s="20">
        <f ca="1">IF($B535="","",INDIRECT("減額一覧!AF"&amp;P535))</f>
        <v>273</v>
      </c>
      <c r="I535" s="32">
        <f ca="1">IF(B535="","",IF(INDIRECT("減額一覧!BM"&amp;P535)=0.08,0.08,0.1))</f>
        <v>0.1</v>
      </c>
      <c r="J535" s="52"/>
      <c r="K535" s="95" t="str">
        <f t="shared" ca="1" si="1184"/>
        <v/>
      </c>
      <c r="L535" s="58" t="str">
        <f t="shared" ca="1" si="1146"/>
        <v/>
      </c>
      <c r="N535" s="113" t="str">
        <f t="shared" ca="1" si="1194"/>
        <v>市内</v>
      </c>
      <c r="O535" s="114">
        <f t="shared" ref="O535" ca="1" si="1198">IF(B535="","",IF(INDIRECT("減額一覧!BM"&amp;P535)=0.08,0.08,0.1))</f>
        <v>0.1</v>
      </c>
      <c r="P535" s="38">
        <v>109</v>
      </c>
      <c r="Q535" s="38">
        <f t="shared" ca="1" si="1196"/>
        <v>1</v>
      </c>
      <c r="R535" s="38">
        <f t="shared" ca="1" si="1196"/>
        <v>1</v>
      </c>
      <c r="S535" s="66" t="str">
        <f t="shared" ca="1" si="1148"/>
        <v>142</v>
      </c>
      <c r="T535" s="105" t="str">
        <f t="shared" ca="1" si="1149"/>
        <v/>
      </c>
    </row>
    <row r="536" spans="1:20" hidden="1">
      <c r="A536">
        <f ca="1">IF(B536="","",INDIRECT("減額一覧!B"&amp;$P536))</f>
        <v>392</v>
      </c>
      <c r="B536" s="61">
        <f t="shared" ref="B536" ca="1" si="1199">IF(INDIRECT("減額一覧!BC"&amp;P536)=1,INDIRECT("減額一覧!AG"&amp;P536),"")</f>
        <v>207</v>
      </c>
      <c r="C536" s="36">
        <f ca="1">IF(B536="","",INDIRECT("減額一覧!C"&amp;$P536))</f>
        <v>142138000</v>
      </c>
      <c r="D536" s="80" t="str">
        <f ca="1">IF($B536="","",INDIRECT("減額一覧!G"&amp;$P536))</f>
        <v>安藤　好季</v>
      </c>
      <c r="E536" s="19">
        <f ca="1">IF(B536="","",INDIRECT("減額一覧!H"&amp;P536))</f>
        <v>13</v>
      </c>
      <c r="F536" s="19">
        <f ca="1">IF($B536="","",INDIRECT("減額一覧!AN"&amp;P536))</f>
        <v>4</v>
      </c>
      <c r="G536" s="20">
        <f ca="1">IF($B536="","",INDIRECT("減額一覧!AO"&amp;P536))</f>
        <v>880</v>
      </c>
      <c r="H536" s="20">
        <f ca="1">IF($B536="","",INDIRECT("減額一覧!AP"&amp;P536))</f>
        <v>545</v>
      </c>
      <c r="I536" s="32">
        <f ca="1">IF(B536="","",IF(INDIRECT("減額一覧!BN"&amp;P536)=0.08,0.08,0.1))</f>
        <v>0.1</v>
      </c>
      <c r="J536" s="52"/>
      <c r="K536" s="95" t="str">
        <f t="shared" ca="1" si="1184"/>
        <v/>
      </c>
      <c r="L536" s="58" t="str">
        <f t="shared" ca="1" si="1146"/>
        <v/>
      </c>
      <c r="N536" s="113" t="str">
        <f t="shared" ca="1" si="1194"/>
        <v>市内</v>
      </c>
      <c r="O536" s="114">
        <f t="shared" ref="O536" ca="1" si="1200">IF(B536="","",IF(INDIRECT("減額一覧!BN"&amp;P536)=0.08,0.08,0.1))</f>
        <v>0.1</v>
      </c>
      <c r="P536" s="38">
        <v>109</v>
      </c>
      <c r="Q536" s="38">
        <f t="shared" ca="1" si="1196"/>
        <v>1</v>
      </c>
      <c r="R536" s="38">
        <f t="shared" ca="1" si="1196"/>
        <v>1</v>
      </c>
      <c r="S536" s="66" t="str">
        <f t="shared" ca="1" si="1148"/>
        <v>142</v>
      </c>
      <c r="T536" s="105" t="str">
        <f t="shared" ca="1" si="1149"/>
        <v/>
      </c>
    </row>
    <row r="537" spans="1:20" hidden="1">
      <c r="A537">
        <f ca="1">IF(B537="","",INDIRECT("減額一覧!B"&amp;$P537))</f>
        <v>392</v>
      </c>
      <c r="B537" s="61">
        <f t="shared" ref="B537" ca="1" si="1201">IF(INDIRECT("減額一覧!BD"&amp;P537)=1,INDIRECT("減額一覧!AQ"&amp;P537),"")</f>
        <v>208</v>
      </c>
      <c r="C537" s="45">
        <f ca="1">IF(B537="","",INDIRECT("減額一覧!C"&amp;$P537))</f>
        <v>142138000</v>
      </c>
      <c r="D537" s="79" t="str">
        <f ca="1">IF($B537="","",INDIRECT("減額一覧!G"&amp;$P537))</f>
        <v>安藤　好季</v>
      </c>
      <c r="E537" s="19">
        <f ca="1">IF(B537="","",INDIRECT("減額一覧!H"&amp;P537))</f>
        <v>13</v>
      </c>
      <c r="F537" s="19">
        <f ca="1">IF($B537="","",INDIRECT("減額一覧!AX"&amp;P537))</f>
        <v>4</v>
      </c>
      <c r="G537" s="20">
        <f ca="1">IF($B537="","",INDIRECT("減額一覧!AY"&amp;P537))</f>
        <v>880</v>
      </c>
      <c r="H537" s="20">
        <f ca="1">IF($B537="","",INDIRECT("減額一覧!AZ"&amp;P537))</f>
        <v>546</v>
      </c>
      <c r="I537" s="32">
        <f ca="1">IF(B537="","",IF(INDIRECT("減額一覧!BO"&amp;P537)=0.08,0.08,0.1))</f>
        <v>0.1</v>
      </c>
      <c r="J537" s="52"/>
      <c r="K537" s="95" t="str">
        <f t="shared" ca="1" si="1184"/>
        <v/>
      </c>
      <c r="L537" s="58" t="str">
        <f t="shared" ca="1" si="1146"/>
        <v/>
      </c>
      <c r="N537" s="113" t="str">
        <f t="shared" ca="1" si="1194"/>
        <v>市内</v>
      </c>
      <c r="O537" s="114">
        <f t="shared" ref="O537" ca="1" si="1202">IF(B537="","",IF(INDIRECT("減額一覧!BO"&amp;P537)=0.08,0.08,0.1))</f>
        <v>0.1</v>
      </c>
      <c r="P537" s="38">
        <v>109</v>
      </c>
      <c r="Q537" s="38">
        <f t="shared" ca="1" si="1196"/>
        <v>1</v>
      </c>
      <c r="R537" s="38">
        <f t="shared" ca="1" si="1196"/>
        <v>1</v>
      </c>
      <c r="S537" s="66" t="str">
        <f t="shared" ca="1" si="1148"/>
        <v>142</v>
      </c>
      <c r="T537" s="105" t="str">
        <f t="shared" ca="1" si="1149"/>
        <v/>
      </c>
    </row>
    <row r="538" spans="1:20" ht="19.5" hidden="1" thickBot="1">
      <c r="B538" s="64"/>
      <c r="C538" s="41" t="str">
        <f>IF(B538="","",減額一覧!C534)</f>
        <v/>
      </c>
      <c r="D538" s="43"/>
      <c r="E538" s="21"/>
      <c r="F538" s="22" t="s">
        <v>69</v>
      </c>
      <c r="G538" s="23">
        <f t="shared" ref="G538:H538" si="1203">SUBTOTAL(9,G534:G537)</f>
        <v>0</v>
      </c>
      <c r="H538" s="23">
        <f t="shared" si="1203"/>
        <v>0</v>
      </c>
      <c r="I538" s="30"/>
      <c r="J538" s="53"/>
      <c r="K538" s="96" t="str">
        <f t="shared" si="1184"/>
        <v/>
      </c>
      <c r="L538" s="59" t="str">
        <f t="shared" si="1146"/>
        <v/>
      </c>
      <c r="N538" s="108" t="str">
        <f t="shared" ref="N538" si="1204">IF(AND(G538=0,H538=0),"","小計")</f>
        <v/>
      </c>
      <c r="O538" s="108" t="str">
        <f t="shared" ref="O538" si="1205">IF(AND(G538=0,H538=0),"","小計")</f>
        <v/>
      </c>
      <c r="P538" s="38"/>
      <c r="Q538" s="38"/>
      <c r="R538" s="38"/>
      <c r="S538" s="66" t="str">
        <f t="shared" si="1148"/>
        <v/>
      </c>
      <c r="T538" s="105" t="str">
        <f t="shared" si="1149"/>
        <v/>
      </c>
    </row>
    <row r="539" spans="1:20" hidden="1">
      <c r="A539" t="str">
        <f ca="1">IF(B539="","",INDIRECT("減額一覧!B"&amp;$P539))</f>
        <v/>
      </c>
      <c r="B539" s="61" t="str">
        <f t="shared" ref="B539" ca="1" si="1206">IF(INDIRECT("減額一覧!BA"&amp;P539)=1,INDIRECT("減額一覧!M"&amp;P539),"")</f>
        <v/>
      </c>
      <c r="C539" s="36" t="str">
        <f ca="1">IF(B539="","",INDIRECT("減額一覧!C"&amp;$P539))</f>
        <v/>
      </c>
      <c r="D539" s="78" t="str">
        <f ca="1">IF($B539="","",INDIRECT("減額一覧!G"&amp;$P539))</f>
        <v/>
      </c>
      <c r="E539" s="19" t="str">
        <f ca="1">IF(B539="","",INDIRECT("減額一覧!H"&amp;P539))</f>
        <v/>
      </c>
      <c r="F539" s="19" t="str">
        <f ca="1">IF($B539="","",INDIRECT("減額一覧!T"&amp;P539))</f>
        <v/>
      </c>
      <c r="G539" s="20" t="str">
        <f ca="1">IF($B539="","",INDIRECT("減額一覧!U"&amp;P539))</f>
        <v/>
      </c>
      <c r="H539" s="20" t="str">
        <f ca="1">IF($B539="","",INDIRECT("減額一覧!V"&amp;P539))</f>
        <v/>
      </c>
      <c r="I539" s="32" t="str">
        <f ca="1">IF(B539="","",IF(INDIRECT("減額一覧!BL"&amp;P539)=0.08,0.08,0.1))</f>
        <v/>
      </c>
      <c r="J539" s="51"/>
      <c r="K539" s="94" t="str">
        <f t="shared" ca="1" si="1184"/>
        <v/>
      </c>
      <c r="L539" s="56" t="str">
        <f t="shared" ca="1" si="1146"/>
        <v/>
      </c>
      <c r="N539" s="113" t="str">
        <f t="shared" ref="N539:N542" ca="1" si="1207">IF(A539="","",IF(A539&gt;3000,"月ヶ瀬",IF(A539&gt;=2000,"都祁","市内")))</f>
        <v/>
      </c>
      <c r="O539" s="114" t="str">
        <f t="shared" ref="O539" ca="1" si="1208">IF(B539="","",IF(INDIRECT("減額一覧!BL"&amp;P539)=0.08,0.08,0.1))</f>
        <v/>
      </c>
      <c r="P539" s="38">
        <v>110</v>
      </c>
      <c r="Q539" s="38" t="str">
        <f t="shared" ref="Q539:R542" ca="1" si="1209">IF(G539="","",IF(G539&gt;0,1,""))</f>
        <v/>
      </c>
      <c r="R539" s="38" t="str">
        <f t="shared" ca="1" si="1209"/>
        <v/>
      </c>
      <c r="S539" s="66" t="str">
        <f t="shared" ca="1" si="1148"/>
        <v/>
      </c>
      <c r="T539" s="105" t="str">
        <f t="shared" ca="1" si="1149"/>
        <v/>
      </c>
    </row>
    <row r="540" spans="1:20" hidden="1">
      <c r="A540" t="str">
        <f ca="1">IF(B540="","",INDIRECT("減額一覧!B"&amp;$P540))</f>
        <v/>
      </c>
      <c r="B540" s="61" t="str">
        <f t="shared" ref="B540" ca="1" si="1210">IF(INDIRECT("減額一覧!BB"&amp;P540)=1,INDIRECT("減額一覧!W"&amp;P540),"")</f>
        <v/>
      </c>
      <c r="C540" s="44" t="str">
        <f ca="1">IF(B540="","",INDIRECT("減額一覧!C"&amp;$P540))</f>
        <v/>
      </c>
      <c r="D540" s="79" t="str">
        <f ca="1">IF($B540="","",INDIRECT("減額一覧!G"&amp;$P540))</f>
        <v/>
      </c>
      <c r="E540" s="19" t="str">
        <f ca="1">IF(B540="","",INDIRECT("減額一覧!H"&amp;P540))</f>
        <v/>
      </c>
      <c r="F540" s="19" t="str">
        <f ca="1">IF($B540="","",INDIRECT("減額一覧!AD"&amp;P540))</f>
        <v/>
      </c>
      <c r="G540" s="20" t="str">
        <f ca="1">IF($B540="","",INDIRECT("減額一覧!AE"&amp;P540))</f>
        <v/>
      </c>
      <c r="H540" s="20" t="str">
        <f ca="1">IF($B540="","",INDIRECT("減額一覧!AF"&amp;P540))</f>
        <v/>
      </c>
      <c r="I540" s="32" t="str">
        <f ca="1">IF(B540="","",IF(INDIRECT("減額一覧!BM"&amp;P540)=0.08,0.08,0.1))</f>
        <v/>
      </c>
      <c r="J540" s="52"/>
      <c r="K540" s="95" t="str">
        <f t="shared" ca="1" si="1184"/>
        <v/>
      </c>
      <c r="L540" s="58" t="str">
        <f t="shared" ca="1" si="1146"/>
        <v/>
      </c>
      <c r="N540" s="113" t="str">
        <f t="shared" ca="1" si="1207"/>
        <v/>
      </c>
      <c r="O540" s="114" t="str">
        <f t="shared" ref="O540" ca="1" si="1211">IF(B540="","",IF(INDIRECT("減額一覧!BM"&amp;P540)=0.08,0.08,0.1))</f>
        <v/>
      </c>
      <c r="P540" s="38">
        <v>110</v>
      </c>
      <c r="Q540" s="38" t="str">
        <f t="shared" ca="1" si="1209"/>
        <v/>
      </c>
      <c r="R540" s="38" t="str">
        <f t="shared" ca="1" si="1209"/>
        <v/>
      </c>
      <c r="S540" s="66" t="str">
        <f t="shared" ca="1" si="1148"/>
        <v/>
      </c>
      <c r="T540" s="105" t="str">
        <f t="shared" ca="1" si="1149"/>
        <v/>
      </c>
    </row>
    <row r="541" spans="1:20" hidden="1">
      <c r="A541" t="str">
        <f ca="1">IF(B541="","",INDIRECT("減額一覧!B"&amp;$P541))</f>
        <v/>
      </c>
      <c r="B541" s="61" t="str">
        <f t="shared" ref="B541" ca="1" si="1212">IF(INDIRECT("減額一覧!BC"&amp;P541)=1,INDIRECT("減額一覧!AG"&amp;P541),"")</f>
        <v/>
      </c>
      <c r="C541" s="36" t="str">
        <f ca="1">IF(B541="","",INDIRECT("減額一覧!C"&amp;$P541))</f>
        <v/>
      </c>
      <c r="D541" s="80" t="str">
        <f ca="1">IF($B541="","",INDIRECT("減額一覧!G"&amp;$P541))</f>
        <v/>
      </c>
      <c r="E541" s="19" t="str">
        <f ca="1">IF(B541="","",INDIRECT("減額一覧!H"&amp;P541))</f>
        <v/>
      </c>
      <c r="F541" s="19" t="str">
        <f ca="1">IF($B541="","",INDIRECT("減額一覧!AN"&amp;P541))</f>
        <v/>
      </c>
      <c r="G541" s="20" t="str">
        <f ca="1">IF($B541="","",INDIRECT("減額一覧!AO"&amp;P541))</f>
        <v/>
      </c>
      <c r="H541" s="20" t="str">
        <f ca="1">IF($B541="","",INDIRECT("減額一覧!AP"&amp;P541))</f>
        <v/>
      </c>
      <c r="I541" s="32" t="str">
        <f ca="1">IF(B541="","",IF(INDIRECT("減額一覧!BN"&amp;P541)=0.08,0.08,0.1))</f>
        <v/>
      </c>
      <c r="J541" s="52"/>
      <c r="K541" s="95" t="str">
        <f t="shared" ca="1" si="1184"/>
        <v/>
      </c>
      <c r="L541" s="58" t="str">
        <f t="shared" ca="1" si="1146"/>
        <v/>
      </c>
      <c r="N541" s="113" t="str">
        <f t="shared" ca="1" si="1207"/>
        <v/>
      </c>
      <c r="O541" s="114" t="str">
        <f t="shared" ref="O541" ca="1" si="1213">IF(B541="","",IF(INDIRECT("減額一覧!BN"&amp;P541)=0.08,0.08,0.1))</f>
        <v/>
      </c>
      <c r="P541" s="38">
        <v>110</v>
      </c>
      <c r="Q541" s="38" t="str">
        <f t="shared" ca="1" si="1209"/>
        <v/>
      </c>
      <c r="R541" s="38" t="str">
        <f t="shared" ca="1" si="1209"/>
        <v/>
      </c>
      <c r="S541" s="66" t="str">
        <f t="shared" ca="1" si="1148"/>
        <v/>
      </c>
      <c r="T541" s="105" t="str">
        <f t="shared" ca="1" si="1149"/>
        <v/>
      </c>
    </row>
    <row r="542" spans="1:20" hidden="1">
      <c r="A542" t="str">
        <f ca="1">IF(B542="","",INDIRECT("減額一覧!B"&amp;$P542))</f>
        <v/>
      </c>
      <c r="B542" s="61" t="str">
        <f t="shared" ref="B542" ca="1" si="1214">IF(INDIRECT("減額一覧!BD"&amp;P542)=1,INDIRECT("減額一覧!AQ"&amp;P542),"")</f>
        <v/>
      </c>
      <c r="C542" s="45" t="str">
        <f ca="1">IF(B542="","",INDIRECT("減額一覧!C"&amp;$P542))</f>
        <v/>
      </c>
      <c r="D542" s="79" t="str">
        <f ca="1">IF($B542="","",INDIRECT("減額一覧!G"&amp;$P542))</f>
        <v/>
      </c>
      <c r="E542" s="19" t="str">
        <f ca="1">IF(B542="","",INDIRECT("減額一覧!H"&amp;P542))</f>
        <v/>
      </c>
      <c r="F542" s="19" t="str">
        <f ca="1">IF($B542="","",INDIRECT("減額一覧!AX"&amp;P542))</f>
        <v/>
      </c>
      <c r="G542" s="20" t="str">
        <f ca="1">IF($B542="","",INDIRECT("減額一覧!AY"&amp;P542))</f>
        <v/>
      </c>
      <c r="H542" s="20" t="str">
        <f ca="1">IF($B542="","",INDIRECT("減額一覧!AZ"&amp;P542))</f>
        <v/>
      </c>
      <c r="I542" s="32" t="str">
        <f ca="1">IF(B542="","",IF(INDIRECT("減額一覧!BO"&amp;P542)=0.08,0.08,0.1))</f>
        <v/>
      </c>
      <c r="J542" s="52"/>
      <c r="K542" s="95" t="str">
        <f t="shared" ca="1" si="1184"/>
        <v/>
      </c>
      <c r="L542" s="58" t="str">
        <f t="shared" ca="1" si="1146"/>
        <v/>
      </c>
      <c r="N542" s="113" t="str">
        <f t="shared" ca="1" si="1207"/>
        <v/>
      </c>
      <c r="O542" s="114" t="str">
        <f t="shared" ref="O542" ca="1" si="1215">IF(B542="","",IF(INDIRECT("減額一覧!BO"&amp;P542)=0.08,0.08,0.1))</f>
        <v/>
      </c>
      <c r="P542" s="38">
        <v>110</v>
      </c>
      <c r="Q542" s="38" t="str">
        <f t="shared" ca="1" si="1209"/>
        <v/>
      </c>
      <c r="R542" s="38" t="str">
        <f t="shared" ca="1" si="1209"/>
        <v/>
      </c>
      <c r="S542" s="66" t="str">
        <f t="shared" ca="1" si="1148"/>
        <v/>
      </c>
      <c r="T542" s="105" t="str">
        <f t="shared" ca="1" si="1149"/>
        <v/>
      </c>
    </row>
    <row r="543" spans="1:20" ht="19.5" hidden="1" thickBot="1">
      <c r="B543" s="64"/>
      <c r="C543" s="41" t="str">
        <f>IF(B543="","",減額一覧!C539)</f>
        <v/>
      </c>
      <c r="D543" s="43"/>
      <c r="E543" s="21"/>
      <c r="F543" s="22" t="s">
        <v>69</v>
      </c>
      <c r="G543" s="23">
        <f t="shared" ref="G543:H543" si="1216">SUBTOTAL(9,G539:G542)</f>
        <v>0</v>
      </c>
      <c r="H543" s="23">
        <f t="shared" si="1216"/>
        <v>0</v>
      </c>
      <c r="I543" s="30"/>
      <c r="J543" s="53"/>
      <c r="K543" s="96" t="str">
        <f t="shared" si="1184"/>
        <v/>
      </c>
      <c r="L543" s="59" t="str">
        <f t="shared" si="1146"/>
        <v/>
      </c>
      <c r="N543" s="108" t="str">
        <f t="shared" ref="N543" si="1217">IF(AND(G543=0,H543=0),"","小計")</f>
        <v/>
      </c>
      <c r="O543" s="108" t="str">
        <f t="shared" ref="O543" si="1218">IF(AND(G543=0,H543=0),"","小計")</f>
        <v/>
      </c>
      <c r="P543" s="38"/>
      <c r="Q543" s="38"/>
      <c r="R543" s="38"/>
      <c r="S543" s="66" t="str">
        <f t="shared" si="1148"/>
        <v/>
      </c>
      <c r="T543" s="105" t="str">
        <f t="shared" si="1149"/>
        <v/>
      </c>
    </row>
    <row r="544" spans="1:20">
      <c r="A544">
        <f ca="1">IF(B544="","",INDIRECT("減額一覧!B"&amp;$P544))</f>
        <v>2004</v>
      </c>
      <c r="B544" s="61">
        <f t="shared" ref="B544" ca="1" si="1219">IF(INDIRECT("減額一覧!BA"&amp;P544)=1,INDIRECT("減額一覧!M"&amp;P544),"")</f>
        <v>204</v>
      </c>
      <c r="C544" s="36">
        <f ca="1">IF(B544="","",INDIRECT("減額一覧!C"&amp;$P544))</f>
        <v>385006000</v>
      </c>
      <c r="D544" s="78" t="str">
        <f ca="1">IF($B544="","",INDIRECT("減額一覧!G"&amp;$P544))</f>
        <v>北川　昭</v>
      </c>
      <c r="E544" s="19">
        <f ca="1">IF(B544="","",INDIRECT("減額一覧!H"&amp;P544))</f>
        <v>20</v>
      </c>
      <c r="F544" s="19">
        <f ca="1">IF($B544="","",INDIRECT("減額一覧!T"&amp;P544))</f>
        <v>13</v>
      </c>
      <c r="G544" s="20">
        <f ca="1">IF($B544="","",INDIRECT("減額一覧!U"&amp;P544))</f>
        <v>2975</v>
      </c>
      <c r="H544" s="20">
        <f ca="1">IF($B544="","",INDIRECT("減額一覧!V"&amp;P544))</f>
        <v>0</v>
      </c>
      <c r="I544" s="32">
        <f ca="1">IF(B544="","",IF(INDIRECT("減額一覧!BL"&amp;P544)=0.08,0.08,0.1))</f>
        <v>0.1</v>
      </c>
      <c r="J544" s="51" t="s">
        <v>514</v>
      </c>
      <c r="K544" s="94" t="str">
        <f t="shared" ca="1" si="1184"/>
        <v>都祁</v>
      </c>
      <c r="L544" s="56" t="str">
        <f t="shared" ca="1" si="1146"/>
        <v/>
      </c>
      <c r="N544" s="113" t="str">
        <f t="shared" ref="N544:N547" ca="1" si="1220">IF(A544="","",IF(A544&gt;3000,"月ヶ瀬",IF(A544&gt;=2000,"都祁","市内")))</f>
        <v>都祁</v>
      </c>
      <c r="O544" s="114">
        <f t="shared" ref="O544" ca="1" si="1221">IF(B544="","",IF(INDIRECT("減額一覧!BL"&amp;P544)=0.08,0.08,0.1))</f>
        <v>0.1</v>
      </c>
      <c r="P544" s="38">
        <v>111</v>
      </c>
      <c r="Q544" s="38">
        <f t="shared" ref="Q544:R547" ca="1" si="1222">IF(G544="","",IF(G544&gt;0,1,""))</f>
        <v>1</v>
      </c>
      <c r="R544" s="38" t="str">
        <f t="shared" ca="1" si="1222"/>
        <v/>
      </c>
      <c r="S544" s="66" t="str">
        <f t="shared" ca="1" si="1148"/>
        <v>385</v>
      </c>
      <c r="T544" s="105" t="str">
        <f t="shared" ca="1" si="1149"/>
        <v/>
      </c>
    </row>
    <row r="545" spans="1:20">
      <c r="A545">
        <f ca="1">IF(B545="","",INDIRECT("減額一覧!B"&amp;$P545))</f>
        <v>2004</v>
      </c>
      <c r="B545" s="61">
        <f t="shared" ref="B545" ca="1" si="1223">IF(INDIRECT("減額一覧!BB"&amp;P545)=1,INDIRECT("減額一覧!W"&amp;P545),"")</f>
        <v>205</v>
      </c>
      <c r="C545" s="44">
        <f ca="1">IF(B545="","",INDIRECT("減額一覧!C"&amp;$P545))</f>
        <v>385006000</v>
      </c>
      <c r="D545" s="79" t="str">
        <f ca="1">IF($B545="","",INDIRECT("減額一覧!G"&amp;$P545))</f>
        <v>北川　昭</v>
      </c>
      <c r="E545" s="19">
        <f ca="1">IF(B545="","",INDIRECT("減額一覧!H"&amp;P545))</f>
        <v>20</v>
      </c>
      <c r="F545" s="19">
        <f ca="1">IF($B545="","",INDIRECT("減額一覧!AD"&amp;P545))</f>
        <v>14</v>
      </c>
      <c r="G545" s="20">
        <f ca="1">IF($B545="","",INDIRECT("減額一覧!AE"&amp;P545))</f>
        <v>3212</v>
      </c>
      <c r="H545" s="20">
        <f ca="1">IF($B545="","",INDIRECT("減額一覧!AF"&amp;P545))</f>
        <v>0</v>
      </c>
      <c r="I545" s="32">
        <f ca="1">IF(B545="","",IF(INDIRECT("減額一覧!BM"&amp;P545)=0.08,0.08,0.1))</f>
        <v>0.1</v>
      </c>
      <c r="J545" s="52"/>
      <c r="K545" s="95" t="str">
        <f t="shared" ca="1" si="1184"/>
        <v>都祁</v>
      </c>
      <c r="L545" s="58" t="str">
        <f t="shared" ca="1" si="1146"/>
        <v/>
      </c>
      <c r="N545" s="113" t="str">
        <f t="shared" ca="1" si="1220"/>
        <v>都祁</v>
      </c>
      <c r="O545" s="114">
        <f t="shared" ref="O545" ca="1" si="1224">IF(B545="","",IF(INDIRECT("減額一覧!BM"&amp;P545)=0.08,0.08,0.1))</f>
        <v>0.1</v>
      </c>
      <c r="P545" s="38">
        <v>111</v>
      </c>
      <c r="Q545" s="38">
        <f t="shared" ca="1" si="1222"/>
        <v>1</v>
      </c>
      <c r="R545" s="38" t="str">
        <f t="shared" ca="1" si="1222"/>
        <v/>
      </c>
      <c r="S545" s="66" t="str">
        <f t="shared" ca="1" si="1148"/>
        <v>385</v>
      </c>
      <c r="T545" s="105" t="str">
        <f t="shared" ca="1" si="1149"/>
        <v/>
      </c>
    </row>
    <row r="546" spans="1:20">
      <c r="A546">
        <f ca="1">IF(B546="","",INDIRECT("減額一覧!B"&amp;$P546))</f>
        <v>2004</v>
      </c>
      <c r="B546" s="61">
        <f t="shared" ref="B546" ca="1" si="1225">IF(INDIRECT("減額一覧!BC"&amp;P546)=1,INDIRECT("減額一覧!AG"&amp;P546),"")</f>
        <v>206</v>
      </c>
      <c r="C546" s="36">
        <f ca="1">IF(B546="","",INDIRECT("減額一覧!C"&amp;$P546))</f>
        <v>385006000</v>
      </c>
      <c r="D546" s="80" t="str">
        <f ca="1">IF($B546="","",INDIRECT("減額一覧!G"&amp;$P546))</f>
        <v>北川　昭</v>
      </c>
      <c r="E546" s="19">
        <f ca="1">IF(B546="","",INDIRECT("減額一覧!H"&amp;P546))</f>
        <v>20</v>
      </c>
      <c r="F546" s="19">
        <f ca="1">IF($B546="","",INDIRECT("減額一覧!AN"&amp;P546))</f>
        <v>15</v>
      </c>
      <c r="G546" s="20">
        <f ca="1">IF($B546="","",INDIRECT("減額一覧!AO"&amp;P546))</f>
        <v>3465</v>
      </c>
      <c r="H546" s="20">
        <f ca="1">IF($B546="","",INDIRECT("減額一覧!AP"&amp;P546))</f>
        <v>0</v>
      </c>
      <c r="I546" s="32">
        <f ca="1">IF(B546="","",IF(INDIRECT("減額一覧!BN"&amp;P546)=0.08,0.08,0.1))</f>
        <v>0.1</v>
      </c>
      <c r="J546" s="52"/>
      <c r="K546" s="95" t="str">
        <f t="shared" ca="1" si="1184"/>
        <v>都祁</v>
      </c>
      <c r="L546" s="58" t="str">
        <f t="shared" ca="1" si="1146"/>
        <v/>
      </c>
      <c r="N546" s="113" t="str">
        <f t="shared" ca="1" si="1220"/>
        <v>都祁</v>
      </c>
      <c r="O546" s="114">
        <f t="shared" ref="O546" ca="1" si="1226">IF(B546="","",IF(INDIRECT("減額一覧!BN"&amp;P546)=0.08,0.08,0.1))</f>
        <v>0.1</v>
      </c>
      <c r="P546" s="38">
        <v>111</v>
      </c>
      <c r="Q546" s="38">
        <f t="shared" ca="1" si="1222"/>
        <v>1</v>
      </c>
      <c r="R546" s="38" t="str">
        <f t="shared" ca="1" si="1222"/>
        <v/>
      </c>
      <c r="S546" s="66" t="str">
        <f t="shared" ca="1" si="1148"/>
        <v>385</v>
      </c>
      <c r="T546" s="105" t="str">
        <f t="shared" ca="1" si="1149"/>
        <v/>
      </c>
    </row>
    <row r="547" spans="1:20">
      <c r="A547">
        <f ca="1">IF(B547="","",INDIRECT("減額一覧!B"&amp;$P547))</f>
        <v>2004</v>
      </c>
      <c r="B547" s="61">
        <f t="shared" ref="B547" ca="1" si="1227">IF(INDIRECT("減額一覧!BD"&amp;P547)=1,INDIRECT("減額一覧!AQ"&amp;P547),"")</f>
        <v>207</v>
      </c>
      <c r="C547" s="45">
        <f ca="1">IF(B547="","",INDIRECT("減額一覧!C"&amp;$P547))</f>
        <v>385006000</v>
      </c>
      <c r="D547" s="79" t="str">
        <f ca="1">IF($B547="","",INDIRECT("減額一覧!G"&amp;$P547))</f>
        <v>北川　昭</v>
      </c>
      <c r="E547" s="19">
        <f ca="1">IF(B547="","",INDIRECT("減額一覧!H"&amp;P547))</f>
        <v>20</v>
      </c>
      <c r="F547" s="19">
        <f ca="1">IF($B547="","",INDIRECT("減額一覧!AX"&amp;P547))</f>
        <v>15</v>
      </c>
      <c r="G547" s="20">
        <f ca="1">IF($B547="","",INDIRECT("減額一覧!AY"&amp;P547))</f>
        <v>3481</v>
      </c>
      <c r="H547" s="20">
        <f ca="1">IF($B547="","",INDIRECT("減額一覧!AZ"&amp;P547))</f>
        <v>0</v>
      </c>
      <c r="I547" s="32">
        <f ca="1">IF(B547="","",IF(INDIRECT("減額一覧!BO"&amp;P547)=0.08,0.08,0.1))</f>
        <v>0.1</v>
      </c>
      <c r="J547" s="52"/>
      <c r="K547" s="95" t="str">
        <f t="shared" ca="1" si="1184"/>
        <v>都祁</v>
      </c>
      <c r="L547" s="58" t="str">
        <f t="shared" ca="1" si="1146"/>
        <v/>
      </c>
      <c r="N547" s="113" t="str">
        <f t="shared" ca="1" si="1220"/>
        <v>都祁</v>
      </c>
      <c r="O547" s="114">
        <f t="shared" ref="O547" ca="1" si="1228">IF(B547="","",IF(INDIRECT("減額一覧!BO"&amp;P547)=0.08,0.08,0.1))</f>
        <v>0.1</v>
      </c>
      <c r="P547" s="38">
        <v>111</v>
      </c>
      <c r="Q547" s="38">
        <f t="shared" ca="1" si="1222"/>
        <v>1</v>
      </c>
      <c r="R547" s="38" t="str">
        <f t="shared" ca="1" si="1222"/>
        <v/>
      </c>
      <c r="S547" s="66" t="str">
        <f t="shared" ca="1" si="1148"/>
        <v>385</v>
      </c>
      <c r="T547" s="105" t="str">
        <f t="shared" ca="1" si="1149"/>
        <v/>
      </c>
    </row>
    <row r="548" spans="1:20" ht="19.5" thickBot="1">
      <c r="B548" s="64"/>
      <c r="C548" s="41" t="str">
        <f>IF(B548="","",減額一覧!C544)</f>
        <v/>
      </c>
      <c r="D548" s="43"/>
      <c r="E548" s="21"/>
      <c r="F548" s="22" t="s">
        <v>69</v>
      </c>
      <c r="G548" s="23">
        <f t="shared" ref="G548:H548" ca="1" si="1229">SUBTOTAL(9,G544:G547)</f>
        <v>13133</v>
      </c>
      <c r="H548" s="23">
        <f t="shared" ca="1" si="1229"/>
        <v>0</v>
      </c>
      <c r="I548" s="30"/>
      <c r="J548" s="53"/>
      <c r="K548" s="96" t="str">
        <f t="shared" si="1184"/>
        <v/>
      </c>
      <c r="L548" s="59" t="str">
        <f t="shared" si="1146"/>
        <v/>
      </c>
      <c r="N548" s="108" t="str">
        <f t="shared" ref="N548" ca="1" si="1230">IF(AND(G548=0,H548=0),"","小計")</f>
        <v>小計</v>
      </c>
      <c r="O548" s="108" t="str">
        <f t="shared" ref="O548" ca="1" si="1231">IF(AND(G548=0,H548=0),"","小計")</f>
        <v>小計</v>
      </c>
      <c r="P548" s="38"/>
      <c r="Q548" s="38"/>
      <c r="R548" s="38"/>
      <c r="S548" s="66" t="str">
        <f t="shared" si="1148"/>
        <v/>
      </c>
      <c r="T548" s="105" t="str">
        <f t="shared" si="1149"/>
        <v/>
      </c>
    </row>
    <row r="549" spans="1:20" ht="19.5" thickTop="1">
      <c r="A549">
        <f ca="1">IF(B549="","",INDIRECT("減額一覧!B"&amp;$P549))</f>
        <v>2005</v>
      </c>
      <c r="B549" s="61">
        <f t="shared" ref="B549" ca="1" si="1232">IF(INDIRECT("減額一覧!BA"&amp;P549)=1,INDIRECT("減額一覧!M"&amp;P549),"")</f>
        <v>208</v>
      </c>
      <c r="C549" s="36">
        <f ca="1">IF(B549="","",INDIRECT("減額一覧!C"&amp;$P549))</f>
        <v>385156000</v>
      </c>
      <c r="D549" s="78" t="str">
        <f ca="1">IF($B549="","",INDIRECT("減額一覧!G"&amp;$P549))</f>
        <v>青木　充広</v>
      </c>
      <c r="E549" s="19">
        <f ca="1">IF(B549="","",INDIRECT("減額一覧!H"&amp;P549))</f>
        <v>13</v>
      </c>
      <c r="F549" s="19">
        <f ca="1">IF($B549="","",INDIRECT("減額一覧!T"&amp;P549))</f>
        <v>42</v>
      </c>
      <c r="G549" s="20">
        <f ca="1">IF($B549="","",INDIRECT("減額一覧!U"&amp;P549))</f>
        <v>9768</v>
      </c>
      <c r="H549" s="20">
        <f ca="1">IF($B549="","",INDIRECT("減額一覧!V"&amp;P549))</f>
        <v>0</v>
      </c>
      <c r="I549" s="32">
        <f ca="1">IF(B549="","",IF(INDIRECT("減額一覧!BL"&amp;P549)=0.08,0.08,0.1))</f>
        <v>0.1</v>
      </c>
      <c r="J549" s="51" t="s">
        <v>542</v>
      </c>
      <c r="K549" s="94" t="str">
        <f t="shared" ca="1" si="1184"/>
        <v>都祁</v>
      </c>
      <c r="L549" s="56" t="str">
        <f t="shared" ca="1" si="1146"/>
        <v/>
      </c>
      <c r="N549" s="113" t="str">
        <f t="shared" ref="N549:N552" ca="1" si="1233">IF(A549="","",IF(A549&gt;3000,"月ヶ瀬",IF(A549&gt;=2000,"都祁","市内")))</f>
        <v>都祁</v>
      </c>
      <c r="O549" s="114">
        <f t="shared" ref="O549" ca="1" si="1234">IF(B549="","",IF(INDIRECT("減額一覧!BL"&amp;P549)=0.08,0.08,0.1))</f>
        <v>0.1</v>
      </c>
      <c r="P549" s="38">
        <v>112</v>
      </c>
      <c r="Q549" s="38">
        <f t="shared" ref="Q549:R552" ca="1" si="1235">IF(G549="","",IF(G549&gt;0,1,""))</f>
        <v>1</v>
      </c>
      <c r="R549" s="38" t="str">
        <f t="shared" ca="1" si="1235"/>
        <v/>
      </c>
      <c r="S549" s="66" t="str">
        <f t="shared" ca="1" si="1148"/>
        <v>385</v>
      </c>
      <c r="T549" s="105" t="str">
        <f t="shared" ca="1" si="1149"/>
        <v/>
      </c>
    </row>
    <row r="550" spans="1:20" hidden="1">
      <c r="A550" t="str">
        <f ca="1">IF(B550="","",INDIRECT("減額一覧!B"&amp;$P550))</f>
        <v/>
      </c>
      <c r="B550" s="61" t="str">
        <f t="shared" ref="B550" ca="1" si="1236">IF(INDIRECT("減額一覧!BB"&amp;P550)=1,INDIRECT("減額一覧!W"&amp;P550),"")</f>
        <v/>
      </c>
      <c r="C550" s="44" t="str">
        <f ca="1">IF(B550="","",INDIRECT("減額一覧!C"&amp;$P550))</f>
        <v/>
      </c>
      <c r="D550" s="79" t="str">
        <f ca="1">IF($B550="","",INDIRECT("減額一覧!G"&amp;$P550))</f>
        <v/>
      </c>
      <c r="E550" s="19" t="str">
        <f ca="1">IF(B550="","",INDIRECT("減額一覧!H"&amp;P550))</f>
        <v/>
      </c>
      <c r="F550" s="19" t="str">
        <f ca="1">IF($B550="","",INDIRECT("減額一覧!AD"&amp;P550))</f>
        <v/>
      </c>
      <c r="G550" s="20" t="str">
        <f ca="1">IF($B550="","",INDIRECT("減額一覧!AE"&amp;P550))</f>
        <v/>
      </c>
      <c r="H550" s="20" t="str">
        <f ca="1">IF($B550="","",INDIRECT("減額一覧!AF"&amp;P550))</f>
        <v/>
      </c>
      <c r="I550" s="32" t="str">
        <f ca="1">IF(B550="","",IF(INDIRECT("減額一覧!BM"&amp;P550)=0.08,0.08,0.1))</f>
        <v/>
      </c>
      <c r="J550" s="52"/>
      <c r="K550" s="95" t="str">
        <f t="shared" ca="1" si="1184"/>
        <v/>
      </c>
      <c r="L550" s="58" t="str">
        <f t="shared" ca="1" si="1146"/>
        <v/>
      </c>
      <c r="N550" s="113" t="str">
        <f t="shared" ca="1" si="1233"/>
        <v/>
      </c>
      <c r="O550" s="114" t="str">
        <f t="shared" ref="O550" ca="1" si="1237">IF(B550="","",IF(INDIRECT("減額一覧!BM"&amp;P550)=0.08,0.08,0.1))</f>
        <v/>
      </c>
      <c r="P550" s="38">
        <v>112</v>
      </c>
      <c r="Q550" s="38" t="str">
        <f t="shared" ca="1" si="1235"/>
        <v/>
      </c>
      <c r="R550" s="38" t="str">
        <f t="shared" ca="1" si="1235"/>
        <v/>
      </c>
      <c r="S550" s="66" t="str">
        <f t="shared" ca="1" si="1148"/>
        <v/>
      </c>
      <c r="T550" s="105" t="str">
        <f t="shared" ca="1" si="1149"/>
        <v/>
      </c>
    </row>
    <row r="551" spans="1:20" hidden="1">
      <c r="A551" t="str">
        <f ca="1">IF(B551="","",INDIRECT("減額一覧!B"&amp;$P551))</f>
        <v/>
      </c>
      <c r="B551" s="61" t="str">
        <f t="shared" ref="B551" ca="1" si="1238">IF(INDIRECT("減額一覧!BC"&amp;P551)=1,INDIRECT("減額一覧!AG"&amp;P551),"")</f>
        <v/>
      </c>
      <c r="C551" s="36" t="str">
        <f ca="1">IF(B551="","",INDIRECT("減額一覧!C"&amp;$P551))</f>
        <v/>
      </c>
      <c r="D551" s="80" t="str">
        <f ca="1">IF($B551="","",INDIRECT("減額一覧!G"&amp;$P551))</f>
        <v/>
      </c>
      <c r="E551" s="19" t="str">
        <f ca="1">IF(B551="","",INDIRECT("減額一覧!H"&amp;P551))</f>
        <v/>
      </c>
      <c r="F551" s="19" t="str">
        <f ca="1">IF($B551="","",INDIRECT("減額一覧!AN"&amp;P551))</f>
        <v/>
      </c>
      <c r="G551" s="20" t="str">
        <f ca="1">IF($B551="","",INDIRECT("減額一覧!AO"&amp;P551))</f>
        <v/>
      </c>
      <c r="H551" s="20" t="str">
        <f ca="1">IF($B551="","",INDIRECT("減額一覧!AP"&amp;P551))</f>
        <v/>
      </c>
      <c r="I551" s="32" t="str">
        <f ca="1">IF(B551="","",IF(INDIRECT("減額一覧!BN"&amp;P551)=0.08,0.08,0.1))</f>
        <v/>
      </c>
      <c r="J551" s="52"/>
      <c r="K551" s="95" t="str">
        <f t="shared" ca="1" si="1184"/>
        <v/>
      </c>
      <c r="L551" s="58" t="str">
        <f t="shared" ca="1" si="1146"/>
        <v/>
      </c>
      <c r="N551" s="113" t="str">
        <f t="shared" ca="1" si="1233"/>
        <v/>
      </c>
      <c r="O551" s="114" t="str">
        <f t="shared" ref="O551" ca="1" si="1239">IF(B551="","",IF(INDIRECT("減額一覧!BN"&amp;P551)=0.08,0.08,0.1))</f>
        <v/>
      </c>
      <c r="P551" s="38">
        <v>112</v>
      </c>
      <c r="Q551" s="38" t="str">
        <f t="shared" ca="1" si="1235"/>
        <v/>
      </c>
      <c r="R551" s="38" t="str">
        <f t="shared" ca="1" si="1235"/>
        <v/>
      </c>
      <c r="S551" s="66" t="str">
        <f t="shared" ca="1" si="1148"/>
        <v/>
      </c>
      <c r="T551" s="105" t="str">
        <f t="shared" ca="1" si="1149"/>
        <v/>
      </c>
    </row>
    <row r="552" spans="1:20" hidden="1">
      <c r="A552" t="str">
        <f ca="1">IF(B552="","",INDIRECT("減額一覧!B"&amp;$P552))</f>
        <v/>
      </c>
      <c r="B552" s="61" t="str">
        <f t="shared" ref="B552" ca="1" si="1240">IF(INDIRECT("減額一覧!BD"&amp;P552)=1,INDIRECT("減額一覧!AQ"&amp;P552),"")</f>
        <v/>
      </c>
      <c r="C552" s="45" t="str">
        <f ca="1">IF(B552="","",INDIRECT("減額一覧!C"&amp;$P552))</f>
        <v/>
      </c>
      <c r="D552" s="79" t="str">
        <f ca="1">IF($B552="","",INDIRECT("減額一覧!G"&amp;$P552))</f>
        <v/>
      </c>
      <c r="E552" s="19" t="str">
        <f ca="1">IF(B552="","",INDIRECT("減額一覧!H"&amp;P552))</f>
        <v/>
      </c>
      <c r="F552" s="19" t="str">
        <f ca="1">IF($B552="","",INDIRECT("減額一覧!AX"&amp;P552))</f>
        <v/>
      </c>
      <c r="G552" s="20" t="str">
        <f ca="1">IF($B552="","",INDIRECT("減額一覧!AY"&amp;P552))</f>
        <v/>
      </c>
      <c r="H552" s="20" t="str">
        <f ca="1">IF($B552="","",INDIRECT("減額一覧!AZ"&amp;P552))</f>
        <v/>
      </c>
      <c r="I552" s="32" t="str">
        <f ca="1">IF(B552="","",IF(INDIRECT("減額一覧!BO"&amp;P552)=0.08,0.08,0.1))</f>
        <v/>
      </c>
      <c r="J552" s="52"/>
      <c r="K552" s="95" t="str">
        <f t="shared" ca="1" si="1184"/>
        <v/>
      </c>
      <c r="L552" s="58" t="str">
        <f t="shared" ca="1" si="1146"/>
        <v/>
      </c>
      <c r="N552" s="113" t="str">
        <f t="shared" ca="1" si="1233"/>
        <v/>
      </c>
      <c r="O552" s="114" t="str">
        <f t="shared" ref="O552" ca="1" si="1241">IF(B552="","",IF(INDIRECT("減額一覧!BO"&amp;P552)=0.08,0.08,0.1))</f>
        <v/>
      </c>
      <c r="P552" s="38">
        <v>112</v>
      </c>
      <c r="Q552" s="38" t="str">
        <f t="shared" ca="1" si="1235"/>
        <v/>
      </c>
      <c r="R552" s="38" t="str">
        <f t="shared" ca="1" si="1235"/>
        <v/>
      </c>
      <c r="S552" s="66" t="str">
        <f t="shared" ca="1" si="1148"/>
        <v/>
      </c>
      <c r="T552" s="105" t="str">
        <f t="shared" ca="1" si="1149"/>
        <v/>
      </c>
    </row>
    <row r="553" spans="1:20" ht="19.5" thickBot="1">
      <c r="B553" s="64"/>
      <c r="C553" s="41" t="str">
        <f>IF(B553="","",減額一覧!C549)</f>
        <v/>
      </c>
      <c r="D553" s="43"/>
      <c r="E553" s="21"/>
      <c r="F553" s="22" t="s">
        <v>69</v>
      </c>
      <c r="G553" s="23">
        <f t="shared" ref="G553:H553" ca="1" si="1242">SUBTOTAL(9,G549:G552)</f>
        <v>9768</v>
      </c>
      <c r="H553" s="23">
        <f t="shared" ca="1" si="1242"/>
        <v>0</v>
      </c>
      <c r="I553" s="30"/>
      <c r="J553" s="53"/>
      <c r="K553" s="96" t="str">
        <f t="shared" si="1184"/>
        <v/>
      </c>
      <c r="L553" s="59" t="str">
        <f t="shared" si="1146"/>
        <v/>
      </c>
      <c r="N553" s="108" t="str">
        <f t="shared" ref="N553" ca="1" si="1243">IF(AND(G553=0,H553=0),"","小計")</f>
        <v>小計</v>
      </c>
      <c r="O553" s="108" t="str">
        <f t="shared" ref="O553" ca="1" si="1244">IF(AND(G553=0,H553=0),"","小計")</f>
        <v>小計</v>
      </c>
      <c r="P553" s="38"/>
      <c r="Q553" s="38"/>
      <c r="R553" s="38"/>
      <c r="S553" s="66" t="str">
        <f t="shared" si="1148"/>
        <v/>
      </c>
      <c r="T553" s="105" t="str">
        <f t="shared" si="1149"/>
        <v/>
      </c>
    </row>
    <row r="554" spans="1:20" ht="20.25" hidden="1" thickTop="1" thickBot="1">
      <c r="A554">
        <f ca="1">IF(B554="","",INDIRECT("減額一覧!B"&amp;$P554))</f>
        <v>3003</v>
      </c>
      <c r="B554" s="61">
        <f t="shared" ref="B554" ca="1" si="1245">IF(INDIRECT("減額一覧!BA"&amp;P554)=1,INDIRECT("減額一覧!M"&amp;P554),"")</f>
        <v>112</v>
      </c>
      <c r="C554" s="36">
        <f ca="1">IF(B554="","",INDIRECT("減額一覧!C"&amp;$P554))</f>
        <v>389316000</v>
      </c>
      <c r="D554" s="78" t="str">
        <f ca="1">IF($B554="","",INDIRECT("減額一覧!G"&amp;$P554))</f>
        <v>福岡　嘉人</v>
      </c>
      <c r="E554" s="19">
        <f ca="1">IF(B554="","",INDIRECT("減額一覧!H"&amp;P554))</f>
        <v>25</v>
      </c>
      <c r="F554" s="19">
        <f ca="1">IF($B554="","",INDIRECT("減額一覧!T"&amp;P554))</f>
        <v>10</v>
      </c>
      <c r="G554" s="20">
        <f ca="1">IF($B554="","",INDIRECT("減額一覧!U"&amp;P554))</f>
        <v>2249</v>
      </c>
      <c r="H554" s="20">
        <f ca="1">IF($B554="","",INDIRECT("減額一覧!V"&amp;P554))</f>
        <v>1180</v>
      </c>
      <c r="I554" s="32">
        <f ca="1">IF(B554="","",IF(INDIRECT("減額一覧!BL"&amp;P554)=0.08,0.08,0.1))</f>
        <v>0.1</v>
      </c>
      <c r="J554" s="51" t="s">
        <v>515</v>
      </c>
      <c r="K554" s="94" t="str">
        <f t="shared" ca="1" si="1184"/>
        <v>月ヶ瀬</v>
      </c>
      <c r="L554" s="56" t="str">
        <f t="shared" ca="1" si="1146"/>
        <v>農集</v>
      </c>
      <c r="N554" s="113" t="str">
        <f t="shared" ref="N554:N557" ca="1" si="1246">IF(A554="","",IF(A554&gt;3000,"月ヶ瀬",IF(A554&gt;=2000,"都祁","市内")))</f>
        <v>月ヶ瀬</v>
      </c>
      <c r="O554" s="114">
        <f t="shared" ref="O554" ca="1" si="1247">IF(B554="","",IF(INDIRECT("減額一覧!BL"&amp;P554)=0.08,0.08,0.1))</f>
        <v>0.1</v>
      </c>
      <c r="P554" s="38">
        <v>113</v>
      </c>
      <c r="Q554" s="38">
        <f t="shared" ref="Q554:R557" ca="1" si="1248">IF(G554="","",IF(G554&gt;0,1,""))</f>
        <v>1</v>
      </c>
      <c r="R554" s="38">
        <f t="shared" ca="1" si="1248"/>
        <v>1</v>
      </c>
      <c r="S554" s="66" t="str">
        <f t="shared" ca="1" si="1148"/>
        <v>389</v>
      </c>
      <c r="T554" s="105">
        <f t="shared" ca="1" si="1149"/>
        <v>1180</v>
      </c>
    </row>
    <row r="555" spans="1:20" ht="20.25" hidden="1" thickTop="1" thickBot="1">
      <c r="A555">
        <f ca="1">IF(B555="","",INDIRECT("減額一覧!B"&amp;$P555))</f>
        <v>3003</v>
      </c>
      <c r="B555" s="61">
        <f t="shared" ref="B555" ca="1" si="1249">IF(INDIRECT("減額一覧!BB"&amp;P555)=1,INDIRECT("減額一覧!W"&amp;P555),"")</f>
        <v>201</v>
      </c>
      <c r="C555" s="44">
        <f ca="1">IF(B555="","",INDIRECT("減額一覧!C"&amp;$P555))</f>
        <v>389316000</v>
      </c>
      <c r="D555" s="79" t="str">
        <f ca="1">IF($B555="","",INDIRECT("減額一覧!G"&amp;$P555))</f>
        <v>福岡　嘉人</v>
      </c>
      <c r="E555" s="19">
        <f ca="1">IF(B555="","",INDIRECT("減額一覧!H"&amp;P555))</f>
        <v>25</v>
      </c>
      <c r="F555" s="19">
        <f ca="1">IF($B555="","",INDIRECT("減額一覧!AD"&amp;P555))</f>
        <v>11</v>
      </c>
      <c r="G555" s="20">
        <f ca="1">IF($B555="","",INDIRECT("減額一覧!AE"&amp;P555))</f>
        <v>2486</v>
      </c>
      <c r="H555" s="20">
        <f ca="1">IF($B555="","",INDIRECT("減額一覧!AF"&amp;P555))</f>
        <v>1298</v>
      </c>
      <c r="I555" s="32">
        <f ca="1">IF(B555="","",IF(INDIRECT("減額一覧!BM"&amp;P555)=0.08,0.08,0.1))</f>
        <v>0.1</v>
      </c>
      <c r="J555" s="52"/>
      <c r="K555" s="95" t="str">
        <f t="shared" ca="1" si="1184"/>
        <v>月ヶ瀬</v>
      </c>
      <c r="L555" s="58" t="str">
        <f t="shared" ca="1" si="1146"/>
        <v>農集</v>
      </c>
      <c r="N555" s="113" t="str">
        <f t="shared" ca="1" si="1246"/>
        <v>月ヶ瀬</v>
      </c>
      <c r="O555" s="114">
        <f t="shared" ref="O555" ca="1" si="1250">IF(B555="","",IF(INDIRECT("減額一覧!BM"&amp;P555)=0.08,0.08,0.1))</f>
        <v>0.1</v>
      </c>
      <c r="P555" s="38">
        <v>113</v>
      </c>
      <c r="Q555" s="38">
        <f t="shared" ca="1" si="1248"/>
        <v>1</v>
      </c>
      <c r="R555" s="38">
        <f t="shared" ca="1" si="1248"/>
        <v>1</v>
      </c>
      <c r="S555" s="66" t="str">
        <f t="shared" ca="1" si="1148"/>
        <v>389</v>
      </c>
      <c r="T555" s="105">
        <f t="shared" ca="1" si="1149"/>
        <v>1298</v>
      </c>
    </row>
    <row r="556" spans="1:20" ht="20.25" hidden="1" thickTop="1" thickBot="1">
      <c r="A556">
        <f ca="1">IF(B556="","",INDIRECT("減額一覧!B"&amp;$P556))</f>
        <v>3003</v>
      </c>
      <c r="B556" s="61">
        <f t="shared" ref="B556" ca="1" si="1251">IF(INDIRECT("減額一覧!BC"&amp;P556)=1,INDIRECT("減額一覧!AG"&amp;P556),"")</f>
        <v>202</v>
      </c>
      <c r="C556" s="36">
        <f ca="1">IF(B556="","",INDIRECT("減額一覧!C"&amp;$P556))</f>
        <v>389316000</v>
      </c>
      <c r="D556" s="80" t="str">
        <f ca="1">IF($B556="","",INDIRECT("減額一覧!G"&amp;$P556))</f>
        <v>福岡　嘉人</v>
      </c>
      <c r="E556" s="19">
        <f ca="1">IF(B556="","",INDIRECT("減額一覧!H"&amp;P556))</f>
        <v>25</v>
      </c>
      <c r="F556" s="19">
        <f ca="1">IF($B556="","",INDIRECT("減額一覧!AN"&amp;P556))</f>
        <v>13</v>
      </c>
      <c r="G556" s="20">
        <f ca="1">IF($B556="","",INDIRECT("減額一覧!AO"&amp;P556))</f>
        <v>2959</v>
      </c>
      <c r="H556" s="20">
        <f ca="1">IF($B556="","",INDIRECT("減額一覧!AP"&amp;P556))</f>
        <v>1534</v>
      </c>
      <c r="I556" s="32">
        <f ca="1">IF(B556="","",IF(INDIRECT("減額一覧!BN"&amp;P556)=0.08,0.08,0.1))</f>
        <v>0.1</v>
      </c>
      <c r="J556" s="52"/>
      <c r="K556" s="95" t="str">
        <f t="shared" ca="1" si="1184"/>
        <v>月ヶ瀬</v>
      </c>
      <c r="L556" s="58" t="str">
        <f t="shared" ca="1" si="1146"/>
        <v>農集</v>
      </c>
      <c r="N556" s="113" t="str">
        <f t="shared" ca="1" si="1246"/>
        <v>月ヶ瀬</v>
      </c>
      <c r="O556" s="114">
        <f t="shared" ref="O556" ca="1" si="1252">IF(B556="","",IF(INDIRECT("減額一覧!BN"&amp;P556)=0.08,0.08,0.1))</f>
        <v>0.1</v>
      </c>
      <c r="P556" s="38">
        <v>113</v>
      </c>
      <c r="Q556" s="38">
        <f t="shared" ca="1" si="1248"/>
        <v>1</v>
      </c>
      <c r="R556" s="38">
        <f t="shared" ca="1" si="1248"/>
        <v>1</v>
      </c>
      <c r="S556" s="66" t="str">
        <f t="shared" ca="1" si="1148"/>
        <v>389</v>
      </c>
      <c r="T556" s="105">
        <f t="shared" ca="1" si="1149"/>
        <v>1534</v>
      </c>
    </row>
    <row r="557" spans="1:20" ht="20.25" hidden="1" thickTop="1" thickBot="1">
      <c r="A557">
        <f ca="1">IF(B557="","",INDIRECT("減額一覧!B"&amp;$P557))</f>
        <v>3003</v>
      </c>
      <c r="B557" s="61">
        <f t="shared" ref="B557" ca="1" si="1253">IF(INDIRECT("減額一覧!BD"&amp;P557)=1,INDIRECT("減額一覧!AQ"&amp;P557),"")</f>
        <v>203</v>
      </c>
      <c r="C557" s="45">
        <f ca="1">IF(B557="","",INDIRECT("減額一覧!C"&amp;$P557))</f>
        <v>389316000</v>
      </c>
      <c r="D557" s="79" t="str">
        <f ca="1">IF($B557="","",INDIRECT("減額一覧!G"&amp;$P557))</f>
        <v>福岡　嘉人</v>
      </c>
      <c r="E557" s="19">
        <f ca="1">IF(B557="","",INDIRECT("減額一覧!H"&amp;P557))</f>
        <v>25</v>
      </c>
      <c r="F557" s="19">
        <f ca="1">IF($B557="","",INDIRECT("減額一覧!AX"&amp;P557))</f>
        <v>12</v>
      </c>
      <c r="G557" s="20">
        <f ca="1">IF($B557="","",INDIRECT("減額一覧!AY"&amp;P557))</f>
        <v>2739</v>
      </c>
      <c r="H557" s="20">
        <f ca="1">IF($B557="","",INDIRECT("減額一覧!AZ"&amp;P557))</f>
        <v>1416</v>
      </c>
      <c r="I557" s="32">
        <f ca="1">IF(B557="","",IF(INDIRECT("減額一覧!BO"&amp;P557)=0.08,0.08,0.1))</f>
        <v>0.1</v>
      </c>
      <c r="J557" s="52" t="s">
        <v>515</v>
      </c>
      <c r="K557" s="95" t="str">
        <f t="shared" ca="1" si="1184"/>
        <v>月ヶ瀬</v>
      </c>
      <c r="L557" s="58" t="str">
        <f t="shared" ca="1" si="1146"/>
        <v>農集</v>
      </c>
      <c r="N557" s="113" t="str">
        <f t="shared" ca="1" si="1246"/>
        <v>月ヶ瀬</v>
      </c>
      <c r="O557" s="114">
        <f t="shared" ref="O557" ca="1" si="1254">IF(B557="","",IF(INDIRECT("減額一覧!BO"&amp;P557)=0.08,0.08,0.1))</f>
        <v>0.1</v>
      </c>
      <c r="P557" s="38">
        <v>113</v>
      </c>
      <c r="Q557" s="38">
        <f t="shared" ca="1" si="1248"/>
        <v>1</v>
      </c>
      <c r="R557" s="38">
        <f t="shared" ca="1" si="1248"/>
        <v>1</v>
      </c>
      <c r="S557" s="66" t="str">
        <f t="shared" ca="1" si="1148"/>
        <v>389</v>
      </c>
      <c r="T557" s="105">
        <f t="shared" ca="1" si="1149"/>
        <v>1416</v>
      </c>
    </row>
    <row r="558" spans="1:20" ht="20.25" hidden="1" thickTop="1" thickBot="1">
      <c r="B558" s="64"/>
      <c r="C558" s="41" t="str">
        <f>IF(B558="","",減額一覧!C554)</f>
        <v/>
      </c>
      <c r="D558" s="43"/>
      <c r="E558" s="21"/>
      <c r="F558" s="22" t="s">
        <v>69</v>
      </c>
      <c r="G558" s="23">
        <f t="shared" ref="G558:H558" si="1255">SUBTOTAL(9,G554:G557)</f>
        <v>0</v>
      </c>
      <c r="H558" s="23">
        <f t="shared" si="1255"/>
        <v>0</v>
      </c>
      <c r="I558" s="30"/>
      <c r="J558" s="53"/>
      <c r="K558" s="96" t="str">
        <f t="shared" si="1184"/>
        <v/>
      </c>
      <c r="L558" s="59" t="str">
        <f t="shared" si="1146"/>
        <v/>
      </c>
      <c r="N558" s="108" t="str">
        <f t="shared" ref="N558" si="1256">IF(AND(G558=0,H558=0),"","小計")</f>
        <v/>
      </c>
      <c r="O558" s="108" t="str">
        <f t="shared" ref="O558" si="1257">IF(AND(G558=0,H558=0),"","小計")</f>
        <v/>
      </c>
      <c r="P558" s="38"/>
      <c r="Q558" s="38"/>
      <c r="R558" s="38"/>
      <c r="S558" s="66" t="str">
        <f t="shared" si="1148"/>
        <v/>
      </c>
      <c r="T558" s="105" t="str">
        <f t="shared" si="1149"/>
        <v/>
      </c>
    </row>
    <row r="559" spans="1:20" ht="20.25" hidden="1" thickTop="1" thickBot="1">
      <c r="A559" t="str">
        <f ca="1">IF(B559="","",INDIRECT("減額一覧!B"&amp;$P559))</f>
        <v/>
      </c>
      <c r="B559" s="61" t="str">
        <f t="shared" ref="B559" ca="1" si="1258">IF(INDIRECT("減額一覧!BA"&amp;P559)=1,INDIRECT("減額一覧!M"&amp;P559),"")</f>
        <v/>
      </c>
      <c r="C559" s="36" t="str">
        <f ca="1">IF(B559="","",INDIRECT("減額一覧!C"&amp;$P559))</f>
        <v/>
      </c>
      <c r="D559" s="78" t="str">
        <f ca="1">IF($B559="","",INDIRECT("減額一覧!G"&amp;$P559))</f>
        <v/>
      </c>
      <c r="E559" s="19" t="str">
        <f ca="1">IF(B559="","",INDIRECT("減額一覧!H"&amp;P559))</f>
        <v/>
      </c>
      <c r="F559" s="19" t="str">
        <f ca="1">IF($B559="","",INDIRECT("減額一覧!T"&amp;P559))</f>
        <v/>
      </c>
      <c r="G559" s="20" t="str">
        <f ca="1">IF($B559="","",INDIRECT("減額一覧!U"&amp;P559))</f>
        <v/>
      </c>
      <c r="H559" s="20" t="str">
        <f ca="1">IF($B559="","",INDIRECT("減額一覧!V"&amp;P559))</f>
        <v/>
      </c>
      <c r="I559" s="32" t="str">
        <f ca="1">IF(B559="","",IF(INDIRECT("減額一覧!BL"&amp;P559)=0.08,0.08,0.1))</f>
        <v/>
      </c>
      <c r="J559" s="51"/>
      <c r="K559" s="94" t="str">
        <f t="shared" ca="1" si="1184"/>
        <v/>
      </c>
      <c r="L559" s="56" t="str">
        <f t="shared" ca="1" si="1146"/>
        <v/>
      </c>
      <c r="N559" s="113" t="str">
        <f t="shared" ref="N559:N562" ca="1" si="1259">IF(A559="","",IF(A559&gt;3000,"月ヶ瀬",IF(A559&gt;=2000,"都祁","市内")))</f>
        <v/>
      </c>
      <c r="O559" s="114" t="str">
        <f t="shared" ref="O559" ca="1" si="1260">IF(B559="","",IF(INDIRECT("減額一覧!BL"&amp;P559)=0.08,0.08,0.1))</f>
        <v/>
      </c>
      <c r="P559" s="38">
        <v>114</v>
      </c>
      <c r="Q559" s="38" t="str">
        <f t="shared" ref="Q559:R562" ca="1" si="1261">IF(G559="","",IF(G559&gt;0,1,""))</f>
        <v/>
      </c>
      <c r="R559" s="38" t="str">
        <f t="shared" ca="1" si="1261"/>
        <v/>
      </c>
      <c r="S559" s="66" t="str">
        <f t="shared" ca="1" si="1148"/>
        <v/>
      </c>
      <c r="T559" s="105" t="str">
        <f t="shared" ca="1" si="1149"/>
        <v/>
      </c>
    </row>
    <row r="560" spans="1:20" ht="20.25" hidden="1" thickTop="1" thickBot="1">
      <c r="A560" t="str">
        <f ca="1">IF(B560="","",INDIRECT("減額一覧!B"&amp;$P560))</f>
        <v/>
      </c>
      <c r="B560" s="61" t="str">
        <f t="shared" ref="B560" ca="1" si="1262">IF(INDIRECT("減額一覧!BB"&amp;P560)=1,INDIRECT("減額一覧!W"&amp;P560),"")</f>
        <v/>
      </c>
      <c r="C560" s="44" t="str">
        <f ca="1">IF(B560="","",INDIRECT("減額一覧!C"&amp;$P560))</f>
        <v/>
      </c>
      <c r="D560" s="79" t="str">
        <f ca="1">IF($B560="","",INDIRECT("減額一覧!G"&amp;$P560))</f>
        <v/>
      </c>
      <c r="E560" s="19" t="str">
        <f ca="1">IF(B560="","",INDIRECT("減額一覧!H"&amp;P560))</f>
        <v/>
      </c>
      <c r="F560" s="19" t="str">
        <f ca="1">IF($B560="","",INDIRECT("減額一覧!AD"&amp;P560))</f>
        <v/>
      </c>
      <c r="G560" s="20" t="str">
        <f ca="1">IF($B560="","",INDIRECT("減額一覧!AE"&amp;P560))</f>
        <v/>
      </c>
      <c r="H560" s="20" t="str">
        <f ca="1">IF($B560="","",INDIRECT("減額一覧!AF"&amp;P560))</f>
        <v/>
      </c>
      <c r="I560" s="32" t="str">
        <f ca="1">IF(B560="","",IF(INDIRECT("減額一覧!BM"&amp;P560)=0.08,0.08,0.1))</f>
        <v/>
      </c>
      <c r="J560" s="52"/>
      <c r="K560" s="95" t="str">
        <f t="shared" ca="1" si="1184"/>
        <v/>
      </c>
      <c r="L560" s="58" t="str">
        <f t="shared" ca="1" si="1146"/>
        <v/>
      </c>
      <c r="N560" s="113" t="str">
        <f t="shared" ca="1" si="1259"/>
        <v/>
      </c>
      <c r="O560" s="114" t="str">
        <f t="shared" ref="O560" ca="1" si="1263">IF(B560="","",IF(INDIRECT("減額一覧!BM"&amp;P560)=0.08,0.08,0.1))</f>
        <v/>
      </c>
      <c r="P560" s="38">
        <v>114</v>
      </c>
      <c r="Q560" s="38" t="str">
        <f t="shared" ca="1" si="1261"/>
        <v/>
      </c>
      <c r="R560" s="38" t="str">
        <f t="shared" ca="1" si="1261"/>
        <v/>
      </c>
      <c r="S560" s="66" t="str">
        <f t="shared" ca="1" si="1148"/>
        <v/>
      </c>
      <c r="T560" s="105" t="str">
        <f t="shared" ca="1" si="1149"/>
        <v/>
      </c>
    </row>
    <row r="561" spans="1:20" ht="20.25" hidden="1" thickTop="1" thickBot="1">
      <c r="A561" t="str">
        <f ca="1">IF(B561="","",INDIRECT("減額一覧!B"&amp;$P561))</f>
        <v/>
      </c>
      <c r="B561" s="61" t="str">
        <f t="shared" ref="B561" ca="1" si="1264">IF(INDIRECT("減額一覧!BC"&amp;P561)=1,INDIRECT("減額一覧!AG"&amp;P561),"")</f>
        <v/>
      </c>
      <c r="C561" s="36" t="str">
        <f ca="1">IF(B561="","",INDIRECT("減額一覧!C"&amp;$P561))</f>
        <v/>
      </c>
      <c r="D561" s="80" t="str">
        <f ca="1">IF($B561="","",INDIRECT("減額一覧!G"&amp;$P561))</f>
        <v/>
      </c>
      <c r="E561" s="19" t="str">
        <f ca="1">IF(B561="","",INDIRECT("減額一覧!H"&amp;P561))</f>
        <v/>
      </c>
      <c r="F561" s="19" t="str">
        <f ca="1">IF($B561="","",INDIRECT("減額一覧!AN"&amp;P561))</f>
        <v/>
      </c>
      <c r="G561" s="20" t="str">
        <f ca="1">IF($B561="","",INDIRECT("減額一覧!AO"&amp;P561))</f>
        <v/>
      </c>
      <c r="H561" s="20" t="str">
        <f ca="1">IF($B561="","",INDIRECT("減額一覧!AP"&amp;P561))</f>
        <v/>
      </c>
      <c r="I561" s="32" t="str">
        <f ca="1">IF(B561="","",IF(INDIRECT("減額一覧!BN"&amp;P561)=0.08,0.08,0.1))</f>
        <v/>
      </c>
      <c r="J561" s="52"/>
      <c r="K561" s="95" t="str">
        <f t="shared" ca="1" si="1184"/>
        <v/>
      </c>
      <c r="L561" s="58" t="str">
        <f t="shared" ca="1" si="1146"/>
        <v/>
      </c>
      <c r="N561" s="113" t="str">
        <f t="shared" ca="1" si="1259"/>
        <v/>
      </c>
      <c r="O561" s="114" t="str">
        <f t="shared" ref="O561" ca="1" si="1265">IF(B561="","",IF(INDIRECT("減額一覧!BN"&amp;P561)=0.08,0.08,0.1))</f>
        <v/>
      </c>
      <c r="P561" s="38">
        <v>114</v>
      </c>
      <c r="Q561" s="38" t="str">
        <f t="shared" ca="1" si="1261"/>
        <v/>
      </c>
      <c r="R561" s="38" t="str">
        <f t="shared" ca="1" si="1261"/>
        <v/>
      </c>
      <c r="S561" s="66" t="str">
        <f t="shared" ca="1" si="1148"/>
        <v/>
      </c>
      <c r="T561" s="105" t="str">
        <f t="shared" ca="1" si="1149"/>
        <v/>
      </c>
    </row>
    <row r="562" spans="1:20" ht="20.25" hidden="1" thickTop="1" thickBot="1">
      <c r="A562" t="str">
        <f ca="1">IF(B562="","",INDIRECT("減額一覧!B"&amp;$P562))</f>
        <v/>
      </c>
      <c r="B562" s="61" t="str">
        <f t="shared" ref="B562" ca="1" si="1266">IF(INDIRECT("減額一覧!BD"&amp;P562)=1,INDIRECT("減額一覧!AQ"&amp;P562),"")</f>
        <v/>
      </c>
      <c r="C562" s="45" t="str">
        <f ca="1">IF(B562="","",INDIRECT("減額一覧!C"&amp;$P562))</f>
        <v/>
      </c>
      <c r="D562" s="79" t="str">
        <f ca="1">IF($B562="","",INDIRECT("減額一覧!G"&amp;$P562))</f>
        <v/>
      </c>
      <c r="E562" s="19" t="str">
        <f ca="1">IF(B562="","",INDIRECT("減額一覧!H"&amp;P562))</f>
        <v/>
      </c>
      <c r="F562" s="19" t="str">
        <f ca="1">IF($B562="","",INDIRECT("減額一覧!AX"&amp;P562))</f>
        <v/>
      </c>
      <c r="G562" s="20" t="str">
        <f ca="1">IF($B562="","",INDIRECT("減額一覧!AY"&amp;P562))</f>
        <v/>
      </c>
      <c r="H562" s="20" t="str">
        <f ca="1">IF($B562="","",INDIRECT("減額一覧!AZ"&amp;P562))</f>
        <v/>
      </c>
      <c r="I562" s="32" t="str">
        <f ca="1">IF(B562="","",IF(INDIRECT("減額一覧!BO"&amp;P562)=0.08,0.08,0.1))</f>
        <v/>
      </c>
      <c r="J562" s="52"/>
      <c r="K562" s="95" t="str">
        <f t="shared" ca="1" si="1184"/>
        <v/>
      </c>
      <c r="L562" s="58" t="str">
        <f t="shared" ca="1" si="1146"/>
        <v/>
      </c>
      <c r="N562" s="113" t="str">
        <f t="shared" ca="1" si="1259"/>
        <v/>
      </c>
      <c r="O562" s="114" t="str">
        <f t="shared" ref="O562" ca="1" si="1267">IF(B562="","",IF(INDIRECT("減額一覧!BO"&amp;P562)=0.08,0.08,0.1))</f>
        <v/>
      </c>
      <c r="P562" s="38">
        <v>114</v>
      </c>
      <c r="Q562" s="38" t="str">
        <f t="shared" ca="1" si="1261"/>
        <v/>
      </c>
      <c r="R562" s="38" t="str">
        <f t="shared" ca="1" si="1261"/>
        <v/>
      </c>
      <c r="S562" s="66" t="str">
        <f t="shared" ca="1" si="1148"/>
        <v/>
      </c>
      <c r="T562" s="105" t="str">
        <f t="shared" ca="1" si="1149"/>
        <v/>
      </c>
    </row>
    <row r="563" spans="1:20" ht="20.25" hidden="1" thickTop="1" thickBot="1">
      <c r="B563" s="64"/>
      <c r="C563" s="41" t="str">
        <f>IF(B563="","",減額一覧!C259)</f>
        <v/>
      </c>
      <c r="D563" s="43"/>
      <c r="E563" s="21"/>
      <c r="F563" s="22" t="s">
        <v>69</v>
      </c>
      <c r="G563" s="23">
        <f t="shared" ref="G563:H563" si="1268">SUBTOTAL(9,G559:G562)</f>
        <v>0</v>
      </c>
      <c r="H563" s="23">
        <f t="shared" si="1268"/>
        <v>0</v>
      </c>
      <c r="I563" s="30"/>
      <c r="J563" s="53"/>
      <c r="K563" s="96" t="str">
        <f t="shared" si="1184"/>
        <v/>
      </c>
      <c r="L563" s="59" t="str">
        <f t="shared" si="1146"/>
        <v/>
      </c>
      <c r="N563" s="108" t="str">
        <f t="shared" ref="N563" si="1269">IF(AND(G563=0,H563=0),"","小計")</f>
        <v/>
      </c>
      <c r="O563" s="108" t="str">
        <f t="shared" ref="O563" si="1270">IF(AND(G563=0,H563=0),"","小計")</f>
        <v/>
      </c>
      <c r="P563" s="38"/>
      <c r="Q563" s="38"/>
      <c r="R563" s="38"/>
      <c r="S563" s="66" t="str">
        <f t="shared" si="1148"/>
        <v/>
      </c>
      <c r="T563" s="105" t="str">
        <f t="shared" si="1149"/>
        <v/>
      </c>
    </row>
    <row r="564" spans="1:20" ht="20.25" hidden="1" thickTop="1" thickBot="1">
      <c r="A564" t="str">
        <f ca="1">IF(B564="","",INDIRECT("減額一覧!B"&amp;$P564))</f>
        <v/>
      </c>
      <c r="B564" s="61" t="str">
        <f t="shared" ref="B564" ca="1" si="1271">IF(INDIRECT("減額一覧!BA"&amp;P564)=1,INDIRECT("減額一覧!M"&amp;P564),"")</f>
        <v/>
      </c>
      <c r="C564" s="36" t="str">
        <f ca="1">IF(B564="","",INDIRECT("減額一覧!C"&amp;$P564))</f>
        <v/>
      </c>
      <c r="D564" s="78" t="str">
        <f ca="1">IF($B564="","",INDIRECT("減額一覧!G"&amp;$P564))</f>
        <v/>
      </c>
      <c r="E564" s="19" t="str">
        <f ca="1">IF(B564="","",INDIRECT("減額一覧!H"&amp;P564))</f>
        <v/>
      </c>
      <c r="F564" s="19" t="str">
        <f ca="1">IF($B564="","",INDIRECT("減額一覧!T"&amp;P564))</f>
        <v/>
      </c>
      <c r="G564" s="20" t="str">
        <f ca="1">IF($B564="","",INDIRECT("減額一覧!U"&amp;P564))</f>
        <v/>
      </c>
      <c r="H564" s="20" t="str">
        <f ca="1">IF($B564="","",INDIRECT("減額一覧!V"&amp;P564))</f>
        <v/>
      </c>
      <c r="I564" s="32" t="str">
        <f ca="1">IF(B564="","",IF(INDIRECT("減額一覧!BL"&amp;P564)=0.08,0.08,0.1))</f>
        <v/>
      </c>
      <c r="J564" s="51"/>
      <c r="K564" s="94" t="str">
        <f t="shared" ca="1" si="1184"/>
        <v/>
      </c>
      <c r="L564" s="56" t="str">
        <f t="shared" ca="1" si="1146"/>
        <v/>
      </c>
      <c r="N564" s="113" t="str">
        <f t="shared" ref="N564:N567" ca="1" si="1272">IF(A564="","",IF(A564&gt;3000,"月ヶ瀬",IF(A564&gt;=2000,"都祁","市内")))</f>
        <v/>
      </c>
      <c r="O564" s="114" t="str">
        <f t="shared" ref="O564" ca="1" si="1273">IF(B564="","",IF(INDIRECT("減額一覧!BL"&amp;P564)=0.08,0.08,0.1))</f>
        <v/>
      </c>
      <c r="P564" s="38">
        <v>115</v>
      </c>
      <c r="Q564" s="38" t="str">
        <f t="shared" ref="Q564:R567" ca="1" si="1274">IF(G564="","",IF(G564&gt;0,1,""))</f>
        <v/>
      </c>
      <c r="R564" s="38" t="str">
        <f t="shared" ca="1" si="1274"/>
        <v/>
      </c>
      <c r="S564" s="66" t="str">
        <f t="shared" ca="1" si="1148"/>
        <v/>
      </c>
      <c r="T564" s="105" t="str">
        <f t="shared" ca="1" si="1149"/>
        <v/>
      </c>
    </row>
    <row r="565" spans="1:20" ht="20.25" hidden="1" thickTop="1" thickBot="1">
      <c r="A565" t="str">
        <f ca="1">IF(B565="","",INDIRECT("減額一覧!B"&amp;$P565))</f>
        <v/>
      </c>
      <c r="B565" s="61" t="str">
        <f t="shared" ref="B565" ca="1" si="1275">IF(INDIRECT("減額一覧!BB"&amp;P565)=1,INDIRECT("減額一覧!W"&amp;P565),"")</f>
        <v/>
      </c>
      <c r="C565" s="44" t="str">
        <f ca="1">IF(B565="","",INDIRECT("減額一覧!C"&amp;$P565))</f>
        <v/>
      </c>
      <c r="D565" s="79" t="str">
        <f ca="1">IF($B565="","",INDIRECT("減額一覧!G"&amp;$P565))</f>
        <v/>
      </c>
      <c r="E565" s="19" t="str">
        <f ca="1">IF(B565="","",INDIRECT("減額一覧!H"&amp;P565))</f>
        <v/>
      </c>
      <c r="F565" s="19" t="str">
        <f ca="1">IF($B565="","",INDIRECT("減額一覧!AD"&amp;P565))</f>
        <v/>
      </c>
      <c r="G565" s="20" t="str">
        <f ca="1">IF($B565="","",INDIRECT("減額一覧!AE"&amp;P565))</f>
        <v/>
      </c>
      <c r="H565" s="20" t="str">
        <f ca="1">IF($B565="","",INDIRECT("減額一覧!AF"&amp;P565))</f>
        <v/>
      </c>
      <c r="I565" s="32" t="str">
        <f ca="1">IF(B565="","",IF(INDIRECT("減額一覧!BM"&amp;P565)=0.08,0.08,0.1))</f>
        <v/>
      </c>
      <c r="J565" s="52"/>
      <c r="K565" s="95" t="str">
        <f t="shared" ca="1" si="1184"/>
        <v/>
      </c>
      <c r="L565" s="58" t="str">
        <f t="shared" ca="1" si="1146"/>
        <v/>
      </c>
      <c r="N565" s="113" t="str">
        <f t="shared" ca="1" si="1272"/>
        <v/>
      </c>
      <c r="O565" s="114" t="str">
        <f t="shared" ref="O565" ca="1" si="1276">IF(B565="","",IF(INDIRECT("減額一覧!BM"&amp;P565)=0.08,0.08,0.1))</f>
        <v/>
      </c>
      <c r="P565" s="38">
        <v>115</v>
      </c>
      <c r="Q565" s="38" t="str">
        <f t="shared" ca="1" si="1274"/>
        <v/>
      </c>
      <c r="R565" s="38" t="str">
        <f t="shared" ca="1" si="1274"/>
        <v/>
      </c>
      <c r="S565" s="66" t="str">
        <f t="shared" ca="1" si="1148"/>
        <v/>
      </c>
      <c r="T565" s="105" t="str">
        <f t="shared" ca="1" si="1149"/>
        <v/>
      </c>
    </row>
    <row r="566" spans="1:20" ht="20.25" hidden="1" thickTop="1" thickBot="1">
      <c r="A566" t="str">
        <f ca="1">IF(B566="","",INDIRECT("減額一覧!B"&amp;$P566))</f>
        <v/>
      </c>
      <c r="B566" s="61" t="str">
        <f t="shared" ref="B566" ca="1" si="1277">IF(INDIRECT("減額一覧!BC"&amp;P566)=1,INDIRECT("減額一覧!AG"&amp;P566),"")</f>
        <v/>
      </c>
      <c r="C566" s="36" t="str">
        <f ca="1">IF(B566="","",INDIRECT("減額一覧!C"&amp;$P566))</f>
        <v/>
      </c>
      <c r="D566" s="80" t="str">
        <f ca="1">IF($B566="","",INDIRECT("減額一覧!G"&amp;$P566))</f>
        <v/>
      </c>
      <c r="E566" s="19" t="str">
        <f ca="1">IF(B566="","",INDIRECT("減額一覧!H"&amp;P566))</f>
        <v/>
      </c>
      <c r="F566" s="19" t="str">
        <f ca="1">IF($B566="","",INDIRECT("減額一覧!AN"&amp;P566))</f>
        <v/>
      </c>
      <c r="G566" s="20" t="str">
        <f ca="1">IF($B566="","",INDIRECT("減額一覧!AO"&amp;P566))</f>
        <v/>
      </c>
      <c r="H566" s="20" t="str">
        <f ca="1">IF($B566="","",INDIRECT("減額一覧!AP"&amp;P566))</f>
        <v/>
      </c>
      <c r="I566" s="32" t="str">
        <f ca="1">IF(B566="","",IF(INDIRECT("減額一覧!BN"&amp;P566)=0.08,0.08,0.1))</f>
        <v/>
      </c>
      <c r="J566" s="52"/>
      <c r="K566" s="95" t="str">
        <f t="shared" ca="1" si="1184"/>
        <v/>
      </c>
      <c r="L566" s="58" t="str">
        <f t="shared" ca="1" si="1146"/>
        <v/>
      </c>
      <c r="N566" s="113" t="str">
        <f t="shared" ca="1" si="1272"/>
        <v/>
      </c>
      <c r="O566" s="114" t="str">
        <f t="shared" ref="O566" ca="1" si="1278">IF(B566="","",IF(INDIRECT("減額一覧!BN"&amp;P566)=0.08,0.08,0.1))</f>
        <v/>
      </c>
      <c r="P566" s="38">
        <v>115</v>
      </c>
      <c r="Q566" s="38" t="str">
        <f t="shared" ca="1" si="1274"/>
        <v/>
      </c>
      <c r="R566" s="38" t="str">
        <f t="shared" ca="1" si="1274"/>
        <v/>
      </c>
      <c r="S566" s="66" t="str">
        <f t="shared" ca="1" si="1148"/>
        <v/>
      </c>
      <c r="T566" s="105" t="str">
        <f t="shared" ca="1" si="1149"/>
        <v/>
      </c>
    </row>
    <row r="567" spans="1:20" ht="20.25" hidden="1" thickTop="1" thickBot="1">
      <c r="A567" t="str">
        <f ca="1">IF(B567="","",INDIRECT("減額一覧!B"&amp;$P567))</f>
        <v/>
      </c>
      <c r="B567" s="61" t="str">
        <f t="shared" ref="B567" ca="1" si="1279">IF(INDIRECT("減額一覧!BD"&amp;P567)=1,INDIRECT("減額一覧!AQ"&amp;P567),"")</f>
        <v/>
      </c>
      <c r="C567" s="45" t="str">
        <f ca="1">IF(B567="","",INDIRECT("減額一覧!C"&amp;$P567))</f>
        <v/>
      </c>
      <c r="D567" s="79" t="str">
        <f ca="1">IF($B567="","",INDIRECT("減額一覧!G"&amp;$P567))</f>
        <v/>
      </c>
      <c r="E567" s="19" t="str">
        <f ca="1">IF(B567="","",INDIRECT("減額一覧!H"&amp;P567))</f>
        <v/>
      </c>
      <c r="F567" s="19" t="str">
        <f ca="1">IF($B567="","",INDIRECT("減額一覧!AX"&amp;P567))</f>
        <v/>
      </c>
      <c r="G567" s="20" t="str">
        <f ca="1">IF($B567="","",INDIRECT("減額一覧!AY"&amp;P567))</f>
        <v/>
      </c>
      <c r="H567" s="20" t="str">
        <f ca="1">IF($B567="","",INDIRECT("減額一覧!AZ"&amp;P567))</f>
        <v/>
      </c>
      <c r="I567" s="32" t="str">
        <f ca="1">IF(B567="","",IF(INDIRECT("減額一覧!BO"&amp;P567)=0.08,0.08,0.1))</f>
        <v/>
      </c>
      <c r="J567" s="52"/>
      <c r="K567" s="95" t="str">
        <f t="shared" ca="1" si="1184"/>
        <v/>
      </c>
      <c r="L567" s="58" t="str">
        <f t="shared" ca="1" si="1146"/>
        <v/>
      </c>
      <c r="N567" s="113" t="str">
        <f t="shared" ca="1" si="1272"/>
        <v/>
      </c>
      <c r="O567" s="114" t="str">
        <f t="shared" ref="O567" ca="1" si="1280">IF(B567="","",IF(INDIRECT("減額一覧!BO"&amp;P567)=0.08,0.08,0.1))</f>
        <v/>
      </c>
      <c r="P567" s="38">
        <v>115</v>
      </c>
      <c r="Q567" s="38" t="str">
        <f t="shared" ca="1" si="1274"/>
        <v/>
      </c>
      <c r="R567" s="38" t="str">
        <f t="shared" ca="1" si="1274"/>
        <v/>
      </c>
      <c r="S567" s="66" t="str">
        <f t="shared" ca="1" si="1148"/>
        <v/>
      </c>
      <c r="T567" s="105" t="str">
        <f t="shared" ca="1" si="1149"/>
        <v/>
      </c>
    </row>
    <row r="568" spans="1:20" ht="20.25" hidden="1" thickTop="1" thickBot="1">
      <c r="B568" s="64"/>
      <c r="C568" s="41" t="str">
        <f>IF(B568="","",減額一覧!C264)</f>
        <v/>
      </c>
      <c r="D568" s="43"/>
      <c r="E568" s="21"/>
      <c r="F568" s="22" t="s">
        <v>69</v>
      </c>
      <c r="G568" s="23">
        <f t="shared" ref="G568:H568" si="1281">SUBTOTAL(9,G564:G567)</f>
        <v>0</v>
      </c>
      <c r="H568" s="23">
        <f t="shared" si="1281"/>
        <v>0</v>
      </c>
      <c r="I568" s="30"/>
      <c r="J568" s="53"/>
      <c r="K568" s="96" t="str">
        <f t="shared" si="1184"/>
        <v/>
      </c>
      <c r="L568" s="59" t="str">
        <f t="shared" si="1146"/>
        <v/>
      </c>
      <c r="N568" s="108" t="str">
        <f t="shared" ref="N568" si="1282">IF(AND(G568=0,H568=0),"","小計")</f>
        <v/>
      </c>
      <c r="O568" s="108" t="str">
        <f t="shared" ref="O568" si="1283">IF(AND(G568=0,H568=0),"","小計")</f>
        <v/>
      </c>
      <c r="P568" s="38"/>
      <c r="Q568" s="38"/>
      <c r="R568" s="38"/>
      <c r="S568" s="66" t="str">
        <f t="shared" si="1148"/>
        <v/>
      </c>
      <c r="T568" s="105" t="str">
        <f t="shared" si="1149"/>
        <v/>
      </c>
    </row>
    <row r="569" spans="1:20" ht="20.25" hidden="1" thickTop="1" thickBot="1">
      <c r="A569" t="str">
        <f ca="1">IF(B569="","",INDIRECT("減額一覧!B"&amp;$P569))</f>
        <v/>
      </c>
      <c r="B569" s="61" t="str">
        <f t="shared" ref="B569" ca="1" si="1284">IF(INDIRECT("減額一覧!BA"&amp;P569)=1,INDIRECT("減額一覧!M"&amp;P569),"")</f>
        <v/>
      </c>
      <c r="C569" s="36" t="str">
        <f ca="1">IF(B569="","",INDIRECT("減額一覧!C"&amp;$P569))</f>
        <v/>
      </c>
      <c r="D569" s="78" t="str">
        <f ca="1">IF($B569="","",INDIRECT("減額一覧!G"&amp;$P569))</f>
        <v/>
      </c>
      <c r="E569" s="19" t="str">
        <f ca="1">IF(B569="","",INDIRECT("減額一覧!H"&amp;P569))</f>
        <v/>
      </c>
      <c r="F569" s="19" t="str">
        <f ca="1">IF($B569="","",INDIRECT("減額一覧!T"&amp;P569))</f>
        <v/>
      </c>
      <c r="G569" s="20" t="str">
        <f ca="1">IF($B569="","",INDIRECT("減額一覧!U"&amp;P569))</f>
        <v/>
      </c>
      <c r="H569" s="20" t="str">
        <f ca="1">IF($B569="","",INDIRECT("減額一覧!V"&amp;P569))</f>
        <v/>
      </c>
      <c r="I569" s="32" t="str">
        <f ca="1">IF(B569="","",IF(INDIRECT("減額一覧!BL"&amp;P569)=0.08,0.08,0.1))</f>
        <v/>
      </c>
      <c r="J569" s="51"/>
      <c r="K569" s="94" t="str">
        <f t="shared" ca="1" si="1184"/>
        <v/>
      </c>
      <c r="L569" s="56" t="str">
        <f t="shared" ca="1" si="1146"/>
        <v/>
      </c>
      <c r="N569" s="113" t="str">
        <f t="shared" ref="N569:N572" ca="1" si="1285">IF(A569="","",IF(A569&gt;3000,"月ヶ瀬",IF(A569&gt;=2000,"都祁","市内")))</f>
        <v/>
      </c>
      <c r="O569" s="114" t="str">
        <f t="shared" ref="O569" ca="1" si="1286">IF(B569="","",IF(INDIRECT("減額一覧!BL"&amp;P569)=0.08,0.08,0.1))</f>
        <v/>
      </c>
      <c r="P569" s="38">
        <v>116</v>
      </c>
      <c r="Q569" s="38" t="str">
        <f t="shared" ref="Q569:R572" ca="1" si="1287">IF(G569="","",IF(G569&gt;0,1,""))</f>
        <v/>
      </c>
      <c r="R569" s="38" t="str">
        <f t="shared" ca="1" si="1287"/>
        <v/>
      </c>
      <c r="S569" s="66" t="str">
        <f t="shared" ca="1" si="1148"/>
        <v/>
      </c>
      <c r="T569" s="105" t="str">
        <f t="shared" ca="1" si="1149"/>
        <v/>
      </c>
    </row>
    <row r="570" spans="1:20" ht="20.25" hidden="1" thickTop="1" thickBot="1">
      <c r="A570" t="str">
        <f ca="1">IF(B570="","",INDIRECT("減額一覧!B"&amp;$P570))</f>
        <v/>
      </c>
      <c r="B570" s="61" t="str">
        <f t="shared" ref="B570" ca="1" si="1288">IF(INDIRECT("減額一覧!BB"&amp;P570)=1,INDIRECT("減額一覧!W"&amp;P570),"")</f>
        <v/>
      </c>
      <c r="C570" s="44" t="str">
        <f ca="1">IF(B570="","",INDIRECT("減額一覧!C"&amp;$P570))</f>
        <v/>
      </c>
      <c r="D570" s="79" t="str">
        <f ca="1">IF($B570="","",INDIRECT("減額一覧!G"&amp;$P570))</f>
        <v/>
      </c>
      <c r="E570" s="19" t="str">
        <f ca="1">IF(B570="","",INDIRECT("減額一覧!H"&amp;P570))</f>
        <v/>
      </c>
      <c r="F570" s="19" t="str">
        <f ca="1">IF($B570="","",INDIRECT("減額一覧!AD"&amp;P570))</f>
        <v/>
      </c>
      <c r="G570" s="20" t="str">
        <f ca="1">IF($B570="","",INDIRECT("減額一覧!AE"&amp;P570))</f>
        <v/>
      </c>
      <c r="H570" s="20" t="str">
        <f ca="1">IF($B570="","",INDIRECT("減額一覧!AF"&amp;P570))</f>
        <v/>
      </c>
      <c r="I570" s="32" t="str">
        <f ca="1">IF(B570="","",IF(INDIRECT("減額一覧!BM"&amp;P570)=0.08,0.08,0.1))</f>
        <v/>
      </c>
      <c r="J570" s="52"/>
      <c r="K570" s="95" t="str">
        <f t="shared" ca="1" si="1184"/>
        <v/>
      </c>
      <c r="L570" s="58" t="str">
        <f t="shared" ca="1" si="1146"/>
        <v/>
      </c>
      <c r="N570" s="113" t="str">
        <f t="shared" ca="1" si="1285"/>
        <v/>
      </c>
      <c r="O570" s="114" t="str">
        <f t="shared" ref="O570" ca="1" si="1289">IF(B570="","",IF(INDIRECT("減額一覧!BM"&amp;P570)=0.08,0.08,0.1))</f>
        <v/>
      </c>
      <c r="P570" s="38">
        <v>116</v>
      </c>
      <c r="Q570" s="38" t="str">
        <f t="shared" ca="1" si="1287"/>
        <v/>
      </c>
      <c r="R570" s="38" t="str">
        <f t="shared" ca="1" si="1287"/>
        <v/>
      </c>
      <c r="S570" s="66" t="str">
        <f t="shared" ca="1" si="1148"/>
        <v/>
      </c>
      <c r="T570" s="105" t="str">
        <f t="shared" ca="1" si="1149"/>
        <v/>
      </c>
    </row>
    <row r="571" spans="1:20" ht="20.25" hidden="1" thickTop="1" thickBot="1">
      <c r="A571" t="str">
        <f ca="1">IF(B571="","",INDIRECT("減額一覧!B"&amp;$P571))</f>
        <v/>
      </c>
      <c r="B571" s="61" t="str">
        <f t="shared" ref="B571" ca="1" si="1290">IF(INDIRECT("減額一覧!BC"&amp;P571)=1,INDIRECT("減額一覧!AG"&amp;P571),"")</f>
        <v/>
      </c>
      <c r="C571" s="36" t="str">
        <f ca="1">IF(B571="","",INDIRECT("減額一覧!C"&amp;$P571))</f>
        <v/>
      </c>
      <c r="D571" s="80" t="str">
        <f ca="1">IF($B571="","",INDIRECT("減額一覧!G"&amp;$P571))</f>
        <v/>
      </c>
      <c r="E571" s="19" t="str">
        <f ca="1">IF(B571="","",INDIRECT("減額一覧!H"&amp;P571))</f>
        <v/>
      </c>
      <c r="F571" s="19" t="str">
        <f ca="1">IF($B571="","",INDIRECT("減額一覧!AN"&amp;P571))</f>
        <v/>
      </c>
      <c r="G571" s="20" t="str">
        <f ca="1">IF($B571="","",INDIRECT("減額一覧!AO"&amp;P571))</f>
        <v/>
      </c>
      <c r="H571" s="20" t="str">
        <f ca="1">IF($B571="","",INDIRECT("減額一覧!AP"&amp;P571))</f>
        <v/>
      </c>
      <c r="I571" s="32" t="str">
        <f ca="1">IF(B571="","",IF(INDIRECT("減額一覧!BN"&amp;P571)=0.08,0.08,0.1))</f>
        <v/>
      </c>
      <c r="J571" s="52"/>
      <c r="K571" s="95" t="str">
        <f t="shared" ca="1" si="1184"/>
        <v/>
      </c>
      <c r="L571" s="58" t="str">
        <f t="shared" ca="1" si="1146"/>
        <v/>
      </c>
      <c r="N571" s="113" t="str">
        <f t="shared" ca="1" si="1285"/>
        <v/>
      </c>
      <c r="O571" s="114" t="str">
        <f t="shared" ref="O571" ca="1" si="1291">IF(B571="","",IF(INDIRECT("減額一覧!BN"&amp;P571)=0.08,0.08,0.1))</f>
        <v/>
      </c>
      <c r="P571" s="38">
        <v>116</v>
      </c>
      <c r="Q571" s="38" t="str">
        <f t="shared" ca="1" si="1287"/>
        <v/>
      </c>
      <c r="R571" s="38" t="str">
        <f t="shared" ca="1" si="1287"/>
        <v/>
      </c>
      <c r="S571" s="66" t="str">
        <f t="shared" ca="1" si="1148"/>
        <v/>
      </c>
      <c r="T571" s="105" t="str">
        <f t="shared" ca="1" si="1149"/>
        <v/>
      </c>
    </row>
    <row r="572" spans="1:20" ht="20.25" hidden="1" thickTop="1" thickBot="1">
      <c r="A572" t="str">
        <f ca="1">IF(B572="","",INDIRECT("減額一覧!B"&amp;$P572))</f>
        <v/>
      </c>
      <c r="B572" s="61" t="str">
        <f t="shared" ref="B572" ca="1" si="1292">IF(INDIRECT("減額一覧!BD"&amp;P572)=1,INDIRECT("減額一覧!AQ"&amp;P572),"")</f>
        <v/>
      </c>
      <c r="C572" s="45" t="str">
        <f ca="1">IF(B572="","",INDIRECT("減額一覧!C"&amp;$P572))</f>
        <v/>
      </c>
      <c r="D572" s="79" t="str">
        <f ca="1">IF($B572="","",INDIRECT("減額一覧!G"&amp;$P572))</f>
        <v/>
      </c>
      <c r="E572" s="19" t="str">
        <f ca="1">IF(B572="","",INDIRECT("減額一覧!H"&amp;P572))</f>
        <v/>
      </c>
      <c r="F572" s="19" t="str">
        <f ca="1">IF($B572="","",INDIRECT("減額一覧!AX"&amp;P572))</f>
        <v/>
      </c>
      <c r="G572" s="20" t="str">
        <f ca="1">IF($B572="","",INDIRECT("減額一覧!AY"&amp;P572))</f>
        <v/>
      </c>
      <c r="H572" s="20" t="str">
        <f ca="1">IF($B572="","",INDIRECT("減額一覧!AZ"&amp;P572))</f>
        <v/>
      </c>
      <c r="I572" s="32" t="str">
        <f ca="1">IF(B572="","",IF(INDIRECT("減額一覧!BO"&amp;P572)=0.08,0.08,0.1))</f>
        <v/>
      </c>
      <c r="J572" s="52"/>
      <c r="K572" s="95" t="str">
        <f t="shared" ca="1" si="1184"/>
        <v/>
      </c>
      <c r="L572" s="58" t="str">
        <f t="shared" ca="1" si="1146"/>
        <v/>
      </c>
      <c r="N572" s="113" t="str">
        <f t="shared" ca="1" si="1285"/>
        <v/>
      </c>
      <c r="O572" s="114" t="str">
        <f t="shared" ref="O572" ca="1" si="1293">IF(B572="","",IF(INDIRECT("減額一覧!BO"&amp;P572)=0.08,0.08,0.1))</f>
        <v/>
      </c>
      <c r="P572" s="38">
        <v>116</v>
      </c>
      <c r="Q572" s="38" t="str">
        <f t="shared" ca="1" si="1287"/>
        <v/>
      </c>
      <c r="R572" s="38" t="str">
        <f t="shared" ca="1" si="1287"/>
        <v/>
      </c>
      <c r="S572" s="66" t="str">
        <f t="shared" ca="1" si="1148"/>
        <v/>
      </c>
      <c r="T572" s="105" t="str">
        <f t="shared" ca="1" si="1149"/>
        <v/>
      </c>
    </row>
    <row r="573" spans="1:20" ht="20.25" hidden="1" thickTop="1" thickBot="1">
      <c r="B573" s="64"/>
      <c r="C573" s="41" t="str">
        <f>IF(B573="","",減額一覧!C269)</f>
        <v/>
      </c>
      <c r="D573" s="43"/>
      <c r="E573" s="21"/>
      <c r="F573" s="22" t="s">
        <v>69</v>
      </c>
      <c r="G573" s="23">
        <f t="shared" ref="G573:H573" si="1294">SUBTOTAL(9,G569:G572)</f>
        <v>0</v>
      </c>
      <c r="H573" s="23">
        <f t="shared" si="1294"/>
        <v>0</v>
      </c>
      <c r="I573" s="30"/>
      <c r="J573" s="53"/>
      <c r="K573" s="96" t="str">
        <f t="shared" si="1184"/>
        <v/>
      </c>
      <c r="L573" s="59" t="str">
        <f t="shared" si="1146"/>
        <v/>
      </c>
      <c r="N573" s="108" t="str">
        <f t="shared" ref="N573" si="1295">IF(AND(G573=0,H573=0),"","小計")</f>
        <v/>
      </c>
      <c r="O573" s="108" t="str">
        <f t="shared" ref="O573" si="1296">IF(AND(G573=0,H573=0),"","小計")</f>
        <v/>
      </c>
      <c r="P573" s="38"/>
      <c r="Q573" s="38"/>
      <c r="R573" s="38"/>
      <c r="S573" s="66" t="str">
        <f t="shared" si="1148"/>
        <v/>
      </c>
      <c r="T573" s="105" t="str">
        <f t="shared" si="1149"/>
        <v/>
      </c>
    </row>
    <row r="574" spans="1:20" ht="20.25" hidden="1" thickTop="1" thickBot="1">
      <c r="A574" t="str">
        <f ca="1">IF(B574="","",INDIRECT("減額一覧!B"&amp;$P574))</f>
        <v/>
      </c>
      <c r="B574" s="61" t="str">
        <f t="shared" ref="B574" ca="1" si="1297">IF(INDIRECT("減額一覧!BA"&amp;P574)=1,INDIRECT("減額一覧!M"&amp;P574),"")</f>
        <v/>
      </c>
      <c r="C574" s="36" t="str">
        <f ca="1">IF(B574="","",INDIRECT("減額一覧!C"&amp;$P574))</f>
        <v/>
      </c>
      <c r="D574" s="78" t="str">
        <f ca="1">IF($B574="","",INDIRECT("減額一覧!G"&amp;$P574))</f>
        <v/>
      </c>
      <c r="E574" s="19" t="str">
        <f ca="1">IF(B574="","",INDIRECT("減額一覧!H"&amp;P574))</f>
        <v/>
      </c>
      <c r="F574" s="19" t="str">
        <f ca="1">IF($B574="","",INDIRECT("減額一覧!T"&amp;P574))</f>
        <v/>
      </c>
      <c r="G574" s="20" t="str">
        <f ca="1">IF($B574="","",INDIRECT("減額一覧!U"&amp;P574))</f>
        <v/>
      </c>
      <c r="H574" s="20" t="str">
        <f ca="1">IF($B574="","",INDIRECT("減額一覧!V"&amp;P574))</f>
        <v/>
      </c>
      <c r="I574" s="32" t="str">
        <f ca="1">IF(B574="","",IF(INDIRECT("減額一覧!BL"&amp;P574)=0.08,0.08,0.1))</f>
        <v/>
      </c>
      <c r="J574" s="51"/>
      <c r="K574" s="94" t="str">
        <f t="shared" ca="1" si="1184"/>
        <v/>
      </c>
      <c r="L574" s="56" t="str">
        <f t="shared" ca="1" si="1146"/>
        <v/>
      </c>
      <c r="N574" s="113" t="str">
        <f t="shared" ref="N574:N577" ca="1" si="1298">IF(A574="","",IF(A574&gt;3000,"月ヶ瀬",IF(A574&gt;=2000,"都祁","市内")))</f>
        <v/>
      </c>
      <c r="O574" s="114" t="str">
        <f t="shared" ref="O574" ca="1" si="1299">IF(B574="","",IF(INDIRECT("減額一覧!BL"&amp;P574)=0.08,0.08,0.1))</f>
        <v/>
      </c>
      <c r="P574" s="38">
        <v>117</v>
      </c>
      <c r="Q574" s="38" t="str">
        <f t="shared" ref="Q574:R577" ca="1" si="1300">IF(G574="","",IF(G574&gt;0,1,""))</f>
        <v/>
      </c>
      <c r="R574" s="38" t="str">
        <f t="shared" ca="1" si="1300"/>
        <v/>
      </c>
      <c r="S574" s="66" t="str">
        <f t="shared" ca="1" si="1148"/>
        <v/>
      </c>
      <c r="T574" s="105" t="str">
        <f t="shared" ca="1" si="1149"/>
        <v/>
      </c>
    </row>
    <row r="575" spans="1:20" ht="20.25" hidden="1" thickTop="1" thickBot="1">
      <c r="A575" t="str">
        <f ca="1">IF(B575="","",INDIRECT("減額一覧!B"&amp;$P575))</f>
        <v/>
      </c>
      <c r="B575" s="61" t="str">
        <f t="shared" ref="B575" ca="1" si="1301">IF(INDIRECT("減額一覧!BB"&amp;P575)=1,INDIRECT("減額一覧!W"&amp;P575),"")</f>
        <v/>
      </c>
      <c r="C575" s="44" t="str">
        <f ca="1">IF(B575="","",INDIRECT("減額一覧!C"&amp;$P575))</f>
        <v/>
      </c>
      <c r="D575" s="79" t="str">
        <f ca="1">IF($B575="","",INDIRECT("減額一覧!G"&amp;$P575))</f>
        <v/>
      </c>
      <c r="E575" s="19" t="str">
        <f ca="1">IF(B575="","",INDIRECT("減額一覧!H"&amp;P575))</f>
        <v/>
      </c>
      <c r="F575" s="19" t="str">
        <f ca="1">IF($B575="","",INDIRECT("減額一覧!AD"&amp;P575))</f>
        <v/>
      </c>
      <c r="G575" s="20" t="str">
        <f ca="1">IF($B575="","",INDIRECT("減額一覧!AE"&amp;P575))</f>
        <v/>
      </c>
      <c r="H575" s="20" t="str">
        <f ca="1">IF($B575="","",INDIRECT("減額一覧!AF"&amp;P575))</f>
        <v/>
      </c>
      <c r="I575" s="32" t="str">
        <f ca="1">IF(B575="","",IF(INDIRECT("減額一覧!BM"&amp;P575)=0.08,0.08,0.1))</f>
        <v/>
      </c>
      <c r="J575" s="52"/>
      <c r="K575" s="95" t="str">
        <f t="shared" ca="1" si="1184"/>
        <v/>
      </c>
      <c r="L575" s="58" t="str">
        <f t="shared" ca="1" si="1146"/>
        <v/>
      </c>
      <c r="N575" s="113" t="str">
        <f t="shared" ca="1" si="1298"/>
        <v/>
      </c>
      <c r="O575" s="114" t="str">
        <f t="shared" ref="O575" ca="1" si="1302">IF(B575="","",IF(INDIRECT("減額一覧!BM"&amp;P575)=0.08,0.08,0.1))</f>
        <v/>
      </c>
      <c r="P575" s="38">
        <v>117</v>
      </c>
      <c r="Q575" s="38" t="str">
        <f t="shared" ca="1" si="1300"/>
        <v/>
      </c>
      <c r="R575" s="38" t="str">
        <f t="shared" ca="1" si="1300"/>
        <v/>
      </c>
      <c r="S575" s="66" t="str">
        <f t="shared" ca="1" si="1148"/>
        <v/>
      </c>
      <c r="T575" s="105" t="str">
        <f t="shared" ca="1" si="1149"/>
        <v/>
      </c>
    </row>
    <row r="576" spans="1:20" ht="20.25" hidden="1" thickTop="1" thickBot="1">
      <c r="A576" t="str">
        <f ca="1">IF(B576="","",INDIRECT("減額一覧!B"&amp;$P576))</f>
        <v/>
      </c>
      <c r="B576" s="61" t="str">
        <f t="shared" ref="B576" ca="1" si="1303">IF(INDIRECT("減額一覧!BC"&amp;P576)=1,INDIRECT("減額一覧!AG"&amp;P576),"")</f>
        <v/>
      </c>
      <c r="C576" s="36" t="str">
        <f ca="1">IF(B576="","",INDIRECT("減額一覧!C"&amp;$P576))</f>
        <v/>
      </c>
      <c r="D576" s="80" t="str">
        <f ca="1">IF($B576="","",INDIRECT("減額一覧!G"&amp;$P576))</f>
        <v/>
      </c>
      <c r="E576" s="19" t="str">
        <f ca="1">IF(B576="","",INDIRECT("減額一覧!H"&amp;P576))</f>
        <v/>
      </c>
      <c r="F576" s="19" t="str">
        <f ca="1">IF($B576="","",INDIRECT("減額一覧!AN"&amp;P576))</f>
        <v/>
      </c>
      <c r="G576" s="20" t="str">
        <f ca="1">IF($B576="","",INDIRECT("減額一覧!AO"&amp;P576))</f>
        <v/>
      </c>
      <c r="H576" s="20" t="str">
        <f ca="1">IF($B576="","",INDIRECT("減額一覧!AP"&amp;P576))</f>
        <v/>
      </c>
      <c r="I576" s="32" t="str">
        <f ca="1">IF(B576="","",IF(INDIRECT("減額一覧!BN"&amp;P576)=0.08,0.08,0.1))</f>
        <v/>
      </c>
      <c r="J576" s="52"/>
      <c r="K576" s="95" t="str">
        <f t="shared" ca="1" si="1184"/>
        <v/>
      </c>
      <c r="L576" s="58" t="str">
        <f t="shared" ca="1" si="1146"/>
        <v/>
      </c>
      <c r="N576" s="113" t="str">
        <f t="shared" ca="1" si="1298"/>
        <v/>
      </c>
      <c r="O576" s="114" t="str">
        <f t="shared" ref="O576" ca="1" si="1304">IF(B576="","",IF(INDIRECT("減額一覧!BN"&amp;P576)=0.08,0.08,0.1))</f>
        <v/>
      </c>
      <c r="P576" s="38">
        <v>117</v>
      </c>
      <c r="Q576" s="38" t="str">
        <f t="shared" ca="1" si="1300"/>
        <v/>
      </c>
      <c r="R576" s="38" t="str">
        <f t="shared" ca="1" si="1300"/>
        <v/>
      </c>
      <c r="S576" s="66" t="str">
        <f t="shared" ca="1" si="1148"/>
        <v/>
      </c>
      <c r="T576" s="105" t="str">
        <f t="shared" ca="1" si="1149"/>
        <v/>
      </c>
    </row>
    <row r="577" spans="1:20" ht="20.25" hidden="1" thickTop="1" thickBot="1">
      <c r="A577" t="str">
        <f ca="1">IF(B577="","",INDIRECT("減額一覧!B"&amp;$P577))</f>
        <v/>
      </c>
      <c r="B577" s="61" t="str">
        <f t="shared" ref="B577" ca="1" si="1305">IF(INDIRECT("減額一覧!BD"&amp;P577)=1,INDIRECT("減額一覧!AQ"&amp;P577),"")</f>
        <v/>
      </c>
      <c r="C577" s="45" t="str">
        <f ca="1">IF(B577="","",INDIRECT("減額一覧!C"&amp;$P577))</f>
        <v/>
      </c>
      <c r="D577" s="79" t="str">
        <f ca="1">IF($B577="","",INDIRECT("減額一覧!G"&amp;$P577))</f>
        <v/>
      </c>
      <c r="E577" s="19" t="str">
        <f ca="1">IF(B577="","",INDIRECT("減額一覧!H"&amp;P577))</f>
        <v/>
      </c>
      <c r="F577" s="19" t="str">
        <f ca="1">IF($B577="","",INDIRECT("減額一覧!AX"&amp;P577))</f>
        <v/>
      </c>
      <c r="G577" s="20" t="str">
        <f ca="1">IF($B577="","",INDIRECT("減額一覧!AY"&amp;P577))</f>
        <v/>
      </c>
      <c r="H577" s="20" t="str">
        <f ca="1">IF($B577="","",INDIRECT("減額一覧!AZ"&amp;P577))</f>
        <v/>
      </c>
      <c r="I577" s="32" t="str">
        <f ca="1">IF(B577="","",IF(INDIRECT("減額一覧!BO"&amp;P577)=0.08,0.08,0.1))</f>
        <v/>
      </c>
      <c r="J577" s="52"/>
      <c r="K577" s="95" t="str">
        <f t="shared" ca="1" si="1184"/>
        <v/>
      </c>
      <c r="L577" s="58" t="str">
        <f t="shared" ca="1" si="1146"/>
        <v/>
      </c>
      <c r="N577" s="113" t="str">
        <f t="shared" ca="1" si="1298"/>
        <v/>
      </c>
      <c r="O577" s="114" t="str">
        <f t="shared" ref="O577" ca="1" si="1306">IF(B577="","",IF(INDIRECT("減額一覧!BO"&amp;P577)=0.08,0.08,0.1))</f>
        <v/>
      </c>
      <c r="P577" s="38">
        <v>117</v>
      </c>
      <c r="Q577" s="38" t="str">
        <f t="shared" ca="1" si="1300"/>
        <v/>
      </c>
      <c r="R577" s="38" t="str">
        <f t="shared" ca="1" si="1300"/>
        <v/>
      </c>
      <c r="S577" s="66" t="str">
        <f t="shared" ca="1" si="1148"/>
        <v/>
      </c>
      <c r="T577" s="105" t="str">
        <f t="shared" ca="1" si="1149"/>
        <v/>
      </c>
    </row>
    <row r="578" spans="1:20" ht="20.25" hidden="1" thickTop="1" thickBot="1">
      <c r="A578" t="str">
        <f t="shared" ref="A578" ca="1" si="1307">IF(B578="","",INDIRECT("減額一覧!B"&amp;$P578))</f>
        <v/>
      </c>
      <c r="B578" s="64"/>
      <c r="C578" s="41" t="str">
        <f>IF(B578="","",減額一覧!C274)</f>
        <v/>
      </c>
      <c r="D578" s="43"/>
      <c r="E578" s="21"/>
      <c r="F578" s="22" t="s">
        <v>69</v>
      </c>
      <c r="G578" s="23">
        <f t="shared" ref="G578:H578" si="1308">SUBTOTAL(9,G574:G577)</f>
        <v>0</v>
      </c>
      <c r="H578" s="23">
        <f t="shared" si="1308"/>
        <v>0</v>
      </c>
      <c r="I578" s="30"/>
      <c r="J578" s="53"/>
      <c r="K578" s="96" t="str">
        <f t="shared" ca="1" si="1184"/>
        <v/>
      </c>
      <c r="L578" s="59" t="str">
        <f t="shared" si="1146"/>
        <v/>
      </c>
      <c r="N578" s="108" t="str">
        <f t="shared" ref="N578" si="1309">IF(AND(G578=0,H578=0),"","小計")</f>
        <v/>
      </c>
      <c r="O578" s="108" t="str">
        <f t="shared" ref="O578" si="1310">IF(AND(G578=0,H578=0),"","小計")</f>
        <v/>
      </c>
      <c r="P578" s="38"/>
      <c r="Q578" s="38"/>
      <c r="R578" s="38"/>
      <c r="S578" s="66" t="str">
        <f t="shared" si="1148"/>
        <v/>
      </c>
      <c r="T578" s="105" t="str">
        <f t="shared" si="1149"/>
        <v/>
      </c>
    </row>
    <row r="579" spans="1:20" ht="20.25" hidden="1" thickTop="1" thickBot="1">
      <c r="A579" t="str">
        <f ca="1">IF(B579="","",INDIRECT("減額一覧!B"&amp;$P579))</f>
        <v/>
      </c>
      <c r="B579" s="61" t="str">
        <f t="shared" ref="B579" ca="1" si="1311">IF(INDIRECT("減額一覧!BA"&amp;P579)=1,INDIRECT("減額一覧!M"&amp;P579),"")</f>
        <v/>
      </c>
      <c r="C579" s="36" t="str">
        <f ca="1">IF(B579="","",INDIRECT("減額一覧!C"&amp;$P579))</f>
        <v/>
      </c>
      <c r="D579" s="78" t="str">
        <f ca="1">IF($B579="","",INDIRECT("減額一覧!G"&amp;$P579))</f>
        <v/>
      </c>
      <c r="E579" s="19" t="str">
        <f ca="1">IF(B579="","",INDIRECT("減額一覧!H"&amp;P579))</f>
        <v/>
      </c>
      <c r="F579" s="19" t="str">
        <f ca="1">IF($B579="","",INDIRECT("減額一覧!T"&amp;P579))</f>
        <v/>
      </c>
      <c r="G579" s="20" t="str">
        <f ca="1">IF($B579="","",INDIRECT("減額一覧!U"&amp;P579))</f>
        <v/>
      </c>
      <c r="H579" s="20" t="str">
        <f ca="1">IF($B579="","",INDIRECT("減額一覧!V"&amp;P579))</f>
        <v/>
      </c>
      <c r="I579" s="32" t="str">
        <f ca="1">IF(B579="","",IF(INDIRECT("減額一覧!BL"&amp;P579)=0.08,0.08,0.1))</f>
        <v/>
      </c>
      <c r="J579" s="51"/>
      <c r="K579" s="94" t="str">
        <f t="shared" ca="1" si="1184"/>
        <v/>
      </c>
      <c r="L579" s="56" t="str">
        <f t="shared" ca="1" si="1146"/>
        <v/>
      </c>
      <c r="N579" s="113" t="str">
        <f t="shared" ref="N579:N582" ca="1" si="1312">IF(A579="","",IF(A579&gt;3000,"月ヶ瀬",IF(A579&gt;=2000,"都祁","市内")))</f>
        <v/>
      </c>
      <c r="O579" s="114" t="str">
        <f t="shared" ref="O579" ca="1" si="1313">IF(B579="","",IF(INDIRECT("減額一覧!BL"&amp;P579)=0.08,0.08,0.1))</f>
        <v/>
      </c>
      <c r="P579" s="38">
        <v>114</v>
      </c>
      <c r="Q579" s="38" t="str">
        <f t="shared" ref="Q579:R582" ca="1" si="1314">IF(G579="","",IF(G579&gt;0,1,""))</f>
        <v/>
      </c>
      <c r="R579" s="38" t="str">
        <f t="shared" ca="1" si="1314"/>
        <v/>
      </c>
      <c r="S579" s="66" t="str">
        <f t="shared" ca="1" si="1148"/>
        <v/>
      </c>
      <c r="T579" s="105" t="str">
        <f t="shared" ca="1" si="1149"/>
        <v/>
      </c>
    </row>
    <row r="580" spans="1:20" ht="20.25" hidden="1" thickTop="1" thickBot="1">
      <c r="A580" t="str">
        <f ca="1">IF(B580="","",INDIRECT("減額一覧!B"&amp;$P580))</f>
        <v/>
      </c>
      <c r="B580" s="61" t="str">
        <f t="shared" ref="B580" ca="1" si="1315">IF(INDIRECT("減額一覧!BB"&amp;P580)=1,INDIRECT("減額一覧!W"&amp;P580),"")</f>
        <v/>
      </c>
      <c r="C580" s="44" t="str">
        <f ca="1">IF(B580="","",INDIRECT("減額一覧!C"&amp;$P580))</f>
        <v/>
      </c>
      <c r="D580" s="79" t="str">
        <f ca="1">IF($B580="","",INDIRECT("減額一覧!G"&amp;$P580))</f>
        <v/>
      </c>
      <c r="E580" s="19" t="str">
        <f ca="1">IF(B580="","",INDIRECT("減額一覧!H"&amp;P580))</f>
        <v/>
      </c>
      <c r="F580" s="19" t="str">
        <f ca="1">IF($B580="","",INDIRECT("減額一覧!AD"&amp;P580))</f>
        <v/>
      </c>
      <c r="G580" s="20" t="str">
        <f ca="1">IF($B580="","",INDIRECT("減額一覧!AE"&amp;P580))</f>
        <v/>
      </c>
      <c r="H580" s="20" t="str">
        <f ca="1">IF($B580="","",INDIRECT("減額一覧!AF"&amp;P580))</f>
        <v/>
      </c>
      <c r="I580" s="32" t="str">
        <f ca="1">IF(B580="","",IF(INDIRECT("減額一覧!BM"&amp;P580)=0.08,0.08,0.1))</f>
        <v/>
      </c>
      <c r="J580" s="52"/>
      <c r="K580" s="95" t="str">
        <f t="shared" ca="1" si="1184"/>
        <v/>
      </c>
      <c r="L580" s="58" t="str">
        <f t="shared" ca="1" si="1146"/>
        <v/>
      </c>
      <c r="N580" s="113" t="str">
        <f t="shared" ca="1" si="1312"/>
        <v/>
      </c>
      <c r="O580" s="114" t="str">
        <f t="shared" ref="O580" ca="1" si="1316">IF(B580="","",IF(INDIRECT("減額一覧!BM"&amp;P580)=0.08,0.08,0.1))</f>
        <v/>
      </c>
      <c r="P580" s="38">
        <v>114</v>
      </c>
      <c r="Q580" s="38" t="str">
        <f t="shared" ca="1" si="1314"/>
        <v/>
      </c>
      <c r="R580" s="38" t="str">
        <f t="shared" ca="1" si="1314"/>
        <v/>
      </c>
      <c r="S580" s="66" t="str">
        <f t="shared" ca="1" si="1148"/>
        <v/>
      </c>
      <c r="T580" s="105" t="str">
        <f t="shared" ca="1" si="1149"/>
        <v/>
      </c>
    </row>
    <row r="581" spans="1:20" ht="20.25" hidden="1" thickTop="1" thickBot="1">
      <c r="A581" t="str">
        <f ca="1">IF(B581="","",INDIRECT("減額一覧!B"&amp;$P581))</f>
        <v/>
      </c>
      <c r="B581" s="61" t="str">
        <f t="shared" ref="B581" ca="1" si="1317">IF(INDIRECT("減額一覧!BC"&amp;P581)=1,INDIRECT("減額一覧!AG"&amp;P581),"")</f>
        <v/>
      </c>
      <c r="C581" s="36" t="str">
        <f ca="1">IF(B581="","",INDIRECT("減額一覧!C"&amp;$P581))</f>
        <v/>
      </c>
      <c r="D581" s="80" t="str">
        <f ca="1">IF($B581="","",INDIRECT("減額一覧!G"&amp;$P581))</f>
        <v/>
      </c>
      <c r="E581" s="19" t="str">
        <f ca="1">IF(B581="","",INDIRECT("減額一覧!H"&amp;P581))</f>
        <v/>
      </c>
      <c r="F581" s="19" t="str">
        <f ca="1">IF($B581="","",INDIRECT("減額一覧!AN"&amp;P581))</f>
        <v/>
      </c>
      <c r="G581" s="20" t="str">
        <f ca="1">IF($B581="","",INDIRECT("減額一覧!AO"&amp;P581))</f>
        <v/>
      </c>
      <c r="H581" s="20" t="str">
        <f ca="1">IF($B581="","",INDIRECT("減額一覧!AP"&amp;P581))</f>
        <v/>
      </c>
      <c r="I581" s="32" t="str">
        <f ca="1">IF(B581="","",IF(INDIRECT("減額一覧!BN"&amp;P581)=0.08,0.08,0.1))</f>
        <v/>
      </c>
      <c r="J581" s="52"/>
      <c r="K581" s="95" t="str">
        <f t="shared" ca="1" si="1184"/>
        <v/>
      </c>
      <c r="L581" s="58" t="str">
        <f t="shared" ca="1" si="1146"/>
        <v/>
      </c>
      <c r="N581" s="113" t="str">
        <f t="shared" ca="1" si="1312"/>
        <v/>
      </c>
      <c r="O581" s="114" t="str">
        <f t="shared" ref="O581" ca="1" si="1318">IF(B581="","",IF(INDIRECT("減額一覧!BN"&amp;P581)=0.08,0.08,0.1))</f>
        <v/>
      </c>
      <c r="P581" s="38">
        <v>114</v>
      </c>
      <c r="Q581" s="38" t="str">
        <f t="shared" ca="1" si="1314"/>
        <v/>
      </c>
      <c r="R581" s="38" t="str">
        <f t="shared" ca="1" si="1314"/>
        <v/>
      </c>
      <c r="S581" s="66" t="str">
        <f t="shared" ca="1" si="1148"/>
        <v/>
      </c>
      <c r="T581" s="105" t="str">
        <f t="shared" ref="T581:T644" ca="1" si="1319">IF(L581="","",IF(H581=0,"",H581))</f>
        <v/>
      </c>
    </row>
    <row r="582" spans="1:20" ht="20.25" hidden="1" thickTop="1" thickBot="1">
      <c r="A582" t="str">
        <f ca="1">IF(B582="","",INDIRECT("減額一覧!B"&amp;$P582))</f>
        <v/>
      </c>
      <c r="B582" s="61" t="str">
        <f t="shared" ref="B582" ca="1" si="1320">IF(INDIRECT("減額一覧!BD"&amp;P582)=1,INDIRECT("減額一覧!AQ"&amp;P582),"")</f>
        <v/>
      </c>
      <c r="C582" s="45" t="str">
        <f ca="1">IF(B582="","",INDIRECT("減額一覧!C"&amp;$P582))</f>
        <v/>
      </c>
      <c r="D582" s="79" t="str">
        <f ca="1">IF($B582="","",INDIRECT("減額一覧!G"&amp;$P582))</f>
        <v/>
      </c>
      <c r="E582" s="19" t="str">
        <f ca="1">IF(B582="","",INDIRECT("減額一覧!H"&amp;P582))</f>
        <v/>
      </c>
      <c r="F582" s="19" t="str">
        <f ca="1">IF($B582="","",INDIRECT("減額一覧!AX"&amp;P582))</f>
        <v/>
      </c>
      <c r="G582" s="20" t="str">
        <f ca="1">IF($B582="","",INDIRECT("減額一覧!AY"&amp;P582))</f>
        <v/>
      </c>
      <c r="H582" s="20" t="str">
        <f ca="1">IF($B582="","",INDIRECT("減額一覧!AZ"&amp;P582))</f>
        <v/>
      </c>
      <c r="I582" s="32" t="str">
        <f ca="1">IF(B582="","",IF(INDIRECT("減額一覧!BO"&amp;P582)=0.08,0.08,0.1))</f>
        <v/>
      </c>
      <c r="J582" s="52"/>
      <c r="K582" s="95" t="str">
        <f t="shared" ca="1" si="1184"/>
        <v/>
      </c>
      <c r="L582" s="58" t="str">
        <f t="shared" ca="1" si="1146"/>
        <v/>
      </c>
      <c r="N582" s="113" t="str">
        <f t="shared" ca="1" si="1312"/>
        <v/>
      </c>
      <c r="O582" s="114" t="str">
        <f t="shared" ref="O582" ca="1" si="1321">IF(B582="","",IF(INDIRECT("減額一覧!BO"&amp;P582)=0.08,0.08,0.1))</f>
        <v/>
      </c>
      <c r="P582" s="38">
        <v>114</v>
      </c>
      <c r="Q582" s="38" t="str">
        <f t="shared" ca="1" si="1314"/>
        <v/>
      </c>
      <c r="R582" s="38" t="str">
        <f t="shared" ca="1" si="1314"/>
        <v/>
      </c>
      <c r="S582" s="66" t="str">
        <f t="shared" ca="1" si="1148"/>
        <v/>
      </c>
      <c r="T582" s="105" t="str">
        <f t="shared" ca="1" si="1319"/>
        <v/>
      </c>
    </row>
    <row r="583" spans="1:20" ht="20.25" hidden="1" thickTop="1" thickBot="1">
      <c r="B583" s="64"/>
      <c r="C583" s="41" t="str">
        <f>IF(B583="","",減額一覧!C279)</f>
        <v/>
      </c>
      <c r="D583" s="43"/>
      <c r="E583" s="21"/>
      <c r="F583" s="22" t="s">
        <v>69</v>
      </c>
      <c r="G583" s="23">
        <f t="shared" ref="G583:H583" si="1322">SUBTOTAL(9,G579:G582)</f>
        <v>0</v>
      </c>
      <c r="H583" s="23">
        <f t="shared" si="1322"/>
        <v>0</v>
      </c>
      <c r="I583" s="30"/>
      <c r="J583" s="53"/>
      <c r="K583" s="96" t="str">
        <f t="shared" si="1184"/>
        <v/>
      </c>
      <c r="L583" s="59" t="str">
        <f t="shared" si="1146"/>
        <v/>
      </c>
      <c r="N583" s="108" t="str">
        <f t="shared" ref="N583" si="1323">IF(AND(G583=0,H583=0),"","小計")</f>
        <v/>
      </c>
      <c r="O583" s="108" t="str">
        <f t="shared" ref="O583" si="1324">IF(AND(G583=0,H583=0),"","小計")</f>
        <v/>
      </c>
      <c r="P583" s="38"/>
      <c r="Q583" s="38"/>
      <c r="R583" s="38"/>
      <c r="S583" s="66" t="str">
        <f t="shared" si="1148"/>
        <v/>
      </c>
      <c r="T583" s="105" t="str">
        <f t="shared" si="1319"/>
        <v/>
      </c>
    </row>
    <row r="584" spans="1:20" ht="20.25" hidden="1" thickTop="1" thickBot="1">
      <c r="A584" t="str">
        <f ca="1">IF(B584="","",INDIRECT("減額一覧!B"&amp;$P584))</f>
        <v/>
      </c>
      <c r="B584" s="61" t="str">
        <f t="shared" ref="B584" ca="1" si="1325">IF(INDIRECT("減額一覧!BA"&amp;P584)=1,INDIRECT("減額一覧!M"&amp;P584),"")</f>
        <v/>
      </c>
      <c r="C584" s="36" t="str">
        <f ca="1">IF(B584="","",INDIRECT("減額一覧!C"&amp;$P584))</f>
        <v/>
      </c>
      <c r="D584" s="78" t="str">
        <f ca="1">IF($B584="","",INDIRECT("減額一覧!G"&amp;$P584))</f>
        <v/>
      </c>
      <c r="E584" s="19" t="str">
        <f ca="1">IF(B584="","",INDIRECT("減額一覧!H"&amp;P584))</f>
        <v/>
      </c>
      <c r="F584" s="19" t="str">
        <f ca="1">IF($B584="","",INDIRECT("減額一覧!T"&amp;P584))</f>
        <v/>
      </c>
      <c r="G584" s="20" t="str">
        <f ca="1">IF($B584="","",INDIRECT("減額一覧!U"&amp;P584))</f>
        <v/>
      </c>
      <c r="H584" s="20" t="str">
        <f ca="1">IF($B584="","",INDIRECT("減額一覧!V"&amp;P584))</f>
        <v/>
      </c>
      <c r="I584" s="32" t="str">
        <f ca="1">IF(B584="","",IF(INDIRECT("減額一覧!BL"&amp;P584)=0.08,0.08,0.1))</f>
        <v/>
      </c>
      <c r="J584" s="51"/>
      <c r="K584" s="94" t="str">
        <f t="shared" ca="1" si="1184"/>
        <v/>
      </c>
      <c r="L584" s="56" t="str">
        <f t="shared" ca="1" si="1146"/>
        <v/>
      </c>
      <c r="N584" s="113" t="str">
        <f t="shared" ref="N584:N587" ca="1" si="1326">IF(A584="","",IF(A584&gt;3000,"月ヶ瀬",IF(A584&gt;=2000,"都祁","市内")))</f>
        <v/>
      </c>
      <c r="O584" s="114" t="str">
        <f t="shared" ref="O584" ca="1" si="1327">IF(B584="","",IF(INDIRECT("減額一覧!BL"&amp;P584)=0.08,0.08,0.1))</f>
        <v/>
      </c>
      <c r="P584" s="38">
        <v>115</v>
      </c>
      <c r="Q584" s="38" t="str">
        <f t="shared" ref="Q584:R587" ca="1" si="1328">IF(G584="","",IF(G584&gt;0,1,""))</f>
        <v/>
      </c>
      <c r="R584" s="38" t="str">
        <f t="shared" ca="1" si="1328"/>
        <v/>
      </c>
      <c r="S584" s="66" t="str">
        <f t="shared" ca="1" si="1148"/>
        <v/>
      </c>
      <c r="T584" s="105" t="str">
        <f t="shared" ca="1" si="1319"/>
        <v/>
      </c>
    </row>
    <row r="585" spans="1:20" ht="20.25" hidden="1" thickTop="1" thickBot="1">
      <c r="A585" t="str">
        <f ca="1">IF(B585="","",INDIRECT("減額一覧!B"&amp;$P585))</f>
        <v/>
      </c>
      <c r="B585" s="61" t="str">
        <f t="shared" ref="B585" ca="1" si="1329">IF(INDIRECT("減額一覧!BB"&amp;P585)=1,INDIRECT("減額一覧!W"&amp;P585),"")</f>
        <v/>
      </c>
      <c r="C585" s="44" t="str">
        <f ca="1">IF(B585="","",INDIRECT("減額一覧!C"&amp;$P585))</f>
        <v/>
      </c>
      <c r="D585" s="79" t="str">
        <f ca="1">IF($B585="","",INDIRECT("減額一覧!G"&amp;$P585))</f>
        <v/>
      </c>
      <c r="E585" s="19" t="str">
        <f ca="1">IF(B585="","",INDIRECT("減額一覧!H"&amp;P585))</f>
        <v/>
      </c>
      <c r="F585" s="19" t="str">
        <f ca="1">IF($B585="","",INDIRECT("減額一覧!AD"&amp;P585))</f>
        <v/>
      </c>
      <c r="G585" s="20" t="str">
        <f ca="1">IF($B585="","",INDIRECT("減額一覧!AE"&amp;P585))</f>
        <v/>
      </c>
      <c r="H585" s="20" t="str">
        <f ca="1">IF($B585="","",INDIRECT("減額一覧!AF"&amp;P585))</f>
        <v/>
      </c>
      <c r="I585" s="32" t="str">
        <f ca="1">IF(B585="","",IF(INDIRECT("減額一覧!BM"&amp;P585)=0.08,0.08,0.1))</f>
        <v/>
      </c>
      <c r="J585" s="52"/>
      <c r="K585" s="95" t="str">
        <f t="shared" ca="1" si="1184"/>
        <v/>
      </c>
      <c r="L585" s="58" t="str">
        <f t="shared" ca="1" si="1146"/>
        <v/>
      </c>
      <c r="N585" s="113" t="str">
        <f t="shared" ca="1" si="1326"/>
        <v/>
      </c>
      <c r="O585" s="114" t="str">
        <f t="shared" ref="O585" ca="1" si="1330">IF(B585="","",IF(INDIRECT("減額一覧!BM"&amp;P585)=0.08,0.08,0.1))</f>
        <v/>
      </c>
      <c r="P585" s="38">
        <v>115</v>
      </c>
      <c r="Q585" s="38" t="str">
        <f t="shared" ca="1" si="1328"/>
        <v/>
      </c>
      <c r="R585" s="38" t="str">
        <f t="shared" ca="1" si="1328"/>
        <v/>
      </c>
      <c r="S585" s="66" t="str">
        <f t="shared" ca="1" si="1148"/>
        <v/>
      </c>
      <c r="T585" s="105" t="str">
        <f t="shared" ca="1" si="1319"/>
        <v/>
      </c>
    </row>
    <row r="586" spans="1:20" ht="20.25" hidden="1" thickTop="1" thickBot="1">
      <c r="A586" t="str">
        <f ca="1">IF(B586="","",INDIRECT("減額一覧!B"&amp;$P586))</f>
        <v/>
      </c>
      <c r="B586" s="61" t="str">
        <f t="shared" ref="B586" ca="1" si="1331">IF(INDIRECT("減額一覧!BC"&amp;P586)=1,INDIRECT("減額一覧!AG"&amp;P586),"")</f>
        <v/>
      </c>
      <c r="C586" s="36" t="str">
        <f ca="1">IF(B586="","",INDIRECT("減額一覧!C"&amp;$P586))</f>
        <v/>
      </c>
      <c r="D586" s="80" t="str">
        <f ca="1">IF($B586="","",INDIRECT("減額一覧!G"&amp;$P586))</f>
        <v/>
      </c>
      <c r="E586" s="19" t="str">
        <f ca="1">IF(B586="","",INDIRECT("減額一覧!H"&amp;P586))</f>
        <v/>
      </c>
      <c r="F586" s="19" t="str">
        <f ca="1">IF($B586="","",INDIRECT("減額一覧!AN"&amp;P586))</f>
        <v/>
      </c>
      <c r="G586" s="20" t="str">
        <f ca="1">IF($B586="","",INDIRECT("減額一覧!AO"&amp;P586))</f>
        <v/>
      </c>
      <c r="H586" s="20" t="str">
        <f ca="1">IF($B586="","",INDIRECT("減額一覧!AP"&amp;P586))</f>
        <v/>
      </c>
      <c r="I586" s="32" t="str">
        <f ca="1">IF(B586="","",IF(INDIRECT("減額一覧!BN"&amp;P586)=0.08,0.08,0.1))</f>
        <v/>
      </c>
      <c r="J586" s="52"/>
      <c r="K586" s="95" t="str">
        <f t="shared" ca="1" si="1184"/>
        <v/>
      </c>
      <c r="L586" s="58" t="str">
        <f t="shared" ca="1" si="1146"/>
        <v/>
      </c>
      <c r="N586" s="113" t="str">
        <f t="shared" ca="1" si="1326"/>
        <v/>
      </c>
      <c r="O586" s="114" t="str">
        <f t="shared" ref="O586" ca="1" si="1332">IF(B586="","",IF(INDIRECT("減額一覧!BN"&amp;P586)=0.08,0.08,0.1))</f>
        <v/>
      </c>
      <c r="P586" s="38">
        <v>115</v>
      </c>
      <c r="Q586" s="38" t="str">
        <f t="shared" ca="1" si="1328"/>
        <v/>
      </c>
      <c r="R586" s="38" t="str">
        <f t="shared" ca="1" si="1328"/>
        <v/>
      </c>
      <c r="S586" s="66" t="str">
        <f t="shared" ca="1" si="1148"/>
        <v/>
      </c>
      <c r="T586" s="105" t="str">
        <f t="shared" ca="1" si="1319"/>
        <v/>
      </c>
    </row>
    <row r="587" spans="1:20" ht="20.25" hidden="1" thickTop="1" thickBot="1">
      <c r="A587" t="str">
        <f ca="1">IF(B587="","",INDIRECT("減額一覧!B"&amp;$P587))</f>
        <v/>
      </c>
      <c r="B587" s="61" t="str">
        <f t="shared" ref="B587" ca="1" si="1333">IF(INDIRECT("減額一覧!BD"&amp;P587)=1,INDIRECT("減額一覧!AQ"&amp;P587),"")</f>
        <v/>
      </c>
      <c r="C587" s="45" t="str">
        <f ca="1">IF(B587="","",INDIRECT("減額一覧!C"&amp;$P587))</f>
        <v/>
      </c>
      <c r="D587" s="79" t="str">
        <f ca="1">IF($B587="","",INDIRECT("減額一覧!G"&amp;$P587))</f>
        <v/>
      </c>
      <c r="E587" s="19" t="str">
        <f ca="1">IF(B587="","",INDIRECT("減額一覧!H"&amp;P587))</f>
        <v/>
      </c>
      <c r="F587" s="19" t="str">
        <f ca="1">IF($B587="","",INDIRECT("減額一覧!AX"&amp;P587))</f>
        <v/>
      </c>
      <c r="G587" s="20" t="str">
        <f ca="1">IF($B587="","",INDIRECT("減額一覧!AY"&amp;P587))</f>
        <v/>
      </c>
      <c r="H587" s="20" t="str">
        <f ca="1">IF($B587="","",INDIRECT("減額一覧!AZ"&amp;P587))</f>
        <v/>
      </c>
      <c r="I587" s="32" t="str">
        <f ca="1">IF(B587="","",IF(INDIRECT("減額一覧!BO"&amp;P587)=0.08,0.08,0.1))</f>
        <v/>
      </c>
      <c r="J587" s="52"/>
      <c r="K587" s="95" t="str">
        <f t="shared" ca="1" si="1184"/>
        <v/>
      </c>
      <c r="L587" s="58" t="str">
        <f t="shared" ca="1" si="1146"/>
        <v/>
      </c>
      <c r="N587" s="113" t="str">
        <f t="shared" ca="1" si="1326"/>
        <v/>
      </c>
      <c r="O587" s="114" t="str">
        <f t="shared" ref="O587" ca="1" si="1334">IF(B587="","",IF(INDIRECT("減額一覧!BO"&amp;P587)=0.08,0.08,0.1))</f>
        <v/>
      </c>
      <c r="P587" s="38">
        <v>115</v>
      </c>
      <c r="Q587" s="38" t="str">
        <f t="shared" ca="1" si="1328"/>
        <v/>
      </c>
      <c r="R587" s="38" t="str">
        <f t="shared" ca="1" si="1328"/>
        <v/>
      </c>
      <c r="S587" s="66" t="str">
        <f t="shared" ca="1" si="1148"/>
        <v/>
      </c>
      <c r="T587" s="105" t="str">
        <f t="shared" ca="1" si="1319"/>
        <v/>
      </c>
    </row>
    <row r="588" spans="1:20" ht="20.25" hidden="1" thickTop="1" thickBot="1">
      <c r="B588" s="64"/>
      <c r="C588" s="41" t="str">
        <f>IF(B588="","",減額一覧!C284)</f>
        <v/>
      </c>
      <c r="D588" s="43"/>
      <c r="E588" s="21"/>
      <c r="F588" s="22" t="s">
        <v>69</v>
      </c>
      <c r="G588" s="23">
        <f t="shared" ref="G588:H588" si="1335">SUBTOTAL(9,G584:G587)</f>
        <v>0</v>
      </c>
      <c r="H588" s="23">
        <f t="shared" si="1335"/>
        <v>0</v>
      </c>
      <c r="I588" s="30"/>
      <c r="J588" s="53"/>
      <c r="K588" s="96" t="str">
        <f t="shared" si="1184"/>
        <v/>
      </c>
      <c r="L588" s="59" t="str">
        <f t="shared" si="1146"/>
        <v/>
      </c>
      <c r="N588" s="108" t="str">
        <f t="shared" ref="N588" si="1336">IF(AND(G588=0,H588=0),"","小計")</f>
        <v/>
      </c>
      <c r="O588" s="108" t="str">
        <f t="shared" ref="O588" si="1337">IF(AND(G588=0,H588=0),"","小計")</f>
        <v/>
      </c>
      <c r="P588" s="38"/>
      <c r="Q588" s="38"/>
      <c r="R588" s="38"/>
      <c r="S588" s="66" t="str">
        <f t="shared" si="1148"/>
        <v/>
      </c>
      <c r="T588" s="105" t="str">
        <f t="shared" si="1319"/>
        <v/>
      </c>
    </row>
    <row r="589" spans="1:20" ht="20.25" hidden="1" thickTop="1" thickBot="1">
      <c r="A589" t="str">
        <f ca="1">IF(B589="","",INDIRECT("減額一覧!B"&amp;$P589))</f>
        <v/>
      </c>
      <c r="B589" s="61" t="str">
        <f t="shared" ref="B589" ca="1" si="1338">IF(INDIRECT("減額一覧!BA"&amp;P589)=1,INDIRECT("減額一覧!M"&amp;P589),"")</f>
        <v/>
      </c>
      <c r="C589" s="36" t="str">
        <f ca="1">IF(B589="","",INDIRECT("減額一覧!C"&amp;$P589))</f>
        <v/>
      </c>
      <c r="D589" s="78" t="str">
        <f ca="1">IF($B589="","",INDIRECT("減額一覧!G"&amp;$P589))</f>
        <v/>
      </c>
      <c r="E589" s="19" t="str">
        <f ca="1">IF(B589="","",INDIRECT("減額一覧!H"&amp;P589))</f>
        <v/>
      </c>
      <c r="F589" s="19" t="str">
        <f ca="1">IF($B589="","",INDIRECT("減額一覧!T"&amp;P589))</f>
        <v/>
      </c>
      <c r="G589" s="20" t="str">
        <f ca="1">IF($B589="","",INDIRECT("減額一覧!U"&amp;P589))</f>
        <v/>
      </c>
      <c r="H589" s="20" t="str">
        <f ca="1">IF($B589="","",INDIRECT("減額一覧!V"&amp;P589))</f>
        <v/>
      </c>
      <c r="I589" s="32" t="str">
        <f ca="1">IF(B589="","",IF(INDIRECT("減額一覧!BL"&amp;P589)=0.08,0.08,0.1))</f>
        <v/>
      </c>
      <c r="J589" s="51"/>
      <c r="K589" s="94" t="str">
        <f t="shared" ca="1" si="1184"/>
        <v/>
      </c>
      <c r="L589" s="56" t="str">
        <f t="shared" ca="1" si="1146"/>
        <v/>
      </c>
      <c r="N589" s="113" t="str">
        <f t="shared" ref="N589:N592" ca="1" si="1339">IF(A589="","",IF(A589&gt;3000,"月ヶ瀬",IF(A589&gt;=2000,"都祁","市内")))</f>
        <v/>
      </c>
      <c r="O589" s="114" t="str">
        <f t="shared" ref="O589" ca="1" si="1340">IF(B589="","",IF(INDIRECT("減額一覧!BL"&amp;P589)=0.08,0.08,0.1))</f>
        <v/>
      </c>
      <c r="P589" s="38">
        <v>116</v>
      </c>
      <c r="Q589" s="38" t="str">
        <f t="shared" ref="Q589:R592" ca="1" si="1341">IF(G589="","",IF(G589&gt;0,1,""))</f>
        <v/>
      </c>
      <c r="R589" s="38" t="str">
        <f t="shared" ca="1" si="1341"/>
        <v/>
      </c>
      <c r="S589" s="66" t="str">
        <f t="shared" ca="1" si="1148"/>
        <v/>
      </c>
      <c r="T589" s="105" t="str">
        <f t="shared" ca="1" si="1319"/>
        <v/>
      </c>
    </row>
    <row r="590" spans="1:20" ht="20.25" hidden="1" thickTop="1" thickBot="1">
      <c r="A590" t="str">
        <f ca="1">IF(B590="","",INDIRECT("減額一覧!B"&amp;$P590))</f>
        <v/>
      </c>
      <c r="B590" s="61" t="str">
        <f t="shared" ref="B590" ca="1" si="1342">IF(INDIRECT("減額一覧!BB"&amp;P590)=1,INDIRECT("減額一覧!W"&amp;P590),"")</f>
        <v/>
      </c>
      <c r="C590" s="44" t="str">
        <f ca="1">IF(B590="","",INDIRECT("減額一覧!C"&amp;$P590))</f>
        <v/>
      </c>
      <c r="D590" s="79" t="str">
        <f ca="1">IF($B590="","",INDIRECT("減額一覧!G"&amp;$P590))</f>
        <v/>
      </c>
      <c r="E590" s="19" t="str">
        <f ca="1">IF(B590="","",INDIRECT("減額一覧!H"&amp;P590))</f>
        <v/>
      </c>
      <c r="F590" s="19" t="str">
        <f ca="1">IF($B590="","",INDIRECT("減額一覧!AD"&amp;P590))</f>
        <v/>
      </c>
      <c r="G590" s="20" t="str">
        <f ca="1">IF($B590="","",INDIRECT("減額一覧!AE"&amp;P590))</f>
        <v/>
      </c>
      <c r="H590" s="20" t="str">
        <f ca="1">IF($B590="","",INDIRECT("減額一覧!AF"&amp;P590))</f>
        <v/>
      </c>
      <c r="I590" s="32" t="str">
        <f ca="1">IF(B590="","",IF(INDIRECT("減額一覧!BM"&amp;P590)=0.08,0.08,0.1))</f>
        <v/>
      </c>
      <c r="J590" s="52"/>
      <c r="K590" s="95" t="str">
        <f t="shared" ca="1" si="1184"/>
        <v/>
      </c>
      <c r="L590" s="58" t="str">
        <f t="shared" ca="1" si="1146"/>
        <v/>
      </c>
      <c r="N590" s="113" t="str">
        <f t="shared" ca="1" si="1339"/>
        <v/>
      </c>
      <c r="O590" s="114" t="str">
        <f t="shared" ref="O590" ca="1" si="1343">IF(B590="","",IF(INDIRECT("減額一覧!BM"&amp;P590)=0.08,0.08,0.1))</f>
        <v/>
      </c>
      <c r="P590" s="38">
        <v>116</v>
      </c>
      <c r="Q590" s="38" t="str">
        <f t="shared" ca="1" si="1341"/>
        <v/>
      </c>
      <c r="R590" s="38" t="str">
        <f t="shared" ca="1" si="1341"/>
        <v/>
      </c>
      <c r="S590" s="66" t="str">
        <f t="shared" ca="1" si="1148"/>
        <v/>
      </c>
      <c r="T590" s="105" t="str">
        <f t="shared" ca="1" si="1319"/>
        <v/>
      </c>
    </row>
    <row r="591" spans="1:20" ht="20.25" hidden="1" thickTop="1" thickBot="1">
      <c r="A591" t="str">
        <f ca="1">IF(B591="","",INDIRECT("減額一覧!B"&amp;$P591))</f>
        <v/>
      </c>
      <c r="B591" s="61" t="str">
        <f t="shared" ref="B591" ca="1" si="1344">IF(INDIRECT("減額一覧!BC"&amp;P591)=1,INDIRECT("減額一覧!AG"&amp;P591),"")</f>
        <v/>
      </c>
      <c r="C591" s="36" t="str">
        <f ca="1">IF(B591="","",INDIRECT("減額一覧!C"&amp;$P591))</f>
        <v/>
      </c>
      <c r="D591" s="80" t="str">
        <f ca="1">IF($B591="","",INDIRECT("減額一覧!G"&amp;$P591))</f>
        <v/>
      </c>
      <c r="E591" s="19" t="str">
        <f ca="1">IF(B591="","",INDIRECT("減額一覧!H"&amp;P591))</f>
        <v/>
      </c>
      <c r="F591" s="19" t="str">
        <f ca="1">IF($B591="","",INDIRECT("減額一覧!AN"&amp;P591))</f>
        <v/>
      </c>
      <c r="G591" s="20" t="str">
        <f ca="1">IF($B591="","",INDIRECT("減額一覧!AO"&amp;P591))</f>
        <v/>
      </c>
      <c r="H591" s="20" t="str">
        <f ca="1">IF($B591="","",INDIRECT("減額一覧!AP"&amp;P591))</f>
        <v/>
      </c>
      <c r="I591" s="32" t="str">
        <f ca="1">IF(B591="","",IF(INDIRECT("減額一覧!BN"&amp;P591)=0.08,0.08,0.1))</f>
        <v/>
      </c>
      <c r="J591" s="52"/>
      <c r="K591" s="95" t="str">
        <f t="shared" ca="1" si="1184"/>
        <v/>
      </c>
      <c r="L591" s="58" t="str">
        <f t="shared" ca="1" si="1146"/>
        <v/>
      </c>
      <c r="N591" s="113" t="str">
        <f t="shared" ca="1" si="1339"/>
        <v/>
      </c>
      <c r="O591" s="114" t="str">
        <f t="shared" ref="O591" ca="1" si="1345">IF(B591="","",IF(INDIRECT("減額一覧!BN"&amp;P591)=0.08,0.08,0.1))</f>
        <v/>
      </c>
      <c r="P591" s="38">
        <v>116</v>
      </c>
      <c r="Q591" s="38" t="str">
        <f t="shared" ca="1" si="1341"/>
        <v/>
      </c>
      <c r="R591" s="38" t="str">
        <f t="shared" ca="1" si="1341"/>
        <v/>
      </c>
      <c r="S591" s="66" t="str">
        <f t="shared" ca="1" si="1148"/>
        <v/>
      </c>
      <c r="T591" s="105" t="str">
        <f t="shared" ca="1" si="1319"/>
        <v/>
      </c>
    </row>
    <row r="592" spans="1:20" ht="20.25" hidden="1" thickTop="1" thickBot="1">
      <c r="A592" t="str">
        <f ca="1">IF(B592="","",INDIRECT("減額一覧!B"&amp;$P592))</f>
        <v/>
      </c>
      <c r="B592" s="61" t="str">
        <f t="shared" ref="B592" ca="1" si="1346">IF(INDIRECT("減額一覧!BD"&amp;P592)=1,INDIRECT("減額一覧!AQ"&amp;P592),"")</f>
        <v/>
      </c>
      <c r="C592" s="45" t="str">
        <f ca="1">IF(B592="","",INDIRECT("減額一覧!C"&amp;$P592))</f>
        <v/>
      </c>
      <c r="D592" s="79" t="str">
        <f ca="1">IF($B592="","",INDIRECT("減額一覧!G"&amp;$P592))</f>
        <v/>
      </c>
      <c r="E592" s="19" t="str">
        <f ca="1">IF(B592="","",INDIRECT("減額一覧!H"&amp;P592))</f>
        <v/>
      </c>
      <c r="F592" s="19" t="str">
        <f ca="1">IF($B592="","",INDIRECT("減額一覧!AX"&amp;P592))</f>
        <v/>
      </c>
      <c r="G592" s="20" t="str">
        <f ca="1">IF($B592="","",INDIRECT("減額一覧!AY"&amp;P592))</f>
        <v/>
      </c>
      <c r="H592" s="20" t="str">
        <f ca="1">IF($B592="","",INDIRECT("減額一覧!AZ"&amp;P592))</f>
        <v/>
      </c>
      <c r="I592" s="32" t="str">
        <f ca="1">IF(B592="","",IF(INDIRECT("減額一覧!BO"&amp;P592)=0.08,0.08,0.1))</f>
        <v/>
      </c>
      <c r="J592" s="52"/>
      <c r="K592" s="95" t="str">
        <f t="shared" ca="1" si="1184"/>
        <v/>
      </c>
      <c r="L592" s="58" t="str">
        <f t="shared" ca="1" si="1146"/>
        <v/>
      </c>
      <c r="N592" s="113" t="str">
        <f t="shared" ca="1" si="1339"/>
        <v/>
      </c>
      <c r="O592" s="114" t="str">
        <f t="shared" ref="O592" ca="1" si="1347">IF(B592="","",IF(INDIRECT("減額一覧!BO"&amp;P592)=0.08,0.08,0.1))</f>
        <v/>
      </c>
      <c r="P592" s="38">
        <v>116</v>
      </c>
      <c r="Q592" s="38" t="str">
        <f t="shared" ca="1" si="1341"/>
        <v/>
      </c>
      <c r="R592" s="38" t="str">
        <f t="shared" ca="1" si="1341"/>
        <v/>
      </c>
      <c r="S592" s="66" t="str">
        <f t="shared" ca="1" si="1148"/>
        <v/>
      </c>
      <c r="T592" s="105" t="str">
        <f t="shared" ca="1" si="1319"/>
        <v/>
      </c>
    </row>
    <row r="593" spans="1:20" ht="20.25" hidden="1" thickTop="1" thickBot="1">
      <c r="B593" s="64"/>
      <c r="C593" s="41" t="str">
        <f>IF(B593="","",減額一覧!C289)</f>
        <v/>
      </c>
      <c r="D593" s="43"/>
      <c r="E593" s="21"/>
      <c r="F593" s="22" t="s">
        <v>69</v>
      </c>
      <c r="G593" s="23">
        <f t="shared" ref="G593:H593" si="1348">SUBTOTAL(9,G589:G592)</f>
        <v>0</v>
      </c>
      <c r="H593" s="23">
        <f t="shared" si="1348"/>
        <v>0</v>
      </c>
      <c r="I593" s="30"/>
      <c r="J593" s="53"/>
      <c r="K593" s="96" t="str">
        <f t="shared" si="1184"/>
        <v/>
      </c>
      <c r="L593" s="59" t="str">
        <f t="shared" si="1146"/>
        <v/>
      </c>
      <c r="N593" s="108" t="str">
        <f t="shared" ref="N593" si="1349">IF(AND(G593=0,H593=0),"","小計")</f>
        <v/>
      </c>
      <c r="O593" s="108" t="str">
        <f t="shared" ref="O593" si="1350">IF(AND(G593=0,H593=0),"","小計")</f>
        <v/>
      </c>
      <c r="P593" s="38"/>
      <c r="Q593" s="38"/>
      <c r="R593" s="38"/>
      <c r="S593" s="66" t="str">
        <f t="shared" si="1148"/>
        <v/>
      </c>
      <c r="T593" s="105" t="str">
        <f t="shared" si="1319"/>
        <v/>
      </c>
    </row>
    <row r="594" spans="1:20" ht="20.25" hidden="1" thickTop="1" thickBot="1">
      <c r="A594" t="str">
        <f ca="1">IF(B594="","",INDIRECT("減額一覧!B"&amp;$P594))</f>
        <v/>
      </c>
      <c r="B594" s="61" t="str">
        <f t="shared" ref="B594" ca="1" si="1351">IF(INDIRECT("減額一覧!BA"&amp;P594)=1,INDIRECT("減額一覧!M"&amp;P594),"")</f>
        <v/>
      </c>
      <c r="C594" s="36" t="str">
        <f ca="1">IF(B594="","",INDIRECT("減額一覧!C"&amp;$P594))</f>
        <v/>
      </c>
      <c r="D594" s="78" t="str">
        <f ca="1">IF($B594="","",INDIRECT("減額一覧!G"&amp;$P594))</f>
        <v/>
      </c>
      <c r="E594" s="19" t="str">
        <f ca="1">IF(B594="","",INDIRECT("減額一覧!H"&amp;P594))</f>
        <v/>
      </c>
      <c r="F594" s="19" t="str">
        <f ca="1">IF($B594="","",INDIRECT("減額一覧!T"&amp;P594))</f>
        <v/>
      </c>
      <c r="G594" s="20" t="str">
        <f ca="1">IF($B594="","",INDIRECT("減額一覧!U"&amp;P594))</f>
        <v/>
      </c>
      <c r="H594" s="20" t="str">
        <f ca="1">IF($B594="","",INDIRECT("減額一覧!V"&amp;P594))</f>
        <v/>
      </c>
      <c r="I594" s="32" t="str">
        <f ca="1">IF(B594="","",IF(INDIRECT("減額一覧!BL"&amp;P594)=0.08,0.08,0.1))</f>
        <v/>
      </c>
      <c r="J594" s="51"/>
      <c r="K594" s="94" t="str">
        <f t="shared" ca="1" si="1184"/>
        <v/>
      </c>
      <c r="L594" s="56" t="str">
        <f t="shared" ca="1" si="1146"/>
        <v/>
      </c>
      <c r="N594" s="113" t="str">
        <f t="shared" ref="N594:N597" ca="1" si="1352">IF(A594="","",IF(A594&gt;3000,"月ヶ瀬",IF(A594&gt;=2000,"都祁","市内")))</f>
        <v/>
      </c>
      <c r="O594" s="114" t="str">
        <f t="shared" ref="O594" ca="1" si="1353">IF(B594="","",IF(INDIRECT("減額一覧!BL"&amp;P594)=0.08,0.08,0.1))</f>
        <v/>
      </c>
      <c r="P594" s="38">
        <v>117</v>
      </c>
      <c r="Q594" s="38" t="str">
        <f t="shared" ref="Q594:R597" ca="1" si="1354">IF(G594="","",IF(G594&gt;0,1,""))</f>
        <v/>
      </c>
      <c r="R594" s="38" t="str">
        <f t="shared" ca="1" si="1354"/>
        <v/>
      </c>
      <c r="S594" s="66" t="str">
        <f t="shared" ca="1" si="1148"/>
        <v/>
      </c>
      <c r="T594" s="105" t="str">
        <f t="shared" ca="1" si="1319"/>
        <v/>
      </c>
    </row>
    <row r="595" spans="1:20" ht="20.25" hidden="1" thickTop="1" thickBot="1">
      <c r="A595" t="str">
        <f ca="1">IF(B595="","",INDIRECT("減額一覧!B"&amp;$P595))</f>
        <v/>
      </c>
      <c r="B595" s="61" t="str">
        <f t="shared" ref="B595" ca="1" si="1355">IF(INDIRECT("減額一覧!BB"&amp;P595)=1,INDIRECT("減額一覧!W"&amp;P595),"")</f>
        <v/>
      </c>
      <c r="C595" s="44" t="str">
        <f ca="1">IF(B595="","",INDIRECT("減額一覧!C"&amp;$P595))</f>
        <v/>
      </c>
      <c r="D595" s="79" t="str">
        <f ca="1">IF($B595="","",INDIRECT("減額一覧!G"&amp;$P595))</f>
        <v/>
      </c>
      <c r="E595" s="19" t="str">
        <f ca="1">IF(B595="","",INDIRECT("減額一覧!H"&amp;P595))</f>
        <v/>
      </c>
      <c r="F595" s="19" t="str">
        <f ca="1">IF($B595="","",INDIRECT("減額一覧!AD"&amp;P595))</f>
        <v/>
      </c>
      <c r="G595" s="20" t="str">
        <f ca="1">IF($B595="","",INDIRECT("減額一覧!AE"&amp;P595))</f>
        <v/>
      </c>
      <c r="H595" s="20" t="str">
        <f ca="1">IF($B595="","",INDIRECT("減額一覧!AF"&amp;P595))</f>
        <v/>
      </c>
      <c r="I595" s="32" t="str">
        <f ca="1">IF(B595="","",IF(INDIRECT("減額一覧!BM"&amp;P595)=0.08,0.08,0.1))</f>
        <v/>
      </c>
      <c r="J595" s="52"/>
      <c r="K595" s="95" t="str">
        <f t="shared" ca="1" si="1184"/>
        <v/>
      </c>
      <c r="L595" s="58" t="str">
        <f t="shared" ca="1" si="1146"/>
        <v/>
      </c>
      <c r="N595" s="113" t="str">
        <f t="shared" ca="1" si="1352"/>
        <v/>
      </c>
      <c r="O595" s="114" t="str">
        <f t="shared" ref="O595" ca="1" si="1356">IF(B595="","",IF(INDIRECT("減額一覧!BM"&amp;P595)=0.08,0.08,0.1))</f>
        <v/>
      </c>
      <c r="P595" s="38">
        <v>117</v>
      </c>
      <c r="Q595" s="38" t="str">
        <f t="shared" ca="1" si="1354"/>
        <v/>
      </c>
      <c r="R595" s="38" t="str">
        <f t="shared" ca="1" si="1354"/>
        <v/>
      </c>
      <c r="S595" s="66" t="str">
        <f t="shared" ca="1" si="1148"/>
        <v/>
      </c>
      <c r="T595" s="105" t="str">
        <f t="shared" ca="1" si="1319"/>
        <v/>
      </c>
    </row>
    <row r="596" spans="1:20" ht="20.25" hidden="1" thickTop="1" thickBot="1">
      <c r="A596" t="str">
        <f ca="1">IF(B596="","",INDIRECT("減額一覧!B"&amp;$P596))</f>
        <v/>
      </c>
      <c r="B596" s="61" t="str">
        <f t="shared" ref="B596" ca="1" si="1357">IF(INDIRECT("減額一覧!BC"&amp;P596)=1,INDIRECT("減額一覧!AG"&amp;P596),"")</f>
        <v/>
      </c>
      <c r="C596" s="36" t="str">
        <f ca="1">IF(B596="","",INDIRECT("減額一覧!C"&amp;$P596))</f>
        <v/>
      </c>
      <c r="D596" s="80" t="str">
        <f ca="1">IF($B596="","",INDIRECT("減額一覧!G"&amp;$P596))</f>
        <v/>
      </c>
      <c r="E596" s="19" t="str">
        <f ca="1">IF(B596="","",INDIRECT("減額一覧!H"&amp;P596))</f>
        <v/>
      </c>
      <c r="F596" s="19" t="str">
        <f ca="1">IF($B596="","",INDIRECT("減額一覧!AN"&amp;P596))</f>
        <v/>
      </c>
      <c r="G596" s="20" t="str">
        <f ca="1">IF($B596="","",INDIRECT("減額一覧!AO"&amp;P596))</f>
        <v/>
      </c>
      <c r="H596" s="20" t="str">
        <f ca="1">IF($B596="","",INDIRECT("減額一覧!AP"&amp;P596))</f>
        <v/>
      </c>
      <c r="I596" s="32" t="str">
        <f ca="1">IF(B596="","",IF(INDIRECT("減額一覧!BN"&amp;P596)=0.08,0.08,0.1))</f>
        <v/>
      </c>
      <c r="J596" s="52"/>
      <c r="K596" s="95" t="str">
        <f t="shared" ca="1" si="1184"/>
        <v/>
      </c>
      <c r="L596" s="58" t="str">
        <f t="shared" ca="1" si="1146"/>
        <v/>
      </c>
      <c r="N596" s="113" t="str">
        <f t="shared" ca="1" si="1352"/>
        <v/>
      </c>
      <c r="O596" s="114" t="str">
        <f t="shared" ref="O596" ca="1" si="1358">IF(B596="","",IF(INDIRECT("減額一覧!BN"&amp;P596)=0.08,0.08,0.1))</f>
        <v/>
      </c>
      <c r="P596" s="38">
        <v>117</v>
      </c>
      <c r="Q596" s="38" t="str">
        <f t="shared" ca="1" si="1354"/>
        <v/>
      </c>
      <c r="R596" s="38" t="str">
        <f t="shared" ca="1" si="1354"/>
        <v/>
      </c>
      <c r="S596" s="66" t="str">
        <f t="shared" ca="1" si="1148"/>
        <v/>
      </c>
      <c r="T596" s="105" t="str">
        <f t="shared" ca="1" si="1319"/>
        <v/>
      </c>
    </row>
    <row r="597" spans="1:20" ht="20.25" hidden="1" thickTop="1" thickBot="1">
      <c r="A597" t="str">
        <f ca="1">IF(B597="","",INDIRECT("減額一覧!B"&amp;$P597))</f>
        <v/>
      </c>
      <c r="B597" s="61" t="str">
        <f t="shared" ref="B597" ca="1" si="1359">IF(INDIRECT("減額一覧!BD"&amp;P597)=1,INDIRECT("減額一覧!AQ"&amp;P597),"")</f>
        <v/>
      </c>
      <c r="C597" s="45" t="str">
        <f ca="1">IF(B597="","",INDIRECT("減額一覧!C"&amp;$P597))</f>
        <v/>
      </c>
      <c r="D597" s="79" t="str">
        <f ca="1">IF($B597="","",INDIRECT("減額一覧!G"&amp;$P597))</f>
        <v/>
      </c>
      <c r="E597" s="19" t="str">
        <f ca="1">IF(B597="","",INDIRECT("減額一覧!H"&amp;P597))</f>
        <v/>
      </c>
      <c r="F597" s="19" t="str">
        <f ca="1">IF($B597="","",INDIRECT("減額一覧!AX"&amp;P597))</f>
        <v/>
      </c>
      <c r="G597" s="20" t="str">
        <f ca="1">IF($B597="","",INDIRECT("減額一覧!AY"&amp;P597))</f>
        <v/>
      </c>
      <c r="H597" s="20" t="str">
        <f ca="1">IF($B597="","",INDIRECT("減額一覧!AZ"&amp;P597))</f>
        <v/>
      </c>
      <c r="I597" s="32" t="str">
        <f ca="1">IF(B597="","",IF(INDIRECT("減額一覧!BO"&amp;P597)=0.08,0.08,0.1))</f>
        <v/>
      </c>
      <c r="J597" s="52"/>
      <c r="K597" s="95" t="str">
        <f t="shared" ca="1" si="1184"/>
        <v/>
      </c>
      <c r="L597" s="58" t="str">
        <f t="shared" ca="1" si="1146"/>
        <v/>
      </c>
      <c r="N597" s="113" t="str">
        <f t="shared" ca="1" si="1352"/>
        <v/>
      </c>
      <c r="O597" s="114" t="str">
        <f t="shared" ref="O597" ca="1" si="1360">IF(B597="","",IF(INDIRECT("減額一覧!BO"&amp;P597)=0.08,0.08,0.1))</f>
        <v/>
      </c>
      <c r="P597" s="38">
        <v>117</v>
      </c>
      <c r="Q597" s="38" t="str">
        <f t="shared" ca="1" si="1354"/>
        <v/>
      </c>
      <c r="R597" s="38" t="str">
        <f t="shared" ca="1" si="1354"/>
        <v/>
      </c>
      <c r="S597" s="66" t="str">
        <f t="shared" ca="1" si="1148"/>
        <v/>
      </c>
      <c r="T597" s="105" t="str">
        <f t="shared" ca="1" si="1319"/>
        <v/>
      </c>
    </row>
    <row r="598" spans="1:20" ht="20.25" hidden="1" thickTop="1" thickBot="1">
      <c r="A598" t="str">
        <f t="shared" ref="A598" ca="1" si="1361">IF(B598="","",INDIRECT("減額一覧!B"&amp;$P598))</f>
        <v/>
      </c>
      <c r="B598" s="64"/>
      <c r="C598" s="41" t="str">
        <f>IF(B598="","",減額一覧!C294)</f>
        <v/>
      </c>
      <c r="D598" s="43"/>
      <c r="E598" s="21"/>
      <c r="F598" s="22" t="s">
        <v>69</v>
      </c>
      <c r="G598" s="23">
        <f t="shared" ref="G598:H598" si="1362">SUBTOTAL(9,G594:G597)</f>
        <v>0</v>
      </c>
      <c r="H598" s="23">
        <f t="shared" si="1362"/>
        <v>0</v>
      </c>
      <c r="I598" s="30"/>
      <c r="J598" s="53"/>
      <c r="K598" s="96" t="str">
        <f t="shared" ca="1" si="1184"/>
        <v/>
      </c>
      <c r="L598" s="59" t="str">
        <f t="shared" si="1146"/>
        <v/>
      </c>
      <c r="N598" s="108" t="str">
        <f t="shared" ref="N598" si="1363">IF(AND(G598=0,H598=0),"","小計")</f>
        <v/>
      </c>
      <c r="O598" s="108" t="str">
        <f t="shared" ref="O598" si="1364">IF(AND(G598=0,H598=0),"","小計")</f>
        <v/>
      </c>
      <c r="P598" s="38"/>
      <c r="Q598" s="38"/>
      <c r="R598" s="38"/>
      <c r="S598" s="66" t="str">
        <f t="shared" si="1148"/>
        <v/>
      </c>
      <c r="T598" s="105" t="str">
        <f t="shared" si="1319"/>
        <v/>
      </c>
    </row>
    <row r="599" spans="1:20" ht="20.25" hidden="1" thickTop="1" thickBot="1">
      <c r="A599" t="str">
        <f ca="1">IF(B599="","",INDIRECT("減額一覧!B"&amp;$P599))</f>
        <v/>
      </c>
      <c r="B599" s="61" t="str">
        <f t="shared" ref="B599" ca="1" si="1365">IF(INDIRECT("減額一覧!BA"&amp;P599)=1,INDIRECT("減額一覧!M"&amp;P599),"")</f>
        <v/>
      </c>
      <c r="C599" s="36" t="str">
        <f ca="1">IF(B599="","",INDIRECT("減額一覧!C"&amp;$P599))</f>
        <v/>
      </c>
      <c r="D599" s="78" t="str">
        <f ca="1">IF($B599="","",INDIRECT("減額一覧!G"&amp;$P599))</f>
        <v/>
      </c>
      <c r="E599" s="19" t="str">
        <f ca="1">IF(B599="","",INDIRECT("減額一覧!H"&amp;P599))</f>
        <v/>
      </c>
      <c r="F599" s="19" t="str">
        <f ca="1">IF($B599="","",INDIRECT("減額一覧!T"&amp;P599))</f>
        <v/>
      </c>
      <c r="G599" s="20" t="str">
        <f ca="1">IF($B599="","",INDIRECT("減額一覧!U"&amp;P599))</f>
        <v/>
      </c>
      <c r="H599" s="20" t="str">
        <f ca="1">IF($B599="","",INDIRECT("減額一覧!V"&amp;P599))</f>
        <v/>
      </c>
      <c r="I599" s="32" t="str">
        <f ca="1">IF(B599="","",IF(INDIRECT("減額一覧!BL"&amp;P599)=0.08,0.08,0.1))</f>
        <v/>
      </c>
      <c r="J599" s="51"/>
      <c r="K599" s="94" t="str">
        <f t="shared" ca="1" si="1184"/>
        <v/>
      </c>
      <c r="L599" s="56" t="str">
        <f t="shared" ca="1" si="1146"/>
        <v/>
      </c>
      <c r="N599" s="113" t="str">
        <f t="shared" ref="N599:N602" ca="1" si="1366">IF(A599="","",IF(A599&gt;3000,"月ヶ瀬",IF(A599&gt;=2000,"都祁","市内")))</f>
        <v/>
      </c>
      <c r="O599" s="114" t="str">
        <f t="shared" ref="O599" ca="1" si="1367">IF(B599="","",IF(INDIRECT("減額一覧!BL"&amp;P599)=0.08,0.08,0.1))</f>
        <v/>
      </c>
      <c r="P599" s="38">
        <v>114</v>
      </c>
      <c r="Q599" s="38" t="str">
        <f t="shared" ref="Q599:R602" ca="1" si="1368">IF(G599="","",IF(G599&gt;0,1,""))</f>
        <v/>
      </c>
      <c r="R599" s="38" t="str">
        <f t="shared" ca="1" si="1368"/>
        <v/>
      </c>
      <c r="S599" s="66" t="str">
        <f t="shared" ca="1" si="1148"/>
        <v/>
      </c>
      <c r="T599" s="105" t="str">
        <f t="shared" ca="1" si="1319"/>
        <v/>
      </c>
    </row>
    <row r="600" spans="1:20" ht="20.25" hidden="1" thickTop="1" thickBot="1">
      <c r="A600" t="str">
        <f ca="1">IF(B600="","",INDIRECT("減額一覧!B"&amp;$P600))</f>
        <v/>
      </c>
      <c r="B600" s="61" t="str">
        <f t="shared" ref="B600" ca="1" si="1369">IF(INDIRECT("減額一覧!BB"&amp;P600)=1,INDIRECT("減額一覧!W"&amp;P600),"")</f>
        <v/>
      </c>
      <c r="C600" s="44" t="str">
        <f ca="1">IF(B600="","",INDIRECT("減額一覧!C"&amp;$P600))</f>
        <v/>
      </c>
      <c r="D600" s="79" t="str">
        <f ca="1">IF($B600="","",INDIRECT("減額一覧!G"&amp;$P600))</f>
        <v/>
      </c>
      <c r="E600" s="19" t="str">
        <f ca="1">IF(B600="","",INDIRECT("減額一覧!H"&amp;P600))</f>
        <v/>
      </c>
      <c r="F600" s="19" t="str">
        <f ca="1">IF($B600="","",INDIRECT("減額一覧!AD"&amp;P600))</f>
        <v/>
      </c>
      <c r="G600" s="20" t="str">
        <f ca="1">IF($B600="","",INDIRECT("減額一覧!AE"&amp;P600))</f>
        <v/>
      </c>
      <c r="H600" s="20" t="str">
        <f ca="1">IF($B600="","",INDIRECT("減額一覧!AF"&amp;P600))</f>
        <v/>
      </c>
      <c r="I600" s="32" t="str">
        <f ca="1">IF(B600="","",IF(INDIRECT("減額一覧!BM"&amp;P600)=0.08,0.08,0.1))</f>
        <v/>
      </c>
      <c r="J600" s="52"/>
      <c r="K600" s="95" t="str">
        <f t="shared" ca="1" si="1184"/>
        <v/>
      </c>
      <c r="L600" s="58" t="str">
        <f t="shared" ca="1" si="1146"/>
        <v/>
      </c>
      <c r="N600" s="113" t="str">
        <f t="shared" ca="1" si="1366"/>
        <v/>
      </c>
      <c r="O600" s="114" t="str">
        <f t="shared" ref="O600" ca="1" si="1370">IF(B600="","",IF(INDIRECT("減額一覧!BM"&amp;P600)=0.08,0.08,0.1))</f>
        <v/>
      </c>
      <c r="P600" s="38">
        <v>114</v>
      </c>
      <c r="Q600" s="38" t="str">
        <f t="shared" ca="1" si="1368"/>
        <v/>
      </c>
      <c r="R600" s="38" t="str">
        <f t="shared" ca="1" si="1368"/>
        <v/>
      </c>
      <c r="S600" s="66" t="str">
        <f t="shared" ca="1" si="1148"/>
        <v/>
      </c>
      <c r="T600" s="105" t="str">
        <f t="shared" ca="1" si="1319"/>
        <v/>
      </c>
    </row>
    <row r="601" spans="1:20" ht="20.25" hidden="1" thickTop="1" thickBot="1">
      <c r="A601" t="str">
        <f ca="1">IF(B601="","",INDIRECT("減額一覧!B"&amp;$P601))</f>
        <v/>
      </c>
      <c r="B601" s="61" t="str">
        <f t="shared" ref="B601" ca="1" si="1371">IF(INDIRECT("減額一覧!BC"&amp;P601)=1,INDIRECT("減額一覧!AG"&amp;P601),"")</f>
        <v/>
      </c>
      <c r="C601" s="36" t="str">
        <f ca="1">IF(B601="","",INDIRECT("減額一覧!C"&amp;$P601))</f>
        <v/>
      </c>
      <c r="D601" s="80" t="str">
        <f ca="1">IF($B601="","",INDIRECT("減額一覧!G"&amp;$P601))</f>
        <v/>
      </c>
      <c r="E601" s="19" t="str">
        <f ca="1">IF(B601="","",INDIRECT("減額一覧!H"&amp;P601))</f>
        <v/>
      </c>
      <c r="F601" s="19" t="str">
        <f ca="1">IF($B601="","",INDIRECT("減額一覧!AN"&amp;P601))</f>
        <v/>
      </c>
      <c r="G601" s="20" t="str">
        <f ca="1">IF($B601="","",INDIRECT("減額一覧!AO"&amp;P601))</f>
        <v/>
      </c>
      <c r="H601" s="20" t="str">
        <f ca="1">IF($B601="","",INDIRECT("減額一覧!AP"&amp;P601))</f>
        <v/>
      </c>
      <c r="I601" s="32" t="str">
        <f ca="1">IF(B601="","",IF(INDIRECT("減額一覧!BN"&amp;P601)=0.08,0.08,0.1))</f>
        <v/>
      </c>
      <c r="J601" s="52"/>
      <c r="K601" s="95" t="str">
        <f t="shared" ca="1" si="1184"/>
        <v/>
      </c>
      <c r="L601" s="58" t="str">
        <f t="shared" ca="1" si="1146"/>
        <v/>
      </c>
      <c r="N601" s="113" t="str">
        <f t="shared" ca="1" si="1366"/>
        <v/>
      </c>
      <c r="O601" s="114" t="str">
        <f t="shared" ref="O601" ca="1" si="1372">IF(B601="","",IF(INDIRECT("減額一覧!BN"&amp;P601)=0.08,0.08,0.1))</f>
        <v/>
      </c>
      <c r="P601" s="38">
        <v>114</v>
      </c>
      <c r="Q601" s="38" t="str">
        <f t="shared" ca="1" si="1368"/>
        <v/>
      </c>
      <c r="R601" s="38" t="str">
        <f t="shared" ca="1" si="1368"/>
        <v/>
      </c>
      <c r="S601" s="66" t="str">
        <f t="shared" ca="1" si="1148"/>
        <v/>
      </c>
      <c r="T601" s="105" t="str">
        <f t="shared" ca="1" si="1319"/>
        <v/>
      </c>
    </row>
    <row r="602" spans="1:20" ht="20.25" hidden="1" thickTop="1" thickBot="1">
      <c r="A602" t="str">
        <f ca="1">IF(B602="","",INDIRECT("減額一覧!B"&amp;$P602))</f>
        <v/>
      </c>
      <c r="B602" s="61" t="str">
        <f t="shared" ref="B602" ca="1" si="1373">IF(INDIRECT("減額一覧!BD"&amp;P602)=1,INDIRECT("減額一覧!AQ"&amp;P602),"")</f>
        <v/>
      </c>
      <c r="C602" s="45" t="str">
        <f ca="1">IF(B602="","",INDIRECT("減額一覧!C"&amp;$P602))</f>
        <v/>
      </c>
      <c r="D602" s="79" t="str">
        <f ca="1">IF($B602="","",INDIRECT("減額一覧!G"&amp;$P602))</f>
        <v/>
      </c>
      <c r="E602" s="19" t="str">
        <f ca="1">IF(B602="","",INDIRECT("減額一覧!H"&amp;P602))</f>
        <v/>
      </c>
      <c r="F602" s="19" t="str">
        <f ca="1">IF($B602="","",INDIRECT("減額一覧!AX"&amp;P602))</f>
        <v/>
      </c>
      <c r="G602" s="20" t="str">
        <f ca="1">IF($B602="","",INDIRECT("減額一覧!AY"&amp;P602))</f>
        <v/>
      </c>
      <c r="H602" s="20" t="str">
        <f ca="1">IF($B602="","",INDIRECT("減額一覧!AZ"&amp;P602))</f>
        <v/>
      </c>
      <c r="I602" s="32" t="str">
        <f ca="1">IF(B602="","",IF(INDIRECT("減額一覧!BO"&amp;P602)=0.08,0.08,0.1))</f>
        <v/>
      </c>
      <c r="J602" s="52"/>
      <c r="K602" s="95" t="str">
        <f t="shared" ca="1" si="1184"/>
        <v/>
      </c>
      <c r="L602" s="58" t="str">
        <f t="shared" ca="1" si="1146"/>
        <v/>
      </c>
      <c r="N602" s="113" t="str">
        <f t="shared" ca="1" si="1366"/>
        <v/>
      </c>
      <c r="O602" s="114" t="str">
        <f t="shared" ref="O602" ca="1" si="1374">IF(B602="","",IF(INDIRECT("減額一覧!BO"&amp;P602)=0.08,0.08,0.1))</f>
        <v/>
      </c>
      <c r="P602" s="38">
        <v>114</v>
      </c>
      <c r="Q602" s="38" t="str">
        <f t="shared" ca="1" si="1368"/>
        <v/>
      </c>
      <c r="R602" s="38" t="str">
        <f t="shared" ca="1" si="1368"/>
        <v/>
      </c>
      <c r="S602" s="66" t="str">
        <f t="shared" ca="1" si="1148"/>
        <v/>
      </c>
      <c r="T602" s="105" t="str">
        <f t="shared" ca="1" si="1319"/>
        <v/>
      </c>
    </row>
    <row r="603" spans="1:20" ht="20.25" hidden="1" thickTop="1" thickBot="1">
      <c r="B603" s="64"/>
      <c r="C603" s="41" t="str">
        <f>IF(B603="","",減額一覧!C299)</f>
        <v/>
      </c>
      <c r="D603" s="43"/>
      <c r="E603" s="21"/>
      <c r="F603" s="22" t="s">
        <v>69</v>
      </c>
      <c r="G603" s="23">
        <f t="shared" ref="G603:H603" si="1375">SUBTOTAL(9,G599:G602)</f>
        <v>0</v>
      </c>
      <c r="H603" s="23">
        <f t="shared" si="1375"/>
        <v>0</v>
      </c>
      <c r="I603" s="30"/>
      <c r="J603" s="53"/>
      <c r="K603" s="96" t="str">
        <f t="shared" si="1184"/>
        <v/>
      </c>
      <c r="L603" s="59" t="str">
        <f t="shared" si="1146"/>
        <v/>
      </c>
      <c r="N603" s="108" t="str">
        <f t="shared" ref="N603" si="1376">IF(AND(G603=0,H603=0),"","小計")</f>
        <v/>
      </c>
      <c r="O603" s="108" t="str">
        <f t="shared" ref="O603" si="1377">IF(AND(G603=0,H603=0),"","小計")</f>
        <v/>
      </c>
      <c r="P603" s="38"/>
      <c r="Q603" s="38"/>
      <c r="R603" s="38"/>
      <c r="S603" s="66" t="str">
        <f t="shared" si="1148"/>
        <v/>
      </c>
      <c r="T603" s="105" t="str">
        <f t="shared" si="1319"/>
        <v/>
      </c>
    </row>
    <row r="604" spans="1:20" ht="20.25" hidden="1" thickTop="1" thickBot="1">
      <c r="A604" t="str">
        <f ca="1">IF(B604="","",INDIRECT("減額一覧!B"&amp;$P604))</f>
        <v/>
      </c>
      <c r="B604" s="61" t="str">
        <f t="shared" ref="B604" ca="1" si="1378">IF(INDIRECT("減額一覧!BA"&amp;P604)=1,INDIRECT("減額一覧!M"&amp;P604),"")</f>
        <v/>
      </c>
      <c r="C604" s="36" t="str">
        <f ca="1">IF(B604="","",INDIRECT("減額一覧!C"&amp;$P604))</f>
        <v/>
      </c>
      <c r="D604" s="78" t="str">
        <f ca="1">IF($B604="","",INDIRECT("減額一覧!G"&amp;$P604))</f>
        <v/>
      </c>
      <c r="E604" s="19" t="str">
        <f ca="1">IF(B604="","",INDIRECT("減額一覧!H"&amp;P604))</f>
        <v/>
      </c>
      <c r="F604" s="19" t="str">
        <f ca="1">IF($B604="","",INDIRECT("減額一覧!T"&amp;P604))</f>
        <v/>
      </c>
      <c r="G604" s="20" t="str">
        <f ca="1">IF($B604="","",INDIRECT("減額一覧!U"&amp;P604))</f>
        <v/>
      </c>
      <c r="H604" s="20" t="str">
        <f ca="1">IF($B604="","",INDIRECT("減額一覧!V"&amp;P604))</f>
        <v/>
      </c>
      <c r="I604" s="32" t="str">
        <f ca="1">IF(B604="","",IF(INDIRECT("減額一覧!BL"&amp;P604)=0.08,0.08,0.1))</f>
        <v/>
      </c>
      <c r="J604" s="51"/>
      <c r="K604" s="94" t="str">
        <f t="shared" ca="1" si="1184"/>
        <v/>
      </c>
      <c r="L604" s="56" t="str">
        <f t="shared" ca="1" si="1146"/>
        <v/>
      </c>
      <c r="N604" s="113" t="str">
        <f t="shared" ref="N604:N607" ca="1" si="1379">IF(A604="","",IF(A604&gt;3000,"月ヶ瀬",IF(A604&gt;=2000,"都祁","市内")))</f>
        <v/>
      </c>
      <c r="O604" s="114" t="str">
        <f t="shared" ref="O604" ca="1" si="1380">IF(B604="","",IF(INDIRECT("減額一覧!BL"&amp;P604)=0.08,0.08,0.1))</f>
        <v/>
      </c>
      <c r="P604" s="38">
        <v>115</v>
      </c>
      <c r="Q604" s="38" t="str">
        <f t="shared" ref="Q604:R607" ca="1" si="1381">IF(G604="","",IF(G604&gt;0,1,""))</f>
        <v/>
      </c>
      <c r="R604" s="38" t="str">
        <f t="shared" ca="1" si="1381"/>
        <v/>
      </c>
      <c r="S604" s="66" t="str">
        <f t="shared" ca="1" si="1148"/>
        <v/>
      </c>
      <c r="T604" s="105" t="str">
        <f t="shared" ca="1" si="1319"/>
        <v/>
      </c>
    </row>
    <row r="605" spans="1:20" ht="20.25" hidden="1" thickTop="1" thickBot="1">
      <c r="A605" t="str">
        <f ca="1">IF(B605="","",INDIRECT("減額一覧!B"&amp;$P605))</f>
        <v/>
      </c>
      <c r="B605" s="61" t="str">
        <f t="shared" ref="B605" ca="1" si="1382">IF(INDIRECT("減額一覧!BB"&amp;P605)=1,INDIRECT("減額一覧!W"&amp;P605),"")</f>
        <v/>
      </c>
      <c r="C605" s="44" t="str">
        <f ca="1">IF(B605="","",INDIRECT("減額一覧!C"&amp;$P605))</f>
        <v/>
      </c>
      <c r="D605" s="79" t="str">
        <f ca="1">IF($B605="","",INDIRECT("減額一覧!G"&amp;$P605))</f>
        <v/>
      </c>
      <c r="E605" s="19" t="str">
        <f ca="1">IF(B605="","",INDIRECT("減額一覧!H"&amp;P605))</f>
        <v/>
      </c>
      <c r="F605" s="19" t="str">
        <f ca="1">IF($B605="","",INDIRECT("減額一覧!AD"&amp;P605))</f>
        <v/>
      </c>
      <c r="G605" s="20" t="str">
        <f ca="1">IF($B605="","",INDIRECT("減額一覧!AE"&amp;P605))</f>
        <v/>
      </c>
      <c r="H605" s="20" t="str">
        <f ca="1">IF($B605="","",INDIRECT("減額一覧!AF"&amp;P605))</f>
        <v/>
      </c>
      <c r="I605" s="32" t="str">
        <f ca="1">IF(B605="","",IF(INDIRECT("減額一覧!BM"&amp;P605)=0.08,0.08,0.1))</f>
        <v/>
      </c>
      <c r="J605" s="52"/>
      <c r="K605" s="95" t="str">
        <f t="shared" ca="1" si="1184"/>
        <v/>
      </c>
      <c r="L605" s="58" t="str">
        <f t="shared" ca="1" si="1146"/>
        <v/>
      </c>
      <c r="N605" s="113" t="str">
        <f t="shared" ca="1" si="1379"/>
        <v/>
      </c>
      <c r="O605" s="114" t="str">
        <f t="shared" ref="O605" ca="1" si="1383">IF(B605="","",IF(INDIRECT("減額一覧!BM"&amp;P605)=0.08,0.08,0.1))</f>
        <v/>
      </c>
      <c r="P605" s="38">
        <v>115</v>
      </c>
      <c r="Q605" s="38" t="str">
        <f t="shared" ca="1" si="1381"/>
        <v/>
      </c>
      <c r="R605" s="38" t="str">
        <f t="shared" ca="1" si="1381"/>
        <v/>
      </c>
      <c r="S605" s="66" t="str">
        <f t="shared" ca="1" si="1148"/>
        <v/>
      </c>
      <c r="T605" s="105" t="str">
        <f t="shared" ca="1" si="1319"/>
        <v/>
      </c>
    </row>
    <row r="606" spans="1:20" ht="20.25" hidden="1" thickTop="1" thickBot="1">
      <c r="A606" t="str">
        <f ca="1">IF(B606="","",INDIRECT("減額一覧!B"&amp;$P606))</f>
        <v/>
      </c>
      <c r="B606" s="61" t="str">
        <f t="shared" ref="B606" ca="1" si="1384">IF(INDIRECT("減額一覧!BC"&amp;P606)=1,INDIRECT("減額一覧!AG"&amp;P606),"")</f>
        <v/>
      </c>
      <c r="C606" s="36" t="str">
        <f ca="1">IF(B606="","",INDIRECT("減額一覧!C"&amp;$P606))</f>
        <v/>
      </c>
      <c r="D606" s="80" t="str">
        <f ca="1">IF($B606="","",INDIRECT("減額一覧!G"&amp;$P606))</f>
        <v/>
      </c>
      <c r="E606" s="19" t="str">
        <f ca="1">IF(B606="","",INDIRECT("減額一覧!H"&amp;P606))</f>
        <v/>
      </c>
      <c r="F606" s="19" t="str">
        <f ca="1">IF($B606="","",INDIRECT("減額一覧!AN"&amp;P606))</f>
        <v/>
      </c>
      <c r="G606" s="20" t="str">
        <f ca="1">IF($B606="","",INDIRECT("減額一覧!AO"&amp;P606))</f>
        <v/>
      </c>
      <c r="H606" s="20" t="str">
        <f ca="1">IF($B606="","",INDIRECT("減額一覧!AP"&amp;P606))</f>
        <v/>
      </c>
      <c r="I606" s="32" t="str">
        <f ca="1">IF(B606="","",IF(INDIRECT("減額一覧!BN"&amp;P606)=0.08,0.08,0.1))</f>
        <v/>
      </c>
      <c r="J606" s="52"/>
      <c r="K606" s="95" t="str">
        <f t="shared" ca="1" si="1184"/>
        <v/>
      </c>
      <c r="L606" s="58" t="str">
        <f t="shared" ca="1" si="1146"/>
        <v/>
      </c>
      <c r="N606" s="113" t="str">
        <f t="shared" ca="1" si="1379"/>
        <v/>
      </c>
      <c r="O606" s="114" t="str">
        <f t="shared" ref="O606" ca="1" si="1385">IF(B606="","",IF(INDIRECT("減額一覧!BN"&amp;P606)=0.08,0.08,0.1))</f>
        <v/>
      </c>
      <c r="P606" s="38">
        <v>115</v>
      </c>
      <c r="Q606" s="38" t="str">
        <f t="shared" ca="1" si="1381"/>
        <v/>
      </c>
      <c r="R606" s="38" t="str">
        <f t="shared" ca="1" si="1381"/>
        <v/>
      </c>
      <c r="S606" s="66" t="str">
        <f t="shared" ca="1" si="1148"/>
        <v/>
      </c>
      <c r="T606" s="105" t="str">
        <f t="shared" ca="1" si="1319"/>
        <v/>
      </c>
    </row>
    <row r="607" spans="1:20" ht="20.25" hidden="1" thickTop="1" thickBot="1">
      <c r="A607" t="str">
        <f ca="1">IF(B607="","",INDIRECT("減額一覧!B"&amp;$P607))</f>
        <v/>
      </c>
      <c r="B607" s="61" t="str">
        <f t="shared" ref="B607" ca="1" si="1386">IF(INDIRECT("減額一覧!BD"&amp;P607)=1,INDIRECT("減額一覧!AQ"&amp;P607),"")</f>
        <v/>
      </c>
      <c r="C607" s="45" t="str">
        <f ca="1">IF(B607="","",INDIRECT("減額一覧!C"&amp;$P607))</f>
        <v/>
      </c>
      <c r="D607" s="79" t="str">
        <f ca="1">IF($B607="","",INDIRECT("減額一覧!G"&amp;$P607))</f>
        <v/>
      </c>
      <c r="E607" s="19" t="str">
        <f ca="1">IF(B607="","",INDIRECT("減額一覧!H"&amp;P607))</f>
        <v/>
      </c>
      <c r="F607" s="19" t="str">
        <f ca="1">IF($B607="","",INDIRECT("減額一覧!AX"&amp;P607))</f>
        <v/>
      </c>
      <c r="G607" s="20" t="str">
        <f ca="1">IF($B607="","",INDIRECT("減額一覧!AY"&amp;P607))</f>
        <v/>
      </c>
      <c r="H607" s="20" t="str">
        <f ca="1">IF($B607="","",INDIRECT("減額一覧!AZ"&amp;P607))</f>
        <v/>
      </c>
      <c r="I607" s="32" t="str">
        <f ca="1">IF(B607="","",IF(INDIRECT("減額一覧!BO"&amp;P607)=0.08,0.08,0.1))</f>
        <v/>
      </c>
      <c r="J607" s="52"/>
      <c r="K607" s="95" t="str">
        <f t="shared" ca="1" si="1184"/>
        <v/>
      </c>
      <c r="L607" s="58" t="str">
        <f t="shared" ca="1" si="1146"/>
        <v/>
      </c>
      <c r="N607" s="113" t="str">
        <f t="shared" ca="1" si="1379"/>
        <v/>
      </c>
      <c r="O607" s="114" t="str">
        <f t="shared" ref="O607" ca="1" si="1387">IF(B607="","",IF(INDIRECT("減額一覧!BO"&amp;P607)=0.08,0.08,0.1))</f>
        <v/>
      </c>
      <c r="P607" s="38">
        <v>115</v>
      </c>
      <c r="Q607" s="38" t="str">
        <f t="shared" ca="1" si="1381"/>
        <v/>
      </c>
      <c r="R607" s="38" t="str">
        <f t="shared" ca="1" si="1381"/>
        <v/>
      </c>
      <c r="S607" s="66" t="str">
        <f t="shared" ca="1" si="1148"/>
        <v/>
      </c>
      <c r="T607" s="105" t="str">
        <f t="shared" ca="1" si="1319"/>
        <v/>
      </c>
    </row>
    <row r="608" spans="1:20" ht="20.25" hidden="1" thickTop="1" thickBot="1">
      <c r="B608" s="64"/>
      <c r="C608" s="41" t="str">
        <f>IF(B608="","",減額一覧!C304)</f>
        <v/>
      </c>
      <c r="D608" s="43"/>
      <c r="E608" s="21"/>
      <c r="F608" s="22" t="s">
        <v>69</v>
      </c>
      <c r="G608" s="23">
        <f t="shared" ref="G608:H608" si="1388">SUBTOTAL(9,G604:G607)</f>
        <v>0</v>
      </c>
      <c r="H608" s="23">
        <f t="shared" si="1388"/>
        <v>0</v>
      </c>
      <c r="I608" s="30"/>
      <c r="J608" s="53"/>
      <c r="K608" s="96" t="str">
        <f t="shared" si="1184"/>
        <v/>
      </c>
      <c r="L608" s="59" t="str">
        <f t="shared" si="1146"/>
        <v/>
      </c>
      <c r="N608" s="108" t="str">
        <f t="shared" ref="N608" si="1389">IF(AND(G608=0,H608=0),"","小計")</f>
        <v/>
      </c>
      <c r="O608" s="108" t="str">
        <f t="shared" ref="O608" si="1390">IF(AND(G608=0,H608=0),"","小計")</f>
        <v/>
      </c>
      <c r="P608" s="38"/>
      <c r="Q608" s="38"/>
      <c r="R608" s="38"/>
      <c r="S608" s="66" t="str">
        <f t="shared" si="1148"/>
        <v/>
      </c>
      <c r="T608" s="105" t="str">
        <f t="shared" si="1319"/>
        <v/>
      </c>
    </row>
    <row r="609" spans="1:20" ht="20.25" hidden="1" thickTop="1" thickBot="1">
      <c r="A609" t="str">
        <f ca="1">IF(B609="","",INDIRECT("減額一覧!B"&amp;$P609))</f>
        <v/>
      </c>
      <c r="B609" s="61" t="str">
        <f t="shared" ref="B609" ca="1" si="1391">IF(INDIRECT("減額一覧!BA"&amp;P609)=1,INDIRECT("減額一覧!M"&amp;P609),"")</f>
        <v/>
      </c>
      <c r="C609" s="36" t="str">
        <f ca="1">IF(B609="","",INDIRECT("減額一覧!C"&amp;$P609))</f>
        <v/>
      </c>
      <c r="D609" s="78" t="str">
        <f ca="1">IF($B609="","",INDIRECT("減額一覧!G"&amp;$P609))</f>
        <v/>
      </c>
      <c r="E609" s="19" t="str">
        <f ca="1">IF(B609="","",INDIRECT("減額一覧!H"&amp;P609))</f>
        <v/>
      </c>
      <c r="F609" s="19" t="str">
        <f ca="1">IF($B609="","",INDIRECT("減額一覧!T"&amp;P609))</f>
        <v/>
      </c>
      <c r="G609" s="20" t="str">
        <f ca="1">IF($B609="","",INDIRECT("減額一覧!U"&amp;P609))</f>
        <v/>
      </c>
      <c r="H609" s="20" t="str">
        <f ca="1">IF($B609="","",INDIRECT("減額一覧!V"&amp;P609))</f>
        <v/>
      </c>
      <c r="I609" s="32" t="str">
        <f ca="1">IF(B609="","",IF(INDIRECT("減額一覧!BL"&amp;P609)=0.08,0.08,0.1))</f>
        <v/>
      </c>
      <c r="J609" s="51"/>
      <c r="K609" s="94" t="str">
        <f t="shared" ca="1" si="1184"/>
        <v/>
      </c>
      <c r="L609" s="56" t="str">
        <f t="shared" ca="1" si="1146"/>
        <v/>
      </c>
      <c r="N609" s="113" t="str">
        <f t="shared" ref="N609:N612" ca="1" si="1392">IF(A609="","",IF(A609&gt;3000,"月ヶ瀬",IF(A609&gt;=2000,"都祁","市内")))</f>
        <v/>
      </c>
      <c r="O609" s="114" t="str">
        <f t="shared" ref="O609" ca="1" si="1393">IF(B609="","",IF(INDIRECT("減額一覧!BL"&amp;P609)=0.08,0.08,0.1))</f>
        <v/>
      </c>
      <c r="P609" s="38">
        <v>116</v>
      </c>
      <c r="Q609" s="38" t="str">
        <f t="shared" ref="Q609:R612" ca="1" si="1394">IF(G609="","",IF(G609&gt;0,1,""))</f>
        <v/>
      </c>
      <c r="R609" s="38" t="str">
        <f t="shared" ca="1" si="1394"/>
        <v/>
      </c>
      <c r="S609" s="66" t="str">
        <f t="shared" ca="1" si="1148"/>
        <v/>
      </c>
      <c r="T609" s="105" t="str">
        <f t="shared" ca="1" si="1319"/>
        <v/>
      </c>
    </row>
    <row r="610" spans="1:20" ht="20.25" hidden="1" thickTop="1" thickBot="1">
      <c r="A610" t="str">
        <f ca="1">IF(B610="","",INDIRECT("減額一覧!B"&amp;$P610))</f>
        <v/>
      </c>
      <c r="B610" s="61" t="str">
        <f t="shared" ref="B610" ca="1" si="1395">IF(INDIRECT("減額一覧!BB"&amp;P610)=1,INDIRECT("減額一覧!W"&amp;P610),"")</f>
        <v/>
      </c>
      <c r="C610" s="44" t="str">
        <f ca="1">IF(B610="","",INDIRECT("減額一覧!C"&amp;$P610))</f>
        <v/>
      </c>
      <c r="D610" s="79" t="str">
        <f ca="1">IF($B610="","",INDIRECT("減額一覧!G"&amp;$P610))</f>
        <v/>
      </c>
      <c r="E610" s="19" t="str">
        <f ca="1">IF(B610="","",INDIRECT("減額一覧!H"&amp;P610))</f>
        <v/>
      </c>
      <c r="F610" s="19" t="str">
        <f ca="1">IF($B610="","",INDIRECT("減額一覧!AD"&amp;P610))</f>
        <v/>
      </c>
      <c r="G610" s="20" t="str">
        <f ca="1">IF($B610="","",INDIRECT("減額一覧!AE"&amp;P610))</f>
        <v/>
      </c>
      <c r="H610" s="20" t="str">
        <f ca="1">IF($B610="","",INDIRECT("減額一覧!AF"&amp;P610))</f>
        <v/>
      </c>
      <c r="I610" s="32" t="str">
        <f ca="1">IF(B610="","",IF(INDIRECT("減額一覧!BM"&amp;P610)=0.08,0.08,0.1))</f>
        <v/>
      </c>
      <c r="J610" s="52"/>
      <c r="K610" s="95" t="str">
        <f t="shared" ca="1" si="1184"/>
        <v/>
      </c>
      <c r="L610" s="58" t="str">
        <f t="shared" ca="1" si="1146"/>
        <v/>
      </c>
      <c r="N610" s="113" t="str">
        <f t="shared" ca="1" si="1392"/>
        <v/>
      </c>
      <c r="O610" s="114" t="str">
        <f t="shared" ref="O610" ca="1" si="1396">IF(B610="","",IF(INDIRECT("減額一覧!BM"&amp;P610)=0.08,0.08,0.1))</f>
        <v/>
      </c>
      <c r="P610" s="38">
        <v>116</v>
      </c>
      <c r="Q610" s="38" t="str">
        <f t="shared" ca="1" si="1394"/>
        <v/>
      </c>
      <c r="R610" s="38" t="str">
        <f t="shared" ca="1" si="1394"/>
        <v/>
      </c>
      <c r="S610" s="66" t="str">
        <f t="shared" ca="1" si="1148"/>
        <v/>
      </c>
      <c r="T610" s="105" t="str">
        <f t="shared" ca="1" si="1319"/>
        <v/>
      </c>
    </row>
    <row r="611" spans="1:20" ht="20.25" hidden="1" thickTop="1" thickBot="1">
      <c r="A611" t="str">
        <f ca="1">IF(B611="","",INDIRECT("減額一覧!B"&amp;$P611))</f>
        <v/>
      </c>
      <c r="B611" s="61" t="str">
        <f t="shared" ref="B611" ca="1" si="1397">IF(INDIRECT("減額一覧!BC"&amp;P611)=1,INDIRECT("減額一覧!AG"&amp;P611),"")</f>
        <v/>
      </c>
      <c r="C611" s="36" t="str">
        <f ca="1">IF(B611="","",INDIRECT("減額一覧!C"&amp;$P611))</f>
        <v/>
      </c>
      <c r="D611" s="80" t="str">
        <f ca="1">IF($B611="","",INDIRECT("減額一覧!G"&amp;$P611))</f>
        <v/>
      </c>
      <c r="E611" s="19" t="str">
        <f ca="1">IF(B611="","",INDIRECT("減額一覧!H"&amp;P611))</f>
        <v/>
      </c>
      <c r="F611" s="19" t="str">
        <f ca="1">IF($B611="","",INDIRECT("減額一覧!AN"&amp;P611))</f>
        <v/>
      </c>
      <c r="G611" s="20" t="str">
        <f ca="1">IF($B611="","",INDIRECT("減額一覧!AO"&amp;P611))</f>
        <v/>
      </c>
      <c r="H611" s="20" t="str">
        <f ca="1">IF($B611="","",INDIRECT("減額一覧!AP"&amp;P611))</f>
        <v/>
      </c>
      <c r="I611" s="32" t="str">
        <f ca="1">IF(B611="","",IF(INDIRECT("減額一覧!BN"&amp;P611)=0.08,0.08,0.1))</f>
        <v/>
      </c>
      <c r="J611" s="52"/>
      <c r="K611" s="95" t="str">
        <f t="shared" ca="1" si="1184"/>
        <v/>
      </c>
      <c r="L611" s="58" t="str">
        <f t="shared" ca="1" si="1146"/>
        <v/>
      </c>
      <c r="N611" s="113" t="str">
        <f t="shared" ca="1" si="1392"/>
        <v/>
      </c>
      <c r="O611" s="114" t="str">
        <f t="shared" ref="O611" ca="1" si="1398">IF(B611="","",IF(INDIRECT("減額一覧!BN"&amp;P611)=0.08,0.08,0.1))</f>
        <v/>
      </c>
      <c r="P611" s="38">
        <v>116</v>
      </c>
      <c r="Q611" s="38" t="str">
        <f t="shared" ca="1" si="1394"/>
        <v/>
      </c>
      <c r="R611" s="38" t="str">
        <f t="shared" ca="1" si="1394"/>
        <v/>
      </c>
      <c r="S611" s="66" t="str">
        <f t="shared" ca="1" si="1148"/>
        <v/>
      </c>
      <c r="T611" s="105" t="str">
        <f t="shared" ca="1" si="1319"/>
        <v/>
      </c>
    </row>
    <row r="612" spans="1:20" ht="20.25" hidden="1" thickTop="1" thickBot="1">
      <c r="A612" t="str">
        <f ca="1">IF(B612="","",INDIRECT("減額一覧!B"&amp;$P612))</f>
        <v/>
      </c>
      <c r="B612" s="61" t="str">
        <f t="shared" ref="B612" ca="1" si="1399">IF(INDIRECT("減額一覧!BD"&amp;P612)=1,INDIRECT("減額一覧!AQ"&amp;P612),"")</f>
        <v/>
      </c>
      <c r="C612" s="45" t="str">
        <f ca="1">IF(B612="","",INDIRECT("減額一覧!C"&amp;$P612))</f>
        <v/>
      </c>
      <c r="D612" s="79" t="str">
        <f ca="1">IF($B612="","",INDIRECT("減額一覧!G"&amp;$P612))</f>
        <v/>
      </c>
      <c r="E612" s="19" t="str">
        <f ca="1">IF(B612="","",INDIRECT("減額一覧!H"&amp;P612))</f>
        <v/>
      </c>
      <c r="F612" s="19" t="str">
        <f ca="1">IF($B612="","",INDIRECT("減額一覧!AX"&amp;P612))</f>
        <v/>
      </c>
      <c r="G612" s="20" t="str">
        <f ca="1">IF($B612="","",INDIRECT("減額一覧!AY"&amp;P612))</f>
        <v/>
      </c>
      <c r="H612" s="20" t="str">
        <f ca="1">IF($B612="","",INDIRECT("減額一覧!AZ"&amp;P612))</f>
        <v/>
      </c>
      <c r="I612" s="32" t="str">
        <f ca="1">IF(B612="","",IF(INDIRECT("減額一覧!BO"&amp;P612)=0.08,0.08,0.1))</f>
        <v/>
      </c>
      <c r="J612" s="52"/>
      <c r="K612" s="95" t="str">
        <f t="shared" ca="1" si="1184"/>
        <v/>
      </c>
      <c r="L612" s="58" t="str">
        <f t="shared" ca="1" si="1146"/>
        <v/>
      </c>
      <c r="N612" s="113" t="str">
        <f t="shared" ca="1" si="1392"/>
        <v/>
      </c>
      <c r="O612" s="114" t="str">
        <f t="shared" ref="O612" ca="1" si="1400">IF(B612="","",IF(INDIRECT("減額一覧!BO"&amp;P612)=0.08,0.08,0.1))</f>
        <v/>
      </c>
      <c r="P612" s="38">
        <v>116</v>
      </c>
      <c r="Q612" s="38" t="str">
        <f t="shared" ca="1" si="1394"/>
        <v/>
      </c>
      <c r="R612" s="38" t="str">
        <f t="shared" ca="1" si="1394"/>
        <v/>
      </c>
      <c r="S612" s="66" t="str">
        <f t="shared" ca="1" si="1148"/>
        <v/>
      </c>
      <c r="T612" s="105" t="str">
        <f t="shared" ca="1" si="1319"/>
        <v/>
      </c>
    </row>
    <row r="613" spans="1:20" ht="20.25" hidden="1" thickTop="1" thickBot="1">
      <c r="B613" s="64"/>
      <c r="C613" s="41" t="str">
        <f>IF(B613="","",減額一覧!C309)</f>
        <v/>
      </c>
      <c r="D613" s="43"/>
      <c r="E613" s="21"/>
      <c r="F613" s="22" t="s">
        <v>69</v>
      </c>
      <c r="G613" s="23">
        <f t="shared" ref="G613:H613" si="1401">SUBTOTAL(9,G609:G612)</f>
        <v>0</v>
      </c>
      <c r="H613" s="23">
        <f t="shared" si="1401"/>
        <v>0</v>
      </c>
      <c r="I613" s="30"/>
      <c r="J613" s="53"/>
      <c r="K613" s="96" t="str">
        <f t="shared" si="1184"/>
        <v/>
      </c>
      <c r="L613" s="59" t="str">
        <f t="shared" si="1146"/>
        <v/>
      </c>
      <c r="N613" s="108" t="str">
        <f t="shared" ref="N613" si="1402">IF(AND(G613=0,H613=0),"","小計")</f>
        <v/>
      </c>
      <c r="O613" s="108" t="str">
        <f t="shared" ref="O613" si="1403">IF(AND(G613=0,H613=0),"","小計")</f>
        <v/>
      </c>
      <c r="P613" s="38"/>
      <c r="Q613" s="38"/>
      <c r="R613" s="38"/>
      <c r="S613" s="66" t="str">
        <f t="shared" si="1148"/>
        <v/>
      </c>
      <c r="T613" s="105" t="str">
        <f t="shared" si="1319"/>
        <v/>
      </c>
    </row>
    <row r="614" spans="1:20" ht="20.25" hidden="1" thickTop="1" thickBot="1">
      <c r="A614" t="str">
        <f ca="1">IF(B614="","",INDIRECT("減額一覧!B"&amp;$P614))</f>
        <v/>
      </c>
      <c r="B614" s="61" t="str">
        <f t="shared" ref="B614" ca="1" si="1404">IF(INDIRECT("減額一覧!BA"&amp;P614)=1,INDIRECT("減額一覧!M"&amp;P614),"")</f>
        <v/>
      </c>
      <c r="C614" s="36" t="str">
        <f ca="1">IF(B614="","",INDIRECT("減額一覧!C"&amp;$P614))</f>
        <v/>
      </c>
      <c r="D614" s="78" t="str">
        <f ca="1">IF($B614="","",INDIRECT("減額一覧!G"&amp;$P614))</f>
        <v/>
      </c>
      <c r="E614" s="19" t="str">
        <f ca="1">IF(B614="","",INDIRECT("減額一覧!H"&amp;P614))</f>
        <v/>
      </c>
      <c r="F614" s="19" t="str">
        <f ca="1">IF($B614="","",INDIRECT("減額一覧!T"&amp;P614))</f>
        <v/>
      </c>
      <c r="G614" s="20" t="str">
        <f ca="1">IF($B614="","",INDIRECT("減額一覧!U"&amp;P614))</f>
        <v/>
      </c>
      <c r="H614" s="20" t="str">
        <f ca="1">IF($B614="","",INDIRECT("減額一覧!V"&amp;P614))</f>
        <v/>
      </c>
      <c r="I614" s="32" t="str">
        <f ca="1">IF(B614="","",IF(INDIRECT("減額一覧!BL"&amp;P614)=0.08,0.08,0.1))</f>
        <v/>
      </c>
      <c r="J614" s="51"/>
      <c r="K614" s="94" t="str">
        <f t="shared" ca="1" si="1184"/>
        <v/>
      </c>
      <c r="L614" s="56" t="str">
        <f t="shared" ca="1" si="1146"/>
        <v/>
      </c>
      <c r="N614" s="113" t="str">
        <f t="shared" ref="N614:N617" ca="1" si="1405">IF(A614="","",IF(A614&gt;3000,"月ヶ瀬",IF(A614&gt;=2000,"都祁","市内")))</f>
        <v/>
      </c>
      <c r="O614" s="114" t="str">
        <f t="shared" ref="O614" ca="1" si="1406">IF(B614="","",IF(INDIRECT("減額一覧!BL"&amp;P614)=0.08,0.08,0.1))</f>
        <v/>
      </c>
      <c r="P614" s="38">
        <v>117</v>
      </c>
      <c r="Q614" s="38" t="str">
        <f t="shared" ref="Q614:R617" ca="1" si="1407">IF(G614="","",IF(G614&gt;0,1,""))</f>
        <v/>
      </c>
      <c r="R614" s="38" t="str">
        <f t="shared" ca="1" si="1407"/>
        <v/>
      </c>
      <c r="S614" s="66" t="str">
        <f t="shared" ca="1" si="1148"/>
        <v/>
      </c>
      <c r="T614" s="105" t="str">
        <f t="shared" ca="1" si="1319"/>
        <v/>
      </c>
    </row>
    <row r="615" spans="1:20" ht="20.25" hidden="1" thickTop="1" thickBot="1">
      <c r="A615" t="str">
        <f ca="1">IF(B615="","",INDIRECT("減額一覧!B"&amp;$P615))</f>
        <v/>
      </c>
      <c r="B615" s="61" t="str">
        <f t="shared" ref="B615" ca="1" si="1408">IF(INDIRECT("減額一覧!BB"&amp;P615)=1,INDIRECT("減額一覧!W"&amp;P615),"")</f>
        <v/>
      </c>
      <c r="C615" s="44" t="str">
        <f ca="1">IF(B615="","",INDIRECT("減額一覧!C"&amp;$P615))</f>
        <v/>
      </c>
      <c r="D615" s="79" t="str">
        <f ca="1">IF($B615="","",INDIRECT("減額一覧!G"&amp;$P615))</f>
        <v/>
      </c>
      <c r="E615" s="19" t="str">
        <f ca="1">IF(B615="","",INDIRECT("減額一覧!H"&amp;P615))</f>
        <v/>
      </c>
      <c r="F615" s="19" t="str">
        <f ca="1">IF($B615="","",INDIRECT("減額一覧!AD"&amp;P615))</f>
        <v/>
      </c>
      <c r="G615" s="20" t="str">
        <f ca="1">IF($B615="","",INDIRECT("減額一覧!AE"&amp;P615))</f>
        <v/>
      </c>
      <c r="H615" s="20" t="str">
        <f ca="1">IF($B615="","",INDIRECT("減額一覧!AF"&amp;P615))</f>
        <v/>
      </c>
      <c r="I615" s="32" t="str">
        <f ca="1">IF(B615="","",IF(INDIRECT("減額一覧!BM"&amp;P615)=0.08,0.08,0.1))</f>
        <v/>
      </c>
      <c r="J615" s="52"/>
      <c r="K615" s="95" t="str">
        <f t="shared" ca="1" si="1184"/>
        <v/>
      </c>
      <c r="L615" s="58" t="str">
        <f t="shared" ca="1" si="1146"/>
        <v/>
      </c>
      <c r="N615" s="113" t="str">
        <f t="shared" ca="1" si="1405"/>
        <v/>
      </c>
      <c r="O615" s="114" t="str">
        <f t="shared" ref="O615" ca="1" si="1409">IF(B615="","",IF(INDIRECT("減額一覧!BM"&amp;P615)=0.08,0.08,0.1))</f>
        <v/>
      </c>
      <c r="P615" s="38">
        <v>117</v>
      </c>
      <c r="Q615" s="38" t="str">
        <f t="shared" ca="1" si="1407"/>
        <v/>
      </c>
      <c r="R615" s="38" t="str">
        <f t="shared" ca="1" si="1407"/>
        <v/>
      </c>
      <c r="S615" s="66" t="str">
        <f t="shared" ca="1" si="1148"/>
        <v/>
      </c>
      <c r="T615" s="105" t="str">
        <f t="shared" ca="1" si="1319"/>
        <v/>
      </c>
    </row>
    <row r="616" spans="1:20" ht="20.25" hidden="1" thickTop="1" thickBot="1">
      <c r="A616" t="str">
        <f ca="1">IF(B616="","",INDIRECT("減額一覧!B"&amp;$P616))</f>
        <v/>
      </c>
      <c r="B616" s="61" t="str">
        <f t="shared" ref="B616" ca="1" si="1410">IF(INDIRECT("減額一覧!BC"&amp;P616)=1,INDIRECT("減額一覧!AG"&amp;P616),"")</f>
        <v/>
      </c>
      <c r="C616" s="36" t="str">
        <f ca="1">IF(B616="","",INDIRECT("減額一覧!C"&amp;$P616))</f>
        <v/>
      </c>
      <c r="D616" s="80" t="str">
        <f ca="1">IF($B616="","",INDIRECT("減額一覧!G"&amp;$P616))</f>
        <v/>
      </c>
      <c r="E616" s="19" t="str">
        <f ca="1">IF(B616="","",INDIRECT("減額一覧!H"&amp;P616))</f>
        <v/>
      </c>
      <c r="F616" s="19" t="str">
        <f ca="1">IF($B616="","",INDIRECT("減額一覧!AN"&amp;P616))</f>
        <v/>
      </c>
      <c r="G616" s="20" t="str">
        <f ca="1">IF($B616="","",INDIRECT("減額一覧!AO"&amp;P616))</f>
        <v/>
      </c>
      <c r="H616" s="20" t="str">
        <f ca="1">IF($B616="","",INDIRECT("減額一覧!AP"&amp;P616))</f>
        <v/>
      </c>
      <c r="I616" s="32" t="str">
        <f ca="1">IF(B616="","",IF(INDIRECT("減額一覧!BN"&amp;P616)=0.08,0.08,0.1))</f>
        <v/>
      </c>
      <c r="J616" s="52"/>
      <c r="K616" s="95" t="str">
        <f t="shared" ca="1" si="1184"/>
        <v/>
      </c>
      <c r="L616" s="58" t="str">
        <f t="shared" ca="1" si="1146"/>
        <v/>
      </c>
      <c r="N616" s="113" t="str">
        <f t="shared" ca="1" si="1405"/>
        <v/>
      </c>
      <c r="O616" s="114" t="str">
        <f t="shared" ref="O616" ca="1" si="1411">IF(B616="","",IF(INDIRECT("減額一覧!BN"&amp;P616)=0.08,0.08,0.1))</f>
        <v/>
      </c>
      <c r="P616" s="38">
        <v>117</v>
      </c>
      <c r="Q616" s="38" t="str">
        <f t="shared" ca="1" si="1407"/>
        <v/>
      </c>
      <c r="R616" s="38" t="str">
        <f t="shared" ca="1" si="1407"/>
        <v/>
      </c>
      <c r="S616" s="66" t="str">
        <f t="shared" ca="1" si="1148"/>
        <v/>
      </c>
      <c r="T616" s="105" t="str">
        <f t="shared" ca="1" si="1319"/>
        <v/>
      </c>
    </row>
    <row r="617" spans="1:20" ht="20.25" hidden="1" thickTop="1" thickBot="1">
      <c r="A617" t="str">
        <f ca="1">IF(B617="","",INDIRECT("減額一覧!B"&amp;$P617))</f>
        <v/>
      </c>
      <c r="B617" s="61" t="str">
        <f t="shared" ref="B617" ca="1" si="1412">IF(INDIRECT("減額一覧!BD"&amp;P617)=1,INDIRECT("減額一覧!AQ"&amp;P617),"")</f>
        <v/>
      </c>
      <c r="C617" s="45" t="str">
        <f ca="1">IF(B617="","",INDIRECT("減額一覧!C"&amp;$P617))</f>
        <v/>
      </c>
      <c r="D617" s="79" t="str">
        <f ca="1">IF($B617="","",INDIRECT("減額一覧!G"&amp;$P617))</f>
        <v/>
      </c>
      <c r="E617" s="19" t="str">
        <f ca="1">IF(B617="","",INDIRECT("減額一覧!H"&amp;P617))</f>
        <v/>
      </c>
      <c r="F617" s="19" t="str">
        <f ca="1">IF($B617="","",INDIRECT("減額一覧!AX"&amp;P617))</f>
        <v/>
      </c>
      <c r="G617" s="20" t="str">
        <f ca="1">IF($B617="","",INDIRECT("減額一覧!AY"&amp;P617))</f>
        <v/>
      </c>
      <c r="H617" s="20" t="str">
        <f ca="1">IF($B617="","",INDIRECT("減額一覧!AZ"&amp;P617))</f>
        <v/>
      </c>
      <c r="I617" s="32" t="str">
        <f ca="1">IF(B617="","",IF(INDIRECT("減額一覧!BO"&amp;P617)=0.08,0.08,0.1))</f>
        <v/>
      </c>
      <c r="J617" s="52"/>
      <c r="K617" s="95" t="str">
        <f t="shared" ca="1" si="1184"/>
        <v/>
      </c>
      <c r="L617" s="58" t="str">
        <f t="shared" ca="1" si="1146"/>
        <v/>
      </c>
      <c r="N617" s="113" t="str">
        <f t="shared" ca="1" si="1405"/>
        <v/>
      </c>
      <c r="O617" s="114" t="str">
        <f t="shared" ref="O617" ca="1" si="1413">IF(B617="","",IF(INDIRECT("減額一覧!BO"&amp;P617)=0.08,0.08,0.1))</f>
        <v/>
      </c>
      <c r="P617" s="38">
        <v>117</v>
      </c>
      <c r="Q617" s="38" t="str">
        <f t="shared" ca="1" si="1407"/>
        <v/>
      </c>
      <c r="R617" s="38" t="str">
        <f t="shared" ca="1" si="1407"/>
        <v/>
      </c>
      <c r="S617" s="66" t="str">
        <f t="shared" ca="1" si="1148"/>
        <v/>
      </c>
      <c r="T617" s="105" t="str">
        <f t="shared" ca="1" si="1319"/>
        <v/>
      </c>
    </row>
    <row r="618" spans="1:20" ht="20.25" hidden="1" thickTop="1" thickBot="1">
      <c r="A618" t="str">
        <f t="shared" ref="A618" ca="1" si="1414">IF(B618="","",INDIRECT("減額一覧!B"&amp;$P618))</f>
        <v/>
      </c>
      <c r="B618" s="64"/>
      <c r="C618" s="41" t="str">
        <f>IF(B618="","",減額一覧!C314)</f>
        <v/>
      </c>
      <c r="D618" s="43"/>
      <c r="E618" s="21"/>
      <c r="F618" s="22" t="s">
        <v>69</v>
      </c>
      <c r="G618" s="23">
        <f t="shared" ref="G618:H618" si="1415">SUBTOTAL(9,G614:G617)</f>
        <v>0</v>
      </c>
      <c r="H618" s="23">
        <f t="shared" si="1415"/>
        <v>0</v>
      </c>
      <c r="I618" s="30"/>
      <c r="J618" s="53"/>
      <c r="K618" s="96" t="str">
        <f t="shared" ca="1" si="1184"/>
        <v/>
      </c>
      <c r="L618" s="59" t="str">
        <f t="shared" si="1146"/>
        <v/>
      </c>
      <c r="N618" s="108" t="str">
        <f t="shared" ref="N618" si="1416">IF(AND(G618=0,H618=0),"","小計")</f>
        <v/>
      </c>
      <c r="O618" s="108" t="str">
        <f t="shared" ref="O618" si="1417">IF(AND(G618=0,H618=0),"","小計")</f>
        <v/>
      </c>
      <c r="P618" s="38"/>
      <c r="Q618" s="38"/>
      <c r="R618" s="38"/>
      <c r="S618" s="66" t="str">
        <f t="shared" si="1148"/>
        <v/>
      </c>
      <c r="T618" s="105" t="str">
        <f t="shared" si="1319"/>
        <v/>
      </c>
    </row>
    <row r="619" spans="1:20" ht="20.25" hidden="1" thickTop="1" thickBot="1">
      <c r="A619" t="str">
        <f ca="1">IF(B619="","",INDIRECT("減額一覧!B"&amp;$P619))</f>
        <v/>
      </c>
      <c r="B619" s="61" t="str">
        <f t="shared" ref="B619" ca="1" si="1418">IF(INDIRECT("減額一覧!BA"&amp;P619)=1,INDIRECT("減額一覧!M"&amp;P619),"")</f>
        <v/>
      </c>
      <c r="C619" s="36" t="str">
        <f ca="1">IF(B619="","",INDIRECT("減額一覧!C"&amp;$P619))</f>
        <v/>
      </c>
      <c r="D619" s="78" t="str">
        <f ca="1">IF($B619="","",INDIRECT("減額一覧!G"&amp;$P619))</f>
        <v/>
      </c>
      <c r="E619" s="19" t="str">
        <f ca="1">IF(B619="","",INDIRECT("減額一覧!H"&amp;P619))</f>
        <v/>
      </c>
      <c r="F619" s="19" t="str">
        <f ca="1">IF($B619="","",INDIRECT("減額一覧!T"&amp;P619))</f>
        <v/>
      </c>
      <c r="G619" s="20" t="str">
        <f ca="1">IF($B619="","",INDIRECT("減額一覧!U"&amp;P619))</f>
        <v/>
      </c>
      <c r="H619" s="20" t="str">
        <f ca="1">IF($B619="","",INDIRECT("減額一覧!V"&amp;P619))</f>
        <v/>
      </c>
      <c r="I619" s="32" t="str">
        <f ca="1">IF(B619="","",IF(INDIRECT("減額一覧!BL"&amp;P619)=0.08,0.08,0.1))</f>
        <v/>
      </c>
      <c r="J619" s="51"/>
      <c r="K619" s="94" t="str">
        <f t="shared" ca="1" si="1184"/>
        <v/>
      </c>
      <c r="L619" s="56" t="str">
        <f t="shared" ca="1" si="1146"/>
        <v/>
      </c>
      <c r="N619" s="113" t="str">
        <f t="shared" ref="N619:N622" ca="1" si="1419">IF(A619="","",IF(A619&gt;3000,"月ヶ瀬",IF(A619&gt;=2000,"都祁","市内")))</f>
        <v/>
      </c>
      <c r="O619" s="114" t="str">
        <f t="shared" ref="O619" ca="1" si="1420">IF(B619="","",IF(INDIRECT("減額一覧!BL"&amp;P619)=0.08,0.08,0.1))</f>
        <v/>
      </c>
      <c r="P619" s="38">
        <v>114</v>
      </c>
      <c r="Q619" s="38" t="str">
        <f t="shared" ref="Q619:R622" ca="1" si="1421">IF(G619="","",IF(G619&gt;0,1,""))</f>
        <v/>
      </c>
      <c r="R619" s="38" t="str">
        <f t="shared" ca="1" si="1421"/>
        <v/>
      </c>
      <c r="S619" s="66" t="str">
        <f t="shared" ca="1" si="1148"/>
        <v/>
      </c>
      <c r="T619" s="105" t="str">
        <f t="shared" ca="1" si="1319"/>
        <v/>
      </c>
    </row>
    <row r="620" spans="1:20" ht="20.25" hidden="1" thickTop="1" thickBot="1">
      <c r="A620" t="str">
        <f ca="1">IF(B620="","",INDIRECT("減額一覧!B"&amp;$P620))</f>
        <v/>
      </c>
      <c r="B620" s="61" t="str">
        <f t="shared" ref="B620" ca="1" si="1422">IF(INDIRECT("減額一覧!BB"&amp;P620)=1,INDIRECT("減額一覧!W"&amp;P620),"")</f>
        <v/>
      </c>
      <c r="C620" s="44" t="str">
        <f ca="1">IF(B620="","",INDIRECT("減額一覧!C"&amp;$P620))</f>
        <v/>
      </c>
      <c r="D620" s="79" t="str">
        <f ca="1">IF($B620="","",INDIRECT("減額一覧!G"&amp;$P620))</f>
        <v/>
      </c>
      <c r="E620" s="19" t="str">
        <f ca="1">IF(B620="","",INDIRECT("減額一覧!H"&amp;P620))</f>
        <v/>
      </c>
      <c r="F620" s="19" t="str">
        <f ca="1">IF($B620="","",INDIRECT("減額一覧!AD"&amp;P620))</f>
        <v/>
      </c>
      <c r="G620" s="20" t="str">
        <f ca="1">IF($B620="","",INDIRECT("減額一覧!AE"&amp;P620))</f>
        <v/>
      </c>
      <c r="H620" s="20" t="str">
        <f ca="1">IF($B620="","",INDIRECT("減額一覧!AF"&amp;P620))</f>
        <v/>
      </c>
      <c r="I620" s="32" t="str">
        <f ca="1">IF(B620="","",IF(INDIRECT("減額一覧!BM"&amp;P620)=0.08,0.08,0.1))</f>
        <v/>
      </c>
      <c r="J620" s="52"/>
      <c r="K620" s="95" t="str">
        <f t="shared" ca="1" si="1184"/>
        <v/>
      </c>
      <c r="L620" s="58" t="str">
        <f t="shared" ca="1" si="1146"/>
        <v/>
      </c>
      <c r="N620" s="113" t="str">
        <f t="shared" ca="1" si="1419"/>
        <v/>
      </c>
      <c r="O620" s="114" t="str">
        <f t="shared" ref="O620" ca="1" si="1423">IF(B620="","",IF(INDIRECT("減額一覧!BM"&amp;P620)=0.08,0.08,0.1))</f>
        <v/>
      </c>
      <c r="P620" s="38">
        <v>114</v>
      </c>
      <c r="Q620" s="38" t="str">
        <f t="shared" ca="1" si="1421"/>
        <v/>
      </c>
      <c r="R620" s="38" t="str">
        <f t="shared" ca="1" si="1421"/>
        <v/>
      </c>
      <c r="S620" s="66" t="str">
        <f t="shared" ca="1" si="1148"/>
        <v/>
      </c>
      <c r="T620" s="105" t="str">
        <f t="shared" ca="1" si="1319"/>
        <v/>
      </c>
    </row>
    <row r="621" spans="1:20" ht="20.25" hidden="1" thickTop="1" thickBot="1">
      <c r="A621" t="str">
        <f ca="1">IF(B621="","",INDIRECT("減額一覧!B"&amp;$P621))</f>
        <v/>
      </c>
      <c r="B621" s="61" t="str">
        <f t="shared" ref="B621" ca="1" si="1424">IF(INDIRECT("減額一覧!BC"&amp;P621)=1,INDIRECT("減額一覧!AG"&amp;P621),"")</f>
        <v/>
      </c>
      <c r="C621" s="36" t="str">
        <f ca="1">IF(B621="","",INDIRECT("減額一覧!C"&amp;$P621))</f>
        <v/>
      </c>
      <c r="D621" s="80" t="str">
        <f ca="1">IF($B621="","",INDIRECT("減額一覧!G"&amp;$P621))</f>
        <v/>
      </c>
      <c r="E621" s="19" t="str">
        <f ca="1">IF(B621="","",INDIRECT("減額一覧!H"&amp;P621))</f>
        <v/>
      </c>
      <c r="F621" s="19" t="str">
        <f ca="1">IF($B621="","",INDIRECT("減額一覧!AN"&amp;P621))</f>
        <v/>
      </c>
      <c r="G621" s="20" t="str">
        <f ca="1">IF($B621="","",INDIRECT("減額一覧!AO"&amp;P621))</f>
        <v/>
      </c>
      <c r="H621" s="20" t="str">
        <f ca="1">IF($B621="","",INDIRECT("減額一覧!AP"&amp;P621))</f>
        <v/>
      </c>
      <c r="I621" s="32" t="str">
        <f ca="1">IF(B621="","",IF(INDIRECT("減額一覧!BN"&amp;P621)=0.08,0.08,0.1))</f>
        <v/>
      </c>
      <c r="J621" s="52"/>
      <c r="K621" s="95" t="str">
        <f t="shared" ca="1" si="1184"/>
        <v/>
      </c>
      <c r="L621" s="58" t="str">
        <f t="shared" ca="1" si="1146"/>
        <v/>
      </c>
      <c r="N621" s="113" t="str">
        <f t="shared" ca="1" si="1419"/>
        <v/>
      </c>
      <c r="O621" s="114" t="str">
        <f t="shared" ref="O621" ca="1" si="1425">IF(B621="","",IF(INDIRECT("減額一覧!BN"&amp;P621)=0.08,0.08,0.1))</f>
        <v/>
      </c>
      <c r="P621" s="38">
        <v>114</v>
      </c>
      <c r="Q621" s="38" t="str">
        <f t="shared" ca="1" si="1421"/>
        <v/>
      </c>
      <c r="R621" s="38" t="str">
        <f t="shared" ca="1" si="1421"/>
        <v/>
      </c>
      <c r="S621" s="66" t="str">
        <f t="shared" ca="1" si="1148"/>
        <v/>
      </c>
      <c r="T621" s="105" t="str">
        <f t="shared" ca="1" si="1319"/>
        <v/>
      </c>
    </row>
    <row r="622" spans="1:20" ht="20.25" hidden="1" thickTop="1" thickBot="1">
      <c r="A622" t="str">
        <f ca="1">IF(B622="","",INDIRECT("減額一覧!B"&amp;$P622))</f>
        <v/>
      </c>
      <c r="B622" s="61" t="str">
        <f t="shared" ref="B622" ca="1" si="1426">IF(INDIRECT("減額一覧!BD"&amp;P622)=1,INDIRECT("減額一覧!AQ"&amp;P622),"")</f>
        <v/>
      </c>
      <c r="C622" s="45" t="str">
        <f ca="1">IF(B622="","",INDIRECT("減額一覧!C"&amp;$P622))</f>
        <v/>
      </c>
      <c r="D622" s="79" t="str">
        <f ca="1">IF($B622="","",INDIRECT("減額一覧!G"&amp;$P622))</f>
        <v/>
      </c>
      <c r="E622" s="19" t="str">
        <f ca="1">IF(B622="","",INDIRECT("減額一覧!H"&amp;P622))</f>
        <v/>
      </c>
      <c r="F622" s="19" t="str">
        <f ca="1">IF($B622="","",INDIRECT("減額一覧!AX"&amp;P622))</f>
        <v/>
      </c>
      <c r="G622" s="20" t="str">
        <f ca="1">IF($B622="","",INDIRECT("減額一覧!AY"&amp;P622))</f>
        <v/>
      </c>
      <c r="H622" s="20" t="str">
        <f ca="1">IF($B622="","",INDIRECT("減額一覧!AZ"&amp;P622))</f>
        <v/>
      </c>
      <c r="I622" s="32" t="str">
        <f ca="1">IF(B622="","",IF(INDIRECT("減額一覧!BO"&amp;P622)=0.08,0.08,0.1))</f>
        <v/>
      </c>
      <c r="J622" s="52"/>
      <c r="K622" s="95" t="str">
        <f t="shared" ca="1" si="1184"/>
        <v/>
      </c>
      <c r="L622" s="58" t="str">
        <f t="shared" ca="1" si="1146"/>
        <v/>
      </c>
      <c r="N622" s="113" t="str">
        <f t="shared" ca="1" si="1419"/>
        <v/>
      </c>
      <c r="O622" s="114" t="str">
        <f t="shared" ref="O622" ca="1" si="1427">IF(B622="","",IF(INDIRECT("減額一覧!BO"&amp;P622)=0.08,0.08,0.1))</f>
        <v/>
      </c>
      <c r="P622" s="38">
        <v>114</v>
      </c>
      <c r="Q622" s="38" t="str">
        <f t="shared" ca="1" si="1421"/>
        <v/>
      </c>
      <c r="R622" s="38" t="str">
        <f t="shared" ca="1" si="1421"/>
        <v/>
      </c>
      <c r="S622" s="66" t="str">
        <f t="shared" ca="1" si="1148"/>
        <v/>
      </c>
      <c r="T622" s="105" t="str">
        <f t="shared" ca="1" si="1319"/>
        <v/>
      </c>
    </row>
    <row r="623" spans="1:20" ht="20.25" hidden="1" thickTop="1" thickBot="1">
      <c r="B623" s="64"/>
      <c r="C623" s="41" t="str">
        <f>IF(B623="","",減額一覧!C319)</f>
        <v/>
      </c>
      <c r="D623" s="43"/>
      <c r="E623" s="21"/>
      <c r="F623" s="22" t="s">
        <v>69</v>
      </c>
      <c r="G623" s="23">
        <f t="shared" ref="G623:H623" si="1428">SUBTOTAL(9,G619:G622)</f>
        <v>0</v>
      </c>
      <c r="H623" s="23">
        <f t="shared" si="1428"/>
        <v>0</v>
      </c>
      <c r="I623" s="30"/>
      <c r="J623" s="53"/>
      <c r="K623" s="96" t="str">
        <f t="shared" si="1184"/>
        <v/>
      </c>
      <c r="L623" s="59" t="str">
        <f t="shared" si="1146"/>
        <v/>
      </c>
      <c r="N623" s="108" t="str">
        <f t="shared" ref="N623" si="1429">IF(AND(G623=0,H623=0),"","小計")</f>
        <v/>
      </c>
      <c r="O623" s="108" t="str">
        <f t="shared" ref="O623" si="1430">IF(AND(G623=0,H623=0),"","小計")</f>
        <v/>
      </c>
      <c r="P623" s="38"/>
      <c r="Q623" s="38"/>
      <c r="R623" s="38"/>
      <c r="S623" s="66" t="str">
        <f t="shared" si="1148"/>
        <v/>
      </c>
      <c r="T623" s="105" t="str">
        <f t="shared" si="1319"/>
        <v/>
      </c>
    </row>
    <row r="624" spans="1:20" ht="20.25" hidden="1" thickTop="1" thickBot="1">
      <c r="A624" t="str">
        <f ca="1">IF(B624="","",INDIRECT("減額一覧!B"&amp;$P624))</f>
        <v/>
      </c>
      <c r="B624" s="61" t="str">
        <f t="shared" ref="B624" ca="1" si="1431">IF(INDIRECT("減額一覧!BA"&amp;P624)=1,INDIRECT("減額一覧!M"&amp;P624),"")</f>
        <v/>
      </c>
      <c r="C624" s="36" t="str">
        <f ca="1">IF(B624="","",INDIRECT("減額一覧!C"&amp;$P624))</f>
        <v/>
      </c>
      <c r="D624" s="78" t="str">
        <f ca="1">IF($B624="","",INDIRECT("減額一覧!G"&amp;$P624))</f>
        <v/>
      </c>
      <c r="E624" s="19" t="str">
        <f ca="1">IF(B624="","",INDIRECT("減額一覧!H"&amp;P624))</f>
        <v/>
      </c>
      <c r="F624" s="19" t="str">
        <f ca="1">IF($B624="","",INDIRECT("減額一覧!T"&amp;P624))</f>
        <v/>
      </c>
      <c r="G624" s="20" t="str">
        <f ca="1">IF($B624="","",INDIRECT("減額一覧!U"&amp;P624))</f>
        <v/>
      </c>
      <c r="H624" s="20" t="str">
        <f ca="1">IF($B624="","",INDIRECT("減額一覧!V"&amp;P624))</f>
        <v/>
      </c>
      <c r="I624" s="32" t="str">
        <f ca="1">IF(B624="","",IF(INDIRECT("減額一覧!BL"&amp;P624)=0.08,0.08,0.1))</f>
        <v/>
      </c>
      <c r="J624" s="51"/>
      <c r="K624" s="94" t="str">
        <f t="shared" ca="1" si="1184"/>
        <v/>
      </c>
      <c r="L624" s="56" t="str">
        <f t="shared" ca="1" si="1146"/>
        <v/>
      </c>
      <c r="N624" s="113" t="str">
        <f t="shared" ref="N624:N627" ca="1" si="1432">IF(A624="","",IF(A624&gt;3000,"月ヶ瀬",IF(A624&gt;=2000,"都祁","市内")))</f>
        <v/>
      </c>
      <c r="O624" s="114" t="str">
        <f t="shared" ref="O624" ca="1" si="1433">IF(B624="","",IF(INDIRECT("減額一覧!BL"&amp;P624)=0.08,0.08,0.1))</f>
        <v/>
      </c>
      <c r="P624" s="38">
        <v>115</v>
      </c>
      <c r="Q624" s="38" t="str">
        <f t="shared" ref="Q624:R627" ca="1" si="1434">IF(G624="","",IF(G624&gt;0,1,""))</f>
        <v/>
      </c>
      <c r="R624" s="38" t="str">
        <f t="shared" ca="1" si="1434"/>
        <v/>
      </c>
      <c r="S624" s="66" t="str">
        <f t="shared" ca="1" si="1148"/>
        <v/>
      </c>
      <c r="T624" s="105" t="str">
        <f t="shared" ca="1" si="1319"/>
        <v/>
      </c>
    </row>
    <row r="625" spans="1:20" ht="20.25" hidden="1" thickTop="1" thickBot="1">
      <c r="A625" t="str">
        <f ca="1">IF(B625="","",INDIRECT("減額一覧!B"&amp;$P625))</f>
        <v/>
      </c>
      <c r="B625" s="61" t="str">
        <f t="shared" ref="B625" ca="1" si="1435">IF(INDIRECT("減額一覧!BB"&amp;P625)=1,INDIRECT("減額一覧!W"&amp;P625),"")</f>
        <v/>
      </c>
      <c r="C625" s="44" t="str">
        <f ca="1">IF(B625="","",INDIRECT("減額一覧!C"&amp;$P625))</f>
        <v/>
      </c>
      <c r="D625" s="79" t="str">
        <f ca="1">IF($B625="","",INDIRECT("減額一覧!G"&amp;$P625))</f>
        <v/>
      </c>
      <c r="E625" s="19" t="str">
        <f ca="1">IF(B625="","",INDIRECT("減額一覧!H"&amp;P625))</f>
        <v/>
      </c>
      <c r="F625" s="19" t="str">
        <f ca="1">IF($B625="","",INDIRECT("減額一覧!AD"&amp;P625))</f>
        <v/>
      </c>
      <c r="G625" s="20" t="str">
        <f ca="1">IF($B625="","",INDIRECT("減額一覧!AE"&amp;P625))</f>
        <v/>
      </c>
      <c r="H625" s="20" t="str">
        <f ca="1">IF($B625="","",INDIRECT("減額一覧!AF"&amp;P625))</f>
        <v/>
      </c>
      <c r="I625" s="32" t="str">
        <f ca="1">IF(B625="","",IF(INDIRECT("減額一覧!BM"&amp;P625)=0.08,0.08,0.1))</f>
        <v/>
      </c>
      <c r="J625" s="52"/>
      <c r="K625" s="95" t="str">
        <f t="shared" ca="1" si="1184"/>
        <v/>
      </c>
      <c r="L625" s="58" t="str">
        <f t="shared" ca="1" si="1146"/>
        <v/>
      </c>
      <c r="N625" s="113" t="str">
        <f t="shared" ca="1" si="1432"/>
        <v/>
      </c>
      <c r="O625" s="114" t="str">
        <f t="shared" ref="O625" ca="1" si="1436">IF(B625="","",IF(INDIRECT("減額一覧!BM"&amp;P625)=0.08,0.08,0.1))</f>
        <v/>
      </c>
      <c r="P625" s="38">
        <v>115</v>
      </c>
      <c r="Q625" s="38" t="str">
        <f t="shared" ca="1" si="1434"/>
        <v/>
      </c>
      <c r="R625" s="38" t="str">
        <f t="shared" ca="1" si="1434"/>
        <v/>
      </c>
      <c r="S625" s="66" t="str">
        <f t="shared" ca="1" si="1148"/>
        <v/>
      </c>
      <c r="T625" s="105" t="str">
        <f t="shared" ca="1" si="1319"/>
        <v/>
      </c>
    </row>
    <row r="626" spans="1:20" ht="20.25" hidden="1" thickTop="1" thickBot="1">
      <c r="A626" t="str">
        <f ca="1">IF(B626="","",INDIRECT("減額一覧!B"&amp;$P626))</f>
        <v/>
      </c>
      <c r="B626" s="61" t="str">
        <f t="shared" ref="B626" ca="1" si="1437">IF(INDIRECT("減額一覧!BC"&amp;P626)=1,INDIRECT("減額一覧!AG"&amp;P626),"")</f>
        <v/>
      </c>
      <c r="C626" s="36" t="str">
        <f ca="1">IF(B626="","",INDIRECT("減額一覧!C"&amp;$P626))</f>
        <v/>
      </c>
      <c r="D626" s="80" t="str">
        <f ca="1">IF($B626="","",INDIRECT("減額一覧!G"&amp;$P626))</f>
        <v/>
      </c>
      <c r="E626" s="19" t="str">
        <f ca="1">IF(B626="","",INDIRECT("減額一覧!H"&amp;P626))</f>
        <v/>
      </c>
      <c r="F626" s="19" t="str">
        <f ca="1">IF($B626="","",INDIRECT("減額一覧!AN"&amp;P626))</f>
        <v/>
      </c>
      <c r="G626" s="20" t="str">
        <f ca="1">IF($B626="","",INDIRECT("減額一覧!AO"&amp;P626))</f>
        <v/>
      </c>
      <c r="H626" s="20" t="str">
        <f ca="1">IF($B626="","",INDIRECT("減額一覧!AP"&amp;P626))</f>
        <v/>
      </c>
      <c r="I626" s="32" t="str">
        <f ca="1">IF(B626="","",IF(INDIRECT("減額一覧!BN"&amp;P626)=0.08,0.08,0.1))</f>
        <v/>
      </c>
      <c r="J626" s="52"/>
      <c r="K626" s="95" t="str">
        <f t="shared" ca="1" si="1184"/>
        <v/>
      </c>
      <c r="L626" s="58" t="str">
        <f t="shared" ca="1" si="1146"/>
        <v/>
      </c>
      <c r="N626" s="113" t="str">
        <f t="shared" ca="1" si="1432"/>
        <v/>
      </c>
      <c r="O626" s="114" t="str">
        <f t="shared" ref="O626" ca="1" si="1438">IF(B626="","",IF(INDIRECT("減額一覧!BN"&amp;P626)=0.08,0.08,0.1))</f>
        <v/>
      </c>
      <c r="P626" s="38">
        <v>115</v>
      </c>
      <c r="Q626" s="38" t="str">
        <f t="shared" ca="1" si="1434"/>
        <v/>
      </c>
      <c r="R626" s="38" t="str">
        <f t="shared" ca="1" si="1434"/>
        <v/>
      </c>
      <c r="S626" s="66" t="str">
        <f t="shared" ca="1" si="1148"/>
        <v/>
      </c>
      <c r="T626" s="105" t="str">
        <f t="shared" ca="1" si="1319"/>
        <v/>
      </c>
    </row>
    <row r="627" spans="1:20" ht="20.25" hidden="1" thickTop="1" thickBot="1">
      <c r="A627" t="str">
        <f ca="1">IF(B627="","",INDIRECT("減額一覧!B"&amp;$P627))</f>
        <v/>
      </c>
      <c r="B627" s="61" t="str">
        <f t="shared" ref="B627" ca="1" si="1439">IF(INDIRECT("減額一覧!BD"&amp;P627)=1,INDIRECT("減額一覧!AQ"&amp;P627),"")</f>
        <v/>
      </c>
      <c r="C627" s="45" t="str">
        <f ca="1">IF(B627="","",INDIRECT("減額一覧!C"&amp;$P627))</f>
        <v/>
      </c>
      <c r="D627" s="79" t="str">
        <f ca="1">IF($B627="","",INDIRECT("減額一覧!G"&amp;$P627))</f>
        <v/>
      </c>
      <c r="E627" s="19" t="str">
        <f ca="1">IF(B627="","",INDIRECT("減額一覧!H"&amp;P627))</f>
        <v/>
      </c>
      <c r="F627" s="19" t="str">
        <f ca="1">IF($B627="","",INDIRECT("減額一覧!AX"&amp;P627))</f>
        <v/>
      </c>
      <c r="G627" s="20" t="str">
        <f ca="1">IF($B627="","",INDIRECT("減額一覧!AY"&amp;P627))</f>
        <v/>
      </c>
      <c r="H627" s="20" t="str">
        <f ca="1">IF($B627="","",INDIRECT("減額一覧!AZ"&amp;P627))</f>
        <v/>
      </c>
      <c r="I627" s="32" t="str">
        <f ca="1">IF(B627="","",IF(INDIRECT("減額一覧!BO"&amp;P627)=0.08,0.08,0.1))</f>
        <v/>
      </c>
      <c r="J627" s="52"/>
      <c r="K627" s="95" t="str">
        <f t="shared" ca="1" si="1184"/>
        <v/>
      </c>
      <c r="L627" s="58" t="str">
        <f t="shared" ca="1" si="1146"/>
        <v/>
      </c>
      <c r="N627" s="113" t="str">
        <f t="shared" ca="1" si="1432"/>
        <v/>
      </c>
      <c r="O627" s="114" t="str">
        <f t="shared" ref="O627" ca="1" si="1440">IF(B627="","",IF(INDIRECT("減額一覧!BO"&amp;P627)=0.08,0.08,0.1))</f>
        <v/>
      </c>
      <c r="P627" s="38">
        <v>115</v>
      </c>
      <c r="Q627" s="38" t="str">
        <f t="shared" ca="1" si="1434"/>
        <v/>
      </c>
      <c r="R627" s="38" t="str">
        <f t="shared" ca="1" si="1434"/>
        <v/>
      </c>
      <c r="S627" s="66" t="str">
        <f t="shared" ca="1" si="1148"/>
        <v/>
      </c>
      <c r="T627" s="105" t="str">
        <f t="shared" ca="1" si="1319"/>
        <v/>
      </c>
    </row>
    <row r="628" spans="1:20" ht="20.25" hidden="1" thickTop="1" thickBot="1">
      <c r="B628" s="64"/>
      <c r="C628" s="41" t="str">
        <f>IF(B628="","",減額一覧!C324)</f>
        <v/>
      </c>
      <c r="D628" s="43"/>
      <c r="E628" s="21"/>
      <c r="F628" s="22" t="s">
        <v>69</v>
      </c>
      <c r="G628" s="23">
        <f t="shared" ref="G628:H628" si="1441">SUBTOTAL(9,G624:G627)</f>
        <v>0</v>
      </c>
      <c r="H628" s="23">
        <f t="shared" si="1441"/>
        <v>0</v>
      </c>
      <c r="I628" s="30"/>
      <c r="J628" s="53"/>
      <c r="K628" s="96" t="str">
        <f t="shared" si="1184"/>
        <v/>
      </c>
      <c r="L628" s="59" t="str">
        <f t="shared" si="1146"/>
        <v/>
      </c>
      <c r="N628" s="108" t="str">
        <f t="shared" ref="N628" si="1442">IF(AND(G628=0,H628=0),"","小計")</f>
        <v/>
      </c>
      <c r="O628" s="108" t="str">
        <f t="shared" ref="O628" si="1443">IF(AND(G628=0,H628=0),"","小計")</f>
        <v/>
      </c>
      <c r="P628" s="38"/>
      <c r="Q628" s="38"/>
      <c r="R628" s="38"/>
      <c r="S628" s="66" t="str">
        <f t="shared" si="1148"/>
        <v/>
      </c>
      <c r="T628" s="105" t="str">
        <f t="shared" si="1319"/>
        <v/>
      </c>
    </row>
    <row r="629" spans="1:20" ht="20.25" hidden="1" thickTop="1" thickBot="1">
      <c r="A629" t="str">
        <f ca="1">IF(B629="","",INDIRECT("減額一覧!B"&amp;$P629))</f>
        <v/>
      </c>
      <c r="B629" s="61" t="str">
        <f t="shared" ref="B629" ca="1" si="1444">IF(INDIRECT("減額一覧!BA"&amp;P629)=1,INDIRECT("減額一覧!M"&amp;P629),"")</f>
        <v/>
      </c>
      <c r="C629" s="36" t="str">
        <f ca="1">IF(B629="","",INDIRECT("減額一覧!C"&amp;$P629))</f>
        <v/>
      </c>
      <c r="D629" s="78" t="str">
        <f ca="1">IF($B629="","",INDIRECT("減額一覧!G"&amp;$P629))</f>
        <v/>
      </c>
      <c r="E629" s="19" t="str">
        <f ca="1">IF(B629="","",INDIRECT("減額一覧!H"&amp;P629))</f>
        <v/>
      </c>
      <c r="F629" s="19" t="str">
        <f ca="1">IF($B629="","",INDIRECT("減額一覧!T"&amp;P629))</f>
        <v/>
      </c>
      <c r="G629" s="20" t="str">
        <f ca="1">IF($B629="","",INDIRECT("減額一覧!U"&amp;P629))</f>
        <v/>
      </c>
      <c r="H629" s="20" t="str">
        <f ca="1">IF($B629="","",INDIRECT("減額一覧!V"&amp;P629))</f>
        <v/>
      </c>
      <c r="I629" s="32" t="str">
        <f ca="1">IF(B629="","",IF(INDIRECT("減額一覧!BL"&amp;P629)=0.08,0.08,0.1))</f>
        <v/>
      </c>
      <c r="J629" s="51"/>
      <c r="K629" s="94" t="str">
        <f t="shared" ca="1" si="1184"/>
        <v/>
      </c>
      <c r="L629" s="56" t="str">
        <f t="shared" ca="1" si="1146"/>
        <v/>
      </c>
      <c r="N629" s="113" t="str">
        <f t="shared" ref="N629:N632" ca="1" si="1445">IF(A629="","",IF(A629&gt;3000,"月ヶ瀬",IF(A629&gt;=2000,"都祁","市内")))</f>
        <v/>
      </c>
      <c r="O629" s="114" t="str">
        <f t="shared" ref="O629" ca="1" si="1446">IF(B629="","",IF(INDIRECT("減額一覧!BL"&amp;P629)=0.08,0.08,0.1))</f>
        <v/>
      </c>
      <c r="P629" s="38">
        <v>116</v>
      </c>
      <c r="Q629" s="38" t="str">
        <f t="shared" ref="Q629:R632" ca="1" si="1447">IF(G629="","",IF(G629&gt;0,1,""))</f>
        <v/>
      </c>
      <c r="R629" s="38" t="str">
        <f t="shared" ca="1" si="1447"/>
        <v/>
      </c>
      <c r="S629" s="66" t="str">
        <f t="shared" ca="1" si="1148"/>
        <v/>
      </c>
      <c r="T629" s="105" t="str">
        <f t="shared" ca="1" si="1319"/>
        <v/>
      </c>
    </row>
    <row r="630" spans="1:20" ht="20.25" hidden="1" thickTop="1" thickBot="1">
      <c r="A630" t="str">
        <f ca="1">IF(B630="","",INDIRECT("減額一覧!B"&amp;$P630))</f>
        <v/>
      </c>
      <c r="B630" s="61" t="str">
        <f t="shared" ref="B630" ca="1" si="1448">IF(INDIRECT("減額一覧!BB"&amp;P630)=1,INDIRECT("減額一覧!W"&amp;P630),"")</f>
        <v/>
      </c>
      <c r="C630" s="44" t="str">
        <f ca="1">IF(B630="","",INDIRECT("減額一覧!C"&amp;$P630))</f>
        <v/>
      </c>
      <c r="D630" s="79" t="str">
        <f ca="1">IF($B630="","",INDIRECT("減額一覧!G"&amp;$P630))</f>
        <v/>
      </c>
      <c r="E630" s="19" t="str">
        <f ca="1">IF(B630="","",INDIRECT("減額一覧!H"&amp;P630))</f>
        <v/>
      </c>
      <c r="F630" s="19" t="str">
        <f ca="1">IF($B630="","",INDIRECT("減額一覧!AD"&amp;P630))</f>
        <v/>
      </c>
      <c r="G630" s="20" t="str">
        <f ca="1">IF($B630="","",INDIRECT("減額一覧!AE"&amp;P630))</f>
        <v/>
      </c>
      <c r="H630" s="20" t="str">
        <f ca="1">IF($B630="","",INDIRECT("減額一覧!AF"&amp;P630))</f>
        <v/>
      </c>
      <c r="I630" s="32" t="str">
        <f ca="1">IF(B630="","",IF(INDIRECT("減額一覧!BM"&amp;P630)=0.08,0.08,0.1))</f>
        <v/>
      </c>
      <c r="J630" s="52"/>
      <c r="K630" s="95" t="str">
        <f t="shared" ca="1" si="1184"/>
        <v/>
      </c>
      <c r="L630" s="58" t="str">
        <f t="shared" ca="1" si="1146"/>
        <v/>
      </c>
      <c r="N630" s="113" t="str">
        <f t="shared" ca="1" si="1445"/>
        <v/>
      </c>
      <c r="O630" s="114" t="str">
        <f t="shared" ref="O630" ca="1" si="1449">IF(B630="","",IF(INDIRECT("減額一覧!BM"&amp;P630)=0.08,0.08,0.1))</f>
        <v/>
      </c>
      <c r="P630" s="38">
        <v>116</v>
      </c>
      <c r="Q630" s="38" t="str">
        <f t="shared" ca="1" si="1447"/>
        <v/>
      </c>
      <c r="R630" s="38" t="str">
        <f t="shared" ca="1" si="1447"/>
        <v/>
      </c>
      <c r="S630" s="66" t="str">
        <f t="shared" ca="1" si="1148"/>
        <v/>
      </c>
      <c r="T630" s="105" t="str">
        <f t="shared" ca="1" si="1319"/>
        <v/>
      </c>
    </row>
    <row r="631" spans="1:20" ht="20.25" hidden="1" thickTop="1" thickBot="1">
      <c r="A631" t="str">
        <f ca="1">IF(B631="","",INDIRECT("減額一覧!B"&amp;$P631))</f>
        <v/>
      </c>
      <c r="B631" s="61" t="str">
        <f t="shared" ref="B631" ca="1" si="1450">IF(INDIRECT("減額一覧!BC"&amp;P631)=1,INDIRECT("減額一覧!AG"&amp;P631),"")</f>
        <v/>
      </c>
      <c r="C631" s="36" t="str">
        <f ca="1">IF(B631="","",INDIRECT("減額一覧!C"&amp;$P631))</f>
        <v/>
      </c>
      <c r="D631" s="80" t="str">
        <f ca="1">IF($B631="","",INDIRECT("減額一覧!G"&amp;$P631))</f>
        <v/>
      </c>
      <c r="E631" s="19" t="str">
        <f ca="1">IF(B631="","",INDIRECT("減額一覧!H"&amp;P631))</f>
        <v/>
      </c>
      <c r="F631" s="19" t="str">
        <f ca="1">IF($B631="","",INDIRECT("減額一覧!AN"&amp;P631))</f>
        <v/>
      </c>
      <c r="G631" s="20" t="str">
        <f ca="1">IF($B631="","",INDIRECT("減額一覧!AO"&amp;P631))</f>
        <v/>
      </c>
      <c r="H631" s="20" t="str">
        <f ca="1">IF($B631="","",INDIRECT("減額一覧!AP"&amp;P631))</f>
        <v/>
      </c>
      <c r="I631" s="32" t="str">
        <f ca="1">IF(B631="","",IF(INDIRECT("減額一覧!BN"&amp;P631)=0.08,0.08,0.1))</f>
        <v/>
      </c>
      <c r="J631" s="52"/>
      <c r="K631" s="95" t="str">
        <f t="shared" ca="1" si="1184"/>
        <v/>
      </c>
      <c r="L631" s="58" t="str">
        <f t="shared" ca="1" si="1146"/>
        <v/>
      </c>
      <c r="N631" s="113" t="str">
        <f t="shared" ca="1" si="1445"/>
        <v/>
      </c>
      <c r="O631" s="114" t="str">
        <f t="shared" ref="O631" ca="1" si="1451">IF(B631="","",IF(INDIRECT("減額一覧!BN"&amp;P631)=0.08,0.08,0.1))</f>
        <v/>
      </c>
      <c r="P631" s="38">
        <v>116</v>
      </c>
      <c r="Q631" s="38" t="str">
        <f t="shared" ca="1" si="1447"/>
        <v/>
      </c>
      <c r="R631" s="38" t="str">
        <f t="shared" ca="1" si="1447"/>
        <v/>
      </c>
      <c r="S631" s="66" t="str">
        <f t="shared" ca="1" si="1148"/>
        <v/>
      </c>
      <c r="T631" s="105" t="str">
        <f t="shared" ca="1" si="1319"/>
        <v/>
      </c>
    </row>
    <row r="632" spans="1:20" ht="20.25" hidden="1" thickTop="1" thickBot="1">
      <c r="A632" t="str">
        <f ca="1">IF(B632="","",INDIRECT("減額一覧!B"&amp;$P632))</f>
        <v/>
      </c>
      <c r="B632" s="61" t="str">
        <f t="shared" ref="B632" ca="1" si="1452">IF(INDIRECT("減額一覧!BD"&amp;P632)=1,INDIRECT("減額一覧!AQ"&amp;P632),"")</f>
        <v/>
      </c>
      <c r="C632" s="45" t="str">
        <f ca="1">IF(B632="","",INDIRECT("減額一覧!C"&amp;$P632))</f>
        <v/>
      </c>
      <c r="D632" s="79" t="str">
        <f ca="1">IF($B632="","",INDIRECT("減額一覧!G"&amp;$P632))</f>
        <v/>
      </c>
      <c r="E632" s="19" t="str">
        <f ca="1">IF(B632="","",INDIRECT("減額一覧!H"&amp;P632))</f>
        <v/>
      </c>
      <c r="F632" s="19" t="str">
        <f ca="1">IF($B632="","",INDIRECT("減額一覧!AX"&amp;P632))</f>
        <v/>
      </c>
      <c r="G632" s="20" t="str">
        <f ca="1">IF($B632="","",INDIRECT("減額一覧!AY"&amp;P632))</f>
        <v/>
      </c>
      <c r="H632" s="20" t="str">
        <f ca="1">IF($B632="","",INDIRECT("減額一覧!AZ"&amp;P632))</f>
        <v/>
      </c>
      <c r="I632" s="32" t="str">
        <f ca="1">IF(B632="","",IF(INDIRECT("減額一覧!BO"&amp;P632)=0.08,0.08,0.1))</f>
        <v/>
      </c>
      <c r="J632" s="52"/>
      <c r="K632" s="95" t="str">
        <f t="shared" ca="1" si="1184"/>
        <v/>
      </c>
      <c r="L632" s="58" t="str">
        <f t="shared" ca="1" si="1146"/>
        <v/>
      </c>
      <c r="N632" s="113" t="str">
        <f t="shared" ca="1" si="1445"/>
        <v/>
      </c>
      <c r="O632" s="114" t="str">
        <f t="shared" ref="O632" ca="1" si="1453">IF(B632="","",IF(INDIRECT("減額一覧!BO"&amp;P632)=0.08,0.08,0.1))</f>
        <v/>
      </c>
      <c r="P632" s="38">
        <v>116</v>
      </c>
      <c r="Q632" s="38" t="str">
        <f t="shared" ca="1" si="1447"/>
        <v/>
      </c>
      <c r="R632" s="38" t="str">
        <f t="shared" ca="1" si="1447"/>
        <v/>
      </c>
      <c r="S632" s="66" t="str">
        <f t="shared" ca="1" si="1148"/>
        <v/>
      </c>
      <c r="T632" s="105" t="str">
        <f t="shared" ca="1" si="1319"/>
        <v/>
      </c>
    </row>
    <row r="633" spans="1:20" ht="20.25" hidden="1" thickTop="1" thickBot="1">
      <c r="B633" s="64"/>
      <c r="C633" s="41" t="str">
        <f>IF(B633="","",減額一覧!C329)</f>
        <v/>
      </c>
      <c r="D633" s="43"/>
      <c r="E633" s="21"/>
      <c r="F633" s="22" t="s">
        <v>69</v>
      </c>
      <c r="G633" s="23">
        <f t="shared" ref="G633:H633" si="1454">SUBTOTAL(9,G629:G632)</f>
        <v>0</v>
      </c>
      <c r="H633" s="23">
        <f t="shared" si="1454"/>
        <v>0</v>
      </c>
      <c r="I633" s="30"/>
      <c r="J633" s="53"/>
      <c r="K633" s="96" t="str">
        <f t="shared" si="1184"/>
        <v/>
      </c>
      <c r="L633" s="59" t="str">
        <f t="shared" si="1146"/>
        <v/>
      </c>
      <c r="N633" s="108" t="str">
        <f t="shared" ref="N633" si="1455">IF(AND(G633=0,H633=0),"","小計")</f>
        <v/>
      </c>
      <c r="O633" s="108" t="str">
        <f t="shared" ref="O633" si="1456">IF(AND(G633=0,H633=0),"","小計")</f>
        <v/>
      </c>
      <c r="P633" s="38"/>
      <c r="Q633" s="38"/>
      <c r="R633" s="38"/>
      <c r="S633" s="66" t="str">
        <f t="shared" si="1148"/>
        <v/>
      </c>
      <c r="T633" s="105" t="str">
        <f t="shared" si="1319"/>
        <v/>
      </c>
    </row>
    <row r="634" spans="1:20" ht="20.25" hidden="1" thickTop="1" thickBot="1">
      <c r="A634" t="str">
        <f ca="1">IF(B634="","",INDIRECT("減額一覧!B"&amp;$P634))</f>
        <v/>
      </c>
      <c r="B634" s="61" t="str">
        <f t="shared" ref="B634" ca="1" si="1457">IF(INDIRECT("減額一覧!BA"&amp;P634)=1,INDIRECT("減額一覧!M"&amp;P634),"")</f>
        <v/>
      </c>
      <c r="C634" s="36" t="str">
        <f ca="1">IF(B634="","",INDIRECT("減額一覧!C"&amp;$P634))</f>
        <v/>
      </c>
      <c r="D634" s="78" t="str">
        <f ca="1">IF($B634="","",INDIRECT("減額一覧!G"&amp;$P634))</f>
        <v/>
      </c>
      <c r="E634" s="19" t="str">
        <f ca="1">IF(B634="","",INDIRECT("減額一覧!H"&amp;P634))</f>
        <v/>
      </c>
      <c r="F634" s="19" t="str">
        <f ca="1">IF($B634="","",INDIRECT("減額一覧!T"&amp;P634))</f>
        <v/>
      </c>
      <c r="G634" s="20" t="str">
        <f ca="1">IF($B634="","",INDIRECT("減額一覧!U"&amp;P634))</f>
        <v/>
      </c>
      <c r="H634" s="20" t="str">
        <f ca="1">IF($B634="","",INDIRECT("減額一覧!V"&amp;P634))</f>
        <v/>
      </c>
      <c r="I634" s="32" t="str">
        <f ca="1">IF(B634="","",IF(INDIRECT("減額一覧!BL"&amp;P634)=0.08,0.08,0.1))</f>
        <v/>
      </c>
      <c r="J634" s="51"/>
      <c r="K634" s="94" t="str">
        <f t="shared" ca="1" si="1184"/>
        <v/>
      </c>
      <c r="L634" s="56" t="str">
        <f t="shared" ca="1" si="1146"/>
        <v/>
      </c>
      <c r="N634" s="113" t="str">
        <f t="shared" ref="N634:N637" ca="1" si="1458">IF(A634="","",IF(A634&gt;3000,"月ヶ瀬",IF(A634&gt;=2000,"都祁","市内")))</f>
        <v/>
      </c>
      <c r="O634" s="114" t="str">
        <f t="shared" ref="O634" ca="1" si="1459">IF(B634="","",IF(INDIRECT("減額一覧!BL"&amp;P634)=0.08,0.08,0.1))</f>
        <v/>
      </c>
      <c r="P634" s="38">
        <v>117</v>
      </c>
      <c r="Q634" s="38" t="str">
        <f t="shared" ref="Q634:R637" ca="1" si="1460">IF(G634="","",IF(G634&gt;0,1,""))</f>
        <v/>
      </c>
      <c r="R634" s="38" t="str">
        <f t="shared" ca="1" si="1460"/>
        <v/>
      </c>
      <c r="S634" s="66" t="str">
        <f t="shared" ca="1" si="1148"/>
        <v/>
      </c>
      <c r="T634" s="105" t="str">
        <f t="shared" ca="1" si="1319"/>
        <v/>
      </c>
    </row>
    <row r="635" spans="1:20" ht="20.25" hidden="1" thickTop="1" thickBot="1">
      <c r="A635" t="str">
        <f ca="1">IF(B635="","",INDIRECT("減額一覧!B"&amp;$P635))</f>
        <v/>
      </c>
      <c r="B635" s="61" t="str">
        <f t="shared" ref="B635" ca="1" si="1461">IF(INDIRECT("減額一覧!BB"&amp;P635)=1,INDIRECT("減額一覧!W"&amp;P635),"")</f>
        <v/>
      </c>
      <c r="C635" s="44" t="str">
        <f ca="1">IF(B635="","",INDIRECT("減額一覧!C"&amp;$P635))</f>
        <v/>
      </c>
      <c r="D635" s="79" t="str">
        <f ca="1">IF($B635="","",INDIRECT("減額一覧!G"&amp;$P635))</f>
        <v/>
      </c>
      <c r="E635" s="19" t="str">
        <f ca="1">IF(B635="","",INDIRECT("減額一覧!H"&amp;P635))</f>
        <v/>
      </c>
      <c r="F635" s="19" t="str">
        <f ca="1">IF($B635="","",INDIRECT("減額一覧!AD"&amp;P635))</f>
        <v/>
      </c>
      <c r="G635" s="20" t="str">
        <f ca="1">IF($B635="","",INDIRECT("減額一覧!AE"&amp;P635))</f>
        <v/>
      </c>
      <c r="H635" s="20" t="str">
        <f ca="1">IF($B635="","",INDIRECT("減額一覧!AF"&amp;P635))</f>
        <v/>
      </c>
      <c r="I635" s="32" t="str">
        <f ca="1">IF(B635="","",IF(INDIRECT("減額一覧!BM"&amp;P635)=0.08,0.08,0.1))</f>
        <v/>
      </c>
      <c r="J635" s="52"/>
      <c r="K635" s="95" t="str">
        <f t="shared" ca="1" si="1184"/>
        <v/>
      </c>
      <c r="L635" s="58" t="str">
        <f t="shared" ca="1" si="1146"/>
        <v/>
      </c>
      <c r="N635" s="113" t="str">
        <f t="shared" ca="1" si="1458"/>
        <v/>
      </c>
      <c r="O635" s="114" t="str">
        <f t="shared" ref="O635" ca="1" si="1462">IF(B635="","",IF(INDIRECT("減額一覧!BM"&amp;P635)=0.08,0.08,0.1))</f>
        <v/>
      </c>
      <c r="P635" s="38">
        <v>117</v>
      </c>
      <c r="Q635" s="38" t="str">
        <f t="shared" ca="1" si="1460"/>
        <v/>
      </c>
      <c r="R635" s="38" t="str">
        <f t="shared" ca="1" si="1460"/>
        <v/>
      </c>
      <c r="S635" s="66" t="str">
        <f t="shared" ca="1" si="1148"/>
        <v/>
      </c>
      <c r="T635" s="105" t="str">
        <f t="shared" ca="1" si="1319"/>
        <v/>
      </c>
    </row>
    <row r="636" spans="1:20" ht="20.25" hidden="1" thickTop="1" thickBot="1">
      <c r="A636" t="str">
        <f ca="1">IF(B636="","",INDIRECT("減額一覧!B"&amp;$P636))</f>
        <v/>
      </c>
      <c r="B636" s="61" t="str">
        <f t="shared" ref="B636" ca="1" si="1463">IF(INDIRECT("減額一覧!BC"&amp;P636)=1,INDIRECT("減額一覧!AG"&amp;P636),"")</f>
        <v/>
      </c>
      <c r="C636" s="36" t="str">
        <f ca="1">IF(B636="","",INDIRECT("減額一覧!C"&amp;$P636))</f>
        <v/>
      </c>
      <c r="D636" s="80" t="str">
        <f ca="1">IF($B636="","",INDIRECT("減額一覧!G"&amp;$P636))</f>
        <v/>
      </c>
      <c r="E636" s="19" t="str">
        <f ca="1">IF(B636="","",INDIRECT("減額一覧!H"&amp;P636))</f>
        <v/>
      </c>
      <c r="F636" s="19" t="str">
        <f ca="1">IF($B636="","",INDIRECT("減額一覧!AN"&amp;P636))</f>
        <v/>
      </c>
      <c r="G636" s="20" t="str">
        <f ca="1">IF($B636="","",INDIRECT("減額一覧!AO"&amp;P636))</f>
        <v/>
      </c>
      <c r="H636" s="20" t="str">
        <f ca="1">IF($B636="","",INDIRECT("減額一覧!AP"&amp;P636))</f>
        <v/>
      </c>
      <c r="I636" s="32" t="str">
        <f ca="1">IF(B636="","",IF(INDIRECT("減額一覧!BN"&amp;P636)=0.08,0.08,0.1))</f>
        <v/>
      </c>
      <c r="J636" s="52"/>
      <c r="K636" s="95" t="str">
        <f t="shared" ca="1" si="1184"/>
        <v/>
      </c>
      <c r="L636" s="58" t="str">
        <f t="shared" ca="1" si="1146"/>
        <v/>
      </c>
      <c r="N636" s="113" t="str">
        <f t="shared" ca="1" si="1458"/>
        <v/>
      </c>
      <c r="O636" s="114" t="str">
        <f t="shared" ref="O636" ca="1" si="1464">IF(B636="","",IF(INDIRECT("減額一覧!BN"&amp;P636)=0.08,0.08,0.1))</f>
        <v/>
      </c>
      <c r="P636" s="38">
        <v>117</v>
      </c>
      <c r="Q636" s="38" t="str">
        <f t="shared" ca="1" si="1460"/>
        <v/>
      </c>
      <c r="R636" s="38" t="str">
        <f t="shared" ca="1" si="1460"/>
        <v/>
      </c>
      <c r="S636" s="66" t="str">
        <f t="shared" ca="1" si="1148"/>
        <v/>
      </c>
      <c r="T636" s="105" t="str">
        <f t="shared" ca="1" si="1319"/>
        <v/>
      </c>
    </row>
    <row r="637" spans="1:20" ht="20.25" hidden="1" thickTop="1" thickBot="1">
      <c r="A637" t="str">
        <f ca="1">IF(B637="","",INDIRECT("減額一覧!B"&amp;$P637))</f>
        <v/>
      </c>
      <c r="B637" s="61" t="str">
        <f t="shared" ref="B637" ca="1" si="1465">IF(INDIRECT("減額一覧!BD"&amp;P637)=1,INDIRECT("減額一覧!AQ"&amp;P637),"")</f>
        <v/>
      </c>
      <c r="C637" s="45" t="str">
        <f ca="1">IF(B637="","",INDIRECT("減額一覧!C"&amp;$P637))</f>
        <v/>
      </c>
      <c r="D637" s="79" t="str">
        <f ca="1">IF($B637="","",INDIRECT("減額一覧!G"&amp;$P637))</f>
        <v/>
      </c>
      <c r="E637" s="19" t="str">
        <f ca="1">IF(B637="","",INDIRECT("減額一覧!H"&amp;P637))</f>
        <v/>
      </c>
      <c r="F637" s="19" t="str">
        <f ca="1">IF($B637="","",INDIRECT("減額一覧!AX"&amp;P637))</f>
        <v/>
      </c>
      <c r="G637" s="20" t="str">
        <f ca="1">IF($B637="","",INDIRECT("減額一覧!AY"&amp;P637))</f>
        <v/>
      </c>
      <c r="H637" s="20" t="str">
        <f ca="1">IF($B637="","",INDIRECT("減額一覧!AZ"&amp;P637))</f>
        <v/>
      </c>
      <c r="I637" s="32" t="str">
        <f ca="1">IF(B637="","",IF(INDIRECT("減額一覧!BO"&amp;P637)=0.08,0.08,0.1))</f>
        <v/>
      </c>
      <c r="J637" s="52"/>
      <c r="K637" s="95" t="str">
        <f t="shared" ca="1" si="1184"/>
        <v/>
      </c>
      <c r="L637" s="58" t="str">
        <f t="shared" ca="1" si="1146"/>
        <v/>
      </c>
      <c r="N637" s="113" t="str">
        <f t="shared" ca="1" si="1458"/>
        <v/>
      </c>
      <c r="O637" s="114" t="str">
        <f t="shared" ref="O637" ca="1" si="1466">IF(B637="","",IF(INDIRECT("減額一覧!BO"&amp;P637)=0.08,0.08,0.1))</f>
        <v/>
      </c>
      <c r="P637" s="38">
        <v>117</v>
      </c>
      <c r="Q637" s="38" t="str">
        <f t="shared" ca="1" si="1460"/>
        <v/>
      </c>
      <c r="R637" s="38" t="str">
        <f t="shared" ca="1" si="1460"/>
        <v/>
      </c>
      <c r="S637" s="66" t="str">
        <f t="shared" ca="1" si="1148"/>
        <v/>
      </c>
      <c r="T637" s="105" t="str">
        <f t="shared" ca="1" si="1319"/>
        <v/>
      </c>
    </row>
    <row r="638" spans="1:20" ht="20.25" hidden="1" thickTop="1" thickBot="1">
      <c r="A638" t="str">
        <f t="shared" ref="A638" ca="1" si="1467">IF(B638="","",INDIRECT("減額一覧!B"&amp;$P638))</f>
        <v/>
      </c>
      <c r="B638" s="64"/>
      <c r="C638" s="41" t="str">
        <f>IF(B638="","",減額一覧!C334)</f>
        <v/>
      </c>
      <c r="D638" s="43"/>
      <c r="E638" s="21"/>
      <c r="F638" s="22" t="s">
        <v>69</v>
      </c>
      <c r="G638" s="23">
        <f t="shared" ref="G638:H638" si="1468">SUBTOTAL(9,G634:G637)</f>
        <v>0</v>
      </c>
      <c r="H638" s="23">
        <f t="shared" si="1468"/>
        <v>0</v>
      </c>
      <c r="I638" s="30"/>
      <c r="J638" s="53"/>
      <c r="K638" s="96" t="str">
        <f t="shared" ca="1" si="1184"/>
        <v/>
      </c>
      <c r="L638" s="59" t="str">
        <f t="shared" si="1146"/>
        <v/>
      </c>
      <c r="N638" s="108" t="str">
        <f t="shared" ref="N638" si="1469">IF(AND(G638=0,H638=0),"","小計")</f>
        <v/>
      </c>
      <c r="O638" s="108" t="str">
        <f t="shared" ref="O638" si="1470">IF(AND(G638=0,H638=0),"","小計")</f>
        <v/>
      </c>
      <c r="P638" s="38"/>
      <c r="Q638" s="38"/>
      <c r="R638" s="38"/>
      <c r="S638" s="66" t="str">
        <f t="shared" si="1148"/>
        <v/>
      </c>
      <c r="T638" s="105" t="str">
        <f t="shared" si="1319"/>
        <v/>
      </c>
    </row>
    <row r="639" spans="1:20" ht="20.25" hidden="1" thickTop="1" thickBot="1">
      <c r="A639" t="str">
        <f ca="1">IF(B639="","",INDIRECT("減額一覧!B"&amp;$P639))</f>
        <v/>
      </c>
      <c r="B639" s="61" t="str">
        <f t="shared" ref="B639" ca="1" si="1471">IF(INDIRECT("減額一覧!BA"&amp;P639)=1,INDIRECT("減額一覧!M"&amp;P639),"")</f>
        <v/>
      </c>
      <c r="C639" s="36" t="str">
        <f ca="1">IF(B639="","",INDIRECT("減額一覧!C"&amp;$P639))</f>
        <v/>
      </c>
      <c r="D639" s="78" t="str">
        <f ca="1">IF($B639="","",INDIRECT("減額一覧!G"&amp;$P639))</f>
        <v/>
      </c>
      <c r="E639" s="19" t="str">
        <f ca="1">IF(B639="","",INDIRECT("減額一覧!H"&amp;P639))</f>
        <v/>
      </c>
      <c r="F639" s="19" t="str">
        <f ca="1">IF($B639="","",INDIRECT("減額一覧!T"&amp;P639))</f>
        <v/>
      </c>
      <c r="G639" s="20" t="str">
        <f ca="1">IF($B639="","",INDIRECT("減額一覧!U"&amp;P639))</f>
        <v/>
      </c>
      <c r="H639" s="20" t="str">
        <f ca="1">IF($B639="","",INDIRECT("減額一覧!V"&amp;P639))</f>
        <v/>
      </c>
      <c r="I639" s="32" t="str">
        <f ca="1">IF(B639="","",IF(INDIRECT("減額一覧!BL"&amp;P639)=0.08,0.08,0.1))</f>
        <v/>
      </c>
      <c r="J639" s="51"/>
      <c r="K639" s="94" t="str">
        <f t="shared" ca="1" si="1184"/>
        <v/>
      </c>
      <c r="L639" s="56" t="str">
        <f t="shared" ca="1" si="1146"/>
        <v/>
      </c>
      <c r="N639" s="113" t="str">
        <f t="shared" ref="N639:N642" ca="1" si="1472">IF(A639="","",IF(A639&gt;3000,"月ヶ瀬",IF(A639&gt;=2000,"都祁","市内")))</f>
        <v/>
      </c>
      <c r="O639" s="114" t="str">
        <f t="shared" ref="O639" ca="1" si="1473">IF(B639="","",IF(INDIRECT("減額一覧!BL"&amp;P639)=0.08,0.08,0.1))</f>
        <v/>
      </c>
      <c r="P639" s="38">
        <v>114</v>
      </c>
      <c r="Q639" s="38" t="str">
        <f t="shared" ref="Q639:R642" ca="1" si="1474">IF(G639="","",IF(G639&gt;0,1,""))</f>
        <v/>
      </c>
      <c r="R639" s="38" t="str">
        <f t="shared" ca="1" si="1474"/>
        <v/>
      </c>
      <c r="S639" s="66" t="str">
        <f t="shared" ca="1" si="1148"/>
        <v/>
      </c>
      <c r="T639" s="105" t="str">
        <f t="shared" ca="1" si="1319"/>
        <v/>
      </c>
    </row>
    <row r="640" spans="1:20" ht="20.25" hidden="1" thickTop="1" thickBot="1">
      <c r="A640" t="str">
        <f ca="1">IF(B640="","",INDIRECT("減額一覧!B"&amp;$P640))</f>
        <v/>
      </c>
      <c r="B640" s="61" t="str">
        <f t="shared" ref="B640" ca="1" si="1475">IF(INDIRECT("減額一覧!BB"&amp;P640)=1,INDIRECT("減額一覧!W"&amp;P640),"")</f>
        <v/>
      </c>
      <c r="C640" s="44" t="str">
        <f ca="1">IF(B640="","",INDIRECT("減額一覧!C"&amp;$P640))</f>
        <v/>
      </c>
      <c r="D640" s="79" t="str">
        <f ca="1">IF($B640="","",INDIRECT("減額一覧!G"&amp;$P640))</f>
        <v/>
      </c>
      <c r="E640" s="19" t="str">
        <f ca="1">IF(B640="","",INDIRECT("減額一覧!H"&amp;P640))</f>
        <v/>
      </c>
      <c r="F640" s="19" t="str">
        <f ca="1">IF($B640="","",INDIRECT("減額一覧!AD"&amp;P640))</f>
        <v/>
      </c>
      <c r="G640" s="20" t="str">
        <f ca="1">IF($B640="","",INDIRECT("減額一覧!AE"&amp;P640))</f>
        <v/>
      </c>
      <c r="H640" s="20" t="str">
        <f ca="1">IF($B640="","",INDIRECT("減額一覧!AF"&amp;P640))</f>
        <v/>
      </c>
      <c r="I640" s="32" t="str">
        <f ca="1">IF(B640="","",IF(INDIRECT("減額一覧!BM"&amp;P640)=0.08,0.08,0.1))</f>
        <v/>
      </c>
      <c r="J640" s="52"/>
      <c r="K640" s="95" t="str">
        <f t="shared" ca="1" si="1184"/>
        <v/>
      </c>
      <c r="L640" s="58" t="str">
        <f t="shared" ca="1" si="1146"/>
        <v/>
      </c>
      <c r="N640" s="113" t="str">
        <f t="shared" ca="1" si="1472"/>
        <v/>
      </c>
      <c r="O640" s="114" t="str">
        <f t="shared" ref="O640" ca="1" si="1476">IF(B640="","",IF(INDIRECT("減額一覧!BM"&amp;P640)=0.08,0.08,0.1))</f>
        <v/>
      </c>
      <c r="P640" s="38">
        <v>114</v>
      </c>
      <c r="Q640" s="38" t="str">
        <f t="shared" ca="1" si="1474"/>
        <v/>
      </c>
      <c r="R640" s="38" t="str">
        <f t="shared" ca="1" si="1474"/>
        <v/>
      </c>
      <c r="S640" s="66" t="str">
        <f t="shared" ca="1" si="1148"/>
        <v/>
      </c>
      <c r="T640" s="105" t="str">
        <f t="shared" ca="1" si="1319"/>
        <v/>
      </c>
    </row>
    <row r="641" spans="1:20" ht="20.25" hidden="1" thickTop="1" thickBot="1">
      <c r="A641" t="str">
        <f ca="1">IF(B641="","",INDIRECT("減額一覧!B"&amp;$P641))</f>
        <v/>
      </c>
      <c r="B641" s="61" t="str">
        <f t="shared" ref="B641" ca="1" si="1477">IF(INDIRECT("減額一覧!BC"&amp;P641)=1,INDIRECT("減額一覧!AG"&amp;P641),"")</f>
        <v/>
      </c>
      <c r="C641" s="36" t="str">
        <f ca="1">IF(B641="","",INDIRECT("減額一覧!C"&amp;$P641))</f>
        <v/>
      </c>
      <c r="D641" s="80" t="str">
        <f ca="1">IF($B641="","",INDIRECT("減額一覧!G"&amp;$P641))</f>
        <v/>
      </c>
      <c r="E641" s="19" t="str">
        <f ca="1">IF(B641="","",INDIRECT("減額一覧!H"&amp;P641))</f>
        <v/>
      </c>
      <c r="F641" s="19" t="str">
        <f ca="1">IF($B641="","",INDIRECT("減額一覧!AN"&amp;P641))</f>
        <v/>
      </c>
      <c r="G641" s="20" t="str">
        <f ca="1">IF($B641="","",INDIRECT("減額一覧!AO"&amp;P641))</f>
        <v/>
      </c>
      <c r="H641" s="20" t="str">
        <f ca="1">IF($B641="","",INDIRECT("減額一覧!AP"&amp;P641))</f>
        <v/>
      </c>
      <c r="I641" s="32" t="str">
        <f ca="1">IF(B641="","",IF(INDIRECT("減額一覧!BN"&amp;P641)=0.08,0.08,0.1))</f>
        <v/>
      </c>
      <c r="J641" s="52"/>
      <c r="K641" s="95" t="str">
        <f t="shared" ca="1" si="1184"/>
        <v/>
      </c>
      <c r="L641" s="58" t="str">
        <f t="shared" ca="1" si="1146"/>
        <v/>
      </c>
      <c r="N641" s="113" t="str">
        <f t="shared" ca="1" si="1472"/>
        <v/>
      </c>
      <c r="O641" s="114" t="str">
        <f t="shared" ref="O641" ca="1" si="1478">IF(B641="","",IF(INDIRECT("減額一覧!BN"&amp;P641)=0.08,0.08,0.1))</f>
        <v/>
      </c>
      <c r="P641" s="38">
        <v>114</v>
      </c>
      <c r="Q641" s="38" t="str">
        <f t="shared" ca="1" si="1474"/>
        <v/>
      </c>
      <c r="R641" s="38" t="str">
        <f t="shared" ca="1" si="1474"/>
        <v/>
      </c>
      <c r="S641" s="66" t="str">
        <f t="shared" ca="1" si="1148"/>
        <v/>
      </c>
      <c r="T641" s="105" t="str">
        <f t="shared" ca="1" si="1319"/>
        <v/>
      </c>
    </row>
    <row r="642" spans="1:20" ht="20.25" hidden="1" thickTop="1" thickBot="1">
      <c r="A642" t="str">
        <f ca="1">IF(B642="","",INDIRECT("減額一覧!B"&amp;$P642))</f>
        <v/>
      </c>
      <c r="B642" s="61" t="str">
        <f t="shared" ref="B642" ca="1" si="1479">IF(INDIRECT("減額一覧!BD"&amp;P642)=1,INDIRECT("減額一覧!AQ"&amp;P642),"")</f>
        <v/>
      </c>
      <c r="C642" s="45" t="str">
        <f ca="1">IF(B642="","",INDIRECT("減額一覧!C"&amp;$P642))</f>
        <v/>
      </c>
      <c r="D642" s="79" t="str">
        <f ca="1">IF($B642="","",INDIRECT("減額一覧!G"&amp;$P642))</f>
        <v/>
      </c>
      <c r="E642" s="19" t="str">
        <f ca="1">IF(B642="","",INDIRECT("減額一覧!H"&amp;P642))</f>
        <v/>
      </c>
      <c r="F642" s="19" t="str">
        <f ca="1">IF($B642="","",INDIRECT("減額一覧!AX"&amp;P642))</f>
        <v/>
      </c>
      <c r="G642" s="20" t="str">
        <f ca="1">IF($B642="","",INDIRECT("減額一覧!AY"&amp;P642))</f>
        <v/>
      </c>
      <c r="H642" s="20" t="str">
        <f ca="1">IF($B642="","",INDIRECT("減額一覧!AZ"&amp;P642))</f>
        <v/>
      </c>
      <c r="I642" s="32" t="str">
        <f ca="1">IF(B642="","",IF(INDIRECT("減額一覧!BO"&amp;P642)=0.08,0.08,0.1))</f>
        <v/>
      </c>
      <c r="J642" s="52"/>
      <c r="K642" s="95" t="str">
        <f t="shared" ca="1" si="1184"/>
        <v/>
      </c>
      <c r="L642" s="58" t="str">
        <f t="shared" ca="1" si="1146"/>
        <v/>
      </c>
      <c r="N642" s="113" t="str">
        <f t="shared" ca="1" si="1472"/>
        <v/>
      </c>
      <c r="O642" s="114" t="str">
        <f t="shared" ref="O642" ca="1" si="1480">IF(B642="","",IF(INDIRECT("減額一覧!BO"&amp;P642)=0.08,0.08,0.1))</f>
        <v/>
      </c>
      <c r="P642" s="38">
        <v>114</v>
      </c>
      <c r="Q642" s="38" t="str">
        <f t="shared" ca="1" si="1474"/>
        <v/>
      </c>
      <c r="R642" s="38" t="str">
        <f t="shared" ca="1" si="1474"/>
        <v/>
      </c>
      <c r="S642" s="66" t="str">
        <f t="shared" ca="1" si="1148"/>
        <v/>
      </c>
      <c r="T642" s="105" t="str">
        <f t="shared" ca="1" si="1319"/>
        <v/>
      </c>
    </row>
    <row r="643" spans="1:20" ht="20.25" hidden="1" thickTop="1" thickBot="1">
      <c r="B643" s="64"/>
      <c r="C643" s="41" t="str">
        <f>IF(B643="","",減額一覧!C339)</f>
        <v/>
      </c>
      <c r="D643" s="43"/>
      <c r="E643" s="21"/>
      <c r="F643" s="22" t="s">
        <v>69</v>
      </c>
      <c r="G643" s="23">
        <f t="shared" ref="G643:H643" si="1481">SUBTOTAL(9,G639:G642)</f>
        <v>0</v>
      </c>
      <c r="H643" s="23">
        <f t="shared" si="1481"/>
        <v>0</v>
      </c>
      <c r="I643" s="30"/>
      <c r="J643" s="53"/>
      <c r="K643" s="96" t="str">
        <f t="shared" si="1184"/>
        <v/>
      </c>
      <c r="L643" s="59" t="str">
        <f t="shared" si="1146"/>
        <v/>
      </c>
      <c r="N643" s="108" t="str">
        <f t="shared" ref="N643" si="1482">IF(AND(G643=0,H643=0),"","小計")</f>
        <v/>
      </c>
      <c r="O643" s="108" t="str">
        <f t="shared" ref="O643" si="1483">IF(AND(G643=0,H643=0),"","小計")</f>
        <v/>
      </c>
      <c r="P643" s="38"/>
      <c r="Q643" s="38"/>
      <c r="R643" s="38"/>
      <c r="S643" s="66" t="str">
        <f t="shared" si="1148"/>
        <v/>
      </c>
      <c r="T643" s="105" t="str">
        <f t="shared" si="1319"/>
        <v/>
      </c>
    </row>
    <row r="644" spans="1:20" ht="20.25" hidden="1" thickTop="1" thickBot="1">
      <c r="A644" t="str">
        <f ca="1">IF(B644="","",INDIRECT("減額一覧!B"&amp;$P644))</f>
        <v/>
      </c>
      <c r="B644" s="61" t="str">
        <f t="shared" ref="B644" ca="1" si="1484">IF(INDIRECT("減額一覧!BA"&amp;P644)=1,INDIRECT("減額一覧!M"&amp;P644),"")</f>
        <v/>
      </c>
      <c r="C644" s="36" t="str">
        <f ca="1">IF(B644="","",INDIRECT("減額一覧!C"&amp;$P644))</f>
        <v/>
      </c>
      <c r="D644" s="78" t="str">
        <f ca="1">IF($B644="","",INDIRECT("減額一覧!G"&amp;$P644))</f>
        <v/>
      </c>
      <c r="E644" s="19" t="str">
        <f ca="1">IF(B644="","",INDIRECT("減額一覧!H"&amp;P644))</f>
        <v/>
      </c>
      <c r="F644" s="19" t="str">
        <f ca="1">IF($B644="","",INDIRECT("減額一覧!T"&amp;P644))</f>
        <v/>
      </c>
      <c r="G644" s="20" t="str">
        <f ca="1">IF($B644="","",INDIRECT("減額一覧!U"&amp;P644))</f>
        <v/>
      </c>
      <c r="H644" s="20" t="str">
        <f ca="1">IF($B644="","",INDIRECT("減額一覧!V"&amp;P644))</f>
        <v/>
      </c>
      <c r="I644" s="32" t="str">
        <f ca="1">IF(B644="","",IF(INDIRECT("減額一覧!BL"&amp;P644)=0.08,0.08,0.1))</f>
        <v/>
      </c>
      <c r="J644" s="51"/>
      <c r="K644" s="94" t="str">
        <f t="shared" ca="1" si="1184"/>
        <v/>
      </c>
      <c r="L644" s="56" t="str">
        <f t="shared" ca="1" si="1146"/>
        <v/>
      </c>
      <c r="N644" s="113" t="str">
        <f t="shared" ref="N644:N647" ca="1" si="1485">IF(A644="","",IF(A644&gt;3000,"月ヶ瀬",IF(A644&gt;=2000,"都祁","市内")))</f>
        <v/>
      </c>
      <c r="O644" s="114" t="str">
        <f t="shared" ref="O644" ca="1" si="1486">IF(B644="","",IF(INDIRECT("減額一覧!BL"&amp;P644)=0.08,0.08,0.1))</f>
        <v/>
      </c>
      <c r="P644" s="38">
        <v>115</v>
      </c>
      <c r="Q644" s="38" t="str">
        <f t="shared" ref="Q644:R647" ca="1" si="1487">IF(G644="","",IF(G644&gt;0,1,""))</f>
        <v/>
      </c>
      <c r="R644" s="38" t="str">
        <f t="shared" ca="1" si="1487"/>
        <v/>
      </c>
      <c r="S644" s="66" t="str">
        <f t="shared" ca="1" si="1148"/>
        <v/>
      </c>
      <c r="T644" s="105" t="str">
        <f t="shared" ca="1" si="1319"/>
        <v/>
      </c>
    </row>
    <row r="645" spans="1:20" ht="20.25" hidden="1" thickTop="1" thickBot="1">
      <c r="A645" t="str">
        <f ca="1">IF(B645="","",INDIRECT("減額一覧!B"&amp;$P645))</f>
        <v/>
      </c>
      <c r="B645" s="61" t="str">
        <f t="shared" ref="B645" ca="1" si="1488">IF(INDIRECT("減額一覧!BB"&amp;P645)=1,INDIRECT("減額一覧!W"&amp;P645),"")</f>
        <v/>
      </c>
      <c r="C645" s="44" t="str">
        <f ca="1">IF(B645="","",INDIRECT("減額一覧!C"&amp;$P645))</f>
        <v/>
      </c>
      <c r="D645" s="79" t="str">
        <f ca="1">IF($B645="","",INDIRECT("減額一覧!G"&amp;$P645))</f>
        <v/>
      </c>
      <c r="E645" s="19" t="str">
        <f ca="1">IF(B645="","",INDIRECT("減額一覧!H"&amp;P645))</f>
        <v/>
      </c>
      <c r="F645" s="19" t="str">
        <f ca="1">IF($B645="","",INDIRECT("減額一覧!AD"&amp;P645))</f>
        <v/>
      </c>
      <c r="G645" s="20" t="str">
        <f ca="1">IF($B645="","",INDIRECT("減額一覧!AE"&amp;P645))</f>
        <v/>
      </c>
      <c r="H645" s="20" t="str">
        <f ca="1">IF($B645="","",INDIRECT("減額一覧!AF"&amp;P645))</f>
        <v/>
      </c>
      <c r="I645" s="32" t="str">
        <f ca="1">IF(B645="","",IF(INDIRECT("減額一覧!BM"&amp;P645)=0.08,0.08,0.1))</f>
        <v/>
      </c>
      <c r="J645" s="52"/>
      <c r="K645" s="95" t="str">
        <f t="shared" ca="1" si="1184"/>
        <v/>
      </c>
      <c r="L645" s="58" t="str">
        <f t="shared" ca="1" si="1146"/>
        <v/>
      </c>
      <c r="N645" s="113" t="str">
        <f t="shared" ca="1" si="1485"/>
        <v/>
      </c>
      <c r="O645" s="114" t="str">
        <f t="shared" ref="O645" ca="1" si="1489">IF(B645="","",IF(INDIRECT("減額一覧!BM"&amp;P645)=0.08,0.08,0.1))</f>
        <v/>
      </c>
      <c r="P645" s="38">
        <v>115</v>
      </c>
      <c r="Q645" s="38" t="str">
        <f t="shared" ca="1" si="1487"/>
        <v/>
      </c>
      <c r="R645" s="38" t="str">
        <f t="shared" ca="1" si="1487"/>
        <v/>
      </c>
      <c r="S645" s="66" t="str">
        <f t="shared" ca="1" si="1148"/>
        <v/>
      </c>
      <c r="T645" s="105" t="str">
        <f t="shared" ref="T645:T708" ca="1" si="1490">IF(L645="","",IF(H645=0,"",H645))</f>
        <v/>
      </c>
    </row>
    <row r="646" spans="1:20" ht="20.25" hidden="1" thickTop="1" thickBot="1">
      <c r="A646" t="str">
        <f ca="1">IF(B646="","",INDIRECT("減額一覧!B"&amp;$P646))</f>
        <v/>
      </c>
      <c r="B646" s="61" t="str">
        <f t="shared" ref="B646" ca="1" si="1491">IF(INDIRECT("減額一覧!BC"&amp;P646)=1,INDIRECT("減額一覧!AG"&amp;P646),"")</f>
        <v/>
      </c>
      <c r="C646" s="36" t="str">
        <f ca="1">IF(B646="","",INDIRECT("減額一覧!C"&amp;$P646))</f>
        <v/>
      </c>
      <c r="D646" s="80" t="str">
        <f ca="1">IF($B646="","",INDIRECT("減額一覧!G"&amp;$P646))</f>
        <v/>
      </c>
      <c r="E646" s="19" t="str">
        <f ca="1">IF(B646="","",INDIRECT("減額一覧!H"&amp;P646))</f>
        <v/>
      </c>
      <c r="F646" s="19" t="str">
        <f ca="1">IF($B646="","",INDIRECT("減額一覧!AN"&amp;P646))</f>
        <v/>
      </c>
      <c r="G646" s="20" t="str">
        <f ca="1">IF($B646="","",INDIRECT("減額一覧!AO"&amp;P646))</f>
        <v/>
      </c>
      <c r="H646" s="20" t="str">
        <f ca="1">IF($B646="","",INDIRECT("減額一覧!AP"&amp;P646))</f>
        <v/>
      </c>
      <c r="I646" s="32" t="str">
        <f ca="1">IF(B646="","",IF(INDIRECT("減額一覧!BN"&amp;P646)=0.08,0.08,0.1))</f>
        <v/>
      </c>
      <c r="J646" s="52"/>
      <c r="K646" s="95" t="str">
        <f t="shared" ca="1" si="1184"/>
        <v/>
      </c>
      <c r="L646" s="58" t="str">
        <f t="shared" ca="1" si="1146"/>
        <v/>
      </c>
      <c r="N646" s="113" t="str">
        <f t="shared" ca="1" si="1485"/>
        <v/>
      </c>
      <c r="O646" s="114" t="str">
        <f t="shared" ref="O646" ca="1" si="1492">IF(B646="","",IF(INDIRECT("減額一覧!BN"&amp;P646)=0.08,0.08,0.1))</f>
        <v/>
      </c>
      <c r="P646" s="38">
        <v>115</v>
      </c>
      <c r="Q646" s="38" t="str">
        <f t="shared" ca="1" si="1487"/>
        <v/>
      </c>
      <c r="R646" s="38" t="str">
        <f t="shared" ca="1" si="1487"/>
        <v/>
      </c>
      <c r="S646" s="66" t="str">
        <f t="shared" ca="1" si="1148"/>
        <v/>
      </c>
      <c r="T646" s="105" t="str">
        <f t="shared" ca="1" si="1490"/>
        <v/>
      </c>
    </row>
    <row r="647" spans="1:20" ht="20.25" hidden="1" thickTop="1" thickBot="1">
      <c r="A647" t="str">
        <f ca="1">IF(B647="","",INDIRECT("減額一覧!B"&amp;$P647))</f>
        <v/>
      </c>
      <c r="B647" s="61" t="str">
        <f t="shared" ref="B647" ca="1" si="1493">IF(INDIRECT("減額一覧!BD"&amp;P647)=1,INDIRECT("減額一覧!AQ"&amp;P647),"")</f>
        <v/>
      </c>
      <c r="C647" s="45" t="str">
        <f ca="1">IF(B647="","",INDIRECT("減額一覧!C"&amp;$P647))</f>
        <v/>
      </c>
      <c r="D647" s="79" t="str">
        <f ca="1">IF($B647="","",INDIRECT("減額一覧!G"&amp;$P647))</f>
        <v/>
      </c>
      <c r="E647" s="19" t="str">
        <f ca="1">IF(B647="","",INDIRECT("減額一覧!H"&amp;P647))</f>
        <v/>
      </c>
      <c r="F647" s="19" t="str">
        <f ca="1">IF($B647="","",INDIRECT("減額一覧!AX"&amp;P647))</f>
        <v/>
      </c>
      <c r="G647" s="20" t="str">
        <f ca="1">IF($B647="","",INDIRECT("減額一覧!AY"&amp;P647))</f>
        <v/>
      </c>
      <c r="H647" s="20" t="str">
        <f ca="1">IF($B647="","",INDIRECT("減額一覧!AZ"&amp;P647))</f>
        <v/>
      </c>
      <c r="I647" s="32" t="str">
        <f ca="1">IF(B647="","",IF(INDIRECT("減額一覧!BO"&amp;P647)=0.08,0.08,0.1))</f>
        <v/>
      </c>
      <c r="J647" s="52"/>
      <c r="K647" s="95" t="str">
        <f t="shared" ca="1" si="1184"/>
        <v/>
      </c>
      <c r="L647" s="58" t="str">
        <f t="shared" ca="1" si="1146"/>
        <v/>
      </c>
      <c r="N647" s="113" t="str">
        <f t="shared" ca="1" si="1485"/>
        <v/>
      </c>
      <c r="O647" s="114" t="str">
        <f t="shared" ref="O647" ca="1" si="1494">IF(B647="","",IF(INDIRECT("減額一覧!BO"&amp;P647)=0.08,0.08,0.1))</f>
        <v/>
      </c>
      <c r="P647" s="38">
        <v>115</v>
      </c>
      <c r="Q647" s="38" t="str">
        <f t="shared" ca="1" si="1487"/>
        <v/>
      </c>
      <c r="R647" s="38" t="str">
        <f t="shared" ca="1" si="1487"/>
        <v/>
      </c>
      <c r="S647" s="66" t="str">
        <f t="shared" ca="1" si="1148"/>
        <v/>
      </c>
      <c r="T647" s="105" t="str">
        <f t="shared" ca="1" si="1490"/>
        <v/>
      </c>
    </row>
    <row r="648" spans="1:20" ht="20.25" hidden="1" thickTop="1" thickBot="1">
      <c r="B648" s="64"/>
      <c r="C648" s="41" t="str">
        <f>IF(B648="","",減額一覧!C344)</f>
        <v/>
      </c>
      <c r="D648" s="43"/>
      <c r="E648" s="21"/>
      <c r="F648" s="22" t="s">
        <v>69</v>
      </c>
      <c r="G648" s="23">
        <f t="shared" ref="G648:H648" si="1495">SUBTOTAL(9,G644:G647)</f>
        <v>0</v>
      </c>
      <c r="H648" s="23">
        <f t="shared" si="1495"/>
        <v>0</v>
      </c>
      <c r="I648" s="30"/>
      <c r="J648" s="53"/>
      <c r="K648" s="96" t="str">
        <f t="shared" si="1184"/>
        <v/>
      </c>
      <c r="L648" s="59" t="str">
        <f t="shared" si="1146"/>
        <v/>
      </c>
      <c r="N648" s="108" t="str">
        <f t="shared" ref="N648" si="1496">IF(AND(G648=0,H648=0),"","小計")</f>
        <v/>
      </c>
      <c r="O648" s="108" t="str">
        <f t="shared" ref="O648" si="1497">IF(AND(G648=0,H648=0),"","小計")</f>
        <v/>
      </c>
      <c r="P648" s="38"/>
      <c r="Q648" s="38"/>
      <c r="R648" s="38"/>
      <c r="S648" s="66" t="str">
        <f t="shared" si="1148"/>
        <v/>
      </c>
      <c r="T648" s="105" t="str">
        <f t="shared" si="1490"/>
        <v/>
      </c>
    </row>
    <row r="649" spans="1:20" ht="20.25" hidden="1" thickTop="1" thickBot="1">
      <c r="A649" t="str">
        <f ca="1">IF(B649="","",INDIRECT("減額一覧!B"&amp;$P649))</f>
        <v/>
      </c>
      <c r="B649" s="61" t="str">
        <f t="shared" ref="B649" ca="1" si="1498">IF(INDIRECT("減額一覧!BA"&amp;P649)=1,INDIRECT("減額一覧!M"&amp;P649),"")</f>
        <v/>
      </c>
      <c r="C649" s="36" t="str">
        <f ca="1">IF(B649="","",INDIRECT("減額一覧!C"&amp;$P649))</f>
        <v/>
      </c>
      <c r="D649" s="78" t="str">
        <f ca="1">IF($B649="","",INDIRECT("減額一覧!G"&amp;$P649))</f>
        <v/>
      </c>
      <c r="E649" s="19" t="str">
        <f ca="1">IF(B649="","",INDIRECT("減額一覧!H"&amp;P649))</f>
        <v/>
      </c>
      <c r="F649" s="19" t="str">
        <f ca="1">IF($B649="","",INDIRECT("減額一覧!T"&amp;P649))</f>
        <v/>
      </c>
      <c r="G649" s="20" t="str">
        <f ca="1">IF($B649="","",INDIRECT("減額一覧!U"&amp;P649))</f>
        <v/>
      </c>
      <c r="H649" s="20" t="str">
        <f ca="1">IF($B649="","",INDIRECT("減額一覧!V"&amp;P649))</f>
        <v/>
      </c>
      <c r="I649" s="32" t="str">
        <f ca="1">IF(B649="","",IF(INDIRECT("減額一覧!BL"&amp;P649)=0.08,0.08,0.1))</f>
        <v/>
      </c>
      <c r="J649" s="51"/>
      <c r="K649" s="94" t="str">
        <f t="shared" ca="1" si="1184"/>
        <v/>
      </c>
      <c r="L649" s="56" t="str">
        <f t="shared" ca="1" si="1146"/>
        <v/>
      </c>
      <c r="N649" s="113" t="str">
        <f t="shared" ref="N649:N652" ca="1" si="1499">IF(A649="","",IF(A649&gt;3000,"月ヶ瀬",IF(A649&gt;=2000,"都祁","市内")))</f>
        <v/>
      </c>
      <c r="O649" s="114" t="str">
        <f t="shared" ref="O649" ca="1" si="1500">IF(B649="","",IF(INDIRECT("減額一覧!BL"&amp;P649)=0.08,0.08,0.1))</f>
        <v/>
      </c>
      <c r="P649" s="38">
        <v>116</v>
      </c>
      <c r="Q649" s="38" t="str">
        <f t="shared" ref="Q649:R652" ca="1" si="1501">IF(G649="","",IF(G649&gt;0,1,""))</f>
        <v/>
      </c>
      <c r="R649" s="38" t="str">
        <f t="shared" ca="1" si="1501"/>
        <v/>
      </c>
      <c r="S649" s="66" t="str">
        <f t="shared" ca="1" si="1148"/>
        <v/>
      </c>
      <c r="T649" s="105" t="str">
        <f t="shared" ca="1" si="1490"/>
        <v/>
      </c>
    </row>
    <row r="650" spans="1:20" ht="20.25" hidden="1" thickTop="1" thickBot="1">
      <c r="A650" t="str">
        <f ca="1">IF(B650="","",INDIRECT("減額一覧!B"&amp;$P650))</f>
        <v/>
      </c>
      <c r="B650" s="61" t="str">
        <f t="shared" ref="B650" ca="1" si="1502">IF(INDIRECT("減額一覧!BB"&amp;P650)=1,INDIRECT("減額一覧!W"&amp;P650),"")</f>
        <v/>
      </c>
      <c r="C650" s="44" t="str">
        <f ca="1">IF(B650="","",INDIRECT("減額一覧!C"&amp;$P650))</f>
        <v/>
      </c>
      <c r="D650" s="79" t="str">
        <f ca="1">IF($B650="","",INDIRECT("減額一覧!G"&amp;$P650))</f>
        <v/>
      </c>
      <c r="E650" s="19" t="str">
        <f ca="1">IF(B650="","",INDIRECT("減額一覧!H"&amp;P650))</f>
        <v/>
      </c>
      <c r="F650" s="19" t="str">
        <f ca="1">IF($B650="","",INDIRECT("減額一覧!AD"&amp;P650))</f>
        <v/>
      </c>
      <c r="G650" s="20" t="str">
        <f ca="1">IF($B650="","",INDIRECT("減額一覧!AE"&amp;P650))</f>
        <v/>
      </c>
      <c r="H650" s="20" t="str">
        <f ca="1">IF($B650="","",INDIRECT("減額一覧!AF"&amp;P650))</f>
        <v/>
      </c>
      <c r="I650" s="32" t="str">
        <f ca="1">IF(B650="","",IF(INDIRECT("減額一覧!BM"&amp;P650)=0.08,0.08,0.1))</f>
        <v/>
      </c>
      <c r="J650" s="52"/>
      <c r="K650" s="95" t="str">
        <f t="shared" ca="1" si="1184"/>
        <v/>
      </c>
      <c r="L650" s="58" t="str">
        <f t="shared" ca="1" si="1146"/>
        <v/>
      </c>
      <c r="N650" s="113" t="str">
        <f t="shared" ca="1" si="1499"/>
        <v/>
      </c>
      <c r="O650" s="114" t="str">
        <f t="shared" ref="O650" ca="1" si="1503">IF(B650="","",IF(INDIRECT("減額一覧!BM"&amp;P650)=0.08,0.08,0.1))</f>
        <v/>
      </c>
      <c r="P650" s="38">
        <v>116</v>
      </c>
      <c r="Q650" s="38" t="str">
        <f t="shared" ca="1" si="1501"/>
        <v/>
      </c>
      <c r="R650" s="38" t="str">
        <f t="shared" ca="1" si="1501"/>
        <v/>
      </c>
      <c r="S650" s="66" t="str">
        <f t="shared" ca="1" si="1148"/>
        <v/>
      </c>
      <c r="T650" s="105" t="str">
        <f t="shared" ca="1" si="1490"/>
        <v/>
      </c>
    </row>
    <row r="651" spans="1:20" ht="20.25" hidden="1" thickTop="1" thickBot="1">
      <c r="A651" t="str">
        <f ca="1">IF(B651="","",INDIRECT("減額一覧!B"&amp;$P651))</f>
        <v/>
      </c>
      <c r="B651" s="61" t="str">
        <f t="shared" ref="B651" ca="1" si="1504">IF(INDIRECT("減額一覧!BC"&amp;P651)=1,INDIRECT("減額一覧!AG"&amp;P651),"")</f>
        <v/>
      </c>
      <c r="C651" s="36" t="str">
        <f ca="1">IF(B651="","",INDIRECT("減額一覧!C"&amp;$P651))</f>
        <v/>
      </c>
      <c r="D651" s="80" t="str">
        <f ca="1">IF($B651="","",INDIRECT("減額一覧!G"&amp;$P651))</f>
        <v/>
      </c>
      <c r="E651" s="19" t="str">
        <f ca="1">IF(B651="","",INDIRECT("減額一覧!H"&amp;P651))</f>
        <v/>
      </c>
      <c r="F651" s="19" t="str">
        <f ca="1">IF($B651="","",INDIRECT("減額一覧!AN"&amp;P651))</f>
        <v/>
      </c>
      <c r="G651" s="20" t="str">
        <f ca="1">IF($B651="","",INDIRECT("減額一覧!AO"&amp;P651))</f>
        <v/>
      </c>
      <c r="H651" s="20" t="str">
        <f ca="1">IF($B651="","",INDIRECT("減額一覧!AP"&amp;P651))</f>
        <v/>
      </c>
      <c r="I651" s="32" t="str">
        <f ca="1">IF(B651="","",IF(INDIRECT("減額一覧!BN"&amp;P651)=0.08,0.08,0.1))</f>
        <v/>
      </c>
      <c r="J651" s="52"/>
      <c r="K651" s="95" t="str">
        <f t="shared" ca="1" si="1184"/>
        <v/>
      </c>
      <c r="L651" s="58" t="str">
        <f t="shared" ca="1" si="1146"/>
        <v/>
      </c>
      <c r="N651" s="113" t="str">
        <f t="shared" ca="1" si="1499"/>
        <v/>
      </c>
      <c r="O651" s="114" t="str">
        <f t="shared" ref="O651" ca="1" si="1505">IF(B651="","",IF(INDIRECT("減額一覧!BN"&amp;P651)=0.08,0.08,0.1))</f>
        <v/>
      </c>
      <c r="P651" s="38">
        <v>116</v>
      </c>
      <c r="Q651" s="38" t="str">
        <f t="shared" ca="1" si="1501"/>
        <v/>
      </c>
      <c r="R651" s="38" t="str">
        <f t="shared" ca="1" si="1501"/>
        <v/>
      </c>
      <c r="S651" s="66" t="str">
        <f t="shared" ca="1" si="1148"/>
        <v/>
      </c>
      <c r="T651" s="105" t="str">
        <f t="shared" ca="1" si="1490"/>
        <v/>
      </c>
    </row>
    <row r="652" spans="1:20" ht="20.25" hidden="1" thickTop="1" thickBot="1">
      <c r="A652" t="str">
        <f ca="1">IF(B652="","",INDIRECT("減額一覧!B"&amp;$P652))</f>
        <v/>
      </c>
      <c r="B652" s="61" t="str">
        <f t="shared" ref="B652" ca="1" si="1506">IF(INDIRECT("減額一覧!BD"&amp;P652)=1,INDIRECT("減額一覧!AQ"&amp;P652),"")</f>
        <v/>
      </c>
      <c r="C652" s="45" t="str">
        <f ca="1">IF(B652="","",INDIRECT("減額一覧!C"&amp;$P652))</f>
        <v/>
      </c>
      <c r="D652" s="79" t="str">
        <f ca="1">IF($B652="","",INDIRECT("減額一覧!G"&amp;$P652))</f>
        <v/>
      </c>
      <c r="E652" s="19" t="str">
        <f ca="1">IF(B652="","",INDIRECT("減額一覧!H"&amp;P652))</f>
        <v/>
      </c>
      <c r="F652" s="19" t="str">
        <f ca="1">IF($B652="","",INDIRECT("減額一覧!AX"&amp;P652))</f>
        <v/>
      </c>
      <c r="G652" s="20" t="str">
        <f ca="1">IF($B652="","",INDIRECT("減額一覧!AY"&amp;P652))</f>
        <v/>
      </c>
      <c r="H652" s="20" t="str">
        <f ca="1">IF($B652="","",INDIRECT("減額一覧!AZ"&amp;P652))</f>
        <v/>
      </c>
      <c r="I652" s="32" t="str">
        <f ca="1">IF(B652="","",IF(INDIRECT("減額一覧!BO"&amp;P652)=0.08,0.08,0.1))</f>
        <v/>
      </c>
      <c r="J652" s="52"/>
      <c r="K652" s="95" t="str">
        <f t="shared" ca="1" si="1184"/>
        <v/>
      </c>
      <c r="L652" s="58" t="str">
        <f t="shared" ca="1" si="1146"/>
        <v/>
      </c>
      <c r="N652" s="113" t="str">
        <f t="shared" ca="1" si="1499"/>
        <v/>
      </c>
      <c r="O652" s="114" t="str">
        <f t="shared" ref="O652" ca="1" si="1507">IF(B652="","",IF(INDIRECT("減額一覧!BO"&amp;P652)=0.08,0.08,0.1))</f>
        <v/>
      </c>
      <c r="P652" s="38">
        <v>116</v>
      </c>
      <c r="Q652" s="38" t="str">
        <f t="shared" ca="1" si="1501"/>
        <v/>
      </c>
      <c r="R652" s="38" t="str">
        <f t="shared" ca="1" si="1501"/>
        <v/>
      </c>
      <c r="S652" s="66" t="str">
        <f t="shared" ca="1" si="1148"/>
        <v/>
      </c>
      <c r="T652" s="105" t="str">
        <f t="shared" ca="1" si="1490"/>
        <v/>
      </c>
    </row>
    <row r="653" spans="1:20" ht="20.25" hidden="1" thickTop="1" thickBot="1">
      <c r="B653" s="64"/>
      <c r="C653" s="41" t="str">
        <f>IF(B653="","",減額一覧!C349)</f>
        <v/>
      </c>
      <c r="D653" s="43"/>
      <c r="E653" s="21"/>
      <c r="F653" s="22" t="s">
        <v>69</v>
      </c>
      <c r="G653" s="23">
        <f t="shared" ref="G653:H653" si="1508">SUBTOTAL(9,G649:G652)</f>
        <v>0</v>
      </c>
      <c r="H653" s="23">
        <f t="shared" si="1508"/>
        <v>0</v>
      </c>
      <c r="I653" s="30"/>
      <c r="J653" s="53"/>
      <c r="K653" s="96" t="str">
        <f t="shared" si="1184"/>
        <v/>
      </c>
      <c r="L653" s="59" t="str">
        <f t="shared" si="1146"/>
        <v/>
      </c>
      <c r="N653" s="108" t="str">
        <f t="shared" ref="N653" si="1509">IF(AND(G653=0,H653=0),"","小計")</f>
        <v/>
      </c>
      <c r="O653" s="108" t="str">
        <f t="shared" ref="O653" si="1510">IF(AND(G653=0,H653=0),"","小計")</f>
        <v/>
      </c>
      <c r="P653" s="38"/>
      <c r="Q653" s="38"/>
      <c r="R653" s="38"/>
      <c r="S653" s="66" t="str">
        <f t="shared" si="1148"/>
        <v/>
      </c>
      <c r="T653" s="105" t="str">
        <f t="shared" si="1490"/>
        <v/>
      </c>
    </row>
    <row r="654" spans="1:20" ht="20.25" hidden="1" thickTop="1" thickBot="1">
      <c r="A654" t="str">
        <f ca="1">IF(B654="","",INDIRECT("減額一覧!B"&amp;$P654))</f>
        <v/>
      </c>
      <c r="B654" s="61" t="str">
        <f t="shared" ref="B654" ca="1" si="1511">IF(INDIRECT("減額一覧!BA"&amp;P654)=1,INDIRECT("減額一覧!M"&amp;P654),"")</f>
        <v/>
      </c>
      <c r="C654" s="36" t="str">
        <f ca="1">IF(B654="","",INDIRECT("減額一覧!C"&amp;$P654))</f>
        <v/>
      </c>
      <c r="D654" s="78" t="str">
        <f ca="1">IF($B654="","",INDIRECT("減額一覧!G"&amp;$P654))</f>
        <v/>
      </c>
      <c r="E654" s="19" t="str">
        <f ca="1">IF(B654="","",INDIRECT("減額一覧!H"&amp;P654))</f>
        <v/>
      </c>
      <c r="F654" s="19" t="str">
        <f ca="1">IF($B654="","",INDIRECT("減額一覧!T"&amp;P654))</f>
        <v/>
      </c>
      <c r="G654" s="20" t="str">
        <f ca="1">IF($B654="","",INDIRECT("減額一覧!U"&amp;P654))</f>
        <v/>
      </c>
      <c r="H654" s="20" t="str">
        <f ca="1">IF($B654="","",INDIRECT("減額一覧!V"&amp;P654))</f>
        <v/>
      </c>
      <c r="I654" s="32" t="str">
        <f ca="1">IF(B654="","",IF(INDIRECT("減額一覧!BL"&amp;P654)=0.08,0.08,0.1))</f>
        <v/>
      </c>
      <c r="J654" s="51"/>
      <c r="K654" s="94" t="str">
        <f t="shared" ca="1" si="1184"/>
        <v/>
      </c>
      <c r="L654" s="56" t="str">
        <f t="shared" ca="1" si="1146"/>
        <v/>
      </c>
      <c r="N654" s="113" t="str">
        <f t="shared" ref="N654:N657" ca="1" si="1512">IF(A654="","",IF(A654&gt;3000,"月ヶ瀬",IF(A654&gt;=2000,"都祁","市内")))</f>
        <v/>
      </c>
      <c r="O654" s="114" t="str">
        <f t="shared" ref="O654" ca="1" si="1513">IF(B654="","",IF(INDIRECT("減額一覧!BL"&amp;P654)=0.08,0.08,0.1))</f>
        <v/>
      </c>
      <c r="P654" s="38">
        <v>117</v>
      </c>
      <c r="Q654" s="38" t="str">
        <f t="shared" ref="Q654:R657" ca="1" si="1514">IF(G654="","",IF(G654&gt;0,1,""))</f>
        <v/>
      </c>
      <c r="R654" s="38" t="str">
        <f t="shared" ca="1" si="1514"/>
        <v/>
      </c>
      <c r="S654" s="66" t="str">
        <f t="shared" ca="1" si="1148"/>
        <v/>
      </c>
      <c r="T654" s="105" t="str">
        <f t="shared" ca="1" si="1490"/>
        <v/>
      </c>
    </row>
    <row r="655" spans="1:20" ht="20.25" hidden="1" thickTop="1" thickBot="1">
      <c r="A655" t="str">
        <f ca="1">IF(B655="","",INDIRECT("減額一覧!B"&amp;$P655))</f>
        <v/>
      </c>
      <c r="B655" s="61" t="str">
        <f t="shared" ref="B655" ca="1" si="1515">IF(INDIRECT("減額一覧!BB"&amp;P655)=1,INDIRECT("減額一覧!W"&amp;P655),"")</f>
        <v/>
      </c>
      <c r="C655" s="44" t="str">
        <f ca="1">IF(B655="","",INDIRECT("減額一覧!C"&amp;$P655))</f>
        <v/>
      </c>
      <c r="D655" s="79" t="str">
        <f ca="1">IF($B655="","",INDIRECT("減額一覧!G"&amp;$P655))</f>
        <v/>
      </c>
      <c r="E655" s="19" t="str">
        <f ca="1">IF(B655="","",INDIRECT("減額一覧!H"&amp;P655))</f>
        <v/>
      </c>
      <c r="F655" s="19" t="str">
        <f ca="1">IF($B655="","",INDIRECT("減額一覧!AD"&amp;P655))</f>
        <v/>
      </c>
      <c r="G655" s="20" t="str">
        <f ca="1">IF($B655="","",INDIRECT("減額一覧!AE"&amp;P655))</f>
        <v/>
      </c>
      <c r="H655" s="20" t="str">
        <f ca="1">IF($B655="","",INDIRECT("減額一覧!AF"&amp;P655))</f>
        <v/>
      </c>
      <c r="I655" s="32" t="str">
        <f ca="1">IF(B655="","",IF(INDIRECT("減額一覧!BM"&amp;P655)=0.08,0.08,0.1))</f>
        <v/>
      </c>
      <c r="J655" s="52"/>
      <c r="K655" s="95" t="str">
        <f t="shared" ca="1" si="1184"/>
        <v/>
      </c>
      <c r="L655" s="58" t="str">
        <f t="shared" ca="1" si="1146"/>
        <v/>
      </c>
      <c r="N655" s="113" t="str">
        <f t="shared" ca="1" si="1512"/>
        <v/>
      </c>
      <c r="O655" s="114" t="str">
        <f t="shared" ref="O655" ca="1" si="1516">IF(B655="","",IF(INDIRECT("減額一覧!BM"&amp;P655)=0.08,0.08,0.1))</f>
        <v/>
      </c>
      <c r="P655" s="38">
        <v>117</v>
      </c>
      <c r="Q655" s="38" t="str">
        <f t="shared" ca="1" si="1514"/>
        <v/>
      </c>
      <c r="R655" s="38" t="str">
        <f t="shared" ca="1" si="1514"/>
        <v/>
      </c>
      <c r="S655" s="66" t="str">
        <f t="shared" ca="1" si="1148"/>
        <v/>
      </c>
      <c r="T655" s="105" t="str">
        <f t="shared" ca="1" si="1490"/>
        <v/>
      </c>
    </row>
    <row r="656" spans="1:20" ht="20.25" hidden="1" thickTop="1" thickBot="1">
      <c r="A656" t="str">
        <f ca="1">IF(B656="","",INDIRECT("減額一覧!B"&amp;$P656))</f>
        <v/>
      </c>
      <c r="B656" s="61" t="str">
        <f t="shared" ref="B656" ca="1" si="1517">IF(INDIRECT("減額一覧!BC"&amp;P656)=1,INDIRECT("減額一覧!AG"&amp;P656),"")</f>
        <v/>
      </c>
      <c r="C656" s="36" t="str">
        <f ca="1">IF(B656="","",INDIRECT("減額一覧!C"&amp;$P656))</f>
        <v/>
      </c>
      <c r="D656" s="80" t="str">
        <f ca="1">IF($B656="","",INDIRECT("減額一覧!G"&amp;$P656))</f>
        <v/>
      </c>
      <c r="E656" s="19" t="str">
        <f ca="1">IF(B656="","",INDIRECT("減額一覧!H"&amp;P656))</f>
        <v/>
      </c>
      <c r="F656" s="19" t="str">
        <f ca="1">IF($B656="","",INDIRECT("減額一覧!AN"&amp;P656))</f>
        <v/>
      </c>
      <c r="G656" s="20" t="str">
        <f ca="1">IF($B656="","",INDIRECT("減額一覧!AO"&amp;P656))</f>
        <v/>
      </c>
      <c r="H656" s="20" t="str">
        <f ca="1">IF($B656="","",INDIRECT("減額一覧!AP"&amp;P656))</f>
        <v/>
      </c>
      <c r="I656" s="32" t="str">
        <f ca="1">IF(B656="","",IF(INDIRECT("減額一覧!BN"&amp;P656)=0.08,0.08,0.1))</f>
        <v/>
      </c>
      <c r="J656" s="52"/>
      <c r="K656" s="95" t="str">
        <f t="shared" ca="1" si="1184"/>
        <v/>
      </c>
      <c r="L656" s="58" t="str">
        <f t="shared" ca="1" si="1146"/>
        <v/>
      </c>
      <c r="N656" s="113" t="str">
        <f t="shared" ca="1" si="1512"/>
        <v/>
      </c>
      <c r="O656" s="114" t="str">
        <f t="shared" ref="O656" ca="1" si="1518">IF(B656="","",IF(INDIRECT("減額一覧!BN"&amp;P656)=0.08,0.08,0.1))</f>
        <v/>
      </c>
      <c r="P656" s="38">
        <v>117</v>
      </c>
      <c r="Q656" s="38" t="str">
        <f t="shared" ca="1" si="1514"/>
        <v/>
      </c>
      <c r="R656" s="38" t="str">
        <f t="shared" ca="1" si="1514"/>
        <v/>
      </c>
      <c r="S656" s="66" t="str">
        <f t="shared" ca="1" si="1148"/>
        <v/>
      </c>
      <c r="T656" s="105" t="str">
        <f t="shared" ca="1" si="1490"/>
        <v/>
      </c>
    </row>
    <row r="657" spans="1:20" ht="20.25" hidden="1" thickTop="1" thickBot="1">
      <c r="A657" t="str">
        <f ca="1">IF(B657="","",INDIRECT("減額一覧!B"&amp;$P657))</f>
        <v/>
      </c>
      <c r="B657" s="61" t="str">
        <f t="shared" ref="B657" ca="1" si="1519">IF(INDIRECT("減額一覧!BD"&amp;P657)=1,INDIRECT("減額一覧!AQ"&amp;P657),"")</f>
        <v/>
      </c>
      <c r="C657" s="45" t="str">
        <f ca="1">IF(B657="","",INDIRECT("減額一覧!C"&amp;$P657))</f>
        <v/>
      </c>
      <c r="D657" s="79" t="str">
        <f ca="1">IF($B657="","",INDIRECT("減額一覧!G"&amp;$P657))</f>
        <v/>
      </c>
      <c r="E657" s="19" t="str">
        <f ca="1">IF(B657="","",INDIRECT("減額一覧!H"&amp;P657))</f>
        <v/>
      </c>
      <c r="F657" s="19" t="str">
        <f ca="1">IF($B657="","",INDIRECT("減額一覧!AX"&amp;P657))</f>
        <v/>
      </c>
      <c r="G657" s="20" t="str">
        <f ca="1">IF($B657="","",INDIRECT("減額一覧!AY"&amp;P657))</f>
        <v/>
      </c>
      <c r="H657" s="20" t="str">
        <f ca="1">IF($B657="","",INDIRECT("減額一覧!AZ"&amp;P657))</f>
        <v/>
      </c>
      <c r="I657" s="32" t="str">
        <f ca="1">IF(B657="","",IF(INDIRECT("減額一覧!BO"&amp;P657)=0.08,0.08,0.1))</f>
        <v/>
      </c>
      <c r="J657" s="52"/>
      <c r="K657" s="95" t="str">
        <f t="shared" ca="1" si="1184"/>
        <v/>
      </c>
      <c r="L657" s="58" t="str">
        <f t="shared" ca="1" si="1146"/>
        <v/>
      </c>
      <c r="N657" s="113" t="str">
        <f t="shared" ca="1" si="1512"/>
        <v/>
      </c>
      <c r="O657" s="114" t="str">
        <f t="shared" ref="O657" ca="1" si="1520">IF(B657="","",IF(INDIRECT("減額一覧!BO"&amp;P657)=0.08,0.08,0.1))</f>
        <v/>
      </c>
      <c r="P657" s="38">
        <v>117</v>
      </c>
      <c r="Q657" s="38" t="str">
        <f t="shared" ca="1" si="1514"/>
        <v/>
      </c>
      <c r="R657" s="38" t="str">
        <f t="shared" ca="1" si="1514"/>
        <v/>
      </c>
      <c r="S657" s="66" t="str">
        <f t="shared" ca="1" si="1148"/>
        <v/>
      </c>
      <c r="T657" s="105" t="str">
        <f t="shared" ca="1" si="1490"/>
        <v/>
      </c>
    </row>
    <row r="658" spans="1:20" ht="20.25" hidden="1" thickTop="1" thickBot="1">
      <c r="A658" t="str">
        <f t="shared" ref="A658" ca="1" si="1521">IF(B658="","",INDIRECT("減額一覧!B"&amp;$P658))</f>
        <v/>
      </c>
      <c r="B658" s="64"/>
      <c r="C658" s="41" t="str">
        <f>IF(B658="","",減額一覧!C354)</f>
        <v/>
      </c>
      <c r="D658" s="43"/>
      <c r="E658" s="21"/>
      <c r="F658" s="22" t="s">
        <v>69</v>
      </c>
      <c r="G658" s="23">
        <f t="shared" ref="G658:H658" si="1522">SUBTOTAL(9,G654:G657)</f>
        <v>0</v>
      </c>
      <c r="H658" s="23">
        <f t="shared" si="1522"/>
        <v>0</v>
      </c>
      <c r="I658" s="30"/>
      <c r="J658" s="53"/>
      <c r="K658" s="96" t="str">
        <f t="shared" ca="1" si="1184"/>
        <v/>
      </c>
      <c r="L658" s="59" t="str">
        <f t="shared" si="1146"/>
        <v/>
      </c>
      <c r="N658" s="108" t="str">
        <f t="shared" ref="N658" si="1523">IF(AND(G658=0,H658=0),"","小計")</f>
        <v/>
      </c>
      <c r="O658" s="108" t="str">
        <f t="shared" ref="O658" si="1524">IF(AND(G658=0,H658=0),"","小計")</f>
        <v/>
      </c>
      <c r="P658" s="38"/>
      <c r="Q658" s="38"/>
      <c r="R658" s="38"/>
      <c r="S658" s="66" t="str">
        <f t="shared" si="1148"/>
        <v/>
      </c>
      <c r="T658" s="105" t="str">
        <f t="shared" si="1490"/>
        <v/>
      </c>
    </row>
    <row r="659" spans="1:20" ht="20.25" hidden="1" thickTop="1" thickBot="1">
      <c r="A659" t="str">
        <f ca="1">IF(B659="","",INDIRECT("減額一覧!B"&amp;$P659))</f>
        <v/>
      </c>
      <c r="B659" s="61" t="str">
        <f t="shared" ref="B659" ca="1" si="1525">IF(INDIRECT("減額一覧!BA"&amp;P659)=1,INDIRECT("減額一覧!M"&amp;P659),"")</f>
        <v/>
      </c>
      <c r="C659" s="36" t="str">
        <f ca="1">IF(B659="","",INDIRECT("減額一覧!C"&amp;$P659))</f>
        <v/>
      </c>
      <c r="D659" s="78" t="str">
        <f ca="1">IF($B659="","",INDIRECT("減額一覧!G"&amp;$P659))</f>
        <v/>
      </c>
      <c r="E659" s="19" t="str">
        <f ca="1">IF(B659="","",INDIRECT("減額一覧!H"&amp;P659))</f>
        <v/>
      </c>
      <c r="F659" s="19" t="str">
        <f ca="1">IF($B659="","",INDIRECT("減額一覧!T"&amp;P659))</f>
        <v/>
      </c>
      <c r="G659" s="20" t="str">
        <f ca="1">IF($B659="","",INDIRECT("減額一覧!U"&amp;P659))</f>
        <v/>
      </c>
      <c r="H659" s="20" t="str">
        <f ca="1">IF($B659="","",INDIRECT("減額一覧!V"&amp;P659))</f>
        <v/>
      </c>
      <c r="I659" s="32" t="str">
        <f ca="1">IF(B659="","",IF(INDIRECT("減額一覧!BL"&amp;P659)=0.08,0.08,0.1))</f>
        <v/>
      </c>
      <c r="J659" s="51"/>
      <c r="K659" s="94" t="str">
        <f t="shared" ca="1" si="1184"/>
        <v/>
      </c>
      <c r="L659" s="56" t="str">
        <f t="shared" ca="1" si="1146"/>
        <v/>
      </c>
      <c r="N659" s="113" t="str">
        <f t="shared" ref="N659:N662" ca="1" si="1526">IF(A659="","",IF(A659&gt;3000,"月ヶ瀬",IF(A659&gt;=2000,"都祁","市内")))</f>
        <v/>
      </c>
      <c r="O659" s="114" t="str">
        <f t="shared" ref="O659" ca="1" si="1527">IF(B659="","",IF(INDIRECT("減額一覧!BL"&amp;P659)=0.08,0.08,0.1))</f>
        <v/>
      </c>
      <c r="P659" s="38">
        <v>114</v>
      </c>
      <c r="Q659" s="38" t="str">
        <f t="shared" ref="Q659:R662" ca="1" si="1528">IF(G659="","",IF(G659&gt;0,1,""))</f>
        <v/>
      </c>
      <c r="R659" s="38" t="str">
        <f t="shared" ca="1" si="1528"/>
        <v/>
      </c>
      <c r="S659" s="66" t="str">
        <f t="shared" ca="1" si="1148"/>
        <v/>
      </c>
      <c r="T659" s="105" t="str">
        <f t="shared" ca="1" si="1490"/>
        <v/>
      </c>
    </row>
    <row r="660" spans="1:20" ht="20.25" hidden="1" thickTop="1" thickBot="1">
      <c r="A660" t="str">
        <f ca="1">IF(B660="","",INDIRECT("減額一覧!B"&amp;$P660))</f>
        <v/>
      </c>
      <c r="B660" s="61" t="str">
        <f t="shared" ref="B660" ca="1" si="1529">IF(INDIRECT("減額一覧!BB"&amp;P660)=1,INDIRECT("減額一覧!W"&amp;P660),"")</f>
        <v/>
      </c>
      <c r="C660" s="44" t="str">
        <f ca="1">IF(B660="","",INDIRECT("減額一覧!C"&amp;$P660))</f>
        <v/>
      </c>
      <c r="D660" s="79" t="str">
        <f ca="1">IF($B660="","",INDIRECT("減額一覧!G"&amp;$P660))</f>
        <v/>
      </c>
      <c r="E660" s="19" t="str">
        <f ca="1">IF(B660="","",INDIRECT("減額一覧!H"&amp;P660))</f>
        <v/>
      </c>
      <c r="F660" s="19" t="str">
        <f ca="1">IF($B660="","",INDIRECT("減額一覧!AD"&amp;P660))</f>
        <v/>
      </c>
      <c r="G660" s="20" t="str">
        <f ca="1">IF($B660="","",INDIRECT("減額一覧!AE"&amp;P660))</f>
        <v/>
      </c>
      <c r="H660" s="20" t="str">
        <f ca="1">IF($B660="","",INDIRECT("減額一覧!AF"&amp;P660))</f>
        <v/>
      </c>
      <c r="I660" s="32" t="str">
        <f ca="1">IF(B660="","",IF(INDIRECT("減額一覧!BM"&amp;P660)=0.08,0.08,0.1))</f>
        <v/>
      </c>
      <c r="J660" s="52"/>
      <c r="K660" s="95" t="str">
        <f t="shared" ca="1" si="1184"/>
        <v/>
      </c>
      <c r="L660" s="58" t="str">
        <f t="shared" ca="1" si="1146"/>
        <v/>
      </c>
      <c r="N660" s="113" t="str">
        <f t="shared" ca="1" si="1526"/>
        <v/>
      </c>
      <c r="O660" s="114" t="str">
        <f t="shared" ref="O660" ca="1" si="1530">IF(B660="","",IF(INDIRECT("減額一覧!BM"&amp;P660)=0.08,0.08,0.1))</f>
        <v/>
      </c>
      <c r="P660" s="38">
        <v>114</v>
      </c>
      <c r="Q660" s="38" t="str">
        <f t="shared" ca="1" si="1528"/>
        <v/>
      </c>
      <c r="R660" s="38" t="str">
        <f t="shared" ca="1" si="1528"/>
        <v/>
      </c>
      <c r="S660" s="66" t="str">
        <f t="shared" ca="1" si="1148"/>
        <v/>
      </c>
      <c r="T660" s="105" t="str">
        <f t="shared" ca="1" si="1490"/>
        <v/>
      </c>
    </row>
    <row r="661" spans="1:20" ht="20.25" hidden="1" thickTop="1" thickBot="1">
      <c r="A661" t="str">
        <f ca="1">IF(B661="","",INDIRECT("減額一覧!B"&amp;$P661))</f>
        <v/>
      </c>
      <c r="B661" s="61" t="str">
        <f t="shared" ref="B661" ca="1" si="1531">IF(INDIRECT("減額一覧!BC"&amp;P661)=1,INDIRECT("減額一覧!AG"&amp;P661),"")</f>
        <v/>
      </c>
      <c r="C661" s="36" t="str">
        <f ca="1">IF(B661="","",INDIRECT("減額一覧!C"&amp;$P661))</f>
        <v/>
      </c>
      <c r="D661" s="80" t="str">
        <f ca="1">IF($B661="","",INDIRECT("減額一覧!G"&amp;$P661))</f>
        <v/>
      </c>
      <c r="E661" s="19" t="str">
        <f ca="1">IF(B661="","",INDIRECT("減額一覧!H"&amp;P661))</f>
        <v/>
      </c>
      <c r="F661" s="19" t="str">
        <f ca="1">IF($B661="","",INDIRECT("減額一覧!AN"&amp;P661))</f>
        <v/>
      </c>
      <c r="G661" s="20" t="str">
        <f ca="1">IF($B661="","",INDIRECT("減額一覧!AO"&amp;P661))</f>
        <v/>
      </c>
      <c r="H661" s="20" t="str">
        <f ca="1">IF($B661="","",INDIRECT("減額一覧!AP"&amp;P661))</f>
        <v/>
      </c>
      <c r="I661" s="32" t="str">
        <f ca="1">IF(B661="","",IF(INDIRECT("減額一覧!BN"&amp;P661)=0.08,0.08,0.1))</f>
        <v/>
      </c>
      <c r="J661" s="52"/>
      <c r="K661" s="95" t="str">
        <f t="shared" ca="1" si="1184"/>
        <v/>
      </c>
      <c r="L661" s="58" t="str">
        <f t="shared" ca="1" si="1146"/>
        <v/>
      </c>
      <c r="N661" s="113" t="str">
        <f t="shared" ca="1" si="1526"/>
        <v/>
      </c>
      <c r="O661" s="114" t="str">
        <f t="shared" ref="O661" ca="1" si="1532">IF(B661="","",IF(INDIRECT("減額一覧!BN"&amp;P661)=0.08,0.08,0.1))</f>
        <v/>
      </c>
      <c r="P661" s="38">
        <v>114</v>
      </c>
      <c r="Q661" s="38" t="str">
        <f t="shared" ca="1" si="1528"/>
        <v/>
      </c>
      <c r="R661" s="38" t="str">
        <f t="shared" ca="1" si="1528"/>
        <v/>
      </c>
      <c r="S661" s="66" t="str">
        <f t="shared" ca="1" si="1148"/>
        <v/>
      </c>
      <c r="T661" s="105" t="str">
        <f t="shared" ca="1" si="1490"/>
        <v/>
      </c>
    </row>
    <row r="662" spans="1:20" ht="20.25" hidden="1" thickTop="1" thickBot="1">
      <c r="A662" t="str">
        <f ca="1">IF(B662="","",INDIRECT("減額一覧!B"&amp;$P662))</f>
        <v/>
      </c>
      <c r="B662" s="61" t="str">
        <f t="shared" ref="B662" ca="1" si="1533">IF(INDIRECT("減額一覧!BD"&amp;P662)=1,INDIRECT("減額一覧!AQ"&amp;P662),"")</f>
        <v/>
      </c>
      <c r="C662" s="45" t="str">
        <f ca="1">IF(B662="","",INDIRECT("減額一覧!C"&amp;$P662))</f>
        <v/>
      </c>
      <c r="D662" s="79" t="str">
        <f ca="1">IF($B662="","",INDIRECT("減額一覧!G"&amp;$P662))</f>
        <v/>
      </c>
      <c r="E662" s="19" t="str">
        <f ca="1">IF(B662="","",INDIRECT("減額一覧!H"&amp;P662))</f>
        <v/>
      </c>
      <c r="F662" s="19" t="str">
        <f ca="1">IF($B662="","",INDIRECT("減額一覧!AX"&amp;P662))</f>
        <v/>
      </c>
      <c r="G662" s="20" t="str">
        <f ca="1">IF($B662="","",INDIRECT("減額一覧!AY"&amp;P662))</f>
        <v/>
      </c>
      <c r="H662" s="20" t="str">
        <f ca="1">IF($B662="","",INDIRECT("減額一覧!AZ"&amp;P662))</f>
        <v/>
      </c>
      <c r="I662" s="32" t="str">
        <f ca="1">IF(B662="","",IF(INDIRECT("減額一覧!BO"&amp;P662)=0.08,0.08,0.1))</f>
        <v/>
      </c>
      <c r="J662" s="52"/>
      <c r="K662" s="95" t="str">
        <f t="shared" ca="1" si="1184"/>
        <v/>
      </c>
      <c r="L662" s="58" t="str">
        <f t="shared" ca="1" si="1146"/>
        <v/>
      </c>
      <c r="N662" s="113" t="str">
        <f t="shared" ca="1" si="1526"/>
        <v/>
      </c>
      <c r="O662" s="114" t="str">
        <f t="shared" ref="O662" ca="1" si="1534">IF(B662="","",IF(INDIRECT("減額一覧!BO"&amp;P662)=0.08,0.08,0.1))</f>
        <v/>
      </c>
      <c r="P662" s="38">
        <v>114</v>
      </c>
      <c r="Q662" s="38" t="str">
        <f t="shared" ca="1" si="1528"/>
        <v/>
      </c>
      <c r="R662" s="38" t="str">
        <f t="shared" ca="1" si="1528"/>
        <v/>
      </c>
      <c r="S662" s="66" t="str">
        <f t="shared" ca="1" si="1148"/>
        <v/>
      </c>
      <c r="T662" s="105" t="str">
        <f t="shared" ca="1" si="1490"/>
        <v/>
      </c>
    </row>
    <row r="663" spans="1:20" ht="20.25" hidden="1" thickTop="1" thickBot="1">
      <c r="B663" s="64"/>
      <c r="C663" s="41" t="str">
        <f>IF(B663="","",減額一覧!C359)</f>
        <v/>
      </c>
      <c r="D663" s="43"/>
      <c r="E663" s="21"/>
      <c r="F663" s="22" t="s">
        <v>69</v>
      </c>
      <c r="G663" s="23">
        <f t="shared" ref="G663:H663" si="1535">SUBTOTAL(9,G659:G662)</f>
        <v>0</v>
      </c>
      <c r="H663" s="23">
        <f t="shared" si="1535"/>
        <v>0</v>
      </c>
      <c r="I663" s="30"/>
      <c r="J663" s="53"/>
      <c r="K663" s="96" t="str">
        <f t="shared" si="1184"/>
        <v/>
      </c>
      <c r="L663" s="59" t="str">
        <f t="shared" si="1146"/>
        <v/>
      </c>
      <c r="N663" s="108" t="str">
        <f t="shared" ref="N663" si="1536">IF(AND(G663=0,H663=0),"","小計")</f>
        <v/>
      </c>
      <c r="O663" s="108" t="str">
        <f t="shared" ref="O663" si="1537">IF(AND(G663=0,H663=0),"","小計")</f>
        <v/>
      </c>
      <c r="P663" s="38"/>
      <c r="Q663" s="38"/>
      <c r="R663" s="38"/>
      <c r="S663" s="66" t="str">
        <f t="shared" si="1148"/>
        <v/>
      </c>
      <c r="T663" s="105" t="str">
        <f t="shared" si="1490"/>
        <v/>
      </c>
    </row>
    <row r="664" spans="1:20" ht="20.25" hidden="1" thickTop="1" thickBot="1">
      <c r="A664" t="str">
        <f ca="1">IF(B664="","",INDIRECT("減額一覧!B"&amp;$P664))</f>
        <v/>
      </c>
      <c r="B664" s="61" t="str">
        <f t="shared" ref="B664" ca="1" si="1538">IF(INDIRECT("減額一覧!BA"&amp;P664)=1,INDIRECT("減額一覧!M"&amp;P664),"")</f>
        <v/>
      </c>
      <c r="C664" s="36" t="str">
        <f ca="1">IF(B664="","",INDIRECT("減額一覧!C"&amp;$P664))</f>
        <v/>
      </c>
      <c r="D664" s="78" t="str">
        <f ca="1">IF($B664="","",INDIRECT("減額一覧!G"&amp;$P664))</f>
        <v/>
      </c>
      <c r="E664" s="19" t="str">
        <f ca="1">IF(B664="","",INDIRECT("減額一覧!H"&amp;P664))</f>
        <v/>
      </c>
      <c r="F664" s="19" t="str">
        <f ca="1">IF($B664="","",INDIRECT("減額一覧!T"&amp;P664))</f>
        <v/>
      </c>
      <c r="G664" s="20" t="str">
        <f ca="1">IF($B664="","",INDIRECT("減額一覧!U"&amp;P664))</f>
        <v/>
      </c>
      <c r="H664" s="20" t="str">
        <f ca="1">IF($B664="","",INDIRECT("減額一覧!V"&amp;P664))</f>
        <v/>
      </c>
      <c r="I664" s="32" t="str">
        <f ca="1">IF(B664="","",IF(INDIRECT("減額一覧!BL"&amp;P664)=0.08,0.08,0.1))</f>
        <v/>
      </c>
      <c r="J664" s="51"/>
      <c r="K664" s="94" t="str">
        <f t="shared" ca="1" si="1184"/>
        <v/>
      </c>
      <c r="L664" s="56" t="str">
        <f t="shared" ca="1" si="1146"/>
        <v/>
      </c>
      <c r="N664" s="113" t="str">
        <f t="shared" ref="N664:N667" ca="1" si="1539">IF(A664="","",IF(A664&gt;3000,"月ヶ瀬",IF(A664&gt;=2000,"都祁","市内")))</f>
        <v/>
      </c>
      <c r="O664" s="114" t="str">
        <f t="shared" ref="O664" ca="1" si="1540">IF(B664="","",IF(INDIRECT("減額一覧!BL"&amp;P664)=0.08,0.08,0.1))</f>
        <v/>
      </c>
      <c r="P664" s="38">
        <v>115</v>
      </c>
      <c r="Q664" s="38" t="str">
        <f t="shared" ref="Q664:R667" ca="1" si="1541">IF(G664="","",IF(G664&gt;0,1,""))</f>
        <v/>
      </c>
      <c r="R664" s="38" t="str">
        <f t="shared" ca="1" si="1541"/>
        <v/>
      </c>
      <c r="S664" s="66" t="str">
        <f t="shared" ca="1" si="1148"/>
        <v/>
      </c>
      <c r="T664" s="105" t="str">
        <f t="shared" ca="1" si="1490"/>
        <v/>
      </c>
    </row>
    <row r="665" spans="1:20" ht="20.25" hidden="1" thickTop="1" thickBot="1">
      <c r="A665" t="str">
        <f ca="1">IF(B665="","",INDIRECT("減額一覧!B"&amp;$P665))</f>
        <v/>
      </c>
      <c r="B665" s="61" t="str">
        <f t="shared" ref="B665" ca="1" si="1542">IF(INDIRECT("減額一覧!BB"&amp;P665)=1,INDIRECT("減額一覧!W"&amp;P665),"")</f>
        <v/>
      </c>
      <c r="C665" s="44" t="str">
        <f ca="1">IF(B665="","",INDIRECT("減額一覧!C"&amp;$P665))</f>
        <v/>
      </c>
      <c r="D665" s="79" t="str">
        <f ca="1">IF($B665="","",INDIRECT("減額一覧!G"&amp;$P665))</f>
        <v/>
      </c>
      <c r="E665" s="19" t="str">
        <f ca="1">IF(B665="","",INDIRECT("減額一覧!H"&amp;P665))</f>
        <v/>
      </c>
      <c r="F665" s="19" t="str">
        <f ca="1">IF($B665="","",INDIRECT("減額一覧!AD"&amp;P665))</f>
        <v/>
      </c>
      <c r="G665" s="20" t="str">
        <f ca="1">IF($B665="","",INDIRECT("減額一覧!AE"&amp;P665))</f>
        <v/>
      </c>
      <c r="H665" s="20" t="str">
        <f ca="1">IF($B665="","",INDIRECT("減額一覧!AF"&amp;P665))</f>
        <v/>
      </c>
      <c r="I665" s="32" t="str">
        <f ca="1">IF(B665="","",IF(INDIRECT("減額一覧!BM"&amp;P665)=0.08,0.08,0.1))</f>
        <v/>
      </c>
      <c r="J665" s="52"/>
      <c r="K665" s="95" t="str">
        <f t="shared" ca="1" si="1184"/>
        <v/>
      </c>
      <c r="L665" s="58" t="str">
        <f t="shared" ca="1" si="1146"/>
        <v/>
      </c>
      <c r="N665" s="113" t="str">
        <f t="shared" ca="1" si="1539"/>
        <v/>
      </c>
      <c r="O665" s="114" t="str">
        <f t="shared" ref="O665" ca="1" si="1543">IF(B665="","",IF(INDIRECT("減額一覧!BM"&amp;P665)=0.08,0.08,0.1))</f>
        <v/>
      </c>
      <c r="P665" s="38">
        <v>115</v>
      </c>
      <c r="Q665" s="38" t="str">
        <f t="shared" ca="1" si="1541"/>
        <v/>
      </c>
      <c r="R665" s="38" t="str">
        <f t="shared" ca="1" si="1541"/>
        <v/>
      </c>
      <c r="S665" s="66" t="str">
        <f t="shared" ca="1" si="1148"/>
        <v/>
      </c>
      <c r="T665" s="105" t="str">
        <f t="shared" ca="1" si="1490"/>
        <v/>
      </c>
    </row>
    <row r="666" spans="1:20" ht="20.25" hidden="1" thickTop="1" thickBot="1">
      <c r="A666" t="str">
        <f ca="1">IF(B666="","",INDIRECT("減額一覧!B"&amp;$P666))</f>
        <v/>
      </c>
      <c r="B666" s="61" t="str">
        <f t="shared" ref="B666" ca="1" si="1544">IF(INDIRECT("減額一覧!BC"&amp;P666)=1,INDIRECT("減額一覧!AG"&amp;P666),"")</f>
        <v/>
      </c>
      <c r="C666" s="36" t="str">
        <f ca="1">IF(B666="","",INDIRECT("減額一覧!C"&amp;$P666))</f>
        <v/>
      </c>
      <c r="D666" s="80" t="str">
        <f ca="1">IF($B666="","",INDIRECT("減額一覧!G"&amp;$P666))</f>
        <v/>
      </c>
      <c r="E666" s="19" t="str">
        <f ca="1">IF(B666="","",INDIRECT("減額一覧!H"&amp;P666))</f>
        <v/>
      </c>
      <c r="F666" s="19" t="str">
        <f ca="1">IF($B666="","",INDIRECT("減額一覧!AN"&amp;P666))</f>
        <v/>
      </c>
      <c r="G666" s="20" t="str">
        <f ca="1">IF($B666="","",INDIRECT("減額一覧!AO"&amp;P666))</f>
        <v/>
      </c>
      <c r="H666" s="20" t="str">
        <f ca="1">IF($B666="","",INDIRECT("減額一覧!AP"&amp;P666))</f>
        <v/>
      </c>
      <c r="I666" s="32" t="str">
        <f ca="1">IF(B666="","",IF(INDIRECT("減額一覧!BN"&amp;P666)=0.08,0.08,0.1))</f>
        <v/>
      </c>
      <c r="J666" s="52"/>
      <c r="K666" s="95" t="str">
        <f t="shared" ca="1" si="1184"/>
        <v/>
      </c>
      <c r="L666" s="58" t="str">
        <f t="shared" ca="1" si="1146"/>
        <v/>
      </c>
      <c r="N666" s="113" t="str">
        <f t="shared" ca="1" si="1539"/>
        <v/>
      </c>
      <c r="O666" s="114" t="str">
        <f t="shared" ref="O666" ca="1" si="1545">IF(B666="","",IF(INDIRECT("減額一覧!BN"&amp;P666)=0.08,0.08,0.1))</f>
        <v/>
      </c>
      <c r="P666" s="38">
        <v>115</v>
      </c>
      <c r="Q666" s="38" t="str">
        <f t="shared" ca="1" si="1541"/>
        <v/>
      </c>
      <c r="R666" s="38" t="str">
        <f t="shared" ca="1" si="1541"/>
        <v/>
      </c>
      <c r="S666" s="66" t="str">
        <f t="shared" ca="1" si="1148"/>
        <v/>
      </c>
      <c r="T666" s="105" t="str">
        <f t="shared" ca="1" si="1490"/>
        <v/>
      </c>
    </row>
    <row r="667" spans="1:20" ht="20.25" hidden="1" thickTop="1" thickBot="1">
      <c r="A667" t="str">
        <f ca="1">IF(B667="","",INDIRECT("減額一覧!B"&amp;$P667))</f>
        <v/>
      </c>
      <c r="B667" s="61" t="str">
        <f t="shared" ref="B667" ca="1" si="1546">IF(INDIRECT("減額一覧!BD"&amp;P667)=1,INDIRECT("減額一覧!AQ"&amp;P667),"")</f>
        <v/>
      </c>
      <c r="C667" s="45" t="str">
        <f ca="1">IF(B667="","",INDIRECT("減額一覧!C"&amp;$P667))</f>
        <v/>
      </c>
      <c r="D667" s="79" t="str">
        <f ca="1">IF($B667="","",INDIRECT("減額一覧!G"&amp;$P667))</f>
        <v/>
      </c>
      <c r="E667" s="19" t="str">
        <f ca="1">IF(B667="","",INDIRECT("減額一覧!H"&amp;P667))</f>
        <v/>
      </c>
      <c r="F667" s="19" t="str">
        <f ca="1">IF($B667="","",INDIRECT("減額一覧!AX"&amp;P667))</f>
        <v/>
      </c>
      <c r="G667" s="20" t="str">
        <f ca="1">IF($B667="","",INDIRECT("減額一覧!AY"&amp;P667))</f>
        <v/>
      </c>
      <c r="H667" s="20" t="str">
        <f ca="1">IF($B667="","",INDIRECT("減額一覧!AZ"&amp;P667))</f>
        <v/>
      </c>
      <c r="I667" s="32" t="str">
        <f ca="1">IF(B667="","",IF(INDIRECT("減額一覧!BO"&amp;P667)=0.08,0.08,0.1))</f>
        <v/>
      </c>
      <c r="J667" s="52"/>
      <c r="K667" s="95" t="str">
        <f t="shared" ca="1" si="1184"/>
        <v/>
      </c>
      <c r="L667" s="58" t="str">
        <f t="shared" ca="1" si="1146"/>
        <v/>
      </c>
      <c r="N667" s="113" t="str">
        <f t="shared" ca="1" si="1539"/>
        <v/>
      </c>
      <c r="O667" s="114" t="str">
        <f t="shared" ref="O667" ca="1" si="1547">IF(B667="","",IF(INDIRECT("減額一覧!BO"&amp;P667)=0.08,0.08,0.1))</f>
        <v/>
      </c>
      <c r="P667" s="38">
        <v>115</v>
      </c>
      <c r="Q667" s="38" t="str">
        <f t="shared" ca="1" si="1541"/>
        <v/>
      </c>
      <c r="R667" s="38" t="str">
        <f t="shared" ca="1" si="1541"/>
        <v/>
      </c>
      <c r="S667" s="66" t="str">
        <f t="shared" ca="1" si="1148"/>
        <v/>
      </c>
      <c r="T667" s="105" t="str">
        <f t="shared" ca="1" si="1490"/>
        <v/>
      </c>
    </row>
    <row r="668" spans="1:20" ht="20.25" hidden="1" thickTop="1" thickBot="1">
      <c r="B668" s="64"/>
      <c r="C668" s="41" t="str">
        <f>IF(B668="","",減額一覧!C364)</f>
        <v/>
      </c>
      <c r="D668" s="43"/>
      <c r="E668" s="21"/>
      <c r="F668" s="22" t="s">
        <v>69</v>
      </c>
      <c r="G668" s="23">
        <f t="shared" ref="G668:H668" si="1548">SUBTOTAL(9,G664:G667)</f>
        <v>0</v>
      </c>
      <c r="H668" s="23">
        <f t="shared" si="1548"/>
        <v>0</v>
      </c>
      <c r="I668" s="30"/>
      <c r="J668" s="53"/>
      <c r="K668" s="96" t="str">
        <f t="shared" si="1184"/>
        <v/>
      </c>
      <c r="L668" s="59" t="str">
        <f t="shared" si="1146"/>
        <v/>
      </c>
      <c r="N668" s="108" t="str">
        <f t="shared" ref="N668" si="1549">IF(AND(G668=0,H668=0),"","小計")</f>
        <v/>
      </c>
      <c r="O668" s="108" t="str">
        <f t="shared" ref="O668" si="1550">IF(AND(G668=0,H668=0),"","小計")</f>
        <v/>
      </c>
      <c r="P668" s="38"/>
      <c r="Q668" s="38"/>
      <c r="R668" s="38"/>
      <c r="S668" s="66" t="str">
        <f t="shared" si="1148"/>
        <v/>
      </c>
      <c r="T668" s="105" t="str">
        <f t="shared" si="1490"/>
        <v/>
      </c>
    </row>
    <row r="669" spans="1:20" ht="20.25" hidden="1" thickTop="1" thickBot="1">
      <c r="A669" t="str">
        <f ca="1">IF(B669="","",INDIRECT("減額一覧!B"&amp;$P669))</f>
        <v/>
      </c>
      <c r="B669" s="61" t="str">
        <f t="shared" ref="B669" ca="1" si="1551">IF(INDIRECT("減額一覧!BA"&amp;P669)=1,INDIRECT("減額一覧!M"&amp;P669),"")</f>
        <v/>
      </c>
      <c r="C669" s="36" t="str">
        <f ca="1">IF(B669="","",INDIRECT("減額一覧!C"&amp;$P669))</f>
        <v/>
      </c>
      <c r="D669" s="78" t="str">
        <f ca="1">IF($B669="","",INDIRECT("減額一覧!G"&amp;$P669))</f>
        <v/>
      </c>
      <c r="E669" s="19" t="str">
        <f ca="1">IF(B669="","",INDIRECT("減額一覧!H"&amp;P669))</f>
        <v/>
      </c>
      <c r="F669" s="19" t="str">
        <f ca="1">IF($B669="","",INDIRECT("減額一覧!T"&amp;P669))</f>
        <v/>
      </c>
      <c r="G669" s="20" t="str">
        <f ca="1">IF($B669="","",INDIRECT("減額一覧!U"&amp;P669))</f>
        <v/>
      </c>
      <c r="H669" s="20" t="str">
        <f ca="1">IF($B669="","",INDIRECT("減額一覧!V"&amp;P669))</f>
        <v/>
      </c>
      <c r="I669" s="32" t="str">
        <f ca="1">IF(B669="","",IF(INDIRECT("減額一覧!BL"&amp;P669)=0.08,0.08,0.1))</f>
        <v/>
      </c>
      <c r="J669" s="51"/>
      <c r="K669" s="94" t="str">
        <f t="shared" ca="1" si="1184"/>
        <v/>
      </c>
      <c r="L669" s="56" t="str">
        <f t="shared" ca="1" si="1146"/>
        <v/>
      </c>
      <c r="N669" s="113" t="str">
        <f t="shared" ref="N669:N672" ca="1" si="1552">IF(A669="","",IF(A669&gt;3000,"月ヶ瀬",IF(A669&gt;=2000,"都祁","市内")))</f>
        <v/>
      </c>
      <c r="O669" s="114" t="str">
        <f t="shared" ref="O669" ca="1" si="1553">IF(B669="","",IF(INDIRECT("減額一覧!BL"&amp;P669)=0.08,0.08,0.1))</f>
        <v/>
      </c>
      <c r="P669" s="38">
        <v>116</v>
      </c>
      <c r="Q669" s="38" t="str">
        <f t="shared" ref="Q669:R672" ca="1" si="1554">IF(G669="","",IF(G669&gt;0,1,""))</f>
        <v/>
      </c>
      <c r="R669" s="38" t="str">
        <f t="shared" ca="1" si="1554"/>
        <v/>
      </c>
      <c r="S669" s="66" t="str">
        <f t="shared" ca="1" si="1148"/>
        <v/>
      </c>
      <c r="T669" s="105" t="str">
        <f t="shared" ca="1" si="1490"/>
        <v/>
      </c>
    </row>
    <row r="670" spans="1:20" ht="20.25" hidden="1" thickTop="1" thickBot="1">
      <c r="A670" t="str">
        <f ca="1">IF(B670="","",INDIRECT("減額一覧!B"&amp;$P670))</f>
        <v/>
      </c>
      <c r="B670" s="61" t="str">
        <f t="shared" ref="B670" ca="1" si="1555">IF(INDIRECT("減額一覧!BB"&amp;P670)=1,INDIRECT("減額一覧!W"&amp;P670),"")</f>
        <v/>
      </c>
      <c r="C670" s="44" t="str">
        <f ca="1">IF(B670="","",INDIRECT("減額一覧!C"&amp;$P670))</f>
        <v/>
      </c>
      <c r="D670" s="79" t="str">
        <f ca="1">IF($B670="","",INDIRECT("減額一覧!G"&amp;$P670))</f>
        <v/>
      </c>
      <c r="E670" s="19" t="str">
        <f ca="1">IF(B670="","",INDIRECT("減額一覧!H"&amp;P670))</f>
        <v/>
      </c>
      <c r="F670" s="19" t="str">
        <f ca="1">IF($B670="","",INDIRECT("減額一覧!AD"&amp;P670))</f>
        <v/>
      </c>
      <c r="G670" s="20" t="str">
        <f ca="1">IF($B670="","",INDIRECT("減額一覧!AE"&amp;P670))</f>
        <v/>
      </c>
      <c r="H670" s="20" t="str">
        <f ca="1">IF($B670="","",INDIRECT("減額一覧!AF"&amp;P670))</f>
        <v/>
      </c>
      <c r="I670" s="32" t="str">
        <f ca="1">IF(B670="","",IF(INDIRECT("減額一覧!BM"&amp;P670)=0.08,0.08,0.1))</f>
        <v/>
      </c>
      <c r="J670" s="52"/>
      <c r="K670" s="95" t="str">
        <f t="shared" ca="1" si="1184"/>
        <v/>
      </c>
      <c r="L670" s="58" t="str">
        <f t="shared" ca="1" si="1146"/>
        <v/>
      </c>
      <c r="N670" s="113" t="str">
        <f t="shared" ca="1" si="1552"/>
        <v/>
      </c>
      <c r="O670" s="114" t="str">
        <f t="shared" ref="O670" ca="1" si="1556">IF(B670="","",IF(INDIRECT("減額一覧!BM"&amp;P670)=0.08,0.08,0.1))</f>
        <v/>
      </c>
      <c r="P670" s="38">
        <v>116</v>
      </c>
      <c r="Q670" s="38" t="str">
        <f t="shared" ca="1" si="1554"/>
        <v/>
      </c>
      <c r="R670" s="38" t="str">
        <f t="shared" ca="1" si="1554"/>
        <v/>
      </c>
      <c r="S670" s="66" t="str">
        <f t="shared" ca="1" si="1148"/>
        <v/>
      </c>
      <c r="T670" s="105" t="str">
        <f t="shared" ca="1" si="1490"/>
        <v/>
      </c>
    </row>
    <row r="671" spans="1:20" ht="20.25" hidden="1" thickTop="1" thickBot="1">
      <c r="A671" t="str">
        <f ca="1">IF(B671="","",INDIRECT("減額一覧!B"&amp;$P671))</f>
        <v/>
      </c>
      <c r="B671" s="61" t="str">
        <f t="shared" ref="B671" ca="1" si="1557">IF(INDIRECT("減額一覧!BC"&amp;P671)=1,INDIRECT("減額一覧!AG"&amp;P671),"")</f>
        <v/>
      </c>
      <c r="C671" s="36" t="str">
        <f ca="1">IF(B671="","",INDIRECT("減額一覧!C"&amp;$P671))</f>
        <v/>
      </c>
      <c r="D671" s="80" t="str">
        <f ca="1">IF($B671="","",INDIRECT("減額一覧!G"&amp;$P671))</f>
        <v/>
      </c>
      <c r="E671" s="19" t="str">
        <f ca="1">IF(B671="","",INDIRECT("減額一覧!H"&amp;P671))</f>
        <v/>
      </c>
      <c r="F671" s="19" t="str">
        <f ca="1">IF($B671="","",INDIRECT("減額一覧!AN"&amp;P671))</f>
        <v/>
      </c>
      <c r="G671" s="20" t="str">
        <f ca="1">IF($B671="","",INDIRECT("減額一覧!AO"&amp;P671))</f>
        <v/>
      </c>
      <c r="H671" s="20" t="str">
        <f ca="1">IF($B671="","",INDIRECT("減額一覧!AP"&amp;P671))</f>
        <v/>
      </c>
      <c r="I671" s="32" t="str">
        <f ca="1">IF(B671="","",IF(INDIRECT("減額一覧!BN"&amp;P671)=0.08,0.08,0.1))</f>
        <v/>
      </c>
      <c r="J671" s="52"/>
      <c r="K671" s="95" t="str">
        <f t="shared" ca="1" si="1184"/>
        <v/>
      </c>
      <c r="L671" s="58" t="str">
        <f t="shared" ca="1" si="1146"/>
        <v/>
      </c>
      <c r="N671" s="113" t="str">
        <f t="shared" ca="1" si="1552"/>
        <v/>
      </c>
      <c r="O671" s="114" t="str">
        <f t="shared" ref="O671" ca="1" si="1558">IF(B671="","",IF(INDIRECT("減額一覧!BN"&amp;P671)=0.08,0.08,0.1))</f>
        <v/>
      </c>
      <c r="P671" s="38">
        <v>116</v>
      </c>
      <c r="Q671" s="38" t="str">
        <f t="shared" ca="1" si="1554"/>
        <v/>
      </c>
      <c r="R671" s="38" t="str">
        <f t="shared" ca="1" si="1554"/>
        <v/>
      </c>
      <c r="S671" s="66" t="str">
        <f t="shared" ca="1" si="1148"/>
        <v/>
      </c>
      <c r="T671" s="105" t="str">
        <f t="shared" ca="1" si="1490"/>
        <v/>
      </c>
    </row>
    <row r="672" spans="1:20" ht="20.25" hidden="1" thickTop="1" thickBot="1">
      <c r="A672" t="str">
        <f ca="1">IF(B672="","",INDIRECT("減額一覧!B"&amp;$P672))</f>
        <v/>
      </c>
      <c r="B672" s="61" t="str">
        <f t="shared" ref="B672" ca="1" si="1559">IF(INDIRECT("減額一覧!BD"&amp;P672)=1,INDIRECT("減額一覧!AQ"&amp;P672),"")</f>
        <v/>
      </c>
      <c r="C672" s="45" t="str">
        <f ca="1">IF(B672="","",INDIRECT("減額一覧!C"&amp;$P672))</f>
        <v/>
      </c>
      <c r="D672" s="79" t="str">
        <f ca="1">IF($B672="","",INDIRECT("減額一覧!G"&amp;$P672))</f>
        <v/>
      </c>
      <c r="E672" s="19" t="str">
        <f ca="1">IF(B672="","",INDIRECT("減額一覧!H"&amp;P672))</f>
        <v/>
      </c>
      <c r="F672" s="19" t="str">
        <f ca="1">IF($B672="","",INDIRECT("減額一覧!AX"&amp;P672))</f>
        <v/>
      </c>
      <c r="G672" s="20" t="str">
        <f ca="1">IF($B672="","",INDIRECT("減額一覧!AY"&amp;P672))</f>
        <v/>
      </c>
      <c r="H672" s="20" t="str">
        <f ca="1">IF($B672="","",INDIRECT("減額一覧!AZ"&amp;P672))</f>
        <v/>
      </c>
      <c r="I672" s="32" t="str">
        <f ca="1">IF(B672="","",IF(INDIRECT("減額一覧!BO"&amp;P672)=0.08,0.08,0.1))</f>
        <v/>
      </c>
      <c r="J672" s="52"/>
      <c r="K672" s="95" t="str">
        <f t="shared" ca="1" si="1184"/>
        <v/>
      </c>
      <c r="L672" s="58" t="str">
        <f t="shared" ca="1" si="1146"/>
        <v/>
      </c>
      <c r="N672" s="113" t="str">
        <f t="shared" ca="1" si="1552"/>
        <v/>
      </c>
      <c r="O672" s="114" t="str">
        <f t="shared" ref="O672" ca="1" si="1560">IF(B672="","",IF(INDIRECT("減額一覧!BO"&amp;P672)=0.08,0.08,0.1))</f>
        <v/>
      </c>
      <c r="P672" s="38">
        <v>116</v>
      </c>
      <c r="Q672" s="38" t="str">
        <f t="shared" ca="1" si="1554"/>
        <v/>
      </c>
      <c r="R672" s="38" t="str">
        <f t="shared" ca="1" si="1554"/>
        <v/>
      </c>
      <c r="S672" s="66" t="str">
        <f t="shared" ca="1" si="1148"/>
        <v/>
      </c>
      <c r="T672" s="105" t="str">
        <f t="shared" ca="1" si="1490"/>
        <v/>
      </c>
    </row>
    <row r="673" spans="1:20" ht="20.25" hidden="1" thickTop="1" thickBot="1">
      <c r="B673" s="64"/>
      <c r="C673" s="41" t="str">
        <f>IF(B673="","",減額一覧!C369)</f>
        <v/>
      </c>
      <c r="D673" s="43"/>
      <c r="E673" s="21"/>
      <c r="F673" s="22" t="s">
        <v>69</v>
      </c>
      <c r="G673" s="23">
        <f t="shared" ref="G673:H673" si="1561">SUBTOTAL(9,G669:G672)</f>
        <v>0</v>
      </c>
      <c r="H673" s="23">
        <f t="shared" si="1561"/>
        <v>0</v>
      </c>
      <c r="I673" s="30"/>
      <c r="J673" s="53"/>
      <c r="K673" s="96" t="str">
        <f t="shared" si="1184"/>
        <v/>
      </c>
      <c r="L673" s="59" t="str">
        <f t="shared" si="1146"/>
        <v/>
      </c>
      <c r="N673" s="108" t="str">
        <f t="shared" ref="N673" si="1562">IF(AND(G673=0,H673=0),"","小計")</f>
        <v/>
      </c>
      <c r="O673" s="108" t="str">
        <f t="shared" ref="O673" si="1563">IF(AND(G673=0,H673=0),"","小計")</f>
        <v/>
      </c>
      <c r="P673" s="38"/>
      <c r="Q673" s="38"/>
      <c r="R673" s="38"/>
      <c r="S673" s="66" t="str">
        <f t="shared" si="1148"/>
        <v/>
      </c>
      <c r="T673" s="105" t="str">
        <f t="shared" si="1490"/>
        <v/>
      </c>
    </row>
    <row r="674" spans="1:20" ht="20.25" hidden="1" thickTop="1" thickBot="1">
      <c r="A674" t="str">
        <f ca="1">IF(B674="","",INDIRECT("減額一覧!B"&amp;$P674))</f>
        <v/>
      </c>
      <c r="B674" s="61" t="str">
        <f t="shared" ref="B674" ca="1" si="1564">IF(INDIRECT("減額一覧!BA"&amp;P674)=1,INDIRECT("減額一覧!M"&amp;P674),"")</f>
        <v/>
      </c>
      <c r="C674" s="36" t="str">
        <f ca="1">IF(B674="","",INDIRECT("減額一覧!C"&amp;$P674))</f>
        <v/>
      </c>
      <c r="D674" s="78" t="str">
        <f ca="1">IF($B674="","",INDIRECT("減額一覧!G"&amp;$P674))</f>
        <v/>
      </c>
      <c r="E674" s="19" t="str">
        <f ca="1">IF(B674="","",INDIRECT("減額一覧!H"&amp;P674))</f>
        <v/>
      </c>
      <c r="F674" s="19" t="str">
        <f ca="1">IF($B674="","",INDIRECT("減額一覧!T"&amp;P674))</f>
        <v/>
      </c>
      <c r="G674" s="20" t="str">
        <f ca="1">IF($B674="","",INDIRECT("減額一覧!U"&amp;P674))</f>
        <v/>
      </c>
      <c r="H674" s="20" t="str">
        <f ca="1">IF($B674="","",INDIRECT("減額一覧!V"&amp;P674))</f>
        <v/>
      </c>
      <c r="I674" s="32" t="str">
        <f ca="1">IF(B674="","",IF(INDIRECT("減額一覧!BL"&amp;P674)=0.08,0.08,0.1))</f>
        <v/>
      </c>
      <c r="J674" s="51"/>
      <c r="K674" s="94" t="str">
        <f t="shared" ca="1" si="1184"/>
        <v/>
      </c>
      <c r="L674" s="56" t="str">
        <f t="shared" ca="1" si="1146"/>
        <v/>
      </c>
      <c r="N674" s="113" t="str">
        <f t="shared" ref="N674:N677" ca="1" si="1565">IF(A674="","",IF(A674&gt;3000,"月ヶ瀬",IF(A674&gt;=2000,"都祁","市内")))</f>
        <v/>
      </c>
      <c r="O674" s="114" t="str">
        <f t="shared" ref="O674" ca="1" si="1566">IF(B674="","",IF(INDIRECT("減額一覧!BL"&amp;P674)=0.08,0.08,0.1))</f>
        <v/>
      </c>
      <c r="P674" s="38">
        <v>117</v>
      </c>
      <c r="Q674" s="38" t="str">
        <f t="shared" ref="Q674:R677" ca="1" si="1567">IF(G674="","",IF(G674&gt;0,1,""))</f>
        <v/>
      </c>
      <c r="R674" s="38" t="str">
        <f t="shared" ca="1" si="1567"/>
        <v/>
      </c>
      <c r="S674" s="66" t="str">
        <f t="shared" ca="1" si="1148"/>
        <v/>
      </c>
      <c r="T674" s="105" t="str">
        <f t="shared" ca="1" si="1490"/>
        <v/>
      </c>
    </row>
    <row r="675" spans="1:20" ht="20.25" hidden="1" thickTop="1" thickBot="1">
      <c r="A675" t="str">
        <f ca="1">IF(B675="","",INDIRECT("減額一覧!B"&amp;$P675))</f>
        <v/>
      </c>
      <c r="B675" s="61" t="str">
        <f t="shared" ref="B675" ca="1" si="1568">IF(INDIRECT("減額一覧!BB"&amp;P675)=1,INDIRECT("減額一覧!W"&amp;P675),"")</f>
        <v/>
      </c>
      <c r="C675" s="44" t="str">
        <f ca="1">IF(B675="","",INDIRECT("減額一覧!C"&amp;$P675))</f>
        <v/>
      </c>
      <c r="D675" s="79" t="str">
        <f ca="1">IF($B675="","",INDIRECT("減額一覧!G"&amp;$P675))</f>
        <v/>
      </c>
      <c r="E675" s="19" t="str">
        <f ca="1">IF(B675="","",INDIRECT("減額一覧!H"&amp;P675))</f>
        <v/>
      </c>
      <c r="F675" s="19" t="str">
        <f ca="1">IF($B675="","",INDIRECT("減額一覧!AD"&amp;P675))</f>
        <v/>
      </c>
      <c r="G675" s="20" t="str">
        <f ca="1">IF($B675="","",INDIRECT("減額一覧!AE"&amp;P675))</f>
        <v/>
      </c>
      <c r="H675" s="20" t="str">
        <f ca="1">IF($B675="","",INDIRECT("減額一覧!AF"&amp;P675))</f>
        <v/>
      </c>
      <c r="I675" s="32" t="str">
        <f ca="1">IF(B675="","",IF(INDIRECT("減額一覧!BM"&amp;P675)=0.08,0.08,0.1))</f>
        <v/>
      </c>
      <c r="J675" s="52"/>
      <c r="K675" s="95" t="str">
        <f t="shared" ca="1" si="1184"/>
        <v/>
      </c>
      <c r="L675" s="58" t="str">
        <f t="shared" ca="1" si="1146"/>
        <v/>
      </c>
      <c r="N675" s="113" t="str">
        <f t="shared" ca="1" si="1565"/>
        <v/>
      </c>
      <c r="O675" s="114" t="str">
        <f t="shared" ref="O675" ca="1" si="1569">IF(B675="","",IF(INDIRECT("減額一覧!BM"&amp;P675)=0.08,0.08,0.1))</f>
        <v/>
      </c>
      <c r="P675" s="38">
        <v>117</v>
      </c>
      <c r="Q675" s="38" t="str">
        <f t="shared" ca="1" si="1567"/>
        <v/>
      </c>
      <c r="R675" s="38" t="str">
        <f t="shared" ca="1" si="1567"/>
        <v/>
      </c>
      <c r="S675" s="66" t="str">
        <f t="shared" ca="1" si="1148"/>
        <v/>
      </c>
      <c r="T675" s="105" t="str">
        <f t="shared" ca="1" si="1490"/>
        <v/>
      </c>
    </row>
    <row r="676" spans="1:20" ht="20.25" hidden="1" thickTop="1" thickBot="1">
      <c r="A676" t="str">
        <f ca="1">IF(B676="","",INDIRECT("減額一覧!B"&amp;$P676))</f>
        <v/>
      </c>
      <c r="B676" s="61" t="str">
        <f t="shared" ref="B676" ca="1" si="1570">IF(INDIRECT("減額一覧!BC"&amp;P676)=1,INDIRECT("減額一覧!AG"&amp;P676),"")</f>
        <v/>
      </c>
      <c r="C676" s="36" t="str">
        <f ca="1">IF(B676="","",INDIRECT("減額一覧!C"&amp;$P676))</f>
        <v/>
      </c>
      <c r="D676" s="80" t="str">
        <f ca="1">IF($B676="","",INDIRECT("減額一覧!G"&amp;$P676))</f>
        <v/>
      </c>
      <c r="E676" s="19" t="str">
        <f ca="1">IF(B676="","",INDIRECT("減額一覧!H"&amp;P676))</f>
        <v/>
      </c>
      <c r="F676" s="19" t="str">
        <f ca="1">IF($B676="","",INDIRECT("減額一覧!AN"&amp;P676))</f>
        <v/>
      </c>
      <c r="G676" s="20" t="str">
        <f ca="1">IF($B676="","",INDIRECT("減額一覧!AO"&amp;P676))</f>
        <v/>
      </c>
      <c r="H676" s="20" t="str">
        <f ca="1">IF($B676="","",INDIRECT("減額一覧!AP"&amp;P676))</f>
        <v/>
      </c>
      <c r="I676" s="32" t="str">
        <f ca="1">IF(B676="","",IF(INDIRECT("減額一覧!BN"&amp;P676)=0.08,0.08,0.1))</f>
        <v/>
      </c>
      <c r="J676" s="52"/>
      <c r="K676" s="95" t="str">
        <f t="shared" ca="1" si="1184"/>
        <v/>
      </c>
      <c r="L676" s="58" t="str">
        <f t="shared" ca="1" si="1146"/>
        <v/>
      </c>
      <c r="N676" s="113" t="str">
        <f t="shared" ca="1" si="1565"/>
        <v/>
      </c>
      <c r="O676" s="114" t="str">
        <f t="shared" ref="O676" ca="1" si="1571">IF(B676="","",IF(INDIRECT("減額一覧!BN"&amp;P676)=0.08,0.08,0.1))</f>
        <v/>
      </c>
      <c r="P676" s="38">
        <v>117</v>
      </c>
      <c r="Q676" s="38" t="str">
        <f t="shared" ca="1" si="1567"/>
        <v/>
      </c>
      <c r="R676" s="38" t="str">
        <f t="shared" ca="1" si="1567"/>
        <v/>
      </c>
      <c r="S676" s="66" t="str">
        <f t="shared" ca="1" si="1148"/>
        <v/>
      </c>
      <c r="T676" s="105" t="str">
        <f t="shared" ca="1" si="1490"/>
        <v/>
      </c>
    </row>
    <row r="677" spans="1:20" ht="20.25" hidden="1" thickTop="1" thickBot="1">
      <c r="A677" t="str">
        <f ca="1">IF(B677="","",INDIRECT("減額一覧!B"&amp;$P677))</f>
        <v/>
      </c>
      <c r="B677" s="61" t="str">
        <f t="shared" ref="B677" ca="1" si="1572">IF(INDIRECT("減額一覧!BD"&amp;P677)=1,INDIRECT("減額一覧!AQ"&amp;P677),"")</f>
        <v/>
      </c>
      <c r="C677" s="45" t="str">
        <f ca="1">IF(B677="","",INDIRECT("減額一覧!C"&amp;$P677))</f>
        <v/>
      </c>
      <c r="D677" s="79" t="str">
        <f ca="1">IF($B677="","",INDIRECT("減額一覧!G"&amp;$P677))</f>
        <v/>
      </c>
      <c r="E677" s="19" t="str">
        <f ca="1">IF(B677="","",INDIRECT("減額一覧!H"&amp;P677))</f>
        <v/>
      </c>
      <c r="F677" s="19" t="str">
        <f ca="1">IF($B677="","",INDIRECT("減額一覧!AX"&amp;P677))</f>
        <v/>
      </c>
      <c r="G677" s="20" t="str">
        <f ca="1">IF($B677="","",INDIRECT("減額一覧!AY"&amp;P677))</f>
        <v/>
      </c>
      <c r="H677" s="20" t="str">
        <f ca="1">IF($B677="","",INDIRECT("減額一覧!AZ"&amp;P677))</f>
        <v/>
      </c>
      <c r="I677" s="32" t="str">
        <f ca="1">IF(B677="","",IF(INDIRECT("減額一覧!BO"&amp;P677)=0.08,0.08,0.1))</f>
        <v/>
      </c>
      <c r="J677" s="52"/>
      <c r="K677" s="95" t="str">
        <f t="shared" ca="1" si="1184"/>
        <v/>
      </c>
      <c r="L677" s="58" t="str">
        <f t="shared" ca="1" si="1146"/>
        <v/>
      </c>
      <c r="N677" s="113" t="str">
        <f t="shared" ca="1" si="1565"/>
        <v/>
      </c>
      <c r="O677" s="114" t="str">
        <f t="shared" ref="O677" ca="1" si="1573">IF(B677="","",IF(INDIRECT("減額一覧!BO"&amp;P677)=0.08,0.08,0.1))</f>
        <v/>
      </c>
      <c r="P677" s="38">
        <v>117</v>
      </c>
      <c r="Q677" s="38" t="str">
        <f t="shared" ca="1" si="1567"/>
        <v/>
      </c>
      <c r="R677" s="38" t="str">
        <f t="shared" ca="1" si="1567"/>
        <v/>
      </c>
      <c r="S677" s="66" t="str">
        <f t="shared" ca="1" si="1148"/>
        <v/>
      </c>
      <c r="T677" s="105" t="str">
        <f t="shared" ca="1" si="1490"/>
        <v/>
      </c>
    </row>
    <row r="678" spans="1:20" ht="20.25" hidden="1" thickTop="1" thickBot="1">
      <c r="A678" t="str">
        <f t="shared" ref="A678" ca="1" si="1574">IF(B678="","",INDIRECT("減額一覧!B"&amp;$P678))</f>
        <v/>
      </c>
      <c r="B678" s="64"/>
      <c r="C678" s="41" t="str">
        <f>IF(B678="","",減額一覧!C374)</f>
        <v/>
      </c>
      <c r="D678" s="43"/>
      <c r="E678" s="21"/>
      <c r="F678" s="22" t="s">
        <v>69</v>
      </c>
      <c r="G678" s="23">
        <f t="shared" ref="G678:H678" si="1575">SUBTOTAL(9,G674:G677)</f>
        <v>0</v>
      </c>
      <c r="H678" s="23">
        <f t="shared" si="1575"/>
        <v>0</v>
      </c>
      <c r="I678" s="30"/>
      <c r="J678" s="53"/>
      <c r="K678" s="96" t="str">
        <f t="shared" ca="1" si="1184"/>
        <v/>
      </c>
      <c r="L678" s="59" t="str">
        <f t="shared" si="1146"/>
        <v/>
      </c>
      <c r="N678" s="108" t="str">
        <f t="shared" ref="N678" si="1576">IF(AND(G678=0,H678=0),"","小計")</f>
        <v/>
      </c>
      <c r="O678" s="108" t="str">
        <f t="shared" ref="O678" si="1577">IF(AND(G678=0,H678=0),"","小計")</f>
        <v/>
      </c>
      <c r="P678" s="38"/>
      <c r="Q678" s="38"/>
      <c r="R678" s="38"/>
      <c r="S678" s="66" t="str">
        <f t="shared" si="1148"/>
        <v/>
      </c>
      <c r="T678" s="105" t="str">
        <f t="shared" si="1490"/>
        <v/>
      </c>
    </row>
    <row r="679" spans="1:20" ht="20.25" hidden="1" thickTop="1" thickBot="1">
      <c r="A679" t="str">
        <f ca="1">IF(B679="","",INDIRECT("減額一覧!B"&amp;$P679))</f>
        <v/>
      </c>
      <c r="B679" s="61" t="str">
        <f t="shared" ref="B679" ca="1" si="1578">IF(INDIRECT("減額一覧!BA"&amp;P679)=1,INDIRECT("減額一覧!M"&amp;P679),"")</f>
        <v/>
      </c>
      <c r="C679" s="36" t="str">
        <f ca="1">IF(B679="","",INDIRECT("減額一覧!C"&amp;$P679))</f>
        <v/>
      </c>
      <c r="D679" s="78" t="str">
        <f ca="1">IF($B679="","",INDIRECT("減額一覧!G"&amp;$P679))</f>
        <v/>
      </c>
      <c r="E679" s="19" t="str">
        <f ca="1">IF(B679="","",INDIRECT("減額一覧!H"&amp;P679))</f>
        <v/>
      </c>
      <c r="F679" s="19" t="str">
        <f ca="1">IF($B679="","",INDIRECT("減額一覧!T"&amp;P679))</f>
        <v/>
      </c>
      <c r="G679" s="20" t="str">
        <f ca="1">IF($B679="","",INDIRECT("減額一覧!U"&amp;P679))</f>
        <v/>
      </c>
      <c r="H679" s="20" t="str">
        <f ca="1">IF($B679="","",INDIRECT("減額一覧!V"&amp;P679))</f>
        <v/>
      </c>
      <c r="I679" s="32" t="str">
        <f ca="1">IF(B679="","",IF(INDIRECT("減額一覧!BL"&amp;P679)=0.08,0.08,0.1))</f>
        <v/>
      </c>
      <c r="J679" s="51"/>
      <c r="K679" s="94" t="str">
        <f t="shared" ca="1" si="1184"/>
        <v/>
      </c>
      <c r="L679" s="56" t="str">
        <f t="shared" ca="1" si="1146"/>
        <v/>
      </c>
      <c r="N679" s="113" t="str">
        <f t="shared" ref="N679:N682" ca="1" si="1579">IF(A679="","",IF(A679&gt;3000,"月ヶ瀬",IF(A679&gt;=2000,"都祁","市内")))</f>
        <v/>
      </c>
      <c r="O679" s="114" t="str">
        <f t="shared" ref="O679" ca="1" si="1580">IF(B679="","",IF(INDIRECT("減額一覧!BL"&amp;P679)=0.08,0.08,0.1))</f>
        <v/>
      </c>
      <c r="P679" s="38">
        <v>114</v>
      </c>
      <c r="Q679" s="38" t="str">
        <f t="shared" ref="Q679:R682" ca="1" si="1581">IF(G679="","",IF(G679&gt;0,1,""))</f>
        <v/>
      </c>
      <c r="R679" s="38" t="str">
        <f t="shared" ca="1" si="1581"/>
        <v/>
      </c>
      <c r="S679" s="66" t="str">
        <f t="shared" ca="1" si="1148"/>
        <v/>
      </c>
      <c r="T679" s="105" t="str">
        <f t="shared" ca="1" si="1490"/>
        <v/>
      </c>
    </row>
    <row r="680" spans="1:20" ht="20.25" hidden="1" thickTop="1" thickBot="1">
      <c r="A680" t="str">
        <f ca="1">IF(B680="","",INDIRECT("減額一覧!B"&amp;$P680))</f>
        <v/>
      </c>
      <c r="B680" s="61" t="str">
        <f t="shared" ref="B680" ca="1" si="1582">IF(INDIRECT("減額一覧!BB"&amp;P680)=1,INDIRECT("減額一覧!W"&amp;P680),"")</f>
        <v/>
      </c>
      <c r="C680" s="44" t="str">
        <f ca="1">IF(B680="","",INDIRECT("減額一覧!C"&amp;$P680))</f>
        <v/>
      </c>
      <c r="D680" s="79" t="str">
        <f ca="1">IF($B680="","",INDIRECT("減額一覧!G"&amp;$P680))</f>
        <v/>
      </c>
      <c r="E680" s="19" t="str">
        <f ca="1">IF(B680="","",INDIRECT("減額一覧!H"&amp;P680))</f>
        <v/>
      </c>
      <c r="F680" s="19" t="str">
        <f ca="1">IF($B680="","",INDIRECT("減額一覧!AD"&amp;P680))</f>
        <v/>
      </c>
      <c r="G680" s="20" t="str">
        <f ca="1">IF($B680="","",INDIRECT("減額一覧!AE"&amp;P680))</f>
        <v/>
      </c>
      <c r="H680" s="20" t="str">
        <f ca="1">IF($B680="","",INDIRECT("減額一覧!AF"&amp;P680))</f>
        <v/>
      </c>
      <c r="I680" s="32" t="str">
        <f ca="1">IF(B680="","",IF(INDIRECT("減額一覧!BM"&amp;P680)=0.08,0.08,0.1))</f>
        <v/>
      </c>
      <c r="J680" s="52"/>
      <c r="K680" s="95" t="str">
        <f t="shared" ca="1" si="1184"/>
        <v/>
      </c>
      <c r="L680" s="58" t="str">
        <f t="shared" ca="1" si="1146"/>
        <v/>
      </c>
      <c r="N680" s="113" t="str">
        <f t="shared" ca="1" si="1579"/>
        <v/>
      </c>
      <c r="O680" s="114" t="str">
        <f t="shared" ref="O680" ca="1" si="1583">IF(B680="","",IF(INDIRECT("減額一覧!BM"&amp;P680)=0.08,0.08,0.1))</f>
        <v/>
      </c>
      <c r="P680" s="38">
        <v>114</v>
      </c>
      <c r="Q680" s="38" t="str">
        <f t="shared" ca="1" si="1581"/>
        <v/>
      </c>
      <c r="R680" s="38" t="str">
        <f t="shared" ca="1" si="1581"/>
        <v/>
      </c>
      <c r="S680" s="66" t="str">
        <f t="shared" ca="1" si="1148"/>
        <v/>
      </c>
      <c r="T680" s="105" t="str">
        <f t="shared" ca="1" si="1490"/>
        <v/>
      </c>
    </row>
    <row r="681" spans="1:20" ht="20.25" hidden="1" thickTop="1" thickBot="1">
      <c r="A681" t="str">
        <f ca="1">IF(B681="","",INDIRECT("減額一覧!B"&amp;$P681))</f>
        <v/>
      </c>
      <c r="B681" s="61" t="str">
        <f t="shared" ref="B681" ca="1" si="1584">IF(INDIRECT("減額一覧!BC"&amp;P681)=1,INDIRECT("減額一覧!AG"&amp;P681),"")</f>
        <v/>
      </c>
      <c r="C681" s="36" t="str">
        <f ca="1">IF(B681="","",INDIRECT("減額一覧!C"&amp;$P681))</f>
        <v/>
      </c>
      <c r="D681" s="80" t="str">
        <f ca="1">IF($B681="","",INDIRECT("減額一覧!G"&amp;$P681))</f>
        <v/>
      </c>
      <c r="E681" s="19" t="str">
        <f ca="1">IF(B681="","",INDIRECT("減額一覧!H"&amp;P681))</f>
        <v/>
      </c>
      <c r="F681" s="19" t="str">
        <f ca="1">IF($B681="","",INDIRECT("減額一覧!AN"&amp;P681))</f>
        <v/>
      </c>
      <c r="G681" s="20" t="str">
        <f ca="1">IF($B681="","",INDIRECT("減額一覧!AO"&amp;P681))</f>
        <v/>
      </c>
      <c r="H681" s="20" t="str">
        <f ca="1">IF($B681="","",INDIRECT("減額一覧!AP"&amp;P681))</f>
        <v/>
      </c>
      <c r="I681" s="32" t="str">
        <f ca="1">IF(B681="","",IF(INDIRECT("減額一覧!BN"&amp;P681)=0.08,0.08,0.1))</f>
        <v/>
      </c>
      <c r="J681" s="52"/>
      <c r="K681" s="95" t="str">
        <f t="shared" ca="1" si="1184"/>
        <v/>
      </c>
      <c r="L681" s="58" t="str">
        <f t="shared" ca="1" si="1146"/>
        <v/>
      </c>
      <c r="N681" s="113" t="str">
        <f t="shared" ca="1" si="1579"/>
        <v/>
      </c>
      <c r="O681" s="114" t="str">
        <f t="shared" ref="O681" ca="1" si="1585">IF(B681="","",IF(INDIRECT("減額一覧!BN"&amp;P681)=0.08,0.08,0.1))</f>
        <v/>
      </c>
      <c r="P681" s="38">
        <v>114</v>
      </c>
      <c r="Q681" s="38" t="str">
        <f t="shared" ca="1" si="1581"/>
        <v/>
      </c>
      <c r="R681" s="38" t="str">
        <f t="shared" ca="1" si="1581"/>
        <v/>
      </c>
      <c r="S681" s="66" t="str">
        <f t="shared" ca="1" si="1148"/>
        <v/>
      </c>
      <c r="T681" s="105" t="str">
        <f t="shared" ca="1" si="1490"/>
        <v/>
      </c>
    </row>
    <row r="682" spans="1:20" ht="20.25" hidden="1" thickTop="1" thickBot="1">
      <c r="A682" t="str">
        <f ca="1">IF(B682="","",INDIRECT("減額一覧!B"&amp;$P682))</f>
        <v/>
      </c>
      <c r="B682" s="61" t="str">
        <f t="shared" ref="B682" ca="1" si="1586">IF(INDIRECT("減額一覧!BD"&amp;P682)=1,INDIRECT("減額一覧!AQ"&amp;P682),"")</f>
        <v/>
      </c>
      <c r="C682" s="45" t="str">
        <f ca="1">IF(B682="","",INDIRECT("減額一覧!C"&amp;$P682))</f>
        <v/>
      </c>
      <c r="D682" s="79" t="str">
        <f ca="1">IF($B682="","",INDIRECT("減額一覧!G"&amp;$P682))</f>
        <v/>
      </c>
      <c r="E682" s="19" t="str">
        <f ca="1">IF(B682="","",INDIRECT("減額一覧!H"&amp;P682))</f>
        <v/>
      </c>
      <c r="F682" s="19" t="str">
        <f ca="1">IF($B682="","",INDIRECT("減額一覧!AX"&amp;P682))</f>
        <v/>
      </c>
      <c r="G682" s="20" t="str">
        <f ca="1">IF($B682="","",INDIRECT("減額一覧!AY"&amp;P682))</f>
        <v/>
      </c>
      <c r="H682" s="20" t="str">
        <f ca="1">IF($B682="","",INDIRECT("減額一覧!AZ"&amp;P682))</f>
        <v/>
      </c>
      <c r="I682" s="32" t="str">
        <f ca="1">IF(B682="","",IF(INDIRECT("減額一覧!BO"&amp;P682)=0.08,0.08,0.1))</f>
        <v/>
      </c>
      <c r="J682" s="52"/>
      <c r="K682" s="95" t="str">
        <f t="shared" ca="1" si="1184"/>
        <v/>
      </c>
      <c r="L682" s="58" t="str">
        <f t="shared" ca="1" si="1146"/>
        <v/>
      </c>
      <c r="N682" s="113" t="str">
        <f t="shared" ca="1" si="1579"/>
        <v/>
      </c>
      <c r="O682" s="114" t="str">
        <f t="shared" ref="O682" ca="1" si="1587">IF(B682="","",IF(INDIRECT("減額一覧!BO"&amp;P682)=0.08,0.08,0.1))</f>
        <v/>
      </c>
      <c r="P682" s="38">
        <v>114</v>
      </c>
      <c r="Q682" s="38" t="str">
        <f t="shared" ca="1" si="1581"/>
        <v/>
      </c>
      <c r="R682" s="38" t="str">
        <f t="shared" ca="1" si="1581"/>
        <v/>
      </c>
      <c r="S682" s="66" t="str">
        <f t="shared" ca="1" si="1148"/>
        <v/>
      </c>
      <c r="T682" s="105" t="str">
        <f t="shared" ca="1" si="1490"/>
        <v/>
      </c>
    </row>
    <row r="683" spans="1:20" ht="20.25" hidden="1" thickTop="1" thickBot="1">
      <c r="B683" s="64"/>
      <c r="C683" s="41" t="str">
        <f>IF(B683="","",減額一覧!C379)</f>
        <v/>
      </c>
      <c r="D683" s="43"/>
      <c r="E683" s="21"/>
      <c r="F683" s="22" t="s">
        <v>69</v>
      </c>
      <c r="G683" s="23">
        <f t="shared" ref="G683:H683" si="1588">SUBTOTAL(9,G679:G682)</f>
        <v>0</v>
      </c>
      <c r="H683" s="23">
        <f t="shared" si="1588"/>
        <v>0</v>
      </c>
      <c r="I683" s="30"/>
      <c r="J683" s="53"/>
      <c r="K683" s="96" t="str">
        <f t="shared" si="1184"/>
        <v/>
      </c>
      <c r="L683" s="59" t="str">
        <f t="shared" si="1146"/>
        <v/>
      </c>
      <c r="N683" s="108" t="str">
        <f t="shared" ref="N683" si="1589">IF(AND(G683=0,H683=0),"","小計")</f>
        <v/>
      </c>
      <c r="O683" s="108" t="str">
        <f t="shared" ref="O683" si="1590">IF(AND(G683=0,H683=0),"","小計")</f>
        <v/>
      </c>
      <c r="P683" s="38"/>
      <c r="Q683" s="38"/>
      <c r="R683" s="38"/>
      <c r="S683" s="66" t="str">
        <f t="shared" si="1148"/>
        <v/>
      </c>
      <c r="T683" s="105" t="str">
        <f t="shared" si="1490"/>
        <v/>
      </c>
    </row>
    <row r="684" spans="1:20" ht="20.25" hidden="1" thickTop="1" thickBot="1">
      <c r="A684" t="str">
        <f ca="1">IF(B684="","",INDIRECT("減額一覧!B"&amp;$P684))</f>
        <v/>
      </c>
      <c r="B684" s="61" t="str">
        <f t="shared" ref="B684" ca="1" si="1591">IF(INDIRECT("減額一覧!BA"&amp;P684)=1,INDIRECT("減額一覧!M"&amp;P684),"")</f>
        <v/>
      </c>
      <c r="C684" s="36" t="str">
        <f ca="1">IF(B684="","",INDIRECT("減額一覧!C"&amp;$P684))</f>
        <v/>
      </c>
      <c r="D684" s="78" t="str">
        <f ca="1">IF($B684="","",INDIRECT("減額一覧!G"&amp;$P684))</f>
        <v/>
      </c>
      <c r="E684" s="19" t="str">
        <f ca="1">IF(B684="","",INDIRECT("減額一覧!H"&amp;P684))</f>
        <v/>
      </c>
      <c r="F684" s="19" t="str">
        <f ca="1">IF($B684="","",INDIRECT("減額一覧!T"&amp;P684))</f>
        <v/>
      </c>
      <c r="G684" s="20" t="str">
        <f ca="1">IF($B684="","",INDIRECT("減額一覧!U"&amp;P684))</f>
        <v/>
      </c>
      <c r="H684" s="20" t="str">
        <f ca="1">IF($B684="","",INDIRECT("減額一覧!V"&amp;P684))</f>
        <v/>
      </c>
      <c r="I684" s="32" t="str">
        <f ca="1">IF(B684="","",IF(INDIRECT("減額一覧!BL"&amp;P684)=0.08,0.08,0.1))</f>
        <v/>
      </c>
      <c r="J684" s="51"/>
      <c r="K684" s="94" t="str">
        <f t="shared" ca="1" si="1184"/>
        <v/>
      </c>
      <c r="L684" s="56" t="str">
        <f t="shared" ca="1" si="1146"/>
        <v/>
      </c>
      <c r="N684" s="113" t="str">
        <f t="shared" ref="N684:N687" ca="1" si="1592">IF(A684="","",IF(A684&gt;3000,"月ヶ瀬",IF(A684&gt;=2000,"都祁","市内")))</f>
        <v/>
      </c>
      <c r="O684" s="114" t="str">
        <f t="shared" ref="O684" ca="1" si="1593">IF(B684="","",IF(INDIRECT("減額一覧!BL"&amp;P684)=0.08,0.08,0.1))</f>
        <v/>
      </c>
      <c r="P684" s="38">
        <v>115</v>
      </c>
      <c r="Q684" s="38" t="str">
        <f t="shared" ref="Q684:R687" ca="1" si="1594">IF(G684="","",IF(G684&gt;0,1,""))</f>
        <v/>
      </c>
      <c r="R684" s="38" t="str">
        <f t="shared" ca="1" si="1594"/>
        <v/>
      </c>
      <c r="S684" s="66" t="str">
        <f t="shared" ca="1" si="1148"/>
        <v/>
      </c>
      <c r="T684" s="105" t="str">
        <f t="shared" ca="1" si="1490"/>
        <v/>
      </c>
    </row>
    <row r="685" spans="1:20" ht="20.25" hidden="1" thickTop="1" thickBot="1">
      <c r="A685" t="str">
        <f ca="1">IF(B685="","",INDIRECT("減額一覧!B"&amp;$P685))</f>
        <v/>
      </c>
      <c r="B685" s="61" t="str">
        <f t="shared" ref="B685" ca="1" si="1595">IF(INDIRECT("減額一覧!BB"&amp;P685)=1,INDIRECT("減額一覧!W"&amp;P685),"")</f>
        <v/>
      </c>
      <c r="C685" s="44" t="str">
        <f ca="1">IF(B685="","",INDIRECT("減額一覧!C"&amp;$P685))</f>
        <v/>
      </c>
      <c r="D685" s="79" t="str">
        <f ca="1">IF($B685="","",INDIRECT("減額一覧!G"&amp;$P685))</f>
        <v/>
      </c>
      <c r="E685" s="19" t="str">
        <f ca="1">IF(B685="","",INDIRECT("減額一覧!H"&amp;P685))</f>
        <v/>
      </c>
      <c r="F685" s="19" t="str">
        <f ca="1">IF($B685="","",INDIRECT("減額一覧!AD"&amp;P685))</f>
        <v/>
      </c>
      <c r="G685" s="20" t="str">
        <f ca="1">IF($B685="","",INDIRECT("減額一覧!AE"&amp;P685))</f>
        <v/>
      </c>
      <c r="H685" s="20" t="str">
        <f ca="1">IF($B685="","",INDIRECT("減額一覧!AF"&amp;P685))</f>
        <v/>
      </c>
      <c r="I685" s="32" t="str">
        <f ca="1">IF(B685="","",IF(INDIRECT("減額一覧!BM"&amp;P685)=0.08,0.08,0.1))</f>
        <v/>
      </c>
      <c r="J685" s="52"/>
      <c r="K685" s="95" t="str">
        <f t="shared" ca="1" si="1184"/>
        <v/>
      </c>
      <c r="L685" s="58" t="str">
        <f t="shared" ca="1" si="1146"/>
        <v/>
      </c>
      <c r="N685" s="113" t="str">
        <f t="shared" ca="1" si="1592"/>
        <v/>
      </c>
      <c r="O685" s="114" t="str">
        <f t="shared" ref="O685" ca="1" si="1596">IF(B685="","",IF(INDIRECT("減額一覧!BM"&amp;P685)=0.08,0.08,0.1))</f>
        <v/>
      </c>
      <c r="P685" s="38">
        <v>115</v>
      </c>
      <c r="Q685" s="38" t="str">
        <f t="shared" ca="1" si="1594"/>
        <v/>
      </c>
      <c r="R685" s="38" t="str">
        <f t="shared" ca="1" si="1594"/>
        <v/>
      </c>
      <c r="S685" s="66" t="str">
        <f t="shared" ca="1" si="1148"/>
        <v/>
      </c>
      <c r="T685" s="105" t="str">
        <f t="shared" ca="1" si="1490"/>
        <v/>
      </c>
    </row>
    <row r="686" spans="1:20" ht="20.25" hidden="1" thickTop="1" thickBot="1">
      <c r="A686" t="str">
        <f ca="1">IF(B686="","",INDIRECT("減額一覧!B"&amp;$P686))</f>
        <v/>
      </c>
      <c r="B686" s="61" t="str">
        <f t="shared" ref="B686" ca="1" si="1597">IF(INDIRECT("減額一覧!BC"&amp;P686)=1,INDIRECT("減額一覧!AG"&amp;P686),"")</f>
        <v/>
      </c>
      <c r="C686" s="36" t="str">
        <f ca="1">IF(B686="","",INDIRECT("減額一覧!C"&amp;$P686))</f>
        <v/>
      </c>
      <c r="D686" s="80" t="str">
        <f ca="1">IF($B686="","",INDIRECT("減額一覧!G"&amp;$P686))</f>
        <v/>
      </c>
      <c r="E686" s="19" t="str">
        <f ca="1">IF(B686="","",INDIRECT("減額一覧!H"&amp;P686))</f>
        <v/>
      </c>
      <c r="F686" s="19" t="str">
        <f ca="1">IF($B686="","",INDIRECT("減額一覧!AN"&amp;P686))</f>
        <v/>
      </c>
      <c r="G686" s="20" t="str">
        <f ca="1">IF($B686="","",INDIRECT("減額一覧!AO"&amp;P686))</f>
        <v/>
      </c>
      <c r="H686" s="20" t="str">
        <f ca="1">IF($B686="","",INDIRECT("減額一覧!AP"&amp;P686))</f>
        <v/>
      </c>
      <c r="I686" s="32" t="str">
        <f ca="1">IF(B686="","",IF(INDIRECT("減額一覧!BN"&amp;P686)=0.08,0.08,0.1))</f>
        <v/>
      </c>
      <c r="J686" s="52"/>
      <c r="K686" s="95" t="str">
        <f t="shared" ca="1" si="1184"/>
        <v/>
      </c>
      <c r="L686" s="58" t="str">
        <f t="shared" ca="1" si="1146"/>
        <v/>
      </c>
      <c r="N686" s="113" t="str">
        <f t="shared" ca="1" si="1592"/>
        <v/>
      </c>
      <c r="O686" s="114" t="str">
        <f t="shared" ref="O686" ca="1" si="1598">IF(B686="","",IF(INDIRECT("減額一覧!BN"&amp;P686)=0.08,0.08,0.1))</f>
        <v/>
      </c>
      <c r="P686" s="38">
        <v>115</v>
      </c>
      <c r="Q686" s="38" t="str">
        <f t="shared" ca="1" si="1594"/>
        <v/>
      </c>
      <c r="R686" s="38" t="str">
        <f t="shared" ca="1" si="1594"/>
        <v/>
      </c>
      <c r="S686" s="66" t="str">
        <f t="shared" ca="1" si="1148"/>
        <v/>
      </c>
      <c r="T686" s="105" t="str">
        <f t="shared" ca="1" si="1490"/>
        <v/>
      </c>
    </row>
    <row r="687" spans="1:20" ht="20.25" hidden="1" thickTop="1" thickBot="1">
      <c r="A687" t="str">
        <f ca="1">IF(B687="","",INDIRECT("減額一覧!B"&amp;$P687))</f>
        <v/>
      </c>
      <c r="B687" s="61" t="str">
        <f t="shared" ref="B687" ca="1" si="1599">IF(INDIRECT("減額一覧!BD"&amp;P687)=1,INDIRECT("減額一覧!AQ"&amp;P687),"")</f>
        <v/>
      </c>
      <c r="C687" s="45" t="str">
        <f ca="1">IF(B687="","",INDIRECT("減額一覧!C"&amp;$P687))</f>
        <v/>
      </c>
      <c r="D687" s="79" t="str">
        <f ca="1">IF($B687="","",INDIRECT("減額一覧!G"&amp;$P687))</f>
        <v/>
      </c>
      <c r="E687" s="19" t="str">
        <f ca="1">IF(B687="","",INDIRECT("減額一覧!H"&amp;P687))</f>
        <v/>
      </c>
      <c r="F687" s="19" t="str">
        <f ca="1">IF($B687="","",INDIRECT("減額一覧!AX"&amp;P687))</f>
        <v/>
      </c>
      <c r="G687" s="20" t="str">
        <f ca="1">IF($B687="","",INDIRECT("減額一覧!AY"&amp;P687))</f>
        <v/>
      </c>
      <c r="H687" s="20" t="str">
        <f ca="1">IF($B687="","",INDIRECT("減額一覧!AZ"&amp;P687))</f>
        <v/>
      </c>
      <c r="I687" s="32" t="str">
        <f ca="1">IF(B687="","",IF(INDIRECT("減額一覧!BO"&amp;P687)=0.08,0.08,0.1))</f>
        <v/>
      </c>
      <c r="J687" s="52"/>
      <c r="K687" s="95" t="str">
        <f t="shared" ca="1" si="1184"/>
        <v/>
      </c>
      <c r="L687" s="58" t="str">
        <f t="shared" ca="1" si="1146"/>
        <v/>
      </c>
      <c r="N687" s="113" t="str">
        <f t="shared" ca="1" si="1592"/>
        <v/>
      </c>
      <c r="O687" s="114" t="str">
        <f t="shared" ref="O687" ca="1" si="1600">IF(B687="","",IF(INDIRECT("減額一覧!BO"&amp;P687)=0.08,0.08,0.1))</f>
        <v/>
      </c>
      <c r="P687" s="38">
        <v>115</v>
      </c>
      <c r="Q687" s="38" t="str">
        <f t="shared" ca="1" si="1594"/>
        <v/>
      </c>
      <c r="R687" s="38" t="str">
        <f t="shared" ca="1" si="1594"/>
        <v/>
      </c>
      <c r="S687" s="66" t="str">
        <f t="shared" ca="1" si="1148"/>
        <v/>
      </c>
      <c r="T687" s="105" t="str">
        <f t="shared" ca="1" si="1490"/>
        <v/>
      </c>
    </row>
    <row r="688" spans="1:20" ht="20.25" hidden="1" thickTop="1" thickBot="1">
      <c r="B688" s="64"/>
      <c r="C688" s="41" t="str">
        <f>IF(B688="","",減額一覧!C384)</f>
        <v/>
      </c>
      <c r="D688" s="43"/>
      <c r="E688" s="21"/>
      <c r="F688" s="22" t="s">
        <v>69</v>
      </c>
      <c r="G688" s="23">
        <f t="shared" ref="G688:H688" si="1601">SUBTOTAL(9,G684:G687)</f>
        <v>0</v>
      </c>
      <c r="H688" s="23">
        <f t="shared" si="1601"/>
        <v>0</v>
      </c>
      <c r="I688" s="30"/>
      <c r="J688" s="53"/>
      <c r="K688" s="96" t="str">
        <f t="shared" si="1184"/>
        <v/>
      </c>
      <c r="L688" s="59" t="str">
        <f t="shared" si="1146"/>
        <v/>
      </c>
      <c r="N688" s="108" t="str">
        <f t="shared" ref="N688" si="1602">IF(AND(G688=0,H688=0),"","小計")</f>
        <v/>
      </c>
      <c r="O688" s="108" t="str">
        <f t="shared" ref="O688" si="1603">IF(AND(G688=0,H688=0),"","小計")</f>
        <v/>
      </c>
      <c r="P688" s="38"/>
      <c r="Q688" s="38"/>
      <c r="R688" s="38"/>
      <c r="S688" s="66" t="str">
        <f t="shared" si="1148"/>
        <v/>
      </c>
      <c r="T688" s="105" t="str">
        <f t="shared" si="1490"/>
        <v/>
      </c>
    </row>
    <row r="689" spans="1:20" ht="20.25" hidden="1" thickTop="1" thickBot="1">
      <c r="A689" t="str">
        <f ca="1">IF(B689="","",INDIRECT("減額一覧!B"&amp;$P689))</f>
        <v/>
      </c>
      <c r="B689" s="61" t="str">
        <f t="shared" ref="B689" ca="1" si="1604">IF(INDIRECT("減額一覧!BA"&amp;P689)=1,INDIRECT("減額一覧!M"&amp;P689),"")</f>
        <v/>
      </c>
      <c r="C689" s="36" t="str">
        <f ca="1">IF(B689="","",INDIRECT("減額一覧!C"&amp;$P689))</f>
        <v/>
      </c>
      <c r="D689" s="78" t="str">
        <f ca="1">IF($B689="","",INDIRECT("減額一覧!G"&amp;$P689))</f>
        <v/>
      </c>
      <c r="E689" s="19" t="str">
        <f ca="1">IF(B689="","",INDIRECT("減額一覧!H"&amp;P689))</f>
        <v/>
      </c>
      <c r="F689" s="19" t="str">
        <f ca="1">IF($B689="","",INDIRECT("減額一覧!T"&amp;P689))</f>
        <v/>
      </c>
      <c r="G689" s="20" t="str">
        <f ca="1">IF($B689="","",INDIRECT("減額一覧!U"&amp;P689))</f>
        <v/>
      </c>
      <c r="H689" s="20" t="str">
        <f ca="1">IF($B689="","",INDIRECT("減額一覧!V"&amp;P689))</f>
        <v/>
      </c>
      <c r="I689" s="32" t="str">
        <f ca="1">IF(B689="","",IF(INDIRECT("減額一覧!BL"&amp;P689)=0.08,0.08,0.1))</f>
        <v/>
      </c>
      <c r="J689" s="51"/>
      <c r="K689" s="94" t="str">
        <f t="shared" ca="1" si="1184"/>
        <v/>
      </c>
      <c r="L689" s="56" t="str">
        <f t="shared" ca="1" si="1146"/>
        <v/>
      </c>
      <c r="N689" s="113" t="str">
        <f t="shared" ref="N689:N692" ca="1" si="1605">IF(A689="","",IF(A689&gt;3000,"月ヶ瀬",IF(A689&gt;=2000,"都祁","市内")))</f>
        <v/>
      </c>
      <c r="O689" s="114" t="str">
        <f t="shared" ref="O689" ca="1" si="1606">IF(B689="","",IF(INDIRECT("減額一覧!BL"&amp;P689)=0.08,0.08,0.1))</f>
        <v/>
      </c>
      <c r="P689" s="38">
        <v>116</v>
      </c>
      <c r="Q689" s="38" t="str">
        <f t="shared" ref="Q689:R692" ca="1" si="1607">IF(G689="","",IF(G689&gt;0,1,""))</f>
        <v/>
      </c>
      <c r="R689" s="38" t="str">
        <f t="shared" ca="1" si="1607"/>
        <v/>
      </c>
      <c r="S689" s="66" t="str">
        <f t="shared" ca="1" si="1148"/>
        <v/>
      </c>
      <c r="T689" s="105" t="str">
        <f t="shared" ca="1" si="1490"/>
        <v/>
      </c>
    </row>
    <row r="690" spans="1:20" ht="20.25" hidden="1" thickTop="1" thickBot="1">
      <c r="A690" t="str">
        <f ca="1">IF(B690="","",INDIRECT("減額一覧!B"&amp;$P690))</f>
        <v/>
      </c>
      <c r="B690" s="61" t="str">
        <f t="shared" ref="B690" ca="1" si="1608">IF(INDIRECT("減額一覧!BB"&amp;P690)=1,INDIRECT("減額一覧!W"&amp;P690),"")</f>
        <v/>
      </c>
      <c r="C690" s="44" t="str">
        <f ca="1">IF(B690="","",INDIRECT("減額一覧!C"&amp;$P690))</f>
        <v/>
      </c>
      <c r="D690" s="79" t="str">
        <f ca="1">IF($B690="","",INDIRECT("減額一覧!G"&amp;$P690))</f>
        <v/>
      </c>
      <c r="E690" s="19" t="str">
        <f ca="1">IF(B690="","",INDIRECT("減額一覧!H"&amp;P690))</f>
        <v/>
      </c>
      <c r="F690" s="19" t="str">
        <f ca="1">IF($B690="","",INDIRECT("減額一覧!AD"&amp;P690))</f>
        <v/>
      </c>
      <c r="G690" s="20" t="str">
        <f ca="1">IF($B690="","",INDIRECT("減額一覧!AE"&amp;P690))</f>
        <v/>
      </c>
      <c r="H690" s="20" t="str">
        <f ca="1">IF($B690="","",INDIRECT("減額一覧!AF"&amp;P690))</f>
        <v/>
      </c>
      <c r="I690" s="32" t="str">
        <f ca="1">IF(B690="","",IF(INDIRECT("減額一覧!BM"&amp;P690)=0.08,0.08,0.1))</f>
        <v/>
      </c>
      <c r="J690" s="52"/>
      <c r="K690" s="95" t="str">
        <f t="shared" ca="1" si="1184"/>
        <v/>
      </c>
      <c r="L690" s="58" t="str">
        <f t="shared" ca="1" si="1146"/>
        <v/>
      </c>
      <c r="N690" s="113" t="str">
        <f t="shared" ca="1" si="1605"/>
        <v/>
      </c>
      <c r="O690" s="114" t="str">
        <f t="shared" ref="O690" ca="1" si="1609">IF(B690="","",IF(INDIRECT("減額一覧!BM"&amp;P690)=0.08,0.08,0.1))</f>
        <v/>
      </c>
      <c r="P690" s="38">
        <v>116</v>
      </c>
      <c r="Q690" s="38" t="str">
        <f t="shared" ca="1" si="1607"/>
        <v/>
      </c>
      <c r="R690" s="38" t="str">
        <f t="shared" ca="1" si="1607"/>
        <v/>
      </c>
      <c r="S690" s="66" t="str">
        <f t="shared" ca="1" si="1148"/>
        <v/>
      </c>
      <c r="T690" s="105" t="str">
        <f t="shared" ca="1" si="1490"/>
        <v/>
      </c>
    </row>
    <row r="691" spans="1:20" ht="20.25" hidden="1" thickTop="1" thickBot="1">
      <c r="A691" t="str">
        <f ca="1">IF(B691="","",INDIRECT("減額一覧!B"&amp;$P691))</f>
        <v/>
      </c>
      <c r="B691" s="61" t="str">
        <f t="shared" ref="B691" ca="1" si="1610">IF(INDIRECT("減額一覧!BC"&amp;P691)=1,INDIRECT("減額一覧!AG"&amp;P691),"")</f>
        <v/>
      </c>
      <c r="C691" s="36" t="str">
        <f ca="1">IF(B691="","",INDIRECT("減額一覧!C"&amp;$P691))</f>
        <v/>
      </c>
      <c r="D691" s="80" t="str">
        <f ca="1">IF($B691="","",INDIRECT("減額一覧!G"&amp;$P691))</f>
        <v/>
      </c>
      <c r="E691" s="19" t="str">
        <f ca="1">IF(B691="","",INDIRECT("減額一覧!H"&amp;P691))</f>
        <v/>
      </c>
      <c r="F691" s="19" t="str">
        <f ca="1">IF($B691="","",INDIRECT("減額一覧!AN"&amp;P691))</f>
        <v/>
      </c>
      <c r="G691" s="20" t="str">
        <f ca="1">IF($B691="","",INDIRECT("減額一覧!AO"&amp;P691))</f>
        <v/>
      </c>
      <c r="H691" s="20" t="str">
        <f ca="1">IF($B691="","",INDIRECT("減額一覧!AP"&amp;P691))</f>
        <v/>
      </c>
      <c r="I691" s="32" t="str">
        <f ca="1">IF(B691="","",IF(INDIRECT("減額一覧!BN"&amp;P691)=0.08,0.08,0.1))</f>
        <v/>
      </c>
      <c r="J691" s="52"/>
      <c r="K691" s="95" t="str">
        <f t="shared" ca="1" si="1184"/>
        <v/>
      </c>
      <c r="L691" s="58" t="str">
        <f t="shared" ca="1" si="1146"/>
        <v/>
      </c>
      <c r="N691" s="113" t="str">
        <f t="shared" ca="1" si="1605"/>
        <v/>
      </c>
      <c r="O691" s="114" t="str">
        <f t="shared" ref="O691" ca="1" si="1611">IF(B691="","",IF(INDIRECT("減額一覧!BN"&amp;P691)=0.08,0.08,0.1))</f>
        <v/>
      </c>
      <c r="P691" s="38">
        <v>116</v>
      </c>
      <c r="Q691" s="38" t="str">
        <f t="shared" ca="1" si="1607"/>
        <v/>
      </c>
      <c r="R691" s="38" t="str">
        <f t="shared" ca="1" si="1607"/>
        <v/>
      </c>
      <c r="S691" s="66" t="str">
        <f t="shared" ca="1" si="1148"/>
        <v/>
      </c>
      <c r="T691" s="105" t="str">
        <f t="shared" ca="1" si="1490"/>
        <v/>
      </c>
    </row>
    <row r="692" spans="1:20" ht="20.25" hidden="1" thickTop="1" thickBot="1">
      <c r="A692" t="str">
        <f ca="1">IF(B692="","",INDIRECT("減額一覧!B"&amp;$P692))</f>
        <v/>
      </c>
      <c r="B692" s="61" t="str">
        <f t="shared" ref="B692" ca="1" si="1612">IF(INDIRECT("減額一覧!BD"&amp;P692)=1,INDIRECT("減額一覧!AQ"&amp;P692),"")</f>
        <v/>
      </c>
      <c r="C692" s="45" t="str">
        <f ca="1">IF(B692="","",INDIRECT("減額一覧!C"&amp;$P692))</f>
        <v/>
      </c>
      <c r="D692" s="79" t="str">
        <f ca="1">IF($B692="","",INDIRECT("減額一覧!G"&amp;$P692))</f>
        <v/>
      </c>
      <c r="E692" s="19" t="str">
        <f ca="1">IF(B692="","",INDIRECT("減額一覧!H"&amp;P692))</f>
        <v/>
      </c>
      <c r="F692" s="19" t="str">
        <f ca="1">IF($B692="","",INDIRECT("減額一覧!AX"&amp;P692))</f>
        <v/>
      </c>
      <c r="G692" s="20" t="str">
        <f ca="1">IF($B692="","",INDIRECT("減額一覧!AY"&amp;P692))</f>
        <v/>
      </c>
      <c r="H692" s="20" t="str">
        <f ca="1">IF($B692="","",INDIRECT("減額一覧!AZ"&amp;P692))</f>
        <v/>
      </c>
      <c r="I692" s="32" t="str">
        <f ca="1">IF(B692="","",IF(INDIRECT("減額一覧!BO"&amp;P692)=0.08,0.08,0.1))</f>
        <v/>
      </c>
      <c r="J692" s="52"/>
      <c r="K692" s="95" t="str">
        <f t="shared" ca="1" si="1184"/>
        <v/>
      </c>
      <c r="L692" s="58" t="str">
        <f t="shared" ca="1" si="1146"/>
        <v/>
      </c>
      <c r="N692" s="113" t="str">
        <f t="shared" ca="1" si="1605"/>
        <v/>
      </c>
      <c r="O692" s="114" t="str">
        <f t="shared" ref="O692" ca="1" si="1613">IF(B692="","",IF(INDIRECT("減額一覧!BO"&amp;P692)=0.08,0.08,0.1))</f>
        <v/>
      </c>
      <c r="P692" s="38">
        <v>116</v>
      </c>
      <c r="Q692" s="38" t="str">
        <f t="shared" ca="1" si="1607"/>
        <v/>
      </c>
      <c r="R692" s="38" t="str">
        <f t="shared" ca="1" si="1607"/>
        <v/>
      </c>
      <c r="S692" s="66" t="str">
        <f t="shared" ca="1" si="1148"/>
        <v/>
      </c>
      <c r="T692" s="105" t="str">
        <f t="shared" ca="1" si="1490"/>
        <v/>
      </c>
    </row>
    <row r="693" spans="1:20" ht="20.25" hidden="1" thickTop="1" thickBot="1">
      <c r="B693" s="64"/>
      <c r="C693" s="41" t="str">
        <f>IF(B693="","",減額一覧!C389)</f>
        <v/>
      </c>
      <c r="D693" s="43"/>
      <c r="E693" s="21"/>
      <c r="F693" s="22" t="s">
        <v>69</v>
      </c>
      <c r="G693" s="23">
        <f t="shared" ref="G693:H693" si="1614">SUBTOTAL(9,G689:G692)</f>
        <v>0</v>
      </c>
      <c r="H693" s="23">
        <f t="shared" si="1614"/>
        <v>0</v>
      </c>
      <c r="I693" s="30"/>
      <c r="J693" s="53"/>
      <c r="K693" s="96" t="str">
        <f t="shared" si="1184"/>
        <v/>
      </c>
      <c r="L693" s="59" t="str">
        <f t="shared" si="1146"/>
        <v/>
      </c>
      <c r="N693" s="108" t="str">
        <f t="shared" ref="N693" si="1615">IF(AND(G693=0,H693=0),"","小計")</f>
        <v/>
      </c>
      <c r="O693" s="108" t="str">
        <f t="shared" ref="O693" si="1616">IF(AND(G693=0,H693=0),"","小計")</f>
        <v/>
      </c>
      <c r="P693" s="38"/>
      <c r="Q693" s="38"/>
      <c r="R693" s="38"/>
      <c r="S693" s="66" t="str">
        <f t="shared" si="1148"/>
        <v/>
      </c>
      <c r="T693" s="105" t="str">
        <f t="shared" si="1490"/>
        <v/>
      </c>
    </row>
    <row r="694" spans="1:20" ht="20.25" hidden="1" thickTop="1" thickBot="1">
      <c r="A694" t="str">
        <f ca="1">IF(B694="","",INDIRECT("減額一覧!B"&amp;$P694))</f>
        <v/>
      </c>
      <c r="B694" s="61" t="str">
        <f t="shared" ref="B694" ca="1" si="1617">IF(INDIRECT("減額一覧!BA"&amp;P694)=1,INDIRECT("減額一覧!M"&amp;P694),"")</f>
        <v/>
      </c>
      <c r="C694" s="36" t="str">
        <f ca="1">IF(B694="","",INDIRECT("減額一覧!C"&amp;$P694))</f>
        <v/>
      </c>
      <c r="D694" s="78" t="str">
        <f ca="1">IF($B694="","",INDIRECT("減額一覧!G"&amp;$P694))</f>
        <v/>
      </c>
      <c r="E694" s="19" t="str">
        <f ca="1">IF(B694="","",INDIRECT("減額一覧!H"&amp;P694))</f>
        <v/>
      </c>
      <c r="F694" s="19" t="str">
        <f ca="1">IF($B694="","",INDIRECT("減額一覧!T"&amp;P694))</f>
        <v/>
      </c>
      <c r="G694" s="20" t="str">
        <f ca="1">IF($B694="","",INDIRECT("減額一覧!U"&amp;P694))</f>
        <v/>
      </c>
      <c r="H694" s="20" t="str">
        <f ca="1">IF($B694="","",INDIRECT("減額一覧!V"&amp;P694))</f>
        <v/>
      </c>
      <c r="I694" s="32" t="str">
        <f ca="1">IF(B694="","",IF(INDIRECT("減額一覧!BL"&amp;P694)=0.08,0.08,0.1))</f>
        <v/>
      </c>
      <c r="J694" s="51"/>
      <c r="K694" s="94" t="str">
        <f t="shared" ca="1" si="1184"/>
        <v/>
      </c>
      <c r="L694" s="56" t="str">
        <f t="shared" ca="1" si="1146"/>
        <v/>
      </c>
      <c r="N694" s="113" t="str">
        <f t="shared" ref="N694:N697" ca="1" si="1618">IF(A694="","",IF(A694&gt;3000,"月ヶ瀬",IF(A694&gt;=2000,"都祁","市内")))</f>
        <v/>
      </c>
      <c r="O694" s="114" t="str">
        <f t="shared" ref="O694" ca="1" si="1619">IF(B694="","",IF(INDIRECT("減額一覧!BL"&amp;P694)=0.08,0.08,0.1))</f>
        <v/>
      </c>
      <c r="P694" s="38">
        <v>117</v>
      </c>
      <c r="Q694" s="38" t="str">
        <f t="shared" ref="Q694:R697" ca="1" si="1620">IF(G694="","",IF(G694&gt;0,1,""))</f>
        <v/>
      </c>
      <c r="R694" s="38" t="str">
        <f t="shared" ca="1" si="1620"/>
        <v/>
      </c>
      <c r="S694" s="66" t="str">
        <f t="shared" ca="1" si="1148"/>
        <v/>
      </c>
      <c r="T694" s="105" t="str">
        <f t="shared" ca="1" si="1490"/>
        <v/>
      </c>
    </row>
    <row r="695" spans="1:20" ht="20.25" hidden="1" thickTop="1" thickBot="1">
      <c r="A695" t="str">
        <f ca="1">IF(B695="","",INDIRECT("減額一覧!B"&amp;$P695))</f>
        <v/>
      </c>
      <c r="B695" s="61" t="str">
        <f t="shared" ref="B695" ca="1" si="1621">IF(INDIRECT("減額一覧!BB"&amp;P695)=1,INDIRECT("減額一覧!W"&amp;P695),"")</f>
        <v/>
      </c>
      <c r="C695" s="44" t="str">
        <f ca="1">IF(B695="","",INDIRECT("減額一覧!C"&amp;$P695))</f>
        <v/>
      </c>
      <c r="D695" s="79" t="str">
        <f ca="1">IF($B695="","",INDIRECT("減額一覧!G"&amp;$P695))</f>
        <v/>
      </c>
      <c r="E695" s="19" t="str">
        <f ca="1">IF(B695="","",INDIRECT("減額一覧!H"&amp;P695))</f>
        <v/>
      </c>
      <c r="F695" s="19" t="str">
        <f ca="1">IF($B695="","",INDIRECT("減額一覧!AD"&amp;P695))</f>
        <v/>
      </c>
      <c r="G695" s="20" t="str">
        <f ca="1">IF($B695="","",INDIRECT("減額一覧!AE"&amp;P695))</f>
        <v/>
      </c>
      <c r="H695" s="20" t="str">
        <f ca="1">IF($B695="","",INDIRECT("減額一覧!AF"&amp;P695))</f>
        <v/>
      </c>
      <c r="I695" s="32" t="str">
        <f ca="1">IF(B695="","",IF(INDIRECT("減額一覧!BM"&amp;P695)=0.08,0.08,0.1))</f>
        <v/>
      </c>
      <c r="J695" s="52"/>
      <c r="K695" s="95" t="str">
        <f t="shared" ca="1" si="1184"/>
        <v/>
      </c>
      <c r="L695" s="58" t="str">
        <f t="shared" ca="1" si="1146"/>
        <v/>
      </c>
      <c r="N695" s="113" t="str">
        <f t="shared" ca="1" si="1618"/>
        <v/>
      </c>
      <c r="O695" s="114" t="str">
        <f t="shared" ref="O695" ca="1" si="1622">IF(B695="","",IF(INDIRECT("減額一覧!BM"&amp;P695)=0.08,0.08,0.1))</f>
        <v/>
      </c>
      <c r="P695" s="38">
        <v>117</v>
      </c>
      <c r="Q695" s="38" t="str">
        <f t="shared" ca="1" si="1620"/>
        <v/>
      </c>
      <c r="R695" s="38" t="str">
        <f t="shared" ca="1" si="1620"/>
        <v/>
      </c>
      <c r="S695" s="66" t="str">
        <f t="shared" ca="1" si="1148"/>
        <v/>
      </c>
      <c r="T695" s="105" t="str">
        <f t="shared" ca="1" si="1490"/>
        <v/>
      </c>
    </row>
    <row r="696" spans="1:20" ht="20.25" hidden="1" thickTop="1" thickBot="1">
      <c r="A696" t="str">
        <f ca="1">IF(B696="","",INDIRECT("減額一覧!B"&amp;$P696))</f>
        <v/>
      </c>
      <c r="B696" s="61" t="str">
        <f t="shared" ref="B696" ca="1" si="1623">IF(INDIRECT("減額一覧!BC"&amp;P696)=1,INDIRECT("減額一覧!AG"&amp;P696),"")</f>
        <v/>
      </c>
      <c r="C696" s="36" t="str">
        <f ca="1">IF(B696="","",INDIRECT("減額一覧!C"&amp;$P696))</f>
        <v/>
      </c>
      <c r="D696" s="80" t="str">
        <f ca="1">IF($B696="","",INDIRECT("減額一覧!G"&amp;$P696))</f>
        <v/>
      </c>
      <c r="E696" s="19" t="str">
        <f ca="1">IF(B696="","",INDIRECT("減額一覧!H"&amp;P696))</f>
        <v/>
      </c>
      <c r="F696" s="19" t="str">
        <f ca="1">IF($B696="","",INDIRECT("減額一覧!AN"&amp;P696))</f>
        <v/>
      </c>
      <c r="G696" s="20" t="str">
        <f ca="1">IF($B696="","",INDIRECT("減額一覧!AO"&amp;P696))</f>
        <v/>
      </c>
      <c r="H696" s="20" t="str">
        <f ca="1">IF($B696="","",INDIRECT("減額一覧!AP"&amp;P696))</f>
        <v/>
      </c>
      <c r="I696" s="32" t="str">
        <f ca="1">IF(B696="","",IF(INDIRECT("減額一覧!BN"&amp;P696)=0.08,0.08,0.1))</f>
        <v/>
      </c>
      <c r="J696" s="52"/>
      <c r="K696" s="95" t="str">
        <f t="shared" ca="1" si="1184"/>
        <v/>
      </c>
      <c r="L696" s="58" t="str">
        <f t="shared" ca="1" si="1146"/>
        <v/>
      </c>
      <c r="N696" s="113" t="str">
        <f t="shared" ca="1" si="1618"/>
        <v/>
      </c>
      <c r="O696" s="114" t="str">
        <f t="shared" ref="O696" ca="1" si="1624">IF(B696="","",IF(INDIRECT("減額一覧!BN"&amp;P696)=0.08,0.08,0.1))</f>
        <v/>
      </c>
      <c r="P696" s="38">
        <v>117</v>
      </c>
      <c r="Q696" s="38" t="str">
        <f t="shared" ca="1" si="1620"/>
        <v/>
      </c>
      <c r="R696" s="38" t="str">
        <f t="shared" ca="1" si="1620"/>
        <v/>
      </c>
      <c r="S696" s="66" t="str">
        <f t="shared" ca="1" si="1148"/>
        <v/>
      </c>
      <c r="T696" s="105" t="str">
        <f t="shared" ca="1" si="1490"/>
        <v/>
      </c>
    </row>
    <row r="697" spans="1:20" ht="20.25" hidden="1" thickTop="1" thickBot="1">
      <c r="A697" t="str">
        <f ca="1">IF(B697="","",INDIRECT("減額一覧!B"&amp;$P697))</f>
        <v/>
      </c>
      <c r="B697" s="61" t="str">
        <f t="shared" ref="B697" ca="1" si="1625">IF(INDIRECT("減額一覧!BD"&amp;P697)=1,INDIRECT("減額一覧!AQ"&amp;P697),"")</f>
        <v/>
      </c>
      <c r="C697" s="45" t="str">
        <f ca="1">IF(B697="","",INDIRECT("減額一覧!C"&amp;$P697))</f>
        <v/>
      </c>
      <c r="D697" s="79" t="str">
        <f ca="1">IF($B697="","",INDIRECT("減額一覧!G"&amp;$P697))</f>
        <v/>
      </c>
      <c r="E697" s="19" t="str">
        <f ca="1">IF(B697="","",INDIRECT("減額一覧!H"&amp;P697))</f>
        <v/>
      </c>
      <c r="F697" s="19" t="str">
        <f ca="1">IF($B697="","",INDIRECT("減額一覧!AX"&amp;P697))</f>
        <v/>
      </c>
      <c r="G697" s="20" t="str">
        <f ca="1">IF($B697="","",INDIRECT("減額一覧!AY"&amp;P697))</f>
        <v/>
      </c>
      <c r="H697" s="20" t="str">
        <f ca="1">IF($B697="","",INDIRECT("減額一覧!AZ"&amp;P697))</f>
        <v/>
      </c>
      <c r="I697" s="32" t="str">
        <f ca="1">IF(B697="","",IF(INDIRECT("減額一覧!BO"&amp;P697)=0.08,0.08,0.1))</f>
        <v/>
      </c>
      <c r="J697" s="52"/>
      <c r="K697" s="95" t="str">
        <f t="shared" ca="1" si="1184"/>
        <v/>
      </c>
      <c r="L697" s="58" t="str">
        <f t="shared" ca="1" si="1146"/>
        <v/>
      </c>
      <c r="N697" s="113" t="str">
        <f t="shared" ca="1" si="1618"/>
        <v/>
      </c>
      <c r="O697" s="114" t="str">
        <f t="shared" ref="O697" ca="1" si="1626">IF(B697="","",IF(INDIRECT("減額一覧!BO"&amp;P697)=0.08,0.08,0.1))</f>
        <v/>
      </c>
      <c r="P697" s="38">
        <v>117</v>
      </c>
      <c r="Q697" s="38" t="str">
        <f t="shared" ca="1" si="1620"/>
        <v/>
      </c>
      <c r="R697" s="38" t="str">
        <f t="shared" ca="1" si="1620"/>
        <v/>
      </c>
      <c r="S697" s="66" t="str">
        <f t="shared" ca="1" si="1148"/>
        <v/>
      </c>
      <c r="T697" s="105" t="str">
        <f t="shared" ca="1" si="1490"/>
        <v/>
      </c>
    </row>
    <row r="698" spans="1:20" ht="20.25" hidden="1" thickTop="1" thickBot="1">
      <c r="A698" t="str">
        <f t="shared" ref="A698" ca="1" si="1627">IF(B698="","",INDIRECT("減額一覧!B"&amp;$P698))</f>
        <v/>
      </c>
      <c r="B698" s="64"/>
      <c r="C698" s="41" t="str">
        <f>IF(B698="","",減額一覧!C394)</f>
        <v/>
      </c>
      <c r="D698" s="43"/>
      <c r="E698" s="21"/>
      <c r="F698" s="22" t="s">
        <v>69</v>
      </c>
      <c r="G698" s="23">
        <f t="shared" ref="G698:H698" si="1628">SUBTOTAL(9,G694:G697)</f>
        <v>0</v>
      </c>
      <c r="H698" s="23">
        <f t="shared" si="1628"/>
        <v>0</v>
      </c>
      <c r="I698" s="30"/>
      <c r="J698" s="53"/>
      <c r="K698" s="96" t="str">
        <f t="shared" ca="1" si="1184"/>
        <v/>
      </c>
      <c r="L698" s="59" t="str">
        <f t="shared" si="1146"/>
        <v/>
      </c>
      <c r="N698" s="108" t="str">
        <f t="shared" ref="N698" si="1629">IF(AND(G698=0,H698=0),"","小計")</f>
        <v/>
      </c>
      <c r="O698" s="108" t="str">
        <f t="shared" ref="O698" si="1630">IF(AND(G698=0,H698=0),"","小計")</f>
        <v/>
      </c>
      <c r="P698" s="38"/>
      <c r="Q698" s="38"/>
      <c r="R698" s="38"/>
      <c r="S698" s="66" t="str">
        <f t="shared" si="1148"/>
        <v/>
      </c>
      <c r="T698" s="105" t="str">
        <f t="shared" si="1490"/>
        <v/>
      </c>
    </row>
    <row r="699" spans="1:20" ht="20.25" hidden="1" thickTop="1" thickBot="1">
      <c r="A699" t="str">
        <f ca="1">IF(B699="","",INDIRECT("減額一覧!B"&amp;$P699))</f>
        <v/>
      </c>
      <c r="B699" s="61" t="str">
        <f t="shared" ref="B699" ca="1" si="1631">IF(INDIRECT("減額一覧!BA"&amp;P699)=1,INDIRECT("減額一覧!M"&amp;P699),"")</f>
        <v/>
      </c>
      <c r="C699" s="36" t="str">
        <f ca="1">IF(B699="","",INDIRECT("減額一覧!C"&amp;$P699))</f>
        <v/>
      </c>
      <c r="D699" s="78" t="str">
        <f ca="1">IF($B699="","",INDIRECT("減額一覧!G"&amp;$P699))</f>
        <v/>
      </c>
      <c r="E699" s="19" t="str">
        <f ca="1">IF(B699="","",INDIRECT("減額一覧!H"&amp;P699))</f>
        <v/>
      </c>
      <c r="F699" s="19" t="str">
        <f ca="1">IF($B699="","",INDIRECT("減額一覧!T"&amp;P699))</f>
        <v/>
      </c>
      <c r="G699" s="20" t="str">
        <f ca="1">IF($B699="","",INDIRECT("減額一覧!U"&amp;P699))</f>
        <v/>
      </c>
      <c r="H699" s="20" t="str">
        <f ca="1">IF($B699="","",INDIRECT("減額一覧!V"&amp;P699))</f>
        <v/>
      </c>
      <c r="I699" s="32" t="str">
        <f ca="1">IF(B699="","",IF(INDIRECT("減額一覧!BL"&amp;P699)=0.08,0.08,0.1))</f>
        <v/>
      </c>
      <c r="J699" s="51"/>
      <c r="K699" s="94" t="str">
        <f t="shared" ca="1" si="1184"/>
        <v/>
      </c>
      <c r="L699" s="56" t="str">
        <f t="shared" ca="1" si="1146"/>
        <v/>
      </c>
      <c r="N699" s="113" t="str">
        <f t="shared" ref="N699:N702" ca="1" si="1632">IF(A699="","",IF(A699&gt;3000,"月ヶ瀬",IF(A699&gt;=2000,"都祁","市内")))</f>
        <v/>
      </c>
      <c r="O699" s="114" t="str">
        <f t="shared" ref="O699" ca="1" si="1633">IF(B699="","",IF(INDIRECT("減額一覧!BL"&amp;P699)=0.08,0.08,0.1))</f>
        <v/>
      </c>
      <c r="P699" s="38">
        <v>114</v>
      </c>
      <c r="Q699" s="38" t="str">
        <f t="shared" ref="Q699:R702" ca="1" si="1634">IF(G699="","",IF(G699&gt;0,1,""))</f>
        <v/>
      </c>
      <c r="R699" s="38" t="str">
        <f t="shared" ca="1" si="1634"/>
        <v/>
      </c>
      <c r="S699" s="66" t="str">
        <f t="shared" ca="1" si="1148"/>
        <v/>
      </c>
      <c r="T699" s="105" t="str">
        <f t="shared" ca="1" si="1490"/>
        <v/>
      </c>
    </row>
    <row r="700" spans="1:20" ht="20.25" hidden="1" thickTop="1" thickBot="1">
      <c r="A700" t="str">
        <f ca="1">IF(B700="","",INDIRECT("減額一覧!B"&amp;$P700))</f>
        <v/>
      </c>
      <c r="B700" s="61" t="str">
        <f t="shared" ref="B700" ca="1" si="1635">IF(INDIRECT("減額一覧!BB"&amp;P700)=1,INDIRECT("減額一覧!W"&amp;P700),"")</f>
        <v/>
      </c>
      <c r="C700" s="44" t="str">
        <f ca="1">IF(B700="","",INDIRECT("減額一覧!C"&amp;$P700))</f>
        <v/>
      </c>
      <c r="D700" s="79" t="str">
        <f ca="1">IF($B700="","",INDIRECT("減額一覧!G"&amp;$P700))</f>
        <v/>
      </c>
      <c r="E700" s="19" t="str">
        <f ca="1">IF(B700="","",INDIRECT("減額一覧!H"&amp;P700))</f>
        <v/>
      </c>
      <c r="F700" s="19" t="str">
        <f ca="1">IF($B700="","",INDIRECT("減額一覧!AD"&amp;P700))</f>
        <v/>
      </c>
      <c r="G700" s="20" t="str">
        <f ca="1">IF($B700="","",INDIRECT("減額一覧!AE"&amp;P700))</f>
        <v/>
      </c>
      <c r="H700" s="20" t="str">
        <f ca="1">IF($B700="","",INDIRECT("減額一覧!AF"&amp;P700))</f>
        <v/>
      </c>
      <c r="I700" s="32" t="str">
        <f ca="1">IF(B700="","",IF(INDIRECT("減額一覧!BM"&amp;P700)=0.08,0.08,0.1))</f>
        <v/>
      </c>
      <c r="J700" s="52"/>
      <c r="K700" s="95" t="str">
        <f t="shared" ca="1" si="1184"/>
        <v/>
      </c>
      <c r="L700" s="58" t="str">
        <f t="shared" ca="1" si="1146"/>
        <v/>
      </c>
      <c r="N700" s="113" t="str">
        <f t="shared" ca="1" si="1632"/>
        <v/>
      </c>
      <c r="O700" s="114" t="str">
        <f t="shared" ref="O700" ca="1" si="1636">IF(B700="","",IF(INDIRECT("減額一覧!BM"&amp;P700)=0.08,0.08,0.1))</f>
        <v/>
      </c>
      <c r="P700" s="38">
        <v>114</v>
      </c>
      <c r="Q700" s="38" t="str">
        <f t="shared" ca="1" si="1634"/>
        <v/>
      </c>
      <c r="R700" s="38" t="str">
        <f t="shared" ca="1" si="1634"/>
        <v/>
      </c>
      <c r="S700" s="66" t="str">
        <f t="shared" ca="1" si="1148"/>
        <v/>
      </c>
      <c r="T700" s="105" t="str">
        <f t="shared" ca="1" si="1490"/>
        <v/>
      </c>
    </row>
    <row r="701" spans="1:20" ht="20.25" hidden="1" thickTop="1" thickBot="1">
      <c r="A701" t="str">
        <f ca="1">IF(B701="","",INDIRECT("減額一覧!B"&amp;$P701))</f>
        <v/>
      </c>
      <c r="B701" s="61" t="str">
        <f t="shared" ref="B701" ca="1" si="1637">IF(INDIRECT("減額一覧!BC"&amp;P701)=1,INDIRECT("減額一覧!AG"&amp;P701),"")</f>
        <v/>
      </c>
      <c r="C701" s="36" t="str">
        <f ca="1">IF(B701="","",INDIRECT("減額一覧!C"&amp;$P701))</f>
        <v/>
      </c>
      <c r="D701" s="80" t="str">
        <f ca="1">IF($B701="","",INDIRECT("減額一覧!G"&amp;$P701))</f>
        <v/>
      </c>
      <c r="E701" s="19" t="str">
        <f ca="1">IF(B701="","",INDIRECT("減額一覧!H"&amp;P701))</f>
        <v/>
      </c>
      <c r="F701" s="19" t="str">
        <f ca="1">IF($B701="","",INDIRECT("減額一覧!AN"&amp;P701))</f>
        <v/>
      </c>
      <c r="G701" s="20" t="str">
        <f ca="1">IF($B701="","",INDIRECT("減額一覧!AO"&amp;P701))</f>
        <v/>
      </c>
      <c r="H701" s="20" t="str">
        <f ca="1">IF($B701="","",INDIRECT("減額一覧!AP"&amp;P701))</f>
        <v/>
      </c>
      <c r="I701" s="32" t="str">
        <f ca="1">IF(B701="","",IF(INDIRECT("減額一覧!BN"&amp;P701)=0.08,0.08,0.1))</f>
        <v/>
      </c>
      <c r="J701" s="52"/>
      <c r="K701" s="95" t="str">
        <f t="shared" ca="1" si="1184"/>
        <v/>
      </c>
      <c r="L701" s="58" t="str">
        <f t="shared" ca="1" si="1146"/>
        <v/>
      </c>
      <c r="N701" s="113" t="str">
        <f t="shared" ca="1" si="1632"/>
        <v/>
      </c>
      <c r="O701" s="114" t="str">
        <f t="shared" ref="O701" ca="1" si="1638">IF(B701="","",IF(INDIRECT("減額一覧!BN"&amp;P701)=0.08,0.08,0.1))</f>
        <v/>
      </c>
      <c r="P701" s="38">
        <v>114</v>
      </c>
      <c r="Q701" s="38" t="str">
        <f t="shared" ca="1" si="1634"/>
        <v/>
      </c>
      <c r="R701" s="38" t="str">
        <f t="shared" ca="1" si="1634"/>
        <v/>
      </c>
      <c r="S701" s="66" t="str">
        <f t="shared" ca="1" si="1148"/>
        <v/>
      </c>
      <c r="T701" s="105" t="str">
        <f t="shared" ca="1" si="1490"/>
        <v/>
      </c>
    </row>
    <row r="702" spans="1:20" ht="20.25" hidden="1" thickTop="1" thickBot="1">
      <c r="A702" t="str">
        <f ca="1">IF(B702="","",INDIRECT("減額一覧!B"&amp;$P702))</f>
        <v/>
      </c>
      <c r="B702" s="61" t="str">
        <f t="shared" ref="B702" ca="1" si="1639">IF(INDIRECT("減額一覧!BD"&amp;P702)=1,INDIRECT("減額一覧!AQ"&amp;P702),"")</f>
        <v/>
      </c>
      <c r="C702" s="45" t="str">
        <f ca="1">IF(B702="","",INDIRECT("減額一覧!C"&amp;$P702))</f>
        <v/>
      </c>
      <c r="D702" s="79" t="str">
        <f ca="1">IF($B702="","",INDIRECT("減額一覧!G"&amp;$P702))</f>
        <v/>
      </c>
      <c r="E702" s="19" t="str">
        <f ca="1">IF(B702="","",INDIRECT("減額一覧!H"&amp;P702))</f>
        <v/>
      </c>
      <c r="F702" s="19" t="str">
        <f ca="1">IF($B702="","",INDIRECT("減額一覧!AX"&amp;P702))</f>
        <v/>
      </c>
      <c r="G702" s="20" t="str">
        <f ca="1">IF($B702="","",INDIRECT("減額一覧!AY"&amp;P702))</f>
        <v/>
      </c>
      <c r="H702" s="20" t="str">
        <f ca="1">IF($B702="","",INDIRECT("減額一覧!AZ"&amp;P702))</f>
        <v/>
      </c>
      <c r="I702" s="32" t="str">
        <f ca="1">IF(B702="","",IF(INDIRECT("減額一覧!BO"&amp;P702)=0.08,0.08,0.1))</f>
        <v/>
      </c>
      <c r="J702" s="52"/>
      <c r="K702" s="95" t="str">
        <f t="shared" ca="1" si="1184"/>
        <v/>
      </c>
      <c r="L702" s="58" t="str">
        <f t="shared" ca="1" si="1146"/>
        <v/>
      </c>
      <c r="N702" s="113" t="str">
        <f t="shared" ca="1" si="1632"/>
        <v/>
      </c>
      <c r="O702" s="114" t="str">
        <f t="shared" ref="O702" ca="1" si="1640">IF(B702="","",IF(INDIRECT("減額一覧!BO"&amp;P702)=0.08,0.08,0.1))</f>
        <v/>
      </c>
      <c r="P702" s="38">
        <v>114</v>
      </c>
      <c r="Q702" s="38" t="str">
        <f t="shared" ca="1" si="1634"/>
        <v/>
      </c>
      <c r="R702" s="38" t="str">
        <f t="shared" ca="1" si="1634"/>
        <v/>
      </c>
      <c r="S702" s="66" t="str">
        <f t="shared" ca="1" si="1148"/>
        <v/>
      </c>
      <c r="T702" s="105" t="str">
        <f t="shared" ca="1" si="1490"/>
        <v/>
      </c>
    </row>
    <row r="703" spans="1:20" ht="20.25" hidden="1" thickTop="1" thickBot="1">
      <c r="B703" s="64"/>
      <c r="C703" s="41" t="str">
        <f>IF(B703="","",減額一覧!C399)</f>
        <v/>
      </c>
      <c r="D703" s="43"/>
      <c r="E703" s="21"/>
      <c r="F703" s="22" t="s">
        <v>69</v>
      </c>
      <c r="G703" s="23">
        <f t="shared" ref="G703:H703" si="1641">SUBTOTAL(9,G699:G702)</f>
        <v>0</v>
      </c>
      <c r="H703" s="23">
        <f t="shared" si="1641"/>
        <v>0</v>
      </c>
      <c r="I703" s="30"/>
      <c r="J703" s="53"/>
      <c r="K703" s="96" t="str">
        <f t="shared" si="1184"/>
        <v/>
      </c>
      <c r="L703" s="59" t="str">
        <f t="shared" si="1146"/>
        <v/>
      </c>
      <c r="N703" s="108" t="str">
        <f t="shared" ref="N703" si="1642">IF(AND(G703=0,H703=0),"","小計")</f>
        <v/>
      </c>
      <c r="O703" s="108" t="str">
        <f t="shared" ref="O703" si="1643">IF(AND(G703=0,H703=0),"","小計")</f>
        <v/>
      </c>
      <c r="P703" s="38"/>
      <c r="Q703" s="38"/>
      <c r="R703" s="38"/>
      <c r="S703" s="66" t="str">
        <f t="shared" si="1148"/>
        <v/>
      </c>
      <c r="T703" s="105" t="str">
        <f t="shared" si="1490"/>
        <v/>
      </c>
    </row>
    <row r="704" spans="1:20" ht="20.25" hidden="1" thickTop="1" thickBot="1">
      <c r="A704" t="str">
        <f ca="1">IF(B704="","",INDIRECT("減額一覧!B"&amp;$P704))</f>
        <v/>
      </c>
      <c r="B704" s="61" t="str">
        <f t="shared" ref="B704" ca="1" si="1644">IF(INDIRECT("減額一覧!BA"&amp;P704)=1,INDIRECT("減額一覧!M"&amp;P704),"")</f>
        <v/>
      </c>
      <c r="C704" s="36" t="str">
        <f ca="1">IF(B704="","",INDIRECT("減額一覧!C"&amp;$P704))</f>
        <v/>
      </c>
      <c r="D704" s="78" t="str">
        <f ca="1">IF($B704="","",INDIRECT("減額一覧!G"&amp;$P704))</f>
        <v/>
      </c>
      <c r="E704" s="19" t="str">
        <f ca="1">IF(B704="","",INDIRECT("減額一覧!H"&amp;P704))</f>
        <v/>
      </c>
      <c r="F704" s="19" t="str">
        <f ca="1">IF($B704="","",INDIRECT("減額一覧!T"&amp;P704))</f>
        <v/>
      </c>
      <c r="G704" s="20" t="str">
        <f ca="1">IF($B704="","",INDIRECT("減額一覧!U"&amp;P704))</f>
        <v/>
      </c>
      <c r="H704" s="20" t="str">
        <f ca="1">IF($B704="","",INDIRECT("減額一覧!V"&amp;P704))</f>
        <v/>
      </c>
      <c r="I704" s="32" t="str">
        <f ca="1">IF(B704="","",IF(INDIRECT("減額一覧!BL"&amp;P704)=0.08,0.08,0.1))</f>
        <v/>
      </c>
      <c r="J704" s="51"/>
      <c r="K704" s="94" t="str">
        <f t="shared" ca="1" si="1184"/>
        <v/>
      </c>
      <c r="L704" s="56" t="str">
        <f t="shared" ca="1" si="1146"/>
        <v/>
      </c>
      <c r="N704" s="113" t="str">
        <f t="shared" ref="N704:N707" ca="1" si="1645">IF(A704="","",IF(A704&gt;3000,"月ヶ瀬",IF(A704&gt;=2000,"都祁","市内")))</f>
        <v/>
      </c>
      <c r="O704" s="114" t="str">
        <f t="shared" ref="O704" ca="1" si="1646">IF(B704="","",IF(INDIRECT("減額一覧!BL"&amp;P704)=0.08,0.08,0.1))</f>
        <v/>
      </c>
      <c r="P704" s="38">
        <v>115</v>
      </c>
      <c r="Q704" s="38" t="str">
        <f t="shared" ref="Q704:R707" ca="1" si="1647">IF(G704="","",IF(G704&gt;0,1,""))</f>
        <v/>
      </c>
      <c r="R704" s="38" t="str">
        <f t="shared" ca="1" si="1647"/>
        <v/>
      </c>
      <c r="S704" s="66" t="str">
        <f t="shared" ca="1" si="1148"/>
        <v/>
      </c>
      <c r="T704" s="105" t="str">
        <f t="shared" ca="1" si="1490"/>
        <v/>
      </c>
    </row>
    <row r="705" spans="1:20" ht="20.25" hidden="1" thickTop="1" thickBot="1">
      <c r="A705" t="str">
        <f ca="1">IF(B705="","",INDIRECT("減額一覧!B"&amp;$P705))</f>
        <v/>
      </c>
      <c r="B705" s="61" t="str">
        <f t="shared" ref="B705" ca="1" si="1648">IF(INDIRECT("減額一覧!BB"&amp;P705)=1,INDIRECT("減額一覧!W"&amp;P705),"")</f>
        <v/>
      </c>
      <c r="C705" s="44" t="str">
        <f ca="1">IF(B705="","",INDIRECT("減額一覧!C"&amp;$P705))</f>
        <v/>
      </c>
      <c r="D705" s="79" t="str">
        <f ca="1">IF($B705="","",INDIRECT("減額一覧!G"&amp;$P705))</f>
        <v/>
      </c>
      <c r="E705" s="19" t="str">
        <f ca="1">IF(B705="","",INDIRECT("減額一覧!H"&amp;P705))</f>
        <v/>
      </c>
      <c r="F705" s="19" t="str">
        <f ca="1">IF($B705="","",INDIRECT("減額一覧!AD"&amp;P705))</f>
        <v/>
      </c>
      <c r="G705" s="20" t="str">
        <f ca="1">IF($B705="","",INDIRECT("減額一覧!AE"&amp;P705))</f>
        <v/>
      </c>
      <c r="H705" s="20" t="str">
        <f ca="1">IF($B705="","",INDIRECT("減額一覧!AF"&amp;P705))</f>
        <v/>
      </c>
      <c r="I705" s="32" t="str">
        <f ca="1">IF(B705="","",IF(INDIRECT("減額一覧!BM"&amp;P705)=0.08,0.08,0.1))</f>
        <v/>
      </c>
      <c r="J705" s="52"/>
      <c r="K705" s="95" t="str">
        <f t="shared" ca="1" si="1184"/>
        <v/>
      </c>
      <c r="L705" s="58" t="str">
        <f t="shared" ca="1" si="1146"/>
        <v/>
      </c>
      <c r="N705" s="113" t="str">
        <f t="shared" ca="1" si="1645"/>
        <v/>
      </c>
      <c r="O705" s="114" t="str">
        <f t="shared" ref="O705" ca="1" si="1649">IF(B705="","",IF(INDIRECT("減額一覧!BM"&amp;P705)=0.08,0.08,0.1))</f>
        <v/>
      </c>
      <c r="P705" s="38">
        <v>115</v>
      </c>
      <c r="Q705" s="38" t="str">
        <f t="shared" ca="1" si="1647"/>
        <v/>
      </c>
      <c r="R705" s="38" t="str">
        <f t="shared" ca="1" si="1647"/>
        <v/>
      </c>
      <c r="S705" s="66" t="str">
        <f t="shared" ca="1" si="1148"/>
        <v/>
      </c>
      <c r="T705" s="105" t="str">
        <f t="shared" ca="1" si="1490"/>
        <v/>
      </c>
    </row>
    <row r="706" spans="1:20" ht="20.25" hidden="1" thickTop="1" thickBot="1">
      <c r="A706" t="str">
        <f ca="1">IF(B706="","",INDIRECT("減額一覧!B"&amp;$P706))</f>
        <v/>
      </c>
      <c r="B706" s="61" t="str">
        <f t="shared" ref="B706" ca="1" si="1650">IF(INDIRECT("減額一覧!BC"&amp;P706)=1,INDIRECT("減額一覧!AG"&amp;P706),"")</f>
        <v/>
      </c>
      <c r="C706" s="36" t="str">
        <f ca="1">IF(B706="","",INDIRECT("減額一覧!C"&amp;$P706))</f>
        <v/>
      </c>
      <c r="D706" s="80" t="str">
        <f ca="1">IF($B706="","",INDIRECT("減額一覧!G"&amp;$P706))</f>
        <v/>
      </c>
      <c r="E706" s="19" t="str">
        <f ca="1">IF(B706="","",INDIRECT("減額一覧!H"&amp;P706))</f>
        <v/>
      </c>
      <c r="F706" s="19" t="str">
        <f ca="1">IF($B706="","",INDIRECT("減額一覧!AN"&amp;P706))</f>
        <v/>
      </c>
      <c r="G706" s="20" t="str">
        <f ca="1">IF($B706="","",INDIRECT("減額一覧!AO"&amp;P706))</f>
        <v/>
      </c>
      <c r="H706" s="20" t="str">
        <f ca="1">IF($B706="","",INDIRECT("減額一覧!AP"&amp;P706))</f>
        <v/>
      </c>
      <c r="I706" s="32" t="str">
        <f ca="1">IF(B706="","",IF(INDIRECT("減額一覧!BN"&amp;P706)=0.08,0.08,0.1))</f>
        <v/>
      </c>
      <c r="J706" s="52"/>
      <c r="K706" s="95" t="str">
        <f t="shared" ca="1" si="1184"/>
        <v/>
      </c>
      <c r="L706" s="58" t="str">
        <f t="shared" ca="1" si="1146"/>
        <v/>
      </c>
      <c r="N706" s="113" t="str">
        <f t="shared" ca="1" si="1645"/>
        <v/>
      </c>
      <c r="O706" s="114" t="str">
        <f t="shared" ref="O706" ca="1" si="1651">IF(B706="","",IF(INDIRECT("減額一覧!BN"&amp;P706)=0.08,0.08,0.1))</f>
        <v/>
      </c>
      <c r="P706" s="38">
        <v>115</v>
      </c>
      <c r="Q706" s="38" t="str">
        <f t="shared" ca="1" si="1647"/>
        <v/>
      </c>
      <c r="R706" s="38" t="str">
        <f t="shared" ca="1" si="1647"/>
        <v/>
      </c>
      <c r="S706" s="66" t="str">
        <f t="shared" ca="1" si="1148"/>
        <v/>
      </c>
      <c r="T706" s="105" t="str">
        <f t="shared" ca="1" si="1490"/>
        <v/>
      </c>
    </row>
    <row r="707" spans="1:20" ht="20.25" hidden="1" thickTop="1" thickBot="1">
      <c r="A707" t="str">
        <f ca="1">IF(B707="","",INDIRECT("減額一覧!B"&amp;$P707))</f>
        <v/>
      </c>
      <c r="B707" s="61" t="str">
        <f t="shared" ref="B707" ca="1" si="1652">IF(INDIRECT("減額一覧!BD"&amp;P707)=1,INDIRECT("減額一覧!AQ"&amp;P707),"")</f>
        <v/>
      </c>
      <c r="C707" s="45" t="str">
        <f ca="1">IF(B707="","",INDIRECT("減額一覧!C"&amp;$P707))</f>
        <v/>
      </c>
      <c r="D707" s="79" t="str">
        <f ca="1">IF($B707="","",INDIRECT("減額一覧!G"&amp;$P707))</f>
        <v/>
      </c>
      <c r="E707" s="19" t="str">
        <f ca="1">IF(B707="","",INDIRECT("減額一覧!H"&amp;P707))</f>
        <v/>
      </c>
      <c r="F707" s="19" t="str">
        <f ca="1">IF($B707="","",INDIRECT("減額一覧!AX"&amp;P707))</f>
        <v/>
      </c>
      <c r="G707" s="20" t="str">
        <f ca="1">IF($B707="","",INDIRECT("減額一覧!AY"&amp;P707))</f>
        <v/>
      </c>
      <c r="H707" s="20" t="str">
        <f ca="1">IF($B707="","",INDIRECT("減額一覧!AZ"&amp;P707))</f>
        <v/>
      </c>
      <c r="I707" s="32" t="str">
        <f ca="1">IF(B707="","",IF(INDIRECT("減額一覧!BO"&amp;P707)=0.08,0.08,0.1))</f>
        <v/>
      </c>
      <c r="J707" s="52"/>
      <c r="K707" s="95" t="str">
        <f t="shared" ca="1" si="1184"/>
        <v/>
      </c>
      <c r="L707" s="58" t="str">
        <f t="shared" ca="1" si="1146"/>
        <v/>
      </c>
      <c r="N707" s="113" t="str">
        <f t="shared" ca="1" si="1645"/>
        <v/>
      </c>
      <c r="O707" s="114" t="str">
        <f t="shared" ref="O707" ca="1" si="1653">IF(B707="","",IF(INDIRECT("減額一覧!BO"&amp;P707)=0.08,0.08,0.1))</f>
        <v/>
      </c>
      <c r="P707" s="38">
        <v>115</v>
      </c>
      <c r="Q707" s="38" t="str">
        <f t="shared" ca="1" si="1647"/>
        <v/>
      </c>
      <c r="R707" s="38" t="str">
        <f t="shared" ca="1" si="1647"/>
        <v/>
      </c>
      <c r="S707" s="66" t="str">
        <f t="shared" ca="1" si="1148"/>
        <v/>
      </c>
      <c r="T707" s="105" t="str">
        <f t="shared" ca="1" si="1490"/>
        <v/>
      </c>
    </row>
    <row r="708" spans="1:20" ht="20.25" hidden="1" thickTop="1" thickBot="1">
      <c r="B708" s="64"/>
      <c r="C708" s="41" t="str">
        <f>IF(B708="","",減額一覧!C404)</f>
        <v/>
      </c>
      <c r="D708" s="43"/>
      <c r="E708" s="21"/>
      <c r="F708" s="22" t="s">
        <v>69</v>
      </c>
      <c r="G708" s="23">
        <f t="shared" ref="G708:H708" si="1654">SUBTOTAL(9,G704:G707)</f>
        <v>0</v>
      </c>
      <c r="H708" s="23">
        <f t="shared" si="1654"/>
        <v>0</v>
      </c>
      <c r="I708" s="30"/>
      <c r="J708" s="53"/>
      <c r="K708" s="96" t="str">
        <f t="shared" si="1184"/>
        <v/>
      </c>
      <c r="L708" s="59" t="str">
        <f t="shared" si="1146"/>
        <v/>
      </c>
      <c r="N708" s="108" t="str">
        <f t="shared" ref="N708" si="1655">IF(AND(G708=0,H708=0),"","小計")</f>
        <v/>
      </c>
      <c r="O708" s="108" t="str">
        <f t="shared" ref="O708" si="1656">IF(AND(G708=0,H708=0),"","小計")</f>
        <v/>
      </c>
      <c r="P708" s="38"/>
      <c r="Q708" s="38"/>
      <c r="R708" s="38"/>
      <c r="S708" s="66" t="str">
        <f t="shared" si="1148"/>
        <v/>
      </c>
      <c r="T708" s="105" t="str">
        <f t="shared" si="1490"/>
        <v/>
      </c>
    </row>
    <row r="709" spans="1:20" ht="20.25" hidden="1" thickTop="1" thickBot="1">
      <c r="A709" t="str">
        <f ca="1">IF(B709="","",INDIRECT("減額一覧!B"&amp;$P709))</f>
        <v/>
      </c>
      <c r="B709" s="61" t="str">
        <f t="shared" ref="B709" ca="1" si="1657">IF(INDIRECT("減額一覧!BA"&amp;P709)=1,INDIRECT("減額一覧!M"&amp;P709),"")</f>
        <v/>
      </c>
      <c r="C709" s="36" t="str">
        <f ca="1">IF(B709="","",INDIRECT("減額一覧!C"&amp;$P709))</f>
        <v/>
      </c>
      <c r="D709" s="78" t="str">
        <f ca="1">IF($B709="","",INDIRECT("減額一覧!G"&amp;$P709))</f>
        <v/>
      </c>
      <c r="E709" s="19" t="str">
        <f ca="1">IF(B709="","",INDIRECT("減額一覧!H"&amp;P709))</f>
        <v/>
      </c>
      <c r="F709" s="19" t="str">
        <f ca="1">IF($B709="","",INDIRECT("減額一覧!T"&amp;P709))</f>
        <v/>
      </c>
      <c r="G709" s="20" t="str">
        <f ca="1">IF($B709="","",INDIRECT("減額一覧!U"&amp;P709))</f>
        <v/>
      </c>
      <c r="H709" s="20" t="str">
        <f ca="1">IF($B709="","",INDIRECT("減額一覧!V"&amp;P709))</f>
        <v/>
      </c>
      <c r="I709" s="32" t="str">
        <f ca="1">IF(B709="","",IF(INDIRECT("減額一覧!BL"&amp;P709)=0.08,0.08,0.1))</f>
        <v/>
      </c>
      <c r="J709" s="51"/>
      <c r="K709" s="94" t="str">
        <f t="shared" ca="1" si="1184"/>
        <v/>
      </c>
      <c r="L709" s="56" t="str">
        <f t="shared" ca="1" si="1146"/>
        <v/>
      </c>
      <c r="N709" s="113" t="str">
        <f t="shared" ref="N709:N712" ca="1" si="1658">IF(A709="","",IF(A709&gt;3000,"月ヶ瀬",IF(A709&gt;=2000,"都祁","市内")))</f>
        <v/>
      </c>
      <c r="O709" s="114" t="str">
        <f t="shared" ref="O709" ca="1" si="1659">IF(B709="","",IF(INDIRECT("減額一覧!BL"&amp;P709)=0.08,0.08,0.1))</f>
        <v/>
      </c>
      <c r="P709" s="38">
        <v>116</v>
      </c>
      <c r="Q709" s="38" t="str">
        <f t="shared" ref="Q709:R712" ca="1" si="1660">IF(G709="","",IF(G709&gt;0,1,""))</f>
        <v/>
      </c>
      <c r="R709" s="38" t="str">
        <f t="shared" ca="1" si="1660"/>
        <v/>
      </c>
      <c r="S709" s="66" t="str">
        <f t="shared" ca="1" si="1148"/>
        <v/>
      </c>
      <c r="T709" s="105" t="str">
        <f t="shared" ref="T709:T772" ca="1" si="1661">IF(L709="","",IF(H709=0,"",H709))</f>
        <v/>
      </c>
    </row>
    <row r="710" spans="1:20" ht="20.25" hidden="1" thickTop="1" thickBot="1">
      <c r="A710" t="str">
        <f ca="1">IF(B710="","",INDIRECT("減額一覧!B"&amp;$P710))</f>
        <v/>
      </c>
      <c r="B710" s="61" t="str">
        <f t="shared" ref="B710" ca="1" si="1662">IF(INDIRECT("減額一覧!BB"&amp;P710)=1,INDIRECT("減額一覧!W"&amp;P710),"")</f>
        <v/>
      </c>
      <c r="C710" s="44" t="str">
        <f ca="1">IF(B710="","",INDIRECT("減額一覧!C"&amp;$P710))</f>
        <v/>
      </c>
      <c r="D710" s="79" t="str">
        <f ca="1">IF($B710="","",INDIRECT("減額一覧!G"&amp;$P710))</f>
        <v/>
      </c>
      <c r="E710" s="19" t="str">
        <f ca="1">IF(B710="","",INDIRECT("減額一覧!H"&amp;P710))</f>
        <v/>
      </c>
      <c r="F710" s="19" t="str">
        <f ca="1">IF($B710="","",INDIRECT("減額一覧!AD"&amp;P710))</f>
        <v/>
      </c>
      <c r="G710" s="20" t="str">
        <f ca="1">IF($B710="","",INDIRECT("減額一覧!AE"&amp;P710))</f>
        <v/>
      </c>
      <c r="H710" s="20" t="str">
        <f ca="1">IF($B710="","",INDIRECT("減額一覧!AF"&amp;P710))</f>
        <v/>
      </c>
      <c r="I710" s="32" t="str">
        <f ca="1">IF(B710="","",IF(INDIRECT("減額一覧!BM"&amp;P710)=0.08,0.08,0.1))</f>
        <v/>
      </c>
      <c r="J710" s="52"/>
      <c r="K710" s="95" t="str">
        <f t="shared" ca="1" si="1184"/>
        <v/>
      </c>
      <c r="L710" s="58" t="str">
        <f t="shared" ca="1" si="1146"/>
        <v/>
      </c>
      <c r="N710" s="113" t="str">
        <f t="shared" ca="1" si="1658"/>
        <v/>
      </c>
      <c r="O710" s="114" t="str">
        <f t="shared" ref="O710" ca="1" si="1663">IF(B710="","",IF(INDIRECT("減額一覧!BM"&amp;P710)=0.08,0.08,0.1))</f>
        <v/>
      </c>
      <c r="P710" s="38">
        <v>116</v>
      </c>
      <c r="Q710" s="38" t="str">
        <f t="shared" ca="1" si="1660"/>
        <v/>
      </c>
      <c r="R710" s="38" t="str">
        <f t="shared" ca="1" si="1660"/>
        <v/>
      </c>
      <c r="S710" s="66" t="str">
        <f t="shared" ca="1" si="1148"/>
        <v/>
      </c>
      <c r="T710" s="105" t="str">
        <f t="shared" ca="1" si="1661"/>
        <v/>
      </c>
    </row>
    <row r="711" spans="1:20" ht="20.25" hidden="1" thickTop="1" thickBot="1">
      <c r="A711" t="str">
        <f ca="1">IF(B711="","",INDIRECT("減額一覧!B"&amp;$P711))</f>
        <v/>
      </c>
      <c r="B711" s="61" t="str">
        <f t="shared" ref="B711" ca="1" si="1664">IF(INDIRECT("減額一覧!BC"&amp;P711)=1,INDIRECT("減額一覧!AG"&amp;P711),"")</f>
        <v/>
      </c>
      <c r="C711" s="36" t="str">
        <f ca="1">IF(B711="","",INDIRECT("減額一覧!C"&amp;$P711))</f>
        <v/>
      </c>
      <c r="D711" s="80" t="str">
        <f ca="1">IF($B711="","",INDIRECT("減額一覧!G"&amp;$P711))</f>
        <v/>
      </c>
      <c r="E711" s="19" t="str">
        <f ca="1">IF(B711="","",INDIRECT("減額一覧!H"&amp;P711))</f>
        <v/>
      </c>
      <c r="F711" s="19" t="str">
        <f ca="1">IF($B711="","",INDIRECT("減額一覧!AN"&amp;P711))</f>
        <v/>
      </c>
      <c r="G711" s="20" t="str">
        <f ca="1">IF($B711="","",INDIRECT("減額一覧!AO"&amp;P711))</f>
        <v/>
      </c>
      <c r="H711" s="20" t="str">
        <f ca="1">IF($B711="","",INDIRECT("減額一覧!AP"&amp;P711))</f>
        <v/>
      </c>
      <c r="I711" s="32" t="str">
        <f ca="1">IF(B711="","",IF(INDIRECT("減額一覧!BN"&amp;P711)=0.08,0.08,0.1))</f>
        <v/>
      </c>
      <c r="J711" s="52"/>
      <c r="K711" s="95" t="str">
        <f t="shared" ca="1" si="1184"/>
        <v/>
      </c>
      <c r="L711" s="58" t="str">
        <f t="shared" ca="1" si="1146"/>
        <v/>
      </c>
      <c r="N711" s="113" t="str">
        <f t="shared" ca="1" si="1658"/>
        <v/>
      </c>
      <c r="O711" s="114" t="str">
        <f t="shared" ref="O711" ca="1" si="1665">IF(B711="","",IF(INDIRECT("減額一覧!BN"&amp;P711)=0.08,0.08,0.1))</f>
        <v/>
      </c>
      <c r="P711" s="38">
        <v>116</v>
      </c>
      <c r="Q711" s="38" t="str">
        <f t="shared" ca="1" si="1660"/>
        <v/>
      </c>
      <c r="R711" s="38" t="str">
        <f t="shared" ca="1" si="1660"/>
        <v/>
      </c>
      <c r="S711" s="66" t="str">
        <f t="shared" ca="1" si="1148"/>
        <v/>
      </c>
      <c r="T711" s="105" t="str">
        <f t="shared" ca="1" si="1661"/>
        <v/>
      </c>
    </row>
    <row r="712" spans="1:20" ht="20.25" hidden="1" thickTop="1" thickBot="1">
      <c r="A712" t="str">
        <f ca="1">IF(B712="","",INDIRECT("減額一覧!B"&amp;$P712))</f>
        <v/>
      </c>
      <c r="B712" s="61" t="str">
        <f t="shared" ref="B712" ca="1" si="1666">IF(INDIRECT("減額一覧!BD"&amp;P712)=1,INDIRECT("減額一覧!AQ"&amp;P712),"")</f>
        <v/>
      </c>
      <c r="C712" s="45" t="str">
        <f ca="1">IF(B712="","",INDIRECT("減額一覧!C"&amp;$P712))</f>
        <v/>
      </c>
      <c r="D712" s="79" t="str">
        <f ca="1">IF($B712="","",INDIRECT("減額一覧!G"&amp;$P712))</f>
        <v/>
      </c>
      <c r="E712" s="19" t="str">
        <f ca="1">IF(B712="","",INDIRECT("減額一覧!H"&amp;P712))</f>
        <v/>
      </c>
      <c r="F712" s="19" t="str">
        <f ca="1">IF($B712="","",INDIRECT("減額一覧!AX"&amp;P712))</f>
        <v/>
      </c>
      <c r="G712" s="20" t="str">
        <f ca="1">IF($B712="","",INDIRECT("減額一覧!AY"&amp;P712))</f>
        <v/>
      </c>
      <c r="H712" s="20" t="str">
        <f ca="1">IF($B712="","",INDIRECT("減額一覧!AZ"&amp;P712))</f>
        <v/>
      </c>
      <c r="I712" s="32" t="str">
        <f ca="1">IF(B712="","",IF(INDIRECT("減額一覧!BO"&amp;P712)=0.08,0.08,0.1))</f>
        <v/>
      </c>
      <c r="J712" s="52"/>
      <c r="K712" s="95" t="str">
        <f t="shared" ca="1" si="1184"/>
        <v/>
      </c>
      <c r="L712" s="58" t="str">
        <f t="shared" ca="1" si="1146"/>
        <v/>
      </c>
      <c r="N712" s="113" t="str">
        <f t="shared" ca="1" si="1658"/>
        <v/>
      </c>
      <c r="O712" s="114" t="str">
        <f t="shared" ref="O712" ca="1" si="1667">IF(B712="","",IF(INDIRECT("減額一覧!BO"&amp;P712)=0.08,0.08,0.1))</f>
        <v/>
      </c>
      <c r="P712" s="38">
        <v>116</v>
      </c>
      <c r="Q712" s="38" t="str">
        <f t="shared" ca="1" si="1660"/>
        <v/>
      </c>
      <c r="R712" s="38" t="str">
        <f t="shared" ca="1" si="1660"/>
        <v/>
      </c>
      <c r="S712" s="66" t="str">
        <f t="shared" ca="1" si="1148"/>
        <v/>
      </c>
      <c r="T712" s="105" t="str">
        <f t="shared" ca="1" si="1661"/>
        <v/>
      </c>
    </row>
    <row r="713" spans="1:20" ht="20.25" hidden="1" thickTop="1" thickBot="1">
      <c r="B713" s="64"/>
      <c r="C713" s="41" t="str">
        <f>IF(B713="","",減額一覧!C409)</f>
        <v/>
      </c>
      <c r="D713" s="43"/>
      <c r="E713" s="21"/>
      <c r="F713" s="22" t="s">
        <v>69</v>
      </c>
      <c r="G713" s="23">
        <f t="shared" ref="G713:H713" si="1668">SUBTOTAL(9,G709:G712)</f>
        <v>0</v>
      </c>
      <c r="H713" s="23">
        <f t="shared" si="1668"/>
        <v>0</v>
      </c>
      <c r="I713" s="30"/>
      <c r="J713" s="53"/>
      <c r="K713" s="96" t="str">
        <f t="shared" si="1184"/>
        <v/>
      </c>
      <c r="L713" s="59" t="str">
        <f t="shared" si="1146"/>
        <v/>
      </c>
      <c r="N713" s="108" t="str">
        <f t="shared" ref="N713" si="1669">IF(AND(G713=0,H713=0),"","小計")</f>
        <v/>
      </c>
      <c r="O713" s="108" t="str">
        <f t="shared" ref="O713" si="1670">IF(AND(G713=0,H713=0),"","小計")</f>
        <v/>
      </c>
      <c r="P713" s="38"/>
      <c r="Q713" s="38"/>
      <c r="R713" s="38"/>
      <c r="S713" s="66" t="str">
        <f t="shared" si="1148"/>
        <v/>
      </c>
      <c r="T713" s="105" t="str">
        <f t="shared" si="1661"/>
        <v/>
      </c>
    </row>
    <row r="714" spans="1:20" ht="20.25" hidden="1" thickTop="1" thickBot="1">
      <c r="A714" t="str">
        <f ca="1">IF(B714="","",INDIRECT("減額一覧!B"&amp;$P714))</f>
        <v/>
      </c>
      <c r="B714" s="61" t="str">
        <f t="shared" ref="B714" ca="1" si="1671">IF(INDIRECT("減額一覧!BA"&amp;P714)=1,INDIRECT("減額一覧!M"&amp;P714),"")</f>
        <v/>
      </c>
      <c r="C714" s="36" t="str">
        <f ca="1">IF(B714="","",INDIRECT("減額一覧!C"&amp;$P714))</f>
        <v/>
      </c>
      <c r="D714" s="78" t="str">
        <f ca="1">IF($B714="","",INDIRECT("減額一覧!G"&amp;$P714))</f>
        <v/>
      </c>
      <c r="E714" s="19" t="str">
        <f ca="1">IF(B714="","",INDIRECT("減額一覧!H"&amp;P714))</f>
        <v/>
      </c>
      <c r="F714" s="19" t="str">
        <f ca="1">IF($B714="","",INDIRECT("減額一覧!T"&amp;P714))</f>
        <v/>
      </c>
      <c r="G714" s="20" t="str">
        <f ca="1">IF($B714="","",INDIRECT("減額一覧!U"&amp;P714))</f>
        <v/>
      </c>
      <c r="H714" s="20" t="str">
        <f ca="1">IF($B714="","",INDIRECT("減額一覧!V"&amp;P714))</f>
        <v/>
      </c>
      <c r="I714" s="32" t="str">
        <f ca="1">IF(B714="","",IF(INDIRECT("減額一覧!BL"&amp;P714)=0.08,0.08,0.1))</f>
        <v/>
      </c>
      <c r="J714" s="51"/>
      <c r="K714" s="94" t="str">
        <f t="shared" ca="1" si="1184"/>
        <v/>
      </c>
      <c r="L714" s="56" t="str">
        <f t="shared" ca="1" si="1146"/>
        <v/>
      </c>
      <c r="N714" s="113" t="str">
        <f t="shared" ref="N714:N717" ca="1" si="1672">IF(A714="","",IF(A714&gt;3000,"月ヶ瀬",IF(A714&gt;=2000,"都祁","市内")))</f>
        <v/>
      </c>
      <c r="O714" s="114" t="str">
        <f t="shared" ref="O714" ca="1" si="1673">IF(B714="","",IF(INDIRECT("減額一覧!BL"&amp;P714)=0.08,0.08,0.1))</f>
        <v/>
      </c>
      <c r="P714" s="38">
        <v>117</v>
      </c>
      <c r="Q714" s="38" t="str">
        <f t="shared" ref="Q714:R717" ca="1" si="1674">IF(G714="","",IF(G714&gt;0,1,""))</f>
        <v/>
      </c>
      <c r="R714" s="38" t="str">
        <f t="shared" ca="1" si="1674"/>
        <v/>
      </c>
      <c r="S714" s="66" t="str">
        <f t="shared" ca="1" si="1148"/>
        <v/>
      </c>
      <c r="T714" s="105" t="str">
        <f t="shared" ca="1" si="1661"/>
        <v/>
      </c>
    </row>
    <row r="715" spans="1:20" ht="20.25" hidden="1" thickTop="1" thickBot="1">
      <c r="A715" t="str">
        <f ca="1">IF(B715="","",INDIRECT("減額一覧!B"&amp;$P715))</f>
        <v/>
      </c>
      <c r="B715" s="61" t="str">
        <f t="shared" ref="B715" ca="1" si="1675">IF(INDIRECT("減額一覧!BB"&amp;P715)=1,INDIRECT("減額一覧!W"&amp;P715),"")</f>
        <v/>
      </c>
      <c r="C715" s="44" t="str">
        <f ca="1">IF(B715="","",INDIRECT("減額一覧!C"&amp;$P715))</f>
        <v/>
      </c>
      <c r="D715" s="79" t="str">
        <f ca="1">IF($B715="","",INDIRECT("減額一覧!G"&amp;$P715))</f>
        <v/>
      </c>
      <c r="E715" s="19" t="str">
        <f ca="1">IF(B715="","",INDIRECT("減額一覧!H"&amp;P715))</f>
        <v/>
      </c>
      <c r="F715" s="19" t="str">
        <f ca="1">IF($B715="","",INDIRECT("減額一覧!AD"&amp;P715))</f>
        <v/>
      </c>
      <c r="G715" s="20" t="str">
        <f ca="1">IF($B715="","",INDIRECT("減額一覧!AE"&amp;P715))</f>
        <v/>
      </c>
      <c r="H715" s="20" t="str">
        <f ca="1">IF($B715="","",INDIRECT("減額一覧!AF"&amp;P715))</f>
        <v/>
      </c>
      <c r="I715" s="32" t="str">
        <f ca="1">IF(B715="","",IF(INDIRECT("減額一覧!BM"&amp;P715)=0.08,0.08,0.1))</f>
        <v/>
      </c>
      <c r="J715" s="52"/>
      <c r="K715" s="95" t="str">
        <f t="shared" ca="1" si="1184"/>
        <v/>
      </c>
      <c r="L715" s="58" t="str">
        <f t="shared" ca="1" si="1146"/>
        <v/>
      </c>
      <c r="N715" s="113" t="str">
        <f t="shared" ca="1" si="1672"/>
        <v/>
      </c>
      <c r="O715" s="114" t="str">
        <f t="shared" ref="O715" ca="1" si="1676">IF(B715="","",IF(INDIRECT("減額一覧!BM"&amp;P715)=0.08,0.08,0.1))</f>
        <v/>
      </c>
      <c r="P715" s="38">
        <v>117</v>
      </c>
      <c r="Q715" s="38" t="str">
        <f t="shared" ca="1" si="1674"/>
        <v/>
      </c>
      <c r="R715" s="38" t="str">
        <f t="shared" ca="1" si="1674"/>
        <v/>
      </c>
      <c r="S715" s="66" t="str">
        <f t="shared" ca="1" si="1148"/>
        <v/>
      </c>
      <c r="T715" s="105" t="str">
        <f t="shared" ca="1" si="1661"/>
        <v/>
      </c>
    </row>
    <row r="716" spans="1:20" ht="20.25" hidden="1" thickTop="1" thickBot="1">
      <c r="A716" t="str">
        <f ca="1">IF(B716="","",INDIRECT("減額一覧!B"&amp;$P716))</f>
        <v/>
      </c>
      <c r="B716" s="61" t="str">
        <f t="shared" ref="B716" ca="1" si="1677">IF(INDIRECT("減額一覧!BC"&amp;P716)=1,INDIRECT("減額一覧!AG"&amp;P716),"")</f>
        <v/>
      </c>
      <c r="C716" s="36" t="str">
        <f ca="1">IF(B716="","",INDIRECT("減額一覧!C"&amp;$P716))</f>
        <v/>
      </c>
      <c r="D716" s="80" t="str">
        <f ca="1">IF($B716="","",INDIRECT("減額一覧!G"&amp;$P716))</f>
        <v/>
      </c>
      <c r="E716" s="19" t="str">
        <f ca="1">IF(B716="","",INDIRECT("減額一覧!H"&amp;P716))</f>
        <v/>
      </c>
      <c r="F716" s="19" t="str">
        <f ca="1">IF($B716="","",INDIRECT("減額一覧!AN"&amp;P716))</f>
        <v/>
      </c>
      <c r="G716" s="20" t="str">
        <f ca="1">IF($B716="","",INDIRECT("減額一覧!AO"&amp;P716))</f>
        <v/>
      </c>
      <c r="H716" s="20" t="str">
        <f ca="1">IF($B716="","",INDIRECT("減額一覧!AP"&amp;P716))</f>
        <v/>
      </c>
      <c r="I716" s="32" t="str">
        <f ca="1">IF(B716="","",IF(INDIRECT("減額一覧!BN"&amp;P716)=0.08,0.08,0.1))</f>
        <v/>
      </c>
      <c r="J716" s="52"/>
      <c r="K716" s="95" t="str">
        <f t="shared" ca="1" si="1184"/>
        <v/>
      </c>
      <c r="L716" s="58" t="str">
        <f t="shared" ca="1" si="1146"/>
        <v/>
      </c>
      <c r="N716" s="113" t="str">
        <f t="shared" ca="1" si="1672"/>
        <v/>
      </c>
      <c r="O716" s="114" t="str">
        <f t="shared" ref="O716" ca="1" si="1678">IF(B716="","",IF(INDIRECT("減額一覧!BN"&amp;P716)=0.08,0.08,0.1))</f>
        <v/>
      </c>
      <c r="P716" s="38">
        <v>117</v>
      </c>
      <c r="Q716" s="38" t="str">
        <f t="shared" ca="1" si="1674"/>
        <v/>
      </c>
      <c r="R716" s="38" t="str">
        <f t="shared" ca="1" si="1674"/>
        <v/>
      </c>
      <c r="S716" s="66" t="str">
        <f t="shared" ca="1" si="1148"/>
        <v/>
      </c>
      <c r="T716" s="105" t="str">
        <f t="shared" ca="1" si="1661"/>
        <v/>
      </c>
    </row>
    <row r="717" spans="1:20" ht="20.25" hidden="1" thickTop="1" thickBot="1">
      <c r="A717" t="str">
        <f ca="1">IF(B717="","",INDIRECT("減額一覧!B"&amp;$P717))</f>
        <v/>
      </c>
      <c r="B717" s="61" t="str">
        <f t="shared" ref="B717" ca="1" si="1679">IF(INDIRECT("減額一覧!BD"&amp;P717)=1,INDIRECT("減額一覧!AQ"&amp;P717),"")</f>
        <v/>
      </c>
      <c r="C717" s="45" t="str">
        <f ca="1">IF(B717="","",INDIRECT("減額一覧!C"&amp;$P717))</f>
        <v/>
      </c>
      <c r="D717" s="79" t="str">
        <f ca="1">IF($B717="","",INDIRECT("減額一覧!G"&amp;$P717))</f>
        <v/>
      </c>
      <c r="E717" s="19" t="str">
        <f ca="1">IF(B717="","",INDIRECT("減額一覧!H"&amp;P717))</f>
        <v/>
      </c>
      <c r="F717" s="19" t="str">
        <f ca="1">IF($B717="","",INDIRECT("減額一覧!AX"&amp;P717))</f>
        <v/>
      </c>
      <c r="G717" s="20" t="str">
        <f ca="1">IF($B717="","",INDIRECT("減額一覧!AY"&amp;P717))</f>
        <v/>
      </c>
      <c r="H717" s="20" t="str">
        <f ca="1">IF($B717="","",INDIRECT("減額一覧!AZ"&amp;P717))</f>
        <v/>
      </c>
      <c r="I717" s="32" t="str">
        <f ca="1">IF(B717="","",IF(INDIRECT("減額一覧!BO"&amp;P717)=0.08,0.08,0.1))</f>
        <v/>
      </c>
      <c r="J717" s="52"/>
      <c r="K717" s="95" t="str">
        <f t="shared" ca="1" si="1184"/>
        <v/>
      </c>
      <c r="L717" s="58" t="str">
        <f t="shared" ca="1" si="1146"/>
        <v/>
      </c>
      <c r="N717" s="113" t="str">
        <f t="shared" ca="1" si="1672"/>
        <v/>
      </c>
      <c r="O717" s="114" t="str">
        <f t="shared" ref="O717" ca="1" si="1680">IF(B717="","",IF(INDIRECT("減額一覧!BO"&amp;P717)=0.08,0.08,0.1))</f>
        <v/>
      </c>
      <c r="P717" s="38">
        <v>117</v>
      </c>
      <c r="Q717" s="38" t="str">
        <f t="shared" ca="1" si="1674"/>
        <v/>
      </c>
      <c r="R717" s="38" t="str">
        <f t="shared" ca="1" si="1674"/>
        <v/>
      </c>
      <c r="S717" s="66" t="str">
        <f t="shared" ca="1" si="1148"/>
        <v/>
      </c>
      <c r="T717" s="105" t="str">
        <f t="shared" ca="1" si="1661"/>
        <v/>
      </c>
    </row>
    <row r="718" spans="1:20" ht="20.25" hidden="1" thickTop="1" thickBot="1">
      <c r="A718" t="str">
        <f t="shared" ref="A718" ca="1" si="1681">IF(B718="","",INDIRECT("減額一覧!B"&amp;$P718))</f>
        <v/>
      </c>
      <c r="B718" s="64"/>
      <c r="C718" s="41" t="str">
        <f>IF(B718="","",減額一覧!C414)</f>
        <v/>
      </c>
      <c r="D718" s="43"/>
      <c r="E718" s="21"/>
      <c r="F718" s="22" t="s">
        <v>69</v>
      </c>
      <c r="G718" s="23">
        <f t="shared" ref="G718:H718" si="1682">SUBTOTAL(9,G714:G717)</f>
        <v>0</v>
      </c>
      <c r="H718" s="23">
        <f t="shared" si="1682"/>
        <v>0</v>
      </c>
      <c r="I718" s="30"/>
      <c r="J718" s="53"/>
      <c r="K718" s="96" t="str">
        <f t="shared" ca="1" si="1184"/>
        <v/>
      </c>
      <c r="L718" s="59" t="str">
        <f t="shared" si="1146"/>
        <v/>
      </c>
      <c r="N718" s="108" t="str">
        <f t="shared" ref="N718" si="1683">IF(AND(G718=0,H718=0),"","小計")</f>
        <v/>
      </c>
      <c r="O718" s="108" t="str">
        <f t="shared" ref="O718" si="1684">IF(AND(G718=0,H718=0),"","小計")</f>
        <v/>
      </c>
      <c r="P718" s="38"/>
      <c r="Q718" s="38"/>
      <c r="R718" s="38"/>
      <c r="S718" s="66" t="str">
        <f t="shared" si="1148"/>
        <v/>
      </c>
      <c r="T718" s="105" t="str">
        <f t="shared" si="1661"/>
        <v/>
      </c>
    </row>
    <row r="719" spans="1:20" ht="20.25" hidden="1" thickTop="1" thickBot="1">
      <c r="A719" t="str">
        <f ca="1">IF(B719="","",INDIRECT("減額一覧!B"&amp;$P719))</f>
        <v/>
      </c>
      <c r="B719" s="61" t="str">
        <f t="shared" ref="B719" ca="1" si="1685">IF(INDIRECT("減額一覧!BA"&amp;P719)=1,INDIRECT("減額一覧!M"&amp;P719),"")</f>
        <v/>
      </c>
      <c r="C719" s="36" t="str">
        <f ca="1">IF(B719="","",INDIRECT("減額一覧!C"&amp;$P719))</f>
        <v/>
      </c>
      <c r="D719" s="78" t="str">
        <f ca="1">IF($B719="","",INDIRECT("減額一覧!G"&amp;$P719))</f>
        <v/>
      </c>
      <c r="E719" s="19" t="str">
        <f ca="1">IF(B719="","",INDIRECT("減額一覧!H"&amp;P719))</f>
        <v/>
      </c>
      <c r="F719" s="19" t="str">
        <f ca="1">IF($B719="","",INDIRECT("減額一覧!T"&amp;P719))</f>
        <v/>
      </c>
      <c r="G719" s="20" t="str">
        <f ca="1">IF($B719="","",INDIRECT("減額一覧!U"&amp;P719))</f>
        <v/>
      </c>
      <c r="H719" s="20" t="str">
        <f ca="1">IF($B719="","",INDIRECT("減額一覧!V"&amp;P719))</f>
        <v/>
      </c>
      <c r="I719" s="32" t="str">
        <f ca="1">IF(B719="","",IF(INDIRECT("減額一覧!BL"&amp;P719)=0.08,0.08,0.1))</f>
        <v/>
      </c>
      <c r="J719" s="51"/>
      <c r="K719" s="94" t="str">
        <f t="shared" ca="1" si="1184"/>
        <v/>
      </c>
      <c r="L719" s="56" t="str">
        <f t="shared" ca="1" si="1146"/>
        <v/>
      </c>
      <c r="N719" s="113" t="str">
        <f t="shared" ref="N719:N722" ca="1" si="1686">IF(A719="","",IF(A719&gt;3000,"月ヶ瀬",IF(A719&gt;=2000,"都祁","市内")))</f>
        <v/>
      </c>
      <c r="O719" s="114" t="str">
        <f t="shared" ref="O719" ca="1" si="1687">IF(B719="","",IF(INDIRECT("減額一覧!BL"&amp;P719)=0.08,0.08,0.1))</f>
        <v/>
      </c>
      <c r="P719" s="38">
        <v>114</v>
      </c>
      <c r="Q719" s="38" t="str">
        <f t="shared" ref="Q719:R722" ca="1" si="1688">IF(G719="","",IF(G719&gt;0,1,""))</f>
        <v/>
      </c>
      <c r="R719" s="38" t="str">
        <f t="shared" ca="1" si="1688"/>
        <v/>
      </c>
      <c r="S719" s="66" t="str">
        <f t="shared" ca="1" si="1148"/>
        <v/>
      </c>
      <c r="T719" s="105" t="str">
        <f t="shared" ca="1" si="1661"/>
        <v/>
      </c>
    </row>
    <row r="720" spans="1:20" ht="20.25" hidden="1" thickTop="1" thickBot="1">
      <c r="A720" t="str">
        <f ca="1">IF(B720="","",INDIRECT("減額一覧!B"&amp;$P720))</f>
        <v/>
      </c>
      <c r="B720" s="61" t="str">
        <f t="shared" ref="B720" ca="1" si="1689">IF(INDIRECT("減額一覧!BB"&amp;P720)=1,INDIRECT("減額一覧!W"&amp;P720),"")</f>
        <v/>
      </c>
      <c r="C720" s="44" t="str">
        <f ca="1">IF(B720="","",INDIRECT("減額一覧!C"&amp;$P720))</f>
        <v/>
      </c>
      <c r="D720" s="79" t="str">
        <f ca="1">IF($B720="","",INDIRECT("減額一覧!G"&amp;$P720))</f>
        <v/>
      </c>
      <c r="E720" s="19" t="str">
        <f ca="1">IF(B720="","",INDIRECT("減額一覧!H"&amp;P720))</f>
        <v/>
      </c>
      <c r="F720" s="19" t="str">
        <f ca="1">IF($B720="","",INDIRECT("減額一覧!AD"&amp;P720))</f>
        <v/>
      </c>
      <c r="G720" s="20" t="str">
        <f ca="1">IF($B720="","",INDIRECT("減額一覧!AE"&amp;P720))</f>
        <v/>
      </c>
      <c r="H720" s="20" t="str">
        <f ca="1">IF($B720="","",INDIRECT("減額一覧!AF"&amp;P720))</f>
        <v/>
      </c>
      <c r="I720" s="32" t="str">
        <f ca="1">IF(B720="","",IF(INDIRECT("減額一覧!BM"&amp;P720)=0.08,0.08,0.1))</f>
        <v/>
      </c>
      <c r="J720" s="52"/>
      <c r="K720" s="95" t="str">
        <f t="shared" ca="1" si="1184"/>
        <v/>
      </c>
      <c r="L720" s="58" t="str">
        <f t="shared" ca="1" si="1146"/>
        <v/>
      </c>
      <c r="N720" s="113" t="str">
        <f t="shared" ca="1" si="1686"/>
        <v/>
      </c>
      <c r="O720" s="114" t="str">
        <f t="shared" ref="O720" ca="1" si="1690">IF(B720="","",IF(INDIRECT("減額一覧!BM"&amp;P720)=0.08,0.08,0.1))</f>
        <v/>
      </c>
      <c r="P720" s="38">
        <v>114</v>
      </c>
      <c r="Q720" s="38" t="str">
        <f t="shared" ca="1" si="1688"/>
        <v/>
      </c>
      <c r="R720" s="38" t="str">
        <f t="shared" ca="1" si="1688"/>
        <v/>
      </c>
      <c r="S720" s="66" t="str">
        <f t="shared" ca="1" si="1148"/>
        <v/>
      </c>
      <c r="T720" s="105" t="str">
        <f t="shared" ca="1" si="1661"/>
        <v/>
      </c>
    </row>
    <row r="721" spans="1:20" ht="20.25" hidden="1" thickTop="1" thickBot="1">
      <c r="A721" t="str">
        <f ca="1">IF(B721="","",INDIRECT("減額一覧!B"&amp;$P721))</f>
        <v/>
      </c>
      <c r="B721" s="61" t="str">
        <f t="shared" ref="B721" ca="1" si="1691">IF(INDIRECT("減額一覧!BC"&amp;P721)=1,INDIRECT("減額一覧!AG"&amp;P721),"")</f>
        <v/>
      </c>
      <c r="C721" s="36" t="str">
        <f ca="1">IF(B721="","",INDIRECT("減額一覧!C"&amp;$P721))</f>
        <v/>
      </c>
      <c r="D721" s="80" t="str">
        <f ca="1">IF($B721="","",INDIRECT("減額一覧!G"&amp;$P721))</f>
        <v/>
      </c>
      <c r="E721" s="19" t="str">
        <f ca="1">IF(B721="","",INDIRECT("減額一覧!H"&amp;P721))</f>
        <v/>
      </c>
      <c r="F721" s="19" t="str">
        <f ca="1">IF($B721="","",INDIRECT("減額一覧!AN"&amp;P721))</f>
        <v/>
      </c>
      <c r="G721" s="20" t="str">
        <f ca="1">IF($B721="","",INDIRECT("減額一覧!AO"&amp;P721))</f>
        <v/>
      </c>
      <c r="H721" s="20" t="str">
        <f ca="1">IF($B721="","",INDIRECT("減額一覧!AP"&amp;P721))</f>
        <v/>
      </c>
      <c r="I721" s="32" t="str">
        <f ca="1">IF(B721="","",IF(INDIRECT("減額一覧!BN"&amp;P721)=0.08,0.08,0.1))</f>
        <v/>
      </c>
      <c r="J721" s="52"/>
      <c r="K721" s="95" t="str">
        <f t="shared" ca="1" si="1184"/>
        <v/>
      </c>
      <c r="L721" s="58" t="str">
        <f t="shared" ca="1" si="1146"/>
        <v/>
      </c>
      <c r="N721" s="113" t="str">
        <f t="shared" ca="1" si="1686"/>
        <v/>
      </c>
      <c r="O721" s="114" t="str">
        <f t="shared" ref="O721" ca="1" si="1692">IF(B721="","",IF(INDIRECT("減額一覧!BN"&amp;P721)=0.08,0.08,0.1))</f>
        <v/>
      </c>
      <c r="P721" s="38">
        <v>114</v>
      </c>
      <c r="Q721" s="38" t="str">
        <f t="shared" ca="1" si="1688"/>
        <v/>
      </c>
      <c r="R721" s="38" t="str">
        <f t="shared" ca="1" si="1688"/>
        <v/>
      </c>
      <c r="S721" s="66" t="str">
        <f t="shared" ca="1" si="1148"/>
        <v/>
      </c>
      <c r="T721" s="105" t="str">
        <f t="shared" ca="1" si="1661"/>
        <v/>
      </c>
    </row>
    <row r="722" spans="1:20" ht="20.25" hidden="1" thickTop="1" thickBot="1">
      <c r="A722" t="str">
        <f ca="1">IF(B722="","",INDIRECT("減額一覧!B"&amp;$P722))</f>
        <v/>
      </c>
      <c r="B722" s="61" t="str">
        <f t="shared" ref="B722" ca="1" si="1693">IF(INDIRECT("減額一覧!BD"&amp;P722)=1,INDIRECT("減額一覧!AQ"&amp;P722),"")</f>
        <v/>
      </c>
      <c r="C722" s="45" t="str">
        <f ca="1">IF(B722="","",INDIRECT("減額一覧!C"&amp;$P722))</f>
        <v/>
      </c>
      <c r="D722" s="79" t="str">
        <f ca="1">IF($B722="","",INDIRECT("減額一覧!G"&amp;$P722))</f>
        <v/>
      </c>
      <c r="E722" s="19" t="str">
        <f ca="1">IF(B722="","",INDIRECT("減額一覧!H"&amp;P722))</f>
        <v/>
      </c>
      <c r="F722" s="19" t="str">
        <f ca="1">IF($B722="","",INDIRECT("減額一覧!AX"&amp;P722))</f>
        <v/>
      </c>
      <c r="G722" s="20" t="str">
        <f ca="1">IF($B722="","",INDIRECT("減額一覧!AY"&amp;P722))</f>
        <v/>
      </c>
      <c r="H722" s="20" t="str">
        <f ca="1">IF($B722="","",INDIRECT("減額一覧!AZ"&amp;P722))</f>
        <v/>
      </c>
      <c r="I722" s="32" t="str">
        <f ca="1">IF(B722="","",IF(INDIRECT("減額一覧!BO"&amp;P722)=0.08,0.08,0.1))</f>
        <v/>
      </c>
      <c r="J722" s="52"/>
      <c r="K722" s="95" t="str">
        <f t="shared" ca="1" si="1184"/>
        <v/>
      </c>
      <c r="L722" s="58" t="str">
        <f t="shared" ca="1" si="1146"/>
        <v/>
      </c>
      <c r="N722" s="113" t="str">
        <f t="shared" ca="1" si="1686"/>
        <v/>
      </c>
      <c r="O722" s="114" t="str">
        <f t="shared" ref="O722" ca="1" si="1694">IF(B722="","",IF(INDIRECT("減額一覧!BO"&amp;P722)=0.08,0.08,0.1))</f>
        <v/>
      </c>
      <c r="P722" s="38">
        <v>114</v>
      </c>
      <c r="Q722" s="38" t="str">
        <f t="shared" ca="1" si="1688"/>
        <v/>
      </c>
      <c r="R722" s="38" t="str">
        <f t="shared" ca="1" si="1688"/>
        <v/>
      </c>
      <c r="S722" s="66" t="str">
        <f t="shared" ca="1" si="1148"/>
        <v/>
      </c>
      <c r="T722" s="105" t="str">
        <f t="shared" ca="1" si="1661"/>
        <v/>
      </c>
    </row>
    <row r="723" spans="1:20" ht="20.25" hidden="1" thickTop="1" thickBot="1">
      <c r="B723" s="64"/>
      <c r="C723" s="41" t="str">
        <f>IF(B723="","",減額一覧!C419)</f>
        <v/>
      </c>
      <c r="D723" s="43"/>
      <c r="E723" s="21"/>
      <c r="F723" s="22" t="s">
        <v>69</v>
      </c>
      <c r="G723" s="23">
        <f t="shared" ref="G723:H723" si="1695">SUBTOTAL(9,G719:G722)</f>
        <v>0</v>
      </c>
      <c r="H723" s="23">
        <f t="shared" si="1695"/>
        <v>0</v>
      </c>
      <c r="I723" s="30"/>
      <c r="J723" s="53"/>
      <c r="K723" s="96" t="str">
        <f t="shared" si="1184"/>
        <v/>
      </c>
      <c r="L723" s="59" t="str">
        <f t="shared" si="1146"/>
        <v/>
      </c>
      <c r="N723" s="108" t="str">
        <f t="shared" ref="N723" si="1696">IF(AND(G723=0,H723=0),"","小計")</f>
        <v/>
      </c>
      <c r="O723" s="108" t="str">
        <f t="shared" ref="O723" si="1697">IF(AND(G723=0,H723=0),"","小計")</f>
        <v/>
      </c>
      <c r="P723" s="38"/>
      <c r="Q723" s="38"/>
      <c r="R723" s="38"/>
      <c r="S723" s="66" t="str">
        <f t="shared" si="1148"/>
        <v/>
      </c>
      <c r="T723" s="105" t="str">
        <f t="shared" si="1661"/>
        <v/>
      </c>
    </row>
    <row r="724" spans="1:20" ht="20.25" hidden="1" thickTop="1" thickBot="1">
      <c r="A724" t="str">
        <f ca="1">IF(B724="","",INDIRECT("減額一覧!B"&amp;$P724))</f>
        <v/>
      </c>
      <c r="B724" s="61" t="str">
        <f t="shared" ref="B724" ca="1" si="1698">IF(INDIRECT("減額一覧!BA"&amp;P724)=1,INDIRECT("減額一覧!M"&amp;P724),"")</f>
        <v/>
      </c>
      <c r="C724" s="36" t="str">
        <f ca="1">IF(B724="","",INDIRECT("減額一覧!C"&amp;$P724))</f>
        <v/>
      </c>
      <c r="D724" s="78" t="str">
        <f ca="1">IF($B724="","",INDIRECT("減額一覧!G"&amp;$P724))</f>
        <v/>
      </c>
      <c r="E724" s="19" t="str">
        <f ca="1">IF(B724="","",INDIRECT("減額一覧!H"&amp;P724))</f>
        <v/>
      </c>
      <c r="F724" s="19" t="str">
        <f ca="1">IF($B724="","",INDIRECT("減額一覧!T"&amp;P724))</f>
        <v/>
      </c>
      <c r="G724" s="20" t="str">
        <f ca="1">IF($B724="","",INDIRECT("減額一覧!U"&amp;P724))</f>
        <v/>
      </c>
      <c r="H724" s="20" t="str">
        <f ca="1">IF($B724="","",INDIRECT("減額一覧!V"&amp;P724))</f>
        <v/>
      </c>
      <c r="I724" s="32" t="str">
        <f ca="1">IF(B724="","",IF(INDIRECT("減額一覧!BL"&amp;P724)=0.08,0.08,0.1))</f>
        <v/>
      </c>
      <c r="J724" s="51"/>
      <c r="K724" s="94" t="str">
        <f t="shared" ca="1" si="1184"/>
        <v/>
      </c>
      <c r="L724" s="56" t="str">
        <f t="shared" ca="1" si="1146"/>
        <v/>
      </c>
      <c r="N724" s="113" t="str">
        <f t="shared" ref="N724:N727" ca="1" si="1699">IF(A724="","",IF(A724&gt;3000,"月ヶ瀬",IF(A724&gt;=2000,"都祁","市内")))</f>
        <v/>
      </c>
      <c r="O724" s="114" t="str">
        <f t="shared" ref="O724" ca="1" si="1700">IF(B724="","",IF(INDIRECT("減額一覧!BL"&amp;P724)=0.08,0.08,0.1))</f>
        <v/>
      </c>
      <c r="P724" s="38">
        <v>115</v>
      </c>
      <c r="Q724" s="38" t="str">
        <f t="shared" ref="Q724:R727" ca="1" si="1701">IF(G724="","",IF(G724&gt;0,1,""))</f>
        <v/>
      </c>
      <c r="R724" s="38" t="str">
        <f t="shared" ca="1" si="1701"/>
        <v/>
      </c>
      <c r="S724" s="66" t="str">
        <f t="shared" ca="1" si="1148"/>
        <v/>
      </c>
      <c r="T724" s="105" t="str">
        <f t="shared" ca="1" si="1661"/>
        <v/>
      </c>
    </row>
    <row r="725" spans="1:20" ht="20.25" hidden="1" thickTop="1" thickBot="1">
      <c r="A725" t="str">
        <f ca="1">IF(B725="","",INDIRECT("減額一覧!B"&amp;$P725))</f>
        <v/>
      </c>
      <c r="B725" s="61" t="str">
        <f t="shared" ref="B725" ca="1" si="1702">IF(INDIRECT("減額一覧!BB"&amp;P725)=1,INDIRECT("減額一覧!W"&amp;P725),"")</f>
        <v/>
      </c>
      <c r="C725" s="44" t="str">
        <f ca="1">IF(B725="","",INDIRECT("減額一覧!C"&amp;$P725))</f>
        <v/>
      </c>
      <c r="D725" s="79" t="str">
        <f ca="1">IF($B725="","",INDIRECT("減額一覧!G"&amp;$P725))</f>
        <v/>
      </c>
      <c r="E725" s="19" t="str">
        <f ca="1">IF(B725="","",INDIRECT("減額一覧!H"&amp;P725))</f>
        <v/>
      </c>
      <c r="F725" s="19" t="str">
        <f ca="1">IF($B725="","",INDIRECT("減額一覧!AD"&amp;P725))</f>
        <v/>
      </c>
      <c r="G725" s="20" t="str">
        <f ca="1">IF($B725="","",INDIRECT("減額一覧!AE"&amp;P725))</f>
        <v/>
      </c>
      <c r="H725" s="20" t="str">
        <f ca="1">IF($B725="","",INDIRECT("減額一覧!AF"&amp;P725))</f>
        <v/>
      </c>
      <c r="I725" s="32" t="str">
        <f ca="1">IF(B725="","",IF(INDIRECT("減額一覧!BM"&amp;P725)=0.08,0.08,0.1))</f>
        <v/>
      </c>
      <c r="J725" s="52"/>
      <c r="K725" s="95" t="str">
        <f t="shared" ca="1" si="1184"/>
        <v/>
      </c>
      <c r="L725" s="58" t="str">
        <f t="shared" ca="1" si="1146"/>
        <v/>
      </c>
      <c r="N725" s="113" t="str">
        <f t="shared" ca="1" si="1699"/>
        <v/>
      </c>
      <c r="O725" s="114" t="str">
        <f t="shared" ref="O725" ca="1" si="1703">IF(B725="","",IF(INDIRECT("減額一覧!BM"&amp;P725)=0.08,0.08,0.1))</f>
        <v/>
      </c>
      <c r="P725" s="38">
        <v>115</v>
      </c>
      <c r="Q725" s="38" t="str">
        <f t="shared" ca="1" si="1701"/>
        <v/>
      </c>
      <c r="R725" s="38" t="str">
        <f t="shared" ca="1" si="1701"/>
        <v/>
      </c>
      <c r="S725" s="66" t="str">
        <f t="shared" ca="1" si="1148"/>
        <v/>
      </c>
      <c r="T725" s="105" t="str">
        <f t="shared" ca="1" si="1661"/>
        <v/>
      </c>
    </row>
    <row r="726" spans="1:20" ht="20.25" hidden="1" thickTop="1" thickBot="1">
      <c r="A726" t="str">
        <f ca="1">IF(B726="","",INDIRECT("減額一覧!B"&amp;$P726))</f>
        <v/>
      </c>
      <c r="B726" s="61" t="str">
        <f t="shared" ref="B726" ca="1" si="1704">IF(INDIRECT("減額一覧!BC"&amp;P726)=1,INDIRECT("減額一覧!AG"&amp;P726),"")</f>
        <v/>
      </c>
      <c r="C726" s="36" t="str">
        <f ca="1">IF(B726="","",INDIRECT("減額一覧!C"&amp;$P726))</f>
        <v/>
      </c>
      <c r="D726" s="80" t="str">
        <f ca="1">IF($B726="","",INDIRECT("減額一覧!G"&amp;$P726))</f>
        <v/>
      </c>
      <c r="E726" s="19" t="str">
        <f ca="1">IF(B726="","",INDIRECT("減額一覧!H"&amp;P726))</f>
        <v/>
      </c>
      <c r="F726" s="19" t="str">
        <f ca="1">IF($B726="","",INDIRECT("減額一覧!AN"&amp;P726))</f>
        <v/>
      </c>
      <c r="G726" s="20" t="str">
        <f ca="1">IF($B726="","",INDIRECT("減額一覧!AO"&amp;P726))</f>
        <v/>
      </c>
      <c r="H726" s="20" t="str">
        <f ca="1">IF($B726="","",INDIRECT("減額一覧!AP"&amp;P726))</f>
        <v/>
      </c>
      <c r="I726" s="32" t="str">
        <f ca="1">IF(B726="","",IF(INDIRECT("減額一覧!BN"&amp;P726)=0.08,0.08,0.1))</f>
        <v/>
      </c>
      <c r="J726" s="52"/>
      <c r="K726" s="95" t="str">
        <f t="shared" ca="1" si="1184"/>
        <v/>
      </c>
      <c r="L726" s="58" t="str">
        <f t="shared" ca="1" si="1146"/>
        <v/>
      </c>
      <c r="N726" s="113" t="str">
        <f t="shared" ca="1" si="1699"/>
        <v/>
      </c>
      <c r="O726" s="114" t="str">
        <f t="shared" ref="O726" ca="1" si="1705">IF(B726="","",IF(INDIRECT("減額一覧!BN"&amp;P726)=0.08,0.08,0.1))</f>
        <v/>
      </c>
      <c r="P726" s="38">
        <v>115</v>
      </c>
      <c r="Q726" s="38" t="str">
        <f t="shared" ca="1" si="1701"/>
        <v/>
      </c>
      <c r="R726" s="38" t="str">
        <f t="shared" ca="1" si="1701"/>
        <v/>
      </c>
      <c r="S726" s="66" t="str">
        <f t="shared" ca="1" si="1148"/>
        <v/>
      </c>
      <c r="T726" s="105" t="str">
        <f t="shared" ca="1" si="1661"/>
        <v/>
      </c>
    </row>
    <row r="727" spans="1:20" ht="20.25" hidden="1" thickTop="1" thickBot="1">
      <c r="A727" t="str">
        <f ca="1">IF(B727="","",INDIRECT("減額一覧!B"&amp;$P727))</f>
        <v/>
      </c>
      <c r="B727" s="61" t="str">
        <f t="shared" ref="B727" ca="1" si="1706">IF(INDIRECT("減額一覧!BD"&amp;P727)=1,INDIRECT("減額一覧!AQ"&amp;P727),"")</f>
        <v/>
      </c>
      <c r="C727" s="45" t="str">
        <f ca="1">IF(B727="","",INDIRECT("減額一覧!C"&amp;$P727))</f>
        <v/>
      </c>
      <c r="D727" s="79" t="str">
        <f ca="1">IF($B727="","",INDIRECT("減額一覧!G"&amp;$P727))</f>
        <v/>
      </c>
      <c r="E727" s="19" t="str">
        <f ca="1">IF(B727="","",INDIRECT("減額一覧!H"&amp;P727))</f>
        <v/>
      </c>
      <c r="F727" s="19" t="str">
        <f ca="1">IF($B727="","",INDIRECT("減額一覧!AX"&amp;P727))</f>
        <v/>
      </c>
      <c r="G727" s="20" t="str">
        <f ca="1">IF($B727="","",INDIRECT("減額一覧!AY"&amp;P727))</f>
        <v/>
      </c>
      <c r="H727" s="20" t="str">
        <f ca="1">IF($B727="","",INDIRECT("減額一覧!AZ"&amp;P727))</f>
        <v/>
      </c>
      <c r="I727" s="32" t="str">
        <f ca="1">IF(B727="","",IF(INDIRECT("減額一覧!BO"&amp;P727)=0.08,0.08,0.1))</f>
        <v/>
      </c>
      <c r="J727" s="52"/>
      <c r="K727" s="95" t="str">
        <f t="shared" ca="1" si="1184"/>
        <v/>
      </c>
      <c r="L727" s="58" t="str">
        <f t="shared" ca="1" si="1146"/>
        <v/>
      </c>
      <c r="N727" s="113" t="str">
        <f t="shared" ca="1" si="1699"/>
        <v/>
      </c>
      <c r="O727" s="114" t="str">
        <f t="shared" ref="O727" ca="1" si="1707">IF(B727="","",IF(INDIRECT("減額一覧!BO"&amp;P727)=0.08,0.08,0.1))</f>
        <v/>
      </c>
      <c r="P727" s="38">
        <v>115</v>
      </c>
      <c r="Q727" s="38" t="str">
        <f t="shared" ca="1" si="1701"/>
        <v/>
      </c>
      <c r="R727" s="38" t="str">
        <f t="shared" ca="1" si="1701"/>
        <v/>
      </c>
      <c r="S727" s="66" t="str">
        <f t="shared" ca="1" si="1148"/>
        <v/>
      </c>
      <c r="T727" s="105" t="str">
        <f t="shared" ca="1" si="1661"/>
        <v/>
      </c>
    </row>
    <row r="728" spans="1:20" ht="20.25" hidden="1" thickTop="1" thickBot="1">
      <c r="B728" s="64"/>
      <c r="C728" s="41" t="str">
        <f>IF(B728="","",減額一覧!C424)</f>
        <v/>
      </c>
      <c r="D728" s="43"/>
      <c r="E728" s="21"/>
      <c r="F728" s="22" t="s">
        <v>69</v>
      </c>
      <c r="G728" s="23">
        <f t="shared" ref="G728:H728" si="1708">SUBTOTAL(9,G724:G727)</f>
        <v>0</v>
      </c>
      <c r="H728" s="23">
        <f t="shared" si="1708"/>
        <v>0</v>
      </c>
      <c r="I728" s="30"/>
      <c r="J728" s="53"/>
      <c r="K728" s="96" t="str">
        <f t="shared" si="1184"/>
        <v/>
      </c>
      <c r="L728" s="59" t="str">
        <f t="shared" si="1146"/>
        <v/>
      </c>
      <c r="N728" s="108" t="str">
        <f t="shared" ref="N728" si="1709">IF(AND(G728=0,H728=0),"","小計")</f>
        <v/>
      </c>
      <c r="O728" s="108" t="str">
        <f t="shared" ref="O728" si="1710">IF(AND(G728=0,H728=0),"","小計")</f>
        <v/>
      </c>
      <c r="P728" s="38"/>
      <c r="Q728" s="38"/>
      <c r="R728" s="38"/>
      <c r="S728" s="66" t="str">
        <f t="shared" si="1148"/>
        <v/>
      </c>
      <c r="T728" s="105" t="str">
        <f t="shared" si="1661"/>
        <v/>
      </c>
    </row>
    <row r="729" spans="1:20" ht="20.25" hidden="1" thickTop="1" thickBot="1">
      <c r="A729" t="str">
        <f ca="1">IF(B729="","",INDIRECT("減額一覧!B"&amp;$P729))</f>
        <v/>
      </c>
      <c r="B729" s="61" t="str">
        <f t="shared" ref="B729" ca="1" si="1711">IF(INDIRECT("減額一覧!BA"&amp;P729)=1,INDIRECT("減額一覧!M"&amp;P729),"")</f>
        <v/>
      </c>
      <c r="C729" s="36" t="str">
        <f ca="1">IF(B729="","",INDIRECT("減額一覧!C"&amp;$P729))</f>
        <v/>
      </c>
      <c r="D729" s="78" t="str">
        <f ca="1">IF($B729="","",INDIRECT("減額一覧!G"&amp;$P729))</f>
        <v/>
      </c>
      <c r="E729" s="19" t="str">
        <f ca="1">IF(B729="","",INDIRECT("減額一覧!H"&amp;P729))</f>
        <v/>
      </c>
      <c r="F729" s="19" t="str">
        <f ca="1">IF($B729="","",INDIRECT("減額一覧!T"&amp;P729))</f>
        <v/>
      </c>
      <c r="G729" s="20" t="str">
        <f ca="1">IF($B729="","",INDIRECT("減額一覧!U"&amp;P729))</f>
        <v/>
      </c>
      <c r="H729" s="20" t="str">
        <f ca="1">IF($B729="","",INDIRECT("減額一覧!V"&amp;P729))</f>
        <v/>
      </c>
      <c r="I729" s="32" t="str">
        <f ca="1">IF(B729="","",IF(INDIRECT("減額一覧!BL"&amp;P729)=0.08,0.08,0.1))</f>
        <v/>
      </c>
      <c r="J729" s="51"/>
      <c r="K729" s="94" t="str">
        <f t="shared" ca="1" si="1184"/>
        <v/>
      </c>
      <c r="L729" s="56" t="str">
        <f t="shared" ca="1" si="1146"/>
        <v/>
      </c>
      <c r="N729" s="113" t="str">
        <f t="shared" ref="N729:N732" ca="1" si="1712">IF(A729="","",IF(A729&gt;3000,"月ヶ瀬",IF(A729&gt;=2000,"都祁","市内")))</f>
        <v/>
      </c>
      <c r="O729" s="114" t="str">
        <f t="shared" ref="O729" ca="1" si="1713">IF(B729="","",IF(INDIRECT("減額一覧!BL"&amp;P729)=0.08,0.08,0.1))</f>
        <v/>
      </c>
      <c r="P729" s="38">
        <v>116</v>
      </c>
      <c r="Q729" s="38" t="str">
        <f t="shared" ref="Q729:R732" ca="1" si="1714">IF(G729="","",IF(G729&gt;0,1,""))</f>
        <v/>
      </c>
      <c r="R729" s="38" t="str">
        <f t="shared" ca="1" si="1714"/>
        <v/>
      </c>
      <c r="S729" s="66" t="str">
        <f t="shared" ca="1" si="1148"/>
        <v/>
      </c>
      <c r="T729" s="105" t="str">
        <f t="shared" ca="1" si="1661"/>
        <v/>
      </c>
    </row>
    <row r="730" spans="1:20" ht="20.25" hidden="1" thickTop="1" thickBot="1">
      <c r="A730" t="str">
        <f ca="1">IF(B730="","",INDIRECT("減額一覧!B"&amp;$P730))</f>
        <v/>
      </c>
      <c r="B730" s="61" t="str">
        <f t="shared" ref="B730" ca="1" si="1715">IF(INDIRECT("減額一覧!BB"&amp;P730)=1,INDIRECT("減額一覧!W"&amp;P730),"")</f>
        <v/>
      </c>
      <c r="C730" s="44" t="str">
        <f ca="1">IF(B730="","",INDIRECT("減額一覧!C"&amp;$P730))</f>
        <v/>
      </c>
      <c r="D730" s="79" t="str">
        <f ca="1">IF($B730="","",INDIRECT("減額一覧!G"&amp;$P730))</f>
        <v/>
      </c>
      <c r="E730" s="19" t="str">
        <f ca="1">IF(B730="","",INDIRECT("減額一覧!H"&amp;P730))</f>
        <v/>
      </c>
      <c r="F730" s="19" t="str">
        <f ca="1">IF($B730="","",INDIRECT("減額一覧!AD"&amp;P730))</f>
        <v/>
      </c>
      <c r="G730" s="20" t="str">
        <f ca="1">IF($B730="","",INDIRECT("減額一覧!AE"&amp;P730))</f>
        <v/>
      </c>
      <c r="H730" s="20" t="str">
        <f ca="1">IF($B730="","",INDIRECT("減額一覧!AF"&amp;P730))</f>
        <v/>
      </c>
      <c r="I730" s="32" t="str">
        <f ca="1">IF(B730="","",IF(INDIRECT("減額一覧!BM"&amp;P730)=0.08,0.08,0.1))</f>
        <v/>
      </c>
      <c r="J730" s="52"/>
      <c r="K730" s="95" t="str">
        <f t="shared" ca="1" si="1184"/>
        <v/>
      </c>
      <c r="L730" s="58" t="str">
        <f t="shared" ca="1" si="1146"/>
        <v/>
      </c>
      <c r="N730" s="113" t="str">
        <f t="shared" ca="1" si="1712"/>
        <v/>
      </c>
      <c r="O730" s="114" t="str">
        <f t="shared" ref="O730" ca="1" si="1716">IF(B730="","",IF(INDIRECT("減額一覧!BM"&amp;P730)=0.08,0.08,0.1))</f>
        <v/>
      </c>
      <c r="P730" s="38">
        <v>116</v>
      </c>
      <c r="Q730" s="38" t="str">
        <f t="shared" ca="1" si="1714"/>
        <v/>
      </c>
      <c r="R730" s="38" t="str">
        <f t="shared" ca="1" si="1714"/>
        <v/>
      </c>
      <c r="S730" s="66" t="str">
        <f t="shared" ca="1" si="1148"/>
        <v/>
      </c>
      <c r="T730" s="105" t="str">
        <f t="shared" ca="1" si="1661"/>
        <v/>
      </c>
    </row>
    <row r="731" spans="1:20" ht="20.25" hidden="1" thickTop="1" thickBot="1">
      <c r="A731" t="str">
        <f ca="1">IF(B731="","",INDIRECT("減額一覧!B"&amp;$P731))</f>
        <v/>
      </c>
      <c r="B731" s="61" t="str">
        <f t="shared" ref="B731" ca="1" si="1717">IF(INDIRECT("減額一覧!BC"&amp;P731)=1,INDIRECT("減額一覧!AG"&amp;P731),"")</f>
        <v/>
      </c>
      <c r="C731" s="36" t="str">
        <f ca="1">IF(B731="","",INDIRECT("減額一覧!C"&amp;$P731))</f>
        <v/>
      </c>
      <c r="D731" s="80" t="str">
        <f ca="1">IF($B731="","",INDIRECT("減額一覧!G"&amp;$P731))</f>
        <v/>
      </c>
      <c r="E731" s="19" t="str">
        <f ca="1">IF(B731="","",INDIRECT("減額一覧!H"&amp;P731))</f>
        <v/>
      </c>
      <c r="F731" s="19" t="str">
        <f ca="1">IF($B731="","",INDIRECT("減額一覧!AN"&amp;P731))</f>
        <v/>
      </c>
      <c r="G731" s="20" t="str">
        <f ca="1">IF($B731="","",INDIRECT("減額一覧!AO"&amp;P731))</f>
        <v/>
      </c>
      <c r="H731" s="20" t="str">
        <f ca="1">IF($B731="","",INDIRECT("減額一覧!AP"&amp;P731))</f>
        <v/>
      </c>
      <c r="I731" s="32" t="str">
        <f ca="1">IF(B731="","",IF(INDIRECT("減額一覧!BN"&amp;P731)=0.08,0.08,0.1))</f>
        <v/>
      </c>
      <c r="J731" s="52"/>
      <c r="K731" s="95" t="str">
        <f t="shared" ca="1" si="1184"/>
        <v/>
      </c>
      <c r="L731" s="58" t="str">
        <f t="shared" ca="1" si="1146"/>
        <v/>
      </c>
      <c r="N731" s="113" t="str">
        <f t="shared" ca="1" si="1712"/>
        <v/>
      </c>
      <c r="O731" s="114" t="str">
        <f t="shared" ref="O731" ca="1" si="1718">IF(B731="","",IF(INDIRECT("減額一覧!BN"&amp;P731)=0.08,0.08,0.1))</f>
        <v/>
      </c>
      <c r="P731" s="38">
        <v>116</v>
      </c>
      <c r="Q731" s="38" t="str">
        <f t="shared" ca="1" si="1714"/>
        <v/>
      </c>
      <c r="R731" s="38" t="str">
        <f t="shared" ca="1" si="1714"/>
        <v/>
      </c>
      <c r="S731" s="66" t="str">
        <f t="shared" ca="1" si="1148"/>
        <v/>
      </c>
      <c r="T731" s="105" t="str">
        <f t="shared" ca="1" si="1661"/>
        <v/>
      </c>
    </row>
    <row r="732" spans="1:20" ht="20.25" hidden="1" thickTop="1" thickBot="1">
      <c r="A732" t="str">
        <f ca="1">IF(B732="","",INDIRECT("減額一覧!B"&amp;$P732))</f>
        <v/>
      </c>
      <c r="B732" s="61" t="str">
        <f t="shared" ref="B732" ca="1" si="1719">IF(INDIRECT("減額一覧!BD"&amp;P732)=1,INDIRECT("減額一覧!AQ"&amp;P732),"")</f>
        <v/>
      </c>
      <c r="C732" s="45" t="str">
        <f ca="1">IF(B732="","",INDIRECT("減額一覧!C"&amp;$P732))</f>
        <v/>
      </c>
      <c r="D732" s="79" t="str">
        <f ca="1">IF($B732="","",INDIRECT("減額一覧!G"&amp;$P732))</f>
        <v/>
      </c>
      <c r="E732" s="19" t="str">
        <f ca="1">IF(B732="","",INDIRECT("減額一覧!H"&amp;P732))</f>
        <v/>
      </c>
      <c r="F732" s="19" t="str">
        <f ca="1">IF($B732="","",INDIRECT("減額一覧!AX"&amp;P732))</f>
        <v/>
      </c>
      <c r="G732" s="20" t="str">
        <f ca="1">IF($B732="","",INDIRECT("減額一覧!AY"&amp;P732))</f>
        <v/>
      </c>
      <c r="H732" s="20" t="str">
        <f ca="1">IF($B732="","",INDIRECT("減額一覧!AZ"&amp;P732))</f>
        <v/>
      </c>
      <c r="I732" s="32" t="str">
        <f ca="1">IF(B732="","",IF(INDIRECT("減額一覧!BO"&amp;P732)=0.08,0.08,0.1))</f>
        <v/>
      </c>
      <c r="J732" s="52"/>
      <c r="K732" s="95" t="str">
        <f t="shared" ca="1" si="1184"/>
        <v/>
      </c>
      <c r="L732" s="58" t="str">
        <f t="shared" ca="1" si="1146"/>
        <v/>
      </c>
      <c r="N732" s="113" t="str">
        <f t="shared" ca="1" si="1712"/>
        <v/>
      </c>
      <c r="O732" s="114" t="str">
        <f t="shared" ref="O732" ca="1" si="1720">IF(B732="","",IF(INDIRECT("減額一覧!BO"&amp;P732)=0.08,0.08,0.1))</f>
        <v/>
      </c>
      <c r="P732" s="38">
        <v>116</v>
      </c>
      <c r="Q732" s="38" t="str">
        <f t="shared" ca="1" si="1714"/>
        <v/>
      </c>
      <c r="R732" s="38" t="str">
        <f t="shared" ca="1" si="1714"/>
        <v/>
      </c>
      <c r="S732" s="66" t="str">
        <f t="shared" ca="1" si="1148"/>
        <v/>
      </c>
      <c r="T732" s="105" t="str">
        <f t="shared" ca="1" si="1661"/>
        <v/>
      </c>
    </row>
    <row r="733" spans="1:20" ht="20.25" hidden="1" thickTop="1" thickBot="1">
      <c r="B733" s="64"/>
      <c r="C733" s="41" t="str">
        <f>IF(B733="","",減額一覧!C429)</f>
        <v/>
      </c>
      <c r="D733" s="43"/>
      <c r="E733" s="21"/>
      <c r="F733" s="22" t="s">
        <v>69</v>
      </c>
      <c r="G733" s="23">
        <f t="shared" ref="G733:H733" si="1721">SUBTOTAL(9,G729:G732)</f>
        <v>0</v>
      </c>
      <c r="H733" s="23">
        <f t="shared" si="1721"/>
        <v>0</v>
      </c>
      <c r="I733" s="30"/>
      <c r="J733" s="53"/>
      <c r="K733" s="96" t="str">
        <f t="shared" si="1184"/>
        <v/>
      </c>
      <c r="L733" s="59" t="str">
        <f t="shared" si="1146"/>
        <v/>
      </c>
      <c r="N733" s="108" t="str">
        <f t="shared" ref="N733" si="1722">IF(AND(G733=0,H733=0),"","小計")</f>
        <v/>
      </c>
      <c r="O733" s="108" t="str">
        <f t="shared" ref="O733" si="1723">IF(AND(G733=0,H733=0),"","小計")</f>
        <v/>
      </c>
      <c r="P733" s="38"/>
      <c r="Q733" s="38"/>
      <c r="R733" s="38"/>
      <c r="S733" s="66" t="str">
        <f t="shared" si="1148"/>
        <v/>
      </c>
      <c r="T733" s="105" t="str">
        <f t="shared" si="1661"/>
        <v/>
      </c>
    </row>
    <row r="734" spans="1:20" ht="20.25" hidden="1" thickTop="1" thickBot="1">
      <c r="A734" t="str">
        <f ca="1">IF(B734="","",INDIRECT("減額一覧!B"&amp;$P734))</f>
        <v/>
      </c>
      <c r="B734" s="61" t="str">
        <f t="shared" ref="B734" ca="1" si="1724">IF(INDIRECT("減額一覧!BA"&amp;P734)=1,INDIRECT("減額一覧!M"&amp;P734),"")</f>
        <v/>
      </c>
      <c r="C734" s="36" t="str">
        <f ca="1">IF(B734="","",INDIRECT("減額一覧!C"&amp;$P734))</f>
        <v/>
      </c>
      <c r="D734" s="78" t="str">
        <f ca="1">IF($B734="","",INDIRECT("減額一覧!G"&amp;$P734))</f>
        <v/>
      </c>
      <c r="E734" s="19" t="str">
        <f ca="1">IF(B734="","",INDIRECT("減額一覧!H"&amp;P734))</f>
        <v/>
      </c>
      <c r="F734" s="19" t="str">
        <f ca="1">IF($B734="","",INDIRECT("減額一覧!T"&amp;P734))</f>
        <v/>
      </c>
      <c r="G734" s="20" t="str">
        <f ca="1">IF($B734="","",INDIRECT("減額一覧!U"&amp;P734))</f>
        <v/>
      </c>
      <c r="H734" s="20" t="str">
        <f ca="1">IF($B734="","",INDIRECT("減額一覧!V"&amp;P734))</f>
        <v/>
      </c>
      <c r="I734" s="32" t="str">
        <f ca="1">IF(B734="","",IF(INDIRECT("減額一覧!BL"&amp;P734)=0.08,0.08,0.1))</f>
        <v/>
      </c>
      <c r="J734" s="51"/>
      <c r="K734" s="94" t="str">
        <f t="shared" ca="1" si="1184"/>
        <v/>
      </c>
      <c r="L734" s="56" t="str">
        <f t="shared" ca="1" si="1146"/>
        <v/>
      </c>
      <c r="N734" s="113" t="str">
        <f t="shared" ref="N734:N737" ca="1" si="1725">IF(A734="","",IF(A734&gt;3000,"月ヶ瀬",IF(A734&gt;=2000,"都祁","市内")))</f>
        <v/>
      </c>
      <c r="O734" s="114" t="str">
        <f t="shared" ref="O734" ca="1" si="1726">IF(B734="","",IF(INDIRECT("減額一覧!BL"&amp;P734)=0.08,0.08,0.1))</f>
        <v/>
      </c>
      <c r="P734" s="38">
        <v>117</v>
      </c>
      <c r="Q734" s="38" t="str">
        <f t="shared" ref="Q734:R737" ca="1" si="1727">IF(G734="","",IF(G734&gt;0,1,""))</f>
        <v/>
      </c>
      <c r="R734" s="38" t="str">
        <f t="shared" ca="1" si="1727"/>
        <v/>
      </c>
      <c r="S734" s="66" t="str">
        <f t="shared" ca="1" si="1148"/>
        <v/>
      </c>
      <c r="T734" s="105" t="str">
        <f t="shared" ca="1" si="1661"/>
        <v/>
      </c>
    </row>
    <row r="735" spans="1:20" ht="20.25" hidden="1" thickTop="1" thickBot="1">
      <c r="A735" t="str">
        <f ca="1">IF(B735="","",INDIRECT("減額一覧!B"&amp;$P735))</f>
        <v/>
      </c>
      <c r="B735" s="61" t="str">
        <f t="shared" ref="B735" ca="1" si="1728">IF(INDIRECT("減額一覧!BB"&amp;P735)=1,INDIRECT("減額一覧!W"&amp;P735),"")</f>
        <v/>
      </c>
      <c r="C735" s="44" t="str">
        <f ca="1">IF(B735="","",INDIRECT("減額一覧!C"&amp;$P735))</f>
        <v/>
      </c>
      <c r="D735" s="79" t="str">
        <f ca="1">IF($B735="","",INDIRECT("減額一覧!G"&amp;$P735))</f>
        <v/>
      </c>
      <c r="E735" s="19" t="str">
        <f ca="1">IF(B735="","",INDIRECT("減額一覧!H"&amp;P735))</f>
        <v/>
      </c>
      <c r="F735" s="19" t="str">
        <f ca="1">IF($B735="","",INDIRECT("減額一覧!AD"&amp;P735))</f>
        <v/>
      </c>
      <c r="G735" s="20" t="str">
        <f ca="1">IF($B735="","",INDIRECT("減額一覧!AE"&amp;P735))</f>
        <v/>
      </c>
      <c r="H735" s="20" t="str">
        <f ca="1">IF($B735="","",INDIRECT("減額一覧!AF"&amp;P735))</f>
        <v/>
      </c>
      <c r="I735" s="32" t="str">
        <f ca="1">IF(B735="","",IF(INDIRECT("減額一覧!BM"&amp;P735)=0.08,0.08,0.1))</f>
        <v/>
      </c>
      <c r="J735" s="52"/>
      <c r="K735" s="95" t="str">
        <f t="shared" ca="1" si="1184"/>
        <v/>
      </c>
      <c r="L735" s="58" t="str">
        <f t="shared" ca="1" si="1146"/>
        <v/>
      </c>
      <c r="N735" s="113" t="str">
        <f t="shared" ca="1" si="1725"/>
        <v/>
      </c>
      <c r="O735" s="114" t="str">
        <f t="shared" ref="O735" ca="1" si="1729">IF(B735="","",IF(INDIRECT("減額一覧!BM"&amp;P735)=0.08,0.08,0.1))</f>
        <v/>
      </c>
      <c r="P735" s="38">
        <v>117</v>
      </c>
      <c r="Q735" s="38" t="str">
        <f t="shared" ca="1" si="1727"/>
        <v/>
      </c>
      <c r="R735" s="38" t="str">
        <f t="shared" ca="1" si="1727"/>
        <v/>
      </c>
      <c r="S735" s="66" t="str">
        <f t="shared" ca="1" si="1148"/>
        <v/>
      </c>
      <c r="T735" s="105" t="str">
        <f t="shared" ca="1" si="1661"/>
        <v/>
      </c>
    </row>
    <row r="736" spans="1:20" ht="20.25" hidden="1" thickTop="1" thickBot="1">
      <c r="A736" t="str">
        <f ca="1">IF(B736="","",INDIRECT("減額一覧!B"&amp;$P736))</f>
        <v/>
      </c>
      <c r="B736" s="61" t="str">
        <f t="shared" ref="B736" ca="1" si="1730">IF(INDIRECT("減額一覧!BC"&amp;P736)=1,INDIRECT("減額一覧!AG"&amp;P736),"")</f>
        <v/>
      </c>
      <c r="C736" s="36" t="str">
        <f ca="1">IF(B736="","",INDIRECT("減額一覧!C"&amp;$P736))</f>
        <v/>
      </c>
      <c r="D736" s="80" t="str">
        <f ca="1">IF($B736="","",INDIRECT("減額一覧!G"&amp;$P736))</f>
        <v/>
      </c>
      <c r="E736" s="19" t="str">
        <f ca="1">IF(B736="","",INDIRECT("減額一覧!H"&amp;P736))</f>
        <v/>
      </c>
      <c r="F736" s="19" t="str">
        <f ca="1">IF($B736="","",INDIRECT("減額一覧!AN"&amp;P736))</f>
        <v/>
      </c>
      <c r="G736" s="20" t="str">
        <f ca="1">IF($B736="","",INDIRECT("減額一覧!AO"&amp;P736))</f>
        <v/>
      </c>
      <c r="H736" s="20" t="str">
        <f ca="1">IF($B736="","",INDIRECT("減額一覧!AP"&amp;P736))</f>
        <v/>
      </c>
      <c r="I736" s="32" t="str">
        <f ca="1">IF(B736="","",IF(INDIRECT("減額一覧!BN"&amp;P736)=0.08,0.08,0.1))</f>
        <v/>
      </c>
      <c r="J736" s="52"/>
      <c r="K736" s="95" t="str">
        <f t="shared" ca="1" si="1184"/>
        <v/>
      </c>
      <c r="L736" s="58" t="str">
        <f t="shared" ca="1" si="1146"/>
        <v/>
      </c>
      <c r="N736" s="113" t="str">
        <f t="shared" ca="1" si="1725"/>
        <v/>
      </c>
      <c r="O736" s="114" t="str">
        <f t="shared" ref="O736" ca="1" si="1731">IF(B736="","",IF(INDIRECT("減額一覧!BN"&amp;P736)=0.08,0.08,0.1))</f>
        <v/>
      </c>
      <c r="P736" s="38">
        <v>117</v>
      </c>
      <c r="Q736" s="38" t="str">
        <f t="shared" ca="1" si="1727"/>
        <v/>
      </c>
      <c r="R736" s="38" t="str">
        <f t="shared" ca="1" si="1727"/>
        <v/>
      </c>
      <c r="S736" s="66" t="str">
        <f t="shared" ca="1" si="1148"/>
        <v/>
      </c>
      <c r="T736" s="105" t="str">
        <f t="shared" ca="1" si="1661"/>
        <v/>
      </c>
    </row>
    <row r="737" spans="1:20" ht="20.25" hidden="1" thickTop="1" thickBot="1">
      <c r="A737" t="str">
        <f ca="1">IF(B737="","",INDIRECT("減額一覧!B"&amp;$P737))</f>
        <v/>
      </c>
      <c r="B737" s="61" t="str">
        <f t="shared" ref="B737" ca="1" si="1732">IF(INDIRECT("減額一覧!BD"&amp;P737)=1,INDIRECT("減額一覧!AQ"&amp;P737),"")</f>
        <v/>
      </c>
      <c r="C737" s="45" t="str">
        <f ca="1">IF(B737="","",INDIRECT("減額一覧!C"&amp;$P737))</f>
        <v/>
      </c>
      <c r="D737" s="79" t="str">
        <f ca="1">IF($B737="","",INDIRECT("減額一覧!G"&amp;$P737))</f>
        <v/>
      </c>
      <c r="E737" s="19" t="str">
        <f ca="1">IF(B737="","",INDIRECT("減額一覧!H"&amp;P737))</f>
        <v/>
      </c>
      <c r="F737" s="19" t="str">
        <f ca="1">IF($B737="","",INDIRECT("減額一覧!AX"&amp;P737))</f>
        <v/>
      </c>
      <c r="G737" s="20" t="str">
        <f ca="1">IF($B737="","",INDIRECT("減額一覧!AY"&amp;P737))</f>
        <v/>
      </c>
      <c r="H737" s="20" t="str">
        <f ca="1">IF($B737="","",INDIRECT("減額一覧!AZ"&amp;P737))</f>
        <v/>
      </c>
      <c r="I737" s="32" t="str">
        <f ca="1">IF(B737="","",IF(INDIRECT("減額一覧!BO"&amp;P737)=0.08,0.08,0.1))</f>
        <v/>
      </c>
      <c r="J737" s="52"/>
      <c r="K737" s="95" t="str">
        <f t="shared" ca="1" si="1184"/>
        <v/>
      </c>
      <c r="L737" s="58" t="str">
        <f t="shared" ca="1" si="1146"/>
        <v/>
      </c>
      <c r="N737" s="113" t="str">
        <f t="shared" ca="1" si="1725"/>
        <v/>
      </c>
      <c r="O737" s="114" t="str">
        <f t="shared" ref="O737" ca="1" si="1733">IF(B737="","",IF(INDIRECT("減額一覧!BO"&amp;P737)=0.08,0.08,0.1))</f>
        <v/>
      </c>
      <c r="P737" s="38">
        <v>117</v>
      </c>
      <c r="Q737" s="38" t="str">
        <f t="shared" ca="1" si="1727"/>
        <v/>
      </c>
      <c r="R737" s="38" t="str">
        <f t="shared" ca="1" si="1727"/>
        <v/>
      </c>
      <c r="S737" s="66" t="str">
        <f t="shared" ca="1" si="1148"/>
        <v/>
      </c>
      <c r="T737" s="105" t="str">
        <f t="shared" ca="1" si="1661"/>
        <v/>
      </c>
    </row>
    <row r="738" spans="1:20" ht="20.25" hidden="1" thickTop="1" thickBot="1">
      <c r="A738" t="str">
        <f t="shared" ref="A738" ca="1" si="1734">IF(B738="","",INDIRECT("減額一覧!B"&amp;$P738))</f>
        <v/>
      </c>
      <c r="B738" s="64"/>
      <c r="C738" s="41" t="str">
        <f>IF(B738="","",減額一覧!C434)</f>
        <v/>
      </c>
      <c r="D738" s="43"/>
      <c r="E738" s="21"/>
      <c r="F738" s="22" t="s">
        <v>69</v>
      </c>
      <c r="G738" s="23">
        <f t="shared" ref="G738:H738" si="1735">SUBTOTAL(9,G734:G737)</f>
        <v>0</v>
      </c>
      <c r="H738" s="23">
        <f t="shared" si="1735"/>
        <v>0</v>
      </c>
      <c r="I738" s="30"/>
      <c r="J738" s="53"/>
      <c r="K738" s="96" t="str">
        <f t="shared" ca="1" si="1184"/>
        <v/>
      </c>
      <c r="L738" s="59" t="str">
        <f t="shared" si="1146"/>
        <v/>
      </c>
      <c r="N738" s="108" t="str">
        <f t="shared" ref="N738" si="1736">IF(AND(G738=0,H738=0),"","小計")</f>
        <v/>
      </c>
      <c r="O738" s="108" t="str">
        <f t="shared" ref="O738" si="1737">IF(AND(G738=0,H738=0),"","小計")</f>
        <v/>
      </c>
      <c r="P738" s="38"/>
      <c r="Q738" s="38"/>
      <c r="R738" s="38"/>
      <c r="S738" s="66" t="str">
        <f t="shared" si="1148"/>
        <v/>
      </c>
      <c r="T738" s="105" t="str">
        <f t="shared" si="1661"/>
        <v/>
      </c>
    </row>
    <row r="739" spans="1:20" ht="20.25" hidden="1" thickTop="1" thickBot="1">
      <c r="A739" t="str">
        <f ca="1">IF(B739="","",INDIRECT("減額一覧!B"&amp;$P739))</f>
        <v/>
      </c>
      <c r="B739" s="61" t="str">
        <f t="shared" ref="B739" ca="1" si="1738">IF(INDIRECT("減額一覧!BA"&amp;P739)=1,INDIRECT("減額一覧!M"&amp;P739),"")</f>
        <v/>
      </c>
      <c r="C739" s="36" t="str">
        <f ca="1">IF(B739="","",INDIRECT("減額一覧!C"&amp;$P739))</f>
        <v/>
      </c>
      <c r="D739" s="78" t="str">
        <f ca="1">IF($B739="","",INDIRECT("減額一覧!G"&amp;$P739))</f>
        <v/>
      </c>
      <c r="E739" s="19" t="str">
        <f ca="1">IF(B739="","",INDIRECT("減額一覧!H"&amp;P739))</f>
        <v/>
      </c>
      <c r="F739" s="19" t="str">
        <f ca="1">IF($B739="","",INDIRECT("減額一覧!T"&amp;P739))</f>
        <v/>
      </c>
      <c r="G739" s="20" t="str">
        <f ca="1">IF($B739="","",INDIRECT("減額一覧!U"&amp;P739))</f>
        <v/>
      </c>
      <c r="H739" s="20" t="str">
        <f ca="1">IF($B739="","",INDIRECT("減額一覧!V"&amp;P739))</f>
        <v/>
      </c>
      <c r="I739" s="32" t="str">
        <f ca="1">IF(B739="","",IF(INDIRECT("減額一覧!BL"&amp;P739)=0.08,0.08,0.1))</f>
        <v/>
      </c>
      <c r="J739" s="51"/>
      <c r="K739" s="94" t="str">
        <f t="shared" ca="1" si="1184"/>
        <v/>
      </c>
      <c r="L739" s="56" t="str">
        <f t="shared" ca="1" si="1146"/>
        <v/>
      </c>
      <c r="N739" s="113" t="str">
        <f t="shared" ref="N739:N742" ca="1" si="1739">IF(A739="","",IF(A739&gt;3000,"月ヶ瀬",IF(A739&gt;=2000,"都祁","市内")))</f>
        <v/>
      </c>
      <c r="O739" s="114" t="str">
        <f t="shared" ref="O739" ca="1" si="1740">IF(B739="","",IF(INDIRECT("減額一覧!BL"&amp;P739)=0.08,0.08,0.1))</f>
        <v/>
      </c>
      <c r="P739" s="38">
        <v>114</v>
      </c>
      <c r="Q739" s="38" t="str">
        <f t="shared" ref="Q739:R742" ca="1" si="1741">IF(G739="","",IF(G739&gt;0,1,""))</f>
        <v/>
      </c>
      <c r="R739" s="38" t="str">
        <f t="shared" ca="1" si="1741"/>
        <v/>
      </c>
      <c r="S739" s="66" t="str">
        <f t="shared" ca="1" si="1148"/>
        <v/>
      </c>
      <c r="T739" s="105" t="str">
        <f t="shared" ca="1" si="1661"/>
        <v/>
      </c>
    </row>
    <row r="740" spans="1:20" ht="20.25" hidden="1" thickTop="1" thickBot="1">
      <c r="A740" t="str">
        <f ca="1">IF(B740="","",INDIRECT("減額一覧!B"&amp;$P740))</f>
        <v/>
      </c>
      <c r="B740" s="61" t="str">
        <f t="shared" ref="B740" ca="1" si="1742">IF(INDIRECT("減額一覧!BB"&amp;P740)=1,INDIRECT("減額一覧!W"&amp;P740),"")</f>
        <v/>
      </c>
      <c r="C740" s="44" t="str">
        <f ca="1">IF(B740="","",INDIRECT("減額一覧!C"&amp;$P740))</f>
        <v/>
      </c>
      <c r="D740" s="79" t="str">
        <f ca="1">IF($B740="","",INDIRECT("減額一覧!G"&amp;$P740))</f>
        <v/>
      </c>
      <c r="E740" s="19" t="str">
        <f ca="1">IF(B740="","",INDIRECT("減額一覧!H"&amp;P740))</f>
        <v/>
      </c>
      <c r="F740" s="19" t="str">
        <f ca="1">IF($B740="","",INDIRECT("減額一覧!AD"&amp;P740))</f>
        <v/>
      </c>
      <c r="G740" s="20" t="str">
        <f ca="1">IF($B740="","",INDIRECT("減額一覧!AE"&amp;P740))</f>
        <v/>
      </c>
      <c r="H740" s="20" t="str">
        <f ca="1">IF($B740="","",INDIRECT("減額一覧!AF"&amp;P740))</f>
        <v/>
      </c>
      <c r="I740" s="32" t="str">
        <f ca="1">IF(B740="","",IF(INDIRECT("減額一覧!BM"&amp;P740)=0.08,0.08,0.1))</f>
        <v/>
      </c>
      <c r="J740" s="52"/>
      <c r="K740" s="95" t="str">
        <f t="shared" ca="1" si="1184"/>
        <v/>
      </c>
      <c r="L740" s="58" t="str">
        <f t="shared" ca="1" si="1146"/>
        <v/>
      </c>
      <c r="N740" s="113" t="str">
        <f t="shared" ca="1" si="1739"/>
        <v/>
      </c>
      <c r="O740" s="114" t="str">
        <f t="shared" ref="O740" ca="1" si="1743">IF(B740="","",IF(INDIRECT("減額一覧!BM"&amp;P740)=0.08,0.08,0.1))</f>
        <v/>
      </c>
      <c r="P740" s="38">
        <v>114</v>
      </c>
      <c r="Q740" s="38" t="str">
        <f t="shared" ca="1" si="1741"/>
        <v/>
      </c>
      <c r="R740" s="38" t="str">
        <f t="shared" ca="1" si="1741"/>
        <v/>
      </c>
      <c r="S740" s="66" t="str">
        <f t="shared" ca="1" si="1148"/>
        <v/>
      </c>
      <c r="T740" s="105" t="str">
        <f t="shared" ca="1" si="1661"/>
        <v/>
      </c>
    </row>
    <row r="741" spans="1:20" ht="20.25" hidden="1" thickTop="1" thickBot="1">
      <c r="A741" t="str">
        <f ca="1">IF(B741="","",INDIRECT("減額一覧!B"&amp;$P741))</f>
        <v/>
      </c>
      <c r="B741" s="61" t="str">
        <f t="shared" ref="B741" ca="1" si="1744">IF(INDIRECT("減額一覧!BC"&amp;P741)=1,INDIRECT("減額一覧!AG"&amp;P741),"")</f>
        <v/>
      </c>
      <c r="C741" s="36" t="str">
        <f ca="1">IF(B741="","",INDIRECT("減額一覧!C"&amp;$P741))</f>
        <v/>
      </c>
      <c r="D741" s="80" t="str">
        <f ca="1">IF($B741="","",INDIRECT("減額一覧!G"&amp;$P741))</f>
        <v/>
      </c>
      <c r="E741" s="19" t="str">
        <f ca="1">IF(B741="","",INDIRECT("減額一覧!H"&amp;P741))</f>
        <v/>
      </c>
      <c r="F741" s="19" t="str">
        <f ca="1">IF($B741="","",INDIRECT("減額一覧!AN"&amp;P741))</f>
        <v/>
      </c>
      <c r="G741" s="20" t="str">
        <f ca="1">IF($B741="","",INDIRECT("減額一覧!AO"&amp;P741))</f>
        <v/>
      </c>
      <c r="H741" s="20" t="str">
        <f ca="1">IF($B741="","",INDIRECT("減額一覧!AP"&amp;P741))</f>
        <v/>
      </c>
      <c r="I741" s="32" t="str">
        <f ca="1">IF(B741="","",IF(INDIRECT("減額一覧!BN"&amp;P741)=0.08,0.08,0.1))</f>
        <v/>
      </c>
      <c r="J741" s="52"/>
      <c r="K741" s="95" t="str">
        <f t="shared" ca="1" si="1184"/>
        <v/>
      </c>
      <c r="L741" s="58" t="str">
        <f t="shared" ca="1" si="1146"/>
        <v/>
      </c>
      <c r="N741" s="113" t="str">
        <f t="shared" ca="1" si="1739"/>
        <v/>
      </c>
      <c r="O741" s="114" t="str">
        <f t="shared" ref="O741" ca="1" si="1745">IF(B741="","",IF(INDIRECT("減額一覧!BN"&amp;P741)=0.08,0.08,0.1))</f>
        <v/>
      </c>
      <c r="P741" s="38">
        <v>114</v>
      </c>
      <c r="Q741" s="38" t="str">
        <f t="shared" ca="1" si="1741"/>
        <v/>
      </c>
      <c r="R741" s="38" t="str">
        <f t="shared" ca="1" si="1741"/>
        <v/>
      </c>
      <c r="S741" s="66" t="str">
        <f t="shared" ca="1" si="1148"/>
        <v/>
      </c>
      <c r="T741" s="105" t="str">
        <f t="shared" ca="1" si="1661"/>
        <v/>
      </c>
    </row>
    <row r="742" spans="1:20" ht="20.25" hidden="1" thickTop="1" thickBot="1">
      <c r="A742" t="str">
        <f ca="1">IF(B742="","",INDIRECT("減額一覧!B"&amp;$P742))</f>
        <v/>
      </c>
      <c r="B742" s="61" t="str">
        <f t="shared" ref="B742" ca="1" si="1746">IF(INDIRECT("減額一覧!BD"&amp;P742)=1,INDIRECT("減額一覧!AQ"&amp;P742),"")</f>
        <v/>
      </c>
      <c r="C742" s="45" t="str">
        <f ca="1">IF(B742="","",INDIRECT("減額一覧!C"&amp;$P742))</f>
        <v/>
      </c>
      <c r="D742" s="79" t="str">
        <f ca="1">IF($B742="","",INDIRECT("減額一覧!G"&amp;$P742))</f>
        <v/>
      </c>
      <c r="E742" s="19" t="str">
        <f ca="1">IF(B742="","",INDIRECT("減額一覧!H"&amp;P742))</f>
        <v/>
      </c>
      <c r="F742" s="19" t="str">
        <f ca="1">IF($B742="","",INDIRECT("減額一覧!AX"&amp;P742))</f>
        <v/>
      </c>
      <c r="G742" s="20" t="str">
        <f ca="1">IF($B742="","",INDIRECT("減額一覧!AY"&amp;P742))</f>
        <v/>
      </c>
      <c r="H742" s="20" t="str">
        <f ca="1">IF($B742="","",INDIRECT("減額一覧!AZ"&amp;P742))</f>
        <v/>
      </c>
      <c r="I742" s="32" t="str">
        <f ca="1">IF(B742="","",IF(INDIRECT("減額一覧!BO"&amp;P742)=0.08,0.08,0.1))</f>
        <v/>
      </c>
      <c r="J742" s="52"/>
      <c r="K742" s="95" t="str">
        <f t="shared" ca="1" si="1184"/>
        <v/>
      </c>
      <c r="L742" s="58" t="str">
        <f t="shared" ca="1" si="1146"/>
        <v/>
      </c>
      <c r="N742" s="113" t="str">
        <f t="shared" ca="1" si="1739"/>
        <v/>
      </c>
      <c r="O742" s="114" t="str">
        <f t="shared" ref="O742" ca="1" si="1747">IF(B742="","",IF(INDIRECT("減額一覧!BO"&amp;P742)=0.08,0.08,0.1))</f>
        <v/>
      </c>
      <c r="P742" s="38">
        <v>114</v>
      </c>
      <c r="Q742" s="38" t="str">
        <f t="shared" ca="1" si="1741"/>
        <v/>
      </c>
      <c r="R742" s="38" t="str">
        <f t="shared" ca="1" si="1741"/>
        <v/>
      </c>
      <c r="S742" s="66" t="str">
        <f t="shared" ca="1" si="1148"/>
        <v/>
      </c>
      <c r="T742" s="105" t="str">
        <f t="shared" ca="1" si="1661"/>
        <v/>
      </c>
    </row>
    <row r="743" spans="1:20" ht="20.25" hidden="1" thickTop="1" thickBot="1">
      <c r="B743" s="64"/>
      <c r="C743" s="41" t="str">
        <f>IF(B743="","",減額一覧!C439)</f>
        <v/>
      </c>
      <c r="D743" s="43"/>
      <c r="E743" s="21"/>
      <c r="F743" s="22" t="s">
        <v>69</v>
      </c>
      <c r="G743" s="23">
        <f t="shared" ref="G743:H743" si="1748">SUBTOTAL(9,G739:G742)</f>
        <v>0</v>
      </c>
      <c r="H743" s="23">
        <f t="shared" si="1748"/>
        <v>0</v>
      </c>
      <c r="I743" s="30"/>
      <c r="J743" s="53"/>
      <c r="K743" s="96" t="str">
        <f t="shared" si="1184"/>
        <v/>
      </c>
      <c r="L743" s="59" t="str">
        <f t="shared" si="1146"/>
        <v/>
      </c>
      <c r="N743" s="108" t="str">
        <f t="shared" ref="N743" si="1749">IF(AND(G743=0,H743=0),"","小計")</f>
        <v/>
      </c>
      <c r="O743" s="108" t="str">
        <f t="shared" ref="O743" si="1750">IF(AND(G743=0,H743=0),"","小計")</f>
        <v/>
      </c>
      <c r="P743" s="38"/>
      <c r="Q743" s="38"/>
      <c r="R743" s="38"/>
      <c r="S743" s="66" t="str">
        <f t="shared" si="1148"/>
        <v/>
      </c>
      <c r="T743" s="105" t="str">
        <f t="shared" si="1661"/>
        <v/>
      </c>
    </row>
    <row r="744" spans="1:20" ht="20.25" hidden="1" thickTop="1" thickBot="1">
      <c r="A744" t="str">
        <f ca="1">IF(B744="","",INDIRECT("減額一覧!B"&amp;$P744))</f>
        <v/>
      </c>
      <c r="B744" s="61" t="str">
        <f t="shared" ref="B744" ca="1" si="1751">IF(INDIRECT("減額一覧!BA"&amp;P744)=1,INDIRECT("減額一覧!M"&amp;P744),"")</f>
        <v/>
      </c>
      <c r="C744" s="36" t="str">
        <f ca="1">IF(B744="","",INDIRECT("減額一覧!C"&amp;$P744))</f>
        <v/>
      </c>
      <c r="D744" s="78" t="str">
        <f ca="1">IF($B744="","",INDIRECT("減額一覧!G"&amp;$P744))</f>
        <v/>
      </c>
      <c r="E744" s="19" t="str">
        <f ca="1">IF(B744="","",INDIRECT("減額一覧!H"&amp;P744))</f>
        <v/>
      </c>
      <c r="F744" s="19" t="str">
        <f ca="1">IF($B744="","",INDIRECT("減額一覧!T"&amp;P744))</f>
        <v/>
      </c>
      <c r="G744" s="20" t="str">
        <f ca="1">IF($B744="","",INDIRECT("減額一覧!U"&amp;P744))</f>
        <v/>
      </c>
      <c r="H744" s="20" t="str">
        <f ca="1">IF($B744="","",INDIRECT("減額一覧!V"&amp;P744))</f>
        <v/>
      </c>
      <c r="I744" s="32" t="str">
        <f ca="1">IF(B744="","",IF(INDIRECT("減額一覧!BL"&amp;P744)=0.08,0.08,0.1))</f>
        <v/>
      </c>
      <c r="J744" s="51"/>
      <c r="K744" s="94" t="str">
        <f t="shared" ca="1" si="1184"/>
        <v/>
      </c>
      <c r="L744" s="56" t="str">
        <f t="shared" ca="1" si="1146"/>
        <v/>
      </c>
      <c r="N744" s="113" t="str">
        <f t="shared" ref="N744:N747" ca="1" si="1752">IF(A744="","",IF(A744&gt;3000,"月ヶ瀬",IF(A744&gt;=2000,"都祁","市内")))</f>
        <v/>
      </c>
      <c r="O744" s="114" t="str">
        <f t="shared" ref="O744" ca="1" si="1753">IF(B744="","",IF(INDIRECT("減額一覧!BL"&amp;P744)=0.08,0.08,0.1))</f>
        <v/>
      </c>
      <c r="P744" s="38">
        <v>115</v>
      </c>
      <c r="Q744" s="38" t="str">
        <f t="shared" ref="Q744:R747" ca="1" si="1754">IF(G744="","",IF(G744&gt;0,1,""))</f>
        <v/>
      </c>
      <c r="R744" s="38" t="str">
        <f t="shared" ca="1" si="1754"/>
        <v/>
      </c>
      <c r="S744" s="66" t="str">
        <f t="shared" ca="1" si="1148"/>
        <v/>
      </c>
      <c r="T744" s="105" t="str">
        <f t="shared" ca="1" si="1661"/>
        <v/>
      </c>
    </row>
    <row r="745" spans="1:20" ht="20.25" hidden="1" thickTop="1" thickBot="1">
      <c r="A745" t="str">
        <f ca="1">IF(B745="","",INDIRECT("減額一覧!B"&amp;$P745))</f>
        <v/>
      </c>
      <c r="B745" s="61" t="str">
        <f t="shared" ref="B745" ca="1" si="1755">IF(INDIRECT("減額一覧!BB"&amp;P745)=1,INDIRECT("減額一覧!W"&amp;P745),"")</f>
        <v/>
      </c>
      <c r="C745" s="44" t="str">
        <f ca="1">IF(B745="","",INDIRECT("減額一覧!C"&amp;$P745))</f>
        <v/>
      </c>
      <c r="D745" s="79" t="str">
        <f ca="1">IF($B745="","",INDIRECT("減額一覧!G"&amp;$P745))</f>
        <v/>
      </c>
      <c r="E745" s="19" t="str">
        <f ca="1">IF(B745="","",INDIRECT("減額一覧!H"&amp;P745))</f>
        <v/>
      </c>
      <c r="F745" s="19" t="str">
        <f ca="1">IF($B745="","",INDIRECT("減額一覧!AD"&amp;P745))</f>
        <v/>
      </c>
      <c r="G745" s="20" t="str">
        <f ca="1">IF($B745="","",INDIRECT("減額一覧!AE"&amp;P745))</f>
        <v/>
      </c>
      <c r="H745" s="20" t="str">
        <f ca="1">IF($B745="","",INDIRECT("減額一覧!AF"&amp;P745))</f>
        <v/>
      </c>
      <c r="I745" s="32" t="str">
        <f ca="1">IF(B745="","",IF(INDIRECT("減額一覧!BM"&amp;P745)=0.08,0.08,0.1))</f>
        <v/>
      </c>
      <c r="J745" s="52"/>
      <c r="K745" s="95" t="str">
        <f t="shared" ca="1" si="1184"/>
        <v/>
      </c>
      <c r="L745" s="58" t="str">
        <f t="shared" ca="1" si="1146"/>
        <v/>
      </c>
      <c r="N745" s="113" t="str">
        <f t="shared" ca="1" si="1752"/>
        <v/>
      </c>
      <c r="O745" s="114" t="str">
        <f t="shared" ref="O745" ca="1" si="1756">IF(B745="","",IF(INDIRECT("減額一覧!BM"&amp;P745)=0.08,0.08,0.1))</f>
        <v/>
      </c>
      <c r="P745" s="38">
        <v>115</v>
      </c>
      <c r="Q745" s="38" t="str">
        <f t="shared" ca="1" si="1754"/>
        <v/>
      </c>
      <c r="R745" s="38" t="str">
        <f t="shared" ca="1" si="1754"/>
        <v/>
      </c>
      <c r="S745" s="66" t="str">
        <f t="shared" ca="1" si="1148"/>
        <v/>
      </c>
      <c r="T745" s="105" t="str">
        <f t="shared" ca="1" si="1661"/>
        <v/>
      </c>
    </row>
    <row r="746" spans="1:20" ht="20.25" hidden="1" thickTop="1" thickBot="1">
      <c r="A746" t="str">
        <f ca="1">IF(B746="","",INDIRECT("減額一覧!B"&amp;$P746))</f>
        <v/>
      </c>
      <c r="B746" s="61" t="str">
        <f t="shared" ref="B746" ca="1" si="1757">IF(INDIRECT("減額一覧!BC"&amp;P746)=1,INDIRECT("減額一覧!AG"&amp;P746),"")</f>
        <v/>
      </c>
      <c r="C746" s="36" t="str">
        <f ca="1">IF(B746="","",INDIRECT("減額一覧!C"&amp;$P746))</f>
        <v/>
      </c>
      <c r="D746" s="80" t="str">
        <f ca="1">IF($B746="","",INDIRECT("減額一覧!G"&amp;$P746))</f>
        <v/>
      </c>
      <c r="E746" s="19" t="str">
        <f ca="1">IF(B746="","",INDIRECT("減額一覧!H"&amp;P746))</f>
        <v/>
      </c>
      <c r="F746" s="19" t="str">
        <f ca="1">IF($B746="","",INDIRECT("減額一覧!AN"&amp;P746))</f>
        <v/>
      </c>
      <c r="G746" s="20" t="str">
        <f ca="1">IF($B746="","",INDIRECT("減額一覧!AO"&amp;P746))</f>
        <v/>
      </c>
      <c r="H746" s="20" t="str">
        <f ca="1">IF($B746="","",INDIRECT("減額一覧!AP"&amp;P746))</f>
        <v/>
      </c>
      <c r="I746" s="32" t="str">
        <f ca="1">IF(B746="","",IF(INDIRECT("減額一覧!BN"&amp;P746)=0.08,0.08,0.1))</f>
        <v/>
      </c>
      <c r="J746" s="52"/>
      <c r="K746" s="95" t="str">
        <f t="shared" ca="1" si="1184"/>
        <v/>
      </c>
      <c r="L746" s="58" t="str">
        <f t="shared" ca="1" si="1146"/>
        <v/>
      </c>
      <c r="N746" s="113" t="str">
        <f t="shared" ca="1" si="1752"/>
        <v/>
      </c>
      <c r="O746" s="114" t="str">
        <f t="shared" ref="O746" ca="1" si="1758">IF(B746="","",IF(INDIRECT("減額一覧!BN"&amp;P746)=0.08,0.08,0.1))</f>
        <v/>
      </c>
      <c r="P746" s="38">
        <v>115</v>
      </c>
      <c r="Q746" s="38" t="str">
        <f t="shared" ca="1" si="1754"/>
        <v/>
      </c>
      <c r="R746" s="38" t="str">
        <f t="shared" ca="1" si="1754"/>
        <v/>
      </c>
      <c r="S746" s="66" t="str">
        <f t="shared" ca="1" si="1148"/>
        <v/>
      </c>
      <c r="T746" s="105" t="str">
        <f t="shared" ca="1" si="1661"/>
        <v/>
      </c>
    </row>
    <row r="747" spans="1:20" ht="20.25" hidden="1" thickTop="1" thickBot="1">
      <c r="A747" t="str">
        <f ca="1">IF(B747="","",INDIRECT("減額一覧!B"&amp;$P747))</f>
        <v/>
      </c>
      <c r="B747" s="61" t="str">
        <f t="shared" ref="B747" ca="1" si="1759">IF(INDIRECT("減額一覧!BD"&amp;P747)=1,INDIRECT("減額一覧!AQ"&amp;P747),"")</f>
        <v/>
      </c>
      <c r="C747" s="45" t="str">
        <f ca="1">IF(B747="","",INDIRECT("減額一覧!C"&amp;$P747))</f>
        <v/>
      </c>
      <c r="D747" s="79" t="str">
        <f ca="1">IF($B747="","",INDIRECT("減額一覧!G"&amp;$P747))</f>
        <v/>
      </c>
      <c r="E747" s="19" t="str">
        <f ca="1">IF(B747="","",INDIRECT("減額一覧!H"&amp;P747))</f>
        <v/>
      </c>
      <c r="F747" s="19" t="str">
        <f ca="1">IF($B747="","",INDIRECT("減額一覧!AX"&amp;P747))</f>
        <v/>
      </c>
      <c r="G747" s="20" t="str">
        <f ca="1">IF($B747="","",INDIRECT("減額一覧!AY"&amp;P747))</f>
        <v/>
      </c>
      <c r="H747" s="20" t="str">
        <f ca="1">IF($B747="","",INDIRECT("減額一覧!AZ"&amp;P747))</f>
        <v/>
      </c>
      <c r="I747" s="32" t="str">
        <f ca="1">IF(B747="","",IF(INDIRECT("減額一覧!BO"&amp;P747)=0.08,0.08,0.1))</f>
        <v/>
      </c>
      <c r="J747" s="52"/>
      <c r="K747" s="95" t="str">
        <f t="shared" ca="1" si="1184"/>
        <v/>
      </c>
      <c r="L747" s="58" t="str">
        <f t="shared" ca="1" si="1146"/>
        <v/>
      </c>
      <c r="N747" s="113" t="str">
        <f t="shared" ca="1" si="1752"/>
        <v/>
      </c>
      <c r="O747" s="114" t="str">
        <f t="shared" ref="O747" ca="1" si="1760">IF(B747="","",IF(INDIRECT("減額一覧!BO"&amp;P747)=0.08,0.08,0.1))</f>
        <v/>
      </c>
      <c r="P747" s="38">
        <v>115</v>
      </c>
      <c r="Q747" s="38" t="str">
        <f t="shared" ca="1" si="1754"/>
        <v/>
      </c>
      <c r="R747" s="38" t="str">
        <f t="shared" ca="1" si="1754"/>
        <v/>
      </c>
      <c r="S747" s="66" t="str">
        <f t="shared" ca="1" si="1148"/>
        <v/>
      </c>
      <c r="T747" s="105" t="str">
        <f t="shared" ca="1" si="1661"/>
        <v/>
      </c>
    </row>
    <row r="748" spans="1:20" ht="20.25" hidden="1" thickTop="1" thickBot="1">
      <c r="B748" s="64"/>
      <c r="C748" s="41" t="str">
        <f>IF(B748="","",減額一覧!C444)</f>
        <v/>
      </c>
      <c r="D748" s="43"/>
      <c r="E748" s="21"/>
      <c r="F748" s="22" t="s">
        <v>69</v>
      </c>
      <c r="G748" s="23">
        <f t="shared" ref="G748:H748" si="1761">SUBTOTAL(9,G744:G747)</f>
        <v>0</v>
      </c>
      <c r="H748" s="23">
        <f t="shared" si="1761"/>
        <v>0</v>
      </c>
      <c r="I748" s="30"/>
      <c r="J748" s="53"/>
      <c r="K748" s="96" t="str">
        <f t="shared" si="1184"/>
        <v/>
      </c>
      <c r="L748" s="59" t="str">
        <f t="shared" si="1146"/>
        <v/>
      </c>
      <c r="N748" s="108" t="str">
        <f t="shared" ref="N748" si="1762">IF(AND(G748=0,H748=0),"","小計")</f>
        <v/>
      </c>
      <c r="O748" s="108" t="str">
        <f t="shared" ref="O748" si="1763">IF(AND(G748=0,H748=0),"","小計")</f>
        <v/>
      </c>
      <c r="P748" s="38"/>
      <c r="Q748" s="38"/>
      <c r="R748" s="38"/>
      <c r="S748" s="66" t="str">
        <f t="shared" si="1148"/>
        <v/>
      </c>
      <c r="T748" s="105" t="str">
        <f t="shared" si="1661"/>
        <v/>
      </c>
    </row>
    <row r="749" spans="1:20" ht="20.25" hidden="1" thickTop="1" thickBot="1">
      <c r="A749" t="str">
        <f ca="1">IF(B749="","",INDIRECT("減額一覧!B"&amp;$P749))</f>
        <v/>
      </c>
      <c r="B749" s="61" t="str">
        <f t="shared" ref="B749" ca="1" si="1764">IF(INDIRECT("減額一覧!BA"&amp;P749)=1,INDIRECT("減額一覧!M"&amp;P749),"")</f>
        <v/>
      </c>
      <c r="C749" s="36" t="str">
        <f ca="1">IF(B749="","",INDIRECT("減額一覧!C"&amp;$P749))</f>
        <v/>
      </c>
      <c r="D749" s="78" t="str">
        <f ca="1">IF($B749="","",INDIRECT("減額一覧!G"&amp;$P749))</f>
        <v/>
      </c>
      <c r="E749" s="19" t="str">
        <f ca="1">IF(B749="","",INDIRECT("減額一覧!H"&amp;P749))</f>
        <v/>
      </c>
      <c r="F749" s="19" t="str">
        <f ca="1">IF($B749="","",INDIRECT("減額一覧!T"&amp;P749))</f>
        <v/>
      </c>
      <c r="G749" s="20" t="str">
        <f ca="1">IF($B749="","",INDIRECT("減額一覧!U"&amp;P749))</f>
        <v/>
      </c>
      <c r="H749" s="20" t="str">
        <f ca="1">IF($B749="","",INDIRECT("減額一覧!V"&amp;P749))</f>
        <v/>
      </c>
      <c r="I749" s="32" t="str">
        <f ca="1">IF(B749="","",IF(INDIRECT("減額一覧!BL"&amp;P749)=0.08,0.08,0.1))</f>
        <v/>
      </c>
      <c r="J749" s="51"/>
      <c r="K749" s="94" t="str">
        <f t="shared" ca="1" si="1184"/>
        <v/>
      </c>
      <c r="L749" s="56" t="str">
        <f t="shared" ca="1" si="1146"/>
        <v/>
      </c>
      <c r="N749" s="113" t="str">
        <f t="shared" ref="N749:N752" ca="1" si="1765">IF(A749="","",IF(A749&gt;3000,"月ヶ瀬",IF(A749&gt;=2000,"都祁","市内")))</f>
        <v/>
      </c>
      <c r="O749" s="114" t="str">
        <f t="shared" ref="O749" ca="1" si="1766">IF(B749="","",IF(INDIRECT("減額一覧!BL"&amp;P749)=0.08,0.08,0.1))</f>
        <v/>
      </c>
      <c r="P749" s="38">
        <v>116</v>
      </c>
      <c r="Q749" s="38" t="str">
        <f t="shared" ref="Q749:R752" ca="1" si="1767">IF(G749="","",IF(G749&gt;0,1,""))</f>
        <v/>
      </c>
      <c r="R749" s="38" t="str">
        <f t="shared" ca="1" si="1767"/>
        <v/>
      </c>
      <c r="S749" s="66" t="str">
        <f t="shared" ca="1" si="1148"/>
        <v/>
      </c>
      <c r="T749" s="105" t="str">
        <f t="shared" ca="1" si="1661"/>
        <v/>
      </c>
    </row>
    <row r="750" spans="1:20" ht="20.25" hidden="1" thickTop="1" thickBot="1">
      <c r="A750" t="str">
        <f ca="1">IF(B750="","",INDIRECT("減額一覧!B"&amp;$P750))</f>
        <v/>
      </c>
      <c r="B750" s="61" t="str">
        <f t="shared" ref="B750" ca="1" si="1768">IF(INDIRECT("減額一覧!BB"&amp;P750)=1,INDIRECT("減額一覧!W"&amp;P750),"")</f>
        <v/>
      </c>
      <c r="C750" s="44" t="str">
        <f ca="1">IF(B750="","",INDIRECT("減額一覧!C"&amp;$P750))</f>
        <v/>
      </c>
      <c r="D750" s="79" t="str">
        <f ca="1">IF($B750="","",INDIRECT("減額一覧!G"&amp;$P750))</f>
        <v/>
      </c>
      <c r="E750" s="19" t="str">
        <f ca="1">IF(B750="","",INDIRECT("減額一覧!H"&amp;P750))</f>
        <v/>
      </c>
      <c r="F750" s="19" t="str">
        <f ca="1">IF($B750="","",INDIRECT("減額一覧!AD"&amp;P750))</f>
        <v/>
      </c>
      <c r="G750" s="20" t="str">
        <f ca="1">IF($B750="","",INDIRECT("減額一覧!AE"&amp;P750))</f>
        <v/>
      </c>
      <c r="H750" s="20" t="str">
        <f ca="1">IF($B750="","",INDIRECT("減額一覧!AF"&amp;P750))</f>
        <v/>
      </c>
      <c r="I750" s="32" t="str">
        <f ca="1">IF(B750="","",IF(INDIRECT("減額一覧!BM"&amp;P750)=0.08,0.08,0.1))</f>
        <v/>
      </c>
      <c r="J750" s="52"/>
      <c r="K750" s="95" t="str">
        <f t="shared" ca="1" si="1184"/>
        <v/>
      </c>
      <c r="L750" s="58" t="str">
        <f t="shared" ca="1" si="1146"/>
        <v/>
      </c>
      <c r="N750" s="113" t="str">
        <f t="shared" ca="1" si="1765"/>
        <v/>
      </c>
      <c r="O750" s="114" t="str">
        <f t="shared" ref="O750" ca="1" si="1769">IF(B750="","",IF(INDIRECT("減額一覧!BM"&amp;P750)=0.08,0.08,0.1))</f>
        <v/>
      </c>
      <c r="P750" s="38">
        <v>116</v>
      </c>
      <c r="Q750" s="38" t="str">
        <f t="shared" ca="1" si="1767"/>
        <v/>
      </c>
      <c r="R750" s="38" t="str">
        <f t="shared" ca="1" si="1767"/>
        <v/>
      </c>
      <c r="S750" s="66" t="str">
        <f t="shared" ca="1" si="1148"/>
        <v/>
      </c>
      <c r="T750" s="105" t="str">
        <f t="shared" ca="1" si="1661"/>
        <v/>
      </c>
    </row>
    <row r="751" spans="1:20" ht="20.25" hidden="1" thickTop="1" thickBot="1">
      <c r="A751" t="str">
        <f ca="1">IF(B751="","",INDIRECT("減額一覧!B"&amp;$P751))</f>
        <v/>
      </c>
      <c r="B751" s="61" t="str">
        <f t="shared" ref="B751" ca="1" si="1770">IF(INDIRECT("減額一覧!BC"&amp;P751)=1,INDIRECT("減額一覧!AG"&amp;P751),"")</f>
        <v/>
      </c>
      <c r="C751" s="36" t="str">
        <f ca="1">IF(B751="","",INDIRECT("減額一覧!C"&amp;$P751))</f>
        <v/>
      </c>
      <c r="D751" s="80" t="str">
        <f ca="1">IF($B751="","",INDIRECT("減額一覧!G"&amp;$P751))</f>
        <v/>
      </c>
      <c r="E751" s="19" t="str">
        <f ca="1">IF(B751="","",INDIRECT("減額一覧!H"&amp;P751))</f>
        <v/>
      </c>
      <c r="F751" s="19" t="str">
        <f ca="1">IF($B751="","",INDIRECT("減額一覧!AN"&amp;P751))</f>
        <v/>
      </c>
      <c r="G751" s="20" t="str">
        <f ca="1">IF($B751="","",INDIRECT("減額一覧!AO"&amp;P751))</f>
        <v/>
      </c>
      <c r="H751" s="20" t="str">
        <f ca="1">IF($B751="","",INDIRECT("減額一覧!AP"&amp;P751))</f>
        <v/>
      </c>
      <c r="I751" s="32" t="str">
        <f ca="1">IF(B751="","",IF(INDIRECT("減額一覧!BN"&amp;P751)=0.08,0.08,0.1))</f>
        <v/>
      </c>
      <c r="J751" s="52"/>
      <c r="K751" s="95" t="str">
        <f t="shared" ca="1" si="1184"/>
        <v/>
      </c>
      <c r="L751" s="58" t="str">
        <f t="shared" ca="1" si="1146"/>
        <v/>
      </c>
      <c r="N751" s="113" t="str">
        <f t="shared" ca="1" si="1765"/>
        <v/>
      </c>
      <c r="O751" s="114" t="str">
        <f t="shared" ref="O751" ca="1" si="1771">IF(B751="","",IF(INDIRECT("減額一覧!BN"&amp;P751)=0.08,0.08,0.1))</f>
        <v/>
      </c>
      <c r="P751" s="38">
        <v>116</v>
      </c>
      <c r="Q751" s="38" t="str">
        <f t="shared" ca="1" si="1767"/>
        <v/>
      </c>
      <c r="R751" s="38" t="str">
        <f t="shared" ca="1" si="1767"/>
        <v/>
      </c>
      <c r="S751" s="66" t="str">
        <f t="shared" ca="1" si="1148"/>
        <v/>
      </c>
      <c r="T751" s="105" t="str">
        <f t="shared" ca="1" si="1661"/>
        <v/>
      </c>
    </row>
    <row r="752" spans="1:20" ht="20.25" hidden="1" thickTop="1" thickBot="1">
      <c r="A752" t="str">
        <f ca="1">IF(B752="","",INDIRECT("減額一覧!B"&amp;$P752))</f>
        <v/>
      </c>
      <c r="B752" s="61" t="str">
        <f t="shared" ref="B752" ca="1" si="1772">IF(INDIRECT("減額一覧!BD"&amp;P752)=1,INDIRECT("減額一覧!AQ"&amp;P752),"")</f>
        <v/>
      </c>
      <c r="C752" s="45" t="str">
        <f ca="1">IF(B752="","",INDIRECT("減額一覧!C"&amp;$P752))</f>
        <v/>
      </c>
      <c r="D752" s="79" t="str">
        <f ca="1">IF($B752="","",INDIRECT("減額一覧!G"&amp;$P752))</f>
        <v/>
      </c>
      <c r="E752" s="19" t="str">
        <f ca="1">IF(B752="","",INDIRECT("減額一覧!H"&amp;P752))</f>
        <v/>
      </c>
      <c r="F752" s="19" t="str">
        <f ca="1">IF($B752="","",INDIRECT("減額一覧!AX"&amp;P752))</f>
        <v/>
      </c>
      <c r="G752" s="20" t="str">
        <f ca="1">IF($B752="","",INDIRECT("減額一覧!AY"&amp;P752))</f>
        <v/>
      </c>
      <c r="H752" s="20" t="str">
        <f ca="1">IF($B752="","",INDIRECT("減額一覧!AZ"&amp;P752))</f>
        <v/>
      </c>
      <c r="I752" s="32" t="str">
        <f ca="1">IF(B752="","",IF(INDIRECT("減額一覧!BO"&amp;P752)=0.08,0.08,0.1))</f>
        <v/>
      </c>
      <c r="J752" s="52"/>
      <c r="K752" s="95" t="str">
        <f t="shared" ca="1" si="1184"/>
        <v/>
      </c>
      <c r="L752" s="58" t="str">
        <f t="shared" ca="1" si="1146"/>
        <v/>
      </c>
      <c r="N752" s="113" t="str">
        <f t="shared" ca="1" si="1765"/>
        <v/>
      </c>
      <c r="O752" s="114" t="str">
        <f t="shared" ref="O752" ca="1" si="1773">IF(B752="","",IF(INDIRECT("減額一覧!BO"&amp;P752)=0.08,0.08,0.1))</f>
        <v/>
      </c>
      <c r="P752" s="38">
        <v>116</v>
      </c>
      <c r="Q752" s="38" t="str">
        <f t="shared" ca="1" si="1767"/>
        <v/>
      </c>
      <c r="R752" s="38" t="str">
        <f t="shared" ca="1" si="1767"/>
        <v/>
      </c>
      <c r="S752" s="66" t="str">
        <f t="shared" ca="1" si="1148"/>
        <v/>
      </c>
      <c r="T752" s="105" t="str">
        <f t="shared" ca="1" si="1661"/>
        <v/>
      </c>
    </row>
    <row r="753" spans="1:20" ht="20.25" hidden="1" thickTop="1" thickBot="1">
      <c r="B753" s="64"/>
      <c r="C753" s="41" t="str">
        <f>IF(B753="","",減額一覧!C449)</f>
        <v/>
      </c>
      <c r="D753" s="43"/>
      <c r="E753" s="21"/>
      <c r="F753" s="22" t="s">
        <v>69</v>
      </c>
      <c r="G753" s="23">
        <f t="shared" ref="G753:H753" si="1774">SUBTOTAL(9,G749:G752)</f>
        <v>0</v>
      </c>
      <c r="H753" s="23">
        <f t="shared" si="1774"/>
        <v>0</v>
      </c>
      <c r="I753" s="30"/>
      <c r="J753" s="53"/>
      <c r="K753" s="96" t="str">
        <f t="shared" si="1184"/>
        <v/>
      </c>
      <c r="L753" s="59" t="str">
        <f t="shared" si="1146"/>
        <v/>
      </c>
      <c r="N753" s="108" t="str">
        <f t="shared" ref="N753" si="1775">IF(AND(G753=0,H753=0),"","小計")</f>
        <v/>
      </c>
      <c r="O753" s="108" t="str">
        <f t="shared" ref="O753" si="1776">IF(AND(G753=0,H753=0),"","小計")</f>
        <v/>
      </c>
      <c r="P753" s="38"/>
      <c r="Q753" s="38"/>
      <c r="R753" s="38"/>
      <c r="S753" s="66" t="str">
        <f t="shared" si="1148"/>
        <v/>
      </c>
      <c r="T753" s="105" t="str">
        <f t="shared" si="1661"/>
        <v/>
      </c>
    </row>
    <row r="754" spans="1:20" ht="20.25" hidden="1" thickTop="1" thickBot="1">
      <c r="A754" t="str">
        <f ca="1">IF(B754="","",INDIRECT("減額一覧!B"&amp;$P754))</f>
        <v/>
      </c>
      <c r="B754" s="61" t="str">
        <f t="shared" ref="B754" ca="1" si="1777">IF(INDIRECT("減額一覧!BA"&amp;P754)=1,INDIRECT("減額一覧!M"&amp;P754),"")</f>
        <v/>
      </c>
      <c r="C754" s="36" t="str">
        <f ca="1">IF(B754="","",INDIRECT("減額一覧!C"&amp;$P754))</f>
        <v/>
      </c>
      <c r="D754" s="78" t="str">
        <f ca="1">IF($B754="","",INDIRECT("減額一覧!G"&amp;$P754))</f>
        <v/>
      </c>
      <c r="E754" s="19" t="str">
        <f ca="1">IF(B754="","",INDIRECT("減額一覧!H"&amp;P754))</f>
        <v/>
      </c>
      <c r="F754" s="19" t="str">
        <f ca="1">IF($B754="","",INDIRECT("減額一覧!T"&amp;P754))</f>
        <v/>
      </c>
      <c r="G754" s="20" t="str">
        <f ca="1">IF($B754="","",INDIRECT("減額一覧!U"&amp;P754))</f>
        <v/>
      </c>
      <c r="H754" s="20" t="str">
        <f ca="1">IF($B754="","",INDIRECT("減額一覧!V"&amp;P754))</f>
        <v/>
      </c>
      <c r="I754" s="32" t="str">
        <f ca="1">IF(B754="","",IF(INDIRECT("減額一覧!BL"&amp;P754)=0.08,0.08,0.1))</f>
        <v/>
      </c>
      <c r="J754" s="51"/>
      <c r="K754" s="94" t="str">
        <f t="shared" ca="1" si="1184"/>
        <v/>
      </c>
      <c r="L754" s="56" t="str">
        <f t="shared" ca="1" si="1146"/>
        <v/>
      </c>
      <c r="N754" s="113" t="str">
        <f t="shared" ref="N754:N757" ca="1" si="1778">IF(A754="","",IF(A754&gt;3000,"月ヶ瀬",IF(A754&gt;=2000,"都祁","市内")))</f>
        <v/>
      </c>
      <c r="O754" s="114" t="str">
        <f t="shared" ref="O754" ca="1" si="1779">IF(B754="","",IF(INDIRECT("減額一覧!BL"&amp;P754)=0.08,0.08,0.1))</f>
        <v/>
      </c>
      <c r="P754" s="38">
        <v>117</v>
      </c>
      <c r="Q754" s="38" t="str">
        <f t="shared" ref="Q754:R757" ca="1" si="1780">IF(G754="","",IF(G754&gt;0,1,""))</f>
        <v/>
      </c>
      <c r="R754" s="38" t="str">
        <f t="shared" ca="1" si="1780"/>
        <v/>
      </c>
      <c r="S754" s="66" t="str">
        <f t="shared" ca="1" si="1148"/>
        <v/>
      </c>
      <c r="T754" s="105" t="str">
        <f t="shared" ca="1" si="1661"/>
        <v/>
      </c>
    </row>
    <row r="755" spans="1:20" ht="20.25" hidden="1" thickTop="1" thickBot="1">
      <c r="A755" t="str">
        <f ca="1">IF(B755="","",INDIRECT("減額一覧!B"&amp;$P755))</f>
        <v/>
      </c>
      <c r="B755" s="61" t="str">
        <f t="shared" ref="B755" ca="1" si="1781">IF(INDIRECT("減額一覧!BB"&amp;P755)=1,INDIRECT("減額一覧!W"&amp;P755),"")</f>
        <v/>
      </c>
      <c r="C755" s="44" t="str">
        <f ca="1">IF(B755="","",INDIRECT("減額一覧!C"&amp;$P755))</f>
        <v/>
      </c>
      <c r="D755" s="79" t="str">
        <f ca="1">IF($B755="","",INDIRECT("減額一覧!G"&amp;$P755))</f>
        <v/>
      </c>
      <c r="E755" s="19" t="str">
        <f ca="1">IF(B755="","",INDIRECT("減額一覧!H"&amp;P755))</f>
        <v/>
      </c>
      <c r="F755" s="19" t="str">
        <f ca="1">IF($B755="","",INDIRECT("減額一覧!AD"&amp;P755))</f>
        <v/>
      </c>
      <c r="G755" s="20" t="str">
        <f ca="1">IF($B755="","",INDIRECT("減額一覧!AE"&amp;P755))</f>
        <v/>
      </c>
      <c r="H755" s="20" t="str">
        <f ca="1">IF($B755="","",INDIRECT("減額一覧!AF"&amp;P755))</f>
        <v/>
      </c>
      <c r="I755" s="32" t="str">
        <f ca="1">IF(B755="","",IF(INDIRECT("減額一覧!BM"&amp;P755)=0.08,0.08,0.1))</f>
        <v/>
      </c>
      <c r="J755" s="52"/>
      <c r="K755" s="95" t="str">
        <f t="shared" ca="1" si="1184"/>
        <v/>
      </c>
      <c r="L755" s="58" t="str">
        <f t="shared" ca="1" si="1146"/>
        <v/>
      </c>
      <c r="N755" s="113" t="str">
        <f t="shared" ca="1" si="1778"/>
        <v/>
      </c>
      <c r="O755" s="114" t="str">
        <f t="shared" ref="O755" ca="1" si="1782">IF(B755="","",IF(INDIRECT("減額一覧!BM"&amp;P755)=0.08,0.08,0.1))</f>
        <v/>
      </c>
      <c r="P755" s="38">
        <v>117</v>
      </c>
      <c r="Q755" s="38" t="str">
        <f t="shared" ca="1" si="1780"/>
        <v/>
      </c>
      <c r="R755" s="38" t="str">
        <f t="shared" ca="1" si="1780"/>
        <v/>
      </c>
      <c r="S755" s="66" t="str">
        <f t="shared" ca="1" si="1148"/>
        <v/>
      </c>
      <c r="T755" s="105" t="str">
        <f t="shared" ca="1" si="1661"/>
        <v/>
      </c>
    </row>
    <row r="756" spans="1:20" ht="20.25" hidden="1" thickTop="1" thickBot="1">
      <c r="A756" t="str">
        <f ca="1">IF(B756="","",INDIRECT("減額一覧!B"&amp;$P756))</f>
        <v/>
      </c>
      <c r="B756" s="61" t="str">
        <f t="shared" ref="B756" ca="1" si="1783">IF(INDIRECT("減額一覧!BC"&amp;P756)=1,INDIRECT("減額一覧!AG"&amp;P756),"")</f>
        <v/>
      </c>
      <c r="C756" s="36" t="str">
        <f ca="1">IF(B756="","",INDIRECT("減額一覧!C"&amp;$P756))</f>
        <v/>
      </c>
      <c r="D756" s="80" t="str">
        <f ca="1">IF($B756="","",INDIRECT("減額一覧!G"&amp;$P756))</f>
        <v/>
      </c>
      <c r="E756" s="19" t="str">
        <f ca="1">IF(B756="","",INDIRECT("減額一覧!H"&amp;P756))</f>
        <v/>
      </c>
      <c r="F756" s="19" t="str">
        <f ca="1">IF($B756="","",INDIRECT("減額一覧!AN"&amp;P756))</f>
        <v/>
      </c>
      <c r="G756" s="20" t="str">
        <f ca="1">IF($B756="","",INDIRECT("減額一覧!AO"&amp;P756))</f>
        <v/>
      </c>
      <c r="H756" s="20" t="str">
        <f ca="1">IF($B756="","",INDIRECT("減額一覧!AP"&amp;P756))</f>
        <v/>
      </c>
      <c r="I756" s="32" t="str">
        <f ca="1">IF(B756="","",IF(INDIRECT("減額一覧!BN"&amp;P756)=0.08,0.08,0.1))</f>
        <v/>
      </c>
      <c r="J756" s="52"/>
      <c r="K756" s="95" t="str">
        <f t="shared" ca="1" si="1184"/>
        <v/>
      </c>
      <c r="L756" s="58" t="str">
        <f t="shared" ca="1" si="1146"/>
        <v/>
      </c>
      <c r="N756" s="113" t="str">
        <f t="shared" ca="1" si="1778"/>
        <v/>
      </c>
      <c r="O756" s="114" t="str">
        <f t="shared" ref="O756" ca="1" si="1784">IF(B756="","",IF(INDIRECT("減額一覧!BN"&amp;P756)=0.08,0.08,0.1))</f>
        <v/>
      </c>
      <c r="P756" s="38">
        <v>117</v>
      </c>
      <c r="Q756" s="38" t="str">
        <f t="shared" ca="1" si="1780"/>
        <v/>
      </c>
      <c r="R756" s="38" t="str">
        <f t="shared" ca="1" si="1780"/>
        <v/>
      </c>
      <c r="S756" s="66" t="str">
        <f t="shared" ca="1" si="1148"/>
        <v/>
      </c>
      <c r="T756" s="105" t="str">
        <f t="shared" ca="1" si="1661"/>
        <v/>
      </c>
    </row>
    <row r="757" spans="1:20" ht="20.25" hidden="1" thickTop="1" thickBot="1">
      <c r="A757" t="str">
        <f ca="1">IF(B757="","",INDIRECT("減額一覧!B"&amp;$P757))</f>
        <v/>
      </c>
      <c r="B757" s="61" t="str">
        <f t="shared" ref="B757" ca="1" si="1785">IF(INDIRECT("減額一覧!BD"&amp;P757)=1,INDIRECT("減額一覧!AQ"&amp;P757),"")</f>
        <v/>
      </c>
      <c r="C757" s="45" t="str">
        <f ca="1">IF(B757="","",INDIRECT("減額一覧!C"&amp;$P757))</f>
        <v/>
      </c>
      <c r="D757" s="79" t="str">
        <f ca="1">IF($B757="","",INDIRECT("減額一覧!G"&amp;$P757))</f>
        <v/>
      </c>
      <c r="E757" s="19" t="str">
        <f ca="1">IF(B757="","",INDIRECT("減額一覧!H"&amp;P757))</f>
        <v/>
      </c>
      <c r="F757" s="19" t="str">
        <f ca="1">IF($B757="","",INDIRECT("減額一覧!AX"&amp;P757))</f>
        <v/>
      </c>
      <c r="G757" s="20" t="str">
        <f ca="1">IF($B757="","",INDIRECT("減額一覧!AY"&amp;P757))</f>
        <v/>
      </c>
      <c r="H757" s="20" t="str">
        <f ca="1">IF($B757="","",INDIRECT("減額一覧!AZ"&amp;P757))</f>
        <v/>
      </c>
      <c r="I757" s="32" t="str">
        <f ca="1">IF(B757="","",IF(INDIRECT("減額一覧!BO"&amp;P757)=0.08,0.08,0.1))</f>
        <v/>
      </c>
      <c r="J757" s="52"/>
      <c r="K757" s="95" t="str">
        <f t="shared" ca="1" si="1184"/>
        <v/>
      </c>
      <c r="L757" s="58" t="str">
        <f t="shared" ca="1" si="1146"/>
        <v/>
      </c>
      <c r="N757" s="113" t="str">
        <f t="shared" ca="1" si="1778"/>
        <v/>
      </c>
      <c r="O757" s="114" t="str">
        <f t="shared" ref="O757" ca="1" si="1786">IF(B757="","",IF(INDIRECT("減額一覧!BO"&amp;P757)=0.08,0.08,0.1))</f>
        <v/>
      </c>
      <c r="P757" s="38">
        <v>117</v>
      </c>
      <c r="Q757" s="38" t="str">
        <f t="shared" ca="1" si="1780"/>
        <v/>
      </c>
      <c r="R757" s="38" t="str">
        <f t="shared" ca="1" si="1780"/>
        <v/>
      </c>
      <c r="S757" s="66" t="str">
        <f t="shared" ca="1" si="1148"/>
        <v/>
      </c>
      <c r="T757" s="105" t="str">
        <f t="shared" ca="1" si="1661"/>
        <v/>
      </c>
    </row>
    <row r="758" spans="1:20" ht="20.25" hidden="1" thickTop="1" thickBot="1">
      <c r="A758" t="str">
        <f t="shared" ref="A758" ca="1" si="1787">IF(B758="","",INDIRECT("減額一覧!B"&amp;$P758))</f>
        <v/>
      </c>
      <c r="B758" s="64"/>
      <c r="C758" s="41" t="str">
        <f>IF(B758="","",減額一覧!C454)</f>
        <v/>
      </c>
      <c r="D758" s="43"/>
      <c r="E758" s="21"/>
      <c r="F758" s="22" t="s">
        <v>69</v>
      </c>
      <c r="G758" s="23">
        <f t="shared" ref="G758:H758" si="1788">SUBTOTAL(9,G754:G757)</f>
        <v>0</v>
      </c>
      <c r="H758" s="23">
        <f t="shared" si="1788"/>
        <v>0</v>
      </c>
      <c r="I758" s="30"/>
      <c r="J758" s="53"/>
      <c r="K758" s="96" t="str">
        <f t="shared" ca="1" si="1184"/>
        <v/>
      </c>
      <c r="L758" s="59" t="str">
        <f t="shared" si="1146"/>
        <v/>
      </c>
      <c r="N758" s="108" t="str">
        <f t="shared" ref="N758" si="1789">IF(AND(G758=0,H758=0),"","小計")</f>
        <v/>
      </c>
      <c r="O758" s="108" t="str">
        <f t="shared" ref="O758" si="1790">IF(AND(G758=0,H758=0),"","小計")</f>
        <v/>
      </c>
      <c r="P758" s="38"/>
      <c r="Q758" s="38"/>
      <c r="R758" s="38"/>
      <c r="S758" s="66" t="str">
        <f t="shared" si="1148"/>
        <v/>
      </c>
      <c r="T758" s="105" t="str">
        <f t="shared" si="1661"/>
        <v/>
      </c>
    </row>
    <row r="759" spans="1:20" ht="20.25" hidden="1" thickTop="1" thickBot="1">
      <c r="A759" t="str">
        <f ca="1">IF(B759="","",INDIRECT("減額一覧!B"&amp;$P759))</f>
        <v/>
      </c>
      <c r="B759" s="61" t="str">
        <f t="shared" ref="B759" ca="1" si="1791">IF(INDIRECT("減額一覧!BA"&amp;P759)=1,INDIRECT("減額一覧!M"&amp;P759),"")</f>
        <v/>
      </c>
      <c r="C759" s="36" t="str">
        <f ca="1">IF(B759="","",INDIRECT("減額一覧!C"&amp;$P759))</f>
        <v/>
      </c>
      <c r="D759" s="78" t="str">
        <f ca="1">IF($B759="","",INDIRECT("減額一覧!G"&amp;$P759))</f>
        <v/>
      </c>
      <c r="E759" s="19" t="str">
        <f ca="1">IF(B759="","",INDIRECT("減額一覧!H"&amp;P759))</f>
        <v/>
      </c>
      <c r="F759" s="19" t="str">
        <f ca="1">IF($B759="","",INDIRECT("減額一覧!T"&amp;P759))</f>
        <v/>
      </c>
      <c r="G759" s="20" t="str">
        <f ca="1">IF($B759="","",INDIRECT("減額一覧!U"&amp;P759))</f>
        <v/>
      </c>
      <c r="H759" s="20" t="str">
        <f ca="1">IF($B759="","",INDIRECT("減額一覧!V"&amp;P759))</f>
        <v/>
      </c>
      <c r="I759" s="32" t="str">
        <f ca="1">IF(B759="","",IF(INDIRECT("減額一覧!BL"&amp;P759)=0.08,0.08,0.1))</f>
        <v/>
      </c>
      <c r="J759" s="51"/>
      <c r="K759" s="94" t="str">
        <f t="shared" ca="1" si="1184"/>
        <v/>
      </c>
      <c r="L759" s="56" t="str">
        <f t="shared" ca="1" si="1146"/>
        <v/>
      </c>
      <c r="N759" s="113" t="str">
        <f t="shared" ref="N759:N762" ca="1" si="1792">IF(A759="","",IF(A759&gt;3000,"月ヶ瀬",IF(A759&gt;=2000,"都祁","市内")))</f>
        <v/>
      </c>
      <c r="O759" s="114" t="str">
        <f t="shared" ref="O759" ca="1" si="1793">IF(B759="","",IF(INDIRECT("減額一覧!BL"&amp;P759)=0.08,0.08,0.1))</f>
        <v/>
      </c>
      <c r="P759" s="38">
        <v>114</v>
      </c>
      <c r="Q759" s="38" t="str">
        <f t="shared" ref="Q759:R762" ca="1" si="1794">IF(G759="","",IF(G759&gt;0,1,""))</f>
        <v/>
      </c>
      <c r="R759" s="38" t="str">
        <f t="shared" ca="1" si="1794"/>
        <v/>
      </c>
      <c r="S759" s="66" t="str">
        <f t="shared" ca="1" si="1148"/>
        <v/>
      </c>
      <c r="T759" s="105" t="str">
        <f t="shared" ca="1" si="1661"/>
        <v/>
      </c>
    </row>
    <row r="760" spans="1:20" ht="20.25" hidden="1" thickTop="1" thickBot="1">
      <c r="A760" t="str">
        <f ca="1">IF(B760="","",INDIRECT("減額一覧!B"&amp;$P760))</f>
        <v/>
      </c>
      <c r="B760" s="61" t="str">
        <f t="shared" ref="B760" ca="1" si="1795">IF(INDIRECT("減額一覧!BB"&amp;P760)=1,INDIRECT("減額一覧!W"&amp;P760),"")</f>
        <v/>
      </c>
      <c r="C760" s="44" t="str">
        <f ca="1">IF(B760="","",INDIRECT("減額一覧!C"&amp;$P760))</f>
        <v/>
      </c>
      <c r="D760" s="79" t="str">
        <f ca="1">IF($B760="","",INDIRECT("減額一覧!G"&amp;$P760))</f>
        <v/>
      </c>
      <c r="E760" s="19" t="str">
        <f ca="1">IF(B760="","",INDIRECT("減額一覧!H"&amp;P760))</f>
        <v/>
      </c>
      <c r="F760" s="19" t="str">
        <f ca="1">IF($B760="","",INDIRECT("減額一覧!AD"&amp;P760))</f>
        <v/>
      </c>
      <c r="G760" s="20" t="str">
        <f ca="1">IF($B760="","",INDIRECT("減額一覧!AE"&amp;P760))</f>
        <v/>
      </c>
      <c r="H760" s="20" t="str">
        <f ca="1">IF($B760="","",INDIRECT("減額一覧!AF"&amp;P760))</f>
        <v/>
      </c>
      <c r="I760" s="32" t="str">
        <f ca="1">IF(B760="","",IF(INDIRECT("減額一覧!BM"&amp;P760)=0.08,0.08,0.1))</f>
        <v/>
      </c>
      <c r="J760" s="52"/>
      <c r="K760" s="95" t="str">
        <f t="shared" ca="1" si="1184"/>
        <v/>
      </c>
      <c r="L760" s="58" t="str">
        <f t="shared" ca="1" si="1146"/>
        <v/>
      </c>
      <c r="N760" s="113" t="str">
        <f t="shared" ca="1" si="1792"/>
        <v/>
      </c>
      <c r="O760" s="114" t="str">
        <f t="shared" ref="O760" ca="1" si="1796">IF(B760="","",IF(INDIRECT("減額一覧!BM"&amp;P760)=0.08,0.08,0.1))</f>
        <v/>
      </c>
      <c r="P760" s="38">
        <v>114</v>
      </c>
      <c r="Q760" s="38" t="str">
        <f t="shared" ca="1" si="1794"/>
        <v/>
      </c>
      <c r="R760" s="38" t="str">
        <f t="shared" ca="1" si="1794"/>
        <v/>
      </c>
      <c r="S760" s="66" t="str">
        <f t="shared" ca="1" si="1148"/>
        <v/>
      </c>
      <c r="T760" s="105" t="str">
        <f t="shared" ca="1" si="1661"/>
        <v/>
      </c>
    </row>
    <row r="761" spans="1:20" ht="20.25" hidden="1" thickTop="1" thickBot="1">
      <c r="A761" t="str">
        <f ca="1">IF(B761="","",INDIRECT("減額一覧!B"&amp;$P761))</f>
        <v/>
      </c>
      <c r="B761" s="61" t="str">
        <f t="shared" ref="B761" ca="1" si="1797">IF(INDIRECT("減額一覧!BC"&amp;P761)=1,INDIRECT("減額一覧!AG"&amp;P761),"")</f>
        <v/>
      </c>
      <c r="C761" s="36" t="str">
        <f ca="1">IF(B761="","",INDIRECT("減額一覧!C"&amp;$P761))</f>
        <v/>
      </c>
      <c r="D761" s="80" t="str">
        <f ca="1">IF($B761="","",INDIRECT("減額一覧!G"&amp;$P761))</f>
        <v/>
      </c>
      <c r="E761" s="19" t="str">
        <f ca="1">IF(B761="","",INDIRECT("減額一覧!H"&amp;P761))</f>
        <v/>
      </c>
      <c r="F761" s="19" t="str">
        <f ca="1">IF($B761="","",INDIRECT("減額一覧!AN"&amp;P761))</f>
        <v/>
      </c>
      <c r="G761" s="20" t="str">
        <f ca="1">IF($B761="","",INDIRECT("減額一覧!AO"&amp;P761))</f>
        <v/>
      </c>
      <c r="H761" s="20" t="str">
        <f ca="1">IF($B761="","",INDIRECT("減額一覧!AP"&amp;P761))</f>
        <v/>
      </c>
      <c r="I761" s="32" t="str">
        <f ca="1">IF(B761="","",IF(INDIRECT("減額一覧!BN"&amp;P761)=0.08,0.08,0.1))</f>
        <v/>
      </c>
      <c r="J761" s="52"/>
      <c r="K761" s="95" t="str">
        <f t="shared" ca="1" si="1184"/>
        <v/>
      </c>
      <c r="L761" s="58" t="str">
        <f t="shared" ca="1" si="1146"/>
        <v/>
      </c>
      <c r="N761" s="113" t="str">
        <f t="shared" ca="1" si="1792"/>
        <v/>
      </c>
      <c r="O761" s="114" t="str">
        <f t="shared" ref="O761" ca="1" si="1798">IF(B761="","",IF(INDIRECT("減額一覧!BN"&amp;P761)=0.08,0.08,0.1))</f>
        <v/>
      </c>
      <c r="P761" s="38">
        <v>114</v>
      </c>
      <c r="Q761" s="38" t="str">
        <f t="shared" ca="1" si="1794"/>
        <v/>
      </c>
      <c r="R761" s="38" t="str">
        <f t="shared" ca="1" si="1794"/>
        <v/>
      </c>
      <c r="S761" s="66" t="str">
        <f t="shared" ca="1" si="1148"/>
        <v/>
      </c>
      <c r="T761" s="105" t="str">
        <f t="shared" ca="1" si="1661"/>
        <v/>
      </c>
    </row>
    <row r="762" spans="1:20" ht="20.25" hidden="1" thickTop="1" thickBot="1">
      <c r="A762" t="str">
        <f ca="1">IF(B762="","",INDIRECT("減額一覧!B"&amp;$P762))</f>
        <v/>
      </c>
      <c r="B762" s="61" t="str">
        <f t="shared" ref="B762" ca="1" si="1799">IF(INDIRECT("減額一覧!BD"&amp;P762)=1,INDIRECT("減額一覧!AQ"&amp;P762),"")</f>
        <v/>
      </c>
      <c r="C762" s="45" t="str">
        <f ca="1">IF(B762="","",INDIRECT("減額一覧!C"&amp;$P762))</f>
        <v/>
      </c>
      <c r="D762" s="79" t="str">
        <f ca="1">IF($B762="","",INDIRECT("減額一覧!G"&amp;$P762))</f>
        <v/>
      </c>
      <c r="E762" s="19" t="str">
        <f ca="1">IF(B762="","",INDIRECT("減額一覧!H"&amp;P762))</f>
        <v/>
      </c>
      <c r="F762" s="19" t="str">
        <f ca="1">IF($B762="","",INDIRECT("減額一覧!AX"&amp;P762))</f>
        <v/>
      </c>
      <c r="G762" s="20" t="str">
        <f ca="1">IF($B762="","",INDIRECT("減額一覧!AY"&amp;P762))</f>
        <v/>
      </c>
      <c r="H762" s="20" t="str">
        <f ca="1">IF($B762="","",INDIRECT("減額一覧!AZ"&amp;P762))</f>
        <v/>
      </c>
      <c r="I762" s="32" t="str">
        <f ca="1">IF(B762="","",IF(INDIRECT("減額一覧!BO"&amp;P762)=0.08,0.08,0.1))</f>
        <v/>
      </c>
      <c r="J762" s="52"/>
      <c r="K762" s="95" t="str">
        <f t="shared" ca="1" si="1184"/>
        <v/>
      </c>
      <c r="L762" s="58" t="str">
        <f t="shared" ca="1" si="1146"/>
        <v/>
      </c>
      <c r="N762" s="113" t="str">
        <f t="shared" ca="1" si="1792"/>
        <v/>
      </c>
      <c r="O762" s="114" t="str">
        <f t="shared" ref="O762" ca="1" si="1800">IF(B762="","",IF(INDIRECT("減額一覧!BO"&amp;P762)=0.08,0.08,0.1))</f>
        <v/>
      </c>
      <c r="P762" s="38">
        <v>114</v>
      </c>
      <c r="Q762" s="38" t="str">
        <f t="shared" ca="1" si="1794"/>
        <v/>
      </c>
      <c r="R762" s="38" t="str">
        <f t="shared" ca="1" si="1794"/>
        <v/>
      </c>
      <c r="S762" s="66" t="str">
        <f t="shared" ca="1" si="1148"/>
        <v/>
      </c>
      <c r="T762" s="105" t="str">
        <f t="shared" ca="1" si="1661"/>
        <v/>
      </c>
    </row>
    <row r="763" spans="1:20" ht="20.25" hidden="1" thickTop="1" thickBot="1">
      <c r="B763" s="64"/>
      <c r="C763" s="41" t="str">
        <f>IF(B763="","",減額一覧!C459)</f>
        <v/>
      </c>
      <c r="D763" s="43"/>
      <c r="E763" s="21"/>
      <c r="F763" s="22" t="s">
        <v>69</v>
      </c>
      <c r="G763" s="23">
        <f t="shared" ref="G763:H763" si="1801">SUBTOTAL(9,G759:G762)</f>
        <v>0</v>
      </c>
      <c r="H763" s="23">
        <f t="shared" si="1801"/>
        <v>0</v>
      </c>
      <c r="I763" s="30"/>
      <c r="J763" s="53"/>
      <c r="K763" s="96" t="str">
        <f t="shared" si="1184"/>
        <v/>
      </c>
      <c r="L763" s="59" t="str">
        <f t="shared" si="1146"/>
        <v/>
      </c>
      <c r="N763" s="108" t="str">
        <f t="shared" ref="N763" si="1802">IF(AND(G763=0,H763=0),"","小計")</f>
        <v/>
      </c>
      <c r="O763" s="108" t="str">
        <f t="shared" ref="O763" si="1803">IF(AND(G763=0,H763=0),"","小計")</f>
        <v/>
      </c>
      <c r="P763" s="38"/>
      <c r="Q763" s="38"/>
      <c r="R763" s="38"/>
      <c r="S763" s="66" t="str">
        <f t="shared" si="1148"/>
        <v/>
      </c>
      <c r="T763" s="105" t="str">
        <f t="shared" si="1661"/>
        <v/>
      </c>
    </row>
    <row r="764" spans="1:20" ht="20.25" hidden="1" thickTop="1" thickBot="1">
      <c r="A764" t="str">
        <f ca="1">IF(B764="","",INDIRECT("減額一覧!B"&amp;$P764))</f>
        <v/>
      </c>
      <c r="B764" s="61" t="str">
        <f t="shared" ref="B764" ca="1" si="1804">IF(INDIRECT("減額一覧!BA"&amp;P764)=1,INDIRECT("減額一覧!M"&amp;P764),"")</f>
        <v/>
      </c>
      <c r="C764" s="36" t="str">
        <f ca="1">IF(B764="","",INDIRECT("減額一覧!C"&amp;$P764))</f>
        <v/>
      </c>
      <c r="D764" s="78" t="str">
        <f ca="1">IF($B764="","",INDIRECT("減額一覧!G"&amp;$P764))</f>
        <v/>
      </c>
      <c r="E764" s="19" t="str">
        <f ca="1">IF(B764="","",INDIRECT("減額一覧!H"&amp;P764))</f>
        <v/>
      </c>
      <c r="F764" s="19" t="str">
        <f ca="1">IF($B764="","",INDIRECT("減額一覧!T"&amp;P764))</f>
        <v/>
      </c>
      <c r="G764" s="20" t="str">
        <f ca="1">IF($B764="","",INDIRECT("減額一覧!U"&amp;P764))</f>
        <v/>
      </c>
      <c r="H764" s="20" t="str">
        <f ca="1">IF($B764="","",INDIRECT("減額一覧!V"&amp;P764))</f>
        <v/>
      </c>
      <c r="I764" s="32" t="str">
        <f ca="1">IF(B764="","",IF(INDIRECT("減額一覧!BL"&amp;P764)=0.08,0.08,0.1))</f>
        <v/>
      </c>
      <c r="J764" s="51"/>
      <c r="K764" s="94" t="str">
        <f t="shared" ca="1" si="1184"/>
        <v/>
      </c>
      <c r="L764" s="56" t="str">
        <f t="shared" ca="1" si="1146"/>
        <v/>
      </c>
      <c r="N764" s="113" t="str">
        <f t="shared" ref="N764:N767" ca="1" si="1805">IF(A764="","",IF(A764&gt;3000,"月ヶ瀬",IF(A764&gt;=2000,"都祁","市内")))</f>
        <v/>
      </c>
      <c r="O764" s="114" t="str">
        <f t="shared" ref="O764" ca="1" si="1806">IF(B764="","",IF(INDIRECT("減額一覧!BL"&amp;P764)=0.08,0.08,0.1))</f>
        <v/>
      </c>
      <c r="P764" s="38">
        <v>115</v>
      </c>
      <c r="Q764" s="38" t="str">
        <f t="shared" ref="Q764:R767" ca="1" si="1807">IF(G764="","",IF(G764&gt;0,1,""))</f>
        <v/>
      </c>
      <c r="R764" s="38" t="str">
        <f t="shared" ca="1" si="1807"/>
        <v/>
      </c>
      <c r="S764" s="66" t="str">
        <f t="shared" ca="1" si="1148"/>
        <v/>
      </c>
      <c r="T764" s="105" t="str">
        <f t="shared" ca="1" si="1661"/>
        <v/>
      </c>
    </row>
    <row r="765" spans="1:20" ht="20.25" hidden="1" thickTop="1" thickBot="1">
      <c r="A765" t="str">
        <f ca="1">IF(B765="","",INDIRECT("減額一覧!B"&amp;$P765))</f>
        <v/>
      </c>
      <c r="B765" s="61" t="str">
        <f t="shared" ref="B765" ca="1" si="1808">IF(INDIRECT("減額一覧!BB"&amp;P765)=1,INDIRECT("減額一覧!W"&amp;P765),"")</f>
        <v/>
      </c>
      <c r="C765" s="44" t="str">
        <f ca="1">IF(B765="","",INDIRECT("減額一覧!C"&amp;$P765))</f>
        <v/>
      </c>
      <c r="D765" s="79" t="str">
        <f ca="1">IF($B765="","",INDIRECT("減額一覧!G"&amp;$P765))</f>
        <v/>
      </c>
      <c r="E765" s="19" t="str">
        <f ca="1">IF(B765="","",INDIRECT("減額一覧!H"&amp;P765))</f>
        <v/>
      </c>
      <c r="F765" s="19" t="str">
        <f ca="1">IF($B765="","",INDIRECT("減額一覧!AD"&amp;P765))</f>
        <v/>
      </c>
      <c r="G765" s="20" t="str">
        <f ca="1">IF($B765="","",INDIRECT("減額一覧!AE"&amp;P765))</f>
        <v/>
      </c>
      <c r="H765" s="20" t="str">
        <f ca="1">IF($B765="","",INDIRECT("減額一覧!AF"&amp;P765))</f>
        <v/>
      </c>
      <c r="I765" s="32" t="str">
        <f ca="1">IF(B765="","",IF(INDIRECT("減額一覧!BM"&amp;P765)=0.08,0.08,0.1))</f>
        <v/>
      </c>
      <c r="J765" s="52"/>
      <c r="K765" s="95" t="str">
        <f t="shared" ca="1" si="1184"/>
        <v/>
      </c>
      <c r="L765" s="58" t="str">
        <f t="shared" ca="1" si="1146"/>
        <v/>
      </c>
      <c r="N765" s="113" t="str">
        <f t="shared" ca="1" si="1805"/>
        <v/>
      </c>
      <c r="O765" s="114" t="str">
        <f t="shared" ref="O765" ca="1" si="1809">IF(B765="","",IF(INDIRECT("減額一覧!BM"&amp;P765)=0.08,0.08,0.1))</f>
        <v/>
      </c>
      <c r="P765" s="38">
        <v>115</v>
      </c>
      <c r="Q765" s="38" t="str">
        <f t="shared" ca="1" si="1807"/>
        <v/>
      </c>
      <c r="R765" s="38" t="str">
        <f t="shared" ca="1" si="1807"/>
        <v/>
      </c>
      <c r="S765" s="66" t="str">
        <f t="shared" ca="1" si="1148"/>
        <v/>
      </c>
      <c r="T765" s="105" t="str">
        <f t="shared" ca="1" si="1661"/>
        <v/>
      </c>
    </row>
    <row r="766" spans="1:20" ht="20.25" hidden="1" thickTop="1" thickBot="1">
      <c r="A766" t="str">
        <f ca="1">IF(B766="","",INDIRECT("減額一覧!B"&amp;$P766))</f>
        <v/>
      </c>
      <c r="B766" s="61" t="str">
        <f t="shared" ref="B766" ca="1" si="1810">IF(INDIRECT("減額一覧!BC"&amp;P766)=1,INDIRECT("減額一覧!AG"&amp;P766),"")</f>
        <v/>
      </c>
      <c r="C766" s="36" t="str">
        <f ca="1">IF(B766="","",INDIRECT("減額一覧!C"&amp;$P766))</f>
        <v/>
      </c>
      <c r="D766" s="80" t="str">
        <f ca="1">IF($B766="","",INDIRECT("減額一覧!G"&amp;$P766))</f>
        <v/>
      </c>
      <c r="E766" s="19" t="str">
        <f ca="1">IF(B766="","",INDIRECT("減額一覧!H"&amp;P766))</f>
        <v/>
      </c>
      <c r="F766" s="19" t="str">
        <f ca="1">IF($B766="","",INDIRECT("減額一覧!AN"&amp;P766))</f>
        <v/>
      </c>
      <c r="G766" s="20" t="str">
        <f ca="1">IF($B766="","",INDIRECT("減額一覧!AO"&amp;P766))</f>
        <v/>
      </c>
      <c r="H766" s="20" t="str">
        <f ca="1">IF($B766="","",INDIRECT("減額一覧!AP"&amp;P766))</f>
        <v/>
      </c>
      <c r="I766" s="32" t="str">
        <f ca="1">IF(B766="","",IF(INDIRECT("減額一覧!BN"&amp;P766)=0.08,0.08,0.1))</f>
        <v/>
      </c>
      <c r="J766" s="52"/>
      <c r="K766" s="95" t="str">
        <f t="shared" ca="1" si="1184"/>
        <v/>
      </c>
      <c r="L766" s="58" t="str">
        <f t="shared" ca="1" si="1146"/>
        <v/>
      </c>
      <c r="N766" s="113" t="str">
        <f t="shared" ca="1" si="1805"/>
        <v/>
      </c>
      <c r="O766" s="114" t="str">
        <f t="shared" ref="O766" ca="1" si="1811">IF(B766="","",IF(INDIRECT("減額一覧!BN"&amp;P766)=0.08,0.08,0.1))</f>
        <v/>
      </c>
      <c r="P766" s="38">
        <v>115</v>
      </c>
      <c r="Q766" s="38" t="str">
        <f t="shared" ca="1" si="1807"/>
        <v/>
      </c>
      <c r="R766" s="38" t="str">
        <f t="shared" ca="1" si="1807"/>
        <v/>
      </c>
      <c r="S766" s="66" t="str">
        <f t="shared" ca="1" si="1148"/>
        <v/>
      </c>
      <c r="T766" s="105" t="str">
        <f t="shared" ca="1" si="1661"/>
        <v/>
      </c>
    </row>
    <row r="767" spans="1:20" ht="20.25" hidden="1" thickTop="1" thickBot="1">
      <c r="A767" t="str">
        <f ca="1">IF(B767="","",INDIRECT("減額一覧!B"&amp;$P767))</f>
        <v/>
      </c>
      <c r="B767" s="61" t="str">
        <f t="shared" ref="B767" ca="1" si="1812">IF(INDIRECT("減額一覧!BD"&amp;P767)=1,INDIRECT("減額一覧!AQ"&amp;P767),"")</f>
        <v/>
      </c>
      <c r="C767" s="45" t="str">
        <f ca="1">IF(B767="","",INDIRECT("減額一覧!C"&amp;$P767))</f>
        <v/>
      </c>
      <c r="D767" s="79" t="str">
        <f ca="1">IF($B767="","",INDIRECT("減額一覧!G"&amp;$P767))</f>
        <v/>
      </c>
      <c r="E767" s="19" t="str">
        <f ca="1">IF(B767="","",INDIRECT("減額一覧!H"&amp;P767))</f>
        <v/>
      </c>
      <c r="F767" s="19" t="str">
        <f ca="1">IF($B767="","",INDIRECT("減額一覧!AX"&amp;P767))</f>
        <v/>
      </c>
      <c r="G767" s="20" t="str">
        <f ca="1">IF($B767="","",INDIRECT("減額一覧!AY"&amp;P767))</f>
        <v/>
      </c>
      <c r="H767" s="20" t="str">
        <f ca="1">IF($B767="","",INDIRECT("減額一覧!AZ"&amp;P767))</f>
        <v/>
      </c>
      <c r="I767" s="32" t="str">
        <f ca="1">IF(B767="","",IF(INDIRECT("減額一覧!BO"&amp;P767)=0.08,0.08,0.1))</f>
        <v/>
      </c>
      <c r="J767" s="52"/>
      <c r="K767" s="95" t="str">
        <f t="shared" ca="1" si="1184"/>
        <v/>
      </c>
      <c r="L767" s="58" t="str">
        <f t="shared" ca="1" si="1146"/>
        <v/>
      </c>
      <c r="N767" s="113" t="str">
        <f t="shared" ca="1" si="1805"/>
        <v/>
      </c>
      <c r="O767" s="114" t="str">
        <f t="shared" ref="O767" ca="1" si="1813">IF(B767="","",IF(INDIRECT("減額一覧!BO"&amp;P767)=0.08,0.08,0.1))</f>
        <v/>
      </c>
      <c r="P767" s="38">
        <v>115</v>
      </c>
      <c r="Q767" s="38" t="str">
        <f t="shared" ca="1" si="1807"/>
        <v/>
      </c>
      <c r="R767" s="38" t="str">
        <f t="shared" ca="1" si="1807"/>
        <v/>
      </c>
      <c r="S767" s="66" t="str">
        <f t="shared" ca="1" si="1148"/>
        <v/>
      </c>
      <c r="T767" s="105" t="str">
        <f t="shared" ca="1" si="1661"/>
        <v/>
      </c>
    </row>
    <row r="768" spans="1:20" ht="20.25" hidden="1" thickTop="1" thickBot="1">
      <c r="B768" s="64"/>
      <c r="C768" s="41" t="str">
        <f>IF(B768="","",減額一覧!C464)</f>
        <v/>
      </c>
      <c r="D768" s="43"/>
      <c r="E768" s="21"/>
      <c r="F768" s="22" t="s">
        <v>69</v>
      </c>
      <c r="G768" s="23">
        <f t="shared" ref="G768:H768" si="1814">SUBTOTAL(9,G764:G767)</f>
        <v>0</v>
      </c>
      <c r="H768" s="23">
        <f t="shared" si="1814"/>
        <v>0</v>
      </c>
      <c r="I768" s="30"/>
      <c r="J768" s="53"/>
      <c r="K768" s="96" t="str">
        <f t="shared" si="1184"/>
        <v/>
      </c>
      <c r="L768" s="59" t="str">
        <f t="shared" si="1146"/>
        <v/>
      </c>
      <c r="N768" s="108" t="str">
        <f t="shared" ref="N768" si="1815">IF(AND(G768=0,H768=0),"","小計")</f>
        <v/>
      </c>
      <c r="O768" s="108" t="str">
        <f t="shared" ref="O768" si="1816">IF(AND(G768=0,H768=0),"","小計")</f>
        <v/>
      </c>
      <c r="P768" s="38"/>
      <c r="Q768" s="38"/>
      <c r="R768" s="38"/>
      <c r="S768" s="66" t="str">
        <f t="shared" si="1148"/>
        <v/>
      </c>
      <c r="T768" s="105" t="str">
        <f t="shared" si="1661"/>
        <v/>
      </c>
    </row>
    <row r="769" spans="1:20" ht="20.25" hidden="1" thickTop="1" thickBot="1">
      <c r="A769" t="str">
        <f ca="1">IF(B769="","",INDIRECT("減額一覧!B"&amp;$P769))</f>
        <v/>
      </c>
      <c r="B769" s="61" t="str">
        <f t="shared" ref="B769" ca="1" si="1817">IF(INDIRECT("減額一覧!BA"&amp;P769)=1,INDIRECT("減額一覧!M"&amp;P769),"")</f>
        <v/>
      </c>
      <c r="C769" s="36" t="str">
        <f ca="1">IF(B769="","",INDIRECT("減額一覧!C"&amp;$P769))</f>
        <v/>
      </c>
      <c r="D769" s="78" t="str">
        <f ca="1">IF($B769="","",INDIRECT("減額一覧!G"&amp;$P769))</f>
        <v/>
      </c>
      <c r="E769" s="19" t="str">
        <f ca="1">IF(B769="","",INDIRECT("減額一覧!H"&amp;P769))</f>
        <v/>
      </c>
      <c r="F769" s="19" t="str">
        <f ca="1">IF($B769="","",INDIRECT("減額一覧!T"&amp;P769))</f>
        <v/>
      </c>
      <c r="G769" s="20" t="str">
        <f ca="1">IF($B769="","",INDIRECT("減額一覧!U"&amp;P769))</f>
        <v/>
      </c>
      <c r="H769" s="20" t="str">
        <f ca="1">IF($B769="","",INDIRECT("減額一覧!V"&amp;P769))</f>
        <v/>
      </c>
      <c r="I769" s="32" t="str">
        <f ca="1">IF(B769="","",IF(INDIRECT("減額一覧!BL"&amp;P769)=0.08,0.08,0.1))</f>
        <v/>
      </c>
      <c r="J769" s="51"/>
      <c r="K769" s="94" t="str">
        <f t="shared" ca="1" si="1184"/>
        <v/>
      </c>
      <c r="L769" s="56" t="str">
        <f t="shared" ca="1" si="1146"/>
        <v/>
      </c>
      <c r="N769" s="113" t="str">
        <f t="shared" ref="N769:N772" ca="1" si="1818">IF(A769="","",IF(A769&gt;3000,"月ヶ瀬",IF(A769&gt;=2000,"都祁","市内")))</f>
        <v/>
      </c>
      <c r="O769" s="114" t="str">
        <f t="shared" ref="O769" ca="1" si="1819">IF(B769="","",IF(INDIRECT("減額一覧!BL"&amp;P769)=0.08,0.08,0.1))</f>
        <v/>
      </c>
      <c r="P769" s="38">
        <v>116</v>
      </c>
      <c r="Q769" s="38" t="str">
        <f t="shared" ref="Q769:R772" ca="1" si="1820">IF(G769="","",IF(G769&gt;0,1,""))</f>
        <v/>
      </c>
      <c r="R769" s="38" t="str">
        <f t="shared" ca="1" si="1820"/>
        <v/>
      </c>
      <c r="S769" s="66" t="str">
        <f t="shared" ca="1" si="1148"/>
        <v/>
      </c>
      <c r="T769" s="105" t="str">
        <f t="shared" ca="1" si="1661"/>
        <v/>
      </c>
    </row>
    <row r="770" spans="1:20" ht="20.25" hidden="1" thickTop="1" thickBot="1">
      <c r="A770" t="str">
        <f ca="1">IF(B770="","",INDIRECT("減額一覧!B"&amp;$P770))</f>
        <v/>
      </c>
      <c r="B770" s="61" t="str">
        <f t="shared" ref="B770" ca="1" si="1821">IF(INDIRECT("減額一覧!BB"&amp;P770)=1,INDIRECT("減額一覧!W"&amp;P770),"")</f>
        <v/>
      </c>
      <c r="C770" s="44" t="str">
        <f ca="1">IF(B770="","",INDIRECT("減額一覧!C"&amp;$P770))</f>
        <v/>
      </c>
      <c r="D770" s="79" t="str">
        <f ca="1">IF($B770="","",INDIRECT("減額一覧!G"&amp;$P770))</f>
        <v/>
      </c>
      <c r="E770" s="19" t="str">
        <f ca="1">IF(B770="","",INDIRECT("減額一覧!H"&amp;P770))</f>
        <v/>
      </c>
      <c r="F770" s="19" t="str">
        <f ca="1">IF($B770="","",INDIRECT("減額一覧!AD"&amp;P770))</f>
        <v/>
      </c>
      <c r="G770" s="20" t="str">
        <f ca="1">IF($B770="","",INDIRECT("減額一覧!AE"&amp;P770))</f>
        <v/>
      </c>
      <c r="H770" s="20" t="str">
        <f ca="1">IF($B770="","",INDIRECT("減額一覧!AF"&amp;P770))</f>
        <v/>
      </c>
      <c r="I770" s="32" t="str">
        <f ca="1">IF(B770="","",IF(INDIRECT("減額一覧!BM"&amp;P770)=0.08,0.08,0.1))</f>
        <v/>
      </c>
      <c r="J770" s="52"/>
      <c r="K770" s="95" t="str">
        <f t="shared" ca="1" si="1184"/>
        <v/>
      </c>
      <c r="L770" s="58" t="str">
        <f t="shared" ca="1" si="1146"/>
        <v/>
      </c>
      <c r="N770" s="113" t="str">
        <f t="shared" ca="1" si="1818"/>
        <v/>
      </c>
      <c r="O770" s="114" t="str">
        <f t="shared" ref="O770" ca="1" si="1822">IF(B770="","",IF(INDIRECT("減額一覧!BM"&amp;P770)=0.08,0.08,0.1))</f>
        <v/>
      </c>
      <c r="P770" s="38">
        <v>116</v>
      </c>
      <c r="Q770" s="38" t="str">
        <f t="shared" ca="1" si="1820"/>
        <v/>
      </c>
      <c r="R770" s="38" t="str">
        <f t="shared" ca="1" si="1820"/>
        <v/>
      </c>
      <c r="S770" s="66" t="str">
        <f t="shared" ca="1" si="1148"/>
        <v/>
      </c>
      <c r="T770" s="105" t="str">
        <f t="shared" ca="1" si="1661"/>
        <v/>
      </c>
    </row>
    <row r="771" spans="1:20" ht="20.25" hidden="1" thickTop="1" thickBot="1">
      <c r="A771" t="str">
        <f ca="1">IF(B771="","",INDIRECT("減額一覧!B"&amp;$P771))</f>
        <v/>
      </c>
      <c r="B771" s="61" t="str">
        <f t="shared" ref="B771" ca="1" si="1823">IF(INDIRECT("減額一覧!BC"&amp;P771)=1,INDIRECT("減額一覧!AG"&amp;P771),"")</f>
        <v/>
      </c>
      <c r="C771" s="36" t="str">
        <f ca="1">IF(B771="","",INDIRECT("減額一覧!C"&amp;$P771))</f>
        <v/>
      </c>
      <c r="D771" s="80" t="str">
        <f ca="1">IF($B771="","",INDIRECT("減額一覧!G"&amp;$P771))</f>
        <v/>
      </c>
      <c r="E771" s="19" t="str">
        <f ca="1">IF(B771="","",INDIRECT("減額一覧!H"&amp;P771))</f>
        <v/>
      </c>
      <c r="F771" s="19" t="str">
        <f ca="1">IF($B771="","",INDIRECT("減額一覧!AN"&amp;P771))</f>
        <v/>
      </c>
      <c r="G771" s="20" t="str">
        <f ca="1">IF($B771="","",INDIRECT("減額一覧!AO"&amp;P771))</f>
        <v/>
      </c>
      <c r="H771" s="20" t="str">
        <f ca="1">IF($B771="","",INDIRECT("減額一覧!AP"&amp;P771))</f>
        <v/>
      </c>
      <c r="I771" s="32" t="str">
        <f ca="1">IF(B771="","",IF(INDIRECT("減額一覧!BN"&amp;P771)=0.08,0.08,0.1))</f>
        <v/>
      </c>
      <c r="J771" s="52"/>
      <c r="K771" s="95" t="str">
        <f t="shared" ca="1" si="1184"/>
        <v/>
      </c>
      <c r="L771" s="58" t="str">
        <f t="shared" ca="1" si="1146"/>
        <v/>
      </c>
      <c r="N771" s="113" t="str">
        <f t="shared" ca="1" si="1818"/>
        <v/>
      </c>
      <c r="O771" s="114" t="str">
        <f t="shared" ref="O771" ca="1" si="1824">IF(B771="","",IF(INDIRECT("減額一覧!BN"&amp;P771)=0.08,0.08,0.1))</f>
        <v/>
      </c>
      <c r="P771" s="38">
        <v>116</v>
      </c>
      <c r="Q771" s="38" t="str">
        <f t="shared" ca="1" si="1820"/>
        <v/>
      </c>
      <c r="R771" s="38" t="str">
        <f t="shared" ca="1" si="1820"/>
        <v/>
      </c>
      <c r="S771" s="66" t="str">
        <f t="shared" ca="1" si="1148"/>
        <v/>
      </c>
      <c r="T771" s="105" t="str">
        <f t="shared" ca="1" si="1661"/>
        <v/>
      </c>
    </row>
    <row r="772" spans="1:20" ht="20.25" hidden="1" thickTop="1" thickBot="1">
      <c r="A772" t="str">
        <f ca="1">IF(B772="","",INDIRECT("減額一覧!B"&amp;$P772))</f>
        <v/>
      </c>
      <c r="B772" s="61" t="str">
        <f t="shared" ref="B772" ca="1" si="1825">IF(INDIRECT("減額一覧!BD"&amp;P772)=1,INDIRECT("減額一覧!AQ"&amp;P772),"")</f>
        <v/>
      </c>
      <c r="C772" s="45" t="str">
        <f ca="1">IF(B772="","",INDIRECT("減額一覧!C"&amp;$P772))</f>
        <v/>
      </c>
      <c r="D772" s="79" t="str">
        <f ca="1">IF($B772="","",INDIRECT("減額一覧!G"&amp;$P772))</f>
        <v/>
      </c>
      <c r="E772" s="19" t="str">
        <f ca="1">IF(B772="","",INDIRECT("減額一覧!H"&amp;P772))</f>
        <v/>
      </c>
      <c r="F772" s="19" t="str">
        <f ca="1">IF($B772="","",INDIRECT("減額一覧!AX"&amp;P772))</f>
        <v/>
      </c>
      <c r="G772" s="20" t="str">
        <f ca="1">IF($B772="","",INDIRECT("減額一覧!AY"&amp;P772))</f>
        <v/>
      </c>
      <c r="H772" s="20" t="str">
        <f ca="1">IF($B772="","",INDIRECT("減額一覧!AZ"&amp;P772))</f>
        <v/>
      </c>
      <c r="I772" s="32" t="str">
        <f ca="1">IF(B772="","",IF(INDIRECT("減額一覧!BO"&amp;P772)=0.08,0.08,0.1))</f>
        <v/>
      </c>
      <c r="J772" s="52"/>
      <c r="K772" s="95" t="str">
        <f t="shared" ca="1" si="1184"/>
        <v/>
      </c>
      <c r="L772" s="58" t="str">
        <f t="shared" ref="L772:L851" ca="1" si="1826">IF(OR(S772="370",S772="371",S772="372",S772="373",S772="374",S772="375",S772="376",S772="377",S772="378",S772="379",S772="380",S772="039",S772="389"),"農集","")</f>
        <v/>
      </c>
      <c r="N772" s="113" t="str">
        <f t="shared" ca="1" si="1818"/>
        <v/>
      </c>
      <c r="O772" s="114" t="str">
        <f t="shared" ref="O772" ca="1" si="1827">IF(B772="","",IF(INDIRECT("減額一覧!BO"&amp;P772)=0.08,0.08,0.1))</f>
        <v/>
      </c>
      <c r="P772" s="38">
        <v>116</v>
      </c>
      <c r="Q772" s="38" t="str">
        <f t="shared" ca="1" si="1820"/>
        <v/>
      </c>
      <c r="R772" s="38" t="str">
        <f t="shared" ca="1" si="1820"/>
        <v/>
      </c>
      <c r="S772" s="66" t="str">
        <f t="shared" ref="S772:S851" ca="1" si="1828">IF(C772="","",LEFT(TEXT(C772,"000000000"),3))</f>
        <v/>
      </c>
      <c r="T772" s="105" t="str">
        <f t="shared" ca="1" si="1661"/>
        <v/>
      </c>
    </row>
    <row r="773" spans="1:20" ht="20.25" hidden="1" thickTop="1" thickBot="1">
      <c r="B773" s="64"/>
      <c r="C773" s="41" t="str">
        <f>IF(B773="","",減額一覧!C469)</f>
        <v/>
      </c>
      <c r="D773" s="43"/>
      <c r="E773" s="21"/>
      <c r="F773" s="22" t="s">
        <v>69</v>
      </c>
      <c r="G773" s="23">
        <f t="shared" ref="G773:H773" si="1829">SUBTOTAL(9,G769:G772)</f>
        <v>0</v>
      </c>
      <c r="H773" s="23">
        <f t="shared" si="1829"/>
        <v>0</v>
      </c>
      <c r="I773" s="30"/>
      <c r="J773" s="53"/>
      <c r="K773" s="96" t="str">
        <f t="shared" si="1184"/>
        <v/>
      </c>
      <c r="L773" s="59" t="str">
        <f t="shared" si="1826"/>
        <v/>
      </c>
      <c r="N773" s="108" t="str">
        <f t="shared" ref="N773" si="1830">IF(AND(G773=0,H773=0),"","小計")</f>
        <v/>
      </c>
      <c r="O773" s="108" t="str">
        <f t="shared" ref="O773" si="1831">IF(AND(G773=0,H773=0),"","小計")</f>
        <v/>
      </c>
      <c r="P773" s="38"/>
      <c r="Q773" s="38"/>
      <c r="R773" s="38"/>
      <c r="S773" s="66" t="str">
        <f t="shared" si="1828"/>
        <v/>
      </c>
      <c r="T773" s="105" t="str">
        <f t="shared" ref="T773:T836" si="1832">IF(L773="","",IF(H773=0,"",H773))</f>
        <v/>
      </c>
    </row>
    <row r="774" spans="1:20" ht="20.25" hidden="1" thickTop="1" thickBot="1">
      <c r="A774" t="str">
        <f ca="1">IF(B774="","",INDIRECT("減額一覧!B"&amp;$P774))</f>
        <v/>
      </c>
      <c r="B774" s="61" t="str">
        <f t="shared" ref="B774" ca="1" si="1833">IF(INDIRECT("減額一覧!BA"&amp;P774)=1,INDIRECT("減額一覧!M"&amp;P774),"")</f>
        <v/>
      </c>
      <c r="C774" s="36" t="str">
        <f ca="1">IF(B774="","",INDIRECT("減額一覧!C"&amp;$P774))</f>
        <v/>
      </c>
      <c r="D774" s="78" t="str">
        <f ca="1">IF($B774="","",INDIRECT("減額一覧!G"&amp;$P774))</f>
        <v/>
      </c>
      <c r="E774" s="19" t="str">
        <f ca="1">IF(B774="","",INDIRECT("減額一覧!H"&amp;P774))</f>
        <v/>
      </c>
      <c r="F774" s="19" t="str">
        <f ca="1">IF($B774="","",INDIRECT("減額一覧!T"&amp;P774))</f>
        <v/>
      </c>
      <c r="G774" s="20" t="str">
        <f ca="1">IF($B774="","",INDIRECT("減額一覧!U"&amp;P774))</f>
        <v/>
      </c>
      <c r="H774" s="20" t="str">
        <f ca="1">IF($B774="","",INDIRECT("減額一覧!V"&amp;P774))</f>
        <v/>
      </c>
      <c r="I774" s="32" t="str">
        <f ca="1">IF(B774="","",IF(INDIRECT("減額一覧!BL"&amp;P774)=0.08,0.08,0.1))</f>
        <v/>
      </c>
      <c r="J774" s="51"/>
      <c r="K774" s="94" t="str">
        <f t="shared" ca="1" si="1184"/>
        <v/>
      </c>
      <c r="L774" s="56" t="str">
        <f t="shared" ca="1" si="1826"/>
        <v/>
      </c>
      <c r="N774" s="113" t="str">
        <f t="shared" ref="N774:N777" ca="1" si="1834">IF(A774="","",IF(A774&gt;3000,"月ヶ瀬",IF(A774&gt;=2000,"都祁","市内")))</f>
        <v/>
      </c>
      <c r="O774" s="114" t="str">
        <f t="shared" ref="O774" ca="1" si="1835">IF(B774="","",IF(INDIRECT("減額一覧!BL"&amp;P774)=0.08,0.08,0.1))</f>
        <v/>
      </c>
      <c r="P774" s="38">
        <v>117</v>
      </c>
      <c r="Q774" s="38" t="str">
        <f t="shared" ref="Q774:R777" ca="1" si="1836">IF(G774="","",IF(G774&gt;0,1,""))</f>
        <v/>
      </c>
      <c r="R774" s="38" t="str">
        <f t="shared" ca="1" si="1836"/>
        <v/>
      </c>
      <c r="S774" s="66" t="str">
        <f t="shared" ca="1" si="1828"/>
        <v/>
      </c>
      <c r="T774" s="105" t="str">
        <f t="shared" ca="1" si="1832"/>
        <v/>
      </c>
    </row>
    <row r="775" spans="1:20" ht="20.25" hidden="1" thickTop="1" thickBot="1">
      <c r="A775" t="str">
        <f ca="1">IF(B775="","",INDIRECT("減額一覧!B"&amp;$P775))</f>
        <v/>
      </c>
      <c r="B775" s="61" t="str">
        <f t="shared" ref="B775" ca="1" si="1837">IF(INDIRECT("減額一覧!BB"&amp;P775)=1,INDIRECT("減額一覧!W"&amp;P775),"")</f>
        <v/>
      </c>
      <c r="C775" s="44" t="str">
        <f ca="1">IF(B775="","",INDIRECT("減額一覧!C"&amp;$P775))</f>
        <v/>
      </c>
      <c r="D775" s="79" t="str">
        <f ca="1">IF($B775="","",INDIRECT("減額一覧!G"&amp;$P775))</f>
        <v/>
      </c>
      <c r="E775" s="19" t="str">
        <f ca="1">IF(B775="","",INDIRECT("減額一覧!H"&amp;P775))</f>
        <v/>
      </c>
      <c r="F775" s="19" t="str">
        <f ca="1">IF($B775="","",INDIRECT("減額一覧!AD"&amp;P775))</f>
        <v/>
      </c>
      <c r="G775" s="20" t="str">
        <f ca="1">IF($B775="","",INDIRECT("減額一覧!AE"&amp;P775))</f>
        <v/>
      </c>
      <c r="H775" s="20" t="str">
        <f ca="1">IF($B775="","",INDIRECT("減額一覧!AF"&amp;P775))</f>
        <v/>
      </c>
      <c r="I775" s="32" t="str">
        <f ca="1">IF(B775="","",IF(INDIRECT("減額一覧!BM"&amp;P775)=0.08,0.08,0.1))</f>
        <v/>
      </c>
      <c r="J775" s="52"/>
      <c r="K775" s="95" t="str">
        <f t="shared" ca="1" si="1184"/>
        <v/>
      </c>
      <c r="L775" s="58" t="str">
        <f t="shared" ca="1" si="1826"/>
        <v/>
      </c>
      <c r="N775" s="113" t="str">
        <f t="shared" ca="1" si="1834"/>
        <v/>
      </c>
      <c r="O775" s="114" t="str">
        <f t="shared" ref="O775" ca="1" si="1838">IF(B775="","",IF(INDIRECT("減額一覧!BM"&amp;P775)=0.08,0.08,0.1))</f>
        <v/>
      </c>
      <c r="P775" s="38">
        <v>117</v>
      </c>
      <c r="Q775" s="38" t="str">
        <f t="shared" ca="1" si="1836"/>
        <v/>
      </c>
      <c r="R775" s="38" t="str">
        <f t="shared" ca="1" si="1836"/>
        <v/>
      </c>
      <c r="S775" s="66" t="str">
        <f t="shared" ca="1" si="1828"/>
        <v/>
      </c>
      <c r="T775" s="105" t="str">
        <f t="shared" ca="1" si="1832"/>
        <v/>
      </c>
    </row>
    <row r="776" spans="1:20" ht="20.25" hidden="1" thickTop="1" thickBot="1">
      <c r="A776" t="str">
        <f ca="1">IF(B776="","",INDIRECT("減額一覧!B"&amp;$P776))</f>
        <v/>
      </c>
      <c r="B776" s="61" t="str">
        <f t="shared" ref="B776" ca="1" si="1839">IF(INDIRECT("減額一覧!BC"&amp;P776)=1,INDIRECT("減額一覧!AG"&amp;P776),"")</f>
        <v/>
      </c>
      <c r="C776" s="36" t="str">
        <f ca="1">IF(B776="","",INDIRECT("減額一覧!C"&amp;$P776))</f>
        <v/>
      </c>
      <c r="D776" s="80" t="str">
        <f ca="1">IF($B776="","",INDIRECT("減額一覧!G"&amp;$P776))</f>
        <v/>
      </c>
      <c r="E776" s="19" t="str">
        <f ca="1">IF(B776="","",INDIRECT("減額一覧!H"&amp;P776))</f>
        <v/>
      </c>
      <c r="F776" s="19" t="str">
        <f ca="1">IF($B776="","",INDIRECT("減額一覧!AN"&amp;P776))</f>
        <v/>
      </c>
      <c r="G776" s="20" t="str">
        <f ca="1">IF($B776="","",INDIRECT("減額一覧!AO"&amp;P776))</f>
        <v/>
      </c>
      <c r="H776" s="20" t="str">
        <f ca="1">IF($B776="","",INDIRECT("減額一覧!AP"&amp;P776))</f>
        <v/>
      </c>
      <c r="I776" s="32" t="str">
        <f ca="1">IF(B776="","",IF(INDIRECT("減額一覧!BN"&amp;P776)=0.08,0.08,0.1))</f>
        <v/>
      </c>
      <c r="J776" s="52"/>
      <c r="K776" s="95" t="str">
        <f t="shared" ca="1" si="1184"/>
        <v/>
      </c>
      <c r="L776" s="58" t="str">
        <f t="shared" ca="1" si="1826"/>
        <v/>
      </c>
      <c r="N776" s="113" t="str">
        <f t="shared" ca="1" si="1834"/>
        <v/>
      </c>
      <c r="O776" s="114" t="str">
        <f t="shared" ref="O776" ca="1" si="1840">IF(B776="","",IF(INDIRECT("減額一覧!BN"&amp;P776)=0.08,0.08,0.1))</f>
        <v/>
      </c>
      <c r="P776" s="38">
        <v>117</v>
      </c>
      <c r="Q776" s="38" t="str">
        <f t="shared" ca="1" si="1836"/>
        <v/>
      </c>
      <c r="R776" s="38" t="str">
        <f t="shared" ca="1" si="1836"/>
        <v/>
      </c>
      <c r="S776" s="66" t="str">
        <f t="shared" ca="1" si="1828"/>
        <v/>
      </c>
      <c r="T776" s="105" t="str">
        <f t="shared" ca="1" si="1832"/>
        <v/>
      </c>
    </row>
    <row r="777" spans="1:20" ht="20.25" hidden="1" thickTop="1" thickBot="1">
      <c r="A777" t="str">
        <f ca="1">IF(B777="","",INDIRECT("減額一覧!B"&amp;$P777))</f>
        <v/>
      </c>
      <c r="B777" s="61" t="str">
        <f t="shared" ref="B777" ca="1" si="1841">IF(INDIRECT("減額一覧!BD"&amp;P777)=1,INDIRECT("減額一覧!AQ"&amp;P777),"")</f>
        <v/>
      </c>
      <c r="C777" s="45" t="str">
        <f ca="1">IF(B777="","",INDIRECT("減額一覧!C"&amp;$P777))</f>
        <v/>
      </c>
      <c r="D777" s="79" t="str">
        <f ca="1">IF($B777="","",INDIRECT("減額一覧!G"&amp;$P777))</f>
        <v/>
      </c>
      <c r="E777" s="19" t="str">
        <f ca="1">IF(B777="","",INDIRECT("減額一覧!H"&amp;P777))</f>
        <v/>
      </c>
      <c r="F777" s="19" t="str">
        <f ca="1">IF($B777="","",INDIRECT("減額一覧!AX"&amp;P777))</f>
        <v/>
      </c>
      <c r="G777" s="20" t="str">
        <f ca="1">IF($B777="","",INDIRECT("減額一覧!AY"&amp;P777))</f>
        <v/>
      </c>
      <c r="H777" s="20" t="str">
        <f ca="1">IF($B777="","",INDIRECT("減額一覧!AZ"&amp;P777))</f>
        <v/>
      </c>
      <c r="I777" s="32" t="str">
        <f ca="1">IF(B777="","",IF(INDIRECT("減額一覧!BO"&amp;P777)=0.08,0.08,0.1))</f>
        <v/>
      </c>
      <c r="J777" s="52"/>
      <c r="K777" s="95" t="str">
        <f t="shared" ca="1" si="1184"/>
        <v/>
      </c>
      <c r="L777" s="58" t="str">
        <f t="shared" ca="1" si="1826"/>
        <v/>
      </c>
      <c r="N777" s="113" t="str">
        <f t="shared" ca="1" si="1834"/>
        <v/>
      </c>
      <c r="O777" s="114" t="str">
        <f t="shared" ref="O777" ca="1" si="1842">IF(B777="","",IF(INDIRECT("減額一覧!BO"&amp;P777)=0.08,0.08,0.1))</f>
        <v/>
      </c>
      <c r="P777" s="38">
        <v>117</v>
      </c>
      <c r="Q777" s="38" t="str">
        <f t="shared" ca="1" si="1836"/>
        <v/>
      </c>
      <c r="R777" s="38" t="str">
        <f t="shared" ca="1" si="1836"/>
        <v/>
      </c>
      <c r="S777" s="66" t="str">
        <f t="shared" ca="1" si="1828"/>
        <v/>
      </c>
      <c r="T777" s="105" t="str">
        <f t="shared" ca="1" si="1832"/>
        <v/>
      </c>
    </row>
    <row r="778" spans="1:20" ht="20.25" hidden="1" thickTop="1" thickBot="1">
      <c r="A778" t="str">
        <f t="shared" ref="A778" ca="1" si="1843">IF(B778="","",INDIRECT("減額一覧!B"&amp;$P778))</f>
        <v/>
      </c>
      <c r="B778" s="64"/>
      <c r="C778" s="41" t="str">
        <f>IF(B778="","",減額一覧!C474)</f>
        <v/>
      </c>
      <c r="D778" s="43"/>
      <c r="E778" s="21"/>
      <c r="F778" s="22" t="s">
        <v>69</v>
      </c>
      <c r="G778" s="23">
        <f t="shared" ref="G778:H778" si="1844">SUBTOTAL(9,G774:G777)</f>
        <v>0</v>
      </c>
      <c r="H778" s="23">
        <f t="shared" si="1844"/>
        <v>0</v>
      </c>
      <c r="I778" s="30"/>
      <c r="J778" s="53"/>
      <c r="K778" s="96" t="str">
        <f t="shared" ca="1" si="1184"/>
        <v/>
      </c>
      <c r="L778" s="59" t="str">
        <f t="shared" si="1826"/>
        <v/>
      </c>
      <c r="N778" s="108" t="str">
        <f t="shared" ref="N778" si="1845">IF(AND(G778=0,H778=0),"","小計")</f>
        <v/>
      </c>
      <c r="O778" s="108" t="str">
        <f t="shared" ref="O778" si="1846">IF(AND(G778=0,H778=0),"","小計")</f>
        <v/>
      </c>
      <c r="P778" s="38"/>
      <c r="Q778" s="38"/>
      <c r="R778" s="38"/>
      <c r="S778" s="66" t="str">
        <f t="shared" si="1828"/>
        <v/>
      </c>
      <c r="T778" s="105" t="str">
        <f t="shared" si="1832"/>
        <v/>
      </c>
    </row>
    <row r="779" spans="1:20" ht="20.25" hidden="1" thickTop="1" thickBot="1">
      <c r="A779" t="str">
        <f ca="1">IF(B779="","",INDIRECT("減額一覧!B"&amp;$P779))</f>
        <v/>
      </c>
      <c r="B779" s="61" t="str">
        <f t="shared" ref="B779" ca="1" si="1847">IF(INDIRECT("減額一覧!BA"&amp;P779)=1,INDIRECT("減額一覧!M"&amp;P779),"")</f>
        <v/>
      </c>
      <c r="C779" s="36" t="str">
        <f ca="1">IF(B779="","",INDIRECT("減額一覧!C"&amp;$P779))</f>
        <v/>
      </c>
      <c r="D779" s="78" t="str">
        <f ca="1">IF($B779="","",INDIRECT("減額一覧!G"&amp;$P779))</f>
        <v/>
      </c>
      <c r="E779" s="19" t="str">
        <f ca="1">IF(B779="","",INDIRECT("減額一覧!H"&amp;P779))</f>
        <v/>
      </c>
      <c r="F779" s="19" t="str">
        <f ca="1">IF($B779="","",INDIRECT("減額一覧!T"&amp;P779))</f>
        <v/>
      </c>
      <c r="G779" s="20" t="str">
        <f ca="1">IF($B779="","",INDIRECT("減額一覧!U"&amp;P779))</f>
        <v/>
      </c>
      <c r="H779" s="20" t="str">
        <f ca="1">IF($B779="","",INDIRECT("減額一覧!V"&amp;P779))</f>
        <v/>
      </c>
      <c r="I779" s="32" t="str">
        <f ca="1">IF(B779="","",IF(INDIRECT("減額一覧!BL"&amp;P779)=0.08,0.08,0.1))</f>
        <v/>
      </c>
      <c r="J779" s="51"/>
      <c r="K779" s="94" t="str">
        <f t="shared" ca="1" si="1184"/>
        <v/>
      </c>
      <c r="L779" s="56" t="str">
        <f t="shared" ca="1" si="1826"/>
        <v/>
      </c>
      <c r="N779" s="113" t="str">
        <f t="shared" ref="N779:N782" ca="1" si="1848">IF(A779="","",IF(A779&gt;3000,"月ヶ瀬",IF(A779&gt;=2000,"都祁","市内")))</f>
        <v/>
      </c>
      <c r="O779" s="114" t="str">
        <f t="shared" ref="O779" ca="1" si="1849">IF(B779="","",IF(INDIRECT("減額一覧!BL"&amp;P779)=0.08,0.08,0.1))</f>
        <v/>
      </c>
      <c r="P779" s="38">
        <v>114</v>
      </c>
      <c r="Q779" s="38" t="str">
        <f t="shared" ref="Q779:R782" ca="1" si="1850">IF(G779="","",IF(G779&gt;0,1,""))</f>
        <v/>
      </c>
      <c r="R779" s="38" t="str">
        <f t="shared" ca="1" si="1850"/>
        <v/>
      </c>
      <c r="S779" s="66" t="str">
        <f t="shared" ca="1" si="1828"/>
        <v/>
      </c>
      <c r="T779" s="105" t="str">
        <f t="shared" ca="1" si="1832"/>
        <v/>
      </c>
    </row>
    <row r="780" spans="1:20" ht="20.25" hidden="1" thickTop="1" thickBot="1">
      <c r="A780" t="str">
        <f ca="1">IF(B780="","",INDIRECT("減額一覧!B"&amp;$P780))</f>
        <v/>
      </c>
      <c r="B780" s="61" t="str">
        <f t="shared" ref="B780" ca="1" si="1851">IF(INDIRECT("減額一覧!BB"&amp;P780)=1,INDIRECT("減額一覧!W"&amp;P780),"")</f>
        <v/>
      </c>
      <c r="C780" s="44" t="str">
        <f ca="1">IF(B780="","",INDIRECT("減額一覧!C"&amp;$P780))</f>
        <v/>
      </c>
      <c r="D780" s="79" t="str">
        <f ca="1">IF($B780="","",INDIRECT("減額一覧!G"&amp;$P780))</f>
        <v/>
      </c>
      <c r="E780" s="19" t="str">
        <f ca="1">IF(B780="","",INDIRECT("減額一覧!H"&amp;P780))</f>
        <v/>
      </c>
      <c r="F780" s="19" t="str">
        <f ca="1">IF($B780="","",INDIRECT("減額一覧!AD"&amp;P780))</f>
        <v/>
      </c>
      <c r="G780" s="20" t="str">
        <f ca="1">IF($B780="","",INDIRECT("減額一覧!AE"&amp;P780))</f>
        <v/>
      </c>
      <c r="H780" s="20" t="str">
        <f ca="1">IF($B780="","",INDIRECT("減額一覧!AF"&amp;P780))</f>
        <v/>
      </c>
      <c r="I780" s="32" t="str">
        <f ca="1">IF(B780="","",IF(INDIRECT("減額一覧!BM"&amp;P780)=0.08,0.08,0.1))</f>
        <v/>
      </c>
      <c r="J780" s="52"/>
      <c r="K780" s="95" t="str">
        <f t="shared" ca="1" si="1184"/>
        <v/>
      </c>
      <c r="L780" s="58" t="str">
        <f t="shared" ca="1" si="1826"/>
        <v/>
      </c>
      <c r="N780" s="113" t="str">
        <f t="shared" ca="1" si="1848"/>
        <v/>
      </c>
      <c r="O780" s="114" t="str">
        <f t="shared" ref="O780" ca="1" si="1852">IF(B780="","",IF(INDIRECT("減額一覧!BM"&amp;P780)=0.08,0.08,0.1))</f>
        <v/>
      </c>
      <c r="P780" s="38">
        <v>114</v>
      </c>
      <c r="Q780" s="38" t="str">
        <f t="shared" ca="1" si="1850"/>
        <v/>
      </c>
      <c r="R780" s="38" t="str">
        <f t="shared" ca="1" si="1850"/>
        <v/>
      </c>
      <c r="S780" s="66" t="str">
        <f t="shared" ca="1" si="1828"/>
        <v/>
      </c>
      <c r="T780" s="105" t="str">
        <f t="shared" ca="1" si="1832"/>
        <v/>
      </c>
    </row>
    <row r="781" spans="1:20" ht="20.25" hidden="1" thickTop="1" thickBot="1">
      <c r="A781" t="str">
        <f ca="1">IF(B781="","",INDIRECT("減額一覧!B"&amp;$P781))</f>
        <v/>
      </c>
      <c r="B781" s="61" t="str">
        <f t="shared" ref="B781" ca="1" si="1853">IF(INDIRECT("減額一覧!BC"&amp;P781)=1,INDIRECT("減額一覧!AG"&amp;P781),"")</f>
        <v/>
      </c>
      <c r="C781" s="36" t="str">
        <f ca="1">IF(B781="","",INDIRECT("減額一覧!C"&amp;$P781))</f>
        <v/>
      </c>
      <c r="D781" s="80" t="str">
        <f ca="1">IF($B781="","",INDIRECT("減額一覧!G"&amp;$P781))</f>
        <v/>
      </c>
      <c r="E781" s="19" t="str">
        <f ca="1">IF(B781="","",INDIRECT("減額一覧!H"&amp;P781))</f>
        <v/>
      </c>
      <c r="F781" s="19" t="str">
        <f ca="1">IF($B781="","",INDIRECT("減額一覧!AN"&amp;P781))</f>
        <v/>
      </c>
      <c r="G781" s="20" t="str">
        <f ca="1">IF($B781="","",INDIRECT("減額一覧!AO"&amp;P781))</f>
        <v/>
      </c>
      <c r="H781" s="20" t="str">
        <f ca="1">IF($B781="","",INDIRECT("減額一覧!AP"&amp;P781))</f>
        <v/>
      </c>
      <c r="I781" s="32" t="str">
        <f ca="1">IF(B781="","",IF(INDIRECT("減額一覧!BN"&amp;P781)=0.08,0.08,0.1))</f>
        <v/>
      </c>
      <c r="J781" s="52"/>
      <c r="K781" s="95" t="str">
        <f t="shared" ca="1" si="1184"/>
        <v/>
      </c>
      <c r="L781" s="58" t="str">
        <f t="shared" ca="1" si="1826"/>
        <v/>
      </c>
      <c r="N781" s="113" t="str">
        <f t="shared" ca="1" si="1848"/>
        <v/>
      </c>
      <c r="O781" s="114" t="str">
        <f t="shared" ref="O781" ca="1" si="1854">IF(B781="","",IF(INDIRECT("減額一覧!BN"&amp;P781)=0.08,0.08,0.1))</f>
        <v/>
      </c>
      <c r="P781" s="38">
        <v>114</v>
      </c>
      <c r="Q781" s="38" t="str">
        <f t="shared" ca="1" si="1850"/>
        <v/>
      </c>
      <c r="R781" s="38" t="str">
        <f t="shared" ca="1" si="1850"/>
        <v/>
      </c>
      <c r="S781" s="66" t="str">
        <f t="shared" ca="1" si="1828"/>
        <v/>
      </c>
      <c r="T781" s="105" t="str">
        <f t="shared" ca="1" si="1832"/>
        <v/>
      </c>
    </row>
    <row r="782" spans="1:20" ht="20.25" hidden="1" thickTop="1" thickBot="1">
      <c r="A782" t="str">
        <f ca="1">IF(B782="","",INDIRECT("減額一覧!B"&amp;$P782))</f>
        <v/>
      </c>
      <c r="B782" s="61" t="str">
        <f t="shared" ref="B782" ca="1" si="1855">IF(INDIRECT("減額一覧!BD"&amp;P782)=1,INDIRECT("減額一覧!AQ"&amp;P782),"")</f>
        <v/>
      </c>
      <c r="C782" s="45" t="str">
        <f ca="1">IF(B782="","",INDIRECT("減額一覧!C"&amp;$P782))</f>
        <v/>
      </c>
      <c r="D782" s="79" t="str">
        <f ca="1">IF($B782="","",INDIRECT("減額一覧!G"&amp;$P782))</f>
        <v/>
      </c>
      <c r="E782" s="19" t="str">
        <f ca="1">IF(B782="","",INDIRECT("減額一覧!H"&amp;P782))</f>
        <v/>
      </c>
      <c r="F782" s="19" t="str">
        <f ca="1">IF($B782="","",INDIRECT("減額一覧!AX"&amp;P782))</f>
        <v/>
      </c>
      <c r="G782" s="20" t="str">
        <f ca="1">IF($B782="","",INDIRECT("減額一覧!AY"&amp;P782))</f>
        <v/>
      </c>
      <c r="H782" s="20" t="str">
        <f ca="1">IF($B782="","",INDIRECT("減額一覧!AZ"&amp;P782))</f>
        <v/>
      </c>
      <c r="I782" s="32" t="str">
        <f ca="1">IF(B782="","",IF(INDIRECT("減額一覧!BO"&amp;P782)=0.08,0.08,0.1))</f>
        <v/>
      </c>
      <c r="J782" s="52"/>
      <c r="K782" s="95" t="str">
        <f t="shared" ca="1" si="1184"/>
        <v/>
      </c>
      <c r="L782" s="58" t="str">
        <f t="shared" ca="1" si="1826"/>
        <v/>
      </c>
      <c r="N782" s="113" t="str">
        <f t="shared" ca="1" si="1848"/>
        <v/>
      </c>
      <c r="O782" s="114" t="str">
        <f t="shared" ref="O782" ca="1" si="1856">IF(B782="","",IF(INDIRECT("減額一覧!BO"&amp;P782)=0.08,0.08,0.1))</f>
        <v/>
      </c>
      <c r="P782" s="38">
        <v>114</v>
      </c>
      <c r="Q782" s="38" t="str">
        <f t="shared" ca="1" si="1850"/>
        <v/>
      </c>
      <c r="R782" s="38" t="str">
        <f t="shared" ca="1" si="1850"/>
        <v/>
      </c>
      <c r="S782" s="66" t="str">
        <f t="shared" ca="1" si="1828"/>
        <v/>
      </c>
      <c r="T782" s="105" t="str">
        <f t="shared" ca="1" si="1832"/>
        <v/>
      </c>
    </row>
    <row r="783" spans="1:20" ht="20.25" hidden="1" thickTop="1" thickBot="1">
      <c r="B783" s="64"/>
      <c r="C783" s="41" t="str">
        <f>IF(B783="","",減額一覧!C479)</f>
        <v/>
      </c>
      <c r="D783" s="43"/>
      <c r="E783" s="21"/>
      <c r="F783" s="22" t="s">
        <v>69</v>
      </c>
      <c r="G783" s="23">
        <f t="shared" ref="G783:H783" si="1857">SUBTOTAL(9,G779:G782)</f>
        <v>0</v>
      </c>
      <c r="H783" s="23">
        <f t="shared" si="1857"/>
        <v>0</v>
      </c>
      <c r="I783" s="30"/>
      <c r="J783" s="53"/>
      <c r="K783" s="96" t="str">
        <f t="shared" si="1184"/>
        <v/>
      </c>
      <c r="L783" s="59" t="str">
        <f t="shared" si="1826"/>
        <v/>
      </c>
      <c r="N783" s="108" t="str">
        <f t="shared" ref="N783" si="1858">IF(AND(G783=0,H783=0),"","小計")</f>
        <v/>
      </c>
      <c r="O783" s="108" t="str">
        <f t="shared" ref="O783" si="1859">IF(AND(G783=0,H783=0),"","小計")</f>
        <v/>
      </c>
      <c r="P783" s="38"/>
      <c r="Q783" s="38"/>
      <c r="R783" s="38"/>
      <c r="S783" s="66" t="str">
        <f t="shared" si="1828"/>
        <v/>
      </c>
      <c r="T783" s="105" t="str">
        <f t="shared" si="1832"/>
        <v/>
      </c>
    </row>
    <row r="784" spans="1:20" ht="20.25" hidden="1" thickTop="1" thickBot="1">
      <c r="A784" t="str">
        <f ca="1">IF(B784="","",INDIRECT("減額一覧!B"&amp;$P784))</f>
        <v/>
      </c>
      <c r="B784" s="61" t="str">
        <f t="shared" ref="B784" ca="1" si="1860">IF(INDIRECT("減額一覧!BA"&amp;P784)=1,INDIRECT("減額一覧!M"&amp;P784),"")</f>
        <v/>
      </c>
      <c r="C784" s="36" t="str">
        <f ca="1">IF(B784="","",INDIRECT("減額一覧!C"&amp;$P784))</f>
        <v/>
      </c>
      <c r="D784" s="78" t="str">
        <f ca="1">IF($B784="","",INDIRECT("減額一覧!G"&amp;$P784))</f>
        <v/>
      </c>
      <c r="E784" s="19" t="str">
        <f ca="1">IF(B784="","",INDIRECT("減額一覧!H"&amp;P784))</f>
        <v/>
      </c>
      <c r="F784" s="19" t="str">
        <f ca="1">IF($B784="","",INDIRECT("減額一覧!T"&amp;P784))</f>
        <v/>
      </c>
      <c r="G784" s="20" t="str">
        <f ca="1">IF($B784="","",INDIRECT("減額一覧!U"&amp;P784))</f>
        <v/>
      </c>
      <c r="H784" s="20" t="str">
        <f ca="1">IF($B784="","",INDIRECT("減額一覧!V"&amp;P784))</f>
        <v/>
      </c>
      <c r="I784" s="32" t="str">
        <f ca="1">IF(B784="","",IF(INDIRECT("減額一覧!BL"&amp;P784)=0.08,0.08,0.1))</f>
        <v/>
      </c>
      <c r="J784" s="51"/>
      <c r="K784" s="94" t="str">
        <f t="shared" ca="1" si="1184"/>
        <v/>
      </c>
      <c r="L784" s="56" t="str">
        <f t="shared" ca="1" si="1826"/>
        <v/>
      </c>
      <c r="N784" s="113" t="str">
        <f t="shared" ref="N784:N787" ca="1" si="1861">IF(A784="","",IF(A784&gt;3000,"月ヶ瀬",IF(A784&gt;=2000,"都祁","市内")))</f>
        <v/>
      </c>
      <c r="O784" s="114" t="str">
        <f t="shared" ref="O784" ca="1" si="1862">IF(B784="","",IF(INDIRECT("減額一覧!BL"&amp;P784)=0.08,0.08,0.1))</f>
        <v/>
      </c>
      <c r="P784" s="38">
        <v>115</v>
      </c>
      <c r="Q784" s="38" t="str">
        <f t="shared" ref="Q784:R787" ca="1" si="1863">IF(G784="","",IF(G784&gt;0,1,""))</f>
        <v/>
      </c>
      <c r="R784" s="38" t="str">
        <f t="shared" ca="1" si="1863"/>
        <v/>
      </c>
      <c r="S784" s="66" t="str">
        <f t="shared" ca="1" si="1828"/>
        <v/>
      </c>
      <c r="T784" s="105" t="str">
        <f t="shared" ca="1" si="1832"/>
        <v/>
      </c>
    </row>
    <row r="785" spans="1:20" ht="20.25" hidden="1" thickTop="1" thickBot="1">
      <c r="A785" t="str">
        <f ca="1">IF(B785="","",INDIRECT("減額一覧!B"&amp;$P785))</f>
        <v/>
      </c>
      <c r="B785" s="61" t="str">
        <f t="shared" ref="B785" ca="1" si="1864">IF(INDIRECT("減額一覧!BB"&amp;P785)=1,INDIRECT("減額一覧!W"&amp;P785),"")</f>
        <v/>
      </c>
      <c r="C785" s="44" t="str">
        <f ca="1">IF(B785="","",INDIRECT("減額一覧!C"&amp;$P785))</f>
        <v/>
      </c>
      <c r="D785" s="79" t="str">
        <f ca="1">IF($B785="","",INDIRECT("減額一覧!G"&amp;$P785))</f>
        <v/>
      </c>
      <c r="E785" s="19" t="str">
        <f ca="1">IF(B785="","",INDIRECT("減額一覧!H"&amp;P785))</f>
        <v/>
      </c>
      <c r="F785" s="19" t="str">
        <f ca="1">IF($B785="","",INDIRECT("減額一覧!AD"&amp;P785))</f>
        <v/>
      </c>
      <c r="G785" s="20" t="str">
        <f ca="1">IF($B785="","",INDIRECT("減額一覧!AE"&amp;P785))</f>
        <v/>
      </c>
      <c r="H785" s="20" t="str">
        <f ca="1">IF($B785="","",INDIRECT("減額一覧!AF"&amp;P785))</f>
        <v/>
      </c>
      <c r="I785" s="32" t="str">
        <f ca="1">IF(B785="","",IF(INDIRECT("減額一覧!BM"&amp;P785)=0.08,0.08,0.1))</f>
        <v/>
      </c>
      <c r="J785" s="52"/>
      <c r="K785" s="95" t="str">
        <f t="shared" ref="K785:K864" ca="1" si="1865">IF(A785="","",IF(A785&gt;3000,"月ヶ瀬",IF(A785&gt;=2000,"都祁","")))</f>
        <v/>
      </c>
      <c r="L785" s="58" t="str">
        <f t="shared" ca="1" si="1826"/>
        <v/>
      </c>
      <c r="N785" s="113" t="str">
        <f t="shared" ca="1" si="1861"/>
        <v/>
      </c>
      <c r="O785" s="114" t="str">
        <f t="shared" ref="O785" ca="1" si="1866">IF(B785="","",IF(INDIRECT("減額一覧!BM"&amp;P785)=0.08,0.08,0.1))</f>
        <v/>
      </c>
      <c r="P785" s="38">
        <v>115</v>
      </c>
      <c r="Q785" s="38" t="str">
        <f t="shared" ca="1" si="1863"/>
        <v/>
      </c>
      <c r="R785" s="38" t="str">
        <f t="shared" ca="1" si="1863"/>
        <v/>
      </c>
      <c r="S785" s="66" t="str">
        <f t="shared" ca="1" si="1828"/>
        <v/>
      </c>
      <c r="T785" s="105" t="str">
        <f t="shared" ca="1" si="1832"/>
        <v/>
      </c>
    </row>
    <row r="786" spans="1:20" ht="20.25" hidden="1" thickTop="1" thickBot="1">
      <c r="A786" t="str">
        <f ca="1">IF(B786="","",INDIRECT("減額一覧!B"&amp;$P786))</f>
        <v/>
      </c>
      <c r="B786" s="61" t="str">
        <f t="shared" ref="B786" ca="1" si="1867">IF(INDIRECT("減額一覧!BC"&amp;P786)=1,INDIRECT("減額一覧!AG"&amp;P786),"")</f>
        <v/>
      </c>
      <c r="C786" s="36" t="str">
        <f ca="1">IF(B786="","",INDIRECT("減額一覧!C"&amp;$P786))</f>
        <v/>
      </c>
      <c r="D786" s="80" t="str">
        <f ca="1">IF($B786="","",INDIRECT("減額一覧!G"&amp;$P786))</f>
        <v/>
      </c>
      <c r="E786" s="19" t="str">
        <f ca="1">IF(B786="","",INDIRECT("減額一覧!H"&amp;P786))</f>
        <v/>
      </c>
      <c r="F786" s="19" t="str">
        <f ca="1">IF($B786="","",INDIRECT("減額一覧!AN"&amp;P786))</f>
        <v/>
      </c>
      <c r="G786" s="20" t="str">
        <f ca="1">IF($B786="","",INDIRECT("減額一覧!AO"&amp;P786))</f>
        <v/>
      </c>
      <c r="H786" s="20" t="str">
        <f ca="1">IF($B786="","",INDIRECT("減額一覧!AP"&amp;P786))</f>
        <v/>
      </c>
      <c r="I786" s="32" t="str">
        <f ca="1">IF(B786="","",IF(INDIRECT("減額一覧!BN"&amp;P786)=0.08,0.08,0.1))</f>
        <v/>
      </c>
      <c r="J786" s="52"/>
      <c r="K786" s="95" t="str">
        <f t="shared" ca="1" si="1865"/>
        <v/>
      </c>
      <c r="L786" s="58" t="str">
        <f t="shared" ca="1" si="1826"/>
        <v/>
      </c>
      <c r="N786" s="113" t="str">
        <f t="shared" ca="1" si="1861"/>
        <v/>
      </c>
      <c r="O786" s="114" t="str">
        <f t="shared" ref="O786" ca="1" si="1868">IF(B786="","",IF(INDIRECT("減額一覧!BN"&amp;P786)=0.08,0.08,0.1))</f>
        <v/>
      </c>
      <c r="P786" s="38">
        <v>115</v>
      </c>
      <c r="Q786" s="38" t="str">
        <f t="shared" ca="1" si="1863"/>
        <v/>
      </c>
      <c r="R786" s="38" t="str">
        <f t="shared" ca="1" si="1863"/>
        <v/>
      </c>
      <c r="S786" s="66" t="str">
        <f t="shared" ca="1" si="1828"/>
        <v/>
      </c>
      <c r="T786" s="105" t="str">
        <f t="shared" ca="1" si="1832"/>
        <v/>
      </c>
    </row>
    <row r="787" spans="1:20" ht="20.25" hidden="1" thickTop="1" thickBot="1">
      <c r="A787" t="str">
        <f ca="1">IF(B787="","",INDIRECT("減額一覧!B"&amp;$P787))</f>
        <v/>
      </c>
      <c r="B787" s="61" t="str">
        <f t="shared" ref="B787" ca="1" si="1869">IF(INDIRECT("減額一覧!BD"&amp;P787)=1,INDIRECT("減額一覧!AQ"&amp;P787),"")</f>
        <v/>
      </c>
      <c r="C787" s="45" t="str">
        <f ca="1">IF(B787="","",INDIRECT("減額一覧!C"&amp;$P787))</f>
        <v/>
      </c>
      <c r="D787" s="79" t="str">
        <f ca="1">IF($B787="","",INDIRECT("減額一覧!G"&amp;$P787))</f>
        <v/>
      </c>
      <c r="E787" s="19" t="str">
        <f ca="1">IF(B787="","",INDIRECT("減額一覧!H"&amp;P787))</f>
        <v/>
      </c>
      <c r="F787" s="19" t="str">
        <f ca="1">IF($B787="","",INDIRECT("減額一覧!AX"&amp;P787))</f>
        <v/>
      </c>
      <c r="G787" s="20" t="str">
        <f ca="1">IF($B787="","",INDIRECT("減額一覧!AY"&amp;P787))</f>
        <v/>
      </c>
      <c r="H787" s="20" t="str">
        <f ca="1">IF($B787="","",INDIRECT("減額一覧!AZ"&amp;P787))</f>
        <v/>
      </c>
      <c r="I787" s="32" t="str">
        <f ca="1">IF(B787="","",IF(INDIRECT("減額一覧!BO"&amp;P787)=0.08,0.08,0.1))</f>
        <v/>
      </c>
      <c r="J787" s="52"/>
      <c r="K787" s="95" t="str">
        <f t="shared" ca="1" si="1865"/>
        <v/>
      </c>
      <c r="L787" s="58" t="str">
        <f t="shared" ca="1" si="1826"/>
        <v/>
      </c>
      <c r="N787" s="113" t="str">
        <f t="shared" ca="1" si="1861"/>
        <v/>
      </c>
      <c r="O787" s="114" t="str">
        <f t="shared" ref="O787" ca="1" si="1870">IF(B787="","",IF(INDIRECT("減額一覧!BO"&amp;P787)=0.08,0.08,0.1))</f>
        <v/>
      </c>
      <c r="P787" s="38">
        <v>115</v>
      </c>
      <c r="Q787" s="38" t="str">
        <f t="shared" ca="1" si="1863"/>
        <v/>
      </c>
      <c r="R787" s="38" t="str">
        <f t="shared" ca="1" si="1863"/>
        <v/>
      </c>
      <c r="S787" s="66" t="str">
        <f t="shared" ca="1" si="1828"/>
        <v/>
      </c>
      <c r="T787" s="105" t="str">
        <f t="shared" ca="1" si="1832"/>
        <v/>
      </c>
    </row>
    <row r="788" spans="1:20" ht="20.25" hidden="1" thickTop="1" thickBot="1">
      <c r="B788" s="64"/>
      <c r="C788" s="41" t="str">
        <f>IF(B788="","",減額一覧!C484)</f>
        <v/>
      </c>
      <c r="D788" s="43"/>
      <c r="E788" s="21"/>
      <c r="F788" s="22" t="s">
        <v>69</v>
      </c>
      <c r="G788" s="23">
        <f t="shared" ref="G788:H788" si="1871">SUBTOTAL(9,G784:G787)</f>
        <v>0</v>
      </c>
      <c r="H788" s="23">
        <f t="shared" si="1871"/>
        <v>0</v>
      </c>
      <c r="I788" s="30"/>
      <c r="J788" s="53"/>
      <c r="K788" s="96" t="str">
        <f t="shared" si="1865"/>
        <v/>
      </c>
      <c r="L788" s="59" t="str">
        <f t="shared" si="1826"/>
        <v/>
      </c>
      <c r="N788" s="108" t="str">
        <f t="shared" ref="N788" si="1872">IF(AND(G788=0,H788=0),"","小計")</f>
        <v/>
      </c>
      <c r="O788" s="108" t="str">
        <f t="shared" ref="O788" si="1873">IF(AND(G788=0,H788=0),"","小計")</f>
        <v/>
      </c>
      <c r="P788" s="38"/>
      <c r="Q788" s="38"/>
      <c r="R788" s="38"/>
      <c r="S788" s="66" t="str">
        <f t="shared" si="1828"/>
        <v/>
      </c>
      <c r="T788" s="105" t="str">
        <f t="shared" si="1832"/>
        <v/>
      </c>
    </row>
    <row r="789" spans="1:20" ht="20.25" hidden="1" thickTop="1" thickBot="1">
      <c r="A789" t="str">
        <f ca="1">IF(B789="","",INDIRECT("減額一覧!B"&amp;$P789))</f>
        <v/>
      </c>
      <c r="B789" s="61" t="str">
        <f t="shared" ref="B789" ca="1" si="1874">IF(INDIRECT("減額一覧!BA"&amp;P789)=1,INDIRECT("減額一覧!M"&amp;P789),"")</f>
        <v/>
      </c>
      <c r="C789" s="36" t="str">
        <f ca="1">IF(B789="","",INDIRECT("減額一覧!C"&amp;$P789))</f>
        <v/>
      </c>
      <c r="D789" s="78" t="str">
        <f ca="1">IF($B789="","",INDIRECT("減額一覧!G"&amp;$P789))</f>
        <v/>
      </c>
      <c r="E789" s="19" t="str">
        <f ca="1">IF(B789="","",INDIRECT("減額一覧!H"&amp;P789))</f>
        <v/>
      </c>
      <c r="F789" s="19" t="str">
        <f ca="1">IF($B789="","",INDIRECT("減額一覧!T"&amp;P789))</f>
        <v/>
      </c>
      <c r="G789" s="20" t="str">
        <f ca="1">IF($B789="","",INDIRECT("減額一覧!U"&amp;P789))</f>
        <v/>
      </c>
      <c r="H789" s="20" t="str">
        <f ca="1">IF($B789="","",INDIRECT("減額一覧!V"&amp;P789))</f>
        <v/>
      </c>
      <c r="I789" s="32" t="str">
        <f ca="1">IF(B789="","",IF(INDIRECT("減額一覧!BL"&amp;P789)=0.08,0.08,0.1))</f>
        <v/>
      </c>
      <c r="J789" s="51"/>
      <c r="K789" s="94" t="str">
        <f t="shared" ca="1" si="1865"/>
        <v/>
      </c>
      <c r="L789" s="56" t="str">
        <f t="shared" ca="1" si="1826"/>
        <v/>
      </c>
      <c r="N789" s="113" t="str">
        <f t="shared" ref="N789:N792" ca="1" si="1875">IF(A789="","",IF(A789&gt;3000,"月ヶ瀬",IF(A789&gt;=2000,"都祁","市内")))</f>
        <v/>
      </c>
      <c r="O789" s="114" t="str">
        <f t="shared" ref="O789" ca="1" si="1876">IF(B789="","",IF(INDIRECT("減額一覧!BL"&amp;P789)=0.08,0.08,0.1))</f>
        <v/>
      </c>
      <c r="P789" s="38">
        <v>116</v>
      </c>
      <c r="Q789" s="38" t="str">
        <f t="shared" ref="Q789:R792" ca="1" si="1877">IF(G789="","",IF(G789&gt;0,1,""))</f>
        <v/>
      </c>
      <c r="R789" s="38" t="str">
        <f t="shared" ca="1" si="1877"/>
        <v/>
      </c>
      <c r="S789" s="66" t="str">
        <f t="shared" ca="1" si="1828"/>
        <v/>
      </c>
      <c r="T789" s="105" t="str">
        <f t="shared" ca="1" si="1832"/>
        <v/>
      </c>
    </row>
    <row r="790" spans="1:20" ht="20.25" hidden="1" thickTop="1" thickBot="1">
      <c r="A790" t="str">
        <f ca="1">IF(B790="","",INDIRECT("減額一覧!B"&amp;$P790))</f>
        <v/>
      </c>
      <c r="B790" s="61" t="str">
        <f t="shared" ref="B790" ca="1" si="1878">IF(INDIRECT("減額一覧!BB"&amp;P790)=1,INDIRECT("減額一覧!W"&amp;P790),"")</f>
        <v/>
      </c>
      <c r="C790" s="44" t="str">
        <f ca="1">IF(B790="","",INDIRECT("減額一覧!C"&amp;$P790))</f>
        <v/>
      </c>
      <c r="D790" s="79" t="str">
        <f ca="1">IF($B790="","",INDIRECT("減額一覧!G"&amp;$P790))</f>
        <v/>
      </c>
      <c r="E790" s="19" t="str">
        <f ca="1">IF(B790="","",INDIRECT("減額一覧!H"&amp;P790))</f>
        <v/>
      </c>
      <c r="F790" s="19" t="str">
        <f ca="1">IF($B790="","",INDIRECT("減額一覧!AD"&amp;P790))</f>
        <v/>
      </c>
      <c r="G790" s="20" t="str">
        <f ca="1">IF($B790="","",INDIRECT("減額一覧!AE"&amp;P790))</f>
        <v/>
      </c>
      <c r="H790" s="20" t="str">
        <f ca="1">IF($B790="","",INDIRECT("減額一覧!AF"&amp;P790))</f>
        <v/>
      </c>
      <c r="I790" s="32" t="str">
        <f ca="1">IF(B790="","",IF(INDIRECT("減額一覧!BM"&amp;P790)=0.08,0.08,0.1))</f>
        <v/>
      </c>
      <c r="J790" s="52"/>
      <c r="K790" s="95" t="str">
        <f t="shared" ca="1" si="1865"/>
        <v/>
      </c>
      <c r="L790" s="58" t="str">
        <f t="shared" ca="1" si="1826"/>
        <v/>
      </c>
      <c r="N790" s="113" t="str">
        <f t="shared" ca="1" si="1875"/>
        <v/>
      </c>
      <c r="O790" s="114" t="str">
        <f t="shared" ref="O790" ca="1" si="1879">IF(B790="","",IF(INDIRECT("減額一覧!BM"&amp;P790)=0.08,0.08,0.1))</f>
        <v/>
      </c>
      <c r="P790" s="38">
        <v>116</v>
      </c>
      <c r="Q790" s="38" t="str">
        <f t="shared" ca="1" si="1877"/>
        <v/>
      </c>
      <c r="R790" s="38" t="str">
        <f t="shared" ca="1" si="1877"/>
        <v/>
      </c>
      <c r="S790" s="66" t="str">
        <f t="shared" ca="1" si="1828"/>
        <v/>
      </c>
      <c r="T790" s="105" t="str">
        <f t="shared" ca="1" si="1832"/>
        <v/>
      </c>
    </row>
    <row r="791" spans="1:20" ht="20.25" hidden="1" thickTop="1" thickBot="1">
      <c r="A791" t="str">
        <f ca="1">IF(B791="","",INDIRECT("減額一覧!B"&amp;$P791))</f>
        <v/>
      </c>
      <c r="B791" s="61" t="str">
        <f t="shared" ref="B791" ca="1" si="1880">IF(INDIRECT("減額一覧!BC"&amp;P791)=1,INDIRECT("減額一覧!AG"&amp;P791),"")</f>
        <v/>
      </c>
      <c r="C791" s="36" t="str">
        <f ca="1">IF(B791="","",INDIRECT("減額一覧!C"&amp;$P791))</f>
        <v/>
      </c>
      <c r="D791" s="80" t="str">
        <f ca="1">IF($B791="","",INDIRECT("減額一覧!G"&amp;$P791))</f>
        <v/>
      </c>
      <c r="E791" s="19" t="str">
        <f ca="1">IF(B791="","",INDIRECT("減額一覧!H"&amp;P791))</f>
        <v/>
      </c>
      <c r="F791" s="19" t="str">
        <f ca="1">IF($B791="","",INDIRECT("減額一覧!AN"&amp;P791))</f>
        <v/>
      </c>
      <c r="G791" s="20" t="str">
        <f ca="1">IF($B791="","",INDIRECT("減額一覧!AO"&amp;P791))</f>
        <v/>
      </c>
      <c r="H791" s="20" t="str">
        <f ca="1">IF($B791="","",INDIRECT("減額一覧!AP"&amp;P791))</f>
        <v/>
      </c>
      <c r="I791" s="32" t="str">
        <f ca="1">IF(B791="","",IF(INDIRECT("減額一覧!BN"&amp;P791)=0.08,0.08,0.1))</f>
        <v/>
      </c>
      <c r="J791" s="52"/>
      <c r="K791" s="95" t="str">
        <f t="shared" ca="1" si="1865"/>
        <v/>
      </c>
      <c r="L791" s="58" t="str">
        <f t="shared" ca="1" si="1826"/>
        <v/>
      </c>
      <c r="N791" s="113" t="str">
        <f t="shared" ca="1" si="1875"/>
        <v/>
      </c>
      <c r="O791" s="114" t="str">
        <f t="shared" ref="O791" ca="1" si="1881">IF(B791="","",IF(INDIRECT("減額一覧!BN"&amp;P791)=0.08,0.08,0.1))</f>
        <v/>
      </c>
      <c r="P791" s="38">
        <v>116</v>
      </c>
      <c r="Q791" s="38" t="str">
        <f t="shared" ca="1" si="1877"/>
        <v/>
      </c>
      <c r="R791" s="38" t="str">
        <f t="shared" ca="1" si="1877"/>
        <v/>
      </c>
      <c r="S791" s="66" t="str">
        <f t="shared" ca="1" si="1828"/>
        <v/>
      </c>
      <c r="T791" s="105" t="str">
        <f t="shared" ca="1" si="1832"/>
        <v/>
      </c>
    </row>
    <row r="792" spans="1:20" ht="20.25" hidden="1" thickTop="1" thickBot="1">
      <c r="A792" t="str">
        <f ca="1">IF(B792="","",INDIRECT("減額一覧!B"&amp;$P792))</f>
        <v/>
      </c>
      <c r="B792" s="61" t="str">
        <f t="shared" ref="B792" ca="1" si="1882">IF(INDIRECT("減額一覧!BD"&amp;P792)=1,INDIRECT("減額一覧!AQ"&amp;P792),"")</f>
        <v/>
      </c>
      <c r="C792" s="45" t="str">
        <f ca="1">IF(B792="","",INDIRECT("減額一覧!C"&amp;$P792))</f>
        <v/>
      </c>
      <c r="D792" s="79" t="str">
        <f ca="1">IF($B792="","",INDIRECT("減額一覧!G"&amp;$P792))</f>
        <v/>
      </c>
      <c r="E792" s="19" t="str">
        <f ca="1">IF(B792="","",INDIRECT("減額一覧!H"&amp;P792))</f>
        <v/>
      </c>
      <c r="F792" s="19" t="str">
        <f ca="1">IF($B792="","",INDIRECT("減額一覧!AX"&amp;P792))</f>
        <v/>
      </c>
      <c r="G792" s="20" t="str">
        <f ca="1">IF($B792="","",INDIRECT("減額一覧!AY"&amp;P792))</f>
        <v/>
      </c>
      <c r="H792" s="20" t="str">
        <f ca="1">IF($B792="","",INDIRECT("減額一覧!AZ"&amp;P792))</f>
        <v/>
      </c>
      <c r="I792" s="32" t="str">
        <f ca="1">IF(B792="","",IF(INDIRECT("減額一覧!BO"&amp;P792)=0.08,0.08,0.1))</f>
        <v/>
      </c>
      <c r="J792" s="52"/>
      <c r="K792" s="95" t="str">
        <f t="shared" ca="1" si="1865"/>
        <v/>
      </c>
      <c r="L792" s="58" t="str">
        <f t="shared" ca="1" si="1826"/>
        <v/>
      </c>
      <c r="N792" s="113" t="str">
        <f t="shared" ca="1" si="1875"/>
        <v/>
      </c>
      <c r="O792" s="114" t="str">
        <f t="shared" ref="O792" ca="1" si="1883">IF(B792="","",IF(INDIRECT("減額一覧!BO"&amp;P792)=0.08,0.08,0.1))</f>
        <v/>
      </c>
      <c r="P792" s="38">
        <v>116</v>
      </c>
      <c r="Q792" s="38" t="str">
        <f t="shared" ca="1" si="1877"/>
        <v/>
      </c>
      <c r="R792" s="38" t="str">
        <f t="shared" ca="1" si="1877"/>
        <v/>
      </c>
      <c r="S792" s="66" t="str">
        <f t="shared" ca="1" si="1828"/>
        <v/>
      </c>
      <c r="T792" s="105" t="str">
        <f t="shared" ca="1" si="1832"/>
        <v/>
      </c>
    </row>
    <row r="793" spans="1:20" ht="20.25" hidden="1" thickTop="1" thickBot="1">
      <c r="B793" s="64"/>
      <c r="C793" s="41" t="str">
        <f>IF(B793="","",減額一覧!C489)</f>
        <v/>
      </c>
      <c r="D793" s="43"/>
      <c r="E793" s="21"/>
      <c r="F793" s="22" t="s">
        <v>69</v>
      </c>
      <c r="G793" s="23">
        <f t="shared" ref="G793:H793" si="1884">SUBTOTAL(9,G789:G792)</f>
        <v>0</v>
      </c>
      <c r="H793" s="23">
        <f t="shared" si="1884"/>
        <v>0</v>
      </c>
      <c r="I793" s="30"/>
      <c r="J793" s="53"/>
      <c r="K793" s="96" t="str">
        <f t="shared" si="1865"/>
        <v/>
      </c>
      <c r="L793" s="59" t="str">
        <f t="shared" si="1826"/>
        <v/>
      </c>
      <c r="N793" s="108" t="str">
        <f t="shared" ref="N793" si="1885">IF(AND(G793=0,H793=0),"","小計")</f>
        <v/>
      </c>
      <c r="O793" s="108" t="str">
        <f t="shared" ref="O793" si="1886">IF(AND(G793=0,H793=0),"","小計")</f>
        <v/>
      </c>
      <c r="P793" s="38"/>
      <c r="Q793" s="38"/>
      <c r="R793" s="38"/>
      <c r="S793" s="66" t="str">
        <f t="shared" si="1828"/>
        <v/>
      </c>
      <c r="T793" s="105" t="str">
        <f t="shared" si="1832"/>
        <v/>
      </c>
    </row>
    <row r="794" spans="1:20" ht="20.25" hidden="1" thickTop="1" thickBot="1">
      <c r="A794" t="str">
        <f ca="1">IF(B794="","",INDIRECT("減額一覧!B"&amp;$P794))</f>
        <v/>
      </c>
      <c r="B794" s="61" t="str">
        <f t="shared" ref="B794" ca="1" si="1887">IF(INDIRECT("減額一覧!BA"&amp;P794)=1,INDIRECT("減額一覧!M"&amp;P794),"")</f>
        <v/>
      </c>
      <c r="C794" s="36" t="str">
        <f ca="1">IF(B794="","",INDIRECT("減額一覧!C"&amp;$P794))</f>
        <v/>
      </c>
      <c r="D794" s="78" t="str">
        <f ca="1">IF($B794="","",INDIRECT("減額一覧!G"&amp;$P794))</f>
        <v/>
      </c>
      <c r="E794" s="19" t="str">
        <f ca="1">IF(B794="","",INDIRECT("減額一覧!H"&amp;P794))</f>
        <v/>
      </c>
      <c r="F794" s="19" t="str">
        <f ca="1">IF($B794="","",INDIRECT("減額一覧!T"&amp;P794))</f>
        <v/>
      </c>
      <c r="G794" s="20" t="str">
        <f ca="1">IF($B794="","",INDIRECT("減額一覧!U"&amp;P794))</f>
        <v/>
      </c>
      <c r="H794" s="20" t="str">
        <f ca="1">IF($B794="","",INDIRECT("減額一覧!V"&amp;P794))</f>
        <v/>
      </c>
      <c r="I794" s="32" t="str">
        <f ca="1">IF(B794="","",IF(INDIRECT("減額一覧!BL"&amp;P794)=0.08,0.08,0.1))</f>
        <v/>
      </c>
      <c r="J794" s="51"/>
      <c r="K794" s="94" t="str">
        <f t="shared" ca="1" si="1865"/>
        <v/>
      </c>
      <c r="L794" s="56" t="str">
        <f t="shared" ca="1" si="1826"/>
        <v/>
      </c>
      <c r="N794" s="113" t="str">
        <f t="shared" ref="N794:N797" ca="1" si="1888">IF(A794="","",IF(A794&gt;3000,"月ヶ瀬",IF(A794&gt;=2000,"都祁","市内")))</f>
        <v/>
      </c>
      <c r="O794" s="114" t="str">
        <f t="shared" ref="O794" ca="1" si="1889">IF(B794="","",IF(INDIRECT("減額一覧!BL"&amp;P794)=0.08,0.08,0.1))</f>
        <v/>
      </c>
      <c r="P794" s="38">
        <v>117</v>
      </c>
      <c r="Q794" s="38" t="str">
        <f t="shared" ref="Q794:R797" ca="1" si="1890">IF(G794="","",IF(G794&gt;0,1,""))</f>
        <v/>
      </c>
      <c r="R794" s="38" t="str">
        <f t="shared" ca="1" si="1890"/>
        <v/>
      </c>
      <c r="S794" s="66" t="str">
        <f t="shared" ca="1" si="1828"/>
        <v/>
      </c>
      <c r="T794" s="105" t="str">
        <f t="shared" ca="1" si="1832"/>
        <v/>
      </c>
    </row>
    <row r="795" spans="1:20" ht="20.25" hidden="1" thickTop="1" thickBot="1">
      <c r="A795" t="str">
        <f ca="1">IF(B795="","",INDIRECT("減額一覧!B"&amp;$P795))</f>
        <v/>
      </c>
      <c r="B795" s="61" t="str">
        <f t="shared" ref="B795" ca="1" si="1891">IF(INDIRECT("減額一覧!BB"&amp;P795)=1,INDIRECT("減額一覧!W"&amp;P795),"")</f>
        <v/>
      </c>
      <c r="C795" s="44" t="str">
        <f ca="1">IF(B795="","",INDIRECT("減額一覧!C"&amp;$P795))</f>
        <v/>
      </c>
      <c r="D795" s="79" t="str">
        <f ca="1">IF($B795="","",INDIRECT("減額一覧!G"&amp;$P795))</f>
        <v/>
      </c>
      <c r="E795" s="19" t="str">
        <f ca="1">IF(B795="","",INDIRECT("減額一覧!H"&amp;P795))</f>
        <v/>
      </c>
      <c r="F795" s="19" t="str">
        <f ca="1">IF($B795="","",INDIRECT("減額一覧!AD"&amp;P795))</f>
        <v/>
      </c>
      <c r="G795" s="20" t="str">
        <f ca="1">IF($B795="","",INDIRECT("減額一覧!AE"&amp;P795))</f>
        <v/>
      </c>
      <c r="H795" s="20" t="str">
        <f ca="1">IF($B795="","",INDIRECT("減額一覧!AF"&amp;P795))</f>
        <v/>
      </c>
      <c r="I795" s="32" t="str">
        <f ca="1">IF(B795="","",IF(INDIRECT("減額一覧!BM"&amp;P795)=0.08,0.08,0.1))</f>
        <v/>
      </c>
      <c r="J795" s="52"/>
      <c r="K795" s="95" t="str">
        <f t="shared" ca="1" si="1865"/>
        <v/>
      </c>
      <c r="L795" s="58" t="str">
        <f t="shared" ca="1" si="1826"/>
        <v/>
      </c>
      <c r="N795" s="113" t="str">
        <f t="shared" ca="1" si="1888"/>
        <v/>
      </c>
      <c r="O795" s="114" t="str">
        <f t="shared" ref="O795" ca="1" si="1892">IF(B795="","",IF(INDIRECT("減額一覧!BM"&amp;P795)=0.08,0.08,0.1))</f>
        <v/>
      </c>
      <c r="P795" s="38">
        <v>117</v>
      </c>
      <c r="Q795" s="38" t="str">
        <f t="shared" ca="1" si="1890"/>
        <v/>
      </c>
      <c r="R795" s="38" t="str">
        <f t="shared" ca="1" si="1890"/>
        <v/>
      </c>
      <c r="S795" s="66" t="str">
        <f t="shared" ca="1" si="1828"/>
        <v/>
      </c>
      <c r="T795" s="105" t="str">
        <f t="shared" ca="1" si="1832"/>
        <v/>
      </c>
    </row>
    <row r="796" spans="1:20" ht="20.25" hidden="1" thickTop="1" thickBot="1">
      <c r="A796" t="str">
        <f ca="1">IF(B796="","",INDIRECT("減額一覧!B"&amp;$P796))</f>
        <v/>
      </c>
      <c r="B796" s="61" t="str">
        <f t="shared" ref="B796" ca="1" si="1893">IF(INDIRECT("減額一覧!BC"&amp;P796)=1,INDIRECT("減額一覧!AG"&amp;P796),"")</f>
        <v/>
      </c>
      <c r="C796" s="36" t="str">
        <f ca="1">IF(B796="","",INDIRECT("減額一覧!C"&amp;$P796))</f>
        <v/>
      </c>
      <c r="D796" s="80" t="str">
        <f ca="1">IF($B796="","",INDIRECT("減額一覧!G"&amp;$P796))</f>
        <v/>
      </c>
      <c r="E796" s="19" t="str">
        <f ca="1">IF(B796="","",INDIRECT("減額一覧!H"&amp;P796))</f>
        <v/>
      </c>
      <c r="F796" s="19" t="str">
        <f ca="1">IF($B796="","",INDIRECT("減額一覧!AN"&amp;P796))</f>
        <v/>
      </c>
      <c r="G796" s="20" t="str">
        <f ca="1">IF($B796="","",INDIRECT("減額一覧!AO"&amp;P796))</f>
        <v/>
      </c>
      <c r="H796" s="20" t="str">
        <f ca="1">IF($B796="","",INDIRECT("減額一覧!AP"&amp;P796))</f>
        <v/>
      </c>
      <c r="I796" s="32" t="str">
        <f ca="1">IF(B796="","",IF(INDIRECT("減額一覧!BN"&amp;P796)=0.08,0.08,0.1))</f>
        <v/>
      </c>
      <c r="J796" s="52"/>
      <c r="K796" s="95" t="str">
        <f t="shared" ca="1" si="1865"/>
        <v/>
      </c>
      <c r="L796" s="58" t="str">
        <f t="shared" ca="1" si="1826"/>
        <v/>
      </c>
      <c r="N796" s="113" t="str">
        <f t="shared" ca="1" si="1888"/>
        <v/>
      </c>
      <c r="O796" s="114" t="str">
        <f t="shared" ref="O796" ca="1" si="1894">IF(B796="","",IF(INDIRECT("減額一覧!BN"&amp;P796)=0.08,0.08,0.1))</f>
        <v/>
      </c>
      <c r="P796" s="38">
        <v>117</v>
      </c>
      <c r="Q796" s="38" t="str">
        <f t="shared" ca="1" si="1890"/>
        <v/>
      </c>
      <c r="R796" s="38" t="str">
        <f t="shared" ca="1" si="1890"/>
        <v/>
      </c>
      <c r="S796" s="66" t="str">
        <f t="shared" ca="1" si="1828"/>
        <v/>
      </c>
      <c r="T796" s="105" t="str">
        <f t="shared" ca="1" si="1832"/>
        <v/>
      </c>
    </row>
    <row r="797" spans="1:20" ht="20.25" hidden="1" thickTop="1" thickBot="1">
      <c r="A797" t="str">
        <f ca="1">IF(B797="","",INDIRECT("減額一覧!B"&amp;$P797))</f>
        <v/>
      </c>
      <c r="B797" s="61" t="str">
        <f t="shared" ref="B797" ca="1" si="1895">IF(INDIRECT("減額一覧!BD"&amp;P797)=1,INDIRECT("減額一覧!AQ"&amp;P797),"")</f>
        <v/>
      </c>
      <c r="C797" s="45" t="str">
        <f ca="1">IF(B797="","",INDIRECT("減額一覧!C"&amp;$P797))</f>
        <v/>
      </c>
      <c r="D797" s="79" t="str">
        <f ca="1">IF($B797="","",INDIRECT("減額一覧!G"&amp;$P797))</f>
        <v/>
      </c>
      <c r="E797" s="19" t="str">
        <f ca="1">IF(B797="","",INDIRECT("減額一覧!H"&amp;P797))</f>
        <v/>
      </c>
      <c r="F797" s="19" t="str">
        <f ca="1">IF($B797="","",INDIRECT("減額一覧!AX"&amp;P797))</f>
        <v/>
      </c>
      <c r="G797" s="20" t="str">
        <f ca="1">IF($B797="","",INDIRECT("減額一覧!AY"&amp;P797))</f>
        <v/>
      </c>
      <c r="H797" s="20" t="str">
        <f ca="1">IF($B797="","",INDIRECT("減額一覧!AZ"&amp;P797))</f>
        <v/>
      </c>
      <c r="I797" s="32" t="str">
        <f ca="1">IF(B797="","",IF(INDIRECT("減額一覧!BO"&amp;P797)=0.08,0.08,0.1))</f>
        <v/>
      </c>
      <c r="J797" s="52"/>
      <c r="K797" s="95" t="str">
        <f t="shared" ca="1" si="1865"/>
        <v/>
      </c>
      <c r="L797" s="58" t="str">
        <f t="shared" ca="1" si="1826"/>
        <v/>
      </c>
      <c r="N797" s="113" t="str">
        <f t="shared" ca="1" si="1888"/>
        <v/>
      </c>
      <c r="O797" s="114" t="str">
        <f t="shared" ref="O797" ca="1" si="1896">IF(B797="","",IF(INDIRECT("減額一覧!BO"&amp;P797)=0.08,0.08,0.1))</f>
        <v/>
      </c>
      <c r="P797" s="38">
        <v>117</v>
      </c>
      <c r="Q797" s="38" t="str">
        <f t="shared" ca="1" si="1890"/>
        <v/>
      </c>
      <c r="R797" s="38" t="str">
        <f t="shared" ca="1" si="1890"/>
        <v/>
      </c>
      <c r="S797" s="66" t="str">
        <f t="shared" ca="1" si="1828"/>
        <v/>
      </c>
      <c r="T797" s="105" t="str">
        <f t="shared" ca="1" si="1832"/>
        <v/>
      </c>
    </row>
    <row r="798" spans="1:20" ht="20.25" hidden="1" thickTop="1" thickBot="1">
      <c r="A798" t="str">
        <f t="shared" ref="A798" ca="1" si="1897">IF(B798="","",INDIRECT("減額一覧!B"&amp;$P798))</f>
        <v/>
      </c>
      <c r="B798" s="64"/>
      <c r="C798" s="41" t="str">
        <f>IF(B798="","",減額一覧!C494)</f>
        <v/>
      </c>
      <c r="D798" s="43"/>
      <c r="E798" s="21"/>
      <c r="F798" s="22" t="s">
        <v>69</v>
      </c>
      <c r="G798" s="23">
        <f t="shared" ref="G798:H798" si="1898">SUBTOTAL(9,G794:G797)</f>
        <v>0</v>
      </c>
      <c r="H798" s="23">
        <f t="shared" si="1898"/>
        <v>0</v>
      </c>
      <c r="I798" s="30"/>
      <c r="J798" s="53"/>
      <c r="K798" s="96" t="str">
        <f t="shared" ca="1" si="1865"/>
        <v/>
      </c>
      <c r="L798" s="59" t="str">
        <f t="shared" si="1826"/>
        <v/>
      </c>
      <c r="N798" s="108" t="str">
        <f t="shared" ref="N798" si="1899">IF(AND(G798=0,H798=0),"","小計")</f>
        <v/>
      </c>
      <c r="O798" s="108" t="str">
        <f t="shared" ref="O798" si="1900">IF(AND(G798=0,H798=0),"","小計")</f>
        <v/>
      </c>
      <c r="P798" s="38"/>
      <c r="Q798" s="38"/>
      <c r="R798" s="38"/>
      <c r="S798" s="66" t="str">
        <f t="shared" si="1828"/>
        <v/>
      </c>
      <c r="T798" s="105" t="str">
        <f t="shared" si="1832"/>
        <v/>
      </c>
    </row>
    <row r="799" spans="1:20" ht="20.25" hidden="1" thickTop="1" thickBot="1">
      <c r="A799" t="str">
        <f ca="1">IF(B799="","",INDIRECT("減額一覧!B"&amp;$P799))</f>
        <v/>
      </c>
      <c r="B799" s="61" t="str">
        <f t="shared" ref="B799" ca="1" si="1901">IF(INDIRECT("減額一覧!BA"&amp;P799)=1,INDIRECT("減額一覧!M"&amp;P799),"")</f>
        <v/>
      </c>
      <c r="C799" s="36" t="str">
        <f ca="1">IF(B799="","",INDIRECT("減額一覧!C"&amp;$P799))</f>
        <v/>
      </c>
      <c r="D799" s="78" t="str">
        <f ca="1">IF($B799="","",INDIRECT("減額一覧!G"&amp;$P799))</f>
        <v/>
      </c>
      <c r="E799" s="19" t="str">
        <f ca="1">IF(B799="","",INDIRECT("減額一覧!H"&amp;P799))</f>
        <v/>
      </c>
      <c r="F799" s="19" t="str">
        <f ca="1">IF($B799="","",INDIRECT("減額一覧!T"&amp;P799))</f>
        <v/>
      </c>
      <c r="G799" s="20" t="str">
        <f ca="1">IF($B799="","",INDIRECT("減額一覧!U"&amp;P799))</f>
        <v/>
      </c>
      <c r="H799" s="20" t="str">
        <f ca="1">IF($B799="","",INDIRECT("減額一覧!V"&amp;P799))</f>
        <v/>
      </c>
      <c r="I799" s="32" t="str">
        <f ca="1">IF(B799="","",IF(INDIRECT("減額一覧!BL"&amp;P799)=0.08,0.08,0.1))</f>
        <v/>
      </c>
      <c r="J799" s="51"/>
      <c r="K799" s="94" t="str">
        <f t="shared" ca="1" si="1865"/>
        <v/>
      </c>
      <c r="L799" s="56" t="str">
        <f t="shared" ca="1" si="1826"/>
        <v/>
      </c>
      <c r="N799" s="113" t="str">
        <f t="shared" ref="N799:N802" ca="1" si="1902">IF(A799="","",IF(A799&gt;3000,"月ヶ瀬",IF(A799&gt;=2000,"都祁","市内")))</f>
        <v/>
      </c>
      <c r="O799" s="114" t="str">
        <f t="shared" ref="O799" ca="1" si="1903">IF(B799="","",IF(INDIRECT("減額一覧!BL"&amp;P799)=0.08,0.08,0.1))</f>
        <v/>
      </c>
      <c r="P799" s="38">
        <v>114</v>
      </c>
      <c r="Q799" s="38" t="str">
        <f t="shared" ref="Q799:R802" ca="1" si="1904">IF(G799="","",IF(G799&gt;0,1,""))</f>
        <v/>
      </c>
      <c r="R799" s="38" t="str">
        <f t="shared" ca="1" si="1904"/>
        <v/>
      </c>
      <c r="S799" s="66" t="str">
        <f t="shared" ca="1" si="1828"/>
        <v/>
      </c>
      <c r="T799" s="105" t="str">
        <f t="shared" ca="1" si="1832"/>
        <v/>
      </c>
    </row>
    <row r="800" spans="1:20" ht="20.25" hidden="1" thickTop="1" thickBot="1">
      <c r="A800" t="str">
        <f ca="1">IF(B800="","",INDIRECT("減額一覧!B"&amp;$P800))</f>
        <v/>
      </c>
      <c r="B800" s="61" t="str">
        <f t="shared" ref="B800" ca="1" si="1905">IF(INDIRECT("減額一覧!BB"&amp;P800)=1,INDIRECT("減額一覧!W"&amp;P800),"")</f>
        <v/>
      </c>
      <c r="C800" s="44" t="str">
        <f ca="1">IF(B800="","",INDIRECT("減額一覧!C"&amp;$P800))</f>
        <v/>
      </c>
      <c r="D800" s="79" t="str">
        <f ca="1">IF($B800="","",INDIRECT("減額一覧!G"&amp;$P800))</f>
        <v/>
      </c>
      <c r="E800" s="19" t="str">
        <f ca="1">IF(B800="","",INDIRECT("減額一覧!H"&amp;P800))</f>
        <v/>
      </c>
      <c r="F800" s="19" t="str">
        <f ca="1">IF($B800="","",INDIRECT("減額一覧!AD"&amp;P800))</f>
        <v/>
      </c>
      <c r="G800" s="20" t="str">
        <f ca="1">IF($B800="","",INDIRECT("減額一覧!AE"&amp;P800))</f>
        <v/>
      </c>
      <c r="H800" s="20" t="str">
        <f ca="1">IF($B800="","",INDIRECT("減額一覧!AF"&amp;P800))</f>
        <v/>
      </c>
      <c r="I800" s="32" t="str">
        <f ca="1">IF(B800="","",IF(INDIRECT("減額一覧!BM"&amp;P800)=0.08,0.08,0.1))</f>
        <v/>
      </c>
      <c r="J800" s="52"/>
      <c r="K800" s="95" t="str">
        <f t="shared" ca="1" si="1865"/>
        <v/>
      </c>
      <c r="L800" s="58" t="str">
        <f t="shared" ca="1" si="1826"/>
        <v/>
      </c>
      <c r="N800" s="113" t="str">
        <f t="shared" ca="1" si="1902"/>
        <v/>
      </c>
      <c r="O800" s="114" t="str">
        <f t="shared" ref="O800" ca="1" si="1906">IF(B800="","",IF(INDIRECT("減額一覧!BM"&amp;P800)=0.08,0.08,0.1))</f>
        <v/>
      </c>
      <c r="P800" s="38">
        <v>114</v>
      </c>
      <c r="Q800" s="38" t="str">
        <f t="shared" ca="1" si="1904"/>
        <v/>
      </c>
      <c r="R800" s="38" t="str">
        <f t="shared" ca="1" si="1904"/>
        <v/>
      </c>
      <c r="S800" s="66" t="str">
        <f t="shared" ca="1" si="1828"/>
        <v/>
      </c>
      <c r="T800" s="105" t="str">
        <f t="shared" ca="1" si="1832"/>
        <v/>
      </c>
    </row>
    <row r="801" spans="1:20" ht="20.25" hidden="1" thickTop="1" thickBot="1">
      <c r="A801" t="str">
        <f ca="1">IF(B801="","",INDIRECT("減額一覧!B"&amp;$P801))</f>
        <v/>
      </c>
      <c r="B801" s="61" t="str">
        <f t="shared" ref="B801" ca="1" si="1907">IF(INDIRECT("減額一覧!BC"&amp;P801)=1,INDIRECT("減額一覧!AG"&amp;P801),"")</f>
        <v/>
      </c>
      <c r="C801" s="36" t="str">
        <f ca="1">IF(B801="","",INDIRECT("減額一覧!C"&amp;$P801))</f>
        <v/>
      </c>
      <c r="D801" s="80" t="str">
        <f ca="1">IF($B801="","",INDIRECT("減額一覧!G"&amp;$P801))</f>
        <v/>
      </c>
      <c r="E801" s="19" t="str">
        <f ca="1">IF(B801="","",INDIRECT("減額一覧!H"&amp;P801))</f>
        <v/>
      </c>
      <c r="F801" s="19" t="str">
        <f ca="1">IF($B801="","",INDIRECT("減額一覧!AN"&amp;P801))</f>
        <v/>
      </c>
      <c r="G801" s="20" t="str">
        <f ca="1">IF($B801="","",INDIRECT("減額一覧!AO"&amp;P801))</f>
        <v/>
      </c>
      <c r="H801" s="20" t="str">
        <f ca="1">IF($B801="","",INDIRECT("減額一覧!AP"&amp;P801))</f>
        <v/>
      </c>
      <c r="I801" s="32" t="str">
        <f ca="1">IF(B801="","",IF(INDIRECT("減額一覧!BN"&amp;P801)=0.08,0.08,0.1))</f>
        <v/>
      </c>
      <c r="J801" s="52"/>
      <c r="K801" s="95" t="str">
        <f t="shared" ca="1" si="1865"/>
        <v/>
      </c>
      <c r="L801" s="58" t="str">
        <f t="shared" ca="1" si="1826"/>
        <v/>
      </c>
      <c r="N801" s="113" t="str">
        <f t="shared" ca="1" si="1902"/>
        <v/>
      </c>
      <c r="O801" s="114" t="str">
        <f t="shared" ref="O801" ca="1" si="1908">IF(B801="","",IF(INDIRECT("減額一覧!BN"&amp;P801)=0.08,0.08,0.1))</f>
        <v/>
      </c>
      <c r="P801" s="38">
        <v>114</v>
      </c>
      <c r="Q801" s="38" t="str">
        <f t="shared" ca="1" si="1904"/>
        <v/>
      </c>
      <c r="R801" s="38" t="str">
        <f t="shared" ca="1" si="1904"/>
        <v/>
      </c>
      <c r="S801" s="66" t="str">
        <f t="shared" ca="1" si="1828"/>
        <v/>
      </c>
      <c r="T801" s="105" t="str">
        <f t="shared" ca="1" si="1832"/>
        <v/>
      </c>
    </row>
    <row r="802" spans="1:20" ht="20.25" hidden="1" thickTop="1" thickBot="1">
      <c r="A802" t="str">
        <f ca="1">IF(B802="","",INDIRECT("減額一覧!B"&amp;$P802))</f>
        <v/>
      </c>
      <c r="B802" s="61" t="str">
        <f t="shared" ref="B802" ca="1" si="1909">IF(INDIRECT("減額一覧!BD"&amp;P802)=1,INDIRECT("減額一覧!AQ"&amp;P802),"")</f>
        <v/>
      </c>
      <c r="C802" s="45" t="str">
        <f ca="1">IF(B802="","",INDIRECT("減額一覧!C"&amp;$P802))</f>
        <v/>
      </c>
      <c r="D802" s="79" t="str">
        <f ca="1">IF($B802="","",INDIRECT("減額一覧!G"&amp;$P802))</f>
        <v/>
      </c>
      <c r="E802" s="19" t="str">
        <f ca="1">IF(B802="","",INDIRECT("減額一覧!H"&amp;P802))</f>
        <v/>
      </c>
      <c r="F802" s="19" t="str">
        <f ca="1">IF($B802="","",INDIRECT("減額一覧!AX"&amp;P802))</f>
        <v/>
      </c>
      <c r="G802" s="20" t="str">
        <f ca="1">IF($B802="","",INDIRECT("減額一覧!AY"&amp;P802))</f>
        <v/>
      </c>
      <c r="H802" s="20" t="str">
        <f ca="1">IF($B802="","",INDIRECT("減額一覧!AZ"&amp;P802))</f>
        <v/>
      </c>
      <c r="I802" s="32" t="str">
        <f ca="1">IF(B802="","",IF(INDIRECT("減額一覧!BO"&amp;P802)=0.08,0.08,0.1))</f>
        <v/>
      </c>
      <c r="J802" s="52"/>
      <c r="K802" s="95" t="str">
        <f t="shared" ca="1" si="1865"/>
        <v/>
      </c>
      <c r="L802" s="58" t="str">
        <f t="shared" ca="1" si="1826"/>
        <v/>
      </c>
      <c r="N802" s="113" t="str">
        <f t="shared" ca="1" si="1902"/>
        <v/>
      </c>
      <c r="O802" s="114" t="str">
        <f t="shared" ref="O802" ca="1" si="1910">IF(B802="","",IF(INDIRECT("減額一覧!BO"&amp;P802)=0.08,0.08,0.1))</f>
        <v/>
      </c>
      <c r="P802" s="38">
        <v>114</v>
      </c>
      <c r="Q802" s="38" t="str">
        <f t="shared" ca="1" si="1904"/>
        <v/>
      </c>
      <c r="R802" s="38" t="str">
        <f t="shared" ca="1" si="1904"/>
        <v/>
      </c>
      <c r="S802" s="66" t="str">
        <f t="shared" ca="1" si="1828"/>
        <v/>
      </c>
      <c r="T802" s="105" t="str">
        <f t="shared" ca="1" si="1832"/>
        <v/>
      </c>
    </row>
    <row r="803" spans="1:20" ht="20.25" hidden="1" thickTop="1" thickBot="1">
      <c r="B803" s="64"/>
      <c r="C803" s="41" t="str">
        <f>IF(B803="","",減額一覧!C499)</f>
        <v/>
      </c>
      <c r="D803" s="43"/>
      <c r="E803" s="21"/>
      <c r="F803" s="22" t="s">
        <v>69</v>
      </c>
      <c r="G803" s="23">
        <f t="shared" ref="G803:H803" si="1911">SUBTOTAL(9,G799:G802)</f>
        <v>0</v>
      </c>
      <c r="H803" s="23">
        <f t="shared" si="1911"/>
        <v>0</v>
      </c>
      <c r="I803" s="30"/>
      <c r="J803" s="53"/>
      <c r="K803" s="96" t="str">
        <f t="shared" si="1865"/>
        <v/>
      </c>
      <c r="L803" s="59" t="str">
        <f t="shared" si="1826"/>
        <v/>
      </c>
      <c r="N803" s="108" t="str">
        <f t="shared" ref="N803" si="1912">IF(AND(G803=0,H803=0),"","小計")</f>
        <v/>
      </c>
      <c r="O803" s="108" t="str">
        <f t="shared" ref="O803" si="1913">IF(AND(G803=0,H803=0),"","小計")</f>
        <v/>
      </c>
      <c r="P803" s="38"/>
      <c r="Q803" s="38"/>
      <c r="R803" s="38"/>
      <c r="S803" s="66" t="str">
        <f t="shared" si="1828"/>
        <v/>
      </c>
      <c r="T803" s="105" t="str">
        <f t="shared" si="1832"/>
        <v/>
      </c>
    </row>
    <row r="804" spans="1:20" ht="20.25" hidden="1" thickTop="1" thickBot="1">
      <c r="A804" t="str">
        <f ca="1">IF(B804="","",INDIRECT("減額一覧!B"&amp;$P804))</f>
        <v/>
      </c>
      <c r="B804" s="61" t="str">
        <f t="shared" ref="B804" ca="1" si="1914">IF(INDIRECT("減額一覧!BA"&amp;P804)=1,INDIRECT("減額一覧!M"&amp;P804),"")</f>
        <v/>
      </c>
      <c r="C804" s="36" t="str">
        <f ca="1">IF(B804="","",INDIRECT("減額一覧!C"&amp;$P804))</f>
        <v/>
      </c>
      <c r="D804" s="78" t="str">
        <f ca="1">IF($B804="","",INDIRECT("減額一覧!G"&amp;$P804))</f>
        <v/>
      </c>
      <c r="E804" s="19" t="str">
        <f ca="1">IF(B804="","",INDIRECT("減額一覧!H"&amp;P804))</f>
        <v/>
      </c>
      <c r="F804" s="19" t="str">
        <f ca="1">IF($B804="","",INDIRECT("減額一覧!T"&amp;P804))</f>
        <v/>
      </c>
      <c r="G804" s="20" t="str">
        <f ca="1">IF($B804="","",INDIRECT("減額一覧!U"&amp;P804))</f>
        <v/>
      </c>
      <c r="H804" s="20" t="str">
        <f ca="1">IF($B804="","",INDIRECT("減額一覧!V"&amp;P804))</f>
        <v/>
      </c>
      <c r="I804" s="32" t="str">
        <f ca="1">IF(B804="","",IF(INDIRECT("減額一覧!BL"&amp;P804)=0.08,0.08,0.1))</f>
        <v/>
      </c>
      <c r="J804" s="51"/>
      <c r="K804" s="94" t="str">
        <f t="shared" ca="1" si="1865"/>
        <v/>
      </c>
      <c r="L804" s="56" t="str">
        <f t="shared" ca="1" si="1826"/>
        <v/>
      </c>
      <c r="N804" s="113" t="str">
        <f t="shared" ref="N804:N807" ca="1" si="1915">IF(A804="","",IF(A804&gt;3000,"月ヶ瀬",IF(A804&gt;=2000,"都祁","市内")))</f>
        <v/>
      </c>
      <c r="O804" s="114" t="str">
        <f t="shared" ref="O804" ca="1" si="1916">IF(B804="","",IF(INDIRECT("減額一覧!BL"&amp;P804)=0.08,0.08,0.1))</f>
        <v/>
      </c>
      <c r="P804" s="38">
        <v>115</v>
      </c>
      <c r="Q804" s="38" t="str">
        <f t="shared" ref="Q804:R807" ca="1" si="1917">IF(G804="","",IF(G804&gt;0,1,""))</f>
        <v/>
      </c>
      <c r="R804" s="38" t="str">
        <f t="shared" ca="1" si="1917"/>
        <v/>
      </c>
      <c r="S804" s="66" t="str">
        <f t="shared" ca="1" si="1828"/>
        <v/>
      </c>
      <c r="T804" s="105" t="str">
        <f t="shared" ca="1" si="1832"/>
        <v/>
      </c>
    </row>
    <row r="805" spans="1:20" ht="20.25" hidden="1" thickTop="1" thickBot="1">
      <c r="A805" t="str">
        <f ca="1">IF(B805="","",INDIRECT("減額一覧!B"&amp;$P805))</f>
        <v/>
      </c>
      <c r="B805" s="61" t="str">
        <f t="shared" ref="B805" ca="1" si="1918">IF(INDIRECT("減額一覧!BB"&amp;P805)=1,INDIRECT("減額一覧!W"&amp;P805),"")</f>
        <v/>
      </c>
      <c r="C805" s="44" t="str">
        <f ca="1">IF(B805="","",INDIRECT("減額一覧!C"&amp;$P805))</f>
        <v/>
      </c>
      <c r="D805" s="79" t="str">
        <f ca="1">IF($B805="","",INDIRECT("減額一覧!G"&amp;$P805))</f>
        <v/>
      </c>
      <c r="E805" s="19" t="str">
        <f ca="1">IF(B805="","",INDIRECT("減額一覧!H"&amp;P805))</f>
        <v/>
      </c>
      <c r="F805" s="19" t="str">
        <f ca="1">IF($B805="","",INDIRECT("減額一覧!AD"&amp;P805))</f>
        <v/>
      </c>
      <c r="G805" s="20" t="str">
        <f ca="1">IF($B805="","",INDIRECT("減額一覧!AE"&amp;P805))</f>
        <v/>
      </c>
      <c r="H805" s="20" t="str">
        <f ca="1">IF($B805="","",INDIRECT("減額一覧!AF"&amp;P805))</f>
        <v/>
      </c>
      <c r="I805" s="32" t="str">
        <f ca="1">IF(B805="","",IF(INDIRECT("減額一覧!BM"&amp;P805)=0.08,0.08,0.1))</f>
        <v/>
      </c>
      <c r="J805" s="52"/>
      <c r="K805" s="95" t="str">
        <f t="shared" ca="1" si="1865"/>
        <v/>
      </c>
      <c r="L805" s="58" t="str">
        <f t="shared" ca="1" si="1826"/>
        <v/>
      </c>
      <c r="N805" s="113" t="str">
        <f t="shared" ca="1" si="1915"/>
        <v/>
      </c>
      <c r="O805" s="114" t="str">
        <f t="shared" ref="O805" ca="1" si="1919">IF(B805="","",IF(INDIRECT("減額一覧!BM"&amp;P805)=0.08,0.08,0.1))</f>
        <v/>
      </c>
      <c r="P805" s="38">
        <v>115</v>
      </c>
      <c r="Q805" s="38" t="str">
        <f t="shared" ca="1" si="1917"/>
        <v/>
      </c>
      <c r="R805" s="38" t="str">
        <f t="shared" ca="1" si="1917"/>
        <v/>
      </c>
      <c r="S805" s="66" t="str">
        <f t="shared" ca="1" si="1828"/>
        <v/>
      </c>
      <c r="T805" s="105" t="str">
        <f t="shared" ca="1" si="1832"/>
        <v/>
      </c>
    </row>
    <row r="806" spans="1:20" ht="20.25" hidden="1" thickTop="1" thickBot="1">
      <c r="A806" t="str">
        <f ca="1">IF(B806="","",INDIRECT("減額一覧!B"&amp;$P806))</f>
        <v/>
      </c>
      <c r="B806" s="61" t="str">
        <f t="shared" ref="B806" ca="1" si="1920">IF(INDIRECT("減額一覧!BC"&amp;P806)=1,INDIRECT("減額一覧!AG"&amp;P806),"")</f>
        <v/>
      </c>
      <c r="C806" s="36" t="str">
        <f ca="1">IF(B806="","",INDIRECT("減額一覧!C"&amp;$P806))</f>
        <v/>
      </c>
      <c r="D806" s="80" t="str">
        <f ca="1">IF($B806="","",INDIRECT("減額一覧!G"&amp;$P806))</f>
        <v/>
      </c>
      <c r="E806" s="19" t="str">
        <f ca="1">IF(B806="","",INDIRECT("減額一覧!H"&amp;P806))</f>
        <v/>
      </c>
      <c r="F806" s="19" t="str">
        <f ca="1">IF($B806="","",INDIRECT("減額一覧!AN"&amp;P806))</f>
        <v/>
      </c>
      <c r="G806" s="20" t="str">
        <f ca="1">IF($B806="","",INDIRECT("減額一覧!AO"&amp;P806))</f>
        <v/>
      </c>
      <c r="H806" s="20" t="str">
        <f ca="1">IF($B806="","",INDIRECT("減額一覧!AP"&amp;P806))</f>
        <v/>
      </c>
      <c r="I806" s="32" t="str">
        <f ca="1">IF(B806="","",IF(INDIRECT("減額一覧!BN"&amp;P806)=0.08,0.08,0.1))</f>
        <v/>
      </c>
      <c r="J806" s="52"/>
      <c r="K806" s="95" t="str">
        <f t="shared" ca="1" si="1865"/>
        <v/>
      </c>
      <c r="L806" s="58" t="str">
        <f t="shared" ca="1" si="1826"/>
        <v/>
      </c>
      <c r="N806" s="113" t="str">
        <f t="shared" ca="1" si="1915"/>
        <v/>
      </c>
      <c r="O806" s="114" t="str">
        <f t="shared" ref="O806" ca="1" si="1921">IF(B806="","",IF(INDIRECT("減額一覧!BN"&amp;P806)=0.08,0.08,0.1))</f>
        <v/>
      </c>
      <c r="P806" s="38">
        <v>115</v>
      </c>
      <c r="Q806" s="38" t="str">
        <f t="shared" ca="1" si="1917"/>
        <v/>
      </c>
      <c r="R806" s="38" t="str">
        <f t="shared" ca="1" si="1917"/>
        <v/>
      </c>
      <c r="S806" s="66" t="str">
        <f t="shared" ca="1" si="1828"/>
        <v/>
      </c>
      <c r="T806" s="105" t="str">
        <f t="shared" ca="1" si="1832"/>
        <v/>
      </c>
    </row>
    <row r="807" spans="1:20" ht="20.25" hidden="1" thickTop="1" thickBot="1">
      <c r="A807" t="str">
        <f ca="1">IF(B807="","",INDIRECT("減額一覧!B"&amp;$P807))</f>
        <v/>
      </c>
      <c r="B807" s="61" t="str">
        <f t="shared" ref="B807" ca="1" si="1922">IF(INDIRECT("減額一覧!BD"&amp;P807)=1,INDIRECT("減額一覧!AQ"&amp;P807),"")</f>
        <v/>
      </c>
      <c r="C807" s="45" t="str">
        <f ca="1">IF(B807="","",INDIRECT("減額一覧!C"&amp;$P807))</f>
        <v/>
      </c>
      <c r="D807" s="79" t="str">
        <f ca="1">IF($B807="","",INDIRECT("減額一覧!G"&amp;$P807))</f>
        <v/>
      </c>
      <c r="E807" s="19" t="str">
        <f ca="1">IF(B807="","",INDIRECT("減額一覧!H"&amp;P807))</f>
        <v/>
      </c>
      <c r="F807" s="19" t="str">
        <f ca="1">IF($B807="","",INDIRECT("減額一覧!AX"&amp;P807))</f>
        <v/>
      </c>
      <c r="G807" s="20" t="str">
        <f ca="1">IF($B807="","",INDIRECT("減額一覧!AY"&amp;P807))</f>
        <v/>
      </c>
      <c r="H807" s="20" t="str">
        <f ca="1">IF($B807="","",INDIRECT("減額一覧!AZ"&amp;P807))</f>
        <v/>
      </c>
      <c r="I807" s="32" t="str">
        <f ca="1">IF(B807="","",IF(INDIRECT("減額一覧!BO"&amp;P807)=0.08,0.08,0.1))</f>
        <v/>
      </c>
      <c r="J807" s="52"/>
      <c r="K807" s="95" t="str">
        <f t="shared" ca="1" si="1865"/>
        <v/>
      </c>
      <c r="L807" s="58" t="str">
        <f t="shared" ca="1" si="1826"/>
        <v/>
      </c>
      <c r="N807" s="113" t="str">
        <f t="shared" ca="1" si="1915"/>
        <v/>
      </c>
      <c r="O807" s="114" t="str">
        <f t="shared" ref="O807" ca="1" si="1923">IF(B807="","",IF(INDIRECT("減額一覧!BO"&amp;P807)=0.08,0.08,0.1))</f>
        <v/>
      </c>
      <c r="P807" s="38">
        <v>115</v>
      </c>
      <c r="Q807" s="38" t="str">
        <f t="shared" ca="1" si="1917"/>
        <v/>
      </c>
      <c r="R807" s="38" t="str">
        <f t="shared" ca="1" si="1917"/>
        <v/>
      </c>
      <c r="S807" s="66" t="str">
        <f t="shared" ca="1" si="1828"/>
        <v/>
      </c>
      <c r="T807" s="105" t="str">
        <f t="shared" ca="1" si="1832"/>
        <v/>
      </c>
    </row>
    <row r="808" spans="1:20" ht="20.25" hidden="1" thickTop="1" thickBot="1">
      <c r="B808" s="64"/>
      <c r="C808" s="41" t="str">
        <f>IF(B808="","",減額一覧!C504)</f>
        <v/>
      </c>
      <c r="D808" s="43"/>
      <c r="E808" s="21"/>
      <c r="F808" s="22" t="s">
        <v>69</v>
      </c>
      <c r="G808" s="23">
        <f t="shared" ref="G808:H808" si="1924">SUBTOTAL(9,G804:G807)</f>
        <v>0</v>
      </c>
      <c r="H808" s="23">
        <f t="shared" si="1924"/>
        <v>0</v>
      </c>
      <c r="I808" s="30"/>
      <c r="J808" s="53"/>
      <c r="K808" s="96" t="str">
        <f t="shared" si="1865"/>
        <v/>
      </c>
      <c r="L808" s="59" t="str">
        <f t="shared" si="1826"/>
        <v/>
      </c>
      <c r="N808" s="108" t="str">
        <f t="shared" ref="N808" si="1925">IF(AND(G808=0,H808=0),"","小計")</f>
        <v/>
      </c>
      <c r="O808" s="108" t="str">
        <f t="shared" ref="O808" si="1926">IF(AND(G808=0,H808=0),"","小計")</f>
        <v/>
      </c>
      <c r="P808" s="38"/>
      <c r="Q808" s="38"/>
      <c r="R808" s="38"/>
      <c r="S808" s="66" t="str">
        <f t="shared" si="1828"/>
        <v/>
      </c>
      <c r="T808" s="105" t="str">
        <f t="shared" si="1832"/>
        <v/>
      </c>
    </row>
    <row r="809" spans="1:20" ht="20.25" hidden="1" thickTop="1" thickBot="1">
      <c r="A809" t="str">
        <f ca="1">IF(B809="","",INDIRECT("減額一覧!B"&amp;$P809))</f>
        <v/>
      </c>
      <c r="B809" s="61" t="str">
        <f t="shared" ref="B809" ca="1" si="1927">IF(INDIRECT("減額一覧!BA"&amp;P809)=1,INDIRECT("減額一覧!M"&amp;P809),"")</f>
        <v/>
      </c>
      <c r="C809" s="36" t="str">
        <f ca="1">IF(B809="","",INDIRECT("減額一覧!C"&amp;$P809))</f>
        <v/>
      </c>
      <c r="D809" s="78" t="str">
        <f ca="1">IF($B809="","",INDIRECT("減額一覧!G"&amp;$P809))</f>
        <v/>
      </c>
      <c r="E809" s="19" t="str">
        <f ca="1">IF(B809="","",INDIRECT("減額一覧!H"&amp;P809))</f>
        <v/>
      </c>
      <c r="F809" s="19" t="str">
        <f ca="1">IF($B809="","",INDIRECT("減額一覧!T"&amp;P809))</f>
        <v/>
      </c>
      <c r="G809" s="20" t="str">
        <f ca="1">IF($B809="","",INDIRECT("減額一覧!U"&amp;P809))</f>
        <v/>
      </c>
      <c r="H809" s="20" t="str">
        <f ca="1">IF($B809="","",INDIRECT("減額一覧!V"&amp;P809))</f>
        <v/>
      </c>
      <c r="I809" s="32" t="str">
        <f ca="1">IF(B809="","",IF(INDIRECT("減額一覧!BL"&amp;P809)=0.08,0.08,0.1))</f>
        <v/>
      </c>
      <c r="J809" s="51"/>
      <c r="K809" s="94" t="str">
        <f t="shared" ca="1" si="1865"/>
        <v/>
      </c>
      <c r="L809" s="56" t="str">
        <f t="shared" ca="1" si="1826"/>
        <v/>
      </c>
      <c r="N809" s="113" t="str">
        <f t="shared" ref="N809:N812" ca="1" si="1928">IF(A809="","",IF(A809&gt;3000,"月ヶ瀬",IF(A809&gt;=2000,"都祁","市内")))</f>
        <v/>
      </c>
      <c r="O809" s="114" t="str">
        <f t="shared" ref="O809" ca="1" si="1929">IF(B809="","",IF(INDIRECT("減額一覧!BL"&amp;P809)=0.08,0.08,0.1))</f>
        <v/>
      </c>
      <c r="P809" s="38">
        <v>116</v>
      </c>
      <c r="Q809" s="38" t="str">
        <f t="shared" ref="Q809:R812" ca="1" si="1930">IF(G809="","",IF(G809&gt;0,1,""))</f>
        <v/>
      </c>
      <c r="R809" s="38" t="str">
        <f t="shared" ca="1" si="1930"/>
        <v/>
      </c>
      <c r="S809" s="66" t="str">
        <f t="shared" ca="1" si="1828"/>
        <v/>
      </c>
      <c r="T809" s="105" t="str">
        <f t="shared" ca="1" si="1832"/>
        <v/>
      </c>
    </row>
    <row r="810" spans="1:20" ht="20.25" hidden="1" thickTop="1" thickBot="1">
      <c r="A810" t="str">
        <f ca="1">IF(B810="","",INDIRECT("減額一覧!B"&amp;$P810))</f>
        <v/>
      </c>
      <c r="B810" s="61" t="str">
        <f t="shared" ref="B810" ca="1" si="1931">IF(INDIRECT("減額一覧!BB"&amp;P810)=1,INDIRECT("減額一覧!W"&amp;P810),"")</f>
        <v/>
      </c>
      <c r="C810" s="44" t="str">
        <f ca="1">IF(B810="","",INDIRECT("減額一覧!C"&amp;$P810))</f>
        <v/>
      </c>
      <c r="D810" s="79" t="str">
        <f ca="1">IF($B810="","",INDIRECT("減額一覧!G"&amp;$P810))</f>
        <v/>
      </c>
      <c r="E810" s="19" t="str">
        <f ca="1">IF(B810="","",INDIRECT("減額一覧!H"&amp;P810))</f>
        <v/>
      </c>
      <c r="F810" s="19" t="str">
        <f ca="1">IF($B810="","",INDIRECT("減額一覧!AD"&amp;P810))</f>
        <v/>
      </c>
      <c r="G810" s="20" t="str">
        <f ca="1">IF($B810="","",INDIRECT("減額一覧!AE"&amp;P810))</f>
        <v/>
      </c>
      <c r="H810" s="20" t="str">
        <f ca="1">IF($B810="","",INDIRECT("減額一覧!AF"&amp;P810))</f>
        <v/>
      </c>
      <c r="I810" s="32" t="str">
        <f ca="1">IF(B810="","",IF(INDIRECT("減額一覧!BM"&amp;P810)=0.08,0.08,0.1))</f>
        <v/>
      </c>
      <c r="J810" s="52"/>
      <c r="K810" s="95" t="str">
        <f t="shared" ca="1" si="1865"/>
        <v/>
      </c>
      <c r="L810" s="58" t="str">
        <f t="shared" ca="1" si="1826"/>
        <v/>
      </c>
      <c r="N810" s="113" t="str">
        <f t="shared" ca="1" si="1928"/>
        <v/>
      </c>
      <c r="O810" s="114" t="str">
        <f t="shared" ref="O810" ca="1" si="1932">IF(B810="","",IF(INDIRECT("減額一覧!BM"&amp;P810)=0.08,0.08,0.1))</f>
        <v/>
      </c>
      <c r="P810" s="38">
        <v>116</v>
      </c>
      <c r="Q810" s="38" t="str">
        <f t="shared" ca="1" si="1930"/>
        <v/>
      </c>
      <c r="R810" s="38" t="str">
        <f t="shared" ca="1" si="1930"/>
        <v/>
      </c>
      <c r="S810" s="66" t="str">
        <f t="shared" ca="1" si="1828"/>
        <v/>
      </c>
      <c r="T810" s="105" t="str">
        <f t="shared" ca="1" si="1832"/>
        <v/>
      </c>
    </row>
    <row r="811" spans="1:20" ht="20.25" hidden="1" thickTop="1" thickBot="1">
      <c r="A811" t="str">
        <f ca="1">IF(B811="","",INDIRECT("減額一覧!B"&amp;$P811))</f>
        <v/>
      </c>
      <c r="B811" s="61" t="str">
        <f t="shared" ref="B811" ca="1" si="1933">IF(INDIRECT("減額一覧!BC"&amp;P811)=1,INDIRECT("減額一覧!AG"&amp;P811),"")</f>
        <v/>
      </c>
      <c r="C811" s="36" t="str">
        <f ca="1">IF(B811="","",INDIRECT("減額一覧!C"&amp;$P811))</f>
        <v/>
      </c>
      <c r="D811" s="80" t="str">
        <f ca="1">IF($B811="","",INDIRECT("減額一覧!G"&amp;$P811))</f>
        <v/>
      </c>
      <c r="E811" s="19" t="str">
        <f ca="1">IF(B811="","",INDIRECT("減額一覧!H"&amp;P811))</f>
        <v/>
      </c>
      <c r="F811" s="19" t="str">
        <f ca="1">IF($B811="","",INDIRECT("減額一覧!AN"&amp;P811))</f>
        <v/>
      </c>
      <c r="G811" s="20" t="str">
        <f ca="1">IF($B811="","",INDIRECT("減額一覧!AO"&amp;P811))</f>
        <v/>
      </c>
      <c r="H811" s="20" t="str">
        <f ca="1">IF($B811="","",INDIRECT("減額一覧!AP"&amp;P811))</f>
        <v/>
      </c>
      <c r="I811" s="32" t="str">
        <f ca="1">IF(B811="","",IF(INDIRECT("減額一覧!BN"&amp;P811)=0.08,0.08,0.1))</f>
        <v/>
      </c>
      <c r="J811" s="52"/>
      <c r="K811" s="95" t="str">
        <f t="shared" ca="1" si="1865"/>
        <v/>
      </c>
      <c r="L811" s="58" t="str">
        <f t="shared" ca="1" si="1826"/>
        <v/>
      </c>
      <c r="N811" s="113" t="str">
        <f t="shared" ca="1" si="1928"/>
        <v/>
      </c>
      <c r="O811" s="114" t="str">
        <f t="shared" ref="O811" ca="1" si="1934">IF(B811="","",IF(INDIRECT("減額一覧!BN"&amp;P811)=0.08,0.08,0.1))</f>
        <v/>
      </c>
      <c r="P811" s="38">
        <v>116</v>
      </c>
      <c r="Q811" s="38" t="str">
        <f t="shared" ca="1" si="1930"/>
        <v/>
      </c>
      <c r="R811" s="38" t="str">
        <f t="shared" ca="1" si="1930"/>
        <v/>
      </c>
      <c r="S811" s="66" t="str">
        <f t="shared" ca="1" si="1828"/>
        <v/>
      </c>
      <c r="T811" s="105" t="str">
        <f t="shared" ca="1" si="1832"/>
        <v/>
      </c>
    </row>
    <row r="812" spans="1:20" ht="20.25" hidden="1" thickTop="1" thickBot="1">
      <c r="A812" t="str">
        <f ca="1">IF(B812="","",INDIRECT("減額一覧!B"&amp;$P812))</f>
        <v/>
      </c>
      <c r="B812" s="61" t="str">
        <f t="shared" ref="B812" ca="1" si="1935">IF(INDIRECT("減額一覧!BD"&amp;P812)=1,INDIRECT("減額一覧!AQ"&amp;P812),"")</f>
        <v/>
      </c>
      <c r="C812" s="45" t="str">
        <f ca="1">IF(B812="","",INDIRECT("減額一覧!C"&amp;$P812))</f>
        <v/>
      </c>
      <c r="D812" s="79" t="str">
        <f ca="1">IF($B812="","",INDIRECT("減額一覧!G"&amp;$P812))</f>
        <v/>
      </c>
      <c r="E812" s="19" t="str">
        <f ca="1">IF(B812="","",INDIRECT("減額一覧!H"&amp;P812))</f>
        <v/>
      </c>
      <c r="F812" s="19" t="str">
        <f ca="1">IF($B812="","",INDIRECT("減額一覧!AX"&amp;P812))</f>
        <v/>
      </c>
      <c r="G812" s="20" t="str">
        <f ca="1">IF($B812="","",INDIRECT("減額一覧!AY"&amp;P812))</f>
        <v/>
      </c>
      <c r="H812" s="20" t="str">
        <f ca="1">IF($B812="","",INDIRECT("減額一覧!AZ"&amp;P812))</f>
        <v/>
      </c>
      <c r="I812" s="32" t="str">
        <f ca="1">IF(B812="","",IF(INDIRECT("減額一覧!BO"&amp;P812)=0.08,0.08,0.1))</f>
        <v/>
      </c>
      <c r="J812" s="52"/>
      <c r="K812" s="95" t="str">
        <f t="shared" ca="1" si="1865"/>
        <v/>
      </c>
      <c r="L812" s="58" t="str">
        <f t="shared" ca="1" si="1826"/>
        <v/>
      </c>
      <c r="N812" s="113" t="str">
        <f t="shared" ca="1" si="1928"/>
        <v/>
      </c>
      <c r="O812" s="114" t="str">
        <f t="shared" ref="O812" ca="1" si="1936">IF(B812="","",IF(INDIRECT("減額一覧!BO"&amp;P812)=0.08,0.08,0.1))</f>
        <v/>
      </c>
      <c r="P812" s="38">
        <v>116</v>
      </c>
      <c r="Q812" s="38" t="str">
        <f t="shared" ca="1" si="1930"/>
        <v/>
      </c>
      <c r="R812" s="38" t="str">
        <f t="shared" ca="1" si="1930"/>
        <v/>
      </c>
      <c r="S812" s="66" t="str">
        <f t="shared" ca="1" si="1828"/>
        <v/>
      </c>
      <c r="T812" s="105" t="str">
        <f t="shared" ca="1" si="1832"/>
        <v/>
      </c>
    </row>
    <row r="813" spans="1:20" ht="20.25" hidden="1" thickTop="1" thickBot="1">
      <c r="B813" s="64"/>
      <c r="C813" s="41" t="str">
        <f>IF(B813="","",減額一覧!C509)</f>
        <v/>
      </c>
      <c r="D813" s="43"/>
      <c r="E813" s="21"/>
      <c r="F813" s="22" t="s">
        <v>69</v>
      </c>
      <c r="G813" s="23">
        <f t="shared" ref="G813:H813" si="1937">SUBTOTAL(9,G809:G812)</f>
        <v>0</v>
      </c>
      <c r="H813" s="23">
        <f t="shared" si="1937"/>
        <v>0</v>
      </c>
      <c r="I813" s="30"/>
      <c r="J813" s="53"/>
      <c r="K813" s="96" t="str">
        <f t="shared" si="1865"/>
        <v/>
      </c>
      <c r="L813" s="59" t="str">
        <f t="shared" si="1826"/>
        <v/>
      </c>
      <c r="N813" s="108" t="str">
        <f t="shared" ref="N813" si="1938">IF(AND(G813=0,H813=0),"","小計")</f>
        <v/>
      </c>
      <c r="O813" s="108" t="str">
        <f t="shared" ref="O813" si="1939">IF(AND(G813=0,H813=0),"","小計")</f>
        <v/>
      </c>
      <c r="P813" s="38"/>
      <c r="Q813" s="38"/>
      <c r="R813" s="38"/>
      <c r="S813" s="66" t="str">
        <f t="shared" si="1828"/>
        <v/>
      </c>
      <c r="T813" s="105" t="str">
        <f t="shared" si="1832"/>
        <v/>
      </c>
    </row>
    <row r="814" spans="1:20" ht="20.25" hidden="1" thickTop="1" thickBot="1">
      <c r="A814" t="str">
        <f ca="1">IF(B814="","",INDIRECT("減額一覧!B"&amp;$P814))</f>
        <v/>
      </c>
      <c r="B814" s="61" t="str">
        <f t="shared" ref="B814" ca="1" si="1940">IF(INDIRECT("減額一覧!BA"&amp;P814)=1,INDIRECT("減額一覧!M"&amp;P814),"")</f>
        <v/>
      </c>
      <c r="C814" s="36" t="str">
        <f ca="1">IF(B814="","",INDIRECT("減額一覧!C"&amp;$P814))</f>
        <v/>
      </c>
      <c r="D814" s="78" t="str">
        <f ca="1">IF($B814="","",INDIRECT("減額一覧!G"&amp;$P814))</f>
        <v/>
      </c>
      <c r="E814" s="19" t="str">
        <f ca="1">IF(B814="","",INDIRECT("減額一覧!H"&amp;P814))</f>
        <v/>
      </c>
      <c r="F814" s="19" t="str">
        <f ca="1">IF($B814="","",INDIRECT("減額一覧!T"&amp;P814))</f>
        <v/>
      </c>
      <c r="G814" s="20" t="str">
        <f ca="1">IF($B814="","",INDIRECT("減額一覧!U"&amp;P814))</f>
        <v/>
      </c>
      <c r="H814" s="20" t="str">
        <f ca="1">IF($B814="","",INDIRECT("減額一覧!V"&amp;P814))</f>
        <v/>
      </c>
      <c r="I814" s="32" t="str">
        <f ca="1">IF(B814="","",IF(INDIRECT("減額一覧!BL"&amp;P814)=0.08,0.08,0.1))</f>
        <v/>
      </c>
      <c r="J814" s="51"/>
      <c r="K814" s="94" t="str">
        <f t="shared" ca="1" si="1865"/>
        <v/>
      </c>
      <c r="L814" s="56" t="str">
        <f t="shared" ca="1" si="1826"/>
        <v/>
      </c>
      <c r="N814" s="113" t="str">
        <f t="shared" ref="N814:N817" ca="1" si="1941">IF(A814="","",IF(A814&gt;3000,"月ヶ瀬",IF(A814&gt;=2000,"都祁","市内")))</f>
        <v/>
      </c>
      <c r="O814" s="114" t="str">
        <f t="shared" ref="O814" ca="1" si="1942">IF(B814="","",IF(INDIRECT("減額一覧!BL"&amp;P814)=0.08,0.08,0.1))</f>
        <v/>
      </c>
      <c r="P814" s="38">
        <v>117</v>
      </c>
      <c r="Q814" s="38" t="str">
        <f t="shared" ref="Q814:R817" ca="1" si="1943">IF(G814="","",IF(G814&gt;0,1,""))</f>
        <v/>
      </c>
      <c r="R814" s="38" t="str">
        <f t="shared" ca="1" si="1943"/>
        <v/>
      </c>
      <c r="S814" s="66" t="str">
        <f t="shared" ca="1" si="1828"/>
        <v/>
      </c>
      <c r="T814" s="105" t="str">
        <f t="shared" ca="1" si="1832"/>
        <v/>
      </c>
    </row>
    <row r="815" spans="1:20" ht="20.25" hidden="1" thickTop="1" thickBot="1">
      <c r="A815" t="str">
        <f ca="1">IF(B815="","",INDIRECT("減額一覧!B"&amp;$P815))</f>
        <v/>
      </c>
      <c r="B815" s="61" t="str">
        <f t="shared" ref="B815" ca="1" si="1944">IF(INDIRECT("減額一覧!BB"&amp;P815)=1,INDIRECT("減額一覧!W"&amp;P815),"")</f>
        <v/>
      </c>
      <c r="C815" s="44" t="str">
        <f ca="1">IF(B815="","",INDIRECT("減額一覧!C"&amp;$P815))</f>
        <v/>
      </c>
      <c r="D815" s="79" t="str">
        <f ca="1">IF($B815="","",INDIRECT("減額一覧!G"&amp;$P815))</f>
        <v/>
      </c>
      <c r="E815" s="19" t="str">
        <f ca="1">IF(B815="","",INDIRECT("減額一覧!H"&amp;P815))</f>
        <v/>
      </c>
      <c r="F815" s="19" t="str">
        <f ca="1">IF($B815="","",INDIRECT("減額一覧!AD"&amp;P815))</f>
        <v/>
      </c>
      <c r="G815" s="20" t="str">
        <f ca="1">IF($B815="","",INDIRECT("減額一覧!AE"&amp;P815))</f>
        <v/>
      </c>
      <c r="H815" s="20" t="str">
        <f ca="1">IF($B815="","",INDIRECT("減額一覧!AF"&amp;P815))</f>
        <v/>
      </c>
      <c r="I815" s="32" t="str">
        <f ca="1">IF(B815="","",IF(INDIRECT("減額一覧!BM"&amp;P815)=0.08,0.08,0.1))</f>
        <v/>
      </c>
      <c r="J815" s="52"/>
      <c r="K815" s="95" t="str">
        <f t="shared" ca="1" si="1865"/>
        <v/>
      </c>
      <c r="L815" s="58" t="str">
        <f t="shared" ca="1" si="1826"/>
        <v/>
      </c>
      <c r="N815" s="113" t="str">
        <f t="shared" ca="1" si="1941"/>
        <v/>
      </c>
      <c r="O815" s="114" t="str">
        <f t="shared" ref="O815" ca="1" si="1945">IF(B815="","",IF(INDIRECT("減額一覧!BM"&amp;P815)=0.08,0.08,0.1))</f>
        <v/>
      </c>
      <c r="P815" s="38">
        <v>117</v>
      </c>
      <c r="Q815" s="38" t="str">
        <f t="shared" ca="1" si="1943"/>
        <v/>
      </c>
      <c r="R815" s="38" t="str">
        <f t="shared" ca="1" si="1943"/>
        <v/>
      </c>
      <c r="S815" s="66" t="str">
        <f t="shared" ca="1" si="1828"/>
        <v/>
      </c>
      <c r="T815" s="105" t="str">
        <f t="shared" ca="1" si="1832"/>
        <v/>
      </c>
    </row>
    <row r="816" spans="1:20" ht="20.25" hidden="1" thickTop="1" thickBot="1">
      <c r="A816" t="str">
        <f ca="1">IF(B816="","",INDIRECT("減額一覧!B"&amp;$P816))</f>
        <v/>
      </c>
      <c r="B816" s="61" t="str">
        <f t="shared" ref="B816" ca="1" si="1946">IF(INDIRECT("減額一覧!BC"&amp;P816)=1,INDIRECT("減額一覧!AG"&amp;P816),"")</f>
        <v/>
      </c>
      <c r="C816" s="36" t="str">
        <f ca="1">IF(B816="","",INDIRECT("減額一覧!C"&amp;$P816))</f>
        <v/>
      </c>
      <c r="D816" s="80" t="str">
        <f ca="1">IF($B816="","",INDIRECT("減額一覧!G"&amp;$P816))</f>
        <v/>
      </c>
      <c r="E816" s="19" t="str">
        <f ca="1">IF(B816="","",INDIRECT("減額一覧!H"&amp;P816))</f>
        <v/>
      </c>
      <c r="F816" s="19" t="str">
        <f ca="1">IF($B816="","",INDIRECT("減額一覧!AN"&amp;P816))</f>
        <v/>
      </c>
      <c r="G816" s="20" t="str">
        <f ca="1">IF($B816="","",INDIRECT("減額一覧!AO"&amp;P816))</f>
        <v/>
      </c>
      <c r="H816" s="20" t="str">
        <f ca="1">IF($B816="","",INDIRECT("減額一覧!AP"&amp;P816))</f>
        <v/>
      </c>
      <c r="I816" s="32" t="str">
        <f ca="1">IF(B816="","",IF(INDIRECT("減額一覧!BN"&amp;P816)=0.08,0.08,0.1))</f>
        <v/>
      </c>
      <c r="J816" s="52"/>
      <c r="K816" s="95" t="str">
        <f t="shared" ca="1" si="1865"/>
        <v/>
      </c>
      <c r="L816" s="58" t="str">
        <f t="shared" ca="1" si="1826"/>
        <v/>
      </c>
      <c r="N816" s="113" t="str">
        <f t="shared" ca="1" si="1941"/>
        <v/>
      </c>
      <c r="O816" s="114" t="str">
        <f t="shared" ref="O816" ca="1" si="1947">IF(B816="","",IF(INDIRECT("減額一覧!BN"&amp;P816)=0.08,0.08,0.1))</f>
        <v/>
      </c>
      <c r="P816" s="38">
        <v>117</v>
      </c>
      <c r="Q816" s="38" t="str">
        <f t="shared" ca="1" si="1943"/>
        <v/>
      </c>
      <c r="R816" s="38" t="str">
        <f t="shared" ca="1" si="1943"/>
        <v/>
      </c>
      <c r="S816" s="66" t="str">
        <f t="shared" ca="1" si="1828"/>
        <v/>
      </c>
      <c r="T816" s="105" t="str">
        <f t="shared" ca="1" si="1832"/>
        <v/>
      </c>
    </row>
    <row r="817" spans="1:20" ht="20.25" hidden="1" thickTop="1" thickBot="1">
      <c r="A817" t="str">
        <f ca="1">IF(B817="","",INDIRECT("減額一覧!B"&amp;$P817))</f>
        <v/>
      </c>
      <c r="B817" s="61" t="str">
        <f t="shared" ref="B817" ca="1" si="1948">IF(INDIRECT("減額一覧!BD"&amp;P817)=1,INDIRECT("減額一覧!AQ"&amp;P817),"")</f>
        <v/>
      </c>
      <c r="C817" s="45" t="str">
        <f ca="1">IF(B817="","",INDIRECT("減額一覧!C"&amp;$P817))</f>
        <v/>
      </c>
      <c r="D817" s="79" t="str">
        <f ca="1">IF($B817="","",INDIRECT("減額一覧!G"&amp;$P817))</f>
        <v/>
      </c>
      <c r="E817" s="19" t="str">
        <f ca="1">IF(B817="","",INDIRECT("減額一覧!H"&amp;P817))</f>
        <v/>
      </c>
      <c r="F817" s="19" t="str">
        <f ca="1">IF($B817="","",INDIRECT("減額一覧!AX"&amp;P817))</f>
        <v/>
      </c>
      <c r="G817" s="20" t="str">
        <f ca="1">IF($B817="","",INDIRECT("減額一覧!AY"&amp;P817))</f>
        <v/>
      </c>
      <c r="H817" s="20" t="str">
        <f ca="1">IF($B817="","",INDIRECT("減額一覧!AZ"&amp;P817))</f>
        <v/>
      </c>
      <c r="I817" s="32" t="str">
        <f ca="1">IF(B817="","",IF(INDIRECT("減額一覧!BO"&amp;P817)=0.08,0.08,0.1))</f>
        <v/>
      </c>
      <c r="J817" s="52"/>
      <c r="K817" s="95" t="str">
        <f t="shared" ca="1" si="1865"/>
        <v/>
      </c>
      <c r="L817" s="58" t="str">
        <f t="shared" ca="1" si="1826"/>
        <v/>
      </c>
      <c r="N817" s="113" t="str">
        <f t="shared" ca="1" si="1941"/>
        <v/>
      </c>
      <c r="O817" s="114" t="str">
        <f t="shared" ref="O817" ca="1" si="1949">IF(B817="","",IF(INDIRECT("減額一覧!BO"&amp;P817)=0.08,0.08,0.1))</f>
        <v/>
      </c>
      <c r="P817" s="38">
        <v>117</v>
      </c>
      <c r="Q817" s="38" t="str">
        <f t="shared" ca="1" si="1943"/>
        <v/>
      </c>
      <c r="R817" s="38" t="str">
        <f t="shared" ca="1" si="1943"/>
        <v/>
      </c>
      <c r="S817" s="66" t="str">
        <f t="shared" ca="1" si="1828"/>
        <v/>
      </c>
      <c r="T817" s="105" t="str">
        <f t="shared" ca="1" si="1832"/>
        <v/>
      </c>
    </row>
    <row r="818" spans="1:20" ht="20.25" hidden="1" thickTop="1" thickBot="1">
      <c r="A818" t="str">
        <f t="shared" ref="A818" ca="1" si="1950">IF(B818="","",INDIRECT("減額一覧!B"&amp;$P818))</f>
        <v/>
      </c>
      <c r="B818" s="64"/>
      <c r="C818" s="41" t="str">
        <f>IF(B818="","",減額一覧!C514)</f>
        <v/>
      </c>
      <c r="D818" s="43"/>
      <c r="E818" s="21"/>
      <c r="F818" s="22" t="s">
        <v>69</v>
      </c>
      <c r="G818" s="23">
        <f t="shared" ref="G818:H818" si="1951">SUBTOTAL(9,G814:G817)</f>
        <v>0</v>
      </c>
      <c r="H818" s="23">
        <f t="shared" si="1951"/>
        <v>0</v>
      </c>
      <c r="I818" s="30"/>
      <c r="J818" s="53"/>
      <c r="K818" s="96" t="str">
        <f t="shared" ca="1" si="1865"/>
        <v/>
      </c>
      <c r="L818" s="59" t="str">
        <f t="shared" si="1826"/>
        <v/>
      </c>
      <c r="N818" s="108" t="str">
        <f t="shared" ref="N818" si="1952">IF(AND(G818=0,H818=0),"","小計")</f>
        <v/>
      </c>
      <c r="O818" s="108" t="str">
        <f t="shared" ref="O818" si="1953">IF(AND(G818=0,H818=0),"","小計")</f>
        <v/>
      </c>
      <c r="P818" s="38"/>
      <c r="Q818" s="38"/>
      <c r="R818" s="38"/>
      <c r="S818" s="66" t="str">
        <f t="shared" si="1828"/>
        <v/>
      </c>
      <c r="T818" s="105" t="str">
        <f t="shared" si="1832"/>
        <v/>
      </c>
    </row>
    <row r="819" spans="1:20" ht="20.25" hidden="1" thickTop="1" thickBot="1">
      <c r="A819" t="str">
        <f ca="1">IF(B819="","",INDIRECT("減額一覧!B"&amp;$P819))</f>
        <v/>
      </c>
      <c r="B819" s="61" t="str">
        <f t="shared" ref="B819" ca="1" si="1954">IF(INDIRECT("減額一覧!BA"&amp;P819)=1,INDIRECT("減額一覧!M"&amp;P819),"")</f>
        <v/>
      </c>
      <c r="C819" s="36" t="str">
        <f ca="1">IF(B819="","",INDIRECT("減額一覧!C"&amp;$P819))</f>
        <v/>
      </c>
      <c r="D819" s="78" t="str">
        <f ca="1">IF($B819="","",INDIRECT("減額一覧!G"&amp;$P819))</f>
        <v/>
      </c>
      <c r="E819" s="19" t="str">
        <f ca="1">IF(B819="","",INDIRECT("減額一覧!H"&amp;P819))</f>
        <v/>
      </c>
      <c r="F819" s="19" t="str">
        <f ca="1">IF($B819="","",INDIRECT("減額一覧!T"&amp;P819))</f>
        <v/>
      </c>
      <c r="G819" s="20" t="str">
        <f ca="1">IF($B819="","",INDIRECT("減額一覧!U"&amp;P819))</f>
        <v/>
      </c>
      <c r="H819" s="20" t="str">
        <f ca="1">IF($B819="","",INDIRECT("減額一覧!V"&amp;P819))</f>
        <v/>
      </c>
      <c r="I819" s="32" t="str">
        <f ca="1">IF(B819="","",IF(INDIRECT("減額一覧!BL"&amp;P819)=0.08,0.08,0.1))</f>
        <v/>
      </c>
      <c r="J819" s="51"/>
      <c r="K819" s="94" t="str">
        <f t="shared" ca="1" si="1865"/>
        <v/>
      </c>
      <c r="L819" s="56" t="str">
        <f t="shared" ca="1" si="1826"/>
        <v/>
      </c>
      <c r="N819" s="113" t="str">
        <f t="shared" ref="N819:N822" ca="1" si="1955">IF(A819="","",IF(A819&gt;3000,"月ヶ瀬",IF(A819&gt;=2000,"都祁","市内")))</f>
        <v/>
      </c>
      <c r="O819" s="114" t="str">
        <f t="shared" ref="O819" ca="1" si="1956">IF(B819="","",IF(INDIRECT("減額一覧!BL"&amp;P819)=0.08,0.08,0.1))</f>
        <v/>
      </c>
      <c r="P819" s="38">
        <v>114</v>
      </c>
      <c r="Q819" s="38" t="str">
        <f t="shared" ref="Q819:R822" ca="1" si="1957">IF(G819="","",IF(G819&gt;0,1,""))</f>
        <v/>
      </c>
      <c r="R819" s="38" t="str">
        <f t="shared" ca="1" si="1957"/>
        <v/>
      </c>
      <c r="S819" s="66" t="str">
        <f t="shared" ca="1" si="1828"/>
        <v/>
      </c>
      <c r="T819" s="105" t="str">
        <f t="shared" ca="1" si="1832"/>
        <v/>
      </c>
    </row>
    <row r="820" spans="1:20" ht="20.25" hidden="1" thickTop="1" thickBot="1">
      <c r="A820" t="str">
        <f ca="1">IF(B820="","",INDIRECT("減額一覧!B"&amp;$P820))</f>
        <v/>
      </c>
      <c r="B820" s="61" t="str">
        <f t="shared" ref="B820" ca="1" si="1958">IF(INDIRECT("減額一覧!BB"&amp;P820)=1,INDIRECT("減額一覧!W"&amp;P820),"")</f>
        <v/>
      </c>
      <c r="C820" s="44" t="str">
        <f ca="1">IF(B820="","",INDIRECT("減額一覧!C"&amp;$P820))</f>
        <v/>
      </c>
      <c r="D820" s="79" t="str">
        <f ca="1">IF($B820="","",INDIRECT("減額一覧!G"&amp;$P820))</f>
        <v/>
      </c>
      <c r="E820" s="19" t="str">
        <f ca="1">IF(B820="","",INDIRECT("減額一覧!H"&amp;P820))</f>
        <v/>
      </c>
      <c r="F820" s="19" t="str">
        <f ca="1">IF($B820="","",INDIRECT("減額一覧!AD"&amp;P820))</f>
        <v/>
      </c>
      <c r="G820" s="20" t="str">
        <f ca="1">IF($B820="","",INDIRECT("減額一覧!AE"&amp;P820))</f>
        <v/>
      </c>
      <c r="H820" s="20" t="str">
        <f ca="1">IF($B820="","",INDIRECT("減額一覧!AF"&amp;P820))</f>
        <v/>
      </c>
      <c r="I820" s="32" t="str">
        <f ca="1">IF(B820="","",IF(INDIRECT("減額一覧!BM"&amp;P820)=0.08,0.08,0.1))</f>
        <v/>
      </c>
      <c r="J820" s="52"/>
      <c r="K820" s="95" t="str">
        <f t="shared" ca="1" si="1865"/>
        <v/>
      </c>
      <c r="L820" s="58" t="str">
        <f t="shared" ca="1" si="1826"/>
        <v/>
      </c>
      <c r="N820" s="113" t="str">
        <f t="shared" ca="1" si="1955"/>
        <v/>
      </c>
      <c r="O820" s="114" t="str">
        <f t="shared" ref="O820" ca="1" si="1959">IF(B820="","",IF(INDIRECT("減額一覧!BM"&amp;P820)=0.08,0.08,0.1))</f>
        <v/>
      </c>
      <c r="P820" s="38">
        <v>114</v>
      </c>
      <c r="Q820" s="38" t="str">
        <f t="shared" ca="1" si="1957"/>
        <v/>
      </c>
      <c r="R820" s="38" t="str">
        <f t="shared" ca="1" si="1957"/>
        <v/>
      </c>
      <c r="S820" s="66" t="str">
        <f t="shared" ca="1" si="1828"/>
        <v/>
      </c>
      <c r="T820" s="105" t="str">
        <f t="shared" ca="1" si="1832"/>
        <v/>
      </c>
    </row>
    <row r="821" spans="1:20" ht="20.25" hidden="1" thickTop="1" thickBot="1">
      <c r="A821" t="str">
        <f ca="1">IF(B821="","",INDIRECT("減額一覧!B"&amp;$P821))</f>
        <v/>
      </c>
      <c r="B821" s="61" t="str">
        <f t="shared" ref="B821" ca="1" si="1960">IF(INDIRECT("減額一覧!BC"&amp;P821)=1,INDIRECT("減額一覧!AG"&amp;P821),"")</f>
        <v/>
      </c>
      <c r="C821" s="36" t="str">
        <f ca="1">IF(B821="","",INDIRECT("減額一覧!C"&amp;$P821))</f>
        <v/>
      </c>
      <c r="D821" s="80" t="str">
        <f ca="1">IF($B821="","",INDIRECT("減額一覧!G"&amp;$P821))</f>
        <v/>
      </c>
      <c r="E821" s="19" t="str">
        <f ca="1">IF(B821="","",INDIRECT("減額一覧!H"&amp;P821))</f>
        <v/>
      </c>
      <c r="F821" s="19" t="str">
        <f ca="1">IF($B821="","",INDIRECT("減額一覧!AN"&amp;P821))</f>
        <v/>
      </c>
      <c r="G821" s="20" t="str">
        <f ca="1">IF($B821="","",INDIRECT("減額一覧!AO"&amp;P821))</f>
        <v/>
      </c>
      <c r="H821" s="20" t="str">
        <f ca="1">IF($B821="","",INDIRECT("減額一覧!AP"&amp;P821))</f>
        <v/>
      </c>
      <c r="I821" s="32" t="str">
        <f ca="1">IF(B821="","",IF(INDIRECT("減額一覧!BN"&amp;P821)=0.08,0.08,0.1))</f>
        <v/>
      </c>
      <c r="J821" s="52"/>
      <c r="K821" s="95" t="str">
        <f t="shared" ca="1" si="1865"/>
        <v/>
      </c>
      <c r="L821" s="58" t="str">
        <f t="shared" ca="1" si="1826"/>
        <v/>
      </c>
      <c r="N821" s="113" t="str">
        <f t="shared" ca="1" si="1955"/>
        <v/>
      </c>
      <c r="O821" s="114" t="str">
        <f t="shared" ref="O821" ca="1" si="1961">IF(B821="","",IF(INDIRECT("減額一覧!BN"&amp;P821)=0.08,0.08,0.1))</f>
        <v/>
      </c>
      <c r="P821" s="38">
        <v>114</v>
      </c>
      <c r="Q821" s="38" t="str">
        <f t="shared" ca="1" si="1957"/>
        <v/>
      </c>
      <c r="R821" s="38" t="str">
        <f t="shared" ca="1" si="1957"/>
        <v/>
      </c>
      <c r="S821" s="66" t="str">
        <f t="shared" ca="1" si="1828"/>
        <v/>
      </c>
      <c r="T821" s="105" t="str">
        <f t="shared" ca="1" si="1832"/>
        <v/>
      </c>
    </row>
    <row r="822" spans="1:20" ht="20.25" hidden="1" thickTop="1" thickBot="1">
      <c r="A822" t="str">
        <f ca="1">IF(B822="","",INDIRECT("減額一覧!B"&amp;$P822))</f>
        <v/>
      </c>
      <c r="B822" s="61" t="str">
        <f t="shared" ref="B822" ca="1" si="1962">IF(INDIRECT("減額一覧!BD"&amp;P822)=1,INDIRECT("減額一覧!AQ"&amp;P822),"")</f>
        <v/>
      </c>
      <c r="C822" s="45" t="str">
        <f ca="1">IF(B822="","",INDIRECT("減額一覧!C"&amp;$P822))</f>
        <v/>
      </c>
      <c r="D822" s="79" t="str">
        <f ca="1">IF($B822="","",INDIRECT("減額一覧!G"&amp;$P822))</f>
        <v/>
      </c>
      <c r="E822" s="19" t="str">
        <f ca="1">IF(B822="","",INDIRECT("減額一覧!H"&amp;P822))</f>
        <v/>
      </c>
      <c r="F822" s="19" t="str">
        <f ca="1">IF($B822="","",INDIRECT("減額一覧!AX"&amp;P822))</f>
        <v/>
      </c>
      <c r="G822" s="20" t="str">
        <f ca="1">IF($B822="","",INDIRECT("減額一覧!AY"&amp;P822))</f>
        <v/>
      </c>
      <c r="H822" s="20" t="str">
        <f ca="1">IF($B822="","",INDIRECT("減額一覧!AZ"&amp;P822))</f>
        <v/>
      </c>
      <c r="I822" s="32" t="str">
        <f ca="1">IF(B822="","",IF(INDIRECT("減額一覧!BO"&amp;P822)=0.08,0.08,0.1))</f>
        <v/>
      </c>
      <c r="J822" s="52"/>
      <c r="K822" s="95" t="str">
        <f t="shared" ca="1" si="1865"/>
        <v/>
      </c>
      <c r="L822" s="58" t="str">
        <f t="shared" ca="1" si="1826"/>
        <v/>
      </c>
      <c r="N822" s="113" t="str">
        <f t="shared" ca="1" si="1955"/>
        <v/>
      </c>
      <c r="O822" s="114" t="str">
        <f t="shared" ref="O822" ca="1" si="1963">IF(B822="","",IF(INDIRECT("減額一覧!BO"&amp;P822)=0.08,0.08,0.1))</f>
        <v/>
      </c>
      <c r="P822" s="38">
        <v>114</v>
      </c>
      <c r="Q822" s="38" t="str">
        <f t="shared" ca="1" si="1957"/>
        <v/>
      </c>
      <c r="R822" s="38" t="str">
        <f t="shared" ca="1" si="1957"/>
        <v/>
      </c>
      <c r="S822" s="66" t="str">
        <f t="shared" ca="1" si="1828"/>
        <v/>
      </c>
      <c r="T822" s="105" t="str">
        <f t="shared" ca="1" si="1832"/>
        <v/>
      </c>
    </row>
    <row r="823" spans="1:20" ht="20.25" hidden="1" thickTop="1" thickBot="1">
      <c r="B823" s="64"/>
      <c r="C823" s="41" t="str">
        <f>IF(B823="","",減額一覧!C519)</f>
        <v/>
      </c>
      <c r="D823" s="43"/>
      <c r="E823" s="21"/>
      <c r="F823" s="22" t="s">
        <v>69</v>
      </c>
      <c r="G823" s="23">
        <f t="shared" ref="G823:H823" si="1964">SUBTOTAL(9,G819:G822)</f>
        <v>0</v>
      </c>
      <c r="H823" s="23">
        <f t="shared" si="1964"/>
        <v>0</v>
      </c>
      <c r="I823" s="30"/>
      <c r="J823" s="53"/>
      <c r="K823" s="96" t="str">
        <f t="shared" si="1865"/>
        <v/>
      </c>
      <c r="L823" s="59" t="str">
        <f t="shared" si="1826"/>
        <v/>
      </c>
      <c r="N823" s="108" t="str">
        <f t="shared" ref="N823" si="1965">IF(AND(G823=0,H823=0),"","小計")</f>
        <v/>
      </c>
      <c r="O823" s="108" t="str">
        <f t="shared" ref="O823" si="1966">IF(AND(G823=0,H823=0),"","小計")</f>
        <v/>
      </c>
      <c r="P823" s="38"/>
      <c r="Q823" s="38"/>
      <c r="R823" s="38"/>
      <c r="S823" s="66" t="str">
        <f t="shared" si="1828"/>
        <v/>
      </c>
      <c r="T823" s="105" t="str">
        <f t="shared" si="1832"/>
        <v/>
      </c>
    </row>
    <row r="824" spans="1:20" ht="20.25" hidden="1" thickTop="1" thickBot="1">
      <c r="A824" t="str">
        <f ca="1">IF(B824="","",INDIRECT("減額一覧!B"&amp;$P824))</f>
        <v/>
      </c>
      <c r="B824" s="61" t="str">
        <f t="shared" ref="B824" ca="1" si="1967">IF(INDIRECT("減額一覧!BA"&amp;P824)=1,INDIRECT("減額一覧!M"&amp;P824),"")</f>
        <v/>
      </c>
      <c r="C824" s="36" t="str">
        <f ca="1">IF(B824="","",INDIRECT("減額一覧!C"&amp;$P824))</f>
        <v/>
      </c>
      <c r="D824" s="78" t="str">
        <f ca="1">IF($B824="","",INDIRECT("減額一覧!G"&amp;$P824))</f>
        <v/>
      </c>
      <c r="E824" s="19" t="str">
        <f ca="1">IF(B824="","",INDIRECT("減額一覧!H"&amp;P824))</f>
        <v/>
      </c>
      <c r="F824" s="19" t="str">
        <f ca="1">IF($B824="","",INDIRECT("減額一覧!T"&amp;P824))</f>
        <v/>
      </c>
      <c r="G824" s="20" t="str">
        <f ca="1">IF($B824="","",INDIRECT("減額一覧!U"&amp;P824))</f>
        <v/>
      </c>
      <c r="H824" s="20" t="str">
        <f ca="1">IF($B824="","",INDIRECT("減額一覧!V"&amp;P824))</f>
        <v/>
      </c>
      <c r="I824" s="32" t="str">
        <f ca="1">IF(B824="","",IF(INDIRECT("減額一覧!BL"&amp;P824)=0.08,0.08,0.1))</f>
        <v/>
      </c>
      <c r="J824" s="51"/>
      <c r="K824" s="94" t="str">
        <f t="shared" ca="1" si="1865"/>
        <v/>
      </c>
      <c r="L824" s="56" t="str">
        <f t="shared" ca="1" si="1826"/>
        <v/>
      </c>
      <c r="N824" s="113" t="str">
        <f t="shared" ref="N824:N827" ca="1" si="1968">IF(A824="","",IF(A824&gt;3000,"月ヶ瀬",IF(A824&gt;=2000,"都祁","市内")))</f>
        <v/>
      </c>
      <c r="O824" s="114" t="str">
        <f t="shared" ref="O824" ca="1" si="1969">IF(B824="","",IF(INDIRECT("減額一覧!BL"&amp;P824)=0.08,0.08,0.1))</f>
        <v/>
      </c>
      <c r="P824" s="38">
        <v>115</v>
      </c>
      <c r="Q824" s="38" t="str">
        <f t="shared" ref="Q824:R827" ca="1" si="1970">IF(G824="","",IF(G824&gt;0,1,""))</f>
        <v/>
      </c>
      <c r="R824" s="38" t="str">
        <f t="shared" ca="1" si="1970"/>
        <v/>
      </c>
      <c r="S824" s="66" t="str">
        <f t="shared" ca="1" si="1828"/>
        <v/>
      </c>
      <c r="T824" s="105" t="str">
        <f t="shared" ca="1" si="1832"/>
        <v/>
      </c>
    </row>
    <row r="825" spans="1:20" ht="20.25" hidden="1" thickTop="1" thickBot="1">
      <c r="A825" t="str">
        <f ca="1">IF(B825="","",INDIRECT("減額一覧!B"&amp;$P825))</f>
        <v/>
      </c>
      <c r="B825" s="61" t="str">
        <f t="shared" ref="B825" ca="1" si="1971">IF(INDIRECT("減額一覧!BB"&amp;P825)=1,INDIRECT("減額一覧!W"&amp;P825),"")</f>
        <v/>
      </c>
      <c r="C825" s="44" t="str">
        <f ca="1">IF(B825="","",INDIRECT("減額一覧!C"&amp;$P825))</f>
        <v/>
      </c>
      <c r="D825" s="79" t="str">
        <f ca="1">IF($B825="","",INDIRECT("減額一覧!G"&amp;$P825))</f>
        <v/>
      </c>
      <c r="E825" s="19" t="str">
        <f ca="1">IF(B825="","",INDIRECT("減額一覧!H"&amp;P825))</f>
        <v/>
      </c>
      <c r="F825" s="19" t="str">
        <f ca="1">IF($B825="","",INDIRECT("減額一覧!AD"&amp;P825))</f>
        <v/>
      </c>
      <c r="G825" s="20" t="str">
        <f ca="1">IF($B825="","",INDIRECT("減額一覧!AE"&amp;P825))</f>
        <v/>
      </c>
      <c r="H825" s="20" t="str">
        <f ca="1">IF($B825="","",INDIRECT("減額一覧!AF"&amp;P825))</f>
        <v/>
      </c>
      <c r="I825" s="32" t="str">
        <f ca="1">IF(B825="","",IF(INDIRECT("減額一覧!BM"&amp;P825)=0.08,0.08,0.1))</f>
        <v/>
      </c>
      <c r="J825" s="52"/>
      <c r="K825" s="95" t="str">
        <f t="shared" ca="1" si="1865"/>
        <v/>
      </c>
      <c r="L825" s="58" t="str">
        <f t="shared" ca="1" si="1826"/>
        <v/>
      </c>
      <c r="N825" s="113" t="str">
        <f t="shared" ca="1" si="1968"/>
        <v/>
      </c>
      <c r="O825" s="114" t="str">
        <f t="shared" ref="O825" ca="1" si="1972">IF(B825="","",IF(INDIRECT("減額一覧!BM"&amp;P825)=0.08,0.08,0.1))</f>
        <v/>
      </c>
      <c r="P825" s="38">
        <v>115</v>
      </c>
      <c r="Q825" s="38" t="str">
        <f t="shared" ca="1" si="1970"/>
        <v/>
      </c>
      <c r="R825" s="38" t="str">
        <f t="shared" ca="1" si="1970"/>
        <v/>
      </c>
      <c r="S825" s="66" t="str">
        <f t="shared" ca="1" si="1828"/>
        <v/>
      </c>
      <c r="T825" s="105" t="str">
        <f t="shared" ca="1" si="1832"/>
        <v/>
      </c>
    </row>
    <row r="826" spans="1:20" ht="20.25" hidden="1" thickTop="1" thickBot="1">
      <c r="A826" t="str">
        <f ca="1">IF(B826="","",INDIRECT("減額一覧!B"&amp;$P826))</f>
        <v/>
      </c>
      <c r="B826" s="61" t="str">
        <f t="shared" ref="B826" ca="1" si="1973">IF(INDIRECT("減額一覧!BC"&amp;P826)=1,INDIRECT("減額一覧!AG"&amp;P826),"")</f>
        <v/>
      </c>
      <c r="C826" s="36" t="str">
        <f ca="1">IF(B826="","",INDIRECT("減額一覧!C"&amp;$P826))</f>
        <v/>
      </c>
      <c r="D826" s="80" t="str">
        <f ca="1">IF($B826="","",INDIRECT("減額一覧!G"&amp;$P826))</f>
        <v/>
      </c>
      <c r="E826" s="19" t="str">
        <f ca="1">IF(B826="","",INDIRECT("減額一覧!H"&amp;P826))</f>
        <v/>
      </c>
      <c r="F826" s="19" t="str">
        <f ca="1">IF($B826="","",INDIRECT("減額一覧!AN"&amp;P826))</f>
        <v/>
      </c>
      <c r="G826" s="20" t="str">
        <f ca="1">IF($B826="","",INDIRECT("減額一覧!AO"&amp;P826))</f>
        <v/>
      </c>
      <c r="H826" s="20" t="str">
        <f ca="1">IF($B826="","",INDIRECT("減額一覧!AP"&amp;P826))</f>
        <v/>
      </c>
      <c r="I826" s="32" t="str">
        <f ca="1">IF(B826="","",IF(INDIRECT("減額一覧!BN"&amp;P826)=0.08,0.08,0.1))</f>
        <v/>
      </c>
      <c r="J826" s="52"/>
      <c r="K826" s="95" t="str">
        <f t="shared" ca="1" si="1865"/>
        <v/>
      </c>
      <c r="L826" s="58" t="str">
        <f t="shared" ca="1" si="1826"/>
        <v/>
      </c>
      <c r="N826" s="113" t="str">
        <f t="shared" ca="1" si="1968"/>
        <v/>
      </c>
      <c r="O826" s="114" t="str">
        <f t="shared" ref="O826" ca="1" si="1974">IF(B826="","",IF(INDIRECT("減額一覧!BN"&amp;P826)=0.08,0.08,0.1))</f>
        <v/>
      </c>
      <c r="P826" s="38">
        <v>115</v>
      </c>
      <c r="Q826" s="38" t="str">
        <f t="shared" ca="1" si="1970"/>
        <v/>
      </c>
      <c r="R826" s="38" t="str">
        <f t="shared" ca="1" si="1970"/>
        <v/>
      </c>
      <c r="S826" s="66" t="str">
        <f t="shared" ca="1" si="1828"/>
        <v/>
      </c>
      <c r="T826" s="105" t="str">
        <f t="shared" ca="1" si="1832"/>
        <v/>
      </c>
    </row>
    <row r="827" spans="1:20" ht="20.25" hidden="1" thickTop="1" thickBot="1">
      <c r="A827" t="str">
        <f ca="1">IF(B827="","",INDIRECT("減額一覧!B"&amp;$P827))</f>
        <v/>
      </c>
      <c r="B827" s="61" t="str">
        <f t="shared" ref="B827" ca="1" si="1975">IF(INDIRECT("減額一覧!BD"&amp;P827)=1,INDIRECT("減額一覧!AQ"&amp;P827),"")</f>
        <v/>
      </c>
      <c r="C827" s="45" t="str">
        <f ca="1">IF(B827="","",INDIRECT("減額一覧!C"&amp;$P827))</f>
        <v/>
      </c>
      <c r="D827" s="79" t="str">
        <f ca="1">IF($B827="","",INDIRECT("減額一覧!G"&amp;$P827))</f>
        <v/>
      </c>
      <c r="E827" s="19" t="str">
        <f ca="1">IF(B827="","",INDIRECT("減額一覧!H"&amp;P827))</f>
        <v/>
      </c>
      <c r="F827" s="19" t="str">
        <f ca="1">IF($B827="","",INDIRECT("減額一覧!AX"&amp;P827))</f>
        <v/>
      </c>
      <c r="G827" s="20" t="str">
        <f ca="1">IF($B827="","",INDIRECT("減額一覧!AY"&amp;P827))</f>
        <v/>
      </c>
      <c r="H827" s="20" t="str">
        <f ca="1">IF($B827="","",INDIRECT("減額一覧!AZ"&amp;P827))</f>
        <v/>
      </c>
      <c r="I827" s="32" t="str">
        <f ca="1">IF(B827="","",IF(INDIRECT("減額一覧!BO"&amp;P827)=0.08,0.08,0.1))</f>
        <v/>
      </c>
      <c r="J827" s="52"/>
      <c r="K827" s="95" t="str">
        <f t="shared" ca="1" si="1865"/>
        <v/>
      </c>
      <c r="L827" s="58" t="str">
        <f t="shared" ca="1" si="1826"/>
        <v/>
      </c>
      <c r="N827" s="113" t="str">
        <f t="shared" ca="1" si="1968"/>
        <v/>
      </c>
      <c r="O827" s="114" t="str">
        <f t="shared" ref="O827" ca="1" si="1976">IF(B827="","",IF(INDIRECT("減額一覧!BO"&amp;P827)=0.08,0.08,0.1))</f>
        <v/>
      </c>
      <c r="P827" s="38">
        <v>115</v>
      </c>
      <c r="Q827" s="38" t="str">
        <f t="shared" ca="1" si="1970"/>
        <v/>
      </c>
      <c r="R827" s="38" t="str">
        <f t="shared" ca="1" si="1970"/>
        <v/>
      </c>
      <c r="S827" s="66" t="str">
        <f t="shared" ca="1" si="1828"/>
        <v/>
      </c>
      <c r="T827" s="105" t="str">
        <f t="shared" ca="1" si="1832"/>
        <v/>
      </c>
    </row>
    <row r="828" spans="1:20" ht="20.25" hidden="1" thickTop="1" thickBot="1">
      <c r="B828" s="64"/>
      <c r="C828" s="41" t="str">
        <f>IF(B828="","",減額一覧!C524)</f>
        <v/>
      </c>
      <c r="D828" s="43"/>
      <c r="E828" s="21"/>
      <c r="F828" s="22" t="s">
        <v>69</v>
      </c>
      <c r="G828" s="23">
        <f t="shared" ref="G828:H828" si="1977">SUBTOTAL(9,G824:G827)</f>
        <v>0</v>
      </c>
      <c r="H828" s="23">
        <f t="shared" si="1977"/>
        <v>0</v>
      </c>
      <c r="I828" s="30"/>
      <c r="J828" s="53"/>
      <c r="K828" s="96" t="str">
        <f t="shared" si="1865"/>
        <v/>
      </c>
      <c r="L828" s="59" t="str">
        <f t="shared" si="1826"/>
        <v/>
      </c>
      <c r="N828" s="108" t="str">
        <f t="shared" ref="N828" si="1978">IF(AND(G828=0,H828=0),"","小計")</f>
        <v/>
      </c>
      <c r="O828" s="108" t="str">
        <f t="shared" ref="O828" si="1979">IF(AND(G828=0,H828=0),"","小計")</f>
        <v/>
      </c>
      <c r="P828" s="38"/>
      <c r="Q828" s="38"/>
      <c r="R828" s="38"/>
      <c r="S828" s="66" t="str">
        <f t="shared" si="1828"/>
        <v/>
      </c>
      <c r="T828" s="105" t="str">
        <f t="shared" si="1832"/>
        <v/>
      </c>
    </row>
    <row r="829" spans="1:20" ht="20.25" hidden="1" thickTop="1" thickBot="1">
      <c r="A829" t="str">
        <f ca="1">IF(B829="","",INDIRECT("減額一覧!B"&amp;$P829))</f>
        <v/>
      </c>
      <c r="B829" s="61" t="str">
        <f t="shared" ref="B829" ca="1" si="1980">IF(INDIRECT("減額一覧!BA"&amp;P829)=1,INDIRECT("減額一覧!M"&amp;P829),"")</f>
        <v/>
      </c>
      <c r="C829" s="36" t="str">
        <f ca="1">IF(B829="","",INDIRECT("減額一覧!C"&amp;$P829))</f>
        <v/>
      </c>
      <c r="D829" s="78" t="str">
        <f ca="1">IF($B829="","",INDIRECT("減額一覧!G"&amp;$P829))</f>
        <v/>
      </c>
      <c r="E829" s="19" t="str">
        <f ca="1">IF(B829="","",INDIRECT("減額一覧!H"&amp;P829))</f>
        <v/>
      </c>
      <c r="F829" s="19" t="str">
        <f ca="1">IF($B829="","",INDIRECT("減額一覧!T"&amp;P829))</f>
        <v/>
      </c>
      <c r="G829" s="20" t="str">
        <f ca="1">IF($B829="","",INDIRECT("減額一覧!U"&amp;P829))</f>
        <v/>
      </c>
      <c r="H829" s="20" t="str">
        <f ca="1">IF($B829="","",INDIRECT("減額一覧!V"&amp;P829))</f>
        <v/>
      </c>
      <c r="I829" s="32" t="str">
        <f ca="1">IF(B829="","",IF(INDIRECT("減額一覧!BL"&amp;P829)=0.08,0.08,0.1))</f>
        <v/>
      </c>
      <c r="J829" s="51"/>
      <c r="K829" s="94" t="str">
        <f t="shared" ca="1" si="1865"/>
        <v/>
      </c>
      <c r="L829" s="56" t="str">
        <f t="shared" ca="1" si="1826"/>
        <v/>
      </c>
      <c r="N829" s="113" t="str">
        <f t="shared" ref="N829:N832" ca="1" si="1981">IF(A829="","",IF(A829&gt;3000,"月ヶ瀬",IF(A829&gt;=2000,"都祁","市内")))</f>
        <v/>
      </c>
      <c r="O829" s="114" t="str">
        <f t="shared" ref="O829" ca="1" si="1982">IF(B829="","",IF(INDIRECT("減額一覧!BL"&amp;P829)=0.08,0.08,0.1))</f>
        <v/>
      </c>
      <c r="P829" s="38">
        <v>116</v>
      </c>
      <c r="Q829" s="38" t="str">
        <f t="shared" ref="Q829:R832" ca="1" si="1983">IF(G829="","",IF(G829&gt;0,1,""))</f>
        <v/>
      </c>
      <c r="R829" s="38" t="str">
        <f t="shared" ca="1" si="1983"/>
        <v/>
      </c>
      <c r="S829" s="66" t="str">
        <f t="shared" ca="1" si="1828"/>
        <v/>
      </c>
      <c r="T829" s="105" t="str">
        <f t="shared" ca="1" si="1832"/>
        <v/>
      </c>
    </row>
    <row r="830" spans="1:20" ht="20.25" hidden="1" thickTop="1" thickBot="1">
      <c r="A830" t="str">
        <f ca="1">IF(B830="","",INDIRECT("減額一覧!B"&amp;$P830))</f>
        <v/>
      </c>
      <c r="B830" s="61" t="str">
        <f t="shared" ref="B830" ca="1" si="1984">IF(INDIRECT("減額一覧!BB"&amp;P830)=1,INDIRECT("減額一覧!W"&amp;P830),"")</f>
        <v/>
      </c>
      <c r="C830" s="44" t="str">
        <f ca="1">IF(B830="","",INDIRECT("減額一覧!C"&amp;$P830))</f>
        <v/>
      </c>
      <c r="D830" s="79" t="str">
        <f ca="1">IF($B830="","",INDIRECT("減額一覧!G"&amp;$P830))</f>
        <v/>
      </c>
      <c r="E830" s="19" t="str">
        <f ca="1">IF(B830="","",INDIRECT("減額一覧!H"&amp;P830))</f>
        <v/>
      </c>
      <c r="F830" s="19" t="str">
        <f ca="1">IF($B830="","",INDIRECT("減額一覧!AD"&amp;P830))</f>
        <v/>
      </c>
      <c r="G830" s="20" t="str">
        <f ca="1">IF($B830="","",INDIRECT("減額一覧!AE"&amp;P830))</f>
        <v/>
      </c>
      <c r="H830" s="20" t="str">
        <f ca="1">IF($B830="","",INDIRECT("減額一覧!AF"&amp;P830))</f>
        <v/>
      </c>
      <c r="I830" s="32" t="str">
        <f ca="1">IF(B830="","",IF(INDIRECT("減額一覧!BM"&amp;P830)=0.08,0.08,0.1))</f>
        <v/>
      </c>
      <c r="J830" s="52"/>
      <c r="K830" s="95" t="str">
        <f t="shared" ca="1" si="1865"/>
        <v/>
      </c>
      <c r="L830" s="58" t="str">
        <f t="shared" ca="1" si="1826"/>
        <v/>
      </c>
      <c r="N830" s="113" t="str">
        <f t="shared" ca="1" si="1981"/>
        <v/>
      </c>
      <c r="O830" s="114" t="str">
        <f t="shared" ref="O830" ca="1" si="1985">IF(B830="","",IF(INDIRECT("減額一覧!BM"&amp;P830)=0.08,0.08,0.1))</f>
        <v/>
      </c>
      <c r="P830" s="38">
        <v>116</v>
      </c>
      <c r="Q830" s="38" t="str">
        <f t="shared" ca="1" si="1983"/>
        <v/>
      </c>
      <c r="R830" s="38" t="str">
        <f t="shared" ca="1" si="1983"/>
        <v/>
      </c>
      <c r="S830" s="66" t="str">
        <f t="shared" ca="1" si="1828"/>
        <v/>
      </c>
      <c r="T830" s="105" t="str">
        <f t="shared" ca="1" si="1832"/>
        <v/>
      </c>
    </row>
    <row r="831" spans="1:20" ht="20.25" hidden="1" thickTop="1" thickBot="1">
      <c r="A831" t="str">
        <f ca="1">IF(B831="","",INDIRECT("減額一覧!B"&amp;$P831))</f>
        <v/>
      </c>
      <c r="B831" s="61" t="str">
        <f t="shared" ref="B831" ca="1" si="1986">IF(INDIRECT("減額一覧!BC"&amp;P831)=1,INDIRECT("減額一覧!AG"&amp;P831),"")</f>
        <v/>
      </c>
      <c r="C831" s="36" t="str">
        <f ca="1">IF(B831="","",INDIRECT("減額一覧!C"&amp;$P831))</f>
        <v/>
      </c>
      <c r="D831" s="80" t="str">
        <f ca="1">IF($B831="","",INDIRECT("減額一覧!G"&amp;$P831))</f>
        <v/>
      </c>
      <c r="E831" s="19" t="str">
        <f ca="1">IF(B831="","",INDIRECT("減額一覧!H"&amp;P831))</f>
        <v/>
      </c>
      <c r="F831" s="19" t="str">
        <f ca="1">IF($B831="","",INDIRECT("減額一覧!AN"&amp;P831))</f>
        <v/>
      </c>
      <c r="G831" s="20" t="str">
        <f ca="1">IF($B831="","",INDIRECT("減額一覧!AO"&amp;P831))</f>
        <v/>
      </c>
      <c r="H831" s="20" t="str">
        <f ca="1">IF($B831="","",INDIRECT("減額一覧!AP"&amp;P831))</f>
        <v/>
      </c>
      <c r="I831" s="32" t="str">
        <f ca="1">IF(B831="","",IF(INDIRECT("減額一覧!BN"&amp;P831)=0.08,0.08,0.1))</f>
        <v/>
      </c>
      <c r="J831" s="52"/>
      <c r="K831" s="95" t="str">
        <f t="shared" ca="1" si="1865"/>
        <v/>
      </c>
      <c r="L831" s="58" t="str">
        <f t="shared" ca="1" si="1826"/>
        <v/>
      </c>
      <c r="N831" s="113" t="str">
        <f t="shared" ca="1" si="1981"/>
        <v/>
      </c>
      <c r="O831" s="114" t="str">
        <f t="shared" ref="O831" ca="1" si="1987">IF(B831="","",IF(INDIRECT("減額一覧!BN"&amp;P831)=0.08,0.08,0.1))</f>
        <v/>
      </c>
      <c r="P831" s="38">
        <v>116</v>
      </c>
      <c r="Q831" s="38" t="str">
        <f t="shared" ca="1" si="1983"/>
        <v/>
      </c>
      <c r="R831" s="38" t="str">
        <f t="shared" ca="1" si="1983"/>
        <v/>
      </c>
      <c r="S831" s="66" t="str">
        <f t="shared" ca="1" si="1828"/>
        <v/>
      </c>
      <c r="T831" s="105" t="str">
        <f t="shared" ca="1" si="1832"/>
        <v/>
      </c>
    </row>
    <row r="832" spans="1:20" ht="20.25" hidden="1" thickTop="1" thickBot="1">
      <c r="A832" t="str">
        <f ca="1">IF(B832="","",INDIRECT("減額一覧!B"&amp;$P832))</f>
        <v/>
      </c>
      <c r="B832" s="61" t="str">
        <f t="shared" ref="B832" ca="1" si="1988">IF(INDIRECT("減額一覧!BD"&amp;P832)=1,INDIRECT("減額一覧!AQ"&amp;P832),"")</f>
        <v/>
      </c>
      <c r="C832" s="45" t="str">
        <f ca="1">IF(B832="","",INDIRECT("減額一覧!C"&amp;$P832))</f>
        <v/>
      </c>
      <c r="D832" s="79" t="str">
        <f ca="1">IF($B832="","",INDIRECT("減額一覧!G"&amp;$P832))</f>
        <v/>
      </c>
      <c r="E832" s="19" t="str">
        <f ca="1">IF(B832="","",INDIRECT("減額一覧!H"&amp;P832))</f>
        <v/>
      </c>
      <c r="F832" s="19" t="str">
        <f ca="1">IF($B832="","",INDIRECT("減額一覧!AX"&amp;P832))</f>
        <v/>
      </c>
      <c r="G832" s="20" t="str">
        <f ca="1">IF($B832="","",INDIRECT("減額一覧!AY"&amp;P832))</f>
        <v/>
      </c>
      <c r="H832" s="20" t="str">
        <f ca="1">IF($B832="","",INDIRECT("減額一覧!AZ"&amp;P832))</f>
        <v/>
      </c>
      <c r="I832" s="32" t="str">
        <f ca="1">IF(B832="","",IF(INDIRECT("減額一覧!BO"&amp;P832)=0.08,0.08,0.1))</f>
        <v/>
      </c>
      <c r="J832" s="52"/>
      <c r="K832" s="95" t="str">
        <f t="shared" ca="1" si="1865"/>
        <v/>
      </c>
      <c r="L832" s="58" t="str">
        <f t="shared" ca="1" si="1826"/>
        <v/>
      </c>
      <c r="N832" s="113" t="str">
        <f t="shared" ca="1" si="1981"/>
        <v/>
      </c>
      <c r="O832" s="114" t="str">
        <f t="shared" ref="O832" ca="1" si="1989">IF(B832="","",IF(INDIRECT("減額一覧!BO"&amp;P832)=0.08,0.08,0.1))</f>
        <v/>
      </c>
      <c r="P832" s="38">
        <v>116</v>
      </c>
      <c r="Q832" s="38" t="str">
        <f t="shared" ca="1" si="1983"/>
        <v/>
      </c>
      <c r="R832" s="38" t="str">
        <f t="shared" ca="1" si="1983"/>
        <v/>
      </c>
      <c r="S832" s="66" t="str">
        <f t="shared" ca="1" si="1828"/>
        <v/>
      </c>
      <c r="T832" s="105" t="str">
        <f t="shared" ca="1" si="1832"/>
        <v/>
      </c>
    </row>
    <row r="833" spans="1:20" ht="20.25" hidden="1" thickTop="1" thickBot="1">
      <c r="B833" s="64"/>
      <c r="C833" s="41" t="str">
        <f>IF(B833="","",減額一覧!C529)</f>
        <v/>
      </c>
      <c r="D833" s="43"/>
      <c r="E833" s="21"/>
      <c r="F833" s="22" t="s">
        <v>69</v>
      </c>
      <c r="G833" s="23">
        <f t="shared" ref="G833:H833" si="1990">SUBTOTAL(9,G829:G832)</f>
        <v>0</v>
      </c>
      <c r="H833" s="23">
        <f t="shared" si="1990"/>
        <v>0</v>
      </c>
      <c r="I833" s="30"/>
      <c r="J833" s="53"/>
      <c r="K833" s="96" t="str">
        <f t="shared" si="1865"/>
        <v/>
      </c>
      <c r="L833" s="59" t="str">
        <f t="shared" si="1826"/>
        <v/>
      </c>
      <c r="N833" s="108" t="str">
        <f t="shared" ref="N833" si="1991">IF(AND(G833=0,H833=0),"","小計")</f>
        <v/>
      </c>
      <c r="O833" s="108" t="str">
        <f t="shared" ref="O833" si="1992">IF(AND(G833=0,H833=0),"","小計")</f>
        <v/>
      </c>
      <c r="P833" s="38"/>
      <c r="Q833" s="38"/>
      <c r="R833" s="38"/>
      <c r="S833" s="66" t="str">
        <f t="shared" si="1828"/>
        <v/>
      </c>
      <c r="T833" s="105" t="str">
        <f t="shared" si="1832"/>
        <v/>
      </c>
    </row>
    <row r="834" spans="1:20" ht="20.25" hidden="1" thickTop="1" thickBot="1">
      <c r="A834" t="str">
        <f ca="1">IF(B834="","",INDIRECT("減額一覧!B"&amp;$P834))</f>
        <v/>
      </c>
      <c r="B834" s="61" t="str">
        <f t="shared" ref="B834" ca="1" si="1993">IF(INDIRECT("減額一覧!BA"&amp;P834)=1,INDIRECT("減額一覧!M"&amp;P834),"")</f>
        <v/>
      </c>
      <c r="C834" s="36" t="str">
        <f ca="1">IF(B834="","",INDIRECT("減額一覧!C"&amp;$P834))</f>
        <v/>
      </c>
      <c r="D834" s="78" t="str">
        <f ca="1">IF($B834="","",INDIRECT("減額一覧!G"&amp;$P834))</f>
        <v/>
      </c>
      <c r="E834" s="19" t="str">
        <f ca="1">IF(B834="","",INDIRECT("減額一覧!H"&amp;P834))</f>
        <v/>
      </c>
      <c r="F834" s="19" t="str">
        <f ca="1">IF($B834="","",INDIRECT("減額一覧!T"&amp;P834))</f>
        <v/>
      </c>
      <c r="G834" s="20" t="str">
        <f ca="1">IF($B834="","",INDIRECT("減額一覧!U"&amp;P834))</f>
        <v/>
      </c>
      <c r="H834" s="20" t="str">
        <f ca="1">IF($B834="","",INDIRECT("減額一覧!V"&amp;P834))</f>
        <v/>
      </c>
      <c r="I834" s="32" t="str">
        <f ca="1">IF(B834="","",IF(INDIRECT("減額一覧!BL"&amp;P834)=0.08,0.08,0.1))</f>
        <v/>
      </c>
      <c r="J834" s="51"/>
      <c r="K834" s="94" t="str">
        <f t="shared" ca="1" si="1865"/>
        <v/>
      </c>
      <c r="L834" s="56" t="str">
        <f t="shared" ca="1" si="1826"/>
        <v/>
      </c>
      <c r="N834" s="113" t="str">
        <f t="shared" ref="N834:N837" ca="1" si="1994">IF(A834="","",IF(A834&gt;3000,"月ヶ瀬",IF(A834&gt;=2000,"都祁","市内")))</f>
        <v/>
      </c>
      <c r="O834" s="114" t="str">
        <f t="shared" ref="O834" ca="1" si="1995">IF(B834="","",IF(INDIRECT("減額一覧!BL"&amp;P834)=0.08,0.08,0.1))</f>
        <v/>
      </c>
      <c r="P834" s="38">
        <v>117</v>
      </c>
      <c r="Q834" s="38" t="str">
        <f t="shared" ref="Q834:R837" ca="1" si="1996">IF(G834="","",IF(G834&gt;0,1,""))</f>
        <v/>
      </c>
      <c r="R834" s="38" t="str">
        <f t="shared" ca="1" si="1996"/>
        <v/>
      </c>
      <c r="S834" s="66" t="str">
        <f t="shared" ca="1" si="1828"/>
        <v/>
      </c>
      <c r="T834" s="105" t="str">
        <f t="shared" ca="1" si="1832"/>
        <v/>
      </c>
    </row>
    <row r="835" spans="1:20" ht="20.25" hidden="1" thickTop="1" thickBot="1">
      <c r="A835" t="str">
        <f ca="1">IF(B835="","",INDIRECT("減額一覧!B"&amp;$P835))</f>
        <v/>
      </c>
      <c r="B835" s="61" t="str">
        <f t="shared" ref="B835" ca="1" si="1997">IF(INDIRECT("減額一覧!BB"&amp;P835)=1,INDIRECT("減額一覧!W"&amp;P835),"")</f>
        <v/>
      </c>
      <c r="C835" s="44" t="str">
        <f ca="1">IF(B835="","",INDIRECT("減額一覧!C"&amp;$P835))</f>
        <v/>
      </c>
      <c r="D835" s="79" t="str">
        <f ca="1">IF($B835="","",INDIRECT("減額一覧!G"&amp;$P835))</f>
        <v/>
      </c>
      <c r="E835" s="19" t="str">
        <f ca="1">IF(B835="","",INDIRECT("減額一覧!H"&amp;P835))</f>
        <v/>
      </c>
      <c r="F835" s="19" t="str">
        <f ca="1">IF($B835="","",INDIRECT("減額一覧!AD"&amp;P835))</f>
        <v/>
      </c>
      <c r="G835" s="20" t="str">
        <f ca="1">IF($B835="","",INDIRECT("減額一覧!AE"&amp;P835))</f>
        <v/>
      </c>
      <c r="H835" s="20" t="str">
        <f ca="1">IF($B835="","",INDIRECT("減額一覧!AF"&amp;P835))</f>
        <v/>
      </c>
      <c r="I835" s="32" t="str">
        <f ca="1">IF(B835="","",IF(INDIRECT("減額一覧!BM"&amp;P835)=0.08,0.08,0.1))</f>
        <v/>
      </c>
      <c r="J835" s="52"/>
      <c r="K835" s="95" t="str">
        <f t="shared" ca="1" si="1865"/>
        <v/>
      </c>
      <c r="L835" s="58" t="str">
        <f t="shared" ca="1" si="1826"/>
        <v/>
      </c>
      <c r="N835" s="113" t="str">
        <f t="shared" ca="1" si="1994"/>
        <v/>
      </c>
      <c r="O835" s="114" t="str">
        <f t="shared" ref="O835" ca="1" si="1998">IF(B835="","",IF(INDIRECT("減額一覧!BM"&amp;P835)=0.08,0.08,0.1))</f>
        <v/>
      </c>
      <c r="P835" s="38">
        <v>117</v>
      </c>
      <c r="Q835" s="38" t="str">
        <f t="shared" ca="1" si="1996"/>
        <v/>
      </c>
      <c r="R835" s="38" t="str">
        <f t="shared" ca="1" si="1996"/>
        <v/>
      </c>
      <c r="S835" s="66" t="str">
        <f t="shared" ca="1" si="1828"/>
        <v/>
      </c>
      <c r="T835" s="105" t="str">
        <f t="shared" ca="1" si="1832"/>
        <v/>
      </c>
    </row>
    <row r="836" spans="1:20" ht="20.25" hidden="1" thickTop="1" thickBot="1">
      <c r="A836" t="str">
        <f ca="1">IF(B836="","",INDIRECT("減額一覧!B"&amp;$P836))</f>
        <v/>
      </c>
      <c r="B836" s="61" t="str">
        <f t="shared" ref="B836" ca="1" si="1999">IF(INDIRECT("減額一覧!BC"&amp;P836)=1,INDIRECT("減額一覧!AG"&amp;P836),"")</f>
        <v/>
      </c>
      <c r="C836" s="36" t="str">
        <f ca="1">IF(B836="","",INDIRECT("減額一覧!C"&amp;$P836))</f>
        <v/>
      </c>
      <c r="D836" s="80" t="str">
        <f ca="1">IF($B836="","",INDIRECT("減額一覧!G"&amp;$P836))</f>
        <v/>
      </c>
      <c r="E836" s="19" t="str">
        <f ca="1">IF(B836="","",INDIRECT("減額一覧!H"&amp;P836))</f>
        <v/>
      </c>
      <c r="F836" s="19" t="str">
        <f ca="1">IF($B836="","",INDIRECT("減額一覧!AN"&amp;P836))</f>
        <v/>
      </c>
      <c r="G836" s="20" t="str">
        <f ca="1">IF($B836="","",INDIRECT("減額一覧!AO"&amp;P836))</f>
        <v/>
      </c>
      <c r="H836" s="20" t="str">
        <f ca="1">IF($B836="","",INDIRECT("減額一覧!AP"&amp;P836))</f>
        <v/>
      </c>
      <c r="I836" s="32" t="str">
        <f ca="1">IF(B836="","",IF(INDIRECT("減額一覧!BN"&amp;P836)=0.08,0.08,0.1))</f>
        <v/>
      </c>
      <c r="J836" s="52"/>
      <c r="K836" s="95" t="str">
        <f t="shared" ca="1" si="1865"/>
        <v/>
      </c>
      <c r="L836" s="58" t="str">
        <f t="shared" ca="1" si="1826"/>
        <v/>
      </c>
      <c r="N836" s="113" t="str">
        <f t="shared" ca="1" si="1994"/>
        <v/>
      </c>
      <c r="O836" s="114" t="str">
        <f t="shared" ref="O836" ca="1" si="2000">IF(B836="","",IF(INDIRECT("減額一覧!BN"&amp;P836)=0.08,0.08,0.1))</f>
        <v/>
      </c>
      <c r="P836" s="38">
        <v>117</v>
      </c>
      <c r="Q836" s="38" t="str">
        <f t="shared" ca="1" si="1996"/>
        <v/>
      </c>
      <c r="R836" s="38" t="str">
        <f t="shared" ca="1" si="1996"/>
        <v/>
      </c>
      <c r="S836" s="66" t="str">
        <f t="shared" ca="1" si="1828"/>
        <v/>
      </c>
      <c r="T836" s="105" t="str">
        <f t="shared" ca="1" si="1832"/>
        <v/>
      </c>
    </row>
    <row r="837" spans="1:20" ht="20.25" hidden="1" thickTop="1" thickBot="1">
      <c r="A837" t="str">
        <f ca="1">IF(B837="","",INDIRECT("減額一覧!B"&amp;$P837))</f>
        <v/>
      </c>
      <c r="B837" s="61" t="str">
        <f t="shared" ref="B837" ca="1" si="2001">IF(INDIRECT("減額一覧!BD"&amp;P837)=1,INDIRECT("減額一覧!AQ"&amp;P837),"")</f>
        <v/>
      </c>
      <c r="C837" s="45" t="str">
        <f ca="1">IF(B837="","",INDIRECT("減額一覧!C"&amp;$P837))</f>
        <v/>
      </c>
      <c r="D837" s="79" t="str">
        <f ca="1">IF($B837="","",INDIRECT("減額一覧!G"&amp;$P837))</f>
        <v/>
      </c>
      <c r="E837" s="19" t="str">
        <f ca="1">IF(B837="","",INDIRECT("減額一覧!H"&amp;P837))</f>
        <v/>
      </c>
      <c r="F837" s="19" t="str">
        <f ca="1">IF($B837="","",INDIRECT("減額一覧!AX"&amp;P837))</f>
        <v/>
      </c>
      <c r="G837" s="20" t="str">
        <f ca="1">IF($B837="","",INDIRECT("減額一覧!AY"&amp;P837))</f>
        <v/>
      </c>
      <c r="H837" s="20" t="str">
        <f ca="1">IF($B837="","",INDIRECT("減額一覧!AZ"&amp;P837))</f>
        <v/>
      </c>
      <c r="I837" s="32" t="str">
        <f ca="1">IF(B837="","",IF(INDIRECT("減額一覧!BO"&amp;P837)=0.08,0.08,0.1))</f>
        <v/>
      </c>
      <c r="J837" s="52"/>
      <c r="K837" s="95" t="str">
        <f t="shared" ca="1" si="1865"/>
        <v/>
      </c>
      <c r="L837" s="58" t="str">
        <f t="shared" ca="1" si="1826"/>
        <v/>
      </c>
      <c r="N837" s="113" t="str">
        <f t="shared" ca="1" si="1994"/>
        <v/>
      </c>
      <c r="O837" s="114" t="str">
        <f t="shared" ref="O837" ca="1" si="2002">IF(B837="","",IF(INDIRECT("減額一覧!BO"&amp;P837)=0.08,0.08,0.1))</f>
        <v/>
      </c>
      <c r="P837" s="38">
        <v>117</v>
      </c>
      <c r="Q837" s="38" t="str">
        <f t="shared" ca="1" si="1996"/>
        <v/>
      </c>
      <c r="R837" s="38" t="str">
        <f t="shared" ca="1" si="1996"/>
        <v/>
      </c>
      <c r="S837" s="66" t="str">
        <f t="shared" ca="1" si="1828"/>
        <v/>
      </c>
      <c r="T837" s="105" t="str">
        <f t="shared" ref="T837:T884" ca="1" si="2003">IF(L837="","",IF(H837=0,"",H837))</f>
        <v/>
      </c>
    </row>
    <row r="838" spans="1:20" ht="20.25" hidden="1" thickTop="1" thickBot="1">
      <c r="A838" t="str">
        <f t="shared" ref="A838" ca="1" si="2004">IF(B838="","",INDIRECT("減額一覧!B"&amp;$P838))</f>
        <v/>
      </c>
      <c r="B838" s="64"/>
      <c r="C838" s="41" t="str">
        <f>IF(B838="","",減額一覧!C534)</f>
        <v/>
      </c>
      <c r="D838" s="43"/>
      <c r="E838" s="21"/>
      <c r="F838" s="22" t="s">
        <v>69</v>
      </c>
      <c r="G838" s="23">
        <f t="shared" ref="G838:H838" si="2005">SUBTOTAL(9,G834:G837)</f>
        <v>0</v>
      </c>
      <c r="H838" s="23">
        <f t="shared" si="2005"/>
        <v>0</v>
      </c>
      <c r="I838" s="30"/>
      <c r="J838" s="53"/>
      <c r="K838" s="96" t="str">
        <f t="shared" ca="1" si="1865"/>
        <v/>
      </c>
      <c r="L838" s="59" t="str">
        <f t="shared" si="1826"/>
        <v/>
      </c>
      <c r="N838" s="108" t="str">
        <f t="shared" ref="N838" si="2006">IF(AND(G838=0,H838=0),"","小計")</f>
        <v/>
      </c>
      <c r="O838" s="108" t="str">
        <f t="shared" ref="O838" si="2007">IF(AND(G838=0,H838=0),"","小計")</f>
        <v/>
      </c>
      <c r="P838" s="38"/>
      <c r="Q838" s="38"/>
      <c r="R838" s="38"/>
      <c r="S838" s="66" t="str">
        <f t="shared" si="1828"/>
        <v/>
      </c>
      <c r="T838" s="105" t="str">
        <f t="shared" si="2003"/>
        <v/>
      </c>
    </row>
    <row r="839" spans="1:20" ht="20.25" hidden="1" thickTop="1" thickBot="1">
      <c r="A839" t="str">
        <f ca="1">IF(B839="","",INDIRECT("減額一覧!B"&amp;$P839))</f>
        <v/>
      </c>
      <c r="B839" s="61" t="str">
        <f t="shared" ref="B839" ca="1" si="2008">IF(INDIRECT("減額一覧!BA"&amp;P839)=1,INDIRECT("減額一覧!M"&amp;P839),"")</f>
        <v/>
      </c>
      <c r="C839" s="36" t="str">
        <f ca="1">IF(B839="","",INDIRECT("減額一覧!C"&amp;$P839))</f>
        <v/>
      </c>
      <c r="D839" s="78" t="str">
        <f ca="1">IF($B839="","",INDIRECT("減額一覧!G"&amp;$P839))</f>
        <v/>
      </c>
      <c r="E839" s="19" t="str">
        <f ca="1">IF(B839="","",INDIRECT("減額一覧!H"&amp;P839))</f>
        <v/>
      </c>
      <c r="F839" s="19" t="str">
        <f ca="1">IF($B839="","",INDIRECT("減額一覧!T"&amp;P839))</f>
        <v/>
      </c>
      <c r="G839" s="20" t="str">
        <f ca="1">IF($B839="","",INDIRECT("減額一覧!U"&amp;P839))</f>
        <v/>
      </c>
      <c r="H839" s="20" t="str">
        <f ca="1">IF($B839="","",INDIRECT("減額一覧!V"&amp;P839))</f>
        <v/>
      </c>
      <c r="I839" s="32" t="str">
        <f ca="1">IF(B839="","",IF(INDIRECT("減額一覧!BL"&amp;P839)=0.08,0.08,0.1))</f>
        <v/>
      </c>
      <c r="J839" s="51"/>
      <c r="K839" s="94" t="str">
        <f t="shared" ca="1" si="1865"/>
        <v/>
      </c>
      <c r="L839" s="56" t="str">
        <f t="shared" ca="1" si="1826"/>
        <v/>
      </c>
      <c r="N839" s="113" t="str">
        <f t="shared" ref="N839:N842" ca="1" si="2009">IF(A839="","",IF(A839&gt;3000,"月ヶ瀬",IF(A839&gt;=2000,"都祁","市内")))</f>
        <v/>
      </c>
      <c r="O839" s="114" t="str">
        <f t="shared" ref="O839" ca="1" si="2010">IF(B839="","",IF(INDIRECT("減額一覧!BL"&amp;P839)=0.08,0.08,0.1))</f>
        <v/>
      </c>
      <c r="P839" s="38">
        <v>114</v>
      </c>
      <c r="Q839" s="38" t="str">
        <f t="shared" ref="Q839:R842" ca="1" si="2011">IF(G839="","",IF(G839&gt;0,1,""))</f>
        <v/>
      </c>
      <c r="R839" s="38" t="str">
        <f t="shared" ca="1" si="2011"/>
        <v/>
      </c>
      <c r="S839" s="66" t="str">
        <f t="shared" ca="1" si="1828"/>
        <v/>
      </c>
      <c r="T839" s="105" t="str">
        <f t="shared" ca="1" si="2003"/>
        <v/>
      </c>
    </row>
    <row r="840" spans="1:20" ht="20.25" hidden="1" thickTop="1" thickBot="1">
      <c r="A840" t="str">
        <f ca="1">IF(B840="","",INDIRECT("減額一覧!B"&amp;$P840))</f>
        <v/>
      </c>
      <c r="B840" s="61" t="str">
        <f t="shared" ref="B840" ca="1" si="2012">IF(INDIRECT("減額一覧!BB"&amp;P840)=1,INDIRECT("減額一覧!W"&amp;P840),"")</f>
        <v/>
      </c>
      <c r="C840" s="44" t="str">
        <f ca="1">IF(B840="","",INDIRECT("減額一覧!C"&amp;$P840))</f>
        <v/>
      </c>
      <c r="D840" s="79" t="str">
        <f ca="1">IF($B840="","",INDIRECT("減額一覧!G"&amp;$P840))</f>
        <v/>
      </c>
      <c r="E840" s="19" t="str">
        <f ca="1">IF(B840="","",INDIRECT("減額一覧!H"&amp;P840))</f>
        <v/>
      </c>
      <c r="F840" s="19" t="str">
        <f ca="1">IF($B840="","",INDIRECT("減額一覧!AD"&amp;P840))</f>
        <v/>
      </c>
      <c r="G840" s="20" t="str">
        <f ca="1">IF($B840="","",INDIRECT("減額一覧!AE"&amp;P840))</f>
        <v/>
      </c>
      <c r="H840" s="20" t="str">
        <f ca="1">IF($B840="","",INDIRECT("減額一覧!AF"&amp;P840))</f>
        <v/>
      </c>
      <c r="I840" s="32" t="str">
        <f ca="1">IF(B840="","",IF(INDIRECT("減額一覧!BM"&amp;P840)=0.08,0.08,0.1))</f>
        <v/>
      </c>
      <c r="J840" s="52"/>
      <c r="K840" s="95" t="str">
        <f t="shared" ca="1" si="1865"/>
        <v/>
      </c>
      <c r="L840" s="58" t="str">
        <f t="shared" ca="1" si="1826"/>
        <v/>
      </c>
      <c r="N840" s="113" t="str">
        <f t="shared" ca="1" si="2009"/>
        <v/>
      </c>
      <c r="O840" s="114" t="str">
        <f t="shared" ref="O840" ca="1" si="2013">IF(B840="","",IF(INDIRECT("減額一覧!BM"&amp;P840)=0.08,0.08,0.1))</f>
        <v/>
      </c>
      <c r="P840" s="38">
        <v>114</v>
      </c>
      <c r="Q840" s="38" t="str">
        <f t="shared" ca="1" si="2011"/>
        <v/>
      </c>
      <c r="R840" s="38" t="str">
        <f t="shared" ca="1" si="2011"/>
        <v/>
      </c>
      <c r="S840" s="66" t="str">
        <f t="shared" ca="1" si="1828"/>
        <v/>
      </c>
      <c r="T840" s="105" t="str">
        <f t="shared" ca="1" si="2003"/>
        <v/>
      </c>
    </row>
    <row r="841" spans="1:20" ht="20.25" hidden="1" thickTop="1" thickBot="1">
      <c r="A841" t="str">
        <f ca="1">IF(B841="","",INDIRECT("減額一覧!B"&amp;$P841))</f>
        <v/>
      </c>
      <c r="B841" s="61" t="str">
        <f t="shared" ref="B841" ca="1" si="2014">IF(INDIRECT("減額一覧!BC"&amp;P841)=1,INDIRECT("減額一覧!AG"&amp;P841),"")</f>
        <v/>
      </c>
      <c r="C841" s="36" t="str">
        <f ca="1">IF(B841="","",INDIRECT("減額一覧!C"&amp;$P841))</f>
        <v/>
      </c>
      <c r="D841" s="80" t="str">
        <f ca="1">IF($B841="","",INDIRECT("減額一覧!G"&amp;$P841))</f>
        <v/>
      </c>
      <c r="E841" s="19" t="str">
        <f ca="1">IF(B841="","",INDIRECT("減額一覧!H"&amp;P841))</f>
        <v/>
      </c>
      <c r="F841" s="19" t="str">
        <f ca="1">IF($B841="","",INDIRECT("減額一覧!AN"&amp;P841))</f>
        <v/>
      </c>
      <c r="G841" s="20" t="str">
        <f ca="1">IF($B841="","",INDIRECT("減額一覧!AO"&amp;P841))</f>
        <v/>
      </c>
      <c r="H841" s="20" t="str">
        <f ca="1">IF($B841="","",INDIRECT("減額一覧!AP"&amp;P841))</f>
        <v/>
      </c>
      <c r="I841" s="32" t="str">
        <f ca="1">IF(B841="","",IF(INDIRECT("減額一覧!BN"&amp;P841)=0.08,0.08,0.1))</f>
        <v/>
      </c>
      <c r="J841" s="52"/>
      <c r="K841" s="95" t="str">
        <f t="shared" ca="1" si="1865"/>
        <v/>
      </c>
      <c r="L841" s="58" t="str">
        <f t="shared" ca="1" si="1826"/>
        <v/>
      </c>
      <c r="N841" s="113" t="str">
        <f t="shared" ca="1" si="2009"/>
        <v/>
      </c>
      <c r="O841" s="114" t="str">
        <f t="shared" ref="O841" ca="1" si="2015">IF(B841="","",IF(INDIRECT("減額一覧!BN"&amp;P841)=0.08,0.08,0.1))</f>
        <v/>
      </c>
      <c r="P841" s="38">
        <v>114</v>
      </c>
      <c r="Q841" s="38" t="str">
        <f t="shared" ca="1" si="2011"/>
        <v/>
      </c>
      <c r="R841" s="38" t="str">
        <f t="shared" ca="1" si="2011"/>
        <v/>
      </c>
      <c r="S841" s="66" t="str">
        <f t="shared" ca="1" si="1828"/>
        <v/>
      </c>
      <c r="T841" s="105" t="str">
        <f t="shared" ca="1" si="2003"/>
        <v/>
      </c>
    </row>
    <row r="842" spans="1:20" ht="20.25" hidden="1" thickTop="1" thickBot="1">
      <c r="A842" t="str">
        <f ca="1">IF(B842="","",INDIRECT("減額一覧!B"&amp;$P842))</f>
        <v/>
      </c>
      <c r="B842" s="61" t="str">
        <f t="shared" ref="B842" ca="1" si="2016">IF(INDIRECT("減額一覧!BD"&amp;P842)=1,INDIRECT("減額一覧!AQ"&amp;P842),"")</f>
        <v/>
      </c>
      <c r="C842" s="45" t="str">
        <f ca="1">IF(B842="","",INDIRECT("減額一覧!C"&amp;$P842))</f>
        <v/>
      </c>
      <c r="D842" s="79" t="str">
        <f ca="1">IF($B842="","",INDIRECT("減額一覧!G"&amp;$P842))</f>
        <v/>
      </c>
      <c r="E842" s="19" t="str">
        <f ca="1">IF(B842="","",INDIRECT("減額一覧!H"&amp;P842))</f>
        <v/>
      </c>
      <c r="F842" s="19" t="str">
        <f ca="1">IF($B842="","",INDIRECT("減額一覧!AX"&amp;P842))</f>
        <v/>
      </c>
      <c r="G842" s="20" t="str">
        <f ca="1">IF($B842="","",INDIRECT("減額一覧!AY"&amp;P842))</f>
        <v/>
      </c>
      <c r="H842" s="20" t="str">
        <f ca="1">IF($B842="","",INDIRECT("減額一覧!AZ"&amp;P842))</f>
        <v/>
      </c>
      <c r="I842" s="32" t="str">
        <f ca="1">IF(B842="","",IF(INDIRECT("減額一覧!BO"&amp;P842)=0.08,0.08,0.1))</f>
        <v/>
      </c>
      <c r="J842" s="52"/>
      <c r="K842" s="95" t="str">
        <f t="shared" ca="1" si="1865"/>
        <v/>
      </c>
      <c r="L842" s="58" t="str">
        <f t="shared" ca="1" si="1826"/>
        <v/>
      </c>
      <c r="N842" s="113" t="str">
        <f t="shared" ca="1" si="2009"/>
        <v/>
      </c>
      <c r="O842" s="114" t="str">
        <f t="shared" ref="O842" ca="1" si="2017">IF(B842="","",IF(INDIRECT("減額一覧!BO"&amp;P842)=0.08,0.08,0.1))</f>
        <v/>
      </c>
      <c r="P842" s="38">
        <v>114</v>
      </c>
      <c r="Q842" s="38" t="str">
        <f t="shared" ca="1" si="2011"/>
        <v/>
      </c>
      <c r="R842" s="38" t="str">
        <f t="shared" ca="1" si="2011"/>
        <v/>
      </c>
      <c r="S842" s="66" t="str">
        <f t="shared" ca="1" si="1828"/>
        <v/>
      </c>
      <c r="T842" s="105" t="str">
        <f t="shared" ca="1" si="2003"/>
        <v/>
      </c>
    </row>
    <row r="843" spans="1:20" ht="20.25" hidden="1" thickTop="1" thickBot="1">
      <c r="B843" s="64"/>
      <c r="C843" s="41" t="str">
        <f>IF(B843="","",減額一覧!C539)</f>
        <v/>
      </c>
      <c r="D843" s="43"/>
      <c r="E843" s="21"/>
      <c r="F843" s="22" t="s">
        <v>69</v>
      </c>
      <c r="G843" s="23">
        <f t="shared" ref="G843:H843" si="2018">SUBTOTAL(9,G839:G842)</f>
        <v>0</v>
      </c>
      <c r="H843" s="23">
        <f t="shared" si="2018"/>
        <v>0</v>
      </c>
      <c r="I843" s="30"/>
      <c r="J843" s="53"/>
      <c r="K843" s="96" t="str">
        <f t="shared" si="1865"/>
        <v/>
      </c>
      <c r="L843" s="59" t="str">
        <f t="shared" si="1826"/>
        <v/>
      </c>
      <c r="N843" s="108" t="str">
        <f t="shared" ref="N843" si="2019">IF(AND(G843=0,H843=0),"","小計")</f>
        <v/>
      </c>
      <c r="O843" s="108" t="str">
        <f t="shared" ref="O843" si="2020">IF(AND(G843=0,H843=0),"","小計")</f>
        <v/>
      </c>
      <c r="P843" s="38"/>
      <c r="Q843" s="38"/>
      <c r="R843" s="38"/>
      <c r="S843" s="66" t="str">
        <f t="shared" si="1828"/>
        <v/>
      </c>
      <c r="T843" s="105" t="str">
        <f t="shared" si="2003"/>
        <v/>
      </c>
    </row>
    <row r="844" spans="1:20" ht="20.25" hidden="1" thickTop="1" thickBot="1">
      <c r="A844" t="str">
        <f ca="1">IF(B844="","",INDIRECT("減額一覧!B"&amp;$P844))</f>
        <v/>
      </c>
      <c r="B844" s="61" t="str">
        <f t="shared" ref="B844" ca="1" si="2021">IF(INDIRECT("減額一覧!BA"&amp;P844)=1,INDIRECT("減額一覧!M"&amp;P844),"")</f>
        <v/>
      </c>
      <c r="C844" s="36" t="str">
        <f ca="1">IF(B844="","",INDIRECT("減額一覧!C"&amp;$P844))</f>
        <v/>
      </c>
      <c r="D844" s="78" t="str">
        <f ca="1">IF($B844="","",INDIRECT("減額一覧!G"&amp;$P844))</f>
        <v/>
      </c>
      <c r="E844" s="19" t="str">
        <f ca="1">IF(B844="","",INDIRECT("減額一覧!H"&amp;P844))</f>
        <v/>
      </c>
      <c r="F844" s="19" t="str">
        <f ca="1">IF($B844="","",INDIRECT("減額一覧!T"&amp;P844))</f>
        <v/>
      </c>
      <c r="G844" s="20" t="str">
        <f ca="1">IF($B844="","",INDIRECT("減額一覧!U"&amp;P844))</f>
        <v/>
      </c>
      <c r="H844" s="20" t="str">
        <f ca="1">IF($B844="","",INDIRECT("減額一覧!V"&amp;P844))</f>
        <v/>
      </c>
      <c r="I844" s="32" t="str">
        <f ca="1">IF(B844="","",IF(INDIRECT("減額一覧!BL"&amp;P844)=0.08,0.08,0.1))</f>
        <v/>
      </c>
      <c r="J844" s="51"/>
      <c r="K844" s="94" t="str">
        <f t="shared" ca="1" si="1865"/>
        <v/>
      </c>
      <c r="L844" s="56" t="str">
        <f t="shared" ca="1" si="1826"/>
        <v/>
      </c>
      <c r="N844" s="113" t="str">
        <f t="shared" ref="N844:N847" ca="1" si="2022">IF(A844="","",IF(A844&gt;3000,"月ヶ瀬",IF(A844&gt;=2000,"都祁","市内")))</f>
        <v/>
      </c>
      <c r="O844" s="114" t="str">
        <f t="shared" ref="O844" ca="1" si="2023">IF(B844="","",IF(INDIRECT("減額一覧!BL"&amp;P844)=0.08,0.08,0.1))</f>
        <v/>
      </c>
      <c r="P844" s="38">
        <v>115</v>
      </c>
      <c r="Q844" s="38" t="str">
        <f t="shared" ref="Q844:R847" ca="1" si="2024">IF(G844="","",IF(G844&gt;0,1,""))</f>
        <v/>
      </c>
      <c r="R844" s="38" t="str">
        <f t="shared" ca="1" si="2024"/>
        <v/>
      </c>
      <c r="S844" s="66" t="str">
        <f t="shared" ca="1" si="1828"/>
        <v/>
      </c>
      <c r="T844" s="105" t="str">
        <f t="shared" ca="1" si="2003"/>
        <v/>
      </c>
    </row>
    <row r="845" spans="1:20" ht="20.25" hidden="1" thickTop="1" thickBot="1">
      <c r="A845" t="str">
        <f ca="1">IF(B845="","",INDIRECT("減額一覧!B"&amp;$P845))</f>
        <v/>
      </c>
      <c r="B845" s="61" t="str">
        <f t="shared" ref="B845" ca="1" si="2025">IF(INDIRECT("減額一覧!BB"&amp;P845)=1,INDIRECT("減額一覧!W"&amp;P845),"")</f>
        <v/>
      </c>
      <c r="C845" s="44" t="str">
        <f ca="1">IF(B845="","",INDIRECT("減額一覧!C"&amp;$P845))</f>
        <v/>
      </c>
      <c r="D845" s="79" t="str">
        <f ca="1">IF($B845="","",INDIRECT("減額一覧!G"&amp;$P845))</f>
        <v/>
      </c>
      <c r="E845" s="19" t="str">
        <f ca="1">IF(B845="","",INDIRECT("減額一覧!H"&amp;P845))</f>
        <v/>
      </c>
      <c r="F845" s="19" t="str">
        <f ca="1">IF($B845="","",INDIRECT("減額一覧!AD"&amp;P845))</f>
        <v/>
      </c>
      <c r="G845" s="20" t="str">
        <f ca="1">IF($B845="","",INDIRECT("減額一覧!AE"&amp;P845))</f>
        <v/>
      </c>
      <c r="H845" s="20" t="str">
        <f ca="1">IF($B845="","",INDIRECT("減額一覧!AF"&amp;P845))</f>
        <v/>
      </c>
      <c r="I845" s="32" t="str">
        <f ca="1">IF(B845="","",IF(INDIRECT("減額一覧!BM"&amp;P845)=0.08,0.08,0.1))</f>
        <v/>
      </c>
      <c r="J845" s="52"/>
      <c r="K845" s="95" t="str">
        <f t="shared" ca="1" si="1865"/>
        <v/>
      </c>
      <c r="L845" s="58" t="str">
        <f t="shared" ca="1" si="1826"/>
        <v/>
      </c>
      <c r="N845" s="113" t="str">
        <f t="shared" ca="1" si="2022"/>
        <v/>
      </c>
      <c r="O845" s="114" t="str">
        <f t="shared" ref="O845" ca="1" si="2026">IF(B845="","",IF(INDIRECT("減額一覧!BM"&amp;P845)=0.08,0.08,0.1))</f>
        <v/>
      </c>
      <c r="P845" s="38">
        <v>115</v>
      </c>
      <c r="Q845" s="38" t="str">
        <f t="shared" ca="1" si="2024"/>
        <v/>
      </c>
      <c r="R845" s="38" t="str">
        <f t="shared" ca="1" si="2024"/>
        <v/>
      </c>
      <c r="S845" s="66" t="str">
        <f t="shared" ca="1" si="1828"/>
        <v/>
      </c>
      <c r="T845" s="105" t="str">
        <f t="shared" ca="1" si="2003"/>
        <v/>
      </c>
    </row>
    <row r="846" spans="1:20" ht="20.25" hidden="1" thickTop="1" thickBot="1">
      <c r="A846" t="str">
        <f ca="1">IF(B846="","",INDIRECT("減額一覧!B"&amp;$P846))</f>
        <v/>
      </c>
      <c r="B846" s="61" t="str">
        <f t="shared" ref="B846" ca="1" si="2027">IF(INDIRECT("減額一覧!BC"&amp;P846)=1,INDIRECT("減額一覧!AG"&amp;P846),"")</f>
        <v/>
      </c>
      <c r="C846" s="36" t="str">
        <f ca="1">IF(B846="","",INDIRECT("減額一覧!C"&amp;$P846))</f>
        <v/>
      </c>
      <c r="D846" s="80" t="str">
        <f ca="1">IF($B846="","",INDIRECT("減額一覧!G"&amp;$P846))</f>
        <v/>
      </c>
      <c r="E846" s="19" t="str">
        <f ca="1">IF(B846="","",INDIRECT("減額一覧!H"&amp;P846))</f>
        <v/>
      </c>
      <c r="F846" s="19" t="str">
        <f ca="1">IF($B846="","",INDIRECT("減額一覧!AN"&amp;P846))</f>
        <v/>
      </c>
      <c r="G846" s="20" t="str">
        <f ca="1">IF($B846="","",INDIRECT("減額一覧!AO"&amp;P846))</f>
        <v/>
      </c>
      <c r="H846" s="20" t="str">
        <f ca="1">IF($B846="","",INDIRECT("減額一覧!AP"&amp;P846))</f>
        <v/>
      </c>
      <c r="I846" s="32" t="str">
        <f ca="1">IF(B846="","",IF(INDIRECT("減額一覧!BN"&amp;P846)=0.08,0.08,0.1))</f>
        <v/>
      </c>
      <c r="J846" s="52"/>
      <c r="K846" s="95" t="str">
        <f t="shared" ca="1" si="1865"/>
        <v/>
      </c>
      <c r="L846" s="58" t="str">
        <f t="shared" ca="1" si="1826"/>
        <v/>
      </c>
      <c r="N846" s="113" t="str">
        <f t="shared" ca="1" si="2022"/>
        <v/>
      </c>
      <c r="O846" s="114" t="str">
        <f t="shared" ref="O846" ca="1" si="2028">IF(B846="","",IF(INDIRECT("減額一覧!BN"&amp;P846)=0.08,0.08,0.1))</f>
        <v/>
      </c>
      <c r="P846" s="38">
        <v>115</v>
      </c>
      <c r="Q846" s="38" t="str">
        <f t="shared" ca="1" si="2024"/>
        <v/>
      </c>
      <c r="R846" s="38" t="str">
        <f t="shared" ca="1" si="2024"/>
        <v/>
      </c>
      <c r="S846" s="66" t="str">
        <f t="shared" ca="1" si="1828"/>
        <v/>
      </c>
      <c r="T846" s="105" t="str">
        <f t="shared" ca="1" si="2003"/>
        <v/>
      </c>
    </row>
    <row r="847" spans="1:20" ht="20.25" hidden="1" thickTop="1" thickBot="1">
      <c r="A847" t="str">
        <f ca="1">IF(B847="","",INDIRECT("減額一覧!B"&amp;$P847))</f>
        <v/>
      </c>
      <c r="B847" s="61" t="str">
        <f t="shared" ref="B847" ca="1" si="2029">IF(INDIRECT("減額一覧!BD"&amp;P847)=1,INDIRECT("減額一覧!AQ"&amp;P847),"")</f>
        <v/>
      </c>
      <c r="C847" s="45" t="str">
        <f ca="1">IF(B847="","",INDIRECT("減額一覧!C"&amp;$P847))</f>
        <v/>
      </c>
      <c r="D847" s="79" t="str">
        <f ca="1">IF($B847="","",INDIRECT("減額一覧!G"&amp;$P847))</f>
        <v/>
      </c>
      <c r="E847" s="19" t="str">
        <f ca="1">IF(B847="","",INDIRECT("減額一覧!H"&amp;P847))</f>
        <v/>
      </c>
      <c r="F847" s="19" t="str">
        <f ca="1">IF($B847="","",INDIRECT("減額一覧!AX"&amp;P847))</f>
        <v/>
      </c>
      <c r="G847" s="20" t="str">
        <f ca="1">IF($B847="","",INDIRECT("減額一覧!AY"&amp;P847))</f>
        <v/>
      </c>
      <c r="H847" s="20" t="str">
        <f ca="1">IF($B847="","",INDIRECT("減額一覧!AZ"&amp;P847))</f>
        <v/>
      </c>
      <c r="I847" s="32" t="str">
        <f ca="1">IF(B847="","",IF(INDIRECT("減額一覧!BO"&amp;P847)=0.08,0.08,0.1))</f>
        <v/>
      </c>
      <c r="J847" s="52"/>
      <c r="K847" s="95" t="str">
        <f t="shared" ca="1" si="1865"/>
        <v/>
      </c>
      <c r="L847" s="58" t="str">
        <f t="shared" ca="1" si="1826"/>
        <v/>
      </c>
      <c r="N847" s="113" t="str">
        <f t="shared" ca="1" si="2022"/>
        <v/>
      </c>
      <c r="O847" s="114" t="str">
        <f t="shared" ref="O847" ca="1" si="2030">IF(B847="","",IF(INDIRECT("減額一覧!BO"&amp;P847)=0.08,0.08,0.1))</f>
        <v/>
      </c>
      <c r="P847" s="38">
        <v>115</v>
      </c>
      <c r="Q847" s="38" t="str">
        <f t="shared" ca="1" si="2024"/>
        <v/>
      </c>
      <c r="R847" s="38" t="str">
        <f t="shared" ca="1" si="2024"/>
        <v/>
      </c>
      <c r="S847" s="66" t="str">
        <f t="shared" ca="1" si="1828"/>
        <v/>
      </c>
      <c r="T847" s="105" t="str">
        <f t="shared" ca="1" si="2003"/>
        <v/>
      </c>
    </row>
    <row r="848" spans="1:20" ht="20.25" hidden="1" thickTop="1" thickBot="1">
      <c r="B848" s="64"/>
      <c r="C848" s="41" t="str">
        <f>IF(B848="","",減額一覧!C544)</f>
        <v/>
      </c>
      <c r="D848" s="43"/>
      <c r="E848" s="21"/>
      <c r="F848" s="22" t="s">
        <v>69</v>
      </c>
      <c r="G848" s="23">
        <f t="shared" ref="G848:H848" si="2031">SUBTOTAL(9,G844:G847)</f>
        <v>0</v>
      </c>
      <c r="H848" s="23">
        <f t="shared" si="2031"/>
        <v>0</v>
      </c>
      <c r="I848" s="30"/>
      <c r="J848" s="53"/>
      <c r="K848" s="96" t="str">
        <f t="shared" si="1865"/>
        <v/>
      </c>
      <c r="L848" s="59" t="str">
        <f t="shared" si="1826"/>
        <v/>
      </c>
      <c r="N848" s="108" t="str">
        <f t="shared" ref="N848" si="2032">IF(AND(G848=0,H848=0),"","小計")</f>
        <v/>
      </c>
      <c r="O848" s="108" t="str">
        <f t="shared" ref="O848" si="2033">IF(AND(G848=0,H848=0),"","小計")</f>
        <v/>
      </c>
      <c r="P848" s="38"/>
      <c r="Q848" s="38"/>
      <c r="R848" s="38"/>
      <c r="S848" s="66" t="str">
        <f t="shared" si="1828"/>
        <v/>
      </c>
      <c r="T848" s="105" t="str">
        <f t="shared" si="2003"/>
        <v/>
      </c>
    </row>
    <row r="849" spans="1:20" ht="20.25" hidden="1" thickTop="1" thickBot="1">
      <c r="A849" t="str">
        <f ca="1">IF(B849="","",INDIRECT("減額一覧!B"&amp;$P849))</f>
        <v/>
      </c>
      <c r="B849" s="61" t="str">
        <f t="shared" ref="B849" ca="1" si="2034">IF(INDIRECT("減額一覧!BA"&amp;P849)=1,INDIRECT("減額一覧!M"&amp;P849),"")</f>
        <v/>
      </c>
      <c r="C849" s="36" t="str">
        <f ca="1">IF(B849="","",INDIRECT("減額一覧!C"&amp;$P849))</f>
        <v/>
      </c>
      <c r="D849" s="78" t="str">
        <f ca="1">IF($B849="","",INDIRECT("減額一覧!G"&amp;$P849))</f>
        <v/>
      </c>
      <c r="E849" s="19" t="str">
        <f ca="1">IF(B849="","",INDIRECT("減額一覧!H"&amp;P849))</f>
        <v/>
      </c>
      <c r="F849" s="19" t="str">
        <f ca="1">IF($B849="","",INDIRECT("減額一覧!T"&amp;P849))</f>
        <v/>
      </c>
      <c r="G849" s="20" t="str">
        <f ca="1">IF($B849="","",INDIRECT("減額一覧!U"&amp;P849))</f>
        <v/>
      </c>
      <c r="H849" s="20" t="str">
        <f ca="1">IF($B849="","",INDIRECT("減額一覧!V"&amp;P849))</f>
        <v/>
      </c>
      <c r="I849" s="32" t="str">
        <f ca="1">IF(B849="","",IF(INDIRECT("減額一覧!BL"&amp;P849)=0.08,0.08,0.1))</f>
        <v/>
      </c>
      <c r="J849" s="51"/>
      <c r="K849" s="94" t="str">
        <f t="shared" ca="1" si="1865"/>
        <v/>
      </c>
      <c r="L849" s="56" t="str">
        <f t="shared" ca="1" si="1826"/>
        <v/>
      </c>
      <c r="N849" s="113" t="str">
        <f t="shared" ref="N849:N852" ca="1" si="2035">IF(A849="","",IF(A849&gt;3000,"月ヶ瀬",IF(A849&gt;=2000,"都祁","市内")))</f>
        <v/>
      </c>
      <c r="O849" s="114" t="str">
        <f t="shared" ref="O849" ca="1" si="2036">IF(B849="","",IF(INDIRECT("減額一覧!BL"&amp;P849)=0.08,0.08,0.1))</f>
        <v/>
      </c>
      <c r="P849" s="38">
        <v>116</v>
      </c>
      <c r="Q849" s="38" t="str">
        <f t="shared" ref="Q849:R852" ca="1" si="2037">IF(G849="","",IF(G849&gt;0,1,""))</f>
        <v/>
      </c>
      <c r="R849" s="38" t="str">
        <f t="shared" ca="1" si="2037"/>
        <v/>
      </c>
      <c r="S849" s="66" t="str">
        <f t="shared" ca="1" si="1828"/>
        <v/>
      </c>
      <c r="T849" s="105" t="str">
        <f t="shared" ca="1" si="2003"/>
        <v/>
      </c>
    </row>
    <row r="850" spans="1:20" ht="20.25" hidden="1" thickTop="1" thickBot="1">
      <c r="A850" t="str">
        <f ca="1">IF(B850="","",INDIRECT("減額一覧!B"&amp;$P850))</f>
        <v/>
      </c>
      <c r="B850" s="61" t="str">
        <f t="shared" ref="B850" ca="1" si="2038">IF(INDIRECT("減額一覧!BB"&amp;P850)=1,INDIRECT("減額一覧!W"&amp;P850),"")</f>
        <v/>
      </c>
      <c r="C850" s="44" t="str">
        <f ca="1">IF(B850="","",INDIRECT("減額一覧!C"&amp;$P850))</f>
        <v/>
      </c>
      <c r="D850" s="79" t="str">
        <f ca="1">IF($B850="","",INDIRECT("減額一覧!G"&amp;$P850))</f>
        <v/>
      </c>
      <c r="E850" s="19" t="str">
        <f ca="1">IF(B850="","",INDIRECT("減額一覧!H"&amp;P850))</f>
        <v/>
      </c>
      <c r="F850" s="19" t="str">
        <f ca="1">IF($B850="","",INDIRECT("減額一覧!AD"&amp;P850))</f>
        <v/>
      </c>
      <c r="G850" s="20" t="str">
        <f ca="1">IF($B850="","",INDIRECT("減額一覧!AE"&amp;P850))</f>
        <v/>
      </c>
      <c r="H850" s="20" t="str">
        <f ca="1">IF($B850="","",INDIRECT("減額一覧!AF"&amp;P850))</f>
        <v/>
      </c>
      <c r="I850" s="32" t="str">
        <f ca="1">IF(B850="","",IF(INDIRECT("減額一覧!BM"&amp;P850)=0.08,0.08,0.1))</f>
        <v/>
      </c>
      <c r="J850" s="52"/>
      <c r="K850" s="95" t="str">
        <f t="shared" ca="1" si="1865"/>
        <v/>
      </c>
      <c r="L850" s="58" t="str">
        <f t="shared" ca="1" si="1826"/>
        <v/>
      </c>
      <c r="N850" s="113" t="str">
        <f t="shared" ca="1" si="2035"/>
        <v/>
      </c>
      <c r="O850" s="114" t="str">
        <f t="shared" ref="O850" ca="1" si="2039">IF(B850="","",IF(INDIRECT("減額一覧!BM"&amp;P850)=0.08,0.08,0.1))</f>
        <v/>
      </c>
      <c r="P850" s="38">
        <v>116</v>
      </c>
      <c r="Q850" s="38" t="str">
        <f t="shared" ca="1" si="2037"/>
        <v/>
      </c>
      <c r="R850" s="38" t="str">
        <f t="shared" ca="1" si="2037"/>
        <v/>
      </c>
      <c r="S850" s="66" t="str">
        <f t="shared" ca="1" si="1828"/>
        <v/>
      </c>
      <c r="T850" s="105" t="str">
        <f t="shared" ca="1" si="2003"/>
        <v/>
      </c>
    </row>
    <row r="851" spans="1:20" ht="20.25" hidden="1" thickTop="1" thickBot="1">
      <c r="A851" t="str">
        <f ca="1">IF(B851="","",INDIRECT("減額一覧!B"&amp;$P851))</f>
        <v/>
      </c>
      <c r="B851" s="61" t="str">
        <f t="shared" ref="B851" ca="1" si="2040">IF(INDIRECT("減額一覧!BC"&amp;P851)=1,INDIRECT("減額一覧!AG"&amp;P851),"")</f>
        <v/>
      </c>
      <c r="C851" s="36" t="str">
        <f ca="1">IF(B851="","",INDIRECT("減額一覧!C"&amp;$P851))</f>
        <v/>
      </c>
      <c r="D851" s="80" t="str">
        <f ca="1">IF($B851="","",INDIRECT("減額一覧!G"&amp;$P851))</f>
        <v/>
      </c>
      <c r="E851" s="19" t="str">
        <f ca="1">IF(B851="","",INDIRECT("減額一覧!H"&amp;P851))</f>
        <v/>
      </c>
      <c r="F851" s="19" t="str">
        <f ca="1">IF($B851="","",INDIRECT("減額一覧!AN"&amp;P851))</f>
        <v/>
      </c>
      <c r="G851" s="20" t="str">
        <f ca="1">IF($B851="","",INDIRECT("減額一覧!AO"&amp;P851))</f>
        <v/>
      </c>
      <c r="H851" s="20" t="str">
        <f ca="1">IF($B851="","",INDIRECT("減額一覧!AP"&amp;P851))</f>
        <v/>
      </c>
      <c r="I851" s="32" t="str">
        <f ca="1">IF(B851="","",IF(INDIRECT("減額一覧!BN"&amp;P851)=0.08,0.08,0.1))</f>
        <v/>
      </c>
      <c r="J851" s="52"/>
      <c r="K851" s="95" t="str">
        <f t="shared" ca="1" si="1865"/>
        <v/>
      </c>
      <c r="L851" s="58" t="str">
        <f t="shared" ca="1" si="1826"/>
        <v/>
      </c>
      <c r="N851" s="113" t="str">
        <f t="shared" ca="1" si="2035"/>
        <v/>
      </c>
      <c r="O851" s="114" t="str">
        <f t="shared" ref="O851" ca="1" si="2041">IF(B851="","",IF(INDIRECT("減額一覧!BN"&amp;P851)=0.08,0.08,0.1))</f>
        <v/>
      </c>
      <c r="P851" s="38">
        <v>116</v>
      </c>
      <c r="Q851" s="38" t="str">
        <f t="shared" ca="1" si="2037"/>
        <v/>
      </c>
      <c r="R851" s="38" t="str">
        <f t="shared" ca="1" si="2037"/>
        <v/>
      </c>
      <c r="S851" s="66" t="str">
        <f t="shared" ca="1" si="1828"/>
        <v/>
      </c>
      <c r="T851" s="105" t="str">
        <f t="shared" ca="1" si="2003"/>
        <v/>
      </c>
    </row>
    <row r="852" spans="1:20" ht="20.25" hidden="1" thickTop="1" thickBot="1">
      <c r="A852" t="str">
        <f ca="1">IF(B852="","",INDIRECT("減額一覧!B"&amp;$P852))</f>
        <v/>
      </c>
      <c r="B852" s="61" t="str">
        <f t="shared" ref="B852" ca="1" si="2042">IF(INDIRECT("減額一覧!BD"&amp;P852)=1,INDIRECT("減額一覧!AQ"&amp;P852),"")</f>
        <v/>
      </c>
      <c r="C852" s="45" t="str">
        <f ca="1">IF(B852="","",INDIRECT("減額一覧!C"&amp;$P852))</f>
        <v/>
      </c>
      <c r="D852" s="79" t="str">
        <f ca="1">IF($B852="","",INDIRECT("減額一覧!G"&amp;$P852))</f>
        <v/>
      </c>
      <c r="E852" s="19" t="str">
        <f ca="1">IF(B852="","",INDIRECT("減額一覧!H"&amp;P852))</f>
        <v/>
      </c>
      <c r="F852" s="19" t="str">
        <f ca="1">IF($B852="","",INDIRECT("減額一覧!AX"&amp;P852))</f>
        <v/>
      </c>
      <c r="G852" s="20" t="str">
        <f ca="1">IF($B852="","",INDIRECT("減額一覧!AY"&amp;P852))</f>
        <v/>
      </c>
      <c r="H852" s="20" t="str">
        <f ca="1">IF($B852="","",INDIRECT("減額一覧!AZ"&amp;P852))</f>
        <v/>
      </c>
      <c r="I852" s="32" t="str">
        <f ca="1">IF(B852="","",IF(INDIRECT("減額一覧!BO"&amp;P852)=0.08,0.08,0.1))</f>
        <v/>
      </c>
      <c r="J852" s="52"/>
      <c r="K852" s="95" t="str">
        <f t="shared" ca="1" si="1865"/>
        <v/>
      </c>
      <c r="L852" s="58" t="str">
        <f t="shared" ref="L852:L915" ca="1" si="2043">IF(OR(S852="370",S852="371",S852="372",S852="373",S852="374",S852="375",S852="376",S852="377",S852="378",S852="379",S852="380",S852="039",S852="389"),"農集","")</f>
        <v/>
      </c>
      <c r="N852" s="113" t="str">
        <f t="shared" ca="1" si="2035"/>
        <v/>
      </c>
      <c r="O852" s="114" t="str">
        <f t="shared" ref="O852" ca="1" si="2044">IF(B852="","",IF(INDIRECT("減額一覧!BO"&amp;P852)=0.08,0.08,0.1))</f>
        <v/>
      </c>
      <c r="P852" s="38">
        <v>116</v>
      </c>
      <c r="Q852" s="38" t="str">
        <f t="shared" ca="1" si="2037"/>
        <v/>
      </c>
      <c r="R852" s="38" t="str">
        <f t="shared" ca="1" si="2037"/>
        <v/>
      </c>
      <c r="S852" s="66" t="str">
        <f t="shared" ref="S852:S915" ca="1" si="2045">IF(C852="","",LEFT(TEXT(C852,"000000000"),3))</f>
        <v/>
      </c>
      <c r="T852" s="105" t="str">
        <f t="shared" ca="1" si="2003"/>
        <v/>
      </c>
    </row>
    <row r="853" spans="1:20" ht="20.25" hidden="1" thickTop="1" thickBot="1">
      <c r="B853" s="64"/>
      <c r="C853" s="41" t="str">
        <f>IF(B853="","",減額一覧!C549)</f>
        <v/>
      </c>
      <c r="D853" s="43"/>
      <c r="E853" s="21"/>
      <c r="F853" s="22" t="s">
        <v>69</v>
      </c>
      <c r="G853" s="23">
        <f t="shared" ref="G853:H853" si="2046">SUBTOTAL(9,G849:G852)</f>
        <v>0</v>
      </c>
      <c r="H853" s="23">
        <f t="shared" si="2046"/>
        <v>0</v>
      </c>
      <c r="I853" s="30"/>
      <c r="J853" s="53"/>
      <c r="K853" s="96" t="str">
        <f t="shared" si="1865"/>
        <v/>
      </c>
      <c r="L853" s="59" t="str">
        <f t="shared" si="2043"/>
        <v/>
      </c>
      <c r="N853" s="108" t="str">
        <f t="shared" ref="N853" si="2047">IF(AND(G853=0,H853=0),"","小計")</f>
        <v/>
      </c>
      <c r="O853" s="108" t="str">
        <f t="shared" ref="O853" si="2048">IF(AND(G853=0,H853=0),"","小計")</f>
        <v/>
      </c>
      <c r="P853" s="38"/>
      <c r="Q853" s="38"/>
      <c r="R853" s="38"/>
      <c r="S853" s="66" t="str">
        <f t="shared" si="2045"/>
        <v/>
      </c>
      <c r="T853" s="105" t="str">
        <f t="shared" si="2003"/>
        <v/>
      </c>
    </row>
    <row r="854" spans="1:20" ht="20.25" hidden="1" thickTop="1" thickBot="1">
      <c r="A854" t="str">
        <f ca="1">IF(B854="","",INDIRECT("減額一覧!B"&amp;$P854))</f>
        <v/>
      </c>
      <c r="B854" s="61" t="str">
        <f t="shared" ref="B854" ca="1" si="2049">IF(INDIRECT("減額一覧!BA"&amp;P854)=1,INDIRECT("減額一覧!M"&amp;P854),"")</f>
        <v/>
      </c>
      <c r="C854" s="36" t="str">
        <f ca="1">IF(B854="","",INDIRECT("減額一覧!C"&amp;$P854))</f>
        <v/>
      </c>
      <c r="D854" s="78" t="str">
        <f ca="1">IF($B854="","",INDIRECT("減額一覧!G"&amp;$P854))</f>
        <v/>
      </c>
      <c r="E854" s="19" t="str">
        <f ca="1">IF(B854="","",INDIRECT("減額一覧!H"&amp;P854))</f>
        <v/>
      </c>
      <c r="F854" s="19" t="str">
        <f ca="1">IF($B854="","",INDIRECT("減額一覧!T"&amp;P854))</f>
        <v/>
      </c>
      <c r="G854" s="20" t="str">
        <f ca="1">IF($B854="","",INDIRECT("減額一覧!U"&amp;P854))</f>
        <v/>
      </c>
      <c r="H854" s="20" t="str">
        <f ca="1">IF($B854="","",INDIRECT("減額一覧!V"&amp;P854))</f>
        <v/>
      </c>
      <c r="I854" s="32" t="str">
        <f ca="1">IF(B854="","",IF(INDIRECT("減額一覧!BL"&amp;P854)=0.08,0.08,0.1))</f>
        <v/>
      </c>
      <c r="J854" s="51"/>
      <c r="K854" s="94" t="str">
        <f t="shared" ca="1" si="1865"/>
        <v/>
      </c>
      <c r="L854" s="56" t="str">
        <f t="shared" ca="1" si="2043"/>
        <v/>
      </c>
      <c r="N854" s="113" t="str">
        <f t="shared" ref="N854:N857" ca="1" si="2050">IF(A854="","",IF(A854&gt;3000,"月ヶ瀬",IF(A854&gt;=2000,"都祁","市内")))</f>
        <v/>
      </c>
      <c r="O854" s="114" t="str">
        <f t="shared" ref="O854" ca="1" si="2051">IF(B854="","",IF(INDIRECT("減額一覧!BL"&amp;P854)=0.08,0.08,0.1))</f>
        <v/>
      </c>
      <c r="P854" s="38">
        <v>117</v>
      </c>
      <c r="Q854" s="38" t="str">
        <f t="shared" ref="Q854:R857" ca="1" si="2052">IF(G854="","",IF(G854&gt;0,1,""))</f>
        <v/>
      </c>
      <c r="R854" s="38" t="str">
        <f t="shared" ca="1" si="2052"/>
        <v/>
      </c>
      <c r="S854" s="66" t="str">
        <f t="shared" ca="1" si="2045"/>
        <v/>
      </c>
      <c r="T854" s="105" t="str">
        <f t="shared" ca="1" si="2003"/>
        <v/>
      </c>
    </row>
    <row r="855" spans="1:20" ht="20.25" hidden="1" thickTop="1" thickBot="1">
      <c r="A855" t="str">
        <f ca="1">IF(B855="","",INDIRECT("減額一覧!B"&amp;$P855))</f>
        <v/>
      </c>
      <c r="B855" s="61" t="str">
        <f t="shared" ref="B855" ca="1" si="2053">IF(INDIRECT("減額一覧!BB"&amp;P855)=1,INDIRECT("減額一覧!W"&amp;P855),"")</f>
        <v/>
      </c>
      <c r="C855" s="44" t="str">
        <f ca="1">IF(B855="","",INDIRECT("減額一覧!C"&amp;$P855))</f>
        <v/>
      </c>
      <c r="D855" s="79" t="str">
        <f ca="1">IF($B855="","",INDIRECT("減額一覧!G"&amp;$P855))</f>
        <v/>
      </c>
      <c r="E855" s="19" t="str">
        <f ca="1">IF(B855="","",INDIRECT("減額一覧!H"&amp;P855))</f>
        <v/>
      </c>
      <c r="F855" s="19" t="str">
        <f ca="1">IF($B855="","",INDIRECT("減額一覧!AD"&amp;P855))</f>
        <v/>
      </c>
      <c r="G855" s="20" t="str">
        <f ca="1">IF($B855="","",INDIRECT("減額一覧!AE"&amp;P855))</f>
        <v/>
      </c>
      <c r="H855" s="20" t="str">
        <f ca="1">IF($B855="","",INDIRECT("減額一覧!AF"&amp;P855))</f>
        <v/>
      </c>
      <c r="I855" s="32" t="str">
        <f ca="1">IF(B855="","",IF(INDIRECT("減額一覧!BM"&amp;P855)=0.08,0.08,0.1))</f>
        <v/>
      </c>
      <c r="J855" s="52"/>
      <c r="K855" s="95" t="str">
        <f t="shared" ca="1" si="1865"/>
        <v/>
      </c>
      <c r="L855" s="58" t="str">
        <f t="shared" ca="1" si="2043"/>
        <v/>
      </c>
      <c r="N855" s="113" t="str">
        <f t="shared" ca="1" si="2050"/>
        <v/>
      </c>
      <c r="O855" s="114" t="str">
        <f t="shared" ref="O855" ca="1" si="2054">IF(B855="","",IF(INDIRECT("減額一覧!BM"&amp;P855)=0.08,0.08,0.1))</f>
        <v/>
      </c>
      <c r="P855" s="38">
        <v>117</v>
      </c>
      <c r="Q855" s="38" t="str">
        <f t="shared" ca="1" si="2052"/>
        <v/>
      </c>
      <c r="R855" s="38" t="str">
        <f t="shared" ca="1" si="2052"/>
        <v/>
      </c>
      <c r="S855" s="66" t="str">
        <f t="shared" ca="1" si="2045"/>
        <v/>
      </c>
      <c r="T855" s="105" t="str">
        <f t="shared" ca="1" si="2003"/>
        <v/>
      </c>
    </row>
    <row r="856" spans="1:20" ht="20.25" hidden="1" thickTop="1" thickBot="1">
      <c r="A856" t="str">
        <f ca="1">IF(B856="","",INDIRECT("減額一覧!B"&amp;$P856))</f>
        <v/>
      </c>
      <c r="B856" s="61" t="str">
        <f t="shared" ref="B856" ca="1" si="2055">IF(INDIRECT("減額一覧!BC"&amp;P856)=1,INDIRECT("減額一覧!AG"&amp;P856),"")</f>
        <v/>
      </c>
      <c r="C856" s="36" t="str">
        <f ca="1">IF(B856="","",INDIRECT("減額一覧!C"&amp;$P856))</f>
        <v/>
      </c>
      <c r="D856" s="80" t="str">
        <f ca="1">IF($B856="","",INDIRECT("減額一覧!G"&amp;$P856))</f>
        <v/>
      </c>
      <c r="E856" s="19" t="str">
        <f ca="1">IF(B856="","",INDIRECT("減額一覧!H"&amp;P856))</f>
        <v/>
      </c>
      <c r="F856" s="19" t="str">
        <f ca="1">IF($B856="","",INDIRECT("減額一覧!AN"&amp;P856))</f>
        <v/>
      </c>
      <c r="G856" s="20" t="str">
        <f ca="1">IF($B856="","",INDIRECT("減額一覧!AO"&amp;P856))</f>
        <v/>
      </c>
      <c r="H856" s="20" t="str">
        <f ca="1">IF($B856="","",INDIRECT("減額一覧!AP"&amp;P856))</f>
        <v/>
      </c>
      <c r="I856" s="32" t="str">
        <f ca="1">IF(B856="","",IF(INDIRECT("減額一覧!BN"&amp;P856)=0.08,0.08,0.1))</f>
        <v/>
      </c>
      <c r="J856" s="52"/>
      <c r="K856" s="95" t="str">
        <f t="shared" ca="1" si="1865"/>
        <v/>
      </c>
      <c r="L856" s="58" t="str">
        <f t="shared" ca="1" si="2043"/>
        <v/>
      </c>
      <c r="N856" s="113" t="str">
        <f t="shared" ca="1" si="2050"/>
        <v/>
      </c>
      <c r="O856" s="114" t="str">
        <f t="shared" ref="O856" ca="1" si="2056">IF(B856="","",IF(INDIRECT("減額一覧!BN"&amp;P856)=0.08,0.08,0.1))</f>
        <v/>
      </c>
      <c r="P856" s="38">
        <v>117</v>
      </c>
      <c r="Q856" s="38" t="str">
        <f t="shared" ca="1" si="2052"/>
        <v/>
      </c>
      <c r="R856" s="38" t="str">
        <f t="shared" ca="1" si="2052"/>
        <v/>
      </c>
      <c r="S856" s="66" t="str">
        <f t="shared" ca="1" si="2045"/>
        <v/>
      </c>
      <c r="T856" s="105" t="str">
        <f t="shared" ca="1" si="2003"/>
        <v/>
      </c>
    </row>
    <row r="857" spans="1:20" ht="20.25" hidden="1" thickTop="1" thickBot="1">
      <c r="A857" t="str">
        <f ca="1">IF(B857="","",INDIRECT("減額一覧!B"&amp;$P857))</f>
        <v/>
      </c>
      <c r="B857" s="61" t="str">
        <f t="shared" ref="B857" ca="1" si="2057">IF(INDIRECT("減額一覧!BD"&amp;P857)=1,INDIRECT("減額一覧!AQ"&amp;P857),"")</f>
        <v/>
      </c>
      <c r="C857" s="45" t="str">
        <f ca="1">IF(B857="","",INDIRECT("減額一覧!C"&amp;$P857))</f>
        <v/>
      </c>
      <c r="D857" s="79" t="str">
        <f ca="1">IF($B857="","",INDIRECT("減額一覧!G"&amp;$P857))</f>
        <v/>
      </c>
      <c r="E857" s="19" t="str">
        <f ca="1">IF(B857="","",INDIRECT("減額一覧!H"&amp;P857))</f>
        <v/>
      </c>
      <c r="F857" s="19" t="str">
        <f ca="1">IF($B857="","",INDIRECT("減額一覧!AX"&amp;P857))</f>
        <v/>
      </c>
      <c r="G857" s="20" t="str">
        <f ca="1">IF($B857="","",INDIRECT("減額一覧!AY"&amp;P857))</f>
        <v/>
      </c>
      <c r="H857" s="20" t="str">
        <f ca="1">IF($B857="","",INDIRECT("減額一覧!AZ"&amp;P857))</f>
        <v/>
      </c>
      <c r="I857" s="32" t="str">
        <f ca="1">IF(B857="","",IF(INDIRECT("減額一覧!BO"&amp;P857)=0.08,0.08,0.1))</f>
        <v/>
      </c>
      <c r="J857" s="52"/>
      <c r="K857" s="95" t="str">
        <f t="shared" ca="1" si="1865"/>
        <v/>
      </c>
      <c r="L857" s="58" t="str">
        <f t="shared" ca="1" si="2043"/>
        <v/>
      </c>
      <c r="N857" s="113" t="str">
        <f t="shared" ca="1" si="2050"/>
        <v/>
      </c>
      <c r="O857" s="114" t="str">
        <f t="shared" ref="O857" ca="1" si="2058">IF(B857="","",IF(INDIRECT("減額一覧!BO"&amp;P857)=0.08,0.08,0.1))</f>
        <v/>
      </c>
      <c r="P857" s="38">
        <v>117</v>
      </c>
      <c r="Q857" s="38" t="str">
        <f t="shared" ca="1" si="2052"/>
        <v/>
      </c>
      <c r="R857" s="38" t="str">
        <f t="shared" ca="1" si="2052"/>
        <v/>
      </c>
      <c r="S857" s="66" t="str">
        <f t="shared" ca="1" si="2045"/>
        <v/>
      </c>
      <c r="T857" s="105" t="str">
        <f t="shared" ca="1" si="2003"/>
        <v/>
      </c>
    </row>
    <row r="858" spans="1:20" ht="20.25" hidden="1" thickTop="1" thickBot="1">
      <c r="A858" t="str">
        <f t="shared" ref="A858" ca="1" si="2059">IF(B858="","",INDIRECT("減額一覧!B"&amp;$P858))</f>
        <v/>
      </c>
      <c r="B858" s="64"/>
      <c r="C858" s="41" t="str">
        <f>IF(B858="","",減額一覧!C554)</f>
        <v/>
      </c>
      <c r="D858" s="43"/>
      <c r="E858" s="21"/>
      <c r="F858" s="22" t="s">
        <v>69</v>
      </c>
      <c r="G858" s="23">
        <f t="shared" ref="G858:H858" si="2060">SUBTOTAL(9,G854:G857)</f>
        <v>0</v>
      </c>
      <c r="H858" s="23">
        <f t="shared" si="2060"/>
        <v>0</v>
      </c>
      <c r="I858" s="30"/>
      <c r="J858" s="53"/>
      <c r="K858" s="96" t="str">
        <f t="shared" ca="1" si="1865"/>
        <v/>
      </c>
      <c r="L858" s="59" t="str">
        <f t="shared" si="2043"/>
        <v/>
      </c>
      <c r="N858" s="108" t="str">
        <f t="shared" ref="N858" si="2061">IF(AND(G858=0,H858=0),"","小計")</f>
        <v/>
      </c>
      <c r="O858" s="108" t="str">
        <f t="shared" ref="O858" si="2062">IF(AND(G858=0,H858=0),"","小計")</f>
        <v/>
      </c>
      <c r="P858" s="38"/>
      <c r="Q858" s="38"/>
      <c r="R858" s="38"/>
      <c r="S858" s="66" t="str">
        <f t="shared" si="2045"/>
        <v/>
      </c>
      <c r="T858" s="105" t="str">
        <f t="shared" si="2003"/>
        <v/>
      </c>
    </row>
    <row r="859" spans="1:20" ht="20.25" hidden="1" thickTop="1" thickBot="1">
      <c r="A859" t="str">
        <f ca="1">IF(B859="","",INDIRECT("減額一覧!B"&amp;$P859))</f>
        <v/>
      </c>
      <c r="B859" s="61" t="str">
        <f t="shared" ref="B859" ca="1" si="2063">IF(INDIRECT("減額一覧!BA"&amp;P859)=1,INDIRECT("減額一覧!M"&amp;P859),"")</f>
        <v/>
      </c>
      <c r="C859" s="36" t="str">
        <f ca="1">IF(B859="","",INDIRECT("減額一覧!C"&amp;$P859))</f>
        <v/>
      </c>
      <c r="D859" s="78" t="str">
        <f ca="1">IF($B859="","",INDIRECT("減額一覧!G"&amp;$P859))</f>
        <v/>
      </c>
      <c r="E859" s="19" t="str">
        <f ca="1">IF(B859="","",INDIRECT("減額一覧!H"&amp;P859))</f>
        <v/>
      </c>
      <c r="F859" s="19" t="str">
        <f ca="1">IF($B859="","",INDIRECT("減額一覧!T"&amp;P859))</f>
        <v/>
      </c>
      <c r="G859" s="20" t="str">
        <f ca="1">IF($B859="","",INDIRECT("減額一覧!U"&amp;P859))</f>
        <v/>
      </c>
      <c r="H859" s="20" t="str">
        <f ca="1">IF($B859="","",INDIRECT("減額一覧!V"&amp;P859))</f>
        <v/>
      </c>
      <c r="I859" s="32" t="str">
        <f ca="1">IF(B859="","",IF(INDIRECT("減額一覧!BL"&amp;P859)=0.08,0.08,0.1))</f>
        <v/>
      </c>
      <c r="J859" s="51"/>
      <c r="K859" s="94" t="str">
        <f t="shared" ca="1" si="1865"/>
        <v/>
      </c>
      <c r="L859" s="56" t="str">
        <f t="shared" ca="1" si="2043"/>
        <v/>
      </c>
      <c r="N859" s="113" t="str">
        <f t="shared" ref="N859:N862" ca="1" si="2064">IF(A859="","",IF(A859&gt;3000,"月ヶ瀬",IF(A859&gt;=2000,"都祁","市内")))</f>
        <v/>
      </c>
      <c r="O859" s="114" t="str">
        <f t="shared" ref="O859" ca="1" si="2065">IF(B859="","",IF(INDIRECT("減額一覧!BL"&amp;P859)=0.08,0.08,0.1))</f>
        <v/>
      </c>
      <c r="P859" s="38">
        <v>114</v>
      </c>
      <c r="Q859" s="38" t="str">
        <f t="shared" ref="Q859:R862" ca="1" si="2066">IF(G859="","",IF(G859&gt;0,1,""))</f>
        <v/>
      </c>
      <c r="R859" s="38" t="str">
        <f t="shared" ca="1" si="2066"/>
        <v/>
      </c>
      <c r="S859" s="66" t="str">
        <f t="shared" ca="1" si="2045"/>
        <v/>
      </c>
      <c r="T859" s="105" t="str">
        <f t="shared" ca="1" si="2003"/>
        <v/>
      </c>
    </row>
    <row r="860" spans="1:20" ht="20.25" hidden="1" thickTop="1" thickBot="1">
      <c r="A860" t="str">
        <f ca="1">IF(B860="","",INDIRECT("減額一覧!B"&amp;$P860))</f>
        <v/>
      </c>
      <c r="B860" s="61" t="str">
        <f t="shared" ref="B860" ca="1" si="2067">IF(INDIRECT("減額一覧!BB"&amp;P860)=1,INDIRECT("減額一覧!W"&amp;P860),"")</f>
        <v/>
      </c>
      <c r="C860" s="44" t="str">
        <f ca="1">IF(B860="","",INDIRECT("減額一覧!C"&amp;$P860))</f>
        <v/>
      </c>
      <c r="D860" s="79" t="str">
        <f ca="1">IF($B860="","",INDIRECT("減額一覧!G"&amp;$P860))</f>
        <v/>
      </c>
      <c r="E860" s="19" t="str">
        <f ca="1">IF(B860="","",INDIRECT("減額一覧!H"&amp;P860))</f>
        <v/>
      </c>
      <c r="F860" s="19" t="str">
        <f ca="1">IF($B860="","",INDIRECT("減額一覧!AD"&amp;P860))</f>
        <v/>
      </c>
      <c r="G860" s="20" t="str">
        <f ca="1">IF($B860="","",INDIRECT("減額一覧!AE"&amp;P860))</f>
        <v/>
      </c>
      <c r="H860" s="20" t="str">
        <f ca="1">IF($B860="","",INDIRECT("減額一覧!AF"&amp;P860))</f>
        <v/>
      </c>
      <c r="I860" s="32" t="str">
        <f ca="1">IF(B860="","",IF(INDIRECT("減額一覧!BM"&amp;P860)=0.08,0.08,0.1))</f>
        <v/>
      </c>
      <c r="J860" s="52"/>
      <c r="K860" s="95" t="str">
        <f t="shared" ca="1" si="1865"/>
        <v/>
      </c>
      <c r="L860" s="58" t="str">
        <f t="shared" ca="1" si="2043"/>
        <v/>
      </c>
      <c r="N860" s="113" t="str">
        <f t="shared" ca="1" si="2064"/>
        <v/>
      </c>
      <c r="O860" s="114" t="str">
        <f t="shared" ref="O860" ca="1" si="2068">IF(B860="","",IF(INDIRECT("減額一覧!BM"&amp;P860)=0.08,0.08,0.1))</f>
        <v/>
      </c>
      <c r="P860" s="38">
        <v>114</v>
      </c>
      <c r="Q860" s="38" t="str">
        <f t="shared" ca="1" si="2066"/>
        <v/>
      </c>
      <c r="R860" s="38" t="str">
        <f t="shared" ca="1" si="2066"/>
        <v/>
      </c>
      <c r="S860" s="66" t="str">
        <f t="shared" ca="1" si="2045"/>
        <v/>
      </c>
      <c r="T860" s="105" t="str">
        <f t="shared" ca="1" si="2003"/>
        <v/>
      </c>
    </row>
    <row r="861" spans="1:20" ht="20.25" hidden="1" thickTop="1" thickBot="1">
      <c r="A861" t="str">
        <f ca="1">IF(B861="","",INDIRECT("減額一覧!B"&amp;$P861))</f>
        <v/>
      </c>
      <c r="B861" s="61" t="str">
        <f t="shared" ref="B861" ca="1" si="2069">IF(INDIRECT("減額一覧!BC"&amp;P861)=1,INDIRECT("減額一覧!AG"&amp;P861),"")</f>
        <v/>
      </c>
      <c r="C861" s="36" t="str">
        <f ca="1">IF(B861="","",INDIRECT("減額一覧!C"&amp;$P861))</f>
        <v/>
      </c>
      <c r="D861" s="80" t="str">
        <f ca="1">IF($B861="","",INDIRECT("減額一覧!G"&amp;$P861))</f>
        <v/>
      </c>
      <c r="E861" s="19" t="str">
        <f ca="1">IF(B861="","",INDIRECT("減額一覧!H"&amp;P861))</f>
        <v/>
      </c>
      <c r="F861" s="19" t="str">
        <f ca="1">IF($B861="","",INDIRECT("減額一覧!AN"&amp;P861))</f>
        <v/>
      </c>
      <c r="G861" s="20" t="str">
        <f ca="1">IF($B861="","",INDIRECT("減額一覧!AO"&amp;P861))</f>
        <v/>
      </c>
      <c r="H861" s="20" t="str">
        <f ca="1">IF($B861="","",INDIRECT("減額一覧!AP"&amp;P861))</f>
        <v/>
      </c>
      <c r="I861" s="32" t="str">
        <f ca="1">IF(B861="","",IF(INDIRECT("減額一覧!BN"&amp;P861)=0.08,0.08,0.1))</f>
        <v/>
      </c>
      <c r="J861" s="52"/>
      <c r="K861" s="95" t="str">
        <f t="shared" ca="1" si="1865"/>
        <v/>
      </c>
      <c r="L861" s="58" t="str">
        <f t="shared" ca="1" si="2043"/>
        <v/>
      </c>
      <c r="N861" s="113" t="str">
        <f t="shared" ca="1" si="2064"/>
        <v/>
      </c>
      <c r="O861" s="114" t="str">
        <f t="shared" ref="O861" ca="1" si="2070">IF(B861="","",IF(INDIRECT("減額一覧!BN"&amp;P861)=0.08,0.08,0.1))</f>
        <v/>
      </c>
      <c r="P861" s="38">
        <v>114</v>
      </c>
      <c r="Q861" s="38" t="str">
        <f t="shared" ca="1" si="2066"/>
        <v/>
      </c>
      <c r="R861" s="38" t="str">
        <f t="shared" ca="1" si="2066"/>
        <v/>
      </c>
      <c r="S861" s="66" t="str">
        <f t="shared" ca="1" si="2045"/>
        <v/>
      </c>
      <c r="T861" s="105" t="str">
        <f t="shared" ca="1" si="2003"/>
        <v/>
      </c>
    </row>
    <row r="862" spans="1:20" ht="20.25" hidden="1" thickTop="1" thickBot="1">
      <c r="A862" t="str">
        <f ca="1">IF(B862="","",INDIRECT("減額一覧!B"&amp;$P862))</f>
        <v/>
      </c>
      <c r="B862" s="61" t="str">
        <f t="shared" ref="B862" ca="1" si="2071">IF(INDIRECT("減額一覧!BD"&amp;P862)=1,INDIRECT("減額一覧!AQ"&amp;P862),"")</f>
        <v/>
      </c>
      <c r="C862" s="45" t="str">
        <f ca="1">IF(B862="","",INDIRECT("減額一覧!C"&amp;$P862))</f>
        <v/>
      </c>
      <c r="D862" s="79" t="str">
        <f ca="1">IF($B862="","",INDIRECT("減額一覧!G"&amp;$P862))</f>
        <v/>
      </c>
      <c r="E862" s="19" t="str">
        <f ca="1">IF(B862="","",INDIRECT("減額一覧!H"&amp;P862))</f>
        <v/>
      </c>
      <c r="F862" s="19" t="str">
        <f ca="1">IF($B862="","",INDIRECT("減額一覧!AX"&amp;P862))</f>
        <v/>
      </c>
      <c r="G862" s="20" t="str">
        <f ca="1">IF($B862="","",INDIRECT("減額一覧!AY"&amp;P862))</f>
        <v/>
      </c>
      <c r="H862" s="20" t="str">
        <f ca="1">IF($B862="","",INDIRECT("減額一覧!AZ"&amp;P862))</f>
        <v/>
      </c>
      <c r="I862" s="32" t="str">
        <f ca="1">IF(B862="","",IF(INDIRECT("減額一覧!BO"&amp;P862)=0.08,0.08,0.1))</f>
        <v/>
      </c>
      <c r="J862" s="52"/>
      <c r="K862" s="95" t="str">
        <f t="shared" ca="1" si="1865"/>
        <v/>
      </c>
      <c r="L862" s="58" t="str">
        <f t="shared" ca="1" si="2043"/>
        <v/>
      </c>
      <c r="N862" s="113" t="str">
        <f t="shared" ca="1" si="2064"/>
        <v/>
      </c>
      <c r="O862" s="114" t="str">
        <f t="shared" ref="O862" ca="1" si="2072">IF(B862="","",IF(INDIRECT("減額一覧!BO"&amp;P862)=0.08,0.08,0.1))</f>
        <v/>
      </c>
      <c r="P862" s="38">
        <v>114</v>
      </c>
      <c r="Q862" s="38" t="str">
        <f t="shared" ca="1" si="2066"/>
        <v/>
      </c>
      <c r="R862" s="38" t="str">
        <f t="shared" ca="1" si="2066"/>
        <v/>
      </c>
      <c r="S862" s="66" t="str">
        <f t="shared" ca="1" si="2045"/>
        <v/>
      </c>
      <c r="T862" s="105" t="str">
        <f t="shared" ca="1" si="2003"/>
        <v/>
      </c>
    </row>
    <row r="863" spans="1:20" ht="20.25" hidden="1" thickTop="1" thickBot="1">
      <c r="B863" s="64"/>
      <c r="C863" s="41" t="str">
        <f>IF(B863="","",減額一覧!C559)</f>
        <v/>
      </c>
      <c r="D863" s="43"/>
      <c r="E863" s="21"/>
      <c r="F863" s="22" t="s">
        <v>69</v>
      </c>
      <c r="G863" s="23">
        <f t="shared" ref="G863:H863" si="2073">SUBTOTAL(9,G859:G862)</f>
        <v>0</v>
      </c>
      <c r="H863" s="23">
        <f t="shared" si="2073"/>
        <v>0</v>
      </c>
      <c r="I863" s="30"/>
      <c r="J863" s="53"/>
      <c r="K863" s="96" t="str">
        <f t="shared" si="1865"/>
        <v/>
      </c>
      <c r="L863" s="59" t="str">
        <f t="shared" si="2043"/>
        <v/>
      </c>
      <c r="N863" s="108" t="str">
        <f t="shared" ref="N863" si="2074">IF(AND(G863=0,H863=0),"","小計")</f>
        <v/>
      </c>
      <c r="O863" s="108" t="str">
        <f t="shared" ref="O863" si="2075">IF(AND(G863=0,H863=0),"","小計")</f>
        <v/>
      </c>
      <c r="P863" s="38"/>
      <c r="Q863" s="38"/>
      <c r="R863" s="38"/>
      <c r="S863" s="66" t="str">
        <f t="shared" si="2045"/>
        <v/>
      </c>
      <c r="T863" s="105" t="str">
        <f t="shared" si="2003"/>
        <v/>
      </c>
    </row>
    <row r="864" spans="1:20" ht="20.25" hidden="1" thickTop="1" thickBot="1">
      <c r="A864" t="str">
        <f ca="1">IF(B864="","",INDIRECT("減額一覧!B"&amp;$P864))</f>
        <v/>
      </c>
      <c r="B864" s="61" t="str">
        <f t="shared" ref="B864" ca="1" si="2076">IF(INDIRECT("減額一覧!BA"&amp;P864)=1,INDIRECT("減額一覧!M"&amp;P864),"")</f>
        <v/>
      </c>
      <c r="C864" s="36" t="str">
        <f ca="1">IF(B864="","",INDIRECT("減額一覧!C"&amp;$P864))</f>
        <v/>
      </c>
      <c r="D864" s="78" t="str">
        <f ca="1">IF($B864="","",INDIRECT("減額一覧!G"&amp;$P864))</f>
        <v/>
      </c>
      <c r="E864" s="19" t="str">
        <f ca="1">IF(B864="","",INDIRECT("減額一覧!H"&amp;P864))</f>
        <v/>
      </c>
      <c r="F864" s="19" t="str">
        <f ca="1">IF($B864="","",INDIRECT("減額一覧!T"&amp;P864))</f>
        <v/>
      </c>
      <c r="G864" s="20" t="str">
        <f ca="1">IF($B864="","",INDIRECT("減額一覧!U"&amp;P864))</f>
        <v/>
      </c>
      <c r="H864" s="20" t="str">
        <f ca="1">IF($B864="","",INDIRECT("減額一覧!V"&amp;P864))</f>
        <v/>
      </c>
      <c r="I864" s="32" t="str">
        <f ca="1">IF(B864="","",IF(INDIRECT("減額一覧!BL"&amp;P864)=0.08,0.08,0.1))</f>
        <v/>
      </c>
      <c r="J864" s="51"/>
      <c r="K864" s="94" t="str">
        <f t="shared" ca="1" si="1865"/>
        <v/>
      </c>
      <c r="L864" s="56" t="str">
        <f t="shared" ca="1" si="2043"/>
        <v/>
      </c>
      <c r="N864" s="113" t="str">
        <f t="shared" ref="N864:N867" ca="1" si="2077">IF(A864="","",IF(A864&gt;3000,"月ヶ瀬",IF(A864&gt;=2000,"都祁","市内")))</f>
        <v/>
      </c>
      <c r="O864" s="114" t="str">
        <f t="shared" ref="O864" ca="1" si="2078">IF(B864="","",IF(INDIRECT("減額一覧!BL"&amp;P864)=0.08,0.08,0.1))</f>
        <v/>
      </c>
      <c r="P864" s="38">
        <v>115</v>
      </c>
      <c r="Q864" s="38" t="str">
        <f t="shared" ref="Q864:R867" ca="1" si="2079">IF(G864="","",IF(G864&gt;0,1,""))</f>
        <v/>
      </c>
      <c r="R864" s="38" t="str">
        <f t="shared" ca="1" si="2079"/>
        <v/>
      </c>
      <c r="S864" s="66" t="str">
        <f t="shared" ca="1" si="2045"/>
        <v/>
      </c>
      <c r="T864" s="105" t="str">
        <f t="shared" ca="1" si="2003"/>
        <v/>
      </c>
    </row>
    <row r="865" spans="1:20" ht="20.25" hidden="1" thickTop="1" thickBot="1">
      <c r="A865" t="str">
        <f ca="1">IF(B865="","",INDIRECT("減額一覧!B"&amp;$P865))</f>
        <v/>
      </c>
      <c r="B865" s="61" t="str">
        <f t="shared" ref="B865" ca="1" si="2080">IF(INDIRECT("減額一覧!BB"&amp;P865)=1,INDIRECT("減額一覧!W"&amp;P865),"")</f>
        <v/>
      </c>
      <c r="C865" s="44" t="str">
        <f ca="1">IF(B865="","",INDIRECT("減額一覧!C"&amp;$P865))</f>
        <v/>
      </c>
      <c r="D865" s="79" t="str">
        <f ca="1">IF($B865="","",INDIRECT("減額一覧!G"&amp;$P865))</f>
        <v/>
      </c>
      <c r="E865" s="19" t="str">
        <f ca="1">IF(B865="","",INDIRECT("減額一覧!H"&amp;P865))</f>
        <v/>
      </c>
      <c r="F865" s="19" t="str">
        <f ca="1">IF($B865="","",INDIRECT("減額一覧!AD"&amp;P865))</f>
        <v/>
      </c>
      <c r="G865" s="20" t="str">
        <f ca="1">IF($B865="","",INDIRECT("減額一覧!AE"&amp;P865))</f>
        <v/>
      </c>
      <c r="H865" s="20" t="str">
        <f ca="1">IF($B865="","",INDIRECT("減額一覧!AF"&amp;P865))</f>
        <v/>
      </c>
      <c r="I865" s="32" t="str">
        <f ca="1">IF(B865="","",IF(INDIRECT("減額一覧!BM"&amp;P865)=0.08,0.08,0.1))</f>
        <v/>
      </c>
      <c r="J865" s="52"/>
      <c r="K865" s="95" t="str">
        <f t="shared" ref="K865:K878" ca="1" si="2081">IF(A865="","",IF(A865&gt;3000,"月ヶ瀬",IF(A865&gt;=2000,"都祁","")))</f>
        <v/>
      </c>
      <c r="L865" s="58" t="str">
        <f t="shared" ca="1" si="2043"/>
        <v/>
      </c>
      <c r="N865" s="113" t="str">
        <f t="shared" ca="1" si="2077"/>
        <v/>
      </c>
      <c r="O865" s="114" t="str">
        <f t="shared" ref="O865" ca="1" si="2082">IF(B865="","",IF(INDIRECT("減額一覧!BM"&amp;P865)=0.08,0.08,0.1))</f>
        <v/>
      </c>
      <c r="P865" s="38">
        <v>115</v>
      </c>
      <c r="Q865" s="38" t="str">
        <f t="shared" ca="1" si="2079"/>
        <v/>
      </c>
      <c r="R865" s="38" t="str">
        <f t="shared" ca="1" si="2079"/>
        <v/>
      </c>
      <c r="S865" s="66" t="str">
        <f t="shared" ca="1" si="2045"/>
        <v/>
      </c>
      <c r="T865" s="105" t="str">
        <f t="shared" ca="1" si="2003"/>
        <v/>
      </c>
    </row>
    <row r="866" spans="1:20" ht="20.25" hidden="1" thickTop="1" thickBot="1">
      <c r="A866" t="str">
        <f ca="1">IF(B866="","",INDIRECT("減額一覧!B"&amp;$P866))</f>
        <v/>
      </c>
      <c r="B866" s="61" t="str">
        <f t="shared" ref="B866" ca="1" si="2083">IF(INDIRECT("減額一覧!BC"&amp;P866)=1,INDIRECT("減額一覧!AG"&amp;P866),"")</f>
        <v/>
      </c>
      <c r="C866" s="36" t="str">
        <f ca="1">IF(B866="","",INDIRECT("減額一覧!C"&amp;$P866))</f>
        <v/>
      </c>
      <c r="D866" s="80" t="str">
        <f ca="1">IF($B866="","",INDIRECT("減額一覧!G"&amp;$P866))</f>
        <v/>
      </c>
      <c r="E866" s="19" t="str">
        <f ca="1">IF(B866="","",INDIRECT("減額一覧!H"&amp;P866))</f>
        <v/>
      </c>
      <c r="F866" s="19" t="str">
        <f ca="1">IF($B866="","",INDIRECT("減額一覧!AN"&amp;P866))</f>
        <v/>
      </c>
      <c r="G866" s="20" t="str">
        <f ca="1">IF($B866="","",INDIRECT("減額一覧!AO"&amp;P866))</f>
        <v/>
      </c>
      <c r="H866" s="20" t="str">
        <f ca="1">IF($B866="","",INDIRECT("減額一覧!AP"&amp;P866))</f>
        <v/>
      </c>
      <c r="I866" s="32" t="str">
        <f ca="1">IF(B866="","",IF(INDIRECT("減額一覧!BN"&amp;P866)=0.08,0.08,0.1))</f>
        <v/>
      </c>
      <c r="J866" s="52"/>
      <c r="K866" s="95" t="str">
        <f t="shared" ca="1" si="2081"/>
        <v/>
      </c>
      <c r="L866" s="58" t="str">
        <f t="shared" ca="1" si="2043"/>
        <v/>
      </c>
      <c r="N866" s="113" t="str">
        <f t="shared" ca="1" si="2077"/>
        <v/>
      </c>
      <c r="O866" s="114" t="str">
        <f t="shared" ref="O866" ca="1" si="2084">IF(B866="","",IF(INDIRECT("減額一覧!BN"&amp;P866)=0.08,0.08,0.1))</f>
        <v/>
      </c>
      <c r="P866" s="38">
        <v>115</v>
      </c>
      <c r="Q866" s="38" t="str">
        <f t="shared" ca="1" si="2079"/>
        <v/>
      </c>
      <c r="R866" s="38" t="str">
        <f t="shared" ca="1" si="2079"/>
        <v/>
      </c>
      <c r="S866" s="66" t="str">
        <f t="shared" ca="1" si="2045"/>
        <v/>
      </c>
      <c r="T866" s="105" t="str">
        <f t="shared" ca="1" si="2003"/>
        <v/>
      </c>
    </row>
    <row r="867" spans="1:20" ht="20.25" hidden="1" thickTop="1" thickBot="1">
      <c r="A867" t="str">
        <f ca="1">IF(B867="","",INDIRECT("減額一覧!B"&amp;$P867))</f>
        <v/>
      </c>
      <c r="B867" s="61" t="str">
        <f t="shared" ref="B867" ca="1" si="2085">IF(INDIRECT("減額一覧!BD"&amp;P867)=1,INDIRECT("減額一覧!AQ"&amp;P867),"")</f>
        <v/>
      </c>
      <c r="C867" s="45" t="str">
        <f ca="1">IF(B867="","",INDIRECT("減額一覧!C"&amp;$P867))</f>
        <v/>
      </c>
      <c r="D867" s="79" t="str">
        <f ca="1">IF($B867="","",INDIRECT("減額一覧!G"&amp;$P867))</f>
        <v/>
      </c>
      <c r="E867" s="19" t="str">
        <f ca="1">IF(B867="","",INDIRECT("減額一覧!H"&amp;P867))</f>
        <v/>
      </c>
      <c r="F867" s="19" t="str">
        <f ca="1">IF($B867="","",INDIRECT("減額一覧!AX"&amp;P867))</f>
        <v/>
      </c>
      <c r="G867" s="20" t="str">
        <f ca="1">IF($B867="","",INDIRECT("減額一覧!AY"&amp;P867))</f>
        <v/>
      </c>
      <c r="H867" s="20" t="str">
        <f ca="1">IF($B867="","",INDIRECT("減額一覧!AZ"&amp;P867))</f>
        <v/>
      </c>
      <c r="I867" s="32" t="str">
        <f ca="1">IF(B867="","",IF(INDIRECT("減額一覧!BO"&amp;P867)=0.08,0.08,0.1))</f>
        <v/>
      </c>
      <c r="J867" s="52"/>
      <c r="K867" s="95" t="str">
        <f t="shared" ca="1" si="2081"/>
        <v/>
      </c>
      <c r="L867" s="58" t="str">
        <f t="shared" ca="1" si="2043"/>
        <v/>
      </c>
      <c r="N867" s="113" t="str">
        <f t="shared" ca="1" si="2077"/>
        <v/>
      </c>
      <c r="O867" s="114" t="str">
        <f t="shared" ref="O867" ca="1" si="2086">IF(B867="","",IF(INDIRECT("減額一覧!BO"&amp;P867)=0.08,0.08,0.1))</f>
        <v/>
      </c>
      <c r="P867" s="38">
        <v>115</v>
      </c>
      <c r="Q867" s="38" t="str">
        <f t="shared" ca="1" si="2079"/>
        <v/>
      </c>
      <c r="R867" s="38" t="str">
        <f t="shared" ca="1" si="2079"/>
        <v/>
      </c>
      <c r="S867" s="66" t="str">
        <f t="shared" ca="1" si="2045"/>
        <v/>
      </c>
      <c r="T867" s="105" t="str">
        <f t="shared" ca="1" si="2003"/>
        <v/>
      </c>
    </row>
    <row r="868" spans="1:20" ht="20.25" hidden="1" thickTop="1" thickBot="1">
      <c r="B868" s="64"/>
      <c r="C868" s="41" t="str">
        <f>IF(B868="","",減額一覧!C564)</f>
        <v/>
      </c>
      <c r="D868" s="43"/>
      <c r="E868" s="21"/>
      <c r="F868" s="22" t="s">
        <v>69</v>
      </c>
      <c r="G868" s="23">
        <f t="shared" ref="G868:H868" si="2087">SUBTOTAL(9,G864:G867)</f>
        <v>0</v>
      </c>
      <c r="H868" s="23">
        <f t="shared" si="2087"/>
        <v>0</v>
      </c>
      <c r="I868" s="30"/>
      <c r="J868" s="53"/>
      <c r="K868" s="96" t="str">
        <f t="shared" si="2081"/>
        <v/>
      </c>
      <c r="L868" s="59" t="str">
        <f t="shared" si="2043"/>
        <v/>
      </c>
      <c r="N868" s="108" t="str">
        <f t="shared" ref="N868" si="2088">IF(AND(G868=0,H868=0),"","小計")</f>
        <v/>
      </c>
      <c r="O868" s="108" t="str">
        <f t="shared" ref="O868" si="2089">IF(AND(G868=0,H868=0),"","小計")</f>
        <v/>
      </c>
      <c r="P868" s="38"/>
      <c r="Q868" s="38"/>
      <c r="R868" s="38"/>
      <c r="S868" s="66" t="str">
        <f t="shared" si="2045"/>
        <v/>
      </c>
      <c r="T868" s="105" t="str">
        <f t="shared" si="2003"/>
        <v/>
      </c>
    </row>
    <row r="869" spans="1:20" ht="20.25" hidden="1" thickTop="1" thickBot="1">
      <c r="A869" t="str">
        <f ca="1">IF(B869="","",INDIRECT("減額一覧!B"&amp;$P869))</f>
        <v/>
      </c>
      <c r="B869" s="61" t="str">
        <f t="shared" ref="B869" ca="1" si="2090">IF(INDIRECT("減額一覧!BA"&amp;P869)=1,INDIRECT("減額一覧!M"&amp;P869),"")</f>
        <v/>
      </c>
      <c r="C869" s="36" t="str">
        <f ca="1">IF(B869="","",INDIRECT("減額一覧!C"&amp;$P869))</f>
        <v/>
      </c>
      <c r="D869" s="78" t="str">
        <f ca="1">IF($B869="","",INDIRECT("減額一覧!G"&amp;$P869))</f>
        <v/>
      </c>
      <c r="E869" s="19" t="str">
        <f ca="1">IF(B869="","",INDIRECT("減額一覧!H"&amp;P869))</f>
        <v/>
      </c>
      <c r="F869" s="19" t="str">
        <f ca="1">IF($B869="","",INDIRECT("減額一覧!T"&amp;P869))</f>
        <v/>
      </c>
      <c r="G869" s="20" t="str">
        <f ca="1">IF($B869="","",INDIRECT("減額一覧!U"&amp;P869))</f>
        <v/>
      </c>
      <c r="H869" s="20" t="str">
        <f ca="1">IF($B869="","",INDIRECT("減額一覧!V"&amp;P869))</f>
        <v/>
      </c>
      <c r="I869" s="32" t="str">
        <f ca="1">IF(B869="","",IF(INDIRECT("減額一覧!BL"&amp;P869)=0.08,0.08,0.1))</f>
        <v/>
      </c>
      <c r="J869" s="51"/>
      <c r="K869" s="94" t="str">
        <f t="shared" ca="1" si="2081"/>
        <v/>
      </c>
      <c r="L869" s="56" t="str">
        <f t="shared" ca="1" si="2043"/>
        <v/>
      </c>
      <c r="N869" s="113" t="str">
        <f t="shared" ref="N869:N872" ca="1" si="2091">IF(A869="","",IF(A869&gt;3000,"月ヶ瀬",IF(A869&gt;=2000,"都祁","市内")))</f>
        <v/>
      </c>
      <c r="O869" s="114" t="str">
        <f t="shared" ref="O869" ca="1" si="2092">IF(B869="","",IF(INDIRECT("減額一覧!BL"&amp;P869)=0.08,0.08,0.1))</f>
        <v/>
      </c>
      <c r="P869" s="38">
        <v>116</v>
      </c>
      <c r="Q869" s="38" t="str">
        <f t="shared" ref="Q869:R872" ca="1" si="2093">IF(G869="","",IF(G869&gt;0,1,""))</f>
        <v/>
      </c>
      <c r="R869" s="38" t="str">
        <f t="shared" ca="1" si="2093"/>
        <v/>
      </c>
      <c r="S869" s="66" t="str">
        <f t="shared" ca="1" si="2045"/>
        <v/>
      </c>
      <c r="T869" s="105" t="str">
        <f t="shared" ca="1" si="2003"/>
        <v/>
      </c>
    </row>
    <row r="870" spans="1:20" ht="20.25" hidden="1" thickTop="1" thickBot="1">
      <c r="A870" t="str">
        <f ca="1">IF(B870="","",INDIRECT("減額一覧!B"&amp;$P870))</f>
        <v/>
      </c>
      <c r="B870" s="61" t="str">
        <f t="shared" ref="B870" ca="1" si="2094">IF(INDIRECT("減額一覧!BB"&amp;P870)=1,INDIRECT("減額一覧!W"&amp;P870),"")</f>
        <v/>
      </c>
      <c r="C870" s="44" t="str">
        <f ca="1">IF(B870="","",INDIRECT("減額一覧!C"&amp;$P870))</f>
        <v/>
      </c>
      <c r="D870" s="79" t="str">
        <f ca="1">IF($B870="","",INDIRECT("減額一覧!G"&amp;$P870))</f>
        <v/>
      </c>
      <c r="E870" s="19" t="str">
        <f ca="1">IF(B870="","",INDIRECT("減額一覧!H"&amp;P870))</f>
        <v/>
      </c>
      <c r="F870" s="19" t="str">
        <f ca="1">IF($B870="","",INDIRECT("減額一覧!AD"&amp;P870))</f>
        <v/>
      </c>
      <c r="G870" s="20" t="str">
        <f ca="1">IF($B870="","",INDIRECT("減額一覧!AE"&amp;P870))</f>
        <v/>
      </c>
      <c r="H870" s="20" t="str">
        <f ca="1">IF($B870="","",INDIRECT("減額一覧!AF"&amp;P870))</f>
        <v/>
      </c>
      <c r="I870" s="32" t="str">
        <f ca="1">IF(B870="","",IF(INDIRECT("減額一覧!BM"&amp;P870)=0.08,0.08,0.1))</f>
        <v/>
      </c>
      <c r="J870" s="52"/>
      <c r="K870" s="95" t="str">
        <f t="shared" ca="1" si="2081"/>
        <v/>
      </c>
      <c r="L870" s="58" t="str">
        <f t="shared" ca="1" si="2043"/>
        <v/>
      </c>
      <c r="N870" s="113" t="str">
        <f t="shared" ca="1" si="2091"/>
        <v/>
      </c>
      <c r="O870" s="114" t="str">
        <f t="shared" ref="O870" ca="1" si="2095">IF(B870="","",IF(INDIRECT("減額一覧!BM"&amp;P870)=0.08,0.08,0.1))</f>
        <v/>
      </c>
      <c r="P870" s="38">
        <v>116</v>
      </c>
      <c r="Q870" s="38" t="str">
        <f t="shared" ca="1" si="2093"/>
        <v/>
      </c>
      <c r="R870" s="38" t="str">
        <f t="shared" ca="1" si="2093"/>
        <v/>
      </c>
      <c r="S870" s="66" t="str">
        <f t="shared" ca="1" si="2045"/>
        <v/>
      </c>
      <c r="T870" s="105" t="str">
        <f t="shared" ca="1" si="2003"/>
        <v/>
      </c>
    </row>
    <row r="871" spans="1:20" ht="20.25" hidden="1" thickTop="1" thickBot="1">
      <c r="A871" t="str">
        <f ca="1">IF(B871="","",INDIRECT("減額一覧!B"&amp;$P871))</f>
        <v/>
      </c>
      <c r="B871" s="61" t="str">
        <f t="shared" ref="B871" ca="1" si="2096">IF(INDIRECT("減額一覧!BC"&amp;P871)=1,INDIRECT("減額一覧!AG"&amp;P871),"")</f>
        <v/>
      </c>
      <c r="C871" s="36" t="str">
        <f ca="1">IF(B871="","",INDIRECT("減額一覧!C"&amp;$P871))</f>
        <v/>
      </c>
      <c r="D871" s="80" t="str">
        <f ca="1">IF($B871="","",INDIRECT("減額一覧!G"&amp;$P871))</f>
        <v/>
      </c>
      <c r="E871" s="19" t="str">
        <f ca="1">IF(B871="","",INDIRECT("減額一覧!H"&amp;P871))</f>
        <v/>
      </c>
      <c r="F871" s="19" t="str">
        <f ca="1">IF($B871="","",INDIRECT("減額一覧!AN"&amp;P871))</f>
        <v/>
      </c>
      <c r="G871" s="20" t="str">
        <f ca="1">IF($B871="","",INDIRECT("減額一覧!AO"&amp;P871))</f>
        <v/>
      </c>
      <c r="H871" s="20" t="str">
        <f ca="1">IF($B871="","",INDIRECT("減額一覧!AP"&amp;P871))</f>
        <v/>
      </c>
      <c r="I871" s="32" t="str">
        <f ca="1">IF(B871="","",IF(INDIRECT("減額一覧!BN"&amp;P871)=0.08,0.08,0.1))</f>
        <v/>
      </c>
      <c r="J871" s="52"/>
      <c r="K871" s="95" t="str">
        <f t="shared" ca="1" si="2081"/>
        <v/>
      </c>
      <c r="L871" s="58" t="str">
        <f t="shared" ca="1" si="2043"/>
        <v/>
      </c>
      <c r="N871" s="113" t="str">
        <f t="shared" ca="1" si="2091"/>
        <v/>
      </c>
      <c r="O871" s="114" t="str">
        <f t="shared" ref="O871" ca="1" si="2097">IF(B871="","",IF(INDIRECT("減額一覧!BN"&amp;P871)=0.08,0.08,0.1))</f>
        <v/>
      </c>
      <c r="P871" s="38">
        <v>116</v>
      </c>
      <c r="Q871" s="38" t="str">
        <f t="shared" ca="1" si="2093"/>
        <v/>
      </c>
      <c r="R871" s="38" t="str">
        <f t="shared" ca="1" si="2093"/>
        <v/>
      </c>
      <c r="S871" s="66" t="str">
        <f t="shared" ca="1" si="2045"/>
        <v/>
      </c>
      <c r="T871" s="105" t="str">
        <f t="shared" ca="1" si="2003"/>
        <v/>
      </c>
    </row>
    <row r="872" spans="1:20" ht="20.25" hidden="1" thickTop="1" thickBot="1">
      <c r="A872" t="str">
        <f ca="1">IF(B872="","",INDIRECT("減額一覧!B"&amp;$P872))</f>
        <v/>
      </c>
      <c r="B872" s="61" t="str">
        <f t="shared" ref="B872" ca="1" si="2098">IF(INDIRECT("減額一覧!BD"&amp;P872)=1,INDIRECT("減額一覧!AQ"&amp;P872),"")</f>
        <v/>
      </c>
      <c r="C872" s="45" t="str">
        <f ca="1">IF(B872="","",INDIRECT("減額一覧!C"&amp;$P872))</f>
        <v/>
      </c>
      <c r="D872" s="79" t="str">
        <f ca="1">IF($B872="","",INDIRECT("減額一覧!G"&amp;$P872))</f>
        <v/>
      </c>
      <c r="E872" s="19" t="str">
        <f ca="1">IF(B872="","",INDIRECT("減額一覧!H"&amp;P872))</f>
        <v/>
      </c>
      <c r="F872" s="19" t="str">
        <f ca="1">IF($B872="","",INDIRECT("減額一覧!AX"&amp;P872))</f>
        <v/>
      </c>
      <c r="G872" s="20" t="str">
        <f ca="1">IF($B872="","",INDIRECT("減額一覧!AY"&amp;P872))</f>
        <v/>
      </c>
      <c r="H872" s="20" t="str">
        <f ca="1">IF($B872="","",INDIRECT("減額一覧!AZ"&amp;P872))</f>
        <v/>
      </c>
      <c r="I872" s="32" t="str">
        <f ca="1">IF(B872="","",IF(INDIRECT("減額一覧!BO"&amp;P872)=0.08,0.08,0.1))</f>
        <v/>
      </c>
      <c r="J872" s="52"/>
      <c r="K872" s="95" t="str">
        <f t="shared" ca="1" si="2081"/>
        <v/>
      </c>
      <c r="L872" s="58" t="str">
        <f t="shared" ca="1" si="2043"/>
        <v/>
      </c>
      <c r="N872" s="113" t="str">
        <f t="shared" ca="1" si="2091"/>
        <v/>
      </c>
      <c r="O872" s="114" t="str">
        <f t="shared" ref="O872" ca="1" si="2099">IF(B872="","",IF(INDIRECT("減額一覧!BO"&amp;P872)=0.08,0.08,0.1))</f>
        <v/>
      </c>
      <c r="P872" s="38">
        <v>116</v>
      </c>
      <c r="Q872" s="38" t="str">
        <f t="shared" ca="1" si="2093"/>
        <v/>
      </c>
      <c r="R872" s="38" t="str">
        <f t="shared" ca="1" si="2093"/>
        <v/>
      </c>
      <c r="S872" s="66" t="str">
        <f t="shared" ca="1" si="2045"/>
        <v/>
      </c>
      <c r="T872" s="105" t="str">
        <f t="shared" ca="1" si="2003"/>
        <v/>
      </c>
    </row>
    <row r="873" spans="1:20" ht="20.25" hidden="1" thickTop="1" thickBot="1">
      <c r="B873" s="64"/>
      <c r="C873" s="41" t="str">
        <f>IF(B873="","",減額一覧!C569)</f>
        <v/>
      </c>
      <c r="D873" s="43"/>
      <c r="E873" s="21"/>
      <c r="F873" s="22" t="s">
        <v>69</v>
      </c>
      <c r="G873" s="23">
        <f t="shared" ref="G873:H873" si="2100">SUBTOTAL(9,G869:G872)</f>
        <v>0</v>
      </c>
      <c r="H873" s="23">
        <f t="shared" si="2100"/>
        <v>0</v>
      </c>
      <c r="I873" s="30"/>
      <c r="J873" s="53"/>
      <c r="K873" s="96" t="str">
        <f t="shared" si="2081"/>
        <v/>
      </c>
      <c r="L873" s="59" t="str">
        <f t="shared" si="2043"/>
        <v/>
      </c>
      <c r="N873" s="108" t="str">
        <f t="shared" ref="N873" si="2101">IF(AND(G873=0,H873=0),"","小計")</f>
        <v/>
      </c>
      <c r="O873" s="108" t="str">
        <f t="shared" ref="O873" si="2102">IF(AND(G873=0,H873=0),"","小計")</f>
        <v/>
      </c>
      <c r="P873" s="38"/>
      <c r="Q873" s="38"/>
      <c r="R873" s="38"/>
      <c r="S873" s="66" t="str">
        <f t="shared" si="2045"/>
        <v/>
      </c>
      <c r="T873" s="105" t="str">
        <f t="shared" si="2003"/>
        <v/>
      </c>
    </row>
    <row r="874" spans="1:20" ht="20.25" hidden="1" thickTop="1" thickBot="1">
      <c r="A874" t="str">
        <f ca="1">IF(B874="","",INDIRECT("減額一覧!B"&amp;$P874))</f>
        <v/>
      </c>
      <c r="B874" s="61" t="str">
        <f t="shared" ref="B874" ca="1" si="2103">IF(INDIRECT("減額一覧!BA"&amp;P874)=1,INDIRECT("減額一覧!M"&amp;P874),"")</f>
        <v/>
      </c>
      <c r="C874" s="36" t="str">
        <f ca="1">IF(B874="","",INDIRECT("減額一覧!C"&amp;$P874))</f>
        <v/>
      </c>
      <c r="D874" s="78" t="str">
        <f ca="1">IF($B874="","",INDIRECT("減額一覧!G"&amp;$P874))</f>
        <v/>
      </c>
      <c r="E874" s="19" t="str">
        <f ca="1">IF(B874="","",INDIRECT("減額一覧!H"&amp;P874))</f>
        <v/>
      </c>
      <c r="F874" s="19" t="str">
        <f ca="1">IF($B874="","",INDIRECT("減額一覧!T"&amp;P874))</f>
        <v/>
      </c>
      <c r="G874" s="20" t="str">
        <f ca="1">IF($B874="","",INDIRECT("減額一覧!U"&amp;P874))</f>
        <v/>
      </c>
      <c r="H874" s="20" t="str">
        <f ca="1">IF($B874="","",INDIRECT("減額一覧!V"&amp;P874))</f>
        <v/>
      </c>
      <c r="I874" s="32" t="str">
        <f ca="1">IF(B874="","",IF(INDIRECT("減額一覧!BL"&amp;P874)=0.08,0.08,0.1))</f>
        <v/>
      </c>
      <c r="J874" s="51"/>
      <c r="K874" s="94" t="str">
        <f t="shared" ca="1" si="2081"/>
        <v/>
      </c>
      <c r="L874" s="56" t="str">
        <f t="shared" ca="1" si="2043"/>
        <v/>
      </c>
      <c r="N874" s="113" t="str">
        <f t="shared" ref="N874:N877" ca="1" si="2104">IF(A874="","",IF(A874&gt;3000,"月ヶ瀬",IF(A874&gt;=2000,"都祁","市内")))</f>
        <v/>
      </c>
      <c r="O874" s="114" t="str">
        <f t="shared" ref="O874" ca="1" si="2105">IF(B874="","",IF(INDIRECT("減額一覧!BL"&amp;P874)=0.08,0.08,0.1))</f>
        <v/>
      </c>
      <c r="P874" s="38">
        <v>117</v>
      </c>
      <c r="Q874" s="38" t="str">
        <f t="shared" ref="Q874:R877" ca="1" si="2106">IF(G874="","",IF(G874&gt;0,1,""))</f>
        <v/>
      </c>
      <c r="R874" s="38" t="str">
        <f t="shared" ca="1" si="2106"/>
        <v/>
      </c>
      <c r="S874" s="66" t="str">
        <f t="shared" ca="1" si="2045"/>
        <v/>
      </c>
      <c r="T874" s="105" t="str">
        <f t="shared" ca="1" si="2003"/>
        <v/>
      </c>
    </row>
    <row r="875" spans="1:20" ht="20.25" hidden="1" thickTop="1" thickBot="1">
      <c r="A875" t="str">
        <f ca="1">IF(B875="","",INDIRECT("減額一覧!B"&amp;$P875))</f>
        <v/>
      </c>
      <c r="B875" s="61" t="str">
        <f t="shared" ref="B875" ca="1" si="2107">IF(INDIRECT("減額一覧!BB"&amp;P875)=1,INDIRECT("減額一覧!W"&amp;P875),"")</f>
        <v/>
      </c>
      <c r="C875" s="44" t="str">
        <f ca="1">IF(B875="","",INDIRECT("減額一覧!C"&amp;$P875))</f>
        <v/>
      </c>
      <c r="D875" s="79" t="str">
        <f ca="1">IF($B875="","",INDIRECT("減額一覧!G"&amp;$P875))</f>
        <v/>
      </c>
      <c r="E875" s="19" t="str">
        <f ca="1">IF(B875="","",INDIRECT("減額一覧!H"&amp;P875))</f>
        <v/>
      </c>
      <c r="F875" s="19" t="str">
        <f ca="1">IF($B875="","",INDIRECT("減額一覧!AD"&amp;P875))</f>
        <v/>
      </c>
      <c r="G875" s="20" t="str">
        <f ca="1">IF($B875="","",INDIRECT("減額一覧!AE"&amp;P875))</f>
        <v/>
      </c>
      <c r="H875" s="20" t="str">
        <f ca="1">IF($B875="","",INDIRECT("減額一覧!AF"&amp;P875))</f>
        <v/>
      </c>
      <c r="I875" s="32" t="str">
        <f ca="1">IF(B875="","",IF(INDIRECT("減額一覧!BM"&amp;P875)=0.08,0.08,0.1))</f>
        <v/>
      </c>
      <c r="J875" s="52"/>
      <c r="K875" s="95" t="str">
        <f t="shared" ca="1" si="2081"/>
        <v/>
      </c>
      <c r="L875" s="58" t="str">
        <f t="shared" ca="1" si="2043"/>
        <v/>
      </c>
      <c r="N875" s="113" t="str">
        <f t="shared" ca="1" si="2104"/>
        <v/>
      </c>
      <c r="O875" s="114" t="str">
        <f t="shared" ref="O875" ca="1" si="2108">IF(B875="","",IF(INDIRECT("減額一覧!BM"&amp;P875)=0.08,0.08,0.1))</f>
        <v/>
      </c>
      <c r="P875" s="38">
        <v>117</v>
      </c>
      <c r="Q875" s="38" t="str">
        <f t="shared" ca="1" si="2106"/>
        <v/>
      </c>
      <c r="R875" s="38" t="str">
        <f t="shared" ca="1" si="2106"/>
        <v/>
      </c>
      <c r="S875" s="66" t="str">
        <f t="shared" ca="1" si="2045"/>
        <v/>
      </c>
      <c r="T875" s="105" t="str">
        <f t="shared" ca="1" si="2003"/>
        <v/>
      </c>
    </row>
    <row r="876" spans="1:20" ht="20.25" hidden="1" thickTop="1" thickBot="1">
      <c r="A876" t="str">
        <f ca="1">IF(B876="","",INDIRECT("減額一覧!B"&amp;$P876))</f>
        <v/>
      </c>
      <c r="B876" s="61" t="str">
        <f t="shared" ref="B876" ca="1" si="2109">IF(INDIRECT("減額一覧!BC"&amp;P876)=1,INDIRECT("減額一覧!AG"&amp;P876),"")</f>
        <v/>
      </c>
      <c r="C876" s="36" t="str">
        <f ca="1">IF(B876="","",INDIRECT("減額一覧!C"&amp;$P876))</f>
        <v/>
      </c>
      <c r="D876" s="80" t="str">
        <f ca="1">IF($B876="","",INDIRECT("減額一覧!G"&amp;$P876))</f>
        <v/>
      </c>
      <c r="E876" s="19" t="str">
        <f ca="1">IF(B876="","",INDIRECT("減額一覧!H"&amp;P876))</f>
        <v/>
      </c>
      <c r="F876" s="19" t="str">
        <f ca="1">IF($B876="","",INDIRECT("減額一覧!AN"&amp;P876))</f>
        <v/>
      </c>
      <c r="G876" s="20" t="str">
        <f ca="1">IF($B876="","",INDIRECT("減額一覧!AO"&amp;P876))</f>
        <v/>
      </c>
      <c r="H876" s="20" t="str">
        <f ca="1">IF($B876="","",INDIRECT("減額一覧!AP"&amp;P876))</f>
        <v/>
      </c>
      <c r="I876" s="32" t="str">
        <f ca="1">IF(B876="","",IF(INDIRECT("減額一覧!BN"&amp;P876)=0.08,0.08,0.1))</f>
        <v/>
      </c>
      <c r="J876" s="52"/>
      <c r="K876" s="95" t="str">
        <f t="shared" ca="1" si="2081"/>
        <v/>
      </c>
      <c r="L876" s="58" t="str">
        <f t="shared" ca="1" si="2043"/>
        <v/>
      </c>
      <c r="N876" s="113" t="str">
        <f t="shared" ca="1" si="2104"/>
        <v/>
      </c>
      <c r="O876" s="114" t="str">
        <f t="shared" ref="O876" ca="1" si="2110">IF(B876="","",IF(INDIRECT("減額一覧!BN"&amp;P876)=0.08,0.08,0.1))</f>
        <v/>
      </c>
      <c r="P876" s="38">
        <v>117</v>
      </c>
      <c r="Q876" s="38" t="str">
        <f t="shared" ca="1" si="2106"/>
        <v/>
      </c>
      <c r="R876" s="38" t="str">
        <f t="shared" ca="1" si="2106"/>
        <v/>
      </c>
      <c r="S876" s="66" t="str">
        <f t="shared" ca="1" si="2045"/>
        <v/>
      </c>
      <c r="T876" s="105" t="str">
        <f t="shared" ca="1" si="2003"/>
        <v/>
      </c>
    </row>
    <row r="877" spans="1:20" ht="20.25" hidden="1" thickTop="1" thickBot="1">
      <c r="A877" t="str">
        <f ca="1">IF(B877="","",INDIRECT("減額一覧!B"&amp;$P877))</f>
        <v/>
      </c>
      <c r="B877" s="61" t="str">
        <f t="shared" ref="B877" ca="1" si="2111">IF(INDIRECT("減額一覧!BD"&amp;P877)=1,INDIRECT("減額一覧!AQ"&amp;P877),"")</f>
        <v/>
      </c>
      <c r="C877" s="45" t="str">
        <f ca="1">IF(B877="","",INDIRECT("減額一覧!C"&amp;$P877))</f>
        <v/>
      </c>
      <c r="D877" s="79" t="str">
        <f ca="1">IF($B877="","",INDIRECT("減額一覧!G"&amp;$P877))</f>
        <v/>
      </c>
      <c r="E877" s="19" t="str">
        <f ca="1">IF(B877="","",INDIRECT("減額一覧!H"&amp;P877))</f>
        <v/>
      </c>
      <c r="F877" s="19" t="str">
        <f ca="1">IF($B877="","",INDIRECT("減額一覧!AX"&amp;P877))</f>
        <v/>
      </c>
      <c r="G877" s="20" t="str">
        <f ca="1">IF($B877="","",INDIRECT("減額一覧!AY"&amp;P877))</f>
        <v/>
      </c>
      <c r="H877" s="20" t="str">
        <f ca="1">IF($B877="","",INDIRECT("減額一覧!AZ"&amp;P877))</f>
        <v/>
      </c>
      <c r="I877" s="32" t="str">
        <f ca="1">IF(B877="","",IF(INDIRECT("減額一覧!BO"&amp;P877)=0.08,0.08,0.1))</f>
        <v/>
      </c>
      <c r="J877" s="52"/>
      <c r="K877" s="95" t="str">
        <f t="shared" ca="1" si="2081"/>
        <v/>
      </c>
      <c r="L877" s="58" t="str">
        <f t="shared" ca="1" si="2043"/>
        <v/>
      </c>
      <c r="N877" s="113" t="str">
        <f t="shared" ca="1" si="2104"/>
        <v/>
      </c>
      <c r="O877" s="114" t="str">
        <f t="shared" ref="O877" ca="1" si="2112">IF(B877="","",IF(INDIRECT("減額一覧!BO"&amp;P877)=0.08,0.08,0.1))</f>
        <v/>
      </c>
      <c r="P877" s="38">
        <v>117</v>
      </c>
      <c r="Q877" s="38" t="str">
        <f t="shared" ca="1" si="2106"/>
        <v/>
      </c>
      <c r="R877" s="38" t="str">
        <f t="shared" ca="1" si="2106"/>
        <v/>
      </c>
      <c r="S877" s="66" t="str">
        <f t="shared" ca="1" si="2045"/>
        <v/>
      </c>
      <c r="T877" s="105" t="str">
        <f t="shared" ca="1" si="2003"/>
        <v/>
      </c>
    </row>
    <row r="878" spans="1:20" ht="20.25" hidden="1" thickTop="1" thickBot="1">
      <c r="A878" t="str">
        <f t="shared" ref="A878:A941" ca="1" si="2113">IF(B878="","",INDIRECT("減額一覧!B"&amp;$P878))</f>
        <v/>
      </c>
      <c r="B878" s="64"/>
      <c r="C878" s="41" t="str">
        <f>IF(B878="","",減額一覧!C574)</f>
        <v/>
      </c>
      <c r="D878" s="43"/>
      <c r="E878" s="21"/>
      <c r="F878" s="22" t="s">
        <v>69</v>
      </c>
      <c r="G878" s="23">
        <f t="shared" ref="G878:H878" si="2114">SUBTOTAL(9,G874:G877)</f>
        <v>0</v>
      </c>
      <c r="H878" s="23">
        <f t="shared" si="2114"/>
        <v>0</v>
      </c>
      <c r="I878" s="30"/>
      <c r="J878" s="53"/>
      <c r="K878" s="96" t="str">
        <f t="shared" ca="1" si="2081"/>
        <v/>
      </c>
      <c r="L878" s="59" t="str">
        <f t="shared" si="2043"/>
        <v/>
      </c>
      <c r="N878" s="108" t="str">
        <f t="shared" ref="N878" si="2115">IF(AND(G878=0,H878=0),"","小計")</f>
        <v/>
      </c>
      <c r="O878" s="108" t="str">
        <f t="shared" ref="O878" si="2116">IF(AND(G878=0,H878=0),"","小計")</f>
        <v/>
      </c>
      <c r="P878" s="38"/>
      <c r="Q878" s="38"/>
      <c r="R878" s="38"/>
      <c r="S878" s="66" t="str">
        <f t="shared" si="2045"/>
        <v/>
      </c>
      <c r="T878" s="105" t="str">
        <f t="shared" si="2003"/>
        <v/>
      </c>
    </row>
    <row r="879" spans="1:20" ht="20.25" thickTop="1" thickBot="1">
      <c r="A879" t="str">
        <f t="shared" ca="1" si="2113"/>
        <v/>
      </c>
      <c r="B879" s="74"/>
      <c r="C879" s="75"/>
      <c r="D879" s="81"/>
      <c r="E879" s="75"/>
      <c r="F879" s="72" t="s">
        <v>70</v>
      </c>
      <c r="G879" s="24">
        <f ca="1">SUBTOTAL(9,G4:G878)</f>
        <v>22901</v>
      </c>
      <c r="H879" s="24">
        <f ca="1">SUBTOTAL(9,H4:H878)</f>
        <v>0</v>
      </c>
      <c r="I879" s="31"/>
      <c r="J879" s="54"/>
      <c r="K879" s="97"/>
      <c r="L879" s="60" t="str">
        <f t="shared" si="2043"/>
        <v/>
      </c>
      <c r="N879" s="108" t="s">
        <v>70</v>
      </c>
      <c r="O879" s="108" t="s">
        <v>70</v>
      </c>
      <c r="P879" s="38">
        <v>118</v>
      </c>
      <c r="Q879" s="38"/>
      <c r="R879" s="39"/>
      <c r="S879" s="66" t="str">
        <f t="shared" si="2045"/>
        <v/>
      </c>
      <c r="T879" s="105">
        <f ca="1">SUBTOTAL(2,T4:T878)</f>
        <v>0</v>
      </c>
    </row>
    <row r="880" spans="1:20" ht="19.5" thickBot="1">
      <c r="A880" t="str">
        <f t="shared" ca="1" si="2113"/>
        <v/>
      </c>
      <c r="B880" s="76"/>
      <c r="C880" s="77"/>
      <c r="D880" s="82"/>
      <c r="E880" s="77"/>
      <c r="F880" s="73" t="s">
        <v>71</v>
      </c>
      <c r="G880" s="24">
        <f ca="1">SUBTOTAL(2,Q4:Q878)</f>
        <v>5</v>
      </c>
      <c r="H880" s="24">
        <f ca="1">SUBTOTAL(2,R4:R878)</f>
        <v>0</v>
      </c>
      <c r="I880" s="31"/>
      <c r="J880" s="54"/>
      <c r="K880" s="97"/>
      <c r="L880" s="60" t="str">
        <f t="shared" si="2043"/>
        <v/>
      </c>
      <c r="N880" s="108" t="s">
        <v>71</v>
      </c>
      <c r="O880" s="108" t="s">
        <v>71</v>
      </c>
      <c r="P880" s="38">
        <v>118</v>
      </c>
      <c r="Q880" s="38"/>
      <c r="R880" s="39"/>
      <c r="S880" s="66" t="str">
        <f t="shared" si="2045"/>
        <v/>
      </c>
      <c r="T880" s="105">
        <f ca="1">SUBTOTAL(9,T4:T878)</f>
        <v>0</v>
      </c>
    </row>
    <row r="881" spans="1:20">
      <c r="A881" t="str">
        <f t="shared" ca="1" si="2113"/>
        <v/>
      </c>
      <c r="L881" s="57" t="str">
        <f t="shared" si="2043"/>
        <v/>
      </c>
      <c r="N881" s="57" t="s">
        <v>71</v>
      </c>
      <c r="O881" s="15" t="s">
        <v>71</v>
      </c>
      <c r="P881" s="37">
        <v>118</v>
      </c>
      <c r="S881" t="str">
        <f t="shared" si="2045"/>
        <v/>
      </c>
      <c r="T881" s="104" t="str">
        <f t="shared" si="2003"/>
        <v/>
      </c>
    </row>
    <row r="882" spans="1:20">
      <c r="A882" t="str">
        <f t="shared" ca="1" si="2113"/>
        <v/>
      </c>
      <c r="G882" s="101" t="s">
        <v>56</v>
      </c>
      <c r="H882" s="99"/>
      <c r="I882" s="107" t="str">
        <f ca="1">"公共"&amp;IF(H880-T879&lt;=0,"0件",H880-T879&amp;"件")</f>
        <v>公共0件</v>
      </c>
      <c r="J882" s="106" t="str">
        <f ca="1">IF(H879-T880&lt;=0,"0円",H879-T880)</f>
        <v>0円</v>
      </c>
      <c r="L882" s="57" t="str">
        <f t="shared" si="2043"/>
        <v/>
      </c>
      <c r="N882" s="102" t="s">
        <v>71</v>
      </c>
      <c r="O882" s="103" t="s">
        <v>71</v>
      </c>
      <c r="P882" s="37">
        <v>118</v>
      </c>
      <c r="S882" t="str">
        <f t="shared" si="2045"/>
        <v/>
      </c>
      <c r="T882" s="104" t="str">
        <f t="shared" si="2003"/>
        <v/>
      </c>
    </row>
    <row r="883" spans="1:20">
      <c r="A883" t="str">
        <f t="shared" ca="1" si="2113"/>
        <v/>
      </c>
      <c r="G883" s="101" t="s">
        <v>56</v>
      </c>
      <c r="H883" s="100"/>
      <c r="I883" s="108" t="str">
        <f ca="1">IF(T879=0,"農集0件","農集"&amp;T879&amp;"件")</f>
        <v>農集0件</v>
      </c>
      <c r="J883" s="106" t="str">
        <f ca="1">IF(T880=0,"0円",T880)</f>
        <v>0円</v>
      </c>
      <c r="L883" s="57" t="str">
        <f t="shared" si="2043"/>
        <v/>
      </c>
      <c r="N883" s="103" t="s">
        <v>71</v>
      </c>
      <c r="O883" s="103" t="s">
        <v>71</v>
      </c>
      <c r="S883" t="str">
        <f t="shared" si="2045"/>
        <v/>
      </c>
      <c r="T883" s="104" t="str">
        <f t="shared" si="2003"/>
        <v/>
      </c>
    </row>
    <row r="884" spans="1:20" hidden="1">
      <c r="A884" t="str">
        <f t="shared" ca="1" si="2113"/>
        <v/>
      </c>
      <c r="L884" s="57" t="str">
        <f t="shared" si="2043"/>
        <v/>
      </c>
      <c r="P884" s="37">
        <v>119</v>
      </c>
      <c r="S884" t="str">
        <f t="shared" si="2045"/>
        <v/>
      </c>
      <c r="T884" s="104" t="str">
        <f t="shared" si="2003"/>
        <v/>
      </c>
    </row>
    <row r="885" spans="1:20" hidden="1">
      <c r="A885" t="str">
        <f t="shared" ca="1" si="2113"/>
        <v/>
      </c>
      <c r="L885" s="57" t="str">
        <f t="shared" si="2043"/>
        <v/>
      </c>
      <c r="P885" s="37">
        <v>119</v>
      </c>
      <c r="S885" t="str">
        <f t="shared" si="2045"/>
        <v/>
      </c>
      <c r="T885" s="104"/>
    </row>
    <row r="886" spans="1:20" hidden="1">
      <c r="A886" t="str">
        <f t="shared" ca="1" si="2113"/>
        <v/>
      </c>
      <c r="L886" s="57" t="str">
        <f t="shared" si="2043"/>
        <v/>
      </c>
      <c r="P886" s="37">
        <v>119</v>
      </c>
      <c r="S886" t="str">
        <f t="shared" si="2045"/>
        <v/>
      </c>
      <c r="T886" s="104"/>
    </row>
    <row r="887" spans="1:20" hidden="1">
      <c r="A887" t="str">
        <f t="shared" ca="1" si="2113"/>
        <v/>
      </c>
      <c r="L887" s="57" t="str">
        <f t="shared" si="2043"/>
        <v/>
      </c>
      <c r="P887" s="37">
        <v>119</v>
      </c>
      <c r="S887" t="str">
        <f t="shared" si="2045"/>
        <v/>
      </c>
      <c r="T887" s="104"/>
    </row>
    <row r="888" spans="1:20" hidden="1">
      <c r="A888" t="str">
        <f t="shared" ca="1" si="2113"/>
        <v/>
      </c>
      <c r="L888" s="57" t="str">
        <f t="shared" si="2043"/>
        <v/>
      </c>
      <c r="S888" t="str">
        <f t="shared" si="2045"/>
        <v/>
      </c>
      <c r="T888" s="104"/>
    </row>
    <row r="889" spans="1:20" hidden="1">
      <c r="A889" t="str">
        <f t="shared" ca="1" si="2113"/>
        <v/>
      </c>
      <c r="L889" s="57" t="str">
        <f t="shared" si="2043"/>
        <v/>
      </c>
      <c r="P889" s="37">
        <v>120</v>
      </c>
      <c r="S889" t="str">
        <f t="shared" si="2045"/>
        <v/>
      </c>
      <c r="T889" s="104"/>
    </row>
    <row r="890" spans="1:20" hidden="1">
      <c r="A890" t="str">
        <f t="shared" ca="1" si="2113"/>
        <v/>
      </c>
      <c r="L890" s="57" t="str">
        <f t="shared" si="2043"/>
        <v/>
      </c>
      <c r="P890" s="37">
        <v>120</v>
      </c>
      <c r="S890" t="str">
        <f t="shared" si="2045"/>
        <v/>
      </c>
      <c r="T890" s="104"/>
    </row>
    <row r="891" spans="1:20" hidden="1">
      <c r="A891" t="str">
        <f t="shared" ca="1" si="2113"/>
        <v/>
      </c>
      <c r="L891" s="57" t="str">
        <f t="shared" si="2043"/>
        <v/>
      </c>
      <c r="P891" s="37">
        <v>120</v>
      </c>
      <c r="S891" t="str">
        <f t="shared" si="2045"/>
        <v/>
      </c>
      <c r="T891" s="104"/>
    </row>
    <row r="892" spans="1:20" hidden="1">
      <c r="A892" t="str">
        <f t="shared" ca="1" si="2113"/>
        <v/>
      </c>
      <c r="L892" s="57" t="str">
        <f t="shared" si="2043"/>
        <v/>
      </c>
      <c r="P892" s="37">
        <v>120</v>
      </c>
      <c r="S892" t="str">
        <f t="shared" si="2045"/>
        <v/>
      </c>
      <c r="T892" s="104"/>
    </row>
    <row r="893" spans="1:20" hidden="1">
      <c r="A893" t="str">
        <f t="shared" ca="1" si="2113"/>
        <v/>
      </c>
      <c r="L893" s="57" t="str">
        <f t="shared" si="2043"/>
        <v/>
      </c>
      <c r="S893" t="str">
        <f t="shared" si="2045"/>
        <v/>
      </c>
      <c r="T893" s="104"/>
    </row>
    <row r="894" spans="1:20" hidden="1">
      <c r="A894" t="str">
        <f t="shared" ca="1" si="2113"/>
        <v/>
      </c>
      <c r="L894" s="57" t="str">
        <f t="shared" si="2043"/>
        <v/>
      </c>
      <c r="P894" s="37">
        <v>121</v>
      </c>
      <c r="S894" t="str">
        <f t="shared" si="2045"/>
        <v/>
      </c>
      <c r="T894" s="104"/>
    </row>
    <row r="895" spans="1:20" hidden="1">
      <c r="A895" t="str">
        <f t="shared" ca="1" si="2113"/>
        <v/>
      </c>
      <c r="L895" s="57" t="str">
        <f t="shared" si="2043"/>
        <v/>
      </c>
      <c r="P895" s="37">
        <v>121</v>
      </c>
      <c r="S895" t="str">
        <f t="shared" si="2045"/>
        <v/>
      </c>
      <c r="T895" s="104"/>
    </row>
    <row r="896" spans="1:20" hidden="1">
      <c r="A896" t="str">
        <f t="shared" ca="1" si="2113"/>
        <v/>
      </c>
      <c r="L896" s="57" t="str">
        <f t="shared" si="2043"/>
        <v/>
      </c>
      <c r="P896" s="37">
        <v>121</v>
      </c>
      <c r="S896" t="str">
        <f t="shared" si="2045"/>
        <v/>
      </c>
      <c r="T896" s="104"/>
    </row>
    <row r="897" spans="1:20" hidden="1">
      <c r="A897" t="str">
        <f t="shared" ca="1" si="2113"/>
        <v/>
      </c>
      <c r="L897" s="57" t="str">
        <f t="shared" si="2043"/>
        <v/>
      </c>
      <c r="P897" s="37">
        <v>121</v>
      </c>
      <c r="S897" t="str">
        <f t="shared" si="2045"/>
        <v/>
      </c>
      <c r="T897" s="104"/>
    </row>
    <row r="898" spans="1:20" hidden="1">
      <c r="A898" t="str">
        <f t="shared" ca="1" si="2113"/>
        <v/>
      </c>
      <c r="L898" s="57" t="str">
        <f t="shared" si="2043"/>
        <v/>
      </c>
      <c r="S898" t="str">
        <f t="shared" si="2045"/>
        <v/>
      </c>
      <c r="T898" s="104"/>
    </row>
    <row r="899" spans="1:20" hidden="1">
      <c r="A899" t="str">
        <f t="shared" ca="1" si="2113"/>
        <v/>
      </c>
      <c r="L899" s="57" t="str">
        <f t="shared" si="2043"/>
        <v/>
      </c>
      <c r="P899" s="37">
        <v>122</v>
      </c>
      <c r="S899" t="str">
        <f t="shared" si="2045"/>
        <v/>
      </c>
      <c r="T899" s="104"/>
    </row>
    <row r="900" spans="1:20" hidden="1">
      <c r="A900" t="str">
        <f t="shared" ca="1" si="2113"/>
        <v/>
      </c>
      <c r="L900" s="57" t="str">
        <f t="shared" si="2043"/>
        <v/>
      </c>
      <c r="P900" s="37">
        <v>122</v>
      </c>
      <c r="S900" t="str">
        <f t="shared" si="2045"/>
        <v/>
      </c>
      <c r="T900" s="104"/>
    </row>
    <row r="901" spans="1:20" hidden="1">
      <c r="A901" t="str">
        <f t="shared" ca="1" si="2113"/>
        <v/>
      </c>
      <c r="L901" s="57" t="str">
        <f t="shared" si="2043"/>
        <v/>
      </c>
      <c r="P901" s="37">
        <v>122</v>
      </c>
      <c r="S901" t="str">
        <f t="shared" si="2045"/>
        <v/>
      </c>
      <c r="T901" s="104"/>
    </row>
    <row r="902" spans="1:20" hidden="1">
      <c r="A902" t="str">
        <f t="shared" ca="1" si="2113"/>
        <v/>
      </c>
      <c r="L902" s="57" t="str">
        <f t="shared" si="2043"/>
        <v/>
      </c>
      <c r="P902" s="37">
        <v>122</v>
      </c>
      <c r="S902" t="str">
        <f t="shared" si="2045"/>
        <v/>
      </c>
      <c r="T902" s="104"/>
    </row>
    <row r="903" spans="1:20" hidden="1">
      <c r="A903" t="str">
        <f t="shared" ca="1" si="2113"/>
        <v/>
      </c>
      <c r="L903" s="57" t="str">
        <f t="shared" si="2043"/>
        <v/>
      </c>
      <c r="S903" t="str">
        <f t="shared" si="2045"/>
        <v/>
      </c>
      <c r="T903" s="104"/>
    </row>
    <row r="904" spans="1:20" hidden="1">
      <c r="A904" t="str">
        <f t="shared" ca="1" si="2113"/>
        <v/>
      </c>
      <c r="L904" s="57" t="str">
        <f t="shared" si="2043"/>
        <v/>
      </c>
      <c r="P904" s="37">
        <v>123</v>
      </c>
      <c r="S904" t="str">
        <f t="shared" si="2045"/>
        <v/>
      </c>
      <c r="T904" s="104"/>
    </row>
    <row r="905" spans="1:20" hidden="1">
      <c r="A905" t="str">
        <f t="shared" ca="1" si="2113"/>
        <v/>
      </c>
      <c r="L905" s="57" t="str">
        <f t="shared" si="2043"/>
        <v/>
      </c>
      <c r="P905" s="37">
        <v>123</v>
      </c>
      <c r="S905" t="str">
        <f t="shared" si="2045"/>
        <v/>
      </c>
      <c r="T905" s="104"/>
    </row>
    <row r="906" spans="1:20" hidden="1">
      <c r="A906" t="str">
        <f t="shared" ca="1" si="2113"/>
        <v/>
      </c>
      <c r="L906" s="57" t="str">
        <f t="shared" si="2043"/>
        <v/>
      </c>
      <c r="P906" s="37">
        <v>123</v>
      </c>
      <c r="S906" t="str">
        <f t="shared" si="2045"/>
        <v/>
      </c>
      <c r="T906" s="104"/>
    </row>
    <row r="907" spans="1:20" hidden="1">
      <c r="A907" t="str">
        <f t="shared" ca="1" si="2113"/>
        <v/>
      </c>
      <c r="L907" s="57" t="str">
        <f t="shared" si="2043"/>
        <v/>
      </c>
      <c r="P907" s="37">
        <v>123</v>
      </c>
      <c r="S907" t="str">
        <f t="shared" si="2045"/>
        <v/>
      </c>
      <c r="T907" s="104"/>
    </row>
    <row r="908" spans="1:20" hidden="1">
      <c r="A908" t="str">
        <f t="shared" ca="1" si="2113"/>
        <v/>
      </c>
      <c r="L908" s="57" t="str">
        <f t="shared" si="2043"/>
        <v/>
      </c>
      <c r="S908" t="str">
        <f t="shared" si="2045"/>
        <v/>
      </c>
      <c r="T908" s="104"/>
    </row>
    <row r="909" spans="1:20" hidden="1">
      <c r="A909" t="str">
        <f t="shared" ca="1" si="2113"/>
        <v/>
      </c>
      <c r="L909" s="57" t="str">
        <f t="shared" si="2043"/>
        <v/>
      </c>
      <c r="P909" s="37">
        <v>124</v>
      </c>
      <c r="S909" t="str">
        <f t="shared" si="2045"/>
        <v/>
      </c>
      <c r="T909" s="104"/>
    </row>
    <row r="910" spans="1:20" hidden="1">
      <c r="A910" t="str">
        <f t="shared" ca="1" si="2113"/>
        <v/>
      </c>
      <c r="L910" s="57" t="str">
        <f t="shared" si="2043"/>
        <v/>
      </c>
      <c r="P910" s="37">
        <v>124</v>
      </c>
      <c r="S910" t="str">
        <f t="shared" si="2045"/>
        <v/>
      </c>
      <c r="T910" s="104"/>
    </row>
    <row r="911" spans="1:20" hidden="1">
      <c r="A911" t="str">
        <f t="shared" ca="1" si="2113"/>
        <v/>
      </c>
      <c r="L911" s="57" t="str">
        <f t="shared" si="2043"/>
        <v/>
      </c>
      <c r="P911" s="37">
        <v>124</v>
      </c>
      <c r="S911" t="str">
        <f t="shared" si="2045"/>
        <v/>
      </c>
      <c r="T911" s="104"/>
    </row>
    <row r="912" spans="1:20" hidden="1">
      <c r="A912" t="str">
        <f t="shared" ca="1" si="2113"/>
        <v/>
      </c>
      <c r="L912" s="57" t="str">
        <f t="shared" si="2043"/>
        <v/>
      </c>
      <c r="P912" s="37">
        <v>124</v>
      </c>
      <c r="S912" t="str">
        <f t="shared" si="2045"/>
        <v/>
      </c>
      <c r="T912" s="104"/>
    </row>
    <row r="913" spans="1:20" hidden="1">
      <c r="A913" t="str">
        <f t="shared" ca="1" si="2113"/>
        <v/>
      </c>
      <c r="L913" s="57" t="str">
        <f t="shared" si="2043"/>
        <v/>
      </c>
      <c r="S913" t="str">
        <f t="shared" si="2045"/>
        <v/>
      </c>
      <c r="T913" s="104"/>
    </row>
    <row r="914" spans="1:20" hidden="1">
      <c r="A914" t="str">
        <f t="shared" ca="1" si="2113"/>
        <v/>
      </c>
      <c r="L914" s="57" t="str">
        <f t="shared" si="2043"/>
        <v/>
      </c>
      <c r="P914" s="37">
        <v>125</v>
      </c>
      <c r="S914" t="str">
        <f t="shared" si="2045"/>
        <v/>
      </c>
      <c r="T914" s="104"/>
    </row>
    <row r="915" spans="1:20" hidden="1">
      <c r="A915" t="str">
        <f t="shared" ca="1" si="2113"/>
        <v/>
      </c>
      <c r="L915" s="57" t="str">
        <f t="shared" si="2043"/>
        <v/>
      </c>
      <c r="P915" s="37">
        <v>125</v>
      </c>
      <c r="S915" t="str">
        <f t="shared" si="2045"/>
        <v/>
      </c>
      <c r="T915" s="104"/>
    </row>
    <row r="916" spans="1:20" hidden="1">
      <c r="A916" t="str">
        <f t="shared" ca="1" si="2113"/>
        <v/>
      </c>
      <c r="L916" s="57" t="str">
        <f t="shared" ref="L916:L979" si="2117">IF(OR(S916="370",S916="371",S916="372",S916="373",S916="374",S916="375",S916="376",S916="377",S916="378",S916="379",S916="380",S916="039",S916="389"),"農集","")</f>
        <v/>
      </c>
      <c r="P916" s="37">
        <v>125</v>
      </c>
      <c r="S916" t="str">
        <f t="shared" ref="S916:S979" si="2118">IF(C916="","",LEFT(TEXT(C916,"000000000"),3))</f>
        <v/>
      </c>
      <c r="T916" s="104"/>
    </row>
    <row r="917" spans="1:20" hidden="1">
      <c r="A917" t="str">
        <f t="shared" ca="1" si="2113"/>
        <v/>
      </c>
      <c r="L917" s="57" t="str">
        <f t="shared" si="2117"/>
        <v/>
      </c>
      <c r="P917" s="37">
        <v>125</v>
      </c>
      <c r="S917" t="str">
        <f t="shared" si="2118"/>
        <v/>
      </c>
      <c r="T917" s="104"/>
    </row>
    <row r="918" spans="1:20" hidden="1">
      <c r="A918" t="str">
        <f t="shared" ca="1" si="2113"/>
        <v/>
      </c>
      <c r="L918" s="57" t="str">
        <f t="shared" si="2117"/>
        <v/>
      </c>
      <c r="S918" t="str">
        <f t="shared" si="2118"/>
        <v/>
      </c>
      <c r="T918" s="104"/>
    </row>
    <row r="919" spans="1:20" hidden="1">
      <c r="A919" t="str">
        <f t="shared" ca="1" si="2113"/>
        <v/>
      </c>
      <c r="L919" s="57" t="str">
        <f t="shared" si="2117"/>
        <v/>
      </c>
      <c r="P919" s="37">
        <v>126</v>
      </c>
      <c r="S919" t="str">
        <f t="shared" si="2118"/>
        <v/>
      </c>
      <c r="T919" s="104"/>
    </row>
    <row r="920" spans="1:20" hidden="1">
      <c r="A920" t="str">
        <f t="shared" ca="1" si="2113"/>
        <v/>
      </c>
      <c r="L920" s="57" t="str">
        <f t="shared" si="2117"/>
        <v/>
      </c>
      <c r="P920" s="37">
        <v>126</v>
      </c>
      <c r="S920" t="str">
        <f t="shared" si="2118"/>
        <v/>
      </c>
      <c r="T920" s="104"/>
    </row>
    <row r="921" spans="1:20" hidden="1">
      <c r="A921" t="str">
        <f t="shared" ca="1" si="2113"/>
        <v/>
      </c>
      <c r="L921" s="57" t="str">
        <f t="shared" si="2117"/>
        <v/>
      </c>
      <c r="P921" s="37">
        <v>126</v>
      </c>
      <c r="S921" t="str">
        <f t="shared" si="2118"/>
        <v/>
      </c>
      <c r="T921" s="104"/>
    </row>
    <row r="922" spans="1:20" hidden="1">
      <c r="A922" t="str">
        <f t="shared" ca="1" si="2113"/>
        <v/>
      </c>
      <c r="L922" s="57" t="str">
        <f t="shared" si="2117"/>
        <v/>
      </c>
      <c r="P922" s="37">
        <v>126</v>
      </c>
      <c r="S922" t="str">
        <f t="shared" si="2118"/>
        <v/>
      </c>
      <c r="T922" s="104"/>
    </row>
    <row r="923" spans="1:20" hidden="1">
      <c r="A923" t="str">
        <f t="shared" ca="1" si="2113"/>
        <v/>
      </c>
      <c r="L923" s="57" t="str">
        <f t="shared" si="2117"/>
        <v/>
      </c>
      <c r="S923" t="str">
        <f t="shared" si="2118"/>
        <v/>
      </c>
      <c r="T923" s="104"/>
    </row>
    <row r="924" spans="1:20" hidden="1">
      <c r="A924" t="str">
        <f t="shared" ca="1" si="2113"/>
        <v/>
      </c>
      <c r="L924" s="57" t="str">
        <f t="shared" si="2117"/>
        <v/>
      </c>
      <c r="P924" s="37">
        <v>127</v>
      </c>
      <c r="S924" t="str">
        <f t="shared" si="2118"/>
        <v/>
      </c>
      <c r="T924" s="104"/>
    </row>
    <row r="925" spans="1:20" hidden="1">
      <c r="A925" t="str">
        <f t="shared" ca="1" si="2113"/>
        <v/>
      </c>
      <c r="L925" s="57" t="str">
        <f t="shared" si="2117"/>
        <v/>
      </c>
      <c r="P925" s="37">
        <v>127</v>
      </c>
      <c r="S925" t="str">
        <f t="shared" si="2118"/>
        <v/>
      </c>
      <c r="T925" s="104"/>
    </row>
    <row r="926" spans="1:20" hidden="1">
      <c r="A926" t="str">
        <f t="shared" ca="1" si="2113"/>
        <v/>
      </c>
      <c r="L926" s="57" t="str">
        <f t="shared" si="2117"/>
        <v/>
      </c>
      <c r="P926" s="37">
        <v>127</v>
      </c>
      <c r="S926" t="str">
        <f t="shared" si="2118"/>
        <v/>
      </c>
      <c r="T926" s="104"/>
    </row>
    <row r="927" spans="1:20" hidden="1">
      <c r="A927" t="str">
        <f t="shared" ca="1" si="2113"/>
        <v/>
      </c>
      <c r="L927" s="57" t="str">
        <f t="shared" si="2117"/>
        <v/>
      </c>
      <c r="P927" s="37">
        <v>127</v>
      </c>
      <c r="S927" t="str">
        <f t="shared" si="2118"/>
        <v/>
      </c>
      <c r="T927" s="104"/>
    </row>
    <row r="928" spans="1:20" hidden="1">
      <c r="A928" t="str">
        <f t="shared" ca="1" si="2113"/>
        <v/>
      </c>
      <c r="L928" s="57" t="str">
        <f t="shared" si="2117"/>
        <v/>
      </c>
      <c r="S928" t="str">
        <f t="shared" si="2118"/>
        <v/>
      </c>
      <c r="T928" s="104"/>
    </row>
    <row r="929" spans="1:20" hidden="1">
      <c r="A929" t="str">
        <f t="shared" ca="1" si="2113"/>
        <v/>
      </c>
      <c r="L929" s="57" t="str">
        <f t="shared" si="2117"/>
        <v/>
      </c>
      <c r="P929" s="37">
        <v>128</v>
      </c>
      <c r="S929" t="str">
        <f t="shared" si="2118"/>
        <v/>
      </c>
      <c r="T929" s="104"/>
    </row>
    <row r="930" spans="1:20" hidden="1">
      <c r="A930" t="str">
        <f t="shared" ca="1" si="2113"/>
        <v/>
      </c>
      <c r="L930" s="57" t="str">
        <f t="shared" si="2117"/>
        <v/>
      </c>
      <c r="P930" s="37">
        <v>128</v>
      </c>
      <c r="S930" t="str">
        <f t="shared" si="2118"/>
        <v/>
      </c>
      <c r="T930" s="104"/>
    </row>
    <row r="931" spans="1:20" hidden="1">
      <c r="A931" t="str">
        <f t="shared" ca="1" si="2113"/>
        <v/>
      </c>
      <c r="L931" s="57" t="str">
        <f t="shared" si="2117"/>
        <v/>
      </c>
      <c r="P931" s="37">
        <v>128</v>
      </c>
      <c r="S931" t="str">
        <f t="shared" si="2118"/>
        <v/>
      </c>
      <c r="T931" s="104"/>
    </row>
    <row r="932" spans="1:20" hidden="1">
      <c r="A932" t="str">
        <f t="shared" ca="1" si="2113"/>
        <v/>
      </c>
      <c r="L932" s="57" t="str">
        <f t="shared" si="2117"/>
        <v/>
      </c>
      <c r="P932" s="37">
        <v>128</v>
      </c>
      <c r="S932" t="str">
        <f t="shared" si="2118"/>
        <v/>
      </c>
      <c r="T932" s="104"/>
    </row>
    <row r="933" spans="1:20" hidden="1">
      <c r="A933" t="str">
        <f t="shared" ca="1" si="2113"/>
        <v/>
      </c>
      <c r="L933" s="57" t="str">
        <f t="shared" si="2117"/>
        <v/>
      </c>
      <c r="S933" t="str">
        <f t="shared" si="2118"/>
        <v/>
      </c>
      <c r="T933" s="104"/>
    </row>
    <row r="934" spans="1:20" hidden="1">
      <c r="A934" t="str">
        <f t="shared" ca="1" si="2113"/>
        <v/>
      </c>
      <c r="L934" s="57" t="str">
        <f t="shared" si="2117"/>
        <v/>
      </c>
      <c r="P934" s="37">
        <v>129</v>
      </c>
      <c r="S934" t="str">
        <f t="shared" si="2118"/>
        <v/>
      </c>
      <c r="T934" s="104"/>
    </row>
    <row r="935" spans="1:20" hidden="1">
      <c r="A935" t="str">
        <f t="shared" ca="1" si="2113"/>
        <v/>
      </c>
      <c r="L935" s="57" t="str">
        <f t="shared" si="2117"/>
        <v/>
      </c>
      <c r="P935" s="37">
        <v>129</v>
      </c>
      <c r="S935" t="str">
        <f t="shared" si="2118"/>
        <v/>
      </c>
      <c r="T935" s="104"/>
    </row>
    <row r="936" spans="1:20" hidden="1">
      <c r="A936" t="str">
        <f t="shared" ca="1" si="2113"/>
        <v/>
      </c>
      <c r="L936" s="57" t="str">
        <f t="shared" si="2117"/>
        <v/>
      </c>
      <c r="P936" s="37">
        <v>129</v>
      </c>
      <c r="S936" t="str">
        <f t="shared" si="2118"/>
        <v/>
      </c>
      <c r="T936" s="104"/>
    </row>
    <row r="937" spans="1:20" hidden="1">
      <c r="A937" t="str">
        <f t="shared" ca="1" si="2113"/>
        <v/>
      </c>
      <c r="L937" s="57" t="str">
        <f t="shared" si="2117"/>
        <v/>
      </c>
      <c r="P937" s="37">
        <v>129</v>
      </c>
      <c r="S937" t="str">
        <f t="shared" si="2118"/>
        <v/>
      </c>
      <c r="T937" s="104"/>
    </row>
    <row r="938" spans="1:20" hidden="1">
      <c r="A938" t="str">
        <f t="shared" ca="1" si="2113"/>
        <v/>
      </c>
      <c r="L938" s="57" t="str">
        <f t="shared" si="2117"/>
        <v/>
      </c>
      <c r="S938" t="str">
        <f t="shared" si="2118"/>
        <v/>
      </c>
      <c r="T938" s="104"/>
    </row>
    <row r="939" spans="1:20" hidden="1">
      <c r="A939" t="str">
        <f t="shared" ca="1" si="2113"/>
        <v/>
      </c>
      <c r="L939" s="57" t="str">
        <f t="shared" si="2117"/>
        <v/>
      </c>
      <c r="P939" s="37">
        <v>130</v>
      </c>
      <c r="S939" t="str">
        <f t="shared" si="2118"/>
        <v/>
      </c>
      <c r="T939" s="104"/>
    </row>
    <row r="940" spans="1:20" hidden="1">
      <c r="A940" t="str">
        <f t="shared" ca="1" si="2113"/>
        <v/>
      </c>
      <c r="L940" s="57" t="str">
        <f t="shared" si="2117"/>
        <v/>
      </c>
      <c r="P940" s="37">
        <v>130</v>
      </c>
      <c r="S940" t="str">
        <f t="shared" si="2118"/>
        <v/>
      </c>
      <c r="T940" s="104"/>
    </row>
    <row r="941" spans="1:20" hidden="1">
      <c r="A941" t="str">
        <f t="shared" ca="1" si="2113"/>
        <v/>
      </c>
      <c r="L941" s="57" t="str">
        <f t="shared" si="2117"/>
        <v/>
      </c>
      <c r="P941" s="37">
        <v>130</v>
      </c>
      <c r="S941" t="str">
        <f t="shared" si="2118"/>
        <v/>
      </c>
      <c r="T941" s="104"/>
    </row>
    <row r="942" spans="1:20" hidden="1">
      <c r="A942" t="str">
        <f t="shared" ref="A942:A1005" ca="1" si="2119">IF(B942="","",INDIRECT("減額一覧!B"&amp;$P942))</f>
        <v/>
      </c>
      <c r="L942" s="57" t="str">
        <f t="shared" si="2117"/>
        <v/>
      </c>
      <c r="P942" s="37">
        <v>130</v>
      </c>
      <c r="S942" t="str">
        <f t="shared" si="2118"/>
        <v/>
      </c>
      <c r="T942" s="104"/>
    </row>
    <row r="943" spans="1:20" hidden="1">
      <c r="A943" t="str">
        <f t="shared" ca="1" si="2119"/>
        <v/>
      </c>
      <c r="L943" s="57" t="str">
        <f t="shared" si="2117"/>
        <v/>
      </c>
      <c r="S943" t="str">
        <f t="shared" si="2118"/>
        <v/>
      </c>
      <c r="T943" s="104"/>
    </row>
    <row r="944" spans="1:20" hidden="1">
      <c r="A944" t="str">
        <f t="shared" ca="1" si="2119"/>
        <v/>
      </c>
      <c r="L944" s="57" t="str">
        <f t="shared" si="2117"/>
        <v/>
      </c>
      <c r="P944" s="37">
        <v>131</v>
      </c>
      <c r="S944" t="str">
        <f t="shared" si="2118"/>
        <v/>
      </c>
      <c r="T944" s="104"/>
    </row>
    <row r="945" spans="1:20" hidden="1">
      <c r="A945" t="str">
        <f t="shared" ca="1" si="2119"/>
        <v/>
      </c>
      <c r="L945" s="57" t="str">
        <f t="shared" si="2117"/>
        <v/>
      </c>
      <c r="P945" s="37">
        <v>131</v>
      </c>
      <c r="S945" t="str">
        <f t="shared" si="2118"/>
        <v/>
      </c>
      <c r="T945" s="104"/>
    </row>
    <row r="946" spans="1:20" hidden="1">
      <c r="A946" t="str">
        <f t="shared" ca="1" si="2119"/>
        <v/>
      </c>
      <c r="L946" s="57" t="str">
        <f t="shared" si="2117"/>
        <v/>
      </c>
      <c r="P946" s="37">
        <v>131</v>
      </c>
      <c r="S946" t="str">
        <f t="shared" si="2118"/>
        <v/>
      </c>
      <c r="T946" s="104"/>
    </row>
    <row r="947" spans="1:20" hidden="1">
      <c r="A947" t="str">
        <f t="shared" ca="1" si="2119"/>
        <v/>
      </c>
      <c r="L947" s="57" t="str">
        <f t="shared" si="2117"/>
        <v/>
      </c>
      <c r="P947" s="37">
        <v>131</v>
      </c>
      <c r="S947" t="str">
        <f t="shared" si="2118"/>
        <v/>
      </c>
      <c r="T947" s="104"/>
    </row>
    <row r="948" spans="1:20" hidden="1">
      <c r="A948" t="str">
        <f t="shared" ca="1" si="2119"/>
        <v/>
      </c>
      <c r="L948" s="57" t="str">
        <f t="shared" si="2117"/>
        <v/>
      </c>
      <c r="S948" t="str">
        <f t="shared" si="2118"/>
        <v/>
      </c>
      <c r="T948" s="104"/>
    </row>
    <row r="949" spans="1:20" hidden="1">
      <c r="A949" t="str">
        <f t="shared" ca="1" si="2119"/>
        <v/>
      </c>
      <c r="L949" s="57" t="str">
        <f t="shared" si="2117"/>
        <v/>
      </c>
      <c r="P949" s="37">
        <v>132</v>
      </c>
      <c r="S949" t="str">
        <f t="shared" si="2118"/>
        <v/>
      </c>
      <c r="T949" s="104"/>
    </row>
    <row r="950" spans="1:20" hidden="1">
      <c r="A950" t="str">
        <f t="shared" ca="1" si="2119"/>
        <v/>
      </c>
      <c r="L950" s="57" t="str">
        <f t="shared" si="2117"/>
        <v/>
      </c>
      <c r="P950" s="37">
        <v>132</v>
      </c>
      <c r="S950" t="str">
        <f t="shared" si="2118"/>
        <v/>
      </c>
      <c r="T950" s="104"/>
    </row>
    <row r="951" spans="1:20" hidden="1">
      <c r="A951" t="str">
        <f t="shared" ca="1" si="2119"/>
        <v/>
      </c>
      <c r="L951" s="57" t="str">
        <f t="shared" si="2117"/>
        <v/>
      </c>
      <c r="P951" s="37">
        <v>132</v>
      </c>
      <c r="S951" t="str">
        <f t="shared" si="2118"/>
        <v/>
      </c>
      <c r="T951" s="104"/>
    </row>
    <row r="952" spans="1:20" hidden="1">
      <c r="A952" t="str">
        <f t="shared" ca="1" si="2119"/>
        <v/>
      </c>
      <c r="L952" s="57" t="str">
        <f t="shared" si="2117"/>
        <v/>
      </c>
      <c r="P952" s="37">
        <v>132</v>
      </c>
      <c r="S952" t="str">
        <f t="shared" si="2118"/>
        <v/>
      </c>
      <c r="T952" s="104"/>
    </row>
    <row r="953" spans="1:20" hidden="1">
      <c r="A953" t="str">
        <f t="shared" ca="1" si="2119"/>
        <v/>
      </c>
      <c r="L953" s="57" t="str">
        <f t="shared" si="2117"/>
        <v/>
      </c>
      <c r="S953" t="str">
        <f t="shared" si="2118"/>
        <v/>
      </c>
      <c r="T953" s="104"/>
    </row>
    <row r="954" spans="1:20" hidden="1">
      <c r="A954" t="str">
        <f t="shared" ca="1" si="2119"/>
        <v/>
      </c>
      <c r="L954" s="57" t="str">
        <f t="shared" si="2117"/>
        <v/>
      </c>
      <c r="P954" s="37">
        <v>133</v>
      </c>
      <c r="S954" t="str">
        <f t="shared" si="2118"/>
        <v/>
      </c>
      <c r="T954" s="104"/>
    </row>
    <row r="955" spans="1:20" hidden="1">
      <c r="A955" t="str">
        <f t="shared" ca="1" si="2119"/>
        <v/>
      </c>
      <c r="L955" s="57" t="str">
        <f t="shared" si="2117"/>
        <v/>
      </c>
      <c r="P955" s="37">
        <v>133</v>
      </c>
      <c r="S955" t="str">
        <f t="shared" si="2118"/>
        <v/>
      </c>
      <c r="T955" s="104"/>
    </row>
    <row r="956" spans="1:20" hidden="1">
      <c r="A956" t="str">
        <f t="shared" ca="1" si="2119"/>
        <v/>
      </c>
      <c r="L956" s="57" t="str">
        <f t="shared" si="2117"/>
        <v/>
      </c>
      <c r="P956" s="37">
        <v>133</v>
      </c>
      <c r="S956" t="str">
        <f t="shared" si="2118"/>
        <v/>
      </c>
      <c r="T956" s="104"/>
    </row>
    <row r="957" spans="1:20" hidden="1">
      <c r="A957" t="str">
        <f t="shared" ca="1" si="2119"/>
        <v/>
      </c>
      <c r="L957" s="57" t="str">
        <f t="shared" si="2117"/>
        <v/>
      </c>
      <c r="P957" s="37">
        <v>133</v>
      </c>
      <c r="S957" t="str">
        <f t="shared" si="2118"/>
        <v/>
      </c>
      <c r="T957" s="104"/>
    </row>
    <row r="958" spans="1:20" hidden="1">
      <c r="A958" t="str">
        <f t="shared" ca="1" si="2119"/>
        <v/>
      </c>
      <c r="L958" s="57" t="str">
        <f t="shared" si="2117"/>
        <v/>
      </c>
      <c r="S958" t="str">
        <f t="shared" si="2118"/>
        <v/>
      </c>
      <c r="T958" s="104"/>
    </row>
    <row r="959" spans="1:20" hidden="1">
      <c r="A959" t="str">
        <f t="shared" ca="1" si="2119"/>
        <v/>
      </c>
      <c r="L959" s="57" t="str">
        <f t="shared" si="2117"/>
        <v/>
      </c>
      <c r="P959" s="37">
        <v>134</v>
      </c>
      <c r="S959" t="str">
        <f t="shared" si="2118"/>
        <v/>
      </c>
      <c r="T959" s="104"/>
    </row>
    <row r="960" spans="1:20" hidden="1">
      <c r="A960" t="str">
        <f t="shared" ca="1" si="2119"/>
        <v/>
      </c>
      <c r="L960" s="57" t="str">
        <f t="shared" si="2117"/>
        <v/>
      </c>
      <c r="P960" s="37">
        <v>134</v>
      </c>
      <c r="S960" t="str">
        <f t="shared" si="2118"/>
        <v/>
      </c>
      <c r="T960" s="104"/>
    </row>
    <row r="961" spans="1:20" hidden="1">
      <c r="A961" t="str">
        <f t="shared" ca="1" si="2119"/>
        <v/>
      </c>
      <c r="L961" s="57" t="str">
        <f t="shared" si="2117"/>
        <v/>
      </c>
      <c r="P961" s="37">
        <v>134</v>
      </c>
      <c r="S961" t="str">
        <f t="shared" si="2118"/>
        <v/>
      </c>
      <c r="T961" s="104"/>
    </row>
    <row r="962" spans="1:20" hidden="1">
      <c r="A962" t="str">
        <f t="shared" ca="1" si="2119"/>
        <v/>
      </c>
      <c r="L962" s="57" t="str">
        <f t="shared" si="2117"/>
        <v/>
      </c>
      <c r="P962" s="37">
        <v>134</v>
      </c>
      <c r="S962" t="str">
        <f t="shared" si="2118"/>
        <v/>
      </c>
      <c r="T962" s="104"/>
    </row>
    <row r="963" spans="1:20" hidden="1">
      <c r="A963" t="str">
        <f t="shared" ca="1" si="2119"/>
        <v/>
      </c>
      <c r="L963" s="57" t="str">
        <f t="shared" si="2117"/>
        <v/>
      </c>
      <c r="S963" t="str">
        <f t="shared" si="2118"/>
        <v/>
      </c>
      <c r="T963" s="104"/>
    </row>
    <row r="964" spans="1:20" hidden="1">
      <c r="A964" t="str">
        <f t="shared" ca="1" si="2119"/>
        <v/>
      </c>
      <c r="L964" s="57" t="str">
        <f t="shared" si="2117"/>
        <v/>
      </c>
      <c r="P964" s="37">
        <v>135</v>
      </c>
      <c r="S964" t="str">
        <f t="shared" si="2118"/>
        <v/>
      </c>
      <c r="T964" s="104"/>
    </row>
    <row r="965" spans="1:20" hidden="1">
      <c r="A965" t="str">
        <f t="shared" ca="1" si="2119"/>
        <v/>
      </c>
      <c r="L965" s="57" t="str">
        <f t="shared" si="2117"/>
        <v/>
      </c>
      <c r="P965" s="37">
        <v>135</v>
      </c>
      <c r="S965" t="str">
        <f t="shared" si="2118"/>
        <v/>
      </c>
      <c r="T965" s="104"/>
    </row>
    <row r="966" spans="1:20" hidden="1">
      <c r="A966" t="str">
        <f t="shared" ca="1" si="2119"/>
        <v/>
      </c>
      <c r="L966" s="57" t="str">
        <f t="shared" si="2117"/>
        <v/>
      </c>
      <c r="P966" s="37">
        <v>135</v>
      </c>
      <c r="S966" t="str">
        <f t="shared" si="2118"/>
        <v/>
      </c>
      <c r="T966" s="104"/>
    </row>
    <row r="967" spans="1:20" hidden="1">
      <c r="A967" t="str">
        <f t="shared" ca="1" si="2119"/>
        <v/>
      </c>
      <c r="L967" s="57" t="str">
        <f t="shared" si="2117"/>
        <v/>
      </c>
      <c r="P967" s="37">
        <v>135</v>
      </c>
      <c r="S967" t="str">
        <f t="shared" si="2118"/>
        <v/>
      </c>
      <c r="T967" s="104"/>
    </row>
    <row r="968" spans="1:20" hidden="1">
      <c r="A968" t="str">
        <f t="shared" ca="1" si="2119"/>
        <v/>
      </c>
      <c r="L968" s="57" t="str">
        <f t="shared" si="2117"/>
        <v/>
      </c>
      <c r="S968" t="str">
        <f t="shared" si="2118"/>
        <v/>
      </c>
      <c r="T968" s="104"/>
    </row>
    <row r="969" spans="1:20" hidden="1">
      <c r="A969" t="str">
        <f t="shared" ca="1" si="2119"/>
        <v/>
      </c>
      <c r="L969" s="57" t="str">
        <f t="shared" si="2117"/>
        <v/>
      </c>
      <c r="P969" s="37">
        <v>136</v>
      </c>
      <c r="S969" t="str">
        <f t="shared" si="2118"/>
        <v/>
      </c>
      <c r="T969" s="104"/>
    </row>
    <row r="970" spans="1:20" hidden="1">
      <c r="A970" t="str">
        <f t="shared" ca="1" si="2119"/>
        <v/>
      </c>
      <c r="L970" s="57" t="str">
        <f t="shared" si="2117"/>
        <v/>
      </c>
      <c r="P970" s="37">
        <v>136</v>
      </c>
      <c r="S970" t="str">
        <f t="shared" si="2118"/>
        <v/>
      </c>
      <c r="T970" s="104"/>
    </row>
    <row r="971" spans="1:20" hidden="1">
      <c r="A971" t="str">
        <f t="shared" ca="1" si="2119"/>
        <v/>
      </c>
      <c r="L971" s="57" t="str">
        <f t="shared" si="2117"/>
        <v/>
      </c>
      <c r="P971" s="37">
        <v>136</v>
      </c>
      <c r="S971" t="str">
        <f t="shared" si="2118"/>
        <v/>
      </c>
      <c r="T971" s="104"/>
    </row>
    <row r="972" spans="1:20" hidden="1">
      <c r="A972" t="str">
        <f t="shared" ca="1" si="2119"/>
        <v/>
      </c>
      <c r="L972" s="57" t="str">
        <f t="shared" si="2117"/>
        <v/>
      </c>
      <c r="P972" s="37">
        <v>136</v>
      </c>
      <c r="S972" t="str">
        <f t="shared" si="2118"/>
        <v/>
      </c>
      <c r="T972" s="104"/>
    </row>
    <row r="973" spans="1:20" hidden="1">
      <c r="A973" t="str">
        <f t="shared" ca="1" si="2119"/>
        <v/>
      </c>
      <c r="L973" s="57" t="str">
        <f t="shared" si="2117"/>
        <v/>
      </c>
      <c r="S973" t="str">
        <f t="shared" si="2118"/>
        <v/>
      </c>
      <c r="T973" s="104"/>
    </row>
    <row r="974" spans="1:20" hidden="1">
      <c r="A974" t="str">
        <f t="shared" ca="1" si="2119"/>
        <v/>
      </c>
      <c r="L974" s="57" t="str">
        <f t="shared" si="2117"/>
        <v/>
      </c>
      <c r="P974" s="37">
        <v>137</v>
      </c>
      <c r="S974" t="str">
        <f t="shared" si="2118"/>
        <v/>
      </c>
      <c r="T974" s="104"/>
    </row>
    <row r="975" spans="1:20" hidden="1">
      <c r="A975" t="str">
        <f t="shared" ca="1" si="2119"/>
        <v/>
      </c>
      <c r="L975" s="57" t="str">
        <f t="shared" si="2117"/>
        <v/>
      </c>
      <c r="P975" s="37">
        <v>137</v>
      </c>
      <c r="S975" t="str">
        <f t="shared" si="2118"/>
        <v/>
      </c>
      <c r="T975" s="104"/>
    </row>
    <row r="976" spans="1:20" hidden="1">
      <c r="A976" t="str">
        <f t="shared" ca="1" si="2119"/>
        <v/>
      </c>
      <c r="L976" s="57" t="str">
        <f t="shared" si="2117"/>
        <v/>
      </c>
      <c r="P976" s="37">
        <v>137</v>
      </c>
      <c r="S976" t="str">
        <f t="shared" si="2118"/>
        <v/>
      </c>
      <c r="T976" s="104"/>
    </row>
    <row r="977" spans="1:20" hidden="1">
      <c r="A977" t="str">
        <f t="shared" ca="1" si="2119"/>
        <v/>
      </c>
      <c r="L977" s="57" t="str">
        <f t="shared" si="2117"/>
        <v/>
      </c>
      <c r="P977" s="37">
        <v>137</v>
      </c>
      <c r="S977" t="str">
        <f t="shared" si="2118"/>
        <v/>
      </c>
      <c r="T977" s="104"/>
    </row>
    <row r="978" spans="1:20" hidden="1">
      <c r="A978" t="str">
        <f t="shared" ca="1" si="2119"/>
        <v/>
      </c>
      <c r="L978" s="57" t="str">
        <f t="shared" si="2117"/>
        <v/>
      </c>
      <c r="S978" t="str">
        <f t="shared" si="2118"/>
        <v/>
      </c>
      <c r="T978" s="104"/>
    </row>
    <row r="979" spans="1:20" hidden="1">
      <c r="A979" t="str">
        <f t="shared" ca="1" si="2119"/>
        <v/>
      </c>
      <c r="L979" s="57" t="str">
        <f t="shared" si="2117"/>
        <v/>
      </c>
      <c r="P979" s="37">
        <v>138</v>
      </c>
      <c r="S979" t="str">
        <f t="shared" si="2118"/>
        <v/>
      </c>
      <c r="T979" s="104"/>
    </row>
    <row r="980" spans="1:20" hidden="1">
      <c r="A980" t="str">
        <f t="shared" ca="1" si="2119"/>
        <v/>
      </c>
      <c r="L980" s="57" t="str">
        <f t="shared" ref="L980:L1043" si="2120">IF(OR(S980="370",S980="371",S980="372",S980="373",S980="374",S980="375",S980="376",S980="377",S980="378",S980="379",S980="380",S980="039",S980="389"),"農集","")</f>
        <v/>
      </c>
      <c r="P980" s="37">
        <v>138</v>
      </c>
      <c r="S980" t="str">
        <f t="shared" ref="S980:S1043" si="2121">IF(C980="","",LEFT(TEXT(C980,"000000000"),3))</f>
        <v/>
      </c>
      <c r="T980" s="104"/>
    </row>
    <row r="981" spans="1:20" hidden="1">
      <c r="A981" t="str">
        <f t="shared" ca="1" si="2119"/>
        <v/>
      </c>
      <c r="L981" s="57" t="str">
        <f t="shared" si="2120"/>
        <v/>
      </c>
      <c r="P981" s="37">
        <v>138</v>
      </c>
      <c r="S981" t="str">
        <f t="shared" si="2121"/>
        <v/>
      </c>
      <c r="T981" s="104"/>
    </row>
    <row r="982" spans="1:20" hidden="1">
      <c r="A982" t="str">
        <f t="shared" ca="1" si="2119"/>
        <v/>
      </c>
      <c r="L982" s="57" t="str">
        <f t="shared" si="2120"/>
        <v/>
      </c>
      <c r="P982" s="37">
        <v>138</v>
      </c>
      <c r="S982" t="str">
        <f t="shared" si="2121"/>
        <v/>
      </c>
      <c r="T982" s="104"/>
    </row>
    <row r="983" spans="1:20" hidden="1">
      <c r="A983" t="str">
        <f t="shared" ca="1" si="2119"/>
        <v/>
      </c>
      <c r="L983" s="57" t="str">
        <f t="shared" si="2120"/>
        <v/>
      </c>
      <c r="S983" t="str">
        <f t="shared" si="2121"/>
        <v/>
      </c>
      <c r="T983" s="104"/>
    </row>
    <row r="984" spans="1:20" hidden="1">
      <c r="A984" t="str">
        <f t="shared" ca="1" si="2119"/>
        <v/>
      </c>
      <c r="L984" s="57" t="str">
        <f t="shared" si="2120"/>
        <v/>
      </c>
      <c r="P984" s="37">
        <v>139</v>
      </c>
      <c r="S984" t="str">
        <f t="shared" si="2121"/>
        <v/>
      </c>
      <c r="T984" s="104"/>
    </row>
    <row r="985" spans="1:20" hidden="1">
      <c r="A985" t="str">
        <f t="shared" ca="1" si="2119"/>
        <v/>
      </c>
      <c r="L985" s="57" t="str">
        <f t="shared" si="2120"/>
        <v/>
      </c>
      <c r="P985" s="37">
        <v>139</v>
      </c>
      <c r="S985" t="str">
        <f t="shared" si="2121"/>
        <v/>
      </c>
      <c r="T985" s="104"/>
    </row>
    <row r="986" spans="1:20" hidden="1">
      <c r="A986" t="str">
        <f t="shared" ca="1" si="2119"/>
        <v/>
      </c>
      <c r="L986" s="57" t="str">
        <f t="shared" si="2120"/>
        <v/>
      </c>
      <c r="P986" s="37">
        <v>139</v>
      </c>
      <c r="S986" t="str">
        <f t="shared" si="2121"/>
        <v/>
      </c>
      <c r="T986" s="104"/>
    </row>
    <row r="987" spans="1:20" hidden="1">
      <c r="A987" t="str">
        <f t="shared" ca="1" si="2119"/>
        <v/>
      </c>
      <c r="L987" s="57" t="str">
        <f t="shared" si="2120"/>
        <v/>
      </c>
      <c r="P987" s="37">
        <v>139</v>
      </c>
      <c r="S987" t="str">
        <f t="shared" si="2121"/>
        <v/>
      </c>
      <c r="T987" s="104"/>
    </row>
    <row r="988" spans="1:20" hidden="1">
      <c r="A988" t="str">
        <f t="shared" ca="1" si="2119"/>
        <v/>
      </c>
      <c r="L988" s="57" t="str">
        <f t="shared" si="2120"/>
        <v/>
      </c>
      <c r="S988" t="str">
        <f t="shared" si="2121"/>
        <v/>
      </c>
      <c r="T988" s="104"/>
    </row>
    <row r="989" spans="1:20" hidden="1">
      <c r="A989" t="str">
        <f t="shared" ca="1" si="2119"/>
        <v/>
      </c>
      <c r="L989" s="57" t="str">
        <f t="shared" si="2120"/>
        <v/>
      </c>
      <c r="P989" s="37">
        <v>140</v>
      </c>
      <c r="S989" t="str">
        <f t="shared" si="2121"/>
        <v/>
      </c>
      <c r="T989" s="104"/>
    </row>
    <row r="990" spans="1:20" hidden="1">
      <c r="A990" t="str">
        <f t="shared" ca="1" si="2119"/>
        <v/>
      </c>
      <c r="L990" s="57" t="str">
        <f t="shared" si="2120"/>
        <v/>
      </c>
      <c r="P990" s="37">
        <v>140</v>
      </c>
      <c r="S990" t="str">
        <f t="shared" si="2121"/>
        <v/>
      </c>
      <c r="T990" s="104"/>
    </row>
    <row r="991" spans="1:20" hidden="1">
      <c r="A991" t="str">
        <f t="shared" ca="1" si="2119"/>
        <v/>
      </c>
      <c r="L991" s="57" t="str">
        <f t="shared" si="2120"/>
        <v/>
      </c>
      <c r="P991" s="37">
        <v>140</v>
      </c>
      <c r="S991" t="str">
        <f t="shared" si="2121"/>
        <v/>
      </c>
      <c r="T991" s="104"/>
    </row>
    <row r="992" spans="1:20" hidden="1">
      <c r="A992" t="str">
        <f t="shared" ca="1" si="2119"/>
        <v/>
      </c>
      <c r="L992" s="57" t="str">
        <f t="shared" si="2120"/>
        <v/>
      </c>
      <c r="P992" s="37">
        <v>140</v>
      </c>
      <c r="S992" t="str">
        <f t="shared" si="2121"/>
        <v/>
      </c>
      <c r="T992" s="104"/>
    </row>
    <row r="993" spans="1:20" hidden="1">
      <c r="A993" t="str">
        <f t="shared" ca="1" si="2119"/>
        <v/>
      </c>
      <c r="L993" s="57" t="str">
        <f t="shared" si="2120"/>
        <v/>
      </c>
      <c r="S993" t="str">
        <f t="shared" si="2121"/>
        <v/>
      </c>
      <c r="T993" s="104"/>
    </row>
    <row r="994" spans="1:20" hidden="1">
      <c r="A994" t="str">
        <f t="shared" ca="1" si="2119"/>
        <v/>
      </c>
      <c r="L994" s="57" t="str">
        <f t="shared" si="2120"/>
        <v/>
      </c>
      <c r="P994" s="37">
        <v>141</v>
      </c>
      <c r="S994" t="str">
        <f t="shared" si="2121"/>
        <v/>
      </c>
      <c r="T994" s="104"/>
    </row>
    <row r="995" spans="1:20" hidden="1">
      <c r="A995" t="str">
        <f t="shared" ca="1" si="2119"/>
        <v/>
      </c>
      <c r="L995" s="57" t="str">
        <f t="shared" si="2120"/>
        <v/>
      </c>
      <c r="P995" s="37">
        <v>141</v>
      </c>
      <c r="S995" t="str">
        <f t="shared" si="2121"/>
        <v/>
      </c>
      <c r="T995" s="104"/>
    </row>
    <row r="996" spans="1:20" hidden="1">
      <c r="A996" t="str">
        <f t="shared" ca="1" si="2119"/>
        <v/>
      </c>
      <c r="L996" s="57" t="str">
        <f t="shared" si="2120"/>
        <v/>
      </c>
      <c r="P996" s="37">
        <v>141</v>
      </c>
      <c r="S996" t="str">
        <f t="shared" si="2121"/>
        <v/>
      </c>
      <c r="T996" s="104"/>
    </row>
    <row r="997" spans="1:20" hidden="1">
      <c r="A997" t="str">
        <f t="shared" ca="1" si="2119"/>
        <v/>
      </c>
      <c r="L997" s="57" t="str">
        <f t="shared" si="2120"/>
        <v/>
      </c>
      <c r="P997" s="37">
        <v>141</v>
      </c>
      <c r="S997" t="str">
        <f t="shared" si="2121"/>
        <v/>
      </c>
      <c r="T997" s="104"/>
    </row>
    <row r="998" spans="1:20" hidden="1">
      <c r="A998" t="str">
        <f t="shared" ca="1" si="2119"/>
        <v/>
      </c>
      <c r="L998" s="57" t="str">
        <f t="shared" si="2120"/>
        <v/>
      </c>
      <c r="S998" t="str">
        <f t="shared" si="2121"/>
        <v/>
      </c>
      <c r="T998" s="104"/>
    </row>
    <row r="999" spans="1:20" hidden="1">
      <c r="A999" t="str">
        <f t="shared" ca="1" si="2119"/>
        <v/>
      </c>
      <c r="L999" s="57" t="str">
        <f t="shared" si="2120"/>
        <v/>
      </c>
      <c r="P999" s="37">
        <v>142</v>
      </c>
      <c r="S999" t="str">
        <f t="shared" si="2121"/>
        <v/>
      </c>
      <c r="T999" s="104"/>
    </row>
    <row r="1000" spans="1:20" hidden="1">
      <c r="A1000" t="str">
        <f t="shared" ca="1" si="2119"/>
        <v/>
      </c>
      <c r="L1000" s="57" t="str">
        <f t="shared" si="2120"/>
        <v/>
      </c>
      <c r="P1000" s="37">
        <v>142</v>
      </c>
      <c r="S1000" t="str">
        <f t="shared" si="2121"/>
        <v/>
      </c>
      <c r="T1000" s="104"/>
    </row>
    <row r="1001" spans="1:20" hidden="1">
      <c r="A1001" t="str">
        <f t="shared" ca="1" si="2119"/>
        <v/>
      </c>
      <c r="L1001" s="57" t="str">
        <f t="shared" si="2120"/>
        <v/>
      </c>
      <c r="P1001" s="37">
        <v>142</v>
      </c>
      <c r="S1001" t="str">
        <f t="shared" si="2121"/>
        <v/>
      </c>
      <c r="T1001" s="104"/>
    </row>
    <row r="1002" spans="1:20" hidden="1">
      <c r="A1002" t="str">
        <f t="shared" ca="1" si="2119"/>
        <v/>
      </c>
      <c r="L1002" s="57" t="str">
        <f t="shared" si="2120"/>
        <v/>
      </c>
      <c r="P1002" s="37">
        <v>142</v>
      </c>
      <c r="S1002" t="str">
        <f t="shared" si="2121"/>
        <v/>
      </c>
      <c r="T1002" s="104"/>
    </row>
    <row r="1003" spans="1:20" hidden="1">
      <c r="A1003" t="str">
        <f t="shared" ca="1" si="2119"/>
        <v/>
      </c>
      <c r="L1003" s="57" t="str">
        <f t="shared" si="2120"/>
        <v/>
      </c>
      <c r="S1003" t="str">
        <f t="shared" si="2121"/>
        <v/>
      </c>
      <c r="T1003" s="104"/>
    </row>
    <row r="1004" spans="1:20" hidden="1">
      <c r="A1004" t="str">
        <f t="shared" ca="1" si="2119"/>
        <v/>
      </c>
      <c r="L1004" s="57" t="str">
        <f t="shared" si="2120"/>
        <v/>
      </c>
      <c r="P1004" s="37">
        <v>143</v>
      </c>
      <c r="S1004" t="str">
        <f t="shared" si="2121"/>
        <v/>
      </c>
      <c r="T1004" s="104"/>
    </row>
    <row r="1005" spans="1:20" hidden="1">
      <c r="A1005" t="str">
        <f t="shared" ca="1" si="2119"/>
        <v/>
      </c>
      <c r="L1005" s="57" t="str">
        <f t="shared" si="2120"/>
        <v/>
      </c>
      <c r="P1005" s="37">
        <v>143</v>
      </c>
      <c r="S1005" t="str">
        <f t="shared" si="2121"/>
        <v/>
      </c>
      <c r="T1005" s="104"/>
    </row>
    <row r="1006" spans="1:20" hidden="1">
      <c r="A1006" t="str">
        <f t="shared" ref="A1006:A1069" ca="1" si="2122">IF(B1006="","",INDIRECT("減額一覧!B"&amp;$P1006))</f>
        <v/>
      </c>
      <c r="L1006" s="57" t="str">
        <f t="shared" si="2120"/>
        <v/>
      </c>
      <c r="P1006" s="37">
        <v>143</v>
      </c>
      <c r="S1006" t="str">
        <f t="shared" si="2121"/>
        <v/>
      </c>
      <c r="T1006" s="104"/>
    </row>
    <row r="1007" spans="1:20" hidden="1">
      <c r="A1007" t="str">
        <f t="shared" ca="1" si="2122"/>
        <v/>
      </c>
      <c r="L1007" s="57" t="str">
        <f t="shared" si="2120"/>
        <v/>
      </c>
      <c r="P1007" s="37">
        <v>143</v>
      </c>
      <c r="S1007" t="str">
        <f t="shared" si="2121"/>
        <v/>
      </c>
      <c r="T1007" s="104"/>
    </row>
    <row r="1008" spans="1:20" hidden="1">
      <c r="A1008" t="str">
        <f t="shared" ca="1" si="2122"/>
        <v/>
      </c>
      <c r="L1008" s="57" t="str">
        <f t="shared" si="2120"/>
        <v/>
      </c>
      <c r="S1008" t="str">
        <f t="shared" si="2121"/>
        <v/>
      </c>
      <c r="T1008" s="104"/>
    </row>
    <row r="1009" spans="1:20" hidden="1">
      <c r="A1009" t="str">
        <f t="shared" ca="1" si="2122"/>
        <v/>
      </c>
      <c r="L1009" s="57" t="str">
        <f t="shared" si="2120"/>
        <v/>
      </c>
      <c r="P1009" s="37">
        <v>144</v>
      </c>
      <c r="S1009" t="str">
        <f t="shared" si="2121"/>
        <v/>
      </c>
      <c r="T1009" s="104"/>
    </row>
    <row r="1010" spans="1:20" hidden="1">
      <c r="A1010" t="str">
        <f t="shared" ca="1" si="2122"/>
        <v/>
      </c>
      <c r="L1010" s="57" t="str">
        <f t="shared" si="2120"/>
        <v/>
      </c>
      <c r="P1010" s="37">
        <v>144</v>
      </c>
      <c r="S1010" t="str">
        <f t="shared" si="2121"/>
        <v/>
      </c>
      <c r="T1010" s="104"/>
    </row>
    <row r="1011" spans="1:20" hidden="1">
      <c r="A1011" t="str">
        <f t="shared" ca="1" si="2122"/>
        <v/>
      </c>
      <c r="L1011" s="57" t="str">
        <f t="shared" si="2120"/>
        <v/>
      </c>
      <c r="P1011" s="37">
        <v>144</v>
      </c>
      <c r="S1011" t="str">
        <f t="shared" si="2121"/>
        <v/>
      </c>
      <c r="T1011" s="104"/>
    </row>
    <row r="1012" spans="1:20" hidden="1">
      <c r="A1012" t="str">
        <f t="shared" ca="1" si="2122"/>
        <v/>
      </c>
      <c r="L1012" s="57" t="str">
        <f t="shared" si="2120"/>
        <v/>
      </c>
      <c r="P1012" s="37">
        <v>144</v>
      </c>
      <c r="S1012" t="str">
        <f t="shared" si="2121"/>
        <v/>
      </c>
      <c r="T1012" s="104"/>
    </row>
    <row r="1013" spans="1:20" hidden="1">
      <c r="A1013" t="str">
        <f t="shared" ca="1" si="2122"/>
        <v/>
      </c>
      <c r="L1013" s="57" t="str">
        <f t="shared" si="2120"/>
        <v/>
      </c>
      <c r="S1013" t="str">
        <f t="shared" si="2121"/>
        <v/>
      </c>
      <c r="T1013" s="104"/>
    </row>
    <row r="1014" spans="1:20" hidden="1">
      <c r="A1014" t="str">
        <f t="shared" ca="1" si="2122"/>
        <v/>
      </c>
      <c r="L1014" s="57" t="str">
        <f t="shared" si="2120"/>
        <v/>
      </c>
      <c r="P1014" s="37">
        <v>145</v>
      </c>
      <c r="S1014" t="str">
        <f t="shared" si="2121"/>
        <v/>
      </c>
      <c r="T1014" s="104"/>
    </row>
    <row r="1015" spans="1:20" hidden="1">
      <c r="A1015" t="str">
        <f t="shared" ca="1" si="2122"/>
        <v/>
      </c>
      <c r="L1015" s="57" t="str">
        <f t="shared" si="2120"/>
        <v/>
      </c>
      <c r="P1015" s="37">
        <v>145</v>
      </c>
      <c r="S1015" t="str">
        <f t="shared" si="2121"/>
        <v/>
      </c>
      <c r="T1015" s="104"/>
    </row>
    <row r="1016" spans="1:20" hidden="1">
      <c r="A1016" t="str">
        <f t="shared" ca="1" si="2122"/>
        <v/>
      </c>
      <c r="L1016" s="57" t="str">
        <f t="shared" si="2120"/>
        <v/>
      </c>
      <c r="P1016" s="37">
        <v>145</v>
      </c>
      <c r="S1016" t="str">
        <f t="shared" si="2121"/>
        <v/>
      </c>
      <c r="T1016" s="104"/>
    </row>
    <row r="1017" spans="1:20" hidden="1">
      <c r="A1017" t="str">
        <f t="shared" ca="1" si="2122"/>
        <v/>
      </c>
      <c r="L1017" s="57" t="str">
        <f t="shared" si="2120"/>
        <v/>
      </c>
      <c r="P1017" s="37">
        <v>145</v>
      </c>
      <c r="S1017" t="str">
        <f t="shared" si="2121"/>
        <v/>
      </c>
      <c r="T1017" s="104"/>
    </row>
    <row r="1018" spans="1:20" hidden="1">
      <c r="A1018" t="str">
        <f t="shared" ca="1" si="2122"/>
        <v/>
      </c>
      <c r="L1018" s="57" t="str">
        <f t="shared" si="2120"/>
        <v/>
      </c>
      <c r="S1018" t="str">
        <f t="shared" si="2121"/>
        <v/>
      </c>
      <c r="T1018" s="104"/>
    </row>
    <row r="1019" spans="1:20" hidden="1">
      <c r="A1019" t="str">
        <f t="shared" ca="1" si="2122"/>
        <v/>
      </c>
      <c r="L1019" s="57" t="str">
        <f t="shared" si="2120"/>
        <v/>
      </c>
      <c r="P1019" s="37">
        <v>146</v>
      </c>
      <c r="S1019" t="str">
        <f t="shared" si="2121"/>
        <v/>
      </c>
      <c r="T1019" s="104"/>
    </row>
    <row r="1020" spans="1:20" hidden="1">
      <c r="A1020" t="str">
        <f t="shared" ca="1" si="2122"/>
        <v/>
      </c>
      <c r="L1020" s="57" t="str">
        <f t="shared" si="2120"/>
        <v/>
      </c>
      <c r="P1020" s="37">
        <v>146</v>
      </c>
      <c r="S1020" t="str">
        <f t="shared" si="2121"/>
        <v/>
      </c>
      <c r="T1020" s="104"/>
    </row>
    <row r="1021" spans="1:20" hidden="1">
      <c r="A1021" t="str">
        <f t="shared" ca="1" si="2122"/>
        <v/>
      </c>
      <c r="L1021" s="57" t="str">
        <f t="shared" si="2120"/>
        <v/>
      </c>
      <c r="P1021" s="37">
        <v>146</v>
      </c>
      <c r="S1021" t="str">
        <f t="shared" si="2121"/>
        <v/>
      </c>
      <c r="T1021" s="104"/>
    </row>
    <row r="1022" spans="1:20" hidden="1">
      <c r="A1022" t="str">
        <f t="shared" ca="1" si="2122"/>
        <v/>
      </c>
      <c r="L1022" s="57" t="str">
        <f t="shared" si="2120"/>
        <v/>
      </c>
      <c r="P1022" s="37">
        <v>146</v>
      </c>
      <c r="S1022" t="str">
        <f t="shared" si="2121"/>
        <v/>
      </c>
      <c r="T1022" s="104"/>
    </row>
    <row r="1023" spans="1:20" hidden="1">
      <c r="A1023" t="str">
        <f t="shared" ca="1" si="2122"/>
        <v/>
      </c>
      <c r="L1023" s="57" t="str">
        <f t="shared" si="2120"/>
        <v/>
      </c>
      <c r="S1023" t="str">
        <f t="shared" si="2121"/>
        <v/>
      </c>
      <c r="T1023" s="104"/>
    </row>
    <row r="1024" spans="1:20" hidden="1">
      <c r="A1024" t="str">
        <f t="shared" ca="1" si="2122"/>
        <v/>
      </c>
      <c r="L1024" s="57" t="str">
        <f t="shared" si="2120"/>
        <v/>
      </c>
      <c r="P1024" s="37">
        <v>147</v>
      </c>
      <c r="S1024" t="str">
        <f t="shared" si="2121"/>
        <v/>
      </c>
      <c r="T1024" s="104"/>
    </row>
    <row r="1025" spans="1:20" hidden="1">
      <c r="A1025" t="str">
        <f t="shared" ca="1" si="2122"/>
        <v/>
      </c>
      <c r="L1025" s="57" t="str">
        <f t="shared" si="2120"/>
        <v/>
      </c>
      <c r="P1025" s="37">
        <v>147</v>
      </c>
      <c r="S1025" t="str">
        <f t="shared" si="2121"/>
        <v/>
      </c>
      <c r="T1025" s="104"/>
    </row>
    <row r="1026" spans="1:20" hidden="1">
      <c r="A1026" t="str">
        <f t="shared" ca="1" si="2122"/>
        <v/>
      </c>
      <c r="L1026" s="57" t="str">
        <f t="shared" si="2120"/>
        <v/>
      </c>
      <c r="P1026" s="37">
        <v>147</v>
      </c>
      <c r="S1026" t="str">
        <f t="shared" si="2121"/>
        <v/>
      </c>
      <c r="T1026" s="104"/>
    </row>
    <row r="1027" spans="1:20" hidden="1">
      <c r="A1027" t="str">
        <f t="shared" ca="1" si="2122"/>
        <v/>
      </c>
      <c r="L1027" s="57" t="str">
        <f t="shared" si="2120"/>
        <v/>
      </c>
      <c r="P1027" s="37">
        <v>147</v>
      </c>
      <c r="S1027" t="str">
        <f t="shared" si="2121"/>
        <v/>
      </c>
      <c r="T1027" s="104"/>
    </row>
    <row r="1028" spans="1:20" hidden="1">
      <c r="A1028" t="str">
        <f t="shared" ca="1" si="2122"/>
        <v/>
      </c>
      <c r="L1028" s="57" t="str">
        <f t="shared" si="2120"/>
        <v/>
      </c>
      <c r="S1028" t="str">
        <f t="shared" si="2121"/>
        <v/>
      </c>
      <c r="T1028" s="104"/>
    </row>
    <row r="1029" spans="1:20" hidden="1">
      <c r="A1029" t="str">
        <f t="shared" ca="1" si="2122"/>
        <v/>
      </c>
      <c r="L1029" s="57" t="str">
        <f t="shared" si="2120"/>
        <v/>
      </c>
      <c r="P1029" s="37">
        <v>148</v>
      </c>
      <c r="S1029" t="str">
        <f t="shared" si="2121"/>
        <v/>
      </c>
      <c r="T1029" s="104"/>
    </row>
    <row r="1030" spans="1:20" hidden="1">
      <c r="A1030" t="str">
        <f t="shared" ca="1" si="2122"/>
        <v/>
      </c>
      <c r="L1030" s="57" t="str">
        <f t="shared" si="2120"/>
        <v/>
      </c>
      <c r="P1030" s="37">
        <v>148</v>
      </c>
      <c r="S1030" t="str">
        <f t="shared" si="2121"/>
        <v/>
      </c>
      <c r="T1030" s="104"/>
    </row>
    <row r="1031" spans="1:20" hidden="1">
      <c r="A1031" t="str">
        <f t="shared" ca="1" si="2122"/>
        <v/>
      </c>
      <c r="L1031" s="57" t="str">
        <f t="shared" si="2120"/>
        <v/>
      </c>
      <c r="P1031" s="37">
        <v>148</v>
      </c>
      <c r="S1031" t="str">
        <f t="shared" si="2121"/>
        <v/>
      </c>
      <c r="T1031" s="104"/>
    </row>
    <row r="1032" spans="1:20" hidden="1">
      <c r="A1032" t="str">
        <f t="shared" ca="1" si="2122"/>
        <v/>
      </c>
      <c r="L1032" s="57" t="str">
        <f t="shared" si="2120"/>
        <v/>
      </c>
      <c r="P1032" s="37">
        <v>148</v>
      </c>
      <c r="S1032" t="str">
        <f t="shared" si="2121"/>
        <v/>
      </c>
      <c r="T1032" s="104"/>
    </row>
    <row r="1033" spans="1:20" hidden="1">
      <c r="A1033" t="str">
        <f t="shared" ca="1" si="2122"/>
        <v/>
      </c>
      <c r="L1033" s="57" t="str">
        <f t="shared" si="2120"/>
        <v/>
      </c>
      <c r="S1033" t="str">
        <f t="shared" si="2121"/>
        <v/>
      </c>
      <c r="T1033" s="104"/>
    </row>
    <row r="1034" spans="1:20" hidden="1">
      <c r="A1034" t="str">
        <f t="shared" ca="1" si="2122"/>
        <v/>
      </c>
      <c r="L1034" s="57" t="str">
        <f t="shared" si="2120"/>
        <v/>
      </c>
      <c r="P1034" s="37">
        <v>149</v>
      </c>
      <c r="S1034" t="str">
        <f t="shared" si="2121"/>
        <v/>
      </c>
      <c r="T1034" s="104"/>
    </row>
    <row r="1035" spans="1:20" hidden="1">
      <c r="A1035" t="str">
        <f t="shared" ca="1" si="2122"/>
        <v/>
      </c>
      <c r="L1035" s="57" t="str">
        <f t="shared" si="2120"/>
        <v/>
      </c>
      <c r="P1035" s="37">
        <v>149</v>
      </c>
      <c r="S1035" t="str">
        <f t="shared" si="2121"/>
        <v/>
      </c>
      <c r="T1035" s="104"/>
    </row>
    <row r="1036" spans="1:20" hidden="1">
      <c r="A1036" t="str">
        <f t="shared" ca="1" si="2122"/>
        <v/>
      </c>
      <c r="L1036" s="57" t="str">
        <f t="shared" si="2120"/>
        <v/>
      </c>
      <c r="P1036" s="37">
        <v>149</v>
      </c>
      <c r="S1036" t="str">
        <f t="shared" si="2121"/>
        <v/>
      </c>
      <c r="T1036" s="104"/>
    </row>
    <row r="1037" spans="1:20" hidden="1">
      <c r="A1037" t="str">
        <f t="shared" ca="1" si="2122"/>
        <v/>
      </c>
      <c r="L1037" s="57" t="str">
        <f t="shared" si="2120"/>
        <v/>
      </c>
      <c r="P1037" s="37">
        <v>149</v>
      </c>
      <c r="S1037" t="str">
        <f t="shared" si="2121"/>
        <v/>
      </c>
      <c r="T1037" s="104"/>
    </row>
    <row r="1038" spans="1:20" hidden="1">
      <c r="A1038" t="str">
        <f t="shared" ca="1" si="2122"/>
        <v/>
      </c>
      <c r="L1038" s="57" t="str">
        <f t="shared" si="2120"/>
        <v/>
      </c>
      <c r="S1038" t="str">
        <f t="shared" si="2121"/>
        <v/>
      </c>
      <c r="T1038" s="104"/>
    </row>
    <row r="1039" spans="1:20" hidden="1">
      <c r="A1039" t="str">
        <f t="shared" ca="1" si="2122"/>
        <v/>
      </c>
      <c r="L1039" s="57" t="str">
        <f t="shared" si="2120"/>
        <v/>
      </c>
      <c r="P1039" s="37">
        <v>150</v>
      </c>
      <c r="S1039" t="str">
        <f t="shared" si="2121"/>
        <v/>
      </c>
      <c r="T1039" s="104"/>
    </row>
    <row r="1040" spans="1:20" hidden="1">
      <c r="A1040" t="str">
        <f t="shared" ca="1" si="2122"/>
        <v/>
      </c>
      <c r="L1040" s="57" t="str">
        <f t="shared" si="2120"/>
        <v/>
      </c>
      <c r="P1040" s="37">
        <v>150</v>
      </c>
      <c r="S1040" t="str">
        <f t="shared" si="2121"/>
        <v/>
      </c>
      <c r="T1040" s="104"/>
    </row>
    <row r="1041" spans="1:20" hidden="1">
      <c r="A1041" t="str">
        <f t="shared" ca="1" si="2122"/>
        <v/>
      </c>
      <c r="L1041" s="57" t="str">
        <f t="shared" si="2120"/>
        <v/>
      </c>
      <c r="P1041" s="37">
        <v>150</v>
      </c>
      <c r="S1041" t="str">
        <f t="shared" si="2121"/>
        <v/>
      </c>
      <c r="T1041" s="104"/>
    </row>
    <row r="1042" spans="1:20" hidden="1">
      <c r="A1042" t="str">
        <f t="shared" ca="1" si="2122"/>
        <v/>
      </c>
      <c r="L1042" s="57" t="str">
        <f t="shared" si="2120"/>
        <v/>
      </c>
      <c r="P1042" s="37">
        <v>150</v>
      </c>
      <c r="S1042" t="str">
        <f t="shared" si="2121"/>
        <v/>
      </c>
      <c r="T1042" s="104"/>
    </row>
    <row r="1043" spans="1:20" hidden="1">
      <c r="A1043" t="str">
        <f t="shared" ca="1" si="2122"/>
        <v/>
      </c>
      <c r="L1043" s="57" t="str">
        <f t="shared" si="2120"/>
        <v/>
      </c>
      <c r="S1043" t="str">
        <f t="shared" si="2121"/>
        <v/>
      </c>
      <c r="T1043" s="104"/>
    </row>
    <row r="1044" spans="1:20" hidden="1">
      <c r="A1044" t="str">
        <f t="shared" ca="1" si="2122"/>
        <v/>
      </c>
      <c r="L1044" s="57" t="str">
        <f t="shared" ref="L1044:L1107" si="2123">IF(OR(S1044="370",S1044="371",S1044="372",S1044="373",S1044="374",S1044="375",S1044="376",S1044="377",S1044="378",S1044="379",S1044="380",S1044="039",S1044="389"),"農集","")</f>
        <v/>
      </c>
      <c r="P1044" s="37">
        <v>151</v>
      </c>
      <c r="S1044" t="str">
        <f t="shared" ref="S1044:S1107" si="2124">IF(C1044="","",LEFT(TEXT(C1044,"000000000"),3))</f>
        <v/>
      </c>
      <c r="T1044" s="104"/>
    </row>
    <row r="1045" spans="1:20" hidden="1">
      <c r="A1045" t="str">
        <f t="shared" ca="1" si="2122"/>
        <v/>
      </c>
      <c r="L1045" s="57" t="str">
        <f t="shared" si="2123"/>
        <v/>
      </c>
      <c r="P1045" s="37">
        <v>151</v>
      </c>
      <c r="S1045" t="str">
        <f t="shared" si="2124"/>
        <v/>
      </c>
      <c r="T1045" s="104"/>
    </row>
    <row r="1046" spans="1:20" hidden="1">
      <c r="A1046" t="str">
        <f t="shared" ca="1" si="2122"/>
        <v/>
      </c>
      <c r="L1046" s="57" t="str">
        <f t="shared" si="2123"/>
        <v/>
      </c>
      <c r="P1046" s="37">
        <v>151</v>
      </c>
      <c r="S1046" t="str">
        <f t="shared" si="2124"/>
        <v/>
      </c>
      <c r="T1046" s="104"/>
    </row>
    <row r="1047" spans="1:20" hidden="1">
      <c r="A1047" t="str">
        <f t="shared" ca="1" si="2122"/>
        <v/>
      </c>
      <c r="L1047" s="57" t="str">
        <f t="shared" si="2123"/>
        <v/>
      </c>
      <c r="P1047" s="37">
        <v>151</v>
      </c>
      <c r="S1047" t="str">
        <f t="shared" si="2124"/>
        <v/>
      </c>
      <c r="T1047" s="104"/>
    </row>
    <row r="1048" spans="1:20" hidden="1">
      <c r="A1048" t="str">
        <f t="shared" ca="1" si="2122"/>
        <v/>
      </c>
      <c r="L1048" s="57" t="str">
        <f t="shared" si="2123"/>
        <v/>
      </c>
      <c r="S1048" t="str">
        <f t="shared" si="2124"/>
        <v/>
      </c>
      <c r="T1048" s="104"/>
    </row>
    <row r="1049" spans="1:20" hidden="1">
      <c r="A1049" t="str">
        <f t="shared" ca="1" si="2122"/>
        <v/>
      </c>
      <c r="L1049" s="57" t="str">
        <f t="shared" si="2123"/>
        <v/>
      </c>
      <c r="P1049" s="37">
        <v>152</v>
      </c>
      <c r="S1049" t="str">
        <f t="shared" si="2124"/>
        <v/>
      </c>
      <c r="T1049" s="104"/>
    </row>
    <row r="1050" spans="1:20" hidden="1">
      <c r="A1050" t="str">
        <f t="shared" ca="1" si="2122"/>
        <v/>
      </c>
      <c r="L1050" s="57" t="str">
        <f t="shared" si="2123"/>
        <v/>
      </c>
      <c r="P1050" s="37">
        <v>152</v>
      </c>
      <c r="S1050" t="str">
        <f t="shared" si="2124"/>
        <v/>
      </c>
      <c r="T1050" s="104"/>
    </row>
    <row r="1051" spans="1:20" hidden="1">
      <c r="A1051" t="str">
        <f t="shared" ca="1" si="2122"/>
        <v/>
      </c>
      <c r="L1051" s="57" t="str">
        <f t="shared" si="2123"/>
        <v/>
      </c>
      <c r="P1051" s="37">
        <v>152</v>
      </c>
      <c r="S1051" t="str">
        <f t="shared" si="2124"/>
        <v/>
      </c>
      <c r="T1051" s="104"/>
    </row>
    <row r="1052" spans="1:20" hidden="1">
      <c r="A1052" t="str">
        <f t="shared" ca="1" si="2122"/>
        <v/>
      </c>
      <c r="L1052" s="57" t="str">
        <f t="shared" si="2123"/>
        <v/>
      </c>
      <c r="P1052" s="37">
        <v>152</v>
      </c>
      <c r="S1052" t="str">
        <f t="shared" si="2124"/>
        <v/>
      </c>
      <c r="T1052" s="104"/>
    </row>
    <row r="1053" spans="1:20" hidden="1">
      <c r="A1053" t="str">
        <f t="shared" ca="1" si="2122"/>
        <v/>
      </c>
      <c r="L1053" s="57" t="str">
        <f t="shared" si="2123"/>
        <v/>
      </c>
      <c r="S1053" t="str">
        <f t="shared" si="2124"/>
        <v/>
      </c>
      <c r="T1053" s="104"/>
    </row>
    <row r="1054" spans="1:20" hidden="1">
      <c r="A1054" t="str">
        <f t="shared" ca="1" si="2122"/>
        <v/>
      </c>
      <c r="L1054" s="57" t="str">
        <f t="shared" si="2123"/>
        <v/>
      </c>
      <c r="P1054" s="37">
        <v>153</v>
      </c>
      <c r="S1054" t="str">
        <f t="shared" si="2124"/>
        <v/>
      </c>
      <c r="T1054" s="104"/>
    </row>
    <row r="1055" spans="1:20" hidden="1">
      <c r="A1055" t="str">
        <f t="shared" ca="1" si="2122"/>
        <v/>
      </c>
      <c r="L1055" s="57" t="str">
        <f t="shared" si="2123"/>
        <v/>
      </c>
      <c r="P1055" s="37">
        <v>153</v>
      </c>
      <c r="S1055" t="str">
        <f t="shared" si="2124"/>
        <v/>
      </c>
      <c r="T1055" s="104"/>
    </row>
    <row r="1056" spans="1:20" hidden="1">
      <c r="A1056" t="str">
        <f t="shared" ca="1" si="2122"/>
        <v/>
      </c>
      <c r="L1056" s="57" t="str">
        <f t="shared" si="2123"/>
        <v/>
      </c>
      <c r="P1056" s="37">
        <v>153</v>
      </c>
      <c r="S1056" t="str">
        <f t="shared" si="2124"/>
        <v/>
      </c>
      <c r="T1056" s="104"/>
    </row>
    <row r="1057" spans="1:20" hidden="1">
      <c r="A1057" t="str">
        <f t="shared" ca="1" si="2122"/>
        <v/>
      </c>
      <c r="L1057" s="57" t="str">
        <f t="shared" si="2123"/>
        <v/>
      </c>
      <c r="P1057" s="37">
        <v>153</v>
      </c>
      <c r="S1057" t="str">
        <f t="shared" si="2124"/>
        <v/>
      </c>
      <c r="T1057" s="104"/>
    </row>
    <row r="1058" spans="1:20" hidden="1">
      <c r="A1058" t="str">
        <f t="shared" ca="1" si="2122"/>
        <v/>
      </c>
      <c r="L1058" s="57" t="str">
        <f t="shared" si="2123"/>
        <v/>
      </c>
      <c r="S1058" t="str">
        <f t="shared" si="2124"/>
        <v/>
      </c>
      <c r="T1058" s="104"/>
    </row>
    <row r="1059" spans="1:20" hidden="1">
      <c r="A1059" t="str">
        <f t="shared" ca="1" si="2122"/>
        <v/>
      </c>
      <c r="L1059" s="57" t="str">
        <f t="shared" si="2123"/>
        <v/>
      </c>
      <c r="P1059" s="37">
        <v>154</v>
      </c>
      <c r="S1059" t="str">
        <f t="shared" si="2124"/>
        <v/>
      </c>
      <c r="T1059" s="104"/>
    </row>
    <row r="1060" spans="1:20" hidden="1">
      <c r="A1060" t="str">
        <f t="shared" ca="1" si="2122"/>
        <v/>
      </c>
      <c r="L1060" s="57" t="str">
        <f t="shared" si="2123"/>
        <v/>
      </c>
      <c r="P1060" s="37">
        <v>154</v>
      </c>
      <c r="S1060" t="str">
        <f t="shared" si="2124"/>
        <v/>
      </c>
      <c r="T1060" s="104"/>
    </row>
    <row r="1061" spans="1:20" hidden="1">
      <c r="A1061" t="str">
        <f t="shared" ca="1" si="2122"/>
        <v/>
      </c>
      <c r="L1061" s="57" t="str">
        <f t="shared" si="2123"/>
        <v/>
      </c>
      <c r="P1061" s="37">
        <v>154</v>
      </c>
      <c r="S1061" t="str">
        <f t="shared" si="2124"/>
        <v/>
      </c>
      <c r="T1061" s="104"/>
    </row>
    <row r="1062" spans="1:20" hidden="1">
      <c r="A1062" t="str">
        <f t="shared" ca="1" si="2122"/>
        <v/>
      </c>
      <c r="L1062" s="57" t="str">
        <f t="shared" si="2123"/>
        <v/>
      </c>
      <c r="P1062" s="37">
        <v>154</v>
      </c>
      <c r="S1062" t="str">
        <f t="shared" si="2124"/>
        <v/>
      </c>
      <c r="T1062" s="104"/>
    </row>
    <row r="1063" spans="1:20" hidden="1">
      <c r="A1063" t="str">
        <f t="shared" ca="1" si="2122"/>
        <v/>
      </c>
      <c r="L1063" s="57" t="str">
        <f t="shared" si="2123"/>
        <v/>
      </c>
      <c r="S1063" t="str">
        <f t="shared" si="2124"/>
        <v/>
      </c>
      <c r="T1063" s="104"/>
    </row>
    <row r="1064" spans="1:20" hidden="1">
      <c r="A1064" t="str">
        <f t="shared" ca="1" si="2122"/>
        <v/>
      </c>
      <c r="L1064" s="57" t="str">
        <f t="shared" si="2123"/>
        <v/>
      </c>
      <c r="P1064" s="37">
        <v>155</v>
      </c>
      <c r="S1064" t="str">
        <f t="shared" si="2124"/>
        <v/>
      </c>
      <c r="T1064" s="104"/>
    </row>
    <row r="1065" spans="1:20" hidden="1">
      <c r="A1065" t="str">
        <f t="shared" ca="1" si="2122"/>
        <v/>
      </c>
      <c r="L1065" s="57" t="str">
        <f t="shared" si="2123"/>
        <v/>
      </c>
      <c r="P1065" s="37">
        <v>155</v>
      </c>
      <c r="S1065" t="str">
        <f t="shared" si="2124"/>
        <v/>
      </c>
      <c r="T1065" s="104"/>
    </row>
    <row r="1066" spans="1:20" hidden="1">
      <c r="A1066" t="str">
        <f t="shared" ca="1" si="2122"/>
        <v/>
      </c>
      <c r="L1066" s="57" t="str">
        <f t="shared" si="2123"/>
        <v/>
      </c>
      <c r="P1066" s="37">
        <v>155</v>
      </c>
      <c r="S1066" t="str">
        <f t="shared" si="2124"/>
        <v/>
      </c>
      <c r="T1066" s="104"/>
    </row>
    <row r="1067" spans="1:20" hidden="1">
      <c r="A1067" t="str">
        <f t="shared" ca="1" si="2122"/>
        <v/>
      </c>
      <c r="L1067" s="57" t="str">
        <f t="shared" si="2123"/>
        <v/>
      </c>
      <c r="P1067" s="37">
        <v>155</v>
      </c>
      <c r="S1067" t="str">
        <f t="shared" si="2124"/>
        <v/>
      </c>
      <c r="T1067" s="104"/>
    </row>
    <row r="1068" spans="1:20" hidden="1">
      <c r="A1068" t="str">
        <f t="shared" ca="1" si="2122"/>
        <v/>
      </c>
      <c r="L1068" s="57" t="str">
        <f t="shared" si="2123"/>
        <v/>
      </c>
      <c r="S1068" t="str">
        <f t="shared" si="2124"/>
        <v/>
      </c>
      <c r="T1068" s="104"/>
    </row>
    <row r="1069" spans="1:20" hidden="1">
      <c r="A1069" t="str">
        <f t="shared" ca="1" si="2122"/>
        <v/>
      </c>
      <c r="L1069" s="57" t="str">
        <f t="shared" si="2123"/>
        <v/>
      </c>
      <c r="P1069" s="37">
        <v>156</v>
      </c>
      <c r="S1069" t="str">
        <f t="shared" si="2124"/>
        <v/>
      </c>
      <c r="T1069" s="104"/>
    </row>
    <row r="1070" spans="1:20" hidden="1">
      <c r="A1070" t="str">
        <f t="shared" ref="A1070:A1133" ca="1" si="2125">IF(B1070="","",INDIRECT("減額一覧!B"&amp;$P1070))</f>
        <v/>
      </c>
      <c r="L1070" s="57" t="str">
        <f t="shared" si="2123"/>
        <v/>
      </c>
      <c r="P1070" s="37">
        <v>156</v>
      </c>
      <c r="S1070" t="str">
        <f t="shared" si="2124"/>
        <v/>
      </c>
      <c r="T1070" s="104"/>
    </row>
    <row r="1071" spans="1:20" hidden="1">
      <c r="A1071" t="str">
        <f t="shared" ca="1" si="2125"/>
        <v/>
      </c>
      <c r="L1071" s="57" t="str">
        <f t="shared" si="2123"/>
        <v/>
      </c>
      <c r="P1071" s="37">
        <v>156</v>
      </c>
      <c r="S1071" t="str">
        <f t="shared" si="2124"/>
        <v/>
      </c>
      <c r="T1071" s="104"/>
    </row>
    <row r="1072" spans="1:20" hidden="1">
      <c r="A1072" t="str">
        <f t="shared" ca="1" si="2125"/>
        <v/>
      </c>
      <c r="L1072" s="57" t="str">
        <f t="shared" si="2123"/>
        <v/>
      </c>
      <c r="P1072" s="37">
        <v>156</v>
      </c>
      <c r="S1072" t="str">
        <f t="shared" si="2124"/>
        <v/>
      </c>
      <c r="T1072" s="104"/>
    </row>
    <row r="1073" spans="1:20" hidden="1">
      <c r="A1073" t="str">
        <f t="shared" ca="1" si="2125"/>
        <v/>
      </c>
      <c r="L1073" s="57" t="str">
        <f t="shared" si="2123"/>
        <v/>
      </c>
      <c r="S1073" t="str">
        <f t="shared" si="2124"/>
        <v/>
      </c>
      <c r="T1073" s="104"/>
    </row>
    <row r="1074" spans="1:20" hidden="1">
      <c r="A1074" t="str">
        <f t="shared" ca="1" si="2125"/>
        <v/>
      </c>
      <c r="L1074" s="57" t="str">
        <f t="shared" si="2123"/>
        <v/>
      </c>
      <c r="P1074" s="37">
        <v>157</v>
      </c>
      <c r="S1074" t="str">
        <f t="shared" si="2124"/>
        <v/>
      </c>
      <c r="T1074" s="104"/>
    </row>
    <row r="1075" spans="1:20" hidden="1">
      <c r="A1075" t="str">
        <f t="shared" ca="1" si="2125"/>
        <v/>
      </c>
      <c r="L1075" s="57" t="str">
        <f t="shared" si="2123"/>
        <v/>
      </c>
      <c r="P1075" s="37">
        <v>157</v>
      </c>
      <c r="S1075" t="str">
        <f t="shared" si="2124"/>
        <v/>
      </c>
      <c r="T1075" s="104"/>
    </row>
    <row r="1076" spans="1:20" hidden="1">
      <c r="A1076" t="str">
        <f t="shared" ca="1" si="2125"/>
        <v/>
      </c>
      <c r="L1076" s="57" t="str">
        <f t="shared" si="2123"/>
        <v/>
      </c>
      <c r="P1076" s="37">
        <v>157</v>
      </c>
      <c r="S1076" t="str">
        <f t="shared" si="2124"/>
        <v/>
      </c>
      <c r="T1076" s="104"/>
    </row>
    <row r="1077" spans="1:20" hidden="1">
      <c r="A1077" t="str">
        <f t="shared" ca="1" si="2125"/>
        <v/>
      </c>
      <c r="L1077" s="57" t="str">
        <f t="shared" si="2123"/>
        <v/>
      </c>
      <c r="P1077" s="37">
        <v>157</v>
      </c>
      <c r="S1077" t="str">
        <f t="shared" si="2124"/>
        <v/>
      </c>
      <c r="T1077" s="104"/>
    </row>
    <row r="1078" spans="1:20" hidden="1">
      <c r="A1078" t="str">
        <f t="shared" ca="1" si="2125"/>
        <v/>
      </c>
      <c r="L1078" s="57" t="str">
        <f t="shared" si="2123"/>
        <v/>
      </c>
      <c r="S1078" t="str">
        <f t="shared" si="2124"/>
        <v/>
      </c>
      <c r="T1078" s="104"/>
    </row>
    <row r="1079" spans="1:20" hidden="1">
      <c r="A1079" t="str">
        <f t="shared" ca="1" si="2125"/>
        <v/>
      </c>
      <c r="L1079" s="57" t="str">
        <f t="shared" si="2123"/>
        <v/>
      </c>
      <c r="P1079" s="37">
        <v>158</v>
      </c>
      <c r="S1079" t="str">
        <f t="shared" si="2124"/>
        <v/>
      </c>
      <c r="T1079" s="104"/>
    </row>
    <row r="1080" spans="1:20" hidden="1">
      <c r="A1080" t="str">
        <f t="shared" ca="1" si="2125"/>
        <v/>
      </c>
      <c r="L1080" s="57" t="str">
        <f t="shared" si="2123"/>
        <v/>
      </c>
      <c r="P1080" s="37">
        <v>158</v>
      </c>
      <c r="S1080" t="str">
        <f t="shared" si="2124"/>
        <v/>
      </c>
      <c r="T1080" s="104"/>
    </row>
    <row r="1081" spans="1:20" hidden="1">
      <c r="A1081" t="str">
        <f t="shared" ca="1" si="2125"/>
        <v/>
      </c>
      <c r="L1081" s="57" t="str">
        <f t="shared" si="2123"/>
        <v/>
      </c>
      <c r="P1081" s="37">
        <v>158</v>
      </c>
      <c r="S1081" t="str">
        <f t="shared" si="2124"/>
        <v/>
      </c>
      <c r="T1081" s="104"/>
    </row>
    <row r="1082" spans="1:20" hidden="1">
      <c r="A1082" t="str">
        <f t="shared" ca="1" si="2125"/>
        <v/>
      </c>
      <c r="L1082" s="57" t="str">
        <f t="shared" si="2123"/>
        <v/>
      </c>
      <c r="P1082" s="37">
        <v>158</v>
      </c>
      <c r="S1082" t="str">
        <f t="shared" si="2124"/>
        <v/>
      </c>
      <c r="T1082" s="104"/>
    </row>
    <row r="1083" spans="1:20" hidden="1">
      <c r="A1083" t="str">
        <f t="shared" ca="1" si="2125"/>
        <v/>
      </c>
      <c r="L1083" s="57" t="str">
        <f t="shared" si="2123"/>
        <v/>
      </c>
      <c r="S1083" t="str">
        <f t="shared" si="2124"/>
        <v/>
      </c>
      <c r="T1083" s="104"/>
    </row>
    <row r="1084" spans="1:20" hidden="1">
      <c r="A1084" t="str">
        <f t="shared" ca="1" si="2125"/>
        <v/>
      </c>
      <c r="L1084" s="57" t="str">
        <f t="shared" si="2123"/>
        <v/>
      </c>
      <c r="P1084" s="37">
        <v>159</v>
      </c>
      <c r="S1084" t="str">
        <f t="shared" si="2124"/>
        <v/>
      </c>
      <c r="T1084" s="104"/>
    </row>
    <row r="1085" spans="1:20" hidden="1">
      <c r="A1085" t="str">
        <f t="shared" ca="1" si="2125"/>
        <v/>
      </c>
      <c r="L1085" s="57" t="str">
        <f t="shared" si="2123"/>
        <v/>
      </c>
      <c r="P1085" s="37">
        <v>159</v>
      </c>
      <c r="S1085" t="str">
        <f t="shared" si="2124"/>
        <v/>
      </c>
      <c r="T1085" s="104"/>
    </row>
    <row r="1086" spans="1:20" hidden="1">
      <c r="A1086" t="str">
        <f t="shared" ca="1" si="2125"/>
        <v/>
      </c>
      <c r="L1086" s="57" t="str">
        <f t="shared" si="2123"/>
        <v/>
      </c>
      <c r="P1086" s="37">
        <v>159</v>
      </c>
      <c r="S1086" t="str">
        <f t="shared" si="2124"/>
        <v/>
      </c>
      <c r="T1086" s="104"/>
    </row>
    <row r="1087" spans="1:20" hidden="1">
      <c r="A1087" t="str">
        <f t="shared" ca="1" si="2125"/>
        <v/>
      </c>
      <c r="L1087" s="57" t="str">
        <f t="shared" si="2123"/>
        <v/>
      </c>
      <c r="P1087" s="37">
        <v>159</v>
      </c>
      <c r="S1087" t="str">
        <f t="shared" si="2124"/>
        <v/>
      </c>
      <c r="T1087" s="104"/>
    </row>
    <row r="1088" spans="1:20" hidden="1">
      <c r="A1088" t="str">
        <f t="shared" ca="1" si="2125"/>
        <v/>
      </c>
      <c r="L1088" s="57" t="str">
        <f t="shared" si="2123"/>
        <v/>
      </c>
      <c r="S1088" t="str">
        <f t="shared" si="2124"/>
        <v/>
      </c>
      <c r="T1088" s="104"/>
    </row>
    <row r="1089" spans="1:20" hidden="1">
      <c r="A1089" t="str">
        <f t="shared" ca="1" si="2125"/>
        <v/>
      </c>
      <c r="L1089" s="57" t="str">
        <f t="shared" si="2123"/>
        <v/>
      </c>
      <c r="P1089" s="37">
        <v>160</v>
      </c>
      <c r="S1089" t="str">
        <f t="shared" si="2124"/>
        <v/>
      </c>
      <c r="T1089" s="104"/>
    </row>
    <row r="1090" spans="1:20" hidden="1">
      <c r="A1090" t="str">
        <f t="shared" ca="1" si="2125"/>
        <v/>
      </c>
      <c r="L1090" s="57" t="str">
        <f t="shared" si="2123"/>
        <v/>
      </c>
      <c r="P1090" s="37">
        <v>160</v>
      </c>
      <c r="S1090" t="str">
        <f t="shared" si="2124"/>
        <v/>
      </c>
      <c r="T1090" s="104"/>
    </row>
    <row r="1091" spans="1:20" hidden="1">
      <c r="A1091" t="str">
        <f t="shared" ca="1" si="2125"/>
        <v/>
      </c>
      <c r="L1091" s="57" t="str">
        <f t="shared" si="2123"/>
        <v/>
      </c>
      <c r="P1091" s="37">
        <v>160</v>
      </c>
      <c r="S1091" t="str">
        <f t="shared" si="2124"/>
        <v/>
      </c>
      <c r="T1091" s="104"/>
    </row>
    <row r="1092" spans="1:20" hidden="1">
      <c r="A1092" t="str">
        <f t="shared" ca="1" si="2125"/>
        <v/>
      </c>
      <c r="L1092" s="57" t="str">
        <f t="shared" si="2123"/>
        <v/>
      </c>
      <c r="P1092" s="37">
        <v>160</v>
      </c>
      <c r="S1092" t="str">
        <f t="shared" si="2124"/>
        <v/>
      </c>
      <c r="T1092" s="104"/>
    </row>
    <row r="1093" spans="1:20" hidden="1">
      <c r="A1093" t="str">
        <f t="shared" ca="1" si="2125"/>
        <v/>
      </c>
      <c r="L1093" s="57" t="str">
        <f t="shared" si="2123"/>
        <v/>
      </c>
      <c r="S1093" t="str">
        <f t="shared" si="2124"/>
        <v/>
      </c>
      <c r="T1093" s="104"/>
    </row>
    <row r="1094" spans="1:20" hidden="1">
      <c r="A1094" t="str">
        <f t="shared" ca="1" si="2125"/>
        <v/>
      </c>
      <c r="L1094" s="57" t="str">
        <f t="shared" si="2123"/>
        <v/>
      </c>
      <c r="P1094" s="37">
        <v>161</v>
      </c>
      <c r="S1094" t="str">
        <f t="shared" si="2124"/>
        <v/>
      </c>
      <c r="T1094" s="104"/>
    </row>
    <row r="1095" spans="1:20" hidden="1">
      <c r="A1095" t="str">
        <f t="shared" ca="1" si="2125"/>
        <v/>
      </c>
      <c r="L1095" s="57" t="str">
        <f t="shared" si="2123"/>
        <v/>
      </c>
      <c r="P1095" s="37">
        <v>161</v>
      </c>
      <c r="S1095" t="str">
        <f t="shared" si="2124"/>
        <v/>
      </c>
      <c r="T1095" s="104"/>
    </row>
    <row r="1096" spans="1:20" hidden="1">
      <c r="A1096" t="str">
        <f t="shared" ca="1" si="2125"/>
        <v/>
      </c>
      <c r="L1096" s="57" t="str">
        <f t="shared" si="2123"/>
        <v/>
      </c>
      <c r="P1096" s="37">
        <v>161</v>
      </c>
      <c r="S1096" t="str">
        <f t="shared" si="2124"/>
        <v/>
      </c>
      <c r="T1096" s="104"/>
    </row>
    <row r="1097" spans="1:20" hidden="1">
      <c r="A1097" t="str">
        <f t="shared" ca="1" si="2125"/>
        <v/>
      </c>
      <c r="L1097" s="57" t="str">
        <f t="shared" si="2123"/>
        <v/>
      </c>
      <c r="P1097" s="37">
        <v>161</v>
      </c>
      <c r="S1097" t="str">
        <f t="shared" si="2124"/>
        <v/>
      </c>
      <c r="T1097" s="104"/>
    </row>
    <row r="1098" spans="1:20" hidden="1">
      <c r="A1098" t="str">
        <f t="shared" ca="1" si="2125"/>
        <v/>
      </c>
      <c r="L1098" s="57" t="str">
        <f t="shared" si="2123"/>
        <v/>
      </c>
      <c r="S1098" t="str">
        <f t="shared" si="2124"/>
        <v/>
      </c>
      <c r="T1098" s="104"/>
    </row>
    <row r="1099" spans="1:20" hidden="1">
      <c r="A1099" t="str">
        <f t="shared" ca="1" si="2125"/>
        <v/>
      </c>
      <c r="L1099" s="57" t="str">
        <f t="shared" si="2123"/>
        <v/>
      </c>
      <c r="P1099" s="37">
        <v>162</v>
      </c>
      <c r="S1099" t="str">
        <f t="shared" si="2124"/>
        <v/>
      </c>
      <c r="T1099" s="104"/>
    </row>
    <row r="1100" spans="1:20" hidden="1">
      <c r="A1100" t="str">
        <f t="shared" ca="1" si="2125"/>
        <v/>
      </c>
      <c r="L1100" s="57" t="str">
        <f t="shared" si="2123"/>
        <v/>
      </c>
      <c r="P1100" s="37">
        <v>162</v>
      </c>
      <c r="S1100" t="str">
        <f t="shared" si="2124"/>
        <v/>
      </c>
      <c r="T1100" s="104"/>
    </row>
    <row r="1101" spans="1:20" hidden="1">
      <c r="A1101" t="str">
        <f t="shared" ca="1" si="2125"/>
        <v/>
      </c>
      <c r="L1101" s="57" t="str">
        <f t="shared" si="2123"/>
        <v/>
      </c>
      <c r="P1101" s="37">
        <v>162</v>
      </c>
      <c r="S1101" t="str">
        <f t="shared" si="2124"/>
        <v/>
      </c>
      <c r="T1101" s="104"/>
    </row>
    <row r="1102" spans="1:20" hidden="1">
      <c r="A1102" t="str">
        <f t="shared" ca="1" si="2125"/>
        <v/>
      </c>
      <c r="L1102" s="57" t="str">
        <f t="shared" si="2123"/>
        <v/>
      </c>
      <c r="P1102" s="37">
        <v>162</v>
      </c>
      <c r="S1102" t="str">
        <f t="shared" si="2124"/>
        <v/>
      </c>
      <c r="T1102" s="104"/>
    </row>
    <row r="1103" spans="1:20" hidden="1">
      <c r="A1103" t="str">
        <f t="shared" ca="1" si="2125"/>
        <v/>
      </c>
      <c r="L1103" s="57" t="str">
        <f t="shared" si="2123"/>
        <v/>
      </c>
      <c r="S1103" t="str">
        <f t="shared" si="2124"/>
        <v/>
      </c>
      <c r="T1103" s="104"/>
    </row>
    <row r="1104" spans="1:20" hidden="1">
      <c r="A1104" t="str">
        <f t="shared" ca="1" si="2125"/>
        <v/>
      </c>
      <c r="L1104" s="57" t="str">
        <f t="shared" si="2123"/>
        <v/>
      </c>
      <c r="P1104" s="37">
        <v>163</v>
      </c>
      <c r="S1104" t="str">
        <f t="shared" si="2124"/>
        <v/>
      </c>
      <c r="T1104" s="104"/>
    </row>
    <row r="1105" spans="1:20" hidden="1">
      <c r="A1105" t="str">
        <f t="shared" ca="1" si="2125"/>
        <v/>
      </c>
      <c r="L1105" s="57" t="str">
        <f t="shared" si="2123"/>
        <v/>
      </c>
      <c r="P1105" s="37">
        <v>163</v>
      </c>
      <c r="S1105" t="str">
        <f t="shared" si="2124"/>
        <v/>
      </c>
      <c r="T1105" s="104"/>
    </row>
    <row r="1106" spans="1:20" hidden="1">
      <c r="A1106" t="str">
        <f t="shared" ca="1" si="2125"/>
        <v/>
      </c>
      <c r="L1106" s="57" t="str">
        <f t="shared" si="2123"/>
        <v/>
      </c>
      <c r="P1106" s="37">
        <v>163</v>
      </c>
      <c r="S1106" t="str">
        <f t="shared" si="2124"/>
        <v/>
      </c>
      <c r="T1106" s="104"/>
    </row>
    <row r="1107" spans="1:20" hidden="1">
      <c r="A1107" t="str">
        <f t="shared" ca="1" si="2125"/>
        <v/>
      </c>
      <c r="L1107" s="57" t="str">
        <f t="shared" si="2123"/>
        <v/>
      </c>
      <c r="P1107" s="37">
        <v>163</v>
      </c>
      <c r="S1107" t="str">
        <f t="shared" si="2124"/>
        <v/>
      </c>
      <c r="T1107" s="104"/>
    </row>
    <row r="1108" spans="1:20" hidden="1">
      <c r="A1108" t="str">
        <f t="shared" ca="1" si="2125"/>
        <v/>
      </c>
      <c r="L1108" s="57" t="str">
        <f t="shared" ref="L1108:L1171" si="2126">IF(OR(S1108="370",S1108="371",S1108="372",S1108="373",S1108="374",S1108="375",S1108="376",S1108="377",S1108="378",S1108="379",S1108="380",S1108="039",S1108="389"),"農集","")</f>
        <v/>
      </c>
      <c r="S1108" t="str">
        <f t="shared" ref="S1108:S1171" si="2127">IF(C1108="","",LEFT(TEXT(C1108,"000000000"),3))</f>
        <v/>
      </c>
      <c r="T1108" s="104"/>
    </row>
    <row r="1109" spans="1:20" hidden="1">
      <c r="A1109" t="str">
        <f t="shared" ca="1" si="2125"/>
        <v/>
      </c>
      <c r="L1109" s="57" t="str">
        <f t="shared" si="2126"/>
        <v/>
      </c>
      <c r="P1109" s="37">
        <v>164</v>
      </c>
      <c r="S1109" t="str">
        <f t="shared" si="2127"/>
        <v/>
      </c>
      <c r="T1109" s="104"/>
    </row>
    <row r="1110" spans="1:20" hidden="1">
      <c r="A1110" t="str">
        <f t="shared" ca="1" si="2125"/>
        <v/>
      </c>
      <c r="L1110" s="57" t="str">
        <f t="shared" si="2126"/>
        <v/>
      </c>
      <c r="P1110" s="37">
        <v>164</v>
      </c>
      <c r="S1110" t="str">
        <f t="shared" si="2127"/>
        <v/>
      </c>
      <c r="T1110" s="104"/>
    </row>
    <row r="1111" spans="1:20" hidden="1">
      <c r="A1111" t="str">
        <f t="shared" ca="1" si="2125"/>
        <v/>
      </c>
      <c r="L1111" s="57" t="str">
        <f t="shared" si="2126"/>
        <v/>
      </c>
      <c r="P1111" s="37">
        <v>164</v>
      </c>
      <c r="S1111" t="str">
        <f t="shared" si="2127"/>
        <v/>
      </c>
      <c r="T1111" s="104"/>
    </row>
    <row r="1112" spans="1:20" hidden="1">
      <c r="A1112" t="str">
        <f t="shared" ca="1" si="2125"/>
        <v/>
      </c>
      <c r="L1112" s="57" t="str">
        <f t="shared" si="2126"/>
        <v/>
      </c>
      <c r="P1112" s="37">
        <v>164</v>
      </c>
      <c r="S1112" t="str">
        <f t="shared" si="2127"/>
        <v/>
      </c>
      <c r="T1112" s="104"/>
    </row>
    <row r="1113" spans="1:20" hidden="1">
      <c r="A1113" t="str">
        <f t="shared" ca="1" si="2125"/>
        <v/>
      </c>
      <c r="L1113" s="57" t="str">
        <f t="shared" si="2126"/>
        <v/>
      </c>
      <c r="S1113" t="str">
        <f t="shared" si="2127"/>
        <v/>
      </c>
      <c r="T1113" s="104"/>
    </row>
    <row r="1114" spans="1:20" hidden="1">
      <c r="A1114" t="str">
        <f t="shared" ca="1" si="2125"/>
        <v/>
      </c>
      <c r="L1114" s="57" t="str">
        <f t="shared" si="2126"/>
        <v/>
      </c>
      <c r="P1114" s="37">
        <v>165</v>
      </c>
      <c r="S1114" t="str">
        <f t="shared" si="2127"/>
        <v/>
      </c>
      <c r="T1114" s="104"/>
    </row>
    <row r="1115" spans="1:20" hidden="1">
      <c r="A1115" t="str">
        <f t="shared" ca="1" si="2125"/>
        <v/>
      </c>
      <c r="L1115" s="57" t="str">
        <f t="shared" si="2126"/>
        <v/>
      </c>
      <c r="P1115" s="37">
        <v>165</v>
      </c>
      <c r="S1115" t="str">
        <f t="shared" si="2127"/>
        <v/>
      </c>
      <c r="T1115" s="104"/>
    </row>
    <row r="1116" spans="1:20" hidden="1">
      <c r="A1116" t="str">
        <f t="shared" ca="1" si="2125"/>
        <v/>
      </c>
      <c r="L1116" s="57" t="str">
        <f t="shared" si="2126"/>
        <v/>
      </c>
      <c r="P1116" s="37">
        <v>165</v>
      </c>
      <c r="S1116" t="str">
        <f t="shared" si="2127"/>
        <v/>
      </c>
      <c r="T1116" s="104"/>
    </row>
    <row r="1117" spans="1:20" hidden="1">
      <c r="A1117" t="str">
        <f t="shared" ca="1" si="2125"/>
        <v/>
      </c>
      <c r="L1117" s="57" t="str">
        <f t="shared" si="2126"/>
        <v/>
      </c>
      <c r="P1117" s="37">
        <v>165</v>
      </c>
      <c r="S1117" t="str">
        <f t="shared" si="2127"/>
        <v/>
      </c>
      <c r="T1117" s="104"/>
    </row>
    <row r="1118" spans="1:20" hidden="1">
      <c r="A1118" t="str">
        <f t="shared" ca="1" si="2125"/>
        <v/>
      </c>
      <c r="L1118" s="57" t="str">
        <f t="shared" si="2126"/>
        <v/>
      </c>
      <c r="S1118" t="str">
        <f t="shared" si="2127"/>
        <v/>
      </c>
      <c r="T1118" s="104"/>
    </row>
    <row r="1119" spans="1:20" hidden="1">
      <c r="A1119" t="str">
        <f t="shared" ca="1" si="2125"/>
        <v/>
      </c>
      <c r="L1119" s="57" t="str">
        <f t="shared" si="2126"/>
        <v/>
      </c>
      <c r="P1119" s="37">
        <v>166</v>
      </c>
      <c r="S1119" t="str">
        <f t="shared" si="2127"/>
        <v/>
      </c>
      <c r="T1119" s="104"/>
    </row>
    <row r="1120" spans="1:20" hidden="1">
      <c r="A1120" t="str">
        <f t="shared" ca="1" si="2125"/>
        <v/>
      </c>
      <c r="L1120" s="57" t="str">
        <f t="shared" si="2126"/>
        <v/>
      </c>
      <c r="P1120" s="37">
        <v>166</v>
      </c>
      <c r="S1120" t="str">
        <f t="shared" si="2127"/>
        <v/>
      </c>
      <c r="T1120" s="104"/>
    </row>
    <row r="1121" spans="1:20" hidden="1">
      <c r="A1121" t="str">
        <f t="shared" ca="1" si="2125"/>
        <v/>
      </c>
      <c r="L1121" s="57" t="str">
        <f t="shared" si="2126"/>
        <v/>
      </c>
      <c r="P1121" s="37">
        <v>166</v>
      </c>
      <c r="S1121" t="str">
        <f t="shared" si="2127"/>
        <v/>
      </c>
      <c r="T1121" s="104"/>
    </row>
    <row r="1122" spans="1:20" hidden="1">
      <c r="A1122" t="str">
        <f t="shared" ca="1" si="2125"/>
        <v/>
      </c>
      <c r="L1122" s="57" t="str">
        <f t="shared" si="2126"/>
        <v/>
      </c>
      <c r="P1122" s="37">
        <v>166</v>
      </c>
      <c r="S1122" t="str">
        <f t="shared" si="2127"/>
        <v/>
      </c>
      <c r="T1122" s="104"/>
    </row>
    <row r="1123" spans="1:20" hidden="1">
      <c r="A1123" t="str">
        <f t="shared" ca="1" si="2125"/>
        <v/>
      </c>
      <c r="L1123" s="57" t="str">
        <f t="shared" si="2126"/>
        <v/>
      </c>
      <c r="S1123" t="str">
        <f t="shared" si="2127"/>
        <v/>
      </c>
      <c r="T1123" s="104"/>
    </row>
    <row r="1124" spans="1:20" hidden="1">
      <c r="A1124" t="str">
        <f t="shared" ca="1" si="2125"/>
        <v/>
      </c>
      <c r="L1124" s="57" t="str">
        <f t="shared" si="2126"/>
        <v/>
      </c>
      <c r="P1124" s="37">
        <v>167</v>
      </c>
      <c r="S1124" t="str">
        <f t="shared" si="2127"/>
        <v/>
      </c>
      <c r="T1124" s="104"/>
    </row>
    <row r="1125" spans="1:20" hidden="1">
      <c r="A1125" t="str">
        <f t="shared" ca="1" si="2125"/>
        <v/>
      </c>
      <c r="L1125" s="57" t="str">
        <f t="shared" si="2126"/>
        <v/>
      </c>
      <c r="P1125" s="37">
        <v>167</v>
      </c>
      <c r="S1125" t="str">
        <f t="shared" si="2127"/>
        <v/>
      </c>
      <c r="T1125" s="104"/>
    </row>
    <row r="1126" spans="1:20" hidden="1">
      <c r="A1126" t="str">
        <f t="shared" ca="1" si="2125"/>
        <v/>
      </c>
      <c r="L1126" s="57" t="str">
        <f t="shared" si="2126"/>
        <v/>
      </c>
      <c r="P1126" s="37">
        <v>167</v>
      </c>
      <c r="S1126" t="str">
        <f t="shared" si="2127"/>
        <v/>
      </c>
      <c r="T1126" s="104"/>
    </row>
    <row r="1127" spans="1:20" hidden="1">
      <c r="A1127" t="str">
        <f t="shared" ca="1" si="2125"/>
        <v/>
      </c>
      <c r="L1127" s="57" t="str">
        <f t="shared" si="2126"/>
        <v/>
      </c>
      <c r="P1127" s="37">
        <v>167</v>
      </c>
      <c r="S1127" t="str">
        <f t="shared" si="2127"/>
        <v/>
      </c>
      <c r="T1127" s="104"/>
    </row>
    <row r="1128" spans="1:20" hidden="1">
      <c r="A1128" t="str">
        <f t="shared" ca="1" si="2125"/>
        <v/>
      </c>
      <c r="L1128" s="57" t="str">
        <f t="shared" si="2126"/>
        <v/>
      </c>
      <c r="S1128" t="str">
        <f t="shared" si="2127"/>
        <v/>
      </c>
      <c r="T1128" s="104"/>
    </row>
    <row r="1129" spans="1:20" hidden="1">
      <c r="A1129" t="str">
        <f t="shared" ca="1" si="2125"/>
        <v/>
      </c>
      <c r="L1129" s="57" t="str">
        <f t="shared" si="2126"/>
        <v/>
      </c>
      <c r="P1129" s="37">
        <v>168</v>
      </c>
      <c r="S1129" t="str">
        <f t="shared" si="2127"/>
        <v/>
      </c>
      <c r="T1129" s="104"/>
    </row>
    <row r="1130" spans="1:20" hidden="1">
      <c r="A1130" t="str">
        <f t="shared" ca="1" si="2125"/>
        <v/>
      </c>
      <c r="L1130" s="57" t="str">
        <f t="shared" si="2126"/>
        <v/>
      </c>
      <c r="P1130" s="37">
        <v>168</v>
      </c>
      <c r="S1130" t="str">
        <f t="shared" si="2127"/>
        <v/>
      </c>
      <c r="T1130" s="104"/>
    </row>
    <row r="1131" spans="1:20" hidden="1">
      <c r="A1131" t="str">
        <f t="shared" ca="1" si="2125"/>
        <v/>
      </c>
      <c r="L1131" s="57" t="str">
        <f t="shared" si="2126"/>
        <v/>
      </c>
      <c r="P1131" s="37">
        <v>168</v>
      </c>
      <c r="S1131" t="str">
        <f t="shared" si="2127"/>
        <v/>
      </c>
      <c r="T1131" s="104"/>
    </row>
    <row r="1132" spans="1:20" hidden="1">
      <c r="A1132" t="str">
        <f t="shared" ca="1" si="2125"/>
        <v/>
      </c>
      <c r="L1132" s="57" t="str">
        <f t="shared" si="2126"/>
        <v/>
      </c>
      <c r="P1132" s="37">
        <v>168</v>
      </c>
      <c r="S1132" t="str">
        <f t="shared" si="2127"/>
        <v/>
      </c>
      <c r="T1132" s="104"/>
    </row>
    <row r="1133" spans="1:20" hidden="1">
      <c r="A1133" t="str">
        <f t="shared" ca="1" si="2125"/>
        <v/>
      </c>
      <c r="L1133" s="57" t="str">
        <f t="shared" si="2126"/>
        <v/>
      </c>
      <c r="S1133" t="str">
        <f t="shared" si="2127"/>
        <v/>
      </c>
      <c r="T1133" s="104"/>
    </row>
    <row r="1134" spans="1:20" hidden="1">
      <c r="A1134" t="str">
        <f t="shared" ref="A1134:A1197" ca="1" si="2128">IF(B1134="","",INDIRECT("減額一覧!B"&amp;$P1134))</f>
        <v/>
      </c>
      <c r="L1134" s="57" t="str">
        <f t="shared" si="2126"/>
        <v/>
      </c>
      <c r="P1134" s="37">
        <v>169</v>
      </c>
      <c r="S1134" t="str">
        <f t="shared" si="2127"/>
        <v/>
      </c>
      <c r="T1134" s="104"/>
    </row>
    <row r="1135" spans="1:20" hidden="1">
      <c r="A1135" t="str">
        <f t="shared" ca="1" si="2128"/>
        <v/>
      </c>
      <c r="L1135" s="57" t="str">
        <f t="shared" si="2126"/>
        <v/>
      </c>
      <c r="P1135" s="37">
        <v>169</v>
      </c>
      <c r="S1135" t="str">
        <f t="shared" si="2127"/>
        <v/>
      </c>
      <c r="T1135" s="104"/>
    </row>
    <row r="1136" spans="1:20" hidden="1">
      <c r="A1136" t="str">
        <f t="shared" ca="1" si="2128"/>
        <v/>
      </c>
      <c r="L1136" s="57" t="str">
        <f t="shared" si="2126"/>
        <v/>
      </c>
      <c r="P1136" s="37">
        <v>169</v>
      </c>
      <c r="S1136" t="str">
        <f t="shared" si="2127"/>
        <v/>
      </c>
      <c r="T1136" s="104"/>
    </row>
    <row r="1137" spans="1:20" hidden="1">
      <c r="A1137" t="str">
        <f t="shared" ca="1" si="2128"/>
        <v/>
      </c>
      <c r="L1137" s="57" t="str">
        <f t="shared" si="2126"/>
        <v/>
      </c>
      <c r="P1137" s="37">
        <v>169</v>
      </c>
      <c r="S1137" t="str">
        <f t="shared" si="2127"/>
        <v/>
      </c>
      <c r="T1137" s="104"/>
    </row>
    <row r="1138" spans="1:20" hidden="1">
      <c r="A1138" t="str">
        <f t="shared" ca="1" si="2128"/>
        <v/>
      </c>
      <c r="L1138" s="57" t="str">
        <f t="shared" si="2126"/>
        <v/>
      </c>
      <c r="S1138" t="str">
        <f t="shared" si="2127"/>
        <v/>
      </c>
      <c r="T1138" s="104"/>
    </row>
    <row r="1139" spans="1:20" hidden="1">
      <c r="A1139" t="str">
        <f t="shared" ca="1" si="2128"/>
        <v/>
      </c>
      <c r="L1139" s="57" t="str">
        <f t="shared" si="2126"/>
        <v/>
      </c>
      <c r="P1139" s="37">
        <v>170</v>
      </c>
      <c r="S1139" t="str">
        <f t="shared" si="2127"/>
        <v/>
      </c>
      <c r="T1139" s="104"/>
    </row>
    <row r="1140" spans="1:20" hidden="1">
      <c r="A1140" t="str">
        <f t="shared" ca="1" si="2128"/>
        <v/>
      </c>
      <c r="L1140" s="57" t="str">
        <f t="shared" si="2126"/>
        <v/>
      </c>
      <c r="P1140" s="37">
        <v>170</v>
      </c>
      <c r="S1140" t="str">
        <f t="shared" si="2127"/>
        <v/>
      </c>
      <c r="T1140" s="104"/>
    </row>
    <row r="1141" spans="1:20" hidden="1">
      <c r="A1141" t="str">
        <f t="shared" ca="1" si="2128"/>
        <v/>
      </c>
      <c r="L1141" s="57" t="str">
        <f t="shared" si="2126"/>
        <v/>
      </c>
      <c r="P1141" s="37">
        <v>170</v>
      </c>
      <c r="S1141" t="str">
        <f t="shared" si="2127"/>
        <v/>
      </c>
      <c r="T1141" s="104"/>
    </row>
    <row r="1142" spans="1:20" hidden="1">
      <c r="A1142" t="str">
        <f t="shared" ca="1" si="2128"/>
        <v/>
      </c>
      <c r="L1142" s="57" t="str">
        <f t="shared" si="2126"/>
        <v/>
      </c>
      <c r="P1142" s="37">
        <v>170</v>
      </c>
      <c r="S1142" t="str">
        <f t="shared" si="2127"/>
        <v/>
      </c>
      <c r="T1142" s="104"/>
    </row>
    <row r="1143" spans="1:20" hidden="1">
      <c r="A1143" t="str">
        <f t="shared" ca="1" si="2128"/>
        <v/>
      </c>
      <c r="L1143" s="57" t="str">
        <f t="shared" si="2126"/>
        <v/>
      </c>
      <c r="S1143" t="str">
        <f t="shared" si="2127"/>
        <v/>
      </c>
      <c r="T1143" s="104"/>
    </row>
    <row r="1144" spans="1:20" hidden="1">
      <c r="A1144" t="str">
        <f t="shared" ca="1" si="2128"/>
        <v/>
      </c>
      <c r="L1144" s="57" t="str">
        <f t="shared" si="2126"/>
        <v/>
      </c>
      <c r="P1144" s="37">
        <v>171</v>
      </c>
      <c r="S1144" t="str">
        <f t="shared" si="2127"/>
        <v/>
      </c>
      <c r="T1144" s="104"/>
    </row>
    <row r="1145" spans="1:20" hidden="1">
      <c r="A1145" t="str">
        <f t="shared" ca="1" si="2128"/>
        <v/>
      </c>
      <c r="L1145" s="57" t="str">
        <f t="shared" si="2126"/>
        <v/>
      </c>
      <c r="P1145" s="37">
        <v>171</v>
      </c>
      <c r="S1145" t="str">
        <f t="shared" si="2127"/>
        <v/>
      </c>
      <c r="T1145" s="104"/>
    </row>
    <row r="1146" spans="1:20" hidden="1">
      <c r="A1146" t="str">
        <f t="shared" ca="1" si="2128"/>
        <v/>
      </c>
      <c r="L1146" s="57" t="str">
        <f t="shared" si="2126"/>
        <v/>
      </c>
      <c r="P1146" s="37">
        <v>171</v>
      </c>
      <c r="S1146" t="str">
        <f t="shared" si="2127"/>
        <v/>
      </c>
      <c r="T1146" s="104"/>
    </row>
    <row r="1147" spans="1:20" hidden="1">
      <c r="A1147" t="str">
        <f t="shared" ca="1" si="2128"/>
        <v/>
      </c>
      <c r="L1147" s="57" t="str">
        <f t="shared" si="2126"/>
        <v/>
      </c>
      <c r="P1147" s="37">
        <v>171</v>
      </c>
      <c r="S1147" t="str">
        <f t="shared" si="2127"/>
        <v/>
      </c>
      <c r="T1147" s="104"/>
    </row>
    <row r="1148" spans="1:20" hidden="1">
      <c r="A1148" t="str">
        <f t="shared" ca="1" si="2128"/>
        <v/>
      </c>
      <c r="L1148" s="57" t="str">
        <f t="shared" si="2126"/>
        <v/>
      </c>
      <c r="S1148" t="str">
        <f t="shared" si="2127"/>
        <v/>
      </c>
      <c r="T1148" s="104"/>
    </row>
    <row r="1149" spans="1:20" hidden="1">
      <c r="A1149" t="str">
        <f t="shared" ca="1" si="2128"/>
        <v/>
      </c>
      <c r="L1149" s="57" t="str">
        <f t="shared" si="2126"/>
        <v/>
      </c>
      <c r="P1149" s="37">
        <v>172</v>
      </c>
      <c r="S1149" t="str">
        <f t="shared" si="2127"/>
        <v/>
      </c>
      <c r="T1149" s="104"/>
    </row>
    <row r="1150" spans="1:20" hidden="1">
      <c r="A1150" t="str">
        <f t="shared" ca="1" si="2128"/>
        <v/>
      </c>
      <c r="L1150" s="57" t="str">
        <f t="shared" si="2126"/>
        <v/>
      </c>
      <c r="P1150" s="37">
        <v>172</v>
      </c>
      <c r="S1150" t="str">
        <f t="shared" si="2127"/>
        <v/>
      </c>
      <c r="T1150" s="104"/>
    </row>
    <row r="1151" spans="1:20" hidden="1">
      <c r="A1151" t="str">
        <f t="shared" ca="1" si="2128"/>
        <v/>
      </c>
      <c r="L1151" s="57" t="str">
        <f t="shared" si="2126"/>
        <v/>
      </c>
      <c r="P1151" s="37">
        <v>172</v>
      </c>
      <c r="S1151" t="str">
        <f t="shared" si="2127"/>
        <v/>
      </c>
      <c r="T1151" s="104"/>
    </row>
    <row r="1152" spans="1:20" hidden="1">
      <c r="A1152" t="str">
        <f t="shared" ca="1" si="2128"/>
        <v/>
      </c>
      <c r="L1152" s="57" t="str">
        <f t="shared" si="2126"/>
        <v/>
      </c>
      <c r="P1152" s="37">
        <v>172</v>
      </c>
      <c r="S1152" t="str">
        <f t="shared" si="2127"/>
        <v/>
      </c>
      <c r="T1152" s="104"/>
    </row>
    <row r="1153" spans="1:20" hidden="1">
      <c r="A1153" t="str">
        <f t="shared" ca="1" si="2128"/>
        <v/>
      </c>
      <c r="L1153" s="57" t="str">
        <f t="shared" si="2126"/>
        <v/>
      </c>
      <c r="S1153" t="str">
        <f t="shared" si="2127"/>
        <v/>
      </c>
      <c r="T1153" s="104"/>
    </row>
    <row r="1154" spans="1:20" hidden="1">
      <c r="A1154" t="str">
        <f t="shared" ca="1" si="2128"/>
        <v/>
      </c>
      <c r="L1154" s="57" t="str">
        <f t="shared" si="2126"/>
        <v/>
      </c>
      <c r="P1154" s="37">
        <v>173</v>
      </c>
      <c r="S1154" t="str">
        <f t="shared" si="2127"/>
        <v/>
      </c>
      <c r="T1154" s="104"/>
    </row>
    <row r="1155" spans="1:20" hidden="1">
      <c r="A1155" t="str">
        <f t="shared" ca="1" si="2128"/>
        <v/>
      </c>
      <c r="L1155" s="57" t="str">
        <f t="shared" si="2126"/>
        <v/>
      </c>
      <c r="P1155" s="37">
        <v>173</v>
      </c>
      <c r="S1155" t="str">
        <f t="shared" si="2127"/>
        <v/>
      </c>
      <c r="T1155" s="104"/>
    </row>
    <row r="1156" spans="1:20" hidden="1">
      <c r="A1156" t="str">
        <f t="shared" ca="1" si="2128"/>
        <v/>
      </c>
      <c r="L1156" s="57" t="str">
        <f t="shared" si="2126"/>
        <v/>
      </c>
      <c r="P1156" s="37">
        <v>173</v>
      </c>
      <c r="S1156" t="str">
        <f t="shared" si="2127"/>
        <v/>
      </c>
      <c r="T1156" s="104"/>
    </row>
    <row r="1157" spans="1:20" hidden="1">
      <c r="A1157" t="str">
        <f t="shared" ca="1" si="2128"/>
        <v/>
      </c>
      <c r="L1157" s="57" t="str">
        <f t="shared" si="2126"/>
        <v/>
      </c>
      <c r="P1157" s="37">
        <v>173</v>
      </c>
      <c r="S1157" t="str">
        <f t="shared" si="2127"/>
        <v/>
      </c>
      <c r="T1157" s="104"/>
    </row>
    <row r="1158" spans="1:20" hidden="1">
      <c r="A1158" t="str">
        <f t="shared" ca="1" si="2128"/>
        <v/>
      </c>
      <c r="L1158" s="57" t="str">
        <f t="shared" si="2126"/>
        <v/>
      </c>
      <c r="S1158" t="str">
        <f t="shared" si="2127"/>
        <v/>
      </c>
      <c r="T1158" s="104"/>
    </row>
    <row r="1159" spans="1:20" hidden="1">
      <c r="A1159" t="str">
        <f t="shared" ca="1" si="2128"/>
        <v/>
      </c>
      <c r="L1159" s="57" t="str">
        <f t="shared" si="2126"/>
        <v/>
      </c>
      <c r="P1159" s="37">
        <v>174</v>
      </c>
      <c r="S1159" t="str">
        <f t="shared" si="2127"/>
        <v/>
      </c>
      <c r="T1159" s="104"/>
    </row>
    <row r="1160" spans="1:20" hidden="1">
      <c r="A1160" t="str">
        <f t="shared" ca="1" si="2128"/>
        <v/>
      </c>
      <c r="L1160" s="57" t="str">
        <f t="shared" si="2126"/>
        <v/>
      </c>
      <c r="P1160" s="37">
        <v>174</v>
      </c>
      <c r="S1160" t="str">
        <f t="shared" si="2127"/>
        <v/>
      </c>
      <c r="T1160" s="104"/>
    </row>
    <row r="1161" spans="1:20" hidden="1">
      <c r="A1161" t="str">
        <f t="shared" ca="1" si="2128"/>
        <v/>
      </c>
      <c r="L1161" s="57" t="str">
        <f t="shared" si="2126"/>
        <v/>
      </c>
      <c r="P1161" s="37">
        <v>174</v>
      </c>
      <c r="S1161" t="str">
        <f t="shared" si="2127"/>
        <v/>
      </c>
      <c r="T1161" s="104"/>
    </row>
    <row r="1162" spans="1:20" hidden="1">
      <c r="A1162" t="str">
        <f t="shared" ca="1" si="2128"/>
        <v/>
      </c>
      <c r="L1162" s="57" t="str">
        <f t="shared" si="2126"/>
        <v/>
      </c>
      <c r="P1162" s="37">
        <v>174</v>
      </c>
      <c r="S1162" t="str">
        <f t="shared" si="2127"/>
        <v/>
      </c>
      <c r="T1162" s="104"/>
    </row>
    <row r="1163" spans="1:20" hidden="1">
      <c r="A1163" t="str">
        <f t="shared" ca="1" si="2128"/>
        <v/>
      </c>
      <c r="L1163" s="57" t="str">
        <f t="shared" si="2126"/>
        <v/>
      </c>
      <c r="S1163" t="str">
        <f t="shared" si="2127"/>
        <v/>
      </c>
      <c r="T1163" s="104"/>
    </row>
    <row r="1164" spans="1:20" hidden="1">
      <c r="A1164" t="str">
        <f t="shared" ca="1" si="2128"/>
        <v/>
      </c>
      <c r="L1164" s="57" t="str">
        <f t="shared" si="2126"/>
        <v/>
      </c>
      <c r="P1164" s="37">
        <v>175</v>
      </c>
      <c r="S1164" t="str">
        <f t="shared" si="2127"/>
        <v/>
      </c>
      <c r="T1164" s="104"/>
    </row>
    <row r="1165" spans="1:20" hidden="1">
      <c r="A1165" t="str">
        <f t="shared" ca="1" si="2128"/>
        <v/>
      </c>
      <c r="L1165" s="57" t="str">
        <f t="shared" si="2126"/>
        <v/>
      </c>
      <c r="P1165" s="37">
        <v>175</v>
      </c>
      <c r="S1165" t="str">
        <f t="shared" si="2127"/>
        <v/>
      </c>
      <c r="T1165" s="104"/>
    </row>
    <row r="1166" spans="1:20" hidden="1">
      <c r="A1166" t="str">
        <f t="shared" ca="1" si="2128"/>
        <v/>
      </c>
      <c r="L1166" s="57" t="str">
        <f t="shared" si="2126"/>
        <v/>
      </c>
      <c r="P1166" s="37">
        <v>175</v>
      </c>
      <c r="S1166" t="str">
        <f t="shared" si="2127"/>
        <v/>
      </c>
      <c r="T1166" s="104"/>
    </row>
    <row r="1167" spans="1:20" hidden="1">
      <c r="A1167" t="str">
        <f t="shared" ca="1" si="2128"/>
        <v/>
      </c>
      <c r="L1167" s="57" t="str">
        <f t="shared" si="2126"/>
        <v/>
      </c>
      <c r="P1167" s="37">
        <v>175</v>
      </c>
      <c r="S1167" t="str">
        <f t="shared" si="2127"/>
        <v/>
      </c>
      <c r="T1167" s="104"/>
    </row>
    <row r="1168" spans="1:20" hidden="1">
      <c r="A1168" t="str">
        <f t="shared" ca="1" si="2128"/>
        <v/>
      </c>
      <c r="L1168" s="57" t="str">
        <f t="shared" si="2126"/>
        <v/>
      </c>
      <c r="S1168" t="str">
        <f t="shared" si="2127"/>
        <v/>
      </c>
      <c r="T1168" s="104"/>
    </row>
    <row r="1169" spans="1:20" hidden="1">
      <c r="A1169" t="str">
        <f t="shared" ca="1" si="2128"/>
        <v/>
      </c>
      <c r="L1169" s="57" t="str">
        <f t="shared" si="2126"/>
        <v/>
      </c>
      <c r="P1169" s="37">
        <v>176</v>
      </c>
      <c r="S1169" t="str">
        <f t="shared" si="2127"/>
        <v/>
      </c>
      <c r="T1169" s="104"/>
    </row>
    <row r="1170" spans="1:20" hidden="1">
      <c r="A1170" t="str">
        <f t="shared" ca="1" si="2128"/>
        <v/>
      </c>
      <c r="L1170" s="57" t="str">
        <f t="shared" si="2126"/>
        <v/>
      </c>
      <c r="P1170" s="37">
        <v>176</v>
      </c>
      <c r="S1170" t="str">
        <f t="shared" si="2127"/>
        <v/>
      </c>
      <c r="T1170" s="104"/>
    </row>
    <row r="1171" spans="1:20" hidden="1">
      <c r="A1171" t="str">
        <f t="shared" ca="1" si="2128"/>
        <v/>
      </c>
      <c r="L1171" s="57" t="str">
        <f t="shared" si="2126"/>
        <v/>
      </c>
      <c r="P1171" s="37">
        <v>176</v>
      </c>
      <c r="S1171" t="str">
        <f t="shared" si="2127"/>
        <v/>
      </c>
      <c r="T1171" s="104"/>
    </row>
    <row r="1172" spans="1:20" hidden="1">
      <c r="A1172" t="str">
        <f t="shared" ca="1" si="2128"/>
        <v/>
      </c>
      <c r="L1172" s="57" t="str">
        <f t="shared" ref="L1172:L1235" si="2129">IF(OR(S1172="370",S1172="371",S1172="372",S1172="373",S1172="374",S1172="375",S1172="376",S1172="377",S1172="378",S1172="379",S1172="380",S1172="039",S1172="389"),"農集","")</f>
        <v/>
      </c>
      <c r="P1172" s="37">
        <v>176</v>
      </c>
      <c r="S1172" t="str">
        <f t="shared" ref="S1172:S1235" si="2130">IF(C1172="","",LEFT(TEXT(C1172,"000000000"),3))</f>
        <v/>
      </c>
      <c r="T1172" s="104"/>
    </row>
    <row r="1173" spans="1:20" hidden="1">
      <c r="A1173" t="str">
        <f t="shared" ca="1" si="2128"/>
        <v/>
      </c>
      <c r="L1173" s="57" t="str">
        <f t="shared" si="2129"/>
        <v/>
      </c>
      <c r="S1173" t="str">
        <f t="shared" si="2130"/>
        <v/>
      </c>
      <c r="T1173" s="104"/>
    </row>
    <row r="1174" spans="1:20" hidden="1">
      <c r="A1174" t="str">
        <f t="shared" ca="1" si="2128"/>
        <v/>
      </c>
      <c r="L1174" s="57" t="str">
        <f t="shared" si="2129"/>
        <v/>
      </c>
      <c r="P1174" s="37">
        <v>177</v>
      </c>
      <c r="S1174" t="str">
        <f t="shared" si="2130"/>
        <v/>
      </c>
      <c r="T1174" s="104"/>
    </row>
    <row r="1175" spans="1:20" hidden="1">
      <c r="A1175" t="str">
        <f t="shared" ca="1" si="2128"/>
        <v/>
      </c>
      <c r="L1175" s="57" t="str">
        <f t="shared" si="2129"/>
        <v/>
      </c>
      <c r="P1175" s="37">
        <v>177</v>
      </c>
      <c r="S1175" t="str">
        <f t="shared" si="2130"/>
        <v/>
      </c>
      <c r="T1175" s="104"/>
    </row>
    <row r="1176" spans="1:20" hidden="1">
      <c r="A1176" t="str">
        <f t="shared" ca="1" si="2128"/>
        <v/>
      </c>
      <c r="L1176" s="57" t="str">
        <f t="shared" si="2129"/>
        <v/>
      </c>
      <c r="P1176" s="37">
        <v>177</v>
      </c>
      <c r="S1176" t="str">
        <f t="shared" si="2130"/>
        <v/>
      </c>
      <c r="T1176" s="104"/>
    </row>
    <row r="1177" spans="1:20" hidden="1">
      <c r="A1177" t="str">
        <f t="shared" ca="1" si="2128"/>
        <v/>
      </c>
      <c r="L1177" s="57" t="str">
        <f t="shared" si="2129"/>
        <v/>
      </c>
      <c r="P1177" s="37">
        <v>177</v>
      </c>
      <c r="S1177" t="str">
        <f t="shared" si="2130"/>
        <v/>
      </c>
      <c r="T1177" s="104"/>
    </row>
    <row r="1178" spans="1:20" hidden="1">
      <c r="A1178" t="str">
        <f t="shared" ca="1" si="2128"/>
        <v/>
      </c>
      <c r="L1178" s="57" t="str">
        <f t="shared" si="2129"/>
        <v/>
      </c>
      <c r="S1178" t="str">
        <f t="shared" si="2130"/>
        <v/>
      </c>
      <c r="T1178" s="104"/>
    </row>
    <row r="1179" spans="1:20" hidden="1">
      <c r="A1179" t="str">
        <f t="shared" ca="1" si="2128"/>
        <v/>
      </c>
      <c r="L1179" s="57" t="str">
        <f t="shared" si="2129"/>
        <v/>
      </c>
      <c r="P1179" s="37">
        <v>178</v>
      </c>
      <c r="S1179" t="str">
        <f t="shared" si="2130"/>
        <v/>
      </c>
      <c r="T1179" s="104"/>
    </row>
    <row r="1180" spans="1:20" hidden="1">
      <c r="A1180" t="str">
        <f t="shared" ca="1" si="2128"/>
        <v/>
      </c>
      <c r="L1180" s="57" t="str">
        <f t="shared" si="2129"/>
        <v/>
      </c>
      <c r="P1180" s="37">
        <v>178</v>
      </c>
      <c r="S1180" t="str">
        <f t="shared" si="2130"/>
        <v/>
      </c>
      <c r="T1180" s="104"/>
    </row>
    <row r="1181" spans="1:20" hidden="1">
      <c r="A1181" t="str">
        <f t="shared" ca="1" si="2128"/>
        <v/>
      </c>
      <c r="L1181" s="57" t="str">
        <f t="shared" si="2129"/>
        <v/>
      </c>
      <c r="P1181" s="37">
        <v>178</v>
      </c>
      <c r="S1181" t="str">
        <f t="shared" si="2130"/>
        <v/>
      </c>
      <c r="T1181" s="104"/>
    </row>
    <row r="1182" spans="1:20" hidden="1">
      <c r="A1182" t="str">
        <f t="shared" ca="1" si="2128"/>
        <v/>
      </c>
      <c r="L1182" s="57" t="str">
        <f t="shared" si="2129"/>
        <v/>
      </c>
      <c r="P1182" s="37">
        <v>178</v>
      </c>
      <c r="S1182" t="str">
        <f t="shared" si="2130"/>
        <v/>
      </c>
      <c r="T1182" s="104"/>
    </row>
    <row r="1183" spans="1:20" hidden="1">
      <c r="A1183" t="str">
        <f t="shared" ca="1" si="2128"/>
        <v/>
      </c>
      <c r="L1183" s="57" t="str">
        <f t="shared" si="2129"/>
        <v/>
      </c>
      <c r="S1183" t="str">
        <f t="shared" si="2130"/>
        <v/>
      </c>
      <c r="T1183" s="104"/>
    </row>
    <row r="1184" spans="1:20" hidden="1">
      <c r="A1184" t="str">
        <f t="shared" ca="1" si="2128"/>
        <v/>
      </c>
      <c r="L1184" s="57" t="str">
        <f t="shared" si="2129"/>
        <v/>
      </c>
      <c r="P1184" s="37">
        <v>179</v>
      </c>
      <c r="S1184" t="str">
        <f t="shared" si="2130"/>
        <v/>
      </c>
      <c r="T1184" s="104"/>
    </row>
    <row r="1185" spans="1:20" hidden="1">
      <c r="A1185" t="str">
        <f t="shared" ca="1" si="2128"/>
        <v/>
      </c>
      <c r="L1185" s="57" t="str">
        <f t="shared" si="2129"/>
        <v/>
      </c>
      <c r="P1185" s="37">
        <v>179</v>
      </c>
      <c r="S1185" t="str">
        <f t="shared" si="2130"/>
        <v/>
      </c>
      <c r="T1185" s="104"/>
    </row>
    <row r="1186" spans="1:20" hidden="1">
      <c r="A1186" t="str">
        <f t="shared" ca="1" si="2128"/>
        <v/>
      </c>
      <c r="L1186" s="57" t="str">
        <f t="shared" si="2129"/>
        <v/>
      </c>
      <c r="P1186" s="37">
        <v>179</v>
      </c>
      <c r="S1186" t="str">
        <f t="shared" si="2130"/>
        <v/>
      </c>
      <c r="T1186" s="104"/>
    </row>
    <row r="1187" spans="1:20" hidden="1">
      <c r="A1187" t="str">
        <f t="shared" ca="1" si="2128"/>
        <v/>
      </c>
      <c r="L1187" s="57" t="str">
        <f t="shared" si="2129"/>
        <v/>
      </c>
      <c r="P1187" s="37">
        <v>179</v>
      </c>
      <c r="S1187" t="str">
        <f t="shared" si="2130"/>
        <v/>
      </c>
      <c r="T1187" s="104"/>
    </row>
    <row r="1188" spans="1:20" hidden="1">
      <c r="A1188" t="str">
        <f t="shared" ca="1" si="2128"/>
        <v/>
      </c>
      <c r="L1188" s="57" t="str">
        <f t="shared" si="2129"/>
        <v/>
      </c>
      <c r="S1188" t="str">
        <f t="shared" si="2130"/>
        <v/>
      </c>
      <c r="T1188" s="104"/>
    </row>
    <row r="1189" spans="1:20" hidden="1">
      <c r="A1189" t="str">
        <f t="shared" ca="1" si="2128"/>
        <v/>
      </c>
      <c r="L1189" s="57" t="str">
        <f t="shared" si="2129"/>
        <v/>
      </c>
      <c r="P1189" s="37">
        <v>180</v>
      </c>
      <c r="S1189" t="str">
        <f t="shared" si="2130"/>
        <v/>
      </c>
      <c r="T1189" s="104"/>
    </row>
    <row r="1190" spans="1:20" hidden="1">
      <c r="A1190" t="str">
        <f t="shared" ca="1" si="2128"/>
        <v/>
      </c>
      <c r="L1190" s="57" t="str">
        <f t="shared" si="2129"/>
        <v/>
      </c>
      <c r="P1190" s="37">
        <v>180</v>
      </c>
      <c r="S1190" t="str">
        <f t="shared" si="2130"/>
        <v/>
      </c>
      <c r="T1190" s="104"/>
    </row>
    <row r="1191" spans="1:20" hidden="1">
      <c r="A1191" t="str">
        <f t="shared" ca="1" si="2128"/>
        <v/>
      </c>
      <c r="L1191" s="57" t="str">
        <f t="shared" si="2129"/>
        <v/>
      </c>
      <c r="P1191" s="37">
        <v>180</v>
      </c>
      <c r="S1191" t="str">
        <f t="shared" si="2130"/>
        <v/>
      </c>
      <c r="T1191" s="104"/>
    </row>
    <row r="1192" spans="1:20" hidden="1">
      <c r="A1192" t="str">
        <f t="shared" ca="1" si="2128"/>
        <v/>
      </c>
      <c r="L1192" s="57" t="str">
        <f t="shared" si="2129"/>
        <v/>
      </c>
      <c r="P1192" s="37">
        <v>180</v>
      </c>
      <c r="S1192" t="str">
        <f t="shared" si="2130"/>
        <v/>
      </c>
      <c r="T1192" s="104"/>
    </row>
    <row r="1193" spans="1:20" hidden="1">
      <c r="A1193" t="str">
        <f t="shared" ca="1" si="2128"/>
        <v/>
      </c>
      <c r="L1193" s="57" t="str">
        <f t="shared" si="2129"/>
        <v/>
      </c>
      <c r="S1193" t="str">
        <f t="shared" si="2130"/>
        <v/>
      </c>
      <c r="T1193" s="104"/>
    </row>
    <row r="1194" spans="1:20" hidden="1">
      <c r="A1194" t="str">
        <f t="shared" ca="1" si="2128"/>
        <v/>
      </c>
      <c r="L1194" s="57" t="str">
        <f t="shared" si="2129"/>
        <v/>
      </c>
      <c r="P1194" s="37">
        <v>181</v>
      </c>
      <c r="S1194" t="str">
        <f t="shared" si="2130"/>
        <v/>
      </c>
      <c r="T1194" s="104"/>
    </row>
    <row r="1195" spans="1:20" hidden="1">
      <c r="A1195" t="str">
        <f t="shared" ca="1" si="2128"/>
        <v/>
      </c>
      <c r="L1195" s="57" t="str">
        <f t="shared" si="2129"/>
        <v/>
      </c>
      <c r="P1195" s="37">
        <v>181</v>
      </c>
      <c r="S1195" t="str">
        <f t="shared" si="2130"/>
        <v/>
      </c>
      <c r="T1195" s="104"/>
    </row>
    <row r="1196" spans="1:20" hidden="1">
      <c r="A1196" t="str">
        <f t="shared" ca="1" si="2128"/>
        <v/>
      </c>
      <c r="L1196" s="57" t="str">
        <f t="shared" si="2129"/>
        <v/>
      </c>
      <c r="P1196" s="37">
        <v>181</v>
      </c>
      <c r="S1196" t="str">
        <f t="shared" si="2130"/>
        <v/>
      </c>
      <c r="T1196" s="104"/>
    </row>
    <row r="1197" spans="1:20" hidden="1">
      <c r="A1197" t="str">
        <f t="shared" ca="1" si="2128"/>
        <v/>
      </c>
      <c r="L1197" s="57" t="str">
        <f t="shared" si="2129"/>
        <v/>
      </c>
      <c r="P1197" s="37">
        <v>181</v>
      </c>
      <c r="S1197" t="str">
        <f t="shared" si="2130"/>
        <v/>
      </c>
      <c r="T1197" s="104"/>
    </row>
    <row r="1198" spans="1:20" hidden="1">
      <c r="A1198" t="str">
        <f t="shared" ref="A1198:A1261" ca="1" si="2131">IF(B1198="","",INDIRECT("減額一覧!B"&amp;$P1198))</f>
        <v/>
      </c>
      <c r="L1198" s="57" t="str">
        <f t="shared" si="2129"/>
        <v/>
      </c>
      <c r="S1198" t="str">
        <f t="shared" si="2130"/>
        <v/>
      </c>
      <c r="T1198" s="104"/>
    </row>
    <row r="1199" spans="1:20" hidden="1">
      <c r="A1199" t="str">
        <f t="shared" ca="1" si="2131"/>
        <v/>
      </c>
      <c r="L1199" s="57" t="str">
        <f t="shared" si="2129"/>
        <v/>
      </c>
      <c r="P1199" s="37">
        <v>182</v>
      </c>
      <c r="S1199" t="str">
        <f t="shared" si="2130"/>
        <v/>
      </c>
      <c r="T1199" s="104"/>
    </row>
    <row r="1200" spans="1:20" hidden="1">
      <c r="A1200" t="str">
        <f t="shared" ca="1" si="2131"/>
        <v/>
      </c>
      <c r="L1200" s="57" t="str">
        <f t="shared" si="2129"/>
        <v/>
      </c>
      <c r="P1200" s="37">
        <v>182</v>
      </c>
      <c r="S1200" t="str">
        <f t="shared" si="2130"/>
        <v/>
      </c>
      <c r="T1200" s="104"/>
    </row>
    <row r="1201" spans="1:20" hidden="1">
      <c r="A1201" t="str">
        <f t="shared" ca="1" si="2131"/>
        <v/>
      </c>
      <c r="L1201" s="57" t="str">
        <f t="shared" si="2129"/>
        <v/>
      </c>
      <c r="P1201" s="37">
        <v>182</v>
      </c>
      <c r="S1201" t="str">
        <f t="shared" si="2130"/>
        <v/>
      </c>
      <c r="T1201" s="104"/>
    </row>
    <row r="1202" spans="1:20" hidden="1">
      <c r="A1202" t="str">
        <f t="shared" ca="1" si="2131"/>
        <v/>
      </c>
      <c r="L1202" s="57" t="str">
        <f t="shared" si="2129"/>
        <v/>
      </c>
      <c r="P1202" s="37">
        <v>182</v>
      </c>
      <c r="S1202" t="str">
        <f t="shared" si="2130"/>
        <v/>
      </c>
      <c r="T1202" s="104"/>
    </row>
    <row r="1203" spans="1:20" hidden="1">
      <c r="A1203" t="str">
        <f t="shared" ca="1" si="2131"/>
        <v/>
      </c>
      <c r="L1203" s="57" t="str">
        <f t="shared" si="2129"/>
        <v/>
      </c>
      <c r="S1203" t="str">
        <f t="shared" si="2130"/>
        <v/>
      </c>
      <c r="T1203" s="104"/>
    </row>
    <row r="1204" spans="1:20" hidden="1">
      <c r="A1204" t="str">
        <f t="shared" ca="1" si="2131"/>
        <v/>
      </c>
      <c r="L1204" s="57" t="str">
        <f t="shared" si="2129"/>
        <v/>
      </c>
      <c r="P1204" s="37">
        <v>183</v>
      </c>
      <c r="S1204" t="str">
        <f t="shared" si="2130"/>
        <v/>
      </c>
      <c r="T1204" s="104"/>
    </row>
    <row r="1205" spans="1:20" hidden="1">
      <c r="A1205" t="str">
        <f t="shared" ca="1" si="2131"/>
        <v/>
      </c>
      <c r="L1205" s="57" t="str">
        <f t="shared" si="2129"/>
        <v/>
      </c>
      <c r="P1205" s="37">
        <v>183</v>
      </c>
      <c r="S1205" t="str">
        <f t="shared" si="2130"/>
        <v/>
      </c>
      <c r="T1205" s="104"/>
    </row>
    <row r="1206" spans="1:20" hidden="1">
      <c r="A1206" t="str">
        <f t="shared" ca="1" si="2131"/>
        <v/>
      </c>
      <c r="L1206" s="57" t="str">
        <f t="shared" si="2129"/>
        <v/>
      </c>
      <c r="P1206" s="37">
        <v>183</v>
      </c>
      <c r="S1206" t="str">
        <f t="shared" si="2130"/>
        <v/>
      </c>
      <c r="T1206" s="104"/>
    </row>
    <row r="1207" spans="1:20" hidden="1">
      <c r="A1207" t="str">
        <f t="shared" ca="1" si="2131"/>
        <v/>
      </c>
      <c r="L1207" s="57" t="str">
        <f t="shared" si="2129"/>
        <v/>
      </c>
      <c r="P1207" s="37">
        <v>183</v>
      </c>
      <c r="S1207" t="str">
        <f t="shared" si="2130"/>
        <v/>
      </c>
      <c r="T1207" s="104"/>
    </row>
    <row r="1208" spans="1:20" hidden="1">
      <c r="A1208" t="str">
        <f t="shared" ca="1" si="2131"/>
        <v/>
      </c>
      <c r="L1208" s="57" t="str">
        <f t="shared" si="2129"/>
        <v/>
      </c>
      <c r="S1208" t="str">
        <f t="shared" si="2130"/>
        <v/>
      </c>
      <c r="T1208" s="104"/>
    </row>
    <row r="1209" spans="1:20" hidden="1">
      <c r="A1209" t="str">
        <f t="shared" ca="1" si="2131"/>
        <v/>
      </c>
      <c r="L1209" s="57" t="str">
        <f t="shared" si="2129"/>
        <v/>
      </c>
      <c r="P1209" s="37">
        <v>184</v>
      </c>
      <c r="S1209" t="str">
        <f t="shared" si="2130"/>
        <v/>
      </c>
      <c r="T1209" s="104"/>
    </row>
    <row r="1210" spans="1:20" hidden="1">
      <c r="A1210" t="str">
        <f t="shared" ca="1" si="2131"/>
        <v/>
      </c>
      <c r="L1210" s="57" t="str">
        <f t="shared" si="2129"/>
        <v/>
      </c>
      <c r="P1210" s="37">
        <v>184</v>
      </c>
      <c r="S1210" t="str">
        <f t="shared" si="2130"/>
        <v/>
      </c>
      <c r="T1210" s="104"/>
    </row>
    <row r="1211" spans="1:20" hidden="1">
      <c r="A1211" t="str">
        <f t="shared" ca="1" si="2131"/>
        <v/>
      </c>
      <c r="L1211" s="57" t="str">
        <f t="shared" si="2129"/>
        <v/>
      </c>
      <c r="P1211" s="37">
        <v>184</v>
      </c>
      <c r="S1211" t="str">
        <f t="shared" si="2130"/>
        <v/>
      </c>
      <c r="T1211" s="104"/>
    </row>
    <row r="1212" spans="1:20" hidden="1">
      <c r="A1212" t="str">
        <f t="shared" ca="1" si="2131"/>
        <v/>
      </c>
      <c r="L1212" s="57" t="str">
        <f t="shared" si="2129"/>
        <v/>
      </c>
      <c r="P1212" s="37">
        <v>184</v>
      </c>
      <c r="S1212" t="str">
        <f t="shared" si="2130"/>
        <v/>
      </c>
      <c r="T1212" s="104"/>
    </row>
    <row r="1213" spans="1:20" hidden="1">
      <c r="A1213" t="str">
        <f t="shared" ca="1" si="2131"/>
        <v/>
      </c>
      <c r="L1213" s="57" t="str">
        <f t="shared" si="2129"/>
        <v/>
      </c>
      <c r="S1213" t="str">
        <f t="shared" si="2130"/>
        <v/>
      </c>
      <c r="T1213" s="104"/>
    </row>
    <row r="1214" spans="1:20" hidden="1">
      <c r="A1214" t="str">
        <f t="shared" ca="1" si="2131"/>
        <v/>
      </c>
      <c r="L1214" s="57" t="str">
        <f t="shared" si="2129"/>
        <v/>
      </c>
      <c r="P1214" s="37">
        <v>185</v>
      </c>
      <c r="S1214" t="str">
        <f t="shared" si="2130"/>
        <v/>
      </c>
      <c r="T1214" s="104"/>
    </row>
    <row r="1215" spans="1:20" hidden="1">
      <c r="A1215" t="str">
        <f t="shared" ca="1" si="2131"/>
        <v/>
      </c>
      <c r="L1215" s="57" t="str">
        <f t="shared" si="2129"/>
        <v/>
      </c>
      <c r="P1215" s="37">
        <v>185</v>
      </c>
      <c r="S1215" t="str">
        <f t="shared" si="2130"/>
        <v/>
      </c>
      <c r="T1215" s="104"/>
    </row>
    <row r="1216" spans="1:20" hidden="1">
      <c r="A1216" t="str">
        <f t="shared" ca="1" si="2131"/>
        <v/>
      </c>
      <c r="L1216" s="57" t="str">
        <f t="shared" si="2129"/>
        <v/>
      </c>
      <c r="P1216" s="37">
        <v>185</v>
      </c>
      <c r="S1216" t="str">
        <f t="shared" si="2130"/>
        <v/>
      </c>
      <c r="T1216" s="104"/>
    </row>
    <row r="1217" spans="1:20" hidden="1">
      <c r="A1217" t="str">
        <f t="shared" ca="1" si="2131"/>
        <v/>
      </c>
      <c r="L1217" s="57" t="str">
        <f t="shared" si="2129"/>
        <v/>
      </c>
      <c r="P1217" s="37">
        <v>185</v>
      </c>
      <c r="S1217" t="str">
        <f t="shared" si="2130"/>
        <v/>
      </c>
      <c r="T1217" s="104"/>
    </row>
    <row r="1218" spans="1:20" hidden="1">
      <c r="A1218" t="str">
        <f t="shared" ca="1" si="2131"/>
        <v/>
      </c>
      <c r="L1218" s="57" t="str">
        <f t="shared" si="2129"/>
        <v/>
      </c>
      <c r="S1218" t="str">
        <f t="shared" si="2130"/>
        <v/>
      </c>
      <c r="T1218" s="104"/>
    </row>
    <row r="1219" spans="1:20" hidden="1">
      <c r="A1219" t="str">
        <f t="shared" ca="1" si="2131"/>
        <v/>
      </c>
      <c r="L1219" s="57" t="str">
        <f t="shared" si="2129"/>
        <v/>
      </c>
      <c r="P1219" s="37">
        <v>186</v>
      </c>
      <c r="S1219" t="str">
        <f t="shared" si="2130"/>
        <v/>
      </c>
      <c r="T1219" s="104"/>
    </row>
    <row r="1220" spans="1:20" hidden="1">
      <c r="A1220" t="str">
        <f t="shared" ca="1" si="2131"/>
        <v/>
      </c>
      <c r="L1220" s="57" t="str">
        <f t="shared" si="2129"/>
        <v/>
      </c>
      <c r="P1220" s="37">
        <v>186</v>
      </c>
      <c r="S1220" t="str">
        <f t="shared" si="2130"/>
        <v/>
      </c>
      <c r="T1220" s="104"/>
    </row>
    <row r="1221" spans="1:20" hidden="1">
      <c r="A1221" t="str">
        <f t="shared" ca="1" si="2131"/>
        <v/>
      </c>
      <c r="L1221" s="57" t="str">
        <f t="shared" si="2129"/>
        <v/>
      </c>
      <c r="P1221" s="37">
        <v>186</v>
      </c>
      <c r="S1221" t="str">
        <f t="shared" si="2130"/>
        <v/>
      </c>
      <c r="T1221" s="104"/>
    </row>
    <row r="1222" spans="1:20" hidden="1">
      <c r="A1222" t="str">
        <f t="shared" ca="1" si="2131"/>
        <v/>
      </c>
      <c r="L1222" s="57" t="str">
        <f t="shared" si="2129"/>
        <v/>
      </c>
      <c r="P1222" s="37">
        <v>186</v>
      </c>
      <c r="S1222" t="str">
        <f t="shared" si="2130"/>
        <v/>
      </c>
      <c r="T1222" s="104"/>
    </row>
    <row r="1223" spans="1:20" hidden="1">
      <c r="A1223" t="str">
        <f t="shared" ca="1" si="2131"/>
        <v/>
      </c>
      <c r="L1223" s="57" t="str">
        <f t="shared" si="2129"/>
        <v/>
      </c>
      <c r="S1223" t="str">
        <f t="shared" si="2130"/>
        <v/>
      </c>
      <c r="T1223" s="104"/>
    </row>
    <row r="1224" spans="1:20" hidden="1">
      <c r="A1224" t="str">
        <f t="shared" ca="1" si="2131"/>
        <v/>
      </c>
      <c r="L1224" s="57" t="str">
        <f t="shared" si="2129"/>
        <v/>
      </c>
      <c r="P1224" s="37">
        <v>187</v>
      </c>
      <c r="S1224" t="str">
        <f t="shared" si="2130"/>
        <v/>
      </c>
      <c r="T1224" s="104"/>
    </row>
    <row r="1225" spans="1:20" hidden="1">
      <c r="A1225" t="str">
        <f t="shared" ca="1" si="2131"/>
        <v/>
      </c>
      <c r="L1225" s="57" t="str">
        <f t="shared" si="2129"/>
        <v/>
      </c>
      <c r="P1225" s="37">
        <v>187</v>
      </c>
      <c r="S1225" t="str">
        <f t="shared" si="2130"/>
        <v/>
      </c>
      <c r="T1225" s="104"/>
    </row>
    <row r="1226" spans="1:20" hidden="1">
      <c r="A1226" t="str">
        <f t="shared" ca="1" si="2131"/>
        <v/>
      </c>
      <c r="L1226" s="57" t="str">
        <f t="shared" si="2129"/>
        <v/>
      </c>
      <c r="P1226" s="37">
        <v>187</v>
      </c>
      <c r="S1226" t="str">
        <f t="shared" si="2130"/>
        <v/>
      </c>
      <c r="T1226" s="104"/>
    </row>
    <row r="1227" spans="1:20" hidden="1">
      <c r="A1227" t="str">
        <f t="shared" ca="1" si="2131"/>
        <v/>
      </c>
      <c r="L1227" s="57" t="str">
        <f t="shared" si="2129"/>
        <v/>
      </c>
      <c r="P1227" s="37">
        <v>187</v>
      </c>
      <c r="S1227" t="str">
        <f t="shared" si="2130"/>
        <v/>
      </c>
      <c r="T1227" s="104"/>
    </row>
    <row r="1228" spans="1:20" hidden="1">
      <c r="A1228" t="str">
        <f t="shared" ca="1" si="2131"/>
        <v/>
      </c>
      <c r="L1228" s="57" t="str">
        <f t="shared" si="2129"/>
        <v/>
      </c>
      <c r="S1228" t="str">
        <f t="shared" si="2130"/>
        <v/>
      </c>
      <c r="T1228" s="104"/>
    </row>
    <row r="1229" spans="1:20" hidden="1">
      <c r="A1229" t="str">
        <f t="shared" ca="1" si="2131"/>
        <v/>
      </c>
      <c r="L1229" s="57" t="str">
        <f t="shared" si="2129"/>
        <v/>
      </c>
      <c r="P1229" s="37">
        <v>188</v>
      </c>
      <c r="S1229" t="str">
        <f t="shared" si="2130"/>
        <v/>
      </c>
      <c r="T1229" s="104"/>
    </row>
    <row r="1230" spans="1:20" hidden="1">
      <c r="A1230" t="str">
        <f t="shared" ca="1" si="2131"/>
        <v/>
      </c>
      <c r="L1230" s="57" t="str">
        <f t="shared" si="2129"/>
        <v/>
      </c>
      <c r="P1230" s="37">
        <v>188</v>
      </c>
      <c r="S1230" t="str">
        <f t="shared" si="2130"/>
        <v/>
      </c>
      <c r="T1230" s="104"/>
    </row>
    <row r="1231" spans="1:20" hidden="1">
      <c r="A1231" t="str">
        <f t="shared" ca="1" si="2131"/>
        <v/>
      </c>
      <c r="L1231" s="57" t="str">
        <f t="shared" si="2129"/>
        <v/>
      </c>
      <c r="P1231" s="37">
        <v>188</v>
      </c>
      <c r="S1231" t="str">
        <f t="shared" si="2130"/>
        <v/>
      </c>
      <c r="T1231" s="104"/>
    </row>
    <row r="1232" spans="1:20" hidden="1">
      <c r="A1232" t="str">
        <f t="shared" ca="1" si="2131"/>
        <v/>
      </c>
      <c r="L1232" s="57" t="str">
        <f t="shared" si="2129"/>
        <v/>
      </c>
      <c r="P1232" s="37">
        <v>188</v>
      </c>
      <c r="S1232" t="str">
        <f t="shared" si="2130"/>
        <v/>
      </c>
      <c r="T1232" s="104"/>
    </row>
    <row r="1233" spans="1:20" hidden="1">
      <c r="A1233" t="str">
        <f t="shared" ca="1" si="2131"/>
        <v/>
      </c>
      <c r="L1233" s="57" t="str">
        <f t="shared" si="2129"/>
        <v/>
      </c>
      <c r="S1233" t="str">
        <f t="shared" si="2130"/>
        <v/>
      </c>
      <c r="T1233" s="104"/>
    </row>
    <row r="1234" spans="1:20" hidden="1">
      <c r="A1234" t="str">
        <f t="shared" ca="1" si="2131"/>
        <v/>
      </c>
      <c r="L1234" s="57" t="str">
        <f t="shared" si="2129"/>
        <v/>
      </c>
      <c r="P1234" s="37">
        <v>189</v>
      </c>
      <c r="S1234" t="str">
        <f t="shared" si="2130"/>
        <v/>
      </c>
      <c r="T1234" s="104"/>
    </row>
    <row r="1235" spans="1:20" hidden="1">
      <c r="A1235" t="str">
        <f t="shared" ca="1" si="2131"/>
        <v/>
      </c>
      <c r="L1235" s="57" t="str">
        <f t="shared" si="2129"/>
        <v/>
      </c>
      <c r="P1235" s="37">
        <v>189</v>
      </c>
      <c r="S1235" t="str">
        <f t="shared" si="2130"/>
        <v/>
      </c>
      <c r="T1235" s="104"/>
    </row>
    <row r="1236" spans="1:20" hidden="1">
      <c r="A1236" t="str">
        <f t="shared" ca="1" si="2131"/>
        <v/>
      </c>
      <c r="L1236" s="57" t="str">
        <f t="shared" ref="L1236:L1299" si="2132">IF(OR(S1236="370",S1236="371",S1236="372",S1236="373",S1236="374",S1236="375",S1236="376",S1236="377",S1236="378",S1236="379",S1236="380",S1236="039",S1236="389"),"農集","")</f>
        <v/>
      </c>
      <c r="P1236" s="37">
        <v>189</v>
      </c>
      <c r="S1236" t="str">
        <f t="shared" ref="S1236:S1299" si="2133">IF(C1236="","",LEFT(TEXT(C1236,"000000000"),3))</f>
        <v/>
      </c>
      <c r="T1236" s="104"/>
    </row>
    <row r="1237" spans="1:20" hidden="1">
      <c r="A1237" t="str">
        <f t="shared" ca="1" si="2131"/>
        <v/>
      </c>
      <c r="L1237" s="57" t="str">
        <f t="shared" si="2132"/>
        <v/>
      </c>
      <c r="P1237" s="37">
        <v>189</v>
      </c>
      <c r="S1237" t="str">
        <f t="shared" si="2133"/>
        <v/>
      </c>
      <c r="T1237" s="104"/>
    </row>
    <row r="1238" spans="1:20" hidden="1">
      <c r="A1238" t="str">
        <f t="shared" ca="1" si="2131"/>
        <v/>
      </c>
      <c r="L1238" s="57" t="str">
        <f t="shared" si="2132"/>
        <v/>
      </c>
      <c r="S1238" t="str">
        <f t="shared" si="2133"/>
        <v/>
      </c>
      <c r="T1238" s="104"/>
    </row>
    <row r="1239" spans="1:20" hidden="1">
      <c r="A1239" t="str">
        <f t="shared" ca="1" si="2131"/>
        <v/>
      </c>
      <c r="L1239" s="57" t="str">
        <f t="shared" si="2132"/>
        <v/>
      </c>
      <c r="P1239" s="37">
        <v>190</v>
      </c>
      <c r="S1239" t="str">
        <f t="shared" si="2133"/>
        <v/>
      </c>
      <c r="T1239" s="104"/>
    </row>
    <row r="1240" spans="1:20" hidden="1">
      <c r="A1240" t="str">
        <f t="shared" ca="1" si="2131"/>
        <v/>
      </c>
      <c r="L1240" s="57" t="str">
        <f t="shared" si="2132"/>
        <v/>
      </c>
      <c r="P1240" s="37">
        <v>190</v>
      </c>
      <c r="S1240" t="str">
        <f t="shared" si="2133"/>
        <v/>
      </c>
      <c r="T1240" s="104"/>
    </row>
    <row r="1241" spans="1:20" hidden="1">
      <c r="A1241" t="str">
        <f t="shared" ca="1" si="2131"/>
        <v/>
      </c>
      <c r="L1241" s="57" t="str">
        <f t="shared" si="2132"/>
        <v/>
      </c>
      <c r="P1241" s="37">
        <v>190</v>
      </c>
      <c r="S1241" t="str">
        <f t="shared" si="2133"/>
        <v/>
      </c>
      <c r="T1241" s="104"/>
    </row>
    <row r="1242" spans="1:20" hidden="1">
      <c r="A1242" t="str">
        <f t="shared" ca="1" si="2131"/>
        <v/>
      </c>
      <c r="L1242" s="57" t="str">
        <f t="shared" si="2132"/>
        <v/>
      </c>
      <c r="P1242" s="37">
        <v>190</v>
      </c>
      <c r="S1242" t="str">
        <f t="shared" si="2133"/>
        <v/>
      </c>
      <c r="T1242" s="104"/>
    </row>
    <row r="1243" spans="1:20" hidden="1">
      <c r="A1243" t="str">
        <f t="shared" ca="1" si="2131"/>
        <v/>
      </c>
      <c r="L1243" s="57" t="str">
        <f t="shared" si="2132"/>
        <v/>
      </c>
      <c r="S1243" t="str">
        <f t="shared" si="2133"/>
        <v/>
      </c>
      <c r="T1243" s="104"/>
    </row>
    <row r="1244" spans="1:20" hidden="1">
      <c r="A1244" t="str">
        <f t="shared" ca="1" si="2131"/>
        <v/>
      </c>
      <c r="L1244" s="57" t="str">
        <f t="shared" si="2132"/>
        <v/>
      </c>
      <c r="P1244" s="37">
        <v>191</v>
      </c>
      <c r="S1244" t="str">
        <f t="shared" si="2133"/>
        <v/>
      </c>
      <c r="T1244" s="104"/>
    </row>
    <row r="1245" spans="1:20" hidden="1">
      <c r="A1245" t="str">
        <f t="shared" ca="1" si="2131"/>
        <v/>
      </c>
      <c r="L1245" s="57" t="str">
        <f t="shared" si="2132"/>
        <v/>
      </c>
      <c r="P1245" s="37">
        <v>191</v>
      </c>
      <c r="S1245" t="str">
        <f t="shared" si="2133"/>
        <v/>
      </c>
      <c r="T1245" s="104"/>
    </row>
    <row r="1246" spans="1:20" hidden="1">
      <c r="A1246" t="str">
        <f t="shared" ca="1" si="2131"/>
        <v/>
      </c>
      <c r="L1246" s="57" t="str">
        <f t="shared" si="2132"/>
        <v/>
      </c>
      <c r="P1246" s="37">
        <v>191</v>
      </c>
      <c r="S1246" t="str">
        <f t="shared" si="2133"/>
        <v/>
      </c>
      <c r="T1246" s="104"/>
    </row>
    <row r="1247" spans="1:20" hidden="1">
      <c r="A1247" t="str">
        <f t="shared" ca="1" si="2131"/>
        <v/>
      </c>
      <c r="L1247" s="57" t="str">
        <f t="shared" si="2132"/>
        <v/>
      </c>
      <c r="P1247" s="37">
        <v>191</v>
      </c>
      <c r="S1247" t="str">
        <f t="shared" si="2133"/>
        <v/>
      </c>
      <c r="T1247" s="104"/>
    </row>
    <row r="1248" spans="1:20" hidden="1">
      <c r="A1248" t="str">
        <f t="shared" ca="1" si="2131"/>
        <v/>
      </c>
      <c r="L1248" s="57" t="str">
        <f t="shared" si="2132"/>
        <v/>
      </c>
      <c r="S1248" t="str">
        <f t="shared" si="2133"/>
        <v/>
      </c>
      <c r="T1248" s="104"/>
    </row>
    <row r="1249" spans="1:20" hidden="1">
      <c r="A1249" t="str">
        <f t="shared" ca="1" si="2131"/>
        <v/>
      </c>
      <c r="L1249" s="57" t="str">
        <f t="shared" si="2132"/>
        <v/>
      </c>
      <c r="P1249" s="37">
        <v>192</v>
      </c>
      <c r="S1249" t="str">
        <f t="shared" si="2133"/>
        <v/>
      </c>
      <c r="T1249" s="104"/>
    </row>
    <row r="1250" spans="1:20" hidden="1">
      <c r="A1250" t="str">
        <f t="shared" ca="1" si="2131"/>
        <v/>
      </c>
      <c r="L1250" s="57" t="str">
        <f t="shared" si="2132"/>
        <v/>
      </c>
      <c r="P1250" s="37">
        <v>192</v>
      </c>
      <c r="S1250" t="str">
        <f t="shared" si="2133"/>
        <v/>
      </c>
      <c r="T1250" s="104"/>
    </row>
    <row r="1251" spans="1:20" hidden="1">
      <c r="A1251" t="str">
        <f t="shared" ca="1" si="2131"/>
        <v/>
      </c>
      <c r="L1251" s="57" t="str">
        <f t="shared" si="2132"/>
        <v/>
      </c>
      <c r="P1251" s="37">
        <v>192</v>
      </c>
      <c r="S1251" t="str">
        <f t="shared" si="2133"/>
        <v/>
      </c>
      <c r="T1251" s="104"/>
    </row>
    <row r="1252" spans="1:20" hidden="1">
      <c r="A1252" t="str">
        <f t="shared" ca="1" si="2131"/>
        <v/>
      </c>
      <c r="L1252" s="57" t="str">
        <f t="shared" si="2132"/>
        <v/>
      </c>
      <c r="P1252" s="37">
        <v>192</v>
      </c>
      <c r="S1252" t="str">
        <f t="shared" si="2133"/>
        <v/>
      </c>
      <c r="T1252" s="104"/>
    </row>
    <row r="1253" spans="1:20" hidden="1">
      <c r="A1253" t="str">
        <f t="shared" ca="1" si="2131"/>
        <v/>
      </c>
      <c r="L1253" s="57" t="str">
        <f t="shared" si="2132"/>
        <v/>
      </c>
      <c r="S1253" t="str">
        <f t="shared" si="2133"/>
        <v/>
      </c>
      <c r="T1253" s="104"/>
    </row>
    <row r="1254" spans="1:20" hidden="1">
      <c r="A1254" t="str">
        <f t="shared" ca="1" si="2131"/>
        <v/>
      </c>
      <c r="L1254" s="57" t="str">
        <f t="shared" si="2132"/>
        <v/>
      </c>
      <c r="P1254" s="37">
        <v>193</v>
      </c>
      <c r="S1254" t="str">
        <f t="shared" si="2133"/>
        <v/>
      </c>
      <c r="T1254" s="104"/>
    </row>
    <row r="1255" spans="1:20" hidden="1">
      <c r="A1255" t="str">
        <f t="shared" ca="1" si="2131"/>
        <v/>
      </c>
      <c r="L1255" s="57" t="str">
        <f t="shared" si="2132"/>
        <v/>
      </c>
      <c r="P1255" s="37">
        <v>193</v>
      </c>
      <c r="S1255" t="str">
        <f t="shared" si="2133"/>
        <v/>
      </c>
      <c r="T1255" s="104"/>
    </row>
    <row r="1256" spans="1:20" hidden="1">
      <c r="A1256" t="str">
        <f t="shared" ca="1" si="2131"/>
        <v/>
      </c>
      <c r="L1256" s="57" t="str">
        <f t="shared" si="2132"/>
        <v/>
      </c>
      <c r="P1256" s="37">
        <v>193</v>
      </c>
      <c r="S1256" t="str">
        <f t="shared" si="2133"/>
        <v/>
      </c>
      <c r="T1256" s="104"/>
    </row>
    <row r="1257" spans="1:20" hidden="1">
      <c r="A1257" t="str">
        <f t="shared" ca="1" si="2131"/>
        <v/>
      </c>
      <c r="L1257" s="57" t="str">
        <f t="shared" si="2132"/>
        <v/>
      </c>
      <c r="P1257" s="37">
        <v>193</v>
      </c>
      <c r="S1257" t="str">
        <f t="shared" si="2133"/>
        <v/>
      </c>
      <c r="T1257" s="104"/>
    </row>
    <row r="1258" spans="1:20" hidden="1">
      <c r="A1258" t="str">
        <f t="shared" ca="1" si="2131"/>
        <v/>
      </c>
      <c r="L1258" s="57" t="str">
        <f t="shared" si="2132"/>
        <v/>
      </c>
      <c r="S1258" t="str">
        <f t="shared" si="2133"/>
        <v/>
      </c>
      <c r="T1258" s="104"/>
    </row>
    <row r="1259" spans="1:20" hidden="1">
      <c r="A1259" t="str">
        <f t="shared" ca="1" si="2131"/>
        <v/>
      </c>
      <c r="L1259" s="57" t="str">
        <f t="shared" si="2132"/>
        <v/>
      </c>
      <c r="P1259" s="37">
        <v>194</v>
      </c>
      <c r="S1259" t="str">
        <f t="shared" si="2133"/>
        <v/>
      </c>
      <c r="T1259" s="104"/>
    </row>
    <row r="1260" spans="1:20" hidden="1">
      <c r="A1260" t="str">
        <f t="shared" ca="1" si="2131"/>
        <v/>
      </c>
      <c r="L1260" s="57" t="str">
        <f t="shared" si="2132"/>
        <v/>
      </c>
      <c r="P1260" s="37">
        <v>194</v>
      </c>
      <c r="S1260" t="str">
        <f t="shared" si="2133"/>
        <v/>
      </c>
      <c r="T1260" s="104"/>
    </row>
    <row r="1261" spans="1:20" hidden="1">
      <c r="A1261" t="str">
        <f t="shared" ca="1" si="2131"/>
        <v/>
      </c>
      <c r="L1261" s="57" t="str">
        <f t="shared" si="2132"/>
        <v/>
      </c>
      <c r="P1261" s="37">
        <v>194</v>
      </c>
      <c r="S1261" t="str">
        <f t="shared" si="2133"/>
        <v/>
      </c>
      <c r="T1261" s="104"/>
    </row>
    <row r="1262" spans="1:20" hidden="1">
      <c r="A1262" t="str">
        <f t="shared" ref="A1262:A1325" ca="1" si="2134">IF(B1262="","",INDIRECT("減額一覧!B"&amp;$P1262))</f>
        <v/>
      </c>
      <c r="L1262" s="57" t="str">
        <f t="shared" si="2132"/>
        <v/>
      </c>
      <c r="P1262" s="37">
        <v>194</v>
      </c>
      <c r="S1262" t="str">
        <f t="shared" si="2133"/>
        <v/>
      </c>
      <c r="T1262" s="104"/>
    </row>
    <row r="1263" spans="1:20" hidden="1">
      <c r="A1263" t="str">
        <f t="shared" ca="1" si="2134"/>
        <v/>
      </c>
      <c r="L1263" s="57" t="str">
        <f t="shared" si="2132"/>
        <v/>
      </c>
      <c r="S1263" t="str">
        <f t="shared" si="2133"/>
        <v/>
      </c>
      <c r="T1263" s="104"/>
    </row>
    <row r="1264" spans="1:20" hidden="1">
      <c r="A1264" t="str">
        <f t="shared" ca="1" si="2134"/>
        <v/>
      </c>
      <c r="L1264" s="57" t="str">
        <f t="shared" si="2132"/>
        <v/>
      </c>
      <c r="P1264" s="37">
        <v>195</v>
      </c>
      <c r="S1264" t="str">
        <f t="shared" si="2133"/>
        <v/>
      </c>
      <c r="T1264" s="104"/>
    </row>
    <row r="1265" spans="1:20" hidden="1">
      <c r="A1265" t="str">
        <f t="shared" ca="1" si="2134"/>
        <v/>
      </c>
      <c r="L1265" s="57" t="str">
        <f t="shared" si="2132"/>
        <v/>
      </c>
      <c r="P1265" s="37">
        <v>195</v>
      </c>
      <c r="S1265" t="str">
        <f t="shared" si="2133"/>
        <v/>
      </c>
      <c r="T1265" s="104"/>
    </row>
    <row r="1266" spans="1:20" hidden="1">
      <c r="A1266" t="str">
        <f t="shared" ca="1" si="2134"/>
        <v/>
      </c>
      <c r="L1266" s="57" t="str">
        <f t="shared" si="2132"/>
        <v/>
      </c>
      <c r="P1266" s="37">
        <v>195</v>
      </c>
      <c r="S1266" t="str">
        <f t="shared" si="2133"/>
        <v/>
      </c>
      <c r="T1266" s="104"/>
    </row>
    <row r="1267" spans="1:20" hidden="1">
      <c r="A1267" t="str">
        <f t="shared" ca="1" si="2134"/>
        <v/>
      </c>
      <c r="L1267" s="57" t="str">
        <f t="shared" si="2132"/>
        <v/>
      </c>
      <c r="P1267" s="37">
        <v>195</v>
      </c>
      <c r="S1267" t="str">
        <f t="shared" si="2133"/>
        <v/>
      </c>
      <c r="T1267" s="104"/>
    </row>
    <row r="1268" spans="1:20" hidden="1">
      <c r="A1268" t="str">
        <f t="shared" ca="1" si="2134"/>
        <v/>
      </c>
      <c r="L1268" s="57" t="str">
        <f t="shared" si="2132"/>
        <v/>
      </c>
      <c r="S1268" t="str">
        <f t="shared" si="2133"/>
        <v/>
      </c>
      <c r="T1268" s="104"/>
    </row>
    <row r="1269" spans="1:20" hidden="1">
      <c r="A1269" t="str">
        <f t="shared" ca="1" si="2134"/>
        <v/>
      </c>
      <c r="L1269" s="57" t="str">
        <f t="shared" si="2132"/>
        <v/>
      </c>
      <c r="P1269" s="37">
        <v>196</v>
      </c>
      <c r="S1269" t="str">
        <f t="shared" si="2133"/>
        <v/>
      </c>
      <c r="T1269" s="104"/>
    </row>
    <row r="1270" spans="1:20" hidden="1">
      <c r="A1270" t="str">
        <f t="shared" ca="1" si="2134"/>
        <v/>
      </c>
      <c r="L1270" s="57" t="str">
        <f t="shared" si="2132"/>
        <v/>
      </c>
      <c r="P1270" s="37">
        <v>196</v>
      </c>
      <c r="S1270" t="str">
        <f t="shared" si="2133"/>
        <v/>
      </c>
      <c r="T1270" s="104"/>
    </row>
    <row r="1271" spans="1:20" hidden="1">
      <c r="A1271" t="str">
        <f t="shared" ca="1" si="2134"/>
        <v/>
      </c>
      <c r="L1271" s="57" t="str">
        <f t="shared" si="2132"/>
        <v/>
      </c>
      <c r="P1271" s="37">
        <v>196</v>
      </c>
      <c r="S1271" t="str">
        <f t="shared" si="2133"/>
        <v/>
      </c>
      <c r="T1271" s="104"/>
    </row>
    <row r="1272" spans="1:20" hidden="1">
      <c r="A1272" t="str">
        <f t="shared" ca="1" si="2134"/>
        <v/>
      </c>
      <c r="L1272" s="57" t="str">
        <f t="shared" si="2132"/>
        <v/>
      </c>
      <c r="P1272" s="37">
        <v>196</v>
      </c>
      <c r="S1272" t="str">
        <f t="shared" si="2133"/>
        <v/>
      </c>
      <c r="T1272" s="104"/>
    </row>
    <row r="1273" spans="1:20" hidden="1">
      <c r="A1273" t="str">
        <f t="shared" ca="1" si="2134"/>
        <v/>
      </c>
      <c r="L1273" s="57" t="str">
        <f t="shared" si="2132"/>
        <v/>
      </c>
      <c r="S1273" t="str">
        <f t="shared" si="2133"/>
        <v/>
      </c>
      <c r="T1273" s="104"/>
    </row>
    <row r="1274" spans="1:20" hidden="1">
      <c r="A1274" t="str">
        <f t="shared" ca="1" si="2134"/>
        <v/>
      </c>
      <c r="L1274" s="57" t="str">
        <f t="shared" si="2132"/>
        <v/>
      </c>
      <c r="P1274" s="37">
        <v>197</v>
      </c>
      <c r="S1274" t="str">
        <f t="shared" si="2133"/>
        <v/>
      </c>
      <c r="T1274" s="104"/>
    </row>
    <row r="1275" spans="1:20" hidden="1">
      <c r="A1275" t="str">
        <f t="shared" ca="1" si="2134"/>
        <v/>
      </c>
      <c r="L1275" s="57" t="str">
        <f t="shared" si="2132"/>
        <v/>
      </c>
      <c r="P1275" s="37">
        <v>197</v>
      </c>
      <c r="S1275" t="str">
        <f t="shared" si="2133"/>
        <v/>
      </c>
      <c r="T1275" s="104"/>
    </row>
    <row r="1276" spans="1:20" hidden="1">
      <c r="A1276" t="str">
        <f t="shared" ca="1" si="2134"/>
        <v/>
      </c>
      <c r="L1276" s="57" t="str">
        <f t="shared" si="2132"/>
        <v/>
      </c>
      <c r="P1276" s="37">
        <v>197</v>
      </c>
      <c r="S1276" t="str">
        <f t="shared" si="2133"/>
        <v/>
      </c>
      <c r="T1276" s="104"/>
    </row>
    <row r="1277" spans="1:20" hidden="1">
      <c r="A1277" t="str">
        <f t="shared" ca="1" si="2134"/>
        <v/>
      </c>
      <c r="L1277" s="57" t="str">
        <f t="shared" si="2132"/>
        <v/>
      </c>
      <c r="P1277" s="37">
        <v>197</v>
      </c>
      <c r="S1277" t="str">
        <f t="shared" si="2133"/>
        <v/>
      </c>
      <c r="T1277" s="104"/>
    </row>
    <row r="1278" spans="1:20" hidden="1">
      <c r="A1278" t="str">
        <f t="shared" ca="1" si="2134"/>
        <v/>
      </c>
      <c r="L1278" s="57" t="str">
        <f t="shared" si="2132"/>
        <v/>
      </c>
      <c r="S1278" t="str">
        <f t="shared" si="2133"/>
        <v/>
      </c>
      <c r="T1278" s="104"/>
    </row>
    <row r="1279" spans="1:20" hidden="1">
      <c r="A1279" t="str">
        <f t="shared" ca="1" si="2134"/>
        <v/>
      </c>
      <c r="L1279" s="57" t="str">
        <f t="shared" si="2132"/>
        <v/>
      </c>
      <c r="P1279" s="37">
        <v>198</v>
      </c>
      <c r="S1279" t="str">
        <f t="shared" si="2133"/>
        <v/>
      </c>
      <c r="T1279" s="104"/>
    </row>
    <row r="1280" spans="1:20" hidden="1">
      <c r="A1280" t="str">
        <f t="shared" ca="1" si="2134"/>
        <v/>
      </c>
      <c r="L1280" s="57" t="str">
        <f t="shared" si="2132"/>
        <v/>
      </c>
      <c r="P1280" s="37">
        <v>198</v>
      </c>
      <c r="S1280" t="str">
        <f t="shared" si="2133"/>
        <v/>
      </c>
      <c r="T1280" s="104"/>
    </row>
    <row r="1281" spans="1:20" hidden="1">
      <c r="A1281" t="str">
        <f t="shared" ca="1" si="2134"/>
        <v/>
      </c>
      <c r="L1281" s="57" t="str">
        <f t="shared" si="2132"/>
        <v/>
      </c>
      <c r="P1281" s="37">
        <v>198</v>
      </c>
      <c r="S1281" t="str">
        <f t="shared" si="2133"/>
        <v/>
      </c>
      <c r="T1281" s="104"/>
    </row>
    <row r="1282" spans="1:20" hidden="1">
      <c r="A1282" t="str">
        <f t="shared" ca="1" si="2134"/>
        <v/>
      </c>
      <c r="L1282" s="57" t="str">
        <f t="shared" si="2132"/>
        <v/>
      </c>
      <c r="P1282" s="37">
        <v>198</v>
      </c>
      <c r="S1282" t="str">
        <f t="shared" si="2133"/>
        <v/>
      </c>
      <c r="T1282" s="104"/>
    </row>
    <row r="1283" spans="1:20" hidden="1">
      <c r="A1283" t="str">
        <f t="shared" ca="1" si="2134"/>
        <v/>
      </c>
      <c r="L1283" s="57" t="str">
        <f t="shared" si="2132"/>
        <v/>
      </c>
      <c r="S1283" t="str">
        <f t="shared" si="2133"/>
        <v/>
      </c>
      <c r="T1283" s="104"/>
    </row>
    <row r="1284" spans="1:20" hidden="1">
      <c r="A1284" t="str">
        <f t="shared" ca="1" si="2134"/>
        <v/>
      </c>
      <c r="L1284" s="57" t="str">
        <f t="shared" si="2132"/>
        <v/>
      </c>
      <c r="P1284" s="37">
        <v>199</v>
      </c>
      <c r="S1284" t="str">
        <f t="shared" si="2133"/>
        <v/>
      </c>
      <c r="T1284" s="104"/>
    </row>
    <row r="1285" spans="1:20" hidden="1">
      <c r="A1285" t="str">
        <f t="shared" ca="1" si="2134"/>
        <v/>
      </c>
      <c r="L1285" s="57" t="str">
        <f t="shared" si="2132"/>
        <v/>
      </c>
      <c r="P1285" s="37">
        <v>199</v>
      </c>
      <c r="S1285" t="str">
        <f t="shared" si="2133"/>
        <v/>
      </c>
      <c r="T1285" s="104"/>
    </row>
    <row r="1286" spans="1:20" hidden="1">
      <c r="A1286" t="str">
        <f t="shared" ca="1" si="2134"/>
        <v/>
      </c>
      <c r="L1286" s="57" t="str">
        <f t="shared" si="2132"/>
        <v/>
      </c>
      <c r="P1286" s="37">
        <v>199</v>
      </c>
      <c r="S1286" t="str">
        <f t="shared" si="2133"/>
        <v/>
      </c>
      <c r="T1286" s="104"/>
    </row>
    <row r="1287" spans="1:20" hidden="1">
      <c r="A1287" t="str">
        <f t="shared" ca="1" si="2134"/>
        <v/>
      </c>
      <c r="L1287" s="57" t="str">
        <f t="shared" si="2132"/>
        <v/>
      </c>
      <c r="P1287" s="37">
        <v>199</v>
      </c>
      <c r="S1287" t="str">
        <f t="shared" si="2133"/>
        <v/>
      </c>
      <c r="T1287" s="104"/>
    </row>
    <row r="1288" spans="1:20" hidden="1">
      <c r="A1288" t="str">
        <f t="shared" ca="1" si="2134"/>
        <v/>
      </c>
      <c r="L1288" s="57" t="str">
        <f t="shared" si="2132"/>
        <v/>
      </c>
      <c r="S1288" t="str">
        <f t="shared" si="2133"/>
        <v/>
      </c>
      <c r="T1288" s="104"/>
    </row>
    <row r="1289" spans="1:20" hidden="1">
      <c r="A1289" t="str">
        <f t="shared" ca="1" si="2134"/>
        <v/>
      </c>
      <c r="L1289" s="57" t="str">
        <f t="shared" si="2132"/>
        <v/>
      </c>
      <c r="P1289" s="37">
        <v>200</v>
      </c>
      <c r="S1289" t="str">
        <f t="shared" si="2133"/>
        <v/>
      </c>
      <c r="T1289" s="104"/>
    </row>
    <row r="1290" spans="1:20" hidden="1">
      <c r="A1290" t="str">
        <f t="shared" ca="1" si="2134"/>
        <v/>
      </c>
      <c r="L1290" s="57" t="str">
        <f t="shared" si="2132"/>
        <v/>
      </c>
      <c r="P1290" s="37">
        <v>200</v>
      </c>
      <c r="S1290" t="str">
        <f t="shared" si="2133"/>
        <v/>
      </c>
      <c r="T1290" s="104"/>
    </row>
    <row r="1291" spans="1:20" hidden="1">
      <c r="A1291" t="str">
        <f t="shared" ca="1" si="2134"/>
        <v/>
      </c>
      <c r="L1291" s="57" t="str">
        <f t="shared" si="2132"/>
        <v/>
      </c>
      <c r="P1291" s="37">
        <v>200</v>
      </c>
      <c r="S1291" t="str">
        <f t="shared" si="2133"/>
        <v/>
      </c>
      <c r="T1291" s="104"/>
    </row>
    <row r="1292" spans="1:20" hidden="1">
      <c r="A1292" t="str">
        <f t="shared" ca="1" si="2134"/>
        <v/>
      </c>
      <c r="L1292" s="57" t="str">
        <f t="shared" si="2132"/>
        <v/>
      </c>
      <c r="P1292" s="37">
        <v>200</v>
      </c>
      <c r="S1292" t="str">
        <f t="shared" si="2133"/>
        <v/>
      </c>
      <c r="T1292" s="104"/>
    </row>
    <row r="1293" spans="1:20" hidden="1">
      <c r="A1293" t="str">
        <f t="shared" ca="1" si="2134"/>
        <v/>
      </c>
      <c r="L1293" s="57" t="str">
        <f t="shared" si="2132"/>
        <v/>
      </c>
      <c r="S1293" t="str">
        <f t="shared" si="2133"/>
        <v/>
      </c>
      <c r="T1293" s="104"/>
    </row>
    <row r="1294" spans="1:20" hidden="1">
      <c r="A1294" t="str">
        <f t="shared" ca="1" si="2134"/>
        <v/>
      </c>
      <c r="L1294" s="57" t="str">
        <f t="shared" si="2132"/>
        <v/>
      </c>
      <c r="P1294" s="37">
        <v>201</v>
      </c>
      <c r="S1294" t="str">
        <f t="shared" si="2133"/>
        <v/>
      </c>
      <c r="T1294" s="104"/>
    </row>
    <row r="1295" spans="1:20" hidden="1">
      <c r="A1295" t="str">
        <f t="shared" ca="1" si="2134"/>
        <v/>
      </c>
      <c r="L1295" s="57" t="str">
        <f t="shared" si="2132"/>
        <v/>
      </c>
      <c r="P1295" s="37">
        <v>201</v>
      </c>
      <c r="S1295" t="str">
        <f t="shared" si="2133"/>
        <v/>
      </c>
      <c r="T1295" s="104"/>
    </row>
    <row r="1296" spans="1:20" hidden="1">
      <c r="A1296" t="str">
        <f t="shared" ca="1" si="2134"/>
        <v/>
      </c>
      <c r="L1296" s="57" t="str">
        <f t="shared" si="2132"/>
        <v/>
      </c>
      <c r="P1296" s="37">
        <v>201</v>
      </c>
      <c r="S1296" t="str">
        <f t="shared" si="2133"/>
        <v/>
      </c>
      <c r="T1296" s="104"/>
    </row>
    <row r="1297" spans="1:20" hidden="1">
      <c r="A1297" t="str">
        <f t="shared" ca="1" si="2134"/>
        <v/>
      </c>
      <c r="L1297" s="57" t="str">
        <f t="shared" si="2132"/>
        <v/>
      </c>
      <c r="P1297" s="37">
        <v>201</v>
      </c>
      <c r="S1297" t="str">
        <f t="shared" si="2133"/>
        <v/>
      </c>
      <c r="T1297" s="104"/>
    </row>
    <row r="1298" spans="1:20" hidden="1">
      <c r="A1298" t="str">
        <f t="shared" ca="1" si="2134"/>
        <v/>
      </c>
      <c r="L1298" s="57" t="str">
        <f t="shared" si="2132"/>
        <v/>
      </c>
      <c r="S1298" t="str">
        <f t="shared" si="2133"/>
        <v/>
      </c>
      <c r="T1298" s="104"/>
    </row>
    <row r="1299" spans="1:20" hidden="1">
      <c r="A1299" t="str">
        <f t="shared" ca="1" si="2134"/>
        <v/>
      </c>
      <c r="L1299" s="57" t="str">
        <f t="shared" si="2132"/>
        <v/>
      </c>
      <c r="P1299" s="37">
        <v>202</v>
      </c>
      <c r="S1299" t="str">
        <f t="shared" si="2133"/>
        <v/>
      </c>
      <c r="T1299" s="104"/>
    </row>
    <row r="1300" spans="1:20" hidden="1">
      <c r="A1300" t="str">
        <f t="shared" ca="1" si="2134"/>
        <v/>
      </c>
      <c r="L1300" s="57" t="str">
        <f t="shared" ref="L1300:L1363" si="2135">IF(OR(S1300="370",S1300="371",S1300="372",S1300="373",S1300="374",S1300="375",S1300="376",S1300="377",S1300="378",S1300="379",S1300="380",S1300="039",S1300="389"),"農集","")</f>
        <v/>
      </c>
      <c r="P1300" s="37">
        <v>202</v>
      </c>
      <c r="S1300" t="str">
        <f t="shared" ref="S1300:S1363" si="2136">IF(C1300="","",LEFT(TEXT(C1300,"000000000"),3))</f>
        <v/>
      </c>
      <c r="T1300" s="104"/>
    </row>
    <row r="1301" spans="1:20" hidden="1">
      <c r="A1301" t="str">
        <f t="shared" ca="1" si="2134"/>
        <v/>
      </c>
      <c r="L1301" s="57" t="str">
        <f t="shared" si="2135"/>
        <v/>
      </c>
      <c r="P1301" s="37">
        <v>202</v>
      </c>
      <c r="S1301" t="str">
        <f t="shared" si="2136"/>
        <v/>
      </c>
      <c r="T1301" s="104"/>
    </row>
    <row r="1302" spans="1:20" hidden="1">
      <c r="A1302" t="str">
        <f t="shared" ca="1" si="2134"/>
        <v/>
      </c>
      <c r="L1302" s="57" t="str">
        <f t="shared" si="2135"/>
        <v/>
      </c>
      <c r="P1302" s="37">
        <v>202</v>
      </c>
      <c r="S1302" t="str">
        <f t="shared" si="2136"/>
        <v/>
      </c>
      <c r="T1302" s="104"/>
    </row>
    <row r="1303" spans="1:20" hidden="1">
      <c r="A1303" t="str">
        <f t="shared" ca="1" si="2134"/>
        <v/>
      </c>
      <c r="L1303" s="57" t="str">
        <f t="shared" si="2135"/>
        <v/>
      </c>
      <c r="S1303" t="str">
        <f t="shared" si="2136"/>
        <v/>
      </c>
      <c r="T1303" s="104"/>
    </row>
    <row r="1304" spans="1:20" hidden="1">
      <c r="A1304" t="str">
        <f t="shared" ca="1" si="2134"/>
        <v/>
      </c>
      <c r="L1304" s="57" t="str">
        <f t="shared" si="2135"/>
        <v/>
      </c>
      <c r="P1304" s="37">
        <v>203</v>
      </c>
      <c r="S1304" t="str">
        <f t="shared" si="2136"/>
        <v/>
      </c>
      <c r="T1304" s="104"/>
    </row>
    <row r="1305" spans="1:20" hidden="1">
      <c r="A1305" t="str">
        <f t="shared" ca="1" si="2134"/>
        <v/>
      </c>
      <c r="L1305" s="57" t="str">
        <f t="shared" si="2135"/>
        <v/>
      </c>
      <c r="P1305" s="37">
        <v>203</v>
      </c>
      <c r="S1305" t="str">
        <f t="shared" si="2136"/>
        <v/>
      </c>
      <c r="T1305" s="104"/>
    </row>
    <row r="1306" spans="1:20" hidden="1">
      <c r="A1306" t="str">
        <f t="shared" ca="1" si="2134"/>
        <v/>
      </c>
      <c r="L1306" s="57" t="str">
        <f t="shared" si="2135"/>
        <v/>
      </c>
      <c r="P1306" s="37">
        <v>203</v>
      </c>
      <c r="S1306" t="str">
        <f t="shared" si="2136"/>
        <v/>
      </c>
      <c r="T1306" s="104"/>
    </row>
    <row r="1307" spans="1:20" hidden="1">
      <c r="A1307" t="str">
        <f t="shared" ca="1" si="2134"/>
        <v/>
      </c>
      <c r="L1307" s="57" t="str">
        <f t="shared" si="2135"/>
        <v/>
      </c>
      <c r="P1307" s="37">
        <v>203</v>
      </c>
      <c r="S1307" t="str">
        <f t="shared" si="2136"/>
        <v/>
      </c>
      <c r="T1307" s="104"/>
    </row>
    <row r="1308" spans="1:20" hidden="1">
      <c r="A1308" t="str">
        <f t="shared" ca="1" si="2134"/>
        <v/>
      </c>
      <c r="L1308" s="57" t="str">
        <f t="shared" si="2135"/>
        <v/>
      </c>
      <c r="S1308" t="str">
        <f t="shared" si="2136"/>
        <v/>
      </c>
      <c r="T1308" s="104"/>
    </row>
    <row r="1309" spans="1:20" hidden="1">
      <c r="A1309" t="str">
        <f t="shared" ca="1" si="2134"/>
        <v/>
      </c>
      <c r="L1309" s="57" t="str">
        <f t="shared" si="2135"/>
        <v/>
      </c>
      <c r="P1309" s="37">
        <v>204</v>
      </c>
      <c r="S1309" t="str">
        <f t="shared" si="2136"/>
        <v/>
      </c>
      <c r="T1309" s="104"/>
    </row>
    <row r="1310" spans="1:20" hidden="1">
      <c r="A1310" t="str">
        <f t="shared" ca="1" si="2134"/>
        <v/>
      </c>
      <c r="L1310" s="57" t="str">
        <f t="shared" si="2135"/>
        <v/>
      </c>
      <c r="P1310" s="37">
        <v>204</v>
      </c>
      <c r="S1310" t="str">
        <f t="shared" si="2136"/>
        <v/>
      </c>
      <c r="T1310" s="104"/>
    </row>
    <row r="1311" spans="1:20" hidden="1">
      <c r="A1311" t="str">
        <f t="shared" ca="1" si="2134"/>
        <v/>
      </c>
      <c r="L1311" s="57" t="str">
        <f t="shared" si="2135"/>
        <v/>
      </c>
      <c r="P1311" s="37">
        <v>204</v>
      </c>
      <c r="S1311" t="str">
        <f t="shared" si="2136"/>
        <v/>
      </c>
      <c r="T1311" s="104"/>
    </row>
    <row r="1312" spans="1:20" hidden="1">
      <c r="A1312" t="str">
        <f t="shared" ca="1" si="2134"/>
        <v/>
      </c>
      <c r="L1312" s="57" t="str">
        <f t="shared" si="2135"/>
        <v/>
      </c>
      <c r="P1312" s="37">
        <v>204</v>
      </c>
      <c r="S1312" t="str">
        <f t="shared" si="2136"/>
        <v/>
      </c>
      <c r="T1312" s="104"/>
    </row>
    <row r="1313" spans="1:20" hidden="1">
      <c r="A1313" t="str">
        <f t="shared" ca="1" si="2134"/>
        <v/>
      </c>
      <c r="L1313" s="57" t="str">
        <f t="shared" si="2135"/>
        <v/>
      </c>
      <c r="S1313" t="str">
        <f t="shared" si="2136"/>
        <v/>
      </c>
      <c r="T1313" s="104"/>
    </row>
    <row r="1314" spans="1:20" hidden="1">
      <c r="A1314" t="str">
        <f t="shared" ca="1" si="2134"/>
        <v/>
      </c>
      <c r="L1314" s="57" t="str">
        <f t="shared" si="2135"/>
        <v/>
      </c>
      <c r="P1314" s="37">
        <v>205</v>
      </c>
      <c r="S1314" t="str">
        <f t="shared" si="2136"/>
        <v/>
      </c>
      <c r="T1314" s="104"/>
    </row>
    <row r="1315" spans="1:20" hidden="1">
      <c r="A1315" t="str">
        <f t="shared" ca="1" si="2134"/>
        <v/>
      </c>
      <c r="L1315" s="57" t="str">
        <f t="shared" si="2135"/>
        <v/>
      </c>
      <c r="P1315" s="37">
        <v>205</v>
      </c>
      <c r="S1315" t="str">
        <f t="shared" si="2136"/>
        <v/>
      </c>
      <c r="T1315" s="104"/>
    </row>
    <row r="1316" spans="1:20" hidden="1">
      <c r="A1316" t="str">
        <f t="shared" ca="1" si="2134"/>
        <v/>
      </c>
      <c r="L1316" s="57" t="str">
        <f t="shared" si="2135"/>
        <v/>
      </c>
      <c r="P1316" s="37">
        <v>205</v>
      </c>
      <c r="S1316" t="str">
        <f t="shared" si="2136"/>
        <v/>
      </c>
      <c r="T1316" s="104"/>
    </row>
    <row r="1317" spans="1:20" hidden="1">
      <c r="A1317" t="str">
        <f t="shared" ca="1" si="2134"/>
        <v/>
      </c>
      <c r="L1317" s="57" t="str">
        <f t="shared" si="2135"/>
        <v/>
      </c>
      <c r="P1317" s="37">
        <v>205</v>
      </c>
      <c r="S1317" t="str">
        <f t="shared" si="2136"/>
        <v/>
      </c>
      <c r="T1317" s="104"/>
    </row>
    <row r="1318" spans="1:20" hidden="1">
      <c r="A1318" t="str">
        <f t="shared" ca="1" si="2134"/>
        <v/>
      </c>
      <c r="L1318" s="57" t="str">
        <f t="shared" si="2135"/>
        <v/>
      </c>
      <c r="S1318" t="str">
        <f t="shared" si="2136"/>
        <v/>
      </c>
      <c r="T1318" s="104"/>
    </row>
    <row r="1319" spans="1:20" hidden="1">
      <c r="A1319" t="str">
        <f t="shared" ca="1" si="2134"/>
        <v/>
      </c>
      <c r="L1319" s="57" t="str">
        <f t="shared" si="2135"/>
        <v/>
      </c>
      <c r="P1319" s="37">
        <v>206</v>
      </c>
      <c r="S1319" t="str">
        <f t="shared" si="2136"/>
        <v/>
      </c>
      <c r="T1319" s="104"/>
    </row>
    <row r="1320" spans="1:20" hidden="1">
      <c r="A1320" t="str">
        <f t="shared" ca="1" si="2134"/>
        <v/>
      </c>
      <c r="L1320" s="57" t="str">
        <f t="shared" si="2135"/>
        <v/>
      </c>
      <c r="P1320" s="37">
        <v>206</v>
      </c>
      <c r="S1320" t="str">
        <f t="shared" si="2136"/>
        <v/>
      </c>
      <c r="T1320" s="104"/>
    </row>
    <row r="1321" spans="1:20" hidden="1">
      <c r="A1321" t="str">
        <f t="shared" ca="1" si="2134"/>
        <v/>
      </c>
      <c r="L1321" s="57" t="str">
        <f t="shared" si="2135"/>
        <v/>
      </c>
      <c r="P1321" s="37">
        <v>206</v>
      </c>
      <c r="S1321" t="str">
        <f t="shared" si="2136"/>
        <v/>
      </c>
      <c r="T1321" s="104"/>
    </row>
    <row r="1322" spans="1:20" hidden="1">
      <c r="A1322" t="str">
        <f t="shared" ca="1" si="2134"/>
        <v/>
      </c>
      <c r="L1322" s="57" t="str">
        <f t="shared" si="2135"/>
        <v/>
      </c>
      <c r="P1322" s="37">
        <v>206</v>
      </c>
      <c r="S1322" t="str">
        <f t="shared" si="2136"/>
        <v/>
      </c>
      <c r="T1322" s="104"/>
    </row>
    <row r="1323" spans="1:20" hidden="1">
      <c r="A1323" t="str">
        <f t="shared" ca="1" si="2134"/>
        <v/>
      </c>
      <c r="L1323" s="57" t="str">
        <f t="shared" si="2135"/>
        <v/>
      </c>
      <c r="S1323" t="str">
        <f t="shared" si="2136"/>
        <v/>
      </c>
      <c r="T1323" s="104"/>
    </row>
    <row r="1324" spans="1:20" hidden="1">
      <c r="A1324" t="str">
        <f t="shared" ca="1" si="2134"/>
        <v/>
      </c>
      <c r="L1324" s="57" t="str">
        <f t="shared" si="2135"/>
        <v/>
      </c>
      <c r="P1324" s="37">
        <v>207</v>
      </c>
      <c r="S1324" t="str">
        <f t="shared" si="2136"/>
        <v/>
      </c>
      <c r="T1324" s="104"/>
    </row>
    <row r="1325" spans="1:20" hidden="1">
      <c r="A1325" t="str">
        <f t="shared" ca="1" si="2134"/>
        <v/>
      </c>
      <c r="L1325" s="57" t="str">
        <f t="shared" si="2135"/>
        <v/>
      </c>
      <c r="P1325" s="37">
        <v>207</v>
      </c>
      <c r="S1325" t="str">
        <f t="shared" si="2136"/>
        <v/>
      </c>
      <c r="T1325" s="104"/>
    </row>
    <row r="1326" spans="1:20" hidden="1">
      <c r="A1326" t="str">
        <f t="shared" ref="A1326:A1389" ca="1" si="2137">IF(B1326="","",INDIRECT("減額一覧!B"&amp;$P1326))</f>
        <v/>
      </c>
      <c r="L1326" s="57" t="str">
        <f t="shared" si="2135"/>
        <v/>
      </c>
      <c r="P1326" s="37">
        <v>207</v>
      </c>
      <c r="S1326" t="str">
        <f t="shared" si="2136"/>
        <v/>
      </c>
      <c r="T1326" s="104"/>
    </row>
    <row r="1327" spans="1:20" hidden="1">
      <c r="A1327" t="str">
        <f t="shared" ca="1" si="2137"/>
        <v/>
      </c>
      <c r="L1327" s="57" t="str">
        <f t="shared" si="2135"/>
        <v/>
      </c>
      <c r="P1327" s="37">
        <v>207</v>
      </c>
      <c r="S1327" t="str">
        <f t="shared" si="2136"/>
        <v/>
      </c>
      <c r="T1327" s="104"/>
    </row>
    <row r="1328" spans="1:20" hidden="1">
      <c r="A1328" t="str">
        <f t="shared" ca="1" si="2137"/>
        <v/>
      </c>
      <c r="L1328" s="57" t="str">
        <f t="shared" si="2135"/>
        <v/>
      </c>
      <c r="S1328" t="str">
        <f t="shared" si="2136"/>
        <v/>
      </c>
      <c r="T1328" s="104"/>
    </row>
    <row r="1329" spans="1:20" hidden="1">
      <c r="A1329" t="str">
        <f t="shared" ca="1" si="2137"/>
        <v/>
      </c>
      <c r="L1329" s="57" t="str">
        <f t="shared" si="2135"/>
        <v/>
      </c>
      <c r="P1329" s="37">
        <v>208</v>
      </c>
      <c r="S1329" t="str">
        <f t="shared" si="2136"/>
        <v/>
      </c>
      <c r="T1329" s="104"/>
    </row>
    <row r="1330" spans="1:20" hidden="1">
      <c r="A1330" t="str">
        <f t="shared" ca="1" si="2137"/>
        <v/>
      </c>
      <c r="L1330" s="57" t="str">
        <f t="shared" si="2135"/>
        <v/>
      </c>
      <c r="P1330" s="37">
        <v>208</v>
      </c>
      <c r="S1330" t="str">
        <f t="shared" si="2136"/>
        <v/>
      </c>
      <c r="T1330" s="104"/>
    </row>
    <row r="1331" spans="1:20" hidden="1">
      <c r="A1331" t="str">
        <f t="shared" ca="1" si="2137"/>
        <v/>
      </c>
      <c r="L1331" s="57" t="str">
        <f t="shared" si="2135"/>
        <v/>
      </c>
      <c r="P1331" s="37">
        <v>208</v>
      </c>
      <c r="S1331" t="str">
        <f t="shared" si="2136"/>
        <v/>
      </c>
      <c r="T1331" s="104"/>
    </row>
    <row r="1332" spans="1:20" hidden="1">
      <c r="A1332" t="str">
        <f t="shared" ca="1" si="2137"/>
        <v/>
      </c>
      <c r="L1332" s="57" t="str">
        <f t="shared" si="2135"/>
        <v/>
      </c>
      <c r="P1332" s="37">
        <v>208</v>
      </c>
      <c r="S1332" t="str">
        <f t="shared" si="2136"/>
        <v/>
      </c>
      <c r="T1332" s="104"/>
    </row>
    <row r="1333" spans="1:20" hidden="1">
      <c r="A1333" t="str">
        <f t="shared" ca="1" si="2137"/>
        <v/>
      </c>
      <c r="L1333" s="57" t="str">
        <f t="shared" si="2135"/>
        <v/>
      </c>
      <c r="S1333" t="str">
        <f t="shared" si="2136"/>
        <v/>
      </c>
      <c r="T1333" s="104"/>
    </row>
    <row r="1334" spans="1:20" hidden="1">
      <c r="A1334" t="str">
        <f t="shared" ca="1" si="2137"/>
        <v/>
      </c>
      <c r="L1334" s="57" t="str">
        <f t="shared" si="2135"/>
        <v/>
      </c>
      <c r="P1334" s="37">
        <v>209</v>
      </c>
      <c r="S1334" t="str">
        <f t="shared" si="2136"/>
        <v/>
      </c>
      <c r="T1334" s="104"/>
    </row>
    <row r="1335" spans="1:20" hidden="1">
      <c r="A1335" t="str">
        <f t="shared" ca="1" si="2137"/>
        <v/>
      </c>
      <c r="L1335" s="57" t="str">
        <f t="shared" si="2135"/>
        <v/>
      </c>
      <c r="P1335" s="37">
        <v>209</v>
      </c>
      <c r="S1335" t="str">
        <f t="shared" si="2136"/>
        <v/>
      </c>
      <c r="T1335" s="104"/>
    </row>
    <row r="1336" spans="1:20" hidden="1">
      <c r="A1336" t="str">
        <f t="shared" ca="1" si="2137"/>
        <v/>
      </c>
      <c r="L1336" s="57" t="str">
        <f t="shared" si="2135"/>
        <v/>
      </c>
      <c r="P1336" s="37">
        <v>209</v>
      </c>
      <c r="S1336" t="str">
        <f t="shared" si="2136"/>
        <v/>
      </c>
      <c r="T1336" s="104"/>
    </row>
    <row r="1337" spans="1:20" hidden="1">
      <c r="A1337" t="str">
        <f t="shared" ca="1" si="2137"/>
        <v/>
      </c>
      <c r="L1337" s="57" t="str">
        <f t="shared" si="2135"/>
        <v/>
      </c>
      <c r="P1337" s="37">
        <v>209</v>
      </c>
      <c r="S1337" t="str">
        <f t="shared" si="2136"/>
        <v/>
      </c>
      <c r="T1337" s="104"/>
    </row>
    <row r="1338" spans="1:20" hidden="1">
      <c r="A1338" t="str">
        <f t="shared" ca="1" si="2137"/>
        <v/>
      </c>
      <c r="L1338" s="57" t="str">
        <f t="shared" si="2135"/>
        <v/>
      </c>
      <c r="S1338" t="str">
        <f t="shared" si="2136"/>
        <v/>
      </c>
      <c r="T1338" s="104"/>
    </row>
    <row r="1339" spans="1:20" hidden="1">
      <c r="A1339" t="str">
        <f t="shared" ca="1" si="2137"/>
        <v/>
      </c>
      <c r="L1339" s="57" t="str">
        <f t="shared" si="2135"/>
        <v/>
      </c>
      <c r="P1339" s="37">
        <v>210</v>
      </c>
      <c r="S1339" t="str">
        <f t="shared" si="2136"/>
        <v/>
      </c>
      <c r="T1339" s="104"/>
    </row>
    <row r="1340" spans="1:20" hidden="1">
      <c r="A1340" t="str">
        <f t="shared" ca="1" si="2137"/>
        <v/>
      </c>
      <c r="L1340" s="57" t="str">
        <f t="shared" si="2135"/>
        <v/>
      </c>
      <c r="P1340" s="37">
        <v>210</v>
      </c>
      <c r="S1340" t="str">
        <f t="shared" si="2136"/>
        <v/>
      </c>
      <c r="T1340" s="104"/>
    </row>
    <row r="1341" spans="1:20" hidden="1">
      <c r="A1341" t="str">
        <f t="shared" ca="1" si="2137"/>
        <v/>
      </c>
      <c r="L1341" s="57" t="str">
        <f t="shared" si="2135"/>
        <v/>
      </c>
      <c r="P1341" s="37">
        <v>210</v>
      </c>
      <c r="S1341" t="str">
        <f t="shared" si="2136"/>
        <v/>
      </c>
      <c r="T1341" s="104"/>
    </row>
    <row r="1342" spans="1:20" hidden="1">
      <c r="A1342" t="str">
        <f t="shared" ca="1" si="2137"/>
        <v/>
      </c>
      <c r="L1342" s="57" t="str">
        <f t="shared" si="2135"/>
        <v/>
      </c>
      <c r="P1342" s="37">
        <v>210</v>
      </c>
      <c r="S1342" t="str">
        <f t="shared" si="2136"/>
        <v/>
      </c>
      <c r="T1342" s="104"/>
    </row>
    <row r="1343" spans="1:20" hidden="1">
      <c r="A1343" t="str">
        <f t="shared" ca="1" si="2137"/>
        <v/>
      </c>
      <c r="L1343" s="57" t="str">
        <f t="shared" si="2135"/>
        <v/>
      </c>
      <c r="S1343" t="str">
        <f t="shared" si="2136"/>
        <v/>
      </c>
      <c r="T1343" s="104"/>
    </row>
    <row r="1344" spans="1:20" hidden="1">
      <c r="A1344" t="str">
        <f t="shared" ca="1" si="2137"/>
        <v/>
      </c>
      <c r="L1344" s="57" t="str">
        <f t="shared" si="2135"/>
        <v/>
      </c>
      <c r="P1344" s="37">
        <v>211</v>
      </c>
      <c r="S1344" t="str">
        <f t="shared" si="2136"/>
        <v/>
      </c>
      <c r="T1344" s="104"/>
    </row>
    <row r="1345" spans="1:20" hidden="1">
      <c r="A1345" t="str">
        <f t="shared" ca="1" si="2137"/>
        <v/>
      </c>
      <c r="L1345" s="57" t="str">
        <f t="shared" si="2135"/>
        <v/>
      </c>
      <c r="P1345" s="37">
        <v>211</v>
      </c>
      <c r="S1345" t="str">
        <f t="shared" si="2136"/>
        <v/>
      </c>
      <c r="T1345" s="104"/>
    </row>
    <row r="1346" spans="1:20" hidden="1">
      <c r="A1346" t="str">
        <f t="shared" ca="1" si="2137"/>
        <v/>
      </c>
      <c r="L1346" s="57" t="str">
        <f t="shared" si="2135"/>
        <v/>
      </c>
      <c r="P1346" s="37">
        <v>211</v>
      </c>
      <c r="S1346" t="str">
        <f t="shared" si="2136"/>
        <v/>
      </c>
      <c r="T1346" s="104"/>
    </row>
    <row r="1347" spans="1:20" hidden="1">
      <c r="A1347" t="str">
        <f t="shared" ca="1" si="2137"/>
        <v/>
      </c>
      <c r="L1347" s="57" t="str">
        <f t="shared" si="2135"/>
        <v/>
      </c>
      <c r="P1347" s="37">
        <v>211</v>
      </c>
      <c r="S1347" t="str">
        <f t="shared" si="2136"/>
        <v/>
      </c>
      <c r="T1347" s="104"/>
    </row>
    <row r="1348" spans="1:20" hidden="1">
      <c r="A1348" t="str">
        <f t="shared" ca="1" si="2137"/>
        <v/>
      </c>
      <c r="L1348" s="57" t="str">
        <f t="shared" si="2135"/>
        <v/>
      </c>
      <c r="S1348" t="str">
        <f t="shared" si="2136"/>
        <v/>
      </c>
      <c r="T1348" s="104"/>
    </row>
    <row r="1349" spans="1:20" hidden="1">
      <c r="A1349" t="str">
        <f t="shared" ca="1" si="2137"/>
        <v/>
      </c>
      <c r="L1349" s="57" t="str">
        <f t="shared" si="2135"/>
        <v/>
      </c>
      <c r="P1349" s="37">
        <v>212</v>
      </c>
      <c r="S1349" t="str">
        <f t="shared" si="2136"/>
        <v/>
      </c>
      <c r="T1349" s="104"/>
    </row>
    <row r="1350" spans="1:20" hidden="1">
      <c r="A1350" t="str">
        <f t="shared" ca="1" si="2137"/>
        <v/>
      </c>
      <c r="L1350" s="57" t="str">
        <f t="shared" si="2135"/>
        <v/>
      </c>
      <c r="P1350" s="37">
        <v>212</v>
      </c>
      <c r="S1350" t="str">
        <f t="shared" si="2136"/>
        <v/>
      </c>
      <c r="T1350" s="104"/>
    </row>
    <row r="1351" spans="1:20" hidden="1">
      <c r="A1351" t="str">
        <f t="shared" ca="1" si="2137"/>
        <v/>
      </c>
      <c r="L1351" s="57" t="str">
        <f t="shared" si="2135"/>
        <v/>
      </c>
      <c r="P1351" s="37">
        <v>212</v>
      </c>
      <c r="S1351" t="str">
        <f t="shared" si="2136"/>
        <v/>
      </c>
      <c r="T1351" s="104"/>
    </row>
    <row r="1352" spans="1:20" hidden="1">
      <c r="A1352" t="str">
        <f t="shared" ca="1" si="2137"/>
        <v/>
      </c>
      <c r="L1352" s="57" t="str">
        <f t="shared" si="2135"/>
        <v/>
      </c>
      <c r="P1352" s="37">
        <v>212</v>
      </c>
      <c r="S1352" t="str">
        <f t="shared" si="2136"/>
        <v/>
      </c>
      <c r="T1352" s="104"/>
    </row>
    <row r="1353" spans="1:20" hidden="1">
      <c r="A1353" t="str">
        <f t="shared" ca="1" si="2137"/>
        <v/>
      </c>
      <c r="L1353" s="57" t="str">
        <f t="shared" si="2135"/>
        <v/>
      </c>
      <c r="S1353" t="str">
        <f t="shared" si="2136"/>
        <v/>
      </c>
      <c r="T1353" s="104"/>
    </row>
    <row r="1354" spans="1:20" hidden="1">
      <c r="A1354" t="str">
        <f t="shared" ca="1" si="2137"/>
        <v/>
      </c>
      <c r="L1354" s="57" t="str">
        <f t="shared" si="2135"/>
        <v/>
      </c>
      <c r="P1354" s="37">
        <v>213</v>
      </c>
      <c r="S1354" t="str">
        <f t="shared" si="2136"/>
        <v/>
      </c>
      <c r="T1354" s="104"/>
    </row>
    <row r="1355" spans="1:20" hidden="1">
      <c r="A1355" t="str">
        <f t="shared" ca="1" si="2137"/>
        <v/>
      </c>
      <c r="L1355" s="57" t="str">
        <f t="shared" si="2135"/>
        <v/>
      </c>
      <c r="P1355" s="37">
        <v>213</v>
      </c>
      <c r="S1355" t="str">
        <f t="shared" si="2136"/>
        <v/>
      </c>
      <c r="T1355" s="104"/>
    </row>
    <row r="1356" spans="1:20" hidden="1">
      <c r="A1356" t="str">
        <f t="shared" ca="1" si="2137"/>
        <v/>
      </c>
      <c r="L1356" s="57" t="str">
        <f t="shared" si="2135"/>
        <v/>
      </c>
      <c r="P1356" s="37">
        <v>213</v>
      </c>
      <c r="S1356" t="str">
        <f t="shared" si="2136"/>
        <v/>
      </c>
      <c r="T1356" s="104"/>
    </row>
    <row r="1357" spans="1:20" hidden="1">
      <c r="A1357" t="str">
        <f t="shared" ca="1" si="2137"/>
        <v/>
      </c>
      <c r="L1357" s="57" t="str">
        <f t="shared" si="2135"/>
        <v/>
      </c>
      <c r="P1357" s="37">
        <v>213</v>
      </c>
      <c r="S1357" t="str">
        <f t="shared" si="2136"/>
        <v/>
      </c>
      <c r="T1357" s="104"/>
    </row>
    <row r="1358" spans="1:20" hidden="1">
      <c r="A1358" t="str">
        <f t="shared" ca="1" si="2137"/>
        <v/>
      </c>
      <c r="L1358" s="57" t="str">
        <f t="shared" si="2135"/>
        <v/>
      </c>
      <c r="S1358" t="str">
        <f t="shared" si="2136"/>
        <v/>
      </c>
      <c r="T1358" s="104"/>
    </row>
    <row r="1359" spans="1:20" hidden="1">
      <c r="A1359" t="str">
        <f t="shared" ca="1" si="2137"/>
        <v/>
      </c>
      <c r="L1359" s="57" t="str">
        <f t="shared" si="2135"/>
        <v/>
      </c>
      <c r="P1359" s="37">
        <v>214</v>
      </c>
      <c r="S1359" t="str">
        <f t="shared" si="2136"/>
        <v/>
      </c>
      <c r="T1359" s="104"/>
    </row>
    <row r="1360" spans="1:20" hidden="1">
      <c r="A1360" t="str">
        <f t="shared" ca="1" si="2137"/>
        <v/>
      </c>
      <c r="L1360" s="57" t="str">
        <f t="shared" si="2135"/>
        <v/>
      </c>
      <c r="P1360" s="37">
        <v>214</v>
      </c>
      <c r="S1360" t="str">
        <f t="shared" si="2136"/>
        <v/>
      </c>
      <c r="T1360" s="104"/>
    </row>
    <row r="1361" spans="1:20" hidden="1">
      <c r="A1361" t="str">
        <f t="shared" ca="1" si="2137"/>
        <v/>
      </c>
      <c r="L1361" s="57" t="str">
        <f t="shared" si="2135"/>
        <v/>
      </c>
      <c r="P1361" s="37">
        <v>214</v>
      </c>
      <c r="S1361" t="str">
        <f t="shared" si="2136"/>
        <v/>
      </c>
      <c r="T1361" s="104"/>
    </row>
    <row r="1362" spans="1:20" hidden="1">
      <c r="A1362" t="str">
        <f t="shared" ca="1" si="2137"/>
        <v/>
      </c>
      <c r="L1362" s="57" t="str">
        <f t="shared" si="2135"/>
        <v/>
      </c>
      <c r="P1362" s="37">
        <v>214</v>
      </c>
      <c r="S1362" t="str">
        <f t="shared" si="2136"/>
        <v/>
      </c>
      <c r="T1362" s="104"/>
    </row>
    <row r="1363" spans="1:20" hidden="1">
      <c r="A1363" t="str">
        <f t="shared" ca="1" si="2137"/>
        <v/>
      </c>
      <c r="L1363" s="57" t="str">
        <f t="shared" si="2135"/>
        <v/>
      </c>
      <c r="S1363" t="str">
        <f t="shared" si="2136"/>
        <v/>
      </c>
      <c r="T1363" s="104"/>
    </row>
    <row r="1364" spans="1:20" hidden="1">
      <c r="A1364" t="str">
        <f t="shared" ca="1" si="2137"/>
        <v/>
      </c>
      <c r="L1364" s="57" t="str">
        <f t="shared" ref="L1364:L1427" si="2138">IF(OR(S1364="370",S1364="371",S1364="372",S1364="373",S1364="374",S1364="375",S1364="376",S1364="377",S1364="378",S1364="379",S1364="380",S1364="039",S1364="389"),"農集","")</f>
        <v/>
      </c>
      <c r="P1364" s="37">
        <v>215</v>
      </c>
      <c r="S1364" t="str">
        <f t="shared" ref="S1364:S1427" si="2139">IF(C1364="","",LEFT(TEXT(C1364,"000000000"),3))</f>
        <v/>
      </c>
      <c r="T1364" s="104"/>
    </row>
    <row r="1365" spans="1:20" hidden="1">
      <c r="A1365" t="str">
        <f t="shared" ca="1" si="2137"/>
        <v/>
      </c>
      <c r="L1365" s="57" t="str">
        <f t="shared" si="2138"/>
        <v/>
      </c>
      <c r="P1365" s="37">
        <v>215</v>
      </c>
      <c r="S1365" t="str">
        <f t="shared" si="2139"/>
        <v/>
      </c>
      <c r="T1365" s="104"/>
    </row>
    <row r="1366" spans="1:20" hidden="1">
      <c r="A1366" t="str">
        <f t="shared" ca="1" si="2137"/>
        <v/>
      </c>
      <c r="L1366" s="57" t="str">
        <f t="shared" si="2138"/>
        <v/>
      </c>
      <c r="P1366" s="37">
        <v>215</v>
      </c>
      <c r="S1366" t="str">
        <f t="shared" si="2139"/>
        <v/>
      </c>
      <c r="T1366" s="104"/>
    </row>
    <row r="1367" spans="1:20" hidden="1">
      <c r="A1367" t="str">
        <f t="shared" ca="1" si="2137"/>
        <v/>
      </c>
      <c r="L1367" s="57" t="str">
        <f t="shared" si="2138"/>
        <v/>
      </c>
      <c r="P1367" s="37">
        <v>215</v>
      </c>
      <c r="S1367" t="str">
        <f t="shared" si="2139"/>
        <v/>
      </c>
      <c r="T1367" s="104"/>
    </row>
    <row r="1368" spans="1:20" hidden="1">
      <c r="A1368" t="str">
        <f t="shared" ca="1" si="2137"/>
        <v/>
      </c>
      <c r="L1368" s="57" t="str">
        <f t="shared" si="2138"/>
        <v/>
      </c>
      <c r="S1368" t="str">
        <f t="shared" si="2139"/>
        <v/>
      </c>
      <c r="T1368" s="104"/>
    </row>
    <row r="1369" spans="1:20" hidden="1">
      <c r="A1369" t="str">
        <f t="shared" ca="1" si="2137"/>
        <v/>
      </c>
      <c r="L1369" s="57" t="str">
        <f t="shared" si="2138"/>
        <v/>
      </c>
      <c r="P1369" s="37">
        <v>216</v>
      </c>
      <c r="S1369" t="str">
        <f t="shared" si="2139"/>
        <v/>
      </c>
      <c r="T1369" s="104"/>
    </row>
    <row r="1370" spans="1:20" hidden="1">
      <c r="A1370" t="str">
        <f t="shared" ca="1" si="2137"/>
        <v/>
      </c>
      <c r="L1370" s="57" t="str">
        <f t="shared" si="2138"/>
        <v/>
      </c>
      <c r="P1370" s="37">
        <v>216</v>
      </c>
      <c r="S1370" t="str">
        <f t="shared" si="2139"/>
        <v/>
      </c>
      <c r="T1370" s="104"/>
    </row>
    <row r="1371" spans="1:20" hidden="1">
      <c r="A1371" t="str">
        <f t="shared" ca="1" si="2137"/>
        <v/>
      </c>
      <c r="L1371" s="57" t="str">
        <f t="shared" si="2138"/>
        <v/>
      </c>
      <c r="P1371" s="37">
        <v>216</v>
      </c>
      <c r="S1371" t="str">
        <f t="shared" si="2139"/>
        <v/>
      </c>
      <c r="T1371" s="104"/>
    </row>
    <row r="1372" spans="1:20" hidden="1">
      <c r="A1372" t="str">
        <f t="shared" ca="1" si="2137"/>
        <v/>
      </c>
      <c r="L1372" s="57" t="str">
        <f t="shared" si="2138"/>
        <v/>
      </c>
      <c r="P1372" s="37">
        <v>216</v>
      </c>
      <c r="S1372" t="str">
        <f t="shared" si="2139"/>
        <v/>
      </c>
      <c r="T1372" s="104"/>
    </row>
    <row r="1373" spans="1:20" hidden="1">
      <c r="A1373" t="str">
        <f t="shared" ca="1" si="2137"/>
        <v/>
      </c>
      <c r="L1373" s="57" t="str">
        <f t="shared" si="2138"/>
        <v/>
      </c>
      <c r="S1373" t="str">
        <f t="shared" si="2139"/>
        <v/>
      </c>
      <c r="T1373" s="104"/>
    </row>
    <row r="1374" spans="1:20" hidden="1">
      <c r="A1374" t="str">
        <f t="shared" ca="1" si="2137"/>
        <v/>
      </c>
      <c r="L1374" s="57" t="str">
        <f t="shared" si="2138"/>
        <v/>
      </c>
      <c r="P1374" s="37">
        <v>217</v>
      </c>
      <c r="S1374" t="str">
        <f t="shared" si="2139"/>
        <v/>
      </c>
      <c r="T1374" s="104"/>
    </row>
    <row r="1375" spans="1:20" hidden="1">
      <c r="A1375" t="str">
        <f t="shared" ca="1" si="2137"/>
        <v/>
      </c>
      <c r="L1375" s="57" t="str">
        <f t="shared" si="2138"/>
        <v/>
      </c>
      <c r="P1375" s="37">
        <v>217</v>
      </c>
      <c r="S1375" t="str">
        <f t="shared" si="2139"/>
        <v/>
      </c>
      <c r="T1375" s="104"/>
    </row>
    <row r="1376" spans="1:20" hidden="1">
      <c r="A1376" t="str">
        <f t="shared" ca="1" si="2137"/>
        <v/>
      </c>
      <c r="L1376" s="57" t="str">
        <f t="shared" si="2138"/>
        <v/>
      </c>
      <c r="P1376" s="37">
        <v>217</v>
      </c>
      <c r="S1376" t="str">
        <f t="shared" si="2139"/>
        <v/>
      </c>
      <c r="T1376" s="104"/>
    </row>
    <row r="1377" spans="1:20" hidden="1">
      <c r="A1377" t="str">
        <f t="shared" ca="1" si="2137"/>
        <v/>
      </c>
      <c r="L1377" s="57" t="str">
        <f t="shared" si="2138"/>
        <v/>
      </c>
      <c r="P1377" s="37">
        <v>217</v>
      </c>
      <c r="S1377" t="str">
        <f t="shared" si="2139"/>
        <v/>
      </c>
      <c r="T1377" s="104"/>
    </row>
    <row r="1378" spans="1:20" hidden="1">
      <c r="A1378" t="str">
        <f t="shared" ca="1" si="2137"/>
        <v/>
      </c>
      <c r="L1378" s="57" t="str">
        <f t="shared" si="2138"/>
        <v/>
      </c>
      <c r="S1378" t="str">
        <f t="shared" si="2139"/>
        <v/>
      </c>
      <c r="T1378" s="104"/>
    </row>
    <row r="1379" spans="1:20" hidden="1">
      <c r="A1379" t="str">
        <f t="shared" ca="1" si="2137"/>
        <v/>
      </c>
      <c r="L1379" s="57" t="str">
        <f t="shared" si="2138"/>
        <v/>
      </c>
      <c r="P1379" s="37">
        <v>218</v>
      </c>
      <c r="S1379" t="str">
        <f t="shared" si="2139"/>
        <v/>
      </c>
      <c r="T1379" s="104"/>
    </row>
    <row r="1380" spans="1:20" hidden="1">
      <c r="A1380" t="str">
        <f t="shared" ca="1" si="2137"/>
        <v/>
      </c>
      <c r="L1380" s="57" t="str">
        <f t="shared" si="2138"/>
        <v/>
      </c>
      <c r="P1380" s="37">
        <v>218</v>
      </c>
      <c r="S1380" t="str">
        <f t="shared" si="2139"/>
        <v/>
      </c>
      <c r="T1380" s="104"/>
    </row>
    <row r="1381" spans="1:20" hidden="1">
      <c r="A1381" t="str">
        <f t="shared" ca="1" si="2137"/>
        <v/>
      </c>
      <c r="L1381" s="57" t="str">
        <f t="shared" si="2138"/>
        <v/>
      </c>
      <c r="P1381" s="37">
        <v>218</v>
      </c>
      <c r="S1381" t="str">
        <f t="shared" si="2139"/>
        <v/>
      </c>
      <c r="T1381" s="104"/>
    </row>
    <row r="1382" spans="1:20" hidden="1">
      <c r="A1382" t="str">
        <f t="shared" ca="1" si="2137"/>
        <v/>
      </c>
      <c r="L1382" s="57" t="str">
        <f t="shared" si="2138"/>
        <v/>
      </c>
      <c r="P1382" s="37">
        <v>218</v>
      </c>
      <c r="S1382" t="str">
        <f t="shared" si="2139"/>
        <v/>
      </c>
      <c r="T1382" s="104"/>
    </row>
    <row r="1383" spans="1:20" hidden="1">
      <c r="A1383" t="str">
        <f t="shared" ca="1" si="2137"/>
        <v/>
      </c>
      <c r="L1383" s="57" t="str">
        <f t="shared" si="2138"/>
        <v/>
      </c>
      <c r="S1383" t="str">
        <f t="shared" si="2139"/>
        <v/>
      </c>
      <c r="T1383" s="104"/>
    </row>
    <row r="1384" spans="1:20" hidden="1">
      <c r="A1384" t="str">
        <f t="shared" ca="1" si="2137"/>
        <v/>
      </c>
      <c r="L1384" s="57" t="str">
        <f t="shared" si="2138"/>
        <v/>
      </c>
      <c r="P1384" s="37">
        <v>219</v>
      </c>
      <c r="S1384" t="str">
        <f t="shared" si="2139"/>
        <v/>
      </c>
      <c r="T1384" s="104"/>
    </row>
    <row r="1385" spans="1:20" hidden="1">
      <c r="A1385" t="str">
        <f t="shared" ca="1" si="2137"/>
        <v/>
      </c>
      <c r="L1385" s="57" t="str">
        <f t="shared" si="2138"/>
        <v/>
      </c>
      <c r="P1385" s="37">
        <v>219</v>
      </c>
      <c r="S1385" t="str">
        <f t="shared" si="2139"/>
        <v/>
      </c>
      <c r="T1385" s="104"/>
    </row>
    <row r="1386" spans="1:20" hidden="1">
      <c r="A1386" t="str">
        <f t="shared" ca="1" si="2137"/>
        <v/>
      </c>
      <c r="L1386" s="57" t="str">
        <f t="shared" si="2138"/>
        <v/>
      </c>
      <c r="P1386" s="37">
        <v>219</v>
      </c>
      <c r="S1386" t="str">
        <f t="shared" si="2139"/>
        <v/>
      </c>
      <c r="T1386" s="104"/>
    </row>
    <row r="1387" spans="1:20" hidden="1">
      <c r="A1387" t="str">
        <f t="shared" ca="1" si="2137"/>
        <v/>
      </c>
      <c r="L1387" s="57" t="str">
        <f t="shared" si="2138"/>
        <v/>
      </c>
      <c r="P1387" s="37">
        <v>219</v>
      </c>
      <c r="S1387" t="str">
        <f t="shared" si="2139"/>
        <v/>
      </c>
      <c r="T1387" s="104"/>
    </row>
    <row r="1388" spans="1:20" hidden="1">
      <c r="A1388" t="str">
        <f t="shared" ca="1" si="2137"/>
        <v/>
      </c>
      <c r="L1388" s="57" t="str">
        <f t="shared" si="2138"/>
        <v/>
      </c>
      <c r="S1388" t="str">
        <f t="shared" si="2139"/>
        <v/>
      </c>
      <c r="T1388" s="104"/>
    </row>
    <row r="1389" spans="1:20" hidden="1">
      <c r="A1389" t="str">
        <f t="shared" ca="1" si="2137"/>
        <v/>
      </c>
      <c r="L1389" s="57" t="str">
        <f t="shared" si="2138"/>
        <v/>
      </c>
      <c r="P1389" s="37">
        <v>220</v>
      </c>
      <c r="S1389" t="str">
        <f t="shared" si="2139"/>
        <v/>
      </c>
      <c r="T1389" s="104"/>
    </row>
    <row r="1390" spans="1:20" hidden="1">
      <c r="A1390" t="str">
        <f t="shared" ref="A1390:A1453" ca="1" si="2140">IF(B1390="","",INDIRECT("減額一覧!B"&amp;$P1390))</f>
        <v/>
      </c>
      <c r="L1390" s="57" t="str">
        <f t="shared" si="2138"/>
        <v/>
      </c>
      <c r="P1390" s="37">
        <v>220</v>
      </c>
      <c r="S1390" t="str">
        <f t="shared" si="2139"/>
        <v/>
      </c>
      <c r="T1390" s="104"/>
    </row>
    <row r="1391" spans="1:20" hidden="1">
      <c r="A1391" t="str">
        <f t="shared" ca="1" si="2140"/>
        <v/>
      </c>
      <c r="L1391" s="57" t="str">
        <f t="shared" si="2138"/>
        <v/>
      </c>
      <c r="P1391" s="37">
        <v>220</v>
      </c>
      <c r="S1391" t="str">
        <f t="shared" si="2139"/>
        <v/>
      </c>
      <c r="T1391" s="104"/>
    </row>
    <row r="1392" spans="1:20" hidden="1">
      <c r="A1392" t="str">
        <f t="shared" ca="1" si="2140"/>
        <v/>
      </c>
      <c r="L1392" s="57" t="str">
        <f t="shared" si="2138"/>
        <v/>
      </c>
      <c r="P1392" s="37">
        <v>220</v>
      </c>
      <c r="S1392" t="str">
        <f t="shared" si="2139"/>
        <v/>
      </c>
      <c r="T1392" s="104"/>
    </row>
    <row r="1393" spans="1:20" hidden="1">
      <c r="A1393" t="str">
        <f t="shared" ca="1" si="2140"/>
        <v/>
      </c>
      <c r="L1393" s="57" t="str">
        <f t="shared" si="2138"/>
        <v/>
      </c>
      <c r="S1393" t="str">
        <f t="shared" si="2139"/>
        <v/>
      </c>
      <c r="T1393" s="104"/>
    </row>
    <row r="1394" spans="1:20" hidden="1">
      <c r="A1394" t="str">
        <f t="shared" ca="1" si="2140"/>
        <v/>
      </c>
      <c r="L1394" s="57" t="str">
        <f t="shared" si="2138"/>
        <v/>
      </c>
      <c r="P1394" s="37">
        <v>221</v>
      </c>
      <c r="S1394" t="str">
        <f t="shared" si="2139"/>
        <v/>
      </c>
      <c r="T1394" s="104"/>
    </row>
    <row r="1395" spans="1:20" hidden="1">
      <c r="A1395" t="str">
        <f t="shared" ca="1" si="2140"/>
        <v/>
      </c>
      <c r="L1395" s="57" t="str">
        <f t="shared" si="2138"/>
        <v/>
      </c>
      <c r="P1395" s="37">
        <v>221</v>
      </c>
      <c r="S1395" t="str">
        <f t="shared" si="2139"/>
        <v/>
      </c>
      <c r="T1395" s="104"/>
    </row>
    <row r="1396" spans="1:20" hidden="1">
      <c r="A1396" t="str">
        <f t="shared" ca="1" si="2140"/>
        <v/>
      </c>
      <c r="L1396" s="57" t="str">
        <f t="shared" si="2138"/>
        <v/>
      </c>
      <c r="P1396" s="37">
        <v>221</v>
      </c>
      <c r="S1396" t="str">
        <f t="shared" si="2139"/>
        <v/>
      </c>
      <c r="T1396" s="104"/>
    </row>
    <row r="1397" spans="1:20" hidden="1">
      <c r="A1397" t="str">
        <f t="shared" ca="1" si="2140"/>
        <v/>
      </c>
      <c r="L1397" s="57" t="str">
        <f t="shared" si="2138"/>
        <v/>
      </c>
      <c r="P1397" s="37">
        <v>221</v>
      </c>
      <c r="S1397" t="str">
        <f t="shared" si="2139"/>
        <v/>
      </c>
      <c r="T1397" s="104"/>
    </row>
    <row r="1398" spans="1:20" hidden="1">
      <c r="A1398" t="str">
        <f t="shared" ca="1" si="2140"/>
        <v/>
      </c>
      <c r="L1398" s="57" t="str">
        <f t="shared" si="2138"/>
        <v/>
      </c>
      <c r="S1398" t="str">
        <f t="shared" si="2139"/>
        <v/>
      </c>
      <c r="T1398" s="104"/>
    </row>
    <row r="1399" spans="1:20" hidden="1">
      <c r="A1399" t="str">
        <f t="shared" ca="1" si="2140"/>
        <v/>
      </c>
      <c r="L1399" s="57" t="str">
        <f t="shared" si="2138"/>
        <v/>
      </c>
      <c r="P1399" s="37">
        <v>222</v>
      </c>
      <c r="S1399" t="str">
        <f t="shared" si="2139"/>
        <v/>
      </c>
      <c r="T1399" s="104"/>
    </row>
    <row r="1400" spans="1:20" hidden="1">
      <c r="A1400" t="str">
        <f t="shared" ca="1" si="2140"/>
        <v/>
      </c>
      <c r="L1400" s="57" t="str">
        <f t="shared" si="2138"/>
        <v/>
      </c>
      <c r="P1400" s="37">
        <v>222</v>
      </c>
      <c r="S1400" t="str">
        <f t="shared" si="2139"/>
        <v/>
      </c>
      <c r="T1400" s="104"/>
    </row>
    <row r="1401" spans="1:20" hidden="1">
      <c r="A1401" t="str">
        <f t="shared" ca="1" si="2140"/>
        <v/>
      </c>
      <c r="L1401" s="57" t="str">
        <f t="shared" si="2138"/>
        <v/>
      </c>
      <c r="P1401" s="37">
        <v>222</v>
      </c>
      <c r="S1401" t="str">
        <f t="shared" si="2139"/>
        <v/>
      </c>
      <c r="T1401" s="104"/>
    </row>
    <row r="1402" spans="1:20" hidden="1">
      <c r="A1402" t="str">
        <f t="shared" ca="1" si="2140"/>
        <v/>
      </c>
      <c r="L1402" s="57" t="str">
        <f t="shared" si="2138"/>
        <v/>
      </c>
      <c r="P1402" s="37">
        <v>222</v>
      </c>
      <c r="S1402" t="str">
        <f t="shared" si="2139"/>
        <v/>
      </c>
      <c r="T1402" s="104"/>
    </row>
    <row r="1403" spans="1:20" hidden="1">
      <c r="A1403" t="str">
        <f t="shared" ca="1" si="2140"/>
        <v/>
      </c>
      <c r="L1403" s="57" t="str">
        <f t="shared" si="2138"/>
        <v/>
      </c>
      <c r="S1403" t="str">
        <f t="shared" si="2139"/>
        <v/>
      </c>
      <c r="T1403" s="104"/>
    </row>
    <row r="1404" spans="1:20" hidden="1">
      <c r="A1404" t="str">
        <f t="shared" ca="1" si="2140"/>
        <v/>
      </c>
      <c r="L1404" s="57" t="str">
        <f t="shared" si="2138"/>
        <v/>
      </c>
      <c r="P1404" s="37">
        <v>223</v>
      </c>
      <c r="S1404" t="str">
        <f t="shared" si="2139"/>
        <v/>
      </c>
      <c r="T1404" s="104"/>
    </row>
    <row r="1405" spans="1:20" hidden="1">
      <c r="A1405" t="str">
        <f t="shared" ca="1" si="2140"/>
        <v/>
      </c>
      <c r="L1405" s="57" t="str">
        <f t="shared" si="2138"/>
        <v/>
      </c>
      <c r="P1405" s="37">
        <v>223</v>
      </c>
      <c r="S1405" t="str">
        <f t="shared" si="2139"/>
        <v/>
      </c>
      <c r="T1405" s="104"/>
    </row>
    <row r="1406" spans="1:20" hidden="1">
      <c r="A1406" t="str">
        <f t="shared" ca="1" si="2140"/>
        <v/>
      </c>
      <c r="L1406" s="57" t="str">
        <f t="shared" si="2138"/>
        <v/>
      </c>
      <c r="P1406" s="37">
        <v>223</v>
      </c>
      <c r="S1406" t="str">
        <f t="shared" si="2139"/>
        <v/>
      </c>
      <c r="T1406" s="104"/>
    </row>
    <row r="1407" spans="1:20" hidden="1">
      <c r="A1407" t="str">
        <f t="shared" ca="1" si="2140"/>
        <v/>
      </c>
      <c r="L1407" s="57" t="str">
        <f t="shared" si="2138"/>
        <v/>
      </c>
      <c r="P1407" s="37">
        <v>223</v>
      </c>
      <c r="S1407" t="str">
        <f t="shared" si="2139"/>
        <v/>
      </c>
      <c r="T1407" s="104"/>
    </row>
    <row r="1408" spans="1:20" hidden="1">
      <c r="A1408" t="str">
        <f t="shared" ca="1" si="2140"/>
        <v/>
      </c>
      <c r="L1408" s="57" t="str">
        <f t="shared" si="2138"/>
        <v/>
      </c>
      <c r="S1408" t="str">
        <f t="shared" si="2139"/>
        <v/>
      </c>
      <c r="T1408" s="104"/>
    </row>
    <row r="1409" spans="1:20" hidden="1">
      <c r="A1409" t="str">
        <f t="shared" ca="1" si="2140"/>
        <v/>
      </c>
      <c r="L1409" s="57" t="str">
        <f t="shared" si="2138"/>
        <v/>
      </c>
      <c r="P1409" s="37">
        <v>224</v>
      </c>
      <c r="S1409" t="str">
        <f t="shared" si="2139"/>
        <v/>
      </c>
      <c r="T1409" s="104"/>
    </row>
    <row r="1410" spans="1:20" hidden="1">
      <c r="A1410" t="str">
        <f t="shared" ca="1" si="2140"/>
        <v/>
      </c>
      <c r="L1410" s="57" t="str">
        <f t="shared" si="2138"/>
        <v/>
      </c>
      <c r="P1410" s="37">
        <v>224</v>
      </c>
      <c r="S1410" t="str">
        <f t="shared" si="2139"/>
        <v/>
      </c>
      <c r="T1410" s="104"/>
    </row>
    <row r="1411" spans="1:20" hidden="1">
      <c r="A1411" t="str">
        <f t="shared" ca="1" si="2140"/>
        <v/>
      </c>
      <c r="L1411" s="57" t="str">
        <f t="shared" si="2138"/>
        <v/>
      </c>
      <c r="P1411" s="37">
        <v>224</v>
      </c>
      <c r="S1411" t="str">
        <f t="shared" si="2139"/>
        <v/>
      </c>
      <c r="T1411" s="104"/>
    </row>
    <row r="1412" spans="1:20" hidden="1">
      <c r="A1412" t="str">
        <f t="shared" ca="1" si="2140"/>
        <v/>
      </c>
      <c r="L1412" s="57" t="str">
        <f t="shared" si="2138"/>
        <v/>
      </c>
      <c r="P1412" s="37">
        <v>224</v>
      </c>
      <c r="S1412" t="str">
        <f t="shared" si="2139"/>
        <v/>
      </c>
      <c r="T1412" s="104"/>
    </row>
    <row r="1413" spans="1:20" hidden="1">
      <c r="A1413" t="str">
        <f t="shared" ca="1" si="2140"/>
        <v/>
      </c>
      <c r="L1413" s="57" t="str">
        <f t="shared" si="2138"/>
        <v/>
      </c>
      <c r="S1413" t="str">
        <f t="shared" si="2139"/>
        <v/>
      </c>
      <c r="T1413" s="104"/>
    </row>
    <row r="1414" spans="1:20" hidden="1">
      <c r="A1414" t="str">
        <f t="shared" ca="1" si="2140"/>
        <v/>
      </c>
      <c r="L1414" s="57" t="str">
        <f t="shared" si="2138"/>
        <v/>
      </c>
      <c r="P1414" s="37">
        <v>225</v>
      </c>
      <c r="S1414" t="str">
        <f t="shared" si="2139"/>
        <v/>
      </c>
      <c r="T1414" s="104"/>
    </row>
    <row r="1415" spans="1:20" hidden="1">
      <c r="A1415" t="str">
        <f t="shared" ca="1" si="2140"/>
        <v/>
      </c>
      <c r="L1415" s="57" t="str">
        <f t="shared" si="2138"/>
        <v/>
      </c>
      <c r="P1415" s="37">
        <v>225</v>
      </c>
      <c r="S1415" t="str">
        <f t="shared" si="2139"/>
        <v/>
      </c>
      <c r="T1415" s="104"/>
    </row>
    <row r="1416" spans="1:20" hidden="1">
      <c r="A1416" t="str">
        <f t="shared" ca="1" si="2140"/>
        <v/>
      </c>
      <c r="L1416" s="57" t="str">
        <f t="shared" si="2138"/>
        <v/>
      </c>
      <c r="P1416" s="37">
        <v>225</v>
      </c>
      <c r="S1416" t="str">
        <f t="shared" si="2139"/>
        <v/>
      </c>
      <c r="T1416" s="104"/>
    </row>
    <row r="1417" spans="1:20" hidden="1">
      <c r="A1417" t="str">
        <f t="shared" ca="1" si="2140"/>
        <v/>
      </c>
      <c r="L1417" s="57" t="str">
        <f t="shared" si="2138"/>
        <v/>
      </c>
      <c r="P1417" s="37">
        <v>225</v>
      </c>
      <c r="S1417" t="str">
        <f t="shared" si="2139"/>
        <v/>
      </c>
      <c r="T1417" s="104"/>
    </row>
    <row r="1418" spans="1:20" hidden="1">
      <c r="A1418" t="str">
        <f t="shared" ca="1" si="2140"/>
        <v/>
      </c>
      <c r="L1418" s="57" t="str">
        <f t="shared" si="2138"/>
        <v/>
      </c>
      <c r="S1418" t="str">
        <f t="shared" si="2139"/>
        <v/>
      </c>
      <c r="T1418" s="104"/>
    </row>
    <row r="1419" spans="1:20" hidden="1">
      <c r="A1419" t="str">
        <f t="shared" ca="1" si="2140"/>
        <v/>
      </c>
      <c r="L1419" s="57" t="str">
        <f t="shared" si="2138"/>
        <v/>
      </c>
      <c r="P1419" s="37">
        <v>226</v>
      </c>
      <c r="S1419" t="str">
        <f t="shared" si="2139"/>
        <v/>
      </c>
      <c r="T1419" s="104"/>
    </row>
    <row r="1420" spans="1:20" hidden="1">
      <c r="A1420" t="str">
        <f t="shared" ca="1" si="2140"/>
        <v/>
      </c>
      <c r="L1420" s="57" t="str">
        <f t="shared" si="2138"/>
        <v/>
      </c>
      <c r="P1420" s="37">
        <v>226</v>
      </c>
      <c r="S1420" t="str">
        <f t="shared" si="2139"/>
        <v/>
      </c>
      <c r="T1420" s="104"/>
    </row>
    <row r="1421" spans="1:20" hidden="1">
      <c r="A1421" t="str">
        <f t="shared" ca="1" si="2140"/>
        <v/>
      </c>
      <c r="L1421" s="57" t="str">
        <f t="shared" si="2138"/>
        <v/>
      </c>
      <c r="P1421" s="37">
        <v>226</v>
      </c>
      <c r="S1421" t="str">
        <f t="shared" si="2139"/>
        <v/>
      </c>
      <c r="T1421" s="104"/>
    </row>
    <row r="1422" spans="1:20" hidden="1">
      <c r="A1422" t="str">
        <f t="shared" ca="1" si="2140"/>
        <v/>
      </c>
      <c r="L1422" s="57" t="str">
        <f t="shared" si="2138"/>
        <v/>
      </c>
      <c r="P1422" s="37">
        <v>226</v>
      </c>
      <c r="S1422" t="str">
        <f t="shared" si="2139"/>
        <v/>
      </c>
      <c r="T1422" s="104"/>
    </row>
    <row r="1423" spans="1:20" hidden="1">
      <c r="A1423" t="str">
        <f t="shared" ca="1" si="2140"/>
        <v/>
      </c>
      <c r="L1423" s="57" t="str">
        <f t="shared" si="2138"/>
        <v/>
      </c>
      <c r="S1423" t="str">
        <f t="shared" si="2139"/>
        <v/>
      </c>
      <c r="T1423" s="104"/>
    </row>
    <row r="1424" spans="1:20" hidden="1">
      <c r="A1424" t="str">
        <f t="shared" ca="1" si="2140"/>
        <v/>
      </c>
      <c r="L1424" s="57" t="str">
        <f t="shared" si="2138"/>
        <v/>
      </c>
      <c r="P1424" s="37">
        <v>227</v>
      </c>
      <c r="S1424" t="str">
        <f t="shared" si="2139"/>
        <v/>
      </c>
      <c r="T1424" s="104"/>
    </row>
    <row r="1425" spans="1:20" hidden="1">
      <c r="A1425" t="str">
        <f t="shared" ca="1" si="2140"/>
        <v/>
      </c>
      <c r="L1425" s="57" t="str">
        <f t="shared" si="2138"/>
        <v/>
      </c>
      <c r="P1425" s="37">
        <v>227</v>
      </c>
      <c r="S1425" t="str">
        <f t="shared" si="2139"/>
        <v/>
      </c>
      <c r="T1425" s="104"/>
    </row>
    <row r="1426" spans="1:20" hidden="1">
      <c r="A1426" t="str">
        <f t="shared" ca="1" si="2140"/>
        <v/>
      </c>
      <c r="L1426" s="57" t="str">
        <f t="shared" si="2138"/>
        <v/>
      </c>
      <c r="P1426" s="37">
        <v>227</v>
      </c>
      <c r="S1426" t="str">
        <f t="shared" si="2139"/>
        <v/>
      </c>
      <c r="T1426" s="104"/>
    </row>
    <row r="1427" spans="1:20" hidden="1">
      <c r="A1427" t="str">
        <f t="shared" ca="1" si="2140"/>
        <v/>
      </c>
      <c r="L1427" s="57" t="str">
        <f t="shared" si="2138"/>
        <v/>
      </c>
      <c r="P1427" s="37">
        <v>227</v>
      </c>
      <c r="S1427" t="str">
        <f t="shared" si="2139"/>
        <v/>
      </c>
      <c r="T1427" s="104"/>
    </row>
    <row r="1428" spans="1:20" hidden="1">
      <c r="A1428" t="str">
        <f t="shared" ca="1" si="2140"/>
        <v/>
      </c>
      <c r="L1428" s="57" t="str">
        <f t="shared" ref="L1428:L1491" si="2141">IF(OR(S1428="370",S1428="371",S1428="372",S1428="373",S1428="374",S1428="375",S1428="376",S1428="377",S1428="378",S1428="379",S1428="380",S1428="039",S1428="389"),"農集","")</f>
        <v/>
      </c>
      <c r="S1428" t="str">
        <f t="shared" ref="S1428:S1491" si="2142">IF(C1428="","",LEFT(TEXT(C1428,"000000000"),3))</f>
        <v/>
      </c>
      <c r="T1428" s="104"/>
    </row>
    <row r="1429" spans="1:20" hidden="1">
      <c r="A1429" t="str">
        <f t="shared" ca="1" si="2140"/>
        <v/>
      </c>
      <c r="L1429" s="57" t="str">
        <f t="shared" si="2141"/>
        <v/>
      </c>
      <c r="P1429" s="37">
        <v>228</v>
      </c>
      <c r="S1429" t="str">
        <f t="shared" si="2142"/>
        <v/>
      </c>
      <c r="T1429" s="104"/>
    </row>
    <row r="1430" spans="1:20" hidden="1">
      <c r="A1430" t="str">
        <f t="shared" ca="1" si="2140"/>
        <v/>
      </c>
      <c r="L1430" s="57" t="str">
        <f t="shared" si="2141"/>
        <v/>
      </c>
      <c r="P1430" s="37">
        <v>228</v>
      </c>
      <c r="S1430" t="str">
        <f t="shared" si="2142"/>
        <v/>
      </c>
      <c r="T1430" s="104"/>
    </row>
    <row r="1431" spans="1:20" hidden="1">
      <c r="A1431" t="str">
        <f t="shared" ca="1" si="2140"/>
        <v/>
      </c>
      <c r="L1431" s="57" t="str">
        <f t="shared" si="2141"/>
        <v/>
      </c>
      <c r="P1431" s="37">
        <v>228</v>
      </c>
      <c r="S1431" t="str">
        <f t="shared" si="2142"/>
        <v/>
      </c>
      <c r="T1431" s="104"/>
    </row>
    <row r="1432" spans="1:20" hidden="1">
      <c r="A1432" t="str">
        <f t="shared" ca="1" si="2140"/>
        <v/>
      </c>
      <c r="L1432" s="57" t="str">
        <f t="shared" si="2141"/>
        <v/>
      </c>
      <c r="P1432" s="37">
        <v>228</v>
      </c>
      <c r="S1432" t="str">
        <f t="shared" si="2142"/>
        <v/>
      </c>
      <c r="T1432" s="104"/>
    </row>
    <row r="1433" spans="1:20" hidden="1">
      <c r="A1433" t="str">
        <f t="shared" ca="1" si="2140"/>
        <v/>
      </c>
      <c r="L1433" s="57" t="str">
        <f t="shared" si="2141"/>
        <v/>
      </c>
      <c r="S1433" t="str">
        <f t="shared" si="2142"/>
        <v/>
      </c>
      <c r="T1433" s="104"/>
    </row>
    <row r="1434" spans="1:20" hidden="1">
      <c r="A1434" t="str">
        <f t="shared" ca="1" si="2140"/>
        <v/>
      </c>
      <c r="L1434" s="57" t="str">
        <f t="shared" si="2141"/>
        <v/>
      </c>
      <c r="P1434" s="37">
        <v>229</v>
      </c>
      <c r="S1434" t="str">
        <f t="shared" si="2142"/>
        <v/>
      </c>
      <c r="T1434" s="104"/>
    </row>
    <row r="1435" spans="1:20" hidden="1">
      <c r="A1435" t="str">
        <f t="shared" ca="1" si="2140"/>
        <v/>
      </c>
      <c r="L1435" s="57" t="str">
        <f t="shared" si="2141"/>
        <v/>
      </c>
      <c r="P1435" s="37">
        <v>229</v>
      </c>
      <c r="S1435" t="str">
        <f t="shared" si="2142"/>
        <v/>
      </c>
      <c r="T1435" s="104"/>
    </row>
    <row r="1436" spans="1:20" hidden="1">
      <c r="A1436" t="str">
        <f t="shared" ca="1" si="2140"/>
        <v/>
      </c>
      <c r="L1436" s="57" t="str">
        <f t="shared" si="2141"/>
        <v/>
      </c>
      <c r="P1436" s="37">
        <v>229</v>
      </c>
      <c r="S1436" t="str">
        <f t="shared" si="2142"/>
        <v/>
      </c>
      <c r="T1436" s="104"/>
    </row>
    <row r="1437" spans="1:20" hidden="1">
      <c r="A1437" t="str">
        <f t="shared" ca="1" si="2140"/>
        <v/>
      </c>
      <c r="L1437" s="57" t="str">
        <f t="shared" si="2141"/>
        <v/>
      </c>
      <c r="P1437" s="37">
        <v>229</v>
      </c>
      <c r="S1437" t="str">
        <f t="shared" si="2142"/>
        <v/>
      </c>
      <c r="T1437" s="104"/>
    </row>
    <row r="1438" spans="1:20" hidden="1">
      <c r="A1438" t="str">
        <f t="shared" ca="1" si="2140"/>
        <v/>
      </c>
      <c r="L1438" s="57" t="str">
        <f t="shared" si="2141"/>
        <v/>
      </c>
      <c r="S1438" t="str">
        <f t="shared" si="2142"/>
        <v/>
      </c>
      <c r="T1438" s="104"/>
    </row>
    <row r="1439" spans="1:20" hidden="1">
      <c r="A1439" t="str">
        <f t="shared" ca="1" si="2140"/>
        <v/>
      </c>
      <c r="L1439" s="57" t="str">
        <f t="shared" si="2141"/>
        <v/>
      </c>
      <c r="P1439" s="37">
        <v>230</v>
      </c>
      <c r="S1439" t="str">
        <f t="shared" si="2142"/>
        <v/>
      </c>
      <c r="T1439" s="104"/>
    </row>
    <row r="1440" spans="1:20" hidden="1">
      <c r="A1440" t="str">
        <f t="shared" ca="1" si="2140"/>
        <v/>
      </c>
      <c r="L1440" s="57" t="str">
        <f t="shared" si="2141"/>
        <v/>
      </c>
      <c r="P1440" s="37">
        <v>230</v>
      </c>
      <c r="S1440" t="str">
        <f t="shared" si="2142"/>
        <v/>
      </c>
      <c r="T1440" s="104"/>
    </row>
    <row r="1441" spans="1:20" hidden="1">
      <c r="A1441" t="str">
        <f t="shared" ca="1" si="2140"/>
        <v/>
      </c>
      <c r="L1441" s="57" t="str">
        <f t="shared" si="2141"/>
        <v/>
      </c>
      <c r="P1441" s="37">
        <v>230</v>
      </c>
      <c r="S1441" t="str">
        <f t="shared" si="2142"/>
        <v/>
      </c>
      <c r="T1441" s="104"/>
    </row>
    <row r="1442" spans="1:20" hidden="1">
      <c r="A1442" t="str">
        <f t="shared" ca="1" si="2140"/>
        <v/>
      </c>
      <c r="L1442" s="57" t="str">
        <f t="shared" si="2141"/>
        <v/>
      </c>
      <c r="P1442" s="37">
        <v>230</v>
      </c>
      <c r="S1442" t="str">
        <f t="shared" si="2142"/>
        <v/>
      </c>
      <c r="T1442" s="104"/>
    </row>
    <row r="1443" spans="1:20" hidden="1">
      <c r="A1443" t="str">
        <f t="shared" ca="1" si="2140"/>
        <v/>
      </c>
      <c r="L1443" s="57" t="str">
        <f t="shared" si="2141"/>
        <v/>
      </c>
      <c r="S1443" t="str">
        <f t="shared" si="2142"/>
        <v/>
      </c>
      <c r="T1443" s="104"/>
    </row>
    <row r="1444" spans="1:20" hidden="1">
      <c r="A1444" t="str">
        <f t="shared" ca="1" si="2140"/>
        <v/>
      </c>
      <c r="L1444" s="57" t="str">
        <f t="shared" si="2141"/>
        <v/>
      </c>
      <c r="P1444" s="37">
        <v>231</v>
      </c>
      <c r="S1444" t="str">
        <f t="shared" si="2142"/>
        <v/>
      </c>
      <c r="T1444" s="104"/>
    </row>
    <row r="1445" spans="1:20" hidden="1">
      <c r="A1445" t="str">
        <f t="shared" ca="1" si="2140"/>
        <v/>
      </c>
      <c r="L1445" s="57" t="str">
        <f t="shared" si="2141"/>
        <v/>
      </c>
      <c r="P1445" s="37">
        <v>231</v>
      </c>
      <c r="S1445" t="str">
        <f t="shared" si="2142"/>
        <v/>
      </c>
      <c r="T1445" s="104"/>
    </row>
    <row r="1446" spans="1:20" hidden="1">
      <c r="A1446" t="str">
        <f t="shared" ca="1" si="2140"/>
        <v/>
      </c>
      <c r="L1446" s="57" t="str">
        <f t="shared" si="2141"/>
        <v/>
      </c>
      <c r="P1446" s="37">
        <v>231</v>
      </c>
      <c r="S1446" t="str">
        <f t="shared" si="2142"/>
        <v/>
      </c>
      <c r="T1446" s="104"/>
    </row>
    <row r="1447" spans="1:20" hidden="1">
      <c r="A1447" t="str">
        <f t="shared" ca="1" si="2140"/>
        <v/>
      </c>
      <c r="L1447" s="57" t="str">
        <f t="shared" si="2141"/>
        <v/>
      </c>
      <c r="P1447" s="37">
        <v>231</v>
      </c>
      <c r="S1447" t="str">
        <f t="shared" si="2142"/>
        <v/>
      </c>
      <c r="T1447" s="104"/>
    </row>
    <row r="1448" spans="1:20" hidden="1">
      <c r="A1448" t="str">
        <f t="shared" ca="1" si="2140"/>
        <v/>
      </c>
      <c r="L1448" s="57" t="str">
        <f t="shared" si="2141"/>
        <v/>
      </c>
      <c r="S1448" t="str">
        <f t="shared" si="2142"/>
        <v/>
      </c>
      <c r="T1448" s="104"/>
    </row>
    <row r="1449" spans="1:20" hidden="1">
      <c r="A1449" t="str">
        <f t="shared" ca="1" si="2140"/>
        <v/>
      </c>
      <c r="L1449" s="57" t="str">
        <f t="shared" si="2141"/>
        <v/>
      </c>
      <c r="P1449" s="37">
        <v>232</v>
      </c>
      <c r="S1449" t="str">
        <f t="shared" si="2142"/>
        <v/>
      </c>
      <c r="T1449" s="104"/>
    </row>
    <row r="1450" spans="1:20" hidden="1">
      <c r="A1450" t="str">
        <f t="shared" ca="1" si="2140"/>
        <v/>
      </c>
      <c r="L1450" s="57" t="str">
        <f t="shared" si="2141"/>
        <v/>
      </c>
      <c r="P1450" s="37">
        <v>232</v>
      </c>
      <c r="S1450" t="str">
        <f t="shared" si="2142"/>
        <v/>
      </c>
      <c r="T1450" s="104"/>
    </row>
    <row r="1451" spans="1:20" hidden="1">
      <c r="A1451" t="str">
        <f t="shared" ca="1" si="2140"/>
        <v/>
      </c>
      <c r="L1451" s="57" t="str">
        <f t="shared" si="2141"/>
        <v/>
      </c>
      <c r="P1451" s="37">
        <v>232</v>
      </c>
      <c r="S1451" t="str">
        <f t="shared" si="2142"/>
        <v/>
      </c>
      <c r="T1451" s="104"/>
    </row>
    <row r="1452" spans="1:20" hidden="1">
      <c r="A1452" t="str">
        <f t="shared" ca="1" si="2140"/>
        <v/>
      </c>
      <c r="L1452" s="57" t="str">
        <f t="shared" si="2141"/>
        <v/>
      </c>
      <c r="P1452" s="37">
        <v>232</v>
      </c>
      <c r="S1452" t="str">
        <f t="shared" si="2142"/>
        <v/>
      </c>
      <c r="T1452" s="104"/>
    </row>
    <row r="1453" spans="1:20" hidden="1">
      <c r="A1453" t="str">
        <f t="shared" ca="1" si="2140"/>
        <v/>
      </c>
      <c r="L1453" s="57" t="str">
        <f t="shared" si="2141"/>
        <v/>
      </c>
      <c r="S1453" t="str">
        <f t="shared" si="2142"/>
        <v/>
      </c>
      <c r="T1453" s="104"/>
    </row>
    <row r="1454" spans="1:20" hidden="1">
      <c r="A1454" t="str">
        <f t="shared" ref="A1454:A1517" ca="1" si="2143">IF(B1454="","",INDIRECT("減額一覧!B"&amp;$P1454))</f>
        <v/>
      </c>
      <c r="L1454" s="57" t="str">
        <f t="shared" si="2141"/>
        <v/>
      </c>
      <c r="P1454" s="37">
        <v>233</v>
      </c>
      <c r="S1454" t="str">
        <f t="shared" si="2142"/>
        <v/>
      </c>
      <c r="T1454" s="104"/>
    </row>
    <row r="1455" spans="1:20" hidden="1">
      <c r="A1455" t="str">
        <f t="shared" ca="1" si="2143"/>
        <v/>
      </c>
      <c r="L1455" s="57" t="str">
        <f t="shared" si="2141"/>
        <v/>
      </c>
      <c r="P1455" s="37">
        <v>233</v>
      </c>
      <c r="S1455" t="str">
        <f t="shared" si="2142"/>
        <v/>
      </c>
      <c r="T1455" s="104"/>
    </row>
    <row r="1456" spans="1:20" hidden="1">
      <c r="A1456" t="str">
        <f t="shared" ca="1" si="2143"/>
        <v/>
      </c>
      <c r="L1456" s="57" t="str">
        <f t="shared" si="2141"/>
        <v/>
      </c>
      <c r="P1456" s="37">
        <v>233</v>
      </c>
      <c r="S1456" t="str">
        <f t="shared" si="2142"/>
        <v/>
      </c>
      <c r="T1456" s="104"/>
    </row>
    <row r="1457" spans="1:20" hidden="1">
      <c r="A1457" t="str">
        <f t="shared" ca="1" si="2143"/>
        <v/>
      </c>
      <c r="L1457" s="57" t="str">
        <f t="shared" si="2141"/>
        <v/>
      </c>
      <c r="P1457" s="37">
        <v>233</v>
      </c>
      <c r="S1457" t="str">
        <f t="shared" si="2142"/>
        <v/>
      </c>
      <c r="T1457" s="104"/>
    </row>
    <row r="1458" spans="1:20" hidden="1">
      <c r="A1458" t="str">
        <f t="shared" ca="1" si="2143"/>
        <v/>
      </c>
      <c r="L1458" s="57" t="str">
        <f t="shared" si="2141"/>
        <v/>
      </c>
      <c r="S1458" t="str">
        <f t="shared" si="2142"/>
        <v/>
      </c>
      <c r="T1458" s="104"/>
    </row>
    <row r="1459" spans="1:20" hidden="1">
      <c r="A1459" t="str">
        <f t="shared" ca="1" si="2143"/>
        <v/>
      </c>
      <c r="L1459" s="57" t="str">
        <f t="shared" si="2141"/>
        <v/>
      </c>
      <c r="P1459" s="37">
        <v>234</v>
      </c>
      <c r="S1459" t="str">
        <f t="shared" si="2142"/>
        <v/>
      </c>
      <c r="T1459" s="104"/>
    </row>
    <row r="1460" spans="1:20" hidden="1">
      <c r="A1460" t="str">
        <f t="shared" ca="1" si="2143"/>
        <v/>
      </c>
      <c r="L1460" s="57" t="str">
        <f t="shared" si="2141"/>
        <v/>
      </c>
      <c r="P1460" s="37">
        <v>234</v>
      </c>
      <c r="S1460" t="str">
        <f t="shared" si="2142"/>
        <v/>
      </c>
      <c r="T1460" s="104"/>
    </row>
    <row r="1461" spans="1:20" hidden="1">
      <c r="A1461" t="str">
        <f t="shared" ca="1" si="2143"/>
        <v/>
      </c>
      <c r="L1461" s="57" t="str">
        <f t="shared" si="2141"/>
        <v/>
      </c>
      <c r="P1461" s="37">
        <v>234</v>
      </c>
      <c r="S1461" t="str">
        <f t="shared" si="2142"/>
        <v/>
      </c>
      <c r="T1461" s="104"/>
    </row>
    <row r="1462" spans="1:20" hidden="1">
      <c r="A1462" t="str">
        <f t="shared" ca="1" si="2143"/>
        <v/>
      </c>
      <c r="L1462" s="57" t="str">
        <f t="shared" si="2141"/>
        <v/>
      </c>
      <c r="P1462" s="37">
        <v>234</v>
      </c>
      <c r="S1462" t="str">
        <f t="shared" si="2142"/>
        <v/>
      </c>
      <c r="T1462" s="104"/>
    </row>
    <row r="1463" spans="1:20" hidden="1">
      <c r="A1463" t="str">
        <f t="shared" ca="1" si="2143"/>
        <v/>
      </c>
      <c r="L1463" s="57" t="str">
        <f t="shared" si="2141"/>
        <v/>
      </c>
      <c r="S1463" t="str">
        <f t="shared" si="2142"/>
        <v/>
      </c>
      <c r="T1463" s="104"/>
    </row>
    <row r="1464" spans="1:20" hidden="1">
      <c r="A1464" t="str">
        <f t="shared" ca="1" si="2143"/>
        <v/>
      </c>
      <c r="L1464" s="57" t="str">
        <f t="shared" si="2141"/>
        <v/>
      </c>
      <c r="P1464" s="37">
        <v>235</v>
      </c>
      <c r="S1464" t="str">
        <f t="shared" si="2142"/>
        <v/>
      </c>
      <c r="T1464" s="104"/>
    </row>
    <row r="1465" spans="1:20" hidden="1">
      <c r="A1465" t="str">
        <f t="shared" ca="1" si="2143"/>
        <v/>
      </c>
      <c r="L1465" s="57" t="str">
        <f t="shared" si="2141"/>
        <v/>
      </c>
      <c r="P1465" s="37">
        <v>235</v>
      </c>
      <c r="S1465" t="str">
        <f t="shared" si="2142"/>
        <v/>
      </c>
      <c r="T1465" s="104"/>
    </row>
    <row r="1466" spans="1:20" hidden="1">
      <c r="A1466" t="str">
        <f t="shared" ca="1" si="2143"/>
        <v/>
      </c>
      <c r="L1466" s="57" t="str">
        <f t="shared" si="2141"/>
        <v/>
      </c>
      <c r="P1466" s="37">
        <v>235</v>
      </c>
      <c r="S1466" t="str">
        <f t="shared" si="2142"/>
        <v/>
      </c>
      <c r="T1466" s="104"/>
    </row>
    <row r="1467" spans="1:20" hidden="1">
      <c r="A1467" t="str">
        <f t="shared" ca="1" si="2143"/>
        <v/>
      </c>
      <c r="L1467" s="57" t="str">
        <f t="shared" si="2141"/>
        <v/>
      </c>
      <c r="P1467" s="37">
        <v>235</v>
      </c>
      <c r="S1467" t="str">
        <f t="shared" si="2142"/>
        <v/>
      </c>
      <c r="T1467" s="104"/>
    </row>
    <row r="1468" spans="1:20" hidden="1">
      <c r="A1468" t="str">
        <f t="shared" ca="1" si="2143"/>
        <v/>
      </c>
      <c r="L1468" s="57" t="str">
        <f t="shared" si="2141"/>
        <v/>
      </c>
      <c r="S1468" t="str">
        <f t="shared" si="2142"/>
        <v/>
      </c>
      <c r="T1468" s="104"/>
    </row>
    <row r="1469" spans="1:20" hidden="1">
      <c r="A1469" t="str">
        <f t="shared" ca="1" si="2143"/>
        <v/>
      </c>
      <c r="L1469" s="57" t="str">
        <f t="shared" si="2141"/>
        <v/>
      </c>
      <c r="P1469" s="37">
        <v>236</v>
      </c>
      <c r="S1469" t="str">
        <f t="shared" si="2142"/>
        <v/>
      </c>
      <c r="T1469" s="104"/>
    </row>
    <row r="1470" spans="1:20" hidden="1">
      <c r="A1470" t="str">
        <f t="shared" ca="1" si="2143"/>
        <v/>
      </c>
      <c r="L1470" s="57" t="str">
        <f t="shared" si="2141"/>
        <v/>
      </c>
      <c r="P1470" s="37">
        <v>236</v>
      </c>
      <c r="S1470" t="str">
        <f t="shared" si="2142"/>
        <v/>
      </c>
      <c r="T1470" s="104"/>
    </row>
    <row r="1471" spans="1:20" hidden="1">
      <c r="A1471" t="str">
        <f t="shared" ca="1" si="2143"/>
        <v/>
      </c>
      <c r="L1471" s="57" t="str">
        <f t="shared" si="2141"/>
        <v/>
      </c>
      <c r="P1471" s="37">
        <v>236</v>
      </c>
      <c r="S1471" t="str">
        <f t="shared" si="2142"/>
        <v/>
      </c>
      <c r="T1471" s="104"/>
    </row>
    <row r="1472" spans="1:20" hidden="1">
      <c r="A1472" t="str">
        <f t="shared" ca="1" si="2143"/>
        <v/>
      </c>
      <c r="L1472" s="57" t="str">
        <f t="shared" si="2141"/>
        <v/>
      </c>
      <c r="P1472" s="37">
        <v>236</v>
      </c>
      <c r="S1472" t="str">
        <f t="shared" si="2142"/>
        <v/>
      </c>
      <c r="T1472" s="104"/>
    </row>
    <row r="1473" spans="1:20" hidden="1">
      <c r="A1473" t="str">
        <f t="shared" ca="1" si="2143"/>
        <v/>
      </c>
      <c r="L1473" s="57" t="str">
        <f t="shared" si="2141"/>
        <v/>
      </c>
      <c r="S1473" t="str">
        <f t="shared" si="2142"/>
        <v/>
      </c>
      <c r="T1473" s="104"/>
    </row>
    <row r="1474" spans="1:20" hidden="1">
      <c r="A1474" t="str">
        <f t="shared" ca="1" si="2143"/>
        <v/>
      </c>
      <c r="L1474" s="57" t="str">
        <f t="shared" si="2141"/>
        <v/>
      </c>
      <c r="P1474" s="37">
        <v>237</v>
      </c>
      <c r="S1474" t="str">
        <f t="shared" si="2142"/>
        <v/>
      </c>
      <c r="T1474" s="104"/>
    </row>
    <row r="1475" spans="1:20" hidden="1">
      <c r="A1475" t="str">
        <f t="shared" ca="1" si="2143"/>
        <v/>
      </c>
      <c r="L1475" s="57" t="str">
        <f t="shared" si="2141"/>
        <v/>
      </c>
      <c r="P1475" s="37">
        <v>237</v>
      </c>
      <c r="S1475" t="str">
        <f t="shared" si="2142"/>
        <v/>
      </c>
      <c r="T1475" s="104"/>
    </row>
    <row r="1476" spans="1:20" hidden="1">
      <c r="A1476" t="str">
        <f t="shared" ca="1" si="2143"/>
        <v/>
      </c>
      <c r="L1476" s="57" t="str">
        <f t="shared" si="2141"/>
        <v/>
      </c>
      <c r="P1476" s="37">
        <v>237</v>
      </c>
      <c r="S1476" t="str">
        <f t="shared" si="2142"/>
        <v/>
      </c>
      <c r="T1476" s="104"/>
    </row>
    <row r="1477" spans="1:20" hidden="1">
      <c r="A1477" t="str">
        <f t="shared" ca="1" si="2143"/>
        <v/>
      </c>
      <c r="L1477" s="57" t="str">
        <f t="shared" si="2141"/>
        <v/>
      </c>
      <c r="P1477" s="37">
        <v>237</v>
      </c>
      <c r="S1477" t="str">
        <f t="shared" si="2142"/>
        <v/>
      </c>
      <c r="T1477" s="104"/>
    </row>
    <row r="1478" spans="1:20" hidden="1">
      <c r="A1478" t="str">
        <f t="shared" ca="1" si="2143"/>
        <v/>
      </c>
      <c r="L1478" s="57" t="str">
        <f t="shared" si="2141"/>
        <v/>
      </c>
      <c r="S1478" t="str">
        <f t="shared" si="2142"/>
        <v/>
      </c>
      <c r="T1478" s="104"/>
    </row>
    <row r="1479" spans="1:20" hidden="1">
      <c r="A1479" t="str">
        <f t="shared" ca="1" si="2143"/>
        <v/>
      </c>
      <c r="L1479" s="57" t="str">
        <f t="shared" si="2141"/>
        <v/>
      </c>
      <c r="P1479" s="37">
        <v>238</v>
      </c>
      <c r="S1479" t="str">
        <f t="shared" si="2142"/>
        <v/>
      </c>
      <c r="T1479" s="104"/>
    </row>
    <row r="1480" spans="1:20" hidden="1">
      <c r="A1480" t="str">
        <f t="shared" ca="1" si="2143"/>
        <v/>
      </c>
      <c r="L1480" s="57" t="str">
        <f t="shared" si="2141"/>
        <v/>
      </c>
      <c r="P1480" s="37">
        <v>238</v>
      </c>
      <c r="S1480" t="str">
        <f t="shared" si="2142"/>
        <v/>
      </c>
      <c r="T1480" s="104"/>
    </row>
    <row r="1481" spans="1:20" hidden="1">
      <c r="A1481" t="str">
        <f t="shared" ca="1" si="2143"/>
        <v/>
      </c>
      <c r="L1481" s="57" t="str">
        <f t="shared" si="2141"/>
        <v/>
      </c>
      <c r="P1481" s="37">
        <v>238</v>
      </c>
      <c r="S1481" t="str">
        <f t="shared" si="2142"/>
        <v/>
      </c>
      <c r="T1481" s="104"/>
    </row>
    <row r="1482" spans="1:20" hidden="1">
      <c r="A1482" t="str">
        <f t="shared" ca="1" si="2143"/>
        <v/>
      </c>
      <c r="L1482" s="57" t="str">
        <f t="shared" si="2141"/>
        <v/>
      </c>
      <c r="P1482" s="37">
        <v>238</v>
      </c>
      <c r="S1482" t="str">
        <f t="shared" si="2142"/>
        <v/>
      </c>
      <c r="T1482" s="104"/>
    </row>
    <row r="1483" spans="1:20" hidden="1">
      <c r="A1483" t="str">
        <f t="shared" ca="1" si="2143"/>
        <v/>
      </c>
      <c r="L1483" s="57" t="str">
        <f t="shared" si="2141"/>
        <v/>
      </c>
      <c r="S1483" t="str">
        <f t="shared" si="2142"/>
        <v/>
      </c>
      <c r="T1483" s="104"/>
    </row>
    <row r="1484" spans="1:20" hidden="1">
      <c r="A1484" t="str">
        <f t="shared" ca="1" si="2143"/>
        <v/>
      </c>
      <c r="L1484" s="57" t="str">
        <f t="shared" si="2141"/>
        <v/>
      </c>
      <c r="P1484" s="37">
        <v>239</v>
      </c>
      <c r="S1484" t="str">
        <f t="shared" si="2142"/>
        <v/>
      </c>
      <c r="T1484" s="104"/>
    </row>
    <row r="1485" spans="1:20" hidden="1">
      <c r="A1485" t="str">
        <f t="shared" ca="1" si="2143"/>
        <v/>
      </c>
      <c r="L1485" s="57" t="str">
        <f t="shared" si="2141"/>
        <v/>
      </c>
      <c r="P1485" s="37">
        <v>239</v>
      </c>
      <c r="S1485" t="str">
        <f t="shared" si="2142"/>
        <v/>
      </c>
      <c r="T1485" s="104"/>
    </row>
    <row r="1486" spans="1:20" hidden="1">
      <c r="A1486" t="str">
        <f t="shared" ca="1" si="2143"/>
        <v/>
      </c>
      <c r="L1486" s="57" t="str">
        <f t="shared" si="2141"/>
        <v/>
      </c>
      <c r="P1486" s="37">
        <v>239</v>
      </c>
      <c r="S1486" t="str">
        <f t="shared" si="2142"/>
        <v/>
      </c>
      <c r="T1486" s="104"/>
    </row>
    <row r="1487" spans="1:20" hidden="1">
      <c r="A1487" t="str">
        <f t="shared" ca="1" si="2143"/>
        <v/>
      </c>
      <c r="L1487" s="57" t="str">
        <f t="shared" si="2141"/>
        <v/>
      </c>
      <c r="P1487" s="37">
        <v>239</v>
      </c>
      <c r="S1487" t="str">
        <f t="shared" si="2142"/>
        <v/>
      </c>
      <c r="T1487" s="104"/>
    </row>
    <row r="1488" spans="1:20" hidden="1">
      <c r="A1488" t="str">
        <f t="shared" ca="1" si="2143"/>
        <v/>
      </c>
      <c r="L1488" s="57" t="str">
        <f t="shared" si="2141"/>
        <v/>
      </c>
      <c r="S1488" t="str">
        <f t="shared" si="2142"/>
        <v/>
      </c>
      <c r="T1488" s="104"/>
    </row>
    <row r="1489" spans="1:20" hidden="1">
      <c r="A1489" t="str">
        <f t="shared" ca="1" si="2143"/>
        <v/>
      </c>
      <c r="L1489" s="57" t="str">
        <f t="shared" si="2141"/>
        <v/>
      </c>
      <c r="P1489" s="37">
        <v>240</v>
      </c>
      <c r="S1489" t="str">
        <f t="shared" si="2142"/>
        <v/>
      </c>
      <c r="T1489" s="104"/>
    </row>
    <row r="1490" spans="1:20" hidden="1">
      <c r="A1490" t="str">
        <f t="shared" ca="1" si="2143"/>
        <v/>
      </c>
      <c r="L1490" s="57" t="str">
        <f t="shared" si="2141"/>
        <v/>
      </c>
      <c r="P1490" s="37">
        <v>240</v>
      </c>
      <c r="S1490" t="str">
        <f t="shared" si="2142"/>
        <v/>
      </c>
      <c r="T1490" s="104"/>
    </row>
    <row r="1491" spans="1:20" hidden="1">
      <c r="A1491" t="str">
        <f t="shared" ca="1" si="2143"/>
        <v/>
      </c>
      <c r="L1491" s="57" t="str">
        <f t="shared" si="2141"/>
        <v/>
      </c>
      <c r="P1491" s="37">
        <v>240</v>
      </c>
      <c r="S1491" t="str">
        <f t="shared" si="2142"/>
        <v/>
      </c>
      <c r="T1491" s="104"/>
    </row>
    <row r="1492" spans="1:20" hidden="1">
      <c r="A1492" t="str">
        <f t="shared" ca="1" si="2143"/>
        <v/>
      </c>
      <c r="L1492" s="57" t="str">
        <f t="shared" ref="L1492:L1555" si="2144">IF(OR(S1492="370",S1492="371",S1492="372",S1492="373",S1492="374",S1492="375",S1492="376",S1492="377",S1492="378",S1492="379",S1492="380",S1492="039",S1492="389"),"農集","")</f>
        <v/>
      </c>
      <c r="P1492" s="37">
        <v>240</v>
      </c>
      <c r="S1492" t="str">
        <f t="shared" ref="S1492:S1555" si="2145">IF(C1492="","",LEFT(TEXT(C1492,"000000000"),3))</f>
        <v/>
      </c>
      <c r="T1492" s="104"/>
    </row>
    <row r="1493" spans="1:20" hidden="1">
      <c r="A1493" t="str">
        <f t="shared" ca="1" si="2143"/>
        <v/>
      </c>
      <c r="L1493" s="57" t="str">
        <f t="shared" si="2144"/>
        <v/>
      </c>
      <c r="S1493" t="str">
        <f t="shared" si="2145"/>
        <v/>
      </c>
      <c r="T1493" s="104"/>
    </row>
    <row r="1494" spans="1:20" hidden="1">
      <c r="A1494" t="str">
        <f t="shared" ca="1" si="2143"/>
        <v/>
      </c>
      <c r="L1494" s="57" t="str">
        <f t="shared" si="2144"/>
        <v/>
      </c>
      <c r="P1494" s="37">
        <v>241</v>
      </c>
      <c r="S1494" t="str">
        <f t="shared" si="2145"/>
        <v/>
      </c>
      <c r="T1494" s="104"/>
    </row>
    <row r="1495" spans="1:20" hidden="1">
      <c r="A1495" t="str">
        <f t="shared" ca="1" si="2143"/>
        <v/>
      </c>
      <c r="L1495" s="57" t="str">
        <f t="shared" si="2144"/>
        <v/>
      </c>
      <c r="P1495" s="37">
        <v>241</v>
      </c>
      <c r="S1495" t="str">
        <f t="shared" si="2145"/>
        <v/>
      </c>
      <c r="T1495" s="104"/>
    </row>
    <row r="1496" spans="1:20" hidden="1">
      <c r="A1496" t="str">
        <f t="shared" ca="1" si="2143"/>
        <v/>
      </c>
      <c r="L1496" s="57" t="str">
        <f t="shared" si="2144"/>
        <v/>
      </c>
      <c r="P1496" s="37">
        <v>241</v>
      </c>
      <c r="S1496" t="str">
        <f t="shared" si="2145"/>
        <v/>
      </c>
      <c r="T1496" s="104"/>
    </row>
    <row r="1497" spans="1:20" hidden="1">
      <c r="A1497" t="str">
        <f t="shared" ca="1" si="2143"/>
        <v/>
      </c>
      <c r="L1497" s="57" t="str">
        <f t="shared" si="2144"/>
        <v/>
      </c>
      <c r="P1497" s="37">
        <v>241</v>
      </c>
      <c r="S1497" t="str">
        <f t="shared" si="2145"/>
        <v/>
      </c>
      <c r="T1497" s="104"/>
    </row>
    <row r="1498" spans="1:20" hidden="1">
      <c r="A1498" t="str">
        <f t="shared" ca="1" si="2143"/>
        <v/>
      </c>
      <c r="L1498" s="57" t="str">
        <f t="shared" si="2144"/>
        <v/>
      </c>
      <c r="S1498" t="str">
        <f t="shared" si="2145"/>
        <v/>
      </c>
      <c r="T1498" s="104"/>
    </row>
    <row r="1499" spans="1:20" hidden="1">
      <c r="A1499" t="str">
        <f t="shared" ca="1" si="2143"/>
        <v/>
      </c>
      <c r="L1499" s="57" t="str">
        <f t="shared" si="2144"/>
        <v/>
      </c>
      <c r="P1499" s="37">
        <v>242</v>
      </c>
      <c r="S1499" t="str">
        <f t="shared" si="2145"/>
        <v/>
      </c>
      <c r="T1499" s="104"/>
    </row>
    <row r="1500" spans="1:20" hidden="1">
      <c r="A1500" t="str">
        <f t="shared" ca="1" si="2143"/>
        <v/>
      </c>
      <c r="L1500" s="57" t="str">
        <f t="shared" si="2144"/>
        <v/>
      </c>
      <c r="P1500" s="37">
        <v>242</v>
      </c>
      <c r="S1500" t="str">
        <f t="shared" si="2145"/>
        <v/>
      </c>
      <c r="T1500" s="104"/>
    </row>
    <row r="1501" spans="1:20" hidden="1">
      <c r="A1501" t="str">
        <f t="shared" ca="1" si="2143"/>
        <v/>
      </c>
      <c r="L1501" s="57" t="str">
        <f t="shared" si="2144"/>
        <v/>
      </c>
      <c r="P1501" s="37">
        <v>242</v>
      </c>
      <c r="S1501" t="str">
        <f t="shared" si="2145"/>
        <v/>
      </c>
      <c r="T1501" s="104"/>
    </row>
    <row r="1502" spans="1:20" hidden="1">
      <c r="A1502" t="str">
        <f t="shared" ca="1" si="2143"/>
        <v/>
      </c>
      <c r="L1502" s="57" t="str">
        <f t="shared" si="2144"/>
        <v/>
      </c>
      <c r="P1502" s="37">
        <v>242</v>
      </c>
      <c r="S1502" t="str">
        <f t="shared" si="2145"/>
        <v/>
      </c>
      <c r="T1502" s="104"/>
    </row>
    <row r="1503" spans="1:20" hidden="1">
      <c r="A1503" t="str">
        <f t="shared" ca="1" si="2143"/>
        <v/>
      </c>
      <c r="L1503" s="57" t="str">
        <f t="shared" si="2144"/>
        <v/>
      </c>
      <c r="S1503" t="str">
        <f t="shared" si="2145"/>
        <v/>
      </c>
      <c r="T1503" s="104"/>
    </row>
    <row r="1504" spans="1:20" hidden="1">
      <c r="A1504" t="str">
        <f t="shared" ca="1" si="2143"/>
        <v/>
      </c>
      <c r="L1504" s="57" t="str">
        <f t="shared" si="2144"/>
        <v/>
      </c>
      <c r="P1504" s="37">
        <v>243</v>
      </c>
      <c r="S1504" t="str">
        <f t="shared" si="2145"/>
        <v/>
      </c>
      <c r="T1504" s="104"/>
    </row>
    <row r="1505" spans="1:20" hidden="1">
      <c r="A1505" t="str">
        <f t="shared" ca="1" si="2143"/>
        <v/>
      </c>
      <c r="L1505" s="57" t="str">
        <f t="shared" si="2144"/>
        <v/>
      </c>
      <c r="P1505" s="37">
        <v>243</v>
      </c>
      <c r="S1505" t="str">
        <f t="shared" si="2145"/>
        <v/>
      </c>
      <c r="T1505" s="104"/>
    </row>
    <row r="1506" spans="1:20" hidden="1">
      <c r="A1506" t="str">
        <f t="shared" ca="1" si="2143"/>
        <v/>
      </c>
      <c r="L1506" s="57" t="str">
        <f t="shared" si="2144"/>
        <v/>
      </c>
      <c r="P1506" s="37">
        <v>243</v>
      </c>
      <c r="S1506" t="str">
        <f t="shared" si="2145"/>
        <v/>
      </c>
      <c r="T1506" s="104"/>
    </row>
    <row r="1507" spans="1:20" hidden="1">
      <c r="A1507" t="str">
        <f t="shared" ca="1" si="2143"/>
        <v/>
      </c>
      <c r="L1507" s="57" t="str">
        <f t="shared" si="2144"/>
        <v/>
      </c>
      <c r="P1507" s="37">
        <v>243</v>
      </c>
      <c r="S1507" t="str">
        <f t="shared" si="2145"/>
        <v/>
      </c>
      <c r="T1507" s="104"/>
    </row>
    <row r="1508" spans="1:20" hidden="1">
      <c r="A1508" t="str">
        <f t="shared" ca="1" si="2143"/>
        <v/>
      </c>
      <c r="L1508" s="57" t="str">
        <f t="shared" si="2144"/>
        <v/>
      </c>
      <c r="S1508" t="str">
        <f t="shared" si="2145"/>
        <v/>
      </c>
      <c r="T1508" s="104"/>
    </row>
    <row r="1509" spans="1:20" hidden="1">
      <c r="A1509" t="str">
        <f t="shared" ca="1" si="2143"/>
        <v/>
      </c>
      <c r="L1509" s="57" t="str">
        <f t="shared" si="2144"/>
        <v/>
      </c>
      <c r="P1509" s="37">
        <v>244</v>
      </c>
      <c r="S1509" t="str">
        <f t="shared" si="2145"/>
        <v/>
      </c>
      <c r="T1509" s="104"/>
    </row>
    <row r="1510" spans="1:20" hidden="1">
      <c r="A1510" t="str">
        <f t="shared" ca="1" si="2143"/>
        <v/>
      </c>
      <c r="L1510" s="57" t="str">
        <f t="shared" si="2144"/>
        <v/>
      </c>
      <c r="P1510" s="37">
        <v>244</v>
      </c>
      <c r="S1510" t="str">
        <f t="shared" si="2145"/>
        <v/>
      </c>
      <c r="T1510" s="104"/>
    </row>
    <row r="1511" spans="1:20" hidden="1">
      <c r="A1511" t="str">
        <f t="shared" ca="1" si="2143"/>
        <v/>
      </c>
      <c r="L1511" s="57" t="str">
        <f t="shared" si="2144"/>
        <v/>
      </c>
      <c r="P1511" s="37">
        <v>244</v>
      </c>
      <c r="S1511" t="str">
        <f t="shared" si="2145"/>
        <v/>
      </c>
      <c r="T1511" s="104"/>
    </row>
    <row r="1512" spans="1:20" hidden="1">
      <c r="A1512" t="str">
        <f t="shared" ca="1" si="2143"/>
        <v/>
      </c>
      <c r="L1512" s="57" t="str">
        <f t="shared" si="2144"/>
        <v/>
      </c>
      <c r="P1512" s="37">
        <v>244</v>
      </c>
      <c r="S1512" t="str">
        <f t="shared" si="2145"/>
        <v/>
      </c>
      <c r="T1512" s="104"/>
    </row>
    <row r="1513" spans="1:20" hidden="1">
      <c r="A1513" t="str">
        <f t="shared" ca="1" si="2143"/>
        <v/>
      </c>
      <c r="L1513" s="57" t="str">
        <f t="shared" si="2144"/>
        <v/>
      </c>
      <c r="S1513" t="str">
        <f t="shared" si="2145"/>
        <v/>
      </c>
      <c r="T1513" s="104"/>
    </row>
    <row r="1514" spans="1:20" hidden="1">
      <c r="A1514" t="str">
        <f t="shared" ca="1" si="2143"/>
        <v/>
      </c>
      <c r="L1514" s="57" t="str">
        <f t="shared" si="2144"/>
        <v/>
      </c>
      <c r="P1514" s="37">
        <v>245</v>
      </c>
      <c r="S1514" t="str">
        <f t="shared" si="2145"/>
        <v/>
      </c>
      <c r="T1514" s="104"/>
    </row>
    <row r="1515" spans="1:20" hidden="1">
      <c r="A1515" t="str">
        <f t="shared" ca="1" si="2143"/>
        <v/>
      </c>
      <c r="L1515" s="57" t="str">
        <f t="shared" si="2144"/>
        <v/>
      </c>
      <c r="P1515" s="37">
        <v>245</v>
      </c>
      <c r="S1515" t="str">
        <f t="shared" si="2145"/>
        <v/>
      </c>
      <c r="T1515" s="104"/>
    </row>
    <row r="1516" spans="1:20" hidden="1">
      <c r="A1516" t="str">
        <f t="shared" ca="1" si="2143"/>
        <v/>
      </c>
      <c r="L1516" s="57" t="str">
        <f t="shared" si="2144"/>
        <v/>
      </c>
      <c r="P1516" s="37">
        <v>245</v>
      </c>
      <c r="S1516" t="str">
        <f t="shared" si="2145"/>
        <v/>
      </c>
      <c r="T1516" s="104"/>
    </row>
    <row r="1517" spans="1:20" hidden="1">
      <c r="A1517" t="str">
        <f t="shared" ca="1" si="2143"/>
        <v/>
      </c>
      <c r="L1517" s="57" t="str">
        <f t="shared" si="2144"/>
        <v/>
      </c>
      <c r="P1517" s="37">
        <v>245</v>
      </c>
      <c r="S1517" t="str">
        <f t="shared" si="2145"/>
        <v/>
      </c>
      <c r="T1517" s="104"/>
    </row>
    <row r="1518" spans="1:20" hidden="1">
      <c r="A1518" t="str">
        <f t="shared" ref="A1518:A1571" ca="1" si="2146">IF(B1518="","",INDIRECT("減額一覧!B"&amp;$P1518))</f>
        <v/>
      </c>
      <c r="L1518" s="57" t="str">
        <f t="shared" si="2144"/>
        <v/>
      </c>
      <c r="S1518" t="str">
        <f t="shared" si="2145"/>
        <v/>
      </c>
      <c r="T1518" s="104"/>
    </row>
    <row r="1519" spans="1:20" hidden="1">
      <c r="A1519" t="str">
        <f t="shared" ca="1" si="2146"/>
        <v/>
      </c>
      <c r="L1519" s="57" t="str">
        <f t="shared" si="2144"/>
        <v/>
      </c>
      <c r="P1519" s="37">
        <v>246</v>
      </c>
      <c r="S1519" t="str">
        <f t="shared" si="2145"/>
        <v/>
      </c>
      <c r="T1519" s="104"/>
    </row>
    <row r="1520" spans="1:20" hidden="1">
      <c r="A1520" t="str">
        <f t="shared" ca="1" si="2146"/>
        <v/>
      </c>
      <c r="L1520" s="57" t="str">
        <f t="shared" si="2144"/>
        <v/>
      </c>
      <c r="P1520" s="37">
        <v>246</v>
      </c>
      <c r="S1520" t="str">
        <f t="shared" si="2145"/>
        <v/>
      </c>
      <c r="T1520" s="104"/>
    </row>
    <row r="1521" spans="1:20" hidden="1">
      <c r="A1521" t="str">
        <f t="shared" ca="1" si="2146"/>
        <v/>
      </c>
      <c r="L1521" s="57" t="str">
        <f t="shared" si="2144"/>
        <v/>
      </c>
      <c r="P1521" s="37">
        <v>246</v>
      </c>
      <c r="S1521" t="str">
        <f t="shared" si="2145"/>
        <v/>
      </c>
      <c r="T1521" s="104"/>
    </row>
    <row r="1522" spans="1:20" hidden="1">
      <c r="A1522" t="str">
        <f t="shared" ca="1" si="2146"/>
        <v/>
      </c>
      <c r="L1522" s="57" t="str">
        <f t="shared" si="2144"/>
        <v/>
      </c>
      <c r="P1522" s="37">
        <v>246</v>
      </c>
      <c r="S1522" t="str">
        <f t="shared" si="2145"/>
        <v/>
      </c>
      <c r="T1522" s="104"/>
    </row>
    <row r="1523" spans="1:20" hidden="1">
      <c r="A1523" t="str">
        <f t="shared" ca="1" si="2146"/>
        <v/>
      </c>
      <c r="L1523" s="57" t="str">
        <f t="shared" si="2144"/>
        <v/>
      </c>
      <c r="S1523" t="str">
        <f t="shared" si="2145"/>
        <v/>
      </c>
      <c r="T1523" s="104"/>
    </row>
    <row r="1524" spans="1:20" hidden="1">
      <c r="A1524" t="str">
        <f t="shared" ca="1" si="2146"/>
        <v/>
      </c>
      <c r="L1524" s="57" t="str">
        <f t="shared" si="2144"/>
        <v/>
      </c>
      <c r="P1524" s="37">
        <v>247</v>
      </c>
      <c r="S1524" t="str">
        <f t="shared" si="2145"/>
        <v/>
      </c>
      <c r="T1524" s="104"/>
    </row>
    <row r="1525" spans="1:20" hidden="1">
      <c r="A1525" t="str">
        <f t="shared" ca="1" si="2146"/>
        <v/>
      </c>
      <c r="L1525" s="57" t="str">
        <f t="shared" si="2144"/>
        <v/>
      </c>
      <c r="P1525" s="37">
        <v>247</v>
      </c>
      <c r="S1525" t="str">
        <f t="shared" si="2145"/>
        <v/>
      </c>
      <c r="T1525" s="104"/>
    </row>
    <row r="1526" spans="1:20" hidden="1">
      <c r="A1526" t="str">
        <f t="shared" ca="1" si="2146"/>
        <v/>
      </c>
      <c r="L1526" s="57" t="str">
        <f t="shared" si="2144"/>
        <v/>
      </c>
      <c r="P1526" s="37">
        <v>247</v>
      </c>
      <c r="S1526" t="str">
        <f t="shared" si="2145"/>
        <v/>
      </c>
      <c r="T1526" s="104"/>
    </row>
    <row r="1527" spans="1:20" hidden="1">
      <c r="A1527" t="str">
        <f t="shared" ca="1" si="2146"/>
        <v/>
      </c>
      <c r="L1527" s="57" t="str">
        <f t="shared" si="2144"/>
        <v/>
      </c>
      <c r="P1527" s="37">
        <v>247</v>
      </c>
      <c r="S1527" t="str">
        <f t="shared" si="2145"/>
        <v/>
      </c>
      <c r="T1527" s="104"/>
    </row>
    <row r="1528" spans="1:20" hidden="1">
      <c r="A1528" t="str">
        <f t="shared" ca="1" si="2146"/>
        <v/>
      </c>
      <c r="L1528" s="57" t="str">
        <f t="shared" si="2144"/>
        <v/>
      </c>
      <c r="S1528" t="str">
        <f t="shared" si="2145"/>
        <v/>
      </c>
      <c r="T1528" s="104"/>
    </row>
    <row r="1529" spans="1:20" hidden="1">
      <c r="A1529" t="str">
        <f t="shared" ca="1" si="2146"/>
        <v/>
      </c>
      <c r="L1529" s="57" t="str">
        <f t="shared" si="2144"/>
        <v/>
      </c>
      <c r="P1529" s="37">
        <v>248</v>
      </c>
      <c r="S1529" t="str">
        <f t="shared" si="2145"/>
        <v/>
      </c>
      <c r="T1529" s="104"/>
    </row>
    <row r="1530" spans="1:20" hidden="1">
      <c r="A1530" t="str">
        <f t="shared" ca="1" si="2146"/>
        <v/>
      </c>
      <c r="L1530" s="57" t="str">
        <f t="shared" si="2144"/>
        <v/>
      </c>
      <c r="P1530" s="37">
        <v>248</v>
      </c>
      <c r="S1530" t="str">
        <f t="shared" si="2145"/>
        <v/>
      </c>
      <c r="T1530" s="104"/>
    </row>
    <row r="1531" spans="1:20" hidden="1">
      <c r="A1531" t="str">
        <f t="shared" ca="1" si="2146"/>
        <v/>
      </c>
      <c r="L1531" s="57" t="str">
        <f t="shared" si="2144"/>
        <v/>
      </c>
      <c r="P1531" s="37">
        <v>248</v>
      </c>
      <c r="S1531" t="str">
        <f t="shared" si="2145"/>
        <v/>
      </c>
      <c r="T1531" s="104"/>
    </row>
    <row r="1532" spans="1:20" hidden="1">
      <c r="A1532" t="str">
        <f t="shared" ca="1" si="2146"/>
        <v/>
      </c>
      <c r="L1532" s="57" t="str">
        <f t="shared" si="2144"/>
        <v/>
      </c>
      <c r="P1532" s="37">
        <v>248</v>
      </c>
      <c r="S1532" t="str">
        <f t="shared" si="2145"/>
        <v/>
      </c>
      <c r="T1532" s="104"/>
    </row>
    <row r="1533" spans="1:20" hidden="1">
      <c r="A1533" t="str">
        <f t="shared" ca="1" si="2146"/>
        <v/>
      </c>
      <c r="L1533" s="57" t="str">
        <f t="shared" si="2144"/>
        <v/>
      </c>
      <c r="S1533" t="str">
        <f t="shared" si="2145"/>
        <v/>
      </c>
      <c r="T1533" s="104"/>
    </row>
    <row r="1534" spans="1:20" hidden="1">
      <c r="A1534" t="str">
        <f t="shared" ca="1" si="2146"/>
        <v/>
      </c>
      <c r="L1534" s="57" t="str">
        <f t="shared" si="2144"/>
        <v/>
      </c>
      <c r="P1534" s="37">
        <v>249</v>
      </c>
      <c r="S1534" t="str">
        <f t="shared" si="2145"/>
        <v/>
      </c>
      <c r="T1534" s="104"/>
    </row>
    <row r="1535" spans="1:20" hidden="1">
      <c r="A1535" t="str">
        <f t="shared" ca="1" si="2146"/>
        <v/>
      </c>
      <c r="L1535" s="57" t="str">
        <f t="shared" si="2144"/>
        <v/>
      </c>
      <c r="P1535" s="37">
        <v>249</v>
      </c>
      <c r="S1535" t="str">
        <f t="shared" si="2145"/>
        <v/>
      </c>
      <c r="T1535" s="104"/>
    </row>
    <row r="1536" spans="1:20" hidden="1">
      <c r="A1536" t="str">
        <f t="shared" ca="1" si="2146"/>
        <v/>
      </c>
      <c r="L1536" s="57" t="str">
        <f t="shared" si="2144"/>
        <v/>
      </c>
      <c r="P1536" s="37">
        <v>249</v>
      </c>
      <c r="S1536" t="str">
        <f t="shared" si="2145"/>
        <v/>
      </c>
      <c r="T1536" s="104"/>
    </row>
    <row r="1537" spans="1:20" hidden="1">
      <c r="A1537" t="str">
        <f t="shared" ca="1" si="2146"/>
        <v/>
      </c>
      <c r="L1537" s="57" t="str">
        <f t="shared" si="2144"/>
        <v/>
      </c>
      <c r="P1537" s="37">
        <v>249</v>
      </c>
      <c r="S1537" t="str">
        <f t="shared" si="2145"/>
        <v/>
      </c>
      <c r="T1537" s="104"/>
    </row>
    <row r="1538" spans="1:20" hidden="1">
      <c r="A1538" t="str">
        <f t="shared" ca="1" si="2146"/>
        <v/>
      </c>
      <c r="L1538" s="57" t="str">
        <f t="shared" si="2144"/>
        <v/>
      </c>
      <c r="S1538" t="str">
        <f t="shared" si="2145"/>
        <v/>
      </c>
      <c r="T1538" s="104"/>
    </row>
    <row r="1539" spans="1:20" hidden="1">
      <c r="A1539" t="str">
        <f t="shared" ca="1" si="2146"/>
        <v/>
      </c>
      <c r="L1539" s="57" t="str">
        <f t="shared" si="2144"/>
        <v/>
      </c>
      <c r="P1539" s="37">
        <v>250</v>
      </c>
      <c r="S1539" t="str">
        <f t="shared" si="2145"/>
        <v/>
      </c>
      <c r="T1539" s="104"/>
    </row>
    <row r="1540" spans="1:20" hidden="1">
      <c r="A1540" t="str">
        <f t="shared" ca="1" si="2146"/>
        <v/>
      </c>
      <c r="L1540" s="57" t="str">
        <f t="shared" si="2144"/>
        <v/>
      </c>
      <c r="P1540" s="37">
        <v>250</v>
      </c>
      <c r="S1540" t="str">
        <f t="shared" si="2145"/>
        <v/>
      </c>
      <c r="T1540" s="104"/>
    </row>
    <row r="1541" spans="1:20" hidden="1">
      <c r="A1541" t="str">
        <f t="shared" ca="1" si="2146"/>
        <v/>
      </c>
      <c r="L1541" s="57" t="str">
        <f t="shared" si="2144"/>
        <v/>
      </c>
      <c r="P1541" s="37">
        <v>250</v>
      </c>
      <c r="S1541" t="str">
        <f t="shared" si="2145"/>
        <v/>
      </c>
      <c r="T1541" s="104"/>
    </row>
    <row r="1542" spans="1:20" hidden="1">
      <c r="A1542" t="str">
        <f t="shared" ca="1" si="2146"/>
        <v/>
      </c>
      <c r="L1542" s="57" t="str">
        <f t="shared" si="2144"/>
        <v/>
      </c>
      <c r="P1542" s="37">
        <v>250</v>
      </c>
      <c r="S1542" t="str">
        <f t="shared" si="2145"/>
        <v/>
      </c>
      <c r="T1542" s="104"/>
    </row>
    <row r="1543" spans="1:20" hidden="1">
      <c r="A1543" t="str">
        <f t="shared" ca="1" si="2146"/>
        <v/>
      </c>
      <c r="L1543" s="57" t="str">
        <f t="shared" si="2144"/>
        <v/>
      </c>
      <c r="S1543" t="str">
        <f t="shared" si="2145"/>
        <v/>
      </c>
      <c r="T1543" s="104"/>
    </row>
    <row r="1544" spans="1:20" hidden="1">
      <c r="A1544" t="str">
        <f t="shared" ca="1" si="2146"/>
        <v/>
      </c>
      <c r="L1544" s="57" t="str">
        <f t="shared" si="2144"/>
        <v/>
      </c>
      <c r="P1544" s="37">
        <v>251</v>
      </c>
      <c r="S1544" t="str">
        <f t="shared" si="2145"/>
        <v/>
      </c>
      <c r="T1544" s="104"/>
    </row>
    <row r="1545" spans="1:20" hidden="1">
      <c r="A1545" t="str">
        <f t="shared" ca="1" si="2146"/>
        <v/>
      </c>
      <c r="L1545" s="57" t="str">
        <f t="shared" si="2144"/>
        <v/>
      </c>
      <c r="P1545" s="37">
        <v>251</v>
      </c>
      <c r="S1545" t="str">
        <f t="shared" si="2145"/>
        <v/>
      </c>
      <c r="T1545" s="104"/>
    </row>
    <row r="1546" spans="1:20" hidden="1">
      <c r="A1546" t="str">
        <f t="shared" ca="1" si="2146"/>
        <v/>
      </c>
      <c r="L1546" s="57" t="str">
        <f t="shared" si="2144"/>
        <v/>
      </c>
      <c r="P1546" s="37">
        <v>251</v>
      </c>
      <c r="S1546" t="str">
        <f t="shared" si="2145"/>
        <v/>
      </c>
      <c r="T1546" s="104"/>
    </row>
    <row r="1547" spans="1:20" hidden="1">
      <c r="A1547" t="str">
        <f t="shared" ca="1" si="2146"/>
        <v/>
      </c>
      <c r="L1547" s="57" t="str">
        <f t="shared" si="2144"/>
        <v/>
      </c>
      <c r="P1547" s="37">
        <v>251</v>
      </c>
      <c r="S1547" t="str">
        <f t="shared" si="2145"/>
        <v/>
      </c>
      <c r="T1547" s="104"/>
    </row>
    <row r="1548" spans="1:20" hidden="1">
      <c r="A1548" t="str">
        <f t="shared" ca="1" si="2146"/>
        <v/>
      </c>
      <c r="L1548" s="57" t="str">
        <f t="shared" si="2144"/>
        <v/>
      </c>
      <c r="S1548" t="str">
        <f t="shared" si="2145"/>
        <v/>
      </c>
      <c r="T1548" s="104"/>
    </row>
    <row r="1549" spans="1:20" hidden="1">
      <c r="A1549" t="str">
        <f t="shared" ca="1" si="2146"/>
        <v/>
      </c>
      <c r="L1549" s="57" t="str">
        <f t="shared" si="2144"/>
        <v/>
      </c>
      <c r="P1549" s="37">
        <v>252</v>
      </c>
      <c r="S1549" t="str">
        <f t="shared" si="2145"/>
        <v/>
      </c>
      <c r="T1549" s="104"/>
    </row>
    <row r="1550" spans="1:20" hidden="1">
      <c r="A1550" t="str">
        <f t="shared" ca="1" si="2146"/>
        <v/>
      </c>
      <c r="L1550" s="57" t="str">
        <f t="shared" si="2144"/>
        <v/>
      </c>
      <c r="P1550" s="37">
        <v>252</v>
      </c>
      <c r="S1550" t="str">
        <f t="shared" si="2145"/>
        <v/>
      </c>
      <c r="T1550" s="104"/>
    </row>
    <row r="1551" spans="1:20" hidden="1">
      <c r="A1551" t="str">
        <f t="shared" ca="1" si="2146"/>
        <v/>
      </c>
      <c r="L1551" s="57" t="str">
        <f t="shared" si="2144"/>
        <v/>
      </c>
      <c r="P1551" s="37">
        <v>252</v>
      </c>
      <c r="S1551" t="str">
        <f t="shared" si="2145"/>
        <v/>
      </c>
      <c r="T1551" s="104"/>
    </row>
    <row r="1552" spans="1:20" hidden="1">
      <c r="A1552" t="str">
        <f t="shared" ca="1" si="2146"/>
        <v/>
      </c>
      <c r="L1552" s="57" t="str">
        <f t="shared" si="2144"/>
        <v/>
      </c>
      <c r="P1552" s="37">
        <v>252</v>
      </c>
      <c r="S1552" t="str">
        <f t="shared" si="2145"/>
        <v/>
      </c>
      <c r="T1552" s="104"/>
    </row>
    <row r="1553" spans="1:20" hidden="1">
      <c r="A1553" t="str">
        <f t="shared" ca="1" si="2146"/>
        <v/>
      </c>
      <c r="L1553" s="57" t="str">
        <f t="shared" si="2144"/>
        <v/>
      </c>
      <c r="S1553" t="str">
        <f t="shared" si="2145"/>
        <v/>
      </c>
      <c r="T1553" s="104"/>
    </row>
    <row r="1554" spans="1:20" hidden="1">
      <c r="A1554" t="str">
        <f t="shared" ca="1" si="2146"/>
        <v/>
      </c>
      <c r="L1554" s="57" t="str">
        <f t="shared" si="2144"/>
        <v/>
      </c>
      <c r="P1554" s="37">
        <v>253</v>
      </c>
      <c r="S1554" t="str">
        <f t="shared" si="2145"/>
        <v/>
      </c>
      <c r="T1554" s="104"/>
    </row>
    <row r="1555" spans="1:20" hidden="1">
      <c r="A1555" t="str">
        <f t="shared" ca="1" si="2146"/>
        <v/>
      </c>
      <c r="L1555" s="57" t="str">
        <f t="shared" si="2144"/>
        <v/>
      </c>
      <c r="P1555" s="37">
        <v>253</v>
      </c>
      <c r="S1555" t="str">
        <f t="shared" si="2145"/>
        <v/>
      </c>
      <c r="T1555" s="104"/>
    </row>
    <row r="1556" spans="1:20" hidden="1">
      <c r="A1556" t="str">
        <f t="shared" ca="1" si="2146"/>
        <v/>
      </c>
      <c r="L1556" s="57" t="str">
        <f t="shared" ref="L1556:L1571" si="2147">IF(OR(S1556="370",S1556="371",S1556="372",S1556="373",S1556="374",S1556="375",S1556="376",S1556="377",S1556="378",S1556="379",S1556="380",S1556="039",S1556="389"),"農集","")</f>
        <v/>
      </c>
      <c r="P1556" s="37">
        <v>253</v>
      </c>
      <c r="S1556" t="str">
        <f t="shared" ref="S1556:S1571" si="2148">IF(C1556="","",LEFT(TEXT(C1556,"000000000"),3))</f>
        <v/>
      </c>
      <c r="T1556" s="104"/>
    </row>
    <row r="1557" spans="1:20" hidden="1">
      <c r="A1557" t="str">
        <f t="shared" ca="1" si="2146"/>
        <v/>
      </c>
      <c r="L1557" s="57" t="str">
        <f t="shared" si="2147"/>
        <v/>
      </c>
      <c r="P1557" s="37">
        <v>253</v>
      </c>
      <c r="S1557" t="str">
        <f t="shared" si="2148"/>
        <v/>
      </c>
      <c r="T1557" s="104"/>
    </row>
    <row r="1558" spans="1:20" hidden="1">
      <c r="A1558" t="str">
        <f t="shared" ca="1" si="2146"/>
        <v/>
      </c>
      <c r="L1558" s="57" t="str">
        <f t="shared" si="2147"/>
        <v/>
      </c>
      <c r="S1558" t="str">
        <f t="shared" si="2148"/>
        <v/>
      </c>
      <c r="T1558" s="104"/>
    </row>
    <row r="1559" spans="1:20" hidden="1">
      <c r="A1559" t="str">
        <f t="shared" ca="1" si="2146"/>
        <v/>
      </c>
      <c r="L1559" s="57" t="str">
        <f t="shared" si="2147"/>
        <v/>
      </c>
      <c r="P1559" s="37">
        <v>254</v>
      </c>
      <c r="S1559" t="str">
        <f t="shared" si="2148"/>
        <v/>
      </c>
      <c r="T1559" s="104"/>
    </row>
    <row r="1560" spans="1:20" hidden="1">
      <c r="A1560" t="str">
        <f t="shared" ca="1" si="2146"/>
        <v/>
      </c>
      <c r="L1560" s="57" t="str">
        <f t="shared" si="2147"/>
        <v/>
      </c>
      <c r="P1560" s="37">
        <v>254</v>
      </c>
      <c r="S1560" t="str">
        <f t="shared" si="2148"/>
        <v/>
      </c>
      <c r="T1560" s="104"/>
    </row>
    <row r="1561" spans="1:20" hidden="1">
      <c r="A1561" t="str">
        <f t="shared" ca="1" si="2146"/>
        <v/>
      </c>
      <c r="L1561" s="57" t="str">
        <f t="shared" si="2147"/>
        <v/>
      </c>
      <c r="P1561" s="37">
        <v>254</v>
      </c>
      <c r="S1561" t="str">
        <f t="shared" si="2148"/>
        <v/>
      </c>
      <c r="T1561" s="104"/>
    </row>
    <row r="1562" spans="1:20" hidden="1">
      <c r="A1562" t="str">
        <f t="shared" ca="1" si="2146"/>
        <v/>
      </c>
      <c r="L1562" s="57" t="str">
        <f t="shared" si="2147"/>
        <v/>
      </c>
      <c r="P1562" s="37">
        <v>254</v>
      </c>
      <c r="S1562" t="str">
        <f t="shared" si="2148"/>
        <v/>
      </c>
      <c r="T1562" s="104"/>
    </row>
    <row r="1563" spans="1:20" hidden="1">
      <c r="A1563" t="str">
        <f t="shared" ca="1" si="2146"/>
        <v/>
      </c>
      <c r="L1563" s="57" t="str">
        <f t="shared" si="2147"/>
        <v/>
      </c>
      <c r="S1563" t="str">
        <f t="shared" si="2148"/>
        <v/>
      </c>
      <c r="T1563" s="104"/>
    </row>
    <row r="1564" spans="1:20" hidden="1">
      <c r="A1564" t="str">
        <f t="shared" ca="1" si="2146"/>
        <v/>
      </c>
      <c r="L1564" s="57" t="str">
        <f t="shared" si="2147"/>
        <v/>
      </c>
      <c r="P1564" s="37">
        <v>255</v>
      </c>
      <c r="S1564" t="str">
        <f t="shared" si="2148"/>
        <v/>
      </c>
      <c r="T1564" s="104"/>
    </row>
    <row r="1565" spans="1:20" hidden="1">
      <c r="A1565" t="str">
        <f t="shared" ca="1" si="2146"/>
        <v/>
      </c>
      <c r="L1565" s="57" t="str">
        <f t="shared" si="2147"/>
        <v/>
      </c>
      <c r="P1565" s="37">
        <v>255</v>
      </c>
      <c r="S1565" t="str">
        <f t="shared" si="2148"/>
        <v/>
      </c>
      <c r="T1565" s="104"/>
    </row>
    <row r="1566" spans="1:20" hidden="1">
      <c r="A1566" t="str">
        <f t="shared" ca="1" si="2146"/>
        <v/>
      </c>
      <c r="L1566" s="57" t="str">
        <f t="shared" si="2147"/>
        <v/>
      </c>
      <c r="P1566" s="37">
        <v>255</v>
      </c>
      <c r="S1566" t="str">
        <f t="shared" si="2148"/>
        <v/>
      </c>
      <c r="T1566" s="104"/>
    </row>
    <row r="1567" spans="1:20" hidden="1">
      <c r="A1567" t="str">
        <f t="shared" ca="1" si="2146"/>
        <v/>
      </c>
      <c r="L1567" s="57" t="str">
        <f t="shared" si="2147"/>
        <v/>
      </c>
      <c r="P1567" s="37">
        <v>255</v>
      </c>
      <c r="S1567" t="str">
        <f t="shared" si="2148"/>
        <v/>
      </c>
      <c r="T1567" s="104"/>
    </row>
    <row r="1568" spans="1:20" hidden="1">
      <c r="A1568" t="str">
        <f t="shared" ca="1" si="2146"/>
        <v/>
      </c>
      <c r="L1568" s="57" t="str">
        <f t="shared" si="2147"/>
        <v/>
      </c>
      <c r="S1568" t="str">
        <f t="shared" si="2148"/>
        <v/>
      </c>
      <c r="T1568" s="104"/>
    </row>
    <row r="1569" spans="1:20" hidden="1">
      <c r="A1569" t="str">
        <f t="shared" ca="1" si="2146"/>
        <v/>
      </c>
      <c r="L1569" s="57" t="str">
        <f t="shared" si="2147"/>
        <v/>
      </c>
      <c r="P1569" s="37">
        <v>256</v>
      </c>
      <c r="S1569" t="str">
        <f t="shared" si="2148"/>
        <v/>
      </c>
      <c r="T1569" s="104"/>
    </row>
    <row r="1570" spans="1:20" hidden="1">
      <c r="A1570" t="str">
        <f t="shared" ca="1" si="2146"/>
        <v/>
      </c>
      <c r="L1570" s="57" t="str">
        <f t="shared" si="2147"/>
        <v/>
      </c>
      <c r="P1570" s="37">
        <v>256</v>
      </c>
      <c r="S1570" t="str">
        <f t="shared" si="2148"/>
        <v/>
      </c>
      <c r="T1570" s="104"/>
    </row>
    <row r="1571" spans="1:20" hidden="1">
      <c r="A1571" t="str">
        <f t="shared" ca="1" si="2146"/>
        <v/>
      </c>
      <c r="L1571" s="57" t="str">
        <f t="shared" si="2147"/>
        <v/>
      </c>
      <c r="P1571" s="37">
        <v>256</v>
      </c>
      <c r="S1571" t="str">
        <f t="shared" si="2148"/>
        <v/>
      </c>
      <c r="T1571" s="104"/>
    </row>
    <row r="1572" spans="1:20">
      <c r="P1572" s="37">
        <v>256</v>
      </c>
      <c r="T1572" s="104"/>
    </row>
    <row r="1574" spans="1:20">
      <c r="P1574" s="37">
        <v>257</v>
      </c>
    </row>
    <row r="1575" spans="1:20">
      <c r="P1575" s="37">
        <v>257</v>
      </c>
    </row>
    <row r="1576" spans="1:20">
      <c r="P1576" s="37">
        <v>257</v>
      </c>
    </row>
    <row r="1577" spans="1:20">
      <c r="P1577" s="37">
        <v>257</v>
      </c>
    </row>
    <row r="1579" spans="1:20">
      <c r="P1579" s="37">
        <v>258</v>
      </c>
    </row>
    <row r="1580" spans="1:20">
      <c r="P1580" s="37">
        <v>258</v>
      </c>
    </row>
    <row r="1581" spans="1:20">
      <c r="P1581" s="37">
        <v>258</v>
      </c>
    </row>
    <row r="1582" spans="1:20">
      <c r="P1582" s="37">
        <v>258</v>
      </c>
    </row>
    <row r="1584" spans="1:20">
      <c r="P1584" s="37">
        <v>259</v>
      </c>
    </row>
    <row r="1585" spans="16:16">
      <c r="P1585" s="37">
        <v>259</v>
      </c>
    </row>
    <row r="1586" spans="16:16">
      <c r="P1586" s="37">
        <v>259</v>
      </c>
    </row>
    <row r="1587" spans="16:16">
      <c r="P1587" s="37">
        <v>259</v>
      </c>
    </row>
    <row r="1589" spans="16:16">
      <c r="P1589" s="37">
        <v>260</v>
      </c>
    </row>
    <row r="1590" spans="16:16">
      <c r="P1590" s="37">
        <v>260</v>
      </c>
    </row>
    <row r="1591" spans="16:16">
      <c r="P1591" s="37">
        <v>260</v>
      </c>
    </row>
    <row r="1592" spans="16:16">
      <c r="P1592" s="37">
        <v>260</v>
      </c>
    </row>
    <row r="1594" spans="16:16">
      <c r="P1594" s="37">
        <v>261</v>
      </c>
    </row>
    <row r="1595" spans="16:16">
      <c r="P1595" s="37">
        <v>261</v>
      </c>
    </row>
    <row r="1596" spans="16:16">
      <c r="P1596" s="37">
        <v>261</v>
      </c>
    </row>
    <row r="1597" spans="16:16">
      <c r="P1597" s="37">
        <v>261</v>
      </c>
    </row>
    <row r="1599" spans="16:16">
      <c r="P1599" s="37">
        <v>262</v>
      </c>
    </row>
    <row r="1600" spans="16:16">
      <c r="P1600" s="37">
        <v>262</v>
      </c>
    </row>
    <row r="1601" spans="16:16">
      <c r="P1601" s="37">
        <v>262</v>
      </c>
    </row>
    <row r="1602" spans="16:16">
      <c r="P1602" s="37">
        <v>262</v>
      </c>
    </row>
    <row r="1604" spans="16:16">
      <c r="P1604" s="37">
        <v>263</v>
      </c>
    </row>
    <row r="1605" spans="16:16">
      <c r="P1605" s="37">
        <v>263</v>
      </c>
    </row>
    <row r="1606" spans="16:16">
      <c r="P1606" s="37">
        <v>263</v>
      </c>
    </row>
    <row r="1607" spans="16:16">
      <c r="P1607" s="37">
        <v>263</v>
      </c>
    </row>
    <row r="1609" spans="16:16">
      <c r="P1609" s="37">
        <v>264</v>
      </c>
    </row>
    <row r="1610" spans="16:16">
      <c r="P1610" s="37">
        <v>264</v>
      </c>
    </row>
    <row r="1611" spans="16:16">
      <c r="P1611" s="37">
        <v>264</v>
      </c>
    </row>
    <row r="1612" spans="16:16">
      <c r="P1612" s="37">
        <v>264</v>
      </c>
    </row>
    <row r="1614" spans="16:16">
      <c r="P1614" s="37">
        <v>265</v>
      </c>
    </row>
    <row r="1615" spans="16:16">
      <c r="P1615" s="37">
        <v>265</v>
      </c>
    </row>
    <row r="1616" spans="16:16">
      <c r="P1616" s="37">
        <v>265</v>
      </c>
    </row>
    <row r="1617" spans="16:16">
      <c r="P1617" s="37">
        <v>265</v>
      </c>
    </row>
    <row r="1619" spans="16:16">
      <c r="P1619" s="37">
        <v>266</v>
      </c>
    </row>
    <row r="1620" spans="16:16">
      <c r="P1620" s="37">
        <v>266</v>
      </c>
    </row>
    <row r="1621" spans="16:16">
      <c r="P1621" s="37">
        <v>266</v>
      </c>
    </row>
    <row r="1622" spans="16:16">
      <c r="P1622" s="37">
        <v>266</v>
      </c>
    </row>
    <row r="1624" spans="16:16">
      <c r="P1624" s="37">
        <v>267</v>
      </c>
    </row>
    <row r="1625" spans="16:16">
      <c r="P1625" s="37">
        <v>267</v>
      </c>
    </row>
    <row r="1626" spans="16:16">
      <c r="P1626" s="37">
        <v>267</v>
      </c>
    </row>
    <row r="1627" spans="16:16">
      <c r="P1627" s="37">
        <v>267</v>
      </c>
    </row>
    <row r="1629" spans="16:16">
      <c r="P1629" s="37">
        <v>268</v>
      </c>
    </row>
    <row r="1630" spans="16:16">
      <c r="P1630" s="37">
        <v>268</v>
      </c>
    </row>
    <row r="1631" spans="16:16">
      <c r="P1631" s="37">
        <v>268</v>
      </c>
    </row>
    <row r="1632" spans="16:16">
      <c r="P1632" s="37">
        <v>268</v>
      </c>
    </row>
    <row r="1634" spans="16:16">
      <c r="P1634" s="37">
        <v>269</v>
      </c>
    </row>
    <row r="1635" spans="16:16">
      <c r="P1635" s="37">
        <v>269</v>
      </c>
    </row>
    <row r="1636" spans="16:16">
      <c r="P1636" s="37">
        <v>269</v>
      </c>
    </row>
    <row r="1637" spans="16:16">
      <c r="P1637" s="37">
        <v>269</v>
      </c>
    </row>
    <row r="1639" spans="16:16">
      <c r="P1639" s="37">
        <v>270</v>
      </c>
    </row>
    <row r="1640" spans="16:16">
      <c r="P1640" s="37">
        <v>270</v>
      </c>
    </row>
    <row r="1641" spans="16:16">
      <c r="P1641" s="37">
        <v>270</v>
      </c>
    </row>
    <row r="1642" spans="16:16">
      <c r="P1642" s="37">
        <v>270</v>
      </c>
    </row>
    <row r="1644" spans="16:16">
      <c r="P1644" s="37">
        <v>271</v>
      </c>
    </row>
    <row r="1645" spans="16:16">
      <c r="P1645" s="37">
        <v>271</v>
      </c>
    </row>
    <row r="1646" spans="16:16">
      <c r="P1646" s="37">
        <v>271</v>
      </c>
    </row>
    <row r="1647" spans="16:16">
      <c r="P1647" s="37">
        <v>271</v>
      </c>
    </row>
    <row r="1649" spans="16:16">
      <c r="P1649" s="37">
        <v>272</v>
      </c>
    </row>
    <row r="1650" spans="16:16">
      <c r="P1650" s="37">
        <v>272</v>
      </c>
    </row>
    <row r="1651" spans="16:16">
      <c r="P1651" s="37">
        <v>272</v>
      </c>
    </row>
    <row r="1652" spans="16:16">
      <c r="P1652" s="37">
        <v>272</v>
      </c>
    </row>
    <row r="1654" spans="16:16">
      <c r="P1654" s="37">
        <v>273</v>
      </c>
    </row>
    <row r="1655" spans="16:16">
      <c r="P1655" s="37">
        <v>273</v>
      </c>
    </row>
    <row r="1656" spans="16:16">
      <c r="P1656" s="37">
        <v>273</v>
      </c>
    </row>
    <row r="1657" spans="16:16">
      <c r="P1657" s="37">
        <v>273</v>
      </c>
    </row>
    <row r="1659" spans="16:16">
      <c r="P1659" s="37">
        <v>274</v>
      </c>
    </row>
    <row r="1660" spans="16:16">
      <c r="P1660" s="37">
        <v>274</v>
      </c>
    </row>
    <row r="1661" spans="16:16">
      <c r="P1661" s="37">
        <v>274</v>
      </c>
    </row>
    <row r="1662" spans="16:16">
      <c r="P1662" s="37">
        <v>274</v>
      </c>
    </row>
    <row r="1664" spans="16:16">
      <c r="P1664" s="37">
        <v>275</v>
      </c>
    </row>
    <row r="1665" spans="16:16">
      <c r="P1665" s="37">
        <v>275</v>
      </c>
    </row>
    <row r="1666" spans="16:16">
      <c r="P1666" s="37">
        <v>275</v>
      </c>
    </row>
    <row r="1667" spans="16:16">
      <c r="P1667" s="37">
        <v>275</v>
      </c>
    </row>
    <row r="1669" spans="16:16">
      <c r="P1669" s="37">
        <v>276</v>
      </c>
    </row>
    <row r="1670" spans="16:16">
      <c r="P1670" s="37">
        <v>276</v>
      </c>
    </row>
    <row r="1671" spans="16:16">
      <c r="P1671" s="37">
        <v>276</v>
      </c>
    </row>
    <row r="1672" spans="16:16">
      <c r="P1672" s="37">
        <v>276</v>
      </c>
    </row>
    <row r="1674" spans="16:16">
      <c r="P1674" s="37">
        <v>277</v>
      </c>
    </row>
    <row r="1675" spans="16:16">
      <c r="P1675" s="37">
        <v>277</v>
      </c>
    </row>
    <row r="1676" spans="16:16">
      <c r="P1676" s="37">
        <v>277</v>
      </c>
    </row>
    <row r="1677" spans="16:16">
      <c r="P1677" s="37">
        <v>277</v>
      </c>
    </row>
    <row r="1679" spans="16:16">
      <c r="P1679" s="37">
        <v>278</v>
      </c>
    </row>
    <row r="1680" spans="16:16">
      <c r="P1680" s="37">
        <v>278</v>
      </c>
    </row>
    <row r="1681" spans="16:16">
      <c r="P1681" s="37">
        <v>278</v>
      </c>
    </row>
    <row r="1682" spans="16:16">
      <c r="P1682" s="37">
        <v>278</v>
      </c>
    </row>
    <row r="1684" spans="16:16">
      <c r="P1684" s="37">
        <v>279</v>
      </c>
    </row>
    <row r="1685" spans="16:16">
      <c r="P1685" s="37">
        <v>279</v>
      </c>
    </row>
    <row r="1686" spans="16:16">
      <c r="P1686" s="37">
        <v>279</v>
      </c>
    </row>
    <row r="1687" spans="16:16">
      <c r="P1687" s="37">
        <v>279</v>
      </c>
    </row>
    <row r="1689" spans="16:16">
      <c r="P1689" s="37">
        <v>280</v>
      </c>
    </row>
    <row r="1690" spans="16:16">
      <c r="P1690" s="37">
        <v>280</v>
      </c>
    </row>
    <row r="1691" spans="16:16">
      <c r="P1691" s="37">
        <v>280</v>
      </c>
    </row>
    <row r="1692" spans="16:16">
      <c r="P1692" s="37">
        <v>280</v>
      </c>
    </row>
    <row r="1694" spans="16:16">
      <c r="P1694" s="37">
        <v>281</v>
      </c>
    </row>
    <row r="1695" spans="16:16">
      <c r="P1695" s="37">
        <v>281</v>
      </c>
    </row>
    <row r="1696" spans="16:16">
      <c r="P1696" s="37">
        <v>281</v>
      </c>
    </row>
    <row r="1697" spans="16:16">
      <c r="P1697" s="37">
        <v>281</v>
      </c>
    </row>
    <row r="1699" spans="16:16">
      <c r="P1699" s="37">
        <v>282</v>
      </c>
    </row>
    <row r="1700" spans="16:16">
      <c r="P1700" s="37">
        <v>282</v>
      </c>
    </row>
    <row r="1701" spans="16:16">
      <c r="P1701" s="37">
        <v>282</v>
      </c>
    </row>
    <row r="1702" spans="16:16">
      <c r="P1702" s="37">
        <v>282</v>
      </c>
    </row>
    <row r="1704" spans="16:16">
      <c r="P1704" s="37">
        <v>283</v>
      </c>
    </row>
    <row r="1705" spans="16:16">
      <c r="P1705" s="37">
        <v>283</v>
      </c>
    </row>
    <row r="1706" spans="16:16">
      <c r="P1706" s="37">
        <v>283</v>
      </c>
    </row>
    <row r="1707" spans="16:16">
      <c r="P1707" s="37">
        <v>283</v>
      </c>
    </row>
    <row r="1709" spans="16:16">
      <c r="P1709" s="37">
        <v>284</v>
      </c>
    </row>
    <row r="1710" spans="16:16">
      <c r="P1710" s="37">
        <v>284</v>
      </c>
    </row>
    <row r="1711" spans="16:16">
      <c r="P1711" s="37">
        <v>284</v>
      </c>
    </row>
    <row r="1712" spans="16:16">
      <c r="P1712" s="37">
        <v>284</v>
      </c>
    </row>
    <row r="1714" spans="16:16">
      <c r="P1714" s="37">
        <v>285</v>
      </c>
    </row>
    <row r="1715" spans="16:16">
      <c r="P1715" s="37">
        <v>285</v>
      </c>
    </row>
    <row r="1716" spans="16:16">
      <c r="P1716" s="37">
        <v>285</v>
      </c>
    </row>
    <row r="1717" spans="16:16">
      <c r="P1717" s="37">
        <v>285</v>
      </c>
    </row>
    <row r="1719" spans="16:16">
      <c r="P1719" s="37">
        <v>286</v>
      </c>
    </row>
    <row r="1720" spans="16:16">
      <c r="P1720" s="37">
        <v>286</v>
      </c>
    </row>
    <row r="1721" spans="16:16">
      <c r="P1721" s="37">
        <v>286</v>
      </c>
    </row>
    <row r="1722" spans="16:16">
      <c r="P1722" s="37">
        <v>286</v>
      </c>
    </row>
    <row r="1724" spans="16:16">
      <c r="P1724" s="37">
        <v>287</v>
      </c>
    </row>
    <row r="1725" spans="16:16">
      <c r="P1725" s="37">
        <v>287</v>
      </c>
    </row>
    <row r="1726" spans="16:16">
      <c r="P1726" s="37">
        <v>287</v>
      </c>
    </row>
    <row r="1727" spans="16:16">
      <c r="P1727" s="37">
        <v>287</v>
      </c>
    </row>
    <row r="1729" spans="16:16">
      <c r="P1729" s="37">
        <v>288</v>
      </c>
    </row>
    <row r="1730" spans="16:16">
      <c r="P1730" s="37">
        <v>288</v>
      </c>
    </row>
    <row r="1731" spans="16:16">
      <c r="P1731" s="37">
        <v>288</v>
      </c>
    </row>
    <row r="1732" spans="16:16">
      <c r="P1732" s="37">
        <v>288</v>
      </c>
    </row>
    <row r="1734" spans="16:16">
      <c r="P1734" s="37">
        <v>289</v>
      </c>
    </row>
    <row r="1735" spans="16:16">
      <c r="P1735" s="37">
        <v>289</v>
      </c>
    </row>
    <row r="1736" spans="16:16">
      <c r="P1736" s="37">
        <v>289</v>
      </c>
    </row>
    <row r="1737" spans="16:16">
      <c r="P1737" s="37">
        <v>289</v>
      </c>
    </row>
    <row r="1739" spans="16:16">
      <c r="P1739" s="37">
        <v>290</v>
      </c>
    </row>
    <row r="1740" spans="16:16">
      <c r="P1740" s="37">
        <v>290</v>
      </c>
    </row>
    <row r="1741" spans="16:16">
      <c r="P1741" s="37">
        <v>290</v>
      </c>
    </row>
    <row r="1742" spans="16:16">
      <c r="P1742" s="37">
        <v>290</v>
      </c>
    </row>
    <row r="1744" spans="16:16">
      <c r="P1744" s="37">
        <v>291</v>
      </c>
    </row>
    <row r="1745" spans="16:16">
      <c r="P1745" s="37">
        <v>291</v>
      </c>
    </row>
    <row r="1746" spans="16:16">
      <c r="P1746" s="37">
        <v>291</v>
      </c>
    </row>
    <row r="1747" spans="16:16">
      <c r="P1747" s="37">
        <v>291</v>
      </c>
    </row>
    <row r="1749" spans="16:16">
      <c r="P1749" s="37">
        <v>292</v>
      </c>
    </row>
    <row r="1750" spans="16:16">
      <c r="P1750" s="37">
        <v>292</v>
      </c>
    </row>
    <row r="1751" spans="16:16">
      <c r="P1751" s="37">
        <v>292</v>
      </c>
    </row>
    <row r="1752" spans="16:16">
      <c r="P1752" s="37">
        <v>292</v>
      </c>
    </row>
    <row r="1754" spans="16:16">
      <c r="P1754" s="37">
        <v>293</v>
      </c>
    </row>
    <row r="1755" spans="16:16">
      <c r="P1755" s="37">
        <v>293</v>
      </c>
    </row>
    <row r="1756" spans="16:16">
      <c r="P1756" s="37">
        <v>293</v>
      </c>
    </row>
    <row r="1757" spans="16:16">
      <c r="P1757" s="37">
        <v>293</v>
      </c>
    </row>
    <row r="1759" spans="16:16">
      <c r="P1759" s="37">
        <v>294</v>
      </c>
    </row>
    <row r="1760" spans="16:16">
      <c r="P1760" s="37">
        <v>294</v>
      </c>
    </row>
    <row r="1761" spans="16:16">
      <c r="P1761" s="37">
        <v>294</v>
      </c>
    </row>
    <row r="1762" spans="16:16">
      <c r="P1762" s="37">
        <v>294</v>
      </c>
    </row>
    <row r="1764" spans="16:16">
      <c r="P1764" s="37">
        <v>295</v>
      </c>
    </row>
    <row r="1765" spans="16:16">
      <c r="P1765" s="37">
        <v>295</v>
      </c>
    </row>
    <row r="1766" spans="16:16">
      <c r="P1766" s="37">
        <v>295</v>
      </c>
    </row>
    <row r="1767" spans="16:16">
      <c r="P1767" s="37">
        <v>295</v>
      </c>
    </row>
    <row r="1769" spans="16:16">
      <c r="P1769" s="37">
        <v>296</v>
      </c>
    </row>
    <row r="1770" spans="16:16">
      <c r="P1770" s="37">
        <v>296</v>
      </c>
    </row>
    <row r="1771" spans="16:16">
      <c r="P1771" s="37">
        <v>296</v>
      </c>
    </row>
    <row r="1772" spans="16:16">
      <c r="P1772" s="37">
        <v>296</v>
      </c>
    </row>
    <row r="1774" spans="16:16">
      <c r="P1774" s="37">
        <v>297</v>
      </c>
    </row>
    <row r="1775" spans="16:16">
      <c r="P1775" s="37">
        <v>297</v>
      </c>
    </row>
    <row r="1776" spans="16:16">
      <c r="P1776" s="37">
        <v>297</v>
      </c>
    </row>
    <row r="1777" spans="16:16">
      <c r="P1777" s="37">
        <v>297</v>
      </c>
    </row>
    <row r="1779" spans="16:16">
      <c r="P1779" s="37">
        <v>298</v>
      </c>
    </row>
    <row r="1780" spans="16:16">
      <c r="P1780" s="37">
        <v>298</v>
      </c>
    </row>
    <row r="1781" spans="16:16">
      <c r="P1781" s="37">
        <v>298</v>
      </c>
    </row>
    <row r="1782" spans="16:16">
      <c r="P1782" s="37">
        <v>298</v>
      </c>
    </row>
    <row r="1784" spans="16:16">
      <c r="P1784" s="37">
        <v>299</v>
      </c>
    </row>
    <row r="1785" spans="16:16">
      <c r="P1785" s="37">
        <v>299</v>
      </c>
    </row>
    <row r="1786" spans="16:16">
      <c r="P1786" s="37">
        <v>299</v>
      </c>
    </row>
    <row r="1787" spans="16:16">
      <c r="P1787" s="37">
        <v>299</v>
      </c>
    </row>
    <row r="1789" spans="16:16">
      <c r="P1789" s="37">
        <v>300</v>
      </c>
    </row>
    <row r="1790" spans="16:16">
      <c r="P1790" s="37">
        <v>300</v>
      </c>
    </row>
    <row r="1791" spans="16:16">
      <c r="P1791" s="37">
        <v>300</v>
      </c>
    </row>
    <row r="1792" spans="16:16">
      <c r="P1792" s="37">
        <v>300</v>
      </c>
    </row>
    <row r="1794" spans="16:16">
      <c r="P1794" s="37">
        <v>301</v>
      </c>
    </row>
    <row r="1795" spans="16:16">
      <c r="P1795" s="37">
        <v>301</v>
      </c>
    </row>
    <row r="1796" spans="16:16">
      <c r="P1796" s="37">
        <v>301</v>
      </c>
    </row>
    <row r="1797" spans="16:16">
      <c r="P1797" s="37">
        <v>301</v>
      </c>
    </row>
    <row r="1799" spans="16:16">
      <c r="P1799" s="37">
        <v>302</v>
      </c>
    </row>
    <row r="1800" spans="16:16">
      <c r="P1800" s="37">
        <v>302</v>
      </c>
    </row>
    <row r="1801" spans="16:16">
      <c r="P1801" s="37">
        <v>302</v>
      </c>
    </row>
    <row r="1802" spans="16:16">
      <c r="P1802" s="37">
        <v>302</v>
      </c>
    </row>
    <row r="1804" spans="16:16">
      <c r="P1804" s="37">
        <v>303</v>
      </c>
    </row>
    <row r="1805" spans="16:16">
      <c r="P1805" s="37">
        <v>303</v>
      </c>
    </row>
    <row r="1806" spans="16:16">
      <c r="P1806" s="37">
        <v>303</v>
      </c>
    </row>
    <row r="1807" spans="16:16">
      <c r="P1807" s="37">
        <v>303</v>
      </c>
    </row>
    <row r="1809" spans="16:16">
      <c r="P1809" s="37">
        <v>304</v>
      </c>
    </row>
    <row r="1810" spans="16:16">
      <c r="P1810" s="37">
        <v>304</v>
      </c>
    </row>
    <row r="1811" spans="16:16">
      <c r="P1811" s="37">
        <v>304</v>
      </c>
    </row>
    <row r="1812" spans="16:16">
      <c r="P1812" s="37">
        <v>304</v>
      </c>
    </row>
    <row r="1814" spans="16:16">
      <c r="P1814" s="37">
        <v>305</v>
      </c>
    </row>
    <row r="1815" spans="16:16">
      <c r="P1815" s="37">
        <v>305</v>
      </c>
    </row>
    <row r="1816" spans="16:16">
      <c r="P1816" s="37">
        <v>305</v>
      </c>
    </row>
    <row r="1817" spans="16:16">
      <c r="P1817" s="37">
        <v>305</v>
      </c>
    </row>
    <row r="1819" spans="16:16">
      <c r="P1819" s="37">
        <v>306</v>
      </c>
    </row>
    <row r="1820" spans="16:16">
      <c r="P1820" s="37">
        <v>306</v>
      </c>
    </row>
    <row r="1821" spans="16:16">
      <c r="P1821" s="37">
        <v>306</v>
      </c>
    </row>
    <row r="1822" spans="16:16">
      <c r="P1822" s="37">
        <v>306</v>
      </c>
    </row>
    <row r="1824" spans="16:16">
      <c r="P1824" s="37">
        <v>307</v>
      </c>
    </row>
    <row r="1825" spans="16:16">
      <c r="P1825" s="37">
        <v>307</v>
      </c>
    </row>
    <row r="1826" spans="16:16">
      <c r="P1826" s="37">
        <v>307</v>
      </c>
    </row>
    <row r="1827" spans="16:16">
      <c r="P1827" s="37">
        <v>307</v>
      </c>
    </row>
    <row r="1829" spans="16:16">
      <c r="P1829" s="37">
        <v>308</v>
      </c>
    </row>
    <row r="1830" spans="16:16">
      <c r="P1830" s="37">
        <v>308</v>
      </c>
    </row>
    <row r="1831" spans="16:16">
      <c r="P1831" s="37">
        <v>308</v>
      </c>
    </row>
    <row r="1832" spans="16:16">
      <c r="P1832" s="37">
        <v>308</v>
      </c>
    </row>
    <row r="1834" spans="16:16">
      <c r="P1834" s="37">
        <v>309</v>
      </c>
    </row>
    <row r="1835" spans="16:16">
      <c r="P1835" s="37">
        <v>309</v>
      </c>
    </row>
    <row r="1836" spans="16:16">
      <c r="P1836" s="37">
        <v>309</v>
      </c>
    </row>
    <row r="1837" spans="16:16">
      <c r="P1837" s="37">
        <v>309</v>
      </c>
    </row>
    <row r="1839" spans="16:16">
      <c r="P1839" s="37">
        <v>310</v>
      </c>
    </row>
    <row r="1840" spans="16:16">
      <c r="P1840" s="37">
        <v>310</v>
      </c>
    </row>
    <row r="1841" spans="16:16">
      <c r="P1841" s="37">
        <v>310</v>
      </c>
    </row>
    <row r="1842" spans="16:16">
      <c r="P1842" s="37">
        <v>310</v>
      </c>
    </row>
    <row r="1844" spans="16:16">
      <c r="P1844" s="37">
        <v>311</v>
      </c>
    </row>
    <row r="1845" spans="16:16">
      <c r="P1845" s="37">
        <v>311</v>
      </c>
    </row>
    <row r="1846" spans="16:16">
      <c r="P1846" s="37">
        <v>311</v>
      </c>
    </row>
    <row r="1847" spans="16:16">
      <c r="P1847" s="37">
        <v>311</v>
      </c>
    </row>
    <row r="1849" spans="16:16">
      <c r="P1849" s="37">
        <v>312</v>
      </c>
    </row>
    <row r="1850" spans="16:16">
      <c r="P1850" s="37">
        <v>312</v>
      </c>
    </row>
    <row r="1851" spans="16:16">
      <c r="P1851" s="37">
        <v>312</v>
      </c>
    </row>
    <row r="1852" spans="16:16">
      <c r="P1852" s="37">
        <v>312</v>
      </c>
    </row>
    <row r="1854" spans="16:16">
      <c r="P1854" s="37">
        <v>313</v>
      </c>
    </row>
    <row r="1855" spans="16:16">
      <c r="P1855" s="37">
        <v>313</v>
      </c>
    </row>
    <row r="1856" spans="16:16">
      <c r="P1856" s="37">
        <v>313</v>
      </c>
    </row>
    <row r="1857" spans="16:16">
      <c r="P1857" s="37">
        <v>313</v>
      </c>
    </row>
    <row r="1859" spans="16:16">
      <c r="P1859" s="37">
        <v>314</v>
      </c>
    </row>
    <row r="1860" spans="16:16">
      <c r="P1860" s="37">
        <v>314</v>
      </c>
    </row>
    <row r="1861" spans="16:16">
      <c r="P1861" s="37">
        <v>314</v>
      </c>
    </row>
    <row r="1862" spans="16:16">
      <c r="P1862" s="37">
        <v>314</v>
      </c>
    </row>
    <row r="1864" spans="16:16">
      <c r="P1864" s="37">
        <v>315</v>
      </c>
    </row>
    <row r="1865" spans="16:16">
      <c r="P1865" s="37">
        <v>315</v>
      </c>
    </row>
    <row r="1866" spans="16:16">
      <c r="P1866" s="37">
        <v>315</v>
      </c>
    </row>
    <row r="1867" spans="16:16">
      <c r="P1867" s="37">
        <v>315</v>
      </c>
    </row>
    <row r="1869" spans="16:16">
      <c r="P1869" s="37">
        <v>316</v>
      </c>
    </row>
    <row r="1870" spans="16:16">
      <c r="P1870" s="37">
        <v>316</v>
      </c>
    </row>
    <row r="1871" spans="16:16">
      <c r="P1871" s="37">
        <v>316</v>
      </c>
    </row>
    <row r="1872" spans="16:16">
      <c r="P1872" s="37">
        <v>316</v>
      </c>
    </row>
    <row r="1874" spans="16:16">
      <c r="P1874" s="37">
        <v>317</v>
      </c>
    </row>
    <row r="1875" spans="16:16">
      <c r="P1875" s="37">
        <v>317</v>
      </c>
    </row>
    <row r="1876" spans="16:16">
      <c r="P1876" s="37">
        <v>317</v>
      </c>
    </row>
    <row r="1877" spans="16:16">
      <c r="P1877" s="37">
        <v>317</v>
      </c>
    </row>
    <row r="1879" spans="16:16">
      <c r="P1879" s="37">
        <v>318</v>
      </c>
    </row>
    <row r="1880" spans="16:16">
      <c r="P1880" s="37">
        <v>318</v>
      </c>
    </row>
    <row r="1881" spans="16:16">
      <c r="P1881" s="37">
        <v>318</v>
      </c>
    </row>
    <row r="1882" spans="16:16">
      <c r="P1882" s="37">
        <v>318</v>
      </c>
    </row>
    <row r="1884" spans="16:16">
      <c r="P1884" s="37">
        <v>319</v>
      </c>
    </row>
    <row r="1885" spans="16:16">
      <c r="P1885" s="37">
        <v>319</v>
      </c>
    </row>
    <row r="1886" spans="16:16">
      <c r="P1886" s="37">
        <v>319</v>
      </c>
    </row>
    <row r="1887" spans="16:16">
      <c r="P1887" s="37">
        <v>319</v>
      </c>
    </row>
    <row r="1889" spans="16:16">
      <c r="P1889" s="37">
        <v>320</v>
      </c>
    </row>
    <row r="1890" spans="16:16">
      <c r="P1890" s="37">
        <v>320</v>
      </c>
    </row>
    <row r="1891" spans="16:16">
      <c r="P1891" s="37">
        <v>320</v>
      </c>
    </row>
    <row r="1892" spans="16:16">
      <c r="P1892" s="37">
        <v>320</v>
      </c>
    </row>
    <row r="1894" spans="16:16">
      <c r="P1894" s="37">
        <v>321</v>
      </c>
    </row>
    <row r="1895" spans="16:16">
      <c r="P1895" s="37">
        <v>321</v>
      </c>
    </row>
    <row r="1896" spans="16:16">
      <c r="P1896" s="37">
        <v>321</v>
      </c>
    </row>
    <row r="1897" spans="16:16">
      <c r="P1897" s="37">
        <v>321</v>
      </c>
    </row>
    <row r="1899" spans="16:16">
      <c r="P1899" s="37">
        <v>322</v>
      </c>
    </row>
    <row r="1900" spans="16:16">
      <c r="P1900" s="37">
        <v>322</v>
      </c>
    </row>
    <row r="1901" spans="16:16">
      <c r="P1901" s="37">
        <v>322</v>
      </c>
    </row>
    <row r="1902" spans="16:16">
      <c r="P1902" s="37">
        <v>322</v>
      </c>
    </row>
    <row r="1904" spans="16:16">
      <c r="P1904" s="37">
        <v>323</v>
      </c>
    </row>
    <row r="1905" spans="16:16">
      <c r="P1905" s="37">
        <v>323</v>
      </c>
    </row>
    <row r="1906" spans="16:16">
      <c r="P1906" s="37">
        <v>323</v>
      </c>
    </row>
    <row r="1907" spans="16:16">
      <c r="P1907" s="37">
        <v>323</v>
      </c>
    </row>
    <row r="1909" spans="16:16">
      <c r="P1909" s="37">
        <v>324</v>
      </c>
    </row>
    <row r="1910" spans="16:16">
      <c r="P1910" s="37">
        <v>324</v>
      </c>
    </row>
    <row r="1911" spans="16:16">
      <c r="P1911" s="37">
        <v>324</v>
      </c>
    </row>
    <row r="1912" spans="16:16">
      <c r="P1912" s="37">
        <v>324</v>
      </c>
    </row>
    <row r="1914" spans="16:16">
      <c r="P1914" s="37">
        <v>325</v>
      </c>
    </row>
    <row r="1915" spans="16:16">
      <c r="P1915" s="37">
        <v>325</v>
      </c>
    </row>
    <row r="1916" spans="16:16">
      <c r="P1916" s="37">
        <v>325</v>
      </c>
    </row>
    <row r="1917" spans="16:16">
      <c r="P1917" s="37">
        <v>325</v>
      </c>
    </row>
    <row r="1919" spans="16:16">
      <c r="P1919" s="37">
        <v>326</v>
      </c>
    </row>
    <row r="1920" spans="16:16">
      <c r="P1920" s="37">
        <v>326</v>
      </c>
    </row>
    <row r="1921" spans="16:16">
      <c r="P1921" s="37">
        <v>326</v>
      </c>
    </row>
    <row r="1922" spans="16:16">
      <c r="P1922" s="37">
        <v>326</v>
      </c>
    </row>
    <row r="1924" spans="16:16">
      <c r="P1924" s="37">
        <v>327</v>
      </c>
    </row>
    <row r="1925" spans="16:16">
      <c r="P1925" s="37">
        <v>327</v>
      </c>
    </row>
    <row r="1926" spans="16:16">
      <c r="P1926" s="37">
        <v>327</v>
      </c>
    </row>
    <row r="1927" spans="16:16">
      <c r="P1927" s="37">
        <v>327</v>
      </c>
    </row>
    <row r="1929" spans="16:16">
      <c r="P1929" s="37">
        <v>328</v>
      </c>
    </row>
    <row r="1930" spans="16:16">
      <c r="P1930" s="37">
        <v>328</v>
      </c>
    </row>
    <row r="1931" spans="16:16">
      <c r="P1931" s="37">
        <v>328</v>
      </c>
    </row>
    <row r="1932" spans="16:16">
      <c r="P1932" s="37">
        <v>328</v>
      </c>
    </row>
    <row r="1934" spans="16:16">
      <c r="P1934" s="37">
        <v>329</v>
      </c>
    </row>
    <row r="1935" spans="16:16">
      <c r="P1935" s="37">
        <v>329</v>
      </c>
    </row>
    <row r="1936" spans="16:16">
      <c r="P1936" s="37">
        <v>329</v>
      </c>
    </row>
    <row r="1937" spans="16:16">
      <c r="P1937" s="37">
        <v>329</v>
      </c>
    </row>
    <row r="1939" spans="16:16">
      <c r="P1939" s="37">
        <v>330</v>
      </c>
    </row>
    <row r="1940" spans="16:16">
      <c r="P1940" s="37">
        <v>330</v>
      </c>
    </row>
    <row r="1941" spans="16:16">
      <c r="P1941" s="37">
        <v>330</v>
      </c>
    </row>
    <row r="1942" spans="16:16">
      <c r="P1942" s="37">
        <v>330</v>
      </c>
    </row>
    <row r="1944" spans="16:16">
      <c r="P1944" s="37">
        <v>331</v>
      </c>
    </row>
    <row r="1945" spans="16:16">
      <c r="P1945" s="37">
        <v>331</v>
      </c>
    </row>
    <row r="1946" spans="16:16">
      <c r="P1946" s="37">
        <v>331</v>
      </c>
    </row>
    <row r="1947" spans="16:16">
      <c r="P1947" s="37">
        <v>331</v>
      </c>
    </row>
    <row r="1949" spans="16:16">
      <c r="P1949" s="37">
        <v>332</v>
      </c>
    </row>
    <row r="1950" spans="16:16">
      <c r="P1950" s="37">
        <v>332</v>
      </c>
    </row>
    <row r="1951" spans="16:16">
      <c r="P1951" s="37">
        <v>332</v>
      </c>
    </row>
    <row r="1952" spans="16:16">
      <c r="P1952" s="37">
        <v>332</v>
      </c>
    </row>
    <row r="1954" spans="16:16">
      <c r="P1954" s="37">
        <v>333</v>
      </c>
    </row>
    <row r="1955" spans="16:16">
      <c r="P1955" s="37">
        <v>333</v>
      </c>
    </row>
    <row r="1956" spans="16:16">
      <c r="P1956" s="37">
        <v>333</v>
      </c>
    </row>
    <row r="1957" spans="16:16">
      <c r="P1957" s="37">
        <v>333</v>
      </c>
    </row>
    <row r="1959" spans="16:16">
      <c r="P1959" s="37">
        <v>334</v>
      </c>
    </row>
    <row r="1960" spans="16:16">
      <c r="P1960" s="37">
        <v>334</v>
      </c>
    </row>
    <row r="1961" spans="16:16">
      <c r="P1961" s="37">
        <v>334</v>
      </c>
    </row>
    <row r="1962" spans="16:16">
      <c r="P1962" s="37">
        <v>334</v>
      </c>
    </row>
    <row r="1964" spans="16:16">
      <c r="P1964" s="37">
        <v>335</v>
      </c>
    </row>
    <row r="1965" spans="16:16">
      <c r="P1965" s="37">
        <v>335</v>
      </c>
    </row>
    <row r="1966" spans="16:16">
      <c r="P1966" s="37">
        <v>335</v>
      </c>
    </row>
    <row r="1967" spans="16:16">
      <c r="P1967" s="37">
        <v>335</v>
      </c>
    </row>
    <row r="1969" spans="16:16">
      <c r="P1969" s="37">
        <v>336</v>
      </c>
    </row>
    <row r="1970" spans="16:16">
      <c r="P1970" s="37">
        <v>336</v>
      </c>
    </row>
    <row r="1971" spans="16:16">
      <c r="P1971" s="37">
        <v>336</v>
      </c>
    </row>
    <row r="1972" spans="16:16">
      <c r="P1972" s="37">
        <v>336</v>
      </c>
    </row>
    <row r="1974" spans="16:16">
      <c r="P1974" s="37">
        <v>337</v>
      </c>
    </row>
    <row r="1975" spans="16:16">
      <c r="P1975" s="37">
        <v>337</v>
      </c>
    </row>
    <row r="1976" spans="16:16">
      <c r="P1976" s="37">
        <v>337</v>
      </c>
    </row>
    <row r="1977" spans="16:16">
      <c r="P1977" s="37">
        <v>337</v>
      </c>
    </row>
    <row r="1979" spans="16:16">
      <c r="P1979" s="37">
        <v>338</v>
      </c>
    </row>
    <row r="1980" spans="16:16">
      <c r="P1980" s="37">
        <v>338</v>
      </c>
    </row>
    <row r="1981" spans="16:16">
      <c r="P1981" s="37">
        <v>338</v>
      </c>
    </row>
    <row r="1982" spans="16:16">
      <c r="P1982" s="37">
        <v>338</v>
      </c>
    </row>
    <row r="1984" spans="16:16">
      <c r="P1984" s="37">
        <v>339</v>
      </c>
    </row>
    <row r="1985" spans="16:16">
      <c r="P1985" s="37">
        <v>339</v>
      </c>
    </row>
    <row r="1986" spans="16:16">
      <c r="P1986" s="37">
        <v>339</v>
      </c>
    </row>
    <row r="1987" spans="16:16">
      <c r="P1987" s="37">
        <v>339</v>
      </c>
    </row>
    <row r="1989" spans="16:16">
      <c r="P1989" s="37">
        <v>340</v>
      </c>
    </row>
    <row r="1990" spans="16:16">
      <c r="P1990" s="37">
        <v>340</v>
      </c>
    </row>
    <row r="1991" spans="16:16">
      <c r="P1991" s="37">
        <v>340</v>
      </c>
    </row>
    <row r="1992" spans="16:16">
      <c r="P1992" s="37">
        <v>340</v>
      </c>
    </row>
    <row r="1994" spans="16:16">
      <c r="P1994" s="37">
        <v>341</v>
      </c>
    </row>
    <row r="1995" spans="16:16">
      <c r="P1995" s="37">
        <v>341</v>
      </c>
    </row>
    <row r="1996" spans="16:16">
      <c r="P1996" s="37">
        <v>341</v>
      </c>
    </row>
    <row r="1997" spans="16:16">
      <c r="P1997" s="37">
        <v>341</v>
      </c>
    </row>
    <row r="1999" spans="16:16">
      <c r="P1999" s="37">
        <v>342</v>
      </c>
    </row>
    <row r="2000" spans="16:16">
      <c r="P2000" s="37">
        <v>342</v>
      </c>
    </row>
    <row r="2001" spans="16:16">
      <c r="P2001" s="37">
        <v>342</v>
      </c>
    </row>
    <row r="2002" spans="16:16">
      <c r="P2002" s="37">
        <v>342</v>
      </c>
    </row>
    <row r="2004" spans="16:16">
      <c r="P2004" s="37">
        <v>343</v>
      </c>
    </row>
    <row r="2005" spans="16:16">
      <c r="P2005" s="37">
        <v>343</v>
      </c>
    </row>
    <row r="2006" spans="16:16">
      <c r="P2006" s="37">
        <v>343</v>
      </c>
    </row>
    <row r="2007" spans="16:16">
      <c r="P2007" s="37">
        <v>343</v>
      </c>
    </row>
    <row r="2009" spans="16:16">
      <c r="P2009" s="37">
        <v>344</v>
      </c>
    </row>
    <row r="2010" spans="16:16">
      <c r="P2010" s="37">
        <v>344</v>
      </c>
    </row>
    <row r="2011" spans="16:16">
      <c r="P2011" s="37">
        <v>344</v>
      </c>
    </row>
    <row r="2012" spans="16:16">
      <c r="P2012" s="37">
        <v>344</v>
      </c>
    </row>
    <row r="2014" spans="16:16">
      <c r="P2014" s="37">
        <v>345</v>
      </c>
    </row>
    <row r="2015" spans="16:16">
      <c r="P2015" s="37">
        <v>345</v>
      </c>
    </row>
    <row r="2016" spans="16:16">
      <c r="P2016" s="37">
        <v>345</v>
      </c>
    </row>
    <row r="2017" spans="16:16">
      <c r="P2017" s="37">
        <v>345</v>
      </c>
    </row>
    <row r="2019" spans="16:16">
      <c r="P2019" s="37">
        <v>346</v>
      </c>
    </row>
    <row r="2020" spans="16:16">
      <c r="P2020" s="37">
        <v>346</v>
      </c>
    </row>
    <row r="2021" spans="16:16">
      <c r="P2021" s="37">
        <v>346</v>
      </c>
    </row>
    <row r="2022" spans="16:16">
      <c r="P2022" s="37">
        <v>346</v>
      </c>
    </row>
    <row r="2024" spans="16:16">
      <c r="P2024" s="37">
        <v>347</v>
      </c>
    </row>
    <row r="2025" spans="16:16">
      <c r="P2025" s="37">
        <v>347</v>
      </c>
    </row>
    <row r="2026" spans="16:16">
      <c r="P2026" s="37">
        <v>347</v>
      </c>
    </row>
    <row r="2027" spans="16:16">
      <c r="P2027" s="37">
        <v>347</v>
      </c>
    </row>
    <row r="2029" spans="16:16">
      <c r="P2029" s="37">
        <v>348</v>
      </c>
    </row>
    <row r="2030" spans="16:16">
      <c r="P2030" s="37">
        <v>348</v>
      </c>
    </row>
    <row r="2031" spans="16:16">
      <c r="P2031" s="37">
        <v>348</v>
      </c>
    </row>
    <row r="2032" spans="16:16">
      <c r="P2032" s="37">
        <v>348</v>
      </c>
    </row>
    <row r="2034" spans="16:16">
      <c r="P2034" s="37">
        <v>349</v>
      </c>
    </row>
    <row r="2035" spans="16:16">
      <c r="P2035" s="37">
        <v>349</v>
      </c>
    </row>
    <row r="2036" spans="16:16">
      <c r="P2036" s="37">
        <v>349</v>
      </c>
    </row>
    <row r="2037" spans="16:16">
      <c r="P2037" s="37">
        <v>349</v>
      </c>
    </row>
    <row r="2039" spans="16:16">
      <c r="P2039" s="37">
        <v>350</v>
      </c>
    </row>
    <row r="2040" spans="16:16">
      <c r="P2040" s="37">
        <v>350</v>
      </c>
    </row>
    <row r="2041" spans="16:16">
      <c r="P2041" s="37">
        <v>350</v>
      </c>
    </row>
    <row r="2042" spans="16:16">
      <c r="P2042" s="37">
        <v>350</v>
      </c>
    </row>
    <row r="2044" spans="16:16">
      <c r="P2044" s="37">
        <v>351</v>
      </c>
    </row>
    <row r="2045" spans="16:16">
      <c r="P2045" s="37">
        <v>351</v>
      </c>
    </row>
    <row r="2046" spans="16:16">
      <c r="P2046" s="37">
        <v>351</v>
      </c>
    </row>
    <row r="2047" spans="16:16">
      <c r="P2047" s="37">
        <v>351</v>
      </c>
    </row>
    <row r="2049" spans="16:16">
      <c r="P2049" s="37">
        <v>352</v>
      </c>
    </row>
    <row r="2050" spans="16:16">
      <c r="P2050" s="37">
        <v>352</v>
      </c>
    </row>
    <row r="2051" spans="16:16">
      <c r="P2051" s="37">
        <v>352</v>
      </c>
    </row>
    <row r="2052" spans="16:16">
      <c r="P2052" s="37">
        <v>352</v>
      </c>
    </row>
    <row r="2054" spans="16:16">
      <c r="P2054" s="37">
        <v>353</v>
      </c>
    </row>
    <row r="2055" spans="16:16">
      <c r="P2055" s="37">
        <v>353</v>
      </c>
    </row>
    <row r="2056" spans="16:16">
      <c r="P2056" s="37">
        <v>353</v>
      </c>
    </row>
    <row r="2057" spans="16:16">
      <c r="P2057" s="37">
        <v>353</v>
      </c>
    </row>
    <row r="2059" spans="16:16">
      <c r="P2059" s="37">
        <v>354</v>
      </c>
    </row>
    <row r="2060" spans="16:16">
      <c r="P2060" s="37">
        <v>354</v>
      </c>
    </row>
    <row r="2061" spans="16:16">
      <c r="P2061" s="37">
        <v>354</v>
      </c>
    </row>
    <row r="2062" spans="16:16">
      <c r="P2062" s="37">
        <v>354</v>
      </c>
    </row>
    <row r="2064" spans="16:16">
      <c r="P2064" s="37">
        <v>355</v>
      </c>
    </row>
    <row r="2065" spans="16:16">
      <c r="P2065" s="37">
        <v>355</v>
      </c>
    </row>
    <row r="2066" spans="16:16">
      <c r="P2066" s="37">
        <v>355</v>
      </c>
    </row>
    <row r="2067" spans="16:16">
      <c r="P2067" s="37">
        <v>355</v>
      </c>
    </row>
    <row r="2069" spans="16:16">
      <c r="P2069" s="37">
        <v>356</v>
      </c>
    </row>
    <row r="2070" spans="16:16">
      <c r="P2070" s="37">
        <v>356</v>
      </c>
    </row>
    <row r="2071" spans="16:16">
      <c r="P2071" s="37">
        <v>356</v>
      </c>
    </row>
    <row r="2072" spans="16:16">
      <c r="P2072" s="37">
        <v>356</v>
      </c>
    </row>
    <row r="2074" spans="16:16">
      <c r="P2074" s="37">
        <v>357</v>
      </c>
    </row>
    <row r="2075" spans="16:16">
      <c r="P2075" s="37">
        <v>357</v>
      </c>
    </row>
    <row r="2076" spans="16:16">
      <c r="P2076" s="37">
        <v>357</v>
      </c>
    </row>
    <row r="2077" spans="16:16">
      <c r="P2077" s="37">
        <v>357</v>
      </c>
    </row>
    <row r="2079" spans="16:16">
      <c r="P2079" s="37">
        <v>358</v>
      </c>
    </row>
    <row r="2080" spans="16:16">
      <c r="P2080" s="37">
        <v>358</v>
      </c>
    </row>
    <row r="2081" spans="16:16">
      <c r="P2081" s="37">
        <v>358</v>
      </c>
    </row>
    <row r="2082" spans="16:16">
      <c r="P2082" s="37">
        <v>358</v>
      </c>
    </row>
    <row r="2084" spans="16:16">
      <c r="P2084" s="37">
        <v>359</v>
      </c>
    </row>
    <row r="2085" spans="16:16">
      <c r="P2085" s="37">
        <v>359</v>
      </c>
    </row>
    <row r="2086" spans="16:16">
      <c r="P2086" s="37">
        <v>359</v>
      </c>
    </row>
    <row r="2087" spans="16:16">
      <c r="P2087" s="37">
        <v>359</v>
      </c>
    </row>
    <row r="2089" spans="16:16">
      <c r="P2089" s="37">
        <v>360</v>
      </c>
    </row>
    <row r="2090" spans="16:16">
      <c r="P2090" s="37">
        <v>360</v>
      </c>
    </row>
    <row r="2091" spans="16:16">
      <c r="P2091" s="37">
        <v>360</v>
      </c>
    </row>
    <row r="2092" spans="16:16">
      <c r="P2092" s="37">
        <v>360</v>
      </c>
    </row>
    <row r="2094" spans="16:16">
      <c r="P2094" s="37">
        <v>361</v>
      </c>
    </row>
    <row r="2095" spans="16:16">
      <c r="P2095" s="37">
        <v>361</v>
      </c>
    </row>
    <row r="2096" spans="16:16">
      <c r="P2096" s="37">
        <v>361</v>
      </c>
    </row>
    <row r="2097" spans="16:16">
      <c r="P2097" s="37">
        <v>361</v>
      </c>
    </row>
    <row r="2099" spans="16:16">
      <c r="P2099" s="37">
        <v>362</v>
      </c>
    </row>
    <row r="2100" spans="16:16">
      <c r="P2100" s="37">
        <v>362</v>
      </c>
    </row>
    <row r="2101" spans="16:16">
      <c r="P2101" s="37">
        <v>362</v>
      </c>
    </row>
    <row r="2102" spans="16:16">
      <c r="P2102" s="37">
        <v>362</v>
      </c>
    </row>
    <row r="2104" spans="16:16">
      <c r="P2104" s="37">
        <v>363</v>
      </c>
    </row>
    <row r="2105" spans="16:16">
      <c r="P2105" s="37">
        <v>363</v>
      </c>
    </row>
    <row r="2106" spans="16:16">
      <c r="P2106" s="37">
        <v>363</v>
      </c>
    </row>
    <row r="2107" spans="16:16">
      <c r="P2107" s="37">
        <v>363</v>
      </c>
    </row>
    <row r="2109" spans="16:16">
      <c r="P2109" s="37">
        <v>364</v>
      </c>
    </row>
    <row r="2110" spans="16:16">
      <c r="P2110" s="37">
        <v>364</v>
      </c>
    </row>
    <row r="2111" spans="16:16">
      <c r="P2111" s="37">
        <v>364</v>
      </c>
    </row>
    <row r="2112" spans="16:16">
      <c r="P2112" s="37">
        <v>364</v>
      </c>
    </row>
    <row r="2114" spans="16:16">
      <c r="P2114" s="37">
        <v>365</v>
      </c>
    </row>
    <row r="2115" spans="16:16">
      <c r="P2115" s="37">
        <v>365</v>
      </c>
    </row>
    <row r="2116" spans="16:16">
      <c r="P2116" s="37">
        <v>365</v>
      </c>
    </row>
    <row r="2117" spans="16:16">
      <c r="P2117" s="37">
        <v>365</v>
      </c>
    </row>
    <row r="2119" spans="16:16">
      <c r="P2119" s="37">
        <v>366</v>
      </c>
    </row>
    <row r="2120" spans="16:16">
      <c r="P2120" s="37">
        <v>366</v>
      </c>
    </row>
    <row r="2121" spans="16:16">
      <c r="P2121" s="37">
        <v>366</v>
      </c>
    </row>
    <row r="2122" spans="16:16">
      <c r="P2122" s="37">
        <v>366</v>
      </c>
    </row>
    <row r="2124" spans="16:16">
      <c r="P2124" s="37">
        <v>367</v>
      </c>
    </row>
    <row r="2125" spans="16:16">
      <c r="P2125" s="37">
        <v>367</v>
      </c>
    </row>
    <row r="2126" spans="16:16">
      <c r="P2126" s="37">
        <v>367</v>
      </c>
    </row>
    <row r="2127" spans="16:16">
      <c r="P2127" s="37">
        <v>367</v>
      </c>
    </row>
    <row r="2129" spans="16:16">
      <c r="P2129" s="37">
        <v>368</v>
      </c>
    </row>
    <row r="2130" spans="16:16">
      <c r="P2130" s="37">
        <v>368</v>
      </c>
    </row>
    <row r="2131" spans="16:16">
      <c r="P2131" s="37">
        <v>368</v>
      </c>
    </row>
    <row r="2132" spans="16:16">
      <c r="P2132" s="37">
        <v>368</v>
      </c>
    </row>
    <row r="2134" spans="16:16">
      <c r="P2134" s="37">
        <v>369</v>
      </c>
    </row>
    <row r="2135" spans="16:16">
      <c r="P2135" s="37">
        <v>369</v>
      </c>
    </row>
    <row r="2136" spans="16:16">
      <c r="P2136" s="37">
        <v>369</v>
      </c>
    </row>
    <row r="2137" spans="16:16">
      <c r="P2137" s="37">
        <v>369</v>
      </c>
    </row>
    <row r="2139" spans="16:16">
      <c r="P2139" s="37">
        <v>370</v>
      </c>
    </row>
    <row r="2140" spans="16:16">
      <c r="P2140" s="37">
        <v>370</v>
      </c>
    </row>
    <row r="2141" spans="16:16">
      <c r="P2141" s="37">
        <v>370</v>
      </c>
    </row>
    <row r="2142" spans="16:16">
      <c r="P2142" s="37">
        <v>370</v>
      </c>
    </row>
    <row r="2144" spans="16:16">
      <c r="P2144" s="37">
        <v>371</v>
      </c>
    </row>
    <row r="2145" spans="16:16">
      <c r="P2145" s="37">
        <v>371</v>
      </c>
    </row>
    <row r="2146" spans="16:16">
      <c r="P2146" s="37">
        <v>371</v>
      </c>
    </row>
    <row r="2147" spans="16:16">
      <c r="P2147" s="37">
        <v>371</v>
      </c>
    </row>
    <row r="2149" spans="16:16">
      <c r="P2149" s="37">
        <v>372</v>
      </c>
    </row>
    <row r="2150" spans="16:16">
      <c r="P2150" s="37">
        <v>372</v>
      </c>
    </row>
    <row r="2151" spans="16:16">
      <c r="P2151" s="37">
        <v>372</v>
      </c>
    </row>
    <row r="2152" spans="16:16">
      <c r="P2152" s="37">
        <v>372</v>
      </c>
    </row>
    <row r="2154" spans="16:16">
      <c r="P2154" s="37">
        <v>373</v>
      </c>
    </row>
    <row r="2155" spans="16:16">
      <c r="P2155" s="37">
        <v>373</v>
      </c>
    </row>
    <row r="2156" spans="16:16">
      <c r="P2156" s="37">
        <v>373</v>
      </c>
    </row>
    <row r="2157" spans="16:16">
      <c r="P2157" s="37">
        <v>373</v>
      </c>
    </row>
    <row r="2159" spans="16:16">
      <c r="P2159" s="37">
        <v>374</v>
      </c>
    </row>
    <row r="2160" spans="16:16">
      <c r="P2160" s="37">
        <v>374</v>
      </c>
    </row>
    <row r="2161" spans="16:16">
      <c r="P2161" s="37">
        <v>374</v>
      </c>
    </row>
    <row r="2162" spans="16:16">
      <c r="P2162" s="37">
        <v>374</v>
      </c>
    </row>
    <row r="2164" spans="16:16">
      <c r="P2164" s="37">
        <v>375</v>
      </c>
    </row>
    <row r="2165" spans="16:16">
      <c r="P2165" s="37">
        <v>375</v>
      </c>
    </row>
    <row r="2166" spans="16:16">
      <c r="P2166" s="37">
        <v>375</v>
      </c>
    </row>
    <row r="2167" spans="16:16">
      <c r="P2167" s="37">
        <v>375</v>
      </c>
    </row>
    <row r="2169" spans="16:16">
      <c r="P2169" s="37">
        <v>376</v>
      </c>
    </row>
    <row r="2170" spans="16:16">
      <c r="P2170" s="37">
        <v>376</v>
      </c>
    </row>
    <row r="2171" spans="16:16">
      <c r="P2171" s="37">
        <v>376</v>
      </c>
    </row>
    <row r="2172" spans="16:16">
      <c r="P2172" s="37">
        <v>376</v>
      </c>
    </row>
    <row r="2174" spans="16:16">
      <c r="P2174" s="37">
        <v>377</v>
      </c>
    </row>
    <row r="2175" spans="16:16">
      <c r="P2175" s="37">
        <v>377</v>
      </c>
    </row>
    <row r="2176" spans="16:16">
      <c r="P2176" s="37">
        <v>377</v>
      </c>
    </row>
    <row r="2177" spans="16:16">
      <c r="P2177" s="37">
        <v>377</v>
      </c>
    </row>
    <row r="2179" spans="16:16">
      <c r="P2179" s="37">
        <v>378</v>
      </c>
    </row>
    <row r="2180" spans="16:16">
      <c r="P2180" s="37">
        <v>378</v>
      </c>
    </row>
    <row r="2181" spans="16:16">
      <c r="P2181" s="37">
        <v>378</v>
      </c>
    </row>
    <row r="2182" spans="16:16">
      <c r="P2182" s="37">
        <v>378</v>
      </c>
    </row>
    <row r="2184" spans="16:16">
      <c r="P2184" s="37">
        <v>379</v>
      </c>
    </row>
    <row r="2185" spans="16:16">
      <c r="P2185" s="37">
        <v>379</v>
      </c>
    </row>
    <row r="2186" spans="16:16">
      <c r="P2186" s="37">
        <v>379</v>
      </c>
    </row>
    <row r="2187" spans="16:16">
      <c r="P2187" s="37">
        <v>379</v>
      </c>
    </row>
    <row r="2189" spans="16:16">
      <c r="P2189" s="37">
        <v>380</v>
      </c>
    </row>
    <row r="2190" spans="16:16">
      <c r="P2190" s="37">
        <v>380</v>
      </c>
    </row>
    <row r="2191" spans="16:16">
      <c r="P2191" s="37">
        <v>380</v>
      </c>
    </row>
    <row r="2192" spans="16:16">
      <c r="P2192" s="37">
        <v>380</v>
      </c>
    </row>
    <row r="2194" spans="16:16">
      <c r="P2194" s="37">
        <v>381</v>
      </c>
    </row>
    <row r="2195" spans="16:16">
      <c r="P2195" s="37">
        <v>381</v>
      </c>
    </row>
    <row r="2196" spans="16:16">
      <c r="P2196" s="37">
        <v>381</v>
      </c>
    </row>
    <row r="2197" spans="16:16">
      <c r="P2197" s="37">
        <v>381</v>
      </c>
    </row>
    <row r="2199" spans="16:16">
      <c r="P2199" s="37">
        <v>382</v>
      </c>
    </row>
    <row r="2200" spans="16:16">
      <c r="P2200" s="37">
        <v>382</v>
      </c>
    </row>
    <row r="2201" spans="16:16">
      <c r="P2201" s="37">
        <v>382</v>
      </c>
    </row>
    <row r="2202" spans="16:16">
      <c r="P2202" s="37">
        <v>382</v>
      </c>
    </row>
    <row r="2204" spans="16:16">
      <c r="P2204" s="37">
        <v>383</v>
      </c>
    </row>
    <row r="2205" spans="16:16">
      <c r="P2205" s="37">
        <v>383</v>
      </c>
    </row>
    <row r="2206" spans="16:16">
      <c r="P2206" s="37">
        <v>383</v>
      </c>
    </row>
    <row r="2207" spans="16:16">
      <c r="P2207" s="37">
        <v>383</v>
      </c>
    </row>
    <row r="2209" spans="16:16">
      <c r="P2209" s="37">
        <v>384</v>
      </c>
    </row>
    <row r="2210" spans="16:16">
      <c r="P2210" s="37">
        <v>384</v>
      </c>
    </row>
    <row r="2211" spans="16:16">
      <c r="P2211" s="37">
        <v>384</v>
      </c>
    </row>
    <row r="2212" spans="16:16">
      <c r="P2212" s="37">
        <v>384</v>
      </c>
    </row>
    <row r="2214" spans="16:16">
      <c r="P2214" s="37">
        <v>385</v>
      </c>
    </row>
    <row r="2215" spans="16:16">
      <c r="P2215" s="37">
        <v>385</v>
      </c>
    </row>
    <row r="2216" spans="16:16">
      <c r="P2216" s="37">
        <v>385</v>
      </c>
    </row>
    <row r="2217" spans="16:16">
      <c r="P2217" s="37">
        <v>385</v>
      </c>
    </row>
    <row r="2219" spans="16:16">
      <c r="P2219" s="37">
        <v>386</v>
      </c>
    </row>
    <row r="2220" spans="16:16">
      <c r="P2220" s="37">
        <v>386</v>
      </c>
    </row>
    <row r="2221" spans="16:16">
      <c r="P2221" s="37">
        <v>386</v>
      </c>
    </row>
    <row r="2222" spans="16:16">
      <c r="P2222" s="37">
        <v>386</v>
      </c>
    </row>
    <row r="2224" spans="16:16">
      <c r="P2224" s="37">
        <v>387</v>
      </c>
    </row>
    <row r="2225" spans="16:16">
      <c r="P2225" s="37">
        <v>387</v>
      </c>
    </row>
    <row r="2226" spans="16:16">
      <c r="P2226" s="37">
        <v>387</v>
      </c>
    </row>
    <row r="2227" spans="16:16">
      <c r="P2227" s="37">
        <v>387</v>
      </c>
    </row>
    <row r="2229" spans="16:16">
      <c r="P2229" s="37">
        <v>388</v>
      </c>
    </row>
    <row r="2230" spans="16:16">
      <c r="P2230" s="37">
        <v>388</v>
      </c>
    </row>
    <row r="2231" spans="16:16">
      <c r="P2231" s="37">
        <v>388</v>
      </c>
    </row>
    <row r="2232" spans="16:16">
      <c r="P2232" s="37">
        <v>388</v>
      </c>
    </row>
    <row r="2234" spans="16:16">
      <c r="P2234" s="37">
        <v>389</v>
      </c>
    </row>
    <row r="2235" spans="16:16">
      <c r="P2235" s="37">
        <v>389</v>
      </c>
    </row>
    <row r="2236" spans="16:16">
      <c r="P2236" s="37">
        <v>389</v>
      </c>
    </row>
    <row r="2237" spans="16:16">
      <c r="P2237" s="37">
        <v>389</v>
      </c>
    </row>
    <row r="2239" spans="16:16">
      <c r="P2239" s="37">
        <v>390</v>
      </c>
    </row>
    <row r="2240" spans="16:16">
      <c r="P2240" s="37">
        <v>390</v>
      </c>
    </row>
    <row r="2241" spans="16:16">
      <c r="P2241" s="37">
        <v>390</v>
      </c>
    </row>
    <row r="2242" spans="16:16">
      <c r="P2242" s="37">
        <v>390</v>
      </c>
    </row>
    <row r="2244" spans="16:16">
      <c r="P2244" s="37">
        <v>391</v>
      </c>
    </row>
    <row r="2245" spans="16:16">
      <c r="P2245" s="37">
        <v>391</v>
      </c>
    </row>
    <row r="2246" spans="16:16">
      <c r="P2246" s="37">
        <v>391</v>
      </c>
    </row>
    <row r="2247" spans="16:16">
      <c r="P2247" s="37">
        <v>391</v>
      </c>
    </row>
    <row r="2249" spans="16:16">
      <c r="P2249" s="37">
        <v>392</v>
      </c>
    </row>
    <row r="2250" spans="16:16">
      <c r="P2250" s="37">
        <v>392</v>
      </c>
    </row>
    <row r="2251" spans="16:16">
      <c r="P2251" s="37">
        <v>392</v>
      </c>
    </row>
    <row r="2252" spans="16:16">
      <c r="P2252" s="37">
        <v>392</v>
      </c>
    </row>
    <row r="2254" spans="16:16">
      <c r="P2254" s="37">
        <v>393</v>
      </c>
    </row>
    <row r="2255" spans="16:16">
      <c r="P2255" s="37">
        <v>393</v>
      </c>
    </row>
    <row r="2256" spans="16:16">
      <c r="P2256" s="37">
        <v>393</v>
      </c>
    </row>
    <row r="2257" spans="16:16">
      <c r="P2257" s="37">
        <v>393</v>
      </c>
    </row>
    <row r="2259" spans="16:16">
      <c r="P2259" s="37">
        <v>394</v>
      </c>
    </row>
    <row r="2260" spans="16:16">
      <c r="P2260" s="37">
        <v>394</v>
      </c>
    </row>
    <row r="2261" spans="16:16">
      <c r="P2261" s="37">
        <v>394</v>
      </c>
    </row>
    <row r="2262" spans="16:16">
      <c r="P2262" s="37">
        <v>394</v>
      </c>
    </row>
    <row r="2264" spans="16:16">
      <c r="P2264" s="37">
        <v>395</v>
      </c>
    </row>
    <row r="2265" spans="16:16">
      <c r="P2265" s="37">
        <v>395</v>
      </c>
    </row>
    <row r="2266" spans="16:16">
      <c r="P2266" s="37">
        <v>395</v>
      </c>
    </row>
    <row r="2267" spans="16:16">
      <c r="P2267" s="37">
        <v>395</v>
      </c>
    </row>
    <row r="2269" spans="16:16">
      <c r="P2269" s="37">
        <v>396</v>
      </c>
    </row>
    <row r="2270" spans="16:16">
      <c r="P2270" s="37">
        <v>396</v>
      </c>
    </row>
    <row r="2271" spans="16:16">
      <c r="P2271" s="37">
        <v>396</v>
      </c>
    </row>
    <row r="2272" spans="16:16">
      <c r="P2272" s="37">
        <v>396</v>
      </c>
    </row>
    <row r="2274" spans="16:16">
      <c r="P2274" s="37">
        <v>397</v>
      </c>
    </row>
    <row r="2275" spans="16:16">
      <c r="P2275" s="37">
        <v>397</v>
      </c>
    </row>
    <row r="2276" spans="16:16">
      <c r="P2276" s="37">
        <v>397</v>
      </c>
    </row>
    <row r="2277" spans="16:16">
      <c r="P2277" s="37">
        <v>397</v>
      </c>
    </row>
    <row r="2279" spans="16:16">
      <c r="P2279" s="37">
        <v>398</v>
      </c>
    </row>
    <row r="2280" spans="16:16">
      <c r="P2280" s="37">
        <v>398</v>
      </c>
    </row>
    <row r="2281" spans="16:16">
      <c r="P2281" s="37">
        <v>398</v>
      </c>
    </row>
    <row r="2282" spans="16:16">
      <c r="P2282" s="37">
        <v>398</v>
      </c>
    </row>
    <row r="2284" spans="16:16">
      <c r="P2284" s="37">
        <v>399</v>
      </c>
    </row>
    <row r="2285" spans="16:16">
      <c r="P2285" s="37">
        <v>399</v>
      </c>
    </row>
    <row r="2286" spans="16:16">
      <c r="P2286" s="37">
        <v>399</v>
      </c>
    </row>
    <row r="2287" spans="16:16">
      <c r="P2287" s="37">
        <v>399</v>
      </c>
    </row>
    <row r="2289" spans="16:16">
      <c r="P2289" s="37">
        <v>400</v>
      </c>
    </row>
    <row r="2290" spans="16:16">
      <c r="P2290" s="37">
        <v>400</v>
      </c>
    </row>
    <row r="2291" spans="16:16">
      <c r="P2291" s="37">
        <v>400</v>
      </c>
    </row>
    <row r="2292" spans="16:16">
      <c r="P2292" s="37">
        <v>400</v>
      </c>
    </row>
    <row r="2294" spans="16:16">
      <c r="P2294" s="37">
        <v>401</v>
      </c>
    </row>
    <row r="2295" spans="16:16">
      <c r="P2295" s="37">
        <v>401</v>
      </c>
    </row>
    <row r="2296" spans="16:16">
      <c r="P2296" s="37">
        <v>401</v>
      </c>
    </row>
    <row r="2297" spans="16:16">
      <c r="P2297" s="37">
        <v>401</v>
      </c>
    </row>
    <row r="2299" spans="16:16">
      <c r="P2299" s="37">
        <v>402</v>
      </c>
    </row>
    <row r="2300" spans="16:16">
      <c r="P2300" s="37">
        <v>402</v>
      </c>
    </row>
    <row r="2301" spans="16:16">
      <c r="P2301" s="37">
        <v>402</v>
      </c>
    </row>
    <row r="2302" spans="16:16">
      <c r="P2302" s="37">
        <v>402</v>
      </c>
    </row>
    <row r="2304" spans="16:16">
      <c r="P2304" s="37">
        <v>403</v>
      </c>
    </row>
    <row r="2305" spans="16:16">
      <c r="P2305" s="37">
        <v>403</v>
      </c>
    </row>
    <row r="2306" spans="16:16">
      <c r="P2306" s="37">
        <v>403</v>
      </c>
    </row>
    <row r="2307" spans="16:16">
      <c r="P2307" s="37">
        <v>403</v>
      </c>
    </row>
    <row r="2309" spans="16:16">
      <c r="P2309" s="37">
        <v>404</v>
      </c>
    </row>
    <row r="2310" spans="16:16">
      <c r="P2310" s="37">
        <v>404</v>
      </c>
    </row>
    <row r="2311" spans="16:16">
      <c r="P2311" s="37">
        <v>404</v>
      </c>
    </row>
    <row r="2312" spans="16:16">
      <c r="P2312" s="37">
        <v>404</v>
      </c>
    </row>
    <row r="2314" spans="16:16">
      <c r="P2314" s="37">
        <v>405</v>
      </c>
    </row>
    <row r="2315" spans="16:16">
      <c r="P2315" s="37">
        <v>405</v>
      </c>
    </row>
    <row r="2316" spans="16:16">
      <c r="P2316" s="37">
        <v>405</v>
      </c>
    </row>
    <row r="2317" spans="16:16">
      <c r="P2317" s="37">
        <v>405</v>
      </c>
    </row>
    <row r="2319" spans="16:16">
      <c r="P2319" s="37">
        <v>406</v>
      </c>
    </row>
    <row r="2320" spans="16:16">
      <c r="P2320" s="37">
        <v>406</v>
      </c>
    </row>
    <row r="2321" spans="16:16">
      <c r="P2321" s="37">
        <v>406</v>
      </c>
    </row>
    <row r="2322" spans="16:16">
      <c r="P2322" s="37">
        <v>406</v>
      </c>
    </row>
    <row r="2324" spans="16:16">
      <c r="P2324" s="37">
        <v>407</v>
      </c>
    </row>
    <row r="2325" spans="16:16">
      <c r="P2325" s="37">
        <v>407</v>
      </c>
    </row>
    <row r="2326" spans="16:16">
      <c r="P2326" s="37">
        <v>407</v>
      </c>
    </row>
    <row r="2327" spans="16:16">
      <c r="P2327" s="37">
        <v>407</v>
      </c>
    </row>
    <row r="2329" spans="16:16">
      <c r="P2329" s="37">
        <v>408</v>
      </c>
    </row>
    <row r="2330" spans="16:16">
      <c r="P2330" s="37">
        <v>408</v>
      </c>
    </row>
    <row r="2331" spans="16:16">
      <c r="P2331" s="37">
        <v>408</v>
      </c>
    </row>
    <row r="2332" spans="16:16">
      <c r="P2332" s="37">
        <v>408</v>
      </c>
    </row>
    <row r="2334" spans="16:16">
      <c r="P2334" s="37">
        <v>409</v>
      </c>
    </row>
    <row r="2335" spans="16:16">
      <c r="P2335" s="37">
        <v>409</v>
      </c>
    </row>
    <row r="2336" spans="16:16">
      <c r="P2336" s="37">
        <v>409</v>
      </c>
    </row>
    <row r="2337" spans="16:16">
      <c r="P2337" s="37">
        <v>409</v>
      </c>
    </row>
    <row r="2339" spans="16:16">
      <c r="P2339" s="37">
        <v>410</v>
      </c>
    </row>
    <row r="2340" spans="16:16">
      <c r="P2340" s="37">
        <v>410</v>
      </c>
    </row>
    <row r="2341" spans="16:16">
      <c r="P2341" s="37">
        <v>410</v>
      </c>
    </row>
    <row r="2342" spans="16:16">
      <c r="P2342" s="37">
        <v>410</v>
      </c>
    </row>
    <row r="2344" spans="16:16">
      <c r="P2344" s="37">
        <v>411</v>
      </c>
    </row>
    <row r="2345" spans="16:16">
      <c r="P2345" s="37">
        <v>411</v>
      </c>
    </row>
    <row r="2346" spans="16:16">
      <c r="P2346" s="37">
        <v>411</v>
      </c>
    </row>
    <row r="2347" spans="16:16">
      <c r="P2347" s="37">
        <v>411</v>
      </c>
    </row>
    <row r="2349" spans="16:16">
      <c r="P2349" s="37">
        <v>412</v>
      </c>
    </row>
    <row r="2350" spans="16:16">
      <c r="P2350" s="37">
        <v>412</v>
      </c>
    </row>
    <row r="2351" spans="16:16">
      <c r="P2351" s="37">
        <v>412</v>
      </c>
    </row>
    <row r="2352" spans="16:16">
      <c r="P2352" s="37">
        <v>412</v>
      </c>
    </row>
    <row r="2354" spans="16:16">
      <c r="P2354" s="37">
        <v>413</v>
      </c>
    </row>
    <row r="2355" spans="16:16">
      <c r="P2355" s="37">
        <v>413</v>
      </c>
    </row>
    <row r="2356" spans="16:16">
      <c r="P2356" s="37">
        <v>413</v>
      </c>
    </row>
    <row r="2357" spans="16:16">
      <c r="P2357" s="37">
        <v>413</v>
      </c>
    </row>
    <row r="2359" spans="16:16">
      <c r="P2359" s="37">
        <v>414</v>
      </c>
    </row>
    <row r="2360" spans="16:16">
      <c r="P2360" s="37">
        <v>414</v>
      </c>
    </row>
    <row r="2361" spans="16:16">
      <c r="P2361" s="37">
        <v>414</v>
      </c>
    </row>
    <row r="2362" spans="16:16">
      <c r="P2362" s="37">
        <v>414</v>
      </c>
    </row>
    <row r="2364" spans="16:16">
      <c r="P2364" s="37">
        <v>415</v>
      </c>
    </row>
    <row r="2365" spans="16:16">
      <c r="P2365" s="37">
        <v>415</v>
      </c>
    </row>
    <row r="2366" spans="16:16">
      <c r="P2366" s="37">
        <v>415</v>
      </c>
    </row>
    <row r="2367" spans="16:16">
      <c r="P2367" s="37">
        <v>415</v>
      </c>
    </row>
    <row r="2369" spans="16:16">
      <c r="P2369" s="37">
        <v>416</v>
      </c>
    </row>
    <row r="2370" spans="16:16">
      <c r="P2370" s="37">
        <v>416</v>
      </c>
    </row>
    <row r="2371" spans="16:16">
      <c r="P2371" s="37">
        <v>416</v>
      </c>
    </row>
    <row r="2372" spans="16:16">
      <c r="P2372" s="37">
        <v>416</v>
      </c>
    </row>
    <row r="2374" spans="16:16">
      <c r="P2374" s="37">
        <v>417</v>
      </c>
    </row>
    <row r="2375" spans="16:16">
      <c r="P2375" s="37">
        <v>417</v>
      </c>
    </row>
    <row r="2376" spans="16:16">
      <c r="P2376" s="37">
        <v>417</v>
      </c>
    </row>
    <row r="2377" spans="16:16">
      <c r="P2377" s="37">
        <v>417</v>
      </c>
    </row>
    <row r="2379" spans="16:16">
      <c r="P2379" s="37">
        <v>418</v>
      </c>
    </row>
    <row r="2380" spans="16:16">
      <c r="P2380" s="37">
        <v>418</v>
      </c>
    </row>
    <row r="2381" spans="16:16">
      <c r="P2381" s="37">
        <v>418</v>
      </c>
    </row>
    <row r="2382" spans="16:16">
      <c r="P2382" s="37">
        <v>418</v>
      </c>
    </row>
    <row r="2384" spans="16:16">
      <c r="P2384" s="37">
        <v>419</v>
      </c>
    </row>
    <row r="2385" spans="16:16">
      <c r="P2385" s="37">
        <v>419</v>
      </c>
    </row>
    <row r="2386" spans="16:16">
      <c r="P2386" s="37">
        <v>419</v>
      </c>
    </row>
    <row r="2387" spans="16:16">
      <c r="P2387" s="37">
        <v>419</v>
      </c>
    </row>
    <row r="2389" spans="16:16">
      <c r="P2389" s="37">
        <v>420</v>
      </c>
    </row>
    <row r="2390" spans="16:16">
      <c r="P2390" s="37">
        <v>420</v>
      </c>
    </row>
    <row r="2391" spans="16:16">
      <c r="P2391" s="37">
        <v>420</v>
      </c>
    </row>
    <row r="2392" spans="16:16">
      <c r="P2392" s="37">
        <v>420</v>
      </c>
    </row>
    <row r="2394" spans="16:16">
      <c r="P2394" s="37">
        <v>421</v>
      </c>
    </row>
    <row r="2395" spans="16:16">
      <c r="P2395" s="37">
        <v>421</v>
      </c>
    </row>
    <row r="2396" spans="16:16">
      <c r="P2396" s="37">
        <v>421</v>
      </c>
    </row>
    <row r="2397" spans="16:16">
      <c r="P2397" s="37">
        <v>421</v>
      </c>
    </row>
    <row r="2399" spans="16:16">
      <c r="P2399" s="37">
        <v>422</v>
      </c>
    </row>
    <row r="2400" spans="16:16">
      <c r="P2400" s="37">
        <v>422</v>
      </c>
    </row>
    <row r="2401" spans="16:16">
      <c r="P2401" s="37">
        <v>422</v>
      </c>
    </row>
    <row r="2402" spans="16:16">
      <c r="P2402" s="37">
        <v>422</v>
      </c>
    </row>
    <row r="2404" spans="16:16">
      <c r="P2404" s="37">
        <v>423</v>
      </c>
    </row>
    <row r="2405" spans="16:16">
      <c r="P2405" s="37">
        <v>423</v>
      </c>
    </row>
    <row r="2406" spans="16:16">
      <c r="P2406" s="37">
        <v>423</v>
      </c>
    </row>
    <row r="2407" spans="16:16">
      <c r="P2407" s="37">
        <v>423</v>
      </c>
    </row>
    <row r="2409" spans="16:16">
      <c r="P2409" s="37">
        <v>424</v>
      </c>
    </row>
    <row r="2410" spans="16:16">
      <c r="P2410" s="37">
        <v>424</v>
      </c>
    </row>
    <row r="2411" spans="16:16">
      <c r="P2411" s="37">
        <v>424</v>
      </c>
    </row>
    <row r="2412" spans="16:16">
      <c r="P2412" s="37">
        <v>424</v>
      </c>
    </row>
    <row r="2414" spans="16:16">
      <c r="P2414" s="37">
        <v>425</v>
      </c>
    </row>
    <row r="2415" spans="16:16">
      <c r="P2415" s="37">
        <v>425</v>
      </c>
    </row>
    <row r="2416" spans="16:16">
      <c r="P2416" s="37">
        <v>425</v>
      </c>
    </row>
    <row r="2417" spans="16:16">
      <c r="P2417" s="37">
        <v>425</v>
      </c>
    </row>
    <row r="2419" spans="16:16">
      <c r="P2419" s="37">
        <v>426</v>
      </c>
    </row>
    <row r="2420" spans="16:16">
      <c r="P2420" s="37">
        <v>426</v>
      </c>
    </row>
    <row r="2421" spans="16:16">
      <c r="P2421" s="37">
        <v>426</v>
      </c>
    </row>
    <row r="2422" spans="16:16">
      <c r="P2422" s="37">
        <v>426</v>
      </c>
    </row>
    <row r="2424" spans="16:16">
      <c r="P2424" s="37">
        <v>427</v>
      </c>
    </row>
    <row r="2425" spans="16:16">
      <c r="P2425" s="37">
        <v>427</v>
      </c>
    </row>
    <row r="2426" spans="16:16">
      <c r="P2426" s="37">
        <v>427</v>
      </c>
    </row>
    <row r="2427" spans="16:16">
      <c r="P2427" s="37">
        <v>427</v>
      </c>
    </row>
    <row r="2429" spans="16:16">
      <c r="P2429" s="37">
        <v>428</v>
      </c>
    </row>
    <row r="2430" spans="16:16">
      <c r="P2430" s="37">
        <v>428</v>
      </c>
    </row>
    <row r="2431" spans="16:16">
      <c r="P2431" s="37">
        <v>428</v>
      </c>
    </row>
    <row r="2432" spans="16:16">
      <c r="P2432" s="37">
        <v>428</v>
      </c>
    </row>
    <row r="2434" spans="16:16">
      <c r="P2434" s="37">
        <v>429</v>
      </c>
    </row>
    <row r="2435" spans="16:16">
      <c r="P2435" s="37">
        <v>429</v>
      </c>
    </row>
    <row r="2436" spans="16:16">
      <c r="P2436" s="37">
        <v>429</v>
      </c>
    </row>
    <row r="2437" spans="16:16">
      <c r="P2437" s="37">
        <v>429</v>
      </c>
    </row>
    <row r="2439" spans="16:16">
      <c r="P2439" s="37">
        <v>430</v>
      </c>
    </row>
    <row r="2440" spans="16:16">
      <c r="P2440" s="37">
        <v>430</v>
      </c>
    </row>
    <row r="2441" spans="16:16">
      <c r="P2441" s="37">
        <v>430</v>
      </c>
    </row>
    <row r="2442" spans="16:16">
      <c r="P2442" s="37">
        <v>430</v>
      </c>
    </row>
    <row r="2444" spans="16:16">
      <c r="P2444" s="37">
        <v>431</v>
      </c>
    </row>
    <row r="2445" spans="16:16">
      <c r="P2445" s="37">
        <v>431</v>
      </c>
    </row>
    <row r="2446" spans="16:16">
      <c r="P2446" s="37">
        <v>431</v>
      </c>
    </row>
    <row r="2447" spans="16:16">
      <c r="P2447" s="37">
        <v>431</v>
      </c>
    </row>
    <row r="2449" spans="16:16">
      <c r="P2449" s="37">
        <v>432</v>
      </c>
    </row>
    <row r="2450" spans="16:16">
      <c r="P2450" s="37">
        <v>432</v>
      </c>
    </row>
    <row r="2451" spans="16:16">
      <c r="P2451" s="37">
        <v>432</v>
      </c>
    </row>
    <row r="2452" spans="16:16">
      <c r="P2452" s="37">
        <v>432</v>
      </c>
    </row>
    <row r="2454" spans="16:16">
      <c r="P2454" s="37">
        <v>433</v>
      </c>
    </row>
    <row r="2455" spans="16:16">
      <c r="P2455" s="37">
        <v>433</v>
      </c>
    </row>
    <row r="2456" spans="16:16">
      <c r="P2456" s="37">
        <v>433</v>
      </c>
    </row>
    <row r="2457" spans="16:16">
      <c r="P2457" s="37">
        <v>433</v>
      </c>
    </row>
    <row r="2459" spans="16:16">
      <c r="P2459" s="37">
        <v>434</v>
      </c>
    </row>
    <row r="2460" spans="16:16">
      <c r="P2460" s="37">
        <v>434</v>
      </c>
    </row>
    <row r="2461" spans="16:16">
      <c r="P2461" s="37">
        <v>434</v>
      </c>
    </row>
    <row r="2462" spans="16:16">
      <c r="P2462" s="37">
        <v>434</v>
      </c>
    </row>
    <row r="2464" spans="16:16">
      <c r="P2464" s="37">
        <v>435</v>
      </c>
    </row>
    <row r="2465" spans="16:16">
      <c r="P2465" s="37">
        <v>435</v>
      </c>
    </row>
    <row r="2466" spans="16:16">
      <c r="P2466" s="37">
        <v>435</v>
      </c>
    </row>
    <row r="2467" spans="16:16">
      <c r="P2467" s="37">
        <v>435</v>
      </c>
    </row>
    <row r="2469" spans="16:16">
      <c r="P2469" s="37">
        <v>436</v>
      </c>
    </row>
    <row r="2470" spans="16:16">
      <c r="P2470" s="37">
        <v>436</v>
      </c>
    </row>
    <row r="2471" spans="16:16">
      <c r="P2471" s="37">
        <v>436</v>
      </c>
    </row>
    <row r="2472" spans="16:16">
      <c r="P2472" s="37">
        <v>436</v>
      </c>
    </row>
    <row r="2474" spans="16:16">
      <c r="P2474" s="37">
        <v>437</v>
      </c>
    </row>
    <row r="2475" spans="16:16">
      <c r="P2475" s="37">
        <v>437</v>
      </c>
    </row>
    <row r="2476" spans="16:16">
      <c r="P2476" s="37">
        <v>437</v>
      </c>
    </row>
    <row r="2477" spans="16:16">
      <c r="P2477" s="37">
        <v>437</v>
      </c>
    </row>
    <row r="2479" spans="16:16">
      <c r="P2479" s="37">
        <v>438</v>
      </c>
    </row>
    <row r="2480" spans="16:16">
      <c r="P2480" s="37">
        <v>438</v>
      </c>
    </row>
    <row r="2481" spans="16:16">
      <c r="P2481" s="37">
        <v>438</v>
      </c>
    </row>
    <row r="2482" spans="16:16">
      <c r="P2482" s="37">
        <v>438</v>
      </c>
    </row>
    <row r="2484" spans="16:16">
      <c r="P2484" s="37">
        <v>439</v>
      </c>
    </row>
    <row r="2485" spans="16:16">
      <c r="P2485" s="37">
        <v>439</v>
      </c>
    </row>
    <row r="2486" spans="16:16">
      <c r="P2486" s="37">
        <v>439</v>
      </c>
    </row>
    <row r="2487" spans="16:16">
      <c r="P2487" s="37">
        <v>439</v>
      </c>
    </row>
    <row r="2489" spans="16:16">
      <c r="P2489" s="37">
        <v>440</v>
      </c>
    </row>
    <row r="2490" spans="16:16">
      <c r="P2490" s="37">
        <v>440</v>
      </c>
    </row>
    <row r="2491" spans="16:16">
      <c r="P2491" s="37">
        <v>440</v>
      </c>
    </row>
    <row r="2492" spans="16:16">
      <c r="P2492" s="37">
        <v>440</v>
      </c>
    </row>
    <row r="2494" spans="16:16">
      <c r="P2494" s="37">
        <v>441</v>
      </c>
    </row>
    <row r="2495" spans="16:16">
      <c r="P2495" s="37">
        <v>441</v>
      </c>
    </row>
    <row r="2496" spans="16:16">
      <c r="P2496" s="37">
        <v>441</v>
      </c>
    </row>
    <row r="2497" spans="16:16">
      <c r="P2497" s="37">
        <v>441</v>
      </c>
    </row>
    <row r="2499" spans="16:16">
      <c r="P2499" s="37">
        <v>442</v>
      </c>
    </row>
    <row r="2500" spans="16:16">
      <c r="P2500" s="37">
        <v>442</v>
      </c>
    </row>
    <row r="2501" spans="16:16">
      <c r="P2501" s="37">
        <v>442</v>
      </c>
    </row>
    <row r="2502" spans="16:16">
      <c r="P2502" s="37">
        <v>442</v>
      </c>
    </row>
    <row r="2504" spans="16:16">
      <c r="P2504" s="37">
        <v>443</v>
      </c>
    </row>
    <row r="2505" spans="16:16">
      <c r="P2505" s="37">
        <v>443</v>
      </c>
    </row>
    <row r="2506" spans="16:16">
      <c r="P2506" s="37">
        <v>443</v>
      </c>
    </row>
    <row r="2507" spans="16:16">
      <c r="P2507" s="37">
        <v>443</v>
      </c>
    </row>
    <row r="2509" spans="16:16">
      <c r="P2509" s="37">
        <v>444</v>
      </c>
    </row>
    <row r="2510" spans="16:16">
      <c r="P2510" s="37">
        <v>444</v>
      </c>
    </row>
    <row r="2511" spans="16:16">
      <c r="P2511" s="37">
        <v>444</v>
      </c>
    </row>
    <row r="2512" spans="16:16">
      <c r="P2512" s="37">
        <v>444</v>
      </c>
    </row>
    <row r="2514" spans="16:16">
      <c r="P2514" s="37">
        <v>445</v>
      </c>
    </row>
    <row r="2515" spans="16:16">
      <c r="P2515" s="37">
        <v>445</v>
      </c>
    </row>
    <row r="2516" spans="16:16">
      <c r="P2516" s="37">
        <v>445</v>
      </c>
    </row>
    <row r="2517" spans="16:16">
      <c r="P2517" s="37">
        <v>445</v>
      </c>
    </row>
    <row r="2519" spans="16:16">
      <c r="P2519" s="37">
        <v>446</v>
      </c>
    </row>
    <row r="2520" spans="16:16">
      <c r="P2520" s="37">
        <v>446</v>
      </c>
    </row>
    <row r="2521" spans="16:16">
      <c r="P2521" s="37">
        <v>446</v>
      </c>
    </row>
    <row r="2522" spans="16:16">
      <c r="P2522" s="37">
        <v>446</v>
      </c>
    </row>
    <row r="2524" spans="16:16">
      <c r="P2524" s="37">
        <v>447</v>
      </c>
    </row>
    <row r="2525" spans="16:16">
      <c r="P2525" s="37">
        <v>447</v>
      </c>
    </row>
    <row r="2526" spans="16:16">
      <c r="P2526" s="37">
        <v>447</v>
      </c>
    </row>
    <row r="2527" spans="16:16">
      <c r="P2527" s="37">
        <v>447</v>
      </c>
    </row>
    <row r="2529" spans="16:16">
      <c r="P2529" s="37">
        <v>448</v>
      </c>
    </row>
    <row r="2530" spans="16:16">
      <c r="P2530" s="37">
        <v>448</v>
      </c>
    </row>
    <row r="2531" spans="16:16">
      <c r="P2531" s="37">
        <v>448</v>
      </c>
    </row>
    <row r="2532" spans="16:16">
      <c r="P2532" s="37">
        <v>448</v>
      </c>
    </row>
    <row r="2534" spans="16:16">
      <c r="P2534" s="37">
        <v>449</v>
      </c>
    </row>
    <row r="2535" spans="16:16">
      <c r="P2535" s="37">
        <v>449</v>
      </c>
    </row>
    <row r="2536" spans="16:16">
      <c r="P2536" s="37">
        <v>449</v>
      </c>
    </row>
    <row r="2537" spans="16:16">
      <c r="P2537" s="37">
        <v>449</v>
      </c>
    </row>
    <row r="2539" spans="16:16">
      <c r="P2539" s="37">
        <v>450</v>
      </c>
    </row>
    <row r="2540" spans="16:16">
      <c r="P2540" s="37">
        <v>450</v>
      </c>
    </row>
    <row r="2541" spans="16:16">
      <c r="P2541" s="37">
        <v>450</v>
      </c>
    </row>
    <row r="2542" spans="16:16">
      <c r="P2542" s="37">
        <v>450</v>
      </c>
    </row>
    <row r="2544" spans="16:16">
      <c r="P2544" s="37">
        <v>451</v>
      </c>
    </row>
    <row r="2545" spans="16:16">
      <c r="P2545" s="37">
        <v>451</v>
      </c>
    </row>
    <row r="2546" spans="16:16">
      <c r="P2546" s="37">
        <v>451</v>
      </c>
    </row>
    <row r="2547" spans="16:16">
      <c r="P2547" s="37">
        <v>451</v>
      </c>
    </row>
    <row r="2549" spans="16:16">
      <c r="P2549" s="37">
        <v>452</v>
      </c>
    </row>
    <row r="2550" spans="16:16">
      <c r="P2550" s="37">
        <v>452</v>
      </c>
    </row>
    <row r="2551" spans="16:16">
      <c r="P2551" s="37">
        <v>452</v>
      </c>
    </row>
    <row r="2552" spans="16:16">
      <c r="P2552" s="37">
        <v>452</v>
      </c>
    </row>
    <row r="2554" spans="16:16">
      <c r="P2554" s="37">
        <v>453</v>
      </c>
    </row>
    <row r="2555" spans="16:16">
      <c r="P2555" s="37">
        <v>453</v>
      </c>
    </row>
    <row r="2556" spans="16:16">
      <c r="P2556" s="37">
        <v>453</v>
      </c>
    </row>
    <row r="2557" spans="16:16">
      <c r="P2557" s="37">
        <v>453</v>
      </c>
    </row>
    <row r="2559" spans="16:16">
      <c r="P2559" s="37">
        <v>454</v>
      </c>
    </row>
    <row r="2560" spans="16:16">
      <c r="P2560" s="37">
        <v>454</v>
      </c>
    </row>
    <row r="2561" spans="16:16">
      <c r="P2561" s="37">
        <v>454</v>
      </c>
    </row>
    <row r="2562" spans="16:16">
      <c r="P2562" s="37">
        <v>454</v>
      </c>
    </row>
    <row r="2564" spans="16:16">
      <c r="P2564" s="37">
        <v>455</v>
      </c>
    </row>
    <row r="2565" spans="16:16">
      <c r="P2565" s="37">
        <v>455</v>
      </c>
    </row>
    <row r="2566" spans="16:16">
      <c r="P2566" s="37">
        <v>455</v>
      </c>
    </row>
    <row r="2567" spans="16:16">
      <c r="P2567" s="37">
        <v>455</v>
      </c>
    </row>
    <row r="2569" spans="16:16">
      <c r="P2569" s="37">
        <v>456</v>
      </c>
    </row>
    <row r="2570" spans="16:16">
      <c r="P2570" s="37">
        <v>456</v>
      </c>
    </row>
    <row r="2571" spans="16:16">
      <c r="P2571" s="37">
        <v>456</v>
      </c>
    </row>
    <row r="2572" spans="16:16">
      <c r="P2572" s="37">
        <v>456</v>
      </c>
    </row>
    <row r="2574" spans="16:16">
      <c r="P2574" s="37">
        <v>457</v>
      </c>
    </row>
    <row r="2575" spans="16:16">
      <c r="P2575" s="37">
        <v>457</v>
      </c>
    </row>
    <row r="2576" spans="16:16">
      <c r="P2576" s="37">
        <v>457</v>
      </c>
    </row>
    <row r="2577" spans="16:16">
      <c r="P2577" s="37">
        <v>457</v>
      </c>
    </row>
    <row r="2579" spans="16:16">
      <c r="P2579" s="37">
        <v>458</v>
      </c>
    </row>
    <row r="2580" spans="16:16">
      <c r="P2580" s="37">
        <v>458</v>
      </c>
    </row>
    <row r="2581" spans="16:16">
      <c r="P2581" s="37">
        <v>458</v>
      </c>
    </row>
    <row r="2582" spans="16:16">
      <c r="P2582" s="37">
        <v>458</v>
      </c>
    </row>
    <row r="2584" spans="16:16">
      <c r="P2584" s="37">
        <v>459</v>
      </c>
    </row>
    <row r="2585" spans="16:16">
      <c r="P2585" s="37">
        <v>459</v>
      </c>
    </row>
    <row r="2586" spans="16:16">
      <c r="P2586" s="37">
        <v>459</v>
      </c>
    </row>
    <row r="2587" spans="16:16">
      <c r="P2587" s="37">
        <v>459</v>
      </c>
    </row>
    <row r="2589" spans="16:16">
      <c r="P2589" s="37">
        <v>460</v>
      </c>
    </row>
    <row r="2590" spans="16:16">
      <c r="P2590" s="37">
        <v>460</v>
      </c>
    </row>
    <row r="2591" spans="16:16">
      <c r="P2591" s="37">
        <v>460</v>
      </c>
    </row>
    <row r="2592" spans="16:16">
      <c r="P2592" s="37">
        <v>460</v>
      </c>
    </row>
    <row r="2594" spans="16:16">
      <c r="P2594" s="37">
        <v>461</v>
      </c>
    </row>
    <row r="2595" spans="16:16">
      <c r="P2595" s="37">
        <v>461</v>
      </c>
    </row>
    <row r="2596" spans="16:16">
      <c r="P2596" s="37">
        <v>461</v>
      </c>
    </row>
    <row r="2597" spans="16:16">
      <c r="P2597" s="37">
        <v>461</v>
      </c>
    </row>
    <row r="2599" spans="16:16">
      <c r="P2599" s="37">
        <v>462</v>
      </c>
    </row>
    <row r="2600" spans="16:16">
      <c r="P2600" s="37">
        <v>462</v>
      </c>
    </row>
    <row r="2601" spans="16:16">
      <c r="P2601" s="37">
        <v>462</v>
      </c>
    </row>
    <row r="2602" spans="16:16">
      <c r="P2602" s="37">
        <v>462</v>
      </c>
    </row>
    <row r="2604" spans="16:16">
      <c r="P2604" s="37">
        <v>463</v>
      </c>
    </row>
    <row r="2605" spans="16:16">
      <c r="P2605" s="37">
        <v>463</v>
      </c>
    </row>
    <row r="2606" spans="16:16">
      <c r="P2606" s="37">
        <v>463</v>
      </c>
    </row>
    <row r="2607" spans="16:16">
      <c r="P2607" s="37">
        <v>463</v>
      </c>
    </row>
    <row r="2609" spans="16:16">
      <c r="P2609" s="37">
        <v>464</v>
      </c>
    </row>
    <row r="2610" spans="16:16">
      <c r="P2610" s="37">
        <v>464</v>
      </c>
    </row>
    <row r="2611" spans="16:16">
      <c r="P2611" s="37">
        <v>464</v>
      </c>
    </row>
    <row r="2612" spans="16:16">
      <c r="P2612" s="37">
        <v>464</v>
      </c>
    </row>
    <row r="2614" spans="16:16">
      <c r="P2614" s="37">
        <v>465</v>
      </c>
    </row>
    <row r="2615" spans="16:16">
      <c r="P2615" s="37">
        <v>465</v>
      </c>
    </row>
    <row r="2616" spans="16:16">
      <c r="P2616" s="37">
        <v>465</v>
      </c>
    </row>
    <row r="2617" spans="16:16">
      <c r="P2617" s="37">
        <v>465</v>
      </c>
    </row>
    <row r="2619" spans="16:16">
      <c r="P2619" s="37">
        <v>466</v>
      </c>
    </row>
    <row r="2620" spans="16:16">
      <c r="P2620" s="37">
        <v>466</v>
      </c>
    </row>
    <row r="2621" spans="16:16">
      <c r="P2621" s="37">
        <v>466</v>
      </c>
    </row>
    <row r="2622" spans="16:16">
      <c r="P2622" s="37">
        <v>466</v>
      </c>
    </row>
    <row r="2624" spans="16:16">
      <c r="P2624" s="37">
        <v>467</v>
      </c>
    </row>
    <row r="2625" spans="16:16">
      <c r="P2625" s="37">
        <v>467</v>
      </c>
    </row>
    <row r="2626" spans="16:16">
      <c r="P2626" s="37">
        <v>467</v>
      </c>
    </row>
    <row r="2627" spans="16:16">
      <c r="P2627" s="37">
        <v>467</v>
      </c>
    </row>
    <row r="2629" spans="16:16">
      <c r="P2629" s="37">
        <v>468</v>
      </c>
    </row>
    <row r="2630" spans="16:16">
      <c r="P2630" s="37">
        <v>468</v>
      </c>
    </row>
    <row r="2631" spans="16:16">
      <c r="P2631" s="37">
        <v>468</v>
      </c>
    </row>
    <row r="2632" spans="16:16">
      <c r="P2632" s="37">
        <v>468</v>
      </c>
    </row>
    <row r="2634" spans="16:16">
      <c r="P2634" s="37">
        <v>469</v>
      </c>
    </row>
    <row r="2635" spans="16:16">
      <c r="P2635" s="37">
        <v>469</v>
      </c>
    </row>
    <row r="2636" spans="16:16">
      <c r="P2636" s="37">
        <v>469</v>
      </c>
    </row>
    <row r="2637" spans="16:16">
      <c r="P2637" s="37">
        <v>469</v>
      </c>
    </row>
    <row r="2639" spans="16:16">
      <c r="P2639" s="37">
        <v>470</v>
      </c>
    </row>
    <row r="2640" spans="16:16">
      <c r="P2640" s="37">
        <v>470</v>
      </c>
    </row>
    <row r="2641" spans="16:16">
      <c r="P2641" s="37">
        <v>470</v>
      </c>
    </row>
    <row r="2642" spans="16:16">
      <c r="P2642" s="37">
        <v>470</v>
      </c>
    </row>
    <row r="2644" spans="16:16">
      <c r="P2644" s="37">
        <v>471</v>
      </c>
    </row>
    <row r="2645" spans="16:16">
      <c r="P2645" s="37">
        <v>471</v>
      </c>
    </row>
    <row r="2646" spans="16:16">
      <c r="P2646" s="37">
        <v>471</v>
      </c>
    </row>
    <row r="2647" spans="16:16">
      <c r="P2647" s="37">
        <v>471</v>
      </c>
    </row>
    <row r="2649" spans="16:16">
      <c r="P2649" s="37">
        <v>472</v>
      </c>
    </row>
    <row r="2650" spans="16:16">
      <c r="P2650" s="37">
        <v>472</v>
      </c>
    </row>
    <row r="2651" spans="16:16">
      <c r="P2651" s="37">
        <v>472</v>
      </c>
    </row>
    <row r="2652" spans="16:16">
      <c r="P2652" s="37">
        <v>472</v>
      </c>
    </row>
    <row r="2654" spans="16:16">
      <c r="P2654" s="37">
        <v>473</v>
      </c>
    </row>
    <row r="2655" spans="16:16">
      <c r="P2655" s="37">
        <v>473</v>
      </c>
    </row>
    <row r="2656" spans="16:16">
      <c r="P2656" s="37">
        <v>473</v>
      </c>
    </row>
    <row r="2657" spans="16:16">
      <c r="P2657" s="37">
        <v>473</v>
      </c>
    </row>
    <row r="2659" spans="16:16">
      <c r="P2659" s="37">
        <v>474</v>
      </c>
    </row>
    <row r="2660" spans="16:16">
      <c r="P2660" s="37">
        <v>474</v>
      </c>
    </row>
    <row r="2661" spans="16:16">
      <c r="P2661" s="37">
        <v>474</v>
      </c>
    </row>
    <row r="2662" spans="16:16">
      <c r="P2662" s="37">
        <v>474</v>
      </c>
    </row>
    <row r="2664" spans="16:16">
      <c r="P2664" s="37">
        <v>475</v>
      </c>
    </row>
    <row r="2665" spans="16:16">
      <c r="P2665" s="37">
        <v>475</v>
      </c>
    </row>
    <row r="2666" spans="16:16">
      <c r="P2666" s="37">
        <v>475</v>
      </c>
    </row>
    <row r="2667" spans="16:16">
      <c r="P2667" s="37">
        <v>475</v>
      </c>
    </row>
    <row r="2669" spans="16:16">
      <c r="P2669" s="37">
        <v>476</v>
      </c>
    </row>
    <row r="2670" spans="16:16">
      <c r="P2670" s="37">
        <v>476</v>
      </c>
    </row>
    <row r="2671" spans="16:16">
      <c r="P2671" s="37">
        <v>476</v>
      </c>
    </row>
    <row r="2672" spans="16:16">
      <c r="P2672" s="37">
        <v>476</v>
      </c>
    </row>
    <row r="2674" spans="16:16">
      <c r="P2674" s="37">
        <v>477</v>
      </c>
    </row>
    <row r="2675" spans="16:16">
      <c r="P2675" s="37">
        <v>477</v>
      </c>
    </row>
    <row r="2676" spans="16:16">
      <c r="P2676" s="37">
        <v>477</v>
      </c>
    </row>
    <row r="2677" spans="16:16">
      <c r="P2677" s="37">
        <v>477</v>
      </c>
    </row>
    <row r="2679" spans="16:16">
      <c r="P2679" s="37">
        <v>478</v>
      </c>
    </row>
    <row r="2680" spans="16:16">
      <c r="P2680" s="37">
        <v>478</v>
      </c>
    </row>
    <row r="2681" spans="16:16">
      <c r="P2681" s="37">
        <v>478</v>
      </c>
    </row>
    <row r="2682" spans="16:16">
      <c r="P2682" s="37">
        <v>478</v>
      </c>
    </row>
    <row r="2684" spans="16:16">
      <c r="P2684" s="37">
        <v>479</v>
      </c>
    </row>
    <row r="2685" spans="16:16">
      <c r="P2685" s="37">
        <v>479</v>
      </c>
    </row>
    <row r="2686" spans="16:16">
      <c r="P2686" s="37">
        <v>479</v>
      </c>
    </row>
    <row r="2687" spans="16:16">
      <c r="P2687" s="37">
        <v>479</v>
      </c>
    </row>
    <row r="2689" spans="16:16">
      <c r="P2689" s="37">
        <v>480</v>
      </c>
    </row>
    <row r="2690" spans="16:16">
      <c r="P2690" s="37">
        <v>480</v>
      </c>
    </row>
    <row r="2691" spans="16:16">
      <c r="P2691" s="37">
        <v>480</v>
      </c>
    </row>
    <row r="2692" spans="16:16">
      <c r="P2692" s="37">
        <v>480</v>
      </c>
    </row>
    <row r="2694" spans="16:16">
      <c r="P2694" s="37">
        <v>481</v>
      </c>
    </row>
    <row r="2695" spans="16:16">
      <c r="P2695" s="37">
        <v>481</v>
      </c>
    </row>
    <row r="2696" spans="16:16">
      <c r="P2696" s="37">
        <v>481</v>
      </c>
    </row>
    <row r="2697" spans="16:16">
      <c r="P2697" s="37">
        <v>481</v>
      </c>
    </row>
    <row r="2699" spans="16:16">
      <c r="P2699" s="37">
        <v>482</v>
      </c>
    </row>
    <row r="2700" spans="16:16">
      <c r="P2700" s="37">
        <v>482</v>
      </c>
    </row>
    <row r="2701" spans="16:16">
      <c r="P2701" s="37">
        <v>482</v>
      </c>
    </row>
    <row r="2702" spans="16:16">
      <c r="P2702" s="37">
        <v>482</v>
      </c>
    </row>
    <row r="2704" spans="16:16">
      <c r="P2704" s="37">
        <v>483</v>
      </c>
    </row>
    <row r="2705" spans="16:16">
      <c r="P2705" s="37">
        <v>483</v>
      </c>
    </row>
    <row r="2706" spans="16:16">
      <c r="P2706" s="37">
        <v>483</v>
      </c>
    </row>
    <row r="2707" spans="16:16">
      <c r="P2707" s="37">
        <v>483</v>
      </c>
    </row>
    <row r="2709" spans="16:16">
      <c r="P2709" s="37">
        <v>484</v>
      </c>
    </row>
    <row r="2710" spans="16:16">
      <c r="P2710" s="37">
        <v>484</v>
      </c>
    </row>
    <row r="2711" spans="16:16">
      <c r="P2711" s="37">
        <v>484</v>
      </c>
    </row>
    <row r="2712" spans="16:16">
      <c r="P2712" s="37">
        <v>484</v>
      </c>
    </row>
    <row r="2714" spans="16:16">
      <c r="P2714" s="37">
        <v>485</v>
      </c>
    </row>
    <row r="2715" spans="16:16">
      <c r="P2715" s="37">
        <v>485</v>
      </c>
    </row>
    <row r="2716" spans="16:16">
      <c r="P2716" s="37">
        <v>485</v>
      </c>
    </row>
    <row r="2717" spans="16:16">
      <c r="P2717" s="37">
        <v>485</v>
      </c>
    </row>
    <row r="2719" spans="16:16">
      <c r="P2719" s="37">
        <v>486</v>
      </c>
    </row>
    <row r="2720" spans="16:16">
      <c r="P2720" s="37">
        <v>486</v>
      </c>
    </row>
    <row r="2721" spans="16:16">
      <c r="P2721" s="37">
        <v>486</v>
      </c>
    </row>
    <row r="2722" spans="16:16">
      <c r="P2722" s="37">
        <v>486</v>
      </c>
    </row>
    <row r="2724" spans="16:16">
      <c r="P2724" s="37">
        <v>487</v>
      </c>
    </row>
    <row r="2725" spans="16:16">
      <c r="P2725" s="37">
        <v>487</v>
      </c>
    </row>
    <row r="2726" spans="16:16">
      <c r="P2726" s="37">
        <v>487</v>
      </c>
    </row>
    <row r="2727" spans="16:16">
      <c r="P2727" s="37">
        <v>487</v>
      </c>
    </row>
    <row r="2729" spans="16:16">
      <c r="P2729" s="37">
        <v>488</v>
      </c>
    </row>
    <row r="2730" spans="16:16">
      <c r="P2730" s="37">
        <v>488</v>
      </c>
    </row>
    <row r="2731" spans="16:16">
      <c r="P2731" s="37">
        <v>488</v>
      </c>
    </row>
    <row r="2732" spans="16:16">
      <c r="P2732" s="37">
        <v>488</v>
      </c>
    </row>
    <row r="2734" spans="16:16">
      <c r="P2734" s="37">
        <v>489</v>
      </c>
    </row>
    <row r="2735" spans="16:16">
      <c r="P2735" s="37">
        <v>489</v>
      </c>
    </row>
    <row r="2736" spans="16:16">
      <c r="P2736" s="37">
        <v>489</v>
      </c>
    </row>
    <row r="2737" spans="16:16">
      <c r="P2737" s="37">
        <v>489</v>
      </c>
    </row>
    <row r="2739" spans="16:16">
      <c r="P2739" s="37">
        <v>490</v>
      </c>
    </row>
    <row r="2740" spans="16:16">
      <c r="P2740" s="37">
        <v>490</v>
      </c>
    </row>
    <row r="2741" spans="16:16">
      <c r="P2741" s="37">
        <v>490</v>
      </c>
    </row>
    <row r="2742" spans="16:16">
      <c r="P2742" s="37">
        <v>490</v>
      </c>
    </row>
    <row r="2744" spans="16:16">
      <c r="P2744" s="37">
        <v>491</v>
      </c>
    </row>
    <row r="2745" spans="16:16">
      <c r="P2745" s="37">
        <v>491</v>
      </c>
    </row>
    <row r="2746" spans="16:16">
      <c r="P2746" s="37">
        <v>491</v>
      </c>
    </row>
    <row r="2747" spans="16:16">
      <c r="P2747" s="37">
        <v>491</v>
      </c>
    </row>
    <row r="2749" spans="16:16">
      <c r="P2749" s="37">
        <v>492</v>
      </c>
    </row>
    <row r="2750" spans="16:16">
      <c r="P2750" s="37">
        <v>492</v>
      </c>
    </row>
    <row r="2751" spans="16:16">
      <c r="P2751" s="37">
        <v>492</v>
      </c>
    </row>
    <row r="2752" spans="16:16">
      <c r="P2752" s="37">
        <v>492</v>
      </c>
    </row>
    <row r="2754" spans="16:16">
      <c r="P2754" s="37">
        <v>493</v>
      </c>
    </row>
    <row r="2755" spans="16:16">
      <c r="P2755" s="37">
        <v>493</v>
      </c>
    </row>
    <row r="2756" spans="16:16">
      <c r="P2756" s="37">
        <v>493</v>
      </c>
    </row>
    <row r="2757" spans="16:16">
      <c r="P2757" s="37">
        <v>493</v>
      </c>
    </row>
    <row r="2759" spans="16:16">
      <c r="P2759" s="37">
        <v>494</v>
      </c>
    </row>
    <row r="2760" spans="16:16">
      <c r="P2760" s="37">
        <v>494</v>
      </c>
    </row>
    <row r="2761" spans="16:16">
      <c r="P2761" s="37">
        <v>494</v>
      </c>
    </row>
    <row r="2762" spans="16:16">
      <c r="P2762" s="37">
        <v>494</v>
      </c>
    </row>
    <row r="2764" spans="16:16">
      <c r="P2764" s="37">
        <v>495</v>
      </c>
    </row>
    <row r="2765" spans="16:16">
      <c r="P2765" s="37">
        <v>495</v>
      </c>
    </row>
    <row r="2766" spans="16:16">
      <c r="P2766" s="37">
        <v>495</v>
      </c>
    </row>
    <row r="2767" spans="16:16">
      <c r="P2767" s="37">
        <v>495</v>
      </c>
    </row>
    <row r="2769" spans="16:16">
      <c r="P2769" s="37">
        <v>496</v>
      </c>
    </row>
    <row r="2770" spans="16:16">
      <c r="P2770" s="37">
        <v>496</v>
      </c>
    </row>
    <row r="2771" spans="16:16">
      <c r="P2771" s="37">
        <v>496</v>
      </c>
    </row>
    <row r="2772" spans="16:16">
      <c r="P2772" s="37">
        <v>496</v>
      </c>
    </row>
    <row r="2774" spans="16:16">
      <c r="P2774" s="37">
        <v>497</v>
      </c>
    </row>
    <row r="2775" spans="16:16">
      <c r="P2775" s="37">
        <v>497</v>
      </c>
    </row>
    <row r="2776" spans="16:16">
      <c r="P2776" s="37">
        <v>497</v>
      </c>
    </row>
    <row r="2777" spans="16:16">
      <c r="P2777" s="37">
        <v>497</v>
      </c>
    </row>
    <row r="2779" spans="16:16">
      <c r="P2779" s="37">
        <v>498</v>
      </c>
    </row>
    <row r="2780" spans="16:16">
      <c r="P2780" s="37">
        <v>498</v>
      </c>
    </row>
    <row r="2781" spans="16:16">
      <c r="P2781" s="37">
        <v>498</v>
      </c>
    </row>
    <row r="2782" spans="16:16">
      <c r="P2782" s="37">
        <v>498</v>
      </c>
    </row>
    <row r="2784" spans="16:16">
      <c r="P2784" s="37">
        <v>499</v>
      </c>
    </row>
    <row r="2785" spans="16:16">
      <c r="P2785" s="37">
        <v>499</v>
      </c>
    </row>
    <row r="2786" spans="16:16">
      <c r="P2786" s="37">
        <v>499</v>
      </c>
    </row>
    <row r="2787" spans="16:16">
      <c r="P2787" s="37">
        <v>499</v>
      </c>
    </row>
    <row r="2789" spans="16:16">
      <c r="P2789" s="37">
        <v>500</v>
      </c>
    </row>
    <row r="2790" spans="16:16">
      <c r="P2790" s="37">
        <v>500</v>
      </c>
    </row>
    <row r="2791" spans="16:16">
      <c r="P2791" s="37">
        <v>500</v>
      </c>
    </row>
    <row r="2792" spans="16:16">
      <c r="P2792" s="37">
        <v>500</v>
      </c>
    </row>
  </sheetData>
  <autoFilter ref="A3:R1571">
    <filterColumn colId="13">
      <filters>
        <filter val="件数"/>
        <filter val="小計"/>
        <filter val="総合計"/>
        <filter val="都祁"/>
      </filters>
    </filterColumn>
  </autoFilter>
  <phoneticPr fontId="3"/>
  <conditionalFormatting sqref="M3 I887:I1048576 I884 I1:I558 I859:I882 J882:J883">
    <cfRule type="containsText" dxfId="1486" priority="113" operator="containsText" text="0.08">
      <formula>NOT(ISERROR(SEARCH("0.08",I1)))</formula>
    </cfRule>
  </conditionalFormatting>
  <conditionalFormatting sqref="A1:A558 A859:A1048576">
    <cfRule type="cellIs" dxfId="1485" priority="112" operator="greaterThan">
      <formula>1000</formula>
    </cfRule>
  </conditionalFormatting>
  <conditionalFormatting sqref="C4:C7 C9:C12 C14:C17 C24:C27 C34:C37 C44:C47 C54:C57 C64:C67 C74:C77 C84:C87 C94:C97 C104:C107 C114:C117 C124:C127 C134:C137 C144:C147 C154:C157 C164:C167 C174:C177 C184:C187 C194:C197 C204:C207 C214:C217 C224:C227 C234:C237 C244:C247 C254:C257 C264:C267 C274:C277 C284:C287 C294:C297 C304:C307 C314:C317 C324:C327 C334:C337 C344:C347 C354:C357 C364:C367 C374:C377 C384:C387 C394:C397 C404:C407 C414:C417 C424:C427 C434:C437 C444:C447 C454:C457 C464:C467 C474:C477 C484:C487 C494:C497 C504:C507 C514:C517 C524:C527 C534:C537 C544:C547 C554:C557 C864:C867 C874:C877 C19:C22 C29:C32 C39:C42 C49:C52 C59:C62 C69:C72 C79:C82 C89:C92 C99:C102 C109:C112 C119:C122 C129:C132 C139:C142 C149:C152 C159:C162 C169:C172 C179:C182 C189:C192 C199:C202 C209:C212 C219:C222 C229:C232 C239:C242 C249:C252 C259:C262 C269:C272 C279:C282 C289:C292 C299:C302 C309:C312 C319:C322 C329:C332 C339:C342 C349:C352 C359:C362 C369:C372 C379:C382 C389:C392 C399:C402 C409:C412 C419:C422 C429:C432 C439:C442 C449:C452 C459:C462 C469:C472 C479:C482 C489:C492 C499:C502 C509:C512 C519:C522 C529:C532 C539:C542 C549:C552 C859:C862 C869:C872">
    <cfRule type="cellIs" dxfId="1484" priority="111" operator="greaterThan">
      <formula>1000</formula>
    </cfRule>
  </conditionalFormatting>
  <conditionalFormatting sqref="D4:D7 D9:D12 D14:D17 D24:D27 D34:D37 D44:D47 D54:D57 D64:D67 D74:D77 D84:D87 D94:D97 D104:D107 D114:D117 D124:D127 D134:D137 D144:D147 D154:D157 D164:D167 D174:D177 D184:D187 D194:D197 D204:D207 D214:D217 D224:D227 D234:D237 D244:D247 D254:D257 D264:D267 D274:D277 D284:D287 D294:D297 D304:D307 D314:D317 D324:D327 D334:D337 D344:D347 D354:D357 D364:D367 D374:D377 D384:D387 D394:D397 D404:D407 D414:D417 D424:D427 D434:D437 D444:D447 D454:D457 D464:D467 D474:D477 D484:D487 D494:D497 D504:D507 D514:D517 D524:D527 D534:D537 D544:D547 D554:D557 D864:D867 D874:D877 D19:D22 D29:D32 D39:D42 D49:D52 D59:D62 D69:D72 D79:D82 D89:D92 D99:D102 D109:D112 D119:D122 D129:D132 D139:D142 D149:D152 D159:D162 D169:D172 D179:D182 D189:D192 D199:D202 D209:D212 D219:D222 D229:D232 D239:D242 D249:D252 D259:D262 D269:D272 D279:D282 D289:D292 D299:D302 D309:D312 D319:D322 D329:D332 D339:D342 D349:D352 D359:D362 D369:D372 D379:D382 D389:D392 D399:D402 D409:D412 D419:D422 D429:D432 D439:D442 D449:D452 D459:D462 D469:D472 D479:D482 D489:D492 D499:D502 D509:D512 D519:D522 D529:D532 D539:D542 D549:D552 D859:D862 D869:D872">
    <cfRule type="cellIs" dxfId="1483" priority="110" operator="greaterThan">
      <formula>1000</formula>
    </cfRule>
  </conditionalFormatting>
  <conditionalFormatting sqref="O1:O7 N880 O879:O881 O9:O12 O14:O17 O24:O27 O34:O37 O44:O47 O54:O57 O64:O67 O74:O77 O84:O87 O94:O97 O104:O107 O114:O117 O124:O127 O134:O137 O144:O147 O154:O157 O164:O167 O174:O177 O184:O187 O194:O197 O204:O207 O214:O217 O224:O227 O234:O237 O244:O247 O254:O257 O264:O267 O274:O277 O284:O287 O294:O297 O304:O307 O314:O317 O324:O327 O334:O337 O344:O347 O354:O357 O364:O367 O374:O377 O384:O387 O394:O397 O404:O407 O414:O417 O424:O427 O434:O437 O444:O447 O454:O457 O464:O467 O474:O477 O484:O487 O494:O497 O504:O507 O514:O517 O524:O527 O534:O537 O544:O547 O554:O557 O864:O867 O874:O877 O19:O22 O29:O32 O39:O42 O49:O52 O59:O62 O69:O72 O79:O82 O89:O92 O99:O102 O109:O112 O119:O122 O129:O132 O139:O142 O149:O152 O159:O162 O169:O172 O179:O182 O189:O192 O199:O202 O209:O212 O219:O222 O229:O232 O239:O242 O249:O252 O259:O262 O269:O272 O279:O282 O289:O292 O299:O302 O309:O312 O319:O322 O329:O332 O339:O342 O349:O352 O359:O362 O369:O372 O379:O382 O389:O392 O399:O402 O409:O412 O419:O422 O429:O432 O439:O442 O449:O452 O459:O462 O469:O472 O479:O482 O489:O492 O499:O502 O509:O512 O519:O522 O529:O532 O539:O542 O549:O552 O859:O862 O869:O872 O884:O1048576">
    <cfRule type="containsText" dxfId="1482" priority="109" operator="containsText" text="0.08">
      <formula>NOT(ISERROR(SEARCH("0.08",N1)))</formula>
    </cfRule>
  </conditionalFormatting>
  <conditionalFormatting sqref="N8:O8 N13:O13 N18:O18 N28:O28 N38:O38 N48:O48 N58:O58 N68:O68 N78:O78 N88:O88 N98:O98 N108:O108 N118:O118 N128:O128 N138:O138 N148:O148 N158:O158 N168:O168 N178:O178 N188:O188 N198:O198 N208:O208 N218:O218 N228:O228 N238:O238 N248:O248 N258:O258 N268:O268 N278:O278 N288:O288 N298:O298 N308:O308 N318:O318 N328:O328 N338:O338 N348:O348 N358:O358 N368:O368 N378:O378 N388:O388 N398:O398 N408:O408 N418:O418 N428:O428 N438:O438 N448:O448 N458:O458 N468:O468 N478:O478 N488:O488 N498:O498 N508:O508 N518:O518 N528:O528 N538:O538 N548:O548 N558:O558 N868:O868 N878:O878 N23:O23 N33:O33 N43:O43 N53:O53 N63:O63 N73:O73 N83:O83 N93:O93 N103:O103 N113:O113 N123:O123 N133:O133 N143:O143 N153:O153 N163:O163 N173:O173 N183:O183 N193:O193 N203:O203 N213:O213 N223:O223 N233:O233 N243:O243 N253:O253 N263:O263 N273:O273 N283:O283 N293:O293 N303:O303 N313:O313 N323:O323 N333:O333 N343:O343 N353:O353 N363:O363 N373:O373 N383:O383 N393:O393 N403:O403 N413:O413 N423:O423 N433:O433 N443:O443 N453:O453 N463:O463 N473:O473 N483:O483 N493:O493 N503:O503 N513:O513 N523:O523 N533:O533 N543:O543 N553:O553 N863:O863 N873:O873">
    <cfRule type="containsText" dxfId="1481" priority="108" operator="containsText" text="0.08">
      <formula>NOT(ISERROR(SEARCH("0.08",N8)))</formula>
    </cfRule>
  </conditionalFormatting>
  <conditionalFormatting sqref="N879">
    <cfRule type="containsText" dxfId="1480" priority="107" operator="containsText" text="0.08">
      <formula>NOT(ISERROR(SEARCH("0.08",N879)))</formula>
    </cfRule>
  </conditionalFormatting>
  <conditionalFormatting sqref="H4:H558 H859:H880">
    <cfRule type="expression" dxfId="1479" priority="106">
      <formula>L4="農集"</formula>
    </cfRule>
  </conditionalFormatting>
  <conditionalFormatting sqref="I839:I858">
    <cfRule type="containsText" dxfId="1478" priority="105" operator="containsText" text="0.08">
      <formula>NOT(ISERROR(SEARCH("0.08",I839)))</formula>
    </cfRule>
  </conditionalFormatting>
  <conditionalFormatting sqref="A839:A858">
    <cfRule type="cellIs" dxfId="1477" priority="104" operator="greaterThan">
      <formula>1000</formula>
    </cfRule>
  </conditionalFormatting>
  <conditionalFormatting sqref="C844:C847 C854:C857 C839:C842 C849:C852">
    <cfRule type="cellIs" dxfId="1476" priority="103" operator="greaterThan">
      <formula>1000</formula>
    </cfRule>
  </conditionalFormatting>
  <conditionalFormatting sqref="D844:D847 D854:D857 D839:D842 D849:D852">
    <cfRule type="cellIs" dxfId="1475" priority="102" operator="greaterThan">
      <formula>1000</formula>
    </cfRule>
  </conditionalFormatting>
  <conditionalFormatting sqref="O844:O847 O854:O857 O839:O842 O849:O852">
    <cfRule type="containsText" dxfId="1474" priority="101" operator="containsText" text="0.08">
      <formula>NOT(ISERROR(SEARCH("0.08",O839)))</formula>
    </cfRule>
  </conditionalFormatting>
  <conditionalFormatting sqref="N848:O848 N858:O858 N843:O843 N853:O853">
    <cfRule type="containsText" dxfId="1473" priority="100" operator="containsText" text="0.08">
      <formula>NOT(ISERROR(SEARCH("0.08",N843)))</formula>
    </cfRule>
  </conditionalFormatting>
  <conditionalFormatting sqref="H839:H858">
    <cfRule type="expression" dxfId="1472" priority="99">
      <formula>L839="農集"</formula>
    </cfRule>
  </conditionalFormatting>
  <conditionalFormatting sqref="I819:I838">
    <cfRule type="containsText" dxfId="1471" priority="98" operator="containsText" text="0.08">
      <formula>NOT(ISERROR(SEARCH("0.08",I819)))</formula>
    </cfRule>
  </conditionalFormatting>
  <conditionalFormatting sqref="A819:A838">
    <cfRule type="cellIs" dxfId="1470" priority="97" operator="greaterThan">
      <formula>1000</formula>
    </cfRule>
  </conditionalFormatting>
  <conditionalFormatting sqref="C824:C827 C834:C837 C819:C822 C829:C832">
    <cfRule type="cellIs" dxfId="1469" priority="96" operator="greaterThan">
      <formula>1000</formula>
    </cfRule>
  </conditionalFormatting>
  <conditionalFormatting sqref="D824:D827 D834:D837 D819:D822 D829:D832">
    <cfRule type="cellIs" dxfId="1468" priority="95" operator="greaterThan">
      <formula>1000</formula>
    </cfRule>
  </conditionalFormatting>
  <conditionalFormatting sqref="O824:O827 O834:O837 O819:O822 O829:O832">
    <cfRule type="containsText" dxfId="1467" priority="94" operator="containsText" text="0.08">
      <formula>NOT(ISERROR(SEARCH("0.08",O819)))</formula>
    </cfRule>
  </conditionalFormatting>
  <conditionalFormatting sqref="N828:O828 N838:O838 N823:O823 N833:O833">
    <cfRule type="containsText" dxfId="1466" priority="93" operator="containsText" text="0.08">
      <formula>NOT(ISERROR(SEARCH("0.08",N823)))</formula>
    </cfRule>
  </conditionalFormatting>
  <conditionalFormatting sqref="H819:H838">
    <cfRule type="expression" dxfId="1465" priority="92">
      <formula>L819="農集"</formula>
    </cfRule>
  </conditionalFormatting>
  <conditionalFormatting sqref="I799:I818">
    <cfRule type="containsText" dxfId="1464" priority="91" operator="containsText" text="0.08">
      <formula>NOT(ISERROR(SEARCH("0.08",I799)))</formula>
    </cfRule>
  </conditionalFormatting>
  <conditionalFormatting sqref="A799:A818">
    <cfRule type="cellIs" dxfId="1463" priority="90" operator="greaterThan">
      <formula>1000</formula>
    </cfRule>
  </conditionalFormatting>
  <conditionalFormatting sqref="C804:C807 C814:C817 C799:C802 C809:C812">
    <cfRule type="cellIs" dxfId="1462" priority="89" operator="greaterThan">
      <formula>1000</formula>
    </cfRule>
  </conditionalFormatting>
  <conditionalFormatting sqref="D804:D807 D814:D817 D799:D802 D809:D812">
    <cfRule type="cellIs" dxfId="1461" priority="88" operator="greaterThan">
      <formula>1000</formula>
    </cfRule>
  </conditionalFormatting>
  <conditionalFormatting sqref="O804:O807 O814:O817 O799:O802 O809:O812">
    <cfRule type="containsText" dxfId="1460" priority="87" operator="containsText" text="0.08">
      <formula>NOT(ISERROR(SEARCH("0.08",O799)))</formula>
    </cfRule>
  </conditionalFormatting>
  <conditionalFormatting sqref="N808:O808 N818:O818 N803:O803 N813:O813">
    <cfRule type="containsText" dxfId="1459" priority="86" operator="containsText" text="0.08">
      <formula>NOT(ISERROR(SEARCH("0.08",N803)))</formula>
    </cfRule>
  </conditionalFormatting>
  <conditionalFormatting sqref="H799:H818">
    <cfRule type="expression" dxfId="1458" priority="85">
      <formula>L799="農集"</formula>
    </cfRule>
  </conditionalFormatting>
  <conditionalFormatting sqref="I779:I798">
    <cfRule type="containsText" dxfId="1457" priority="84" operator="containsText" text="0.08">
      <formula>NOT(ISERROR(SEARCH("0.08",I779)))</formula>
    </cfRule>
  </conditionalFormatting>
  <conditionalFormatting sqref="A779:A798">
    <cfRule type="cellIs" dxfId="1456" priority="83" operator="greaterThan">
      <formula>1000</formula>
    </cfRule>
  </conditionalFormatting>
  <conditionalFormatting sqref="C784:C787 C794:C797 C779:C782 C789:C792">
    <cfRule type="cellIs" dxfId="1455" priority="82" operator="greaterThan">
      <formula>1000</formula>
    </cfRule>
  </conditionalFormatting>
  <conditionalFormatting sqref="D784:D787 D794:D797 D779:D782 D789:D792">
    <cfRule type="cellIs" dxfId="1454" priority="81" operator="greaterThan">
      <formula>1000</formula>
    </cfRule>
  </conditionalFormatting>
  <conditionalFormatting sqref="O784:O787 O794:O797 O779:O782 O789:O792">
    <cfRule type="containsText" dxfId="1453" priority="80" operator="containsText" text="0.08">
      <formula>NOT(ISERROR(SEARCH("0.08",O779)))</formula>
    </cfRule>
  </conditionalFormatting>
  <conditionalFormatting sqref="N788:O788 N798:O798 N783:O783 N793:O793">
    <cfRule type="containsText" dxfId="1452" priority="79" operator="containsText" text="0.08">
      <formula>NOT(ISERROR(SEARCH("0.08",N783)))</formula>
    </cfRule>
  </conditionalFormatting>
  <conditionalFormatting sqref="H779:H798">
    <cfRule type="expression" dxfId="1451" priority="78">
      <formula>L779="農集"</formula>
    </cfRule>
  </conditionalFormatting>
  <conditionalFormatting sqref="I759:I778">
    <cfRule type="containsText" dxfId="1450" priority="77" operator="containsText" text="0.08">
      <formula>NOT(ISERROR(SEARCH("0.08",I759)))</formula>
    </cfRule>
  </conditionalFormatting>
  <conditionalFormatting sqref="A759:A778">
    <cfRule type="cellIs" dxfId="1449" priority="76" operator="greaterThan">
      <formula>1000</formula>
    </cfRule>
  </conditionalFormatting>
  <conditionalFormatting sqref="C764:C767 C774:C777 C759:C762 C769:C772">
    <cfRule type="cellIs" dxfId="1448" priority="75" operator="greaterThan">
      <formula>1000</formula>
    </cfRule>
  </conditionalFormatting>
  <conditionalFormatting sqref="D764:D767 D774:D777 D759:D762 D769:D772">
    <cfRule type="cellIs" dxfId="1447" priority="74" operator="greaterThan">
      <formula>1000</formula>
    </cfRule>
  </conditionalFormatting>
  <conditionalFormatting sqref="O764:O767 O774:O777 O759:O762 O769:O772">
    <cfRule type="containsText" dxfId="1446" priority="73" operator="containsText" text="0.08">
      <formula>NOT(ISERROR(SEARCH("0.08",O759)))</formula>
    </cfRule>
  </conditionalFormatting>
  <conditionalFormatting sqref="N768:O768 N778:O778 N763:O763 N773:O773">
    <cfRule type="containsText" dxfId="1445" priority="72" operator="containsText" text="0.08">
      <formula>NOT(ISERROR(SEARCH("0.08",N763)))</formula>
    </cfRule>
  </conditionalFormatting>
  <conditionalFormatting sqref="H759:H778">
    <cfRule type="expression" dxfId="1444" priority="71">
      <formula>L759="農集"</formula>
    </cfRule>
  </conditionalFormatting>
  <conditionalFormatting sqref="I739:I758">
    <cfRule type="containsText" dxfId="1443" priority="70" operator="containsText" text="0.08">
      <formula>NOT(ISERROR(SEARCH("0.08",I739)))</formula>
    </cfRule>
  </conditionalFormatting>
  <conditionalFormatting sqref="A739:A758">
    <cfRule type="cellIs" dxfId="1442" priority="69" operator="greaterThan">
      <formula>1000</formula>
    </cfRule>
  </conditionalFormatting>
  <conditionalFormatting sqref="C744:C747 C754:C757 C739:C742 C749:C752">
    <cfRule type="cellIs" dxfId="1441" priority="68" operator="greaterThan">
      <formula>1000</formula>
    </cfRule>
  </conditionalFormatting>
  <conditionalFormatting sqref="D744:D747 D754:D757 D739:D742 D749:D752">
    <cfRule type="cellIs" dxfId="1440" priority="67" operator="greaterThan">
      <formula>1000</formula>
    </cfRule>
  </conditionalFormatting>
  <conditionalFormatting sqref="O744:O747 O754:O757 O739:O742 O749:O752">
    <cfRule type="containsText" dxfId="1439" priority="66" operator="containsText" text="0.08">
      <formula>NOT(ISERROR(SEARCH("0.08",O739)))</formula>
    </cfRule>
  </conditionalFormatting>
  <conditionalFormatting sqref="N748:O748 N758:O758 N743:O743 N753:O753">
    <cfRule type="containsText" dxfId="1438" priority="65" operator="containsText" text="0.08">
      <formula>NOT(ISERROR(SEARCH("0.08",N743)))</formula>
    </cfRule>
  </conditionalFormatting>
  <conditionalFormatting sqref="H739:H758">
    <cfRule type="expression" dxfId="1437" priority="64">
      <formula>L739="農集"</formula>
    </cfRule>
  </conditionalFormatting>
  <conditionalFormatting sqref="I719:I738">
    <cfRule type="containsText" dxfId="1436" priority="63" operator="containsText" text="0.08">
      <formula>NOT(ISERROR(SEARCH("0.08",I719)))</formula>
    </cfRule>
  </conditionalFormatting>
  <conditionalFormatting sqref="A719:A738">
    <cfRule type="cellIs" dxfId="1435" priority="62" operator="greaterThan">
      <formula>1000</formula>
    </cfRule>
  </conditionalFormatting>
  <conditionalFormatting sqref="C724:C727 C734:C737 C719:C722 C729:C732">
    <cfRule type="cellIs" dxfId="1434" priority="61" operator="greaterThan">
      <formula>1000</formula>
    </cfRule>
  </conditionalFormatting>
  <conditionalFormatting sqref="D724:D727 D734:D737 D719:D722 D729:D732">
    <cfRule type="cellIs" dxfId="1433" priority="60" operator="greaterThan">
      <formula>1000</formula>
    </cfRule>
  </conditionalFormatting>
  <conditionalFormatting sqref="O724:O727 O734:O737 O719:O722 O729:O732">
    <cfRule type="containsText" dxfId="1432" priority="59" operator="containsText" text="0.08">
      <formula>NOT(ISERROR(SEARCH("0.08",O719)))</formula>
    </cfRule>
  </conditionalFormatting>
  <conditionalFormatting sqref="N728:O728 N738:O738 N723:O723 N733:O733">
    <cfRule type="containsText" dxfId="1431" priority="58" operator="containsText" text="0.08">
      <formula>NOT(ISERROR(SEARCH("0.08",N723)))</formula>
    </cfRule>
  </conditionalFormatting>
  <conditionalFormatting sqref="H719:H738">
    <cfRule type="expression" dxfId="1430" priority="57">
      <formula>L719="農集"</formula>
    </cfRule>
  </conditionalFormatting>
  <conditionalFormatting sqref="I699:I718">
    <cfRule type="containsText" dxfId="1429" priority="56" operator="containsText" text="0.08">
      <formula>NOT(ISERROR(SEARCH("0.08",I699)))</formula>
    </cfRule>
  </conditionalFormatting>
  <conditionalFormatting sqref="A699:A718">
    <cfRule type="cellIs" dxfId="1428" priority="55" operator="greaterThan">
      <formula>1000</formula>
    </cfRule>
  </conditionalFormatting>
  <conditionalFormatting sqref="C704:C707 C714:C717 C699:C702 C709:C712">
    <cfRule type="cellIs" dxfId="1427" priority="54" operator="greaterThan">
      <formula>1000</formula>
    </cfRule>
  </conditionalFormatting>
  <conditionalFormatting sqref="D704:D707 D714:D717 D699:D702 D709:D712">
    <cfRule type="cellIs" dxfId="1426" priority="53" operator="greaterThan">
      <formula>1000</formula>
    </cfRule>
  </conditionalFormatting>
  <conditionalFormatting sqref="O704:O707 O714:O717 O699:O702 O709:O712">
    <cfRule type="containsText" dxfId="1425" priority="52" operator="containsText" text="0.08">
      <formula>NOT(ISERROR(SEARCH("0.08",O699)))</formula>
    </cfRule>
  </conditionalFormatting>
  <conditionalFormatting sqref="N708:O708 N718:O718 N703:O703 N713:O713">
    <cfRule type="containsText" dxfId="1424" priority="51" operator="containsText" text="0.08">
      <formula>NOT(ISERROR(SEARCH("0.08",N703)))</formula>
    </cfRule>
  </conditionalFormatting>
  <conditionalFormatting sqref="H699:H718">
    <cfRule type="expression" dxfId="1423" priority="50">
      <formula>L699="農集"</formula>
    </cfRule>
  </conditionalFormatting>
  <conditionalFormatting sqref="I679:I698">
    <cfRule type="containsText" dxfId="1422" priority="49" operator="containsText" text="0.08">
      <formula>NOT(ISERROR(SEARCH("0.08",I679)))</formula>
    </cfRule>
  </conditionalFormatting>
  <conditionalFormatting sqref="A679:A698">
    <cfRule type="cellIs" dxfId="1421" priority="48" operator="greaterThan">
      <formula>1000</formula>
    </cfRule>
  </conditionalFormatting>
  <conditionalFormatting sqref="C684:C687 C694:C697 C679:C682 C689:C692">
    <cfRule type="cellIs" dxfId="1420" priority="47" operator="greaterThan">
      <formula>1000</formula>
    </cfRule>
  </conditionalFormatting>
  <conditionalFormatting sqref="D684:D687 D694:D697 D679:D682 D689:D692">
    <cfRule type="cellIs" dxfId="1419" priority="46" operator="greaterThan">
      <formula>1000</formula>
    </cfRule>
  </conditionalFormatting>
  <conditionalFormatting sqref="O684:O687 O694:O697 O679:O682 O689:O692">
    <cfRule type="containsText" dxfId="1418" priority="45" operator="containsText" text="0.08">
      <formula>NOT(ISERROR(SEARCH("0.08",O679)))</formula>
    </cfRule>
  </conditionalFormatting>
  <conditionalFormatting sqref="N688:O688 N698:O698 N683:O683 N693:O693">
    <cfRule type="containsText" dxfId="1417" priority="44" operator="containsText" text="0.08">
      <formula>NOT(ISERROR(SEARCH("0.08",N683)))</formula>
    </cfRule>
  </conditionalFormatting>
  <conditionalFormatting sqref="H679:H698">
    <cfRule type="expression" dxfId="1416" priority="43">
      <formula>L679="農集"</formula>
    </cfRule>
  </conditionalFormatting>
  <conditionalFormatting sqref="I659:I678">
    <cfRule type="containsText" dxfId="1415" priority="42" operator="containsText" text="0.08">
      <formula>NOT(ISERROR(SEARCH("0.08",I659)))</formula>
    </cfRule>
  </conditionalFormatting>
  <conditionalFormatting sqref="A659:A678">
    <cfRule type="cellIs" dxfId="1414" priority="41" operator="greaterThan">
      <formula>1000</formula>
    </cfRule>
  </conditionalFormatting>
  <conditionalFormatting sqref="C664:C667 C674:C677 C659:C662 C669:C672">
    <cfRule type="cellIs" dxfId="1413" priority="40" operator="greaterThan">
      <formula>1000</formula>
    </cfRule>
  </conditionalFormatting>
  <conditionalFormatting sqref="D664:D667 D674:D677 D659:D662 D669:D672">
    <cfRule type="cellIs" dxfId="1412" priority="39" operator="greaterThan">
      <formula>1000</formula>
    </cfRule>
  </conditionalFormatting>
  <conditionalFormatting sqref="O664:O667 O674:O677 O659:O662 O669:O672">
    <cfRule type="containsText" dxfId="1411" priority="38" operator="containsText" text="0.08">
      <formula>NOT(ISERROR(SEARCH("0.08",O659)))</formula>
    </cfRule>
  </conditionalFormatting>
  <conditionalFormatting sqref="N668:O668 N678:O678 N663:O663 N673:O673">
    <cfRule type="containsText" dxfId="1410" priority="37" operator="containsText" text="0.08">
      <formula>NOT(ISERROR(SEARCH("0.08",N663)))</formula>
    </cfRule>
  </conditionalFormatting>
  <conditionalFormatting sqref="H659:H678">
    <cfRule type="expression" dxfId="1409" priority="36">
      <formula>L659="農集"</formula>
    </cfRule>
  </conditionalFormatting>
  <conditionalFormatting sqref="I639:I658">
    <cfRule type="containsText" dxfId="1408" priority="35" operator="containsText" text="0.08">
      <formula>NOT(ISERROR(SEARCH("0.08",I639)))</formula>
    </cfRule>
  </conditionalFormatting>
  <conditionalFormatting sqref="A639:A658">
    <cfRule type="cellIs" dxfId="1407" priority="34" operator="greaterThan">
      <formula>1000</formula>
    </cfRule>
  </conditionalFormatting>
  <conditionalFormatting sqref="C644:C647 C654:C657 C639:C642 C649:C652">
    <cfRule type="cellIs" dxfId="1406" priority="33" operator="greaterThan">
      <formula>1000</formula>
    </cfRule>
  </conditionalFormatting>
  <conditionalFormatting sqref="D644:D647 D654:D657 D639:D642 D649:D652">
    <cfRule type="cellIs" dxfId="1405" priority="32" operator="greaterThan">
      <formula>1000</formula>
    </cfRule>
  </conditionalFormatting>
  <conditionalFormatting sqref="O644:O647 O654:O657 O639:O642 O649:O652">
    <cfRule type="containsText" dxfId="1404" priority="31" operator="containsText" text="0.08">
      <formula>NOT(ISERROR(SEARCH("0.08",O639)))</formula>
    </cfRule>
  </conditionalFormatting>
  <conditionalFormatting sqref="N648:O648 N658:O658 N643:O643 N653:O653">
    <cfRule type="containsText" dxfId="1403" priority="30" operator="containsText" text="0.08">
      <formula>NOT(ISERROR(SEARCH("0.08",N643)))</formula>
    </cfRule>
  </conditionalFormatting>
  <conditionalFormatting sqref="H639:H658">
    <cfRule type="expression" dxfId="1402" priority="29">
      <formula>L639="農集"</formula>
    </cfRule>
  </conditionalFormatting>
  <conditionalFormatting sqref="I619:I638">
    <cfRule type="containsText" dxfId="1401" priority="28" operator="containsText" text="0.08">
      <formula>NOT(ISERROR(SEARCH("0.08",I619)))</formula>
    </cfRule>
  </conditionalFormatting>
  <conditionalFormatting sqref="A619:A638">
    <cfRule type="cellIs" dxfId="1400" priority="27" operator="greaterThan">
      <formula>1000</formula>
    </cfRule>
  </conditionalFormatting>
  <conditionalFormatting sqref="C624:C627 C634:C637 C619:C622 C629:C632">
    <cfRule type="cellIs" dxfId="1399" priority="26" operator="greaterThan">
      <formula>1000</formula>
    </cfRule>
  </conditionalFormatting>
  <conditionalFormatting sqref="D624:D627 D634:D637 D619:D622 D629:D632">
    <cfRule type="cellIs" dxfId="1398" priority="25" operator="greaterThan">
      <formula>1000</formula>
    </cfRule>
  </conditionalFormatting>
  <conditionalFormatting sqref="O624:O627 O634:O637 O619:O622 O629:O632">
    <cfRule type="containsText" dxfId="1397" priority="24" operator="containsText" text="0.08">
      <formula>NOT(ISERROR(SEARCH("0.08",O619)))</formula>
    </cfRule>
  </conditionalFormatting>
  <conditionalFormatting sqref="N628:O628 N638:O638 N623:O623 N633:O633">
    <cfRule type="containsText" dxfId="1396" priority="23" operator="containsText" text="0.08">
      <formula>NOT(ISERROR(SEARCH("0.08",N623)))</formula>
    </cfRule>
  </conditionalFormatting>
  <conditionalFormatting sqref="H619:H638">
    <cfRule type="expression" dxfId="1395" priority="22">
      <formula>L619="農集"</formula>
    </cfRule>
  </conditionalFormatting>
  <conditionalFormatting sqref="I599:I618">
    <cfRule type="containsText" dxfId="1394" priority="21" operator="containsText" text="0.08">
      <formula>NOT(ISERROR(SEARCH("0.08",I599)))</formula>
    </cfRule>
  </conditionalFormatting>
  <conditionalFormatting sqref="A599:A618">
    <cfRule type="cellIs" dxfId="1393" priority="20" operator="greaterThan">
      <formula>1000</formula>
    </cfRule>
  </conditionalFormatting>
  <conditionalFormatting sqref="C604:C607 C614:C617 C599:C602 C609:C612">
    <cfRule type="cellIs" dxfId="1392" priority="19" operator="greaterThan">
      <formula>1000</formula>
    </cfRule>
  </conditionalFormatting>
  <conditionalFormatting sqref="D604:D607 D614:D617 D599:D602 D609:D612">
    <cfRule type="cellIs" dxfId="1391" priority="18" operator="greaterThan">
      <formula>1000</formula>
    </cfRule>
  </conditionalFormatting>
  <conditionalFormatting sqref="O604:O607 O614:O617 O599:O602 O609:O612">
    <cfRule type="containsText" dxfId="1390" priority="17" operator="containsText" text="0.08">
      <formula>NOT(ISERROR(SEARCH("0.08",O599)))</formula>
    </cfRule>
  </conditionalFormatting>
  <conditionalFormatting sqref="N608:O608 N618:O618 N603:O603 N613:O613">
    <cfRule type="containsText" dxfId="1389" priority="16" operator="containsText" text="0.08">
      <formula>NOT(ISERROR(SEARCH("0.08",N603)))</formula>
    </cfRule>
  </conditionalFormatting>
  <conditionalFormatting sqref="H599:H618">
    <cfRule type="expression" dxfId="1388" priority="15">
      <formula>L599="農集"</formula>
    </cfRule>
  </conditionalFormatting>
  <conditionalFormatting sqref="I579:I598">
    <cfRule type="containsText" dxfId="1387" priority="14" operator="containsText" text="0.08">
      <formula>NOT(ISERROR(SEARCH("0.08",I579)))</formula>
    </cfRule>
  </conditionalFormatting>
  <conditionalFormatting sqref="A579:A598">
    <cfRule type="cellIs" dxfId="1386" priority="13" operator="greaterThan">
      <formula>1000</formula>
    </cfRule>
  </conditionalFormatting>
  <conditionalFormatting sqref="C584:C587 C594:C597 C579:C582 C589:C592">
    <cfRule type="cellIs" dxfId="1385" priority="12" operator="greaterThan">
      <formula>1000</formula>
    </cfRule>
  </conditionalFormatting>
  <conditionalFormatting sqref="D584:D587 D594:D597 D579:D582 D589:D592">
    <cfRule type="cellIs" dxfId="1384" priority="11" operator="greaterThan">
      <formula>1000</formula>
    </cfRule>
  </conditionalFormatting>
  <conditionalFormatting sqref="O584:O587 O594:O597 O579:O582 O589:O592">
    <cfRule type="containsText" dxfId="1383" priority="10" operator="containsText" text="0.08">
      <formula>NOT(ISERROR(SEARCH("0.08",O579)))</formula>
    </cfRule>
  </conditionalFormatting>
  <conditionalFormatting sqref="N588:O588 N598:O598 N583:O583 N593:O593">
    <cfRule type="containsText" dxfId="1382" priority="9" operator="containsText" text="0.08">
      <formula>NOT(ISERROR(SEARCH("0.08",N583)))</formula>
    </cfRule>
  </conditionalFormatting>
  <conditionalFormatting sqref="H579:H598">
    <cfRule type="expression" dxfId="1381" priority="8">
      <formula>L579="農集"</formula>
    </cfRule>
  </conditionalFormatting>
  <conditionalFormatting sqref="I559:I578">
    <cfRule type="containsText" dxfId="1380" priority="7" operator="containsText" text="0.08">
      <formula>NOT(ISERROR(SEARCH("0.08",I559)))</formula>
    </cfRule>
  </conditionalFormatting>
  <conditionalFormatting sqref="A559:A578">
    <cfRule type="cellIs" dxfId="1379" priority="6" operator="greaterThan">
      <formula>1000</formula>
    </cfRule>
  </conditionalFormatting>
  <conditionalFormatting sqref="C564:C567 C574:C577 C559:C562 C569:C572">
    <cfRule type="cellIs" dxfId="1378" priority="5" operator="greaterThan">
      <formula>1000</formula>
    </cfRule>
  </conditionalFormatting>
  <conditionalFormatting sqref="D564:D567 D574:D577 D559:D562 D569:D572">
    <cfRule type="cellIs" dxfId="1377" priority="4" operator="greaterThan">
      <formula>1000</formula>
    </cfRule>
  </conditionalFormatting>
  <conditionalFormatting sqref="O564:O567 O574:O577 O559:O562 O569:O572">
    <cfRule type="containsText" dxfId="1376" priority="3" operator="containsText" text="0.08">
      <formula>NOT(ISERROR(SEARCH("0.08",O559)))</formula>
    </cfRule>
  </conditionalFormatting>
  <conditionalFormatting sqref="N568:O568 N578:O578 N563:O563 N573:O573">
    <cfRule type="containsText" dxfId="1375" priority="2" operator="containsText" text="0.08">
      <formula>NOT(ISERROR(SEARCH("0.08",N563)))</formula>
    </cfRule>
  </conditionalFormatting>
  <conditionalFormatting sqref="H559:H578">
    <cfRule type="expression" dxfId="1374" priority="1">
      <formula>L559="農集"</formula>
    </cfRule>
  </conditionalFormatting>
  <dataValidations count="1">
    <dataValidation imeMode="off" allowBlank="1" showInputMessage="1" showErrorMessage="1" sqref="J887:J1048576 J884 J1:J881"/>
  </dataValidations>
  <pageMargins left="0.7" right="0.7" top="0.75" bottom="0.75" header="0.3" footer="0.3"/>
  <pageSetup paperSize="9" scale="63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FF0000"/>
    <pageSetUpPr fitToPage="1"/>
  </sheetPr>
  <dimension ref="A1:T2792"/>
  <sheetViews>
    <sheetView view="pageBreakPreview" zoomScale="112" zoomScaleNormal="100" zoomScaleSheetLayoutView="112" workbookViewId="0">
      <selection activeCell="J879" sqref="J879"/>
    </sheetView>
  </sheetViews>
  <sheetFormatPr defaultRowHeight="18.75"/>
  <cols>
    <col min="2" max="2" width="9" style="65" customWidth="1"/>
    <col min="3" max="3" width="12.75" style="12" bestFit="1" customWidth="1"/>
    <col min="4" max="4" width="16.125" style="13" customWidth="1"/>
    <col min="5" max="6" width="9" style="14"/>
    <col min="7" max="7" width="10.125" style="15" customWidth="1"/>
    <col min="8" max="8" width="9" style="15"/>
    <col min="9" max="9" width="9" style="15" customWidth="1"/>
    <col min="10" max="10" width="16.125" style="16" customWidth="1"/>
    <col min="11" max="12" width="9" style="57"/>
    <col min="14" max="14" width="12.5" style="57" customWidth="1"/>
    <col min="15" max="15" width="9" style="15"/>
    <col min="16" max="16" width="9" style="37"/>
    <col min="17" max="17" width="13" style="37" bestFit="1" customWidth="1"/>
    <col min="18" max="18" width="13" style="33" bestFit="1" customWidth="1"/>
  </cols>
  <sheetData>
    <row r="1" spans="1:20" ht="24" customHeight="1">
      <c r="B1" s="62" t="str">
        <f ca="1">RIGHT(CELL("filename",A2),
LEN(CELL("filename",A2))-FIND("]",CELL("filename",A2)))</f>
        <v>㊦添付資料（都祁現年度＆過年度)</v>
      </c>
    </row>
    <row r="2" spans="1:20" ht="19.5" thickBot="1">
      <c r="B2" s="86" t="s">
        <v>68</v>
      </c>
      <c r="C2" s="87"/>
      <c r="D2" s="88" t="s">
        <v>64</v>
      </c>
      <c r="E2" s="89" t="s">
        <v>59</v>
      </c>
      <c r="F2" s="90" t="s">
        <v>60</v>
      </c>
      <c r="G2" s="91" t="s">
        <v>61</v>
      </c>
      <c r="H2" s="91" t="s">
        <v>62</v>
      </c>
      <c r="I2" s="92" t="s">
        <v>63</v>
      </c>
      <c r="J2" s="34"/>
      <c r="M2" s="49"/>
      <c r="O2" s="35" t="s">
        <v>63</v>
      </c>
      <c r="Q2" s="46" t="s">
        <v>67</v>
      </c>
    </row>
    <row r="3" spans="1:20" ht="25.5">
      <c r="B3" s="63" t="s">
        <v>50</v>
      </c>
      <c r="C3" s="40" t="s">
        <v>2</v>
      </c>
      <c r="D3" s="42" t="s">
        <v>51</v>
      </c>
      <c r="E3" s="17" t="s">
        <v>7</v>
      </c>
      <c r="F3" s="17" t="s">
        <v>52</v>
      </c>
      <c r="G3" s="18" t="s">
        <v>53</v>
      </c>
      <c r="H3" s="18" t="s">
        <v>54</v>
      </c>
      <c r="I3" s="29" t="s">
        <v>57</v>
      </c>
      <c r="J3" s="50" t="s">
        <v>55</v>
      </c>
      <c r="K3" s="93" t="s">
        <v>73</v>
      </c>
      <c r="L3" s="98" t="s">
        <v>544</v>
      </c>
      <c r="M3" s="55"/>
      <c r="N3" s="110" t="s">
        <v>547</v>
      </c>
      <c r="O3" s="111" t="s">
        <v>72</v>
      </c>
      <c r="P3" s="38"/>
      <c r="Q3" s="38" t="s">
        <v>65</v>
      </c>
      <c r="R3" s="39" t="s">
        <v>66</v>
      </c>
      <c r="S3" s="112" t="s">
        <v>543</v>
      </c>
      <c r="T3" s="109" t="s">
        <v>546</v>
      </c>
    </row>
    <row r="4" spans="1:20" hidden="1">
      <c r="A4">
        <f ca="1">IF(B4="","",INDIRECT("減額一覧!B"&amp;$P4))</f>
        <v>160</v>
      </c>
      <c r="B4" s="61">
        <f ca="1">IF(INDIRECT("減額一覧!BA"&amp;P4)=1,INDIRECT("減額一覧!M"&amp;P4),"")</f>
        <v>205</v>
      </c>
      <c r="C4" s="36">
        <f ca="1">IF(B4="","",INDIRECT("減額一覧!C"&amp;$P4))</f>
        <v>54174000</v>
      </c>
      <c r="D4" s="78" t="str">
        <f ca="1">IF($B4="","",INDIRECT("減額一覧!G"&amp;$P4))</f>
        <v>西野　昭</v>
      </c>
      <c r="E4" s="19">
        <f ca="1">IF(B4="","",INDIRECT("減額一覧!H"&amp;P4))</f>
        <v>20</v>
      </c>
      <c r="F4" s="19">
        <f ca="1">IF($B4="","",INDIRECT("減額一覧!T"&amp;P4))</f>
        <v>3</v>
      </c>
      <c r="G4" s="20">
        <f ca="1">IF($B4="","",INDIRECT("減額一覧!U"&amp;P4))</f>
        <v>693</v>
      </c>
      <c r="H4" s="20">
        <f ca="1">IF($B4="","",INDIRECT("減額一覧!V"&amp;P4))</f>
        <v>409</v>
      </c>
      <c r="I4" s="32">
        <f ca="1">IF(B4="","",IF(INDIRECT("減額一覧!BL"&amp;P4)=0.08,0.08,0.1))</f>
        <v>0.1</v>
      </c>
      <c r="J4" s="51" t="s">
        <v>516</v>
      </c>
      <c r="K4" s="94" t="str">
        <f ca="1">IF(A4="","",IF(A4&gt;3000,"月ヶ瀬",IF(A4&gt;=2000,"都祁","")))</f>
        <v/>
      </c>
      <c r="L4" s="56" t="str">
        <f ca="1">IF(OR(S4="370",S4="371",S4="372",S4="373",S4="374",S4="375",S4="376",S4="377",S4="378",S4="379",S4="380",S4="039",S4="389"),"農集","")</f>
        <v/>
      </c>
      <c r="N4" s="113" t="str">
        <f ca="1">IF(A4="","",IF(A4&gt;3000,"月ヶ瀬",IF(A4&gt;=2000,"都祁","市内")))</f>
        <v>市内</v>
      </c>
      <c r="O4" s="114">
        <f ca="1">IF(B4="","",IF(INDIRECT("減額一覧!BL"&amp;P4)=0.08,0.08,0.1))</f>
        <v>0.1</v>
      </c>
      <c r="P4" s="38">
        <v>3</v>
      </c>
      <c r="Q4" s="38">
        <f t="shared" ref="Q4:R7" ca="1" si="0">IF(G4="","",IF(G4&gt;0,1,""))</f>
        <v>1</v>
      </c>
      <c r="R4" s="38">
        <f t="shared" ca="1" si="0"/>
        <v>1</v>
      </c>
      <c r="S4" s="66" t="str">
        <f ca="1">IF(C4="","",LEFT(TEXT(C4,"000000000"),3))</f>
        <v>054</v>
      </c>
      <c r="T4" s="105" t="str">
        <f ca="1">IF(L4="","",IF(H4=0,"",H4))</f>
        <v/>
      </c>
    </row>
    <row r="5" spans="1:20" hidden="1">
      <c r="A5">
        <f ca="1">IF(B5="","",INDIRECT("減額一覧!B"&amp;$P5))</f>
        <v>160</v>
      </c>
      <c r="B5" s="61">
        <f ca="1">IF(INDIRECT("減額一覧!BB"&amp;P5)=1,INDIRECT("減額一覧!W"&amp;P5),"")</f>
        <v>206</v>
      </c>
      <c r="C5" s="44">
        <f ca="1">IF(B5="","",INDIRECT("減額一覧!C"&amp;$P5))</f>
        <v>54174000</v>
      </c>
      <c r="D5" s="79" t="str">
        <f ca="1">IF($B5="","",INDIRECT("減額一覧!G"&amp;$P5))</f>
        <v>西野　昭</v>
      </c>
      <c r="E5" s="19">
        <f ca="1">IF(B5="","",INDIRECT("減額一覧!H"&amp;P5))</f>
        <v>20</v>
      </c>
      <c r="F5" s="19">
        <f ca="1">IF($B5="","",INDIRECT("減額一覧!AD"&amp;P5))</f>
        <v>3</v>
      </c>
      <c r="G5" s="20">
        <f ca="1">IF($B5="","",INDIRECT("減額一覧!AE"&amp;P5))</f>
        <v>693</v>
      </c>
      <c r="H5" s="20">
        <f ca="1">IF($B5="","",INDIRECT("減額一覧!AF"&amp;P5))</f>
        <v>409</v>
      </c>
      <c r="I5" s="32">
        <f ca="1">IF(B5="","",IF(INDIRECT("減額一覧!BM"&amp;P5)=0.08,0.08,0.1))</f>
        <v>0.1</v>
      </c>
      <c r="J5" s="52"/>
      <c r="K5" s="95" t="str">
        <f t="shared" ref="K5:K10" ca="1" si="1">IF(A5="","",IF(A5&gt;3000,"月ヶ瀬",IF(A5&gt;=2000,"都祁","")))</f>
        <v/>
      </c>
      <c r="L5" s="58" t="str">
        <f t="shared" ref="L5:L68" ca="1" si="2">IF(OR(S5="370",S5="371",S5="372",S5="373",S5="374",S5="375",S5="376",S5="377",S5="378",S5="379",S5="380",S5="039",S5="389"),"農集","")</f>
        <v/>
      </c>
      <c r="N5" s="113" t="str">
        <f ca="1">IF(A5="","",IF(A5&gt;3000,"月ヶ瀬",IF(A5&gt;=2000,"都祁","市内")))</f>
        <v>市内</v>
      </c>
      <c r="O5" s="114">
        <f ca="1">IF(B5="","",IF(INDIRECT("減額一覧!BM"&amp;P5)=0.08,0.08,0.1))</f>
        <v>0.1</v>
      </c>
      <c r="P5" s="38">
        <v>3</v>
      </c>
      <c r="Q5" s="38">
        <f t="shared" ca="1" si="0"/>
        <v>1</v>
      </c>
      <c r="R5" s="38">
        <f t="shared" ca="1" si="0"/>
        <v>1</v>
      </c>
      <c r="S5" s="66" t="str">
        <f t="shared" ref="S5:S68" ca="1" si="3">IF(C5="","",LEFT(TEXT(C5,"000000000"),3))</f>
        <v>054</v>
      </c>
      <c r="T5" s="105" t="str">
        <f t="shared" ref="T5:T68" ca="1" si="4">IF(L5="","",IF(H5=0,"",H5))</f>
        <v/>
      </c>
    </row>
    <row r="6" spans="1:20" hidden="1">
      <c r="A6" t="str">
        <f ca="1">IF(B6="","",INDIRECT("減額一覧!B"&amp;$P6))</f>
        <v/>
      </c>
      <c r="B6" s="61" t="str">
        <f ca="1">IF(INDIRECT("減額一覧!BC"&amp;P6)=1,INDIRECT("減額一覧!AG"&amp;P6),"")</f>
        <v/>
      </c>
      <c r="C6" s="36" t="str">
        <f ca="1">IF(B6="","",INDIRECT("減額一覧!C"&amp;$P6))</f>
        <v/>
      </c>
      <c r="D6" s="80" t="str">
        <f ca="1">IF($B6="","",INDIRECT("減額一覧!G"&amp;$P6))</f>
        <v/>
      </c>
      <c r="E6" s="19" t="str">
        <f ca="1">IF(B6="","",INDIRECT("減額一覧!H"&amp;P6))</f>
        <v/>
      </c>
      <c r="F6" s="19" t="str">
        <f ca="1">IF($B6="","",INDIRECT("減額一覧!AN"&amp;P6))</f>
        <v/>
      </c>
      <c r="G6" s="20" t="str">
        <f ca="1">IF($B6="","",INDIRECT("減額一覧!AO"&amp;P6))</f>
        <v/>
      </c>
      <c r="H6" s="20" t="str">
        <f ca="1">IF($B6="","",INDIRECT("減額一覧!AP"&amp;P6))</f>
        <v/>
      </c>
      <c r="I6" s="32" t="str">
        <f ca="1">IF(B6="","",IF(INDIRECT("減額一覧!BN"&amp;P6)=0.08,0.08,0.1))</f>
        <v/>
      </c>
      <c r="J6" s="52"/>
      <c r="K6" s="95" t="str">
        <f t="shared" ca="1" si="1"/>
        <v/>
      </c>
      <c r="L6" s="58" t="str">
        <f t="shared" ca="1" si="2"/>
        <v/>
      </c>
      <c r="N6" s="113" t="str">
        <f ca="1">IF(A6="","",IF(A6&gt;3000,"月ヶ瀬",IF(A6&gt;=2000,"都祁","市内")))</f>
        <v/>
      </c>
      <c r="O6" s="114" t="str">
        <f ca="1">IF(B6="","",IF(INDIRECT("減額一覧!BN"&amp;P6)=0.08,0.08,0.1))</f>
        <v/>
      </c>
      <c r="P6" s="38">
        <v>3</v>
      </c>
      <c r="Q6" s="38" t="str">
        <f t="shared" ca="1" si="0"/>
        <v/>
      </c>
      <c r="R6" s="38" t="str">
        <f t="shared" ca="1" si="0"/>
        <v/>
      </c>
      <c r="S6" s="66" t="str">
        <f t="shared" ca="1" si="3"/>
        <v/>
      </c>
      <c r="T6" s="105" t="str">
        <f t="shared" ca="1" si="4"/>
        <v/>
      </c>
    </row>
    <row r="7" spans="1:20" hidden="1">
      <c r="A7" t="str">
        <f ca="1">IF(B7="","",INDIRECT("減額一覧!B"&amp;$P7))</f>
        <v/>
      </c>
      <c r="B7" s="61" t="str">
        <f ca="1">IF(INDIRECT("減額一覧!BD"&amp;P7)=1,INDIRECT("減額一覧!AQ"&amp;P7),"")</f>
        <v/>
      </c>
      <c r="C7" s="45" t="str">
        <f ca="1">IF(B7="","",INDIRECT("減額一覧!C"&amp;$P7))</f>
        <v/>
      </c>
      <c r="D7" s="79" t="str">
        <f ca="1">IF($B7="","",INDIRECT("減額一覧!G"&amp;$P7))</f>
        <v/>
      </c>
      <c r="E7" s="19" t="str">
        <f ca="1">IF(B7="","",INDIRECT("減額一覧!H"&amp;P7))</f>
        <v/>
      </c>
      <c r="F7" s="19" t="str">
        <f ca="1">IF($B7="","",INDIRECT("減額一覧!AX"&amp;P7))</f>
        <v/>
      </c>
      <c r="G7" s="20" t="str">
        <f ca="1">IF($B7="","",INDIRECT("減額一覧!AY"&amp;P7))</f>
        <v/>
      </c>
      <c r="H7" s="20" t="str">
        <f ca="1">IF($B7="","",INDIRECT("減額一覧!AZ"&amp;P7))</f>
        <v/>
      </c>
      <c r="I7" s="32" t="str">
        <f ca="1">IF(B7="","",IF(INDIRECT("減額一覧!BO"&amp;P7)=0.08,0.08,0.1))</f>
        <v/>
      </c>
      <c r="J7" s="52"/>
      <c r="K7" s="95" t="str">
        <f t="shared" ca="1" si="1"/>
        <v/>
      </c>
      <c r="L7" s="58" t="str">
        <f t="shared" ca="1" si="2"/>
        <v/>
      </c>
      <c r="N7" s="113" t="str">
        <f ca="1">IF(A7="","",IF(A7&gt;3000,"月ヶ瀬",IF(A7&gt;=2000,"都祁","市内")))</f>
        <v/>
      </c>
      <c r="O7" s="114" t="str">
        <f ca="1">IF(B7="","",IF(INDIRECT("減額一覧!BO"&amp;P7)=0.08,0.08,0.1))</f>
        <v/>
      </c>
      <c r="P7" s="38">
        <v>3</v>
      </c>
      <c r="Q7" s="38" t="str">
        <f t="shared" ca="1" si="0"/>
        <v/>
      </c>
      <c r="R7" s="38" t="str">
        <f t="shared" ca="1" si="0"/>
        <v/>
      </c>
      <c r="S7" s="66" t="str">
        <f t="shared" ca="1" si="3"/>
        <v/>
      </c>
      <c r="T7" s="105" t="str">
        <f t="shared" ca="1" si="4"/>
        <v/>
      </c>
    </row>
    <row r="8" spans="1:20" ht="19.5" hidden="1" thickBot="1">
      <c r="B8" s="64"/>
      <c r="C8" s="41" t="str">
        <f>IF(B8="","",減額一覧!C7)</f>
        <v/>
      </c>
      <c r="D8" s="43"/>
      <c r="E8" s="21"/>
      <c r="F8" s="22" t="s">
        <v>69</v>
      </c>
      <c r="G8" s="23">
        <f>SUBTOTAL(9,G4:G7)</f>
        <v>0</v>
      </c>
      <c r="H8" s="23">
        <f>SUBTOTAL(9,H4:H7)</f>
        <v>0</v>
      </c>
      <c r="I8" s="30"/>
      <c r="J8" s="53"/>
      <c r="K8" s="96" t="str">
        <f t="shared" si="1"/>
        <v/>
      </c>
      <c r="L8" s="59" t="str">
        <f t="shared" si="2"/>
        <v/>
      </c>
      <c r="N8" s="108" t="str">
        <f>IF(AND(G8=0,H8=0),"","小計")</f>
        <v/>
      </c>
      <c r="O8" s="108" t="str">
        <f>IF(AND(G8=0,H8=0),"","小計")</f>
        <v/>
      </c>
      <c r="P8" s="38"/>
      <c r="Q8" s="38"/>
      <c r="R8" s="38"/>
      <c r="S8" s="66" t="str">
        <f t="shared" si="3"/>
        <v/>
      </c>
      <c r="T8" s="105" t="str">
        <f t="shared" si="4"/>
        <v/>
      </c>
    </row>
    <row r="9" spans="1:20" hidden="1">
      <c r="A9">
        <f ca="1">IF(B9="","",INDIRECT("減額一覧!B"&amp;$P9))</f>
        <v>197</v>
      </c>
      <c r="B9" s="61">
        <f ca="1">IF(INDIRECT("減額一覧!BA"&amp;P9)=1,INDIRECT("減額一覧!M"&amp;P9),"")</f>
        <v>112</v>
      </c>
      <c r="C9" s="36">
        <f ca="1">IF(B9="","",INDIRECT("減額一覧!C"&amp;$P9))</f>
        <v>249221000</v>
      </c>
      <c r="D9" s="78" t="str">
        <f ca="1">IF($B9="","",INDIRECT("減額一覧!G"&amp;$P9))</f>
        <v>柴田　俊夫</v>
      </c>
      <c r="E9" s="19">
        <f ca="1">IF(B9="","",INDIRECT("減額一覧!H"&amp;P9))</f>
        <v>20</v>
      </c>
      <c r="F9" s="19">
        <f ca="1">IF($B9="","",INDIRECT("減額一覧!T"&amp;P9))</f>
        <v>5</v>
      </c>
      <c r="G9" s="20">
        <f ca="1">IF($B9="","",INDIRECT("減額一覧!U"&amp;P9))</f>
        <v>1183</v>
      </c>
      <c r="H9" s="20">
        <f ca="1">IF($B9="","",INDIRECT("減額一覧!V"&amp;P9))</f>
        <v>590</v>
      </c>
      <c r="I9" s="32">
        <f ca="1">IF(B9="","",IF(INDIRECT("減額一覧!BL"&amp;P9)=0.08,0.08,0.1))</f>
        <v>0.1</v>
      </c>
      <c r="J9" s="51" t="s">
        <v>437</v>
      </c>
      <c r="K9" s="94" t="str">
        <f t="shared" ca="1" si="1"/>
        <v/>
      </c>
      <c r="L9" s="56" t="str">
        <f t="shared" ca="1" si="2"/>
        <v/>
      </c>
      <c r="N9" s="113" t="str">
        <f ca="1">IF(A9="","",IF(A9&gt;3000,"月ヶ瀬",IF(A9&gt;=2000,"都祁","市内")))</f>
        <v>市内</v>
      </c>
      <c r="O9" s="114">
        <f ca="1">IF(B9="","",IF(INDIRECT("減額一覧!BL"&amp;P9)=0.08,0.08,0.1))</f>
        <v>0.1</v>
      </c>
      <c r="P9" s="38">
        <v>4</v>
      </c>
      <c r="Q9" s="38">
        <f t="shared" ref="Q9:R12" ca="1" si="5">IF(G9="","",IF(G9&gt;0,1,""))</f>
        <v>1</v>
      </c>
      <c r="R9" s="38">
        <f t="shared" ca="1" si="5"/>
        <v>1</v>
      </c>
      <c r="S9" s="66" t="str">
        <f t="shared" ca="1" si="3"/>
        <v>249</v>
      </c>
      <c r="T9" s="105" t="str">
        <f t="shared" ca="1" si="4"/>
        <v/>
      </c>
    </row>
    <row r="10" spans="1:20" hidden="1">
      <c r="A10">
        <f ca="1">IF(B10="","",INDIRECT("減額一覧!B"&amp;$P10))</f>
        <v>197</v>
      </c>
      <c r="B10" s="61">
        <f ca="1">IF(INDIRECT("減額一覧!BB"&amp;P10)=1,INDIRECT("減額一覧!W"&amp;P10),"")</f>
        <v>201</v>
      </c>
      <c r="C10" s="44">
        <f ca="1">IF(B10="","",INDIRECT("減額一覧!C"&amp;$P10))</f>
        <v>249221000</v>
      </c>
      <c r="D10" s="79" t="str">
        <f ca="1">IF($B10="","",INDIRECT("減額一覧!G"&amp;$P10))</f>
        <v>柴田　俊夫</v>
      </c>
      <c r="E10" s="19">
        <f ca="1">IF(B10="","",INDIRECT("減額一覧!H"&amp;P10))</f>
        <v>20</v>
      </c>
      <c r="F10" s="19">
        <f ca="1">IF($B10="","",INDIRECT("減額一覧!AD"&amp;P10))</f>
        <v>5</v>
      </c>
      <c r="G10" s="20">
        <f ca="1">IF($B10="","",INDIRECT("減額一覧!AE"&amp;P10))</f>
        <v>1183</v>
      </c>
      <c r="H10" s="20">
        <f ca="1">IF($B10="","",INDIRECT("減額一覧!AF"&amp;P10))</f>
        <v>590</v>
      </c>
      <c r="I10" s="32">
        <f ca="1">IF(B10="","",IF(INDIRECT("減額一覧!BM"&amp;P10)=0.08,0.08,0.1))</f>
        <v>0.1</v>
      </c>
      <c r="J10" s="52"/>
      <c r="K10" s="95" t="str">
        <f t="shared" ca="1" si="1"/>
        <v/>
      </c>
      <c r="L10" s="58" t="str">
        <f t="shared" ca="1" si="2"/>
        <v/>
      </c>
      <c r="N10" s="113" t="str">
        <f ca="1">IF(A10="","",IF(A10&gt;3000,"月ヶ瀬",IF(A10&gt;=2000,"都祁","市内")))</f>
        <v>市内</v>
      </c>
      <c r="O10" s="114">
        <f ca="1">IF(B10="","",IF(INDIRECT("減額一覧!BM"&amp;P10)=0.08,0.08,0.1))</f>
        <v>0.1</v>
      </c>
      <c r="P10" s="38">
        <v>4</v>
      </c>
      <c r="Q10" s="38">
        <f t="shared" ca="1" si="5"/>
        <v>1</v>
      </c>
      <c r="R10" s="38">
        <f t="shared" ca="1" si="5"/>
        <v>1</v>
      </c>
      <c r="S10" s="66" t="str">
        <f t="shared" ca="1" si="3"/>
        <v>249</v>
      </c>
      <c r="T10" s="105" t="str">
        <f t="shared" ca="1" si="4"/>
        <v/>
      </c>
    </row>
    <row r="11" spans="1:20" hidden="1">
      <c r="A11">
        <f ca="1">IF(B11="","",INDIRECT("減額一覧!B"&amp;$P11))</f>
        <v>197</v>
      </c>
      <c r="B11" s="61">
        <f ca="1">IF(INDIRECT("減額一覧!BC"&amp;P11)=1,INDIRECT("減額一覧!AG"&amp;P11),"")</f>
        <v>202</v>
      </c>
      <c r="C11" s="36">
        <f ca="1">IF(B11="","",INDIRECT("減額一覧!C"&amp;$P11))</f>
        <v>249221000</v>
      </c>
      <c r="D11" s="80" t="str">
        <f ca="1">IF($B11="","",INDIRECT("減額一覧!G"&amp;$P11))</f>
        <v>柴田　俊夫</v>
      </c>
      <c r="E11" s="19">
        <f ca="1">IF(B11="","",INDIRECT("減額一覧!H"&amp;P11))</f>
        <v>20</v>
      </c>
      <c r="F11" s="19">
        <f ca="1">IF($B11="","",INDIRECT("減額一覧!AN"&amp;P11))</f>
        <v>3</v>
      </c>
      <c r="G11" s="20">
        <f ca="1">IF($B11="","",INDIRECT("減額一覧!AO"&amp;P11))</f>
        <v>660</v>
      </c>
      <c r="H11" s="20">
        <f ca="1">IF($B11="","",INDIRECT("減額一覧!AP"&amp;P11))</f>
        <v>354</v>
      </c>
      <c r="I11" s="32">
        <f ca="1">IF(B11="","",IF(INDIRECT("減額一覧!BN"&amp;P11)=0.08,0.08,0.1))</f>
        <v>0.1</v>
      </c>
      <c r="J11" s="52"/>
      <c r="K11" s="95" t="str">
        <f ca="1">IF(A11="","",IF(A11&gt;3000,"月ヶ瀬",IF(A11&gt;=2000,"都祁","")))</f>
        <v/>
      </c>
      <c r="L11" s="58" t="str">
        <f t="shared" ca="1" si="2"/>
        <v/>
      </c>
      <c r="N11" s="113" t="str">
        <f ca="1">IF(A11="","",IF(A11&gt;3000,"月ヶ瀬",IF(A11&gt;=2000,"都祁","市内")))</f>
        <v>市内</v>
      </c>
      <c r="O11" s="114">
        <f ca="1">IF(B11="","",IF(INDIRECT("減額一覧!BN"&amp;P11)=0.08,0.08,0.1))</f>
        <v>0.1</v>
      </c>
      <c r="P11" s="38">
        <v>4</v>
      </c>
      <c r="Q11" s="38">
        <f t="shared" ca="1" si="5"/>
        <v>1</v>
      </c>
      <c r="R11" s="38">
        <f t="shared" ca="1" si="5"/>
        <v>1</v>
      </c>
      <c r="S11" s="66" t="str">
        <f t="shared" ca="1" si="3"/>
        <v>249</v>
      </c>
      <c r="T11" s="105" t="str">
        <f t="shared" ca="1" si="4"/>
        <v/>
      </c>
    </row>
    <row r="12" spans="1:20" hidden="1">
      <c r="A12">
        <f ca="1">IF(B12="","",INDIRECT("減額一覧!B"&amp;$P12))</f>
        <v>197</v>
      </c>
      <c r="B12" s="61">
        <f ca="1">IF(INDIRECT("減額一覧!BD"&amp;P12)=1,INDIRECT("減額一覧!AQ"&amp;P12),"")</f>
        <v>203</v>
      </c>
      <c r="C12" s="45">
        <f ca="1">IF(B12="","",INDIRECT("減額一覧!C"&amp;$P12))</f>
        <v>249221000</v>
      </c>
      <c r="D12" s="79" t="str">
        <f ca="1">IF($B12="","",INDIRECT("減額一覧!G"&amp;$P12))</f>
        <v>柴田　俊夫</v>
      </c>
      <c r="E12" s="19">
        <f ca="1">IF(B12="","",INDIRECT("減額一覧!H"&amp;P12))</f>
        <v>20</v>
      </c>
      <c r="F12" s="19">
        <f ca="1">IF($B12="","",INDIRECT("減額一覧!AX"&amp;P12))</f>
        <v>3</v>
      </c>
      <c r="G12" s="20">
        <f ca="1">IF($B12="","",INDIRECT("減額一覧!AY"&amp;P12))</f>
        <v>660</v>
      </c>
      <c r="H12" s="20">
        <f ca="1">IF($B12="","",INDIRECT("減額一覧!AZ"&amp;P12))</f>
        <v>354</v>
      </c>
      <c r="I12" s="32">
        <f ca="1">IF(B12="","",IF(INDIRECT("減額一覧!BO"&amp;P12)=0.08,0.08,0.1))</f>
        <v>0.1</v>
      </c>
      <c r="J12" s="52" t="s">
        <v>437</v>
      </c>
      <c r="K12" s="95" t="str">
        <f t="shared" ref="K12:K16" ca="1" si="6">IF(A12="","",IF(A12&gt;3000,"月ヶ瀬",IF(A12&gt;=2000,"都祁","")))</f>
        <v/>
      </c>
      <c r="L12" s="58" t="str">
        <f t="shared" ca="1" si="2"/>
        <v/>
      </c>
      <c r="N12" s="113" t="str">
        <f ca="1">IF(A12="","",IF(A12&gt;3000,"月ヶ瀬",IF(A12&gt;=2000,"都祁","市内")))</f>
        <v>市内</v>
      </c>
      <c r="O12" s="114">
        <f ca="1">IF(B12="","",IF(INDIRECT("減額一覧!BO"&amp;P12)=0.08,0.08,0.1))</f>
        <v>0.1</v>
      </c>
      <c r="P12" s="38">
        <v>4</v>
      </c>
      <c r="Q12" s="38">
        <f t="shared" ca="1" si="5"/>
        <v>1</v>
      </c>
      <c r="R12" s="38">
        <f t="shared" ca="1" si="5"/>
        <v>1</v>
      </c>
      <c r="S12" s="66" t="str">
        <f t="shared" ca="1" si="3"/>
        <v>249</v>
      </c>
      <c r="T12" s="105" t="str">
        <f t="shared" ca="1" si="4"/>
        <v/>
      </c>
    </row>
    <row r="13" spans="1:20" ht="19.5" hidden="1" thickBot="1">
      <c r="B13" s="64"/>
      <c r="C13" s="41" t="str">
        <f>IF(B13="","",減額一覧!C11)</f>
        <v/>
      </c>
      <c r="D13" s="43"/>
      <c r="E13" s="21"/>
      <c r="F13" s="22" t="s">
        <v>69</v>
      </c>
      <c r="G13" s="23">
        <f>SUBTOTAL(9,G9:G12)</f>
        <v>0</v>
      </c>
      <c r="H13" s="23">
        <f t="shared" ref="H13" si="7">SUBTOTAL(9,H9:H12)</f>
        <v>0</v>
      </c>
      <c r="I13" s="30"/>
      <c r="J13" s="53"/>
      <c r="K13" s="96" t="str">
        <f t="shared" si="6"/>
        <v/>
      </c>
      <c r="L13" s="59" t="str">
        <f t="shared" si="2"/>
        <v/>
      </c>
      <c r="N13" s="108" t="str">
        <f>IF(AND(G13=0,H13=0),"","小計")</f>
        <v/>
      </c>
      <c r="O13" s="108" t="str">
        <f>IF(AND(G13=0,H13=0),"","小計")</f>
        <v/>
      </c>
      <c r="P13" s="38"/>
      <c r="Q13" s="38"/>
      <c r="R13" s="38"/>
      <c r="S13" s="66" t="str">
        <f t="shared" si="3"/>
        <v/>
      </c>
      <c r="T13" s="105" t="str">
        <f t="shared" si="4"/>
        <v/>
      </c>
    </row>
    <row r="14" spans="1:20" hidden="1">
      <c r="A14">
        <f ca="1">IF(B14="","",INDIRECT("減額一覧!B"&amp;$P14))</f>
        <v>198</v>
      </c>
      <c r="B14" s="61">
        <f ca="1">IF(INDIRECT("減額一覧!BA"&amp;P14)=1,INDIRECT("減額一覧!M"&amp;P14),"")</f>
        <v>204</v>
      </c>
      <c r="C14" s="36">
        <f ca="1">IF(B14="","",INDIRECT("減額一覧!C"&amp;$P14))</f>
        <v>293084000</v>
      </c>
      <c r="D14" s="78" t="str">
        <f ca="1">IF($B14="","",INDIRECT("減額一覧!G"&amp;$P14))</f>
        <v>徳岡　美好</v>
      </c>
      <c r="E14" s="19">
        <f ca="1">IF(B14="","",INDIRECT("減額一覧!H"&amp;P14))</f>
        <v>13</v>
      </c>
      <c r="F14" s="19">
        <f ca="1">IF($B14="","",INDIRECT("減額一覧!T"&amp;P14))</f>
        <v>1</v>
      </c>
      <c r="G14" s="20">
        <f ca="1">IF($B14="","",INDIRECT("減額一覧!U"&amp;P14))</f>
        <v>0</v>
      </c>
      <c r="H14" s="20">
        <f ca="1">IF($B14="","",INDIRECT("減額一覧!V"&amp;P14))</f>
        <v>118</v>
      </c>
      <c r="I14" s="32">
        <f ca="1">IF(B14="","",IF(INDIRECT("減額一覧!BL"&amp;P14)=0.08,0.08,0.1))</f>
        <v>0.1</v>
      </c>
      <c r="J14" s="51" t="s">
        <v>438</v>
      </c>
      <c r="K14" s="94" t="str">
        <f t="shared" ca="1" si="6"/>
        <v/>
      </c>
      <c r="L14" s="56" t="str">
        <f t="shared" ca="1" si="2"/>
        <v/>
      </c>
      <c r="N14" s="113" t="str">
        <f t="shared" ref="N14:N17" ca="1" si="8">IF(A14="","",IF(A14&gt;3000,"月ヶ瀬",IF(A14&gt;=2000,"都祁","市内")))</f>
        <v>市内</v>
      </c>
      <c r="O14" s="114">
        <f t="shared" ref="O14" ca="1" si="9">IF(B14="","",IF(INDIRECT("減額一覧!BL"&amp;P14)=0.08,0.08,0.1))</f>
        <v>0.1</v>
      </c>
      <c r="P14" s="38">
        <v>5</v>
      </c>
      <c r="Q14" s="38" t="str">
        <f t="shared" ref="Q14:R17" ca="1" si="10">IF(G14="","",IF(G14&gt;0,1,""))</f>
        <v/>
      </c>
      <c r="R14" s="38">
        <f t="shared" ca="1" si="10"/>
        <v>1</v>
      </c>
      <c r="S14" s="66" t="str">
        <f t="shared" ca="1" si="3"/>
        <v>293</v>
      </c>
      <c r="T14" s="105" t="str">
        <f t="shared" ca="1" si="4"/>
        <v/>
      </c>
    </row>
    <row r="15" spans="1:20" hidden="1">
      <c r="A15">
        <f ca="1">IF(B15="","",INDIRECT("減額一覧!B"&amp;$P15))</f>
        <v>198</v>
      </c>
      <c r="B15" s="61">
        <f ca="1">IF(INDIRECT("減額一覧!BB"&amp;P15)=1,INDIRECT("減額一覧!W"&amp;P15),"")</f>
        <v>205</v>
      </c>
      <c r="C15" s="44">
        <f ca="1">IF(B15="","",INDIRECT("減額一覧!C"&amp;$P15))</f>
        <v>293084000</v>
      </c>
      <c r="D15" s="79" t="str">
        <f ca="1">IF($B15="","",INDIRECT("減額一覧!G"&amp;$P15))</f>
        <v>徳岡　美好</v>
      </c>
      <c r="E15" s="19">
        <f ca="1">IF(B15="","",INDIRECT("減額一覧!H"&amp;P15))</f>
        <v>13</v>
      </c>
      <c r="F15" s="19">
        <f ca="1">IF($B15="","",INDIRECT("減額一覧!AD"&amp;P15))</f>
        <v>1</v>
      </c>
      <c r="G15" s="20">
        <f ca="1">IF($B15="","",INDIRECT("減額一覧!AE"&amp;P15))</f>
        <v>0</v>
      </c>
      <c r="H15" s="20">
        <f ca="1">IF($B15="","",INDIRECT("減額一覧!AF"&amp;P15))</f>
        <v>137</v>
      </c>
      <c r="I15" s="32">
        <f ca="1">IF(B15="","",IF(INDIRECT("減額一覧!BM"&amp;P15)=0.08,0.08,0.1))</f>
        <v>0.1</v>
      </c>
      <c r="J15" s="52"/>
      <c r="K15" s="95" t="str">
        <f t="shared" ca="1" si="6"/>
        <v/>
      </c>
      <c r="L15" s="58" t="str">
        <f t="shared" ca="1" si="2"/>
        <v/>
      </c>
      <c r="N15" s="113" t="str">
        <f t="shared" ca="1" si="8"/>
        <v>市内</v>
      </c>
      <c r="O15" s="114">
        <f t="shared" ref="O15" ca="1" si="11">IF(B15="","",IF(INDIRECT("減額一覧!BM"&amp;P15)=0.08,0.08,0.1))</f>
        <v>0.1</v>
      </c>
      <c r="P15" s="38">
        <v>5</v>
      </c>
      <c r="Q15" s="38" t="str">
        <f t="shared" ca="1" si="10"/>
        <v/>
      </c>
      <c r="R15" s="38">
        <f t="shared" ca="1" si="10"/>
        <v>1</v>
      </c>
      <c r="S15" s="66" t="str">
        <f t="shared" ca="1" si="3"/>
        <v>293</v>
      </c>
      <c r="T15" s="105" t="str">
        <f t="shared" ca="1" si="4"/>
        <v/>
      </c>
    </row>
    <row r="16" spans="1:20" hidden="1">
      <c r="A16">
        <f ca="1">IF(B16="","",INDIRECT("減額一覧!B"&amp;$P16))</f>
        <v>198</v>
      </c>
      <c r="B16" s="61">
        <f ca="1">IF(INDIRECT("減額一覧!BC"&amp;P16)=1,INDIRECT("減額一覧!AG"&amp;P16),"")</f>
        <v>206</v>
      </c>
      <c r="C16" s="36">
        <f ca="1">IF(B16="","",INDIRECT("減額一覧!C"&amp;$P16))</f>
        <v>293084000</v>
      </c>
      <c r="D16" s="80" t="str">
        <f ca="1">IF($B16="","",INDIRECT("減額一覧!G"&amp;$P16))</f>
        <v>徳岡　美好</v>
      </c>
      <c r="E16" s="19">
        <f ca="1">IF(B16="","",INDIRECT("減額一覧!H"&amp;P16))</f>
        <v>13</v>
      </c>
      <c r="F16" s="19">
        <f ca="1">IF($B16="","",INDIRECT("減額一覧!AN"&amp;P16))</f>
        <v>13</v>
      </c>
      <c r="G16" s="20">
        <f ca="1">IF($B16="","",INDIRECT("減額一覧!AO"&amp;P16))</f>
        <v>1925</v>
      </c>
      <c r="H16" s="20">
        <f ca="1">IF($B16="","",INDIRECT("減額一覧!AP"&amp;P16))</f>
        <v>1773</v>
      </c>
      <c r="I16" s="32">
        <f ca="1">IF(B16="","",IF(INDIRECT("減額一覧!BN"&amp;P16)=0.08,0.08,0.1))</f>
        <v>0.1</v>
      </c>
      <c r="J16" s="52"/>
      <c r="K16" s="95" t="str">
        <f t="shared" ca="1" si="6"/>
        <v/>
      </c>
      <c r="L16" s="58" t="str">
        <f t="shared" ca="1" si="2"/>
        <v/>
      </c>
      <c r="N16" s="113" t="str">
        <f t="shared" ca="1" si="8"/>
        <v>市内</v>
      </c>
      <c r="O16" s="114">
        <f t="shared" ref="O16" ca="1" si="12">IF(B16="","",IF(INDIRECT("減額一覧!BN"&amp;P16)=0.08,0.08,0.1))</f>
        <v>0.1</v>
      </c>
      <c r="P16" s="38">
        <v>5</v>
      </c>
      <c r="Q16" s="38">
        <f t="shared" ca="1" si="10"/>
        <v>1</v>
      </c>
      <c r="R16" s="38">
        <f t="shared" ca="1" si="10"/>
        <v>1</v>
      </c>
      <c r="S16" s="66" t="str">
        <f t="shared" ca="1" si="3"/>
        <v>293</v>
      </c>
      <c r="T16" s="105" t="str">
        <f t="shared" ca="1" si="4"/>
        <v/>
      </c>
    </row>
    <row r="17" spans="1:20" hidden="1">
      <c r="A17">
        <f ca="1">IF(B17="","",INDIRECT("減額一覧!B"&amp;$P17))</f>
        <v>198</v>
      </c>
      <c r="B17" s="61">
        <f ca="1">IF(INDIRECT("減額一覧!BD"&amp;P17)=1,INDIRECT("減額一覧!AQ"&amp;P17),"")</f>
        <v>207</v>
      </c>
      <c r="C17" s="45">
        <f ca="1">IF(B17="","",INDIRECT("減額一覧!C"&amp;$P17))</f>
        <v>293084000</v>
      </c>
      <c r="D17" s="79" t="str">
        <f ca="1">IF($B17="","",INDIRECT("減額一覧!G"&amp;$P17))</f>
        <v>徳岡　美好</v>
      </c>
      <c r="E17" s="19">
        <f ca="1">IF(B17="","",INDIRECT("減額一覧!H"&amp;P17))</f>
        <v>13</v>
      </c>
      <c r="F17" s="19">
        <f ca="1">IF($B17="","",INDIRECT("減額一覧!AX"&amp;P17))</f>
        <v>14</v>
      </c>
      <c r="G17" s="20">
        <f ca="1">IF($B17="","",INDIRECT("減額一覧!AY"&amp;P17))</f>
        <v>2365</v>
      </c>
      <c r="H17" s="20">
        <f ca="1">IF($B17="","",INDIRECT("減額一覧!AZ"&amp;P17))</f>
        <v>1909</v>
      </c>
      <c r="I17" s="32">
        <f ca="1">IF(B17="","",IF(INDIRECT("減額一覧!BO"&amp;P17)=0.08,0.08,0.1))</f>
        <v>0.1</v>
      </c>
      <c r="J17" s="52"/>
      <c r="K17" s="95" t="str">
        <f ca="1">IF(A17="","",IF(A17&gt;3000,"月ヶ瀬",IF(A17&gt;=2000,"都祁","")))</f>
        <v/>
      </c>
      <c r="L17" s="58" t="str">
        <f t="shared" ca="1" si="2"/>
        <v/>
      </c>
      <c r="N17" s="113" t="str">
        <f t="shared" ca="1" si="8"/>
        <v>市内</v>
      </c>
      <c r="O17" s="114">
        <f t="shared" ref="O17" ca="1" si="13">IF(B17="","",IF(INDIRECT("減額一覧!BO"&amp;P17)=0.08,0.08,0.1))</f>
        <v>0.1</v>
      </c>
      <c r="P17" s="38">
        <v>5</v>
      </c>
      <c r="Q17" s="38">
        <f t="shared" ca="1" si="10"/>
        <v>1</v>
      </c>
      <c r="R17" s="38">
        <f t="shared" ca="1" si="10"/>
        <v>1</v>
      </c>
      <c r="S17" s="66" t="str">
        <f t="shared" ca="1" si="3"/>
        <v>293</v>
      </c>
      <c r="T17" s="105" t="str">
        <f t="shared" ca="1" si="4"/>
        <v/>
      </c>
    </row>
    <row r="18" spans="1:20" ht="19.5" hidden="1" thickBot="1">
      <c r="B18" s="64"/>
      <c r="C18" s="41" t="str">
        <f>IF(B18="","",減額一覧!C16)</f>
        <v/>
      </c>
      <c r="D18" s="43"/>
      <c r="E18" s="21"/>
      <c r="F18" s="22" t="s">
        <v>69</v>
      </c>
      <c r="G18" s="23">
        <f>SUBTOTAL(9,G14:G17)</f>
        <v>0</v>
      </c>
      <c r="H18" s="23">
        <f t="shared" ref="H18" si="14">SUBTOTAL(9,H14:H17)</f>
        <v>0</v>
      </c>
      <c r="I18" s="30"/>
      <c r="J18" s="53"/>
      <c r="K18" s="96" t="str">
        <f t="shared" ref="K18:K81" si="15">IF(A18="","",IF(A18&gt;3000,"月ヶ瀬",IF(A18&gt;=2000,"都祁","")))</f>
        <v/>
      </c>
      <c r="L18" s="59" t="str">
        <f t="shared" si="2"/>
        <v/>
      </c>
      <c r="N18" s="108" t="str">
        <f t="shared" ref="N18" si="16">IF(AND(G18=0,H18=0),"","小計")</f>
        <v/>
      </c>
      <c r="O18" s="108" t="str">
        <f t="shared" ref="O18" si="17">IF(AND(G18=0,H18=0),"","小計")</f>
        <v/>
      </c>
      <c r="P18" s="38"/>
      <c r="Q18" s="38"/>
      <c r="R18" s="38"/>
      <c r="S18" s="66" t="str">
        <f t="shared" si="3"/>
        <v/>
      </c>
      <c r="T18" s="105" t="str">
        <f t="shared" si="4"/>
        <v/>
      </c>
    </row>
    <row r="19" spans="1:20" hidden="1">
      <c r="A19">
        <f ca="1">IF(B19="","",INDIRECT("減額一覧!B"&amp;$P19))</f>
        <v>199</v>
      </c>
      <c r="B19" s="61">
        <f ca="1">IF(INDIRECT("減額一覧!BA"&amp;P19)=1,INDIRECT("減額一覧!M"&amp;P19),"")</f>
        <v>203</v>
      </c>
      <c r="C19" s="36">
        <f ca="1">IF(B19="","",INDIRECT("減額一覧!C"&amp;$P19))</f>
        <v>546107000</v>
      </c>
      <c r="D19" s="78" t="str">
        <f ca="1">IF($B19="","",INDIRECT("減額一覧!G"&amp;$P19))</f>
        <v>猪上　茂</v>
      </c>
      <c r="E19" s="19">
        <f ca="1">IF(B19="","",INDIRECT("減額一覧!H"&amp;P19))</f>
        <v>13</v>
      </c>
      <c r="F19" s="19">
        <f ca="1">IF($B19="","",INDIRECT("減額一覧!T"&amp;P19))</f>
        <v>7</v>
      </c>
      <c r="G19" s="20">
        <f ca="1">IF($B19="","",INDIRECT("減額一覧!U"&amp;P19))</f>
        <v>1540</v>
      </c>
      <c r="H19" s="20">
        <f ca="1">IF($B19="","",INDIRECT("減額一覧!V"&amp;P19))</f>
        <v>826</v>
      </c>
      <c r="I19" s="32">
        <f ca="1">IF(B19="","",IF(INDIRECT("減額一覧!BL"&amp;P19)=0.08,0.08,0.1))</f>
        <v>0.1</v>
      </c>
      <c r="J19" s="51" t="s">
        <v>439</v>
      </c>
      <c r="K19" s="94" t="str">
        <f t="shared" ca="1" si="15"/>
        <v/>
      </c>
      <c r="L19" s="56" t="str">
        <f t="shared" ca="1" si="2"/>
        <v/>
      </c>
      <c r="N19" s="113" t="str">
        <f t="shared" ref="N19:N22" ca="1" si="18">IF(A19="","",IF(A19&gt;3000,"月ヶ瀬",IF(A19&gt;=2000,"都祁","市内")))</f>
        <v>市内</v>
      </c>
      <c r="O19" s="114">
        <f t="shared" ref="O19" ca="1" si="19">IF(B19="","",IF(INDIRECT("減額一覧!BL"&amp;P19)=0.08,0.08,0.1))</f>
        <v>0.1</v>
      </c>
      <c r="P19" s="38">
        <v>6</v>
      </c>
      <c r="Q19" s="38">
        <f t="shared" ref="Q19:R22" ca="1" si="20">IF(G19="","",IF(G19&gt;0,1,""))</f>
        <v>1</v>
      </c>
      <c r="R19" s="38">
        <f t="shared" ca="1" si="20"/>
        <v>1</v>
      </c>
      <c r="S19" s="66" t="str">
        <f t="shared" ca="1" si="3"/>
        <v>546</v>
      </c>
      <c r="T19" s="105" t="str">
        <f t="shared" ca="1" si="4"/>
        <v/>
      </c>
    </row>
    <row r="20" spans="1:20" hidden="1">
      <c r="A20">
        <f ca="1">IF(B20="","",INDIRECT("減額一覧!B"&amp;$P20))</f>
        <v>199</v>
      </c>
      <c r="B20" s="61">
        <f ca="1">IF(INDIRECT("減額一覧!BB"&amp;P20)=1,INDIRECT("減額一覧!W"&amp;P20),"")</f>
        <v>204</v>
      </c>
      <c r="C20" s="44">
        <f ca="1">IF(B20="","",INDIRECT("減額一覧!C"&amp;$P20))</f>
        <v>546107000</v>
      </c>
      <c r="D20" s="79" t="str">
        <f ca="1">IF($B20="","",INDIRECT("減額一覧!G"&amp;$P20))</f>
        <v>猪上　茂</v>
      </c>
      <c r="E20" s="19">
        <f ca="1">IF(B20="","",INDIRECT("減額一覧!H"&amp;P20))</f>
        <v>13</v>
      </c>
      <c r="F20" s="19">
        <f ca="1">IF($B20="","",INDIRECT("減額一覧!AD"&amp;P20))</f>
        <v>7</v>
      </c>
      <c r="G20" s="20">
        <f ca="1">IF($B20="","",INDIRECT("減額一覧!AE"&amp;P20))</f>
        <v>1540</v>
      </c>
      <c r="H20" s="20">
        <f ca="1">IF($B20="","",INDIRECT("減額一覧!AF"&amp;P20))</f>
        <v>826</v>
      </c>
      <c r="I20" s="32">
        <f ca="1">IF(B20="","",IF(INDIRECT("減額一覧!BM"&amp;P20)=0.08,0.08,0.1))</f>
        <v>0.1</v>
      </c>
      <c r="J20" s="52"/>
      <c r="K20" s="95" t="str">
        <f t="shared" ca="1" si="15"/>
        <v/>
      </c>
      <c r="L20" s="58" t="str">
        <f t="shared" ca="1" si="2"/>
        <v/>
      </c>
      <c r="N20" s="113" t="str">
        <f t="shared" ca="1" si="18"/>
        <v>市内</v>
      </c>
      <c r="O20" s="114">
        <f t="shared" ref="O20" ca="1" si="21">IF(B20="","",IF(INDIRECT("減額一覧!BM"&amp;P20)=0.08,0.08,0.1))</f>
        <v>0.1</v>
      </c>
      <c r="P20" s="38">
        <v>6</v>
      </c>
      <c r="Q20" s="38">
        <f t="shared" ca="1" si="20"/>
        <v>1</v>
      </c>
      <c r="R20" s="38">
        <f t="shared" ca="1" si="20"/>
        <v>1</v>
      </c>
      <c r="S20" s="66" t="str">
        <f t="shared" ca="1" si="3"/>
        <v>546</v>
      </c>
      <c r="T20" s="105" t="str">
        <f t="shared" ca="1" si="4"/>
        <v/>
      </c>
    </row>
    <row r="21" spans="1:20" hidden="1">
      <c r="A21">
        <f ca="1">IF(B21="","",INDIRECT("減額一覧!B"&amp;$P21))</f>
        <v>199</v>
      </c>
      <c r="B21" s="61">
        <f ca="1">IF(INDIRECT("減額一覧!BC"&amp;P21)=1,INDIRECT("減額一覧!AG"&amp;P21),"")</f>
        <v>205</v>
      </c>
      <c r="C21" s="36">
        <f ca="1">IF(B21="","",INDIRECT("減額一覧!C"&amp;$P21))</f>
        <v>546107000</v>
      </c>
      <c r="D21" s="80" t="str">
        <f ca="1">IF($B21="","",INDIRECT("減額一覧!G"&amp;$P21))</f>
        <v>猪上　茂</v>
      </c>
      <c r="E21" s="19">
        <f ca="1">IF(B21="","",INDIRECT("減額一覧!H"&amp;P21))</f>
        <v>13</v>
      </c>
      <c r="F21" s="19">
        <f ca="1">IF($B21="","",INDIRECT("減額一覧!AN"&amp;P21))</f>
        <v>7</v>
      </c>
      <c r="G21" s="20">
        <f ca="1">IF($B21="","",INDIRECT("減額一覧!AO"&amp;P21))</f>
        <v>1540</v>
      </c>
      <c r="H21" s="20">
        <f ca="1">IF($B21="","",INDIRECT("減額一覧!AP"&amp;P21))</f>
        <v>955</v>
      </c>
      <c r="I21" s="32">
        <f ca="1">IF(B21="","",IF(INDIRECT("減額一覧!BN"&amp;P21)=0.08,0.08,0.1))</f>
        <v>0.1</v>
      </c>
      <c r="J21" s="52"/>
      <c r="K21" s="95" t="str">
        <f t="shared" ca="1" si="15"/>
        <v/>
      </c>
      <c r="L21" s="58" t="str">
        <f t="shared" ca="1" si="2"/>
        <v/>
      </c>
      <c r="N21" s="113" t="str">
        <f t="shared" ca="1" si="18"/>
        <v>市内</v>
      </c>
      <c r="O21" s="114">
        <f t="shared" ref="O21" ca="1" si="22">IF(B21="","",IF(INDIRECT("減額一覧!BN"&amp;P21)=0.08,0.08,0.1))</f>
        <v>0.1</v>
      </c>
      <c r="P21" s="38">
        <v>6</v>
      </c>
      <c r="Q21" s="38">
        <f t="shared" ca="1" si="20"/>
        <v>1</v>
      </c>
      <c r="R21" s="38">
        <f t="shared" ca="1" si="20"/>
        <v>1</v>
      </c>
      <c r="S21" s="66" t="str">
        <f t="shared" ca="1" si="3"/>
        <v>546</v>
      </c>
      <c r="T21" s="105" t="str">
        <f t="shared" ca="1" si="4"/>
        <v/>
      </c>
    </row>
    <row r="22" spans="1:20" hidden="1">
      <c r="A22">
        <f ca="1">IF(B22="","",INDIRECT("減額一覧!B"&amp;$P22))</f>
        <v>199</v>
      </c>
      <c r="B22" s="61">
        <f ca="1">IF(INDIRECT("減額一覧!BD"&amp;P22)=1,INDIRECT("減額一覧!AQ"&amp;P22),"")</f>
        <v>206</v>
      </c>
      <c r="C22" s="45">
        <f ca="1">IF(B22="","",INDIRECT("減額一覧!C"&amp;$P22))</f>
        <v>546107000</v>
      </c>
      <c r="D22" s="79" t="str">
        <f ca="1">IF($B22="","",INDIRECT("減額一覧!G"&amp;$P22))</f>
        <v>猪上　茂</v>
      </c>
      <c r="E22" s="19">
        <f ca="1">IF(B22="","",INDIRECT("減額一覧!H"&amp;P22))</f>
        <v>13</v>
      </c>
      <c r="F22" s="19">
        <f ca="1">IF($B22="","",INDIRECT("減額一覧!AX"&amp;P22))</f>
        <v>8</v>
      </c>
      <c r="G22" s="20">
        <f ca="1">IF($B22="","",INDIRECT("減額一覧!AY"&amp;P22))</f>
        <v>1760</v>
      </c>
      <c r="H22" s="20">
        <f ca="1">IF($B22="","",INDIRECT("減額一覧!AZ"&amp;P22))</f>
        <v>1092</v>
      </c>
      <c r="I22" s="32">
        <f ca="1">IF(B22="","",IF(INDIRECT("減額一覧!BO"&amp;P22)=0.08,0.08,0.1))</f>
        <v>0.1</v>
      </c>
      <c r="J22" s="52"/>
      <c r="K22" s="95" t="str">
        <f t="shared" ca="1" si="15"/>
        <v/>
      </c>
      <c r="L22" s="58" t="str">
        <f t="shared" ca="1" si="2"/>
        <v/>
      </c>
      <c r="N22" s="113" t="str">
        <f t="shared" ca="1" si="18"/>
        <v>市内</v>
      </c>
      <c r="O22" s="114">
        <f t="shared" ref="O22" ca="1" si="23">IF(B22="","",IF(INDIRECT("減額一覧!BO"&amp;P22)=0.08,0.08,0.1))</f>
        <v>0.1</v>
      </c>
      <c r="P22" s="38">
        <v>6</v>
      </c>
      <c r="Q22" s="38">
        <f t="shared" ca="1" si="20"/>
        <v>1</v>
      </c>
      <c r="R22" s="38">
        <f t="shared" ca="1" si="20"/>
        <v>1</v>
      </c>
      <c r="S22" s="66" t="str">
        <f t="shared" ca="1" si="3"/>
        <v>546</v>
      </c>
      <c r="T22" s="105" t="str">
        <f t="shared" ca="1" si="4"/>
        <v/>
      </c>
    </row>
    <row r="23" spans="1:20" ht="19.5" hidden="1" thickBot="1">
      <c r="B23" s="64"/>
      <c r="C23" s="41" t="str">
        <f>IF(B23="","",減額一覧!C21)</f>
        <v/>
      </c>
      <c r="D23" s="43"/>
      <c r="E23" s="21"/>
      <c r="F23" s="22" t="s">
        <v>69</v>
      </c>
      <c r="G23" s="23">
        <f t="shared" ref="G23:H23" si="24">SUBTOTAL(9,G19:G22)</f>
        <v>0</v>
      </c>
      <c r="H23" s="23">
        <f t="shared" si="24"/>
        <v>0</v>
      </c>
      <c r="I23" s="30"/>
      <c r="J23" s="53"/>
      <c r="K23" s="96" t="str">
        <f t="shared" si="15"/>
        <v/>
      </c>
      <c r="L23" s="59" t="str">
        <f t="shared" si="2"/>
        <v/>
      </c>
      <c r="N23" s="108" t="str">
        <f t="shared" ref="N23" si="25">IF(AND(G23=0,H23=0),"","小計")</f>
        <v/>
      </c>
      <c r="O23" s="108" t="str">
        <f t="shared" ref="O23" si="26">IF(AND(G23=0,H23=0),"","小計")</f>
        <v/>
      </c>
      <c r="P23" s="38"/>
      <c r="Q23" s="38"/>
      <c r="R23" s="38"/>
      <c r="S23" s="66" t="str">
        <f t="shared" si="3"/>
        <v/>
      </c>
      <c r="T23" s="105" t="str">
        <f t="shared" si="4"/>
        <v/>
      </c>
    </row>
    <row r="24" spans="1:20" hidden="1">
      <c r="A24">
        <f ca="1">IF(B24="","",INDIRECT("減額一覧!B"&amp;$P24))</f>
        <v>207</v>
      </c>
      <c r="B24" s="61">
        <f ca="1">IF(INDIRECT("減額一覧!BA"&amp;P24)=1,INDIRECT("減額一覧!M"&amp;P24),"")</f>
        <v>204</v>
      </c>
      <c r="C24" s="36">
        <f ca="1">IF(B24="","",INDIRECT("減額一覧!C"&amp;$P24))</f>
        <v>696002000</v>
      </c>
      <c r="D24" s="78" t="str">
        <f ca="1">IF($B24="","",INDIRECT("減額一覧!G"&amp;$P24))</f>
        <v>大森　俊一</v>
      </c>
      <c r="E24" s="19">
        <f ca="1">IF(B24="","",INDIRECT("減額一覧!H"&amp;P24))</f>
        <v>20</v>
      </c>
      <c r="F24" s="19">
        <f ca="1">IF($B24="","",INDIRECT("減額一覧!T"&amp;P24))</f>
        <v>5</v>
      </c>
      <c r="G24" s="20">
        <f ca="1">IF($B24="","",INDIRECT("減額一覧!U"&amp;P24))</f>
        <v>853</v>
      </c>
      <c r="H24" s="20">
        <f ca="1">IF($B24="","",INDIRECT("減額一覧!V"&amp;P24))</f>
        <v>590</v>
      </c>
      <c r="I24" s="32">
        <f ca="1">IF(B24="","",IF(INDIRECT("減額一覧!BL"&amp;P24)=0.08,0.08,0.1))</f>
        <v>0.1</v>
      </c>
      <c r="J24" s="51" t="s">
        <v>440</v>
      </c>
      <c r="K24" s="94" t="str">
        <f t="shared" ca="1" si="15"/>
        <v/>
      </c>
      <c r="L24" s="56" t="str">
        <f t="shared" ca="1" si="2"/>
        <v/>
      </c>
      <c r="N24" s="113" t="str">
        <f t="shared" ref="N24:N27" ca="1" si="27">IF(A24="","",IF(A24&gt;3000,"月ヶ瀬",IF(A24&gt;=2000,"都祁","市内")))</f>
        <v>市内</v>
      </c>
      <c r="O24" s="114">
        <f t="shared" ref="O24" ca="1" si="28">IF(B24="","",IF(INDIRECT("減額一覧!BL"&amp;P24)=0.08,0.08,0.1))</f>
        <v>0.1</v>
      </c>
      <c r="P24" s="38">
        <v>7</v>
      </c>
      <c r="Q24" s="38">
        <f t="shared" ref="Q24:R27" ca="1" si="29">IF(G24="","",IF(G24&gt;0,1,""))</f>
        <v>1</v>
      </c>
      <c r="R24" s="38">
        <f t="shared" ca="1" si="29"/>
        <v>1</v>
      </c>
      <c r="S24" s="66" t="str">
        <f t="shared" ca="1" si="3"/>
        <v>696</v>
      </c>
      <c r="T24" s="105" t="str">
        <f t="shared" ca="1" si="4"/>
        <v/>
      </c>
    </row>
    <row r="25" spans="1:20" hidden="1">
      <c r="A25">
        <f ca="1">IF(B25="","",INDIRECT("減額一覧!B"&amp;$P25))</f>
        <v>207</v>
      </c>
      <c r="B25" s="61">
        <f ca="1">IF(INDIRECT("減額一覧!BB"&amp;P25)=1,INDIRECT("減額一覧!W"&amp;P25),"")</f>
        <v>205</v>
      </c>
      <c r="C25" s="44">
        <f ca="1">IF(B25="","",INDIRECT("減額一覧!C"&amp;$P25))</f>
        <v>696002000</v>
      </c>
      <c r="D25" s="79" t="str">
        <f ca="1">IF($B25="","",INDIRECT("減額一覧!G"&amp;$P25))</f>
        <v>大森　俊一</v>
      </c>
      <c r="E25" s="19">
        <f ca="1">IF(B25="","",INDIRECT("減額一覧!H"&amp;P25))</f>
        <v>20</v>
      </c>
      <c r="F25" s="19">
        <f ca="1">IF($B25="","",INDIRECT("減額一覧!AD"&amp;P25))</f>
        <v>5</v>
      </c>
      <c r="G25" s="20">
        <f ca="1">IF($B25="","",INDIRECT("減額一覧!AE"&amp;P25))</f>
        <v>853</v>
      </c>
      <c r="H25" s="20">
        <f ca="1">IF($B25="","",INDIRECT("減額一覧!AF"&amp;P25))</f>
        <v>682</v>
      </c>
      <c r="I25" s="32">
        <f ca="1">IF(B25="","",IF(INDIRECT("減額一覧!BM"&amp;P25)=0.08,0.08,0.1))</f>
        <v>0.1</v>
      </c>
      <c r="J25" s="52"/>
      <c r="K25" s="95" t="str">
        <f t="shared" ca="1" si="15"/>
        <v/>
      </c>
      <c r="L25" s="58" t="str">
        <f t="shared" ca="1" si="2"/>
        <v/>
      </c>
      <c r="N25" s="113" t="str">
        <f t="shared" ca="1" si="27"/>
        <v>市内</v>
      </c>
      <c r="O25" s="114">
        <f t="shared" ref="O25" ca="1" si="30">IF(B25="","",IF(INDIRECT("減額一覧!BM"&amp;P25)=0.08,0.08,0.1))</f>
        <v>0.1</v>
      </c>
      <c r="P25" s="38">
        <v>7</v>
      </c>
      <c r="Q25" s="38">
        <f t="shared" ca="1" si="29"/>
        <v>1</v>
      </c>
      <c r="R25" s="38">
        <f t="shared" ca="1" si="29"/>
        <v>1</v>
      </c>
      <c r="S25" s="66" t="str">
        <f t="shared" ca="1" si="3"/>
        <v>696</v>
      </c>
      <c r="T25" s="105" t="str">
        <f t="shared" ca="1" si="4"/>
        <v/>
      </c>
    </row>
    <row r="26" spans="1:20" hidden="1">
      <c r="A26">
        <f ca="1">IF(B26="","",INDIRECT("減額一覧!B"&amp;$P26))</f>
        <v>207</v>
      </c>
      <c r="B26" s="61">
        <f ca="1">IF(INDIRECT("減額一覧!BC"&amp;P26)=1,INDIRECT("減額一覧!AG"&amp;P26),"")</f>
        <v>206</v>
      </c>
      <c r="C26" s="36">
        <f ca="1">IF(B26="","",INDIRECT("減額一覧!C"&amp;$P26))</f>
        <v>696002000</v>
      </c>
      <c r="D26" s="80" t="str">
        <f ca="1">IF($B26="","",INDIRECT("減額一覧!G"&amp;$P26))</f>
        <v>大森　俊一</v>
      </c>
      <c r="E26" s="19">
        <f ca="1">IF(B26="","",INDIRECT("減額一覧!H"&amp;P26))</f>
        <v>20</v>
      </c>
      <c r="F26" s="19">
        <f ca="1">IF($B26="","",INDIRECT("減額一覧!AN"&amp;P26))</f>
        <v>5</v>
      </c>
      <c r="G26" s="20">
        <f ca="1">IF($B26="","",INDIRECT("減額一覧!AO"&amp;P26))</f>
        <v>852</v>
      </c>
      <c r="H26" s="20">
        <f ca="1">IF($B26="","",INDIRECT("減額一覧!AP"&amp;P26))</f>
        <v>682</v>
      </c>
      <c r="I26" s="32">
        <f ca="1">IF(B26="","",IF(INDIRECT("減額一覧!BN"&amp;P26)=0.08,0.08,0.1))</f>
        <v>0.1</v>
      </c>
      <c r="J26" s="52"/>
      <c r="K26" s="95" t="str">
        <f t="shared" ca="1" si="15"/>
        <v/>
      </c>
      <c r="L26" s="58" t="str">
        <f t="shared" ca="1" si="2"/>
        <v/>
      </c>
      <c r="N26" s="113" t="str">
        <f t="shared" ca="1" si="27"/>
        <v>市内</v>
      </c>
      <c r="O26" s="114">
        <f t="shared" ref="O26" ca="1" si="31">IF(B26="","",IF(INDIRECT("減額一覧!BN"&amp;P26)=0.08,0.08,0.1))</f>
        <v>0.1</v>
      </c>
      <c r="P26" s="38">
        <v>7</v>
      </c>
      <c r="Q26" s="38">
        <f t="shared" ca="1" si="29"/>
        <v>1</v>
      </c>
      <c r="R26" s="38">
        <f t="shared" ca="1" si="29"/>
        <v>1</v>
      </c>
      <c r="S26" s="66" t="str">
        <f t="shared" ca="1" si="3"/>
        <v>696</v>
      </c>
      <c r="T26" s="105" t="str">
        <f t="shared" ca="1" si="4"/>
        <v/>
      </c>
    </row>
    <row r="27" spans="1:20" hidden="1">
      <c r="A27">
        <f ca="1">IF(B27="","",INDIRECT("減額一覧!B"&amp;$P27))</f>
        <v>207</v>
      </c>
      <c r="B27" s="61">
        <f ca="1">IF(INDIRECT("減額一覧!BD"&amp;P27)=1,INDIRECT("減額一覧!AQ"&amp;P27),"")</f>
        <v>207</v>
      </c>
      <c r="C27" s="45">
        <f ca="1">IF(B27="","",INDIRECT("減額一覧!C"&amp;$P27))</f>
        <v>696002000</v>
      </c>
      <c r="D27" s="79" t="str">
        <f ca="1">IF($B27="","",INDIRECT("減額一覧!G"&amp;$P27))</f>
        <v>大森　俊一</v>
      </c>
      <c r="E27" s="19">
        <f ca="1">IF(B27="","",INDIRECT("減額一覧!H"&amp;P27))</f>
        <v>20</v>
      </c>
      <c r="F27" s="19">
        <f ca="1">IF($B27="","",INDIRECT("減額一覧!AX"&amp;P27))</f>
        <v>5</v>
      </c>
      <c r="G27" s="20">
        <f ca="1">IF($B27="","",INDIRECT("減額一覧!AY"&amp;P27))</f>
        <v>852</v>
      </c>
      <c r="H27" s="20">
        <f ca="1">IF($B27="","",INDIRECT("減額一覧!AZ"&amp;P27))</f>
        <v>682</v>
      </c>
      <c r="I27" s="32">
        <f ca="1">IF(B27="","",IF(INDIRECT("減額一覧!BO"&amp;P27)=0.08,0.08,0.1))</f>
        <v>0.1</v>
      </c>
      <c r="J27" s="52"/>
      <c r="K27" s="95" t="str">
        <f t="shared" ca="1" si="15"/>
        <v/>
      </c>
      <c r="L27" s="58" t="str">
        <f t="shared" ca="1" si="2"/>
        <v/>
      </c>
      <c r="N27" s="113" t="str">
        <f t="shared" ca="1" si="27"/>
        <v>市内</v>
      </c>
      <c r="O27" s="114">
        <f t="shared" ref="O27" ca="1" si="32">IF(B27="","",IF(INDIRECT("減額一覧!BO"&amp;P27)=0.08,0.08,0.1))</f>
        <v>0.1</v>
      </c>
      <c r="P27" s="38">
        <v>7</v>
      </c>
      <c r="Q27" s="38">
        <f t="shared" ca="1" si="29"/>
        <v>1</v>
      </c>
      <c r="R27" s="38">
        <f t="shared" ca="1" si="29"/>
        <v>1</v>
      </c>
      <c r="S27" s="66" t="str">
        <f t="shared" ca="1" si="3"/>
        <v>696</v>
      </c>
      <c r="T27" s="105" t="str">
        <f t="shared" ca="1" si="4"/>
        <v/>
      </c>
    </row>
    <row r="28" spans="1:20" ht="19.5" hidden="1" thickBot="1">
      <c r="B28" s="64"/>
      <c r="C28" s="41" t="str">
        <f>IF(B28="","",減額一覧!C26)</f>
        <v/>
      </c>
      <c r="D28" s="43"/>
      <c r="E28" s="21"/>
      <c r="F28" s="22" t="s">
        <v>69</v>
      </c>
      <c r="G28" s="23">
        <f t="shared" ref="G28:H28" si="33">SUBTOTAL(9,G24:G27)</f>
        <v>0</v>
      </c>
      <c r="H28" s="23">
        <f t="shared" si="33"/>
        <v>0</v>
      </c>
      <c r="I28" s="30"/>
      <c r="J28" s="53"/>
      <c r="K28" s="96" t="str">
        <f t="shared" si="15"/>
        <v/>
      </c>
      <c r="L28" s="59" t="str">
        <f t="shared" si="2"/>
        <v/>
      </c>
      <c r="N28" s="108" t="str">
        <f t="shared" ref="N28" si="34">IF(AND(G28=0,H28=0),"","小計")</f>
        <v/>
      </c>
      <c r="O28" s="108" t="str">
        <f t="shared" ref="O28" si="35">IF(AND(G28=0,H28=0),"","小計")</f>
        <v/>
      </c>
      <c r="P28" s="38"/>
      <c r="Q28" s="38"/>
      <c r="R28" s="38"/>
      <c r="S28" s="66" t="str">
        <f t="shared" si="3"/>
        <v/>
      </c>
      <c r="T28" s="105" t="str">
        <f t="shared" si="4"/>
        <v/>
      </c>
    </row>
    <row r="29" spans="1:20" hidden="1">
      <c r="A29">
        <f ca="1">IF(B29="","",INDIRECT("減額一覧!B"&amp;$P29))</f>
        <v>216</v>
      </c>
      <c r="B29" s="61">
        <f ca="1">IF(INDIRECT("減額一覧!BA"&amp;P29)=1,INDIRECT("減額一覧!M"&amp;P29),"")</f>
        <v>206</v>
      </c>
      <c r="C29" s="36">
        <f ca="1">IF(B29="","",INDIRECT("減額一覧!C"&amp;$P29))</f>
        <v>651016000</v>
      </c>
      <c r="D29" s="78" t="str">
        <f ca="1">IF($B29="","",INDIRECT("減額一覧!G"&amp;$P29))</f>
        <v>北村　卓美</v>
      </c>
      <c r="E29" s="19">
        <f ca="1">IF(B29="","",INDIRECT("減額一覧!H"&amp;P29))</f>
        <v>20</v>
      </c>
      <c r="F29" s="19">
        <f ca="1">IF($B29="","",INDIRECT("減額一覧!T"&amp;P29))</f>
        <v>12</v>
      </c>
      <c r="G29" s="20">
        <f ca="1">IF($B29="","",INDIRECT("減額一覧!U"&amp;P29))</f>
        <v>2640</v>
      </c>
      <c r="H29" s="20">
        <f ca="1">IF($B29="","",INDIRECT("減額一覧!V"&amp;P29))</f>
        <v>1637</v>
      </c>
      <c r="I29" s="32">
        <f ca="1">IF(B29="","",IF(INDIRECT("減額一覧!BL"&amp;P29)=0.08,0.08,0.1))</f>
        <v>0.1</v>
      </c>
      <c r="J29" s="51" t="s">
        <v>441</v>
      </c>
      <c r="K29" s="94" t="str">
        <f t="shared" ca="1" si="15"/>
        <v/>
      </c>
      <c r="L29" s="56" t="str">
        <f t="shared" ca="1" si="2"/>
        <v/>
      </c>
      <c r="N29" s="113" t="str">
        <f t="shared" ref="N29:N32" ca="1" si="36">IF(A29="","",IF(A29&gt;3000,"月ヶ瀬",IF(A29&gt;=2000,"都祁","市内")))</f>
        <v>市内</v>
      </c>
      <c r="O29" s="114">
        <f t="shared" ref="O29" ca="1" si="37">IF(B29="","",IF(INDIRECT("減額一覧!BL"&amp;P29)=0.08,0.08,0.1))</f>
        <v>0.1</v>
      </c>
      <c r="P29" s="38">
        <v>8</v>
      </c>
      <c r="Q29" s="38">
        <f t="shared" ref="Q29:R32" ca="1" si="38">IF(G29="","",IF(G29&gt;0,1,""))</f>
        <v>1</v>
      </c>
      <c r="R29" s="38">
        <f t="shared" ca="1" si="38"/>
        <v>1</v>
      </c>
      <c r="S29" s="66" t="str">
        <f t="shared" ca="1" si="3"/>
        <v>651</v>
      </c>
      <c r="T29" s="105" t="str">
        <f t="shared" ca="1" si="4"/>
        <v/>
      </c>
    </row>
    <row r="30" spans="1:20" hidden="1">
      <c r="A30">
        <f ca="1">IF(B30="","",INDIRECT("減額一覧!B"&amp;$P30))</f>
        <v>216</v>
      </c>
      <c r="B30" s="61">
        <f ca="1">IF(INDIRECT("減額一覧!BB"&amp;P30)=1,INDIRECT("減額一覧!W"&amp;P30),"")</f>
        <v>207</v>
      </c>
      <c r="C30" s="44">
        <f ca="1">IF(B30="","",INDIRECT("減額一覧!C"&amp;$P30))</f>
        <v>651016000</v>
      </c>
      <c r="D30" s="79" t="str">
        <f ca="1">IF($B30="","",INDIRECT("減額一覧!G"&amp;$P30))</f>
        <v>北村　卓美</v>
      </c>
      <c r="E30" s="19">
        <f ca="1">IF(B30="","",INDIRECT("減額一覧!H"&amp;P30))</f>
        <v>20</v>
      </c>
      <c r="F30" s="19">
        <f ca="1">IF($B30="","",INDIRECT("減額一覧!AD"&amp;P30))</f>
        <v>11</v>
      </c>
      <c r="G30" s="20">
        <f ca="1">IF($B30="","",INDIRECT("減額一覧!AE"&amp;P30))</f>
        <v>2420</v>
      </c>
      <c r="H30" s="20">
        <f ca="1">IF($B30="","",INDIRECT("減額一覧!AF"&amp;P30))</f>
        <v>1500</v>
      </c>
      <c r="I30" s="32">
        <f ca="1">IF(B30="","",IF(INDIRECT("減額一覧!BM"&amp;P30)=0.08,0.08,0.1))</f>
        <v>0.1</v>
      </c>
      <c r="J30" s="52"/>
      <c r="K30" s="95" t="str">
        <f t="shared" ca="1" si="15"/>
        <v/>
      </c>
      <c r="L30" s="58" t="str">
        <f t="shared" ca="1" si="2"/>
        <v/>
      </c>
      <c r="N30" s="113" t="str">
        <f t="shared" ca="1" si="36"/>
        <v>市内</v>
      </c>
      <c r="O30" s="114">
        <f t="shared" ref="O30" ca="1" si="39">IF(B30="","",IF(INDIRECT("減額一覧!BM"&amp;P30)=0.08,0.08,0.1))</f>
        <v>0.1</v>
      </c>
      <c r="P30" s="38">
        <v>8</v>
      </c>
      <c r="Q30" s="38">
        <f t="shared" ca="1" si="38"/>
        <v>1</v>
      </c>
      <c r="R30" s="38">
        <f t="shared" ca="1" si="38"/>
        <v>1</v>
      </c>
      <c r="S30" s="66" t="str">
        <f t="shared" ca="1" si="3"/>
        <v>651</v>
      </c>
      <c r="T30" s="105" t="str">
        <f t="shared" ca="1" si="4"/>
        <v/>
      </c>
    </row>
    <row r="31" spans="1:20" hidden="1">
      <c r="A31">
        <f ca="1">IF(B31="","",INDIRECT("減額一覧!B"&amp;$P31))</f>
        <v>216</v>
      </c>
      <c r="B31" s="61">
        <f ca="1">IF(INDIRECT("減額一覧!BC"&amp;P31)=1,INDIRECT("減額一覧!AG"&amp;P31),"")</f>
        <v>208</v>
      </c>
      <c r="C31" s="36">
        <f ca="1">IF(B31="","",INDIRECT("減額一覧!C"&amp;$P31))</f>
        <v>651016000</v>
      </c>
      <c r="D31" s="80" t="str">
        <f ca="1">IF($B31="","",INDIRECT("減額一覧!G"&amp;$P31))</f>
        <v>北村　卓美</v>
      </c>
      <c r="E31" s="19">
        <f ca="1">IF(B31="","",INDIRECT("減額一覧!H"&amp;P31))</f>
        <v>20</v>
      </c>
      <c r="F31" s="19">
        <f ca="1">IF($B31="","",INDIRECT("減額一覧!AN"&amp;P31))</f>
        <v>9</v>
      </c>
      <c r="G31" s="20">
        <f ca="1">IF($B31="","",INDIRECT("減額一覧!AO"&amp;P31))</f>
        <v>1980</v>
      </c>
      <c r="H31" s="20">
        <f ca="1">IF($B31="","",INDIRECT("減額一覧!AP"&amp;P31))</f>
        <v>1228</v>
      </c>
      <c r="I31" s="32">
        <f ca="1">IF(B31="","",IF(INDIRECT("減額一覧!BN"&amp;P31)=0.08,0.08,0.1))</f>
        <v>0.1</v>
      </c>
      <c r="J31" s="52"/>
      <c r="K31" s="95" t="str">
        <f t="shared" ca="1" si="15"/>
        <v/>
      </c>
      <c r="L31" s="58" t="str">
        <f t="shared" ca="1" si="2"/>
        <v/>
      </c>
      <c r="N31" s="113" t="str">
        <f t="shared" ca="1" si="36"/>
        <v>市内</v>
      </c>
      <c r="O31" s="114">
        <f t="shared" ref="O31" ca="1" si="40">IF(B31="","",IF(INDIRECT("減額一覧!BN"&amp;P31)=0.08,0.08,0.1))</f>
        <v>0.1</v>
      </c>
      <c r="P31" s="38">
        <v>8</v>
      </c>
      <c r="Q31" s="38">
        <f t="shared" ca="1" si="38"/>
        <v>1</v>
      </c>
      <c r="R31" s="38">
        <f t="shared" ca="1" si="38"/>
        <v>1</v>
      </c>
      <c r="S31" s="66" t="str">
        <f t="shared" ca="1" si="3"/>
        <v>651</v>
      </c>
      <c r="T31" s="105" t="str">
        <f t="shared" ca="1" si="4"/>
        <v/>
      </c>
    </row>
    <row r="32" spans="1:20" hidden="1">
      <c r="A32" t="str">
        <f ca="1">IF(B32="","",INDIRECT("減額一覧!B"&amp;$P32))</f>
        <v/>
      </c>
      <c r="B32" s="61" t="str">
        <f ca="1">IF(INDIRECT("減額一覧!BD"&amp;P32)=1,INDIRECT("減額一覧!AQ"&amp;P32),"")</f>
        <v/>
      </c>
      <c r="C32" s="45" t="str">
        <f ca="1">IF(B32="","",INDIRECT("減額一覧!C"&amp;$P32))</f>
        <v/>
      </c>
      <c r="D32" s="79" t="str">
        <f ca="1">IF($B32="","",INDIRECT("減額一覧!G"&amp;$P32))</f>
        <v/>
      </c>
      <c r="E32" s="19" t="str">
        <f ca="1">IF(B32="","",INDIRECT("減額一覧!H"&amp;P32))</f>
        <v/>
      </c>
      <c r="F32" s="19" t="str">
        <f ca="1">IF($B32="","",INDIRECT("減額一覧!AX"&amp;P32))</f>
        <v/>
      </c>
      <c r="G32" s="20" t="str">
        <f ca="1">IF($B32="","",INDIRECT("減額一覧!AY"&amp;P32))</f>
        <v/>
      </c>
      <c r="H32" s="20" t="str">
        <f ca="1">IF($B32="","",INDIRECT("減額一覧!AZ"&amp;P32))</f>
        <v/>
      </c>
      <c r="I32" s="32" t="str">
        <f ca="1">IF(B32="","",IF(INDIRECT("減額一覧!BO"&amp;P32)=0.08,0.08,0.1))</f>
        <v/>
      </c>
      <c r="J32" s="52"/>
      <c r="K32" s="95" t="str">
        <f t="shared" ca="1" si="15"/>
        <v/>
      </c>
      <c r="L32" s="58" t="str">
        <f t="shared" ca="1" si="2"/>
        <v/>
      </c>
      <c r="N32" s="113" t="str">
        <f t="shared" ca="1" si="36"/>
        <v/>
      </c>
      <c r="O32" s="114" t="str">
        <f t="shared" ref="O32" ca="1" si="41">IF(B32="","",IF(INDIRECT("減額一覧!BO"&amp;P32)=0.08,0.08,0.1))</f>
        <v/>
      </c>
      <c r="P32" s="38">
        <v>8</v>
      </c>
      <c r="Q32" s="38" t="str">
        <f t="shared" ca="1" si="38"/>
        <v/>
      </c>
      <c r="R32" s="38" t="str">
        <f t="shared" ca="1" si="38"/>
        <v/>
      </c>
      <c r="S32" s="66" t="str">
        <f t="shared" ca="1" si="3"/>
        <v/>
      </c>
      <c r="T32" s="105" t="str">
        <f t="shared" ca="1" si="4"/>
        <v/>
      </c>
    </row>
    <row r="33" spans="1:20" ht="19.5" hidden="1" thickBot="1">
      <c r="B33" s="64"/>
      <c r="C33" s="41" t="str">
        <f>IF(B33="","",減額一覧!C31)</f>
        <v/>
      </c>
      <c r="D33" s="43"/>
      <c r="E33" s="21"/>
      <c r="F33" s="22" t="s">
        <v>69</v>
      </c>
      <c r="G33" s="23">
        <f t="shared" ref="G33:H33" si="42">SUBTOTAL(9,G29:G32)</f>
        <v>0</v>
      </c>
      <c r="H33" s="23">
        <f t="shared" si="42"/>
        <v>0</v>
      </c>
      <c r="I33" s="30"/>
      <c r="J33" s="53"/>
      <c r="K33" s="96" t="str">
        <f t="shared" si="15"/>
        <v/>
      </c>
      <c r="L33" s="59" t="str">
        <f t="shared" si="2"/>
        <v/>
      </c>
      <c r="N33" s="108" t="str">
        <f t="shared" ref="N33" si="43">IF(AND(G33=0,H33=0),"","小計")</f>
        <v/>
      </c>
      <c r="O33" s="108" t="str">
        <f t="shared" ref="O33" si="44">IF(AND(G33=0,H33=0),"","小計")</f>
        <v/>
      </c>
      <c r="P33" s="38"/>
      <c r="Q33" s="38"/>
      <c r="R33" s="38"/>
      <c r="S33" s="66" t="str">
        <f t="shared" si="3"/>
        <v/>
      </c>
      <c r="T33" s="105" t="str">
        <f t="shared" si="4"/>
        <v/>
      </c>
    </row>
    <row r="34" spans="1:20" hidden="1">
      <c r="A34">
        <f ca="1">IF(B34="","",INDIRECT("減額一覧!B"&amp;$P34))</f>
        <v>225</v>
      </c>
      <c r="B34" s="61">
        <f ca="1">IF(INDIRECT("減額一覧!BA"&amp;P34)=1,INDIRECT("減額一覧!M"&amp;P34),"")</f>
        <v>206</v>
      </c>
      <c r="C34" s="36">
        <f ca="1">IF(B34="","",INDIRECT("減額一覧!C"&amp;$P34))</f>
        <v>214001000</v>
      </c>
      <c r="D34" s="78" t="str">
        <f ca="1">IF($B34="","",INDIRECT("減額一覧!G"&amp;$P34))</f>
        <v>越　康悦</v>
      </c>
      <c r="E34" s="19">
        <f ca="1">IF(B34="","",INDIRECT("減額一覧!H"&amp;P34))</f>
        <v>20</v>
      </c>
      <c r="F34" s="19">
        <f ca="1">IF($B34="","",INDIRECT("減額一覧!T"&amp;P34))</f>
        <v>12</v>
      </c>
      <c r="G34" s="20">
        <f ca="1">IF($B34="","",INDIRECT("減額一覧!U"&amp;P34))</f>
        <v>2673</v>
      </c>
      <c r="H34" s="20">
        <f ca="1">IF($B34="","",INDIRECT("減額一覧!V"&amp;P34))</f>
        <v>1636</v>
      </c>
      <c r="I34" s="32">
        <f ca="1">IF(B34="","",IF(INDIRECT("減額一覧!BL"&amp;P34)=0.08,0.08,0.1))</f>
        <v>0.1</v>
      </c>
      <c r="J34" s="51" t="s">
        <v>442</v>
      </c>
      <c r="K34" s="94" t="str">
        <f t="shared" ca="1" si="15"/>
        <v/>
      </c>
      <c r="L34" s="56" t="str">
        <f t="shared" ca="1" si="2"/>
        <v/>
      </c>
      <c r="N34" s="113" t="str">
        <f t="shared" ref="N34:N37" ca="1" si="45">IF(A34="","",IF(A34&gt;3000,"月ヶ瀬",IF(A34&gt;=2000,"都祁","市内")))</f>
        <v>市内</v>
      </c>
      <c r="O34" s="114">
        <f t="shared" ref="O34" ca="1" si="46">IF(B34="","",IF(INDIRECT("減額一覧!BL"&amp;P34)=0.08,0.08,0.1))</f>
        <v>0.1</v>
      </c>
      <c r="P34" s="38">
        <v>9</v>
      </c>
      <c r="Q34" s="38">
        <f t="shared" ref="Q34:R37" ca="1" si="47">IF(G34="","",IF(G34&gt;0,1,""))</f>
        <v>1</v>
      </c>
      <c r="R34" s="38">
        <f t="shared" ca="1" si="47"/>
        <v>1</v>
      </c>
      <c r="S34" s="66" t="str">
        <f t="shared" ca="1" si="3"/>
        <v>214</v>
      </c>
      <c r="T34" s="105" t="str">
        <f t="shared" ca="1" si="4"/>
        <v/>
      </c>
    </row>
    <row r="35" spans="1:20" hidden="1">
      <c r="A35">
        <f ca="1">IF(B35="","",INDIRECT("減額一覧!B"&amp;$P35))</f>
        <v>225</v>
      </c>
      <c r="B35" s="61">
        <f ca="1">IF(INDIRECT("減額一覧!BB"&amp;P35)=1,INDIRECT("減額一覧!W"&amp;P35),"")</f>
        <v>207</v>
      </c>
      <c r="C35" s="44">
        <f ca="1">IF(B35="","",INDIRECT("減額一覧!C"&amp;$P35))</f>
        <v>214001000</v>
      </c>
      <c r="D35" s="79" t="str">
        <f ca="1">IF($B35="","",INDIRECT("減額一覧!G"&amp;$P35))</f>
        <v>越　康悦</v>
      </c>
      <c r="E35" s="19">
        <f ca="1">IF(B35="","",INDIRECT("減額一覧!H"&amp;P35))</f>
        <v>20</v>
      </c>
      <c r="F35" s="19">
        <f ca="1">IF($B35="","",INDIRECT("減額一覧!AD"&amp;P35))</f>
        <v>12</v>
      </c>
      <c r="G35" s="20">
        <f ca="1">IF($B35="","",INDIRECT("減額一覧!AE"&amp;P35))</f>
        <v>2673</v>
      </c>
      <c r="H35" s="20">
        <f ca="1">IF($B35="","",INDIRECT("減額一覧!AF"&amp;P35))</f>
        <v>1636</v>
      </c>
      <c r="I35" s="32">
        <f ca="1">IF(B35="","",IF(INDIRECT("減額一覧!BM"&amp;P35)=0.08,0.08,0.1))</f>
        <v>0.1</v>
      </c>
      <c r="J35" s="52"/>
      <c r="K35" s="95" t="str">
        <f t="shared" ca="1" si="15"/>
        <v/>
      </c>
      <c r="L35" s="58" t="str">
        <f t="shared" ca="1" si="2"/>
        <v/>
      </c>
      <c r="N35" s="113" t="str">
        <f t="shared" ca="1" si="45"/>
        <v>市内</v>
      </c>
      <c r="O35" s="114">
        <f t="shared" ref="O35" ca="1" si="48">IF(B35="","",IF(INDIRECT("減額一覧!BM"&amp;P35)=0.08,0.08,0.1))</f>
        <v>0.1</v>
      </c>
      <c r="P35" s="38">
        <v>9</v>
      </c>
      <c r="Q35" s="38">
        <f t="shared" ca="1" si="47"/>
        <v>1</v>
      </c>
      <c r="R35" s="38">
        <f t="shared" ca="1" si="47"/>
        <v>1</v>
      </c>
      <c r="S35" s="66" t="str">
        <f t="shared" ca="1" si="3"/>
        <v>214</v>
      </c>
      <c r="T35" s="105" t="str">
        <f t="shared" ca="1" si="4"/>
        <v/>
      </c>
    </row>
    <row r="36" spans="1:20" hidden="1">
      <c r="A36">
        <f ca="1">IF(B36="","",INDIRECT("減額一覧!B"&amp;$P36))</f>
        <v>225</v>
      </c>
      <c r="B36" s="61">
        <f ca="1">IF(INDIRECT("減額一覧!BC"&amp;P36)=1,INDIRECT("減額一覧!AG"&amp;P36),"")</f>
        <v>208</v>
      </c>
      <c r="C36" s="36">
        <f ca="1">IF(B36="","",INDIRECT("減額一覧!C"&amp;$P36))</f>
        <v>214001000</v>
      </c>
      <c r="D36" s="80" t="str">
        <f ca="1">IF($B36="","",INDIRECT("減額一覧!G"&amp;$P36))</f>
        <v>越　康悦</v>
      </c>
      <c r="E36" s="19">
        <f ca="1">IF(B36="","",INDIRECT("減額一覧!H"&amp;P36))</f>
        <v>20</v>
      </c>
      <c r="F36" s="19">
        <f ca="1">IF($B36="","",INDIRECT("減額一覧!AN"&amp;P36))</f>
        <v>3</v>
      </c>
      <c r="G36" s="20">
        <f ca="1">IF($B36="","",INDIRECT("減額一覧!AO"&amp;P36))</f>
        <v>660</v>
      </c>
      <c r="H36" s="20">
        <f ca="1">IF($B36="","",INDIRECT("減額一覧!AP"&amp;P36))</f>
        <v>409</v>
      </c>
      <c r="I36" s="32">
        <f ca="1">IF(B36="","",IF(INDIRECT("減額一覧!BN"&amp;P36)=0.08,0.08,0.1))</f>
        <v>0.1</v>
      </c>
      <c r="J36" s="52"/>
      <c r="K36" s="95" t="str">
        <f t="shared" ca="1" si="15"/>
        <v/>
      </c>
      <c r="L36" s="58" t="str">
        <f t="shared" ca="1" si="2"/>
        <v/>
      </c>
      <c r="N36" s="113" t="str">
        <f t="shared" ca="1" si="45"/>
        <v>市内</v>
      </c>
      <c r="O36" s="114">
        <f t="shared" ref="O36" ca="1" si="49">IF(B36="","",IF(INDIRECT("減額一覧!BN"&amp;P36)=0.08,0.08,0.1))</f>
        <v>0.1</v>
      </c>
      <c r="P36" s="38">
        <v>9</v>
      </c>
      <c r="Q36" s="38">
        <f t="shared" ca="1" si="47"/>
        <v>1</v>
      </c>
      <c r="R36" s="38">
        <f t="shared" ca="1" si="47"/>
        <v>1</v>
      </c>
      <c r="S36" s="66" t="str">
        <f t="shared" ca="1" si="3"/>
        <v>214</v>
      </c>
      <c r="T36" s="105" t="str">
        <f t="shared" ca="1" si="4"/>
        <v/>
      </c>
    </row>
    <row r="37" spans="1:20" hidden="1">
      <c r="A37" t="str">
        <f ca="1">IF(B37="","",INDIRECT("減額一覧!B"&amp;$P37))</f>
        <v/>
      </c>
      <c r="B37" s="61" t="str">
        <f ca="1">IF(INDIRECT("減額一覧!BD"&amp;P37)=1,INDIRECT("減額一覧!AQ"&amp;P37),"")</f>
        <v/>
      </c>
      <c r="C37" s="45" t="str">
        <f ca="1">IF(B37="","",INDIRECT("減額一覧!C"&amp;$P37))</f>
        <v/>
      </c>
      <c r="D37" s="79" t="str">
        <f ca="1">IF($B37="","",INDIRECT("減額一覧!G"&amp;$P37))</f>
        <v/>
      </c>
      <c r="E37" s="19" t="str">
        <f ca="1">IF(B37="","",INDIRECT("減額一覧!H"&amp;P37))</f>
        <v/>
      </c>
      <c r="F37" s="19" t="str">
        <f ca="1">IF($B37="","",INDIRECT("減額一覧!AX"&amp;P37))</f>
        <v/>
      </c>
      <c r="G37" s="20" t="str">
        <f ca="1">IF($B37="","",INDIRECT("減額一覧!AY"&amp;P37))</f>
        <v/>
      </c>
      <c r="H37" s="20" t="str">
        <f ca="1">IF($B37="","",INDIRECT("減額一覧!AZ"&amp;P37))</f>
        <v/>
      </c>
      <c r="I37" s="32" t="str">
        <f ca="1">IF(B37="","",IF(INDIRECT("減額一覧!BO"&amp;P37)=0.08,0.08,0.1))</f>
        <v/>
      </c>
      <c r="J37" s="52"/>
      <c r="K37" s="95" t="str">
        <f t="shared" ca="1" si="15"/>
        <v/>
      </c>
      <c r="L37" s="58" t="str">
        <f t="shared" ca="1" si="2"/>
        <v/>
      </c>
      <c r="N37" s="113" t="str">
        <f t="shared" ca="1" si="45"/>
        <v/>
      </c>
      <c r="O37" s="114" t="str">
        <f t="shared" ref="O37" ca="1" si="50">IF(B37="","",IF(INDIRECT("減額一覧!BO"&amp;P37)=0.08,0.08,0.1))</f>
        <v/>
      </c>
      <c r="P37" s="38">
        <v>9</v>
      </c>
      <c r="Q37" s="38" t="str">
        <f t="shared" ca="1" si="47"/>
        <v/>
      </c>
      <c r="R37" s="38" t="str">
        <f t="shared" ca="1" si="47"/>
        <v/>
      </c>
      <c r="S37" s="66" t="str">
        <f t="shared" ca="1" si="3"/>
        <v/>
      </c>
      <c r="T37" s="105" t="str">
        <f t="shared" ca="1" si="4"/>
        <v/>
      </c>
    </row>
    <row r="38" spans="1:20" ht="19.5" hidden="1" thickBot="1">
      <c r="B38" s="64"/>
      <c r="C38" s="41" t="str">
        <f>IF(B38="","",減額一覧!C36)</f>
        <v/>
      </c>
      <c r="D38" s="43"/>
      <c r="E38" s="21"/>
      <c r="F38" s="22" t="s">
        <v>69</v>
      </c>
      <c r="G38" s="23">
        <f t="shared" ref="G38:H38" si="51">SUBTOTAL(9,G34:G37)</f>
        <v>0</v>
      </c>
      <c r="H38" s="23">
        <f t="shared" si="51"/>
        <v>0</v>
      </c>
      <c r="I38" s="30"/>
      <c r="J38" s="53"/>
      <c r="K38" s="96" t="str">
        <f t="shared" si="15"/>
        <v/>
      </c>
      <c r="L38" s="59" t="str">
        <f t="shared" si="2"/>
        <v/>
      </c>
      <c r="N38" s="108" t="str">
        <f t="shared" ref="N38" si="52">IF(AND(G38=0,H38=0),"","小計")</f>
        <v/>
      </c>
      <c r="O38" s="108" t="str">
        <f t="shared" ref="O38" si="53">IF(AND(G38=0,H38=0),"","小計")</f>
        <v/>
      </c>
      <c r="P38" s="38"/>
      <c r="Q38" s="38"/>
      <c r="R38" s="38"/>
      <c r="S38" s="66" t="str">
        <f t="shared" si="3"/>
        <v/>
      </c>
      <c r="T38" s="105" t="str">
        <f t="shared" si="4"/>
        <v/>
      </c>
    </row>
    <row r="39" spans="1:20" hidden="1">
      <c r="A39">
        <f ca="1">IF(B39="","",INDIRECT("減額一覧!B"&amp;$P39))</f>
        <v>227</v>
      </c>
      <c r="B39" s="61">
        <f ca="1">IF(INDIRECT("減額一覧!BA"&amp;P39)=1,INDIRECT("減額一覧!M"&amp;P39),"")</f>
        <v>206</v>
      </c>
      <c r="C39" s="36">
        <f ca="1">IF(B39="","",INDIRECT("減額一覧!C"&amp;$P39))</f>
        <v>210106000</v>
      </c>
      <c r="D39" s="78" t="str">
        <f ca="1">IF($B39="","",INDIRECT("減額一覧!G"&amp;$P39))</f>
        <v>老田　泰代</v>
      </c>
      <c r="E39" s="19">
        <f ca="1">IF(B39="","",INDIRECT("減額一覧!H"&amp;P39))</f>
        <v>25</v>
      </c>
      <c r="F39" s="19">
        <f ca="1">IF($B39="","",INDIRECT("減額一覧!T"&amp;P39))</f>
        <v>6</v>
      </c>
      <c r="G39" s="20">
        <f ca="1">IF($B39="","",INDIRECT("減額一覧!U"&amp;P39))</f>
        <v>1023</v>
      </c>
      <c r="H39" s="20">
        <f ca="1">IF($B39="","",INDIRECT("減額一覧!V"&amp;P39))</f>
        <v>818</v>
      </c>
      <c r="I39" s="32">
        <f ca="1">IF(B39="","",IF(INDIRECT("減額一覧!BL"&amp;P39)=0.08,0.08,0.1))</f>
        <v>0.1</v>
      </c>
      <c r="J39" s="51" t="s">
        <v>443</v>
      </c>
      <c r="K39" s="94" t="str">
        <f t="shared" ca="1" si="15"/>
        <v/>
      </c>
      <c r="L39" s="56" t="str">
        <f t="shared" ca="1" si="2"/>
        <v/>
      </c>
      <c r="N39" s="113" t="str">
        <f t="shared" ref="N39:N42" ca="1" si="54">IF(A39="","",IF(A39&gt;3000,"月ヶ瀬",IF(A39&gt;=2000,"都祁","市内")))</f>
        <v>市内</v>
      </c>
      <c r="O39" s="114">
        <f t="shared" ref="O39" ca="1" si="55">IF(B39="","",IF(INDIRECT("減額一覧!BL"&amp;P39)=0.08,0.08,0.1))</f>
        <v>0.1</v>
      </c>
      <c r="P39" s="38">
        <v>10</v>
      </c>
      <c r="Q39" s="38">
        <f t="shared" ref="Q39:R42" ca="1" si="56">IF(G39="","",IF(G39&gt;0,1,""))</f>
        <v>1</v>
      </c>
      <c r="R39" s="38">
        <f t="shared" ca="1" si="56"/>
        <v>1</v>
      </c>
      <c r="S39" s="66" t="str">
        <f t="shared" ca="1" si="3"/>
        <v>210</v>
      </c>
      <c r="T39" s="105" t="str">
        <f t="shared" ca="1" si="4"/>
        <v/>
      </c>
    </row>
    <row r="40" spans="1:20" hidden="1">
      <c r="A40">
        <f ca="1">IF(B40="","",INDIRECT("減額一覧!B"&amp;$P40))</f>
        <v>227</v>
      </c>
      <c r="B40" s="61">
        <f ca="1">IF(INDIRECT("減額一覧!BB"&amp;P40)=1,INDIRECT("減額一覧!W"&amp;P40),"")</f>
        <v>207</v>
      </c>
      <c r="C40" s="44">
        <f ca="1">IF(B40="","",INDIRECT("減額一覧!C"&amp;$P40))</f>
        <v>210106000</v>
      </c>
      <c r="D40" s="79" t="str">
        <f ca="1">IF($B40="","",INDIRECT("減額一覧!G"&amp;$P40))</f>
        <v>老田　泰代</v>
      </c>
      <c r="E40" s="19">
        <f ca="1">IF(B40="","",INDIRECT("減額一覧!H"&amp;P40))</f>
        <v>25</v>
      </c>
      <c r="F40" s="19">
        <f ca="1">IF($B40="","",INDIRECT("減額一覧!AD"&amp;P40))</f>
        <v>6</v>
      </c>
      <c r="G40" s="20">
        <f ca="1">IF($B40="","",INDIRECT("減額一覧!AE"&amp;P40))</f>
        <v>1023</v>
      </c>
      <c r="H40" s="20">
        <f ca="1">IF($B40="","",INDIRECT("減額一覧!AF"&amp;P40))</f>
        <v>819</v>
      </c>
      <c r="I40" s="32">
        <f ca="1">IF(B40="","",IF(INDIRECT("減額一覧!BM"&amp;P40)=0.08,0.08,0.1))</f>
        <v>0.1</v>
      </c>
      <c r="J40" s="52"/>
      <c r="K40" s="95" t="str">
        <f t="shared" ca="1" si="15"/>
        <v/>
      </c>
      <c r="L40" s="58" t="str">
        <f t="shared" ca="1" si="2"/>
        <v/>
      </c>
      <c r="N40" s="113" t="str">
        <f t="shared" ca="1" si="54"/>
        <v>市内</v>
      </c>
      <c r="O40" s="114">
        <f t="shared" ref="O40" ca="1" si="57">IF(B40="","",IF(INDIRECT("減額一覧!BM"&amp;P40)=0.08,0.08,0.1))</f>
        <v>0.1</v>
      </c>
      <c r="P40" s="38">
        <v>10</v>
      </c>
      <c r="Q40" s="38">
        <f t="shared" ca="1" si="56"/>
        <v>1</v>
      </c>
      <c r="R40" s="38">
        <f t="shared" ca="1" si="56"/>
        <v>1</v>
      </c>
      <c r="S40" s="66" t="str">
        <f t="shared" ca="1" si="3"/>
        <v>210</v>
      </c>
      <c r="T40" s="105" t="str">
        <f t="shared" ca="1" si="4"/>
        <v/>
      </c>
    </row>
    <row r="41" spans="1:20" hidden="1">
      <c r="A41">
        <f ca="1">IF(B41="","",INDIRECT("減額一覧!B"&amp;$P41))</f>
        <v>227</v>
      </c>
      <c r="B41" s="61">
        <f ca="1">IF(INDIRECT("減額一覧!BC"&amp;P41)=1,INDIRECT("減額一覧!AG"&amp;P41),"")</f>
        <v>208</v>
      </c>
      <c r="C41" s="36">
        <f ca="1">IF(B41="","",INDIRECT("減額一覧!C"&amp;$P41))</f>
        <v>210106000</v>
      </c>
      <c r="D41" s="80" t="str">
        <f ca="1">IF($B41="","",INDIRECT("減額一覧!G"&amp;$P41))</f>
        <v>老田　泰代</v>
      </c>
      <c r="E41" s="19">
        <f ca="1">IF(B41="","",INDIRECT("減額一覧!H"&amp;P41))</f>
        <v>25</v>
      </c>
      <c r="F41" s="19">
        <f ca="1">IF($B41="","",INDIRECT("減額一覧!AN"&amp;P41))</f>
        <v>1</v>
      </c>
      <c r="G41" s="20">
        <f ca="1">IF($B41="","",INDIRECT("減額一覧!AO"&amp;P41))</f>
        <v>0</v>
      </c>
      <c r="H41" s="20">
        <f ca="1">IF($B41="","",INDIRECT("減額一覧!AP"&amp;P41))</f>
        <v>137</v>
      </c>
      <c r="I41" s="32">
        <f ca="1">IF(B41="","",IF(INDIRECT("減額一覧!BN"&amp;P41)=0.08,0.08,0.1))</f>
        <v>0.1</v>
      </c>
      <c r="J41" s="52"/>
      <c r="K41" s="95" t="str">
        <f t="shared" ca="1" si="15"/>
        <v/>
      </c>
      <c r="L41" s="58" t="str">
        <f t="shared" ca="1" si="2"/>
        <v/>
      </c>
      <c r="N41" s="113" t="str">
        <f t="shared" ca="1" si="54"/>
        <v>市内</v>
      </c>
      <c r="O41" s="114">
        <f t="shared" ref="O41" ca="1" si="58">IF(B41="","",IF(INDIRECT("減額一覧!BN"&amp;P41)=0.08,0.08,0.1))</f>
        <v>0.1</v>
      </c>
      <c r="P41" s="38">
        <v>10</v>
      </c>
      <c r="Q41" s="38" t="str">
        <f t="shared" ca="1" si="56"/>
        <v/>
      </c>
      <c r="R41" s="38">
        <f t="shared" ca="1" si="56"/>
        <v>1</v>
      </c>
      <c r="S41" s="66" t="str">
        <f t="shared" ca="1" si="3"/>
        <v>210</v>
      </c>
      <c r="T41" s="105" t="str">
        <f t="shared" ca="1" si="4"/>
        <v/>
      </c>
    </row>
    <row r="42" spans="1:20" hidden="1">
      <c r="A42" t="str">
        <f ca="1">IF(B42="","",INDIRECT("減額一覧!B"&amp;$P42))</f>
        <v/>
      </c>
      <c r="B42" s="61" t="str">
        <f ca="1">IF(INDIRECT("減額一覧!BD"&amp;P42)=1,INDIRECT("減額一覧!AQ"&amp;P42),"")</f>
        <v/>
      </c>
      <c r="C42" s="45" t="str">
        <f ca="1">IF(B42="","",INDIRECT("減額一覧!C"&amp;$P42))</f>
        <v/>
      </c>
      <c r="D42" s="79" t="str">
        <f ca="1">IF($B42="","",INDIRECT("減額一覧!G"&amp;$P42))</f>
        <v/>
      </c>
      <c r="E42" s="19" t="str">
        <f ca="1">IF(B42="","",INDIRECT("減額一覧!H"&amp;P42))</f>
        <v/>
      </c>
      <c r="F42" s="19" t="str">
        <f ca="1">IF($B42="","",INDIRECT("減額一覧!AX"&amp;P42))</f>
        <v/>
      </c>
      <c r="G42" s="20" t="str">
        <f ca="1">IF($B42="","",INDIRECT("減額一覧!AY"&amp;P42))</f>
        <v/>
      </c>
      <c r="H42" s="20" t="str">
        <f ca="1">IF($B42="","",INDIRECT("減額一覧!AZ"&amp;P42))</f>
        <v/>
      </c>
      <c r="I42" s="32" t="str">
        <f ca="1">IF(B42="","",IF(INDIRECT("減額一覧!BO"&amp;P42)=0.08,0.08,0.1))</f>
        <v/>
      </c>
      <c r="J42" s="52"/>
      <c r="K42" s="95" t="str">
        <f t="shared" ca="1" si="15"/>
        <v/>
      </c>
      <c r="L42" s="58" t="str">
        <f t="shared" ca="1" si="2"/>
        <v/>
      </c>
      <c r="N42" s="113" t="str">
        <f t="shared" ca="1" si="54"/>
        <v/>
      </c>
      <c r="O42" s="114" t="str">
        <f t="shared" ref="O42" ca="1" si="59">IF(B42="","",IF(INDIRECT("減額一覧!BO"&amp;P42)=0.08,0.08,0.1))</f>
        <v/>
      </c>
      <c r="P42" s="38">
        <v>10</v>
      </c>
      <c r="Q42" s="38" t="str">
        <f t="shared" ca="1" si="56"/>
        <v/>
      </c>
      <c r="R42" s="38" t="str">
        <f t="shared" ca="1" si="56"/>
        <v/>
      </c>
      <c r="S42" s="66" t="str">
        <f t="shared" ca="1" si="3"/>
        <v/>
      </c>
      <c r="T42" s="105" t="str">
        <f t="shared" ca="1" si="4"/>
        <v/>
      </c>
    </row>
    <row r="43" spans="1:20" ht="19.5" hidden="1" thickBot="1">
      <c r="B43" s="64"/>
      <c r="C43" s="41" t="str">
        <f>IF(B43="","",減額一覧!C41)</f>
        <v/>
      </c>
      <c r="D43" s="43"/>
      <c r="E43" s="21"/>
      <c r="F43" s="22" t="s">
        <v>69</v>
      </c>
      <c r="G43" s="23">
        <f t="shared" ref="G43:H43" si="60">SUBTOTAL(9,G39:G42)</f>
        <v>0</v>
      </c>
      <c r="H43" s="23">
        <f t="shared" si="60"/>
        <v>0</v>
      </c>
      <c r="I43" s="30"/>
      <c r="J43" s="53"/>
      <c r="K43" s="96" t="str">
        <f t="shared" si="15"/>
        <v/>
      </c>
      <c r="L43" s="59" t="str">
        <f t="shared" si="2"/>
        <v/>
      </c>
      <c r="N43" s="108" t="str">
        <f t="shared" ref="N43" si="61">IF(AND(G43=0,H43=0),"","小計")</f>
        <v/>
      </c>
      <c r="O43" s="108" t="str">
        <f t="shared" ref="O43" si="62">IF(AND(G43=0,H43=0),"","小計")</f>
        <v/>
      </c>
      <c r="P43" s="38"/>
      <c r="Q43" s="38"/>
      <c r="R43" s="38"/>
      <c r="S43" s="66" t="str">
        <f t="shared" si="3"/>
        <v/>
      </c>
      <c r="T43" s="105" t="str">
        <f t="shared" si="4"/>
        <v/>
      </c>
    </row>
    <row r="44" spans="1:20" hidden="1">
      <c r="A44">
        <f ca="1">IF(B44="","",INDIRECT("減額一覧!B"&amp;$P44))</f>
        <v>228</v>
      </c>
      <c r="B44" s="61">
        <f ca="1">IF(INDIRECT("減額一覧!BA"&amp;P44)=1,INDIRECT("減額一覧!M"&amp;P44),"")</f>
        <v>206</v>
      </c>
      <c r="C44" s="36">
        <f ca="1">IF(B44="","",INDIRECT("減額一覧!C"&amp;$P44))</f>
        <v>673057000</v>
      </c>
      <c r="D44" s="78" t="str">
        <f ca="1">IF($B44="","",INDIRECT("減額一覧!G"&amp;$P44))</f>
        <v>山本　勝生</v>
      </c>
      <c r="E44" s="19">
        <f ca="1">IF(B44="","",INDIRECT("減額一覧!H"&amp;P44))</f>
        <v>13</v>
      </c>
      <c r="F44" s="19">
        <f ca="1">IF($B44="","",INDIRECT("減額一覧!T"&amp;P44))</f>
        <v>4</v>
      </c>
      <c r="G44" s="20">
        <f ca="1">IF($B44="","",INDIRECT("減額一覧!U"&amp;P44))</f>
        <v>880</v>
      </c>
      <c r="H44" s="20">
        <f ca="1">IF($B44="","",INDIRECT("減額一覧!V"&amp;P44))</f>
        <v>545</v>
      </c>
      <c r="I44" s="32">
        <f ca="1">IF(B44="","",IF(INDIRECT("減額一覧!BL"&amp;P44)=0.08,0.08,0.1))</f>
        <v>0.1</v>
      </c>
      <c r="J44" s="51" t="s">
        <v>444</v>
      </c>
      <c r="K44" s="94" t="str">
        <f t="shared" ca="1" si="15"/>
        <v/>
      </c>
      <c r="L44" s="56" t="str">
        <f t="shared" ca="1" si="2"/>
        <v/>
      </c>
      <c r="N44" s="113" t="str">
        <f t="shared" ref="N44:N47" ca="1" si="63">IF(A44="","",IF(A44&gt;3000,"月ヶ瀬",IF(A44&gt;=2000,"都祁","市内")))</f>
        <v>市内</v>
      </c>
      <c r="O44" s="114">
        <f t="shared" ref="O44" ca="1" si="64">IF(B44="","",IF(INDIRECT("減額一覧!BL"&amp;P44)=0.08,0.08,0.1))</f>
        <v>0.1</v>
      </c>
      <c r="P44" s="38">
        <v>11</v>
      </c>
      <c r="Q44" s="38">
        <f t="shared" ref="Q44:R47" ca="1" si="65">IF(G44="","",IF(G44&gt;0,1,""))</f>
        <v>1</v>
      </c>
      <c r="R44" s="38">
        <f t="shared" ca="1" si="65"/>
        <v>1</v>
      </c>
      <c r="S44" s="66" t="str">
        <f t="shared" ca="1" si="3"/>
        <v>673</v>
      </c>
      <c r="T44" s="105" t="str">
        <f t="shared" ca="1" si="4"/>
        <v/>
      </c>
    </row>
    <row r="45" spans="1:20" hidden="1">
      <c r="A45">
        <f ca="1">IF(B45="","",INDIRECT("減額一覧!B"&amp;$P45))</f>
        <v>228</v>
      </c>
      <c r="B45" s="61">
        <f ca="1">IF(INDIRECT("減額一覧!BB"&amp;P45)=1,INDIRECT("減額一覧!W"&amp;P45),"")</f>
        <v>207</v>
      </c>
      <c r="C45" s="44">
        <f ca="1">IF(B45="","",INDIRECT("減額一覧!C"&amp;$P45))</f>
        <v>673057000</v>
      </c>
      <c r="D45" s="79" t="str">
        <f ca="1">IF($B45="","",INDIRECT("減額一覧!G"&amp;$P45))</f>
        <v>山本　勝生</v>
      </c>
      <c r="E45" s="19">
        <f ca="1">IF(B45="","",INDIRECT("減額一覧!H"&amp;P45))</f>
        <v>13</v>
      </c>
      <c r="F45" s="19">
        <f ca="1">IF($B45="","",INDIRECT("減額一覧!AD"&amp;P45))</f>
        <v>4</v>
      </c>
      <c r="G45" s="20">
        <f ca="1">IF($B45="","",INDIRECT("減額一覧!AE"&amp;P45))</f>
        <v>880</v>
      </c>
      <c r="H45" s="20">
        <f ca="1">IF($B45="","",INDIRECT("減額一覧!AF"&amp;P45))</f>
        <v>545</v>
      </c>
      <c r="I45" s="32">
        <f ca="1">IF(B45="","",IF(INDIRECT("減額一覧!BM"&amp;P45)=0.08,0.08,0.1))</f>
        <v>0.1</v>
      </c>
      <c r="J45" s="52"/>
      <c r="K45" s="95" t="str">
        <f t="shared" ca="1" si="15"/>
        <v/>
      </c>
      <c r="L45" s="58" t="str">
        <f t="shared" ca="1" si="2"/>
        <v/>
      </c>
      <c r="N45" s="113" t="str">
        <f t="shared" ca="1" si="63"/>
        <v>市内</v>
      </c>
      <c r="O45" s="114">
        <f t="shared" ref="O45" ca="1" si="66">IF(B45="","",IF(INDIRECT("減額一覧!BM"&amp;P45)=0.08,0.08,0.1))</f>
        <v>0.1</v>
      </c>
      <c r="P45" s="38">
        <v>11</v>
      </c>
      <c r="Q45" s="38">
        <f t="shared" ca="1" si="65"/>
        <v>1</v>
      </c>
      <c r="R45" s="38">
        <f t="shared" ca="1" si="65"/>
        <v>1</v>
      </c>
      <c r="S45" s="66" t="str">
        <f t="shared" ca="1" si="3"/>
        <v>673</v>
      </c>
      <c r="T45" s="105" t="str">
        <f t="shared" ca="1" si="4"/>
        <v/>
      </c>
    </row>
    <row r="46" spans="1:20" hidden="1">
      <c r="A46">
        <f ca="1">IF(B46="","",INDIRECT("減額一覧!B"&amp;$P46))</f>
        <v>228</v>
      </c>
      <c r="B46" s="61">
        <f ca="1">IF(INDIRECT("減額一覧!BC"&amp;P46)=1,INDIRECT("減額一覧!AG"&amp;P46),"")</f>
        <v>208</v>
      </c>
      <c r="C46" s="36">
        <f ca="1">IF(B46="","",INDIRECT("減額一覧!C"&amp;$P46))</f>
        <v>673057000</v>
      </c>
      <c r="D46" s="80" t="str">
        <f ca="1">IF($B46="","",INDIRECT("減額一覧!G"&amp;$P46))</f>
        <v>山本　勝生</v>
      </c>
      <c r="E46" s="19">
        <f ca="1">IF(B46="","",INDIRECT("減額一覧!H"&amp;P46))</f>
        <v>13</v>
      </c>
      <c r="F46" s="19">
        <f ca="1">IF($B46="","",INDIRECT("減額一覧!AN"&amp;P46))</f>
        <v>2</v>
      </c>
      <c r="G46" s="20">
        <f ca="1">IF($B46="","",INDIRECT("減額一覧!AO"&amp;P46))</f>
        <v>440</v>
      </c>
      <c r="H46" s="20">
        <f ca="1">IF($B46="","",INDIRECT("減額一覧!AP"&amp;P46))</f>
        <v>273</v>
      </c>
      <c r="I46" s="32">
        <f ca="1">IF(B46="","",IF(INDIRECT("減額一覧!BN"&amp;P46)=0.08,0.08,0.1))</f>
        <v>0.1</v>
      </c>
      <c r="J46" s="52"/>
      <c r="K46" s="95" t="str">
        <f t="shared" ca="1" si="15"/>
        <v/>
      </c>
      <c r="L46" s="58" t="str">
        <f t="shared" ca="1" si="2"/>
        <v/>
      </c>
      <c r="N46" s="113" t="str">
        <f t="shared" ca="1" si="63"/>
        <v>市内</v>
      </c>
      <c r="O46" s="114">
        <f t="shared" ref="O46" ca="1" si="67">IF(B46="","",IF(INDIRECT("減額一覧!BN"&amp;P46)=0.08,0.08,0.1))</f>
        <v>0.1</v>
      </c>
      <c r="P46" s="38">
        <v>11</v>
      </c>
      <c r="Q46" s="38">
        <f t="shared" ca="1" si="65"/>
        <v>1</v>
      </c>
      <c r="R46" s="38">
        <f t="shared" ca="1" si="65"/>
        <v>1</v>
      </c>
      <c r="S46" s="66" t="str">
        <f t="shared" ca="1" si="3"/>
        <v>673</v>
      </c>
      <c r="T46" s="105" t="str">
        <f t="shared" ca="1" si="4"/>
        <v/>
      </c>
    </row>
    <row r="47" spans="1:20" hidden="1">
      <c r="A47" t="str">
        <f ca="1">IF(B47="","",INDIRECT("減額一覧!B"&amp;$P47))</f>
        <v/>
      </c>
      <c r="B47" s="61" t="str">
        <f ca="1">IF(INDIRECT("減額一覧!BD"&amp;P47)=1,INDIRECT("減額一覧!AQ"&amp;P47),"")</f>
        <v/>
      </c>
      <c r="C47" s="45" t="str">
        <f ca="1">IF(B47="","",INDIRECT("減額一覧!C"&amp;$P47))</f>
        <v/>
      </c>
      <c r="D47" s="79" t="str">
        <f ca="1">IF($B47="","",INDIRECT("減額一覧!G"&amp;$P47))</f>
        <v/>
      </c>
      <c r="E47" s="19" t="str">
        <f ca="1">IF(B47="","",INDIRECT("減額一覧!H"&amp;P47))</f>
        <v/>
      </c>
      <c r="F47" s="19" t="str">
        <f ca="1">IF($B47="","",INDIRECT("減額一覧!AX"&amp;P47))</f>
        <v/>
      </c>
      <c r="G47" s="20" t="str">
        <f ca="1">IF($B47="","",INDIRECT("減額一覧!AY"&amp;P47))</f>
        <v/>
      </c>
      <c r="H47" s="20" t="str">
        <f ca="1">IF($B47="","",INDIRECT("減額一覧!AZ"&amp;P47))</f>
        <v/>
      </c>
      <c r="I47" s="32" t="str">
        <f ca="1">IF(B47="","",IF(INDIRECT("減額一覧!BO"&amp;P47)=0.08,0.08,0.1))</f>
        <v/>
      </c>
      <c r="J47" s="52"/>
      <c r="K47" s="95" t="str">
        <f t="shared" ca="1" si="15"/>
        <v/>
      </c>
      <c r="L47" s="58" t="str">
        <f t="shared" ca="1" si="2"/>
        <v/>
      </c>
      <c r="N47" s="113" t="str">
        <f t="shared" ca="1" si="63"/>
        <v/>
      </c>
      <c r="O47" s="114" t="str">
        <f t="shared" ref="O47" ca="1" si="68">IF(B47="","",IF(INDIRECT("減額一覧!BO"&amp;P47)=0.08,0.08,0.1))</f>
        <v/>
      </c>
      <c r="P47" s="38">
        <v>11</v>
      </c>
      <c r="Q47" s="38" t="str">
        <f t="shared" ca="1" si="65"/>
        <v/>
      </c>
      <c r="R47" s="38" t="str">
        <f t="shared" ca="1" si="65"/>
        <v/>
      </c>
      <c r="S47" s="66" t="str">
        <f t="shared" ca="1" si="3"/>
        <v/>
      </c>
      <c r="T47" s="105" t="str">
        <f t="shared" ca="1" si="4"/>
        <v/>
      </c>
    </row>
    <row r="48" spans="1:20" ht="19.5" hidden="1" thickBot="1">
      <c r="B48" s="64"/>
      <c r="C48" s="41" t="str">
        <f>IF(B48="","",減額一覧!C46)</f>
        <v/>
      </c>
      <c r="D48" s="43"/>
      <c r="E48" s="21"/>
      <c r="F48" s="22" t="s">
        <v>69</v>
      </c>
      <c r="G48" s="23">
        <f t="shared" ref="G48:H48" si="69">SUBTOTAL(9,G44:G47)</f>
        <v>0</v>
      </c>
      <c r="H48" s="23">
        <f t="shared" si="69"/>
        <v>0</v>
      </c>
      <c r="I48" s="30"/>
      <c r="J48" s="53"/>
      <c r="K48" s="96" t="str">
        <f t="shared" si="15"/>
        <v/>
      </c>
      <c r="L48" s="59" t="str">
        <f t="shared" si="2"/>
        <v/>
      </c>
      <c r="N48" s="108" t="str">
        <f t="shared" ref="N48" si="70">IF(AND(G48=0,H48=0),"","小計")</f>
        <v/>
      </c>
      <c r="O48" s="108" t="str">
        <f t="shared" ref="O48" si="71">IF(AND(G48=0,H48=0),"","小計")</f>
        <v/>
      </c>
      <c r="P48" s="38"/>
      <c r="Q48" s="38"/>
      <c r="R48" s="38"/>
      <c r="S48" s="66" t="str">
        <f t="shared" si="3"/>
        <v/>
      </c>
      <c r="T48" s="105" t="str">
        <f t="shared" si="4"/>
        <v/>
      </c>
    </row>
    <row r="49" spans="1:20" hidden="1">
      <c r="A49">
        <f ca="1">IF(B49="","",INDIRECT("減額一覧!B"&amp;$P49))</f>
        <v>230</v>
      </c>
      <c r="B49" s="61">
        <f ca="1">IF(INDIRECT("減額一覧!BA"&amp;P49)=1,INDIRECT("減額一覧!M"&amp;P49),"")</f>
        <v>201</v>
      </c>
      <c r="C49" s="36">
        <f ca="1">IF(B49="","",INDIRECT("減額一覧!C"&amp;$P49))</f>
        <v>596133000</v>
      </c>
      <c r="D49" s="78" t="str">
        <f ca="1">IF($B49="","",INDIRECT("減額一覧!G"&amp;$P49))</f>
        <v>周藤　智子</v>
      </c>
      <c r="E49" s="19">
        <f ca="1">IF(B49="","",INDIRECT("減額一覧!H"&amp;P49))</f>
        <v>20</v>
      </c>
      <c r="F49" s="19">
        <f ca="1">IF($B49="","",INDIRECT("減額一覧!T"&amp;P49))</f>
        <v>9</v>
      </c>
      <c r="G49" s="20">
        <f ca="1">IF($B49="","",INDIRECT("減額一覧!U"&amp;P49))</f>
        <v>1980</v>
      </c>
      <c r="H49" s="20">
        <f ca="1">IF($B49="","",INDIRECT("減額一覧!V"&amp;P49))</f>
        <v>1062</v>
      </c>
      <c r="I49" s="32">
        <f ca="1">IF(B49="","",IF(INDIRECT("減額一覧!BL"&amp;P49)=0.08,0.08,0.1))</f>
        <v>0.1</v>
      </c>
      <c r="J49" s="51" t="s">
        <v>445</v>
      </c>
      <c r="K49" s="94" t="str">
        <f t="shared" ca="1" si="15"/>
        <v/>
      </c>
      <c r="L49" s="56" t="str">
        <f t="shared" ca="1" si="2"/>
        <v/>
      </c>
      <c r="N49" s="113" t="str">
        <f t="shared" ref="N49:N52" ca="1" si="72">IF(A49="","",IF(A49&gt;3000,"月ヶ瀬",IF(A49&gt;=2000,"都祁","市内")))</f>
        <v>市内</v>
      </c>
      <c r="O49" s="114">
        <f t="shared" ref="O49" ca="1" si="73">IF(B49="","",IF(INDIRECT("減額一覧!BL"&amp;P49)=0.08,0.08,0.1))</f>
        <v>0.1</v>
      </c>
      <c r="P49" s="38">
        <v>12</v>
      </c>
      <c r="Q49" s="38">
        <f t="shared" ref="Q49:R52" ca="1" si="74">IF(G49="","",IF(G49&gt;0,1,""))</f>
        <v>1</v>
      </c>
      <c r="R49" s="38">
        <f t="shared" ca="1" si="74"/>
        <v>1</v>
      </c>
      <c r="S49" s="66" t="str">
        <f t="shared" ca="1" si="3"/>
        <v>596</v>
      </c>
      <c r="T49" s="105" t="str">
        <f t="shared" ca="1" si="4"/>
        <v/>
      </c>
    </row>
    <row r="50" spans="1:20" hidden="1">
      <c r="A50">
        <f ca="1">IF(B50="","",INDIRECT("減額一覧!B"&amp;$P50))</f>
        <v>230</v>
      </c>
      <c r="B50" s="61">
        <f ca="1">IF(INDIRECT("減額一覧!BB"&amp;P50)=1,INDIRECT("減額一覧!W"&amp;P50),"")</f>
        <v>202</v>
      </c>
      <c r="C50" s="44">
        <f ca="1">IF(B50="","",INDIRECT("減額一覧!C"&amp;$P50))</f>
        <v>596133000</v>
      </c>
      <c r="D50" s="79" t="str">
        <f ca="1">IF($B50="","",INDIRECT("減額一覧!G"&amp;$P50))</f>
        <v>周藤　智子</v>
      </c>
      <c r="E50" s="19">
        <f ca="1">IF(B50="","",INDIRECT("減額一覧!H"&amp;P50))</f>
        <v>20</v>
      </c>
      <c r="F50" s="19">
        <f ca="1">IF($B50="","",INDIRECT("減額一覧!AD"&amp;P50))</f>
        <v>9</v>
      </c>
      <c r="G50" s="20">
        <f ca="1">IF($B50="","",INDIRECT("減額一覧!AE"&amp;P50))</f>
        <v>1996</v>
      </c>
      <c r="H50" s="20">
        <f ca="1">IF($B50="","",INDIRECT("減額一覧!AF"&amp;P50))</f>
        <v>1062</v>
      </c>
      <c r="I50" s="32">
        <f ca="1">IF(B50="","",IF(INDIRECT("減額一覧!BM"&amp;P50)=0.08,0.08,0.1))</f>
        <v>0.1</v>
      </c>
      <c r="J50" s="52"/>
      <c r="K50" s="95" t="str">
        <f t="shared" ca="1" si="15"/>
        <v/>
      </c>
      <c r="L50" s="58" t="str">
        <f t="shared" ca="1" si="2"/>
        <v/>
      </c>
      <c r="N50" s="113" t="str">
        <f t="shared" ca="1" si="72"/>
        <v>市内</v>
      </c>
      <c r="O50" s="114">
        <f t="shared" ref="O50" ca="1" si="75">IF(B50="","",IF(INDIRECT("減額一覧!BM"&amp;P50)=0.08,0.08,0.1))</f>
        <v>0.1</v>
      </c>
      <c r="P50" s="38">
        <v>12</v>
      </c>
      <c r="Q50" s="38">
        <f t="shared" ca="1" si="74"/>
        <v>1</v>
      </c>
      <c r="R50" s="38">
        <f t="shared" ca="1" si="74"/>
        <v>1</v>
      </c>
      <c r="S50" s="66" t="str">
        <f t="shared" ca="1" si="3"/>
        <v>596</v>
      </c>
      <c r="T50" s="105" t="str">
        <f t="shared" ca="1" si="4"/>
        <v/>
      </c>
    </row>
    <row r="51" spans="1:20" hidden="1">
      <c r="A51">
        <f ca="1">IF(B51="","",INDIRECT("減額一覧!B"&amp;$P51))</f>
        <v>230</v>
      </c>
      <c r="B51" s="61">
        <f ca="1">IF(INDIRECT("減額一覧!BC"&amp;P51)=1,INDIRECT("減額一覧!AG"&amp;P51),"")</f>
        <v>203</v>
      </c>
      <c r="C51" s="36">
        <f ca="1">IF(B51="","",INDIRECT("減額一覧!C"&amp;$P51))</f>
        <v>596133000</v>
      </c>
      <c r="D51" s="80" t="str">
        <f ca="1">IF($B51="","",INDIRECT("減額一覧!G"&amp;$P51))</f>
        <v>周藤　智子</v>
      </c>
      <c r="E51" s="19">
        <f ca="1">IF(B51="","",INDIRECT("減額一覧!H"&amp;P51))</f>
        <v>20</v>
      </c>
      <c r="F51" s="19">
        <f ca="1">IF($B51="","",INDIRECT("減額一覧!AN"&amp;P51))</f>
        <v>9</v>
      </c>
      <c r="G51" s="20">
        <f ca="1">IF($B51="","",INDIRECT("減額一覧!AO"&amp;P51))</f>
        <v>1980</v>
      </c>
      <c r="H51" s="20">
        <f ca="1">IF($B51="","",INDIRECT("減額一覧!AP"&amp;P51))</f>
        <v>1062</v>
      </c>
      <c r="I51" s="32">
        <f ca="1">IF(B51="","",IF(INDIRECT("減額一覧!BN"&amp;P51)=0.08,0.08,0.1))</f>
        <v>0.1</v>
      </c>
      <c r="J51" s="52" t="s">
        <v>445</v>
      </c>
      <c r="K51" s="95" t="str">
        <f t="shared" ca="1" si="15"/>
        <v/>
      </c>
      <c r="L51" s="58" t="str">
        <f t="shared" ca="1" si="2"/>
        <v/>
      </c>
      <c r="N51" s="113" t="str">
        <f t="shared" ca="1" si="72"/>
        <v>市内</v>
      </c>
      <c r="O51" s="114">
        <f t="shared" ref="O51" ca="1" si="76">IF(B51="","",IF(INDIRECT("減額一覧!BN"&amp;P51)=0.08,0.08,0.1))</f>
        <v>0.1</v>
      </c>
      <c r="P51" s="38">
        <v>12</v>
      </c>
      <c r="Q51" s="38">
        <f t="shared" ca="1" si="74"/>
        <v>1</v>
      </c>
      <c r="R51" s="38">
        <f t="shared" ca="1" si="74"/>
        <v>1</v>
      </c>
      <c r="S51" s="66" t="str">
        <f t="shared" ca="1" si="3"/>
        <v>596</v>
      </c>
      <c r="T51" s="105" t="str">
        <f t="shared" ca="1" si="4"/>
        <v/>
      </c>
    </row>
    <row r="52" spans="1:20" hidden="1">
      <c r="A52">
        <f ca="1">IF(B52="","",INDIRECT("減額一覧!B"&amp;$P52))</f>
        <v>230</v>
      </c>
      <c r="B52" s="61">
        <f ca="1">IF(INDIRECT("減額一覧!BD"&amp;P52)=1,INDIRECT("減額一覧!AQ"&amp;P52),"")</f>
        <v>204</v>
      </c>
      <c r="C52" s="45">
        <f ca="1">IF(B52="","",INDIRECT("減額一覧!C"&amp;$P52))</f>
        <v>596133000</v>
      </c>
      <c r="D52" s="79" t="str">
        <f ca="1">IF($B52="","",INDIRECT("減額一覧!G"&amp;$P52))</f>
        <v>周藤　智子</v>
      </c>
      <c r="E52" s="19">
        <f ca="1">IF(B52="","",INDIRECT("減額一覧!H"&amp;P52))</f>
        <v>20</v>
      </c>
      <c r="F52" s="19">
        <f ca="1">IF($B52="","",INDIRECT("減額一覧!AX"&amp;P52))</f>
        <v>9</v>
      </c>
      <c r="G52" s="20">
        <f ca="1">IF($B52="","",INDIRECT("減額一覧!AY"&amp;P52))</f>
        <v>1996</v>
      </c>
      <c r="H52" s="20">
        <f ca="1">IF($B52="","",INDIRECT("減額一覧!AZ"&amp;P52))</f>
        <v>1062</v>
      </c>
      <c r="I52" s="32">
        <f ca="1">IF(B52="","",IF(INDIRECT("減額一覧!BO"&amp;P52)=0.08,0.08,0.1))</f>
        <v>0.1</v>
      </c>
      <c r="J52" s="52"/>
      <c r="K52" s="95" t="str">
        <f t="shared" ca="1" si="15"/>
        <v/>
      </c>
      <c r="L52" s="58" t="str">
        <f t="shared" ca="1" si="2"/>
        <v/>
      </c>
      <c r="N52" s="113" t="str">
        <f t="shared" ca="1" si="72"/>
        <v>市内</v>
      </c>
      <c r="O52" s="114">
        <f t="shared" ref="O52" ca="1" si="77">IF(B52="","",IF(INDIRECT("減額一覧!BO"&amp;P52)=0.08,0.08,0.1))</f>
        <v>0.1</v>
      </c>
      <c r="P52" s="38">
        <v>12</v>
      </c>
      <c r="Q52" s="38">
        <f t="shared" ca="1" si="74"/>
        <v>1</v>
      </c>
      <c r="R52" s="38">
        <f t="shared" ca="1" si="74"/>
        <v>1</v>
      </c>
      <c r="S52" s="66" t="str">
        <f t="shared" ca="1" si="3"/>
        <v>596</v>
      </c>
      <c r="T52" s="105" t="str">
        <f t="shared" ca="1" si="4"/>
        <v/>
      </c>
    </row>
    <row r="53" spans="1:20" ht="19.5" hidden="1" thickBot="1">
      <c r="B53" s="64"/>
      <c r="C53" s="41" t="str">
        <f>IF(B53="","",減額一覧!C51)</f>
        <v/>
      </c>
      <c r="D53" s="43"/>
      <c r="E53" s="21"/>
      <c r="F53" s="22" t="s">
        <v>69</v>
      </c>
      <c r="G53" s="23">
        <f t="shared" ref="G53:H53" si="78">SUBTOTAL(9,G49:G52)</f>
        <v>0</v>
      </c>
      <c r="H53" s="23">
        <f t="shared" si="78"/>
        <v>0</v>
      </c>
      <c r="I53" s="30"/>
      <c r="J53" s="53"/>
      <c r="K53" s="96" t="str">
        <f t="shared" si="15"/>
        <v/>
      </c>
      <c r="L53" s="59" t="str">
        <f t="shared" si="2"/>
        <v/>
      </c>
      <c r="N53" s="108" t="str">
        <f t="shared" ref="N53" si="79">IF(AND(G53=0,H53=0),"","小計")</f>
        <v/>
      </c>
      <c r="O53" s="108" t="str">
        <f t="shared" ref="O53" si="80">IF(AND(G53=0,H53=0),"","小計")</f>
        <v/>
      </c>
      <c r="P53" s="38"/>
      <c r="Q53" s="38"/>
      <c r="R53" s="38"/>
      <c r="S53" s="66" t="str">
        <f t="shared" si="3"/>
        <v/>
      </c>
      <c r="T53" s="105" t="str">
        <f t="shared" si="4"/>
        <v/>
      </c>
    </row>
    <row r="54" spans="1:20" hidden="1">
      <c r="A54">
        <f ca="1">IF(B54="","",INDIRECT("減額一覧!B"&amp;$P54))</f>
        <v>231</v>
      </c>
      <c r="B54" s="61">
        <f ca="1">IF(INDIRECT("減額一覧!BA"&amp;P54)=1,INDIRECT("減額一覧!M"&amp;P54),"")</f>
        <v>206</v>
      </c>
      <c r="C54" s="36">
        <f ca="1">IF(B54="","",INDIRECT("減額一覧!C"&amp;$P54))</f>
        <v>240053000</v>
      </c>
      <c r="D54" s="78" t="str">
        <f ca="1">IF($B54="","",INDIRECT("減額一覧!G"&amp;$P54))</f>
        <v>丸山　紅葉</v>
      </c>
      <c r="E54" s="19">
        <f ca="1">IF(B54="","",INDIRECT("減額一覧!H"&amp;P54))</f>
        <v>20</v>
      </c>
      <c r="F54" s="19">
        <f ca="1">IF($B54="","",INDIRECT("減額一覧!T"&amp;P54))</f>
        <v>5</v>
      </c>
      <c r="G54" s="20">
        <f ca="1">IF($B54="","",INDIRECT("減額一覧!U"&amp;P54))</f>
        <v>1100</v>
      </c>
      <c r="H54" s="20">
        <f ca="1">IF($B54="","",INDIRECT("減額一覧!V"&amp;P54))</f>
        <v>682</v>
      </c>
      <c r="I54" s="32">
        <f ca="1">IF(B54="","",IF(INDIRECT("減額一覧!BL"&amp;P54)=0.08,0.08,0.1))</f>
        <v>0.1</v>
      </c>
      <c r="J54" s="51" t="s">
        <v>517</v>
      </c>
      <c r="K54" s="94" t="str">
        <f t="shared" ca="1" si="15"/>
        <v/>
      </c>
      <c r="L54" s="56" t="str">
        <f t="shared" ca="1" si="2"/>
        <v/>
      </c>
      <c r="N54" s="113" t="str">
        <f t="shared" ref="N54:N57" ca="1" si="81">IF(A54="","",IF(A54&gt;3000,"月ヶ瀬",IF(A54&gt;=2000,"都祁","市内")))</f>
        <v>市内</v>
      </c>
      <c r="O54" s="114">
        <f t="shared" ref="O54" ca="1" si="82">IF(B54="","",IF(INDIRECT("減額一覧!BL"&amp;P54)=0.08,0.08,0.1))</f>
        <v>0.1</v>
      </c>
      <c r="P54" s="38">
        <v>13</v>
      </c>
      <c r="Q54" s="38">
        <f t="shared" ref="Q54:R57" ca="1" si="83">IF(G54="","",IF(G54&gt;0,1,""))</f>
        <v>1</v>
      </c>
      <c r="R54" s="38">
        <f t="shared" ca="1" si="83"/>
        <v>1</v>
      </c>
      <c r="S54" s="66" t="str">
        <f t="shared" ca="1" si="3"/>
        <v>240</v>
      </c>
      <c r="T54" s="105" t="str">
        <f t="shared" ca="1" si="4"/>
        <v/>
      </c>
    </row>
    <row r="55" spans="1:20" hidden="1">
      <c r="A55">
        <f ca="1">IF(B55="","",INDIRECT("減額一覧!B"&amp;$P55))</f>
        <v>231</v>
      </c>
      <c r="B55" s="61">
        <f ca="1">IF(INDIRECT("減額一覧!BB"&amp;P55)=1,INDIRECT("減額一覧!W"&amp;P55),"")</f>
        <v>207</v>
      </c>
      <c r="C55" s="44">
        <f ca="1">IF(B55="","",INDIRECT("減額一覧!C"&amp;$P55))</f>
        <v>240053000</v>
      </c>
      <c r="D55" s="79" t="str">
        <f ca="1">IF($B55="","",INDIRECT("減額一覧!G"&amp;$P55))</f>
        <v>丸山　紅葉</v>
      </c>
      <c r="E55" s="19">
        <f ca="1">IF(B55="","",INDIRECT("減額一覧!H"&amp;P55))</f>
        <v>20</v>
      </c>
      <c r="F55" s="19">
        <f ca="1">IF($B55="","",INDIRECT("減額一覧!AD"&amp;P55))</f>
        <v>5</v>
      </c>
      <c r="G55" s="20">
        <f ca="1">IF($B55="","",INDIRECT("減額一覧!AE"&amp;P55))</f>
        <v>1100</v>
      </c>
      <c r="H55" s="20">
        <f ca="1">IF($B55="","",INDIRECT("減額一覧!AF"&amp;P55))</f>
        <v>682</v>
      </c>
      <c r="I55" s="32">
        <f ca="1">IF(B55="","",IF(INDIRECT("減額一覧!BM"&amp;P55)=0.08,0.08,0.1))</f>
        <v>0.1</v>
      </c>
      <c r="J55" s="52"/>
      <c r="K55" s="95" t="str">
        <f t="shared" ca="1" si="15"/>
        <v/>
      </c>
      <c r="L55" s="58" t="str">
        <f t="shared" ca="1" si="2"/>
        <v/>
      </c>
      <c r="N55" s="113" t="str">
        <f t="shared" ca="1" si="81"/>
        <v>市内</v>
      </c>
      <c r="O55" s="114">
        <f t="shared" ref="O55" ca="1" si="84">IF(B55="","",IF(INDIRECT("減額一覧!BM"&amp;P55)=0.08,0.08,0.1))</f>
        <v>0.1</v>
      </c>
      <c r="P55" s="38">
        <v>13</v>
      </c>
      <c r="Q55" s="38">
        <f t="shared" ca="1" si="83"/>
        <v>1</v>
      </c>
      <c r="R55" s="38">
        <f t="shared" ca="1" si="83"/>
        <v>1</v>
      </c>
      <c r="S55" s="66" t="str">
        <f t="shared" ca="1" si="3"/>
        <v>240</v>
      </c>
      <c r="T55" s="105" t="str">
        <f t="shared" ca="1" si="4"/>
        <v/>
      </c>
    </row>
    <row r="56" spans="1:20" hidden="1">
      <c r="A56" t="str">
        <f ca="1">IF(B56="","",INDIRECT("減額一覧!B"&amp;$P56))</f>
        <v/>
      </c>
      <c r="B56" s="61" t="str">
        <f ca="1">IF(INDIRECT("減額一覧!BC"&amp;P56)=1,INDIRECT("減額一覧!AG"&amp;P56),"")</f>
        <v/>
      </c>
      <c r="C56" s="36" t="str">
        <f ca="1">IF(B56="","",INDIRECT("減額一覧!C"&amp;$P56))</f>
        <v/>
      </c>
      <c r="D56" s="80" t="str">
        <f ca="1">IF($B56="","",INDIRECT("減額一覧!G"&amp;$P56))</f>
        <v/>
      </c>
      <c r="E56" s="19" t="str">
        <f ca="1">IF(B56="","",INDIRECT("減額一覧!H"&amp;P56))</f>
        <v/>
      </c>
      <c r="F56" s="19" t="str">
        <f ca="1">IF($B56="","",INDIRECT("減額一覧!AN"&amp;P56))</f>
        <v/>
      </c>
      <c r="G56" s="20" t="str">
        <f ca="1">IF($B56="","",INDIRECT("減額一覧!AO"&amp;P56))</f>
        <v/>
      </c>
      <c r="H56" s="20" t="str">
        <f ca="1">IF($B56="","",INDIRECT("減額一覧!AP"&amp;P56))</f>
        <v/>
      </c>
      <c r="I56" s="32" t="str">
        <f ca="1">IF(B56="","",IF(INDIRECT("減額一覧!BN"&amp;P56)=0.08,0.08,0.1))</f>
        <v/>
      </c>
      <c r="J56" s="52"/>
      <c r="K56" s="95" t="str">
        <f t="shared" ca="1" si="15"/>
        <v/>
      </c>
      <c r="L56" s="58" t="str">
        <f t="shared" ca="1" si="2"/>
        <v/>
      </c>
      <c r="N56" s="113" t="str">
        <f t="shared" ca="1" si="81"/>
        <v/>
      </c>
      <c r="O56" s="114" t="str">
        <f t="shared" ref="O56" ca="1" si="85">IF(B56="","",IF(INDIRECT("減額一覧!BN"&amp;P56)=0.08,0.08,0.1))</f>
        <v/>
      </c>
      <c r="P56" s="38">
        <v>13</v>
      </c>
      <c r="Q56" s="38" t="str">
        <f t="shared" ca="1" si="83"/>
        <v/>
      </c>
      <c r="R56" s="38" t="str">
        <f t="shared" ca="1" si="83"/>
        <v/>
      </c>
      <c r="S56" s="66" t="str">
        <f t="shared" ca="1" si="3"/>
        <v/>
      </c>
      <c r="T56" s="105" t="str">
        <f t="shared" ca="1" si="4"/>
        <v/>
      </c>
    </row>
    <row r="57" spans="1:20" hidden="1">
      <c r="A57" t="str">
        <f ca="1">IF(B57="","",INDIRECT("減額一覧!B"&amp;$P57))</f>
        <v/>
      </c>
      <c r="B57" s="61" t="str">
        <f ca="1">IF(INDIRECT("減額一覧!BD"&amp;P57)=1,INDIRECT("減額一覧!AQ"&amp;P57),"")</f>
        <v/>
      </c>
      <c r="C57" s="45" t="str">
        <f ca="1">IF(B57="","",INDIRECT("減額一覧!C"&amp;$P57))</f>
        <v/>
      </c>
      <c r="D57" s="79" t="str">
        <f ca="1">IF($B57="","",INDIRECT("減額一覧!G"&amp;$P57))</f>
        <v/>
      </c>
      <c r="E57" s="19" t="str">
        <f ca="1">IF(B57="","",INDIRECT("減額一覧!H"&amp;P57))</f>
        <v/>
      </c>
      <c r="F57" s="19" t="str">
        <f ca="1">IF($B57="","",INDIRECT("減額一覧!AX"&amp;P57))</f>
        <v/>
      </c>
      <c r="G57" s="20" t="str">
        <f ca="1">IF($B57="","",INDIRECT("減額一覧!AY"&amp;P57))</f>
        <v/>
      </c>
      <c r="H57" s="20" t="str">
        <f ca="1">IF($B57="","",INDIRECT("減額一覧!AZ"&amp;P57))</f>
        <v/>
      </c>
      <c r="I57" s="32" t="str">
        <f ca="1">IF(B57="","",IF(INDIRECT("減額一覧!BO"&amp;P57)=0.08,0.08,0.1))</f>
        <v/>
      </c>
      <c r="J57" s="52"/>
      <c r="K57" s="95" t="str">
        <f t="shared" ca="1" si="15"/>
        <v/>
      </c>
      <c r="L57" s="58" t="str">
        <f t="shared" ca="1" si="2"/>
        <v/>
      </c>
      <c r="N57" s="113" t="str">
        <f t="shared" ca="1" si="81"/>
        <v/>
      </c>
      <c r="O57" s="114" t="str">
        <f t="shared" ref="O57" ca="1" si="86">IF(B57="","",IF(INDIRECT("減額一覧!BO"&amp;P57)=0.08,0.08,0.1))</f>
        <v/>
      </c>
      <c r="P57" s="38">
        <v>13</v>
      </c>
      <c r="Q57" s="38" t="str">
        <f t="shared" ca="1" si="83"/>
        <v/>
      </c>
      <c r="R57" s="38" t="str">
        <f t="shared" ca="1" si="83"/>
        <v/>
      </c>
      <c r="S57" s="66" t="str">
        <f t="shared" ca="1" si="3"/>
        <v/>
      </c>
      <c r="T57" s="105" t="str">
        <f t="shared" ca="1" si="4"/>
        <v/>
      </c>
    </row>
    <row r="58" spans="1:20" ht="19.5" hidden="1" thickBot="1">
      <c r="B58" s="64"/>
      <c r="C58" s="41" t="str">
        <f>IF(B58="","",減額一覧!C54)</f>
        <v/>
      </c>
      <c r="D58" s="43"/>
      <c r="E58" s="21"/>
      <c r="F58" s="22" t="s">
        <v>69</v>
      </c>
      <c r="G58" s="23">
        <f t="shared" ref="G58:H58" si="87">SUBTOTAL(9,G54:G57)</f>
        <v>0</v>
      </c>
      <c r="H58" s="23">
        <f t="shared" si="87"/>
        <v>0</v>
      </c>
      <c r="I58" s="30"/>
      <c r="J58" s="53"/>
      <c r="K58" s="96" t="str">
        <f t="shared" si="15"/>
        <v/>
      </c>
      <c r="L58" s="59" t="str">
        <f t="shared" si="2"/>
        <v/>
      </c>
      <c r="N58" s="108" t="str">
        <f t="shared" ref="N58" si="88">IF(AND(G58=0,H58=0),"","小計")</f>
        <v/>
      </c>
      <c r="O58" s="108" t="str">
        <f t="shared" ref="O58" si="89">IF(AND(G58=0,H58=0),"","小計")</f>
        <v/>
      </c>
      <c r="P58" s="38"/>
      <c r="Q58" s="38"/>
      <c r="R58" s="38"/>
      <c r="S58" s="66" t="str">
        <f t="shared" si="3"/>
        <v/>
      </c>
      <c r="T58" s="105" t="str">
        <f t="shared" si="4"/>
        <v/>
      </c>
    </row>
    <row r="59" spans="1:20" ht="56.25" hidden="1">
      <c r="A59">
        <f ca="1">IF(B59="","",INDIRECT("減額一覧!B"&amp;$P59))</f>
        <v>233</v>
      </c>
      <c r="B59" s="61">
        <f ca="1">IF(INDIRECT("減額一覧!BA"&amp;P59)=1,INDIRECT("減額一覧!M"&amp;P59),"")</f>
        <v>204</v>
      </c>
      <c r="C59" s="36">
        <f ca="1">IF(B59="","",INDIRECT("減額一覧!C"&amp;$P59))</f>
        <v>601248005</v>
      </c>
      <c r="D59" s="78" t="str">
        <f ca="1">IF($B59="","",INDIRECT("減額一覧!G"&amp;$P59))</f>
        <v>奈良市押熊町自治会　会長　木村　勉</v>
      </c>
      <c r="E59" s="19">
        <f ca="1">IF(B59="","",INDIRECT("減額一覧!H"&amp;P59))</f>
        <v>40</v>
      </c>
      <c r="F59" s="19">
        <f ca="1">IF($B59="","",INDIRECT("減額一覧!T"&amp;P59))</f>
        <v>5</v>
      </c>
      <c r="G59" s="20">
        <f ca="1">IF($B59="","",INDIRECT("減額一覧!U"&amp;P59))</f>
        <v>1265</v>
      </c>
      <c r="H59" s="20">
        <f ca="1">IF($B59="","",INDIRECT("減額一覧!V"&amp;P59))</f>
        <v>590</v>
      </c>
      <c r="I59" s="32">
        <f ca="1">IF(B59="","",IF(INDIRECT("減額一覧!BL"&amp;P59)=0.08,0.08,0.1))</f>
        <v>0.1</v>
      </c>
      <c r="J59" s="51" t="s">
        <v>446</v>
      </c>
      <c r="K59" s="94" t="str">
        <f t="shared" ca="1" si="15"/>
        <v/>
      </c>
      <c r="L59" s="56" t="str">
        <f t="shared" ca="1" si="2"/>
        <v/>
      </c>
      <c r="N59" s="113" t="str">
        <f t="shared" ref="N59:N62" ca="1" si="90">IF(A59="","",IF(A59&gt;3000,"月ヶ瀬",IF(A59&gt;=2000,"都祁","市内")))</f>
        <v>市内</v>
      </c>
      <c r="O59" s="114">
        <f t="shared" ref="O59" ca="1" si="91">IF(B59="","",IF(INDIRECT("減額一覧!BL"&amp;P59)=0.08,0.08,0.1))</f>
        <v>0.1</v>
      </c>
      <c r="P59" s="38">
        <v>14</v>
      </c>
      <c r="Q59" s="38">
        <f t="shared" ref="Q59:R62" ca="1" si="92">IF(G59="","",IF(G59&gt;0,1,""))</f>
        <v>1</v>
      </c>
      <c r="R59" s="38">
        <f t="shared" ca="1" si="92"/>
        <v>1</v>
      </c>
      <c r="S59" s="66" t="str">
        <f t="shared" ca="1" si="3"/>
        <v>601</v>
      </c>
      <c r="T59" s="105" t="str">
        <f t="shared" ca="1" si="4"/>
        <v/>
      </c>
    </row>
    <row r="60" spans="1:20" ht="56.25" hidden="1">
      <c r="A60">
        <f ca="1">IF(B60="","",INDIRECT("減額一覧!B"&amp;$P60))</f>
        <v>233</v>
      </c>
      <c r="B60" s="61">
        <f ca="1">IF(INDIRECT("減額一覧!BB"&amp;P60)=1,INDIRECT("減額一覧!W"&amp;P60),"")</f>
        <v>205</v>
      </c>
      <c r="C60" s="44">
        <f ca="1">IF(B60="","",INDIRECT("減額一覧!C"&amp;$P60))</f>
        <v>601248005</v>
      </c>
      <c r="D60" s="79" t="str">
        <f ca="1">IF($B60="","",INDIRECT("減額一覧!G"&amp;$P60))</f>
        <v>奈良市押熊町自治会　会長　木村　勉</v>
      </c>
      <c r="E60" s="19">
        <f ca="1">IF(B60="","",INDIRECT("減額一覧!H"&amp;P60))</f>
        <v>40</v>
      </c>
      <c r="F60" s="19">
        <f ca="1">IF($B60="","",INDIRECT("減額一覧!AD"&amp;P60))</f>
        <v>5</v>
      </c>
      <c r="G60" s="20">
        <f ca="1">IF($B60="","",INDIRECT("減額一覧!AE"&amp;P60))</f>
        <v>1265</v>
      </c>
      <c r="H60" s="20">
        <f ca="1">IF($B60="","",INDIRECT("減額一覧!AF"&amp;P60))</f>
        <v>682</v>
      </c>
      <c r="I60" s="32">
        <f ca="1">IF(B60="","",IF(INDIRECT("減額一覧!BM"&amp;P60)=0.08,0.08,0.1))</f>
        <v>0.1</v>
      </c>
      <c r="J60" s="52"/>
      <c r="K60" s="95" t="str">
        <f t="shared" ca="1" si="15"/>
        <v/>
      </c>
      <c r="L60" s="58" t="str">
        <f t="shared" ca="1" si="2"/>
        <v/>
      </c>
      <c r="N60" s="113" t="str">
        <f t="shared" ca="1" si="90"/>
        <v>市内</v>
      </c>
      <c r="O60" s="114">
        <f t="shared" ref="O60" ca="1" si="93">IF(B60="","",IF(INDIRECT("減額一覧!BM"&amp;P60)=0.08,0.08,0.1))</f>
        <v>0.1</v>
      </c>
      <c r="P60" s="38">
        <v>14</v>
      </c>
      <c r="Q60" s="38">
        <f t="shared" ca="1" si="92"/>
        <v>1</v>
      </c>
      <c r="R60" s="38">
        <f t="shared" ca="1" si="92"/>
        <v>1</v>
      </c>
      <c r="S60" s="66" t="str">
        <f t="shared" ca="1" si="3"/>
        <v>601</v>
      </c>
      <c r="T60" s="105" t="str">
        <f t="shared" ca="1" si="4"/>
        <v/>
      </c>
    </row>
    <row r="61" spans="1:20" ht="56.25" hidden="1">
      <c r="A61">
        <f ca="1">IF(B61="","",INDIRECT("減額一覧!B"&amp;$P61))</f>
        <v>233</v>
      </c>
      <c r="B61" s="61">
        <f ca="1">IF(INDIRECT("減額一覧!BC"&amp;P61)=1,INDIRECT("減額一覧!AG"&amp;P61),"")</f>
        <v>206</v>
      </c>
      <c r="C61" s="36">
        <f ca="1">IF(B61="","",INDIRECT("減額一覧!C"&amp;$P61))</f>
        <v>601248005</v>
      </c>
      <c r="D61" s="80" t="str">
        <f ca="1">IF($B61="","",INDIRECT("減額一覧!G"&amp;$P61))</f>
        <v>奈良市押熊町自治会　会長　木村　勉</v>
      </c>
      <c r="E61" s="19">
        <f ca="1">IF(B61="","",INDIRECT("減額一覧!H"&amp;P61))</f>
        <v>40</v>
      </c>
      <c r="F61" s="19">
        <f ca="1">IF($B61="","",INDIRECT("減額一覧!AN"&amp;P61))</f>
        <v>76</v>
      </c>
      <c r="G61" s="20">
        <f ca="1">IF($B61="","",INDIRECT("減額一覧!AO"&amp;P61))</f>
        <v>19228</v>
      </c>
      <c r="H61" s="20">
        <f ca="1">IF($B61="","",INDIRECT("減額一覧!AP"&amp;P61))</f>
        <v>10366</v>
      </c>
      <c r="I61" s="32">
        <f ca="1">IF(B61="","",IF(INDIRECT("減額一覧!BN"&amp;P61)=0.08,0.08,0.1))</f>
        <v>0.1</v>
      </c>
      <c r="J61" s="52"/>
      <c r="K61" s="95" t="str">
        <f t="shared" ca="1" si="15"/>
        <v/>
      </c>
      <c r="L61" s="58" t="str">
        <f t="shared" ca="1" si="2"/>
        <v/>
      </c>
      <c r="N61" s="113" t="str">
        <f t="shared" ca="1" si="90"/>
        <v>市内</v>
      </c>
      <c r="O61" s="114">
        <f t="shared" ref="O61" ca="1" si="94">IF(B61="","",IF(INDIRECT("減額一覧!BN"&amp;P61)=0.08,0.08,0.1))</f>
        <v>0.1</v>
      </c>
      <c r="P61" s="38">
        <v>14</v>
      </c>
      <c r="Q61" s="38">
        <f t="shared" ca="1" si="92"/>
        <v>1</v>
      </c>
      <c r="R61" s="38">
        <f t="shared" ca="1" si="92"/>
        <v>1</v>
      </c>
      <c r="S61" s="66" t="str">
        <f t="shared" ca="1" si="3"/>
        <v>601</v>
      </c>
      <c r="T61" s="105" t="str">
        <f t="shared" ca="1" si="4"/>
        <v/>
      </c>
    </row>
    <row r="62" spans="1:20" ht="56.25" hidden="1">
      <c r="A62">
        <f ca="1">IF(B62="","",INDIRECT("減額一覧!B"&amp;$P62))</f>
        <v>233</v>
      </c>
      <c r="B62" s="61">
        <f ca="1">IF(INDIRECT("減額一覧!BD"&amp;P62)=1,INDIRECT("減額一覧!AQ"&amp;P62),"")</f>
        <v>207</v>
      </c>
      <c r="C62" s="45">
        <f ca="1">IF(B62="","",INDIRECT("減額一覧!C"&amp;$P62))</f>
        <v>601248005</v>
      </c>
      <c r="D62" s="79" t="str">
        <f ca="1">IF($B62="","",INDIRECT("減額一覧!G"&amp;$P62))</f>
        <v>奈良市押熊町自治会　会長　木村　勉</v>
      </c>
      <c r="E62" s="19">
        <f ca="1">IF(B62="","",INDIRECT("減額一覧!H"&amp;P62))</f>
        <v>40</v>
      </c>
      <c r="F62" s="19">
        <f ca="1">IF($B62="","",INDIRECT("減額一覧!AX"&amp;P62))</f>
        <v>76</v>
      </c>
      <c r="G62" s="20">
        <f ca="1">IF($B62="","",INDIRECT("減額一覧!AY"&amp;P62))</f>
        <v>19228</v>
      </c>
      <c r="H62" s="20">
        <f ca="1">IF($B62="","",INDIRECT("減額一覧!AZ"&amp;P62))</f>
        <v>10366</v>
      </c>
      <c r="I62" s="32">
        <f ca="1">IF(B62="","",IF(INDIRECT("減額一覧!BO"&amp;P62)=0.08,0.08,0.1))</f>
        <v>0.1</v>
      </c>
      <c r="J62" s="52"/>
      <c r="K62" s="95" t="str">
        <f t="shared" ca="1" si="15"/>
        <v/>
      </c>
      <c r="L62" s="58" t="str">
        <f t="shared" ca="1" si="2"/>
        <v/>
      </c>
      <c r="N62" s="113" t="str">
        <f t="shared" ca="1" si="90"/>
        <v>市内</v>
      </c>
      <c r="O62" s="114">
        <f t="shared" ref="O62" ca="1" si="95">IF(B62="","",IF(INDIRECT("減額一覧!BO"&amp;P62)=0.08,0.08,0.1))</f>
        <v>0.1</v>
      </c>
      <c r="P62" s="38">
        <v>14</v>
      </c>
      <c r="Q62" s="38">
        <f t="shared" ca="1" si="92"/>
        <v>1</v>
      </c>
      <c r="R62" s="38">
        <f t="shared" ca="1" si="92"/>
        <v>1</v>
      </c>
      <c r="S62" s="66" t="str">
        <f t="shared" ca="1" si="3"/>
        <v>601</v>
      </c>
      <c r="T62" s="105" t="str">
        <f t="shared" ca="1" si="4"/>
        <v/>
      </c>
    </row>
    <row r="63" spans="1:20" ht="19.5" hidden="1" thickBot="1">
      <c r="B63" s="64"/>
      <c r="C63" s="41" t="str">
        <f>IF(B63="","",減額一覧!C59)</f>
        <v/>
      </c>
      <c r="D63" s="43"/>
      <c r="E63" s="21"/>
      <c r="F63" s="22" t="s">
        <v>69</v>
      </c>
      <c r="G63" s="23">
        <f t="shared" ref="G63:H63" si="96">SUBTOTAL(9,G59:G62)</f>
        <v>0</v>
      </c>
      <c r="H63" s="23">
        <f t="shared" si="96"/>
        <v>0</v>
      </c>
      <c r="I63" s="30"/>
      <c r="J63" s="53"/>
      <c r="K63" s="96" t="str">
        <f t="shared" si="15"/>
        <v/>
      </c>
      <c r="L63" s="59" t="str">
        <f t="shared" si="2"/>
        <v/>
      </c>
      <c r="N63" s="108" t="str">
        <f t="shared" ref="N63" si="97">IF(AND(G63=0,H63=0),"","小計")</f>
        <v/>
      </c>
      <c r="O63" s="108" t="str">
        <f t="shared" ref="O63" si="98">IF(AND(G63=0,H63=0),"","小計")</f>
        <v/>
      </c>
      <c r="P63" s="38"/>
      <c r="Q63" s="38"/>
      <c r="R63" s="38"/>
      <c r="S63" s="66" t="str">
        <f t="shared" si="3"/>
        <v/>
      </c>
      <c r="T63" s="105" t="str">
        <f t="shared" si="4"/>
        <v/>
      </c>
    </row>
    <row r="64" spans="1:20" hidden="1">
      <c r="A64">
        <f ca="1">IF(B64="","",INDIRECT("減額一覧!B"&amp;$P64))</f>
        <v>237</v>
      </c>
      <c r="B64" s="61">
        <f ca="1">IF(INDIRECT("減額一覧!BA"&amp;P64)=1,INDIRECT("減額一覧!M"&amp;P64),"")</f>
        <v>206</v>
      </c>
      <c r="C64" s="36">
        <f ca="1">IF(B64="","",INDIRECT("減額一覧!C"&amp;$P64))</f>
        <v>291032000</v>
      </c>
      <c r="D64" s="78" t="str">
        <f ca="1">IF($B64="","",INDIRECT("減額一覧!G"&amp;$P64))</f>
        <v>稲増　一</v>
      </c>
      <c r="E64" s="19">
        <f ca="1">IF(B64="","",INDIRECT("減額一覧!H"&amp;P64))</f>
        <v>25</v>
      </c>
      <c r="F64" s="19">
        <f ca="1">IF($B64="","",INDIRECT("減額一覧!T"&amp;P64))</f>
        <v>33</v>
      </c>
      <c r="G64" s="20">
        <f ca="1">IF($B64="","",INDIRECT("減額一覧!U"&amp;P64))</f>
        <v>7804</v>
      </c>
      <c r="H64" s="20">
        <f ca="1">IF($B64="","",INDIRECT("減額一覧!V"&amp;P64))</f>
        <v>4501</v>
      </c>
      <c r="I64" s="32">
        <f ca="1">IF(B64="","",IF(INDIRECT("減額一覧!BL"&amp;P64)=0.08,0.08,0.1))</f>
        <v>0.1</v>
      </c>
      <c r="J64" s="51" t="s">
        <v>447</v>
      </c>
      <c r="K64" s="94" t="str">
        <f t="shared" ca="1" si="15"/>
        <v/>
      </c>
      <c r="L64" s="56" t="str">
        <f t="shared" ca="1" si="2"/>
        <v/>
      </c>
      <c r="N64" s="113" t="str">
        <f t="shared" ref="N64:N67" ca="1" si="99">IF(A64="","",IF(A64&gt;3000,"月ヶ瀬",IF(A64&gt;=2000,"都祁","市内")))</f>
        <v>市内</v>
      </c>
      <c r="O64" s="114">
        <f t="shared" ref="O64" ca="1" si="100">IF(B64="","",IF(INDIRECT("減額一覧!BL"&amp;P64)=0.08,0.08,0.1))</f>
        <v>0.1</v>
      </c>
      <c r="P64" s="38">
        <v>15</v>
      </c>
      <c r="Q64" s="38">
        <f t="shared" ref="Q64:R67" ca="1" si="101">IF(G64="","",IF(G64&gt;0,1,""))</f>
        <v>1</v>
      </c>
      <c r="R64" s="38">
        <f t="shared" ca="1" si="101"/>
        <v>1</v>
      </c>
      <c r="S64" s="66" t="str">
        <f t="shared" ca="1" si="3"/>
        <v>291</v>
      </c>
      <c r="T64" s="105" t="str">
        <f t="shared" ca="1" si="4"/>
        <v/>
      </c>
    </row>
    <row r="65" spans="1:20" hidden="1">
      <c r="A65">
        <f ca="1">IF(B65="","",INDIRECT("減額一覧!B"&amp;$P65))</f>
        <v>237</v>
      </c>
      <c r="B65" s="61">
        <f ca="1">IF(INDIRECT("減額一覧!BB"&amp;P65)=1,INDIRECT("減額一覧!W"&amp;P65),"")</f>
        <v>207</v>
      </c>
      <c r="C65" s="44">
        <f ca="1">IF(B65="","",INDIRECT("減額一覧!C"&amp;$P65))</f>
        <v>291032000</v>
      </c>
      <c r="D65" s="79" t="str">
        <f ca="1">IF($B65="","",INDIRECT("減額一覧!G"&amp;$P65))</f>
        <v>稲増　一</v>
      </c>
      <c r="E65" s="19">
        <f ca="1">IF(B65="","",INDIRECT("減額一覧!H"&amp;P65))</f>
        <v>25</v>
      </c>
      <c r="F65" s="19">
        <f ca="1">IF($B65="","",INDIRECT("減額一覧!AD"&amp;P65))</f>
        <v>33</v>
      </c>
      <c r="G65" s="20">
        <f ca="1">IF($B65="","",INDIRECT("減額一覧!AE"&amp;P65))</f>
        <v>7804</v>
      </c>
      <c r="H65" s="20">
        <f ca="1">IF($B65="","",INDIRECT("減額一覧!AF"&amp;P65))</f>
        <v>4501</v>
      </c>
      <c r="I65" s="32">
        <f ca="1">IF(B65="","",IF(INDIRECT("減額一覧!BM"&amp;P65)=0.08,0.08,0.1))</f>
        <v>0.1</v>
      </c>
      <c r="J65" s="52"/>
      <c r="K65" s="95" t="str">
        <f t="shared" ca="1" si="15"/>
        <v/>
      </c>
      <c r="L65" s="58" t="str">
        <f t="shared" ca="1" si="2"/>
        <v/>
      </c>
      <c r="N65" s="113" t="str">
        <f t="shared" ca="1" si="99"/>
        <v>市内</v>
      </c>
      <c r="O65" s="114">
        <f t="shared" ref="O65" ca="1" si="102">IF(B65="","",IF(INDIRECT("減額一覧!BM"&amp;P65)=0.08,0.08,0.1))</f>
        <v>0.1</v>
      </c>
      <c r="P65" s="38">
        <v>15</v>
      </c>
      <c r="Q65" s="38">
        <f t="shared" ca="1" si="101"/>
        <v>1</v>
      </c>
      <c r="R65" s="38">
        <f t="shared" ca="1" si="101"/>
        <v>1</v>
      </c>
      <c r="S65" s="66" t="str">
        <f t="shared" ca="1" si="3"/>
        <v>291</v>
      </c>
      <c r="T65" s="105" t="str">
        <f t="shared" ca="1" si="4"/>
        <v/>
      </c>
    </row>
    <row r="66" spans="1:20" hidden="1">
      <c r="A66">
        <f ca="1">IF(B66="","",INDIRECT("減額一覧!B"&amp;$P66))</f>
        <v>237</v>
      </c>
      <c r="B66" s="61">
        <f ca="1">IF(INDIRECT("減額一覧!BC"&amp;P66)=1,INDIRECT("減額一覧!AG"&amp;P66),"")</f>
        <v>208</v>
      </c>
      <c r="C66" s="36">
        <f ca="1">IF(B66="","",INDIRECT("減額一覧!C"&amp;$P66))</f>
        <v>291032000</v>
      </c>
      <c r="D66" s="80" t="str">
        <f ca="1">IF($B66="","",INDIRECT("減額一覧!G"&amp;$P66))</f>
        <v>稲増　一</v>
      </c>
      <c r="E66" s="19">
        <f ca="1">IF(B66="","",INDIRECT("減額一覧!H"&amp;P66))</f>
        <v>25</v>
      </c>
      <c r="F66" s="19">
        <f ca="1">IF($B66="","",INDIRECT("減額一覧!AN"&amp;P66))</f>
        <v>5</v>
      </c>
      <c r="G66" s="20">
        <f ca="1">IF($B66="","",INDIRECT("減額一覧!AO"&amp;P66))</f>
        <v>1182</v>
      </c>
      <c r="H66" s="20">
        <f ca="1">IF($B66="","",INDIRECT("減額一覧!AP"&amp;P66))</f>
        <v>682</v>
      </c>
      <c r="I66" s="32">
        <f ca="1">IF(B66="","",IF(INDIRECT("減額一覧!BN"&amp;P66)=0.08,0.08,0.1))</f>
        <v>0.1</v>
      </c>
      <c r="J66" s="52"/>
      <c r="K66" s="95" t="str">
        <f t="shared" ca="1" si="15"/>
        <v/>
      </c>
      <c r="L66" s="58" t="str">
        <f t="shared" ca="1" si="2"/>
        <v/>
      </c>
      <c r="N66" s="113" t="str">
        <f t="shared" ca="1" si="99"/>
        <v>市内</v>
      </c>
      <c r="O66" s="114">
        <f t="shared" ref="O66" ca="1" si="103">IF(B66="","",IF(INDIRECT("減額一覧!BN"&amp;P66)=0.08,0.08,0.1))</f>
        <v>0.1</v>
      </c>
      <c r="P66" s="38">
        <v>15</v>
      </c>
      <c r="Q66" s="38">
        <f t="shared" ca="1" si="101"/>
        <v>1</v>
      </c>
      <c r="R66" s="38">
        <f t="shared" ca="1" si="101"/>
        <v>1</v>
      </c>
      <c r="S66" s="66" t="str">
        <f t="shared" ca="1" si="3"/>
        <v>291</v>
      </c>
      <c r="T66" s="105" t="str">
        <f t="shared" ca="1" si="4"/>
        <v/>
      </c>
    </row>
    <row r="67" spans="1:20" hidden="1">
      <c r="A67" t="str">
        <f ca="1">IF(B67="","",INDIRECT("減額一覧!B"&amp;$P67))</f>
        <v/>
      </c>
      <c r="B67" s="61" t="str">
        <f ca="1">IF(INDIRECT("減額一覧!BD"&amp;P67)=1,INDIRECT("減額一覧!AQ"&amp;P67),"")</f>
        <v/>
      </c>
      <c r="C67" s="45" t="str">
        <f ca="1">IF(B67="","",INDIRECT("減額一覧!C"&amp;$P67))</f>
        <v/>
      </c>
      <c r="D67" s="79" t="str">
        <f ca="1">IF($B67="","",INDIRECT("減額一覧!G"&amp;$P67))</f>
        <v/>
      </c>
      <c r="E67" s="19" t="str">
        <f ca="1">IF(B67="","",INDIRECT("減額一覧!H"&amp;P67))</f>
        <v/>
      </c>
      <c r="F67" s="19" t="str">
        <f ca="1">IF($B67="","",INDIRECT("減額一覧!AX"&amp;P67))</f>
        <v/>
      </c>
      <c r="G67" s="20" t="str">
        <f ca="1">IF($B67="","",INDIRECT("減額一覧!AY"&amp;P67))</f>
        <v/>
      </c>
      <c r="H67" s="20" t="str">
        <f ca="1">IF($B67="","",INDIRECT("減額一覧!AZ"&amp;P67))</f>
        <v/>
      </c>
      <c r="I67" s="32" t="str">
        <f ca="1">IF(B67="","",IF(INDIRECT("減額一覧!BO"&amp;P67)=0.08,0.08,0.1))</f>
        <v/>
      </c>
      <c r="J67" s="52"/>
      <c r="K67" s="95" t="str">
        <f t="shared" ca="1" si="15"/>
        <v/>
      </c>
      <c r="L67" s="58" t="str">
        <f t="shared" ca="1" si="2"/>
        <v/>
      </c>
      <c r="N67" s="113" t="str">
        <f t="shared" ca="1" si="99"/>
        <v/>
      </c>
      <c r="O67" s="114" t="str">
        <f t="shared" ref="O67" ca="1" si="104">IF(B67="","",IF(INDIRECT("減額一覧!BO"&amp;P67)=0.08,0.08,0.1))</f>
        <v/>
      </c>
      <c r="P67" s="38">
        <v>15</v>
      </c>
      <c r="Q67" s="38" t="str">
        <f t="shared" ca="1" si="101"/>
        <v/>
      </c>
      <c r="R67" s="38" t="str">
        <f t="shared" ca="1" si="101"/>
        <v/>
      </c>
      <c r="S67" s="66" t="str">
        <f t="shared" ca="1" si="3"/>
        <v/>
      </c>
      <c r="T67" s="105" t="str">
        <f t="shared" ca="1" si="4"/>
        <v/>
      </c>
    </row>
    <row r="68" spans="1:20" ht="19.5" hidden="1" thickBot="1">
      <c r="B68" s="64"/>
      <c r="C68" s="41" t="str">
        <f>IF(B68="","",減額一覧!C64)</f>
        <v/>
      </c>
      <c r="D68" s="43"/>
      <c r="E68" s="21"/>
      <c r="F68" s="22" t="s">
        <v>69</v>
      </c>
      <c r="G68" s="23">
        <f t="shared" ref="G68:H68" si="105">SUBTOTAL(9,G64:G67)</f>
        <v>0</v>
      </c>
      <c r="H68" s="23">
        <f t="shared" si="105"/>
        <v>0</v>
      </c>
      <c r="I68" s="30"/>
      <c r="J68" s="53"/>
      <c r="K68" s="96" t="str">
        <f t="shared" si="15"/>
        <v/>
      </c>
      <c r="L68" s="59" t="str">
        <f t="shared" si="2"/>
        <v/>
      </c>
      <c r="N68" s="108" t="str">
        <f t="shared" ref="N68" si="106">IF(AND(G68=0,H68=0),"","小計")</f>
        <v/>
      </c>
      <c r="O68" s="108" t="str">
        <f t="shared" ref="O68" si="107">IF(AND(G68=0,H68=0),"","小計")</f>
        <v/>
      </c>
      <c r="P68" s="38"/>
      <c r="Q68" s="38"/>
      <c r="R68" s="38"/>
      <c r="S68" s="66" t="str">
        <f t="shared" si="3"/>
        <v/>
      </c>
      <c r="T68" s="105" t="str">
        <f t="shared" si="4"/>
        <v/>
      </c>
    </row>
    <row r="69" spans="1:20" hidden="1">
      <c r="A69">
        <f ca="1">IF(B69="","",INDIRECT("減額一覧!B"&amp;$P69))</f>
        <v>239</v>
      </c>
      <c r="B69" s="61">
        <f ca="1">IF(INDIRECT("減額一覧!BA"&amp;P69)=1,INDIRECT("減額一覧!M"&amp;P69),"")</f>
        <v>206</v>
      </c>
      <c r="C69" s="36">
        <f ca="1">IF(B69="","",INDIRECT("減額一覧!C"&amp;$P69))</f>
        <v>667118000</v>
      </c>
      <c r="D69" s="78" t="str">
        <f ca="1">IF($B69="","",INDIRECT("減額一覧!G"&amp;$P69))</f>
        <v>梶谷　隆一</v>
      </c>
      <c r="E69" s="19">
        <f ca="1">IF(B69="","",INDIRECT("減額一覧!H"&amp;P69))</f>
        <v>20</v>
      </c>
      <c r="F69" s="19">
        <f ca="1">IF($B69="","",INDIRECT("減額一覧!T"&amp;P69))</f>
        <v>9</v>
      </c>
      <c r="G69" s="20">
        <f ca="1">IF($B69="","",INDIRECT("減額一覧!U"&amp;P69))</f>
        <v>1980</v>
      </c>
      <c r="H69" s="20">
        <f ca="1">IF($B69="","",INDIRECT("減額一覧!V"&amp;P69))</f>
        <v>1228</v>
      </c>
      <c r="I69" s="32">
        <f ca="1">IF(B69="","",IF(INDIRECT("減額一覧!BL"&amp;P69)=0.08,0.08,0.1))</f>
        <v>0.1</v>
      </c>
      <c r="J69" s="51" t="s">
        <v>448</v>
      </c>
      <c r="K69" s="94" t="str">
        <f t="shared" ca="1" si="15"/>
        <v/>
      </c>
      <c r="L69" s="56" t="str">
        <f t="shared" ref="L69:L132" ca="1" si="108">IF(OR(S69="370",S69="371",S69="372",S69="373",S69="374",S69="375",S69="376",S69="377",S69="378",S69="379",S69="380",S69="039",S69="389"),"農集","")</f>
        <v/>
      </c>
      <c r="N69" s="113" t="str">
        <f t="shared" ref="N69:N72" ca="1" si="109">IF(A69="","",IF(A69&gt;3000,"月ヶ瀬",IF(A69&gt;=2000,"都祁","市内")))</f>
        <v>市内</v>
      </c>
      <c r="O69" s="114">
        <f t="shared" ref="O69" ca="1" si="110">IF(B69="","",IF(INDIRECT("減額一覧!BL"&amp;P69)=0.08,0.08,0.1))</f>
        <v>0.1</v>
      </c>
      <c r="P69" s="38">
        <v>16</v>
      </c>
      <c r="Q69" s="38">
        <f t="shared" ref="Q69:R72" ca="1" si="111">IF(G69="","",IF(G69&gt;0,1,""))</f>
        <v>1</v>
      </c>
      <c r="R69" s="38">
        <f t="shared" ca="1" si="111"/>
        <v>1</v>
      </c>
      <c r="S69" s="66" t="str">
        <f t="shared" ref="S69:S132" ca="1" si="112">IF(C69="","",LEFT(TEXT(C69,"000000000"),3))</f>
        <v>667</v>
      </c>
      <c r="T69" s="105" t="str">
        <f t="shared" ref="T69:T132" ca="1" si="113">IF(L69="","",IF(H69=0,"",H69))</f>
        <v/>
      </c>
    </row>
    <row r="70" spans="1:20" hidden="1">
      <c r="A70">
        <f ca="1">IF(B70="","",INDIRECT("減額一覧!B"&amp;$P70))</f>
        <v>239</v>
      </c>
      <c r="B70" s="61">
        <f ca="1">IF(INDIRECT("減額一覧!BB"&amp;P70)=1,INDIRECT("減額一覧!W"&amp;P70),"")</f>
        <v>207</v>
      </c>
      <c r="C70" s="44">
        <f ca="1">IF(B70="","",INDIRECT("減額一覧!C"&amp;$P70))</f>
        <v>667118000</v>
      </c>
      <c r="D70" s="79" t="str">
        <f ca="1">IF($B70="","",INDIRECT("減額一覧!G"&amp;$P70))</f>
        <v>梶谷　隆一</v>
      </c>
      <c r="E70" s="19">
        <f ca="1">IF(B70="","",INDIRECT("減額一覧!H"&amp;P70))</f>
        <v>20</v>
      </c>
      <c r="F70" s="19">
        <f ca="1">IF($B70="","",INDIRECT("減額一覧!AD"&amp;P70))</f>
        <v>9</v>
      </c>
      <c r="G70" s="20">
        <f ca="1">IF($B70="","",INDIRECT("減額一覧!AE"&amp;P70))</f>
        <v>1980</v>
      </c>
      <c r="H70" s="20">
        <f ca="1">IF($B70="","",INDIRECT("減額一覧!AF"&amp;P70))</f>
        <v>1227</v>
      </c>
      <c r="I70" s="32">
        <f ca="1">IF(B70="","",IF(INDIRECT("減額一覧!BM"&amp;P70)=0.08,0.08,0.1))</f>
        <v>0.1</v>
      </c>
      <c r="J70" s="52"/>
      <c r="K70" s="95" t="str">
        <f t="shared" ca="1" si="15"/>
        <v/>
      </c>
      <c r="L70" s="58" t="str">
        <f t="shared" ca="1" si="108"/>
        <v/>
      </c>
      <c r="N70" s="113" t="str">
        <f t="shared" ca="1" si="109"/>
        <v>市内</v>
      </c>
      <c r="O70" s="114">
        <f t="shared" ref="O70" ca="1" si="114">IF(B70="","",IF(INDIRECT("減額一覧!BM"&amp;P70)=0.08,0.08,0.1))</f>
        <v>0.1</v>
      </c>
      <c r="P70" s="38">
        <v>16</v>
      </c>
      <c r="Q70" s="38">
        <f t="shared" ca="1" si="111"/>
        <v>1</v>
      </c>
      <c r="R70" s="38">
        <f t="shared" ca="1" si="111"/>
        <v>1</v>
      </c>
      <c r="S70" s="66" t="str">
        <f t="shared" ca="1" si="112"/>
        <v>667</v>
      </c>
      <c r="T70" s="105" t="str">
        <f t="shared" ca="1" si="113"/>
        <v/>
      </c>
    </row>
    <row r="71" spans="1:20" hidden="1">
      <c r="A71">
        <f ca="1">IF(B71="","",INDIRECT("減額一覧!B"&amp;$P71))</f>
        <v>239</v>
      </c>
      <c r="B71" s="61">
        <f ca="1">IF(INDIRECT("減額一覧!BC"&amp;P71)=1,INDIRECT("減額一覧!AG"&amp;P71),"")</f>
        <v>208</v>
      </c>
      <c r="C71" s="36">
        <f ca="1">IF(B71="","",INDIRECT("減額一覧!C"&amp;$P71))</f>
        <v>667118000</v>
      </c>
      <c r="D71" s="80" t="str">
        <f ca="1">IF($B71="","",INDIRECT("減額一覧!G"&amp;$P71))</f>
        <v>梶谷　隆一</v>
      </c>
      <c r="E71" s="19">
        <f ca="1">IF(B71="","",INDIRECT("減額一覧!H"&amp;P71))</f>
        <v>20</v>
      </c>
      <c r="F71" s="19">
        <f ca="1">IF($B71="","",INDIRECT("減額一覧!AN"&amp;P71))</f>
        <v>5</v>
      </c>
      <c r="G71" s="20">
        <f ca="1">IF($B71="","",INDIRECT("減額一覧!AO"&amp;P71))</f>
        <v>1051</v>
      </c>
      <c r="H71" s="20">
        <f ca="1">IF($B71="","",INDIRECT("減額一覧!AP"&amp;P71))</f>
        <v>682</v>
      </c>
      <c r="I71" s="32">
        <f ca="1">IF(B71="","",IF(INDIRECT("減額一覧!BN"&amp;P71)=0.08,0.08,0.1))</f>
        <v>0.1</v>
      </c>
      <c r="J71" s="52"/>
      <c r="K71" s="95" t="str">
        <f t="shared" ca="1" si="15"/>
        <v/>
      </c>
      <c r="L71" s="58" t="str">
        <f t="shared" ca="1" si="108"/>
        <v/>
      </c>
      <c r="N71" s="113" t="str">
        <f t="shared" ca="1" si="109"/>
        <v>市内</v>
      </c>
      <c r="O71" s="114">
        <f t="shared" ref="O71" ca="1" si="115">IF(B71="","",IF(INDIRECT("減額一覧!BN"&amp;P71)=0.08,0.08,0.1))</f>
        <v>0.1</v>
      </c>
      <c r="P71" s="38">
        <v>16</v>
      </c>
      <c r="Q71" s="38">
        <f t="shared" ca="1" si="111"/>
        <v>1</v>
      </c>
      <c r="R71" s="38">
        <f t="shared" ca="1" si="111"/>
        <v>1</v>
      </c>
      <c r="S71" s="66" t="str">
        <f t="shared" ca="1" si="112"/>
        <v>667</v>
      </c>
      <c r="T71" s="105" t="str">
        <f t="shared" ca="1" si="113"/>
        <v/>
      </c>
    </row>
    <row r="72" spans="1:20" hidden="1">
      <c r="A72" t="str">
        <f ca="1">IF(B72="","",INDIRECT("減額一覧!B"&amp;$P72))</f>
        <v/>
      </c>
      <c r="B72" s="61" t="str">
        <f ca="1">IF(INDIRECT("減額一覧!BD"&amp;P72)=1,INDIRECT("減額一覧!AQ"&amp;P72),"")</f>
        <v/>
      </c>
      <c r="C72" s="45" t="str">
        <f ca="1">IF(B72="","",INDIRECT("減額一覧!C"&amp;$P72))</f>
        <v/>
      </c>
      <c r="D72" s="79" t="str">
        <f ca="1">IF($B72="","",INDIRECT("減額一覧!G"&amp;$P72))</f>
        <v/>
      </c>
      <c r="E72" s="19" t="str">
        <f ca="1">IF(B72="","",INDIRECT("減額一覧!H"&amp;P72))</f>
        <v/>
      </c>
      <c r="F72" s="19" t="str">
        <f ca="1">IF($B72="","",INDIRECT("減額一覧!AX"&amp;P72))</f>
        <v/>
      </c>
      <c r="G72" s="20" t="str">
        <f ca="1">IF($B72="","",INDIRECT("減額一覧!AY"&amp;P72))</f>
        <v/>
      </c>
      <c r="H72" s="20" t="str">
        <f ca="1">IF($B72="","",INDIRECT("減額一覧!AZ"&amp;P72))</f>
        <v/>
      </c>
      <c r="I72" s="32" t="str">
        <f ca="1">IF(B72="","",IF(INDIRECT("減額一覧!BO"&amp;P72)=0.08,0.08,0.1))</f>
        <v/>
      </c>
      <c r="J72" s="52"/>
      <c r="K72" s="95" t="str">
        <f t="shared" ca="1" si="15"/>
        <v/>
      </c>
      <c r="L72" s="58" t="str">
        <f t="shared" ca="1" si="108"/>
        <v/>
      </c>
      <c r="N72" s="113" t="str">
        <f t="shared" ca="1" si="109"/>
        <v/>
      </c>
      <c r="O72" s="114" t="str">
        <f t="shared" ref="O72" ca="1" si="116">IF(B72="","",IF(INDIRECT("減額一覧!BO"&amp;P72)=0.08,0.08,0.1))</f>
        <v/>
      </c>
      <c r="P72" s="38">
        <v>16</v>
      </c>
      <c r="Q72" s="38" t="str">
        <f t="shared" ca="1" si="111"/>
        <v/>
      </c>
      <c r="R72" s="38" t="str">
        <f t="shared" ca="1" si="111"/>
        <v/>
      </c>
      <c r="S72" s="66" t="str">
        <f t="shared" ca="1" si="112"/>
        <v/>
      </c>
      <c r="T72" s="105" t="str">
        <f t="shared" ca="1" si="113"/>
        <v/>
      </c>
    </row>
    <row r="73" spans="1:20" ht="19.5" hidden="1" thickBot="1">
      <c r="B73" s="64"/>
      <c r="C73" s="41" t="str">
        <f>IF(B73="","",減額一覧!C69)</f>
        <v/>
      </c>
      <c r="D73" s="43"/>
      <c r="E73" s="21"/>
      <c r="F73" s="22" t="s">
        <v>69</v>
      </c>
      <c r="G73" s="23">
        <f t="shared" ref="G73:H73" si="117">SUBTOTAL(9,G69:G72)</f>
        <v>0</v>
      </c>
      <c r="H73" s="23">
        <f t="shared" si="117"/>
        <v>0</v>
      </c>
      <c r="I73" s="30"/>
      <c r="J73" s="53"/>
      <c r="K73" s="96" t="str">
        <f t="shared" si="15"/>
        <v/>
      </c>
      <c r="L73" s="59" t="str">
        <f t="shared" si="108"/>
        <v/>
      </c>
      <c r="N73" s="108" t="str">
        <f t="shared" ref="N73" si="118">IF(AND(G73=0,H73=0),"","小計")</f>
        <v/>
      </c>
      <c r="O73" s="108" t="str">
        <f t="shared" ref="O73" si="119">IF(AND(G73=0,H73=0),"","小計")</f>
        <v/>
      </c>
      <c r="P73" s="38"/>
      <c r="Q73" s="38"/>
      <c r="R73" s="38"/>
      <c r="S73" s="66" t="str">
        <f t="shared" si="112"/>
        <v/>
      </c>
      <c r="T73" s="105" t="str">
        <f t="shared" si="113"/>
        <v/>
      </c>
    </row>
    <row r="74" spans="1:20" hidden="1">
      <c r="A74">
        <f ca="1">IF(B74="","",INDIRECT("減額一覧!B"&amp;$P74))</f>
        <v>240</v>
      </c>
      <c r="B74" s="61">
        <f ca="1">IF(INDIRECT("減額一覧!BA"&amp;P74)=1,INDIRECT("減額一覧!M"&amp;P74),"")</f>
        <v>204</v>
      </c>
      <c r="C74" s="36">
        <f ca="1">IF(B74="","",INDIRECT("減額一覧!C"&amp;$P74))</f>
        <v>674060000</v>
      </c>
      <c r="D74" s="78" t="str">
        <f ca="1">IF($B74="","",INDIRECT("減額一覧!G"&amp;$P74))</f>
        <v>西本　忠成</v>
      </c>
      <c r="E74" s="19">
        <f ca="1">IF(B74="","",INDIRECT("減額一覧!H"&amp;P74))</f>
        <v>20</v>
      </c>
      <c r="F74" s="19">
        <f ca="1">IF($B74="","",INDIRECT("減額一覧!T"&amp;P74))</f>
        <v>1</v>
      </c>
      <c r="G74" s="20">
        <f ca="1">IF($B74="","",INDIRECT("減額一覧!U"&amp;P74))</f>
        <v>170</v>
      </c>
      <c r="H74" s="20">
        <f ca="1">IF($B74="","",INDIRECT("減額一覧!V"&amp;P74))</f>
        <v>118</v>
      </c>
      <c r="I74" s="32">
        <f ca="1">IF(B74="","",IF(INDIRECT("減額一覧!BL"&amp;P74)=0.08,0.08,0.1))</f>
        <v>0.1</v>
      </c>
      <c r="J74" s="51" t="s">
        <v>449</v>
      </c>
      <c r="K74" s="94" t="str">
        <f t="shared" ca="1" si="15"/>
        <v/>
      </c>
      <c r="L74" s="56" t="str">
        <f t="shared" ca="1" si="108"/>
        <v/>
      </c>
      <c r="N74" s="113" t="str">
        <f t="shared" ref="N74:N77" ca="1" si="120">IF(A74="","",IF(A74&gt;3000,"月ヶ瀬",IF(A74&gt;=2000,"都祁","市内")))</f>
        <v>市内</v>
      </c>
      <c r="O74" s="114">
        <f t="shared" ref="O74" ca="1" si="121">IF(B74="","",IF(INDIRECT("減額一覧!BL"&amp;P74)=0.08,0.08,0.1))</f>
        <v>0.1</v>
      </c>
      <c r="P74" s="38">
        <v>17</v>
      </c>
      <c r="Q74" s="38">
        <f t="shared" ref="Q74:R77" ca="1" si="122">IF(G74="","",IF(G74&gt;0,1,""))</f>
        <v>1</v>
      </c>
      <c r="R74" s="38">
        <f t="shared" ca="1" si="122"/>
        <v>1</v>
      </c>
      <c r="S74" s="66" t="str">
        <f t="shared" ca="1" si="112"/>
        <v>674</v>
      </c>
      <c r="T74" s="105" t="str">
        <f t="shared" ca="1" si="113"/>
        <v/>
      </c>
    </row>
    <row r="75" spans="1:20" hidden="1">
      <c r="A75">
        <f ca="1">IF(B75="","",INDIRECT("減額一覧!B"&amp;$P75))</f>
        <v>240</v>
      </c>
      <c r="B75" s="61">
        <f ca="1">IF(INDIRECT("減額一覧!BB"&amp;P75)=1,INDIRECT("減額一覧!W"&amp;P75),"")</f>
        <v>205</v>
      </c>
      <c r="C75" s="44">
        <f ca="1">IF(B75="","",INDIRECT("減額一覧!C"&amp;$P75))</f>
        <v>674060000</v>
      </c>
      <c r="D75" s="79" t="str">
        <f ca="1">IF($B75="","",INDIRECT("減額一覧!G"&amp;$P75))</f>
        <v>西本　忠成</v>
      </c>
      <c r="E75" s="19">
        <f ca="1">IF(B75="","",INDIRECT("減額一覧!H"&amp;P75))</f>
        <v>20</v>
      </c>
      <c r="F75" s="19">
        <f ca="1">IF($B75="","",INDIRECT("減額一覧!AD"&amp;P75))</f>
        <v>1</v>
      </c>
      <c r="G75" s="20">
        <f ca="1">IF($B75="","",INDIRECT("減額一覧!AE"&amp;P75))</f>
        <v>170</v>
      </c>
      <c r="H75" s="20">
        <f ca="1">IF($B75="","",INDIRECT("減額一覧!AF"&amp;P75))</f>
        <v>137</v>
      </c>
      <c r="I75" s="32">
        <f ca="1">IF(B75="","",IF(INDIRECT("減額一覧!BM"&amp;P75)=0.08,0.08,0.1))</f>
        <v>0.1</v>
      </c>
      <c r="J75" s="52"/>
      <c r="K75" s="95" t="str">
        <f t="shared" ca="1" si="15"/>
        <v/>
      </c>
      <c r="L75" s="58" t="str">
        <f t="shared" ca="1" si="108"/>
        <v/>
      </c>
      <c r="N75" s="113" t="str">
        <f t="shared" ca="1" si="120"/>
        <v>市内</v>
      </c>
      <c r="O75" s="114">
        <f t="shared" ref="O75" ca="1" si="123">IF(B75="","",IF(INDIRECT("減額一覧!BM"&amp;P75)=0.08,0.08,0.1))</f>
        <v>0.1</v>
      </c>
      <c r="P75" s="38">
        <v>17</v>
      </c>
      <c r="Q75" s="38">
        <f t="shared" ca="1" si="122"/>
        <v>1</v>
      </c>
      <c r="R75" s="38">
        <f t="shared" ca="1" si="122"/>
        <v>1</v>
      </c>
      <c r="S75" s="66" t="str">
        <f t="shared" ca="1" si="112"/>
        <v>674</v>
      </c>
      <c r="T75" s="105" t="str">
        <f t="shared" ca="1" si="113"/>
        <v/>
      </c>
    </row>
    <row r="76" spans="1:20" hidden="1">
      <c r="A76">
        <f ca="1">IF(B76="","",INDIRECT("減額一覧!B"&amp;$P76))</f>
        <v>240</v>
      </c>
      <c r="B76" s="61">
        <f ca="1">IF(INDIRECT("減額一覧!BC"&amp;P76)=1,INDIRECT("減額一覧!AG"&amp;P76),"")</f>
        <v>206</v>
      </c>
      <c r="C76" s="36">
        <f ca="1">IF(B76="","",INDIRECT("減額一覧!C"&amp;$P76))</f>
        <v>674060000</v>
      </c>
      <c r="D76" s="80" t="str">
        <f ca="1">IF($B76="","",INDIRECT("減額一覧!G"&amp;$P76))</f>
        <v>西本　忠成</v>
      </c>
      <c r="E76" s="19">
        <f ca="1">IF(B76="","",INDIRECT("減額一覧!H"&amp;P76))</f>
        <v>20</v>
      </c>
      <c r="F76" s="19">
        <f ca="1">IF($B76="","",INDIRECT("減額一覧!AN"&amp;P76))</f>
        <v>7</v>
      </c>
      <c r="G76" s="20">
        <f ca="1">IF($B76="","",INDIRECT("減額一覧!AO"&amp;P76))</f>
        <v>1491</v>
      </c>
      <c r="H76" s="20">
        <f ca="1">IF($B76="","",INDIRECT("減額一覧!AP"&amp;P76))</f>
        <v>955</v>
      </c>
      <c r="I76" s="32">
        <f ca="1">IF(B76="","",IF(INDIRECT("減額一覧!BN"&amp;P76)=0.08,0.08,0.1))</f>
        <v>0.1</v>
      </c>
      <c r="J76" s="52"/>
      <c r="K76" s="95" t="str">
        <f t="shared" ca="1" si="15"/>
        <v/>
      </c>
      <c r="L76" s="58" t="str">
        <f t="shared" ca="1" si="108"/>
        <v/>
      </c>
      <c r="N76" s="113" t="str">
        <f t="shared" ca="1" si="120"/>
        <v>市内</v>
      </c>
      <c r="O76" s="114">
        <f t="shared" ref="O76" ca="1" si="124">IF(B76="","",IF(INDIRECT("減額一覧!BN"&amp;P76)=0.08,0.08,0.1))</f>
        <v>0.1</v>
      </c>
      <c r="P76" s="38">
        <v>17</v>
      </c>
      <c r="Q76" s="38">
        <f t="shared" ca="1" si="122"/>
        <v>1</v>
      </c>
      <c r="R76" s="38">
        <f t="shared" ca="1" si="122"/>
        <v>1</v>
      </c>
      <c r="S76" s="66" t="str">
        <f t="shared" ca="1" si="112"/>
        <v>674</v>
      </c>
      <c r="T76" s="105" t="str">
        <f t="shared" ca="1" si="113"/>
        <v/>
      </c>
    </row>
    <row r="77" spans="1:20" hidden="1">
      <c r="A77">
        <f ca="1">IF(B77="","",INDIRECT("減額一覧!B"&amp;$P77))</f>
        <v>240</v>
      </c>
      <c r="B77" s="61">
        <f ca="1">IF(INDIRECT("減額一覧!BD"&amp;P77)=1,INDIRECT("減額一覧!AQ"&amp;P77),"")</f>
        <v>207</v>
      </c>
      <c r="C77" s="45">
        <f ca="1">IF(B77="","",INDIRECT("減額一覧!C"&amp;$P77))</f>
        <v>674060000</v>
      </c>
      <c r="D77" s="79" t="str">
        <f ca="1">IF($B77="","",INDIRECT("減額一覧!G"&amp;$P77))</f>
        <v>西本　忠成</v>
      </c>
      <c r="E77" s="19">
        <f ca="1">IF(B77="","",INDIRECT("減額一覧!H"&amp;P77))</f>
        <v>20</v>
      </c>
      <c r="F77" s="19">
        <f ca="1">IF($B77="","",INDIRECT("減額一覧!AX"&amp;P77))</f>
        <v>7</v>
      </c>
      <c r="G77" s="20">
        <f ca="1">IF($B77="","",INDIRECT("減額一覧!AY"&amp;P77))</f>
        <v>1540</v>
      </c>
      <c r="H77" s="20">
        <f ca="1">IF($B77="","",INDIRECT("減額一覧!AZ"&amp;P77))</f>
        <v>954</v>
      </c>
      <c r="I77" s="32">
        <f ca="1">IF(B77="","",IF(INDIRECT("減額一覧!BO"&amp;P77)=0.08,0.08,0.1))</f>
        <v>0.1</v>
      </c>
      <c r="J77" s="52"/>
      <c r="K77" s="95" t="str">
        <f t="shared" ca="1" si="15"/>
        <v/>
      </c>
      <c r="L77" s="58" t="str">
        <f t="shared" ca="1" si="108"/>
        <v/>
      </c>
      <c r="N77" s="113" t="str">
        <f t="shared" ca="1" si="120"/>
        <v>市内</v>
      </c>
      <c r="O77" s="114">
        <f t="shared" ref="O77" ca="1" si="125">IF(B77="","",IF(INDIRECT("減額一覧!BO"&amp;P77)=0.08,0.08,0.1))</f>
        <v>0.1</v>
      </c>
      <c r="P77" s="38">
        <v>17</v>
      </c>
      <c r="Q77" s="38">
        <f t="shared" ca="1" si="122"/>
        <v>1</v>
      </c>
      <c r="R77" s="38">
        <f t="shared" ca="1" si="122"/>
        <v>1</v>
      </c>
      <c r="S77" s="66" t="str">
        <f t="shared" ca="1" si="112"/>
        <v>674</v>
      </c>
      <c r="T77" s="105" t="str">
        <f t="shared" ca="1" si="113"/>
        <v/>
      </c>
    </row>
    <row r="78" spans="1:20" ht="19.5" hidden="1" thickBot="1">
      <c r="B78" s="64"/>
      <c r="C78" s="41" t="str">
        <f>IF(B78="","",減額一覧!C74)</f>
        <v/>
      </c>
      <c r="D78" s="43"/>
      <c r="E78" s="21"/>
      <c r="F78" s="22" t="s">
        <v>69</v>
      </c>
      <c r="G78" s="23">
        <f t="shared" ref="G78:H78" si="126">SUBTOTAL(9,G74:G77)</f>
        <v>0</v>
      </c>
      <c r="H78" s="23">
        <f t="shared" si="126"/>
        <v>0</v>
      </c>
      <c r="I78" s="30"/>
      <c r="J78" s="53"/>
      <c r="K78" s="96" t="str">
        <f t="shared" si="15"/>
        <v/>
      </c>
      <c r="L78" s="59" t="str">
        <f t="shared" si="108"/>
        <v/>
      </c>
      <c r="N78" s="108" t="str">
        <f t="shared" ref="N78" si="127">IF(AND(G78=0,H78=0),"","小計")</f>
        <v/>
      </c>
      <c r="O78" s="108" t="str">
        <f t="shared" ref="O78" si="128">IF(AND(G78=0,H78=0),"","小計")</f>
        <v/>
      </c>
      <c r="P78" s="38"/>
      <c r="Q78" s="38"/>
      <c r="R78" s="38"/>
      <c r="S78" s="66" t="str">
        <f t="shared" si="112"/>
        <v/>
      </c>
      <c r="T78" s="105" t="str">
        <f t="shared" si="113"/>
        <v/>
      </c>
    </row>
    <row r="79" spans="1:20" hidden="1">
      <c r="A79">
        <f ca="1">IF(B79="","",INDIRECT("減額一覧!B"&amp;$P79))</f>
        <v>241</v>
      </c>
      <c r="B79" s="61">
        <f ca="1">IF(INDIRECT("減額一覧!BA"&amp;P79)=1,INDIRECT("減額一覧!M"&amp;P79),"")</f>
        <v>204</v>
      </c>
      <c r="C79" s="36">
        <f ca="1">IF(B79="","",INDIRECT("減額一覧!C"&amp;$P79))</f>
        <v>677113000</v>
      </c>
      <c r="D79" s="78" t="str">
        <f ca="1">IF($B79="","",INDIRECT("減額一覧!G"&amp;$P79))</f>
        <v>渡部　弘道</v>
      </c>
      <c r="E79" s="19">
        <f ca="1">IF(B79="","",INDIRECT("減額一覧!H"&amp;P79))</f>
        <v>20</v>
      </c>
      <c r="F79" s="19">
        <f ca="1">IF($B79="","",INDIRECT("減額一覧!T"&amp;P79))</f>
        <v>2</v>
      </c>
      <c r="G79" s="20">
        <f ca="1">IF($B79="","",INDIRECT("減額一覧!U"&amp;P79))</f>
        <v>440</v>
      </c>
      <c r="H79" s="20">
        <f ca="1">IF($B79="","",INDIRECT("減額一覧!V"&amp;P79))</f>
        <v>236</v>
      </c>
      <c r="I79" s="32">
        <f ca="1">IF(B79="","",IF(INDIRECT("減額一覧!BL"&amp;P79)=0.08,0.08,0.1))</f>
        <v>0.1</v>
      </c>
      <c r="J79" s="51" t="s">
        <v>450</v>
      </c>
      <c r="K79" s="94" t="str">
        <f t="shared" ca="1" si="15"/>
        <v/>
      </c>
      <c r="L79" s="56" t="str">
        <f t="shared" ca="1" si="108"/>
        <v/>
      </c>
      <c r="N79" s="113" t="str">
        <f t="shared" ref="N79:N82" ca="1" si="129">IF(A79="","",IF(A79&gt;3000,"月ヶ瀬",IF(A79&gt;=2000,"都祁","市内")))</f>
        <v>市内</v>
      </c>
      <c r="O79" s="114">
        <f t="shared" ref="O79" ca="1" si="130">IF(B79="","",IF(INDIRECT("減額一覧!BL"&amp;P79)=0.08,0.08,0.1))</f>
        <v>0.1</v>
      </c>
      <c r="P79" s="38">
        <v>18</v>
      </c>
      <c r="Q79" s="38">
        <f t="shared" ref="Q79:R82" ca="1" si="131">IF(G79="","",IF(G79&gt;0,1,""))</f>
        <v>1</v>
      </c>
      <c r="R79" s="38">
        <f t="shared" ca="1" si="131"/>
        <v>1</v>
      </c>
      <c r="S79" s="66" t="str">
        <f t="shared" ca="1" si="112"/>
        <v>677</v>
      </c>
      <c r="T79" s="105" t="str">
        <f t="shared" ca="1" si="113"/>
        <v/>
      </c>
    </row>
    <row r="80" spans="1:20" hidden="1">
      <c r="A80">
        <f ca="1">IF(B80="","",INDIRECT("減額一覧!B"&amp;$P80))</f>
        <v>241</v>
      </c>
      <c r="B80" s="61">
        <f ca="1">IF(INDIRECT("減額一覧!BB"&amp;P80)=1,INDIRECT("減額一覧!W"&amp;P80),"")</f>
        <v>205</v>
      </c>
      <c r="C80" s="44">
        <f ca="1">IF(B80="","",INDIRECT("減額一覧!C"&amp;$P80))</f>
        <v>677113000</v>
      </c>
      <c r="D80" s="79" t="str">
        <f ca="1">IF($B80="","",INDIRECT("減額一覧!G"&amp;$P80))</f>
        <v>渡部　弘道</v>
      </c>
      <c r="E80" s="19">
        <f ca="1">IF(B80="","",INDIRECT("減額一覧!H"&amp;P80))</f>
        <v>20</v>
      </c>
      <c r="F80" s="19">
        <f ca="1">IF($B80="","",INDIRECT("減額一覧!AD"&amp;P80))</f>
        <v>2</v>
      </c>
      <c r="G80" s="20">
        <f ca="1">IF($B80="","",INDIRECT("減額一覧!AE"&amp;P80))</f>
        <v>440</v>
      </c>
      <c r="H80" s="20">
        <f ca="1">IF($B80="","",INDIRECT("減額一覧!AF"&amp;P80))</f>
        <v>273</v>
      </c>
      <c r="I80" s="32">
        <f ca="1">IF(B80="","",IF(INDIRECT("減額一覧!BM"&amp;P80)=0.08,0.08,0.1))</f>
        <v>0.1</v>
      </c>
      <c r="J80" s="52"/>
      <c r="K80" s="95" t="str">
        <f t="shared" ca="1" si="15"/>
        <v/>
      </c>
      <c r="L80" s="58" t="str">
        <f t="shared" ca="1" si="108"/>
        <v/>
      </c>
      <c r="N80" s="113" t="str">
        <f t="shared" ca="1" si="129"/>
        <v>市内</v>
      </c>
      <c r="O80" s="114">
        <f t="shared" ref="O80" ca="1" si="132">IF(B80="","",IF(INDIRECT("減額一覧!BM"&amp;P80)=0.08,0.08,0.1))</f>
        <v>0.1</v>
      </c>
      <c r="P80" s="38">
        <v>18</v>
      </c>
      <c r="Q80" s="38">
        <f t="shared" ca="1" si="131"/>
        <v>1</v>
      </c>
      <c r="R80" s="38">
        <f t="shared" ca="1" si="131"/>
        <v>1</v>
      </c>
      <c r="S80" s="66" t="str">
        <f t="shared" ca="1" si="112"/>
        <v>677</v>
      </c>
      <c r="T80" s="105" t="str">
        <f t="shared" ca="1" si="113"/>
        <v/>
      </c>
    </row>
    <row r="81" spans="1:20" hidden="1">
      <c r="A81">
        <f ca="1">IF(B81="","",INDIRECT("減額一覧!B"&amp;$P81))</f>
        <v>241</v>
      </c>
      <c r="B81" s="61">
        <f ca="1">IF(INDIRECT("減額一覧!BC"&amp;P81)=1,INDIRECT("減額一覧!AG"&amp;P81),"")</f>
        <v>206</v>
      </c>
      <c r="C81" s="36">
        <f ca="1">IF(B81="","",INDIRECT("減額一覧!C"&amp;$P81))</f>
        <v>677113000</v>
      </c>
      <c r="D81" s="80" t="str">
        <f ca="1">IF($B81="","",INDIRECT("減額一覧!G"&amp;$P81))</f>
        <v>渡部　弘道</v>
      </c>
      <c r="E81" s="19">
        <f ca="1">IF(B81="","",INDIRECT("減額一覧!H"&amp;P81))</f>
        <v>20</v>
      </c>
      <c r="F81" s="19">
        <f ca="1">IF($B81="","",INDIRECT("減額一覧!AN"&amp;P81))</f>
        <v>11</v>
      </c>
      <c r="G81" s="20">
        <f ca="1">IF($B81="","",INDIRECT("減額一覧!AO"&amp;P81))</f>
        <v>2420</v>
      </c>
      <c r="H81" s="20">
        <f ca="1">IF($B81="","",INDIRECT("減額一覧!AP"&amp;P81))</f>
        <v>1501</v>
      </c>
      <c r="I81" s="32">
        <f ca="1">IF(B81="","",IF(INDIRECT("減額一覧!BN"&amp;P81)=0.08,0.08,0.1))</f>
        <v>0.1</v>
      </c>
      <c r="J81" s="52"/>
      <c r="K81" s="95" t="str">
        <f t="shared" ca="1" si="15"/>
        <v/>
      </c>
      <c r="L81" s="58" t="str">
        <f t="shared" ca="1" si="108"/>
        <v/>
      </c>
      <c r="N81" s="113" t="str">
        <f t="shared" ca="1" si="129"/>
        <v>市内</v>
      </c>
      <c r="O81" s="114">
        <f t="shared" ref="O81" ca="1" si="133">IF(B81="","",IF(INDIRECT("減額一覧!BN"&amp;P81)=0.08,0.08,0.1))</f>
        <v>0.1</v>
      </c>
      <c r="P81" s="38">
        <v>18</v>
      </c>
      <c r="Q81" s="38">
        <f t="shared" ca="1" si="131"/>
        <v>1</v>
      </c>
      <c r="R81" s="38">
        <f t="shared" ca="1" si="131"/>
        <v>1</v>
      </c>
      <c r="S81" s="66" t="str">
        <f t="shared" ca="1" si="112"/>
        <v>677</v>
      </c>
      <c r="T81" s="105" t="str">
        <f t="shared" ca="1" si="113"/>
        <v/>
      </c>
    </row>
    <row r="82" spans="1:20" hidden="1">
      <c r="A82">
        <f ca="1">IF(B82="","",INDIRECT("減額一覧!B"&amp;$P82))</f>
        <v>241</v>
      </c>
      <c r="B82" s="61">
        <f ca="1">IF(INDIRECT("減額一覧!BD"&amp;P82)=1,INDIRECT("減額一覧!AQ"&amp;P82),"")</f>
        <v>207</v>
      </c>
      <c r="C82" s="45">
        <f ca="1">IF(B82="","",INDIRECT("減額一覧!C"&amp;$P82))</f>
        <v>677113000</v>
      </c>
      <c r="D82" s="79" t="str">
        <f ca="1">IF($B82="","",INDIRECT("減額一覧!G"&amp;$P82))</f>
        <v>渡部　弘道</v>
      </c>
      <c r="E82" s="19">
        <f ca="1">IF(B82="","",INDIRECT("減額一覧!H"&amp;P82))</f>
        <v>20</v>
      </c>
      <c r="F82" s="19">
        <f ca="1">IF($B82="","",INDIRECT("減額一覧!AX"&amp;P82))</f>
        <v>11</v>
      </c>
      <c r="G82" s="20">
        <f ca="1">IF($B82="","",INDIRECT("減額一覧!AY"&amp;P82))</f>
        <v>2420</v>
      </c>
      <c r="H82" s="20">
        <f ca="1">IF($B82="","",INDIRECT("減額一覧!AZ"&amp;P82))</f>
        <v>1501</v>
      </c>
      <c r="I82" s="32">
        <f ca="1">IF(B82="","",IF(INDIRECT("減額一覧!BO"&amp;P82)=0.08,0.08,0.1))</f>
        <v>0.1</v>
      </c>
      <c r="J82" s="52"/>
      <c r="K82" s="95" t="str">
        <f t="shared" ref="K82:K145" ca="1" si="134">IF(A82="","",IF(A82&gt;3000,"月ヶ瀬",IF(A82&gt;=2000,"都祁","")))</f>
        <v/>
      </c>
      <c r="L82" s="58" t="str">
        <f t="shared" ca="1" si="108"/>
        <v/>
      </c>
      <c r="N82" s="113" t="str">
        <f t="shared" ca="1" si="129"/>
        <v>市内</v>
      </c>
      <c r="O82" s="114">
        <f t="shared" ref="O82" ca="1" si="135">IF(B82="","",IF(INDIRECT("減額一覧!BO"&amp;P82)=0.08,0.08,0.1))</f>
        <v>0.1</v>
      </c>
      <c r="P82" s="38">
        <v>18</v>
      </c>
      <c r="Q82" s="38">
        <f t="shared" ca="1" si="131"/>
        <v>1</v>
      </c>
      <c r="R82" s="38">
        <f t="shared" ca="1" si="131"/>
        <v>1</v>
      </c>
      <c r="S82" s="66" t="str">
        <f t="shared" ca="1" si="112"/>
        <v>677</v>
      </c>
      <c r="T82" s="105" t="str">
        <f t="shared" ca="1" si="113"/>
        <v/>
      </c>
    </row>
    <row r="83" spans="1:20" ht="19.5" hidden="1" thickBot="1">
      <c r="B83" s="64"/>
      <c r="C83" s="41" t="str">
        <f>IF(B83="","",減額一覧!C79)</f>
        <v/>
      </c>
      <c r="D83" s="43"/>
      <c r="E83" s="21"/>
      <c r="F83" s="22" t="s">
        <v>69</v>
      </c>
      <c r="G83" s="23">
        <f t="shared" ref="G83:H83" si="136">SUBTOTAL(9,G79:G82)</f>
        <v>0</v>
      </c>
      <c r="H83" s="23">
        <f t="shared" si="136"/>
        <v>0</v>
      </c>
      <c r="I83" s="30"/>
      <c r="J83" s="53"/>
      <c r="K83" s="96" t="str">
        <f t="shared" si="134"/>
        <v/>
      </c>
      <c r="L83" s="59" t="str">
        <f t="shared" si="108"/>
        <v/>
      </c>
      <c r="N83" s="108" t="str">
        <f t="shared" ref="N83" si="137">IF(AND(G83=0,H83=0),"","小計")</f>
        <v/>
      </c>
      <c r="O83" s="108" t="str">
        <f t="shared" ref="O83" si="138">IF(AND(G83=0,H83=0),"","小計")</f>
        <v/>
      </c>
      <c r="P83" s="38"/>
      <c r="Q83" s="38"/>
      <c r="R83" s="38"/>
      <c r="S83" s="66" t="str">
        <f t="shared" si="112"/>
        <v/>
      </c>
      <c r="T83" s="105" t="str">
        <f t="shared" si="113"/>
        <v/>
      </c>
    </row>
    <row r="84" spans="1:20" hidden="1">
      <c r="A84">
        <f ca="1">IF(B84="","",INDIRECT("減額一覧!B"&amp;$P84))</f>
        <v>245</v>
      </c>
      <c r="B84" s="61">
        <f ca="1">IF(INDIRECT("減額一覧!BA"&amp;P84)=1,INDIRECT("減額一覧!M"&amp;P84),"")</f>
        <v>107</v>
      </c>
      <c r="C84" s="36">
        <f ca="1">IF(B84="","",INDIRECT("減額一覧!C"&amp;$P84))</f>
        <v>506224000</v>
      </c>
      <c r="D84" s="78" t="str">
        <f ca="1">IF($B84="","",INDIRECT("減額一覧!G"&amp;$P84))</f>
        <v>江頭　智恵子</v>
      </c>
      <c r="E84" s="19">
        <f ca="1">IF(B84="","",INDIRECT("減額一覧!H"&amp;P84))</f>
        <v>13</v>
      </c>
      <c r="F84" s="19">
        <f ca="1">IF($B84="","",INDIRECT("減額一覧!T"&amp;P84))</f>
        <v>13</v>
      </c>
      <c r="G84" s="20">
        <f ca="1">IF($B84="","",INDIRECT("減額一覧!U"&amp;P84))</f>
        <v>2808</v>
      </c>
      <c r="H84" s="20">
        <f ca="1">IF($B84="","",INDIRECT("減額一覧!V"&amp;P84))</f>
        <v>1508</v>
      </c>
      <c r="I84" s="32">
        <f ca="1">IF(B84="","",IF(INDIRECT("減額一覧!BL"&amp;P84)=0.08,0.08,0.1))</f>
        <v>0.08</v>
      </c>
      <c r="J84" s="51" t="s">
        <v>451</v>
      </c>
      <c r="K84" s="94" t="str">
        <f t="shared" ca="1" si="134"/>
        <v/>
      </c>
      <c r="L84" s="56" t="str">
        <f t="shared" ca="1" si="108"/>
        <v/>
      </c>
      <c r="N84" s="113" t="str">
        <f t="shared" ref="N84:N87" ca="1" si="139">IF(A84="","",IF(A84&gt;3000,"月ヶ瀬",IF(A84&gt;=2000,"都祁","市内")))</f>
        <v>市内</v>
      </c>
      <c r="O84" s="114">
        <f t="shared" ref="O84" ca="1" si="140">IF(B84="","",IF(INDIRECT("減額一覧!BL"&amp;P84)=0.08,0.08,0.1))</f>
        <v>0.08</v>
      </c>
      <c r="P84" s="38">
        <v>19</v>
      </c>
      <c r="Q84" s="38">
        <f t="shared" ref="Q84:R87" ca="1" si="141">IF(G84="","",IF(G84&gt;0,1,""))</f>
        <v>1</v>
      </c>
      <c r="R84" s="38">
        <f t="shared" ca="1" si="141"/>
        <v>1</v>
      </c>
      <c r="S84" s="66" t="str">
        <f t="shared" ca="1" si="112"/>
        <v>506</v>
      </c>
      <c r="T84" s="105" t="str">
        <f t="shared" ca="1" si="113"/>
        <v/>
      </c>
    </row>
    <row r="85" spans="1:20" hidden="1">
      <c r="A85">
        <f ca="1">IF(B85="","",INDIRECT("減額一覧!B"&amp;$P85))</f>
        <v>245</v>
      </c>
      <c r="B85" s="61">
        <f ca="1">IF(INDIRECT("減額一覧!BB"&amp;P85)=1,INDIRECT("減額一覧!W"&amp;P85),"")</f>
        <v>108</v>
      </c>
      <c r="C85" s="44">
        <f ca="1">IF(B85="","",INDIRECT("減額一覧!C"&amp;$P85))</f>
        <v>506224000</v>
      </c>
      <c r="D85" s="79" t="str">
        <f ca="1">IF($B85="","",INDIRECT("減額一覧!G"&amp;$P85))</f>
        <v>江頭　智恵子</v>
      </c>
      <c r="E85" s="19">
        <f ca="1">IF(B85="","",INDIRECT("減額一覧!H"&amp;P85))</f>
        <v>13</v>
      </c>
      <c r="F85" s="19">
        <f ca="1">IF($B85="","",INDIRECT("減額一覧!AD"&amp;P85))</f>
        <v>13</v>
      </c>
      <c r="G85" s="20">
        <f ca="1">IF($B85="","",INDIRECT("減額一覧!AE"&amp;P85))</f>
        <v>2808</v>
      </c>
      <c r="H85" s="20">
        <f ca="1">IF($B85="","",INDIRECT("減額一覧!AF"&amp;P85))</f>
        <v>1508</v>
      </c>
      <c r="I85" s="32">
        <f ca="1">IF(B85="","",IF(INDIRECT("減額一覧!BM"&amp;P85)=0.08,0.08,0.1))</f>
        <v>0.08</v>
      </c>
      <c r="J85" s="52"/>
      <c r="K85" s="95" t="str">
        <f t="shared" ca="1" si="134"/>
        <v/>
      </c>
      <c r="L85" s="58" t="str">
        <f t="shared" ca="1" si="108"/>
        <v/>
      </c>
      <c r="N85" s="113" t="str">
        <f t="shared" ca="1" si="139"/>
        <v>市内</v>
      </c>
      <c r="O85" s="114">
        <f t="shared" ref="O85" ca="1" si="142">IF(B85="","",IF(INDIRECT("減額一覧!BM"&amp;P85)=0.08,0.08,0.1))</f>
        <v>0.08</v>
      </c>
      <c r="P85" s="38">
        <v>19</v>
      </c>
      <c r="Q85" s="38">
        <f t="shared" ca="1" si="141"/>
        <v>1</v>
      </c>
      <c r="R85" s="38">
        <f t="shared" ca="1" si="141"/>
        <v>1</v>
      </c>
      <c r="S85" s="66" t="str">
        <f t="shared" ca="1" si="112"/>
        <v>506</v>
      </c>
      <c r="T85" s="105" t="str">
        <f t="shared" ca="1" si="113"/>
        <v/>
      </c>
    </row>
    <row r="86" spans="1:20" hidden="1">
      <c r="A86">
        <f ca="1">IF(B86="","",INDIRECT("減額一覧!B"&amp;$P86))</f>
        <v>245</v>
      </c>
      <c r="B86" s="61">
        <f ca="1">IF(INDIRECT("減額一覧!BC"&amp;P86)=1,INDIRECT("減額一覧!AG"&amp;P86),"")</f>
        <v>109</v>
      </c>
      <c r="C86" s="36">
        <f ca="1">IF(B86="","",INDIRECT("減額一覧!C"&amp;$P86))</f>
        <v>506224000</v>
      </c>
      <c r="D86" s="80" t="str">
        <f ca="1">IF($B86="","",INDIRECT("減額一覧!G"&amp;$P86))</f>
        <v>江頭　智恵子</v>
      </c>
      <c r="E86" s="19">
        <f ca="1">IF(B86="","",INDIRECT("減額一覧!H"&amp;P86))</f>
        <v>13</v>
      </c>
      <c r="F86" s="19">
        <f ca="1">IF($B86="","",INDIRECT("減額一覧!AN"&amp;P86))</f>
        <v>12</v>
      </c>
      <c r="G86" s="20">
        <f ca="1">IF($B86="","",INDIRECT("減額一覧!AO"&amp;P86))</f>
        <v>2592</v>
      </c>
      <c r="H86" s="20">
        <f ca="1">IF($B86="","",INDIRECT("減額一覧!AP"&amp;P86))</f>
        <v>1392</v>
      </c>
      <c r="I86" s="32">
        <f ca="1">IF(B86="","",IF(INDIRECT("減額一覧!BN"&amp;P86)=0.08,0.08,0.1))</f>
        <v>0.08</v>
      </c>
      <c r="J86" s="52"/>
      <c r="K86" s="95" t="str">
        <f t="shared" ca="1" si="134"/>
        <v/>
      </c>
      <c r="L86" s="58" t="str">
        <f t="shared" ca="1" si="108"/>
        <v/>
      </c>
      <c r="N86" s="113" t="str">
        <f t="shared" ca="1" si="139"/>
        <v>市内</v>
      </c>
      <c r="O86" s="114">
        <f t="shared" ref="O86" ca="1" si="143">IF(B86="","",IF(INDIRECT("減額一覧!BN"&amp;P86)=0.08,0.08,0.1))</f>
        <v>0.08</v>
      </c>
      <c r="P86" s="38">
        <v>19</v>
      </c>
      <c r="Q86" s="38">
        <f t="shared" ca="1" si="141"/>
        <v>1</v>
      </c>
      <c r="R86" s="38">
        <f t="shared" ca="1" si="141"/>
        <v>1</v>
      </c>
      <c r="S86" s="66" t="str">
        <f t="shared" ca="1" si="112"/>
        <v>506</v>
      </c>
      <c r="T86" s="105" t="str">
        <f t="shared" ca="1" si="113"/>
        <v/>
      </c>
    </row>
    <row r="87" spans="1:20" hidden="1">
      <c r="A87">
        <f ca="1">IF(B87="","",INDIRECT("減額一覧!B"&amp;$P87))</f>
        <v>245</v>
      </c>
      <c r="B87" s="61">
        <f ca="1">IF(INDIRECT("減額一覧!BD"&amp;P87)=1,INDIRECT("減額一覧!AQ"&amp;P87),"")</f>
        <v>110</v>
      </c>
      <c r="C87" s="45">
        <f ca="1">IF(B87="","",INDIRECT("減額一覧!C"&amp;$P87))</f>
        <v>506224000</v>
      </c>
      <c r="D87" s="79" t="str">
        <f ca="1">IF($B87="","",INDIRECT("減額一覧!G"&amp;$P87))</f>
        <v>江頭　智恵子</v>
      </c>
      <c r="E87" s="19">
        <f ca="1">IF(B87="","",INDIRECT("減額一覧!H"&amp;P87))</f>
        <v>13</v>
      </c>
      <c r="F87" s="19">
        <f ca="1">IF($B87="","",INDIRECT("減額一覧!AX"&amp;P87))</f>
        <v>12</v>
      </c>
      <c r="G87" s="20">
        <f ca="1">IF($B87="","",INDIRECT("減額一覧!AY"&amp;P87))</f>
        <v>2592</v>
      </c>
      <c r="H87" s="20">
        <f ca="1">IF($B87="","",INDIRECT("減額一覧!AZ"&amp;P87))</f>
        <v>1392</v>
      </c>
      <c r="I87" s="32">
        <f ca="1">IF(B87="","",IF(INDIRECT("減額一覧!BO"&amp;P87)=0.08,0.08,0.1))</f>
        <v>0.08</v>
      </c>
      <c r="J87" s="52"/>
      <c r="K87" s="95" t="str">
        <f t="shared" ca="1" si="134"/>
        <v/>
      </c>
      <c r="L87" s="58" t="str">
        <f t="shared" ca="1" si="108"/>
        <v/>
      </c>
      <c r="N87" s="113" t="str">
        <f t="shared" ca="1" si="139"/>
        <v>市内</v>
      </c>
      <c r="O87" s="114">
        <f t="shared" ref="O87" ca="1" si="144">IF(B87="","",IF(INDIRECT("減額一覧!BO"&amp;P87)=0.08,0.08,0.1))</f>
        <v>0.08</v>
      </c>
      <c r="P87" s="38">
        <v>19</v>
      </c>
      <c r="Q87" s="38">
        <f t="shared" ca="1" si="141"/>
        <v>1</v>
      </c>
      <c r="R87" s="38">
        <f t="shared" ca="1" si="141"/>
        <v>1</v>
      </c>
      <c r="S87" s="66" t="str">
        <f t="shared" ca="1" si="112"/>
        <v>506</v>
      </c>
      <c r="T87" s="105" t="str">
        <f t="shared" ca="1" si="113"/>
        <v/>
      </c>
    </row>
    <row r="88" spans="1:20" ht="19.5" hidden="1" thickBot="1">
      <c r="B88" s="64"/>
      <c r="C88" s="41" t="str">
        <f>IF(B88="","",減額一覧!C84)</f>
        <v/>
      </c>
      <c r="D88" s="43"/>
      <c r="E88" s="21"/>
      <c r="F88" s="22" t="s">
        <v>69</v>
      </c>
      <c r="G88" s="23">
        <f t="shared" ref="G88:H88" si="145">SUBTOTAL(9,G84:G87)</f>
        <v>0</v>
      </c>
      <c r="H88" s="23">
        <f t="shared" si="145"/>
        <v>0</v>
      </c>
      <c r="I88" s="30"/>
      <c r="J88" s="53"/>
      <c r="K88" s="96" t="str">
        <f t="shared" si="134"/>
        <v/>
      </c>
      <c r="L88" s="59" t="str">
        <f t="shared" si="108"/>
        <v/>
      </c>
      <c r="N88" s="108" t="str">
        <f t="shared" ref="N88" si="146">IF(AND(G88=0,H88=0),"","小計")</f>
        <v/>
      </c>
      <c r="O88" s="108" t="str">
        <f t="shared" ref="O88" si="147">IF(AND(G88=0,H88=0),"","小計")</f>
        <v/>
      </c>
      <c r="P88" s="38"/>
      <c r="Q88" s="38"/>
      <c r="R88" s="38"/>
      <c r="S88" s="66" t="str">
        <f t="shared" si="112"/>
        <v/>
      </c>
      <c r="T88" s="105" t="str">
        <f t="shared" si="113"/>
        <v/>
      </c>
    </row>
    <row r="89" spans="1:20" hidden="1">
      <c r="A89">
        <f ca="1">IF(B89="","",INDIRECT("減額一覧!B"&amp;$P89))</f>
        <v>246</v>
      </c>
      <c r="B89" s="61">
        <f ca="1">IF(INDIRECT("減額一覧!BA"&amp;P89)=1,INDIRECT("減額一覧!M"&amp;P89),"")</f>
        <v>111</v>
      </c>
      <c r="C89" s="36">
        <f ca="1">IF(B89="","",INDIRECT("減額一覧!C"&amp;$P89))</f>
        <v>556210500</v>
      </c>
      <c r="D89" s="78" t="str">
        <f ca="1">IF($B89="","",INDIRECT("減額一覧!G"&amp;$P89))</f>
        <v>元林　丈彦</v>
      </c>
      <c r="E89" s="19">
        <f ca="1">IF(B89="","",INDIRECT("減額一覧!H"&amp;P89))</f>
        <v>20</v>
      </c>
      <c r="F89" s="19">
        <f ca="1">IF($B89="","",INDIRECT("減額一覧!T"&amp;P89))</f>
        <v>1</v>
      </c>
      <c r="G89" s="20">
        <f ca="1">IF($B89="","",INDIRECT("減額一覧!U"&amp;P89))</f>
        <v>220</v>
      </c>
      <c r="H89" s="20">
        <f ca="1">IF($B89="","",INDIRECT("減額一覧!V"&amp;P89))</f>
        <v>118</v>
      </c>
      <c r="I89" s="32">
        <f ca="1">IF(B89="","",IF(INDIRECT("減額一覧!BL"&amp;P89)=0.08,0.08,0.1))</f>
        <v>0.1</v>
      </c>
      <c r="J89" s="51" t="s">
        <v>452</v>
      </c>
      <c r="K89" s="94" t="str">
        <f t="shared" ca="1" si="134"/>
        <v/>
      </c>
      <c r="L89" s="56" t="str">
        <f t="shared" ca="1" si="108"/>
        <v/>
      </c>
      <c r="N89" s="113" t="str">
        <f t="shared" ref="N89:N92" ca="1" si="148">IF(A89="","",IF(A89&gt;3000,"月ヶ瀬",IF(A89&gt;=2000,"都祁","市内")))</f>
        <v>市内</v>
      </c>
      <c r="O89" s="114">
        <f t="shared" ref="O89" ca="1" si="149">IF(B89="","",IF(INDIRECT("減額一覧!BL"&amp;P89)=0.08,0.08,0.1))</f>
        <v>0.1</v>
      </c>
      <c r="P89" s="38">
        <v>20</v>
      </c>
      <c r="Q89" s="38">
        <f t="shared" ref="Q89:R92" ca="1" si="150">IF(G89="","",IF(G89&gt;0,1,""))</f>
        <v>1</v>
      </c>
      <c r="R89" s="38">
        <f t="shared" ca="1" si="150"/>
        <v>1</v>
      </c>
      <c r="S89" s="66" t="str">
        <f t="shared" ca="1" si="112"/>
        <v>556</v>
      </c>
      <c r="T89" s="105" t="str">
        <f t="shared" ca="1" si="113"/>
        <v/>
      </c>
    </row>
    <row r="90" spans="1:20" hidden="1">
      <c r="A90">
        <f ca="1">IF(B90="","",INDIRECT("減額一覧!B"&amp;$P90))</f>
        <v>246</v>
      </c>
      <c r="B90" s="61">
        <f ca="1">IF(INDIRECT("減額一覧!BB"&amp;P90)=1,INDIRECT("減額一覧!W"&amp;P90),"")</f>
        <v>112</v>
      </c>
      <c r="C90" s="44">
        <f ca="1">IF(B90="","",INDIRECT("減額一覧!C"&amp;$P90))</f>
        <v>556210500</v>
      </c>
      <c r="D90" s="79" t="str">
        <f ca="1">IF($B90="","",INDIRECT("減額一覧!G"&amp;$P90))</f>
        <v>元林　丈彦</v>
      </c>
      <c r="E90" s="19">
        <f ca="1">IF(B90="","",INDIRECT("減額一覧!H"&amp;P90))</f>
        <v>20</v>
      </c>
      <c r="F90" s="19">
        <f ca="1">IF($B90="","",INDIRECT("減額一覧!AD"&amp;P90))</f>
        <v>1</v>
      </c>
      <c r="G90" s="20">
        <f ca="1">IF($B90="","",INDIRECT("減額一覧!AE"&amp;P90))</f>
        <v>220</v>
      </c>
      <c r="H90" s="20">
        <f ca="1">IF($B90="","",INDIRECT("減額一覧!AF"&amp;P90))</f>
        <v>118</v>
      </c>
      <c r="I90" s="32">
        <f ca="1">IF(B90="","",IF(INDIRECT("減額一覧!BM"&amp;P90)=0.08,0.08,0.1))</f>
        <v>0.1</v>
      </c>
      <c r="J90" s="52"/>
      <c r="K90" s="95" t="str">
        <f t="shared" ca="1" si="134"/>
        <v/>
      </c>
      <c r="L90" s="58" t="str">
        <f t="shared" ca="1" si="108"/>
        <v/>
      </c>
      <c r="N90" s="113" t="str">
        <f t="shared" ca="1" si="148"/>
        <v>市内</v>
      </c>
      <c r="O90" s="114">
        <f t="shared" ref="O90" ca="1" si="151">IF(B90="","",IF(INDIRECT("減額一覧!BM"&amp;P90)=0.08,0.08,0.1))</f>
        <v>0.1</v>
      </c>
      <c r="P90" s="38">
        <v>20</v>
      </c>
      <c r="Q90" s="38">
        <f t="shared" ca="1" si="150"/>
        <v>1</v>
      </c>
      <c r="R90" s="38">
        <f t="shared" ca="1" si="150"/>
        <v>1</v>
      </c>
      <c r="S90" s="66" t="str">
        <f t="shared" ca="1" si="112"/>
        <v>556</v>
      </c>
      <c r="T90" s="105" t="str">
        <f t="shared" ca="1" si="113"/>
        <v/>
      </c>
    </row>
    <row r="91" spans="1:20" hidden="1">
      <c r="A91">
        <f ca="1">IF(B91="","",INDIRECT("減額一覧!B"&amp;$P91))</f>
        <v>246</v>
      </c>
      <c r="B91" s="61">
        <f ca="1">IF(INDIRECT("減額一覧!BC"&amp;P91)=1,INDIRECT("減額一覧!AG"&amp;P91),"")</f>
        <v>201</v>
      </c>
      <c r="C91" s="36">
        <f ca="1">IF(B91="","",INDIRECT("減額一覧!C"&amp;$P91))</f>
        <v>556210500</v>
      </c>
      <c r="D91" s="80" t="str">
        <f ca="1">IF($B91="","",INDIRECT("減額一覧!G"&amp;$P91))</f>
        <v>元林　丈彦</v>
      </c>
      <c r="E91" s="19">
        <f ca="1">IF(B91="","",INDIRECT("減額一覧!H"&amp;P91))</f>
        <v>20</v>
      </c>
      <c r="F91" s="19">
        <f ca="1">IF($B91="","",INDIRECT("減額一覧!AN"&amp;P91))</f>
        <v>2</v>
      </c>
      <c r="G91" s="20">
        <f ca="1">IF($B91="","",INDIRECT("減額一覧!AO"&amp;P91))</f>
        <v>440</v>
      </c>
      <c r="H91" s="20">
        <f ca="1">IF($B91="","",INDIRECT("減額一覧!AP"&amp;P91))</f>
        <v>236</v>
      </c>
      <c r="I91" s="32">
        <f ca="1">IF(B91="","",IF(INDIRECT("減額一覧!BN"&amp;P91)=0.08,0.08,0.1))</f>
        <v>0.1</v>
      </c>
      <c r="J91" s="52"/>
      <c r="K91" s="95" t="str">
        <f t="shared" ca="1" si="134"/>
        <v/>
      </c>
      <c r="L91" s="58" t="str">
        <f t="shared" ca="1" si="108"/>
        <v/>
      </c>
      <c r="N91" s="113" t="str">
        <f t="shared" ca="1" si="148"/>
        <v>市内</v>
      </c>
      <c r="O91" s="114">
        <f t="shared" ref="O91" ca="1" si="152">IF(B91="","",IF(INDIRECT("減額一覧!BN"&amp;P91)=0.08,0.08,0.1))</f>
        <v>0.1</v>
      </c>
      <c r="P91" s="38">
        <v>20</v>
      </c>
      <c r="Q91" s="38">
        <f t="shared" ca="1" si="150"/>
        <v>1</v>
      </c>
      <c r="R91" s="38">
        <f t="shared" ca="1" si="150"/>
        <v>1</v>
      </c>
      <c r="S91" s="66" t="str">
        <f t="shared" ca="1" si="112"/>
        <v>556</v>
      </c>
      <c r="T91" s="105" t="str">
        <f t="shared" ca="1" si="113"/>
        <v/>
      </c>
    </row>
    <row r="92" spans="1:20" hidden="1">
      <c r="A92">
        <f ca="1">IF(B92="","",INDIRECT("減額一覧!B"&amp;$P92))</f>
        <v>246</v>
      </c>
      <c r="B92" s="61">
        <f ca="1">IF(INDIRECT("減額一覧!BD"&amp;P92)=1,INDIRECT("減額一覧!AQ"&amp;P92),"")</f>
        <v>202</v>
      </c>
      <c r="C92" s="45">
        <f ca="1">IF(B92="","",INDIRECT("減額一覧!C"&amp;$P92))</f>
        <v>556210500</v>
      </c>
      <c r="D92" s="79" t="str">
        <f ca="1">IF($B92="","",INDIRECT("減額一覧!G"&amp;$P92))</f>
        <v>元林　丈彦</v>
      </c>
      <c r="E92" s="19">
        <f ca="1">IF(B92="","",INDIRECT("減額一覧!H"&amp;P92))</f>
        <v>20</v>
      </c>
      <c r="F92" s="19">
        <f ca="1">IF($B92="","",INDIRECT("減額一覧!AX"&amp;P92))</f>
        <v>2</v>
      </c>
      <c r="G92" s="20">
        <f ca="1">IF($B92="","",INDIRECT("減額一覧!AY"&amp;P92))</f>
        <v>440</v>
      </c>
      <c r="H92" s="20">
        <f ca="1">IF($B92="","",INDIRECT("減額一覧!AZ"&amp;P92))</f>
        <v>236</v>
      </c>
      <c r="I92" s="32">
        <f ca="1">IF(B92="","",IF(INDIRECT("減額一覧!BO"&amp;P92)=0.08,0.08,0.1))</f>
        <v>0.1</v>
      </c>
      <c r="J92" s="52"/>
      <c r="K92" s="95" t="str">
        <f t="shared" ca="1" si="134"/>
        <v/>
      </c>
      <c r="L92" s="58" t="str">
        <f t="shared" ca="1" si="108"/>
        <v/>
      </c>
      <c r="N92" s="113" t="str">
        <f t="shared" ca="1" si="148"/>
        <v>市内</v>
      </c>
      <c r="O92" s="114">
        <f t="shared" ref="O92" ca="1" si="153">IF(B92="","",IF(INDIRECT("減額一覧!BO"&amp;P92)=0.08,0.08,0.1))</f>
        <v>0.1</v>
      </c>
      <c r="P92" s="38">
        <v>20</v>
      </c>
      <c r="Q92" s="38">
        <f t="shared" ca="1" si="150"/>
        <v>1</v>
      </c>
      <c r="R92" s="38">
        <f t="shared" ca="1" si="150"/>
        <v>1</v>
      </c>
      <c r="S92" s="66" t="str">
        <f t="shared" ca="1" si="112"/>
        <v>556</v>
      </c>
      <c r="T92" s="105" t="str">
        <f t="shared" ca="1" si="113"/>
        <v/>
      </c>
    </row>
    <row r="93" spans="1:20" ht="19.5" hidden="1" thickBot="1">
      <c r="B93" s="64"/>
      <c r="C93" s="41" t="str">
        <f>IF(B93="","",減額一覧!C89)</f>
        <v/>
      </c>
      <c r="D93" s="43"/>
      <c r="E93" s="21"/>
      <c r="F93" s="22" t="s">
        <v>69</v>
      </c>
      <c r="G93" s="23">
        <f t="shared" ref="G93:H93" si="154">SUBTOTAL(9,G89:G92)</f>
        <v>0</v>
      </c>
      <c r="H93" s="23">
        <f t="shared" si="154"/>
        <v>0</v>
      </c>
      <c r="I93" s="30"/>
      <c r="J93" s="53"/>
      <c r="K93" s="96" t="str">
        <f t="shared" si="134"/>
        <v/>
      </c>
      <c r="L93" s="59" t="str">
        <f t="shared" si="108"/>
        <v/>
      </c>
      <c r="N93" s="108" t="str">
        <f t="shared" ref="N93" si="155">IF(AND(G93=0,H93=0),"","小計")</f>
        <v/>
      </c>
      <c r="O93" s="108" t="str">
        <f t="shared" ref="O93" si="156">IF(AND(G93=0,H93=0),"","小計")</f>
        <v/>
      </c>
      <c r="P93" s="38"/>
      <c r="Q93" s="38"/>
      <c r="R93" s="38"/>
      <c r="S93" s="66" t="str">
        <f t="shared" si="112"/>
        <v/>
      </c>
      <c r="T93" s="105" t="str">
        <f t="shared" si="113"/>
        <v/>
      </c>
    </row>
    <row r="94" spans="1:20" hidden="1">
      <c r="A94">
        <f ca="1">IF(B94="","",INDIRECT("減額一覧!B"&amp;$P94))</f>
        <v>248</v>
      </c>
      <c r="B94" s="61">
        <f ca="1">IF(INDIRECT("減額一覧!BA"&amp;P94)=1,INDIRECT("減額一覧!M"&amp;P94),"")</f>
        <v>204</v>
      </c>
      <c r="C94" s="36">
        <f ca="1">IF(B94="","",INDIRECT("減額一覧!C"&amp;$P94))</f>
        <v>803131000</v>
      </c>
      <c r="D94" s="78" t="str">
        <f ca="1">IF($B94="","",INDIRECT("減額一覧!G"&amp;$P94))</f>
        <v>谷崎　庄治</v>
      </c>
      <c r="E94" s="19">
        <f ca="1">IF(B94="","",INDIRECT("減額一覧!H"&amp;P94))</f>
        <v>20</v>
      </c>
      <c r="F94" s="19">
        <f ca="1">IF($B94="","",INDIRECT("減額一覧!T"&amp;P94))</f>
        <v>3</v>
      </c>
      <c r="G94" s="20">
        <f ca="1">IF($B94="","",INDIRECT("減額一覧!U"&amp;P94))</f>
        <v>512</v>
      </c>
      <c r="H94" s="20">
        <f ca="1">IF($B94="","",INDIRECT("減額一覧!V"&amp;P94))</f>
        <v>354</v>
      </c>
      <c r="I94" s="32">
        <f ca="1">IF(B94="","",IF(INDIRECT("減額一覧!BL"&amp;P94)=0.08,0.08,0.1))</f>
        <v>0.1</v>
      </c>
      <c r="J94" s="51" t="s">
        <v>453</v>
      </c>
      <c r="K94" s="94" t="str">
        <f t="shared" ca="1" si="134"/>
        <v/>
      </c>
      <c r="L94" s="56" t="str">
        <f t="shared" ca="1" si="108"/>
        <v/>
      </c>
      <c r="N94" s="113" t="str">
        <f t="shared" ref="N94:N97" ca="1" si="157">IF(A94="","",IF(A94&gt;3000,"月ヶ瀬",IF(A94&gt;=2000,"都祁","市内")))</f>
        <v>市内</v>
      </c>
      <c r="O94" s="114">
        <f t="shared" ref="O94" ca="1" si="158">IF(B94="","",IF(INDIRECT("減額一覧!BL"&amp;P94)=0.08,0.08,0.1))</f>
        <v>0.1</v>
      </c>
      <c r="P94" s="38">
        <v>21</v>
      </c>
      <c r="Q94" s="38">
        <f t="shared" ref="Q94:R97" ca="1" si="159">IF(G94="","",IF(G94&gt;0,1,""))</f>
        <v>1</v>
      </c>
      <c r="R94" s="38">
        <f t="shared" ca="1" si="159"/>
        <v>1</v>
      </c>
      <c r="S94" s="66" t="str">
        <f t="shared" ca="1" si="112"/>
        <v>803</v>
      </c>
      <c r="T94" s="105" t="str">
        <f t="shared" ca="1" si="113"/>
        <v/>
      </c>
    </row>
    <row r="95" spans="1:20" hidden="1">
      <c r="A95">
        <f ca="1">IF(B95="","",INDIRECT("減額一覧!B"&amp;$P95))</f>
        <v>248</v>
      </c>
      <c r="B95" s="61">
        <f ca="1">IF(INDIRECT("減額一覧!BB"&amp;P95)=1,INDIRECT("減額一覧!W"&amp;P95),"")</f>
        <v>205</v>
      </c>
      <c r="C95" s="44">
        <f ca="1">IF(B95="","",INDIRECT("減額一覧!C"&amp;$P95))</f>
        <v>803131000</v>
      </c>
      <c r="D95" s="79" t="str">
        <f ca="1">IF($B95="","",INDIRECT("減額一覧!G"&amp;$P95))</f>
        <v>谷崎　庄治</v>
      </c>
      <c r="E95" s="19">
        <f ca="1">IF(B95="","",INDIRECT("減額一覧!H"&amp;P95))</f>
        <v>20</v>
      </c>
      <c r="F95" s="19">
        <f ca="1">IF($B95="","",INDIRECT("減額一覧!AD"&amp;P95))</f>
        <v>3</v>
      </c>
      <c r="G95" s="20">
        <f ca="1">IF($B95="","",INDIRECT("減額一覧!AE"&amp;P95))</f>
        <v>561</v>
      </c>
      <c r="H95" s="20">
        <f ca="1">IF($B95="","",INDIRECT("減額一覧!AF"&amp;P95))</f>
        <v>409</v>
      </c>
      <c r="I95" s="32">
        <f ca="1">IF(B95="","",IF(INDIRECT("減額一覧!BM"&amp;P95)=0.08,0.08,0.1))</f>
        <v>0.1</v>
      </c>
      <c r="J95" s="52"/>
      <c r="K95" s="95" t="str">
        <f t="shared" ca="1" si="134"/>
        <v/>
      </c>
      <c r="L95" s="58" t="str">
        <f t="shared" ca="1" si="108"/>
        <v/>
      </c>
      <c r="N95" s="113" t="str">
        <f t="shared" ca="1" si="157"/>
        <v>市内</v>
      </c>
      <c r="O95" s="114">
        <f t="shared" ref="O95" ca="1" si="160">IF(B95="","",IF(INDIRECT("減額一覧!BM"&amp;P95)=0.08,0.08,0.1))</f>
        <v>0.1</v>
      </c>
      <c r="P95" s="38">
        <v>21</v>
      </c>
      <c r="Q95" s="38">
        <f t="shared" ca="1" si="159"/>
        <v>1</v>
      </c>
      <c r="R95" s="38">
        <f t="shared" ca="1" si="159"/>
        <v>1</v>
      </c>
      <c r="S95" s="66" t="str">
        <f t="shared" ca="1" si="112"/>
        <v>803</v>
      </c>
      <c r="T95" s="105" t="str">
        <f t="shared" ca="1" si="113"/>
        <v/>
      </c>
    </row>
    <row r="96" spans="1:20" hidden="1">
      <c r="A96">
        <f ca="1">IF(B96="","",INDIRECT("減額一覧!B"&amp;$P96))</f>
        <v>248</v>
      </c>
      <c r="B96" s="61">
        <f ca="1">IF(INDIRECT("減額一覧!BC"&amp;P96)=1,INDIRECT("減額一覧!AG"&amp;P96),"")</f>
        <v>206</v>
      </c>
      <c r="C96" s="36">
        <f ca="1">IF(B96="","",INDIRECT("減額一覧!C"&amp;$P96))</f>
        <v>803131000</v>
      </c>
      <c r="D96" s="80" t="str">
        <f ca="1">IF($B96="","",INDIRECT("減額一覧!G"&amp;$P96))</f>
        <v>谷崎　庄治</v>
      </c>
      <c r="E96" s="19">
        <f ca="1">IF(B96="","",INDIRECT("減額一覧!H"&amp;P96))</f>
        <v>20</v>
      </c>
      <c r="F96" s="19">
        <f ca="1">IF($B96="","",INDIRECT("減額一覧!AN"&amp;P96))</f>
        <v>4</v>
      </c>
      <c r="G96" s="20">
        <f ca="1">IF($B96="","",INDIRECT("減額一覧!AO"&amp;P96))</f>
        <v>831</v>
      </c>
      <c r="H96" s="20">
        <f ca="1">IF($B96="","",INDIRECT("減額一覧!AP"&amp;P96))</f>
        <v>546</v>
      </c>
      <c r="I96" s="32">
        <f ca="1">IF(B96="","",IF(INDIRECT("減額一覧!BN"&amp;P96)=0.08,0.08,0.1))</f>
        <v>0.1</v>
      </c>
      <c r="J96" s="52"/>
      <c r="K96" s="95" t="str">
        <f t="shared" ca="1" si="134"/>
        <v/>
      </c>
      <c r="L96" s="58" t="str">
        <f t="shared" ca="1" si="108"/>
        <v/>
      </c>
      <c r="N96" s="113" t="str">
        <f t="shared" ca="1" si="157"/>
        <v>市内</v>
      </c>
      <c r="O96" s="114">
        <f t="shared" ref="O96" ca="1" si="161">IF(B96="","",IF(INDIRECT("減額一覧!BN"&amp;P96)=0.08,0.08,0.1))</f>
        <v>0.1</v>
      </c>
      <c r="P96" s="38">
        <v>21</v>
      </c>
      <c r="Q96" s="38">
        <f t="shared" ca="1" si="159"/>
        <v>1</v>
      </c>
      <c r="R96" s="38">
        <f t="shared" ca="1" si="159"/>
        <v>1</v>
      </c>
      <c r="S96" s="66" t="str">
        <f t="shared" ca="1" si="112"/>
        <v>803</v>
      </c>
      <c r="T96" s="105" t="str">
        <f t="shared" ca="1" si="113"/>
        <v/>
      </c>
    </row>
    <row r="97" spans="1:20" hidden="1">
      <c r="A97">
        <f ca="1">IF(B97="","",INDIRECT("減額一覧!B"&amp;$P97))</f>
        <v>248</v>
      </c>
      <c r="B97" s="61">
        <f ca="1">IF(INDIRECT("減額一覧!BD"&amp;P97)=1,INDIRECT("減額一覧!AQ"&amp;P97),"")</f>
        <v>207</v>
      </c>
      <c r="C97" s="45">
        <f ca="1">IF(B97="","",INDIRECT("減額一覧!C"&amp;$P97))</f>
        <v>803131000</v>
      </c>
      <c r="D97" s="79" t="str">
        <f ca="1">IF($B97="","",INDIRECT("減額一覧!G"&amp;$P97))</f>
        <v>谷崎　庄治</v>
      </c>
      <c r="E97" s="19">
        <f ca="1">IF(B97="","",INDIRECT("減額一覧!H"&amp;P97))</f>
        <v>20</v>
      </c>
      <c r="F97" s="19">
        <f ca="1">IF($B97="","",INDIRECT("減額一覧!AX"&amp;P97))</f>
        <v>5</v>
      </c>
      <c r="G97" s="20">
        <f ca="1">IF($B97="","",INDIRECT("減額一覧!AY"&amp;P97))</f>
        <v>1051</v>
      </c>
      <c r="H97" s="20">
        <f ca="1">IF($B97="","",INDIRECT("減額一覧!AZ"&amp;P97))</f>
        <v>682</v>
      </c>
      <c r="I97" s="32">
        <f ca="1">IF(B97="","",IF(INDIRECT("減額一覧!BO"&amp;P97)=0.08,0.08,0.1))</f>
        <v>0.1</v>
      </c>
      <c r="J97" s="52"/>
      <c r="K97" s="95" t="str">
        <f t="shared" ca="1" si="134"/>
        <v/>
      </c>
      <c r="L97" s="58" t="str">
        <f t="shared" ca="1" si="108"/>
        <v/>
      </c>
      <c r="N97" s="113" t="str">
        <f t="shared" ca="1" si="157"/>
        <v>市内</v>
      </c>
      <c r="O97" s="114">
        <f t="shared" ref="O97" ca="1" si="162">IF(B97="","",IF(INDIRECT("減額一覧!BO"&amp;P97)=0.08,0.08,0.1))</f>
        <v>0.1</v>
      </c>
      <c r="P97" s="38">
        <v>21</v>
      </c>
      <c r="Q97" s="38">
        <f t="shared" ca="1" si="159"/>
        <v>1</v>
      </c>
      <c r="R97" s="38">
        <f t="shared" ca="1" si="159"/>
        <v>1</v>
      </c>
      <c r="S97" s="66" t="str">
        <f t="shared" ca="1" si="112"/>
        <v>803</v>
      </c>
      <c r="T97" s="105" t="str">
        <f t="shared" ca="1" si="113"/>
        <v/>
      </c>
    </row>
    <row r="98" spans="1:20" ht="19.5" hidden="1" thickBot="1">
      <c r="B98" s="64"/>
      <c r="C98" s="41" t="str">
        <f>IF(B98="","",減額一覧!C94)</f>
        <v/>
      </c>
      <c r="D98" s="43"/>
      <c r="E98" s="21"/>
      <c r="F98" s="22" t="s">
        <v>69</v>
      </c>
      <c r="G98" s="23">
        <f t="shared" ref="G98:H98" si="163">SUBTOTAL(9,G94:G97)</f>
        <v>0</v>
      </c>
      <c r="H98" s="23">
        <f t="shared" si="163"/>
        <v>0</v>
      </c>
      <c r="I98" s="30"/>
      <c r="J98" s="53"/>
      <c r="K98" s="96" t="str">
        <f t="shared" si="134"/>
        <v/>
      </c>
      <c r="L98" s="59" t="str">
        <f t="shared" si="108"/>
        <v/>
      </c>
      <c r="N98" s="108" t="str">
        <f t="shared" ref="N98" si="164">IF(AND(G98=0,H98=0),"","小計")</f>
        <v/>
      </c>
      <c r="O98" s="108" t="str">
        <f t="shared" ref="O98" si="165">IF(AND(G98=0,H98=0),"","小計")</f>
        <v/>
      </c>
      <c r="P98" s="38"/>
      <c r="Q98" s="38"/>
      <c r="R98" s="38"/>
      <c r="S98" s="66" t="str">
        <f t="shared" si="112"/>
        <v/>
      </c>
      <c r="T98" s="105" t="str">
        <f t="shared" si="113"/>
        <v/>
      </c>
    </row>
    <row r="99" spans="1:20" hidden="1">
      <c r="A99">
        <f ca="1">IF(B99="","",INDIRECT("減額一覧!B"&amp;$P99))</f>
        <v>249</v>
      </c>
      <c r="B99" s="61">
        <f ca="1">IF(INDIRECT("減額一覧!BA"&amp;P99)=1,INDIRECT("減額一覧!M"&amp;P99),"")</f>
        <v>206</v>
      </c>
      <c r="C99" s="36">
        <f ca="1">IF(B99="","",INDIRECT("減額一覧!C"&amp;$P99))</f>
        <v>608203000</v>
      </c>
      <c r="D99" s="78" t="str">
        <f ca="1">IF($B99="","",INDIRECT("減額一覧!G"&amp;$P99))</f>
        <v>岩下　伸子</v>
      </c>
      <c r="E99" s="19">
        <f ca="1">IF(B99="","",INDIRECT("減額一覧!H"&amp;P99))</f>
        <v>13</v>
      </c>
      <c r="F99" s="19">
        <f ca="1">IF($B99="","",INDIRECT("減額一覧!T"&amp;P99))</f>
        <v>3</v>
      </c>
      <c r="G99" s="20">
        <f ca="1">IF($B99="","",INDIRECT("減額一覧!U"&amp;P99))</f>
        <v>511</v>
      </c>
      <c r="H99" s="20">
        <f ca="1">IF($B99="","",INDIRECT("減額一覧!V"&amp;P99))</f>
        <v>409</v>
      </c>
      <c r="I99" s="32">
        <f ca="1">IF(B99="","",IF(INDIRECT("減額一覧!BL"&amp;P99)=0.08,0.08,0.1))</f>
        <v>0.1</v>
      </c>
      <c r="J99" s="51" t="s">
        <v>454</v>
      </c>
      <c r="K99" s="94" t="str">
        <f t="shared" ca="1" si="134"/>
        <v/>
      </c>
      <c r="L99" s="56" t="str">
        <f t="shared" ca="1" si="108"/>
        <v/>
      </c>
      <c r="N99" s="113" t="str">
        <f t="shared" ref="N99:N102" ca="1" si="166">IF(A99="","",IF(A99&gt;3000,"月ヶ瀬",IF(A99&gt;=2000,"都祁","市内")))</f>
        <v>市内</v>
      </c>
      <c r="O99" s="114">
        <f t="shared" ref="O99" ca="1" si="167">IF(B99="","",IF(INDIRECT("減額一覧!BL"&amp;P99)=0.08,0.08,0.1))</f>
        <v>0.1</v>
      </c>
      <c r="P99" s="38">
        <v>22</v>
      </c>
      <c r="Q99" s="38">
        <f t="shared" ref="Q99:R102" ca="1" si="168">IF(G99="","",IF(G99&gt;0,1,""))</f>
        <v>1</v>
      </c>
      <c r="R99" s="38">
        <f t="shared" ca="1" si="168"/>
        <v>1</v>
      </c>
      <c r="S99" s="66" t="str">
        <f t="shared" ca="1" si="112"/>
        <v>608</v>
      </c>
      <c r="T99" s="105" t="str">
        <f t="shared" ca="1" si="113"/>
        <v/>
      </c>
    </row>
    <row r="100" spans="1:20" hidden="1">
      <c r="A100">
        <f ca="1">IF(B100="","",INDIRECT("減額一覧!B"&amp;$P100))</f>
        <v>249</v>
      </c>
      <c r="B100" s="61">
        <f ca="1">IF(INDIRECT("減額一覧!BB"&amp;P100)=1,INDIRECT("減額一覧!W"&amp;P100),"")</f>
        <v>207</v>
      </c>
      <c r="C100" s="44">
        <f ca="1">IF(B100="","",INDIRECT("減額一覧!C"&amp;$P100))</f>
        <v>608203000</v>
      </c>
      <c r="D100" s="79" t="str">
        <f ca="1">IF($B100="","",INDIRECT("減額一覧!G"&amp;$P100))</f>
        <v>岩下　伸子</v>
      </c>
      <c r="E100" s="19">
        <f ca="1">IF(B100="","",INDIRECT("減額一覧!H"&amp;P100))</f>
        <v>13</v>
      </c>
      <c r="F100" s="19">
        <f ca="1">IF($B100="","",INDIRECT("減額一覧!AD"&amp;P100))</f>
        <v>4</v>
      </c>
      <c r="G100" s="20">
        <f ca="1">IF($B100="","",INDIRECT("減額一覧!AE"&amp;P100))</f>
        <v>682</v>
      </c>
      <c r="H100" s="20">
        <f ca="1">IF($B100="","",INDIRECT("減額一覧!AF"&amp;P100))</f>
        <v>546</v>
      </c>
      <c r="I100" s="32">
        <f ca="1">IF(B100="","",IF(INDIRECT("減額一覧!BM"&amp;P100)=0.08,0.08,0.1))</f>
        <v>0.1</v>
      </c>
      <c r="J100" s="52"/>
      <c r="K100" s="95" t="str">
        <f t="shared" ca="1" si="134"/>
        <v/>
      </c>
      <c r="L100" s="58" t="str">
        <f t="shared" ca="1" si="108"/>
        <v/>
      </c>
      <c r="N100" s="113" t="str">
        <f t="shared" ca="1" si="166"/>
        <v>市内</v>
      </c>
      <c r="O100" s="114">
        <f t="shared" ref="O100" ca="1" si="169">IF(B100="","",IF(INDIRECT("減額一覧!BM"&amp;P100)=0.08,0.08,0.1))</f>
        <v>0.1</v>
      </c>
      <c r="P100" s="38">
        <v>22</v>
      </c>
      <c r="Q100" s="38">
        <f t="shared" ca="1" si="168"/>
        <v>1</v>
      </c>
      <c r="R100" s="38">
        <f t="shared" ca="1" si="168"/>
        <v>1</v>
      </c>
      <c r="S100" s="66" t="str">
        <f t="shared" ca="1" si="112"/>
        <v>608</v>
      </c>
      <c r="T100" s="105" t="str">
        <f t="shared" ca="1" si="113"/>
        <v/>
      </c>
    </row>
    <row r="101" spans="1:20" hidden="1">
      <c r="A101">
        <f ca="1">IF(B101="","",INDIRECT("減額一覧!B"&amp;$P101))</f>
        <v>249</v>
      </c>
      <c r="B101" s="61">
        <f ca="1">IF(INDIRECT("減額一覧!BC"&amp;P101)=1,INDIRECT("減額一覧!AG"&amp;P101),"")</f>
        <v>208</v>
      </c>
      <c r="C101" s="36">
        <f ca="1">IF(B101="","",INDIRECT("減額一覧!C"&amp;$P101))</f>
        <v>608203000</v>
      </c>
      <c r="D101" s="80" t="str">
        <f ca="1">IF($B101="","",INDIRECT("減額一覧!G"&amp;$P101))</f>
        <v>岩下　伸子</v>
      </c>
      <c r="E101" s="19">
        <f ca="1">IF(B101="","",INDIRECT("減額一覧!H"&amp;P101))</f>
        <v>13</v>
      </c>
      <c r="F101" s="19">
        <f ca="1">IF($B101="","",INDIRECT("減額一覧!AN"&amp;P101))</f>
        <v>1</v>
      </c>
      <c r="G101" s="20">
        <f ca="1">IF($B101="","",INDIRECT("減額一覧!AO"&amp;P101))</f>
        <v>170</v>
      </c>
      <c r="H101" s="20">
        <f ca="1">IF($B101="","",INDIRECT("減額一覧!AP"&amp;P101))</f>
        <v>137</v>
      </c>
      <c r="I101" s="32">
        <f ca="1">IF(B101="","",IF(INDIRECT("減額一覧!BN"&amp;P101)=0.08,0.08,0.1))</f>
        <v>0.1</v>
      </c>
      <c r="J101" s="52"/>
      <c r="K101" s="95" t="str">
        <f t="shared" ca="1" si="134"/>
        <v/>
      </c>
      <c r="L101" s="58" t="str">
        <f t="shared" ca="1" si="108"/>
        <v/>
      </c>
      <c r="N101" s="113" t="str">
        <f t="shared" ca="1" si="166"/>
        <v>市内</v>
      </c>
      <c r="O101" s="114">
        <f t="shared" ref="O101" ca="1" si="170">IF(B101="","",IF(INDIRECT("減額一覧!BN"&amp;P101)=0.08,0.08,0.1))</f>
        <v>0.1</v>
      </c>
      <c r="P101" s="38">
        <v>22</v>
      </c>
      <c r="Q101" s="38">
        <f t="shared" ca="1" si="168"/>
        <v>1</v>
      </c>
      <c r="R101" s="38">
        <f t="shared" ca="1" si="168"/>
        <v>1</v>
      </c>
      <c r="S101" s="66" t="str">
        <f t="shared" ca="1" si="112"/>
        <v>608</v>
      </c>
      <c r="T101" s="105" t="str">
        <f t="shared" ca="1" si="113"/>
        <v/>
      </c>
    </row>
    <row r="102" spans="1:20" hidden="1">
      <c r="A102" t="str">
        <f ca="1">IF(B102="","",INDIRECT("減額一覧!B"&amp;$P102))</f>
        <v/>
      </c>
      <c r="B102" s="61" t="str">
        <f ca="1">IF(INDIRECT("減額一覧!BD"&amp;P102)=1,INDIRECT("減額一覧!AQ"&amp;P102),"")</f>
        <v/>
      </c>
      <c r="C102" s="45" t="str">
        <f ca="1">IF(B102="","",INDIRECT("減額一覧!C"&amp;$P102))</f>
        <v/>
      </c>
      <c r="D102" s="79" t="str">
        <f ca="1">IF($B102="","",INDIRECT("減額一覧!G"&amp;$P102))</f>
        <v/>
      </c>
      <c r="E102" s="19" t="str">
        <f ca="1">IF(B102="","",INDIRECT("減額一覧!H"&amp;P102))</f>
        <v/>
      </c>
      <c r="F102" s="19" t="str">
        <f ca="1">IF($B102="","",INDIRECT("減額一覧!AX"&amp;P102))</f>
        <v/>
      </c>
      <c r="G102" s="20" t="str">
        <f ca="1">IF($B102="","",INDIRECT("減額一覧!AY"&amp;P102))</f>
        <v/>
      </c>
      <c r="H102" s="20" t="str">
        <f ca="1">IF($B102="","",INDIRECT("減額一覧!AZ"&amp;P102))</f>
        <v/>
      </c>
      <c r="I102" s="32" t="str">
        <f ca="1">IF(B102="","",IF(INDIRECT("減額一覧!BO"&amp;P102)=0.08,0.08,0.1))</f>
        <v/>
      </c>
      <c r="J102" s="52"/>
      <c r="K102" s="95" t="str">
        <f t="shared" ca="1" si="134"/>
        <v/>
      </c>
      <c r="L102" s="58" t="str">
        <f t="shared" ca="1" si="108"/>
        <v/>
      </c>
      <c r="N102" s="113" t="str">
        <f t="shared" ca="1" si="166"/>
        <v/>
      </c>
      <c r="O102" s="114" t="str">
        <f t="shared" ref="O102" ca="1" si="171">IF(B102="","",IF(INDIRECT("減額一覧!BO"&amp;P102)=0.08,0.08,0.1))</f>
        <v/>
      </c>
      <c r="P102" s="38">
        <v>22</v>
      </c>
      <c r="Q102" s="38" t="str">
        <f t="shared" ca="1" si="168"/>
        <v/>
      </c>
      <c r="R102" s="38" t="str">
        <f t="shared" ca="1" si="168"/>
        <v/>
      </c>
      <c r="S102" s="66" t="str">
        <f t="shared" ca="1" si="112"/>
        <v/>
      </c>
      <c r="T102" s="105" t="str">
        <f t="shared" ca="1" si="113"/>
        <v/>
      </c>
    </row>
    <row r="103" spans="1:20" ht="19.5" hidden="1" thickBot="1">
      <c r="B103" s="64"/>
      <c r="C103" s="41" t="str">
        <f>IF(B103="","",減額一覧!C99)</f>
        <v/>
      </c>
      <c r="D103" s="43"/>
      <c r="E103" s="21"/>
      <c r="F103" s="22" t="s">
        <v>69</v>
      </c>
      <c r="G103" s="23">
        <f t="shared" ref="G103:H103" si="172">SUBTOTAL(9,G99:G102)</f>
        <v>0</v>
      </c>
      <c r="H103" s="23">
        <f t="shared" si="172"/>
        <v>0</v>
      </c>
      <c r="I103" s="30"/>
      <c r="J103" s="53"/>
      <c r="K103" s="96" t="str">
        <f t="shared" si="134"/>
        <v/>
      </c>
      <c r="L103" s="59" t="str">
        <f t="shared" si="108"/>
        <v/>
      </c>
      <c r="N103" s="108" t="str">
        <f t="shared" ref="N103" si="173">IF(AND(G103=0,H103=0),"","小計")</f>
        <v/>
      </c>
      <c r="O103" s="108" t="str">
        <f t="shared" ref="O103" si="174">IF(AND(G103=0,H103=0),"","小計")</f>
        <v/>
      </c>
      <c r="P103" s="38"/>
      <c r="Q103" s="38"/>
      <c r="R103" s="38"/>
      <c r="S103" s="66" t="str">
        <f t="shared" si="112"/>
        <v/>
      </c>
      <c r="T103" s="105" t="str">
        <f t="shared" si="113"/>
        <v/>
      </c>
    </row>
    <row r="104" spans="1:20" hidden="1">
      <c r="A104">
        <f ca="1">IF(B104="","",INDIRECT("減額一覧!B"&amp;$P104))</f>
        <v>251</v>
      </c>
      <c r="B104" s="61">
        <f ca="1">IF(INDIRECT("減額一覧!BA"&amp;P104)=1,INDIRECT("減額一覧!M"&amp;P104),"")</f>
        <v>206</v>
      </c>
      <c r="C104" s="36">
        <f ca="1">IF(B104="","",INDIRECT("減額一覧!C"&amp;$P104))</f>
        <v>247081000</v>
      </c>
      <c r="D104" s="78" t="str">
        <f ca="1">IF($B104="","",INDIRECT("減額一覧!G"&amp;$P104))</f>
        <v>稲葉　晋一</v>
      </c>
      <c r="E104" s="19">
        <f ca="1">IF(B104="","",INDIRECT("減額一覧!H"&amp;P104))</f>
        <v>13</v>
      </c>
      <c r="F104" s="19">
        <f ca="1">IF($B104="","",INDIRECT("減額一覧!T"&amp;P104))</f>
        <v>32</v>
      </c>
      <c r="G104" s="20">
        <f ca="1">IF($B104="","",INDIRECT("減額一覧!U"&amp;P104))</f>
        <v>6325</v>
      </c>
      <c r="H104" s="20">
        <f ca="1">IF($B104="","",INDIRECT("減額一覧!V"&amp;P104))</f>
        <v>0</v>
      </c>
      <c r="I104" s="32">
        <f ca="1">IF(B104="","",IF(INDIRECT("減額一覧!BL"&amp;P104)=0.08,0.08,0.1))</f>
        <v>0.1</v>
      </c>
      <c r="J104" s="51" t="s">
        <v>518</v>
      </c>
      <c r="K104" s="94" t="str">
        <f t="shared" ca="1" si="134"/>
        <v/>
      </c>
      <c r="L104" s="56" t="str">
        <f t="shared" ca="1" si="108"/>
        <v/>
      </c>
      <c r="N104" s="113" t="str">
        <f t="shared" ref="N104:N107" ca="1" si="175">IF(A104="","",IF(A104&gt;3000,"月ヶ瀬",IF(A104&gt;=2000,"都祁","市内")))</f>
        <v>市内</v>
      </c>
      <c r="O104" s="114">
        <f t="shared" ref="O104" ca="1" si="176">IF(B104="","",IF(INDIRECT("減額一覧!BL"&amp;P104)=0.08,0.08,0.1))</f>
        <v>0.1</v>
      </c>
      <c r="P104" s="38">
        <v>23</v>
      </c>
      <c r="Q104" s="38">
        <f t="shared" ref="Q104:R107" ca="1" si="177">IF(G104="","",IF(G104&gt;0,1,""))</f>
        <v>1</v>
      </c>
      <c r="R104" s="38" t="str">
        <f t="shared" ca="1" si="177"/>
        <v/>
      </c>
      <c r="S104" s="66" t="str">
        <f t="shared" ca="1" si="112"/>
        <v>247</v>
      </c>
      <c r="T104" s="105" t="str">
        <f t="shared" ca="1" si="113"/>
        <v/>
      </c>
    </row>
    <row r="105" spans="1:20" hidden="1">
      <c r="A105">
        <f ca="1">IF(B105="","",INDIRECT("減額一覧!B"&amp;$P105))</f>
        <v>251</v>
      </c>
      <c r="B105" s="61">
        <f ca="1">IF(INDIRECT("減額一覧!BB"&amp;P105)=1,INDIRECT("減額一覧!W"&amp;P105),"")</f>
        <v>207</v>
      </c>
      <c r="C105" s="44">
        <f ca="1">IF(B105="","",INDIRECT("減額一覧!C"&amp;$P105))</f>
        <v>247081000</v>
      </c>
      <c r="D105" s="79" t="str">
        <f ca="1">IF($B105="","",INDIRECT("減額一覧!G"&amp;$P105))</f>
        <v>稲葉　晋一</v>
      </c>
      <c r="E105" s="19">
        <f ca="1">IF(B105="","",INDIRECT("減額一覧!H"&amp;P105))</f>
        <v>13</v>
      </c>
      <c r="F105" s="19">
        <f ca="1">IF($B105="","",INDIRECT("減額一覧!AD"&amp;P105))</f>
        <v>32</v>
      </c>
      <c r="G105" s="20">
        <f ca="1">IF($B105="","",INDIRECT("減額一覧!AE"&amp;P105))</f>
        <v>6325</v>
      </c>
      <c r="H105" s="20">
        <f ca="1">IF($B105="","",INDIRECT("減額一覧!AF"&amp;P105))</f>
        <v>0</v>
      </c>
      <c r="I105" s="32">
        <f ca="1">IF(B105="","",IF(INDIRECT("減額一覧!BM"&amp;P105)=0.08,0.08,0.1))</f>
        <v>0.1</v>
      </c>
      <c r="J105" s="52"/>
      <c r="K105" s="95" t="str">
        <f t="shared" ca="1" si="134"/>
        <v/>
      </c>
      <c r="L105" s="58" t="str">
        <f t="shared" ca="1" si="108"/>
        <v/>
      </c>
      <c r="N105" s="113" t="str">
        <f t="shared" ca="1" si="175"/>
        <v>市内</v>
      </c>
      <c r="O105" s="114">
        <f t="shared" ref="O105" ca="1" si="178">IF(B105="","",IF(INDIRECT("減額一覧!BM"&amp;P105)=0.08,0.08,0.1))</f>
        <v>0.1</v>
      </c>
      <c r="P105" s="38">
        <v>23</v>
      </c>
      <c r="Q105" s="38">
        <f t="shared" ca="1" si="177"/>
        <v>1</v>
      </c>
      <c r="R105" s="38" t="str">
        <f t="shared" ca="1" si="177"/>
        <v/>
      </c>
      <c r="S105" s="66" t="str">
        <f t="shared" ca="1" si="112"/>
        <v>247</v>
      </c>
      <c r="T105" s="105" t="str">
        <f t="shared" ca="1" si="113"/>
        <v/>
      </c>
    </row>
    <row r="106" spans="1:20" hidden="1">
      <c r="A106" t="str">
        <f ca="1">IF(B106="","",INDIRECT("減額一覧!B"&amp;$P106))</f>
        <v/>
      </c>
      <c r="B106" s="61" t="str">
        <f ca="1">IF(INDIRECT("減額一覧!BC"&amp;P106)=1,INDIRECT("減額一覧!AG"&amp;P106),"")</f>
        <v/>
      </c>
      <c r="C106" s="36" t="str">
        <f ca="1">IF(B106="","",INDIRECT("減額一覧!C"&amp;$P106))</f>
        <v/>
      </c>
      <c r="D106" s="80" t="str">
        <f ca="1">IF($B106="","",INDIRECT("減額一覧!G"&amp;$P106))</f>
        <v/>
      </c>
      <c r="E106" s="19" t="str">
        <f ca="1">IF(B106="","",INDIRECT("減額一覧!H"&amp;P106))</f>
        <v/>
      </c>
      <c r="F106" s="19" t="str">
        <f ca="1">IF($B106="","",INDIRECT("減額一覧!AN"&amp;P106))</f>
        <v/>
      </c>
      <c r="G106" s="20" t="str">
        <f ca="1">IF($B106="","",INDIRECT("減額一覧!AO"&amp;P106))</f>
        <v/>
      </c>
      <c r="H106" s="20" t="str">
        <f ca="1">IF($B106="","",INDIRECT("減額一覧!AP"&amp;P106))</f>
        <v/>
      </c>
      <c r="I106" s="32" t="str">
        <f ca="1">IF(B106="","",IF(INDIRECT("減額一覧!BN"&amp;P106)=0.08,0.08,0.1))</f>
        <v/>
      </c>
      <c r="J106" s="52"/>
      <c r="K106" s="95" t="str">
        <f t="shared" ca="1" si="134"/>
        <v/>
      </c>
      <c r="L106" s="58" t="str">
        <f t="shared" ca="1" si="108"/>
        <v/>
      </c>
      <c r="N106" s="113" t="str">
        <f t="shared" ca="1" si="175"/>
        <v/>
      </c>
      <c r="O106" s="114" t="str">
        <f t="shared" ref="O106" ca="1" si="179">IF(B106="","",IF(INDIRECT("減額一覧!BN"&amp;P106)=0.08,0.08,0.1))</f>
        <v/>
      </c>
      <c r="P106" s="38">
        <v>23</v>
      </c>
      <c r="Q106" s="38" t="str">
        <f t="shared" ca="1" si="177"/>
        <v/>
      </c>
      <c r="R106" s="38" t="str">
        <f t="shared" ca="1" si="177"/>
        <v/>
      </c>
      <c r="S106" s="66" t="str">
        <f t="shared" ca="1" si="112"/>
        <v/>
      </c>
      <c r="T106" s="105" t="str">
        <f t="shared" ca="1" si="113"/>
        <v/>
      </c>
    </row>
    <row r="107" spans="1:20" hidden="1">
      <c r="A107" t="str">
        <f ca="1">IF(B107="","",INDIRECT("減額一覧!B"&amp;$P107))</f>
        <v/>
      </c>
      <c r="B107" s="61" t="str">
        <f ca="1">IF(INDIRECT("減額一覧!BD"&amp;P107)=1,INDIRECT("減額一覧!AQ"&amp;P107),"")</f>
        <v/>
      </c>
      <c r="C107" s="45" t="str">
        <f ca="1">IF(B107="","",INDIRECT("減額一覧!C"&amp;$P107))</f>
        <v/>
      </c>
      <c r="D107" s="79" t="str">
        <f ca="1">IF($B107="","",INDIRECT("減額一覧!G"&amp;$P107))</f>
        <v/>
      </c>
      <c r="E107" s="19" t="str">
        <f ca="1">IF(B107="","",INDIRECT("減額一覧!H"&amp;P107))</f>
        <v/>
      </c>
      <c r="F107" s="19" t="str">
        <f ca="1">IF($B107="","",INDIRECT("減額一覧!AX"&amp;P107))</f>
        <v/>
      </c>
      <c r="G107" s="20" t="str">
        <f ca="1">IF($B107="","",INDIRECT("減額一覧!AY"&amp;P107))</f>
        <v/>
      </c>
      <c r="H107" s="20" t="str">
        <f ca="1">IF($B107="","",INDIRECT("減額一覧!AZ"&amp;P107))</f>
        <v/>
      </c>
      <c r="I107" s="32" t="str">
        <f ca="1">IF(B107="","",IF(INDIRECT("減額一覧!BO"&amp;P107)=0.08,0.08,0.1))</f>
        <v/>
      </c>
      <c r="J107" s="52"/>
      <c r="K107" s="95" t="str">
        <f t="shared" ca="1" si="134"/>
        <v/>
      </c>
      <c r="L107" s="58" t="str">
        <f t="shared" ca="1" si="108"/>
        <v/>
      </c>
      <c r="N107" s="113" t="str">
        <f t="shared" ca="1" si="175"/>
        <v/>
      </c>
      <c r="O107" s="114" t="str">
        <f t="shared" ref="O107" ca="1" si="180">IF(B107="","",IF(INDIRECT("減額一覧!BO"&amp;P107)=0.08,0.08,0.1))</f>
        <v/>
      </c>
      <c r="P107" s="38">
        <v>23</v>
      </c>
      <c r="Q107" s="38" t="str">
        <f t="shared" ca="1" si="177"/>
        <v/>
      </c>
      <c r="R107" s="38" t="str">
        <f t="shared" ca="1" si="177"/>
        <v/>
      </c>
      <c r="S107" s="66" t="str">
        <f t="shared" ca="1" si="112"/>
        <v/>
      </c>
      <c r="T107" s="105" t="str">
        <f t="shared" ca="1" si="113"/>
        <v/>
      </c>
    </row>
    <row r="108" spans="1:20" ht="19.5" hidden="1" thickBot="1">
      <c r="B108" s="64"/>
      <c r="C108" s="41" t="str">
        <f>IF(B108="","",減額一覧!C104)</f>
        <v/>
      </c>
      <c r="D108" s="43"/>
      <c r="E108" s="21"/>
      <c r="F108" s="22" t="s">
        <v>69</v>
      </c>
      <c r="G108" s="23">
        <f t="shared" ref="G108:H108" si="181">SUBTOTAL(9,G104:G107)</f>
        <v>0</v>
      </c>
      <c r="H108" s="23">
        <f t="shared" si="181"/>
        <v>0</v>
      </c>
      <c r="I108" s="30"/>
      <c r="J108" s="53"/>
      <c r="K108" s="96" t="str">
        <f t="shared" si="134"/>
        <v/>
      </c>
      <c r="L108" s="59" t="str">
        <f t="shared" si="108"/>
        <v/>
      </c>
      <c r="N108" s="108" t="str">
        <f t="shared" ref="N108" si="182">IF(AND(G108=0,H108=0),"","小計")</f>
        <v/>
      </c>
      <c r="O108" s="108" t="str">
        <f t="shared" ref="O108" si="183">IF(AND(G108=0,H108=0),"","小計")</f>
        <v/>
      </c>
      <c r="P108" s="38"/>
      <c r="Q108" s="38"/>
      <c r="R108" s="38"/>
      <c r="S108" s="66" t="str">
        <f t="shared" si="112"/>
        <v/>
      </c>
      <c r="T108" s="105" t="str">
        <f t="shared" si="113"/>
        <v/>
      </c>
    </row>
    <row r="109" spans="1:20" hidden="1">
      <c r="A109">
        <f ca="1">IF(B109="","",INDIRECT("減額一覧!B"&amp;$P109))</f>
        <v>252</v>
      </c>
      <c r="B109" s="61">
        <f ca="1">IF(INDIRECT("減額一覧!BA"&amp;P109)=1,INDIRECT("減額一覧!M"&amp;P109),"")</f>
        <v>205</v>
      </c>
      <c r="C109" s="36">
        <f ca="1">IF(B109="","",INDIRECT("減額一覧!C"&amp;$P109))</f>
        <v>531159000</v>
      </c>
      <c r="D109" s="78" t="str">
        <f ca="1">IF($B109="","",INDIRECT("減額一覧!G"&amp;$P109))</f>
        <v>藤井　建蔵</v>
      </c>
      <c r="E109" s="19">
        <f ca="1">IF(B109="","",INDIRECT("減額一覧!H"&amp;P109))</f>
        <v>13</v>
      </c>
      <c r="F109" s="19">
        <f ca="1">IF($B109="","",INDIRECT("減額一覧!T"&amp;P109))</f>
        <v>2</v>
      </c>
      <c r="G109" s="20">
        <f ca="1">IF($B109="","",INDIRECT("減額一覧!U"&amp;P109))</f>
        <v>341</v>
      </c>
      <c r="H109" s="20">
        <f ca="1">IF($B109="","",INDIRECT("減額一覧!V"&amp;P109))</f>
        <v>273</v>
      </c>
      <c r="I109" s="32">
        <f ca="1">IF(B109="","",IF(INDIRECT("減額一覧!BL"&amp;P109)=0.08,0.08,0.1))</f>
        <v>0.1</v>
      </c>
      <c r="J109" s="51" t="s">
        <v>455</v>
      </c>
      <c r="K109" s="94" t="str">
        <f t="shared" ca="1" si="134"/>
        <v/>
      </c>
      <c r="L109" s="56" t="str">
        <f t="shared" ca="1" si="108"/>
        <v/>
      </c>
      <c r="N109" s="113" t="str">
        <f t="shared" ref="N109:N112" ca="1" si="184">IF(A109="","",IF(A109&gt;3000,"月ヶ瀬",IF(A109&gt;=2000,"都祁","市内")))</f>
        <v>市内</v>
      </c>
      <c r="O109" s="114">
        <f t="shared" ref="O109" ca="1" si="185">IF(B109="","",IF(INDIRECT("減額一覧!BL"&amp;P109)=0.08,0.08,0.1))</f>
        <v>0.1</v>
      </c>
      <c r="P109" s="38">
        <v>24</v>
      </c>
      <c r="Q109" s="38">
        <f t="shared" ref="Q109:R112" ca="1" si="186">IF(G109="","",IF(G109&gt;0,1,""))</f>
        <v>1</v>
      </c>
      <c r="R109" s="38">
        <f t="shared" ca="1" si="186"/>
        <v>1</v>
      </c>
      <c r="S109" s="66" t="str">
        <f t="shared" ca="1" si="112"/>
        <v>531</v>
      </c>
      <c r="T109" s="105" t="str">
        <f t="shared" ca="1" si="113"/>
        <v/>
      </c>
    </row>
    <row r="110" spans="1:20" hidden="1">
      <c r="A110">
        <f ca="1">IF(B110="","",INDIRECT("減額一覧!B"&amp;$P110))</f>
        <v>252</v>
      </c>
      <c r="B110" s="61">
        <f ca="1">IF(INDIRECT("減額一覧!BB"&amp;P110)=1,INDIRECT("減額一覧!W"&amp;P110),"")</f>
        <v>206</v>
      </c>
      <c r="C110" s="44">
        <f ca="1">IF(B110="","",INDIRECT("減額一覧!C"&amp;$P110))</f>
        <v>531159000</v>
      </c>
      <c r="D110" s="79" t="str">
        <f ca="1">IF($B110="","",INDIRECT("減額一覧!G"&amp;$P110))</f>
        <v>藤井　建蔵</v>
      </c>
      <c r="E110" s="19">
        <f ca="1">IF(B110="","",INDIRECT("減額一覧!H"&amp;P110))</f>
        <v>13</v>
      </c>
      <c r="F110" s="19">
        <f ca="1">IF($B110="","",INDIRECT("減額一覧!AD"&amp;P110))</f>
        <v>3</v>
      </c>
      <c r="G110" s="20">
        <f ca="1">IF($B110="","",INDIRECT("減額一覧!AE"&amp;P110))</f>
        <v>512</v>
      </c>
      <c r="H110" s="20">
        <f ca="1">IF($B110="","",INDIRECT("減額一覧!AF"&amp;P110))</f>
        <v>409</v>
      </c>
      <c r="I110" s="32">
        <f ca="1">IF(B110="","",IF(INDIRECT("減額一覧!BM"&amp;P110)=0.08,0.08,0.1))</f>
        <v>0.1</v>
      </c>
      <c r="J110" s="52"/>
      <c r="K110" s="95" t="str">
        <f t="shared" ca="1" si="134"/>
        <v/>
      </c>
      <c r="L110" s="58" t="str">
        <f t="shared" ca="1" si="108"/>
        <v/>
      </c>
      <c r="N110" s="113" t="str">
        <f t="shared" ca="1" si="184"/>
        <v>市内</v>
      </c>
      <c r="O110" s="114">
        <f t="shared" ref="O110" ca="1" si="187">IF(B110="","",IF(INDIRECT("減額一覧!BM"&amp;P110)=0.08,0.08,0.1))</f>
        <v>0.1</v>
      </c>
      <c r="P110" s="38">
        <v>24</v>
      </c>
      <c r="Q110" s="38">
        <f t="shared" ca="1" si="186"/>
        <v>1</v>
      </c>
      <c r="R110" s="38">
        <f t="shared" ca="1" si="186"/>
        <v>1</v>
      </c>
      <c r="S110" s="66" t="str">
        <f t="shared" ca="1" si="112"/>
        <v>531</v>
      </c>
      <c r="T110" s="105" t="str">
        <f t="shared" ca="1" si="113"/>
        <v/>
      </c>
    </row>
    <row r="111" spans="1:20" hidden="1">
      <c r="A111">
        <f ca="1">IF(B111="","",INDIRECT("減額一覧!B"&amp;$P111))</f>
        <v>252</v>
      </c>
      <c r="B111" s="61">
        <f ca="1">IF(INDIRECT("減額一覧!BC"&amp;P111)=1,INDIRECT("減額一覧!AG"&amp;P111),"")</f>
        <v>207</v>
      </c>
      <c r="C111" s="36">
        <f ca="1">IF(B111="","",INDIRECT("減額一覧!C"&amp;$P111))</f>
        <v>531159000</v>
      </c>
      <c r="D111" s="80" t="str">
        <f ca="1">IF($B111="","",INDIRECT("減額一覧!G"&amp;$P111))</f>
        <v>藤井　建蔵</v>
      </c>
      <c r="E111" s="19">
        <f ca="1">IF(B111="","",INDIRECT("減額一覧!H"&amp;P111))</f>
        <v>13</v>
      </c>
      <c r="F111" s="19">
        <f ca="1">IF($B111="","",INDIRECT("減額一覧!AN"&amp;P111))</f>
        <v>3</v>
      </c>
      <c r="G111" s="20">
        <f ca="1">IF($B111="","",INDIRECT("減額一覧!AO"&amp;P111))</f>
        <v>512</v>
      </c>
      <c r="H111" s="20">
        <f ca="1">IF($B111="","",INDIRECT("減額一覧!AP"&amp;P111))</f>
        <v>409</v>
      </c>
      <c r="I111" s="32">
        <f ca="1">IF(B111="","",IF(INDIRECT("減額一覧!BN"&amp;P111)=0.08,0.08,0.1))</f>
        <v>0.1</v>
      </c>
      <c r="J111" s="52"/>
      <c r="K111" s="95" t="str">
        <f t="shared" ca="1" si="134"/>
        <v/>
      </c>
      <c r="L111" s="58" t="str">
        <f t="shared" ca="1" si="108"/>
        <v/>
      </c>
      <c r="N111" s="113" t="str">
        <f t="shared" ca="1" si="184"/>
        <v>市内</v>
      </c>
      <c r="O111" s="114">
        <f t="shared" ref="O111" ca="1" si="188">IF(B111="","",IF(INDIRECT("減額一覧!BN"&amp;P111)=0.08,0.08,0.1))</f>
        <v>0.1</v>
      </c>
      <c r="P111" s="38">
        <v>24</v>
      </c>
      <c r="Q111" s="38">
        <f t="shared" ca="1" si="186"/>
        <v>1</v>
      </c>
      <c r="R111" s="38">
        <f t="shared" ca="1" si="186"/>
        <v>1</v>
      </c>
      <c r="S111" s="66" t="str">
        <f t="shared" ca="1" si="112"/>
        <v>531</v>
      </c>
      <c r="T111" s="105" t="str">
        <f t="shared" ca="1" si="113"/>
        <v/>
      </c>
    </row>
    <row r="112" spans="1:20" hidden="1">
      <c r="A112">
        <f ca="1">IF(B112="","",INDIRECT("減額一覧!B"&amp;$P112))</f>
        <v>252</v>
      </c>
      <c r="B112" s="61">
        <f ca="1">IF(INDIRECT("減額一覧!BD"&amp;P112)=1,INDIRECT("減額一覧!AQ"&amp;P112),"")</f>
        <v>208</v>
      </c>
      <c r="C112" s="45">
        <f ca="1">IF(B112="","",INDIRECT("減額一覧!C"&amp;$P112))</f>
        <v>531159000</v>
      </c>
      <c r="D112" s="79" t="str">
        <f ca="1">IF($B112="","",INDIRECT("減額一覧!G"&amp;$P112))</f>
        <v>藤井　建蔵</v>
      </c>
      <c r="E112" s="19">
        <f ca="1">IF(B112="","",INDIRECT("減額一覧!H"&amp;P112))</f>
        <v>13</v>
      </c>
      <c r="F112" s="19">
        <f ca="1">IF($B112="","",INDIRECT("減額一覧!AX"&amp;P112))</f>
        <v>3</v>
      </c>
      <c r="G112" s="20">
        <f ca="1">IF($B112="","",INDIRECT("減額一覧!AY"&amp;P112))</f>
        <v>512</v>
      </c>
      <c r="H112" s="20">
        <f ca="1">IF($B112="","",INDIRECT("減額一覧!AZ"&amp;P112))</f>
        <v>409</v>
      </c>
      <c r="I112" s="32">
        <f ca="1">IF(B112="","",IF(INDIRECT("減額一覧!BO"&amp;P112)=0.08,0.08,0.1))</f>
        <v>0.1</v>
      </c>
      <c r="J112" s="52"/>
      <c r="K112" s="95" t="str">
        <f t="shared" ca="1" si="134"/>
        <v/>
      </c>
      <c r="L112" s="58" t="str">
        <f t="shared" ca="1" si="108"/>
        <v/>
      </c>
      <c r="N112" s="113" t="str">
        <f t="shared" ca="1" si="184"/>
        <v>市内</v>
      </c>
      <c r="O112" s="114">
        <f t="shared" ref="O112" ca="1" si="189">IF(B112="","",IF(INDIRECT("減額一覧!BO"&amp;P112)=0.08,0.08,0.1))</f>
        <v>0.1</v>
      </c>
      <c r="P112" s="38">
        <v>24</v>
      </c>
      <c r="Q112" s="38">
        <f t="shared" ca="1" si="186"/>
        <v>1</v>
      </c>
      <c r="R112" s="38">
        <f t="shared" ca="1" si="186"/>
        <v>1</v>
      </c>
      <c r="S112" s="66" t="str">
        <f t="shared" ca="1" si="112"/>
        <v>531</v>
      </c>
      <c r="T112" s="105" t="str">
        <f t="shared" ca="1" si="113"/>
        <v/>
      </c>
    </row>
    <row r="113" spans="1:20" ht="19.5" hidden="1" thickBot="1">
      <c r="B113" s="64"/>
      <c r="C113" s="41" t="str">
        <f>IF(B113="","",減額一覧!C109)</f>
        <v/>
      </c>
      <c r="D113" s="43"/>
      <c r="E113" s="21"/>
      <c r="F113" s="22" t="s">
        <v>69</v>
      </c>
      <c r="G113" s="23">
        <f t="shared" ref="G113:H113" si="190">SUBTOTAL(9,G109:G112)</f>
        <v>0</v>
      </c>
      <c r="H113" s="23">
        <f t="shared" si="190"/>
        <v>0</v>
      </c>
      <c r="I113" s="30"/>
      <c r="J113" s="53"/>
      <c r="K113" s="96" t="str">
        <f t="shared" si="134"/>
        <v/>
      </c>
      <c r="L113" s="59" t="str">
        <f t="shared" si="108"/>
        <v/>
      </c>
      <c r="N113" s="108" t="str">
        <f t="shared" ref="N113" si="191">IF(AND(G113=0,H113=0),"","小計")</f>
        <v/>
      </c>
      <c r="O113" s="108" t="str">
        <f t="shared" ref="O113" si="192">IF(AND(G113=0,H113=0),"","小計")</f>
        <v/>
      </c>
      <c r="P113" s="38"/>
      <c r="Q113" s="38"/>
      <c r="R113" s="38"/>
      <c r="S113" s="66" t="str">
        <f t="shared" si="112"/>
        <v/>
      </c>
      <c r="T113" s="105" t="str">
        <f t="shared" si="113"/>
        <v/>
      </c>
    </row>
    <row r="114" spans="1:20" hidden="1">
      <c r="A114">
        <f ca="1">IF(B114="","",INDIRECT("減額一覧!B"&amp;$P114))</f>
        <v>253</v>
      </c>
      <c r="B114" s="61">
        <f ca="1">IF(INDIRECT("減額一覧!BA"&amp;P114)=1,INDIRECT("減額一覧!M"&amp;P114),"")</f>
        <v>206</v>
      </c>
      <c r="C114" s="36">
        <f ca="1">IF(B114="","",INDIRECT("減額一覧!C"&amp;$P114))</f>
        <v>361019000</v>
      </c>
      <c r="D114" s="78" t="str">
        <f ca="1">IF($B114="","",INDIRECT("減額一覧!G"&amp;$P114))</f>
        <v>牧田　菊江</v>
      </c>
      <c r="E114" s="19">
        <f ca="1">IF(B114="","",INDIRECT("減額一覧!H"&amp;P114))</f>
        <v>20</v>
      </c>
      <c r="F114" s="19">
        <f ca="1">IF($B114="","",INDIRECT("減額一覧!T"&amp;P114))</f>
        <v>17</v>
      </c>
      <c r="G114" s="20">
        <f ca="1">IF($B114="","",INDIRECT("減額一覧!U"&amp;P114))</f>
        <v>2585</v>
      </c>
      <c r="H114" s="20">
        <f ca="1">IF($B114="","",INDIRECT("減額一覧!V"&amp;P114))</f>
        <v>2319</v>
      </c>
      <c r="I114" s="32">
        <f ca="1">IF(B114="","",IF(INDIRECT("減額一覧!BL"&amp;P114)=0.08,0.08,0.1))</f>
        <v>0.1</v>
      </c>
      <c r="J114" s="51" t="s">
        <v>519</v>
      </c>
      <c r="K114" s="94" t="str">
        <f t="shared" ca="1" si="134"/>
        <v/>
      </c>
      <c r="L114" s="56" t="str">
        <f t="shared" ca="1" si="108"/>
        <v/>
      </c>
      <c r="N114" s="113" t="str">
        <f t="shared" ref="N114:N117" ca="1" si="193">IF(A114="","",IF(A114&gt;3000,"月ヶ瀬",IF(A114&gt;=2000,"都祁","市内")))</f>
        <v>市内</v>
      </c>
      <c r="O114" s="114">
        <f t="shared" ref="O114" ca="1" si="194">IF(B114="","",IF(INDIRECT("減額一覧!BL"&amp;P114)=0.08,0.08,0.1))</f>
        <v>0.1</v>
      </c>
      <c r="P114" s="38">
        <v>25</v>
      </c>
      <c r="Q114" s="38">
        <f t="shared" ref="Q114:R117" ca="1" si="195">IF(G114="","",IF(G114&gt;0,1,""))</f>
        <v>1</v>
      </c>
      <c r="R114" s="38">
        <f t="shared" ca="1" si="195"/>
        <v>1</v>
      </c>
      <c r="S114" s="66" t="str">
        <f t="shared" ca="1" si="112"/>
        <v>361</v>
      </c>
      <c r="T114" s="105" t="str">
        <f t="shared" ca="1" si="113"/>
        <v/>
      </c>
    </row>
    <row r="115" spans="1:20" hidden="1">
      <c r="A115">
        <f ca="1">IF(B115="","",INDIRECT("減額一覧!B"&amp;$P115))</f>
        <v>253</v>
      </c>
      <c r="B115" s="61">
        <f ca="1">IF(INDIRECT("減額一覧!BB"&amp;P115)=1,INDIRECT("減額一覧!W"&amp;P115),"")</f>
        <v>207</v>
      </c>
      <c r="C115" s="44">
        <f ca="1">IF(B115="","",INDIRECT("減額一覧!C"&amp;$P115))</f>
        <v>361019000</v>
      </c>
      <c r="D115" s="79" t="str">
        <f ca="1">IF($B115="","",INDIRECT("減額一覧!G"&amp;$P115))</f>
        <v>牧田　菊江</v>
      </c>
      <c r="E115" s="19">
        <f ca="1">IF(B115="","",INDIRECT("減額一覧!H"&amp;P115))</f>
        <v>20</v>
      </c>
      <c r="F115" s="19">
        <f ca="1">IF($B115="","",INDIRECT("減額一覧!AD"&amp;P115))</f>
        <v>17</v>
      </c>
      <c r="G115" s="20">
        <f ca="1">IF($B115="","",INDIRECT("減額一覧!AE"&amp;P115))</f>
        <v>3014</v>
      </c>
      <c r="H115" s="20">
        <f ca="1">IF($B115="","",INDIRECT("減額一覧!AF"&amp;P115))</f>
        <v>2319</v>
      </c>
      <c r="I115" s="32">
        <f ca="1">IF(B115="","",IF(INDIRECT("減額一覧!BM"&amp;P115)=0.08,0.08,0.1))</f>
        <v>0.1</v>
      </c>
      <c r="J115" s="52"/>
      <c r="K115" s="95" t="str">
        <f t="shared" ca="1" si="134"/>
        <v/>
      </c>
      <c r="L115" s="58" t="str">
        <f t="shared" ca="1" si="108"/>
        <v/>
      </c>
      <c r="N115" s="113" t="str">
        <f t="shared" ca="1" si="193"/>
        <v>市内</v>
      </c>
      <c r="O115" s="114">
        <f t="shared" ref="O115" ca="1" si="196">IF(B115="","",IF(INDIRECT("減額一覧!BM"&amp;P115)=0.08,0.08,0.1))</f>
        <v>0.1</v>
      </c>
      <c r="P115" s="38">
        <v>25</v>
      </c>
      <c r="Q115" s="38">
        <f t="shared" ca="1" si="195"/>
        <v>1</v>
      </c>
      <c r="R115" s="38">
        <f t="shared" ca="1" si="195"/>
        <v>1</v>
      </c>
      <c r="S115" s="66" t="str">
        <f t="shared" ca="1" si="112"/>
        <v>361</v>
      </c>
      <c r="T115" s="105" t="str">
        <f t="shared" ca="1" si="113"/>
        <v/>
      </c>
    </row>
    <row r="116" spans="1:20" hidden="1">
      <c r="A116" t="str">
        <f ca="1">IF(B116="","",INDIRECT("減額一覧!B"&amp;$P116))</f>
        <v/>
      </c>
      <c r="B116" s="61" t="str">
        <f ca="1">IF(INDIRECT("減額一覧!BC"&amp;P116)=1,INDIRECT("減額一覧!AG"&amp;P116),"")</f>
        <v/>
      </c>
      <c r="C116" s="36" t="str">
        <f ca="1">IF(B116="","",INDIRECT("減額一覧!C"&amp;$P116))</f>
        <v/>
      </c>
      <c r="D116" s="80" t="str">
        <f ca="1">IF($B116="","",INDIRECT("減額一覧!G"&amp;$P116))</f>
        <v/>
      </c>
      <c r="E116" s="19" t="str">
        <f ca="1">IF(B116="","",INDIRECT("減額一覧!H"&amp;P116))</f>
        <v/>
      </c>
      <c r="F116" s="19" t="str">
        <f ca="1">IF($B116="","",INDIRECT("減額一覧!AN"&amp;P116))</f>
        <v/>
      </c>
      <c r="G116" s="20" t="str">
        <f ca="1">IF($B116="","",INDIRECT("減額一覧!AO"&amp;P116))</f>
        <v/>
      </c>
      <c r="H116" s="20" t="str">
        <f ca="1">IF($B116="","",INDIRECT("減額一覧!AP"&amp;P116))</f>
        <v/>
      </c>
      <c r="I116" s="32" t="str">
        <f ca="1">IF(B116="","",IF(INDIRECT("減額一覧!BN"&amp;P116)=0.08,0.08,0.1))</f>
        <v/>
      </c>
      <c r="J116" s="52"/>
      <c r="K116" s="95" t="str">
        <f t="shared" ca="1" si="134"/>
        <v/>
      </c>
      <c r="L116" s="58" t="str">
        <f t="shared" ca="1" si="108"/>
        <v/>
      </c>
      <c r="N116" s="113" t="str">
        <f t="shared" ca="1" si="193"/>
        <v/>
      </c>
      <c r="O116" s="114" t="str">
        <f t="shared" ref="O116" ca="1" si="197">IF(B116="","",IF(INDIRECT("減額一覧!BN"&amp;P116)=0.08,0.08,0.1))</f>
        <v/>
      </c>
      <c r="P116" s="38">
        <v>25</v>
      </c>
      <c r="Q116" s="38" t="str">
        <f t="shared" ca="1" si="195"/>
        <v/>
      </c>
      <c r="R116" s="38" t="str">
        <f t="shared" ca="1" si="195"/>
        <v/>
      </c>
      <c r="S116" s="66" t="str">
        <f t="shared" ca="1" si="112"/>
        <v/>
      </c>
      <c r="T116" s="105" t="str">
        <f t="shared" ca="1" si="113"/>
        <v/>
      </c>
    </row>
    <row r="117" spans="1:20" hidden="1">
      <c r="A117" t="str">
        <f ca="1">IF(B117="","",INDIRECT("減額一覧!B"&amp;$P117))</f>
        <v/>
      </c>
      <c r="B117" s="61" t="str">
        <f ca="1">IF(INDIRECT("減額一覧!BD"&amp;P117)=1,INDIRECT("減額一覧!AQ"&amp;P117),"")</f>
        <v/>
      </c>
      <c r="C117" s="45" t="str">
        <f ca="1">IF(B117="","",INDIRECT("減額一覧!C"&amp;$P117))</f>
        <v/>
      </c>
      <c r="D117" s="79" t="str">
        <f ca="1">IF($B117="","",INDIRECT("減額一覧!G"&amp;$P117))</f>
        <v/>
      </c>
      <c r="E117" s="19" t="str">
        <f ca="1">IF(B117="","",INDIRECT("減額一覧!H"&amp;P117))</f>
        <v/>
      </c>
      <c r="F117" s="19" t="str">
        <f ca="1">IF($B117="","",INDIRECT("減額一覧!AX"&amp;P117))</f>
        <v/>
      </c>
      <c r="G117" s="20" t="str">
        <f ca="1">IF($B117="","",INDIRECT("減額一覧!AY"&amp;P117))</f>
        <v/>
      </c>
      <c r="H117" s="20" t="str">
        <f ca="1">IF($B117="","",INDIRECT("減額一覧!AZ"&amp;P117))</f>
        <v/>
      </c>
      <c r="I117" s="32" t="str">
        <f ca="1">IF(B117="","",IF(INDIRECT("減額一覧!BO"&amp;P117)=0.08,0.08,0.1))</f>
        <v/>
      </c>
      <c r="J117" s="52"/>
      <c r="K117" s="95" t="str">
        <f t="shared" ca="1" si="134"/>
        <v/>
      </c>
      <c r="L117" s="58" t="str">
        <f t="shared" ca="1" si="108"/>
        <v/>
      </c>
      <c r="N117" s="113" t="str">
        <f t="shared" ca="1" si="193"/>
        <v/>
      </c>
      <c r="O117" s="114" t="str">
        <f t="shared" ref="O117" ca="1" si="198">IF(B117="","",IF(INDIRECT("減額一覧!BO"&amp;P117)=0.08,0.08,0.1))</f>
        <v/>
      </c>
      <c r="P117" s="38">
        <v>25</v>
      </c>
      <c r="Q117" s="38" t="str">
        <f t="shared" ca="1" si="195"/>
        <v/>
      </c>
      <c r="R117" s="38" t="str">
        <f t="shared" ca="1" si="195"/>
        <v/>
      </c>
      <c r="S117" s="66" t="str">
        <f t="shared" ca="1" si="112"/>
        <v/>
      </c>
      <c r="T117" s="105" t="str">
        <f t="shared" ca="1" si="113"/>
        <v/>
      </c>
    </row>
    <row r="118" spans="1:20" ht="19.5" hidden="1" thickBot="1">
      <c r="B118" s="64"/>
      <c r="C118" s="41" t="str">
        <f>IF(B118="","",減額一覧!C114)</f>
        <v/>
      </c>
      <c r="D118" s="43"/>
      <c r="E118" s="21"/>
      <c r="F118" s="22" t="s">
        <v>69</v>
      </c>
      <c r="G118" s="23">
        <f t="shared" ref="G118:H118" si="199">SUBTOTAL(9,G114:G117)</f>
        <v>0</v>
      </c>
      <c r="H118" s="23">
        <f t="shared" si="199"/>
        <v>0</v>
      </c>
      <c r="I118" s="30"/>
      <c r="J118" s="53"/>
      <c r="K118" s="96" t="str">
        <f t="shared" si="134"/>
        <v/>
      </c>
      <c r="L118" s="59" t="str">
        <f t="shared" si="108"/>
        <v/>
      </c>
      <c r="N118" s="108" t="str">
        <f t="shared" ref="N118" si="200">IF(AND(G118=0,H118=0),"","小計")</f>
        <v/>
      </c>
      <c r="O118" s="108" t="str">
        <f t="shared" ref="O118" si="201">IF(AND(G118=0,H118=0),"","小計")</f>
        <v/>
      </c>
      <c r="P118" s="38"/>
      <c r="Q118" s="38"/>
      <c r="R118" s="38"/>
      <c r="S118" s="66" t="str">
        <f t="shared" si="112"/>
        <v/>
      </c>
      <c r="T118" s="105" t="str">
        <f t="shared" si="113"/>
        <v/>
      </c>
    </row>
    <row r="119" spans="1:20" hidden="1">
      <c r="A119">
        <f ca="1">IF(B119="","",INDIRECT("減額一覧!B"&amp;$P119))</f>
        <v>254</v>
      </c>
      <c r="B119" s="61">
        <f ca="1">IF(INDIRECT("減額一覧!BA"&amp;P119)=1,INDIRECT("減額一覧!M"&amp;P119),"")</f>
        <v>206</v>
      </c>
      <c r="C119" s="36">
        <f ca="1">IF(B119="","",INDIRECT("減額一覧!C"&amp;$P119))</f>
        <v>642127000</v>
      </c>
      <c r="D119" s="78" t="str">
        <f ca="1">IF($B119="","",INDIRECT("減額一覧!G"&amp;$P119))</f>
        <v>広岡　正夫</v>
      </c>
      <c r="E119" s="19">
        <f ca="1">IF(B119="","",INDIRECT("減額一覧!H"&amp;P119))</f>
        <v>20</v>
      </c>
      <c r="F119" s="19">
        <f ca="1">IF($B119="","",INDIRECT("減額一覧!T"&amp;P119))</f>
        <v>21</v>
      </c>
      <c r="G119" s="20">
        <f ca="1">IF($B119="","",INDIRECT("減額一覧!U"&amp;P119))</f>
        <v>4950</v>
      </c>
      <c r="H119" s="20">
        <f ca="1">IF($B119="","",INDIRECT("減額一覧!V"&amp;P119))</f>
        <v>2865</v>
      </c>
      <c r="I119" s="32">
        <f ca="1">IF(B119="","",IF(INDIRECT("減額一覧!BL"&amp;P119)=0.08,0.08,0.1))</f>
        <v>0.1</v>
      </c>
      <c r="J119" s="51" t="s">
        <v>456</v>
      </c>
      <c r="K119" s="94" t="str">
        <f t="shared" ca="1" si="134"/>
        <v/>
      </c>
      <c r="L119" s="56" t="str">
        <f t="shared" ca="1" si="108"/>
        <v/>
      </c>
      <c r="N119" s="113" t="str">
        <f t="shared" ref="N119:N122" ca="1" si="202">IF(A119="","",IF(A119&gt;3000,"月ヶ瀬",IF(A119&gt;=2000,"都祁","市内")))</f>
        <v>市内</v>
      </c>
      <c r="O119" s="114">
        <f t="shared" ref="O119" ca="1" si="203">IF(B119="","",IF(INDIRECT("減額一覧!BL"&amp;P119)=0.08,0.08,0.1))</f>
        <v>0.1</v>
      </c>
      <c r="P119" s="38">
        <v>26</v>
      </c>
      <c r="Q119" s="38">
        <f t="shared" ref="Q119:R122" ca="1" si="204">IF(G119="","",IF(G119&gt;0,1,""))</f>
        <v>1</v>
      </c>
      <c r="R119" s="38">
        <f t="shared" ca="1" si="204"/>
        <v>1</v>
      </c>
      <c r="S119" s="66" t="str">
        <f t="shared" ca="1" si="112"/>
        <v>642</v>
      </c>
      <c r="T119" s="105" t="str">
        <f t="shared" ca="1" si="113"/>
        <v/>
      </c>
    </row>
    <row r="120" spans="1:20" hidden="1">
      <c r="A120">
        <f ca="1">IF(B120="","",INDIRECT("減額一覧!B"&amp;$P120))</f>
        <v>254</v>
      </c>
      <c r="B120" s="61">
        <f ca="1">IF(INDIRECT("減額一覧!BB"&amp;P120)=1,INDIRECT("減額一覧!W"&amp;P120),"")</f>
        <v>207</v>
      </c>
      <c r="C120" s="44">
        <f ca="1">IF(B120="","",INDIRECT("減額一覧!C"&amp;$P120))</f>
        <v>642127000</v>
      </c>
      <c r="D120" s="79" t="str">
        <f ca="1">IF($B120="","",INDIRECT("減額一覧!G"&amp;$P120))</f>
        <v>広岡　正夫</v>
      </c>
      <c r="E120" s="19">
        <f ca="1">IF(B120="","",INDIRECT("減額一覧!H"&amp;P120))</f>
        <v>20</v>
      </c>
      <c r="F120" s="19">
        <f ca="1">IF($B120="","",INDIRECT("減額一覧!AD"&amp;P120))</f>
        <v>21</v>
      </c>
      <c r="G120" s="20">
        <f ca="1">IF($B120="","",INDIRECT("減額一覧!AE"&amp;P120))</f>
        <v>4950</v>
      </c>
      <c r="H120" s="20">
        <f ca="1">IF($B120="","",INDIRECT("減額一覧!AF"&amp;P120))</f>
        <v>2865</v>
      </c>
      <c r="I120" s="32">
        <f ca="1">IF(B120="","",IF(INDIRECT("減額一覧!BM"&amp;P120)=0.08,0.08,0.1))</f>
        <v>0.1</v>
      </c>
      <c r="J120" s="52"/>
      <c r="K120" s="95" t="str">
        <f t="shared" ca="1" si="134"/>
        <v/>
      </c>
      <c r="L120" s="58" t="str">
        <f t="shared" ca="1" si="108"/>
        <v/>
      </c>
      <c r="N120" s="113" t="str">
        <f t="shared" ca="1" si="202"/>
        <v>市内</v>
      </c>
      <c r="O120" s="114">
        <f t="shared" ref="O120" ca="1" si="205">IF(B120="","",IF(INDIRECT("減額一覧!BM"&amp;P120)=0.08,0.08,0.1))</f>
        <v>0.1</v>
      </c>
      <c r="P120" s="38">
        <v>26</v>
      </c>
      <c r="Q120" s="38">
        <f t="shared" ca="1" si="204"/>
        <v>1</v>
      </c>
      <c r="R120" s="38">
        <f t="shared" ca="1" si="204"/>
        <v>1</v>
      </c>
      <c r="S120" s="66" t="str">
        <f t="shared" ca="1" si="112"/>
        <v>642</v>
      </c>
      <c r="T120" s="105" t="str">
        <f t="shared" ca="1" si="113"/>
        <v/>
      </c>
    </row>
    <row r="121" spans="1:20" hidden="1">
      <c r="A121">
        <f ca="1">IF(B121="","",INDIRECT("減額一覧!B"&amp;$P121))</f>
        <v>254</v>
      </c>
      <c r="B121" s="61">
        <f ca="1">IF(INDIRECT("減額一覧!BC"&amp;P121)=1,INDIRECT("減額一覧!AG"&amp;P121),"")</f>
        <v>208</v>
      </c>
      <c r="C121" s="36">
        <f ca="1">IF(B121="","",INDIRECT("減額一覧!C"&amp;$P121))</f>
        <v>642127000</v>
      </c>
      <c r="D121" s="80" t="str">
        <f ca="1">IF($B121="","",INDIRECT("減額一覧!G"&amp;$P121))</f>
        <v>広岡　正夫</v>
      </c>
      <c r="E121" s="19">
        <f ca="1">IF(B121="","",INDIRECT("減額一覧!H"&amp;P121))</f>
        <v>20</v>
      </c>
      <c r="F121" s="19">
        <f ca="1">IF($B121="","",INDIRECT("減額一覧!AN"&amp;P121))</f>
        <v>11</v>
      </c>
      <c r="G121" s="20">
        <f ca="1">IF($B121="","",INDIRECT("減額一覧!AO"&amp;P121))</f>
        <v>2436</v>
      </c>
      <c r="H121" s="20">
        <f ca="1">IF($B121="","",INDIRECT("減額一覧!AP"&amp;P121))</f>
        <v>1500</v>
      </c>
      <c r="I121" s="32">
        <f ca="1">IF(B121="","",IF(INDIRECT("減額一覧!BN"&amp;P121)=0.08,0.08,0.1))</f>
        <v>0.1</v>
      </c>
      <c r="J121" s="52"/>
      <c r="K121" s="95" t="str">
        <f t="shared" ca="1" si="134"/>
        <v/>
      </c>
      <c r="L121" s="58" t="str">
        <f t="shared" ca="1" si="108"/>
        <v/>
      </c>
      <c r="N121" s="113" t="str">
        <f t="shared" ca="1" si="202"/>
        <v>市内</v>
      </c>
      <c r="O121" s="114">
        <f t="shared" ref="O121" ca="1" si="206">IF(B121="","",IF(INDIRECT("減額一覧!BN"&amp;P121)=0.08,0.08,0.1))</f>
        <v>0.1</v>
      </c>
      <c r="P121" s="38">
        <v>26</v>
      </c>
      <c r="Q121" s="38">
        <f t="shared" ca="1" si="204"/>
        <v>1</v>
      </c>
      <c r="R121" s="38">
        <f t="shared" ca="1" si="204"/>
        <v>1</v>
      </c>
      <c r="S121" s="66" t="str">
        <f t="shared" ca="1" si="112"/>
        <v>642</v>
      </c>
      <c r="T121" s="105" t="str">
        <f t="shared" ca="1" si="113"/>
        <v/>
      </c>
    </row>
    <row r="122" spans="1:20" hidden="1">
      <c r="A122" t="str">
        <f ca="1">IF(B122="","",INDIRECT("減額一覧!B"&amp;$P122))</f>
        <v/>
      </c>
      <c r="B122" s="61" t="str">
        <f ca="1">IF(INDIRECT("減額一覧!BD"&amp;P122)=1,INDIRECT("減額一覧!AQ"&amp;P122),"")</f>
        <v/>
      </c>
      <c r="C122" s="45" t="str">
        <f ca="1">IF(B122="","",INDIRECT("減額一覧!C"&amp;$P122))</f>
        <v/>
      </c>
      <c r="D122" s="79" t="str">
        <f ca="1">IF($B122="","",INDIRECT("減額一覧!G"&amp;$P122))</f>
        <v/>
      </c>
      <c r="E122" s="19" t="str">
        <f ca="1">IF(B122="","",INDIRECT("減額一覧!H"&amp;P122))</f>
        <v/>
      </c>
      <c r="F122" s="19" t="str">
        <f ca="1">IF($B122="","",INDIRECT("減額一覧!AX"&amp;P122))</f>
        <v/>
      </c>
      <c r="G122" s="20" t="str">
        <f ca="1">IF($B122="","",INDIRECT("減額一覧!AY"&amp;P122))</f>
        <v/>
      </c>
      <c r="H122" s="20" t="str">
        <f ca="1">IF($B122="","",INDIRECT("減額一覧!AZ"&amp;P122))</f>
        <v/>
      </c>
      <c r="I122" s="32" t="str">
        <f ca="1">IF(B122="","",IF(INDIRECT("減額一覧!BO"&amp;P122)=0.08,0.08,0.1))</f>
        <v/>
      </c>
      <c r="J122" s="52"/>
      <c r="K122" s="95" t="str">
        <f t="shared" ca="1" si="134"/>
        <v/>
      </c>
      <c r="L122" s="58" t="str">
        <f t="shared" ca="1" si="108"/>
        <v/>
      </c>
      <c r="N122" s="113" t="str">
        <f t="shared" ca="1" si="202"/>
        <v/>
      </c>
      <c r="O122" s="114" t="str">
        <f t="shared" ref="O122" ca="1" si="207">IF(B122="","",IF(INDIRECT("減額一覧!BO"&amp;P122)=0.08,0.08,0.1))</f>
        <v/>
      </c>
      <c r="P122" s="38">
        <v>26</v>
      </c>
      <c r="Q122" s="38" t="str">
        <f t="shared" ca="1" si="204"/>
        <v/>
      </c>
      <c r="R122" s="38" t="str">
        <f t="shared" ca="1" si="204"/>
        <v/>
      </c>
      <c r="S122" s="66" t="str">
        <f t="shared" ca="1" si="112"/>
        <v/>
      </c>
      <c r="T122" s="105" t="str">
        <f t="shared" ca="1" si="113"/>
        <v/>
      </c>
    </row>
    <row r="123" spans="1:20" ht="19.5" hidden="1" thickBot="1">
      <c r="B123" s="64"/>
      <c r="C123" s="41" t="str">
        <f>IF(B123="","",減額一覧!C119)</f>
        <v/>
      </c>
      <c r="D123" s="43"/>
      <c r="E123" s="21"/>
      <c r="F123" s="22" t="s">
        <v>69</v>
      </c>
      <c r="G123" s="23">
        <f t="shared" ref="G123:H123" si="208">SUBTOTAL(9,G119:G122)</f>
        <v>0</v>
      </c>
      <c r="H123" s="23">
        <f t="shared" si="208"/>
        <v>0</v>
      </c>
      <c r="I123" s="30"/>
      <c r="J123" s="53"/>
      <c r="K123" s="96" t="str">
        <f t="shared" si="134"/>
        <v/>
      </c>
      <c r="L123" s="59" t="str">
        <f t="shared" si="108"/>
        <v/>
      </c>
      <c r="N123" s="108" t="str">
        <f t="shared" ref="N123" si="209">IF(AND(G123=0,H123=0),"","小計")</f>
        <v/>
      </c>
      <c r="O123" s="108" t="str">
        <f t="shared" ref="O123" si="210">IF(AND(G123=0,H123=0),"","小計")</f>
        <v/>
      </c>
      <c r="P123" s="38"/>
      <c r="Q123" s="38"/>
      <c r="R123" s="38"/>
      <c r="S123" s="66" t="str">
        <f t="shared" si="112"/>
        <v/>
      </c>
      <c r="T123" s="105" t="str">
        <f t="shared" si="113"/>
        <v/>
      </c>
    </row>
    <row r="124" spans="1:20" hidden="1">
      <c r="A124">
        <f ca="1">IF(B124="","",INDIRECT("減額一覧!B"&amp;$P124))</f>
        <v>255</v>
      </c>
      <c r="B124" s="61">
        <f ca="1">IF(INDIRECT("減額一覧!BA"&amp;P124)=1,INDIRECT("減額一覧!M"&amp;P124),"")</f>
        <v>204</v>
      </c>
      <c r="C124" s="36">
        <f ca="1">IF(B124="","",INDIRECT("減額一覧!C"&amp;$P124))</f>
        <v>674016000</v>
      </c>
      <c r="D124" s="78" t="str">
        <f ca="1">IF($B124="","",INDIRECT("減額一覧!G"&amp;$P124))</f>
        <v>酒井　純子</v>
      </c>
      <c r="E124" s="19">
        <f ca="1">IF(B124="","",INDIRECT("減額一覧!H"&amp;P124))</f>
        <v>20</v>
      </c>
      <c r="F124" s="19">
        <f ca="1">IF($B124="","",INDIRECT("減額一覧!T"&amp;P124))</f>
        <v>2</v>
      </c>
      <c r="G124" s="20">
        <f ca="1">IF($B124="","",INDIRECT("減額一覧!U"&amp;P124))</f>
        <v>440</v>
      </c>
      <c r="H124" s="20">
        <f ca="1">IF($B124="","",INDIRECT("減額一覧!V"&amp;P124))</f>
        <v>236</v>
      </c>
      <c r="I124" s="32">
        <f ca="1">IF(B124="","",IF(INDIRECT("減額一覧!BL"&amp;P124)=0.08,0.08,0.1))</f>
        <v>0.1</v>
      </c>
      <c r="J124" s="51" t="s">
        <v>457</v>
      </c>
      <c r="K124" s="94" t="str">
        <f t="shared" ca="1" si="134"/>
        <v/>
      </c>
      <c r="L124" s="56" t="str">
        <f t="shared" ca="1" si="108"/>
        <v/>
      </c>
      <c r="N124" s="113" t="str">
        <f t="shared" ref="N124:N127" ca="1" si="211">IF(A124="","",IF(A124&gt;3000,"月ヶ瀬",IF(A124&gt;=2000,"都祁","市内")))</f>
        <v>市内</v>
      </c>
      <c r="O124" s="114">
        <f t="shared" ref="O124" ca="1" si="212">IF(B124="","",IF(INDIRECT("減額一覧!BL"&amp;P124)=0.08,0.08,0.1))</f>
        <v>0.1</v>
      </c>
      <c r="P124" s="38">
        <v>27</v>
      </c>
      <c r="Q124" s="38">
        <f t="shared" ref="Q124:R127" ca="1" si="213">IF(G124="","",IF(G124&gt;0,1,""))</f>
        <v>1</v>
      </c>
      <c r="R124" s="38">
        <f t="shared" ca="1" si="213"/>
        <v>1</v>
      </c>
      <c r="S124" s="66" t="str">
        <f t="shared" ca="1" si="112"/>
        <v>674</v>
      </c>
      <c r="T124" s="105" t="str">
        <f t="shared" ca="1" si="113"/>
        <v/>
      </c>
    </row>
    <row r="125" spans="1:20" hidden="1">
      <c r="A125">
        <f ca="1">IF(B125="","",INDIRECT("減額一覧!B"&amp;$P125))</f>
        <v>255</v>
      </c>
      <c r="B125" s="61">
        <f ca="1">IF(INDIRECT("減額一覧!BB"&amp;P125)=1,INDIRECT("減額一覧!W"&amp;P125),"")</f>
        <v>205</v>
      </c>
      <c r="C125" s="44">
        <f ca="1">IF(B125="","",INDIRECT("減額一覧!C"&amp;$P125))</f>
        <v>674016000</v>
      </c>
      <c r="D125" s="79" t="str">
        <f ca="1">IF($B125="","",INDIRECT("減額一覧!G"&amp;$P125))</f>
        <v>酒井　純子</v>
      </c>
      <c r="E125" s="19">
        <f ca="1">IF(B125="","",INDIRECT("減額一覧!H"&amp;P125))</f>
        <v>20</v>
      </c>
      <c r="F125" s="19">
        <f ca="1">IF($B125="","",INDIRECT("減額一覧!AD"&amp;P125))</f>
        <v>2</v>
      </c>
      <c r="G125" s="20">
        <f ca="1">IF($B125="","",INDIRECT("減額一覧!AE"&amp;P125))</f>
        <v>440</v>
      </c>
      <c r="H125" s="20">
        <f ca="1">IF($B125="","",INDIRECT("減額一覧!AF"&amp;P125))</f>
        <v>272</v>
      </c>
      <c r="I125" s="32">
        <f ca="1">IF(B125="","",IF(INDIRECT("減額一覧!BM"&amp;P125)=0.08,0.08,0.1))</f>
        <v>0.1</v>
      </c>
      <c r="J125" s="52"/>
      <c r="K125" s="95" t="str">
        <f t="shared" ca="1" si="134"/>
        <v/>
      </c>
      <c r="L125" s="58" t="str">
        <f t="shared" ca="1" si="108"/>
        <v/>
      </c>
      <c r="N125" s="113" t="str">
        <f t="shared" ca="1" si="211"/>
        <v>市内</v>
      </c>
      <c r="O125" s="114">
        <f t="shared" ref="O125" ca="1" si="214">IF(B125="","",IF(INDIRECT("減額一覧!BM"&amp;P125)=0.08,0.08,0.1))</f>
        <v>0.1</v>
      </c>
      <c r="P125" s="38">
        <v>27</v>
      </c>
      <c r="Q125" s="38">
        <f t="shared" ca="1" si="213"/>
        <v>1</v>
      </c>
      <c r="R125" s="38">
        <f t="shared" ca="1" si="213"/>
        <v>1</v>
      </c>
      <c r="S125" s="66" t="str">
        <f t="shared" ca="1" si="112"/>
        <v>674</v>
      </c>
      <c r="T125" s="105" t="str">
        <f t="shared" ca="1" si="113"/>
        <v/>
      </c>
    </row>
    <row r="126" spans="1:20" hidden="1">
      <c r="A126">
        <f ca="1">IF(B126="","",INDIRECT("減額一覧!B"&amp;$P126))</f>
        <v>255</v>
      </c>
      <c r="B126" s="61">
        <f ca="1">IF(INDIRECT("減額一覧!BC"&amp;P126)=1,INDIRECT("減額一覧!AG"&amp;P126),"")</f>
        <v>206</v>
      </c>
      <c r="C126" s="36">
        <f ca="1">IF(B126="","",INDIRECT("減額一覧!C"&amp;$P126))</f>
        <v>674016000</v>
      </c>
      <c r="D126" s="80" t="str">
        <f ca="1">IF($B126="","",INDIRECT("減額一覧!G"&amp;$P126))</f>
        <v>酒井　純子</v>
      </c>
      <c r="E126" s="19">
        <f ca="1">IF(B126="","",INDIRECT("減額一覧!H"&amp;P126))</f>
        <v>20</v>
      </c>
      <c r="F126" s="19">
        <f ca="1">IF($B126="","",INDIRECT("減額一覧!AN"&amp;P126))</f>
        <v>10</v>
      </c>
      <c r="G126" s="20">
        <f ca="1">IF($B126="","",INDIRECT("減額一覧!AO"&amp;P126))</f>
        <v>2365</v>
      </c>
      <c r="H126" s="20">
        <f ca="1">IF($B126="","",INDIRECT("減額一覧!AP"&amp;P126))</f>
        <v>1364</v>
      </c>
      <c r="I126" s="32">
        <f ca="1">IF(B126="","",IF(INDIRECT("減額一覧!BN"&amp;P126)=0.08,0.08,0.1))</f>
        <v>0.1</v>
      </c>
      <c r="J126" s="52"/>
      <c r="K126" s="95" t="str">
        <f t="shared" ca="1" si="134"/>
        <v/>
      </c>
      <c r="L126" s="58" t="str">
        <f t="shared" ca="1" si="108"/>
        <v/>
      </c>
      <c r="N126" s="113" t="str">
        <f t="shared" ca="1" si="211"/>
        <v>市内</v>
      </c>
      <c r="O126" s="114">
        <f t="shared" ref="O126" ca="1" si="215">IF(B126="","",IF(INDIRECT("減額一覧!BN"&amp;P126)=0.08,0.08,0.1))</f>
        <v>0.1</v>
      </c>
      <c r="P126" s="38">
        <v>27</v>
      </c>
      <c r="Q126" s="38">
        <f t="shared" ca="1" si="213"/>
        <v>1</v>
      </c>
      <c r="R126" s="38">
        <f t="shared" ca="1" si="213"/>
        <v>1</v>
      </c>
      <c r="S126" s="66" t="str">
        <f t="shared" ca="1" si="112"/>
        <v>674</v>
      </c>
      <c r="T126" s="105" t="str">
        <f t="shared" ca="1" si="113"/>
        <v/>
      </c>
    </row>
    <row r="127" spans="1:20" hidden="1">
      <c r="A127">
        <f ca="1">IF(B127="","",INDIRECT("減額一覧!B"&amp;$P127))</f>
        <v>255</v>
      </c>
      <c r="B127" s="61">
        <f ca="1">IF(INDIRECT("減額一覧!BD"&amp;P127)=1,INDIRECT("減額一覧!AQ"&amp;P127),"")</f>
        <v>207</v>
      </c>
      <c r="C127" s="45">
        <f ca="1">IF(B127="","",INDIRECT("減額一覧!C"&amp;$P127))</f>
        <v>674016000</v>
      </c>
      <c r="D127" s="79" t="str">
        <f ca="1">IF($B127="","",INDIRECT("減額一覧!G"&amp;$P127))</f>
        <v>酒井　純子</v>
      </c>
      <c r="E127" s="19">
        <f ca="1">IF(B127="","",INDIRECT("減額一覧!H"&amp;P127))</f>
        <v>20</v>
      </c>
      <c r="F127" s="19">
        <f ca="1">IF($B127="","",INDIRECT("減額一覧!AX"&amp;P127))</f>
        <v>10</v>
      </c>
      <c r="G127" s="20">
        <f ca="1">IF($B127="","",INDIRECT("減額一覧!AY"&amp;P127))</f>
        <v>2365</v>
      </c>
      <c r="H127" s="20">
        <f ca="1">IF($B127="","",INDIRECT("減額一覧!AZ"&amp;P127))</f>
        <v>1364</v>
      </c>
      <c r="I127" s="32">
        <f ca="1">IF(B127="","",IF(INDIRECT("減額一覧!BO"&amp;P127)=0.08,0.08,0.1))</f>
        <v>0.1</v>
      </c>
      <c r="J127" s="52"/>
      <c r="K127" s="95" t="str">
        <f t="shared" ca="1" si="134"/>
        <v/>
      </c>
      <c r="L127" s="58" t="str">
        <f t="shared" ca="1" si="108"/>
        <v/>
      </c>
      <c r="N127" s="113" t="str">
        <f t="shared" ca="1" si="211"/>
        <v>市内</v>
      </c>
      <c r="O127" s="114">
        <f t="shared" ref="O127" ca="1" si="216">IF(B127="","",IF(INDIRECT("減額一覧!BO"&amp;P127)=0.08,0.08,0.1))</f>
        <v>0.1</v>
      </c>
      <c r="P127" s="38">
        <v>27</v>
      </c>
      <c r="Q127" s="38">
        <f t="shared" ca="1" si="213"/>
        <v>1</v>
      </c>
      <c r="R127" s="38">
        <f t="shared" ca="1" si="213"/>
        <v>1</v>
      </c>
      <c r="S127" s="66" t="str">
        <f t="shared" ca="1" si="112"/>
        <v>674</v>
      </c>
      <c r="T127" s="105" t="str">
        <f t="shared" ca="1" si="113"/>
        <v/>
      </c>
    </row>
    <row r="128" spans="1:20" ht="19.5" hidden="1" thickBot="1">
      <c r="B128" s="64"/>
      <c r="C128" s="41" t="str">
        <f>IF(B128="","",減額一覧!C124)</f>
        <v/>
      </c>
      <c r="D128" s="43"/>
      <c r="E128" s="21"/>
      <c r="F128" s="22" t="s">
        <v>69</v>
      </c>
      <c r="G128" s="23">
        <f t="shared" ref="G128:H128" si="217">SUBTOTAL(9,G124:G127)</f>
        <v>0</v>
      </c>
      <c r="H128" s="23">
        <f t="shared" si="217"/>
        <v>0</v>
      </c>
      <c r="I128" s="30"/>
      <c r="J128" s="53"/>
      <c r="K128" s="96" t="str">
        <f t="shared" si="134"/>
        <v/>
      </c>
      <c r="L128" s="59" t="str">
        <f t="shared" si="108"/>
        <v/>
      </c>
      <c r="N128" s="108" t="str">
        <f t="shared" ref="N128" si="218">IF(AND(G128=0,H128=0),"","小計")</f>
        <v/>
      </c>
      <c r="O128" s="108" t="str">
        <f t="shared" ref="O128" si="219">IF(AND(G128=0,H128=0),"","小計")</f>
        <v/>
      </c>
      <c r="P128" s="38"/>
      <c r="Q128" s="38"/>
      <c r="R128" s="38"/>
      <c r="S128" s="66" t="str">
        <f t="shared" si="112"/>
        <v/>
      </c>
      <c r="T128" s="105" t="str">
        <f t="shared" si="113"/>
        <v/>
      </c>
    </row>
    <row r="129" spans="1:20" hidden="1">
      <c r="A129">
        <f ca="1">IF(B129="","",INDIRECT("減額一覧!B"&amp;$P129))</f>
        <v>256</v>
      </c>
      <c r="B129" s="61">
        <f ca="1">IF(INDIRECT("減額一覧!BA"&amp;P129)=1,INDIRECT("減額一覧!M"&amp;P129),"")</f>
        <v>204</v>
      </c>
      <c r="C129" s="36">
        <f ca="1">IF(B129="","",INDIRECT("減額一覧!C"&amp;$P129))</f>
        <v>219003000</v>
      </c>
      <c r="D129" s="78" t="str">
        <f ca="1">IF($B129="","",INDIRECT("減額一覧!G"&amp;$P129))</f>
        <v>奥田　安治</v>
      </c>
      <c r="E129" s="19">
        <f ca="1">IF(B129="","",INDIRECT("減額一覧!H"&amp;P129))</f>
        <v>13</v>
      </c>
      <c r="F129" s="19">
        <f ca="1">IF($B129="","",INDIRECT("減額一覧!T"&amp;P129))</f>
        <v>1</v>
      </c>
      <c r="G129" s="20">
        <f ca="1">IF($B129="","",INDIRECT("減額一覧!U"&amp;P129))</f>
        <v>170</v>
      </c>
      <c r="H129" s="20">
        <f ca="1">IF($B129="","",INDIRECT("減額一覧!V"&amp;P129))</f>
        <v>0</v>
      </c>
      <c r="I129" s="32">
        <f ca="1">IF(B129="","",IF(INDIRECT("減額一覧!BL"&amp;P129)=0.08,0.08,0.1))</f>
        <v>0.1</v>
      </c>
      <c r="J129" s="51" t="s">
        <v>458</v>
      </c>
      <c r="K129" s="94" t="str">
        <f t="shared" ca="1" si="134"/>
        <v/>
      </c>
      <c r="L129" s="56" t="str">
        <f t="shared" ca="1" si="108"/>
        <v/>
      </c>
      <c r="N129" s="113" t="str">
        <f t="shared" ref="N129:N132" ca="1" si="220">IF(A129="","",IF(A129&gt;3000,"月ヶ瀬",IF(A129&gt;=2000,"都祁","市内")))</f>
        <v>市内</v>
      </c>
      <c r="O129" s="114">
        <f t="shared" ref="O129" ca="1" si="221">IF(B129="","",IF(INDIRECT("減額一覧!BL"&amp;P129)=0.08,0.08,0.1))</f>
        <v>0.1</v>
      </c>
      <c r="P129" s="38">
        <v>28</v>
      </c>
      <c r="Q129" s="38">
        <f t="shared" ref="Q129:R132" ca="1" si="222">IF(G129="","",IF(G129&gt;0,1,""))</f>
        <v>1</v>
      </c>
      <c r="R129" s="38" t="str">
        <f t="shared" ca="1" si="222"/>
        <v/>
      </c>
      <c r="S129" s="66" t="str">
        <f t="shared" ca="1" si="112"/>
        <v>219</v>
      </c>
      <c r="T129" s="105" t="str">
        <f t="shared" ca="1" si="113"/>
        <v/>
      </c>
    </row>
    <row r="130" spans="1:20" hidden="1">
      <c r="A130">
        <f ca="1">IF(B130="","",INDIRECT("減額一覧!B"&amp;$P130))</f>
        <v>256</v>
      </c>
      <c r="B130" s="61">
        <f ca="1">IF(INDIRECT("減額一覧!BB"&amp;P130)=1,INDIRECT("減額一覧!W"&amp;P130),"")</f>
        <v>205</v>
      </c>
      <c r="C130" s="44">
        <f ca="1">IF(B130="","",INDIRECT("減額一覧!C"&amp;$P130))</f>
        <v>219003000</v>
      </c>
      <c r="D130" s="79" t="str">
        <f ca="1">IF($B130="","",INDIRECT("減額一覧!G"&amp;$P130))</f>
        <v>奥田　安治</v>
      </c>
      <c r="E130" s="19">
        <f ca="1">IF(B130="","",INDIRECT("減額一覧!H"&amp;P130))</f>
        <v>13</v>
      </c>
      <c r="F130" s="19">
        <f ca="1">IF($B130="","",INDIRECT("減額一覧!AD"&amp;P130))</f>
        <v>2</v>
      </c>
      <c r="G130" s="20">
        <f ca="1">IF($B130="","",INDIRECT("減額一覧!AE"&amp;P130))</f>
        <v>341</v>
      </c>
      <c r="H130" s="20">
        <f ca="1">IF($B130="","",INDIRECT("減額一覧!AF"&amp;P130))</f>
        <v>0</v>
      </c>
      <c r="I130" s="32">
        <f ca="1">IF(B130="","",IF(INDIRECT("減額一覧!BM"&amp;P130)=0.08,0.08,0.1))</f>
        <v>0.1</v>
      </c>
      <c r="J130" s="52"/>
      <c r="K130" s="95" t="str">
        <f t="shared" ca="1" si="134"/>
        <v/>
      </c>
      <c r="L130" s="58" t="str">
        <f t="shared" ca="1" si="108"/>
        <v/>
      </c>
      <c r="N130" s="113" t="str">
        <f t="shared" ca="1" si="220"/>
        <v>市内</v>
      </c>
      <c r="O130" s="114">
        <f t="shared" ref="O130" ca="1" si="223">IF(B130="","",IF(INDIRECT("減額一覧!BM"&amp;P130)=0.08,0.08,0.1))</f>
        <v>0.1</v>
      </c>
      <c r="P130" s="38">
        <v>28</v>
      </c>
      <c r="Q130" s="38">
        <f t="shared" ca="1" si="222"/>
        <v>1</v>
      </c>
      <c r="R130" s="38" t="str">
        <f t="shared" ca="1" si="222"/>
        <v/>
      </c>
      <c r="S130" s="66" t="str">
        <f t="shared" ca="1" si="112"/>
        <v>219</v>
      </c>
      <c r="T130" s="105" t="str">
        <f t="shared" ca="1" si="113"/>
        <v/>
      </c>
    </row>
    <row r="131" spans="1:20" hidden="1">
      <c r="A131">
        <f ca="1">IF(B131="","",INDIRECT("減額一覧!B"&amp;$P131))</f>
        <v>256</v>
      </c>
      <c r="B131" s="61">
        <f ca="1">IF(INDIRECT("減額一覧!BC"&amp;P131)=1,INDIRECT("減額一覧!AG"&amp;P131),"")</f>
        <v>206</v>
      </c>
      <c r="C131" s="36">
        <f ca="1">IF(B131="","",INDIRECT("減額一覧!C"&amp;$P131))</f>
        <v>219003000</v>
      </c>
      <c r="D131" s="80" t="str">
        <f ca="1">IF($B131="","",INDIRECT("減額一覧!G"&amp;$P131))</f>
        <v>奥田　安治</v>
      </c>
      <c r="E131" s="19">
        <f ca="1">IF(B131="","",INDIRECT("減額一覧!H"&amp;P131))</f>
        <v>13</v>
      </c>
      <c r="F131" s="19">
        <f ca="1">IF($B131="","",INDIRECT("減額一覧!AN"&amp;P131))</f>
        <v>2</v>
      </c>
      <c r="G131" s="20">
        <f ca="1">IF($B131="","",INDIRECT("減額一覧!AO"&amp;P131))</f>
        <v>341</v>
      </c>
      <c r="H131" s="20">
        <f ca="1">IF($B131="","",INDIRECT("減額一覧!AP"&amp;P131))</f>
        <v>0</v>
      </c>
      <c r="I131" s="32">
        <f ca="1">IF(B131="","",IF(INDIRECT("減額一覧!BN"&amp;P131)=0.08,0.08,0.1))</f>
        <v>0.1</v>
      </c>
      <c r="J131" s="52"/>
      <c r="K131" s="95" t="str">
        <f t="shared" ca="1" si="134"/>
        <v/>
      </c>
      <c r="L131" s="58" t="str">
        <f t="shared" ca="1" si="108"/>
        <v/>
      </c>
      <c r="N131" s="113" t="str">
        <f t="shared" ca="1" si="220"/>
        <v>市内</v>
      </c>
      <c r="O131" s="114">
        <f t="shared" ref="O131" ca="1" si="224">IF(B131="","",IF(INDIRECT("減額一覧!BN"&amp;P131)=0.08,0.08,0.1))</f>
        <v>0.1</v>
      </c>
      <c r="P131" s="38">
        <v>28</v>
      </c>
      <c r="Q131" s="38">
        <f t="shared" ca="1" si="222"/>
        <v>1</v>
      </c>
      <c r="R131" s="38" t="str">
        <f t="shared" ca="1" si="222"/>
        <v/>
      </c>
      <c r="S131" s="66" t="str">
        <f t="shared" ca="1" si="112"/>
        <v>219</v>
      </c>
      <c r="T131" s="105" t="str">
        <f t="shared" ca="1" si="113"/>
        <v/>
      </c>
    </row>
    <row r="132" spans="1:20" hidden="1">
      <c r="A132">
        <f ca="1">IF(B132="","",INDIRECT("減額一覧!B"&amp;$P132))</f>
        <v>256</v>
      </c>
      <c r="B132" s="61">
        <f ca="1">IF(INDIRECT("減額一覧!BD"&amp;P132)=1,INDIRECT("減額一覧!AQ"&amp;P132),"")</f>
        <v>207</v>
      </c>
      <c r="C132" s="45">
        <f ca="1">IF(B132="","",INDIRECT("減額一覧!C"&amp;$P132))</f>
        <v>219003000</v>
      </c>
      <c r="D132" s="79" t="str">
        <f ca="1">IF($B132="","",INDIRECT("減額一覧!G"&amp;$P132))</f>
        <v>奥田　安治</v>
      </c>
      <c r="E132" s="19">
        <f ca="1">IF(B132="","",INDIRECT("減額一覧!H"&amp;P132))</f>
        <v>13</v>
      </c>
      <c r="F132" s="19">
        <f ca="1">IF($B132="","",INDIRECT("減額一覧!AX"&amp;P132))</f>
        <v>2</v>
      </c>
      <c r="G132" s="20">
        <f ca="1">IF($B132="","",INDIRECT("減額一覧!AY"&amp;P132))</f>
        <v>341</v>
      </c>
      <c r="H132" s="20">
        <f ca="1">IF($B132="","",INDIRECT("減額一覧!AZ"&amp;P132))</f>
        <v>0</v>
      </c>
      <c r="I132" s="32">
        <f ca="1">IF(B132="","",IF(INDIRECT("減額一覧!BO"&amp;P132)=0.08,0.08,0.1))</f>
        <v>0.1</v>
      </c>
      <c r="J132" s="52"/>
      <c r="K132" s="95" t="str">
        <f t="shared" ca="1" si="134"/>
        <v/>
      </c>
      <c r="L132" s="58" t="str">
        <f t="shared" ca="1" si="108"/>
        <v/>
      </c>
      <c r="N132" s="113" t="str">
        <f t="shared" ca="1" si="220"/>
        <v>市内</v>
      </c>
      <c r="O132" s="114">
        <f t="shared" ref="O132" ca="1" si="225">IF(B132="","",IF(INDIRECT("減額一覧!BO"&amp;P132)=0.08,0.08,0.1))</f>
        <v>0.1</v>
      </c>
      <c r="P132" s="38">
        <v>28</v>
      </c>
      <c r="Q132" s="38">
        <f t="shared" ca="1" si="222"/>
        <v>1</v>
      </c>
      <c r="R132" s="38" t="str">
        <f t="shared" ca="1" si="222"/>
        <v/>
      </c>
      <c r="S132" s="66" t="str">
        <f t="shared" ca="1" si="112"/>
        <v>219</v>
      </c>
      <c r="T132" s="105" t="str">
        <f t="shared" ca="1" si="113"/>
        <v/>
      </c>
    </row>
    <row r="133" spans="1:20" ht="19.5" hidden="1" thickBot="1">
      <c r="B133" s="64"/>
      <c r="C133" s="41" t="str">
        <f>IF(B133="","",減額一覧!C129)</f>
        <v/>
      </c>
      <c r="D133" s="43"/>
      <c r="E133" s="21"/>
      <c r="F133" s="22" t="s">
        <v>69</v>
      </c>
      <c r="G133" s="23">
        <f t="shared" ref="G133:H133" si="226">SUBTOTAL(9,G129:G132)</f>
        <v>0</v>
      </c>
      <c r="H133" s="23">
        <f t="shared" si="226"/>
        <v>0</v>
      </c>
      <c r="I133" s="30"/>
      <c r="J133" s="53"/>
      <c r="K133" s="96" t="str">
        <f t="shared" si="134"/>
        <v/>
      </c>
      <c r="L133" s="59" t="str">
        <f t="shared" ref="L133:L196" si="227">IF(OR(S133="370",S133="371",S133="372",S133="373",S133="374",S133="375",S133="376",S133="377",S133="378",S133="379",S133="380",S133="039",S133="389"),"農集","")</f>
        <v/>
      </c>
      <c r="N133" s="108" t="str">
        <f t="shared" ref="N133" si="228">IF(AND(G133=0,H133=0),"","小計")</f>
        <v/>
      </c>
      <c r="O133" s="108" t="str">
        <f t="shared" ref="O133" si="229">IF(AND(G133=0,H133=0),"","小計")</f>
        <v/>
      </c>
      <c r="P133" s="38"/>
      <c r="Q133" s="38"/>
      <c r="R133" s="38"/>
      <c r="S133" s="66" t="str">
        <f t="shared" ref="S133:S196" si="230">IF(C133="","",LEFT(TEXT(C133,"000000000"),3))</f>
        <v/>
      </c>
      <c r="T133" s="105" t="str">
        <f t="shared" ref="T133:T196" si="231">IF(L133="","",IF(H133=0,"",H133))</f>
        <v/>
      </c>
    </row>
    <row r="134" spans="1:20" hidden="1">
      <c r="A134">
        <f ca="1">IF(B134="","",INDIRECT("減額一覧!B"&amp;$P134))</f>
        <v>257</v>
      </c>
      <c r="B134" s="61">
        <f ca="1">IF(INDIRECT("減額一覧!BA"&amp;P134)=1,INDIRECT("減額一覧!M"&amp;P134),"")</f>
        <v>204</v>
      </c>
      <c r="C134" s="36">
        <f ca="1">IF(B134="","",INDIRECT("減額一覧!C"&amp;$P134))</f>
        <v>621042000</v>
      </c>
      <c r="D134" s="78" t="str">
        <f ca="1">IF($B134="","",INDIRECT("減額一覧!G"&amp;$P134))</f>
        <v>橋本　欣高</v>
      </c>
      <c r="E134" s="19">
        <f ca="1">IF(B134="","",INDIRECT("減額一覧!H"&amp;P134))</f>
        <v>20</v>
      </c>
      <c r="F134" s="19">
        <f ca="1">IF($B134="","",INDIRECT("減額一覧!T"&amp;P134))</f>
        <v>1</v>
      </c>
      <c r="G134" s="20">
        <f ca="1">IF($B134="","",INDIRECT("減額一覧!U"&amp;P134))</f>
        <v>170</v>
      </c>
      <c r="H134" s="20">
        <f ca="1">IF($B134="","",INDIRECT("減額一覧!V"&amp;P134))</f>
        <v>118</v>
      </c>
      <c r="I134" s="32">
        <f ca="1">IF(B134="","",IF(INDIRECT("減額一覧!BL"&amp;P134)=0.08,0.08,0.1))</f>
        <v>0.1</v>
      </c>
      <c r="J134" s="51" t="s">
        <v>459</v>
      </c>
      <c r="K134" s="94" t="str">
        <f t="shared" ca="1" si="134"/>
        <v/>
      </c>
      <c r="L134" s="56" t="str">
        <f t="shared" ca="1" si="227"/>
        <v/>
      </c>
      <c r="N134" s="113" t="str">
        <f t="shared" ref="N134:N137" ca="1" si="232">IF(A134="","",IF(A134&gt;3000,"月ヶ瀬",IF(A134&gt;=2000,"都祁","市内")))</f>
        <v>市内</v>
      </c>
      <c r="O134" s="114">
        <f t="shared" ref="O134" ca="1" si="233">IF(B134="","",IF(INDIRECT("減額一覧!BL"&amp;P134)=0.08,0.08,0.1))</f>
        <v>0.1</v>
      </c>
      <c r="P134" s="38">
        <v>29</v>
      </c>
      <c r="Q134" s="38">
        <f t="shared" ref="Q134:R137" ca="1" si="234">IF(G134="","",IF(G134&gt;0,1,""))</f>
        <v>1</v>
      </c>
      <c r="R134" s="38">
        <f t="shared" ca="1" si="234"/>
        <v>1</v>
      </c>
      <c r="S134" s="66" t="str">
        <f t="shared" ca="1" si="230"/>
        <v>621</v>
      </c>
      <c r="T134" s="105" t="str">
        <f t="shared" ca="1" si="231"/>
        <v/>
      </c>
    </row>
    <row r="135" spans="1:20" hidden="1">
      <c r="A135">
        <f ca="1">IF(B135="","",INDIRECT("減額一覧!B"&amp;$P135))</f>
        <v>257</v>
      </c>
      <c r="B135" s="61">
        <f ca="1">IF(INDIRECT("減額一覧!BB"&amp;P135)=1,INDIRECT("減額一覧!W"&amp;P135),"")</f>
        <v>205</v>
      </c>
      <c r="C135" s="44">
        <f ca="1">IF(B135="","",INDIRECT("減額一覧!C"&amp;$P135))</f>
        <v>621042000</v>
      </c>
      <c r="D135" s="79" t="str">
        <f ca="1">IF($B135="","",INDIRECT("減額一覧!G"&amp;$P135))</f>
        <v>橋本　欣高</v>
      </c>
      <c r="E135" s="19">
        <f ca="1">IF(B135="","",INDIRECT("減額一覧!H"&amp;P135))</f>
        <v>20</v>
      </c>
      <c r="F135" s="19">
        <f ca="1">IF($B135="","",INDIRECT("減額一覧!AD"&amp;P135))</f>
        <v>1</v>
      </c>
      <c r="G135" s="20">
        <f ca="1">IF($B135="","",INDIRECT("減額一覧!AE"&amp;P135))</f>
        <v>170</v>
      </c>
      <c r="H135" s="20">
        <f ca="1">IF($B135="","",INDIRECT("減額一覧!AF"&amp;P135))</f>
        <v>136</v>
      </c>
      <c r="I135" s="32">
        <f ca="1">IF(B135="","",IF(INDIRECT("減額一覧!BM"&amp;P135)=0.08,0.08,0.1))</f>
        <v>0.1</v>
      </c>
      <c r="J135" s="52"/>
      <c r="K135" s="95" t="str">
        <f t="shared" ca="1" si="134"/>
        <v/>
      </c>
      <c r="L135" s="58" t="str">
        <f t="shared" ca="1" si="227"/>
        <v/>
      </c>
      <c r="N135" s="113" t="str">
        <f t="shared" ca="1" si="232"/>
        <v>市内</v>
      </c>
      <c r="O135" s="114">
        <f t="shared" ref="O135" ca="1" si="235">IF(B135="","",IF(INDIRECT("減額一覧!BM"&amp;P135)=0.08,0.08,0.1))</f>
        <v>0.1</v>
      </c>
      <c r="P135" s="38">
        <v>29</v>
      </c>
      <c r="Q135" s="38">
        <f t="shared" ca="1" si="234"/>
        <v>1</v>
      </c>
      <c r="R135" s="38">
        <f t="shared" ca="1" si="234"/>
        <v>1</v>
      </c>
      <c r="S135" s="66" t="str">
        <f t="shared" ca="1" si="230"/>
        <v>621</v>
      </c>
      <c r="T135" s="105" t="str">
        <f t="shared" ca="1" si="231"/>
        <v/>
      </c>
    </row>
    <row r="136" spans="1:20" hidden="1">
      <c r="A136">
        <f ca="1">IF(B136="","",INDIRECT("減額一覧!B"&amp;$P136))</f>
        <v>257</v>
      </c>
      <c r="B136" s="61">
        <f ca="1">IF(INDIRECT("減額一覧!BC"&amp;P136)=1,INDIRECT("減額一覧!AG"&amp;P136),"")</f>
        <v>206</v>
      </c>
      <c r="C136" s="36">
        <f ca="1">IF(B136="","",INDIRECT("減額一覧!C"&amp;$P136))</f>
        <v>621042000</v>
      </c>
      <c r="D136" s="80" t="str">
        <f ca="1">IF($B136="","",INDIRECT("減額一覧!G"&amp;$P136))</f>
        <v>橋本　欣高</v>
      </c>
      <c r="E136" s="19">
        <f ca="1">IF(B136="","",INDIRECT("減額一覧!H"&amp;P136))</f>
        <v>20</v>
      </c>
      <c r="F136" s="19">
        <f ca="1">IF($B136="","",INDIRECT("減額一覧!AN"&amp;P136))</f>
        <v>38</v>
      </c>
      <c r="G136" s="20">
        <f ca="1">IF($B136="","",INDIRECT("減額一覧!AO"&amp;P136))</f>
        <v>8723</v>
      </c>
      <c r="H136" s="20">
        <f ca="1">IF($B136="","",INDIRECT("減額一覧!AP"&amp;P136))</f>
        <v>5183</v>
      </c>
      <c r="I136" s="32">
        <f ca="1">IF(B136="","",IF(INDIRECT("減額一覧!BN"&amp;P136)=0.08,0.08,0.1))</f>
        <v>0.1</v>
      </c>
      <c r="J136" s="52"/>
      <c r="K136" s="95" t="str">
        <f t="shared" ca="1" si="134"/>
        <v/>
      </c>
      <c r="L136" s="58" t="str">
        <f t="shared" ca="1" si="227"/>
        <v/>
      </c>
      <c r="N136" s="113" t="str">
        <f t="shared" ca="1" si="232"/>
        <v>市内</v>
      </c>
      <c r="O136" s="114">
        <f t="shared" ref="O136" ca="1" si="236">IF(B136="","",IF(INDIRECT("減額一覧!BN"&amp;P136)=0.08,0.08,0.1))</f>
        <v>0.1</v>
      </c>
      <c r="P136" s="38">
        <v>29</v>
      </c>
      <c r="Q136" s="38">
        <f t="shared" ca="1" si="234"/>
        <v>1</v>
      </c>
      <c r="R136" s="38">
        <f t="shared" ca="1" si="234"/>
        <v>1</v>
      </c>
      <c r="S136" s="66" t="str">
        <f t="shared" ca="1" si="230"/>
        <v>621</v>
      </c>
      <c r="T136" s="105" t="str">
        <f t="shared" ca="1" si="231"/>
        <v/>
      </c>
    </row>
    <row r="137" spans="1:20" hidden="1">
      <c r="A137">
        <f ca="1">IF(B137="","",INDIRECT("減額一覧!B"&amp;$P137))</f>
        <v>257</v>
      </c>
      <c r="B137" s="61">
        <f ca="1">IF(INDIRECT("減額一覧!BD"&amp;P137)=1,INDIRECT("減額一覧!AQ"&amp;P137),"")</f>
        <v>207</v>
      </c>
      <c r="C137" s="45">
        <f ca="1">IF(B137="","",INDIRECT("減額一覧!C"&amp;$P137))</f>
        <v>621042000</v>
      </c>
      <c r="D137" s="79" t="str">
        <f ca="1">IF($B137="","",INDIRECT("減額一覧!G"&amp;$P137))</f>
        <v>橋本　欣高</v>
      </c>
      <c r="E137" s="19">
        <f ca="1">IF(B137="","",INDIRECT("減額一覧!H"&amp;P137))</f>
        <v>20</v>
      </c>
      <c r="F137" s="19">
        <f ca="1">IF($B137="","",INDIRECT("減額一覧!AX"&amp;P137))</f>
        <v>38</v>
      </c>
      <c r="G137" s="20">
        <f ca="1">IF($B137="","",INDIRECT("減額一覧!AY"&amp;P137))</f>
        <v>8723</v>
      </c>
      <c r="H137" s="20">
        <f ca="1">IF($B137="","",INDIRECT("減額一覧!AZ"&amp;P137))</f>
        <v>5183</v>
      </c>
      <c r="I137" s="32">
        <f ca="1">IF(B137="","",IF(INDIRECT("減額一覧!BO"&amp;P137)=0.08,0.08,0.1))</f>
        <v>0.1</v>
      </c>
      <c r="J137" s="52"/>
      <c r="K137" s="95" t="str">
        <f t="shared" ca="1" si="134"/>
        <v/>
      </c>
      <c r="L137" s="58" t="str">
        <f t="shared" ca="1" si="227"/>
        <v/>
      </c>
      <c r="N137" s="113" t="str">
        <f t="shared" ca="1" si="232"/>
        <v>市内</v>
      </c>
      <c r="O137" s="114">
        <f t="shared" ref="O137" ca="1" si="237">IF(B137="","",IF(INDIRECT("減額一覧!BO"&amp;P137)=0.08,0.08,0.1))</f>
        <v>0.1</v>
      </c>
      <c r="P137" s="38">
        <v>29</v>
      </c>
      <c r="Q137" s="38">
        <f t="shared" ca="1" si="234"/>
        <v>1</v>
      </c>
      <c r="R137" s="38">
        <f t="shared" ca="1" si="234"/>
        <v>1</v>
      </c>
      <c r="S137" s="66" t="str">
        <f t="shared" ca="1" si="230"/>
        <v>621</v>
      </c>
      <c r="T137" s="105" t="str">
        <f t="shared" ca="1" si="231"/>
        <v/>
      </c>
    </row>
    <row r="138" spans="1:20" ht="19.5" hidden="1" thickBot="1">
      <c r="B138" s="64"/>
      <c r="C138" s="41" t="str">
        <f>IF(B138="","",減額一覧!C134)</f>
        <v/>
      </c>
      <c r="D138" s="43"/>
      <c r="E138" s="21"/>
      <c r="F138" s="22" t="s">
        <v>69</v>
      </c>
      <c r="G138" s="23">
        <f t="shared" ref="G138:H138" si="238">SUBTOTAL(9,G134:G137)</f>
        <v>0</v>
      </c>
      <c r="H138" s="23">
        <f t="shared" si="238"/>
        <v>0</v>
      </c>
      <c r="I138" s="30"/>
      <c r="J138" s="53"/>
      <c r="K138" s="96" t="str">
        <f t="shared" si="134"/>
        <v/>
      </c>
      <c r="L138" s="59" t="str">
        <f t="shared" si="227"/>
        <v/>
      </c>
      <c r="N138" s="108" t="str">
        <f t="shared" ref="N138" si="239">IF(AND(G138=0,H138=0),"","小計")</f>
        <v/>
      </c>
      <c r="O138" s="108" t="str">
        <f t="shared" ref="O138" si="240">IF(AND(G138=0,H138=0),"","小計")</f>
        <v/>
      </c>
      <c r="P138" s="38"/>
      <c r="Q138" s="38"/>
      <c r="R138" s="38"/>
      <c r="S138" s="66" t="str">
        <f t="shared" si="230"/>
        <v/>
      </c>
      <c r="T138" s="105" t="str">
        <f t="shared" si="231"/>
        <v/>
      </c>
    </row>
    <row r="139" spans="1:20" hidden="1">
      <c r="A139">
        <f ca="1">IF(B139="","",INDIRECT("減額一覧!B"&amp;$P139))</f>
        <v>258</v>
      </c>
      <c r="B139" s="61">
        <f ca="1">IF(INDIRECT("減額一覧!BA"&amp;P139)=1,INDIRECT("減額一覧!M"&amp;P139),"")</f>
        <v>205</v>
      </c>
      <c r="C139" s="36">
        <f ca="1">IF(B139="","",INDIRECT("減額一覧!C"&amp;$P139))</f>
        <v>116168000</v>
      </c>
      <c r="D139" s="78" t="str">
        <f ca="1">IF($B139="","",INDIRECT("減額一覧!G"&amp;$P139))</f>
        <v>明瀬　憲正</v>
      </c>
      <c r="E139" s="19">
        <f ca="1">IF(B139="","",INDIRECT("減額一覧!H"&amp;P139))</f>
        <v>20</v>
      </c>
      <c r="F139" s="19">
        <f ca="1">IF($B139="","",INDIRECT("減額一覧!T"&amp;P139))</f>
        <v>14</v>
      </c>
      <c r="G139" s="20">
        <f ca="1">IF($B139="","",INDIRECT("減額一覧!U"&amp;P139))</f>
        <v>3080</v>
      </c>
      <c r="H139" s="20">
        <f ca="1">IF($B139="","",INDIRECT("減額一覧!V"&amp;P139))</f>
        <v>0</v>
      </c>
      <c r="I139" s="32">
        <f ca="1">IF(B139="","",IF(INDIRECT("減額一覧!BL"&amp;P139)=0.08,0.08,0.1))</f>
        <v>0.1</v>
      </c>
      <c r="J139" s="51" t="s">
        <v>460</v>
      </c>
      <c r="K139" s="94" t="str">
        <f t="shared" ca="1" si="134"/>
        <v/>
      </c>
      <c r="L139" s="56" t="str">
        <f t="shared" ca="1" si="227"/>
        <v/>
      </c>
      <c r="N139" s="113" t="str">
        <f t="shared" ref="N139:N142" ca="1" si="241">IF(A139="","",IF(A139&gt;3000,"月ヶ瀬",IF(A139&gt;=2000,"都祁","市内")))</f>
        <v>市内</v>
      </c>
      <c r="O139" s="114">
        <f t="shared" ref="O139" ca="1" si="242">IF(B139="","",IF(INDIRECT("減額一覧!BL"&amp;P139)=0.08,0.08,0.1))</f>
        <v>0.1</v>
      </c>
      <c r="P139" s="38">
        <v>30</v>
      </c>
      <c r="Q139" s="38">
        <f t="shared" ref="Q139:R142" ca="1" si="243">IF(G139="","",IF(G139&gt;0,1,""))</f>
        <v>1</v>
      </c>
      <c r="R139" s="38" t="str">
        <f t="shared" ca="1" si="243"/>
        <v/>
      </c>
      <c r="S139" s="66" t="str">
        <f t="shared" ca="1" si="230"/>
        <v>116</v>
      </c>
      <c r="T139" s="105" t="str">
        <f t="shared" ca="1" si="231"/>
        <v/>
      </c>
    </row>
    <row r="140" spans="1:20" hidden="1">
      <c r="A140">
        <f ca="1">IF(B140="","",INDIRECT("減額一覧!B"&amp;$P140))</f>
        <v>258</v>
      </c>
      <c r="B140" s="61">
        <f ca="1">IF(INDIRECT("減額一覧!BB"&amp;P140)=1,INDIRECT("減額一覧!W"&amp;P140),"")</f>
        <v>206</v>
      </c>
      <c r="C140" s="44">
        <f ca="1">IF(B140="","",INDIRECT("減額一覧!C"&amp;$P140))</f>
        <v>116168000</v>
      </c>
      <c r="D140" s="79" t="str">
        <f ca="1">IF($B140="","",INDIRECT("減額一覧!G"&amp;$P140))</f>
        <v>明瀬　憲正</v>
      </c>
      <c r="E140" s="19">
        <f ca="1">IF(B140="","",INDIRECT("減額一覧!H"&amp;P140))</f>
        <v>20</v>
      </c>
      <c r="F140" s="19">
        <f ca="1">IF($B140="","",INDIRECT("減額一覧!AD"&amp;P140))</f>
        <v>14</v>
      </c>
      <c r="G140" s="20">
        <f ca="1">IF($B140="","",INDIRECT("減額一覧!AE"&amp;P140))</f>
        <v>3080</v>
      </c>
      <c r="H140" s="20">
        <f ca="1">IF($B140="","",INDIRECT("減額一覧!AF"&amp;P140))</f>
        <v>0</v>
      </c>
      <c r="I140" s="32">
        <f ca="1">IF(B140="","",IF(INDIRECT("減額一覧!BM"&amp;P140)=0.08,0.08,0.1))</f>
        <v>0.1</v>
      </c>
      <c r="J140" s="52"/>
      <c r="K140" s="95" t="str">
        <f t="shared" ca="1" si="134"/>
        <v/>
      </c>
      <c r="L140" s="58" t="str">
        <f t="shared" ca="1" si="227"/>
        <v/>
      </c>
      <c r="N140" s="113" t="str">
        <f t="shared" ca="1" si="241"/>
        <v>市内</v>
      </c>
      <c r="O140" s="114">
        <f t="shared" ref="O140" ca="1" si="244">IF(B140="","",IF(INDIRECT("減額一覧!BM"&amp;P140)=0.08,0.08,0.1))</f>
        <v>0.1</v>
      </c>
      <c r="P140" s="38">
        <v>30</v>
      </c>
      <c r="Q140" s="38">
        <f t="shared" ca="1" si="243"/>
        <v>1</v>
      </c>
      <c r="R140" s="38" t="str">
        <f t="shared" ca="1" si="243"/>
        <v/>
      </c>
      <c r="S140" s="66" t="str">
        <f t="shared" ca="1" si="230"/>
        <v>116</v>
      </c>
      <c r="T140" s="105" t="str">
        <f t="shared" ca="1" si="231"/>
        <v/>
      </c>
    </row>
    <row r="141" spans="1:20" hidden="1">
      <c r="A141">
        <f ca="1">IF(B141="","",INDIRECT("減額一覧!B"&amp;$P141))</f>
        <v>258</v>
      </c>
      <c r="B141" s="61">
        <f ca="1">IF(INDIRECT("減額一覧!BC"&amp;P141)=1,INDIRECT("減額一覧!AG"&amp;P141),"")</f>
        <v>207</v>
      </c>
      <c r="C141" s="36">
        <f ca="1">IF(B141="","",INDIRECT("減額一覧!C"&amp;$P141))</f>
        <v>116168000</v>
      </c>
      <c r="D141" s="80" t="str">
        <f ca="1">IF($B141="","",INDIRECT("減額一覧!G"&amp;$P141))</f>
        <v>明瀬　憲正</v>
      </c>
      <c r="E141" s="19">
        <f ca="1">IF(B141="","",INDIRECT("減額一覧!H"&amp;P141))</f>
        <v>20</v>
      </c>
      <c r="F141" s="19">
        <f ca="1">IF($B141="","",INDIRECT("減額一覧!AN"&amp;P141))</f>
        <v>16</v>
      </c>
      <c r="G141" s="20">
        <f ca="1">IF($B141="","",INDIRECT("減額一覧!AO"&amp;P141))</f>
        <v>3520</v>
      </c>
      <c r="H141" s="20">
        <f ca="1">IF($B141="","",INDIRECT("減額一覧!AP"&amp;P141))</f>
        <v>0</v>
      </c>
      <c r="I141" s="32">
        <f ca="1">IF(B141="","",IF(INDIRECT("減額一覧!BN"&amp;P141)=0.08,0.08,0.1))</f>
        <v>0.1</v>
      </c>
      <c r="J141" s="52"/>
      <c r="K141" s="95" t="str">
        <f t="shared" ca="1" si="134"/>
        <v/>
      </c>
      <c r="L141" s="58" t="str">
        <f t="shared" ca="1" si="227"/>
        <v/>
      </c>
      <c r="N141" s="113" t="str">
        <f t="shared" ca="1" si="241"/>
        <v>市内</v>
      </c>
      <c r="O141" s="114">
        <f t="shared" ref="O141" ca="1" si="245">IF(B141="","",IF(INDIRECT("減額一覧!BN"&amp;P141)=0.08,0.08,0.1))</f>
        <v>0.1</v>
      </c>
      <c r="P141" s="38">
        <v>30</v>
      </c>
      <c r="Q141" s="38">
        <f t="shared" ca="1" si="243"/>
        <v>1</v>
      </c>
      <c r="R141" s="38" t="str">
        <f t="shared" ca="1" si="243"/>
        <v/>
      </c>
      <c r="S141" s="66" t="str">
        <f t="shared" ca="1" si="230"/>
        <v>116</v>
      </c>
      <c r="T141" s="105" t="str">
        <f t="shared" ca="1" si="231"/>
        <v/>
      </c>
    </row>
    <row r="142" spans="1:20" hidden="1">
      <c r="A142">
        <f ca="1">IF(B142="","",INDIRECT("減額一覧!B"&amp;$P142))</f>
        <v>258</v>
      </c>
      <c r="B142" s="61">
        <f ca="1">IF(INDIRECT("減額一覧!BD"&amp;P142)=1,INDIRECT("減額一覧!AQ"&amp;P142),"")</f>
        <v>208</v>
      </c>
      <c r="C142" s="45">
        <f ca="1">IF(B142="","",INDIRECT("減額一覧!C"&amp;$P142))</f>
        <v>116168000</v>
      </c>
      <c r="D142" s="79" t="str">
        <f ca="1">IF($B142="","",INDIRECT("減額一覧!G"&amp;$P142))</f>
        <v>明瀬　憲正</v>
      </c>
      <c r="E142" s="19">
        <f ca="1">IF(B142="","",INDIRECT("減額一覧!H"&amp;P142))</f>
        <v>20</v>
      </c>
      <c r="F142" s="19">
        <f ca="1">IF($B142="","",INDIRECT("減額一覧!AX"&amp;P142))</f>
        <v>17</v>
      </c>
      <c r="G142" s="20">
        <f ca="1">IF($B142="","",INDIRECT("減額一覧!AY"&amp;P142))</f>
        <v>3740</v>
      </c>
      <c r="H142" s="20">
        <f ca="1">IF($B142="","",INDIRECT("減額一覧!AZ"&amp;P142))</f>
        <v>0</v>
      </c>
      <c r="I142" s="32">
        <f ca="1">IF(B142="","",IF(INDIRECT("減額一覧!BO"&amp;P142)=0.08,0.08,0.1))</f>
        <v>0.1</v>
      </c>
      <c r="J142" s="52"/>
      <c r="K142" s="95" t="str">
        <f t="shared" ca="1" si="134"/>
        <v/>
      </c>
      <c r="L142" s="58" t="str">
        <f t="shared" ca="1" si="227"/>
        <v/>
      </c>
      <c r="N142" s="113" t="str">
        <f t="shared" ca="1" si="241"/>
        <v>市内</v>
      </c>
      <c r="O142" s="114">
        <f t="shared" ref="O142" ca="1" si="246">IF(B142="","",IF(INDIRECT("減額一覧!BO"&amp;P142)=0.08,0.08,0.1))</f>
        <v>0.1</v>
      </c>
      <c r="P142" s="38">
        <v>30</v>
      </c>
      <c r="Q142" s="38">
        <f t="shared" ca="1" si="243"/>
        <v>1</v>
      </c>
      <c r="R142" s="38" t="str">
        <f t="shared" ca="1" si="243"/>
        <v/>
      </c>
      <c r="S142" s="66" t="str">
        <f t="shared" ca="1" si="230"/>
        <v>116</v>
      </c>
      <c r="T142" s="105" t="str">
        <f t="shared" ca="1" si="231"/>
        <v/>
      </c>
    </row>
    <row r="143" spans="1:20" ht="19.5" hidden="1" thickBot="1">
      <c r="B143" s="64"/>
      <c r="C143" s="41" t="str">
        <f>IF(B143="","",減額一覧!C139)</f>
        <v/>
      </c>
      <c r="D143" s="43"/>
      <c r="E143" s="21"/>
      <c r="F143" s="22" t="s">
        <v>69</v>
      </c>
      <c r="G143" s="23">
        <f t="shared" ref="G143:H143" si="247">SUBTOTAL(9,G139:G142)</f>
        <v>0</v>
      </c>
      <c r="H143" s="23">
        <f t="shared" si="247"/>
        <v>0</v>
      </c>
      <c r="I143" s="30"/>
      <c r="J143" s="53"/>
      <c r="K143" s="96" t="str">
        <f t="shared" si="134"/>
        <v/>
      </c>
      <c r="L143" s="59" t="str">
        <f t="shared" si="227"/>
        <v/>
      </c>
      <c r="N143" s="108" t="str">
        <f t="shared" ref="N143" si="248">IF(AND(G143=0,H143=0),"","小計")</f>
        <v/>
      </c>
      <c r="O143" s="108" t="str">
        <f t="shared" ref="O143" si="249">IF(AND(G143=0,H143=0),"","小計")</f>
        <v/>
      </c>
      <c r="P143" s="38"/>
      <c r="Q143" s="38"/>
      <c r="R143" s="38"/>
      <c r="S143" s="66" t="str">
        <f t="shared" si="230"/>
        <v/>
      </c>
      <c r="T143" s="105" t="str">
        <f t="shared" si="231"/>
        <v/>
      </c>
    </row>
    <row r="144" spans="1:20" hidden="1">
      <c r="A144">
        <f ca="1">IF(B144="","",INDIRECT("減額一覧!B"&amp;$P144))</f>
        <v>259</v>
      </c>
      <c r="B144" s="61">
        <f ca="1">IF(INDIRECT("減額一覧!BA"&amp;P144)=1,INDIRECT("減額一覧!M"&amp;P144),"")</f>
        <v>204</v>
      </c>
      <c r="C144" s="36">
        <f ca="1">IF(B144="","",INDIRECT("減額一覧!C"&amp;$P144))</f>
        <v>315045000</v>
      </c>
      <c r="D144" s="78" t="str">
        <f ca="1">IF($B144="","",INDIRECT("減額一覧!G"&amp;$P144))</f>
        <v>高橋　柳太郎</v>
      </c>
      <c r="E144" s="19">
        <f ca="1">IF(B144="","",INDIRECT("減額一覧!H"&amp;P144))</f>
        <v>20</v>
      </c>
      <c r="F144" s="19">
        <f ca="1">IF($B144="","",INDIRECT("減額一覧!T"&amp;P144))</f>
        <v>6</v>
      </c>
      <c r="G144" s="20">
        <f ca="1">IF($B144="","",INDIRECT("減額一覧!U"&amp;P144))</f>
        <v>1320</v>
      </c>
      <c r="H144" s="20">
        <f ca="1">IF($B144="","",INDIRECT("減額一覧!V"&amp;P144))</f>
        <v>708</v>
      </c>
      <c r="I144" s="32">
        <f ca="1">IF(B144="","",IF(INDIRECT("減額一覧!BL"&amp;P144)=0.08,0.08,0.1))</f>
        <v>0.1</v>
      </c>
      <c r="J144" s="51" t="s">
        <v>461</v>
      </c>
      <c r="K144" s="94" t="str">
        <f t="shared" ca="1" si="134"/>
        <v/>
      </c>
      <c r="L144" s="56" t="str">
        <f t="shared" ca="1" si="227"/>
        <v/>
      </c>
      <c r="N144" s="113" t="str">
        <f t="shared" ref="N144:N147" ca="1" si="250">IF(A144="","",IF(A144&gt;3000,"月ヶ瀬",IF(A144&gt;=2000,"都祁","市内")))</f>
        <v>市内</v>
      </c>
      <c r="O144" s="114">
        <f t="shared" ref="O144" ca="1" si="251">IF(B144="","",IF(INDIRECT("減額一覧!BL"&amp;P144)=0.08,0.08,0.1))</f>
        <v>0.1</v>
      </c>
      <c r="P144" s="38">
        <v>31</v>
      </c>
      <c r="Q144" s="38">
        <f t="shared" ref="Q144:R147" ca="1" si="252">IF(G144="","",IF(G144&gt;0,1,""))</f>
        <v>1</v>
      </c>
      <c r="R144" s="38">
        <f t="shared" ca="1" si="252"/>
        <v>1</v>
      </c>
      <c r="S144" s="66" t="str">
        <f t="shared" ca="1" si="230"/>
        <v>315</v>
      </c>
      <c r="T144" s="105" t="str">
        <f t="shared" ca="1" si="231"/>
        <v/>
      </c>
    </row>
    <row r="145" spans="1:20" hidden="1">
      <c r="A145">
        <f ca="1">IF(B145="","",INDIRECT("減額一覧!B"&amp;$P145))</f>
        <v>259</v>
      </c>
      <c r="B145" s="61">
        <f ca="1">IF(INDIRECT("減額一覧!BB"&amp;P145)=1,INDIRECT("減額一覧!W"&amp;P145),"")</f>
        <v>205</v>
      </c>
      <c r="C145" s="44">
        <f ca="1">IF(B145="","",INDIRECT("減額一覧!C"&amp;$P145))</f>
        <v>315045000</v>
      </c>
      <c r="D145" s="79" t="str">
        <f ca="1">IF($B145="","",INDIRECT("減額一覧!G"&amp;$P145))</f>
        <v>高橋　柳太郎</v>
      </c>
      <c r="E145" s="19">
        <f ca="1">IF(B145="","",INDIRECT("減額一覧!H"&amp;P145))</f>
        <v>20</v>
      </c>
      <c r="F145" s="19">
        <f ca="1">IF($B145="","",INDIRECT("減額一覧!AD"&amp;P145))</f>
        <v>6</v>
      </c>
      <c r="G145" s="20">
        <f ca="1">IF($B145="","",INDIRECT("減額一覧!AE"&amp;P145))</f>
        <v>1320</v>
      </c>
      <c r="H145" s="20">
        <f ca="1">IF($B145="","",INDIRECT("減額一覧!AF"&amp;P145))</f>
        <v>818</v>
      </c>
      <c r="I145" s="32">
        <f ca="1">IF(B145="","",IF(INDIRECT("減額一覧!BM"&amp;P145)=0.08,0.08,0.1))</f>
        <v>0.1</v>
      </c>
      <c r="J145" s="52"/>
      <c r="K145" s="95" t="str">
        <f t="shared" ca="1" si="134"/>
        <v/>
      </c>
      <c r="L145" s="58" t="str">
        <f t="shared" ca="1" si="227"/>
        <v/>
      </c>
      <c r="N145" s="113" t="str">
        <f t="shared" ca="1" si="250"/>
        <v>市内</v>
      </c>
      <c r="O145" s="114">
        <f t="shared" ref="O145" ca="1" si="253">IF(B145="","",IF(INDIRECT("減額一覧!BM"&amp;P145)=0.08,0.08,0.1))</f>
        <v>0.1</v>
      </c>
      <c r="P145" s="38">
        <v>31</v>
      </c>
      <c r="Q145" s="38">
        <f t="shared" ca="1" si="252"/>
        <v>1</v>
      </c>
      <c r="R145" s="38">
        <f t="shared" ca="1" si="252"/>
        <v>1</v>
      </c>
      <c r="S145" s="66" t="str">
        <f t="shared" ca="1" si="230"/>
        <v>315</v>
      </c>
      <c r="T145" s="105" t="str">
        <f t="shared" ca="1" si="231"/>
        <v/>
      </c>
    </row>
    <row r="146" spans="1:20" hidden="1">
      <c r="A146">
        <f ca="1">IF(B146="","",INDIRECT("減額一覧!B"&amp;$P146))</f>
        <v>259</v>
      </c>
      <c r="B146" s="61">
        <f ca="1">IF(INDIRECT("減額一覧!BC"&amp;P146)=1,INDIRECT("減額一覧!AG"&amp;P146),"")</f>
        <v>206</v>
      </c>
      <c r="C146" s="36">
        <f ca="1">IF(B146="","",INDIRECT("減額一覧!C"&amp;$P146))</f>
        <v>315045000</v>
      </c>
      <c r="D146" s="80" t="str">
        <f ca="1">IF($B146="","",INDIRECT("減額一覧!G"&amp;$P146))</f>
        <v>高橋　柳太郎</v>
      </c>
      <c r="E146" s="19">
        <f ca="1">IF(B146="","",INDIRECT("減額一覧!H"&amp;P146))</f>
        <v>20</v>
      </c>
      <c r="F146" s="19">
        <f ca="1">IF($B146="","",INDIRECT("減額一覧!AN"&amp;P146))</f>
        <v>5</v>
      </c>
      <c r="G146" s="20">
        <f ca="1">IF($B146="","",INDIRECT("減額一覧!AO"&amp;P146))</f>
        <v>1100</v>
      </c>
      <c r="H146" s="20">
        <f ca="1">IF($B146="","",INDIRECT("減額一覧!AP"&amp;P146))</f>
        <v>682</v>
      </c>
      <c r="I146" s="32">
        <f ca="1">IF(B146="","",IF(INDIRECT("減額一覧!BN"&amp;P146)=0.08,0.08,0.1))</f>
        <v>0.1</v>
      </c>
      <c r="J146" s="52"/>
      <c r="K146" s="95" t="str">
        <f t="shared" ref="K146:K209" ca="1" si="254">IF(A146="","",IF(A146&gt;3000,"月ヶ瀬",IF(A146&gt;=2000,"都祁","")))</f>
        <v/>
      </c>
      <c r="L146" s="58" t="str">
        <f t="shared" ca="1" si="227"/>
        <v/>
      </c>
      <c r="N146" s="113" t="str">
        <f t="shared" ca="1" si="250"/>
        <v>市内</v>
      </c>
      <c r="O146" s="114">
        <f t="shared" ref="O146" ca="1" si="255">IF(B146="","",IF(INDIRECT("減額一覧!BN"&amp;P146)=0.08,0.08,0.1))</f>
        <v>0.1</v>
      </c>
      <c r="P146" s="38">
        <v>31</v>
      </c>
      <c r="Q146" s="38">
        <f t="shared" ca="1" si="252"/>
        <v>1</v>
      </c>
      <c r="R146" s="38">
        <f t="shared" ca="1" si="252"/>
        <v>1</v>
      </c>
      <c r="S146" s="66" t="str">
        <f t="shared" ca="1" si="230"/>
        <v>315</v>
      </c>
      <c r="T146" s="105" t="str">
        <f t="shared" ca="1" si="231"/>
        <v/>
      </c>
    </row>
    <row r="147" spans="1:20" hidden="1">
      <c r="A147">
        <f ca="1">IF(B147="","",INDIRECT("減額一覧!B"&amp;$P147))</f>
        <v>259</v>
      </c>
      <c r="B147" s="61">
        <f ca="1">IF(INDIRECT("減額一覧!BD"&amp;P147)=1,INDIRECT("減額一覧!AQ"&amp;P147),"")</f>
        <v>207</v>
      </c>
      <c r="C147" s="45">
        <f ca="1">IF(B147="","",INDIRECT("減額一覧!C"&amp;$P147))</f>
        <v>315045000</v>
      </c>
      <c r="D147" s="79" t="str">
        <f ca="1">IF($B147="","",INDIRECT("減額一覧!G"&amp;$P147))</f>
        <v>高橋　柳太郎</v>
      </c>
      <c r="E147" s="19">
        <f ca="1">IF(B147="","",INDIRECT("減額一覧!H"&amp;P147))</f>
        <v>20</v>
      </c>
      <c r="F147" s="19">
        <f ca="1">IF($B147="","",INDIRECT("減額一覧!AX"&amp;P147))</f>
        <v>6</v>
      </c>
      <c r="G147" s="20">
        <f ca="1">IF($B147="","",INDIRECT("減額一覧!AY"&amp;P147))</f>
        <v>1320</v>
      </c>
      <c r="H147" s="20">
        <f ca="1">IF($B147="","",INDIRECT("減額一覧!AZ"&amp;P147))</f>
        <v>819</v>
      </c>
      <c r="I147" s="32">
        <f ca="1">IF(B147="","",IF(INDIRECT("減額一覧!BO"&amp;P147)=0.08,0.08,0.1))</f>
        <v>0.1</v>
      </c>
      <c r="J147" s="52"/>
      <c r="K147" s="95" t="str">
        <f t="shared" ca="1" si="254"/>
        <v/>
      </c>
      <c r="L147" s="58" t="str">
        <f t="shared" ca="1" si="227"/>
        <v/>
      </c>
      <c r="N147" s="113" t="str">
        <f t="shared" ca="1" si="250"/>
        <v>市内</v>
      </c>
      <c r="O147" s="114">
        <f t="shared" ref="O147" ca="1" si="256">IF(B147="","",IF(INDIRECT("減額一覧!BO"&amp;P147)=0.08,0.08,0.1))</f>
        <v>0.1</v>
      </c>
      <c r="P147" s="38">
        <v>31</v>
      </c>
      <c r="Q147" s="38">
        <f t="shared" ca="1" si="252"/>
        <v>1</v>
      </c>
      <c r="R147" s="38">
        <f t="shared" ca="1" si="252"/>
        <v>1</v>
      </c>
      <c r="S147" s="66" t="str">
        <f t="shared" ca="1" si="230"/>
        <v>315</v>
      </c>
      <c r="T147" s="105" t="str">
        <f t="shared" ca="1" si="231"/>
        <v/>
      </c>
    </row>
    <row r="148" spans="1:20" ht="19.5" hidden="1" thickBot="1">
      <c r="B148" s="64"/>
      <c r="C148" s="41" t="str">
        <f>IF(B148="","",減額一覧!C144)</f>
        <v/>
      </c>
      <c r="D148" s="43"/>
      <c r="E148" s="21"/>
      <c r="F148" s="22" t="s">
        <v>69</v>
      </c>
      <c r="G148" s="23">
        <f t="shared" ref="G148:H148" si="257">SUBTOTAL(9,G144:G147)</f>
        <v>0</v>
      </c>
      <c r="H148" s="23">
        <f t="shared" si="257"/>
        <v>0</v>
      </c>
      <c r="I148" s="30"/>
      <c r="J148" s="53"/>
      <c r="K148" s="96" t="str">
        <f t="shared" si="254"/>
        <v/>
      </c>
      <c r="L148" s="59" t="str">
        <f t="shared" si="227"/>
        <v/>
      </c>
      <c r="N148" s="108" t="str">
        <f t="shared" ref="N148" si="258">IF(AND(G148=0,H148=0),"","小計")</f>
        <v/>
      </c>
      <c r="O148" s="108" t="str">
        <f t="shared" ref="O148" si="259">IF(AND(G148=0,H148=0),"","小計")</f>
        <v/>
      </c>
      <c r="P148" s="38"/>
      <c r="Q148" s="38"/>
      <c r="R148" s="38"/>
      <c r="S148" s="66" t="str">
        <f t="shared" si="230"/>
        <v/>
      </c>
      <c r="T148" s="105" t="str">
        <f t="shared" si="231"/>
        <v/>
      </c>
    </row>
    <row r="149" spans="1:20" hidden="1">
      <c r="A149">
        <f ca="1">IF(B149="","",INDIRECT("減額一覧!B"&amp;$P149))</f>
        <v>260</v>
      </c>
      <c r="B149" s="61">
        <f ca="1">IF(INDIRECT("減額一覧!BA"&amp;P149)=1,INDIRECT("減額一覧!M"&amp;P149),"")</f>
        <v>204</v>
      </c>
      <c r="C149" s="36">
        <f ca="1">IF(B149="","",INDIRECT("減額一覧!C"&amp;$P149))</f>
        <v>626048150</v>
      </c>
      <c r="D149" s="78" t="str">
        <f ca="1">IF($B149="","",INDIRECT("減額一覧!G"&amp;$P149))</f>
        <v>立花　洋一</v>
      </c>
      <c r="E149" s="19">
        <f ca="1">IF(B149="","",INDIRECT("減額一覧!H"&amp;P149))</f>
        <v>20</v>
      </c>
      <c r="F149" s="19">
        <f ca="1">IF($B149="","",INDIRECT("減額一覧!T"&amp;P149))</f>
        <v>2</v>
      </c>
      <c r="G149" s="20">
        <f ca="1">IF($B149="","",INDIRECT("減額一覧!U"&amp;P149))</f>
        <v>341</v>
      </c>
      <c r="H149" s="20">
        <f ca="1">IF($B149="","",INDIRECT("減額一覧!V"&amp;P149))</f>
        <v>236</v>
      </c>
      <c r="I149" s="32">
        <f ca="1">IF(B149="","",IF(INDIRECT("減額一覧!BL"&amp;P149)=0.08,0.08,0.1))</f>
        <v>0.1</v>
      </c>
      <c r="J149" s="51" t="s">
        <v>462</v>
      </c>
      <c r="K149" s="94" t="str">
        <f t="shared" ca="1" si="254"/>
        <v/>
      </c>
      <c r="L149" s="56" t="str">
        <f t="shared" ca="1" si="227"/>
        <v/>
      </c>
      <c r="N149" s="113" t="str">
        <f t="shared" ref="N149:N152" ca="1" si="260">IF(A149="","",IF(A149&gt;3000,"月ヶ瀬",IF(A149&gt;=2000,"都祁","市内")))</f>
        <v>市内</v>
      </c>
      <c r="O149" s="114">
        <f t="shared" ref="O149" ca="1" si="261">IF(B149="","",IF(INDIRECT("減額一覧!BL"&amp;P149)=0.08,0.08,0.1))</f>
        <v>0.1</v>
      </c>
      <c r="P149" s="38">
        <v>32</v>
      </c>
      <c r="Q149" s="38">
        <f t="shared" ref="Q149:R152" ca="1" si="262">IF(G149="","",IF(G149&gt;0,1,""))</f>
        <v>1</v>
      </c>
      <c r="R149" s="38">
        <f t="shared" ca="1" si="262"/>
        <v>1</v>
      </c>
      <c r="S149" s="66" t="str">
        <f t="shared" ca="1" si="230"/>
        <v>626</v>
      </c>
      <c r="T149" s="105" t="str">
        <f t="shared" ca="1" si="231"/>
        <v/>
      </c>
    </row>
    <row r="150" spans="1:20" hidden="1">
      <c r="A150">
        <f ca="1">IF(B150="","",INDIRECT("減額一覧!B"&amp;$P150))</f>
        <v>260</v>
      </c>
      <c r="B150" s="61">
        <f ca="1">IF(INDIRECT("減額一覧!BB"&amp;P150)=1,INDIRECT("減額一覧!W"&amp;P150),"")</f>
        <v>205</v>
      </c>
      <c r="C150" s="44">
        <f ca="1">IF(B150="","",INDIRECT("減額一覧!C"&amp;$P150))</f>
        <v>626048150</v>
      </c>
      <c r="D150" s="79" t="str">
        <f ca="1">IF($B150="","",INDIRECT("減額一覧!G"&amp;$P150))</f>
        <v>立花　洋一</v>
      </c>
      <c r="E150" s="19">
        <f ca="1">IF(B150="","",INDIRECT("減額一覧!H"&amp;P150))</f>
        <v>20</v>
      </c>
      <c r="F150" s="19">
        <f ca="1">IF($B150="","",INDIRECT("減額一覧!AD"&amp;P150))</f>
        <v>2</v>
      </c>
      <c r="G150" s="20">
        <f ca="1">IF($B150="","",INDIRECT("減額一覧!AE"&amp;P150))</f>
        <v>341</v>
      </c>
      <c r="H150" s="20">
        <f ca="1">IF($B150="","",INDIRECT("減額一覧!AF"&amp;P150))</f>
        <v>273</v>
      </c>
      <c r="I150" s="32">
        <f ca="1">IF(B150="","",IF(INDIRECT("減額一覧!BM"&amp;P150)=0.08,0.08,0.1))</f>
        <v>0.1</v>
      </c>
      <c r="J150" s="52"/>
      <c r="K150" s="95" t="str">
        <f t="shared" ca="1" si="254"/>
        <v/>
      </c>
      <c r="L150" s="58" t="str">
        <f t="shared" ca="1" si="227"/>
        <v/>
      </c>
      <c r="N150" s="113" t="str">
        <f t="shared" ca="1" si="260"/>
        <v>市内</v>
      </c>
      <c r="O150" s="114">
        <f t="shared" ref="O150" ca="1" si="263">IF(B150="","",IF(INDIRECT("減額一覧!BM"&amp;P150)=0.08,0.08,0.1))</f>
        <v>0.1</v>
      </c>
      <c r="P150" s="38">
        <v>32</v>
      </c>
      <c r="Q150" s="38">
        <f t="shared" ca="1" si="262"/>
        <v>1</v>
      </c>
      <c r="R150" s="38">
        <f t="shared" ca="1" si="262"/>
        <v>1</v>
      </c>
      <c r="S150" s="66" t="str">
        <f t="shared" ca="1" si="230"/>
        <v>626</v>
      </c>
      <c r="T150" s="105" t="str">
        <f t="shared" ca="1" si="231"/>
        <v/>
      </c>
    </row>
    <row r="151" spans="1:20" hidden="1">
      <c r="A151">
        <f ca="1">IF(B151="","",INDIRECT("減額一覧!B"&amp;$P151))</f>
        <v>260</v>
      </c>
      <c r="B151" s="61">
        <f ca="1">IF(INDIRECT("減額一覧!BC"&amp;P151)=1,INDIRECT("減額一覧!AG"&amp;P151),"")</f>
        <v>206</v>
      </c>
      <c r="C151" s="36">
        <f ca="1">IF(B151="","",INDIRECT("減額一覧!C"&amp;$P151))</f>
        <v>626048150</v>
      </c>
      <c r="D151" s="80" t="str">
        <f ca="1">IF($B151="","",INDIRECT("減額一覧!G"&amp;$P151))</f>
        <v>立花　洋一</v>
      </c>
      <c r="E151" s="19">
        <f ca="1">IF(B151="","",INDIRECT("減額一覧!H"&amp;P151))</f>
        <v>20</v>
      </c>
      <c r="F151" s="19">
        <f ca="1">IF($B151="","",INDIRECT("減額一覧!AN"&amp;P151))</f>
        <v>15</v>
      </c>
      <c r="G151" s="20">
        <f ca="1">IF($B151="","",INDIRECT("減額一覧!AO"&amp;P151))</f>
        <v>3300</v>
      </c>
      <c r="H151" s="20">
        <f ca="1">IF($B151="","",INDIRECT("減額一覧!AP"&amp;P151))</f>
        <v>2046</v>
      </c>
      <c r="I151" s="32">
        <f ca="1">IF(B151="","",IF(INDIRECT("減額一覧!BN"&amp;P151)=0.08,0.08,0.1))</f>
        <v>0.1</v>
      </c>
      <c r="J151" s="52"/>
      <c r="K151" s="95" t="str">
        <f t="shared" ca="1" si="254"/>
        <v/>
      </c>
      <c r="L151" s="58" t="str">
        <f t="shared" ca="1" si="227"/>
        <v/>
      </c>
      <c r="N151" s="113" t="str">
        <f t="shared" ca="1" si="260"/>
        <v>市内</v>
      </c>
      <c r="O151" s="114">
        <f t="shared" ref="O151" ca="1" si="264">IF(B151="","",IF(INDIRECT("減額一覧!BN"&amp;P151)=0.08,0.08,0.1))</f>
        <v>0.1</v>
      </c>
      <c r="P151" s="38">
        <v>32</v>
      </c>
      <c r="Q151" s="38">
        <f t="shared" ca="1" si="262"/>
        <v>1</v>
      </c>
      <c r="R151" s="38">
        <f t="shared" ca="1" si="262"/>
        <v>1</v>
      </c>
      <c r="S151" s="66" t="str">
        <f t="shared" ca="1" si="230"/>
        <v>626</v>
      </c>
      <c r="T151" s="105" t="str">
        <f t="shared" ca="1" si="231"/>
        <v/>
      </c>
    </row>
    <row r="152" spans="1:20" hidden="1">
      <c r="A152">
        <f ca="1">IF(B152="","",INDIRECT("減額一覧!B"&amp;$P152))</f>
        <v>260</v>
      </c>
      <c r="B152" s="61">
        <f ca="1">IF(INDIRECT("減額一覧!BD"&amp;P152)=1,INDIRECT("減額一覧!AQ"&amp;P152),"")</f>
        <v>207</v>
      </c>
      <c r="C152" s="45">
        <f ca="1">IF(B152="","",INDIRECT("減額一覧!C"&amp;$P152))</f>
        <v>626048150</v>
      </c>
      <c r="D152" s="79" t="str">
        <f ca="1">IF($B152="","",INDIRECT("減額一覧!G"&amp;$P152))</f>
        <v>立花　洋一</v>
      </c>
      <c r="E152" s="19">
        <f ca="1">IF(B152="","",INDIRECT("減額一覧!H"&amp;P152))</f>
        <v>20</v>
      </c>
      <c r="F152" s="19">
        <f ca="1">IF($B152="","",INDIRECT("減額一覧!AX"&amp;P152))</f>
        <v>15</v>
      </c>
      <c r="G152" s="20">
        <f ca="1">IF($B152="","",INDIRECT("減額一覧!AY"&amp;P152))</f>
        <v>3300</v>
      </c>
      <c r="H152" s="20">
        <f ca="1">IF($B152="","",INDIRECT("減額一覧!AZ"&amp;P152))</f>
        <v>2046</v>
      </c>
      <c r="I152" s="32">
        <f ca="1">IF(B152="","",IF(INDIRECT("減額一覧!BO"&amp;P152)=0.08,0.08,0.1))</f>
        <v>0.1</v>
      </c>
      <c r="J152" s="52"/>
      <c r="K152" s="95" t="str">
        <f t="shared" ca="1" si="254"/>
        <v/>
      </c>
      <c r="L152" s="58" t="str">
        <f t="shared" ca="1" si="227"/>
        <v/>
      </c>
      <c r="N152" s="113" t="str">
        <f t="shared" ca="1" si="260"/>
        <v>市内</v>
      </c>
      <c r="O152" s="114">
        <f t="shared" ref="O152" ca="1" si="265">IF(B152="","",IF(INDIRECT("減額一覧!BO"&amp;P152)=0.08,0.08,0.1))</f>
        <v>0.1</v>
      </c>
      <c r="P152" s="38">
        <v>32</v>
      </c>
      <c r="Q152" s="38">
        <f t="shared" ca="1" si="262"/>
        <v>1</v>
      </c>
      <c r="R152" s="38">
        <f t="shared" ca="1" si="262"/>
        <v>1</v>
      </c>
      <c r="S152" s="66" t="str">
        <f t="shared" ca="1" si="230"/>
        <v>626</v>
      </c>
      <c r="T152" s="105" t="str">
        <f t="shared" ca="1" si="231"/>
        <v/>
      </c>
    </row>
    <row r="153" spans="1:20" ht="19.5" hidden="1" thickBot="1">
      <c r="B153" s="64"/>
      <c r="C153" s="41" t="str">
        <f>IF(B153="","",減額一覧!C149)</f>
        <v/>
      </c>
      <c r="D153" s="43"/>
      <c r="E153" s="21"/>
      <c r="F153" s="22" t="s">
        <v>69</v>
      </c>
      <c r="G153" s="23">
        <f t="shared" ref="G153:H153" si="266">SUBTOTAL(9,G149:G152)</f>
        <v>0</v>
      </c>
      <c r="H153" s="23">
        <f t="shared" si="266"/>
        <v>0</v>
      </c>
      <c r="I153" s="30"/>
      <c r="J153" s="53"/>
      <c r="K153" s="96" t="str">
        <f t="shared" si="254"/>
        <v/>
      </c>
      <c r="L153" s="59" t="str">
        <f t="shared" si="227"/>
        <v/>
      </c>
      <c r="N153" s="108" t="str">
        <f t="shared" ref="N153" si="267">IF(AND(G153=0,H153=0),"","小計")</f>
        <v/>
      </c>
      <c r="O153" s="108" t="str">
        <f t="shared" ref="O153" si="268">IF(AND(G153=0,H153=0),"","小計")</f>
        <v/>
      </c>
      <c r="P153" s="38"/>
      <c r="Q153" s="38"/>
      <c r="R153" s="38"/>
      <c r="S153" s="66" t="str">
        <f t="shared" si="230"/>
        <v/>
      </c>
      <c r="T153" s="105" t="str">
        <f t="shared" si="231"/>
        <v/>
      </c>
    </row>
    <row r="154" spans="1:20" hidden="1">
      <c r="A154">
        <f ca="1">IF(B154="","",INDIRECT("減額一覧!B"&amp;$P154))</f>
        <v>261</v>
      </c>
      <c r="B154" s="61">
        <f ca="1">IF(INDIRECT("減額一覧!BA"&amp;P154)=1,INDIRECT("減額一覧!M"&amp;P154),"")</f>
        <v>205</v>
      </c>
      <c r="C154" s="36">
        <f ca="1">IF(B154="","",INDIRECT("減額一覧!C"&amp;$P154))</f>
        <v>160174000</v>
      </c>
      <c r="D154" s="78" t="str">
        <f ca="1">IF($B154="","",INDIRECT("減額一覧!G"&amp;$P154))</f>
        <v>澤田　和子</v>
      </c>
      <c r="E154" s="19">
        <f ca="1">IF(B154="","",INDIRECT("減額一覧!H"&amp;P154))</f>
        <v>13</v>
      </c>
      <c r="F154" s="19">
        <f ca="1">IF($B154="","",INDIRECT("減額一覧!T"&amp;P154))</f>
        <v>3</v>
      </c>
      <c r="G154" s="20">
        <f ca="1">IF($B154="","",INDIRECT("減額一覧!U"&amp;P154))</f>
        <v>511</v>
      </c>
      <c r="H154" s="20">
        <f ca="1">IF($B154="","",INDIRECT("減額一覧!V"&amp;P154))</f>
        <v>409</v>
      </c>
      <c r="I154" s="32">
        <f ca="1">IF(B154="","",IF(INDIRECT("減額一覧!BL"&amp;P154)=0.08,0.08,0.1))</f>
        <v>0.1</v>
      </c>
      <c r="J154" s="51" t="s">
        <v>463</v>
      </c>
      <c r="K154" s="94" t="str">
        <f t="shared" ca="1" si="254"/>
        <v/>
      </c>
      <c r="L154" s="56" t="str">
        <f t="shared" ca="1" si="227"/>
        <v/>
      </c>
      <c r="N154" s="113" t="str">
        <f t="shared" ref="N154:N157" ca="1" si="269">IF(A154="","",IF(A154&gt;3000,"月ヶ瀬",IF(A154&gt;=2000,"都祁","市内")))</f>
        <v>市内</v>
      </c>
      <c r="O154" s="114">
        <f t="shared" ref="O154" ca="1" si="270">IF(B154="","",IF(INDIRECT("減額一覧!BL"&amp;P154)=0.08,0.08,0.1))</f>
        <v>0.1</v>
      </c>
      <c r="P154" s="38">
        <v>33</v>
      </c>
      <c r="Q154" s="38">
        <f t="shared" ref="Q154:R157" ca="1" si="271">IF(G154="","",IF(G154&gt;0,1,""))</f>
        <v>1</v>
      </c>
      <c r="R154" s="38">
        <f t="shared" ca="1" si="271"/>
        <v>1</v>
      </c>
      <c r="S154" s="66" t="str">
        <f t="shared" ca="1" si="230"/>
        <v>160</v>
      </c>
      <c r="T154" s="105" t="str">
        <f t="shared" ca="1" si="231"/>
        <v/>
      </c>
    </row>
    <row r="155" spans="1:20" hidden="1">
      <c r="A155">
        <f ca="1">IF(B155="","",INDIRECT("減額一覧!B"&amp;$P155))</f>
        <v>261</v>
      </c>
      <c r="B155" s="61">
        <f ca="1">IF(INDIRECT("減額一覧!BB"&amp;P155)=1,INDIRECT("減額一覧!W"&amp;P155),"")</f>
        <v>206</v>
      </c>
      <c r="C155" s="44">
        <f ca="1">IF(B155="","",INDIRECT("減額一覧!C"&amp;$P155))</f>
        <v>160174000</v>
      </c>
      <c r="D155" s="79" t="str">
        <f ca="1">IF($B155="","",INDIRECT("減額一覧!G"&amp;$P155))</f>
        <v>澤田　和子</v>
      </c>
      <c r="E155" s="19">
        <f ca="1">IF(B155="","",INDIRECT("減額一覧!H"&amp;P155))</f>
        <v>13</v>
      </c>
      <c r="F155" s="19">
        <f ca="1">IF($B155="","",INDIRECT("減額一覧!AD"&amp;P155))</f>
        <v>3</v>
      </c>
      <c r="G155" s="20">
        <f ca="1">IF($B155="","",INDIRECT("減額一覧!AE"&amp;P155))</f>
        <v>511</v>
      </c>
      <c r="H155" s="20">
        <f ca="1">IF($B155="","",INDIRECT("減額一覧!AF"&amp;P155))</f>
        <v>409</v>
      </c>
      <c r="I155" s="32">
        <f ca="1">IF(B155="","",IF(INDIRECT("減額一覧!BM"&amp;P155)=0.08,0.08,0.1))</f>
        <v>0.1</v>
      </c>
      <c r="J155" s="52"/>
      <c r="K155" s="95" t="str">
        <f t="shared" ca="1" si="254"/>
        <v/>
      </c>
      <c r="L155" s="58" t="str">
        <f t="shared" ca="1" si="227"/>
        <v/>
      </c>
      <c r="N155" s="113" t="str">
        <f t="shared" ca="1" si="269"/>
        <v>市内</v>
      </c>
      <c r="O155" s="114">
        <f t="shared" ref="O155" ca="1" si="272">IF(B155="","",IF(INDIRECT("減額一覧!BM"&amp;P155)=0.08,0.08,0.1))</f>
        <v>0.1</v>
      </c>
      <c r="P155" s="38">
        <v>33</v>
      </c>
      <c r="Q155" s="38">
        <f t="shared" ca="1" si="271"/>
        <v>1</v>
      </c>
      <c r="R155" s="38">
        <f t="shared" ca="1" si="271"/>
        <v>1</v>
      </c>
      <c r="S155" s="66" t="str">
        <f t="shared" ca="1" si="230"/>
        <v>160</v>
      </c>
      <c r="T155" s="105" t="str">
        <f t="shared" ca="1" si="231"/>
        <v/>
      </c>
    </row>
    <row r="156" spans="1:20" hidden="1">
      <c r="A156">
        <f ca="1">IF(B156="","",INDIRECT("減額一覧!B"&amp;$P156))</f>
        <v>261</v>
      </c>
      <c r="B156" s="61">
        <f ca="1">IF(INDIRECT("減額一覧!BC"&amp;P156)=1,INDIRECT("減額一覧!AG"&amp;P156),"")</f>
        <v>207</v>
      </c>
      <c r="C156" s="36">
        <f ca="1">IF(B156="","",INDIRECT("減額一覧!C"&amp;$P156))</f>
        <v>160174000</v>
      </c>
      <c r="D156" s="80" t="str">
        <f ca="1">IF($B156="","",INDIRECT("減額一覧!G"&amp;$P156))</f>
        <v>澤田　和子</v>
      </c>
      <c r="E156" s="19">
        <f ca="1">IF(B156="","",INDIRECT("減額一覧!H"&amp;P156))</f>
        <v>13</v>
      </c>
      <c r="F156" s="19">
        <f ca="1">IF($B156="","",INDIRECT("減額一覧!AN"&amp;P156))</f>
        <v>1</v>
      </c>
      <c r="G156" s="20">
        <f ca="1">IF($B156="","",INDIRECT("減額一覧!AO"&amp;P156))</f>
        <v>110</v>
      </c>
      <c r="H156" s="20">
        <f ca="1">IF($B156="","",INDIRECT("減額一覧!AP"&amp;P156))</f>
        <v>136</v>
      </c>
      <c r="I156" s="32">
        <f ca="1">IF(B156="","",IF(INDIRECT("減額一覧!BN"&amp;P156)=0.08,0.08,0.1))</f>
        <v>0.1</v>
      </c>
      <c r="J156" s="52"/>
      <c r="K156" s="95" t="str">
        <f t="shared" ca="1" si="254"/>
        <v/>
      </c>
      <c r="L156" s="58" t="str">
        <f t="shared" ca="1" si="227"/>
        <v/>
      </c>
      <c r="N156" s="113" t="str">
        <f t="shared" ca="1" si="269"/>
        <v>市内</v>
      </c>
      <c r="O156" s="114">
        <f t="shared" ref="O156" ca="1" si="273">IF(B156="","",IF(INDIRECT("減額一覧!BN"&amp;P156)=0.08,0.08,0.1))</f>
        <v>0.1</v>
      </c>
      <c r="P156" s="38">
        <v>33</v>
      </c>
      <c r="Q156" s="38">
        <f t="shared" ca="1" si="271"/>
        <v>1</v>
      </c>
      <c r="R156" s="38">
        <f t="shared" ca="1" si="271"/>
        <v>1</v>
      </c>
      <c r="S156" s="66" t="str">
        <f t="shared" ca="1" si="230"/>
        <v>160</v>
      </c>
      <c r="T156" s="105" t="str">
        <f t="shared" ca="1" si="231"/>
        <v/>
      </c>
    </row>
    <row r="157" spans="1:20" hidden="1">
      <c r="A157">
        <f ca="1">IF(B157="","",INDIRECT("減額一覧!B"&amp;$P157))</f>
        <v>261</v>
      </c>
      <c r="B157" s="61">
        <f ca="1">IF(INDIRECT("減額一覧!BD"&amp;P157)=1,INDIRECT("減額一覧!AQ"&amp;P157),"")</f>
        <v>208</v>
      </c>
      <c r="C157" s="45">
        <f ca="1">IF(B157="","",INDIRECT("減額一覧!C"&amp;$P157))</f>
        <v>160174000</v>
      </c>
      <c r="D157" s="79" t="str">
        <f ca="1">IF($B157="","",INDIRECT("減額一覧!G"&amp;$P157))</f>
        <v>澤田　和子</v>
      </c>
      <c r="E157" s="19">
        <f ca="1">IF(B157="","",INDIRECT("減額一覧!H"&amp;P157))</f>
        <v>13</v>
      </c>
      <c r="F157" s="19">
        <f ca="1">IF($B157="","",INDIRECT("減額一覧!AX"&amp;P157))</f>
        <v>1</v>
      </c>
      <c r="G157" s="20">
        <f ca="1">IF($B157="","",INDIRECT("減額一覧!AY"&amp;P157))</f>
        <v>110</v>
      </c>
      <c r="H157" s="20">
        <f ca="1">IF($B157="","",INDIRECT("減額一覧!AZ"&amp;P157))</f>
        <v>136</v>
      </c>
      <c r="I157" s="32">
        <f ca="1">IF(B157="","",IF(INDIRECT("減額一覧!BO"&amp;P157)=0.08,0.08,0.1))</f>
        <v>0.1</v>
      </c>
      <c r="J157" s="52"/>
      <c r="K157" s="95" t="str">
        <f t="shared" ca="1" si="254"/>
        <v/>
      </c>
      <c r="L157" s="58" t="str">
        <f t="shared" ca="1" si="227"/>
        <v/>
      </c>
      <c r="N157" s="113" t="str">
        <f t="shared" ca="1" si="269"/>
        <v>市内</v>
      </c>
      <c r="O157" s="114">
        <f t="shared" ref="O157" ca="1" si="274">IF(B157="","",IF(INDIRECT("減額一覧!BO"&amp;P157)=0.08,0.08,0.1))</f>
        <v>0.1</v>
      </c>
      <c r="P157" s="38">
        <v>33</v>
      </c>
      <c r="Q157" s="38">
        <f t="shared" ca="1" si="271"/>
        <v>1</v>
      </c>
      <c r="R157" s="38">
        <f t="shared" ca="1" si="271"/>
        <v>1</v>
      </c>
      <c r="S157" s="66" t="str">
        <f t="shared" ca="1" si="230"/>
        <v>160</v>
      </c>
      <c r="T157" s="105" t="str">
        <f t="shared" ca="1" si="231"/>
        <v/>
      </c>
    </row>
    <row r="158" spans="1:20" ht="19.5" hidden="1" thickBot="1">
      <c r="B158" s="64"/>
      <c r="C158" s="41" t="str">
        <f>IF(B158="","",減額一覧!C154)</f>
        <v/>
      </c>
      <c r="D158" s="43"/>
      <c r="E158" s="21"/>
      <c r="F158" s="22" t="s">
        <v>69</v>
      </c>
      <c r="G158" s="23">
        <f t="shared" ref="G158:H158" si="275">SUBTOTAL(9,G154:G157)</f>
        <v>0</v>
      </c>
      <c r="H158" s="23">
        <f t="shared" si="275"/>
        <v>0</v>
      </c>
      <c r="I158" s="30"/>
      <c r="J158" s="53"/>
      <c r="K158" s="96" t="str">
        <f t="shared" si="254"/>
        <v/>
      </c>
      <c r="L158" s="59" t="str">
        <f t="shared" si="227"/>
        <v/>
      </c>
      <c r="N158" s="108" t="str">
        <f t="shared" ref="N158" si="276">IF(AND(G158=0,H158=0),"","小計")</f>
        <v/>
      </c>
      <c r="O158" s="108" t="str">
        <f t="shared" ref="O158" si="277">IF(AND(G158=0,H158=0),"","小計")</f>
        <v/>
      </c>
      <c r="P158" s="38"/>
      <c r="Q158" s="38"/>
      <c r="R158" s="38"/>
      <c r="S158" s="66" t="str">
        <f t="shared" si="230"/>
        <v/>
      </c>
      <c r="T158" s="105" t="str">
        <f t="shared" si="231"/>
        <v/>
      </c>
    </row>
    <row r="159" spans="1:20" hidden="1">
      <c r="A159">
        <f ca="1">IF(B159="","",INDIRECT("減額一覧!B"&amp;$P159))</f>
        <v>262</v>
      </c>
      <c r="B159" s="61">
        <f ca="1">IF(INDIRECT("減額一覧!BA"&amp;P159)=1,INDIRECT("減額一覧!M"&amp;P159),"")</f>
        <v>203</v>
      </c>
      <c r="C159" s="36">
        <f ca="1">IF(B159="","",INDIRECT("減額一覧!C"&amp;$P159))</f>
        <v>502149000</v>
      </c>
      <c r="D159" s="78" t="str">
        <f ca="1">IF($B159="","",INDIRECT("減額一覧!G"&amp;$P159))</f>
        <v>武田　和子</v>
      </c>
      <c r="E159" s="19">
        <f ca="1">IF(B159="","",INDIRECT("減額一覧!H"&amp;P159))</f>
        <v>13</v>
      </c>
      <c r="F159" s="19">
        <f ca="1">IF($B159="","",INDIRECT("減額一覧!T"&amp;P159))</f>
        <v>7</v>
      </c>
      <c r="G159" s="20">
        <f ca="1">IF($B159="","",INDIRECT("減額一覧!U"&amp;P159))</f>
        <v>1540</v>
      </c>
      <c r="H159" s="20">
        <f ca="1">IF($B159="","",INDIRECT("減額一覧!V"&amp;P159))</f>
        <v>826</v>
      </c>
      <c r="I159" s="32">
        <f ca="1">IF(B159="","",IF(INDIRECT("減額一覧!BL"&amp;P159)=0.08,0.08,0.1))</f>
        <v>0.1</v>
      </c>
      <c r="J159" s="51" t="s">
        <v>464</v>
      </c>
      <c r="K159" s="94" t="str">
        <f t="shared" ca="1" si="254"/>
        <v/>
      </c>
      <c r="L159" s="56" t="str">
        <f t="shared" ca="1" si="227"/>
        <v/>
      </c>
      <c r="N159" s="113" t="str">
        <f t="shared" ref="N159:N162" ca="1" si="278">IF(A159="","",IF(A159&gt;3000,"月ヶ瀬",IF(A159&gt;=2000,"都祁","市内")))</f>
        <v>市内</v>
      </c>
      <c r="O159" s="114">
        <f t="shared" ref="O159" ca="1" si="279">IF(B159="","",IF(INDIRECT("減額一覧!BL"&amp;P159)=0.08,0.08,0.1))</f>
        <v>0.1</v>
      </c>
      <c r="P159" s="38">
        <v>34</v>
      </c>
      <c r="Q159" s="38">
        <f t="shared" ref="Q159:R162" ca="1" si="280">IF(G159="","",IF(G159&gt;0,1,""))</f>
        <v>1</v>
      </c>
      <c r="R159" s="38">
        <f t="shared" ca="1" si="280"/>
        <v>1</v>
      </c>
      <c r="S159" s="66" t="str">
        <f t="shared" ca="1" si="230"/>
        <v>502</v>
      </c>
      <c r="T159" s="105" t="str">
        <f t="shared" ca="1" si="231"/>
        <v/>
      </c>
    </row>
    <row r="160" spans="1:20" hidden="1">
      <c r="A160">
        <f ca="1">IF(B160="","",INDIRECT("減額一覧!B"&amp;$P160))</f>
        <v>262</v>
      </c>
      <c r="B160" s="61">
        <f ca="1">IF(INDIRECT("減額一覧!BB"&amp;P160)=1,INDIRECT("減額一覧!W"&amp;P160),"")</f>
        <v>204</v>
      </c>
      <c r="C160" s="44">
        <f ca="1">IF(B160="","",INDIRECT("減額一覧!C"&amp;$P160))</f>
        <v>502149000</v>
      </c>
      <c r="D160" s="79" t="str">
        <f ca="1">IF($B160="","",INDIRECT("減額一覧!G"&amp;$P160))</f>
        <v>武田　和子</v>
      </c>
      <c r="E160" s="19">
        <f ca="1">IF(B160="","",INDIRECT("減額一覧!H"&amp;P160))</f>
        <v>13</v>
      </c>
      <c r="F160" s="19">
        <f ca="1">IF($B160="","",INDIRECT("減額一覧!AD"&amp;P160))</f>
        <v>7</v>
      </c>
      <c r="G160" s="20">
        <f ca="1">IF($B160="","",INDIRECT("減額一覧!AE"&amp;P160))</f>
        <v>1540</v>
      </c>
      <c r="H160" s="20">
        <f ca="1">IF($B160="","",INDIRECT("減額一覧!AF"&amp;P160))</f>
        <v>826</v>
      </c>
      <c r="I160" s="32">
        <f ca="1">IF(B160="","",IF(INDIRECT("減額一覧!BM"&amp;P160)=0.08,0.08,0.1))</f>
        <v>0.1</v>
      </c>
      <c r="J160" s="52" t="s">
        <v>464</v>
      </c>
      <c r="K160" s="95" t="str">
        <f t="shared" ca="1" si="254"/>
        <v/>
      </c>
      <c r="L160" s="58" t="str">
        <f t="shared" ca="1" si="227"/>
        <v/>
      </c>
      <c r="N160" s="113" t="str">
        <f t="shared" ca="1" si="278"/>
        <v>市内</v>
      </c>
      <c r="O160" s="114">
        <f t="shared" ref="O160" ca="1" si="281">IF(B160="","",IF(INDIRECT("減額一覧!BM"&amp;P160)=0.08,0.08,0.1))</f>
        <v>0.1</v>
      </c>
      <c r="P160" s="38">
        <v>34</v>
      </c>
      <c r="Q160" s="38">
        <f t="shared" ca="1" si="280"/>
        <v>1</v>
      </c>
      <c r="R160" s="38">
        <f t="shared" ca="1" si="280"/>
        <v>1</v>
      </c>
      <c r="S160" s="66" t="str">
        <f t="shared" ca="1" si="230"/>
        <v>502</v>
      </c>
      <c r="T160" s="105" t="str">
        <f t="shared" ca="1" si="231"/>
        <v/>
      </c>
    </row>
    <row r="161" spans="1:20" hidden="1">
      <c r="A161">
        <f ca="1">IF(B161="","",INDIRECT("減額一覧!B"&amp;$P161))</f>
        <v>262</v>
      </c>
      <c r="B161" s="61">
        <f ca="1">IF(INDIRECT("減額一覧!BC"&amp;P161)=1,INDIRECT("減額一覧!AG"&amp;P161),"")</f>
        <v>205</v>
      </c>
      <c r="C161" s="36">
        <f ca="1">IF(B161="","",INDIRECT("減額一覧!C"&amp;$P161))</f>
        <v>502149000</v>
      </c>
      <c r="D161" s="80" t="str">
        <f ca="1">IF($B161="","",INDIRECT("減額一覧!G"&amp;$P161))</f>
        <v>武田　和子</v>
      </c>
      <c r="E161" s="19">
        <f ca="1">IF(B161="","",INDIRECT("減額一覧!H"&amp;P161))</f>
        <v>13</v>
      </c>
      <c r="F161" s="19">
        <f ca="1">IF($B161="","",INDIRECT("減額一覧!AN"&amp;P161))</f>
        <v>5</v>
      </c>
      <c r="G161" s="20">
        <f ca="1">IF($B161="","",INDIRECT("減額一覧!AO"&amp;P161))</f>
        <v>1100</v>
      </c>
      <c r="H161" s="20">
        <f ca="1">IF($B161="","",INDIRECT("減額一覧!AP"&amp;P161))</f>
        <v>682</v>
      </c>
      <c r="I161" s="32">
        <f ca="1">IF(B161="","",IF(INDIRECT("減額一覧!BN"&amp;P161)=0.08,0.08,0.1))</f>
        <v>0.1</v>
      </c>
      <c r="J161" s="52"/>
      <c r="K161" s="95" t="str">
        <f t="shared" ca="1" si="254"/>
        <v/>
      </c>
      <c r="L161" s="58" t="str">
        <f t="shared" ca="1" si="227"/>
        <v/>
      </c>
      <c r="N161" s="113" t="str">
        <f t="shared" ca="1" si="278"/>
        <v>市内</v>
      </c>
      <c r="O161" s="114">
        <f t="shared" ref="O161" ca="1" si="282">IF(B161="","",IF(INDIRECT("減額一覧!BN"&amp;P161)=0.08,0.08,0.1))</f>
        <v>0.1</v>
      </c>
      <c r="P161" s="38">
        <v>34</v>
      </c>
      <c r="Q161" s="38">
        <f t="shared" ca="1" si="280"/>
        <v>1</v>
      </c>
      <c r="R161" s="38">
        <f t="shared" ca="1" si="280"/>
        <v>1</v>
      </c>
      <c r="S161" s="66" t="str">
        <f t="shared" ca="1" si="230"/>
        <v>502</v>
      </c>
      <c r="T161" s="105" t="str">
        <f t="shared" ca="1" si="231"/>
        <v/>
      </c>
    </row>
    <row r="162" spans="1:20" hidden="1">
      <c r="A162">
        <f ca="1">IF(B162="","",INDIRECT("減額一覧!B"&amp;$P162))</f>
        <v>262</v>
      </c>
      <c r="B162" s="61">
        <f ca="1">IF(INDIRECT("減額一覧!BD"&amp;P162)=1,INDIRECT("減額一覧!AQ"&amp;P162),"")</f>
        <v>206</v>
      </c>
      <c r="C162" s="45">
        <f ca="1">IF(B162="","",INDIRECT("減額一覧!C"&amp;$P162))</f>
        <v>502149000</v>
      </c>
      <c r="D162" s="79" t="str">
        <f ca="1">IF($B162="","",INDIRECT("減額一覧!G"&amp;$P162))</f>
        <v>武田　和子</v>
      </c>
      <c r="E162" s="19">
        <f ca="1">IF(B162="","",INDIRECT("減額一覧!H"&amp;P162))</f>
        <v>13</v>
      </c>
      <c r="F162" s="19">
        <f ca="1">IF($B162="","",INDIRECT("減額一覧!AX"&amp;P162))</f>
        <v>5</v>
      </c>
      <c r="G162" s="20">
        <f ca="1">IF($B162="","",INDIRECT("減額一覧!AY"&amp;P162))</f>
        <v>1100</v>
      </c>
      <c r="H162" s="20">
        <f ca="1">IF($B162="","",INDIRECT("減額一覧!AZ"&amp;P162))</f>
        <v>682</v>
      </c>
      <c r="I162" s="32">
        <f ca="1">IF(B162="","",IF(INDIRECT("減額一覧!BO"&amp;P162)=0.08,0.08,0.1))</f>
        <v>0.1</v>
      </c>
      <c r="J162" s="52"/>
      <c r="K162" s="95" t="str">
        <f t="shared" ca="1" si="254"/>
        <v/>
      </c>
      <c r="L162" s="58" t="str">
        <f t="shared" ca="1" si="227"/>
        <v/>
      </c>
      <c r="N162" s="113" t="str">
        <f t="shared" ca="1" si="278"/>
        <v>市内</v>
      </c>
      <c r="O162" s="114">
        <f t="shared" ref="O162" ca="1" si="283">IF(B162="","",IF(INDIRECT("減額一覧!BO"&amp;P162)=0.08,0.08,0.1))</f>
        <v>0.1</v>
      </c>
      <c r="P162" s="38">
        <v>34</v>
      </c>
      <c r="Q162" s="38">
        <f t="shared" ca="1" si="280"/>
        <v>1</v>
      </c>
      <c r="R162" s="38">
        <f t="shared" ca="1" si="280"/>
        <v>1</v>
      </c>
      <c r="S162" s="66" t="str">
        <f t="shared" ca="1" si="230"/>
        <v>502</v>
      </c>
      <c r="T162" s="105" t="str">
        <f t="shared" ca="1" si="231"/>
        <v/>
      </c>
    </row>
    <row r="163" spans="1:20" ht="19.5" hidden="1" thickBot="1">
      <c r="B163" s="64"/>
      <c r="C163" s="41" t="str">
        <f>IF(B163="","",減額一覧!C159)</f>
        <v/>
      </c>
      <c r="D163" s="43"/>
      <c r="E163" s="21"/>
      <c r="F163" s="22" t="s">
        <v>69</v>
      </c>
      <c r="G163" s="23">
        <f t="shared" ref="G163:H163" si="284">SUBTOTAL(9,G159:G162)</f>
        <v>0</v>
      </c>
      <c r="H163" s="23">
        <f t="shared" si="284"/>
        <v>0</v>
      </c>
      <c r="I163" s="30"/>
      <c r="J163" s="53"/>
      <c r="K163" s="96" t="str">
        <f t="shared" si="254"/>
        <v/>
      </c>
      <c r="L163" s="59" t="str">
        <f t="shared" si="227"/>
        <v/>
      </c>
      <c r="N163" s="108" t="str">
        <f t="shared" ref="N163" si="285">IF(AND(G163=0,H163=0),"","小計")</f>
        <v/>
      </c>
      <c r="O163" s="108" t="str">
        <f t="shared" ref="O163" si="286">IF(AND(G163=0,H163=0),"","小計")</f>
        <v/>
      </c>
      <c r="P163" s="38"/>
      <c r="Q163" s="38"/>
      <c r="R163" s="38"/>
      <c r="S163" s="66" t="str">
        <f t="shared" si="230"/>
        <v/>
      </c>
      <c r="T163" s="105" t="str">
        <f t="shared" si="231"/>
        <v/>
      </c>
    </row>
    <row r="164" spans="1:20" hidden="1">
      <c r="A164">
        <f ca="1">IF(B164="","",INDIRECT("減額一覧!B"&amp;$P164))</f>
        <v>263</v>
      </c>
      <c r="B164" s="61">
        <f ca="1">IF(INDIRECT("減額一覧!BA"&amp;P164)=1,INDIRECT("減額一覧!M"&amp;P164),"")</f>
        <v>111</v>
      </c>
      <c r="C164" s="36">
        <f ca="1">IF(B164="","",INDIRECT("減額一覧!C"&amp;$P164))</f>
        <v>575105000</v>
      </c>
      <c r="D164" s="78" t="str">
        <f ca="1">IF($B164="","",INDIRECT("減額一覧!G"&amp;$P164))</f>
        <v>迫村　洋一</v>
      </c>
      <c r="E164" s="19">
        <f ca="1">IF(B164="","",INDIRECT("減額一覧!H"&amp;P164))</f>
        <v>20</v>
      </c>
      <c r="F164" s="19">
        <f ca="1">IF($B164="","",INDIRECT("減額一覧!T"&amp;P164))</f>
        <v>6</v>
      </c>
      <c r="G164" s="20">
        <f ca="1">IF($B164="","",INDIRECT("減額一覧!U"&amp;P164))</f>
        <v>1320</v>
      </c>
      <c r="H164" s="20">
        <f ca="1">IF($B164="","",INDIRECT("減額一覧!V"&amp;P164))</f>
        <v>708</v>
      </c>
      <c r="I164" s="32">
        <f ca="1">IF(B164="","",IF(INDIRECT("減額一覧!BL"&amp;P164)=0.08,0.08,0.1))</f>
        <v>0.1</v>
      </c>
      <c r="J164" s="51" t="s">
        <v>465</v>
      </c>
      <c r="K164" s="94" t="str">
        <f t="shared" ca="1" si="254"/>
        <v/>
      </c>
      <c r="L164" s="56" t="str">
        <f t="shared" ca="1" si="227"/>
        <v/>
      </c>
      <c r="N164" s="113" t="str">
        <f t="shared" ref="N164:N167" ca="1" si="287">IF(A164="","",IF(A164&gt;3000,"月ヶ瀬",IF(A164&gt;=2000,"都祁","市内")))</f>
        <v>市内</v>
      </c>
      <c r="O164" s="114">
        <f t="shared" ref="O164" ca="1" si="288">IF(B164="","",IF(INDIRECT("減額一覧!BL"&amp;P164)=0.08,0.08,0.1))</f>
        <v>0.1</v>
      </c>
      <c r="P164" s="38">
        <v>35</v>
      </c>
      <c r="Q164" s="38">
        <f t="shared" ref="Q164:R167" ca="1" si="289">IF(G164="","",IF(G164&gt;0,1,""))</f>
        <v>1</v>
      </c>
      <c r="R164" s="38">
        <f t="shared" ca="1" si="289"/>
        <v>1</v>
      </c>
      <c r="S164" s="66" t="str">
        <f t="shared" ca="1" si="230"/>
        <v>575</v>
      </c>
      <c r="T164" s="105" t="str">
        <f t="shared" ca="1" si="231"/>
        <v/>
      </c>
    </row>
    <row r="165" spans="1:20" hidden="1">
      <c r="A165">
        <f ca="1">IF(B165="","",INDIRECT("減額一覧!B"&amp;$P165))</f>
        <v>263</v>
      </c>
      <c r="B165" s="61">
        <f ca="1">IF(INDIRECT("減額一覧!BB"&amp;P165)=1,INDIRECT("減額一覧!W"&amp;P165),"")</f>
        <v>112</v>
      </c>
      <c r="C165" s="44">
        <f ca="1">IF(B165="","",INDIRECT("減額一覧!C"&amp;$P165))</f>
        <v>575105000</v>
      </c>
      <c r="D165" s="79" t="str">
        <f ca="1">IF($B165="","",INDIRECT("減額一覧!G"&amp;$P165))</f>
        <v>迫村　洋一</v>
      </c>
      <c r="E165" s="19">
        <f ca="1">IF(B165="","",INDIRECT("減額一覧!H"&amp;P165))</f>
        <v>20</v>
      </c>
      <c r="F165" s="19">
        <f ca="1">IF($B165="","",INDIRECT("減額一覧!AD"&amp;P165))</f>
        <v>7</v>
      </c>
      <c r="G165" s="20">
        <f ca="1">IF($B165="","",INDIRECT("減額一覧!AE"&amp;P165))</f>
        <v>1540</v>
      </c>
      <c r="H165" s="20">
        <f ca="1">IF($B165="","",INDIRECT("減額一覧!AF"&amp;P165))</f>
        <v>826</v>
      </c>
      <c r="I165" s="32">
        <f ca="1">IF(B165="","",IF(INDIRECT("減額一覧!BM"&amp;P165)=0.08,0.08,0.1))</f>
        <v>0.1</v>
      </c>
      <c r="J165" s="52"/>
      <c r="K165" s="95" t="str">
        <f t="shared" ca="1" si="254"/>
        <v/>
      </c>
      <c r="L165" s="58" t="str">
        <f t="shared" ca="1" si="227"/>
        <v/>
      </c>
      <c r="N165" s="113" t="str">
        <f t="shared" ca="1" si="287"/>
        <v>市内</v>
      </c>
      <c r="O165" s="114">
        <f t="shared" ref="O165" ca="1" si="290">IF(B165="","",IF(INDIRECT("減額一覧!BM"&amp;P165)=0.08,0.08,0.1))</f>
        <v>0.1</v>
      </c>
      <c r="P165" s="38">
        <v>35</v>
      </c>
      <c r="Q165" s="38">
        <f t="shared" ca="1" si="289"/>
        <v>1</v>
      </c>
      <c r="R165" s="38">
        <f t="shared" ca="1" si="289"/>
        <v>1</v>
      </c>
      <c r="S165" s="66" t="str">
        <f t="shared" ca="1" si="230"/>
        <v>575</v>
      </c>
      <c r="T165" s="105" t="str">
        <f t="shared" ca="1" si="231"/>
        <v/>
      </c>
    </row>
    <row r="166" spans="1:20" hidden="1">
      <c r="A166">
        <f ca="1">IF(B166="","",INDIRECT("減額一覧!B"&amp;$P166))</f>
        <v>263</v>
      </c>
      <c r="B166" s="61">
        <f ca="1">IF(INDIRECT("減額一覧!BC"&amp;P166)=1,INDIRECT("減額一覧!AG"&amp;P166),"")</f>
        <v>201</v>
      </c>
      <c r="C166" s="36">
        <f ca="1">IF(B166="","",INDIRECT("減額一覧!C"&amp;$P166))</f>
        <v>575105000</v>
      </c>
      <c r="D166" s="80" t="str">
        <f ca="1">IF($B166="","",INDIRECT("減額一覧!G"&amp;$P166))</f>
        <v>迫村　洋一</v>
      </c>
      <c r="E166" s="19">
        <f ca="1">IF(B166="","",INDIRECT("減額一覧!H"&amp;P166))</f>
        <v>20</v>
      </c>
      <c r="F166" s="19">
        <f ca="1">IF($B166="","",INDIRECT("減額一覧!AN"&amp;P166))</f>
        <v>4</v>
      </c>
      <c r="G166" s="20">
        <f ca="1">IF($B166="","",INDIRECT("減額一覧!AO"&amp;P166))</f>
        <v>880</v>
      </c>
      <c r="H166" s="20">
        <f ca="1">IF($B166="","",INDIRECT("減額一覧!AP"&amp;P166))</f>
        <v>472</v>
      </c>
      <c r="I166" s="32">
        <f ca="1">IF(B166="","",IF(INDIRECT("減額一覧!BN"&amp;P166)=0.08,0.08,0.1))</f>
        <v>0.1</v>
      </c>
      <c r="J166" s="52"/>
      <c r="K166" s="95" t="str">
        <f t="shared" ca="1" si="254"/>
        <v/>
      </c>
      <c r="L166" s="58" t="str">
        <f t="shared" ca="1" si="227"/>
        <v/>
      </c>
      <c r="N166" s="113" t="str">
        <f t="shared" ca="1" si="287"/>
        <v>市内</v>
      </c>
      <c r="O166" s="114">
        <f t="shared" ref="O166" ca="1" si="291">IF(B166="","",IF(INDIRECT("減額一覧!BN"&amp;P166)=0.08,0.08,0.1))</f>
        <v>0.1</v>
      </c>
      <c r="P166" s="38">
        <v>35</v>
      </c>
      <c r="Q166" s="38">
        <f t="shared" ca="1" si="289"/>
        <v>1</v>
      </c>
      <c r="R166" s="38">
        <f t="shared" ca="1" si="289"/>
        <v>1</v>
      </c>
      <c r="S166" s="66" t="str">
        <f t="shared" ca="1" si="230"/>
        <v>575</v>
      </c>
      <c r="T166" s="105" t="str">
        <f t="shared" ca="1" si="231"/>
        <v/>
      </c>
    </row>
    <row r="167" spans="1:20" hidden="1">
      <c r="A167">
        <f ca="1">IF(B167="","",INDIRECT("減額一覧!B"&amp;$P167))</f>
        <v>263</v>
      </c>
      <c r="B167" s="61">
        <f ca="1">IF(INDIRECT("減額一覧!BD"&amp;P167)=1,INDIRECT("減額一覧!AQ"&amp;P167),"")</f>
        <v>202</v>
      </c>
      <c r="C167" s="45">
        <f ca="1">IF(B167="","",INDIRECT("減額一覧!C"&amp;$P167))</f>
        <v>575105000</v>
      </c>
      <c r="D167" s="79" t="str">
        <f ca="1">IF($B167="","",INDIRECT("減額一覧!G"&amp;$P167))</f>
        <v>迫村　洋一</v>
      </c>
      <c r="E167" s="19">
        <f ca="1">IF(B167="","",INDIRECT("減額一覧!H"&amp;P167))</f>
        <v>20</v>
      </c>
      <c r="F167" s="19">
        <f ca="1">IF($B167="","",INDIRECT("減額一覧!AX"&amp;P167))</f>
        <v>4</v>
      </c>
      <c r="G167" s="20">
        <f ca="1">IF($B167="","",INDIRECT("減額一覧!AY"&amp;P167))</f>
        <v>880</v>
      </c>
      <c r="H167" s="20">
        <f ca="1">IF($B167="","",INDIRECT("減額一覧!AZ"&amp;P167))</f>
        <v>472</v>
      </c>
      <c r="I167" s="32">
        <f ca="1">IF(B167="","",IF(INDIRECT("減額一覧!BO"&amp;P167)=0.08,0.08,0.1))</f>
        <v>0.1</v>
      </c>
      <c r="J167" s="52"/>
      <c r="K167" s="95" t="str">
        <f t="shared" ca="1" si="254"/>
        <v/>
      </c>
      <c r="L167" s="58" t="str">
        <f t="shared" ca="1" si="227"/>
        <v/>
      </c>
      <c r="N167" s="113" t="str">
        <f t="shared" ca="1" si="287"/>
        <v>市内</v>
      </c>
      <c r="O167" s="114">
        <f t="shared" ref="O167" ca="1" si="292">IF(B167="","",IF(INDIRECT("減額一覧!BO"&amp;P167)=0.08,0.08,0.1))</f>
        <v>0.1</v>
      </c>
      <c r="P167" s="38">
        <v>35</v>
      </c>
      <c r="Q167" s="38">
        <f t="shared" ca="1" si="289"/>
        <v>1</v>
      </c>
      <c r="R167" s="38">
        <f t="shared" ca="1" si="289"/>
        <v>1</v>
      </c>
      <c r="S167" s="66" t="str">
        <f t="shared" ca="1" si="230"/>
        <v>575</v>
      </c>
      <c r="T167" s="105" t="str">
        <f t="shared" ca="1" si="231"/>
        <v/>
      </c>
    </row>
    <row r="168" spans="1:20" ht="19.5" hidden="1" thickBot="1">
      <c r="B168" s="64"/>
      <c r="C168" s="41" t="str">
        <f>IF(B168="","",減額一覧!C164)</f>
        <v/>
      </c>
      <c r="D168" s="43"/>
      <c r="E168" s="21"/>
      <c r="F168" s="22" t="s">
        <v>69</v>
      </c>
      <c r="G168" s="23">
        <f t="shared" ref="G168:H168" si="293">SUBTOTAL(9,G164:G167)</f>
        <v>0</v>
      </c>
      <c r="H168" s="23">
        <f t="shared" si="293"/>
        <v>0</v>
      </c>
      <c r="I168" s="30"/>
      <c r="J168" s="53"/>
      <c r="K168" s="96" t="str">
        <f t="shared" si="254"/>
        <v/>
      </c>
      <c r="L168" s="59" t="str">
        <f t="shared" si="227"/>
        <v/>
      </c>
      <c r="N168" s="108" t="str">
        <f t="shared" ref="N168" si="294">IF(AND(G168=0,H168=0),"","小計")</f>
        <v/>
      </c>
      <c r="O168" s="108" t="str">
        <f t="shared" ref="O168" si="295">IF(AND(G168=0,H168=0),"","小計")</f>
        <v/>
      </c>
      <c r="P168" s="38"/>
      <c r="Q168" s="38"/>
      <c r="R168" s="38"/>
      <c r="S168" s="66" t="str">
        <f t="shared" si="230"/>
        <v/>
      </c>
      <c r="T168" s="105" t="str">
        <f t="shared" si="231"/>
        <v/>
      </c>
    </row>
    <row r="169" spans="1:20" hidden="1">
      <c r="A169">
        <f ca="1">IF(B169="","",INDIRECT("減額一覧!B"&amp;$P169))</f>
        <v>264</v>
      </c>
      <c r="B169" s="61">
        <f ca="1">IF(INDIRECT("減額一覧!BA"&amp;P169)=1,INDIRECT("減額一覧!M"&amp;P169),"")</f>
        <v>205</v>
      </c>
      <c r="C169" s="36">
        <f ca="1">IF(B169="","",INDIRECT("減額一覧!C"&amp;$P169))</f>
        <v>543119000</v>
      </c>
      <c r="D169" s="78" t="str">
        <f ca="1">IF($B169="","",INDIRECT("減額一覧!G"&amp;$P169))</f>
        <v>川村　政博</v>
      </c>
      <c r="E169" s="19">
        <f ca="1">IF(B169="","",INDIRECT("減額一覧!H"&amp;P169))</f>
        <v>13</v>
      </c>
      <c r="F169" s="19">
        <f ca="1">IF($B169="","",INDIRECT("減額一覧!T"&amp;P169))</f>
        <v>1</v>
      </c>
      <c r="G169" s="20">
        <f ca="1">IF($B169="","",INDIRECT("減額一覧!U"&amp;P169))</f>
        <v>220</v>
      </c>
      <c r="H169" s="20">
        <f ca="1">IF($B169="","",INDIRECT("減額一覧!V"&amp;P169))</f>
        <v>136</v>
      </c>
      <c r="I169" s="32">
        <f ca="1">IF(B169="","",IF(INDIRECT("減額一覧!BL"&amp;P169)=0.08,0.08,0.1))</f>
        <v>0.1</v>
      </c>
      <c r="J169" s="51" t="s">
        <v>466</v>
      </c>
      <c r="K169" s="94" t="str">
        <f t="shared" ca="1" si="254"/>
        <v/>
      </c>
      <c r="L169" s="56" t="str">
        <f t="shared" ca="1" si="227"/>
        <v/>
      </c>
      <c r="N169" s="113" t="str">
        <f t="shared" ref="N169:N172" ca="1" si="296">IF(A169="","",IF(A169&gt;3000,"月ヶ瀬",IF(A169&gt;=2000,"都祁","市内")))</f>
        <v>市内</v>
      </c>
      <c r="O169" s="114">
        <f t="shared" ref="O169" ca="1" si="297">IF(B169="","",IF(INDIRECT("減額一覧!BL"&amp;P169)=0.08,0.08,0.1))</f>
        <v>0.1</v>
      </c>
      <c r="P169" s="38">
        <v>36</v>
      </c>
      <c r="Q169" s="38">
        <f t="shared" ref="Q169:R172" ca="1" si="298">IF(G169="","",IF(G169&gt;0,1,""))</f>
        <v>1</v>
      </c>
      <c r="R169" s="38">
        <f t="shared" ca="1" si="298"/>
        <v>1</v>
      </c>
      <c r="S169" s="66" t="str">
        <f t="shared" ca="1" si="230"/>
        <v>543</v>
      </c>
      <c r="T169" s="105" t="str">
        <f t="shared" ca="1" si="231"/>
        <v/>
      </c>
    </row>
    <row r="170" spans="1:20" hidden="1">
      <c r="A170">
        <f ca="1">IF(B170="","",INDIRECT("減額一覧!B"&amp;$P170))</f>
        <v>264</v>
      </c>
      <c r="B170" s="61">
        <f ca="1">IF(INDIRECT("減額一覧!BB"&amp;P170)=1,INDIRECT("減額一覧!W"&amp;P170),"")</f>
        <v>206</v>
      </c>
      <c r="C170" s="44">
        <f ca="1">IF(B170="","",INDIRECT("減額一覧!C"&amp;$P170))</f>
        <v>543119000</v>
      </c>
      <c r="D170" s="79" t="str">
        <f ca="1">IF($B170="","",INDIRECT("減額一覧!G"&amp;$P170))</f>
        <v>川村　政博</v>
      </c>
      <c r="E170" s="19">
        <f ca="1">IF(B170="","",INDIRECT("減額一覧!H"&amp;P170))</f>
        <v>13</v>
      </c>
      <c r="F170" s="19">
        <f ca="1">IF($B170="","",INDIRECT("減額一覧!AD"&amp;P170))</f>
        <v>2</v>
      </c>
      <c r="G170" s="20">
        <f ca="1">IF($B170="","",INDIRECT("減額一覧!AE"&amp;P170))</f>
        <v>440</v>
      </c>
      <c r="H170" s="20">
        <f ca="1">IF($B170="","",INDIRECT("減額一覧!AF"&amp;P170))</f>
        <v>273</v>
      </c>
      <c r="I170" s="32">
        <f ca="1">IF(B170="","",IF(INDIRECT("減額一覧!BM"&amp;P170)=0.08,0.08,0.1))</f>
        <v>0.1</v>
      </c>
      <c r="J170" s="52"/>
      <c r="K170" s="95" t="str">
        <f t="shared" ca="1" si="254"/>
        <v/>
      </c>
      <c r="L170" s="58" t="str">
        <f t="shared" ca="1" si="227"/>
        <v/>
      </c>
      <c r="N170" s="113" t="str">
        <f t="shared" ca="1" si="296"/>
        <v>市内</v>
      </c>
      <c r="O170" s="114">
        <f t="shared" ref="O170" ca="1" si="299">IF(B170="","",IF(INDIRECT("減額一覧!BM"&amp;P170)=0.08,0.08,0.1))</f>
        <v>0.1</v>
      </c>
      <c r="P170" s="38">
        <v>36</v>
      </c>
      <c r="Q170" s="38">
        <f t="shared" ca="1" si="298"/>
        <v>1</v>
      </c>
      <c r="R170" s="38">
        <f t="shared" ca="1" si="298"/>
        <v>1</v>
      </c>
      <c r="S170" s="66" t="str">
        <f t="shared" ca="1" si="230"/>
        <v>543</v>
      </c>
      <c r="T170" s="105" t="str">
        <f t="shared" ca="1" si="231"/>
        <v/>
      </c>
    </row>
    <row r="171" spans="1:20" hidden="1">
      <c r="A171">
        <f ca="1">IF(B171="","",INDIRECT("減額一覧!B"&amp;$P171))</f>
        <v>264</v>
      </c>
      <c r="B171" s="61">
        <f ca="1">IF(INDIRECT("減額一覧!BC"&amp;P171)=1,INDIRECT("減額一覧!AG"&amp;P171),"")</f>
        <v>207</v>
      </c>
      <c r="C171" s="36">
        <f ca="1">IF(B171="","",INDIRECT("減額一覧!C"&amp;$P171))</f>
        <v>543119000</v>
      </c>
      <c r="D171" s="80" t="str">
        <f ca="1">IF($B171="","",INDIRECT("減額一覧!G"&amp;$P171))</f>
        <v>川村　政博</v>
      </c>
      <c r="E171" s="19">
        <f ca="1">IF(B171="","",INDIRECT("減額一覧!H"&amp;P171))</f>
        <v>13</v>
      </c>
      <c r="F171" s="19">
        <f ca="1">IF($B171="","",INDIRECT("減額一覧!AN"&amp;P171))</f>
        <v>3</v>
      </c>
      <c r="G171" s="20">
        <f ca="1">IF($B171="","",INDIRECT("減額一覧!AO"&amp;P171))</f>
        <v>660</v>
      </c>
      <c r="H171" s="20">
        <f ca="1">IF($B171="","",INDIRECT("減額一覧!AP"&amp;P171))</f>
        <v>410</v>
      </c>
      <c r="I171" s="32">
        <f ca="1">IF(B171="","",IF(INDIRECT("減額一覧!BN"&amp;P171)=0.08,0.08,0.1))</f>
        <v>0.1</v>
      </c>
      <c r="J171" s="52"/>
      <c r="K171" s="95" t="str">
        <f t="shared" ca="1" si="254"/>
        <v/>
      </c>
      <c r="L171" s="58" t="str">
        <f t="shared" ca="1" si="227"/>
        <v/>
      </c>
      <c r="N171" s="113" t="str">
        <f t="shared" ca="1" si="296"/>
        <v>市内</v>
      </c>
      <c r="O171" s="114">
        <f t="shared" ref="O171" ca="1" si="300">IF(B171="","",IF(INDIRECT("減額一覧!BN"&amp;P171)=0.08,0.08,0.1))</f>
        <v>0.1</v>
      </c>
      <c r="P171" s="38">
        <v>36</v>
      </c>
      <c r="Q171" s="38">
        <f t="shared" ca="1" si="298"/>
        <v>1</v>
      </c>
      <c r="R171" s="38">
        <f t="shared" ca="1" si="298"/>
        <v>1</v>
      </c>
      <c r="S171" s="66" t="str">
        <f t="shared" ca="1" si="230"/>
        <v>543</v>
      </c>
      <c r="T171" s="105" t="str">
        <f t="shared" ca="1" si="231"/>
        <v/>
      </c>
    </row>
    <row r="172" spans="1:20" hidden="1">
      <c r="A172">
        <f ca="1">IF(B172="","",INDIRECT("減額一覧!B"&amp;$P172))</f>
        <v>264</v>
      </c>
      <c r="B172" s="61">
        <f ca="1">IF(INDIRECT("減額一覧!BD"&amp;P172)=1,INDIRECT("減額一覧!AQ"&amp;P172),"")</f>
        <v>208</v>
      </c>
      <c r="C172" s="45">
        <f ca="1">IF(B172="","",INDIRECT("減額一覧!C"&amp;$P172))</f>
        <v>543119000</v>
      </c>
      <c r="D172" s="79" t="str">
        <f ca="1">IF($B172="","",INDIRECT("減額一覧!G"&amp;$P172))</f>
        <v>川村　政博</v>
      </c>
      <c r="E172" s="19">
        <f ca="1">IF(B172="","",INDIRECT("減額一覧!H"&amp;P172))</f>
        <v>13</v>
      </c>
      <c r="F172" s="19">
        <f ca="1">IF($B172="","",INDIRECT("減額一覧!AX"&amp;P172))</f>
        <v>3</v>
      </c>
      <c r="G172" s="20">
        <f ca="1">IF($B172="","",INDIRECT("減額一覧!AY"&amp;P172))</f>
        <v>660</v>
      </c>
      <c r="H172" s="20">
        <f ca="1">IF($B172="","",INDIRECT("減額一覧!AZ"&amp;P172))</f>
        <v>409</v>
      </c>
      <c r="I172" s="32">
        <f ca="1">IF(B172="","",IF(INDIRECT("減額一覧!BO"&amp;P172)=0.08,0.08,0.1))</f>
        <v>0.1</v>
      </c>
      <c r="J172" s="52"/>
      <c r="K172" s="95" t="str">
        <f t="shared" ca="1" si="254"/>
        <v/>
      </c>
      <c r="L172" s="58" t="str">
        <f t="shared" ca="1" si="227"/>
        <v/>
      </c>
      <c r="N172" s="113" t="str">
        <f t="shared" ca="1" si="296"/>
        <v>市内</v>
      </c>
      <c r="O172" s="114">
        <f t="shared" ref="O172" ca="1" si="301">IF(B172="","",IF(INDIRECT("減額一覧!BO"&amp;P172)=0.08,0.08,0.1))</f>
        <v>0.1</v>
      </c>
      <c r="P172" s="38">
        <v>36</v>
      </c>
      <c r="Q172" s="38">
        <f t="shared" ca="1" si="298"/>
        <v>1</v>
      </c>
      <c r="R172" s="38">
        <f t="shared" ca="1" si="298"/>
        <v>1</v>
      </c>
      <c r="S172" s="66" t="str">
        <f t="shared" ca="1" si="230"/>
        <v>543</v>
      </c>
      <c r="T172" s="105" t="str">
        <f t="shared" ca="1" si="231"/>
        <v/>
      </c>
    </row>
    <row r="173" spans="1:20" ht="19.5" hidden="1" thickBot="1">
      <c r="B173" s="64"/>
      <c r="C173" s="41" t="str">
        <f>IF(B173="","",減額一覧!C169)</f>
        <v/>
      </c>
      <c r="D173" s="43"/>
      <c r="E173" s="21"/>
      <c r="F173" s="22" t="s">
        <v>69</v>
      </c>
      <c r="G173" s="23">
        <f t="shared" ref="G173:H173" si="302">SUBTOTAL(9,G169:G172)</f>
        <v>0</v>
      </c>
      <c r="H173" s="23">
        <f t="shared" si="302"/>
        <v>0</v>
      </c>
      <c r="I173" s="30"/>
      <c r="J173" s="53"/>
      <c r="K173" s="96" t="str">
        <f t="shared" si="254"/>
        <v/>
      </c>
      <c r="L173" s="59" t="str">
        <f t="shared" si="227"/>
        <v/>
      </c>
      <c r="N173" s="108" t="str">
        <f t="shared" ref="N173" si="303">IF(AND(G173=0,H173=0),"","小計")</f>
        <v/>
      </c>
      <c r="O173" s="108" t="str">
        <f t="shared" ref="O173" si="304">IF(AND(G173=0,H173=0),"","小計")</f>
        <v/>
      </c>
      <c r="P173" s="38"/>
      <c r="Q173" s="38"/>
      <c r="R173" s="38"/>
      <c r="S173" s="66" t="str">
        <f t="shared" si="230"/>
        <v/>
      </c>
      <c r="T173" s="105" t="str">
        <f t="shared" si="231"/>
        <v/>
      </c>
    </row>
    <row r="174" spans="1:20" hidden="1">
      <c r="A174">
        <f ca="1">IF(B174="","",INDIRECT("減額一覧!B"&amp;$P174))</f>
        <v>266</v>
      </c>
      <c r="B174" s="61">
        <f ca="1">IF(INDIRECT("減額一覧!BA"&amp;P174)=1,INDIRECT("減額一覧!M"&amp;P174),"")</f>
        <v>207</v>
      </c>
      <c r="C174" s="36">
        <f ca="1">IF(B174="","",INDIRECT("減額一覧!C"&amp;$P174))</f>
        <v>139046000</v>
      </c>
      <c r="D174" s="78" t="str">
        <f ca="1">IF($B174="","",INDIRECT("減額一覧!G"&amp;$P174))</f>
        <v>巽　良佳</v>
      </c>
      <c r="E174" s="19">
        <f ca="1">IF(B174="","",INDIRECT("減額一覧!H"&amp;P174))</f>
        <v>20</v>
      </c>
      <c r="F174" s="19">
        <f ca="1">IF($B174="","",INDIRECT("減額一覧!T"&amp;P174))</f>
        <v>8</v>
      </c>
      <c r="G174" s="20">
        <f ca="1">IF($B174="","",INDIRECT("減額一覧!U"&amp;P174))</f>
        <v>1760</v>
      </c>
      <c r="H174" s="20">
        <f ca="1">IF($B174="","",INDIRECT("減額一覧!V"&amp;P174))</f>
        <v>0</v>
      </c>
      <c r="I174" s="32">
        <f ca="1">IF(B174="","",IF(INDIRECT("減額一覧!BL"&amp;P174)=0.08,0.08,0.1))</f>
        <v>0.1</v>
      </c>
      <c r="J174" s="51" t="s">
        <v>467</v>
      </c>
      <c r="K174" s="94" t="str">
        <f t="shared" ca="1" si="254"/>
        <v/>
      </c>
      <c r="L174" s="56" t="str">
        <f t="shared" ca="1" si="227"/>
        <v/>
      </c>
      <c r="N174" s="113" t="str">
        <f t="shared" ref="N174:N177" ca="1" si="305">IF(A174="","",IF(A174&gt;3000,"月ヶ瀬",IF(A174&gt;=2000,"都祁","市内")))</f>
        <v>市内</v>
      </c>
      <c r="O174" s="114">
        <f t="shared" ref="O174" ca="1" si="306">IF(B174="","",IF(INDIRECT("減額一覧!BL"&amp;P174)=0.08,0.08,0.1))</f>
        <v>0.1</v>
      </c>
      <c r="P174" s="38">
        <v>37</v>
      </c>
      <c r="Q174" s="38">
        <f t="shared" ref="Q174:R177" ca="1" si="307">IF(G174="","",IF(G174&gt;0,1,""))</f>
        <v>1</v>
      </c>
      <c r="R174" s="38" t="str">
        <f t="shared" ca="1" si="307"/>
        <v/>
      </c>
      <c r="S174" s="66" t="str">
        <f t="shared" ca="1" si="230"/>
        <v>139</v>
      </c>
      <c r="T174" s="105" t="str">
        <f t="shared" ca="1" si="231"/>
        <v/>
      </c>
    </row>
    <row r="175" spans="1:20" hidden="1">
      <c r="A175">
        <f ca="1">IF(B175="","",INDIRECT("減額一覧!B"&amp;$P175))</f>
        <v>266</v>
      </c>
      <c r="B175" s="61">
        <f ca="1">IF(INDIRECT("減額一覧!BB"&amp;P175)=1,INDIRECT("減額一覧!W"&amp;P175),"")</f>
        <v>208</v>
      </c>
      <c r="C175" s="44">
        <f ca="1">IF(B175="","",INDIRECT("減額一覧!C"&amp;$P175))</f>
        <v>139046000</v>
      </c>
      <c r="D175" s="79" t="str">
        <f ca="1">IF($B175="","",INDIRECT("減額一覧!G"&amp;$P175))</f>
        <v>巽　良佳</v>
      </c>
      <c r="E175" s="19">
        <f ca="1">IF(B175="","",INDIRECT("減額一覧!H"&amp;P175))</f>
        <v>20</v>
      </c>
      <c r="F175" s="19">
        <f ca="1">IF($B175="","",INDIRECT("減額一覧!AD"&amp;P175))</f>
        <v>8</v>
      </c>
      <c r="G175" s="20">
        <f ca="1">IF($B175="","",INDIRECT("減額一覧!AE"&amp;P175))</f>
        <v>1760</v>
      </c>
      <c r="H175" s="20">
        <f ca="1">IF($B175="","",INDIRECT("減額一覧!AF"&amp;P175))</f>
        <v>0</v>
      </c>
      <c r="I175" s="32">
        <f ca="1">IF(B175="","",IF(INDIRECT("減額一覧!BM"&amp;P175)=0.08,0.08,0.1))</f>
        <v>0.1</v>
      </c>
      <c r="J175" s="52"/>
      <c r="K175" s="95" t="str">
        <f t="shared" ca="1" si="254"/>
        <v/>
      </c>
      <c r="L175" s="58" t="str">
        <f t="shared" ca="1" si="227"/>
        <v/>
      </c>
      <c r="N175" s="113" t="str">
        <f t="shared" ca="1" si="305"/>
        <v>市内</v>
      </c>
      <c r="O175" s="114">
        <f t="shared" ref="O175" ca="1" si="308">IF(B175="","",IF(INDIRECT("減額一覧!BM"&amp;P175)=0.08,0.08,0.1))</f>
        <v>0.1</v>
      </c>
      <c r="P175" s="38">
        <v>37</v>
      </c>
      <c r="Q175" s="38">
        <f t="shared" ca="1" si="307"/>
        <v>1</v>
      </c>
      <c r="R175" s="38" t="str">
        <f t="shared" ca="1" si="307"/>
        <v/>
      </c>
      <c r="S175" s="66" t="str">
        <f t="shared" ca="1" si="230"/>
        <v>139</v>
      </c>
      <c r="T175" s="105" t="str">
        <f t="shared" ca="1" si="231"/>
        <v/>
      </c>
    </row>
    <row r="176" spans="1:20" hidden="1">
      <c r="A176" t="str">
        <f ca="1">IF(B176="","",INDIRECT("減額一覧!B"&amp;$P176))</f>
        <v/>
      </c>
      <c r="B176" s="61" t="str">
        <f ca="1">IF(INDIRECT("減額一覧!BC"&amp;P176)=1,INDIRECT("減額一覧!AG"&amp;P176),"")</f>
        <v/>
      </c>
      <c r="C176" s="36" t="str">
        <f ca="1">IF(B176="","",INDIRECT("減額一覧!C"&amp;$P176))</f>
        <v/>
      </c>
      <c r="D176" s="80" t="str">
        <f ca="1">IF($B176="","",INDIRECT("減額一覧!G"&amp;$P176))</f>
        <v/>
      </c>
      <c r="E176" s="19" t="str">
        <f ca="1">IF(B176="","",INDIRECT("減額一覧!H"&amp;P176))</f>
        <v/>
      </c>
      <c r="F176" s="19" t="str">
        <f ca="1">IF($B176="","",INDIRECT("減額一覧!AN"&amp;P176))</f>
        <v/>
      </c>
      <c r="G176" s="20" t="str">
        <f ca="1">IF($B176="","",INDIRECT("減額一覧!AO"&amp;P176))</f>
        <v/>
      </c>
      <c r="H176" s="20" t="str">
        <f ca="1">IF($B176="","",INDIRECT("減額一覧!AP"&amp;P176))</f>
        <v/>
      </c>
      <c r="I176" s="32" t="str">
        <f ca="1">IF(B176="","",IF(INDIRECT("減額一覧!BN"&amp;P176)=0.08,0.08,0.1))</f>
        <v/>
      </c>
      <c r="J176" s="52"/>
      <c r="K176" s="95" t="str">
        <f t="shared" ca="1" si="254"/>
        <v/>
      </c>
      <c r="L176" s="58" t="str">
        <f t="shared" ca="1" si="227"/>
        <v/>
      </c>
      <c r="N176" s="113" t="str">
        <f t="shared" ca="1" si="305"/>
        <v/>
      </c>
      <c r="O176" s="114" t="str">
        <f t="shared" ref="O176" ca="1" si="309">IF(B176="","",IF(INDIRECT("減額一覧!BN"&amp;P176)=0.08,0.08,0.1))</f>
        <v/>
      </c>
      <c r="P176" s="38">
        <v>37</v>
      </c>
      <c r="Q176" s="38" t="str">
        <f t="shared" ca="1" si="307"/>
        <v/>
      </c>
      <c r="R176" s="38" t="str">
        <f t="shared" ca="1" si="307"/>
        <v/>
      </c>
      <c r="S176" s="66" t="str">
        <f t="shared" ca="1" si="230"/>
        <v/>
      </c>
      <c r="T176" s="105" t="str">
        <f t="shared" ca="1" si="231"/>
        <v/>
      </c>
    </row>
    <row r="177" spans="1:20" hidden="1">
      <c r="A177" t="str">
        <f ca="1">IF(B177="","",INDIRECT("減額一覧!B"&amp;$P177))</f>
        <v/>
      </c>
      <c r="B177" s="61" t="str">
        <f ca="1">IF(INDIRECT("減額一覧!BD"&amp;P177)=1,INDIRECT("減額一覧!AQ"&amp;P177),"")</f>
        <v/>
      </c>
      <c r="C177" s="45" t="str">
        <f ca="1">IF(B177="","",INDIRECT("減額一覧!C"&amp;$P177))</f>
        <v/>
      </c>
      <c r="D177" s="79" t="str">
        <f ca="1">IF($B177="","",INDIRECT("減額一覧!G"&amp;$P177))</f>
        <v/>
      </c>
      <c r="E177" s="19" t="str">
        <f ca="1">IF(B177="","",INDIRECT("減額一覧!H"&amp;P177))</f>
        <v/>
      </c>
      <c r="F177" s="19" t="str">
        <f ca="1">IF($B177="","",INDIRECT("減額一覧!AX"&amp;P177))</f>
        <v/>
      </c>
      <c r="G177" s="20" t="str">
        <f ca="1">IF($B177="","",INDIRECT("減額一覧!AY"&amp;P177))</f>
        <v/>
      </c>
      <c r="H177" s="20" t="str">
        <f ca="1">IF($B177="","",INDIRECT("減額一覧!AZ"&amp;P177))</f>
        <v/>
      </c>
      <c r="I177" s="32" t="str">
        <f ca="1">IF(B177="","",IF(INDIRECT("減額一覧!BO"&amp;P177)=0.08,0.08,0.1))</f>
        <v/>
      </c>
      <c r="J177" s="52"/>
      <c r="K177" s="95" t="str">
        <f t="shared" ca="1" si="254"/>
        <v/>
      </c>
      <c r="L177" s="58" t="str">
        <f t="shared" ca="1" si="227"/>
        <v/>
      </c>
      <c r="N177" s="113" t="str">
        <f t="shared" ca="1" si="305"/>
        <v/>
      </c>
      <c r="O177" s="114" t="str">
        <f t="shared" ref="O177" ca="1" si="310">IF(B177="","",IF(INDIRECT("減額一覧!BO"&amp;P177)=0.08,0.08,0.1))</f>
        <v/>
      </c>
      <c r="P177" s="38">
        <v>37</v>
      </c>
      <c r="Q177" s="38" t="str">
        <f t="shared" ca="1" si="307"/>
        <v/>
      </c>
      <c r="R177" s="38" t="str">
        <f t="shared" ca="1" si="307"/>
        <v/>
      </c>
      <c r="S177" s="66" t="str">
        <f t="shared" ca="1" si="230"/>
        <v/>
      </c>
      <c r="T177" s="105" t="str">
        <f t="shared" ca="1" si="231"/>
        <v/>
      </c>
    </row>
    <row r="178" spans="1:20" ht="19.5" hidden="1" thickBot="1">
      <c r="B178" s="64"/>
      <c r="C178" s="41" t="str">
        <f>IF(B178="","",減額一覧!C174)</f>
        <v/>
      </c>
      <c r="D178" s="43"/>
      <c r="E178" s="21"/>
      <c r="F178" s="22" t="s">
        <v>69</v>
      </c>
      <c r="G178" s="23">
        <f t="shared" ref="G178:H178" si="311">SUBTOTAL(9,G174:G177)</f>
        <v>0</v>
      </c>
      <c r="H178" s="23">
        <f t="shared" si="311"/>
        <v>0</v>
      </c>
      <c r="I178" s="30"/>
      <c r="J178" s="53"/>
      <c r="K178" s="96" t="str">
        <f t="shared" si="254"/>
        <v/>
      </c>
      <c r="L178" s="59" t="str">
        <f t="shared" si="227"/>
        <v/>
      </c>
      <c r="N178" s="108" t="str">
        <f t="shared" ref="N178" si="312">IF(AND(G178=0,H178=0),"","小計")</f>
        <v/>
      </c>
      <c r="O178" s="108" t="str">
        <f t="shared" ref="O178" si="313">IF(AND(G178=0,H178=0),"","小計")</f>
        <v/>
      </c>
      <c r="P178" s="38"/>
      <c r="Q178" s="38"/>
      <c r="R178" s="38"/>
      <c r="S178" s="66" t="str">
        <f t="shared" si="230"/>
        <v/>
      </c>
      <c r="T178" s="105" t="str">
        <f t="shared" si="231"/>
        <v/>
      </c>
    </row>
    <row r="179" spans="1:20" hidden="1">
      <c r="A179">
        <f ca="1">IF(B179="","",INDIRECT("減額一覧!B"&amp;$P179))</f>
        <v>267</v>
      </c>
      <c r="B179" s="61">
        <f ca="1">IF(INDIRECT("減額一覧!BA"&amp;P179)=1,INDIRECT("減額一覧!M"&amp;P179),"")</f>
        <v>206</v>
      </c>
      <c r="C179" s="36">
        <f ca="1">IF(B179="","",INDIRECT("減額一覧!C"&amp;$P179))</f>
        <v>695192000</v>
      </c>
      <c r="D179" s="78" t="str">
        <f ca="1">IF($B179="","",INDIRECT("減額一覧!G"&amp;$P179))</f>
        <v>谷川　径良</v>
      </c>
      <c r="E179" s="19">
        <f ca="1">IF(B179="","",INDIRECT("減額一覧!H"&amp;P179))</f>
        <v>20</v>
      </c>
      <c r="F179" s="19">
        <f ca="1">IF($B179="","",INDIRECT("減額一覧!T"&amp;P179))</f>
        <v>47</v>
      </c>
      <c r="G179" s="20">
        <f ca="1">IF($B179="","",INDIRECT("減額一覧!U"&amp;P179))</f>
        <v>10159</v>
      </c>
      <c r="H179" s="20">
        <f ca="1">IF($B179="","",INDIRECT("減額一覧!V"&amp;P179))</f>
        <v>6411</v>
      </c>
      <c r="I179" s="32">
        <f ca="1">IF(B179="","",IF(INDIRECT("減額一覧!BL"&amp;P179)=0.08,0.08,0.1))</f>
        <v>0.1</v>
      </c>
      <c r="J179" s="51" t="s">
        <v>520</v>
      </c>
      <c r="K179" s="94" t="str">
        <f t="shared" ca="1" si="254"/>
        <v/>
      </c>
      <c r="L179" s="56" t="str">
        <f t="shared" ca="1" si="227"/>
        <v/>
      </c>
      <c r="N179" s="113" t="str">
        <f t="shared" ref="N179:N182" ca="1" si="314">IF(A179="","",IF(A179&gt;3000,"月ヶ瀬",IF(A179&gt;=2000,"都祁","市内")))</f>
        <v>市内</v>
      </c>
      <c r="O179" s="114">
        <f t="shared" ref="O179" ca="1" si="315">IF(B179="","",IF(INDIRECT("減額一覧!BL"&amp;P179)=0.08,0.08,0.1))</f>
        <v>0.1</v>
      </c>
      <c r="P179" s="38">
        <v>38</v>
      </c>
      <c r="Q179" s="38">
        <f t="shared" ref="Q179:R182" ca="1" si="316">IF(G179="","",IF(G179&gt;0,1,""))</f>
        <v>1</v>
      </c>
      <c r="R179" s="38">
        <f t="shared" ca="1" si="316"/>
        <v>1</v>
      </c>
      <c r="S179" s="66" t="str">
        <f t="shared" ca="1" si="230"/>
        <v>695</v>
      </c>
      <c r="T179" s="105" t="str">
        <f t="shared" ca="1" si="231"/>
        <v/>
      </c>
    </row>
    <row r="180" spans="1:20" hidden="1">
      <c r="A180">
        <f ca="1">IF(B180="","",INDIRECT("減額一覧!B"&amp;$P180))</f>
        <v>267</v>
      </c>
      <c r="B180" s="61">
        <f ca="1">IF(INDIRECT("減額一覧!BB"&amp;P180)=1,INDIRECT("減額一覧!W"&amp;P180),"")</f>
        <v>207</v>
      </c>
      <c r="C180" s="44">
        <f ca="1">IF(B180="","",INDIRECT("減額一覧!C"&amp;$P180))</f>
        <v>695192000</v>
      </c>
      <c r="D180" s="79" t="str">
        <f ca="1">IF($B180="","",INDIRECT("減額一覧!G"&amp;$P180))</f>
        <v>谷川　径良</v>
      </c>
      <c r="E180" s="19">
        <f ca="1">IF(B180="","",INDIRECT("減額一覧!H"&amp;P180))</f>
        <v>20</v>
      </c>
      <c r="F180" s="19">
        <f ca="1">IF($B180="","",INDIRECT("減額一覧!AD"&amp;P180))</f>
        <v>47</v>
      </c>
      <c r="G180" s="20">
        <f ca="1">IF($B180="","",INDIRECT("減額一覧!AE"&amp;P180))</f>
        <v>10159</v>
      </c>
      <c r="H180" s="20">
        <f ca="1">IF($B180="","",INDIRECT("減額一覧!AF"&amp;P180))</f>
        <v>6411</v>
      </c>
      <c r="I180" s="32">
        <f ca="1">IF(B180="","",IF(INDIRECT("減額一覧!BM"&amp;P180)=0.08,0.08,0.1))</f>
        <v>0.1</v>
      </c>
      <c r="J180" s="52"/>
      <c r="K180" s="95" t="str">
        <f t="shared" ca="1" si="254"/>
        <v/>
      </c>
      <c r="L180" s="58" t="str">
        <f t="shared" ca="1" si="227"/>
        <v/>
      </c>
      <c r="N180" s="113" t="str">
        <f t="shared" ca="1" si="314"/>
        <v>市内</v>
      </c>
      <c r="O180" s="114">
        <f t="shared" ref="O180" ca="1" si="317">IF(B180="","",IF(INDIRECT("減額一覧!BM"&amp;P180)=0.08,0.08,0.1))</f>
        <v>0.1</v>
      </c>
      <c r="P180" s="38">
        <v>38</v>
      </c>
      <c r="Q180" s="38">
        <f t="shared" ca="1" si="316"/>
        <v>1</v>
      </c>
      <c r="R180" s="38">
        <f t="shared" ca="1" si="316"/>
        <v>1</v>
      </c>
      <c r="S180" s="66" t="str">
        <f t="shared" ca="1" si="230"/>
        <v>695</v>
      </c>
      <c r="T180" s="105" t="str">
        <f t="shared" ca="1" si="231"/>
        <v/>
      </c>
    </row>
    <row r="181" spans="1:20" hidden="1">
      <c r="A181" t="str">
        <f ca="1">IF(B181="","",INDIRECT("減額一覧!B"&amp;$P181))</f>
        <v/>
      </c>
      <c r="B181" s="61" t="str">
        <f ca="1">IF(INDIRECT("減額一覧!BC"&amp;P181)=1,INDIRECT("減額一覧!AG"&amp;P181),"")</f>
        <v/>
      </c>
      <c r="C181" s="36" t="str">
        <f ca="1">IF(B181="","",INDIRECT("減額一覧!C"&amp;$P181))</f>
        <v/>
      </c>
      <c r="D181" s="80" t="str">
        <f ca="1">IF($B181="","",INDIRECT("減額一覧!G"&amp;$P181))</f>
        <v/>
      </c>
      <c r="E181" s="19" t="str">
        <f ca="1">IF(B181="","",INDIRECT("減額一覧!H"&amp;P181))</f>
        <v/>
      </c>
      <c r="F181" s="19" t="str">
        <f ca="1">IF($B181="","",INDIRECT("減額一覧!AN"&amp;P181))</f>
        <v/>
      </c>
      <c r="G181" s="20" t="str">
        <f ca="1">IF($B181="","",INDIRECT("減額一覧!AO"&amp;P181))</f>
        <v/>
      </c>
      <c r="H181" s="20" t="str">
        <f ca="1">IF($B181="","",INDIRECT("減額一覧!AP"&amp;P181))</f>
        <v/>
      </c>
      <c r="I181" s="32" t="str">
        <f ca="1">IF(B181="","",IF(INDIRECT("減額一覧!BN"&amp;P181)=0.08,0.08,0.1))</f>
        <v/>
      </c>
      <c r="J181" s="52"/>
      <c r="K181" s="95" t="str">
        <f t="shared" ca="1" si="254"/>
        <v/>
      </c>
      <c r="L181" s="58" t="str">
        <f t="shared" ca="1" si="227"/>
        <v/>
      </c>
      <c r="N181" s="113" t="str">
        <f t="shared" ca="1" si="314"/>
        <v/>
      </c>
      <c r="O181" s="114" t="str">
        <f t="shared" ref="O181" ca="1" si="318">IF(B181="","",IF(INDIRECT("減額一覧!BN"&amp;P181)=0.08,0.08,0.1))</f>
        <v/>
      </c>
      <c r="P181" s="38">
        <v>38</v>
      </c>
      <c r="Q181" s="38" t="str">
        <f t="shared" ca="1" si="316"/>
        <v/>
      </c>
      <c r="R181" s="38" t="str">
        <f t="shared" ca="1" si="316"/>
        <v/>
      </c>
      <c r="S181" s="66" t="str">
        <f t="shared" ca="1" si="230"/>
        <v/>
      </c>
      <c r="T181" s="105" t="str">
        <f t="shared" ca="1" si="231"/>
        <v/>
      </c>
    </row>
    <row r="182" spans="1:20" hidden="1">
      <c r="A182" t="str">
        <f ca="1">IF(B182="","",INDIRECT("減額一覧!B"&amp;$P182))</f>
        <v/>
      </c>
      <c r="B182" s="61" t="str">
        <f ca="1">IF(INDIRECT("減額一覧!BD"&amp;P182)=1,INDIRECT("減額一覧!AQ"&amp;P182),"")</f>
        <v/>
      </c>
      <c r="C182" s="45" t="str">
        <f ca="1">IF(B182="","",INDIRECT("減額一覧!C"&amp;$P182))</f>
        <v/>
      </c>
      <c r="D182" s="79" t="str">
        <f ca="1">IF($B182="","",INDIRECT("減額一覧!G"&amp;$P182))</f>
        <v/>
      </c>
      <c r="E182" s="19" t="str">
        <f ca="1">IF(B182="","",INDIRECT("減額一覧!H"&amp;P182))</f>
        <v/>
      </c>
      <c r="F182" s="19" t="str">
        <f ca="1">IF($B182="","",INDIRECT("減額一覧!AX"&amp;P182))</f>
        <v/>
      </c>
      <c r="G182" s="20" t="str">
        <f ca="1">IF($B182="","",INDIRECT("減額一覧!AY"&amp;P182))</f>
        <v/>
      </c>
      <c r="H182" s="20" t="str">
        <f ca="1">IF($B182="","",INDIRECT("減額一覧!AZ"&amp;P182))</f>
        <v/>
      </c>
      <c r="I182" s="32" t="str">
        <f ca="1">IF(B182="","",IF(INDIRECT("減額一覧!BO"&amp;P182)=0.08,0.08,0.1))</f>
        <v/>
      </c>
      <c r="J182" s="52"/>
      <c r="K182" s="95" t="str">
        <f t="shared" ca="1" si="254"/>
        <v/>
      </c>
      <c r="L182" s="58" t="str">
        <f t="shared" ca="1" si="227"/>
        <v/>
      </c>
      <c r="N182" s="113" t="str">
        <f t="shared" ca="1" si="314"/>
        <v/>
      </c>
      <c r="O182" s="114" t="str">
        <f t="shared" ref="O182" ca="1" si="319">IF(B182="","",IF(INDIRECT("減額一覧!BO"&amp;P182)=0.08,0.08,0.1))</f>
        <v/>
      </c>
      <c r="P182" s="38">
        <v>38</v>
      </c>
      <c r="Q182" s="38" t="str">
        <f t="shared" ca="1" si="316"/>
        <v/>
      </c>
      <c r="R182" s="38" t="str">
        <f t="shared" ca="1" si="316"/>
        <v/>
      </c>
      <c r="S182" s="66" t="str">
        <f t="shared" ca="1" si="230"/>
        <v/>
      </c>
      <c r="T182" s="105" t="str">
        <f t="shared" ca="1" si="231"/>
        <v/>
      </c>
    </row>
    <row r="183" spans="1:20" ht="19.5" hidden="1" thickBot="1">
      <c r="B183" s="64"/>
      <c r="C183" s="41" t="str">
        <f>IF(B183="","",減額一覧!C179)</f>
        <v/>
      </c>
      <c r="D183" s="43"/>
      <c r="E183" s="21"/>
      <c r="F183" s="22" t="s">
        <v>69</v>
      </c>
      <c r="G183" s="23">
        <f t="shared" ref="G183:H183" si="320">SUBTOTAL(9,G179:G182)</f>
        <v>0</v>
      </c>
      <c r="H183" s="23">
        <f t="shared" si="320"/>
        <v>0</v>
      </c>
      <c r="I183" s="30"/>
      <c r="J183" s="53"/>
      <c r="K183" s="96" t="str">
        <f t="shared" si="254"/>
        <v/>
      </c>
      <c r="L183" s="59" t="str">
        <f t="shared" si="227"/>
        <v/>
      </c>
      <c r="N183" s="108" t="str">
        <f t="shared" ref="N183" si="321">IF(AND(G183=0,H183=0),"","小計")</f>
        <v/>
      </c>
      <c r="O183" s="108" t="str">
        <f t="shared" ref="O183" si="322">IF(AND(G183=0,H183=0),"","小計")</f>
        <v/>
      </c>
      <c r="P183" s="38"/>
      <c r="Q183" s="38"/>
      <c r="R183" s="38"/>
      <c r="S183" s="66" t="str">
        <f t="shared" si="230"/>
        <v/>
      </c>
      <c r="T183" s="105" t="str">
        <f t="shared" si="231"/>
        <v/>
      </c>
    </row>
    <row r="184" spans="1:20" hidden="1">
      <c r="A184">
        <f ca="1">IF(B184="","",INDIRECT("減額一覧!B"&amp;$P184))</f>
        <v>268</v>
      </c>
      <c r="B184" s="61">
        <f ca="1">IF(INDIRECT("減額一覧!BA"&amp;P184)=1,INDIRECT("減額一覧!M"&amp;P184),"")</f>
        <v>205</v>
      </c>
      <c r="C184" s="36">
        <f ca="1">IF(B184="","",INDIRECT("減額一覧!C"&amp;$P184))</f>
        <v>95091000</v>
      </c>
      <c r="D184" s="78" t="str">
        <f ca="1">IF($B184="","",INDIRECT("減額一覧!G"&amp;$P184))</f>
        <v>辻本　清治</v>
      </c>
      <c r="E184" s="19">
        <f ca="1">IF(B184="","",INDIRECT("減額一覧!H"&amp;P184))</f>
        <v>13</v>
      </c>
      <c r="F184" s="19">
        <f ca="1">IF($B184="","",INDIRECT("減額一覧!T"&amp;P184))</f>
        <v>8</v>
      </c>
      <c r="G184" s="20">
        <f ca="1">IF($B184="","",INDIRECT("減額一覧!U"&amp;P184))</f>
        <v>1711</v>
      </c>
      <c r="H184" s="20">
        <f ca="1">IF($B184="","",INDIRECT("減額一覧!V"&amp;P184))</f>
        <v>0</v>
      </c>
      <c r="I184" s="32">
        <f ca="1">IF(B184="","",IF(INDIRECT("減額一覧!BL"&amp;P184)=0.08,0.08,0.1))</f>
        <v>0.1</v>
      </c>
      <c r="J184" s="51" t="s">
        <v>468</v>
      </c>
      <c r="K184" s="94" t="str">
        <f t="shared" ca="1" si="254"/>
        <v/>
      </c>
      <c r="L184" s="56" t="str">
        <f t="shared" ca="1" si="227"/>
        <v/>
      </c>
      <c r="N184" s="113" t="str">
        <f t="shared" ref="N184:N187" ca="1" si="323">IF(A184="","",IF(A184&gt;3000,"月ヶ瀬",IF(A184&gt;=2000,"都祁","市内")))</f>
        <v>市内</v>
      </c>
      <c r="O184" s="114">
        <f t="shared" ref="O184" ca="1" si="324">IF(B184="","",IF(INDIRECT("減額一覧!BL"&amp;P184)=0.08,0.08,0.1))</f>
        <v>0.1</v>
      </c>
      <c r="P184" s="38">
        <v>39</v>
      </c>
      <c r="Q184" s="38">
        <f t="shared" ref="Q184:R187" ca="1" si="325">IF(G184="","",IF(G184&gt;0,1,""))</f>
        <v>1</v>
      </c>
      <c r="R184" s="38" t="str">
        <f t="shared" ca="1" si="325"/>
        <v/>
      </c>
      <c r="S184" s="66" t="str">
        <f t="shared" ca="1" si="230"/>
        <v>095</v>
      </c>
      <c r="T184" s="105" t="str">
        <f t="shared" ca="1" si="231"/>
        <v/>
      </c>
    </row>
    <row r="185" spans="1:20" hidden="1">
      <c r="A185">
        <f ca="1">IF(B185="","",INDIRECT("減額一覧!B"&amp;$P185))</f>
        <v>268</v>
      </c>
      <c r="B185" s="61">
        <f ca="1">IF(INDIRECT("減額一覧!BB"&amp;P185)=1,INDIRECT("減額一覧!W"&amp;P185),"")</f>
        <v>206</v>
      </c>
      <c r="C185" s="44">
        <f ca="1">IF(B185="","",INDIRECT("減額一覧!C"&amp;$P185))</f>
        <v>95091000</v>
      </c>
      <c r="D185" s="79" t="str">
        <f ca="1">IF($B185="","",INDIRECT("減額一覧!G"&amp;$P185))</f>
        <v>辻本　清治</v>
      </c>
      <c r="E185" s="19">
        <f ca="1">IF(B185="","",INDIRECT("減額一覧!H"&amp;P185))</f>
        <v>13</v>
      </c>
      <c r="F185" s="19">
        <f ca="1">IF($B185="","",INDIRECT("減額一覧!AD"&amp;P185))</f>
        <v>8</v>
      </c>
      <c r="G185" s="20">
        <f ca="1">IF($B185="","",INDIRECT("減額一覧!AE"&amp;P185))</f>
        <v>1711</v>
      </c>
      <c r="H185" s="20">
        <f ca="1">IF($B185="","",INDIRECT("減額一覧!AF"&amp;P185))</f>
        <v>0</v>
      </c>
      <c r="I185" s="32">
        <f ca="1">IF(B185="","",IF(INDIRECT("減額一覧!BM"&amp;P185)=0.08,0.08,0.1))</f>
        <v>0.1</v>
      </c>
      <c r="J185" s="52"/>
      <c r="K185" s="95" t="str">
        <f t="shared" ca="1" si="254"/>
        <v/>
      </c>
      <c r="L185" s="58" t="str">
        <f t="shared" ca="1" si="227"/>
        <v/>
      </c>
      <c r="N185" s="113" t="str">
        <f t="shared" ca="1" si="323"/>
        <v>市内</v>
      </c>
      <c r="O185" s="114">
        <f t="shared" ref="O185" ca="1" si="326">IF(B185="","",IF(INDIRECT("減額一覧!BM"&amp;P185)=0.08,0.08,0.1))</f>
        <v>0.1</v>
      </c>
      <c r="P185" s="38">
        <v>39</v>
      </c>
      <c r="Q185" s="38">
        <f t="shared" ca="1" si="325"/>
        <v>1</v>
      </c>
      <c r="R185" s="38" t="str">
        <f t="shared" ca="1" si="325"/>
        <v/>
      </c>
      <c r="S185" s="66" t="str">
        <f t="shared" ca="1" si="230"/>
        <v>095</v>
      </c>
      <c r="T185" s="105" t="str">
        <f t="shared" ca="1" si="231"/>
        <v/>
      </c>
    </row>
    <row r="186" spans="1:20" hidden="1">
      <c r="A186">
        <f ca="1">IF(B186="","",INDIRECT("減額一覧!B"&amp;$P186))</f>
        <v>268</v>
      </c>
      <c r="B186" s="61">
        <f ca="1">IF(INDIRECT("減額一覧!BC"&amp;P186)=1,INDIRECT("減額一覧!AG"&amp;P186),"")</f>
        <v>207</v>
      </c>
      <c r="C186" s="36">
        <f ca="1">IF(B186="","",INDIRECT("減額一覧!C"&amp;$P186))</f>
        <v>95091000</v>
      </c>
      <c r="D186" s="80" t="str">
        <f ca="1">IF($B186="","",INDIRECT("減額一覧!G"&amp;$P186))</f>
        <v>辻本　清治</v>
      </c>
      <c r="E186" s="19">
        <f ca="1">IF(B186="","",INDIRECT("減額一覧!H"&amp;P186))</f>
        <v>13</v>
      </c>
      <c r="F186" s="19">
        <f ca="1">IF($B186="","",INDIRECT("減額一覧!AN"&amp;P186))</f>
        <v>44</v>
      </c>
      <c r="G186" s="20">
        <f ca="1">IF($B186="","",INDIRECT("減額一覧!AO"&amp;P186))</f>
        <v>9993</v>
      </c>
      <c r="H186" s="20">
        <f ca="1">IF($B186="","",INDIRECT("減額一覧!AP"&amp;P186))</f>
        <v>0</v>
      </c>
      <c r="I186" s="32">
        <f ca="1">IF(B186="","",IF(INDIRECT("減額一覧!BN"&amp;P186)=0.08,0.08,0.1))</f>
        <v>0.1</v>
      </c>
      <c r="J186" s="52"/>
      <c r="K186" s="95" t="str">
        <f t="shared" ca="1" si="254"/>
        <v/>
      </c>
      <c r="L186" s="58" t="str">
        <f t="shared" ca="1" si="227"/>
        <v/>
      </c>
      <c r="N186" s="113" t="str">
        <f t="shared" ca="1" si="323"/>
        <v>市内</v>
      </c>
      <c r="O186" s="114">
        <f t="shared" ref="O186" ca="1" si="327">IF(B186="","",IF(INDIRECT("減額一覧!BN"&amp;P186)=0.08,0.08,0.1))</f>
        <v>0.1</v>
      </c>
      <c r="P186" s="38">
        <v>39</v>
      </c>
      <c r="Q186" s="38">
        <f t="shared" ca="1" si="325"/>
        <v>1</v>
      </c>
      <c r="R186" s="38" t="str">
        <f t="shared" ca="1" si="325"/>
        <v/>
      </c>
      <c r="S186" s="66" t="str">
        <f t="shared" ca="1" si="230"/>
        <v>095</v>
      </c>
      <c r="T186" s="105" t="str">
        <f t="shared" ca="1" si="231"/>
        <v/>
      </c>
    </row>
    <row r="187" spans="1:20" hidden="1">
      <c r="A187">
        <f ca="1">IF(B187="","",INDIRECT("減額一覧!B"&amp;$P187))</f>
        <v>268</v>
      </c>
      <c r="B187" s="61">
        <f ca="1">IF(INDIRECT("減額一覧!BD"&amp;P187)=1,INDIRECT("減額一覧!AQ"&amp;P187),"")</f>
        <v>208</v>
      </c>
      <c r="C187" s="45">
        <f ca="1">IF(B187="","",INDIRECT("減額一覧!C"&amp;$P187))</f>
        <v>95091000</v>
      </c>
      <c r="D187" s="79" t="str">
        <f ca="1">IF($B187="","",INDIRECT("減額一覧!G"&amp;$P187))</f>
        <v>辻本　清治</v>
      </c>
      <c r="E187" s="19">
        <f ca="1">IF(B187="","",INDIRECT("減額一覧!H"&amp;P187))</f>
        <v>13</v>
      </c>
      <c r="F187" s="19">
        <f ca="1">IF($B187="","",INDIRECT("減額一覧!AX"&amp;P187))</f>
        <v>45</v>
      </c>
      <c r="G187" s="20">
        <f ca="1">IF($B187="","",INDIRECT("減額一覧!AY"&amp;P187))</f>
        <v>10230</v>
      </c>
      <c r="H187" s="20">
        <f ca="1">IF($B187="","",INDIRECT("減額一覧!AZ"&amp;P187))</f>
        <v>0</v>
      </c>
      <c r="I187" s="32">
        <f ca="1">IF(B187="","",IF(INDIRECT("減額一覧!BO"&amp;P187)=0.08,0.08,0.1))</f>
        <v>0.1</v>
      </c>
      <c r="J187" s="52"/>
      <c r="K187" s="95" t="str">
        <f t="shared" ca="1" si="254"/>
        <v/>
      </c>
      <c r="L187" s="58" t="str">
        <f t="shared" ca="1" si="227"/>
        <v/>
      </c>
      <c r="N187" s="113" t="str">
        <f t="shared" ca="1" si="323"/>
        <v>市内</v>
      </c>
      <c r="O187" s="114">
        <f t="shared" ref="O187" ca="1" si="328">IF(B187="","",IF(INDIRECT("減額一覧!BO"&amp;P187)=0.08,0.08,0.1))</f>
        <v>0.1</v>
      </c>
      <c r="P187" s="38">
        <v>39</v>
      </c>
      <c r="Q187" s="38">
        <f t="shared" ca="1" si="325"/>
        <v>1</v>
      </c>
      <c r="R187" s="38" t="str">
        <f t="shared" ca="1" si="325"/>
        <v/>
      </c>
      <c r="S187" s="66" t="str">
        <f t="shared" ca="1" si="230"/>
        <v>095</v>
      </c>
      <c r="T187" s="105" t="str">
        <f t="shared" ca="1" si="231"/>
        <v/>
      </c>
    </row>
    <row r="188" spans="1:20" ht="19.5" hidden="1" thickBot="1">
      <c r="B188" s="64"/>
      <c r="C188" s="41" t="str">
        <f>IF(B188="","",減額一覧!C184)</f>
        <v/>
      </c>
      <c r="D188" s="43"/>
      <c r="E188" s="21"/>
      <c r="F188" s="22" t="s">
        <v>69</v>
      </c>
      <c r="G188" s="23">
        <f t="shared" ref="G188:H188" si="329">SUBTOTAL(9,G184:G187)</f>
        <v>0</v>
      </c>
      <c r="H188" s="23">
        <f t="shared" si="329"/>
        <v>0</v>
      </c>
      <c r="I188" s="30"/>
      <c r="J188" s="53"/>
      <c r="K188" s="96" t="str">
        <f t="shared" si="254"/>
        <v/>
      </c>
      <c r="L188" s="59" t="str">
        <f t="shared" si="227"/>
        <v/>
      </c>
      <c r="N188" s="108" t="str">
        <f t="shared" ref="N188" si="330">IF(AND(G188=0,H188=0),"","小計")</f>
        <v/>
      </c>
      <c r="O188" s="108" t="str">
        <f t="shared" ref="O188" si="331">IF(AND(G188=0,H188=0),"","小計")</f>
        <v/>
      </c>
      <c r="P188" s="38"/>
      <c r="Q188" s="38"/>
      <c r="R188" s="38"/>
      <c r="S188" s="66" t="str">
        <f t="shared" si="230"/>
        <v/>
      </c>
      <c r="T188" s="105" t="str">
        <f t="shared" si="231"/>
        <v/>
      </c>
    </row>
    <row r="189" spans="1:20" hidden="1">
      <c r="A189">
        <f ca="1">IF(B189="","",INDIRECT("減額一覧!B"&amp;$P189))</f>
        <v>269</v>
      </c>
      <c r="B189" s="61">
        <f ca="1">IF(INDIRECT("減額一覧!BA"&amp;P189)=1,INDIRECT("減額一覧!M"&amp;P189),"")</f>
        <v>207</v>
      </c>
      <c r="C189" s="36">
        <f ca="1">IF(B189="","",INDIRECT("減額一覧!C"&amp;$P189))</f>
        <v>560054000</v>
      </c>
      <c r="D189" s="78" t="str">
        <f ca="1">IF($B189="","",INDIRECT("減額一覧!G"&amp;$P189))</f>
        <v>上野　美智子</v>
      </c>
      <c r="E189" s="19">
        <f ca="1">IF(B189="","",INDIRECT("減額一覧!H"&amp;P189))</f>
        <v>20</v>
      </c>
      <c r="F189" s="19">
        <f ca="1">IF($B189="","",INDIRECT("減額一覧!T"&amp;P189))</f>
        <v>40</v>
      </c>
      <c r="G189" s="20">
        <f ca="1">IF($B189="","",INDIRECT("減額一覧!U"&amp;P189))</f>
        <v>9031</v>
      </c>
      <c r="H189" s="20">
        <f ca="1">IF($B189="","",INDIRECT("減額一覧!V"&amp;P189))</f>
        <v>5456</v>
      </c>
      <c r="I189" s="32">
        <f ca="1">IF(B189="","",IF(INDIRECT("減額一覧!BL"&amp;P189)=0.08,0.08,0.1))</f>
        <v>0.1</v>
      </c>
      <c r="J189" s="51" t="s">
        <v>469</v>
      </c>
      <c r="K189" s="94" t="str">
        <f t="shared" ca="1" si="254"/>
        <v/>
      </c>
      <c r="L189" s="56" t="str">
        <f t="shared" ca="1" si="227"/>
        <v/>
      </c>
      <c r="N189" s="113" t="str">
        <f t="shared" ref="N189:N192" ca="1" si="332">IF(A189="","",IF(A189&gt;3000,"月ヶ瀬",IF(A189&gt;=2000,"都祁","市内")))</f>
        <v>市内</v>
      </c>
      <c r="O189" s="114">
        <f t="shared" ref="O189" ca="1" si="333">IF(B189="","",IF(INDIRECT("減額一覧!BL"&amp;P189)=0.08,0.08,0.1))</f>
        <v>0.1</v>
      </c>
      <c r="P189" s="38">
        <v>40</v>
      </c>
      <c r="Q189" s="38">
        <f t="shared" ref="Q189:R192" ca="1" si="334">IF(G189="","",IF(G189&gt;0,1,""))</f>
        <v>1</v>
      </c>
      <c r="R189" s="38">
        <f t="shared" ca="1" si="334"/>
        <v>1</v>
      </c>
      <c r="S189" s="66" t="str">
        <f t="shared" ca="1" si="230"/>
        <v>560</v>
      </c>
      <c r="T189" s="105" t="str">
        <f t="shared" ca="1" si="231"/>
        <v/>
      </c>
    </row>
    <row r="190" spans="1:20" hidden="1">
      <c r="A190">
        <f ca="1">IF(B190="","",INDIRECT("減額一覧!B"&amp;$P190))</f>
        <v>269</v>
      </c>
      <c r="B190" s="61">
        <f ca="1">IF(INDIRECT("減額一覧!BB"&amp;P190)=1,INDIRECT("減額一覧!W"&amp;P190),"")</f>
        <v>208</v>
      </c>
      <c r="C190" s="44">
        <f ca="1">IF(B190="","",INDIRECT("減額一覧!C"&amp;$P190))</f>
        <v>560054000</v>
      </c>
      <c r="D190" s="79" t="str">
        <f ca="1">IF($B190="","",INDIRECT("減額一覧!G"&amp;$P190))</f>
        <v>上野　美智子</v>
      </c>
      <c r="E190" s="19">
        <f ca="1">IF(B190="","",INDIRECT("減額一覧!H"&amp;P190))</f>
        <v>20</v>
      </c>
      <c r="F190" s="19">
        <f ca="1">IF($B190="","",INDIRECT("減額一覧!AD"&amp;P190))</f>
        <v>40</v>
      </c>
      <c r="G190" s="20">
        <f ca="1">IF($B190="","",INDIRECT("減額一覧!AE"&amp;P190))</f>
        <v>9031</v>
      </c>
      <c r="H190" s="20">
        <f ca="1">IF($B190="","",INDIRECT("減額一覧!AF"&amp;P190))</f>
        <v>5456</v>
      </c>
      <c r="I190" s="32">
        <f ca="1">IF(B190="","",IF(INDIRECT("減額一覧!BM"&amp;P190)=0.08,0.08,0.1))</f>
        <v>0.1</v>
      </c>
      <c r="J190" s="52"/>
      <c r="K190" s="95" t="str">
        <f t="shared" ca="1" si="254"/>
        <v/>
      </c>
      <c r="L190" s="58" t="str">
        <f t="shared" ca="1" si="227"/>
        <v/>
      </c>
      <c r="N190" s="113" t="str">
        <f t="shared" ca="1" si="332"/>
        <v>市内</v>
      </c>
      <c r="O190" s="114">
        <f t="shared" ref="O190" ca="1" si="335">IF(B190="","",IF(INDIRECT("減額一覧!BM"&amp;P190)=0.08,0.08,0.1))</f>
        <v>0.1</v>
      </c>
      <c r="P190" s="38">
        <v>40</v>
      </c>
      <c r="Q190" s="38">
        <f t="shared" ca="1" si="334"/>
        <v>1</v>
      </c>
      <c r="R190" s="38">
        <f t="shared" ca="1" si="334"/>
        <v>1</v>
      </c>
      <c r="S190" s="66" t="str">
        <f t="shared" ca="1" si="230"/>
        <v>560</v>
      </c>
      <c r="T190" s="105" t="str">
        <f t="shared" ca="1" si="231"/>
        <v/>
      </c>
    </row>
    <row r="191" spans="1:20" hidden="1">
      <c r="A191" t="str">
        <f ca="1">IF(B191="","",INDIRECT("減額一覧!B"&amp;$P191))</f>
        <v/>
      </c>
      <c r="B191" s="61" t="str">
        <f ca="1">IF(INDIRECT("減額一覧!BC"&amp;P191)=1,INDIRECT("減額一覧!AG"&amp;P191),"")</f>
        <v/>
      </c>
      <c r="C191" s="36" t="str">
        <f ca="1">IF(B191="","",INDIRECT("減額一覧!C"&amp;$P191))</f>
        <v/>
      </c>
      <c r="D191" s="80" t="str">
        <f ca="1">IF($B191="","",INDIRECT("減額一覧!G"&amp;$P191))</f>
        <v/>
      </c>
      <c r="E191" s="19" t="str">
        <f ca="1">IF(B191="","",INDIRECT("減額一覧!H"&amp;P191))</f>
        <v/>
      </c>
      <c r="F191" s="19" t="str">
        <f ca="1">IF($B191="","",INDIRECT("減額一覧!AN"&amp;P191))</f>
        <v/>
      </c>
      <c r="G191" s="20" t="str">
        <f ca="1">IF($B191="","",INDIRECT("減額一覧!AO"&amp;P191))</f>
        <v/>
      </c>
      <c r="H191" s="20" t="str">
        <f ca="1">IF($B191="","",INDIRECT("減額一覧!AP"&amp;P191))</f>
        <v/>
      </c>
      <c r="I191" s="32" t="str">
        <f ca="1">IF(B191="","",IF(INDIRECT("減額一覧!BN"&amp;P191)=0.08,0.08,0.1))</f>
        <v/>
      </c>
      <c r="J191" s="52"/>
      <c r="K191" s="95" t="str">
        <f t="shared" ca="1" si="254"/>
        <v/>
      </c>
      <c r="L191" s="58" t="str">
        <f t="shared" ca="1" si="227"/>
        <v/>
      </c>
      <c r="N191" s="113" t="str">
        <f t="shared" ca="1" si="332"/>
        <v/>
      </c>
      <c r="O191" s="114" t="str">
        <f t="shared" ref="O191" ca="1" si="336">IF(B191="","",IF(INDIRECT("減額一覧!BN"&amp;P191)=0.08,0.08,0.1))</f>
        <v/>
      </c>
      <c r="P191" s="38">
        <v>40</v>
      </c>
      <c r="Q191" s="38" t="str">
        <f t="shared" ca="1" si="334"/>
        <v/>
      </c>
      <c r="R191" s="38" t="str">
        <f t="shared" ca="1" si="334"/>
        <v/>
      </c>
      <c r="S191" s="66" t="str">
        <f t="shared" ca="1" si="230"/>
        <v/>
      </c>
      <c r="T191" s="105" t="str">
        <f t="shared" ca="1" si="231"/>
        <v/>
      </c>
    </row>
    <row r="192" spans="1:20" hidden="1">
      <c r="A192" t="str">
        <f ca="1">IF(B192="","",INDIRECT("減額一覧!B"&amp;$P192))</f>
        <v/>
      </c>
      <c r="B192" s="61" t="str">
        <f ca="1">IF(INDIRECT("減額一覧!BD"&amp;P192)=1,INDIRECT("減額一覧!AQ"&amp;P192),"")</f>
        <v/>
      </c>
      <c r="C192" s="45" t="str">
        <f ca="1">IF(B192="","",INDIRECT("減額一覧!C"&amp;$P192))</f>
        <v/>
      </c>
      <c r="D192" s="79" t="str">
        <f ca="1">IF($B192="","",INDIRECT("減額一覧!G"&amp;$P192))</f>
        <v/>
      </c>
      <c r="E192" s="19" t="str">
        <f ca="1">IF(B192="","",INDIRECT("減額一覧!H"&amp;P192))</f>
        <v/>
      </c>
      <c r="F192" s="19" t="str">
        <f ca="1">IF($B192="","",INDIRECT("減額一覧!AX"&amp;P192))</f>
        <v/>
      </c>
      <c r="G192" s="20" t="str">
        <f ca="1">IF($B192="","",INDIRECT("減額一覧!AY"&amp;P192))</f>
        <v/>
      </c>
      <c r="H192" s="20" t="str">
        <f ca="1">IF($B192="","",INDIRECT("減額一覧!AZ"&amp;P192))</f>
        <v/>
      </c>
      <c r="I192" s="32" t="str">
        <f ca="1">IF(B192="","",IF(INDIRECT("減額一覧!BO"&amp;P192)=0.08,0.08,0.1))</f>
        <v/>
      </c>
      <c r="J192" s="52"/>
      <c r="K192" s="95" t="str">
        <f t="shared" ca="1" si="254"/>
        <v/>
      </c>
      <c r="L192" s="58" t="str">
        <f t="shared" ca="1" si="227"/>
        <v/>
      </c>
      <c r="N192" s="113" t="str">
        <f t="shared" ca="1" si="332"/>
        <v/>
      </c>
      <c r="O192" s="114" t="str">
        <f t="shared" ref="O192" ca="1" si="337">IF(B192="","",IF(INDIRECT("減額一覧!BO"&amp;P192)=0.08,0.08,0.1))</f>
        <v/>
      </c>
      <c r="P192" s="38">
        <v>40</v>
      </c>
      <c r="Q192" s="38" t="str">
        <f t="shared" ca="1" si="334"/>
        <v/>
      </c>
      <c r="R192" s="38" t="str">
        <f t="shared" ca="1" si="334"/>
        <v/>
      </c>
      <c r="S192" s="66" t="str">
        <f t="shared" ca="1" si="230"/>
        <v/>
      </c>
      <c r="T192" s="105" t="str">
        <f t="shared" ca="1" si="231"/>
        <v/>
      </c>
    </row>
    <row r="193" spans="1:20" ht="19.5" hidden="1" thickBot="1">
      <c r="B193" s="64"/>
      <c r="C193" s="41" t="str">
        <f>IF(B193="","",減額一覧!C189)</f>
        <v/>
      </c>
      <c r="D193" s="43"/>
      <c r="E193" s="21"/>
      <c r="F193" s="22" t="s">
        <v>69</v>
      </c>
      <c r="G193" s="23">
        <f t="shared" ref="G193:H193" si="338">SUBTOTAL(9,G189:G192)</f>
        <v>0</v>
      </c>
      <c r="H193" s="23">
        <f t="shared" si="338"/>
        <v>0</v>
      </c>
      <c r="I193" s="30"/>
      <c r="J193" s="53"/>
      <c r="K193" s="96" t="str">
        <f t="shared" si="254"/>
        <v/>
      </c>
      <c r="L193" s="59" t="str">
        <f t="shared" si="227"/>
        <v/>
      </c>
      <c r="N193" s="108" t="str">
        <f t="shared" ref="N193" si="339">IF(AND(G193=0,H193=0),"","小計")</f>
        <v/>
      </c>
      <c r="O193" s="108" t="str">
        <f t="shared" ref="O193" si="340">IF(AND(G193=0,H193=0),"","小計")</f>
        <v/>
      </c>
      <c r="P193" s="38"/>
      <c r="Q193" s="38"/>
      <c r="R193" s="38"/>
      <c r="S193" s="66" t="str">
        <f t="shared" si="230"/>
        <v/>
      </c>
      <c r="T193" s="105" t="str">
        <f t="shared" si="231"/>
        <v/>
      </c>
    </row>
    <row r="194" spans="1:20" hidden="1">
      <c r="A194">
        <f ca="1">IF(B194="","",INDIRECT("減額一覧!B"&amp;$P194))</f>
        <v>270</v>
      </c>
      <c r="B194" s="61">
        <f ca="1">IF(INDIRECT("減額一覧!BA"&amp;P194)=1,INDIRECT("減額一覧!M"&amp;P194),"")</f>
        <v>202</v>
      </c>
      <c r="C194" s="36">
        <f ca="1">IF(B194="","",INDIRECT("減額一覧!C"&amp;$P194))</f>
        <v>374039000</v>
      </c>
      <c r="D194" s="78" t="str">
        <f ca="1">IF($B194="","",INDIRECT("減額一覧!G"&amp;$P194))</f>
        <v>中尾　義信</v>
      </c>
      <c r="E194" s="19">
        <f ca="1">IF(B194="","",INDIRECT("減額一覧!H"&amp;P194))</f>
        <v>20</v>
      </c>
      <c r="F194" s="19">
        <f ca="1">IF($B194="","",INDIRECT("減額一覧!T"&amp;P194))</f>
        <v>29</v>
      </c>
      <c r="G194" s="20">
        <f ca="1">IF($B194="","",INDIRECT("減額一覧!U"&amp;P194))</f>
        <v>6858</v>
      </c>
      <c r="H194" s="20">
        <f ca="1">IF($B194="","",INDIRECT("減額一覧!V"&amp;P194))</f>
        <v>3422</v>
      </c>
      <c r="I194" s="32">
        <f ca="1">IF(B194="","",IF(INDIRECT("減額一覧!BL"&amp;P194)=0.08,0.08,0.1))</f>
        <v>0.1</v>
      </c>
      <c r="J194" s="51" t="s">
        <v>470</v>
      </c>
      <c r="K194" s="94" t="str">
        <f t="shared" ca="1" si="254"/>
        <v/>
      </c>
      <c r="L194" s="56" t="str">
        <f t="shared" ca="1" si="227"/>
        <v>農集</v>
      </c>
      <c r="N194" s="113" t="str">
        <f t="shared" ref="N194:N197" ca="1" si="341">IF(A194="","",IF(A194&gt;3000,"月ヶ瀬",IF(A194&gt;=2000,"都祁","市内")))</f>
        <v>市内</v>
      </c>
      <c r="O194" s="114">
        <f t="shared" ref="O194" ca="1" si="342">IF(B194="","",IF(INDIRECT("減額一覧!BL"&amp;P194)=0.08,0.08,0.1))</f>
        <v>0.1</v>
      </c>
      <c r="P194" s="38">
        <v>41</v>
      </c>
      <c r="Q194" s="38">
        <f t="shared" ref="Q194:R197" ca="1" si="343">IF(G194="","",IF(G194&gt;0,1,""))</f>
        <v>1</v>
      </c>
      <c r="R194" s="38">
        <f t="shared" ca="1" si="343"/>
        <v>1</v>
      </c>
      <c r="S194" s="66" t="str">
        <f t="shared" ca="1" si="230"/>
        <v>374</v>
      </c>
      <c r="T194" s="105">
        <f t="shared" ca="1" si="231"/>
        <v>3422</v>
      </c>
    </row>
    <row r="195" spans="1:20" hidden="1">
      <c r="A195">
        <f ca="1">IF(B195="","",INDIRECT("減額一覧!B"&amp;$P195))</f>
        <v>270</v>
      </c>
      <c r="B195" s="61">
        <f ca="1">IF(INDIRECT("減額一覧!BB"&amp;P195)=1,INDIRECT("減額一覧!W"&amp;P195),"")</f>
        <v>203</v>
      </c>
      <c r="C195" s="44">
        <f ca="1">IF(B195="","",INDIRECT("減額一覧!C"&amp;$P195))</f>
        <v>374039000</v>
      </c>
      <c r="D195" s="79" t="str">
        <f ca="1">IF($B195="","",INDIRECT("減額一覧!G"&amp;$P195))</f>
        <v>中尾　義信</v>
      </c>
      <c r="E195" s="19">
        <f ca="1">IF(B195="","",INDIRECT("減額一覧!H"&amp;P195))</f>
        <v>20</v>
      </c>
      <c r="F195" s="19">
        <f ca="1">IF($B195="","",INDIRECT("減額一覧!AD"&amp;P195))</f>
        <v>29</v>
      </c>
      <c r="G195" s="20">
        <f ca="1">IF($B195="","",INDIRECT("減額一覧!AE"&amp;P195))</f>
        <v>6859</v>
      </c>
      <c r="H195" s="20">
        <f ca="1">IF($B195="","",INDIRECT("減額一覧!AF"&amp;P195))</f>
        <v>3422</v>
      </c>
      <c r="I195" s="32">
        <f ca="1">IF(B195="","",IF(INDIRECT("減額一覧!BM"&amp;P195)=0.08,0.08,0.1))</f>
        <v>0.1</v>
      </c>
      <c r="J195" s="52" t="s">
        <v>470</v>
      </c>
      <c r="K195" s="95" t="str">
        <f t="shared" ca="1" si="254"/>
        <v/>
      </c>
      <c r="L195" s="58" t="str">
        <f t="shared" ca="1" si="227"/>
        <v>農集</v>
      </c>
      <c r="N195" s="113" t="str">
        <f t="shared" ca="1" si="341"/>
        <v>市内</v>
      </c>
      <c r="O195" s="114">
        <f t="shared" ref="O195" ca="1" si="344">IF(B195="","",IF(INDIRECT("減額一覧!BM"&amp;P195)=0.08,0.08,0.1))</f>
        <v>0.1</v>
      </c>
      <c r="P195" s="38">
        <v>41</v>
      </c>
      <c r="Q195" s="38">
        <f t="shared" ca="1" si="343"/>
        <v>1</v>
      </c>
      <c r="R195" s="38">
        <f t="shared" ca="1" si="343"/>
        <v>1</v>
      </c>
      <c r="S195" s="66" t="str">
        <f t="shared" ca="1" si="230"/>
        <v>374</v>
      </c>
      <c r="T195" s="105">
        <f t="shared" ca="1" si="231"/>
        <v>3422</v>
      </c>
    </row>
    <row r="196" spans="1:20" hidden="1">
      <c r="A196">
        <f ca="1">IF(B196="","",INDIRECT("減額一覧!B"&amp;$P196))</f>
        <v>270</v>
      </c>
      <c r="B196" s="61">
        <f ca="1">IF(INDIRECT("減額一覧!BC"&amp;P196)=1,INDIRECT("減額一覧!AG"&amp;P196),"")</f>
        <v>204</v>
      </c>
      <c r="C196" s="36">
        <f ca="1">IF(B196="","",INDIRECT("減額一覧!C"&amp;$P196))</f>
        <v>374039000</v>
      </c>
      <c r="D196" s="80" t="str">
        <f ca="1">IF($B196="","",INDIRECT("減額一覧!G"&amp;$P196))</f>
        <v>中尾　義信</v>
      </c>
      <c r="E196" s="19">
        <f ca="1">IF(B196="","",INDIRECT("減額一覧!H"&amp;P196))</f>
        <v>20</v>
      </c>
      <c r="F196" s="19">
        <f ca="1">IF($B196="","",INDIRECT("減額一覧!AN"&amp;P196))</f>
        <v>3</v>
      </c>
      <c r="G196" s="20">
        <f ca="1">IF($B196="","",INDIRECT("減額一覧!AO"&amp;P196))</f>
        <v>660</v>
      </c>
      <c r="H196" s="20">
        <f ca="1">IF($B196="","",INDIRECT("減額一覧!AP"&amp;P196))</f>
        <v>354</v>
      </c>
      <c r="I196" s="32">
        <f ca="1">IF(B196="","",IF(INDIRECT("減額一覧!BN"&amp;P196)=0.08,0.08,0.1))</f>
        <v>0.1</v>
      </c>
      <c r="J196" s="52"/>
      <c r="K196" s="95" t="str">
        <f t="shared" ca="1" si="254"/>
        <v/>
      </c>
      <c r="L196" s="58" t="str">
        <f t="shared" ca="1" si="227"/>
        <v>農集</v>
      </c>
      <c r="N196" s="113" t="str">
        <f t="shared" ca="1" si="341"/>
        <v>市内</v>
      </c>
      <c r="O196" s="114">
        <f t="shared" ref="O196" ca="1" si="345">IF(B196="","",IF(INDIRECT("減額一覧!BN"&amp;P196)=0.08,0.08,0.1))</f>
        <v>0.1</v>
      </c>
      <c r="P196" s="38">
        <v>41</v>
      </c>
      <c r="Q196" s="38">
        <f t="shared" ca="1" si="343"/>
        <v>1</v>
      </c>
      <c r="R196" s="38">
        <f t="shared" ca="1" si="343"/>
        <v>1</v>
      </c>
      <c r="S196" s="66" t="str">
        <f t="shared" ca="1" si="230"/>
        <v>374</v>
      </c>
      <c r="T196" s="105">
        <f t="shared" ca="1" si="231"/>
        <v>354</v>
      </c>
    </row>
    <row r="197" spans="1:20" hidden="1">
      <c r="A197">
        <f ca="1">IF(B197="","",INDIRECT("減額一覧!B"&amp;$P197))</f>
        <v>270</v>
      </c>
      <c r="B197" s="61">
        <f ca="1">IF(INDIRECT("減額一覧!BD"&amp;P197)=1,INDIRECT("減額一覧!AQ"&amp;P197),"")</f>
        <v>205</v>
      </c>
      <c r="C197" s="45">
        <f ca="1">IF(B197="","",INDIRECT("減額一覧!C"&amp;$P197))</f>
        <v>374039000</v>
      </c>
      <c r="D197" s="79" t="str">
        <f ca="1">IF($B197="","",INDIRECT("減額一覧!G"&amp;$P197))</f>
        <v>中尾　義信</v>
      </c>
      <c r="E197" s="19">
        <f ca="1">IF(B197="","",INDIRECT("減額一覧!H"&amp;P197))</f>
        <v>20</v>
      </c>
      <c r="F197" s="19">
        <f ca="1">IF($B197="","",INDIRECT("減額一覧!AX"&amp;P197))</f>
        <v>3</v>
      </c>
      <c r="G197" s="20">
        <f ca="1">IF($B197="","",INDIRECT("減額一覧!AY"&amp;P197))</f>
        <v>660</v>
      </c>
      <c r="H197" s="20">
        <f ca="1">IF($B197="","",INDIRECT("減額一覧!AZ"&amp;P197))</f>
        <v>410</v>
      </c>
      <c r="I197" s="32">
        <f ca="1">IF(B197="","",IF(INDIRECT("減額一覧!BO"&amp;P197)=0.08,0.08,0.1))</f>
        <v>0.1</v>
      </c>
      <c r="J197" s="52"/>
      <c r="K197" s="95" t="str">
        <f t="shared" ca="1" si="254"/>
        <v/>
      </c>
      <c r="L197" s="58" t="str">
        <f t="shared" ref="L197:L260" ca="1" si="346">IF(OR(S197="370",S197="371",S197="372",S197="373",S197="374",S197="375",S197="376",S197="377",S197="378",S197="379",S197="380",S197="039",S197="389"),"農集","")</f>
        <v>農集</v>
      </c>
      <c r="N197" s="113" t="str">
        <f t="shared" ca="1" si="341"/>
        <v>市内</v>
      </c>
      <c r="O197" s="114">
        <f t="shared" ref="O197" ca="1" si="347">IF(B197="","",IF(INDIRECT("減額一覧!BO"&amp;P197)=0.08,0.08,0.1))</f>
        <v>0.1</v>
      </c>
      <c r="P197" s="38">
        <v>41</v>
      </c>
      <c r="Q197" s="38">
        <f t="shared" ca="1" si="343"/>
        <v>1</v>
      </c>
      <c r="R197" s="38">
        <f t="shared" ca="1" si="343"/>
        <v>1</v>
      </c>
      <c r="S197" s="66" t="str">
        <f t="shared" ref="S197:S260" ca="1" si="348">IF(C197="","",LEFT(TEXT(C197,"000000000"),3))</f>
        <v>374</v>
      </c>
      <c r="T197" s="105">
        <f t="shared" ref="T197:T260" ca="1" si="349">IF(L197="","",IF(H197=0,"",H197))</f>
        <v>410</v>
      </c>
    </row>
    <row r="198" spans="1:20" ht="19.5" hidden="1" thickBot="1">
      <c r="B198" s="64"/>
      <c r="C198" s="41" t="str">
        <f>IF(B198="","",減額一覧!C194)</f>
        <v/>
      </c>
      <c r="D198" s="43"/>
      <c r="E198" s="21"/>
      <c r="F198" s="22" t="s">
        <v>69</v>
      </c>
      <c r="G198" s="23">
        <f t="shared" ref="G198:H198" si="350">SUBTOTAL(9,G194:G197)</f>
        <v>0</v>
      </c>
      <c r="H198" s="23">
        <f t="shared" si="350"/>
        <v>0</v>
      </c>
      <c r="I198" s="30"/>
      <c r="J198" s="53"/>
      <c r="K198" s="96" t="str">
        <f t="shared" si="254"/>
        <v/>
      </c>
      <c r="L198" s="59" t="str">
        <f t="shared" si="346"/>
        <v/>
      </c>
      <c r="N198" s="108" t="str">
        <f t="shared" ref="N198" si="351">IF(AND(G198=0,H198=0),"","小計")</f>
        <v/>
      </c>
      <c r="O198" s="108" t="str">
        <f t="shared" ref="O198" si="352">IF(AND(G198=0,H198=0),"","小計")</f>
        <v/>
      </c>
      <c r="P198" s="38"/>
      <c r="Q198" s="38"/>
      <c r="R198" s="38"/>
      <c r="S198" s="66" t="str">
        <f t="shared" si="348"/>
        <v/>
      </c>
      <c r="T198" s="105" t="str">
        <f t="shared" si="349"/>
        <v/>
      </c>
    </row>
    <row r="199" spans="1:20" hidden="1">
      <c r="A199">
        <f ca="1">IF(B199="","",INDIRECT("減額一覧!B"&amp;$P199))</f>
        <v>271</v>
      </c>
      <c r="B199" s="61">
        <f ca="1">IF(INDIRECT("減額一覧!BA"&amp;P199)=1,INDIRECT("減額一覧!M"&amp;P199),"")</f>
        <v>112</v>
      </c>
      <c r="C199" s="36">
        <f ca="1">IF(B199="","",INDIRECT("減額一覧!C"&amp;$P199))</f>
        <v>268055000</v>
      </c>
      <c r="D199" s="78" t="str">
        <f ca="1">IF($B199="","",INDIRECT("減額一覧!G"&amp;$P199))</f>
        <v>松山　髙治</v>
      </c>
      <c r="E199" s="19">
        <f ca="1">IF(B199="","",INDIRECT("減額一覧!H"&amp;P199))</f>
        <v>20</v>
      </c>
      <c r="F199" s="19">
        <f ca="1">IF($B199="","",INDIRECT("減額一覧!T"&amp;P199))</f>
        <v>19</v>
      </c>
      <c r="G199" s="20">
        <f ca="1">IF($B199="","",INDIRECT("減額一覧!U"&amp;P199))</f>
        <v>4494</v>
      </c>
      <c r="H199" s="20">
        <f ca="1">IF($B199="","",INDIRECT("減額一覧!V"&amp;P199))</f>
        <v>2242</v>
      </c>
      <c r="I199" s="32">
        <f ca="1">IF(B199="","",IF(INDIRECT("減額一覧!BL"&amp;P199)=0.08,0.08,0.1))</f>
        <v>0.1</v>
      </c>
      <c r="J199" s="51" t="s">
        <v>471</v>
      </c>
      <c r="K199" s="94" t="str">
        <f t="shared" ca="1" si="254"/>
        <v/>
      </c>
      <c r="L199" s="56" t="str">
        <f t="shared" ca="1" si="346"/>
        <v/>
      </c>
      <c r="N199" s="113" t="str">
        <f t="shared" ref="N199:N202" ca="1" si="353">IF(A199="","",IF(A199&gt;3000,"月ヶ瀬",IF(A199&gt;=2000,"都祁","市内")))</f>
        <v>市内</v>
      </c>
      <c r="O199" s="114">
        <f t="shared" ref="O199" ca="1" si="354">IF(B199="","",IF(INDIRECT("減額一覧!BL"&amp;P199)=0.08,0.08,0.1))</f>
        <v>0.1</v>
      </c>
      <c r="P199" s="38">
        <v>42</v>
      </c>
      <c r="Q199" s="38">
        <f t="shared" ref="Q199:R202" ca="1" si="355">IF(G199="","",IF(G199&gt;0,1,""))</f>
        <v>1</v>
      </c>
      <c r="R199" s="38">
        <f t="shared" ca="1" si="355"/>
        <v>1</v>
      </c>
      <c r="S199" s="66" t="str">
        <f t="shared" ca="1" si="348"/>
        <v>268</v>
      </c>
      <c r="T199" s="105" t="str">
        <f t="shared" ca="1" si="349"/>
        <v/>
      </c>
    </row>
    <row r="200" spans="1:20" hidden="1">
      <c r="A200">
        <f ca="1">IF(B200="","",INDIRECT("減額一覧!B"&amp;$P200))</f>
        <v>271</v>
      </c>
      <c r="B200" s="61">
        <f ca="1">IF(INDIRECT("減額一覧!BB"&amp;P200)=1,INDIRECT("減額一覧!W"&amp;P200),"")</f>
        <v>201</v>
      </c>
      <c r="C200" s="44">
        <f ca="1">IF(B200="","",INDIRECT("減額一覧!C"&amp;$P200))</f>
        <v>268055000</v>
      </c>
      <c r="D200" s="79" t="str">
        <f ca="1">IF($B200="","",INDIRECT("減額一覧!G"&amp;$P200))</f>
        <v>松山　髙治</v>
      </c>
      <c r="E200" s="19">
        <f ca="1">IF(B200="","",INDIRECT("減額一覧!H"&amp;P200))</f>
        <v>20</v>
      </c>
      <c r="F200" s="19">
        <f ca="1">IF($B200="","",INDIRECT("減額一覧!AD"&amp;P200))</f>
        <v>20</v>
      </c>
      <c r="G200" s="20">
        <f ca="1">IF($B200="","",INDIRECT("減額一覧!AE"&amp;P200))</f>
        <v>4730</v>
      </c>
      <c r="H200" s="20">
        <f ca="1">IF($B200="","",INDIRECT("減額一覧!AF"&amp;P200))</f>
        <v>2360</v>
      </c>
      <c r="I200" s="32">
        <f ca="1">IF(B200="","",IF(INDIRECT("減額一覧!BM"&amp;P200)=0.08,0.08,0.1))</f>
        <v>0.1</v>
      </c>
      <c r="J200" s="52"/>
      <c r="K200" s="95" t="str">
        <f t="shared" ca="1" si="254"/>
        <v/>
      </c>
      <c r="L200" s="58" t="str">
        <f t="shared" ca="1" si="346"/>
        <v/>
      </c>
      <c r="N200" s="113" t="str">
        <f t="shared" ca="1" si="353"/>
        <v>市内</v>
      </c>
      <c r="O200" s="114">
        <f t="shared" ref="O200" ca="1" si="356">IF(B200="","",IF(INDIRECT("減額一覧!BM"&amp;P200)=0.08,0.08,0.1))</f>
        <v>0.1</v>
      </c>
      <c r="P200" s="38">
        <v>42</v>
      </c>
      <c r="Q200" s="38">
        <f t="shared" ca="1" si="355"/>
        <v>1</v>
      </c>
      <c r="R200" s="38">
        <f t="shared" ca="1" si="355"/>
        <v>1</v>
      </c>
      <c r="S200" s="66" t="str">
        <f t="shared" ca="1" si="348"/>
        <v>268</v>
      </c>
      <c r="T200" s="105" t="str">
        <f t="shared" ca="1" si="349"/>
        <v/>
      </c>
    </row>
    <row r="201" spans="1:20" hidden="1">
      <c r="A201">
        <f ca="1">IF(B201="","",INDIRECT("減額一覧!B"&amp;$P201))</f>
        <v>271</v>
      </c>
      <c r="B201" s="61">
        <f ca="1">IF(INDIRECT("減額一覧!BC"&amp;P201)=1,INDIRECT("減額一覧!AG"&amp;P201),"")</f>
        <v>202</v>
      </c>
      <c r="C201" s="36">
        <f ca="1">IF(B201="","",INDIRECT("減額一覧!C"&amp;$P201))</f>
        <v>268055000</v>
      </c>
      <c r="D201" s="80" t="str">
        <f ca="1">IF($B201="","",INDIRECT("減額一覧!G"&amp;$P201))</f>
        <v>松山　髙治</v>
      </c>
      <c r="E201" s="19">
        <f ca="1">IF(B201="","",INDIRECT("減額一覧!H"&amp;P201))</f>
        <v>20</v>
      </c>
      <c r="F201" s="19">
        <f ca="1">IF($B201="","",INDIRECT("減額一覧!AN"&amp;P201))</f>
        <v>9</v>
      </c>
      <c r="G201" s="20">
        <f ca="1">IF($B201="","",INDIRECT("減額一覧!AO"&amp;P201))</f>
        <v>2129</v>
      </c>
      <c r="H201" s="20">
        <f ca="1">IF($B201="","",INDIRECT("減額一覧!AP"&amp;P201))</f>
        <v>1062</v>
      </c>
      <c r="I201" s="32">
        <f ca="1">IF(B201="","",IF(INDIRECT("減額一覧!BN"&amp;P201)=0.08,0.08,0.1))</f>
        <v>0.1</v>
      </c>
      <c r="J201" s="52"/>
      <c r="K201" s="95" t="str">
        <f t="shared" ca="1" si="254"/>
        <v/>
      </c>
      <c r="L201" s="58" t="str">
        <f t="shared" ca="1" si="346"/>
        <v/>
      </c>
      <c r="N201" s="113" t="str">
        <f t="shared" ca="1" si="353"/>
        <v>市内</v>
      </c>
      <c r="O201" s="114">
        <f t="shared" ref="O201" ca="1" si="357">IF(B201="","",IF(INDIRECT("減額一覧!BN"&amp;P201)=0.08,0.08,0.1))</f>
        <v>0.1</v>
      </c>
      <c r="P201" s="38">
        <v>42</v>
      </c>
      <c r="Q201" s="38">
        <f t="shared" ca="1" si="355"/>
        <v>1</v>
      </c>
      <c r="R201" s="38">
        <f t="shared" ca="1" si="355"/>
        <v>1</v>
      </c>
      <c r="S201" s="66" t="str">
        <f t="shared" ca="1" si="348"/>
        <v>268</v>
      </c>
      <c r="T201" s="105" t="str">
        <f t="shared" ca="1" si="349"/>
        <v/>
      </c>
    </row>
    <row r="202" spans="1:20" hidden="1">
      <c r="A202">
        <f ca="1">IF(B202="","",INDIRECT("減額一覧!B"&amp;$P202))</f>
        <v>271</v>
      </c>
      <c r="B202" s="61">
        <f ca="1">IF(INDIRECT("減額一覧!BD"&amp;P202)=1,INDIRECT("減額一覧!AQ"&amp;P202),"")</f>
        <v>203</v>
      </c>
      <c r="C202" s="45">
        <f ca="1">IF(B202="","",INDIRECT("減額一覧!C"&amp;$P202))</f>
        <v>268055000</v>
      </c>
      <c r="D202" s="79" t="str">
        <f ca="1">IF($B202="","",INDIRECT("減額一覧!G"&amp;$P202))</f>
        <v>松山　髙治</v>
      </c>
      <c r="E202" s="19">
        <f ca="1">IF(B202="","",INDIRECT("減額一覧!H"&amp;P202))</f>
        <v>20</v>
      </c>
      <c r="F202" s="19">
        <f ca="1">IF($B202="","",INDIRECT("減額一覧!AX"&amp;P202))</f>
        <v>10</v>
      </c>
      <c r="G202" s="20">
        <f ca="1">IF($B202="","",INDIRECT("減額一覧!AY"&amp;P202))</f>
        <v>2365</v>
      </c>
      <c r="H202" s="20">
        <f ca="1">IF($B202="","",INDIRECT("減額一覧!AZ"&amp;P202))</f>
        <v>1180</v>
      </c>
      <c r="I202" s="32">
        <f ca="1">IF(B202="","",IF(INDIRECT("減額一覧!BO"&amp;P202)=0.08,0.08,0.1))</f>
        <v>0.1</v>
      </c>
      <c r="J202" s="52" t="s">
        <v>471</v>
      </c>
      <c r="K202" s="95" t="str">
        <f t="shared" ca="1" si="254"/>
        <v/>
      </c>
      <c r="L202" s="58" t="str">
        <f t="shared" ca="1" si="346"/>
        <v/>
      </c>
      <c r="N202" s="113" t="str">
        <f t="shared" ca="1" si="353"/>
        <v>市内</v>
      </c>
      <c r="O202" s="114">
        <f t="shared" ref="O202" ca="1" si="358">IF(B202="","",IF(INDIRECT("減額一覧!BO"&amp;P202)=0.08,0.08,0.1))</f>
        <v>0.1</v>
      </c>
      <c r="P202" s="38">
        <v>42</v>
      </c>
      <c r="Q202" s="38">
        <f t="shared" ca="1" si="355"/>
        <v>1</v>
      </c>
      <c r="R202" s="38">
        <f t="shared" ca="1" si="355"/>
        <v>1</v>
      </c>
      <c r="S202" s="66" t="str">
        <f t="shared" ca="1" si="348"/>
        <v>268</v>
      </c>
      <c r="T202" s="105" t="str">
        <f t="shared" ca="1" si="349"/>
        <v/>
      </c>
    </row>
    <row r="203" spans="1:20" ht="19.5" hidden="1" thickBot="1">
      <c r="B203" s="64"/>
      <c r="C203" s="41" t="str">
        <f>IF(B203="","",減額一覧!C199)</f>
        <v/>
      </c>
      <c r="D203" s="43"/>
      <c r="E203" s="21"/>
      <c r="F203" s="22" t="s">
        <v>69</v>
      </c>
      <c r="G203" s="23">
        <f t="shared" ref="G203:H203" si="359">SUBTOTAL(9,G199:G202)</f>
        <v>0</v>
      </c>
      <c r="H203" s="23">
        <f t="shared" si="359"/>
        <v>0</v>
      </c>
      <c r="I203" s="30"/>
      <c r="J203" s="53"/>
      <c r="K203" s="96" t="str">
        <f t="shared" si="254"/>
        <v/>
      </c>
      <c r="L203" s="59" t="str">
        <f t="shared" si="346"/>
        <v/>
      </c>
      <c r="N203" s="108" t="str">
        <f t="shared" ref="N203" si="360">IF(AND(G203=0,H203=0),"","小計")</f>
        <v/>
      </c>
      <c r="O203" s="108" t="str">
        <f t="shared" ref="O203" si="361">IF(AND(G203=0,H203=0),"","小計")</f>
        <v/>
      </c>
      <c r="P203" s="38"/>
      <c r="Q203" s="38"/>
      <c r="R203" s="38"/>
      <c r="S203" s="66" t="str">
        <f t="shared" si="348"/>
        <v/>
      </c>
      <c r="T203" s="105" t="str">
        <f t="shared" si="349"/>
        <v/>
      </c>
    </row>
    <row r="204" spans="1:20" hidden="1">
      <c r="A204">
        <f ca="1">IF(B204="","",INDIRECT("減額一覧!B"&amp;$P204))</f>
        <v>272</v>
      </c>
      <c r="B204" s="61">
        <f ca="1">IF(INDIRECT("減額一覧!BA"&amp;P204)=1,INDIRECT("減額一覧!M"&amp;P204),"")</f>
        <v>206</v>
      </c>
      <c r="C204" s="36">
        <f ca="1">IF(B204="","",INDIRECT("減額一覧!C"&amp;$P204))</f>
        <v>350210000</v>
      </c>
      <c r="D204" s="78" t="str">
        <f ca="1">IF($B204="","",INDIRECT("減額一覧!G"&amp;$P204))</f>
        <v>村田　芳子</v>
      </c>
      <c r="E204" s="19">
        <f ca="1">IF(B204="","",INDIRECT("減額一覧!H"&amp;P204))</f>
        <v>13</v>
      </c>
      <c r="F204" s="19">
        <f ca="1">IF($B204="","",INDIRECT("減額一覧!T"&amp;P204))</f>
        <v>73</v>
      </c>
      <c r="G204" s="20">
        <f ca="1">IF($B204="","",INDIRECT("減額一覧!U"&amp;P204))</f>
        <v>17132</v>
      </c>
      <c r="H204" s="20">
        <f ca="1">IF($B204="","",INDIRECT("減額一覧!V"&amp;P204))</f>
        <v>9958</v>
      </c>
      <c r="I204" s="32">
        <f ca="1">IF(B204="","",IF(INDIRECT("減額一覧!BL"&amp;P204)=0.08,0.08,0.1))</f>
        <v>0.1</v>
      </c>
      <c r="J204" s="51" t="s">
        <v>472</v>
      </c>
      <c r="K204" s="94" t="str">
        <f t="shared" ca="1" si="254"/>
        <v/>
      </c>
      <c r="L204" s="56" t="str">
        <f t="shared" ca="1" si="346"/>
        <v/>
      </c>
      <c r="N204" s="113" t="str">
        <f t="shared" ref="N204:N207" ca="1" si="362">IF(A204="","",IF(A204&gt;3000,"月ヶ瀬",IF(A204&gt;=2000,"都祁","市内")))</f>
        <v>市内</v>
      </c>
      <c r="O204" s="114">
        <f t="shared" ref="O204" ca="1" si="363">IF(B204="","",IF(INDIRECT("減額一覧!BL"&amp;P204)=0.08,0.08,0.1))</f>
        <v>0.1</v>
      </c>
      <c r="P204" s="38">
        <v>43</v>
      </c>
      <c r="Q204" s="38">
        <f t="shared" ref="Q204:R207" ca="1" si="364">IF(G204="","",IF(G204&gt;0,1,""))</f>
        <v>1</v>
      </c>
      <c r="R204" s="38">
        <f t="shared" ca="1" si="364"/>
        <v>1</v>
      </c>
      <c r="S204" s="66" t="str">
        <f t="shared" ca="1" si="348"/>
        <v>350</v>
      </c>
      <c r="T204" s="105" t="str">
        <f t="shared" ca="1" si="349"/>
        <v/>
      </c>
    </row>
    <row r="205" spans="1:20" hidden="1">
      <c r="A205">
        <f ca="1">IF(B205="","",INDIRECT("減額一覧!B"&amp;$P205))</f>
        <v>272</v>
      </c>
      <c r="B205" s="61">
        <f ca="1">IF(INDIRECT("減額一覧!BB"&amp;P205)=1,INDIRECT("減額一覧!W"&amp;P205),"")</f>
        <v>207</v>
      </c>
      <c r="C205" s="44">
        <f ca="1">IF(B205="","",INDIRECT("減額一覧!C"&amp;$P205))</f>
        <v>350210000</v>
      </c>
      <c r="D205" s="79" t="str">
        <f ca="1">IF($B205="","",INDIRECT("減額一覧!G"&amp;$P205))</f>
        <v>村田　芳子</v>
      </c>
      <c r="E205" s="19">
        <f ca="1">IF(B205="","",INDIRECT("減額一覧!H"&amp;P205))</f>
        <v>13</v>
      </c>
      <c r="F205" s="19">
        <f ca="1">IF($B205="","",INDIRECT("減額一覧!AD"&amp;P205))</f>
        <v>73</v>
      </c>
      <c r="G205" s="20">
        <f ca="1">IF($B205="","",INDIRECT("減額一覧!AE"&amp;P205))</f>
        <v>17132</v>
      </c>
      <c r="H205" s="20">
        <f ca="1">IF($B205="","",INDIRECT("減額一覧!AF"&amp;P205))</f>
        <v>9958</v>
      </c>
      <c r="I205" s="32">
        <f ca="1">IF(B205="","",IF(INDIRECT("減額一覧!BM"&amp;P205)=0.08,0.08,0.1))</f>
        <v>0.1</v>
      </c>
      <c r="J205" s="52"/>
      <c r="K205" s="95" t="str">
        <f t="shared" ca="1" si="254"/>
        <v/>
      </c>
      <c r="L205" s="58" t="str">
        <f t="shared" ca="1" si="346"/>
        <v/>
      </c>
      <c r="N205" s="113" t="str">
        <f t="shared" ca="1" si="362"/>
        <v>市内</v>
      </c>
      <c r="O205" s="114">
        <f t="shared" ref="O205" ca="1" si="365">IF(B205="","",IF(INDIRECT("減額一覧!BM"&amp;P205)=0.08,0.08,0.1))</f>
        <v>0.1</v>
      </c>
      <c r="P205" s="38">
        <v>43</v>
      </c>
      <c r="Q205" s="38">
        <f t="shared" ca="1" si="364"/>
        <v>1</v>
      </c>
      <c r="R205" s="38">
        <f t="shared" ca="1" si="364"/>
        <v>1</v>
      </c>
      <c r="S205" s="66" t="str">
        <f t="shared" ca="1" si="348"/>
        <v>350</v>
      </c>
      <c r="T205" s="105" t="str">
        <f t="shared" ca="1" si="349"/>
        <v/>
      </c>
    </row>
    <row r="206" spans="1:20" hidden="1">
      <c r="A206">
        <f ca="1">IF(B206="","",INDIRECT("減額一覧!B"&amp;$P206))</f>
        <v>272</v>
      </c>
      <c r="B206" s="61">
        <f ca="1">IF(INDIRECT("減額一覧!BC"&amp;P206)=1,INDIRECT("減額一覧!AG"&amp;P206),"")</f>
        <v>208</v>
      </c>
      <c r="C206" s="36">
        <f ca="1">IF(B206="","",INDIRECT("減額一覧!C"&amp;$P206))</f>
        <v>350210000</v>
      </c>
      <c r="D206" s="80" t="str">
        <f ca="1">IF($B206="","",INDIRECT("減額一覧!G"&amp;$P206))</f>
        <v>村田　芳子</v>
      </c>
      <c r="E206" s="19">
        <f ca="1">IF(B206="","",INDIRECT("減額一覧!H"&amp;P206))</f>
        <v>13</v>
      </c>
      <c r="F206" s="19">
        <f ca="1">IF($B206="","",INDIRECT("減額一覧!AN"&amp;P206))</f>
        <v>7</v>
      </c>
      <c r="G206" s="20">
        <f ca="1">IF($B206="","",INDIRECT("減額一覧!AO"&amp;P206))</f>
        <v>1540</v>
      </c>
      <c r="H206" s="20">
        <f ca="1">IF($B206="","",INDIRECT("減額一覧!AP"&amp;P206))</f>
        <v>954</v>
      </c>
      <c r="I206" s="32">
        <f ca="1">IF(B206="","",IF(INDIRECT("減額一覧!BN"&amp;P206)=0.08,0.08,0.1))</f>
        <v>0.1</v>
      </c>
      <c r="J206" s="52"/>
      <c r="K206" s="95" t="str">
        <f t="shared" ca="1" si="254"/>
        <v/>
      </c>
      <c r="L206" s="58" t="str">
        <f t="shared" ca="1" si="346"/>
        <v/>
      </c>
      <c r="N206" s="113" t="str">
        <f t="shared" ca="1" si="362"/>
        <v>市内</v>
      </c>
      <c r="O206" s="114">
        <f t="shared" ref="O206" ca="1" si="366">IF(B206="","",IF(INDIRECT("減額一覧!BN"&amp;P206)=0.08,0.08,0.1))</f>
        <v>0.1</v>
      </c>
      <c r="P206" s="38">
        <v>43</v>
      </c>
      <c r="Q206" s="38">
        <f t="shared" ca="1" si="364"/>
        <v>1</v>
      </c>
      <c r="R206" s="38">
        <f t="shared" ca="1" si="364"/>
        <v>1</v>
      </c>
      <c r="S206" s="66" t="str">
        <f t="shared" ca="1" si="348"/>
        <v>350</v>
      </c>
      <c r="T206" s="105" t="str">
        <f t="shared" ca="1" si="349"/>
        <v/>
      </c>
    </row>
    <row r="207" spans="1:20" hidden="1">
      <c r="A207" t="str">
        <f ca="1">IF(B207="","",INDIRECT("減額一覧!B"&amp;$P207))</f>
        <v/>
      </c>
      <c r="B207" s="61" t="str">
        <f ca="1">IF(INDIRECT("減額一覧!BD"&amp;P207)=1,INDIRECT("減額一覧!AQ"&amp;P207),"")</f>
        <v/>
      </c>
      <c r="C207" s="45" t="str">
        <f ca="1">IF(B207="","",INDIRECT("減額一覧!C"&amp;$P207))</f>
        <v/>
      </c>
      <c r="D207" s="79" t="str">
        <f ca="1">IF($B207="","",INDIRECT("減額一覧!G"&amp;$P207))</f>
        <v/>
      </c>
      <c r="E207" s="19" t="str">
        <f ca="1">IF(B207="","",INDIRECT("減額一覧!H"&amp;P207))</f>
        <v/>
      </c>
      <c r="F207" s="19" t="str">
        <f ca="1">IF($B207="","",INDIRECT("減額一覧!AX"&amp;P207))</f>
        <v/>
      </c>
      <c r="G207" s="20" t="str">
        <f ca="1">IF($B207="","",INDIRECT("減額一覧!AY"&amp;P207))</f>
        <v/>
      </c>
      <c r="H207" s="20" t="str">
        <f ca="1">IF($B207="","",INDIRECT("減額一覧!AZ"&amp;P207))</f>
        <v/>
      </c>
      <c r="I207" s="32" t="str">
        <f ca="1">IF(B207="","",IF(INDIRECT("減額一覧!BO"&amp;P207)=0.08,0.08,0.1))</f>
        <v/>
      </c>
      <c r="J207" s="52"/>
      <c r="K207" s="95" t="str">
        <f t="shared" ca="1" si="254"/>
        <v/>
      </c>
      <c r="L207" s="58" t="str">
        <f t="shared" ca="1" si="346"/>
        <v/>
      </c>
      <c r="N207" s="113" t="str">
        <f t="shared" ca="1" si="362"/>
        <v/>
      </c>
      <c r="O207" s="114" t="str">
        <f t="shared" ref="O207" ca="1" si="367">IF(B207="","",IF(INDIRECT("減額一覧!BO"&amp;P207)=0.08,0.08,0.1))</f>
        <v/>
      </c>
      <c r="P207" s="38">
        <v>43</v>
      </c>
      <c r="Q207" s="38" t="str">
        <f t="shared" ca="1" si="364"/>
        <v/>
      </c>
      <c r="R207" s="38" t="str">
        <f t="shared" ca="1" si="364"/>
        <v/>
      </c>
      <c r="S207" s="66" t="str">
        <f t="shared" ca="1" si="348"/>
        <v/>
      </c>
      <c r="T207" s="105" t="str">
        <f t="shared" ca="1" si="349"/>
        <v/>
      </c>
    </row>
    <row r="208" spans="1:20" ht="19.5" hidden="1" thickBot="1">
      <c r="B208" s="64"/>
      <c r="C208" s="41" t="str">
        <f>IF(B208="","",減額一覧!C204)</f>
        <v/>
      </c>
      <c r="D208" s="43"/>
      <c r="E208" s="21"/>
      <c r="F208" s="22" t="s">
        <v>69</v>
      </c>
      <c r="G208" s="23">
        <f t="shared" ref="G208:H208" si="368">SUBTOTAL(9,G204:G207)</f>
        <v>0</v>
      </c>
      <c r="H208" s="23">
        <f t="shared" si="368"/>
        <v>0</v>
      </c>
      <c r="I208" s="30"/>
      <c r="J208" s="53"/>
      <c r="K208" s="96" t="str">
        <f t="shared" si="254"/>
        <v/>
      </c>
      <c r="L208" s="59" t="str">
        <f t="shared" si="346"/>
        <v/>
      </c>
      <c r="N208" s="108" t="str">
        <f t="shared" ref="N208" si="369">IF(AND(G208=0,H208=0),"","小計")</f>
        <v/>
      </c>
      <c r="O208" s="108" t="str">
        <f t="shared" ref="O208" si="370">IF(AND(G208=0,H208=0),"","小計")</f>
        <v/>
      </c>
      <c r="P208" s="38"/>
      <c r="Q208" s="38"/>
      <c r="R208" s="38"/>
      <c r="S208" s="66" t="str">
        <f t="shared" si="348"/>
        <v/>
      </c>
      <c r="T208" s="105" t="str">
        <f t="shared" si="349"/>
        <v/>
      </c>
    </row>
    <row r="209" spans="1:20" hidden="1">
      <c r="A209">
        <f ca="1">IF(B209="","",INDIRECT("減額一覧!B"&amp;$P209))</f>
        <v>273</v>
      </c>
      <c r="B209" s="61">
        <f ca="1">IF(INDIRECT("減額一覧!BA"&amp;P209)=1,INDIRECT("減額一覧!M"&amp;P209),"")</f>
        <v>205</v>
      </c>
      <c r="C209" s="36">
        <f ca="1">IF(B209="","",INDIRECT("減額一覧!C"&amp;$P209))</f>
        <v>561127100</v>
      </c>
      <c r="D209" s="78" t="str">
        <f ca="1">IF($B209="","",INDIRECT("減額一覧!G"&amp;$P209))</f>
        <v>川崎　義博</v>
      </c>
      <c r="E209" s="19">
        <f ca="1">IF(B209="","",INDIRECT("減額一覧!H"&amp;P209))</f>
        <v>13</v>
      </c>
      <c r="F209" s="19">
        <f ca="1">IF($B209="","",INDIRECT("減額一覧!T"&amp;P209))</f>
        <v>3</v>
      </c>
      <c r="G209" s="20">
        <f ca="1">IF($B209="","",INDIRECT("減額一覧!U"&amp;P209))</f>
        <v>511</v>
      </c>
      <c r="H209" s="20">
        <f ca="1">IF($B209="","",INDIRECT("減額一覧!V"&amp;P209))</f>
        <v>409</v>
      </c>
      <c r="I209" s="32">
        <f ca="1">IF(B209="","",IF(INDIRECT("減額一覧!BL"&amp;P209)=0.08,0.08,0.1))</f>
        <v>0.1</v>
      </c>
      <c r="J209" s="51" t="s">
        <v>473</v>
      </c>
      <c r="K209" s="94" t="str">
        <f t="shared" ca="1" si="254"/>
        <v/>
      </c>
      <c r="L209" s="56" t="str">
        <f t="shared" ca="1" si="346"/>
        <v/>
      </c>
      <c r="N209" s="113" t="str">
        <f t="shared" ref="N209:N212" ca="1" si="371">IF(A209="","",IF(A209&gt;3000,"月ヶ瀬",IF(A209&gt;=2000,"都祁","市内")))</f>
        <v>市内</v>
      </c>
      <c r="O209" s="114">
        <f t="shared" ref="O209" ca="1" si="372">IF(B209="","",IF(INDIRECT("減額一覧!BL"&amp;P209)=0.08,0.08,0.1))</f>
        <v>0.1</v>
      </c>
      <c r="P209" s="38">
        <v>44</v>
      </c>
      <c r="Q209" s="38">
        <f t="shared" ref="Q209:R212" ca="1" si="373">IF(G209="","",IF(G209&gt;0,1,""))</f>
        <v>1</v>
      </c>
      <c r="R209" s="38">
        <f t="shared" ca="1" si="373"/>
        <v>1</v>
      </c>
      <c r="S209" s="66" t="str">
        <f t="shared" ca="1" si="348"/>
        <v>561</v>
      </c>
      <c r="T209" s="105" t="str">
        <f t="shared" ca="1" si="349"/>
        <v/>
      </c>
    </row>
    <row r="210" spans="1:20" hidden="1">
      <c r="A210">
        <f ca="1">IF(B210="","",INDIRECT("減額一覧!B"&amp;$P210))</f>
        <v>273</v>
      </c>
      <c r="B210" s="61">
        <f ca="1">IF(INDIRECT("減額一覧!BB"&amp;P210)=1,INDIRECT("減額一覧!W"&amp;P210),"")</f>
        <v>206</v>
      </c>
      <c r="C210" s="44">
        <f ca="1">IF(B210="","",INDIRECT("減額一覧!C"&amp;$P210))</f>
        <v>561127100</v>
      </c>
      <c r="D210" s="79" t="str">
        <f ca="1">IF($B210="","",INDIRECT("減額一覧!G"&amp;$P210))</f>
        <v>川崎　義博</v>
      </c>
      <c r="E210" s="19">
        <f ca="1">IF(B210="","",INDIRECT("減額一覧!H"&amp;P210))</f>
        <v>13</v>
      </c>
      <c r="F210" s="19">
        <f ca="1">IF($B210="","",INDIRECT("減額一覧!AD"&amp;P210))</f>
        <v>3</v>
      </c>
      <c r="G210" s="20">
        <f ca="1">IF($B210="","",INDIRECT("減額一覧!AE"&amp;P210))</f>
        <v>512</v>
      </c>
      <c r="H210" s="20">
        <f ca="1">IF($B210="","",INDIRECT("減額一覧!AF"&amp;P210))</f>
        <v>409</v>
      </c>
      <c r="I210" s="32">
        <f ca="1">IF(B210="","",IF(INDIRECT("減額一覧!BM"&amp;P210)=0.08,0.08,0.1))</f>
        <v>0.1</v>
      </c>
      <c r="J210" s="52"/>
      <c r="K210" s="95" t="str">
        <f t="shared" ref="K210:K273" ca="1" si="374">IF(A210="","",IF(A210&gt;3000,"月ヶ瀬",IF(A210&gt;=2000,"都祁","")))</f>
        <v/>
      </c>
      <c r="L210" s="58" t="str">
        <f t="shared" ca="1" si="346"/>
        <v/>
      </c>
      <c r="N210" s="113" t="str">
        <f t="shared" ca="1" si="371"/>
        <v>市内</v>
      </c>
      <c r="O210" s="114">
        <f t="shared" ref="O210" ca="1" si="375">IF(B210="","",IF(INDIRECT("減額一覧!BM"&amp;P210)=0.08,0.08,0.1))</f>
        <v>0.1</v>
      </c>
      <c r="P210" s="38">
        <v>44</v>
      </c>
      <c r="Q210" s="38">
        <f t="shared" ca="1" si="373"/>
        <v>1</v>
      </c>
      <c r="R210" s="38">
        <f t="shared" ca="1" si="373"/>
        <v>1</v>
      </c>
      <c r="S210" s="66" t="str">
        <f t="shared" ca="1" si="348"/>
        <v>561</v>
      </c>
      <c r="T210" s="105" t="str">
        <f t="shared" ca="1" si="349"/>
        <v/>
      </c>
    </row>
    <row r="211" spans="1:20" hidden="1">
      <c r="A211">
        <f ca="1">IF(B211="","",INDIRECT("減額一覧!B"&amp;$P211))</f>
        <v>273</v>
      </c>
      <c r="B211" s="61">
        <f ca="1">IF(INDIRECT("減額一覧!BC"&amp;P211)=1,INDIRECT("減額一覧!AG"&amp;P211),"")</f>
        <v>207</v>
      </c>
      <c r="C211" s="36">
        <f ca="1">IF(B211="","",INDIRECT("減額一覧!C"&amp;$P211))</f>
        <v>561127100</v>
      </c>
      <c r="D211" s="80" t="str">
        <f ca="1">IF($B211="","",INDIRECT("減額一覧!G"&amp;$P211))</f>
        <v>川崎　義博</v>
      </c>
      <c r="E211" s="19">
        <f ca="1">IF(B211="","",INDIRECT("減額一覧!H"&amp;P211))</f>
        <v>13</v>
      </c>
      <c r="F211" s="19">
        <f ca="1">IF($B211="","",INDIRECT("減額一覧!AN"&amp;P211))</f>
        <v>4</v>
      </c>
      <c r="G211" s="20">
        <f ca="1">IF($B211="","",INDIRECT("減額一覧!AO"&amp;P211))</f>
        <v>682</v>
      </c>
      <c r="H211" s="20">
        <f ca="1">IF($B211="","",INDIRECT("減額一覧!AP"&amp;P211))</f>
        <v>545</v>
      </c>
      <c r="I211" s="32">
        <f ca="1">IF(B211="","",IF(INDIRECT("減額一覧!BN"&amp;P211)=0.08,0.08,0.1))</f>
        <v>0.1</v>
      </c>
      <c r="J211" s="52"/>
      <c r="K211" s="95" t="str">
        <f t="shared" ca="1" si="374"/>
        <v/>
      </c>
      <c r="L211" s="58" t="str">
        <f t="shared" ca="1" si="346"/>
        <v/>
      </c>
      <c r="N211" s="113" t="str">
        <f t="shared" ca="1" si="371"/>
        <v>市内</v>
      </c>
      <c r="O211" s="114">
        <f t="shared" ref="O211" ca="1" si="376">IF(B211="","",IF(INDIRECT("減額一覧!BN"&amp;P211)=0.08,0.08,0.1))</f>
        <v>0.1</v>
      </c>
      <c r="P211" s="38">
        <v>44</v>
      </c>
      <c r="Q211" s="38">
        <f t="shared" ca="1" si="373"/>
        <v>1</v>
      </c>
      <c r="R211" s="38">
        <f t="shared" ca="1" si="373"/>
        <v>1</v>
      </c>
      <c r="S211" s="66" t="str">
        <f t="shared" ca="1" si="348"/>
        <v>561</v>
      </c>
      <c r="T211" s="105" t="str">
        <f t="shared" ca="1" si="349"/>
        <v/>
      </c>
    </row>
    <row r="212" spans="1:20" hidden="1">
      <c r="A212">
        <f ca="1">IF(B212="","",INDIRECT("減額一覧!B"&amp;$P212))</f>
        <v>273</v>
      </c>
      <c r="B212" s="61">
        <f ca="1">IF(INDIRECT("減額一覧!BD"&amp;P212)=1,INDIRECT("減額一覧!AQ"&amp;P212),"")</f>
        <v>208</v>
      </c>
      <c r="C212" s="45">
        <f ca="1">IF(B212="","",INDIRECT("減額一覧!C"&amp;$P212))</f>
        <v>561127100</v>
      </c>
      <c r="D212" s="79" t="str">
        <f ca="1">IF($B212="","",INDIRECT("減額一覧!G"&amp;$P212))</f>
        <v>川崎　義博</v>
      </c>
      <c r="E212" s="19">
        <f ca="1">IF(B212="","",INDIRECT("減額一覧!H"&amp;P212))</f>
        <v>13</v>
      </c>
      <c r="F212" s="19">
        <f ca="1">IF($B212="","",INDIRECT("減額一覧!AX"&amp;P212))</f>
        <v>4</v>
      </c>
      <c r="G212" s="20">
        <f ca="1">IF($B212="","",INDIRECT("減額一覧!AY"&amp;P212))</f>
        <v>682</v>
      </c>
      <c r="H212" s="20">
        <f ca="1">IF($B212="","",INDIRECT("減額一覧!AZ"&amp;P212))</f>
        <v>545</v>
      </c>
      <c r="I212" s="32">
        <f ca="1">IF(B212="","",IF(INDIRECT("減額一覧!BO"&amp;P212)=0.08,0.08,0.1))</f>
        <v>0.1</v>
      </c>
      <c r="J212" s="52"/>
      <c r="K212" s="95" t="str">
        <f t="shared" ca="1" si="374"/>
        <v/>
      </c>
      <c r="L212" s="58" t="str">
        <f t="shared" ca="1" si="346"/>
        <v/>
      </c>
      <c r="N212" s="113" t="str">
        <f t="shared" ca="1" si="371"/>
        <v>市内</v>
      </c>
      <c r="O212" s="114">
        <f t="shared" ref="O212" ca="1" si="377">IF(B212="","",IF(INDIRECT("減額一覧!BO"&amp;P212)=0.08,0.08,0.1))</f>
        <v>0.1</v>
      </c>
      <c r="P212" s="38">
        <v>44</v>
      </c>
      <c r="Q212" s="38">
        <f t="shared" ca="1" si="373"/>
        <v>1</v>
      </c>
      <c r="R212" s="38">
        <f t="shared" ca="1" si="373"/>
        <v>1</v>
      </c>
      <c r="S212" s="66" t="str">
        <f t="shared" ca="1" si="348"/>
        <v>561</v>
      </c>
      <c r="T212" s="105" t="str">
        <f t="shared" ca="1" si="349"/>
        <v/>
      </c>
    </row>
    <row r="213" spans="1:20" ht="19.5" hidden="1" thickBot="1">
      <c r="B213" s="64"/>
      <c r="C213" s="41" t="str">
        <f>IF(B213="","",減額一覧!C209)</f>
        <v/>
      </c>
      <c r="D213" s="43"/>
      <c r="E213" s="21"/>
      <c r="F213" s="22" t="s">
        <v>69</v>
      </c>
      <c r="G213" s="23">
        <f t="shared" ref="G213:H213" si="378">SUBTOTAL(9,G209:G212)</f>
        <v>0</v>
      </c>
      <c r="H213" s="23">
        <f t="shared" si="378"/>
        <v>0</v>
      </c>
      <c r="I213" s="30"/>
      <c r="J213" s="53"/>
      <c r="K213" s="96" t="str">
        <f t="shared" si="374"/>
        <v/>
      </c>
      <c r="L213" s="59" t="str">
        <f t="shared" si="346"/>
        <v/>
      </c>
      <c r="N213" s="108" t="str">
        <f t="shared" ref="N213" si="379">IF(AND(G213=0,H213=0),"","小計")</f>
        <v/>
      </c>
      <c r="O213" s="108" t="str">
        <f t="shared" ref="O213" si="380">IF(AND(G213=0,H213=0),"","小計")</f>
        <v/>
      </c>
      <c r="P213" s="38"/>
      <c r="Q213" s="38"/>
      <c r="R213" s="38"/>
      <c r="S213" s="66" t="str">
        <f t="shared" si="348"/>
        <v/>
      </c>
      <c r="T213" s="105" t="str">
        <f t="shared" si="349"/>
        <v/>
      </c>
    </row>
    <row r="214" spans="1:20" hidden="1">
      <c r="A214">
        <f ca="1">IF(B214="","",INDIRECT("減額一覧!B"&amp;$P214))</f>
        <v>274</v>
      </c>
      <c r="B214" s="61">
        <f ca="1">IF(INDIRECT("減額一覧!BA"&amp;P214)=1,INDIRECT("減額一覧!M"&amp;P214),"")</f>
        <v>206</v>
      </c>
      <c r="C214" s="36">
        <f ca="1">IF(B214="","",INDIRECT("減額一覧!C"&amp;$P214))</f>
        <v>656021000</v>
      </c>
      <c r="D214" s="78" t="str">
        <f ca="1">IF($B214="","",INDIRECT("減額一覧!G"&amp;$P214))</f>
        <v>河合　喜子</v>
      </c>
      <c r="E214" s="19">
        <f ca="1">IF(B214="","",INDIRECT("減額一覧!H"&amp;P214))</f>
        <v>20</v>
      </c>
      <c r="F214" s="19">
        <f ca="1">IF($B214="","",INDIRECT("減額一覧!T"&amp;P214))</f>
        <v>6</v>
      </c>
      <c r="G214" s="20">
        <f ca="1">IF($B214="","",INDIRECT("減額一覧!U"&amp;P214))</f>
        <v>1221</v>
      </c>
      <c r="H214" s="20">
        <f ca="1">IF($B214="","",INDIRECT("減額一覧!V"&amp;P214))</f>
        <v>818</v>
      </c>
      <c r="I214" s="32">
        <f ca="1">IF(B214="","",IF(INDIRECT("減額一覧!BL"&amp;P214)=0.08,0.08,0.1))</f>
        <v>0.1</v>
      </c>
      <c r="J214" s="51" t="s">
        <v>474</v>
      </c>
      <c r="K214" s="94" t="str">
        <f t="shared" ca="1" si="374"/>
        <v/>
      </c>
      <c r="L214" s="56" t="str">
        <f t="shared" ca="1" si="346"/>
        <v/>
      </c>
      <c r="N214" s="113" t="str">
        <f t="shared" ref="N214:N217" ca="1" si="381">IF(A214="","",IF(A214&gt;3000,"月ヶ瀬",IF(A214&gt;=2000,"都祁","市内")))</f>
        <v>市内</v>
      </c>
      <c r="O214" s="114">
        <f t="shared" ref="O214" ca="1" si="382">IF(B214="","",IF(INDIRECT("減額一覧!BL"&amp;P214)=0.08,0.08,0.1))</f>
        <v>0.1</v>
      </c>
      <c r="P214" s="38">
        <v>45</v>
      </c>
      <c r="Q214" s="38">
        <f t="shared" ref="Q214:R217" ca="1" si="383">IF(G214="","",IF(G214&gt;0,1,""))</f>
        <v>1</v>
      </c>
      <c r="R214" s="38">
        <f t="shared" ca="1" si="383"/>
        <v>1</v>
      </c>
      <c r="S214" s="66" t="str">
        <f t="shared" ca="1" si="348"/>
        <v>656</v>
      </c>
      <c r="T214" s="105" t="str">
        <f t="shared" ca="1" si="349"/>
        <v/>
      </c>
    </row>
    <row r="215" spans="1:20" hidden="1">
      <c r="A215">
        <f ca="1">IF(B215="","",INDIRECT("減額一覧!B"&amp;$P215))</f>
        <v>274</v>
      </c>
      <c r="B215" s="61">
        <f ca="1">IF(INDIRECT("減額一覧!BB"&amp;P215)=1,INDIRECT("減額一覧!W"&amp;P215),"")</f>
        <v>207</v>
      </c>
      <c r="C215" s="44">
        <f ca="1">IF(B215="","",INDIRECT("減額一覧!C"&amp;$P215))</f>
        <v>656021000</v>
      </c>
      <c r="D215" s="79" t="str">
        <f ca="1">IF($B215="","",INDIRECT("減額一覧!G"&amp;$P215))</f>
        <v>河合　喜子</v>
      </c>
      <c r="E215" s="19">
        <f ca="1">IF(B215="","",INDIRECT("減額一覧!H"&amp;P215))</f>
        <v>20</v>
      </c>
      <c r="F215" s="19">
        <f ca="1">IF($B215="","",INDIRECT("減額一覧!AD"&amp;P215))</f>
        <v>6</v>
      </c>
      <c r="G215" s="20">
        <f ca="1">IF($B215="","",INDIRECT("減額一覧!AE"&amp;P215))</f>
        <v>1271</v>
      </c>
      <c r="H215" s="20">
        <f ca="1">IF($B215="","",INDIRECT("減額一覧!AF"&amp;P215))</f>
        <v>819</v>
      </c>
      <c r="I215" s="32">
        <f ca="1">IF(B215="","",IF(INDIRECT("減額一覧!BM"&amp;P215)=0.08,0.08,0.1))</f>
        <v>0.1</v>
      </c>
      <c r="J215" s="52"/>
      <c r="K215" s="95" t="str">
        <f t="shared" ca="1" si="374"/>
        <v/>
      </c>
      <c r="L215" s="58" t="str">
        <f t="shared" ca="1" si="346"/>
        <v/>
      </c>
      <c r="N215" s="113" t="str">
        <f t="shared" ca="1" si="381"/>
        <v>市内</v>
      </c>
      <c r="O215" s="114">
        <f t="shared" ref="O215" ca="1" si="384">IF(B215="","",IF(INDIRECT("減額一覧!BM"&amp;P215)=0.08,0.08,0.1))</f>
        <v>0.1</v>
      </c>
      <c r="P215" s="38">
        <v>45</v>
      </c>
      <c r="Q215" s="38">
        <f t="shared" ca="1" si="383"/>
        <v>1</v>
      </c>
      <c r="R215" s="38">
        <f t="shared" ca="1" si="383"/>
        <v>1</v>
      </c>
      <c r="S215" s="66" t="str">
        <f t="shared" ca="1" si="348"/>
        <v>656</v>
      </c>
      <c r="T215" s="105" t="str">
        <f t="shared" ca="1" si="349"/>
        <v/>
      </c>
    </row>
    <row r="216" spans="1:20" hidden="1">
      <c r="A216">
        <f ca="1">IF(B216="","",INDIRECT("減額一覧!B"&amp;$P216))</f>
        <v>274</v>
      </c>
      <c r="B216" s="61">
        <f ca="1">IF(INDIRECT("減額一覧!BC"&amp;P216)=1,INDIRECT("減額一覧!AG"&amp;P216),"")</f>
        <v>208</v>
      </c>
      <c r="C216" s="36">
        <f ca="1">IF(B216="","",INDIRECT("減額一覧!C"&amp;$P216))</f>
        <v>656021000</v>
      </c>
      <c r="D216" s="80" t="str">
        <f ca="1">IF($B216="","",INDIRECT("減額一覧!G"&amp;$P216))</f>
        <v>河合　喜子</v>
      </c>
      <c r="E216" s="19">
        <f ca="1">IF(B216="","",INDIRECT("減額一覧!H"&amp;P216))</f>
        <v>20</v>
      </c>
      <c r="F216" s="19">
        <f ca="1">IF($B216="","",INDIRECT("減額一覧!AN"&amp;P216))</f>
        <v>3</v>
      </c>
      <c r="G216" s="20">
        <f ca="1">IF($B216="","",INDIRECT("減額一覧!AO"&amp;P216))</f>
        <v>512</v>
      </c>
      <c r="H216" s="20">
        <f ca="1">IF($B216="","",INDIRECT("減額一覧!AP"&amp;P216))</f>
        <v>409</v>
      </c>
      <c r="I216" s="32">
        <f ca="1">IF(B216="","",IF(INDIRECT("減額一覧!BN"&amp;P216)=0.08,0.08,0.1))</f>
        <v>0.1</v>
      </c>
      <c r="J216" s="52"/>
      <c r="K216" s="95" t="str">
        <f t="shared" ca="1" si="374"/>
        <v/>
      </c>
      <c r="L216" s="58" t="str">
        <f t="shared" ca="1" si="346"/>
        <v/>
      </c>
      <c r="N216" s="113" t="str">
        <f t="shared" ca="1" si="381"/>
        <v>市内</v>
      </c>
      <c r="O216" s="114">
        <f t="shared" ref="O216" ca="1" si="385">IF(B216="","",IF(INDIRECT("減額一覧!BN"&amp;P216)=0.08,0.08,0.1))</f>
        <v>0.1</v>
      </c>
      <c r="P216" s="38">
        <v>45</v>
      </c>
      <c r="Q216" s="38">
        <f t="shared" ca="1" si="383"/>
        <v>1</v>
      </c>
      <c r="R216" s="38">
        <f t="shared" ca="1" si="383"/>
        <v>1</v>
      </c>
      <c r="S216" s="66" t="str">
        <f t="shared" ca="1" si="348"/>
        <v>656</v>
      </c>
      <c r="T216" s="105" t="str">
        <f t="shared" ca="1" si="349"/>
        <v/>
      </c>
    </row>
    <row r="217" spans="1:20" hidden="1">
      <c r="A217" t="str">
        <f ca="1">IF(B217="","",INDIRECT("減額一覧!B"&amp;$P217))</f>
        <v/>
      </c>
      <c r="B217" s="61" t="str">
        <f ca="1">IF(INDIRECT("減額一覧!BD"&amp;P217)=1,INDIRECT("減額一覧!AQ"&amp;P217),"")</f>
        <v/>
      </c>
      <c r="C217" s="45" t="str">
        <f ca="1">IF(B217="","",INDIRECT("減額一覧!C"&amp;$P217))</f>
        <v/>
      </c>
      <c r="D217" s="79" t="str">
        <f ca="1">IF($B217="","",INDIRECT("減額一覧!G"&amp;$P217))</f>
        <v/>
      </c>
      <c r="E217" s="19" t="str">
        <f ca="1">IF(B217="","",INDIRECT("減額一覧!H"&amp;P217))</f>
        <v/>
      </c>
      <c r="F217" s="19" t="str">
        <f ca="1">IF($B217="","",INDIRECT("減額一覧!AX"&amp;P217))</f>
        <v/>
      </c>
      <c r="G217" s="20" t="str">
        <f ca="1">IF($B217="","",INDIRECT("減額一覧!AY"&amp;P217))</f>
        <v/>
      </c>
      <c r="H217" s="20" t="str">
        <f ca="1">IF($B217="","",INDIRECT("減額一覧!AZ"&amp;P217))</f>
        <v/>
      </c>
      <c r="I217" s="32" t="str">
        <f ca="1">IF(B217="","",IF(INDIRECT("減額一覧!BO"&amp;P217)=0.08,0.08,0.1))</f>
        <v/>
      </c>
      <c r="J217" s="52"/>
      <c r="K217" s="95" t="str">
        <f t="shared" ca="1" si="374"/>
        <v/>
      </c>
      <c r="L217" s="58" t="str">
        <f t="shared" ca="1" si="346"/>
        <v/>
      </c>
      <c r="N217" s="113" t="str">
        <f t="shared" ca="1" si="381"/>
        <v/>
      </c>
      <c r="O217" s="114" t="str">
        <f t="shared" ref="O217" ca="1" si="386">IF(B217="","",IF(INDIRECT("減額一覧!BO"&amp;P217)=0.08,0.08,0.1))</f>
        <v/>
      </c>
      <c r="P217" s="38">
        <v>45</v>
      </c>
      <c r="Q217" s="38" t="str">
        <f t="shared" ca="1" si="383"/>
        <v/>
      </c>
      <c r="R217" s="38" t="str">
        <f t="shared" ca="1" si="383"/>
        <v/>
      </c>
      <c r="S217" s="66" t="str">
        <f t="shared" ca="1" si="348"/>
        <v/>
      </c>
      <c r="T217" s="105" t="str">
        <f t="shared" ca="1" si="349"/>
        <v/>
      </c>
    </row>
    <row r="218" spans="1:20" ht="19.5" hidden="1" thickBot="1">
      <c r="B218" s="64"/>
      <c r="C218" s="41" t="str">
        <f>IF(B218="","",減額一覧!C214)</f>
        <v/>
      </c>
      <c r="D218" s="43"/>
      <c r="E218" s="21"/>
      <c r="F218" s="22" t="s">
        <v>69</v>
      </c>
      <c r="G218" s="23">
        <f t="shared" ref="G218:H218" si="387">SUBTOTAL(9,G214:G217)</f>
        <v>0</v>
      </c>
      <c r="H218" s="23">
        <f t="shared" si="387"/>
        <v>0</v>
      </c>
      <c r="I218" s="30"/>
      <c r="J218" s="53"/>
      <c r="K218" s="96" t="str">
        <f t="shared" si="374"/>
        <v/>
      </c>
      <c r="L218" s="59" t="str">
        <f t="shared" si="346"/>
        <v/>
      </c>
      <c r="N218" s="108" t="str">
        <f t="shared" ref="N218" si="388">IF(AND(G218=0,H218=0),"","小計")</f>
        <v/>
      </c>
      <c r="O218" s="108" t="str">
        <f t="shared" ref="O218" si="389">IF(AND(G218=0,H218=0),"","小計")</f>
        <v/>
      </c>
      <c r="P218" s="38"/>
      <c r="Q218" s="38"/>
      <c r="R218" s="38"/>
      <c r="S218" s="66" t="str">
        <f t="shared" si="348"/>
        <v/>
      </c>
      <c r="T218" s="105" t="str">
        <f t="shared" si="349"/>
        <v/>
      </c>
    </row>
    <row r="219" spans="1:20" hidden="1">
      <c r="A219">
        <f ca="1">IF(B219="","",INDIRECT("減額一覧!B"&amp;$P219))</f>
        <v>275</v>
      </c>
      <c r="B219" s="61">
        <f ca="1">IF(INDIRECT("減額一覧!BA"&amp;P219)=1,INDIRECT("減額一覧!M"&amp;P219),"")</f>
        <v>205</v>
      </c>
      <c r="C219" s="36">
        <f ca="1">IF(B219="","",INDIRECT("減額一覧!C"&amp;$P219))</f>
        <v>513074000</v>
      </c>
      <c r="D219" s="78" t="str">
        <f ca="1">IF($B219="","",INDIRECT("減額一覧!G"&amp;$P219))</f>
        <v>東谷　千鶴子</v>
      </c>
      <c r="E219" s="19">
        <f ca="1">IF(B219="","",INDIRECT("減額一覧!H"&amp;P219))</f>
        <v>13</v>
      </c>
      <c r="F219" s="19">
        <f ca="1">IF($B219="","",INDIRECT("減額一覧!T"&amp;P219))</f>
        <v>5</v>
      </c>
      <c r="G219" s="20">
        <f ca="1">IF($B219="","",INDIRECT("減額一覧!U"&amp;P219))</f>
        <v>1100</v>
      </c>
      <c r="H219" s="20">
        <f ca="1">IF($B219="","",INDIRECT("減額一覧!V"&amp;P219))</f>
        <v>682</v>
      </c>
      <c r="I219" s="32">
        <f ca="1">IF(B219="","",IF(INDIRECT("減額一覧!BL"&amp;P219)=0.08,0.08,0.1))</f>
        <v>0.1</v>
      </c>
      <c r="J219" s="51" t="s">
        <v>475</v>
      </c>
      <c r="K219" s="94" t="str">
        <f t="shared" ca="1" si="374"/>
        <v/>
      </c>
      <c r="L219" s="56" t="str">
        <f t="shared" ca="1" si="346"/>
        <v/>
      </c>
      <c r="N219" s="113" t="str">
        <f t="shared" ref="N219:N222" ca="1" si="390">IF(A219="","",IF(A219&gt;3000,"月ヶ瀬",IF(A219&gt;=2000,"都祁","市内")))</f>
        <v>市内</v>
      </c>
      <c r="O219" s="114">
        <f t="shared" ref="O219" ca="1" si="391">IF(B219="","",IF(INDIRECT("減額一覧!BL"&amp;P219)=0.08,0.08,0.1))</f>
        <v>0.1</v>
      </c>
      <c r="P219" s="38">
        <v>46</v>
      </c>
      <c r="Q219" s="38">
        <f t="shared" ref="Q219:R222" ca="1" si="392">IF(G219="","",IF(G219&gt;0,1,""))</f>
        <v>1</v>
      </c>
      <c r="R219" s="38">
        <f t="shared" ca="1" si="392"/>
        <v>1</v>
      </c>
      <c r="S219" s="66" t="str">
        <f t="shared" ca="1" si="348"/>
        <v>513</v>
      </c>
      <c r="T219" s="105" t="str">
        <f t="shared" ca="1" si="349"/>
        <v/>
      </c>
    </row>
    <row r="220" spans="1:20" hidden="1">
      <c r="A220">
        <f ca="1">IF(B220="","",INDIRECT("減額一覧!B"&amp;$P220))</f>
        <v>275</v>
      </c>
      <c r="B220" s="61">
        <f ca="1">IF(INDIRECT("減額一覧!BB"&amp;P220)=1,INDIRECT("減額一覧!W"&amp;P220),"")</f>
        <v>206</v>
      </c>
      <c r="C220" s="44">
        <f ca="1">IF(B220="","",INDIRECT("減額一覧!C"&amp;$P220))</f>
        <v>513074000</v>
      </c>
      <c r="D220" s="79" t="str">
        <f ca="1">IF($B220="","",INDIRECT("減額一覧!G"&amp;$P220))</f>
        <v>東谷　千鶴子</v>
      </c>
      <c r="E220" s="19">
        <f ca="1">IF(B220="","",INDIRECT("減額一覧!H"&amp;P220))</f>
        <v>13</v>
      </c>
      <c r="F220" s="19">
        <f ca="1">IF($B220="","",INDIRECT("減額一覧!AD"&amp;P220))</f>
        <v>5</v>
      </c>
      <c r="G220" s="20">
        <f ca="1">IF($B220="","",INDIRECT("減額一覧!AE"&amp;P220))</f>
        <v>1100</v>
      </c>
      <c r="H220" s="20">
        <f ca="1">IF($B220="","",INDIRECT("減額一覧!AF"&amp;P220))</f>
        <v>682</v>
      </c>
      <c r="I220" s="32">
        <f ca="1">IF(B220="","",IF(INDIRECT("減額一覧!BM"&amp;P220)=0.08,0.08,0.1))</f>
        <v>0.1</v>
      </c>
      <c r="J220" s="52"/>
      <c r="K220" s="95" t="str">
        <f t="shared" ca="1" si="374"/>
        <v/>
      </c>
      <c r="L220" s="58" t="str">
        <f t="shared" ca="1" si="346"/>
        <v/>
      </c>
      <c r="N220" s="113" t="str">
        <f t="shared" ca="1" si="390"/>
        <v>市内</v>
      </c>
      <c r="O220" s="114">
        <f t="shared" ref="O220" ca="1" si="393">IF(B220="","",IF(INDIRECT("減額一覧!BM"&amp;P220)=0.08,0.08,0.1))</f>
        <v>0.1</v>
      </c>
      <c r="P220" s="38">
        <v>46</v>
      </c>
      <c r="Q220" s="38">
        <f t="shared" ca="1" si="392"/>
        <v>1</v>
      </c>
      <c r="R220" s="38">
        <f t="shared" ca="1" si="392"/>
        <v>1</v>
      </c>
      <c r="S220" s="66" t="str">
        <f t="shared" ca="1" si="348"/>
        <v>513</v>
      </c>
      <c r="T220" s="105" t="str">
        <f t="shared" ca="1" si="349"/>
        <v/>
      </c>
    </row>
    <row r="221" spans="1:20" hidden="1">
      <c r="A221">
        <f ca="1">IF(B221="","",INDIRECT("減額一覧!B"&amp;$P221))</f>
        <v>275</v>
      </c>
      <c r="B221" s="61">
        <f ca="1">IF(INDIRECT("減額一覧!BC"&amp;P221)=1,INDIRECT("減額一覧!AG"&amp;P221),"")</f>
        <v>207</v>
      </c>
      <c r="C221" s="36">
        <f ca="1">IF(B221="","",INDIRECT("減額一覧!C"&amp;$P221))</f>
        <v>513074000</v>
      </c>
      <c r="D221" s="80" t="str">
        <f ca="1">IF($B221="","",INDIRECT("減額一覧!G"&amp;$P221))</f>
        <v>東谷　千鶴子</v>
      </c>
      <c r="E221" s="19">
        <f ca="1">IF(B221="","",INDIRECT("減額一覧!H"&amp;P221))</f>
        <v>13</v>
      </c>
      <c r="F221" s="19">
        <f ca="1">IF($B221="","",INDIRECT("減額一覧!AN"&amp;P221))</f>
        <v>1</v>
      </c>
      <c r="G221" s="20">
        <f ca="1">IF($B221="","",INDIRECT("減額一覧!AO"&amp;P221))</f>
        <v>220</v>
      </c>
      <c r="H221" s="20">
        <f ca="1">IF($B221="","",INDIRECT("減額一覧!AP"&amp;P221))</f>
        <v>136</v>
      </c>
      <c r="I221" s="32">
        <f ca="1">IF(B221="","",IF(INDIRECT("減額一覧!BN"&amp;P221)=0.08,0.08,0.1))</f>
        <v>0.1</v>
      </c>
      <c r="J221" s="52"/>
      <c r="K221" s="95" t="str">
        <f t="shared" ca="1" si="374"/>
        <v/>
      </c>
      <c r="L221" s="58" t="str">
        <f t="shared" ca="1" si="346"/>
        <v/>
      </c>
      <c r="N221" s="113" t="str">
        <f t="shared" ca="1" si="390"/>
        <v>市内</v>
      </c>
      <c r="O221" s="114">
        <f t="shared" ref="O221" ca="1" si="394">IF(B221="","",IF(INDIRECT("減額一覧!BN"&amp;P221)=0.08,0.08,0.1))</f>
        <v>0.1</v>
      </c>
      <c r="P221" s="38">
        <v>46</v>
      </c>
      <c r="Q221" s="38">
        <f t="shared" ca="1" si="392"/>
        <v>1</v>
      </c>
      <c r="R221" s="38">
        <f t="shared" ca="1" si="392"/>
        <v>1</v>
      </c>
      <c r="S221" s="66" t="str">
        <f t="shared" ca="1" si="348"/>
        <v>513</v>
      </c>
      <c r="T221" s="105" t="str">
        <f t="shared" ca="1" si="349"/>
        <v/>
      </c>
    </row>
    <row r="222" spans="1:20" hidden="1">
      <c r="A222">
        <f ca="1">IF(B222="","",INDIRECT("減額一覧!B"&amp;$P222))</f>
        <v>275</v>
      </c>
      <c r="B222" s="61">
        <f ca="1">IF(INDIRECT("減額一覧!BD"&amp;P222)=1,INDIRECT("減額一覧!AQ"&amp;P222),"")</f>
        <v>208</v>
      </c>
      <c r="C222" s="45">
        <f ca="1">IF(B222="","",INDIRECT("減額一覧!C"&amp;$P222))</f>
        <v>513074000</v>
      </c>
      <c r="D222" s="79" t="str">
        <f ca="1">IF($B222="","",INDIRECT("減額一覧!G"&amp;$P222))</f>
        <v>東谷　千鶴子</v>
      </c>
      <c r="E222" s="19">
        <f ca="1">IF(B222="","",INDIRECT("減額一覧!H"&amp;P222))</f>
        <v>13</v>
      </c>
      <c r="F222" s="19">
        <f ca="1">IF($B222="","",INDIRECT("減額一覧!AX"&amp;P222))</f>
        <v>2</v>
      </c>
      <c r="G222" s="20">
        <f ca="1">IF($B222="","",INDIRECT("減額一覧!AY"&amp;P222))</f>
        <v>440</v>
      </c>
      <c r="H222" s="20">
        <f ca="1">IF($B222="","",INDIRECT("減額一覧!AZ"&amp;P222))</f>
        <v>272</v>
      </c>
      <c r="I222" s="32">
        <f ca="1">IF(B222="","",IF(INDIRECT("減額一覧!BO"&amp;P222)=0.08,0.08,0.1))</f>
        <v>0.1</v>
      </c>
      <c r="J222" s="52"/>
      <c r="K222" s="95" t="str">
        <f t="shared" ca="1" si="374"/>
        <v/>
      </c>
      <c r="L222" s="58" t="str">
        <f t="shared" ca="1" si="346"/>
        <v/>
      </c>
      <c r="N222" s="113" t="str">
        <f t="shared" ca="1" si="390"/>
        <v>市内</v>
      </c>
      <c r="O222" s="114">
        <f t="shared" ref="O222" ca="1" si="395">IF(B222="","",IF(INDIRECT("減額一覧!BO"&amp;P222)=0.08,0.08,0.1))</f>
        <v>0.1</v>
      </c>
      <c r="P222" s="38">
        <v>46</v>
      </c>
      <c r="Q222" s="38">
        <f t="shared" ca="1" si="392"/>
        <v>1</v>
      </c>
      <c r="R222" s="38">
        <f t="shared" ca="1" si="392"/>
        <v>1</v>
      </c>
      <c r="S222" s="66" t="str">
        <f t="shared" ca="1" si="348"/>
        <v>513</v>
      </c>
      <c r="T222" s="105" t="str">
        <f t="shared" ca="1" si="349"/>
        <v/>
      </c>
    </row>
    <row r="223" spans="1:20" ht="19.5" hidden="1" thickBot="1">
      <c r="B223" s="64"/>
      <c r="C223" s="41" t="str">
        <f>IF(B223="","",減額一覧!C219)</f>
        <v/>
      </c>
      <c r="D223" s="43"/>
      <c r="E223" s="21"/>
      <c r="F223" s="22" t="s">
        <v>69</v>
      </c>
      <c r="G223" s="23">
        <f t="shared" ref="G223:H223" si="396">SUBTOTAL(9,G219:G222)</f>
        <v>0</v>
      </c>
      <c r="H223" s="23">
        <f t="shared" si="396"/>
        <v>0</v>
      </c>
      <c r="I223" s="30"/>
      <c r="J223" s="53"/>
      <c r="K223" s="96" t="str">
        <f t="shared" si="374"/>
        <v/>
      </c>
      <c r="L223" s="59" t="str">
        <f t="shared" si="346"/>
        <v/>
      </c>
      <c r="N223" s="108" t="str">
        <f t="shared" ref="N223" si="397">IF(AND(G223=0,H223=0),"","小計")</f>
        <v/>
      </c>
      <c r="O223" s="108" t="str">
        <f t="shared" ref="O223" si="398">IF(AND(G223=0,H223=0),"","小計")</f>
        <v/>
      </c>
      <c r="P223" s="38"/>
      <c r="Q223" s="38"/>
      <c r="R223" s="38"/>
      <c r="S223" s="66" t="str">
        <f t="shared" si="348"/>
        <v/>
      </c>
      <c r="T223" s="105" t="str">
        <f t="shared" si="349"/>
        <v/>
      </c>
    </row>
    <row r="224" spans="1:20" hidden="1">
      <c r="A224">
        <f ca="1">IF(B224="","",INDIRECT("減額一覧!B"&amp;$P224))</f>
        <v>276</v>
      </c>
      <c r="B224" s="61">
        <f ca="1">IF(INDIRECT("減額一覧!BA"&amp;P224)=1,INDIRECT("減額一覧!M"&amp;P224),"")</f>
        <v>207</v>
      </c>
      <c r="C224" s="36">
        <f ca="1">IF(B224="","",INDIRECT("減額一覧!C"&amp;$P224))</f>
        <v>555050000</v>
      </c>
      <c r="D224" s="78" t="str">
        <f ca="1">IF($B224="","",INDIRECT("減額一覧!G"&amp;$P224))</f>
        <v>今井　崇智</v>
      </c>
      <c r="E224" s="19">
        <f ca="1">IF(B224="","",INDIRECT("減額一覧!H"&amp;P224))</f>
        <v>13</v>
      </c>
      <c r="F224" s="19">
        <f ca="1">IF($B224="","",INDIRECT("減額一覧!T"&amp;P224))</f>
        <v>2</v>
      </c>
      <c r="G224" s="20">
        <f ca="1">IF($B224="","",INDIRECT("減額一覧!U"&amp;P224))</f>
        <v>341</v>
      </c>
      <c r="H224" s="20">
        <f ca="1">IF($B224="","",INDIRECT("減額一覧!V"&amp;P224))</f>
        <v>273</v>
      </c>
      <c r="I224" s="32">
        <f ca="1">IF(B224="","",IF(INDIRECT("減額一覧!BL"&amp;P224)=0.08,0.08,0.1))</f>
        <v>0.1</v>
      </c>
      <c r="J224" s="51" t="s">
        <v>521</v>
      </c>
      <c r="K224" s="94" t="str">
        <f t="shared" ca="1" si="374"/>
        <v/>
      </c>
      <c r="L224" s="56" t="str">
        <f t="shared" ca="1" si="346"/>
        <v/>
      </c>
      <c r="N224" s="113" t="str">
        <f t="shared" ref="N224:N227" ca="1" si="399">IF(A224="","",IF(A224&gt;3000,"月ヶ瀬",IF(A224&gt;=2000,"都祁","市内")))</f>
        <v>市内</v>
      </c>
      <c r="O224" s="114">
        <f t="shared" ref="O224" ca="1" si="400">IF(B224="","",IF(INDIRECT("減額一覧!BL"&amp;P224)=0.08,0.08,0.1))</f>
        <v>0.1</v>
      </c>
      <c r="P224" s="38">
        <v>47</v>
      </c>
      <c r="Q224" s="38">
        <f t="shared" ref="Q224:R227" ca="1" si="401">IF(G224="","",IF(G224&gt;0,1,""))</f>
        <v>1</v>
      </c>
      <c r="R224" s="38">
        <f t="shared" ca="1" si="401"/>
        <v>1</v>
      </c>
      <c r="S224" s="66" t="str">
        <f t="shared" ca="1" si="348"/>
        <v>555</v>
      </c>
      <c r="T224" s="105" t="str">
        <f t="shared" ca="1" si="349"/>
        <v/>
      </c>
    </row>
    <row r="225" spans="1:20" hidden="1">
      <c r="A225">
        <f ca="1">IF(B225="","",INDIRECT("減額一覧!B"&amp;$P225))</f>
        <v>276</v>
      </c>
      <c r="B225" s="61">
        <f ca="1">IF(INDIRECT("減額一覧!BB"&amp;P225)=1,INDIRECT("減額一覧!W"&amp;P225),"")</f>
        <v>208</v>
      </c>
      <c r="C225" s="44">
        <f ca="1">IF(B225="","",INDIRECT("減額一覧!C"&amp;$P225))</f>
        <v>555050000</v>
      </c>
      <c r="D225" s="79" t="str">
        <f ca="1">IF($B225="","",INDIRECT("減額一覧!G"&amp;$P225))</f>
        <v>今井　崇智</v>
      </c>
      <c r="E225" s="19">
        <f ca="1">IF(B225="","",INDIRECT("減額一覧!H"&amp;P225))</f>
        <v>13</v>
      </c>
      <c r="F225" s="19">
        <f ca="1">IF($B225="","",INDIRECT("減額一覧!AD"&amp;P225))</f>
        <v>2</v>
      </c>
      <c r="G225" s="20">
        <f ca="1">IF($B225="","",INDIRECT("減額一覧!AE"&amp;P225))</f>
        <v>341</v>
      </c>
      <c r="H225" s="20">
        <f ca="1">IF($B225="","",INDIRECT("減額一覧!AF"&amp;P225))</f>
        <v>273</v>
      </c>
      <c r="I225" s="32">
        <f ca="1">IF(B225="","",IF(INDIRECT("減額一覧!BM"&amp;P225)=0.08,0.08,0.1))</f>
        <v>0.1</v>
      </c>
      <c r="J225" s="52"/>
      <c r="K225" s="95" t="str">
        <f t="shared" ca="1" si="374"/>
        <v/>
      </c>
      <c r="L225" s="58" t="str">
        <f t="shared" ca="1" si="346"/>
        <v/>
      </c>
      <c r="N225" s="113" t="str">
        <f t="shared" ca="1" si="399"/>
        <v>市内</v>
      </c>
      <c r="O225" s="114">
        <f t="shared" ref="O225" ca="1" si="402">IF(B225="","",IF(INDIRECT("減額一覧!BM"&amp;P225)=0.08,0.08,0.1))</f>
        <v>0.1</v>
      </c>
      <c r="P225" s="38">
        <v>47</v>
      </c>
      <c r="Q225" s="38">
        <f t="shared" ca="1" si="401"/>
        <v>1</v>
      </c>
      <c r="R225" s="38">
        <f t="shared" ca="1" si="401"/>
        <v>1</v>
      </c>
      <c r="S225" s="66" t="str">
        <f t="shared" ca="1" si="348"/>
        <v>555</v>
      </c>
      <c r="T225" s="105" t="str">
        <f t="shared" ca="1" si="349"/>
        <v/>
      </c>
    </row>
    <row r="226" spans="1:20" hidden="1">
      <c r="A226" t="str">
        <f ca="1">IF(B226="","",INDIRECT("減額一覧!B"&amp;$P226))</f>
        <v/>
      </c>
      <c r="B226" s="61" t="str">
        <f ca="1">IF(INDIRECT("減額一覧!BC"&amp;P226)=1,INDIRECT("減額一覧!AG"&amp;P226),"")</f>
        <v/>
      </c>
      <c r="C226" s="36" t="str">
        <f ca="1">IF(B226="","",INDIRECT("減額一覧!C"&amp;$P226))</f>
        <v/>
      </c>
      <c r="D226" s="80" t="str">
        <f ca="1">IF($B226="","",INDIRECT("減額一覧!G"&amp;$P226))</f>
        <v/>
      </c>
      <c r="E226" s="19" t="str">
        <f ca="1">IF(B226="","",INDIRECT("減額一覧!H"&amp;P226))</f>
        <v/>
      </c>
      <c r="F226" s="19" t="str">
        <f ca="1">IF($B226="","",INDIRECT("減額一覧!AN"&amp;P226))</f>
        <v/>
      </c>
      <c r="G226" s="20" t="str">
        <f ca="1">IF($B226="","",INDIRECT("減額一覧!AO"&amp;P226))</f>
        <v/>
      </c>
      <c r="H226" s="20" t="str">
        <f ca="1">IF($B226="","",INDIRECT("減額一覧!AP"&amp;P226))</f>
        <v/>
      </c>
      <c r="I226" s="32" t="str">
        <f ca="1">IF(B226="","",IF(INDIRECT("減額一覧!BN"&amp;P226)=0.08,0.08,0.1))</f>
        <v/>
      </c>
      <c r="J226" s="52"/>
      <c r="K226" s="95" t="str">
        <f t="shared" ca="1" si="374"/>
        <v/>
      </c>
      <c r="L226" s="58" t="str">
        <f t="shared" ca="1" si="346"/>
        <v/>
      </c>
      <c r="N226" s="113" t="str">
        <f t="shared" ca="1" si="399"/>
        <v/>
      </c>
      <c r="O226" s="114" t="str">
        <f t="shared" ref="O226" ca="1" si="403">IF(B226="","",IF(INDIRECT("減額一覧!BN"&amp;P226)=0.08,0.08,0.1))</f>
        <v/>
      </c>
      <c r="P226" s="38">
        <v>47</v>
      </c>
      <c r="Q226" s="38" t="str">
        <f t="shared" ca="1" si="401"/>
        <v/>
      </c>
      <c r="R226" s="38" t="str">
        <f t="shared" ca="1" si="401"/>
        <v/>
      </c>
      <c r="S226" s="66" t="str">
        <f t="shared" ca="1" si="348"/>
        <v/>
      </c>
      <c r="T226" s="105" t="str">
        <f t="shared" ca="1" si="349"/>
        <v/>
      </c>
    </row>
    <row r="227" spans="1:20" hidden="1">
      <c r="A227" t="str">
        <f ca="1">IF(B227="","",INDIRECT("減額一覧!B"&amp;$P227))</f>
        <v/>
      </c>
      <c r="B227" s="61" t="str">
        <f ca="1">IF(INDIRECT("減額一覧!BD"&amp;P227)=1,INDIRECT("減額一覧!AQ"&amp;P227),"")</f>
        <v/>
      </c>
      <c r="C227" s="45" t="str">
        <f ca="1">IF(B227="","",INDIRECT("減額一覧!C"&amp;$P227))</f>
        <v/>
      </c>
      <c r="D227" s="79" t="str">
        <f ca="1">IF($B227="","",INDIRECT("減額一覧!G"&amp;$P227))</f>
        <v/>
      </c>
      <c r="E227" s="19" t="str">
        <f ca="1">IF(B227="","",INDIRECT("減額一覧!H"&amp;P227))</f>
        <v/>
      </c>
      <c r="F227" s="19" t="str">
        <f ca="1">IF($B227="","",INDIRECT("減額一覧!AX"&amp;P227))</f>
        <v/>
      </c>
      <c r="G227" s="20" t="str">
        <f ca="1">IF($B227="","",INDIRECT("減額一覧!AY"&amp;P227))</f>
        <v/>
      </c>
      <c r="H227" s="20" t="str">
        <f ca="1">IF($B227="","",INDIRECT("減額一覧!AZ"&amp;P227))</f>
        <v/>
      </c>
      <c r="I227" s="32" t="str">
        <f ca="1">IF(B227="","",IF(INDIRECT("減額一覧!BO"&amp;P227)=0.08,0.08,0.1))</f>
        <v/>
      </c>
      <c r="J227" s="52"/>
      <c r="K227" s="95" t="str">
        <f t="shared" ca="1" si="374"/>
        <v/>
      </c>
      <c r="L227" s="58" t="str">
        <f t="shared" ca="1" si="346"/>
        <v/>
      </c>
      <c r="N227" s="113" t="str">
        <f t="shared" ca="1" si="399"/>
        <v/>
      </c>
      <c r="O227" s="114" t="str">
        <f t="shared" ref="O227" ca="1" si="404">IF(B227="","",IF(INDIRECT("減額一覧!BO"&amp;P227)=0.08,0.08,0.1))</f>
        <v/>
      </c>
      <c r="P227" s="38">
        <v>47</v>
      </c>
      <c r="Q227" s="38" t="str">
        <f t="shared" ca="1" si="401"/>
        <v/>
      </c>
      <c r="R227" s="38" t="str">
        <f t="shared" ca="1" si="401"/>
        <v/>
      </c>
      <c r="S227" s="66" t="str">
        <f t="shared" ca="1" si="348"/>
        <v/>
      </c>
      <c r="T227" s="105" t="str">
        <f t="shared" ca="1" si="349"/>
        <v/>
      </c>
    </row>
    <row r="228" spans="1:20" ht="19.5" hidden="1" thickBot="1">
      <c r="B228" s="64"/>
      <c r="C228" s="41" t="str">
        <f>IF(B228="","",減額一覧!C224)</f>
        <v/>
      </c>
      <c r="D228" s="43"/>
      <c r="E228" s="21"/>
      <c r="F228" s="22" t="s">
        <v>69</v>
      </c>
      <c r="G228" s="23">
        <f t="shared" ref="G228:H228" si="405">SUBTOTAL(9,G224:G227)</f>
        <v>0</v>
      </c>
      <c r="H228" s="23">
        <f t="shared" si="405"/>
        <v>0</v>
      </c>
      <c r="I228" s="30"/>
      <c r="J228" s="53"/>
      <c r="K228" s="96" t="str">
        <f t="shared" si="374"/>
        <v/>
      </c>
      <c r="L228" s="59" t="str">
        <f t="shared" si="346"/>
        <v/>
      </c>
      <c r="N228" s="108" t="str">
        <f t="shared" ref="N228" si="406">IF(AND(G228=0,H228=0),"","小計")</f>
        <v/>
      </c>
      <c r="O228" s="108" t="str">
        <f t="shared" ref="O228" si="407">IF(AND(G228=0,H228=0),"","小計")</f>
        <v/>
      </c>
      <c r="P228" s="38"/>
      <c r="Q228" s="38"/>
      <c r="R228" s="38"/>
      <c r="S228" s="66" t="str">
        <f t="shared" si="348"/>
        <v/>
      </c>
      <c r="T228" s="105" t="str">
        <f t="shared" si="349"/>
        <v/>
      </c>
    </row>
    <row r="229" spans="1:20" hidden="1">
      <c r="A229">
        <f ca="1">IF(B229="","",INDIRECT("減額一覧!B"&amp;$P229))</f>
        <v>277</v>
      </c>
      <c r="B229" s="61">
        <f ca="1">IF(INDIRECT("減額一覧!BA"&amp;P229)=1,INDIRECT("減額一覧!M"&amp;P229),"")</f>
        <v>208</v>
      </c>
      <c r="C229" s="36">
        <f ca="1">IF(B229="","",INDIRECT("減額一覧!C"&amp;$P229))</f>
        <v>211157723</v>
      </c>
      <c r="D229" s="78" t="str">
        <f ca="1">IF($B229="","",INDIRECT("減額一覧!G"&amp;$P229))</f>
        <v>中浜　日出夫</v>
      </c>
      <c r="E229" s="19">
        <f ca="1">IF(B229="","",INDIRECT("減額一覧!H"&amp;P229))</f>
        <v>20</v>
      </c>
      <c r="F229" s="19">
        <f ca="1">IF($B229="","",INDIRECT("減額一覧!T"&amp;P229))</f>
        <v>4</v>
      </c>
      <c r="G229" s="20">
        <f ca="1">IF($B229="","",INDIRECT("減額一覧!U"&amp;P229))</f>
        <v>880</v>
      </c>
      <c r="H229" s="20">
        <f ca="1">IF($B229="","",INDIRECT("減額一覧!V"&amp;P229))</f>
        <v>545</v>
      </c>
      <c r="I229" s="32">
        <f ca="1">IF(B229="","",IF(INDIRECT("減額一覧!BL"&amp;P229)=0.08,0.08,0.1))</f>
        <v>0.1</v>
      </c>
      <c r="J229" s="51" t="s">
        <v>522</v>
      </c>
      <c r="K229" s="94" t="str">
        <f t="shared" ca="1" si="374"/>
        <v/>
      </c>
      <c r="L229" s="56" t="str">
        <f t="shared" ca="1" si="346"/>
        <v/>
      </c>
      <c r="N229" s="113" t="str">
        <f t="shared" ref="N229:N232" ca="1" si="408">IF(A229="","",IF(A229&gt;3000,"月ヶ瀬",IF(A229&gt;=2000,"都祁","市内")))</f>
        <v>市内</v>
      </c>
      <c r="O229" s="114">
        <f t="shared" ref="O229" ca="1" si="409">IF(B229="","",IF(INDIRECT("減額一覧!BL"&amp;P229)=0.08,0.08,0.1))</f>
        <v>0.1</v>
      </c>
      <c r="P229" s="38">
        <v>48</v>
      </c>
      <c r="Q229" s="38">
        <f t="shared" ref="Q229:R232" ca="1" si="410">IF(G229="","",IF(G229&gt;0,1,""))</f>
        <v>1</v>
      </c>
      <c r="R229" s="38">
        <f t="shared" ca="1" si="410"/>
        <v>1</v>
      </c>
      <c r="S229" s="66" t="str">
        <f t="shared" ca="1" si="348"/>
        <v>211</v>
      </c>
      <c r="T229" s="105" t="str">
        <f t="shared" ca="1" si="349"/>
        <v/>
      </c>
    </row>
    <row r="230" spans="1:20" hidden="1">
      <c r="A230" t="str">
        <f ca="1">IF(B230="","",INDIRECT("減額一覧!B"&amp;$P230))</f>
        <v/>
      </c>
      <c r="B230" s="61" t="str">
        <f ca="1">IF(INDIRECT("減額一覧!BB"&amp;P230)=1,INDIRECT("減額一覧!W"&amp;P230),"")</f>
        <v/>
      </c>
      <c r="C230" s="44" t="str">
        <f ca="1">IF(B230="","",INDIRECT("減額一覧!C"&amp;$P230))</f>
        <v/>
      </c>
      <c r="D230" s="79" t="str">
        <f ca="1">IF($B230="","",INDIRECT("減額一覧!G"&amp;$P230))</f>
        <v/>
      </c>
      <c r="E230" s="19" t="str">
        <f ca="1">IF(B230="","",INDIRECT("減額一覧!H"&amp;P230))</f>
        <v/>
      </c>
      <c r="F230" s="19" t="str">
        <f ca="1">IF($B230="","",INDIRECT("減額一覧!AD"&amp;P230))</f>
        <v/>
      </c>
      <c r="G230" s="20" t="str">
        <f ca="1">IF($B230="","",INDIRECT("減額一覧!AE"&amp;P230))</f>
        <v/>
      </c>
      <c r="H230" s="20" t="str">
        <f ca="1">IF($B230="","",INDIRECT("減額一覧!AF"&amp;P230))</f>
        <v/>
      </c>
      <c r="I230" s="32" t="str">
        <f ca="1">IF(B230="","",IF(INDIRECT("減額一覧!BM"&amp;P230)=0.08,0.08,0.1))</f>
        <v/>
      </c>
      <c r="J230" s="52"/>
      <c r="K230" s="95" t="str">
        <f t="shared" ca="1" si="374"/>
        <v/>
      </c>
      <c r="L230" s="58" t="str">
        <f t="shared" ca="1" si="346"/>
        <v/>
      </c>
      <c r="N230" s="113" t="str">
        <f t="shared" ca="1" si="408"/>
        <v/>
      </c>
      <c r="O230" s="114" t="str">
        <f t="shared" ref="O230" ca="1" si="411">IF(B230="","",IF(INDIRECT("減額一覧!BM"&amp;P230)=0.08,0.08,0.1))</f>
        <v/>
      </c>
      <c r="P230" s="38">
        <v>48</v>
      </c>
      <c r="Q230" s="38" t="str">
        <f t="shared" ca="1" si="410"/>
        <v/>
      </c>
      <c r="R230" s="38" t="str">
        <f t="shared" ca="1" si="410"/>
        <v/>
      </c>
      <c r="S230" s="66" t="str">
        <f t="shared" ca="1" si="348"/>
        <v/>
      </c>
      <c r="T230" s="105" t="str">
        <f t="shared" ca="1" si="349"/>
        <v/>
      </c>
    </row>
    <row r="231" spans="1:20" hidden="1">
      <c r="A231" t="str">
        <f ca="1">IF(B231="","",INDIRECT("減額一覧!B"&amp;$P231))</f>
        <v/>
      </c>
      <c r="B231" s="61" t="str">
        <f ca="1">IF(INDIRECT("減額一覧!BC"&amp;P231)=1,INDIRECT("減額一覧!AG"&amp;P231),"")</f>
        <v/>
      </c>
      <c r="C231" s="36" t="str">
        <f ca="1">IF(B231="","",INDIRECT("減額一覧!C"&amp;$P231))</f>
        <v/>
      </c>
      <c r="D231" s="80" t="str">
        <f ca="1">IF($B231="","",INDIRECT("減額一覧!G"&amp;$P231))</f>
        <v/>
      </c>
      <c r="E231" s="19" t="str">
        <f ca="1">IF(B231="","",INDIRECT("減額一覧!H"&amp;P231))</f>
        <v/>
      </c>
      <c r="F231" s="19" t="str">
        <f ca="1">IF($B231="","",INDIRECT("減額一覧!AN"&amp;P231))</f>
        <v/>
      </c>
      <c r="G231" s="20" t="str">
        <f ca="1">IF($B231="","",INDIRECT("減額一覧!AO"&amp;P231))</f>
        <v/>
      </c>
      <c r="H231" s="20" t="str">
        <f ca="1">IF($B231="","",INDIRECT("減額一覧!AP"&amp;P231))</f>
        <v/>
      </c>
      <c r="I231" s="32" t="str">
        <f ca="1">IF(B231="","",IF(INDIRECT("減額一覧!BN"&amp;P231)=0.08,0.08,0.1))</f>
        <v/>
      </c>
      <c r="J231" s="52"/>
      <c r="K231" s="95" t="str">
        <f t="shared" ca="1" si="374"/>
        <v/>
      </c>
      <c r="L231" s="58" t="str">
        <f t="shared" ca="1" si="346"/>
        <v/>
      </c>
      <c r="N231" s="113" t="str">
        <f t="shared" ca="1" si="408"/>
        <v/>
      </c>
      <c r="O231" s="114" t="str">
        <f t="shared" ref="O231" ca="1" si="412">IF(B231="","",IF(INDIRECT("減額一覧!BN"&amp;P231)=0.08,0.08,0.1))</f>
        <v/>
      </c>
      <c r="P231" s="38">
        <v>48</v>
      </c>
      <c r="Q231" s="38" t="str">
        <f t="shared" ca="1" si="410"/>
        <v/>
      </c>
      <c r="R231" s="38" t="str">
        <f t="shared" ca="1" si="410"/>
        <v/>
      </c>
      <c r="S231" s="66" t="str">
        <f t="shared" ca="1" si="348"/>
        <v/>
      </c>
      <c r="T231" s="105" t="str">
        <f t="shared" ca="1" si="349"/>
        <v/>
      </c>
    </row>
    <row r="232" spans="1:20" hidden="1">
      <c r="A232" t="str">
        <f ca="1">IF(B232="","",INDIRECT("減額一覧!B"&amp;$P232))</f>
        <v/>
      </c>
      <c r="B232" s="61" t="str">
        <f ca="1">IF(INDIRECT("減額一覧!BD"&amp;P232)=1,INDIRECT("減額一覧!AQ"&amp;P232),"")</f>
        <v/>
      </c>
      <c r="C232" s="45" t="str">
        <f ca="1">IF(B232="","",INDIRECT("減額一覧!C"&amp;$P232))</f>
        <v/>
      </c>
      <c r="D232" s="79" t="str">
        <f ca="1">IF($B232="","",INDIRECT("減額一覧!G"&amp;$P232))</f>
        <v/>
      </c>
      <c r="E232" s="19" t="str">
        <f ca="1">IF(B232="","",INDIRECT("減額一覧!H"&amp;P232))</f>
        <v/>
      </c>
      <c r="F232" s="19" t="str">
        <f ca="1">IF($B232="","",INDIRECT("減額一覧!AX"&amp;P232))</f>
        <v/>
      </c>
      <c r="G232" s="20" t="str">
        <f ca="1">IF($B232="","",INDIRECT("減額一覧!AY"&amp;P232))</f>
        <v/>
      </c>
      <c r="H232" s="20" t="str">
        <f ca="1">IF($B232="","",INDIRECT("減額一覧!AZ"&amp;P232))</f>
        <v/>
      </c>
      <c r="I232" s="32" t="str">
        <f ca="1">IF(B232="","",IF(INDIRECT("減額一覧!BO"&amp;P232)=0.08,0.08,0.1))</f>
        <v/>
      </c>
      <c r="J232" s="52"/>
      <c r="K232" s="95" t="str">
        <f t="shared" ca="1" si="374"/>
        <v/>
      </c>
      <c r="L232" s="58" t="str">
        <f t="shared" ca="1" si="346"/>
        <v/>
      </c>
      <c r="N232" s="113" t="str">
        <f t="shared" ca="1" si="408"/>
        <v/>
      </c>
      <c r="O232" s="114" t="str">
        <f t="shared" ref="O232" ca="1" si="413">IF(B232="","",IF(INDIRECT("減額一覧!BO"&amp;P232)=0.08,0.08,0.1))</f>
        <v/>
      </c>
      <c r="P232" s="38">
        <v>48</v>
      </c>
      <c r="Q232" s="38" t="str">
        <f t="shared" ca="1" si="410"/>
        <v/>
      </c>
      <c r="R232" s="38" t="str">
        <f t="shared" ca="1" si="410"/>
        <v/>
      </c>
      <c r="S232" s="66" t="str">
        <f t="shared" ca="1" si="348"/>
        <v/>
      </c>
      <c r="T232" s="105" t="str">
        <f t="shared" ca="1" si="349"/>
        <v/>
      </c>
    </row>
    <row r="233" spans="1:20" ht="19.5" hidden="1" thickBot="1">
      <c r="B233" s="64"/>
      <c r="C233" s="41" t="str">
        <f>IF(B233="","",減額一覧!C229)</f>
        <v/>
      </c>
      <c r="D233" s="43"/>
      <c r="E233" s="21"/>
      <c r="F233" s="22" t="s">
        <v>69</v>
      </c>
      <c r="G233" s="23">
        <f t="shared" ref="G233:H233" si="414">SUBTOTAL(9,G229:G232)</f>
        <v>0</v>
      </c>
      <c r="H233" s="23">
        <f t="shared" si="414"/>
        <v>0</v>
      </c>
      <c r="I233" s="30"/>
      <c r="J233" s="53"/>
      <c r="K233" s="96" t="str">
        <f t="shared" si="374"/>
        <v/>
      </c>
      <c r="L233" s="59" t="str">
        <f t="shared" si="346"/>
        <v/>
      </c>
      <c r="N233" s="108" t="str">
        <f t="shared" ref="N233" si="415">IF(AND(G233=0,H233=0),"","小計")</f>
        <v/>
      </c>
      <c r="O233" s="108" t="str">
        <f t="shared" ref="O233" si="416">IF(AND(G233=0,H233=0),"","小計")</f>
        <v/>
      </c>
      <c r="P233" s="38"/>
      <c r="Q233" s="38"/>
      <c r="R233" s="38"/>
      <c r="S233" s="66" t="str">
        <f t="shared" si="348"/>
        <v/>
      </c>
      <c r="T233" s="105" t="str">
        <f t="shared" si="349"/>
        <v/>
      </c>
    </row>
    <row r="234" spans="1:20" hidden="1">
      <c r="A234">
        <f ca="1">IF(B234="","",INDIRECT("減額一覧!B"&amp;$P234))</f>
        <v>278</v>
      </c>
      <c r="B234" s="61">
        <f ca="1">IF(INDIRECT("減額一覧!BA"&amp;P234)=1,INDIRECT("減額一覧!M"&amp;P234),"")</f>
        <v>205</v>
      </c>
      <c r="C234" s="36">
        <f ca="1">IF(B234="","",INDIRECT("減額一覧!C"&amp;$P234))</f>
        <v>540033000</v>
      </c>
      <c r="D234" s="78" t="str">
        <f ca="1">IF($B234="","",INDIRECT("減額一覧!G"&amp;$P234))</f>
        <v>谷川　亘宏</v>
      </c>
      <c r="E234" s="19">
        <f ca="1">IF(B234="","",INDIRECT("減額一覧!H"&amp;P234))</f>
        <v>13</v>
      </c>
      <c r="F234" s="19">
        <f ca="1">IF($B234="","",INDIRECT("減額一覧!T"&amp;P234))</f>
        <v>1</v>
      </c>
      <c r="G234" s="20">
        <f ca="1">IF($B234="","",INDIRECT("減額一覧!U"&amp;P234))</f>
        <v>220</v>
      </c>
      <c r="H234" s="20">
        <f ca="1">IF($B234="","",INDIRECT("減額一覧!V"&amp;P234))</f>
        <v>136</v>
      </c>
      <c r="I234" s="32">
        <f ca="1">IF(B234="","",IF(INDIRECT("減額一覧!BL"&amp;P234)=0.08,0.08,0.1))</f>
        <v>0.1</v>
      </c>
      <c r="J234" s="51" t="s">
        <v>523</v>
      </c>
      <c r="K234" s="94" t="str">
        <f t="shared" ca="1" si="374"/>
        <v/>
      </c>
      <c r="L234" s="56" t="str">
        <f t="shared" ca="1" si="346"/>
        <v/>
      </c>
      <c r="N234" s="113" t="str">
        <f t="shared" ref="N234:N237" ca="1" si="417">IF(A234="","",IF(A234&gt;3000,"月ヶ瀬",IF(A234&gt;=2000,"都祁","市内")))</f>
        <v>市内</v>
      </c>
      <c r="O234" s="114">
        <f t="shared" ref="O234" ca="1" si="418">IF(B234="","",IF(INDIRECT("減額一覧!BL"&amp;P234)=0.08,0.08,0.1))</f>
        <v>0.1</v>
      </c>
      <c r="P234" s="38">
        <v>49</v>
      </c>
      <c r="Q234" s="38">
        <f t="shared" ref="Q234:R237" ca="1" si="419">IF(G234="","",IF(G234&gt;0,1,""))</f>
        <v>1</v>
      </c>
      <c r="R234" s="38">
        <f t="shared" ca="1" si="419"/>
        <v>1</v>
      </c>
      <c r="S234" s="66" t="str">
        <f t="shared" ca="1" si="348"/>
        <v>540</v>
      </c>
      <c r="T234" s="105" t="str">
        <f t="shared" ca="1" si="349"/>
        <v/>
      </c>
    </row>
    <row r="235" spans="1:20" hidden="1">
      <c r="A235">
        <f ca="1">IF(B235="","",INDIRECT("減額一覧!B"&amp;$P235))</f>
        <v>278</v>
      </c>
      <c r="B235" s="61">
        <f ca="1">IF(INDIRECT("減額一覧!BB"&amp;P235)=1,INDIRECT("減額一覧!W"&amp;P235),"")</f>
        <v>206</v>
      </c>
      <c r="C235" s="44">
        <f ca="1">IF(B235="","",INDIRECT("減額一覧!C"&amp;$P235))</f>
        <v>540033000</v>
      </c>
      <c r="D235" s="79" t="str">
        <f ca="1">IF($B235="","",INDIRECT("減額一覧!G"&amp;$P235))</f>
        <v>谷川　亘宏</v>
      </c>
      <c r="E235" s="19">
        <f ca="1">IF(B235="","",INDIRECT("減額一覧!H"&amp;P235))</f>
        <v>13</v>
      </c>
      <c r="F235" s="19">
        <f ca="1">IF($B235="","",INDIRECT("減額一覧!AD"&amp;P235))</f>
        <v>1</v>
      </c>
      <c r="G235" s="20">
        <f ca="1">IF($B235="","",INDIRECT("減額一覧!AE"&amp;P235))</f>
        <v>220</v>
      </c>
      <c r="H235" s="20">
        <f ca="1">IF($B235="","",INDIRECT("減額一覧!AF"&amp;P235))</f>
        <v>137</v>
      </c>
      <c r="I235" s="32">
        <f ca="1">IF(B235="","",IF(INDIRECT("減額一覧!BM"&amp;P235)=0.08,0.08,0.1))</f>
        <v>0.1</v>
      </c>
      <c r="J235" s="52"/>
      <c r="K235" s="95" t="str">
        <f t="shared" ca="1" si="374"/>
        <v/>
      </c>
      <c r="L235" s="58" t="str">
        <f t="shared" ca="1" si="346"/>
        <v/>
      </c>
      <c r="N235" s="113" t="str">
        <f t="shared" ca="1" si="417"/>
        <v>市内</v>
      </c>
      <c r="O235" s="114">
        <f t="shared" ref="O235" ca="1" si="420">IF(B235="","",IF(INDIRECT("減額一覧!BM"&amp;P235)=0.08,0.08,0.1))</f>
        <v>0.1</v>
      </c>
      <c r="P235" s="38">
        <v>49</v>
      </c>
      <c r="Q235" s="38">
        <f t="shared" ca="1" si="419"/>
        <v>1</v>
      </c>
      <c r="R235" s="38">
        <f t="shared" ca="1" si="419"/>
        <v>1</v>
      </c>
      <c r="S235" s="66" t="str">
        <f t="shared" ca="1" si="348"/>
        <v>540</v>
      </c>
      <c r="T235" s="105" t="str">
        <f t="shared" ca="1" si="349"/>
        <v/>
      </c>
    </row>
    <row r="236" spans="1:20" hidden="1">
      <c r="A236" t="str">
        <f ca="1">IF(B236="","",INDIRECT("減額一覧!B"&amp;$P236))</f>
        <v/>
      </c>
      <c r="B236" s="61" t="str">
        <f ca="1">IF(INDIRECT("減額一覧!BC"&amp;P236)=1,INDIRECT("減額一覧!AG"&amp;P236),"")</f>
        <v/>
      </c>
      <c r="C236" s="36" t="str">
        <f ca="1">IF(B236="","",INDIRECT("減額一覧!C"&amp;$P236))</f>
        <v/>
      </c>
      <c r="D236" s="80" t="str">
        <f ca="1">IF($B236="","",INDIRECT("減額一覧!G"&amp;$P236))</f>
        <v/>
      </c>
      <c r="E236" s="19" t="str">
        <f ca="1">IF(B236="","",INDIRECT("減額一覧!H"&amp;P236))</f>
        <v/>
      </c>
      <c r="F236" s="19" t="str">
        <f ca="1">IF($B236="","",INDIRECT("減額一覧!AN"&amp;P236))</f>
        <v/>
      </c>
      <c r="G236" s="20" t="str">
        <f ca="1">IF($B236="","",INDIRECT("減額一覧!AO"&amp;P236))</f>
        <v/>
      </c>
      <c r="H236" s="20" t="str">
        <f ca="1">IF($B236="","",INDIRECT("減額一覧!AP"&amp;P236))</f>
        <v/>
      </c>
      <c r="I236" s="32" t="str">
        <f ca="1">IF(B236="","",IF(INDIRECT("減額一覧!BN"&amp;P236)=0.08,0.08,0.1))</f>
        <v/>
      </c>
      <c r="J236" s="52"/>
      <c r="K236" s="95" t="str">
        <f t="shared" ca="1" si="374"/>
        <v/>
      </c>
      <c r="L236" s="58" t="str">
        <f t="shared" ca="1" si="346"/>
        <v/>
      </c>
      <c r="N236" s="113" t="str">
        <f t="shared" ca="1" si="417"/>
        <v/>
      </c>
      <c r="O236" s="114" t="str">
        <f t="shared" ref="O236" ca="1" si="421">IF(B236="","",IF(INDIRECT("減額一覧!BN"&amp;P236)=0.08,0.08,0.1))</f>
        <v/>
      </c>
      <c r="P236" s="38">
        <v>49</v>
      </c>
      <c r="Q236" s="38" t="str">
        <f t="shared" ca="1" si="419"/>
        <v/>
      </c>
      <c r="R236" s="38" t="str">
        <f t="shared" ca="1" si="419"/>
        <v/>
      </c>
      <c r="S236" s="66" t="str">
        <f t="shared" ca="1" si="348"/>
        <v/>
      </c>
      <c r="T236" s="105" t="str">
        <f t="shared" ca="1" si="349"/>
        <v/>
      </c>
    </row>
    <row r="237" spans="1:20" hidden="1">
      <c r="A237" t="str">
        <f ca="1">IF(B237="","",INDIRECT("減額一覧!B"&amp;$P237))</f>
        <v/>
      </c>
      <c r="B237" s="61" t="str">
        <f ca="1">IF(INDIRECT("減額一覧!BD"&amp;P237)=1,INDIRECT("減額一覧!AQ"&amp;P237),"")</f>
        <v/>
      </c>
      <c r="C237" s="45" t="str">
        <f ca="1">IF(B237="","",INDIRECT("減額一覧!C"&amp;$P237))</f>
        <v/>
      </c>
      <c r="D237" s="79" t="str">
        <f ca="1">IF($B237="","",INDIRECT("減額一覧!G"&amp;$P237))</f>
        <v/>
      </c>
      <c r="E237" s="19" t="str">
        <f ca="1">IF(B237="","",INDIRECT("減額一覧!H"&amp;P237))</f>
        <v/>
      </c>
      <c r="F237" s="19" t="str">
        <f ca="1">IF($B237="","",INDIRECT("減額一覧!AX"&amp;P237))</f>
        <v/>
      </c>
      <c r="G237" s="20" t="str">
        <f ca="1">IF($B237="","",INDIRECT("減額一覧!AY"&amp;P237))</f>
        <v/>
      </c>
      <c r="H237" s="20" t="str">
        <f ca="1">IF($B237="","",INDIRECT("減額一覧!AZ"&amp;P237))</f>
        <v/>
      </c>
      <c r="I237" s="32" t="str">
        <f ca="1">IF(B237="","",IF(INDIRECT("減額一覧!BO"&amp;P237)=0.08,0.08,0.1))</f>
        <v/>
      </c>
      <c r="J237" s="52"/>
      <c r="K237" s="95" t="str">
        <f t="shared" ca="1" si="374"/>
        <v/>
      </c>
      <c r="L237" s="58" t="str">
        <f t="shared" ca="1" si="346"/>
        <v/>
      </c>
      <c r="N237" s="113" t="str">
        <f t="shared" ca="1" si="417"/>
        <v/>
      </c>
      <c r="O237" s="114" t="str">
        <f t="shared" ref="O237" ca="1" si="422">IF(B237="","",IF(INDIRECT("減額一覧!BO"&amp;P237)=0.08,0.08,0.1))</f>
        <v/>
      </c>
      <c r="P237" s="38">
        <v>49</v>
      </c>
      <c r="Q237" s="38" t="str">
        <f t="shared" ca="1" si="419"/>
        <v/>
      </c>
      <c r="R237" s="38" t="str">
        <f t="shared" ca="1" si="419"/>
        <v/>
      </c>
      <c r="S237" s="66" t="str">
        <f t="shared" ca="1" si="348"/>
        <v/>
      </c>
      <c r="T237" s="105" t="str">
        <f t="shared" ca="1" si="349"/>
        <v/>
      </c>
    </row>
    <row r="238" spans="1:20" ht="19.5" hidden="1" thickBot="1">
      <c r="B238" s="64"/>
      <c r="C238" s="41" t="str">
        <f>IF(B238="","",減額一覧!C234)</f>
        <v/>
      </c>
      <c r="D238" s="43"/>
      <c r="E238" s="21"/>
      <c r="F238" s="22" t="s">
        <v>69</v>
      </c>
      <c r="G238" s="23">
        <f t="shared" ref="G238:H238" si="423">SUBTOTAL(9,G234:G237)</f>
        <v>0</v>
      </c>
      <c r="H238" s="23">
        <f t="shared" si="423"/>
        <v>0</v>
      </c>
      <c r="I238" s="30"/>
      <c r="J238" s="53"/>
      <c r="K238" s="96" t="str">
        <f t="shared" si="374"/>
        <v/>
      </c>
      <c r="L238" s="59" t="str">
        <f t="shared" si="346"/>
        <v/>
      </c>
      <c r="N238" s="108" t="str">
        <f t="shared" ref="N238" si="424">IF(AND(G238=0,H238=0),"","小計")</f>
        <v/>
      </c>
      <c r="O238" s="108" t="str">
        <f t="shared" ref="O238" si="425">IF(AND(G238=0,H238=0),"","小計")</f>
        <v/>
      </c>
      <c r="P238" s="38"/>
      <c r="Q238" s="38"/>
      <c r="R238" s="38"/>
      <c r="S238" s="66" t="str">
        <f t="shared" si="348"/>
        <v/>
      </c>
      <c r="T238" s="105" t="str">
        <f t="shared" si="349"/>
        <v/>
      </c>
    </row>
    <row r="239" spans="1:20" hidden="1">
      <c r="A239">
        <f ca="1">IF(B239="","",INDIRECT("減額一覧!B"&amp;$P239))</f>
        <v>279</v>
      </c>
      <c r="B239" s="61">
        <f ca="1">IF(INDIRECT("減額一覧!BA"&amp;P239)=1,INDIRECT("減額一覧!M"&amp;P239),"")</f>
        <v>206</v>
      </c>
      <c r="C239" s="36">
        <f ca="1">IF(B239="","",INDIRECT("減額一覧!C"&amp;$P239))</f>
        <v>364086000</v>
      </c>
      <c r="D239" s="78" t="str">
        <f ca="1">IF($B239="","",INDIRECT("減額一覧!G"&amp;$P239))</f>
        <v>坂下　泰昭</v>
      </c>
      <c r="E239" s="19">
        <f ca="1">IF(B239="","",INDIRECT("減額一覧!H"&amp;P239))</f>
        <v>20</v>
      </c>
      <c r="F239" s="19">
        <f ca="1">IF($B239="","",INDIRECT("減額一覧!T"&amp;P239))</f>
        <v>2</v>
      </c>
      <c r="G239" s="20">
        <f ca="1">IF($B239="","",INDIRECT("減額一覧!U"&amp;P239))</f>
        <v>341</v>
      </c>
      <c r="H239" s="20">
        <f ca="1">IF($B239="","",INDIRECT("減額一覧!V"&amp;P239))</f>
        <v>273</v>
      </c>
      <c r="I239" s="32">
        <f ca="1">IF(B239="","",IF(INDIRECT("減額一覧!BL"&amp;P239)=0.08,0.08,0.1))</f>
        <v>0.1</v>
      </c>
      <c r="J239" s="51" t="s">
        <v>476</v>
      </c>
      <c r="K239" s="94" t="str">
        <f t="shared" ca="1" si="374"/>
        <v/>
      </c>
      <c r="L239" s="56" t="str">
        <f t="shared" ca="1" si="346"/>
        <v/>
      </c>
      <c r="N239" s="113" t="str">
        <f t="shared" ref="N239:N242" ca="1" si="426">IF(A239="","",IF(A239&gt;3000,"月ヶ瀬",IF(A239&gt;=2000,"都祁","市内")))</f>
        <v>市内</v>
      </c>
      <c r="O239" s="114">
        <f t="shared" ref="O239" ca="1" si="427">IF(B239="","",IF(INDIRECT("減額一覧!BL"&amp;P239)=0.08,0.08,0.1))</f>
        <v>0.1</v>
      </c>
      <c r="P239" s="38">
        <v>50</v>
      </c>
      <c r="Q239" s="38">
        <f t="shared" ref="Q239:R242" ca="1" si="428">IF(G239="","",IF(G239&gt;0,1,""))</f>
        <v>1</v>
      </c>
      <c r="R239" s="38">
        <f t="shared" ca="1" si="428"/>
        <v>1</v>
      </c>
      <c r="S239" s="66" t="str">
        <f t="shared" ca="1" si="348"/>
        <v>364</v>
      </c>
      <c r="T239" s="105" t="str">
        <f t="shared" ca="1" si="349"/>
        <v/>
      </c>
    </row>
    <row r="240" spans="1:20" hidden="1">
      <c r="A240">
        <f ca="1">IF(B240="","",INDIRECT("減額一覧!B"&amp;$P240))</f>
        <v>279</v>
      </c>
      <c r="B240" s="61">
        <f ca="1">IF(INDIRECT("減額一覧!BB"&amp;P240)=1,INDIRECT("減額一覧!W"&amp;P240),"")</f>
        <v>207</v>
      </c>
      <c r="C240" s="44">
        <f ca="1">IF(B240="","",INDIRECT("減額一覧!C"&amp;$P240))</f>
        <v>364086000</v>
      </c>
      <c r="D240" s="79" t="str">
        <f ca="1">IF($B240="","",INDIRECT("減額一覧!G"&amp;$P240))</f>
        <v>坂下　泰昭</v>
      </c>
      <c r="E240" s="19">
        <f ca="1">IF(B240="","",INDIRECT("減額一覧!H"&amp;P240))</f>
        <v>20</v>
      </c>
      <c r="F240" s="19">
        <f ca="1">IF($B240="","",INDIRECT("減額一覧!AD"&amp;P240))</f>
        <v>3</v>
      </c>
      <c r="G240" s="20">
        <f ca="1">IF($B240="","",INDIRECT("減額一覧!AE"&amp;P240))</f>
        <v>511</v>
      </c>
      <c r="H240" s="20">
        <f ca="1">IF($B240="","",INDIRECT("減額一覧!AF"&amp;P240))</f>
        <v>410</v>
      </c>
      <c r="I240" s="32">
        <f ca="1">IF(B240="","",IF(INDIRECT("減額一覧!BM"&amp;P240)=0.08,0.08,0.1))</f>
        <v>0.1</v>
      </c>
      <c r="J240" s="52"/>
      <c r="K240" s="95" t="str">
        <f t="shared" ca="1" si="374"/>
        <v/>
      </c>
      <c r="L240" s="58" t="str">
        <f t="shared" ca="1" si="346"/>
        <v/>
      </c>
      <c r="N240" s="113" t="str">
        <f t="shared" ca="1" si="426"/>
        <v>市内</v>
      </c>
      <c r="O240" s="114">
        <f t="shared" ref="O240" ca="1" si="429">IF(B240="","",IF(INDIRECT("減額一覧!BM"&amp;P240)=0.08,0.08,0.1))</f>
        <v>0.1</v>
      </c>
      <c r="P240" s="38">
        <v>50</v>
      </c>
      <c r="Q240" s="38">
        <f t="shared" ca="1" si="428"/>
        <v>1</v>
      </c>
      <c r="R240" s="38">
        <f t="shared" ca="1" si="428"/>
        <v>1</v>
      </c>
      <c r="S240" s="66" t="str">
        <f t="shared" ca="1" si="348"/>
        <v>364</v>
      </c>
      <c r="T240" s="105" t="str">
        <f t="shared" ca="1" si="349"/>
        <v/>
      </c>
    </row>
    <row r="241" spans="1:20" hidden="1">
      <c r="A241">
        <f ca="1">IF(B241="","",INDIRECT("減額一覧!B"&amp;$P241))</f>
        <v>279</v>
      </c>
      <c r="B241" s="61">
        <f ca="1">IF(INDIRECT("減額一覧!BC"&amp;P241)=1,INDIRECT("減額一覧!AG"&amp;P241),"")</f>
        <v>208</v>
      </c>
      <c r="C241" s="36">
        <f ca="1">IF(B241="","",INDIRECT("減額一覧!C"&amp;$P241))</f>
        <v>364086000</v>
      </c>
      <c r="D241" s="80" t="str">
        <f ca="1">IF($B241="","",INDIRECT("減額一覧!G"&amp;$P241))</f>
        <v>坂下　泰昭</v>
      </c>
      <c r="E241" s="19">
        <f ca="1">IF(B241="","",INDIRECT("減額一覧!H"&amp;P241))</f>
        <v>20</v>
      </c>
      <c r="F241" s="19">
        <f ca="1">IF($B241="","",INDIRECT("減額一覧!AN"&amp;P241))</f>
        <v>1</v>
      </c>
      <c r="G241" s="20">
        <f ca="1">IF($B241="","",INDIRECT("減額一覧!AO"&amp;P241))</f>
        <v>170</v>
      </c>
      <c r="H241" s="20">
        <f ca="1">IF($B241="","",INDIRECT("減額一覧!AP"&amp;P241))</f>
        <v>136</v>
      </c>
      <c r="I241" s="32">
        <f ca="1">IF(B241="","",IF(INDIRECT("減額一覧!BN"&amp;P241)=0.08,0.08,0.1))</f>
        <v>0.1</v>
      </c>
      <c r="J241" s="52"/>
      <c r="K241" s="95" t="str">
        <f t="shared" ca="1" si="374"/>
        <v/>
      </c>
      <c r="L241" s="58" t="str">
        <f t="shared" ca="1" si="346"/>
        <v/>
      </c>
      <c r="N241" s="113" t="str">
        <f t="shared" ca="1" si="426"/>
        <v>市内</v>
      </c>
      <c r="O241" s="114">
        <f t="shared" ref="O241" ca="1" si="430">IF(B241="","",IF(INDIRECT("減額一覧!BN"&amp;P241)=0.08,0.08,0.1))</f>
        <v>0.1</v>
      </c>
      <c r="P241" s="38">
        <v>50</v>
      </c>
      <c r="Q241" s="38">
        <f t="shared" ca="1" si="428"/>
        <v>1</v>
      </c>
      <c r="R241" s="38">
        <f t="shared" ca="1" si="428"/>
        <v>1</v>
      </c>
      <c r="S241" s="66" t="str">
        <f t="shared" ca="1" si="348"/>
        <v>364</v>
      </c>
      <c r="T241" s="105" t="str">
        <f t="shared" ca="1" si="349"/>
        <v/>
      </c>
    </row>
    <row r="242" spans="1:20" hidden="1">
      <c r="A242" t="str">
        <f ca="1">IF(B242="","",INDIRECT("減額一覧!B"&amp;$P242))</f>
        <v/>
      </c>
      <c r="B242" s="61" t="str">
        <f ca="1">IF(INDIRECT("減額一覧!BD"&amp;P242)=1,INDIRECT("減額一覧!AQ"&amp;P242),"")</f>
        <v/>
      </c>
      <c r="C242" s="45" t="str">
        <f ca="1">IF(B242="","",INDIRECT("減額一覧!C"&amp;$P242))</f>
        <v/>
      </c>
      <c r="D242" s="79" t="str">
        <f ca="1">IF($B242="","",INDIRECT("減額一覧!G"&amp;$P242))</f>
        <v/>
      </c>
      <c r="E242" s="19" t="str">
        <f ca="1">IF(B242="","",INDIRECT("減額一覧!H"&amp;P242))</f>
        <v/>
      </c>
      <c r="F242" s="19" t="str">
        <f ca="1">IF($B242="","",INDIRECT("減額一覧!AX"&amp;P242))</f>
        <v/>
      </c>
      <c r="G242" s="20" t="str">
        <f ca="1">IF($B242="","",INDIRECT("減額一覧!AY"&amp;P242))</f>
        <v/>
      </c>
      <c r="H242" s="20" t="str">
        <f ca="1">IF($B242="","",INDIRECT("減額一覧!AZ"&amp;P242))</f>
        <v/>
      </c>
      <c r="I242" s="32" t="str">
        <f ca="1">IF(B242="","",IF(INDIRECT("減額一覧!BO"&amp;P242)=0.08,0.08,0.1))</f>
        <v/>
      </c>
      <c r="J242" s="52"/>
      <c r="K242" s="95" t="str">
        <f t="shared" ca="1" si="374"/>
        <v/>
      </c>
      <c r="L242" s="58" t="str">
        <f t="shared" ca="1" si="346"/>
        <v/>
      </c>
      <c r="N242" s="113" t="str">
        <f t="shared" ca="1" si="426"/>
        <v/>
      </c>
      <c r="O242" s="114" t="str">
        <f t="shared" ref="O242" ca="1" si="431">IF(B242="","",IF(INDIRECT("減額一覧!BO"&amp;P242)=0.08,0.08,0.1))</f>
        <v/>
      </c>
      <c r="P242" s="38">
        <v>50</v>
      </c>
      <c r="Q242" s="38" t="str">
        <f t="shared" ca="1" si="428"/>
        <v/>
      </c>
      <c r="R242" s="38" t="str">
        <f t="shared" ca="1" si="428"/>
        <v/>
      </c>
      <c r="S242" s="66" t="str">
        <f t="shared" ca="1" si="348"/>
        <v/>
      </c>
      <c r="T242" s="105" t="str">
        <f t="shared" ca="1" si="349"/>
        <v/>
      </c>
    </row>
    <row r="243" spans="1:20" ht="19.5" hidden="1" thickBot="1">
      <c r="B243" s="64"/>
      <c r="C243" s="41" t="str">
        <f>IF(B243="","",減額一覧!C239)</f>
        <v/>
      </c>
      <c r="D243" s="43"/>
      <c r="E243" s="21"/>
      <c r="F243" s="22" t="s">
        <v>69</v>
      </c>
      <c r="G243" s="23">
        <f t="shared" ref="G243:H243" si="432">SUBTOTAL(9,G239:G242)</f>
        <v>0</v>
      </c>
      <c r="H243" s="23">
        <f t="shared" si="432"/>
        <v>0</v>
      </c>
      <c r="I243" s="30"/>
      <c r="J243" s="53"/>
      <c r="K243" s="96" t="str">
        <f t="shared" si="374"/>
        <v/>
      </c>
      <c r="L243" s="59" t="str">
        <f t="shared" si="346"/>
        <v/>
      </c>
      <c r="N243" s="108" t="str">
        <f t="shared" ref="N243" si="433">IF(AND(G243=0,H243=0),"","小計")</f>
        <v/>
      </c>
      <c r="O243" s="108" t="str">
        <f t="shared" ref="O243" si="434">IF(AND(G243=0,H243=0),"","小計")</f>
        <v/>
      </c>
      <c r="P243" s="38"/>
      <c r="Q243" s="38"/>
      <c r="R243" s="38"/>
      <c r="S243" s="66" t="str">
        <f t="shared" si="348"/>
        <v/>
      </c>
      <c r="T243" s="105" t="str">
        <f t="shared" si="349"/>
        <v/>
      </c>
    </row>
    <row r="244" spans="1:20" hidden="1">
      <c r="A244">
        <f ca="1">IF(B244="","",INDIRECT("減額一覧!B"&amp;$P244))</f>
        <v>280</v>
      </c>
      <c r="B244" s="61">
        <f ca="1">IF(INDIRECT("減額一覧!BA"&amp;P244)=1,INDIRECT("減額一覧!M"&amp;P244),"")</f>
        <v>207</v>
      </c>
      <c r="C244" s="36">
        <f ca="1">IF(B244="","",INDIRECT("減額一覧!C"&amp;$P244))</f>
        <v>553142000</v>
      </c>
      <c r="D244" s="78" t="str">
        <f ca="1">IF($B244="","",INDIRECT("減額一覧!G"&amp;$P244))</f>
        <v>米田　康彦</v>
      </c>
      <c r="E244" s="19">
        <f ca="1">IF(B244="","",INDIRECT("減額一覧!H"&amp;P244))</f>
        <v>20</v>
      </c>
      <c r="F244" s="19">
        <f ca="1">IF($B244="","",INDIRECT("減額一覧!T"&amp;P244))</f>
        <v>8</v>
      </c>
      <c r="G244" s="20">
        <f ca="1">IF($B244="","",INDIRECT("減額一覧!U"&amp;P244))</f>
        <v>1793</v>
      </c>
      <c r="H244" s="20">
        <f ca="1">IF($B244="","",INDIRECT("減額一覧!V"&amp;P244))</f>
        <v>1091</v>
      </c>
      <c r="I244" s="32">
        <f ca="1">IF(B244="","",IF(INDIRECT("減額一覧!BL"&amp;P244)=0.08,0.08,0.1))</f>
        <v>0.1</v>
      </c>
      <c r="J244" s="51" t="s">
        <v>477</v>
      </c>
      <c r="K244" s="94" t="str">
        <f t="shared" ca="1" si="374"/>
        <v/>
      </c>
      <c r="L244" s="56" t="str">
        <f t="shared" ca="1" si="346"/>
        <v/>
      </c>
      <c r="N244" s="113" t="str">
        <f t="shared" ref="N244:N247" ca="1" si="435">IF(A244="","",IF(A244&gt;3000,"月ヶ瀬",IF(A244&gt;=2000,"都祁","市内")))</f>
        <v>市内</v>
      </c>
      <c r="O244" s="114">
        <f t="shared" ref="O244" ca="1" si="436">IF(B244="","",IF(INDIRECT("減額一覧!BL"&amp;P244)=0.08,0.08,0.1))</f>
        <v>0.1</v>
      </c>
      <c r="P244" s="38">
        <v>51</v>
      </c>
      <c r="Q244" s="38">
        <f t="shared" ref="Q244:R247" ca="1" si="437">IF(G244="","",IF(G244&gt;0,1,""))</f>
        <v>1</v>
      </c>
      <c r="R244" s="38">
        <f t="shared" ca="1" si="437"/>
        <v>1</v>
      </c>
      <c r="S244" s="66" t="str">
        <f t="shared" ca="1" si="348"/>
        <v>553</v>
      </c>
      <c r="T244" s="105" t="str">
        <f t="shared" ca="1" si="349"/>
        <v/>
      </c>
    </row>
    <row r="245" spans="1:20" hidden="1">
      <c r="A245">
        <f ca="1">IF(B245="","",INDIRECT("減額一覧!B"&amp;$P245))</f>
        <v>280</v>
      </c>
      <c r="B245" s="61">
        <f ca="1">IF(INDIRECT("減額一覧!BB"&amp;P245)=1,INDIRECT("減額一覧!W"&amp;P245),"")</f>
        <v>208</v>
      </c>
      <c r="C245" s="44">
        <f ca="1">IF(B245="","",INDIRECT("減額一覧!C"&amp;$P245))</f>
        <v>553142000</v>
      </c>
      <c r="D245" s="79" t="str">
        <f ca="1">IF($B245="","",INDIRECT("減額一覧!G"&amp;$P245))</f>
        <v>米田　康彦</v>
      </c>
      <c r="E245" s="19">
        <f ca="1">IF(B245="","",INDIRECT("減額一覧!H"&amp;P245))</f>
        <v>20</v>
      </c>
      <c r="F245" s="19">
        <f ca="1">IF($B245="","",INDIRECT("減額一覧!AD"&amp;P245))</f>
        <v>9</v>
      </c>
      <c r="G245" s="20">
        <f ca="1">IF($B245="","",INDIRECT("減額一覧!AE"&amp;P245))</f>
        <v>2029</v>
      </c>
      <c r="H245" s="20">
        <f ca="1">IF($B245="","",INDIRECT("減額一覧!AF"&amp;P245))</f>
        <v>1228</v>
      </c>
      <c r="I245" s="32">
        <f ca="1">IF(B245="","",IF(INDIRECT("減額一覧!BM"&amp;P245)=0.08,0.08,0.1))</f>
        <v>0.1</v>
      </c>
      <c r="J245" s="52"/>
      <c r="K245" s="95" t="str">
        <f t="shared" ca="1" si="374"/>
        <v/>
      </c>
      <c r="L245" s="58" t="str">
        <f t="shared" ca="1" si="346"/>
        <v/>
      </c>
      <c r="N245" s="113" t="str">
        <f t="shared" ca="1" si="435"/>
        <v>市内</v>
      </c>
      <c r="O245" s="114">
        <f t="shared" ref="O245" ca="1" si="438">IF(B245="","",IF(INDIRECT("減額一覧!BM"&amp;P245)=0.08,0.08,0.1))</f>
        <v>0.1</v>
      </c>
      <c r="P245" s="38">
        <v>51</v>
      </c>
      <c r="Q245" s="38">
        <f t="shared" ca="1" si="437"/>
        <v>1</v>
      </c>
      <c r="R245" s="38">
        <f t="shared" ca="1" si="437"/>
        <v>1</v>
      </c>
      <c r="S245" s="66" t="str">
        <f t="shared" ca="1" si="348"/>
        <v>553</v>
      </c>
      <c r="T245" s="105" t="str">
        <f t="shared" ca="1" si="349"/>
        <v/>
      </c>
    </row>
    <row r="246" spans="1:20" hidden="1">
      <c r="A246" t="str">
        <f ca="1">IF(B246="","",INDIRECT("減額一覧!B"&amp;$P246))</f>
        <v/>
      </c>
      <c r="B246" s="61" t="str">
        <f ca="1">IF(INDIRECT("減額一覧!BC"&amp;P246)=1,INDIRECT("減額一覧!AG"&amp;P246),"")</f>
        <v/>
      </c>
      <c r="C246" s="36" t="str">
        <f ca="1">IF(B246="","",INDIRECT("減額一覧!C"&amp;$P246))</f>
        <v/>
      </c>
      <c r="D246" s="80" t="str">
        <f ca="1">IF($B246="","",INDIRECT("減額一覧!G"&amp;$P246))</f>
        <v/>
      </c>
      <c r="E246" s="19" t="str">
        <f ca="1">IF(B246="","",INDIRECT("減額一覧!H"&amp;P246))</f>
        <v/>
      </c>
      <c r="F246" s="19" t="str">
        <f ca="1">IF($B246="","",INDIRECT("減額一覧!AN"&amp;P246))</f>
        <v/>
      </c>
      <c r="G246" s="20" t="str">
        <f ca="1">IF($B246="","",INDIRECT("減額一覧!AO"&amp;P246))</f>
        <v/>
      </c>
      <c r="H246" s="20" t="str">
        <f ca="1">IF($B246="","",INDIRECT("減額一覧!AP"&amp;P246))</f>
        <v/>
      </c>
      <c r="I246" s="32" t="str">
        <f ca="1">IF(B246="","",IF(INDIRECT("減額一覧!BN"&amp;P246)=0.08,0.08,0.1))</f>
        <v/>
      </c>
      <c r="J246" s="52"/>
      <c r="K246" s="95" t="str">
        <f t="shared" ca="1" si="374"/>
        <v/>
      </c>
      <c r="L246" s="58" t="str">
        <f t="shared" ca="1" si="346"/>
        <v/>
      </c>
      <c r="N246" s="113" t="str">
        <f t="shared" ca="1" si="435"/>
        <v/>
      </c>
      <c r="O246" s="114" t="str">
        <f t="shared" ref="O246" ca="1" si="439">IF(B246="","",IF(INDIRECT("減額一覧!BN"&amp;P246)=0.08,0.08,0.1))</f>
        <v/>
      </c>
      <c r="P246" s="38">
        <v>51</v>
      </c>
      <c r="Q246" s="38" t="str">
        <f t="shared" ca="1" si="437"/>
        <v/>
      </c>
      <c r="R246" s="38" t="str">
        <f t="shared" ca="1" si="437"/>
        <v/>
      </c>
      <c r="S246" s="66" t="str">
        <f t="shared" ca="1" si="348"/>
        <v/>
      </c>
      <c r="T246" s="105" t="str">
        <f t="shared" ca="1" si="349"/>
        <v/>
      </c>
    </row>
    <row r="247" spans="1:20" hidden="1">
      <c r="A247" t="str">
        <f ca="1">IF(B247="","",INDIRECT("減額一覧!B"&amp;$P247))</f>
        <v/>
      </c>
      <c r="B247" s="61" t="str">
        <f ca="1">IF(INDIRECT("減額一覧!BD"&amp;P247)=1,INDIRECT("減額一覧!AQ"&amp;P247),"")</f>
        <v/>
      </c>
      <c r="C247" s="45" t="str">
        <f ca="1">IF(B247="","",INDIRECT("減額一覧!C"&amp;$P247))</f>
        <v/>
      </c>
      <c r="D247" s="79" t="str">
        <f ca="1">IF($B247="","",INDIRECT("減額一覧!G"&amp;$P247))</f>
        <v/>
      </c>
      <c r="E247" s="19" t="str">
        <f ca="1">IF(B247="","",INDIRECT("減額一覧!H"&amp;P247))</f>
        <v/>
      </c>
      <c r="F247" s="19" t="str">
        <f ca="1">IF($B247="","",INDIRECT("減額一覧!AX"&amp;P247))</f>
        <v/>
      </c>
      <c r="G247" s="20" t="str">
        <f ca="1">IF($B247="","",INDIRECT("減額一覧!AY"&amp;P247))</f>
        <v/>
      </c>
      <c r="H247" s="20" t="str">
        <f ca="1">IF($B247="","",INDIRECT("減額一覧!AZ"&amp;P247))</f>
        <v/>
      </c>
      <c r="I247" s="32" t="str">
        <f ca="1">IF(B247="","",IF(INDIRECT("減額一覧!BO"&amp;P247)=0.08,0.08,0.1))</f>
        <v/>
      </c>
      <c r="J247" s="52"/>
      <c r="K247" s="95" t="str">
        <f t="shared" ca="1" si="374"/>
        <v/>
      </c>
      <c r="L247" s="58" t="str">
        <f t="shared" ca="1" si="346"/>
        <v/>
      </c>
      <c r="N247" s="113" t="str">
        <f t="shared" ca="1" si="435"/>
        <v/>
      </c>
      <c r="O247" s="114" t="str">
        <f t="shared" ref="O247" ca="1" si="440">IF(B247="","",IF(INDIRECT("減額一覧!BO"&amp;P247)=0.08,0.08,0.1))</f>
        <v/>
      </c>
      <c r="P247" s="38">
        <v>51</v>
      </c>
      <c r="Q247" s="38" t="str">
        <f t="shared" ca="1" si="437"/>
        <v/>
      </c>
      <c r="R247" s="38" t="str">
        <f t="shared" ca="1" si="437"/>
        <v/>
      </c>
      <c r="S247" s="66" t="str">
        <f t="shared" ca="1" si="348"/>
        <v/>
      </c>
      <c r="T247" s="105" t="str">
        <f t="shared" ca="1" si="349"/>
        <v/>
      </c>
    </row>
    <row r="248" spans="1:20" ht="19.5" hidden="1" thickBot="1">
      <c r="B248" s="64"/>
      <c r="C248" s="41" t="str">
        <f>IF(B248="","",減額一覧!C244)</f>
        <v/>
      </c>
      <c r="D248" s="43"/>
      <c r="E248" s="21"/>
      <c r="F248" s="22" t="s">
        <v>69</v>
      </c>
      <c r="G248" s="23">
        <f t="shared" ref="G248:H248" si="441">SUBTOTAL(9,G244:G247)</f>
        <v>0</v>
      </c>
      <c r="H248" s="23">
        <f t="shared" si="441"/>
        <v>0</v>
      </c>
      <c r="I248" s="30"/>
      <c r="J248" s="53"/>
      <c r="K248" s="96" t="str">
        <f t="shared" si="374"/>
        <v/>
      </c>
      <c r="L248" s="59" t="str">
        <f t="shared" si="346"/>
        <v/>
      </c>
      <c r="N248" s="108" t="str">
        <f t="shared" ref="N248" si="442">IF(AND(G248=0,H248=0),"","小計")</f>
        <v/>
      </c>
      <c r="O248" s="108" t="str">
        <f t="shared" ref="O248" si="443">IF(AND(G248=0,H248=0),"","小計")</f>
        <v/>
      </c>
      <c r="P248" s="38"/>
      <c r="Q248" s="38"/>
      <c r="R248" s="38"/>
      <c r="S248" s="66" t="str">
        <f t="shared" si="348"/>
        <v/>
      </c>
      <c r="T248" s="105" t="str">
        <f t="shared" si="349"/>
        <v/>
      </c>
    </row>
    <row r="249" spans="1:20" hidden="1">
      <c r="A249">
        <f ca="1">IF(B249="","",INDIRECT("減額一覧!B"&amp;$P249))</f>
        <v>281</v>
      </c>
      <c r="B249" s="61">
        <f ca="1">IF(INDIRECT("減額一覧!BA"&amp;P249)=1,INDIRECT("減額一覧!M"&amp;P249),"")</f>
        <v>205</v>
      </c>
      <c r="C249" s="36">
        <f ca="1">IF(B249="","",INDIRECT("減額一覧!C"&amp;$P249))</f>
        <v>52078000</v>
      </c>
      <c r="D249" s="78" t="str">
        <f ca="1">IF($B249="","",INDIRECT("減額一覧!G"&amp;$P249))</f>
        <v>柳原　秀綱</v>
      </c>
      <c r="E249" s="19">
        <f ca="1">IF(B249="","",INDIRECT("減額一覧!H"&amp;P249))</f>
        <v>25</v>
      </c>
      <c r="F249" s="19">
        <f ca="1">IF($B249="","",INDIRECT("減額一覧!T"&amp;P249))</f>
        <v>7</v>
      </c>
      <c r="G249" s="20">
        <f ca="1">IF($B249="","",INDIRECT("減額一覧!U"&amp;P249))</f>
        <v>1540</v>
      </c>
      <c r="H249" s="20">
        <f ca="1">IF($B249="","",INDIRECT("減額一覧!V"&amp;P249))</f>
        <v>955</v>
      </c>
      <c r="I249" s="32">
        <f ca="1">IF(B249="","",IF(INDIRECT("減額一覧!BL"&amp;P249)=0.08,0.08,0.1))</f>
        <v>0.1</v>
      </c>
      <c r="J249" s="51" t="s">
        <v>478</v>
      </c>
      <c r="K249" s="94" t="str">
        <f t="shared" ca="1" si="374"/>
        <v/>
      </c>
      <c r="L249" s="56" t="str">
        <f t="shared" ca="1" si="346"/>
        <v/>
      </c>
      <c r="N249" s="113" t="str">
        <f t="shared" ref="N249:N252" ca="1" si="444">IF(A249="","",IF(A249&gt;3000,"月ヶ瀬",IF(A249&gt;=2000,"都祁","市内")))</f>
        <v>市内</v>
      </c>
      <c r="O249" s="114">
        <f t="shared" ref="O249" ca="1" si="445">IF(B249="","",IF(INDIRECT("減額一覧!BL"&amp;P249)=0.08,0.08,0.1))</f>
        <v>0.1</v>
      </c>
      <c r="P249" s="38">
        <v>52</v>
      </c>
      <c r="Q249" s="38">
        <f t="shared" ref="Q249:R252" ca="1" si="446">IF(G249="","",IF(G249&gt;0,1,""))</f>
        <v>1</v>
      </c>
      <c r="R249" s="38">
        <f t="shared" ca="1" si="446"/>
        <v>1</v>
      </c>
      <c r="S249" s="66" t="str">
        <f t="shared" ca="1" si="348"/>
        <v>052</v>
      </c>
      <c r="T249" s="105" t="str">
        <f t="shared" ca="1" si="349"/>
        <v/>
      </c>
    </row>
    <row r="250" spans="1:20" hidden="1">
      <c r="A250">
        <f ca="1">IF(B250="","",INDIRECT("減額一覧!B"&amp;$P250))</f>
        <v>281</v>
      </c>
      <c r="B250" s="61">
        <f ca="1">IF(INDIRECT("減額一覧!BB"&amp;P250)=1,INDIRECT("減額一覧!W"&amp;P250),"")</f>
        <v>206</v>
      </c>
      <c r="C250" s="44">
        <f ca="1">IF(B250="","",INDIRECT("減額一覧!C"&amp;$P250))</f>
        <v>52078000</v>
      </c>
      <c r="D250" s="79" t="str">
        <f ca="1">IF($B250="","",INDIRECT("減額一覧!G"&amp;$P250))</f>
        <v>柳原　秀綱</v>
      </c>
      <c r="E250" s="19">
        <f ca="1">IF(B250="","",INDIRECT("減額一覧!H"&amp;P250))</f>
        <v>25</v>
      </c>
      <c r="F250" s="19">
        <f ca="1">IF($B250="","",INDIRECT("減額一覧!AD"&amp;P250))</f>
        <v>7</v>
      </c>
      <c r="G250" s="20">
        <f ca="1">IF($B250="","",INDIRECT("減額一覧!AE"&amp;P250))</f>
        <v>1540</v>
      </c>
      <c r="H250" s="20">
        <f ca="1">IF($B250="","",INDIRECT("減額一覧!AF"&amp;P250))</f>
        <v>954</v>
      </c>
      <c r="I250" s="32">
        <f ca="1">IF(B250="","",IF(INDIRECT("減額一覧!BM"&amp;P250)=0.08,0.08,0.1))</f>
        <v>0.1</v>
      </c>
      <c r="J250" s="52"/>
      <c r="K250" s="95" t="str">
        <f t="shared" ca="1" si="374"/>
        <v/>
      </c>
      <c r="L250" s="58" t="str">
        <f t="shared" ca="1" si="346"/>
        <v/>
      </c>
      <c r="N250" s="113" t="str">
        <f t="shared" ca="1" si="444"/>
        <v>市内</v>
      </c>
      <c r="O250" s="114">
        <f t="shared" ref="O250" ca="1" si="447">IF(B250="","",IF(INDIRECT("減額一覧!BM"&amp;P250)=0.08,0.08,0.1))</f>
        <v>0.1</v>
      </c>
      <c r="P250" s="38">
        <v>52</v>
      </c>
      <c r="Q250" s="38">
        <f t="shared" ca="1" si="446"/>
        <v>1</v>
      </c>
      <c r="R250" s="38">
        <f t="shared" ca="1" si="446"/>
        <v>1</v>
      </c>
      <c r="S250" s="66" t="str">
        <f t="shared" ca="1" si="348"/>
        <v>052</v>
      </c>
      <c r="T250" s="105" t="str">
        <f t="shared" ca="1" si="349"/>
        <v/>
      </c>
    </row>
    <row r="251" spans="1:20" hidden="1">
      <c r="A251">
        <f ca="1">IF(B251="","",INDIRECT("減額一覧!B"&amp;$P251))</f>
        <v>281</v>
      </c>
      <c r="B251" s="61">
        <f ca="1">IF(INDIRECT("減額一覧!BC"&amp;P251)=1,INDIRECT("減額一覧!AG"&amp;P251),"")</f>
        <v>207</v>
      </c>
      <c r="C251" s="36">
        <f ca="1">IF(B251="","",INDIRECT("減額一覧!C"&amp;$P251))</f>
        <v>52078000</v>
      </c>
      <c r="D251" s="80" t="str">
        <f ca="1">IF($B251="","",INDIRECT("減額一覧!G"&amp;$P251))</f>
        <v>柳原　秀綱</v>
      </c>
      <c r="E251" s="19">
        <f ca="1">IF(B251="","",INDIRECT("減額一覧!H"&amp;P251))</f>
        <v>25</v>
      </c>
      <c r="F251" s="19">
        <f ca="1">IF($B251="","",INDIRECT("減額一覧!AN"&amp;P251))</f>
        <v>76</v>
      </c>
      <c r="G251" s="20">
        <f ca="1">IF($B251="","",INDIRECT("減額一覧!AO"&amp;P251))</f>
        <v>17891</v>
      </c>
      <c r="H251" s="20">
        <f ca="1">IF($B251="","",INDIRECT("減額一覧!AP"&amp;P251))</f>
        <v>10366</v>
      </c>
      <c r="I251" s="32">
        <f ca="1">IF(B251="","",IF(INDIRECT("減額一覧!BN"&amp;P251)=0.08,0.08,0.1))</f>
        <v>0.1</v>
      </c>
      <c r="J251" s="52"/>
      <c r="K251" s="95" t="str">
        <f t="shared" ca="1" si="374"/>
        <v/>
      </c>
      <c r="L251" s="58" t="str">
        <f t="shared" ca="1" si="346"/>
        <v/>
      </c>
      <c r="N251" s="113" t="str">
        <f t="shared" ca="1" si="444"/>
        <v>市内</v>
      </c>
      <c r="O251" s="114">
        <f t="shared" ref="O251" ca="1" si="448">IF(B251="","",IF(INDIRECT("減額一覧!BN"&amp;P251)=0.08,0.08,0.1))</f>
        <v>0.1</v>
      </c>
      <c r="P251" s="38">
        <v>52</v>
      </c>
      <c r="Q251" s="38">
        <f t="shared" ca="1" si="446"/>
        <v>1</v>
      </c>
      <c r="R251" s="38">
        <f t="shared" ca="1" si="446"/>
        <v>1</v>
      </c>
      <c r="S251" s="66" t="str">
        <f t="shared" ca="1" si="348"/>
        <v>052</v>
      </c>
      <c r="T251" s="105" t="str">
        <f t="shared" ca="1" si="349"/>
        <v/>
      </c>
    </row>
    <row r="252" spans="1:20" hidden="1">
      <c r="A252">
        <f ca="1">IF(B252="","",INDIRECT("減額一覧!B"&amp;$P252))</f>
        <v>281</v>
      </c>
      <c r="B252" s="61">
        <f ca="1">IF(INDIRECT("減額一覧!BD"&amp;P252)=1,INDIRECT("減額一覧!AQ"&amp;P252),"")</f>
        <v>208</v>
      </c>
      <c r="C252" s="45">
        <f ca="1">IF(B252="","",INDIRECT("減額一覧!C"&amp;$P252))</f>
        <v>52078000</v>
      </c>
      <c r="D252" s="79" t="str">
        <f ca="1">IF($B252="","",INDIRECT("減額一覧!G"&amp;$P252))</f>
        <v>柳原　秀綱</v>
      </c>
      <c r="E252" s="19">
        <f ca="1">IF(B252="","",INDIRECT("減額一覧!H"&amp;P252))</f>
        <v>25</v>
      </c>
      <c r="F252" s="19">
        <f ca="1">IF($B252="","",INDIRECT("減額一覧!AX"&amp;P252))</f>
        <v>76</v>
      </c>
      <c r="G252" s="20">
        <f ca="1">IF($B252="","",INDIRECT("減額一覧!AY"&amp;P252))</f>
        <v>17891</v>
      </c>
      <c r="H252" s="20">
        <f ca="1">IF($B252="","",INDIRECT("減額一覧!AZ"&amp;P252))</f>
        <v>10366</v>
      </c>
      <c r="I252" s="32">
        <f ca="1">IF(B252="","",IF(INDIRECT("減額一覧!BO"&amp;P252)=0.08,0.08,0.1))</f>
        <v>0.1</v>
      </c>
      <c r="J252" s="52"/>
      <c r="K252" s="95" t="str">
        <f t="shared" ca="1" si="374"/>
        <v/>
      </c>
      <c r="L252" s="58" t="str">
        <f t="shared" ca="1" si="346"/>
        <v/>
      </c>
      <c r="N252" s="113" t="str">
        <f t="shared" ca="1" si="444"/>
        <v>市内</v>
      </c>
      <c r="O252" s="114">
        <f t="shared" ref="O252" ca="1" si="449">IF(B252="","",IF(INDIRECT("減額一覧!BO"&amp;P252)=0.08,0.08,0.1))</f>
        <v>0.1</v>
      </c>
      <c r="P252" s="38">
        <v>52</v>
      </c>
      <c r="Q252" s="38">
        <f t="shared" ca="1" si="446"/>
        <v>1</v>
      </c>
      <c r="R252" s="38">
        <f t="shared" ca="1" si="446"/>
        <v>1</v>
      </c>
      <c r="S252" s="66" t="str">
        <f t="shared" ca="1" si="348"/>
        <v>052</v>
      </c>
      <c r="T252" s="105" t="str">
        <f t="shared" ca="1" si="349"/>
        <v/>
      </c>
    </row>
    <row r="253" spans="1:20" ht="19.5" hidden="1" thickBot="1">
      <c r="B253" s="64"/>
      <c r="C253" s="41" t="str">
        <f>IF(B253="","",減額一覧!C249)</f>
        <v/>
      </c>
      <c r="D253" s="43"/>
      <c r="E253" s="21"/>
      <c r="F253" s="22" t="s">
        <v>69</v>
      </c>
      <c r="G253" s="23">
        <f t="shared" ref="G253:H253" si="450">SUBTOTAL(9,G249:G252)</f>
        <v>0</v>
      </c>
      <c r="H253" s="23">
        <f t="shared" si="450"/>
        <v>0</v>
      </c>
      <c r="I253" s="30"/>
      <c r="J253" s="53"/>
      <c r="K253" s="96" t="str">
        <f t="shared" si="374"/>
        <v/>
      </c>
      <c r="L253" s="59" t="str">
        <f t="shared" si="346"/>
        <v/>
      </c>
      <c r="N253" s="108" t="str">
        <f t="shared" ref="N253" si="451">IF(AND(G253=0,H253=0),"","小計")</f>
        <v/>
      </c>
      <c r="O253" s="108" t="str">
        <f t="shared" ref="O253" si="452">IF(AND(G253=0,H253=0),"","小計")</f>
        <v/>
      </c>
      <c r="P253" s="38"/>
      <c r="Q253" s="38"/>
      <c r="R253" s="38"/>
      <c r="S253" s="66" t="str">
        <f t="shared" si="348"/>
        <v/>
      </c>
      <c r="T253" s="105" t="str">
        <f t="shared" si="349"/>
        <v/>
      </c>
    </row>
    <row r="254" spans="1:20" hidden="1">
      <c r="A254">
        <f ca="1">IF(B254="","",INDIRECT("減額一覧!B"&amp;$P254))</f>
        <v>282</v>
      </c>
      <c r="B254" s="61">
        <f ca="1">IF(INDIRECT("減額一覧!BA"&amp;P254)=1,INDIRECT("減額一覧!M"&amp;P254),"")</f>
        <v>205</v>
      </c>
      <c r="C254" s="36">
        <f ca="1">IF(B254="","",INDIRECT("減額一覧!C"&amp;$P254))</f>
        <v>11108100</v>
      </c>
      <c r="D254" s="78" t="str">
        <f ca="1">IF($B254="","",INDIRECT("減額一覧!G"&amp;$P254))</f>
        <v>赤尾　明</v>
      </c>
      <c r="E254" s="19">
        <f ca="1">IF(B254="","",INDIRECT("減額一覧!H"&amp;P254))</f>
        <v>20</v>
      </c>
      <c r="F254" s="19">
        <f ca="1">IF($B254="","",INDIRECT("減額一覧!T"&amp;P254))</f>
        <v>2</v>
      </c>
      <c r="G254" s="20">
        <f ca="1">IF($B254="","",INDIRECT("減額一覧!U"&amp;P254))</f>
        <v>341</v>
      </c>
      <c r="H254" s="20">
        <f ca="1">IF($B254="","",INDIRECT("減額一覧!V"&amp;P254))</f>
        <v>273</v>
      </c>
      <c r="I254" s="32">
        <f ca="1">IF(B254="","",IF(INDIRECT("減額一覧!BL"&amp;P254)=0.08,0.08,0.1))</f>
        <v>0.1</v>
      </c>
      <c r="J254" s="51" t="s">
        <v>479</v>
      </c>
      <c r="K254" s="94" t="str">
        <f t="shared" ca="1" si="374"/>
        <v/>
      </c>
      <c r="L254" s="56" t="str">
        <f t="shared" ca="1" si="346"/>
        <v/>
      </c>
      <c r="N254" s="113" t="str">
        <f t="shared" ref="N254:N257" ca="1" si="453">IF(A254="","",IF(A254&gt;3000,"月ヶ瀬",IF(A254&gt;=2000,"都祁","市内")))</f>
        <v>市内</v>
      </c>
      <c r="O254" s="114">
        <f t="shared" ref="O254" ca="1" si="454">IF(B254="","",IF(INDIRECT("減額一覧!BL"&amp;P254)=0.08,0.08,0.1))</f>
        <v>0.1</v>
      </c>
      <c r="P254" s="38">
        <v>53</v>
      </c>
      <c r="Q254" s="38">
        <f t="shared" ref="Q254:R257" ca="1" si="455">IF(G254="","",IF(G254&gt;0,1,""))</f>
        <v>1</v>
      </c>
      <c r="R254" s="38">
        <f t="shared" ca="1" si="455"/>
        <v>1</v>
      </c>
      <c r="S254" s="66" t="str">
        <f t="shared" ca="1" si="348"/>
        <v>011</v>
      </c>
      <c r="T254" s="105" t="str">
        <f t="shared" ca="1" si="349"/>
        <v/>
      </c>
    </row>
    <row r="255" spans="1:20" hidden="1">
      <c r="A255">
        <f ca="1">IF(B255="","",INDIRECT("減額一覧!B"&amp;$P255))</f>
        <v>282</v>
      </c>
      <c r="B255" s="61">
        <f ca="1">IF(INDIRECT("減額一覧!BB"&amp;P255)=1,INDIRECT("減額一覧!W"&amp;P255),"")</f>
        <v>206</v>
      </c>
      <c r="C255" s="44">
        <f ca="1">IF(B255="","",INDIRECT("減額一覧!C"&amp;$P255))</f>
        <v>11108100</v>
      </c>
      <c r="D255" s="79" t="str">
        <f ca="1">IF($B255="","",INDIRECT("減額一覧!G"&amp;$P255))</f>
        <v>赤尾　明</v>
      </c>
      <c r="E255" s="19">
        <f ca="1">IF(B255="","",INDIRECT("減額一覧!H"&amp;P255))</f>
        <v>20</v>
      </c>
      <c r="F255" s="19">
        <f ca="1">IF($B255="","",INDIRECT("減額一覧!AD"&amp;P255))</f>
        <v>2</v>
      </c>
      <c r="G255" s="20">
        <f ca="1">IF($B255="","",INDIRECT("減額一覧!AE"&amp;P255))</f>
        <v>341</v>
      </c>
      <c r="H255" s="20">
        <f ca="1">IF($B255="","",INDIRECT("減額一覧!AF"&amp;P255))</f>
        <v>273</v>
      </c>
      <c r="I255" s="32">
        <f ca="1">IF(B255="","",IF(INDIRECT("減額一覧!BM"&amp;P255)=0.08,0.08,0.1))</f>
        <v>0.1</v>
      </c>
      <c r="J255" s="52"/>
      <c r="K255" s="95" t="str">
        <f t="shared" ca="1" si="374"/>
        <v/>
      </c>
      <c r="L255" s="58" t="str">
        <f t="shared" ca="1" si="346"/>
        <v/>
      </c>
      <c r="N255" s="113" t="str">
        <f t="shared" ca="1" si="453"/>
        <v>市内</v>
      </c>
      <c r="O255" s="114">
        <f t="shared" ref="O255" ca="1" si="456">IF(B255="","",IF(INDIRECT("減額一覧!BM"&amp;P255)=0.08,0.08,0.1))</f>
        <v>0.1</v>
      </c>
      <c r="P255" s="38">
        <v>53</v>
      </c>
      <c r="Q255" s="38">
        <f t="shared" ca="1" si="455"/>
        <v>1</v>
      </c>
      <c r="R255" s="38">
        <f t="shared" ca="1" si="455"/>
        <v>1</v>
      </c>
      <c r="S255" s="66" t="str">
        <f t="shared" ca="1" si="348"/>
        <v>011</v>
      </c>
      <c r="T255" s="105" t="str">
        <f t="shared" ca="1" si="349"/>
        <v/>
      </c>
    </row>
    <row r="256" spans="1:20" hidden="1">
      <c r="A256">
        <f ca="1">IF(B256="","",INDIRECT("減額一覧!B"&amp;$P256))</f>
        <v>282</v>
      </c>
      <c r="B256" s="61">
        <f ca="1">IF(INDIRECT("減額一覧!BC"&amp;P256)=1,INDIRECT("減額一覧!AG"&amp;P256),"")</f>
        <v>207</v>
      </c>
      <c r="C256" s="36">
        <f ca="1">IF(B256="","",INDIRECT("減額一覧!C"&amp;$P256))</f>
        <v>11108100</v>
      </c>
      <c r="D256" s="80" t="str">
        <f ca="1">IF($B256="","",INDIRECT("減額一覧!G"&amp;$P256))</f>
        <v>赤尾　明</v>
      </c>
      <c r="E256" s="19">
        <f ca="1">IF(B256="","",INDIRECT("減額一覧!H"&amp;P256))</f>
        <v>20</v>
      </c>
      <c r="F256" s="19">
        <f ca="1">IF($B256="","",INDIRECT("減額一覧!AN"&amp;P256))</f>
        <v>14</v>
      </c>
      <c r="G256" s="20">
        <f ca="1">IF($B256="","",INDIRECT("減額一覧!AO"&amp;P256))</f>
        <v>3080</v>
      </c>
      <c r="H256" s="20">
        <f ca="1">IF($B256="","",INDIRECT("減額一覧!AP"&amp;P256))</f>
        <v>1910</v>
      </c>
      <c r="I256" s="32">
        <f ca="1">IF(B256="","",IF(INDIRECT("減額一覧!BN"&amp;P256)=0.08,0.08,0.1))</f>
        <v>0.1</v>
      </c>
      <c r="J256" s="52"/>
      <c r="K256" s="95" t="str">
        <f t="shared" ca="1" si="374"/>
        <v/>
      </c>
      <c r="L256" s="58" t="str">
        <f t="shared" ca="1" si="346"/>
        <v/>
      </c>
      <c r="N256" s="113" t="str">
        <f t="shared" ca="1" si="453"/>
        <v>市内</v>
      </c>
      <c r="O256" s="114">
        <f t="shared" ref="O256" ca="1" si="457">IF(B256="","",IF(INDIRECT("減額一覧!BN"&amp;P256)=0.08,0.08,0.1))</f>
        <v>0.1</v>
      </c>
      <c r="P256" s="38">
        <v>53</v>
      </c>
      <c r="Q256" s="38">
        <f t="shared" ca="1" si="455"/>
        <v>1</v>
      </c>
      <c r="R256" s="38">
        <f t="shared" ca="1" si="455"/>
        <v>1</v>
      </c>
      <c r="S256" s="66" t="str">
        <f t="shared" ca="1" si="348"/>
        <v>011</v>
      </c>
      <c r="T256" s="105" t="str">
        <f t="shared" ca="1" si="349"/>
        <v/>
      </c>
    </row>
    <row r="257" spans="1:20" hidden="1">
      <c r="A257">
        <f ca="1">IF(B257="","",INDIRECT("減額一覧!B"&amp;$P257))</f>
        <v>282</v>
      </c>
      <c r="B257" s="61">
        <f ca="1">IF(INDIRECT("減額一覧!BD"&amp;P257)=1,INDIRECT("減額一覧!AQ"&amp;P257),"")</f>
        <v>208</v>
      </c>
      <c r="C257" s="45">
        <f ca="1">IF(B257="","",INDIRECT("減額一覧!C"&amp;$P257))</f>
        <v>11108100</v>
      </c>
      <c r="D257" s="79" t="str">
        <f ca="1">IF($B257="","",INDIRECT("減額一覧!G"&amp;$P257))</f>
        <v>赤尾　明</v>
      </c>
      <c r="E257" s="19">
        <f ca="1">IF(B257="","",INDIRECT("減額一覧!H"&amp;P257))</f>
        <v>20</v>
      </c>
      <c r="F257" s="19">
        <f ca="1">IF($B257="","",INDIRECT("減額一覧!AX"&amp;P257))</f>
        <v>15</v>
      </c>
      <c r="G257" s="20">
        <f ca="1">IF($B257="","",INDIRECT("減額一覧!AY"&amp;P257))</f>
        <v>3300</v>
      </c>
      <c r="H257" s="20">
        <f ca="1">IF($B257="","",INDIRECT("減額一覧!AZ"&amp;P257))</f>
        <v>2046</v>
      </c>
      <c r="I257" s="32">
        <f ca="1">IF(B257="","",IF(INDIRECT("減額一覧!BO"&amp;P257)=0.08,0.08,0.1))</f>
        <v>0.1</v>
      </c>
      <c r="J257" s="52"/>
      <c r="K257" s="95" t="str">
        <f t="shared" ca="1" si="374"/>
        <v/>
      </c>
      <c r="L257" s="58" t="str">
        <f t="shared" ca="1" si="346"/>
        <v/>
      </c>
      <c r="N257" s="113" t="str">
        <f t="shared" ca="1" si="453"/>
        <v>市内</v>
      </c>
      <c r="O257" s="114">
        <f t="shared" ref="O257" ca="1" si="458">IF(B257="","",IF(INDIRECT("減額一覧!BO"&amp;P257)=0.08,0.08,0.1))</f>
        <v>0.1</v>
      </c>
      <c r="P257" s="38">
        <v>53</v>
      </c>
      <c r="Q257" s="38">
        <f t="shared" ca="1" si="455"/>
        <v>1</v>
      </c>
      <c r="R257" s="38">
        <f t="shared" ca="1" si="455"/>
        <v>1</v>
      </c>
      <c r="S257" s="66" t="str">
        <f t="shared" ca="1" si="348"/>
        <v>011</v>
      </c>
      <c r="T257" s="105" t="str">
        <f t="shared" ca="1" si="349"/>
        <v/>
      </c>
    </row>
    <row r="258" spans="1:20" ht="19.5" hidden="1" thickBot="1">
      <c r="B258" s="64"/>
      <c r="C258" s="41" t="str">
        <f>IF(B258="","",減額一覧!C254)</f>
        <v/>
      </c>
      <c r="D258" s="43"/>
      <c r="E258" s="21"/>
      <c r="F258" s="22" t="s">
        <v>69</v>
      </c>
      <c r="G258" s="23">
        <f t="shared" ref="G258:H258" si="459">SUBTOTAL(9,G254:G257)</f>
        <v>0</v>
      </c>
      <c r="H258" s="23">
        <f t="shared" si="459"/>
        <v>0</v>
      </c>
      <c r="I258" s="30"/>
      <c r="J258" s="53"/>
      <c r="K258" s="96" t="str">
        <f t="shared" si="374"/>
        <v/>
      </c>
      <c r="L258" s="59" t="str">
        <f t="shared" si="346"/>
        <v/>
      </c>
      <c r="N258" s="108" t="str">
        <f t="shared" ref="N258" si="460">IF(AND(G258=0,H258=0),"","小計")</f>
        <v/>
      </c>
      <c r="O258" s="108" t="str">
        <f t="shared" ref="O258" si="461">IF(AND(G258=0,H258=0),"","小計")</f>
        <v/>
      </c>
      <c r="P258" s="38"/>
      <c r="Q258" s="38"/>
      <c r="R258" s="38"/>
      <c r="S258" s="66" t="str">
        <f t="shared" si="348"/>
        <v/>
      </c>
      <c r="T258" s="105" t="str">
        <f t="shared" si="349"/>
        <v/>
      </c>
    </row>
    <row r="259" spans="1:20" hidden="1">
      <c r="A259">
        <f ca="1">IF(B259="","",INDIRECT("減額一覧!B"&amp;$P259))</f>
        <v>283</v>
      </c>
      <c r="B259" s="61">
        <f ca="1">IF(INDIRECT("減額一覧!BA"&amp;P259)=1,INDIRECT("減額一覧!M"&amp;P259),"")</f>
        <v>206</v>
      </c>
      <c r="C259" s="36">
        <f ca="1">IF(B259="","",INDIRECT("減額一覧!C"&amp;$P259))</f>
        <v>619027120</v>
      </c>
      <c r="D259" s="78" t="str">
        <f ca="1">IF($B259="","",INDIRECT("減額一覧!G"&amp;$P259))</f>
        <v>多田　和男</v>
      </c>
      <c r="E259" s="19">
        <f ca="1">IF(B259="","",INDIRECT("減額一覧!H"&amp;P259))</f>
        <v>20</v>
      </c>
      <c r="F259" s="19">
        <f ca="1">IF($B259="","",INDIRECT("減額一覧!T"&amp;P259))</f>
        <v>1</v>
      </c>
      <c r="G259" s="20">
        <f ca="1">IF($B259="","",INDIRECT("減額一覧!U"&amp;P259))</f>
        <v>170</v>
      </c>
      <c r="H259" s="20">
        <f ca="1">IF($B259="","",INDIRECT("減額一覧!V"&amp;P259))</f>
        <v>0</v>
      </c>
      <c r="I259" s="32">
        <f ca="1">IF(B259="","",IF(INDIRECT("減額一覧!BL"&amp;P259)=0.08,0.08,0.1))</f>
        <v>0.1</v>
      </c>
      <c r="J259" s="51" t="s">
        <v>480</v>
      </c>
      <c r="K259" s="94" t="str">
        <f t="shared" ca="1" si="374"/>
        <v/>
      </c>
      <c r="L259" s="56" t="str">
        <f t="shared" ca="1" si="346"/>
        <v/>
      </c>
      <c r="N259" s="113" t="str">
        <f t="shared" ref="N259:N262" ca="1" si="462">IF(A259="","",IF(A259&gt;3000,"月ヶ瀬",IF(A259&gt;=2000,"都祁","市内")))</f>
        <v>市内</v>
      </c>
      <c r="O259" s="114">
        <f t="shared" ref="O259" ca="1" si="463">IF(B259="","",IF(INDIRECT("減額一覧!BL"&amp;P259)=0.08,0.08,0.1))</f>
        <v>0.1</v>
      </c>
      <c r="P259" s="38">
        <v>54</v>
      </c>
      <c r="Q259" s="38">
        <f t="shared" ref="Q259:R262" ca="1" si="464">IF(G259="","",IF(G259&gt;0,1,""))</f>
        <v>1</v>
      </c>
      <c r="R259" s="38" t="str">
        <f t="shared" ca="1" si="464"/>
        <v/>
      </c>
      <c r="S259" s="66" t="str">
        <f t="shared" ca="1" si="348"/>
        <v>619</v>
      </c>
      <c r="T259" s="105" t="str">
        <f t="shared" ca="1" si="349"/>
        <v/>
      </c>
    </row>
    <row r="260" spans="1:20" hidden="1">
      <c r="A260">
        <f ca="1">IF(B260="","",INDIRECT("減額一覧!B"&amp;$P260))</f>
        <v>283</v>
      </c>
      <c r="B260" s="61">
        <f ca="1">IF(INDIRECT("減額一覧!BB"&amp;P260)=1,INDIRECT("減額一覧!W"&amp;P260),"")</f>
        <v>207</v>
      </c>
      <c r="C260" s="44">
        <f ca="1">IF(B260="","",INDIRECT("減額一覧!C"&amp;$P260))</f>
        <v>619027120</v>
      </c>
      <c r="D260" s="79" t="str">
        <f ca="1">IF($B260="","",INDIRECT("減額一覧!G"&amp;$P260))</f>
        <v>多田　和男</v>
      </c>
      <c r="E260" s="19">
        <f ca="1">IF(B260="","",INDIRECT("減額一覧!H"&amp;P260))</f>
        <v>20</v>
      </c>
      <c r="F260" s="19">
        <f ca="1">IF($B260="","",INDIRECT("減額一覧!AD"&amp;P260))</f>
        <v>1</v>
      </c>
      <c r="G260" s="20">
        <f ca="1">IF($B260="","",INDIRECT("減額一覧!AE"&amp;P260))</f>
        <v>170</v>
      </c>
      <c r="H260" s="20">
        <f ca="1">IF($B260="","",INDIRECT("減額一覧!AF"&amp;P260))</f>
        <v>0</v>
      </c>
      <c r="I260" s="32">
        <f ca="1">IF(B260="","",IF(INDIRECT("減額一覧!BM"&amp;P260)=0.08,0.08,0.1))</f>
        <v>0.1</v>
      </c>
      <c r="J260" s="52"/>
      <c r="K260" s="95" t="str">
        <f t="shared" ca="1" si="374"/>
        <v/>
      </c>
      <c r="L260" s="58" t="str">
        <f t="shared" ca="1" si="346"/>
        <v/>
      </c>
      <c r="N260" s="113" t="str">
        <f t="shared" ca="1" si="462"/>
        <v>市内</v>
      </c>
      <c r="O260" s="114">
        <f t="shared" ref="O260" ca="1" si="465">IF(B260="","",IF(INDIRECT("減額一覧!BM"&amp;P260)=0.08,0.08,0.1))</f>
        <v>0.1</v>
      </c>
      <c r="P260" s="38">
        <v>54</v>
      </c>
      <c r="Q260" s="38">
        <f t="shared" ca="1" si="464"/>
        <v>1</v>
      </c>
      <c r="R260" s="38" t="str">
        <f t="shared" ca="1" si="464"/>
        <v/>
      </c>
      <c r="S260" s="66" t="str">
        <f t="shared" ca="1" si="348"/>
        <v>619</v>
      </c>
      <c r="T260" s="105" t="str">
        <f t="shared" ca="1" si="349"/>
        <v/>
      </c>
    </row>
    <row r="261" spans="1:20" hidden="1">
      <c r="A261">
        <f ca="1">IF(B261="","",INDIRECT("減額一覧!B"&amp;$P261))</f>
        <v>283</v>
      </c>
      <c r="B261" s="61">
        <f ca="1">IF(INDIRECT("減額一覧!BC"&amp;P261)=1,INDIRECT("減額一覧!AG"&amp;P261),"")</f>
        <v>208</v>
      </c>
      <c r="C261" s="36">
        <f ca="1">IF(B261="","",INDIRECT("減額一覧!C"&amp;$P261))</f>
        <v>619027120</v>
      </c>
      <c r="D261" s="80" t="str">
        <f ca="1">IF($B261="","",INDIRECT("減額一覧!G"&amp;$P261))</f>
        <v>多田　和男</v>
      </c>
      <c r="E261" s="19">
        <f ca="1">IF(B261="","",INDIRECT("減額一覧!H"&amp;P261))</f>
        <v>20</v>
      </c>
      <c r="F261" s="19">
        <f ca="1">IF($B261="","",INDIRECT("減額一覧!AN"&amp;P261))</f>
        <v>1</v>
      </c>
      <c r="G261" s="20">
        <f ca="1">IF($B261="","",INDIRECT("減額一覧!AO"&amp;P261))</f>
        <v>171</v>
      </c>
      <c r="H261" s="20">
        <f ca="1">IF($B261="","",INDIRECT("減額一覧!AP"&amp;P261))</f>
        <v>0</v>
      </c>
      <c r="I261" s="32">
        <f ca="1">IF(B261="","",IF(INDIRECT("減額一覧!BN"&amp;P261)=0.08,0.08,0.1))</f>
        <v>0.1</v>
      </c>
      <c r="J261" s="52"/>
      <c r="K261" s="95" t="str">
        <f t="shared" ca="1" si="374"/>
        <v/>
      </c>
      <c r="L261" s="58" t="str">
        <f t="shared" ref="L261:L324" ca="1" si="466">IF(OR(S261="370",S261="371",S261="372",S261="373",S261="374",S261="375",S261="376",S261="377",S261="378",S261="379",S261="380",S261="039",S261="389"),"農集","")</f>
        <v/>
      </c>
      <c r="N261" s="113" t="str">
        <f t="shared" ca="1" si="462"/>
        <v>市内</v>
      </c>
      <c r="O261" s="114">
        <f t="shared" ref="O261" ca="1" si="467">IF(B261="","",IF(INDIRECT("減額一覧!BN"&amp;P261)=0.08,0.08,0.1))</f>
        <v>0.1</v>
      </c>
      <c r="P261" s="38">
        <v>54</v>
      </c>
      <c r="Q261" s="38">
        <f t="shared" ca="1" si="464"/>
        <v>1</v>
      </c>
      <c r="R261" s="38" t="str">
        <f t="shared" ca="1" si="464"/>
        <v/>
      </c>
      <c r="S261" s="66" t="str">
        <f t="shared" ref="S261:S324" ca="1" si="468">IF(C261="","",LEFT(TEXT(C261,"000000000"),3))</f>
        <v>619</v>
      </c>
      <c r="T261" s="105" t="str">
        <f t="shared" ref="T261:T324" ca="1" si="469">IF(L261="","",IF(H261=0,"",H261))</f>
        <v/>
      </c>
    </row>
    <row r="262" spans="1:20" hidden="1">
      <c r="A262" t="str">
        <f ca="1">IF(B262="","",INDIRECT("減額一覧!B"&amp;$P262))</f>
        <v/>
      </c>
      <c r="B262" s="61" t="str">
        <f ca="1">IF(INDIRECT("減額一覧!BD"&amp;P262)=1,INDIRECT("減額一覧!AQ"&amp;P262),"")</f>
        <v/>
      </c>
      <c r="C262" s="45" t="str">
        <f ca="1">IF(B262="","",INDIRECT("減額一覧!C"&amp;$P262))</f>
        <v/>
      </c>
      <c r="D262" s="79" t="str">
        <f ca="1">IF($B262="","",INDIRECT("減額一覧!G"&amp;$P262))</f>
        <v/>
      </c>
      <c r="E262" s="19" t="str">
        <f ca="1">IF(B262="","",INDIRECT("減額一覧!H"&amp;P262))</f>
        <v/>
      </c>
      <c r="F262" s="19" t="str">
        <f ca="1">IF($B262="","",INDIRECT("減額一覧!AX"&amp;P262))</f>
        <v/>
      </c>
      <c r="G262" s="20" t="str">
        <f ca="1">IF($B262="","",INDIRECT("減額一覧!AY"&amp;P262))</f>
        <v/>
      </c>
      <c r="H262" s="20" t="str">
        <f ca="1">IF($B262="","",INDIRECT("減額一覧!AZ"&amp;P262))</f>
        <v/>
      </c>
      <c r="I262" s="32" t="str">
        <f ca="1">IF(B262="","",IF(INDIRECT("減額一覧!BO"&amp;P262)=0.08,0.08,0.1))</f>
        <v/>
      </c>
      <c r="J262" s="52"/>
      <c r="K262" s="95" t="str">
        <f t="shared" ca="1" si="374"/>
        <v/>
      </c>
      <c r="L262" s="58" t="str">
        <f t="shared" ca="1" si="466"/>
        <v/>
      </c>
      <c r="N262" s="113" t="str">
        <f t="shared" ca="1" si="462"/>
        <v/>
      </c>
      <c r="O262" s="114" t="str">
        <f t="shared" ref="O262" ca="1" si="470">IF(B262="","",IF(INDIRECT("減額一覧!BO"&amp;P262)=0.08,0.08,0.1))</f>
        <v/>
      </c>
      <c r="P262" s="38">
        <v>54</v>
      </c>
      <c r="Q262" s="38" t="str">
        <f t="shared" ca="1" si="464"/>
        <v/>
      </c>
      <c r="R262" s="38" t="str">
        <f t="shared" ca="1" si="464"/>
        <v/>
      </c>
      <c r="S262" s="66" t="str">
        <f t="shared" ca="1" si="468"/>
        <v/>
      </c>
      <c r="T262" s="105" t="str">
        <f t="shared" ca="1" si="469"/>
        <v/>
      </c>
    </row>
    <row r="263" spans="1:20" ht="19.5" hidden="1" thickBot="1">
      <c r="B263" s="64"/>
      <c r="C263" s="41" t="str">
        <f>IF(B263="","",減額一覧!C259)</f>
        <v/>
      </c>
      <c r="D263" s="43"/>
      <c r="E263" s="21"/>
      <c r="F263" s="22" t="s">
        <v>69</v>
      </c>
      <c r="G263" s="23">
        <f t="shared" ref="G263:H263" si="471">SUBTOTAL(9,G259:G262)</f>
        <v>0</v>
      </c>
      <c r="H263" s="23">
        <f t="shared" si="471"/>
        <v>0</v>
      </c>
      <c r="I263" s="30"/>
      <c r="J263" s="53"/>
      <c r="K263" s="96" t="str">
        <f t="shared" si="374"/>
        <v/>
      </c>
      <c r="L263" s="59" t="str">
        <f t="shared" si="466"/>
        <v/>
      </c>
      <c r="N263" s="108" t="str">
        <f t="shared" ref="N263" si="472">IF(AND(G263=0,H263=0),"","小計")</f>
        <v/>
      </c>
      <c r="O263" s="108" t="str">
        <f t="shared" ref="O263" si="473">IF(AND(G263=0,H263=0),"","小計")</f>
        <v/>
      </c>
      <c r="P263" s="38"/>
      <c r="Q263" s="38"/>
      <c r="R263" s="38"/>
      <c r="S263" s="66" t="str">
        <f t="shared" si="468"/>
        <v/>
      </c>
      <c r="T263" s="105" t="str">
        <f t="shared" si="469"/>
        <v/>
      </c>
    </row>
    <row r="264" spans="1:20" hidden="1">
      <c r="A264">
        <f ca="1">IF(B264="","",INDIRECT("減額一覧!B"&amp;$P264))</f>
        <v>284</v>
      </c>
      <c r="B264" s="61">
        <f t="shared" ref="B264" ca="1" si="474">IF(INDIRECT("減額一覧!BA"&amp;P264)=1,INDIRECT("減額一覧!M"&amp;P264),"")</f>
        <v>207</v>
      </c>
      <c r="C264" s="36">
        <f ca="1">IF(B264="","",INDIRECT("減額一覧!C"&amp;$P264))</f>
        <v>22018000</v>
      </c>
      <c r="D264" s="78" t="str">
        <f ca="1">IF($B264="","",INDIRECT("減額一覧!G"&amp;$P264))</f>
        <v>高橋　亮</v>
      </c>
      <c r="E264" s="19">
        <f ca="1">IF(B264="","",INDIRECT("減額一覧!H"&amp;P264))</f>
        <v>13</v>
      </c>
      <c r="F264" s="19">
        <f ca="1">IF($B264="","",INDIRECT("減額一覧!T"&amp;P264))</f>
        <v>4</v>
      </c>
      <c r="G264" s="20">
        <f ca="1">IF($B264="","",INDIRECT("減額一覧!U"&amp;P264))</f>
        <v>682</v>
      </c>
      <c r="H264" s="20">
        <f ca="1">IF($B264="","",INDIRECT("減額一覧!V"&amp;P264))</f>
        <v>545</v>
      </c>
      <c r="I264" s="32">
        <f ca="1">IF(B264="","",IF(INDIRECT("減額一覧!BL"&amp;P264)=0.08,0.08,0.1))</f>
        <v>0.1</v>
      </c>
      <c r="J264" s="51" t="s">
        <v>524</v>
      </c>
      <c r="K264" s="94" t="str">
        <f t="shared" ca="1" si="374"/>
        <v/>
      </c>
      <c r="L264" s="56" t="str">
        <f t="shared" ca="1" si="466"/>
        <v/>
      </c>
      <c r="N264" s="113" t="str">
        <f t="shared" ref="N264:N267" ca="1" si="475">IF(A264="","",IF(A264&gt;3000,"月ヶ瀬",IF(A264&gt;=2000,"都祁","市内")))</f>
        <v>市内</v>
      </c>
      <c r="O264" s="114">
        <f t="shared" ref="O264" ca="1" si="476">IF(B264="","",IF(INDIRECT("減額一覧!BL"&amp;P264)=0.08,0.08,0.1))</f>
        <v>0.1</v>
      </c>
      <c r="P264" s="38">
        <v>55</v>
      </c>
      <c r="Q264" s="38">
        <f t="shared" ref="Q264:R267" ca="1" si="477">IF(G264="","",IF(G264&gt;0,1,""))</f>
        <v>1</v>
      </c>
      <c r="R264" s="38">
        <f t="shared" ca="1" si="477"/>
        <v>1</v>
      </c>
      <c r="S264" s="66" t="str">
        <f t="shared" ca="1" si="468"/>
        <v>022</v>
      </c>
      <c r="T264" s="105" t="str">
        <f t="shared" ca="1" si="469"/>
        <v/>
      </c>
    </row>
    <row r="265" spans="1:20" hidden="1">
      <c r="A265">
        <f ca="1">IF(B265="","",INDIRECT("減額一覧!B"&amp;$P265))</f>
        <v>284</v>
      </c>
      <c r="B265" s="61">
        <f t="shared" ref="B265" ca="1" si="478">IF(INDIRECT("減額一覧!BB"&amp;P265)=1,INDIRECT("減額一覧!W"&amp;P265),"")</f>
        <v>208</v>
      </c>
      <c r="C265" s="44">
        <f ca="1">IF(B265="","",INDIRECT("減額一覧!C"&amp;$P265))</f>
        <v>22018000</v>
      </c>
      <c r="D265" s="79" t="str">
        <f ca="1">IF($B265="","",INDIRECT("減額一覧!G"&amp;$P265))</f>
        <v>高橋　亮</v>
      </c>
      <c r="E265" s="19">
        <f ca="1">IF(B265="","",INDIRECT("減額一覧!H"&amp;P265))</f>
        <v>13</v>
      </c>
      <c r="F265" s="19">
        <f ca="1">IF($B265="","",INDIRECT("減額一覧!AD"&amp;P265))</f>
        <v>4</v>
      </c>
      <c r="G265" s="20">
        <f ca="1">IF($B265="","",INDIRECT("減額一覧!AE"&amp;P265))</f>
        <v>682</v>
      </c>
      <c r="H265" s="20">
        <f ca="1">IF($B265="","",INDIRECT("減額一覧!AF"&amp;P265))</f>
        <v>545</v>
      </c>
      <c r="I265" s="32">
        <f ca="1">IF(B265="","",IF(INDIRECT("減額一覧!BM"&amp;P265)=0.08,0.08,0.1))</f>
        <v>0.1</v>
      </c>
      <c r="J265" s="52"/>
      <c r="K265" s="95" t="str">
        <f t="shared" ca="1" si="374"/>
        <v/>
      </c>
      <c r="L265" s="58" t="str">
        <f t="shared" ca="1" si="466"/>
        <v/>
      </c>
      <c r="N265" s="113" t="str">
        <f t="shared" ca="1" si="475"/>
        <v>市内</v>
      </c>
      <c r="O265" s="114">
        <f t="shared" ref="O265" ca="1" si="479">IF(B265="","",IF(INDIRECT("減額一覧!BM"&amp;P265)=0.08,0.08,0.1))</f>
        <v>0.1</v>
      </c>
      <c r="P265" s="38">
        <v>55</v>
      </c>
      <c r="Q265" s="38">
        <f t="shared" ca="1" si="477"/>
        <v>1</v>
      </c>
      <c r="R265" s="38">
        <f t="shared" ca="1" si="477"/>
        <v>1</v>
      </c>
      <c r="S265" s="66" t="str">
        <f t="shared" ca="1" si="468"/>
        <v>022</v>
      </c>
      <c r="T265" s="105" t="str">
        <f t="shared" ca="1" si="469"/>
        <v/>
      </c>
    </row>
    <row r="266" spans="1:20" hidden="1">
      <c r="A266" t="str">
        <f ca="1">IF(B266="","",INDIRECT("減額一覧!B"&amp;$P266))</f>
        <v/>
      </c>
      <c r="B266" s="61" t="str">
        <f t="shared" ref="B266" ca="1" si="480">IF(INDIRECT("減額一覧!BC"&amp;P266)=1,INDIRECT("減額一覧!AG"&amp;P266),"")</f>
        <v/>
      </c>
      <c r="C266" s="36" t="str">
        <f ca="1">IF(B266="","",INDIRECT("減額一覧!C"&amp;$P266))</f>
        <v/>
      </c>
      <c r="D266" s="80" t="str">
        <f ca="1">IF($B266="","",INDIRECT("減額一覧!G"&amp;$P266))</f>
        <v/>
      </c>
      <c r="E266" s="19" t="str">
        <f ca="1">IF(B266="","",INDIRECT("減額一覧!H"&amp;P266))</f>
        <v/>
      </c>
      <c r="F266" s="19" t="str">
        <f ca="1">IF($B266="","",INDIRECT("減額一覧!AN"&amp;P266))</f>
        <v/>
      </c>
      <c r="G266" s="20" t="str">
        <f ca="1">IF($B266="","",INDIRECT("減額一覧!AO"&amp;P266))</f>
        <v/>
      </c>
      <c r="H266" s="20" t="str">
        <f ca="1">IF($B266="","",INDIRECT("減額一覧!AP"&amp;P266))</f>
        <v/>
      </c>
      <c r="I266" s="32" t="str">
        <f ca="1">IF(B266="","",IF(INDIRECT("減額一覧!BN"&amp;P266)=0.08,0.08,0.1))</f>
        <v/>
      </c>
      <c r="J266" s="52"/>
      <c r="K266" s="95" t="str">
        <f t="shared" ca="1" si="374"/>
        <v/>
      </c>
      <c r="L266" s="58" t="str">
        <f t="shared" ca="1" si="466"/>
        <v/>
      </c>
      <c r="N266" s="113" t="str">
        <f t="shared" ca="1" si="475"/>
        <v/>
      </c>
      <c r="O266" s="114" t="str">
        <f t="shared" ref="O266" ca="1" si="481">IF(B266="","",IF(INDIRECT("減額一覧!BN"&amp;P266)=0.08,0.08,0.1))</f>
        <v/>
      </c>
      <c r="P266" s="38">
        <v>55</v>
      </c>
      <c r="Q266" s="38" t="str">
        <f t="shared" ca="1" si="477"/>
        <v/>
      </c>
      <c r="R266" s="38" t="str">
        <f t="shared" ca="1" si="477"/>
        <v/>
      </c>
      <c r="S266" s="66" t="str">
        <f t="shared" ca="1" si="468"/>
        <v/>
      </c>
      <c r="T266" s="105" t="str">
        <f t="shared" ca="1" si="469"/>
        <v/>
      </c>
    </row>
    <row r="267" spans="1:20" hidden="1">
      <c r="A267" t="str">
        <f ca="1">IF(B267="","",INDIRECT("減額一覧!B"&amp;$P267))</f>
        <v/>
      </c>
      <c r="B267" s="61" t="str">
        <f t="shared" ref="B267" ca="1" si="482">IF(INDIRECT("減額一覧!BD"&amp;P267)=1,INDIRECT("減額一覧!AQ"&amp;P267),"")</f>
        <v/>
      </c>
      <c r="C267" s="45" t="str">
        <f ca="1">IF(B267="","",INDIRECT("減額一覧!C"&amp;$P267))</f>
        <v/>
      </c>
      <c r="D267" s="79" t="str">
        <f ca="1">IF($B267="","",INDIRECT("減額一覧!G"&amp;$P267))</f>
        <v/>
      </c>
      <c r="E267" s="19" t="str">
        <f ca="1">IF(B267="","",INDIRECT("減額一覧!H"&amp;P267))</f>
        <v/>
      </c>
      <c r="F267" s="19" t="str">
        <f ca="1">IF($B267="","",INDIRECT("減額一覧!AX"&amp;P267))</f>
        <v/>
      </c>
      <c r="G267" s="20" t="str">
        <f ca="1">IF($B267="","",INDIRECT("減額一覧!AY"&amp;P267))</f>
        <v/>
      </c>
      <c r="H267" s="20" t="str">
        <f ca="1">IF($B267="","",INDIRECT("減額一覧!AZ"&amp;P267))</f>
        <v/>
      </c>
      <c r="I267" s="32" t="str">
        <f ca="1">IF(B267="","",IF(INDIRECT("減額一覧!BO"&amp;P267)=0.08,0.08,0.1))</f>
        <v/>
      </c>
      <c r="J267" s="52"/>
      <c r="K267" s="95" t="str">
        <f t="shared" ca="1" si="374"/>
        <v/>
      </c>
      <c r="L267" s="58" t="str">
        <f t="shared" ca="1" si="466"/>
        <v/>
      </c>
      <c r="N267" s="113" t="str">
        <f t="shared" ca="1" si="475"/>
        <v/>
      </c>
      <c r="O267" s="114" t="str">
        <f t="shared" ref="O267" ca="1" si="483">IF(B267="","",IF(INDIRECT("減額一覧!BO"&amp;P267)=0.08,0.08,0.1))</f>
        <v/>
      </c>
      <c r="P267" s="38">
        <v>55</v>
      </c>
      <c r="Q267" s="38" t="str">
        <f t="shared" ca="1" si="477"/>
        <v/>
      </c>
      <c r="R267" s="38" t="str">
        <f t="shared" ca="1" si="477"/>
        <v/>
      </c>
      <c r="S267" s="66" t="str">
        <f t="shared" ca="1" si="468"/>
        <v/>
      </c>
      <c r="T267" s="105" t="str">
        <f t="shared" ca="1" si="469"/>
        <v/>
      </c>
    </row>
    <row r="268" spans="1:20" ht="19.5" hidden="1" thickBot="1">
      <c r="B268" s="64"/>
      <c r="C268" s="41" t="str">
        <f>IF(B268="","",減額一覧!C264)</f>
        <v/>
      </c>
      <c r="D268" s="43"/>
      <c r="E268" s="21"/>
      <c r="F268" s="22" t="s">
        <v>69</v>
      </c>
      <c r="G268" s="23">
        <f t="shared" ref="G268:H268" si="484">SUBTOTAL(9,G264:G267)</f>
        <v>0</v>
      </c>
      <c r="H268" s="23">
        <f t="shared" si="484"/>
        <v>0</v>
      </c>
      <c r="I268" s="30"/>
      <c r="J268" s="53"/>
      <c r="K268" s="96" t="str">
        <f t="shared" si="374"/>
        <v/>
      </c>
      <c r="L268" s="59" t="str">
        <f t="shared" si="466"/>
        <v/>
      </c>
      <c r="N268" s="108" t="str">
        <f t="shared" ref="N268" si="485">IF(AND(G268=0,H268=0),"","小計")</f>
        <v/>
      </c>
      <c r="O268" s="108" t="str">
        <f t="shared" ref="O268" si="486">IF(AND(G268=0,H268=0),"","小計")</f>
        <v/>
      </c>
      <c r="P268" s="38"/>
      <c r="Q268" s="38"/>
      <c r="R268" s="38"/>
      <c r="S268" s="66" t="str">
        <f t="shared" si="468"/>
        <v/>
      </c>
      <c r="T268" s="105" t="str">
        <f t="shared" si="469"/>
        <v/>
      </c>
    </row>
    <row r="269" spans="1:20" hidden="1">
      <c r="A269">
        <f ca="1">IF(B269="","",INDIRECT("減額一覧!B"&amp;$P269))</f>
        <v>285</v>
      </c>
      <c r="B269" s="61">
        <f t="shared" ref="B269" ca="1" si="487">IF(INDIRECT("減額一覧!BA"&amp;P269)=1,INDIRECT("減額一覧!M"&amp;P269),"")</f>
        <v>207</v>
      </c>
      <c r="C269" s="36">
        <f ca="1">IF(B269="","",INDIRECT("減額一覧!C"&amp;$P269))</f>
        <v>594117000</v>
      </c>
      <c r="D269" s="78" t="str">
        <f ca="1">IF($B269="","",INDIRECT("減額一覧!G"&amp;$P269))</f>
        <v>福島　和則</v>
      </c>
      <c r="E269" s="19">
        <f ca="1">IF(B269="","",INDIRECT("減額一覧!H"&amp;P269))</f>
        <v>20</v>
      </c>
      <c r="F269" s="19">
        <f ca="1">IF($B269="","",INDIRECT("減額一覧!T"&amp;P269))</f>
        <v>9</v>
      </c>
      <c r="G269" s="20">
        <f ca="1">IF($B269="","",INDIRECT("減額一覧!U"&amp;P269))</f>
        <v>1980</v>
      </c>
      <c r="H269" s="20">
        <f ca="1">IF($B269="","",INDIRECT("減額一覧!V"&amp;P269))</f>
        <v>1227</v>
      </c>
      <c r="I269" s="32">
        <f ca="1">IF(B269="","",IF(INDIRECT("減額一覧!BL"&amp;P269)=0.08,0.08,0.1))</f>
        <v>0.1</v>
      </c>
      <c r="J269" s="51" t="s">
        <v>481</v>
      </c>
      <c r="K269" s="94" t="str">
        <f t="shared" ca="1" si="374"/>
        <v/>
      </c>
      <c r="L269" s="56" t="str">
        <f t="shared" ca="1" si="466"/>
        <v/>
      </c>
      <c r="N269" s="113" t="str">
        <f t="shared" ref="N269:N272" ca="1" si="488">IF(A269="","",IF(A269&gt;3000,"月ヶ瀬",IF(A269&gt;=2000,"都祁","市内")))</f>
        <v>市内</v>
      </c>
      <c r="O269" s="114">
        <f t="shared" ref="O269" ca="1" si="489">IF(B269="","",IF(INDIRECT("減額一覧!BL"&amp;P269)=0.08,0.08,0.1))</f>
        <v>0.1</v>
      </c>
      <c r="P269" s="38">
        <v>56</v>
      </c>
      <c r="Q269" s="38">
        <f t="shared" ref="Q269:R272" ca="1" si="490">IF(G269="","",IF(G269&gt;0,1,""))</f>
        <v>1</v>
      </c>
      <c r="R269" s="38">
        <f t="shared" ca="1" si="490"/>
        <v>1</v>
      </c>
      <c r="S269" s="66" t="str">
        <f t="shared" ca="1" si="468"/>
        <v>594</v>
      </c>
      <c r="T269" s="105" t="str">
        <f t="shared" ca="1" si="469"/>
        <v/>
      </c>
    </row>
    <row r="270" spans="1:20" hidden="1">
      <c r="A270">
        <f ca="1">IF(B270="","",INDIRECT("減額一覧!B"&amp;$P270))</f>
        <v>285</v>
      </c>
      <c r="B270" s="61">
        <f t="shared" ref="B270" ca="1" si="491">IF(INDIRECT("減額一覧!BB"&amp;P270)=1,INDIRECT("減額一覧!W"&amp;P270),"")</f>
        <v>208</v>
      </c>
      <c r="C270" s="44">
        <f ca="1">IF(B270="","",INDIRECT("減額一覧!C"&amp;$P270))</f>
        <v>594117000</v>
      </c>
      <c r="D270" s="79" t="str">
        <f ca="1">IF($B270="","",INDIRECT("減額一覧!G"&amp;$P270))</f>
        <v>福島　和則</v>
      </c>
      <c r="E270" s="19">
        <f ca="1">IF(B270="","",INDIRECT("減額一覧!H"&amp;P270))</f>
        <v>20</v>
      </c>
      <c r="F270" s="19">
        <f ca="1">IF($B270="","",INDIRECT("減額一覧!AD"&amp;P270))</f>
        <v>9</v>
      </c>
      <c r="G270" s="20">
        <f ca="1">IF($B270="","",INDIRECT("減額一覧!AE"&amp;P270))</f>
        <v>1980</v>
      </c>
      <c r="H270" s="20">
        <f ca="1">IF($B270="","",INDIRECT("減額一覧!AF"&amp;P270))</f>
        <v>1227</v>
      </c>
      <c r="I270" s="32">
        <f ca="1">IF(B270="","",IF(INDIRECT("減額一覧!BM"&amp;P270)=0.08,0.08,0.1))</f>
        <v>0.1</v>
      </c>
      <c r="J270" s="52"/>
      <c r="K270" s="95" t="str">
        <f t="shared" ca="1" si="374"/>
        <v/>
      </c>
      <c r="L270" s="58" t="str">
        <f t="shared" ca="1" si="466"/>
        <v/>
      </c>
      <c r="N270" s="113" t="str">
        <f t="shared" ca="1" si="488"/>
        <v>市内</v>
      </c>
      <c r="O270" s="114">
        <f t="shared" ref="O270" ca="1" si="492">IF(B270="","",IF(INDIRECT("減額一覧!BM"&amp;P270)=0.08,0.08,0.1))</f>
        <v>0.1</v>
      </c>
      <c r="P270" s="38">
        <v>56</v>
      </c>
      <c r="Q270" s="38">
        <f t="shared" ca="1" si="490"/>
        <v>1</v>
      </c>
      <c r="R270" s="38">
        <f t="shared" ca="1" si="490"/>
        <v>1</v>
      </c>
      <c r="S270" s="66" t="str">
        <f t="shared" ca="1" si="468"/>
        <v>594</v>
      </c>
      <c r="T270" s="105" t="str">
        <f t="shared" ca="1" si="469"/>
        <v/>
      </c>
    </row>
    <row r="271" spans="1:20" hidden="1">
      <c r="A271" t="str">
        <f ca="1">IF(B271="","",INDIRECT("減額一覧!B"&amp;$P271))</f>
        <v/>
      </c>
      <c r="B271" s="61" t="str">
        <f t="shared" ref="B271" ca="1" si="493">IF(INDIRECT("減額一覧!BC"&amp;P271)=1,INDIRECT("減額一覧!AG"&amp;P271),"")</f>
        <v/>
      </c>
      <c r="C271" s="36" t="str">
        <f ca="1">IF(B271="","",INDIRECT("減額一覧!C"&amp;$P271))</f>
        <v/>
      </c>
      <c r="D271" s="80" t="str">
        <f ca="1">IF($B271="","",INDIRECT("減額一覧!G"&amp;$P271))</f>
        <v/>
      </c>
      <c r="E271" s="19" t="str">
        <f ca="1">IF(B271="","",INDIRECT("減額一覧!H"&amp;P271))</f>
        <v/>
      </c>
      <c r="F271" s="19" t="str">
        <f ca="1">IF($B271="","",INDIRECT("減額一覧!AN"&amp;P271))</f>
        <v/>
      </c>
      <c r="G271" s="20" t="str">
        <f ca="1">IF($B271="","",INDIRECT("減額一覧!AO"&amp;P271))</f>
        <v/>
      </c>
      <c r="H271" s="20" t="str">
        <f ca="1">IF($B271="","",INDIRECT("減額一覧!AP"&amp;P271))</f>
        <v/>
      </c>
      <c r="I271" s="32" t="str">
        <f ca="1">IF(B271="","",IF(INDIRECT("減額一覧!BN"&amp;P271)=0.08,0.08,0.1))</f>
        <v/>
      </c>
      <c r="J271" s="52"/>
      <c r="K271" s="95" t="str">
        <f t="shared" ca="1" si="374"/>
        <v/>
      </c>
      <c r="L271" s="58" t="str">
        <f t="shared" ca="1" si="466"/>
        <v/>
      </c>
      <c r="N271" s="113" t="str">
        <f t="shared" ca="1" si="488"/>
        <v/>
      </c>
      <c r="O271" s="114" t="str">
        <f t="shared" ref="O271" ca="1" si="494">IF(B271="","",IF(INDIRECT("減額一覧!BN"&amp;P271)=0.08,0.08,0.1))</f>
        <v/>
      </c>
      <c r="P271" s="38">
        <v>56</v>
      </c>
      <c r="Q271" s="38" t="str">
        <f t="shared" ca="1" si="490"/>
        <v/>
      </c>
      <c r="R271" s="38" t="str">
        <f t="shared" ca="1" si="490"/>
        <v/>
      </c>
      <c r="S271" s="66" t="str">
        <f t="shared" ca="1" si="468"/>
        <v/>
      </c>
      <c r="T271" s="105" t="str">
        <f t="shared" ca="1" si="469"/>
        <v/>
      </c>
    </row>
    <row r="272" spans="1:20" hidden="1">
      <c r="A272" t="str">
        <f ca="1">IF(B272="","",INDIRECT("減額一覧!B"&amp;$P272))</f>
        <v/>
      </c>
      <c r="B272" s="61" t="str">
        <f t="shared" ref="B272" ca="1" si="495">IF(INDIRECT("減額一覧!BD"&amp;P272)=1,INDIRECT("減額一覧!AQ"&amp;P272),"")</f>
        <v/>
      </c>
      <c r="C272" s="45" t="str">
        <f ca="1">IF(B272="","",INDIRECT("減額一覧!C"&amp;$P272))</f>
        <v/>
      </c>
      <c r="D272" s="79" t="str">
        <f ca="1">IF($B272="","",INDIRECT("減額一覧!G"&amp;$P272))</f>
        <v/>
      </c>
      <c r="E272" s="19" t="str">
        <f ca="1">IF(B272="","",INDIRECT("減額一覧!H"&amp;P272))</f>
        <v/>
      </c>
      <c r="F272" s="19" t="str">
        <f ca="1">IF($B272="","",INDIRECT("減額一覧!AX"&amp;P272))</f>
        <v/>
      </c>
      <c r="G272" s="20" t="str">
        <f ca="1">IF($B272="","",INDIRECT("減額一覧!AY"&amp;P272))</f>
        <v/>
      </c>
      <c r="H272" s="20" t="str">
        <f ca="1">IF($B272="","",INDIRECT("減額一覧!AZ"&amp;P272))</f>
        <v/>
      </c>
      <c r="I272" s="32" t="str">
        <f ca="1">IF(B272="","",IF(INDIRECT("減額一覧!BO"&amp;P272)=0.08,0.08,0.1))</f>
        <v/>
      </c>
      <c r="J272" s="52"/>
      <c r="K272" s="95" t="str">
        <f t="shared" ca="1" si="374"/>
        <v/>
      </c>
      <c r="L272" s="58" t="str">
        <f t="shared" ca="1" si="466"/>
        <v/>
      </c>
      <c r="N272" s="113" t="str">
        <f t="shared" ca="1" si="488"/>
        <v/>
      </c>
      <c r="O272" s="114" t="str">
        <f t="shared" ref="O272" ca="1" si="496">IF(B272="","",IF(INDIRECT("減額一覧!BO"&amp;P272)=0.08,0.08,0.1))</f>
        <v/>
      </c>
      <c r="P272" s="38">
        <v>56</v>
      </c>
      <c r="Q272" s="38" t="str">
        <f t="shared" ca="1" si="490"/>
        <v/>
      </c>
      <c r="R272" s="38" t="str">
        <f t="shared" ca="1" si="490"/>
        <v/>
      </c>
      <c r="S272" s="66" t="str">
        <f t="shared" ca="1" si="468"/>
        <v/>
      </c>
      <c r="T272" s="105" t="str">
        <f t="shared" ca="1" si="469"/>
        <v/>
      </c>
    </row>
    <row r="273" spans="1:20" ht="19.5" hidden="1" thickBot="1">
      <c r="B273" s="64"/>
      <c r="C273" s="41" t="str">
        <f>IF(B273="","",減額一覧!C269)</f>
        <v/>
      </c>
      <c r="D273" s="43"/>
      <c r="E273" s="21"/>
      <c r="F273" s="22" t="s">
        <v>69</v>
      </c>
      <c r="G273" s="23">
        <f t="shared" ref="G273:H273" si="497">SUBTOTAL(9,G269:G272)</f>
        <v>0</v>
      </c>
      <c r="H273" s="23">
        <f t="shared" si="497"/>
        <v>0</v>
      </c>
      <c r="I273" s="30"/>
      <c r="J273" s="53"/>
      <c r="K273" s="96" t="str">
        <f t="shared" si="374"/>
        <v/>
      </c>
      <c r="L273" s="59" t="str">
        <f t="shared" si="466"/>
        <v/>
      </c>
      <c r="N273" s="108" t="str">
        <f t="shared" ref="N273" si="498">IF(AND(G273=0,H273=0),"","小計")</f>
        <v/>
      </c>
      <c r="O273" s="108" t="str">
        <f t="shared" ref="O273" si="499">IF(AND(G273=0,H273=0),"","小計")</f>
        <v/>
      </c>
      <c r="P273" s="38"/>
      <c r="Q273" s="38"/>
      <c r="R273" s="38"/>
      <c r="S273" s="66" t="str">
        <f t="shared" si="468"/>
        <v/>
      </c>
      <c r="T273" s="105" t="str">
        <f t="shared" si="469"/>
        <v/>
      </c>
    </row>
    <row r="274" spans="1:20" hidden="1">
      <c r="A274">
        <f ca="1">IF(B274="","",INDIRECT("減額一覧!B"&amp;$P274))</f>
        <v>286</v>
      </c>
      <c r="B274" s="61">
        <f t="shared" ref="B274" ca="1" si="500">IF(INDIRECT("減額一覧!BA"&amp;P274)=1,INDIRECT("減額一覧!M"&amp;P274),"")</f>
        <v>206</v>
      </c>
      <c r="C274" s="36">
        <f ca="1">IF(B274="","",INDIRECT("減額一覧!C"&amp;$P274))</f>
        <v>362134200</v>
      </c>
      <c r="D274" s="78" t="str">
        <f ca="1">IF($B274="","",INDIRECT("減額一覧!G"&amp;$P274))</f>
        <v>福村　泰臣</v>
      </c>
      <c r="E274" s="19">
        <f ca="1">IF(B274="","",INDIRECT("減額一覧!H"&amp;P274))</f>
        <v>20</v>
      </c>
      <c r="F274" s="19">
        <f ca="1">IF($B274="","",INDIRECT("減額一覧!T"&amp;P274))</f>
        <v>2</v>
      </c>
      <c r="G274" s="20">
        <f ca="1">IF($B274="","",INDIRECT("減額一覧!U"&amp;P274))</f>
        <v>0</v>
      </c>
      <c r="H274" s="20">
        <f ca="1">IF($B274="","",INDIRECT("減額一覧!V"&amp;P274))</f>
        <v>273</v>
      </c>
      <c r="I274" s="32">
        <f ca="1">IF(B274="","",IF(INDIRECT("減額一覧!BL"&amp;P274)=0.08,0.08,0.1))</f>
        <v>0.1</v>
      </c>
      <c r="J274" s="51" t="s">
        <v>525</v>
      </c>
      <c r="K274" s="94" t="str">
        <f t="shared" ref="K274:K337" ca="1" si="501">IF(A274="","",IF(A274&gt;3000,"月ヶ瀬",IF(A274&gt;=2000,"都祁","")))</f>
        <v/>
      </c>
      <c r="L274" s="56" t="str">
        <f t="shared" ca="1" si="466"/>
        <v/>
      </c>
      <c r="N274" s="113" t="str">
        <f t="shared" ref="N274:N277" ca="1" si="502">IF(A274="","",IF(A274&gt;3000,"月ヶ瀬",IF(A274&gt;=2000,"都祁","市内")))</f>
        <v>市内</v>
      </c>
      <c r="O274" s="114">
        <f t="shared" ref="O274" ca="1" si="503">IF(B274="","",IF(INDIRECT("減額一覧!BL"&amp;P274)=0.08,0.08,0.1))</f>
        <v>0.1</v>
      </c>
      <c r="P274" s="38">
        <v>57</v>
      </c>
      <c r="Q274" s="38" t="str">
        <f t="shared" ref="Q274:R277" ca="1" si="504">IF(G274="","",IF(G274&gt;0,1,""))</f>
        <v/>
      </c>
      <c r="R274" s="38">
        <f t="shared" ca="1" si="504"/>
        <v>1</v>
      </c>
      <c r="S274" s="66" t="str">
        <f t="shared" ca="1" si="468"/>
        <v>362</v>
      </c>
      <c r="T274" s="105" t="str">
        <f t="shared" ca="1" si="469"/>
        <v/>
      </c>
    </row>
    <row r="275" spans="1:20" hidden="1">
      <c r="A275">
        <f ca="1">IF(B275="","",INDIRECT("減額一覧!B"&amp;$P275))</f>
        <v>286</v>
      </c>
      <c r="B275" s="61">
        <f t="shared" ref="B275" ca="1" si="505">IF(INDIRECT("減額一覧!BB"&amp;P275)=1,INDIRECT("減額一覧!W"&amp;P275),"")</f>
        <v>207</v>
      </c>
      <c r="C275" s="44">
        <f ca="1">IF(B275="","",INDIRECT("減額一覧!C"&amp;$P275))</f>
        <v>362134200</v>
      </c>
      <c r="D275" s="79" t="str">
        <f ca="1">IF($B275="","",INDIRECT("減額一覧!G"&amp;$P275))</f>
        <v>福村　泰臣</v>
      </c>
      <c r="E275" s="19">
        <f ca="1">IF(B275="","",INDIRECT("減額一覧!H"&amp;P275))</f>
        <v>20</v>
      </c>
      <c r="F275" s="19">
        <f ca="1">IF($B275="","",INDIRECT("減額一覧!AD"&amp;P275))</f>
        <v>2</v>
      </c>
      <c r="G275" s="20">
        <f ca="1">IF($B275="","",INDIRECT("減額一覧!AE"&amp;P275))</f>
        <v>0</v>
      </c>
      <c r="H275" s="20">
        <f ca="1">IF($B275="","",INDIRECT("減額一覧!AF"&amp;P275))</f>
        <v>273</v>
      </c>
      <c r="I275" s="32">
        <f ca="1">IF(B275="","",IF(INDIRECT("減額一覧!BM"&amp;P275)=0.08,0.08,0.1))</f>
        <v>0.1</v>
      </c>
      <c r="J275" s="52"/>
      <c r="K275" s="95" t="str">
        <f t="shared" ca="1" si="501"/>
        <v/>
      </c>
      <c r="L275" s="58" t="str">
        <f t="shared" ca="1" si="466"/>
        <v/>
      </c>
      <c r="N275" s="113" t="str">
        <f t="shared" ca="1" si="502"/>
        <v>市内</v>
      </c>
      <c r="O275" s="114">
        <f t="shared" ref="O275" ca="1" si="506">IF(B275="","",IF(INDIRECT("減額一覧!BM"&amp;P275)=0.08,0.08,0.1))</f>
        <v>0.1</v>
      </c>
      <c r="P275" s="38">
        <v>57</v>
      </c>
      <c r="Q275" s="38" t="str">
        <f t="shared" ca="1" si="504"/>
        <v/>
      </c>
      <c r="R275" s="38">
        <f t="shared" ca="1" si="504"/>
        <v>1</v>
      </c>
      <c r="S275" s="66" t="str">
        <f t="shared" ca="1" si="468"/>
        <v>362</v>
      </c>
      <c r="T275" s="105" t="str">
        <f t="shared" ca="1" si="469"/>
        <v/>
      </c>
    </row>
    <row r="276" spans="1:20" hidden="1">
      <c r="A276" t="str">
        <f ca="1">IF(B276="","",INDIRECT("減額一覧!B"&amp;$P276))</f>
        <v/>
      </c>
      <c r="B276" s="61" t="str">
        <f t="shared" ref="B276" ca="1" si="507">IF(INDIRECT("減額一覧!BC"&amp;P276)=1,INDIRECT("減額一覧!AG"&amp;P276),"")</f>
        <v/>
      </c>
      <c r="C276" s="36" t="str">
        <f ca="1">IF(B276="","",INDIRECT("減額一覧!C"&amp;$P276))</f>
        <v/>
      </c>
      <c r="D276" s="80" t="str">
        <f ca="1">IF($B276="","",INDIRECT("減額一覧!G"&amp;$P276))</f>
        <v/>
      </c>
      <c r="E276" s="19" t="str">
        <f ca="1">IF(B276="","",INDIRECT("減額一覧!H"&amp;P276))</f>
        <v/>
      </c>
      <c r="F276" s="19" t="str">
        <f ca="1">IF($B276="","",INDIRECT("減額一覧!AN"&amp;P276))</f>
        <v/>
      </c>
      <c r="G276" s="20" t="str">
        <f ca="1">IF($B276="","",INDIRECT("減額一覧!AO"&amp;P276))</f>
        <v/>
      </c>
      <c r="H276" s="20" t="str">
        <f ca="1">IF($B276="","",INDIRECT("減額一覧!AP"&amp;P276))</f>
        <v/>
      </c>
      <c r="I276" s="32" t="str">
        <f ca="1">IF(B276="","",IF(INDIRECT("減額一覧!BN"&amp;P276)=0.08,0.08,0.1))</f>
        <v/>
      </c>
      <c r="J276" s="52"/>
      <c r="K276" s="95" t="str">
        <f t="shared" ca="1" si="501"/>
        <v/>
      </c>
      <c r="L276" s="58" t="str">
        <f t="shared" ca="1" si="466"/>
        <v/>
      </c>
      <c r="N276" s="113" t="str">
        <f t="shared" ca="1" si="502"/>
        <v/>
      </c>
      <c r="O276" s="114" t="str">
        <f t="shared" ref="O276" ca="1" si="508">IF(B276="","",IF(INDIRECT("減額一覧!BN"&amp;P276)=0.08,0.08,0.1))</f>
        <v/>
      </c>
      <c r="P276" s="38">
        <v>57</v>
      </c>
      <c r="Q276" s="38" t="str">
        <f t="shared" ca="1" si="504"/>
        <v/>
      </c>
      <c r="R276" s="38" t="str">
        <f t="shared" ca="1" si="504"/>
        <v/>
      </c>
      <c r="S276" s="66" t="str">
        <f t="shared" ca="1" si="468"/>
        <v/>
      </c>
      <c r="T276" s="105" t="str">
        <f t="shared" ca="1" si="469"/>
        <v/>
      </c>
    </row>
    <row r="277" spans="1:20" hidden="1">
      <c r="A277" t="str">
        <f ca="1">IF(B277="","",INDIRECT("減額一覧!B"&amp;$P277))</f>
        <v/>
      </c>
      <c r="B277" s="61" t="str">
        <f t="shared" ref="B277" ca="1" si="509">IF(INDIRECT("減額一覧!BD"&amp;P277)=1,INDIRECT("減額一覧!AQ"&amp;P277),"")</f>
        <v/>
      </c>
      <c r="C277" s="45" t="str">
        <f ca="1">IF(B277="","",INDIRECT("減額一覧!C"&amp;$P277))</f>
        <v/>
      </c>
      <c r="D277" s="79" t="str">
        <f ca="1">IF($B277="","",INDIRECT("減額一覧!G"&amp;$P277))</f>
        <v/>
      </c>
      <c r="E277" s="19" t="str">
        <f ca="1">IF(B277="","",INDIRECT("減額一覧!H"&amp;P277))</f>
        <v/>
      </c>
      <c r="F277" s="19" t="str">
        <f ca="1">IF($B277="","",INDIRECT("減額一覧!AX"&amp;P277))</f>
        <v/>
      </c>
      <c r="G277" s="20" t="str">
        <f ca="1">IF($B277="","",INDIRECT("減額一覧!AY"&amp;P277))</f>
        <v/>
      </c>
      <c r="H277" s="20" t="str">
        <f ca="1">IF($B277="","",INDIRECT("減額一覧!AZ"&amp;P277))</f>
        <v/>
      </c>
      <c r="I277" s="32" t="str">
        <f ca="1">IF(B277="","",IF(INDIRECT("減額一覧!BO"&amp;P277)=0.08,0.08,0.1))</f>
        <v/>
      </c>
      <c r="J277" s="52"/>
      <c r="K277" s="95" t="str">
        <f t="shared" ca="1" si="501"/>
        <v/>
      </c>
      <c r="L277" s="58" t="str">
        <f t="shared" ca="1" si="466"/>
        <v/>
      </c>
      <c r="N277" s="113" t="str">
        <f t="shared" ca="1" si="502"/>
        <v/>
      </c>
      <c r="O277" s="114" t="str">
        <f t="shared" ref="O277" ca="1" si="510">IF(B277="","",IF(INDIRECT("減額一覧!BO"&amp;P277)=0.08,0.08,0.1))</f>
        <v/>
      </c>
      <c r="P277" s="38">
        <v>57</v>
      </c>
      <c r="Q277" s="38" t="str">
        <f t="shared" ca="1" si="504"/>
        <v/>
      </c>
      <c r="R277" s="38" t="str">
        <f t="shared" ca="1" si="504"/>
        <v/>
      </c>
      <c r="S277" s="66" t="str">
        <f t="shared" ca="1" si="468"/>
        <v/>
      </c>
      <c r="T277" s="105" t="str">
        <f t="shared" ca="1" si="469"/>
        <v/>
      </c>
    </row>
    <row r="278" spans="1:20" ht="19.5" hidden="1" thickBot="1">
      <c r="B278" s="64"/>
      <c r="C278" s="41" t="str">
        <f>IF(B278="","",減額一覧!C274)</f>
        <v/>
      </c>
      <c r="D278" s="43"/>
      <c r="E278" s="21"/>
      <c r="F278" s="22" t="s">
        <v>69</v>
      </c>
      <c r="G278" s="23">
        <f t="shared" ref="G278:H278" si="511">SUBTOTAL(9,G274:G277)</f>
        <v>0</v>
      </c>
      <c r="H278" s="23">
        <f t="shared" si="511"/>
        <v>0</v>
      </c>
      <c r="I278" s="30"/>
      <c r="J278" s="53"/>
      <c r="K278" s="96" t="str">
        <f t="shared" si="501"/>
        <v/>
      </c>
      <c r="L278" s="59" t="str">
        <f t="shared" si="466"/>
        <v/>
      </c>
      <c r="N278" s="108" t="str">
        <f t="shared" ref="N278" si="512">IF(AND(G278=0,H278=0),"","小計")</f>
        <v/>
      </c>
      <c r="O278" s="108" t="str">
        <f t="shared" ref="O278" si="513">IF(AND(G278=0,H278=0),"","小計")</f>
        <v/>
      </c>
      <c r="P278" s="38"/>
      <c r="Q278" s="38"/>
      <c r="R278" s="38"/>
      <c r="S278" s="66" t="str">
        <f t="shared" si="468"/>
        <v/>
      </c>
      <c r="T278" s="105" t="str">
        <f t="shared" si="469"/>
        <v/>
      </c>
    </row>
    <row r="279" spans="1:20" hidden="1">
      <c r="A279">
        <f ca="1">IF(B279="","",INDIRECT("減額一覧!B"&amp;$P279))</f>
        <v>287</v>
      </c>
      <c r="B279" s="61">
        <f t="shared" ref="B279" ca="1" si="514">IF(INDIRECT("減額一覧!BA"&amp;P279)=1,INDIRECT("減額一覧!M"&amp;P279),"")</f>
        <v>206</v>
      </c>
      <c r="C279" s="36">
        <f ca="1">IF(B279="","",INDIRECT("減額一覧!C"&amp;$P279))</f>
        <v>259065000</v>
      </c>
      <c r="D279" s="78" t="str">
        <f ca="1">IF($B279="","",INDIRECT("減額一覧!G"&amp;$P279))</f>
        <v>河野　花恵</v>
      </c>
      <c r="E279" s="19">
        <f ca="1">IF(B279="","",INDIRECT("減額一覧!H"&amp;P279))</f>
        <v>20</v>
      </c>
      <c r="F279" s="19">
        <f ca="1">IF($B279="","",INDIRECT("減額一覧!T"&amp;P279))</f>
        <v>1</v>
      </c>
      <c r="G279" s="20">
        <f ca="1">IF($B279="","",INDIRECT("減額一覧!U"&amp;P279))</f>
        <v>220</v>
      </c>
      <c r="H279" s="20">
        <f ca="1">IF($B279="","",INDIRECT("減額一覧!V"&amp;P279))</f>
        <v>136</v>
      </c>
      <c r="I279" s="32">
        <f ca="1">IF(B279="","",IF(INDIRECT("減額一覧!BL"&amp;P279)=0.08,0.08,0.1))</f>
        <v>0.1</v>
      </c>
      <c r="J279" s="51" t="s">
        <v>482</v>
      </c>
      <c r="K279" s="94" t="str">
        <f t="shared" ca="1" si="501"/>
        <v/>
      </c>
      <c r="L279" s="56" t="str">
        <f t="shared" ca="1" si="466"/>
        <v/>
      </c>
      <c r="N279" s="113" t="str">
        <f t="shared" ref="N279:N282" ca="1" si="515">IF(A279="","",IF(A279&gt;3000,"月ヶ瀬",IF(A279&gt;=2000,"都祁","市内")))</f>
        <v>市内</v>
      </c>
      <c r="O279" s="114">
        <f t="shared" ref="O279" ca="1" si="516">IF(B279="","",IF(INDIRECT("減額一覧!BL"&amp;P279)=0.08,0.08,0.1))</f>
        <v>0.1</v>
      </c>
      <c r="P279" s="38">
        <v>58</v>
      </c>
      <c r="Q279" s="38">
        <f t="shared" ref="Q279:R282" ca="1" si="517">IF(G279="","",IF(G279&gt;0,1,""))</f>
        <v>1</v>
      </c>
      <c r="R279" s="38">
        <f t="shared" ca="1" si="517"/>
        <v>1</v>
      </c>
      <c r="S279" s="66" t="str">
        <f t="shared" ca="1" si="468"/>
        <v>259</v>
      </c>
      <c r="T279" s="105" t="str">
        <f t="shared" ca="1" si="469"/>
        <v/>
      </c>
    </row>
    <row r="280" spans="1:20" hidden="1">
      <c r="A280">
        <f ca="1">IF(B280="","",INDIRECT("減額一覧!B"&amp;$P280))</f>
        <v>287</v>
      </c>
      <c r="B280" s="61">
        <f t="shared" ref="B280" ca="1" si="518">IF(INDIRECT("減額一覧!BB"&amp;P280)=1,INDIRECT("減額一覧!W"&amp;P280),"")</f>
        <v>207</v>
      </c>
      <c r="C280" s="44">
        <f ca="1">IF(B280="","",INDIRECT("減額一覧!C"&amp;$P280))</f>
        <v>259065000</v>
      </c>
      <c r="D280" s="79" t="str">
        <f ca="1">IF($B280="","",INDIRECT("減額一覧!G"&amp;$P280))</f>
        <v>河野　花恵</v>
      </c>
      <c r="E280" s="19">
        <f ca="1">IF(B280="","",INDIRECT("減額一覧!H"&amp;P280))</f>
        <v>20</v>
      </c>
      <c r="F280" s="19">
        <f ca="1">IF($B280="","",INDIRECT("減額一覧!AD"&amp;P280))</f>
        <v>2</v>
      </c>
      <c r="G280" s="20">
        <f ca="1">IF($B280="","",INDIRECT("減額一覧!AE"&amp;P280))</f>
        <v>440</v>
      </c>
      <c r="H280" s="20">
        <f ca="1">IF($B280="","",INDIRECT("減額一覧!AF"&amp;P280))</f>
        <v>273</v>
      </c>
      <c r="I280" s="32">
        <f ca="1">IF(B280="","",IF(INDIRECT("減額一覧!BM"&amp;P280)=0.08,0.08,0.1))</f>
        <v>0.1</v>
      </c>
      <c r="J280" s="52"/>
      <c r="K280" s="95" t="str">
        <f t="shared" ca="1" si="501"/>
        <v/>
      </c>
      <c r="L280" s="58" t="str">
        <f t="shared" ca="1" si="466"/>
        <v/>
      </c>
      <c r="N280" s="113" t="str">
        <f t="shared" ca="1" si="515"/>
        <v>市内</v>
      </c>
      <c r="O280" s="114">
        <f t="shared" ref="O280" ca="1" si="519">IF(B280="","",IF(INDIRECT("減額一覧!BM"&amp;P280)=0.08,0.08,0.1))</f>
        <v>0.1</v>
      </c>
      <c r="P280" s="38">
        <v>58</v>
      </c>
      <c r="Q280" s="38">
        <f t="shared" ca="1" si="517"/>
        <v>1</v>
      </c>
      <c r="R280" s="38">
        <f t="shared" ca="1" si="517"/>
        <v>1</v>
      </c>
      <c r="S280" s="66" t="str">
        <f t="shared" ca="1" si="468"/>
        <v>259</v>
      </c>
      <c r="T280" s="105" t="str">
        <f t="shared" ca="1" si="469"/>
        <v/>
      </c>
    </row>
    <row r="281" spans="1:20" hidden="1">
      <c r="A281">
        <f ca="1">IF(B281="","",INDIRECT("減額一覧!B"&amp;$P281))</f>
        <v>287</v>
      </c>
      <c r="B281" s="61">
        <f t="shared" ref="B281" ca="1" si="520">IF(INDIRECT("減額一覧!BC"&amp;P281)=1,INDIRECT("減額一覧!AG"&amp;P281),"")</f>
        <v>208</v>
      </c>
      <c r="C281" s="36">
        <f ca="1">IF(B281="","",INDIRECT("減額一覧!C"&amp;$P281))</f>
        <v>259065000</v>
      </c>
      <c r="D281" s="80" t="str">
        <f ca="1">IF($B281="","",INDIRECT("減額一覧!G"&amp;$P281))</f>
        <v>河野　花恵</v>
      </c>
      <c r="E281" s="19">
        <f ca="1">IF(B281="","",INDIRECT("減額一覧!H"&amp;P281))</f>
        <v>20</v>
      </c>
      <c r="F281" s="19">
        <f ca="1">IF($B281="","",INDIRECT("減額一覧!AN"&amp;P281))</f>
        <v>5</v>
      </c>
      <c r="G281" s="20">
        <f ca="1">IF($B281="","",INDIRECT("減額一覧!AO"&amp;P281))</f>
        <v>1100</v>
      </c>
      <c r="H281" s="20">
        <f ca="1">IF($B281="","",INDIRECT("減額一覧!AP"&amp;P281))</f>
        <v>682</v>
      </c>
      <c r="I281" s="32">
        <f ca="1">IF(B281="","",IF(INDIRECT("減額一覧!BN"&amp;P281)=0.08,0.08,0.1))</f>
        <v>0.1</v>
      </c>
      <c r="J281" s="52"/>
      <c r="K281" s="95" t="str">
        <f t="shared" ca="1" si="501"/>
        <v/>
      </c>
      <c r="L281" s="58" t="str">
        <f t="shared" ca="1" si="466"/>
        <v/>
      </c>
      <c r="N281" s="113" t="str">
        <f t="shared" ca="1" si="515"/>
        <v>市内</v>
      </c>
      <c r="O281" s="114">
        <f t="shared" ref="O281" ca="1" si="521">IF(B281="","",IF(INDIRECT("減額一覧!BN"&amp;P281)=0.08,0.08,0.1))</f>
        <v>0.1</v>
      </c>
      <c r="P281" s="38">
        <v>58</v>
      </c>
      <c r="Q281" s="38">
        <f t="shared" ca="1" si="517"/>
        <v>1</v>
      </c>
      <c r="R281" s="38">
        <f t="shared" ca="1" si="517"/>
        <v>1</v>
      </c>
      <c r="S281" s="66" t="str">
        <f t="shared" ca="1" si="468"/>
        <v>259</v>
      </c>
      <c r="T281" s="105" t="str">
        <f t="shared" ca="1" si="469"/>
        <v/>
      </c>
    </row>
    <row r="282" spans="1:20" hidden="1">
      <c r="A282" t="str">
        <f ca="1">IF(B282="","",INDIRECT("減額一覧!B"&amp;$P282))</f>
        <v/>
      </c>
      <c r="B282" s="61" t="str">
        <f t="shared" ref="B282" ca="1" si="522">IF(INDIRECT("減額一覧!BD"&amp;P282)=1,INDIRECT("減額一覧!AQ"&amp;P282),"")</f>
        <v/>
      </c>
      <c r="C282" s="45" t="str">
        <f ca="1">IF(B282="","",INDIRECT("減額一覧!C"&amp;$P282))</f>
        <v/>
      </c>
      <c r="D282" s="79" t="str">
        <f ca="1">IF($B282="","",INDIRECT("減額一覧!G"&amp;$P282))</f>
        <v/>
      </c>
      <c r="E282" s="19" t="str">
        <f ca="1">IF(B282="","",INDIRECT("減額一覧!H"&amp;P282))</f>
        <v/>
      </c>
      <c r="F282" s="19" t="str">
        <f ca="1">IF($B282="","",INDIRECT("減額一覧!AX"&amp;P282))</f>
        <v/>
      </c>
      <c r="G282" s="20" t="str">
        <f ca="1">IF($B282="","",INDIRECT("減額一覧!AY"&amp;P282))</f>
        <v/>
      </c>
      <c r="H282" s="20" t="str">
        <f ca="1">IF($B282="","",INDIRECT("減額一覧!AZ"&amp;P282))</f>
        <v/>
      </c>
      <c r="I282" s="32" t="str">
        <f ca="1">IF(B282="","",IF(INDIRECT("減額一覧!BO"&amp;P282)=0.08,0.08,0.1))</f>
        <v/>
      </c>
      <c r="J282" s="52"/>
      <c r="K282" s="95" t="str">
        <f t="shared" ca="1" si="501"/>
        <v/>
      </c>
      <c r="L282" s="58" t="str">
        <f t="shared" ca="1" si="466"/>
        <v/>
      </c>
      <c r="N282" s="113" t="str">
        <f t="shared" ca="1" si="515"/>
        <v/>
      </c>
      <c r="O282" s="114" t="str">
        <f t="shared" ref="O282" ca="1" si="523">IF(B282="","",IF(INDIRECT("減額一覧!BO"&amp;P282)=0.08,0.08,0.1))</f>
        <v/>
      </c>
      <c r="P282" s="38">
        <v>58</v>
      </c>
      <c r="Q282" s="38" t="str">
        <f t="shared" ca="1" si="517"/>
        <v/>
      </c>
      <c r="R282" s="38" t="str">
        <f t="shared" ca="1" si="517"/>
        <v/>
      </c>
      <c r="S282" s="66" t="str">
        <f t="shared" ca="1" si="468"/>
        <v/>
      </c>
      <c r="T282" s="105" t="str">
        <f t="shared" ca="1" si="469"/>
        <v/>
      </c>
    </row>
    <row r="283" spans="1:20" ht="19.5" hidden="1" thickBot="1">
      <c r="B283" s="64"/>
      <c r="C283" s="41" t="str">
        <f>IF(B283="","",減額一覧!C279)</f>
        <v/>
      </c>
      <c r="D283" s="43"/>
      <c r="E283" s="21"/>
      <c r="F283" s="22" t="s">
        <v>69</v>
      </c>
      <c r="G283" s="23">
        <f t="shared" ref="G283:H283" si="524">SUBTOTAL(9,G279:G282)</f>
        <v>0</v>
      </c>
      <c r="H283" s="23">
        <f t="shared" si="524"/>
        <v>0</v>
      </c>
      <c r="I283" s="30"/>
      <c r="J283" s="53"/>
      <c r="K283" s="96" t="str">
        <f t="shared" si="501"/>
        <v/>
      </c>
      <c r="L283" s="59" t="str">
        <f t="shared" si="466"/>
        <v/>
      </c>
      <c r="N283" s="108" t="str">
        <f t="shared" ref="N283" si="525">IF(AND(G283=0,H283=0),"","小計")</f>
        <v/>
      </c>
      <c r="O283" s="108" t="str">
        <f t="shared" ref="O283" si="526">IF(AND(G283=0,H283=0),"","小計")</f>
        <v/>
      </c>
      <c r="P283" s="38"/>
      <c r="Q283" s="38"/>
      <c r="R283" s="38"/>
      <c r="S283" s="66" t="str">
        <f t="shared" si="468"/>
        <v/>
      </c>
      <c r="T283" s="105" t="str">
        <f t="shared" si="469"/>
        <v/>
      </c>
    </row>
    <row r="284" spans="1:20" ht="56.25" hidden="1">
      <c r="A284">
        <f ca="1">IF(B284="","",INDIRECT("減額一覧!B"&amp;$P284))</f>
        <v>288</v>
      </c>
      <c r="B284" s="61">
        <f t="shared" ref="B284" ca="1" si="527">IF(INDIRECT("減額一覧!BA"&amp;P284)=1,INDIRECT("減額一覧!M"&amp;P284),"")</f>
        <v>205</v>
      </c>
      <c r="C284" s="36">
        <f ca="1">IF(B284="","",INDIRECT("減額一覧!C"&amp;$P284))</f>
        <v>112216000</v>
      </c>
      <c r="D284" s="78" t="str">
        <f ca="1">IF($B284="","",INDIRECT("減額一覧!G"&amp;$P284))</f>
        <v>玉川化成工業㈱　代表取締役　玉川　孝明</v>
      </c>
      <c r="E284" s="19">
        <f ca="1">IF(B284="","",INDIRECT("減額一覧!H"&amp;P284))</f>
        <v>20</v>
      </c>
      <c r="F284" s="19">
        <f ca="1">IF($B284="","",INDIRECT("減額一覧!T"&amp;P284))</f>
        <v>9</v>
      </c>
      <c r="G284" s="20">
        <f ca="1">IF($B284="","",INDIRECT("減額一覧!U"&amp;P284))</f>
        <v>2128</v>
      </c>
      <c r="H284" s="20">
        <f ca="1">IF($B284="","",INDIRECT("減額一覧!V"&amp;P284))</f>
        <v>1228</v>
      </c>
      <c r="I284" s="32">
        <f ca="1">IF(B284="","",IF(INDIRECT("減額一覧!BL"&amp;P284)=0.08,0.08,0.1))</f>
        <v>0.1</v>
      </c>
      <c r="J284" s="51" t="s">
        <v>483</v>
      </c>
      <c r="K284" s="94" t="str">
        <f t="shared" ca="1" si="501"/>
        <v/>
      </c>
      <c r="L284" s="56" t="str">
        <f t="shared" ca="1" si="466"/>
        <v/>
      </c>
      <c r="N284" s="113" t="str">
        <f t="shared" ref="N284:N287" ca="1" si="528">IF(A284="","",IF(A284&gt;3000,"月ヶ瀬",IF(A284&gt;=2000,"都祁","市内")))</f>
        <v>市内</v>
      </c>
      <c r="O284" s="114">
        <f t="shared" ref="O284" ca="1" si="529">IF(B284="","",IF(INDIRECT("減額一覧!BL"&amp;P284)=0.08,0.08,0.1))</f>
        <v>0.1</v>
      </c>
      <c r="P284" s="38">
        <v>59</v>
      </c>
      <c r="Q284" s="38">
        <f t="shared" ref="Q284:R287" ca="1" si="530">IF(G284="","",IF(G284&gt;0,1,""))</f>
        <v>1</v>
      </c>
      <c r="R284" s="38">
        <f t="shared" ca="1" si="530"/>
        <v>1</v>
      </c>
      <c r="S284" s="66" t="str">
        <f t="shared" ca="1" si="468"/>
        <v>112</v>
      </c>
      <c r="T284" s="105" t="str">
        <f t="shared" ca="1" si="469"/>
        <v/>
      </c>
    </row>
    <row r="285" spans="1:20" ht="56.25" hidden="1">
      <c r="A285">
        <f ca="1">IF(B285="","",INDIRECT("減額一覧!B"&amp;$P285))</f>
        <v>288</v>
      </c>
      <c r="B285" s="61">
        <f t="shared" ref="B285" ca="1" si="531">IF(INDIRECT("減額一覧!BB"&amp;P285)=1,INDIRECT("減額一覧!W"&amp;P285),"")</f>
        <v>206</v>
      </c>
      <c r="C285" s="44">
        <f ca="1">IF(B285="","",INDIRECT("減額一覧!C"&amp;$P285))</f>
        <v>112216000</v>
      </c>
      <c r="D285" s="79" t="str">
        <f ca="1">IF($B285="","",INDIRECT("減額一覧!G"&amp;$P285))</f>
        <v>玉川化成工業㈱　代表取締役　玉川　孝明</v>
      </c>
      <c r="E285" s="19">
        <f ca="1">IF(B285="","",INDIRECT("減額一覧!H"&amp;P285))</f>
        <v>20</v>
      </c>
      <c r="F285" s="19">
        <f ca="1">IF($B285="","",INDIRECT("減額一覧!AD"&amp;P285))</f>
        <v>9</v>
      </c>
      <c r="G285" s="20">
        <f ca="1">IF($B285="","",INDIRECT("減額一覧!AE"&amp;P285))</f>
        <v>2128</v>
      </c>
      <c r="H285" s="20">
        <f ca="1">IF($B285="","",INDIRECT("減額一覧!AF"&amp;P285))</f>
        <v>1228</v>
      </c>
      <c r="I285" s="32">
        <f ca="1">IF(B285="","",IF(INDIRECT("減額一覧!BM"&amp;P285)=0.08,0.08,0.1))</f>
        <v>0.1</v>
      </c>
      <c r="J285" s="52"/>
      <c r="K285" s="95" t="str">
        <f t="shared" ca="1" si="501"/>
        <v/>
      </c>
      <c r="L285" s="58" t="str">
        <f t="shared" ca="1" si="466"/>
        <v/>
      </c>
      <c r="N285" s="113" t="str">
        <f t="shared" ca="1" si="528"/>
        <v>市内</v>
      </c>
      <c r="O285" s="114">
        <f t="shared" ref="O285" ca="1" si="532">IF(B285="","",IF(INDIRECT("減額一覧!BM"&amp;P285)=0.08,0.08,0.1))</f>
        <v>0.1</v>
      </c>
      <c r="P285" s="38">
        <v>59</v>
      </c>
      <c r="Q285" s="38">
        <f t="shared" ca="1" si="530"/>
        <v>1</v>
      </c>
      <c r="R285" s="38">
        <f t="shared" ca="1" si="530"/>
        <v>1</v>
      </c>
      <c r="S285" s="66" t="str">
        <f t="shared" ca="1" si="468"/>
        <v>112</v>
      </c>
      <c r="T285" s="105" t="str">
        <f t="shared" ca="1" si="469"/>
        <v/>
      </c>
    </row>
    <row r="286" spans="1:20" ht="56.25" hidden="1">
      <c r="A286">
        <f ca="1">IF(B286="","",INDIRECT("減額一覧!B"&amp;$P286))</f>
        <v>288</v>
      </c>
      <c r="B286" s="61">
        <f t="shared" ref="B286" ca="1" si="533">IF(INDIRECT("減額一覧!BC"&amp;P286)=1,INDIRECT("減額一覧!AG"&amp;P286),"")</f>
        <v>207</v>
      </c>
      <c r="C286" s="36">
        <f ca="1">IF(B286="","",INDIRECT("減額一覧!C"&amp;$P286))</f>
        <v>112216000</v>
      </c>
      <c r="D286" s="80" t="str">
        <f ca="1">IF($B286="","",INDIRECT("減額一覧!G"&amp;$P286))</f>
        <v>玉川化成工業㈱　代表取締役　玉川　孝明</v>
      </c>
      <c r="E286" s="19">
        <f ca="1">IF(B286="","",INDIRECT("減額一覧!H"&amp;P286))</f>
        <v>20</v>
      </c>
      <c r="F286" s="19">
        <f ca="1">IF($B286="","",INDIRECT("減額一覧!AN"&amp;P286))</f>
        <v>33</v>
      </c>
      <c r="G286" s="20">
        <f ca="1">IF($B286="","",INDIRECT("減額一覧!AO"&amp;P286))</f>
        <v>7804</v>
      </c>
      <c r="H286" s="20">
        <f ca="1">IF($B286="","",INDIRECT("減額一覧!AP"&amp;P286))</f>
        <v>4501</v>
      </c>
      <c r="I286" s="32">
        <f ca="1">IF(B286="","",IF(INDIRECT("減額一覧!BN"&amp;P286)=0.08,0.08,0.1))</f>
        <v>0.1</v>
      </c>
      <c r="J286" s="52"/>
      <c r="K286" s="95" t="str">
        <f t="shared" ca="1" si="501"/>
        <v/>
      </c>
      <c r="L286" s="58" t="str">
        <f t="shared" ca="1" si="466"/>
        <v/>
      </c>
      <c r="N286" s="113" t="str">
        <f t="shared" ca="1" si="528"/>
        <v>市内</v>
      </c>
      <c r="O286" s="114">
        <f t="shared" ref="O286" ca="1" si="534">IF(B286="","",IF(INDIRECT("減額一覧!BN"&amp;P286)=0.08,0.08,0.1))</f>
        <v>0.1</v>
      </c>
      <c r="P286" s="38">
        <v>59</v>
      </c>
      <c r="Q286" s="38">
        <f t="shared" ca="1" si="530"/>
        <v>1</v>
      </c>
      <c r="R286" s="38">
        <f t="shared" ca="1" si="530"/>
        <v>1</v>
      </c>
      <c r="S286" s="66" t="str">
        <f t="shared" ca="1" si="468"/>
        <v>112</v>
      </c>
      <c r="T286" s="105" t="str">
        <f t="shared" ca="1" si="469"/>
        <v/>
      </c>
    </row>
    <row r="287" spans="1:20" ht="56.25" hidden="1">
      <c r="A287">
        <f ca="1">IF(B287="","",INDIRECT("減額一覧!B"&amp;$P287))</f>
        <v>288</v>
      </c>
      <c r="B287" s="61">
        <f t="shared" ref="B287" ca="1" si="535">IF(INDIRECT("減額一覧!BD"&amp;P287)=1,INDIRECT("減額一覧!AQ"&amp;P287),"")</f>
        <v>208</v>
      </c>
      <c r="C287" s="45">
        <f ca="1">IF(B287="","",INDIRECT("減額一覧!C"&amp;$P287))</f>
        <v>112216000</v>
      </c>
      <c r="D287" s="79" t="str">
        <f ca="1">IF($B287="","",INDIRECT("減額一覧!G"&amp;$P287))</f>
        <v>玉川化成工業㈱　代表取締役　玉川　孝明</v>
      </c>
      <c r="E287" s="19">
        <f ca="1">IF(B287="","",INDIRECT("減額一覧!H"&amp;P287))</f>
        <v>20</v>
      </c>
      <c r="F287" s="19">
        <f ca="1">IF($B287="","",INDIRECT("減額一覧!AX"&amp;P287))</f>
        <v>33</v>
      </c>
      <c r="G287" s="20">
        <f ca="1">IF($B287="","",INDIRECT("減額一覧!AY"&amp;P287))</f>
        <v>7804</v>
      </c>
      <c r="H287" s="20">
        <f ca="1">IF($B287="","",INDIRECT("減額一覧!AZ"&amp;P287))</f>
        <v>4501</v>
      </c>
      <c r="I287" s="32">
        <f ca="1">IF(B287="","",IF(INDIRECT("減額一覧!BO"&amp;P287)=0.08,0.08,0.1))</f>
        <v>0.1</v>
      </c>
      <c r="J287" s="52"/>
      <c r="K287" s="95" t="str">
        <f t="shared" ca="1" si="501"/>
        <v/>
      </c>
      <c r="L287" s="58" t="str">
        <f t="shared" ca="1" si="466"/>
        <v/>
      </c>
      <c r="N287" s="113" t="str">
        <f t="shared" ca="1" si="528"/>
        <v>市内</v>
      </c>
      <c r="O287" s="114">
        <f t="shared" ref="O287" ca="1" si="536">IF(B287="","",IF(INDIRECT("減額一覧!BO"&amp;P287)=0.08,0.08,0.1))</f>
        <v>0.1</v>
      </c>
      <c r="P287" s="38">
        <v>59</v>
      </c>
      <c r="Q287" s="38">
        <f t="shared" ca="1" si="530"/>
        <v>1</v>
      </c>
      <c r="R287" s="38">
        <f t="shared" ca="1" si="530"/>
        <v>1</v>
      </c>
      <c r="S287" s="66" t="str">
        <f t="shared" ca="1" si="468"/>
        <v>112</v>
      </c>
      <c r="T287" s="105" t="str">
        <f t="shared" ca="1" si="469"/>
        <v/>
      </c>
    </row>
    <row r="288" spans="1:20" ht="19.5" hidden="1" thickBot="1">
      <c r="B288" s="64"/>
      <c r="C288" s="41" t="str">
        <f>IF(B288="","",減額一覧!C284)</f>
        <v/>
      </c>
      <c r="D288" s="43"/>
      <c r="E288" s="21"/>
      <c r="F288" s="22" t="s">
        <v>69</v>
      </c>
      <c r="G288" s="23">
        <f t="shared" ref="G288:H288" si="537">SUBTOTAL(9,G284:G287)</f>
        <v>0</v>
      </c>
      <c r="H288" s="23">
        <f t="shared" si="537"/>
        <v>0</v>
      </c>
      <c r="I288" s="30"/>
      <c r="J288" s="53"/>
      <c r="K288" s="96" t="str">
        <f t="shared" si="501"/>
        <v/>
      </c>
      <c r="L288" s="59" t="str">
        <f t="shared" si="466"/>
        <v/>
      </c>
      <c r="N288" s="108" t="str">
        <f t="shared" ref="N288" si="538">IF(AND(G288=0,H288=0),"","小計")</f>
        <v/>
      </c>
      <c r="O288" s="108" t="str">
        <f t="shared" ref="O288" si="539">IF(AND(G288=0,H288=0),"","小計")</f>
        <v/>
      </c>
      <c r="P288" s="38"/>
      <c r="Q288" s="38"/>
      <c r="R288" s="38"/>
      <c r="S288" s="66" t="str">
        <f t="shared" si="468"/>
        <v/>
      </c>
      <c r="T288" s="105" t="str">
        <f t="shared" si="469"/>
        <v/>
      </c>
    </row>
    <row r="289" spans="1:20" hidden="1">
      <c r="A289">
        <f ca="1">IF(B289="","",INDIRECT("減額一覧!B"&amp;$P289))</f>
        <v>291</v>
      </c>
      <c r="B289" s="61">
        <f t="shared" ref="B289" ca="1" si="540">IF(INDIRECT("減額一覧!BA"&amp;P289)=1,INDIRECT("減額一覧!M"&amp;P289),"")</f>
        <v>207</v>
      </c>
      <c r="C289" s="36">
        <f ca="1">IF(B289="","",INDIRECT("減額一覧!C"&amp;$P289))</f>
        <v>560087000</v>
      </c>
      <c r="D289" s="78" t="str">
        <f ca="1">IF($B289="","",INDIRECT("減額一覧!G"&amp;$P289))</f>
        <v>堀江　健太郎</v>
      </c>
      <c r="E289" s="19">
        <f ca="1">IF(B289="","",INDIRECT("減額一覧!H"&amp;P289))</f>
        <v>13</v>
      </c>
      <c r="F289" s="19">
        <f ca="1">IF($B289="","",INDIRECT("減額一覧!T"&amp;P289))</f>
        <v>31</v>
      </c>
      <c r="G289" s="20">
        <f ca="1">IF($B289="","",INDIRECT("減額一覧!U"&amp;P289))</f>
        <v>6474</v>
      </c>
      <c r="H289" s="20">
        <f ca="1">IF($B289="","",INDIRECT("減額一覧!V"&amp;P289))</f>
        <v>4228</v>
      </c>
      <c r="I289" s="32">
        <f ca="1">IF(B289="","",IF(INDIRECT("減額一覧!BL"&amp;P289)=0.08,0.08,0.1))</f>
        <v>0.1</v>
      </c>
      <c r="J289" s="51" t="s">
        <v>526</v>
      </c>
      <c r="K289" s="94" t="str">
        <f t="shared" ca="1" si="501"/>
        <v/>
      </c>
      <c r="L289" s="56" t="str">
        <f t="shared" ca="1" si="466"/>
        <v/>
      </c>
      <c r="N289" s="113" t="str">
        <f t="shared" ref="N289:N292" ca="1" si="541">IF(A289="","",IF(A289&gt;3000,"月ヶ瀬",IF(A289&gt;=2000,"都祁","市内")))</f>
        <v>市内</v>
      </c>
      <c r="O289" s="114">
        <f t="shared" ref="O289" ca="1" si="542">IF(B289="","",IF(INDIRECT("減額一覧!BL"&amp;P289)=0.08,0.08,0.1))</f>
        <v>0.1</v>
      </c>
      <c r="P289" s="38">
        <v>60</v>
      </c>
      <c r="Q289" s="38">
        <f t="shared" ref="Q289:R292" ca="1" si="543">IF(G289="","",IF(G289&gt;0,1,""))</f>
        <v>1</v>
      </c>
      <c r="R289" s="38">
        <f t="shared" ca="1" si="543"/>
        <v>1</v>
      </c>
      <c r="S289" s="66" t="str">
        <f t="shared" ca="1" si="468"/>
        <v>560</v>
      </c>
      <c r="T289" s="105" t="str">
        <f t="shared" ca="1" si="469"/>
        <v/>
      </c>
    </row>
    <row r="290" spans="1:20" hidden="1">
      <c r="A290">
        <f ca="1">IF(B290="","",INDIRECT("減額一覧!B"&amp;$P290))</f>
        <v>291</v>
      </c>
      <c r="B290" s="61">
        <f t="shared" ref="B290" ca="1" si="544">IF(INDIRECT("減額一覧!BB"&amp;P290)=1,INDIRECT("減額一覧!W"&amp;P290),"")</f>
        <v>208</v>
      </c>
      <c r="C290" s="44">
        <f ca="1">IF(B290="","",INDIRECT("減額一覧!C"&amp;$P290))</f>
        <v>560087000</v>
      </c>
      <c r="D290" s="79" t="str">
        <f ca="1">IF($B290="","",INDIRECT("減額一覧!G"&amp;$P290))</f>
        <v>堀江　健太郎</v>
      </c>
      <c r="E290" s="19">
        <f ca="1">IF(B290="","",INDIRECT("減額一覧!H"&amp;P290))</f>
        <v>13</v>
      </c>
      <c r="F290" s="19">
        <f ca="1">IF($B290="","",INDIRECT("減額一覧!AD"&amp;P290))</f>
        <v>31</v>
      </c>
      <c r="G290" s="20">
        <f ca="1">IF($B290="","",INDIRECT("減額一覧!AE"&amp;P290))</f>
        <v>6474</v>
      </c>
      <c r="H290" s="20">
        <f ca="1">IF($B290="","",INDIRECT("減額一覧!AF"&amp;P290))</f>
        <v>4228</v>
      </c>
      <c r="I290" s="32">
        <f ca="1">IF(B290="","",IF(INDIRECT("減額一覧!BM"&amp;P290)=0.08,0.08,0.1))</f>
        <v>0.1</v>
      </c>
      <c r="J290" s="52"/>
      <c r="K290" s="95" t="str">
        <f t="shared" ca="1" si="501"/>
        <v/>
      </c>
      <c r="L290" s="58" t="str">
        <f t="shared" ca="1" si="466"/>
        <v/>
      </c>
      <c r="N290" s="113" t="str">
        <f t="shared" ca="1" si="541"/>
        <v>市内</v>
      </c>
      <c r="O290" s="114">
        <f t="shared" ref="O290" ca="1" si="545">IF(B290="","",IF(INDIRECT("減額一覧!BM"&amp;P290)=0.08,0.08,0.1))</f>
        <v>0.1</v>
      </c>
      <c r="P290" s="38">
        <v>60</v>
      </c>
      <c r="Q290" s="38">
        <f t="shared" ca="1" si="543"/>
        <v>1</v>
      </c>
      <c r="R290" s="38">
        <f t="shared" ca="1" si="543"/>
        <v>1</v>
      </c>
      <c r="S290" s="66" t="str">
        <f t="shared" ca="1" si="468"/>
        <v>560</v>
      </c>
      <c r="T290" s="105" t="str">
        <f t="shared" ca="1" si="469"/>
        <v/>
      </c>
    </row>
    <row r="291" spans="1:20" hidden="1">
      <c r="A291" t="str">
        <f ca="1">IF(B291="","",INDIRECT("減額一覧!B"&amp;$P291))</f>
        <v/>
      </c>
      <c r="B291" s="61" t="str">
        <f t="shared" ref="B291" ca="1" si="546">IF(INDIRECT("減額一覧!BC"&amp;P291)=1,INDIRECT("減額一覧!AG"&amp;P291),"")</f>
        <v/>
      </c>
      <c r="C291" s="36" t="str">
        <f ca="1">IF(B291="","",INDIRECT("減額一覧!C"&amp;$P291))</f>
        <v/>
      </c>
      <c r="D291" s="80" t="str">
        <f ca="1">IF($B291="","",INDIRECT("減額一覧!G"&amp;$P291))</f>
        <v/>
      </c>
      <c r="E291" s="19" t="str">
        <f ca="1">IF(B291="","",INDIRECT("減額一覧!H"&amp;P291))</f>
        <v/>
      </c>
      <c r="F291" s="19" t="str">
        <f ca="1">IF($B291="","",INDIRECT("減額一覧!AN"&amp;P291))</f>
        <v/>
      </c>
      <c r="G291" s="20" t="str">
        <f ca="1">IF($B291="","",INDIRECT("減額一覧!AO"&amp;P291))</f>
        <v/>
      </c>
      <c r="H291" s="20" t="str">
        <f ca="1">IF($B291="","",INDIRECT("減額一覧!AP"&amp;P291))</f>
        <v/>
      </c>
      <c r="I291" s="32" t="str">
        <f ca="1">IF(B291="","",IF(INDIRECT("減額一覧!BN"&amp;P291)=0.08,0.08,0.1))</f>
        <v/>
      </c>
      <c r="J291" s="52"/>
      <c r="K291" s="95" t="str">
        <f t="shared" ca="1" si="501"/>
        <v/>
      </c>
      <c r="L291" s="58" t="str">
        <f t="shared" ca="1" si="466"/>
        <v/>
      </c>
      <c r="N291" s="113" t="str">
        <f t="shared" ca="1" si="541"/>
        <v/>
      </c>
      <c r="O291" s="114" t="str">
        <f t="shared" ref="O291" ca="1" si="547">IF(B291="","",IF(INDIRECT("減額一覧!BN"&amp;P291)=0.08,0.08,0.1))</f>
        <v/>
      </c>
      <c r="P291" s="38">
        <v>60</v>
      </c>
      <c r="Q291" s="38" t="str">
        <f t="shared" ca="1" si="543"/>
        <v/>
      </c>
      <c r="R291" s="38" t="str">
        <f t="shared" ca="1" si="543"/>
        <v/>
      </c>
      <c r="S291" s="66" t="str">
        <f t="shared" ca="1" si="468"/>
        <v/>
      </c>
      <c r="T291" s="105" t="str">
        <f t="shared" ca="1" si="469"/>
        <v/>
      </c>
    </row>
    <row r="292" spans="1:20" hidden="1">
      <c r="A292" t="str">
        <f ca="1">IF(B292="","",INDIRECT("減額一覧!B"&amp;$P292))</f>
        <v/>
      </c>
      <c r="B292" s="61" t="str">
        <f t="shared" ref="B292" ca="1" si="548">IF(INDIRECT("減額一覧!BD"&amp;P292)=1,INDIRECT("減額一覧!AQ"&amp;P292),"")</f>
        <v/>
      </c>
      <c r="C292" s="45" t="str">
        <f ca="1">IF(B292="","",INDIRECT("減額一覧!C"&amp;$P292))</f>
        <v/>
      </c>
      <c r="D292" s="79" t="str">
        <f ca="1">IF($B292="","",INDIRECT("減額一覧!G"&amp;$P292))</f>
        <v/>
      </c>
      <c r="E292" s="19" t="str">
        <f ca="1">IF(B292="","",INDIRECT("減額一覧!H"&amp;P292))</f>
        <v/>
      </c>
      <c r="F292" s="19" t="str">
        <f ca="1">IF($B292="","",INDIRECT("減額一覧!AX"&amp;P292))</f>
        <v/>
      </c>
      <c r="G292" s="20" t="str">
        <f ca="1">IF($B292="","",INDIRECT("減額一覧!AY"&amp;P292))</f>
        <v/>
      </c>
      <c r="H292" s="20" t="str">
        <f ca="1">IF($B292="","",INDIRECT("減額一覧!AZ"&amp;P292))</f>
        <v/>
      </c>
      <c r="I292" s="32" t="str">
        <f ca="1">IF(B292="","",IF(INDIRECT("減額一覧!BO"&amp;P292)=0.08,0.08,0.1))</f>
        <v/>
      </c>
      <c r="J292" s="52"/>
      <c r="K292" s="95" t="str">
        <f t="shared" ca="1" si="501"/>
        <v/>
      </c>
      <c r="L292" s="58" t="str">
        <f t="shared" ca="1" si="466"/>
        <v/>
      </c>
      <c r="N292" s="113" t="str">
        <f t="shared" ca="1" si="541"/>
        <v/>
      </c>
      <c r="O292" s="114" t="str">
        <f t="shared" ref="O292" ca="1" si="549">IF(B292="","",IF(INDIRECT("減額一覧!BO"&amp;P292)=0.08,0.08,0.1))</f>
        <v/>
      </c>
      <c r="P292" s="38">
        <v>60</v>
      </c>
      <c r="Q292" s="38" t="str">
        <f t="shared" ca="1" si="543"/>
        <v/>
      </c>
      <c r="R292" s="38" t="str">
        <f t="shared" ca="1" si="543"/>
        <v/>
      </c>
      <c r="S292" s="66" t="str">
        <f t="shared" ca="1" si="468"/>
        <v/>
      </c>
      <c r="T292" s="105" t="str">
        <f t="shared" ca="1" si="469"/>
        <v/>
      </c>
    </row>
    <row r="293" spans="1:20" ht="19.5" hidden="1" thickBot="1">
      <c r="B293" s="64"/>
      <c r="C293" s="41" t="str">
        <f>IF(B293="","",減額一覧!C289)</f>
        <v/>
      </c>
      <c r="D293" s="43"/>
      <c r="E293" s="21"/>
      <c r="F293" s="22" t="s">
        <v>69</v>
      </c>
      <c r="G293" s="23">
        <f t="shared" ref="G293:H293" si="550">SUBTOTAL(9,G289:G292)</f>
        <v>0</v>
      </c>
      <c r="H293" s="23">
        <f t="shared" si="550"/>
        <v>0</v>
      </c>
      <c r="I293" s="30"/>
      <c r="J293" s="53"/>
      <c r="K293" s="96" t="str">
        <f t="shared" si="501"/>
        <v/>
      </c>
      <c r="L293" s="59" t="str">
        <f t="shared" si="466"/>
        <v/>
      </c>
      <c r="N293" s="108" t="str">
        <f t="shared" ref="N293" si="551">IF(AND(G293=0,H293=0),"","小計")</f>
        <v/>
      </c>
      <c r="O293" s="108" t="str">
        <f t="shared" ref="O293" si="552">IF(AND(G293=0,H293=0),"","小計")</f>
        <v/>
      </c>
      <c r="P293" s="38"/>
      <c r="Q293" s="38"/>
      <c r="R293" s="38"/>
      <c r="S293" s="66" t="str">
        <f t="shared" si="468"/>
        <v/>
      </c>
      <c r="T293" s="105" t="str">
        <f t="shared" si="469"/>
        <v/>
      </c>
    </row>
    <row r="294" spans="1:20" hidden="1">
      <c r="A294">
        <f ca="1">IF(B294="","",INDIRECT("減額一覧!B"&amp;$P294))</f>
        <v>292</v>
      </c>
      <c r="B294" s="61">
        <f t="shared" ref="B294" ca="1" si="553">IF(INDIRECT("減額一覧!BA"&amp;P294)=1,INDIRECT("減額一覧!M"&amp;P294),"")</f>
        <v>207</v>
      </c>
      <c r="C294" s="36">
        <f ca="1">IF(B294="","",INDIRECT("減額一覧!C"&amp;$P294))</f>
        <v>562129000</v>
      </c>
      <c r="D294" s="78" t="str">
        <f ca="1">IF($B294="","",INDIRECT("減額一覧!G"&amp;$P294))</f>
        <v>上久保　嘉光</v>
      </c>
      <c r="E294" s="19">
        <f ca="1">IF(B294="","",INDIRECT("減額一覧!H"&amp;P294))</f>
        <v>20</v>
      </c>
      <c r="F294" s="19">
        <f ca="1">IF($B294="","",INDIRECT("減額一覧!T"&amp;P294))</f>
        <v>12</v>
      </c>
      <c r="G294" s="20">
        <f ca="1">IF($B294="","",INDIRECT("減額一覧!U"&amp;P294))</f>
        <v>2640</v>
      </c>
      <c r="H294" s="20">
        <f ca="1">IF($B294="","",INDIRECT("減額一覧!V"&amp;P294))</f>
        <v>1637</v>
      </c>
      <c r="I294" s="32">
        <f ca="1">IF(B294="","",IF(INDIRECT("減額一覧!BL"&amp;P294)=0.08,0.08,0.1))</f>
        <v>0.1</v>
      </c>
      <c r="J294" s="51" t="s">
        <v>484</v>
      </c>
      <c r="K294" s="94" t="str">
        <f t="shared" ca="1" si="501"/>
        <v/>
      </c>
      <c r="L294" s="56" t="str">
        <f t="shared" ca="1" si="466"/>
        <v/>
      </c>
      <c r="N294" s="113" t="str">
        <f t="shared" ref="N294:N297" ca="1" si="554">IF(A294="","",IF(A294&gt;3000,"月ヶ瀬",IF(A294&gt;=2000,"都祁","市内")))</f>
        <v>市内</v>
      </c>
      <c r="O294" s="114">
        <f t="shared" ref="O294" ca="1" si="555">IF(B294="","",IF(INDIRECT("減額一覧!BL"&amp;P294)=0.08,0.08,0.1))</f>
        <v>0.1</v>
      </c>
      <c r="P294" s="38">
        <v>61</v>
      </c>
      <c r="Q294" s="38">
        <f t="shared" ref="Q294:R297" ca="1" si="556">IF(G294="","",IF(G294&gt;0,1,""))</f>
        <v>1</v>
      </c>
      <c r="R294" s="38">
        <f t="shared" ca="1" si="556"/>
        <v>1</v>
      </c>
      <c r="S294" s="66" t="str">
        <f t="shared" ca="1" si="468"/>
        <v>562</v>
      </c>
      <c r="T294" s="105" t="str">
        <f t="shared" ca="1" si="469"/>
        <v/>
      </c>
    </row>
    <row r="295" spans="1:20" hidden="1">
      <c r="A295">
        <f ca="1">IF(B295="","",INDIRECT("減額一覧!B"&amp;$P295))</f>
        <v>292</v>
      </c>
      <c r="B295" s="61">
        <f t="shared" ref="B295" ca="1" si="557">IF(INDIRECT("減額一覧!BB"&amp;P295)=1,INDIRECT("減額一覧!W"&amp;P295),"")</f>
        <v>208</v>
      </c>
      <c r="C295" s="44">
        <f ca="1">IF(B295="","",INDIRECT("減額一覧!C"&amp;$P295))</f>
        <v>562129000</v>
      </c>
      <c r="D295" s="79" t="str">
        <f ca="1">IF($B295="","",INDIRECT("減額一覧!G"&amp;$P295))</f>
        <v>上久保　嘉光</v>
      </c>
      <c r="E295" s="19">
        <f ca="1">IF(B295="","",INDIRECT("減額一覧!H"&amp;P295))</f>
        <v>20</v>
      </c>
      <c r="F295" s="19">
        <f ca="1">IF($B295="","",INDIRECT("減額一覧!AD"&amp;P295))</f>
        <v>12</v>
      </c>
      <c r="G295" s="20">
        <f ca="1">IF($B295="","",INDIRECT("減額一覧!AE"&amp;P295))</f>
        <v>2640</v>
      </c>
      <c r="H295" s="20">
        <f ca="1">IF($B295="","",INDIRECT("減額一覧!AF"&amp;P295))</f>
        <v>1637</v>
      </c>
      <c r="I295" s="32">
        <f ca="1">IF(B295="","",IF(INDIRECT("減額一覧!BM"&amp;P295)=0.08,0.08,0.1))</f>
        <v>0.1</v>
      </c>
      <c r="J295" s="52"/>
      <c r="K295" s="95" t="str">
        <f t="shared" ca="1" si="501"/>
        <v/>
      </c>
      <c r="L295" s="58" t="str">
        <f t="shared" ca="1" si="466"/>
        <v/>
      </c>
      <c r="N295" s="113" t="str">
        <f t="shared" ca="1" si="554"/>
        <v>市内</v>
      </c>
      <c r="O295" s="114">
        <f t="shared" ref="O295" ca="1" si="558">IF(B295="","",IF(INDIRECT("減額一覧!BM"&amp;P295)=0.08,0.08,0.1))</f>
        <v>0.1</v>
      </c>
      <c r="P295" s="38">
        <v>61</v>
      </c>
      <c r="Q295" s="38">
        <f t="shared" ca="1" si="556"/>
        <v>1</v>
      </c>
      <c r="R295" s="38">
        <f t="shared" ca="1" si="556"/>
        <v>1</v>
      </c>
      <c r="S295" s="66" t="str">
        <f t="shared" ca="1" si="468"/>
        <v>562</v>
      </c>
      <c r="T295" s="105" t="str">
        <f t="shared" ca="1" si="469"/>
        <v/>
      </c>
    </row>
    <row r="296" spans="1:20" hidden="1">
      <c r="A296" t="str">
        <f ca="1">IF(B296="","",INDIRECT("減額一覧!B"&amp;$P296))</f>
        <v/>
      </c>
      <c r="B296" s="61" t="str">
        <f t="shared" ref="B296" ca="1" si="559">IF(INDIRECT("減額一覧!BC"&amp;P296)=1,INDIRECT("減額一覧!AG"&amp;P296),"")</f>
        <v/>
      </c>
      <c r="C296" s="36" t="str">
        <f ca="1">IF(B296="","",INDIRECT("減額一覧!C"&amp;$P296))</f>
        <v/>
      </c>
      <c r="D296" s="80" t="str">
        <f ca="1">IF($B296="","",INDIRECT("減額一覧!G"&amp;$P296))</f>
        <v/>
      </c>
      <c r="E296" s="19" t="str">
        <f ca="1">IF(B296="","",INDIRECT("減額一覧!H"&amp;P296))</f>
        <v/>
      </c>
      <c r="F296" s="19" t="str">
        <f ca="1">IF($B296="","",INDIRECT("減額一覧!AN"&amp;P296))</f>
        <v/>
      </c>
      <c r="G296" s="20" t="str">
        <f ca="1">IF($B296="","",INDIRECT("減額一覧!AO"&amp;P296))</f>
        <v/>
      </c>
      <c r="H296" s="20" t="str">
        <f ca="1">IF($B296="","",INDIRECT("減額一覧!AP"&amp;P296))</f>
        <v/>
      </c>
      <c r="I296" s="32" t="str">
        <f ca="1">IF(B296="","",IF(INDIRECT("減額一覧!BN"&amp;P296)=0.08,0.08,0.1))</f>
        <v/>
      </c>
      <c r="J296" s="52"/>
      <c r="K296" s="95" t="str">
        <f t="shared" ca="1" si="501"/>
        <v/>
      </c>
      <c r="L296" s="58" t="str">
        <f t="shared" ca="1" si="466"/>
        <v/>
      </c>
      <c r="N296" s="113" t="str">
        <f t="shared" ca="1" si="554"/>
        <v/>
      </c>
      <c r="O296" s="114" t="str">
        <f t="shared" ref="O296" ca="1" si="560">IF(B296="","",IF(INDIRECT("減額一覧!BN"&amp;P296)=0.08,0.08,0.1))</f>
        <v/>
      </c>
      <c r="P296" s="38">
        <v>61</v>
      </c>
      <c r="Q296" s="38" t="str">
        <f t="shared" ca="1" si="556"/>
        <v/>
      </c>
      <c r="R296" s="38" t="str">
        <f t="shared" ca="1" si="556"/>
        <v/>
      </c>
      <c r="S296" s="66" t="str">
        <f t="shared" ca="1" si="468"/>
        <v/>
      </c>
      <c r="T296" s="105" t="str">
        <f t="shared" ca="1" si="469"/>
        <v/>
      </c>
    </row>
    <row r="297" spans="1:20" hidden="1">
      <c r="A297" t="str">
        <f ca="1">IF(B297="","",INDIRECT("減額一覧!B"&amp;$P297))</f>
        <v/>
      </c>
      <c r="B297" s="61" t="str">
        <f t="shared" ref="B297" ca="1" si="561">IF(INDIRECT("減額一覧!BD"&amp;P297)=1,INDIRECT("減額一覧!AQ"&amp;P297),"")</f>
        <v/>
      </c>
      <c r="C297" s="45" t="str">
        <f ca="1">IF(B297="","",INDIRECT("減額一覧!C"&amp;$P297))</f>
        <v/>
      </c>
      <c r="D297" s="79" t="str">
        <f ca="1">IF($B297="","",INDIRECT("減額一覧!G"&amp;$P297))</f>
        <v/>
      </c>
      <c r="E297" s="19" t="str">
        <f ca="1">IF(B297="","",INDIRECT("減額一覧!H"&amp;P297))</f>
        <v/>
      </c>
      <c r="F297" s="19" t="str">
        <f ca="1">IF($B297="","",INDIRECT("減額一覧!AX"&amp;P297))</f>
        <v/>
      </c>
      <c r="G297" s="20" t="str">
        <f ca="1">IF($B297="","",INDIRECT("減額一覧!AY"&amp;P297))</f>
        <v/>
      </c>
      <c r="H297" s="20" t="str">
        <f ca="1">IF($B297="","",INDIRECT("減額一覧!AZ"&amp;P297))</f>
        <v/>
      </c>
      <c r="I297" s="32" t="str">
        <f ca="1">IF(B297="","",IF(INDIRECT("減額一覧!BO"&amp;P297)=0.08,0.08,0.1))</f>
        <v/>
      </c>
      <c r="J297" s="52"/>
      <c r="K297" s="95" t="str">
        <f t="shared" ca="1" si="501"/>
        <v/>
      </c>
      <c r="L297" s="58" t="str">
        <f t="shared" ca="1" si="466"/>
        <v/>
      </c>
      <c r="N297" s="113" t="str">
        <f t="shared" ca="1" si="554"/>
        <v/>
      </c>
      <c r="O297" s="114" t="str">
        <f t="shared" ref="O297" ca="1" si="562">IF(B297="","",IF(INDIRECT("減額一覧!BO"&amp;P297)=0.08,0.08,0.1))</f>
        <v/>
      </c>
      <c r="P297" s="38">
        <v>61</v>
      </c>
      <c r="Q297" s="38" t="str">
        <f t="shared" ca="1" si="556"/>
        <v/>
      </c>
      <c r="R297" s="38" t="str">
        <f t="shared" ca="1" si="556"/>
        <v/>
      </c>
      <c r="S297" s="66" t="str">
        <f t="shared" ca="1" si="468"/>
        <v/>
      </c>
      <c r="T297" s="105" t="str">
        <f t="shared" ca="1" si="469"/>
        <v/>
      </c>
    </row>
    <row r="298" spans="1:20" ht="19.5" hidden="1" thickBot="1">
      <c r="B298" s="64"/>
      <c r="C298" s="41" t="str">
        <f>IF(B298="","",減額一覧!C294)</f>
        <v/>
      </c>
      <c r="D298" s="43"/>
      <c r="E298" s="21"/>
      <c r="F298" s="22" t="s">
        <v>69</v>
      </c>
      <c r="G298" s="23">
        <f t="shared" ref="G298:H298" si="563">SUBTOTAL(9,G294:G297)</f>
        <v>0</v>
      </c>
      <c r="H298" s="23">
        <f t="shared" si="563"/>
        <v>0</v>
      </c>
      <c r="I298" s="30"/>
      <c r="J298" s="53"/>
      <c r="K298" s="96" t="str">
        <f t="shared" si="501"/>
        <v/>
      </c>
      <c r="L298" s="59" t="str">
        <f t="shared" si="466"/>
        <v/>
      </c>
      <c r="N298" s="108" t="str">
        <f t="shared" ref="N298" si="564">IF(AND(G298=0,H298=0),"","小計")</f>
        <v/>
      </c>
      <c r="O298" s="108" t="str">
        <f t="shared" ref="O298" si="565">IF(AND(G298=0,H298=0),"","小計")</f>
        <v/>
      </c>
      <c r="P298" s="38"/>
      <c r="Q298" s="38"/>
      <c r="R298" s="38"/>
      <c r="S298" s="66" t="str">
        <f t="shared" si="468"/>
        <v/>
      </c>
      <c r="T298" s="105" t="str">
        <f t="shared" si="469"/>
        <v/>
      </c>
    </row>
    <row r="299" spans="1:20" ht="56.25" hidden="1">
      <c r="A299">
        <f ca="1">IF(B299="","",INDIRECT("減額一覧!B"&amp;$P299))</f>
        <v>293</v>
      </c>
      <c r="B299" s="61">
        <f t="shared" ref="B299" ca="1" si="566">IF(INDIRECT("減額一覧!BA"&amp;P299)=1,INDIRECT("減額一覧!M"&amp;P299),"")</f>
        <v>205</v>
      </c>
      <c r="C299" s="36">
        <f ca="1">IF(B299="","",INDIRECT("減額一覧!C"&amp;$P299))</f>
        <v>7215300</v>
      </c>
      <c r="D299" s="78" t="str">
        <f ca="1">IF($B299="","",INDIRECT("減額一覧!G"&amp;$P299))</f>
        <v>五條運輸㈱　代表取締役　原田　勝子</v>
      </c>
      <c r="E299" s="19">
        <f ca="1">IF(B299="","",INDIRECT("減額一覧!H"&amp;P299))</f>
        <v>40</v>
      </c>
      <c r="F299" s="19">
        <f ca="1">IF($B299="","",INDIRECT("減額一覧!T"&amp;P299))</f>
        <v>1</v>
      </c>
      <c r="G299" s="20">
        <f ca="1">IF($B299="","",INDIRECT("減額一覧!U"&amp;P299))</f>
        <v>253</v>
      </c>
      <c r="H299" s="20">
        <f ca="1">IF($B299="","",INDIRECT("減額一覧!V"&amp;P299))</f>
        <v>136</v>
      </c>
      <c r="I299" s="32">
        <f ca="1">IF(B299="","",IF(INDIRECT("減額一覧!BL"&amp;P299)=0.08,0.08,0.1))</f>
        <v>0.1</v>
      </c>
      <c r="J299" s="51" t="s">
        <v>485</v>
      </c>
      <c r="K299" s="94" t="str">
        <f t="shared" ca="1" si="501"/>
        <v/>
      </c>
      <c r="L299" s="56" t="str">
        <f t="shared" ca="1" si="466"/>
        <v/>
      </c>
      <c r="N299" s="113" t="str">
        <f t="shared" ref="N299:N302" ca="1" si="567">IF(A299="","",IF(A299&gt;3000,"月ヶ瀬",IF(A299&gt;=2000,"都祁","市内")))</f>
        <v>市内</v>
      </c>
      <c r="O299" s="114">
        <f t="shared" ref="O299" ca="1" si="568">IF(B299="","",IF(INDIRECT("減額一覧!BL"&amp;P299)=0.08,0.08,0.1))</f>
        <v>0.1</v>
      </c>
      <c r="P299" s="38">
        <v>62</v>
      </c>
      <c r="Q299" s="38">
        <f t="shared" ref="Q299:R302" ca="1" si="569">IF(G299="","",IF(G299&gt;0,1,""))</f>
        <v>1</v>
      </c>
      <c r="R299" s="38">
        <f t="shared" ca="1" si="569"/>
        <v>1</v>
      </c>
      <c r="S299" s="66" t="str">
        <f t="shared" ca="1" si="468"/>
        <v>007</v>
      </c>
      <c r="T299" s="105" t="str">
        <f t="shared" ca="1" si="469"/>
        <v/>
      </c>
    </row>
    <row r="300" spans="1:20" ht="56.25" hidden="1">
      <c r="A300">
        <f ca="1">IF(B300="","",INDIRECT("減額一覧!B"&amp;$P300))</f>
        <v>293</v>
      </c>
      <c r="B300" s="61">
        <f t="shared" ref="B300" ca="1" si="570">IF(INDIRECT("減額一覧!BB"&amp;P300)=1,INDIRECT("減額一覧!W"&amp;P300),"")</f>
        <v>206</v>
      </c>
      <c r="C300" s="44">
        <f ca="1">IF(B300="","",INDIRECT("減額一覧!C"&amp;$P300))</f>
        <v>7215300</v>
      </c>
      <c r="D300" s="79" t="str">
        <f ca="1">IF($B300="","",INDIRECT("減額一覧!G"&amp;$P300))</f>
        <v>五條運輸㈱　代表取締役　原田　勝子</v>
      </c>
      <c r="E300" s="19">
        <f ca="1">IF(B300="","",INDIRECT("減額一覧!H"&amp;P300))</f>
        <v>40</v>
      </c>
      <c r="F300" s="19">
        <f ca="1">IF($B300="","",INDIRECT("減額一覧!AD"&amp;P300))</f>
        <v>1</v>
      </c>
      <c r="G300" s="20">
        <f ca="1">IF($B300="","",INDIRECT("減額一覧!AE"&amp;P300))</f>
        <v>253</v>
      </c>
      <c r="H300" s="20">
        <f ca="1">IF($B300="","",INDIRECT("減額一覧!AF"&amp;P300))</f>
        <v>136</v>
      </c>
      <c r="I300" s="32">
        <f ca="1">IF(B300="","",IF(INDIRECT("減額一覧!BM"&amp;P300)=0.08,0.08,0.1))</f>
        <v>0.1</v>
      </c>
      <c r="J300" s="52"/>
      <c r="K300" s="95" t="str">
        <f t="shared" ca="1" si="501"/>
        <v/>
      </c>
      <c r="L300" s="58" t="str">
        <f t="shared" ca="1" si="466"/>
        <v/>
      </c>
      <c r="N300" s="113" t="str">
        <f t="shared" ca="1" si="567"/>
        <v>市内</v>
      </c>
      <c r="O300" s="114">
        <f t="shared" ref="O300" ca="1" si="571">IF(B300="","",IF(INDIRECT("減額一覧!BM"&amp;P300)=0.08,0.08,0.1))</f>
        <v>0.1</v>
      </c>
      <c r="P300" s="38">
        <v>62</v>
      </c>
      <c r="Q300" s="38">
        <f t="shared" ca="1" si="569"/>
        <v>1</v>
      </c>
      <c r="R300" s="38">
        <f t="shared" ca="1" si="569"/>
        <v>1</v>
      </c>
      <c r="S300" s="66" t="str">
        <f t="shared" ca="1" si="468"/>
        <v>007</v>
      </c>
      <c r="T300" s="105" t="str">
        <f t="shared" ca="1" si="469"/>
        <v/>
      </c>
    </row>
    <row r="301" spans="1:20" ht="56.25" hidden="1">
      <c r="A301">
        <f ca="1">IF(B301="","",INDIRECT("減額一覧!B"&amp;$P301))</f>
        <v>293</v>
      </c>
      <c r="B301" s="61">
        <f t="shared" ref="B301" ca="1" si="572">IF(INDIRECT("減額一覧!BC"&amp;P301)=1,INDIRECT("減額一覧!AG"&amp;P301),"")</f>
        <v>207</v>
      </c>
      <c r="C301" s="36">
        <f ca="1">IF(B301="","",INDIRECT("減額一覧!C"&amp;$P301))</f>
        <v>7215300</v>
      </c>
      <c r="D301" s="80" t="str">
        <f ca="1">IF($B301="","",INDIRECT("減額一覧!G"&amp;$P301))</f>
        <v>五條運輸㈱　代表取締役　原田　勝子</v>
      </c>
      <c r="E301" s="19">
        <f ca="1">IF(B301="","",INDIRECT("減額一覧!H"&amp;P301))</f>
        <v>40</v>
      </c>
      <c r="F301" s="19">
        <f ca="1">IF($B301="","",INDIRECT("減額一覧!AN"&amp;P301))</f>
        <v>17</v>
      </c>
      <c r="G301" s="20">
        <f ca="1">IF($B301="","",INDIRECT("減額一覧!AO"&amp;P301))</f>
        <v>4301</v>
      </c>
      <c r="H301" s="20">
        <f ca="1">IF($B301="","",INDIRECT("減額一覧!AP"&amp;P301))</f>
        <v>2319</v>
      </c>
      <c r="I301" s="32">
        <f ca="1">IF(B301="","",IF(INDIRECT("減額一覧!BN"&amp;P301)=0.08,0.08,0.1))</f>
        <v>0.1</v>
      </c>
      <c r="J301" s="52"/>
      <c r="K301" s="95" t="str">
        <f t="shared" ca="1" si="501"/>
        <v/>
      </c>
      <c r="L301" s="58" t="str">
        <f t="shared" ca="1" si="466"/>
        <v/>
      </c>
      <c r="N301" s="113" t="str">
        <f t="shared" ca="1" si="567"/>
        <v>市内</v>
      </c>
      <c r="O301" s="114">
        <f t="shared" ref="O301" ca="1" si="573">IF(B301="","",IF(INDIRECT("減額一覧!BN"&amp;P301)=0.08,0.08,0.1))</f>
        <v>0.1</v>
      </c>
      <c r="P301" s="38">
        <v>62</v>
      </c>
      <c r="Q301" s="38">
        <f t="shared" ca="1" si="569"/>
        <v>1</v>
      </c>
      <c r="R301" s="38">
        <f t="shared" ca="1" si="569"/>
        <v>1</v>
      </c>
      <c r="S301" s="66" t="str">
        <f t="shared" ca="1" si="468"/>
        <v>007</v>
      </c>
      <c r="T301" s="105" t="str">
        <f t="shared" ca="1" si="469"/>
        <v/>
      </c>
    </row>
    <row r="302" spans="1:20" ht="56.25" hidden="1">
      <c r="A302">
        <f ca="1">IF(B302="","",INDIRECT("減額一覧!B"&amp;$P302))</f>
        <v>293</v>
      </c>
      <c r="B302" s="61">
        <f t="shared" ref="B302" ca="1" si="574">IF(INDIRECT("減額一覧!BD"&amp;P302)=1,INDIRECT("減額一覧!AQ"&amp;P302),"")</f>
        <v>208</v>
      </c>
      <c r="C302" s="45">
        <f ca="1">IF(B302="","",INDIRECT("減額一覧!C"&amp;$P302))</f>
        <v>7215300</v>
      </c>
      <c r="D302" s="79" t="str">
        <f ca="1">IF($B302="","",INDIRECT("減額一覧!G"&amp;$P302))</f>
        <v>五條運輸㈱　代表取締役　原田　勝子</v>
      </c>
      <c r="E302" s="19">
        <f ca="1">IF(B302="","",INDIRECT("減額一覧!H"&amp;P302))</f>
        <v>40</v>
      </c>
      <c r="F302" s="19">
        <f ca="1">IF($B302="","",INDIRECT("減額一覧!AX"&amp;P302))</f>
        <v>17</v>
      </c>
      <c r="G302" s="20">
        <f ca="1">IF($B302="","",INDIRECT("減額一覧!AY"&amp;P302))</f>
        <v>4301</v>
      </c>
      <c r="H302" s="20">
        <f ca="1">IF($B302="","",INDIRECT("減額一覧!AZ"&amp;P302))</f>
        <v>2319</v>
      </c>
      <c r="I302" s="32">
        <f ca="1">IF(B302="","",IF(INDIRECT("減額一覧!BO"&amp;P302)=0.08,0.08,0.1))</f>
        <v>0.1</v>
      </c>
      <c r="J302" s="52"/>
      <c r="K302" s="95" t="str">
        <f t="shared" ca="1" si="501"/>
        <v/>
      </c>
      <c r="L302" s="58" t="str">
        <f t="shared" ca="1" si="466"/>
        <v/>
      </c>
      <c r="N302" s="113" t="str">
        <f t="shared" ca="1" si="567"/>
        <v>市内</v>
      </c>
      <c r="O302" s="114">
        <f t="shared" ref="O302" ca="1" si="575">IF(B302="","",IF(INDIRECT("減額一覧!BO"&amp;P302)=0.08,0.08,0.1))</f>
        <v>0.1</v>
      </c>
      <c r="P302" s="38">
        <v>62</v>
      </c>
      <c r="Q302" s="38">
        <f t="shared" ca="1" si="569"/>
        <v>1</v>
      </c>
      <c r="R302" s="38">
        <f t="shared" ca="1" si="569"/>
        <v>1</v>
      </c>
      <c r="S302" s="66" t="str">
        <f t="shared" ca="1" si="468"/>
        <v>007</v>
      </c>
      <c r="T302" s="105" t="str">
        <f t="shared" ca="1" si="469"/>
        <v/>
      </c>
    </row>
    <row r="303" spans="1:20" ht="19.5" hidden="1" thickBot="1">
      <c r="B303" s="64"/>
      <c r="C303" s="41" t="str">
        <f>IF(B303="","",減額一覧!C299)</f>
        <v/>
      </c>
      <c r="D303" s="43"/>
      <c r="E303" s="21"/>
      <c r="F303" s="22" t="s">
        <v>69</v>
      </c>
      <c r="G303" s="23">
        <f t="shared" ref="G303:H303" si="576">SUBTOTAL(9,G299:G302)</f>
        <v>0</v>
      </c>
      <c r="H303" s="23">
        <f t="shared" si="576"/>
        <v>0</v>
      </c>
      <c r="I303" s="30"/>
      <c r="J303" s="53"/>
      <c r="K303" s="96" t="str">
        <f t="shared" si="501"/>
        <v/>
      </c>
      <c r="L303" s="59" t="str">
        <f t="shared" si="466"/>
        <v/>
      </c>
      <c r="N303" s="108" t="str">
        <f t="shared" ref="N303" si="577">IF(AND(G303=0,H303=0),"","小計")</f>
        <v/>
      </c>
      <c r="O303" s="108" t="str">
        <f t="shared" ref="O303" si="578">IF(AND(G303=0,H303=0),"","小計")</f>
        <v/>
      </c>
      <c r="P303" s="38"/>
      <c r="Q303" s="38"/>
      <c r="R303" s="38"/>
      <c r="S303" s="66" t="str">
        <f t="shared" si="468"/>
        <v/>
      </c>
      <c r="T303" s="105" t="str">
        <f t="shared" si="469"/>
        <v/>
      </c>
    </row>
    <row r="304" spans="1:20" hidden="1">
      <c r="A304">
        <f ca="1">IF(B304="","",INDIRECT("減額一覧!B"&amp;$P304))</f>
        <v>296</v>
      </c>
      <c r="B304" s="61">
        <f t="shared" ref="B304" ca="1" si="579">IF(INDIRECT("減額一覧!BA"&amp;P304)=1,INDIRECT("減額一覧!M"&amp;P304),"")</f>
        <v>206</v>
      </c>
      <c r="C304" s="36">
        <f ca="1">IF(B304="","",INDIRECT("減額一覧!C"&amp;$P304))</f>
        <v>631129000</v>
      </c>
      <c r="D304" s="78" t="str">
        <f ca="1">IF($B304="","",INDIRECT("減額一覧!G"&amp;$P304))</f>
        <v>杉澤　庸好</v>
      </c>
      <c r="E304" s="19">
        <f ca="1">IF(B304="","",INDIRECT("減額一覧!H"&amp;P304))</f>
        <v>20</v>
      </c>
      <c r="F304" s="19">
        <f ca="1">IF($B304="","",INDIRECT("減額一覧!T"&amp;P304))</f>
        <v>3</v>
      </c>
      <c r="G304" s="20">
        <f ca="1">IF($B304="","",INDIRECT("減額一覧!U"&amp;P304))</f>
        <v>660</v>
      </c>
      <c r="H304" s="20">
        <f ca="1">IF($B304="","",INDIRECT("減額一覧!V"&amp;P304))</f>
        <v>409</v>
      </c>
      <c r="I304" s="32">
        <f ca="1">IF(B304="","",IF(INDIRECT("減額一覧!BL"&amp;P304)=0.08,0.08,0.1))</f>
        <v>0.1</v>
      </c>
      <c r="J304" s="51" t="s">
        <v>486</v>
      </c>
      <c r="K304" s="94" t="str">
        <f t="shared" ca="1" si="501"/>
        <v/>
      </c>
      <c r="L304" s="56" t="str">
        <f t="shared" ca="1" si="466"/>
        <v/>
      </c>
      <c r="N304" s="113" t="str">
        <f t="shared" ref="N304:N307" ca="1" si="580">IF(A304="","",IF(A304&gt;3000,"月ヶ瀬",IF(A304&gt;=2000,"都祁","市内")))</f>
        <v>市内</v>
      </c>
      <c r="O304" s="114">
        <f t="shared" ref="O304" ca="1" si="581">IF(B304="","",IF(INDIRECT("減額一覧!BL"&amp;P304)=0.08,0.08,0.1))</f>
        <v>0.1</v>
      </c>
      <c r="P304" s="38">
        <v>63</v>
      </c>
      <c r="Q304" s="38">
        <f t="shared" ref="Q304:R307" ca="1" si="582">IF(G304="","",IF(G304&gt;0,1,""))</f>
        <v>1</v>
      </c>
      <c r="R304" s="38">
        <f t="shared" ca="1" si="582"/>
        <v>1</v>
      </c>
      <c r="S304" s="66" t="str">
        <f t="shared" ca="1" si="468"/>
        <v>631</v>
      </c>
      <c r="T304" s="105" t="str">
        <f t="shared" ca="1" si="469"/>
        <v/>
      </c>
    </row>
    <row r="305" spans="1:20" hidden="1">
      <c r="A305">
        <f ca="1">IF(B305="","",INDIRECT("減額一覧!B"&amp;$P305))</f>
        <v>296</v>
      </c>
      <c r="B305" s="61">
        <f t="shared" ref="B305" ca="1" si="583">IF(INDIRECT("減額一覧!BB"&amp;P305)=1,INDIRECT("減額一覧!W"&amp;P305),"")</f>
        <v>207</v>
      </c>
      <c r="C305" s="44">
        <f ca="1">IF(B305="","",INDIRECT("減額一覧!C"&amp;$P305))</f>
        <v>631129000</v>
      </c>
      <c r="D305" s="79" t="str">
        <f ca="1">IF($B305="","",INDIRECT("減額一覧!G"&amp;$P305))</f>
        <v>杉澤　庸好</v>
      </c>
      <c r="E305" s="19">
        <f ca="1">IF(B305="","",INDIRECT("減額一覧!H"&amp;P305))</f>
        <v>20</v>
      </c>
      <c r="F305" s="19">
        <f ca="1">IF($B305="","",INDIRECT("減額一覧!AD"&amp;P305))</f>
        <v>3</v>
      </c>
      <c r="G305" s="20">
        <f ca="1">IF($B305="","",INDIRECT("減額一覧!AE"&amp;P305))</f>
        <v>660</v>
      </c>
      <c r="H305" s="20">
        <f ca="1">IF($B305="","",INDIRECT("減額一覧!AF"&amp;P305))</f>
        <v>409</v>
      </c>
      <c r="I305" s="32">
        <f ca="1">IF(B305="","",IF(INDIRECT("減額一覧!BM"&amp;P305)=0.08,0.08,0.1))</f>
        <v>0.1</v>
      </c>
      <c r="J305" s="52"/>
      <c r="K305" s="95" t="str">
        <f t="shared" ca="1" si="501"/>
        <v/>
      </c>
      <c r="L305" s="58" t="str">
        <f t="shared" ca="1" si="466"/>
        <v/>
      </c>
      <c r="N305" s="113" t="str">
        <f t="shared" ca="1" si="580"/>
        <v>市内</v>
      </c>
      <c r="O305" s="114">
        <f t="shared" ref="O305" ca="1" si="584">IF(B305="","",IF(INDIRECT("減額一覧!BM"&amp;P305)=0.08,0.08,0.1))</f>
        <v>0.1</v>
      </c>
      <c r="P305" s="38">
        <v>63</v>
      </c>
      <c r="Q305" s="38">
        <f t="shared" ca="1" si="582"/>
        <v>1</v>
      </c>
      <c r="R305" s="38">
        <f t="shared" ca="1" si="582"/>
        <v>1</v>
      </c>
      <c r="S305" s="66" t="str">
        <f t="shared" ca="1" si="468"/>
        <v>631</v>
      </c>
      <c r="T305" s="105" t="str">
        <f t="shared" ca="1" si="469"/>
        <v/>
      </c>
    </row>
    <row r="306" spans="1:20" hidden="1">
      <c r="A306">
        <f ca="1">IF(B306="","",INDIRECT("減額一覧!B"&amp;$P306))</f>
        <v>296</v>
      </c>
      <c r="B306" s="61">
        <f t="shared" ref="B306" ca="1" si="585">IF(INDIRECT("減額一覧!BC"&amp;P306)=1,INDIRECT("減額一覧!AG"&amp;P306),"")</f>
        <v>208</v>
      </c>
      <c r="C306" s="36">
        <f ca="1">IF(B306="","",INDIRECT("減額一覧!C"&amp;$P306))</f>
        <v>631129000</v>
      </c>
      <c r="D306" s="80" t="str">
        <f ca="1">IF($B306="","",INDIRECT("減額一覧!G"&amp;$P306))</f>
        <v>杉澤　庸好</v>
      </c>
      <c r="E306" s="19">
        <f ca="1">IF(B306="","",INDIRECT("減額一覧!H"&amp;P306))</f>
        <v>20</v>
      </c>
      <c r="F306" s="19">
        <f ca="1">IF($B306="","",INDIRECT("減額一覧!AN"&amp;P306))</f>
        <v>3</v>
      </c>
      <c r="G306" s="20">
        <f ca="1">IF($B306="","",INDIRECT("減額一覧!AO"&amp;P306))</f>
        <v>660</v>
      </c>
      <c r="H306" s="20">
        <f ca="1">IF($B306="","",INDIRECT("減額一覧!AP"&amp;P306))</f>
        <v>409</v>
      </c>
      <c r="I306" s="32">
        <f ca="1">IF(B306="","",IF(INDIRECT("減額一覧!BN"&amp;P306)=0.08,0.08,0.1))</f>
        <v>0.1</v>
      </c>
      <c r="J306" s="52"/>
      <c r="K306" s="95" t="str">
        <f t="shared" ca="1" si="501"/>
        <v/>
      </c>
      <c r="L306" s="58" t="str">
        <f t="shared" ca="1" si="466"/>
        <v/>
      </c>
      <c r="N306" s="113" t="str">
        <f t="shared" ca="1" si="580"/>
        <v>市内</v>
      </c>
      <c r="O306" s="114">
        <f t="shared" ref="O306" ca="1" si="586">IF(B306="","",IF(INDIRECT("減額一覧!BN"&amp;P306)=0.08,0.08,0.1))</f>
        <v>0.1</v>
      </c>
      <c r="P306" s="38">
        <v>63</v>
      </c>
      <c r="Q306" s="38">
        <f t="shared" ca="1" si="582"/>
        <v>1</v>
      </c>
      <c r="R306" s="38">
        <f t="shared" ca="1" si="582"/>
        <v>1</v>
      </c>
      <c r="S306" s="66" t="str">
        <f t="shared" ca="1" si="468"/>
        <v>631</v>
      </c>
      <c r="T306" s="105" t="str">
        <f t="shared" ca="1" si="469"/>
        <v/>
      </c>
    </row>
    <row r="307" spans="1:20" hidden="1">
      <c r="A307" t="str">
        <f ca="1">IF(B307="","",INDIRECT("減額一覧!B"&amp;$P307))</f>
        <v/>
      </c>
      <c r="B307" s="61" t="str">
        <f t="shared" ref="B307" ca="1" si="587">IF(INDIRECT("減額一覧!BD"&amp;P307)=1,INDIRECT("減額一覧!AQ"&amp;P307),"")</f>
        <v/>
      </c>
      <c r="C307" s="45" t="str">
        <f ca="1">IF(B307="","",INDIRECT("減額一覧!C"&amp;$P307))</f>
        <v/>
      </c>
      <c r="D307" s="79" t="str">
        <f ca="1">IF($B307="","",INDIRECT("減額一覧!G"&amp;$P307))</f>
        <v/>
      </c>
      <c r="E307" s="19" t="str">
        <f ca="1">IF(B307="","",INDIRECT("減額一覧!H"&amp;P307))</f>
        <v/>
      </c>
      <c r="F307" s="19" t="str">
        <f ca="1">IF($B307="","",INDIRECT("減額一覧!AX"&amp;P307))</f>
        <v/>
      </c>
      <c r="G307" s="20" t="str">
        <f ca="1">IF($B307="","",INDIRECT("減額一覧!AY"&amp;P307))</f>
        <v/>
      </c>
      <c r="H307" s="20" t="str">
        <f ca="1">IF($B307="","",INDIRECT("減額一覧!AZ"&amp;P307))</f>
        <v/>
      </c>
      <c r="I307" s="32" t="str">
        <f ca="1">IF(B307="","",IF(INDIRECT("減額一覧!BO"&amp;P307)=0.08,0.08,0.1))</f>
        <v/>
      </c>
      <c r="J307" s="52"/>
      <c r="K307" s="95" t="str">
        <f t="shared" ca="1" si="501"/>
        <v/>
      </c>
      <c r="L307" s="58" t="str">
        <f t="shared" ca="1" si="466"/>
        <v/>
      </c>
      <c r="N307" s="113" t="str">
        <f t="shared" ca="1" si="580"/>
        <v/>
      </c>
      <c r="O307" s="114" t="str">
        <f t="shared" ref="O307" ca="1" si="588">IF(B307="","",IF(INDIRECT("減額一覧!BO"&amp;P307)=0.08,0.08,0.1))</f>
        <v/>
      </c>
      <c r="P307" s="38">
        <v>63</v>
      </c>
      <c r="Q307" s="38" t="str">
        <f t="shared" ca="1" si="582"/>
        <v/>
      </c>
      <c r="R307" s="38" t="str">
        <f t="shared" ca="1" si="582"/>
        <v/>
      </c>
      <c r="S307" s="66" t="str">
        <f t="shared" ca="1" si="468"/>
        <v/>
      </c>
      <c r="T307" s="105" t="str">
        <f t="shared" ca="1" si="469"/>
        <v/>
      </c>
    </row>
    <row r="308" spans="1:20" ht="19.5" hidden="1" thickBot="1">
      <c r="B308" s="64"/>
      <c r="C308" s="41" t="str">
        <f>IF(B308="","",減額一覧!C304)</f>
        <v/>
      </c>
      <c r="D308" s="43"/>
      <c r="E308" s="21"/>
      <c r="F308" s="22" t="s">
        <v>69</v>
      </c>
      <c r="G308" s="23">
        <f t="shared" ref="G308:H308" si="589">SUBTOTAL(9,G304:G307)</f>
        <v>0</v>
      </c>
      <c r="H308" s="23">
        <f t="shared" si="589"/>
        <v>0</v>
      </c>
      <c r="I308" s="30"/>
      <c r="J308" s="53"/>
      <c r="K308" s="96" t="str">
        <f t="shared" si="501"/>
        <v/>
      </c>
      <c r="L308" s="59" t="str">
        <f t="shared" si="466"/>
        <v/>
      </c>
      <c r="N308" s="108" t="str">
        <f t="shared" ref="N308" si="590">IF(AND(G308=0,H308=0),"","小計")</f>
        <v/>
      </c>
      <c r="O308" s="108" t="str">
        <f t="shared" ref="O308" si="591">IF(AND(G308=0,H308=0),"","小計")</f>
        <v/>
      </c>
      <c r="P308" s="38"/>
      <c r="Q308" s="38"/>
      <c r="R308" s="38"/>
      <c r="S308" s="66" t="str">
        <f t="shared" si="468"/>
        <v/>
      </c>
      <c r="T308" s="105" t="str">
        <f t="shared" si="469"/>
        <v/>
      </c>
    </row>
    <row r="309" spans="1:20" hidden="1">
      <c r="A309">
        <f ca="1">IF(B309="","",INDIRECT("減額一覧!B"&amp;$P309))</f>
        <v>297</v>
      </c>
      <c r="B309" s="61">
        <f t="shared" ref="B309" ca="1" si="592">IF(INDIRECT("減額一覧!BA"&amp;P309)=1,INDIRECT("減額一覧!M"&amp;P309),"")</f>
        <v>206</v>
      </c>
      <c r="C309" s="36">
        <f ca="1">IF(B309="","",INDIRECT("減額一覧!C"&amp;$P309))</f>
        <v>304166000</v>
      </c>
      <c r="D309" s="78" t="str">
        <f ca="1">IF($B309="","",INDIRECT("減額一覧!G"&amp;$P309))</f>
        <v>岡本　克彦</v>
      </c>
      <c r="E309" s="19">
        <f ca="1">IF(B309="","",INDIRECT("減額一覧!H"&amp;P309))</f>
        <v>13</v>
      </c>
      <c r="F309" s="19">
        <f ca="1">IF($B309="","",INDIRECT("減額一覧!T"&amp;P309))</f>
        <v>1</v>
      </c>
      <c r="G309" s="20">
        <f ca="1">IF($B309="","",INDIRECT("減額一覧!U"&amp;P309))</f>
        <v>220</v>
      </c>
      <c r="H309" s="20">
        <f ca="1">IF($B309="","",INDIRECT("減額一覧!V"&amp;P309))</f>
        <v>136</v>
      </c>
      <c r="I309" s="32">
        <f ca="1">IF(B309="","",IF(INDIRECT("減額一覧!BL"&amp;P309)=0.08,0.08,0.1))</f>
        <v>0.1</v>
      </c>
      <c r="J309" s="51" t="s">
        <v>487</v>
      </c>
      <c r="K309" s="94" t="str">
        <f t="shared" ca="1" si="501"/>
        <v/>
      </c>
      <c r="L309" s="56" t="str">
        <f t="shared" ca="1" si="466"/>
        <v/>
      </c>
      <c r="N309" s="113" t="str">
        <f t="shared" ref="N309:N312" ca="1" si="593">IF(A309="","",IF(A309&gt;3000,"月ヶ瀬",IF(A309&gt;=2000,"都祁","市内")))</f>
        <v>市内</v>
      </c>
      <c r="O309" s="114">
        <f t="shared" ref="O309" ca="1" si="594">IF(B309="","",IF(INDIRECT("減額一覧!BL"&amp;P309)=0.08,0.08,0.1))</f>
        <v>0.1</v>
      </c>
      <c r="P309" s="38">
        <v>64</v>
      </c>
      <c r="Q309" s="38">
        <f t="shared" ref="Q309:R312" ca="1" si="595">IF(G309="","",IF(G309&gt;0,1,""))</f>
        <v>1</v>
      </c>
      <c r="R309" s="38">
        <f t="shared" ca="1" si="595"/>
        <v>1</v>
      </c>
      <c r="S309" s="66" t="str">
        <f t="shared" ca="1" si="468"/>
        <v>304</v>
      </c>
      <c r="T309" s="105" t="str">
        <f t="shared" ca="1" si="469"/>
        <v/>
      </c>
    </row>
    <row r="310" spans="1:20" hidden="1">
      <c r="A310">
        <f ca="1">IF(B310="","",INDIRECT("減額一覧!B"&amp;$P310))</f>
        <v>297</v>
      </c>
      <c r="B310" s="61">
        <f t="shared" ref="B310" ca="1" si="596">IF(INDIRECT("減額一覧!BB"&amp;P310)=1,INDIRECT("減額一覧!W"&amp;P310),"")</f>
        <v>207</v>
      </c>
      <c r="C310" s="44">
        <f ca="1">IF(B310="","",INDIRECT("減額一覧!C"&amp;$P310))</f>
        <v>304166000</v>
      </c>
      <c r="D310" s="79" t="str">
        <f ca="1">IF($B310="","",INDIRECT("減額一覧!G"&amp;$P310))</f>
        <v>岡本　克彦</v>
      </c>
      <c r="E310" s="19">
        <f ca="1">IF(B310="","",INDIRECT("減額一覧!H"&amp;P310))</f>
        <v>13</v>
      </c>
      <c r="F310" s="19">
        <f ca="1">IF($B310="","",INDIRECT("減額一覧!AD"&amp;P310))</f>
        <v>1</v>
      </c>
      <c r="G310" s="20">
        <f ca="1">IF($B310="","",INDIRECT("減額一覧!AE"&amp;P310))</f>
        <v>220</v>
      </c>
      <c r="H310" s="20">
        <f ca="1">IF($B310="","",INDIRECT("減額一覧!AF"&amp;P310))</f>
        <v>136</v>
      </c>
      <c r="I310" s="32">
        <f ca="1">IF(B310="","",IF(INDIRECT("減額一覧!BM"&amp;P310)=0.08,0.08,0.1))</f>
        <v>0.1</v>
      </c>
      <c r="J310" s="52"/>
      <c r="K310" s="95" t="str">
        <f t="shared" ca="1" si="501"/>
        <v/>
      </c>
      <c r="L310" s="58" t="str">
        <f t="shared" ca="1" si="466"/>
        <v/>
      </c>
      <c r="N310" s="113" t="str">
        <f t="shared" ca="1" si="593"/>
        <v>市内</v>
      </c>
      <c r="O310" s="114">
        <f t="shared" ref="O310" ca="1" si="597">IF(B310="","",IF(INDIRECT("減額一覧!BM"&amp;P310)=0.08,0.08,0.1))</f>
        <v>0.1</v>
      </c>
      <c r="P310" s="38">
        <v>64</v>
      </c>
      <c r="Q310" s="38">
        <f t="shared" ca="1" si="595"/>
        <v>1</v>
      </c>
      <c r="R310" s="38">
        <f t="shared" ca="1" si="595"/>
        <v>1</v>
      </c>
      <c r="S310" s="66" t="str">
        <f t="shared" ca="1" si="468"/>
        <v>304</v>
      </c>
      <c r="T310" s="105" t="str">
        <f t="shared" ca="1" si="469"/>
        <v/>
      </c>
    </row>
    <row r="311" spans="1:20" hidden="1">
      <c r="A311">
        <f ca="1">IF(B311="","",INDIRECT("減額一覧!B"&amp;$P311))</f>
        <v>297</v>
      </c>
      <c r="B311" s="61">
        <f t="shared" ref="B311" ca="1" si="598">IF(INDIRECT("減額一覧!BC"&amp;P311)=1,INDIRECT("減額一覧!AG"&amp;P311),"")</f>
        <v>208</v>
      </c>
      <c r="C311" s="36">
        <f ca="1">IF(B311="","",INDIRECT("減額一覧!C"&amp;$P311))</f>
        <v>304166000</v>
      </c>
      <c r="D311" s="80" t="str">
        <f ca="1">IF($B311="","",INDIRECT("減額一覧!G"&amp;$P311))</f>
        <v>岡本　克彦</v>
      </c>
      <c r="E311" s="19">
        <f ca="1">IF(B311="","",INDIRECT("減額一覧!H"&amp;P311))</f>
        <v>13</v>
      </c>
      <c r="F311" s="19">
        <f ca="1">IF($B311="","",INDIRECT("減額一覧!AN"&amp;P311))</f>
        <v>6</v>
      </c>
      <c r="G311" s="20">
        <f ca="1">IF($B311="","",INDIRECT("減額一覧!AO"&amp;P311))</f>
        <v>1419</v>
      </c>
      <c r="H311" s="20">
        <f ca="1">IF($B311="","",INDIRECT("減額一覧!AP"&amp;P311))</f>
        <v>818</v>
      </c>
      <c r="I311" s="32">
        <f ca="1">IF(B311="","",IF(INDIRECT("減額一覧!BN"&amp;P311)=0.08,0.08,0.1))</f>
        <v>0.1</v>
      </c>
      <c r="J311" s="52"/>
      <c r="K311" s="95" t="str">
        <f t="shared" ca="1" si="501"/>
        <v/>
      </c>
      <c r="L311" s="58" t="str">
        <f t="shared" ca="1" si="466"/>
        <v/>
      </c>
      <c r="N311" s="113" t="str">
        <f t="shared" ca="1" si="593"/>
        <v>市内</v>
      </c>
      <c r="O311" s="114">
        <f t="shared" ref="O311" ca="1" si="599">IF(B311="","",IF(INDIRECT("減額一覧!BN"&amp;P311)=0.08,0.08,0.1))</f>
        <v>0.1</v>
      </c>
      <c r="P311" s="38">
        <v>64</v>
      </c>
      <c r="Q311" s="38">
        <f t="shared" ca="1" si="595"/>
        <v>1</v>
      </c>
      <c r="R311" s="38">
        <f t="shared" ca="1" si="595"/>
        <v>1</v>
      </c>
      <c r="S311" s="66" t="str">
        <f t="shared" ca="1" si="468"/>
        <v>304</v>
      </c>
      <c r="T311" s="105" t="str">
        <f t="shared" ca="1" si="469"/>
        <v/>
      </c>
    </row>
    <row r="312" spans="1:20" hidden="1">
      <c r="A312" t="str">
        <f ca="1">IF(B312="","",INDIRECT("減額一覧!B"&amp;$P312))</f>
        <v/>
      </c>
      <c r="B312" s="61" t="str">
        <f t="shared" ref="B312" ca="1" si="600">IF(INDIRECT("減額一覧!BD"&amp;P312)=1,INDIRECT("減額一覧!AQ"&amp;P312),"")</f>
        <v/>
      </c>
      <c r="C312" s="45" t="str">
        <f ca="1">IF(B312="","",INDIRECT("減額一覧!C"&amp;$P312))</f>
        <v/>
      </c>
      <c r="D312" s="79" t="str">
        <f ca="1">IF($B312="","",INDIRECT("減額一覧!G"&amp;$P312))</f>
        <v/>
      </c>
      <c r="E312" s="19" t="str">
        <f ca="1">IF(B312="","",INDIRECT("減額一覧!H"&amp;P312))</f>
        <v/>
      </c>
      <c r="F312" s="19" t="str">
        <f ca="1">IF($B312="","",INDIRECT("減額一覧!AX"&amp;P312))</f>
        <v/>
      </c>
      <c r="G312" s="20" t="str">
        <f ca="1">IF($B312="","",INDIRECT("減額一覧!AY"&amp;P312))</f>
        <v/>
      </c>
      <c r="H312" s="20" t="str">
        <f ca="1">IF($B312="","",INDIRECT("減額一覧!AZ"&amp;P312))</f>
        <v/>
      </c>
      <c r="I312" s="32" t="str">
        <f ca="1">IF(B312="","",IF(INDIRECT("減額一覧!BO"&amp;P312)=0.08,0.08,0.1))</f>
        <v/>
      </c>
      <c r="J312" s="52"/>
      <c r="K312" s="95" t="str">
        <f t="shared" ca="1" si="501"/>
        <v/>
      </c>
      <c r="L312" s="58" t="str">
        <f t="shared" ca="1" si="466"/>
        <v/>
      </c>
      <c r="N312" s="113" t="str">
        <f t="shared" ca="1" si="593"/>
        <v/>
      </c>
      <c r="O312" s="114" t="str">
        <f t="shared" ref="O312" ca="1" si="601">IF(B312="","",IF(INDIRECT("減額一覧!BO"&amp;P312)=0.08,0.08,0.1))</f>
        <v/>
      </c>
      <c r="P312" s="38">
        <v>64</v>
      </c>
      <c r="Q312" s="38" t="str">
        <f t="shared" ca="1" si="595"/>
        <v/>
      </c>
      <c r="R312" s="38" t="str">
        <f t="shared" ca="1" si="595"/>
        <v/>
      </c>
      <c r="S312" s="66" t="str">
        <f t="shared" ca="1" si="468"/>
        <v/>
      </c>
      <c r="T312" s="105" t="str">
        <f t="shared" ca="1" si="469"/>
        <v/>
      </c>
    </row>
    <row r="313" spans="1:20" ht="19.5" hidden="1" thickBot="1">
      <c r="B313" s="64"/>
      <c r="C313" s="41" t="str">
        <f>IF(B313="","",減額一覧!C309)</f>
        <v/>
      </c>
      <c r="D313" s="43"/>
      <c r="E313" s="21"/>
      <c r="F313" s="22" t="s">
        <v>69</v>
      </c>
      <c r="G313" s="23">
        <f t="shared" ref="G313:H313" si="602">SUBTOTAL(9,G309:G312)</f>
        <v>0</v>
      </c>
      <c r="H313" s="23">
        <f t="shared" si="602"/>
        <v>0</v>
      </c>
      <c r="I313" s="30"/>
      <c r="J313" s="53"/>
      <c r="K313" s="96" t="str">
        <f t="shared" si="501"/>
        <v/>
      </c>
      <c r="L313" s="59" t="str">
        <f t="shared" si="466"/>
        <v/>
      </c>
      <c r="N313" s="108" t="str">
        <f t="shared" ref="N313" si="603">IF(AND(G313=0,H313=0),"","小計")</f>
        <v/>
      </c>
      <c r="O313" s="108" t="str">
        <f t="shared" ref="O313" si="604">IF(AND(G313=0,H313=0),"","小計")</f>
        <v/>
      </c>
      <c r="P313" s="38"/>
      <c r="Q313" s="38"/>
      <c r="R313" s="38"/>
      <c r="S313" s="66" t="str">
        <f t="shared" si="468"/>
        <v/>
      </c>
      <c r="T313" s="105" t="str">
        <f t="shared" si="469"/>
        <v/>
      </c>
    </row>
    <row r="314" spans="1:20" hidden="1">
      <c r="A314">
        <f ca="1">IF(B314="","",INDIRECT("減額一覧!B"&amp;$P314))</f>
        <v>300</v>
      </c>
      <c r="B314" s="61">
        <f t="shared" ref="B314" ca="1" si="605">IF(INDIRECT("減額一覧!BA"&amp;P314)=1,INDIRECT("減額一覧!M"&amp;P314),"")</f>
        <v>205</v>
      </c>
      <c r="C314" s="36">
        <f ca="1">IF(B314="","",INDIRECT("減額一覧!C"&amp;$P314))</f>
        <v>592044000</v>
      </c>
      <c r="D314" s="78" t="str">
        <f ca="1">IF($B314="","",INDIRECT("減額一覧!G"&amp;$P314))</f>
        <v>前谷　奈津子</v>
      </c>
      <c r="E314" s="19">
        <f ca="1">IF(B314="","",INDIRECT("減額一覧!H"&amp;P314))</f>
        <v>20</v>
      </c>
      <c r="F314" s="19">
        <f ca="1">IF($B314="","",INDIRECT("減額一覧!T"&amp;P314))</f>
        <v>3</v>
      </c>
      <c r="G314" s="20">
        <f ca="1">IF($B314="","",INDIRECT("減額一覧!U"&amp;P314))</f>
        <v>660</v>
      </c>
      <c r="H314" s="20">
        <f ca="1">IF($B314="","",INDIRECT("減額一覧!V"&amp;P314))</f>
        <v>409</v>
      </c>
      <c r="I314" s="32">
        <f ca="1">IF(B314="","",IF(INDIRECT("減額一覧!BL"&amp;P314)=0.08,0.08,0.1))</f>
        <v>0.1</v>
      </c>
      <c r="J314" s="51" t="s">
        <v>488</v>
      </c>
      <c r="K314" s="94" t="str">
        <f t="shared" ca="1" si="501"/>
        <v/>
      </c>
      <c r="L314" s="56" t="str">
        <f t="shared" ca="1" si="466"/>
        <v/>
      </c>
      <c r="N314" s="113" t="str">
        <f t="shared" ref="N314:N317" ca="1" si="606">IF(A314="","",IF(A314&gt;3000,"月ヶ瀬",IF(A314&gt;=2000,"都祁","市内")))</f>
        <v>市内</v>
      </c>
      <c r="O314" s="114">
        <f t="shared" ref="O314" ca="1" si="607">IF(B314="","",IF(INDIRECT("減額一覧!BL"&amp;P314)=0.08,0.08,0.1))</f>
        <v>0.1</v>
      </c>
      <c r="P314" s="38">
        <v>65</v>
      </c>
      <c r="Q314" s="38">
        <f t="shared" ref="Q314:R317" ca="1" si="608">IF(G314="","",IF(G314&gt;0,1,""))</f>
        <v>1</v>
      </c>
      <c r="R314" s="38">
        <f t="shared" ca="1" si="608"/>
        <v>1</v>
      </c>
      <c r="S314" s="66" t="str">
        <f t="shared" ca="1" si="468"/>
        <v>592</v>
      </c>
      <c r="T314" s="105" t="str">
        <f t="shared" ca="1" si="469"/>
        <v/>
      </c>
    </row>
    <row r="315" spans="1:20" hidden="1">
      <c r="A315">
        <f ca="1">IF(B315="","",INDIRECT("減額一覧!B"&amp;$P315))</f>
        <v>300</v>
      </c>
      <c r="B315" s="61">
        <f t="shared" ref="B315" ca="1" si="609">IF(INDIRECT("減額一覧!BB"&amp;P315)=1,INDIRECT("減額一覧!W"&amp;P315),"")</f>
        <v>206</v>
      </c>
      <c r="C315" s="44">
        <f ca="1">IF(B315="","",INDIRECT("減額一覧!C"&amp;$P315))</f>
        <v>592044000</v>
      </c>
      <c r="D315" s="79" t="str">
        <f ca="1">IF($B315="","",INDIRECT("減額一覧!G"&amp;$P315))</f>
        <v>前谷　奈津子</v>
      </c>
      <c r="E315" s="19">
        <f ca="1">IF(B315="","",INDIRECT("減額一覧!H"&amp;P315))</f>
        <v>20</v>
      </c>
      <c r="F315" s="19">
        <f ca="1">IF($B315="","",INDIRECT("減額一覧!AD"&amp;P315))</f>
        <v>3</v>
      </c>
      <c r="G315" s="20">
        <f ca="1">IF($B315="","",INDIRECT("減額一覧!AE"&amp;P315))</f>
        <v>660</v>
      </c>
      <c r="H315" s="20">
        <f ca="1">IF($B315="","",INDIRECT("減額一覧!AF"&amp;P315))</f>
        <v>409</v>
      </c>
      <c r="I315" s="32">
        <f ca="1">IF(B315="","",IF(INDIRECT("減額一覧!BM"&amp;P315)=0.08,0.08,0.1))</f>
        <v>0.1</v>
      </c>
      <c r="J315" s="52"/>
      <c r="K315" s="95" t="str">
        <f t="shared" ca="1" si="501"/>
        <v/>
      </c>
      <c r="L315" s="58" t="str">
        <f t="shared" ca="1" si="466"/>
        <v/>
      </c>
      <c r="N315" s="113" t="str">
        <f t="shared" ca="1" si="606"/>
        <v>市内</v>
      </c>
      <c r="O315" s="114">
        <f t="shared" ref="O315" ca="1" si="610">IF(B315="","",IF(INDIRECT("減額一覧!BM"&amp;P315)=0.08,0.08,0.1))</f>
        <v>0.1</v>
      </c>
      <c r="P315" s="38">
        <v>65</v>
      </c>
      <c r="Q315" s="38">
        <f t="shared" ca="1" si="608"/>
        <v>1</v>
      </c>
      <c r="R315" s="38">
        <f t="shared" ca="1" si="608"/>
        <v>1</v>
      </c>
      <c r="S315" s="66" t="str">
        <f t="shared" ca="1" si="468"/>
        <v>592</v>
      </c>
      <c r="T315" s="105" t="str">
        <f t="shared" ca="1" si="469"/>
        <v/>
      </c>
    </row>
    <row r="316" spans="1:20" hidden="1">
      <c r="A316">
        <f ca="1">IF(B316="","",INDIRECT("減額一覧!B"&amp;$P316))</f>
        <v>300</v>
      </c>
      <c r="B316" s="61">
        <f t="shared" ref="B316" ca="1" si="611">IF(INDIRECT("減額一覧!BC"&amp;P316)=1,INDIRECT("減額一覧!AG"&amp;P316),"")</f>
        <v>207</v>
      </c>
      <c r="C316" s="36">
        <f ca="1">IF(B316="","",INDIRECT("減額一覧!C"&amp;$P316))</f>
        <v>592044000</v>
      </c>
      <c r="D316" s="80" t="str">
        <f ca="1">IF($B316="","",INDIRECT("減額一覧!G"&amp;$P316))</f>
        <v>前谷　奈津子</v>
      </c>
      <c r="E316" s="19">
        <f ca="1">IF(B316="","",INDIRECT("減額一覧!H"&amp;P316))</f>
        <v>20</v>
      </c>
      <c r="F316" s="19">
        <f ca="1">IF($B316="","",INDIRECT("減額一覧!AN"&amp;P316))</f>
        <v>1</v>
      </c>
      <c r="G316" s="20">
        <f ca="1">IF($B316="","",INDIRECT("減額一覧!AO"&amp;P316))</f>
        <v>220</v>
      </c>
      <c r="H316" s="20">
        <f ca="1">IF($B316="","",INDIRECT("減額一覧!AP"&amp;P316))</f>
        <v>137</v>
      </c>
      <c r="I316" s="32">
        <f ca="1">IF(B316="","",IF(INDIRECT("減額一覧!BN"&amp;P316)=0.08,0.08,0.1))</f>
        <v>0.1</v>
      </c>
      <c r="J316" s="52"/>
      <c r="K316" s="95" t="str">
        <f t="shared" ca="1" si="501"/>
        <v/>
      </c>
      <c r="L316" s="58" t="str">
        <f t="shared" ca="1" si="466"/>
        <v/>
      </c>
      <c r="N316" s="113" t="str">
        <f t="shared" ca="1" si="606"/>
        <v>市内</v>
      </c>
      <c r="O316" s="114">
        <f t="shared" ref="O316" ca="1" si="612">IF(B316="","",IF(INDIRECT("減額一覧!BN"&amp;P316)=0.08,0.08,0.1))</f>
        <v>0.1</v>
      </c>
      <c r="P316" s="38">
        <v>65</v>
      </c>
      <c r="Q316" s="38">
        <f t="shared" ca="1" si="608"/>
        <v>1</v>
      </c>
      <c r="R316" s="38">
        <f t="shared" ca="1" si="608"/>
        <v>1</v>
      </c>
      <c r="S316" s="66" t="str">
        <f t="shared" ca="1" si="468"/>
        <v>592</v>
      </c>
      <c r="T316" s="105" t="str">
        <f t="shared" ca="1" si="469"/>
        <v/>
      </c>
    </row>
    <row r="317" spans="1:20" hidden="1">
      <c r="A317">
        <f ca="1">IF(B317="","",INDIRECT("減額一覧!B"&amp;$P317))</f>
        <v>300</v>
      </c>
      <c r="B317" s="61">
        <f t="shared" ref="B317" ca="1" si="613">IF(INDIRECT("減額一覧!BD"&amp;P317)=1,INDIRECT("減額一覧!AQ"&amp;P317),"")</f>
        <v>208</v>
      </c>
      <c r="C317" s="45">
        <f ca="1">IF(B317="","",INDIRECT("減額一覧!C"&amp;$P317))</f>
        <v>592044000</v>
      </c>
      <c r="D317" s="79" t="str">
        <f ca="1">IF($B317="","",INDIRECT("減額一覧!G"&amp;$P317))</f>
        <v>前谷　奈津子</v>
      </c>
      <c r="E317" s="19">
        <f ca="1">IF(B317="","",INDIRECT("減額一覧!H"&amp;P317))</f>
        <v>20</v>
      </c>
      <c r="F317" s="19">
        <f ca="1">IF($B317="","",INDIRECT("減額一覧!AX"&amp;P317))</f>
        <v>1</v>
      </c>
      <c r="G317" s="20">
        <f ca="1">IF($B317="","",INDIRECT("減額一覧!AY"&amp;P317))</f>
        <v>220</v>
      </c>
      <c r="H317" s="20">
        <f ca="1">IF($B317="","",INDIRECT("減額一覧!AZ"&amp;P317))</f>
        <v>137</v>
      </c>
      <c r="I317" s="32">
        <f ca="1">IF(B317="","",IF(INDIRECT("減額一覧!BO"&amp;P317)=0.08,0.08,0.1))</f>
        <v>0.1</v>
      </c>
      <c r="J317" s="52"/>
      <c r="K317" s="95" t="str">
        <f t="shared" ca="1" si="501"/>
        <v/>
      </c>
      <c r="L317" s="58" t="str">
        <f t="shared" ca="1" si="466"/>
        <v/>
      </c>
      <c r="N317" s="113" t="str">
        <f t="shared" ca="1" si="606"/>
        <v>市内</v>
      </c>
      <c r="O317" s="114">
        <f t="shared" ref="O317" ca="1" si="614">IF(B317="","",IF(INDIRECT("減額一覧!BO"&amp;P317)=0.08,0.08,0.1))</f>
        <v>0.1</v>
      </c>
      <c r="P317" s="38">
        <v>65</v>
      </c>
      <c r="Q317" s="38">
        <f t="shared" ca="1" si="608"/>
        <v>1</v>
      </c>
      <c r="R317" s="38">
        <f t="shared" ca="1" si="608"/>
        <v>1</v>
      </c>
      <c r="S317" s="66" t="str">
        <f t="shared" ca="1" si="468"/>
        <v>592</v>
      </c>
      <c r="T317" s="105" t="str">
        <f t="shared" ca="1" si="469"/>
        <v/>
      </c>
    </row>
    <row r="318" spans="1:20" ht="19.5" hidden="1" thickBot="1">
      <c r="B318" s="64"/>
      <c r="C318" s="41" t="str">
        <f>IF(B318="","",減額一覧!C314)</f>
        <v/>
      </c>
      <c r="D318" s="43"/>
      <c r="E318" s="21"/>
      <c r="F318" s="22" t="s">
        <v>69</v>
      </c>
      <c r="G318" s="23">
        <f t="shared" ref="G318:H318" si="615">SUBTOTAL(9,G314:G317)</f>
        <v>0</v>
      </c>
      <c r="H318" s="23">
        <f t="shared" si="615"/>
        <v>0</v>
      </c>
      <c r="I318" s="30"/>
      <c r="J318" s="53"/>
      <c r="K318" s="96" t="str">
        <f t="shared" si="501"/>
        <v/>
      </c>
      <c r="L318" s="59" t="str">
        <f t="shared" si="466"/>
        <v/>
      </c>
      <c r="N318" s="108" t="str">
        <f t="shared" ref="N318" si="616">IF(AND(G318=0,H318=0),"","小計")</f>
        <v/>
      </c>
      <c r="O318" s="108" t="str">
        <f t="shared" ref="O318" si="617">IF(AND(G318=0,H318=0),"","小計")</f>
        <v/>
      </c>
      <c r="P318" s="38"/>
      <c r="Q318" s="38"/>
      <c r="R318" s="38"/>
      <c r="S318" s="66" t="str">
        <f t="shared" si="468"/>
        <v/>
      </c>
      <c r="T318" s="105" t="str">
        <f t="shared" si="469"/>
        <v/>
      </c>
    </row>
    <row r="319" spans="1:20" hidden="1">
      <c r="A319">
        <f ca="1">IF(B319="","",INDIRECT("減額一覧!B"&amp;$P319))</f>
        <v>301</v>
      </c>
      <c r="B319" s="61">
        <f t="shared" ref="B319" ca="1" si="618">IF(INDIRECT("減額一覧!BA"&amp;P319)=1,INDIRECT("減額一覧!M"&amp;P319),"")</f>
        <v>207</v>
      </c>
      <c r="C319" s="36">
        <f ca="1">IF(B319="","",INDIRECT("減額一覧!C"&amp;$P319))</f>
        <v>151033000</v>
      </c>
      <c r="D319" s="78" t="str">
        <f ca="1">IF($B319="","",INDIRECT("減額一覧!G"&amp;$P319))</f>
        <v>藤田　喜久</v>
      </c>
      <c r="E319" s="19">
        <f ca="1">IF(B319="","",INDIRECT("減額一覧!H"&amp;P319))</f>
        <v>20</v>
      </c>
      <c r="F319" s="19">
        <f ca="1">IF($B319="","",INDIRECT("減額一覧!T"&amp;P319))</f>
        <v>1</v>
      </c>
      <c r="G319" s="20">
        <f ca="1">IF($B319="","",INDIRECT("減額一覧!U"&amp;P319))</f>
        <v>170</v>
      </c>
      <c r="H319" s="20">
        <f ca="1">IF($B319="","",INDIRECT("減額一覧!V"&amp;P319))</f>
        <v>137</v>
      </c>
      <c r="I319" s="32">
        <f ca="1">IF(B319="","",IF(INDIRECT("減額一覧!BL"&amp;P319)=0.08,0.08,0.1))</f>
        <v>0.1</v>
      </c>
      <c r="J319" s="51" t="s">
        <v>489</v>
      </c>
      <c r="K319" s="94" t="str">
        <f t="shared" ca="1" si="501"/>
        <v/>
      </c>
      <c r="L319" s="56" t="str">
        <f t="shared" ca="1" si="466"/>
        <v/>
      </c>
      <c r="N319" s="113" t="str">
        <f t="shared" ref="N319:N322" ca="1" si="619">IF(A319="","",IF(A319&gt;3000,"月ヶ瀬",IF(A319&gt;=2000,"都祁","市内")))</f>
        <v>市内</v>
      </c>
      <c r="O319" s="114">
        <f t="shared" ref="O319" ca="1" si="620">IF(B319="","",IF(INDIRECT("減額一覧!BL"&amp;P319)=0.08,0.08,0.1))</f>
        <v>0.1</v>
      </c>
      <c r="P319" s="38">
        <v>66</v>
      </c>
      <c r="Q319" s="38">
        <f t="shared" ref="Q319:R322" ca="1" si="621">IF(G319="","",IF(G319&gt;0,1,""))</f>
        <v>1</v>
      </c>
      <c r="R319" s="38">
        <f t="shared" ca="1" si="621"/>
        <v>1</v>
      </c>
      <c r="S319" s="66" t="str">
        <f t="shared" ca="1" si="468"/>
        <v>151</v>
      </c>
      <c r="T319" s="105" t="str">
        <f t="shared" ca="1" si="469"/>
        <v/>
      </c>
    </row>
    <row r="320" spans="1:20" hidden="1">
      <c r="A320">
        <f ca="1">IF(B320="","",INDIRECT("減額一覧!B"&amp;$P320))</f>
        <v>301</v>
      </c>
      <c r="B320" s="61">
        <f t="shared" ref="B320" ca="1" si="622">IF(INDIRECT("減額一覧!BB"&amp;P320)=1,INDIRECT("減額一覧!W"&amp;P320),"")</f>
        <v>208</v>
      </c>
      <c r="C320" s="44">
        <f ca="1">IF(B320="","",INDIRECT("減額一覧!C"&amp;$P320))</f>
        <v>151033000</v>
      </c>
      <c r="D320" s="79" t="str">
        <f ca="1">IF($B320="","",INDIRECT("減額一覧!G"&amp;$P320))</f>
        <v>藤田　喜久</v>
      </c>
      <c r="E320" s="19">
        <f ca="1">IF(B320="","",INDIRECT("減額一覧!H"&amp;P320))</f>
        <v>20</v>
      </c>
      <c r="F320" s="19">
        <f ca="1">IF($B320="","",INDIRECT("減額一覧!AD"&amp;P320))</f>
        <v>1</v>
      </c>
      <c r="G320" s="20">
        <f ca="1">IF($B320="","",INDIRECT("減額一覧!AE"&amp;P320))</f>
        <v>171</v>
      </c>
      <c r="H320" s="20">
        <f ca="1">IF($B320="","",INDIRECT("減額一覧!AF"&amp;P320))</f>
        <v>136</v>
      </c>
      <c r="I320" s="32">
        <f ca="1">IF(B320="","",IF(INDIRECT("減額一覧!BM"&amp;P320)=0.08,0.08,0.1))</f>
        <v>0.1</v>
      </c>
      <c r="J320" s="52"/>
      <c r="K320" s="95" t="str">
        <f t="shared" ca="1" si="501"/>
        <v/>
      </c>
      <c r="L320" s="58" t="str">
        <f t="shared" ca="1" si="466"/>
        <v/>
      </c>
      <c r="N320" s="113" t="str">
        <f t="shared" ca="1" si="619"/>
        <v>市内</v>
      </c>
      <c r="O320" s="114">
        <f t="shared" ref="O320" ca="1" si="623">IF(B320="","",IF(INDIRECT("減額一覧!BM"&amp;P320)=0.08,0.08,0.1))</f>
        <v>0.1</v>
      </c>
      <c r="P320" s="38">
        <v>66</v>
      </c>
      <c r="Q320" s="38">
        <f t="shared" ca="1" si="621"/>
        <v>1</v>
      </c>
      <c r="R320" s="38">
        <f t="shared" ca="1" si="621"/>
        <v>1</v>
      </c>
      <c r="S320" s="66" t="str">
        <f t="shared" ca="1" si="468"/>
        <v>151</v>
      </c>
      <c r="T320" s="105" t="str">
        <f t="shared" ca="1" si="469"/>
        <v/>
      </c>
    </row>
    <row r="321" spans="1:20" hidden="1">
      <c r="A321" t="str">
        <f ca="1">IF(B321="","",INDIRECT("減額一覧!B"&amp;$P321))</f>
        <v/>
      </c>
      <c r="B321" s="61" t="str">
        <f t="shared" ref="B321" ca="1" si="624">IF(INDIRECT("減額一覧!BC"&amp;P321)=1,INDIRECT("減額一覧!AG"&amp;P321),"")</f>
        <v/>
      </c>
      <c r="C321" s="36" t="str">
        <f ca="1">IF(B321="","",INDIRECT("減額一覧!C"&amp;$P321))</f>
        <v/>
      </c>
      <c r="D321" s="80" t="str">
        <f ca="1">IF($B321="","",INDIRECT("減額一覧!G"&amp;$P321))</f>
        <v/>
      </c>
      <c r="E321" s="19" t="str">
        <f ca="1">IF(B321="","",INDIRECT("減額一覧!H"&amp;P321))</f>
        <v/>
      </c>
      <c r="F321" s="19" t="str">
        <f ca="1">IF($B321="","",INDIRECT("減額一覧!AN"&amp;P321))</f>
        <v/>
      </c>
      <c r="G321" s="20" t="str">
        <f ca="1">IF($B321="","",INDIRECT("減額一覧!AO"&amp;P321))</f>
        <v/>
      </c>
      <c r="H321" s="20" t="str">
        <f ca="1">IF($B321="","",INDIRECT("減額一覧!AP"&amp;P321))</f>
        <v/>
      </c>
      <c r="I321" s="32" t="str">
        <f ca="1">IF(B321="","",IF(INDIRECT("減額一覧!BN"&amp;P321)=0.08,0.08,0.1))</f>
        <v/>
      </c>
      <c r="J321" s="52"/>
      <c r="K321" s="95" t="str">
        <f t="shared" ca="1" si="501"/>
        <v/>
      </c>
      <c r="L321" s="58" t="str">
        <f t="shared" ca="1" si="466"/>
        <v/>
      </c>
      <c r="N321" s="113" t="str">
        <f t="shared" ca="1" si="619"/>
        <v/>
      </c>
      <c r="O321" s="114" t="str">
        <f t="shared" ref="O321" ca="1" si="625">IF(B321="","",IF(INDIRECT("減額一覧!BN"&amp;P321)=0.08,0.08,0.1))</f>
        <v/>
      </c>
      <c r="P321" s="38">
        <v>66</v>
      </c>
      <c r="Q321" s="38" t="str">
        <f t="shared" ca="1" si="621"/>
        <v/>
      </c>
      <c r="R321" s="38" t="str">
        <f t="shared" ca="1" si="621"/>
        <v/>
      </c>
      <c r="S321" s="66" t="str">
        <f t="shared" ca="1" si="468"/>
        <v/>
      </c>
      <c r="T321" s="105" t="str">
        <f t="shared" ca="1" si="469"/>
        <v/>
      </c>
    </row>
    <row r="322" spans="1:20" hidden="1">
      <c r="A322" t="str">
        <f ca="1">IF(B322="","",INDIRECT("減額一覧!B"&amp;$P322))</f>
        <v/>
      </c>
      <c r="B322" s="61" t="str">
        <f t="shared" ref="B322" ca="1" si="626">IF(INDIRECT("減額一覧!BD"&amp;P322)=1,INDIRECT("減額一覧!AQ"&amp;P322),"")</f>
        <v/>
      </c>
      <c r="C322" s="45" t="str">
        <f ca="1">IF(B322="","",INDIRECT("減額一覧!C"&amp;$P322))</f>
        <v/>
      </c>
      <c r="D322" s="79" t="str">
        <f ca="1">IF($B322="","",INDIRECT("減額一覧!G"&amp;$P322))</f>
        <v/>
      </c>
      <c r="E322" s="19" t="str">
        <f ca="1">IF(B322="","",INDIRECT("減額一覧!H"&amp;P322))</f>
        <v/>
      </c>
      <c r="F322" s="19" t="str">
        <f ca="1">IF($B322="","",INDIRECT("減額一覧!AX"&amp;P322))</f>
        <v/>
      </c>
      <c r="G322" s="20" t="str">
        <f ca="1">IF($B322="","",INDIRECT("減額一覧!AY"&amp;P322))</f>
        <v/>
      </c>
      <c r="H322" s="20" t="str">
        <f ca="1">IF($B322="","",INDIRECT("減額一覧!AZ"&amp;P322))</f>
        <v/>
      </c>
      <c r="I322" s="32" t="str">
        <f ca="1">IF(B322="","",IF(INDIRECT("減額一覧!BO"&amp;P322)=0.08,0.08,0.1))</f>
        <v/>
      </c>
      <c r="J322" s="52"/>
      <c r="K322" s="95" t="str">
        <f t="shared" ca="1" si="501"/>
        <v/>
      </c>
      <c r="L322" s="58" t="str">
        <f t="shared" ca="1" si="466"/>
        <v/>
      </c>
      <c r="N322" s="113" t="str">
        <f t="shared" ca="1" si="619"/>
        <v/>
      </c>
      <c r="O322" s="114" t="str">
        <f t="shared" ref="O322" ca="1" si="627">IF(B322="","",IF(INDIRECT("減額一覧!BO"&amp;P322)=0.08,0.08,0.1))</f>
        <v/>
      </c>
      <c r="P322" s="38">
        <v>66</v>
      </c>
      <c r="Q322" s="38" t="str">
        <f t="shared" ca="1" si="621"/>
        <v/>
      </c>
      <c r="R322" s="38" t="str">
        <f t="shared" ca="1" si="621"/>
        <v/>
      </c>
      <c r="S322" s="66" t="str">
        <f t="shared" ca="1" si="468"/>
        <v/>
      </c>
      <c r="T322" s="105" t="str">
        <f t="shared" ca="1" si="469"/>
        <v/>
      </c>
    </row>
    <row r="323" spans="1:20" ht="19.5" hidden="1" thickBot="1">
      <c r="B323" s="64"/>
      <c r="C323" s="41" t="str">
        <f>IF(B323="","",減額一覧!C319)</f>
        <v/>
      </c>
      <c r="D323" s="43"/>
      <c r="E323" s="21"/>
      <c r="F323" s="22" t="s">
        <v>69</v>
      </c>
      <c r="G323" s="23">
        <f t="shared" ref="G323:H323" si="628">SUBTOTAL(9,G319:G322)</f>
        <v>0</v>
      </c>
      <c r="H323" s="23">
        <f t="shared" si="628"/>
        <v>0</v>
      </c>
      <c r="I323" s="30"/>
      <c r="J323" s="53"/>
      <c r="K323" s="96" t="str">
        <f t="shared" si="501"/>
        <v/>
      </c>
      <c r="L323" s="59" t="str">
        <f t="shared" si="466"/>
        <v/>
      </c>
      <c r="N323" s="108" t="str">
        <f t="shared" ref="N323" si="629">IF(AND(G323=0,H323=0),"","小計")</f>
        <v/>
      </c>
      <c r="O323" s="108" t="str">
        <f t="shared" ref="O323" si="630">IF(AND(G323=0,H323=0),"","小計")</f>
        <v/>
      </c>
      <c r="P323" s="38"/>
      <c r="Q323" s="38"/>
      <c r="R323" s="38"/>
      <c r="S323" s="66" t="str">
        <f t="shared" si="468"/>
        <v/>
      </c>
      <c r="T323" s="105" t="str">
        <f t="shared" si="469"/>
        <v/>
      </c>
    </row>
    <row r="324" spans="1:20" hidden="1">
      <c r="A324">
        <f ca="1">IF(B324="","",INDIRECT("減額一覧!B"&amp;$P324))</f>
        <v>302</v>
      </c>
      <c r="B324" s="61">
        <f t="shared" ref="B324" ca="1" si="631">IF(INDIRECT("減額一覧!BA"&amp;P324)=1,INDIRECT("減額一覧!M"&amp;P324),"")</f>
        <v>206</v>
      </c>
      <c r="C324" s="36">
        <f ca="1">IF(B324="","",INDIRECT("減額一覧!C"&amp;$P324))</f>
        <v>606138100</v>
      </c>
      <c r="D324" s="78" t="str">
        <f ca="1">IF($B324="","",INDIRECT("減額一覧!G"&amp;$P324))</f>
        <v>鍛治田　通博</v>
      </c>
      <c r="E324" s="19">
        <f ca="1">IF(B324="","",INDIRECT("減額一覧!H"&amp;P324))</f>
        <v>25</v>
      </c>
      <c r="F324" s="19">
        <f ca="1">IF($B324="","",INDIRECT("減額一覧!T"&amp;P324))</f>
        <v>5</v>
      </c>
      <c r="G324" s="20">
        <f ca="1">IF($B324="","",INDIRECT("減額一覧!U"&amp;P324))</f>
        <v>1100</v>
      </c>
      <c r="H324" s="20">
        <f ca="1">IF($B324="","",INDIRECT("減額一覧!V"&amp;P324))</f>
        <v>682</v>
      </c>
      <c r="I324" s="32">
        <f ca="1">IF(B324="","",IF(INDIRECT("減額一覧!BL"&amp;P324)=0.08,0.08,0.1))</f>
        <v>0.1</v>
      </c>
      <c r="J324" s="51" t="s">
        <v>490</v>
      </c>
      <c r="K324" s="94" t="str">
        <f t="shared" ca="1" si="501"/>
        <v/>
      </c>
      <c r="L324" s="56" t="str">
        <f t="shared" ca="1" si="466"/>
        <v/>
      </c>
      <c r="N324" s="113" t="str">
        <f t="shared" ref="N324:N327" ca="1" si="632">IF(A324="","",IF(A324&gt;3000,"月ヶ瀬",IF(A324&gt;=2000,"都祁","市内")))</f>
        <v>市内</v>
      </c>
      <c r="O324" s="114">
        <f t="shared" ref="O324" ca="1" si="633">IF(B324="","",IF(INDIRECT("減額一覧!BL"&amp;P324)=0.08,0.08,0.1))</f>
        <v>0.1</v>
      </c>
      <c r="P324" s="38">
        <v>67</v>
      </c>
      <c r="Q324" s="38">
        <f t="shared" ref="Q324:R327" ca="1" si="634">IF(G324="","",IF(G324&gt;0,1,""))</f>
        <v>1</v>
      </c>
      <c r="R324" s="38">
        <f t="shared" ca="1" si="634"/>
        <v>1</v>
      </c>
      <c r="S324" s="66" t="str">
        <f t="shared" ca="1" si="468"/>
        <v>606</v>
      </c>
      <c r="T324" s="105" t="str">
        <f t="shared" ca="1" si="469"/>
        <v/>
      </c>
    </row>
    <row r="325" spans="1:20" hidden="1">
      <c r="A325">
        <f ca="1">IF(B325="","",INDIRECT("減額一覧!B"&amp;$P325))</f>
        <v>302</v>
      </c>
      <c r="B325" s="61">
        <f t="shared" ref="B325" ca="1" si="635">IF(INDIRECT("減額一覧!BB"&amp;P325)=1,INDIRECT("減額一覧!W"&amp;P325),"")</f>
        <v>207</v>
      </c>
      <c r="C325" s="44">
        <f ca="1">IF(B325="","",INDIRECT("減額一覧!C"&amp;$P325))</f>
        <v>606138100</v>
      </c>
      <c r="D325" s="79" t="str">
        <f ca="1">IF($B325="","",INDIRECT("減額一覧!G"&amp;$P325))</f>
        <v>鍛治田　通博</v>
      </c>
      <c r="E325" s="19">
        <f ca="1">IF(B325="","",INDIRECT("減額一覧!H"&amp;P325))</f>
        <v>25</v>
      </c>
      <c r="F325" s="19">
        <f ca="1">IF($B325="","",INDIRECT("減額一覧!AD"&amp;P325))</f>
        <v>5</v>
      </c>
      <c r="G325" s="20">
        <f ca="1">IF($B325="","",INDIRECT("減額一覧!AE"&amp;P325))</f>
        <v>1100</v>
      </c>
      <c r="H325" s="20">
        <f ca="1">IF($B325="","",INDIRECT("減額一覧!AF"&amp;P325))</f>
        <v>682</v>
      </c>
      <c r="I325" s="32">
        <f ca="1">IF(B325="","",IF(INDIRECT("減額一覧!BM"&amp;P325)=0.08,0.08,0.1))</f>
        <v>0.1</v>
      </c>
      <c r="J325" s="52"/>
      <c r="K325" s="95" t="str">
        <f t="shared" ca="1" si="501"/>
        <v/>
      </c>
      <c r="L325" s="58" t="str">
        <f t="shared" ref="L325:L388" ca="1" si="636">IF(OR(S325="370",S325="371",S325="372",S325="373",S325="374",S325="375",S325="376",S325="377",S325="378",S325="379",S325="380",S325="039",S325="389"),"農集","")</f>
        <v/>
      </c>
      <c r="N325" s="113" t="str">
        <f t="shared" ca="1" si="632"/>
        <v>市内</v>
      </c>
      <c r="O325" s="114">
        <f t="shared" ref="O325" ca="1" si="637">IF(B325="","",IF(INDIRECT("減額一覧!BM"&amp;P325)=0.08,0.08,0.1))</f>
        <v>0.1</v>
      </c>
      <c r="P325" s="38">
        <v>67</v>
      </c>
      <c r="Q325" s="38">
        <f t="shared" ca="1" si="634"/>
        <v>1</v>
      </c>
      <c r="R325" s="38">
        <f t="shared" ca="1" si="634"/>
        <v>1</v>
      </c>
      <c r="S325" s="66" t="str">
        <f t="shared" ref="S325:S388" ca="1" si="638">IF(C325="","",LEFT(TEXT(C325,"000000000"),3))</f>
        <v>606</v>
      </c>
      <c r="T325" s="105" t="str">
        <f t="shared" ref="T325:T388" ca="1" si="639">IF(L325="","",IF(H325=0,"",H325))</f>
        <v/>
      </c>
    </row>
    <row r="326" spans="1:20" hidden="1">
      <c r="A326">
        <f ca="1">IF(B326="","",INDIRECT("減額一覧!B"&amp;$P326))</f>
        <v>302</v>
      </c>
      <c r="B326" s="61">
        <f t="shared" ref="B326" ca="1" si="640">IF(INDIRECT("減額一覧!BC"&amp;P326)=1,INDIRECT("減額一覧!AG"&amp;P326),"")</f>
        <v>208</v>
      </c>
      <c r="C326" s="36">
        <f ca="1">IF(B326="","",INDIRECT("減額一覧!C"&amp;$P326))</f>
        <v>606138100</v>
      </c>
      <c r="D326" s="80" t="str">
        <f ca="1">IF($B326="","",INDIRECT("減額一覧!G"&amp;$P326))</f>
        <v>鍛治田　通博</v>
      </c>
      <c r="E326" s="19">
        <f ca="1">IF(B326="","",INDIRECT("減額一覧!H"&amp;P326))</f>
        <v>25</v>
      </c>
      <c r="F326" s="19">
        <f ca="1">IF($B326="","",INDIRECT("減額一覧!AN"&amp;P326))</f>
        <v>11</v>
      </c>
      <c r="G326" s="20">
        <f ca="1">IF($B326="","",INDIRECT("減額一覧!AO"&amp;P326))</f>
        <v>2420</v>
      </c>
      <c r="H326" s="20">
        <f ca="1">IF($B326="","",INDIRECT("減額一覧!AP"&amp;P326))</f>
        <v>1500</v>
      </c>
      <c r="I326" s="32">
        <f ca="1">IF(B326="","",IF(INDIRECT("減額一覧!BN"&amp;P326)=0.08,0.08,0.1))</f>
        <v>0.1</v>
      </c>
      <c r="J326" s="52"/>
      <c r="K326" s="95" t="str">
        <f t="shared" ca="1" si="501"/>
        <v/>
      </c>
      <c r="L326" s="58" t="str">
        <f t="shared" ca="1" si="636"/>
        <v/>
      </c>
      <c r="N326" s="113" t="str">
        <f t="shared" ca="1" si="632"/>
        <v>市内</v>
      </c>
      <c r="O326" s="114">
        <f t="shared" ref="O326" ca="1" si="641">IF(B326="","",IF(INDIRECT("減額一覧!BN"&amp;P326)=0.08,0.08,0.1))</f>
        <v>0.1</v>
      </c>
      <c r="P326" s="38">
        <v>67</v>
      </c>
      <c r="Q326" s="38">
        <f t="shared" ca="1" si="634"/>
        <v>1</v>
      </c>
      <c r="R326" s="38">
        <f t="shared" ca="1" si="634"/>
        <v>1</v>
      </c>
      <c r="S326" s="66" t="str">
        <f t="shared" ca="1" si="638"/>
        <v>606</v>
      </c>
      <c r="T326" s="105" t="str">
        <f t="shared" ca="1" si="639"/>
        <v/>
      </c>
    </row>
    <row r="327" spans="1:20" hidden="1">
      <c r="A327" t="str">
        <f ca="1">IF(B327="","",INDIRECT("減額一覧!B"&amp;$P327))</f>
        <v/>
      </c>
      <c r="B327" s="61" t="str">
        <f t="shared" ref="B327" ca="1" si="642">IF(INDIRECT("減額一覧!BD"&amp;P327)=1,INDIRECT("減額一覧!AQ"&amp;P327),"")</f>
        <v/>
      </c>
      <c r="C327" s="45" t="str">
        <f ca="1">IF(B327="","",INDIRECT("減額一覧!C"&amp;$P327))</f>
        <v/>
      </c>
      <c r="D327" s="79" t="str">
        <f ca="1">IF($B327="","",INDIRECT("減額一覧!G"&amp;$P327))</f>
        <v/>
      </c>
      <c r="E327" s="19" t="str">
        <f ca="1">IF(B327="","",INDIRECT("減額一覧!H"&amp;P327))</f>
        <v/>
      </c>
      <c r="F327" s="19" t="str">
        <f ca="1">IF($B327="","",INDIRECT("減額一覧!AX"&amp;P327))</f>
        <v/>
      </c>
      <c r="G327" s="20" t="str">
        <f ca="1">IF($B327="","",INDIRECT("減額一覧!AY"&amp;P327))</f>
        <v/>
      </c>
      <c r="H327" s="20" t="str">
        <f ca="1">IF($B327="","",INDIRECT("減額一覧!AZ"&amp;P327))</f>
        <v/>
      </c>
      <c r="I327" s="32" t="str">
        <f ca="1">IF(B327="","",IF(INDIRECT("減額一覧!BO"&amp;P327)=0.08,0.08,0.1))</f>
        <v/>
      </c>
      <c r="J327" s="52"/>
      <c r="K327" s="95" t="str">
        <f t="shared" ca="1" si="501"/>
        <v/>
      </c>
      <c r="L327" s="58" t="str">
        <f t="shared" ca="1" si="636"/>
        <v/>
      </c>
      <c r="N327" s="113" t="str">
        <f t="shared" ca="1" si="632"/>
        <v/>
      </c>
      <c r="O327" s="114" t="str">
        <f t="shared" ref="O327" ca="1" si="643">IF(B327="","",IF(INDIRECT("減額一覧!BO"&amp;P327)=0.08,0.08,0.1))</f>
        <v/>
      </c>
      <c r="P327" s="38">
        <v>67</v>
      </c>
      <c r="Q327" s="38" t="str">
        <f t="shared" ca="1" si="634"/>
        <v/>
      </c>
      <c r="R327" s="38" t="str">
        <f t="shared" ca="1" si="634"/>
        <v/>
      </c>
      <c r="S327" s="66" t="str">
        <f t="shared" ca="1" si="638"/>
        <v/>
      </c>
      <c r="T327" s="105" t="str">
        <f t="shared" ca="1" si="639"/>
        <v/>
      </c>
    </row>
    <row r="328" spans="1:20" ht="19.5" hidden="1" thickBot="1">
      <c r="B328" s="64"/>
      <c r="C328" s="41" t="str">
        <f>IF(B328="","",減額一覧!C324)</f>
        <v/>
      </c>
      <c r="D328" s="43"/>
      <c r="E328" s="21"/>
      <c r="F328" s="22" t="s">
        <v>69</v>
      </c>
      <c r="G328" s="23">
        <f t="shared" ref="G328:H328" si="644">SUBTOTAL(9,G324:G327)</f>
        <v>0</v>
      </c>
      <c r="H328" s="23">
        <f t="shared" si="644"/>
        <v>0</v>
      </c>
      <c r="I328" s="30"/>
      <c r="J328" s="53"/>
      <c r="K328" s="96" t="str">
        <f t="shared" si="501"/>
        <v/>
      </c>
      <c r="L328" s="59" t="str">
        <f t="shared" si="636"/>
        <v/>
      </c>
      <c r="N328" s="108" t="str">
        <f t="shared" ref="N328" si="645">IF(AND(G328=0,H328=0),"","小計")</f>
        <v/>
      </c>
      <c r="O328" s="108" t="str">
        <f t="shared" ref="O328" si="646">IF(AND(G328=0,H328=0),"","小計")</f>
        <v/>
      </c>
      <c r="P328" s="38"/>
      <c r="Q328" s="38"/>
      <c r="R328" s="38"/>
      <c r="S328" s="66" t="str">
        <f t="shared" si="638"/>
        <v/>
      </c>
      <c r="T328" s="105" t="str">
        <f t="shared" si="639"/>
        <v/>
      </c>
    </row>
    <row r="329" spans="1:20" hidden="1">
      <c r="A329">
        <f ca="1">IF(B329="","",INDIRECT("減額一覧!B"&amp;$P329))</f>
        <v>307</v>
      </c>
      <c r="B329" s="61">
        <f t="shared" ref="B329" ca="1" si="647">IF(INDIRECT("減額一覧!BA"&amp;P329)=1,INDIRECT("減額一覧!M"&amp;P329),"")</f>
        <v>205</v>
      </c>
      <c r="C329" s="36">
        <f ca="1">IF(B329="","",INDIRECT("減額一覧!C"&amp;$P329))</f>
        <v>579059000</v>
      </c>
      <c r="D329" s="78" t="str">
        <f ca="1">IF($B329="","",INDIRECT("減額一覧!G"&amp;$P329))</f>
        <v>瓦家　千代子</v>
      </c>
      <c r="E329" s="19">
        <f ca="1">IF(B329="","",INDIRECT("減額一覧!H"&amp;P329))</f>
        <v>20</v>
      </c>
      <c r="F329" s="19">
        <f ca="1">IF($B329="","",INDIRECT("減額一覧!T"&amp;P329))</f>
        <v>4</v>
      </c>
      <c r="G329" s="20">
        <f ca="1">IF($B329="","",INDIRECT("減額一覧!U"&amp;P329))</f>
        <v>732</v>
      </c>
      <c r="H329" s="20">
        <f ca="1">IF($B329="","",INDIRECT("減額一覧!V"&amp;P329))</f>
        <v>546</v>
      </c>
      <c r="I329" s="32">
        <f ca="1">IF(B329="","",IF(INDIRECT("減額一覧!BL"&amp;P329)=0.08,0.08,0.1))</f>
        <v>0.1</v>
      </c>
      <c r="J329" s="51" t="s">
        <v>527</v>
      </c>
      <c r="K329" s="94" t="str">
        <f t="shared" ca="1" si="501"/>
        <v/>
      </c>
      <c r="L329" s="56" t="str">
        <f t="shared" ca="1" si="636"/>
        <v/>
      </c>
      <c r="N329" s="113" t="str">
        <f t="shared" ref="N329:N332" ca="1" si="648">IF(A329="","",IF(A329&gt;3000,"月ヶ瀬",IF(A329&gt;=2000,"都祁","市内")))</f>
        <v>市内</v>
      </c>
      <c r="O329" s="114">
        <f t="shared" ref="O329" ca="1" si="649">IF(B329="","",IF(INDIRECT("減額一覧!BL"&amp;P329)=0.08,0.08,0.1))</f>
        <v>0.1</v>
      </c>
      <c r="P329" s="38">
        <v>68</v>
      </c>
      <c r="Q329" s="38">
        <f t="shared" ref="Q329:R332" ca="1" si="650">IF(G329="","",IF(G329&gt;0,1,""))</f>
        <v>1</v>
      </c>
      <c r="R329" s="38">
        <f t="shared" ca="1" si="650"/>
        <v>1</v>
      </c>
      <c r="S329" s="66" t="str">
        <f t="shared" ca="1" si="638"/>
        <v>579</v>
      </c>
      <c r="T329" s="105" t="str">
        <f t="shared" ca="1" si="639"/>
        <v/>
      </c>
    </row>
    <row r="330" spans="1:20" hidden="1">
      <c r="A330">
        <f ca="1">IF(B330="","",INDIRECT("減額一覧!B"&amp;$P330))</f>
        <v>307</v>
      </c>
      <c r="B330" s="61">
        <f t="shared" ref="B330" ca="1" si="651">IF(INDIRECT("減額一覧!BB"&amp;P330)=1,INDIRECT("減額一覧!W"&amp;P330),"")</f>
        <v>206</v>
      </c>
      <c r="C330" s="44">
        <f ca="1">IF(B330="","",INDIRECT("減額一覧!C"&amp;$P330))</f>
        <v>579059000</v>
      </c>
      <c r="D330" s="79" t="str">
        <f ca="1">IF($B330="","",INDIRECT("減額一覧!G"&amp;$P330))</f>
        <v>瓦家　千代子</v>
      </c>
      <c r="E330" s="19">
        <f ca="1">IF(B330="","",INDIRECT("減額一覧!H"&amp;P330))</f>
        <v>20</v>
      </c>
      <c r="F330" s="19">
        <f ca="1">IF($B330="","",INDIRECT("減額一覧!AD"&amp;P330))</f>
        <v>4</v>
      </c>
      <c r="G330" s="20">
        <f ca="1">IF($B330="","",INDIRECT("減額一覧!AE"&amp;P330))</f>
        <v>781</v>
      </c>
      <c r="H330" s="20">
        <f ca="1">IF($B330="","",INDIRECT("減額一覧!AF"&amp;P330))</f>
        <v>545</v>
      </c>
      <c r="I330" s="32">
        <f ca="1">IF(B330="","",IF(INDIRECT("減額一覧!BM"&amp;P330)=0.08,0.08,0.1))</f>
        <v>0.1</v>
      </c>
      <c r="J330" s="52"/>
      <c r="K330" s="95" t="str">
        <f t="shared" ca="1" si="501"/>
        <v/>
      </c>
      <c r="L330" s="58" t="str">
        <f t="shared" ca="1" si="636"/>
        <v/>
      </c>
      <c r="N330" s="113" t="str">
        <f t="shared" ca="1" si="648"/>
        <v>市内</v>
      </c>
      <c r="O330" s="114">
        <f t="shared" ref="O330" ca="1" si="652">IF(B330="","",IF(INDIRECT("減額一覧!BM"&amp;P330)=0.08,0.08,0.1))</f>
        <v>0.1</v>
      </c>
      <c r="P330" s="38">
        <v>68</v>
      </c>
      <c r="Q330" s="38">
        <f t="shared" ca="1" si="650"/>
        <v>1</v>
      </c>
      <c r="R330" s="38">
        <f t="shared" ca="1" si="650"/>
        <v>1</v>
      </c>
      <c r="S330" s="66" t="str">
        <f t="shared" ca="1" si="638"/>
        <v>579</v>
      </c>
      <c r="T330" s="105" t="str">
        <f t="shared" ca="1" si="639"/>
        <v/>
      </c>
    </row>
    <row r="331" spans="1:20" hidden="1">
      <c r="A331" t="str">
        <f ca="1">IF(B331="","",INDIRECT("減額一覧!B"&amp;$P331))</f>
        <v/>
      </c>
      <c r="B331" s="61" t="str">
        <f t="shared" ref="B331" ca="1" si="653">IF(INDIRECT("減額一覧!BC"&amp;P331)=1,INDIRECT("減額一覧!AG"&amp;P331),"")</f>
        <v/>
      </c>
      <c r="C331" s="36" t="str">
        <f ca="1">IF(B331="","",INDIRECT("減額一覧!C"&amp;$P331))</f>
        <v/>
      </c>
      <c r="D331" s="80" t="str">
        <f ca="1">IF($B331="","",INDIRECT("減額一覧!G"&amp;$P331))</f>
        <v/>
      </c>
      <c r="E331" s="19" t="str">
        <f ca="1">IF(B331="","",INDIRECT("減額一覧!H"&amp;P331))</f>
        <v/>
      </c>
      <c r="F331" s="19" t="str">
        <f ca="1">IF($B331="","",INDIRECT("減額一覧!AN"&amp;P331))</f>
        <v/>
      </c>
      <c r="G331" s="20" t="str">
        <f ca="1">IF($B331="","",INDIRECT("減額一覧!AO"&amp;P331))</f>
        <v/>
      </c>
      <c r="H331" s="20" t="str">
        <f ca="1">IF($B331="","",INDIRECT("減額一覧!AP"&amp;P331))</f>
        <v/>
      </c>
      <c r="I331" s="32" t="str">
        <f ca="1">IF(B331="","",IF(INDIRECT("減額一覧!BN"&amp;P331)=0.08,0.08,0.1))</f>
        <v/>
      </c>
      <c r="J331" s="52"/>
      <c r="K331" s="95" t="str">
        <f t="shared" ca="1" si="501"/>
        <v/>
      </c>
      <c r="L331" s="58" t="str">
        <f t="shared" ca="1" si="636"/>
        <v/>
      </c>
      <c r="N331" s="113" t="str">
        <f t="shared" ca="1" si="648"/>
        <v/>
      </c>
      <c r="O331" s="114" t="str">
        <f t="shared" ref="O331" ca="1" si="654">IF(B331="","",IF(INDIRECT("減額一覧!BN"&amp;P331)=0.08,0.08,0.1))</f>
        <v/>
      </c>
      <c r="P331" s="38">
        <v>68</v>
      </c>
      <c r="Q331" s="38" t="str">
        <f t="shared" ca="1" si="650"/>
        <v/>
      </c>
      <c r="R331" s="38" t="str">
        <f t="shared" ca="1" si="650"/>
        <v/>
      </c>
      <c r="S331" s="66" t="str">
        <f t="shared" ca="1" si="638"/>
        <v/>
      </c>
      <c r="T331" s="105" t="str">
        <f t="shared" ca="1" si="639"/>
        <v/>
      </c>
    </row>
    <row r="332" spans="1:20" hidden="1">
      <c r="A332" t="str">
        <f ca="1">IF(B332="","",INDIRECT("減額一覧!B"&amp;$P332))</f>
        <v/>
      </c>
      <c r="B332" s="61" t="str">
        <f t="shared" ref="B332" ca="1" si="655">IF(INDIRECT("減額一覧!BD"&amp;P332)=1,INDIRECT("減額一覧!AQ"&amp;P332),"")</f>
        <v/>
      </c>
      <c r="C332" s="45" t="str">
        <f ca="1">IF(B332="","",INDIRECT("減額一覧!C"&amp;$P332))</f>
        <v/>
      </c>
      <c r="D332" s="79" t="str">
        <f ca="1">IF($B332="","",INDIRECT("減額一覧!G"&amp;$P332))</f>
        <v/>
      </c>
      <c r="E332" s="19" t="str">
        <f ca="1">IF(B332="","",INDIRECT("減額一覧!H"&amp;P332))</f>
        <v/>
      </c>
      <c r="F332" s="19" t="str">
        <f ca="1">IF($B332="","",INDIRECT("減額一覧!AX"&amp;P332))</f>
        <v/>
      </c>
      <c r="G332" s="20" t="str">
        <f ca="1">IF($B332="","",INDIRECT("減額一覧!AY"&amp;P332))</f>
        <v/>
      </c>
      <c r="H332" s="20" t="str">
        <f ca="1">IF($B332="","",INDIRECT("減額一覧!AZ"&amp;P332))</f>
        <v/>
      </c>
      <c r="I332" s="32" t="str">
        <f ca="1">IF(B332="","",IF(INDIRECT("減額一覧!BO"&amp;P332)=0.08,0.08,0.1))</f>
        <v/>
      </c>
      <c r="J332" s="52"/>
      <c r="K332" s="95" t="str">
        <f t="shared" ca="1" si="501"/>
        <v/>
      </c>
      <c r="L332" s="58" t="str">
        <f t="shared" ca="1" si="636"/>
        <v/>
      </c>
      <c r="N332" s="113" t="str">
        <f t="shared" ca="1" si="648"/>
        <v/>
      </c>
      <c r="O332" s="114" t="str">
        <f t="shared" ref="O332" ca="1" si="656">IF(B332="","",IF(INDIRECT("減額一覧!BO"&amp;P332)=0.08,0.08,0.1))</f>
        <v/>
      </c>
      <c r="P332" s="38">
        <v>68</v>
      </c>
      <c r="Q332" s="38" t="str">
        <f t="shared" ca="1" si="650"/>
        <v/>
      </c>
      <c r="R332" s="38" t="str">
        <f t="shared" ca="1" si="650"/>
        <v/>
      </c>
      <c r="S332" s="66" t="str">
        <f t="shared" ca="1" si="638"/>
        <v/>
      </c>
      <c r="T332" s="105" t="str">
        <f t="shared" ca="1" si="639"/>
        <v/>
      </c>
    </row>
    <row r="333" spans="1:20" ht="19.5" hidden="1" thickBot="1">
      <c r="B333" s="64"/>
      <c r="C333" s="41" t="str">
        <f>IF(B333="","",減額一覧!C329)</f>
        <v/>
      </c>
      <c r="D333" s="43"/>
      <c r="E333" s="21"/>
      <c r="F333" s="22" t="s">
        <v>69</v>
      </c>
      <c r="G333" s="23">
        <f t="shared" ref="G333:H333" si="657">SUBTOTAL(9,G329:G332)</f>
        <v>0</v>
      </c>
      <c r="H333" s="23">
        <f t="shared" si="657"/>
        <v>0</v>
      </c>
      <c r="I333" s="30"/>
      <c r="J333" s="53"/>
      <c r="K333" s="96" t="str">
        <f t="shared" si="501"/>
        <v/>
      </c>
      <c r="L333" s="59" t="str">
        <f t="shared" si="636"/>
        <v/>
      </c>
      <c r="N333" s="108" t="str">
        <f t="shared" ref="N333" si="658">IF(AND(G333=0,H333=0),"","小計")</f>
        <v/>
      </c>
      <c r="O333" s="108" t="str">
        <f t="shared" ref="O333" si="659">IF(AND(G333=0,H333=0),"","小計")</f>
        <v/>
      </c>
      <c r="P333" s="38"/>
      <c r="Q333" s="38"/>
      <c r="R333" s="38"/>
      <c r="S333" s="66" t="str">
        <f t="shared" si="638"/>
        <v/>
      </c>
      <c r="T333" s="105" t="str">
        <f t="shared" si="639"/>
        <v/>
      </c>
    </row>
    <row r="334" spans="1:20" hidden="1">
      <c r="A334">
        <f ca="1">IF(B334="","",INDIRECT("減額一覧!B"&amp;$P334))</f>
        <v>308</v>
      </c>
      <c r="B334" s="61">
        <f t="shared" ref="B334" ca="1" si="660">IF(INDIRECT("減額一覧!BA"&amp;P334)=1,INDIRECT("減額一覧!M"&amp;P334),"")</f>
        <v>208</v>
      </c>
      <c r="C334" s="36">
        <f ca="1">IF(B334="","",INDIRECT("減額一覧!C"&amp;$P334))</f>
        <v>254053320</v>
      </c>
      <c r="D334" s="78" t="str">
        <f ca="1">IF($B334="","",INDIRECT("減額一覧!G"&amp;$P334))</f>
        <v>瀬谷　凛</v>
      </c>
      <c r="E334" s="19">
        <f ca="1">IF(B334="","",INDIRECT("減額一覧!H"&amp;P334))</f>
        <v>13</v>
      </c>
      <c r="F334" s="19">
        <f ca="1">IF($B334="","",INDIRECT("減額一覧!T"&amp;P334))</f>
        <v>2</v>
      </c>
      <c r="G334" s="20">
        <f ca="1">IF($B334="","",INDIRECT("減額一覧!U"&amp;P334))</f>
        <v>0</v>
      </c>
      <c r="H334" s="20">
        <f ca="1">IF($B334="","",INDIRECT("減額一覧!V"&amp;P334))</f>
        <v>273</v>
      </c>
      <c r="I334" s="32">
        <f ca="1">IF(B334="","",IF(INDIRECT("減額一覧!BL"&amp;P334)=0.08,0.08,0.1))</f>
        <v>0.1</v>
      </c>
      <c r="J334" s="51" t="s">
        <v>528</v>
      </c>
      <c r="K334" s="94" t="str">
        <f t="shared" ca="1" si="501"/>
        <v/>
      </c>
      <c r="L334" s="56" t="str">
        <f t="shared" ca="1" si="636"/>
        <v/>
      </c>
      <c r="N334" s="113" t="str">
        <f t="shared" ref="N334:N337" ca="1" si="661">IF(A334="","",IF(A334&gt;3000,"月ヶ瀬",IF(A334&gt;=2000,"都祁","市内")))</f>
        <v>市内</v>
      </c>
      <c r="O334" s="114">
        <f t="shared" ref="O334" ca="1" si="662">IF(B334="","",IF(INDIRECT("減額一覧!BL"&amp;P334)=0.08,0.08,0.1))</f>
        <v>0.1</v>
      </c>
      <c r="P334" s="38">
        <v>69</v>
      </c>
      <c r="Q334" s="38" t="str">
        <f t="shared" ref="Q334:R337" ca="1" si="663">IF(G334="","",IF(G334&gt;0,1,""))</f>
        <v/>
      </c>
      <c r="R334" s="38">
        <f t="shared" ca="1" si="663"/>
        <v>1</v>
      </c>
      <c r="S334" s="66" t="str">
        <f t="shared" ca="1" si="638"/>
        <v>254</v>
      </c>
      <c r="T334" s="105" t="str">
        <f t="shared" ca="1" si="639"/>
        <v/>
      </c>
    </row>
    <row r="335" spans="1:20" hidden="1">
      <c r="A335" t="str">
        <f ca="1">IF(B335="","",INDIRECT("減額一覧!B"&amp;$P335))</f>
        <v/>
      </c>
      <c r="B335" s="61" t="str">
        <f t="shared" ref="B335" ca="1" si="664">IF(INDIRECT("減額一覧!BB"&amp;P335)=1,INDIRECT("減額一覧!W"&amp;P335),"")</f>
        <v/>
      </c>
      <c r="C335" s="44" t="str">
        <f ca="1">IF(B335="","",INDIRECT("減額一覧!C"&amp;$P335))</f>
        <v/>
      </c>
      <c r="D335" s="79" t="str">
        <f ca="1">IF($B335="","",INDIRECT("減額一覧!G"&amp;$P335))</f>
        <v/>
      </c>
      <c r="E335" s="19" t="str">
        <f ca="1">IF(B335="","",INDIRECT("減額一覧!H"&amp;P335))</f>
        <v/>
      </c>
      <c r="F335" s="19" t="str">
        <f ca="1">IF($B335="","",INDIRECT("減額一覧!AD"&amp;P335))</f>
        <v/>
      </c>
      <c r="G335" s="20" t="str">
        <f ca="1">IF($B335="","",INDIRECT("減額一覧!AE"&amp;P335))</f>
        <v/>
      </c>
      <c r="H335" s="20" t="str">
        <f ca="1">IF($B335="","",INDIRECT("減額一覧!AF"&amp;P335))</f>
        <v/>
      </c>
      <c r="I335" s="32" t="str">
        <f ca="1">IF(B335="","",IF(INDIRECT("減額一覧!BM"&amp;P335)=0.08,0.08,0.1))</f>
        <v/>
      </c>
      <c r="J335" s="52"/>
      <c r="K335" s="95" t="str">
        <f t="shared" ca="1" si="501"/>
        <v/>
      </c>
      <c r="L335" s="58" t="str">
        <f t="shared" ca="1" si="636"/>
        <v/>
      </c>
      <c r="N335" s="113" t="str">
        <f t="shared" ca="1" si="661"/>
        <v/>
      </c>
      <c r="O335" s="114" t="str">
        <f t="shared" ref="O335" ca="1" si="665">IF(B335="","",IF(INDIRECT("減額一覧!BM"&amp;P335)=0.08,0.08,0.1))</f>
        <v/>
      </c>
      <c r="P335" s="38">
        <v>69</v>
      </c>
      <c r="Q335" s="38" t="str">
        <f t="shared" ca="1" si="663"/>
        <v/>
      </c>
      <c r="R335" s="38" t="str">
        <f t="shared" ca="1" si="663"/>
        <v/>
      </c>
      <c r="S335" s="66" t="str">
        <f t="shared" ca="1" si="638"/>
        <v/>
      </c>
      <c r="T335" s="105" t="str">
        <f t="shared" ca="1" si="639"/>
        <v/>
      </c>
    </row>
    <row r="336" spans="1:20" hidden="1">
      <c r="A336" t="str">
        <f ca="1">IF(B336="","",INDIRECT("減額一覧!B"&amp;$P336))</f>
        <v/>
      </c>
      <c r="B336" s="61" t="str">
        <f t="shared" ref="B336" ca="1" si="666">IF(INDIRECT("減額一覧!BC"&amp;P336)=1,INDIRECT("減額一覧!AG"&amp;P336),"")</f>
        <v/>
      </c>
      <c r="C336" s="36" t="str">
        <f ca="1">IF(B336="","",INDIRECT("減額一覧!C"&amp;$P336))</f>
        <v/>
      </c>
      <c r="D336" s="80" t="str">
        <f ca="1">IF($B336="","",INDIRECT("減額一覧!G"&amp;$P336))</f>
        <v/>
      </c>
      <c r="E336" s="19" t="str">
        <f ca="1">IF(B336="","",INDIRECT("減額一覧!H"&amp;P336))</f>
        <v/>
      </c>
      <c r="F336" s="19" t="str">
        <f ca="1">IF($B336="","",INDIRECT("減額一覧!AN"&amp;P336))</f>
        <v/>
      </c>
      <c r="G336" s="20" t="str">
        <f ca="1">IF($B336="","",INDIRECT("減額一覧!AO"&amp;P336))</f>
        <v/>
      </c>
      <c r="H336" s="20" t="str">
        <f ca="1">IF($B336="","",INDIRECT("減額一覧!AP"&amp;P336))</f>
        <v/>
      </c>
      <c r="I336" s="32" t="str">
        <f ca="1">IF(B336="","",IF(INDIRECT("減額一覧!BN"&amp;P336)=0.08,0.08,0.1))</f>
        <v/>
      </c>
      <c r="J336" s="52"/>
      <c r="K336" s="95" t="str">
        <f t="shared" ca="1" si="501"/>
        <v/>
      </c>
      <c r="L336" s="58" t="str">
        <f t="shared" ca="1" si="636"/>
        <v/>
      </c>
      <c r="N336" s="113" t="str">
        <f t="shared" ca="1" si="661"/>
        <v/>
      </c>
      <c r="O336" s="114" t="str">
        <f t="shared" ref="O336" ca="1" si="667">IF(B336="","",IF(INDIRECT("減額一覧!BN"&amp;P336)=0.08,0.08,0.1))</f>
        <v/>
      </c>
      <c r="P336" s="38">
        <v>69</v>
      </c>
      <c r="Q336" s="38" t="str">
        <f t="shared" ca="1" si="663"/>
        <v/>
      </c>
      <c r="R336" s="38" t="str">
        <f t="shared" ca="1" si="663"/>
        <v/>
      </c>
      <c r="S336" s="66" t="str">
        <f t="shared" ca="1" si="638"/>
        <v/>
      </c>
      <c r="T336" s="105" t="str">
        <f t="shared" ca="1" si="639"/>
        <v/>
      </c>
    </row>
    <row r="337" spans="1:20" hidden="1">
      <c r="A337" t="str">
        <f ca="1">IF(B337="","",INDIRECT("減額一覧!B"&amp;$P337))</f>
        <v/>
      </c>
      <c r="B337" s="61" t="str">
        <f t="shared" ref="B337" ca="1" si="668">IF(INDIRECT("減額一覧!BD"&amp;P337)=1,INDIRECT("減額一覧!AQ"&amp;P337),"")</f>
        <v/>
      </c>
      <c r="C337" s="45" t="str">
        <f ca="1">IF(B337="","",INDIRECT("減額一覧!C"&amp;$P337))</f>
        <v/>
      </c>
      <c r="D337" s="79" t="str">
        <f ca="1">IF($B337="","",INDIRECT("減額一覧!G"&amp;$P337))</f>
        <v/>
      </c>
      <c r="E337" s="19" t="str">
        <f ca="1">IF(B337="","",INDIRECT("減額一覧!H"&amp;P337))</f>
        <v/>
      </c>
      <c r="F337" s="19" t="str">
        <f ca="1">IF($B337="","",INDIRECT("減額一覧!AX"&amp;P337))</f>
        <v/>
      </c>
      <c r="G337" s="20" t="str">
        <f ca="1">IF($B337="","",INDIRECT("減額一覧!AY"&amp;P337))</f>
        <v/>
      </c>
      <c r="H337" s="20" t="str">
        <f ca="1">IF($B337="","",INDIRECT("減額一覧!AZ"&amp;P337))</f>
        <v/>
      </c>
      <c r="I337" s="32" t="str">
        <f ca="1">IF(B337="","",IF(INDIRECT("減額一覧!BO"&amp;P337)=0.08,0.08,0.1))</f>
        <v/>
      </c>
      <c r="J337" s="52"/>
      <c r="K337" s="95" t="str">
        <f t="shared" ca="1" si="501"/>
        <v/>
      </c>
      <c r="L337" s="58" t="str">
        <f t="shared" ca="1" si="636"/>
        <v/>
      </c>
      <c r="N337" s="113" t="str">
        <f t="shared" ca="1" si="661"/>
        <v/>
      </c>
      <c r="O337" s="114" t="str">
        <f t="shared" ref="O337" ca="1" si="669">IF(B337="","",IF(INDIRECT("減額一覧!BO"&amp;P337)=0.08,0.08,0.1))</f>
        <v/>
      </c>
      <c r="P337" s="38">
        <v>69</v>
      </c>
      <c r="Q337" s="38" t="str">
        <f t="shared" ca="1" si="663"/>
        <v/>
      </c>
      <c r="R337" s="38" t="str">
        <f t="shared" ca="1" si="663"/>
        <v/>
      </c>
      <c r="S337" s="66" t="str">
        <f t="shared" ca="1" si="638"/>
        <v/>
      </c>
      <c r="T337" s="105" t="str">
        <f t="shared" ca="1" si="639"/>
        <v/>
      </c>
    </row>
    <row r="338" spans="1:20" ht="19.5" hidden="1" thickBot="1">
      <c r="B338" s="64"/>
      <c r="C338" s="41" t="str">
        <f>IF(B338="","",減額一覧!C334)</f>
        <v/>
      </c>
      <c r="D338" s="43"/>
      <c r="E338" s="21"/>
      <c r="F338" s="22" t="s">
        <v>69</v>
      </c>
      <c r="G338" s="23">
        <f t="shared" ref="G338:H338" si="670">SUBTOTAL(9,G334:G337)</f>
        <v>0</v>
      </c>
      <c r="H338" s="23">
        <f t="shared" si="670"/>
        <v>0</v>
      </c>
      <c r="I338" s="30"/>
      <c r="J338" s="53"/>
      <c r="K338" s="96" t="str">
        <f t="shared" ref="K338:K401" si="671">IF(A338="","",IF(A338&gt;3000,"月ヶ瀬",IF(A338&gt;=2000,"都祁","")))</f>
        <v/>
      </c>
      <c r="L338" s="59" t="str">
        <f t="shared" si="636"/>
        <v/>
      </c>
      <c r="N338" s="108" t="str">
        <f t="shared" ref="N338" si="672">IF(AND(G338=0,H338=0),"","小計")</f>
        <v/>
      </c>
      <c r="O338" s="108" t="str">
        <f t="shared" ref="O338" si="673">IF(AND(G338=0,H338=0),"","小計")</f>
        <v/>
      </c>
      <c r="P338" s="38"/>
      <c r="Q338" s="38"/>
      <c r="R338" s="38"/>
      <c r="S338" s="66" t="str">
        <f t="shared" si="638"/>
        <v/>
      </c>
      <c r="T338" s="105" t="str">
        <f t="shared" si="639"/>
        <v/>
      </c>
    </row>
    <row r="339" spans="1:20" hidden="1">
      <c r="A339">
        <f ca="1">IF(B339="","",INDIRECT("減額一覧!B"&amp;$P339))</f>
        <v>309</v>
      </c>
      <c r="B339" s="61">
        <f t="shared" ref="B339" ca="1" si="674">IF(INDIRECT("減額一覧!BA"&amp;P339)=1,INDIRECT("減額一覧!M"&amp;P339),"")</f>
        <v>205</v>
      </c>
      <c r="C339" s="36">
        <f ca="1">IF(B339="","",INDIRECT("減額一覧!C"&amp;$P339))</f>
        <v>500013000</v>
      </c>
      <c r="D339" s="78" t="str">
        <f ca="1">IF($B339="","",INDIRECT("減額一覧!G"&amp;$P339))</f>
        <v>上根　秋子</v>
      </c>
      <c r="E339" s="19">
        <f ca="1">IF(B339="","",INDIRECT("減額一覧!H"&amp;P339))</f>
        <v>13</v>
      </c>
      <c r="F339" s="19">
        <f ca="1">IF($B339="","",INDIRECT("減額一覧!T"&amp;P339))</f>
        <v>3</v>
      </c>
      <c r="G339" s="20">
        <f ca="1">IF($B339="","",INDIRECT("減額一覧!U"&amp;P339))</f>
        <v>660</v>
      </c>
      <c r="H339" s="20">
        <f ca="1">IF($B339="","",INDIRECT("減額一覧!V"&amp;P339))</f>
        <v>409</v>
      </c>
      <c r="I339" s="32">
        <f ca="1">IF(B339="","",IF(INDIRECT("減額一覧!BL"&amp;P339)=0.08,0.08,0.1))</f>
        <v>0.1</v>
      </c>
      <c r="J339" s="51" t="s">
        <v>491</v>
      </c>
      <c r="K339" s="94" t="str">
        <f t="shared" ca="1" si="671"/>
        <v/>
      </c>
      <c r="L339" s="56" t="str">
        <f t="shared" ca="1" si="636"/>
        <v/>
      </c>
      <c r="N339" s="113" t="str">
        <f t="shared" ref="N339:N342" ca="1" si="675">IF(A339="","",IF(A339&gt;3000,"月ヶ瀬",IF(A339&gt;=2000,"都祁","市内")))</f>
        <v>市内</v>
      </c>
      <c r="O339" s="114">
        <f t="shared" ref="O339" ca="1" si="676">IF(B339="","",IF(INDIRECT("減額一覧!BL"&amp;P339)=0.08,0.08,0.1))</f>
        <v>0.1</v>
      </c>
      <c r="P339" s="38">
        <v>70</v>
      </c>
      <c r="Q339" s="38">
        <f t="shared" ref="Q339:R342" ca="1" si="677">IF(G339="","",IF(G339&gt;0,1,""))</f>
        <v>1</v>
      </c>
      <c r="R339" s="38">
        <f t="shared" ca="1" si="677"/>
        <v>1</v>
      </c>
      <c r="S339" s="66" t="str">
        <f t="shared" ca="1" si="638"/>
        <v>500</v>
      </c>
      <c r="T339" s="105" t="str">
        <f t="shared" ca="1" si="639"/>
        <v/>
      </c>
    </row>
    <row r="340" spans="1:20" hidden="1">
      <c r="A340">
        <f ca="1">IF(B340="","",INDIRECT("減額一覧!B"&amp;$P340))</f>
        <v>309</v>
      </c>
      <c r="B340" s="61">
        <f t="shared" ref="B340" ca="1" si="678">IF(INDIRECT("減額一覧!BB"&amp;P340)=1,INDIRECT("減額一覧!W"&amp;P340),"")</f>
        <v>206</v>
      </c>
      <c r="C340" s="44">
        <f ca="1">IF(B340="","",INDIRECT("減額一覧!C"&amp;$P340))</f>
        <v>500013000</v>
      </c>
      <c r="D340" s="79" t="str">
        <f ca="1">IF($B340="","",INDIRECT("減額一覧!G"&amp;$P340))</f>
        <v>上根　秋子</v>
      </c>
      <c r="E340" s="19">
        <f ca="1">IF(B340="","",INDIRECT("減額一覧!H"&amp;P340))</f>
        <v>13</v>
      </c>
      <c r="F340" s="19">
        <f ca="1">IF($B340="","",INDIRECT("減額一覧!AD"&amp;P340))</f>
        <v>3</v>
      </c>
      <c r="G340" s="20">
        <f ca="1">IF($B340="","",INDIRECT("減額一覧!AE"&amp;P340))</f>
        <v>660</v>
      </c>
      <c r="H340" s="20">
        <f ca="1">IF($B340="","",INDIRECT("減額一覧!AF"&amp;P340))</f>
        <v>409</v>
      </c>
      <c r="I340" s="32">
        <f ca="1">IF(B340="","",IF(INDIRECT("減額一覧!BM"&amp;P340)=0.08,0.08,0.1))</f>
        <v>0.1</v>
      </c>
      <c r="J340" s="52"/>
      <c r="K340" s="95" t="str">
        <f t="shared" ca="1" si="671"/>
        <v/>
      </c>
      <c r="L340" s="58" t="str">
        <f t="shared" ca="1" si="636"/>
        <v/>
      </c>
      <c r="N340" s="113" t="str">
        <f t="shared" ca="1" si="675"/>
        <v>市内</v>
      </c>
      <c r="O340" s="114">
        <f t="shared" ref="O340" ca="1" si="679">IF(B340="","",IF(INDIRECT("減額一覧!BM"&amp;P340)=0.08,0.08,0.1))</f>
        <v>0.1</v>
      </c>
      <c r="P340" s="38">
        <v>70</v>
      </c>
      <c r="Q340" s="38">
        <f t="shared" ca="1" si="677"/>
        <v>1</v>
      </c>
      <c r="R340" s="38">
        <f t="shared" ca="1" si="677"/>
        <v>1</v>
      </c>
      <c r="S340" s="66" t="str">
        <f t="shared" ca="1" si="638"/>
        <v>500</v>
      </c>
      <c r="T340" s="105" t="str">
        <f t="shared" ca="1" si="639"/>
        <v/>
      </c>
    </row>
    <row r="341" spans="1:20" hidden="1">
      <c r="A341">
        <f ca="1">IF(B341="","",INDIRECT("減額一覧!B"&amp;$P341))</f>
        <v>309</v>
      </c>
      <c r="B341" s="61">
        <f t="shared" ref="B341" ca="1" si="680">IF(INDIRECT("減額一覧!BC"&amp;P341)=1,INDIRECT("減額一覧!AG"&amp;P341),"")</f>
        <v>207</v>
      </c>
      <c r="C341" s="36">
        <f ca="1">IF(B341="","",INDIRECT("減額一覧!C"&amp;$P341))</f>
        <v>500013000</v>
      </c>
      <c r="D341" s="80" t="str">
        <f ca="1">IF($B341="","",INDIRECT("減額一覧!G"&amp;$P341))</f>
        <v>上根　秋子</v>
      </c>
      <c r="E341" s="19">
        <f ca="1">IF(B341="","",INDIRECT("減額一覧!H"&amp;P341))</f>
        <v>13</v>
      </c>
      <c r="F341" s="19">
        <f ca="1">IF($B341="","",INDIRECT("減額一覧!AN"&amp;P341))</f>
        <v>5</v>
      </c>
      <c r="G341" s="20">
        <f ca="1">IF($B341="","",INDIRECT("減額一覧!AO"&amp;P341))</f>
        <v>1100</v>
      </c>
      <c r="H341" s="20">
        <f ca="1">IF($B341="","",INDIRECT("減額一覧!AP"&amp;P341))</f>
        <v>682</v>
      </c>
      <c r="I341" s="32">
        <f ca="1">IF(B341="","",IF(INDIRECT("減額一覧!BN"&amp;P341)=0.08,0.08,0.1))</f>
        <v>0.1</v>
      </c>
      <c r="J341" s="52"/>
      <c r="K341" s="95" t="str">
        <f t="shared" ca="1" si="671"/>
        <v/>
      </c>
      <c r="L341" s="58" t="str">
        <f t="shared" ca="1" si="636"/>
        <v/>
      </c>
      <c r="N341" s="113" t="str">
        <f t="shared" ca="1" si="675"/>
        <v>市内</v>
      </c>
      <c r="O341" s="114">
        <f t="shared" ref="O341" ca="1" si="681">IF(B341="","",IF(INDIRECT("減額一覧!BN"&amp;P341)=0.08,0.08,0.1))</f>
        <v>0.1</v>
      </c>
      <c r="P341" s="38">
        <v>70</v>
      </c>
      <c r="Q341" s="38">
        <f t="shared" ca="1" si="677"/>
        <v>1</v>
      </c>
      <c r="R341" s="38">
        <f t="shared" ca="1" si="677"/>
        <v>1</v>
      </c>
      <c r="S341" s="66" t="str">
        <f t="shared" ca="1" si="638"/>
        <v>500</v>
      </c>
      <c r="T341" s="105" t="str">
        <f t="shared" ca="1" si="639"/>
        <v/>
      </c>
    </row>
    <row r="342" spans="1:20" hidden="1">
      <c r="A342">
        <f ca="1">IF(B342="","",INDIRECT("減額一覧!B"&amp;$P342))</f>
        <v>309</v>
      </c>
      <c r="B342" s="61">
        <f t="shared" ref="B342" ca="1" si="682">IF(INDIRECT("減額一覧!BD"&amp;P342)=1,INDIRECT("減額一覧!AQ"&amp;P342),"")</f>
        <v>208</v>
      </c>
      <c r="C342" s="45">
        <f ca="1">IF(B342="","",INDIRECT("減額一覧!C"&amp;$P342))</f>
        <v>500013000</v>
      </c>
      <c r="D342" s="79" t="str">
        <f ca="1">IF($B342="","",INDIRECT("減額一覧!G"&amp;$P342))</f>
        <v>上根　秋子</v>
      </c>
      <c r="E342" s="19">
        <f ca="1">IF(B342="","",INDIRECT("減額一覧!H"&amp;P342))</f>
        <v>13</v>
      </c>
      <c r="F342" s="19">
        <f ca="1">IF($B342="","",INDIRECT("減額一覧!AX"&amp;P342))</f>
        <v>5</v>
      </c>
      <c r="G342" s="20">
        <f ca="1">IF($B342="","",INDIRECT("減額一覧!AY"&amp;P342))</f>
        <v>1100</v>
      </c>
      <c r="H342" s="20">
        <f ca="1">IF($B342="","",INDIRECT("減額一覧!AZ"&amp;P342))</f>
        <v>682</v>
      </c>
      <c r="I342" s="32">
        <f ca="1">IF(B342="","",IF(INDIRECT("減額一覧!BO"&amp;P342)=0.08,0.08,0.1))</f>
        <v>0.1</v>
      </c>
      <c r="J342" s="52"/>
      <c r="K342" s="95" t="str">
        <f t="shared" ca="1" si="671"/>
        <v/>
      </c>
      <c r="L342" s="58" t="str">
        <f t="shared" ca="1" si="636"/>
        <v/>
      </c>
      <c r="N342" s="113" t="str">
        <f t="shared" ca="1" si="675"/>
        <v>市内</v>
      </c>
      <c r="O342" s="114">
        <f t="shared" ref="O342" ca="1" si="683">IF(B342="","",IF(INDIRECT("減額一覧!BO"&amp;P342)=0.08,0.08,0.1))</f>
        <v>0.1</v>
      </c>
      <c r="P342" s="38">
        <v>70</v>
      </c>
      <c r="Q342" s="38">
        <f t="shared" ca="1" si="677"/>
        <v>1</v>
      </c>
      <c r="R342" s="38">
        <f t="shared" ca="1" si="677"/>
        <v>1</v>
      </c>
      <c r="S342" s="66" t="str">
        <f t="shared" ca="1" si="638"/>
        <v>500</v>
      </c>
      <c r="T342" s="105" t="str">
        <f t="shared" ca="1" si="639"/>
        <v/>
      </c>
    </row>
    <row r="343" spans="1:20" ht="19.5" hidden="1" thickBot="1">
      <c r="B343" s="64"/>
      <c r="C343" s="41" t="str">
        <f>IF(B343="","",減額一覧!C339)</f>
        <v/>
      </c>
      <c r="D343" s="43"/>
      <c r="E343" s="21"/>
      <c r="F343" s="22" t="s">
        <v>69</v>
      </c>
      <c r="G343" s="23">
        <f t="shared" ref="G343:H343" si="684">SUBTOTAL(9,G339:G342)</f>
        <v>0</v>
      </c>
      <c r="H343" s="23">
        <f t="shared" si="684"/>
        <v>0</v>
      </c>
      <c r="I343" s="30"/>
      <c r="J343" s="53"/>
      <c r="K343" s="96" t="str">
        <f t="shared" si="671"/>
        <v/>
      </c>
      <c r="L343" s="59" t="str">
        <f t="shared" si="636"/>
        <v/>
      </c>
      <c r="N343" s="108" t="str">
        <f t="shared" ref="N343" si="685">IF(AND(G343=0,H343=0),"","小計")</f>
        <v/>
      </c>
      <c r="O343" s="108" t="str">
        <f t="shared" ref="O343" si="686">IF(AND(G343=0,H343=0),"","小計")</f>
        <v/>
      </c>
      <c r="P343" s="38"/>
      <c r="Q343" s="38"/>
      <c r="R343" s="38"/>
      <c r="S343" s="66" t="str">
        <f t="shared" si="638"/>
        <v/>
      </c>
      <c r="T343" s="105" t="str">
        <f t="shared" si="639"/>
        <v/>
      </c>
    </row>
    <row r="344" spans="1:20" hidden="1">
      <c r="A344">
        <f ca="1">IF(B344="","",INDIRECT("減額一覧!B"&amp;$P344))</f>
        <v>311</v>
      </c>
      <c r="B344" s="61">
        <f t="shared" ref="B344" ca="1" si="687">IF(INDIRECT("減額一覧!BA"&amp;P344)=1,INDIRECT("減額一覧!M"&amp;P344),"")</f>
        <v>207</v>
      </c>
      <c r="C344" s="36">
        <f ca="1">IF(B344="","",INDIRECT("減額一覧!C"&amp;$P344))</f>
        <v>110104000</v>
      </c>
      <c r="D344" s="78" t="str">
        <f ca="1">IF($B344="","",INDIRECT("減額一覧!G"&amp;$P344))</f>
        <v>竹田　忠重</v>
      </c>
      <c r="E344" s="19">
        <f ca="1">IF(B344="","",INDIRECT("減額一覧!H"&amp;P344))</f>
        <v>13</v>
      </c>
      <c r="F344" s="19">
        <f ca="1">IF($B344="","",INDIRECT("減額一覧!T"&amp;P344))</f>
        <v>5</v>
      </c>
      <c r="G344" s="20">
        <f ca="1">IF($B344="","",INDIRECT("減額一覧!U"&amp;P344))</f>
        <v>853</v>
      </c>
      <c r="H344" s="20">
        <f ca="1">IF($B344="","",INDIRECT("減額一覧!V"&amp;P344))</f>
        <v>682</v>
      </c>
      <c r="I344" s="32">
        <f ca="1">IF(B344="","",IF(INDIRECT("減額一覧!BL"&amp;P344)=0.08,0.08,0.1))</f>
        <v>0.1</v>
      </c>
      <c r="J344" s="51" t="s">
        <v>529</v>
      </c>
      <c r="K344" s="94" t="str">
        <f t="shared" ca="1" si="671"/>
        <v/>
      </c>
      <c r="L344" s="56" t="str">
        <f t="shared" ca="1" si="636"/>
        <v/>
      </c>
      <c r="N344" s="113" t="str">
        <f t="shared" ref="N344:N347" ca="1" si="688">IF(A344="","",IF(A344&gt;3000,"月ヶ瀬",IF(A344&gt;=2000,"都祁","市内")))</f>
        <v>市内</v>
      </c>
      <c r="O344" s="114">
        <f t="shared" ref="O344" ca="1" si="689">IF(B344="","",IF(INDIRECT("減額一覧!BL"&amp;P344)=0.08,0.08,0.1))</f>
        <v>0.1</v>
      </c>
      <c r="P344" s="38">
        <v>71</v>
      </c>
      <c r="Q344" s="38">
        <f t="shared" ref="Q344:R347" ca="1" si="690">IF(G344="","",IF(G344&gt;0,1,""))</f>
        <v>1</v>
      </c>
      <c r="R344" s="38">
        <f t="shared" ca="1" si="690"/>
        <v>1</v>
      </c>
      <c r="S344" s="66" t="str">
        <f t="shared" ca="1" si="638"/>
        <v>110</v>
      </c>
      <c r="T344" s="105" t="str">
        <f t="shared" ca="1" si="639"/>
        <v/>
      </c>
    </row>
    <row r="345" spans="1:20" hidden="1">
      <c r="A345">
        <f ca="1">IF(B345="","",INDIRECT("減額一覧!B"&amp;$P345))</f>
        <v>311</v>
      </c>
      <c r="B345" s="61">
        <f t="shared" ref="B345" ca="1" si="691">IF(INDIRECT("減額一覧!BB"&amp;P345)=1,INDIRECT("減額一覧!W"&amp;P345),"")</f>
        <v>208</v>
      </c>
      <c r="C345" s="44">
        <f ca="1">IF(B345="","",INDIRECT("減額一覧!C"&amp;$P345))</f>
        <v>110104000</v>
      </c>
      <c r="D345" s="79" t="str">
        <f ca="1">IF($B345="","",INDIRECT("減額一覧!G"&amp;$P345))</f>
        <v>竹田　忠重</v>
      </c>
      <c r="E345" s="19">
        <f ca="1">IF(B345="","",INDIRECT("減額一覧!H"&amp;P345))</f>
        <v>13</v>
      </c>
      <c r="F345" s="19">
        <f ca="1">IF($B345="","",INDIRECT("減額一覧!AD"&amp;P345))</f>
        <v>6</v>
      </c>
      <c r="G345" s="20">
        <f ca="1">IF($B345="","",INDIRECT("減額一覧!AE"&amp;P345))</f>
        <v>1073</v>
      </c>
      <c r="H345" s="20">
        <f ca="1">IF($B345="","",INDIRECT("減額一覧!AF"&amp;P345))</f>
        <v>818</v>
      </c>
      <c r="I345" s="32">
        <f ca="1">IF(B345="","",IF(INDIRECT("減額一覧!BM"&amp;P345)=0.08,0.08,0.1))</f>
        <v>0.1</v>
      </c>
      <c r="J345" s="52"/>
      <c r="K345" s="95" t="str">
        <f t="shared" ca="1" si="671"/>
        <v/>
      </c>
      <c r="L345" s="58" t="str">
        <f t="shared" ca="1" si="636"/>
        <v/>
      </c>
      <c r="N345" s="113" t="str">
        <f t="shared" ca="1" si="688"/>
        <v>市内</v>
      </c>
      <c r="O345" s="114">
        <f t="shared" ref="O345" ca="1" si="692">IF(B345="","",IF(INDIRECT("減額一覧!BM"&amp;P345)=0.08,0.08,0.1))</f>
        <v>0.1</v>
      </c>
      <c r="P345" s="38">
        <v>71</v>
      </c>
      <c r="Q345" s="38">
        <f t="shared" ca="1" si="690"/>
        <v>1</v>
      </c>
      <c r="R345" s="38">
        <f t="shared" ca="1" si="690"/>
        <v>1</v>
      </c>
      <c r="S345" s="66" t="str">
        <f t="shared" ca="1" si="638"/>
        <v>110</v>
      </c>
      <c r="T345" s="105" t="str">
        <f t="shared" ca="1" si="639"/>
        <v/>
      </c>
    </row>
    <row r="346" spans="1:20" hidden="1">
      <c r="A346" t="str">
        <f ca="1">IF(B346="","",INDIRECT("減額一覧!B"&amp;$P346))</f>
        <v/>
      </c>
      <c r="B346" s="61" t="str">
        <f t="shared" ref="B346" ca="1" si="693">IF(INDIRECT("減額一覧!BC"&amp;P346)=1,INDIRECT("減額一覧!AG"&amp;P346),"")</f>
        <v/>
      </c>
      <c r="C346" s="36" t="str">
        <f ca="1">IF(B346="","",INDIRECT("減額一覧!C"&amp;$P346))</f>
        <v/>
      </c>
      <c r="D346" s="80" t="str">
        <f ca="1">IF($B346="","",INDIRECT("減額一覧!G"&amp;$P346))</f>
        <v/>
      </c>
      <c r="E346" s="19" t="str">
        <f ca="1">IF(B346="","",INDIRECT("減額一覧!H"&amp;P346))</f>
        <v/>
      </c>
      <c r="F346" s="19" t="str">
        <f ca="1">IF($B346="","",INDIRECT("減額一覧!AN"&amp;P346))</f>
        <v/>
      </c>
      <c r="G346" s="20" t="str">
        <f ca="1">IF($B346="","",INDIRECT("減額一覧!AO"&amp;P346))</f>
        <v/>
      </c>
      <c r="H346" s="20" t="str">
        <f ca="1">IF($B346="","",INDIRECT("減額一覧!AP"&amp;P346))</f>
        <v/>
      </c>
      <c r="I346" s="32" t="str">
        <f ca="1">IF(B346="","",IF(INDIRECT("減額一覧!BN"&amp;P346)=0.08,0.08,0.1))</f>
        <v/>
      </c>
      <c r="J346" s="52"/>
      <c r="K346" s="95" t="str">
        <f t="shared" ca="1" si="671"/>
        <v/>
      </c>
      <c r="L346" s="58" t="str">
        <f t="shared" ca="1" si="636"/>
        <v/>
      </c>
      <c r="N346" s="113" t="str">
        <f t="shared" ca="1" si="688"/>
        <v/>
      </c>
      <c r="O346" s="114" t="str">
        <f t="shared" ref="O346" ca="1" si="694">IF(B346="","",IF(INDIRECT("減額一覧!BN"&amp;P346)=0.08,0.08,0.1))</f>
        <v/>
      </c>
      <c r="P346" s="38">
        <v>71</v>
      </c>
      <c r="Q346" s="38" t="str">
        <f t="shared" ca="1" si="690"/>
        <v/>
      </c>
      <c r="R346" s="38" t="str">
        <f t="shared" ca="1" si="690"/>
        <v/>
      </c>
      <c r="S346" s="66" t="str">
        <f t="shared" ca="1" si="638"/>
        <v/>
      </c>
      <c r="T346" s="105" t="str">
        <f t="shared" ca="1" si="639"/>
        <v/>
      </c>
    </row>
    <row r="347" spans="1:20" hidden="1">
      <c r="A347" t="str">
        <f ca="1">IF(B347="","",INDIRECT("減額一覧!B"&amp;$P347))</f>
        <v/>
      </c>
      <c r="B347" s="61" t="str">
        <f t="shared" ref="B347" ca="1" si="695">IF(INDIRECT("減額一覧!BD"&amp;P347)=1,INDIRECT("減額一覧!AQ"&amp;P347),"")</f>
        <v/>
      </c>
      <c r="C347" s="45" t="str">
        <f ca="1">IF(B347="","",INDIRECT("減額一覧!C"&amp;$P347))</f>
        <v/>
      </c>
      <c r="D347" s="79" t="str">
        <f ca="1">IF($B347="","",INDIRECT("減額一覧!G"&amp;$P347))</f>
        <v/>
      </c>
      <c r="E347" s="19" t="str">
        <f ca="1">IF(B347="","",INDIRECT("減額一覧!H"&amp;P347))</f>
        <v/>
      </c>
      <c r="F347" s="19" t="str">
        <f ca="1">IF($B347="","",INDIRECT("減額一覧!AX"&amp;P347))</f>
        <v/>
      </c>
      <c r="G347" s="20" t="str">
        <f ca="1">IF($B347="","",INDIRECT("減額一覧!AY"&amp;P347))</f>
        <v/>
      </c>
      <c r="H347" s="20" t="str">
        <f ca="1">IF($B347="","",INDIRECT("減額一覧!AZ"&amp;P347))</f>
        <v/>
      </c>
      <c r="I347" s="32" t="str">
        <f ca="1">IF(B347="","",IF(INDIRECT("減額一覧!BO"&amp;P347)=0.08,0.08,0.1))</f>
        <v/>
      </c>
      <c r="J347" s="52"/>
      <c r="K347" s="95" t="str">
        <f t="shared" ca="1" si="671"/>
        <v/>
      </c>
      <c r="L347" s="58" t="str">
        <f t="shared" ca="1" si="636"/>
        <v/>
      </c>
      <c r="N347" s="113" t="str">
        <f t="shared" ca="1" si="688"/>
        <v/>
      </c>
      <c r="O347" s="114" t="str">
        <f t="shared" ref="O347" ca="1" si="696">IF(B347="","",IF(INDIRECT("減額一覧!BO"&amp;P347)=0.08,0.08,0.1))</f>
        <v/>
      </c>
      <c r="P347" s="38">
        <v>71</v>
      </c>
      <c r="Q347" s="38" t="str">
        <f t="shared" ca="1" si="690"/>
        <v/>
      </c>
      <c r="R347" s="38" t="str">
        <f t="shared" ca="1" si="690"/>
        <v/>
      </c>
      <c r="S347" s="66" t="str">
        <f t="shared" ca="1" si="638"/>
        <v/>
      </c>
      <c r="T347" s="105" t="str">
        <f t="shared" ca="1" si="639"/>
        <v/>
      </c>
    </row>
    <row r="348" spans="1:20" ht="19.5" hidden="1" thickBot="1">
      <c r="B348" s="64"/>
      <c r="C348" s="41" t="str">
        <f>IF(B348="","",減額一覧!C344)</f>
        <v/>
      </c>
      <c r="D348" s="43"/>
      <c r="E348" s="21"/>
      <c r="F348" s="22" t="s">
        <v>69</v>
      </c>
      <c r="G348" s="23">
        <f t="shared" ref="G348:H348" si="697">SUBTOTAL(9,G344:G347)</f>
        <v>0</v>
      </c>
      <c r="H348" s="23">
        <f t="shared" si="697"/>
        <v>0</v>
      </c>
      <c r="I348" s="30"/>
      <c r="J348" s="53"/>
      <c r="K348" s="96" t="str">
        <f t="shared" si="671"/>
        <v/>
      </c>
      <c r="L348" s="59" t="str">
        <f t="shared" si="636"/>
        <v/>
      </c>
      <c r="N348" s="108" t="str">
        <f t="shared" ref="N348" si="698">IF(AND(G348=0,H348=0),"","小計")</f>
        <v/>
      </c>
      <c r="O348" s="108" t="str">
        <f t="shared" ref="O348" si="699">IF(AND(G348=0,H348=0),"","小計")</f>
        <v/>
      </c>
      <c r="P348" s="38"/>
      <c r="Q348" s="38"/>
      <c r="R348" s="38"/>
      <c r="S348" s="66" t="str">
        <f t="shared" si="638"/>
        <v/>
      </c>
      <c r="T348" s="105" t="str">
        <f t="shared" si="639"/>
        <v/>
      </c>
    </row>
    <row r="349" spans="1:20" hidden="1">
      <c r="A349">
        <f ca="1">IF(B349="","",INDIRECT("減額一覧!B"&amp;$P349))</f>
        <v>312</v>
      </c>
      <c r="B349" s="61">
        <f t="shared" ref="B349" ca="1" si="700">IF(INDIRECT("減額一覧!BA"&amp;P349)=1,INDIRECT("減額一覧!M"&amp;P349),"")</f>
        <v>206</v>
      </c>
      <c r="C349" s="36">
        <f ca="1">IF(B349="","",INDIRECT("減額一覧!C"&amp;$P349))</f>
        <v>672256000</v>
      </c>
      <c r="D349" s="78" t="str">
        <f ca="1">IF($B349="","",INDIRECT("減額一覧!G"&amp;$P349))</f>
        <v>常盤　靖子</v>
      </c>
      <c r="E349" s="19">
        <f ca="1">IF(B349="","",INDIRECT("減額一覧!H"&amp;P349))</f>
        <v>20</v>
      </c>
      <c r="F349" s="19">
        <f ca="1">IF($B349="","",INDIRECT("減額一覧!T"&amp;P349))</f>
        <v>7</v>
      </c>
      <c r="G349" s="20">
        <f ca="1">IF($B349="","",INDIRECT("減額一覧!U"&amp;P349))</f>
        <v>1441</v>
      </c>
      <c r="H349" s="20">
        <f ca="1">IF($B349="","",INDIRECT("減額一覧!V"&amp;P349))</f>
        <v>955</v>
      </c>
      <c r="I349" s="32">
        <f ca="1">IF(B349="","",IF(INDIRECT("減額一覧!BL"&amp;P349)=0.08,0.08,0.1))</f>
        <v>0.1</v>
      </c>
      <c r="J349" s="51" t="s">
        <v>492</v>
      </c>
      <c r="K349" s="94" t="str">
        <f t="shared" ca="1" si="671"/>
        <v/>
      </c>
      <c r="L349" s="56" t="str">
        <f t="shared" ca="1" si="636"/>
        <v/>
      </c>
      <c r="N349" s="113" t="str">
        <f t="shared" ref="N349:N352" ca="1" si="701">IF(A349="","",IF(A349&gt;3000,"月ヶ瀬",IF(A349&gt;=2000,"都祁","市内")))</f>
        <v>市内</v>
      </c>
      <c r="O349" s="114">
        <f t="shared" ref="O349" ca="1" si="702">IF(B349="","",IF(INDIRECT("減額一覧!BL"&amp;P349)=0.08,0.08,0.1))</f>
        <v>0.1</v>
      </c>
      <c r="P349" s="38">
        <v>72</v>
      </c>
      <c r="Q349" s="38">
        <f t="shared" ref="Q349:R352" ca="1" si="703">IF(G349="","",IF(G349&gt;0,1,""))</f>
        <v>1</v>
      </c>
      <c r="R349" s="38">
        <f t="shared" ca="1" si="703"/>
        <v>1</v>
      </c>
      <c r="S349" s="66" t="str">
        <f t="shared" ca="1" si="638"/>
        <v>672</v>
      </c>
      <c r="T349" s="105" t="str">
        <f t="shared" ca="1" si="639"/>
        <v/>
      </c>
    </row>
    <row r="350" spans="1:20" hidden="1">
      <c r="A350">
        <f ca="1">IF(B350="","",INDIRECT("減額一覧!B"&amp;$P350))</f>
        <v>312</v>
      </c>
      <c r="B350" s="61">
        <f t="shared" ref="B350" ca="1" si="704">IF(INDIRECT("減額一覧!BB"&amp;P350)=1,INDIRECT("減額一覧!W"&amp;P350),"")</f>
        <v>207</v>
      </c>
      <c r="C350" s="44">
        <f ca="1">IF(B350="","",INDIRECT("減額一覧!C"&amp;$P350))</f>
        <v>672256000</v>
      </c>
      <c r="D350" s="79" t="str">
        <f ca="1">IF($B350="","",INDIRECT("減額一覧!G"&amp;$P350))</f>
        <v>常盤　靖子</v>
      </c>
      <c r="E350" s="19">
        <f ca="1">IF(B350="","",INDIRECT("減額一覧!H"&amp;P350))</f>
        <v>20</v>
      </c>
      <c r="F350" s="19">
        <f ca="1">IF($B350="","",INDIRECT("減額一覧!AD"&amp;P350))</f>
        <v>7</v>
      </c>
      <c r="G350" s="20">
        <f ca="1">IF($B350="","",INDIRECT("減額一覧!AE"&amp;P350))</f>
        <v>1441</v>
      </c>
      <c r="H350" s="20">
        <f ca="1">IF($B350="","",INDIRECT("減額一覧!AF"&amp;P350))</f>
        <v>955</v>
      </c>
      <c r="I350" s="32">
        <f ca="1">IF(B350="","",IF(INDIRECT("減額一覧!BM"&amp;P350)=0.08,0.08,0.1))</f>
        <v>0.1</v>
      </c>
      <c r="J350" s="52"/>
      <c r="K350" s="95" t="str">
        <f t="shared" ca="1" si="671"/>
        <v/>
      </c>
      <c r="L350" s="58" t="str">
        <f t="shared" ca="1" si="636"/>
        <v/>
      </c>
      <c r="N350" s="113" t="str">
        <f t="shared" ca="1" si="701"/>
        <v>市内</v>
      </c>
      <c r="O350" s="114">
        <f t="shared" ref="O350" ca="1" si="705">IF(B350="","",IF(INDIRECT("減額一覧!BM"&amp;P350)=0.08,0.08,0.1))</f>
        <v>0.1</v>
      </c>
      <c r="P350" s="38">
        <v>72</v>
      </c>
      <c r="Q350" s="38">
        <f t="shared" ca="1" si="703"/>
        <v>1</v>
      </c>
      <c r="R350" s="38">
        <f t="shared" ca="1" si="703"/>
        <v>1</v>
      </c>
      <c r="S350" s="66" t="str">
        <f t="shared" ca="1" si="638"/>
        <v>672</v>
      </c>
      <c r="T350" s="105" t="str">
        <f t="shared" ca="1" si="639"/>
        <v/>
      </c>
    </row>
    <row r="351" spans="1:20" hidden="1">
      <c r="A351">
        <f ca="1">IF(B351="","",INDIRECT("減額一覧!B"&amp;$P351))</f>
        <v>312</v>
      </c>
      <c r="B351" s="61">
        <f t="shared" ref="B351" ca="1" si="706">IF(INDIRECT("減額一覧!BC"&amp;P351)=1,INDIRECT("減額一覧!AG"&amp;P351),"")</f>
        <v>208</v>
      </c>
      <c r="C351" s="36">
        <f ca="1">IF(B351="","",INDIRECT("減額一覧!C"&amp;$P351))</f>
        <v>672256000</v>
      </c>
      <c r="D351" s="80" t="str">
        <f ca="1">IF($B351="","",INDIRECT("減額一覧!G"&amp;$P351))</f>
        <v>常盤　靖子</v>
      </c>
      <c r="E351" s="19">
        <f ca="1">IF(B351="","",INDIRECT("減額一覧!H"&amp;P351))</f>
        <v>20</v>
      </c>
      <c r="F351" s="19">
        <f ca="1">IF($B351="","",INDIRECT("減額一覧!AN"&amp;P351))</f>
        <v>6</v>
      </c>
      <c r="G351" s="20">
        <f ca="1">IF($B351="","",INDIRECT("減額一覧!AO"&amp;P351))</f>
        <v>1172</v>
      </c>
      <c r="H351" s="20">
        <f ca="1">IF($B351="","",INDIRECT("減額一覧!AP"&amp;P351))</f>
        <v>819</v>
      </c>
      <c r="I351" s="32">
        <f ca="1">IF(B351="","",IF(INDIRECT("減額一覧!BN"&amp;P351)=0.08,0.08,0.1))</f>
        <v>0.1</v>
      </c>
      <c r="J351" s="52"/>
      <c r="K351" s="95" t="str">
        <f t="shared" ca="1" si="671"/>
        <v/>
      </c>
      <c r="L351" s="58" t="str">
        <f t="shared" ca="1" si="636"/>
        <v/>
      </c>
      <c r="N351" s="113" t="str">
        <f t="shared" ca="1" si="701"/>
        <v>市内</v>
      </c>
      <c r="O351" s="114">
        <f t="shared" ref="O351" ca="1" si="707">IF(B351="","",IF(INDIRECT("減額一覧!BN"&amp;P351)=0.08,0.08,0.1))</f>
        <v>0.1</v>
      </c>
      <c r="P351" s="38">
        <v>72</v>
      </c>
      <c r="Q351" s="38">
        <f t="shared" ca="1" si="703"/>
        <v>1</v>
      </c>
      <c r="R351" s="38">
        <f t="shared" ca="1" si="703"/>
        <v>1</v>
      </c>
      <c r="S351" s="66" t="str">
        <f t="shared" ca="1" si="638"/>
        <v>672</v>
      </c>
      <c r="T351" s="105" t="str">
        <f t="shared" ca="1" si="639"/>
        <v/>
      </c>
    </row>
    <row r="352" spans="1:20" hidden="1">
      <c r="A352" t="str">
        <f ca="1">IF(B352="","",INDIRECT("減額一覧!B"&amp;$P352))</f>
        <v/>
      </c>
      <c r="B352" s="61" t="str">
        <f t="shared" ref="B352" ca="1" si="708">IF(INDIRECT("減額一覧!BD"&amp;P352)=1,INDIRECT("減額一覧!AQ"&amp;P352),"")</f>
        <v/>
      </c>
      <c r="C352" s="45" t="str">
        <f ca="1">IF(B352="","",INDIRECT("減額一覧!C"&amp;$P352))</f>
        <v/>
      </c>
      <c r="D352" s="79" t="str">
        <f ca="1">IF($B352="","",INDIRECT("減額一覧!G"&amp;$P352))</f>
        <v/>
      </c>
      <c r="E352" s="19" t="str">
        <f ca="1">IF(B352="","",INDIRECT("減額一覧!H"&amp;P352))</f>
        <v/>
      </c>
      <c r="F352" s="19" t="str">
        <f ca="1">IF($B352="","",INDIRECT("減額一覧!AX"&amp;P352))</f>
        <v/>
      </c>
      <c r="G352" s="20" t="str">
        <f ca="1">IF($B352="","",INDIRECT("減額一覧!AY"&amp;P352))</f>
        <v/>
      </c>
      <c r="H352" s="20" t="str">
        <f ca="1">IF($B352="","",INDIRECT("減額一覧!AZ"&amp;P352))</f>
        <v/>
      </c>
      <c r="I352" s="32" t="str">
        <f ca="1">IF(B352="","",IF(INDIRECT("減額一覧!BO"&amp;P352)=0.08,0.08,0.1))</f>
        <v/>
      </c>
      <c r="J352" s="52"/>
      <c r="K352" s="95" t="str">
        <f t="shared" ca="1" si="671"/>
        <v/>
      </c>
      <c r="L352" s="58" t="str">
        <f t="shared" ca="1" si="636"/>
        <v/>
      </c>
      <c r="N352" s="113" t="str">
        <f t="shared" ca="1" si="701"/>
        <v/>
      </c>
      <c r="O352" s="114" t="str">
        <f t="shared" ref="O352" ca="1" si="709">IF(B352="","",IF(INDIRECT("減額一覧!BO"&amp;P352)=0.08,0.08,0.1))</f>
        <v/>
      </c>
      <c r="P352" s="38">
        <v>72</v>
      </c>
      <c r="Q352" s="38" t="str">
        <f t="shared" ca="1" si="703"/>
        <v/>
      </c>
      <c r="R352" s="38" t="str">
        <f t="shared" ca="1" si="703"/>
        <v/>
      </c>
      <c r="S352" s="66" t="str">
        <f t="shared" ca="1" si="638"/>
        <v/>
      </c>
      <c r="T352" s="105" t="str">
        <f t="shared" ca="1" si="639"/>
        <v/>
      </c>
    </row>
    <row r="353" spans="1:20" ht="19.5" hidden="1" thickBot="1">
      <c r="B353" s="64"/>
      <c r="C353" s="41" t="str">
        <f>IF(B353="","",減額一覧!C349)</f>
        <v/>
      </c>
      <c r="D353" s="43"/>
      <c r="E353" s="21"/>
      <c r="F353" s="22" t="s">
        <v>69</v>
      </c>
      <c r="G353" s="23">
        <f t="shared" ref="G353:H353" si="710">SUBTOTAL(9,G349:G352)</f>
        <v>0</v>
      </c>
      <c r="H353" s="23">
        <f t="shared" si="710"/>
        <v>0</v>
      </c>
      <c r="I353" s="30"/>
      <c r="J353" s="53"/>
      <c r="K353" s="96" t="str">
        <f t="shared" si="671"/>
        <v/>
      </c>
      <c r="L353" s="59" t="str">
        <f t="shared" si="636"/>
        <v/>
      </c>
      <c r="N353" s="108" t="str">
        <f t="shared" ref="N353" si="711">IF(AND(G353=0,H353=0),"","小計")</f>
        <v/>
      </c>
      <c r="O353" s="108" t="str">
        <f t="shared" ref="O353" si="712">IF(AND(G353=0,H353=0),"","小計")</f>
        <v/>
      </c>
      <c r="P353" s="38"/>
      <c r="Q353" s="38"/>
      <c r="R353" s="38"/>
      <c r="S353" s="66" t="str">
        <f t="shared" si="638"/>
        <v/>
      </c>
      <c r="T353" s="105" t="str">
        <f t="shared" si="639"/>
        <v/>
      </c>
    </row>
    <row r="354" spans="1:20" hidden="1">
      <c r="A354">
        <f ca="1">IF(B354="","",INDIRECT("減額一覧!B"&amp;$P354))</f>
        <v>313</v>
      </c>
      <c r="B354" s="61">
        <f t="shared" ref="B354" ca="1" si="713">IF(INDIRECT("減額一覧!BA"&amp;P354)=1,INDIRECT("減額一覧!M"&amp;P354),"")</f>
        <v>207</v>
      </c>
      <c r="C354" s="36">
        <f ca="1">IF(B354="","",INDIRECT("減額一覧!C"&amp;$P354))</f>
        <v>553125000</v>
      </c>
      <c r="D354" s="78" t="str">
        <f ca="1">IF($B354="","",INDIRECT("減額一覧!G"&amp;$P354))</f>
        <v>小林　一郎</v>
      </c>
      <c r="E354" s="19">
        <f ca="1">IF(B354="","",INDIRECT("減額一覧!H"&amp;P354))</f>
        <v>20</v>
      </c>
      <c r="F354" s="19">
        <f ca="1">IF($B354="","",INDIRECT("減額一覧!T"&amp;P354))</f>
        <v>4</v>
      </c>
      <c r="G354" s="20">
        <f ca="1">IF($B354="","",INDIRECT("減額一覧!U"&amp;P354))</f>
        <v>770</v>
      </c>
      <c r="H354" s="20">
        <f ca="1">IF($B354="","",INDIRECT("減額一覧!V"&amp;P354))</f>
        <v>545</v>
      </c>
      <c r="I354" s="32">
        <f ca="1">IF(B354="","",IF(INDIRECT("減額一覧!BL"&amp;P354)=0.08,0.08,0.1))</f>
        <v>0.1</v>
      </c>
      <c r="J354" s="51" t="s">
        <v>530</v>
      </c>
      <c r="K354" s="94" t="str">
        <f t="shared" ca="1" si="671"/>
        <v/>
      </c>
      <c r="L354" s="56" t="str">
        <f t="shared" ca="1" si="636"/>
        <v/>
      </c>
      <c r="N354" s="113" t="str">
        <f t="shared" ref="N354:N357" ca="1" si="714">IF(A354="","",IF(A354&gt;3000,"月ヶ瀬",IF(A354&gt;=2000,"都祁","市内")))</f>
        <v>市内</v>
      </c>
      <c r="O354" s="114">
        <f t="shared" ref="O354" ca="1" si="715">IF(B354="","",IF(INDIRECT("減額一覧!BL"&amp;P354)=0.08,0.08,0.1))</f>
        <v>0.1</v>
      </c>
      <c r="P354" s="38">
        <v>73</v>
      </c>
      <c r="Q354" s="38">
        <f t="shared" ref="Q354:R357" ca="1" si="716">IF(G354="","",IF(G354&gt;0,1,""))</f>
        <v>1</v>
      </c>
      <c r="R354" s="38">
        <f t="shared" ca="1" si="716"/>
        <v>1</v>
      </c>
      <c r="S354" s="66" t="str">
        <f t="shared" ca="1" si="638"/>
        <v>553</v>
      </c>
      <c r="T354" s="105" t="str">
        <f t="shared" ca="1" si="639"/>
        <v/>
      </c>
    </row>
    <row r="355" spans="1:20" hidden="1">
      <c r="A355">
        <f ca="1">IF(B355="","",INDIRECT("減額一覧!B"&amp;$P355))</f>
        <v>313</v>
      </c>
      <c r="B355" s="61">
        <f t="shared" ref="B355" ca="1" si="717">IF(INDIRECT("減額一覧!BB"&amp;P355)=1,INDIRECT("減額一覧!W"&amp;P355),"")</f>
        <v>208</v>
      </c>
      <c r="C355" s="44">
        <f ca="1">IF(B355="","",INDIRECT("減額一覧!C"&amp;$P355))</f>
        <v>553125000</v>
      </c>
      <c r="D355" s="79" t="str">
        <f ca="1">IF($B355="","",INDIRECT("減額一覧!G"&amp;$P355))</f>
        <v>小林　一郎</v>
      </c>
      <c r="E355" s="19">
        <f ca="1">IF(B355="","",INDIRECT("減額一覧!H"&amp;P355))</f>
        <v>20</v>
      </c>
      <c r="F355" s="19">
        <f ca="1">IF($B355="","",INDIRECT("減額一覧!AD"&amp;P355))</f>
        <v>4</v>
      </c>
      <c r="G355" s="20">
        <f ca="1">IF($B355="","",INDIRECT("減額一覧!AE"&amp;P355))</f>
        <v>770</v>
      </c>
      <c r="H355" s="20">
        <f ca="1">IF($B355="","",INDIRECT("減額一覧!AF"&amp;P355))</f>
        <v>545</v>
      </c>
      <c r="I355" s="32">
        <f ca="1">IF(B355="","",IF(INDIRECT("減額一覧!BM"&amp;P355)=0.08,0.08,0.1))</f>
        <v>0.1</v>
      </c>
      <c r="J355" s="52"/>
      <c r="K355" s="95" t="str">
        <f t="shared" ca="1" si="671"/>
        <v/>
      </c>
      <c r="L355" s="58" t="str">
        <f t="shared" ca="1" si="636"/>
        <v/>
      </c>
      <c r="N355" s="113" t="str">
        <f t="shared" ca="1" si="714"/>
        <v>市内</v>
      </c>
      <c r="O355" s="114">
        <f t="shared" ref="O355" ca="1" si="718">IF(B355="","",IF(INDIRECT("減額一覧!BM"&amp;P355)=0.08,0.08,0.1))</f>
        <v>0.1</v>
      </c>
      <c r="P355" s="38">
        <v>73</v>
      </c>
      <c r="Q355" s="38">
        <f t="shared" ca="1" si="716"/>
        <v>1</v>
      </c>
      <c r="R355" s="38">
        <f t="shared" ca="1" si="716"/>
        <v>1</v>
      </c>
      <c r="S355" s="66" t="str">
        <f t="shared" ca="1" si="638"/>
        <v>553</v>
      </c>
      <c r="T355" s="105" t="str">
        <f t="shared" ca="1" si="639"/>
        <v/>
      </c>
    </row>
    <row r="356" spans="1:20" hidden="1">
      <c r="A356" t="str">
        <f ca="1">IF(B356="","",INDIRECT("減額一覧!B"&amp;$P356))</f>
        <v/>
      </c>
      <c r="B356" s="61" t="str">
        <f t="shared" ref="B356" ca="1" si="719">IF(INDIRECT("減額一覧!BC"&amp;P356)=1,INDIRECT("減額一覧!AG"&amp;P356),"")</f>
        <v/>
      </c>
      <c r="C356" s="36" t="str">
        <f ca="1">IF(B356="","",INDIRECT("減額一覧!C"&amp;$P356))</f>
        <v/>
      </c>
      <c r="D356" s="80" t="str">
        <f ca="1">IF($B356="","",INDIRECT("減額一覧!G"&amp;$P356))</f>
        <v/>
      </c>
      <c r="E356" s="19" t="str">
        <f ca="1">IF(B356="","",INDIRECT("減額一覧!H"&amp;P356))</f>
        <v/>
      </c>
      <c r="F356" s="19" t="str">
        <f ca="1">IF($B356="","",INDIRECT("減額一覧!AN"&amp;P356))</f>
        <v/>
      </c>
      <c r="G356" s="20" t="str">
        <f ca="1">IF($B356="","",INDIRECT("減額一覧!AO"&amp;P356))</f>
        <v/>
      </c>
      <c r="H356" s="20" t="str">
        <f ca="1">IF($B356="","",INDIRECT("減額一覧!AP"&amp;P356))</f>
        <v/>
      </c>
      <c r="I356" s="32" t="str">
        <f ca="1">IF(B356="","",IF(INDIRECT("減額一覧!BN"&amp;P356)=0.08,0.08,0.1))</f>
        <v/>
      </c>
      <c r="J356" s="52"/>
      <c r="K356" s="95" t="str">
        <f t="shared" ca="1" si="671"/>
        <v/>
      </c>
      <c r="L356" s="58" t="str">
        <f t="shared" ca="1" si="636"/>
        <v/>
      </c>
      <c r="N356" s="113" t="str">
        <f t="shared" ca="1" si="714"/>
        <v/>
      </c>
      <c r="O356" s="114" t="str">
        <f t="shared" ref="O356" ca="1" si="720">IF(B356="","",IF(INDIRECT("減額一覧!BN"&amp;P356)=0.08,0.08,0.1))</f>
        <v/>
      </c>
      <c r="P356" s="38">
        <v>73</v>
      </c>
      <c r="Q356" s="38" t="str">
        <f t="shared" ca="1" si="716"/>
        <v/>
      </c>
      <c r="R356" s="38" t="str">
        <f t="shared" ca="1" si="716"/>
        <v/>
      </c>
      <c r="S356" s="66" t="str">
        <f t="shared" ca="1" si="638"/>
        <v/>
      </c>
      <c r="T356" s="105" t="str">
        <f t="shared" ca="1" si="639"/>
        <v/>
      </c>
    </row>
    <row r="357" spans="1:20" hidden="1">
      <c r="A357" t="str">
        <f ca="1">IF(B357="","",INDIRECT("減額一覧!B"&amp;$P357))</f>
        <v/>
      </c>
      <c r="B357" s="61" t="str">
        <f t="shared" ref="B357" ca="1" si="721">IF(INDIRECT("減額一覧!BD"&amp;P357)=1,INDIRECT("減額一覧!AQ"&amp;P357),"")</f>
        <v/>
      </c>
      <c r="C357" s="45" t="str">
        <f ca="1">IF(B357="","",INDIRECT("減額一覧!C"&amp;$P357))</f>
        <v/>
      </c>
      <c r="D357" s="79" t="str">
        <f ca="1">IF($B357="","",INDIRECT("減額一覧!G"&amp;$P357))</f>
        <v/>
      </c>
      <c r="E357" s="19" t="str">
        <f ca="1">IF(B357="","",INDIRECT("減額一覧!H"&amp;P357))</f>
        <v/>
      </c>
      <c r="F357" s="19" t="str">
        <f ca="1">IF($B357="","",INDIRECT("減額一覧!AX"&amp;P357))</f>
        <v/>
      </c>
      <c r="G357" s="20" t="str">
        <f ca="1">IF($B357="","",INDIRECT("減額一覧!AY"&amp;P357))</f>
        <v/>
      </c>
      <c r="H357" s="20" t="str">
        <f ca="1">IF($B357="","",INDIRECT("減額一覧!AZ"&amp;P357))</f>
        <v/>
      </c>
      <c r="I357" s="32" t="str">
        <f ca="1">IF(B357="","",IF(INDIRECT("減額一覧!BO"&amp;P357)=0.08,0.08,0.1))</f>
        <v/>
      </c>
      <c r="J357" s="52"/>
      <c r="K357" s="95" t="str">
        <f t="shared" ca="1" si="671"/>
        <v/>
      </c>
      <c r="L357" s="58" t="str">
        <f t="shared" ca="1" si="636"/>
        <v/>
      </c>
      <c r="N357" s="113" t="str">
        <f t="shared" ca="1" si="714"/>
        <v/>
      </c>
      <c r="O357" s="114" t="str">
        <f t="shared" ref="O357" ca="1" si="722">IF(B357="","",IF(INDIRECT("減額一覧!BO"&amp;P357)=0.08,0.08,0.1))</f>
        <v/>
      </c>
      <c r="P357" s="38">
        <v>73</v>
      </c>
      <c r="Q357" s="38" t="str">
        <f t="shared" ca="1" si="716"/>
        <v/>
      </c>
      <c r="R357" s="38" t="str">
        <f t="shared" ca="1" si="716"/>
        <v/>
      </c>
      <c r="S357" s="66" t="str">
        <f t="shared" ca="1" si="638"/>
        <v/>
      </c>
      <c r="T357" s="105" t="str">
        <f t="shared" ca="1" si="639"/>
        <v/>
      </c>
    </row>
    <row r="358" spans="1:20" ht="19.5" hidden="1" thickBot="1">
      <c r="B358" s="64"/>
      <c r="C358" s="41" t="str">
        <f>IF(B358="","",減額一覧!C354)</f>
        <v/>
      </c>
      <c r="D358" s="43"/>
      <c r="E358" s="21"/>
      <c r="F358" s="22" t="s">
        <v>69</v>
      </c>
      <c r="G358" s="23">
        <f t="shared" ref="G358:H358" si="723">SUBTOTAL(9,G354:G357)</f>
        <v>0</v>
      </c>
      <c r="H358" s="23">
        <f t="shared" si="723"/>
        <v>0</v>
      </c>
      <c r="I358" s="30"/>
      <c r="J358" s="53"/>
      <c r="K358" s="96" t="str">
        <f t="shared" si="671"/>
        <v/>
      </c>
      <c r="L358" s="59" t="str">
        <f t="shared" si="636"/>
        <v/>
      </c>
      <c r="N358" s="108" t="str">
        <f t="shared" ref="N358" si="724">IF(AND(G358=0,H358=0),"","小計")</f>
        <v/>
      </c>
      <c r="O358" s="108" t="str">
        <f t="shared" ref="O358" si="725">IF(AND(G358=0,H358=0),"","小計")</f>
        <v/>
      </c>
      <c r="P358" s="38"/>
      <c r="Q358" s="38"/>
      <c r="R358" s="38"/>
      <c r="S358" s="66" t="str">
        <f t="shared" si="638"/>
        <v/>
      </c>
      <c r="T358" s="105" t="str">
        <f t="shared" si="639"/>
        <v/>
      </c>
    </row>
    <row r="359" spans="1:20" hidden="1">
      <c r="A359">
        <f ca="1">IF(B359="","",INDIRECT("減額一覧!B"&amp;$P359))</f>
        <v>314</v>
      </c>
      <c r="B359" s="61">
        <f t="shared" ref="B359" ca="1" si="726">IF(INDIRECT("減額一覧!BA"&amp;P359)=1,INDIRECT("減額一覧!M"&amp;P359),"")</f>
        <v>205</v>
      </c>
      <c r="C359" s="36">
        <f ca="1">IF(B359="","",INDIRECT("減額一覧!C"&amp;$P359))</f>
        <v>522142000</v>
      </c>
      <c r="D359" s="78" t="str">
        <f ca="1">IF($B359="","",INDIRECT("減額一覧!G"&amp;$P359))</f>
        <v>合田　淑子</v>
      </c>
      <c r="E359" s="19">
        <f ca="1">IF(B359="","",INDIRECT("減額一覧!H"&amp;P359))</f>
        <v>20</v>
      </c>
      <c r="F359" s="19">
        <f ca="1">IF($B359="","",INDIRECT("減額一覧!T"&amp;P359))</f>
        <v>18</v>
      </c>
      <c r="G359" s="20">
        <f ca="1">IF($B359="","",INDIRECT("減額一覧!U"&amp;P359))</f>
        <v>4174</v>
      </c>
      <c r="H359" s="20">
        <f ca="1">IF($B359="","",INDIRECT("減額一覧!V"&amp;P359))</f>
        <v>2455</v>
      </c>
      <c r="I359" s="32">
        <f ca="1">IF(B359="","",IF(INDIRECT("減額一覧!BL"&amp;P359)=0.08,0.08,0.1))</f>
        <v>0.1</v>
      </c>
      <c r="J359" s="51" t="s">
        <v>493</v>
      </c>
      <c r="K359" s="94" t="str">
        <f t="shared" ca="1" si="671"/>
        <v/>
      </c>
      <c r="L359" s="56" t="str">
        <f t="shared" ca="1" si="636"/>
        <v/>
      </c>
      <c r="N359" s="113" t="str">
        <f t="shared" ref="N359:N362" ca="1" si="727">IF(A359="","",IF(A359&gt;3000,"月ヶ瀬",IF(A359&gt;=2000,"都祁","市内")))</f>
        <v>市内</v>
      </c>
      <c r="O359" s="114">
        <f t="shared" ref="O359" ca="1" si="728">IF(B359="","",IF(INDIRECT("減額一覧!BL"&amp;P359)=0.08,0.08,0.1))</f>
        <v>0.1</v>
      </c>
      <c r="P359" s="38">
        <v>74</v>
      </c>
      <c r="Q359" s="38">
        <f t="shared" ref="Q359:R362" ca="1" si="729">IF(G359="","",IF(G359&gt;0,1,""))</f>
        <v>1</v>
      </c>
      <c r="R359" s="38">
        <f t="shared" ca="1" si="729"/>
        <v>1</v>
      </c>
      <c r="S359" s="66" t="str">
        <f t="shared" ca="1" si="638"/>
        <v>522</v>
      </c>
      <c r="T359" s="105" t="str">
        <f t="shared" ca="1" si="639"/>
        <v/>
      </c>
    </row>
    <row r="360" spans="1:20" hidden="1">
      <c r="A360">
        <f ca="1">IF(B360="","",INDIRECT("減額一覧!B"&amp;$P360))</f>
        <v>314</v>
      </c>
      <c r="B360" s="61">
        <f t="shared" ref="B360" ca="1" si="730">IF(INDIRECT("減額一覧!BB"&amp;P360)=1,INDIRECT("減額一覧!W"&amp;P360),"")</f>
        <v>206</v>
      </c>
      <c r="C360" s="44">
        <f ca="1">IF(B360="","",INDIRECT("減額一覧!C"&amp;$P360))</f>
        <v>522142000</v>
      </c>
      <c r="D360" s="79" t="str">
        <f ca="1">IF($B360="","",INDIRECT("減額一覧!G"&amp;$P360))</f>
        <v>合田　淑子</v>
      </c>
      <c r="E360" s="19">
        <f ca="1">IF(B360="","",INDIRECT("減額一覧!H"&amp;P360))</f>
        <v>20</v>
      </c>
      <c r="F360" s="19">
        <f ca="1">IF($B360="","",INDIRECT("減額一覧!AD"&amp;P360))</f>
        <v>18</v>
      </c>
      <c r="G360" s="20">
        <f ca="1">IF($B360="","",INDIRECT("減額一覧!AE"&amp;P360))</f>
        <v>4174</v>
      </c>
      <c r="H360" s="20">
        <f ca="1">IF($B360="","",INDIRECT("減額一覧!AF"&amp;P360))</f>
        <v>2455</v>
      </c>
      <c r="I360" s="32">
        <f ca="1">IF(B360="","",IF(INDIRECT("減額一覧!BM"&amp;P360)=0.08,0.08,0.1))</f>
        <v>0.1</v>
      </c>
      <c r="J360" s="52"/>
      <c r="K360" s="95" t="str">
        <f t="shared" ca="1" si="671"/>
        <v/>
      </c>
      <c r="L360" s="58" t="str">
        <f t="shared" ca="1" si="636"/>
        <v/>
      </c>
      <c r="N360" s="113" t="str">
        <f t="shared" ca="1" si="727"/>
        <v>市内</v>
      </c>
      <c r="O360" s="114">
        <f t="shared" ref="O360" ca="1" si="731">IF(B360="","",IF(INDIRECT("減額一覧!BM"&amp;P360)=0.08,0.08,0.1))</f>
        <v>0.1</v>
      </c>
      <c r="P360" s="38">
        <v>74</v>
      </c>
      <c r="Q360" s="38">
        <f t="shared" ca="1" si="729"/>
        <v>1</v>
      </c>
      <c r="R360" s="38">
        <f t="shared" ca="1" si="729"/>
        <v>1</v>
      </c>
      <c r="S360" s="66" t="str">
        <f t="shared" ca="1" si="638"/>
        <v>522</v>
      </c>
      <c r="T360" s="105" t="str">
        <f t="shared" ca="1" si="639"/>
        <v/>
      </c>
    </row>
    <row r="361" spans="1:20" hidden="1">
      <c r="A361">
        <f ca="1">IF(B361="","",INDIRECT("減額一覧!B"&amp;$P361))</f>
        <v>314</v>
      </c>
      <c r="B361" s="61">
        <f t="shared" ref="B361" ca="1" si="732">IF(INDIRECT("減額一覧!BC"&amp;P361)=1,INDIRECT("減額一覧!AG"&amp;P361),"")</f>
        <v>207</v>
      </c>
      <c r="C361" s="36">
        <f ca="1">IF(B361="","",INDIRECT("減額一覧!C"&amp;$P361))</f>
        <v>522142000</v>
      </c>
      <c r="D361" s="80" t="str">
        <f ca="1">IF($B361="","",INDIRECT("減額一覧!G"&amp;$P361))</f>
        <v>合田　淑子</v>
      </c>
      <c r="E361" s="19">
        <f ca="1">IF(B361="","",INDIRECT("減額一覧!H"&amp;P361))</f>
        <v>20</v>
      </c>
      <c r="F361" s="19">
        <f ca="1">IF($B361="","",INDIRECT("減額一覧!AN"&amp;P361))</f>
        <v>4</v>
      </c>
      <c r="G361" s="20">
        <f ca="1">IF($B361="","",INDIRECT("減額一覧!AO"&amp;P361))</f>
        <v>880</v>
      </c>
      <c r="H361" s="20">
        <f ca="1">IF($B361="","",INDIRECT("減額一覧!AP"&amp;P361))</f>
        <v>546</v>
      </c>
      <c r="I361" s="32">
        <f ca="1">IF(B361="","",IF(INDIRECT("減額一覧!BN"&amp;P361)=0.08,0.08,0.1))</f>
        <v>0.1</v>
      </c>
      <c r="J361" s="52"/>
      <c r="K361" s="95" t="str">
        <f t="shared" ca="1" si="671"/>
        <v/>
      </c>
      <c r="L361" s="58" t="str">
        <f t="shared" ca="1" si="636"/>
        <v/>
      </c>
      <c r="N361" s="113" t="str">
        <f t="shared" ca="1" si="727"/>
        <v>市内</v>
      </c>
      <c r="O361" s="114">
        <f t="shared" ref="O361" ca="1" si="733">IF(B361="","",IF(INDIRECT("減額一覧!BN"&amp;P361)=0.08,0.08,0.1))</f>
        <v>0.1</v>
      </c>
      <c r="P361" s="38">
        <v>74</v>
      </c>
      <c r="Q361" s="38">
        <f t="shared" ca="1" si="729"/>
        <v>1</v>
      </c>
      <c r="R361" s="38">
        <f t="shared" ca="1" si="729"/>
        <v>1</v>
      </c>
      <c r="S361" s="66" t="str">
        <f t="shared" ca="1" si="638"/>
        <v>522</v>
      </c>
      <c r="T361" s="105" t="str">
        <f t="shared" ca="1" si="639"/>
        <v/>
      </c>
    </row>
    <row r="362" spans="1:20" hidden="1">
      <c r="A362">
        <f ca="1">IF(B362="","",INDIRECT("減額一覧!B"&amp;$P362))</f>
        <v>314</v>
      </c>
      <c r="B362" s="61">
        <f t="shared" ref="B362" ca="1" si="734">IF(INDIRECT("減額一覧!BD"&amp;P362)=1,INDIRECT("減額一覧!AQ"&amp;P362),"")</f>
        <v>208</v>
      </c>
      <c r="C362" s="45">
        <f ca="1">IF(B362="","",INDIRECT("減額一覧!C"&amp;$P362))</f>
        <v>522142000</v>
      </c>
      <c r="D362" s="79" t="str">
        <f ca="1">IF($B362="","",INDIRECT("減額一覧!G"&amp;$P362))</f>
        <v>合田　淑子</v>
      </c>
      <c r="E362" s="19">
        <f ca="1">IF(B362="","",INDIRECT("減額一覧!H"&amp;P362))</f>
        <v>20</v>
      </c>
      <c r="F362" s="19">
        <f ca="1">IF($B362="","",INDIRECT("減額一覧!AX"&amp;P362))</f>
        <v>5</v>
      </c>
      <c r="G362" s="20">
        <f ca="1">IF($B362="","",INDIRECT("減額一覧!AY"&amp;P362))</f>
        <v>1100</v>
      </c>
      <c r="H362" s="20">
        <f ca="1">IF($B362="","",INDIRECT("減額一覧!AZ"&amp;P362))</f>
        <v>682</v>
      </c>
      <c r="I362" s="32">
        <f ca="1">IF(B362="","",IF(INDIRECT("減額一覧!BO"&amp;P362)=0.08,0.08,0.1))</f>
        <v>0.1</v>
      </c>
      <c r="J362" s="52"/>
      <c r="K362" s="95" t="str">
        <f t="shared" ca="1" si="671"/>
        <v/>
      </c>
      <c r="L362" s="58" t="str">
        <f t="shared" ca="1" si="636"/>
        <v/>
      </c>
      <c r="N362" s="113" t="str">
        <f t="shared" ca="1" si="727"/>
        <v>市内</v>
      </c>
      <c r="O362" s="114">
        <f t="shared" ref="O362" ca="1" si="735">IF(B362="","",IF(INDIRECT("減額一覧!BO"&amp;P362)=0.08,0.08,0.1))</f>
        <v>0.1</v>
      </c>
      <c r="P362" s="38">
        <v>74</v>
      </c>
      <c r="Q362" s="38">
        <f t="shared" ca="1" si="729"/>
        <v>1</v>
      </c>
      <c r="R362" s="38">
        <f t="shared" ca="1" si="729"/>
        <v>1</v>
      </c>
      <c r="S362" s="66" t="str">
        <f t="shared" ca="1" si="638"/>
        <v>522</v>
      </c>
      <c r="T362" s="105" t="str">
        <f t="shared" ca="1" si="639"/>
        <v/>
      </c>
    </row>
    <row r="363" spans="1:20" ht="19.5" hidden="1" thickBot="1">
      <c r="B363" s="64"/>
      <c r="C363" s="41" t="str">
        <f>IF(B363="","",減額一覧!C359)</f>
        <v/>
      </c>
      <c r="D363" s="43"/>
      <c r="E363" s="21"/>
      <c r="F363" s="22" t="s">
        <v>69</v>
      </c>
      <c r="G363" s="23">
        <f t="shared" ref="G363:H363" si="736">SUBTOTAL(9,G359:G362)</f>
        <v>0</v>
      </c>
      <c r="H363" s="23">
        <f t="shared" si="736"/>
        <v>0</v>
      </c>
      <c r="I363" s="30"/>
      <c r="J363" s="53"/>
      <c r="K363" s="96" t="str">
        <f t="shared" si="671"/>
        <v/>
      </c>
      <c r="L363" s="59" t="str">
        <f t="shared" si="636"/>
        <v/>
      </c>
      <c r="N363" s="108" t="str">
        <f t="shared" ref="N363" si="737">IF(AND(G363=0,H363=0),"","小計")</f>
        <v/>
      </c>
      <c r="O363" s="108" t="str">
        <f t="shared" ref="O363" si="738">IF(AND(G363=0,H363=0),"","小計")</f>
        <v/>
      </c>
      <c r="P363" s="38"/>
      <c r="Q363" s="38"/>
      <c r="R363" s="38"/>
      <c r="S363" s="66" t="str">
        <f t="shared" si="638"/>
        <v/>
      </c>
      <c r="T363" s="105" t="str">
        <f t="shared" si="639"/>
        <v/>
      </c>
    </row>
    <row r="364" spans="1:20" hidden="1">
      <c r="A364">
        <f ca="1">IF(B364="","",INDIRECT("減額一覧!B"&amp;$P364))</f>
        <v>315</v>
      </c>
      <c r="B364" s="61">
        <f t="shared" ref="B364" ca="1" si="739">IF(INDIRECT("減額一覧!BA"&amp;P364)=1,INDIRECT("減額一覧!M"&amp;P364),"")</f>
        <v>207</v>
      </c>
      <c r="C364" s="36">
        <f ca="1">IF(B364="","",INDIRECT("減額一覧!C"&amp;$P364))</f>
        <v>536022010</v>
      </c>
      <c r="D364" s="78" t="str">
        <f ca="1">IF($B364="","",INDIRECT("減額一覧!G"&amp;$P364))</f>
        <v>三好　省司</v>
      </c>
      <c r="E364" s="19">
        <f ca="1">IF(B364="","",INDIRECT("減額一覧!H"&amp;P364))</f>
        <v>20</v>
      </c>
      <c r="F364" s="19">
        <f ca="1">IF($B364="","",INDIRECT("減額一覧!T"&amp;P364))</f>
        <v>10</v>
      </c>
      <c r="G364" s="20">
        <f ca="1">IF($B364="","",INDIRECT("減額一覧!U"&amp;P364))</f>
        <v>2200</v>
      </c>
      <c r="H364" s="20">
        <f ca="1">IF($B364="","",INDIRECT("減額一覧!V"&amp;P364))</f>
        <v>1364</v>
      </c>
      <c r="I364" s="32">
        <f ca="1">IF(B364="","",IF(INDIRECT("減額一覧!BL"&amp;P364)=0.08,0.08,0.1))</f>
        <v>0.1</v>
      </c>
      <c r="J364" s="51" t="s">
        <v>494</v>
      </c>
      <c r="K364" s="94" t="str">
        <f t="shared" ca="1" si="671"/>
        <v/>
      </c>
      <c r="L364" s="56" t="str">
        <f t="shared" ca="1" si="636"/>
        <v/>
      </c>
      <c r="N364" s="113" t="str">
        <f t="shared" ref="N364:N367" ca="1" si="740">IF(A364="","",IF(A364&gt;3000,"月ヶ瀬",IF(A364&gt;=2000,"都祁","市内")))</f>
        <v>市内</v>
      </c>
      <c r="O364" s="114">
        <f t="shared" ref="O364" ca="1" si="741">IF(B364="","",IF(INDIRECT("減額一覧!BL"&amp;P364)=0.08,0.08,0.1))</f>
        <v>0.1</v>
      </c>
      <c r="P364" s="38">
        <v>75</v>
      </c>
      <c r="Q364" s="38">
        <f t="shared" ref="Q364:R367" ca="1" si="742">IF(G364="","",IF(G364&gt;0,1,""))</f>
        <v>1</v>
      </c>
      <c r="R364" s="38">
        <f t="shared" ca="1" si="742"/>
        <v>1</v>
      </c>
      <c r="S364" s="66" t="str">
        <f t="shared" ca="1" si="638"/>
        <v>536</v>
      </c>
      <c r="T364" s="105" t="str">
        <f t="shared" ca="1" si="639"/>
        <v/>
      </c>
    </row>
    <row r="365" spans="1:20" hidden="1">
      <c r="A365">
        <f ca="1">IF(B365="","",INDIRECT("減額一覧!B"&amp;$P365))</f>
        <v>315</v>
      </c>
      <c r="B365" s="61">
        <f t="shared" ref="B365" ca="1" si="743">IF(INDIRECT("減額一覧!BB"&amp;P365)=1,INDIRECT("減額一覧!W"&amp;P365),"")</f>
        <v>208</v>
      </c>
      <c r="C365" s="44">
        <f ca="1">IF(B365="","",INDIRECT("減額一覧!C"&amp;$P365))</f>
        <v>536022010</v>
      </c>
      <c r="D365" s="79" t="str">
        <f ca="1">IF($B365="","",INDIRECT("減額一覧!G"&amp;$P365))</f>
        <v>三好　省司</v>
      </c>
      <c r="E365" s="19">
        <f ca="1">IF(B365="","",INDIRECT("減額一覧!H"&amp;P365))</f>
        <v>20</v>
      </c>
      <c r="F365" s="19">
        <f ca="1">IF($B365="","",INDIRECT("減額一覧!AD"&amp;P365))</f>
        <v>10</v>
      </c>
      <c r="G365" s="20">
        <f ca="1">IF($B365="","",INDIRECT("減額一覧!AE"&amp;P365))</f>
        <v>2200</v>
      </c>
      <c r="H365" s="20">
        <f ca="1">IF($B365="","",INDIRECT("減額一覧!AF"&amp;P365))</f>
        <v>1364</v>
      </c>
      <c r="I365" s="32">
        <f ca="1">IF(B365="","",IF(INDIRECT("減額一覧!BM"&amp;P365)=0.08,0.08,0.1))</f>
        <v>0.1</v>
      </c>
      <c r="J365" s="52"/>
      <c r="K365" s="95" t="str">
        <f t="shared" ca="1" si="671"/>
        <v/>
      </c>
      <c r="L365" s="58" t="str">
        <f t="shared" ca="1" si="636"/>
        <v/>
      </c>
      <c r="N365" s="113" t="str">
        <f t="shared" ca="1" si="740"/>
        <v>市内</v>
      </c>
      <c r="O365" s="114">
        <f t="shared" ref="O365" ca="1" si="744">IF(B365="","",IF(INDIRECT("減額一覧!BM"&amp;P365)=0.08,0.08,0.1))</f>
        <v>0.1</v>
      </c>
      <c r="P365" s="38">
        <v>75</v>
      </c>
      <c r="Q365" s="38">
        <f t="shared" ca="1" si="742"/>
        <v>1</v>
      </c>
      <c r="R365" s="38">
        <f t="shared" ca="1" si="742"/>
        <v>1</v>
      </c>
      <c r="S365" s="66" t="str">
        <f t="shared" ca="1" si="638"/>
        <v>536</v>
      </c>
      <c r="T365" s="105" t="str">
        <f t="shared" ca="1" si="639"/>
        <v/>
      </c>
    </row>
    <row r="366" spans="1:20" hidden="1">
      <c r="A366" t="str">
        <f ca="1">IF(B366="","",INDIRECT("減額一覧!B"&amp;$P366))</f>
        <v/>
      </c>
      <c r="B366" s="61" t="str">
        <f t="shared" ref="B366" ca="1" si="745">IF(INDIRECT("減額一覧!BC"&amp;P366)=1,INDIRECT("減額一覧!AG"&amp;P366),"")</f>
        <v/>
      </c>
      <c r="C366" s="36" t="str">
        <f ca="1">IF(B366="","",INDIRECT("減額一覧!C"&amp;$P366))</f>
        <v/>
      </c>
      <c r="D366" s="80" t="str">
        <f ca="1">IF($B366="","",INDIRECT("減額一覧!G"&amp;$P366))</f>
        <v/>
      </c>
      <c r="E366" s="19" t="str">
        <f ca="1">IF(B366="","",INDIRECT("減額一覧!H"&amp;P366))</f>
        <v/>
      </c>
      <c r="F366" s="19" t="str">
        <f ca="1">IF($B366="","",INDIRECT("減額一覧!AN"&amp;P366))</f>
        <v/>
      </c>
      <c r="G366" s="20" t="str">
        <f ca="1">IF($B366="","",INDIRECT("減額一覧!AO"&amp;P366))</f>
        <v/>
      </c>
      <c r="H366" s="20" t="str">
        <f ca="1">IF($B366="","",INDIRECT("減額一覧!AP"&amp;P366))</f>
        <v/>
      </c>
      <c r="I366" s="32" t="str">
        <f ca="1">IF(B366="","",IF(INDIRECT("減額一覧!BN"&amp;P366)=0.08,0.08,0.1))</f>
        <v/>
      </c>
      <c r="J366" s="52"/>
      <c r="K366" s="95" t="str">
        <f t="shared" ca="1" si="671"/>
        <v/>
      </c>
      <c r="L366" s="58" t="str">
        <f t="shared" ca="1" si="636"/>
        <v/>
      </c>
      <c r="N366" s="113" t="str">
        <f t="shared" ca="1" si="740"/>
        <v/>
      </c>
      <c r="O366" s="114" t="str">
        <f t="shared" ref="O366" ca="1" si="746">IF(B366="","",IF(INDIRECT("減額一覧!BN"&amp;P366)=0.08,0.08,0.1))</f>
        <v/>
      </c>
      <c r="P366" s="38">
        <v>75</v>
      </c>
      <c r="Q366" s="38" t="str">
        <f t="shared" ca="1" si="742"/>
        <v/>
      </c>
      <c r="R366" s="38" t="str">
        <f t="shared" ca="1" si="742"/>
        <v/>
      </c>
      <c r="S366" s="66" t="str">
        <f t="shared" ca="1" si="638"/>
        <v/>
      </c>
      <c r="T366" s="105" t="str">
        <f t="shared" ca="1" si="639"/>
        <v/>
      </c>
    </row>
    <row r="367" spans="1:20" hidden="1">
      <c r="A367" t="str">
        <f ca="1">IF(B367="","",INDIRECT("減額一覧!B"&amp;$P367))</f>
        <v/>
      </c>
      <c r="B367" s="61" t="str">
        <f t="shared" ref="B367" ca="1" si="747">IF(INDIRECT("減額一覧!BD"&amp;P367)=1,INDIRECT("減額一覧!AQ"&amp;P367),"")</f>
        <v/>
      </c>
      <c r="C367" s="45" t="str">
        <f ca="1">IF(B367="","",INDIRECT("減額一覧!C"&amp;$P367))</f>
        <v/>
      </c>
      <c r="D367" s="79" t="str">
        <f ca="1">IF($B367="","",INDIRECT("減額一覧!G"&amp;$P367))</f>
        <v/>
      </c>
      <c r="E367" s="19" t="str">
        <f ca="1">IF(B367="","",INDIRECT("減額一覧!H"&amp;P367))</f>
        <v/>
      </c>
      <c r="F367" s="19" t="str">
        <f ca="1">IF($B367="","",INDIRECT("減額一覧!AX"&amp;P367))</f>
        <v/>
      </c>
      <c r="G367" s="20" t="str">
        <f ca="1">IF($B367="","",INDIRECT("減額一覧!AY"&amp;P367))</f>
        <v/>
      </c>
      <c r="H367" s="20" t="str">
        <f ca="1">IF($B367="","",INDIRECT("減額一覧!AZ"&amp;P367))</f>
        <v/>
      </c>
      <c r="I367" s="32" t="str">
        <f ca="1">IF(B367="","",IF(INDIRECT("減額一覧!BO"&amp;P367)=0.08,0.08,0.1))</f>
        <v/>
      </c>
      <c r="J367" s="52"/>
      <c r="K367" s="95" t="str">
        <f t="shared" ca="1" si="671"/>
        <v/>
      </c>
      <c r="L367" s="58" t="str">
        <f t="shared" ca="1" si="636"/>
        <v/>
      </c>
      <c r="N367" s="113" t="str">
        <f t="shared" ca="1" si="740"/>
        <v/>
      </c>
      <c r="O367" s="114" t="str">
        <f t="shared" ref="O367" ca="1" si="748">IF(B367="","",IF(INDIRECT("減額一覧!BO"&amp;P367)=0.08,0.08,0.1))</f>
        <v/>
      </c>
      <c r="P367" s="38">
        <v>75</v>
      </c>
      <c r="Q367" s="38" t="str">
        <f t="shared" ca="1" si="742"/>
        <v/>
      </c>
      <c r="R367" s="38" t="str">
        <f t="shared" ca="1" si="742"/>
        <v/>
      </c>
      <c r="S367" s="66" t="str">
        <f t="shared" ca="1" si="638"/>
        <v/>
      </c>
      <c r="T367" s="105" t="str">
        <f t="shared" ca="1" si="639"/>
        <v/>
      </c>
    </row>
    <row r="368" spans="1:20" ht="19.5" hidden="1" thickBot="1">
      <c r="B368" s="64"/>
      <c r="C368" s="41" t="str">
        <f>IF(B368="","",減額一覧!C364)</f>
        <v/>
      </c>
      <c r="D368" s="43"/>
      <c r="E368" s="21"/>
      <c r="F368" s="22" t="s">
        <v>69</v>
      </c>
      <c r="G368" s="23">
        <f t="shared" ref="G368:H368" si="749">SUBTOTAL(9,G364:G367)</f>
        <v>0</v>
      </c>
      <c r="H368" s="23">
        <f t="shared" si="749"/>
        <v>0</v>
      </c>
      <c r="I368" s="30"/>
      <c r="J368" s="53"/>
      <c r="K368" s="96" t="str">
        <f t="shared" si="671"/>
        <v/>
      </c>
      <c r="L368" s="59" t="str">
        <f t="shared" si="636"/>
        <v/>
      </c>
      <c r="N368" s="108" t="str">
        <f t="shared" ref="N368" si="750">IF(AND(G368=0,H368=0),"","小計")</f>
        <v/>
      </c>
      <c r="O368" s="108" t="str">
        <f t="shared" ref="O368" si="751">IF(AND(G368=0,H368=0),"","小計")</f>
        <v/>
      </c>
      <c r="P368" s="38"/>
      <c r="Q368" s="38"/>
      <c r="R368" s="38"/>
      <c r="S368" s="66" t="str">
        <f t="shared" si="638"/>
        <v/>
      </c>
      <c r="T368" s="105" t="str">
        <f t="shared" si="639"/>
        <v/>
      </c>
    </row>
    <row r="369" spans="1:20" ht="56.25" hidden="1">
      <c r="A369">
        <f ca="1">IF(B369="","",INDIRECT("減額一覧!B"&amp;$P369))</f>
        <v>316</v>
      </c>
      <c r="B369" s="61">
        <f t="shared" ref="B369" ca="1" si="752">IF(INDIRECT("減額一覧!BA"&amp;P369)=1,INDIRECT("減額一覧!M"&amp;P369),"")</f>
        <v>206</v>
      </c>
      <c r="C369" s="36">
        <f ca="1">IF(B369="","",INDIRECT("減額一覧!C"&amp;$P369))</f>
        <v>372033500</v>
      </c>
      <c r="D369" s="78" t="str">
        <f ca="1">IF($B369="","",INDIRECT("減額一覧!G"&amp;$P369))</f>
        <v>奈良県農業協同組合  代表理事　理事長　田中　稔之</v>
      </c>
      <c r="E369" s="19">
        <f ca="1">IF(B369="","",INDIRECT("減額一覧!H"&amp;P369))</f>
        <v>25</v>
      </c>
      <c r="F369" s="19">
        <f ca="1">IF($B369="","",INDIRECT("減額一覧!T"&amp;P369))</f>
        <v>10</v>
      </c>
      <c r="G369" s="20">
        <f ca="1">IF($B369="","",INDIRECT("減額一覧!U"&amp;P369))</f>
        <v>2200</v>
      </c>
      <c r="H369" s="20">
        <f ca="1">IF($B369="","",INDIRECT("減額一覧!V"&amp;P369))</f>
        <v>1364</v>
      </c>
      <c r="I369" s="32">
        <f ca="1">IF(B369="","",IF(INDIRECT("減額一覧!BL"&amp;P369)=0.08,0.08,0.1))</f>
        <v>0.1</v>
      </c>
      <c r="J369" s="51" t="s">
        <v>495</v>
      </c>
      <c r="K369" s="94" t="str">
        <f t="shared" ca="1" si="671"/>
        <v/>
      </c>
      <c r="L369" s="56" t="str">
        <f t="shared" ca="1" si="636"/>
        <v>農集</v>
      </c>
      <c r="N369" s="113" t="str">
        <f t="shared" ref="N369:N372" ca="1" si="753">IF(A369="","",IF(A369&gt;3000,"月ヶ瀬",IF(A369&gt;=2000,"都祁","市内")))</f>
        <v>市内</v>
      </c>
      <c r="O369" s="114">
        <f t="shared" ref="O369" ca="1" si="754">IF(B369="","",IF(INDIRECT("減額一覧!BL"&amp;P369)=0.08,0.08,0.1))</f>
        <v>0.1</v>
      </c>
      <c r="P369" s="38">
        <v>76</v>
      </c>
      <c r="Q369" s="38">
        <f t="shared" ref="Q369:R372" ca="1" si="755">IF(G369="","",IF(G369&gt;0,1,""))</f>
        <v>1</v>
      </c>
      <c r="R369" s="38">
        <f t="shared" ca="1" si="755"/>
        <v>1</v>
      </c>
      <c r="S369" s="66" t="str">
        <f t="shared" ca="1" si="638"/>
        <v>372</v>
      </c>
      <c r="T369" s="105">
        <f t="shared" ca="1" si="639"/>
        <v>1364</v>
      </c>
    </row>
    <row r="370" spans="1:20" ht="56.25" hidden="1">
      <c r="A370">
        <f ca="1">IF(B370="","",INDIRECT("減額一覧!B"&amp;$P370))</f>
        <v>316</v>
      </c>
      <c r="B370" s="61">
        <f t="shared" ref="B370" ca="1" si="756">IF(INDIRECT("減額一覧!BB"&amp;P370)=1,INDIRECT("減額一覧!W"&amp;P370),"")</f>
        <v>207</v>
      </c>
      <c r="C370" s="44">
        <f ca="1">IF(B370="","",INDIRECT("減額一覧!C"&amp;$P370))</f>
        <v>372033500</v>
      </c>
      <c r="D370" s="79" t="str">
        <f ca="1">IF($B370="","",INDIRECT("減額一覧!G"&amp;$P370))</f>
        <v>奈良県農業協同組合  代表理事　理事長　田中　稔之</v>
      </c>
      <c r="E370" s="19">
        <f ca="1">IF(B370="","",INDIRECT("減額一覧!H"&amp;P370))</f>
        <v>25</v>
      </c>
      <c r="F370" s="19">
        <f ca="1">IF($B370="","",INDIRECT("減額一覧!AD"&amp;P370))</f>
        <v>11</v>
      </c>
      <c r="G370" s="20">
        <f ca="1">IF($B370="","",INDIRECT("減額一覧!AE"&amp;P370))</f>
        <v>2420</v>
      </c>
      <c r="H370" s="20">
        <f ca="1">IF($B370="","",INDIRECT("減額一覧!AF"&amp;P370))</f>
        <v>1501</v>
      </c>
      <c r="I370" s="32">
        <f ca="1">IF(B370="","",IF(INDIRECT("減額一覧!BM"&amp;P370)=0.08,0.08,0.1))</f>
        <v>0.1</v>
      </c>
      <c r="J370" s="52"/>
      <c r="K370" s="95" t="str">
        <f t="shared" ca="1" si="671"/>
        <v/>
      </c>
      <c r="L370" s="58" t="str">
        <f t="shared" ca="1" si="636"/>
        <v>農集</v>
      </c>
      <c r="N370" s="113" t="str">
        <f t="shared" ca="1" si="753"/>
        <v>市内</v>
      </c>
      <c r="O370" s="114">
        <f t="shared" ref="O370" ca="1" si="757">IF(B370="","",IF(INDIRECT("減額一覧!BM"&amp;P370)=0.08,0.08,0.1))</f>
        <v>0.1</v>
      </c>
      <c r="P370" s="38">
        <v>76</v>
      </c>
      <c r="Q370" s="38">
        <f t="shared" ca="1" si="755"/>
        <v>1</v>
      </c>
      <c r="R370" s="38">
        <f t="shared" ca="1" si="755"/>
        <v>1</v>
      </c>
      <c r="S370" s="66" t="str">
        <f t="shared" ca="1" si="638"/>
        <v>372</v>
      </c>
      <c r="T370" s="105">
        <f t="shared" ca="1" si="639"/>
        <v>1501</v>
      </c>
    </row>
    <row r="371" spans="1:20" ht="56.25" hidden="1">
      <c r="A371">
        <f ca="1">IF(B371="","",INDIRECT("減額一覧!B"&amp;$P371))</f>
        <v>316</v>
      </c>
      <c r="B371" s="61">
        <f t="shared" ref="B371" ca="1" si="758">IF(INDIRECT("減額一覧!BC"&amp;P371)=1,INDIRECT("減額一覧!AG"&amp;P371),"")</f>
        <v>208</v>
      </c>
      <c r="C371" s="36">
        <f ca="1">IF(B371="","",INDIRECT("減額一覧!C"&amp;$P371))</f>
        <v>372033500</v>
      </c>
      <c r="D371" s="80" t="str">
        <f ca="1">IF($B371="","",INDIRECT("減額一覧!G"&amp;$P371))</f>
        <v>奈良県農業協同組合  代表理事　理事長　田中　稔之</v>
      </c>
      <c r="E371" s="19">
        <f ca="1">IF(B371="","",INDIRECT("減額一覧!H"&amp;P371))</f>
        <v>25</v>
      </c>
      <c r="F371" s="19">
        <f ca="1">IF($B371="","",INDIRECT("減額一覧!AN"&amp;P371))</f>
        <v>10</v>
      </c>
      <c r="G371" s="20">
        <f ca="1">IF($B371="","",INDIRECT("減額一覧!AO"&amp;P371))</f>
        <v>2200</v>
      </c>
      <c r="H371" s="20">
        <f ca="1">IF($B371="","",INDIRECT("減額一覧!AP"&amp;P371))</f>
        <v>1364</v>
      </c>
      <c r="I371" s="32">
        <f ca="1">IF(B371="","",IF(INDIRECT("減額一覧!BN"&amp;P371)=0.08,0.08,0.1))</f>
        <v>0.1</v>
      </c>
      <c r="J371" s="52"/>
      <c r="K371" s="95" t="str">
        <f t="shared" ca="1" si="671"/>
        <v/>
      </c>
      <c r="L371" s="58" t="str">
        <f t="shared" ca="1" si="636"/>
        <v>農集</v>
      </c>
      <c r="N371" s="113" t="str">
        <f t="shared" ca="1" si="753"/>
        <v>市内</v>
      </c>
      <c r="O371" s="114">
        <f t="shared" ref="O371" ca="1" si="759">IF(B371="","",IF(INDIRECT("減額一覧!BN"&amp;P371)=0.08,0.08,0.1))</f>
        <v>0.1</v>
      </c>
      <c r="P371" s="38">
        <v>76</v>
      </c>
      <c r="Q371" s="38">
        <f t="shared" ca="1" si="755"/>
        <v>1</v>
      </c>
      <c r="R371" s="38">
        <f t="shared" ca="1" si="755"/>
        <v>1</v>
      </c>
      <c r="S371" s="66" t="str">
        <f t="shared" ca="1" si="638"/>
        <v>372</v>
      </c>
      <c r="T371" s="105">
        <f t="shared" ca="1" si="639"/>
        <v>1364</v>
      </c>
    </row>
    <row r="372" spans="1:20" hidden="1">
      <c r="A372" t="str">
        <f ca="1">IF(B372="","",INDIRECT("減額一覧!B"&amp;$P372))</f>
        <v/>
      </c>
      <c r="B372" s="61" t="str">
        <f t="shared" ref="B372" ca="1" si="760">IF(INDIRECT("減額一覧!BD"&amp;P372)=1,INDIRECT("減額一覧!AQ"&amp;P372),"")</f>
        <v/>
      </c>
      <c r="C372" s="45" t="str">
        <f ca="1">IF(B372="","",INDIRECT("減額一覧!C"&amp;$P372))</f>
        <v/>
      </c>
      <c r="D372" s="79" t="str">
        <f ca="1">IF($B372="","",INDIRECT("減額一覧!G"&amp;$P372))</f>
        <v/>
      </c>
      <c r="E372" s="19" t="str">
        <f ca="1">IF(B372="","",INDIRECT("減額一覧!H"&amp;P372))</f>
        <v/>
      </c>
      <c r="F372" s="19" t="str">
        <f ca="1">IF($B372="","",INDIRECT("減額一覧!AX"&amp;P372))</f>
        <v/>
      </c>
      <c r="G372" s="20" t="str">
        <f ca="1">IF($B372="","",INDIRECT("減額一覧!AY"&amp;P372))</f>
        <v/>
      </c>
      <c r="H372" s="20" t="str">
        <f ca="1">IF($B372="","",INDIRECT("減額一覧!AZ"&amp;P372))</f>
        <v/>
      </c>
      <c r="I372" s="32" t="str">
        <f ca="1">IF(B372="","",IF(INDIRECT("減額一覧!BO"&amp;P372)=0.08,0.08,0.1))</f>
        <v/>
      </c>
      <c r="J372" s="52"/>
      <c r="K372" s="95" t="str">
        <f t="shared" ca="1" si="671"/>
        <v/>
      </c>
      <c r="L372" s="58" t="str">
        <f t="shared" ca="1" si="636"/>
        <v/>
      </c>
      <c r="N372" s="113" t="str">
        <f t="shared" ca="1" si="753"/>
        <v/>
      </c>
      <c r="O372" s="114" t="str">
        <f t="shared" ref="O372" ca="1" si="761">IF(B372="","",IF(INDIRECT("減額一覧!BO"&amp;P372)=0.08,0.08,0.1))</f>
        <v/>
      </c>
      <c r="P372" s="38">
        <v>76</v>
      </c>
      <c r="Q372" s="38" t="str">
        <f t="shared" ca="1" si="755"/>
        <v/>
      </c>
      <c r="R372" s="38" t="str">
        <f t="shared" ca="1" si="755"/>
        <v/>
      </c>
      <c r="S372" s="66" t="str">
        <f t="shared" ca="1" si="638"/>
        <v/>
      </c>
      <c r="T372" s="105" t="str">
        <f t="shared" ca="1" si="639"/>
        <v/>
      </c>
    </row>
    <row r="373" spans="1:20" ht="19.5" hidden="1" thickBot="1">
      <c r="B373" s="64"/>
      <c r="C373" s="41" t="str">
        <f>IF(B373="","",減額一覧!C369)</f>
        <v/>
      </c>
      <c r="D373" s="43"/>
      <c r="E373" s="21"/>
      <c r="F373" s="22" t="s">
        <v>69</v>
      </c>
      <c r="G373" s="23">
        <f t="shared" ref="G373:H373" si="762">SUBTOTAL(9,G369:G372)</f>
        <v>0</v>
      </c>
      <c r="H373" s="23">
        <f t="shared" si="762"/>
        <v>0</v>
      </c>
      <c r="I373" s="30"/>
      <c r="J373" s="53"/>
      <c r="K373" s="96" t="str">
        <f t="shared" si="671"/>
        <v/>
      </c>
      <c r="L373" s="59" t="str">
        <f t="shared" si="636"/>
        <v/>
      </c>
      <c r="N373" s="108" t="str">
        <f t="shared" ref="N373" si="763">IF(AND(G373=0,H373=0),"","小計")</f>
        <v/>
      </c>
      <c r="O373" s="108" t="str">
        <f t="shared" ref="O373" si="764">IF(AND(G373=0,H373=0),"","小計")</f>
        <v/>
      </c>
      <c r="P373" s="38"/>
      <c r="Q373" s="38"/>
      <c r="R373" s="38"/>
      <c r="S373" s="66" t="str">
        <f t="shared" si="638"/>
        <v/>
      </c>
      <c r="T373" s="105" t="str">
        <f t="shared" si="639"/>
        <v/>
      </c>
    </row>
    <row r="374" spans="1:20" hidden="1">
      <c r="A374">
        <f ca="1">IF(B374="","",INDIRECT("減額一覧!B"&amp;$P374))</f>
        <v>319</v>
      </c>
      <c r="B374" s="61">
        <f t="shared" ref="B374" ca="1" si="765">IF(INDIRECT("減額一覧!BA"&amp;P374)=1,INDIRECT("減額一覧!M"&amp;P374),"")</f>
        <v>109</v>
      </c>
      <c r="C374" s="36">
        <f ca="1">IF(B374="","",INDIRECT("減額一覧!C"&amp;$P374))</f>
        <v>23167350</v>
      </c>
      <c r="D374" s="78" t="str">
        <f ca="1">IF($B374="","",INDIRECT("減額一覧!G"&amp;$P374))</f>
        <v>永井　亮</v>
      </c>
      <c r="E374" s="19">
        <f ca="1">IF(B374="","",INDIRECT("減額一覧!H"&amp;P374))</f>
        <v>20</v>
      </c>
      <c r="F374" s="19">
        <f ca="1">IF($B374="","",INDIRECT("減額一覧!T"&amp;P374))</f>
        <v>10</v>
      </c>
      <c r="G374" s="20">
        <f ca="1">IF($B374="","",INDIRECT("減額一覧!U"&amp;P374))</f>
        <v>2112</v>
      </c>
      <c r="H374" s="20">
        <f ca="1">IF($B374="","",INDIRECT("減額一覧!V"&amp;P374))</f>
        <v>1160</v>
      </c>
      <c r="I374" s="32">
        <f ca="1">IF(B374="","",IF(INDIRECT("減額一覧!BL"&amp;P374)=0.08,0.08,0.1))</f>
        <v>0.08</v>
      </c>
      <c r="J374" s="51" t="s">
        <v>496</v>
      </c>
      <c r="K374" s="94" t="str">
        <f t="shared" ca="1" si="671"/>
        <v/>
      </c>
      <c r="L374" s="56" t="str">
        <f t="shared" ca="1" si="636"/>
        <v/>
      </c>
      <c r="N374" s="113" t="str">
        <f t="shared" ref="N374:N377" ca="1" si="766">IF(A374="","",IF(A374&gt;3000,"月ヶ瀬",IF(A374&gt;=2000,"都祁","市内")))</f>
        <v>市内</v>
      </c>
      <c r="O374" s="114">
        <f t="shared" ref="O374" ca="1" si="767">IF(B374="","",IF(INDIRECT("減額一覧!BL"&amp;P374)=0.08,0.08,0.1))</f>
        <v>0.08</v>
      </c>
      <c r="P374" s="38">
        <v>77</v>
      </c>
      <c r="Q374" s="38">
        <f t="shared" ref="Q374:R377" ca="1" si="768">IF(G374="","",IF(G374&gt;0,1,""))</f>
        <v>1</v>
      </c>
      <c r="R374" s="38">
        <f t="shared" ca="1" si="768"/>
        <v>1</v>
      </c>
      <c r="S374" s="66" t="str">
        <f t="shared" ca="1" si="638"/>
        <v>023</v>
      </c>
      <c r="T374" s="105" t="str">
        <f t="shared" ca="1" si="639"/>
        <v/>
      </c>
    </row>
    <row r="375" spans="1:20" hidden="1">
      <c r="A375">
        <f ca="1">IF(B375="","",INDIRECT("減額一覧!B"&amp;$P375))</f>
        <v>319</v>
      </c>
      <c r="B375" s="61">
        <f t="shared" ref="B375" ca="1" si="769">IF(INDIRECT("減額一覧!BB"&amp;P375)=1,INDIRECT("減額一覧!W"&amp;P375),"")</f>
        <v>110</v>
      </c>
      <c r="C375" s="44">
        <f ca="1">IF(B375="","",INDIRECT("減額一覧!C"&amp;$P375))</f>
        <v>23167350</v>
      </c>
      <c r="D375" s="79" t="str">
        <f ca="1">IF($B375="","",INDIRECT("減額一覧!G"&amp;$P375))</f>
        <v>永井　亮</v>
      </c>
      <c r="E375" s="19">
        <f ca="1">IF(B375="","",INDIRECT("減額一覧!H"&amp;P375))</f>
        <v>20</v>
      </c>
      <c r="F375" s="19">
        <f ca="1">IF($B375="","",INDIRECT("減額一覧!AD"&amp;P375))</f>
        <v>11</v>
      </c>
      <c r="G375" s="20">
        <f ca="1">IF($B375="","",INDIRECT("減額一覧!AE"&amp;P375))</f>
        <v>2328</v>
      </c>
      <c r="H375" s="20">
        <f ca="1">IF($B375="","",INDIRECT("減額一覧!AF"&amp;P375))</f>
        <v>1276</v>
      </c>
      <c r="I375" s="32">
        <f ca="1">IF(B375="","",IF(INDIRECT("減額一覧!BM"&amp;P375)=0.08,0.08,0.1))</f>
        <v>0.08</v>
      </c>
      <c r="J375" s="52"/>
      <c r="K375" s="95" t="str">
        <f t="shared" ca="1" si="671"/>
        <v/>
      </c>
      <c r="L375" s="58" t="str">
        <f t="shared" ca="1" si="636"/>
        <v/>
      </c>
      <c r="N375" s="113" t="str">
        <f t="shared" ca="1" si="766"/>
        <v>市内</v>
      </c>
      <c r="O375" s="114">
        <f t="shared" ref="O375" ca="1" si="770">IF(B375="","",IF(INDIRECT("減額一覧!BM"&amp;P375)=0.08,0.08,0.1))</f>
        <v>0.08</v>
      </c>
      <c r="P375" s="38">
        <v>77</v>
      </c>
      <c r="Q375" s="38">
        <f t="shared" ca="1" si="768"/>
        <v>1</v>
      </c>
      <c r="R375" s="38">
        <f t="shared" ca="1" si="768"/>
        <v>1</v>
      </c>
      <c r="S375" s="66" t="str">
        <f t="shared" ca="1" si="638"/>
        <v>023</v>
      </c>
      <c r="T375" s="105" t="str">
        <f t="shared" ca="1" si="639"/>
        <v/>
      </c>
    </row>
    <row r="376" spans="1:20" hidden="1">
      <c r="A376">
        <f ca="1">IF(B376="","",INDIRECT("減額一覧!B"&amp;$P376))</f>
        <v>319</v>
      </c>
      <c r="B376" s="61">
        <f t="shared" ref="B376" ca="1" si="771">IF(INDIRECT("減額一覧!BC"&amp;P376)=1,INDIRECT("減額一覧!AG"&amp;P376),"")</f>
        <v>111</v>
      </c>
      <c r="C376" s="36">
        <f ca="1">IF(B376="","",INDIRECT("減額一覧!C"&amp;$P376))</f>
        <v>23167350</v>
      </c>
      <c r="D376" s="80" t="str">
        <f ca="1">IF($B376="","",INDIRECT("減額一覧!G"&amp;$P376))</f>
        <v>永井　亮</v>
      </c>
      <c r="E376" s="19">
        <f ca="1">IF(B376="","",INDIRECT("減額一覧!H"&amp;P376))</f>
        <v>20</v>
      </c>
      <c r="F376" s="19">
        <f ca="1">IF($B376="","",INDIRECT("減額一覧!AN"&amp;P376))</f>
        <v>11</v>
      </c>
      <c r="G376" s="20">
        <f ca="1">IF($B376="","",INDIRECT("減額一覧!AO"&amp;P376))</f>
        <v>2371</v>
      </c>
      <c r="H376" s="20">
        <f ca="1">IF($B376="","",INDIRECT("減額一覧!AP"&amp;P376))</f>
        <v>1298</v>
      </c>
      <c r="I376" s="32">
        <f ca="1">IF(B376="","",IF(INDIRECT("減額一覧!BN"&amp;P376)=0.08,0.08,0.1))</f>
        <v>0.1</v>
      </c>
      <c r="J376" s="52" t="s">
        <v>496</v>
      </c>
      <c r="K376" s="95" t="str">
        <f t="shared" ca="1" si="671"/>
        <v/>
      </c>
      <c r="L376" s="58" t="str">
        <f t="shared" ca="1" si="636"/>
        <v/>
      </c>
      <c r="N376" s="113" t="str">
        <f t="shared" ca="1" si="766"/>
        <v>市内</v>
      </c>
      <c r="O376" s="114">
        <f t="shared" ref="O376" ca="1" si="772">IF(B376="","",IF(INDIRECT("減額一覧!BN"&amp;P376)=0.08,0.08,0.1))</f>
        <v>0.1</v>
      </c>
      <c r="P376" s="38">
        <v>77</v>
      </c>
      <c r="Q376" s="38">
        <f t="shared" ca="1" si="768"/>
        <v>1</v>
      </c>
      <c r="R376" s="38">
        <f t="shared" ca="1" si="768"/>
        <v>1</v>
      </c>
      <c r="S376" s="66" t="str">
        <f t="shared" ca="1" si="638"/>
        <v>023</v>
      </c>
      <c r="T376" s="105" t="str">
        <f t="shared" ca="1" si="639"/>
        <v/>
      </c>
    </row>
    <row r="377" spans="1:20" hidden="1">
      <c r="A377">
        <f ca="1">IF(B377="","",INDIRECT("減額一覧!B"&amp;$P377))</f>
        <v>319</v>
      </c>
      <c r="B377" s="61">
        <f t="shared" ref="B377" ca="1" si="773">IF(INDIRECT("減額一覧!BD"&amp;P377)=1,INDIRECT("減額一覧!AQ"&amp;P377),"")</f>
        <v>112</v>
      </c>
      <c r="C377" s="45">
        <f ca="1">IF(B377="","",INDIRECT("減額一覧!C"&amp;$P377))</f>
        <v>23167350</v>
      </c>
      <c r="D377" s="79" t="str">
        <f ca="1">IF($B377="","",INDIRECT("減額一覧!G"&amp;$P377))</f>
        <v>永井　亮</v>
      </c>
      <c r="E377" s="19">
        <f ca="1">IF(B377="","",INDIRECT("減額一覧!H"&amp;P377))</f>
        <v>20</v>
      </c>
      <c r="F377" s="19">
        <f ca="1">IF($B377="","",INDIRECT("減額一覧!AX"&amp;P377))</f>
        <v>11</v>
      </c>
      <c r="G377" s="20">
        <f ca="1">IF($B377="","",INDIRECT("減額一覧!AY"&amp;P377))</f>
        <v>2420</v>
      </c>
      <c r="H377" s="20">
        <f ca="1">IF($B377="","",INDIRECT("減額一覧!AZ"&amp;P377))</f>
        <v>1298</v>
      </c>
      <c r="I377" s="32">
        <f ca="1">IF(B377="","",IF(INDIRECT("減額一覧!BO"&amp;P377)=0.08,0.08,0.1))</f>
        <v>0.1</v>
      </c>
      <c r="J377" s="52"/>
      <c r="K377" s="95" t="str">
        <f t="shared" ca="1" si="671"/>
        <v/>
      </c>
      <c r="L377" s="58" t="str">
        <f t="shared" ca="1" si="636"/>
        <v/>
      </c>
      <c r="N377" s="113" t="str">
        <f t="shared" ca="1" si="766"/>
        <v>市内</v>
      </c>
      <c r="O377" s="114">
        <f t="shared" ref="O377" ca="1" si="774">IF(B377="","",IF(INDIRECT("減額一覧!BO"&amp;P377)=0.08,0.08,0.1))</f>
        <v>0.1</v>
      </c>
      <c r="P377" s="38">
        <v>77</v>
      </c>
      <c r="Q377" s="38">
        <f t="shared" ca="1" si="768"/>
        <v>1</v>
      </c>
      <c r="R377" s="38">
        <f t="shared" ca="1" si="768"/>
        <v>1</v>
      </c>
      <c r="S377" s="66" t="str">
        <f t="shared" ca="1" si="638"/>
        <v>023</v>
      </c>
      <c r="T377" s="105" t="str">
        <f t="shared" ca="1" si="639"/>
        <v/>
      </c>
    </row>
    <row r="378" spans="1:20" ht="19.5" hidden="1" thickBot="1">
      <c r="B378" s="64"/>
      <c r="C378" s="41" t="str">
        <f>IF(B378="","",減額一覧!C374)</f>
        <v/>
      </c>
      <c r="D378" s="43"/>
      <c r="E378" s="21"/>
      <c r="F378" s="22" t="s">
        <v>69</v>
      </c>
      <c r="G378" s="23">
        <f t="shared" ref="G378:H378" si="775">SUBTOTAL(9,G374:G377)</f>
        <v>0</v>
      </c>
      <c r="H378" s="23">
        <f t="shared" si="775"/>
        <v>0</v>
      </c>
      <c r="I378" s="30"/>
      <c r="J378" s="53"/>
      <c r="K378" s="96" t="str">
        <f t="shared" si="671"/>
        <v/>
      </c>
      <c r="L378" s="59" t="str">
        <f t="shared" si="636"/>
        <v/>
      </c>
      <c r="N378" s="108" t="str">
        <f t="shared" ref="N378" si="776">IF(AND(G378=0,H378=0),"","小計")</f>
        <v/>
      </c>
      <c r="O378" s="108" t="str">
        <f t="shared" ref="O378" si="777">IF(AND(G378=0,H378=0),"","小計")</f>
        <v/>
      </c>
      <c r="P378" s="38"/>
      <c r="Q378" s="38"/>
      <c r="R378" s="38"/>
      <c r="S378" s="66" t="str">
        <f t="shared" si="638"/>
        <v/>
      </c>
      <c r="T378" s="105" t="str">
        <f t="shared" si="639"/>
        <v/>
      </c>
    </row>
    <row r="379" spans="1:20" hidden="1">
      <c r="A379">
        <f ca="1">IF(B379="","",INDIRECT("減額一覧!B"&amp;$P379))</f>
        <v>322</v>
      </c>
      <c r="B379" s="61">
        <f t="shared" ref="B379" ca="1" si="778">IF(INDIRECT("減額一覧!BA"&amp;P379)=1,INDIRECT("減額一覧!M"&amp;P379),"")</f>
        <v>207</v>
      </c>
      <c r="C379" s="36">
        <f ca="1">IF(B379="","",INDIRECT("減額一覧!C"&amp;$P379))</f>
        <v>507019000</v>
      </c>
      <c r="D379" s="78" t="str">
        <f ca="1">IF($B379="","",INDIRECT("減額一覧!G"&amp;$P379))</f>
        <v>三坂　幸大</v>
      </c>
      <c r="E379" s="19">
        <f ca="1">IF(B379="","",INDIRECT("減額一覧!H"&amp;P379))</f>
        <v>13</v>
      </c>
      <c r="F379" s="19">
        <f ca="1">IF($B379="","",INDIRECT("減額一覧!T"&amp;P379))</f>
        <v>13</v>
      </c>
      <c r="G379" s="20">
        <f ca="1">IF($B379="","",INDIRECT("減額一覧!U"&amp;P379))</f>
        <v>1413</v>
      </c>
      <c r="H379" s="20">
        <f ca="1">IF($B379="","",INDIRECT("減額一覧!V"&amp;P379))</f>
        <v>1773</v>
      </c>
      <c r="I379" s="32">
        <f ca="1">IF(B379="","",IF(INDIRECT("減額一覧!BL"&amp;P379)=0.08,0.08,0.1))</f>
        <v>0.1</v>
      </c>
      <c r="J379" s="51" t="s">
        <v>531</v>
      </c>
      <c r="K379" s="94" t="str">
        <f t="shared" ca="1" si="671"/>
        <v/>
      </c>
      <c r="L379" s="56" t="str">
        <f t="shared" ca="1" si="636"/>
        <v/>
      </c>
      <c r="N379" s="113" t="str">
        <f t="shared" ref="N379:N382" ca="1" si="779">IF(A379="","",IF(A379&gt;3000,"月ヶ瀬",IF(A379&gt;=2000,"都祁","市内")))</f>
        <v>市内</v>
      </c>
      <c r="O379" s="114">
        <f t="shared" ref="O379" ca="1" si="780">IF(B379="","",IF(INDIRECT("減額一覧!BL"&amp;P379)=0.08,0.08,0.1))</f>
        <v>0.1</v>
      </c>
      <c r="P379" s="38">
        <v>78</v>
      </c>
      <c r="Q379" s="38">
        <f t="shared" ref="Q379:R382" ca="1" si="781">IF(G379="","",IF(G379&gt;0,1,""))</f>
        <v>1</v>
      </c>
      <c r="R379" s="38">
        <f t="shared" ca="1" si="781"/>
        <v>1</v>
      </c>
      <c r="S379" s="66" t="str">
        <f t="shared" ca="1" si="638"/>
        <v>507</v>
      </c>
      <c r="T379" s="105" t="str">
        <f t="shared" ca="1" si="639"/>
        <v/>
      </c>
    </row>
    <row r="380" spans="1:20" hidden="1">
      <c r="A380">
        <f ca="1">IF(B380="","",INDIRECT("減額一覧!B"&amp;$P380))</f>
        <v>322</v>
      </c>
      <c r="B380" s="61">
        <f t="shared" ref="B380" ca="1" si="782">IF(INDIRECT("減額一覧!BB"&amp;P380)=1,INDIRECT("減額一覧!W"&amp;P380),"")</f>
        <v>208</v>
      </c>
      <c r="C380" s="44">
        <f ca="1">IF(B380="","",INDIRECT("減額一覧!C"&amp;$P380))</f>
        <v>507019000</v>
      </c>
      <c r="D380" s="79" t="str">
        <f ca="1">IF($B380="","",INDIRECT("減額一覧!G"&amp;$P380))</f>
        <v>三坂　幸大</v>
      </c>
      <c r="E380" s="19">
        <f ca="1">IF(B380="","",INDIRECT("減額一覧!H"&amp;P380))</f>
        <v>13</v>
      </c>
      <c r="F380" s="19">
        <f ca="1">IF($B380="","",INDIRECT("減額一覧!AD"&amp;P380))</f>
        <v>14</v>
      </c>
      <c r="G380" s="20">
        <f ca="1">IF($B380="","",INDIRECT("減額一覧!AE"&amp;P380))</f>
        <v>1584</v>
      </c>
      <c r="H380" s="20">
        <f ca="1">IF($B380="","",INDIRECT("減額一覧!AF"&amp;P380))</f>
        <v>1910</v>
      </c>
      <c r="I380" s="32">
        <f ca="1">IF(B380="","",IF(INDIRECT("減額一覧!BM"&amp;P380)=0.08,0.08,0.1))</f>
        <v>0.1</v>
      </c>
      <c r="J380" s="52"/>
      <c r="K380" s="95" t="str">
        <f t="shared" ca="1" si="671"/>
        <v/>
      </c>
      <c r="L380" s="58" t="str">
        <f t="shared" ca="1" si="636"/>
        <v/>
      </c>
      <c r="N380" s="113" t="str">
        <f t="shared" ca="1" si="779"/>
        <v>市内</v>
      </c>
      <c r="O380" s="114">
        <f t="shared" ref="O380" ca="1" si="783">IF(B380="","",IF(INDIRECT("減額一覧!BM"&amp;P380)=0.08,0.08,0.1))</f>
        <v>0.1</v>
      </c>
      <c r="P380" s="38">
        <v>78</v>
      </c>
      <c r="Q380" s="38">
        <f t="shared" ca="1" si="781"/>
        <v>1</v>
      </c>
      <c r="R380" s="38">
        <f t="shared" ca="1" si="781"/>
        <v>1</v>
      </c>
      <c r="S380" s="66" t="str">
        <f t="shared" ca="1" si="638"/>
        <v>507</v>
      </c>
      <c r="T380" s="105" t="str">
        <f t="shared" ca="1" si="639"/>
        <v/>
      </c>
    </row>
    <row r="381" spans="1:20" hidden="1">
      <c r="A381" t="str">
        <f ca="1">IF(B381="","",INDIRECT("減額一覧!B"&amp;$P381))</f>
        <v/>
      </c>
      <c r="B381" s="61" t="str">
        <f t="shared" ref="B381" ca="1" si="784">IF(INDIRECT("減額一覧!BC"&amp;P381)=1,INDIRECT("減額一覧!AG"&amp;P381),"")</f>
        <v/>
      </c>
      <c r="C381" s="36" t="str">
        <f ca="1">IF(B381="","",INDIRECT("減額一覧!C"&amp;$P381))</f>
        <v/>
      </c>
      <c r="D381" s="80" t="str">
        <f ca="1">IF($B381="","",INDIRECT("減額一覧!G"&amp;$P381))</f>
        <v/>
      </c>
      <c r="E381" s="19" t="str">
        <f ca="1">IF(B381="","",INDIRECT("減額一覧!H"&amp;P381))</f>
        <v/>
      </c>
      <c r="F381" s="19" t="str">
        <f ca="1">IF($B381="","",INDIRECT("減額一覧!AN"&amp;P381))</f>
        <v/>
      </c>
      <c r="G381" s="20" t="str">
        <f ca="1">IF($B381="","",INDIRECT("減額一覧!AO"&amp;P381))</f>
        <v/>
      </c>
      <c r="H381" s="20" t="str">
        <f ca="1">IF($B381="","",INDIRECT("減額一覧!AP"&amp;P381))</f>
        <v/>
      </c>
      <c r="I381" s="32" t="str">
        <f ca="1">IF(B381="","",IF(INDIRECT("減額一覧!BN"&amp;P381)=0.08,0.08,0.1))</f>
        <v/>
      </c>
      <c r="J381" s="52"/>
      <c r="K381" s="95" t="str">
        <f t="shared" ca="1" si="671"/>
        <v/>
      </c>
      <c r="L381" s="58" t="str">
        <f t="shared" ca="1" si="636"/>
        <v/>
      </c>
      <c r="N381" s="113" t="str">
        <f t="shared" ca="1" si="779"/>
        <v/>
      </c>
      <c r="O381" s="114" t="str">
        <f t="shared" ref="O381" ca="1" si="785">IF(B381="","",IF(INDIRECT("減額一覧!BN"&amp;P381)=0.08,0.08,0.1))</f>
        <v/>
      </c>
      <c r="P381" s="38">
        <v>78</v>
      </c>
      <c r="Q381" s="38" t="str">
        <f t="shared" ca="1" si="781"/>
        <v/>
      </c>
      <c r="R381" s="38" t="str">
        <f t="shared" ca="1" si="781"/>
        <v/>
      </c>
      <c r="S381" s="66" t="str">
        <f t="shared" ca="1" si="638"/>
        <v/>
      </c>
      <c r="T381" s="105" t="str">
        <f t="shared" ca="1" si="639"/>
        <v/>
      </c>
    </row>
    <row r="382" spans="1:20" hidden="1">
      <c r="A382" t="str">
        <f ca="1">IF(B382="","",INDIRECT("減額一覧!B"&amp;$P382))</f>
        <v/>
      </c>
      <c r="B382" s="61" t="str">
        <f t="shared" ref="B382" ca="1" si="786">IF(INDIRECT("減額一覧!BD"&amp;P382)=1,INDIRECT("減額一覧!AQ"&amp;P382),"")</f>
        <v/>
      </c>
      <c r="C382" s="45" t="str">
        <f ca="1">IF(B382="","",INDIRECT("減額一覧!C"&amp;$P382))</f>
        <v/>
      </c>
      <c r="D382" s="79" t="str">
        <f ca="1">IF($B382="","",INDIRECT("減額一覧!G"&amp;$P382))</f>
        <v/>
      </c>
      <c r="E382" s="19" t="str">
        <f ca="1">IF(B382="","",INDIRECT("減額一覧!H"&amp;P382))</f>
        <v/>
      </c>
      <c r="F382" s="19" t="str">
        <f ca="1">IF($B382="","",INDIRECT("減額一覧!AX"&amp;P382))</f>
        <v/>
      </c>
      <c r="G382" s="20" t="str">
        <f ca="1">IF($B382="","",INDIRECT("減額一覧!AY"&amp;P382))</f>
        <v/>
      </c>
      <c r="H382" s="20" t="str">
        <f ca="1">IF($B382="","",INDIRECT("減額一覧!AZ"&amp;P382))</f>
        <v/>
      </c>
      <c r="I382" s="32" t="str">
        <f ca="1">IF(B382="","",IF(INDIRECT("減額一覧!BO"&amp;P382)=0.08,0.08,0.1))</f>
        <v/>
      </c>
      <c r="J382" s="52"/>
      <c r="K382" s="95" t="str">
        <f t="shared" ca="1" si="671"/>
        <v/>
      </c>
      <c r="L382" s="58" t="str">
        <f t="shared" ca="1" si="636"/>
        <v/>
      </c>
      <c r="N382" s="113" t="str">
        <f t="shared" ca="1" si="779"/>
        <v/>
      </c>
      <c r="O382" s="114" t="str">
        <f t="shared" ref="O382" ca="1" si="787">IF(B382="","",IF(INDIRECT("減額一覧!BO"&amp;P382)=0.08,0.08,0.1))</f>
        <v/>
      </c>
      <c r="P382" s="38">
        <v>78</v>
      </c>
      <c r="Q382" s="38" t="str">
        <f t="shared" ca="1" si="781"/>
        <v/>
      </c>
      <c r="R382" s="38" t="str">
        <f t="shared" ca="1" si="781"/>
        <v/>
      </c>
      <c r="S382" s="66" t="str">
        <f t="shared" ca="1" si="638"/>
        <v/>
      </c>
      <c r="T382" s="105" t="str">
        <f t="shared" ca="1" si="639"/>
        <v/>
      </c>
    </row>
    <row r="383" spans="1:20" ht="19.5" hidden="1" thickBot="1">
      <c r="B383" s="64"/>
      <c r="C383" s="41" t="str">
        <f>IF(B383="","",減額一覧!C379)</f>
        <v/>
      </c>
      <c r="D383" s="43"/>
      <c r="E383" s="21"/>
      <c r="F383" s="22" t="s">
        <v>69</v>
      </c>
      <c r="G383" s="23">
        <f t="shared" ref="G383:H383" si="788">SUBTOTAL(9,G379:G382)</f>
        <v>0</v>
      </c>
      <c r="H383" s="23">
        <f t="shared" si="788"/>
        <v>0</v>
      </c>
      <c r="I383" s="30"/>
      <c r="J383" s="53"/>
      <c r="K383" s="96" t="str">
        <f t="shared" si="671"/>
        <v/>
      </c>
      <c r="L383" s="59" t="str">
        <f t="shared" si="636"/>
        <v/>
      </c>
      <c r="N383" s="108" t="str">
        <f t="shared" ref="N383" si="789">IF(AND(G383=0,H383=0),"","小計")</f>
        <v/>
      </c>
      <c r="O383" s="108" t="str">
        <f t="shared" ref="O383" si="790">IF(AND(G383=0,H383=0),"","小計")</f>
        <v/>
      </c>
      <c r="P383" s="38"/>
      <c r="Q383" s="38"/>
      <c r="R383" s="38"/>
      <c r="S383" s="66" t="str">
        <f t="shared" si="638"/>
        <v/>
      </c>
      <c r="T383" s="105" t="str">
        <f t="shared" si="639"/>
        <v/>
      </c>
    </row>
    <row r="384" spans="1:20" hidden="1">
      <c r="A384">
        <f ca="1">IF(B384="","",INDIRECT("減額一覧!B"&amp;$P384))</f>
        <v>323</v>
      </c>
      <c r="B384" s="61">
        <f t="shared" ref="B384" ca="1" si="791">IF(INDIRECT("減額一覧!BA"&amp;P384)=1,INDIRECT("減額一覧!M"&amp;P384),"")</f>
        <v>206</v>
      </c>
      <c r="C384" s="36">
        <f ca="1">IF(B384="","",INDIRECT("減額一覧!C"&amp;$P384))</f>
        <v>257074000</v>
      </c>
      <c r="D384" s="78" t="str">
        <f ca="1">IF($B384="","",INDIRECT("減額一覧!G"&amp;$P384))</f>
        <v>飛澤　佐美子</v>
      </c>
      <c r="E384" s="19">
        <f ca="1">IF(B384="","",INDIRECT("減額一覧!H"&amp;P384))</f>
        <v>13</v>
      </c>
      <c r="F384" s="19">
        <f ca="1">IF($B384="","",INDIRECT("減額一覧!T"&amp;P384))</f>
        <v>37</v>
      </c>
      <c r="G384" s="20">
        <f ca="1">IF($B384="","",INDIRECT("減額一覧!U"&amp;P384))</f>
        <v>7926</v>
      </c>
      <c r="H384" s="20">
        <f ca="1">IF($B384="","",INDIRECT("減額一覧!V"&amp;P384))</f>
        <v>0</v>
      </c>
      <c r="I384" s="32">
        <f ca="1">IF(B384="","",IF(INDIRECT("減額一覧!BL"&amp;P384)=0.08,0.08,0.1))</f>
        <v>0.1</v>
      </c>
      <c r="J384" s="51" t="s">
        <v>532</v>
      </c>
      <c r="K384" s="94" t="str">
        <f t="shared" ca="1" si="671"/>
        <v/>
      </c>
      <c r="L384" s="56" t="str">
        <f t="shared" ca="1" si="636"/>
        <v/>
      </c>
      <c r="N384" s="113" t="str">
        <f t="shared" ref="N384:N387" ca="1" si="792">IF(A384="","",IF(A384&gt;3000,"月ヶ瀬",IF(A384&gt;=2000,"都祁","市内")))</f>
        <v>市内</v>
      </c>
      <c r="O384" s="114">
        <f t="shared" ref="O384" ca="1" si="793">IF(B384="","",IF(INDIRECT("減額一覧!BL"&amp;P384)=0.08,0.08,0.1))</f>
        <v>0.1</v>
      </c>
      <c r="P384" s="38">
        <v>79</v>
      </c>
      <c r="Q384" s="38">
        <f t="shared" ref="Q384:R387" ca="1" si="794">IF(G384="","",IF(G384&gt;0,1,""))</f>
        <v>1</v>
      </c>
      <c r="R384" s="38" t="str">
        <f t="shared" ca="1" si="794"/>
        <v/>
      </c>
      <c r="S384" s="66" t="str">
        <f t="shared" ca="1" si="638"/>
        <v>257</v>
      </c>
      <c r="T384" s="105" t="str">
        <f t="shared" ca="1" si="639"/>
        <v/>
      </c>
    </row>
    <row r="385" spans="1:20" hidden="1">
      <c r="A385">
        <f ca="1">IF(B385="","",INDIRECT("減額一覧!B"&amp;$P385))</f>
        <v>323</v>
      </c>
      <c r="B385" s="61">
        <f t="shared" ref="B385" ca="1" si="795">IF(INDIRECT("減額一覧!BB"&amp;P385)=1,INDIRECT("減額一覧!W"&amp;P385),"")</f>
        <v>207</v>
      </c>
      <c r="C385" s="44">
        <f ca="1">IF(B385="","",INDIRECT("減額一覧!C"&amp;$P385))</f>
        <v>257074000</v>
      </c>
      <c r="D385" s="79" t="str">
        <f ca="1">IF($B385="","",INDIRECT("減額一覧!G"&amp;$P385))</f>
        <v>飛澤　佐美子</v>
      </c>
      <c r="E385" s="19">
        <f ca="1">IF(B385="","",INDIRECT("減額一覧!H"&amp;P385))</f>
        <v>13</v>
      </c>
      <c r="F385" s="19">
        <f ca="1">IF($B385="","",INDIRECT("減額一覧!AD"&amp;P385))</f>
        <v>38</v>
      </c>
      <c r="G385" s="20">
        <f ca="1">IF($B385="","",INDIRECT("減額一覧!AE"&amp;P385))</f>
        <v>8162</v>
      </c>
      <c r="H385" s="20">
        <f ca="1">IF($B385="","",INDIRECT("減額一覧!AF"&amp;P385))</f>
        <v>0</v>
      </c>
      <c r="I385" s="32">
        <f ca="1">IF(B385="","",IF(INDIRECT("減額一覧!BM"&amp;P385)=0.08,0.08,0.1))</f>
        <v>0.1</v>
      </c>
      <c r="J385" s="52"/>
      <c r="K385" s="95" t="str">
        <f t="shared" ca="1" si="671"/>
        <v/>
      </c>
      <c r="L385" s="58" t="str">
        <f t="shared" ca="1" si="636"/>
        <v/>
      </c>
      <c r="N385" s="113" t="str">
        <f t="shared" ca="1" si="792"/>
        <v>市内</v>
      </c>
      <c r="O385" s="114">
        <f t="shared" ref="O385" ca="1" si="796">IF(B385="","",IF(INDIRECT("減額一覧!BM"&amp;P385)=0.08,0.08,0.1))</f>
        <v>0.1</v>
      </c>
      <c r="P385" s="38">
        <v>79</v>
      </c>
      <c r="Q385" s="38">
        <f t="shared" ca="1" si="794"/>
        <v>1</v>
      </c>
      <c r="R385" s="38" t="str">
        <f t="shared" ca="1" si="794"/>
        <v/>
      </c>
      <c r="S385" s="66" t="str">
        <f t="shared" ca="1" si="638"/>
        <v>257</v>
      </c>
      <c r="T385" s="105" t="str">
        <f t="shared" ca="1" si="639"/>
        <v/>
      </c>
    </row>
    <row r="386" spans="1:20" hidden="1">
      <c r="A386" t="str">
        <f ca="1">IF(B386="","",INDIRECT("減額一覧!B"&amp;$P386))</f>
        <v/>
      </c>
      <c r="B386" s="61" t="str">
        <f t="shared" ref="B386" ca="1" si="797">IF(INDIRECT("減額一覧!BC"&amp;P386)=1,INDIRECT("減額一覧!AG"&amp;P386),"")</f>
        <v/>
      </c>
      <c r="C386" s="36" t="str">
        <f ca="1">IF(B386="","",INDIRECT("減額一覧!C"&amp;$P386))</f>
        <v/>
      </c>
      <c r="D386" s="80" t="str">
        <f ca="1">IF($B386="","",INDIRECT("減額一覧!G"&amp;$P386))</f>
        <v/>
      </c>
      <c r="E386" s="19" t="str">
        <f ca="1">IF(B386="","",INDIRECT("減額一覧!H"&amp;P386))</f>
        <v/>
      </c>
      <c r="F386" s="19" t="str">
        <f ca="1">IF($B386="","",INDIRECT("減額一覧!AN"&amp;P386))</f>
        <v/>
      </c>
      <c r="G386" s="20" t="str">
        <f ca="1">IF($B386="","",INDIRECT("減額一覧!AO"&amp;P386))</f>
        <v/>
      </c>
      <c r="H386" s="20" t="str">
        <f ca="1">IF($B386="","",INDIRECT("減額一覧!AP"&amp;P386))</f>
        <v/>
      </c>
      <c r="I386" s="32" t="str">
        <f ca="1">IF(B386="","",IF(INDIRECT("減額一覧!BN"&amp;P386)=0.08,0.08,0.1))</f>
        <v/>
      </c>
      <c r="J386" s="52"/>
      <c r="K386" s="95" t="str">
        <f t="shared" ca="1" si="671"/>
        <v/>
      </c>
      <c r="L386" s="58" t="str">
        <f t="shared" ca="1" si="636"/>
        <v/>
      </c>
      <c r="N386" s="113" t="str">
        <f t="shared" ca="1" si="792"/>
        <v/>
      </c>
      <c r="O386" s="114" t="str">
        <f t="shared" ref="O386" ca="1" si="798">IF(B386="","",IF(INDIRECT("減額一覧!BN"&amp;P386)=0.08,0.08,0.1))</f>
        <v/>
      </c>
      <c r="P386" s="38">
        <v>79</v>
      </c>
      <c r="Q386" s="38" t="str">
        <f t="shared" ca="1" si="794"/>
        <v/>
      </c>
      <c r="R386" s="38" t="str">
        <f t="shared" ca="1" si="794"/>
        <v/>
      </c>
      <c r="S386" s="66" t="str">
        <f t="shared" ca="1" si="638"/>
        <v/>
      </c>
      <c r="T386" s="105" t="str">
        <f t="shared" ca="1" si="639"/>
        <v/>
      </c>
    </row>
    <row r="387" spans="1:20" hidden="1">
      <c r="A387" t="str">
        <f ca="1">IF(B387="","",INDIRECT("減額一覧!B"&amp;$P387))</f>
        <v/>
      </c>
      <c r="B387" s="61" t="str">
        <f t="shared" ref="B387" ca="1" si="799">IF(INDIRECT("減額一覧!BD"&amp;P387)=1,INDIRECT("減額一覧!AQ"&amp;P387),"")</f>
        <v/>
      </c>
      <c r="C387" s="45" t="str">
        <f ca="1">IF(B387="","",INDIRECT("減額一覧!C"&amp;$P387))</f>
        <v/>
      </c>
      <c r="D387" s="79" t="str">
        <f ca="1">IF($B387="","",INDIRECT("減額一覧!G"&amp;$P387))</f>
        <v/>
      </c>
      <c r="E387" s="19" t="str">
        <f ca="1">IF(B387="","",INDIRECT("減額一覧!H"&amp;P387))</f>
        <v/>
      </c>
      <c r="F387" s="19" t="str">
        <f ca="1">IF($B387="","",INDIRECT("減額一覧!AX"&amp;P387))</f>
        <v/>
      </c>
      <c r="G387" s="20" t="str">
        <f ca="1">IF($B387="","",INDIRECT("減額一覧!AY"&amp;P387))</f>
        <v/>
      </c>
      <c r="H387" s="20" t="str">
        <f ca="1">IF($B387="","",INDIRECT("減額一覧!AZ"&amp;P387))</f>
        <v/>
      </c>
      <c r="I387" s="32" t="str">
        <f ca="1">IF(B387="","",IF(INDIRECT("減額一覧!BO"&amp;P387)=0.08,0.08,0.1))</f>
        <v/>
      </c>
      <c r="J387" s="52"/>
      <c r="K387" s="95" t="str">
        <f t="shared" ca="1" si="671"/>
        <v/>
      </c>
      <c r="L387" s="58" t="str">
        <f t="shared" ca="1" si="636"/>
        <v/>
      </c>
      <c r="N387" s="113" t="str">
        <f t="shared" ca="1" si="792"/>
        <v/>
      </c>
      <c r="O387" s="114" t="str">
        <f t="shared" ref="O387" ca="1" si="800">IF(B387="","",IF(INDIRECT("減額一覧!BO"&amp;P387)=0.08,0.08,0.1))</f>
        <v/>
      </c>
      <c r="P387" s="38">
        <v>79</v>
      </c>
      <c r="Q387" s="38" t="str">
        <f t="shared" ca="1" si="794"/>
        <v/>
      </c>
      <c r="R387" s="38" t="str">
        <f t="shared" ca="1" si="794"/>
        <v/>
      </c>
      <c r="S387" s="66" t="str">
        <f t="shared" ca="1" si="638"/>
        <v/>
      </c>
      <c r="T387" s="105" t="str">
        <f t="shared" ca="1" si="639"/>
        <v/>
      </c>
    </row>
    <row r="388" spans="1:20" ht="19.5" hidden="1" thickBot="1">
      <c r="B388" s="64"/>
      <c r="C388" s="41" t="str">
        <f>IF(B388="","",減額一覧!C384)</f>
        <v/>
      </c>
      <c r="D388" s="43"/>
      <c r="E388" s="21"/>
      <c r="F388" s="22" t="s">
        <v>69</v>
      </c>
      <c r="G388" s="23">
        <f t="shared" ref="G388:H388" si="801">SUBTOTAL(9,G384:G387)</f>
        <v>0</v>
      </c>
      <c r="H388" s="23">
        <f t="shared" si="801"/>
        <v>0</v>
      </c>
      <c r="I388" s="30"/>
      <c r="J388" s="53"/>
      <c r="K388" s="96" t="str">
        <f t="shared" si="671"/>
        <v/>
      </c>
      <c r="L388" s="59" t="str">
        <f t="shared" si="636"/>
        <v/>
      </c>
      <c r="N388" s="108" t="str">
        <f t="shared" ref="N388" si="802">IF(AND(G388=0,H388=0),"","小計")</f>
        <v/>
      </c>
      <c r="O388" s="108" t="str">
        <f t="shared" ref="O388" si="803">IF(AND(G388=0,H388=0),"","小計")</f>
        <v/>
      </c>
      <c r="P388" s="38"/>
      <c r="Q388" s="38"/>
      <c r="R388" s="38"/>
      <c r="S388" s="66" t="str">
        <f t="shared" si="638"/>
        <v/>
      </c>
      <c r="T388" s="105" t="str">
        <f t="shared" si="639"/>
        <v/>
      </c>
    </row>
    <row r="389" spans="1:20" hidden="1">
      <c r="A389">
        <f ca="1">IF(B389="","",INDIRECT("減額一覧!B"&amp;$P389))</f>
        <v>324</v>
      </c>
      <c r="B389" s="61">
        <f t="shared" ref="B389" ca="1" si="804">IF(INDIRECT("減額一覧!BA"&amp;P389)=1,INDIRECT("減額一覧!M"&amp;P389),"")</f>
        <v>205</v>
      </c>
      <c r="C389" s="36">
        <f ca="1">IF(B389="","",INDIRECT("減額一覧!C"&amp;$P389))</f>
        <v>138022000</v>
      </c>
      <c r="D389" s="78" t="str">
        <f ca="1">IF($B389="","",INDIRECT("減額一覧!G"&amp;$P389))</f>
        <v>森　照子</v>
      </c>
      <c r="E389" s="19">
        <f ca="1">IF(B389="","",INDIRECT("減額一覧!H"&amp;P389))</f>
        <v>13</v>
      </c>
      <c r="F389" s="19">
        <f ca="1">IF($B389="","",INDIRECT("減額一覧!T"&amp;P389))</f>
        <v>7</v>
      </c>
      <c r="G389" s="20">
        <f ca="1">IF($B389="","",INDIRECT("減額一覧!U"&amp;P389))</f>
        <v>1392</v>
      </c>
      <c r="H389" s="20">
        <f ca="1">IF($B389="","",INDIRECT("減額一覧!V"&amp;P389))</f>
        <v>955</v>
      </c>
      <c r="I389" s="32">
        <f ca="1">IF(B389="","",IF(INDIRECT("減額一覧!BL"&amp;P389)=0.08,0.08,0.1))</f>
        <v>0.1</v>
      </c>
      <c r="J389" s="51" t="s">
        <v>497</v>
      </c>
      <c r="K389" s="94" t="str">
        <f t="shared" ca="1" si="671"/>
        <v/>
      </c>
      <c r="L389" s="56" t="str">
        <f t="shared" ref="L389:L452" ca="1" si="805">IF(OR(S389="370",S389="371",S389="372",S389="373",S389="374",S389="375",S389="376",S389="377",S389="378",S389="379",S389="380",S389="039",S389="389"),"農集","")</f>
        <v/>
      </c>
      <c r="N389" s="113" t="str">
        <f t="shared" ref="N389:N392" ca="1" si="806">IF(A389="","",IF(A389&gt;3000,"月ヶ瀬",IF(A389&gt;=2000,"都祁","市内")))</f>
        <v>市内</v>
      </c>
      <c r="O389" s="114">
        <f t="shared" ref="O389" ca="1" si="807">IF(B389="","",IF(INDIRECT("減額一覧!BL"&amp;P389)=0.08,0.08,0.1))</f>
        <v>0.1</v>
      </c>
      <c r="P389" s="38">
        <v>80</v>
      </c>
      <c r="Q389" s="38">
        <f t="shared" ref="Q389:R392" ca="1" si="808">IF(G389="","",IF(G389&gt;0,1,""))</f>
        <v>1</v>
      </c>
      <c r="R389" s="38">
        <f t="shared" ca="1" si="808"/>
        <v>1</v>
      </c>
      <c r="S389" s="66" t="str">
        <f t="shared" ref="S389:S452" ca="1" si="809">IF(C389="","",LEFT(TEXT(C389,"000000000"),3))</f>
        <v>138</v>
      </c>
      <c r="T389" s="105" t="str">
        <f t="shared" ref="T389:T452" ca="1" si="810">IF(L389="","",IF(H389=0,"",H389))</f>
        <v/>
      </c>
    </row>
    <row r="390" spans="1:20" hidden="1">
      <c r="A390">
        <f ca="1">IF(B390="","",INDIRECT("減額一覧!B"&amp;$P390))</f>
        <v>324</v>
      </c>
      <c r="B390" s="61">
        <f t="shared" ref="B390" ca="1" si="811">IF(INDIRECT("減額一覧!BB"&amp;P390)=1,INDIRECT("減額一覧!W"&amp;P390),"")</f>
        <v>206</v>
      </c>
      <c r="C390" s="44">
        <f ca="1">IF(B390="","",INDIRECT("減額一覧!C"&amp;$P390))</f>
        <v>138022000</v>
      </c>
      <c r="D390" s="79" t="str">
        <f ca="1">IF($B390="","",INDIRECT("減額一覧!G"&amp;$P390))</f>
        <v>森　照子</v>
      </c>
      <c r="E390" s="19">
        <f ca="1">IF(B390="","",INDIRECT("減額一覧!H"&amp;P390))</f>
        <v>13</v>
      </c>
      <c r="F390" s="19">
        <f ca="1">IF($B390="","",INDIRECT("減額一覧!AD"&amp;P390))</f>
        <v>8</v>
      </c>
      <c r="G390" s="20">
        <f ca="1">IF($B390="","",INDIRECT("減額一覧!AE"&amp;P390))</f>
        <v>1612</v>
      </c>
      <c r="H390" s="20">
        <f ca="1">IF($B390="","",INDIRECT("減額一覧!AF"&amp;P390))</f>
        <v>1092</v>
      </c>
      <c r="I390" s="32">
        <f ca="1">IF(B390="","",IF(INDIRECT("減額一覧!BM"&amp;P390)=0.08,0.08,0.1))</f>
        <v>0.1</v>
      </c>
      <c r="J390" s="52"/>
      <c r="K390" s="95" t="str">
        <f t="shared" ca="1" si="671"/>
        <v/>
      </c>
      <c r="L390" s="58" t="str">
        <f t="shared" ca="1" si="805"/>
        <v/>
      </c>
      <c r="N390" s="113" t="str">
        <f t="shared" ca="1" si="806"/>
        <v>市内</v>
      </c>
      <c r="O390" s="114">
        <f t="shared" ref="O390" ca="1" si="812">IF(B390="","",IF(INDIRECT("減額一覧!BM"&amp;P390)=0.08,0.08,0.1))</f>
        <v>0.1</v>
      </c>
      <c r="P390" s="38">
        <v>80</v>
      </c>
      <c r="Q390" s="38">
        <f t="shared" ca="1" si="808"/>
        <v>1</v>
      </c>
      <c r="R390" s="38">
        <f t="shared" ca="1" si="808"/>
        <v>1</v>
      </c>
      <c r="S390" s="66" t="str">
        <f t="shared" ca="1" si="809"/>
        <v>138</v>
      </c>
      <c r="T390" s="105" t="str">
        <f t="shared" ca="1" si="810"/>
        <v/>
      </c>
    </row>
    <row r="391" spans="1:20" hidden="1">
      <c r="A391">
        <f ca="1">IF(B391="","",INDIRECT("減額一覧!B"&amp;$P391))</f>
        <v>324</v>
      </c>
      <c r="B391" s="61">
        <f t="shared" ref="B391" ca="1" si="813">IF(INDIRECT("減額一覧!BC"&amp;P391)=1,INDIRECT("減額一覧!AG"&amp;P391),"")</f>
        <v>207</v>
      </c>
      <c r="C391" s="36">
        <f ca="1">IF(B391="","",INDIRECT("減額一覧!C"&amp;$P391))</f>
        <v>138022000</v>
      </c>
      <c r="D391" s="80" t="str">
        <f ca="1">IF($B391="","",INDIRECT("減額一覧!G"&amp;$P391))</f>
        <v>森　照子</v>
      </c>
      <c r="E391" s="19">
        <f ca="1">IF(B391="","",INDIRECT("減額一覧!H"&amp;P391))</f>
        <v>13</v>
      </c>
      <c r="F391" s="19">
        <f ca="1">IF($B391="","",INDIRECT("減額一覧!AN"&amp;P391))</f>
        <v>9</v>
      </c>
      <c r="G391" s="20">
        <f ca="1">IF($B391="","",INDIRECT("減額一覧!AO"&amp;P391))</f>
        <v>1881</v>
      </c>
      <c r="H391" s="20">
        <f ca="1">IF($B391="","",INDIRECT("減額一覧!AP"&amp;P391))</f>
        <v>1227</v>
      </c>
      <c r="I391" s="32">
        <f ca="1">IF(B391="","",IF(INDIRECT("減額一覧!BN"&amp;P391)=0.08,0.08,0.1))</f>
        <v>0.1</v>
      </c>
      <c r="J391" s="52"/>
      <c r="K391" s="95" t="str">
        <f t="shared" ca="1" si="671"/>
        <v/>
      </c>
      <c r="L391" s="58" t="str">
        <f t="shared" ca="1" si="805"/>
        <v/>
      </c>
      <c r="N391" s="113" t="str">
        <f t="shared" ca="1" si="806"/>
        <v>市内</v>
      </c>
      <c r="O391" s="114">
        <f t="shared" ref="O391" ca="1" si="814">IF(B391="","",IF(INDIRECT("減額一覧!BN"&amp;P391)=0.08,0.08,0.1))</f>
        <v>0.1</v>
      </c>
      <c r="P391" s="38">
        <v>80</v>
      </c>
      <c r="Q391" s="38">
        <f t="shared" ca="1" si="808"/>
        <v>1</v>
      </c>
      <c r="R391" s="38">
        <f t="shared" ca="1" si="808"/>
        <v>1</v>
      </c>
      <c r="S391" s="66" t="str">
        <f t="shared" ca="1" si="809"/>
        <v>138</v>
      </c>
      <c r="T391" s="105" t="str">
        <f t="shared" ca="1" si="810"/>
        <v/>
      </c>
    </row>
    <row r="392" spans="1:20" hidden="1">
      <c r="A392">
        <f ca="1">IF(B392="","",INDIRECT("減額一覧!B"&amp;$P392))</f>
        <v>324</v>
      </c>
      <c r="B392" s="61">
        <f t="shared" ref="B392" ca="1" si="815">IF(INDIRECT("減額一覧!BD"&amp;P392)=1,INDIRECT("減額一覧!AQ"&amp;P392),"")</f>
        <v>208</v>
      </c>
      <c r="C392" s="45">
        <f ca="1">IF(B392="","",INDIRECT("減額一覧!C"&amp;$P392))</f>
        <v>138022000</v>
      </c>
      <c r="D392" s="79" t="str">
        <f ca="1">IF($B392="","",INDIRECT("減額一覧!G"&amp;$P392))</f>
        <v>森　照子</v>
      </c>
      <c r="E392" s="19">
        <f ca="1">IF(B392="","",INDIRECT("減額一覧!H"&amp;P392))</f>
        <v>13</v>
      </c>
      <c r="F392" s="19">
        <f ca="1">IF($B392="","",INDIRECT("減額一覧!AX"&amp;P392))</f>
        <v>9</v>
      </c>
      <c r="G392" s="20">
        <f ca="1">IF($B392="","",INDIRECT("減額一覧!AY"&amp;P392))</f>
        <v>1881</v>
      </c>
      <c r="H392" s="20">
        <f ca="1">IF($B392="","",INDIRECT("減額一覧!AZ"&amp;P392))</f>
        <v>1227</v>
      </c>
      <c r="I392" s="32">
        <f ca="1">IF(B392="","",IF(INDIRECT("減額一覧!BO"&amp;P392)=0.08,0.08,0.1))</f>
        <v>0.1</v>
      </c>
      <c r="J392" s="52"/>
      <c r="K392" s="95" t="str">
        <f t="shared" ca="1" si="671"/>
        <v/>
      </c>
      <c r="L392" s="58" t="str">
        <f t="shared" ca="1" si="805"/>
        <v/>
      </c>
      <c r="N392" s="113" t="str">
        <f t="shared" ca="1" si="806"/>
        <v>市内</v>
      </c>
      <c r="O392" s="114">
        <f t="shared" ref="O392" ca="1" si="816">IF(B392="","",IF(INDIRECT("減額一覧!BO"&amp;P392)=0.08,0.08,0.1))</f>
        <v>0.1</v>
      </c>
      <c r="P392" s="38">
        <v>80</v>
      </c>
      <c r="Q392" s="38">
        <f t="shared" ca="1" si="808"/>
        <v>1</v>
      </c>
      <c r="R392" s="38">
        <f t="shared" ca="1" si="808"/>
        <v>1</v>
      </c>
      <c r="S392" s="66" t="str">
        <f t="shared" ca="1" si="809"/>
        <v>138</v>
      </c>
      <c r="T392" s="105" t="str">
        <f t="shared" ca="1" si="810"/>
        <v/>
      </c>
    </row>
    <row r="393" spans="1:20" ht="19.5" hidden="1" thickBot="1">
      <c r="B393" s="64"/>
      <c r="C393" s="41" t="str">
        <f>IF(B393="","",減額一覧!C389)</f>
        <v/>
      </c>
      <c r="D393" s="43"/>
      <c r="E393" s="21"/>
      <c r="F393" s="22" t="s">
        <v>69</v>
      </c>
      <c r="G393" s="23">
        <f t="shared" ref="G393:H393" si="817">SUBTOTAL(9,G389:G392)</f>
        <v>0</v>
      </c>
      <c r="H393" s="23">
        <f t="shared" si="817"/>
        <v>0</v>
      </c>
      <c r="I393" s="30"/>
      <c r="J393" s="53"/>
      <c r="K393" s="96" t="str">
        <f t="shared" si="671"/>
        <v/>
      </c>
      <c r="L393" s="59" t="str">
        <f t="shared" si="805"/>
        <v/>
      </c>
      <c r="N393" s="108" t="str">
        <f t="shared" ref="N393" si="818">IF(AND(G393=0,H393=0),"","小計")</f>
        <v/>
      </c>
      <c r="O393" s="108" t="str">
        <f t="shared" ref="O393" si="819">IF(AND(G393=0,H393=0),"","小計")</f>
        <v/>
      </c>
      <c r="P393" s="38"/>
      <c r="Q393" s="38"/>
      <c r="R393" s="38"/>
      <c r="S393" s="66" t="str">
        <f t="shared" si="809"/>
        <v/>
      </c>
      <c r="T393" s="105" t="str">
        <f t="shared" si="810"/>
        <v/>
      </c>
    </row>
    <row r="394" spans="1:20" hidden="1">
      <c r="A394">
        <f ca="1">IF(B394="","",INDIRECT("減額一覧!B"&amp;$P394))</f>
        <v>325</v>
      </c>
      <c r="B394" s="61">
        <f t="shared" ref="B394" ca="1" si="820">IF(INDIRECT("減額一覧!BA"&amp;P394)=1,INDIRECT("減額一覧!M"&amp;P394),"")</f>
        <v>206</v>
      </c>
      <c r="C394" s="36">
        <f ca="1">IF(B394="","",INDIRECT("減額一覧!C"&amp;$P394))</f>
        <v>695104000</v>
      </c>
      <c r="D394" s="78" t="str">
        <f ca="1">IF($B394="","",INDIRECT("減額一覧!G"&amp;$P394))</f>
        <v>武居　敏朗</v>
      </c>
      <c r="E394" s="19">
        <f ca="1">IF(B394="","",INDIRECT("減額一覧!H"&amp;P394))</f>
        <v>20</v>
      </c>
      <c r="F394" s="19">
        <f ca="1">IF($B394="","",INDIRECT("減額一覧!T"&amp;P394))</f>
        <v>2</v>
      </c>
      <c r="G394" s="20">
        <f ca="1">IF($B394="","",INDIRECT("減額一覧!U"&amp;P394))</f>
        <v>341</v>
      </c>
      <c r="H394" s="20">
        <f ca="1">IF($B394="","",INDIRECT("減額一覧!V"&amp;P394))</f>
        <v>273</v>
      </c>
      <c r="I394" s="32">
        <f ca="1">IF(B394="","",IF(INDIRECT("減額一覧!BL"&amp;P394)=0.08,0.08,0.1))</f>
        <v>0.1</v>
      </c>
      <c r="J394" s="51" t="s">
        <v>498</v>
      </c>
      <c r="K394" s="94" t="str">
        <f t="shared" ca="1" si="671"/>
        <v/>
      </c>
      <c r="L394" s="56" t="str">
        <f t="shared" ca="1" si="805"/>
        <v/>
      </c>
      <c r="N394" s="113" t="str">
        <f t="shared" ref="N394:N397" ca="1" si="821">IF(A394="","",IF(A394&gt;3000,"月ヶ瀬",IF(A394&gt;=2000,"都祁","市内")))</f>
        <v>市内</v>
      </c>
      <c r="O394" s="114">
        <f t="shared" ref="O394" ca="1" si="822">IF(B394="","",IF(INDIRECT("減額一覧!BL"&amp;P394)=0.08,0.08,0.1))</f>
        <v>0.1</v>
      </c>
      <c r="P394" s="38">
        <v>81</v>
      </c>
      <c r="Q394" s="38">
        <f t="shared" ref="Q394:R397" ca="1" si="823">IF(G394="","",IF(G394&gt;0,1,""))</f>
        <v>1</v>
      </c>
      <c r="R394" s="38">
        <f t="shared" ca="1" si="823"/>
        <v>1</v>
      </c>
      <c r="S394" s="66" t="str">
        <f t="shared" ca="1" si="809"/>
        <v>695</v>
      </c>
      <c r="T394" s="105" t="str">
        <f t="shared" ca="1" si="810"/>
        <v/>
      </c>
    </row>
    <row r="395" spans="1:20" hidden="1">
      <c r="A395">
        <f ca="1">IF(B395="","",INDIRECT("減額一覧!B"&amp;$P395))</f>
        <v>325</v>
      </c>
      <c r="B395" s="61">
        <f t="shared" ref="B395" ca="1" si="824">IF(INDIRECT("減額一覧!BB"&amp;P395)=1,INDIRECT("減額一覧!W"&amp;P395),"")</f>
        <v>207</v>
      </c>
      <c r="C395" s="44">
        <f ca="1">IF(B395="","",INDIRECT("減額一覧!C"&amp;$P395))</f>
        <v>695104000</v>
      </c>
      <c r="D395" s="79" t="str">
        <f ca="1">IF($B395="","",INDIRECT("減額一覧!G"&amp;$P395))</f>
        <v>武居　敏朗</v>
      </c>
      <c r="E395" s="19">
        <f ca="1">IF(B395="","",INDIRECT("減額一覧!H"&amp;P395))</f>
        <v>20</v>
      </c>
      <c r="F395" s="19">
        <f ca="1">IF($B395="","",INDIRECT("減額一覧!AD"&amp;P395))</f>
        <v>2</v>
      </c>
      <c r="G395" s="20">
        <f ca="1">IF($B395="","",INDIRECT("減額一覧!AE"&amp;P395))</f>
        <v>341</v>
      </c>
      <c r="H395" s="20">
        <f ca="1">IF($B395="","",INDIRECT("減額一覧!AF"&amp;P395))</f>
        <v>273</v>
      </c>
      <c r="I395" s="32">
        <f ca="1">IF(B395="","",IF(INDIRECT("減額一覧!BM"&amp;P395)=0.08,0.08,0.1))</f>
        <v>0.1</v>
      </c>
      <c r="J395" s="52"/>
      <c r="K395" s="95" t="str">
        <f t="shared" ca="1" si="671"/>
        <v/>
      </c>
      <c r="L395" s="58" t="str">
        <f t="shared" ca="1" si="805"/>
        <v/>
      </c>
      <c r="N395" s="113" t="str">
        <f t="shared" ca="1" si="821"/>
        <v>市内</v>
      </c>
      <c r="O395" s="114">
        <f t="shared" ref="O395" ca="1" si="825">IF(B395="","",IF(INDIRECT("減額一覧!BM"&amp;P395)=0.08,0.08,0.1))</f>
        <v>0.1</v>
      </c>
      <c r="P395" s="38">
        <v>81</v>
      </c>
      <c r="Q395" s="38">
        <f t="shared" ca="1" si="823"/>
        <v>1</v>
      </c>
      <c r="R395" s="38">
        <f t="shared" ca="1" si="823"/>
        <v>1</v>
      </c>
      <c r="S395" s="66" t="str">
        <f t="shared" ca="1" si="809"/>
        <v>695</v>
      </c>
      <c r="T395" s="105" t="str">
        <f t="shared" ca="1" si="810"/>
        <v/>
      </c>
    </row>
    <row r="396" spans="1:20" hidden="1">
      <c r="A396">
        <f ca="1">IF(B396="","",INDIRECT("減額一覧!B"&amp;$P396))</f>
        <v>325</v>
      </c>
      <c r="B396" s="61">
        <f t="shared" ref="B396" ca="1" si="826">IF(INDIRECT("減額一覧!BC"&amp;P396)=1,INDIRECT("減額一覧!AG"&amp;P396),"")</f>
        <v>208</v>
      </c>
      <c r="C396" s="36">
        <f ca="1">IF(B396="","",INDIRECT("減額一覧!C"&amp;$P396))</f>
        <v>695104000</v>
      </c>
      <c r="D396" s="80" t="str">
        <f ca="1">IF($B396="","",INDIRECT("減額一覧!G"&amp;$P396))</f>
        <v>武居　敏朗</v>
      </c>
      <c r="E396" s="19">
        <f ca="1">IF(B396="","",INDIRECT("減額一覧!H"&amp;P396))</f>
        <v>20</v>
      </c>
      <c r="F396" s="19">
        <f ca="1">IF($B396="","",INDIRECT("減額一覧!AN"&amp;P396))</f>
        <v>23</v>
      </c>
      <c r="G396" s="20">
        <f ca="1">IF($B396="","",INDIRECT("減額一覧!AO"&amp;P396))</f>
        <v>4763</v>
      </c>
      <c r="H396" s="20">
        <f ca="1">IF($B396="","",INDIRECT("減額一覧!AP"&amp;P396))</f>
        <v>3137</v>
      </c>
      <c r="I396" s="32">
        <f ca="1">IF(B396="","",IF(INDIRECT("減額一覧!BN"&amp;P396)=0.08,0.08,0.1))</f>
        <v>0.1</v>
      </c>
      <c r="J396" s="52"/>
      <c r="K396" s="95" t="str">
        <f t="shared" ca="1" si="671"/>
        <v/>
      </c>
      <c r="L396" s="58" t="str">
        <f t="shared" ca="1" si="805"/>
        <v/>
      </c>
      <c r="N396" s="113" t="str">
        <f t="shared" ca="1" si="821"/>
        <v>市内</v>
      </c>
      <c r="O396" s="114">
        <f t="shared" ref="O396" ca="1" si="827">IF(B396="","",IF(INDIRECT("減額一覧!BN"&amp;P396)=0.08,0.08,0.1))</f>
        <v>0.1</v>
      </c>
      <c r="P396" s="38">
        <v>81</v>
      </c>
      <c r="Q396" s="38">
        <f t="shared" ca="1" si="823"/>
        <v>1</v>
      </c>
      <c r="R396" s="38">
        <f t="shared" ca="1" si="823"/>
        <v>1</v>
      </c>
      <c r="S396" s="66" t="str">
        <f t="shared" ca="1" si="809"/>
        <v>695</v>
      </c>
      <c r="T396" s="105" t="str">
        <f t="shared" ca="1" si="810"/>
        <v/>
      </c>
    </row>
    <row r="397" spans="1:20" hidden="1">
      <c r="A397" t="str">
        <f ca="1">IF(B397="","",INDIRECT("減額一覧!B"&amp;$P397))</f>
        <v/>
      </c>
      <c r="B397" s="61" t="str">
        <f t="shared" ref="B397" ca="1" si="828">IF(INDIRECT("減額一覧!BD"&amp;P397)=1,INDIRECT("減額一覧!AQ"&amp;P397),"")</f>
        <v/>
      </c>
      <c r="C397" s="45" t="str">
        <f ca="1">IF(B397="","",INDIRECT("減額一覧!C"&amp;$P397))</f>
        <v/>
      </c>
      <c r="D397" s="79" t="str">
        <f ca="1">IF($B397="","",INDIRECT("減額一覧!G"&amp;$P397))</f>
        <v/>
      </c>
      <c r="E397" s="19" t="str">
        <f ca="1">IF(B397="","",INDIRECT("減額一覧!H"&amp;P397))</f>
        <v/>
      </c>
      <c r="F397" s="19" t="str">
        <f ca="1">IF($B397="","",INDIRECT("減額一覧!AX"&amp;P397))</f>
        <v/>
      </c>
      <c r="G397" s="20" t="str">
        <f ca="1">IF($B397="","",INDIRECT("減額一覧!AY"&amp;P397))</f>
        <v/>
      </c>
      <c r="H397" s="20" t="str">
        <f ca="1">IF($B397="","",INDIRECT("減額一覧!AZ"&amp;P397))</f>
        <v/>
      </c>
      <c r="I397" s="32" t="str">
        <f ca="1">IF(B397="","",IF(INDIRECT("減額一覧!BO"&amp;P397)=0.08,0.08,0.1))</f>
        <v/>
      </c>
      <c r="J397" s="52"/>
      <c r="K397" s="95" t="str">
        <f t="shared" ca="1" si="671"/>
        <v/>
      </c>
      <c r="L397" s="58" t="str">
        <f t="shared" ca="1" si="805"/>
        <v/>
      </c>
      <c r="N397" s="113" t="str">
        <f t="shared" ca="1" si="821"/>
        <v/>
      </c>
      <c r="O397" s="114" t="str">
        <f t="shared" ref="O397" ca="1" si="829">IF(B397="","",IF(INDIRECT("減額一覧!BO"&amp;P397)=0.08,0.08,0.1))</f>
        <v/>
      </c>
      <c r="P397" s="38">
        <v>81</v>
      </c>
      <c r="Q397" s="38" t="str">
        <f t="shared" ca="1" si="823"/>
        <v/>
      </c>
      <c r="R397" s="38" t="str">
        <f t="shared" ca="1" si="823"/>
        <v/>
      </c>
      <c r="S397" s="66" t="str">
        <f t="shared" ca="1" si="809"/>
        <v/>
      </c>
      <c r="T397" s="105" t="str">
        <f t="shared" ca="1" si="810"/>
        <v/>
      </c>
    </row>
    <row r="398" spans="1:20" ht="19.5" hidden="1" thickBot="1">
      <c r="B398" s="64"/>
      <c r="C398" s="41" t="str">
        <f>IF(B398="","",減額一覧!C394)</f>
        <v/>
      </c>
      <c r="D398" s="43"/>
      <c r="E398" s="21"/>
      <c r="F398" s="22" t="s">
        <v>69</v>
      </c>
      <c r="G398" s="23">
        <f t="shared" ref="G398:H398" si="830">SUBTOTAL(9,G394:G397)</f>
        <v>0</v>
      </c>
      <c r="H398" s="23">
        <f t="shared" si="830"/>
        <v>0</v>
      </c>
      <c r="I398" s="30"/>
      <c r="J398" s="53"/>
      <c r="K398" s="96" t="str">
        <f t="shared" si="671"/>
        <v/>
      </c>
      <c r="L398" s="59" t="str">
        <f t="shared" si="805"/>
        <v/>
      </c>
      <c r="N398" s="108" t="str">
        <f t="shared" ref="N398" si="831">IF(AND(G398=0,H398=0),"","小計")</f>
        <v/>
      </c>
      <c r="O398" s="108" t="str">
        <f t="shared" ref="O398" si="832">IF(AND(G398=0,H398=0),"","小計")</f>
        <v/>
      </c>
      <c r="P398" s="38"/>
      <c r="Q398" s="38"/>
      <c r="R398" s="38"/>
      <c r="S398" s="66" t="str">
        <f t="shared" si="809"/>
        <v/>
      </c>
      <c r="T398" s="105" t="str">
        <f t="shared" si="810"/>
        <v/>
      </c>
    </row>
    <row r="399" spans="1:20" hidden="1">
      <c r="A399">
        <f ca="1">IF(B399="","",INDIRECT("減額一覧!B"&amp;$P399))</f>
        <v>326</v>
      </c>
      <c r="B399" s="61">
        <f t="shared" ref="B399" ca="1" si="833">IF(INDIRECT("減額一覧!BA"&amp;P399)=1,INDIRECT("減額一覧!M"&amp;P399),"")</f>
        <v>208</v>
      </c>
      <c r="C399" s="36">
        <f ca="1">IF(B399="","",INDIRECT("減額一覧!C"&amp;$P399))</f>
        <v>316092000</v>
      </c>
      <c r="D399" s="78" t="str">
        <f ca="1">IF($B399="","",INDIRECT("減額一覧!G"&amp;$P399))</f>
        <v>山本　裕子</v>
      </c>
      <c r="E399" s="19">
        <f ca="1">IF(B399="","",INDIRECT("減額一覧!H"&amp;P399))</f>
        <v>13</v>
      </c>
      <c r="F399" s="19">
        <f ca="1">IF($B399="","",INDIRECT("減額一覧!T"&amp;P399))</f>
        <v>14</v>
      </c>
      <c r="G399" s="20">
        <f ca="1">IF($B399="","",INDIRECT("減額一覧!U"&amp;P399))</f>
        <v>3080</v>
      </c>
      <c r="H399" s="20">
        <f ca="1">IF($B399="","",INDIRECT("減額一覧!V"&amp;P399))</f>
        <v>1909</v>
      </c>
      <c r="I399" s="32">
        <f ca="1">IF(B399="","",IF(INDIRECT("減額一覧!BL"&amp;P399)=0.08,0.08,0.1))</f>
        <v>0.1</v>
      </c>
      <c r="J399" s="51" t="s">
        <v>533</v>
      </c>
      <c r="K399" s="94" t="str">
        <f t="shared" ca="1" si="671"/>
        <v/>
      </c>
      <c r="L399" s="56" t="str">
        <f t="shared" ca="1" si="805"/>
        <v/>
      </c>
      <c r="N399" s="113" t="str">
        <f t="shared" ref="N399:N402" ca="1" si="834">IF(A399="","",IF(A399&gt;3000,"月ヶ瀬",IF(A399&gt;=2000,"都祁","市内")))</f>
        <v>市内</v>
      </c>
      <c r="O399" s="114">
        <f t="shared" ref="O399" ca="1" si="835">IF(B399="","",IF(INDIRECT("減額一覧!BL"&amp;P399)=0.08,0.08,0.1))</f>
        <v>0.1</v>
      </c>
      <c r="P399" s="38">
        <v>82</v>
      </c>
      <c r="Q399" s="38">
        <f t="shared" ref="Q399:R402" ca="1" si="836">IF(G399="","",IF(G399&gt;0,1,""))</f>
        <v>1</v>
      </c>
      <c r="R399" s="38">
        <f t="shared" ca="1" si="836"/>
        <v>1</v>
      </c>
      <c r="S399" s="66" t="str">
        <f t="shared" ca="1" si="809"/>
        <v>316</v>
      </c>
      <c r="T399" s="105" t="str">
        <f t="shared" ca="1" si="810"/>
        <v/>
      </c>
    </row>
    <row r="400" spans="1:20" hidden="1">
      <c r="A400" t="str">
        <f ca="1">IF(B400="","",INDIRECT("減額一覧!B"&amp;$P400))</f>
        <v/>
      </c>
      <c r="B400" s="61" t="str">
        <f t="shared" ref="B400" ca="1" si="837">IF(INDIRECT("減額一覧!BB"&amp;P400)=1,INDIRECT("減額一覧!W"&amp;P400),"")</f>
        <v/>
      </c>
      <c r="C400" s="44" t="str">
        <f ca="1">IF(B400="","",INDIRECT("減額一覧!C"&amp;$P400))</f>
        <v/>
      </c>
      <c r="D400" s="79" t="str">
        <f ca="1">IF($B400="","",INDIRECT("減額一覧!G"&amp;$P400))</f>
        <v/>
      </c>
      <c r="E400" s="19" t="str">
        <f ca="1">IF(B400="","",INDIRECT("減額一覧!H"&amp;P400))</f>
        <v/>
      </c>
      <c r="F400" s="19" t="str">
        <f ca="1">IF($B400="","",INDIRECT("減額一覧!AD"&amp;P400))</f>
        <v/>
      </c>
      <c r="G400" s="20" t="str">
        <f ca="1">IF($B400="","",INDIRECT("減額一覧!AE"&amp;P400))</f>
        <v/>
      </c>
      <c r="H400" s="20" t="str">
        <f ca="1">IF($B400="","",INDIRECT("減額一覧!AF"&amp;P400))</f>
        <v/>
      </c>
      <c r="I400" s="32" t="str">
        <f ca="1">IF(B400="","",IF(INDIRECT("減額一覧!BM"&amp;P400)=0.08,0.08,0.1))</f>
        <v/>
      </c>
      <c r="J400" s="52"/>
      <c r="K400" s="95" t="str">
        <f t="shared" ca="1" si="671"/>
        <v/>
      </c>
      <c r="L400" s="58" t="str">
        <f t="shared" ca="1" si="805"/>
        <v/>
      </c>
      <c r="N400" s="113" t="str">
        <f t="shared" ca="1" si="834"/>
        <v/>
      </c>
      <c r="O400" s="114" t="str">
        <f t="shared" ref="O400" ca="1" si="838">IF(B400="","",IF(INDIRECT("減額一覧!BM"&amp;P400)=0.08,0.08,0.1))</f>
        <v/>
      </c>
      <c r="P400" s="38">
        <v>82</v>
      </c>
      <c r="Q400" s="38" t="str">
        <f t="shared" ca="1" si="836"/>
        <v/>
      </c>
      <c r="R400" s="38" t="str">
        <f t="shared" ca="1" si="836"/>
        <v/>
      </c>
      <c r="S400" s="66" t="str">
        <f t="shared" ca="1" si="809"/>
        <v/>
      </c>
      <c r="T400" s="105" t="str">
        <f t="shared" ca="1" si="810"/>
        <v/>
      </c>
    </row>
    <row r="401" spans="1:20" hidden="1">
      <c r="A401" t="str">
        <f ca="1">IF(B401="","",INDIRECT("減額一覧!B"&amp;$P401))</f>
        <v/>
      </c>
      <c r="B401" s="61" t="str">
        <f t="shared" ref="B401" ca="1" si="839">IF(INDIRECT("減額一覧!BC"&amp;P401)=1,INDIRECT("減額一覧!AG"&amp;P401),"")</f>
        <v/>
      </c>
      <c r="C401" s="36" t="str">
        <f ca="1">IF(B401="","",INDIRECT("減額一覧!C"&amp;$P401))</f>
        <v/>
      </c>
      <c r="D401" s="80" t="str">
        <f ca="1">IF($B401="","",INDIRECT("減額一覧!G"&amp;$P401))</f>
        <v/>
      </c>
      <c r="E401" s="19" t="str">
        <f ca="1">IF(B401="","",INDIRECT("減額一覧!H"&amp;P401))</f>
        <v/>
      </c>
      <c r="F401" s="19" t="str">
        <f ca="1">IF($B401="","",INDIRECT("減額一覧!AN"&amp;P401))</f>
        <v/>
      </c>
      <c r="G401" s="20" t="str">
        <f ca="1">IF($B401="","",INDIRECT("減額一覧!AO"&amp;P401))</f>
        <v/>
      </c>
      <c r="H401" s="20" t="str">
        <f ca="1">IF($B401="","",INDIRECT("減額一覧!AP"&amp;P401))</f>
        <v/>
      </c>
      <c r="I401" s="32" t="str">
        <f ca="1">IF(B401="","",IF(INDIRECT("減額一覧!BN"&amp;P401)=0.08,0.08,0.1))</f>
        <v/>
      </c>
      <c r="J401" s="52"/>
      <c r="K401" s="95" t="str">
        <f t="shared" ca="1" si="671"/>
        <v/>
      </c>
      <c r="L401" s="58" t="str">
        <f t="shared" ca="1" si="805"/>
        <v/>
      </c>
      <c r="N401" s="113" t="str">
        <f t="shared" ca="1" si="834"/>
        <v/>
      </c>
      <c r="O401" s="114" t="str">
        <f t="shared" ref="O401" ca="1" si="840">IF(B401="","",IF(INDIRECT("減額一覧!BN"&amp;P401)=0.08,0.08,0.1))</f>
        <v/>
      </c>
      <c r="P401" s="38">
        <v>82</v>
      </c>
      <c r="Q401" s="38" t="str">
        <f t="shared" ca="1" si="836"/>
        <v/>
      </c>
      <c r="R401" s="38" t="str">
        <f t="shared" ca="1" si="836"/>
        <v/>
      </c>
      <c r="S401" s="66" t="str">
        <f t="shared" ca="1" si="809"/>
        <v/>
      </c>
      <c r="T401" s="105" t="str">
        <f t="shared" ca="1" si="810"/>
        <v/>
      </c>
    </row>
    <row r="402" spans="1:20" hidden="1">
      <c r="A402" t="str">
        <f ca="1">IF(B402="","",INDIRECT("減額一覧!B"&amp;$P402))</f>
        <v/>
      </c>
      <c r="B402" s="61" t="str">
        <f t="shared" ref="B402" ca="1" si="841">IF(INDIRECT("減額一覧!BD"&amp;P402)=1,INDIRECT("減額一覧!AQ"&amp;P402),"")</f>
        <v/>
      </c>
      <c r="C402" s="45" t="str">
        <f ca="1">IF(B402="","",INDIRECT("減額一覧!C"&amp;$P402))</f>
        <v/>
      </c>
      <c r="D402" s="79" t="str">
        <f ca="1">IF($B402="","",INDIRECT("減額一覧!G"&amp;$P402))</f>
        <v/>
      </c>
      <c r="E402" s="19" t="str">
        <f ca="1">IF(B402="","",INDIRECT("減額一覧!H"&amp;P402))</f>
        <v/>
      </c>
      <c r="F402" s="19" t="str">
        <f ca="1">IF($B402="","",INDIRECT("減額一覧!AX"&amp;P402))</f>
        <v/>
      </c>
      <c r="G402" s="20" t="str">
        <f ca="1">IF($B402="","",INDIRECT("減額一覧!AY"&amp;P402))</f>
        <v/>
      </c>
      <c r="H402" s="20" t="str">
        <f ca="1">IF($B402="","",INDIRECT("減額一覧!AZ"&amp;P402))</f>
        <v/>
      </c>
      <c r="I402" s="32" t="str">
        <f ca="1">IF(B402="","",IF(INDIRECT("減額一覧!BO"&amp;P402)=0.08,0.08,0.1))</f>
        <v/>
      </c>
      <c r="J402" s="52"/>
      <c r="K402" s="95" t="str">
        <f t="shared" ref="K402:K465" ca="1" si="842">IF(A402="","",IF(A402&gt;3000,"月ヶ瀬",IF(A402&gt;=2000,"都祁","")))</f>
        <v/>
      </c>
      <c r="L402" s="58" t="str">
        <f t="shared" ca="1" si="805"/>
        <v/>
      </c>
      <c r="N402" s="113" t="str">
        <f t="shared" ca="1" si="834"/>
        <v/>
      </c>
      <c r="O402" s="114" t="str">
        <f t="shared" ref="O402" ca="1" si="843">IF(B402="","",IF(INDIRECT("減額一覧!BO"&amp;P402)=0.08,0.08,0.1))</f>
        <v/>
      </c>
      <c r="P402" s="38">
        <v>82</v>
      </c>
      <c r="Q402" s="38" t="str">
        <f t="shared" ca="1" si="836"/>
        <v/>
      </c>
      <c r="R402" s="38" t="str">
        <f t="shared" ca="1" si="836"/>
        <v/>
      </c>
      <c r="S402" s="66" t="str">
        <f t="shared" ca="1" si="809"/>
        <v/>
      </c>
      <c r="T402" s="105" t="str">
        <f t="shared" ca="1" si="810"/>
        <v/>
      </c>
    </row>
    <row r="403" spans="1:20" ht="19.5" hidden="1" thickBot="1">
      <c r="B403" s="64"/>
      <c r="C403" s="41" t="str">
        <f>IF(B403="","",減額一覧!C399)</f>
        <v/>
      </c>
      <c r="D403" s="43"/>
      <c r="E403" s="21"/>
      <c r="F403" s="22" t="s">
        <v>69</v>
      </c>
      <c r="G403" s="23">
        <f t="shared" ref="G403:H403" si="844">SUBTOTAL(9,G399:G402)</f>
        <v>0</v>
      </c>
      <c r="H403" s="23">
        <f t="shared" si="844"/>
        <v>0</v>
      </c>
      <c r="I403" s="30"/>
      <c r="J403" s="53"/>
      <c r="K403" s="96" t="str">
        <f t="shared" si="842"/>
        <v/>
      </c>
      <c r="L403" s="59" t="str">
        <f t="shared" si="805"/>
        <v/>
      </c>
      <c r="N403" s="108" t="str">
        <f t="shared" ref="N403" si="845">IF(AND(G403=0,H403=0),"","小計")</f>
        <v/>
      </c>
      <c r="O403" s="108" t="str">
        <f t="shared" ref="O403" si="846">IF(AND(G403=0,H403=0),"","小計")</f>
        <v/>
      </c>
      <c r="P403" s="38"/>
      <c r="Q403" s="38"/>
      <c r="R403" s="38"/>
      <c r="S403" s="66" t="str">
        <f t="shared" si="809"/>
        <v/>
      </c>
      <c r="T403" s="105" t="str">
        <f t="shared" si="810"/>
        <v/>
      </c>
    </row>
    <row r="404" spans="1:20" hidden="1">
      <c r="A404">
        <f ca="1">IF(B404="","",INDIRECT("減額一覧!B"&amp;$P404))</f>
        <v>327</v>
      </c>
      <c r="B404" s="61">
        <f t="shared" ref="B404" ca="1" si="847">IF(INDIRECT("減額一覧!BA"&amp;P404)=1,INDIRECT("減額一覧!M"&amp;P404),"")</f>
        <v>206</v>
      </c>
      <c r="C404" s="36">
        <f ca="1">IF(B404="","",INDIRECT("減額一覧!C"&amp;$P404))</f>
        <v>249003000</v>
      </c>
      <c r="D404" s="78" t="str">
        <f ca="1">IF($B404="","",INDIRECT("減額一覧!G"&amp;$P404))</f>
        <v>浅越　正人</v>
      </c>
      <c r="E404" s="19">
        <f ca="1">IF(B404="","",INDIRECT("減額一覧!H"&amp;P404))</f>
        <v>20</v>
      </c>
      <c r="F404" s="19">
        <f ca="1">IF($B404="","",INDIRECT("減額一覧!T"&amp;P404))</f>
        <v>17</v>
      </c>
      <c r="G404" s="20">
        <f ca="1">IF($B404="","",INDIRECT("減額一覧!U"&amp;P404))</f>
        <v>3921</v>
      </c>
      <c r="H404" s="20">
        <f ca="1">IF($B404="","",INDIRECT("減額一覧!V"&amp;P404))</f>
        <v>2319</v>
      </c>
      <c r="I404" s="32">
        <f ca="1">IF(B404="","",IF(INDIRECT("減額一覧!BL"&amp;P404)=0.08,0.08,0.1))</f>
        <v>0.1</v>
      </c>
      <c r="J404" s="51" t="s">
        <v>499</v>
      </c>
      <c r="K404" s="94" t="str">
        <f t="shared" ca="1" si="842"/>
        <v/>
      </c>
      <c r="L404" s="56" t="str">
        <f t="shared" ca="1" si="805"/>
        <v/>
      </c>
      <c r="N404" s="113" t="str">
        <f t="shared" ref="N404:N407" ca="1" si="848">IF(A404="","",IF(A404&gt;3000,"月ヶ瀬",IF(A404&gt;=2000,"都祁","市内")))</f>
        <v>市内</v>
      </c>
      <c r="O404" s="114">
        <f t="shared" ref="O404" ca="1" si="849">IF(B404="","",IF(INDIRECT("減額一覧!BL"&amp;P404)=0.08,0.08,0.1))</f>
        <v>0.1</v>
      </c>
      <c r="P404" s="38">
        <v>83</v>
      </c>
      <c r="Q404" s="38">
        <f t="shared" ref="Q404:R407" ca="1" si="850">IF(G404="","",IF(G404&gt;0,1,""))</f>
        <v>1</v>
      </c>
      <c r="R404" s="38">
        <f t="shared" ca="1" si="850"/>
        <v>1</v>
      </c>
      <c r="S404" s="66" t="str">
        <f t="shared" ca="1" si="809"/>
        <v>249</v>
      </c>
      <c r="T404" s="105" t="str">
        <f t="shared" ca="1" si="810"/>
        <v/>
      </c>
    </row>
    <row r="405" spans="1:20" hidden="1">
      <c r="A405" t="str">
        <f ca="1">IF(B405="","",INDIRECT("減額一覧!B"&amp;$P405))</f>
        <v/>
      </c>
      <c r="B405" s="61" t="str">
        <f t="shared" ref="B405" ca="1" si="851">IF(INDIRECT("減額一覧!BB"&amp;P405)=1,INDIRECT("減額一覧!W"&amp;P405),"")</f>
        <v/>
      </c>
      <c r="C405" s="44" t="str">
        <f ca="1">IF(B405="","",INDIRECT("減額一覧!C"&amp;$P405))</f>
        <v/>
      </c>
      <c r="D405" s="79" t="str">
        <f ca="1">IF($B405="","",INDIRECT("減額一覧!G"&amp;$P405))</f>
        <v/>
      </c>
      <c r="E405" s="19" t="str">
        <f ca="1">IF(B405="","",INDIRECT("減額一覧!H"&amp;P405))</f>
        <v/>
      </c>
      <c r="F405" s="19" t="str">
        <f ca="1">IF($B405="","",INDIRECT("減額一覧!AD"&amp;P405))</f>
        <v/>
      </c>
      <c r="G405" s="20" t="str">
        <f ca="1">IF($B405="","",INDIRECT("減額一覧!AE"&amp;P405))</f>
        <v/>
      </c>
      <c r="H405" s="20" t="str">
        <f ca="1">IF($B405="","",INDIRECT("減額一覧!AF"&amp;P405))</f>
        <v/>
      </c>
      <c r="I405" s="32" t="str">
        <f ca="1">IF(B405="","",IF(INDIRECT("減額一覧!BM"&amp;P405)=0.08,0.08,0.1))</f>
        <v/>
      </c>
      <c r="J405" s="52"/>
      <c r="K405" s="95" t="str">
        <f t="shared" ca="1" si="842"/>
        <v/>
      </c>
      <c r="L405" s="58" t="str">
        <f t="shared" ca="1" si="805"/>
        <v/>
      </c>
      <c r="N405" s="113" t="str">
        <f t="shared" ca="1" si="848"/>
        <v/>
      </c>
      <c r="O405" s="114" t="str">
        <f t="shared" ref="O405" ca="1" si="852">IF(B405="","",IF(INDIRECT("減額一覧!BM"&amp;P405)=0.08,0.08,0.1))</f>
        <v/>
      </c>
      <c r="P405" s="38">
        <v>83</v>
      </c>
      <c r="Q405" s="38" t="str">
        <f t="shared" ca="1" si="850"/>
        <v/>
      </c>
      <c r="R405" s="38" t="str">
        <f t="shared" ca="1" si="850"/>
        <v/>
      </c>
      <c r="S405" s="66" t="str">
        <f t="shared" ca="1" si="809"/>
        <v/>
      </c>
      <c r="T405" s="105" t="str">
        <f t="shared" ca="1" si="810"/>
        <v/>
      </c>
    </row>
    <row r="406" spans="1:20" hidden="1">
      <c r="A406" t="str">
        <f ca="1">IF(B406="","",INDIRECT("減額一覧!B"&amp;$P406))</f>
        <v/>
      </c>
      <c r="B406" s="61" t="str">
        <f t="shared" ref="B406" ca="1" si="853">IF(INDIRECT("減額一覧!BC"&amp;P406)=1,INDIRECT("減額一覧!AG"&amp;P406),"")</f>
        <v/>
      </c>
      <c r="C406" s="36" t="str">
        <f ca="1">IF(B406="","",INDIRECT("減額一覧!C"&amp;$P406))</f>
        <v/>
      </c>
      <c r="D406" s="80" t="str">
        <f ca="1">IF($B406="","",INDIRECT("減額一覧!G"&amp;$P406))</f>
        <v/>
      </c>
      <c r="E406" s="19" t="str">
        <f ca="1">IF(B406="","",INDIRECT("減額一覧!H"&amp;P406))</f>
        <v/>
      </c>
      <c r="F406" s="19" t="str">
        <f ca="1">IF($B406="","",INDIRECT("減額一覧!AN"&amp;P406))</f>
        <v/>
      </c>
      <c r="G406" s="20" t="str">
        <f ca="1">IF($B406="","",INDIRECT("減額一覧!AO"&amp;P406))</f>
        <v/>
      </c>
      <c r="H406" s="20" t="str">
        <f ca="1">IF($B406="","",INDIRECT("減額一覧!AP"&amp;P406))</f>
        <v/>
      </c>
      <c r="I406" s="32" t="str">
        <f ca="1">IF(B406="","",IF(INDIRECT("減額一覧!BN"&amp;P406)=0.08,0.08,0.1))</f>
        <v/>
      </c>
      <c r="J406" s="52"/>
      <c r="K406" s="95" t="str">
        <f t="shared" ca="1" si="842"/>
        <v/>
      </c>
      <c r="L406" s="58" t="str">
        <f t="shared" ca="1" si="805"/>
        <v/>
      </c>
      <c r="N406" s="113" t="str">
        <f t="shared" ca="1" si="848"/>
        <v/>
      </c>
      <c r="O406" s="114" t="str">
        <f t="shared" ref="O406" ca="1" si="854">IF(B406="","",IF(INDIRECT("減額一覧!BN"&amp;P406)=0.08,0.08,0.1))</f>
        <v/>
      </c>
      <c r="P406" s="38">
        <v>83</v>
      </c>
      <c r="Q406" s="38" t="str">
        <f t="shared" ca="1" si="850"/>
        <v/>
      </c>
      <c r="R406" s="38" t="str">
        <f t="shared" ca="1" si="850"/>
        <v/>
      </c>
      <c r="S406" s="66" t="str">
        <f t="shared" ca="1" si="809"/>
        <v/>
      </c>
      <c r="T406" s="105" t="str">
        <f t="shared" ca="1" si="810"/>
        <v/>
      </c>
    </row>
    <row r="407" spans="1:20" hidden="1">
      <c r="A407" t="str">
        <f ca="1">IF(B407="","",INDIRECT("減額一覧!B"&amp;$P407))</f>
        <v/>
      </c>
      <c r="B407" s="61" t="str">
        <f t="shared" ref="B407" ca="1" si="855">IF(INDIRECT("減額一覧!BD"&amp;P407)=1,INDIRECT("減額一覧!AQ"&amp;P407),"")</f>
        <v/>
      </c>
      <c r="C407" s="45" t="str">
        <f ca="1">IF(B407="","",INDIRECT("減額一覧!C"&amp;$P407))</f>
        <v/>
      </c>
      <c r="D407" s="79" t="str">
        <f ca="1">IF($B407="","",INDIRECT("減額一覧!G"&amp;$P407))</f>
        <v/>
      </c>
      <c r="E407" s="19" t="str">
        <f ca="1">IF(B407="","",INDIRECT("減額一覧!H"&amp;P407))</f>
        <v/>
      </c>
      <c r="F407" s="19" t="str">
        <f ca="1">IF($B407="","",INDIRECT("減額一覧!AX"&amp;P407))</f>
        <v/>
      </c>
      <c r="G407" s="20" t="str">
        <f ca="1">IF($B407="","",INDIRECT("減額一覧!AY"&amp;P407))</f>
        <v/>
      </c>
      <c r="H407" s="20" t="str">
        <f ca="1">IF($B407="","",INDIRECT("減額一覧!AZ"&amp;P407))</f>
        <v/>
      </c>
      <c r="I407" s="32" t="str">
        <f ca="1">IF(B407="","",IF(INDIRECT("減額一覧!BO"&amp;P407)=0.08,0.08,0.1))</f>
        <v/>
      </c>
      <c r="J407" s="52"/>
      <c r="K407" s="95" t="str">
        <f t="shared" ca="1" si="842"/>
        <v/>
      </c>
      <c r="L407" s="58" t="str">
        <f t="shared" ca="1" si="805"/>
        <v/>
      </c>
      <c r="N407" s="113" t="str">
        <f t="shared" ca="1" si="848"/>
        <v/>
      </c>
      <c r="O407" s="114" t="str">
        <f t="shared" ref="O407" ca="1" si="856">IF(B407="","",IF(INDIRECT("減額一覧!BO"&amp;P407)=0.08,0.08,0.1))</f>
        <v/>
      </c>
      <c r="P407" s="38">
        <v>83</v>
      </c>
      <c r="Q407" s="38" t="str">
        <f t="shared" ca="1" si="850"/>
        <v/>
      </c>
      <c r="R407" s="38" t="str">
        <f t="shared" ca="1" si="850"/>
        <v/>
      </c>
      <c r="S407" s="66" t="str">
        <f t="shared" ca="1" si="809"/>
        <v/>
      </c>
      <c r="T407" s="105" t="str">
        <f t="shared" ca="1" si="810"/>
        <v/>
      </c>
    </row>
    <row r="408" spans="1:20" ht="19.5" hidden="1" thickBot="1">
      <c r="B408" s="64"/>
      <c r="C408" s="41" t="str">
        <f>IF(B408="","",減額一覧!C404)</f>
        <v/>
      </c>
      <c r="D408" s="43"/>
      <c r="E408" s="21"/>
      <c r="F408" s="22" t="s">
        <v>69</v>
      </c>
      <c r="G408" s="23">
        <f t="shared" ref="G408:H408" si="857">SUBTOTAL(9,G404:G407)</f>
        <v>0</v>
      </c>
      <c r="H408" s="23">
        <f t="shared" si="857"/>
        <v>0</v>
      </c>
      <c r="I408" s="30"/>
      <c r="J408" s="53"/>
      <c r="K408" s="96" t="str">
        <f t="shared" si="842"/>
        <v/>
      </c>
      <c r="L408" s="59" t="str">
        <f t="shared" si="805"/>
        <v/>
      </c>
      <c r="N408" s="108" t="str">
        <f t="shared" ref="N408" si="858">IF(AND(G408=0,H408=0),"","小計")</f>
        <v/>
      </c>
      <c r="O408" s="108" t="str">
        <f t="shared" ref="O408" si="859">IF(AND(G408=0,H408=0),"","小計")</f>
        <v/>
      </c>
      <c r="P408" s="38"/>
      <c r="Q408" s="38"/>
      <c r="R408" s="38"/>
      <c r="S408" s="66" t="str">
        <f t="shared" si="809"/>
        <v/>
      </c>
      <c r="T408" s="105" t="str">
        <f t="shared" si="810"/>
        <v/>
      </c>
    </row>
    <row r="409" spans="1:20" hidden="1">
      <c r="A409">
        <f ca="1">IF(B409="","",INDIRECT("減額一覧!B"&amp;$P409))</f>
        <v>329</v>
      </c>
      <c r="B409" s="61">
        <f t="shared" ref="B409" ca="1" si="860">IF(INDIRECT("減額一覧!BA"&amp;P409)=1,INDIRECT("減額一覧!M"&amp;P409),"")</f>
        <v>205</v>
      </c>
      <c r="C409" s="36">
        <f ca="1">IF(B409="","",INDIRECT("減額一覧!C"&amp;$P409))</f>
        <v>568129000</v>
      </c>
      <c r="D409" s="78" t="str">
        <f ca="1">IF($B409="","",INDIRECT("減額一覧!G"&amp;$P409))</f>
        <v>加藤　進</v>
      </c>
      <c r="E409" s="19">
        <f ca="1">IF(B409="","",INDIRECT("減額一覧!H"&amp;P409))</f>
        <v>13</v>
      </c>
      <c r="F409" s="19">
        <f ca="1">IF($B409="","",INDIRECT("減額一覧!T"&amp;P409))</f>
        <v>2</v>
      </c>
      <c r="G409" s="20">
        <f ca="1">IF($B409="","",INDIRECT("減額一覧!U"&amp;P409))</f>
        <v>341</v>
      </c>
      <c r="H409" s="20">
        <f ca="1">IF($B409="","",INDIRECT("減額一覧!V"&amp;P409))</f>
        <v>273</v>
      </c>
      <c r="I409" s="32">
        <f ca="1">IF(B409="","",IF(INDIRECT("減額一覧!BL"&amp;P409)=0.08,0.08,0.1))</f>
        <v>0.1</v>
      </c>
      <c r="J409" s="51" t="s">
        <v>500</v>
      </c>
      <c r="K409" s="94" t="str">
        <f t="shared" ca="1" si="842"/>
        <v/>
      </c>
      <c r="L409" s="56" t="str">
        <f t="shared" ca="1" si="805"/>
        <v/>
      </c>
      <c r="N409" s="113" t="str">
        <f t="shared" ref="N409:N412" ca="1" si="861">IF(A409="","",IF(A409&gt;3000,"月ヶ瀬",IF(A409&gt;=2000,"都祁","市内")))</f>
        <v>市内</v>
      </c>
      <c r="O409" s="114">
        <f t="shared" ref="O409" ca="1" si="862">IF(B409="","",IF(INDIRECT("減額一覧!BL"&amp;P409)=0.08,0.08,0.1))</f>
        <v>0.1</v>
      </c>
      <c r="P409" s="38">
        <v>84</v>
      </c>
      <c r="Q409" s="38">
        <f t="shared" ref="Q409:R412" ca="1" si="863">IF(G409="","",IF(G409&gt;0,1,""))</f>
        <v>1</v>
      </c>
      <c r="R409" s="38">
        <f t="shared" ca="1" si="863"/>
        <v>1</v>
      </c>
      <c r="S409" s="66" t="str">
        <f t="shared" ca="1" si="809"/>
        <v>568</v>
      </c>
      <c r="T409" s="105" t="str">
        <f t="shared" ca="1" si="810"/>
        <v/>
      </c>
    </row>
    <row r="410" spans="1:20" hidden="1">
      <c r="A410">
        <f ca="1">IF(B410="","",INDIRECT("減額一覧!B"&amp;$P410))</f>
        <v>329</v>
      </c>
      <c r="B410" s="61">
        <f t="shared" ref="B410" ca="1" si="864">IF(INDIRECT("減額一覧!BB"&amp;P410)=1,INDIRECT("減額一覧!W"&amp;P410),"")</f>
        <v>206</v>
      </c>
      <c r="C410" s="44">
        <f ca="1">IF(B410="","",INDIRECT("減額一覧!C"&amp;$P410))</f>
        <v>568129000</v>
      </c>
      <c r="D410" s="79" t="str">
        <f ca="1">IF($B410="","",INDIRECT("減額一覧!G"&amp;$P410))</f>
        <v>加藤　進</v>
      </c>
      <c r="E410" s="19">
        <f ca="1">IF(B410="","",INDIRECT("減額一覧!H"&amp;P410))</f>
        <v>13</v>
      </c>
      <c r="F410" s="19">
        <f ca="1">IF($B410="","",INDIRECT("減額一覧!AD"&amp;P410))</f>
        <v>3</v>
      </c>
      <c r="G410" s="20">
        <f ca="1">IF($B410="","",INDIRECT("減額一覧!AE"&amp;P410))</f>
        <v>512</v>
      </c>
      <c r="H410" s="20">
        <f ca="1">IF($B410="","",INDIRECT("減額一覧!AF"&amp;P410))</f>
        <v>409</v>
      </c>
      <c r="I410" s="32">
        <f ca="1">IF(B410="","",IF(INDIRECT("減額一覧!BM"&amp;P410)=0.08,0.08,0.1))</f>
        <v>0.1</v>
      </c>
      <c r="J410" s="52"/>
      <c r="K410" s="95" t="str">
        <f t="shared" ca="1" si="842"/>
        <v/>
      </c>
      <c r="L410" s="58" t="str">
        <f t="shared" ca="1" si="805"/>
        <v/>
      </c>
      <c r="N410" s="113" t="str">
        <f t="shared" ca="1" si="861"/>
        <v>市内</v>
      </c>
      <c r="O410" s="114">
        <f t="shared" ref="O410" ca="1" si="865">IF(B410="","",IF(INDIRECT("減額一覧!BM"&amp;P410)=0.08,0.08,0.1))</f>
        <v>0.1</v>
      </c>
      <c r="P410" s="38">
        <v>84</v>
      </c>
      <c r="Q410" s="38">
        <f t="shared" ca="1" si="863"/>
        <v>1</v>
      </c>
      <c r="R410" s="38">
        <f t="shared" ca="1" si="863"/>
        <v>1</v>
      </c>
      <c r="S410" s="66" t="str">
        <f t="shared" ca="1" si="809"/>
        <v>568</v>
      </c>
      <c r="T410" s="105" t="str">
        <f t="shared" ca="1" si="810"/>
        <v/>
      </c>
    </row>
    <row r="411" spans="1:20" hidden="1">
      <c r="A411">
        <f ca="1">IF(B411="","",INDIRECT("減額一覧!B"&amp;$P411))</f>
        <v>329</v>
      </c>
      <c r="B411" s="61">
        <f t="shared" ref="B411" ca="1" si="866">IF(INDIRECT("減額一覧!BC"&amp;P411)=1,INDIRECT("減額一覧!AG"&amp;P411),"")</f>
        <v>207</v>
      </c>
      <c r="C411" s="36">
        <f ca="1">IF(B411="","",INDIRECT("減額一覧!C"&amp;$P411))</f>
        <v>568129000</v>
      </c>
      <c r="D411" s="80" t="str">
        <f ca="1">IF($B411="","",INDIRECT("減額一覧!G"&amp;$P411))</f>
        <v>加藤　進</v>
      </c>
      <c r="E411" s="19">
        <f ca="1">IF(B411="","",INDIRECT("減額一覧!H"&amp;P411))</f>
        <v>13</v>
      </c>
      <c r="F411" s="19">
        <f ca="1">IF($B411="","",INDIRECT("減額一覧!AN"&amp;P411))</f>
        <v>8</v>
      </c>
      <c r="G411" s="20">
        <f ca="1">IF($B411="","",INDIRECT("減額一覧!AO"&amp;P411))</f>
        <v>1612</v>
      </c>
      <c r="H411" s="20">
        <f ca="1">IF($B411="","",INDIRECT("減額一覧!AP"&amp;P411))</f>
        <v>1092</v>
      </c>
      <c r="I411" s="32">
        <f ca="1">IF(B411="","",IF(INDIRECT("減額一覧!BN"&amp;P411)=0.08,0.08,0.1))</f>
        <v>0.1</v>
      </c>
      <c r="J411" s="52"/>
      <c r="K411" s="95" t="str">
        <f t="shared" ca="1" si="842"/>
        <v/>
      </c>
      <c r="L411" s="58" t="str">
        <f t="shared" ca="1" si="805"/>
        <v/>
      </c>
      <c r="N411" s="113" t="str">
        <f t="shared" ca="1" si="861"/>
        <v>市内</v>
      </c>
      <c r="O411" s="114">
        <f t="shared" ref="O411" ca="1" si="867">IF(B411="","",IF(INDIRECT("減額一覧!BN"&amp;P411)=0.08,0.08,0.1))</f>
        <v>0.1</v>
      </c>
      <c r="P411" s="38">
        <v>84</v>
      </c>
      <c r="Q411" s="38">
        <f t="shared" ca="1" si="863"/>
        <v>1</v>
      </c>
      <c r="R411" s="38">
        <f t="shared" ca="1" si="863"/>
        <v>1</v>
      </c>
      <c r="S411" s="66" t="str">
        <f t="shared" ca="1" si="809"/>
        <v>568</v>
      </c>
      <c r="T411" s="105" t="str">
        <f t="shared" ca="1" si="810"/>
        <v/>
      </c>
    </row>
    <row r="412" spans="1:20" hidden="1">
      <c r="A412">
        <f ca="1">IF(B412="","",INDIRECT("減額一覧!B"&amp;$P412))</f>
        <v>329</v>
      </c>
      <c r="B412" s="61">
        <f t="shared" ref="B412" ca="1" si="868">IF(INDIRECT("減額一覧!BD"&amp;P412)=1,INDIRECT("減額一覧!AQ"&amp;P412),"")</f>
        <v>208</v>
      </c>
      <c r="C412" s="45">
        <f ca="1">IF(B412="","",INDIRECT("減額一覧!C"&amp;$P412))</f>
        <v>568129000</v>
      </c>
      <c r="D412" s="79" t="str">
        <f ca="1">IF($B412="","",INDIRECT("減額一覧!G"&amp;$P412))</f>
        <v>加藤　進</v>
      </c>
      <c r="E412" s="19">
        <f ca="1">IF(B412="","",INDIRECT("減額一覧!H"&amp;P412))</f>
        <v>13</v>
      </c>
      <c r="F412" s="19">
        <f ca="1">IF($B412="","",INDIRECT("減額一覧!AX"&amp;P412))</f>
        <v>8</v>
      </c>
      <c r="G412" s="20">
        <f ca="1">IF($B412="","",INDIRECT("減額一覧!AY"&amp;P412))</f>
        <v>1661</v>
      </c>
      <c r="H412" s="20">
        <f ca="1">IF($B412="","",INDIRECT("減額一覧!AZ"&amp;P412))</f>
        <v>1091</v>
      </c>
      <c r="I412" s="32">
        <f ca="1">IF(B412="","",IF(INDIRECT("減額一覧!BO"&amp;P412)=0.08,0.08,0.1))</f>
        <v>0.1</v>
      </c>
      <c r="J412" s="52"/>
      <c r="K412" s="95" t="str">
        <f t="shared" ca="1" si="842"/>
        <v/>
      </c>
      <c r="L412" s="58" t="str">
        <f t="shared" ca="1" si="805"/>
        <v/>
      </c>
      <c r="N412" s="113" t="str">
        <f t="shared" ca="1" si="861"/>
        <v>市内</v>
      </c>
      <c r="O412" s="114">
        <f t="shared" ref="O412" ca="1" si="869">IF(B412="","",IF(INDIRECT("減額一覧!BO"&amp;P412)=0.08,0.08,0.1))</f>
        <v>0.1</v>
      </c>
      <c r="P412" s="38">
        <v>84</v>
      </c>
      <c r="Q412" s="38">
        <f t="shared" ca="1" si="863"/>
        <v>1</v>
      </c>
      <c r="R412" s="38">
        <f t="shared" ca="1" si="863"/>
        <v>1</v>
      </c>
      <c r="S412" s="66" t="str">
        <f t="shared" ca="1" si="809"/>
        <v>568</v>
      </c>
      <c r="T412" s="105" t="str">
        <f t="shared" ca="1" si="810"/>
        <v/>
      </c>
    </row>
    <row r="413" spans="1:20" ht="19.5" hidden="1" thickBot="1">
      <c r="B413" s="64"/>
      <c r="C413" s="41" t="str">
        <f>IF(B413="","",減額一覧!C409)</f>
        <v/>
      </c>
      <c r="D413" s="43"/>
      <c r="E413" s="21"/>
      <c r="F413" s="22" t="s">
        <v>69</v>
      </c>
      <c r="G413" s="23">
        <f t="shared" ref="G413:H413" si="870">SUBTOTAL(9,G409:G412)</f>
        <v>0</v>
      </c>
      <c r="H413" s="23">
        <f t="shared" si="870"/>
        <v>0</v>
      </c>
      <c r="I413" s="30"/>
      <c r="J413" s="53"/>
      <c r="K413" s="96" t="str">
        <f t="shared" si="842"/>
        <v/>
      </c>
      <c r="L413" s="59" t="str">
        <f t="shared" si="805"/>
        <v/>
      </c>
      <c r="N413" s="108" t="str">
        <f t="shared" ref="N413" si="871">IF(AND(G413=0,H413=0),"","小計")</f>
        <v/>
      </c>
      <c r="O413" s="108" t="str">
        <f t="shared" ref="O413" si="872">IF(AND(G413=0,H413=0),"","小計")</f>
        <v/>
      </c>
      <c r="P413" s="38"/>
      <c r="Q413" s="38"/>
      <c r="R413" s="38"/>
      <c r="S413" s="66" t="str">
        <f t="shared" si="809"/>
        <v/>
      </c>
      <c r="T413" s="105" t="str">
        <f t="shared" si="810"/>
        <v/>
      </c>
    </row>
    <row r="414" spans="1:20" hidden="1">
      <c r="A414">
        <f ca="1">IF(B414="","",INDIRECT("減額一覧!B"&amp;$P414))</f>
        <v>331</v>
      </c>
      <c r="B414" s="61">
        <f t="shared" ref="B414" ca="1" si="873">IF(INDIRECT("減額一覧!BA"&amp;P414)=1,INDIRECT("減額一覧!M"&amp;P414),"")</f>
        <v>205</v>
      </c>
      <c r="C414" s="36">
        <f ca="1">IF(B414="","",INDIRECT("減額一覧!C"&amp;$P414))</f>
        <v>506192000</v>
      </c>
      <c r="D414" s="78" t="str">
        <f ca="1">IF($B414="","",INDIRECT("減額一覧!G"&amp;$P414))</f>
        <v>森村　昌弘</v>
      </c>
      <c r="E414" s="19">
        <f ca="1">IF(B414="","",INDIRECT("減額一覧!H"&amp;P414))</f>
        <v>20</v>
      </c>
      <c r="F414" s="19">
        <f ca="1">IF($B414="","",INDIRECT("減額一覧!T"&amp;P414))</f>
        <v>10</v>
      </c>
      <c r="G414" s="20">
        <f ca="1">IF($B414="","",INDIRECT("減額一覧!U"&amp;P414))</f>
        <v>2365</v>
      </c>
      <c r="H414" s="20">
        <f ca="1">IF($B414="","",INDIRECT("減額一覧!V"&amp;P414))</f>
        <v>1364</v>
      </c>
      <c r="I414" s="32">
        <f ca="1">IF(B414="","",IF(INDIRECT("減額一覧!BL"&amp;P414)=0.08,0.08,0.1))</f>
        <v>0.1</v>
      </c>
      <c r="J414" s="51" t="s">
        <v>501</v>
      </c>
      <c r="K414" s="94" t="str">
        <f t="shared" ca="1" si="842"/>
        <v/>
      </c>
      <c r="L414" s="56" t="str">
        <f t="shared" ca="1" si="805"/>
        <v/>
      </c>
      <c r="N414" s="113" t="str">
        <f t="shared" ref="N414:N417" ca="1" si="874">IF(A414="","",IF(A414&gt;3000,"月ヶ瀬",IF(A414&gt;=2000,"都祁","市内")))</f>
        <v>市内</v>
      </c>
      <c r="O414" s="114">
        <f t="shared" ref="O414" ca="1" si="875">IF(B414="","",IF(INDIRECT("減額一覧!BL"&amp;P414)=0.08,0.08,0.1))</f>
        <v>0.1</v>
      </c>
      <c r="P414" s="38">
        <v>85</v>
      </c>
      <c r="Q414" s="38">
        <f t="shared" ref="Q414:R417" ca="1" si="876">IF(G414="","",IF(G414&gt;0,1,""))</f>
        <v>1</v>
      </c>
      <c r="R414" s="38">
        <f t="shared" ca="1" si="876"/>
        <v>1</v>
      </c>
      <c r="S414" s="66" t="str">
        <f t="shared" ca="1" si="809"/>
        <v>506</v>
      </c>
      <c r="T414" s="105" t="str">
        <f t="shared" ca="1" si="810"/>
        <v/>
      </c>
    </row>
    <row r="415" spans="1:20" hidden="1">
      <c r="A415">
        <f ca="1">IF(B415="","",INDIRECT("減額一覧!B"&amp;$P415))</f>
        <v>331</v>
      </c>
      <c r="B415" s="61">
        <f t="shared" ref="B415" ca="1" si="877">IF(INDIRECT("減額一覧!BB"&amp;P415)=1,INDIRECT("減額一覧!W"&amp;P415),"")</f>
        <v>206</v>
      </c>
      <c r="C415" s="44">
        <f ca="1">IF(B415="","",INDIRECT("減額一覧!C"&amp;$P415))</f>
        <v>506192000</v>
      </c>
      <c r="D415" s="79" t="str">
        <f ca="1">IF($B415="","",INDIRECT("減額一覧!G"&amp;$P415))</f>
        <v>森村　昌弘</v>
      </c>
      <c r="E415" s="19">
        <f ca="1">IF(B415="","",INDIRECT("減額一覧!H"&amp;P415))</f>
        <v>20</v>
      </c>
      <c r="F415" s="19">
        <f ca="1">IF($B415="","",INDIRECT("減額一覧!AD"&amp;P415))</f>
        <v>11</v>
      </c>
      <c r="G415" s="20">
        <f ca="1">IF($B415="","",INDIRECT("減額一覧!AE"&amp;P415))</f>
        <v>2601</v>
      </c>
      <c r="H415" s="20">
        <f ca="1">IF($B415="","",INDIRECT("減額一覧!AF"&amp;P415))</f>
        <v>1500</v>
      </c>
      <c r="I415" s="32">
        <f ca="1">IF(B415="","",IF(INDIRECT("減額一覧!BM"&amp;P415)=0.08,0.08,0.1))</f>
        <v>0.1</v>
      </c>
      <c r="J415" s="52"/>
      <c r="K415" s="95" t="str">
        <f t="shared" ca="1" si="842"/>
        <v/>
      </c>
      <c r="L415" s="58" t="str">
        <f t="shared" ca="1" si="805"/>
        <v/>
      </c>
      <c r="N415" s="113" t="str">
        <f t="shared" ca="1" si="874"/>
        <v>市内</v>
      </c>
      <c r="O415" s="114">
        <f t="shared" ref="O415" ca="1" si="878">IF(B415="","",IF(INDIRECT("減額一覧!BM"&amp;P415)=0.08,0.08,0.1))</f>
        <v>0.1</v>
      </c>
      <c r="P415" s="38">
        <v>85</v>
      </c>
      <c r="Q415" s="38">
        <f t="shared" ca="1" si="876"/>
        <v>1</v>
      </c>
      <c r="R415" s="38">
        <f t="shared" ca="1" si="876"/>
        <v>1</v>
      </c>
      <c r="S415" s="66" t="str">
        <f t="shared" ca="1" si="809"/>
        <v>506</v>
      </c>
      <c r="T415" s="105" t="str">
        <f t="shared" ca="1" si="810"/>
        <v/>
      </c>
    </row>
    <row r="416" spans="1:20" hidden="1">
      <c r="A416">
        <f ca="1">IF(B416="","",INDIRECT("減額一覧!B"&amp;$P416))</f>
        <v>331</v>
      </c>
      <c r="B416" s="61">
        <f t="shared" ref="B416" ca="1" si="879">IF(INDIRECT("減額一覧!BC"&amp;P416)=1,INDIRECT("減額一覧!AG"&amp;P416),"")</f>
        <v>207</v>
      </c>
      <c r="C416" s="36">
        <f ca="1">IF(B416="","",INDIRECT("減額一覧!C"&amp;$P416))</f>
        <v>506192000</v>
      </c>
      <c r="D416" s="80" t="str">
        <f ca="1">IF($B416="","",INDIRECT("減額一覧!G"&amp;$P416))</f>
        <v>森村　昌弘</v>
      </c>
      <c r="E416" s="19">
        <f ca="1">IF(B416="","",INDIRECT("減額一覧!H"&amp;P416))</f>
        <v>20</v>
      </c>
      <c r="F416" s="19">
        <f ca="1">IF($B416="","",INDIRECT("減額一覧!AN"&amp;P416))</f>
        <v>12</v>
      </c>
      <c r="G416" s="20">
        <f ca="1">IF($B416="","",INDIRECT("減額一覧!AO"&amp;P416))</f>
        <v>2838</v>
      </c>
      <c r="H416" s="20">
        <f ca="1">IF($B416="","",INDIRECT("減額一覧!AP"&amp;P416))</f>
        <v>1637</v>
      </c>
      <c r="I416" s="32">
        <f ca="1">IF(B416="","",IF(INDIRECT("減額一覧!BN"&amp;P416)=0.08,0.08,0.1))</f>
        <v>0.1</v>
      </c>
      <c r="J416" s="52"/>
      <c r="K416" s="95" t="str">
        <f t="shared" ca="1" si="842"/>
        <v/>
      </c>
      <c r="L416" s="58" t="str">
        <f t="shared" ca="1" si="805"/>
        <v/>
      </c>
      <c r="N416" s="113" t="str">
        <f t="shared" ca="1" si="874"/>
        <v>市内</v>
      </c>
      <c r="O416" s="114">
        <f t="shared" ref="O416" ca="1" si="880">IF(B416="","",IF(INDIRECT("減額一覧!BN"&amp;P416)=0.08,0.08,0.1))</f>
        <v>0.1</v>
      </c>
      <c r="P416" s="38">
        <v>85</v>
      </c>
      <c r="Q416" s="38">
        <f t="shared" ca="1" si="876"/>
        <v>1</v>
      </c>
      <c r="R416" s="38">
        <f t="shared" ca="1" si="876"/>
        <v>1</v>
      </c>
      <c r="S416" s="66" t="str">
        <f t="shared" ca="1" si="809"/>
        <v>506</v>
      </c>
      <c r="T416" s="105" t="str">
        <f t="shared" ca="1" si="810"/>
        <v/>
      </c>
    </row>
    <row r="417" spans="1:20" hidden="1">
      <c r="A417">
        <f ca="1">IF(B417="","",INDIRECT("減額一覧!B"&amp;$P417))</f>
        <v>331</v>
      </c>
      <c r="B417" s="61">
        <f t="shared" ref="B417" ca="1" si="881">IF(INDIRECT("減額一覧!BD"&amp;P417)=1,INDIRECT("減額一覧!AQ"&amp;P417),"")</f>
        <v>208</v>
      </c>
      <c r="C417" s="45">
        <f ca="1">IF(B417="","",INDIRECT("減額一覧!C"&amp;$P417))</f>
        <v>506192000</v>
      </c>
      <c r="D417" s="79" t="str">
        <f ca="1">IF($B417="","",INDIRECT("減額一覧!G"&amp;$P417))</f>
        <v>森村　昌弘</v>
      </c>
      <c r="E417" s="19">
        <f ca="1">IF(B417="","",INDIRECT("減額一覧!H"&amp;P417))</f>
        <v>20</v>
      </c>
      <c r="F417" s="19">
        <f ca="1">IF($B417="","",INDIRECT("減額一覧!AX"&amp;P417))</f>
        <v>13</v>
      </c>
      <c r="G417" s="20">
        <f ca="1">IF($B417="","",INDIRECT("減額一覧!AY"&amp;P417))</f>
        <v>3074</v>
      </c>
      <c r="H417" s="20">
        <f ca="1">IF($B417="","",INDIRECT("減額一覧!AZ"&amp;P417))</f>
        <v>1773</v>
      </c>
      <c r="I417" s="32">
        <f ca="1">IF(B417="","",IF(INDIRECT("減額一覧!BO"&amp;P417)=0.08,0.08,0.1))</f>
        <v>0.1</v>
      </c>
      <c r="J417" s="52"/>
      <c r="K417" s="95" t="str">
        <f t="shared" ca="1" si="842"/>
        <v/>
      </c>
      <c r="L417" s="58" t="str">
        <f t="shared" ca="1" si="805"/>
        <v/>
      </c>
      <c r="N417" s="113" t="str">
        <f t="shared" ca="1" si="874"/>
        <v>市内</v>
      </c>
      <c r="O417" s="114">
        <f t="shared" ref="O417" ca="1" si="882">IF(B417="","",IF(INDIRECT("減額一覧!BO"&amp;P417)=0.08,0.08,0.1))</f>
        <v>0.1</v>
      </c>
      <c r="P417" s="38">
        <v>85</v>
      </c>
      <c r="Q417" s="38">
        <f t="shared" ca="1" si="876"/>
        <v>1</v>
      </c>
      <c r="R417" s="38">
        <f t="shared" ca="1" si="876"/>
        <v>1</v>
      </c>
      <c r="S417" s="66" t="str">
        <f t="shared" ca="1" si="809"/>
        <v>506</v>
      </c>
      <c r="T417" s="105" t="str">
        <f t="shared" ca="1" si="810"/>
        <v/>
      </c>
    </row>
    <row r="418" spans="1:20" ht="19.5" hidden="1" thickBot="1">
      <c r="B418" s="64"/>
      <c r="C418" s="41" t="str">
        <f>IF(B418="","",減額一覧!C414)</f>
        <v/>
      </c>
      <c r="D418" s="43"/>
      <c r="E418" s="21"/>
      <c r="F418" s="22" t="s">
        <v>69</v>
      </c>
      <c r="G418" s="23">
        <f t="shared" ref="G418:H418" si="883">SUBTOTAL(9,G414:G417)</f>
        <v>0</v>
      </c>
      <c r="H418" s="23">
        <f t="shared" si="883"/>
        <v>0</v>
      </c>
      <c r="I418" s="30"/>
      <c r="J418" s="53"/>
      <c r="K418" s="96" t="str">
        <f t="shared" si="842"/>
        <v/>
      </c>
      <c r="L418" s="59" t="str">
        <f t="shared" si="805"/>
        <v/>
      </c>
      <c r="N418" s="108" t="str">
        <f t="shared" ref="N418" si="884">IF(AND(G418=0,H418=0),"","小計")</f>
        <v/>
      </c>
      <c r="O418" s="108" t="str">
        <f t="shared" ref="O418" si="885">IF(AND(G418=0,H418=0),"","小計")</f>
        <v/>
      </c>
      <c r="P418" s="38"/>
      <c r="Q418" s="38"/>
      <c r="R418" s="38"/>
      <c r="S418" s="66" t="str">
        <f t="shared" si="809"/>
        <v/>
      </c>
      <c r="T418" s="105" t="str">
        <f t="shared" si="810"/>
        <v/>
      </c>
    </row>
    <row r="419" spans="1:20" hidden="1">
      <c r="A419">
        <f ca="1">IF(B419="","",INDIRECT("減額一覧!B"&amp;$P419))</f>
        <v>333</v>
      </c>
      <c r="B419" s="61">
        <f t="shared" ref="B419" ca="1" si="886">IF(INDIRECT("減額一覧!BA"&amp;P419)=1,INDIRECT("減額一覧!M"&amp;P419),"")</f>
        <v>206</v>
      </c>
      <c r="C419" s="36">
        <f ca="1">IF(B419="","",INDIRECT("減額一覧!C"&amp;$P419))</f>
        <v>677110000</v>
      </c>
      <c r="D419" s="78" t="str">
        <f ca="1">IF($B419="","",INDIRECT("減額一覧!G"&amp;$P419))</f>
        <v>飯田　次朗</v>
      </c>
      <c r="E419" s="19">
        <f ca="1">IF(B419="","",INDIRECT("減額一覧!H"&amp;P419))</f>
        <v>20</v>
      </c>
      <c r="F419" s="19">
        <f ca="1">IF($B419="","",INDIRECT("減額一覧!T"&amp;P419))</f>
        <v>13</v>
      </c>
      <c r="G419" s="20">
        <f ca="1">IF($B419="","",INDIRECT("減額一覧!U"&amp;P419))</f>
        <v>2860</v>
      </c>
      <c r="H419" s="20">
        <f ca="1">IF($B419="","",INDIRECT("減額一覧!V"&amp;P419))</f>
        <v>1773</v>
      </c>
      <c r="I419" s="32">
        <f ca="1">IF(B419="","",IF(INDIRECT("減額一覧!BL"&amp;P419)=0.08,0.08,0.1))</f>
        <v>0.1</v>
      </c>
      <c r="J419" s="51" t="s">
        <v>502</v>
      </c>
      <c r="K419" s="94" t="str">
        <f t="shared" ca="1" si="842"/>
        <v/>
      </c>
      <c r="L419" s="56" t="str">
        <f t="shared" ca="1" si="805"/>
        <v/>
      </c>
      <c r="N419" s="113" t="str">
        <f t="shared" ref="N419:N422" ca="1" si="887">IF(A419="","",IF(A419&gt;3000,"月ヶ瀬",IF(A419&gt;=2000,"都祁","市内")))</f>
        <v>市内</v>
      </c>
      <c r="O419" s="114">
        <f t="shared" ref="O419" ca="1" si="888">IF(B419="","",IF(INDIRECT("減額一覧!BL"&amp;P419)=0.08,0.08,0.1))</f>
        <v>0.1</v>
      </c>
      <c r="P419" s="38">
        <v>86</v>
      </c>
      <c r="Q419" s="38">
        <f t="shared" ref="Q419:R422" ca="1" si="889">IF(G419="","",IF(G419&gt;0,1,""))</f>
        <v>1</v>
      </c>
      <c r="R419" s="38">
        <f t="shared" ca="1" si="889"/>
        <v>1</v>
      </c>
      <c r="S419" s="66" t="str">
        <f t="shared" ca="1" si="809"/>
        <v>677</v>
      </c>
      <c r="T419" s="105" t="str">
        <f t="shared" ca="1" si="810"/>
        <v/>
      </c>
    </row>
    <row r="420" spans="1:20" hidden="1">
      <c r="A420">
        <f ca="1">IF(B420="","",INDIRECT("減額一覧!B"&amp;$P420))</f>
        <v>333</v>
      </c>
      <c r="B420" s="61">
        <f t="shared" ref="B420" ca="1" si="890">IF(INDIRECT("減額一覧!BB"&amp;P420)=1,INDIRECT("減額一覧!W"&amp;P420),"")</f>
        <v>207</v>
      </c>
      <c r="C420" s="44">
        <f ca="1">IF(B420="","",INDIRECT("減額一覧!C"&amp;$P420))</f>
        <v>677110000</v>
      </c>
      <c r="D420" s="79" t="str">
        <f ca="1">IF($B420="","",INDIRECT("減額一覧!G"&amp;$P420))</f>
        <v>飯田　次朗</v>
      </c>
      <c r="E420" s="19">
        <f ca="1">IF(B420="","",INDIRECT("減額一覧!H"&amp;P420))</f>
        <v>20</v>
      </c>
      <c r="F420" s="19">
        <f ca="1">IF($B420="","",INDIRECT("減額一覧!AD"&amp;P420))</f>
        <v>13</v>
      </c>
      <c r="G420" s="20">
        <f ca="1">IF($B420="","",INDIRECT("減額一覧!AE"&amp;P420))</f>
        <v>2860</v>
      </c>
      <c r="H420" s="20">
        <f ca="1">IF($B420="","",INDIRECT("減額一覧!AF"&amp;P420))</f>
        <v>1773</v>
      </c>
      <c r="I420" s="32">
        <f ca="1">IF(B420="","",IF(INDIRECT("減額一覧!BM"&amp;P420)=0.08,0.08,0.1))</f>
        <v>0.1</v>
      </c>
      <c r="J420" s="52"/>
      <c r="K420" s="95" t="str">
        <f t="shared" ca="1" si="842"/>
        <v/>
      </c>
      <c r="L420" s="58" t="str">
        <f t="shared" ca="1" si="805"/>
        <v/>
      </c>
      <c r="N420" s="113" t="str">
        <f t="shared" ca="1" si="887"/>
        <v>市内</v>
      </c>
      <c r="O420" s="114">
        <f t="shared" ref="O420" ca="1" si="891">IF(B420="","",IF(INDIRECT("減額一覧!BM"&amp;P420)=0.08,0.08,0.1))</f>
        <v>0.1</v>
      </c>
      <c r="P420" s="38">
        <v>86</v>
      </c>
      <c r="Q420" s="38">
        <f t="shared" ca="1" si="889"/>
        <v>1</v>
      </c>
      <c r="R420" s="38">
        <f t="shared" ca="1" si="889"/>
        <v>1</v>
      </c>
      <c r="S420" s="66" t="str">
        <f t="shared" ca="1" si="809"/>
        <v>677</v>
      </c>
      <c r="T420" s="105" t="str">
        <f t="shared" ca="1" si="810"/>
        <v/>
      </c>
    </row>
    <row r="421" spans="1:20" hidden="1">
      <c r="A421">
        <f ca="1">IF(B421="","",INDIRECT("減額一覧!B"&amp;$P421))</f>
        <v>333</v>
      </c>
      <c r="B421" s="61">
        <f t="shared" ref="B421" ca="1" si="892">IF(INDIRECT("減額一覧!BC"&amp;P421)=1,INDIRECT("減額一覧!AG"&amp;P421),"")</f>
        <v>208</v>
      </c>
      <c r="C421" s="36">
        <f ca="1">IF(B421="","",INDIRECT("減額一覧!C"&amp;$P421))</f>
        <v>677110000</v>
      </c>
      <c r="D421" s="80" t="str">
        <f ca="1">IF($B421="","",INDIRECT("減額一覧!G"&amp;$P421))</f>
        <v>飯田　次朗</v>
      </c>
      <c r="E421" s="19">
        <f ca="1">IF(B421="","",INDIRECT("減額一覧!H"&amp;P421))</f>
        <v>20</v>
      </c>
      <c r="F421" s="19">
        <f ca="1">IF($B421="","",INDIRECT("減額一覧!AN"&amp;P421))</f>
        <v>13</v>
      </c>
      <c r="G421" s="20">
        <f ca="1">IF($B421="","",INDIRECT("減額一覧!AO"&amp;P421))</f>
        <v>2860</v>
      </c>
      <c r="H421" s="20">
        <f ca="1">IF($B421="","",INDIRECT("減額一覧!AP"&amp;P421))</f>
        <v>1773</v>
      </c>
      <c r="I421" s="32">
        <f ca="1">IF(B421="","",IF(INDIRECT("減額一覧!BN"&amp;P421)=0.08,0.08,0.1))</f>
        <v>0.1</v>
      </c>
      <c r="J421" s="52"/>
      <c r="K421" s="95" t="str">
        <f t="shared" ca="1" si="842"/>
        <v/>
      </c>
      <c r="L421" s="58" t="str">
        <f t="shared" ca="1" si="805"/>
        <v/>
      </c>
      <c r="N421" s="113" t="str">
        <f t="shared" ca="1" si="887"/>
        <v>市内</v>
      </c>
      <c r="O421" s="114">
        <f t="shared" ref="O421" ca="1" si="893">IF(B421="","",IF(INDIRECT("減額一覧!BN"&amp;P421)=0.08,0.08,0.1))</f>
        <v>0.1</v>
      </c>
      <c r="P421" s="38">
        <v>86</v>
      </c>
      <c r="Q421" s="38">
        <f t="shared" ca="1" si="889"/>
        <v>1</v>
      </c>
      <c r="R421" s="38">
        <f t="shared" ca="1" si="889"/>
        <v>1</v>
      </c>
      <c r="S421" s="66" t="str">
        <f t="shared" ca="1" si="809"/>
        <v>677</v>
      </c>
      <c r="T421" s="105" t="str">
        <f t="shared" ca="1" si="810"/>
        <v/>
      </c>
    </row>
    <row r="422" spans="1:20" hidden="1">
      <c r="A422" t="str">
        <f ca="1">IF(B422="","",INDIRECT("減額一覧!B"&amp;$P422))</f>
        <v/>
      </c>
      <c r="B422" s="61" t="str">
        <f t="shared" ref="B422" ca="1" si="894">IF(INDIRECT("減額一覧!BD"&amp;P422)=1,INDIRECT("減額一覧!AQ"&amp;P422),"")</f>
        <v/>
      </c>
      <c r="C422" s="45" t="str">
        <f ca="1">IF(B422="","",INDIRECT("減額一覧!C"&amp;$P422))</f>
        <v/>
      </c>
      <c r="D422" s="79" t="str">
        <f ca="1">IF($B422="","",INDIRECT("減額一覧!G"&amp;$P422))</f>
        <v/>
      </c>
      <c r="E422" s="19" t="str">
        <f ca="1">IF(B422="","",INDIRECT("減額一覧!H"&amp;P422))</f>
        <v/>
      </c>
      <c r="F422" s="19" t="str">
        <f ca="1">IF($B422="","",INDIRECT("減額一覧!AX"&amp;P422))</f>
        <v/>
      </c>
      <c r="G422" s="20" t="str">
        <f ca="1">IF($B422="","",INDIRECT("減額一覧!AY"&amp;P422))</f>
        <v/>
      </c>
      <c r="H422" s="20" t="str">
        <f ca="1">IF($B422="","",INDIRECT("減額一覧!AZ"&amp;P422))</f>
        <v/>
      </c>
      <c r="I422" s="32" t="str">
        <f ca="1">IF(B422="","",IF(INDIRECT("減額一覧!BO"&amp;P422)=0.08,0.08,0.1))</f>
        <v/>
      </c>
      <c r="J422" s="52"/>
      <c r="K422" s="95" t="str">
        <f t="shared" ca="1" si="842"/>
        <v/>
      </c>
      <c r="L422" s="58" t="str">
        <f t="shared" ca="1" si="805"/>
        <v/>
      </c>
      <c r="N422" s="113" t="str">
        <f t="shared" ca="1" si="887"/>
        <v/>
      </c>
      <c r="O422" s="114" t="str">
        <f t="shared" ref="O422" ca="1" si="895">IF(B422="","",IF(INDIRECT("減額一覧!BO"&amp;P422)=0.08,0.08,0.1))</f>
        <v/>
      </c>
      <c r="P422" s="38">
        <v>86</v>
      </c>
      <c r="Q422" s="38" t="str">
        <f t="shared" ca="1" si="889"/>
        <v/>
      </c>
      <c r="R422" s="38" t="str">
        <f t="shared" ca="1" si="889"/>
        <v/>
      </c>
      <c r="S422" s="66" t="str">
        <f t="shared" ca="1" si="809"/>
        <v/>
      </c>
      <c r="T422" s="105" t="str">
        <f t="shared" ca="1" si="810"/>
        <v/>
      </c>
    </row>
    <row r="423" spans="1:20" ht="19.5" hidden="1" thickBot="1">
      <c r="B423" s="64"/>
      <c r="C423" s="41" t="str">
        <f>IF(B423="","",減額一覧!C419)</f>
        <v/>
      </c>
      <c r="D423" s="43"/>
      <c r="E423" s="21"/>
      <c r="F423" s="22" t="s">
        <v>69</v>
      </c>
      <c r="G423" s="23">
        <f t="shared" ref="G423:H423" si="896">SUBTOTAL(9,G419:G422)</f>
        <v>0</v>
      </c>
      <c r="H423" s="23">
        <f t="shared" si="896"/>
        <v>0</v>
      </c>
      <c r="I423" s="30"/>
      <c r="J423" s="53"/>
      <c r="K423" s="96" t="str">
        <f t="shared" si="842"/>
        <v/>
      </c>
      <c r="L423" s="59" t="str">
        <f t="shared" si="805"/>
        <v/>
      </c>
      <c r="N423" s="108" t="str">
        <f t="shared" ref="N423" si="897">IF(AND(G423=0,H423=0),"","小計")</f>
        <v/>
      </c>
      <c r="O423" s="108" t="str">
        <f t="shared" ref="O423" si="898">IF(AND(G423=0,H423=0),"","小計")</f>
        <v/>
      </c>
      <c r="P423" s="38"/>
      <c r="Q423" s="38"/>
      <c r="R423" s="38"/>
      <c r="S423" s="66" t="str">
        <f t="shared" si="809"/>
        <v/>
      </c>
      <c r="T423" s="105" t="str">
        <f t="shared" si="810"/>
        <v/>
      </c>
    </row>
    <row r="424" spans="1:20" hidden="1">
      <c r="A424">
        <f ca="1">IF(B424="","",INDIRECT("減額一覧!B"&amp;$P424))</f>
        <v>334</v>
      </c>
      <c r="B424" s="61">
        <f t="shared" ref="B424" ca="1" si="899">IF(INDIRECT("減額一覧!BA"&amp;P424)=1,INDIRECT("減額一覧!M"&amp;P424),"")</f>
        <v>205</v>
      </c>
      <c r="C424" s="36">
        <f ca="1">IF(B424="","",INDIRECT("減額一覧!C"&amp;$P424))</f>
        <v>156113100</v>
      </c>
      <c r="D424" s="78" t="str">
        <f ca="1">IF($B424="","",INDIRECT("減額一覧!G"&amp;$P424))</f>
        <v>井上　昇</v>
      </c>
      <c r="E424" s="19">
        <f ca="1">IF(B424="","",INDIRECT("減額一覧!H"&amp;P424))</f>
        <v>20</v>
      </c>
      <c r="F424" s="19">
        <f ca="1">IF($B424="","",INDIRECT("減額一覧!T"&amp;P424))</f>
        <v>9</v>
      </c>
      <c r="G424" s="20">
        <f ca="1">IF($B424="","",INDIRECT("減額一覧!U"&amp;P424))</f>
        <v>1980</v>
      </c>
      <c r="H424" s="20">
        <f ca="1">IF($B424="","",INDIRECT("減額一覧!V"&amp;P424))</f>
        <v>0</v>
      </c>
      <c r="I424" s="32">
        <f ca="1">IF(B424="","",IF(INDIRECT("減額一覧!BL"&amp;P424)=0.08,0.08,0.1))</f>
        <v>0.1</v>
      </c>
      <c r="J424" s="51" t="s">
        <v>534</v>
      </c>
      <c r="K424" s="94" t="str">
        <f t="shared" ca="1" si="842"/>
        <v/>
      </c>
      <c r="L424" s="56" t="str">
        <f t="shared" ca="1" si="805"/>
        <v/>
      </c>
      <c r="N424" s="113" t="str">
        <f t="shared" ref="N424:N427" ca="1" si="900">IF(A424="","",IF(A424&gt;3000,"月ヶ瀬",IF(A424&gt;=2000,"都祁","市内")))</f>
        <v>市内</v>
      </c>
      <c r="O424" s="114">
        <f t="shared" ref="O424" ca="1" si="901">IF(B424="","",IF(INDIRECT("減額一覧!BL"&amp;P424)=0.08,0.08,0.1))</f>
        <v>0.1</v>
      </c>
      <c r="P424" s="38">
        <v>87</v>
      </c>
      <c r="Q424" s="38">
        <f t="shared" ref="Q424:R427" ca="1" si="902">IF(G424="","",IF(G424&gt;0,1,""))</f>
        <v>1</v>
      </c>
      <c r="R424" s="38" t="str">
        <f t="shared" ca="1" si="902"/>
        <v/>
      </c>
      <c r="S424" s="66" t="str">
        <f t="shared" ca="1" si="809"/>
        <v>156</v>
      </c>
      <c r="T424" s="105" t="str">
        <f t="shared" ca="1" si="810"/>
        <v/>
      </c>
    </row>
    <row r="425" spans="1:20" hidden="1">
      <c r="A425">
        <f ca="1">IF(B425="","",INDIRECT("減額一覧!B"&amp;$P425))</f>
        <v>334</v>
      </c>
      <c r="B425" s="61">
        <f t="shared" ref="B425" ca="1" si="903">IF(INDIRECT("減額一覧!BB"&amp;P425)=1,INDIRECT("減額一覧!W"&amp;P425),"")</f>
        <v>206</v>
      </c>
      <c r="C425" s="44">
        <f ca="1">IF(B425="","",INDIRECT("減額一覧!C"&amp;$P425))</f>
        <v>156113100</v>
      </c>
      <c r="D425" s="79" t="str">
        <f ca="1">IF($B425="","",INDIRECT("減額一覧!G"&amp;$P425))</f>
        <v>井上　昇</v>
      </c>
      <c r="E425" s="19">
        <f ca="1">IF(B425="","",INDIRECT("減額一覧!H"&amp;P425))</f>
        <v>20</v>
      </c>
      <c r="F425" s="19">
        <f ca="1">IF($B425="","",INDIRECT("減額一覧!AD"&amp;P425))</f>
        <v>9</v>
      </c>
      <c r="G425" s="20">
        <f ca="1">IF($B425="","",INDIRECT("減額一覧!AE"&amp;P425))</f>
        <v>1980</v>
      </c>
      <c r="H425" s="20">
        <f ca="1">IF($B425="","",INDIRECT("減額一覧!AF"&amp;P425))</f>
        <v>0</v>
      </c>
      <c r="I425" s="32">
        <f ca="1">IF(B425="","",IF(INDIRECT("減額一覧!BM"&amp;P425)=0.08,0.08,0.1))</f>
        <v>0.1</v>
      </c>
      <c r="J425" s="52"/>
      <c r="K425" s="95" t="str">
        <f t="shared" ca="1" si="842"/>
        <v/>
      </c>
      <c r="L425" s="58" t="str">
        <f t="shared" ca="1" si="805"/>
        <v/>
      </c>
      <c r="N425" s="113" t="str">
        <f t="shared" ca="1" si="900"/>
        <v>市内</v>
      </c>
      <c r="O425" s="114">
        <f t="shared" ref="O425" ca="1" si="904">IF(B425="","",IF(INDIRECT("減額一覧!BM"&amp;P425)=0.08,0.08,0.1))</f>
        <v>0.1</v>
      </c>
      <c r="P425" s="38">
        <v>87</v>
      </c>
      <c r="Q425" s="38">
        <f t="shared" ca="1" si="902"/>
        <v>1</v>
      </c>
      <c r="R425" s="38" t="str">
        <f t="shared" ca="1" si="902"/>
        <v/>
      </c>
      <c r="S425" s="66" t="str">
        <f t="shared" ca="1" si="809"/>
        <v>156</v>
      </c>
      <c r="T425" s="105" t="str">
        <f t="shared" ca="1" si="810"/>
        <v/>
      </c>
    </row>
    <row r="426" spans="1:20" hidden="1">
      <c r="A426" t="str">
        <f ca="1">IF(B426="","",INDIRECT("減額一覧!B"&amp;$P426))</f>
        <v/>
      </c>
      <c r="B426" s="61" t="str">
        <f t="shared" ref="B426" ca="1" si="905">IF(INDIRECT("減額一覧!BC"&amp;P426)=1,INDIRECT("減額一覧!AG"&amp;P426),"")</f>
        <v/>
      </c>
      <c r="C426" s="36" t="str">
        <f ca="1">IF(B426="","",INDIRECT("減額一覧!C"&amp;$P426))</f>
        <v/>
      </c>
      <c r="D426" s="80" t="str">
        <f ca="1">IF($B426="","",INDIRECT("減額一覧!G"&amp;$P426))</f>
        <v/>
      </c>
      <c r="E426" s="19" t="str">
        <f ca="1">IF(B426="","",INDIRECT("減額一覧!H"&amp;P426))</f>
        <v/>
      </c>
      <c r="F426" s="19" t="str">
        <f ca="1">IF($B426="","",INDIRECT("減額一覧!AN"&amp;P426))</f>
        <v/>
      </c>
      <c r="G426" s="20" t="str">
        <f ca="1">IF($B426="","",INDIRECT("減額一覧!AO"&amp;P426))</f>
        <v/>
      </c>
      <c r="H426" s="20" t="str">
        <f ca="1">IF($B426="","",INDIRECT("減額一覧!AP"&amp;P426))</f>
        <v/>
      </c>
      <c r="I426" s="32" t="str">
        <f ca="1">IF(B426="","",IF(INDIRECT("減額一覧!BN"&amp;P426)=0.08,0.08,0.1))</f>
        <v/>
      </c>
      <c r="J426" s="52"/>
      <c r="K426" s="95" t="str">
        <f t="shared" ca="1" si="842"/>
        <v/>
      </c>
      <c r="L426" s="58" t="str">
        <f t="shared" ca="1" si="805"/>
        <v/>
      </c>
      <c r="N426" s="113" t="str">
        <f t="shared" ca="1" si="900"/>
        <v/>
      </c>
      <c r="O426" s="114" t="str">
        <f t="shared" ref="O426" ca="1" si="906">IF(B426="","",IF(INDIRECT("減額一覧!BN"&amp;P426)=0.08,0.08,0.1))</f>
        <v/>
      </c>
      <c r="P426" s="38">
        <v>87</v>
      </c>
      <c r="Q426" s="38" t="str">
        <f t="shared" ca="1" si="902"/>
        <v/>
      </c>
      <c r="R426" s="38" t="str">
        <f t="shared" ca="1" si="902"/>
        <v/>
      </c>
      <c r="S426" s="66" t="str">
        <f t="shared" ca="1" si="809"/>
        <v/>
      </c>
      <c r="T426" s="105" t="str">
        <f t="shared" ca="1" si="810"/>
        <v/>
      </c>
    </row>
    <row r="427" spans="1:20" hidden="1">
      <c r="A427" t="str">
        <f ca="1">IF(B427="","",INDIRECT("減額一覧!B"&amp;$P427))</f>
        <v/>
      </c>
      <c r="B427" s="61" t="str">
        <f t="shared" ref="B427" ca="1" si="907">IF(INDIRECT("減額一覧!BD"&amp;P427)=1,INDIRECT("減額一覧!AQ"&amp;P427),"")</f>
        <v/>
      </c>
      <c r="C427" s="45" t="str">
        <f ca="1">IF(B427="","",INDIRECT("減額一覧!C"&amp;$P427))</f>
        <v/>
      </c>
      <c r="D427" s="79" t="str">
        <f ca="1">IF($B427="","",INDIRECT("減額一覧!G"&amp;$P427))</f>
        <v/>
      </c>
      <c r="E427" s="19" t="str">
        <f ca="1">IF(B427="","",INDIRECT("減額一覧!H"&amp;P427))</f>
        <v/>
      </c>
      <c r="F427" s="19" t="str">
        <f ca="1">IF($B427="","",INDIRECT("減額一覧!AX"&amp;P427))</f>
        <v/>
      </c>
      <c r="G427" s="20" t="str">
        <f ca="1">IF($B427="","",INDIRECT("減額一覧!AY"&amp;P427))</f>
        <v/>
      </c>
      <c r="H427" s="20" t="str">
        <f ca="1">IF($B427="","",INDIRECT("減額一覧!AZ"&amp;P427))</f>
        <v/>
      </c>
      <c r="I427" s="32" t="str">
        <f ca="1">IF(B427="","",IF(INDIRECT("減額一覧!BO"&amp;P427)=0.08,0.08,0.1))</f>
        <v/>
      </c>
      <c r="J427" s="52"/>
      <c r="K427" s="95" t="str">
        <f t="shared" ca="1" si="842"/>
        <v/>
      </c>
      <c r="L427" s="58" t="str">
        <f t="shared" ca="1" si="805"/>
        <v/>
      </c>
      <c r="N427" s="113" t="str">
        <f t="shared" ca="1" si="900"/>
        <v/>
      </c>
      <c r="O427" s="114" t="str">
        <f t="shared" ref="O427" ca="1" si="908">IF(B427="","",IF(INDIRECT("減額一覧!BO"&amp;P427)=0.08,0.08,0.1))</f>
        <v/>
      </c>
      <c r="P427" s="38">
        <v>87</v>
      </c>
      <c r="Q427" s="38" t="str">
        <f t="shared" ca="1" si="902"/>
        <v/>
      </c>
      <c r="R427" s="38" t="str">
        <f t="shared" ca="1" si="902"/>
        <v/>
      </c>
      <c r="S427" s="66" t="str">
        <f t="shared" ca="1" si="809"/>
        <v/>
      </c>
      <c r="T427" s="105" t="str">
        <f t="shared" ca="1" si="810"/>
        <v/>
      </c>
    </row>
    <row r="428" spans="1:20" ht="19.5" hidden="1" thickBot="1">
      <c r="B428" s="64"/>
      <c r="C428" s="41" t="str">
        <f>IF(B428="","",減額一覧!C424)</f>
        <v/>
      </c>
      <c r="D428" s="43"/>
      <c r="E428" s="21"/>
      <c r="F428" s="22" t="s">
        <v>69</v>
      </c>
      <c r="G428" s="23">
        <f t="shared" ref="G428:H428" si="909">SUBTOTAL(9,G424:G427)</f>
        <v>0</v>
      </c>
      <c r="H428" s="23">
        <f t="shared" si="909"/>
        <v>0</v>
      </c>
      <c r="I428" s="30"/>
      <c r="J428" s="53"/>
      <c r="K428" s="96" t="str">
        <f t="shared" si="842"/>
        <v/>
      </c>
      <c r="L428" s="59" t="str">
        <f t="shared" si="805"/>
        <v/>
      </c>
      <c r="N428" s="108" t="str">
        <f t="shared" ref="N428" si="910">IF(AND(G428=0,H428=0),"","小計")</f>
        <v/>
      </c>
      <c r="O428" s="108" t="str">
        <f t="shared" ref="O428" si="911">IF(AND(G428=0,H428=0),"","小計")</f>
        <v/>
      </c>
      <c r="P428" s="38"/>
      <c r="Q428" s="38"/>
      <c r="R428" s="38"/>
      <c r="S428" s="66" t="str">
        <f t="shared" si="809"/>
        <v/>
      </c>
      <c r="T428" s="105" t="str">
        <f t="shared" si="810"/>
        <v/>
      </c>
    </row>
    <row r="429" spans="1:20" hidden="1">
      <c r="A429">
        <f ca="1">IF(B429="","",INDIRECT("減額一覧!B"&amp;$P429))</f>
        <v>338</v>
      </c>
      <c r="B429" s="61">
        <f t="shared" ref="B429" ca="1" si="912">IF(INDIRECT("減額一覧!BA"&amp;P429)=1,INDIRECT("減額一覧!M"&amp;P429),"")</f>
        <v>207</v>
      </c>
      <c r="C429" s="36">
        <f ca="1">IF(B429="","",INDIRECT("減額一覧!C"&amp;$P429))</f>
        <v>22119000</v>
      </c>
      <c r="D429" s="78" t="str">
        <f ca="1">IF($B429="","",INDIRECT("減額一覧!G"&amp;$P429))</f>
        <v>中井　一彦</v>
      </c>
      <c r="E429" s="19">
        <f ca="1">IF(B429="","",INDIRECT("減額一覧!H"&amp;P429))</f>
        <v>13</v>
      </c>
      <c r="F429" s="19">
        <f ca="1">IF($B429="","",INDIRECT("減額一覧!T"&amp;P429))</f>
        <v>7</v>
      </c>
      <c r="G429" s="20">
        <f ca="1">IF($B429="","",INDIRECT("減額一覧!U"&amp;P429))</f>
        <v>1293</v>
      </c>
      <c r="H429" s="20">
        <f ca="1">IF($B429="","",INDIRECT("減額一覧!V"&amp;P429))</f>
        <v>954</v>
      </c>
      <c r="I429" s="32">
        <f ca="1">IF(B429="","",IF(INDIRECT("減額一覧!BL"&amp;P429)=0.08,0.08,0.1))</f>
        <v>0.1</v>
      </c>
      <c r="J429" s="51" t="s">
        <v>503</v>
      </c>
      <c r="K429" s="94" t="str">
        <f t="shared" ca="1" si="842"/>
        <v/>
      </c>
      <c r="L429" s="56" t="str">
        <f t="shared" ca="1" si="805"/>
        <v/>
      </c>
      <c r="N429" s="113" t="str">
        <f t="shared" ref="N429:N432" ca="1" si="913">IF(A429="","",IF(A429&gt;3000,"月ヶ瀬",IF(A429&gt;=2000,"都祁","市内")))</f>
        <v>市内</v>
      </c>
      <c r="O429" s="114">
        <f t="shared" ref="O429" ca="1" si="914">IF(B429="","",IF(INDIRECT("減額一覧!BL"&amp;P429)=0.08,0.08,0.1))</f>
        <v>0.1</v>
      </c>
      <c r="P429" s="38">
        <v>88</v>
      </c>
      <c r="Q429" s="38">
        <f t="shared" ref="Q429:R432" ca="1" si="915">IF(G429="","",IF(G429&gt;0,1,""))</f>
        <v>1</v>
      </c>
      <c r="R429" s="38">
        <f t="shared" ca="1" si="915"/>
        <v>1</v>
      </c>
      <c r="S429" s="66" t="str">
        <f t="shared" ca="1" si="809"/>
        <v>022</v>
      </c>
      <c r="T429" s="105" t="str">
        <f t="shared" ca="1" si="810"/>
        <v/>
      </c>
    </row>
    <row r="430" spans="1:20" hidden="1">
      <c r="A430">
        <f ca="1">IF(B430="","",INDIRECT("減額一覧!B"&amp;$P430))</f>
        <v>338</v>
      </c>
      <c r="B430" s="61">
        <f t="shared" ref="B430" ca="1" si="916">IF(INDIRECT("減額一覧!BB"&amp;P430)=1,INDIRECT("減額一覧!W"&amp;P430),"")</f>
        <v>208</v>
      </c>
      <c r="C430" s="44">
        <f ca="1">IF(B430="","",INDIRECT("減額一覧!C"&amp;$P430))</f>
        <v>22119000</v>
      </c>
      <c r="D430" s="79" t="str">
        <f ca="1">IF($B430="","",INDIRECT("減額一覧!G"&amp;$P430))</f>
        <v>中井　一彦</v>
      </c>
      <c r="E430" s="19">
        <f ca="1">IF(B430="","",INDIRECT("減額一覧!H"&amp;P430))</f>
        <v>13</v>
      </c>
      <c r="F430" s="19">
        <f ca="1">IF($B430="","",INDIRECT("減額一覧!AD"&amp;P430))</f>
        <v>8</v>
      </c>
      <c r="G430" s="20">
        <f ca="1">IF($B430="","",INDIRECT("減額一覧!AE"&amp;P430))</f>
        <v>1513</v>
      </c>
      <c r="H430" s="20">
        <f ca="1">IF($B430="","",INDIRECT("減額一覧!AF"&amp;P430))</f>
        <v>1091</v>
      </c>
      <c r="I430" s="32">
        <f ca="1">IF(B430="","",IF(INDIRECT("減額一覧!BM"&amp;P430)=0.08,0.08,0.1))</f>
        <v>0.1</v>
      </c>
      <c r="J430" s="52"/>
      <c r="K430" s="95" t="str">
        <f t="shared" ca="1" si="842"/>
        <v/>
      </c>
      <c r="L430" s="58" t="str">
        <f t="shared" ca="1" si="805"/>
        <v/>
      </c>
      <c r="N430" s="113" t="str">
        <f t="shared" ca="1" si="913"/>
        <v>市内</v>
      </c>
      <c r="O430" s="114">
        <f t="shared" ref="O430" ca="1" si="917">IF(B430="","",IF(INDIRECT("減額一覧!BM"&amp;P430)=0.08,0.08,0.1))</f>
        <v>0.1</v>
      </c>
      <c r="P430" s="38">
        <v>88</v>
      </c>
      <c r="Q430" s="38">
        <f t="shared" ca="1" si="915"/>
        <v>1</v>
      </c>
      <c r="R430" s="38">
        <f t="shared" ca="1" si="915"/>
        <v>1</v>
      </c>
      <c r="S430" s="66" t="str">
        <f t="shared" ca="1" si="809"/>
        <v>022</v>
      </c>
      <c r="T430" s="105" t="str">
        <f t="shared" ca="1" si="810"/>
        <v/>
      </c>
    </row>
    <row r="431" spans="1:20" hidden="1">
      <c r="A431" t="str">
        <f ca="1">IF(B431="","",INDIRECT("減額一覧!B"&amp;$P431))</f>
        <v/>
      </c>
      <c r="B431" s="61" t="str">
        <f t="shared" ref="B431" ca="1" si="918">IF(INDIRECT("減額一覧!BC"&amp;P431)=1,INDIRECT("減額一覧!AG"&amp;P431),"")</f>
        <v/>
      </c>
      <c r="C431" s="36" t="str">
        <f ca="1">IF(B431="","",INDIRECT("減額一覧!C"&amp;$P431))</f>
        <v/>
      </c>
      <c r="D431" s="80" t="str">
        <f ca="1">IF($B431="","",INDIRECT("減額一覧!G"&amp;$P431))</f>
        <v/>
      </c>
      <c r="E431" s="19" t="str">
        <f ca="1">IF(B431="","",INDIRECT("減額一覧!H"&amp;P431))</f>
        <v/>
      </c>
      <c r="F431" s="19" t="str">
        <f ca="1">IF($B431="","",INDIRECT("減額一覧!AN"&amp;P431))</f>
        <v/>
      </c>
      <c r="G431" s="20" t="str">
        <f ca="1">IF($B431="","",INDIRECT("減額一覧!AO"&amp;P431))</f>
        <v/>
      </c>
      <c r="H431" s="20" t="str">
        <f ca="1">IF($B431="","",INDIRECT("減額一覧!AP"&amp;P431))</f>
        <v/>
      </c>
      <c r="I431" s="32" t="str">
        <f ca="1">IF(B431="","",IF(INDIRECT("減額一覧!BN"&amp;P431)=0.08,0.08,0.1))</f>
        <v/>
      </c>
      <c r="J431" s="52"/>
      <c r="K431" s="95" t="str">
        <f t="shared" ca="1" si="842"/>
        <v/>
      </c>
      <c r="L431" s="58" t="str">
        <f t="shared" ca="1" si="805"/>
        <v/>
      </c>
      <c r="N431" s="113" t="str">
        <f t="shared" ca="1" si="913"/>
        <v/>
      </c>
      <c r="O431" s="114" t="str">
        <f t="shared" ref="O431" ca="1" si="919">IF(B431="","",IF(INDIRECT("減額一覧!BN"&amp;P431)=0.08,0.08,0.1))</f>
        <v/>
      </c>
      <c r="P431" s="38">
        <v>88</v>
      </c>
      <c r="Q431" s="38" t="str">
        <f t="shared" ca="1" si="915"/>
        <v/>
      </c>
      <c r="R431" s="38" t="str">
        <f t="shared" ca="1" si="915"/>
        <v/>
      </c>
      <c r="S431" s="66" t="str">
        <f t="shared" ca="1" si="809"/>
        <v/>
      </c>
      <c r="T431" s="105" t="str">
        <f t="shared" ca="1" si="810"/>
        <v/>
      </c>
    </row>
    <row r="432" spans="1:20" hidden="1">
      <c r="A432" t="str">
        <f ca="1">IF(B432="","",INDIRECT("減額一覧!B"&amp;$P432))</f>
        <v/>
      </c>
      <c r="B432" s="61" t="str">
        <f t="shared" ref="B432" ca="1" si="920">IF(INDIRECT("減額一覧!BD"&amp;P432)=1,INDIRECT("減額一覧!AQ"&amp;P432),"")</f>
        <v/>
      </c>
      <c r="C432" s="45" t="str">
        <f ca="1">IF(B432="","",INDIRECT("減額一覧!C"&amp;$P432))</f>
        <v/>
      </c>
      <c r="D432" s="79" t="str">
        <f ca="1">IF($B432="","",INDIRECT("減額一覧!G"&amp;$P432))</f>
        <v/>
      </c>
      <c r="E432" s="19" t="str">
        <f ca="1">IF(B432="","",INDIRECT("減額一覧!H"&amp;P432))</f>
        <v/>
      </c>
      <c r="F432" s="19" t="str">
        <f ca="1">IF($B432="","",INDIRECT("減額一覧!AX"&amp;P432))</f>
        <v/>
      </c>
      <c r="G432" s="20" t="str">
        <f ca="1">IF($B432="","",INDIRECT("減額一覧!AY"&amp;P432))</f>
        <v/>
      </c>
      <c r="H432" s="20" t="str">
        <f ca="1">IF($B432="","",INDIRECT("減額一覧!AZ"&amp;P432))</f>
        <v/>
      </c>
      <c r="I432" s="32" t="str">
        <f ca="1">IF(B432="","",IF(INDIRECT("減額一覧!BO"&amp;P432)=0.08,0.08,0.1))</f>
        <v/>
      </c>
      <c r="J432" s="52"/>
      <c r="K432" s="95" t="str">
        <f t="shared" ca="1" si="842"/>
        <v/>
      </c>
      <c r="L432" s="58" t="str">
        <f t="shared" ca="1" si="805"/>
        <v/>
      </c>
      <c r="N432" s="113" t="str">
        <f t="shared" ca="1" si="913"/>
        <v/>
      </c>
      <c r="O432" s="114" t="str">
        <f t="shared" ref="O432" ca="1" si="921">IF(B432="","",IF(INDIRECT("減額一覧!BO"&amp;P432)=0.08,0.08,0.1))</f>
        <v/>
      </c>
      <c r="P432" s="38">
        <v>88</v>
      </c>
      <c r="Q432" s="38" t="str">
        <f t="shared" ca="1" si="915"/>
        <v/>
      </c>
      <c r="R432" s="38" t="str">
        <f t="shared" ca="1" si="915"/>
        <v/>
      </c>
      <c r="S432" s="66" t="str">
        <f t="shared" ca="1" si="809"/>
        <v/>
      </c>
      <c r="T432" s="105" t="str">
        <f t="shared" ca="1" si="810"/>
        <v/>
      </c>
    </row>
    <row r="433" spans="1:20" ht="19.5" hidden="1" thickBot="1">
      <c r="B433" s="64"/>
      <c r="C433" s="41" t="str">
        <f>IF(B433="","",減額一覧!C429)</f>
        <v/>
      </c>
      <c r="D433" s="43"/>
      <c r="E433" s="21"/>
      <c r="F433" s="22" t="s">
        <v>69</v>
      </c>
      <c r="G433" s="23">
        <f t="shared" ref="G433:H433" si="922">SUBTOTAL(9,G429:G432)</f>
        <v>0</v>
      </c>
      <c r="H433" s="23">
        <f t="shared" si="922"/>
        <v>0</v>
      </c>
      <c r="I433" s="30"/>
      <c r="J433" s="53"/>
      <c r="K433" s="96" t="str">
        <f t="shared" si="842"/>
        <v/>
      </c>
      <c r="L433" s="59" t="str">
        <f t="shared" si="805"/>
        <v/>
      </c>
      <c r="N433" s="108" t="str">
        <f t="shared" ref="N433" si="923">IF(AND(G433=0,H433=0),"","小計")</f>
        <v/>
      </c>
      <c r="O433" s="108" t="str">
        <f t="shared" ref="O433" si="924">IF(AND(G433=0,H433=0),"","小計")</f>
        <v/>
      </c>
      <c r="P433" s="38"/>
      <c r="Q433" s="38"/>
      <c r="R433" s="38"/>
      <c r="S433" s="66" t="str">
        <f t="shared" si="809"/>
        <v/>
      </c>
      <c r="T433" s="105" t="str">
        <f t="shared" si="810"/>
        <v/>
      </c>
    </row>
    <row r="434" spans="1:20" hidden="1">
      <c r="A434" t="str">
        <f ca="1">IF(B434="","",INDIRECT("減額一覧!B"&amp;$P434))</f>
        <v/>
      </c>
      <c r="B434" s="61" t="str">
        <f t="shared" ref="B434" ca="1" si="925">IF(INDIRECT("減額一覧!BA"&amp;P434)=1,INDIRECT("減額一覧!M"&amp;P434),"")</f>
        <v/>
      </c>
      <c r="C434" s="36" t="str">
        <f ca="1">IF(B434="","",INDIRECT("減額一覧!C"&amp;$P434))</f>
        <v/>
      </c>
      <c r="D434" s="78" t="str">
        <f ca="1">IF($B434="","",INDIRECT("減額一覧!G"&amp;$P434))</f>
        <v/>
      </c>
      <c r="E434" s="19" t="str">
        <f ca="1">IF(B434="","",INDIRECT("減額一覧!H"&amp;P434))</f>
        <v/>
      </c>
      <c r="F434" s="19" t="str">
        <f ca="1">IF($B434="","",INDIRECT("減額一覧!T"&amp;P434))</f>
        <v/>
      </c>
      <c r="G434" s="20" t="str">
        <f ca="1">IF($B434="","",INDIRECT("減額一覧!U"&amp;P434))</f>
        <v/>
      </c>
      <c r="H434" s="20" t="str">
        <f ca="1">IF($B434="","",INDIRECT("減額一覧!V"&amp;P434))</f>
        <v/>
      </c>
      <c r="I434" s="32" t="str">
        <f ca="1">IF(B434="","",IF(INDIRECT("減額一覧!BL"&amp;P434)=0.08,0.08,0.1))</f>
        <v/>
      </c>
      <c r="J434" s="51"/>
      <c r="K434" s="94" t="str">
        <f t="shared" ca="1" si="842"/>
        <v/>
      </c>
      <c r="L434" s="56" t="str">
        <f t="shared" ca="1" si="805"/>
        <v/>
      </c>
      <c r="N434" s="113" t="str">
        <f t="shared" ref="N434:N437" ca="1" si="926">IF(A434="","",IF(A434&gt;3000,"月ヶ瀬",IF(A434&gt;=2000,"都祁","市内")))</f>
        <v/>
      </c>
      <c r="O434" s="114" t="str">
        <f t="shared" ref="O434" ca="1" si="927">IF(B434="","",IF(INDIRECT("減額一覧!BL"&amp;P434)=0.08,0.08,0.1))</f>
        <v/>
      </c>
      <c r="P434" s="38">
        <v>89</v>
      </c>
      <c r="Q434" s="38" t="str">
        <f t="shared" ref="Q434:R437" ca="1" si="928">IF(G434="","",IF(G434&gt;0,1,""))</f>
        <v/>
      </c>
      <c r="R434" s="38" t="str">
        <f t="shared" ca="1" si="928"/>
        <v/>
      </c>
      <c r="S434" s="66" t="str">
        <f t="shared" ca="1" si="809"/>
        <v/>
      </c>
      <c r="T434" s="105" t="str">
        <f t="shared" ca="1" si="810"/>
        <v/>
      </c>
    </row>
    <row r="435" spans="1:20" ht="56.25" hidden="1">
      <c r="A435">
        <f ca="1">IF(B435="","",INDIRECT("減額一覧!B"&amp;$P435))</f>
        <v>341</v>
      </c>
      <c r="B435" s="61">
        <f t="shared" ref="B435" ca="1" si="929">IF(INDIRECT("減額一覧!BB"&amp;P435)=1,INDIRECT("減額一覧!W"&amp;P435),"")</f>
        <v>207</v>
      </c>
      <c r="C435" s="44">
        <f ca="1">IF(B435="","",INDIRECT("減額一覧!C"&amp;$P435))</f>
        <v>301069000</v>
      </c>
      <c r="D435" s="79" t="str">
        <f ca="1">IF($B435="","",INDIRECT("減額一覧!G"&amp;$P435))</f>
        <v>株式会社　城田設計 　代表取締役　城田　全嗣</v>
      </c>
      <c r="E435" s="19">
        <f ca="1">IF(B435="","",INDIRECT("減額一覧!H"&amp;P435))</f>
        <v>25</v>
      </c>
      <c r="F435" s="19">
        <f ca="1">IF($B435="","",INDIRECT("減額一覧!AD"&amp;P435))</f>
        <v>4</v>
      </c>
      <c r="G435" s="20">
        <f ca="1">IF($B435="","",INDIRECT("減額一覧!AE"&amp;P435))</f>
        <v>440</v>
      </c>
      <c r="H435" s="20">
        <f ca="1">IF($B435="","",INDIRECT("減額一覧!AF"&amp;P435))</f>
        <v>0</v>
      </c>
      <c r="I435" s="32">
        <f ca="1">IF(B435="","",IF(INDIRECT("減額一覧!BM"&amp;P435)=0.08,0.08,0.1))</f>
        <v>0.1</v>
      </c>
      <c r="J435" s="52" t="s">
        <v>504</v>
      </c>
      <c r="K435" s="95" t="str">
        <f t="shared" ca="1" si="842"/>
        <v/>
      </c>
      <c r="L435" s="58" t="str">
        <f t="shared" ca="1" si="805"/>
        <v/>
      </c>
      <c r="N435" s="113" t="str">
        <f t="shared" ca="1" si="926"/>
        <v>市内</v>
      </c>
      <c r="O435" s="114">
        <f t="shared" ref="O435" ca="1" si="930">IF(B435="","",IF(INDIRECT("減額一覧!BM"&amp;P435)=0.08,0.08,0.1))</f>
        <v>0.1</v>
      </c>
      <c r="P435" s="38">
        <v>89</v>
      </c>
      <c r="Q435" s="38">
        <f t="shared" ca="1" si="928"/>
        <v>1</v>
      </c>
      <c r="R435" s="38" t="str">
        <f t="shared" ca="1" si="928"/>
        <v/>
      </c>
      <c r="S435" s="66" t="str">
        <f t="shared" ca="1" si="809"/>
        <v>301</v>
      </c>
      <c r="T435" s="105" t="str">
        <f t="shared" ca="1" si="810"/>
        <v/>
      </c>
    </row>
    <row r="436" spans="1:20" ht="56.25" hidden="1">
      <c r="A436">
        <f ca="1">IF(B436="","",INDIRECT("減額一覧!B"&amp;$P436))</f>
        <v>341</v>
      </c>
      <c r="B436" s="61">
        <f t="shared" ref="B436" ca="1" si="931">IF(INDIRECT("減額一覧!BC"&amp;P436)=1,INDIRECT("減額一覧!AG"&amp;P436),"")</f>
        <v>208</v>
      </c>
      <c r="C436" s="36">
        <f ca="1">IF(B436="","",INDIRECT("減額一覧!C"&amp;$P436))</f>
        <v>301069000</v>
      </c>
      <c r="D436" s="80" t="str">
        <f ca="1">IF($B436="","",INDIRECT("減額一覧!G"&amp;$P436))</f>
        <v>株式会社　城田設計 　代表取締役　城田　全嗣</v>
      </c>
      <c r="E436" s="19">
        <f ca="1">IF(B436="","",INDIRECT("減額一覧!H"&amp;P436))</f>
        <v>25</v>
      </c>
      <c r="F436" s="19">
        <f ca="1">IF($B436="","",INDIRECT("減額一覧!AN"&amp;P436))</f>
        <v>18</v>
      </c>
      <c r="G436" s="20">
        <f ca="1">IF($B436="","",INDIRECT("減額一覧!AO"&amp;P436))</f>
        <v>3069</v>
      </c>
      <c r="H436" s="20">
        <f ca="1">IF($B436="","",INDIRECT("減額一覧!AP"&amp;P436))</f>
        <v>0</v>
      </c>
      <c r="I436" s="32">
        <f ca="1">IF(B436="","",IF(INDIRECT("減額一覧!BN"&amp;P436)=0.08,0.08,0.1))</f>
        <v>0.1</v>
      </c>
      <c r="J436" s="52"/>
      <c r="K436" s="95" t="str">
        <f t="shared" ca="1" si="842"/>
        <v/>
      </c>
      <c r="L436" s="58" t="str">
        <f t="shared" ca="1" si="805"/>
        <v/>
      </c>
      <c r="N436" s="113" t="str">
        <f t="shared" ca="1" si="926"/>
        <v>市内</v>
      </c>
      <c r="O436" s="114">
        <f t="shared" ref="O436" ca="1" si="932">IF(B436="","",IF(INDIRECT("減額一覧!BN"&amp;P436)=0.08,0.08,0.1))</f>
        <v>0.1</v>
      </c>
      <c r="P436" s="38">
        <v>89</v>
      </c>
      <c r="Q436" s="38">
        <f t="shared" ca="1" si="928"/>
        <v>1</v>
      </c>
      <c r="R436" s="38" t="str">
        <f t="shared" ca="1" si="928"/>
        <v/>
      </c>
      <c r="S436" s="66" t="str">
        <f t="shared" ca="1" si="809"/>
        <v>301</v>
      </c>
      <c r="T436" s="105" t="str">
        <f t="shared" ca="1" si="810"/>
        <v/>
      </c>
    </row>
    <row r="437" spans="1:20" hidden="1">
      <c r="A437" t="str">
        <f ca="1">IF(B437="","",INDIRECT("減額一覧!B"&amp;$P437))</f>
        <v/>
      </c>
      <c r="B437" s="61" t="str">
        <f t="shared" ref="B437" ca="1" si="933">IF(INDIRECT("減額一覧!BD"&amp;P437)=1,INDIRECT("減額一覧!AQ"&amp;P437),"")</f>
        <v/>
      </c>
      <c r="C437" s="45" t="str">
        <f ca="1">IF(B437="","",INDIRECT("減額一覧!C"&amp;$P437))</f>
        <v/>
      </c>
      <c r="D437" s="79" t="str">
        <f ca="1">IF($B437="","",INDIRECT("減額一覧!G"&amp;$P437))</f>
        <v/>
      </c>
      <c r="E437" s="19" t="str">
        <f ca="1">IF(B437="","",INDIRECT("減額一覧!H"&amp;P437))</f>
        <v/>
      </c>
      <c r="F437" s="19" t="str">
        <f ca="1">IF($B437="","",INDIRECT("減額一覧!AX"&amp;P437))</f>
        <v/>
      </c>
      <c r="G437" s="20" t="str">
        <f ca="1">IF($B437="","",INDIRECT("減額一覧!AY"&amp;P437))</f>
        <v/>
      </c>
      <c r="H437" s="20" t="str">
        <f ca="1">IF($B437="","",INDIRECT("減額一覧!AZ"&amp;P437))</f>
        <v/>
      </c>
      <c r="I437" s="32" t="str">
        <f ca="1">IF(B437="","",IF(INDIRECT("減額一覧!BO"&amp;P437)=0.08,0.08,0.1))</f>
        <v/>
      </c>
      <c r="J437" s="52"/>
      <c r="K437" s="95" t="str">
        <f t="shared" ca="1" si="842"/>
        <v/>
      </c>
      <c r="L437" s="58" t="str">
        <f t="shared" ca="1" si="805"/>
        <v/>
      </c>
      <c r="N437" s="113" t="str">
        <f t="shared" ca="1" si="926"/>
        <v/>
      </c>
      <c r="O437" s="114" t="str">
        <f t="shared" ref="O437" ca="1" si="934">IF(B437="","",IF(INDIRECT("減額一覧!BO"&amp;P437)=0.08,0.08,0.1))</f>
        <v/>
      </c>
      <c r="P437" s="38">
        <v>89</v>
      </c>
      <c r="Q437" s="38" t="str">
        <f t="shared" ca="1" si="928"/>
        <v/>
      </c>
      <c r="R437" s="38" t="str">
        <f t="shared" ca="1" si="928"/>
        <v/>
      </c>
      <c r="S437" s="66" t="str">
        <f t="shared" ca="1" si="809"/>
        <v/>
      </c>
      <c r="T437" s="105" t="str">
        <f t="shared" ca="1" si="810"/>
        <v/>
      </c>
    </row>
    <row r="438" spans="1:20" ht="19.5" hidden="1" thickBot="1">
      <c r="B438" s="64"/>
      <c r="C438" s="41" t="str">
        <f>IF(B438="","",減額一覧!C434)</f>
        <v/>
      </c>
      <c r="D438" s="43"/>
      <c r="E438" s="21"/>
      <c r="F438" s="22" t="s">
        <v>69</v>
      </c>
      <c r="G438" s="23">
        <f t="shared" ref="G438:H438" si="935">SUBTOTAL(9,G434:G437)</f>
        <v>0</v>
      </c>
      <c r="H438" s="23">
        <f t="shared" si="935"/>
        <v>0</v>
      </c>
      <c r="I438" s="30"/>
      <c r="J438" s="53"/>
      <c r="K438" s="96" t="str">
        <f t="shared" si="842"/>
        <v/>
      </c>
      <c r="L438" s="59" t="str">
        <f t="shared" si="805"/>
        <v/>
      </c>
      <c r="N438" s="108" t="str">
        <f t="shared" ref="N438" si="936">IF(AND(G438=0,H438=0),"","小計")</f>
        <v/>
      </c>
      <c r="O438" s="108" t="str">
        <f t="shared" ref="O438" si="937">IF(AND(G438=0,H438=0),"","小計")</f>
        <v/>
      </c>
      <c r="P438" s="38"/>
      <c r="Q438" s="38"/>
      <c r="R438" s="38"/>
      <c r="S438" s="66" t="str">
        <f t="shared" si="809"/>
        <v/>
      </c>
      <c r="T438" s="105" t="str">
        <f t="shared" si="810"/>
        <v/>
      </c>
    </row>
    <row r="439" spans="1:20" hidden="1">
      <c r="A439">
        <f ca="1">IF(B439="","",INDIRECT("減額一覧!B"&amp;$P439))</f>
        <v>343</v>
      </c>
      <c r="B439" s="61">
        <f t="shared" ref="B439" ca="1" si="938">IF(INDIRECT("減額一覧!BA"&amp;P439)=1,INDIRECT("減額一覧!M"&amp;P439),"")</f>
        <v>3104</v>
      </c>
      <c r="C439" s="36">
        <f ca="1">IF(B439="","",INDIRECT("減額一覧!C"&amp;$P439))</f>
        <v>254014000</v>
      </c>
      <c r="D439" s="78" t="str">
        <f ca="1">IF($B439="","",INDIRECT("減額一覧!G"&amp;$P439))</f>
        <v>渋谷　信治</v>
      </c>
      <c r="E439" s="19">
        <f ca="1">IF(B439="","",INDIRECT("減額一覧!H"&amp;P439))</f>
        <v>20</v>
      </c>
      <c r="F439" s="19">
        <f ca="1">IF($B439="","",INDIRECT("減額一覧!T"&amp;P439))</f>
        <v>9</v>
      </c>
      <c r="G439" s="20">
        <f ca="1">IF($B439="","",INDIRECT("減額一覧!U"&amp;P439))</f>
        <v>1944</v>
      </c>
      <c r="H439" s="20">
        <f ca="1">IF($B439="","",INDIRECT("減額一覧!V"&amp;P439))</f>
        <v>1044</v>
      </c>
      <c r="I439" s="32">
        <f ca="1">IF(B439="","",IF(INDIRECT("減額一覧!BL"&amp;P439)=0.08,0.08,0.1))</f>
        <v>0.08</v>
      </c>
      <c r="J439" s="51" t="s">
        <v>535</v>
      </c>
      <c r="K439" s="94" t="str">
        <f t="shared" ca="1" si="842"/>
        <v/>
      </c>
      <c r="L439" s="56" t="str">
        <f t="shared" ca="1" si="805"/>
        <v/>
      </c>
      <c r="N439" s="113" t="str">
        <f t="shared" ref="N439:N442" ca="1" si="939">IF(A439="","",IF(A439&gt;3000,"月ヶ瀬",IF(A439&gt;=2000,"都祁","市内")))</f>
        <v>市内</v>
      </c>
      <c r="O439" s="114">
        <f t="shared" ref="O439" ca="1" si="940">IF(B439="","",IF(INDIRECT("減額一覧!BL"&amp;P439)=0.08,0.08,0.1))</f>
        <v>0.08</v>
      </c>
      <c r="P439" s="38">
        <v>90</v>
      </c>
      <c r="Q439" s="38">
        <f t="shared" ref="Q439:R442" ca="1" si="941">IF(G439="","",IF(G439&gt;0,1,""))</f>
        <v>1</v>
      </c>
      <c r="R439" s="38">
        <f t="shared" ca="1" si="941"/>
        <v>1</v>
      </c>
      <c r="S439" s="66" t="str">
        <f t="shared" ca="1" si="809"/>
        <v>254</v>
      </c>
      <c r="T439" s="105" t="str">
        <f t="shared" ca="1" si="810"/>
        <v/>
      </c>
    </row>
    <row r="440" spans="1:20" hidden="1">
      <c r="A440">
        <f ca="1">IF(B440="","",INDIRECT("減額一覧!B"&amp;$P440))</f>
        <v>343</v>
      </c>
      <c r="B440" s="61">
        <f t="shared" ref="B440" ca="1" si="942">IF(INDIRECT("減額一覧!BB"&amp;P440)=1,INDIRECT("減額一覧!W"&amp;P440),"")</f>
        <v>105</v>
      </c>
      <c r="C440" s="44">
        <f ca="1">IF(B440="","",INDIRECT("減額一覧!C"&amp;$P440))</f>
        <v>254014000</v>
      </c>
      <c r="D440" s="79" t="str">
        <f ca="1">IF($B440="","",INDIRECT("減額一覧!G"&amp;$P440))</f>
        <v>渋谷　信治</v>
      </c>
      <c r="E440" s="19">
        <f ca="1">IF(B440="","",INDIRECT("減額一覧!H"&amp;P440))</f>
        <v>20</v>
      </c>
      <c r="F440" s="19">
        <f ca="1">IF($B440="","",INDIRECT("減額一覧!AD"&amp;P440))</f>
        <v>10</v>
      </c>
      <c r="G440" s="20">
        <f ca="1">IF($B440="","",INDIRECT("減額一覧!AE"&amp;P440))</f>
        <v>2160</v>
      </c>
      <c r="H440" s="20">
        <f ca="1">IF($B440="","",INDIRECT("減額一覧!AF"&amp;P440))</f>
        <v>1160</v>
      </c>
      <c r="I440" s="32">
        <f ca="1">IF(B440="","",IF(INDIRECT("減額一覧!BM"&amp;P440)=0.08,0.08,0.1))</f>
        <v>0.08</v>
      </c>
      <c r="J440" s="52"/>
      <c r="K440" s="95" t="str">
        <f t="shared" ca="1" si="842"/>
        <v/>
      </c>
      <c r="L440" s="58" t="str">
        <f t="shared" ca="1" si="805"/>
        <v/>
      </c>
      <c r="N440" s="113" t="str">
        <f t="shared" ca="1" si="939"/>
        <v>市内</v>
      </c>
      <c r="O440" s="114">
        <f t="shared" ref="O440" ca="1" si="943">IF(B440="","",IF(INDIRECT("減額一覧!BM"&amp;P440)=0.08,0.08,0.1))</f>
        <v>0.08</v>
      </c>
      <c r="P440" s="38">
        <v>90</v>
      </c>
      <c r="Q440" s="38">
        <f t="shared" ca="1" si="941"/>
        <v>1</v>
      </c>
      <c r="R440" s="38">
        <f t="shared" ca="1" si="941"/>
        <v>1</v>
      </c>
      <c r="S440" s="66" t="str">
        <f t="shared" ca="1" si="809"/>
        <v>254</v>
      </c>
      <c r="T440" s="105" t="str">
        <f t="shared" ca="1" si="810"/>
        <v/>
      </c>
    </row>
    <row r="441" spans="1:20" hidden="1">
      <c r="A441" t="str">
        <f ca="1">IF(B441="","",INDIRECT("減額一覧!B"&amp;$P441))</f>
        <v/>
      </c>
      <c r="B441" s="61" t="str">
        <f t="shared" ref="B441" ca="1" si="944">IF(INDIRECT("減額一覧!BC"&amp;P441)=1,INDIRECT("減額一覧!AG"&amp;P441),"")</f>
        <v/>
      </c>
      <c r="C441" s="36" t="str">
        <f ca="1">IF(B441="","",INDIRECT("減額一覧!C"&amp;$P441))</f>
        <v/>
      </c>
      <c r="D441" s="80" t="str">
        <f ca="1">IF($B441="","",INDIRECT("減額一覧!G"&amp;$P441))</f>
        <v/>
      </c>
      <c r="E441" s="19" t="str">
        <f ca="1">IF(B441="","",INDIRECT("減額一覧!H"&amp;P441))</f>
        <v/>
      </c>
      <c r="F441" s="19" t="str">
        <f ca="1">IF($B441="","",INDIRECT("減額一覧!AN"&amp;P441))</f>
        <v/>
      </c>
      <c r="G441" s="20" t="str">
        <f ca="1">IF($B441="","",INDIRECT("減額一覧!AO"&amp;P441))</f>
        <v/>
      </c>
      <c r="H441" s="20" t="str">
        <f ca="1">IF($B441="","",INDIRECT("減額一覧!AP"&amp;P441))</f>
        <v/>
      </c>
      <c r="I441" s="32" t="str">
        <f ca="1">IF(B441="","",IF(INDIRECT("減額一覧!BN"&amp;P441)=0.08,0.08,0.1))</f>
        <v/>
      </c>
      <c r="J441" s="52"/>
      <c r="K441" s="95" t="str">
        <f t="shared" ca="1" si="842"/>
        <v/>
      </c>
      <c r="L441" s="58" t="str">
        <f t="shared" ca="1" si="805"/>
        <v/>
      </c>
      <c r="N441" s="113" t="str">
        <f t="shared" ca="1" si="939"/>
        <v/>
      </c>
      <c r="O441" s="114" t="str">
        <f t="shared" ref="O441" ca="1" si="945">IF(B441="","",IF(INDIRECT("減額一覧!BN"&amp;P441)=0.08,0.08,0.1))</f>
        <v/>
      </c>
      <c r="P441" s="38">
        <v>90</v>
      </c>
      <c r="Q441" s="38" t="str">
        <f t="shared" ca="1" si="941"/>
        <v/>
      </c>
      <c r="R441" s="38" t="str">
        <f t="shared" ca="1" si="941"/>
        <v/>
      </c>
      <c r="S441" s="66" t="str">
        <f t="shared" ca="1" si="809"/>
        <v/>
      </c>
      <c r="T441" s="105" t="str">
        <f t="shared" ca="1" si="810"/>
        <v/>
      </c>
    </row>
    <row r="442" spans="1:20" hidden="1">
      <c r="A442" t="str">
        <f ca="1">IF(B442="","",INDIRECT("減額一覧!B"&amp;$P442))</f>
        <v/>
      </c>
      <c r="B442" s="61" t="str">
        <f t="shared" ref="B442" ca="1" si="946">IF(INDIRECT("減額一覧!BD"&amp;P442)=1,INDIRECT("減額一覧!AQ"&amp;P442),"")</f>
        <v/>
      </c>
      <c r="C442" s="45" t="str">
        <f ca="1">IF(B442="","",INDIRECT("減額一覧!C"&amp;$P442))</f>
        <v/>
      </c>
      <c r="D442" s="79" t="str">
        <f ca="1">IF($B442="","",INDIRECT("減額一覧!G"&amp;$P442))</f>
        <v/>
      </c>
      <c r="E442" s="19" t="str">
        <f ca="1">IF(B442="","",INDIRECT("減額一覧!H"&amp;P442))</f>
        <v/>
      </c>
      <c r="F442" s="19" t="str">
        <f ca="1">IF($B442="","",INDIRECT("減額一覧!AX"&amp;P442))</f>
        <v/>
      </c>
      <c r="G442" s="20" t="str">
        <f ca="1">IF($B442="","",INDIRECT("減額一覧!AY"&amp;P442))</f>
        <v/>
      </c>
      <c r="H442" s="20" t="str">
        <f ca="1">IF($B442="","",INDIRECT("減額一覧!AZ"&amp;P442))</f>
        <v/>
      </c>
      <c r="I442" s="32" t="str">
        <f ca="1">IF(B442="","",IF(INDIRECT("減額一覧!BO"&amp;P442)=0.08,0.08,0.1))</f>
        <v/>
      </c>
      <c r="J442" s="52"/>
      <c r="K442" s="95" t="str">
        <f t="shared" ca="1" si="842"/>
        <v/>
      </c>
      <c r="L442" s="58" t="str">
        <f t="shared" ca="1" si="805"/>
        <v/>
      </c>
      <c r="N442" s="113" t="str">
        <f t="shared" ca="1" si="939"/>
        <v/>
      </c>
      <c r="O442" s="114" t="str">
        <f t="shared" ref="O442" ca="1" si="947">IF(B442="","",IF(INDIRECT("減額一覧!BO"&amp;P442)=0.08,0.08,0.1))</f>
        <v/>
      </c>
      <c r="P442" s="38">
        <v>90</v>
      </c>
      <c r="Q442" s="38" t="str">
        <f t="shared" ca="1" si="941"/>
        <v/>
      </c>
      <c r="R442" s="38" t="str">
        <f t="shared" ca="1" si="941"/>
        <v/>
      </c>
      <c r="S442" s="66" t="str">
        <f t="shared" ca="1" si="809"/>
        <v/>
      </c>
      <c r="T442" s="105" t="str">
        <f t="shared" ca="1" si="810"/>
        <v/>
      </c>
    </row>
    <row r="443" spans="1:20" ht="19.5" hidden="1" thickBot="1">
      <c r="B443" s="64"/>
      <c r="C443" s="41" t="str">
        <f>IF(B443="","",減額一覧!C439)</f>
        <v/>
      </c>
      <c r="D443" s="43"/>
      <c r="E443" s="21"/>
      <c r="F443" s="22" t="s">
        <v>69</v>
      </c>
      <c r="G443" s="23">
        <f t="shared" ref="G443:H443" si="948">SUBTOTAL(9,G439:G442)</f>
        <v>0</v>
      </c>
      <c r="H443" s="23">
        <f t="shared" si="948"/>
        <v>0</v>
      </c>
      <c r="I443" s="30"/>
      <c r="J443" s="53"/>
      <c r="K443" s="96" t="str">
        <f t="shared" si="842"/>
        <v/>
      </c>
      <c r="L443" s="59" t="str">
        <f t="shared" si="805"/>
        <v/>
      </c>
      <c r="N443" s="108" t="str">
        <f t="shared" ref="N443" si="949">IF(AND(G443=0,H443=0),"","小計")</f>
        <v/>
      </c>
      <c r="O443" s="108" t="str">
        <f t="shared" ref="O443" si="950">IF(AND(G443=0,H443=0),"","小計")</f>
        <v/>
      </c>
      <c r="P443" s="38"/>
      <c r="Q443" s="38"/>
      <c r="R443" s="38"/>
      <c r="S443" s="66" t="str">
        <f t="shared" si="809"/>
        <v/>
      </c>
      <c r="T443" s="105" t="str">
        <f t="shared" si="810"/>
        <v/>
      </c>
    </row>
    <row r="444" spans="1:20" hidden="1">
      <c r="A444" t="str">
        <f ca="1">IF(B444="","",INDIRECT("減額一覧!B"&amp;$P444))</f>
        <v/>
      </c>
      <c r="B444" s="61" t="str">
        <f t="shared" ref="B444" ca="1" si="951">IF(INDIRECT("減額一覧!BA"&amp;P444)=1,INDIRECT("減額一覧!M"&amp;P444),"")</f>
        <v/>
      </c>
      <c r="C444" s="36" t="str">
        <f ca="1">IF(B444="","",INDIRECT("減額一覧!C"&amp;$P444))</f>
        <v/>
      </c>
      <c r="D444" s="78" t="str">
        <f ca="1">IF($B444="","",INDIRECT("減額一覧!G"&amp;$P444))</f>
        <v/>
      </c>
      <c r="E444" s="19" t="str">
        <f ca="1">IF(B444="","",INDIRECT("減額一覧!H"&amp;P444))</f>
        <v/>
      </c>
      <c r="F444" s="19" t="str">
        <f ca="1">IF($B444="","",INDIRECT("減額一覧!T"&amp;P444))</f>
        <v/>
      </c>
      <c r="G444" s="20" t="str">
        <f ca="1">IF($B444="","",INDIRECT("減額一覧!U"&amp;P444))</f>
        <v/>
      </c>
      <c r="H444" s="20" t="str">
        <f ca="1">IF($B444="","",INDIRECT("減額一覧!V"&amp;P444))</f>
        <v/>
      </c>
      <c r="I444" s="32" t="str">
        <f ca="1">IF(B444="","",IF(INDIRECT("減額一覧!BL"&amp;P444)=0.08,0.08,0.1))</f>
        <v/>
      </c>
      <c r="J444" s="51"/>
      <c r="K444" s="94" t="str">
        <f t="shared" ca="1" si="842"/>
        <v/>
      </c>
      <c r="L444" s="56" t="str">
        <f t="shared" ca="1" si="805"/>
        <v/>
      </c>
      <c r="N444" s="113" t="str">
        <f t="shared" ref="N444:N447" ca="1" si="952">IF(A444="","",IF(A444&gt;3000,"月ヶ瀬",IF(A444&gt;=2000,"都祁","市内")))</f>
        <v/>
      </c>
      <c r="O444" s="114" t="str">
        <f t="shared" ref="O444" ca="1" si="953">IF(B444="","",IF(INDIRECT("減額一覧!BL"&amp;P444)=0.08,0.08,0.1))</f>
        <v/>
      </c>
      <c r="P444" s="38">
        <v>91</v>
      </c>
      <c r="Q444" s="38" t="str">
        <f t="shared" ref="Q444:R447" ca="1" si="954">IF(G444="","",IF(G444&gt;0,1,""))</f>
        <v/>
      </c>
      <c r="R444" s="38" t="str">
        <f t="shared" ca="1" si="954"/>
        <v/>
      </c>
      <c r="S444" s="66" t="str">
        <f t="shared" ca="1" si="809"/>
        <v/>
      </c>
      <c r="T444" s="105" t="str">
        <f t="shared" ca="1" si="810"/>
        <v/>
      </c>
    </row>
    <row r="445" spans="1:20" hidden="1">
      <c r="A445" t="str">
        <f ca="1">IF(B445="","",INDIRECT("減額一覧!B"&amp;$P445))</f>
        <v/>
      </c>
      <c r="B445" s="61" t="str">
        <f t="shared" ref="B445" ca="1" si="955">IF(INDIRECT("減額一覧!BB"&amp;P445)=1,INDIRECT("減額一覧!W"&amp;P445),"")</f>
        <v/>
      </c>
      <c r="C445" s="44" t="str">
        <f ca="1">IF(B445="","",INDIRECT("減額一覧!C"&amp;$P445))</f>
        <v/>
      </c>
      <c r="D445" s="79" t="str">
        <f ca="1">IF($B445="","",INDIRECT("減額一覧!G"&amp;$P445))</f>
        <v/>
      </c>
      <c r="E445" s="19" t="str">
        <f ca="1">IF(B445="","",INDIRECT("減額一覧!H"&amp;P445))</f>
        <v/>
      </c>
      <c r="F445" s="19" t="str">
        <f ca="1">IF($B445="","",INDIRECT("減額一覧!AD"&amp;P445))</f>
        <v/>
      </c>
      <c r="G445" s="20" t="str">
        <f ca="1">IF($B445="","",INDIRECT("減額一覧!AE"&amp;P445))</f>
        <v/>
      </c>
      <c r="H445" s="20" t="str">
        <f ca="1">IF($B445="","",INDIRECT("減額一覧!AF"&amp;P445))</f>
        <v/>
      </c>
      <c r="I445" s="32" t="str">
        <f ca="1">IF(B445="","",IF(INDIRECT("減額一覧!BM"&amp;P445)=0.08,0.08,0.1))</f>
        <v/>
      </c>
      <c r="J445" s="52"/>
      <c r="K445" s="95" t="str">
        <f t="shared" ca="1" si="842"/>
        <v/>
      </c>
      <c r="L445" s="58" t="str">
        <f t="shared" ca="1" si="805"/>
        <v/>
      </c>
      <c r="N445" s="113" t="str">
        <f t="shared" ca="1" si="952"/>
        <v/>
      </c>
      <c r="O445" s="114" t="str">
        <f t="shared" ref="O445" ca="1" si="956">IF(B445="","",IF(INDIRECT("減額一覧!BM"&amp;P445)=0.08,0.08,0.1))</f>
        <v/>
      </c>
      <c r="P445" s="38">
        <v>91</v>
      </c>
      <c r="Q445" s="38" t="str">
        <f t="shared" ca="1" si="954"/>
        <v/>
      </c>
      <c r="R445" s="38" t="str">
        <f t="shared" ca="1" si="954"/>
        <v/>
      </c>
      <c r="S445" s="66" t="str">
        <f t="shared" ca="1" si="809"/>
        <v/>
      </c>
      <c r="T445" s="105" t="str">
        <f t="shared" ca="1" si="810"/>
        <v/>
      </c>
    </row>
    <row r="446" spans="1:20" hidden="1">
      <c r="A446" t="str">
        <f ca="1">IF(B446="","",INDIRECT("減額一覧!B"&amp;$P446))</f>
        <v/>
      </c>
      <c r="B446" s="61" t="str">
        <f t="shared" ref="B446" ca="1" si="957">IF(INDIRECT("減額一覧!BC"&amp;P446)=1,INDIRECT("減額一覧!AG"&amp;P446),"")</f>
        <v/>
      </c>
      <c r="C446" s="36" t="str">
        <f ca="1">IF(B446="","",INDIRECT("減額一覧!C"&amp;$P446))</f>
        <v/>
      </c>
      <c r="D446" s="80" t="str">
        <f ca="1">IF($B446="","",INDIRECT("減額一覧!G"&amp;$P446))</f>
        <v/>
      </c>
      <c r="E446" s="19" t="str">
        <f ca="1">IF(B446="","",INDIRECT("減額一覧!H"&amp;P446))</f>
        <v/>
      </c>
      <c r="F446" s="19" t="str">
        <f ca="1">IF($B446="","",INDIRECT("減額一覧!AN"&amp;P446))</f>
        <v/>
      </c>
      <c r="G446" s="20" t="str">
        <f ca="1">IF($B446="","",INDIRECT("減額一覧!AO"&amp;P446))</f>
        <v/>
      </c>
      <c r="H446" s="20" t="str">
        <f ca="1">IF($B446="","",INDIRECT("減額一覧!AP"&amp;P446))</f>
        <v/>
      </c>
      <c r="I446" s="32" t="str">
        <f ca="1">IF(B446="","",IF(INDIRECT("減額一覧!BN"&amp;P446)=0.08,0.08,0.1))</f>
        <v/>
      </c>
      <c r="J446" s="52"/>
      <c r="K446" s="95" t="str">
        <f t="shared" ca="1" si="842"/>
        <v/>
      </c>
      <c r="L446" s="58" t="str">
        <f t="shared" ca="1" si="805"/>
        <v/>
      </c>
      <c r="N446" s="113" t="str">
        <f t="shared" ca="1" si="952"/>
        <v/>
      </c>
      <c r="O446" s="114" t="str">
        <f t="shared" ref="O446" ca="1" si="958">IF(B446="","",IF(INDIRECT("減額一覧!BN"&amp;P446)=0.08,0.08,0.1))</f>
        <v/>
      </c>
      <c r="P446" s="38">
        <v>91</v>
      </c>
      <c r="Q446" s="38" t="str">
        <f t="shared" ca="1" si="954"/>
        <v/>
      </c>
      <c r="R446" s="38" t="str">
        <f t="shared" ca="1" si="954"/>
        <v/>
      </c>
      <c r="S446" s="66" t="str">
        <f t="shared" ca="1" si="809"/>
        <v/>
      </c>
      <c r="T446" s="105" t="str">
        <f t="shared" ca="1" si="810"/>
        <v/>
      </c>
    </row>
    <row r="447" spans="1:20" hidden="1">
      <c r="A447" t="str">
        <f ca="1">IF(B447="","",INDIRECT("減額一覧!B"&amp;$P447))</f>
        <v/>
      </c>
      <c r="B447" s="61" t="str">
        <f t="shared" ref="B447" ca="1" si="959">IF(INDIRECT("減額一覧!BD"&amp;P447)=1,INDIRECT("減額一覧!AQ"&amp;P447),"")</f>
        <v/>
      </c>
      <c r="C447" s="45" t="str">
        <f ca="1">IF(B447="","",INDIRECT("減額一覧!C"&amp;$P447))</f>
        <v/>
      </c>
      <c r="D447" s="79" t="str">
        <f ca="1">IF($B447="","",INDIRECT("減額一覧!G"&amp;$P447))</f>
        <v/>
      </c>
      <c r="E447" s="19" t="str">
        <f ca="1">IF(B447="","",INDIRECT("減額一覧!H"&amp;P447))</f>
        <v/>
      </c>
      <c r="F447" s="19" t="str">
        <f ca="1">IF($B447="","",INDIRECT("減額一覧!AX"&amp;P447))</f>
        <v/>
      </c>
      <c r="G447" s="20" t="str">
        <f ca="1">IF($B447="","",INDIRECT("減額一覧!AY"&amp;P447))</f>
        <v/>
      </c>
      <c r="H447" s="20" t="str">
        <f ca="1">IF($B447="","",INDIRECT("減額一覧!AZ"&amp;P447))</f>
        <v/>
      </c>
      <c r="I447" s="32" t="str">
        <f ca="1">IF(B447="","",IF(INDIRECT("減額一覧!BO"&amp;P447)=0.08,0.08,0.1))</f>
        <v/>
      </c>
      <c r="J447" s="52"/>
      <c r="K447" s="95" t="str">
        <f t="shared" ca="1" si="842"/>
        <v/>
      </c>
      <c r="L447" s="58" t="str">
        <f t="shared" ca="1" si="805"/>
        <v/>
      </c>
      <c r="N447" s="113" t="str">
        <f t="shared" ca="1" si="952"/>
        <v/>
      </c>
      <c r="O447" s="114" t="str">
        <f t="shared" ref="O447" ca="1" si="960">IF(B447="","",IF(INDIRECT("減額一覧!BO"&amp;P447)=0.08,0.08,0.1))</f>
        <v/>
      </c>
      <c r="P447" s="38">
        <v>91</v>
      </c>
      <c r="Q447" s="38" t="str">
        <f t="shared" ca="1" si="954"/>
        <v/>
      </c>
      <c r="R447" s="38" t="str">
        <f t="shared" ca="1" si="954"/>
        <v/>
      </c>
      <c r="S447" s="66" t="str">
        <f t="shared" ca="1" si="809"/>
        <v/>
      </c>
      <c r="T447" s="105" t="str">
        <f t="shared" ca="1" si="810"/>
        <v/>
      </c>
    </row>
    <row r="448" spans="1:20" ht="19.5" hidden="1" thickBot="1">
      <c r="B448" s="64"/>
      <c r="C448" s="41" t="str">
        <f>IF(B448="","",減額一覧!C444)</f>
        <v/>
      </c>
      <c r="D448" s="43"/>
      <c r="E448" s="21"/>
      <c r="F448" s="22" t="s">
        <v>69</v>
      </c>
      <c r="G448" s="23">
        <f t="shared" ref="G448:H448" si="961">SUBTOTAL(9,G444:G447)</f>
        <v>0</v>
      </c>
      <c r="H448" s="23">
        <f t="shared" si="961"/>
        <v>0</v>
      </c>
      <c r="I448" s="30"/>
      <c r="J448" s="53"/>
      <c r="K448" s="96" t="str">
        <f t="shared" si="842"/>
        <v/>
      </c>
      <c r="L448" s="59" t="str">
        <f t="shared" si="805"/>
        <v/>
      </c>
      <c r="N448" s="108" t="str">
        <f t="shared" ref="N448" si="962">IF(AND(G448=0,H448=0),"","小計")</f>
        <v/>
      </c>
      <c r="O448" s="108" t="str">
        <f t="shared" ref="O448" si="963">IF(AND(G448=0,H448=0),"","小計")</f>
        <v/>
      </c>
      <c r="P448" s="38"/>
      <c r="Q448" s="38"/>
      <c r="R448" s="38"/>
      <c r="S448" s="66" t="str">
        <f t="shared" si="809"/>
        <v/>
      </c>
      <c r="T448" s="105" t="str">
        <f t="shared" si="810"/>
        <v/>
      </c>
    </row>
    <row r="449" spans="1:20" hidden="1">
      <c r="A449">
        <f ca="1">IF(B449="","",INDIRECT("減額一覧!B"&amp;$P449))</f>
        <v>345</v>
      </c>
      <c r="B449" s="61">
        <f t="shared" ref="B449" ca="1" si="964">IF(INDIRECT("減額一覧!BA"&amp;P449)=1,INDIRECT("減額一覧!M"&amp;P449),"")</f>
        <v>208</v>
      </c>
      <c r="C449" s="36">
        <f ca="1">IF(B449="","",INDIRECT("減額一覧!C"&amp;$P449))</f>
        <v>317109000</v>
      </c>
      <c r="D449" s="78" t="str">
        <f ca="1">IF($B449="","",INDIRECT("減額一覧!G"&amp;$P449))</f>
        <v>西野　扶美子</v>
      </c>
      <c r="E449" s="19">
        <f ca="1">IF(B449="","",INDIRECT("減額一覧!H"&amp;P449))</f>
        <v>13</v>
      </c>
      <c r="F449" s="19">
        <f ca="1">IF($B449="","",INDIRECT("減額一覧!T"&amp;P449))</f>
        <v>12</v>
      </c>
      <c r="G449" s="20">
        <f ca="1">IF($B449="","",INDIRECT("減額一覧!U"&amp;P449))</f>
        <v>2640</v>
      </c>
      <c r="H449" s="20">
        <f ca="1">IF($B449="","",INDIRECT("減額一覧!V"&amp;P449))</f>
        <v>1637</v>
      </c>
      <c r="I449" s="32">
        <f ca="1">IF(B449="","",IF(INDIRECT("減額一覧!BL"&amp;P449)=0.08,0.08,0.1))</f>
        <v>0.1</v>
      </c>
      <c r="J449" s="51" t="s">
        <v>536</v>
      </c>
      <c r="K449" s="94" t="str">
        <f t="shared" ca="1" si="842"/>
        <v/>
      </c>
      <c r="L449" s="56" t="str">
        <f t="shared" ca="1" si="805"/>
        <v/>
      </c>
      <c r="N449" s="113" t="str">
        <f t="shared" ref="N449:N452" ca="1" si="965">IF(A449="","",IF(A449&gt;3000,"月ヶ瀬",IF(A449&gt;=2000,"都祁","市内")))</f>
        <v>市内</v>
      </c>
      <c r="O449" s="114">
        <f t="shared" ref="O449" ca="1" si="966">IF(B449="","",IF(INDIRECT("減額一覧!BL"&amp;P449)=0.08,0.08,0.1))</f>
        <v>0.1</v>
      </c>
      <c r="P449" s="38">
        <v>92</v>
      </c>
      <c r="Q449" s="38">
        <f t="shared" ref="Q449:R452" ca="1" si="967">IF(G449="","",IF(G449&gt;0,1,""))</f>
        <v>1</v>
      </c>
      <c r="R449" s="38">
        <f t="shared" ca="1" si="967"/>
        <v>1</v>
      </c>
      <c r="S449" s="66" t="str">
        <f t="shared" ca="1" si="809"/>
        <v>317</v>
      </c>
      <c r="T449" s="105" t="str">
        <f t="shared" ca="1" si="810"/>
        <v/>
      </c>
    </row>
    <row r="450" spans="1:20" hidden="1">
      <c r="A450" t="str">
        <f ca="1">IF(B450="","",INDIRECT("減額一覧!B"&amp;$P450))</f>
        <v/>
      </c>
      <c r="B450" s="61" t="str">
        <f t="shared" ref="B450" ca="1" si="968">IF(INDIRECT("減額一覧!BB"&amp;P450)=1,INDIRECT("減額一覧!W"&amp;P450),"")</f>
        <v/>
      </c>
      <c r="C450" s="44" t="str">
        <f ca="1">IF(B450="","",INDIRECT("減額一覧!C"&amp;$P450))</f>
        <v/>
      </c>
      <c r="D450" s="79" t="str">
        <f ca="1">IF($B450="","",INDIRECT("減額一覧!G"&amp;$P450))</f>
        <v/>
      </c>
      <c r="E450" s="19" t="str">
        <f ca="1">IF(B450="","",INDIRECT("減額一覧!H"&amp;P450))</f>
        <v/>
      </c>
      <c r="F450" s="19" t="str">
        <f ca="1">IF($B450="","",INDIRECT("減額一覧!AD"&amp;P450))</f>
        <v/>
      </c>
      <c r="G450" s="20" t="str">
        <f ca="1">IF($B450="","",INDIRECT("減額一覧!AE"&amp;P450))</f>
        <v/>
      </c>
      <c r="H450" s="20" t="str">
        <f ca="1">IF($B450="","",INDIRECT("減額一覧!AF"&amp;P450))</f>
        <v/>
      </c>
      <c r="I450" s="32" t="str">
        <f ca="1">IF(B450="","",IF(INDIRECT("減額一覧!BM"&amp;P450)=0.08,0.08,0.1))</f>
        <v/>
      </c>
      <c r="J450" s="52"/>
      <c r="K450" s="95" t="str">
        <f t="shared" ca="1" si="842"/>
        <v/>
      </c>
      <c r="L450" s="58" t="str">
        <f t="shared" ca="1" si="805"/>
        <v/>
      </c>
      <c r="N450" s="113" t="str">
        <f t="shared" ca="1" si="965"/>
        <v/>
      </c>
      <c r="O450" s="114" t="str">
        <f t="shared" ref="O450" ca="1" si="969">IF(B450="","",IF(INDIRECT("減額一覧!BM"&amp;P450)=0.08,0.08,0.1))</f>
        <v/>
      </c>
      <c r="P450" s="38">
        <v>92</v>
      </c>
      <c r="Q450" s="38" t="str">
        <f t="shared" ca="1" si="967"/>
        <v/>
      </c>
      <c r="R450" s="38" t="str">
        <f t="shared" ca="1" si="967"/>
        <v/>
      </c>
      <c r="S450" s="66" t="str">
        <f t="shared" ca="1" si="809"/>
        <v/>
      </c>
      <c r="T450" s="105" t="str">
        <f t="shared" ca="1" si="810"/>
        <v/>
      </c>
    </row>
    <row r="451" spans="1:20" hidden="1">
      <c r="A451" t="str">
        <f ca="1">IF(B451="","",INDIRECT("減額一覧!B"&amp;$P451))</f>
        <v/>
      </c>
      <c r="B451" s="61" t="str">
        <f t="shared" ref="B451" ca="1" si="970">IF(INDIRECT("減額一覧!BC"&amp;P451)=1,INDIRECT("減額一覧!AG"&amp;P451),"")</f>
        <v/>
      </c>
      <c r="C451" s="36" t="str">
        <f ca="1">IF(B451="","",INDIRECT("減額一覧!C"&amp;$P451))</f>
        <v/>
      </c>
      <c r="D451" s="80" t="str">
        <f ca="1">IF($B451="","",INDIRECT("減額一覧!G"&amp;$P451))</f>
        <v/>
      </c>
      <c r="E451" s="19" t="str">
        <f ca="1">IF(B451="","",INDIRECT("減額一覧!H"&amp;P451))</f>
        <v/>
      </c>
      <c r="F451" s="19" t="str">
        <f ca="1">IF($B451="","",INDIRECT("減額一覧!AN"&amp;P451))</f>
        <v/>
      </c>
      <c r="G451" s="20" t="str">
        <f ca="1">IF($B451="","",INDIRECT("減額一覧!AO"&amp;P451))</f>
        <v/>
      </c>
      <c r="H451" s="20" t="str">
        <f ca="1">IF($B451="","",INDIRECT("減額一覧!AP"&amp;P451))</f>
        <v/>
      </c>
      <c r="I451" s="32" t="str">
        <f ca="1">IF(B451="","",IF(INDIRECT("減額一覧!BN"&amp;P451)=0.08,0.08,0.1))</f>
        <v/>
      </c>
      <c r="J451" s="52"/>
      <c r="K451" s="95" t="str">
        <f t="shared" ca="1" si="842"/>
        <v/>
      </c>
      <c r="L451" s="58" t="str">
        <f t="shared" ca="1" si="805"/>
        <v/>
      </c>
      <c r="N451" s="113" t="str">
        <f t="shared" ca="1" si="965"/>
        <v/>
      </c>
      <c r="O451" s="114" t="str">
        <f t="shared" ref="O451" ca="1" si="971">IF(B451="","",IF(INDIRECT("減額一覧!BN"&amp;P451)=0.08,0.08,0.1))</f>
        <v/>
      </c>
      <c r="P451" s="38">
        <v>92</v>
      </c>
      <c r="Q451" s="38" t="str">
        <f t="shared" ca="1" si="967"/>
        <v/>
      </c>
      <c r="R451" s="38" t="str">
        <f t="shared" ca="1" si="967"/>
        <v/>
      </c>
      <c r="S451" s="66" t="str">
        <f t="shared" ca="1" si="809"/>
        <v/>
      </c>
      <c r="T451" s="105" t="str">
        <f t="shared" ca="1" si="810"/>
        <v/>
      </c>
    </row>
    <row r="452" spans="1:20" hidden="1">
      <c r="A452" t="str">
        <f ca="1">IF(B452="","",INDIRECT("減額一覧!B"&amp;$P452))</f>
        <v/>
      </c>
      <c r="B452" s="61" t="str">
        <f t="shared" ref="B452" ca="1" si="972">IF(INDIRECT("減額一覧!BD"&amp;P452)=1,INDIRECT("減額一覧!AQ"&amp;P452),"")</f>
        <v/>
      </c>
      <c r="C452" s="45" t="str">
        <f ca="1">IF(B452="","",INDIRECT("減額一覧!C"&amp;$P452))</f>
        <v/>
      </c>
      <c r="D452" s="79" t="str">
        <f ca="1">IF($B452="","",INDIRECT("減額一覧!G"&amp;$P452))</f>
        <v/>
      </c>
      <c r="E452" s="19" t="str">
        <f ca="1">IF(B452="","",INDIRECT("減額一覧!H"&amp;P452))</f>
        <v/>
      </c>
      <c r="F452" s="19" t="str">
        <f ca="1">IF($B452="","",INDIRECT("減額一覧!AX"&amp;P452))</f>
        <v/>
      </c>
      <c r="G452" s="20" t="str">
        <f ca="1">IF($B452="","",INDIRECT("減額一覧!AY"&amp;P452))</f>
        <v/>
      </c>
      <c r="H452" s="20" t="str">
        <f ca="1">IF($B452="","",INDIRECT("減額一覧!AZ"&amp;P452))</f>
        <v/>
      </c>
      <c r="I452" s="32" t="str">
        <f ca="1">IF(B452="","",IF(INDIRECT("減額一覧!BO"&amp;P452)=0.08,0.08,0.1))</f>
        <v/>
      </c>
      <c r="J452" s="52"/>
      <c r="K452" s="95" t="str">
        <f t="shared" ca="1" si="842"/>
        <v/>
      </c>
      <c r="L452" s="58" t="str">
        <f t="shared" ca="1" si="805"/>
        <v/>
      </c>
      <c r="N452" s="113" t="str">
        <f t="shared" ca="1" si="965"/>
        <v/>
      </c>
      <c r="O452" s="114" t="str">
        <f t="shared" ref="O452" ca="1" si="973">IF(B452="","",IF(INDIRECT("減額一覧!BO"&amp;P452)=0.08,0.08,0.1))</f>
        <v/>
      </c>
      <c r="P452" s="38">
        <v>92</v>
      </c>
      <c r="Q452" s="38" t="str">
        <f t="shared" ca="1" si="967"/>
        <v/>
      </c>
      <c r="R452" s="38" t="str">
        <f t="shared" ca="1" si="967"/>
        <v/>
      </c>
      <c r="S452" s="66" t="str">
        <f t="shared" ca="1" si="809"/>
        <v/>
      </c>
      <c r="T452" s="105" t="str">
        <f t="shared" ca="1" si="810"/>
        <v/>
      </c>
    </row>
    <row r="453" spans="1:20" ht="19.5" hidden="1" thickBot="1">
      <c r="B453" s="64"/>
      <c r="C453" s="41" t="str">
        <f>IF(B453="","",減額一覧!C449)</f>
        <v/>
      </c>
      <c r="D453" s="43"/>
      <c r="E453" s="21"/>
      <c r="F453" s="22" t="s">
        <v>69</v>
      </c>
      <c r="G453" s="23">
        <f t="shared" ref="G453:H453" si="974">SUBTOTAL(9,G449:G452)</f>
        <v>0</v>
      </c>
      <c r="H453" s="23">
        <f t="shared" si="974"/>
        <v>0</v>
      </c>
      <c r="I453" s="30"/>
      <c r="J453" s="53"/>
      <c r="K453" s="96" t="str">
        <f t="shared" si="842"/>
        <v/>
      </c>
      <c r="L453" s="59" t="str">
        <f t="shared" ref="L453:L516" si="975">IF(OR(S453="370",S453="371",S453="372",S453="373",S453="374",S453="375",S453="376",S453="377",S453="378",S453="379",S453="380",S453="039",S453="389"),"農集","")</f>
        <v/>
      </c>
      <c r="N453" s="108" t="str">
        <f t="shared" ref="N453" si="976">IF(AND(G453=0,H453=0),"","小計")</f>
        <v/>
      </c>
      <c r="O453" s="108" t="str">
        <f t="shared" ref="O453" si="977">IF(AND(G453=0,H453=0),"","小計")</f>
        <v/>
      </c>
      <c r="P453" s="38"/>
      <c r="Q453" s="38"/>
      <c r="R453" s="38"/>
      <c r="S453" s="66" t="str">
        <f t="shared" ref="S453:S516" si="978">IF(C453="","",LEFT(TEXT(C453,"000000000"),3))</f>
        <v/>
      </c>
      <c r="T453" s="105" t="str">
        <f t="shared" ref="T453:T516" si="979">IF(L453="","",IF(H453=0,"",H453))</f>
        <v/>
      </c>
    </row>
    <row r="454" spans="1:20" hidden="1">
      <c r="A454">
        <f ca="1">IF(B454="","",INDIRECT("減額一覧!B"&amp;$P454))</f>
        <v>346</v>
      </c>
      <c r="B454" s="61">
        <f t="shared" ref="B454" ca="1" si="980">IF(INDIRECT("減額一覧!BA"&amp;P454)=1,INDIRECT("減額一覧!M"&amp;P454),"")</f>
        <v>207</v>
      </c>
      <c r="C454" s="36">
        <f ca="1">IF(B454="","",INDIRECT("減額一覧!C"&amp;$P454))</f>
        <v>573158000</v>
      </c>
      <c r="D454" s="78" t="str">
        <f ca="1">IF($B454="","",INDIRECT("減額一覧!G"&amp;$P454))</f>
        <v>田中　幹夫</v>
      </c>
      <c r="E454" s="19">
        <f ca="1">IF(B454="","",INDIRECT("減額一覧!H"&amp;P454))</f>
        <v>20</v>
      </c>
      <c r="F454" s="19">
        <f ca="1">IF($B454="","",INDIRECT("減額一覧!T"&amp;P454))</f>
        <v>8</v>
      </c>
      <c r="G454" s="20">
        <f ca="1">IF($B454="","",INDIRECT("減額一覧!U"&amp;P454))</f>
        <v>1760</v>
      </c>
      <c r="H454" s="20">
        <f ca="1">IF($B454="","",INDIRECT("減額一覧!V"&amp;P454))</f>
        <v>1091</v>
      </c>
      <c r="I454" s="32">
        <f ca="1">IF(B454="","",IF(INDIRECT("減額一覧!BL"&amp;P454)=0.08,0.08,0.1))</f>
        <v>0.1</v>
      </c>
      <c r="J454" s="51" t="s">
        <v>505</v>
      </c>
      <c r="K454" s="94" t="str">
        <f t="shared" ca="1" si="842"/>
        <v/>
      </c>
      <c r="L454" s="56" t="str">
        <f t="shared" ca="1" si="975"/>
        <v/>
      </c>
      <c r="N454" s="113" t="str">
        <f t="shared" ref="N454:N457" ca="1" si="981">IF(A454="","",IF(A454&gt;3000,"月ヶ瀬",IF(A454&gt;=2000,"都祁","市内")))</f>
        <v>市内</v>
      </c>
      <c r="O454" s="114">
        <f t="shared" ref="O454" ca="1" si="982">IF(B454="","",IF(INDIRECT("減額一覧!BL"&amp;P454)=0.08,0.08,0.1))</f>
        <v>0.1</v>
      </c>
      <c r="P454" s="38">
        <v>93</v>
      </c>
      <c r="Q454" s="38">
        <f t="shared" ref="Q454:R457" ca="1" si="983">IF(G454="","",IF(G454&gt;0,1,""))</f>
        <v>1</v>
      </c>
      <c r="R454" s="38">
        <f t="shared" ca="1" si="983"/>
        <v>1</v>
      </c>
      <c r="S454" s="66" t="str">
        <f t="shared" ca="1" si="978"/>
        <v>573</v>
      </c>
      <c r="T454" s="105" t="str">
        <f t="shared" ca="1" si="979"/>
        <v/>
      </c>
    </row>
    <row r="455" spans="1:20" hidden="1">
      <c r="A455">
        <f ca="1">IF(B455="","",INDIRECT("減額一覧!B"&amp;$P455))</f>
        <v>346</v>
      </c>
      <c r="B455" s="61">
        <f t="shared" ref="B455" ca="1" si="984">IF(INDIRECT("減額一覧!BB"&amp;P455)=1,INDIRECT("減額一覧!W"&amp;P455),"")</f>
        <v>208</v>
      </c>
      <c r="C455" s="44">
        <f ca="1">IF(B455="","",INDIRECT("減額一覧!C"&amp;$P455))</f>
        <v>573158000</v>
      </c>
      <c r="D455" s="79" t="str">
        <f ca="1">IF($B455="","",INDIRECT("減額一覧!G"&amp;$P455))</f>
        <v>田中　幹夫</v>
      </c>
      <c r="E455" s="19">
        <f ca="1">IF(B455="","",INDIRECT("減額一覧!H"&amp;P455))</f>
        <v>20</v>
      </c>
      <c r="F455" s="19">
        <f ca="1">IF($B455="","",INDIRECT("減額一覧!AD"&amp;P455))</f>
        <v>7</v>
      </c>
      <c r="G455" s="20">
        <f ca="1">IF($B455="","",INDIRECT("減額一覧!AE"&amp;P455))</f>
        <v>1540</v>
      </c>
      <c r="H455" s="20">
        <f ca="1">IF($B455="","",INDIRECT("減額一覧!AF"&amp;P455))</f>
        <v>955</v>
      </c>
      <c r="I455" s="32">
        <f ca="1">IF(B455="","",IF(INDIRECT("減額一覧!BM"&amp;P455)=0.08,0.08,0.1))</f>
        <v>0.1</v>
      </c>
      <c r="J455" s="52"/>
      <c r="K455" s="95" t="str">
        <f t="shared" ca="1" si="842"/>
        <v/>
      </c>
      <c r="L455" s="58" t="str">
        <f t="shared" ca="1" si="975"/>
        <v/>
      </c>
      <c r="N455" s="113" t="str">
        <f t="shared" ca="1" si="981"/>
        <v>市内</v>
      </c>
      <c r="O455" s="114">
        <f t="shared" ref="O455" ca="1" si="985">IF(B455="","",IF(INDIRECT("減額一覧!BM"&amp;P455)=0.08,0.08,0.1))</f>
        <v>0.1</v>
      </c>
      <c r="P455" s="38">
        <v>93</v>
      </c>
      <c r="Q455" s="38">
        <f t="shared" ca="1" si="983"/>
        <v>1</v>
      </c>
      <c r="R455" s="38">
        <f t="shared" ca="1" si="983"/>
        <v>1</v>
      </c>
      <c r="S455" s="66" t="str">
        <f t="shared" ca="1" si="978"/>
        <v>573</v>
      </c>
      <c r="T455" s="105" t="str">
        <f t="shared" ca="1" si="979"/>
        <v/>
      </c>
    </row>
    <row r="456" spans="1:20" hidden="1">
      <c r="A456" t="str">
        <f ca="1">IF(B456="","",INDIRECT("減額一覧!B"&amp;$P456))</f>
        <v/>
      </c>
      <c r="B456" s="61" t="str">
        <f t="shared" ref="B456" ca="1" si="986">IF(INDIRECT("減額一覧!BC"&amp;P456)=1,INDIRECT("減額一覧!AG"&amp;P456),"")</f>
        <v/>
      </c>
      <c r="C456" s="36" t="str">
        <f ca="1">IF(B456="","",INDIRECT("減額一覧!C"&amp;$P456))</f>
        <v/>
      </c>
      <c r="D456" s="80" t="str">
        <f ca="1">IF($B456="","",INDIRECT("減額一覧!G"&amp;$P456))</f>
        <v/>
      </c>
      <c r="E456" s="19" t="str">
        <f ca="1">IF(B456="","",INDIRECT("減額一覧!H"&amp;P456))</f>
        <v/>
      </c>
      <c r="F456" s="19" t="str">
        <f ca="1">IF($B456="","",INDIRECT("減額一覧!AN"&amp;P456))</f>
        <v/>
      </c>
      <c r="G456" s="20" t="str">
        <f ca="1">IF($B456="","",INDIRECT("減額一覧!AO"&amp;P456))</f>
        <v/>
      </c>
      <c r="H456" s="20" t="str">
        <f ca="1">IF($B456="","",INDIRECT("減額一覧!AP"&amp;P456))</f>
        <v/>
      </c>
      <c r="I456" s="32" t="str">
        <f ca="1">IF(B456="","",IF(INDIRECT("減額一覧!BN"&amp;P456)=0.08,0.08,0.1))</f>
        <v/>
      </c>
      <c r="J456" s="52"/>
      <c r="K456" s="95" t="str">
        <f t="shared" ca="1" si="842"/>
        <v/>
      </c>
      <c r="L456" s="58" t="str">
        <f t="shared" ca="1" si="975"/>
        <v/>
      </c>
      <c r="N456" s="113" t="str">
        <f t="shared" ca="1" si="981"/>
        <v/>
      </c>
      <c r="O456" s="114" t="str">
        <f t="shared" ref="O456" ca="1" si="987">IF(B456="","",IF(INDIRECT("減額一覧!BN"&amp;P456)=0.08,0.08,0.1))</f>
        <v/>
      </c>
      <c r="P456" s="38">
        <v>93</v>
      </c>
      <c r="Q456" s="38" t="str">
        <f t="shared" ca="1" si="983"/>
        <v/>
      </c>
      <c r="R456" s="38" t="str">
        <f t="shared" ca="1" si="983"/>
        <v/>
      </c>
      <c r="S456" s="66" t="str">
        <f t="shared" ca="1" si="978"/>
        <v/>
      </c>
      <c r="T456" s="105" t="str">
        <f t="shared" ca="1" si="979"/>
        <v/>
      </c>
    </row>
    <row r="457" spans="1:20" hidden="1">
      <c r="A457" t="str">
        <f ca="1">IF(B457="","",INDIRECT("減額一覧!B"&amp;$P457))</f>
        <v/>
      </c>
      <c r="B457" s="61" t="str">
        <f t="shared" ref="B457" ca="1" si="988">IF(INDIRECT("減額一覧!BD"&amp;P457)=1,INDIRECT("減額一覧!AQ"&amp;P457),"")</f>
        <v/>
      </c>
      <c r="C457" s="45" t="str">
        <f ca="1">IF(B457="","",INDIRECT("減額一覧!C"&amp;$P457))</f>
        <v/>
      </c>
      <c r="D457" s="79" t="str">
        <f ca="1">IF($B457="","",INDIRECT("減額一覧!G"&amp;$P457))</f>
        <v/>
      </c>
      <c r="E457" s="19" t="str">
        <f ca="1">IF(B457="","",INDIRECT("減額一覧!H"&amp;P457))</f>
        <v/>
      </c>
      <c r="F457" s="19" t="str">
        <f ca="1">IF($B457="","",INDIRECT("減額一覧!AX"&amp;P457))</f>
        <v/>
      </c>
      <c r="G457" s="20" t="str">
        <f ca="1">IF($B457="","",INDIRECT("減額一覧!AY"&amp;P457))</f>
        <v/>
      </c>
      <c r="H457" s="20" t="str">
        <f ca="1">IF($B457="","",INDIRECT("減額一覧!AZ"&amp;P457))</f>
        <v/>
      </c>
      <c r="I457" s="32" t="str">
        <f ca="1">IF(B457="","",IF(INDIRECT("減額一覧!BO"&amp;P457)=0.08,0.08,0.1))</f>
        <v/>
      </c>
      <c r="J457" s="52"/>
      <c r="K457" s="95" t="str">
        <f t="shared" ca="1" si="842"/>
        <v/>
      </c>
      <c r="L457" s="58" t="str">
        <f t="shared" ca="1" si="975"/>
        <v/>
      </c>
      <c r="N457" s="113" t="str">
        <f t="shared" ca="1" si="981"/>
        <v/>
      </c>
      <c r="O457" s="114" t="str">
        <f t="shared" ref="O457" ca="1" si="989">IF(B457="","",IF(INDIRECT("減額一覧!BO"&amp;P457)=0.08,0.08,0.1))</f>
        <v/>
      </c>
      <c r="P457" s="38">
        <v>93</v>
      </c>
      <c r="Q457" s="38" t="str">
        <f t="shared" ca="1" si="983"/>
        <v/>
      </c>
      <c r="R457" s="38" t="str">
        <f t="shared" ca="1" si="983"/>
        <v/>
      </c>
      <c r="S457" s="66" t="str">
        <f t="shared" ca="1" si="978"/>
        <v/>
      </c>
      <c r="T457" s="105" t="str">
        <f t="shared" ca="1" si="979"/>
        <v/>
      </c>
    </row>
    <row r="458" spans="1:20" ht="19.5" hidden="1" thickBot="1">
      <c r="B458" s="64"/>
      <c r="C458" s="41" t="str">
        <f>IF(B458="","",減額一覧!C454)</f>
        <v/>
      </c>
      <c r="D458" s="43"/>
      <c r="E458" s="21"/>
      <c r="F458" s="22" t="s">
        <v>69</v>
      </c>
      <c r="G458" s="23">
        <f t="shared" ref="G458:H458" si="990">SUBTOTAL(9,G454:G457)</f>
        <v>0</v>
      </c>
      <c r="H458" s="23">
        <f t="shared" si="990"/>
        <v>0</v>
      </c>
      <c r="I458" s="30"/>
      <c r="J458" s="53"/>
      <c r="K458" s="96" t="str">
        <f t="shared" si="842"/>
        <v/>
      </c>
      <c r="L458" s="59" t="str">
        <f t="shared" si="975"/>
        <v/>
      </c>
      <c r="N458" s="108" t="str">
        <f t="shared" ref="N458" si="991">IF(AND(G458=0,H458=0),"","小計")</f>
        <v/>
      </c>
      <c r="O458" s="108" t="str">
        <f t="shared" ref="O458" si="992">IF(AND(G458=0,H458=0),"","小計")</f>
        <v/>
      </c>
      <c r="P458" s="38"/>
      <c r="Q458" s="38"/>
      <c r="R458" s="38"/>
      <c r="S458" s="66" t="str">
        <f t="shared" si="978"/>
        <v/>
      </c>
      <c r="T458" s="105" t="str">
        <f t="shared" si="979"/>
        <v/>
      </c>
    </row>
    <row r="459" spans="1:20" hidden="1">
      <c r="A459" t="str">
        <f ca="1">IF(B459="","",INDIRECT("減額一覧!B"&amp;$P459))</f>
        <v/>
      </c>
      <c r="B459" s="61" t="str">
        <f t="shared" ref="B459" ca="1" si="993">IF(INDIRECT("減額一覧!BA"&amp;P459)=1,INDIRECT("減額一覧!M"&amp;P459),"")</f>
        <v/>
      </c>
      <c r="C459" s="36" t="str">
        <f ca="1">IF(B459="","",INDIRECT("減額一覧!C"&amp;$P459))</f>
        <v/>
      </c>
      <c r="D459" s="78" t="str">
        <f ca="1">IF($B459="","",INDIRECT("減額一覧!G"&amp;$P459))</f>
        <v/>
      </c>
      <c r="E459" s="19" t="str">
        <f ca="1">IF(B459="","",INDIRECT("減額一覧!H"&amp;P459))</f>
        <v/>
      </c>
      <c r="F459" s="19" t="str">
        <f ca="1">IF($B459="","",INDIRECT("減額一覧!T"&amp;P459))</f>
        <v/>
      </c>
      <c r="G459" s="20" t="str">
        <f ca="1">IF($B459="","",INDIRECT("減額一覧!U"&amp;P459))</f>
        <v/>
      </c>
      <c r="H459" s="20" t="str">
        <f ca="1">IF($B459="","",INDIRECT("減額一覧!V"&amp;P459))</f>
        <v/>
      </c>
      <c r="I459" s="32" t="str">
        <f ca="1">IF(B459="","",IF(INDIRECT("減額一覧!BL"&amp;P459)=0.08,0.08,0.1))</f>
        <v/>
      </c>
      <c r="J459" s="51"/>
      <c r="K459" s="94" t="str">
        <f t="shared" ca="1" si="842"/>
        <v/>
      </c>
      <c r="L459" s="56" t="str">
        <f t="shared" ca="1" si="975"/>
        <v/>
      </c>
      <c r="N459" s="113" t="str">
        <f t="shared" ref="N459:N462" ca="1" si="994">IF(A459="","",IF(A459&gt;3000,"月ヶ瀬",IF(A459&gt;=2000,"都祁","市内")))</f>
        <v/>
      </c>
      <c r="O459" s="114" t="str">
        <f t="shared" ref="O459" ca="1" si="995">IF(B459="","",IF(INDIRECT("減額一覧!BL"&amp;P459)=0.08,0.08,0.1))</f>
        <v/>
      </c>
      <c r="P459" s="38">
        <v>94</v>
      </c>
      <c r="Q459" s="38" t="str">
        <f t="shared" ref="Q459:R462" ca="1" si="996">IF(G459="","",IF(G459&gt;0,1,""))</f>
        <v/>
      </c>
      <c r="R459" s="38" t="str">
        <f t="shared" ca="1" si="996"/>
        <v/>
      </c>
      <c r="S459" s="66" t="str">
        <f t="shared" ca="1" si="978"/>
        <v/>
      </c>
      <c r="T459" s="105" t="str">
        <f t="shared" ca="1" si="979"/>
        <v/>
      </c>
    </row>
    <row r="460" spans="1:20" hidden="1">
      <c r="A460" t="str">
        <f ca="1">IF(B460="","",INDIRECT("減額一覧!B"&amp;$P460))</f>
        <v/>
      </c>
      <c r="B460" s="61" t="str">
        <f t="shared" ref="B460" ca="1" si="997">IF(INDIRECT("減額一覧!BB"&amp;P460)=1,INDIRECT("減額一覧!W"&amp;P460),"")</f>
        <v/>
      </c>
      <c r="C460" s="44" t="str">
        <f ca="1">IF(B460="","",INDIRECT("減額一覧!C"&amp;$P460))</f>
        <v/>
      </c>
      <c r="D460" s="79" t="str">
        <f ca="1">IF($B460="","",INDIRECT("減額一覧!G"&amp;$P460))</f>
        <v/>
      </c>
      <c r="E460" s="19" t="str">
        <f ca="1">IF(B460="","",INDIRECT("減額一覧!H"&amp;P460))</f>
        <v/>
      </c>
      <c r="F460" s="19" t="str">
        <f ca="1">IF($B460="","",INDIRECT("減額一覧!AD"&amp;P460))</f>
        <v/>
      </c>
      <c r="G460" s="20" t="str">
        <f ca="1">IF($B460="","",INDIRECT("減額一覧!AE"&amp;P460))</f>
        <v/>
      </c>
      <c r="H460" s="20" t="str">
        <f ca="1">IF($B460="","",INDIRECT("減額一覧!AF"&amp;P460))</f>
        <v/>
      </c>
      <c r="I460" s="32" t="str">
        <f ca="1">IF(B460="","",IF(INDIRECT("減額一覧!BM"&amp;P460)=0.08,0.08,0.1))</f>
        <v/>
      </c>
      <c r="J460" s="52"/>
      <c r="K460" s="95" t="str">
        <f t="shared" ca="1" si="842"/>
        <v/>
      </c>
      <c r="L460" s="58" t="str">
        <f t="shared" ca="1" si="975"/>
        <v/>
      </c>
      <c r="N460" s="113" t="str">
        <f t="shared" ca="1" si="994"/>
        <v/>
      </c>
      <c r="O460" s="114" t="str">
        <f t="shared" ref="O460" ca="1" si="998">IF(B460="","",IF(INDIRECT("減額一覧!BM"&amp;P460)=0.08,0.08,0.1))</f>
        <v/>
      </c>
      <c r="P460" s="38">
        <v>94</v>
      </c>
      <c r="Q460" s="38" t="str">
        <f t="shared" ca="1" si="996"/>
        <v/>
      </c>
      <c r="R460" s="38" t="str">
        <f t="shared" ca="1" si="996"/>
        <v/>
      </c>
      <c r="S460" s="66" t="str">
        <f t="shared" ca="1" si="978"/>
        <v/>
      </c>
      <c r="T460" s="105" t="str">
        <f t="shared" ca="1" si="979"/>
        <v/>
      </c>
    </row>
    <row r="461" spans="1:20" hidden="1">
      <c r="A461" t="str">
        <f ca="1">IF(B461="","",INDIRECT("減額一覧!B"&amp;$P461))</f>
        <v/>
      </c>
      <c r="B461" s="61" t="str">
        <f t="shared" ref="B461" ca="1" si="999">IF(INDIRECT("減額一覧!BC"&amp;P461)=1,INDIRECT("減額一覧!AG"&amp;P461),"")</f>
        <v/>
      </c>
      <c r="C461" s="36" t="str">
        <f ca="1">IF(B461="","",INDIRECT("減額一覧!C"&amp;$P461))</f>
        <v/>
      </c>
      <c r="D461" s="80" t="str">
        <f ca="1">IF($B461="","",INDIRECT("減額一覧!G"&amp;$P461))</f>
        <v/>
      </c>
      <c r="E461" s="19" t="str">
        <f ca="1">IF(B461="","",INDIRECT("減額一覧!H"&amp;P461))</f>
        <v/>
      </c>
      <c r="F461" s="19" t="str">
        <f ca="1">IF($B461="","",INDIRECT("減額一覧!AN"&amp;P461))</f>
        <v/>
      </c>
      <c r="G461" s="20" t="str">
        <f ca="1">IF($B461="","",INDIRECT("減額一覧!AO"&amp;P461))</f>
        <v/>
      </c>
      <c r="H461" s="20" t="str">
        <f ca="1">IF($B461="","",INDIRECT("減額一覧!AP"&amp;P461))</f>
        <v/>
      </c>
      <c r="I461" s="32" t="str">
        <f ca="1">IF(B461="","",IF(INDIRECT("減額一覧!BN"&amp;P461)=0.08,0.08,0.1))</f>
        <v/>
      </c>
      <c r="J461" s="52"/>
      <c r="K461" s="95" t="str">
        <f t="shared" ca="1" si="842"/>
        <v/>
      </c>
      <c r="L461" s="58" t="str">
        <f t="shared" ca="1" si="975"/>
        <v/>
      </c>
      <c r="N461" s="113" t="str">
        <f t="shared" ca="1" si="994"/>
        <v/>
      </c>
      <c r="O461" s="114" t="str">
        <f t="shared" ref="O461" ca="1" si="1000">IF(B461="","",IF(INDIRECT("減額一覧!BN"&amp;P461)=0.08,0.08,0.1))</f>
        <v/>
      </c>
      <c r="P461" s="38">
        <v>94</v>
      </c>
      <c r="Q461" s="38" t="str">
        <f t="shared" ca="1" si="996"/>
        <v/>
      </c>
      <c r="R461" s="38" t="str">
        <f t="shared" ca="1" si="996"/>
        <v/>
      </c>
      <c r="S461" s="66" t="str">
        <f t="shared" ca="1" si="978"/>
        <v/>
      </c>
      <c r="T461" s="105" t="str">
        <f t="shared" ca="1" si="979"/>
        <v/>
      </c>
    </row>
    <row r="462" spans="1:20" hidden="1">
      <c r="A462" t="str">
        <f ca="1">IF(B462="","",INDIRECT("減額一覧!B"&amp;$P462))</f>
        <v/>
      </c>
      <c r="B462" s="61" t="str">
        <f t="shared" ref="B462" ca="1" si="1001">IF(INDIRECT("減額一覧!BD"&amp;P462)=1,INDIRECT("減額一覧!AQ"&amp;P462),"")</f>
        <v/>
      </c>
      <c r="C462" s="45" t="str">
        <f ca="1">IF(B462="","",INDIRECT("減額一覧!C"&amp;$P462))</f>
        <v/>
      </c>
      <c r="D462" s="79" t="str">
        <f ca="1">IF($B462="","",INDIRECT("減額一覧!G"&amp;$P462))</f>
        <v/>
      </c>
      <c r="E462" s="19" t="str">
        <f ca="1">IF(B462="","",INDIRECT("減額一覧!H"&amp;P462))</f>
        <v/>
      </c>
      <c r="F462" s="19" t="str">
        <f ca="1">IF($B462="","",INDIRECT("減額一覧!AX"&amp;P462))</f>
        <v/>
      </c>
      <c r="G462" s="20" t="str">
        <f ca="1">IF($B462="","",INDIRECT("減額一覧!AY"&amp;P462))</f>
        <v/>
      </c>
      <c r="H462" s="20" t="str">
        <f ca="1">IF($B462="","",INDIRECT("減額一覧!AZ"&amp;P462))</f>
        <v/>
      </c>
      <c r="I462" s="32" t="str">
        <f ca="1">IF(B462="","",IF(INDIRECT("減額一覧!BO"&amp;P462)=0.08,0.08,0.1))</f>
        <v/>
      </c>
      <c r="J462" s="52"/>
      <c r="K462" s="95" t="str">
        <f t="shared" ca="1" si="842"/>
        <v/>
      </c>
      <c r="L462" s="58" t="str">
        <f t="shared" ca="1" si="975"/>
        <v/>
      </c>
      <c r="N462" s="113" t="str">
        <f t="shared" ca="1" si="994"/>
        <v/>
      </c>
      <c r="O462" s="114" t="str">
        <f t="shared" ref="O462" ca="1" si="1002">IF(B462="","",IF(INDIRECT("減額一覧!BO"&amp;P462)=0.08,0.08,0.1))</f>
        <v/>
      </c>
      <c r="P462" s="38">
        <v>94</v>
      </c>
      <c r="Q462" s="38" t="str">
        <f t="shared" ca="1" si="996"/>
        <v/>
      </c>
      <c r="R462" s="38" t="str">
        <f t="shared" ca="1" si="996"/>
        <v/>
      </c>
      <c r="S462" s="66" t="str">
        <f t="shared" ca="1" si="978"/>
        <v/>
      </c>
      <c r="T462" s="105" t="str">
        <f t="shared" ca="1" si="979"/>
        <v/>
      </c>
    </row>
    <row r="463" spans="1:20" ht="19.5" hidden="1" thickBot="1">
      <c r="B463" s="64"/>
      <c r="C463" s="41" t="str">
        <f>IF(B463="","",減額一覧!C459)</f>
        <v/>
      </c>
      <c r="D463" s="43"/>
      <c r="E463" s="21"/>
      <c r="F463" s="22" t="s">
        <v>69</v>
      </c>
      <c r="G463" s="23">
        <f t="shared" ref="G463:H463" si="1003">SUBTOTAL(9,G459:G462)</f>
        <v>0</v>
      </c>
      <c r="H463" s="23">
        <f t="shared" si="1003"/>
        <v>0</v>
      </c>
      <c r="I463" s="30"/>
      <c r="J463" s="53"/>
      <c r="K463" s="96" t="str">
        <f t="shared" si="842"/>
        <v/>
      </c>
      <c r="L463" s="59" t="str">
        <f t="shared" si="975"/>
        <v/>
      </c>
      <c r="N463" s="108" t="str">
        <f t="shared" ref="N463" si="1004">IF(AND(G463=0,H463=0),"","小計")</f>
        <v/>
      </c>
      <c r="O463" s="108" t="str">
        <f t="shared" ref="O463" si="1005">IF(AND(G463=0,H463=0),"","小計")</f>
        <v/>
      </c>
      <c r="P463" s="38"/>
      <c r="Q463" s="38"/>
      <c r="R463" s="38"/>
      <c r="S463" s="66" t="str">
        <f t="shared" si="978"/>
        <v/>
      </c>
      <c r="T463" s="105" t="str">
        <f t="shared" si="979"/>
        <v/>
      </c>
    </row>
    <row r="464" spans="1:20" hidden="1">
      <c r="A464">
        <f ca="1">IF(B464="","",INDIRECT("減額一覧!B"&amp;$P464))</f>
        <v>348</v>
      </c>
      <c r="B464" s="61">
        <f t="shared" ref="B464" ca="1" si="1006">IF(INDIRECT("減額一覧!BA"&amp;P464)=1,INDIRECT("減額一覧!M"&amp;P464),"")</f>
        <v>208</v>
      </c>
      <c r="C464" s="36">
        <f ca="1">IF(B464="","",INDIRECT("減額一覧!C"&amp;$P464))</f>
        <v>671161000</v>
      </c>
      <c r="D464" s="78" t="str">
        <f ca="1">IF($B464="","",INDIRECT("減額一覧!G"&amp;$P464))</f>
        <v>前川　正廣</v>
      </c>
      <c r="E464" s="19">
        <f ca="1">IF(B464="","",INDIRECT("減額一覧!H"&amp;P464))</f>
        <v>20</v>
      </c>
      <c r="F464" s="19">
        <f ca="1">IF($B464="","",INDIRECT("減額一覧!T"&amp;P464))</f>
        <v>6</v>
      </c>
      <c r="G464" s="20">
        <f ca="1">IF($B464="","",INDIRECT("減額一覧!U"&amp;P464))</f>
        <v>1320</v>
      </c>
      <c r="H464" s="20">
        <f ca="1">IF($B464="","",INDIRECT("減額一覧!V"&amp;P464))</f>
        <v>818</v>
      </c>
      <c r="I464" s="32">
        <f ca="1">IF(B464="","",IF(INDIRECT("減額一覧!BL"&amp;P464)=0.08,0.08,0.1))</f>
        <v>0.1</v>
      </c>
      <c r="J464" s="51" t="s">
        <v>537</v>
      </c>
      <c r="K464" s="94" t="str">
        <f t="shared" ca="1" si="842"/>
        <v/>
      </c>
      <c r="L464" s="56" t="str">
        <f t="shared" ca="1" si="975"/>
        <v/>
      </c>
      <c r="N464" s="113" t="str">
        <f t="shared" ref="N464:N467" ca="1" si="1007">IF(A464="","",IF(A464&gt;3000,"月ヶ瀬",IF(A464&gt;=2000,"都祁","市内")))</f>
        <v>市内</v>
      </c>
      <c r="O464" s="114">
        <f t="shared" ref="O464" ca="1" si="1008">IF(B464="","",IF(INDIRECT("減額一覧!BL"&amp;P464)=0.08,0.08,0.1))</f>
        <v>0.1</v>
      </c>
      <c r="P464" s="38">
        <v>95</v>
      </c>
      <c r="Q464" s="38">
        <f t="shared" ref="Q464:R467" ca="1" si="1009">IF(G464="","",IF(G464&gt;0,1,""))</f>
        <v>1</v>
      </c>
      <c r="R464" s="38">
        <f t="shared" ca="1" si="1009"/>
        <v>1</v>
      </c>
      <c r="S464" s="66" t="str">
        <f t="shared" ca="1" si="978"/>
        <v>671</v>
      </c>
      <c r="T464" s="105" t="str">
        <f t="shared" ca="1" si="979"/>
        <v/>
      </c>
    </row>
    <row r="465" spans="1:20" hidden="1">
      <c r="A465" t="str">
        <f ca="1">IF(B465="","",INDIRECT("減額一覧!B"&amp;$P465))</f>
        <v/>
      </c>
      <c r="B465" s="61" t="str">
        <f t="shared" ref="B465" ca="1" si="1010">IF(INDIRECT("減額一覧!BB"&amp;P465)=1,INDIRECT("減額一覧!W"&amp;P465),"")</f>
        <v/>
      </c>
      <c r="C465" s="44" t="str">
        <f ca="1">IF(B465="","",INDIRECT("減額一覧!C"&amp;$P465))</f>
        <v/>
      </c>
      <c r="D465" s="79" t="str">
        <f ca="1">IF($B465="","",INDIRECT("減額一覧!G"&amp;$P465))</f>
        <v/>
      </c>
      <c r="E465" s="19" t="str">
        <f ca="1">IF(B465="","",INDIRECT("減額一覧!H"&amp;P465))</f>
        <v/>
      </c>
      <c r="F465" s="19" t="str">
        <f ca="1">IF($B465="","",INDIRECT("減額一覧!AD"&amp;P465))</f>
        <v/>
      </c>
      <c r="G465" s="20" t="str">
        <f ca="1">IF($B465="","",INDIRECT("減額一覧!AE"&amp;P465))</f>
        <v/>
      </c>
      <c r="H465" s="20" t="str">
        <f ca="1">IF($B465="","",INDIRECT("減額一覧!AF"&amp;P465))</f>
        <v/>
      </c>
      <c r="I465" s="32" t="str">
        <f ca="1">IF(B465="","",IF(INDIRECT("減額一覧!BM"&amp;P465)=0.08,0.08,0.1))</f>
        <v/>
      </c>
      <c r="J465" s="52"/>
      <c r="K465" s="95" t="str">
        <f t="shared" ca="1" si="842"/>
        <v/>
      </c>
      <c r="L465" s="58" t="str">
        <f t="shared" ca="1" si="975"/>
        <v/>
      </c>
      <c r="N465" s="113" t="str">
        <f t="shared" ca="1" si="1007"/>
        <v/>
      </c>
      <c r="O465" s="114" t="str">
        <f t="shared" ref="O465" ca="1" si="1011">IF(B465="","",IF(INDIRECT("減額一覧!BM"&amp;P465)=0.08,0.08,0.1))</f>
        <v/>
      </c>
      <c r="P465" s="38">
        <v>95</v>
      </c>
      <c r="Q465" s="38" t="str">
        <f t="shared" ca="1" si="1009"/>
        <v/>
      </c>
      <c r="R465" s="38" t="str">
        <f t="shared" ca="1" si="1009"/>
        <v/>
      </c>
      <c r="S465" s="66" t="str">
        <f t="shared" ca="1" si="978"/>
        <v/>
      </c>
      <c r="T465" s="105" t="str">
        <f t="shared" ca="1" si="979"/>
        <v/>
      </c>
    </row>
    <row r="466" spans="1:20" hidden="1">
      <c r="A466" t="str">
        <f ca="1">IF(B466="","",INDIRECT("減額一覧!B"&amp;$P466))</f>
        <v/>
      </c>
      <c r="B466" s="61" t="str">
        <f t="shared" ref="B466" ca="1" si="1012">IF(INDIRECT("減額一覧!BC"&amp;P466)=1,INDIRECT("減額一覧!AG"&amp;P466),"")</f>
        <v/>
      </c>
      <c r="C466" s="36" t="str">
        <f ca="1">IF(B466="","",INDIRECT("減額一覧!C"&amp;$P466))</f>
        <v/>
      </c>
      <c r="D466" s="80" t="str">
        <f ca="1">IF($B466="","",INDIRECT("減額一覧!G"&amp;$P466))</f>
        <v/>
      </c>
      <c r="E466" s="19" t="str">
        <f ca="1">IF(B466="","",INDIRECT("減額一覧!H"&amp;P466))</f>
        <v/>
      </c>
      <c r="F466" s="19" t="str">
        <f ca="1">IF($B466="","",INDIRECT("減額一覧!AN"&amp;P466))</f>
        <v/>
      </c>
      <c r="G466" s="20" t="str">
        <f ca="1">IF($B466="","",INDIRECT("減額一覧!AO"&amp;P466))</f>
        <v/>
      </c>
      <c r="H466" s="20" t="str">
        <f ca="1">IF($B466="","",INDIRECT("減額一覧!AP"&amp;P466))</f>
        <v/>
      </c>
      <c r="I466" s="32" t="str">
        <f ca="1">IF(B466="","",IF(INDIRECT("減額一覧!BN"&amp;P466)=0.08,0.08,0.1))</f>
        <v/>
      </c>
      <c r="J466" s="52"/>
      <c r="K466" s="95" t="str">
        <f t="shared" ref="K466:K529" ca="1" si="1013">IF(A466="","",IF(A466&gt;3000,"月ヶ瀬",IF(A466&gt;=2000,"都祁","")))</f>
        <v/>
      </c>
      <c r="L466" s="58" t="str">
        <f t="shared" ca="1" si="975"/>
        <v/>
      </c>
      <c r="N466" s="113" t="str">
        <f t="shared" ca="1" si="1007"/>
        <v/>
      </c>
      <c r="O466" s="114" t="str">
        <f t="shared" ref="O466" ca="1" si="1014">IF(B466="","",IF(INDIRECT("減額一覧!BN"&amp;P466)=0.08,0.08,0.1))</f>
        <v/>
      </c>
      <c r="P466" s="38">
        <v>95</v>
      </c>
      <c r="Q466" s="38" t="str">
        <f t="shared" ca="1" si="1009"/>
        <v/>
      </c>
      <c r="R466" s="38" t="str">
        <f t="shared" ca="1" si="1009"/>
        <v/>
      </c>
      <c r="S466" s="66" t="str">
        <f t="shared" ca="1" si="978"/>
        <v/>
      </c>
      <c r="T466" s="105" t="str">
        <f t="shared" ca="1" si="979"/>
        <v/>
      </c>
    </row>
    <row r="467" spans="1:20" hidden="1">
      <c r="A467" t="str">
        <f ca="1">IF(B467="","",INDIRECT("減額一覧!B"&amp;$P467))</f>
        <v/>
      </c>
      <c r="B467" s="61" t="str">
        <f t="shared" ref="B467" ca="1" si="1015">IF(INDIRECT("減額一覧!BD"&amp;P467)=1,INDIRECT("減額一覧!AQ"&amp;P467),"")</f>
        <v/>
      </c>
      <c r="C467" s="45" t="str">
        <f ca="1">IF(B467="","",INDIRECT("減額一覧!C"&amp;$P467))</f>
        <v/>
      </c>
      <c r="D467" s="79" t="str">
        <f ca="1">IF($B467="","",INDIRECT("減額一覧!G"&amp;$P467))</f>
        <v/>
      </c>
      <c r="E467" s="19" t="str">
        <f ca="1">IF(B467="","",INDIRECT("減額一覧!H"&amp;P467))</f>
        <v/>
      </c>
      <c r="F467" s="19" t="str">
        <f ca="1">IF($B467="","",INDIRECT("減額一覧!AX"&amp;P467))</f>
        <v/>
      </c>
      <c r="G467" s="20" t="str">
        <f ca="1">IF($B467="","",INDIRECT("減額一覧!AY"&amp;P467))</f>
        <v/>
      </c>
      <c r="H467" s="20" t="str">
        <f ca="1">IF($B467="","",INDIRECT("減額一覧!AZ"&amp;P467))</f>
        <v/>
      </c>
      <c r="I467" s="32" t="str">
        <f ca="1">IF(B467="","",IF(INDIRECT("減額一覧!BO"&amp;P467)=0.08,0.08,0.1))</f>
        <v/>
      </c>
      <c r="J467" s="52"/>
      <c r="K467" s="95" t="str">
        <f t="shared" ca="1" si="1013"/>
        <v/>
      </c>
      <c r="L467" s="58" t="str">
        <f t="shared" ca="1" si="975"/>
        <v/>
      </c>
      <c r="N467" s="113" t="str">
        <f t="shared" ca="1" si="1007"/>
        <v/>
      </c>
      <c r="O467" s="114" t="str">
        <f t="shared" ref="O467" ca="1" si="1016">IF(B467="","",IF(INDIRECT("減額一覧!BO"&amp;P467)=0.08,0.08,0.1))</f>
        <v/>
      </c>
      <c r="P467" s="38">
        <v>95</v>
      </c>
      <c r="Q467" s="38" t="str">
        <f t="shared" ca="1" si="1009"/>
        <v/>
      </c>
      <c r="R467" s="38" t="str">
        <f t="shared" ca="1" si="1009"/>
        <v/>
      </c>
      <c r="S467" s="66" t="str">
        <f t="shared" ca="1" si="978"/>
        <v/>
      </c>
      <c r="T467" s="105" t="str">
        <f t="shared" ca="1" si="979"/>
        <v/>
      </c>
    </row>
    <row r="468" spans="1:20" ht="19.5" hidden="1" thickBot="1">
      <c r="B468" s="64"/>
      <c r="C468" s="41" t="str">
        <f>IF(B468="","",減額一覧!C464)</f>
        <v/>
      </c>
      <c r="D468" s="43"/>
      <c r="E468" s="21"/>
      <c r="F468" s="22" t="s">
        <v>69</v>
      </c>
      <c r="G468" s="23">
        <f t="shared" ref="G468:H468" si="1017">SUBTOTAL(9,G464:G467)</f>
        <v>0</v>
      </c>
      <c r="H468" s="23">
        <f t="shared" si="1017"/>
        <v>0</v>
      </c>
      <c r="I468" s="30"/>
      <c r="J468" s="53"/>
      <c r="K468" s="96" t="str">
        <f t="shared" si="1013"/>
        <v/>
      </c>
      <c r="L468" s="59" t="str">
        <f t="shared" si="975"/>
        <v/>
      </c>
      <c r="N468" s="108" t="str">
        <f t="shared" ref="N468" si="1018">IF(AND(G468=0,H468=0),"","小計")</f>
        <v/>
      </c>
      <c r="O468" s="108" t="str">
        <f t="shared" ref="O468" si="1019">IF(AND(G468=0,H468=0),"","小計")</f>
        <v/>
      </c>
      <c r="P468" s="38"/>
      <c r="Q468" s="38"/>
      <c r="R468" s="38"/>
      <c r="S468" s="66" t="str">
        <f t="shared" si="978"/>
        <v/>
      </c>
      <c r="T468" s="105" t="str">
        <f t="shared" si="979"/>
        <v/>
      </c>
    </row>
    <row r="469" spans="1:20" hidden="1">
      <c r="A469">
        <f ca="1">IF(B469="","",INDIRECT("減額一覧!B"&amp;$P469))</f>
        <v>354</v>
      </c>
      <c r="B469" s="61">
        <f t="shared" ref="B469" ca="1" si="1020">IF(INDIRECT("減額一覧!BA"&amp;P469)=1,INDIRECT("減額一覧!M"&amp;P469),"")</f>
        <v>205</v>
      </c>
      <c r="C469" s="36">
        <f ca="1">IF(B469="","",INDIRECT("減額一覧!C"&amp;$P469))</f>
        <v>542190000</v>
      </c>
      <c r="D469" s="78" t="str">
        <f ca="1">IF($B469="","",INDIRECT("減額一覧!G"&amp;$P469))</f>
        <v>谷口　郁子</v>
      </c>
      <c r="E469" s="19">
        <f ca="1">IF(B469="","",INDIRECT("減額一覧!H"&amp;P469))</f>
        <v>13</v>
      </c>
      <c r="F469" s="19">
        <f ca="1">IF($B469="","",INDIRECT("減額一覧!T"&amp;P469))</f>
        <v>2</v>
      </c>
      <c r="G469" s="20">
        <f ca="1">IF($B469="","",INDIRECT("減額一覧!U"&amp;P469))</f>
        <v>440</v>
      </c>
      <c r="H469" s="20">
        <f ca="1">IF($B469="","",INDIRECT("減額一覧!V"&amp;P469))</f>
        <v>272</v>
      </c>
      <c r="I469" s="32">
        <f ca="1">IF(B469="","",IF(INDIRECT("減額一覧!BL"&amp;P469)=0.08,0.08,0.1))</f>
        <v>0.1</v>
      </c>
      <c r="J469" s="51" t="s">
        <v>506</v>
      </c>
      <c r="K469" s="94" t="str">
        <f t="shared" ca="1" si="1013"/>
        <v/>
      </c>
      <c r="L469" s="56" t="str">
        <f t="shared" ca="1" si="975"/>
        <v/>
      </c>
      <c r="N469" s="113" t="str">
        <f t="shared" ref="N469:N472" ca="1" si="1021">IF(A469="","",IF(A469&gt;3000,"月ヶ瀬",IF(A469&gt;=2000,"都祁","市内")))</f>
        <v>市内</v>
      </c>
      <c r="O469" s="114">
        <f t="shared" ref="O469" ca="1" si="1022">IF(B469="","",IF(INDIRECT("減額一覧!BL"&amp;P469)=0.08,0.08,0.1))</f>
        <v>0.1</v>
      </c>
      <c r="P469" s="38">
        <v>96</v>
      </c>
      <c r="Q469" s="38">
        <f t="shared" ref="Q469:R472" ca="1" si="1023">IF(G469="","",IF(G469&gt;0,1,""))</f>
        <v>1</v>
      </c>
      <c r="R469" s="38">
        <f t="shared" ca="1" si="1023"/>
        <v>1</v>
      </c>
      <c r="S469" s="66" t="str">
        <f t="shared" ca="1" si="978"/>
        <v>542</v>
      </c>
      <c r="T469" s="105" t="str">
        <f t="shared" ca="1" si="979"/>
        <v/>
      </c>
    </row>
    <row r="470" spans="1:20" hidden="1">
      <c r="A470">
        <f ca="1">IF(B470="","",INDIRECT("減額一覧!B"&amp;$P470))</f>
        <v>354</v>
      </c>
      <c r="B470" s="61">
        <f t="shared" ref="B470" ca="1" si="1024">IF(INDIRECT("減額一覧!BB"&amp;P470)=1,INDIRECT("減額一覧!W"&amp;P470),"")</f>
        <v>206</v>
      </c>
      <c r="C470" s="44">
        <f ca="1">IF(B470="","",INDIRECT("減額一覧!C"&amp;$P470))</f>
        <v>542190000</v>
      </c>
      <c r="D470" s="79" t="str">
        <f ca="1">IF($B470="","",INDIRECT("減額一覧!G"&amp;$P470))</f>
        <v>谷口　郁子</v>
      </c>
      <c r="E470" s="19">
        <f ca="1">IF(B470="","",INDIRECT("減額一覧!H"&amp;P470))</f>
        <v>13</v>
      </c>
      <c r="F470" s="19">
        <f ca="1">IF($B470="","",INDIRECT("減額一覧!AD"&amp;P470))</f>
        <v>3</v>
      </c>
      <c r="G470" s="20">
        <f ca="1">IF($B470="","",INDIRECT("減額一覧!AE"&amp;P470))</f>
        <v>660</v>
      </c>
      <c r="H470" s="20">
        <f ca="1">IF($B470="","",INDIRECT("減額一覧!AF"&amp;P470))</f>
        <v>409</v>
      </c>
      <c r="I470" s="32">
        <f ca="1">IF(B470="","",IF(INDIRECT("減額一覧!BM"&amp;P470)=0.08,0.08,0.1))</f>
        <v>0.1</v>
      </c>
      <c r="J470" s="52"/>
      <c r="K470" s="95" t="str">
        <f t="shared" ca="1" si="1013"/>
        <v/>
      </c>
      <c r="L470" s="58" t="str">
        <f t="shared" ca="1" si="975"/>
        <v/>
      </c>
      <c r="N470" s="113" t="str">
        <f t="shared" ca="1" si="1021"/>
        <v>市内</v>
      </c>
      <c r="O470" s="114">
        <f t="shared" ref="O470" ca="1" si="1025">IF(B470="","",IF(INDIRECT("減額一覧!BM"&amp;P470)=0.08,0.08,0.1))</f>
        <v>0.1</v>
      </c>
      <c r="P470" s="38">
        <v>96</v>
      </c>
      <c r="Q470" s="38">
        <f t="shared" ca="1" si="1023"/>
        <v>1</v>
      </c>
      <c r="R470" s="38">
        <f t="shared" ca="1" si="1023"/>
        <v>1</v>
      </c>
      <c r="S470" s="66" t="str">
        <f t="shared" ca="1" si="978"/>
        <v>542</v>
      </c>
      <c r="T470" s="105" t="str">
        <f t="shared" ca="1" si="979"/>
        <v/>
      </c>
    </row>
    <row r="471" spans="1:20" hidden="1">
      <c r="A471">
        <f ca="1">IF(B471="","",INDIRECT("減額一覧!B"&amp;$P471))</f>
        <v>354</v>
      </c>
      <c r="B471" s="61">
        <f t="shared" ref="B471" ca="1" si="1026">IF(INDIRECT("減額一覧!BC"&amp;P471)=1,INDIRECT("減額一覧!AG"&amp;P471),"")</f>
        <v>207</v>
      </c>
      <c r="C471" s="36">
        <f ca="1">IF(B471="","",INDIRECT("減額一覧!C"&amp;$P471))</f>
        <v>542190000</v>
      </c>
      <c r="D471" s="80" t="str">
        <f ca="1">IF($B471="","",INDIRECT("減額一覧!G"&amp;$P471))</f>
        <v>谷口　郁子</v>
      </c>
      <c r="E471" s="19">
        <f ca="1">IF(B471="","",INDIRECT("減額一覧!H"&amp;P471))</f>
        <v>13</v>
      </c>
      <c r="F471" s="19">
        <f ca="1">IF($B471="","",INDIRECT("減額一覧!AN"&amp;P471))</f>
        <v>1</v>
      </c>
      <c r="G471" s="20">
        <f ca="1">IF($B471="","",INDIRECT("減額一覧!AO"&amp;P471))</f>
        <v>220</v>
      </c>
      <c r="H471" s="20">
        <f ca="1">IF($B471="","",INDIRECT("減額一覧!AP"&amp;P471))</f>
        <v>136</v>
      </c>
      <c r="I471" s="32">
        <f ca="1">IF(B471="","",IF(INDIRECT("減額一覧!BN"&amp;P471)=0.08,0.08,0.1))</f>
        <v>0.1</v>
      </c>
      <c r="J471" s="52"/>
      <c r="K471" s="95" t="str">
        <f t="shared" ca="1" si="1013"/>
        <v/>
      </c>
      <c r="L471" s="58" t="str">
        <f t="shared" ca="1" si="975"/>
        <v/>
      </c>
      <c r="N471" s="113" t="str">
        <f t="shared" ca="1" si="1021"/>
        <v>市内</v>
      </c>
      <c r="O471" s="114">
        <f t="shared" ref="O471" ca="1" si="1027">IF(B471="","",IF(INDIRECT("減額一覧!BN"&amp;P471)=0.08,0.08,0.1))</f>
        <v>0.1</v>
      </c>
      <c r="P471" s="38">
        <v>96</v>
      </c>
      <c r="Q471" s="38">
        <f t="shared" ca="1" si="1023"/>
        <v>1</v>
      </c>
      <c r="R471" s="38">
        <f t="shared" ca="1" si="1023"/>
        <v>1</v>
      </c>
      <c r="S471" s="66" t="str">
        <f t="shared" ca="1" si="978"/>
        <v>542</v>
      </c>
      <c r="T471" s="105" t="str">
        <f t="shared" ca="1" si="979"/>
        <v/>
      </c>
    </row>
    <row r="472" spans="1:20" hidden="1">
      <c r="A472">
        <f ca="1">IF(B472="","",INDIRECT("減額一覧!B"&amp;$P472))</f>
        <v>354</v>
      </c>
      <c r="B472" s="61">
        <f t="shared" ref="B472" ca="1" si="1028">IF(INDIRECT("減額一覧!BD"&amp;P472)=1,INDIRECT("減額一覧!AQ"&amp;P472),"")</f>
        <v>208</v>
      </c>
      <c r="C472" s="45">
        <f ca="1">IF(B472="","",INDIRECT("減額一覧!C"&amp;$P472))</f>
        <v>542190000</v>
      </c>
      <c r="D472" s="79" t="str">
        <f ca="1">IF($B472="","",INDIRECT("減額一覧!G"&amp;$P472))</f>
        <v>谷口　郁子</v>
      </c>
      <c r="E472" s="19">
        <f ca="1">IF(B472="","",INDIRECT("減額一覧!H"&amp;P472))</f>
        <v>13</v>
      </c>
      <c r="F472" s="19">
        <f ca="1">IF($B472="","",INDIRECT("減額一覧!AX"&amp;P472))</f>
        <v>2</v>
      </c>
      <c r="G472" s="20">
        <f ca="1">IF($B472="","",INDIRECT("減額一覧!AY"&amp;P472))</f>
        <v>440</v>
      </c>
      <c r="H472" s="20">
        <f ca="1">IF($B472="","",INDIRECT("減額一覧!AZ"&amp;P472))</f>
        <v>272</v>
      </c>
      <c r="I472" s="32">
        <f ca="1">IF(B472="","",IF(INDIRECT("減額一覧!BO"&amp;P472)=0.08,0.08,0.1))</f>
        <v>0.1</v>
      </c>
      <c r="J472" s="52"/>
      <c r="K472" s="95" t="str">
        <f t="shared" ca="1" si="1013"/>
        <v/>
      </c>
      <c r="L472" s="58" t="str">
        <f t="shared" ca="1" si="975"/>
        <v/>
      </c>
      <c r="N472" s="113" t="str">
        <f t="shared" ca="1" si="1021"/>
        <v>市内</v>
      </c>
      <c r="O472" s="114">
        <f t="shared" ref="O472" ca="1" si="1029">IF(B472="","",IF(INDIRECT("減額一覧!BO"&amp;P472)=0.08,0.08,0.1))</f>
        <v>0.1</v>
      </c>
      <c r="P472" s="38">
        <v>96</v>
      </c>
      <c r="Q472" s="38">
        <f t="shared" ca="1" si="1023"/>
        <v>1</v>
      </c>
      <c r="R472" s="38">
        <f t="shared" ca="1" si="1023"/>
        <v>1</v>
      </c>
      <c r="S472" s="66" t="str">
        <f t="shared" ca="1" si="978"/>
        <v>542</v>
      </c>
      <c r="T472" s="105" t="str">
        <f t="shared" ca="1" si="979"/>
        <v/>
      </c>
    </row>
    <row r="473" spans="1:20" ht="19.5" hidden="1" thickBot="1">
      <c r="B473" s="64"/>
      <c r="C473" s="41" t="str">
        <f>IF(B473="","",減額一覧!C469)</f>
        <v/>
      </c>
      <c r="D473" s="43"/>
      <c r="E473" s="21"/>
      <c r="F473" s="22" t="s">
        <v>69</v>
      </c>
      <c r="G473" s="23">
        <f t="shared" ref="G473:H473" si="1030">SUBTOTAL(9,G469:G472)</f>
        <v>0</v>
      </c>
      <c r="H473" s="23">
        <f t="shared" si="1030"/>
        <v>0</v>
      </c>
      <c r="I473" s="30"/>
      <c r="J473" s="53"/>
      <c r="K473" s="96" t="str">
        <f t="shared" si="1013"/>
        <v/>
      </c>
      <c r="L473" s="59" t="str">
        <f t="shared" si="975"/>
        <v/>
      </c>
      <c r="N473" s="108" t="str">
        <f t="shared" ref="N473" si="1031">IF(AND(G473=0,H473=0),"","小計")</f>
        <v/>
      </c>
      <c r="O473" s="108" t="str">
        <f t="shared" ref="O473" si="1032">IF(AND(G473=0,H473=0),"","小計")</f>
        <v/>
      </c>
      <c r="P473" s="38"/>
      <c r="Q473" s="38"/>
      <c r="R473" s="38"/>
      <c r="S473" s="66" t="str">
        <f t="shared" si="978"/>
        <v/>
      </c>
      <c r="T473" s="105" t="str">
        <f t="shared" si="979"/>
        <v/>
      </c>
    </row>
    <row r="474" spans="1:20" hidden="1">
      <c r="A474">
        <f ca="1">IF(B474="","",INDIRECT("減額一覧!B"&amp;$P474))</f>
        <v>356</v>
      </c>
      <c r="B474" s="61">
        <f t="shared" ref="B474" ca="1" si="1033">IF(INDIRECT("減額一覧!BA"&amp;P474)=1,INDIRECT("減額一覧!M"&amp;P474),"")</f>
        <v>205</v>
      </c>
      <c r="C474" s="36">
        <f ca="1">IF(B474="","",INDIRECT("減額一覧!C"&amp;$P474))</f>
        <v>127082000</v>
      </c>
      <c r="D474" s="78" t="str">
        <f ca="1">IF($B474="","",INDIRECT("減額一覧!G"&amp;$P474))</f>
        <v>河井　溢子</v>
      </c>
      <c r="E474" s="19">
        <f ca="1">IF(B474="","",INDIRECT("減額一覧!H"&amp;P474))</f>
        <v>13</v>
      </c>
      <c r="F474" s="19">
        <f ca="1">IF($B474="","",INDIRECT("減額一覧!T"&amp;P474))</f>
        <v>1</v>
      </c>
      <c r="G474" s="20">
        <f ca="1">IF($B474="","",INDIRECT("減額一覧!U"&amp;P474))</f>
        <v>220</v>
      </c>
      <c r="H474" s="20">
        <f ca="1">IF($B474="","",INDIRECT("減額一覧!V"&amp;P474))</f>
        <v>136</v>
      </c>
      <c r="I474" s="32">
        <f ca="1">IF(B474="","",IF(INDIRECT("減額一覧!BL"&amp;P474)=0.08,0.08,0.1))</f>
        <v>0.1</v>
      </c>
      <c r="J474" s="51" t="s">
        <v>507</v>
      </c>
      <c r="K474" s="94" t="str">
        <f t="shared" ca="1" si="1013"/>
        <v/>
      </c>
      <c r="L474" s="56" t="str">
        <f t="shared" ca="1" si="975"/>
        <v/>
      </c>
      <c r="N474" s="113" t="str">
        <f t="shared" ref="N474:N477" ca="1" si="1034">IF(A474="","",IF(A474&gt;3000,"月ヶ瀬",IF(A474&gt;=2000,"都祁","市内")))</f>
        <v>市内</v>
      </c>
      <c r="O474" s="114">
        <f t="shared" ref="O474" ca="1" si="1035">IF(B474="","",IF(INDIRECT("減額一覧!BL"&amp;P474)=0.08,0.08,0.1))</f>
        <v>0.1</v>
      </c>
      <c r="P474" s="38">
        <v>97</v>
      </c>
      <c r="Q474" s="38">
        <f t="shared" ref="Q474:R477" ca="1" si="1036">IF(G474="","",IF(G474&gt;0,1,""))</f>
        <v>1</v>
      </c>
      <c r="R474" s="38">
        <f t="shared" ca="1" si="1036"/>
        <v>1</v>
      </c>
      <c r="S474" s="66" t="str">
        <f t="shared" ca="1" si="978"/>
        <v>127</v>
      </c>
      <c r="T474" s="105" t="str">
        <f t="shared" ca="1" si="979"/>
        <v/>
      </c>
    </row>
    <row r="475" spans="1:20" hidden="1">
      <c r="A475">
        <f ca="1">IF(B475="","",INDIRECT("減額一覧!B"&amp;$P475))</f>
        <v>356</v>
      </c>
      <c r="B475" s="61">
        <f t="shared" ref="B475" ca="1" si="1037">IF(INDIRECT("減額一覧!BB"&amp;P475)=1,INDIRECT("減額一覧!W"&amp;P475),"")</f>
        <v>206</v>
      </c>
      <c r="C475" s="44">
        <f ca="1">IF(B475="","",INDIRECT("減額一覧!C"&amp;$P475))</f>
        <v>127082000</v>
      </c>
      <c r="D475" s="79" t="str">
        <f ca="1">IF($B475="","",INDIRECT("減額一覧!G"&amp;$P475))</f>
        <v>河井　溢子</v>
      </c>
      <c r="E475" s="19">
        <f ca="1">IF(B475="","",INDIRECT("減額一覧!H"&amp;P475))</f>
        <v>13</v>
      </c>
      <c r="F475" s="19">
        <f ca="1">IF($B475="","",INDIRECT("減額一覧!AD"&amp;P475))</f>
        <v>1</v>
      </c>
      <c r="G475" s="20">
        <f ca="1">IF($B475="","",INDIRECT("減額一覧!AE"&amp;P475))</f>
        <v>220</v>
      </c>
      <c r="H475" s="20">
        <f ca="1">IF($B475="","",INDIRECT("減額一覧!AF"&amp;P475))</f>
        <v>136</v>
      </c>
      <c r="I475" s="32">
        <f ca="1">IF(B475="","",IF(INDIRECT("減額一覧!BM"&amp;P475)=0.08,0.08,0.1))</f>
        <v>0.1</v>
      </c>
      <c r="J475" s="52"/>
      <c r="K475" s="95" t="str">
        <f t="shared" ca="1" si="1013"/>
        <v/>
      </c>
      <c r="L475" s="58" t="str">
        <f t="shared" ca="1" si="975"/>
        <v/>
      </c>
      <c r="N475" s="113" t="str">
        <f t="shared" ca="1" si="1034"/>
        <v>市内</v>
      </c>
      <c r="O475" s="114">
        <f t="shared" ref="O475" ca="1" si="1038">IF(B475="","",IF(INDIRECT("減額一覧!BM"&amp;P475)=0.08,0.08,0.1))</f>
        <v>0.1</v>
      </c>
      <c r="P475" s="38">
        <v>97</v>
      </c>
      <c r="Q475" s="38">
        <f t="shared" ca="1" si="1036"/>
        <v>1</v>
      </c>
      <c r="R475" s="38">
        <f t="shared" ca="1" si="1036"/>
        <v>1</v>
      </c>
      <c r="S475" s="66" t="str">
        <f t="shared" ca="1" si="978"/>
        <v>127</v>
      </c>
      <c r="T475" s="105" t="str">
        <f t="shared" ca="1" si="979"/>
        <v/>
      </c>
    </row>
    <row r="476" spans="1:20" hidden="1">
      <c r="A476">
        <f ca="1">IF(B476="","",INDIRECT("減額一覧!B"&amp;$P476))</f>
        <v>356</v>
      </c>
      <c r="B476" s="61">
        <f t="shared" ref="B476" ca="1" si="1039">IF(INDIRECT("減額一覧!BC"&amp;P476)=1,INDIRECT("減額一覧!AG"&amp;P476),"")</f>
        <v>207</v>
      </c>
      <c r="C476" s="36">
        <f ca="1">IF(B476="","",INDIRECT("減額一覧!C"&amp;$P476))</f>
        <v>127082000</v>
      </c>
      <c r="D476" s="80" t="str">
        <f ca="1">IF($B476="","",INDIRECT("減額一覧!G"&amp;$P476))</f>
        <v>河井　溢子</v>
      </c>
      <c r="E476" s="19">
        <f ca="1">IF(B476="","",INDIRECT("減額一覧!H"&amp;P476))</f>
        <v>13</v>
      </c>
      <c r="F476" s="19">
        <f ca="1">IF($B476="","",INDIRECT("減額一覧!AN"&amp;P476))</f>
        <v>2</v>
      </c>
      <c r="G476" s="20">
        <f ca="1">IF($B476="","",INDIRECT("減額一覧!AO"&amp;P476))</f>
        <v>440</v>
      </c>
      <c r="H476" s="20">
        <f ca="1">IF($B476="","",INDIRECT("減額一覧!AP"&amp;P476))</f>
        <v>273</v>
      </c>
      <c r="I476" s="32">
        <f ca="1">IF(B476="","",IF(INDIRECT("減額一覧!BN"&amp;P476)=0.08,0.08,0.1))</f>
        <v>0.1</v>
      </c>
      <c r="J476" s="52"/>
      <c r="K476" s="95" t="str">
        <f t="shared" ca="1" si="1013"/>
        <v/>
      </c>
      <c r="L476" s="58" t="str">
        <f t="shared" ca="1" si="975"/>
        <v/>
      </c>
      <c r="N476" s="113" t="str">
        <f t="shared" ca="1" si="1034"/>
        <v>市内</v>
      </c>
      <c r="O476" s="114">
        <f t="shared" ref="O476" ca="1" si="1040">IF(B476="","",IF(INDIRECT("減額一覧!BN"&amp;P476)=0.08,0.08,0.1))</f>
        <v>0.1</v>
      </c>
      <c r="P476" s="38">
        <v>97</v>
      </c>
      <c r="Q476" s="38">
        <f t="shared" ca="1" si="1036"/>
        <v>1</v>
      </c>
      <c r="R476" s="38">
        <f t="shared" ca="1" si="1036"/>
        <v>1</v>
      </c>
      <c r="S476" s="66" t="str">
        <f t="shared" ca="1" si="978"/>
        <v>127</v>
      </c>
      <c r="T476" s="105" t="str">
        <f t="shared" ca="1" si="979"/>
        <v/>
      </c>
    </row>
    <row r="477" spans="1:20" hidden="1">
      <c r="A477">
        <f ca="1">IF(B477="","",INDIRECT("減額一覧!B"&amp;$P477))</f>
        <v>356</v>
      </c>
      <c r="B477" s="61">
        <f t="shared" ref="B477" ca="1" si="1041">IF(INDIRECT("減額一覧!BD"&amp;P477)=1,INDIRECT("減額一覧!AQ"&amp;P477),"")</f>
        <v>208</v>
      </c>
      <c r="C477" s="45">
        <f ca="1">IF(B477="","",INDIRECT("減額一覧!C"&amp;$P477))</f>
        <v>127082000</v>
      </c>
      <c r="D477" s="79" t="str">
        <f ca="1">IF($B477="","",INDIRECT("減額一覧!G"&amp;$P477))</f>
        <v>河井　溢子</v>
      </c>
      <c r="E477" s="19">
        <f ca="1">IF(B477="","",INDIRECT("減額一覧!H"&amp;P477))</f>
        <v>13</v>
      </c>
      <c r="F477" s="19">
        <f ca="1">IF($B477="","",INDIRECT("減額一覧!AX"&amp;P477))</f>
        <v>2</v>
      </c>
      <c r="G477" s="20">
        <f ca="1">IF($B477="","",INDIRECT("減額一覧!AY"&amp;P477))</f>
        <v>440</v>
      </c>
      <c r="H477" s="20">
        <f ca="1">IF($B477="","",INDIRECT("減額一覧!AZ"&amp;P477))</f>
        <v>273</v>
      </c>
      <c r="I477" s="32">
        <f ca="1">IF(B477="","",IF(INDIRECT("減額一覧!BO"&amp;P477)=0.08,0.08,0.1))</f>
        <v>0.1</v>
      </c>
      <c r="J477" s="52"/>
      <c r="K477" s="95" t="str">
        <f t="shared" ca="1" si="1013"/>
        <v/>
      </c>
      <c r="L477" s="58" t="str">
        <f t="shared" ca="1" si="975"/>
        <v/>
      </c>
      <c r="N477" s="113" t="str">
        <f t="shared" ca="1" si="1034"/>
        <v>市内</v>
      </c>
      <c r="O477" s="114">
        <f t="shared" ref="O477" ca="1" si="1042">IF(B477="","",IF(INDIRECT("減額一覧!BO"&amp;P477)=0.08,0.08,0.1))</f>
        <v>0.1</v>
      </c>
      <c r="P477" s="38">
        <v>97</v>
      </c>
      <c r="Q477" s="38">
        <f t="shared" ca="1" si="1036"/>
        <v>1</v>
      </c>
      <c r="R477" s="38">
        <f t="shared" ca="1" si="1036"/>
        <v>1</v>
      </c>
      <c r="S477" s="66" t="str">
        <f t="shared" ca="1" si="978"/>
        <v>127</v>
      </c>
      <c r="T477" s="105" t="str">
        <f t="shared" ca="1" si="979"/>
        <v/>
      </c>
    </row>
    <row r="478" spans="1:20" ht="19.5" hidden="1" thickBot="1">
      <c r="B478" s="64"/>
      <c r="C478" s="41" t="str">
        <f>IF(B478="","",減額一覧!C474)</f>
        <v/>
      </c>
      <c r="D478" s="43"/>
      <c r="E478" s="21"/>
      <c r="F478" s="22" t="s">
        <v>69</v>
      </c>
      <c r="G478" s="23">
        <f t="shared" ref="G478:H478" si="1043">SUBTOTAL(9,G474:G477)</f>
        <v>0</v>
      </c>
      <c r="H478" s="23">
        <f t="shared" si="1043"/>
        <v>0</v>
      </c>
      <c r="I478" s="30"/>
      <c r="J478" s="53"/>
      <c r="K478" s="96" t="str">
        <f t="shared" si="1013"/>
        <v/>
      </c>
      <c r="L478" s="59" t="str">
        <f t="shared" si="975"/>
        <v/>
      </c>
      <c r="N478" s="108" t="str">
        <f t="shared" ref="N478" si="1044">IF(AND(G478=0,H478=0),"","小計")</f>
        <v/>
      </c>
      <c r="O478" s="108" t="str">
        <f t="shared" ref="O478" si="1045">IF(AND(G478=0,H478=0),"","小計")</f>
        <v/>
      </c>
      <c r="P478" s="38"/>
      <c r="Q478" s="38"/>
      <c r="R478" s="38"/>
      <c r="S478" s="66" t="str">
        <f t="shared" si="978"/>
        <v/>
      </c>
      <c r="T478" s="105" t="str">
        <f t="shared" si="979"/>
        <v/>
      </c>
    </row>
    <row r="479" spans="1:20" hidden="1">
      <c r="A479">
        <f ca="1">IF(B479="","",INDIRECT("減額一覧!B"&amp;$P479))</f>
        <v>361</v>
      </c>
      <c r="B479" s="61">
        <f t="shared" ref="B479" ca="1" si="1046">IF(INDIRECT("減額一覧!BA"&amp;P479)=1,INDIRECT("減額一覧!M"&amp;P479),"")</f>
        <v>208</v>
      </c>
      <c r="C479" s="36">
        <f ca="1">IF(B479="","",INDIRECT("減額一覧!C"&amp;$P479))</f>
        <v>900321000</v>
      </c>
      <c r="D479" s="78" t="str">
        <f ca="1">IF($B479="","",INDIRECT("減額一覧!G"&amp;$P479))</f>
        <v>中野　忠徳</v>
      </c>
      <c r="E479" s="19">
        <f ca="1">IF(B479="","",INDIRECT("減額一覧!H"&amp;P479))</f>
        <v>40</v>
      </c>
      <c r="F479" s="19">
        <f ca="1">IF($B479="","",INDIRECT("減額一覧!T"&amp;P479))</f>
        <v>17</v>
      </c>
      <c r="G479" s="20">
        <f ca="1">IF($B479="","",INDIRECT("減額一覧!U"&amp;P479))</f>
        <v>4301</v>
      </c>
      <c r="H479" s="20">
        <f ca="1">IF($B479="","",INDIRECT("減額一覧!V"&amp;P479))</f>
        <v>2318</v>
      </c>
      <c r="I479" s="32">
        <f ca="1">IF(B479="","",IF(INDIRECT("減額一覧!BL"&amp;P479)=0.08,0.08,0.1))</f>
        <v>0.1</v>
      </c>
      <c r="J479" s="51" t="s">
        <v>538</v>
      </c>
      <c r="K479" s="94" t="str">
        <f t="shared" ca="1" si="1013"/>
        <v/>
      </c>
      <c r="L479" s="56" t="str">
        <f t="shared" ca="1" si="975"/>
        <v/>
      </c>
      <c r="N479" s="113" t="str">
        <f t="shared" ref="N479:N482" ca="1" si="1047">IF(A479="","",IF(A479&gt;3000,"月ヶ瀬",IF(A479&gt;=2000,"都祁","市内")))</f>
        <v>市内</v>
      </c>
      <c r="O479" s="114">
        <f t="shared" ref="O479" ca="1" si="1048">IF(B479="","",IF(INDIRECT("減額一覧!BL"&amp;P479)=0.08,0.08,0.1))</f>
        <v>0.1</v>
      </c>
      <c r="P479" s="38">
        <v>98</v>
      </c>
      <c r="Q479" s="38">
        <f t="shared" ref="Q479:R482" ca="1" si="1049">IF(G479="","",IF(G479&gt;0,1,""))</f>
        <v>1</v>
      </c>
      <c r="R479" s="38">
        <f t="shared" ca="1" si="1049"/>
        <v>1</v>
      </c>
      <c r="S479" s="66" t="str">
        <f t="shared" ca="1" si="978"/>
        <v>900</v>
      </c>
      <c r="T479" s="105" t="str">
        <f t="shared" ca="1" si="979"/>
        <v/>
      </c>
    </row>
    <row r="480" spans="1:20" hidden="1">
      <c r="A480">
        <f ca="1">IF(B480="","",INDIRECT("減額一覧!B"&amp;$P480))</f>
        <v>361</v>
      </c>
      <c r="B480" s="61">
        <f t="shared" ref="B480" ca="1" si="1050">IF(INDIRECT("減額一覧!BB"&amp;P480)=1,INDIRECT("減額一覧!W"&amp;P480),"")</f>
        <v>209</v>
      </c>
      <c r="C480" s="44">
        <f ca="1">IF(B480="","",INDIRECT("減額一覧!C"&amp;$P480))</f>
        <v>900321000</v>
      </c>
      <c r="D480" s="79" t="str">
        <f ca="1">IF($B480="","",INDIRECT("減額一覧!G"&amp;$P480))</f>
        <v>中野　忠徳</v>
      </c>
      <c r="E480" s="19">
        <f ca="1">IF(B480="","",INDIRECT("減額一覧!H"&amp;P480))</f>
        <v>40</v>
      </c>
      <c r="F480" s="19">
        <f ca="1">IF($B480="","",INDIRECT("減額一覧!AD"&amp;P480))</f>
        <v>12</v>
      </c>
      <c r="G480" s="20">
        <f ca="1">IF($B480="","",INDIRECT("減額一覧!AE"&amp;P480))</f>
        <v>3036</v>
      </c>
      <c r="H480" s="20">
        <f ca="1">IF($B480="","",INDIRECT("減額一覧!AF"&amp;P480))</f>
        <v>1636</v>
      </c>
      <c r="I480" s="32">
        <f ca="1">IF(B480="","",IF(INDIRECT("減額一覧!BM"&amp;P480)=0.08,0.08,0.1))</f>
        <v>0.1</v>
      </c>
      <c r="J480" s="52"/>
      <c r="K480" s="95" t="str">
        <f t="shared" ca="1" si="1013"/>
        <v/>
      </c>
      <c r="L480" s="58" t="str">
        <f t="shared" ca="1" si="975"/>
        <v/>
      </c>
      <c r="N480" s="113" t="str">
        <f t="shared" ca="1" si="1047"/>
        <v>市内</v>
      </c>
      <c r="O480" s="114">
        <f t="shared" ref="O480" ca="1" si="1051">IF(B480="","",IF(INDIRECT("減額一覧!BM"&amp;P480)=0.08,0.08,0.1))</f>
        <v>0.1</v>
      </c>
      <c r="P480" s="38">
        <v>98</v>
      </c>
      <c r="Q480" s="38">
        <f t="shared" ca="1" si="1049"/>
        <v>1</v>
      </c>
      <c r="R480" s="38">
        <f t="shared" ca="1" si="1049"/>
        <v>1</v>
      </c>
      <c r="S480" s="66" t="str">
        <f t="shared" ca="1" si="978"/>
        <v>900</v>
      </c>
      <c r="T480" s="105" t="str">
        <f t="shared" ca="1" si="979"/>
        <v/>
      </c>
    </row>
    <row r="481" spans="1:20" hidden="1">
      <c r="A481" t="str">
        <f ca="1">IF(B481="","",INDIRECT("減額一覧!B"&amp;$P481))</f>
        <v/>
      </c>
      <c r="B481" s="61" t="str">
        <f t="shared" ref="B481" ca="1" si="1052">IF(INDIRECT("減額一覧!BC"&amp;P481)=1,INDIRECT("減額一覧!AG"&amp;P481),"")</f>
        <v/>
      </c>
      <c r="C481" s="36" t="str">
        <f ca="1">IF(B481="","",INDIRECT("減額一覧!C"&amp;$P481))</f>
        <v/>
      </c>
      <c r="D481" s="80" t="str">
        <f ca="1">IF($B481="","",INDIRECT("減額一覧!G"&amp;$P481))</f>
        <v/>
      </c>
      <c r="E481" s="19" t="str">
        <f ca="1">IF(B481="","",INDIRECT("減額一覧!H"&amp;P481))</f>
        <v/>
      </c>
      <c r="F481" s="19" t="str">
        <f ca="1">IF($B481="","",INDIRECT("減額一覧!AN"&amp;P481))</f>
        <v/>
      </c>
      <c r="G481" s="20" t="str">
        <f ca="1">IF($B481="","",INDIRECT("減額一覧!AO"&amp;P481))</f>
        <v/>
      </c>
      <c r="H481" s="20" t="str">
        <f ca="1">IF($B481="","",INDIRECT("減額一覧!AP"&amp;P481))</f>
        <v/>
      </c>
      <c r="I481" s="32" t="str">
        <f ca="1">IF(B481="","",IF(INDIRECT("減額一覧!BN"&amp;P481)=0.08,0.08,0.1))</f>
        <v/>
      </c>
      <c r="J481" s="52"/>
      <c r="K481" s="95" t="str">
        <f t="shared" ca="1" si="1013"/>
        <v/>
      </c>
      <c r="L481" s="58" t="str">
        <f t="shared" ca="1" si="975"/>
        <v/>
      </c>
      <c r="N481" s="113" t="str">
        <f t="shared" ca="1" si="1047"/>
        <v/>
      </c>
      <c r="O481" s="114" t="str">
        <f t="shared" ref="O481" ca="1" si="1053">IF(B481="","",IF(INDIRECT("減額一覧!BN"&amp;P481)=0.08,0.08,0.1))</f>
        <v/>
      </c>
      <c r="P481" s="38">
        <v>98</v>
      </c>
      <c r="Q481" s="38" t="str">
        <f t="shared" ca="1" si="1049"/>
        <v/>
      </c>
      <c r="R481" s="38" t="str">
        <f t="shared" ca="1" si="1049"/>
        <v/>
      </c>
      <c r="S481" s="66" t="str">
        <f t="shared" ca="1" si="978"/>
        <v/>
      </c>
      <c r="T481" s="105" t="str">
        <f t="shared" ca="1" si="979"/>
        <v/>
      </c>
    </row>
    <row r="482" spans="1:20" hidden="1">
      <c r="A482" t="str">
        <f ca="1">IF(B482="","",INDIRECT("減額一覧!B"&amp;$P482))</f>
        <v/>
      </c>
      <c r="B482" s="61" t="str">
        <f t="shared" ref="B482" ca="1" si="1054">IF(INDIRECT("減額一覧!BD"&amp;P482)=1,INDIRECT("減額一覧!AQ"&amp;P482),"")</f>
        <v/>
      </c>
      <c r="C482" s="45" t="str">
        <f ca="1">IF(B482="","",INDIRECT("減額一覧!C"&amp;$P482))</f>
        <v/>
      </c>
      <c r="D482" s="79" t="str">
        <f ca="1">IF($B482="","",INDIRECT("減額一覧!G"&amp;$P482))</f>
        <v/>
      </c>
      <c r="E482" s="19" t="str">
        <f ca="1">IF(B482="","",INDIRECT("減額一覧!H"&amp;P482))</f>
        <v/>
      </c>
      <c r="F482" s="19" t="str">
        <f ca="1">IF($B482="","",INDIRECT("減額一覧!AX"&amp;P482))</f>
        <v/>
      </c>
      <c r="G482" s="20" t="str">
        <f ca="1">IF($B482="","",INDIRECT("減額一覧!AY"&amp;P482))</f>
        <v/>
      </c>
      <c r="H482" s="20" t="str">
        <f ca="1">IF($B482="","",INDIRECT("減額一覧!AZ"&amp;P482))</f>
        <v/>
      </c>
      <c r="I482" s="32" t="str">
        <f ca="1">IF(B482="","",IF(INDIRECT("減額一覧!BO"&amp;P482)=0.08,0.08,0.1))</f>
        <v/>
      </c>
      <c r="J482" s="52"/>
      <c r="K482" s="95" t="str">
        <f t="shared" ca="1" si="1013"/>
        <v/>
      </c>
      <c r="L482" s="58" t="str">
        <f t="shared" ca="1" si="975"/>
        <v/>
      </c>
      <c r="N482" s="113" t="str">
        <f t="shared" ca="1" si="1047"/>
        <v/>
      </c>
      <c r="O482" s="114" t="str">
        <f t="shared" ref="O482" ca="1" si="1055">IF(B482="","",IF(INDIRECT("減額一覧!BO"&amp;P482)=0.08,0.08,0.1))</f>
        <v/>
      </c>
      <c r="P482" s="38">
        <v>98</v>
      </c>
      <c r="Q482" s="38" t="str">
        <f t="shared" ca="1" si="1049"/>
        <v/>
      </c>
      <c r="R482" s="38" t="str">
        <f t="shared" ca="1" si="1049"/>
        <v/>
      </c>
      <c r="S482" s="66" t="str">
        <f t="shared" ca="1" si="978"/>
        <v/>
      </c>
      <c r="T482" s="105" t="str">
        <f t="shared" ca="1" si="979"/>
        <v/>
      </c>
    </row>
    <row r="483" spans="1:20" ht="19.5" hidden="1" thickBot="1">
      <c r="B483" s="64"/>
      <c r="C483" s="41" t="str">
        <f>IF(B483="","",減額一覧!C479)</f>
        <v/>
      </c>
      <c r="D483" s="43"/>
      <c r="E483" s="21"/>
      <c r="F483" s="22" t="s">
        <v>69</v>
      </c>
      <c r="G483" s="23">
        <f t="shared" ref="G483:H483" si="1056">SUBTOTAL(9,G479:G482)</f>
        <v>0</v>
      </c>
      <c r="H483" s="23">
        <f t="shared" si="1056"/>
        <v>0</v>
      </c>
      <c r="I483" s="30"/>
      <c r="J483" s="53"/>
      <c r="K483" s="96" t="str">
        <f t="shared" si="1013"/>
        <v/>
      </c>
      <c r="L483" s="59" t="str">
        <f t="shared" si="975"/>
        <v/>
      </c>
      <c r="N483" s="108" t="str">
        <f t="shared" ref="N483" si="1057">IF(AND(G483=0,H483=0),"","小計")</f>
        <v/>
      </c>
      <c r="O483" s="108" t="str">
        <f t="shared" ref="O483" si="1058">IF(AND(G483=0,H483=0),"","小計")</f>
        <v/>
      </c>
      <c r="P483" s="38"/>
      <c r="Q483" s="38"/>
      <c r="R483" s="38"/>
      <c r="S483" s="66" t="str">
        <f t="shared" si="978"/>
        <v/>
      </c>
      <c r="T483" s="105" t="str">
        <f t="shared" si="979"/>
        <v/>
      </c>
    </row>
    <row r="484" spans="1:20" hidden="1">
      <c r="A484">
        <f ca="1">IF(B484="","",INDIRECT("減額一覧!B"&amp;$P484))</f>
        <v>367</v>
      </c>
      <c r="B484" s="61">
        <f t="shared" ref="B484" ca="1" si="1059">IF(INDIRECT("減額一覧!BA"&amp;P484)=1,INDIRECT("減額一覧!M"&amp;P484),"")</f>
        <v>208</v>
      </c>
      <c r="C484" s="36">
        <f ca="1">IF(B484="","",INDIRECT("減額一覧!C"&amp;$P484))</f>
        <v>614197000</v>
      </c>
      <c r="D484" s="78" t="str">
        <f ca="1">IF($B484="","",INDIRECT("減額一覧!G"&amp;$P484))</f>
        <v>山口　きよ</v>
      </c>
      <c r="E484" s="19">
        <f ca="1">IF(B484="","",INDIRECT("減額一覧!H"&amp;P484))</f>
        <v>13</v>
      </c>
      <c r="F484" s="19">
        <f ca="1">IF($B484="","",INDIRECT("減額一覧!T"&amp;P484))</f>
        <v>6</v>
      </c>
      <c r="G484" s="20">
        <f ca="1">IF($B484="","",INDIRECT("減額一覧!U"&amp;P484))</f>
        <v>1023</v>
      </c>
      <c r="H484" s="20">
        <f ca="1">IF($B484="","",INDIRECT("減額一覧!V"&amp;P484))</f>
        <v>818</v>
      </c>
      <c r="I484" s="32">
        <f ca="1">IF(B484="","",IF(INDIRECT("減額一覧!BL"&amp;P484)=0.08,0.08,0.1))</f>
        <v>0.1</v>
      </c>
      <c r="J484" s="51" t="s">
        <v>539</v>
      </c>
      <c r="K484" s="94" t="str">
        <f t="shared" ca="1" si="1013"/>
        <v/>
      </c>
      <c r="L484" s="56" t="str">
        <f t="shared" ca="1" si="975"/>
        <v/>
      </c>
      <c r="N484" s="113" t="str">
        <f t="shared" ref="N484:N487" ca="1" si="1060">IF(A484="","",IF(A484&gt;3000,"月ヶ瀬",IF(A484&gt;=2000,"都祁","市内")))</f>
        <v>市内</v>
      </c>
      <c r="O484" s="114">
        <f t="shared" ref="O484" ca="1" si="1061">IF(B484="","",IF(INDIRECT("減額一覧!BL"&amp;P484)=0.08,0.08,0.1))</f>
        <v>0.1</v>
      </c>
      <c r="P484" s="38">
        <v>99</v>
      </c>
      <c r="Q484" s="38">
        <f t="shared" ref="Q484:R487" ca="1" si="1062">IF(G484="","",IF(G484&gt;0,1,""))</f>
        <v>1</v>
      </c>
      <c r="R484" s="38">
        <f t="shared" ca="1" si="1062"/>
        <v>1</v>
      </c>
      <c r="S484" s="66" t="str">
        <f t="shared" ca="1" si="978"/>
        <v>614</v>
      </c>
      <c r="T484" s="105" t="str">
        <f t="shared" ca="1" si="979"/>
        <v/>
      </c>
    </row>
    <row r="485" spans="1:20" hidden="1">
      <c r="A485" t="str">
        <f ca="1">IF(B485="","",INDIRECT("減額一覧!B"&amp;$P485))</f>
        <v/>
      </c>
      <c r="B485" s="61" t="str">
        <f t="shared" ref="B485" ca="1" si="1063">IF(INDIRECT("減額一覧!BB"&amp;P485)=1,INDIRECT("減額一覧!W"&amp;P485),"")</f>
        <v/>
      </c>
      <c r="C485" s="44" t="str">
        <f ca="1">IF(B485="","",INDIRECT("減額一覧!C"&amp;$P485))</f>
        <v/>
      </c>
      <c r="D485" s="79" t="str">
        <f ca="1">IF($B485="","",INDIRECT("減額一覧!G"&amp;$P485))</f>
        <v/>
      </c>
      <c r="E485" s="19" t="str">
        <f ca="1">IF(B485="","",INDIRECT("減額一覧!H"&amp;P485))</f>
        <v/>
      </c>
      <c r="F485" s="19" t="str">
        <f ca="1">IF($B485="","",INDIRECT("減額一覧!AD"&amp;P485))</f>
        <v/>
      </c>
      <c r="G485" s="20" t="str">
        <f ca="1">IF($B485="","",INDIRECT("減額一覧!AE"&amp;P485))</f>
        <v/>
      </c>
      <c r="H485" s="20" t="str">
        <f ca="1">IF($B485="","",INDIRECT("減額一覧!AF"&amp;P485))</f>
        <v/>
      </c>
      <c r="I485" s="32" t="str">
        <f ca="1">IF(B485="","",IF(INDIRECT("減額一覧!BM"&amp;P485)=0.08,0.08,0.1))</f>
        <v/>
      </c>
      <c r="J485" s="52"/>
      <c r="K485" s="95" t="str">
        <f t="shared" ca="1" si="1013"/>
        <v/>
      </c>
      <c r="L485" s="58" t="str">
        <f t="shared" ca="1" si="975"/>
        <v/>
      </c>
      <c r="N485" s="113" t="str">
        <f t="shared" ca="1" si="1060"/>
        <v/>
      </c>
      <c r="O485" s="114" t="str">
        <f t="shared" ref="O485" ca="1" si="1064">IF(B485="","",IF(INDIRECT("減額一覧!BM"&amp;P485)=0.08,0.08,0.1))</f>
        <v/>
      </c>
      <c r="P485" s="38">
        <v>99</v>
      </c>
      <c r="Q485" s="38" t="str">
        <f t="shared" ca="1" si="1062"/>
        <v/>
      </c>
      <c r="R485" s="38" t="str">
        <f t="shared" ca="1" si="1062"/>
        <v/>
      </c>
      <c r="S485" s="66" t="str">
        <f t="shared" ca="1" si="978"/>
        <v/>
      </c>
      <c r="T485" s="105" t="str">
        <f t="shared" ca="1" si="979"/>
        <v/>
      </c>
    </row>
    <row r="486" spans="1:20" hidden="1">
      <c r="A486" t="str">
        <f ca="1">IF(B486="","",INDIRECT("減額一覧!B"&amp;$P486))</f>
        <v/>
      </c>
      <c r="B486" s="61" t="str">
        <f t="shared" ref="B486" ca="1" si="1065">IF(INDIRECT("減額一覧!BC"&amp;P486)=1,INDIRECT("減額一覧!AG"&amp;P486),"")</f>
        <v/>
      </c>
      <c r="C486" s="36" t="str">
        <f ca="1">IF(B486="","",INDIRECT("減額一覧!C"&amp;$P486))</f>
        <v/>
      </c>
      <c r="D486" s="80" t="str">
        <f ca="1">IF($B486="","",INDIRECT("減額一覧!G"&amp;$P486))</f>
        <v/>
      </c>
      <c r="E486" s="19" t="str">
        <f ca="1">IF(B486="","",INDIRECT("減額一覧!H"&amp;P486))</f>
        <v/>
      </c>
      <c r="F486" s="19" t="str">
        <f ca="1">IF($B486="","",INDIRECT("減額一覧!AN"&amp;P486))</f>
        <v/>
      </c>
      <c r="G486" s="20" t="str">
        <f ca="1">IF($B486="","",INDIRECT("減額一覧!AO"&amp;P486))</f>
        <v/>
      </c>
      <c r="H486" s="20" t="str">
        <f ca="1">IF($B486="","",INDIRECT("減額一覧!AP"&amp;P486))</f>
        <v/>
      </c>
      <c r="I486" s="32" t="str">
        <f ca="1">IF(B486="","",IF(INDIRECT("減額一覧!BN"&amp;P486)=0.08,0.08,0.1))</f>
        <v/>
      </c>
      <c r="J486" s="52"/>
      <c r="K486" s="95" t="str">
        <f t="shared" ca="1" si="1013"/>
        <v/>
      </c>
      <c r="L486" s="58" t="str">
        <f t="shared" ca="1" si="975"/>
        <v/>
      </c>
      <c r="N486" s="113" t="str">
        <f t="shared" ca="1" si="1060"/>
        <v/>
      </c>
      <c r="O486" s="114" t="str">
        <f t="shared" ref="O486" ca="1" si="1066">IF(B486="","",IF(INDIRECT("減額一覧!BN"&amp;P486)=0.08,0.08,0.1))</f>
        <v/>
      </c>
      <c r="P486" s="38">
        <v>99</v>
      </c>
      <c r="Q486" s="38" t="str">
        <f t="shared" ca="1" si="1062"/>
        <v/>
      </c>
      <c r="R486" s="38" t="str">
        <f t="shared" ca="1" si="1062"/>
        <v/>
      </c>
      <c r="S486" s="66" t="str">
        <f t="shared" ca="1" si="978"/>
        <v/>
      </c>
      <c r="T486" s="105" t="str">
        <f t="shared" ca="1" si="979"/>
        <v/>
      </c>
    </row>
    <row r="487" spans="1:20" hidden="1">
      <c r="A487" t="str">
        <f ca="1">IF(B487="","",INDIRECT("減額一覧!B"&amp;$P487))</f>
        <v/>
      </c>
      <c r="B487" s="61" t="str">
        <f t="shared" ref="B487" ca="1" si="1067">IF(INDIRECT("減額一覧!BD"&amp;P487)=1,INDIRECT("減額一覧!AQ"&amp;P487),"")</f>
        <v/>
      </c>
      <c r="C487" s="45" t="str">
        <f ca="1">IF(B487="","",INDIRECT("減額一覧!C"&amp;$P487))</f>
        <v/>
      </c>
      <c r="D487" s="79" t="str">
        <f ca="1">IF($B487="","",INDIRECT("減額一覧!G"&amp;$P487))</f>
        <v/>
      </c>
      <c r="E487" s="19" t="str">
        <f ca="1">IF(B487="","",INDIRECT("減額一覧!H"&amp;P487))</f>
        <v/>
      </c>
      <c r="F487" s="19" t="str">
        <f ca="1">IF($B487="","",INDIRECT("減額一覧!AX"&amp;P487))</f>
        <v/>
      </c>
      <c r="G487" s="20" t="str">
        <f ca="1">IF($B487="","",INDIRECT("減額一覧!AY"&amp;P487))</f>
        <v/>
      </c>
      <c r="H487" s="20" t="str">
        <f ca="1">IF($B487="","",INDIRECT("減額一覧!AZ"&amp;P487))</f>
        <v/>
      </c>
      <c r="I487" s="32" t="str">
        <f ca="1">IF(B487="","",IF(INDIRECT("減額一覧!BO"&amp;P487)=0.08,0.08,0.1))</f>
        <v/>
      </c>
      <c r="J487" s="52"/>
      <c r="K487" s="95" t="str">
        <f t="shared" ca="1" si="1013"/>
        <v/>
      </c>
      <c r="L487" s="58" t="str">
        <f t="shared" ca="1" si="975"/>
        <v/>
      </c>
      <c r="N487" s="113" t="str">
        <f t="shared" ca="1" si="1060"/>
        <v/>
      </c>
      <c r="O487" s="114" t="str">
        <f t="shared" ref="O487" ca="1" si="1068">IF(B487="","",IF(INDIRECT("減額一覧!BO"&amp;P487)=0.08,0.08,0.1))</f>
        <v/>
      </c>
      <c r="P487" s="38">
        <v>99</v>
      </c>
      <c r="Q487" s="38" t="str">
        <f t="shared" ca="1" si="1062"/>
        <v/>
      </c>
      <c r="R487" s="38" t="str">
        <f t="shared" ca="1" si="1062"/>
        <v/>
      </c>
      <c r="S487" s="66" t="str">
        <f t="shared" ca="1" si="978"/>
        <v/>
      </c>
      <c r="T487" s="105" t="str">
        <f t="shared" ca="1" si="979"/>
        <v/>
      </c>
    </row>
    <row r="488" spans="1:20" ht="19.5" hidden="1" thickBot="1">
      <c r="B488" s="64"/>
      <c r="C488" s="41" t="str">
        <f>IF(B488="","",減額一覧!C484)</f>
        <v/>
      </c>
      <c r="D488" s="43"/>
      <c r="E488" s="21"/>
      <c r="F488" s="22" t="s">
        <v>69</v>
      </c>
      <c r="G488" s="23">
        <f t="shared" ref="G488:H488" si="1069">SUBTOTAL(9,G484:G487)</f>
        <v>0</v>
      </c>
      <c r="H488" s="23">
        <f t="shared" si="1069"/>
        <v>0</v>
      </c>
      <c r="I488" s="30"/>
      <c r="J488" s="53"/>
      <c r="K488" s="96" t="str">
        <f t="shared" si="1013"/>
        <v/>
      </c>
      <c r="L488" s="59" t="str">
        <f t="shared" si="975"/>
        <v/>
      </c>
      <c r="N488" s="108" t="str">
        <f t="shared" ref="N488" si="1070">IF(AND(G488=0,H488=0),"","小計")</f>
        <v/>
      </c>
      <c r="O488" s="108" t="str">
        <f t="shared" ref="O488" si="1071">IF(AND(G488=0,H488=0),"","小計")</f>
        <v/>
      </c>
      <c r="P488" s="38"/>
      <c r="Q488" s="38"/>
      <c r="R488" s="38"/>
      <c r="S488" s="66" t="str">
        <f t="shared" si="978"/>
        <v/>
      </c>
      <c r="T488" s="105" t="str">
        <f t="shared" si="979"/>
        <v/>
      </c>
    </row>
    <row r="489" spans="1:20" hidden="1">
      <c r="A489">
        <f ca="1">IF(B489="","",INDIRECT("減額一覧!B"&amp;$P489))</f>
        <v>369</v>
      </c>
      <c r="B489" s="61">
        <f t="shared" ref="B489" ca="1" si="1072">IF(INDIRECT("減額一覧!BA"&amp;P489)=1,INDIRECT("減額一覧!M"&amp;P489),"")</f>
        <v>205</v>
      </c>
      <c r="C489" s="36">
        <f ca="1">IF(B489="","",INDIRECT("減額一覧!C"&amp;$P489))</f>
        <v>531153500</v>
      </c>
      <c r="D489" s="78" t="str">
        <f ca="1">IF($B489="","",INDIRECT("減額一覧!G"&amp;$P489))</f>
        <v>徳田　幸子</v>
      </c>
      <c r="E489" s="19">
        <f ca="1">IF(B489="","",INDIRECT("減額一覧!H"&amp;P489))</f>
        <v>13</v>
      </c>
      <c r="F489" s="19">
        <f ca="1">IF($B489="","",INDIRECT("減額一覧!T"&amp;P489))</f>
        <v>17</v>
      </c>
      <c r="G489" s="20">
        <f ca="1">IF($B489="","",INDIRECT("減額一覧!U"&amp;P489))</f>
        <v>3773</v>
      </c>
      <c r="H489" s="20">
        <f ca="1">IF($B489="","",INDIRECT("減額一覧!V"&amp;P489))</f>
        <v>2318</v>
      </c>
      <c r="I489" s="32">
        <f ca="1">IF(B489="","",IF(INDIRECT("減額一覧!BL"&amp;P489)=0.08,0.08,0.1))</f>
        <v>0.1</v>
      </c>
      <c r="J489" s="51" t="s">
        <v>508</v>
      </c>
      <c r="K489" s="94" t="str">
        <f t="shared" ca="1" si="1013"/>
        <v/>
      </c>
      <c r="L489" s="56" t="str">
        <f t="shared" ca="1" si="975"/>
        <v/>
      </c>
      <c r="N489" s="113" t="str">
        <f t="shared" ref="N489:N492" ca="1" si="1073">IF(A489="","",IF(A489&gt;3000,"月ヶ瀬",IF(A489&gt;=2000,"都祁","市内")))</f>
        <v>市内</v>
      </c>
      <c r="O489" s="114">
        <f t="shared" ref="O489" ca="1" si="1074">IF(B489="","",IF(INDIRECT("減額一覧!BL"&amp;P489)=0.08,0.08,0.1))</f>
        <v>0.1</v>
      </c>
      <c r="P489" s="38">
        <v>100</v>
      </c>
      <c r="Q489" s="38">
        <f t="shared" ref="Q489:R492" ca="1" si="1075">IF(G489="","",IF(G489&gt;0,1,""))</f>
        <v>1</v>
      </c>
      <c r="R489" s="38">
        <f t="shared" ca="1" si="1075"/>
        <v>1</v>
      </c>
      <c r="S489" s="66" t="str">
        <f t="shared" ca="1" si="978"/>
        <v>531</v>
      </c>
      <c r="T489" s="105" t="str">
        <f t="shared" ca="1" si="979"/>
        <v/>
      </c>
    </row>
    <row r="490" spans="1:20" hidden="1">
      <c r="A490">
        <f ca="1">IF(B490="","",INDIRECT("減額一覧!B"&amp;$P490))</f>
        <v>369</v>
      </c>
      <c r="B490" s="61">
        <f t="shared" ref="B490" ca="1" si="1076">IF(INDIRECT("減額一覧!BB"&amp;P490)=1,INDIRECT("減額一覧!W"&amp;P490),"")</f>
        <v>206</v>
      </c>
      <c r="C490" s="44">
        <f ca="1">IF(B490="","",INDIRECT("減額一覧!C"&amp;$P490))</f>
        <v>531153500</v>
      </c>
      <c r="D490" s="79" t="str">
        <f ca="1">IF($B490="","",INDIRECT("減額一覧!G"&amp;$P490))</f>
        <v>徳田　幸子</v>
      </c>
      <c r="E490" s="19">
        <f ca="1">IF(B490="","",INDIRECT("減額一覧!H"&amp;P490))</f>
        <v>13</v>
      </c>
      <c r="F490" s="19">
        <f ca="1">IF($B490="","",INDIRECT("減額一覧!AD"&amp;P490))</f>
        <v>17</v>
      </c>
      <c r="G490" s="20">
        <f ca="1">IF($B490="","",INDIRECT("減額一覧!AE"&amp;P490))</f>
        <v>3789</v>
      </c>
      <c r="H490" s="20">
        <f ca="1">IF($B490="","",INDIRECT("減額一覧!AF"&amp;P490))</f>
        <v>2319</v>
      </c>
      <c r="I490" s="32">
        <f ca="1">IF(B490="","",IF(INDIRECT("減額一覧!BM"&amp;P490)=0.08,0.08,0.1))</f>
        <v>0.1</v>
      </c>
      <c r="J490" s="52"/>
      <c r="K490" s="95" t="str">
        <f t="shared" ca="1" si="1013"/>
        <v/>
      </c>
      <c r="L490" s="58" t="str">
        <f t="shared" ca="1" si="975"/>
        <v/>
      </c>
      <c r="N490" s="113" t="str">
        <f t="shared" ca="1" si="1073"/>
        <v>市内</v>
      </c>
      <c r="O490" s="114">
        <f t="shared" ref="O490" ca="1" si="1077">IF(B490="","",IF(INDIRECT("減額一覧!BM"&amp;P490)=0.08,0.08,0.1))</f>
        <v>0.1</v>
      </c>
      <c r="P490" s="38">
        <v>100</v>
      </c>
      <c r="Q490" s="38">
        <f t="shared" ca="1" si="1075"/>
        <v>1</v>
      </c>
      <c r="R490" s="38">
        <f t="shared" ca="1" si="1075"/>
        <v>1</v>
      </c>
      <c r="S490" s="66" t="str">
        <f t="shared" ca="1" si="978"/>
        <v>531</v>
      </c>
      <c r="T490" s="105" t="str">
        <f t="shared" ca="1" si="979"/>
        <v/>
      </c>
    </row>
    <row r="491" spans="1:20" hidden="1">
      <c r="A491">
        <f ca="1">IF(B491="","",INDIRECT("減額一覧!B"&amp;$P491))</f>
        <v>369</v>
      </c>
      <c r="B491" s="61">
        <f t="shared" ref="B491" ca="1" si="1078">IF(INDIRECT("減額一覧!BC"&amp;P491)=1,INDIRECT("減額一覧!AG"&amp;P491),"")</f>
        <v>207</v>
      </c>
      <c r="C491" s="36">
        <f ca="1">IF(B491="","",INDIRECT("減額一覧!C"&amp;$P491))</f>
        <v>531153500</v>
      </c>
      <c r="D491" s="80" t="str">
        <f ca="1">IF($B491="","",INDIRECT("減額一覧!G"&amp;$P491))</f>
        <v>徳田　幸子</v>
      </c>
      <c r="E491" s="19">
        <f ca="1">IF(B491="","",INDIRECT("減額一覧!H"&amp;P491))</f>
        <v>13</v>
      </c>
      <c r="F491" s="19">
        <f ca="1">IF($B491="","",INDIRECT("減額一覧!AN"&amp;P491))</f>
        <v>20</v>
      </c>
      <c r="G491" s="20">
        <f ca="1">IF($B491="","",INDIRECT("減額一覧!AO"&amp;P491))</f>
        <v>4565</v>
      </c>
      <c r="H491" s="20">
        <f ca="1">IF($B491="","",INDIRECT("減額一覧!AP"&amp;P491))</f>
        <v>2728</v>
      </c>
      <c r="I491" s="32">
        <f ca="1">IF(B491="","",IF(INDIRECT("減額一覧!BN"&amp;P491)=0.08,0.08,0.1))</f>
        <v>0.1</v>
      </c>
      <c r="J491" s="52"/>
      <c r="K491" s="95" t="str">
        <f t="shared" ca="1" si="1013"/>
        <v/>
      </c>
      <c r="L491" s="58" t="str">
        <f t="shared" ca="1" si="975"/>
        <v/>
      </c>
      <c r="N491" s="113" t="str">
        <f t="shared" ca="1" si="1073"/>
        <v>市内</v>
      </c>
      <c r="O491" s="114">
        <f t="shared" ref="O491" ca="1" si="1079">IF(B491="","",IF(INDIRECT("減額一覧!BN"&amp;P491)=0.08,0.08,0.1))</f>
        <v>0.1</v>
      </c>
      <c r="P491" s="38">
        <v>100</v>
      </c>
      <c r="Q491" s="38">
        <f t="shared" ca="1" si="1075"/>
        <v>1</v>
      </c>
      <c r="R491" s="38">
        <f t="shared" ca="1" si="1075"/>
        <v>1</v>
      </c>
      <c r="S491" s="66" t="str">
        <f t="shared" ca="1" si="978"/>
        <v>531</v>
      </c>
      <c r="T491" s="105" t="str">
        <f t="shared" ca="1" si="979"/>
        <v/>
      </c>
    </row>
    <row r="492" spans="1:20" hidden="1">
      <c r="A492">
        <f ca="1">IF(B492="","",INDIRECT("減額一覧!B"&amp;$P492))</f>
        <v>369</v>
      </c>
      <c r="B492" s="61">
        <f t="shared" ref="B492" ca="1" si="1080">IF(INDIRECT("減額一覧!BD"&amp;P492)=1,INDIRECT("減額一覧!AQ"&amp;P492),"")</f>
        <v>208</v>
      </c>
      <c r="C492" s="45">
        <f ca="1">IF(B492="","",INDIRECT("減額一覧!C"&amp;$P492))</f>
        <v>531153500</v>
      </c>
      <c r="D492" s="79" t="str">
        <f ca="1">IF($B492="","",INDIRECT("減額一覧!G"&amp;$P492))</f>
        <v>徳田　幸子</v>
      </c>
      <c r="E492" s="19">
        <f ca="1">IF(B492="","",INDIRECT("減額一覧!H"&amp;P492))</f>
        <v>13</v>
      </c>
      <c r="F492" s="19">
        <f ca="1">IF($B492="","",INDIRECT("減額一覧!AX"&amp;P492))</f>
        <v>20</v>
      </c>
      <c r="G492" s="20">
        <f ca="1">IF($B492="","",INDIRECT("減額一覧!AY"&amp;P492))</f>
        <v>4565</v>
      </c>
      <c r="H492" s="20">
        <f ca="1">IF($B492="","",INDIRECT("減額一覧!AZ"&amp;P492))</f>
        <v>2728</v>
      </c>
      <c r="I492" s="32">
        <f ca="1">IF(B492="","",IF(INDIRECT("減額一覧!BO"&amp;P492)=0.08,0.08,0.1))</f>
        <v>0.1</v>
      </c>
      <c r="J492" s="52"/>
      <c r="K492" s="95" t="str">
        <f t="shared" ca="1" si="1013"/>
        <v/>
      </c>
      <c r="L492" s="58" t="str">
        <f t="shared" ca="1" si="975"/>
        <v/>
      </c>
      <c r="N492" s="113" t="str">
        <f t="shared" ca="1" si="1073"/>
        <v>市内</v>
      </c>
      <c r="O492" s="114">
        <f t="shared" ref="O492" ca="1" si="1081">IF(B492="","",IF(INDIRECT("減額一覧!BO"&amp;P492)=0.08,0.08,0.1))</f>
        <v>0.1</v>
      </c>
      <c r="P492" s="38">
        <v>100</v>
      </c>
      <c r="Q492" s="38">
        <f t="shared" ca="1" si="1075"/>
        <v>1</v>
      </c>
      <c r="R492" s="38">
        <f t="shared" ca="1" si="1075"/>
        <v>1</v>
      </c>
      <c r="S492" s="66" t="str">
        <f t="shared" ca="1" si="978"/>
        <v>531</v>
      </c>
      <c r="T492" s="105" t="str">
        <f t="shared" ca="1" si="979"/>
        <v/>
      </c>
    </row>
    <row r="493" spans="1:20" ht="19.5" hidden="1" thickBot="1">
      <c r="B493" s="64"/>
      <c r="C493" s="41" t="str">
        <f>IF(B493="","",減額一覧!C489)</f>
        <v/>
      </c>
      <c r="D493" s="43"/>
      <c r="E493" s="21"/>
      <c r="F493" s="22" t="s">
        <v>69</v>
      </c>
      <c r="G493" s="23">
        <f t="shared" ref="G493:H493" si="1082">SUBTOTAL(9,G489:G492)</f>
        <v>0</v>
      </c>
      <c r="H493" s="23">
        <f t="shared" si="1082"/>
        <v>0</v>
      </c>
      <c r="I493" s="30"/>
      <c r="J493" s="53"/>
      <c r="K493" s="96" t="str">
        <f t="shared" si="1013"/>
        <v/>
      </c>
      <c r="L493" s="59" t="str">
        <f t="shared" si="975"/>
        <v/>
      </c>
      <c r="N493" s="108" t="str">
        <f t="shared" ref="N493" si="1083">IF(AND(G493=0,H493=0),"","小計")</f>
        <v/>
      </c>
      <c r="O493" s="108" t="str">
        <f t="shared" ref="O493" si="1084">IF(AND(G493=0,H493=0),"","小計")</f>
        <v/>
      </c>
      <c r="P493" s="38"/>
      <c r="Q493" s="38"/>
      <c r="R493" s="38"/>
      <c r="S493" s="66" t="str">
        <f t="shared" si="978"/>
        <v/>
      </c>
      <c r="T493" s="105" t="str">
        <f t="shared" si="979"/>
        <v/>
      </c>
    </row>
    <row r="494" spans="1:20" hidden="1">
      <c r="A494">
        <f ca="1">IF(B494="","",INDIRECT("減額一覧!B"&amp;$P494))</f>
        <v>370</v>
      </c>
      <c r="B494" s="61">
        <f t="shared" ref="B494" ca="1" si="1085">IF(INDIRECT("減額一覧!BA"&amp;P494)=1,INDIRECT("減額一覧!M"&amp;P494),"")</f>
        <v>206</v>
      </c>
      <c r="C494" s="36">
        <f ca="1">IF(B494="","",INDIRECT("減額一覧!C"&amp;$P494))</f>
        <v>379036100</v>
      </c>
      <c r="D494" s="78" t="str">
        <f ca="1">IF($B494="","",INDIRECT("減額一覧!G"&amp;$P494))</f>
        <v>佐野　光成</v>
      </c>
      <c r="E494" s="19">
        <f ca="1">IF(B494="","",INDIRECT("減額一覧!H"&amp;P494))</f>
        <v>13</v>
      </c>
      <c r="F494" s="19">
        <f ca="1">IF($B494="","",INDIRECT("減額一覧!T"&amp;P494))</f>
        <v>1</v>
      </c>
      <c r="G494" s="20">
        <f ca="1">IF($B494="","",INDIRECT("減額一覧!U"&amp;P494))</f>
        <v>171</v>
      </c>
      <c r="H494" s="20">
        <f ca="1">IF($B494="","",INDIRECT("減額一覧!V"&amp;P494))</f>
        <v>136</v>
      </c>
      <c r="I494" s="32">
        <f ca="1">IF(B494="","",IF(INDIRECT("減額一覧!BL"&amp;P494)=0.08,0.08,0.1))</f>
        <v>0.1</v>
      </c>
      <c r="J494" s="51" t="s">
        <v>509</v>
      </c>
      <c r="K494" s="94" t="str">
        <f t="shared" ca="1" si="1013"/>
        <v/>
      </c>
      <c r="L494" s="56" t="str">
        <f t="shared" ca="1" si="975"/>
        <v>農集</v>
      </c>
      <c r="N494" s="113" t="str">
        <f t="shared" ref="N494:N497" ca="1" si="1086">IF(A494="","",IF(A494&gt;3000,"月ヶ瀬",IF(A494&gt;=2000,"都祁","市内")))</f>
        <v>市内</v>
      </c>
      <c r="O494" s="114">
        <f t="shared" ref="O494" ca="1" si="1087">IF(B494="","",IF(INDIRECT("減額一覧!BL"&amp;P494)=0.08,0.08,0.1))</f>
        <v>0.1</v>
      </c>
      <c r="P494" s="38">
        <v>101</v>
      </c>
      <c r="Q494" s="38">
        <f t="shared" ref="Q494:R497" ca="1" si="1088">IF(G494="","",IF(G494&gt;0,1,""))</f>
        <v>1</v>
      </c>
      <c r="R494" s="38">
        <f t="shared" ca="1" si="1088"/>
        <v>1</v>
      </c>
      <c r="S494" s="66" t="str">
        <f t="shared" ca="1" si="978"/>
        <v>379</v>
      </c>
      <c r="T494" s="105">
        <f t="shared" ca="1" si="979"/>
        <v>136</v>
      </c>
    </row>
    <row r="495" spans="1:20" hidden="1">
      <c r="A495">
        <f ca="1">IF(B495="","",INDIRECT("減額一覧!B"&amp;$P495))</f>
        <v>370</v>
      </c>
      <c r="B495" s="61">
        <f t="shared" ref="B495" ca="1" si="1089">IF(INDIRECT("減額一覧!BB"&amp;P495)=1,INDIRECT("減額一覧!W"&amp;P495),"")</f>
        <v>207</v>
      </c>
      <c r="C495" s="44">
        <f ca="1">IF(B495="","",INDIRECT("減額一覧!C"&amp;$P495))</f>
        <v>379036100</v>
      </c>
      <c r="D495" s="79" t="str">
        <f ca="1">IF($B495="","",INDIRECT("減額一覧!G"&amp;$P495))</f>
        <v>佐野　光成</v>
      </c>
      <c r="E495" s="19">
        <f ca="1">IF(B495="","",INDIRECT("減額一覧!H"&amp;P495))</f>
        <v>13</v>
      </c>
      <c r="F495" s="19">
        <f ca="1">IF($B495="","",INDIRECT("減額一覧!AD"&amp;P495))</f>
        <v>1</v>
      </c>
      <c r="G495" s="20">
        <f ca="1">IF($B495="","",INDIRECT("減額一覧!AE"&amp;P495))</f>
        <v>171</v>
      </c>
      <c r="H495" s="20">
        <f ca="1">IF($B495="","",INDIRECT("減額一覧!AF"&amp;P495))</f>
        <v>136</v>
      </c>
      <c r="I495" s="32">
        <f ca="1">IF(B495="","",IF(INDIRECT("減額一覧!BM"&amp;P495)=0.08,0.08,0.1))</f>
        <v>0.1</v>
      </c>
      <c r="J495" s="52"/>
      <c r="K495" s="95" t="str">
        <f t="shared" ca="1" si="1013"/>
        <v/>
      </c>
      <c r="L495" s="58" t="str">
        <f t="shared" ca="1" si="975"/>
        <v>農集</v>
      </c>
      <c r="N495" s="113" t="str">
        <f t="shared" ca="1" si="1086"/>
        <v>市内</v>
      </c>
      <c r="O495" s="114">
        <f t="shared" ref="O495" ca="1" si="1090">IF(B495="","",IF(INDIRECT("減額一覧!BM"&amp;P495)=0.08,0.08,0.1))</f>
        <v>0.1</v>
      </c>
      <c r="P495" s="38">
        <v>101</v>
      </c>
      <c r="Q495" s="38">
        <f t="shared" ca="1" si="1088"/>
        <v>1</v>
      </c>
      <c r="R495" s="38">
        <f t="shared" ca="1" si="1088"/>
        <v>1</v>
      </c>
      <c r="S495" s="66" t="str">
        <f t="shared" ca="1" si="978"/>
        <v>379</v>
      </c>
      <c r="T495" s="105">
        <f t="shared" ca="1" si="979"/>
        <v>136</v>
      </c>
    </row>
    <row r="496" spans="1:20" hidden="1">
      <c r="A496">
        <f ca="1">IF(B496="","",INDIRECT("減額一覧!B"&amp;$P496))</f>
        <v>370</v>
      </c>
      <c r="B496" s="61">
        <f t="shared" ref="B496" ca="1" si="1091">IF(INDIRECT("減額一覧!BC"&amp;P496)=1,INDIRECT("減額一覧!AG"&amp;P496),"")</f>
        <v>208</v>
      </c>
      <c r="C496" s="36">
        <f ca="1">IF(B496="","",INDIRECT("減額一覧!C"&amp;$P496))</f>
        <v>379036100</v>
      </c>
      <c r="D496" s="80" t="str">
        <f ca="1">IF($B496="","",INDIRECT("減額一覧!G"&amp;$P496))</f>
        <v>佐野　光成</v>
      </c>
      <c r="E496" s="19">
        <f ca="1">IF(B496="","",INDIRECT("減額一覧!H"&amp;P496))</f>
        <v>13</v>
      </c>
      <c r="F496" s="19">
        <f ca="1">IF($B496="","",INDIRECT("減額一覧!AN"&amp;P496))</f>
        <v>8</v>
      </c>
      <c r="G496" s="20">
        <f ca="1">IF($B496="","",INDIRECT("減額一覧!AO"&amp;P496))</f>
        <v>1711</v>
      </c>
      <c r="H496" s="20">
        <f ca="1">IF($B496="","",INDIRECT("減額一覧!AP"&amp;P496))</f>
        <v>1091</v>
      </c>
      <c r="I496" s="32">
        <f ca="1">IF(B496="","",IF(INDIRECT("減額一覧!BN"&amp;P496)=0.08,0.08,0.1))</f>
        <v>0.1</v>
      </c>
      <c r="J496" s="52"/>
      <c r="K496" s="95" t="str">
        <f t="shared" ca="1" si="1013"/>
        <v/>
      </c>
      <c r="L496" s="58" t="str">
        <f t="shared" ca="1" si="975"/>
        <v>農集</v>
      </c>
      <c r="N496" s="113" t="str">
        <f t="shared" ca="1" si="1086"/>
        <v>市内</v>
      </c>
      <c r="O496" s="114">
        <f t="shared" ref="O496" ca="1" si="1092">IF(B496="","",IF(INDIRECT("減額一覧!BN"&amp;P496)=0.08,0.08,0.1))</f>
        <v>0.1</v>
      </c>
      <c r="P496" s="38">
        <v>101</v>
      </c>
      <c r="Q496" s="38">
        <f t="shared" ca="1" si="1088"/>
        <v>1</v>
      </c>
      <c r="R496" s="38">
        <f t="shared" ca="1" si="1088"/>
        <v>1</v>
      </c>
      <c r="S496" s="66" t="str">
        <f t="shared" ca="1" si="978"/>
        <v>379</v>
      </c>
      <c r="T496" s="105">
        <f t="shared" ca="1" si="979"/>
        <v>1091</v>
      </c>
    </row>
    <row r="497" spans="1:20" hidden="1">
      <c r="A497" t="str">
        <f ca="1">IF(B497="","",INDIRECT("減額一覧!B"&amp;$P497))</f>
        <v/>
      </c>
      <c r="B497" s="61" t="str">
        <f t="shared" ref="B497" ca="1" si="1093">IF(INDIRECT("減額一覧!BD"&amp;P497)=1,INDIRECT("減額一覧!AQ"&amp;P497),"")</f>
        <v/>
      </c>
      <c r="C497" s="45" t="str">
        <f ca="1">IF(B497="","",INDIRECT("減額一覧!C"&amp;$P497))</f>
        <v/>
      </c>
      <c r="D497" s="79" t="str">
        <f ca="1">IF($B497="","",INDIRECT("減額一覧!G"&amp;$P497))</f>
        <v/>
      </c>
      <c r="E497" s="19" t="str">
        <f ca="1">IF(B497="","",INDIRECT("減額一覧!H"&amp;P497))</f>
        <v/>
      </c>
      <c r="F497" s="19" t="str">
        <f ca="1">IF($B497="","",INDIRECT("減額一覧!AX"&amp;P497))</f>
        <v/>
      </c>
      <c r="G497" s="20" t="str">
        <f ca="1">IF($B497="","",INDIRECT("減額一覧!AY"&amp;P497))</f>
        <v/>
      </c>
      <c r="H497" s="20" t="str">
        <f ca="1">IF($B497="","",INDIRECT("減額一覧!AZ"&amp;P497))</f>
        <v/>
      </c>
      <c r="I497" s="32" t="str">
        <f ca="1">IF(B497="","",IF(INDIRECT("減額一覧!BO"&amp;P497)=0.08,0.08,0.1))</f>
        <v/>
      </c>
      <c r="J497" s="52"/>
      <c r="K497" s="95" t="str">
        <f t="shared" ca="1" si="1013"/>
        <v/>
      </c>
      <c r="L497" s="58" t="str">
        <f t="shared" ca="1" si="975"/>
        <v/>
      </c>
      <c r="N497" s="113" t="str">
        <f t="shared" ca="1" si="1086"/>
        <v/>
      </c>
      <c r="O497" s="114" t="str">
        <f t="shared" ref="O497" ca="1" si="1094">IF(B497="","",IF(INDIRECT("減額一覧!BO"&amp;P497)=0.08,0.08,0.1))</f>
        <v/>
      </c>
      <c r="P497" s="38">
        <v>101</v>
      </c>
      <c r="Q497" s="38" t="str">
        <f t="shared" ca="1" si="1088"/>
        <v/>
      </c>
      <c r="R497" s="38" t="str">
        <f t="shared" ca="1" si="1088"/>
        <v/>
      </c>
      <c r="S497" s="66" t="str">
        <f t="shared" ca="1" si="978"/>
        <v/>
      </c>
      <c r="T497" s="105" t="str">
        <f t="shared" ca="1" si="979"/>
        <v/>
      </c>
    </row>
    <row r="498" spans="1:20" ht="19.5" hidden="1" thickBot="1">
      <c r="B498" s="64"/>
      <c r="C498" s="41" t="str">
        <f>IF(B498="","",減額一覧!C494)</f>
        <v/>
      </c>
      <c r="D498" s="43"/>
      <c r="E498" s="21"/>
      <c r="F498" s="22" t="s">
        <v>69</v>
      </c>
      <c r="G498" s="23">
        <f t="shared" ref="G498:H498" si="1095">SUBTOTAL(9,G494:G497)</f>
        <v>0</v>
      </c>
      <c r="H498" s="23">
        <f t="shared" si="1095"/>
        <v>0</v>
      </c>
      <c r="I498" s="30"/>
      <c r="J498" s="53"/>
      <c r="K498" s="96" t="str">
        <f t="shared" si="1013"/>
        <v/>
      </c>
      <c r="L498" s="59" t="str">
        <f t="shared" si="975"/>
        <v/>
      </c>
      <c r="N498" s="108" t="str">
        <f t="shared" ref="N498" si="1096">IF(AND(G498=0,H498=0),"","小計")</f>
        <v/>
      </c>
      <c r="O498" s="108" t="str">
        <f t="shared" ref="O498" si="1097">IF(AND(G498=0,H498=0),"","小計")</f>
        <v/>
      </c>
      <c r="P498" s="38"/>
      <c r="Q498" s="38"/>
      <c r="R498" s="38"/>
      <c r="S498" s="66" t="str">
        <f t="shared" si="978"/>
        <v/>
      </c>
      <c r="T498" s="105" t="str">
        <f t="shared" si="979"/>
        <v/>
      </c>
    </row>
    <row r="499" spans="1:20" hidden="1">
      <c r="A499">
        <f ca="1">IF(B499="","",INDIRECT("減額一覧!B"&amp;$P499))</f>
        <v>373</v>
      </c>
      <c r="B499" s="61">
        <f t="shared" ref="B499" ca="1" si="1098">IF(INDIRECT("減額一覧!BA"&amp;P499)=1,INDIRECT("減額一覧!M"&amp;P499),"")</f>
        <v>205</v>
      </c>
      <c r="C499" s="36">
        <f ca="1">IF(B499="","",INDIRECT("減額一覧!C"&amp;$P499))</f>
        <v>576265766</v>
      </c>
      <c r="D499" s="78" t="str">
        <f ca="1">IF($B499="","",INDIRECT("減額一覧!G"&amp;$P499))</f>
        <v>松田　伊知郎</v>
      </c>
      <c r="E499" s="19">
        <f ca="1">IF(B499="","",INDIRECT("減額一覧!H"&amp;P499))</f>
        <v>20</v>
      </c>
      <c r="F499" s="19">
        <f ca="1">IF($B499="","",INDIRECT("減額一覧!T"&amp;P499))</f>
        <v>3</v>
      </c>
      <c r="G499" s="20">
        <f ca="1">IF($B499="","",INDIRECT("減額一覧!U"&amp;P499))</f>
        <v>660</v>
      </c>
      <c r="H499" s="20">
        <f ca="1">IF($B499="","",INDIRECT("減額一覧!V"&amp;P499))</f>
        <v>409</v>
      </c>
      <c r="I499" s="32">
        <f ca="1">IF(B499="","",IF(INDIRECT("減額一覧!BL"&amp;P499)=0.08,0.08,0.1))</f>
        <v>0.1</v>
      </c>
      <c r="J499" s="51" t="s">
        <v>510</v>
      </c>
      <c r="K499" s="94" t="str">
        <f t="shared" ca="1" si="1013"/>
        <v/>
      </c>
      <c r="L499" s="56" t="str">
        <f t="shared" ca="1" si="975"/>
        <v/>
      </c>
      <c r="N499" s="113" t="str">
        <f t="shared" ref="N499:N502" ca="1" si="1099">IF(A499="","",IF(A499&gt;3000,"月ヶ瀬",IF(A499&gt;=2000,"都祁","市内")))</f>
        <v>市内</v>
      </c>
      <c r="O499" s="114">
        <f t="shared" ref="O499" ca="1" si="1100">IF(B499="","",IF(INDIRECT("減額一覧!BL"&amp;P499)=0.08,0.08,0.1))</f>
        <v>0.1</v>
      </c>
      <c r="P499" s="38">
        <v>102</v>
      </c>
      <c r="Q499" s="38">
        <f t="shared" ref="Q499:R502" ca="1" si="1101">IF(G499="","",IF(G499&gt;0,1,""))</f>
        <v>1</v>
      </c>
      <c r="R499" s="38">
        <f t="shared" ca="1" si="1101"/>
        <v>1</v>
      </c>
      <c r="S499" s="66" t="str">
        <f t="shared" ca="1" si="978"/>
        <v>576</v>
      </c>
      <c r="T499" s="105" t="str">
        <f t="shared" ca="1" si="979"/>
        <v/>
      </c>
    </row>
    <row r="500" spans="1:20" hidden="1">
      <c r="A500">
        <f ca="1">IF(B500="","",INDIRECT("減額一覧!B"&amp;$P500))</f>
        <v>373</v>
      </c>
      <c r="B500" s="61">
        <f t="shared" ref="B500" ca="1" si="1102">IF(INDIRECT("減額一覧!BB"&amp;P500)=1,INDIRECT("減額一覧!W"&amp;P500),"")</f>
        <v>206</v>
      </c>
      <c r="C500" s="44">
        <f ca="1">IF(B500="","",INDIRECT("減額一覧!C"&amp;$P500))</f>
        <v>576265766</v>
      </c>
      <c r="D500" s="79" t="str">
        <f ca="1">IF($B500="","",INDIRECT("減額一覧!G"&amp;$P500))</f>
        <v>松田　伊知郎</v>
      </c>
      <c r="E500" s="19">
        <f ca="1">IF(B500="","",INDIRECT("減額一覧!H"&amp;P500))</f>
        <v>20</v>
      </c>
      <c r="F500" s="19">
        <f ca="1">IF($B500="","",INDIRECT("減額一覧!AD"&amp;P500))</f>
        <v>3</v>
      </c>
      <c r="G500" s="20">
        <f ca="1">IF($B500="","",INDIRECT("減額一覧!AE"&amp;P500))</f>
        <v>660</v>
      </c>
      <c r="H500" s="20">
        <f ca="1">IF($B500="","",INDIRECT("減額一覧!AF"&amp;P500))</f>
        <v>409</v>
      </c>
      <c r="I500" s="32">
        <f ca="1">IF(B500="","",IF(INDIRECT("減額一覧!BM"&amp;P500)=0.08,0.08,0.1))</f>
        <v>0.1</v>
      </c>
      <c r="J500" s="52"/>
      <c r="K500" s="95" t="str">
        <f t="shared" ca="1" si="1013"/>
        <v/>
      </c>
      <c r="L500" s="58" t="str">
        <f t="shared" ca="1" si="975"/>
        <v/>
      </c>
      <c r="N500" s="113" t="str">
        <f t="shared" ca="1" si="1099"/>
        <v>市内</v>
      </c>
      <c r="O500" s="114">
        <f t="shared" ref="O500" ca="1" si="1103">IF(B500="","",IF(INDIRECT("減額一覧!BM"&amp;P500)=0.08,0.08,0.1))</f>
        <v>0.1</v>
      </c>
      <c r="P500" s="38">
        <v>102</v>
      </c>
      <c r="Q500" s="38">
        <f t="shared" ca="1" si="1101"/>
        <v>1</v>
      </c>
      <c r="R500" s="38">
        <f t="shared" ca="1" si="1101"/>
        <v>1</v>
      </c>
      <c r="S500" s="66" t="str">
        <f t="shared" ca="1" si="978"/>
        <v>576</v>
      </c>
      <c r="T500" s="105" t="str">
        <f t="shared" ca="1" si="979"/>
        <v/>
      </c>
    </row>
    <row r="501" spans="1:20" hidden="1">
      <c r="A501">
        <f ca="1">IF(B501="","",INDIRECT("減額一覧!B"&amp;$P501))</f>
        <v>373</v>
      </c>
      <c r="B501" s="61">
        <f t="shared" ref="B501" ca="1" si="1104">IF(INDIRECT("減額一覧!BC"&amp;P501)=1,INDIRECT("減額一覧!AG"&amp;P501),"")</f>
        <v>207</v>
      </c>
      <c r="C501" s="36">
        <f ca="1">IF(B501="","",INDIRECT("減額一覧!C"&amp;$P501))</f>
        <v>576265766</v>
      </c>
      <c r="D501" s="80" t="str">
        <f ca="1">IF($B501="","",INDIRECT("減額一覧!G"&amp;$P501))</f>
        <v>松田　伊知郎</v>
      </c>
      <c r="E501" s="19">
        <f ca="1">IF(B501="","",INDIRECT("減額一覧!H"&amp;P501))</f>
        <v>20</v>
      </c>
      <c r="F501" s="19">
        <f ca="1">IF($B501="","",INDIRECT("減額一覧!AN"&amp;P501))</f>
        <v>9</v>
      </c>
      <c r="G501" s="20">
        <f ca="1">IF($B501="","",INDIRECT("減額一覧!AO"&amp;P501))</f>
        <v>1980</v>
      </c>
      <c r="H501" s="20">
        <f ca="1">IF($B501="","",INDIRECT("減額一覧!AP"&amp;P501))</f>
        <v>1228</v>
      </c>
      <c r="I501" s="32">
        <f ca="1">IF(B501="","",IF(INDIRECT("減額一覧!BN"&amp;P501)=0.08,0.08,0.1))</f>
        <v>0.1</v>
      </c>
      <c r="J501" s="52"/>
      <c r="K501" s="95" t="str">
        <f t="shared" ca="1" si="1013"/>
        <v/>
      </c>
      <c r="L501" s="58" t="str">
        <f t="shared" ca="1" si="975"/>
        <v/>
      </c>
      <c r="N501" s="113" t="str">
        <f t="shared" ca="1" si="1099"/>
        <v>市内</v>
      </c>
      <c r="O501" s="114">
        <f t="shared" ref="O501" ca="1" si="1105">IF(B501="","",IF(INDIRECT("減額一覧!BN"&amp;P501)=0.08,0.08,0.1))</f>
        <v>0.1</v>
      </c>
      <c r="P501" s="38">
        <v>102</v>
      </c>
      <c r="Q501" s="38">
        <f t="shared" ca="1" si="1101"/>
        <v>1</v>
      </c>
      <c r="R501" s="38">
        <f t="shared" ca="1" si="1101"/>
        <v>1</v>
      </c>
      <c r="S501" s="66" t="str">
        <f t="shared" ca="1" si="978"/>
        <v>576</v>
      </c>
      <c r="T501" s="105" t="str">
        <f t="shared" ca="1" si="979"/>
        <v/>
      </c>
    </row>
    <row r="502" spans="1:20" hidden="1">
      <c r="A502">
        <f ca="1">IF(B502="","",INDIRECT("減額一覧!B"&amp;$P502))</f>
        <v>373</v>
      </c>
      <c r="B502" s="61">
        <f t="shared" ref="B502" ca="1" si="1106">IF(INDIRECT("減額一覧!BD"&amp;P502)=1,INDIRECT("減額一覧!AQ"&amp;P502),"")</f>
        <v>208</v>
      </c>
      <c r="C502" s="45">
        <f ca="1">IF(B502="","",INDIRECT("減額一覧!C"&amp;$P502))</f>
        <v>576265766</v>
      </c>
      <c r="D502" s="79" t="str">
        <f ca="1">IF($B502="","",INDIRECT("減額一覧!G"&amp;$P502))</f>
        <v>松田　伊知郎</v>
      </c>
      <c r="E502" s="19">
        <f ca="1">IF(B502="","",INDIRECT("減額一覧!H"&amp;P502))</f>
        <v>20</v>
      </c>
      <c r="F502" s="19">
        <f ca="1">IF($B502="","",INDIRECT("減額一覧!AX"&amp;P502))</f>
        <v>8</v>
      </c>
      <c r="G502" s="20">
        <f ca="1">IF($B502="","",INDIRECT("減額一覧!AY"&amp;P502))</f>
        <v>1760</v>
      </c>
      <c r="H502" s="20">
        <f ca="1">IF($B502="","",INDIRECT("減額一覧!AZ"&amp;P502))</f>
        <v>1091</v>
      </c>
      <c r="I502" s="32">
        <f ca="1">IF(B502="","",IF(INDIRECT("減額一覧!BO"&amp;P502)=0.08,0.08,0.1))</f>
        <v>0.1</v>
      </c>
      <c r="J502" s="52"/>
      <c r="K502" s="95" t="str">
        <f t="shared" ca="1" si="1013"/>
        <v/>
      </c>
      <c r="L502" s="58" t="str">
        <f t="shared" ca="1" si="975"/>
        <v/>
      </c>
      <c r="N502" s="113" t="str">
        <f t="shared" ca="1" si="1099"/>
        <v>市内</v>
      </c>
      <c r="O502" s="114">
        <f t="shared" ref="O502" ca="1" si="1107">IF(B502="","",IF(INDIRECT("減額一覧!BO"&amp;P502)=0.08,0.08,0.1))</f>
        <v>0.1</v>
      </c>
      <c r="P502" s="38">
        <v>102</v>
      </c>
      <c r="Q502" s="38">
        <f t="shared" ca="1" si="1101"/>
        <v>1</v>
      </c>
      <c r="R502" s="38">
        <f t="shared" ca="1" si="1101"/>
        <v>1</v>
      </c>
      <c r="S502" s="66" t="str">
        <f t="shared" ca="1" si="978"/>
        <v>576</v>
      </c>
      <c r="T502" s="105" t="str">
        <f t="shared" ca="1" si="979"/>
        <v/>
      </c>
    </row>
    <row r="503" spans="1:20" ht="19.5" hidden="1" thickBot="1">
      <c r="B503" s="64"/>
      <c r="C503" s="41" t="str">
        <f>IF(B503="","",減額一覧!C499)</f>
        <v/>
      </c>
      <c r="D503" s="43"/>
      <c r="E503" s="21"/>
      <c r="F503" s="22" t="s">
        <v>69</v>
      </c>
      <c r="G503" s="23">
        <f t="shared" ref="G503:H503" si="1108">SUBTOTAL(9,G499:G502)</f>
        <v>0</v>
      </c>
      <c r="H503" s="23">
        <f t="shared" si="1108"/>
        <v>0</v>
      </c>
      <c r="I503" s="30"/>
      <c r="J503" s="53"/>
      <c r="K503" s="96" t="str">
        <f t="shared" si="1013"/>
        <v/>
      </c>
      <c r="L503" s="59" t="str">
        <f t="shared" si="975"/>
        <v/>
      </c>
      <c r="N503" s="108" t="str">
        <f t="shared" ref="N503" si="1109">IF(AND(G503=0,H503=0),"","小計")</f>
        <v/>
      </c>
      <c r="O503" s="108" t="str">
        <f t="shared" ref="O503" si="1110">IF(AND(G503=0,H503=0),"","小計")</f>
        <v/>
      </c>
      <c r="P503" s="38"/>
      <c r="Q503" s="38"/>
      <c r="R503" s="38"/>
      <c r="S503" s="66" t="str">
        <f t="shared" si="978"/>
        <v/>
      </c>
      <c r="T503" s="105" t="str">
        <f t="shared" si="979"/>
        <v/>
      </c>
    </row>
    <row r="504" spans="1:20" hidden="1">
      <c r="A504" t="str">
        <f ca="1">IF(B504="","",INDIRECT("減額一覧!B"&amp;$P504))</f>
        <v/>
      </c>
      <c r="B504" s="61" t="str">
        <f t="shared" ref="B504" ca="1" si="1111">IF(INDIRECT("減額一覧!BA"&amp;P504)=1,INDIRECT("減額一覧!M"&amp;P504),"")</f>
        <v/>
      </c>
      <c r="C504" s="36" t="str">
        <f ca="1">IF(B504="","",INDIRECT("減額一覧!C"&amp;$P504))</f>
        <v/>
      </c>
      <c r="D504" s="78" t="str">
        <f ca="1">IF($B504="","",INDIRECT("減額一覧!G"&amp;$P504))</f>
        <v/>
      </c>
      <c r="E504" s="19" t="str">
        <f ca="1">IF(B504="","",INDIRECT("減額一覧!H"&amp;P504))</f>
        <v/>
      </c>
      <c r="F504" s="19" t="str">
        <f ca="1">IF($B504="","",INDIRECT("減額一覧!T"&amp;P504))</f>
        <v/>
      </c>
      <c r="G504" s="20" t="str">
        <f ca="1">IF($B504="","",INDIRECT("減額一覧!U"&amp;P504))</f>
        <v/>
      </c>
      <c r="H504" s="20" t="str">
        <f ca="1">IF($B504="","",INDIRECT("減額一覧!V"&amp;P504))</f>
        <v/>
      </c>
      <c r="I504" s="32" t="str">
        <f ca="1">IF(B504="","",IF(INDIRECT("減額一覧!BL"&amp;P504)=0.08,0.08,0.1))</f>
        <v/>
      </c>
      <c r="J504" s="51"/>
      <c r="K504" s="94" t="str">
        <f t="shared" ca="1" si="1013"/>
        <v/>
      </c>
      <c r="L504" s="56" t="str">
        <f t="shared" ca="1" si="975"/>
        <v/>
      </c>
      <c r="N504" s="113" t="str">
        <f t="shared" ref="N504:N507" ca="1" si="1112">IF(A504="","",IF(A504&gt;3000,"月ヶ瀬",IF(A504&gt;=2000,"都祁","市内")))</f>
        <v/>
      </c>
      <c r="O504" s="114" t="str">
        <f t="shared" ref="O504" ca="1" si="1113">IF(B504="","",IF(INDIRECT("減額一覧!BL"&amp;P504)=0.08,0.08,0.1))</f>
        <v/>
      </c>
      <c r="P504" s="38">
        <v>103</v>
      </c>
      <c r="Q504" s="38" t="str">
        <f t="shared" ref="Q504:R507" ca="1" si="1114">IF(G504="","",IF(G504&gt;0,1,""))</f>
        <v/>
      </c>
      <c r="R504" s="38" t="str">
        <f t="shared" ca="1" si="1114"/>
        <v/>
      </c>
      <c r="S504" s="66" t="str">
        <f t="shared" ca="1" si="978"/>
        <v/>
      </c>
      <c r="T504" s="105" t="str">
        <f t="shared" ca="1" si="979"/>
        <v/>
      </c>
    </row>
    <row r="505" spans="1:20" hidden="1">
      <c r="A505" t="str">
        <f ca="1">IF(B505="","",INDIRECT("減額一覧!B"&amp;$P505))</f>
        <v/>
      </c>
      <c r="B505" s="61" t="str">
        <f t="shared" ref="B505" ca="1" si="1115">IF(INDIRECT("減額一覧!BB"&amp;P505)=1,INDIRECT("減額一覧!W"&amp;P505),"")</f>
        <v/>
      </c>
      <c r="C505" s="44" t="str">
        <f ca="1">IF(B505="","",INDIRECT("減額一覧!C"&amp;$P505))</f>
        <v/>
      </c>
      <c r="D505" s="79" t="str">
        <f ca="1">IF($B505="","",INDIRECT("減額一覧!G"&amp;$P505))</f>
        <v/>
      </c>
      <c r="E505" s="19" t="str">
        <f ca="1">IF(B505="","",INDIRECT("減額一覧!H"&amp;P505))</f>
        <v/>
      </c>
      <c r="F505" s="19" t="str">
        <f ca="1">IF($B505="","",INDIRECT("減額一覧!AD"&amp;P505))</f>
        <v/>
      </c>
      <c r="G505" s="20" t="str">
        <f ca="1">IF($B505="","",INDIRECT("減額一覧!AE"&amp;P505))</f>
        <v/>
      </c>
      <c r="H505" s="20" t="str">
        <f ca="1">IF($B505="","",INDIRECT("減額一覧!AF"&amp;P505))</f>
        <v/>
      </c>
      <c r="I505" s="32" t="str">
        <f ca="1">IF(B505="","",IF(INDIRECT("減額一覧!BM"&amp;P505)=0.08,0.08,0.1))</f>
        <v/>
      </c>
      <c r="J505" s="52"/>
      <c r="K505" s="95" t="str">
        <f t="shared" ca="1" si="1013"/>
        <v/>
      </c>
      <c r="L505" s="58" t="str">
        <f t="shared" ca="1" si="975"/>
        <v/>
      </c>
      <c r="N505" s="113" t="str">
        <f t="shared" ca="1" si="1112"/>
        <v/>
      </c>
      <c r="O505" s="114" t="str">
        <f t="shared" ref="O505" ca="1" si="1116">IF(B505="","",IF(INDIRECT("減額一覧!BM"&amp;P505)=0.08,0.08,0.1))</f>
        <v/>
      </c>
      <c r="P505" s="38">
        <v>103</v>
      </c>
      <c r="Q505" s="38" t="str">
        <f t="shared" ca="1" si="1114"/>
        <v/>
      </c>
      <c r="R505" s="38" t="str">
        <f t="shared" ca="1" si="1114"/>
        <v/>
      </c>
      <c r="S505" s="66" t="str">
        <f t="shared" ca="1" si="978"/>
        <v/>
      </c>
      <c r="T505" s="105" t="str">
        <f t="shared" ca="1" si="979"/>
        <v/>
      </c>
    </row>
    <row r="506" spans="1:20" hidden="1">
      <c r="A506" t="str">
        <f ca="1">IF(B506="","",INDIRECT("減額一覧!B"&amp;$P506))</f>
        <v/>
      </c>
      <c r="B506" s="61" t="str">
        <f t="shared" ref="B506" ca="1" si="1117">IF(INDIRECT("減額一覧!BC"&amp;P506)=1,INDIRECT("減額一覧!AG"&amp;P506),"")</f>
        <v/>
      </c>
      <c r="C506" s="36" t="str">
        <f ca="1">IF(B506="","",INDIRECT("減額一覧!C"&amp;$P506))</f>
        <v/>
      </c>
      <c r="D506" s="80" t="str">
        <f ca="1">IF($B506="","",INDIRECT("減額一覧!G"&amp;$P506))</f>
        <v/>
      </c>
      <c r="E506" s="19" t="str">
        <f ca="1">IF(B506="","",INDIRECT("減額一覧!H"&amp;P506))</f>
        <v/>
      </c>
      <c r="F506" s="19" t="str">
        <f ca="1">IF($B506="","",INDIRECT("減額一覧!AN"&amp;P506))</f>
        <v/>
      </c>
      <c r="G506" s="20" t="str">
        <f ca="1">IF($B506="","",INDIRECT("減額一覧!AO"&amp;P506))</f>
        <v/>
      </c>
      <c r="H506" s="20" t="str">
        <f ca="1">IF($B506="","",INDIRECT("減額一覧!AP"&amp;P506))</f>
        <v/>
      </c>
      <c r="I506" s="32" t="str">
        <f ca="1">IF(B506="","",IF(INDIRECT("減額一覧!BN"&amp;P506)=0.08,0.08,0.1))</f>
        <v/>
      </c>
      <c r="J506" s="52"/>
      <c r="K506" s="95" t="str">
        <f t="shared" ca="1" si="1013"/>
        <v/>
      </c>
      <c r="L506" s="58" t="str">
        <f t="shared" ca="1" si="975"/>
        <v/>
      </c>
      <c r="N506" s="113" t="str">
        <f t="shared" ca="1" si="1112"/>
        <v/>
      </c>
      <c r="O506" s="114" t="str">
        <f t="shared" ref="O506" ca="1" si="1118">IF(B506="","",IF(INDIRECT("減額一覧!BN"&amp;P506)=0.08,0.08,0.1))</f>
        <v/>
      </c>
      <c r="P506" s="38">
        <v>103</v>
      </c>
      <c r="Q506" s="38" t="str">
        <f t="shared" ca="1" si="1114"/>
        <v/>
      </c>
      <c r="R506" s="38" t="str">
        <f t="shared" ca="1" si="1114"/>
        <v/>
      </c>
      <c r="S506" s="66" t="str">
        <f t="shared" ca="1" si="978"/>
        <v/>
      </c>
      <c r="T506" s="105" t="str">
        <f t="shared" ca="1" si="979"/>
        <v/>
      </c>
    </row>
    <row r="507" spans="1:20" hidden="1">
      <c r="A507" t="str">
        <f ca="1">IF(B507="","",INDIRECT("減額一覧!B"&amp;$P507))</f>
        <v/>
      </c>
      <c r="B507" s="61" t="str">
        <f t="shared" ref="B507" ca="1" si="1119">IF(INDIRECT("減額一覧!BD"&amp;P507)=1,INDIRECT("減額一覧!AQ"&amp;P507),"")</f>
        <v/>
      </c>
      <c r="C507" s="45" t="str">
        <f ca="1">IF(B507="","",INDIRECT("減額一覧!C"&amp;$P507))</f>
        <v/>
      </c>
      <c r="D507" s="79" t="str">
        <f ca="1">IF($B507="","",INDIRECT("減額一覧!G"&amp;$P507))</f>
        <v/>
      </c>
      <c r="E507" s="19" t="str">
        <f ca="1">IF(B507="","",INDIRECT("減額一覧!H"&amp;P507))</f>
        <v/>
      </c>
      <c r="F507" s="19" t="str">
        <f ca="1">IF($B507="","",INDIRECT("減額一覧!AX"&amp;P507))</f>
        <v/>
      </c>
      <c r="G507" s="20" t="str">
        <f ca="1">IF($B507="","",INDIRECT("減額一覧!AY"&amp;P507))</f>
        <v/>
      </c>
      <c r="H507" s="20" t="str">
        <f ca="1">IF($B507="","",INDIRECT("減額一覧!AZ"&amp;P507))</f>
        <v/>
      </c>
      <c r="I507" s="32" t="str">
        <f ca="1">IF(B507="","",IF(INDIRECT("減額一覧!BO"&amp;P507)=0.08,0.08,0.1))</f>
        <v/>
      </c>
      <c r="J507" s="52"/>
      <c r="K507" s="95" t="str">
        <f t="shared" ca="1" si="1013"/>
        <v/>
      </c>
      <c r="L507" s="58" t="str">
        <f t="shared" ca="1" si="975"/>
        <v/>
      </c>
      <c r="N507" s="113" t="str">
        <f t="shared" ca="1" si="1112"/>
        <v/>
      </c>
      <c r="O507" s="114" t="str">
        <f t="shared" ref="O507" ca="1" si="1120">IF(B507="","",IF(INDIRECT("減額一覧!BO"&amp;P507)=0.08,0.08,0.1))</f>
        <v/>
      </c>
      <c r="P507" s="38">
        <v>103</v>
      </c>
      <c r="Q507" s="38" t="str">
        <f t="shared" ca="1" si="1114"/>
        <v/>
      </c>
      <c r="R507" s="38" t="str">
        <f t="shared" ca="1" si="1114"/>
        <v/>
      </c>
      <c r="S507" s="66" t="str">
        <f t="shared" ca="1" si="978"/>
        <v/>
      </c>
      <c r="T507" s="105" t="str">
        <f t="shared" ca="1" si="979"/>
        <v/>
      </c>
    </row>
    <row r="508" spans="1:20" ht="19.5" hidden="1" thickBot="1">
      <c r="B508" s="64"/>
      <c r="C508" s="41" t="str">
        <f>IF(B508="","",減額一覧!C504)</f>
        <v/>
      </c>
      <c r="D508" s="43"/>
      <c r="E508" s="21"/>
      <c r="F508" s="22" t="s">
        <v>69</v>
      </c>
      <c r="G508" s="23">
        <f t="shared" ref="G508:H508" si="1121">SUBTOTAL(9,G504:G507)</f>
        <v>0</v>
      </c>
      <c r="H508" s="23">
        <f t="shared" si="1121"/>
        <v>0</v>
      </c>
      <c r="I508" s="30"/>
      <c r="J508" s="53"/>
      <c r="K508" s="96" t="str">
        <f t="shared" si="1013"/>
        <v/>
      </c>
      <c r="L508" s="59" t="str">
        <f t="shared" si="975"/>
        <v/>
      </c>
      <c r="N508" s="108" t="str">
        <f t="shared" ref="N508" si="1122">IF(AND(G508=0,H508=0),"","小計")</f>
        <v/>
      </c>
      <c r="O508" s="108" t="str">
        <f t="shared" ref="O508" si="1123">IF(AND(G508=0,H508=0),"","小計")</f>
        <v/>
      </c>
      <c r="P508" s="38"/>
      <c r="Q508" s="38"/>
      <c r="R508" s="38"/>
      <c r="S508" s="66" t="str">
        <f t="shared" si="978"/>
        <v/>
      </c>
      <c r="T508" s="105" t="str">
        <f t="shared" si="979"/>
        <v/>
      </c>
    </row>
    <row r="509" spans="1:20" hidden="1">
      <c r="A509" t="str">
        <f ca="1">IF(B509="","",INDIRECT("減額一覧!B"&amp;$P509))</f>
        <v/>
      </c>
      <c r="B509" s="61" t="str">
        <f t="shared" ref="B509" ca="1" si="1124">IF(INDIRECT("減額一覧!BA"&amp;P509)=1,INDIRECT("減額一覧!M"&amp;P509),"")</f>
        <v/>
      </c>
      <c r="C509" s="36" t="str">
        <f ca="1">IF(B509="","",INDIRECT("減額一覧!C"&amp;$P509))</f>
        <v/>
      </c>
      <c r="D509" s="78" t="str">
        <f ca="1">IF($B509="","",INDIRECT("減額一覧!G"&amp;$P509))</f>
        <v/>
      </c>
      <c r="E509" s="19" t="str">
        <f ca="1">IF(B509="","",INDIRECT("減額一覧!H"&amp;P509))</f>
        <v/>
      </c>
      <c r="F509" s="19" t="str">
        <f ca="1">IF($B509="","",INDIRECT("減額一覧!T"&amp;P509))</f>
        <v/>
      </c>
      <c r="G509" s="20" t="str">
        <f ca="1">IF($B509="","",INDIRECT("減額一覧!U"&amp;P509))</f>
        <v/>
      </c>
      <c r="H509" s="20" t="str">
        <f ca="1">IF($B509="","",INDIRECT("減額一覧!V"&amp;P509))</f>
        <v/>
      </c>
      <c r="I509" s="32" t="str">
        <f ca="1">IF(B509="","",IF(INDIRECT("減額一覧!BL"&amp;P509)=0.08,0.08,0.1))</f>
        <v/>
      </c>
      <c r="J509" s="51"/>
      <c r="K509" s="94" t="str">
        <f t="shared" ca="1" si="1013"/>
        <v/>
      </c>
      <c r="L509" s="56" t="str">
        <f t="shared" ca="1" si="975"/>
        <v/>
      </c>
      <c r="N509" s="113" t="str">
        <f t="shared" ref="N509:N512" ca="1" si="1125">IF(A509="","",IF(A509&gt;3000,"月ヶ瀬",IF(A509&gt;=2000,"都祁","市内")))</f>
        <v/>
      </c>
      <c r="O509" s="114" t="str">
        <f t="shared" ref="O509" ca="1" si="1126">IF(B509="","",IF(INDIRECT("減額一覧!BL"&amp;P509)=0.08,0.08,0.1))</f>
        <v/>
      </c>
      <c r="P509" s="38">
        <v>104</v>
      </c>
      <c r="Q509" s="38" t="str">
        <f t="shared" ref="Q509:R512" ca="1" si="1127">IF(G509="","",IF(G509&gt;0,1,""))</f>
        <v/>
      </c>
      <c r="R509" s="38" t="str">
        <f t="shared" ca="1" si="1127"/>
        <v/>
      </c>
      <c r="S509" s="66" t="str">
        <f t="shared" ca="1" si="978"/>
        <v/>
      </c>
      <c r="T509" s="105" t="str">
        <f t="shared" ca="1" si="979"/>
        <v/>
      </c>
    </row>
    <row r="510" spans="1:20" hidden="1">
      <c r="A510" t="str">
        <f ca="1">IF(B510="","",INDIRECT("減額一覧!B"&amp;$P510))</f>
        <v/>
      </c>
      <c r="B510" s="61" t="str">
        <f t="shared" ref="B510" ca="1" si="1128">IF(INDIRECT("減額一覧!BB"&amp;P510)=1,INDIRECT("減額一覧!W"&amp;P510),"")</f>
        <v/>
      </c>
      <c r="C510" s="44" t="str">
        <f ca="1">IF(B510="","",INDIRECT("減額一覧!C"&amp;$P510))</f>
        <v/>
      </c>
      <c r="D510" s="79" t="str">
        <f ca="1">IF($B510="","",INDIRECT("減額一覧!G"&amp;$P510))</f>
        <v/>
      </c>
      <c r="E510" s="19" t="str">
        <f ca="1">IF(B510="","",INDIRECT("減額一覧!H"&amp;P510))</f>
        <v/>
      </c>
      <c r="F510" s="19" t="str">
        <f ca="1">IF($B510="","",INDIRECT("減額一覧!AD"&amp;P510))</f>
        <v/>
      </c>
      <c r="G510" s="20" t="str">
        <f ca="1">IF($B510="","",INDIRECT("減額一覧!AE"&amp;P510))</f>
        <v/>
      </c>
      <c r="H510" s="20" t="str">
        <f ca="1">IF($B510="","",INDIRECT("減額一覧!AF"&amp;P510))</f>
        <v/>
      </c>
      <c r="I510" s="32" t="str">
        <f ca="1">IF(B510="","",IF(INDIRECT("減額一覧!BM"&amp;P510)=0.08,0.08,0.1))</f>
        <v/>
      </c>
      <c r="J510" s="52"/>
      <c r="K510" s="95" t="str">
        <f t="shared" ca="1" si="1013"/>
        <v/>
      </c>
      <c r="L510" s="58" t="str">
        <f t="shared" ca="1" si="975"/>
        <v/>
      </c>
      <c r="N510" s="113" t="str">
        <f t="shared" ca="1" si="1125"/>
        <v/>
      </c>
      <c r="O510" s="114" t="str">
        <f t="shared" ref="O510" ca="1" si="1129">IF(B510="","",IF(INDIRECT("減額一覧!BM"&amp;P510)=0.08,0.08,0.1))</f>
        <v/>
      </c>
      <c r="P510" s="38">
        <v>104</v>
      </c>
      <c r="Q510" s="38" t="str">
        <f t="shared" ca="1" si="1127"/>
        <v/>
      </c>
      <c r="R510" s="38" t="str">
        <f t="shared" ca="1" si="1127"/>
        <v/>
      </c>
      <c r="S510" s="66" t="str">
        <f t="shared" ca="1" si="978"/>
        <v/>
      </c>
      <c r="T510" s="105" t="str">
        <f t="shared" ca="1" si="979"/>
        <v/>
      </c>
    </row>
    <row r="511" spans="1:20" hidden="1">
      <c r="A511" t="str">
        <f ca="1">IF(B511="","",INDIRECT("減額一覧!B"&amp;$P511))</f>
        <v/>
      </c>
      <c r="B511" s="61" t="str">
        <f t="shared" ref="B511" ca="1" si="1130">IF(INDIRECT("減額一覧!BC"&amp;P511)=1,INDIRECT("減額一覧!AG"&amp;P511),"")</f>
        <v/>
      </c>
      <c r="C511" s="36" t="str">
        <f ca="1">IF(B511="","",INDIRECT("減額一覧!C"&amp;$P511))</f>
        <v/>
      </c>
      <c r="D511" s="80" t="str">
        <f ca="1">IF($B511="","",INDIRECT("減額一覧!G"&amp;$P511))</f>
        <v/>
      </c>
      <c r="E511" s="19" t="str">
        <f ca="1">IF(B511="","",INDIRECT("減額一覧!H"&amp;P511))</f>
        <v/>
      </c>
      <c r="F511" s="19" t="str">
        <f ca="1">IF($B511="","",INDIRECT("減額一覧!AN"&amp;P511))</f>
        <v/>
      </c>
      <c r="G511" s="20" t="str">
        <f ca="1">IF($B511="","",INDIRECT("減額一覧!AO"&amp;P511))</f>
        <v/>
      </c>
      <c r="H511" s="20" t="str">
        <f ca="1">IF($B511="","",INDIRECT("減額一覧!AP"&amp;P511))</f>
        <v/>
      </c>
      <c r="I511" s="32" t="str">
        <f ca="1">IF(B511="","",IF(INDIRECT("減額一覧!BN"&amp;P511)=0.08,0.08,0.1))</f>
        <v/>
      </c>
      <c r="J511" s="52"/>
      <c r="K511" s="95" t="str">
        <f t="shared" ca="1" si="1013"/>
        <v/>
      </c>
      <c r="L511" s="58" t="str">
        <f t="shared" ca="1" si="975"/>
        <v/>
      </c>
      <c r="N511" s="113" t="str">
        <f t="shared" ca="1" si="1125"/>
        <v/>
      </c>
      <c r="O511" s="114" t="str">
        <f t="shared" ref="O511" ca="1" si="1131">IF(B511="","",IF(INDIRECT("減額一覧!BN"&amp;P511)=0.08,0.08,0.1))</f>
        <v/>
      </c>
      <c r="P511" s="38">
        <v>104</v>
      </c>
      <c r="Q511" s="38" t="str">
        <f t="shared" ca="1" si="1127"/>
        <v/>
      </c>
      <c r="R511" s="38" t="str">
        <f t="shared" ca="1" si="1127"/>
        <v/>
      </c>
      <c r="S511" s="66" t="str">
        <f t="shared" ca="1" si="978"/>
        <v/>
      </c>
      <c r="T511" s="105" t="str">
        <f t="shared" ca="1" si="979"/>
        <v/>
      </c>
    </row>
    <row r="512" spans="1:20" hidden="1">
      <c r="A512" t="str">
        <f ca="1">IF(B512="","",INDIRECT("減額一覧!B"&amp;$P512))</f>
        <v/>
      </c>
      <c r="B512" s="61" t="str">
        <f t="shared" ref="B512" ca="1" si="1132">IF(INDIRECT("減額一覧!BD"&amp;P512)=1,INDIRECT("減額一覧!AQ"&amp;P512),"")</f>
        <v/>
      </c>
      <c r="C512" s="45" t="str">
        <f ca="1">IF(B512="","",INDIRECT("減額一覧!C"&amp;$P512))</f>
        <v/>
      </c>
      <c r="D512" s="79" t="str">
        <f ca="1">IF($B512="","",INDIRECT("減額一覧!G"&amp;$P512))</f>
        <v/>
      </c>
      <c r="E512" s="19" t="str">
        <f ca="1">IF(B512="","",INDIRECT("減額一覧!H"&amp;P512))</f>
        <v/>
      </c>
      <c r="F512" s="19" t="str">
        <f ca="1">IF($B512="","",INDIRECT("減額一覧!AX"&amp;P512))</f>
        <v/>
      </c>
      <c r="G512" s="20" t="str">
        <f ca="1">IF($B512="","",INDIRECT("減額一覧!AY"&amp;P512))</f>
        <v/>
      </c>
      <c r="H512" s="20" t="str">
        <f ca="1">IF($B512="","",INDIRECT("減額一覧!AZ"&amp;P512))</f>
        <v/>
      </c>
      <c r="I512" s="32" t="str">
        <f ca="1">IF(B512="","",IF(INDIRECT("減額一覧!BO"&amp;P512)=0.08,0.08,0.1))</f>
        <v/>
      </c>
      <c r="J512" s="52"/>
      <c r="K512" s="95" t="str">
        <f t="shared" ca="1" si="1013"/>
        <v/>
      </c>
      <c r="L512" s="58" t="str">
        <f t="shared" ca="1" si="975"/>
        <v/>
      </c>
      <c r="N512" s="113" t="str">
        <f t="shared" ca="1" si="1125"/>
        <v/>
      </c>
      <c r="O512" s="114" t="str">
        <f t="shared" ref="O512" ca="1" si="1133">IF(B512="","",IF(INDIRECT("減額一覧!BO"&amp;P512)=0.08,0.08,0.1))</f>
        <v/>
      </c>
      <c r="P512" s="38">
        <v>104</v>
      </c>
      <c r="Q512" s="38" t="str">
        <f t="shared" ca="1" si="1127"/>
        <v/>
      </c>
      <c r="R512" s="38" t="str">
        <f t="shared" ca="1" si="1127"/>
        <v/>
      </c>
      <c r="S512" s="66" t="str">
        <f t="shared" ca="1" si="978"/>
        <v/>
      </c>
      <c r="T512" s="105" t="str">
        <f t="shared" ca="1" si="979"/>
        <v/>
      </c>
    </row>
    <row r="513" spans="1:20" ht="19.5" hidden="1" thickBot="1">
      <c r="B513" s="64"/>
      <c r="C513" s="41" t="str">
        <f>IF(B513="","",減額一覧!C509)</f>
        <v/>
      </c>
      <c r="D513" s="43"/>
      <c r="E513" s="21"/>
      <c r="F513" s="22" t="s">
        <v>69</v>
      </c>
      <c r="G513" s="23">
        <f t="shared" ref="G513:H513" si="1134">SUBTOTAL(9,G509:G512)</f>
        <v>0</v>
      </c>
      <c r="H513" s="23">
        <f t="shared" si="1134"/>
        <v>0</v>
      </c>
      <c r="I513" s="30"/>
      <c r="J513" s="53"/>
      <c r="K513" s="96" t="str">
        <f t="shared" si="1013"/>
        <v/>
      </c>
      <c r="L513" s="59" t="str">
        <f t="shared" si="975"/>
        <v/>
      </c>
      <c r="N513" s="108" t="str">
        <f t="shared" ref="N513" si="1135">IF(AND(G513=0,H513=0),"","小計")</f>
        <v/>
      </c>
      <c r="O513" s="108" t="str">
        <f t="shared" ref="O513" si="1136">IF(AND(G513=0,H513=0),"","小計")</f>
        <v/>
      </c>
      <c r="P513" s="38"/>
      <c r="Q513" s="38"/>
      <c r="R513" s="38"/>
      <c r="S513" s="66" t="str">
        <f t="shared" si="978"/>
        <v/>
      </c>
      <c r="T513" s="105" t="str">
        <f t="shared" si="979"/>
        <v/>
      </c>
    </row>
    <row r="514" spans="1:20" hidden="1">
      <c r="A514">
        <f ca="1">IF(B514="","",INDIRECT("減額一覧!B"&amp;$P514))</f>
        <v>386</v>
      </c>
      <c r="B514" s="61">
        <f t="shared" ref="B514" ca="1" si="1137">IF(INDIRECT("減額一覧!BA"&amp;P514)=1,INDIRECT("減額一覧!M"&amp;P514),"")</f>
        <v>208</v>
      </c>
      <c r="C514" s="36">
        <f ca="1">IF(B514="","",INDIRECT("減額一覧!C"&amp;$P514))</f>
        <v>379226000</v>
      </c>
      <c r="D514" s="78" t="str">
        <f ca="1">IF($B514="","",INDIRECT("減額一覧!G"&amp;$P514))</f>
        <v>𠮷川　高志</v>
      </c>
      <c r="E514" s="19">
        <f ca="1">IF(B514="","",INDIRECT("減額一覧!H"&amp;P514))</f>
        <v>13</v>
      </c>
      <c r="F514" s="19">
        <f ca="1">IF($B514="","",INDIRECT("減額一覧!T"&amp;P514))</f>
        <v>277</v>
      </c>
      <c r="G514" s="20">
        <f ca="1">IF($B514="","",INDIRECT("減額一覧!U"&amp;P514))</f>
        <v>65510</v>
      </c>
      <c r="H514" s="20">
        <f ca="1">IF($B514="","",INDIRECT("減額一覧!V"&amp;P514))</f>
        <v>0</v>
      </c>
      <c r="I514" s="32">
        <f ca="1">IF(B514="","",IF(INDIRECT("減額一覧!BL"&amp;P514)=0.08,0.08,0.1))</f>
        <v>0.1</v>
      </c>
      <c r="J514" s="51" t="s">
        <v>540</v>
      </c>
      <c r="K514" s="94" t="str">
        <f t="shared" ca="1" si="1013"/>
        <v/>
      </c>
      <c r="L514" s="56" t="str">
        <f t="shared" ca="1" si="975"/>
        <v>農集</v>
      </c>
      <c r="N514" s="113" t="str">
        <f t="shared" ref="N514:N517" ca="1" si="1138">IF(A514="","",IF(A514&gt;3000,"月ヶ瀬",IF(A514&gt;=2000,"都祁","市内")))</f>
        <v>市内</v>
      </c>
      <c r="O514" s="114">
        <f t="shared" ref="O514" ca="1" si="1139">IF(B514="","",IF(INDIRECT("減額一覧!BL"&amp;P514)=0.08,0.08,0.1))</f>
        <v>0.1</v>
      </c>
      <c r="P514" s="38">
        <v>105</v>
      </c>
      <c r="Q514" s="38">
        <f t="shared" ref="Q514:R517" ca="1" si="1140">IF(G514="","",IF(G514&gt;0,1,""))</f>
        <v>1</v>
      </c>
      <c r="R514" s="38" t="str">
        <f t="shared" ca="1" si="1140"/>
        <v/>
      </c>
      <c r="S514" s="66" t="str">
        <f t="shared" ca="1" si="978"/>
        <v>379</v>
      </c>
      <c r="T514" s="105" t="str">
        <f t="shared" ca="1" si="979"/>
        <v/>
      </c>
    </row>
    <row r="515" spans="1:20" hidden="1">
      <c r="A515" t="str">
        <f ca="1">IF(B515="","",INDIRECT("減額一覧!B"&amp;$P515))</f>
        <v/>
      </c>
      <c r="B515" s="61" t="str">
        <f t="shared" ref="B515" ca="1" si="1141">IF(INDIRECT("減額一覧!BB"&amp;P515)=1,INDIRECT("減額一覧!W"&amp;P515),"")</f>
        <v/>
      </c>
      <c r="C515" s="44" t="str">
        <f ca="1">IF(B515="","",INDIRECT("減額一覧!C"&amp;$P515))</f>
        <v/>
      </c>
      <c r="D515" s="79" t="str">
        <f ca="1">IF($B515="","",INDIRECT("減額一覧!G"&amp;$P515))</f>
        <v/>
      </c>
      <c r="E515" s="19" t="str">
        <f ca="1">IF(B515="","",INDIRECT("減額一覧!H"&amp;P515))</f>
        <v/>
      </c>
      <c r="F515" s="19" t="str">
        <f ca="1">IF($B515="","",INDIRECT("減額一覧!AD"&amp;P515))</f>
        <v/>
      </c>
      <c r="G515" s="20" t="str">
        <f ca="1">IF($B515="","",INDIRECT("減額一覧!AE"&amp;P515))</f>
        <v/>
      </c>
      <c r="H515" s="20" t="str">
        <f ca="1">IF($B515="","",INDIRECT("減額一覧!AF"&amp;P515))</f>
        <v/>
      </c>
      <c r="I515" s="32" t="str">
        <f ca="1">IF(B515="","",IF(INDIRECT("減額一覧!BM"&amp;P515)=0.08,0.08,0.1))</f>
        <v/>
      </c>
      <c r="J515" s="52"/>
      <c r="K515" s="95" t="str">
        <f t="shared" ca="1" si="1013"/>
        <v/>
      </c>
      <c r="L515" s="58" t="str">
        <f t="shared" ca="1" si="975"/>
        <v/>
      </c>
      <c r="N515" s="113" t="str">
        <f t="shared" ca="1" si="1138"/>
        <v/>
      </c>
      <c r="O515" s="114" t="str">
        <f t="shared" ref="O515" ca="1" si="1142">IF(B515="","",IF(INDIRECT("減額一覧!BM"&amp;P515)=0.08,0.08,0.1))</f>
        <v/>
      </c>
      <c r="P515" s="38">
        <v>105</v>
      </c>
      <c r="Q515" s="38" t="str">
        <f t="shared" ca="1" si="1140"/>
        <v/>
      </c>
      <c r="R515" s="38" t="str">
        <f t="shared" ca="1" si="1140"/>
        <v/>
      </c>
      <c r="S515" s="66" t="str">
        <f t="shared" ca="1" si="978"/>
        <v/>
      </c>
      <c r="T515" s="105" t="str">
        <f t="shared" ca="1" si="979"/>
        <v/>
      </c>
    </row>
    <row r="516" spans="1:20" hidden="1">
      <c r="A516" t="str">
        <f ca="1">IF(B516="","",INDIRECT("減額一覧!B"&amp;$P516))</f>
        <v/>
      </c>
      <c r="B516" s="61" t="str">
        <f t="shared" ref="B516" ca="1" si="1143">IF(INDIRECT("減額一覧!BC"&amp;P516)=1,INDIRECT("減額一覧!AG"&amp;P516),"")</f>
        <v/>
      </c>
      <c r="C516" s="36" t="str">
        <f ca="1">IF(B516="","",INDIRECT("減額一覧!C"&amp;$P516))</f>
        <v/>
      </c>
      <c r="D516" s="80" t="str">
        <f ca="1">IF($B516="","",INDIRECT("減額一覧!G"&amp;$P516))</f>
        <v/>
      </c>
      <c r="E516" s="19" t="str">
        <f ca="1">IF(B516="","",INDIRECT("減額一覧!H"&amp;P516))</f>
        <v/>
      </c>
      <c r="F516" s="19" t="str">
        <f ca="1">IF($B516="","",INDIRECT("減額一覧!AN"&amp;P516))</f>
        <v/>
      </c>
      <c r="G516" s="20" t="str">
        <f ca="1">IF($B516="","",INDIRECT("減額一覧!AO"&amp;P516))</f>
        <v/>
      </c>
      <c r="H516" s="20" t="str">
        <f ca="1">IF($B516="","",INDIRECT("減額一覧!AP"&amp;P516))</f>
        <v/>
      </c>
      <c r="I516" s="32" t="str">
        <f ca="1">IF(B516="","",IF(INDIRECT("減額一覧!BN"&amp;P516)=0.08,0.08,0.1))</f>
        <v/>
      </c>
      <c r="J516" s="52"/>
      <c r="K516" s="95" t="str">
        <f t="shared" ca="1" si="1013"/>
        <v/>
      </c>
      <c r="L516" s="58" t="str">
        <f t="shared" ca="1" si="975"/>
        <v/>
      </c>
      <c r="N516" s="113" t="str">
        <f t="shared" ca="1" si="1138"/>
        <v/>
      </c>
      <c r="O516" s="114" t="str">
        <f t="shared" ref="O516" ca="1" si="1144">IF(B516="","",IF(INDIRECT("減額一覧!BN"&amp;P516)=0.08,0.08,0.1))</f>
        <v/>
      </c>
      <c r="P516" s="38">
        <v>105</v>
      </c>
      <c r="Q516" s="38" t="str">
        <f t="shared" ca="1" si="1140"/>
        <v/>
      </c>
      <c r="R516" s="38" t="str">
        <f t="shared" ca="1" si="1140"/>
        <v/>
      </c>
      <c r="S516" s="66" t="str">
        <f t="shared" ca="1" si="978"/>
        <v/>
      </c>
      <c r="T516" s="105" t="str">
        <f t="shared" ca="1" si="979"/>
        <v/>
      </c>
    </row>
    <row r="517" spans="1:20" hidden="1">
      <c r="A517" t="str">
        <f ca="1">IF(B517="","",INDIRECT("減額一覧!B"&amp;$P517))</f>
        <v/>
      </c>
      <c r="B517" s="61" t="str">
        <f t="shared" ref="B517" ca="1" si="1145">IF(INDIRECT("減額一覧!BD"&amp;P517)=1,INDIRECT("減額一覧!AQ"&amp;P517),"")</f>
        <v/>
      </c>
      <c r="C517" s="45" t="str">
        <f ca="1">IF(B517="","",INDIRECT("減額一覧!C"&amp;$P517))</f>
        <v/>
      </c>
      <c r="D517" s="79" t="str">
        <f ca="1">IF($B517="","",INDIRECT("減額一覧!G"&amp;$P517))</f>
        <v/>
      </c>
      <c r="E517" s="19" t="str">
        <f ca="1">IF(B517="","",INDIRECT("減額一覧!H"&amp;P517))</f>
        <v/>
      </c>
      <c r="F517" s="19" t="str">
        <f ca="1">IF($B517="","",INDIRECT("減額一覧!AX"&amp;P517))</f>
        <v/>
      </c>
      <c r="G517" s="20" t="str">
        <f ca="1">IF($B517="","",INDIRECT("減額一覧!AY"&amp;P517))</f>
        <v/>
      </c>
      <c r="H517" s="20" t="str">
        <f ca="1">IF($B517="","",INDIRECT("減額一覧!AZ"&amp;P517))</f>
        <v/>
      </c>
      <c r="I517" s="32" t="str">
        <f ca="1">IF(B517="","",IF(INDIRECT("減額一覧!BO"&amp;P517)=0.08,0.08,0.1))</f>
        <v/>
      </c>
      <c r="J517" s="52"/>
      <c r="K517" s="95" t="str">
        <f t="shared" ca="1" si="1013"/>
        <v/>
      </c>
      <c r="L517" s="58" t="str">
        <f t="shared" ref="L517:L771" ca="1" si="1146">IF(OR(S517="370",S517="371",S517="372",S517="373",S517="374",S517="375",S517="376",S517="377",S517="378",S517="379",S517="380",S517="039",S517="389"),"農集","")</f>
        <v/>
      </c>
      <c r="N517" s="113" t="str">
        <f t="shared" ca="1" si="1138"/>
        <v/>
      </c>
      <c r="O517" s="114" t="str">
        <f t="shared" ref="O517" ca="1" si="1147">IF(B517="","",IF(INDIRECT("減額一覧!BO"&amp;P517)=0.08,0.08,0.1))</f>
        <v/>
      </c>
      <c r="P517" s="38">
        <v>105</v>
      </c>
      <c r="Q517" s="38" t="str">
        <f t="shared" ca="1" si="1140"/>
        <v/>
      </c>
      <c r="R517" s="38" t="str">
        <f t="shared" ca="1" si="1140"/>
        <v/>
      </c>
      <c r="S517" s="66" t="str">
        <f t="shared" ref="S517:S771" ca="1" si="1148">IF(C517="","",LEFT(TEXT(C517,"000000000"),3))</f>
        <v/>
      </c>
      <c r="T517" s="105" t="str">
        <f t="shared" ref="T517:T580" ca="1" si="1149">IF(L517="","",IF(H517=0,"",H517))</f>
        <v/>
      </c>
    </row>
    <row r="518" spans="1:20" ht="19.5" hidden="1" thickBot="1">
      <c r="B518" s="64"/>
      <c r="C518" s="41" t="str">
        <f>IF(B518="","",減額一覧!C514)</f>
        <v/>
      </c>
      <c r="D518" s="43"/>
      <c r="E518" s="21"/>
      <c r="F518" s="22" t="s">
        <v>69</v>
      </c>
      <c r="G518" s="23">
        <f t="shared" ref="G518:H518" si="1150">SUBTOTAL(9,G514:G517)</f>
        <v>0</v>
      </c>
      <c r="H518" s="23">
        <f t="shared" si="1150"/>
        <v>0</v>
      </c>
      <c r="I518" s="30"/>
      <c r="J518" s="53"/>
      <c r="K518" s="96" t="str">
        <f t="shared" si="1013"/>
        <v/>
      </c>
      <c r="L518" s="59" t="str">
        <f t="shared" si="1146"/>
        <v/>
      </c>
      <c r="N518" s="108" t="str">
        <f t="shared" ref="N518" si="1151">IF(AND(G518=0,H518=0),"","小計")</f>
        <v/>
      </c>
      <c r="O518" s="108" t="str">
        <f t="shared" ref="O518" si="1152">IF(AND(G518=0,H518=0),"","小計")</f>
        <v/>
      </c>
      <c r="P518" s="38"/>
      <c r="Q518" s="38"/>
      <c r="R518" s="38"/>
      <c r="S518" s="66" t="str">
        <f t="shared" si="1148"/>
        <v/>
      </c>
      <c r="T518" s="105" t="str">
        <f t="shared" si="1149"/>
        <v/>
      </c>
    </row>
    <row r="519" spans="1:20" ht="56.25" hidden="1">
      <c r="A519">
        <f ca="1">IF(B519="","",INDIRECT("減額一覧!B"&amp;$P519))</f>
        <v>387</v>
      </c>
      <c r="B519" s="61">
        <f t="shared" ref="B519" ca="1" si="1153">IF(INDIRECT("減額一覧!BA"&amp;P519)=1,INDIRECT("減額一覧!M"&amp;P519),"")</f>
        <v>207</v>
      </c>
      <c r="C519" s="36">
        <f ca="1">IF(B519="","",INDIRECT("減額一覧!C"&amp;$P519))</f>
        <v>520003000</v>
      </c>
      <c r="D519" s="78" t="str">
        <f ca="1">IF($B519="","",INDIRECT("減額一覧!G"&amp;$P519))</f>
        <v>ほっかほっか亭　西大寺店　北野　和生</v>
      </c>
      <c r="E519" s="19">
        <f ca="1">IF(B519="","",INDIRECT("減額一覧!H"&amp;P519))</f>
        <v>20</v>
      </c>
      <c r="F519" s="19">
        <f ca="1">IF($B519="","",INDIRECT("減額一覧!T"&amp;P519))</f>
        <v>44</v>
      </c>
      <c r="G519" s="20">
        <f ca="1">IF($B519="","",INDIRECT("減額一覧!U"&amp;P519))</f>
        <v>10406</v>
      </c>
      <c r="H519" s="20">
        <f ca="1">IF($B519="","",INDIRECT("減額一覧!V"&amp;P519))</f>
        <v>0</v>
      </c>
      <c r="I519" s="32">
        <f ca="1">IF(B519="","",IF(INDIRECT("減額一覧!BL"&amp;P519)=0.08,0.08,0.1))</f>
        <v>0.1</v>
      </c>
      <c r="J519" s="51" t="s">
        <v>511</v>
      </c>
      <c r="K519" s="94" t="str">
        <f t="shared" ca="1" si="1013"/>
        <v/>
      </c>
      <c r="L519" s="56" t="str">
        <f t="shared" ca="1" si="1146"/>
        <v/>
      </c>
      <c r="N519" s="113" t="str">
        <f t="shared" ref="N519:N522" ca="1" si="1154">IF(A519="","",IF(A519&gt;3000,"月ヶ瀬",IF(A519&gt;=2000,"都祁","市内")))</f>
        <v>市内</v>
      </c>
      <c r="O519" s="114">
        <f t="shared" ref="O519" ca="1" si="1155">IF(B519="","",IF(INDIRECT("減額一覧!BL"&amp;P519)=0.08,0.08,0.1))</f>
        <v>0.1</v>
      </c>
      <c r="P519" s="38">
        <v>106</v>
      </c>
      <c r="Q519" s="38">
        <f t="shared" ref="Q519:R522" ca="1" si="1156">IF(G519="","",IF(G519&gt;0,1,""))</f>
        <v>1</v>
      </c>
      <c r="R519" s="38" t="str">
        <f t="shared" ca="1" si="1156"/>
        <v/>
      </c>
      <c r="S519" s="66" t="str">
        <f t="shared" ca="1" si="1148"/>
        <v>520</v>
      </c>
      <c r="T519" s="105" t="str">
        <f t="shared" ca="1" si="1149"/>
        <v/>
      </c>
    </row>
    <row r="520" spans="1:20" ht="56.25" hidden="1">
      <c r="A520">
        <f ca="1">IF(B520="","",INDIRECT("減額一覧!B"&amp;$P520))</f>
        <v>387</v>
      </c>
      <c r="B520" s="61">
        <f t="shared" ref="B520" ca="1" si="1157">IF(INDIRECT("減額一覧!BB"&amp;P520)=1,INDIRECT("減額一覧!W"&amp;P520),"")</f>
        <v>208</v>
      </c>
      <c r="C520" s="44">
        <f ca="1">IF(B520="","",INDIRECT("減額一覧!C"&amp;$P520))</f>
        <v>520003000</v>
      </c>
      <c r="D520" s="79" t="str">
        <f ca="1">IF($B520="","",INDIRECT("減額一覧!G"&amp;$P520))</f>
        <v>ほっかほっか亭　西大寺店　北野　和生</v>
      </c>
      <c r="E520" s="19">
        <f ca="1">IF(B520="","",INDIRECT("減額一覧!H"&amp;P520))</f>
        <v>20</v>
      </c>
      <c r="F520" s="19">
        <f ca="1">IF($B520="","",INDIRECT("減額一覧!AD"&amp;P520))</f>
        <v>44</v>
      </c>
      <c r="G520" s="20">
        <f ca="1">IF($B520="","",INDIRECT("減額一覧!AE"&amp;P520))</f>
        <v>10406</v>
      </c>
      <c r="H520" s="20">
        <f ca="1">IF($B520="","",INDIRECT("減額一覧!AF"&amp;P520))</f>
        <v>0</v>
      </c>
      <c r="I520" s="32">
        <f ca="1">IF(B520="","",IF(INDIRECT("減額一覧!BM"&amp;P520)=0.08,0.08,0.1))</f>
        <v>0.1</v>
      </c>
      <c r="J520" s="52"/>
      <c r="K520" s="95" t="str">
        <f t="shared" ca="1" si="1013"/>
        <v/>
      </c>
      <c r="L520" s="58" t="str">
        <f t="shared" ca="1" si="1146"/>
        <v/>
      </c>
      <c r="N520" s="113" t="str">
        <f t="shared" ca="1" si="1154"/>
        <v>市内</v>
      </c>
      <c r="O520" s="114">
        <f t="shared" ref="O520" ca="1" si="1158">IF(B520="","",IF(INDIRECT("減額一覧!BM"&amp;P520)=0.08,0.08,0.1))</f>
        <v>0.1</v>
      </c>
      <c r="P520" s="38">
        <v>106</v>
      </c>
      <c r="Q520" s="38">
        <f t="shared" ca="1" si="1156"/>
        <v>1</v>
      </c>
      <c r="R520" s="38" t="str">
        <f t="shared" ca="1" si="1156"/>
        <v/>
      </c>
      <c r="S520" s="66" t="str">
        <f t="shared" ca="1" si="1148"/>
        <v>520</v>
      </c>
      <c r="T520" s="105" t="str">
        <f t="shared" ca="1" si="1149"/>
        <v/>
      </c>
    </row>
    <row r="521" spans="1:20" hidden="1">
      <c r="A521" t="str">
        <f ca="1">IF(B521="","",INDIRECT("減額一覧!B"&amp;$P521))</f>
        <v/>
      </c>
      <c r="B521" s="61" t="str">
        <f t="shared" ref="B521" ca="1" si="1159">IF(INDIRECT("減額一覧!BC"&amp;P521)=1,INDIRECT("減額一覧!AG"&amp;P521),"")</f>
        <v/>
      </c>
      <c r="C521" s="36" t="str">
        <f ca="1">IF(B521="","",INDIRECT("減額一覧!C"&amp;$P521))</f>
        <v/>
      </c>
      <c r="D521" s="80" t="str">
        <f ca="1">IF($B521="","",INDIRECT("減額一覧!G"&amp;$P521))</f>
        <v/>
      </c>
      <c r="E521" s="19" t="str">
        <f ca="1">IF(B521="","",INDIRECT("減額一覧!H"&amp;P521))</f>
        <v/>
      </c>
      <c r="F521" s="19" t="str">
        <f ca="1">IF($B521="","",INDIRECT("減額一覧!AN"&amp;P521))</f>
        <v/>
      </c>
      <c r="G521" s="20" t="str">
        <f ca="1">IF($B521="","",INDIRECT("減額一覧!AO"&amp;P521))</f>
        <v/>
      </c>
      <c r="H521" s="20" t="str">
        <f ca="1">IF($B521="","",INDIRECT("減額一覧!AP"&amp;P521))</f>
        <v/>
      </c>
      <c r="I521" s="32" t="str">
        <f ca="1">IF(B521="","",IF(INDIRECT("減額一覧!BN"&amp;P521)=0.08,0.08,0.1))</f>
        <v/>
      </c>
      <c r="J521" s="52"/>
      <c r="K521" s="95" t="str">
        <f t="shared" ca="1" si="1013"/>
        <v/>
      </c>
      <c r="L521" s="58" t="str">
        <f t="shared" ca="1" si="1146"/>
        <v/>
      </c>
      <c r="N521" s="113" t="str">
        <f t="shared" ca="1" si="1154"/>
        <v/>
      </c>
      <c r="O521" s="114" t="str">
        <f t="shared" ref="O521" ca="1" si="1160">IF(B521="","",IF(INDIRECT("減額一覧!BN"&amp;P521)=0.08,0.08,0.1))</f>
        <v/>
      </c>
      <c r="P521" s="38">
        <v>106</v>
      </c>
      <c r="Q521" s="38" t="str">
        <f t="shared" ca="1" si="1156"/>
        <v/>
      </c>
      <c r="R521" s="38" t="str">
        <f t="shared" ca="1" si="1156"/>
        <v/>
      </c>
      <c r="S521" s="66" t="str">
        <f t="shared" ca="1" si="1148"/>
        <v/>
      </c>
      <c r="T521" s="105" t="str">
        <f t="shared" ca="1" si="1149"/>
        <v/>
      </c>
    </row>
    <row r="522" spans="1:20" hidden="1">
      <c r="A522" t="str">
        <f ca="1">IF(B522="","",INDIRECT("減額一覧!B"&amp;$P522))</f>
        <v/>
      </c>
      <c r="B522" s="61" t="str">
        <f t="shared" ref="B522" ca="1" si="1161">IF(INDIRECT("減額一覧!BD"&amp;P522)=1,INDIRECT("減額一覧!AQ"&amp;P522),"")</f>
        <v/>
      </c>
      <c r="C522" s="45" t="str">
        <f ca="1">IF(B522="","",INDIRECT("減額一覧!C"&amp;$P522))</f>
        <v/>
      </c>
      <c r="D522" s="79" t="str">
        <f ca="1">IF($B522="","",INDIRECT("減額一覧!G"&amp;$P522))</f>
        <v/>
      </c>
      <c r="E522" s="19" t="str">
        <f ca="1">IF(B522="","",INDIRECT("減額一覧!H"&amp;P522))</f>
        <v/>
      </c>
      <c r="F522" s="19" t="str">
        <f ca="1">IF($B522="","",INDIRECT("減額一覧!AX"&amp;P522))</f>
        <v/>
      </c>
      <c r="G522" s="20" t="str">
        <f ca="1">IF($B522="","",INDIRECT("減額一覧!AY"&amp;P522))</f>
        <v/>
      </c>
      <c r="H522" s="20" t="str">
        <f ca="1">IF($B522="","",INDIRECT("減額一覧!AZ"&amp;P522))</f>
        <v/>
      </c>
      <c r="I522" s="32" t="str">
        <f ca="1">IF(B522="","",IF(INDIRECT("減額一覧!BO"&amp;P522)=0.08,0.08,0.1))</f>
        <v/>
      </c>
      <c r="J522" s="52"/>
      <c r="K522" s="95" t="str">
        <f t="shared" ca="1" si="1013"/>
        <v/>
      </c>
      <c r="L522" s="58" t="str">
        <f t="shared" ca="1" si="1146"/>
        <v/>
      </c>
      <c r="N522" s="113" t="str">
        <f t="shared" ca="1" si="1154"/>
        <v/>
      </c>
      <c r="O522" s="114" t="str">
        <f t="shared" ref="O522" ca="1" si="1162">IF(B522="","",IF(INDIRECT("減額一覧!BO"&amp;P522)=0.08,0.08,0.1))</f>
        <v/>
      </c>
      <c r="P522" s="38">
        <v>106</v>
      </c>
      <c r="Q522" s="38" t="str">
        <f t="shared" ca="1" si="1156"/>
        <v/>
      </c>
      <c r="R522" s="38" t="str">
        <f t="shared" ca="1" si="1156"/>
        <v/>
      </c>
      <c r="S522" s="66" t="str">
        <f t="shared" ca="1" si="1148"/>
        <v/>
      </c>
      <c r="T522" s="105" t="str">
        <f t="shared" ca="1" si="1149"/>
        <v/>
      </c>
    </row>
    <row r="523" spans="1:20" ht="19.5" hidden="1" thickBot="1">
      <c r="B523" s="64"/>
      <c r="C523" s="41" t="str">
        <f>IF(B523="","",減額一覧!C519)</f>
        <v/>
      </c>
      <c r="D523" s="43"/>
      <c r="E523" s="21"/>
      <c r="F523" s="22" t="s">
        <v>69</v>
      </c>
      <c r="G523" s="23">
        <f t="shared" ref="G523:H523" si="1163">SUBTOTAL(9,G519:G522)</f>
        <v>0</v>
      </c>
      <c r="H523" s="23">
        <f t="shared" si="1163"/>
        <v>0</v>
      </c>
      <c r="I523" s="30"/>
      <c r="J523" s="53"/>
      <c r="K523" s="96" t="str">
        <f t="shared" si="1013"/>
        <v/>
      </c>
      <c r="L523" s="59" t="str">
        <f t="shared" si="1146"/>
        <v/>
      </c>
      <c r="N523" s="108" t="str">
        <f t="shared" ref="N523" si="1164">IF(AND(G523=0,H523=0),"","小計")</f>
        <v/>
      </c>
      <c r="O523" s="108" t="str">
        <f t="shared" ref="O523" si="1165">IF(AND(G523=0,H523=0),"","小計")</f>
        <v/>
      </c>
      <c r="P523" s="38"/>
      <c r="Q523" s="38"/>
      <c r="R523" s="38"/>
      <c r="S523" s="66" t="str">
        <f t="shared" si="1148"/>
        <v/>
      </c>
      <c r="T523" s="105" t="str">
        <f t="shared" si="1149"/>
        <v/>
      </c>
    </row>
    <row r="524" spans="1:20" hidden="1">
      <c r="A524">
        <f ca="1">IF(B524="","",INDIRECT("減額一覧!B"&amp;$P524))</f>
        <v>390</v>
      </c>
      <c r="B524" s="61">
        <f t="shared" ref="B524" ca="1" si="1166">IF(INDIRECT("減額一覧!BA"&amp;P524)=1,INDIRECT("減額一覧!M"&amp;P524),"")</f>
        <v>208</v>
      </c>
      <c r="C524" s="36">
        <f ca="1">IF(B524="","",INDIRECT("減額一覧!C"&amp;$P524))</f>
        <v>305058000</v>
      </c>
      <c r="D524" s="78" t="str">
        <f ca="1">IF($B524="","",INDIRECT("減額一覧!G"&amp;$P524))</f>
        <v>上田　義道</v>
      </c>
      <c r="E524" s="19">
        <f ca="1">IF(B524="","",INDIRECT("減額一覧!H"&amp;P524))</f>
        <v>13</v>
      </c>
      <c r="F524" s="19">
        <f ca="1">IF($B524="","",INDIRECT("減額一覧!T"&amp;P524))</f>
        <v>3</v>
      </c>
      <c r="G524" s="20">
        <f ca="1">IF($B524="","",INDIRECT("減額一覧!U"&amp;P524))</f>
        <v>341</v>
      </c>
      <c r="H524" s="20">
        <f ca="1">IF($B524="","",INDIRECT("減額一覧!V"&amp;P524))</f>
        <v>0</v>
      </c>
      <c r="I524" s="32">
        <f ca="1">IF(B524="","",IF(INDIRECT("減額一覧!BL"&amp;P524)=0.08,0.08,0.1))</f>
        <v>0.1</v>
      </c>
      <c r="J524" s="51" t="s">
        <v>541</v>
      </c>
      <c r="K524" s="94" t="str">
        <f t="shared" ca="1" si="1013"/>
        <v/>
      </c>
      <c r="L524" s="56" t="str">
        <f t="shared" ca="1" si="1146"/>
        <v/>
      </c>
      <c r="N524" s="113" t="str">
        <f t="shared" ref="N524:N527" ca="1" si="1167">IF(A524="","",IF(A524&gt;3000,"月ヶ瀬",IF(A524&gt;=2000,"都祁","市内")))</f>
        <v>市内</v>
      </c>
      <c r="O524" s="114">
        <f t="shared" ref="O524" ca="1" si="1168">IF(B524="","",IF(INDIRECT("減額一覧!BL"&amp;P524)=0.08,0.08,0.1))</f>
        <v>0.1</v>
      </c>
      <c r="P524" s="38">
        <v>107</v>
      </c>
      <c r="Q524" s="38">
        <f t="shared" ref="Q524:R527" ca="1" si="1169">IF(G524="","",IF(G524&gt;0,1,""))</f>
        <v>1</v>
      </c>
      <c r="R524" s="38" t="str">
        <f t="shared" ca="1" si="1169"/>
        <v/>
      </c>
      <c r="S524" s="66" t="str">
        <f t="shared" ca="1" si="1148"/>
        <v>305</v>
      </c>
      <c r="T524" s="105" t="str">
        <f t="shared" ca="1" si="1149"/>
        <v/>
      </c>
    </row>
    <row r="525" spans="1:20" hidden="1">
      <c r="A525" t="str">
        <f ca="1">IF(B525="","",INDIRECT("減額一覧!B"&amp;$P525))</f>
        <v/>
      </c>
      <c r="B525" s="61" t="str">
        <f t="shared" ref="B525" ca="1" si="1170">IF(INDIRECT("減額一覧!BB"&amp;P525)=1,INDIRECT("減額一覧!W"&amp;P525),"")</f>
        <v/>
      </c>
      <c r="C525" s="44" t="str">
        <f ca="1">IF(B525="","",INDIRECT("減額一覧!C"&amp;$P525))</f>
        <v/>
      </c>
      <c r="D525" s="79" t="str">
        <f ca="1">IF($B525="","",INDIRECT("減額一覧!G"&amp;$P525))</f>
        <v/>
      </c>
      <c r="E525" s="19" t="str">
        <f ca="1">IF(B525="","",INDIRECT("減額一覧!H"&amp;P525))</f>
        <v/>
      </c>
      <c r="F525" s="19" t="str">
        <f ca="1">IF($B525="","",INDIRECT("減額一覧!AD"&amp;P525))</f>
        <v/>
      </c>
      <c r="G525" s="20" t="str">
        <f ca="1">IF($B525="","",INDIRECT("減額一覧!AE"&amp;P525))</f>
        <v/>
      </c>
      <c r="H525" s="20" t="str">
        <f ca="1">IF($B525="","",INDIRECT("減額一覧!AF"&amp;P525))</f>
        <v/>
      </c>
      <c r="I525" s="32" t="str">
        <f ca="1">IF(B525="","",IF(INDIRECT("減額一覧!BM"&amp;P525)=0.08,0.08,0.1))</f>
        <v/>
      </c>
      <c r="J525" s="52"/>
      <c r="K525" s="95" t="str">
        <f t="shared" ca="1" si="1013"/>
        <v/>
      </c>
      <c r="L525" s="58" t="str">
        <f t="shared" ca="1" si="1146"/>
        <v/>
      </c>
      <c r="N525" s="113" t="str">
        <f t="shared" ca="1" si="1167"/>
        <v/>
      </c>
      <c r="O525" s="114" t="str">
        <f t="shared" ref="O525" ca="1" si="1171">IF(B525="","",IF(INDIRECT("減額一覧!BM"&amp;P525)=0.08,0.08,0.1))</f>
        <v/>
      </c>
      <c r="P525" s="38">
        <v>107</v>
      </c>
      <c r="Q525" s="38" t="str">
        <f t="shared" ca="1" si="1169"/>
        <v/>
      </c>
      <c r="R525" s="38" t="str">
        <f t="shared" ca="1" si="1169"/>
        <v/>
      </c>
      <c r="S525" s="66" t="str">
        <f t="shared" ca="1" si="1148"/>
        <v/>
      </c>
      <c r="T525" s="105" t="str">
        <f t="shared" ca="1" si="1149"/>
        <v/>
      </c>
    </row>
    <row r="526" spans="1:20" hidden="1">
      <c r="A526" t="str">
        <f ca="1">IF(B526="","",INDIRECT("減額一覧!B"&amp;$P526))</f>
        <v/>
      </c>
      <c r="B526" s="61" t="str">
        <f t="shared" ref="B526" ca="1" si="1172">IF(INDIRECT("減額一覧!BC"&amp;P526)=1,INDIRECT("減額一覧!AG"&amp;P526),"")</f>
        <v/>
      </c>
      <c r="C526" s="36" t="str">
        <f ca="1">IF(B526="","",INDIRECT("減額一覧!C"&amp;$P526))</f>
        <v/>
      </c>
      <c r="D526" s="80" t="str">
        <f ca="1">IF($B526="","",INDIRECT("減額一覧!G"&amp;$P526))</f>
        <v/>
      </c>
      <c r="E526" s="19" t="str">
        <f ca="1">IF(B526="","",INDIRECT("減額一覧!H"&amp;P526))</f>
        <v/>
      </c>
      <c r="F526" s="19" t="str">
        <f ca="1">IF($B526="","",INDIRECT("減額一覧!AN"&amp;P526))</f>
        <v/>
      </c>
      <c r="G526" s="20" t="str">
        <f ca="1">IF($B526="","",INDIRECT("減額一覧!AO"&amp;P526))</f>
        <v/>
      </c>
      <c r="H526" s="20" t="str">
        <f ca="1">IF($B526="","",INDIRECT("減額一覧!AP"&amp;P526))</f>
        <v/>
      </c>
      <c r="I526" s="32" t="str">
        <f ca="1">IF(B526="","",IF(INDIRECT("減額一覧!BN"&amp;P526)=0.08,0.08,0.1))</f>
        <v/>
      </c>
      <c r="J526" s="52"/>
      <c r="K526" s="95" t="str">
        <f t="shared" ca="1" si="1013"/>
        <v/>
      </c>
      <c r="L526" s="58" t="str">
        <f t="shared" ca="1" si="1146"/>
        <v/>
      </c>
      <c r="N526" s="113" t="str">
        <f t="shared" ca="1" si="1167"/>
        <v/>
      </c>
      <c r="O526" s="114" t="str">
        <f t="shared" ref="O526" ca="1" si="1173">IF(B526="","",IF(INDIRECT("減額一覧!BN"&amp;P526)=0.08,0.08,0.1))</f>
        <v/>
      </c>
      <c r="P526" s="38">
        <v>107</v>
      </c>
      <c r="Q526" s="38" t="str">
        <f t="shared" ca="1" si="1169"/>
        <v/>
      </c>
      <c r="R526" s="38" t="str">
        <f t="shared" ca="1" si="1169"/>
        <v/>
      </c>
      <c r="S526" s="66" t="str">
        <f t="shared" ca="1" si="1148"/>
        <v/>
      </c>
      <c r="T526" s="105" t="str">
        <f t="shared" ca="1" si="1149"/>
        <v/>
      </c>
    </row>
    <row r="527" spans="1:20" hidden="1">
      <c r="A527" t="str">
        <f ca="1">IF(B527="","",INDIRECT("減額一覧!B"&amp;$P527))</f>
        <v/>
      </c>
      <c r="B527" s="61" t="str">
        <f t="shared" ref="B527" ca="1" si="1174">IF(INDIRECT("減額一覧!BD"&amp;P527)=1,INDIRECT("減額一覧!AQ"&amp;P527),"")</f>
        <v/>
      </c>
      <c r="C527" s="45" t="str">
        <f ca="1">IF(B527="","",INDIRECT("減額一覧!C"&amp;$P527))</f>
        <v/>
      </c>
      <c r="D527" s="79" t="str">
        <f ca="1">IF($B527="","",INDIRECT("減額一覧!G"&amp;$P527))</f>
        <v/>
      </c>
      <c r="E527" s="19" t="str">
        <f ca="1">IF(B527="","",INDIRECT("減額一覧!H"&amp;P527))</f>
        <v/>
      </c>
      <c r="F527" s="19" t="str">
        <f ca="1">IF($B527="","",INDIRECT("減額一覧!AX"&amp;P527))</f>
        <v/>
      </c>
      <c r="G527" s="20" t="str">
        <f ca="1">IF($B527="","",INDIRECT("減額一覧!AY"&amp;P527))</f>
        <v/>
      </c>
      <c r="H527" s="20" t="str">
        <f ca="1">IF($B527="","",INDIRECT("減額一覧!AZ"&amp;P527))</f>
        <v/>
      </c>
      <c r="I527" s="32" t="str">
        <f ca="1">IF(B527="","",IF(INDIRECT("減額一覧!BO"&amp;P527)=0.08,0.08,0.1))</f>
        <v/>
      </c>
      <c r="J527" s="52"/>
      <c r="K527" s="95" t="str">
        <f t="shared" ca="1" si="1013"/>
        <v/>
      </c>
      <c r="L527" s="58" t="str">
        <f t="shared" ca="1" si="1146"/>
        <v/>
      </c>
      <c r="N527" s="113" t="str">
        <f t="shared" ca="1" si="1167"/>
        <v/>
      </c>
      <c r="O527" s="114" t="str">
        <f t="shared" ref="O527" ca="1" si="1175">IF(B527="","",IF(INDIRECT("減額一覧!BO"&amp;P527)=0.08,0.08,0.1))</f>
        <v/>
      </c>
      <c r="P527" s="38">
        <v>107</v>
      </c>
      <c r="Q527" s="38" t="str">
        <f t="shared" ca="1" si="1169"/>
        <v/>
      </c>
      <c r="R527" s="38" t="str">
        <f t="shared" ca="1" si="1169"/>
        <v/>
      </c>
      <c r="S527" s="66" t="str">
        <f t="shared" ca="1" si="1148"/>
        <v/>
      </c>
      <c r="T527" s="105" t="str">
        <f t="shared" ca="1" si="1149"/>
        <v/>
      </c>
    </row>
    <row r="528" spans="1:20" ht="19.5" hidden="1" thickBot="1">
      <c r="B528" s="64"/>
      <c r="C528" s="41" t="str">
        <f>IF(B528="","",減額一覧!C524)</f>
        <v/>
      </c>
      <c r="D528" s="43"/>
      <c r="E528" s="21"/>
      <c r="F528" s="22" t="s">
        <v>69</v>
      </c>
      <c r="G528" s="23">
        <f t="shared" ref="G528:H528" si="1176">SUBTOTAL(9,G524:G527)</f>
        <v>0</v>
      </c>
      <c r="H528" s="23">
        <f t="shared" si="1176"/>
        <v>0</v>
      </c>
      <c r="I528" s="30"/>
      <c r="J528" s="53"/>
      <c r="K528" s="96" t="str">
        <f t="shared" si="1013"/>
        <v/>
      </c>
      <c r="L528" s="59" t="str">
        <f t="shared" si="1146"/>
        <v/>
      </c>
      <c r="N528" s="108" t="str">
        <f t="shared" ref="N528" si="1177">IF(AND(G528=0,H528=0),"","小計")</f>
        <v/>
      </c>
      <c r="O528" s="108" t="str">
        <f t="shared" ref="O528" si="1178">IF(AND(G528=0,H528=0),"","小計")</f>
        <v/>
      </c>
      <c r="P528" s="38"/>
      <c r="Q528" s="38"/>
      <c r="R528" s="38"/>
      <c r="S528" s="66" t="str">
        <f t="shared" si="1148"/>
        <v/>
      </c>
      <c r="T528" s="105" t="str">
        <f t="shared" si="1149"/>
        <v/>
      </c>
    </row>
    <row r="529" spans="1:20" hidden="1">
      <c r="A529">
        <f ca="1">IF(B529="","",INDIRECT("減額一覧!B"&amp;$P529))</f>
        <v>391</v>
      </c>
      <c r="B529" s="61">
        <f t="shared" ref="B529" ca="1" si="1179">IF(INDIRECT("減額一覧!BA"&amp;P529)=1,INDIRECT("減額一覧!M"&amp;P529),"")</f>
        <v>206</v>
      </c>
      <c r="C529" s="36">
        <f ca="1">IF(B529="","",INDIRECT("減額一覧!C"&amp;$P529))</f>
        <v>315110000</v>
      </c>
      <c r="D529" s="78" t="str">
        <f ca="1">IF($B529="","",INDIRECT("減額一覧!G"&amp;$P529))</f>
        <v>西田　正幸</v>
      </c>
      <c r="E529" s="19">
        <f ca="1">IF(B529="","",INDIRECT("減額一覧!H"&amp;P529))</f>
        <v>13</v>
      </c>
      <c r="F529" s="19">
        <f ca="1">IF($B529="","",INDIRECT("減額一覧!T"&amp;P529))</f>
        <v>3</v>
      </c>
      <c r="G529" s="20">
        <f ca="1">IF($B529="","",INDIRECT("減額一覧!U"&amp;P529))</f>
        <v>512</v>
      </c>
      <c r="H529" s="20">
        <f ca="1">IF($B529="","",INDIRECT("減額一覧!V"&amp;P529))</f>
        <v>410</v>
      </c>
      <c r="I529" s="32">
        <f ca="1">IF(B529="","",IF(INDIRECT("減額一覧!BL"&amp;P529)=0.08,0.08,0.1))</f>
        <v>0.1</v>
      </c>
      <c r="J529" s="51" t="s">
        <v>512</v>
      </c>
      <c r="K529" s="94" t="str">
        <f t="shared" ca="1" si="1013"/>
        <v/>
      </c>
      <c r="L529" s="56" t="str">
        <f t="shared" ca="1" si="1146"/>
        <v/>
      </c>
      <c r="N529" s="113" t="str">
        <f t="shared" ref="N529:N532" ca="1" si="1180">IF(A529="","",IF(A529&gt;3000,"月ヶ瀬",IF(A529&gt;=2000,"都祁","市内")))</f>
        <v>市内</v>
      </c>
      <c r="O529" s="114">
        <f t="shared" ref="O529" ca="1" si="1181">IF(B529="","",IF(INDIRECT("減額一覧!BL"&amp;P529)=0.08,0.08,0.1))</f>
        <v>0.1</v>
      </c>
      <c r="P529" s="38">
        <v>108</v>
      </c>
      <c r="Q529" s="38">
        <f t="shared" ref="Q529:R532" ca="1" si="1182">IF(G529="","",IF(G529&gt;0,1,""))</f>
        <v>1</v>
      </c>
      <c r="R529" s="38">
        <f t="shared" ca="1" si="1182"/>
        <v>1</v>
      </c>
      <c r="S529" s="66" t="str">
        <f t="shared" ca="1" si="1148"/>
        <v>315</v>
      </c>
      <c r="T529" s="105" t="str">
        <f t="shared" ca="1" si="1149"/>
        <v/>
      </c>
    </row>
    <row r="530" spans="1:20" hidden="1">
      <c r="A530">
        <f ca="1">IF(B530="","",INDIRECT("減額一覧!B"&amp;$P530))</f>
        <v>391</v>
      </c>
      <c r="B530" s="61">
        <f t="shared" ref="B530" ca="1" si="1183">IF(INDIRECT("減額一覧!BB"&amp;P530)=1,INDIRECT("減額一覧!W"&amp;P530),"")</f>
        <v>207</v>
      </c>
      <c r="C530" s="44">
        <f ca="1">IF(B530="","",INDIRECT("減額一覧!C"&amp;$P530))</f>
        <v>315110000</v>
      </c>
      <c r="D530" s="79" t="str">
        <f ca="1">IF($B530="","",INDIRECT("減額一覧!G"&amp;$P530))</f>
        <v>西田　正幸</v>
      </c>
      <c r="E530" s="19">
        <f ca="1">IF(B530="","",INDIRECT("減額一覧!H"&amp;P530))</f>
        <v>13</v>
      </c>
      <c r="F530" s="19">
        <f ca="1">IF($B530="","",INDIRECT("減額一覧!AD"&amp;P530))</f>
        <v>3</v>
      </c>
      <c r="G530" s="20">
        <f ca="1">IF($B530="","",INDIRECT("減額一覧!AE"&amp;P530))</f>
        <v>512</v>
      </c>
      <c r="H530" s="20">
        <f ca="1">IF($B530="","",INDIRECT("減額一覧!AF"&amp;P530))</f>
        <v>410</v>
      </c>
      <c r="I530" s="32">
        <f ca="1">IF(B530="","",IF(INDIRECT("減額一覧!BM"&amp;P530)=0.08,0.08,0.1))</f>
        <v>0.1</v>
      </c>
      <c r="J530" s="52"/>
      <c r="K530" s="95" t="str">
        <f t="shared" ref="K530:K784" ca="1" si="1184">IF(A530="","",IF(A530&gt;3000,"月ヶ瀬",IF(A530&gt;=2000,"都祁","")))</f>
        <v/>
      </c>
      <c r="L530" s="58" t="str">
        <f t="shared" ca="1" si="1146"/>
        <v/>
      </c>
      <c r="N530" s="113" t="str">
        <f t="shared" ca="1" si="1180"/>
        <v>市内</v>
      </c>
      <c r="O530" s="114">
        <f t="shared" ref="O530" ca="1" si="1185">IF(B530="","",IF(INDIRECT("減額一覧!BM"&amp;P530)=0.08,0.08,0.1))</f>
        <v>0.1</v>
      </c>
      <c r="P530" s="38">
        <v>108</v>
      </c>
      <c r="Q530" s="38">
        <f t="shared" ca="1" si="1182"/>
        <v>1</v>
      </c>
      <c r="R530" s="38">
        <f t="shared" ca="1" si="1182"/>
        <v>1</v>
      </c>
      <c r="S530" s="66" t="str">
        <f t="shared" ca="1" si="1148"/>
        <v>315</v>
      </c>
      <c r="T530" s="105" t="str">
        <f t="shared" ca="1" si="1149"/>
        <v/>
      </c>
    </row>
    <row r="531" spans="1:20" hidden="1">
      <c r="A531" t="str">
        <f ca="1">IF(B531="","",INDIRECT("減額一覧!B"&amp;$P531))</f>
        <v/>
      </c>
      <c r="B531" s="61" t="str">
        <f t="shared" ref="B531" ca="1" si="1186">IF(INDIRECT("減額一覧!BC"&amp;P531)=1,INDIRECT("減額一覧!AG"&amp;P531),"")</f>
        <v/>
      </c>
      <c r="C531" s="36" t="str">
        <f ca="1">IF(B531="","",INDIRECT("減額一覧!C"&amp;$P531))</f>
        <v/>
      </c>
      <c r="D531" s="80" t="str">
        <f ca="1">IF($B531="","",INDIRECT("減額一覧!G"&amp;$P531))</f>
        <v/>
      </c>
      <c r="E531" s="19" t="str">
        <f ca="1">IF(B531="","",INDIRECT("減額一覧!H"&amp;P531))</f>
        <v/>
      </c>
      <c r="F531" s="19" t="str">
        <f ca="1">IF($B531="","",INDIRECT("減額一覧!AN"&amp;P531))</f>
        <v/>
      </c>
      <c r="G531" s="20" t="str">
        <f ca="1">IF($B531="","",INDIRECT("減額一覧!AO"&amp;P531))</f>
        <v/>
      </c>
      <c r="H531" s="20" t="str">
        <f ca="1">IF($B531="","",INDIRECT("減額一覧!AP"&amp;P531))</f>
        <v/>
      </c>
      <c r="I531" s="32" t="str">
        <f ca="1">IF(B531="","",IF(INDIRECT("減額一覧!BN"&amp;P531)=0.08,0.08,0.1))</f>
        <v/>
      </c>
      <c r="J531" s="52"/>
      <c r="K531" s="95" t="str">
        <f t="shared" ca="1" si="1184"/>
        <v/>
      </c>
      <c r="L531" s="58" t="str">
        <f t="shared" ca="1" si="1146"/>
        <v/>
      </c>
      <c r="N531" s="113" t="str">
        <f t="shared" ca="1" si="1180"/>
        <v/>
      </c>
      <c r="O531" s="114" t="str">
        <f t="shared" ref="O531" ca="1" si="1187">IF(B531="","",IF(INDIRECT("減額一覧!BN"&amp;P531)=0.08,0.08,0.1))</f>
        <v/>
      </c>
      <c r="P531" s="38">
        <v>108</v>
      </c>
      <c r="Q531" s="38" t="str">
        <f t="shared" ca="1" si="1182"/>
        <v/>
      </c>
      <c r="R531" s="38" t="str">
        <f t="shared" ca="1" si="1182"/>
        <v/>
      </c>
      <c r="S531" s="66" t="str">
        <f t="shared" ca="1" si="1148"/>
        <v/>
      </c>
      <c r="T531" s="105" t="str">
        <f t="shared" ca="1" si="1149"/>
        <v/>
      </c>
    </row>
    <row r="532" spans="1:20" hidden="1">
      <c r="A532" t="str">
        <f ca="1">IF(B532="","",INDIRECT("減額一覧!B"&amp;$P532))</f>
        <v/>
      </c>
      <c r="B532" s="61" t="str">
        <f t="shared" ref="B532" ca="1" si="1188">IF(INDIRECT("減額一覧!BD"&amp;P532)=1,INDIRECT("減額一覧!AQ"&amp;P532),"")</f>
        <v/>
      </c>
      <c r="C532" s="45" t="str">
        <f ca="1">IF(B532="","",INDIRECT("減額一覧!C"&amp;$P532))</f>
        <v/>
      </c>
      <c r="D532" s="79" t="str">
        <f ca="1">IF($B532="","",INDIRECT("減額一覧!G"&amp;$P532))</f>
        <v/>
      </c>
      <c r="E532" s="19" t="str">
        <f ca="1">IF(B532="","",INDIRECT("減額一覧!H"&amp;P532))</f>
        <v/>
      </c>
      <c r="F532" s="19" t="str">
        <f ca="1">IF($B532="","",INDIRECT("減額一覧!AX"&amp;P532))</f>
        <v/>
      </c>
      <c r="G532" s="20" t="str">
        <f ca="1">IF($B532="","",INDIRECT("減額一覧!AY"&amp;P532))</f>
        <v/>
      </c>
      <c r="H532" s="20" t="str">
        <f ca="1">IF($B532="","",INDIRECT("減額一覧!AZ"&amp;P532))</f>
        <v/>
      </c>
      <c r="I532" s="32" t="str">
        <f ca="1">IF(B532="","",IF(INDIRECT("減額一覧!BO"&amp;P532)=0.08,0.08,0.1))</f>
        <v/>
      </c>
      <c r="J532" s="52"/>
      <c r="K532" s="95" t="str">
        <f t="shared" ca="1" si="1184"/>
        <v/>
      </c>
      <c r="L532" s="58" t="str">
        <f t="shared" ca="1" si="1146"/>
        <v/>
      </c>
      <c r="N532" s="113" t="str">
        <f t="shared" ca="1" si="1180"/>
        <v/>
      </c>
      <c r="O532" s="114" t="str">
        <f t="shared" ref="O532" ca="1" si="1189">IF(B532="","",IF(INDIRECT("減額一覧!BO"&amp;P532)=0.08,0.08,0.1))</f>
        <v/>
      </c>
      <c r="P532" s="38">
        <v>108</v>
      </c>
      <c r="Q532" s="38" t="str">
        <f t="shared" ca="1" si="1182"/>
        <v/>
      </c>
      <c r="R532" s="38" t="str">
        <f t="shared" ca="1" si="1182"/>
        <v/>
      </c>
      <c r="S532" s="66" t="str">
        <f t="shared" ca="1" si="1148"/>
        <v/>
      </c>
      <c r="T532" s="105" t="str">
        <f t="shared" ca="1" si="1149"/>
        <v/>
      </c>
    </row>
    <row r="533" spans="1:20" ht="19.5" hidden="1" thickBot="1">
      <c r="B533" s="64"/>
      <c r="C533" s="41" t="str">
        <f>IF(B533="","",減額一覧!C529)</f>
        <v/>
      </c>
      <c r="D533" s="43"/>
      <c r="E533" s="21"/>
      <c r="F533" s="22" t="s">
        <v>69</v>
      </c>
      <c r="G533" s="23">
        <f t="shared" ref="G533:H533" si="1190">SUBTOTAL(9,G529:G532)</f>
        <v>0</v>
      </c>
      <c r="H533" s="23">
        <f t="shared" si="1190"/>
        <v>0</v>
      </c>
      <c r="I533" s="30"/>
      <c r="J533" s="53"/>
      <c r="K533" s="96" t="str">
        <f t="shared" si="1184"/>
        <v/>
      </c>
      <c r="L533" s="59" t="str">
        <f t="shared" si="1146"/>
        <v/>
      </c>
      <c r="N533" s="108" t="str">
        <f t="shared" ref="N533" si="1191">IF(AND(G533=0,H533=0),"","小計")</f>
        <v/>
      </c>
      <c r="O533" s="108" t="str">
        <f t="shared" ref="O533" si="1192">IF(AND(G533=0,H533=0),"","小計")</f>
        <v/>
      </c>
      <c r="P533" s="38"/>
      <c r="Q533" s="38"/>
      <c r="R533" s="38"/>
      <c r="S533" s="66" t="str">
        <f t="shared" si="1148"/>
        <v/>
      </c>
      <c r="T533" s="105" t="str">
        <f t="shared" si="1149"/>
        <v/>
      </c>
    </row>
    <row r="534" spans="1:20" hidden="1">
      <c r="A534">
        <f ca="1">IF(B534="","",INDIRECT("減額一覧!B"&amp;$P534))</f>
        <v>392</v>
      </c>
      <c r="B534" s="61">
        <f t="shared" ref="B534" ca="1" si="1193">IF(INDIRECT("減額一覧!BA"&amp;P534)=1,INDIRECT("減額一覧!M"&amp;P534),"")</f>
        <v>205</v>
      </c>
      <c r="C534" s="36">
        <f ca="1">IF(B534="","",INDIRECT("減額一覧!C"&amp;$P534))</f>
        <v>142138000</v>
      </c>
      <c r="D534" s="78" t="str">
        <f ca="1">IF($B534="","",INDIRECT("減額一覧!G"&amp;$P534))</f>
        <v>安藤　好季</v>
      </c>
      <c r="E534" s="19">
        <f ca="1">IF(B534="","",INDIRECT("減額一覧!H"&amp;P534))</f>
        <v>13</v>
      </c>
      <c r="F534" s="19">
        <f ca="1">IF($B534="","",INDIRECT("減額一覧!T"&amp;P534))</f>
        <v>1</v>
      </c>
      <c r="G534" s="20">
        <f ca="1">IF($B534="","",INDIRECT("減額一覧!U"&amp;P534))</f>
        <v>220</v>
      </c>
      <c r="H534" s="20">
        <f ca="1">IF($B534="","",INDIRECT("減額一覧!V"&amp;P534))</f>
        <v>136</v>
      </c>
      <c r="I534" s="32">
        <f ca="1">IF(B534="","",IF(INDIRECT("減額一覧!BL"&amp;P534)=0.08,0.08,0.1))</f>
        <v>0.1</v>
      </c>
      <c r="J534" s="51" t="s">
        <v>513</v>
      </c>
      <c r="K534" s="94" t="str">
        <f t="shared" ca="1" si="1184"/>
        <v/>
      </c>
      <c r="L534" s="56" t="str">
        <f t="shared" ca="1" si="1146"/>
        <v/>
      </c>
      <c r="N534" s="113" t="str">
        <f t="shared" ref="N534:N537" ca="1" si="1194">IF(A534="","",IF(A534&gt;3000,"月ヶ瀬",IF(A534&gt;=2000,"都祁","市内")))</f>
        <v>市内</v>
      </c>
      <c r="O534" s="114">
        <f t="shared" ref="O534" ca="1" si="1195">IF(B534="","",IF(INDIRECT("減額一覧!BL"&amp;P534)=0.08,0.08,0.1))</f>
        <v>0.1</v>
      </c>
      <c r="P534" s="38">
        <v>109</v>
      </c>
      <c r="Q534" s="38">
        <f t="shared" ref="Q534:R537" ca="1" si="1196">IF(G534="","",IF(G534&gt;0,1,""))</f>
        <v>1</v>
      </c>
      <c r="R534" s="38">
        <f t="shared" ca="1" si="1196"/>
        <v>1</v>
      </c>
      <c r="S534" s="66" t="str">
        <f t="shared" ca="1" si="1148"/>
        <v>142</v>
      </c>
      <c r="T534" s="105" t="str">
        <f t="shared" ca="1" si="1149"/>
        <v/>
      </c>
    </row>
    <row r="535" spans="1:20" hidden="1">
      <c r="A535">
        <f ca="1">IF(B535="","",INDIRECT("減額一覧!B"&amp;$P535))</f>
        <v>392</v>
      </c>
      <c r="B535" s="61">
        <f t="shared" ref="B535" ca="1" si="1197">IF(INDIRECT("減額一覧!BB"&amp;P535)=1,INDIRECT("減額一覧!W"&amp;P535),"")</f>
        <v>206</v>
      </c>
      <c r="C535" s="44">
        <f ca="1">IF(B535="","",INDIRECT("減額一覧!C"&amp;$P535))</f>
        <v>142138000</v>
      </c>
      <c r="D535" s="79" t="str">
        <f ca="1">IF($B535="","",INDIRECT("減額一覧!G"&amp;$P535))</f>
        <v>安藤　好季</v>
      </c>
      <c r="E535" s="19">
        <f ca="1">IF(B535="","",INDIRECT("減額一覧!H"&amp;P535))</f>
        <v>13</v>
      </c>
      <c r="F535" s="19">
        <f ca="1">IF($B535="","",INDIRECT("減額一覧!AD"&amp;P535))</f>
        <v>2</v>
      </c>
      <c r="G535" s="20">
        <f ca="1">IF($B535="","",INDIRECT("減額一覧!AE"&amp;P535))</f>
        <v>440</v>
      </c>
      <c r="H535" s="20">
        <f ca="1">IF($B535="","",INDIRECT("減額一覧!AF"&amp;P535))</f>
        <v>273</v>
      </c>
      <c r="I535" s="32">
        <f ca="1">IF(B535="","",IF(INDIRECT("減額一覧!BM"&amp;P535)=0.08,0.08,0.1))</f>
        <v>0.1</v>
      </c>
      <c r="J535" s="52"/>
      <c r="K535" s="95" t="str">
        <f t="shared" ca="1" si="1184"/>
        <v/>
      </c>
      <c r="L535" s="58" t="str">
        <f t="shared" ca="1" si="1146"/>
        <v/>
      </c>
      <c r="N535" s="113" t="str">
        <f t="shared" ca="1" si="1194"/>
        <v>市内</v>
      </c>
      <c r="O535" s="114">
        <f t="shared" ref="O535" ca="1" si="1198">IF(B535="","",IF(INDIRECT("減額一覧!BM"&amp;P535)=0.08,0.08,0.1))</f>
        <v>0.1</v>
      </c>
      <c r="P535" s="38">
        <v>109</v>
      </c>
      <c r="Q535" s="38">
        <f t="shared" ca="1" si="1196"/>
        <v>1</v>
      </c>
      <c r="R535" s="38">
        <f t="shared" ca="1" si="1196"/>
        <v>1</v>
      </c>
      <c r="S535" s="66" t="str">
        <f t="shared" ca="1" si="1148"/>
        <v>142</v>
      </c>
      <c r="T535" s="105" t="str">
        <f t="shared" ca="1" si="1149"/>
        <v/>
      </c>
    </row>
    <row r="536" spans="1:20" hidden="1">
      <c r="A536">
        <f ca="1">IF(B536="","",INDIRECT("減額一覧!B"&amp;$P536))</f>
        <v>392</v>
      </c>
      <c r="B536" s="61">
        <f t="shared" ref="B536" ca="1" si="1199">IF(INDIRECT("減額一覧!BC"&amp;P536)=1,INDIRECT("減額一覧!AG"&amp;P536),"")</f>
        <v>207</v>
      </c>
      <c r="C536" s="36">
        <f ca="1">IF(B536="","",INDIRECT("減額一覧!C"&amp;$P536))</f>
        <v>142138000</v>
      </c>
      <c r="D536" s="80" t="str">
        <f ca="1">IF($B536="","",INDIRECT("減額一覧!G"&amp;$P536))</f>
        <v>安藤　好季</v>
      </c>
      <c r="E536" s="19">
        <f ca="1">IF(B536="","",INDIRECT("減額一覧!H"&amp;P536))</f>
        <v>13</v>
      </c>
      <c r="F536" s="19">
        <f ca="1">IF($B536="","",INDIRECT("減額一覧!AN"&amp;P536))</f>
        <v>4</v>
      </c>
      <c r="G536" s="20">
        <f ca="1">IF($B536="","",INDIRECT("減額一覧!AO"&amp;P536))</f>
        <v>880</v>
      </c>
      <c r="H536" s="20">
        <f ca="1">IF($B536="","",INDIRECT("減額一覧!AP"&amp;P536))</f>
        <v>545</v>
      </c>
      <c r="I536" s="32">
        <f ca="1">IF(B536="","",IF(INDIRECT("減額一覧!BN"&amp;P536)=0.08,0.08,0.1))</f>
        <v>0.1</v>
      </c>
      <c r="J536" s="52"/>
      <c r="K536" s="95" t="str">
        <f t="shared" ca="1" si="1184"/>
        <v/>
      </c>
      <c r="L536" s="58" t="str">
        <f t="shared" ca="1" si="1146"/>
        <v/>
      </c>
      <c r="N536" s="113" t="str">
        <f t="shared" ca="1" si="1194"/>
        <v>市内</v>
      </c>
      <c r="O536" s="114">
        <f t="shared" ref="O536" ca="1" si="1200">IF(B536="","",IF(INDIRECT("減額一覧!BN"&amp;P536)=0.08,0.08,0.1))</f>
        <v>0.1</v>
      </c>
      <c r="P536" s="38">
        <v>109</v>
      </c>
      <c r="Q536" s="38">
        <f t="shared" ca="1" si="1196"/>
        <v>1</v>
      </c>
      <c r="R536" s="38">
        <f t="shared" ca="1" si="1196"/>
        <v>1</v>
      </c>
      <c r="S536" s="66" t="str">
        <f t="shared" ca="1" si="1148"/>
        <v>142</v>
      </c>
      <c r="T536" s="105" t="str">
        <f t="shared" ca="1" si="1149"/>
        <v/>
      </c>
    </row>
    <row r="537" spans="1:20" hidden="1">
      <c r="A537">
        <f ca="1">IF(B537="","",INDIRECT("減額一覧!B"&amp;$P537))</f>
        <v>392</v>
      </c>
      <c r="B537" s="61">
        <f t="shared" ref="B537" ca="1" si="1201">IF(INDIRECT("減額一覧!BD"&amp;P537)=1,INDIRECT("減額一覧!AQ"&amp;P537),"")</f>
        <v>208</v>
      </c>
      <c r="C537" s="45">
        <f ca="1">IF(B537="","",INDIRECT("減額一覧!C"&amp;$P537))</f>
        <v>142138000</v>
      </c>
      <c r="D537" s="79" t="str">
        <f ca="1">IF($B537="","",INDIRECT("減額一覧!G"&amp;$P537))</f>
        <v>安藤　好季</v>
      </c>
      <c r="E537" s="19">
        <f ca="1">IF(B537="","",INDIRECT("減額一覧!H"&amp;P537))</f>
        <v>13</v>
      </c>
      <c r="F537" s="19">
        <f ca="1">IF($B537="","",INDIRECT("減額一覧!AX"&amp;P537))</f>
        <v>4</v>
      </c>
      <c r="G537" s="20">
        <f ca="1">IF($B537="","",INDIRECT("減額一覧!AY"&amp;P537))</f>
        <v>880</v>
      </c>
      <c r="H537" s="20">
        <f ca="1">IF($B537="","",INDIRECT("減額一覧!AZ"&amp;P537))</f>
        <v>546</v>
      </c>
      <c r="I537" s="32">
        <f ca="1">IF(B537="","",IF(INDIRECT("減額一覧!BO"&amp;P537)=0.08,0.08,0.1))</f>
        <v>0.1</v>
      </c>
      <c r="J537" s="52"/>
      <c r="K537" s="95" t="str">
        <f t="shared" ca="1" si="1184"/>
        <v/>
      </c>
      <c r="L537" s="58" t="str">
        <f t="shared" ca="1" si="1146"/>
        <v/>
      </c>
      <c r="N537" s="113" t="str">
        <f t="shared" ca="1" si="1194"/>
        <v>市内</v>
      </c>
      <c r="O537" s="114">
        <f t="shared" ref="O537" ca="1" si="1202">IF(B537="","",IF(INDIRECT("減額一覧!BO"&amp;P537)=0.08,0.08,0.1))</f>
        <v>0.1</v>
      </c>
      <c r="P537" s="38">
        <v>109</v>
      </c>
      <c r="Q537" s="38">
        <f t="shared" ca="1" si="1196"/>
        <v>1</v>
      </c>
      <c r="R537" s="38">
        <f t="shared" ca="1" si="1196"/>
        <v>1</v>
      </c>
      <c r="S537" s="66" t="str">
        <f t="shared" ca="1" si="1148"/>
        <v>142</v>
      </c>
      <c r="T537" s="105" t="str">
        <f t="shared" ca="1" si="1149"/>
        <v/>
      </c>
    </row>
    <row r="538" spans="1:20" ht="19.5" hidden="1" thickBot="1">
      <c r="B538" s="64"/>
      <c r="C538" s="41" t="str">
        <f>IF(B538="","",減額一覧!C534)</f>
        <v/>
      </c>
      <c r="D538" s="43"/>
      <c r="E538" s="21"/>
      <c r="F538" s="22" t="s">
        <v>69</v>
      </c>
      <c r="G538" s="23">
        <f t="shared" ref="G538:H538" si="1203">SUBTOTAL(9,G534:G537)</f>
        <v>0</v>
      </c>
      <c r="H538" s="23">
        <f t="shared" si="1203"/>
        <v>0</v>
      </c>
      <c r="I538" s="30"/>
      <c r="J538" s="53"/>
      <c r="K538" s="96" t="str">
        <f t="shared" si="1184"/>
        <v/>
      </c>
      <c r="L538" s="59" t="str">
        <f t="shared" si="1146"/>
        <v/>
      </c>
      <c r="N538" s="108" t="str">
        <f t="shared" ref="N538" si="1204">IF(AND(G538=0,H538=0),"","小計")</f>
        <v/>
      </c>
      <c r="O538" s="108" t="str">
        <f t="shared" ref="O538" si="1205">IF(AND(G538=0,H538=0),"","小計")</f>
        <v/>
      </c>
      <c r="P538" s="38"/>
      <c r="Q538" s="38"/>
      <c r="R538" s="38"/>
      <c r="S538" s="66" t="str">
        <f t="shared" si="1148"/>
        <v/>
      </c>
      <c r="T538" s="105" t="str">
        <f t="shared" si="1149"/>
        <v/>
      </c>
    </row>
    <row r="539" spans="1:20" hidden="1">
      <c r="A539" t="str">
        <f ca="1">IF(B539="","",INDIRECT("減額一覧!B"&amp;$P539))</f>
        <v/>
      </c>
      <c r="B539" s="61" t="str">
        <f t="shared" ref="B539" ca="1" si="1206">IF(INDIRECT("減額一覧!BA"&amp;P539)=1,INDIRECT("減額一覧!M"&amp;P539),"")</f>
        <v/>
      </c>
      <c r="C539" s="36" t="str">
        <f ca="1">IF(B539="","",INDIRECT("減額一覧!C"&amp;$P539))</f>
        <v/>
      </c>
      <c r="D539" s="78" t="str">
        <f ca="1">IF($B539="","",INDIRECT("減額一覧!G"&amp;$P539))</f>
        <v/>
      </c>
      <c r="E539" s="19" t="str">
        <f ca="1">IF(B539="","",INDIRECT("減額一覧!H"&amp;P539))</f>
        <v/>
      </c>
      <c r="F539" s="19" t="str">
        <f ca="1">IF($B539="","",INDIRECT("減額一覧!T"&amp;P539))</f>
        <v/>
      </c>
      <c r="G539" s="20" t="str">
        <f ca="1">IF($B539="","",INDIRECT("減額一覧!U"&amp;P539))</f>
        <v/>
      </c>
      <c r="H539" s="20" t="str">
        <f ca="1">IF($B539="","",INDIRECT("減額一覧!V"&amp;P539))</f>
        <v/>
      </c>
      <c r="I539" s="32" t="str">
        <f ca="1">IF(B539="","",IF(INDIRECT("減額一覧!BL"&amp;P539)=0.08,0.08,0.1))</f>
        <v/>
      </c>
      <c r="J539" s="51"/>
      <c r="K539" s="94" t="str">
        <f t="shared" ca="1" si="1184"/>
        <v/>
      </c>
      <c r="L539" s="56" t="str">
        <f t="shared" ca="1" si="1146"/>
        <v/>
      </c>
      <c r="N539" s="113" t="str">
        <f t="shared" ref="N539:N542" ca="1" si="1207">IF(A539="","",IF(A539&gt;3000,"月ヶ瀬",IF(A539&gt;=2000,"都祁","市内")))</f>
        <v/>
      </c>
      <c r="O539" s="114" t="str">
        <f t="shared" ref="O539" ca="1" si="1208">IF(B539="","",IF(INDIRECT("減額一覧!BL"&amp;P539)=0.08,0.08,0.1))</f>
        <v/>
      </c>
      <c r="P539" s="38">
        <v>110</v>
      </c>
      <c r="Q539" s="38" t="str">
        <f t="shared" ref="Q539:R542" ca="1" si="1209">IF(G539="","",IF(G539&gt;0,1,""))</f>
        <v/>
      </c>
      <c r="R539" s="38" t="str">
        <f t="shared" ca="1" si="1209"/>
        <v/>
      </c>
      <c r="S539" s="66" t="str">
        <f t="shared" ca="1" si="1148"/>
        <v/>
      </c>
      <c r="T539" s="105" t="str">
        <f t="shared" ca="1" si="1149"/>
        <v/>
      </c>
    </row>
    <row r="540" spans="1:20" hidden="1">
      <c r="A540" t="str">
        <f ca="1">IF(B540="","",INDIRECT("減額一覧!B"&amp;$P540))</f>
        <v/>
      </c>
      <c r="B540" s="61" t="str">
        <f t="shared" ref="B540" ca="1" si="1210">IF(INDIRECT("減額一覧!BB"&amp;P540)=1,INDIRECT("減額一覧!W"&amp;P540),"")</f>
        <v/>
      </c>
      <c r="C540" s="44" t="str">
        <f ca="1">IF(B540="","",INDIRECT("減額一覧!C"&amp;$P540))</f>
        <v/>
      </c>
      <c r="D540" s="79" t="str">
        <f ca="1">IF($B540="","",INDIRECT("減額一覧!G"&amp;$P540))</f>
        <v/>
      </c>
      <c r="E540" s="19" t="str">
        <f ca="1">IF(B540="","",INDIRECT("減額一覧!H"&amp;P540))</f>
        <v/>
      </c>
      <c r="F540" s="19" t="str">
        <f ca="1">IF($B540="","",INDIRECT("減額一覧!AD"&amp;P540))</f>
        <v/>
      </c>
      <c r="G540" s="20" t="str">
        <f ca="1">IF($B540="","",INDIRECT("減額一覧!AE"&amp;P540))</f>
        <v/>
      </c>
      <c r="H540" s="20" t="str">
        <f ca="1">IF($B540="","",INDIRECT("減額一覧!AF"&amp;P540))</f>
        <v/>
      </c>
      <c r="I540" s="32" t="str">
        <f ca="1">IF(B540="","",IF(INDIRECT("減額一覧!BM"&amp;P540)=0.08,0.08,0.1))</f>
        <v/>
      </c>
      <c r="J540" s="52"/>
      <c r="K540" s="95" t="str">
        <f t="shared" ca="1" si="1184"/>
        <v/>
      </c>
      <c r="L540" s="58" t="str">
        <f t="shared" ca="1" si="1146"/>
        <v/>
      </c>
      <c r="N540" s="113" t="str">
        <f t="shared" ca="1" si="1207"/>
        <v/>
      </c>
      <c r="O540" s="114" t="str">
        <f t="shared" ref="O540" ca="1" si="1211">IF(B540="","",IF(INDIRECT("減額一覧!BM"&amp;P540)=0.08,0.08,0.1))</f>
        <v/>
      </c>
      <c r="P540" s="38">
        <v>110</v>
      </c>
      <c r="Q540" s="38" t="str">
        <f t="shared" ca="1" si="1209"/>
        <v/>
      </c>
      <c r="R540" s="38" t="str">
        <f t="shared" ca="1" si="1209"/>
        <v/>
      </c>
      <c r="S540" s="66" t="str">
        <f t="shared" ca="1" si="1148"/>
        <v/>
      </c>
      <c r="T540" s="105" t="str">
        <f t="shared" ca="1" si="1149"/>
        <v/>
      </c>
    </row>
    <row r="541" spans="1:20" hidden="1">
      <c r="A541" t="str">
        <f ca="1">IF(B541="","",INDIRECT("減額一覧!B"&amp;$P541))</f>
        <v/>
      </c>
      <c r="B541" s="61" t="str">
        <f t="shared" ref="B541" ca="1" si="1212">IF(INDIRECT("減額一覧!BC"&amp;P541)=1,INDIRECT("減額一覧!AG"&amp;P541),"")</f>
        <v/>
      </c>
      <c r="C541" s="36" t="str">
        <f ca="1">IF(B541="","",INDIRECT("減額一覧!C"&amp;$P541))</f>
        <v/>
      </c>
      <c r="D541" s="80" t="str">
        <f ca="1">IF($B541="","",INDIRECT("減額一覧!G"&amp;$P541))</f>
        <v/>
      </c>
      <c r="E541" s="19" t="str">
        <f ca="1">IF(B541="","",INDIRECT("減額一覧!H"&amp;P541))</f>
        <v/>
      </c>
      <c r="F541" s="19" t="str">
        <f ca="1">IF($B541="","",INDIRECT("減額一覧!AN"&amp;P541))</f>
        <v/>
      </c>
      <c r="G541" s="20" t="str">
        <f ca="1">IF($B541="","",INDIRECT("減額一覧!AO"&amp;P541))</f>
        <v/>
      </c>
      <c r="H541" s="20" t="str">
        <f ca="1">IF($B541="","",INDIRECT("減額一覧!AP"&amp;P541))</f>
        <v/>
      </c>
      <c r="I541" s="32" t="str">
        <f ca="1">IF(B541="","",IF(INDIRECT("減額一覧!BN"&amp;P541)=0.08,0.08,0.1))</f>
        <v/>
      </c>
      <c r="J541" s="52"/>
      <c r="K541" s="95" t="str">
        <f t="shared" ca="1" si="1184"/>
        <v/>
      </c>
      <c r="L541" s="58" t="str">
        <f t="shared" ca="1" si="1146"/>
        <v/>
      </c>
      <c r="N541" s="113" t="str">
        <f t="shared" ca="1" si="1207"/>
        <v/>
      </c>
      <c r="O541" s="114" t="str">
        <f t="shared" ref="O541" ca="1" si="1213">IF(B541="","",IF(INDIRECT("減額一覧!BN"&amp;P541)=0.08,0.08,0.1))</f>
        <v/>
      </c>
      <c r="P541" s="38">
        <v>110</v>
      </c>
      <c r="Q541" s="38" t="str">
        <f t="shared" ca="1" si="1209"/>
        <v/>
      </c>
      <c r="R541" s="38" t="str">
        <f t="shared" ca="1" si="1209"/>
        <v/>
      </c>
      <c r="S541" s="66" t="str">
        <f t="shared" ca="1" si="1148"/>
        <v/>
      </c>
      <c r="T541" s="105" t="str">
        <f t="shared" ca="1" si="1149"/>
        <v/>
      </c>
    </row>
    <row r="542" spans="1:20" hidden="1">
      <c r="A542" t="str">
        <f ca="1">IF(B542="","",INDIRECT("減額一覧!B"&amp;$P542))</f>
        <v/>
      </c>
      <c r="B542" s="61" t="str">
        <f t="shared" ref="B542" ca="1" si="1214">IF(INDIRECT("減額一覧!BD"&amp;P542)=1,INDIRECT("減額一覧!AQ"&amp;P542),"")</f>
        <v/>
      </c>
      <c r="C542" s="45" t="str">
        <f ca="1">IF(B542="","",INDIRECT("減額一覧!C"&amp;$P542))</f>
        <v/>
      </c>
      <c r="D542" s="79" t="str">
        <f ca="1">IF($B542="","",INDIRECT("減額一覧!G"&amp;$P542))</f>
        <v/>
      </c>
      <c r="E542" s="19" t="str">
        <f ca="1">IF(B542="","",INDIRECT("減額一覧!H"&amp;P542))</f>
        <v/>
      </c>
      <c r="F542" s="19" t="str">
        <f ca="1">IF($B542="","",INDIRECT("減額一覧!AX"&amp;P542))</f>
        <v/>
      </c>
      <c r="G542" s="20" t="str">
        <f ca="1">IF($B542="","",INDIRECT("減額一覧!AY"&amp;P542))</f>
        <v/>
      </c>
      <c r="H542" s="20" t="str">
        <f ca="1">IF($B542="","",INDIRECT("減額一覧!AZ"&amp;P542))</f>
        <v/>
      </c>
      <c r="I542" s="32" t="str">
        <f ca="1">IF(B542="","",IF(INDIRECT("減額一覧!BO"&amp;P542)=0.08,0.08,0.1))</f>
        <v/>
      </c>
      <c r="J542" s="52"/>
      <c r="K542" s="95" t="str">
        <f t="shared" ca="1" si="1184"/>
        <v/>
      </c>
      <c r="L542" s="58" t="str">
        <f t="shared" ca="1" si="1146"/>
        <v/>
      </c>
      <c r="N542" s="113" t="str">
        <f t="shared" ca="1" si="1207"/>
        <v/>
      </c>
      <c r="O542" s="114" t="str">
        <f t="shared" ref="O542" ca="1" si="1215">IF(B542="","",IF(INDIRECT("減額一覧!BO"&amp;P542)=0.08,0.08,0.1))</f>
        <v/>
      </c>
      <c r="P542" s="38">
        <v>110</v>
      </c>
      <c r="Q542" s="38" t="str">
        <f t="shared" ca="1" si="1209"/>
        <v/>
      </c>
      <c r="R542" s="38" t="str">
        <f t="shared" ca="1" si="1209"/>
        <v/>
      </c>
      <c r="S542" s="66" t="str">
        <f t="shared" ca="1" si="1148"/>
        <v/>
      </c>
      <c r="T542" s="105" t="str">
        <f t="shared" ca="1" si="1149"/>
        <v/>
      </c>
    </row>
    <row r="543" spans="1:20" ht="19.5" hidden="1" thickBot="1">
      <c r="B543" s="64"/>
      <c r="C543" s="41" t="str">
        <f>IF(B543="","",減額一覧!C539)</f>
        <v/>
      </c>
      <c r="D543" s="43"/>
      <c r="E543" s="21"/>
      <c r="F543" s="22" t="s">
        <v>69</v>
      </c>
      <c r="G543" s="23">
        <f t="shared" ref="G543:H543" si="1216">SUBTOTAL(9,G539:G542)</f>
        <v>0</v>
      </c>
      <c r="H543" s="23">
        <f t="shared" si="1216"/>
        <v>0</v>
      </c>
      <c r="I543" s="30"/>
      <c r="J543" s="53"/>
      <c r="K543" s="96" t="str">
        <f t="shared" si="1184"/>
        <v/>
      </c>
      <c r="L543" s="59" t="str">
        <f t="shared" si="1146"/>
        <v/>
      </c>
      <c r="N543" s="108" t="str">
        <f t="shared" ref="N543" si="1217">IF(AND(G543=0,H543=0),"","小計")</f>
        <v/>
      </c>
      <c r="O543" s="108" t="str">
        <f t="shared" ref="O543" si="1218">IF(AND(G543=0,H543=0),"","小計")</f>
        <v/>
      </c>
      <c r="P543" s="38"/>
      <c r="Q543" s="38"/>
      <c r="R543" s="38"/>
      <c r="S543" s="66" t="str">
        <f t="shared" si="1148"/>
        <v/>
      </c>
      <c r="T543" s="105" t="str">
        <f t="shared" si="1149"/>
        <v/>
      </c>
    </row>
    <row r="544" spans="1:20">
      <c r="A544">
        <f ca="1">IF(B544="","",INDIRECT("減額一覧!B"&amp;$P544))</f>
        <v>2004</v>
      </c>
      <c r="B544" s="61">
        <f t="shared" ref="B544" ca="1" si="1219">IF(INDIRECT("減額一覧!BA"&amp;P544)=1,INDIRECT("減額一覧!M"&amp;P544),"")</f>
        <v>204</v>
      </c>
      <c r="C544" s="36">
        <f ca="1">IF(B544="","",INDIRECT("減額一覧!C"&amp;$P544))</f>
        <v>385006000</v>
      </c>
      <c r="D544" s="78" t="str">
        <f ca="1">IF($B544="","",INDIRECT("減額一覧!G"&amp;$P544))</f>
        <v>北川　昭</v>
      </c>
      <c r="E544" s="19">
        <f ca="1">IF(B544="","",INDIRECT("減額一覧!H"&amp;P544))</f>
        <v>20</v>
      </c>
      <c r="F544" s="19">
        <f ca="1">IF($B544="","",INDIRECT("減額一覧!T"&amp;P544))</f>
        <v>13</v>
      </c>
      <c r="G544" s="20">
        <f ca="1">IF($B544="","",INDIRECT("減額一覧!U"&amp;P544))</f>
        <v>2975</v>
      </c>
      <c r="H544" s="20">
        <f ca="1">IF($B544="","",INDIRECT("減額一覧!V"&amp;P544))</f>
        <v>0</v>
      </c>
      <c r="I544" s="32">
        <f ca="1">IF(B544="","",IF(INDIRECT("減額一覧!BL"&amp;P544)=0.08,0.08,0.1))</f>
        <v>0.1</v>
      </c>
      <c r="J544" s="51" t="s">
        <v>514</v>
      </c>
      <c r="K544" s="94" t="str">
        <f t="shared" ca="1" si="1184"/>
        <v>都祁</v>
      </c>
      <c r="L544" s="56" t="str">
        <f t="shared" ca="1" si="1146"/>
        <v/>
      </c>
      <c r="N544" s="113" t="str">
        <f t="shared" ref="N544:N547" ca="1" si="1220">IF(A544="","",IF(A544&gt;3000,"月ヶ瀬",IF(A544&gt;=2000,"都祁","市内")))</f>
        <v>都祁</v>
      </c>
      <c r="O544" s="114">
        <f t="shared" ref="O544" ca="1" si="1221">IF(B544="","",IF(INDIRECT("減額一覧!BL"&amp;P544)=0.08,0.08,0.1))</f>
        <v>0.1</v>
      </c>
      <c r="P544" s="38">
        <v>111</v>
      </c>
      <c r="Q544" s="38">
        <f t="shared" ref="Q544:R547" ca="1" si="1222">IF(G544="","",IF(G544&gt;0,1,""))</f>
        <v>1</v>
      </c>
      <c r="R544" s="38" t="str">
        <f t="shared" ca="1" si="1222"/>
        <v/>
      </c>
      <c r="S544" s="66" t="str">
        <f t="shared" ca="1" si="1148"/>
        <v>385</v>
      </c>
      <c r="T544" s="105" t="str">
        <f t="shared" ca="1" si="1149"/>
        <v/>
      </c>
    </row>
    <row r="545" spans="1:20">
      <c r="A545">
        <f ca="1">IF(B545="","",INDIRECT("減額一覧!B"&amp;$P545))</f>
        <v>2004</v>
      </c>
      <c r="B545" s="61">
        <f t="shared" ref="B545" ca="1" si="1223">IF(INDIRECT("減額一覧!BB"&amp;P545)=1,INDIRECT("減額一覧!W"&amp;P545),"")</f>
        <v>205</v>
      </c>
      <c r="C545" s="44">
        <f ca="1">IF(B545="","",INDIRECT("減額一覧!C"&amp;$P545))</f>
        <v>385006000</v>
      </c>
      <c r="D545" s="79" t="str">
        <f ca="1">IF($B545="","",INDIRECT("減額一覧!G"&amp;$P545))</f>
        <v>北川　昭</v>
      </c>
      <c r="E545" s="19">
        <f ca="1">IF(B545="","",INDIRECT("減額一覧!H"&amp;P545))</f>
        <v>20</v>
      </c>
      <c r="F545" s="19">
        <f ca="1">IF($B545="","",INDIRECT("減額一覧!AD"&amp;P545))</f>
        <v>14</v>
      </c>
      <c r="G545" s="20">
        <f ca="1">IF($B545="","",INDIRECT("減額一覧!AE"&amp;P545))</f>
        <v>3212</v>
      </c>
      <c r="H545" s="20">
        <f ca="1">IF($B545="","",INDIRECT("減額一覧!AF"&amp;P545))</f>
        <v>0</v>
      </c>
      <c r="I545" s="32">
        <f ca="1">IF(B545="","",IF(INDIRECT("減額一覧!BM"&amp;P545)=0.08,0.08,0.1))</f>
        <v>0.1</v>
      </c>
      <c r="J545" s="52"/>
      <c r="K545" s="95" t="str">
        <f t="shared" ca="1" si="1184"/>
        <v>都祁</v>
      </c>
      <c r="L545" s="58" t="str">
        <f t="shared" ca="1" si="1146"/>
        <v/>
      </c>
      <c r="N545" s="113" t="str">
        <f t="shared" ca="1" si="1220"/>
        <v>都祁</v>
      </c>
      <c r="O545" s="114">
        <f t="shared" ref="O545" ca="1" si="1224">IF(B545="","",IF(INDIRECT("減額一覧!BM"&amp;P545)=0.08,0.08,0.1))</f>
        <v>0.1</v>
      </c>
      <c r="P545" s="38">
        <v>111</v>
      </c>
      <c r="Q545" s="38">
        <f t="shared" ca="1" si="1222"/>
        <v>1</v>
      </c>
      <c r="R545" s="38" t="str">
        <f t="shared" ca="1" si="1222"/>
        <v/>
      </c>
      <c r="S545" s="66" t="str">
        <f t="shared" ca="1" si="1148"/>
        <v>385</v>
      </c>
      <c r="T545" s="105" t="str">
        <f t="shared" ca="1" si="1149"/>
        <v/>
      </c>
    </row>
    <row r="546" spans="1:20">
      <c r="A546">
        <f ca="1">IF(B546="","",INDIRECT("減額一覧!B"&amp;$P546))</f>
        <v>2004</v>
      </c>
      <c r="B546" s="61">
        <f t="shared" ref="B546" ca="1" si="1225">IF(INDIRECT("減額一覧!BC"&amp;P546)=1,INDIRECT("減額一覧!AG"&amp;P546),"")</f>
        <v>206</v>
      </c>
      <c r="C546" s="36">
        <f ca="1">IF(B546="","",INDIRECT("減額一覧!C"&amp;$P546))</f>
        <v>385006000</v>
      </c>
      <c r="D546" s="80" t="str">
        <f ca="1">IF($B546="","",INDIRECT("減額一覧!G"&amp;$P546))</f>
        <v>北川　昭</v>
      </c>
      <c r="E546" s="19">
        <f ca="1">IF(B546="","",INDIRECT("減額一覧!H"&amp;P546))</f>
        <v>20</v>
      </c>
      <c r="F546" s="19">
        <f ca="1">IF($B546="","",INDIRECT("減額一覧!AN"&amp;P546))</f>
        <v>15</v>
      </c>
      <c r="G546" s="20">
        <f ca="1">IF($B546="","",INDIRECT("減額一覧!AO"&amp;P546))</f>
        <v>3465</v>
      </c>
      <c r="H546" s="20">
        <f ca="1">IF($B546="","",INDIRECT("減額一覧!AP"&amp;P546))</f>
        <v>0</v>
      </c>
      <c r="I546" s="32">
        <f ca="1">IF(B546="","",IF(INDIRECT("減額一覧!BN"&amp;P546)=0.08,0.08,0.1))</f>
        <v>0.1</v>
      </c>
      <c r="J546" s="52"/>
      <c r="K546" s="95" t="str">
        <f t="shared" ca="1" si="1184"/>
        <v>都祁</v>
      </c>
      <c r="L546" s="58" t="str">
        <f t="shared" ca="1" si="1146"/>
        <v/>
      </c>
      <c r="N546" s="113" t="str">
        <f t="shared" ca="1" si="1220"/>
        <v>都祁</v>
      </c>
      <c r="O546" s="114">
        <f t="shared" ref="O546" ca="1" si="1226">IF(B546="","",IF(INDIRECT("減額一覧!BN"&amp;P546)=0.08,0.08,0.1))</f>
        <v>0.1</v>
      </c>
      <c r="P546" s="38">
        <v>111</v>
      </c>
      <c r="Q546" s="38">
        <f t="shared" ca="1" si="1222"/>
        <v>1</v>
      </c>
      <c r="R546" s="38" t="str">
        <f t="shared" ca="1" si="1222"/>
        <v/>
      </c>
      <c r="S546" s="66" t="str">
        <f t="shared" ca="1" si="1148"/>
        <v>385</v>
      </c>
      <c r="T546" s="105" t="str">
        <f t="shared" ca="1" si="1149"/>
        <v/>
      </c>
    </row>
    <row r="547" spans="1:20">
      <c r="A547">
        <f ca="1">IF(B547="","",INDIRECT("減額一覧!B"&amp;$P547))</f>
        <v>2004</v>
      </c>
      <c r="B547" s="61">
        <f t="shared" ref="B547" ca="1" si="1227">IF(INDIRECT("減額一覧!BD"&amp;P547)=1,INDIRECT("減額一覧!AQ"&amp;P547),"")</f>
        <v>207</v>
      </c>
      <c r="C547" s="45">
        <f ca="1">IF(B547="","",INDIRECT("減額一覧!C"&amp;$P547))</f>
        <v>385006000</v>
      </c>
      <c r="D547" s="79" t="str">
        <f ca="1">IF($B547="","",INDIRECT("減額一覧!G"&amp;$P547))</f>
        <v>北川　昭</v>
      </c>
      <c r="E547" s="19">
        <f ca="1">IF(B547="","",INDIRECT("減額一覧!H"&amp;P547))</f>
        <v>20</v>
      </c>
      <c r="F547" s="19">
        <f ca="1">IF($B547="","",INDIRECT("減額一覧!AX"&amp;P547))</f>
        <v>15</v>
      </c>
      <c r="G547" s="20">
        <f ca="1">IF($B547="","",INDIRECT("減額一覧!AY"&amp;P547))</f>
        <v>3481</v>
      </c>
      <c r="H547" s="20">
        <f ca="1">IF($B547="","",INDIRECT("減額一覧!AZ"&amp;P547))</f>
        <v>0</v>
      </c>
      <c r="I547" s="32">
        <f ca="1">IF(B547="","",IF(INDIRECT("減額一覧!BO"&amp;P547)=0.08,0.08,0.1))</f>
        <v>0.1</v>
      </c>
      <c r="J547" s="52"/>
      <c r="K547" s="95" t="str">
        <f t="shared" ca="1" si="1184"/>
        <v>都祁</v>
      </c>
      <c r="L547" s="58" t="str">
        <f t="shared" ca="1" si="1146"/>
        <v/>
      </c>
      <c r="N547" s="113" t="str">
        <f t="shared" ca="1" si="1220"/>
        <v>都祁</v>
      </c>
      <c r="O547" s="114">
        <f t="shared" ref="O547" ca="1" si="1228">IF(B547="","",IF(INDIRECT("減額一覧!BO"&amp;P547)=0.08,0.08,0.1))</f>
        <v>0.1</v>
      </c>
      <c r="P547" s="38">
        <v>111</v>
      </c>
      <c r="Q547" s="38">
        <f t="shared" ca="1" si="1222"/>
        <v>1</v>
      </c>
      <c r="R547" s="38" t="str">
        <f t="shared" ca="1" si="1222"/>
        <v/>
      </c>
      <c r="S547" s="66" t="str">
        <f t="shared" ca="1" si="1148"/>
        <v>385</v>
      </c>
      <c r="T547" s="105" t="str">
        <f t="shared" ca="1" si="1149"/>
        <v/>
      </c>
    </row>
    <row r="548" spans="1:20" ht="19.5" thickBot="1">
      <c r="B548" s="64"/>
      <c r="C548" s="41" t="str">
        <f>IF(B548="","",減額一覧!C544)</f>
        <v/>
      </c>
      <c r="D548" s="43"/>
      <c r="E548" s="21"/>
      <c r="F548" s="22" t="s">
        <v>69</v>
      </c>
      <c r="G548" s="23">
        <f t="shared" ref="G548:H548" ca="1" si="1229">SUBTOTAL(9,G544:G547)</f>
        <v>13133</v>
      </c>
      <c r="H548" s="23">
        <f t="shared" ca="1" si="1229"/>
        <v>0</v>
      </c>
      <c r="I548" s="30"/>
      <c r="J548" s="53"/>
      <c r="K548" s="96" t="str">
        <f t="shared" si="1184"/>
        <v/>
      </c>
      <c r="L548" s="59" t="str">
        <f t="shared" si="1146"/>
        <v/>
      </c>
      <c r="N548" s="108" t="str">
        <f t="shared" ref="N548" ca="1" si="1230">IF(AND(G548=0,H548=0),"","小計")</f>
        <v>小計</v>
      </c>
      <c r="O548" s="108" t="str">
        <f t="shared" ref="O548" ca="1" si="1231">IF(AND(G548=0,H548=0),"","小計")</f>
        <v>小計</v>
      </c>
      <c r="P548" s="38"/>
      <c r="Q548" s="38"/>
      <c r="R548" s="38"/>
      <c r="S548" s="66" t="str">
        <f t="shared" si="1148"/>
        <v/>
      </c>
      <c r="T548" s="105" t="str">
        <f t="shared" si="1149"/>
        <v/>
      </c>
    </row>
    <row r="549" spans="1:20" ht="19.5" thickTop="1">
      <c r="A549">
        <f ca="1">IF(B549="","",INDIRECT("減額一覧!B"&amp;$P549))</f>
        <v>2005</v>
      </c>
      <c r="B549" s="61">
        <f t="shared" ref="B549" ca="1" si="1232">IF(INDIRECT("減額一覧!BA"&amp;P549)=1,INDIRECT("減額一覧!M"&amp;P549),"")</f>
        <v>208</v>
      </c>
      <c r="C549" s="36">
        <f ca="1">IF(B549="","",INDIRECT("減額一覧!C"&amp;$P549))</f>
        <v>385156000</v>
      </c>
      <c r="D549" s="78" t="str">
        <f ca="1">IF($B549="","",INDIRECT("減額一覧!G"&amp;$P549))</f>
        <v>青木　充広</v>
      </c>
      <c r="E549" s="19">
        <f ca="1">IF(B549="","",INDIRECT("減額一覧!H"&amp;P549))</f>
        <v>13</v>
      </c>
      <c r="F549" s="19">
        <f ca="1">IF($B549="","",INDIRECT("減額一覧!T"&amp;P549))</f>
        <v>42</v>
      </c>
      <c r="G549" s="20">
        <f ca="1">IF($B549="","",INDIRECT("減額一覧!U"&amp;P549))</f>
        <v>9768</v>
      </c>
      <c r="H549" s="20">
        <f ca="1">IF($B549="","",INDIRECT("減額一覧!V"&amp;P549))</f>
        <v>0</v>
      </c>
      <c r="I549" s="32">
        <f ca="1">IF(B549="","",IF(INDIRECT("減額一覧!BL"&amp;P549)=0.08,0.08,0.1))</f>
        <v>0.1</v>
      </c>
      <c r="J549" s="51" t="s">
        <v>542</v>
      </c>
      <c r="K549" s="94" t="str">
        <f t="shared" ca="1" si="1184"/>
        <v>都祁</v>
      </c>
      <c r="L549" s="56" t="str">
        <f t="shared" ca="1" si="1146"/>
        <v/>
      </c>
      <c r="N549" s="113" t="str">
        <f t="shared" ref="N549:N552" ca="1" si="1233">IF(A549="","",IF(A549&gt;3000,"月ヶ瀬",IF(A549&gt;=2000,"都祁","市内")))</f>
        <v>都祁</v>
      </c>
      <c r="O549" s="114">
        <f t="shared" ref="O549" ca="1" si="1234">IF(B549="","",IF(INDIRECT("減額一覧!BL"&amp;P549)=0.08,0.08,0.1))</f>
        <v>0.1</v>
      </c>
      <c r="P549" s="38">
        <v>112</v>
      </c>
      <c r="Q549" s="38">
        <f t="shared" ref="Q549:R552" ca="1" si="1235">IF(G549="","",IF(G549&gt;0,1,""))</f>
        <v>1</v>
      </c>
      <c r="R549" s="38" t="str">
        <f t="shared" ca="1" si="1235"/>
        <v/>
      </c>
      <c r="S549" s="66" t="str">
        <f t="shared" ca="1" si="1148"/>
        <v>385</v>
      </c>
      <c r="T549" s="105" t="str">
        <f t="shared" ca="1" si="1149"/>
        <v/>
      </c>
    </row>
    <row r="550" spans="1:20" hidden="1">
      <c r="A550" t="str">
        <f ca="1">IF(B550="","",INDIRECT("減額一覧!B"&amp;$P550))</f>
        <v/>
      </c>
      <c r="B550" s="61" t="str">
        <f t="shared" ref="B550" ca="1" si="1236">IF(INDIRECT("減額一覧!BB"&amp;P550)=1,INDIRECT("減額一覧!W"&amp;P550),"")</f>
        <v/>
      </c>
      <c r="C550" s="44" t="str">
        <f ca="1">IF(B550="","",INDIRECT("減額一覧!C"&amp;$P550))</f>
        <v/>
      </c>
      <c r="D550" s="79" t="str">
        <f ca="1">IF($B550="","",INDIRECT("減額一覧!G"&amp;$P550))</f>
        <v/>
      </c>
      <c r="E550" s="19" t="str">
        <f ca="1">IF(B550="","",INDIRECT("減額一覧!H"&amp;P550))</f>
        <v/>
      </c>
      <c r="F550" s="19" t="str">
        <f ca="1">IF($B550="","",INDIRECT("減額一覧!AD"&amp;P550))</f>
        <v/>
      </c>
      <c r="G550" s="20" t="str">
        <f ca="1">IF($B550="","",INDIRECT("減額一覧!AE"&amp;P550))</f>
        <v/>
      </c>
      <c r="H550" s="20" t="str">
        <f ca="1">IF($B550="","",INDIRECT("減額一覧!AF"&amp;P550))</f>
        <v/>
      </c>
      <c r="I550" s="32" t="str">
        <f ca="1">IF(B550="","",IF(INDIRECT("減額一覧!BM"&amp;P550)=0.08,0.08,0.1))</f>
        <v/>
      </c>
      <c r="J550" s="52"/>
      <c r="K550" s="95" t="str">
        <f t="shared" ca="1" si="1184"/>
        <v/>
      </c>
      <c r="L550" s="58" t="str">
        <f t="shared" ca="1" si="1146"/>
        <v/>
      </c>
      <c r="N550" s="113" t="str">
        <f t="shared" ca="1" si="1233"/>
        <v/>
      </c>
      <c r="O550" s="114" t="str">
        <f t="shared" ref="O550" ca="1" si="1237">IF(B550="","",IF(INDIRECT("減額一覧!BM"&amp;P550)=0.08,0.08,0.1))</f>
        <v/>
      </c>
      <c r="P550" s="38">
        <v>112</v>
      </c>
      <c r="Q550" s="38" t="str">
        <f t="shared" ca="1" si="1235"/>
        <v/>
      </c>
      <c r="R550" s="38" t="str">
        <f t="shared" ca="1" si="1235"/>
        <v/>
      </c>
      <c r="S550" s="66" t="str">
        <f t="shared" ca="1" si="1148"/>
        <v/>
      </c>
      <c r="T550" s="105" t="str">
        <f t="shared" ca="1" si="1149"/>
        <v/>
      </c>
    </row>
    <row r="551" spans="1:20" hidden="1">
      <c r="A551" t="str">
        <f ca="1">IF(B551="","",INDIRECT("減額一覧!B"&amp;$P551))</f>
        <v/>
      </c>
      <c r="B551" s="61" t="str">
        <f t="shared" ref="B551" ca="1" si="1238">IF(INDIRECT("減額一覧!BC"&amp;P551)=1,INDIRECT("減額一覧!AG"&amp;P551),"")</f>
        <v/>
      </c>
      <c r="C551" s="36" t="str">
        <f ca="1">IF(B551="","",INDIRECT("減額一覧!C"&amp;$P551))</f>
        <v/>
      </c>
      <c r="D551" s="80" t="str">
        <f ca="1">IF($B551="","",INDIRECT("減額一覧!G"&amp;$P551))</f>
        <v/>
      </c>
      <c r="E551" s="19" t="str">
        <f ca="1">IF(B551="","",INDIRECT("減額一覧!H"&amp;P551))</f>
        <v/>
      </c>
      <c r="F551" s="19" t="str">
        <f ca="1">IF($B551="","",INDIRECT("減額一覧!AN"&amp;P551))</f>
        <v/>
      </c>
      <c r="G551" s="20" t="str">
        <f ca="1">IF($B551="","",INDIRECT("減額一覧!AO"&amp;P551))</f>
        <v/>
      </c>
      <c r="H551" s="20" t="str">
        <f ca="1">IF($B551="","",INDIRECT("減額一覧!AP"&amp;P551))</f>
        <v/>
      </c>
      <c r="I551" s="32" t="str">
        <f ca="1">IF(B551="","",IF(INDIRECT("減額一覧!BN"&amp;P551)=0.08,0.08,0.1))</f>
        <v/>
      </c>
      <c r="J551" s="52"/>
      <c r="K551" s="95" t="str">
        <f t="shared" ca="1" si="1184"/>
        <v/>
      </c>
      <c r="L551" s="58" t="str">
        <f t="shared" ca="1" si="1146"/>
        <v/>
      </c>
      <c r="N551" s="113" t="str">
        <f t="shared" ca="1" si="1233"/>
        <v/>
      </c>
      <c r="O551" s="114" t="str">
        <f t="shared" ref="O551" ca="1" si="1239">IF(B551="","",IF(INDIRECT("減額一覧!BN"&amp;P551)=0.08,0.08,0.1))</f>
        <v/>
      </c>
      <c r="P551" s="38">
        <v>112</v>
      </c>
      <c r="Q551" s="38" t="str">
        <f t="shared" ca="1" si="1235"/>
        <v/>
      </c>
      <c r="R551" s="38" t="str">
        <f t="shared" ca="1" si="1235"/>
        <v/>
      </c>
      <c r="S551" s="66" t="str">
        <f t="shared" ca="1" si="1148"/>
        <v/>
      </c>
      <c r="T551" s="105" t="str">
        <f t="shared" ca="1" si="1149"/>
        <v/>
      </c>
    </row>
    <row r="552" spans="1:20" hidden="1">
      <c r="A552" t="str">
        <f ca="1">IF(B552="","",INDIRECT("減額一覧!B"&amp;$P552))</f>
        <v/>
      </c>
      <c r="B552" s="61" t="str">
        <f t="shared" ref="B552" ca="1" si="1240">IF(INDIRECT("減額一覧!BD"&amp;P552)=1,INDIRECT("減額一覧!AQ"&amp;P552),"")</f>
        <v/>
      </c>
      <c r="C552" s="45" t="str">
        <f ca="1">IF(B552="","",INDIRECT("減額一覧!C"&amp;$P552))</f>
        <v/>
      </c>
      <c r="D552" s="79" t="str">
        <f ca="1">IF($B552="","",INDIRECT("減額一覧!G"&amp;$P552))</f>
        <v/>
      </c>
      <c r="E552" s="19" t="str">
        <f ca="1">IF(B552="","",INDIRECT("減額一覧!H"&amp;P552))</f>
        <v/>
      </c>
      <c r="F552" s="19" t="str">
        <f ca="1">IF($B552="","",INDIRECT("減額一覧!AX"&amp;P552))</f>
        <v/>
      </c>
      <c r="G552" s="20" t="str">
        <f ca="1">IF($B552="","",INDIRECT("減額一覧!AY"&amp;P552))</f>
        <v/>
      </c>
      <c r="H552" s="20" t="str">
        <f ca="1">IF($B552="","",INDIRECT("減額一覧!AZ"&amp;P552))</f>
        <v/>
      </c>
      <c r="I552" s="32" t="str">
        <f ca="1">IF(B552="","",IF(INDIRECT("減額一覧!BO"&amp;P552)=0.08,0.08,0.1))</f>
        <v/>
      </c>
      <c r="J552" s="52"/>
      <c r="K552" s="95" t="str">
        <f t="shared" ca="1" si="1184"/>
        <v/>
      </c>
      <c r="L552" s="58" t="str">
        <f t="shared" ca="1" si="1146"/>
        <v/>
      </c>
      <c r="N552" s="113" t="str">
        <f t="shared" ca="1" si="1233"/>
        <v/>
      </c>
      <c r="O552" s="114" t="str">
        <f t="shared" ref="O552" ca="1" si="1241">IF(B552="","",IF(INDIRECT("減額一覧!BO"&amp;P552)=0.08,0.08,0.1))</f>
        <v/>
      </c>
      <c r="P552" s="38">
        <v>112</v>
      </c>
      <c r="Q552" s="38" t="str">
        <f t="shared" ca="1" si="1235"/>
        <v/>
      </c>
      <c r="R552" s="38" t="str">
        <f t="shared" ca="1" si="1235"/>
        <v/>
      </c>
      <c r="S552" s="66" t="str">
        <f t="shared" ca="1" si="1148"/>
        <v/>
      </c>
      <c r="T552" s="105" t="str">
        <f t="shared" ca="1" si="1149"/>
        <v/>
      </c>
    </row>
    <row r="553" spans="1:20" ht="19.5" thickBot="1">
      <c r="B553" s="64"/>
      <c r="C553" s="41" t="str">
        <f>IF(B553="","",減額一覧!C549)</f>
        <v/>
      </c>
      <c r="D553" s="43"/>
      <c r="E553" s="21"/>
      <c r="F553" s="22" t="s">
        <v>69</v>
      </c>
      <c r="G553" s="23">
        <f t="shared" ref="G553:H553" ca="1" si="1242">SUBTOTAL(9,G549:G552)</f>
        <v>9768</v>
      </c>
      <c r="H553" s="23">
        <f t="shared" ca="1" si="1242"/>
        <v>0</v>
      </c>
      <c r="I553" s="30"/>
      <c r="J553" s="53"/>
      <c r="K553" s="96" t="str">
        <f t="shared" si="1184"/>
        <v/>
      </c>
      <c r="L553" s="59" t="str">
        <f t="shared" si="1146"/>
        <v/>
      </c>
      <c r="N553" s="108" t="str">
        <f t="shared" ref="N553" ca="1" si="1243">IF(AND(G553=0,H553=0),"","小計")</f>
        <v>小計</v>
      </c>
      <c r="O553" s="108" t="str">
        <f t="shared" ref="O553" ca="1" si="1244">IF(AND(G553=0,H553=0),"","小計")</f>
        <v>小計</v>
      </c>
      <c r="P553" s="38"/>
      <c r="Q553" s="38"/>
      <c r="R553" s="38"/>
      <c r="S553" s="66" t="str">
        <f t="shared" si="1148"/>
        <v/>
      </c>
      <c r="T553" s="105" t="str">
        <f t="shared" si="1149"/>
        <v/>
      </c>
    </row>
    <row r="554" spans="1:20" ht="20.25" hidden="1" thickTop="1" thickBot="1">
      <c r="A554">
        <f ca="1">IF(B554="","",INDIRECT("減額一覧!B"&amp;$P554))</f>
        <v>3003</v>
      </c>
      <c r="B554" s="61">
        <f t="shared" ref="B554" ca="1" si="1245">IF(INDIRECT("減額一覧!BA"&amp;P554)=1,INDIRECT("減額一覧!M"&amp;P554),"")</f>
        <v>112</v>
      </c>
      <c r="C554" s="36">
        <f ca="1">IF(B554="","",INDIRECT("減額一覧!C"&amp;$P554))</f>
        <v>389316000</v>
      </c>
      <c r="D554" s="78" t="str">
        <f ca="1">IF($B554="","",INDIRECT("減額一覧!G"&amp;$P554))</f>
        <v>福岡　嘉人</v>
      </c>
      <c r="E554" s="19">
        <f ca="1">IF(B554="","",INDIRECT("減額一覧!H"&amp;P554))</f>
        <v>25</v>
      </c>
      <c r="F554" s="19">
        <f ca="1">IF($B554="","",INDIRECT("減額一覧!T"&amp;P554))</f>
        <v>10</v>
      </c>
      <c r="G554" s="20">
        <f ca="1">IF($B554="","",INDIRECT("減額一覧!U"&amp;P554))</f>
        <v>2249</v>
      </c>
      <c r="H554" s="20">
        <f ca="1">IF($B554="","",INDIRECT("減額一覧!V"&amp;P554))</f>
        <v>1180</v>
      </c>
      <c r="I554" s="32">
        <f ca="1">IF(B554="","",IF(INDIRECT("減額一覧!BL"&amp;P554)=0.08,0.08,0.1))</f>
        <v>0.1</v>
      </c>
      <c r="J554" s="51" t="s">
        <v>515</v>
      </c>
      <c r="K554" s="94" t="str">
        <f t="shared" ca="1" si="1184"/>
        <v>月ヶ瀬</v>
      </c>
      <c r="L554" s="56" t="str">
        <f t="shared" ca="1" si="1146"/>
        <v>農集</v>
      </c>
      <c r="N554" s="113" t="str">
        <f t="shared" ref="N554:N557" ca="1" si="1246">IF(A554="","",IF(A554&gt;3000,"月ヶ瀬",IF(A554&gt;=2000,"都祁","市内")))</f>
        <v>月ヶ瀬</v>
      </c>
      <c r="O554" s="114">
        <f t="shared" ref="O554" ca="1" si="1247">IF(B554="","",IF(INDIRECT("減額一覧!BL"&amp;P554)=0.08,0.08,0.1))</f>
        <v>0.1</v>
      </c>
      <c r="P554" s="38">
        <v>113</v>
      </c>
      <c r="Q554" s="38">
        <f t="shared" ref="Q554:R557" ca="1" si="1248">IF(G554="","",IF(G554&gt;0,1,""))</f>
        <v>1</v>
      </c>
      <c r="R554" s="38">
        <f t="shared" ca="1" si="1248"/>
        <v>1</v>
      </c>
      <c r="S554" s="66" t="str">
        <f t="shared" ca="1" si="1148"/>
        <v>389</v>
      </c>
      <c r="T554" s="105">
        <f t="shared" ca="1" si="1149"/>
        <v>1180</v>
      </c>
    </row>
    <row r="555" spans="1:20" ht="20.25" hidden="1" thickTop="1" thickBot="1">
      <c r="A555">
        <f ca="1">IF(B555="","",INDIRECT("減額一覧!B"&amp;$P555))</f>
        <v>3003</v>
      </c>
      <c r="B555" s="61">
        <f t="shared" ref="B555" ca="1" si="1249">IF(INDIRECT("減額一覧!BB"&amp;P555)=1,INDIRECT("減額一覧!W"&amp;P555),"")</f>
        <v>201</v>
      </c>
      <c r="C555" s="44">
        <f ca="1">IF(B555="","",INDIRECT("減額一覧!C"&amp;$P555))</f>
        <v>389316000</v>
      </c>
      <c r="D555" s="79" t="str">
        <f ca="1">IF($B555="","",INDIRECT("減額一覧!G"&amp;$P555))</f>
        <v>福岡　嘉人</v>
      </c>
      <c r="E555" s="19">
        <f ca="1">IF(B555="","",INDIRECT("減額一覧!H"&amp;P555))</f>
        <v>25</v>
      </c>
      <c r="F555" s="19">
        <f ca="1">IF($B555="","",INDIRECT("減額一覧!AD"&amp;P555))</f>
        <v>11</v>
      </c>
      <c r="G555" s="20">
        <f ca="1">IF($B555="","",INDIRECT("減額一覧!AE"&amp;P555))</f>
        <v>2486</v>
      </c>
      <c r="H555" s="20">
        <f ca="1">IF($B555="","",INDIRECT("減額一覧!AF"&amp;P555))</f>
        <v>1298</v>
      </c>
      <c r="I555" s="32">
        <f ca="1">IF(B555="","",IF(INDIRECT("減額一覧!BM"&amp;P555)=0.08,0.08,0.1))</f>
        <v>0.1</v>
      </c>
      <c r="J555" s="52"/>
      <c r="K555" s="95" t="str">
        <f t="shared" ca="1" si="1184"/>
        <v>月ヶ瀬</v>
      </c>
      <c r="L555" s="58" t="str">
        <f t="shared" ca="1" si="1146"/>
        <v>農集</v>
      </c>
      <c r="N555" s="113" t="str">
        <f t="shared" ca="1" si="1246"/>
        <v>月ヶ瀬</v>
      </c>
      <c r="O555" s="114">
        <f t="shared" ref="O555" ca="1" si="1250">IF(B555="","",IF(INDIRECT("減額一覧!BM"&amp;P555)=0.08,0.08,0.1))</f>
        <v>0.1</v>
      </c>
      <c r="P555" s="38">
        <v>113</v>
      </c>
      <c r="Q555" s="38">
        <f t="shared" ca="1" si="1248"/>
        <v>1</v>
      </c>
      <c r="R555" s="38">
        <f t="shared" ca="1" si="1248"/>
        <v>1</v>
      </c>
      <c r="S555" s="66" t="str">
        <f t="shared" ca="1" si="1148"/>
        <v>389</v>
      </c>
      <c r="T555" s="105">
        <f t="shared" ca="1" si="1149"/>
        <v>1298</v>
      </c>
    </row>
    <row r="556" spans="1:20" ht="20.25" hidden="1" thickTop="1" thickBot="1">
      <c r="A556">
        <f ca="1">IF(B556="","",INDIRECT("減額一覧!B"&amp;$P556))</f>
        <v>3003</v>
      </c>
      <c r="B556" s="61">
        <f t="shared" ref="B556" ca="1" si="1251">IF(INDIRECT("減額一覧!BC"&amp;P556)=1,INDIRECT("減額一覧!AG"&amp;P556),"")</f>
        <v>202</v>
      </c>
      <c r="C556" s="36">
        <f ca="1">IF(B556="","",INDIRECT("減額一覧!C"&amp;$P556))</f>
        <v>389316000</v>
      </c>
      <c r="D556" s="80" t="str">
        <f ca="1">IF($B556="","",INDIRECT("減額一覧!G"&amp;$P556))</f>
        <v>福岡　嘉人</v>
      </c>
      <c r="E556" s="19">
        <f ca="1">IF(B556="","",INDIRECT("減額一覧!H"&amp;P556))</f>
        <v>25</v>
      </c>
      <c r="F556" s="19">
        <f ca="1">IF($B556="","",INDIRECT("減額一覧!AN"&amp;P556))</f>
        <v>13</v>
      </c>
      <c r="G556" s="20">
        <f ca="1">IF($B556="","",INDIRECT("減額一覧!AO"&amp;P556))</f>
        <v>2959</v>
      </c>
      <c r="H556" s="20">
        <f ca="1">IF($B556="","",INDIRECT("減額一覧!AP"&amp;P556))</f>
        <v>1534</v>
      </c>
      <c r="I556" s="32">
        <f ca="1">IF(B556="","",IF(INDIRECT("減額一覧!BN"&amp;P556)=0.08,0.08,0.1))</f>
        <v>0.1</v>
      </c>
      <c r="J556" s="52"/>
      <c r="K556" s="95" t="str">
        <f t="shared" ca="1" si="1184"/>
        <v>月ヶ瀬</v>
      </c>
      <c r="L556" s="58" t="str">
        <f t="shared" ca="1" si="1146"/>
        <v>農集</v>
      </c>
      <c r="N556" s="113" t="str">
        <f t="shared" ca="1" si="1246"/>
        <v>月ヶ瀬</v>
      </c>
      <c r="O556" s="114">
        <f t="shared" ref="O556" ca="1" si="1252">IF(B556="","",IF(INDIRECT("減額一覧!BN"&amp;P556)=0.08,0.08,0.1))</f>
        <v>0.1</v>
      </c>
      <c r="P556" s="38">
        <v>113</v>
      </c>
      <c r="Q556" s="38">
        <f t="shared" ca="1" si="1248"/>
        <v>1</v>
      </c>
      <c r="R556" s="38">
        <f t="shared" ca="1" si="1248"/>
        <v>1</v>
      </c>
      <c r="S556" s="66" t="str">
        <f t="shared" ca="1" si="1148"/>
        <v>389</v>
      </c>
      <c r="T556" s="105">
        <f t="shared" ca="1" si="1149"/>
        <v>1534</v>
      </c>
    </row>
    <row r="557" spans="1:20" ht="20.25" hidden="1" thickTop="1" thickBot="1">
      <c r="A557">
        <f ca="1">IF(B557="","",INDIRECT("減額一覧!B"&amp;$P557))</f>
        <v>3003</v>
      </c>
      <c r="B557" s="61">
        <f t="shared" ref="B557" ca="1" si="1253">IF(INDIRECT("減額一覧!BD"&amp;P557)=1,INDIRECT("減額一覧!AQ"&amp;P557),"")</f>
        <v>203</v>
      </c>
      <c r="C557" s="45">
        <f ca="1">IF(B557="","",INDIRECT("減額一覧!C"&amp;$P557))</f>
        <v>389316000</v>
      </c>
      <c r="D557" s="79" t="str">
        <f ca="1">IF($B557="","",INDIRECT("減額一覧!G"&amp;$P557))</f>
        <v>福岡　嘉人</v>
      </c>
      <c r="E557" s="19">
        <f ca="1">IF(B557="","",INDIRECT("減額一覧!H"&amp;P557))</f>
        <v>25</v>
      </c>
      <c r="F557" s="19">
        <f ca="1">IF($B557="","",INDIRECT("減額一覧!AX"&amp;P557))</f>
        <v>12</v>
      </c>
      <c r="G557" s="20">
        <f ca="1">IF($B557="","",INDIRECT("減額一覧!AY"&amp;P557))</f>
        <v>2739</v>
      </c>
      <c r="H557" s="20">
        <f ca="1">IF($B557="","",INDIRECT("減額一覧!AZ"&amp;P557))</f>
        <v>1416</v>
      </c>
      <c r="I557" s="32">
        <f ca="1">IF(B557="","",IF(INDIRECT("減額一覧!BO"&amp;P557)=0.08,0.08,0.1))</f>
        <v>0.1</v>
      </c>
      <c r="J557" s="52" t="s">
        <v>515</v>
      </c>
      <c r="K557" s="95" t="str">
        <f t="shared" ca="1" si="1184"/>
        <v>月ヶ瀬</v>
      </c>
      <c r="L557" s="58" t="str">
        <f t="shared" ca="1" si="1146"/>
        <v>農集</v>
      </c>
      <c r="N557" s="113" t="str">
        <f t="shared" ca="1" si="1246"/>
        <v>月ヶ瀬</v>
      </c>
      <c r="O557" s="114">
        <f t="shared" ref="O557" ca="1" si="1254">IF(B557="","",IF(INDIRECT("減額一覧!BO"&amp;P557)=0.08,0.08,0.1))</f>
        <v>0.1</v>
      </c>
      <c r="P557" s="38">
        <v>113</v>
      </c>
      <c r="Q557" s="38">
        <f t="shared" ca="1" si="1248"/>
        <v>1</v>
      </c>
      <c r="R557" s="38">
        <f t="shared" ca="1" si="1248"/>
        <v>1</v>
      </c>
      <c r="S557" s="66" t="str">
        <f t="shared" ca="1" si="1148"/>
        <v>389</v>
      </c>
      <c r="T557" s="105">
        <f t="shared" ca="1" si="1149"/>
        <v>1416</v>
      </c>
    </row>
    <row r="558" spans="1:20" ht="20.25" hidden="1" thickTop="1" thickBot="1">
      <c r="B558" s="64"/>
      <c r="C558" s="41" t="str">
        <f>IF(B558="","",減額一覧!C554)</f>
        <v/>
      </c>
      <c r="D558" s="43"/>
      <c r="E558" s="21"/>
      <c r="F558" s="22" t="s">
        <v>69</v>
      </c>
      <c r="G558" s="23">
        <f t="shared" ref="G558:H558" si="1255">SUBTOTAL(9,G554:G557)</f>
        <v>0</v>
      </c>
      <c r="H558" s="23">
        <f t="shared" si="1255"/>
        <v>0</v>
      </c>
      <c r="I558" s="30"/>
      <c r="J558" s="53"/>
      <c r="K558" s="96" t="str">
        <f t="shared" si="1184"/>
        <v/>
      </c>
      <c r="L558" s="59" t="str">
        <f t="shared" si="1146"/>
        <v/>
      </c>
      <c r="N558" s="108" t="str">
        <f t="shared" ref="N558" si="1256">IF(AND(G558=0,H558=0),"","小計")</f>
        <v/>
      </c>
      <c r="O558" s="108" t="str">
        <f t="shared" ref="O558" si="1257">IF(AND(G558=0,H558=0),"","小計")</f>
        <v/>
      </c>
      <c r="P558" s="38"/>
      <c r="Q558" s="38"/>
      <c r="R558" s="38"/>
      <c r="S558" s="66" t="str">
        <f t="shared" si="1148"/>
        <v/>
      </c>
      <c r="T558" s="105" t="str">
        <f t="shared" si="1149"/>
        <v/>
      </c>
    </row>
    <row r="559" spans="1:20" ht="20.25" hidden="1" thickTop="1" thickBot="1">
      <c r="A559" t="str">
        <f ca="1">IF(B559="","",INDIRECT("減額一覧!B"&amp;$P559))</f>
        <v/>
      </c>
      <c r="B559" s="61" t="str">
        <f t="shared" ref="B559" ca="1" si="1258">IF(INDIRECT("減額一覧!BA"&amp;P559)=1,INDIRECT("減額一覧!M"&amp;P559),"")</f>
        <v/>
      </c>
      <c r="C559" s="36" t="str">
        <f ca="1">IF(B559="","",INDIRECT("減額一覧!C"&amp;$P559))</f>
        <v/>
      </c>
      <c r="D559" s="78" t="str">
        <f ca="1">IF($B559="","",INDIRECT("減額一覧!G"&amp;$P559))</f>
        <v/>
      </c>
      <c r="E559" s="19" t="str">
        <f ca="1">IF(B559="","",INDIRECT("減額一覧!H"&amp;P559))</f>
        <v/>
      </c>
      <c r="F559" s="19" t="str">
        <f ca="1">IF($B559="","",INDIRECT("減額一覧!T"&amp;P559))</f>
        <v/>
      </c>
      <c r="G559" s="20" t="str">
        <f ca="1">IF($B559="","",INDIRECT("減額一覧!U"&amp;P559))</f>
        <v/>
      </c>
      <c r="H559" s="20" t="str">
        <f ca="1">IF($B559="","",INDIRECT("減額一覧!V"&amp;P559))</f>
        <v/>
      </c>
      <c r="I559" s="32" t="str">
        <f ca="1">IF(B559="","",IF(INDIRECT("減額一覧!BL"&amp;P559)=0.08,0.08,0.1))</f>
        <v/>
      </c>
      <c r="J559" s="51"/>
      <c r="K559" s="94" t="str">
        <f t="shared" ca="1" si="1184"/>
        <v/>
      </c>
      <c r="L559" s="56" t="str">
        <f t="shared" ca="1" si="1146"/>
        <v/>
      </c>
      <c r="N559" s="113" t="str">
        <f t="shared" ref="N559:N562" ca="1" si="1259">IF(A559="","",IF(A559&gt;3000,"月ヶ瀬",IF(A559&gt;=2000,"都祁","市内")))</f>
        <v/>
      </c>
      <c r="O559" s="114" t="str">
        <f t="shared" ref="O559" ca="1" si="1260">IF(B559="","",IF(INDIRECT("減額一覧!BL"&amp;P559)=0.08,0.08,0.1))</f>
        <v/>
      </c>
      <c r="P559" s="38">
        <v>114</v>
      </c>
      <c r="Q559" s="38" t="str">
        <f t="shared" ref="Q559:R562" ca="1" si="1261">IF(G559="","",IF(G559&gt;0,1,""))</f>
        <v/>
      </c>
      <c r="R559" s="38" t="str">
        <f t="shared" ca="1" si="1261"/>
        <v/>
      </c>
      <c r="S559" s="66" t="str">
        <f t="shared" ca="1" si="1148"/>
        <v/>
      </c>
      <c r="T559" s="105" t="str">
        <f t="shared" ca="1" si="1149"/>
        <v/>
      </c>
    </row>
    <row r="560" spans="1:20" ht="20.25" hidden="1" thickTop="1" thickBot="1">
      <c r="A560" t="str">
        <f ca="1">IF(B560="","",INDIRECT("減額一覧!B"&amp;$P560))</f>
        <v/>
      </c>
      <c r="B560" s="61" t="str">
        <f t="shared" ref="B560" ca="1" si="1262">IF(INDIRECT("減額一覧!BB"&amp;P560)=1,INDIRECT("減額一覧!W"&amp;P560),"")</f>
        <v/>
      </c>
      <c r="C560" s="44" t="str">
        <f ca="1">IF(B560="","",INDIRECT("減額一覧!C"&amp;$P560))</f>
        <v/>
      </c>
      <c r="D560" s="79" t="str">
        <f ca="1">IF($B560="","",INDIRECT("減額一覧!G"&amp;$P560))</f>
        <v/>
      </c>
      <c r="E560" s="19" t="str">
        <f ca="1">IF(B560="","",INDIRECT("減額一覧!H"&amp;P560))</f>
        <v/>
      </c>
      <c r="F560" s="19" t="str">
        <f ca="1">IF($B560="","",INDIRECT("減額一覧!AD"&amp;P560))</f>
        <v/>
      </c>
      <c r="G560" s="20" t="str">
        <f ca="1">IF($B560="","",INDIRECT("減額一覧!AE"&amp;P560))</f>
        <v/>
      </c>
      <c r="H560" s="20" t="str">
        <f ca="1">IF($B560="","",INDIRECT("減額一覧!AF"&amp;P560))</f>
        <v/>
      </c>
      <c r="I560" s="32" t="str">
        <f ca="1">IF(B560="","",IF(INDIRECT("減額一覧!BM"&amp;P560)=0.08,0.08,0.1))</f>
        <v/>
      </c>
      <c r="J560" s="52"/>
      <c r="K560" s="95" t="str">
        <f t="shared" ca="1" si="1184"/>
        <v/>
      </c>
      <c r="L560" s="58" t="str">
        <f t="shared" ca="1" si="1146"/>
        <v/>
      </c>
      <c r="N560" s="113" t="str">
        <f t="shared" ca="1" si="1259"/>
        <v/>
      </c>
      <c r="O560" s="114" t="str">
        <f t="shared" ref="O560" ca="1" si="1263">IF(B560="","",IF(INDIRECT("減額一覧!BM"&amp;P560)=0.08,0.08,0.1))</f>
        <v/>
      </c>
      <c r="P560" s="38">
        <v>114</v>
      </c>
      <c r="Q560" s="38" t="str">
        <f t="shared" ca="1" si="1261"/>
        <v/>
      </c>
      <c r="R560" s="38" t="str">
        <f t="shared" ca="1" si="1261"/>
        <v/>
      </c>
      <c r="S560" s="66" t="str">
        <f t="shared" ca="1" si="1148"/>
        <v/>
      </c>
      <c r="T560" s="105" t="str">
        <f t="shared" ca="1" si="1149"/>
        <v/>
      </c>
    </row>
    <row r="561" spans="1:20" ht="20.25" hidden="1" thickTop="1" thickBot="1">
      <c r="A561" t="str">
        <f ca="1">IF(B561="","",INDIRECT("減額一覧!B"&amp;$P561))</f>
        <v/>
      </c>
      <c r="B561" s="61" t="str">
        <f t="shared" ref="B561" ca="1" si="1264">IF(INDIRECT("減額一覧!BC"&amp;P561)=1,INDIRECT("減額一覧!AG"&amp;P561),"")</f>
        <v/>
      </c>
      <c r="C561" s="36" t="str">
        <f ca="1">IF(B561="","",INDIRECT("減額一覧!C"&amp;$P561))</f>
        <v/>
      </c>
      <c r="D561" s="80" t="str">
        <f ca="1">IF($B561="","",INDIRECT("減額一覧!G"&amp;$P561))</f>
        <v/>
      </c>
      <c r="E561" s="19" t="str">
        <f ca="1">IF(B561="","",INDIRECT("減額一覧!H"&amp;P561))</f>
        <v/>
      </c>
      <c r="F561" s="19" t="str">
        <f ca="1">IF($B561="","",INDIRECT("減額一覧!AN"&amp;P561))</f>
        <v/>
      </c>
      <c r="G561" s="20" t="str">
        <f ca="1">IF($B561="","",INDIRECT("減額一覧!AO"&amp;P561))</f>
        <v/>
      </c>
      <c r="H561" s="20" t="str">
        <f ca="1">IF($B561="","",INDIRECT("減額一覧!AP"&amp;P561))</f>
        <v/>
      </c>
      <c r="I561" s="32" t="str">
        <f ca="1">IF(B561="","",IF(INDIRECT("減額一覧!BN"&amp;P561)=0.08,0.08,0.1))</f>
        <v/>
      </c>
      <c r="J561" s="52"/>
      <c r="K561" s="95" t="str">
        <f t="shared" ca="1" si="1184"/>
        <v/>
      </c>
      <c r="L561" s="58" t="str">
        <f t="shared" ca="1" si="1146"/>
        <v/>
      </c>
      <c r="N561" s="113" t="str">
        <f t="shared" ca="1" si="1259"/>
        <v/>
      </c>
      <c r="O561" s="114" t="str">
        <f t="shared" ref="O561" ca="1" si="1265">IF(B561="","",IF(INDIRECT("減額一覧!BN"&amp;P561)=0.08,0.08,0.1))</f>
        <v/>
      </c>
      <c r="P561" s="38">
        <v>114</v>
      </c>
      <c r="Q561" s="38" t="str">
        <f t="shared" ca="1" si="1261"/>
        <v/>
      </c>
      <c r="R561" s="38" t="str">
        <f t="shared" ca="1" si="1261"/>
        <v/>
      </c>
      <c r="S561" s="66" t="str">
        <f t="shared" ca="1" si="1148"/>
        <v/>
      </c>
      <c r="T561" s="105" t="str">
        <f t="shared" ca="1" si="1149"/>
        <v/>
      </c>
    </row>
    <row r="562" spans="1:20" ht="20.25" hidden="1" thickTop="1" thickBot="1">
      <c r="A562" t="str">
        <f ca="1">IF(B562="","",INDIRECT("減額一覧!B"&amp;$P562))</f>
        <v/>
      </c>
      <c r="B562" s="61" t="str">
        <f t="shared" ref="B562" ca="1" si="1266">IF(INDIRECT("減額一覧!BD"&amp;P562)=1,INDIRECT("減額一覧!AQ"&amp;P562),"")</f>
        <v/>
      </c>
      <c r="C562" s="45" t="str">
        <f ca="1">IF(B562="","",INDIRECT("減額一覧!C"&amp;$P562))</f>
        <v/>
      </c>
      <c r="D562" s="79" t="str">
        <f ca="1">IF($B562="","",INDIRECT("減額一覧!G"&amp;$P562))</f>
        <v/>
      </c>
      <c r="E562" s="19" t="str">
        <f ca="1">IF(B562="","",INDIRECT("減額一覧!H"&amp;P562))</f>
        <v/>
      </c>
      <c r="F562" s="19" t="str">
        <f ca="1">IF($B562="","",INDIRECT("減額一覧!AX"&amp;P562))</f>
        <v/>
      </c>
      <c r="G562" s="20" t="str">
        <f ca="1">IF($B562="","",INDIRECT("減額一覧!AY"&amp;P562))</f>
        <v/>
      </c>
      <c r="H562" s="20" t="str">
        <f ca="1">IF($B562="","",INDIRECT("減額一覧!AZ"&amp;P562))</f>
        <v/>
      </c>
      <c r="I562" s="32" t="str">
        <f ca="1">IF(B562="","",IF(INDIRECT("減額一覧!BO"&amp;P562)=0.08,0.08,0.1))</f>
        <v/>
      </c>
      <c r="J562" s="52"/>
      <c r="K562" s="95" t="str">
        <f t="shared" ca="1" si="1184"/>
        <v/>
      </c>
      <c r="L562" s="58" t="str">
        <f t="shared" ca="1" si="1146"/>
        <v/>
      </c>
      <c r="N562" s="113" t="str">
        <f t="shared" ca="1" si="1259"/>
        <v/>
      </c>
      <c r="O562" s="114" t="str">
        <f t="shared" ref="O562" ca="1" si="1267">IF(B562="","",IF(INDIRECT("減額一覧!BO"&amp;P562)=0.08,0.08,0.1))</f>
        <v/>
      </c>
      <c r="P562" s="38">
        <v>114</v>
      </c>
      <c r="Q562" s="38" t="str">
        <f t="shared" ca="1" si="1261"/>
        <v/>
      </c>
      <c r="R562" s="38" t="str">
        <f t="shared" ca="1" si="1261"/>
        <v/>
      </c>
      <c r="S562" s="66" t="str">
        <f t="shared" ca="1" si="1148"/>
        <v/>
      </c>
      <c r="T562" s="105" t="str">
        <f t="shared" ca="1" si="1149"/>
        <v/>
      </c>
    </row>
    <row r="563" spans="1:20" ht="20.25" hidden="1" thickTop="1" thickBot="1">
      <c r="B563" s="64"/>
      <c r="C563" s="41" t="str">
        <f>IF(B563="","",減額一覧!C259)</f>
        <v/>
      </c>
      <c r="D563" s="43"/>
      <c r="E563" s="21"/>
      <c r="F563" s="22" t="s">
        <v>69</v>
      </c>
      <c r="G563" s="23">
        <f t="shared" ref="G563:H563" si="1268">SUBTOTAL(9,G559:G562)</f>
        <v>0</v>
      </c>
      <c r="H563" s="23">
        <f t="shared" si="1268"/>
        <v>0</v>
      </c>
      <c r="I563" s="30"/>
      <c r="J563" s="53"/>
      <c r="K563" s="96" t="str">
        <f t="shared" si="1184"/>
        <v/>
      </c>
      <c r="L563" s="59" t="str">
        <f t="shared" si="1146"/>
        <v/>
      </c>
      <c r="N563" s="108" t="str">
        <f t="shared" ref="N563" si="1269">IF(AND(G563=0,H563=0),"","小計")</f>
        <v/>
      </c>
      <c r="O563" s="108" t="str">
        <f t="shared" ref="O563" si="1270">IF(AND(G563=0,H563=0),"","小計")</f>
        <v/>
      </c>
      <c r="P563" s="38"/>
      <c r="Q563" s="38"/>
      <c r="R563" s="38"/>
      <c r="S563" s="66" t="str">
        <f t="shared" si="1148"/>
        <v/>
      </c>
      <c r="T563" s="105" t="str">
        <f t="shared" si="1149"/>
        <v/>
      </c>
    </row>
    <row r="564" spans="1:20" ht="20.25" hidden="1" thickTop="1" thickBot="1">
      <c r="A564" t="str">
        <f ca="1">IF(B564="","",INDIRECT("減額一覧!B"&amp;$P564))</f>
        <v/>
      </c>
      <c r="B564" s="61" t="str">
        <f t="shared" ref="B564" ca="1" si="1271">IF(INDIRECT("減額一覧!BA"&amp;P564)=1,INDIRECT("減額一覧!M"&amp;P564),"")</f>
        <v/>
      </c>
      <c r="C564" s="36" t="str">
        <f ca="1">IF(B564="","",INDIRECT("減額一覧!C"&amp;$P564))</f>
        <v/>
      </c>
      <c r="D564" s="78" t="str">
        <f ca="1">IF($B564="","",INDIRECT("減額一覧!G"&amp;$P564))</f>
        <v/>
      </c>
      <c r="E564" s="19" t="str">
        <f ca="1">IF(B564="","",INDIRECT("減額一覧!H"&amp;P564))</f>
        <v/>
      </c>
      <c r="F564" s="19" t="str">
        <f ca="1">IF($B564="","",INDIRECT("減額一覧!T"&amp;P564))</f>
        <v/>
      </c>
      <c r="G564" s="20" t="str">
        <f ca="1">IF($B564="","",INDIRECT("減額一覧!U"&amp;P564))</f>
        <v/>
      </c>
      <c r="H564" s="20" t="str">
        <f ca="1">IF($B564="","",INDIRECT("減額一覧!V"&amp;P564))</f>
        <v/>
      </c>
      <c r="I564" s="32" t="str">
        <f ca="1">IF(B564="","",IF(INDIRECT("減額一覧!BL"&amp;P564)=0.08,0.08,0.1))</f>
        <v/>
      </c>
      <c r="J564" s="51"/>
      <c r="K564" s="94" t="str">
        <f t="shared" ca="1" si="1184"/>
        <v/>
      </c>
      <c r="L564" s="56" t="str">
        <f t="shared" ca="1" si="1146"/>
        <v/>
      </c>
      <c r="N564" s="113" t="str">
        <f t="shared" ref="N564:N567" ca="1" si="1272">IF(A564="","",IF(A564&gt;3000,"月ヶ瀬",IF(A564&gt;=2000,"都祁","市内")))</f>
        <v/>
      </c>
      <c r="O564" s="114" t="str">
        <f t="shared" ref="O564" ca="1" si="1273">IF(B564="","",IF(INDIRECT("減額一覧!BL"&amp;P564)=0.08,0.08,0.1))</f>
        <v/>
      </c>
      <c r="P564" s="38">
        <v>115</v>
      </c>
      <c r="Q564" s="38" t="str">
        <f t="shared" ref="Q564:R567" ca="1" si="1274">IF(G564="","",IF(G564&gt;0,1,""))</f>
        <v/>
      </c>
      <c r="R564" s="38" t="str">
        <f t="shared" ca="1" si="1274"/>
        <v/>
      </c>
      <c r="S564" s="66" t="str">
        <f t="shared" ca="1" si="1148"/>
        <v/>
      </c>
      <c r="T564" s="105" t="str">
        <f t="shared" ca="1" si="1149"/>
        <v/>
      </c>
    </row>
    <row r="565" spans="1:20" ht="20.25" hidden="1" thickTop="1" thickBot="1">
      <c r="A565" t="str">
        <f ca="1">IF(B565="","",INDIRECT("減額一覧!B"&amp;$P565))</f>
        <v/>
      </c>
      <c r="B565" s="61" t="str">
        <f t="shared" ref="B565" ca="1" si="1275">IF(INDIRECT("減額一覧!BB"&amp;P565)=1,INDIRECT("減額一覧!W"&amp;P565),"")</f>
        <v/>
      </c>
      <c r="C565" s="44" t="str">
        <f ca="1">IF(B565="","",INDIRECT("減額一覧!C"&amp;$P565))</f>
        <v/>
      </c>
      <c r="D565" s="79" t="str">
        <f ca="1">IF($B565="","",INDIRECT("減額一覧!G"&amp;$P565))</f>
        <v/>
      </c>
      <c r="E565" s="19" t="str">
        <f ca="1">IF(B565="","",INDIRECT("減額一覧!H"&amp;P565))</f>
        <v/>
      </c>
      <c r="F565" s="19" t="str">
        <f ca="1">IF($B565="","",INDIRECT("減額一覧!AD"&amp;P565))</f>
        <v/>
      </c>
      <c r="G565" s="20" t="str">
        <f ca="1">IF($B565="","",INDIRECT("減額一覧!AE"&amp;P565))</f>
        <v/>
      </c>
      <c r="H565" s="20" t="str">
        <f ca="1">IF($B565="","",INDIRECT("減額一覧!AF"&amp;P565))</f>
        <v/>
      </c>
      <c r="I565" s="32" t="str">
        <f ca="1">IF(B565="","",IF(INDIRECT("減額一覧!BM"&amp;P565)=0.08,0.08,0.1))</f>
        <v/>
      </c>
      <c r="J565" s="52"/>
      <c r="K565" s="95" t="str">
        <f t="shared" ca="1" si="1184"/>
        <v/>
      </c>
      <c r="L565" s="58" t="str">
        <f t="shared" ca="1" si="1146"/>
        <v/>
      </c>
      <c r="N565" s="113" t="str">
        <f t="shared" ca="1" si="1272"/>
        <v/>
      </c>
      <c r="O565" s="114" t="str">
        <f t="shared" ref="O565" ca="1" si="1276">IF(B565="","",IF(INDIRECT("減額一覧!BM"&amp;P565)=0.08,0.08,0.1))</f>
        <v/>
      </c>
      <c r="P565" s="38">
        <v>115</v>
      </c>
      <c r="Q565" s="38" t="str">
        <f t="shared" ca="1" si="1274"/>
        <v/>
      </c>
      <c r="R565" s="38" t="str">
        <f t="shared" ca="1" si="1274"/>
        <v/>
      </c>
      <c r="S565" s="66" t="str">
        <f t="shared" ca="1" si="1148"/>
        <v/>
      </c>
      <c r="T565" s="105" t="str">
        <f t="shared" ca="1" si="1149"/>
        <v/>
      </c>
    </row>
    <row r="566" spans="1:20" ht="20.25" hidden="1" thickTop="1" thickBot="1">
      <c r="A566" t="str">
        <f ca="1">IF(B566="","",INDIRECT("減額一覧!B"&amp;$P566))</f>
        <v/>
      </c>
      <c r="B566" s="61" t="str">
        <f t="shared" ref="B566" ca="1" si="1277">IF(INDIRECT("減額一覧!BC"&amp;P566)=1,INDIRECT("減額一覧!AG"&amp;P566),"")</f>
        <v/>
      </c>
      <c r="C566" s="36" t="str">
        <f ca="1">IF(B566="","",INDIRECT("減額一覧!C"&amp;$P566))</f>
        <v/>
      </c>
      <c r="D566" s="80" t="str">
        <f ca="1">IF($B566="","",INDIRECT("減額一覧!G"&amp;$P566))</f>
        <v/>
      </c>
      <c r="E566" s="19" t="str">
        <f ca="1">IF(B566="","",INDIRECT("減額一覧!H"&amp;P566))</f>
        <v/>
      </c>
      <c r="F566" s="19" t="str">
        <f ca="1">IF($B566="","",INDIRECT("減額一覧!AN"&amp;P566))</f>
        <v/>
      </c>
      <c r="G566" s="20" t="str">
        <f ca="1">IF($B566="","",INDIRECT("減額一覧!AO"&amp;P566))</f>
        <v/>
      </c>
      <c r="H566" s="20" t="str">
        <f ca="1">IF($B566="","",INDIRECT("減額一覧!AP"&amp;P566))</f>
        <v/>
      </c>
      <c r="I566" s="32" t="str">
        <f ca="1">IF(B566="","",IF(INDIRECT("減額一覧!BN"&amp;P566)=0.08,0.08,0.1))</f>
        <v/>
      </c>
      <c r="J566" s="52"/>
      <c r="K566" s="95" t="str">
        <f t="shared" ca="1" si="1184"/>
        <v/>
      </c>
      <c r="L566" s="58" t="str">
        <f t="shared" ca="1" si="1146"/>
        <v/>
      </c>
      <c r="N566" s="113" t="str">
        <f t="shared" ca="1" si="1272"/>
        <v/>
      </c>
      <c r="O566" s="114" t="str">
        <f t="shared" ref="O566" ca="1" si="1278">IF(B566="","",IF(INDIRECT("減額一覧!BN"&amp;P566)=0.08,0.08,0.1))</f>
        <v/>
      </c>
      <c r="P566" s="38">
        <v>115</v>
      </c>
      <c r="Q566" s="38" t="str">
        <f t="shared" ca="1" si="1274"/>
        <v/>
      </c>
      <c r="R566" s="38" t="str">
        <f t="shared" ca="1" si="1274"/>
        <v/>
      </c>
      <c r="S566" s="66" t="str">
        <f t="shared" ca="1" si="1148"/>
        <v/>
      </c>
      <c r="T566" s="105" t="str">
        <f t="shared" ca="1" si="1149"/>
        <v/>
      </c>
    </row>
    <row r="567" spans="1:20" ht="20.25" hidden="1" thickTop="1" thickBot="1">
      <c r="A567" t="str">
        <f ca="1">IF(B567="","",INDIRECT("減額一覧!B"&amp;$P567))</f>
        <v/>
      </c>
      <c r="B567" s="61" t="str">
        <f t="shared" ref="B567" ca="1" si="1279">IF(INDIRECT("減額一覧!BD"&amp;P567)=1,INDIRECT("減額一覧!AQ"&amp;P567),"")</f>
        <v/>
      </c>
      <c r="C567" s="45" t="str">
        <f ca="1">IF(B567="","",INDIRECT("減額一覧!C"&amp;$P567))</f>
        <v/>
      </c>
      <c r="D567" s="79" t="str">
        <f ca="1">IF($B567="","",INDIRECT("減額一覧!G"&amp;$P567))</f>
        <v/>
      </c>
      <c r="E567" s="19" t="str">
        <f ca="1">IF(B567="","",INDIRECT("減額一覧!H"&amp;P567))</f>
        <v/>
      </c>
      <c r="F567" s="19" t="str">
        <f ca="1">IF($B567="","",INDIRECT("減額一覧!AX"&amp;P567))</f>
        <v/>
      </c>
      <c r="G567" s="20" t="str">
        <f ca="1">IF($B567="","",INDIRECT("減額一覧!AY"&amp;P567))</f>
        <v/>
      </c>
      <c r="H567" s="20" t="str">
        <f ca="1">IF($B567="","",INDIRECT("減額一覧!AZ"&amp;P567))</f>
        <v/>
      </c>
      <c r="I567" s="32" t="str">
        <f ca="1">IF(B567="","",IF(INDIRECT("減額一覧!BO"&amp;P567)=0.08,0.08,0.1))</f>
        <v/>
      </c>
      <c r="J567" s="52"/>
      <c r="K567" s="95" t="str">
        <f t="shared" ca="1" si="1184"/>
        <v/>
      </c>
      <c r="L567" s="58" t="str">
        <f t="shared" ca="1" si="1146"/>
        <v/>
      </c>
      <c r="N567" s="113" t="str">
        <f t="shared" ca="1" si="1272"/>
        <v/>
      </c>
      <c r="O567" s="114" t="str">
        <f t="shared" ref="O567" ca="1" si="1280">IF(B567="","",IF(INDIRECT("減額一覧!BO"&amp;P567)=0.08,0.08,0.1))</f>
        <v/>
      </c>
      <c r="P567" s="38">
        <v>115</v>
      </c>
      <c r="Q567" s="38" t="str">
        <f t="shared" ca="1" si="1274"/>
        <v/>
      </c>
      <c r="R567" s="38" t="str">
        <f t="shared" ca="1" si="1274"/>
        <v/>
      </c>
      <c r="S567" s="66" t="str">
        <f t="shared" ca="1" si="1148"/>
        <v/>
      </c>
      <c r="T567" s="105" t="str">
        <f t="shared" ca="1" si="1149"/>
        <v/>
      </c>
    </row>
    <row r="568" spans="1:20" ht="20.25" hidden="1" thickTop="1" thickBot="1">
      <c r="B568" s="64"/>
      <c r="C568" s="41" t="str">
        <f>IF(B568="","",減額一覧!C264)</f>
        <v/>
      </c>
      <c r="D568" s="43"/>
      <c r="E568" s="21"/>
      <c r="F568" s="22" t="s">
        <v>69</v>
      </c>
      <c r="G568" s="23">
        <f t="shared" ref="G568:H568" si="1281">SUBTOTAL(9,G564:G567)</f>
        <v>0</v>
      </c>
      <c r="H568" s="23">
        <f t="shared" si="1281"/>
        <v>0</v>
      </c>
      <c r="I568" s="30"/>
      <c r="J568" s="53"/>
      <c r="K568" s="96" t="str">
        <f t="shared" si="1184"/>
        <v/>
      </c>
      <c r="L568" s="59" t="str">
        <f t="shared" si="1146"/>
        <v/>
      </c>
      <c r="N568" s="108" t="str">
        <f t="shared" ref="N568" si="1282">IF(AND(G568=0,H568=0),"","小計")</f>
        <v/>
      </c>
      <c r="O568" s="108" t="str">
        <f t="shared" ref="O568" si="1283">IF(AND(G568=0,H568=0),"","小計")</f>
        <v/>
      </c>
      <c r="P568" s="38"/>
      <c r="Q568" s="38"/>
      <c r="R568" s="38"/>
      <c r="S568" s="66" t="str">
        <f t="shared" si="1148"/>
        <v/>
      </c>
      <c r="T568" s="105" t="str">
        <f t="shared" si="1149"/>
        <v/>
      </c>
    </row>
    <row r="569" spans="1:20" ht="20.25" hidden="1" thickTop="1" thickBot="1">
      <c r="A569" t="str">
        <f ca="1">IF(B569="","",INDIRECT("減額一覧!B"&amp;$P569))</f>
        <v/>
      </c>
      <c r="B569" s="61" t="str">
        <f t="shared" ref="B569" ca="1" si="1284">IF(INDIRECT("減額一覧!BA"&amp;P569)=1,INDIRECT("減額一覧!M"&amp;P569),"")</f>
        <v/>
      </c>
      <c r="C569" s="36" t="str">
        <f ca="1">IF(B569="","",INDIRECT("減額一覧!C"&amp;$P569))</f>
        <v/>
      </c>
      <c r="D569" s="78" t="str">
        <f ca="1">IF($B569="","",INDIRECT("減額一覧!G"&amp;$P569))</f>
        <v/>
      </c>
      <c r="E569" s="19" t="str">
        <f ca="1">IF(B569="","",INDIRECT("減額一覧!H"&amp;P569))</f>
        <v/>
      </c>
      <c r="F569" s="19" t="str">
        <f ca="1">IF($B569="","",INDIRECT("減額一覧!T"&amp;P569))</f>
        <v/>
      </c>
      <c r="G569" s="20" t="str">
        <f ca="1">IF($B569="","",INDIRECT("減額一覧!U"&amp;P569))</f>
        <v/>
      </c>
      <c r="H569" s="20" t="str">
        <f ca="1">IF($B569="","",INDIRECT("減額一覧!V"&amp;P569))</f>
        <v/>
      </c>
      <c r="I569" s="32" t="str">
        <f ca="1">IF(B569="","",IF(INDIRECT("減額一覧!BL"&amp;P569)=0.08,0.08,0.1))</f>
        <v/>
      </c>
      <c r="J569" s="51"/>
      <c r="K569" s="94" t="str">
        <f t="shared" ca="1" si="1184"/>
        <v/>
      </c>
      <c r="L569" s="56" t="str">
        <f t="shared" ca="1" si="1146"/>
        <v/>
      </c>
      <c r="N569" s="113" t="str">
        <f t="shared" ref="N569:N572" ca="1" si="1285">IF(A569="","",IF(A569&gt;3000,"月ヶ瀬",IF(A569&gt;=2000,"都祁","市内")))</f>
        <v/>
      </c>
      <c r="O569" s="114" t="str">
        <f t="shared" ref="O569" ca="1" si="1286">IF(B569="","",IF(INDIRECT("減額一覧!BL"&amp;P569)=0.08,0.08,0.1))</f>
        <v/>
      </c>
      <c r="P569" s="38">
        <v>116</v>
      </c>
      <c r="Q569" s="38" t="str">
        <f t="shared" ref="Q569:R572" ca="1" si="1287">IF(G569="","",IF(G569&gt;0,1,""))</f>
        <v/>
      </c>
      <c r="R569" s="38" t="str">
        <f t="shared" ca="1" si="1287"/>
        <v/>
      </c>
      <c r="S569" s="66" t="str">
        <f t="shared" ca="1" si="1148"/>
        <v/>
      </c>
      <c r="T569" s="105" t="str">
        <f t="shared" ca="1" si="1149"/>
        <v/>
      </c>
    </row>
    <row r="570" spans="1:20" ht="20.25" hidden="1" thickTop="1" thickBot="1">
      <c r="A570" t="str">
        <f ca="1">IF(B570="","",INDIRECT("減額一覧!B"&amp;$P570))</f>
        <v/>
      </c>
      <c r="B570" s="61" t="str">
        <f t="shared" ref="B570" ca="1" si="1288">IF(INDIRECT("減額一覧!BB"&amp;P570)=1,INDIRECT("減額一覧!W"&amp;P570),"")</f>
        <v/>
      </c>
      <c r="C570" s="44" t="str">
        <f ca="1">IF(B570="","",INDIRECT("減額一覧!C"&amp;$P570))</f>
        <v/>
      </c>
      <c r="D570" s="79" t="str">
        <f ca="1">IF($B570="","",INDIRECT("減額一覧!G"&amp;$P570))</f>
        <v/>
      </c>
      <c r="E570" s="19" t="str">
        <f ca="1">IF(B570="","",INDIRECT("減額一覧!H"&amp;P570))</f>
        <v/>
      </c>
      <c r="F570" s="19" t="str">
        <f ca="1">IF($B570="","",INDIRECT("減額一覧!AD"&amp;P570))</f>
        <v/>
      </c>
      <c r="G570" s="20" t="str">
        <f ca="1">IF($B570="","",INDIRECT("減額一覧!AE"&amp;P570))</f>
        <v/>
      </c>
      <c r="H570" s="20" t="str">
        <f ca="1">IF($B570="","",INDIRECT("減額一覧!AF"&amp;P570))</f>
        <v/>
      </c>
      <c r="I570" s="32" t="str">
        <f ca="1">IF(B570="","",IF(INDIRECT("減額一覧!BM"&amp;P570)=0.08,0.08,0.1))</f>
        <v/>
      </c>
      <c r="J570" s="52"/>
      <c r="K570" s="95" t="str">
        <f t="shared" ca="1" si="1184"/>
        <v/>
      </c>
      <c r="L570" s="58" t="str">
        <f t="shared" ca="1" si="1146"/>
        <v/>
      </c>
      <c r="N570" s="113" t="str">
        <f t="shared" ca="1" si="1285"/>
        <v/>
      </c>
      <c r="O570" s="114" t="str">
        <f t="shared" ref="O570" ca="1" si="1289">IF(B570="","",IF(INDIRECT("減額一覧!BM"&amp;P570)=0.08,0.08,0.1))</f>
        <v/>
      </c>
      <c r="P570" s="38">
        <v>116</v>
      </c>
      <c r="Q570" s="38" t="str">
        <f t="shared" ca="1" si="1287"/>
        <v/>
      </c>
      <c r="R570" s="38" t="str">
        <f t="shared" ca="1" si="1287"/>
        <v/>
      </c>
      <c r="S570" s="66" t="str">
        <f t="shared" ca="1" si="1148"/>
        <v/>
      </c>
      <c r="T570" s="105" t="str">
        <f t="shared" ca="1" si="1149"/>
        <v/>
      </c>
    </row>
    <row r="571" spans="1:20" ht="20.25" hidden="1" thickTop="1" thickBot="1">
      <c r="A571" t="str">
        <f ca="1">IF(B571="","",INDIRECT("減額一覧!B"&amp;$P571))</f>
        <v/>
      </c>
      <c r="B571" s="61" t="str">
        <f t="shared" ref="B571" ca="1" si="1290">IF(INDIRECT("減額一覧!BC"&amp;P571)=1,INDIRECT("減額一覧!AG"&amp;P571),"")</f>
        <v/>
      </c>
      <c r="C571" s="36" t="str">
        <f ca="1">IF(B571="","",INDIRECT("減額一覧!C"&amp;$P571))</f>
        <v/>
      </c>
      <c r="D571" s="80" t="str">
        <f ca="1">IF($B571="","",INDIRECT("減額一覧!G"&amp;$P571))</f>
        <v/>
      </c>
      <c r="E571" s="19" t="str">
        <f ca="1">IF(B571="","",INDIRECT("減額一覧!H"&amp;P571))</f>
        <v/>
      </c>
      <c r="F571" s="19" t="str">
        <f ca="1">IF($B571="","",INDIRECT("減額一覧!AN"&amp;P571))</f>
        <v/>
      </c>
      <c r="G571" s="20" t="str">
        <f ca="1">IF($B571="","",INDIRECT("減額一覧!AO"&amp;P571))</f>
        <v/>
      </c>
      <c r="H571" s="20" t="str">
        <f ca="1">IF($B571="","",INDIRECT("減額一覧!AP"&amp;P571))</f>
        <v/>
      </c>
      <c r="I571" s="32" t="str">
        <f ca="1">IF(B571="","",IF(INDIRECT("減額一覧!BN"&amp;P571)=0.08,0.08,0.1))</f>
        <v/>
      </c>
      <c r="J571" s="52"/>
      <c r="K571" s="95" t="str">
        <f t="shared" ca="1" si="1184"/>
        <v/>
      </c>
      <c r="L571" s="58" t="str">
        <f t="shared" ca="1" si="1146"/>
        <v/>
      </c>
      <c r="N571" s="113" t="str">
        <f t="shared" ca="1" si="1285"/>
        <v/>
      </c>
      <c r="O571" s="114" t="str">
        <f t="shared" ref="O571" ca="1" si="1291">IF(B571="","",IF(INDIRECT("減額一覧!BN"&amp;P571)=0.08,0.08,0.1))</f>
        <v/>
      </c>
      <c r="P571" s="38">
        <v>116</v>
      </c>
      <c r="Q571" s="38" t="str">
        <f t="shared" ca="1" si="1287"/>
        <v/>
      </c>
      <c r="R571" s="38" t="str">
        <f t="shared" ca="1" si="1287"/>
        <v/>
      </c>
      <c r="S571" s="66" t="str">
        <f t="shared" ca="1" si="1148"/>
        <v/>
      </c>
      <c r="T571" s="105" t="str">
        <f t="shared" ca="1" si="1149"/>
        <v/>
      </c>
    </row>
    <row r="572" spans="1:20" ht="20.25" hidden="1" thickTop="1" thickBot="1">
      <c r="A572" t="str">
        <f ca="1">IF(B572="","",INDIRECT("減額一覧!B"&amp;$P572))</f>
        <v/>
      </c>
      <c r="B572" s="61" t="str">
        <f t="shared" ref="B572" ca="1" si="1292">IF(INDIRECT("減額一覧!BD"&amp;P572)=1,INDIRECT("減額一覧!AQ"&amp;P572),"")</f>
        <v/>
      </c>
      <c r="C572" s="45" t="str">
        <f ca="1">IF(B572="","",INDIRECT("減額一覧!C"&amp;$P572))</f>
        <v/>
      </c>
      <c r="D572" s="79" t="str">
        <f ca="1">IF($B572="","",INDIRECT("減額一覧!G"&amp;$P572))</f>
        <v/>
      </c>
      <c r="E572" s="19" t="str">
        <f ca="1">IF(B572="","",INDIRECT("減額一覧!H"&amp;P572))</f>
        <v/>
      </c>
      <c r="F572" s="19" t="str">
        <f ca="1">IF($B572="","",INDIRECT("減額一覧!AX"&amp;P572))</f>
        <v/>
      </c>
      <c r="G572" s="20" t="str">
        <f ca="1">IF($B572="","",INDIRECT("減額一覧!AY"&amp;P572))</f>
        <v/>
      </c>
      <c r="H572" s="20" t="str">
        <f ca="1">IF($B572="","",INDIRECT("減額一覧!AZ"&amp;P572))</f>
        <v/>
      </c>
      <c r="I572" s="32" t="str">
        <f ca="1">IF(B572="","",IF(INDIRECT("減額一覧!BO"&amp;P572)=0.08,0.08,0.1))</f>
        <v/>
      </c>
      <c r="J572" s="52"/>
      <c r="K572" s="95" t="str">
        <f t="shared" ca="1" si="1184"/>
        <v/>
      </c>
      <c r="L572" s="58" t="str">
        <f t="shared" ca="1" si="1146"/>
        <v/>
      </c>
      <c r="N572" s="113" t="str">
        <f t="shared" ca="1" si="1285"/>
        <v/>
      </c>
      <c r="O572" s="114" t="str">
        <f t="shared" ref="O572" ca="1" si="1293">IF(B572="","",IF(INDIRECT("減額一覧!BO"&amp;P572)=0.08,0.08,0.1))</f>
        <v/>
      </c>
      <c r="P572" s="38">
        <v>116</v>
      </c>
      <c r="Q572" s="38" t="str">
        <f t="shared" ca="1" si="1287"/>
        <v/>
      </c>
      <c r="R572" s="38" t="str">
        <f t="shared" ca="1" si="1287"/>
        <v/>
      </c>
      <c r="S572" s="66" t="str">
        <f t="shared" ca="1" si="1148"/>
        <v/>
      </c>
      <c r="T572" s="105" t="str">
        <f t="shared" ca="1" si="1149"/>
        <v/>
      </c>
    </row>
    <row r="573" spans="1:20" ht="20.25" hidden="1" thickTop="1" thickBot="1">
      <c r="B573" s="64"/>
      <c r="C573" s="41" t="str">
        <f>IF(B573="","",減額一覧!C269)</f>
        <v/>
      </c>
      <c r="D573" s="43"/>
      <c r="E573" s="21"/>
      <c r="F573" s="22" t="s">
        <v>69</v>
      </c>
      <c r="G573" s="23">
        <f t="shared" ref="G573:H573" si="1294">SUBTOTAL(9,G569:G572)</f>
        <v>0</v>
      </c>
      <c r="H573" s="23">
        <f t="shared" si="1294"/>
        <v>0</v>
      </c>
      <c r="I573" s="30"/>
      <c r="J573" s="53"/>
      <c r="K573" s="96" t="str">
        <f t="shared" si="1184"/>
        <v/>
      </c>
      <c r="L573" s="59" t="str">
        <f t="shared" si="1146"/>
        <v/>
      </c>
      <c r="N573" s="108" t="str">
        <f t="shared" ref="N573" si="1295">IF(AND(G573=0,H573=0),"","小計")</f>
        <v/>
      </c>
      <c r="O573" s="108" t="str">
        <f t="shared" ref="O573" si="1296">IF(AND(G573=0,H573=0),"","小計")</f>
        <v/>
      </c>
      <c r="P573" s="38"/>
      <c r="Q573" s="38"/>
      <c r="R573" s="38"/>
      <c r="S573" s="66" t="str">
        <f t="shared" si="1148"/>
        <v/>
      </c>
      <c r="T573" s="105" t="str">
        <f t="shared" si="1149"/>
        <v/>
      </c>
    </row>
    <row r="574" spans="1:20" ht="20.25" hidden="1" thickTop="1" thickBot="1">
      <c r="A574" t="str">
        <f ca="1">IF(B574="","",INDIRECT("減額一覧!B"&amp;$P574))</f>
        <v/>
      </c>
      <c r="B574" s="61" t="str">
        <f t="shared" ref="B574" ca="1" si="1297">IF(INDIRECT("減額一覧!BA"&amp;P574)=1,INDIRECT("減額一覧!M"&amp;P574),"")</f>
        <v/>
      </c>
      <c r="C574" s="36" t="str">
        <f ca="1">IF(B574="","",INDIRECT("減額一覧!C"&amp;$P574))</f>
        <v/>
      </c>
      <c r="D574" s="78" t="str">
        <f ca="1">IF($B574="","",INDIRECT("減額一覧!G"&amp;$P574))</f>
        <v/>
      </c>
      <c r="E574" s="19" t="str">
        <f ca="1">IF(B574="","",INDIRECT("減額一覧!H"&amp;P574))</f>
        <v/>
      </c>
      <c r="F574" s="19" t="str">
        <f ca="1">IF($B574="","",INDIRECT("減額一覧!T"&amp;P574))</f>
        <v/>
      </c>
      <c r="G574" s="20" t="str">
        <f ca="1">IF($B574="","",INDIRECT("減額一覧!U"&amp;P574))</f>
        <v/>
      </c>
      <c r="H574" s="20" t="str">
        <f ca="1">IF($B574="","",INDIRECT("減額一覧!V"&amp;P574))</f>
        <v/>
      </c>
      <c r="I574" s="32" t="str">
        <f ca="1">IF(B574="","",IF(INDIRECT("減額一覧!BL"&amp;P574)=0.08,0.08,0.1))</f>
        <v/>
      </c>
      <c r="J574" s="51"/>
      <c r="K574" s="94" t="str">
        <f t="shared" ca="1" si="1184"/>
        <v/>
      </c>
      <c r="L574" s="56" t="str">
        <f t="shared" ca="1" si="1146"/>
        <v/>
      </c>
      <c r="N574" s="113" t="str">
        <f t="shared" ref="N574:N577" ca="1" si="1298">IF(A574="","",IF(A574&gt;3000,"月ヶ瀬",IF(A574&gt;=2000,"都祁","市内")))</f>
        <v/>
      </c>
      <c r="O574" s="114" t="str">
        <f t="shared" ref="O574" ca="1" si="1299">IF(B574="","",IF(INDIRECT("減額一覧!BL"&amp;P574)=0.08,0.08,0.1))</f>
        <v/>
      </c>
      <c r="P574" s="38">
        <v>117</v>
      </c>
      <c r="Q574" s="38" t="str">
        <f t="shared" ref="Q574:R577" ca="1" si="1300">IF(G574="","",IF(G574&gt;0,1,""))</f>
        <v/>
      </c>
      <c r="R574" s="38" t="str">
        <f t="shared" ca="1" si="1300"/>
        <v/>
      </c>
      <c r="S574" s="66" t="str">
        <f t="shared" ca="1" si="1148"/>
        <v/>
      </c>
      <c r="T574" s="105" t="str">
        <f t="shared" ca="1" si="1149"/>
        <v/>
      </c>
    </row>
    <row r="575" spans="1:20" ht="20.25" hidden="1" thickTop="1" thickBot="1">
      <c r="A575" t="str">
        <f ca="1">IF(B575="","",INDIRECT("減額一覧!B"&amp;$P575))</f>
        <v/>
      </c>
      <c r="B575" s="61" t="str">
        <f t="shared" ref="B575" ca="1" si="1301">IF(INDIRECT("減額一覧!BB"&amp;P575)=1,INDIRECT("減額一覧!W"&amp;P575),"")</f>
        <v/>
      </c>
      <c r="C575" s="44" t="str">
        <f ca="1">IF(B575="","",INDIRECT("減額一覧!C"&amp;$P575))</f>
        <v/>
      </c>
      <c r="D575" s="79" t="str">
        <f ca="1">IF($B575="","",INDIRECT("減額一覧!G"&amp;$P575))</f>
        <v/>
      </c>
      <c r="E575" s="19" t="str">
        <f ca="1">IF(B575="","",INDIRECT("減額一覧!H"&amp;P575))</f>
        <v/>
      </c>
      <c r="F575" s="19" t="str">
        <f ca="1">IF($B575="","",INDIRECT("減額一覧!AD"&amp;P575))</f>
        <v/>
      </c>
      <c r="G575" s="20" t="str">
        <f ca="1">IF($B575="","",INDIRECT("減額一覧!AE"&amp;P575))</f>
        <v/>
      </c>
      <c r="H575" s="20" t="str">
        <f ca="1">IF($B575="","",INDIRECT("減額一覧!AF"&amp;P575))</f>
        <v/>
      </c>
      <c r="I575" s="32" t="str">
        <f ca="1">IF(B575="","",IF(INDIRECT("減額一覧!BM"&amp;P575)=0.08,0.08,0.1))</f>
        <v/>
      </c>
      <c r="J575" s="52"/>
      <c r="K575" s="95" t="str">
        <f t="shared" ca="1" si="1184"/>
        <v/>
      </c>
      <c r="L575" s="58" t="str">
        <f t="shared" ca="1" si="1146"/>
        <v/>
      </c>
      <c r="N575" s="113" t="str">
        <f t="shared" ca="1" si="1298"/>
        <v/>
      </c>
      <c r="O575" s="114" t="str">
        <f t="shared" ref="O575" ca="1" si="1302">IF(B575="","",IF(INDIRECT("減額一覧!BM"&amp;P575)=0.08,0.08,0.1))</f>
        <v/>
      </c>
      <c r="P575" s="38">
        <v>117</v>
      </c>
      <c r="Q575" s="38" t="str">
        <f t="shared" ca="1" si="1300"/>
        <v/>
      </c>
      <c r="R575" s="38" t="str">
        <f t="shared" ca="1" si="1300"/>
        <v/>
      </c>
      <c r="S575" s="66" t="str">
        <f t="shared" ca="1" si="1148"/>
        <v/>
      </c>
      <c r="T575" s="105" t="str">
        <f t="shared" ca="1" si="1149"/>
        <v/>
      </c>
    </row>
    <row r="576" spans="1:20" ht="20.25" hidden="1" thickTop="1" thickBot="1">
      <c r="A576" t="str">
        <f ca="1">IF(B576="","",INDIRECT("減額一覧!B"&amp;$P576))</f>
        <v/>
      </c>
      <c r="B576" s="61" t="str">
        <f t="shared" ref="B576" ca="1" si="1303">IF(INDIRECT("減額一覧!BC"&amp;P576)=1,INDIRECT("減額一覧!AG"&amp;P576),"")</f>
        <v/>
      </c>
      <c r="C576" s="36" t="str">
        <f ca="1">IF(B576="","",INDIRECT("減額一覧!C"&amp;$P576))</f>
        <v/>
      </c>
      <c r="D576" s="80" t="str">
        <f ca="1">IF($B576="","",INDIRECT("減額一覧!G"&amp;$P576))</f>
        <v/>
      </c>
      <c r="E576" s="19" t="str">
        <f ca="1">IF(B576="","",INDIRECT("減額一覧!H"&amp;P576))</f>
        <v/>
      </c>
      <c r="F576" s="19" t="str">
        <f ca="1">IF($B576="","",INDIRECT("減額一覧!AN"&amp;P576))</f>
        <v/>
      </c>
      <c r="G576" s="20" t="str">
        <f ca="1">IF($B576="","",INDIRECT("減額一覧!AO"&amp;P576))</f>
        <v/>
      </c>
      <c r="H576" s="20" t="str">
        <f ca="1">IF($B576="","",INDIRECT("減額一覧!AP"&amp;P576))</f>
        <v/>
      </c>
      <c r="I576" s="32" t="str">
        <f ca="1">IF(B576="","",IF(INDIRECT("減額一覧!BN"&amp;P576)=0.08,0.08,0.1))</f>
        <v/>
      </c>
      <c r="J576" s="52"/>
      <c r="K576" s="95" t="str">
        <f t="shared" ca="1" si="1184"/>
        <v/>
      </c>
      <c r="L576" s="58" t="str">
        <f t="shared" ca="1" si="1146"/>
        <v/>
      </c>
      <c r="N576" s="113" t="str">
        <f t="shared" ca="1" si="1298"/>
        <v/>
      </c>
      <c r="O576" s="114" t="str">
        <f t="shared" ref="O576" ca="1" si="1304">IF(B576="","",IF(INDIRECT("減額一覧!BN"&amp;P576)=0.08,0.08,0.1))</f>
        <v/>
      </c>
      <c r="P576" s="38">
        <v>117</v>
      </c>
      <c r="Q576" s="38" t="str">
        <f t="shared" ca="1" si="1300"/>
        <v/>
      </c>
      <c r="R576" s="38" t="str">
        <f t="shared" ca="1" si="1300"/>
        <v/>
      </c>
      <c r="S576" s="66" t="str">
        <f t="shared" ca="1" si="1148"/>
        <v/>
      </c>
      <c r="T576" s="105" t="str">
        <f t="shared" ca="1" si="1149"/>
        <v/>
      </c>
    </row>
    <row r="577" spans="1:20" ht="20.25" hidden="1" thickTop="1" thickBot="1">
      <c r="A577" t="str">
        <f ca="1">IF(B577="","",INDIRECT("減額一覧!B"&amp;$P577))</f>
        <v/>
      </c>
      <c r="B577" s="61" t="str">
        <f t="shared" ref="B577" ca="1" si="1305">IF(INDIRECT("減額一覧!BD"&amp;P577)=1,INDIRECT("減額一覧!AQ"&amp;P577),"")</f>
        <v/>
      </c>
      <c r="C577" s="45" t="str">
        <f ca="1">IF(B577="","",INDIRECT("減額一覧!C"&amp;$P577))</f>
        <v/>
      </c>
      <c r="D577" s="79" t="str">
        <f ca="1">IF($B577="","",INDIRECT("減額一覧!G"&amp;$P577))</f>
        <v/>
      </c>
      <c r="E577" s="19" t="str">
        <f ca="1">IF(B577="","",INDIRECT("減額一覧!H"&amp;P577))</f>
        <v/>
      </c>
      <c r="F577" s="19" t="str">
        <f ca="1">IF($B577="","",INDIRECT("減額一覧!AX"&amp;P577))</f>
        <v/>
      </c>
      <c r="G577" s="20" t="str">
        <f ca="1">IF($B577="","",INDIRECT("減額一覧!AY"&amp;P577))</f>
        <v/>
      </c>
      <c r="H577" s="20" t="str">
        <f ca="1">IF($B577="","",INDIRECT("減額一覧!AZ"&amp;P577))</f>
        <v/>
      </c>
      <c r="I577" s="32" t="str">
        <f ca="1">IF(B577="","",IF(INDIRECT("減額一覧!BO"&amp;P577)=0.08,0.08,0.1))</f>
        <v/>
      </c>
      <c r="J577" s="52"/>
      <c r="K577" s="95" t="str">
        <f t="shared" ca="1" si="1184"/>
        <v/>
      </c>
      <c r="L577" s="58" t="str">
        <f t="shared" ca="1" si="1146"/>
        <v/>
      </c>
      <c r="N577" s="113" t="str">
        <f t="shared" ca="1" si="1298"/>
        <v/>
      </c>
      <c r="O577" s="114" t="str">
        <f t="shared" ref="O577" ca="1" si="1306">IF(B577="","",IF(INDIRECT("減額一覧!BO"&amp;P577)=0.08,0.08,0.1))</f>
        <v/>
      </c>
      <c r="P577" s="38">
        <v>117</v>
      </c>
      <c r="Q577" s="38" t="str">
        <f t="shared" ca="1" si="1300"/>
        <v/>
      </c>
      <c r="R577" s="38" t="str">
        <f t="shared" ca="1" si="1300"/>
        <v/>
      </c>
      <c r="S577" s="66" t="str">
        <f t="shared" ca="1" si="1148"/>
        <v/>
      </c>
      <c r="T577" s="105" t="str">
        <f t="shared" ca="1" si="1149"/>
        <v/>
      </c>
    </row>
    <row r="578" spans="1:20" ht="20.25" hidden="1" thickTop="1" thickBot="1">
      <c r="A578" t="str">
        <f t="shared" ref="A578" ca="1" si="1307">IF(B578="","",INDIRECT("減額一覧!B"&amp;$P578))</f>
        <v/>
      </c>
      <c r="B578" s="64"/>
      <c r="C578" s="41" t="str">
        <f>IF(B578="","",減額一覧!C274)</f>
        <v/>
      </c>
      <c r="D578" s="43"/>
      <c r="E578" s="21"/>
      <c r="F578" s="22" t="s">
        <v>69</v>
      </c>
      <c r="G578" s="23">
        <f t="shared" ref="G578:H578" si="1308">SUBTOTAL(9,G574:G577)</f>
        <v>0</v>
      </c>
      <c r="H578" s="23">
        <f t="shared" si="1308"/>
        <v>0</v>
      </c>
      <c r="I578" s="30"/>
      <c r="J578" s="53"/>
      <c r="K578" s="96" t="str">
        <f t="shared" ca="1" si="1184"/>
        <v/>
      </c>
      <c r="L578" s="59" t="str">
        <f t="shared" si="1146"/>
        <v/>
      </c>
      <c r="N578" s="108" t="str">
        <f t="shared" ref="N578" si="1309">IF(AND(G578=0,H578=0),"","小計")</f>
        <v/>
      </c>
      <c r="O578" s="108" t="str">
        <f t="shared" ref="O578" si="1310">IF(AND(G578=0,H578=0),"","小計")</f>
        <v/>
      </c>
      <c r="P578" s="38"/>
      <c r="Q578" s="38"/>
      <c r="R578" s="38"/>
      <c r="S578" s="66" t="str">
        <f t="shared" si="1148"/>
        <v/>
      </c>
      <c r="T578" s="105" t="str">
        <f t="shared" si="1149"/>
        <v/>
      </c>
    </row>
    <row r="579" spans="1:20" ht="20.25" hidden="1" thickTop="1" thickBot="1">
      <c r="A579" t="str">
        <f ca="1">IF(B579="","",INDIRECT("減額一覧!B"&amp;$P579))</f>
        <v/>
      </c>
      <c r="B579" s="61" t="str">
        <f t="shared" ref="B579" ca="1" si="1311">IF(INDIRECT("減額一覧!BA"&amp;P579)=1,INDIRECT("減額一覧!M"&amp;P579),"")</f>
        <v/>
      </c>
      <c r="C579" s="36" t="str">
        <f ca="1">IF(B579="","",INDIRECT("減額一覧!C"&amp;$P579))</f>
        <v/>
      </c>
      <c r="D579" s="78" t="str">
        <f ca="1">IF($B579="","",INDIRECT("減額一覧!G"&amp;$P579))</f>
        <v/>
      </c>
      <c r="E579" s="19" t="str">
        <f ca="1">IF(B579="","",INDIRECT("減額一覧!H"&amp;P579))</f>
        <v/>
      </c>
      <c r="F579" s="19" t="str">
        <f ca="1">IF($B579="","",INDIRECT("減額一覧!T"&amp;P579))</f>
        <v/>
      </c>
      <c r="G579" s="20" t="str">
        <f ca="1">IF($B579="","",INDIRECT("減額一覧!U"&amp;P579))</f>
        <v/>
      </c>
      <c r="H579" s="20" t="str">
        <f ca="1">IF($B579="","",INDIRECT("減額一覧!V"&amp;P579))</f>
        <v/>
      </c>
      <c r="I579" s="32" t="str">
        <f ca="1">IF(B579="","",IF(INDIRECT("減額一覧!BL"&amp;P579)=0.08,0.08,0.1))</f>
        <v/>
      </c>
      <c r="J579" s="51"/>
      <c r="K579" s="94" t="str">
        <f t="shared" ca="1" si="1184"/>
        <v/>
      </c>
      <c r="L579" s="56" t="str">
        <f t="shared" ca="1" si="1146"/>
        <v/>
      </c>
      <c r="N579" s="113" t="str">
        <f t="shared" ref="N579:N582" ca="1" si="1312">IF(A579="","",IF(A579&gt;3000,"月ヶ瀬",IF(A579&gt;=2000,"都祁","市内")))</f>
        <v/>
      </c>
      <c r="O579" s="114" t="str">
        <f t="shared" ref="O579" ca="1" si="1313">IF(B579="","",IF(INDIRECT("減額一覧!BL"&amp;P579)=0.08,0.08,0.1))</f>
        <v/>
      </c>
      <c r="P579" s="38">
        <v>114</v>
      </c>
      <c r="Q579" s="38" t="str">
        <f t="shared" ref="Q579:R582" ca="1" si="1314">IF(G579="","",IF(G579&gt;0,1,""))</f>
        <v/>
      </c>
      <c r="R579" s="38" t="str">
        <f t="shared" ca="1" si="1314"/>
        <v/>
      </c>
      <c r="S579" s="66" t="str">
        <f t="shared" ca="1" si="1148"/>
        <v/>
      </c>
      <c r="T579" s="105" t="str">
        <f t="shared" ca="1" si="1149"/>
        <v/>
      </c>
    </row>
    <row r="580" spans="1:20" ht="20.25" hidden="1" thickTop="1" thickBot="1">
      <c r="A580" t="str">
        <f ca="1">IF(B580="","",INDIRECT("減額一覧!B"&amp;$P580))</f>
        <v/>
      </c>
      <c r="B580" s="61" t="str">
        <f t="shared" ref="B580" ca="1" si="1315">IF(INDIRECT("減額一覧!BB"&amp;P580)=1,INDIRECT("減額一覧!W"&amp;P580),"")</f>
        <v/>
      </c>
      <c r="C580" s="44" t="str">
        <f ca="1">IF(B580="","",INDIRECT("減額一覧!C"&amp;$P580))</f>
        <v/>
      </c>
      <c r="D580" s="79" t="str">
        <f ca="1">IF($B580="","",INDIRECT("減額一覧!G"&amp;$P580))</f>
        <v/>
      </c>
      <c r="E580" s="19" t="str">
        <f ca="1">IF(B580="","",INDIRECT("減額一覧!H"&amp;P580))</f>
        <v/>
      </c>
      <c r="F580" s="19" t="str">
        <f ca="1">IF($B580="","",INDIRECT("減額一覧!AD"&amp;P580))</f>
        <v/>
      </c>
      <c r="G580" s="20" t="str">
        <f ca="1">IF($B580="","",INDIRECT("減額一覧!AE"&amp;P580))</f>
        <v/>
      </c>
      <c r="H580" s="20" t="str">
        <f ca="1">IF($B580="","",INDIRECT("減額一覧!AF"&amp;P580))</f>
        <v/>
      </c>
      <c r="I580" s="32" t="str">
        <f ca="1">IF(B580="","",IF(INDIRECT("減額一覧!BM"&amp;P580)=0.08,0.08,0.1))</f>
        <v/>
      </c>
      <c r="J580" s="52"/>
      <c r="K580" s="95" t="str">
        <f t="shared" ca="1" si="1184"/>
        <v/>
      </c>
      <c r="L580" s="58" t="str">
        <f t="shared" ca="1" si="1146"/>
        <v/>
      </c>
      <c r="N580" s="113" t="str">
        <f t="shared" ca="1" si="1312"/>
        <v/>
      </c>
      <c r="O580" s="114" t="str">
        <f t="shared" ref="O580" ca="1" si="1316">IF(B580="","",IF(INDIRECT("減額一覧!BM"&amp;P580)=0.08,0.08,0.1))</f>
        <v/>
      </c>
      <c r="P580" s="38">
        <v>114</v>
      </c>
      <c r="Q580" s="38" t="str">
        <f t="shared" ca="1" si="1314"/>
        <v/>
      </c>
      <c r="R580" s="38" t="str">
        <f t="shared" ca="1" si="1314"/>
        <v/>
      </c>
      <c r="S580" s="66" t="str">
        <f t="shared" ca="1" si="1148"/>
        <v/>
      </c>
      <c r="T580" s="105" t="str">
        <f t="shared" ca="1" si="1149"/>
        <v/>
      </c>
    </row>
    <row r="581" spans="1:20" ht="20.25" hidden="1" thickTop="1" thickBot="1">
      <c r="A581" t="str">
        <f ca="1">IF(B581="","",INDIRECT("減額一覧!B"&amp;$P581))</f>
        <v/>
      </c>
      <c r="B581" s="61" t="str">
        <f t="shared" ref="B581" ca="1" si="1317">IF(INDIRECT("減額一覧!BC"&amp;P581)=1,INDIRECT("減額一覧!AG"&amp;P581),"")</f>
        <v/>
      </c>
      <c r="C581" s="36" t="str">
        <f ca="1">IF(B581="","",INDIRECT("減額一覧!C"&amp;$P581))</f>
        <v/>
      </c>
      <c r="D581" s="80" t="str">
        <f ca="1">IF($B581="","",INDIRECT("減額一覧!G"&amp;$P581))</f>
        <v/>
      </c>
      <c r="E581" s="19" t="str">
        <f ca="1">IF(B581="","",INDIRECT("減額一覧!H"&amp;P581))</f>
        <v/>
      </c>
      <c r="F581" s="19" t="str">
        <f ca="1">IF($B581="","",INDIRECT("減額一覧!AN"&amp;P581))</f>
        <v/>
      </c>
      <c r="G581" s="20" t="str">
        <f ca="1">IF($B581="","",INDIRECT("減額一覧!AO"&amp;P581))</f>
        <v/>
      </c>
      <c r="H581" s="20" t="str">
        <f ca="1">IF($B581="","",INDIRECT("減額一覧!AP"&amp;P581))</f>
        <v/>
      </c>
      <c r="I581" s="32" t="str">
        <f ca="1">IF(B581="","",IF(INDIRECT("減額一覧!BN"&amp;P581)=0.08,0.08,0.1))</f>
        <v/>
      </c>
      <c r="J581" s="52"/>
      <c r="K581" s="95" t="str">
        <f t="shared" ca="1" si="1184"/>
        <v/>
      </c>
      <c r="L581" s="58" t="str">
        <f t="shared" ca="1" si="1146"/>
        <v/>
      </c>
      <c r="N581" s="113" t="str">
        <f t="shared" ca="1" si="1312"/>
        <v/>
      </c>
      <c r="O581" s="114" t="str">
        <f t="shared" ref="O581" ca="1" si="1318">IF(B581="","",IF(INDIRECT("減額一覧!BN"&amp;P581)=0.08,0.08,0.1))</f>
        <v/>
      </c>
      <c r="P581" s="38">
        <v>114</v>
      </c>
      <c r="Q581" s="38" t="str">
        <f t="shared" ca="1" si="1314"/>
        <v/>
      </c>
      <c r="R581" s="38" t="str">
        <f t="shared" ca="1" si="1314"/>
        <v/>
      </c>
      <c r="S581" s="66" t="str">
        <f t="shared" ca="1" si="1148"/>
        <v/>
      </c>
      <c r="T581" s="105" t="str">
        <f t="shared" ref="T581:T644" ca="1" si="1319">IF(L581="","",IF(H581=0,"",H581))</f>
        <v/>
      </c>
    </row>
    <row r="582" spans="1:20" ht="20.25" hidden="1" thickTop="1" thickBot="1">
      <c r="A582" t="str">
        <f ca="1">IF(B582="","",INDIRECT("減額一覧!B"&amp;$P582))</f>
        <v/>
      </c>
      <c r="B582" s="61" t="str">
        <f t="shared" ref="B582" ca="1" si="1320">IF(INDIRECT("減額一覧!BD"&amp;P582)=1,INDIRECT("減額一覧!AQ"&amp;P582),"")</f>
        <v/>
      </c>
      <c r="C582" s="45" t="str">
        <f ca="1">IF(B582="","",INDIRECT("減額一覧!C"&amp;$P582))</f>
        <v/>
      </c>
      <c r="D582" s="79" t="str">
        <f ca="1">IF($B582="","",INDIRECT("減額一覧!G"&amp;$P582))</f>
        <v/>
      </c>
      <c r="E582" s="19" t="str">
        <f ca="1">IF(B582="","",INDIRECT("減額一覧!H"&amp;P582))</f>
        <v/>
      </c>
      <c r="F582" s="19" t="str">
        <f ca="1">IF($B582="","",INDIRECT("減額一覧!AX"&amp;P582))</f>
        <v/>
      </c>
      <c r="G582" s="20" t="str">
        <f ca="1">IF($B582="","",INDIRECT("減額一覧!AY"&amp;P582))</f>
        <v/>
      </c>
      <c r="H582" s="20" t="str">
        <f ca="1">IF($B582="","",INDIRECT("減額一覧!AZ"&amp;P582))</f>
        <v/>
      </c>
      <c r="I582" s="32" t="str">
        <f ca="1">IF(B582="","",IF(INDIRECT("減額一覧!BO"&amp;P582)=0.08,0.08,0.1))</f>
        <v/>
      </c>
      <c r="J582" s="52"/>
      <c r="K582" s="95" t="str">
        <f t="shared" ca="1" si="1184"/>
        <v/>
      </c>
      <c r="L582" s="58" t="str">
        <f t="shared" ca="1" si="1146"/>
        <v/>
      </c>
      <c r="N582" s="113" t="str">
        <f t="shared" ca="1" si="1312"/>
        <v/>
      </c>
      <c r="O582" s="114" t="str">
        <f t="shared" ref="O582" ca="1" si="1321">IF(B582="","",IF(INDIRECT("減額一覧!BO"&amp;P582)=0.08,0.08,0.1))</f>
        <v/>
      </c>
      <c r="P582" s="38">
        <v>114</v>
      </c>
      <c r="Q582" s="38" t="str">
        <f t="shared" ca="1" si="1314"/>
        <v/>
      </c>
      <c r="R582" s="38" t="str">
        <f t="shared" ca="1" si="1314"/>
        <v/>
      </c>
      <c r="S582" s="66" t="str">
        <f t="shared" ca="1" si="1148"/>
        <v/>
      </c>
      <c r="T582" s="105" t="str">
        <f t="shared" ca="1" si="1319"/>
        <v/>
      </c>
    </row>
    <row r="583" spans="1:20" ht="20.25" hidden="1" thickTop="1" thickBot="1">
      <c r="B583" s="64"/>
      <c r="C583" s="41" t="str">
        <f>IF(B583="","",減額一覧!C279)</f>
        <v/>
      </c>
      <c r="D583" s="43"/>
      <c r="E583" s="21"/>
      <c r="F583" s="22" t="s">
        <v>69</v>
      </c>
      <c r="G583" s="23">
        <f t="shared" ref="G583:H583" si="1322">SUBTOTAL(9,G579:G582)</f>
        <v>0</v>
      </c>
      <c r="H583" s="23">
        <f t="shared" si="1322"/>
        <v>0</v>
      </c>
      <c r="I583" s="30"/>
      <c r="J583" s="53"/>
      <c r="K583" s="96" t="str">
        <f t="shared" si="1184"/>
        <v/>
      </c>
      <c r="L583" s="59" t="str">
        <f t="shared" si="1146"/>
        <v/>
      </c>
      <c r="N583" s="108" t="str">
        <f t="shared" ref="N583" si="1323">IF(AND(G583=0,H583=0),"","小計")</f>
        <v/>
      </c>
      <c r="O583" s="108" t="str">
        <f t="shared" ref="O583" si="1324">IF(AND(G583=0,H583=0),"","小計")</f>
        <v/>
      </c>
      <c r="P583" s="38"/>
      <c r="Q583" s="38"/>
      <c r="R583" s="38"/>
      <c r="S583" s="66" t="str">
        <f t="shared" si="1148"/>
        <v/>
      </c>
      <c r="T583" s="105" t="str">
        <f t="shared" si="1319"/>
        <v/>
      </c>
    </row>
    <row r="584" spans="1:20" ht="20.25" hidden="1" thickTop="1" thickBot="1">
      <c r="A584" t="str">
        <f ca="1">IF(B584="","",INDIRECT("減額一覧!B"&amp;$P584))</f>
        <v/>
      </c>
      <c r="B584" s="61" t="str">
        <f t="shared" ref="B584" ca="1" si="1325">IF(INDIRECT("減額一覧!BA"&amp;P584)=1,INDIRECT("減額一覧!M"&amp;P584),"")</f>
        <v/>
      </c>
      <c r="C584" s="36" t="str">
        <f ca="1">IF(B584="","",INDIRECT("減額一覧!C"&amp;$P584))</f>
        <v/>
      </c>
      <c r="D584" s="78" t="str">
        <f ca="1">IF($B584="","",INDIRECT("減額一覧!G"&amp;$P584))</f>
        <v/>
      </c>
      <c r="E584" s="19" t="str">
        <f ca="1">IF(B584="","",INDIRECT("減額一覧!H"&amp;P584))</f>
        <v/>
      </c>
      <c r="F584" s="19" t="str">
        <f ca="1">IF($B584="","",INDIRECT("減額一覧!T"&amp;P584))</f>
        <v/>
      </c>
      <c r="G584" s="20" t="str">
        <f ca="1">IF($B584="","",INDIRECT("減額一覧!U"&amp;P584))</f>
        <v/>
      </c>
      <c r="H584" s="20" t="str">
        <f ca="1">IF($B584="","",INDIRECT("減額一覧!V"&amp;P584))</f>
        <v/>
      </c>
      <c r="I584" s="32" t="str">
        <f ca="1">IF(B584="","",IF(INDIRECT("減額一覧!BL"&amp;P584)=0.08,0.08,0.1))</f>
        <v/>
      </c>
      <c r="J584" s="51"/>
      <c r="K584" s="94" t="str">
        <f t="shared" ca="1" si="1184"/>
        <v/>
      </c>
      <c r="L584" s="56" t="str">
        <f t="shared" ca="1" si="1146"/>
        <v/>
      </c>
      <c r="N584" s="113" t="str">
        <f t="shared" ref="N584:N587" ca="1" si="1326">IF(A584="","",IF(A584&gt;3000,"月ヶ瀬",IF(A584&gt;=2000,"都祁","市内")))</f>
        <v/>
      </c>
      <c r="O584" s="114" t="str">
        <f t="shared" ref="O584" ca="1" si="1327">IF(B584="","",IF(INDIRECT("減額一覧!BL"&amp;P584)=0.08,0.08,0.1))</f>
        <v/>
      </c>
      <c r="P584" s="38">
        <v>115</v>
      </c>
      <c r="Q584" s="38" t="str">
        <f t="shared" ref="Q584:R587" ca="1" si="1328">IF(G584="","",IF(G584&gt;0,1,""))</f>
        <v/>
      </c>
      <c r="R584" s="38" t="str">
        <f t="shared" ca="1" si="1328"/>
        <v/>
      </c>
      <c r="S584" s="66" t="str">
        <f t="shared" ca="1" si="1148"/>
        <v/>
      </c>
      <c r="T584" s="105" t="str">
        <f t="shared" ca="1" si="1319"/>
        <v/>
      </c>
    </row>
    <row r="585" spans="1:20" ht="20.25" hidden="1" thickTop="1" thickBot="1">
      <c r="A585" t="str">
        <f ca="1">IF(B585="","",INDIRECT("減額一覧!B"&amp;$P585))</f>
        <v/>
      </c>
      <c r="B585" s="61" t="str">
        <f t="shared" ref="B585" ca="1" si="1329">IF(INDIRECT("減額一覧!BB"&amp;P585)=1,INDIRECT("減額一覧!W"&amp;P585),"")</f>
        <v/>
      </c>
      <c r="C585" s="44" t="str">
        <f ca="1">IF(B585="","",INDIRECT("減額一覧!C"&amp;$P585))</f>
        <v/>
      </c>
      <c r="D585" s="79" t="str">
        <f ca="1">IF($B585="","",INDIRECT("減額一覧!G"&amp;$P585))</f>
        <v/>
      </c>
      <c r="E585" s="19" t="str">
        <f ca="1">IF(B585="","",INDIRECT("減額一覧!H"&amp;P585))</f>
        <v/>
      </c>
      <c r="F585" s="19" t="str">
        <f ca="1">IF($B585="","",INDIRECT("減額一覧!AD"&amp;P585))</f>
        <v/>
      </c>
      <c r="G585" s="20" t="str">
        <f ca="1">IF($B585="","",INDIRECT("減額一覧!AE"&amp;P585))</f>
        <v/>
      </c>
      <c r="H585" s="20" t="str">
        <f ca="1">IF($B585="","",INDIRECT("減額一覧!AF"&amp;P585))</f>
        <v/>
      </c>
      <c r="I585" s="32" t="str">
        <f ca="1">IF(B585="","",IF(INDIRECT("減額一覧!BM"&amp;P585)=0.08,0.08,0.1))</f>
        <v/>
      </c>
      <c r="J585" s="52"/>
      <c r="K585" s="95" t="str">
        <f t="shared" ca="1" si="1184"/>
        <v/>
      </c>
      <c r="L585" s="58" t="str">
        <f t="shared" ca="1" si="1146"/>
        <v/>
      </c>
      <c r="N585" s="113" t="str">
        <f t="shared" ca="1" si="1326"/>
        <v/>
      </c>
      <c r="O585" s="114" t="str">
        <f t="shared" ref="O585" ca="1" si="1330">IF(B585="","",IF(INDIRECT("減額一覧!BM"&amp;P585)=0.08,0.08,0.1))</f>
        <v/>
      </c>
      <c r="P585" s="38">
        <v>115</v>
      </c>
      <c r="Q585" s="38" t="str">
        <f t="shared" ca="1" si="1328"/>
        <v/>
      </c>
      <c r="R585" s="38" t="str">
        <f t="shared" ca="1" si="1328"/>
        <v/>
      </c>
      <c r="S585" s="66" t="str">
        <f t="shared" ca="1" si="1148"/>
        <v/>
      </c>
      <c r="T585" s="105" t="str">
        <f t="shared" ca="1" si="1319"/>
        <v/>
      </c>
    </row>
    <row r="586" spans="1:20" ht="20.25" hidden="1" thickTop="1" thickBot="1">
      <c r="A586" t="str">
        <f ca="1">IF(B586="","",INDIRECT("減額一覧!B"&amp;$P586))</f>
        <v/>
      </c>
      <c r="B586" s="61" t="str">
        <f t="shared" ref="B586" ca="1" si="1331">IF(INDIRECT("減額一覧!BC"&amp;P586)=1,INDIRECT("減額一覧!AG"&amp;P586),"")</f>
        <v/>
      </c>
      <c r="C586" s="36" t="str">
        <f ca="1">IF(B586="","",INDIRECT("減額一覧!C"&amp;$P586))</f>
        <v/>
      </c>
      <c r="D586" s="80" t="str">
        <f ca="1">IF($B586="","",INDIRECT("減額一覧!G"&amp;$P586))</f>
        <v/>
      </c>
      <c r="E586" s="19" t="str">
        <f ca="1">IF(B586="","",INDIRECT("減額一覧!H"&amp;P586))</f>
        <v/>
      </c>
      <c r="F586" s="19" t="str">
        <f ca="1">IF($B586="","",INDIRECT("減額一覧!AN"&amp;P586))</f>
        <v/>
      </c>
      <c r="G586" s="20" t="str">
        <f ca="1">IF($B586="","",INDIRECT("減額一覧!AO"&amp;P586))</f>
        <v/>
      </c>
      <c r="H586" s="20" t="str">
        <f ca="1">IF($B586="","",INDIRECT("減額一覧!AP"&amp;P586))</f>
        <v/>
      </c>
      <c r="I586" s="32" t="str">
        <f ca="1">IF(B586="","",IF(INDIRECT("減額一覧!BN"&amp;P586)=0.08,0.08,0.1))</f>
        <v/>
      </c>
      <c r="J586" s="52"/>
      <c r="K586" s="95" t="str">
        <f t="shared" ca="1" si="1184"/>
        <v/>
      </c>
      <c r="L586" s="58" t="str">
        <f t="shared" ca="1" si="1146"/>
        <v/>
      </c>
      <c r="N586" s="113" t="str">
        <f t="shared" ca="1" si="1326"/>
        <v/>
      </c>
      <c r="O586" s="114" t="str">
        <f t="shared" ref="O586" ca="1" si="1332">IF(B586="","",IF(INDIRECT("減額一覧!BN"&amp;P586)=0.08,0.08,0.1))</f>
        <v/>
      </c>
      <c r="P586" s="38">
        <v>115</v>
      </c>
      <c r="Q586" s="38" t="str">
        <f t="shared" ca="1" si="1328"/>
        <v/>
      </c>
      <c r="R586" s="38" t="str">
        <f t="shared" ca="1" si="1328"/>
        <v/>
      </c>
      <c r="S586" s="66" t="str">
        <f t="shared" ca="1" si="1148"/>
        <v/>
      </c>
      <c r="T586" s="105" t="str">
        <f t="shared" ca="1" si="1319"/>
        <v/>
      </c>
    </row>
    <row r="587" spans="1:20" ht="20.25" hidden="1" thickTop="1" thickBot="1">
      <c r="A587" t="str">
        <f ca="1">IF(B587="","",INDIRECT("減額一覧!B"&amp;$P587))</f>
        <v/>
      </c>
      <c r="B587" s="61" t="str">
        <f t="shared" ref="B587" ca="1" si="1333">IF(INDIRECT("減額一覧!BD"&amp;P587)=1,INDIRECT("減額一覧!AQ"&amp;P587),"")</f>
        <v/>
      </c>
      <c r="C587" s="45" t="str">
        <f ca="1">IF(B587="","",INDIRECT("減額一覧!C"&amp;$P587))</f>
        <v/>
      </c>
      <c r="D587" s="79" t="str">
        <f ca="1">IF($B587="","",INDIRECT("減額一覧!G"&amp;$P587))</f>
        <v/>
      </c>
      <c r="E587" s="19" t="str">
        <f ca="1">IF(B587="","",INDIRECT("減額一覧!H"&amp;P587))</f>
        <v/>
      </c>
      <c r="F587" s="19" t="str">
        <f ca="1">IF($B587="","",INDIRECT("減額一覧!AX"&amp;P587))</f>
        <v/>
      </c>
      <c r="G587" s="20" t="str">
        <f ca="1">IF($B587="","",INDIRECT("減額一覧!AY"&amp;P587))</f>
        <v/>
      </c>
      <c r="H587" s="20" t="str">
        <f ca="1">IF($B587="","",INDIRECT("減額一覧!AZ"&amp;P587))</f>
        <v/>
      </c>
      <c r="I587" s="32" t="str">
        <f ca="1">IF(B587="","",IF(INDIRECT("減額一覧!BO"&amp;P587)=0.08,0.08,0.1))</f>
        <v/>
      </c>
      <c r="J587" s="52"/>
      <c r="K587" s="95" t="str">
        <f t="shared" ca="1" si="1184"/>
        <v/>
      </c>
      <c r="L587" s="58" t="str">
        <f t="shared" ca="1" si="1146"/>
        <v/>
      </c>
      <c r="N587" s="113" t="str">
        <f t="shared" ca="1" si="1326"/>
        <v/>
      </c>
      <c r="O587" s="114" t="str">
        <f t="shared" ref="O587" ca="1" si="1334">IF(B587="","",IF(INDIRECT("減額一覧!BO"&amp;P587)=0.08,0.08,0.1))</f>
        <v/>
      </c>
      <c r="P587" s="38">
        <v>115</v>
      </c>
      <c r="Q587" s="38" t="str">
        <f t="shared" ca="1" si="1328"/>
        <v/>
      </c>
      <c r="R587" s="38" t="str">
        <f t="shared" ca="1" si="1328"/>
        <v/>
      </c>
      <c r="S587" s="66" t="str">
        <f t="shared" ca="1" si="1148"/>
        <v/>
      </c>
      <c r="T587" s="105" t="str">
        <f t="shared" ca="1" si="1319"/>
        <v/>
      </c>
    </row>
    <row r="588" spans="1:20" ht="20.25" hidden="1" thickTop="1" thickBot="1">
      <c r="B588" s="64"/>
      <c r="C588" s="41" t="str">
        <f>IF(B588="","",減額一覧!C284)</f>
        <v/>
      </c>
      <c r="D588" s="43"/>
      <c r="E588" s="21"/>
      <c r="F588" s="22" t="s">
        <v>69</v>
      </c>
      <c r="G588" s="23">
        <f t="shared" ref="G588:H588" si="1335">SUBTOTAL(9,G584:G587)</f>
        <v>0</v>
      </c>
      <c r="H588" s="23">
        <f t="shared" si="1335"/>
        <v>0</v>
      </c>
      <c r="I588" s="30"/>
      <c r="J588" s="53"/>
      <c r="K588" s="96" t="str">
        <f t="shared" si="1184"/>
        <v/>
      </c>
      <c r="L588" s="59" t="str">
        <f t="shared" si="1146"/>
        <v/>
      </c>
      <c r="N588" s="108" t="str">
        <f t="shared" ref="N588" si="1336">IF(AND(G588=0,H588=0),"","小計")</f>
        <v/>
      </c>
      <c r="O588" s="108" t="str">
        <f t="shared" ref="O588" si="1337">IF(AND(G588=0,H588=0),"","小計")</f>
        <v/>
      </c>
      <c r="P588" s="38"/>
      <c r="Q588" s="38"/>
      <c r="R588" s="38"/>
      <c r="S588" s="66" t="str">
        <f t="shared" si="1148"/>
        <v/>
      </c>
      <c r="T588" s="105" t="str">
        <f t="shared" si="1319"/>
        <v/>
      </c>
    </row>
    <row r="589" spans="1:20" ht="20.25" hidden="1" thickTop="1" thickBot="1">
      <c r="A589" t="str">
        <f ca="1">IF(B589="","",INDIRECT("減額一覧!B"&amp;$P589))</f>
        <v/>
      </c>
      <c r="B589" s="61" t="str">
        <f t="shared" ref="B589" ca="1" si="1338">IF(INDIRECT("減額一覧!BA"&amp;P589)=1,INDIRECT("減額一覧!M"&amp;P589),"")</f>
        <v/>
      </c>
      <c r="C589" s="36" t="str">
        <f ca="1">IF(B589="","",INDIRECT("減額一覧!C"&amp;$P589))</f>
        <v/>
      </c>
      <c r="D589" s="78" t="str">
        <f ca="1">IF($B589="","",INDIRECT("減額一覧!G"&amp;$P589))</f>
        <v/>
      </c>
      <c r="E589" s="19" t="str">
        <f ca="1">IF(B589="","",INDIRECT("減額一覧!H"&amp;P589))</f>
        <v/>
      </c>
      <c r="F589" s="19" t="str">
        <f ca="1">IF($B589="","",INDIRECT("減額一覧!T"&amp;P589))</f>
        <v/>
      </c>
      <c r="G589" s="20" t="str">
        <f ca="1">IF($B589="","",INDIRECT("減額一覧!U"&amp;P589))</f>
        <v/>
      </c>
      <c r="H589" s="20" t="str">
        <f ca="1">IF($B589="","",INDIRECT("減額一覧!V"&amp;P589))</f>
        <v/>
      </c>
      <c r="I589" s="32" t="str">
        <f ca="1">IF(B589="","",IF(INDIRECT("減額一覧!BL"&amp;P589)=0.08,0.08,0.1))</f>
        <v/>
      </c>
      <c r="J589" s="51"/>
      <c r="K589" s="94" t="str">
        <f t="shared" ca="1" si="1184"/>
        <v/>
      </c>
      <c r="L589" s="56" t="str">
        <f t="shared" ca="1" si="1146"/>
        <v/>
      </c>
      <c r="N589" s="113" t="str">
        <f t="shared" ref="N589:N592" ca="1" si="1339">IF(A589="","",IF(A589&gt;3000,"月ヶ瀬",IF(A589&gt;=2000,"都祁","市内")))</f>
        <v/>
      </c>
      <c r="O589" s="114" t="str">
        <f t="shared" ref="O589" ca="1" si="1340">IF(B589="","",IF(INDIRECT("減額一覧!BL"&amp;P589)=0.08,0.08,0.1))</f>
        <v/>
      </c>
      <c r="P589" s="38">
        <v>116</v>
      </c>
      <c r="Q589" s="38" t="str">
        <f t="shared" ref="Q589:R592" ca="1" si="1341">IF(G589="","",IF(G589&gt;0,1,""))</f>
        <v/>
      </c>
      <c r="R589" s="38" t="str">
        <f t="shared" ca="1" si="1341"/>
        <v/>
      </c>
      <c r="S589" s="66" t="str">
        <f t="shared" ca="1" si="1148"/>
        <v/>
      </c>
      <c r="T589" s="105" t="str">
        <f t="shared" ca="1" si="1319"/>
        <v/>
      </c>
    </row>
    <row r="590" spans="1:20" ht="20.25" hidden="1" thickTop="1" thickBot="1">
      <c r="A590" t="str">
        <f ca="1">IF(B590="","",INDIRECT("減額一覧!B"&amp;$P590))</f>
        <v/>
      </c>
      <c r="B590" s="61" t="str">
        <f t="shared" ref="B590" ca="1" si="1342">IF(INDIRECT("減額一覧!BB"&amp;P590)=1,INDIRECT("減額一覧!W"&amp;P590),"")</f>
        <v/>
      </c>
      <c r="C590" s="44" t="str">
        <f ca="1">IF(B590="","",INDIRECT("減額一覧!C"&amp;$P590))</f>
        <v/>
      </c>
      <c r="D590" s="79" t="str">
        <f ca="1">IF($B590="","",INDIRECT("減額一覧!G"&amp;$P590))</f>
        <v/>
      </c>
      <c r="E590" s="19" t="str">
        <f ca="1">IF(B590="","",INDIRECT("減額一覧!H"&amp;P590))</f>
        <v/>
      </c>
      <c r="F590" s="19" t="str">
        <f ca="1">IF($B590="","",INDIRECT("減額一覧!AD"&amp;P590))</f>
        <v/>
      </c>
      <c r="G590" s="20" t="str">
        <f ca="1">IF($B590="","",INDIRECT("減額一覧!AE"&amp;P590))</f>
        <v/>
      </c>
      <c r="H590" s="20" t="str">
        <f ca="1">IF($B590="","",INDIRECT("減額一覧!AF"&amp;P590))</f>
        <v/>
      </c>
      <c r="I590" s="32" t="str">
        <f ca="1">IF(B590="","",IF(INDIRECT("減額一覧!BM"&amp;P590)=0.08,0.08,0.1))</f>
        <v/>
      </c>
      <c r="J590" s="52"/>
      <c r="K590" s="95" t="str">
        <f t="shared" ca="1" si="1184"/>
        <v/>
      </c>
      <c r="L590" s="58" t="str">
        <f t="shared" ca="1" si="1146"/>
        <v/>
      </c>
      <c r="N590" s="113" t="str">
        <f t="shared" ca="1" si="1339"/>
        <v/>
      </c>
      <c r="O590" s="114" t="str">
        <f t="shared" ref="O590" ca="1" si="1343">IF(B590="","",IF(INDIRECT("減額一覧!BM"&amp;P590)=0.08,0.08,0.1))</f>
        <v/>
      </c>
      <c r="P590" s="38">
        <v>116</v>
      </c>
      <c r="Q590" s="38" t="str">
        <f t="shared" ca="1" si="1341"/>
        <v/>
      </c>
      <c r="R590" s="38" t="str">
        <f t="shared" ca="1" si="1341"/>
        <v/>
      </c>
      <c r="S590" s="66" t="str">
        <f t="shared" ca="1" si="1148"/>
        <v/>
      </c>
      <c r="T590" s="105" t="str">
        <f t="shared" ca="1" si="1319"/>
        <v/>
      </c>
    </row>
    <row r="591" spans="1:20" ht="20.25" hidden="1" thickTop="1" thickBot="1">
      <c r="A591" t="str">
        <f ca="1">IF(B591="","",INDIRECT("減額一覧!B"&amp;$P591))</f>
        <v/>
      </c>
      <c r="B591" s="61" t="str">
        <f t="shared" ref="B591" ca="1" si="1344">IF(INDIRECT("減額一覧!BC"&amp;P591)=1,INDIRECT("減額一覧!AG"&amp;P591),"")</f>
        <v/>
      </c>
      <c r="C591" s="36" t="str">
        <f ca="1">IF(B591="","",INDIRECT("減額一覧!C"&amp;$P591))</f>
        <v/>
      </c>
      <c r="D591" s="80" t="str">
        <f ca="1">IF($B591="","",INDIRECT("減額一覧!G"&amp;$P591))</f>
        <v/>
      </c>
      <c r="E591" s="19" t="str">
        <f ca="1">IF(B591="","",INDIRECT("減額一覧!H"&amp;P591))</f>
        <v/>
      </c>
      <c r="F591" s="19" t="str">
        <f ca="1">IF($B591="","",INDIRECT("減額一覧!AN"&amp;P591))</f>
        <v/>
      </c>
      <c r="G591" s="20" t="str">
        <f ca="1">IF($B591="","",INDIRECT("減額一覧!AO"&amp;P591))</f>
        <v/>
      </c>
      <c r="H591" s="20" t="str">
        <f ca="1">IF($B591="","",INDIRECT("減額一覧!AP"&amp;P591))</f>
        <v/>
      </c>
      <c r="I591" s="32" t="str">
        <f ca="1">IF(B591="","",IF(INDIRECT("減額一覧!BN"&amp;P591)=0.08,0.08,0.1))</f>
        <v/>
      </c>
      <c r="J591" s="52"/>
      <c r="K591" s="95" t="str">
        <f t="shared" ca="1" si="1184"/>
        <v/>
      </c>
      <c r="L591" s="58" t="str">
        <f t="shared" ca="1" si="1146"/>
        <v/>
      </c>
      <c r="N591" s="113" t="str">
        <f t="shared" ca="1" si="1339"/>
        <v/>
      </c>
      <c r="O591" s="114" t="str">
        <f t="shared" ref="O591" ca="1" si="1345">IF(B591="","",IF(INDIRECT("減額一覧!BN"&amp;P591)=0.08,0.08,0.1))</f>
        <v/>
      </c>
      <c r="P591" s="38">
        <v>116</v>
      </c>
      <c r="Q591" s="38" t="str">
        <f t="shared" ca="1" si="1341"/>
        <v/>
      </c>
      <c r="R591" s="38" t="str">
        <f t="shared" ca="1" si="1341"/>
        <v/>
      </c>
      <c r="S591" s="66" t="str">
        <f t="shared" ca="1" si="1148"/>
        <v/>
      </c>
      <c r="T591" s="105" t="str">
        <f t="shared" ca="1" si="1319"/>
        <v/>
      </c>
    </row>
    <row r="592" spans="1:20" ht="20.25" hidden="1" thickTop="1" thickBot="1">
      <c r="A592" t="str">
        <f ca="1">IF(B592="","",INDIRECT("減額一覧!B"&amp;$P592))</f>
        <v/>
      </c>
      <c r="B592" s="61" t="str">
        <f t="shared" ref="B592" ca="1" si="1346">IF(INDIRECT("減額一覧!BD"&amp;P592)=1,INDIRECT("減額一覧!AQ"&amp;P592),"")</f>
        <v/>
      </c>
      <c r="C592" s="45" t="str">
        <f ca="1">IF(B592="","",INDIRECT("減額一覧!C"&amp;$P592))</f>
        <v/>
      </c>
      <c r="D592" s="79" t="str">
        <f ca="1">IF($B592="","",INDIRECT("減額一覧!G"&amp;$P592))</f>
        <v/>
      </c>
      <c r="E592" s="19" t="str">
        <f ca="1">IF(B592="","",INDIRECT("減額一覧!H"&amp;P592))</f>
        <v/>
      </c>
      <c r="F592" s="19" t="str">
        <f ca="1">IF($B592="","",INDIRECT("減額一覧!AX"&amp;P592))</f>
        <v/>
      </c>
      <c r="G592" s="20" t="str">
        <f ca="1">IF($B592="","",INDIRECT("減額一覧!AY"&amp;P592))</f>
        <v/>
      </c>
      <c r="H592" s="20" t="str">
        <f ca="1">IF($B592="","",INDIRECT("減額一覧!AZ"&amp;P592))</f>
        <v/>
      </c>
      <c r="I592" s="32" t="str">
        <f ca="1">IF(B592="","",IF(INDIRECT("減額一覧!BO"&amp;P592)=0.08,0.08,0.1))</f>
        <v/>
      </c>
      <c r="J592" s="52"/>
      <c r="K592" s="95" t="str">
        <f t="shared" ca="1" si="1184"/>
        <v/>
      </c>
      <c r="L592" s="58" t="str">
        <f t="shared" ca="1" si="1146"/>
        <v/>
      </c>
      <c r="N592" s="113" t="str">
        <f t="shared" ca="1" si="1339"/>
        <v/>
      </c>
      <c r="O592" s="114" t="str">
        <f t="shared" ref="O592" ca="1" si="1347">IF(B592="","",IF(INDIRECT("減額一覧!BO"&amp;P592)=0.08,0.08,0.1))</f>
        <v/>
      </c>
      <c r="P592" s="38">
        <v>116</v>
      </c>
      <c r="Q592" s="38" t="str">
        <f t="shared" ca="1" si="1341"/>
        <v/>
      </c>
      <c r="R592" s="38" t="str">
        <f t="shared" ca="1" si="1341"/>
        <v/>
      </c>
      <c r="S592" s="66" t="str">
        <f t="shared" ca="1" si="1148"/>
        <v/>
      </c>
      <c r="T592" s="105" t="str">
        <f t="shared" ca="1" si="1319"/>
        <v/>
      </c>
    </row>
    <row r="593" spans="1:20" ht="20.25" hidden="1" thickTop="1" thickBot="1">
      <c r="B593" s="64"/>
      <c r="C593" s="41" t="str">
        <f>IF(B593="","",減額一覧!C289)</f>
        <v/>
      </c>
      <c r="D593" s="43"/>
      <c r="E593" s="21"/>
      <c r="F593" s="22" t="s">
        <v>69</v>
      </c>
      <c r="G593" s="23">
        <f t="shared" ref="G593:H593" si="1348">SUBTOTAL(9,G589:G592)</f>
        <v>0</v>
      </c>
      <c r="H593" s="23">
        <f t="shared" si="1348"/>
        <v>0</v>
      </c>
      <c r="I593" s="30"/>
      <c r="J593" s="53"/>
      <c r="K593" s="96" t="str">
        <f t="shared" si="1184"/>
        <v/>
      </c>
      <c r="L593" s="59" t="str">
        <f t="shared" si="1146"/>
        <v/>
      </c>
      <c r="N593" s="108" t="str">
        <f t="shared" ref="N593" si="1349">IF(AND(G593=0,H593=0),"","小計")</f>
        <v/>
      </c>
      <c r="O593" s="108" t="str">
        <f t="shared" ref="O593" si="1350">IF(AND(G593=0,H593=0),"","小計")</f>
        <v/>
      </c>
      <c r="P593" s="38"/>
      <c r="Q593" s="38"/>
      <c r="R593" s="38"/>
      <c r="S593" s="66" t="str">
        <f t="shared" si="1148"/>
        <v/>
      </c>
      <c r="T593" s="105" t="str">
        <f t="shared" si="1319"/>
        <v/>
      </c>
    </row>
    <row r="594" spans="1:20" ht="20.25" hidden="1" thickTop="1" thickBot="1">
      <c r="A594" t="str">
        <f ca="1">IF(B594="","",INDIRECT("減額一覧!B"&amp;$P594))</f>
        <v/>
      </c>
      <c r="B594" s="61" t="str">
        <f t="shared" ref="B594" ca="1" si="1351">IF(INDIRECT("減額一覧!BA"&amp;P594)=1,INDIRECT("減額一覧!M"&amp;P594),"")</f>
        <v/>
      </c>
      <c r="C594" s="36" t="str">
        <f ca="1">IF(B594="","",INDIRECT("減額一覧!C"&amp;$P594))</f>
        <v/>
      </c>
      <c r="D594" s="78" t="str">
        <f ca="1">IF($B594="","",INDIRECT("減額一覧!G"&amp;$P594))</f>
        <v/>
      </c>
      <c r="E594" s="19" t="str">
        <f ca="1">IF(B594="","",INDIRECT("減額一覧!H"&amp;P594))</f>
        <v/>
      </c>
      <c r="F594" s="19" t="str">
        <f ca="1">IF($B594="","",INDIRECT("減額一覧!T"&amp;P594))</f>
        <v/>
      </c>
      <c r="G594" s="20" t="str">
        <f ca="1">IF($B594="","",INDIRECT("減額一覧!U"&amp;P594))</f>
        <v/>
      </c>
      <c r="H594" s="20" t="str">
        <f ca="1">IF($B594="","",INDIRECT("減額一覧!V"&amp;P594))</f>
        <v/>
      </c>
      <c r="I594" s="32" t="str">
        <f ca="1">IF(B594="","",IF(INDIRECT("減額一覧!BL"&amp;P594)=0.08,0.08,0.1))</f>
        <v/>
      </c>
      <c r="J594" s="51"/>
      <c r="K594" s="94" t="str">
        <f t="shared" ca="1" si="1184"/>
        <v/>
      </c>
      <c r="L594" s="56" t="str">
        <f t="shared" ca="1" si="1146"/>
        <v/>
      </c>
      <c r="N594" s="113" t="str">
        <f t="shared" ref="N594:N597" ca="1" si="1352">IF(A594="","",IF(A594&gt;3000,"月ヶ瀬",IF(A594&gt;=2000,"都祁","市内")))</f>
        <v/>
      </c>
      <c r="O594" s="114" t="str">
        <f t="shared" ref="O594" ca="1" si="1353">IF(B594="","",IF(INDIRECT("減額一覧!BL"&amp;P594)=0.08,0.08,0.1))</f>
        <v/>
      </c>
      <c r="P594" s="38">
        <v>117</v>
      </c>
      <c r="Q594" s="38" t="str">
        <f t="shared" ref="Q594:R597" ca="1" si="1354">IF(G594="","",IF(G594&gt;0,1,""))</f>
        <v/>
      </c>
      <c r="R594" s="38" t="str">
        <f t="shared" ca="1" si="1354"/>
        <v/>
      </c>
      <c r="S594" s="66" t="str">
        <f t="shared" ca="1" si="1148"/>
        <v/>
      </c>
      <c r="T594" s="105" t="str">
        <f t="shared" ca="1" si="1319"/>
        <v/>
      </c>
    </row>
    <row r="595" spans="1:20" ht="20.25" hidden="1" thickTop="1" thickBot="1">
      <c r="A595" t="str">
        <f ca="1">IF(B595="","",INDIRECT("減額一覧!B"&amp;$P595))</f>
        <v/>
      </c>
      <c r="B595" s="61" t="str">
        <f t="shared" ref="B595" ca="1" si="1355">IF(INDIRECT("減額一覧!BB"&amp;P595)=1,INDIRECT("減額一覧!W"&amp;P595),"")</f>
        <v/>
      </c>
      <c r="C595" s="44" t="str">
        <f ca="1">IF(B595="","",INDIRECT("減額一覧!C"&amp;$P595))</f>
        <v/>
      </c>
      <c r="D595" s="79" t="str">
        <f ca="1">IF($B595="","",INDIRECT("減額一覧!G"&amp;$P595))</f>
        <v/>
      </c>
      <c r="E595" s="19" t="str">
        <f ca="1">IF(B595="","",INDIRECT("減額一覧!H"&amp;P595))</f>
        <v/>
      </c>
      <c r="F595" s="19" t="str">
        <f ca="1">IF($B595="","",INDIRECT("減額一覧!AD"&amp;P595))</f>
        <v/>
      </c>
      <c r="G595" s="20" t="str">
        <f ca="1">IF($B595="","",INDIRECT("減額一覧!AE"&amp;P595))</f>
        <v/>
      </c>
      <c r="H595" s="20" t="str">
        <f ca="1">IF($B595="","",INDIRECT("減額一覧!AF"&amp;P595))</f>
        <v/>
      </c>
      <c r="I595" s="32" t="str">
        <f ca="1">IF(B595="","",IF(INDIRECT("減額一覧!BM"&amp;P595)=0.08,0.08,0.1))</f>
        <v/>
      </c>
      <c r="J595" s="52"/>
      <c r="K595" s="95" t="str">
        <f t="shared" ca="1" si="1184"/>
        <v/>
      </c>
      <c r="L595" s="58" t="str">
        <f t="shared" ca="1" si="1146"/>
        <v/>
      </c>
      <c r="N595" s="113" t="str">
        <f t="shared" ca="1" si="1352"/>
        <v/>
      </c>
      <c r="O595" s="114" t="str">
        <f t="shared" ref="O595" ca="1" si="1356">IF(B595="","",IF(INDIRECT("減額一覧!BM"&amp;P595)=0.08,0.08,0.1))</f>
        <v/>
      </c>
      <c r="P595" s="38">
        <v>117</v>
      </c>
      <c r="Q595" s="38" t="str">
        <f t="shared" ca="1" si="1354"/>
        <v/>
      </c>
      <c r="R595" s="38" t="str">
        <f t="shared" ca="1" si="1354"/>
        <v/>
      </c>
      <c r="S595" s="66" t="str">
        <f t="shared" ca="1" si="1148"/>
        <v/>
      </c>
      <c r="T595" s="105" t="str">
        <f t="shared" ca="1" si="1319"/>
        <v/>
      </c>
    </row>
    <row r="596" spans="1:20" ht="20.25" hidden="1" thickTop="1" thickBot="1">
      <c r="A596" t="str">
        <f ca="1">IF(B596="","",INDIRECT("減額一覧!B"&amp;$P596))</f>
        <v/>
      </c>
      <c r="B596" s="61" t="str">
        <f t="shared" ref="B596" ca="1" si="1357">IF(INDIRECT("減額一覧!BC"&amp;P596)=1,INDIRECT("減額一覧!AG"&amp;P596),"")</f>
        <v/>
      </c>
      <c r="C596" s="36" t="str">
        <f ca="1">IF(B596="","",INDIRECT("減額一覧!C"&amp;$P596))</f>
        <v/>
      </c>
      <c r="D596" s="80" t="str">
        <f ca="1">IF($B596="","",INDIRECT("減額一覧!G"&amp;$P596))</f>
        <v/>
      </c>
      <c r="E596" s="19" t="str">
        <f ca="1">IF(B596="","",INDIRECT("減額一覧!H"&amp;P596))</f>
        <v/>
      </c>
      <c r="F596" s="19" t="str">
        <f ca="1">IF($B596="","",INDIRECT("減額一覧!AN"&amp;P596))</f>
        <v/>
      </c>
      <c r="G596" s="20" t="str">
        <f ca="1">IF($B596="","",INDIRECT("減額一覧!AO"&amp;P596))</f>
        <v/>
      </c>
      <c r="H596" s="20" t="str">
        <f ca="1">IF($B596="","",INDIRECT("減額一覧!AP"&amp;P596))</f>
        <v/>
      </c>
      <c r="I596" s="32" t="str">
        <f ca="1">IF(B596="","",IF(INDIRECT("減額一覧!BN"&amp;P596)=0.08,0.08,0.1))</f>
        <v/>
      </c>
      <c r="J596" s="52"/>
      <c r="K596" s="95" t="str">
        <f t="shared" ca="1" si="1184"/>
        <v/>
      </c>
      <c r="L596" s="58" t="str">
        <f t="shared" ca="1" si="1146"/>
        <v/>
      </c>
      <c r="N596" s="113" t="str">
        <f t="shared" ca="1" si="1352"/>
        <v/>
      </c>
      <c r="O596" s="114" t="str">
        <f t="shared" ref="O596" ca="1" si="1358">IF(B596="","",IF(INDIRECT("減額一覧!BN"&amp;P596)=0.08,0.08,0.1))</f>
        <v/>
      </c>
      <c r="P596" s="38">
        <v>117</v>
      </c>
      <c r="Q596" s="38" t="str">
        <f t="shared" ca="1" si="1354"/>
        <v/>
      </c>
      <c r="R596" s="38" t="str">
        <f t="shared" ca="1" si="1354"/>
        <v/>
      </c>
      <c r="S596" s="66" t="str">
        <f t="shared" ca="1" si="1148"/>
        <v/>
      </c>
      <c r="T596" s="105" t="str">
        <f t="shared" ca="1" si="1319"/>
        <v/>
      </c>
    </row>
    <row r="597" spans="1:20" ht="20.25" hidden="1" thickTop="1" thickBot="1">
      <c r="A597" t="str">
        <f ca="1">IF(B597="","",INDIRECT("減額一覧!B"&amp;$P597))</f>
        <v/>
      </c>
      <c r="B597" s="61" t="str">
        <f t="shared" ref="B597" ca="1" si="1359">IF(INDIRECT("減額一覧!BD"&amp;P597)=1,INDIRECT("減額一覧!AQ"&amp;P597),"")</f>
        <v/>
      </c>
      <c r="C597" s="45" t="str">
        <f ca="1">IF(B597="","",INDIRECT("減額一覧!C"&amp;$P597))</f>
        <v/>
      </c>
      <c r="D597" s="79" t="str">
        <f ca="1">IF($B597="","",INDIRECT("減額一覧!G"&amp;$P597))</f>
        <v/>
      </c>
      <c r="E597" s="19" t="str">
        <f ca="1">IF(B597="","",INDIRECT("減額一覧!H"&amp;P597))</f>
        <v/>
      </c>
      <c r="F597" s="19" t="str">
        <f ca="1">IF($B597="","",INDIRECT("減額一覧!AX"&amp;P597))</f>
        <v/>
      </c>
      <c r="G597" s="20" t="str">
        <f ca="1">IF($B597="","",INDIRECT("減額一覧!AY"&amp;P597))</f>
        <v/>
      </c>
      <c r="H597" s="20" t="str">
        <f ca="1">IF($B597="","",INDIRECT("減額一覧!AZ"&amp;P597))</f>
        <v/>
      </c>
      <c r="I597" s="32" t="str">
        <f ca="1">IF(B597="","",IF(INDIRECT("減額一覧!BO"&amp;P597)=0.08,0.08,0.1))</f>
        <v/>
      </c>
      <c r="J597" s="52"/>
      <c r="K597" s="95" t="str">
        <f t="shared" ca="1" si="1184"/>
        <v/>
      </c>
      <c r="L597" s="58" t="str">
        <f t="shared" ca="1" si="1146"/>
        <v/>
      </c>
      <c r="N597" s="113" t="str">
        <f t="shared" ca="1" si="1352"/>
        <v/>
      </c>
      <c r="O597" s="114" t="str">
        <f t="shared" ref="O597" ca="1" si="1360">IF(B597="","",IF(INDIRECT("減額一覧!BO"&amp;P597)=0.08,0.08,0.1))</f>
        <v/>
      </c>
      <c r="P597" s="38">
        <v>117</v>
      </c>
      <c r="Q597" s="38" t="str">
        <f t="shared" ca="1" si="1354"/>
        <v/>
      </c>
      <c r="R597" s="38" t="str">
        <f t="shared" ca="1" si="1354"/>
        <v/>
      </c>
      <c r="S597" s="66" t="str">
        <f t="shared" ca="1" si="1148"/>
        <v/>
      </c>
      <c r="T597" s="105" t="str">
        <f t="shared" ca="1" si="1319"/>
        <v/>
      </c>
    </row>
    <row r="598" spans="1:20" ht="20.25" hidden="1" thickTop="1" thickBot="1">
      <c r="A598" t="str">
        <f t="shared" ref="A598" ca="1" si="1361">IF(B598="","",INDIRECT("減額一覧!B"&amp;$P598))</f>
        <v/>
      </c>
      <c r="B598" s="64"/>
      <c r="C598" s="41" t="str">
        <f>IF(B598="","",減額一覧!C294)</f>
        <v/>
      </c>
      <c r="D598" s="43"/>
      <c r="E598" s="21"/>
      <c r="F598" s="22" t="s">
        <v>69</v>
      </c>
      <c r="G598" s="23">
        <f t="shared" ref="G598:H598" si="1362">SUBTOTAL(9,G594:G597)</f>
        <v>0</v>
      </c>
      <c r="H598" s="23">
        <f t="shared" si="1362"/>
        <v>0</v>
      </c>
      <c r="I598" s="30"/>
      <c r="J598" s="53"/>
      <c r="K598" s="96" t="str">
        <f t="shared" ca="1" si="1184"/>
        <v/>
      </c>
      <c r="L598" s="59" t="str">
        <f t="shared" si="1146"/>
        <v/>
      </c>
      <c r="N598" s="108" t="str">
        <f t="shared" ref="N598" si="1363">IF(AND(G598=0,H598=0),"","小計")</f>
        <v/>
      </c>
      <c r="O598" s="108" t="str">
        <f t="shared" ref="O598" si="1364">IF(AND(G598=0,H598=0),"","小計")</f>
        <v/>
      </c>
      <c r="P598" s="38"/>
      <c r="Q598" s="38"/>
      <c r="R598" s="38"/>
      <c r="S598" s="66" t="str">
        <f t="shared" si="1148"/>
        <v/>
      </c>
      <c r="T598" s="105" t="str">
        <f t="shared" si="1319"/>
        <v/>
      </c>
    </row>
    <row r="599" spans="1:20" ht="20.25" hidden="1" thickTop="1" thickBot="1">
      <c r="A599" t="str">
        <f ca="1">IF(B599="","",INDIRECT("減額一覧!B"&amp;$P599))</f>
        <v/>
      </c>
      <c r="B599" s="61" t="str">
        <f t="shared" ref="B599" ca="1" si="1365">IF(INDIRECT("減額一覧!BA"&amp;P599)=1,INDIRECT("減額一覧!M"&amp;P599),"")</f>
        <v/>
      </c>
      <c r="C599" s="36" t="str">
        <f ca="1">IF(B599="","",INDIRECT("減額一覧!C"&amp;$P599))</f>
        <v/>
      </c>
      <c r="D599" s="78" t="str">
        <f ca="1">IF($B599="","",INDIRECT("減額一覧!G"&amp;$P599))</f>
        <v/>
      </c>
      <c r="E599" s="19" t="str">
        <f ca="1">IF(B599="","",INDIRECT("減額一覧!H"&amp;P599))</f>
        <v/>
      </c>
      <c r="F599" s="19" t="str">
        <f ca="1">IF($B599="","",INDIRECT("減額一覧!T"&amp;P599))</f>
        <v/>
      </c>
      <c r="G599" s="20" t="str">
        <f ca="1">IF($B599="","",INDIRECT("減額一覧!U"&amp;P599))</f>
        <v/>
      </c>
      <c r="H599" s="20" t="str">
        <f ca="1">IF($B599="","",INDIRECT("減額一覧!V"&amp;P599))</f>
        <v/>
      </c>
      <c r="I599" s="32" t="str">
        <f ca="1">IF(B599="","",IF(INDIRECT("減額一覧!BL"&amp;P599)=0.08,0.08,0.1))</f>
        <v/>
      </c>
      <c r="J599" s="51"/>
      <c r="K599" s="94" t="str">
        <f t="shared" ca="1" si="1184"/>
        <v/>
      </c>
      <c r="L599" s="56" t="str">
        <f t="shared" ca="1" si="1146"/>
        <v/>
      </c>
      <c r="N599" s="113" t="str">
        <f t="shared" ref="N599:N602" ca="1" si="1366">IF(A599="","",IF(A599&gt;3000,"月ヶ瀬",IF(A599&gt;=2000,"都祁","市内")))</f>
        <v/>
      </c>
      <c r="O599" s="114" t="str">
        <f t="shared" ref="O599" ca="1" si="1367">IF(B599="","",IF(INDIRECT("減額一覧!BL"&amp;P599)=0.08,0.08,0.1))</f>
        <v/>
      </c>
      <c r="P599" s="38">
        <v>114</v>
      </c>
      <c r="Q599" s="38" t="str">
        <f t="shared" ref="Q599:R602" ca="1" si="1368">IF(G599="","",IF(G599&gt;0,1,""))</f>
        <v/>
      </c>
      <c r="R599" s="38" t="str">
        <f t="shared" ca="1" si="1368"/>
        <v/>
      </c>
      <c r="S599" s="66" t="str">
        <f t="shared" ca="1" si="1148"/>
        <v/>
      </c>
      <c r="T599" s="105" t="str">
        <f t="shared" ca="1" si="1319"/>
        <v/>
      </c>
    </row>
    <row r="600" spans="1:20" ht="20.25" hidden="1" thickTop="1" thickBot="1">
      <c r="A600" t="str">
        <f ca="1">IF(B600="","",INDIRECT("減額一覧!B"&amp;$P600))</f>
        <v/>
      </c>
      <c r="B600" s="61" t="str">
        <f t="shared" ref="B600" ca="1" si="1369">IF(INDIRECT("減額一覧!BB"&amp;P600)=1,INDIRECT("減額一覧!W"&amp;P600),"")</f>
        <v/>
      </c>
      <c r="C600" s="44" t="str">
        <f ca="1">IF(B600="","",INDIRECT("減額一覧!C"&amp;$P600))</f>
        <v/>
      </c>
      <c r="D600" s="79" t="str">
        <f ca="1">IF($B600="","",INDIRECT("減額一覧!G"&amp;$P600))</f>
        <v/>
      </c>
      <c r="E600" s="19" t="str">
        <f ca="1">IF(B600="","",INDIRECT("減額一覧!H"&amp;P600))</f>
        <v/>
      </c>
      <c r="F600" s="19" t="str">
        <f ca="1">IF($B600="","",INDIRECT("減額一覧!AD"&amp;P600))</f>
        <v/>
      </c>
      <c r="G600" s="20" t="str">
        <f ca="1">IF($B600="","",INDIRECT("減額一覧!AE"&amp;P600))</f>
        <v/>
      </c>
      <c r="H600" s="20" t="str">
        <f ca="1">IF($B600="","",INDIRECT("減額一覧!AF"&amp;P600))</f>
        <v/>
      </c>
      <c r="I600" s="32" t="str">
        <f ca="1">IF(B600="","",IF(INDIRECT("減額一覧!BM"&amp;P600)=0.08,0.08,0.1))</f>
        <v/>
      </c>
      <c r="J600" s="52"/>
      <c r="K600" s="95" t="str">
        <f t="shared" ca="1" si="1184"/>
        <v/>
      </c>
      <c r="L600" s="58" t="str">
        <f t="shared" ca="1" si="1146"/>
        <v/>
      </c>
      <c r="N600" s="113" t="str">
        <f t="shared" ca="1" si="1366"/>
        <v/>
      </c>
      <c r="O600" s="114" t="str">
        <f t="shared" ref="O600" ca="1" si="1370">IF(B600="","",IF(INDIRECT("減額一覧!BM"&amp;P600)=0.08,0.08,0.1))</f>
        <v/>
      </c>
      <c r="P600" s="38">
        <v>114</v>
      </c>
      <c r="Q600" s="38" t="str">
        <f t="shared" ca="1" si="1368"/>
        <v/>
      </c>
      <c r="R600" s="38" t="str">
        <f t="shared" ca="1" si="1368"/>
        <v/>
      </c>
      <c r="S600" s="66" t="str">
        <f t="shared" ca="1" si="1148"/>
        <v/>
      </c>
      <c r="T600" s="105" t="str">
        <f t="shared" ca="1" si="1319"/>
        <v/>
      </c>
    </row>
    <row r="601" spans="1:20" ht="20.25" hidden="1" thickTop="1" thickBot="1">
      <c r="A601" t="str">
        <f ca="1">IF(B601="","",INDIRECT("減額一覧!B"&amp;$P601))</f>
        <v/>
      </c>
      <c r="B601" s="61" t="str">
        <f t="shared" ref="B601" ca="1" si="1371">IF(INDIRECT("減額一覧!BC"&amp;P601)=1,INDIRECT("減額一覧!AG"&amp;P601),"")</f>
        <v/>
      </c>
      <c r="C601" s="36" t="str">
        <f ca="1">IF(B601="","",INDIRECT("減額一覧!C"&amp;$P601))</f>
        <v/>
      </c>
      <c r="D601" s="80" t="str">
        <f ca="1">IF($B601="","",INDIRECT("減額一覧!G"&amp;$P601))</f>
        <v/>
      </c>
      <c r="E601" s="19" t="str">
        <f ca="1">IF(B601="","",INDIRECT("減額一覧!H"&amp;P601))</f>
        <v/>
      </c>
      <c r="F601" s="19" t="str">
        <f ca="1">IF($B601="","",INDIRECT("減額一覧!AN"&amp;P601))</f>
        <v/>
      </c>
      <c r="G601" s="20" t="str">
        <f ca="1">IF($B601="","",INDIRECT("減額一覧!AO"&amp;P601))</f>
        <v/>
      </c>
      <c r="H601" s="20" t="str">
        <f ca="1">IF($B601="","",INDIRECT("減額一覧!AP"&amp;P601))</f>
        <v/>
      </c>
      <c r="I601" s="32" t="str">
        <f ca="1">IF(B601="","",IF(INDIRECT("減額一覧!BN"&amp;P601)=0.08,0.08,0.1))</f>
        <v/>
      </c>
      <c r="J601" s="52"/>
      <c r="K601" s="95" t="str">
        <f t="shared" ca="1" si="1184"/>
        <v/>
      </c>
      <c r="L601" s="58" t="str">
        <f t="shared" ca="1" si="1146"/>
        <v/>
      </c>
      <c r="N601" s="113" t="str">
        <f t="shared" ca="1" si="1366"/>
        <v/>
      </c>
      <c r="O601" s="114" t="str">
        <f t="shared" ref="O601" ca="1" si="1372">IF(B601="","",IF(INDIRECT("減額一覧!BN"&amp;P601)=0.08,0.08,0.1))</f>
        <v/>
      </c>
      <c r="P601" s="38">
        <v>114</v>
      </c>
      <c r="Q601" s="38" t="str">
        <f t="shared" ca="1" si="1368"/>
        <v/>
      </c>
      <c r="R601" s="38" t="str">
        <f t="shared" ca="1" si="1368"/>
        <v/>
      </c>
      <c r="S601" s="66" t="str">
        <f t="shared" ca="1" si="1148"/>
        <v/>
      </c>
      <c r="T601" s="105" t="str">
        <f t="shared" ca="1" si="1319"/>
        <v/>
      </c>
    </row>
    <row r="602" spans="1:20" ht="20.25" hidden="1" thickTop="1" thickBot="1">
      <c r="A602" t="str">
        <f ca="1">IF(B602="","",INDIRECT("減額一覧!B"&amp;$P602))</f>
        <v/>
      </c>
      <c r="B602" s="61" t="str">
        <f t="shared" ref="B602" ca="1" si="1373">IF(INDIRECT("減額一覧!BD"&amp;P602)=1,INDIRECT("減額一覧!AQ"&amp;P602),"")</f>
        <v/>
      </c>
      <c r="C602" s="45" t="str">
        <f ca="1">IF(B602="","",INDIRECT("減額一覧!C"&amp;$P602))</f>
        <v/>
      </c>
      <c r="D602" s="79" t="str">
        <f ca="1">IF($B602="","",INDIRECT("減額一覧!G"&amp;$P602))</f>
        <v/>
      </c>
      <c r="E602" s="19" t="str">
        <f ca="1">IF(B602="","",INDIRECT("減額一覧!H"&amp;P602))</f>
        <v/>
      </c>
      <c r="F602" s="19" t="str">
        <f ca="1">IF($B602="","",INDIRECT("減額一覧!AX"&amp;P602))</f>
        <v/>
      </c>
      <c r="G602" s="20" t="str">
        <f ca="1">IF($B602="","",INDIRECT("減額一覧!AY"&amp;P602))</f>
        <v/>
      </c>
      <c r="H602" s="20" t="str">
        <f ca="1">IF($B602="","",INDIRECT("減額一覧!AZ"&amp;P602))</f>
        <v/>
      </c>
      <c r="I602" s="32" t="str">
        <f ca="1">IF(B602="","",IF(INDIRECT("減額一覧!BO"&amp;P602)=0.08,0.08,0.1))</f>
        <v/>
      </c>
      <c r="J602" s="52"/>
      <c r="K602" s="95" t="str">
        <f t="shared" ca="1" si="1184"/>
        <v/>
      </c>
      <c r="L602" s="58" t="str">
        <f t="shared" ca="1" si="1146"/>
        <v/>
      </c>
      <c r="N602" s="113" t="str">
        <f t="shared" ca="1" si="1366"/>
        <v/>
      </c>
      <c r="O602" s="114" t="str">
        <f t="shared" ref="O602" ca="1" si="1374">IF(B602="","",IF(INDIRECT("減額一覧!BO"&amp;P602)=0.08,0.08,0.1))</f>
        <v/>
      </c>
      <c r="P602" s="38">
        <v>114</v>
      </c>
      <c r="Q602" s="38" t="str">
        <f t="shared" ca="1" si="1368"/>
        <v/>
      </c>
      <c r="R602" s="38" t="str">
        <f t="shared" ca="1" si="1368"/>
        <v/>
      </c>
      <c r="S602" s="66" t="str">
        <f t="shared" ca="1" si="1148"/>
        <v/>
      </c>
      <c r="T602" s="105" t="str">
        <f t="shared" ca="1" si="1319"/>
        <v/>
      </c>
    </row>
    <row r="603" spans="1:20" ht="20.25" hidden="1" thickTop="1" thickBot="1">
      <c r="B603" s="64"/>
      <c r="C603" s="41" t="str">
        <f>IF(B603="","",減額一覧!C299)</f>
        <v/>
      </c>
      <c r="D603" s="43"/>
      <c r="E603" s="21"/>
      <c r="F603" s="22" t="s">
        <v>69</v>
      </c>
      <c r="G603" s="23">
        <f t="shared" ref="G603:H603" si="1375">SUBTOTAL(9,G599:G602)</f>
        <v>0</v>
      </c>
      <c r="H603" s="23">
        <f t="shared" si="1375"/>
        <v>0</v>
      </c>
      <c r="I603" s="30"/>
      <c r="J603" s="53"/>
      <c r="K603" s="96" t="str">
        <f t="shared" si="1184"/>
        <v/>
      </c>
      <c r="L603" s="59" t="str">
        <f t="shared" si="1146"/>
        <v/>
      </c>
      <c r="N603" s="108" t="str">
        <f t="shared" ref="N603" si="1376">IF(AND(G603=0,H603=0),"","小計")</f>
        <v/>
      </c>
      <c r="O603" s="108" t="str">
        <f t="shared" ref="O603" si="1377">IF(AND(G603=0,H603=0),"","小計")</f>
        <v/>
      </c>
      <c r="P603" s="38"/>
      <c r="Q603" s="38"/>
      <c r="R603" s="38"/>
      <c r="S603" s="66" t="str">
        <f t="shared" si="1148"/>
        <v/>
      </c>
      <c r="T603" s="105" t="str">
        <f t="shared" si="1319"/>
        <v/>
      </c>
    </row>
    <row r="604" spans="1:20" ht="20.25" hidden="1" thickTop="1" thickBot="1">
      <c r="A604" t="str">
        <f ca="1">IF(B604="","",INDIRECT("減額一覧!B"&amp;$P604))</f>
        <v/>
      </c>
      <c r="B604" s="61" t="str">
        <f t="shared" ref="B604" ca="1" si="1378">IF(INDIRECT("減額一覧!BA"&amp;P604)=1,INDIRECT("減額一覧!M"&amp;P604),"")</f>
        <v/>
      </c>
      <c r="C604" s="36" t="str">
        <f ca="1">IF(B604="","",INDIRECT("減額一覧!C"&amp;$P604))</f>
        <v/>
      </c>
      <c r="D604" s="78" t="str">
        <f ca="1">IF($B604="","",INDIRECT("減額一覧!G"&amp;$P604))</f>
        <v/>
      </c>
      <c r="E604" s="19" t="str">
        <f ca="1">IF(B604="","",INDIRECT("減額一覧!H"&amp;P604))</f>
        <v/>
      </c>
      <c r="F604" s="19" t="str">
        <f ca="1">IF($B604="","",INDIRECT("減額一覧!T"&amp;P604))</f>
        <v/>
      </c>
      <c r="G604" s="20" t="str">
        <f ca="1">IF($B604="","",INDIRECT("減額一覧!U"&amp;P604))</f>
        <v/>
      </c>
      <c r="H604" s="20" t="str">
        <f ca="1">IF($B604="","",INDIRECT("減額一覧!V"&amp;P604))</f>
        <v/>
      </c>
      <c r="I604" s="32" t="str">
        <f ca="1">IF(B604="","",IF(INDIRECT("減額一覧!BL"&amp;P604)=0.08,0.08,0.1))</f>
        <v/>
      </c>
      <c r="J604" s="51"/>
      <c r="K604" s="94" t="str">
        <f t="shared" ca="1" si="1184"/>
        <v/>
      </c>
      <c r="L604" s="56" t="str">
        <f t="shared" ca="1" si="1146"/>
        <v/>
      </c>
      <c r="N604" s="113" t="str">
        <f t="shared" ref="N604:N607" ca="1" si="1379">IF(A604="","",IF(A604&gt;3000,"月ヶ瀬",IF(A604&gt;=2000,"都祁","市内")))</f>
        <v/>
      </c>
      <c r="O604" s="114" t="str">
        <f t="shared" ref="O604" ca="1" si="1380">IF(B604="","",IF(INDIRECT("減額一覧!BL"&amp;P604)=0.08,0.08,0.1))</f>
        <v/>
      </c>
      <c r="P604" s="38">
        <v>115</v>
      </c>
      <c r="Q604" s="38" t="str">
        <f t="shared" ref="Q604:R607" ca="1" si="1381">IF(G604="","",IF(G604&gt;0,1,""))</f>
        <v/>
      </c>
      <c r="R604" s="38" t="str">
        <f t="shared" ca="1" si="1381"/>
        <v/>
      </c>
      <c r="S604" s="66" t="str">
        <f t="shared" ca="1" si="1148"/>
        <v/>
      </c>
      <c r="T604" s="105" t="str">
        <f t="shared" ca="1" si="1319"/>
        <v/>
      </c>
    </row>
    <row r="605" spans="1:20" ht="20.25" hidden="1" thickTop="1" thickBot="1">
      <c r="A605" t="str">
        <f ca="1">IF(B605="","",INDIRECT("減額一覧!B"&amp;$P605))</f>
        <v/>
      </c>
      <c r="B605" s="61" t="str">
        <f t="shared" ref="B605" ca="1" si="1382">IF(INDIRECT("減額一覧!BB"&amp;P605)=1,INDIRECT("減額一覧!W"&amp;P605),"")</f>
        <v/>
      </c>
      <c r="C605" s="44" t="str">
        <f ca="1">IF(B605="","",INDIRECT("減額一覧!C"&amp;$P605))</f>
        <v/>
      </c>
      <c r="D605" s="79" t="str">
        <f ca="1">IF($B605="","",INDIRECT("減額一覧!G"&amp;$P605))</f>
        <v/>
      </c>
      <c r="E605" s="19" t="str">
        <f ca="1">IF(B605="","",INDIRECT("減額一覧!H"&amp;P605))</f>
        <v/>
      </c>
      <c r="F605" s="19" t="str">
        <f ca="1">IF($B605="","",INDIRECT("減額一覧!AD"&amp;P605))</f>
        <v/>
      </c>
      <c r="G605" s="20" t="str">
        <f ca="1">IF($B605="","",INDIRECT("減額一覧!AE"&amp;P605))</f>
        <v/>
      </c>
      <c r="H605" s="20" t="str">
        <f ca="1">IF($B605="","",INDIRECT("減額一覧!AF"&amp;P605))</f>
        <v/>
      </c>
      <c r="I605" s="32" t="str">
        <f ca="1">IF(B605="","",IF(INDIRECT("減額一覧!BM"&amp;P605)=0.08,0.08,0.1))</f>
        <v/>
      </c>
      <c r="J605" s="52"/>
      <c r="K605" s="95" t="str">
        <f t="shared" ca="1" si="1184"/>
        <v/>
      </c>
      <c r="L605" s="58" t="str">
        <f t="shared" ca="1" si="1146"/>
        <v/>
      </c>
      <c r="N605" s="113" t="str">
        <f t="shared" ca="1" si="1379"/>
        <v/>
      </c>
      <c r="O605" s="114" t="str">
        <f t="shared" ref="O605" ca="1" si="1383">IF(B605="","",IF(INDIRECT("減額一覧!BM"&amp;P605)=0.08,0.08,0.1))</f>
        <v/>
      </c>
      <c r="P605" s="38">
        <v>115</v>
      </c>
      <c r="Q605" s="38" t="str">
        <f t="shared" ca="1" si="1381"/>
        <v/>
      </c>
      <c r="R605" s="38" t="str">
        <f t="shared" ca="1" si="1381"/>
        <v/>
      </c>
      <c r="S605" s="66" t="str">
        <f t="shared" ca="1" si="1148"/>
        <v/>
      </c>
      <c r="T605" s="105" t="str">
        <f t="shared" ca="1" si="1319"/>
        <v/>
      </c>
    </row>
    <row r="606" spans="1:20" ht="20.25" hidden="1" thickTop="1" thickBot="1">
      <c r="A606" t="str">
        <f ca="1">IF(B606="","",INDIRECT("減額一覧!B"&amp;$P606))</f>
        <v/>
      </c>
      <c r="B606" s="61" t="str">
        <f t="shared" ref="B606" ca="1" si="1384">IF(INDIRECT("減額一覧!BC"&amp;P606)=1,INDIRECT("減額一覧!AG"&amp;P606),"")</f>
        <v/>
      </c>
      <c r="C606" s="36" t="str">
        <f ca="1">IF(B606="","",INDIRECT("減額一覧!C"&amp;$P606))</f>
        <v/>
      </c>
      <c r="D606" s="80" t="str">
        <f ca="1">IF($B606="","",INDIRECT("減額一覧!G"&amp;$P606))</f>
        <v/>
      </c>
      <c r="E606" s="19" t="str">
        <f ca="1">IF(B606="","",INDIRECT("減額一覧!H"&amp;P606))</f>
        <v/>
      </c>
      <c r="F606" s="19" t="str">
        <f ca="1">IF($B606="","",INDIRECT("減額一覧!AN"&amp;P606))</f>
        <v/>
      </c>
      <c r="G606" s="20" t="str">
        <f ca="1">IF($B606="","",INDIRECT("減額一覧!AO"&amp;P606))</f>
        <v/>
      </c>
      <c r="H606" s="20" t="str">
        <f ca="1">IF($B606="","",INDIRECT("減額一覧!AP"&amp;P606))</f>
        <v/>
      </c>
      <c r="I606" s="32" t="str">
        <f ca="1">IF(B606="","",IF(INDIRECT("減額一覧!BN"&amp;P606)=0.08,0.08,0.1))</f>
        <v/>
      </c>
      <c r="J606" s="52"/>
      <c r="K606" s="95" t="str">
        <f t="shared" ca="1" si="1184"/>
        <v/>
      </c>
      <c r="L606" s="58" t="str">
        <f t="shared" ca="1" si="1146"/>
        <v/>
      </c>
      <c r="N606" s="113" t="str">
        <f t="shared" ca="1" si="1379"/>
        <v/>
      </c>
      <c r="O606" s="114" t="str">
        <f t="shared" ref="O606" ca="1" si="1385">IF(B606="","",IF(INDIRECT("減額一覧!BN"&amp;P606)=0.08,0.08,0.1))</f>
        <v/>
      </c>
      <c r="P606" s="38">
        <v>115</v>
      </c>
      <c r="Q606" s="38" t="str">
        <f t="shared" ca="1" si="1381"/>
        <v/>
      </c>
      <c r="R606" s="38" t="str">
        <f t="shared" ca="1" si="1381"/>
        <v/>
      </c>
      <c r="S606" s="66" t="str">
        <f t="shared" ca="1" si="1148"/>
        <v/>
      </c>
      <c r="T606" s="105" t="str">
        <f t="shared" ca="1" si="1319"/>
        <v/>
      </c>
    </row>
    <row r="607" spans="1:20" ht="20.25" hidden="1" thickTop="1" thickBot="1">
      <c r="A607" t="str">
        <f ca="1">IF(B607="","",INDIRECT("減額一覧!B"&amp;$P607))</f>
        <v/>
      </c>
      <c r="B607" s="61" t="str">
        <f t="shared" ref="B607" ca="1" si="1386">IF(INDIRECT("減額一覧!BD"&amp;P607)=1,INDIRECT("減額一覧!AQ"&amp;P607),"")</f>
        <v/>
      </c>
      <c r="C607" s="45" t="str">
        <f ca="1">IF(B607="","",INDIRECT("減額一覧!C"&amp;$P607))</f>
        <v/>
      </c>
      <c r="D607" s="79" t="str">
        <f ca="1">IF($B607="","",INDIRECT("減額一覧!G"&amp;$P607))</f>
        <v/>
      </c>
      <c r="E607" s="19" t="str">
        <f ca="1">IF(B607="","",INDIRECT("減額一覧!H"&amp;P607))</f>
        <v/>
      </c>
      <c r="F607" s="19" t="str">
        <f ca="1">IF($B607="","",INDIRECT("減額一覧!AX"&amp;P607))</f>
        <v/>
      </c>
      <c r="G607" s="20" t="str">
        <f ca="1">IF($B607="","",INDIRECT("減額一覧!AY"&amp;P607))</f>
        <v/>
      </c>
      <c r="H607" s="20" t="str">
        <f ca="1">IF($B607="","",INDIRECT("減額一覧!AZ"&amp;P607))</f>
        <v/>
      </c>
      <c r="I607" s="32" t="str">
        <f ca="1">IF(B607="","",IF(INDIRECT("減額一覧!BO"&amp;P607)=0.08,0.08,0.1))</f>
        <v/>
      </c>
      <c r="J607" s="52"/>
      <c r="K607" s="95" t="str">
        <f t="shared" ca="1" si="1184"/>
        <v/>
      </c>
      <c r="L607" s="58" t="str">
        <f t="shared" ca="1" si="1146"/>
        <v/>
      </c>
      <c r="N607" s="113" t="str">
        <f t="shared" ca="1" si="1379"/>
        <v/>
      </c>
      <c r="O607" s="114" t="str">
        <f t="shared" ref="O607" ca="1" si="1387">IF(B607="","",IF(INDIRECT("減額一覧!BO"&amp;P607)=0.08,0.08,0.1))</f>
        <v/>
      </c>
      <c r="P607" s="38">
        <v>115</v>
      </c>
      <c r="Q607" s="38" t="str">
        <f t="shared" ca="1" si="1381"/>
        <v/>
      </c>
      <c r="R607" s="38" t="str">
        <f t="shared" ca="1" si="1381"/>
        <v/>
      </c>
      <c r="S607" s="66" t="str">
        <f t="shared" ca="1" si="1148"/>
        <v/>
      </c>
      <c r="T607" s="105" t="str">
        <f t="shared" ca="1" si="1319"/>
        <v/>
      </c>
    </row>
    <row r="608" spans="1:20" ht="20.25" hidden="1" thickTop="1" thickBot="1">
      <c r="B608" s="64"/>
      <c r="C608" s="41" t="str">
        <f>IF(B608="","",減額一覧!C304)</f>
        <v/>
      </c>
      <c r="D608" s="43"/>
      <c r="E608" s="21"/>
      <c r="F608" s="22" t="s">
        <v>69</v>
      </c>
      <c r="G608" s="23">
        <f t="shared" ref="G608:H608" si="1388">SUBTOTAL(9,G604:G607)</f>
        <v>0</v>
      </c>
      <c r="H608" s="23">
        <f t="shared" si="1388"/>
        <v>0</v>
      </c>
      <c r="I608" s="30"/>
      <c r="J608" s="53"/>
      <c r="K608" s="96" t="str">
        <f t="shared" si="1184"/>
        <v/>
      </c>
      <c r="L608" s="59" t="str">
        <f t="shared" si="1146"/>
        <v/>
      </c>
      <c r="N608" s="108" t="str">
        <f t="shared" ref="N608" si="1389">IF(AND(G608=0,H608=0),"","小計")</f>
        <v/>
      </c>
      <c r="O608" s="108" t="str">
        <f t="shared" ref="O608" si="1390">IF(AND(G608=0,H608=0),"","小計")</f>
        <v/>
      </c>
      <c r="P608" s="38"/>
      <c r="Q608" s="38"/>
      <c r="R608" s="38"/>
      <c r="S608" s="66" t="str">
        <f t="shared" si="1148"/>
        <v/>
      </c>
      <c r="T608" s="105" t="str">
        <f t="shared" si="1319"/>
        <v/>
      </c>
    </row>
    <row r="609" spans="1:20" ht="20.25" hidden="1" thickTop="1" thickBot="1">
      <c r="A609" t="str">
        <f ca="1">IF(B609="","",INDIRECT("減額一覧!B"&amp;$P609))</f>
        <v/>
      </c>
      <c r="B609" s="61" t="str">
        <f t="shared" ref="B609" ca="1" si="1391">IF(INDIRECT("減額一覧!BA"&amp;P609)=1,INDIRECT("減額一覧!M"&amp;P609),"")</f>
        <v/>
      </c>
      <c r="C609" s="36" t="str">
        <f ca="1">IF(B609="","",INDIRECT("減額一覧!C"&amp;$P609))</f>
        <v/>
      </c>
      <c r="D609" s="78" t="str">
        <f ca="1">IF($B609="","",INDIRECT("減額一覧!G"&amp;$P609))</f>
        <v/>
      </c>
      <c r="E609" s="19" t="str">
        <f ca="1">IF(B609="","",INDIRECT("減額一覧!H"&amp;P609))</f>
        <v/>
      </c>
      <c r="F609" s="19" t="str">
        <f ca="1">IF($B609="","",INDIRECT("減額一覧!T"&amp;P609))</f>
        <v/>
      </c>
      <c r="G609" s="20" t="str">
        <f ca="1">IF($B609="","",INDIRECT("減額一覧!U"&amp;P609))</f>
        <v/>
      </c>
      <c r="H609" s="20" t="str">
        <f ca="1">IF($B609="","",INDIRECT("減額一覧!V"&amp;P609))</f>
        <v/>
      </c>
      <c r="I609" s="32" t="str">
        <f ca="1">IF(B609="","",IF(INDIRECT("減額一覧!BL"&amp;P609)=0.08,0.08,0.1))</f>
        <v/>
      </c>
      <c r="J609" s="51"/>
      <c r="K609" s="94" t="str">
        <f t="shared" ca="1" si="1184"/>
        <v/>
      </c>
      <c r="L609" s="56" t="str">
        <f t="shared" ca="1" si="1146"/>
        <v/>
      </c>
      <c r="N609" s="113" t="str">
        <f t="shared" ref="N609:N612" ca="1" si="1392">IF(A609="","",IF(A609&gt;3000,"月ヶ瀬",IF(A609&gt;=2000,"都祁","市内")))</f>
        <v/>
      </c>
      <c r="O609" s="114" t="str">
        <f t="shared" ref="O609" ca="1" si="1393">IF(B609="","",IF(INDIRECT("減額一覧!BL"&amp;P609)=0.08,0.08,0.1))</f>
        <v/>
      </c>
      <c r="P609" s="38">
        <v>116</v>
      </c>
      <c r="Q609" s="38" t="str">
        <f t="shared" ref="Q609:R612" ca="1" si="1394">IF(G609="","",IF(G609&gt;0,1,""))</f>
        <v/>
      </c>
      <c r="R609" s="38" t="str">
        <f t="shared" ca="1" si="1394"/>
        <v/>
      </c>
      <c r="S609" s="66" t="str">
        <f t="shared" ca="1" si="1148"/>
        <v/>
      </c>
      <c r="T609" s="105" t="str">
        <f t="shared" ca="1" si="1319"/>
        <v/>
      </c>
    </row>
    <row r="610" spans="1:20" ht="20.25" hidden="1" thickTop="1" thickBot="1">
      <c r="A610" t="str">
        <f ca="1">IF(B610="","",INDIRECT("減額一覧!B"&amp;$P610))</f>
        <v/>
      </c>
      <c r="B610" s="61" t="str">
        <f t="shared" ref="B610" ca="1" si="1395">IF(INDIRECT("減額一覧!BB"&amp;P610)=1,INDIRECT("減額一覧!W"&amp;P610),"")</f>
        <v/>
      </c>
      <c r="C610" s="44" t="str">
        <f ca="1">IF(B610="","",INDIRECT("減額一覧!C"&amp;$P610))</f>
        <v/>
      </c>
      <c r="D610" s="79" t="str">
        <f ca="1">IF($B610="","",INDIRECT("減額一覧!G"&amp;$P610))</f>
        <v/>
      </c>
      <c r="E610" s="19" t="str">
        <f ca="1">IF(B610="","",INDIRECT("減額一覧!H"&amp;P610))</f>
        <v/>
      </c>
      <c r="F610" s="19" t="str">
        <f ca="1">IF($B610="","",INDIRECT("減額一覧!AD"&amp;P610))</f>
        <v/>
      </c>
      <c r="G610" s="20" t="str">
        <f ca="1">IF($B610="","",INDIRECT("減額一覧!AE"&amp;P610))</f>
        <v/>
      </c>
      <c r="H610" s="20" t="str">
        <f ca="1">IF($B610="","",INDIRECT("減額一覧!AF"&amp;P610))</f>
        <v/>
      </c>
      <c r="I610" s="32" t="str">
        <f ca="1">IF(B610="","",IF(INDIRECT("減額一覧!BM"&amp;P610)=0.08,0.08,0.1))</f>
        <v/>
      </c>
      <c r="J610" s="52"/>
      <c r="K610" s="95" t="str">
        <f t="shared" ca="1" si="1184"/>
        <v/>
      </c>
      <c r="L610" s="58" t="str">
        <f t="shared" ca="1" si="1146"/>
        <v/>
      </c>
      <c r="N610" s="113" t="str">
        <f t="shared" ca="1" si="1392"/>
        <v/>
      </c>
      <c r="O610" s="114" t="str">
        <f t="shared" ref="O610" ca="1" si="1396">IF(B610="","",IF(INDIRECT("減額一覧!BM"&amp;P610)=0.08,0.08,0.1))</f>
        <v/>
      </c>
      <c r="P610" s="38">
        <v>116</v>
      </c>
      <c r="Q610" s="38" t="str">
        <f t="shared" ca="1" si="1394"/>
        <v/>
      </c>
      <c r="R610" s="38" t="str">
        <f t="shared" ca="1" si="1394"/>
        <v/>
      </c>
      <c r="S610" s="66" t="str">
        <f t="shared" ca="1" si="1148"/>
        <v/>
      </c>
      <c r="T610" s="105" t="str">
        <f t="shared" ca="1" si="1319"/>
        <v/>
      </c>
    </row>
    <row r="611" spans="1:20" ht="20.25" hidden="1" thickTop="1" thickBot="1">
      <c r="A611" t="str">
        <f ca="1">IF(B611="","",INDIRECT("減額一覧!B"&amp;$P611))</f>
        <v/>
      </c>
      <c r="B611" s="61" t="str">
        <f t="shared" ref="B611" ca="1" si="1397">IF(INDIRECT("減額一覧!BC"&amp;P611)=1,INDIRECT("減額一覧!AG"&amp;P611),"")</f>
        <v/>
      </c>
      <c r="C611" s="36" t="str">
        <f ca="1">IF(B611="","",INDIRECT("減額一覧!C"&amp;$P611))</f>
        <v/>
      </c>
      <c r="D611" s="80" t="str">
        <f ca="1">IF($B611="","",INDIRECT("減額一覧!G"&amp;$P611))</f>
        <v/>
      </c>
      <c r="E611" s="19" t="str">
        <f ca="1">IF(B611="","",INDIRECT("減額一覧!H"&amp;P611))</f>
        <v/>
      </c>
      <c r="F611" s="19" t="str">
        <f ca="1">IF($B611="","",INDIRECT("減額一覧!AN"&amp;P611))</f>
        <v/>
      </c>
      <c r="G611" s="20" t="str">
        <f ca="1">IF($B611="","",INDIRECT("減額一覧!AO"&amp;P611))</f>
        <v/>
      </c>
      <c r="H611" s="20" t="str">
        <f ca="1">IF($B611="","",INDIRECT("減額一覧!AP"&amp;P611))</f>
        <v/>
      </c>
      <c r="I611" s="32" t="str">
        <f ca="1">IF(B611="","",IF(INDIRECT("減額一覧!BN"&amp;P611)=0.08,0.08,0.1))</f>
        <v/>
      </c>
      <c r="J611" s="52"/>
      <c r="K611" s="95" t="str">
        <f t="shared" ca="1" si="1184"/>
        <v/>
      </c>
      <c r="L611" s="58" t="str">
        <f t="shared" ca="1" si="1146"/>
        <v/>
      </c>
      <c r="N611" s="113" t="str">
        <f t="shared" ca="1" si="1392"/>
        <v/>
      </c>
      <c r="O611" s="114" t="str">
        <f t="shared" ref="O611" ca="1" si="1398">IF(B611="","",IF(INDIRECT("減額一覧!BN"&amp;P611)=0.08,0.08,0.1))</f>
        <v/>
      </c>
      <c r="P611" s="38">
        <v>116</v>
      </c>
      <c r="Q611" s="38" t="str">
        <f t="shared" ca="1" si="1394"/>
        <v/>
      </c>
      <c r="R611" s="38" t="str">
        <f t="shared" ca="1" si="1394"/>
        <v/>
      </c>
      <c r="S611" s="66" t="str">
        <f t="shared" ca="1" si="1148"/>
        <v/>
      </c>
      <c r="T611" s="105" t="str">
        <f t="shared" ca="1" si="1319"/>
        <v/>
      </c>
    </row>
    <row r="612" spans="1:20" ht="20.25" hidden="1" thickTop="1" thickBot="1">
      <c r="A612" t="str">
        <f ca="1">IF(B612="","",INDIRECT("減額一覧!B"&amp;$P612))</f>
        <v/>
      </c>
      <c r="B612" s="61" t="str">
        <f t="shared" ref="B612" ca="1" si="1399">IF(INDIRECT("減額一覧!BD"&amp;P612)=1,INDIRECT("減額一覧!AQ"&amp;P612),"")</f>
        <v/>
      </c>
      <c r="C612" s="45" t="str">
        <f ca="1">IF(B612="","",INDIRECT("減額一覧!C"&amp;$P612))</f>
        <v/>
      </c>
      <c r="D612" s="79" t="str">
        <f ca="1">IF($B612="","",INDIRECT("減額一覧!G"&amp;$P612))</f>
        <v/>
      </c>
      <c r="E612" s="19" t="str">
        <f ca="1">IF(B612="","",INDIRECT("減額一覧!H"&amp;P612))</f>
        <v/>
      </c>
      <c r="F612" s="19" t="str">
        <f ca="1">IF($B612="","",INDIRECT("減額一覧!AX"&amp;P612))</f>
        <v/>
      </c>
      <c r="G612" s="20" t="str">
        <f ca="1">IF($B612="","",INDIRECT("減額一覧!AY"&amp;P612))</f>
        <v/>
      </c>
      <c r="H612" s="20" t="str">
        <f ca="1">IF($B612="","",INDIRECT("減額一覧!AZ"&amp;P612))</f>
        <v/>
      </c>
      <c r="I612" s="32" t="str">
        <f ca="1">IF(B612="","",IF(INDIRECT("減額一覧!BO"&amp;P612)=0.08,0.08,0.1))</f>
        <v/>
      </c>
      <c r="J612" s="52"/>
      <c r="K612" s="95" t="str">
        <f t="shared" ca="1" si="1184"/>
        <v/>
      </c>
      <c r="L612" s="58" t="str">
        <f t="shared" ca="1" si="1146"/>
        <v/>
      </c>
      <c r="N612" s="113" t="str">
        <f t="shared" ca="1" si="1392"/>
        <v/>
      </c>
      <c r="O612" s="114" t="str">
        <f t="shared" ref="O612" ca="1" si="1400">IF(B612="","",IF(INDIRECT("減額一覧!BO"&amp;P612)=0.08,0.08,0.1))</f>
        <v/>
      </c>
      <c r="P612" s="38">
        <v>116</v>
      </c>
      <c r="Q612" s="38" t="str">
        <f t="shared" ca="1" si="1394"/>
        <v/>
      </c>
      <c r="R612" s="38" t="str">
        <f t="shared" ca="1" si="1394"/>
        <v/>
      </c>
      <c r="S612" s="66" t="str">
        <f t="shared" ca="1" si="1148"/>
        <v/>
      </c>
      <c r="T612" s="105" t="str">
        <f t="shared" ca="1" si="1319"/>
        <v/>
      </c>
    </row>
    <row r="613" spans="1:20" ht="20.25" hidden="1" thickTop="1" thickBot="1">
      <c r="B613" s="64"/>
      <c r="C613" s="41" t="str">
        <f>IF(B613="","",減額一覧!C309)</f>
        <v/>
      </c>
      <c r="D613" s="43"/>
      <c r="E613" s="21"/>
      <c r="F613" s="22" t="s">
        <v>69</v>
      </c>
      <c r="G613" s="23">
        <f t="shared" ref="G613:H613" si="1401">SUBTOTAL(9,G609:G612)</f>
        <v>0</v>
      </c>
      <c r="H613" s="23">
        <f t="shared" si="1401"/>
        <v>0</v>
      </c>
      <c r="I613" s="30"/>
      <c r="J613" s="53"/>
      <c r="K613" s="96" t="str">
        <f t="shared" si="1184"/>
        <v/>
      </c>
      <c r="L613" s="59" t="str">
        <f t="shared" si="1146"/>
        <v/>
      </c>
      <c r="N613" s="108" t="str">
        <f t="shared" ref="N613" si="1402">IF(AND(G613=0,H613=0),"","小計")</f>
        <v/>
      </c>
      <c r="O613" s="108" t="str">
        <f t="shared" ref="O613" si="1403">IF(AND(G613=0,H613=0),"","小計")</f>
        <v/>
      </c>
      <c r="P613" s="38"/>
      <c r="Q613" s="38"/>
      <c r="R613" s="38"/>
      <c r="S613" s="66" t="str">
        <f t="shared" si="1148"/>
        <v/>
      </c>
      <c r="T613" s="105" t="str">
        <f t="shared" si="1319"/>
        <v/>
      </c>
    </row>
    <row r="614" spans="1:20" ht="20.25" hidden="1" thickTop="1" thickBot="1">
      <c r="A614" t="str">
        <f ca="1">IF(B614="","",INDIRECT("減額一覧!B"&amp;$P614))</f>
        <v/>
      </c>
      <c r="B614" s="61" t="str">
        <f t="shared" ref="B614" ca="1" si="1404">IF(INDIRECT("減額一覧!BA"&amp;P614)=1,INDIRECT("減額一覧!M"&amp;P614),"")</f>
        <v/>
      </c>
      <c r="C614" s="36" t="str">
        <f ca="1">IF(B614="","",INDIRECT("減額一覧!C"&amp;$P614))</f>
        <v/>
      </c>
      <c r="D614" s="78" t="str">
        <f ca="1">IF($B614="","",INDIRECT("減額一覧!G"&amp;$P614))</f>
        <v/>
      </c>
      <c r="E614" s="19" t="str">
        <f ca="1">IF(B614="","",INDIRECT("減額一覧!H"&amp;P614))</f>
        <v/>
      </c>
      <c r="F614" s="19" t="str">
        <f ca="1">IF($B614="","",INDIRECT("減額一覧!T"&amp;P614))</f>
        <v/>
      </c>
      <c r="G614" s="20" t="str">
        <f ca="1">IF($B614="","",INDIRECT("減額一覧!U"&amp;P614))</f>
        <v/>
      </c>
      <c r="H614" s="20" t="str">
        <f ca="1">IF($B614="","",INDIRECT("減額一覧!V"&amp;P614))</f>
        <v/>
      </c>
      <c r="I614" s="32" t="str">
        <f ca="1">IF(B614="","",IF(INDIRECT("減額一覧!BL"&amp;P614)=0.08,0.08,0.1))</f>
        <v/>
      </c>
      <c r="J614" s="51"/>
      <c r="K614" s="94" t="str">
        <f t="shared" ca="1" si="1184"/>
        <v/>
      </c>
      <c r="L614" s="56" t="str">
        <f t="shared" ca="1" si="1146"/>
        <v/>
      </c>
      <c r="N614" s="113" t="str">
        <f t="shared" ref="N614:N617" ca="1" si="1405">IF(A614="","",IF(A614&gt;3000,"月ヶ瀬",IF(A614&gt;=2000,"都祁","市内")))</f>
        <v/>
      </c>
      <c r="O614" s="114" t="str">
        <f t="shared" ref="O614" ca="1" si="1406">IF(B614="","",IF(INDIRECT("減額一覧!BL"&amp;P614)=0.08,0.08,0.1))</f>
        <v/>
      </c>
      <c r="P614" s="38">
        <v>117</v>
      </c>
      <c r="Q614" s="38" t="str">
        <f t="shared" ref="Q614:R617" ca="1" si="1407">IF(G614="","",IF(G614&gt;0,1,""))</f>
        <v/>
      </c>
      <c r="R614" s="38" t="str">
        <f t="shared" ca="1" si="1407"/>
        <v/>
      </c>
      <c r="S614" s="66" t="str">
        <f t="shared" ca="1" si="1148"/>
        <v/>
      </c>
      <c r="T614" s="105" t="str">
        <f t="shared" ca="1" si="1319"/>
        <v/>
      </c>
    </row>
    <row r="615" spans="1:20" ht="20.25" hidden="1" thickTop="1" thickBot="1">
      <c r="A615" t="str">
        <f ca="1">IF(B615="","",INDIRECT("減額一覧!B"&amp;$P615))</f>
        <v/>
      </c>
      <c r="B615" s="61" t="str">
        <f t="shared" ref="B615" ca="1" si="1408">IF(INDIRECT("減額一覧!BB"&amp;P615)=1,INDIRECT("減額一覧!W"&amp;P615),"")</f>
        <v/>
      </c>
      <c r="C615" s="44" t="str">
        <f ca="1">IF(B615="","",INDIRECT("減額一覧!C"&amp;$P615))</f>
        <v/>
      </c>
      <c r="D615" s="79" t="str">
        <f ca="1">IF($B615="","",INDIRECT("減額一覧!G"&amp;$P615))</f>
        <v/>
      </c>
      <c r="E615" s="19" t="str">
        <f ca="1">IF(B615="","",INDIRECT("減額一覧!H"&amp;P615))</f>
        <v/>
      </c>
      <c r="F615" s="19" t="str">
        <f ca="1">IF($B615="","",INDIRECT("減額一覧!AD"&amp;P615))</f>
        <v/>
      </c>
      <c r="G615" s="20" t="str">
        <f ca="1">IF($B615="","",INDIRECT("減額一覧!AE"&amp;P615))</f>
        <v/>
      </c>
      <c r="H615" s="20" t="str">
        <f ca="1">IF($B615="","",INDIRECT("減額一覧!AF"&amp;P615))</f>
        <v/>
      </c>
      <c r="I615" s="32" t="str">
        <f ca="1">IF(B615="","",IF(INDIRECT("減額一覧!BM"&amp;P615)=0.08,0.08,0.1))</f>
        <v/>
      </c>
      <c r="J615" s="52"/>
      <c r="K615" s="95" t="str">
        <f t="shared" ca="1" si="1184"/>
        <v/>
      </c>
      <c r="L615" s="58" t="str">
        <f t="shared" ca="1" si="1146"/>
        <v/>
      </c>
      <c r="N615" s="113" t="str">
        <f t="shared" ca="1" si="1405"/>
        <v/>
      </c>
      <c r="O615" s="114" t="str">
        <f t="shared" ref="O615" ca="1" si="1409">IF(B615="","",IF(INDIRECT("減額一覧!BM"&amp;P615)=0.08,0.08,0.1))</f>
        <v/>
      </c>
      <c r="P615" s="38">
        <v>117</v>
      </c>
      <c r="Q615" s="38" t="str">
        <f t="shared" ca="1" si="1407"/>
        <v/>
      </c>
      <c r="R615" s="38" t="str">
        <f t="shared" ca="1" si="1407"/>
        <v/>
      </c>
      <c r="S615" s="66" t="str">
        <f t="shared" ca="1" si="1148"/>
        <v/>
      </c>
      <c r="T615" s="105" t="str">
        <f t="shared" ca="1" si="1319"/>
        <v/>
      </c>
    </row>
    <row r="616" spans="1:20" ht="20.25" hidden="1" thickTop="1" thickBot="1">
      <c r="A616" t="str">
        <f ca="1">IF(B616="","",INDIRECT("減額一覧!B"&amp;$P616))</f>
        <v/>
      </c>
      <c r="B616" s="61" t="str">
        <f t="shared" ref="B616" ca="1" si="1410">IF(INDIRECT("減額一覧!BC"&amp;P616)=1,INDIRECT("減額一覧!AG"&amp;P616),"")</f>
        <v/>
      </c>
      <c r="C616" s="36" t="str">
        <f ca="1">IF(B616="","",INDIRECT("減額一覧!C"&amp;$P616))</f>
        <v/>
      </c>
      <c r="D616" s="80" t="str">
        <f ca="1">IF($B616="","",INDIRECT("減額一覧!G"&amp;$P616))</f>
        <v/>
      </c>
      <c r="E616" s="19" t="str">
        <f ca="1">IF(B616="","",INDIRECT("減額一覧!H"&amp;P616))</f>
        <v/>
      </c>
      <c r="F616" s="19" t="str">
        <f ca="1">IF($B616="","",INDIRECT("減額一覧!AN"&amp;P616))</f>
        <v/>
      </c>
      <c r="G616" s="20" t="str">
        <f ca="1">IF($B616="","",INDIRECT("減額一覧!AO"&amp;P616))</f>
        <v/>
      </c>
      <c r="H616" s="20" t="str">
        <f ca="1">IF($B616="","",INDIRECT("減額一覧!AP"&amp;P616))</f>
        <v/>
      </c>
      <c r="I616" s="32" t="str">
        <f ca="1">IF(B616="","",IF(INDIRECT("減額一覧!BN"&amp;P616)=0.08,0.08,0.1))</f>
        <v/>
      </c>
      <c r="J616" s="52"/>
      <c r="K616" s="95" t="str">
        <f t="shared" ca="1" si="1184"/>
        <v/>
      </c>
      <c r="L616" s="58" t="str">
        <f t="shared" ca="1" si="1146"/>
        <v/>
      </c>
      <c r="N616" s="113" t="str">
        <f t="shared" ca="1" si="1405"/>
        <v/>
      </c>
      <c r="O616" s="114" t="str">
        <f t="shared" ref="O616" ca="1" si="1411">IF(B616="","",IF(INDIRECT("減額一覧!BN"&amp;P616)=0.08,0.08,0.1))</f>
        <v/>
      </c>
      <c r="P616" s="38">
        <v>117</v>
      </c>
      <c r="Q616" s="38" t="str">
        <f t="shared" ca="1" si="1407"/>
        <v/>
      </c>
      <c r="R616" s="38" t="str">
        <f t="shared" ca="1" si="1407"/>
        <v/>
      </c>
      <c r="S616" s="66" t="str">
        <f t="shared" ca="1" si="1148"/>
        <v/>
      </c>
      <c r="T616" s="105" t="str">
        <f t="shared" ca="1" si="1319"/>
        <v/>
      </c>
    </row>
    <row r="617" spans="1:20" ht="20.25" hidden="1" thickTop="1" thickBot="1">
      <c r="A617" t="str">
        <f ca="1">IF(B617="","",INDIRECT("減額一覧!B"&amp;$P617))</f>
        <v/>
      </c>
      <c r="B617" s="61" t="str">
        <f t="shared" ref="B617" ca="1" si="1412">IF(INDIRECT("減額一覧!BD"&amp;P617)=1,INDIRECT("減額一覧!AQ"&amp;P617),"")</f>
        <v/>
      </c>
      <c r="C617" s="45" t="str">
        <f ca="1">IF(B617="","",INDIRECT("減額一覧!C"&amp;$P617))</f>
        <v/>
      </c>
      <c r="D617" s="79" t="str">
        <f ca="1">IF($B617="","",INDIRECT("減額一覧!G"&amp;$P617))</f>
        <v/>
      </c>
      <c r="E617" s="19" t="str">
        <f ca="1">IF(B617="","",INDIRECT("減額一覧!H"&amp;P617))</f>
        <v/>
      </c>
      <c r="F617" s="19" t="str">
        <f ca="1">IF($B617="","",INDIRECT("減額一覧!AX"&amp;P617))</f>
        <v/>
      </c>
      <c r="G617" s="20" t="str">
        <f ca="1">IF($B617="","",INDIRECT("減額一覧!AY"&amp;P617))</f>
        <v/>
      </c>
      <c r="H617" s="20" t="str">
        <f ca="1">IF($B617="","",INDIRECT("減額一覧!AZ"&amp;P617))</f>
        <v/>
      </c>
      <c r="I617" s="32" t="str">
        <f ca="1">IF(B617="","",IF(INDIRECT("減額一覧!BO"&amp;P617)=0.08,0.08,0.1))</f>
        <v/>
      </c>
      <c r="J617" s="52"/>
      <c r="K617" s="95" t="str">
        <f t="shared" ca="1" si="1184"/>
        <v/>
      </c>
      <c r="L617" s="58" t="str">
        <f t="shared" ca="1" si="1146"/>
        <v/>
      </c>
      <c r="N617" s="113" t="str">
        <f t="shared" ca="1" si="1405"/>
        <v/>
      </c>
      <c r="O617" s="114" t="str">
        <f t="shared" ref="O617" ca="1" si="1413">IF(B617="","",IF(INDIRECT("減額一覧!BO"&amp;P617)=0.08,0.08,0.1))</f>
        <v/>
      </c>
      <c r="P617" s="38">
        <v>117</v>
      </c>
      <c r="Q617" s="38" t="str">
        <f t="shared" ca="1" si="1407"/>
        <v/>
      </c>
      <c r="R617" s="38" t="str">
        <f t="shared" ca="1" si="1407"/>
        <v/>
      </c>
      <c r="S617" s="66" t="str">
        <f t="shared" ca="1" si="1148"/>
        <v/>
      </c>
      <c r="T617" s="105" t="str">
        <f t="shared" ca="1" si="1319"/>
        <v/>
      </c>
    </row>
    <row r="618" spans="1:20" ht="20.25" hidden="1" thickTop="1" thickBot="1">
      <c r="A618" t="str">
        <f t="shared" ref="A618" ca="1" si="1414">IF(B618="","",INDIRECT("減額一覧!B"&amp;$P618))</f>
        <v/>
      </c>
      <c r="B618" s="64"/>
      <c r="C618" s="41" t="str">
        <f>IF(B618="","",減額一覧!C314)</f>
        <v/>
      </c>
      <c r="D618" s="43"/>
      <c r="E618" s="21"/>
      <c r="F618" s="22" t="s">
        <v>69</v>
      </c>
      <c r="G618" s="23">
        <f t="shared" ref="G618:H618" si="1415">SUBTOTAL(9,G614:G617)</f>
        <v>0</v>
      </c>
      <c r="H618" s="23">
        <f t="shared" si="1415"/>
        <v>0</v>
      </c>
      <c r="I618" s="30"/>
      <c r="J618" s="53"/>
      <c r="K618" s="96" t="str">
        <f t="shared" ca="1" si="1184"/>
        <v/>
      </c>
      <c r="L618" s="59" t="str">
        <f t="shared" si="1146"/>
        <v/>
      </c>
      <c r="N618" s="108" t="str">
        <f t="shared" ref="N618" si="1416">IF(AND(G618=0,H618=0),"","小計")</f>
        <v/>
      </c>
      <c r="O618" s="108" t="str">
        <f t="shared" ref="O618" si="1417">IF(AND(G618=0,H618=0),"","小計")</f>
        <v/>
      </c>
      <c r="P618" s="38"/>
      <c r="Q618" s="38"/>
      <c r="R618" s="38"/>
      <c r="S618" s="66" t="str">
        <f t="shared" si="1148"/>
        <v/>
      </c>
      <c r="T618" s="105" t="str">
        <f t="shared" si="1319"/>
        <v/>
      </c>
    </row>
    <row r="619" spans="1:20" ht="20.25" hidden="1" thickTop="1" thickBot="1">
      <c r="A619" t="str">
        <f ca="1">IF(B619="","",INDIRECT("減額一覧!B"&amp;$P619))</f>
        <v/>
      </c>
      <c r="B619" s="61" t="str">
        <f t="shared" ref="B619" ca="1" si="1418">IF(INDIRECT("減額一覧!BA"&amp;P619)=1,INDIRECT("減額一覧!M"&amp;P619),"")</f>
        <v/>
      </c>
      <c r="C619" s="36" t="str">
        <f ca="1">IF(B619="","",INDIRECT("減額一覧!C"&amp;$P619))</f>
        <v/>
      </c>
      <c r="D619" s="78" t="str">
        <f ca="1">IF($B619="","",INDIRECT("減額一覧!G"&amp;$P619))</f>
        <v/>
      </c>
      <c r="E619" s="19" t="str">
        <f ca="1">IF(B619="","",INDIRECT("減額一覧!H"&amp;P619))</f>
        <v/>
      </c>
      <c r="F619" s="19" t="str">
        <f ca="1">IF($B619="","",INDIRECT("減額一覧!T"&amp;P619))</f>
        <v/>
      </c>
      <c r="G619" s="20" t="str">
        <f ca="1">IF($B619="","",INDIRECT("減額一覧!U"&amp;P619))</f>
        <v/>
      </c>
      <c r="H619" s="20" t="str">
        <f ca="1">IF($B619="","",INDIRECT("減額一覧!V"&amp;P619))</f>
        <v/>
      </c>
      <c r="I619" s="32" t="str">
        <f ca="1">IF(B619="","",IF(INDIRECT("減額一覧!BL"&amp;P619)=0.08,0.08,0.1))</f>
        <v/>
      </c>
      <c r="J619" s="51"/>
      <c r="K619" s="94" t="str">
        <f t="shared" ca="1" si="1184"/>
        <v/>
      </c>
      <c r="L619" s="56" t="str">
        <f t="shared" ca="1" si="1146"/>
        <v/>
      </c>
      <c r="N619" s="113" t="str">
        <f t="shared" ref="N619:N622" ca="1" si="1419">IF(A619="","",IF(A619&gt;3000,"月ヶ瀬",IF(A619&gt;=2000,"都祁","市内")))</f>
        <v/>
      </c>
      <c r="O619" s="114" t="str">
        <f t="shared" ref="O619" ca="1" si="1420">IF(B619="","",IF(INDIRECT("減額一覧!BL"&amp;P619)=0.08,0.08,0.1))</f>
        <v/>
      </c>
      <c r="P619" s="38">
        <v>114</v>
      </c>
      <c r="Q619" s="38" t="str">
        <f t="shared" ref="Q619:R622" ca="1" si="1421">IF(G619="","",IF(G619&gt;0,1,""))</f>
        <v/>
      </c>
      <c r="R619" s="38" t="str">
        <f t="shared" ca="1" si="1421"/>
        <v/>
      </c>
      <c r="S619" s="66" t="str">
        <f t="shared" ca="1" si="1148"/>
        <v/>
      </c>
      <c r="T619" s="105" t="str">
        <f t="shared" ca="1" si="1319"/>
        <v/>
      </c>
    </row>
    <row r="620" spans="1:20" ht="20.25" hidden="1" thickTop="1" thickBot="1">
      <c r="A620" t="str">
        <f ca="1">IF(B620="","",INDIRECT("減額一覧!B"&amp;$P620))</f>
        <v/>
      </c>
      <c r="B620" s="61" t="str">
        <f t="shared" ref="B620" ca="1" si="1422">IF(INDIRECT("減額一覧!BB"&amp;P620)=1,INDIRECT("減額一覧!W"&amp;P620),"")</f>
        <v/>
      </c>
      <c r="C620" s="44" t="str">
        <f ca="1">IF(B620="","",INDIRECT("減額一覧!C"&amp;$P620))</f>
        <v/>
      </c>
      <c r="D620" s="79" t="str">
        <f ca="1">IF($B620="","",INDIRECT("減額一覧!G"&amp;$P620))</f>
        <v/>
      </c>
      <c r="E620" s="19" t="str">
        <f ca="1">IF(B620="","",INDIRECT("減額一覧!H"&amp;P620))</f>
        <v/>
      </c>
      <c r="F620" s="19" t="str">
        <f ca="1">IF($B620="","",INDIRECT("減額一覧!AD"&amp;P620))</f>
        <v/>
      </c>
      <c r="G620" s="20" t="str">
        <f ca="1">IF($B620="","",INDIRECT("減額一覧!AE"&amp;P620))</f>
        <v/>
      </c>
      <c r="H620" s="20" t="str">
        <f ca="1">IF($B620="","",INDIRECT("減額一覧!AF"&amp;P620))</f>
        <v/>
      </c>
      <c r="I620" s="32" t="str">
        <f ca="1">IF(B620="","",IF(INDIRECT("減額一覧!BM"&amp;P620)=0.08,0.08,0.1))</f>
        <v/>
      </c>
      <c r="J620" s="52"/>
      <c r="K620" s="95" t="str">
        <f t="shared" ca="1" si="1184"/>
        <v/>
      </c>
      <c r="L620" s="58" t="str">
        <f t="shared" ca="1" si="1146"/>
        <v/>
      </c>
      <c r="N620" s="113" t="str">
        <f t="shared" ca="1" si="1419"/>
        <v/>
      </c>
      <c r="O620" s="114" t="str">
        <f t="shared" ref="O620" ca="1" si="1423">IF(B620="","",IF(INDIRECT("減額一覧!BM"&amp;P620)=0.08,0.08,0.1))</f>
        <v/>
      </c>
      <c r="P620" s="38">
        <v>114</v>
      </c>
      <c r="Q620" s="38" t="str">
        <f t="shared" ca="1" si="1421"/>
        <v/>
      </c>
      <c r="R620" s="38" t="str">
        <f t="shared" ca="1" si="1421"/>
        <v/>
      </c>
      <c r="S620" s="66" t="str">
        <f t="shared" ca="1" si="1148"/>
        <v/>
      </c>
      <c r="T620" s="105" t="str">
        <f t="shared" ca="1" si="1319"/>
        <v/>
      </c>
    </row>
    <row r="621" spans="1:20" ht="20.25" hidden="1" thickTop="1" thickBot="1">
      <c r="A621" t="str">
        <f ca="1">IF(B621="","",INDIRECT("減額一覧!B"&amp;$P621))</f>
        <v/>
      </c>
      <c r="B621" s="61" t="str">
        <f t="shared" ref="B621" ca="1" si="1424">IF(INDIRECT("減額一覧!BC"&amp;P621)=1,INDIRECT("減額一覧!AG"&amp;P621),"")</f>
        <v/>
      </c>
      <c r="C621" s="36" t="str">
        <f ca="1">IF(B621="","",INDIRECT("減額一覧!C"&amp;$P621))</f>
        <v/>
      </c>
      <c r="D621" s="80" t="str">
        <f ca="1">IF($B621="","",INDIRECT("減額一覧!G"&amp;$P621))</f>
        <v/>
      </c>
      <c r="E621" s="19" t="str">
        <f ca="1">IF(B621="","",INDIRECT("減額一覧!H"&amp;P621))</f>
        <v/>
      </c>
      <c r="F621" s="19" t="str">
        <f ca="1">IF($B621="","",INDIRECT("減額一覧!AN"&amp;P621))</f>
        <v/>
      </c>
      <c r="G621" s="20" t="str">
        <f ca="1">IF($B621="","",INDIRECT("減額一覧!AO"&amp;P621))</f>
        <v/>
      </c>
      <c r="H621" s="20" t="str">
        <f ca="1">IF($B621="","",INDIRECT("減額一覧!AP"&amp;P621))</f>
        <v/>
      </c>
      <c r="I621" s="32" t="str">
        <f ca="1">IF(B621="","",IF(INDIRECT("減額一覧!BN"&amp;P621)=0.08,0.08,0.1))</f>
        <v/>
      </c>
      <c r="J621" s="52"/>
      <c r="K621" s="95" t="str">
        <f t="shared" ca="1" si="1184"/>
        <v/>
      </c>
      <c r="L621" s="58" t="str">
        <f t="shared" ca="1" si="1146"/>
        <v/>
      </c>
      <c r="N621" s="113" t="str">
        <f t="shared" ca="1" si="1419"/>
        <v/>
      </c>
      <c r="O621" s="114" t="str">
        <f t="shared" ref="O621" ca="1" si="1425">IF(B621="","",IF(INDIRECT("減額一覧!BN"&amp;P621)=0.08,0.08,0.1))</f>
        <v/>
      </c>
      <c r="P621" s="38">
        <v>114</v>
      </c>
      <c r="Q621" s="38" t="str">
        <f t="shared" ca="1" si="1421"/>
        <v/>
      </c>
      <c r="R621" s="38" t="str">
        <f t="shared" ca="1" si="1421"/>
        <v/>
      </c>
      <c r="S621" s="66" t="str">
        <f t="shared" ca="1" si="1148"/>
        <v/>
      </c>
      <c r="T621" s="105" t="str">
        <f t="shared" ca="1" si="1319"/>
        <v/>
      </c>
    </row>
    <row r="622" spans="1:20" ht="20.25" hidden="1" thickTop="1" thickBot="1">
      <c r="A622" t="str">
        <f ca="1">IF(B622="","",INDIRECT("減額一覧!B"&amp;$P622))</f>
        <v/>
      </c>
      <c r="B622" s="61" t="str">
        <f t="shared" ref="B622" ca="1" si="1426">IF(INDIRECT("減額一覧!BD"&amp;P622)=1,INDIRECT("減額一覧!AQ"&amp;P622),"")</f>
        <v/>
      </c>
      <c r="C622" s="45" t="str">
        <f ca="1">IF(B622="","",INDIRECT("減額一覧!C"&amp;$P622))</f>
        <v/>
      </c>
      <c r="D622" s="79" t="str">
        <f ca="1">IF($B622="","",INDIRECT("減額一覧!G"&amp;$P622))</f>
        <v/>
      </c>
      <c r="E622" s="19" t="str">
        <f ca="1">IF(B622="","",INDIRECT("減額一覧!H"&amp;P622))</f>
        <v/>
      </c>
      <c r="F622" s="19" t="str">
        <f ca="1">IF($B622="","",INDIRECT("減額一覧!AX"&amp;P622))</f>
        <v/>
      </c>
      <c r="G622" s="20" t="str">
        <f ca="1">IF($B622="","",INDIRECT("減額一覧!AY"&amp;P622))</f>
        <v/>
      </c>
      <c r="H622" s="20" t="str">
        <f ca="1">IF($B622="","",INDIRECT("減額一覧!AZ"&amp;P622))</f>
        <v/>
      </c>
      <c r="I622" s="32" t="str">
        <f ca="1">IF(B622="","",IF(INDIRECT("減額一覧!BO"&amp;P622)=0.08,0.08,0.1))</f>
        <v/>
      </c>
      <c r="J622" s="52"/>
      <c r="K622" s="95" t="str">
        <f t="shared" ca="1" si="1184"/>
        <v/>
      </c>
      <c r="L622" s="58" t="str">
        <f t="shared" ca="1" si="1146"/>
        <v/>
      </c>
      <c r="N622" s="113" t="str">
        <f t="shared" ca="1" si="1419"/>
        <v/>
      </c>
      <c r="O622" s="114" t="str">
        <f t="shared" ref="O622" ca="1" si="1427">IF(B622="","",IF(INDIRECT("減額一覧!BO"&amp;P622)=0.08,0.08,0.1))</f>
        <v/>
      </c>
      <c r="P622" s="38">
        <v>114</v>
      </c>
      <c r="Q622" s="38" t="str">
        <f t="shared" ca="1" si="1421"/>
        <v/>
      </c>
      <c r="R622" s="38" t="str">
        <f t="shared" ca="1" si="1421"/>
        <v/>
      </c>
      <c r="S622" s="66" t="str">
        <f t="shared" ca="1" si="1148"/>
        <v/>
      </c>
      <c r="T622" s="105" t="str">
        <f t="shared" ca="1" si="1319"/>
        <v/>
      </c>
    </row>
    <row r="623" spans="1:20" ht="20.25" hidden="1" thickTop="1" thickBot="1">
      <c r="B623" s="64"/>
      <c r="C623" s="41" t="str">
        <f>IF(B623="","",減額一覧!C319)</f>
        <v/>
      </c>
      <c r="D623" s="43"/>
      <c r="E623" s="21"/>
      <c r="F623" s="22" t="s">
        <v>69</v>
      </c>
      <c r="G623" s="23">
        <f t="shared" ref="G623:H623" si="1428">SUBTOTAL(9,G619:G622)</f>
        <v>0</v>
      </c>
      <c r="H623" s="23">
        <f t="shared" si="1428"/>
        <v>0</v>
      </c>
      <c r="I623" s="30"/>
      <c r="J623" s="53"/>
      <c r="K623" s="96" t="str">
        <f t="shared" si="1184"/>
        <v/>
      </c>
      <c r="L623" s="59" t="str">
        <f t="shared" si="1146"/>
        <v/>
      </c>
      <c r="N623" s="108" t="str">
        <f t="shared" ref="N623" si="1429">IF(AND(G623=0,H623=0),"","小計")</f>
        <v/>
      </c>
      <c r="O623" s="108" t="str">
        <f t="shared" ref="O623" si="1430">IF(AND(G623=0,H623=0),"","小計")</f>
        <v/>
      </c>
      <c r="P623" s="38"/>
      <c r="Q623" s="38"/>
      <c r="R623" s="38"/>
      <c r="S623" s="66" t="str">
        <f t="shared" si="1148"/>
        <v/>
      </c>
      <c r="T623" s="105" t="str">
        <f t="shared" si="1319"/>
        <v/>
      </c>
    </row>
    <row r="624" spans="1:20" ht="20.25" hidden="1" thickTop="1" thickBot="1">
      <c r="A624" t="str">
        <f ca="1">IF(B624="","",INDIRECT("減額一覧!B"&amp;$P624))</f>
        <v/>
      </c>
      <c r="B624" s="61" t="str">
        <f t="shared" ref="B624" ca="1" si="1431">IF(INDIRECT("減額一覧!BA"&amp;P624)=1,INDIRECT("減額一覧!M"&amp;P624),"")</f>
        <v/>
      </c>
      <c r="C624" s="36" t="str">
        <f ca="1">IF(B624="","",INDIRECT("減額一覧!C"&amp;$P624))</f>
        <v/>
      </c>
      <c r="D624" s="78" t="str">
        <f ca="1">IF($B624="","",INDIRECT("減額一覧!G"&amp;$P624))</f>
        <v/>
      </c>
      <c r="E624" s="19" t="str">
        <f ca="1">IF(B624="","",INDIRECT("減額一覧!H"&amp;P624))</f>
        <v/>
      </c>
      <c r="F624" s="19" t="str">
        <f ca="1">IF($B624="","",INDIRECT("減額一覧!T"&amp;P624))</f>
        <v/>
      </c>
      <c r="G624" s="20" t="str">
        <f ca="1">IF($B624="","",INDIRECT("減額一覧!U"&amp;P624))</f>
        <v/>
      </c>
      <c r="H624" s="20" t="str">
        <f ca="1">IF($B624="","",INDIRECT("減額一覧!V"&amp;P624))</f>
        <v/>
      </c>
      <c r="I624" s="32" t="str">
        <f ca="1">IF(B624="","",IF(INDIRECT("減額一覧!BL"&amp;P624)=0.08,0.08,0.1))</f>
        <v/>
      </c>
      <c r="J624" s="51"/>
      <c r="K624" s="94" t="str">
        <f t="shared" ca="1" si="1184"/>
        <v/>
      </c>
      <c r="L624" s="56" t="str">
        <f t="shared" ca="1" si="1146"/>
        <v/>
      </c>
      <c r="N624" s="113" t="str">
        <f t="shared" ref="N624:N627" ca="1" si="1432">IF(A624="","",IF(A624&gt;3000,"月ヶ瀬",IF(A624&gt;=2000,"都祁","市内")))</f>
        <v/>
      </c>
      <c r="O624" s="114" t="str">
        <f t="shared" ref="O624" ca="1" si="1433">IF(B624="","",IF(INDIRECT("減額一覧!BL"&amp;P624)=0.08,0.08,0.1))</f>
        <v/>
      </c>
      <c r="P624" s="38">
        <v>115</v>
      </c>
      <c r="Q624" s="38" t="str">
        <f t="shared" ref="Q624:R627" ca="1" si="1434">IF(G624="","",IF(G624&gt;0,1,""))</f>
        <v/>
      </c>
      <c r="R624" s="38" t="str">
        <f t="shared" ca="1" si="1434"/>
        <v/>
      </c>
      <c r="S624" s="66" t="str">
        <f t="shared" ca="1" si="1148"/>
        <v/>
      </c>
      <c r="T624" s="105" t="str">
        <f t="shared" ca="1" si="1319"/>
        <v/>
      </c>
    </row>
    <row r="625" spans="1:20" ht="20.25" hidden="1" thickTop="1" thickBot="1">
      <c r="A625" t="str">
        <f ca="1">IF(B625="","",INDIRECT("減額一覧!B"&amp;$P625))</f>
        <v/>
      </c>
      <c r="B625" s="61" t="str">
        <f t="shared" ref="B625" ca="1" si="1435">IF(INDIRECT("減額一覧!BB"&amp;P625)=1,INDIRECT("減額一覧!W"&amp;P625),"")</f>
        <v/>
      </c>
      <c r="C625" s="44" t="str">
        <f ca="1">IF(B625="","",INDIRECT("減額一覧!C"&amp;$P625))</f>
        <v/>
      </c>
      <c r="D625" s="79" t="str">
        <f ca="1">IF($B625="","",INDIRECT("減額一覧!G"&amp;$P625))</f>
        <v/>
      </c>
      <c r="E625" s="19" t="str">
        <f ca="1">IF(B625="","",INDIRECT("減額一覧!H"&amp;P625))</f>
        <v/>
      </c>
      <c r="F625" s="19" t="str">
        <f ca="1">IF($B625="","",INDIRECT("減額一覧!AD"&amp;P625))</f>
        <v/>
      </c>
      <c r="G625" s="20" t="str">
        <f ca="1">IF($B625="","",INDIRECT("減額一覧!AE"&amp;P625))</f>
        <v/>
      </c>
      <c r="H625" s="20" t="str">
        <f ca="1">IF($B625="","",INDIRECT("減額一覧!AF"&amp;P625))</f>
        <v/>
      </c>
      <c r="I625" s="32" t="str">
        <f ca="1">IF(B625="","",IF(INDIRECT("減額一覧!BM"&amp;P625)=0.08,0.08,0.1))</f>
        <v/>
      </c>
      <c r="J625" s="52"/>
      <c r="K625" s="95" t="str">
        <f t="shared" ca="1" si="1184"/>
        <v/>
      </c>
      <c r="L625" s="58" t="str">
        <f t="shared" ca="1" si="1146"/>
        <v/>
      </c>
      <c r="N625" s="113" t="str">
        <f t="shared" ca="1" si="1432"/>
        <v/>
      </c>
      <c r="O625" s="114" t="str">
        <f t="shared" ref="O625" ca="1" si="1436">IF(B625="","",IF(INDIRECT("減額一覧!BM"&amp;P625)=0.08,0.08,0.1))</f>
        <v/>
      </c>
      <c r="P625" s="38">
        <v>115</v>
      </c>
      <c r="Q625" s="38" t="str">
        <f t="shared" ca="1" si="1434"/>
        <v/>
      </c>
      <c r="R625" s="38" t="str">
        <f t="shared" ca="1" si="1434"/>
        <v/>
      </c>
      <c r="S625" s="66" t="str">
        <f t="shared" ca="1" si="1148"/>
        <v/>
      </c>
      <c r="T625" s="105" t="str">
        <f t="shared" ca="1" si="1319"/>
        <v/>
      </c>
    </row>
    <row r="626" spans="1:20" ht="20.25" hidden="1" thickTop="1" thickBot="1">
      <c r="A626" t="str">
        <f ca="1">IF(B626="","",INDIRECT("減額一覧!B"&amp;$P626))</f>
        <v/>
      </c>
      <c r="B626" s="61" t="str">
        <f t="shared" ref="B626" ca="1" si="1437">IF(INDIRECT("減額一覧!BC"&amp;P626)=1,INDIRECT("減額一覧!AG"&amp;P626),"")</f>
        <v/>
      </c>
      <c r="C626" s="36" t="str">
        <f ca="1">IF(B626="","",INDIRECT("減額一覧!C"&amp;$P626))</f>
        <v/>
      </c>
      <c r="D626" s="80" t="str">
        <f ca="1">IF($B626="","",INDIRECT("減額一覧!G"&amp;$P626))</f>
        <v/>
      </c>
      <c r="E626" s="19" t="str">
        <f ca="1">IF(B626="","",INDIRECT("減額一覧!H"&amp;P626))</f>
        <v/>
      </c>
      <c r="F626" s="19" t="str">
        <f ca="1">IF($B626="","",INDIRECT("減額一覧!AN"&amp;P626))</f>
        <v/>
      </c>
      <c r="G626" s="20" t="str">
        <f ca="1">IF($B626="","",INDIRECT("減額一覧!AO"&amp;P626))</f>
        <v/>
      </c>
      <c r="H626" s="20" t="str">
        <f ca="1">IF($B626="","",INDIRECT("減額一覧!AP"&amp;P626))</f>
        <v/>
      </c>
      <c r="I626" s="32" t="str">
        <f ca="1">IF(B626="","",IF(INDIRECT("減額一覧!BN"&amp;P626)=0.08,0.08,0.1))</f>
        <v/>
      </c>
      <c r="J626" s="52"/>
      <c r="K626" s="95" t="str">
        <f t="shared" ca="1" si="1184"/>
        <v/>
      </c>
      <c r="L626" s="58" t="str">
        <f t="shared" ca="1" si="1146"/>
        <v/>
      </c>
      <c r="N626" s="113" t="str">
        <f t="shared" ca="1" si="1432"/>
        <v/>
      </c>
      <c r="O626" s="114" t="str">
        <f t="shared" ref="O626" ca="1" si="1438">IF(B626="","",IF(INDIRECT("減額一覧!BN"&amp;P626)=0.08,0.08,0.1))</f>
        <v/>
      </c>
      <c r="P626" s="38">
        <v>115</v>
      </c>
      <c r="Q626" s="38" t="str">
        <f t="shared" ca="1" si="1434"/>
        <v/>
      </c>
      <c r="R626" s="38" t="str">
        <f t="shared" ca="1" si="1434"/>
        <v/>
      </c>
      <c r="S626" s="66" t="str">
        <f t="shared" ca="1" si="1148"/>
        <v/>
      </c>
      <c r="T626" s="105" t="str">
        <f t="shared" ca="1" si="1319"/>
        <v/>
      </c>
    </row>
    <row r="627" spans="1:20" ht="20.25" hidden="1" thickTop="1" thickBot="1">
      <c r="A627" t="str">
        <f ca="1">IF(B627="","",INDIRECT("減額一覧!B"&amp;$P627))</f>
        <v/>
      </c>
      <c r="B627" s="61" t="str">
        <f t="shared" ref="B627" ca="1" si="1439">IF(INDIRECT("減額一覧!BD"&amp;P627)=1,INDIRECT("減額一覧!AQ"&amp;P627),"")</f>
        <v/>
      </c>
      <c r="C627" s="45" t="str">
        <f ca="1">IF(B627="","",INDIRECT("減額一覧!C"&amp;$P627))</f>
        <v/>
      </c>
      <c r="D627" s="79" t="str">
        <f ca="1">IF($B627="","",INDIRECT("減額一覧!G"&amp;$P627))</f>
        <v/>
      </c>
      <c r="E627" s="19" t="str">
        <f ca="1">IF(B627="","",INDIRECT("減額一覧!H"&amp;P627))</f>
        <v/>
      </c>
      <c r="F627" s="19" t="str">
        <f ca="1">IF($B627="","",INDIRECT("減額一覧!AX"&amp;P627))</f>
        <v/>
      </c>
      <c r="G627" s="20" t="str">
        <f ca="1">IF($B627="","",INDIRECT("減額一覧!AY"&amp;P627))</f>
        <v/>
      </c>
      <c r="H627" s="20" t="str">
        <f ca="1">IF($B627="","",INDIRECT("減額一覧!AZ"&amp;P627))</f>
        <v/>
      </c>
      <c r="I627" s="32" t="str">
        <f ca="1">IF(B627="","",IF(INDIRECT("減額一覧!BO"&amp;P627)=0.08,0.08,0.1))</f>
        <v/>
      </c>
      <c r="J627" s="52"/>
      <c r="K627" s="95" t="str">
        <f t="shared" ca="1" si="1184"/>
        <v/>
      </c>
      <c r="L627" s="58" t="str">
        <f t="shared" ca="1" si="1146"/>
        <v/>
      </c>
      <c r="N627" s="113" t="str">
        <f t="shared" ca="1" si="1432"/>
        <v/>
      </c>
      <c r="O627" s="114" t="str">
        <f t="shared" ref="O627" ca="1" si="1440">IF(B627="","",IF(INDIRECT("減額一覧!BO"&amp;P627)=0.08,0.08,0.1))</f>
        <v/>
      </c>
      <c r="P627" s="38">
        <v>115</v>
      </c>
      <c r="Q627" s="38" t="str">
        <f t="shared" ca="1" si="1434"/>
        <v/>
      </c>
      <c r="R627" s="38" t="str">
        <f t="shared" ca="1" si="1434"/>
        <v/>
      </c>
      <c r="S627" s="66" t="str">
        <f t="shared" ca="1" si="1148"/>
        <v/>
      </c>
      <c r="T627" s="105" t="str">
        <f t="shared" ca="1" si="1319"/>
        <v/>
      </c>
    </row>
    <row r="628" spans="1:20" ht="20.25" hidden="1" thickTop="1" thickBot="1">
      <c r="B628" s="64"/>
      <c r="C628" s="41" t="str">
        <f>IF(B628="","",減額一覧!C324)</f>
        <v/>
      </c>
      <c r="D628" s="43"/>
      <c r="E628" s="21"/>
      <c r="F628" s="22" t="s">
        <v>69</v>
      </c>
      <c r="G628" s="23">
        <f t="shared" ref="G628:H628" si="1441">SUBTOTAL(9,G624:G627)</f>
        <v>0</v>
      </c>
      <c r="H628" s="23">
        <f t="shared" si="1441"/>
        <v>0</v>
      </c>
      <c r="I628" s="30"/>
      <c r="J628" s="53"/>
      <c r="K628" s="96" t="str">
        <f t="shared" si="1184"/>
        <v/>
      </c>
      <c r="L628" s="59" t="str">
        <f t="shared" si="1146"/>
        <v/>
      </c>
      <c r="N628" s="108" t="str">
        <f t="shared" ref="N628" si="1442">IF(AND(G628=0,H628=0),"","小計")</f>
        <v/>
      </c>
      <c r="O628" s="108" t="str">
        <f t="shared" ref="O628" si="1443">IF(AND(G628=0,H628=0),"","小計")</f>
        <v/>
      </c>
      <c r="P628" s="38"/>
      <c r="Q628" s="38"/>
      <c r="R628" s="38"/>
      <c r="S628" s="66" t="str">
        <f t="shared" si="1148"/>
        <v/>
      </c>
      <c r="T628" s="105" t="str">
        <f t="shared" si="1319"/>
        <v/>
      </c>
    </row>
    <row r="629" spans="1:20" ht="20.25" hidden="1" thickTop="1" thickBot="1">
      <c r="A629" t="str">
        <f ca="1">IF(B629="","",INDIRECT("減額一覧!B"&amp;$P629))</f>
        <v/>
      </c>
      <c r="B629" s="61" t="str">
        <f t="shared" ref="B629" ca="1" si="1444">IF(INDIRECT("減額一覧!BA"&amp;P629)=1,INDIRECT("減額一覧!M"&amp;P629),"")</f>
        <v/>
      </c>
      <c r="C629" s="36" t="str">
        <f ca="1">IF(B629="","",INDIRECT("減額一覧!C"&amp;$P629))</f>
        <v/>
      </c>
      <c r="D629" s="78" t="str">
        <f ca="1">IF($B629="","",INDIRECT("減額一覧!G"&amp;$P629))</f>
        <v/>
      </c>
      <c r="E629" s="19" t="str">
        <f ca="1">IF(B629="","",INDIRECT("減額一覧!H"&amp;P629))</f>
        <v/>
      </c>
      <c r="F629" s="19" t="str">
        <f ca="1">IF($B629="","",INDIRECT("減額一覧!T"&amp;P629))</f>
        <v/>
      </c>
      <c r="G629" s="20" t="str">
        <f ca="1">IF($B629="","",INDIRECT("減額一覧!U"&amp;P629))</f>
        <v/>
      </c>
      <c r="H629" s="20" t="str">
        <f ca="1">IF($B629="","",INDIRECT("減額一覧!V"&amp;P629))</f>
        <v/>
      </c>
      <c r="I629" s="32" t="str">
        <f ca="1">IF(B629="","",IF(INDIRECT("減額一覧!BL"&amp;P629)=0.08,0.08,0.1))</f>
        <v/>
      </c>
      <c r="J629" s="51"/>
      <c r="K629" s="94" t="str">
        <f t="shared" ca="1" si="1184"/>
        <v/>
      </c>
      <c r="L629" s="56" t="str">
        <f t="shared" ca="1" si="1146"/>
        <v/>
      </c>
      <c r="N629" s="113" t="str">
        <f t="shared" ref="N629:N632" ca="1" si="1445">IF(A629="","",IF(A629&gt;3000,"月ヶ瀬",IF(A629&gt;=2000,"都祁","市内")))</f>
        <v/>
      </c>
      <c r="O629" s="114" t="str">
        <f t="shared" ref="O629" ca="1" si="1446">IF(B629="","",IF(INDIRECT("減額一覧!BL"&amp;P629)=0.08,0.08,0.1))</f>
        <v/>
      </c>
      <c r="P629" s="38">
        <v>116</v>
      </c>
      <c r="Q629" s="38" t="str">
        <f t="shared" ref="Q629:R632" ca="1" si="1447">IF(G629="","",IF(G629&gt;0,1,""))</f>
        <v/>
      </c>
      <c r="R629" s="38" t="str">
        <f t="shared" ca="1" si="1447"/>
        <v/>
      </c>
      <c r="S629" s="66" t="str">
        <f t="shared" ca="1" si="1148"/>
        <v/>
      </c>
      <c r="T629" s="105" t="str">
        <f t="shared" ca="1" si="1319"/>
        <v/>
      </c>
    </row>
    <row r="630" spans="1:20" ht="20.25" hidden="1" thickTop="1" thickBot="1">
      <c r="A630" t="str">
        <f ca="1">IF(B630="","",INDIRECT("減額一覧!B"&amp;$P630))</f>
        <v/>
      </c>
      <c r="B630" s="61" t="str">
        <f t="shared" ref="B630" ca="1" si="1448">IF(INDIRECT("減額一覧!BB"&amp;P630)=1,INDIRECT("減額一覧!W"&amp;P630),"")</f>
        <v/>
      </c>
      <c r="C630" s="44" t="str">
        <f ca="1">IF(B630="","",INDIRECT("減額一覧!C"&amp;$P630))</f>
        <v/>
      </c>
      <c r="D630" s="79" t="str">
        <f ca="1">IF($B630="","",INDIRECT("減額一覧!G"&amp;$P630))</f>
        <v/>
      </c>
      <c r="E630" s="19" t="str">
        <f ca="1">IF(B630="","",INDIRECT("減額一覧!H"&amp;P630))</f>
        <v/>
      </c>
      <c r="F630" s="19" t="str">
        <f ca="1">IF($B630="","",INDIRECT("減額一覧!AD"&amp;P630))</f>
        <v/>
      </c>
      <c r="G630" s="20" t="str">
        <f ca="1">IF($B630="","",INDIRECT("減額一覧!AE"&amp;P630))</f>
        <v/>
      </c>
      <c r="H630" s="20" t="str">
        <f ca="1">IF($B630="","",INDIRECT("減額一覧!AF"&amp;P630))</f>
        <v/>
      </c>
      <c r="I630" s="32" t="str">
        <f ca="1">IF(B630="","",IF(INDIRECT("減額一覧!BM"&amp;P630)=0.08,0.08,0.1))</f>
        <v/>
      </c>
      <c r="J630" s="52"/>
      <c r="K630" s="95" t="str">
        <f t="shared" ca="1" si="1184"/>
        <v/>
      </c>
      <c r="L630" s="58" t="str">
        <f t="shared" ca="1" si="1146"/>
        <v/>
      </c>
      <c r="N630" s="113" t="str">
        <f t="shared" ca="1" si="1445"/>
        <v/>
      </c>
      <c r="O630" s="114" t="str">
        <f t="shared" ref="O630" ca="1" si="1449">IF(B630="","",IF(INDIRECT("減額一覧!BM"&amp;P630)=0.08,0.08,0.1))</f>
        <v/>
      </c>
      <c r="P630" s="38">
        <v>116</v>
      </c>
      <c r="Q630" s="38" t="str">
        <f t="shared" ca="1" si="1447"/>
        <v/>
      </c>
      <c r="R630" s="38" t="str">
        <f t="shared" ca="1" si="1447"/>
        <v/>
      </c>
      <c r="S630" s="66" t="str">
        <f t="shared" ca="1" si="1148"/>
        <v/>
      </c>
      <c r="T630" s="105" t="str">
        <f t="shared" ca="1" si="1319"/>
        <v/>
      </c>
    </row>
    <row r="631" spans="1:20" ht="20.25" hidden="1" thickTop="1" thickBot="1">
      <c r="A631" t="str">
        <f ca="1">IF(B631="","",INDIRECT("減額一覧!B"&amp;$P631))</f>
        <v/>
      </c>
      <c r="B631" s="61" t="str">
        <f t="shared" ref="B631" ca="1" si="1450">IF(INDIRECT("減額一覧!BC"&amp;P631)=1,INDIRECT("減額一覧!AG"&amp;P631),"")</f>
        <v/>
      </c>
      <c r="C631" s="36" t="str">
        <f ca="1">IF(B631="","",INDIRECT("減額一覧!C"&amp;$P631))</f>
        <v/>
      </c>
      <c r="D631" s="80" t="str">
        <f ca="1">IF($B631="","",INDIRECT("減額一覧!G"&amp;$P631))</f>
        <v/>
      </c>
      <c r="E631" s="19" t="str">
        <f ca="1">IF(B631="","",INDIRECT("減額一覧!H"&amp;P631))</f>
        <v/>
      </c>
      <c r="F631" s="19" t="str">
        <f ca="1">IF($B631="","",INDIRECT("減額一覧!AN"&amp;P631))</f>
        <v/>
      </c>
      <c r="G631" s="20" t="str">
        <f ca="1">IF($B631="","",INDIRECT("減額一覧!AO"&amp;P631))</f>
        <v/>
      </c>
      <c r="H631" s="20" t="str">
        <f ca="1">IF($B631="","",INDIRECT("減額一覧!AP"&amp;P631))</f>
        <v/>
      </c>
      <c r="I631" s="32" t="str">
        <f ca="1">IF(B631="","",IF(INDIRECT("減額一覧!BN"&amp;P631)=0.08,0.08,0.1))</f>
        <v/>
      </c>
      <c r="J631" s="52"/>
      <c r="K631" s="95" t="str">
        <f t="shared" ca="1" si="1184"/>
        <v/>
      </c>
      <c r="L631" s="58" t="str">
        <f t="shared" ca="1" si="1146"/>
        <v/>
      </c>
      <c r="N631" s="113" t="str">
        <f t="shared" ca="1" si="1445"/>
        <v/>
      </c>
      <c r="O631" s="114" t="str">
        <f t="shared" ref="O631" ca="1" si="1451">IF(B631="","",IF(INDIRECT("減額一覧!BN"&amp;P631)=0.08,0.08,0.1))</f>
        <v/>
      </c>
      <c r="P631" s="38">
        <v>116</v>
      </c>
      <c r="Q631" s="38" t="str">
        <f t="shared" ca="1" si="1447"/>
        <v/>
      </c>
      <c r="R631" s="38" t="str">
        <f t="shared" ca="1" si="1447"/>
        <v/>
      </c>
      <c r="S631" s="66" t="str">
        <f t="shared" ca="1" si="1148"/>
        <v/>
      </c>
      <c r="T631" s="105" t="str">
        <f t="shared" ca="1" si="1319"/>
        <v/>
      </c>
    </row>
    <row r="632" spans="1:20" ht="20.25" hidden="1" thickTop="1" thickBot="1">
      <c r="A632" t="str">
        <f ca="1">IF(B632="","",INDIRECT("減額一覧!B"&amp;$P632))</f>
        <v/>
      </c>
      <c r="B632" s="61" t="str">
        <f t="shared" ref="B632" ca="1" si="1452">IF(INDIRECT("減額一覧!BD"&amp;P632)=1,INDIRECT("減額一覧!AQ"&amp;P632),"")</f>
        <v/>
      </c>
      <c r="C632" s="45" t="str">
        <f ca="1">IF(B632="","",INDIRECT("減額一覧!C"&amp;$P632))</f>
        <v/>
      </c>
      <c r="D632" s="79" t="str">
        <f ca="1">IF($B632="","",INDIRECT("減額一覧!G"&amp;$P632))</f>
        <v/>
      </c>
      <c r="E632" s="19" t="str">
        <f ca="1">IF(B632="","",INDIRECT("減額一覧!H"&amp;P632))</f>
        <v/>
      </c>
      <c r="F632" s="19" t="str">
        <f ca="1">IF($B632="","",INDIRECT("減額一覧!AX"&amp;P632))</f>
        <v/>
      </c>
      <c r="G632" s="20" t="str">
        <f ca="1">IF($B632="","",INDIRECT("減額一覧!AY"&amp;P632))</f>
        <v/>
      </c>
      <c r="H632" s="20" t="str">
        <f ca="1">IF($B632="","",INDIRECT("減額一覧!AZ"&amp;P632))</f>
        <v/>
      </c>
      <c r="I632" s="32" t="str">
        <f ca="1">IF(B632="","",IF(INDIRECT("減額一覧!BO"&amp;P632)=0.08,0.08,0.1))</f>
        <v/>
      </c>
      <c r="J632" s="52"/>
      <c r="K632" s="95" t="str">
        <f t="shared" ca="1" si="1184"/>
        <v/>
      </c>
      <c r="L632" s="58" t="str">
        <f t="shared" ca="1" si="1146"/>
        <v/>
      </c>
      <c r="N632" s="113" t="str">
        <f t="shared" ca="1" si="1445"/>
        <v/>
      </c>
      <c r="O632" s="114" t="str">
        <f t="shared" ref="O632" ca="1" si="1453">IF(B632="","",IF(INDIRECT("減額一覧!BO"&amp;P632)=0.08,0.08,0.1))</f>
        <v/>
      </c>
      <c r="P632" s="38">
        <v>116</v>
      </c>
      <c r="Q632" s="38" t="str">
        <f t="shared" ca="1" si="1447"/>
        <v/>
      </c>
      <c r="R632" s="38" t="str">
        <f t="shared" ca="1" si="1447"/>
        <v/>
      </c>
      <c r="S632" s="66" t="str">
        <f t="shared" ca="1" si="1148"/>
        <v/>
      </c>
      <c r="T632" s="105" t="str">
        <f t="shared" ca="1" si="1319"/>
        <v/>
      </c>
    </row>
    <row r="633" spans="1:20" ht="20.25" hidden="1" thickTop="1" thickBot="1">
      <c r="B633" s="64"/>
      <c r="C633" s="41" t="str">
        <f>IF(B633="","",減額一覧!C329)</f>
        <v/>
      </c>
      <c r="D633" s="43"/>
      <c r="E633" s="21"/>
      <c r="F633" s="22" t="s">
        <v>69</v>
      </c>
      <c r="G633" s="23">
        <f t="shared" ref="G633:H633" si="1454">SUBTOTAL(9,G629:G632)</f>
        <v>0</v>
      </c>
      <c r="H633" s="23">
        <f t="shared" si="1454"/>
        <v>0</v>
      </c>
      <c r="I633" s="30"/>
      <c r="J633" s="53"/>
      <c r="K633" s="96" t="str">
        <f t="shared" si="1184"/>
        <v/>
      </c>
      <c r="L633" s="59" t="str">
        <f t="shared" si="1146"/>
        <v/>
      </c>
      <c r="N633" s="108" t="str">
        <f t="shared" ref="N633" si="1455">IF(AND(G633=0,H633=0),"","小計")</f>
        <v/>
      </c>
      <c r="O633" s="108" t="str">
        <f t="shared" ref="O633" si="1456">IF(AND(G633=0,H633=0),"","小計")</f>
        <v/>
      </c>
      <c r="P633" s="38"/>
      <c r="Q633" s="38"/>
      <c r="R633" s="38"/>
      <c r="S633" s="66" t="str">
        <f t="shared" si="1148"/>
        <v/>
      </c>
      <c r="T633" s="105" t="str">
        <f t="shared" si="1319"/>
        <v/>
      </c>
    </row>
    <row r="634" spans="1:20" ht="20.25" hidden="1" thickTop="1" thickBot="1">
      <c r="A634" t="str">
        <f ca="1">IF(B634="","",INDIRECT("減額一覧!B"&amp;$P634))</f>
        <v/>
      </c>
      <c r="B634" s="61" t="str">
        <f t="shared" ref="B634" ca="1" si="1457">IF(INDIRECT("減額一覧!BA"&amp;P634)=1,INDIRECT("減額一覧!M"&amp;P634),"")</f>
        <v/>
      </c>
      <c r="C634" s="36" t="str">
        <f ca="1">IF(B634="","",INDIRECT("減額一覧!C"&amp;$P634))</f>
        <v/>
      </c>
      <c r="D634" s="78" t="str">
        <f ca="1">IF($B634="","",INDIRECT("減額一覧!G"&amp;$P634))</f>
        <v/>
      </c>
      <c r="E634" s="19" t="str">
        <f ca="1">IF(B634="","",INDIRECT("減額一覧!H"&amp;P634))</f>
        <v/>
      </c>
      <c r="F634" s="19" t="str">
        <f ca="1">IF($B634="","",INDIRECT("減額一覧!T"&amp;P634))</f>
        <v/>
      </c>
      <c r="G634" s="20" t="str">
        <f ca="1">IF($B634="","",INDIRECT("減額一覧!U"&amp;P634))</f>
        <v/>
      </c>
      <c r="H634" s="20" t="str">
        <f ca="1">IF($B634="","",INDIRECT("減額一覧!V"&amp;P634))</f>
        <v/>
      </c>
      <c r="I634" s="32" t="str">
        <f ca="1">IF(B634="","",IF(INDIRECT("減額一覧!BL"&amp;P634)=0.08,0.08,0.1))</f>
        <v/>
      </c>
      <c r="J634" s="51"/>
      <c r="K634" s="94" t="str">
        <f t="shared" ca="1" si="1184"/>
        <v/>
      </c>
      <c r="L634" s="56" t="str">
        <f t="shared" ca="1" si="1146"/>
        <v/>
      </c>
      <c r="N634" s="113" t="str">
        <f t="shared" ref="N634:N637" ca="1" si="1458">IF(A634="","",IF(A634&gt;3000,"月ヶ瀬",IF(A634&gt;=2000,"都祁","市内")))</f>
        <v/>
      </c>
      <c r="O634" s="114" t="str">
        <f t="shared" ref="O634" ca="1" si="1459">IF(B634="","",IF(INDIRECT("減額一覧!BL"&amp;P634)=0.08,0.08,0.1))</f>
        <v/>
      </c>
      <c r="P634" s="38">
        <v>117</v>
      </c>
      <c r="Q634" s="38" t="str">
        <f t="shared" ref="Q634:R637" ca="1" si="1460">IF(G634="","",IF(G634&gt;0,1,""))</f>
        <v/>
      </c>
      <c r="R634" s="38" t="str">
        <f t="shared" ca="1" si="1460"/>
        <v/>
      </c>
      <c r="S634" s="66" t="str">
        <f t="shared" ca="1" si="1148"/>
        <v/>
      </c>
      <c r="T634" s="105" t="str">
        <f t="shared" ca="1" si="1319"/>
        <v/>
      </c>
    </row>
    <row r="635" spans="1:20" ht="20.25" hidden="1" thickTop="1" thickBot="1">
      <c r="A635" t="str">
        <f ca="1">IF(B635="","",INDIRECT("減額一覧!B"&amp;$P635))</f>
        <v/>
      </c>
      <c r="B635" s="61" t="str">
        <f t="shared" ref="B635" ca="1" si="1461">IF(INDIRECT("減額一覧!BB"&amp;P635)=1,INDIRECT("減額一覧!W"&amp;P635),"")</f>
        <v/>
      </c>
      <c r="C635" s="44" t="str">
        <f ca="1">IF(B635="","",INDIRECT("減額一覧!C"&amp;$P635))</f>
        <v/>
      </c>
      <c r="D635" s="79" t="str">
        <f ca="1">IF($B635="","",INDIRECT("減額一覧!G"&amp;$P635))</f>
        <v/>
      </c>
      <c r="E635" s="19" t="str">
        <f ca="1">IF(B635="","",INDIRECT("減額一覧!H"&amp;P635))</f>
        <v/>
      </c>
      <c r="F635" s="19" t="str">
        <f ca="1">IF($B635="","",INDIRECT("減額一覧!AD"&amp;P635))</f>
        <v/>
      </c>
      <c r="G635" s="20" t="str">
        <f ca="1">IF($B635="","",INDIRECT("減額一覧!AE"&amp;P635))</f>
        <v/>
      </c>
      <c r="H635" s="20" t="str">
        <f ca="1">IF($B635="","",INDIRECT("減額一覧!AF"&amp;P635))</f>
        <v/>
      </c>
      <c r="I635" s="32" t="str">
        <f ca="1">IF(B635="","",IF(INDIRECT("減額一覧!BM"&amp;P635)=0.08,0.08,0.1))</f>
        <v/>
      </c>
      <c r="J635" s="52"/>
      <c r="K635" s="95" t="str">
        <f t="shared" ca="1" si="1184"/>
        <v/>
      </c>
      <c r="L635" s="58" t="str">
        <f t="shared" ca="1" si="1146"/>
        <v/>
      </c>
      <c r="N635" s="113" t="str">
        <f t="shared" ca="1" si="1458"/>
        <v/>
      </c>
      <c r="O635" s="114" t="str">
        <f t="shared" ref="O635" ca="1" si="1462">IF(B635="","",IF(INDIRECT("減額一覧!BM"&amp;P635)=0.08,0.08,0.1))</f>
        <v/>
      </c>
      <c r="P635" s="38">
        <v>117</v>
      </c>
      <c r="Q635" s="38" t="str">
        <f t="shared" ca="1" si="1460"/>
        <v/>
      </c>
      <c r="R635" s="38" t="str">
        <f t="shared" ca="1" si="1460"/>
        <v/>
      </c>
      <c r="S635" s="66" t="str">
        <f t="shared" ca="1" si="1148"/>
        <v/>
      </c>
      <c r="T635" s="105" t="str">
        <f t="shared" ca="1" si="1319"/>
        <v/>
      </c>
    </row>
    <row r="636" spans="1:20" ht="20.25" hidden="1" thickTop="1" thickBot="1">
      <c r="A636" t="str">
        <f ca="1">IF(B636="","",INDIRECT("減額一覧!B"&amp;$P636))</f>
        <v/>
      </c>
      <c r="B636" s="61" t="str">
        <f t="shared" ref="B636" ca="1" si="1463">IF(INDIRECT("減額一覧!BC"&amp;P636)=1,INDIRECT("減額一覧!AG"&amp;P636),"")</f>
        <v/>
      </c>
      <c r="C636" s="36" t="str">
        <f ca="1">IF(B636="","",INDIRECT("減額一覧!C"&amp;$P636))</f>
        <v/>
      </c>
      <c r="D636" s="80" t="str">
        <f ca="1">IF($B636="","",INDIRECT("減額一覧!G"&amp;$P636))</f>
        <v/>
      </c>
      <c r="E636" s="19" t="str">
        <f ca="1">IF(B636="","",INDIRECT("減額一覧!H"&amp;P636))</f>
        <v/>
      </c>
      <c r="F636" s="19" t="str">
        <f ca="1">IF($B636="","",INDIRECT("減額一覧!AN"&amp;P636))</f>
        <v/>
      </c>
      <c r="G636" s="20" t="str">
        <f ca="1">IF($B636="","",INDIRECT("減額一覧!AO"&amp;P636))</f>
        <v/>
      </c>
      <c r="H636" s="20" t="str">
        <f ca="1">IF($B636="","",INDIRECT("減額一覧!AP"&amp;P636))</f>
        <v/>
      </c>
      <c r="I636" s="32" t="str">
        <f ca="1">IF(B636="","",IF(INDIRECT("減額一覧!BN"&amp;P636)=0.08,0.08,0.1))</f>
        <v/>
      </c>
      <c r="J636" s="52"/>
      <c r="K636" s="95" t="str">
        <f t="shared" ca="1" si="1184"/>
        <v/>
      </c>
      <c r="L636" s="58" t="str">
        <f t="shared" ca="1" si="1146"/>
        <v/>
      </c>
      <c r="N636" s="113" t="str">
        <f t="shared" ca="1" si="1458"/>
        <v/>
      </c>
      <c r="O636" s="114" t="str">
        <f t="shared" ref="O636" ca="1" si="1464">IF(B636="","",IF(INDIRECT("減額一覧!BN"&amp;P636)=0.08,0.08,0.1))</f>
        <v/>
      </c>
      <c r="P636" s="38">
        <v>117</v>
      </c>
      <c r="Q636" s="38" t="str">
        <f t="shared" ca="1" si="1460"/>
        <v/>
      </c>
      <c r="R636" s="38" t="str">
        <f t="shared" ca="1" si="1460"/>
        <v/>
      </c>
      <c r="S636" s="66" t="str">
        <f t="shared" ca="1" si="1148"/>
        <v/>
      </c>
      <c r="T636" s="105" t="str">
        <f t="shared" ca="1" si="1319"/>
        <v/>
      </c>
    </row>
    <row r="637" spans="1:20" ht="20.25" hidden="1" thickTop="1" thickBot="1">
      <c r="A637" t="str">
        <f ca="1">IF(B637="","",INDIRECT("減額一覧!B"&amp;$P637))</f>
        <v/>
      </c>
      <c r="B637" s="61" t="str">
        <f t="shared" ref="B637" ca="1" si="1465">IF(INDIRECT("減額一覧!BD"&amp;P637)=1,INDIRECT("減額一覧!AQ"&amp;P637),"")</f>
        <v/>
      </c>
      <c r="C637" s="45" t="str">
        <f ca="1">IF(B637="","",INDIRECT("減額一覧!C"&amp;$P637))</f>
        <v/>
      </c>
      <c r="D637" s="79" t="str">
        <f ca="1">IF($B637="","",INDIRECT("減額一覧!G"&amp;$P637))</f>
        <v/>
      </c>
      <c r="E637" s="19" t="str">
        <f ca="1">IF(B637="","",INDIRECT("減額一覧!H"&amp;P637))</f>
        <v/>
      </c>
      <c r="F637" s="19" t="str">
        <f ca="1">IF($B637="","",INDIRECT("減額一覧!AX"&amp;P637))</f>
        <v/>
      </c>
      <c r="G637" s="20" t="str">
        <f ca="1">IF($B637="","",INDIRECT("減額一覧!AY"&amp;P637))</f>
        <v/>
      </c>
      <c r="H637" s="20" t="str">
        <f ca="1">IF($B637="","",INDIRECT("減額一覧!AZ"&amp;P637))</f>
        <v/>
      </c>
      <c r="I637" s="32" t="str">
        <f ca="1">IF(B637="","",IF(INDIRECT("減額一覧!BO"&amp;P637)=0.08,0.08,0.1))</f>
        <v/>
      </c>
      <c r="J637" s="52"/>
      <c r="K637" s="95" t="str">
        <f t="shared" ca="1" si="1184"/>
        <v/>
      </c>
      <c r="L637" s="58" t="str">
        <f t="shared" ca="1" si="1146"/>
        <v/>
      </c>
      <c r="N637" s="113" t="str">
        <f t="shared" ca="1" si="1458"/>
        <v/>
      </c>
      <c r="O637" s="114" t="str">
        <f t="shared" ref="O637" ca="1" si="1466">IF(B637="","",IF(INDIRECT("減額一覧!BO"&amp;P637)=0.08,0.08,0.1))</f>
        <v/>
      </c>
      <c r="P637" s="38">
        <v>117</v>
      </c>
      <c r="Q637" s="38" t="str">
        <f t="shared" ca="1" si="1460"/>
        <v/>
      </c>
      <c r="R637" s="38" t="str">
        <f t="shared" ca="1" si="1460"/>
        <v/>
      </c>
      <c r="S637" s="66" t="str">
        <f t="shared" ca="1" si="1148"/>
        <v/>
      </c>
      <c r="T637" s="105" t="str">
        <f t="shared" ca="1" si="1319"/>
        <v/>
      </c>
    </row>
    <row r="638" spans="1:20" ht="20.25" hidden="1" thickTop="1" thickBot="1">
      <c r="A638" t="str">
        <f t="shared" ref="A638" ca="1" si="1467">IF(B638="","",INDIRECT("減額一覧!B"&amp;$P638))</f>
        <v/>
      </c>
      <c r="B638" s="64"/>
      <c r="C638" s="41" t="str">
        <f>IF(B638="","",減額一覧!C334)</f>
        <v/>
      </c>
      <c r="D638" s="43"/>
      <c r="E638" s="21"/>
      <c r="F638" s="22" t="s">
        <v>69</v>
      </c>
      <c r="G638" s="23">
        <f t="shared" ref="G638:H638" si="1468">SUBTOTAL(9,G634:G637)</f>
        <v>0</v>
      </c>
      <c r="H638" s="23">
        <f t="shared" si="1468"/>
        <v>0</v>
      </c>
      <c r="I638" s="30"/>
      <c r="J638" s="53"/>
      <c r="K638" s="96" t="str">
        <f t="shared" ca="1" si="1184"/>
        <v/>
      </c>
      <c r="L638" s="59" t="str">
        <f t="shared" si="1146"/>
        <v/>
      </c>
      <c r="N638" s="108" t="str">
        <f t="shared" ref="N638" si="1469">IF(AND(G638=0,H638=0),"","小計")</f>
        <v/>
      </c>
      <c r="O638" s="108" t="str">
        <f t="shared" ref="O638" si="1470">IF(AND(G638=0,H638=0),"","小計")</f>
        <v/>
      </c>
      <c r="P638" s="38"/>
      <c r="Q638" s="38"/>
      <c r="R638" s="38"/>
      <c r="S638" s="66" t="str">
        <f t="shared" si="1148"/>
        <v/>
      </c>
      <c r="T638" s="105" t="str">
        <f t="shared" si="1319"/>
        <v/>
      </c>
    </row>
    <row r="639" spans="1:20" ht="20.25" hidden="1" thickTop="1" thickBot="1">
      <c r="A639" t="str">
        <f ca="1">IF(B639="","",INDIRECT("減額一覧!B"&amp;$P639))</f>
        <v/>
      </c>
      <c r="B639" s="61" t="str">
        <f t="shared" ref="B639" ca="1" si="1471">IF(INDIRECT("減額一覧!BA"&amp;P639)=1,INDIRECT("減額一覧!M"&amp;P639),"")</f>
        <v/>
      </c>
      <c r="C639" s="36" t="str">
        <f ca="1">IF(B639="","",INDIRECT("減額一覧!C"&amp;$P639))</f>
        <v/>
      </c>
      <c r="D639" s="78" t="str">
        <f ca="1">IF($B639="","",INDIRECT("減額一覧!G"&amp;$P639))</f>
        <v/>
      </c>
      <c r="E639" s="19" t="str">
        <f ca="1">IF(B639="","",INDIRECT("減額一覧!H"&amp;P639))</f>
        <v/>
      </c>
      <c r="F639" s="19" t="str">
        <f ca="1">IF($B639="","",INDIRECT("減額一覧!T"&amp;P639))</f>
        <v/>
      </c>
      <c r="G639" s="20" t="str">
        <f ca="1">IF($B639="","",INDIRECT("減額一覧!U"&amp;P639))</f>
        <v/>
      </c>
      <c r="H639" s="20" t="str">
        <f ca="1">IF($B639="","",INDIRECT("減額一覧!V"&amp;P639))</f>
        <v/>
      </c>
      <c r="I639" s="32" t="str">
        <f ca="1">IF(B639="","",IF(INDIRECT("減額一覧!BL"&amp;P639)=0.08,0.08,0.1))</f>
        <v/>
      </c>
      <c r="J639" s="51"/>
      <c r="K639" s="94" t="str">
        <f t="shared" ca="1" si="1184"/>
        <v/>
      </c>
      <c r="L639" s="56" t="str">
        <f t="shared" ca="1" si="1146"/>
        <v/>
      </c>
      <c r="N639" s="113" t="str">
        <f t="shared" ref="N639:N642" ca="1" si="1472">IF(A639="","",IF(A639&gt;3000,"月ヶ瀬",IF(A639&gt;=2000,"都祁","市内")))</f>
        <v/>
      </c>
      <c r="O639" s="114" t="str">
        <f t="shared" ref="O639" ca="1" si="1473">IF(B639="","",IF(INDIRECT("減額一覧!BL"&amp;P639)=0.08,0.08,0.1))</f>
        <v/>
      </c>
      <c r="P639" s="38">
        <v>114</v>
      </c>
      <c r="Q639" s="38" t="str">
        <f t="shared" ref="Q639:R642" ca="1" si="1474">IF(G639="","",IF(G639&gt;0,1,""))</f>
        <v/>
      </c>
      <c r="R639" s="38" t="str">
        <f t="shared" ca="1" si="1474"/>
        <v/>
      </c>
      <c r="S639" s="66" t="str">
        <f t="shared" ca="1" si="1148"/>
        <v/>
      </c>
      <c r="T639" s="105" t="str">
        <f t="shared" ca="1" si="1319"/>
        <v/>
      </c>
    </row>
    <row r="640" spans="1:20" ht="20.25" hidden="1" thickTop="1" thickBot="1">
      <c r="A640" t="str">
        <f ca="1">IF(B640="","",INDIRECT("減額一覧!B"&amp;$P640))</f>
        <v/>
      </c>
      <c r="B640" s="61" t="str">
        <f t="shared" ref="B640" ca="1" si="1475">IF(INDIRECT("減額一覧!BB"&amp;P640)=1,INDIRECT("減額一覧!W"&amp;P640),"")</f>
        <v/>
      </c>
      <c r="C640" s="44" t="str">
        <f ca="1">IF(B640="","",INDIRECT("減額一覧!C"&amp;$P640))</f>
        <v/>
      </c>
      <c r="D640" s="79" t="str">
        <f ca="1">IF($B640="","",INDIRECT("減額一覧!G"&amp;$P640))</f>
        <v/>
      </c>
      <c r="E640" s="19" t="str">
        <f ca="1">IF(B640="","",INDIRECT("減額一覧!H"&amp;P640))</f>
        <v/>
      </c>
      <c r="F640" s="19" t="str">
        <f ca="1">IF($B640="","",INDIRECT("減額一覧!AD"&amp;P640))</f>
        <v/>
      </c>
      <c r="G640" s="20" t="str">
        <f ca="1">IF($B640="","",INDIRECT("減額一覧!AE"&amp;P640))</f>
        <v/>
      </c>
      <c r="H640" s="20" t="str">
        <f ca="1">IF($B640="","",INDIRECT("減額一覧!AF"&amp;P640))</f>
        <v/>
      </c>
      <c r="I640" s="32" t="str">
        <f ca="1">IF(B640="","",IF(INDIRECT("減額一覧!BM"&amp;P640)=0.08,0.08,0.1))</f>
        <v/>
      </c>
      <c r="J640" s="52"/>
      <c r="K640" s="95" t="str">
        <f t="shared" ca="1" si="1184"/>
        <v/>
      </c>
      <c r="L640" s="58" t="str">
        <f t="shared" ca="1" si="1146"/>
        <v/>
      </c>
      <c r="N640" s="113" t="str">
        <f t="shared" ca="1" si="1472"/>
        <v/>
      </c>
      <c r="O640" s="114" t="str">
        <f t="shared" ref="O640" ca="1" si="1476">IF(B640="","",IF(INDIRECT("減額一覧!BM"&amp;P640)=0.08,0.08,0.1))</f>
        <v/>
      </c>
      <c r="P640" s="38">
        <v>114</v>
      </c>
      <c r="Q640" s="38" t="str">
        <f t="shared" ca="1" si="1474"/>
        <v/>
      </c>
      <c r="R640" s="38" t="str">
        <f t="shared" ca="1" si="1474"/>
        <v/>
      </c>
      <c r="S640" s="66" t="str">
        <f t="shared" ca="1" si="1148"/>
        <v/>
      </c>
      <c r="T640" s="105" t="str">
        <f t="shared" ca="1" si="1319"/>
        <v/>
      </c>
    </row>
    <row r="641" spans="1:20" ht="20.25" hidden="1" thickTop="1" thickBot="1">
      <c r="A641" t="str">
        <f ca="1">IF(B641="","",INDIRECT("減額一覧!B"&amp;$P641))</f>
        <v/>
      </c>
      <c r="B641" s="61" t="str">
        <f t="shared" ref="B641" ca="1" si="1477">IF(INDIRECT("減額一覧!BC"&amp;P641)=1,INDIRECT("減額一覧!AG"&amp;P641),"")</f>
        <v/>
      </c>
      <c r="C641" s="36" t="str">
        <f ca="1">IF(B641="","",INDIRECT("減額一覧!C"&amp;$P641))</f>
        <v/>
      </c>
      <c r="D641" s="80" t="str">
        <f ca="1">IF($B641="","",INDIRECT("減額一覧!G"&amp;$P641))</f>
        <v/>
      </c>
      <c r="E641" s="19" t="str">
        <f ca="1">IF(B641="","",INDIRECT("減額一覧!H"&amp;P641))</f>
        <v/>
      </c>
      <c r="F641" s="19" t="str">
        <f ca="1">IF($B641="","",INDIRECT("減額一覧!AN"&amp;P641))</f>
        <v/>
      </c>
      <c r="G641" s="20" t="str">
        <f ca="1">IF($B641="","",INDIRECT("減額一覧!AO"&amp;P641))</f>
        <v/>
      </c>
      <c r="H641" s="20" t="str">
        <f ca="1">IF($B641="","",INDIRECT("減額一覧!AP"&amp;P641))</f>
        <v/>
      </c>
      <c r="I641" s="32" t="str">
        <f ca="1">IF(B641="","",IF(INDIRECT("減額一覧!BN"&amp;P641)=0.08,0.08,0.1))</f>
        <v/>
      </c>
      <c r="J641" s="52"/>
      <c r="K641" s="95" t="str">
        <f t="shared" ca="1" si="1184"/>
        <v/>
      </c>
      <c r="L641" s="58" t="str">
        <f t="shared" ca="1" si="1146"/>
        <v/>
      </c>
      <c r="N641" s="113" t="str">
        <f t="shared" ca="1" si="1472"/>
        <v/>
      </c>
      <c r="O641" s="114" t="str">
        <f t="shared" ref="O641" ca="1" si="1478">IF(B641="","",IF(INDIRECT("減額一覧!BN"&amp;P641)=0.08,0.08,0.1))</f>
        <v/>
      </c>
      <c r="P641" s="38">
        <v>114</v>
      </c>
      <c r="Q641" s="38" t="str">
        <f t="shared" ca="1" si="1474"/>
        <v/>
      </c>
      <c r="R641" s="38" t="str">
        <f t="shared" ca="1" si="1474"/>
        <v/>
      </c>
      <c r="S641" s="66" t="str">
        <f t="shared" ca="1" si="1148"/>
        <v/>
      </c>
      <c r="T641" s="105" t="str">
        <f t="shared" ca="1" si="1319"/>
        <v/>
      </c>
    </row>
    <row r="642" spans="1:20" ht="20.25" hidden="1" thickTop="1" thickBot="1">
      <c r="A642" t="str">
        <f ca="1">IF(B642="","",INDIRECT("減額一覧!B"&amp;$P642))</f>
        <v/>
      </c>
      <c r="B642" s="61" t="str">
        <f t="shared" ref="B642" ca="1" si="1479">IF(INDIRECT("減額一覧!BD"&amp;P642)=1,INDIRECT("減額一覧!AQ"&amp;P642),"")</f>
        <v/>
      </c>
      <c r="C642" s="45" t="str">
        <f ca="1">IF(B642="","",INDIRECT("減額一覧!C"&amp;$P642))</f>
        <v/>
      </c>
      <c r="D642" s="79" t="str">
        <f ca="1">IF($B642="","",INDIRECT("減額一覧!G"&amp;$P642))</f>
        <v/>
      </c>
      <c r="E642" s="19" t="str">
        <f ca="1">IF(B642="","",INDIRECT("減額一覧!H"&amp;P642))</f>
        <v/>
      </c>
      <c r="F642" s="19" t="str">
        <f ca="1">IF($B642="","",INDIRECT("減額一覧!AX"&amp;P642))</f>
        <v/>
      </c>
      <c r="G642" s="20" t="str">
        <f ca="1">IF($B642="","",INDIRECT("減額一覧!AY"&amp;P642))</f>
        <v/>
      </c>
      <c r="H642" s="20" t="str">
        <f ca="1">IF($B642="","",INDIRECT("減額一覧!AZ"&amp;P642))</f>
        <v/>
      </c>
      <c r="I642" s="32" t="str">
        <f ca="1">IF(B642="","",IF(INDIRECT("減額一覧!BO"&amp;P642)=0.08,0.08,0.1))</f>
        <v/>
      </c>
      <c r="J642" s="52"/>
      <c r="K642" s="95" t="str">
        <f t="shared" ca="1" si="1184"/>
        <v/>
      </c>
      <c r="L642" s="58" t="str">
        <f t="shared" ca="1" si="1146"/>
        <v/>
      </c>
      <c r="N642" s="113" t="str">
        <f t="shared" ca="1" si="1472"/>
        <v/>
      </c>
      <c r="O642" s="114" t="str">
        <f t="shared" ref="O642" ca="1" si="1480">IF(B642="","",IF(INDIRECT("減額一覧!BO"&amp;P642)=0.08,0.08,0.1))</f>
        <v/>
      </c>
      <c r="P642" s="38">
        <v>114</v>
      </c>
      <c r="Q642" s="38" t="str">
        <f t="shared" ca="1" si="1474"/>
        <v/>
      </c>
      <c r="R642" s="38" t="str">
        <f t="shared" ca="1" si="1474"/>
        <v/>
      </c>
      <c r="S642" s="66" t="str">
        <f t="shared" ca="1" si="1148"/>
        <v/>
      </c>
      <c r="T642" s="105" t="str">
        <f t="shared" ca="1" si="1319"/>
        <v/>
      </c>
    </row>
    <row r="643" spans="1:20" ht="20.25" hidden="1" thickTop="1" thickBot="1">
      <c r="B643" s="64"/>
      <c r="C643" s="41" t="str">
        <f>IF(B643="","",減額一覧!C339)</f>
        <v/>
      </c>
      <c r="D643" s="43"/>
      <c r="E643" s="21"/>
      <c r="F643" s="22" t="s">
        <v>69</v>
      </c>
      <c r="G643" s="23">
        <f t="shared" ref="G643:H643" si="1481">SUBTOTAL(9,G639:G642)</f>
        <v>0</v>
      </c>
      <c r="H643" s="23">
        <f t="shared" si="1481"/>
        <v>0</v>
      </c>
      <c r="I643" s="30"/>
      <c r="J643" s="53"/>
      <c r="K643" s="96" t="str">
        <f t="shared" si="1184"/>
        <v/>
      </c>
      <c r="L643" s="59" t="str">
        <f t="shared" si="1146"/>
        <v/>
      </c>
      <c r="N643" s="108" t="str">
        <f t="shared" ref="N643" si="1482">IF(AND(G643=0,H643=0),"","小計")</f>
        <v/>
      </c>
      <c r="O643" s="108" t="str">
        <f t="shared" ref="O643" si="1483">IF(AND(G643=0,H643=0),"","小計")</f>
        <v/>
      </c>
      <c r="P643" s="38"/>
      <c r="Q643" s="38"/>
      <c r="R643" s="38"/>
      <c r="S643" s="66" t="str">
        <f t="shared" si="1148"/>
        <v/>
      </c>
      <c r="T643" s="105" t="str">
        <f t="shared" si="1319"/>
        <v/>
      </c>
    </row>
    <row r="644" spans="1:20" ht="20.25" hidden="1" thickTop="1" thickBot="1">
      <c r="A644" t="str">
        <f ca="1">IF(B644="","",INDIRECT("減額一覧!B"&amp;$P644))</f>
        <v/>
      </c>
      <c r="B644" s="61" t="str">
        <f t="shared" ref="B644" ca="1" si="1484">IF(INDIRECT("減額一覧!BA"&amp;P644)=1,INDIRECT("減額一覧!M"&amp;P644),"")</f>
        <v/>
      </c>
      <c r="C644" s="36" t="str">
        <f ca="1">IF(B644="","",INDIRECT("減額一覧!C"&amp;$P644))</f>
        <v/>
      </c>
      <c r="D644" s="78" t="str">
        <f ca="1">IF($B644="","",INDIRECT("減額一覧!G"&amp;$P644))</f>
        <v/>
      </c>
      <c r="E644" s="19" t="str">
        <f ca="1">IF(B644="","",INDIRECT("減額一覧!H"&amp;P644))</f>
        <v/>
      </c>
      <c r="F644" s="19" t="str">
        <f ca="1">IF($B644="","",INDIRECT("減額一覧!T"&amp;P644))</f>
        <v/>
      </c>
      <c r="G644" s="20" t="str">
        <f ca="1">IF($B644="","",INDIRECT("減額一覧!U"&amp;P644))</f>
        <v/>
      </c>
      <c r="H644" s="20" t="str">
        <f ca="1">IF($B644="","",INDIRECT("減額一覧!V"&amp;P644))</f>
        <v/>
      </c>
      <c r="I644" s="32" t="str">
        <f ca="1">IF(B644="","",IF(INDIRECT("減額一覧!BL"&amp;P644)=0.08,0.08,0.1))</f>
        <v/>
      </c>
      <c r="J644" s="51"/>
      <c r="K644" s="94" t="str">
        <f t="shared" ca="1" si="1184"/>
        <v/>
      </c>
      <c r="L644" s="56" t="str">
        <f t="shared" ca="1" si="1146"/>
        <v/>
      </c>
      <c r="N644" s="113" t="str">
        <f t="shared" ref="N644:N647" ca="1" si="1485">IF(A644="","",IF(A644&gt;3000,"月ヶ瀬",IF(A644&gt;=2000,"都祁","市内")))</f>
        <v/>
      </c>
      <c r="O644" s="114" t="str">
        <f t="shared" ref="O644" ca="1" si="1486">IF(B644="","",IF(INDIRECT("減額一覧!BL"&amp;P644)=0.08,0.08,0.1))</f>
        <v/>
      </c>
      <c r="P644" s="38">
        <v>115</v>
      </c>
      <c r="Q644" s="38" t="str">
        <f t="shared" ref="Q644:R647" ca="1" si="1487">IF(G644="","",IF(G644&gt;0,1,""))</f>
        <v/>
      </c>
      <c r="R644" s="38" t="str">
        <f t="shared" ca="1" si="1487"/>
        <v/>
      </c>
      <c r="S644" s="66" t="str">
        <f t="shared" ca="1" si="1148"/>
        <v/>
      </c>
      <c r="T644" s="105" t="str">
        <f t="shared" ca="1" si="1319"/>
        <v/>
      </c>
    </row>
    <row r="645" spans="1:20" ht="20.25" hidden="1" thickTop="1" thickBot="1">
      <c r="A645" t="str">
        <f ca="1">IF(B645="","",INDIRECT("減額一覧!B"&amp;$P645))</f>
        <v/>
      </c>
      <c r="B645" s="61" t="str">
        <f t="shared" ref="B645" ca="1" si="1488">IF(INDIRECT("減額一覧!BB"&amp;P645)=1,INDIRECT("減額一覧!W"&amp;P645),"")</f>
        <v/>
      </c>
      <c r="C645" s="44" t="str">
        <f ca="1">IF(B645="","",INDIRECT("減額一覧!C"&amp;$P645))</f>
        <v/>
      </c>
      <c r="D645" s="79" t="str">
        <f ca="1">IF($B645="","",INDIRECT("減額一覧!G"&amp;$P645))</f>
        <v/>
      </c>
      <c r="E645" s="19" t="str">
        <f ca="1">IF(B645="","",INDIRECT("減額一覧!H"&amp;P645))</f>
        <v/>
      </c>
      <c r="F645" s="19" t="str">
        <f ca="1">IF($B645="","",INDIRECT("減額一覧!AD"&amp;P645))</f>
        <v/>
      </c>
      <c r="G645" s="20" t="str">
        <f ca="1">IF($B645="","",INDIRECT("減額一覧!AE"&amp;P645))</f>
        <v/>
      </c>
      <c r="H645" s="20" t="str">
        <f ca="1">IF($B645="","",INDIRECT("減額一覧!AF"&amp;P645))</f>
        <v/>
      </c>
      <c r="I645" s="32" t="str">
        <f ca="1">IF(B645="","",IF(INDIRECT("減額一覧!BM"&amp;P645)=0.08,0.08,0.1))</f>
        <v/>
      </c>
      <c r="J645" s="52"/>
      <c r="K645" s="95" t="str">
        <f t="shared" ca="1" si="1184"/>
        <v/>
      </c>
      <c r="L645" s="58" t="str">
        <f t="shared" ca="1" si="1146"/>
        <v/>
      </c>
      <c r="N645" s="113" t="str">
        <f t="shared" ca="1" si="1485"/>
        <v/>
      </c>
      <c r="O645" s="114" t="str">
        <f t="shared" ref="O645" ca="1" si="1489">IF(B645="","",IF(INDIRECT("減額一覧!BM"&amp;P645)=0.08,0.08,0.1))</f>
        <v/>
      </c>
      <c r="P645" s="38">
        <v>115</v>
      </c>
      <c r="Q645" s="38" t="str">
        <f t="shared" ca="1" si="1487"/>
        <v/>
      </c>
      <c r="R645" s="38" t="str">
        <f t="shared" ca="1" si="1487"/>
        <v/>
      </c>
      <c r="S645" s="66" t="str">
        <f t="shared" ca="1" si="1148"/>
        <v/>
      </c>
      <c r="T645" s="105" t="str">
        <f t="shared" ref="T645:T708" ca="1" si="1490">IF(L645="","",IF(H645=0,"",H645))</f>
        <v/>
      </c>
    </row>
    <row r="646" spans="1:20" ht="20.25" hidden="1" thickTop="1" thickBot="1">
      <c r="A646" t="str">
        <f ca="1">IF(B646="","",INDIRECT("減額一覧!B"&amp;$P646))</f>
        <v/>
      </c>
      <c r="B646" s="61" t="str">
        <f t="shared" ref="B646" ca="1" si="1491">IF(INDIRECT("減額一覧!BC"&amp;P646)=1,INDIRECT("減額一覧!AG"&amp;P646),"")</f>
        <v/>
      </c>
      <c r="C646" s="36" t="str">
        <f ca="1">IF(B646="","",INDIRECT("減額一覧!C"&amp;$P646))</f>
        <v/>
      </c>
      <c r="D646" s="80" t="str">
        <f ca="1">IF($B646="","",INDIRECT("減額一覧!G"&amp;$P646))</f>
        <v/>
      </c>
      <c r="E646" s="19" t="str">
        <f ca="1">IF(B646="","",INDIRECT("減額一覧!H"&amp;P646))</f>
        <v/>
      </c>
      <c r="F646" s="19" t="str">
        <f ca="1">IF($B646="","",INDIRECT("減額一覧!AN"&amp;P646))</f>
        <v/>
      </c>
      <c r="G646" s="20" t="str">
        <f ca="1">IF($B646="","",INDIRECT("減額一覧!AO"&amp;P646))</f>
        <v/>
      </c>
      <c r="H646" s="20" t="str">
        <f ca="1">IF($B646="","",INDIRECT("減額一覧!AP"&amp;P646))</f>
        <v/>
      </c>
      <c r="I646" s="32" t="str">
        <f ca="1">IF(B646="","",IF(INDIRECT("減額一覧!BN"&amp;P646)=0.08,0.08,0.1))</f>
        <v/>
      </c>
      <c r="J646" s="52"/>
      <c r="K646" s="95" t="str">
        <f t="shared" ca="1" si="1184"/>
        <v/>
      </c>
      <c r="L646" s="58" t="str">
        <f t="shared" ca="1" si="1146"/>
        <v/>
      </c>
      <c r="N646" s="113" t="str">
        <f t="shared" ca="1" si="1485"/>
        <v/>
      </c>
      <c r="O646" s="114" t="str">
        <f t="shared" ref="O646" ca="1" si="1492">IF(B646="","",IF(INDIRECT("減額一覧!BN"&amp;P646)=0.08,0.08,0.1))</f>
        <v/>
      </c>
      <c r="P646" s="38">
        <v>115</v>
      </c>
      <c r="Q646" s="38" t="str">
        <f t="shared" ca="1" si="1487"/>
        <v/>
      </c>
      <c r="R646" s="38" t="str">
        <f t="shared" ca="1" si="1487"/>
        <v/>
      </c>
      <c r="S646" s="66" t="str">
        <f t="shared" ca="1" si="1148"/>
        <v/>
      </c>
      <c r="T646" s="105" t="str">
        <f t="shared" ca="1" si="1490"/>
        <v/>
      </c>
    </row>
    <row r="647" spans="1:20" ht="20.25" hidden="1" thickTop="1" thickBot="1">
      <c r="A647" t="str">
        <f ca="1">IF(B647="","",INDIRECT("減額一覧!B"&amp;$P647))</f>
        <v/>
      </c>
      <c r="B647" s="61" t="str">
        <f t="shared" ref="B647" ca="1" si="1493">IF(INDIRECT("減額一覧!BD"&amp;P647)=1,INDIRECT("減額一覧!AQ"&amp;P647),"")</f>
        <v/>
      </c>
      <c r="C647" s="45" t="str">
        <f ca="1">IF(B647="","",INDIRECT("減額一覧!C"&amp;$P647))</f>
        <v/>
      </c>
      <c r="D647" s="79" t="str">
        <f ca="1">IF($B647="","",INDIRECT("減額一覧!G"&amp;$P647))</f>
        <v/>
      </c>
      <c r="E647" s="19" t="str">
        <f ca="1">IF(B647="","",INDIRECT("減額一覧!H"&amp;P647))</f>
        <v/>
      </c>
      <c r="F647" s="19" t="str">
        <f ca="1">IF($B647="","",INDIRECT("減額一覧!AX"&amp;P647))</f>
        <v/>
      </c>
      <c r="G647" s="20" t="str">
        <f ca="1">IF($B647="","",INDIRECT("減額一覧!AY"&amp;P647))</f>
        <v/>
      </c>
      <c r="H647" s="20" t="str">
        <f ca="1">IF($B647="","",INDIRECT("減額一覧!AZ"&amp;P647))</f>
        <v/>
      </c>
      <c r="I647" s="32" t="str">
        <f ca="1">IF(B647="","",IF(INDIRECT("減額一覧!BO"&amp;P647)=0.08,0.08,0.1))</f>
        <v/>
      </c>
      <c r="J647" s="52"/>
      <c r="K647" s="95" t="str">
        <f t="shared" ca="1" si="1184"/>
        <v/>
      </c>
      <c r="L647" s="58" t="str">
        <f t="shared" ca="1" si="1146"/>
        <v/>
      </c>
      <c r="N647" s="113" t="str">
        <f t="shared" ca="1" si="1485"/>
        <v/>
      </c>
      <c r="O647" s="114" t="str">
        <f t="shared" ref="O647" ca="1" si="1494">IF(B647="","",IF(INDIRECT("減額一覧!BO"&amp;P647)=0.08,0.08,0.1))</f>
        <v/>
      </c>
      <c r="P647" s="38">
        <v>115</v>
      </c>
      <c r="Q647" s="38" t="str">
        <f t="shared" ca="1" si="1487"/>
        <v/>
      </c>
      <c r="R647" s="38" t="str">
        <f t="shared" ca="1" si="1487"/>
        <v/>
      </c>
      <c r="S647" s="66" t="str">
        <f t="shared" ca="1" si="1148"/>
        <v/>
      </c>
      <c r="T647" s="105" t="str">
        <f t="shared" ca="1" si="1490"/>
        <v/>
      </c>
    </row>
    <row r="648" spans="1:20" ht="20.25" hidden="1" thickTop="1" thickBot="1">
      <c r="B648" s="64"/>
      <c r="C648" s="41" t="str">
        <f>IF(B648="","",減額一覧!C344)</f>
        <v/>
      </c>
      <c r="D648" s="43"/>
      <c r="E648" s="21"/>
      <c r="F648" s="22" t="s">
        <v>69</v>
      </c>
      <c r="G648" s="23">
        <f t="shared" ref="G648:H648" si="1495">SUBTOTAL(9,G644:G647)</f>
        <v>0</v>
      </c>
      <c r="H648" s="23">
        <f t="shared" si="1495"/>
        <v>0</v>
      </c>
      <c r="I648" s="30"/>
      <c r="J648" s="53"/>
      <c r="K648" s="96" t="str">
        <f t="shared" si="1184"/>
        <v/>
      </c>
      <c r="L648" s="59" t="str">
        <f t="shared" si="1146"/>
        <v/>
      </c>
      <c r="N648" s="108" t="str">
        <f t="shared" ref="N648" si="1496">IF(AND(G648=0,H648=0),"","小計")</f>
        <v/>
      </c>
      <c r="O648" s="108" t="str">
        <f t="shared" ref="O648" si="1497">IF(AND(G648=0,H648=0),"","小計")</f>
        <v/>
      </c>
      <c r="P648" s="38"/>
      <c r="Q648" s="38"/>
      <c r="R648" s="38"/>
      <c r="S648" s="66" t="str">
        <f t="shared" si="1148"/>
        <v/>
      </c>
      <c r="T648" s="105" t="str">
        <f t="shared" si="1490"/>
        <v/>
      </c>
    </row>
    <row r="649" spans="1:20" ht="20.25" hidden="1" thickTop="1" thickBot="1">
      <c r="A649" t="str">
        <f ca="1">IF(B649="","",INDIRECT("減額一覧!B"&amp;$P649))</f>
        <v/>
      </c>
      <c r="B649" s="61" t="str">
        <f t="shared" ref="B649" ca="1" si="1498">IF(INDIRECT("減額一覧!BA"&amp;P649)=1,INDIRECT("減額一覧!M"&amp;P649),"")</f>
        <v/>
      </c>
      <c r="C649" s="36" t="str">
        <f ca="1">IF(B649="","",INDIRECT("減額一覧!C"&amp;$P649))</f>
        <v/>
      </c>
      <c r="D649" s="78" t="str">
        <f ca="1">IF($B649="","",INDIRECT("減額一覧!G"&amp;$P649))</f>
        <v/>
      </c>
      <c r="E649" s="19" t="str">
        <f ca="1">IF(B649="","",INDIRECT("減額一覧!H"&amp;P649))</f>
        <v/>
      </c>
      <c r="F649" s="19" t="str">
        <f ca="1">IF($B649="","",INDIRECT("減額一覧!T"&amp;P649))</f>
        <v/>
      </c>
      <c r="G649" s="20" t="str">
        <f ca="1">IF($B649="","",INDIRECT("減額一覧!U"&amp;P649))</f>
        <v/>
      </c>
      <c r="H649" s="20" t="str">
        <f ca="1">IF($B649="","",INDIRECT("減額一覧!V"&amp;P649))</f>
        <v/>
      </c>
      <c r="I649" s="32" t="str">
        <f ca="1">IF(B649="","",IF(INDIRECT("減額一覧!BL"&amp;P649)=0.08,0.08,0.1))</f>
        <v/>
      </c>
      <c r="J649" s="51"/>
      <c r="K649" s="94" t="str">
        <f t="shared" ca="1" si="1184"/>
        <v/>
      </c>
      <c r="L649" s="56" t="str">
        <f t="shared" ca="1" si="1146"/>
        <v/>
      </c>
      <c r="N649" s="113" t="str">
        <f t="shared" ref="N649:N652" ca="1" si="1499">IF(A649="","",IF(A649&gt;3000,"月ヶ瀬",IF(A649&gt;=2000,"都祁","市内")))</f>
        <v/>
      </c>
      <c r="O649" s="114" t="str">
        <f t="shared" ref="O649" ca="1" si="1500">IF(B649="","",IF(INDIRECT("減額一覧!BL"&amp;P649)=0.08,0.08,0.1))</f>
        <v/>
      </c>
      <c r="P649" s="38">
        <v>116</v>
      </c>
      <c r="Q649" s="38" t="str">
        <f t="shared" ref="Q649:R652" ca="1" si="1501">IF(G649="","",IF(G649&gt;0,1,""))</f>
        <v/>
      </c>
      <c r="R649" s="38" t="str">
        <f t="shared" ca="1" si="1501"/>
        <v/>
      </c>
      <c r="S649" s="66" t="str">
        <f t="shared" ca="1" si="1148"/>
        <v/>
      </c>
      <c r="T649" s="105" t="str">
        <f t="shared" ca="1" si="1490"/>
        <v/>
      </c>
    </row>
    <row r="650" spans="1:20" ht="20.25" hidden="1" thickTop="1" thickBot="1">
      <c r="A650" t="str">
        <f ca="1">IF(B650="","",INDIRECT("減額一覧!B"&amp;$P650))</f>
        <v/>
      </c>
      <c r="B650" s="61" t="str">
        <f t="shared" ref="B650" ca="1" si="1502">IF(INDIRECT("減額一覧!BB"&amp;P650)=1,INDIRECT("減額一覧!W"&amp;P650),"")</f>
        <v/>
      </c>
      <c r="C650" s="44" t="str">
        <f ca="1">IF(B650="","",INDIRECT("減額一覧!C"&amp;$P650))</f>
        <v/>
      </c>
      <c r="D650" s="79" t="str">
        <f ca="1">IF($B650="","",INDIRECT("減額一覧!G"&amp;$P650))</f>
        <v/>
      </c>
      <c r="E650" s="19" t="str">
        <f ca="1">IF(B650="","",INDIRECT("減額一覧!H"&amp;P650))</f>
        <v/>
      </c>
      <c r="F650" s="19" t="str">
        <f ca="1">IF($B650="","",INDIRECT("減額一覧!AD"&amp;P650))</f>
        <v/>
      </c>
      <c r="G650" s="20" t="str">
        <f ca="1">IF($B650="","",INDIRECT("減額一覧!AE"&amp;P650))</f>
        <v/>
      </c>
      <c r="H650" s="20" t="str">
        <f ca="1">IF($B650="","",INDIRECT("減額一覧!AF"&amp;P650))</f>
        <v/>
      </c>
      <c r="I650" s="32" t="str">
        <f ca="1">IF(B650="","",IF(INDIRECT("減額一覧!BM"&amp;P650)=0.08,0.08,0.1))</f>
        <v/>
      </c>
      <c r="J650" s="52"/>
      <c r="K650" s="95" t="str">
        <f t="shared" ca="1" si="1184"/>
        <v/>
      </c>
      <c r="L650" s="58" t="str">
        <f t="shared" ca="1" si="1146"/>
        <v/>
      </c>
      <c r="N650" s="113" t="str">
        <f t="shared" ca="1" si="1499"/>
        <v/>
      </c>
      <c r="O650" s="114" t="str">
        <f t="shared" ref="O650" ca="1" si="1503">IF(B650="","",IF(INDIRECT("減額一覧!BM"&amp;P650)=0.08,0.08,0.1))</f>
        <v/>
      </c>
      <c r="P650" s="38">
        <v>116</v>
      </c>
      <c r="Q650" s="38" t="str">
        <f t="shared" ca="1" si="1501"/>
        <v/>
      </c>
      <c r="R650" s="38" t="str">
        <f t="shared" ca="1" si="1501"/>
        <v/>
      </c>
      <c r="S650" s="66" t="str">
        <f t="shared" ca="1" si="1148"/>
        <v/>
      </c>
      <c r="T650" s="105" t="str">
        <f t="shared" ca="1" si="1490"/>
        <v/>
      </c>
    </row>
    <row r="651" spans="1:20" ht="20.25" hidden="1" thickTop="1" thickBot="1">
      <c r="A651" t="str">
        <f ca="1">IF(B651="","",INDIRECT("減額一覧!B"&amp;$P651))</f>
        <v/>
      </c>
      <c r="B651" s="61" t="str">
        <f t="shared" ref="B651" ca="1" si="1504">IF(INDIRECT("減額一覧!BC"&amp;P651)=1,INDIRECT("減額一覧!AG"&amp;P651),"")</f>
        <v/>
      </c>
      <c r="C651" s="36" t="str">
        <f ca="1">IF(B651="","",INDIRECT("減額一覧!C"&amp;$P651))</f>
        <v/>
      </c>
      <c r="D651" s="80" t="str">
        <f ca="1">IF($B651="","",INDIRECT("減額一覧!G"&amp;$P651))</f>
        <v/>
      </c>
      <c r="E651" s="19" t="str">
        <f ca="1">IF(B651="","",INDIRECT("減額一覧!H"&amp;P651))</f>
        <v/>
      </c>
      <c r="F651" s="19" t="str">
        <f ca="1">IF($B651="","",INDIRECT("減額一覧!AN"&amp;P651))</f>
        <v/>
      </c>
      <c r="G651" s="20" t="str">
        <f ca="1">IF($B651="","",INDIRECT("減額一覧!AO"&amp;P651))</f>
        <v/>
      </c>
      <c r="H651" s="20" t="str">
        <f ca="1">IF($B651="","",INDIRECT("減額一覧!AP"&amp;P651))</f>
        <v/>
      </c>
      <c r="I651" s="32" t="str">
        <f ca="1">IF(B651="","",IF(INDIRECT("減額一覧!BN"&amp;P651)=0.08,0.08,0.1))</f>
        <v/>
      </c>
      <c r="J651" s="52"/>
      <c r="K651" s="95" t="str">
        <f t="shared" ca="1" si="1184"/>
        <v/>
      </c>
      <c r="L651" s="58" t="str">
        <f t="shared" ca="1" si="1146"/>
        <v/>
      </c>
      <c r="N651" s="113" t="str">
        <f t="shared" ca="1" si="1499"/>
        <v/>
      </c>
      <c r="O651" s="114" t="str">
        <f t="shared" ref="O651" ca="1" si="1505">IF(B651="","",IF(INDIRECT("減額一覧!BN"&amp;P651)=0.08,0.08,0.1))</f>
        <v/>
      </c>
      <c r="P651" s="38">
        <v>116</v>
      </c>
      <c r="Q651" s="38" t="str">
        <f t="shared" ca="1" si="1501"/>
        <v/>
      </c>
      <c r="R651" s="38" t="str">
        <f t="shared" ca="1" si="1501"/>
        <v/>
      </c>
      <c r="S651" s="66" t="str">
        <f t="shared" ca="1" si="1148"/>
        <v/>
      </c>
      <c r="T651" s="105" t="str">
        <f t="shared" ca="1" si="1490"/>
        <v/>
      </c>
    </row>
    <row r="652" spans="1:20" ht="20.25" hidden="1" thickTop="1" thickBot="1">
      <c r="A652" t="str">
        <f ca="1">IF(B652="","",INDIRECT("減額一覧!B"&amp;$P652))</f>
        <v/>
      </c>
      <c r="B652" s="61" t="str">
        <f t="shared" ref="B652" ca="1" si="1506">IF(INDIRECT("減額一覧!BD"&amp;P652)=1,INDIRECT("減額一覧!AQ"&amp;P652),"")</f>
        <v/>
      </c>
      <c r="C652" s="45" t="str">
        <f ca="1">IF(B652="","",INDIRECT("減額一覧!C"&amp;$P652))</f>
        <v/>
      </c>
      <c r="D652" s="79" t="str">
        <f ca="1">IF($B652="","",INDIRECT("減額一覧!G"&amp;$P652))</f>
        <v/>
      </c>
      <c r="E652" s="19" t="str">
        <f ca="1">IF(B652="","",INDIRECT("減額一覧!H"&amp;P652))</f>
        <v/>
      </c>
      <c r="F652" s="19" t="str">
        <f ca="1">IF($B652="","",INDIRECT("減額一覧!AX"&amp;P652))</f>
        <v/>
      </c>
      <c r="G652" s="20" t="str">
        <f ca="1">IF($B652="","",INDIRECT("減額一覧!AY"&amp;P652))</f>
        <v/>
      </c>
      <c r="H652" s="20" t="str">
        <f ca="1">IF($B652="","",INDIRECT("減額一覧!AZ"&amp;P652))</f>
        <v/>
      </c>
      <c r="I652" s="32" t="str">
        <f ca="1">IF(B652="","",IF(INDIRECT("減額一覧!BO"&amp;P652)=0.08,0.08,0.1))</f>
        <v/>
      </c>
      <c r="J652" s="52"/>
      <c r="K652" s="95" t="str">
        <f t="shared" ca="1" si="1184"/>
        <v/>
      </c>
      <c r="L652" s="58" t="str">
        <f t="shared" ca="1" si="1146"/>
        <v/>
      </c>
      <c r="N652" s="113" t="str">
        <f t="shared" ca="1" si="1499"/>
        <v/>
      </c>
      <c r="O652" s="114" t="str">
        <f t="shared" ref="O652" ca="1" si="1507">IF(B652="","",IF(INDIRECT("減額一覧!BO"&amp;P652)=0.08,0.08,0.1))</f>
        <v/>
      </c>
      <c r="P652" s="38">
        <v>116</v>
      </c>
      <c r="Q652" s="38" t="str">
        <f t="shared" ca="1" si="1501"/>
        <v/>
      </c>
      <c r="R652" s="38" t="str">
        <f t="shared" ca="1" si="1501"/>
        <v/>
      </c>
      <c r="S652" s="66" t="str">
        <f t="shared" ca="1" si="1148"/>
        <v/>
      </c>
      <c r="T652" s="105" t="str">
        <f t="shared" ca="1" si="1490"/>
        <v/>
      </c>
    </row>
    <row r="653" spans="1:20" ht="20.25" hidden="1" thickTop="1" thickBot="1">
      <c r="B653" s="64"/>
      <c r="C653" s="41" t="str">
        <f>IF(B653="","",減額一覧!C349)</f>
        <v/>
      </c>
      <c r="D653" s="43"/>
      <c r="E653" s="21"/>
      <c r="F653" s="22" t="s">
        <v>69</v>
      </c>
      <c r="G653" s="23">
        <f t="shared" ref="G653:H653" si="1508">SUBTOTAL(9,G649:G652)</f>
        <v>0</v>
      </c>
      <c r="H653" s="23">
        <f t="shared" si="1508"/>
        <v>0</v>
      </c>
      <c r="I653" s="30"/>
      <c r="J653" s="53"/>
      <c r="K653" s="96" t="str">
        <f t="shared" si="1184"/>
        <v/>
      </c>
      <c r="L653" s="59" t="str">
        <f t="shared" si="1146"/>
        <v/>
      </c>
      <c r="N653" s="108" t="str">
        <f t="shared" ref="N653" si="1509">IF(AND(G653=0,H653=0),"","小計")</f>
        <v/>
      </c>
      <c r="O653" s="108" t="str">
        <f t="shared" ref="O653" si="1510">IF(AND(G653=0,H653=0),"","小計")</f>
        <v/>
      </c>
      <c r="P653" s="38"/>
      <c r="Q653" s="38"/>
      <c r="R653" s="38"/>
      <c r="S653" s="66" t="str">
        <f t="shared" si="1148"/>
        <v/>
      </c>
      <c r="T653" s="105" t="str">
        <f t="shared" si="1490"/>
        <v/>
      </c>
    </row>
    <row r="654" spans="1:20" ht="20.25" hidden="1" thickTop="1" thickBot="1">
      <c r="A654" t="str">
        <f ca="1">IF(B654="","",INDIRECT("減額一覧!B"&amp;$P654))</f>
        <v/>
      </c>
      <c r="B654" s="61" t="str">
        <f t="shared" ref="B654" ca="1" si="1511">IF(INDIRECT("減額一覧!BA"&amp;P654)=1,INDIRECT("減額一覧!M"&amp;P654),"")</f>
        <v/>
      </c>
      <c r="C654" s="36" t="str">
        <f ca="1">IF(B654="","",INDIRECT("減額一覧!C"&amp;$P654))</f>
        <v/>
      </c>
      <c r="D654" s="78" t="str">
        <f ca="1">IF($B654="","",INDIRECT("減額一覧!G"&amp;$P654))</f>
        <v/>
      </c>
      <c r="E654" s="19" t="str">
        <f ca="1">IF(B654="","",INDIRECT("減額一覧!H"&amp;P654))</f>
        <v/>
      </c>
      <c r="F654" s="19" t="str">
        <f ca="1">IF($B654="","",INDIRECT("減額一覧!T"&amp;P654))</f>
        <v/>
      </c>
      <c r="G654" s="20" t="str">
        <f ca="1">IF($B654="","",INDIRECT("減額一覧!U"&amp;P654))</f>
        <v/>
      </c>
      <c r="H654" s="20" t="str">
        <f ca="1">IF($B654="","",INDIRECT("減額一覧!V"&amp;P654))</f>
        <v/>
      </c>
      <c r="I654" s="32" t="str">
        <f ca="1">IF(B654="","",IF(INDIRECT("減額一覧!BL"&amp;P654)=0.08,0.08,0.1))</f>
        <v/>
      </c>
      <c r="J654" s="51"/>
      <c r="K654" s="94" t="str">
        <f t="shared" ca="1" si="1184"/>
        <v/>
      </c>
      <c r="L654" s="56" t="str">
        <f t="shared" ca="1" si="1146"/>
        <v/>
      </c>
      <c r="N654" s="113" t="str">
        <f t="shared" ref="N654:N657" ca="1" si="1512">IF(A654="","",IF(A654&gt;3000,"月ヶ瀬",IF(A654&gt;=2000,"都祁","市内")))</f>
        <v/>
      </c>
      <c r="O654" s="114" t="str">
        <f t="shared" ref="O654" ca="1" si="1513">IF(B654="","",IF(INDIRECT("減額一覧!BL"&amp;P654)=0.08,0.08,0.1))</f>
        <v/>
      </c>
      <c r="P654" s="38">
        <v>117</v>
      </c>
      <c r="Q654" s="38" t="str">
        <f t="shared" ref="Q654:R657" ca="1" si="1514">IF(G654="","",IF(G654&gt;0,1,""))</f>
        <v/>
      </c>
      <c r="R654" s="38" t="str">
        <f t="shared" ca="1" si="1514"/>
        <v/>
      </c>
      <c r="S654" s="66" t="str">
        <f t="shared" ca="1" si="1148"/>
        <v/>
      </c>
      <c r="T654" s="105" t="str">
        <f t="shared" ca="1" si="1490"/>
        <v/>
      </c>
    </row>
    <row r="655" spans="1:20" ht="20.25" hidden="1" thickTop="1" thickBot="1">
      <c r="A655" t="str">
        <f ca="1">IF(B655="","",INDIRECT("減額一覧!B"&amp;$P655))</f>
        <v/>
      </c>
      <c r="B655" s="61" t="str">
        <f t="shared" ref="B655" ca="1" si="1515">IF(INDIRECT("減額一覧!BB"&amp;P655)=1,INDIRECT("減額一覧!W"&amp;P655),"")</f>
        <v/>
      </c>
      <c r="C655" s="44" t="str">
        <f ca="1">IF(B655="","",INDIRECT("減額一覧!C"&amp;$P655))</f>
        <v/>
      </c>
      <c r="D655" s="79" t="str">
        <f ca="1">IF($B655="","",INDIRECT("減額一覧!G"&amp;$P655))</f>
        <v/>
      </c>
      <c r="E655" s="19" t="str">
        <f ca="1">IF(B655="","",INDIRECT("減額一覧!H"&amp;P655))</f>
        <v/>
      </c>
      <c r="F655" s="19" t="str">
        <f ca="1">IF($B655="","",INDIRECT("減額一覧!AD"&amp;P655))</f>
        <v/>
      </c>
      <c r="G655" s="20" t="str">
        <f ca="1">IF($B655="","",INDIRECT("減額一覧!AE"&amp;P655))</f>
        <v/>
      </c>
      <c r="H655" s="20" t="str">
        <f ca="1">IF($B655="","",INDIRECT("減額一覧!AF"&amp;P655))</f>
        <v/>
      </c>
      <c r="I655" s="32" t="str">
        <f ca="1">IF(B655="","",IF(INDIRECT("減額一覧!BM"&amp;P655)=0.08,0.08,0.1))</f>
        <v/>
      </c>
      <c r="J655" s="52"/>
      <c r="K655" s="95" t="str">
        <f t="shared" ca="1" si="1184"/>
        <v/>
      </c>
      <c r="L655" s="58" t="str">
        <f t="shared" ca="1" si="1146"/>
        <v/>
      </c>
      <c r="N655" s="113" t="str">
        <f t="shared" ca="1" si="1512"/>
        <v/>
      </c>
      <c r="O655" s="114" t="str">
        <f t="shared" ref="O655" ca="1" si="1516">IF(B655="","",IF(INDIRECT("減額一覧!BM"&amp;P655)=0.08,0.08,0.1))</f>
        <v/>
      </c>
      <c r="P655" s="38">
        <v>117</v>
      </c>
      <c r="Q655" s="38" t="str">
        <f t="shared" ca="1" si="1514"/>
        <v/>
      </c>
      <c r="R655" s="38" t="str">
        <f t="shared" ca="1" si="1514"/>
        <v/>
      </c>
      <c r="S655" s="66" t="str">
        <f t="shared" ca="1" si="1148"/>
        <v/>
      </c>
      <c r="T655" s="105" t="str">
        <f t="shared" ca="1" si="1490"/>
        <v/>
      </c>
    </row>
    <row r="656" spans="1:20" ht="20.25" hidden="1" thickTop="1" thickBot="1">
      <c r="A656" t="str">
        <f ca="1">IF(B656="","",INDIRECT("減額一覧!B"&amp;$P656))</f>
        <v/>
      </c>
      <c r="B656" s="61" t="str">
        <f t="shared" ref="B656" ca="1" si="1517">IF(INDIRECT("減額一覧!BC"&amp;P656)=1,INDIRECT("減額一覧!AG"&amp;P656),"")</f>
        <v/>
      </c>
      <c r="C656" s="36" t="str">
        <f ca="1">IF(B656="","",INDIRECT("減額一覧!C"&amp;$P656))</f>
        <v/>
      </c>
      <c r="D656" s="80" t="str">
        <f ca="1">IF($B656="","",INDIRECT("減額一覧!G"&amp;$P656))</f>
        <v/>
      </c>
      <c r="E656" s="19" t="str">
        <f ca="1">IF(B656="","",INDIRECT("減額一覧!H"&amp;P656))</f>
        <v/>
      </c>
      <c r="F656" s="19" t="str">
        <f ca="1">IF($B656="","",INDIRECT("減額一覧!AN"&amp;P656))</f>
        <v/>
      </c>
      <c r="G656" s="20" t="str">
        <f ca="1">IF($B656="","",INDIRECT("減額一覧!AO"&amp;P656))</f>
        <v/>
      </c>
      <c r="H656" s="20" t="str">
        <f ca="1">IF($B656="","",INDIRECT("減額一覧!AP"&amp;P656))</f>
        <v/>
      </c>
      <c r="I656" s="32" t="str">
        <f ca="1">IF(B656="","",IF(INDIRECT("減額一覧!BN"&amp;P656)=0.08,0.08,0.1))</f>
        <v/>
      </c>
      <c r="J656" s="52"/>
      <c r="K656" s="95" t="str">
        <f t="shared" ca="1" si="1184"/>
        <v/>
      </c>
      <c r="L656" s="58" t="str">
        <f t="shared" ca="1" si="1146"/>
        <v/>
      </c>
      <c r="N656" s="113" t="str">
        <f t="shared" ca="1" si="1512"/>
        <v/>
      </c>
      <c r="O656" s="114" t="str">
        <f t="shared" ref="O656" ca="1" si="1518">IF(B656="","",IF(INDIRECT("減額一覧!BN"&amp;P656)=0.08,0.08,0.1))</f>
        <v/>
      </c>
      <c r="P656" s="38">
        <v>117</v>
      </c>
      <c r="Q656" s="38" t="str">
        <f t="shared" ca="1" si="1514"/>
        <v/>
      </c>
      <c r="R656" s="38" t="str">
        <f t="shared" ca="1" si="1514"/>
        <v/>
      </c>
      <c r="S656" s="66" t="str">
        <f t="shared" ca="1" si="1148"/>
        <v/>
      </c>
      <c r="T656" s="105" t="str">
        <f t="shared" ca="1" si="1490"/>
        <v/>
      </c>
    </row>
    <row r="657" spans="1:20" ht="20.25" hidden="1" thickTop="1" thickBot="1">
      <c r="A657" t="str">
        <f ca="1">IF(B657="","",INDIRECT("減額一覧!B"&amp;$P657))</f>
        <v/>
      </c>
      <c r="B657" s="61" t="str">
        <f t="shared" ref="B657" ca="1" si="1519">IF(INDIRECT("減額一覧!BD"&amp;P657)=1,INDIRECT("減額一覧!AQ"&amp;P657),"")</f>
        <v/>
      </c>
      <c r="C657" s="45" t="str">
        <f ca="1">IF(B657="","",INDIRECT("減額一覧!C"&amp;$P657))</f>
        <v/>
      </c>
      <c r="D657" s="79" t="str">
        <f ca="1">IF($B657="","",INDIRECT("減額一覧!G"&amp;$P657))</f>
        <v/>
      </c>
      <c r="E657" s="19" t="str">
        <f ca="1">IF(B657="","",INDIRECT("減額一覧!H"&amp;P657))</f>
        <v/>
      </c>
      <c r="F657" s="19" t="str">
        <f ca="1">IF($B657="","",INDIRECT("減額一覧!AX"&amp;P657))</f>
        <v/>
      </c>
      <c r="G657" s="20" t="str">
        <f ca="1">IF($B657="","",INDIRECT("減額一覧!AY"&amp;P657))</f>
        <v/>
      </c>
      <c r="H657" s="20" t="str">
        <f ca="1">IF($B657="","",INDIRECT("減額一覧!AZ"&amp;P657))</f>
        <v/>
      </c>
      <c r="I657" s="32" t="str">
        <f ca="1">IF(B657="","",IF(INDIRECT("減額一覧!BO"&amp;P657)=0.08,0.08,0.1))</f>
        <v/>
      </c>
      <c r="J657" s="52"/>
      <c r="K657" s="95" t="str">
        <f t="shared" ca="1" si="1184"/>
        <v/>
      </c>
      <c r="L657" s="58" t="str">
        <f t="shared" ca="1" si="1146"/>
        <v/>
      </c>
      <c r="N657" s="113" t="str">
        <f t="shared" ca="1" si="1512"/>
        <v/>
      </c>
      <c r="O657" s="114" t="str">
        <f t="shared" ref="O657" ca="1" si="1520">IF(B657="","",IF(INDIRECT("減額一覧!BO"&amp;P657)=0.08,0.08,0.1))</f>
        <v/>
      </c>
      <c r="P657" s="38">
        <v>117</v>
      </c>
      <c r="Q657" s="38" t="str">
        <f t="shared" ca="1" si="1514"/>
        <v/>
      </c>
      <c r="R657" s="38" t="str">
        <f t="shared" ca="1" si="1514"/>
        <v/>
      </c>
      <c r="S657" s="66" t="str">
        <f t="shared" ca="1" si="1148"/>
        <v/>
      </c>
      <c r="T657" s="105" t="str">
        <f t="shared" ca="1" si="1490"/>
        <v/>
      </c>
    </row>
    <row r="658" spans="1:20" ht="20.25" hidden="1" thickTop="1" thickBot="1">
      <c r="A658" t="str">
        <f t="shared" ref="A658" ca="1" si="1521">IF(B658="","",INDIRECT("減額一覧!B"&amp;$P658))</f>
        <v/>
      </c>
      <c r="B658" s="64"/>
      <c r="C658" s="41" t="str">
        <f>IF(B658="","",減額一覧!C354)</f>
        <v/>
      </c>
      <c r="D658" s="43"/>
      <c r="E658" s="21"/>
      <c r="F658" s="22" t="s">
        <v>69</v>
      </c>
      <c r="G658" s="23">
        <f t="shared" ref="G658:H658" si="1522">SUBTOTAL(9,G654:G657)</f>
        <v>0</v>
      </c>
      <c r="H658" s="23">
        <f t="shared" si="1522"/>
        <v>0</v>
      </c>
      <c r="I658" s="30"/>
      <c r="J658" s="53"/>
      <c r="K658" s="96" t="str">
        <f t="shared" ca="1" si="1184"/>
        <v/>
      </c>
      <c r="L658" s="59" t="str">
        <f t="shared" si="1146"/>
        <v/>
      </c>
      <c r="N658" s="108" t="str">
        <f t="shared" ref="N658" si="1523">IF(AND(G658=0,H658=0),"","小計")</f>
        <v/>
      </c>
      <c r="O658" s="108" t="str">
        <f t="shared" ref="O658" si="1524">IF(AND(G658=0,H658=0),"","小計")</f>
        <v/>
      </c>
      <c r="P658" s="38"/>
      <c r="Q658" s="38"/>
      <c r="R658" s="38"/>
      <c r="S658" s="66" t="str">
        <f t="shared" si="1148"/>
        <v/>
      </c>
      <c r="T658" s="105" t="str">
        <f t="shared" si="1490"/>
        <v/>
      </c>
    </row>
    <row r="659" spans="1:20" ht="20.25" hidden="1" thickTop="1" thickBot="1">
      <c r="A659" t="str">
        <f ca="1">IF(B659="","",INDIRECT("減額一覧!B"&amp;$P659))</f>
        <v/>
      </c>
      <c r="B659" s="61" t="str">
        <f t="shared" ref="B659" ca="1" si="1525">IF(INDIRECT("減額一覧!BA"&amp;P659)=1,INDIRECT("減額一覧!M"&amp;P659),"")</f>
        <v/>
      </c>
      <c r="C659" s="36" t="str">
        <f ca="1">IF(B659="","",INDIRECT("減額一覧!C"&amp;$P659))</f>
        <v/>
      </c>
      <c r="D659" s="78" t="str">
        <f ca="1">IF($B659="","",INDIRECT("減額一覧!G"&amp;$P659))</f>
        <v/>
      </c>
      <c r="E659" s="19" t="str">
        <f ca="1">IF(B659="","",INDIRECT("減額一覧!H"&amp;P659))</f>
        <v/>
      </c>
      <c r="F659" s="19" t="str">
        <f ca="1">IF($B659="","",INDIRECT("減額一覧!T"&amp;P659))</f>
        <v/>
      </c>
      <c r="G659" s="20" t="str">
        <f ca="1">IF($B659="","",INDIRECT("減額一覧!U"&amp;P659))</f>
        <v/>
      </c>
      <c r="H659" s="20" t="str">
        <f ca="1">IF($B659="","",INDIRECT("減額一覧!V"&amp;P659))</f>
        <v/>
      </c>
      <c r="I659" s="32" t="str">
        <f ca="1">IF(B659="","",IF(INDIRECT("減額一覧!BL"&amp;P659)=0.08,0.08,0.1))</f>
        <v/>
      </c>
      <c r="J659" s="51"/>
      <c r="K659" s="94" t="str">
        <f t="shared" ca="1" si="1184"/>
        <v/>
      </c>
      <c r="L659" s="56" t="str">
        <f t="shared" ca="1" si="1146"/>
        <v/>
      </c>
      <c r="N659" s="113" t="str">
        <f t="shared" ref="N659:N662" ca="1" si="1526">IF(A659="","",IF(A659&gt;3000,"月ヶ瀬",IF(A659&gt;=2000,"都祁","市内")))</f>
        <v/>
      </c>
      <c r="O659" s="114" t="str">
        <f t="shared" ref="O659" ca="1" si="1527">IF(B659="","",IF(INDIRECT("減額一覧!BL"&amp;P659)=0.08,0.08,0.1))</f>
        <v/>
      </c>
      <c r="P659" s="38">
        <v>114</v>
      </c>
      <c r="Q659" s="38" t="str">
        <f t="shared" ref="Q659:R662" ca="1" si="1528">IF(G659="","",IF(G659&gt;0,1,""))</f>
        <v/>
      </c>
      <c r="R659" s="38" t="str">
        <f t="shared" ca="1" si="1528"/>
        <v/>
      </c>
      <c r="S659" s="66" t="str">
        <f t="shared" ca="1" si="1148"/>
        <v/>
      </c>
      <c r="T659" s="105" t="str">
        <f t="shared" ca="1" si="1490"/>
        <v/>
      </c>
    </row>
    <row r="660" spans="1:20" ht="20.25" hidden="1" thickTop="1" thickBot="1">
      <c r="A660" t="str">
        <f ca="1">IF(B660="","",INDIRECT("減額一覧!B"&amp;$P660))</f>
        <v/>
      </c>
      <c r="B660" s="61" t="str">
        <f t="shared" ref="B660" ca="1" si="1529">IF(INDIRECT("減額一覧!BB"&amp;P660)=1,INDIRECT("減額一覧!W"&amp;P660),"")</f>
        <v/>
      </c>
      <c r="C660" s="44" t="str">
        <f ca="1">IF(B660="","",INDIRECT("減額一覧!C"&amp;$P660))</f>
        <v/>
      </c>
      <c r="D660" s="79" t="str">
        <f ca="1">IF($B660="","",INDIRECT("減額一覧!G"&amp;$P660))</f>
        <v/>
      </c>
      <c r="E660" s="19" t="str">
        <f ca="1">IF(B660="","",INDIRECT("減額一覧!H"&amp;P660))</f>
        <v/>
      </c>
      <c r="F660" s="19" t="str">
        <f ca="1">IF($B660="","",INDIRECT("減額一覧!AD"&amp;P660))</f>
        <v/>
      </c>
      <c r="G660" s="20" t="str">
        <f ca="1">IF($B660="","",INDIRECT("減額一覧!AE"&amp;P660))</f>
        <v/>
      </c>
      <c r="H660" s="20" t="str">
        <f ca="1">IF($B660="","",INDIRECT("減額一覧!AF"&amp;P660))</f>
        <v/>
      </c>
      <c r="I660" s="32" t="str">
        <f ca="1">IF(B660="","",IF(INDIRECT("減額一覧!BM"&amp;P660)=0.08,0.08,0.1))</f>
        <v/>
      </c>
      <c r="J660" s="52"/>
      <c r="K660" s="95" t="str">
        <f t="shared" ca="1" si="1184"/>
        <v/>
      </c>
      <c r="L660" s="58" t="str">
        <f t="shared" ca="1" si="1146"/>
        <v/>
      </c>
      <c r="N660" s="113" t="str">
        <f t="shared" ca="1" si="1526"/>
        <v/>
      </c>
      <c r="O660" s="114" t="str">
        <f t="shared" ref="O660" ca="1" si="1530">IF(B660="","",IF(INDIRECT("減額一覧!BM"&amp;P660)=0.08,0.08,0.1))</f>
        <v/>
      </c>
      <c r="P660" s="38">
        <v>114</v>
      </c>
      <c r="Q660" s="38" t="str">
        <f t="shared" ca="1" si="1528"/>
        <v/>
      </c>
      <c r="R660" s="38" t="str">
        <f t="shared" ca="1" si="1528"/>
        <v/>
      </c>
      <c r="S660" s="66" t="str">
        <f t="shared" ca="1" si="1148"/>
        <v/>
      </c>
      <c r="T660" s="105" t="str">
        <f t="shared" ca="1" si="1490"/>
        <v/>
      </c>
    </row>
    <row r="661" spans="1:20" ht="20.25" hidden="1" thickTop="1" thickBot="1">
      <c r="A661" t="str">
        <f ca="1">IF(B661="","",INDIRECT("減額一覧!B"&amp;$P661))</f>
        <v/>
      </c>
      <c r="B661" s="61" t="str">
        <f t="shared" ref="B661" ca="1" si="1531">IF(INDIRECT("減額一覧!BC"&amp;P661)=1,INDIRECT("減額一覧!AG"&amp;P661),"")</f>
        <v/>
      </c>
      <c r="C661" s="36" t="str">
        <f ca="1">IF(B661="","",INDIRECT("減額一覧!C"&amp;$P661))</f>
        <v/>
      </c>
      <c r="D661" s="80" t="str">
        <f ca="1">IF($B661="","",INDIRECT("減額一覧!G"&amp;$P661))</f>
        <v/>
      </c>
      <c r="E661" s="19" t="str">
        <f ca="1">IF(B661="","",INDIRECT("減額一覧!H"&amp;P661))</f>
        <v/>
      </c>
      <c r="F661" s="19" t="str">
        <f ca="1">IF($B661="","",INDIRECT("減額一覧!AN"&amp;P661))</f>
        <v/>
      </c>
      <c r="G661" s="20" t="str">
        <f ca="1">IF($B661="","",INDIRECT("減額一覧!AO"&amp;P661))</f>
        <v/>
      </c>
      <c r="H661" s="20" t="str">
        <f ca="1">IF($B661="","",INDIRECT("減額一覧!AP"&amp;P661))</f>
        <v/>
      </c>
      <c r="I661" s="32" t="str">
        <f ca="1">IF(B661="","",IF(INDIRECT("減額一覧!BN"&amp;P661)=0.08,0.08,0.1))</f>
        <v/>
      </c>
      <c r="J661" s="52"/>
      <c r="K661" s="95" t="str">
        <f t="shared" ca="1" si="1184"/>
        <v/>
      </c>
      <c r="L661" s="58" t="str">
        <f t="shared" ca="1" si="1146"/>
        <v/>
      </c>
      <c r="N661" s="113" t="str">
        <f t="shared" ca="1" si="1526"/>
        <v/>
      </c>
      <c r="O661" s="114" t="str">
        <f t="shared" ref="O661" ca="1" si="1532">IF(B661="","",IF(INDIRECT("減額一覧!BN"&amp;P661)=0.08,0.08,0.1))</f>
        <v/>
      </c>
      <c r="P661" s="38">
        <v>114</v>
      </c>
      <c r="Q661" s="38" t="str">
        <f t="shared" ca="1" si="1528"/>
        <v/>
      </c>
      <c r="R661" s="38" t="str">
        <f t="shared" ca="1" si="1528"/>
        <v/>
      </c>
      <c r="S661" s="66" t="str">
        <f t="shared" ca="1" si="1148"/>
        <v/>
      </c>
      <c r="T661" s="105" t="str">
        <f t="shared" ca="1" si="1490"/>
        <v/>
      </c>
    </row>
    <row r="662" spans="1:20" ht="20.25" hidden="1" thickTop="1" thickBot="1">
      <c r="A662" t="str">
        <f ca="1">IF(B662="","",INDIRECT("減額一覧!B"&amp;$P662))</f>
        <v/>
      </c>
      <c r="B662" s="61" t="str">
        <f t="shared" ref="B662" ca="1" si="1533">IF(INDIRECT("減額一覧!BD"&amp;P662)=1,INDIRECT("減額一覧!AQ"&amp;P662),"")</f>
        <v/>
      </c>
      <c r="C662" s="45" t="str">
        <f ca="1">IF(B662="","",INDIRECT("減額一覧!C"&amp;$P662))</f>
        <v/>
      </c>
      <c r="D662" s="79" t="str">
        <f ca="1">IF($B662="","",INDIRECT("減額一覧!G"&amp;$P662))</f>
        <v/>
      </c>
      <c r="E662" s="19" t="str">
        <f ca="1">IF(B662="","",INDIRECT("減額一覧!H"&amp;P662))</f>
        <v/>
      </c>
      <c r="F662" s="19" t="str">
        <f ca="1">IF($B662="","",INDIRECT("減額一覧!AX"&amp;P662))</f>
        <v/>
      </c>
      <c r="G662" s="20" t="str">
        <f ca="1">IF($B662="","",INDIRECT("減額一覧!AY"&amp;P662))</f>
        <v/>
      </c>
      <c r="H662" s="20" t="str">
        <f ca="1">IF($B662="","",INDIRECT("減額一覧!AZ"&amp;P662))</f>
        <v/>
      </c>
      <c r="I662" s="32" t="str">
        <f ca="1">IF(B662="","",IF(INDIRECT("減額一覧!BO"&amp;P662)=0.08,0.08,0.1))</f>
        <v/>
      </c>
      <c r="J662" s="52"/>
      <c r="K662" s="95" t="str">
        <f t="shared" ca="1" si="1184"/>
        <v/>
      </c>
      <c r="L662" s="58" t="str">
        <f t="shared" ca="1" si="1146"/>
        <v/>
      </c>
      <c r="N662" s="113" t="str">
        <f t="shared" ca="1" si="1526"/>
        <v/>
      </c>
      <c r="O662" s="114" t="str">
        <f t="shared" ref="O662" ca="1" si="1534">IF(B662="","",IF(INDIRECT("減額一覧!BO"&amp;P662)=0.08,0.08,0.1))</f>
        <v/>
      </c>
      <c r="P662" s="38">
        <v>114</v>
      </c>
      <c r="Q662" s="38" t="str">
        <f t="shared" ca="1" si="1528"/>
        <v/>
      </c>
      <c r="R662" s="38" t="str">
        <f t="shared" ca="1" si="1528"/>
        <v/>
      </c>
      <c r="S662" s="66" t="str">
        <f t="shared" ca="1" si="1148"/>
        <v/>
      </c>
      <c r="T662" s="105" t="str">
        <f t="shared" ca="1" si="1490"/>
        <v/>
      </c>
    </row>
    <row r="663" spans="1:20" ht="20.25" hidden="1" thickTop="1" thickBot="1">
      <c r="B663" s="64"/>
      <c r="C663" s="41" t="str">
        <f>IF(B663="","",減額一覧!C359)</f>
        <v/>
      </c>
      <c r="D663" s="43"/>
      <c r="E663" s="21"/>
      <c r="F663" s="22" t="s">
        <v>69</v>
      </c>
      <c r="G663" s="23">
        <f t="shared" ref="G663:H663" si="1535">SUBTOTAL(9,G659:G662)</f>
        <v>0</v>
      </c>
      <c r="H663" s="23">
        <f t="shared" si="1535"/>
        <v>0</v>
      </c>
      <c r="I663" s="30"/>
      <c r="J663" s="53"/>
      <c r="K663" s="96" t="str">
        <f t="shared" si="1184"/>
        <v/>
      </c>
      <c r="L663" s="59" t="str">
        <f t="shared" si="1146"/>
        <v/>
      </c>
      <c r="N663" s="108" t="str">
        <f t="shared" ref="N663" si="1536">IF(AND(G663=0,H663=0),"","小計")</f>
        <v/>
      </c>
      <c r="O663" s="108" t="str">
        <f t="shared" ref="O663" si="1537">IF(AND(G663=0,H663=0),"","小計")</f>
        <v/>
      </c>
      <c r="P663" s="38"/>
      <c r="Q663" s="38"/>
      <c r="R663" s="38"/>
      <c r="S663" s="66" t="str">
        <f t="shared" si="1148"/>
        <v/>
      </c>
      <c r="T663" s="105" t="str">
        <f t="shared" si="1490"/>
        <v/>
      </c>
    </row>
    <row r="664" spans="1:20" ht="20.25" hidden="1" thickTop="1" thickBot="1">
      <c r="A664" t="str">
        <f ca="1">IF(B664="","",INDIRECT("減額一覧!B"&amp;$P664))</f>
        <v/>
      </c>
      <c r="B664" s="61" t="str">
        <f t="shared" ref="B664" ca="1" si="1538">IF(INDIRECT("減額一覧!BA"&amp;P664)=1,INDIRECT("減額一覧!M"&amp;P664),"")</f>
        <v/>
      </c>
      <c r="C664" s="36" t="str">
        <f ca="1">IF(B664="","",INDIRECT("減額一覧!C"&amp;$P664))</f>
        <v/>
      </c>
      <c r="D664" s="78" t="str">
        <f ca="1">IF($B664="","",INDIRECT("減額一覧!G"&amp;$P664))</f>
        <v/>
      </c>
      <c r="E664" s="19" t="str">
        <f ca="1">IF(B664="","",INDIRECT("減額一覧!H"&amp;P664))</f>
        <v/>
      </c>
      <c r="F664" s="19" t="str">
        <f ca="1">IF($B664="","",INDIRECT("減額一覧!T"&amp;P664))</f>
        <v/>
      </c>
      <c r="G664" s="20" t="str">
        <f ca="1">IF($B664="","",INDIRECT("減額一覧!U"&amp;P664))</f>
        <v/>
      </c>
      <c r="H664" s="20" t="str">
        <f ca="1">IF($B664="","",INDIRECT("減額一覧!V"&amp;P664))</f>
        <v/>
      </c>
      <c r="I664" s="32" t="str">
        <f ca="1">IF(B664="","",IF(INDIRECT("減額一覧!BL"&amp;P664)=0.08,0.08,0.1))</f>
        <v/>
      </c>
      <c r="J664" s="51"/>
      <c r="K664" s="94" t="str">
        <f t="shared" ca="1" si="1184"/>
        <v/>
      </c>
      <c r="L664" s="56" t="str">
        <f t="shared" ca="1" si="1146"/>
        <v/>
      </c>
      <c r="N664" s="113" t="str">
        <f t="shared" ref="N664:N667" ca="1" si="1539">IF(A664="","",IF(A664&gt;3000,"月ヶ瀬",IF(A664&gt;=2000,"都祁","市内")))</f>
        <v/>
      </c>
      <c r="O664" s="114" t="str">
        <f t="shared" ref="O664" ca="1" si="1540">IF(B664="","",IF(INDIRECT("減額一覧!BL"&amp;P664)=0.08,0.08,0.1))</f>
        <v/>
      </c>
      <c r="P664" s="38">
        <v>115</v>
      </c>
      <c r="Q664" s="38" t="str">
        <f t="shared" ref="Q664:R667" ca="1" si="1541">IF(G664="","",IF(G664&gt;0,1,""))</f>
        <v/>
      </c>
      <c r="R664" s="38" t="str">
        <f t="shared" ca="1" si="1541"/>
        <v/>
      </c>
      <c r="S664" s="66" t="str">
        <f t="shared" ca="1" si="1148"/>
        <v/>
      </c>
      <c r="T664" s="105" t="str">
        <f t="shared" ca="1" si="1490"/>
        <v/>
      </c>
    </row>
    <row r="665" spans="1:20" ht="20.25" hidden="1" thickTop="1" thickBot="1">
      <c r="A665" t="str">
        <f ca="1">IF(B665="","",INDIRECT("減額一覧!B"&amp;$P665))</f>
        <v/>
      </c>
      <c r="B665" s="61" t="str">
        <f t="shared" ref="B665" ca="1" si="1542">IF(INDIRECT("減額一覧!BB"&amp;P665)=1,INDIRECT("減額一覧!W"&amp;P665),"")</f>
        <v/>
      </c>
      <c r="C665" s="44" t="str">
        <f ca="1">IF(B665="","",INDIRECT("減額一覧!C"&amp;$P665))</f>
        <v/>
      </c>
      <c r="D665" s="79" t="str">
        <f ca="1">IF($B665="","",INDIRECT("減額一覧!G"&amp;$P665))</f>
        <v/>
      </c>
      <c r="E665" s="19" t="str">
        <f ca="1">IF(B665="","",INDIRECT("減額一覧!H"&amp;P665))</f>
        <v/>
      </c>
      <c r="F665" s="19" t="str">
        <f ca="1">IF($B665="","",INDIRECT("減額一覧!AD"&amp;P665))</f>
        <v/>
      </c>
      <c r="G665" s="20" t="str">
        <f ca="1">IF($B665="","",INDIRECT("減額一覧!AE"&amp;P665))</f>
        <v/>
      </c>
      <c r="H665" s="20" t="str">
        <f ca="1">IF($B665="","",INDIRECT("減額一覧!AF"&amp;P665))</f>
        <v/>
      </c>
      <c r="I665" s="32" t="str">
        <f ca="1">IF(B665="","",IF(INDIRECT("減額一覧!BM"&amp;P665)=0.08,0.08,0.1))</f>
        <v/>
      </c>
      <c r="J665" s="52"/>
      <c r="K665" s="95" t="str">
        <f t="shared" ca="1" si="1184"/>
        <v/>
      </c>
      <c r="L665" s="58" t="str">
        <f t="shared" ca="1" si="1146"/>
        <v/>
      </c>
      <c r="N665" s="113" t="str">
        <f t="shared" ca="1" si="1539"/>
        <v/>
      </c>
      <c r="O665" s="114" t="str">
        <f t="shared" ref="O665" ca="1" si="1543">IF(B665="","",IF(INDIRECT("減額一覧!BM"&amp;P665)=0.08,0.08,0.1))</f>
        <v/>
      </c>
      <c r="P665" s="38">
        <v>115</v>
      </c>
      <c r="Q665" s="38" t="str">
        <f t="shared" ca="1" si="1541"/>
        <v/>
      </c>
      <c r="R665" s="38" t="str">
        <f t="shared" ca="1" si="1541"/>
        <v/>
      </c>
      <c r="S665" s="66" t="str">
        <f t="shared" ca="1" si="1148"/>
        <v/>
      </c>
      <c r="T665" s="105" t="str">
        <f t="shared" ca="1" si="1490"/>
        <v/>
      </c>
    </row>
    <row r="666" spans="1:20" ht="20.25" hidden="1" thickTop="1" thickBot="1">
      <c r="A666" t="str">
        <f ca="1">IF(B666="","",INDIRECT("減額一覧!B"&amp;$P666))</f>
        <v/>
      </c>
      <c r="B666" s="61" t="str">
        <f t="shared" ref="B666" ca="1" si="1544">IF(INDIRECT("減額一覧!BC"&amp;P666)=1,INDIRECT("減額一覧!AG"&amp;P666),"")</f>
        <v/>
      </c>
      <c r="C666" s="36" t="str">
        <f ca="1">IF(B666="","",INDIRECT("減額一覧!C"&amp;$P666))</f>
        <v/>
      </c>
      <c r="D666" s="80" t="str">
        <f ca="1">IF($B666="","",INDIRECT("減額一覧!G"&amp;$P666))</f>
        <v/>
      </c>
      <c r="E666" s="19" t="str">
        <f ca="1">IF(B666="","",INDIRECT("減額一覧!H"&amp;P666))</f>
        <v/>
      </c>
      <c r="F666" s="19" t="str">
        <f ca="1">IF($B666="","",INDIRECT("減額一覧!AN"&amp;P666))</f>
        <v/>
      </c>
      <c r="G666" s="20" t="str">
        <f ca="1">IF($B666="","",INDIRECT("減額一覧!AO"&amp;P666))</f>
        <v/>
      </c>
      <c r="H666" s="20" t="str">
        <f ca="1">IF($B666="","",INDIRECT("減額一覧!AP"&amp;P666))</f>
        <v/>
      </c>
      <c r="I666" s="32" t="str">
        <f ca="1">IF(B666="","",IF(INDIRECT("減額一覧!BN"&amp;P666)=0.08,0.08,0.1))</f>
        <v/>
      </c>
      <c r="J666" s="52"/>
      <c r="K666" s="95" t="str">
        <f t="shared" ca="1" si="1184"/>
        <v/>
      </c>
      <c r="L666" s="58" t="str">
        <f t="shared" ca="1" si="1146"/>
        <v/>
      </c>
      <c r="N666" s="113" t="str">
        <f t="shared" ca="1" si="1539"/>
        <v/>
      </c>
      <c r="O666" s="114" t="str">
        <f t="shared" ref="O666" ca="1" si="1545">IF(B666="","",IF(INDIRECT("減額一覧!BN"&amp;P666)=0.08,0.08,0.1))</f>
        <v/>
      </c>
      <c r="P666" s="38">
        <v>115</v>
      </c>
      <c r="Q666" s="38" t="str">
        <f t="shared" ca="1" si="1541"/>
        <v/>
      </c>
      <c r="R666" s="38" t="str">
        <f t="shared" ca="1" si="1541"/>
        <v/>
      </c>
      <c r="S666" s="66" t="str">
        <f t="shared" ca="1" si="1148"/>
        <v/>
      </c>
      <c r="T666" s="105" t="str">
        <f t="shared" ca="1" si="1490"/>
        <v/>
      </c>
    </row>
    <row r="667" spans="1:20" ht="20.25" hidden="1" thickTop="1" thickBot="1">
      <c r="A667" t="str">
        <f ca="1">IF(B667="","",INDIRECT("減額一覧!B"&amp;$P667))</f>
        <v/>
      </c>
      <c r="B667" s="61" t="str">
        <f t="shared" ref="B667" ca="1" si="1546">IF(INDIRECT("減額一覧!BD"&amp;P667)=1,INDIRECT("減額一覧!AQ"&amp;P667),"")</f>
        <v/>
      </c>
      <c r="C667" s="45" t="str">
        <f ca="1">IF(B667="","",INDIRECT("減額一覧!C"&amp;$P667))</f>
        <v/>
      </c>
      <c r="D667" s="79" t="str">
        <f ca="1">IF($B667="","",INDIRECT("減額一覧!G"&amp;$P667))</f>
        <v/>
      </c>
      <c r="E667" s="19" t="str">
        <f ca="1">IF(B667="","",INDIRECT("減額一覧!H"&amp;P667))</f>
        <v/>
      </c>
      <c r="F667" s="19" t="str">
        <f ca="1">IF($B667="","",INDIRECT("減額一覧!AX"&amp;P667))</f>
        <v/>
      </c>
      <c r="G667" s="20" t="str">
        <f ca="1">IF($B667="","",INDIRECT("減額一覧!AY"&amp;P667))</f>
        <v/>
      </c>
      <c r="H667" s="20" t="str">
        <f ca="1">IF($B667="","",INDIRECT("減額一覧!AZ"&amp;P667))</f>
        <v/>
      </c>
      <c r="I667" s="32" t="str">
        <f ca="1">IF(B667="","",IF(INDIRECT("減額一覧!BO"&amp;P667)=0.08,0.08,0.1))</f>
        <v/>
      </c>
      <c r="J667" s="52"/>
      <c r="K667" s="95" t="str">
        <f t="shared" ca="1" si="1184"/>
        <v/>
      </c>
      <c r="L667" s="58" t="str">
        <f t="shared" ca="1" si="1146"/>
        <v/>
      </c>
      <c r="N667" s="113" t="str">
        <f t="shared" ca="1" si="1539"/>
        <v/>
      </c>
      <c r="O667" s="114" t="str">
        <f t="shared" ref="O667" ca="1" si="1547">IF(B667="","",IF(INDIRECT("減額一覧!BO"&amp;P667)=0.08,0.08,0.1))</f>
        <v/>
      </c>
      <c r="P667" s="38">
        <v>115</v>
      </c>
      <c r="Q667" s="38" t="str">
        <f t="shared" ca="1" si="1541"/>
        <v/>
      </c>
      <c r="R667" s="38" t="str">
        <f t="shared" ca="1" si="1541"/>
        <v/>
      </c>
      <c r="S667" s="66" t="str">
        <f t="shared" ca="1" si="1148"/>
        <v/>
      </c>
      <c r="T667" s="105" t="str">
        <f t="shared" ca="1" si="1490"/>
        <v/>
      </c>
    </row>
    <row r="668" spans="1:20" ht="20.25" hidden="1" thickTop="1" thickBot="1">
      <c r="B668" s="64"/>
      <c r="C668" s="41" t="str">
        <f>IF(B668="","",減額一覧!C364)</f>
        <v/>
      </c>
      <c r="D668" s="43"/>
      <c r="E668" s="21"/>
      <c r="F668" s="22" t="s">
        <v>69</v>
      </c>
      <c r="G668" s="23">
        <f t="shared" ref="G668:H668" si="1548">SUBTOTAL(9,G664:G667)</f>
        <v>0</v>
      </c>
      <c r="H668" s="23">
        <f t="shared" si="1548"/>
        <v>0</v>
      </c>
      <c r="I668" s="30"/>
      <c r="J668" s="53"/>
      <c r="K668" s="96" t="str">
        <f t="shared" si="1184"/>
        <v/>
      </c>
      <c r="L668" s="59" t="str">
        <f t="shared" si="1146"/>
        <v/>
      </c>
      <c r="N668" s="108" t="str">
        <f t="shared" ref="N668" si="1549">IF(AND(G668=0,H668=0),"","小計")</f>
        <v/>
      </c>
      <c r="O668" s="108" t="str">
        <f t="shared" ref="O668" si="1550">IF(AND(G668=0,H668=0),"","小計")</f>
        <v/>
      </c>
      <c r="P668" s="38"/>
      <c r="Q668" s="38"/>
      <c r="R668" s="38"/>
      <c r="S668" s="66" t="str">
        <f t="shared" si="1148"/>
        <v/>
      </c>
      <c r="T668" s="105" t="str">
        <f t="shared" si="1490"/>
        <v/>
      </c>
    </row>
    <row r="669" spans="1:20" ht="20.25" hidden="1" thickTop="1" thickBot="1">
      <c r="A669" t="str">
        <f ca="1">IF(B669="","",INDIRECT("減額一覧!B"&amp;$P669))</f>
        <v/>
      </c>
      <c r="B669" s="61" t="str">
        <f t="shared" ref="B669" ca="1" si="1551">IF(INDIRECT("減額一覧!BA"&amp;P669)=1,INDIRECT("減額一覧!M"&amp;P669),"")</f>
        <v/>
      </c>
      <c r="C669" s="36" t="str">
        <f ca="1">IF(B669="","",INDIRECT("減額一覧!C"&amp;$P669))</f>
        <v/>
      </c>
      <c r="D669" s="78" t="str">
        <f ca="1">IF($B669="","",INDIRECT("減額一覧!G"&amp;$P669))</f>
        <v/>
      </c>
      <c r="E669" s="19" t="str">
        <f ca="1">IF(B669="","",INDIRECT("減額一覧!H"&amp;P669))</f>
        <v/>
      </c>
      <c r="F669" s="19" t="str">
        <f ca="1">IF($B669="","",INDIRECT("減額一覧!T"&amp;P669))</f>
        <v/>
      </c>
      <c r="G669" s="20" t="str">
        <f ca="1">IF($B669="","",INDIRECT("減額一覧!U"&amp;P669))</f>
        <v/>
      </c>
      <c r="H669" s="20" t="str">
        <f ca="1">IF($B669="","",INDIRECT("減額一覧!V"&amp;P669))</f>
        <v/>
      </c>
      <c r="I669" s="32" t="str">
        <f ca="1">IF(B669="","",IF(INDIRECT("減額一覧!BL"&amp;P669)=0.08,0.08,0.1))</f>
        <v/>
      </c>
      <c r="J669" s="51"/>
      <c r="K669" s="94" t="str">
        <f t="shared" ca="1" si="1184"/>
        <v/>
      </c>
      <c r="L669" s="56" t="str">
        <f t="shared" ca="1" si="1146"/>
        <v/>
      </c>
      <c r="N669" s="113" t="str">
        <f t="shared" ref="N669:N672" ca="1" si="1552">IF(A669="","",IF(A669&gt;3000,"月ヶ瀬",IF(A669&gt;=2000,"都祁","市内")))</f>
        <v/>
      </c>
      <c r="O669" s="114" t="str">
        <f t="shared" ref="O669" ca="1" si="1553">IF(B669="","",IF(INDIRECT("減額一覧!BL"&amp;P669)=0.08,0.08,0.1))</f>
        <v/>
      </c>
      <c r="P669" s="38">
        <v>116</v>
      </c>
      <c r="Q669" s="38" t="str">
        <f t="shared" ref="Q669:R672" ca="1" si="1554">IF(G669="","",IF(G669&gt;0,1,""))</f>
        <v/>
      </c>
      <c r="R669" s="38" t="str">
        <f t="shared" ca="1" si="1554"/>
        <v/>
      </c>
      <c r="S669" s="66" t="str">
        <f t="shared" ca="1" si="1148"/>
        <v/>
      </c>
      <c r="T669" s="105" t="str">
        <f t="shared" ca="1" si="1490"/>
        <v/>
      </c>
    </row>
    <row r="670" spans="1:20" ht="20.25" hidden="1" thickTop="1" thickBot="1">
      <c r="A670" t="str">
        <f ca="1">IF(B670="","",INDIRECT("減額一覧!B"&amp;$P670))</f>
        <v/>
      </c>
      <c r="B670" s="61" t="str">
        <f t="shared" ref="B670" ca="1" si="1555">IF(INDIRECT("減額一覧!BB"&amp;P670)=1,INDIRECT("減額一覧!W"&amp;P670),"")</f>
        <v/>
      </c>
      <c r="C670" s="44" t="str">
        <f ca="1">IF(B670="","",INDIRECT("減額一覧!C"&amp;$P670))</f>
        <v/>
      </c>
      <c r="D670" s="79" t="str">
        <f ca="1">IF($B670="","",INDIRECT("減額一覧!G"&amp;$P670))</f>
        <v/>
      </c>
      <c r="E670" s="19" t="str">
        <f ca="1">IF(B670="","",INDIRECT("減額一覧!H"&amp;P670))</f>
        <v/>
      </c>
      <c r="F670" s="19" t="str">
        <f ca="1">IF($B670="","",INDIRECT("減額一覧!AD"&amp;P670))</f>
        <v/>
      </c>
      <c r="G670" s="20" t="str">
        <f ca="1">IF($B670="","",INDIRECT("減額一覧!AE"&amp;P670))</f>
        <v/>
      </c>
      <c r="H670" s="20" t="str">
        <f ca="1">IF($B670="","",INDIRECT("減額一覧!AF"&amp;P670))</f>
        <v/>
      </c>
      <c r="I670" s="32" t="str">
        <f ca="1">IF(B670="","",IF(INDIRECT("減額一覧!BM"&amp;P670)=0.08,0.08,0.1))</f>
        <v/>
      </c>
      <c r="J670" s="52"/>
      <c r="K670" s="95" t="str">
        <f t="shared" ca="1" si="1184"/>
        <v/>
      </c>
      <c r="L670" s="58" t="str">
        <f t="shared" ca="1" si="1146"/>
        <v/>
      </c>
      <c r="N670" s="113" t="str">
        <f t="shared" ca="1" si="1552"/>
        <v/>
      </c>
      <c r="O670" s="114" t="str">
        <f t="shared" ref="O670" ca="1" si="1556">IF(B670="","",IF(INDIRECT("減額一覧!BM"&amp;P670)=0.08,0.08,0.1))</f>
        <v/>
      </c>
      <c r="P670" s="38">
        <v>116</v>
      </c>
      <c r="Q670" s="38" t="str">
        <f t="shared" ca="1" si="1554"/>
        <v/>
      </c>
      <c r="R670" s="38" t="str">
        <f t="shared" ca="1" si="1554"/>
        <v/>
      </c>
      <c r="S670" s="66" t="str">
        <f t="shared" ca="1" si="1148"/>
        <v/>
      </c>
      <c r="T670" s="105" t="str">
        <f t="shared" ca="1" si="1490"/>
        <v/>
      </c>
    </row>
    <row r="671" spans="1:20" ht="20.25" hidden="1" thickTop="1" thickBot="1">
      <c r="A671" t="str">
        <f ca="1">IF(B671="","",INDIRECT("減額一覧!B"&amp;$P671))</f>
        <v/>
      </c>
      <c r="B671" s="61" t="str">
        <f t="shared" ref="B671" ca="1" si="1557">IF(INDIRECT("減額一覧!BC"&amp;P671)=1,INDIRECT("減額一覧!AG"&amp;P671),"")</f>
        <v/>
      </c>
      <c r="C671" s="36" t="str">
        <f ca="1">IF(B671="","",INDIRECT("減額一覧!C"&amp;$P671))</f>
        <v/>
      </c>
      <c r="D671" s="80" t="str">
        <f ca="1">IF($B671="","",INDIRECT("減額一覧!G"&amp;$P671))</f>
        <v/>
      </c>
      <c r="E671" s="19" t="str">
        <f ca="1">IF(B671="","",INDIRECT("減額一覧!H"&amp;P671))</f>
        <v/>
      </c>
      <c r="F671" s="19" t="str">
        <f ca="1">IF($B671="","",INDIRECT("減額一覧!AN"&amp;P671))</f>
        <v/>
      </c>
      <c r="G671" s="20" t="str">
        <f ca="1">IF($B671="","",INDIRECT("減額一覧!AO"&amp;P671))</f>
        <v/>
      </c>
      <c r="H671" s="20" t="str">
        <f ca="1">IF($B671="","",INDIRECT("減額一覧!AP"&amp;P671))</f>
        <v/>
      </c>
      <c r="I671" s="32" t="str">
        <f ca="1">IF(B671="","",IF(INDIRECT("減額一覧!BN"&amp;P671)=0.08,0.08,0.1))</f>
        <v/>
      </c>
      <c r="J671" s="52"/>
      <c r="K671" s="95" t="str">
        <f t="shared" ca="1" si="1184"/>
        <v/>
      </c>
      <c r="L671" s="58" t="str">
        <f t="shared" ca="1" si="1146"/>
        <v/>
      </c>
      <c r="N671" s="113" t="str">
        <f t="shared" ca="1" si="1552"/>
        <v/>
      </c>
      <c r="O671" s="114" t="str">
        <f t="shared" ref="O671" ca="1" si="1558">IF(B671="","",IF(INDIRECT("減額一覧!BN"&amp;P671)=0.08,0.08,0.1))</f>
        <v/>
      </c>
      <c r="P671" s="38">
        <v>116</v>
      </c>
      <c r="Q671" s="38" t="str">
        <f t="shared" ca="1" si="1554"/>
        <v/>
      </c>
      <c r="R671" s="38" t="str">
        <f t="shared" ca="1" si="1554"/>
        <v/>
      </c>
      <c r="S671" s="66" t="str">
        <f t="shared" ca="1" si="1148"/>
        <v/>
      </c>
      <c r="T671" s="105" t="str">
        <f t="shared" ca="1" si="1490"/>
        <v/>
      </c>
    </row>
    <row r="672" spans="1:20" ht="20.25" hidden="1" thickTop="1" thickBot="1">
      <c r="A672" t="str">
        <f ca="1">IF(B672="","",INDIRECT("減額一覧!B"&amp;$P672))</f>
        <v/>
      </c>
      <c r="B672" s="61" t="str">
        <f t="shared" ref="B672" ca="1" si="1559">IF(INDIRECT("減額一覧!BD"&amp;P672)=1,INDIRECT("減額一覧!AQ"&amp;P672),"")</f>
        <v/>
      </c>
      <c r="C672" s="45" t="str">
        <f ca="1">IF(B672="","",INDIRECT("減額一覧!C"&amp;$P672))</f>
        <v/>
      </c>
      <c r="D672" s="79" t="str">
        <f ca="1">IF($B672="","",INDIRECT("減額一覧!G"&amp;$P672))</f>
        <v/>
      </c>
      <c r="E672" s="19" t="str">
        <f ca="1">IF(B672="","",INDIRECT("減額一覧!H"&amp;P672))</f>
        <v/>
      </c>
      <c r="F672" s="19" t="str">
        <f ca="1">IF($B672="","",INDIRECT("減額一覧!AX"&amp;P672))</f>
        <v/>
      </c>
      <c r="G672" s="20" t="str">
        <f ca="1">IF($B672="","",INDIRECT("減額一覧!AY"&amp;P672))</f>
        <v/>
      </c>
      <c r="H672" s="20" t="str">
        <f ca="1">IF($B672="","",INDIRECT("減額一覧!AZ"&amp;P672))</f>
        <v/>
      </c>
      <c r="I672" s="32" t="str">
        <f ca="1">IF(B672="","",IF(INDIRECT("減額一覧!BO"&amp;P672)=0.08,0.08,0.1))</f>
        <v/>
      </c>
      <c r="J672" s="52"/>
      <c r="K672" s="95" t="str">
        <f t="shared" ca="1" si="1184"/>
        <v/>
      </c>
      <c r="L672" s="58" t="str">
        <f t="shared" ca="1" si="1146"/>
        <v/>
      </c>
      <c r="N672" s="113" t="str">
        <f t="shared" ca="1" si="1552"/>
        <v/>
      </c>
      <c r="O672" s="114" t="str">
        <f t="shared" ref="O672" ca="1" si="1560">IF(B672="","",IF(INDIRECT("減額一覧!BO"&amp;P672)=0.08,0.08,0.1))</f>
        <v/>
      </c>
      <c r="P672" s="38">
        <v>116</v>
      </c>
      <c r="Q672" s="38" t="str">
        <f t="shared" ca="1" si="1554"/>
        <v/>
      </c>
      <c r="R672" s="38" t="str">
        <f t="shared" ca="1" si="1554"/>
        <v/>
      </c>
      <c r="S672" s="66" t="str">
        <f t="shared" ca="1" si="1148"/>
        <v/>
      </c>
      <c r="T672" s="105" t="str">
        <f t="shared" ca="1" si="1490"/>
        <v/>
      </c>
    </row>
    <row r="673" spans="1:20" ht="20.25" hidden="1" thickTop="1" thickBot="1">
      <c r="B673" s="64"/>
      <c r="C673" s="41" t="str">
        <f>IF(B673="","",減額一覧!C369)</f>
        <v/>
      </c>
      <c r="D673" s="43"/>
      <c r="E673" s="21"/>
      <c r="F673" s="22" t="s">
        <v>69</v>
      </c>
      <c r="G673" s="23">
        <f t="shared" ref="G673:H673" si="1561">SUBTOTAL(9,G669:G672)</f>
        <v>0</v>
      </c>
      <c r="H673" s="23">
        <f t="shared" si="1561"/>
        <v>0</v>
      </c>
      <c r="I673" s="30"/>
      <c r="J673" s="53"/>
      <c r="K673" s="96" t="str">
        <f t="shared" si="1184"/>
        <v/>
      </c>
      <c r="L673" s="59" t="str">
        <f t="shared" si="1146"/>
        <v/>
      </c>
      <c r="N673" s="108" t="str">
        <f t="shared" ref="N673" si="1562">IF(AND(G673=0,H673=0),"","小計")</f>
        <v/>
      </c>
      <c r="O673" s="108" t="str">
        <f t="shared" ref="O673" si="1563">IF(AND(G673=0,H673=0),"","小計")</f>
        <v/>
      </c>
      <c r="P673" s="38"/>
      <c r="Q673" s="38"/>
      <c r="R673" s="38"/>
      <c r="S673" s="66" t="str">
        <f t="shared" si="1148"/>
        <v/>
      </c>
      <c r="T673" s="105" t="str">
        <f t="shared" si="1490"/>
        <v/>
      </c>
    </row>
    <row r="674" spans="1:20" ht="20.25" hidden="1" thickTop="1" thickBot="1">
      <c r="A674" t="str">
        <f ca="1">IF(B674="","",INDIRECT("減額一覧!B"&amp;$P674))</f>
        <v/>
      </c>
      <c r="B674" s="61" t="str">
        <f t="shared" ref="B674" ca="1" si="1564">IF(INDIRECT("減額一覧!BA"&amp;P674)=1,INDIRECT("減額一覧!M"&amp;P674),"")</f>
        <v/>
      </c>
      <c r="C674" s="36" t="str">
        <f ca="1">IF(B674="","",INDIRECT("減額一覧!C"&amp;$P674))</f>
        <v/>
      </c>
      <c r="D674" s="78" t="str">
        <f ca="1">IF($B674="","",INDIRECT("減額一覧!G"&amp;$P674))</f>
        <v/>
      </c>
      <c r="E674" s="19" t="str">
        <f ca="1">IF(B674="","",INDIRECT("減額一覧!H"&amp;P674))</f>
        <v/>
      </c>
      <c r="F674" s="19" t="str">
        <f ca="1">IF($B674="","",INDIRECT("減額一覧!T"&amp;P674))</f>
        <v/>
      </c>
      <c r="G674" s="20" t="str">
        <f ca="1">IF($B674="","",INDIRECT("減額一覧!U"&amp;P674))</f>
        <v/>
      </c>
      <c r="H674" s="20" t="str">
        <f ca="1">IF($B674="","",INDIRECT("減額一覧!V"&amp;P674))</f>
        <v/>
      </c>
      <c r="I674" s="32" t="str">
        <f ca="1">IF(B674="","",IF(INDIRECT("減額一覧!BL"&amp;P674)=0.08,0.08,0.1))</f>
        <v/>
      </c>
      <c r="J674" s="51"/>
      <c r="K674" s="94" t="str">
        <f t="shared" ca="1" si="1184"/>
        <v/>
      </c>
      <c r="L674" s="56" t="str">
        <f t="shared" ca="1" si="1146"/>
        <v/>
      </c>
      <c r="N674" s="113" t="str">
        <f t="shared" ref="N674:N677" ca="1" si="1565">IF(A674="","",IF(A674&gt;3000,"月ヶ瀬",IF(A674&gt;=2000,"都祁","市内")))</f>
        <v/>
      </c>
      <c r="O674" s="114" t="str">
        <f t="shared" ref="O674" ca="1" si="1566">IF(B674="","",IF(INDIRECT("減額一覧!BL"&amp;P674)=0.08,0.08,0.1))</f>
        <v/>
      </c>
      <c r="P674" s="38">
        <v>117</v>
      </c>
      <c r="Q674" s="38" t="str">
        <f t="shared" ref="Q674:R677" ca="1" si="1567">IF(G674="","",IF(G674&gt;0,1,""))</f>
        <v/>
      </c>
      <c r="R674" s="38" t="str">
        <f t="shared" ca="1" si="1567"/>
        <v/>
      </c>
      <c r="S674" s="66" t="str">
        <f t="shared" ca="1" si="1148"/>
        <v/>
      </c>
      <c r="T674" s="105" t="str">
        <f t="shared" ca="1" si="1490"/>
        <v/>
      </c>
    </row>
    <row r="675" spans="1:20" ht="20.25" hidden="1" thickTop="1" thickBot="1">
      <c r="A675" t="str">
        <f ca="1">IF(B675="","",INDIRECT("減額一覧!B"&amp;$P675))</f>
        <v/>
      </c>
      <c r="B675" s="61" t="str">
        <f t="shared" ref="B675" ca="1" si="1568">IF(INDIRECT("減額一覧!BB"&amp;P675)=1,INDIRECT("減額一覧!W"&amp;P675),"")</f>
        <v/>
      </c>
      <c r="C675" s="44" t="str">
        <f ca="1">IF(B675="","",INDIRECT("減額一覧!C"&amp;$P675))</f>
        <v/>
      </c>
      <c r="D675" s="79" t="str">
        <f ca="1">IF($B675="","",INDIRECT("減額一覧!G"&amp;$P675))</f>
        <v/>
      </c>
      <c r="E675" s="19" t="str">
        <f ca="1">IF(B675="","",INDIRECT("減額一覧!H"&amp;P675))</f>
        <v/>
      </c>
      <c r="F675" s="19" t="str">
        <f ca="1">IF($B675="","",INDIRECT("減額一覧!AD"&amp;P675))</f>
        <v/>
      </c>
      <c r="G675" s="20" t="str">
        <f ca="1">IF($B675="","",INDIRECT("減額一覧!AE"&amp;P675))</f>
        <v/>
      </c>
      <c r="H675" s="20" t="str">
        <f ca="1">IF($B675="","",INDIRECT("減額一覧!AF"&amp;P675))</f>
        <v/>
      </c>
      <c r="I675" s="32" t="str">
        <f ca="1">IF(B675="","",IF(INDIRECT("減額一覧!BM"&amp;P675)=0.08,0.08,0.1))</f>
        <v/>
      </c>
      <c r="J675" s="52"/>
      <c r="K675" s="95" t="str">
        <f t="shared" ca="1" si="1184"/>
        <v/>
      </c>
      <c r="L675" s="58" t="str">
        <f t="shared" ca="1" si="1146"/>
        <v/>
      </c>
      <c r="N675" s="113" t="str">
        <f t="shared" ca="1" si="1565"/>
        <v/>
      </c>
      <c r="O675" s="114" t="str">
        <f t="shared" ref="O675" ca="1" si="1569">IF(B675="","",IF(INDIRECT("減額一覧!BM"&amp;P675)=0.08,0.08,0.1))</f>
        <v/>
      </c>
      <c r="P675" s="38">
        <v>117</v>
      </c>
      <c r="Q675" s="38" t="str">
        <f t="shared" ca="1" si="1567"/>
        <v/>
      </c>
      <c r="R675" s="38" t="str">
        <f t="shared" ca="1" si="1567"/>
        <v/>
      </c>
      <c r="S675" s="66" t="str">
        <f t="shared" ca="1" si="1148"/>
        <v/>
      </c>
      <c r="T675" s="105" t="str">
        <f t="shared" ca="1" si="1490"/>
        <v/>
      </c>
    </row>
    <row r="676" spans="1:20" ht="20.25" hidden="1" thickTop="1" thickBot="1">
      <c r="A676" t="str">
        <f ca="1">IF(B676="","",INDIRECT("減額一覧!B"&amp;$P676))</f>
        <v/>
      </c>
      <c r="B676" s="61" t="str">
        <f t="shared" ref="B676" ca="1" si="1570">IF(INDIRECT("減額一覧!BC"&amp;P676)=1,INDIRECT("減額一覧!AG"&amp;P676),"")</f>
        <v/>
      </c>
      <c r="C676" s="36" t="str">
        <f ca="1">IF(B676="","",INDIRECT("減額一覧!C"&amp;$P676))</f>
        <v/>
      </c>
      <c r="D676" s="80" t="str">
        <f ca="1">IF($B676="","",INDIRECT("減額一覧!G"&amp;$P676))</f>
        <v/>
      </c>
      <c r="E676" s="19" t="str">
        <f ca="1">IF(B676="","",INDIRECT("減額一覧!H"&amp;P676))</f>
        <v/>
      </c>
      <c r="F676" s="19" t="str">
        <f ca="1">IF($B676="","",INDIRECT("減額一覧!AN"&amp;P676))</f>
        <v/>
      </c>
      <c r="G676" s="20" t="str">
        <f ca="1">IF($B676="","",INDIRECT("減額一覧!AO"&amp;P676))</f>
        <v/>
      </c>
      <c r="H676" s="20" t="str">
        <f ca="1">IF($B676="","",INDIRECT("減額一覧!AP"&amp;P676))</f>
        <v/>
      </c>
      <c r="I676" s="32" t="str">
        <f ca="1">IF(B676="","",IF(INDIRECT("減額一覧!BN"&amp;P676)=0.08,0.08,0.1))</f>
        <v/>
      </c>
      <c r="J676" s="52"/>
      <c r="K676" s="95" t="str">
        <f t="shared" ca="1" si="1184"/>
        <v/>
      </c>
      <c r="L676" s="58" t="str">
        <f t="shared" ca="1" si="1146"/>
        <v/>
      </c>
      <c r="N676" s="113" t="str">
        <f t="shared" ca="1" si="1565"/>
        <v/>
      </c>
      <c r="O676" s="114" t="str">
        <f t="shared" ref="O676" ca="1" si="1571">IF(B676="","",IF(INDIRECT("減額一覧!BN"&amp;P676)=0.08,0.08,0.1))</f>
        <v/>
      </c>
      <c r="P676" s="38">
        <v>117</v>
      </c>
      <c r="Q676" s="38" t="str">
        <f t="shared" ca="1" si="1567"/>
        <v/>
      </c>
      <c r="R676" s="38" t="str">
        <f t="shared" ca="1" si="1567"/>
        <v/>
      </c>
      <c r="S676" s="66" t="str">
        <f t="shared" ca="1" si="1148"/>
        <v/>
      </c>
      <c r="T676" s="105" t="str">
        <f t="shared" ca="1" si="1490"/>
        <v/>
      </c>
    </row>
    <row r="677" spans="1:20" ht="20.25" hidden="1" thickTop="1" thickBot="1">
      <c r="A677" t="str">
        <f ca="1">IF(B677="","",INDIRECT("減額一覧!B"&amp;$P677))</f>
        <v/>
      </c>
      <c r="B677" s="61" t="str">
        <f t="shared" ref="B677" ca="1" si="1572">IF(INDIRECT("減額一覧!BD"&amp;P677)=1,INDIRECT("減額一覧!AQ"&amp;P677),"")</f>
        <v/>
      </c>
      <c r="C677" s="45" t="str">
        <f ca="1">IF(B677="","",INDIRECT("減額一覧!C"&amp;$P677))</f>
        <v/>
      </c>
      <c r="D677" s="79" t="str">
        <f ca="1">IF($B677="","",INDIRECT("減額一覧!G"&amp;$P677))</f>
        <v/>
      </c>
      <c r="E677" s="19" t="str">
        <f ca="1">IF(B677="","",INDIRECT("減額一覧!H"&amp;P677))</f>
        <v/>
      </c>
      <c r="F677" s="19" t="str">
        <f ca="1">IF($B677="","",INDIRECT("減額一覧!AX"&amp;P677))</f>
        <v/>
      </c>
      <c r="G677" s="20" t="str">
        <f ca="1">IF($B677="","",INDIRECT("減額一覧!AY"&amp;P677))</f>
        <v/>
      </c>
      <c r="H677" s="20" t="str">
        <f ca="1">IF($B677="","",INDIRECT("減額一覧!AZ"&amp;P677))</f>
        <v/>
      </c>
      <c r="I677" s="32" t="str">
        <f ca="1">IF(B677="","",IF(INDIRECT("減額一覧!BO"&amp;P677)=0.08,0.08,0.1))</f>
        <v/>
      </c>
      <c r="J677" s="52"/>
      <c r="K677" s="95" t="str">
        <f t="shared" ca="1" si="1184"/>
        <v/>
      </c>
      <c r="L677" s="58" t="str">
        <f t="shared" ca="1" si="1146"/>
        <v/>
      </c>
      <c r="N677" s="113" t="str">
        <f t="shared" ca="1" si="1565"/>
        <v/>
      </c>
      <c r="O677" s="114" t="str">
        <f t="shared" ref="O677" ca="1" si="1573">IF(B677="","",IF(INDIRECT("減額一覧!BO"&amp;P677)=0.08,0.08,0.1))</f>
        <v/>
      </c>
      <c r="P677" s="38">
        <v>117</v>
      </c>
      <c r="Q677" s="38" t="str">
        <f t="shared" ca="1" si="1567"/>
        <v/>
      </c>
      <c r="R677" s="38" t="str">
        <f t="shared" ca="1" si="1567"/>
        <v/>
      </c>
      <c r="S677" s="66" t="str">
        <f t="shared" ca="1" si="1148"/>
        <v/>
      </c>
      <c r="T677" s="105" t="str">
        <f t="shared" ca="1" si="1490"/>
        <v/>
      </c>
    </row>
    <row r="678" spans="1:20" ht="20.25" hidden="1" thickTop="1" thickBot="1">
      <c r="A678" t="str">
        <f t="shared" ref="A678" ca="1" si="1574">IF(B678="","",INDIRECT("減額一覧!B"&amp;$P678))</f>
        <v/>
      </c>
      <c r="B678" s="64"/>
      <c r="C678" s="41" t="str">
        <f>IF(B678="","",減額一覧!C374)</f>
        <v/>
      </c>
      <c r="D678" s="43"/>
      <c r="E678" s="21"/>
      <c r="F678" s="22" t="s">
        <v>69</v>
      </c>
      <c r="G678" s="23">
        <f t="shared" ref="G678:H678" si="1575">SUBTOTAL(9,G674:G677)</f>
        <v>0</v>
      </c>
      <c r="H678" s="23">
        <f t="shared" si="1575"/>
        <v>0</v>
      </c>
      <c r="I678" s="30"/>
      <c r="J678" s="53"/>
      <c r="K678" s="96" t="str">
        <f t="shared" ca="1" si="1184"/>
        <v/>
      </c>
      <c r="L678" s="59" t="str">
        <f t="shared" si="1146"/>
        <v/>
      </c>
      <c r="N678" s="108" t="str">
        <f t="shared" ref="N678" si="1576">IF(AND(G678=0,H678=0),"","小計")</f>
        <v/>
      </c>
      <c r="O678" s="108" t="str">
        <f t="shared" ref="O678" si="1577">IF(AND(G678=0,H678=0),"","小計")</f>
        <v/>
      </c>
      <c r="P678" s="38"/>
      <c r="Q678" s="38"/>
      <c r="R678" s="38"/>
      <c r="S678" s="66" t="str">
        <f t="shared" si="1148"/>
        <v/>
      </c>
      <c r="T678" s="105" t="str">
        <f t="shared" si="1490"/>
        <v/>
      </c>
    </row>
    <row r="679" spans="1:20" ht="20.25" hidden="1" thickTop="1" thickBot="1">
      <c r="A679" t="str">
        <f ca="1">IF(B679="","",INDIRECT("減額一覧!B"&amp;$P679))</f>
        <v/>
      </c>
      <c r="B679" s="61" t="str">
        <f t="shared" ref="B679" ca="1" si="1578">IF(INDIRECT("減額一覧!BA"&amp;P679)=1,INDIRECT("減額一覧!M"&amp;P679),"")</f>
        <v/>
      </c>
      <c r="C679" s="36" t="str">
        <f ca="1">IF(B679="","",INDIRECT("減額一覧!C"&amp;$P679))</f>
        <v/>
      </c>
      <c r="D679" s="78" t="str">
        <f ca="1">IF($B679="","",INDIRECT("減額一覧!G"&amp;$P679))</f>
        <v/>
      </c>
      <c r="E679" s="19" t="str">
        <f ca="1">IF(B679="","",INDIRECT("減額一覧!H"&amp;P679))</f>
        <v/>
      </c>
      <c r="F679" s="19" t="str">
        <f ca="1">IF($B679="","",INDIRECT("減額一覧!T"&amp;P679))</f>
        <v/>
      </c>
      <c r="G679" s="20" t="str">
        <f ca="1">IF($B679="","",INDIRECT("減額一覧!U"&amp;P679))</f>
        <v/>
      </c>
      <c r="H679" s="20" t="str">
        <f ca="1">IF($B679="","",INDIRECT("減額一覧!V"&amp;P679))</f>
        <v/>
      </c>
      <c r="I679" s="32" t="str">
        <f ca="1">IF(B679="","",IF(INDIRECT("減額一覧!BL"&amp;P679)=0.08,0.08,0.1))</f>
        <v/>
      </c>
      <c r="J679" s="51"/>
      <c r="K679" s="94" t="str">
        <f t="shared" ca="1" si="1184"/>
        <v/>
      </c>
      <c r="L679" s="56" t="str">
        <f t="shared" ca="1" si="1146"/>
        <v/>
      </c>
      <c r="N679" s="113" t="str">
        <f t="shared" ref="N679:N682" ca="1" si="1579">IF(A679="","",IF(A679&gt;3000,"月ヶ瀬",IF(A679&gt;=2000,"都祁","市内")))</f>
        <v/>
      </c>
      <c r="O679" s="114" t="str">
        <f t="shared" ref="O679" ca="1" si="1580">IF(B679="","",IF(INDIRECT("減額一覧!BL"&amp;P679)=0.08,0.08,0.1))</f>
        <v/>
      </c>
      <c r="P679" s="38">
        <v>114</v>
      </c>
      <c r="Q679" s="38" t="str">
        <f t="shared" ref="Q679:R682" ca="1" si="1581">IF(G679="","",IF(G679&gt;0,1,""))</f>
        <v/>
      </c>
      <c r="R679" s="38" t="str">
        <f t="shared" ca="1" si="1581"/>
        <v/>
      </c>
      <c r="S679" s="66" t="str">
        <f t="shared" ca="1" si="1148"/>
        <v/>
      </c>
      <c r="T679" s="105" t="str">
        <f t="shared" ca="1" si="1490"/>
        <v/>
      </c>
    </row>
    <row r="680" spans="1:20" ht="20.25" hidden="1" thickTop="1" thickBot="1">
      <c r="A680" t="str">
        <f ca="1">IF(B680="","",INDIRECT("減額一覧!B"&amp;$P680))</f>
        <v/>
      </c>
      <c r="B680" s="61" t="str">
        <f t="shared" ref="B680" ca="1" si="1582">IF(INDIRECT("減額一覧!BB"&amp;P680)=1,INDIRECT("減額一覧!W"&amp;P680),"")</f>
        <v/>
      </c>
      <c r="C680" s="44" t="str">
        <f ca="1">IF(B680="","",INDIRECT("減額一覧!C"&amp;$P680))</f>
        <v/>
      </c>
      <c r="D680" s="79" t="str">
        <f ca="1">IF($B680="","",INDIRECT("減額一覧!G"&amp;$P680))</f>
        <v/>
      </c>
      <c r="E680" s="19" t="str">
        <f ca="1">IF(B680="","",INDIRECT("減額一覧!H"&amp;P680))</f>
        <v/>
      </c>
      <c r="F680" s="19" t="str">
        <f ca="1">IF($B680="","",INDIRECT("減額一覧!AD"&amp;P680))</f>
        <v/>
      </c>
      <c r="G680" s="20" t="str">
        <f ca="1">IF($B680="","",INDIRECT("減額一覧!AE"&amp;P680))</f>
        <v/>
      </c>
      <c r="H680" s="20" t="str">
        <f ca="1">IF($B680="","",INDIRECT("減額一覧!AF"&amp;P680))</f>
        <v/>
      </c>
      <c r="I680" s="32" t="str">
        <f ca="1">IF(B680="","",IF(INDIRECT("減額一覧!BM"&amp;P680)=0.08,0.08,0.1))</f>
        <v/>
      </c>
      <c r="J680" s="52"/>
      <c r="K680" s="95" t="str">
        <f t="shared" ca="1" si="1184"/>
        <v/>
      </c>
      <c r="L680" s="58" t="str">
        <f t="shared" ca="1" si="1146"/>
        <v/>
      </c>
      <c r="N680" s="113" t="str">
        <f t="shared" ca="1" si="1579"/>
        <v/>
      </c>
      <c r="O680" s="114" t="str">
        <f t="shared" ref="O680" ca="1" si="1583">IF(B680="","",IF(INDIRECT("減額一覧!BM"&amp;P680)=0.08,0.08,0.1))</f>
        <v/>
      </c>
      <c r="P680" s="38">
        <v>114</v>
      </c>
      <c r="Q680" s="38" t="str">
        <f t="shared" ca="1" si="1581"/>
        <v/>
      </c>
      <c r="R680" s="38" t="str">
        <f t="shared" ca="1" si="1581"/>
        <v/>
      </c>
      <c r="S680" s="66" t="str">
        <f t="shared" ca="1" si="1148"/>
        <v/>
      </c>
      <c r="T680" s="105" t="str">
        <f t="shared" ca="1" si="1490"/>
        <v/>
      </c>
    </row>
    <row r="681" spans="1:20" ht="20.25" hidden="1" thickTop="1" thickBot="1">
      <c r="A681" t="str">
        <f ca="1">IF(B681="","",INDIRECT("減額一覧!B"&amp;$P681))</f>
        <v/>
      </c>
      <c r="B681" s="61" t="str">
        <f t="shared" ref="B681" ca="1" si="1584">IF(INDIRECT("減額一覧!BC"&amp;P681)=1,INDIRECT("減額一覧!AG"&amp;P681),"")</f>
        <v/>
      </c>
      <c r="C681" s="36" t="str">
        <f ca="1">IF(B681="","",INDIRECT("減額一覧!C"&amp;$P681))</f>
        <v/>
      </c>
      <c r="D681" s="80" t="str">
        <f ca="1">IF($B681="","",INDIRECT("減額一覧!G"&amp;$P681))</f>
        <v/>
      </c>
      <c r="E681" s="19" t="str">
        <f ca="1">IF(B681="","",INDIRECT("減額一覧!H"&amp;P681))</f>
        <v/>
      </c>
      <c r="F681" s="19" t="str">
        <f ca="1">IF($B681="","",INDIRECT("減額一覧!AN"&amp;P681))</f>
        <v/>
      </c>
      <c r="G681" s="20" t="str">
        <f ca="1">IF($B681="","",INDIRECT("減額一覧!AO"&amp;P681))</f>
        <v/>
      </c>
      <c r="H681" s="20" t="str">
        <f ca="1">IF($B681="","",INDIRECT("減額一覧!AP"&amp;P681))</f>
        <v/>
      </c>
      <c r="I681" s="32" t="str">
        <f ca="1">IF(B681="","",IF(INDIRECT("減額一覧!BN"&amp;P681)=0.08,0.08,0.1))</f>
        <v/>
      </c>
      <c r="J681" s="52"/>
      <c r="K681" s="95" t="str">
        <f t="shared" ca="1" si="1184"/>
        <v/>
      </c>
      <c r="L681" s="58" t="str">
        <f t="shared" ca="1" si="1146"/>
        <v/>
      </c>
      <c r="N681" s="113" t="str">
        <f t="shared" ca="1" si="1579"/>
        <v/>
      </c>
      <c r="O681" s="114" t="str">
        <f t="shared" ref="O681" ca="1" si="1585">IF(B681="","",IF(INDIRECT("減額一覧!BN"&amp;P681)=0.08,0.08,0.1))</f>
        <v/>
      </c>
      <c r="P681" s="38">
        <v>114</v>
      </c>
      <c r="Q681" s="38" t="str">
        <f t="shared" ca="1" si="1581"/>
        <v/>
      </c>
      <c r="R681" s="38" t="str">
        <f t="shared" ca="1" si="1581"/>
        <v/>
      </c>
      <c r="S681" s="66" t="str">
        <f t="shared" ca="1" si="1148"/>
        <v/>
      </c>
      <c r="T681" s="105" t="str">
        <f t="shared" ca="1" si="1490"/>
        <v/>
      </c>
    </row>
    <row r="682" spans="1:20" ht="20.25" hidden="1" thickTop="1" thickBot="1">
      <c r="A682" t="str">
        <f ca="1">IF(B682="","",INDIRECT("減額一覧!B"&amp;$P682))</f>
        <v/>
      </c>
      <c r="B682" s="61" t="str">
        <f t="shared" ref="B682" ca="1" si="1586">IF(INDIRECT("減額一覧!BD"&amp;P682)=1,INDIRECT("減額一覧!AQ"&amp;P682),"")</f>
        <v/>
      </c>
      <c r="C682" s="45" t="str">
        <f ca="1">IF(B682="","",INDIRECT("減額一覧!C"&amp;$P682))</f>
        <v/>
      </c>
      <c r="D682" s="79" t="str">
        <f ca="1">IF($B682="","",INDIRECT("減額一覧!G"&amp;$P682))</f>
        <v/>
      </c>
      <c r="E682" s="19" t="str">
        <f ca="1">IF(B682="","",INDIRECT("減額一覧!H"&amp;P682))</f>
        <v/>
      </c>
      <c r="F682" s="19" t="str">
        <f ca="1">IF($B682="","",INDIRECT("減額一覧!AX"&amp;P682))</f>
        <v/>
      </c>
      <c r="G682" s="20" t="str">
        <f ca="1">IF($B682="","",INDIRECT("減額一覧!AY"&amp;P682))</f>
        <v/>
      </c>
      <c r="H682" s="20" t="str">
        <f ca="1">IF($B682="","",INDIRECT("減額一覧!AZ"&amp;P682))</f>
        <v/>
      </c>
      <c r="I682" s="32" t="str">
        <f ca="1">IF(B682="","",IF(INDIRECT("減額一覧!BO"&amp;P682)=0.08,0.08,0.1))</f>
        <v/>
      </c>
      <c r="J682" s="52"/>
      <c r="K682" s="95" t="str">
        <f t="shared" ca="1" si="1184"/>
        <v/>
      </c>
      <c r="L682" s="58" t="str">
        <f t="shared" ca="1" si="1146"/>
        <v/>
      </c>
      <c r="N682" s="113" t="str">
        <f t="shared" ca="1" si="1579"/>
        <v/>
      </c>
      <c r="O682" s="114" t="str">
        <f t="shared" ref="O682" ca="1" si="1587">IF(B682="","",IF(INDIRECT("減額一覧!BO"&amp;P682)=0.08,0.08,0.1))</f>
        <v/>
      </c>
      <c r="P682" s="38">
        <v>114</v>
      </c>
      <c r="Q682" s="38" t="str">
        <f t="shared" ca="1" si="1581"/>
        <v/>
      </c>
      <c r="R682" s="38" t="str">
        <f t="shared" ca="1" si="1581"/>
        <v/>
      </c>
      <c r="S682" s="66" t="str">
        <f t="shared" ca="1" si="1148"/>
        <v/>
      </c>
      <c r="T682" s="105" t="str">
        <f t="shared" ca="1" si="1490"/>
        <v/>
      </c>
    </row>
    <row r="683" spans="1:20" ht="20.25" hidden="1" thickTop="1" thickBot="1">
      <c r="B683" s="64"/>
      <c r="C683" s="41" t="str">
        <f>IF(B683="","",減額一覧!C379)</f>
        <v/>
      </c>
      <c r="D683" s="43"/>
      <c r="E683" s="21"/>
      <c r="F683" s="22" t="s">
        <v>69</v>
      </c>
      <c r="G683" s="23">
        <f t="shared" ref="G683:H683" si="1588">SUBTOTAL(9,G679:G682)</f>
        <v>0</v>
      </c>
      <c r="H683" s="23">
        <f t="shared" si="1588"/>
        <v>0</v>
      </c>
      <c r="I683" s="30"/>
      <c r="J683" s="53"/>
      <c r="K683" s="96" t="str">
        <f t="shared" si="1184"/>
        <v/>
      </c>
      <c r="L683" s="59" t="str">
        <f t="shared" si="1146"/>
        <v/>
      </c>
      <c r="N683" s="108" t="str">
        <f t="shared" ref="N683" si="1589">IF(AND(G683=0,H683=0),"","小計")</f>
        <v/>
      </c>
      <c r="O683" s="108" t="str">
        <f t="shared" ref="O683" si="1590">IF(AND(G683=0,H683=0),"","小計")</f>
        <v/>
      </c>
      <c r="P683" s="38"/>
      <c r="Q683" s="38"/>
      <c r="R683" s="38"/>
      <c r="S683" s="66" t="str">
        <f t="shared" si="1148"/>
        <v/>
      </c>
      <c r="T683" s="105" t="str">
        <f t="shared" si="1490"/>
        <v/>
      </c>
    </row>
    <row r="684" spans="1:20" ht="20.25" hidden="1" thickTop="1" thickBot="1">
      <c r="A684" t="str">
        <f ca="1">IF(B684="","",INDIRECT("減額一覧!B"&amp;$P684))</f>
        <v/>
      </c>
      <c r="B684" s="61" t="str">
        <f t="shared" ref="B684" ca="1" si="1591">IF(INDIRECT("減額一覧!BA"&amp;P684)=1,INDIRECT("減額一覧!M"&amp;P684),"")</f>
        <v/>
      </c>
      <c r="C684" s="36" t="str">
        <f ca="1">IF(B684="","",INDIRECT("減額一覧!C"&amp;$P684))</f>
        <v/>
      </c>
      <c r="D684" s="78" t="str">
        <f ca="1">IF($B684="","",INDIRECT("減額一覧!G"&amp;$P684))</f>
        <v/>
      </c>
      <c r="E684" s="19" t="str">
        <f ca="1">IF(B684="","",INDIRECT("減額一覧!H"&amp;P684))</f>
        <v/>
      </c>
      <c r="F684" s="19" t="str">
        <f ca="1">IF($B684="","",INDIRECT("減額一覧!T"&amp;P684))</f>
        <v/>
      </c>
      <c r="G684" s="20" t="str">
        <f ca="1">IF($B684="","",INDIRECT("減額一覧!U"&amp;P684))</f>
        <v/>
      </c>
      <c r="H684" s="20" t="str">
        <f ca="1">IF($B684="","",INDIRECT("減額一覧!V"&amp;P684))</f>
        <v/>
      </c>
      <c r="I684" s="32" t="str">
        <f ca="1">IF(B684="","",IF(INDIRECT("減額一覧!BL"&amp;P684)=0.08,0.08,0.1))</f>
        <v/>
      </c>
      <c r="J684" s="51"/>
      <c r="K684" s="94" t="str">
        <f t="shared" ca="1" si="1184"/>
        <v/>
      </c>
      <c r="L684" s="56" t="str">
        <f t="shared" ca="1" si="1146"/>
        <v/>
      </c>
      <c r="N684" s="113" t="str">
        <f t="shared" ref="N684:N687" ca="1" si="1592">IF(A684="","",IF(A684&gt;3000,"月ヶ瀬",IF(A684&gt;=2000,"都祁","市内")))</f>
        <v/>
      </c>
      <c r="O684" s="114" t="str">
        <f t="shared" ref="O684" ca="1" si="1593">IF(B684="","",IF(INDIRECT("減額一覧!BL"&amp;P684)=0.08,0.08,0.1))</f>
        <v/>
      </c>
      <c r="P684" s="38">
        <v>115</v>
      </c>
      <c r="Q684" s="38" t="str">
        <f t="shared" ref="Q684:R687" ca="1" si="1594">IF(G684="","",IF(G684&gt;0,1,""))</f>
        <v/>
      </c>
      <c r="R684" s="38" t="str">
        <f t="shared" ca="1" si="1594"/>
        <v/>
      </c>
      <c r="S684" s="66" t="str">
        <f t="shared" ca="1" si="1148"/>
        <v/>
      </c>
      <c r="T684" s="105" t="str">
        <f t="shared" ca="1" si="1490"/>
        <v/>
      </c>
    </row>
    <row r="685" spans="1:20" ht="20.25" hidden="1" thickTop="1" thickBot="1">
      <c r="A685" t="str">
        <f ca="1">IF(B685="","",INDIRECT("減額一覧!B"&amp;$P685))</f>
        <v/>
      </c>
      <c r="B685" s="61" t="str">
        <f t="shared" ref="B685" ca="1" si="1595">IF(INDIRECT("減額一覧!BB"&amp;P685)=1,INDIRECT("減額一覧!W"&amp;P685),"")</f>
        <v/>
      </c>
      <c r="C685" s="44" t="str">
        <f ca="1">IF(B685="","",INDIRECT("減額一覧!C"&amp;$P685))</f>
        <v/>
      </c>
      <c r="D685" s="79" t="str">
        <f ca="1">IF($B685="","",INDIRECT("減額一覧!G"&amp;$P685))</f>
        <v/>
      </c>
      <c r="E685" s="19" t="str">
        <f ca="1">IF(B685="","",INDIRECT("減額一覧!H"&amp;P685))</f>
        <v/>
      </c>
      <c r="F685" s="19" t="str">
        <f ca="1">IF($B685="","",INDIRECT("減額一覧!AD"&amp;P685))</f>
        <v/>
      </c>
      <c r="G685" s="20" t="str">
        <f ca="1">IF($B685="","",INDIRECT("減額一覧!AE"&amp;P685))</f>
        <v/>
      </c>
      <c r="H685" s="20" t="str">
        <f ca="1">IF($B685="","",INDIRECT("減額一覧!AF"&amp;P685))</f>
        <v/>
      </c>
      <c r="I685" s="32" t="str">
        <f ca="1">IF(B685="","",IF(INDIRECT("減額一覧!BM"&amp;P685)=0.08,0.08,0.1))</f>
        <v/>
      </c>
      <c r="J685" s="52"/>
      <c r="K685" s="95" t="str">
        <f t="shared" ca="1" si="1184"/>
        <v/>
      </c>
      <c r="L685" s="58" t="str">
        <f t="shared" ca="1" si="1146"/>
        <v/>
      </c>
      <c r="N685" s="113" t="str">
        <f t="shared" ca="1" si="1592"/>
        <v/>
      </c>
      <c r="O685" s="114" t="str">
        <f t="shared" ref="O685" ca="1" si="1596">IF(B685="","",IF(INDIRECT("減額一覧!BM"&amp;P685)=0.08,0.08,0.1))</f>
        <v/>
      </c>
      <c r="P685" s="38">
        <v>115</v>
      </c>
      <c r="Q685" s="38" t="str">
        <f t="shared" ca="1" si="1594"/>
        <v/>
      </c>
      <c r="R685" s="38" t="str">
        <f t="shared" ca="1" si="1594"/>
        <v/>
      </c>
      <c r="S685" s="66" t="str">
        <f t="shared" ca="1" si="1148"/>
        <v/>
      </c>
      <c r="T685" s="105" t="str">
        <f t="shared" ca="1" si="1490"/>
        <v/>
      </c>
    </row>
    <row r="686" spans="1:20" ht="20.25" hidden="1" thickTop="1" thickBot="1">
      <c r="A686" t="str">
        <f ca="1">IF(B686="","",INDIRECT("減額一覧!B"&amp;$P686))</f>
        <v/>
      </c>
      <c r="B686" s="61" t="str">
        <f t="shared" ref="B686" ca="1" si="1597">IF(INDIRECT("減額一覧!BC"&amp;P686)=1,INDIRECT("減額一覧!AG"&amp;P686),"")</f>
        <v/>
      </c>
      <c r="C686" s="36" t="str">
        <f ca="1">IF(B686="","",INDIRECT("減額一覧!C"&amp;$P686))</f>
        <v/>
      </c>
      <c r="D686" s="80" t="str">
        <f ca="1">IF($B686="","",INDIRECT("減額一覧!G"&amp;$P686))</f>
        <v/>
      </c>
      <c r="E686" s="19" t="str">
        <f ca="1">IF(B686="","",INDIRECT("減額一覧!H"&amp;P686))</f>
        <v/>
      </c>
      <c r="F686" s="19" t="str">
        <f ca="1">IF($B686="","",INDIRECT("減額一覧!AN"&amp;P686))</f>
        <v/>
      </c>
      <c r="G686" s="20" t="str">
        <f ca="1">IF($B686="","",INDIRECT("減額一覧!AO"&amp;P686))</f>
        <v/>
      </c>
      <c r="H686" s="20" t="str">
        <f ca="1">IF($B686="","",INDIRECT("減額一覧!AP"&amp;P686))</f>
        <v/>
      </c>
      <c r="I686" s="32" t="str">
        <f ca="1">IF(B686="","",IF(INDIRECT("減額一覧!BN"&amp;P686)=0.08,0.08,0.1))</f>
        <v/>
      </c>
      <c r="J686" s="52"/>
      <c r="K686" s="95" t="str">
        <f t="shared" ca="1" si="1184"/>
        <v/>
      </c>
      <c r="L686" s="58" t="str">
        <f t="shared" ca="1" si="1146"/>
        <v/>
      </c>
      <c r="N686" s="113" t="str">
        <f t="shared" ca="1" si="1592"/>
        <v/>
      </c>
      <c r="O686" s="114" t="str">
        <f t="shared" ref="O686" ca="1" si="1598">IF(B686="","",IF(INDIRECT("減額一覧!BN"&amp;P686)=0.08,0.08,0.1))</f>
        <v/>
      </c>
      <c r="P686" s="38">
        <v>115</v>
      </c>
      <c r="Q686" s="38" t="str">
        <f t="shared" ca="1" si="1594"/>
        <v/>
      </c>
      <c r="R686" s="38" t="str">
        <f t="shared" ca="1" si="1594"/>
        <v/>
      </c>
      <c r="S686" s="66" t="str">
        <f t="shared" ca="1" si="1148"/>
        <v/>
      </c>
      <c r="T686" s="105" t="str">
        <f t="shared" ca="1" si="1490"/>
        <v/>
      </c>
    </row>
    <row r="687" spans="1:20" ht="20.25" hidden="1" thickTop="1" thickBot="1">
      <c r="A687" t="str">
        <f ca="1">IF(B687="","",INDIRECT("減額一覧!B"&amp;$P687))</f>
        <v/>
      </c>
      <c r="B687" s="61" t="str">
        <f t="shared" ref="B687" ca="1" si="1599">IF(INDIRECT("減額一覧!BD"&amp;P687)=1,INDIRECT("減額一覧!AQ"&amp;P687),"")</f>
        <v/>
      </c>
      <c r="C687" s="45" t="str">
        <f ca="1">IF(B687="","",INDIRECT("減額一覧!C"&amp;$P687))</f>
        <v/>
      </c>
      <c r="D687" s="79" t="str">
        <f ca="1">IF($B687="","",INDIRECT("減額一覧!G"&amp;$P687))</f>
        <v/>
      </c>
      <c r="E687" s="19" t="str">
        <f ca="1">IF(B687="","",INDIRECT("減額一覧!H"&amp;P687))</f>
        <v/>
      </c>
      <c r="F687" s="19" t="str">
        <f ca="1">IF($B687="","",INDIRECT("減額一覧!AX"&amp;P687))</f>
        <v/>
      </c>
      <c r="G687" s="20" t="str">
        <f ca="1">IF($B687="","",INDIRECT("減額一覧!AY"&amp;P687))</f>
        <v/>
      </c>
      <c r="H687" s="20" t="str">
        <f ca="1">IF($B687="","",INDIRECT("減額一覧!AZ"&amp;P687))</f>
        <v/>
      </c>
      <c r="I687" s="32" t="str">
        <f ca="1">IF(B687="","",IF(INDIRECT("減額一覧!BO"&amp;P687)=0.08,0.08,0.1))</f>
        <v/>
      </c>
      <c r="J687" s="52"/>
      <c r="K687" s="95" t="str">
        <f t="shared" ca="1" si="1184"/>
        <v/>
      </c>
      <c r="L687" s="58" t="str">
        <f t="shared" ca="1" si="1146"/>
        <v/>
      </c>
      <c r="N687" s="113" t="str">
        <f t="shared" ca="1" si="1592"/>
        <v/>
      </c>
      <c r="O687" s="114" t="str">
        <f t="shared" ref="O687" ca="1" si="1600">IF(B687="","",IF(INDIRECT("減額一覧!BO"&amp;P687)=0.08,0.08,0.1))</f>
        <v/>
      </c>
      <c r="P687" s="38">
        <v>115</v>
      </c>
      <c r="Q687" s="38" t="str">
        <f t="shared" ca="1" si="1594"/>
        <v/>
      </c>
      <c r="R687" s="38" t="str">
        <f t="shared" ca="1" si="1594"/>
        <v/>
      </c>
      <c r="S687" s="66" t="str">
        <f t="shared" ca="1" si="1148"/>
        <v/>
      </c>
      <c r="T687" s="105" t="str">
        <f t="shared" ca="1" si="1490"/>
        <v/>
      </c>
    </row>
    <row r="688" spans="1:20" ht="20.25" hidden="1" thickTop="1" thickBot="1">
      <c r="B688" s="64"/>
      <c r="C688" s="41" t="str">
        <f>IF(B688="","",減額一覧!C384)</f>
        <v/>
      </c>
      <c r="D688" s="43"/>
      <c r="E688" s="21"/>
      <c r="F688" s="22" t="s">
        <v>69</v>
      </c>
      <c r="G688" s="23">
        <f t="shared" ref="G688:H688" si="1601">SUBTOTAL(9,G684:G687)</f>
        <v>0</v>
      </c>
      <c r="H688" s="23">
        <f t="shared" si="1601"/>
        <v>0</v>
      </c>
      <c r="I688" s="30"/>
      <c r="J688" s="53"/>
      <c r="K688" s="96" t="str">
        <f t="shared" si="1184"/>
        <v/>
      </c>
      <c r="L688" s="59" t="str">
        <f t="shared" si="1146"/>
        <v/>
      </c>
      <c r="N688" s="108" t="str">
        <f t="shared" ref="N688" si="1602">IF(AND(G688=0,H688=0),"","小計")</f>
        <v/>
      </c>
      <c r="O688" s="108" t="str">
        <f t="shared" ref="O688" si="1603">IF(AND(G688=0,H688=0),"","小計")</f>
        <v/>
      </c>
      <c r="P688" s="38"/>
      <c r="Q688" s="38"/>
      <c r="R688" s="38"/>
      <c r="S688" s="66" t="str">
        <f t="shared" si="1148"/>
        <v/>
      </c>
      <c r="T688" s="105" t="str">
        <f t="shared" si="1490"/>
        <v/>
      </c>
    </row>
    <row r="689" spans="1:20" ht="20.25" hidden="1" thickTop="1" thickBot="1">
      <c r="A689" t="str">
        <f ca="1">IF(B689="","",INDIRECT("減額一覧!B"&amp;$P689))</f>
        <v/>
      </c>
      <c r="B689" s="61" t="str">
        <f t="shared" ref="B689" ca="1" si="1604">IF(INDIRECT("減額一覧!BA"&amp;P689)=1,INDIRECT("減額一覧!M"&amp;P689),"")</f>
        <v/>
      </c>
      <c r="C689" s="36" t="str">
        <f ca="1">IF(B689="","",INDIRECT("減額一覧!C"&amp;$P689))</f>
        <v/>
      </c>
      <c r="D689" s="78" t="str">
        <f ca="1">IF($B689="","",INDIRECT("減額一覧!G"&amp;$P689))</f>
        <v/>
      </c>
      <c r="E689" s="19" t="str">
        <f ca="1">IF(B689="","",INDIRECT("減額一覧!H"&amp;P689))</f>
        <v/>
      </c>
      <c r="F689" s="19" t="str">
        <f ca="1">IF($B689="","",INDIRECT("減額一覧!T"&amp;P689))</f>
        <v/>
      </c>
      <c r="G689" s="20" t="str">
        <f ca="1">IF($B689="","",INDIRECT("減額一覧!U"&amp;P689))</f>
        <v/>
      </c>
      <c r="H689" s="20" t="str">
        <f ca="1">IF($B689="","",INDIRECT("減額一覧!V"&amp;P689))</f>
        <v/>
      </c>
      <c r="I689" s="32" t="str">
        <f ca="1">IF(B689="","",IF(INDIRECT("減額一覧!BL"&amp;P689)=0.08,0.08,0.1))</f>
        <v/>
      </c>
      <c r="J689" s="51"/>
      <c r="K689" s="94" t="str">
        <f t="shared" ca="1" si="1184"/>
        <v/>
      </c>
      <c r="L689" s="56" t="str">
        <f t="shared" ca="1" si="1146"/>
        <v/>
      </c>
      <c r="N689" s="113" t="str">
        <f t="shared" ref="N689:N692" ca="1" si="1605">IF(A689="","",IF(A689&gt;3000,"月ヶ瀬",IF(A689&gt;=2000,"都祁","市内")))</f>
        <v/>
      </c>
      <c r="O689" s="114" t="str">
        <f t="shared" ref="O689" ca="1" si="1606">IF(B689="","",IF(INDIRECT("減額一覧!BL"&amp;P689)=0.08,0.08,0.1))</f>
        <v/>
      </c>
      <c r="P689" s="38">
        <v>116</v>
      </c>
      <c r="Q689" s="38" t="str">
        <f t="shared" ref="Q689:R692" ca="1" si="1607">IF(G689="","",IF(G689&gt;0,1,""))</f>
        <v/>
      </c>
      <c r="R689" s="38" t="str">
        <f t="shared" ca="1" si="1607"/>
        <v/>
      </c>
      <c r="S689" s="66" t="str">
        <f t="shared" ca="1" si="1148"/>
        <v/>
      </c>
      <c r="T689" s="105" t="str">
        <f t="shared" ca="1" si="1490"/>
        <v/>
      </c>
    </row>
    <row r="690" spans="1:20" ht="20.25" hidden="1" thickTop="1" thickBot="1">
      <c r="A690" t="str">
        <f ca="1">IF(B690="","",INDIRECT("減額一覧!B"&amp;$P690))</f>
        <v/>
      </c>
      <c r="B690" s="61" t="str">
        <f t="shared" ref="B690" ca="1" si="1608">IF(INDIRECT("減額一覧!BB"&amp;P690)=1,INDIRECT("減額一覧!W"&amp;P690),"")</f>
        <v/>
      </c>
      <c r="C690" s="44" t="str">
        <f ca="1">IF(B690="","",INDIRECT("減額一覧!C"&amp;$P690))</f>
        <v/>
      </c>
      <c r="D690" s="79" t="str">
        <f ca="1">IF($B690="","",INDIRECT("減額一覧!G"&amp;$P690))</f>
        <v/>
      </c>
      <c r="E690" s="19" t="str">
        <f ca="1">IF(B690="","",INDIRECT("減額一覧!H"&amp;P690))</f>
        <v/>
      </c>
      <c r="F690" s="19" t="str">
        <f ca="1">IF($B690="","",INDIRECT("減額一覧!AD"&amp;P690))</f>
        <v/>
      </c>
      <c r="G690" s="20" t="str">
        <f ca="1">IF($B690="","",INDIRECT("減額一覧!AE"&amp;P690))</f>
        <v/>
      </c>
      <c r="H690" s="20" t="str">
        <f ca="1">IF($B690="","",INDIRECT("減額一覧!AF"&amp;P690))</f>
        <v/>
      </c>
      <c r="I690" s="32" t="str">
        <f ca="1">IF(B690="","",IF(INDIRECT("減額一覧!BM"&amp;P690)=0.08,0.08,0.1))</f>
        <v/>
      </c>
      <c r="J690" s="52"/>
      <c r="K690" s="95" t="str">
        <f t="shared" ca="1" si="1184"/>
        <v/>
      </c>
      <c r="L690" s="58" t="str">
        <f t="shared" ca="1" si="1146"/>
        <v/>
      </c>
      <c r="N690" s="113" t="str">
        <f t="shared" ca="1" si="1605"/>
        <v/>
      </c>
      <c r="O690" s="114" t="str">
        <f t="shared" ref="O690" ca="1" si="1609">IF(B690="","",IF(INDIRECT("減額一覧!BM"&amp;P690)=0.08,0.08,0.1))</f>
        <v/>
      </c>
      <c r="P690" s="38">
        <v>116</v>
      </c>
      <c r="Q690" s="38" t="str">
        <f t="shared" ca="1" si="1607"/>
        <v/>
      </c>
      <c r="R690" s="38" t="str">
        <f t="shared" ca="1" si="1607"/>
        <v/>
      </c>
      <c r="S690" s="66" t="str">
        <f t="shared" ca="1" si="1148"/>
        <v/>
      </c>
      <c r="T690" s="105" t="str">
        <f t="shared" ca="1" si="1490"/>
        <v/>
      </c>
    </row>
    <row r="691" spans="1:20" ht="20.25" hidden="1" thickTop="1" thickBot="1">
      <c r="A691" t="str">
        <f ca="1">IF(B691="","",INDIRECT("減額一覧!B"&amp;$P691))</f>
        <v/>
      </c>
      <c r="B691" s="61" t="str">
        <f t="shared" ref="B691" ca="1" si="1610">IF(INDIRECT("減額一覧!BC"&amp;P691)=1,INDIRECT("減額一覧!AG"&amp;P691),"")</f>
        <v/>
      </c>
      <c r="C691" s="36" t="str">
        <f ca="1">IF(B691="","",INDIRECT("減額一覧!C"&amp;$P691))</f>
        <v/>
      </c>
      <c r="D691" s="80" t="str">
        <f ca="1">IF($B691="","",INDIRECT("減額一覧!G"&amp;$P691))</f>
        <v/>
      </c>
      <c r="E691" s="19" t="str">
        <f ca="1">IF(B691="","",INDIRECT("減額一覧!H"&amp;P691))</f>
        <v/>
      </c>
      <c r="F691" s="19" t="str">
        <f ca="1">IF($B691="","",INDIRECT("減額一覧!AN"&amp;P691))</f>
        <v/>
      </c>
      <c r="G691" s="20" t="str">
        <f ca="1">IF($B691="","",INDIRECT("減額一覧!AO"&amp;P691))</f>
        <v/>
      </c>
      <c r="H691" s="20" t="str">
        <f ca="1">IF($B691="","",INDIRECT("減額一覧!AP"&amp;P691))</f>
        <v/>
      </c>
      <c r="I691" s="32" t="str">
        <f ca="1">IF(B691="","",IF(INDIRECT("減額一覧!BN"&amp;P691)=0.08,0.08,0.1))</f>
        <v/>
      </c>
      <c r="J691" s="52"/>
      <c r="K691" s="95" t="str">
        <f t="shared" ca="1" si="1184"/>
        <v/>
      </c>
      <c r="L691" s="58" t="str">
        <f t="shared" ca="1" si="1146"/>
        <v/>
      </c>
      <c r="N691" s="113" t="str">
        <f t="shared" ca="1" si="1605"/>
        <v/>
      </c>
      <c r="O691" s="114" t="str">
        <f t="shared" ref="O691" ca="1" si="1611">IF(B691="","",IF(INDIRECT("減額一覧!BN"&amp;P691)=0.08,0.08,0.1))</f>
        <v/>
      </c>
      <c r="P691" s="38">
        <v>116</v>
      </c>
      <c r="Q691" s="38" t="str">
        <f t="shared" ca="1" si="1607"/>
        <v/>
      </c>
      <c r="R691" s="38" t="str">
        <f t="shared" ca="1" si="1607"/>
        <v/>
      </c>
      <c r="S691" s="66" t="str">
        <f t="shared" ca="1" si="1148"/>
        <v/>
      </c>
      <c r="T691" s="105" t="str">
        <f t="shared" ca="1" si="1490"/>
        <v/>
      </c>
    </row>
    <row r="692" spans="1:20" ht="20.25" hidden="1" thickTop="1" thickBot="1">
      <c r="A692" t="str">
        <f ca="1">IF(B692="","",INDIRECT("減額一覧!B"&amp;$P692))</f>
        <v/>
      </c>
      <c r="B692" s="61" t="str">
        <f t="shared" ref="B692" ca="1" si="1612">IF(INDIRECT("減額一覧!BD"&amp;P692)=1,INDIRECT("減額一覧!AQ"&amp;P692),"")</f>
        <v/>
      </c>
      <c r="C692" s="45" t="str">
        <f ca="1">IF(B692="","",INDIRECT("減額一覧!C"&amp;$P692))</f>
        <v/>
      </c>
      <c r="D692" s="79" t="str">
        <f ca="1">IF($B692="","",INDIRECT("減額一覧!G"&amp;$P692))</f>
        <v/>
      </c>
      <c r="E692" s="19" t="str">
        <f ca="1">IF(B692="","",INDIRECT("減額一覧!H"&amp;P692))</f>
        <v/>
      </c>
      <c r="F692" s="19" t="str">
        <f ca="1">IF($B692="","",INDIRECT("減額一覧!AX"&amp;P692))</f>
        <v/>
      </c>
      <c r="G692" s="20" t="str">
        <f ca="1">IF($B692="","",INDIRECT("減額一覧!AY"&amp;P692))</f>
        <v/>
      </c>
      <c r="H692" s="20" t="str">
        <f ca="1">IF($B692="","",INDIRECT("減額一覧!AZ"&amp;P692))</f>
        <v/>
      </c>
      <c r="I692" s="32" t="str">
        <f ca="1">IF(B692="","",IF(INDIRECT("減額一覧!BO"&amp;P692)=0.08,0.08,0.1))</f>
        <v/>
      </c>
      <c r="J692" s="52"/>
      <c r="K692" s="95" t="str">
        <f t="shared" ca="1" si="1184"/>
        <v/>
      </c>
      <c r="L692" s="58" t="str">
        <f t="shared" ca="1" si="1146"/>
        <v/>
      </c>
      <c r="N692" s="113" t="str">
        <f t="shared" ca="1" si="1605"/>
        <v/>
      </c>
      <c r="O692" s="114" t="str">
        <f t="shared" ref="O692" ca="1" si="1613">IF(B692="","",IF(INDIRECT("減額一覧!BO"&amp;P692)=0.08,0.08,0.1))</f>
        <v/>
      </c>
      <c r="P692" s="38">
        <v>116</v>
      </c>
      <c r="Q692" s="38" t="str">
        <f t="shared" ca="1" si="1607"/>
        <v/>
      </c>
      <c r="R692" s="38" t="str">
        <f t="shared" ca="1" si="1607"/>
        <v/>
      </c>
      <c r="S692" s="66" t="str">
        <f t="shared" ca="1" si="1148"/>
        <v/>
      </c>
      <c r="T692" s="105" t="str">
        <f t="shared" ca="1" si="1490"/>
        <v/>
      </c>
    </row>
    <row r="693" spans="1:20" ht="20.25" hidden="1" thickTop="1" thickBot="1">
      <c r="B693" s="64"/>
      <c r="C693" s="41" t="str">
        <f>IF(B693="","",減額一覧!C389)</f>
        <v/>
      </c>
      <c r="D693" s="43"/>
      <c r="E693" s="21"/>
      <c r="F693" s="22" t="s">
        <v>69</v>
      </c>
      <c r="G693" s="23">
        <f t="shared" ref="G693:H693" si="1614">SUBTOTAL(9,G689:G692)</f>
        <v>0</v>
      </c>
      <c r="H693" s="23">
        <f t="shared" si="1614"/>
        <v>0</v>
      </c>
      <c r="I693" s="30"/>
      <c r="J693" s="53"/>
      <c r="K693" s="96" t="str">
        <f t="shared" si="1184"/>
        <v/>
      </c>
      <c r="L693" s="59" t="str">
        <f t="shared" si="1146"/>
        <v/>
      </c>
      <c r="N693" s="108" t="str">
        <f t="shared" ref="N693" si="1615">IF(AND(G693=0,H693=0),"","小計")</f>
        <v/>
      </c>
      <c r="O693" s="108" t="str">
        <f t="shared" ref="O693" si="1616">IF(AND(G693=0,H693=0),"","小計")</f>
        <v/>
      </c>
      <c r="P693" s="38"/>
      <c r="Q693" s="38"/>
      <c r="R693" s="38"/>
      <c r="S693" s="66" t="str">
        <f t="shared" si="1148"/>
        <v/>
      </c>
      <c r="T693" s="105" t="str">
        <f t="shared" si="1490"/>
        <v/>
      </c>
    </row>
    <row r="694" spans="1:20" ht="20.25" hidden="1" thickTop="1" thickBot="1">
      <c r="A694" t="str">
        <f ca="1">IF(B694="","",INDIRECT("減額一覧!B"&amp;$P694))</f>
        <v/>
      </c>
      <c r="B694" s="61" t="str">
        <f t="shared" ref="B694" ca="1" si="1617">IF(INDIRECT("減額一覧!BA"&amp;P694)=1,INDIRECT("減額一覧!M"&amp;P694),"")</f>
        <v/>
      </c>
      <c r="C694" s="36" t="str">
        <f ca="1">IF(B694="","",INDIRECT("減額一覧!C"&amp;$P694))</f>
        <v/>
      </c>
      <c r="D694" s="78" t="str">
        <f ca="1">IF($B694="","",INDIRECT("減額一覧!G"&amp;$P694))</f>
        <v/>
      </c>
      <c r="E694" s="19" t="str">
        <f ca="1">IF(B694="","",INDIRECT("減額一覧!H"&amp;P694))</f>
        <v/>
      </c>
      <c r="F694" s="19" t="str">
        <f ca="1">IF($B694="","",INDIRECT("減額一覧!T"&amp;P694))</f>
        <v/>
      </c>
      <c r="G694" s="20" t="str">
        <f ca="1">IF($B694="","",INDIRECT("減額一覧!U"&amp;P694))</f>
        <v/>
      </c>
      <c r="H694" s="20" t="str">
        <f ca="1">IF($B694="","",INDIRECT("減額一覧!V"&amp;P694))</f>
        <v/>
      </c>
      <c r="I694" s="32" t="str">
        <f ca="1">IF(B694="","",IF(INDIRECT("減額一覧!BL"&amp;P694)=0.08,0.08,0.1))</f>
        <v/>
      </c>
      <c r="J694" s="51"/>
      <c r="K694" s="94" t="str">
        <f t="shared" ca="1" si="1184"/>
        <v/>
      </c>
      <c r="L694" s="56" t="str">
        <f t="shared" ca="1" si="1146"/>
        <v/>
      </c>
      <c r="N694" s="113" t="str">
        <f t="shared" ref="N694:N697" ca="1" si="1618">IF(A694="","",IF(A694&gt;3000,"月ヶ瀬",IF(A694&gt;=2000,"都祁","市内")))</f>
        <v/>
      </c>
      <c r="O694" s="114" t="str">
        <f t="shared" ref="O694" ca="1" si="1619">IF(B694="","",IF(INDIRECT("減額一覧!BL"&amp;P694)=0.08,0.08,0.1))</f>
        <v/>
      </c>
      <c r="P694" s="38">
        <v>117</v>
      </c>
      <c r="Q694" s="38" t="str">
        <f t="shared" ref="Q694:R697" ca="1" si="1620">IF(G694="","",IF(G694&gt;0,1,""))</f>
        <v/>
      </c>
      <c r="R694" s="38" t="str">
        <f t="shared" ca="1" si="1620"/>
        <v/>
      </c>
      <c r="S694" s="66" t="str">
        <f t="shared" ca="1" si="1148"/>
        <v/>
      </c>
      <c r="T694" s="105" t="str">
        <f t="shared" ca="1" si="1490"/>
        <v/>
      </c>
    </row>
    <row r="695" spans="1:20" ht="20.25" hidden="1" thickTop="1" thickBot="1">
      <c r="A695" t="str">
        <f ca="1">IF(B695="","",INDIRECT("減額一覧!B"&amp;$P695))</f>
        <v/>
      </c>
      <c r="B695" s="61" t="str">
        <f t="shared" ref="B695" ca="1" si="1621">IF(INDIRECT("減額一覧!BB"&amp;P695)=1,INDIRECT("減額一覧!W"&amp;P695),"")</f>
        <v/>
      </c>
      <c r="C695" s="44" t="str">
        <f ca="1">IF(B695="","",INDIRECT("減額一覧!C"&amp;$P695))</f>
        <v/>
      </c>
      <c r="D695" s="79" t="str">
        <f ca="1">IF($B695="","",INDIRECT("減額一覧!G"&amp;$P695))</f>
        <v/>
      </c>
      <c r="E695" s="19" t="str">
        <f ca="1">IF(B695="","",INDIRECT("減額一覧!H"&amp;P695))</f>
        <v/>
      </c>
      <c r="F695" s="19" t="str">
        <f ca="1">IF($B695="","",INDIRECT("減額一覧!AD"&amp;P695))</f>
        <v/>
      </c>
      <c r="G695" s="20" t="str">
        <f ca="1">IF($B695="","",INDIRECT("減額一覧!AE"&amp;P695))</f>
        <v/>
      </c>
      <c r="H695" s="20" t="str">
        <f ca="1">IF($B695="","",INDIRECT("減額一覧!AF"&amp;P695))</f>
        <v/>
      </c>
      <c r="I695" s="32" t="str">
        <f ca="1">IF(B695="","",IF(INDIRECT("減額一覧!BM"&amp;P695)=0.08,0.08,0.1))</f>
        <v/>
      </c>
      <c r="J695" s="52"/>
      <c r="K695" s="95" t="str">
        <f t="shared" ca="1" si="1184"/>
        <v/>
      </c>
      <c r="L695" s="58" t="str">
        <f t="shared" ca="1" si="1146"/>
        <v/>
      </c>
      <c r="N695" s="113" t="str">
        <f t="shared" ca="1" si="1618"/>
        <v/>
      </c>
      <c r="O695" s="114" t="str">
        <f t="shared" ref="O695" ca="1" si="1622">IF(B695="","",IF(INDIRECT("減額一覧!BM"&amp;P695)=0.08,0.08,0.1))</f>
        <v/>
      </c>
      <c r="P695" s="38">
        <v>117</v>
      </c>
      <c r="Q695" s="38" t="str">
        <f t="shared" ca="1" si="1620"/>
        <v/>
      </c>
      <c r="R695" s="38" t="str">
        <f t="shared" ca="1" si="1620"/>
        <v/>
      </c>
      <c r="S695" s="66" t="str">
        <f t="shared" ca="1" si="1148"/>
        <v/>
      </c>
      <c r="T695" s="105" t="str">
        <f t="shared" ca="1" si="1490"/>
        <v/>
      </c>
    </row>
    <row r="696" spans="1:20" ht="20.25" hidden="1" thickTop="1" thickBot="1">
      <c r="A696" t="str">
        <f ca="1">IF(B696="","",INDIRECT("減額一覧!B"&amp;$P696))</f>
        <v/>
      </c>
      <c r="B696" s="61" t="str">
        <f t="shared" ref="B696" ca="1" si="1623">IF(INDIRECT("減額一覧!BC"&amp;P696)=1,INDIRECT("減額一覧!AG"&amp;P696),"")</f>
        <v/>
      </c>
      <c r="C696" s="36" t="str">
        <f ca="1">IF(B696="","",INDIRECT("減額一覧!C"&amp;$P696))</f>
        <v/>
      </c>
      <c r="D696" s="80" t="str">
        <f ca="1">IF($B696="","",INDIRECT("減額一覧!G"&amp;$P696))</f>
        <v/>
      </c>
      <c r="E696" s="19" t="str">
        <f ca="1">IF(B696="","",INDIRECT("減額一覧!H"&amp;P696))</f>
        <v/>
      </c>
      <c r="F696" s="19" t="str">
        <f ca="1">IF($B696="","",INDIRECT("減額一覧!AN"&amp;P696))</f>
        <v/>
      </c>
      <c r="G696" s="20" t="str">
        <f ca="1">IF($B696="","",INDIRECT("減額一覧!AO"&amp;P696))</f>
        <v/>
      </c>
      <c r="H696" s="20" t="str">
        <f ca="1">IF($B696="","",INDIRECT("減額一覧!AP"&amp;P696))</f>
        <v/>
      </c>
      <c r="I696" s="32" t="str">
        <f ca="1">IF(B696="","",IF(INDIRECT("減額一覧!BN"&amp;P696)=0.08,0.08,0.1))</f>
        <v/>
      </c>
      <c r="J696" s="52"/>
      <c r="K696" s="95" t="str">
        <f t="shared" ca="1" si="1184"/>
        <v/>
      </c>
      <c r="L696" s="58" t="str">
        <f t="shared" ca="1" si="1146"/>
        <v/>
      </c>
      <c r="N696" s="113" t="str">
        <f t="shared" ca="1" si="1618"/>
        <v/>
      </c>
      <c r="O696" s="114" t="str">
        <f t="shared" ref="O696" ca="1" si="1624">IF(B696="","",IF(INDIRECT("減額一覧!BN"&amp;P696)=0.08,0.08,0.1))</f>
        <v/>
      </c>
      <c r="P696" s="38">
        <v>117</v>
      </c>
      <c r="Q696" s="38" t="str">
        <f t="shared" ca="1" si="1620"/>
        <v/>
      </c>
      <c r="R696" s="38" t="str">
        <f t="shared" ca="1" si="1620"/>
        <v/>
      </c>
      <c r="S696" s="66" t="str">
        <f t="shared" ca="1" si="1148"/>
        <v/>
      </c>
      <c r="T696" s="105" t="str">
        <f t="shared" ca="1" si="1490"/>
        <v/>
      </c>
    </row>
    <row r="697" spans="1:20" ht="20.25" hidden="1" thickTop="1" thickBot="1">
      <c r="A697" t="str">
        <f ca="1">IF(B697="","",INDIRECT("減額一覧!B"&amp;$P697))</f>
        <v/>
      </c>
      <c r="B697" s="61" t="str">
        <f t="shared" ref="B697" ca="1" si="1625">IF(INDIRECT("減額一覧!BD"&amp;P697)=1,INDIRECT("減額一覧!AQ"&amp;P697),"")</f>
        <v/>
      </c>
      <c r="C697" s="45" t="str">
        <f ca="1">IF(B697="","",INDIRECT("減額一覧!C"&amp;$P697))</f>
        <v/>
      </c>
      <c r="D697" s="79" t="str">
        <f ca="1">IF($B697="","",INDIRECT("減額一覧!G"&amp;$P697))</f>
        <v/>
      </c>
      <c r="E697" s="19" t="str">
        <f ca="1">IF(B697="","",INDIRECT("減額一覧!H"&amp;P697))</f>
        <v/>
      </c>
      <c r="F697" s="19" t="str">
        <f ca="1">IF($B697="","",INDIRECT("減額一覧!AX"&amp;P697))</f>
        <v/>
      </c>
      <c r="G697" s="20" t="str">
        <f ca="1">IF($B697="","",INDIRECT("減額一覧!AY"&amp;P697))</f>
        <v/>
      </c>
      <c r="H697" s="20" t="str">
        <f ca="1">IF($B697="","",INDIRECT("減額一覧!AZ"&amp;P697))</f>
        <v/>
      </c>
      <c r="I697" s="32" t="str">
        <f ca="1">IF(B697="","",IF(INDIRECT("減額一覧!BO"&amp;P697)=0.08,0.08,0.1))</f>
        <v/>
      </c>
      <c r="J697" s="52"/>
      <c r="K697" s="95" t="str">
        <f t="shared" ca="1" si="1184"/>
        <v/>
      </c>
      <c r="L697" s="58" t="str">
        <f t="shared" ca="1" si="1146"/>
        <v/>
      </c>
      <c r="N697" s="113" t="str">
        <f t="shared" ca="1" si="1618"/>
        <v/>
      </c>
      <c r="O697" s="114" t="str">
        <f t="shared" ref="O697" ca="1" si="1626">IF(B697="","",IF(INDIRECT("減額一覧!BO"&amp;P697)=0.08,0.08,0.1))</f>
        <v/>
      </c>
      <c r="P697" s="38">
        <v>117</v>
      </c>
      <c r="Q697" s="38" t="str">
        <f t="shared" ca="1" si="1620"/>
        <v/>
      </c>
      <c r="R697" s="38" t="str">
        <f t="shared" ca="1" si="1620"/>
        <v/>
      </c>
      <c r="S697" s="66" t="str">
        <f t="shared" ca="1" si="1148"/>
        <v/>
      </c>
      <c r="T697" s="105" t="str">
        <f t="shared" ca="1" si="1490"/>
        <v/>
      </c>
    </row>
    <row r="698" spans="1:20" ht="20.25" hidden="1" thickTop="1" thickBot="1">
      <c r="A698" t="str">
        <f t="shared" ref="A698" ca="1" si="1627">IF(B698="","",INDIRECT("減額一覧!B"&amp;$P698))</f>
        <v/>
      </c>
      <c r="B698" s="64"/>
      <c r="C698" s="41" t="str">
        <f>IF(B698="","",減額一覧!C394)</f>
        <v/>
      </c>
      <c r="D698" s="43"/>
      <c r="E698" s="21"/>
      <c r="F698" s="22" t="s">
        <v>69</v>
      </c>
      <c r="G698" s="23">
        <f t="shared" ref="G698:H698" si="1628">SUBTOTAL(9,G694:G697)</f>
        <v>0</v>
      </c>
      <c r="H698" s="23">
        <f t="shared" si="1628"/>
        <v>0</v>
      </c>
      <c r="I698" s="30"/>
      <c r="J698" s="53"/>
      <c r="K698" s="96" t="str">
        <f t="shared" ca="1" si="1184"/>
        <v/>
      </c>
      <c r="L698" s="59" t="str">
        <f t="shared" si="1146"/>
        <v/>
      </c>
      <c r="N698" s="108" t="str">
        <f t="shared" ref="N698" si="1629">IF(AND(G698=0,H698=0),"","小計")</f>
        <v/>
      </c>
      <c r="O698" s="108" t="str">
        <f t="shared" ref="O698" si="1630">IF(AND(G698=0,H698=0),"","小計")</f>
        <v/>
      </c>
      <c r="P698" s="38"/>
      <c r="Q698" s="38"/>
      <c r="R698" s="38"/>
      <c r="S698" s="66" t="str">
        <f t="shared" si="1148"/>
        <v/>
      </c>
      <c r="T698" s="105" t="str">
        <f t="shared" si="1490"/>
        <v/>
      </c>
    </row>
    <row r="699" spans="1:20" ht="20.25" hidden="1" thickTop="1" thickBot="1">
      <c r="A699" t="str">
        <f ca="1">IF(B699="","",INDIRECT("減額一覧!B"&amp;$P699))</f>
        <v/>
      </c>
      <c r="B699" s="61" t="str">
        <f t="shared" ref="B699" ca="1" si="1631">IF(INDIRECT("減額一覧!BA"&amp;P699)=1,INDIRECT("減額一覧!M"&amp;P699),"")</f>
        <v/>
      </c>
      <c r="C699" s="36" t="str">
        <f ca="1">IF(B699="","",INDIRECT("減額一覧!C"&amp;$P699))</f>
        <v/>
      </c>
      <c r="D699" s="78" t="str">
        <f ca="1">IF($B699="","",INDIRECT("減額一覧!G"&amp;$P699))</f>
        <v/>
      </c>
      <c r="E699" s="19" t="str">
        <f ca="1">IF(B699="","",INDIRECT("減額一覧!H"&amp;P699))</f>
        <v/>
      </c>
      <c r="F699" s="19" t="str">
        <f ca="1">IF($B699="","",INDIRECT("減額一覧!T"&amp;P699))</f>
        <v/>
      </c>
      <c r="G699" s="20" t="str">
        <f ca="1">IF($B699="","",INDIRECT("減額一覧!U"&amp;P699))</f>
        <v/>
      </c>
      <c r="H699" s="20" t="str">
        <f ca="1">IF($B699="","",INDIRECT("減額一覧!V"&amp;P699))</f>
        <v/>
      </c>
      <c r="I699" s="32" t="str">
        <f ca="1">IF(B699="","",IF(INDIRECT("減額一覧!BL"&amp;P699)=0.08,0.08,0.1))</f>
        <v/>
      </c>
      <c r="J699" s="51"/>
      <c r="K699" s="94" t="str">
        <f t="shared" ca="1" si="1184"/>
        <v/>
      </c>
      <c r="L699" s="56" t="str">
        <f t="shared" ca="1" si="1146"/>
        <v/>
      </c>
      <c r="N699" s="113" t="str">
        <f t="shared" ref="N699:N702" ca="1" si="1632">IF(A699="","",IF(A699&gt;3000,"月ヶ瀬",IF(A699&gt;=2000,"都祁","市内")))</f>
        <v/>
      </c>
      <c r="O699" s="114" t="str">
        <f t="shared" ref="O699" ca="1" si="1633">IF(B699="","",IF(INDIRECT("減額一覧!BL"&amp;P699)=0.08,0.08,0.1))</f>
        <v/>
      </c>
      <c r="P699" s="38">
        <v>114</v>
      </c>
      <c r="Q699" s="38" t="str">
        <f t="shared" ref="Q699:R702" ca="1" si="1634">IF(G699="","",IF(G699&gt;0,1,""))</f>
        <v/>
      </c>
      <c r="R699" s="38" t="str">
        <f t="shared" ca="1" si="1634"/>
        <v/>
      </c>
      <c r="S699" s="66" t="str">
        <f t="shared" ca="1" si="1148"/>
        <v/>
      </c>
      <c r="T699" s="105" t="str">
        <f t="shared" ca="1" si="1490"/>
        <v/>
      </c>
    </row>
    <row r="700" spans="1:20" ht="20.25" hidden="1" thickTop="1" thickBot="1">
      <c r="A700" t="str">
        <f ca="1">IF(B700="","",INDIRECT("減額一覧!B"&amp;$P700))</f>
        <v/>
      </c>
      <c r="B700" s="61" t="str">
        <f t="shared" ref="B700" ca="1" si="1635">IF(INDIRECT("減額一覧!BB"&amp;P700)=1,INDIRECT("減額一覧!W"&amp;P700),"")</f>
        <v/>
      </c>
      <c r="C700" s="44" t="str">
        <f ca="1">IF(B700="","",INDIRECT("減額一覧!C"&amp;$P700))</f>
        <v/>
      </c>
      <c r="D700" s="79" t="str">
        <f ca="1">IF($B700="","",INDIRECT("減額一覧!G"&amp;$P700))</f>
        <v/>
      </c>
      <c r="E700" s="19" t="str">
        <f ca="1">IF(B700="","",INDIRECT("減額一覧!H"&amp;P700))</f>
        <v/>
      </c>
      <c r="F700" s="19" t="str">
        <f ca="1">IF($B700="","",INDIRECT("減額一覧!AD"&amp;P700))</f>
        <v/>
      </c>
      <c r="G700" s="20" t="str">
        <f ca="1">IF($B700="","",INDIRECT("減額一覧!AE"&amp;P700))</f>
        <v/>
      </c>
      <c r="H700" s="20" t="str">
        <f ca="1">IF($B700="","",INDIRECT("減額一覧!AF"&amp;P700))</f>
        <v/>
      </c>
      <c r="I700" s="32" t="str">
        <f ca="1">IF(B700="","",IF(INDIRECT("減額一覧!BM"&amp;P700)=0.08,0.08,0.1))</f>
        <v/>
      </c>
      <c r="J700" s="52"/>
      <c r="K700" s="95" t="str">
        <f t="shared" ca="1" si="1184"/>
        <v/>
      </c>
      <c r="L700" s="58" t="str">
        <f t="shared" ca="1" si="1146"/>
        <v/>
      </c>
      <c r="N700" s="113" t="str">
        <f t="shared" ca="1" si="1632"/>
        <v/>
      </c>
      <c r="O700" s="114" t="str">
        <f t="shared" ref="O700" ca="1" si="1636">IF(B700="","",IF(INDIRECT("減額一覧!BM"&amp;P700)=0.08,0.08,0.1))</f>
        <v/>
      </c>
      <c r="P700" s="38">
        <v>114</v>
      </c>
      <c r="Q700" s="38" t="str">
        <f t="shared" ca="1" si="1634"/>
        <v/>
      </c>
      <c r="R700" s="38" t="str">
        <f t="shared" ca="1" si="1634"/>
        <v/>
      </c>
      <c r="S700" s="66" t="str">
        <f t="shared" ca="1" si="1148"/>
        <v/>
      </c>
      <c r="T700" s="105" t="str">
        <f t="shared" ca="1" si="1490"/>
        <v/>
      </c>
    </row>
    <row r="701" spans="1:20" ht="20.25" hidden="1" thickTop="1" thickBot="1">
      <c r="A701" t="str">
        <f ca="1">IF(B701="","",INDIRECT("減額一覧!B"&amp;$P701))</f>
        <v/>
      </c>
      <c r="B701" s="61" t="str">
        <f t="shared" ref="B701" ca="1" si="1637">IF(INDIRECT("減額一覧!BC"&amp;P701)=1,INDIRECT("減額一覧!AG"&amp;P701),"")</f>
        <v/>
      </c>
      <c r="C701" s="36" t="str">
        <f ca="1">IF(B701="","",INDIRECT("減額一覧!C"&amp;$P701))</f>
        <v/>
      </c>
      <c r="D701" s="80" t="str">
        <f ca="1">IF($B701="","",INDIRECT("減額一覧!G"&amp;$P701))</f>
        <v/>
      </c>
      <c r="E701" s="19" t="str">
        <f ca="1">IF(B701="","",INDIRECT("減額一覧!H"&amp;P701))</f>
        <v/>
      </c>
      <c r="F701" s="19" t="str">
        <f ca="1">IF($B701="","",INDIRECT("減額一覧!AN"&amp;P701))</f>
        <v/>
      </c>
      <c r="G701" s="20" t="str">
        <f ca="1">IF($B701="","",INDIRECT("減額一覧!AO"&amp;P701))</f>
        <v/>
      </c>
      <c r="H701" s="20" t="str">
        <f ca="1">IF($B701="","",INDIRECT("減額一覧!AP"&amp;P701))</f>
        <v/>
      </c>
      <c r="I701" s="32" t="str">
        <f ca="1">IF(B701="","",IF(INDIRECT("減額一覧!BN"&amp;P701)=0.08,0.08,0.1))</f>
        <v/>
      </c>
      <c r="J701" s="52"/>
      <c r="K701" s="95" t="str">
        <f t="shared" ca="1" si="1184"/>
        <v/>
      </c>
      <c r="L701" s="58" t="str">
        <f t="shared" ca="1" si="1146"/>
        <v/>
      </c>
      <c r="N701" s="113" t="str">
        <f t="shared" ca="1" si="1632"/>
        <v/>
      </c>
      <c r="O701" s="114" t="str">
        <f t="shared" ref="O701" ca="1" si="1638">IF(B701="","",IF(INDIRECT("減額一覧!BN"&amp;P701)=0.08,0.08,0.1))</f>
        <v/>
      </c>
      <c r="P701" s="38">
        <v>114</v>
      </c>
      <c r="Q701" s="38" t="str">
        <f t="shared" ca="1" si="1634"/>
        <v/>
      </c>
      <c r="R701" s="38" t="str">
        <f t="shared" ca="1" si="1634"/>
        <v/>
      </c>
      <c r="S701" s="66" t="str">
        <f t="shared" ca="1" si="1148"/>
        <v/>
      </c>
      <c r="T701" s="105" t="str">
        <f t="shared" ca="1" si="1490"/>
        <v/>
      </c>
    </row>
    <row r="702" spans="1:20" ht="20.25" hidden="1" thickTop="1" thickBot="1">
      <c r="A702" t="str">
        <f ca="1">IF(B702="","",INDIRECT("減額一覧!B"&amp;$P702))</f>
        <v/>
      </c>
      <c r="B702" s="61" t="str">
        <f t="shared" ref="B702" ca="1" si="1639">IF(INDIRECT("減額一覧!BD"&amp;P702)=1,INDIRECT("減額一覧!AQ"&amp;P702),"")</f>
        <v/>
      </c>
      <c r="C702" s="45" t="str">
        <f ca="1">IF(B702="","",INDIRECT("減額一覧!C"&amp;$P702))</f>
        <v/>
      </c>
      <c r="D702" s="79" t="str">
        <f ca="1">IF($B702="","",INDIRECT("減額一覧!G"&amp;$P702))</f>
        <v/>
      </c>
      <c r="E702" s="19" t="str">
        <f ca="1">IF(B702="","",INDIRECT("減額一覧!H"&amp;P702))</f>
        <v/>
      </c>
      <c r="F702" s="19" t="str">
        <f ca="1">IF($B702="","",INDIRECT("減額一覧!AX"&amp;P702))</f>
        <v/>
      </c>
      <c r="G702" s="20" t="str">
        <f ca="1">IF($B702="","",INDIRECT("減額一覧!AY"&amp;P702))</f>
        <v/>
      </c>
      <c r="H702" s="20" t="str">
        <f ca="1">IF($B702="","",INDIRECT("減額一覧!AZ"&amp;P702))</f>
        <v/>
      </c>
      <c r="I702" s="32" t="str">
        <f ca="1">IF(B702="","",IF(INDIRECT("減額一覧!BO"&amp;P702)=0.08,0.08,0.1))</f>
        <v/>
      </c>
      <c r="J702" s="52"/>
      <c r="K702" s="95" t="str">
        <f t="shared" ca="1" si="1184"/>
        <v/>
      </c>
      <c r="L702" s="58" t="str">
        <f t="shared" ca="1" si="1146"/>
        <v/>
      </c>
      <c r="N702" s="113" t="str">
        <f t="shared" ca="1" si="1632"/>
        <v/>
      </c>
      <c r="O702" s="114" t="str">
        <f t="shared" ref="O702" ca="1" si="1640">IF(B702="","",IF(INDIRECT("減額一覧!BO"&amp;P702)=0.08,0.08,0.1))</f>
        <v/>
      </c>
      <c r="P702" s="38">
        <v>114</v>
      </c>
      <c r="Q702" s="38" t="str">
        <f t="shared" ca="1" si="1634"/>
        <v/>
      </c>
      <c r="R702" s="38" t="str">
        <f t="shared" ca="1" si="1634"/>
        <v/>
      </c>
      <c r="S702" s="66" t="str">
        <f t="shared" ca="1" si="1148"/>
        <v/>
      </c>
      <c r="T702" s="105" t="str">
        <f t="shared" ca="1" si="1490"/>
        <v/>
      </c>
    </row>
    <row r="703" spans="1:20" ht="20.25" hidden="1" thickTop="1" thickBot="1">
      <c r="B703" s="64"/>
      <c r="C703" s="41" t="str">
        <f>IF(B703="","",減額一覧!C399)</f>
        <v/>
      </c>
      <c r="D703" s="43"/>
      <c r="E703" s="21"/>
      <c r="F703" s="22" t="s">
        <v>69</v>
      </c>
      <c r="G703" s="23">
        <f t="shared" ref="G703:H703" si="1641">SUBTOTAL(9,G699:G702)</f>
        <v>0</v>
      </c>
      <c r="H703" s="23">
        <f t="shared" si="1641"/>
        <v>0</v>
      </c>
      <c r="I703" s="30"/>
      <c r="J703" s="53"/>
      <c r="K703" s="96" t="str">
        <f t="shared" si="1184"/>
        <v/>
      </c>
      <c r="L703" s="59" t="str">
        <f t="shared" si="1146"/>
        <v/>
      </c>
      <c r="N703" s="108" t="str">
        <f t="shared" ref="N703" si="1642">IF(AND(G703=0,H703=0),"","小計")</f>
        <v/>
      </c>
      <c r="O703" s="108" t="str">
        <f t="shared" ref="O703" si="1643">IF(AND(G703=0,H703=0),"","小計")</f>
        <v/>
      </c>
      <c r="P703" s="38"/>
      <c r="Q703" s="38"/>
      <c r="R703" s="38"/>
      <c r="S703" s="66" t="str">
        <f t="shared" si="1148"/>
        <v/>
      </c>
      <c r="T703" s="105" t="str">
        <f t="shared" si="1490"/>
        <v/>
      </c>
    </row>
    <row r="704" spans="1:20" ht="20.25" hidden="1" thickTop="1" thickBot="1">
      <c r="A704" t="str">
        <f ca="1">IF(B704="","",INDIRECT("減額一覧!B"&amp;$P704))</f>
        <v/>
      </c>
      <c r="B704" s="61" t="str">
        <f t="shared" ref="B704" ca="1" si="1644">IF(INDIRECT("減額一覧!BA"&amp;P704)=1,INDIRECT("減額一覧!M"&amp;P704),"")</f>
        <v/>
      </c>
      <c r="C704" s="36" t="str">
        <f ca="1">IF(B704="","",INDIRECT("減額一覧!C"&amp;$P704))</f>
        <v/>
      </c>
      <c r="D704" s="78" t="str">
        <f ca="1">IF($B704="","",INDIRECT("減額一覧!G"&amp;$P704))</f>
        <v/>
      </c>
      <c r="E704" s="19" t="str">
        <f ca="1">IF(B704="","",INDIRECT("減額一覧!H"&amp;P704))</f>
        <v/>
      </c>
      <c r="F704" s="19" t="str">
        <f ca="1">IF($B704="","",INDIRECT("減額一覧!T"&amp;P704))</f>
        <v/>
      </c>
      <c r="G704" s="20" t="str">
        <f ca="1">IF($B704="","",INDIRECT("減額一覧!U"&amp;P704))</f>
        <v/>
      </c>
      <c r="H704" s="20" t="str">
        <f ca="1">IF($B704="","",INDIRECT("減額一覧!V"&amp;P704))</f>
        <v/>
      </c>
      <c r="I704" s="32" t="str">
        <f ca="1">IF(B704="","",IF(INDIRECT("減額一覧!BL"&amp;P704)=0.08,0.08,0.1))</f>
        <v/>
      </c>
      <c r="J704" s="51"/>
      <c r="K704" s="94" t="str">
        <f t="shared" ca="1" si="1184"/>
        <v/>
      </c>
      <c r="L704" s="56" t="str">
        <f t="shared" ca="1" si="1146"/>
        <v/>
      </c>
      <c r="N704" s="113" t="str">
        <f t="shared" ref="N704:N707" ca="1" si="1645">IF(A704="","",IF(A704&gt;3000,"月ヶ瀬",IF(A704&gt;=2000,"都祁","市内")))</f>
        <v/>
      </c>
      <c r="O704" s="114" t="str">
        <f t="shared" ref="O704" ca="1" si="1646">IF(B704="","",IF(INDIRECT("減額一覧!BL"&amp;P704)=0.08,0.08,0.1))</f>
        <v/>
      </c>
      <c r="P704" s="38">
        <v>115</v>
      </c>
      <c r="Q704" s="38" t="str">
        <f t="shared" ref="Q704:R707" ca="1" si="1647">IF(G704="","",IF(G704&gt;0,1,""))</f>
        <v/>
      </c>
      <c r="R704" s="38" t="str">
        <f t="shared" ca="1" si="1647"/>
        <v/>
      </c>
      <c r="S704" s="66" t="str">
        <f t="shared" ca="1" si="1148"/>
        <v/>
      </c>
      <c r="T704" s="105" t="str">
        <f t="shared" ca="1" si="1490"/>
        <v/>
      </c>
    </row>
    <row r="705" spans="1:20" ht="20.25" hidden="1" thickTop="1" thickBot="1">
      <c r="A705" t="str">
        <f ca="1">IF(B705="","",INDIRECT("減額一覧!B"&amp;$P705))</f>
        <v/>
      </c>
      <c r="B705" s="61" t="str">
        <f t="shared" ref="B705" ca="1" si="1648">IF(INDIRECT("減額一覧!BB"&amp;P705)=1,INDIRECT("減額一覧!W"&amp;P705),"")</f>
        <v/>
      </c>
      <c r="C705" s="44" t="str">
        <f ca="1">IF(B705="","",INDIRECT("減額一覧!C"&amp;$P705))</f>
        <v/>
      </c>
      <c r="D705" s="79" t="str">
        <f ca="1">IF($B705="","",INDIRECT("減額一覧!G"&amp;$P705))</f>
        <v/>
      </c>
      <c r="E705" s="19" t="str">
        <f ca="1">IF(B705="","",INDIRECT("減額一覧!H"&amp;P705))</f>
        <v/>
      </c>
      <c r="F705" s="19" t="str">
        <f ca="1">IF($B705="","",INDIRECT("減額一覧!AD"&amp;P705))</f>
        <v/>
      </c>
      <c r="G705" s="20" t="str">
        <f ca="1">IF($B705="","",INDIRECT("減額一覧!AE"&amp;P705))</f>
        <v/>
      </c>
      <c r="H705" s="20" t="str">
        <f ca="1">IF($B705="","",INDIRECT("減額一覧!AF"&amp;P705))</f>
        <v/>
      </c>
      <c r="I705" s="32" t="str">
        <f ca="1">IF(B705="","",IF(INDIRECT("減額一覧!BM"&amp;P705)=0.08,0.08,0.1))</f>
        <v/>
      </c>
      <c r="J705" s="52"/>
      <c r="K705" s="95" t="str">
        <f t="shared" ca="1" si="1184"/>
        <v/>
      </c>
      <c r="L705" s="58" t="str">
        <f t="shared" ca="1" si="1146"/>
        <v/>
      </c>
      <c r="N705" s="113" t="str">
        <f t="shared" ca="1" si="1645"/>
        <v/>
      </c>
      <c r="O705" s="114" t="str">
        <f t="shared" ref="O705" ca="1" si="1649">IF(B705="","",IF(INDIRECT("減額一覧!BM"&amp;P705)=0.08,0.08,0.1))</f>
        <v/>
      </c>
      <c r="P705" s="38">
        <v>115</v>
      </c>
      <c r="Q705" s="38" t="str">
        <f t="shared" ca="1" si="1647"/>
        <v/>
      </c>
      <c r="R705" s="38" t="str">
        <f t="shared" ca="1" si="1647"/>
        <v/>
      </c>
      <c r="S705" s="66" t="str">
        <f t="shared" ca="1" si="1148"/>
        <v/>
      </c>
      <c r="T705" s="105" t="str">
        <f t="shared" ca="1" si="1490"/>
        <v/>
      </c>
    </row>
    <row r="706" spans="1:20" ht="20.25" hidden="1" thickTop="1" thickBot="1">
      <c r="A706" t="str">
        <f ca="1">IF(B706="","",INDIRECT("減額一覧!B"&amp;$P706))</f>
        <v/>
      </c>
      <c r="B706" s="61" t="str">
        <f t="shared" ref="B706" ca="1" si="1650">IF(INDIRECT("減額一覧!BC"&amp;P706)=1,INDIRECT("減額一覧!AG"&amp;P706),"")</f>
        <v/>
      </c>
      <c r="C706" s="36" t="str">
        <f ca="1">IF(B706="","",INDIRECT("減額一覧!C"&amp;$P706))</f>
        <v/>
      </c>
      <c r="D706" s="80" t="str">
        <f ca="1">IF($B706="","",INDIRECT("減額一覧!G"&amp;$P706))</f>
        <v/>
      </c>
      <c r="E706" s="19" t="str">
        <f ca="1">IF(B706="","",INDIRECT("減額一覧!H"&amp;P706))</f>
        <v/>
      </c>
      <c r="F706" s="19" t="str">
        <f ca="1">IF($B706="","",INDIRECT("減額一覧!AN"&amp;P706))</f>
        <v/>
      </c>
      <c r="G706" s="20" t="str">
        <f ca="1">IF($B706="","",INDIRECT("減額一覧!AO"&amp;P706))</f>
        <v/>
      </c>
      <c r="H706" s="20" t="str">
        <f ca="1">IF($B706="","",INDIRECT("減額一覧!AP"&amp;P706))</f>
        <v/>
      </c>
      <c r="I706" s="32" t="str">
        <f ca="1">IF(B706="","",IF(INDIRECT("減額一覧!BN"&amp;P706)=0.08,0.08,0.1))</f>
        <v/>
      </c>
      <c r="J706" s="52"/>
      <c r="K706" s="95" t="str">
        <f t="shared" ca="1" si="1184"/>
        <v/>
      </c>
      <c r="L706" s="58" t="str">
        <f t="shared" ca="1" si="1146"/>
        <v/>
      </c>
      <c r="N706" s="113" t="str">
        <f t="shared" ca="1" si="1645"/>
        <v/>
      </c>
      <c r="O706" s="114" t="str">
        <f t="shared" ref="O706" ca="1" si="1651">IF(B706="","",IF(INDIRECT("減額一覧!BN"&amp;P706)=0.08,0.08,0.1))</f>
        <v/>
      </c>
      <c r="P706" s="38">
        <v>115</v>
      </c>
      <c r="Q706" s="38" t="str">
        <f t="shared" ca="1" si="1647"/>
        <v/>
      </c>
      <c r="R706" s="38" t="str">
        <f t="shared" ca="1" si="1647"/>
        <v/>
      </c>
      <c r="S706" s="66" t="str">
        <f t="shared" ca="1" si="1148"/>
        <v/>
      </c>
      <c r="T706" s="105" t="str">
        <f t="shared" ca="1" si="1490"/>
        <v/>
      </c>
    </row>
    <row r="707" spans="1:20" ht="20.25" hidden="1" thickTop="1" thickBot="1">
      <c r="A707" t="str">
        <f ca="1">IF(B707="","",INDIRECT("減額一覧!B"&amp;$P707))</f>
        <v/>
      </c>
      <c r="B707" s="61" t="str">
        <f t="shared" ref="B707" ca="1" si="1652">IF(INDIRECT("減額一覧!BD"&amp;P707)=1,INDIRECT("減額一覧!AQ"&amp;P707),"")</f>
        <v/>
      </c>
      <c r="C707" s="45" t="str">
        <f ca="1">IF(B707="","",INDIRECT("減額一覧!C"&amp;$P707))</f>
        <v/>
      </c>
      <c r="D707" s="79" t="str">
        <f ca="1">IF($B707="","",INDIRECT("減額一覧!G"&amp;$P707))</f>
        <v/>
      </c>
      <c r="E707" s="19" t="str">
        <f ca="1">IF(B707="","",INDIRECT("減額一覧!H"&amp;P707))</f>
        <v/>
      </c>
      <c r="F707" s="19" t="str">
        <f ca="1">IF($B707="","",INDIRECT("減額一覧!AX"&amp;P707))</f>
        <v/>
      </c>
      <c r="G707" s="20" t="str">
        <f ca="1">IF($B707="","",INDIRECT("減額一覧!AY"&amp;P707))</f>
        <v/>
      </c>
      <c r="H707" s="20" t="str">
        <f ca="1">IF($B707="","",INDIRECT("減額一覧!AZ"&amp;P707))</f>
        <v/>
      </c>
      <c r="I707" s="32" t="str">
        <f ca="1">IF(B707="","",IF(INDIRECT("減額一覧!BO"&amp;P707)=0.08,0.08,0.1))</f>
        <v/>
      </c>
      <c r="J707" s="52"/>
      <c r="K707" s="95" t="str">
        <f t="shared" ca="1" si="1184"/>
        <v/>
      </c>
      <c r="L707" s="58" t="str">
        <f t="shared" ca="1" si="1146"/>
        <v/>
      </c>
      <c r="N707" s="113" t="str">
        <f t="shared" ca="1" si="1645"/>
        <v/>
      </c>
      <c r="O707" s="114" t="str">
        <f t="shared" ref="O707" ca="1" si="1653">IF(B707="","",IF(INDIRECT("減額一覧!BO"&amp;P707)=0.08,0.08,0.1))</f>
        <v/>
      </c>
      <c r="P707" s="38">
        <v>115</v>
      </c>
      <c r="Q707" s="38" t="str">
        <f t="shared" ca="1" si="1647"/>
        <v/>
      </c>
      <c r="R707" s="38" t="str">
        <f t="shared" ca="1" si="1647"/>
        <v/>
      </c>
      <c r="S707" s="66" t="str">
        <f t="shared" ca="1" si="1148"/>
        <v/>
      </c>
      <c r="T707" s="105" t="str">
        <f t="shared" ca="1" si="1490"/>
        <v/>
      </c>
    </row>
    <row r="708" spans="1:20" ht="20.25" hidden="1" thickTop="1" thickBot="1">
      <c r="B708" s="64"/>
      <c r="C708" s="41" t="str">
        <f>IF(B708="","",減額一覧!C404)</f>
        <v/>
      </c>
      <c r="D708" s="43"/>
      <c r="E708" s="21"/>
      <c r="F708" s="22" t="s">
        <v>69</v>
      </c>
      <c r="G708" s="23">
        <f t="shared" ref="G708:H708" si="1654">SUBTOTAL(9,G704:G707)</f>
        <v>0</v>
      </c>
      <c r="H708" s="23">
        <f t="shared" si="1654"/>
        <v>0</v>
      </c>
      <c r="I708" s="30"/>
      <c r="J708" s="53"/>
      <c r="K708" s="96" t="str">
        <f t="shared" si="1184"/>
        <v/>
      </c>
      <c r="L708" s="59" t="str">
        <f t="shared" si="1146"/>
        <v/>
      </c>
      <c r="N708" s="108" t="str">
        <f t="shared" ref="N708" si="1655">IF(AND(G708=0,H708=0),"","小計")</f>
        <v/>
      </c>
      <c r="O708" s="108" t="str">
        <f t="shared" ref="O708" si="1656">IF(AND(G708=0,H708=0),"","小計")</f>
        <v/>
      </c>
      <c r="P708" s="38"/>
      <c r="Q708" s="38"/>
      <c r="R708" s="38"/>
      <c r="S708" s="66" t="str">
        <f t="shared" si="1148"/>
        <v/>
      </c>
      <c r="T708" s="105" t="str">
        <f t="shared" si="1490"/>
        <v/>
      </c>
    </row>
    <row r="709" spans="1:20" ht="20.25" hidden="1" thickTop="1" thickBot="1">
      <c r="A709" t="str">
        <f ca="1">IF(B709="","",INDIRECT("減額一覧!B"&amp;$P709))</f>
        <v/>
      </c>
      <c r="B709" s="61" t="str">
        <f t="shared" ref="B709" ca="1" si="1657">IF(INDIRECT("減額一覧!BA"&amp;P709)=1,INDIRECT("減額一覧!M"&amp;P709),"")</f>
        <v/>
      </c>
      <c r="C709" s="36" t="str">
        <f ca="1">IF(B709="","",INDIRECT("減額一覧!C"&amp;$P709))</f>
        <v/>
      </c>
      <c r="D709" s="78" t="str">
        <f ca="1">IF($B709="","",INDIRECT("減額一覧!G"&amp;$P709))</f>
        <v/>
      </c>
      <c r="E709" s="19" t="str">
        <f ca="1">IF(B709="","",INDIRECT("減額一覧!H"&amp;P709))</f>
        <v/>
      </c>
      <c r="F709" s="19" t="str">
        <f ca="1">IF($B709="","",INDIRECT("減額一覧!T"&amp;P709))</f>
        <v/>
      </c>
      <c r="G709" s="20" t="str">
        <f ca="1">IF($B709="","",INDIRECT("減額一覧!U"&amp;P709))</f>
        <v/>
      </c>
      <c r="H709" s="20" t="str">
        <f ca="1">IF($B709="","",INDIRECT("減額一覧!V"&amp;P709))</f>
        <v/>
      </c>
      <c r="I709" s="32" t="str">
        <f ca="1">IF(B709="","",IF(INDIRECT("減額一覧!BL"&amp;P709)=0.08,0.08,0.1))</f>
        <v/>
      </c>
      <c r="J709" s="51"/>
      <c r="K709" s="94" t="str">
        <f t="shared" ca="1" si="1184"/>
        <v/>
      </c>
      <c r="L709" s="56" t="str">
        <f t="shared" ca="1" si="1146"/>
        <v/>
      </c>
      <c r="N709" s="113" t="str">
        <f t="shared" ref="N709:N712" ca="1" si="1658">IF(A709="","",IF(A709&gt;3000,"月ヶ瀬",IF(A709&gt;=2000,"都祁","市内")))</f>
        <v/>
      </c>
      <c r="O709" s="114" t="str">
        <f t="shared" ref="O709" ca="1" si="1659">IF(B709="","",IF(INDIRECT("減額一覧!BL"&amp;P709)=0.08,0.08,0.1))</f>
        <v/>
      </c>
      <c r="P709" s="38">
        <v>116</v>
      </c>
      <c r="Q709" s="38" t="str">
        <f t="shared" ref="Q709:R712" ca="1" si="1660">IF(G709="","",IF(G709&gt;0,1,""))</f>
        <v/>
      </c>
      <c r="R709" s="38" t="str">
        <f t="shared" ca="1" si="1660"/>
        <v/>
      </c>
      <c r="S709" s="66" t="str">
        <f t="shared" ca="1" si="1148"/>
        <v/>
      </c>
      <c r="T709" s="105" t="str">
        <f t="shared" ref="T709:T772" ca="1" si="1661">IF(L709="","",IF(H709=0,"",H709))</f>
        <v/>
      </c>
    </row>
    <row r="710" spans="1:20" ht="20.25" hidden="1" thickTop="1" thickBot="1">
      <c r="A710" t="str">
        <f ca="1">IF(B710="","",INDIRECT("減額一覧!B"&amp;$P710))</f>
        <v/>
      </c>
      <c r="B710" s="61" t="str">
        <f t="shared" ref="B710" ca="1" si="1662">IF(INDIRECT("減額一覧!BB"&amp;P710)=1,INDIRECT("減額一覧!W"&amp;P710),"")</f>
        <v/>
      </c>
      <c r="C710" s="44" t="str">
        <f ca="1">IF(B710="","",INDIRECT("減額一覧!C"&amp;$P710))</f>
        <v/>
      </c>
      <c r="D710" s="79" t="str">
        <f ca="1">IF($B710="","",INDIRECT("減額一覧!G"&amp;$P710))</f>
        <v/>
      </c>
      <c r="E710" s="19" t="str">
        <f ca="1">IF(B710="","",INDIRECT("減額一覧!H"&amp;P710))</f>
        <v/>
      </c>
      <c r="F710" s="19" t="str">
        <f ca="1">IF($B710="","",INDIRECT("減額一覧!AD"&amp;P710))</f>
        <v/>
      </c>
      <c r="G710" s="20" t="str">
        <f ca="1">IF($B710="","",INDIRECT("減額一覧!AE"&amp;P710))</f>
        <v/>
      </c>
      <c r="H710" s="20" t="str">
        <f ca="1">IF($B710="","",INDIRECT("減額一覧!AF"&amp;P710))</f>
        <v/>
      </c>
      <c r="I710" s="32" t="str">
        <f ca="1">IF(B710="","",IF(INDIRECT("減額一覧!BM"&amp;P710)=0.08,0.08,0.1))</f>
        <v/>
      </c>
      <c r="J710" s="52"/>
      <c r="K710" s="95" t="str">
        <f t="shared" ca="1" si="1184"/>
        <v/>
      </c>
      <c r="L710" s="58" t="str">
        <f t="shared" ca="1" si="1146"/>
        <v/>
      </c>
      <c r="N710" s="113" t="str">
        <f t="shared" ca="1" si="1658"/>
        <v/>
      </c>
      <c r="O710" s="114" t="str">
        <f t="shared" ref="O710" ca="1" si="1663">IF(B710="","",IF(INDIRECT("減額一覧!BM"&amp;P710)=0.08,0.08,0.1))</f>
        <v/>
      </c>
      <c r="P710" s="38">
        <v>116</v>
      </c>
      <c r="Q710" s="38" t="str">
        <f t="shared" ca="1" si="1660"/>
        <v/>
      </c>
      <c r="R710" s="38" t="str">
        <f t="shared" ca="1" si="1660"/>
        <v/>
      </c>
      <c r="S710" s="66" t="str">
        <f t="shared" ca="1" si="1148"/>
        <v/>
      </c>
      <c r="T710" s="105" t="str">
        <f t="shared" ca="1" si="1661"/>
        <v/>
      </c>
    </row>
    <row r="711" spans="1:20" ht="20.25" hidden="1" thickTop="1" thickBot="1">
      <c r="A711" t="str">
        <f ca="1">IF(B711="","",INDIRECT("減額一覧!B"&amp;$P711))</f>
        <v/>
      </c>
      <c r="B711" s="61" t="str">
        <f t="shared" ref="B711" ca="1" si="1664">IF(INDIRECT("減額一覧!BC"&amp;P711)=1,INDIRECT("減額一覧!AG"&amp;P711),"")</f>
        <v/>
      </c>
      <c r="C711" s="36" t="str">
        <f ca="1">IF(B711="","",INDIRECT("減額一覧!C"&amp;$P711))</f>
        <v/>
      </c>
      <c r="D711" s="80" t="str">
        <f ca="1">IF($B711="","",INDIRECT("減額一覧!G"&amp;$P711))</f>
        <v/>
      </c>
      <c r="E711" s="19" t="str">
        <f ca="1">IF(B711="","",INDIRECT("減額一覧!H"&amp;P711))</f>
        <v/>
      </c>
      <c r="F711" s="19" t="str">
        <f ca="1">IF($B711="","",INDIRECT("減額一覧!AN"&amp;P711))</f>
        <v/>
      </c>
      <c r="G711" s="20" t="str">
        <f ca="1">IF($B711="","",INDIRECT("減額一覧!AO"&amp;P711))</f>
        <v/>
      </c>
      <c r="H711" s="20" t="str">
        <f ca="1">IF($B711="","",INDIRECT("減額一覧!AP"&amp;P711))</f>
        <v/>
      </c>
      <c r="I711" s="32" t="str">
        <f ca="1">IF(B711="","",IF(INDIRECT("減額一覧!BN"&amp;P711)=0.08,0.08,0.1))</f>
        <v/>
      </c>
      <c r="J711" s="52"/>
      <c r="K711" s="95" t="str">
        <f t="shared" ca="1" si="1184"/>
        <v/>
      </c>
      <c r="L711" s="58" t="str">
        <f t="shared" ca="1" si="1146"/>
        <v/>
      </c>
      <c r="N711" s="113" t="str">
        <f t="shared" ca="1" si="1658"/>
        <v/>
      </c>
      <c r="O711" s="114" t="str">
        <f t="shared" ref="O711" ca="1" si="1665">IF(B711="","",IF(INDIRECT("減額一覧!BN"&amp;P711)=0.08,0.08,0.1))</f>
        <v/>
      </c>
      <c r="P711" s="38">
        <v>116</v>
      </c>
      <c r="Q711" s="38" t="str">
        <f t="shared" ca="1" si="1660"/>
        <v/>
      </c>
      <c r="R711" s="38" t="str">
        <f t="shared" ca="1" si="1660"/>
        <v/>
      </c>
      <c r="S711" s="66" t="str">
        <f t="shared" ca="1" si="1148"/>
        <v/>
      </c>
      <c r="T711" s="105" t="str">
        <f t="shared" ca="1" si="1661"/>
        <v/>
      </c>
    </row>
    <row r="712" spans="1:20" ht="20.25" hidden="1" thickTop="1" thickBot="1">
      <c r="A712" t="str">
        <f ca="1">IF(B712="","",INDIRECT("減額一覧!B"&amp;$P712))</f>
        <v/>
      </c>
      <c r="B712" s="61" t="str">
        <f t="shared" ref="B712" ca="1" si="1666">IF(INDIRECT("減額一覧!BD"&amp;P712)=1,INDIRECT("減額一覧!AQ"&amp;P712),"")</f>
        <v/>
      </c>
      <c r="C712" s="45" t="str">
        <f ca="1">IF(B712="","",INDIRECT("減額一覧!C"&amp;$P712))</f>
        <v/>
      </c>
      <c r="D712" s="79" t="str">
        <f ca="1">IF($B712="","",INDIRECT("減額一覧!G"&amp;$P712))</f>
        <v/>
      </c>
      <c r="E712" s="19" t="str">
        <f ca="1">IF(B712="","",INDIRECT("減額一覧!H"&amp;P712))</f>
        <v/>
      </c>
      <c r="F712" s="19" t="str">
        <f ca="1">IF($B712="","",INDIRECT("減額一覧!AX"&amp;P712))</f>
        <v/>
      </c>
      <c r="G712" s="20" t="str">
        <f ca="1">IF($B712="","",INDIRECT("減額一覧!AY"&amp;P712))</f>
        <v/>
      </c>
      <c r="H712" s="20" t="str">
        <f ca="1">IF($B712="","",INDIRECT("減額一覧!AZ"&amp;P712))</f>
        <v/>
      </c>
      <c r="I712" s="32" t="str">
        <f ca="1">IF(B712="","",IF(INDIRECT("減額一覧!BO"&amp;P712)=0.08,0.08,0.1))</f>
        <v/>
      </c>
      <c r="J712" s="52"/>
      <c r="K712" s="95" t="str">
        <f t="shared" ca="1" si="1184"/>
        <v/>
      </c>
      <c r="L712" s="58" t="str">
        <f t="shared" ca="1" si="1146"/>
        <v/>
      </c>
      <c r="N712" s="113" t="str">
        <f t="shared" ca="1" si="1658"/>
        <v/>
      </c>
      <c r="O712" s="114" t="str">
        <f t="shared" ref="O712" ca="1" si="1667">IF(B712="","",IF(INDIRECT("減額一覧!BO"&amp;P712)=0.08,0.08,0.1))</f>
        <v/>
      </c>
      <c r="P712" s="38">
        <v>116</v>
      </c>
      <c r="Q712" s="38" t="str">
        <f t="shared" ca="1" si="1660"/>
        <v/>
      </c>
      <c r="R712" s="38" t="str">
        <f t="shared" ca="1" si="1660"/>
        <v/>
      </c>
      <c r="S712" s="66" t="str">
        <f t="shared" ca="1" si="1148"/>
        <v/>
      </c>
      <c r="T712" s="105" t="str">
        <f t="shared" ca="1" si="1661"/>
        <v/>
      </c>
    </row>
    <row r="713" spans="1:20" ht="20.25" hidden="1" thickTop="1" thickBot="1">
      <c r="B713" s="64"/>
      <c r="C713" s="41" t="str">
        <f>IF(B713="","",減額一覧!C409)</f>
        <v/>
      </c>
      <c r="D713" s="43"/>
      <c r="E713" s="21"/>
      <c r="F713" s="22" t="s">
        <v>69</v>
      </c>
      <c r="G713" s="23">
        <f t="shared" ref="G713:H713" si="1668">SUBTOTAL(9,G709:G712)</f>
        <v>0</v>
      </c>
      <c r="H713" s="23">
        <f t="shared" si="1668"/>
        <v>0</v>
      </c>
      <c r="I713" s="30"/>
      <c r="J713" s="53"/>
      <c r="K713" s="96" t="str">
        <f t="shared" si="1184"/>
        <v/>
      </c>
      <c r="L713" s="59" t="str">
        <f t="shared" si="1146"/>
        <v/>
      </c>
      <c r="N713" s="108" t="str">
        <f t="shared" ref="N713" si="1669">IF(AND(G713=0,H713=0),"","小計")</f>
        <v/>
      </c>
      <c r="O713" s="108" t="str">
        <f t="shared" ref="O713" si="1670">IF(AND(G713=0,H713=0),"","小計")</f>
        <v/>
      </c>
      <c r="P713" s="38"/>
      <c r="Q713" s="38"/>
      <c r="R713" s="38"/>
      <c r="S713" s="66" t="str">
        <f t="shared" si="1148"/>
        <v/>
      </c>
      <c r="T713" s="105" t="str">
        <f t="shared" si="1661"/>
        <v/>
      </c>
    </row>
    <row r="714" spans="1:20" ht="20.25" hidden="1" thickTop="1" thickBot="1">
      <c r="A714" t="str">
        <f ca="1">IF(B714="","",INDIRECT("減額一覧!B"&amp;$P714))</f>
        <v/>
      </c>
      <c r="B714" s="61" t="str">
        <f t="shared" ref="B714" ca="1" si="1671">IF(INDIRECT("減額一覧!BA"&amp;P714)=1,INDIRECT("減額一覧!M"&amp;P714),"")</f>
        <v/>
      </c>
      <c r="C714" s="36" t="str">
        <f ca="1">IF(B714="","",INDIRECT("減額一覧!C"&amp;$P714))</f>
        <v/>
      </c>
      <c r="D714" s="78" t="str">
        <f ca="1">IF($B714="","",INDIRECT("減額一覧!G"&amp;$P714))</f>
        <v/>
      </c>
      <c r="E714" s="19" t="str">
        <f ca="1">IF(B714="","",INDIRECT("減額一覧!H"&amp;P714))</f>
        <v/>
      </c>
      <c r="F714" s="19" t="str">
        <f ca="1">IF($B714="","",INDIRECT("減額一覧!T"&amp;P714))</f>
        <v/>
      </c>
      <c r="G714" s="20" t="str">
        <f ca="1">IF($B714="","",INDIRECT("減額一覧!U"&amp;P714))</f>
        <v/>
      </c>
      <c r="H714" s="20" t="str">
        <f ca="1">IF($B714="","",INDIRECT("減額一覧!V"&amp;P714))</f>
        <v/>
      </c>
      <c r="I714" s="32" t="str">
        <f ca="1">IF(B714="","",IF(INDIRECT("減額一覧!BL"&amp;P714)=0.08,0.08,0.1))</f>
        <v/>
      </c>
      <c r="J714" s="51"/>
      <c r="K714" s="94" t="str">
        <f t="shared" ca="1" si="1184"/>
        <v/>
      </c>
      <c r="L714" s="56" t="str">
        <f t="shared" ca="1" si="1146"/>
        <v/>
      </c>
      <c r="N714" s="113" t="str">
        <f t="shared" ref="N714:N717" ca="1" si="1672">IF(A714="","",IF(A714&gt;3000,"月ヶ瀬",IF(A714&gt;=2000,"都祁","市内")))</f>
        <v/>
      </c>
      <c r="O714" s="114" t="str">
        <f t="shared" ref="O714" ca="1" si="1673">IF(B714="","",IF(INDIRECT("減額一覧!BL"&amp;P714)=0.08,0.08,0.1))</f>
        <v/>
      </c>
      <c r="P714" s="38">
        <v>117</v>
      </c>
      <c r="Q714" s="38" t="str">
        <f t="shared" ref="Q714:R717" ca="1" si="1674">IF(G714="","",IF(G714&gt;0,1,""))</f>
        <v/>
      </c>
      <c r="R714" s="38" t="str">
        <f t="shared" ca="1" si="1674"/>
        <v/>
      </c>
      <c r="S714" s="66" t="str">
        <f t="shared" ca="1" si="1148"/>
        <v/>
      </c>
      <c r="T714" s="105" t="str">
        <f t="shared" ca="1" si="1661"/>
        <v/>
      </c>
    </row>
    <row r="715" spans="1:20" ht="20.25" hidden="1" thickTop="1" thickBot="1">
      <c r="A715" t="str">
        <f ca="1">IF(B715="","",INDIRECT("減額一覧!B"&amp;$P715))</f>
        <v/>
      </c>
      <c r="B715" s="61" t="str">
        <f t="shared" ref="B715" ca="1" si="1675">IF(INDIRECT("減額一覧!BB"&amp;P715)=1,INDIRECT("減額一覧!W"&amp;P715),"")</f>
        <v/>
      </c>
      <c r="C715" s="44" t="str">
        <f ca="1">IF(B715="","",INDIRECT("減額一覧!C"&amp;$P715))</f>
        <v/>
      </c>
      <c r="D715" s="79" t="str">
        <f ca="1">IF($B715="","",INDIRECT("減額一覧!G"&amp;$P715))</f>
        <v/>
      </c>
      <c r="E715" s="19" t="str">
        <f ca="1">IF(B715="","",INDIRECT("減額一覧!H"&amp;P715))</f>
        <v/>
      </c>
      <c r="F715" s="19" t="str">
        <f ca="1">IF($B715="","",INDIRECT("減額一覧!AD"&amp;P715))</f>
        <v/>
      </c>
      <c r="G715" s="20" t="str">
        <f ca="1">IF($B715="","",INDIRECT("減額一覧!AE"&amp;P715))</f>
        <v/>
      </c>
      <c r="H715" s="20" t="str">
        <f ca="1">IF($B715="","",INDIRECT("減額一覧!AF"&amp;P715))</f>
        <v/>
      </c>
      <c r="I715" s="32" t="str">
        <f ca="1">IF(B715="","",IF(INDIRECT("減額一覧!BM"&amp;P715)=0.08,0.08,0.1))</f>
        <v/>
      </c>
      <c r="J715" s="52"/>
      <c r="K715" s="95" t="str">
        <f t="shared" ca="1" si="1184"/>
        <v/>
      </c>
      <c r="L715" s="58" t="str">
        <f t="shared" ca="1" si="1146"/>
        <v/>
      </c>
      <c r="N715" s="113" t="str">
        <f t="shared" ca="1" si="1672"/>
        <v/>
      </c>
      <c r="O715" s="114" t="str">
        <f t="shared" ref="O715" ca="1" si="1676">IF(B715="","",IF(INDIRECT("減額一覧!BM"&amp;P715)=0.08,0.08,0.1))</f>
        <v/>
      </c>
      <c r="P715" s="38">
        <v>117</v>
      </c>
      <c r="Q715" s="38" t="str">
        <f t="shared" ca="1" si="1674"/>
        <v/>
      </c>
      <c r="R715" s="38" t="str">
        <f t="shared" ca="1" si="1674"/>
        <v/>
      </c>
      <c r="S715" s="66" t="str">
        <f t="shared" ca="1" si="1148"/>
        <v/>
      </c>
      <c r="T715" s="105" t="str">
        <f t="shared" ca="1" si="1661"/>
        <v/>
      </c>
    </row>
    <row r="716" spans="1:20" ht="20.25" hidden="1" thickTop="1" thickBot="1">
      <c r="A716" t="str">
        <f ca="1">IF(B716="","",INDIRECT("減額一覧!B"&amp;$P716))</f>
        <v/>
      </c>
      <c r="B716" s="61" t="str">
        <f t="shared" ref="B716" ca="1" si="1677">IF(INDIRECT("減額一覧!BC"&amp;P716)=1,INDIRECT("減額一覧!AG"&amp;P716),"")</f>
        <v/>
      </c>
      <c r="C716" s="36" t="str">
        <f ca="1">IF(B716="","",INDIRECT("減額一覧!C"&amp;$P716))</f>
        <v/>
      </c>
      <c r="D716" s="80" t="str">
        <f ca="1">IF($B716="","",INDIRECT("減額一覧!G"&amp;$P716))</f>
        <v/>
      </c>
      <c r="E716" s="19" t="str">
        <f ca="1">IF(B716="","",INDIRECT("減額一覧!H"&amp;P716))</f>
        <v/>
      </c>
      <c r="F716" s="19" t="str">
        <f ca="1">IF($B716="","",INDIRECT("減額一覧!AN"&amp;P716))</f>
        <v/>
      </c>
      <c r="G716" s="20" t="str">
        <f ca="1">IF($B716="","",INDIRECT("減額一覧!AO"&amp;P716))</f>
        <v/>
      </c>
      <c r="H716" s="20" t="str">
        <f ca="1">IF($B716="","",INDIRECT("減額一覧!AP"&amp;P716))</f>
        <v/>
      </c>
      <c r="I716" s="32" t="str">
        <f ca="1">IF(B716="","",IF(INDIRECT("減額一覧!BN"&amp;P716)=0.08,0.08,0.1))</f>
        <v/>
      </c>
      <c r="J716" s="52"/>
      <c r="K716" s="95" t="str">
        <f t="shared" ca="1" si="1184"/>
        <v/>
      </c>
      <c r="L716" s="58" t="str">
        <f t="shared" ca="1" si="1146"/>
        <v/>
      </c>
      <c r="N716" s="113" t="str">
        <f t="shared" ca="1" si="1672"/>
        <v/>
      </c>
      <c r="O716" s="114" t="str">
        <f t="shared" ref="O716" ca="1" si="1678">IF(B716="","",IF(INDIRECT("減額一覧!BN"&amp;P716)=0.08,0.08,0.1))</f>
        <v/>
      </c>
      <c r="P716" s="38">
        <v>117</v>
      </c>
      <c r="Q716" s="38" t="str">
        <f t="shared" ca="1" si="1674"/>
        <v/>
      </c>
      <c r="R716" s="38" t="str">
        <f t="shared" ca="1" si="1674"/>
        <v/>
      </c>
      <c r="S716" s="66" t="str">
        <f t="shared" ca="1" si="1148"/>
        <v/>
      </c>
      <c r="T716" s="105" t="str">
        <f t="shared" ca="1" si="1661"/>
        <v/>
      </c>
    </row>
    <row r="717" spans="1:20" ht="20.25" hidden="1" thickTop="1" thickBot="1">
      <c r="A717" t="str">
        <f ca="1">IF(B717="","",INDIRECT("減額一覧!B"&amp;$P717))</f>
        <v/>
      </c>
      <c r="B717" s="61" t="str">
        <f t="shared" ref="B717" ca="1" si="1679">IF(INDIRECT("減額一覧!BD"&amp;P717)=1,INDIRECT("減額一覧!AQ"&amp;P717),"")</f>
        <v/>
      </c>
      <c r="C717" s="45" t="str">
        <f ca="1">IF(B717="","",INDIRECT("減額一覧!C"&amp;$P717))</f>
        <v/>
      </c>
      <c r="D717" s="79" t="str">
        <f ca="1">IF($B717="","",INDIRECT("減額一覧!G"&amp;$P717))</f>
        <v/>
      </c>
      <c r="E717" s="19" t="str">
        <f ca="1">IF(B717="","",INDIRECT("減額一覧!H"&amp;P717))</f>
        <v/>
      </c>
      <c r="F717" s="19" t="str">
        <f ca="1">IF($B717="","",INDIRECT("減額一覧!AX"&amp;P717))</f>
        <v/>
      </c>
      <c r="G717" s="20" t="str">
        <f ca="1">IF($B717="","",INDIRECT("減額一覧!AY"&amp;P717))</f>
        <v/>
      </c>
      <c r="H717" s="20" t="str">
        <f ca="1">IF($B717="","",INDIRECT("減額一覧!AZ"&amp;P717))</f>
        <v/>
      </c>
      <c r="I717" s="32" t="str">
        <f ca="1">IF(B717="","",IF(INDIRECT("減額一覧!BO"&amp;P717)=0.08,0.08,0.1))</f>
        <v/>
      </c>
      <c r="J717" s="52"/>
      <c r="K717" s="95" t="str">
        <f t="shared" ca="1" si="1184"/>
        <v/>
      </c>
      <c r="L717" s="58" t="str">
        <f t="shared" ca="1" si="1146"/>
        <v/>
      </c>
      <c r="N717" s="113" t="str">
        <f t="shared" ca="1" si="1672"/>
        <v/>
      </c>
      <c r="O717" s="114" t="str">
        <f t="shared" ref="O717" ca="1" si="1680">IF(B717="","",IF(INDIRECT("減額一覧!BO"&amp;P717)=0.08,0.08,0.1))</f>
        <v/>
      </c>
      <c r="P717" s="38">
        <v>117</v>
      </c>
      <c r="Q717" s="38" t="str">
        <f t="shared" ca="1" si="1674"/>
        <v/>
      </c>
      <c r="R717" s="38" t="str">
        <f t="shared" ca="1" si="1674"/>
        <v/>
      </c>
      <c r="S717" s="66" t="str">
        <f t="shared" ca="1" si="1148"/>
        <v/>
      </c>
      <c r="T717" s="105" t="str">
        <f t="shared" ca="1" si="1661"/>
        <v/>
      </c>
    </row>
    <row r="718" spans="1:20" ht="20.25" hidden="1" thickTop="1" thickBot="1">
      <c r="A718" t="str">
        <f t="shared" ref="A718" ca="1" si="1681">IF(B718="","",INDIRECT("減額一覧!B"&amp;$P718))</f>
        <v/>
      </c>
      <c r="B718" s="64"/>
      <c r="C718" s="41" t="str">
        <f>IF(B718="","",減額一覧!C414)</f>
        <v/>
      </c>
      <c r="D718" s="43"/>
      <c r="E718" s="21"/>
      <c r="F718" s="22" t="s">
        <v>69</v>
      </c>
      <c r="G718" s="23">
        <f t="shared" ref="G718:H718" si="1682">SUBTOTAL(9,G714:G717)</f>
        <v>0</v>
      </c>
      <c r="H718" s="23">
        <f t="shared" si="1682"/>
        <v>0</v>
      </c>
      <c r="I718" s="30"/>
      <c r="J718" s="53"/>
      <c r="K718" s="96" t="str">
        <f t="shared" ca="1" si="1184"/>
        <v/>
      </c>
      <c r="L718" s="59" t="str">
        <f t="shared" si="1146"/>
        <v/>
      </c>
      <c r="N718" s="108" t="str">
        <f t="shared" ref="N718" si="1683">IF(AND(G718=0,H718=0),"","小計")</f>
        <v/>
      </c>
      <c r="O718" s="108" t="str">
        <f t="shared" ref="O718" si="1684">IF(AND(G718=0,H718=0),"","小計")</f>
        <v/>
      </c>
      <c r="P718" s="38"/>
      <c r="Q718" s="38"/>
      <c r="R718" s="38"/>
      <c r="S718" s="66" t="str">
        <f t="shared" si="1148"/>
        <v/>
      </c>
      <c r="T718" s="105" t="str">
        <f t="shared" si="1661"/>
        <v/>
      </c>
    </row>
    <row r="719" spans="1:20" ht="20.25" hidden="1" thickTop="1" thickBot="1">
      <c r="A719" t="str">
        <f ca="1">IF(B719="","",INDIRECT("減額一覧!B"&amp;$P719))</f>
        <v/>
      </c>
      <c r="B719" s="61" t="str">
        <f t="shared" ref="B719" ca="1" si="1685">IF(INDIRECT("減額一覧!BA"&amp;P719)=1,INDIRECT("減額一覧!M"&amp;P719),"")</f>
        <v/>
      </c>
      <c r="C719" s="36" t="str">
        <f ca="1">IF(B719="","",INDIRECT("減額一覧!C"&amp;$P719))</f>
        <v/>
      </c>
      <c r="D719" s="78" t="str">
        <f ca="1">IF($B719="","",INDIRECT("減額一覧!G"&amp;$P719))</f>
        <v/>
      </c>
      <c r="E719" s="19" t="str">
        <f ca="1">IF(B719="","",INDIRECT("減額一覧!H"&amp;P719))</f>
        <v/>
      </c>
      <c r="F719" s="19" t="str">
        <f ca="1">IF($B719="","",INDIRECT("減額一覧!T"&amp;P719))</f>
        <v/>
      </c>
      <c r="G719" s="20" t="str">
        <f ca="1">IF($B719="","",INDIRECT("減額一覧!U"&amp;P719))</f>
        <v/>
      </c>
      <c r="H719" s="20" t="str">
        <f ca="1">IF($B719="","",INDIRECT("減額一覧!V"&amp;P719))</f>
        <v/>
      </c>
      <c r="I719" s="32" t="str">
        <f ca="1">IF(B719="","",IF(INDIRECT("減額一覧!BL"&amp;P719)=0.08,0.08,0.1))</f>
        <v/>
      </c>
      <c r="J719" s="51"/>
      <c r="K719" s="94" t="str">
        <f t="shared" ca="1" si="1184"/>
        <v/>
      </c>
      <c r="L719" s="56" t="str">
        <f t="shared" ca="1" si="1146"/>
        <v/>
      </c>
      <c r="N719" s="113" t="str">
        <f t="shared" ref="N719:N722" ca="1" si="1686">IF(A719="","",IF(A719&gt;3000,"月ヶ瀬",IF(A719&gt;=2000,"都祁","市内")))</f>
        <v/>
      </c>
      <c r="O719" s="114" t="str">
        <f t="shared" ref="O719" ca="1" si="1687">IF(B719="","",IF(INDIRECT("減額一覧!BL"&amp;P719)=0.08,0.08,0.1))</f>
        <v/>
      </c>
      <c r="P719" s="38">
        <v>114</v>
      </c>
      <c r="Q719" s="38" t="str">
        <f t="shared" ref="Q719:R722" ca="1" si="1688">IF(G719="","",IF(G719&gt;0,1,""))</f>
        <v/>
      </c>
      <c r="R719" s="38" t="str">
        <f t="shared" ca="1" si="1688"/>
        <v/>
      </c>
      <c r="S719" s="66" t="str">
        <f t="shared" ca="1" si="1148"/>
        <v/>
      </c>
      <c r="T719" s="105" t="str">
        <f t="shared" ca="1" si="1661"/>
        <v/>
      </c>
    </row>
    <row r="720" spans="1:20" ht="20.25" hidden="1" thickTop="1" thickBot="1">
      <c r="A720" t="str">
        <f ca="1">IF(B720="","",INDIRECT("減額一覧!B"&amp;$P720))</f>
        <v/>
      </c>
      <c r="B720" s="61" t="str">
        <f t="shared" ref="B720" ca="1" si="1689">IF(INDIRECT("減額一覧!BB"&amp;P720)=1,INDIRECT("減額一覧!W"&amp;P720),"")</f>
        <v/>
      </c>
      <c r="C720" s="44" t="str">
        <f ca="1">IF(B720="","",INDIRECT("減額一覧!C"&amp;$P720))</f>
        <v/>
      </c>
      <c r="D720" s="79" t="str">
        <f ca="1">IF($B720="","",INDIRECT("減額一覧!G"&amp;$P720))</f>
        <v/>
      </c>
      <c r="E720" s="19" t="str">
        <f ca="1">IF(B720="","",INDIRECT("減額一覧!H"&amp;P720))</f>
        <v/>
      </c>
      <c r="F720" s="19" t="str">
        <f ca="1">IF($B720="","",INDIRECT("減額一覧!AD"&amp;P720))</f>
        <v/>
      </c>
      <c r="G720" s="20" t="str">
        <f ca="1">IF($B720="","",INDIRECT("減額一覧!AE"&amp;P720))</f>
        <v/>
      </c>
      <c r="H720" s="20" t="str">
        <f ca="1">IF($B720="","",INDIRECT("減額一覧!AF"&amp;P720))</f>
        <v/>
      </c>
      <c r="I720" s="32" t="str">
        <f ca="1">IF(B720="","",IF(INDIRECT("減額一覧!BM"&amp;P720)=0.08,0.08,0.1))</f>
        <v/>
      </c>
      <c r="J720" s="52"/>
      <c r="K720" s="95" t="str">
        <f t="shared" ca="1" si="1184"/>
        <v/>
      </c>
      <c r="L720" s="58" t="str">
        <f t="shared" ca="1" si="1146"/>
        <v/>
      </c>
      <c r="N720" s="113" t="str">
        <f t="shared" ca="1" si="1686"/>
        <v/>
      </c>
      <c r="O720" s="114" t="str">
        <f t="shared" ref="O720" ca="1" si="1690">IF(B720="","",IF(INDIRECT("減額一覧!BM"&amp;P720)=0.08,0.08,0.1))</f>
        <v/>
      </c>
      <c r="P720" s="38">
        <v>114</v>
      </c>
      <c r="Q720" s="38" t="str">
        <f t="shared" ca="1" si="1688"/>
        <v/>
      </c>
      <c r="R720" s="38" t="str">
        <f t="shared" ca="1" si="1688"/>
        <v/>
      </c>
      <c r="S720" s="66" t="str">
        <f t="shared" ca="1" si="1148"/>
        <v/>
      </c>
      <c r="T720" s="105" t="str">
        <f t="shared" ca="1" si="1661"/>
        <v/>
      </c>
    </row>
    <row r="721" spans="1:20" ht="20.25" hidden="1" thickTop="1" thickBot="1">
      <c r="A721" t="str">
        <f ca="1">IF(B721="","",INDIRECT("減額一覧!B"&amp;$P721))</f>
        <v/>
      </c>
      <c r="B721" s="61" t="str">
        <f t="shared" ref="B721" ca="1" si="1691">IF(INDIRECT("減額一覧!BC"&amp;P721)=1,INDIRECT("減額一覧!AG"&amp;P721),"")</f>
        <v/>
      </c>
      <c r="C721" s="36" t="str">
        <f ca="1">IF(B721="","",INDIRECT("減額一覧!C"&amp;$P721))</f>
        <v/>
      </c>
      <c r="D721" s="80" t="str">
        <f ca="1">IF($B721="","",INDIRECT("減額一覧!G"&amp;$P721))</f>
        <v/>
      </c>
      <c r="E721" s="19" t="str">
        <f ca="1">IF(B721="","",INDIRECT("減額一覧!H"&amp;P721))</f>
        <v/>
      </c>
      <c r="F721" s="19" t="str">
        <f ca="1">IF($B721="","",INDIRECT("減額一覧!AN"&amp;P721))</f>
        <v/>
      </c>
      <c r="G721" s="20" t="str">
        <f ca="1">IF($B721="","",INDIRECT("減額一覧!AO"&amp;P721))</f>
        <v/>
      </c>
      <c r="H721" s="20" t="str">
        <f ca="1">IF($B721="","",INDIRECT("減額一覧!AP"&amp;P721))</f>
        <v/>
      </c>
      <c r="I721" s="32" t="str">
        <f ca="1">IF(B721="","",IF(INDIRECT("減額一覧!BN"&amp;P721)=0.08,0.08,0.1))</f>
        <v/>
      </c>
      <c r="J721" s="52"/>
      <c r="K721" s="95" t="str">
        <f t="shared" ca="1" si="1184"/>
        <v/>
      </c>
      <c r="L721" s="58" t="str">
        <f t="shared" ca="1" si="1146"/>
        <v/>
      </c>
      <c r="N721" s="113" t="str">
        <f t="shared" ca="1" si="1686"/>
        <v/>
      </c>
      <c r="O721" s="114" t="str">
        <f t="shared" ref="O721" ca="1" si="1692">IF(B721="","",IF(INDIRECT("減額一覧!BN"&amp;P721)=0.08,0.08,0.1))</f>
        <v/>
      </c>
      <c r="P721" s="38">
        <v>114</v>
      </c>
      <c r="Q721" s="38" t="str">
        <f t="shared" ca="1" si="1688"/>
        <v/>
      </c>
      <c r="R721" s="38" t="str">
        <f t="shared" ca="1" si="1688"/>
        <v/>
      </c>
      <c r="S721" s="66" t="str">
        <f t="shared" ca="1" si="1148"/>
        <v/>
      </c>
      <c r="T721" s="105" t="str">
        <f t="shared" ca="1" si="1661"/>
        <v/>
      </c>
    </row>
    <row r="722" spans="1:20" ht="20.25" hidden="1" thickTop="1" thickBot="1">
      <c r="A722" t="str">
        <f ca="1">IF(B722="","",INDIRECT("減額一覧!B"&amp;$P722))</f>
        <v/>
      </c>
      <c r="B722" s="61" t="str">
        <f t="shared" ref="B722" ca="1" si="1693">IF(INDIRECT("減額一覧!BD"&amp;P722)=1,INDIRECT("減額一覧!AQ"&amp;P722),"")</f>
        <v/>
      </c>
      <c r="C722" s="45" t="str">
        <f ca="1">IF(B722="","",INDIRECT("減額一覧!C"&amp;$P722))</f>
        <v/>
      </c>
      <c r="D722" s="79" t="str">
        <f ca="1">IF($B722="","",INDIRECT("減額一覧!G"&amp;$P722))</f>
        <v/>
      </c>
      <c r="E722" s="19" t="str">
        <f ca="1">IF(B722="","",INDIRECT("減額一覧!H"&amp;P722))</f>
        <v/>
      </c>
      <c r="F722" s="19" t="str">
        <f ca="1">IF($B722="","",INDIRECT("減額一覧!AX"&amp;P722))</f>
        <v/>
      </c>
      <c r="G722" s="20" t="str">
        <f ca="1">IF($B722="","",INDIRECT("減額一覧!AY"&amp;P722))</f>
        <v/>
      </c>
      <c r="H722" s="20" t="str">
        <f ca="1">IF($B722="","",INDIRECT("減額一覧!AZ"&amp;P722))</f>
        <v/>
      </c>
      <c r="I722" s="32" t="str">
        <f ca="1">IF(B722="","",IF(INDIRECT("減額一覧!BO"&amp;P722)=0.08,0.08,0.1))</f>
        <v/>
      </c>
      <c r="J722" s="52"/>
      <c r="K722" s="95" t="str">
        <f t="shared" ca="1" si="1184"/>
        <v/>
      </c>
      <c r="L722" s="58" t="str">
        <f t="shared" ca="1" si="1146"/>
        <v/>
      </c>
      <c r="N722" s="113" t="str">
        <f t="shared" ca="1" si="1686"/>
        <v/>
      </c>
      <c r="O722" s="114" t="str">
        <f t="shared" ref="O722" ca="1" si="1694">IF(B722="","",IF(INDIRECT("減額一覧!BO"&amp;P722)=0.08,0.08,0.1))</f>
        <v/>
      </c>
      <c r="P722" s="38">
        <v>114</v>
      </c>
      <c r="Q722" s="38" t="str">
        <f t="shared" ca="1" si="1688"/>
        <v/>
      </c>
      <c r="R722" s="38" t="str">
        <f t="shared" ca="1" si="1688"/>
        <v/>
      </c>
      <c r="S722" s="66" t="str">
        <f t="shared" ca="1" si="1148"/>
        <v/>
      </c>
      <c r="T722" s="105" t="str">
        <f t="shared" ca="1" si="1661"/>
        <v/>
      </c>
    </row>
    <row r="723" spans="1:20" ht="20.25" hidden="1" thickTop="1" thickBot="1">
      <c r="B723" s="64"/>
      <c r="C723" s="41" t="str">
        <f>IF(B723="","",減額一覧!C419)</f>
        <v/>
      </c>
      <c r="D723" s="43"/>
      <c r="E723" s="21"/>
      <c r="F723" s="22" t="s">
        <v>69</v>
      </c>
      <c r="G723" s="23">
        <f t="shared" ref="G723:H723" si="1695">SUBTOTAL(9,G719:G722)</f>
        <v>0</v>
      </c>
      <c r="H723" s="23">
        <f t="shared" si="1695"/>
        <v>0</v>
      </c>
      <c r="I723" s="30"/>
      <c r="J723" s="53"/>
      <c r="K723" s="96" t="str">
        <f t="shared" si="1184"/>
        <v/>
      </c>
      <c r="L723" s="59" t="str">
        <f t="shared" si="1146"/>
        <v/>
      </c>
      <c r="N723" s="108" t="str">
        <f t="shared" ref="N723" si="1696">IF(AND(G723=0,H723=0),"","小計")</f>
        <v/>
      </c>
      <c r="O723" s="108" t="str">
        <f t="shared" ref="O723" si="1697">IF(AND(G723=0,H723=0),"","小計")</f>
        <v/>
      </c>
      <c r="P723" s="38"/>
      <c r="Q723" s="38"/>
      <c r="R723" s="38"/>
      <c r="S723" s="66" t="str">
        <f t="shared" si="1148"/>
        <v/>
      </c>
      <c r="T723" s="105" t="str">
        <f t="shared" si="1661"/>
        <v/>
      </c>
    </row>
    <row r="724" spans="1:20" ht="20.25" hidden="1" thickTop="1" thickBot="1">
      <c r="A724" t="str">
        <f ca="1">IF(B724="","",INDIRECT("減額一覧!B"&amp;$P724))</f>
        <v/>
      </c>
      <c r="B724" s="61" t="str">
        <f t="shared" ref="B724" ca="1" si="1698">IF(INDIRECT("減額一覧!BA"&amp;P724)=1,INDIRECT("減額一覧!M"&amp;P724),"")</f>
        <v/>
      </c>
      <c r="C724" s="36" t="str">
        <f ca="1">IF(B724="","",INDIRECT("減額一覧!C"&amp;$P724))</f>
        <v/>
      </c>
      <c r="D724" s="78" t="str">
        <f ca="1">IF($B724="","",INDIRECT("減額一覧!G"&amp;$P724))</f>
        <v/>
      </c>
      <c r="E724" s="19" t="str">
        <f ca="1">IF(B724="","",INDIRECT("減額一覧!H"&amp;P724))</f>
        <v/>
      </c>
      <c r="F724" s="19" t="str">
        <f ca="1">IF($B724="","",INDIRECT("減額一覧!T"&amp;P724))</f>
        <v/>
      </c>
      <c r="G724" s="20" t="str">
        <f ca="1">IF($B724="","",INDIRECT("減額一覧!U"&amp;P724))</f>
        <v/>
      </c>
      <c r="H724" s="20" t="str">
        <f ca="1">IF($B724="","",INDIRECT("減額一覧!V"&amp;P724))</f>
        <v/>
      </c>
      <c r="I724" s="32" t="str">
        <f ca="1">IF(B724="","",IF(INDIRECT("減額一覧!BL"&amp;P724)=0.08,0.08,0.1))</f>
        <v/>
      </c>
      <c r="J724" s="51"/>
      <c r="K724" s="94" t="str">
        <f t="shared" ca="1" si="1184"/>
        <v/>
      </c>
      <c r="L724" s="56" t="str">
        <f t="shared" ca="1" si="1146"/>
        <v/>
      </c>
      <c r="N724" s="113" t="str">
        <f t="shared" ref="N724:N727" ca="1" si="1699">IF(A724="","",IF(A724&gt;3000,"月ヶ瀬",IF(A724&gt;=2000,"都祁","市内")))</f>
        <v/>
      </c>
      <c r="O724" s="114" t="str">
        <f t="shared" ref="O724" ca="1" si="1700">IF(B724="","",IF(INDIRECT("減額一覧!BL"&amp;P724)=0.08,0.08,0.1))</f>
        <v/>
      </c>
      <c r="P724" s="38">
        <v>115</v>
      </c>
      <c r="Q724" s="38" t="str">
        <f t="shared" ref="Q724:R727" ca="1" si="1701">IF(G724="","",IF(G724&gt;0,1,""))</f>
        <v/>
      </c>
      <c r="R724" s="38" t="str">
        <f t="shared" ca="1" si="1701"/>
        <v/>
      </c>
      <c r="S724" s="66" t="str">
        <f t="shared" ca="1" si="1148"/>
        <v/>
      </c>
      <c r="T724" s="105" t="str">
        <f t="shared" ca="1" si="1661"/>
        <v/>
      </c>
    </row>
    <row r="725" spans="1:20" ht="20.25" hidden="1" thickTop="1" thickBot="1">
      <c r="A725" t="str">
        <f ca="1">IF(B725="","",INDIRECT("減額一覧!B"&amp;$P725))</f>
        <v/>
      </c>
      <c r="B725" s="61" t="str">
        <f t="shared" ref="B725" ca="1" si="1702">IF(INDIRECT("減額一覧!BB"&amp;P725)=1,INDIRECT("減額一覧!W"&amp;P725),"")</f>
        <v/>
      </c>
      <c r="C725" s="44" t="str">
        <f ca="1">IF(B725="","",INDIRECT("減額一覧!C"&amp;$P725))</f>
        <v/>
      </c>
      <c r="D725" s="79" t="str">
        <f ca="1">IF($B725="","",INDIRECT("減額一覧!G"&amp;$P725))</f>
        <v/>
      </c>
      <c r="E725" s="19" t="str">
        <f ca="1">IF(B725="","",INDIRECT("減額一覧!H"&amp;P725))</f>
        <v/>
      </c>
      <c r="F725" s="19" t="str">
        <f ca="1">IF($B725="","",INDIRECT("減額一覧!AD"&amp;P725))</f>
        <v/>
      </c>
      <c r="G725" s="20" t="str">
        <f ca="1">IF($B725="","",INDIRECT("減額一覧!AE"&amp;P725))</f>
        <v/>
      </c>
      <c r="H725" s="20" t="str">
        <f ca="1">IF($B725="","",INDIRECT("減額一覧!AF"&amp;P725))</f>
        <v/>
      </c>
      <c r="I725" s="32" t="str">
        <f ca="1">IF(B725="","",IF(INDIRECT("減額一覧!BM"&amp;P725)=0.08,0.08,0.1))</f>
        <v/>
      </c>
      <c r="J725" s="52"/>
      <c r="K725" s="95" t="str">
        <f t="shared" ca="1" si="1184"/>
        <v/>
      </c>
      <c r="L725" s="58" t="str">
        <f t="shared" ca="1" si="1146"/>
        <v/>
      </c>
      <c r="N725" s="113" t="str">
        <f t="shared" ca="1" si="1699"/>
        <v/>
      </c>
      <c r="O725" s="114" t="str">
        <f t="shared" ref="O725" ca="1" si="1703">IF(B725="","",IF(INDIRECT("減額一覧!BM"&amp;P725)=0.08,0.08,0.1))</f>
        <v/>
      </c>
      <c r="P725" s="38">
        <v>115</v>
      </c>
      <c r="Q725" s="38" t="str">
        <f t="shared" ca="1" si="1701"/>
        <v/>
      </c>
      <c r="R725" s="38" t="str">
        <f t="shared" ca="1" si="1701"/>
        <v/>
      </c>
      <c r="S725" s="66" t="str">
        <f t="shared" ca="1" si="1148"/>
        <v/>
      </c>
      <c r="T725" s="105" t="str">
        <f t="shared" ca="1" si="1661"/>
        <v/>
      </c>
    </row>
    <row r="726" spans="1:20" ht="20.25" hidden="1" thickTop="1" thickBot="1">
      <c r="A726" t="str">
        <f ca="1">IF(B726="","",INDIRECT("減額一覧!B"&amp;$P726))</f>
        <v/>
      </c>
      <c r="B726" s="61" t="str">
        <f t="shared" ref="B726" ca="1" si="1704">IF(INDIRECT("減額一覧!BC"&amp;P726)=1,INDIRECT("減額一覧!AG"&amp;P726),"")</f>
        <v/>
      </c>
      <c r="C726" s="36" t="str">
        <f ca="1">IF(B726="","",INDIRECT("減額一覧!C"&amp;$P726))</f>
        <v/>
      </c>
      <c r="D726" s="80" t="str">
        <f ca="1">IF($B726="","",INDIRECT("減額一覧!G"&amp;$P726))</f>
        <v/>
      </c>
      <c r="E726" s="19" t="str">
        <f ca="1">IF(B726="","",INDIRECT("減額一覧!H"&amp;P726))</f>
        <v/>
      </c>
      <c r="F726" s="19" t="str">
        <f ca="1">IF($B726="","",INDIRECT("減額一覧!AN"&amp;P726))</f>
        <v/>
      </c>
      <c r="G726" s="20" t="str">
        <f ca="1">IF($B726="","",INDIRECT("減額一覧!AO"&amp;P726))</f>
        <v/>
      </c>
      <c r="H726" s="20" t="str">
        <f ca="1">IF($B726="","",INDIRECT("減額一覧!AP"&amp;P726))</f>
        <v/>
      </c>
      <c r="I726" s="32" t="str">
        <f ca="1">IF(B726="","",IF(INDIRECT("減額一覧!BN"&amp;P726)=0.08,0.08,0.1))</f>
        <v/>
      </c>
      <c r="J726" s="52"/>
      <c r="K726" s="95" t="str">
        <f t="shared" ca="1" si="1184"/>
        <v/>
      </c>
      <c r="L726" s="58" t="str">
        <f t="shared" ca="1" si="1146"/>
        <v/>
      </c>
      <c r="N726" s="113" t="str">
        <f t="shared" ca="1" si="1699"/>
        <v/>
      </c>
      <c r="O726" s="114" t="str">
        <f t="shared" ref="O726" ca="1" si="1705">IF(B726="","",IF(INDIRECT("減額一覧!BN"&amp;P726)=0.08,0.08,0.1))</f>
        <v/>
      </c>
      <c r="P726" s="38">
        <v>115</v>
      </c>
      <c r="Q726" s="38" t="str">
        <f t="shared" ca="1" si="1701"/>
        <v/>
      </c>
      <c r="R726" s="38" t="str">
        <f t="shared" ca="1" si="1701"/>
        <v/>
      </c>
      <c r="S726" s="66" t="str">
        <f t="shared" ca="1" si="1148"/>
        <v/>
      </c>
      <c r="T726" s="105" t="str">
        <f t="shared" ca="1" si="1661"/>
        <v/>
      </c>
    </row>
    <row r="727" spans="1:20" ht="20.25" hidden="1" thickTop="1" thickBot="1">
      <c r="A727" t="str">
        <f ca="1">IF(B727="","",INDIRECT("減額一覧!B"&amp;$P727))</f>
        <v/>
      </c>
      <c r="B727" s="61" t="str">
        <f t="shared" ref="B727" ca="1" si="1706">IF(INDIRECT("減額一覧!BD"&amp;P727)=1,INDIRECT("減額一覧!AQ"&amp;P727),"")</f>
        <v/>
      </c>
      <c r="C727" s="45" t="str">
        <f ca="1">IF(B727="","",INDIRECT("減額一覧!C"&amp;$P727))</f>
        <v/>
      </c>
      <c r="D727" s="79" t="str">
        <f ca="1">IF($B727="","",INDIRECT("減額一覧!G"&amp;$P727))</f>
        <v/>
      </c>
      <c r="E727" s="19" t="str">
        <f ca="1">IF(B727="","",INDIRECT("減額一覧!H"&amp;P727))</f>
        <v/>
      </c>
      <c r="F727" s="19" t="str">
        <f ca="1">IF($B727="","",INDIRECT("減額一覧!AX"&amp;P727))</f>
        <v/>
      </c>
      <c r="G727" s="20" t="str">
        <f ca="1">IF($B727="","",INDIRECT("減額一覧!AY"&amp;P727))</f>
        <v/>
      </c>
      <c r="H727" s="20" t="str">
        <f ca="1">IF($B727="","",INDIRECT("減額一覧!AZ"&amp;P727))</f>
        <v/>
      </c>
      <c r="I727" s="32" t="str">
        <f ca="1">IF(B727="","",IF(INDIRECT("減額一覧!BO"&amp;P727)=0.08,0.08,0.1))</f>
        <v/>
      </c>
      <c r="J727" s="52"/>
      <c r="K727" s="95" t="str">
        <f t="shared" ca="1" si="1184"/>
        <v/>
      </c>
      <c r="L727" s="58" t="str">
        <f t="shared" ca="1" si="1146"/>
        <v/>
      </c>
      <c r="N727" s="113" t="str">
        <f t="shared" ca="1" si="1699"/>
        <v/>
      </c>
      <c r="O727" s="114" t="str">
        <f t="shared" ref="O727" ca="1" si="1707">IF(B727="","",IF(INDIRECT("減額一覧!BO"&amp;P727)=0.08,0.08,0.1))</f>
        <v/>
      </c>
      <c r="P727" s="38">
        <v>115</v>
      </c>
      <c r="Q727" s="38" t="str">
        <f t="shared" ca="1" si="1701"/>
        <v/>
      </c>
      <c r="R727" s="38" t="str">
        <f t="shared" ca="1" si="1701"/>
        <v/>
      </c>
      <c r="S727" s="66" t="str">
        <f t="shared" ca="1" si="1148"/>
        <v/>
      </c>
      <c r="T727" s="105" t="str">
        <f t="shared" ca="1" si="1661"/>
        <v/>
      </c>
    </row>
    <row r="728" spans="1:20" ht="20.25" hidden="1" thickTop="1" thickBot="1">
      <c r="B728" s="64"/>
      <c r="C728" s="41" t="str">
        <f>IF(B728="","",減額一覧!C424)</f>
        <v/>
      </c>
      <c r="D728" s="43"/>
      <c r="E728" s="21"/>
      <c r="F728" s="22" t="s">
        <v>69</v>
      </c>
      <c r="G728" s="23">
        <f t="shared" ref="G728:H728" si="1708">SUBTOTAL(9,G724:G727)</f>
        <v>0</v>
      </c>
      <c r="H728" s="23">
        <f t="shared" si="1708"/>
        <v>0</v>
      </c>
      <c r="I728" s="30"/>
      <c r="J728" s="53"/>
      <c r="K728" s="96" t="str">
        <f t="shared" si="1184"/>
        <v/>
      </c>
      <c r="L728" s="59" t="str">
        <f t="shared" si="1146"/>
        <v/>
      </c>
      <c r="N728" s="108" t="str">
        <f t="shared" ref="N728" si="1709">IF(AND(G728=0,H728=0),"","小計")</f>
        <v/>
      </c>
      <c r="O728" s="108" t="str">
        <f t="shared" ref="O728" si="1710">IF(AND(G728=0,H728=0),"","小計")</f>
        <v/>
      </c>
      <c r="P728" s="38"/>
      <c r="Q728" s="38"/>
      <c r="R728" s="38"/>
      <c r="S728" s="66" t="str">
        <f t="shared" si="1148"/>
        <v/>
      </c>
      <c r="T728" s="105" t="str">
        <f t="shared" si="1661"/>
        <v/>
      </c>
    </row>
    <row r="729" spans="1:20" ht="20.25" hidden="1" thickTop="1" thickBot="1">
      <c r="A729" t="str">
        <f ca="1">IF(B729="","",INDIRECT("減額一覧!B"&amp;$P729))</f>
        <v/>
      </c>
      <c r="B729" s="61" t="str">
        <f t="shared" ref="B729" ca="1" si="1711">IF(INDIRECT("減額一覧!BA"&amp;P729)=1,INDIRECT("減額一覧!M"&amp;P729),"")</f>
        <v/>
      </c>
      <c r="C729" s="36" t="str">
        <f ca="1">IF(B729="","",INDIRECT("減額一覧!C"&amp;$P729))</f>
        <v/>
      </c>
      <c r="D729" s="78" t="str">
        <f ca="1">IF($B729="","",INDIRECT("減額一覧!G"&amp;$P729))</f>
        <v/>
      </c>
      <c r="E729" s="19" t="str">
        <f ca="1">IF(B729="","",INDIRECT("減額一覧!H"&amp;P729))</f>
        <v/>
      </c>
      <c r="F729" s="19" t="str">
        <f ca="1">IF($B729="","",INDIRECT("減額一覧!T"&amp;P729))</f>
        <v/>
      </c>
      <c r="G729" s="20" t="str">
        <f ca="1">IF($B729="","",INDIRECT("減額一覧!U"&amp;P729))</f>
        <v/>
      </c>
      <c r="H729" s="20" t="str">
        <f ca="1">IF($B729="","",INDIRECT("減額一覧!V"&amp;P729))</f>
        <v/>
      </c>
      <c r="I729" s="32" t="str">
        <f ca="1">IF(B729="","",IF(INDIRECT("減額一覧!BL"&amp;P729)=0.08,0.08,0.1))</f>
        <v/>
      </c>
      <c r="J729" s="51"/>
      <c r="K729" s="94" t="str">
        <f t="shared" ca="1" si="1184"/>
        <v/>
      </c>
      <c r="L729" s="56" t="str">
        <f t="shared" ca="1" si="1146"/>
        <v/>
      </c>
      <c r="N729" s="113" t="str">
        <f t="shared" ref="N729:N732" ca="1" si="1712">IF(A729="","",IF(A729&gt;3000,"月ヶ瀬",IF(A729&gt;=2000,"都祁","市内")))</f>
        <v/>
      </c>
      <c r="O729" s="114" t="str">
        <f t="shared" ref="O729" ca="1" si="1713">IF(B729="","",IF(INDIRECT("減額一覧!BL"&amp;P729)=0.08,0.08,0.1))</f>
        <v/>
      </c>
      <c r="P729" s="38">
        <v>116</v>
      </c>
      <c r="Q729" s="38" t="str">
        <f t="shared" ref="Q729:R732" ca="1" si="1714">IF(G729="","",IF(G729&gt;0,1,""))</f>
        <v/>
      </c>
      <c r="R729" s="38" t="str">
        <f t="shared" ca="1" si="1714"/>
        <v/>
      </c>
      <c r="S729" s="66" t="str">
        <f t="shared" ca="1" si="1148"/>
        <v/>
      </c>
      <c r="T729" s="105" t="str">
        <f t="shared" ca="1" si="1661"/>
        <v/>
      </c>
    </row>
    <row r="730" spans="1:20" ht="20.25" hidden="1" thickTop="1" thickBot="1">
      <c r="A730" t="str">
        <f ca="1">IF(B730="","",INDIRECT("減額一覧!B"&amp;$P730))</f>
        <v/>
      </c>
      <c r="B730" s="61" t="str">
        <f t="shared" ref="B730" ca="1" si="1715">IF(INDIRECT("減額一覧!BB"&amp;P730)=1,INDIRECT("減額一覧!W"&amp;P730),"")</f>
        <v/>
      </c>
      <c r="C730" s="44" t="str">
        <f ca="1">IF(B730="","",INDIRECT("減額一覧!C"&amp;$P730))</f>
        <v/>
      </c>
      <c r="D730" s="79" t="str">
        <f ca="1">IF($B730="","",INDIRECT("減額一覧!G"&amp;$P730))</f>
        <v/>
      </c>
      <c r="E730" s="19" t="str">
        <f ca="1">IF(B730="","",INDIRECT("減額一覧!H"&amp;P730))</f>
        <v/>
      </c>
      <c r="F730" s="19" t="str">
        <f ca="1">IF($B730="","",INDIRECT("減額一覧!AD"&amp;P730))</f>
        <v/>
      </c>
      <c r="G730" s="20" t="str">
        <f ca="1">IF($B730="","",INDIRECT("減額一覧!AE"&amp;P730))</f>
        <v/>
      </c>
      <c r="H730" s="20" t="str">
        <f ca="1">IF($B730="","",INDIRECT("減額一覧!AF"&amp;P730))</f>
        <v/>
      </c>
      <c r="I730" s="32" t="str">
        <f ca="1">IF(B730="","",IF(INDIRECT("減額一覧!BM"&amp;P730)=0.08,0.08,0.1))</f>
        <v/>
      </c>
      <c r="J730" s="52"/>
      <c r="K730" s="95" t="str">
        <f t="shared" ca="1" si="1184"/>
        <v/>
      </c>
      <c r="L730" s="58" t="str">
        <f t="shared" ca="1" si="1146"/>
        <v/>
      </c>
      <c r="N730" s="113" t="str">
        <f t="shared" ca="1" si="1712"/>
        <v/>
      </c>
      <c r="O730" s="114" t="str">
        <f t="shared" ref="O730" ca="1" si="1716">IF(B730="","",IF(INDIRECT("減額一覧!BM"&amp;P730)=0.08,0.08,0.1))</f>
        <v/>
      </c>
      <c r="P730" s="38">
        <v>116</v>
      </c>
      <c r="Q730" s="38" t="str">
        <f t="shared" ca="1" si="1714"/>
        <v/>
      </c>
      <c r="R730" s="38" t="str">
        <f t="shared" ca="1" si="1714"/>
        <v/>
      </c>
      <c r="S730" s="66" t="str">
        <f t="shared" ca="1" si="1148"/>
        <v/>
      </c>
      <c r="T730" s="105" t="str">
        <f t="shared" ca="1" si="1661"/>
        <v/>
      </c>
    </row>
    <row r="731" spans="1:20" ht="20.25" hidden="1" thickTop="1" thickBot="1">
      <c r="A731" t="str">
        <f ca="1">IF(B731="","",INDIRECT("減額一覧!B"&amp;$P731))</f>
        <v/>
      </c>
      <c r="B731" s="61" t="str">
        <f t="shared" ref="B731" ca="1" si="1717">IF(INDIRECT("減額一覧!BC"&amp;P731)=1,INDIRECT("減額一覧!AG"&amp;P731),"")</f>
        <v/>
      </c>
      <c r="C731" s="36" t="str">
        <f ca="1">IF(B731="","",INDIRECT("減額一覧!C"&amp;$P731))</f>
        <v/>
      </c>
      <c r="D731" s="80" t="str">
        <f ca="1">IF($B731="","",INDIRECT("減額一覧!G"&amp;$P731))</f>
        <v/>
      </c>
      <c r="E731" s="19" t="str">
        <f ca="1">IF(B731="","",INDIRECT("減額一覧!H"&amp;P731))</f>
        <v/>
      </c>
      <c r="F731" s="19" t="str">
        <f ca="1">IF($B731="","",INDIRECT("減額一覧!AN"&amp;P731))</f>
        <v/>
      </c>
      <c r="G731" s="20" t="str">
        <f ca="1">IF($B731="","",INDIRECT("減額一覧!AO"&amp;P731))</f>
        <v/>
      </c>
      <c r="H731" s="20" t="str">
        <f ca="1">IF($B731="","",INDIRECT("減額一覧!AP"&amp;P731))</f>
        <v/>
      </c>
      <c r="I731" s="32" t="str">
        <f ca="1">IF(B731="","",IF(INDIRECT("減額一覧!BN"&amp;P731)=0.08,0.08,0.1))</f>
        <v/>
      </c>
      <c r="J731" s="52"/>
      <c r="K731" s="95" t="str">
        <f t="shared" ca="1" si="1184"/>
        <v/>
      </c>
      <c r="L731" s="58" t="str">
        <f t="shared" ca="1" si="1146"/>
        <v/>
      </c>
      <c r="N731" s="113" t="str">
        <f t="shared" ca="1" si="1712"/>
        <v/>
      </c>
      <c r="O731" s="114" t="str">
        <f t="shared" ref="O731" ca="1" si="1718">IF(B731="","",IF(INDIRECT("減額一覧!BN"&amp;P731)=0.08,0.08,0.1))</f>
        <v/>
      </c>
      <c r="P731" s="38">
        <v>116</v>
      </c>
      <c r="Q731" s="38" t="str">
        <f t="shared" ca="1" si="1714"/>
        <v/>
      </c>
      <c r="R731" s="38" t="str">
        <f t="shared" ca="1" si="1714"/>
        <v/>
      </c>
      <c r="S731" s="66" t="str">
        <f t="shared" ca="1" si="1148"/>
        <v/>
      </c>
      <c r="T731" s="105" t="str">
        <f t="shared" ca="1" si="1661"/>
        <v/>
      </c>
    </row>
    <row r="732" spans="1:20" ht="20.25" hidden="1" thickTop="1" thickBot="1">
      <c r="A732" t="str">
        <f ca="1">IF(B732="","",INDIRECT("減額一覧!B"&amp;$P732))</f>
        <v/>
      </c>
      <c r="B732" s="61" t="str">
        <f t="shared" ref="B732" ca="1" si="1719">IF(INDIRECT("減額一覧!BD"&amp;P732)=1,INDIRECT("減額一覧!AQ"&amp;P732),"")</f>
        <v/>
      </c>
      <c r="C732" s="45" t="str">
        <f ca="1">IF(B732="","",INDIRECT("減額一覧!C"&amp;$P732))</f>
        <v/>
      </c>
      <c r="D732" s="79" t="str">
        <f ca="1">IF($B732="","",INDIRECT("減額一覧!G"&amp;$P732))</f>
        <v/>
      </c>
      <c r="E732" s="19" t="str">
        <f ca="1">IF(B732="","",INDIRECT("減額一覧!H"&amp;P732))</f>
        <v/>
      </c>
      <c r="F732" s="19" t="str">
        <f ca="1">IF($B732="","",INDIRECT("減額一覧!AX"&amp;P732))</f>
        <v/>
      </c>
      <c r="G732" s="20" t="str">
        <f ca="1">IF($B732="","",INDIRECT("減額一覧!AY"&amp;P732))</f>
        <v/>
      </c>
      <c r="H732" s="20" t="str">
        <f ca="1">IF($B732="","",INDIRECT("減額一覧!AZ"&amp;P732))</f>
        <v/>
      </c>
      <c r="I732" s="32" t="str">
        <f ca="1">IF(B732="","",IF(INDIRECT("減額一覧!BO"&amp;P732)=0.08,0.08,0.1))</f>
        <v/>
      </c>
      <c r="J732" s="52"/>
      <c r="K732" s="95" t="str">
        <f t="shared" ca="1" si="1184"/>
        <v/>
      </c>
      <c r="L732" s="58" t="str">
        <f t="shared" ca="1" si="1146"/>
        <v/>
      </c>
      <c r="N732" s="113" t="str">
        <f t="shared" ca="1" si="1712"/>
        <v/>
      </c>
      <c r="O732" s="114" t="str">
        <f t="shared" ref="O732" ca="1" si="1720">IF(B732="","",IF(INDIRECT("減額一覧!BO"&amp;P732)=0.08,0.08,0.1))</f>
        <v/>
      </c>
      <c r="P732" s="38">
        <v>116</v>
      </c>
      <c r="Q732" s="38" t="str">
        <f t="shared" ca="1" si="1714"/>
        <v/>
      </c>
      <c r="R732" s="38" t="str">
        <f t="shared" ca="1" si="1714"/>
        <v/>
      </c>
      <c r="S732" s="66" t="str">
        <f t="shared" ca="1" si="1148"/>
        <v/>
      </c>
      <c r="T732" s="105" t="str">
        <f t="shared" ca="1" si="1661"/>
        <v/>
      </c>
    </row>
    <row r="733" spans="1:20" ht="20.25" hidden="1" thickTop="1" thickBot="1">
      <c r="B733" s="64"/>
      <c r="C733" s="41" t="str">
        <f>IF(B733="","",減額一覧!C429)</f>
        <v/>
      </c>
      <c r="D733" s="43"/>
      <c r="E733" s="21"/>
      <c r="F733" s="22" t="s">
        <v>69</v>
      </c>
      <c r="G733" s="23">
        <f t="shared" ref="G733:H733" si="1721">SUBTOTAL(9,G729:G732)</f>
        <v>0</v>
      </c>
      <c r="H733" s="23">
        <f t="shared" si="1721"/>
        <v>0</v>
      </c>
      <c r="I733" s="30"/>
      <c r="J733" s="53"/>
      <c r="K733" s="96" t="str">
        <f t="shared" si="1184"/>
        <v/>
      </c>
      <c r="L733" s="59" t="str">
        <f t="shared" si="1146"/>
        <v/>
      </c>
      <c r="N733" s="108" t="str">
        <f t="shared" ref="N733" si="1722">IF(AND(G733=0,H733=0),"","小計")</f>
        <v/>
      </c>
      <c r="O733" s="108" t="str">
        <f t="shared" ref="O733" si="1723">IF(AND(G733=0,H733=0),"","小計")</f>
        <v/>
      </c>
      <c r="P733" s="38"/>
      <c r="Q733" s="38"/>
      <c r="R733" s="38"/>
      <c r="S733" s="66" t="str">
        <f t="shared" si="1148"/>
        <v/>
      </c>
      <c r="T733" s="105" t="str">
        <f t="shared" si="1661"/>
        <v/>
      </c>
    </row>
    <row r="734" spans="1:20" ht="20.25" hidden="1" thickTop="1" thickBot="1">
      <c r="A734" t="str">
        <f ca="1">IF(B734="","",INDIRECT("減額一覧!B"&amp;$P734))</f>
        <v/>
      </c>
      <c r="B734" s="61" t="str">
        <f t="shared" ref="B734" ca="1" si="1724">IF(INDIRECT("減額一覧!BA"&amp;P734)=1,INDIRECT("減額一覧!M"&amp;P734),"")</f>
        <v/>
      </c>
      <c r="C734" s="36" t="str">
        <f ca="1">IF(B734="","",INDIRECT("減額一覧!C"&amp;$P734))</f>
        <v/>
      </c>
      <c r="D734" s="78" t="str">
        <f ca="1">IF($B734="","",INDIRECT("減額一覧!G"&amp;$P734))</f>
        <v/>
      </c>
      <c r="E734" s="19" t="str">
        <f ca="1">IF(B734="","",INDIRECT("減額一覧!H"&amp;P734))</f>
        <v/>
      </c>
      <c r="F734" s="19" t="str">
        <f ca="1">IF($B734="","",INDIRECT("減額一覧!T"&amp;P734))</f>
        <v/>
      </c>
      <c r="G734" s="20" t="str">
        <f ca="1">IF($B734="","",INDIRECT("減額一覧!U"&amp;P734))</f>
        <v/>
      </c>
      <c r="H734" s="20" t="str">
        <f ca="1">IF($B734="","",INDIRECT("減額一覧!V"&amp;P734))</f>
        <v/>
      </c>
      <c r="I734" s="32" t="str">
        <f ca="1">IF(B734="","",IF(INDIRECT("減額一覧!BL"&amp;P734)=0.08,0.08,0.1))</f>
        <v/>
      </c>
      <c r="J734" s="51"/>
      <c r="K734" s="94" t="str">
        <f t="shared" ca="1" si="1184"/>
        <v/>
      </c>
      <c r="L734" s="56" t="str">
        <f t="shared" ca="1" si="1146"/>
        <v/>
      </c>
      <c r="N734" s="113" t="str">
        <f t="shared" ref="N734:N737" ca="1" si="1725">IF(A734="","",IF(A734&gt;3000,"月ヶ瀬",IF(A734&gt;=2000,"都祁","市内")))</f>
        <v/>
      </c>
      <c r="O734" s="114" t="str">
        <f t="shared" ref="O734" ca="1" si="1726">IF(B734="","",IF(INDIRECT("減額一覧!BL"&amp;P734)=0.08,0.08,0.1))</f>
        <v/>
      </c>
      <c r="P734" s="38">
        <v>117</v>
      </c>
      <c r="Q734" s="38" t="str">
        <f t="shared" ref="Q734:R737" ca="1" si="1727">IF(G734="","",IF(G734&gt;0,1,""))</f>
        <v/>
      </c>
      <c r="R734" s="38" t="str">
        <f t="shared" ca="1" si="1727"/>
        <v/>
      </c>
      <c r="S734" s="66" t="str">
        <f t="shared" ca="1" si="1148"/>
        <v/>
      </c>
      <c r="T734" s="105" t="str">
        <f t="shared" ca="1" si="1661"/>
        <v/>
      </c>
    </row>
    <row r="735" spans="1:20" ht="20.25" hidden="1" thickTop="1" thickBot="1">
      <c r="A735" t="str">
        <f ca="1">IF(B735="","",INDIRECT("減額一覧!B"&amp;$P735))</f>
        <v/>
      </c>
      <c r="B735" s="61" t="str">
        <f t="shared" ref="B735" ca="1" si="1728">IF(INDIRECT("減額一覧!BB"&amp;P735)=1,INDIRECT("減額一覧!W"&amp;P735),"")</f>
        <v/>
      </c>
      <c r="C735" s="44" t="str">
        <f ca="1">IF(B735="","",INDIRECT("減額一覧!C"&amp;$P735))</f>
        <v/>
      </c>
      <c r="D735" s="79" t="str">
        <f ca="1">IF($B735="","",INDIRECT("減額一覧!G"&amp;$P735))</f>
        <v/>
      </c>
      <c r="E735" s="19" t="str">
        <f ca="1">IF(B735="","",INDIRECT("減額一覧!H"&amp;P735))</f>
        <v/>
      </c>
      <c r="F735" s="19" t="str">
        <f ca="1">IF($B735="","",INDIRECT("減額一覧!AD"&amp;P735))</f>
        <v/>
      </c>
      <c r="G735" s="20" t="str">
        <f ca="1">IF($B735="","",INDIRECT("減額一覧!AE"&amp;P735))</f>
        <v/>
      </c>
      <c r="H735" s="20" t="str">
        <f ca="1">IF($B735="","",INDIRECT("減額一覧!AF"&amp;P735))</f>
        <v/>
      </c>
      <c r="I735" s="32" t="str">
        <f ca="1">IF(B735="","",IF(INDIRECT("減額一覧!BM"&amp;P735)=0.08,0.08,0.1))</f>
        <v/>
      </c>
      <c r="J735" s="52"/>
      <c r="K735" s="95" t="str">
        <f t="shared" ca="1" si="1184"/>
        <v/>
      </c>
      <c r="L735" s="58" t="str">
        <f t="shared" ca="1" si="1146"/>
        <v/>
      </c>
      <c r="N735" s="113" t="str">
        <f t="shared" ca="1" si="1725"/>
        <v/>
      </c>
      <c r="O735" s="114" t="str">
        <f t="shared" ref="O735" ca="1" si="1729">IF(B735="","",IF(INDIRECT("減額一覧!BM"&amp;P735)=0.08,0.08,0.1))</f>
        <v/>
      </c>
      <c r="P735" s="38">
        <v>117</v>
      </c>
      <c r="Q735" s="38" t="str">
        <f t="shared" ca="1" si="1727"/>
        <v/>
      </c>
      <c r="R735" s="38" t="str">
        <f t="shared" ca="1" si="1727"/>
        <v/>
      </c>
      <c r="S735" s="66" t="str">
        <f t="shared" ca="1" si="1148"/>
        <v/>
      </c>
      <c r="T735" s="105" t="str">
        <f t="shared" ca="1" si="1661"/>
        <v/>
      </c>
    </row>
    <row r="736" spans="1:20" ht="20.25" hidden="1" thickTop="1" thickBot="1">
      <c r="A736" t="str">
        <f ca="1">IF(B736="","",INDIRECT("減額一覧!B"&amp;$P736))</f>
        <v/>
      </c>
      <c r="B736" s="61" t="str">
        <f t="shared" ref="B736" ca="1" si="1730">IF(INDIRECT("減額一覧!BC"&amp;P736)=1,INDIRECT("減額一覧!AG"&amp;P736),"")</f>
        <v/>
      </c>
      <c r="C736" s="36" t="str">
        <f ca="1">IF(B736="","",INDIRECT("減額一覧!C"&amp;$P736))</f>
        <v/>
      </c>
      <c r="D736" s="80" t="str">
        <f ca="1">IF($B736="","",INDIRECT("減額一覧!G"&amp;$P736))</f>
        <v/>
      </c>
      <c r="E736" s="19" t="str">
        <f ca="1">IF(B736="","",INDIRECT("減額一覧!H"&amp;P736))</f>
        <v/>
      </c>
      <c r="F736" s="19" t="str">
        <f ca="1">IF($B736="","",INDIRECT("減額一覧!AN"&amp;P736))</f>
        <v/>
      </c>
      <c r="G736" s="20" t="str">
        <f ca="1">IF($B736="","",INDIRECT("減額一覧!AO"&amp;P736))</f>
        <v/>
      </c>
      <c r="H736" s="20" t="str">
        <f ca="1">IF($B736="","",INDIRECT("減額一覧!AP"&amp;P736))</f>
        <v/>
      </c>
      <c r="I736" s="32" t="str">
        <f ca="1">IF(B736="","",IF(INDIRECT("減額一覧!BN"&amp;P736)=0.08,0.08,0.1))</f>
        <v/>
      </c>
      <c r="J736" s="52"/>
      <c r="K736" s="95" t="str">
        <f t="shared" ca="1" si="1184"/>
        <v/>
      </c>
      <c r="L736" s="58" t="str">
        <f t="shared" ca="1" si="1146"/>
        <v/>
      </c>
      <c r="N736" s="113" t="str">
        <f t="shared" ca="1" si="1725"/>
        <v/>
      </c>
      <c r="O736" s="114" t="str">
        <f t="shared" ref="O736" ca="1" si="1731">IF(B736="","",IF(INDIRECT("減額一覧!BN"&amp;P736)=0.08,0.08,0.1))</f>
        <v/>
      </c>
      <c r="P736" s="38">
        <v>117</v>
      </c>
      <c r="Q736" s="38" t="str">
        <f t="shared" ca="1" si="1727"/>
        <v/>
      </c>
      <c r="R736" s="38" t="str">
        <f t="shared" ca="1" si="1727"/>
        <v/>
      </c>
      <c r="S736" s="66" t="str">
        <f t="shared" ca="1" si="1148"/>
        <v/>
      </c>
      <c r="T736" s="105" t="str">
        <f t="shared" ca="1" si="1661"/>
        <v/>
      </c>
    </row>
    <row r="737" spans="1:20" ht="20.25" hidden="1" thickTop="1" thickBot="1">
      <c r="A737" t="str">
        <f ca="1">IF(B737="","",INDIRECT("減額一覧!B"&amp;$P737))</f>
        <v/>
      </c>
      <c r="B737" s="61" t="str">
        <f t="shared" ref="B737" ca="1" si="1732">IF(INDIRECT("減額一覧!BD"&amp;P737)=1,INDIRECT("減額一覧!AQ"&amp;P737),"")</f>
        <v/>
      </c>
      <c r="C737" s="45" t="str">
        <f ca="1">IF(B737="","",INDIRECT("減額一覧!C"&amp;$P737))</f>
        <v/>
      </c>
      <c r="D737" s="79" t="str">
        <f ca="1">IF($B737="","",INDIRECT("減額一覧!G"&amp;$P737))</f>
        <v/>
      </c>
      <c r="E737" s="19" t="str">
        <f ca="1">IF(B737="","",INDIRECT("減額一覧!H"&amp;P737))</f>
        <v/>
      </c>
      <c r="F737" s="19" t="str">
        <f ca="1">IF($B737="","",INDIRECT("減額一覧!AX"&amp;P737))</f>
        <v/>
      </c>
      <c r="G737" s="20" t="str">
        <f ca="1">IF($B737="","",INDIRECT("減額一覧!AY"&amp;P737))</f>
        <v/>
      </c>
      <c r="H737" s="20" t="str">
        <f ca="1">IF($B737="","",INDIRECT("減額一覧!AZ"&amp;P737))</f>
        <v/>
      </c>
      <c r="I737" s="32" t="str">
        <f ca="1">IF(B737="","",IF(INDIRECT("減額一覧!BO"&amp;P737)=0.08,0.08,0.1))</f>
        <v/>
      </c>
      <c r="J737" s="52"/>
      <c r="K737" s="95" t="str">
        <f t="shared" ca="1" si="1184"/>
        <v/>
      </c>
      <c r="L737" s="58" t="str">
        <f t="shared" ca="1" si="1146"/>
        <v/>
      </c>
      <c r="N737" s="113" t="str">
        <f t="shared" ca="1" si="1725"/>
        <v/>
      </c>
      <c r="O737" s="114" t="str">
        <f t="shared" ref="O737" ca="1" si="1733">IF(B737="","",IF(INDIRECT("減額一覧!BO"&amp;P737)=0.08,0.08,0.1))</f>
        <v/>
      </c>
      <c r="P737" s="38">
        <v>117</v>
      </c>
      <c r="Q737" s="38" t="str">
        <f t="shared" ca="1" si="1727"/>
        <v/>
      </c>
      <c r="R737" s="38" t="str">
        <f t="shared" ca="1" si="1727"/>
        <v/>
      </c>
      <c r="S737" s="66" t="str">
        <f t="shared" ca="1" si="1148"/>
        <v/>
      </c>
      <c r="T737" s="105" t="str">
        <f t="shared" ca="1" si="1661"/>
        <v/>
      </c>
    </row>
    <row r="738" spans="1:20" ht="20.25" hidden="1" thickTop="1" thickBot="1">
      <c r="A738" t="str">
        <f t="shared" ref="A738" ca="1" si="1734">IF(B738="","",INDIRECT("減額一覧!B"&amp;$P738))</f>
        <v/>
      </c>
      <c r="B738" s="64"/>
      <c r="C738" s="41" t="str">
        <f>IF(B738="","",減額一覧!C434)</f>
        <v/>
      </c>
      <c r="D738" s="43"/>
      <c r="E738" s="21"/>
      <c r="F738" s="22" t="s">
        <v>69</v>
      </c>
      <c r="G738" s="23">
        <f t="shared" ref="G738:H738" si="1735">SUBTOTAL(9,G734:G737)</f>
        <v>0</v>
      </c>
      <c r="H738" s="23">
        <f t="shared" si="1735"/>
        <v>0</v>
      </c>
      <c r="I738" s="30"/>
      <c r="J738" s="53"/>
      <c r="K738" s="96" t="str">
        <f t="shared" ca="1" si="1184"/>
        <v/>
      </c>
      <c r="L738" s="59" t="str">
        <f t="shared" si="1146"/>
        <v/>
      </c>
      <c r="N738" s="108" t="str">
        <f t="shared" ref="N738" si="1736">IF(AND(G738=0,H738=0),"","小計")</f>
        <v/>
      </c>
      <c r="O738" s="108" t="str">
        <f t="shared" ref="O738" si="1737">IF(AND(G738=0,H738=0),"","小計")</f>
        <v/>
      </c>
      <c r="P738" s="38"/>
      <c r="Q738" s="38"/>
      <c r="R738" s="38"/>
      <c r="S738" s="66" t="str">
        <f t="shared" si="1148"/>
        <v/>
      </c>
      <c r="T738" s="105" t="str">
        <f t="shared" si="1661"/>
        <v/>
      </c>
    </row>
    <row r="739" spans="1:20" ht="20.25" hidden="1" thickTop="1" thickBot="1">
      <c r="A739" t="str">
        <f ca="1">IF(B739="","",INDIRECT("減額一覧!B"&amp;$P739))</f>
        <v/>
      </c>
      <c r="B739" s="61" t="str">
        <f t="shared" ref="B739" ca="1" si="1738">IF(INDIRECT("減額一覧!BA"&amp;P739)=1,INDIRECT("減額一覧!M"&amp;P739),"")</f>
        <v/>
      </c>
      <c r="C739" s="36" t="str">
        <f ca="1">IF(B739="","",INDIRECT("減額一覧!C"&amp;$P739))</f>
        <v/>
      </c>
      <c r="D739" s="78" t="str">
        <f ca="1">IF($B739="","",INDIRECT("減額一覧!G"&amp;$P739))</f>
        <v/>
      </c>
      <c r="E739" s="19" t="str">
        <f ca="1">IF(B739="","",INDIRECT("減額一覧!H"&amp;P739))</f>
        <v/>
      </c>
      <c r="F739" s="19" t="str">
        <f ca="1">IF($B739="","",INDIRECT("減額一覧!T"&amp;P739))</f>
        <v/>
      </c>
      <c r="G739" s="20" t="str">
        <f ca="1">IF($B739="","",INDIRECT("減額一覧!U"&amp;P739))</f>
        <v/>
      </c>
      <c r="H739" s="20" t="str">
        <f ca="1">IF($B739="","",INDIRECT("減額一覧!V"&amp;P739))</f>
        <v/>
      </c>
      <c r="I739" s="32" t="str">
        <f ca="1">IF(B739="","",IF(INDIRECT("減額一覧!BL"&amp;P739)=0.08,0.08,0.1))</f>
        <v/>
      </c>
      <c r="J739" s="51"/>
      <c r="K739" s="94" t="str">
        <f t="shared" ca="1" si="1184"/>
        <v/>
      </c>
      <c r="L739" s="56" t="str">
        <f t="shared" ca="1" si="1146"/>
        <v/>
      </c>
      <c r="N739" s="113" t="str">
        <f t="shared" ref="N739:N742" ca="1" si="1739">IF(A739="","",IF(A739&gt;3000,"月ヶ瀬",IF(A739&gt;=2000,"都祁","市内")))</f>
        <v/>
      </c>
      <c r="O739" s="114" t="str">
        <f t="shared" ref="O739" ca="1" si="1740">IF(B739="","",IF(INDIRECT("減額一覧!BL"&amp;P739)=0.08,0.08,0.1))</f>
        <v/>
      </c>
      <c r="P739" s="38">
        <v>114</v>
      </c>
      <c r="Q739" s="38" t="str">
        <f t="shared" ref="Q739:R742" ca="1" si="1741">IF(G739="","",IF(G739&gt;0,1,""))</f>
        <v/>
      </c>
      <c r="R739" s="38" t="str">
        <f t="shared" ca="1" si="1741"/>
        <v/>
      </c>
      <c r="S739" s="66" t="str">
        <f t="shared" ca="1" si="1148"/>
        <v/>
      </c>
      <c r="T739" s="105" t="str">
        <f t="shared" ca="1" si="1661"/>
        <v/>
      </c>
    </row>
    <row r="740" spans="1:20" ht="20.25" hidden="1" thickTop="1" thickBot="1">
      <c r="A740" t="str">
        <f ca="1">IF(B740="","",INDIRECT("減額一覧!B"&amp;$P740))</f>
        <v/>
      </c>
      <c r="B740" s="61" t="str">
        <f t="shared" ref="B740" ca="1" si="1742">IF(INDIRECT("減額一覧!BB"&amp;P740)=1,INDIRECT("減額一覧!W"&amp;P740),"")</f>
        <v/>
      </c>
      <c r="C740" s="44" t="str">
        <f ca="1">IF(B740="","",INDIRECT("減額一覧!C"&amp;$P740))</f>
        <v/>
      </c>
      <c r="D740" s="79" t="str">
        <f ca="1">IF($B740="","",INDIRECT("減額一覧!G"&amp;$P740))</f>
        <v/>
      </c>
      <c r="E740" s="19" t="str">
        <f ca="1">IF(B740="","",INDIRECT("減額一覧!H"&amp;P740))</f>
        <v/>
      </c>
      <c r="F740" s="19" t="str">
        <f ca="1">IF($B740="","",INDIRECT("減額一覧!AD"&amp;P740))</f>
        <v/>
      </c>
      <c r="G740" s="20" t="str">
        <f ca="1">IF($B740="","",INDIRECT("減額一覧!AE"&amp;P740))</f>
        <v/>
      </c>
      <c r="H740" s="20" t="str">
        <f ca="1">IF($B740="","",INDIRECT("減額一覧!AF"&amp;P740))</f>
        <v/>
      </c>
      <c r="I740" s="32" t="str">
        <f ca="1">IF(B740="","",IF(INDIRECT("減額一覧!BM"&amp;P740)=0.08,0.08,0.1))</f>
        <v/>
      </c>
      <c r="J740" s="52"/>
      <c r="K740" s="95" t="str">
        <f t="shared" ca="1" si="1184"/>
        <v/>
      </c>
      <c r="L740" s="58" t="str">
        <f t="shared" ca="1" si="1146"/>
        <v/>
      </c>
      <c r="N740" s="113" t="str">
        <f t="shared" ca="1" si="1739"/>
        <v/>
      </c>
      <c r="O740" s="114" t="str">
        <f t="shared" ref="O740" ca="1" si="1743">IF(B740="","",IF(INDIRECT("減額一覧!BM"&amp;P740)=0.08,0.08,0.1))</f>
        <v/>
      </c>
      <c r="P740" s="38">
        <v>114</v>
      </c>
      <c r="Q740" s="38" t="str">
        <f t="shared" ca="1" si="1741"/>
        <v/>
      </c>
      <c r="R740" s="38" t="str">
        <f t="shared" ca="1" si="1741"/>
        <v/>
      </c>
      <c r="S740" s="66" t="str">
        <f t="shared" ca="1" si="1148"/>
        <v/>
      </c>
      <c r="T740" s="105" t="str">
        <f t="shared" ca="1" si="1661"/>
        <v/>
      </c>
    </row>
    <row r="741" spans="1:20" ht="20.25" hidden="1" thickTop="1" thickBot="1">
      <c r="A741" t="str">
        <f ca="1">IF(B741="","",INDIRECT("減額一覧!B"&amp;$P741))</f>
        <v/>
      </c>
      <c r="B741" s="61" t="str">
        <f t="shared" ref="B741" ca="1" si="1744">IF(INDIRECT("減額一覧!BC"&amp;P741)=1,INDIRECT("減額一覧!AG"&amp;P741),"")</f>
        <v/>
      </c>
      <c r="C741" s="36" t="str">
        <f ca="1">IF(B741="","",INDIRECT("減額一覧!C"&amp;$P741))</f>
        <v/>
      </c>
      <c r="D741" s="80" t="str">
        <f ca="1">IF($B741="","",INDIRECT("減額一覧!G"&amp;$P741))</f>
        <v/>
      </c>
      <c r="E741" s="19" t="str">
        <f ca="1">IF(B741="","",INDIRECT("減額一覧!H"&amp;P741))</f>
        <v/>
      </c>
      <c r="F741" s="19" t="str">
        <f ca="1">IF($B741="","",INDIRECT("減額一覧!AN"&amp;P741))</f>
        <v/>
      </c>
      <c r="G741" s="20" t="str">
        <f ca="1">IF($B741="","",INDIRECT("減額一覧!AO"&amp;P741))</f>
        <v/>
      </c>
      <c r="H741" s="20" t="str">
        <f ca="1">IF($B741="","",INDIRECT("減額一覧!AP"&amp;P741))</f>
        <v/>
      </c>
      <c r="I741" s="32" t="str">
        <f ca="1">IF(B741="","",IF(INDIRECT("減額一覧!BN"&amp;P741)=0.08,0.08,0.1))</f>
        <v/>
      </c>
      <c r="J741" s="52"/>
      <c r="K741" s="95" t="str">
        <f t="shared" ca="1" si="1184"/>
        <v/>
      </c>
      <c r="L741" s="58" t="str">
        <f t="shared" ca="1" si="1146"/>
        <v/>
      </c>
      <c r="N741" s="113" t="str">
        <f t="shared" ca="1" si="1739"/>
        <v/>
      </c>
      <c r="O741" s="114" t="str">
        <f t="shared" ref="O741" ca="1" si="1745">IF(B741="","",IF(INDIRECT("減額一覧!BN"&amp;P741)=0.08,0.08,0.1))</f>
        <v/>
      </c>
      <c r="P741" s="38">
        <v>114</v>
      </c>
      <c r="Q741" s="38" t="str">
        <f t="shared" ca="1" si="1741"/>
        <v/>
      </c>
      <c r="R741" s="38" t="str">
        <f t="shared" ca="1" si="1741"/>
        <v/>
      </c>
      <c r="S741" s="66" t="str">
        <f t="shared" ca="1" si="1148"/>
        <v/>
      </c>
      <c r="T741" s="105" t="str">
        <f t="shared" ca="1" si="1661"/>
        <v/>
      </c>
    </row>
    <row r="742" spans="1:20" ht="20.25" hidden="1" thickTop="1" thickBot="1">
      <c r="A742" t="str">
        <f ca="1">IF(B742="","",INDIRECT("減額一覧!B"&amp;$P742))</f>
        <v/>
      </c>
      <c r="B742" s="61" t="str">
        <f t="shared" ref="B742" ca="1" si="1746">IF(INDIRECT("減額一覧!BD"&amp;P742)=1,INDIRECT("減額一覧!AQ"&amp;P742),"")</f>
        <v/>
      </c>
      <c r="C742" s="45" t="str">
        <f ca="1">IF(B742="","",INDIRECT("減額一覧!C"&amp;$P742))</f>
        <v/>
      </c>
      <c r="D742" s="79" t="str">
        <f ca="1">IF($B742="","",INDIRECT("減額一覧!G"&amp;$P742))</f>
        <v/>
      </c>
      <c r="E742" s="19" t="str">
        <f ca="1">IF(B742="","",INDIRECT("減額一覧!H"&amp;P742))</f>
        <v/>
      </c>
      <c r="F742" s="19" t="str">
        <f ca="1">IF($B742="","",INDIRECT("減額一覧!AX"&amp;P742))</f>
        <v/>
      </c>
      <c r="G742" s="20" t="str">
        <f ca="1">IF($B742="","",INDIRECT("減額一覧!AY"&amp;P742))</f>
        <v/>
      </c>
      <c r="H742" s="20" t="str">
        <f ca="1">IF($B742="","",INDIRECT("減額一覧!AZ"&amp;P742))</f>
        <v/>
      </c>
      <c r="I742" s="32" t="str">
        <f ca="1">IF(B742="","",IF(INDIRECT("減額一覧!BO"&amp;P742)=0.08,0.08,0.1))</f>
        <v/>
      </c>
      <c r="J742" s="52"/>
      <c r="K742" s="95" t="str">
        <f t="shared" ca="1" si="1184"/>
        <v/>
      </c>
      <c r="L742" s="58" t="str">
        <f t="shared" ca="1" si="1146"/>
        <v/>
      </c>
      <c r="N742" s="113" t="str">
        <f t="shared" ca="1" si="1739"/>
        <v/>
      </c>
      <c r="O742" s="114" t="str">
        <f t="shared" ref="O742" ca="1" si="1747">IF(B742="","",IF(INDIRECT("減額一覧!BO"&amp;P742)=0.08,0.08,0.1))</f>
        <v/>
      </c>
      <c r="P742" s="38">
        <v>114</v>
      </c>
      <c r="Q742" s="38" t="str">
        <f t="shared" ca="1" si="1741"/>
        <v/>
      </c>
      <c r="R742" s="38" t="str">
        <f t="shared" ca="1" si="1741"/>
        <v/>
      </c>
      <c r="S742" s="66" t="str">
        <f t="shared" ca="1" si="1148"/>
        <v/>
      </c>
      <c r="T742" s="105" t="str">
        <f t="shared" ca="1" si="1661"/>
        <v/>
      </c>
    </row>
    <row r="743" spans="1:20" ht="20.25" hidden="1" thickTop="1" thickBot="1">
      <c r="B743" s="64"/>
      <c r="C743" s="41" t="str">
        <f>IF(B743="","",減額一覧!C439)</f>
        <v/>
      </c>
      <c r="D743" s="43"/>
      <c r="E743" s="21"/>
      <c r="F743" s="22" t="s">
        <v>69</v>
      </c>
      <c r="G743" s="23">
        <f t="shared" ref="G743:H743" si="1748">SUBTOTAL(9,G739:G742)</f>
        <v>0</v>
      </c>
      <c r="H743" s="23">
        <f t="shared" si="1748"/>
        <v>0</v>
      </c>
      <c r="I743" s="30"/>
      <c r="J743" s="53"/>
      <c r="K743" s="96" t="str">
        <f t="shared" si="1184"/>
        <v/>
      </c>
      <c r="L743" s="59" t="str">
        <f t="shared" si="1146"/>
        <v/>
      </c>
      <c r="N743" s="108" t="str">
        <f t="shared" ref="N743" si="1749">IF(AND(G743=0,H743=0),"","小計")</f>
        <v/>
      </c>
      <c r="O743" s="108" t="str">
        <f t="shared" ref="O743" si="1750">IF(AND(G743=0,H743=0),"","小計")</f>
        <v/>
      </c>
      <c r="P743" s="38"/>
      <c r="Q743" s="38"/>
      <c r="R743" s="38"/>
      <c r="S743" s="66" t="str">
        <f t="shared" si="1148"/>
        <v/>
      </c>
      <c r="T743" s="105" t="str">
        <f t="shared" si="1661"/>
        <v/>
      </c>
    </row>
    <row r="744" spans="1:20" ht="20.25" hidden="1" thickTop="1" thickBot="1">
      <c r="A744" t="str">
        <f ca="1">IF(B744="","",INDIRECT("減額一覧!B"&amp;$P744))</f>
        <v/>
      </c>
      <c r="B744" s="61" t="str">
        <f t="shared" ref="B744" ca="1" si="1751">IF(INDIRECT("減額一覧!BA"&amp;P744)=1,INDIRECT("減額一覧!M"&amp;P744),"")</f>
        <v/>
      </c>
      <c r="C744" s="36" t="str">
        <f ca="1">IF(B744="","",INDIRECT("減額一覧!C"&amp;$P744))</f>
        <v/>
      </c>
      <c r="D744" s="78" t="str">
        <f ca="1">IF($B744="","",INDIRECT("減額一覧!G"&amp;$P744))</f>
        <v/>
      </c>
      <c r="E744" s="19" t="str">
        <f ca="1">IF(B744="","",INDIRECT("減額一覧!H"&amp;P744))</f>
        <v/>
      </c>
      <c r="F744" s="19" t="str">
        <f ca="1">IF($B744="","",INDIRECT("減額一覧!T"&amp;P744))</f>
        <v/>
      </c>
      <c r="G744" s="20" t="str">
        <f ca="1">IF($B744="","",INDIRECT("減額一覧!U"&amp;P744))</f>
        <v/>
      </c>
      <c r="H744" s="20" t="str">
        <f ca="1">IF($B744="","",INDIRECT("減額一覧!V"&amp;P744))</f>
        <v/>
      </c>
      <c r="I744" s="32" t="str">
        <f ca="1">IF(B744="","",IF(INDIRECT("減額一覧!BL"&amp;P744)=0.08,0.08,0.1))</f>
        <v/>
      </c>
      <c r="J744" s="51"/>
      <c r="K744" s="94" t="str">
        <f t="shared" ca="1" si="1184"/>
        <v/>
      </c>
      <c r="L744" s="56" t="str">
        <f t="shared" ca="1" si="1146"/>
        <v/>
      </c>
      <c r="N744" s="113" t="str">
        <f t="shared" ref="N744:N747" ca="1" si="1752">IF(A744="","",IF(A744&gt;3000,"月ヶ瀬",IF(A744&gt;=2000,"都祁","市内")))</f>
        <v/>
      </c>
      <c r="O744" s="114" t="str">
        <f t="shared" ref="O744" ca="1" si="1753">IF(B744="","",IF(INDIRECT("減額一覧!BL"&amp;P744)=0.08,0.08,0.1))</f>
        <v/>
      </c>
      <c r="P744" s="38">
        <v>115</v>
      </c>
      <c r="Q744" s="38" t="str">
        <f t="shared" ref="Q744:R747" ca="1" si="1754">IF(G744="","",IF(G744&gt;0,1,""))</f>
        <v/>
      </c>
      <c r="R744" s="38" t="str">
        <f t="shared" ca="1" si="1754"/>
        <v/>
      </c>
      <c r="S744" s="66" t="str">
        <f t="shared" ca="1" si="1148"/>
        <v/>
      </c>
      <c r="T744" s="105" t="str">
        <f t="shared" ca="1" si="1661"/>
        <v/>
      </c>
    </row>
    <row r="745" spans="1:20" ht="20.25" hidden="1" thickTop="1" thickBot="1">
      <c r="A745" t="str">
        <f ca="1">IF(B745="","",INDIRECT("減額一覧!B"&amp;$P745))</f>
        <v/>
      </c>
      <c r="B745" s="61" t="str">
        <f t="shared" ref="B745" ca="1" si="1755">IF(INDIRECT("減額一覧!BB"&amp;P745)=1,INDIRECT("減額一覧!W"&amp;P745),"")</f>
        <v/>
      </c>
      <c r="C745" s="44" t="str">
        <f ca="1">IF(B745="","",INDIRECT("減額一覧!C"&amp;$P745))</f>
        <v/>
      </c>
      <c r="D745" s="79" t="str">
        <f ca="1">IF($B745="","",INDIRECT("減額一覧!G"&amp;$P745))</f>
        <v/>
      </c>
      <c r="E745" s="19" t="str">
        <f ca="1">IF(B745="","",INDIRECT("減額一覧!H"&amp;P745))</f>
        <v/>
      </c>
      <c r="F745" s="19" t="str">
        <f ca="1">IF($B745="","",INDIRECT("減額一覧!AD"&amp;P745))</f>
        <v/>
      </c>
      <c r="G745" s="20" t="str">
        <f ca="1">IF($B745="","",INDIRECT("減額一覧!AE"&amp;P745))</f>
        <v/>
      </c>
      <c r="H745" s="20" t="str">
        <f ca="1">IF($B745="","",INDIRECT("減額一覧!AF"&amp;P745))</f>
        <v/>
      </c>
      <c r="I745" s="32" t="str">
        <f ca="1">IF(B745="","",IF(INDIRECT("減額一覧!BM"&amp;P745)=0.08,0.08,0.1))</f>
        <v/>
      </c>
      <c r="J745" s="52"/>
      <c r="K745" s="95" t="str">
        <f t="shared" ca="1" si="1184"/>
        <v/>
      </c>
      <c r="L745" s="58" t="str">
        <f t="shared" ca="1" si="1146"/>
        <v/>
      </c>
      <c r="N745" s="113" t="str">
        <f t="shared" ca="1" si="1752"/>
        <v/>
      </c>
      <c r="O745" s="114" t="str">
        <f t="shared" ref="O745" ca="1" si="1756">IF(B745="","",IF(INDIRECT("減額一覧!BM"&amp;P745)=0.08,0.08,0.1))</f>
        <v/>
      </c>
      <c r="P745" s="38">
        <v>115</v>
      </c>
      <c r="Q745" s="38" t="str">
        <f t="shared" ca="1" si="1754"/>
        <v/>
      </c>
      <c r="R745" s="38" t="str">
        <f t="shared" ca="1" si="1754"/>
        <v/>
      </c>
      <c r="S745" s="66" t="str">
        <f t="shared" ca="1" si="1148"/>
        <v/>
      </c>
      <c r="T745" s="105" t="str">
        <f t="shared" ca="1" si="1661"/>
        <v/>
      </c>
    </row>
    <row r="746" spans="1:20" ht="20.25" hidden="1" thickTop="1" thickBot="1">
      <c r="A746" t="str">
        <f ca="1">IF(B746="","",INDIRECT("減額一覧!B"&amp;$P746))</f>
        <v/>
      </c>
      <c r="B746" s="61" t="str">
        <f t="shared" ref="B746" ca="1" si="1757">IF(INDIRECT("減額一覧!BC"&amp;P746)=1,INDIRECT("減額一覧!AG"&amp;P746),"")</f>
        <v/>
      </c>
      <c r="C746" s="36" t="str">
        <f ca="1">IF(B746="","",INDIRECT("減額一覧!C"&amp;$P746))</f>
        <v/>
      </c>
      <c r="D746" s="80" t="str">
        <f ca="1">IF($B746="","",INDIRECT("減額一覧!G"&amp;$P746))</f>
        <v/>
      </c>
      <c r="E746" s="19" t="str">
        <f ca="1">IF(B746="","",INDIRECT("減額一覧!H"&amp;P746))</f>
        <v/>
      </c>
      <c r="F746" s="19" t="str">
        <f ca="1">IF($B746="","",INDIRECT("減額一覧!AN"&amp;P746))</f>
        <v/>
      </c>
      <c r="G746" s="20" t="str">
        <f ca="1">IF($B746="","",INDIRECT("減額一覧!AO"&amp;P746))</f>
        <v/>
      </c>
      <c r="H746" s="20" t="str">
        <f ca="1">IF($B746="","",INDIRECT("減額一覧!AP"&amp;P746))</f>
        <v/>
      </c>
      <c r="I746" s="32" t="str">
        <f ca="1">IF(B746="","",IF(INDIRECT("減額一覧!BN"&amp;P746)=0.08,0.08,0.1))</f>
        <v/>
      </c>
      <c r="J746" s="52"/>
      <c r="K746" s="95" t="str">
        <f t="shared" ca="1" si="1184"/>
        <v/>
      </c>
      <c r="L746" s="58" t="str">
        <f t="shared" ca="1" si="1146"/>
        <v/>
      </c>
      <c r="N746" s="113" t="str">
        <f t="shared" ca="1" si="1752"/>
        <v/>
      </c>
      <c r="O746" s="114" t="str">
        <f t="shared" ref="O746" ca="1" si="1758">IF(B746="","",IF(INDIRECT("減額一覧!BN"&amp;P746)=0.08,0.08,0.1))</f>
        <v/>
      </c>
      <c r="P746" s="38">
        <v>115</v>
      </c>
      <c r="Q746" s="38" t="str">
        <f t="shared" ca="1" si="1754"/>
        <v/>
      </c>
      <c r="R746" s="38" t="str">
        <f t="shared" ca="1" si="1754"/>
        <v/>
      </c>
      <c r="S746" s="66" t="str">
        <f t="shared" ca="1" si="1148"/>
        <v/>
      </c>
      <c r="T746" s="105" t="str">
        <f t="shared" ca="1" si="1661"/>
        <v/>
      </c>
    </row>
    <row r="747" spans="1:20" ht="20.25" hidden="1" thickTop="1" thickBot="1">
      <c r="A747" t="str">
        <f ca="1">IF(B747="","",INDIRECT("減額一覧!B"&amp;$P747))</f>
        <v/>
      </c>
      <c r="B747" s="61" t="str">
        <f t="shared" ref="B747" ca="1" si="1759">IF(INDIRECT("減額一覧!BD"&amp;P747)=1,INDIRECT("減額一覧!AQ"&amp;P747),"")</f>
        <v/>
      </c>
      <c r="C747" s="45" t="str">
        <f ca="1">IF(B747="","",INDIRECT("減額一覧!C"&amp;$P747))</f>
        <v/>
      </c>
      <c r="D747" s="79" t="str">
        <f ca="1">IF($B747="","",INDIRECT("減額一覧!G"&amp;$P747))</f>
        <v/>
      </c>
      <c r="E747" s="19" t="str">
        <f ca="1">IF(B747="","",INDIRECT("減額一覧!H"&amp;P747))</f>
        <v/>
      </c>
      <c r="F747" s="19" t="str">
        <f ca="1">IF($B747="","",INDIRECT("減額一覧!AX"&amp;P747))</f>
        <v/>
      </c>
      <c r="G747" s="20" t="str">
        <f ca="1">IF($B747="","",INDIRECT("減額一覧!AY"&amp;P747))</f>
        <v/>
      </c>
      <c r="H747" s="20" t="str">
        <f ca="1">IF($B747="","",INDIRECT("減額一覧!AZ"&amp;P747))</f>
        <v/>
      </c>
      <c r="I747" s="32" t="str">
        <f ca="1">IF(B747="","",IF(INDIRECT("減額一覧!BO"&amp;P747)=0.08,0.08,0.1))</f>
        <v/>
      </c>
      <c r="J747" s="52"/>
      <c r="K747" s="95" t="str">
        <f t="shared" ca="1" si="1184"/>
        <v/>
      </c>
      <c r="L747" s="58" t="str">
        <f t="shared" ca="1" si="1146"/>
        <v/>
      </c>
      <c r="N747" s="113" t="str">
        <f t="shared" ca="1" si="1752"/>
        <v/>
      </c>
      <c r="O747" s="114" t="str">
        <f t="shared" ref="O747" ca="1" si="1760">IF(B747="","",IF(INDIRECT("減額一覧!BO"&amp;P747)=0.08,0.08,0.1))</f>
        <v/>
      </c>
      <c r="P747" s="38">
        <v>115</v>
      </c>
      <c r="Q747" s="38" t="str">
        <f t="shared" ca="1" si="1754"/>
        <v/>
      </c>
      <c r="R747" s="38" t="str">
        <f t="shared" ca="1" si="1754"/>
        <v/>
      </c>
      <c r="S747" s="66" t="str">
        <f t="shared" ca="1" si="1148"/>
        <v/>
      </c>
      <c r="T747" s="105" t="str">
        <f t="shared" ca="1" si="1661"/>
        <v/>
      </c>
    </row>
    <row r="748" spans="1:20" ht="20.25" hidden="1" thickTop="1" thickBot="1">
      <c r="B748" s="64"/>
      <c r="C748" s="41" t="str">
        <f>IF(B748="","",減額一覧!C444)</f>
        <v/>
      </c>
      <c r="D748" s="43"/>
      <c r="E748" s="21"/>
      <c r="F748" s="22" t="s">
        <v>69</v>
      </c>
      <c r="G748" s="23">
        <f t="shared" ref="G748:H748" si="1761">SUBTOTAL(9,G744:G747)</f>
        <v>0</v>
      </c>
      <c r="H748" s="23">
        <f t="shared" si="1761"/>
        <v>0</v>
      </c>
      <c r="I748" s="30"/>
      <c r="J748" s="53"/>
      <c r="K748" s="96" t="str">
        <f t="shared" si="1184"/>
        <v/>
      </c>
      <c r="L748" s="59" t="str">
        <f t="shared" si="1146"/>
        <v/>
      </c>
      <c r="N748" s="108" t="str">
        <f t="shared" ref="N748" si="1762">IF(AND(G748=0,H748=0),"","小計")</f>
        <v/>
      </c>
      <c r="O748" s="108" t="str">
        <f t="shared" ref="O748" si="1763">IF(AND(G748=0,H748=0),"","小計")</f>
        <v/>
      </c>
      <c r="P748" s="38"/>
      <c r="Q748" s="38"/>
      <c r="R748" s="38"/>
      <c r="S748" s="66" t="str">
        <f t="shared" si="1148"/>
        <v/>
      </c>
      <c r="T748" s="105" t="str">
        <f t="shared" si="1661"/>
        <v/>
      </c>
    </row>
    <row r="749" spans="1:20" ht="20.25" hidden="1" thickTop="1" thickBot="1">
      <c r="A749" t="str">
        <f ca="1">IF(B749="","",INDIRECT("減額一覧!B"&amp;$P749))</f>
        <v/>
      </c>
      <c r="B749" s="61" t="str">
        <f t="shared" ref="B749" ca="1" si="1764">IF(INDIRECT("減額一覧!BA"&amp;P749)=1,INDIRECT("減額一覧!M"&amp;P749),"")</f>
        <v/>
      </c>
      <c r="C749" s="36" t="str">
        <f ca="1">IF(B749="","",INDIRECT("減額一覧!C"&amp;$P749))</f>
        <v/>
      </c>
      <c r="D749" s="78" t="str">
        <f ca="1">IF($B749="","",INDIRECT("減額一覧!G"&amp;$P749))</f>
        <v/>
      </c>
      <c r="E749" s="19" t="str">
        <f ca="1">IF(B749="","",INDIRECT("減額一覧!H"&amp;P749))</f>
        <v/>
      </c>
      <c r="F749" s="19" t="str">
        <f ca="1">IF($B749="","",INDIRECT("減額一覧!T"&amp;P749))</f>
        <v/>
      </c>
      <c r="G749" s="20" t="str">
        <f ca="1">IF($B749="","",INDIRECT("減額一覧!U"&amp;P749))</f>
        <v/>
      </c>
      <c r="H749" s="20" t="str">
        <f ca="1">IF($B749="","",INDIRECT("減額一覧!V"&amp;P749))</f>
        <v/>
      </c>
      <c r="I749" s="32" t="str">
        <f ca="1">IF(B749="","",IF(INDIRECT("減額一覧!BL"&amp;P749)=0.08,0.08,0.1))</f>
        <v/>
      </c>
      <c r="J749" s="51"/>
      <c r="K749" s="94" t="str">
        <f t="shared" ca="1" si="1184"/>
        <v/>
      </c>
      <c r="L749" s="56" t="str">
        <f t="shared" ca="1" si="1146"/>
        <v/>
      </c>
      <c r="N749" s="113" t="str">
        <f t="shared" ref="N749:N752" ca="1" si="1765">IF(A749="","",IF(A749&gt;3000,"月ヶ瀬",IF(A749&gt;=2000,"都祁","市内")))</f>
        <v/>
      </c>
      <c r="O749" s="114" t="str">
        <f t="shared" ref="O749" ca="1" si="1766">IF(B749="","",IF(INDIRECT("減額一覧!BL"&amp;P749)=0.08,0.08,0.1))</f>
        <v/>
      </c>
      <c r="P749" s="38">
        <v>116</v>
      </c>
      <c r="Q749" s="38" t="str">
        <f t="shared" ref="Q749:R752" ca="1" si="1767">IF(G749="","",IF(G749&gt;0,1,""))</f>
        <v/>
      </c>
      <c r="R749" s="38" t="str">
        <f t="shared" ca="1" si="1767"/>
        <v/>
      </c>
      <c r="S749" s="66" t="str">
        <f t="shared" ca="1" si="1148"/>
        <v/>
      </c>
      <c r="T749" s="105" t="str">
        <f t="shared" ca="1" si="1661"/>
        <v/>
      </c>
    </row>
    <row r="750" spans="1:20" ht="20.25" hidden="1" thickTop="1" thickBot="1">
      <c r="A750" t="str">
        <f ca="1">IF(B750="","",INDIRECT("減額一覧!B"&amp;$P750))</f>
        <v/>
      </c>
      <c r="B750" s="61" t="str">
        <f t="shared" ref="B750" ca="1" si="1768">IF(INDIRECT("減額一覧!BB"&amp;P750)=1,INDIRECT("減額一覧!W"&amp;P750),"")</f>
        <v/>
      </c>
      <c r="C750" s="44" t="str">
        <f ca="1">IF(B750="","",INDIRECT("減額一覧!C"&amp;$P750))</f>
        <v/>
      </c>
      <c r="D750" s="79" t="str">
        <f ca="1">IF($B750="","",INDIRECT("減額一覧!G"&amp;$P750))</f>
        <v/>
      </c>
      <c r="E750" s="19" t="str">
        <f ca="1">IF(B750="","",INDIRECT("減額一覧!H"&amp;P750))</f>
        <v/>
      </c>
      <c r="F750" s="19" t="str">
        <f ca="1">IF($B750="","",INDIRECT("減額一覧!AD"&amp;P750))</f>
        <v/>
      </c>
      <c r="G750" s="20" t="str">
        <f ca="1">IF($B750="","",INDIRECT("減額一覧!AE"&amp;P750))</f>
        <v/>
      </c>
      <c r="H750" s="20" t="str">
        <f ca="1">IF($B750="","",INDIRECT("減額一覧!AF"&amp;P750))</f>
        <v/>
      </c>
      <c r="I750" s="32" t="str">
        <f ca="1">IF(B750="","",IF(INDIRECT("減額一覧!BM"&amp;P750)=0.08,0.08,0.1))</f>
        <v/>
      </c>
      <c r="J750" s="52"/>
      <c r="K750" s="95" t="str">
        <f t="shared" ca="1" si="1184"/>
        <v/>
      </c>
      <c r="L750" s="58" t="str">
        <f t="shared" ca="1" si="1146"/>
        <v/>
      </c>
      <c r="N750" s="113" t="str">
        <f t="shared" ca="1" si="1765"/>
        <v/>
      </c>
      <c r="O750" s="114" t="str">
        <f t="shared" ref="O750" ca="1" si="1769">IF(B750="","",IF(INDIRECT("減額一覧!BM"&amp;P750)=0.08,0.08,0.1))</f>
        <v/>
      </c>
      <c r="P750" s="38">
        <v>116</v>
      </c>
      <c r="Q750" s="38" t="str">
        <f t="shared" ca="1" si="1767"/>
        <v/>
      </c>
      <c r="R750" s="38" t="str">
        <f t="shared" ca="1" si="1767"/>
        <v/>
      </c>
      <c r="S750" s="66" t="str">
        <f t="shared" ca="1" si="1148"/>
        <v/>
      </c>
      <c r="T750" s="105" t="str">
        <f t="shared" ca="1" si="1661"/>
        <v/>
      </c>
    </row>
    <row r="751" spans="1:20" ht="20.25" hidden="1" thickTop="1" thickBot="1">
      <c r="A751" t="str">
        <f ca="1">IF(B751="","",INDIRECT("減額一覧!B"&amp;$P751))</f>
        <v/>
      </c>
      <c r="B751" s="61" t="str">
        <f t="shared" ref="B751" ca="1" si="1770">IF(INDIRECT("減額一覧!BC"&amp;P751)=1,INDIRECT("減額一覧!AG"&amp;P751),"")</f>
        <v/>
      </c>
      <c r="C751" s="36" t="str">
        <f ca="1">IF(B751="","",INDIRECT("減額一覧!C"&amp;$P751))</f>
        <v/>
      </c>
      <c r="D751" s="80" t="str">
        <f ca="1">IF($B751="","",INDIRECT("減額一覧!G"&amp;$P751))</f>
        <v/>
      </c>
      <c r="E751" s="19" t="str">
        <f ca="1">IF(B751="","",INDIRECT("減額一覧!H"&amp;P751))</f>
        <v/>
      </c>
      <c r="F751" s="19" t="str">
        <f ca="1">IF($B751="","",INDIRECT("減額一覧!AN"&amp;P751))</f>
        <v/>
      </c>
      <c r="G751" s="20" t="str">
        <f ca="1">IF($B751="","",INDIRECT("減額一覧!AO"&amp;P751))</f>
        <v/>
      </c>
      <c r="H751" s="20" t="str">
        <f ca="1">IF($B751="","",INDIRECT("減額一覧!AP"&amp;P751))</f>
        <v/>
      </c>
      <c r="I751" s="32" t="str">
        <f ca="1">IF(B751="","",IF(INDIRECT("減額一覧!BN"&amp;P751)=0.08,0.08,0.1))</f>
        <v/>
      </c>
      <c r="J751" s="52"/>
      <c r="K751" s="95" t="str">
        <f t="shared" ca="1" si="1184"/>
        <v/>
      </c>
      <c r="L751" s="58" t="str">
        <f t="shared" ca="1" si="1146"/>
        <v/>
      </c>
      <c r="N751" s="113" t="str">
        <f t="shared" ca="1" si="1765"/>
        <v/>
      </c>
      <c r="O751" s="114" t="str">
        <f t="shared" ref="O751" ca="1" si="1771">IF(B751="","",IF(INDIRECT("減額一覧!BN"&amp;P751)=0.08,0.08,0.1))</f>
        <v/>
      </c>
      <c r="P751" s="38">
        <v>116</v>
      </c>
      <c r="Q751" s="38" t="str">
        <f t="shared" ca="1" si="1767"/>
        <v/>
      </c>
      <c r="R751" s="38" t="str">
        <f t="shared" ca="1" si="1767"/>
        <v/>
      </c>
      <c r="S751" s="66" t="str">
        <f t="shared" ca="1" si="1148"/>
        <v/>
      </c>
      <c r="T751" s="105" t="str">
        <f t="shared" ca="1" si="1661"/>
        <v/>
      </c>
    </row>
    <row r="752" spans="1:20" ht="20.25" hidden="1" thickTop="1" thickBot="1">
      <c r="A752" t="str">
        <f ca="1">IF(B752="","",INDIRECT("減額一覧!B"&amp;$P752))</f>
        <v/>
      </c>
      <c r="B752" s="61" t="str">
        <f t="shared" ref="B752" ca="1" si="1772">IF(INDIRECT("減額一覧!BD"&amp;P752)=1,INDIRECT("減額一覧!AQ"&amp;P752),"")</f>
        <v/>
      </c>
      <c r="C752" s="45" t="str">
        <f ca="1">IF(B752="","",INDIRECT("減額一覧!C"&amp;$P752))</f>
        <v/>
      </c>
      <c r="D752" s="79" t="str">
        <f ca="1">IF($B752="","",INDIRECT("減額一覧!G"&amp;$P752))</f>
        <v/>
      </c>
      <c r="E752" s="19" t="str">
        <f ca="1">IF(B752="","",INDIRECT("減額一覧!H"&amp;P752))</f>
        <v/>
      </c>
      <c r="F752" s="19" t="str">
        <f ca="1">IF($B752="","",INDIRECT("減額一覧!AX"&amp;P752))</f>
        <v/>
      </c>
      <c r="G752" s="20" t="str">
        <f ca="1">IF($B752="","",INDIRECT("減額一覧!AY"&amp;P752))</f>
        <v/>
      </c>
      <c r="H752" s="20" t="str">
        <f ca="1">IF($B752="","",INDIRECT("減額一覧!AZ"&amp;P752))</f>
        <v/>
      </c>
      <c r="I752" s="32" t="str">
        <f ca="1">IF(B752="","",IF(INDIRECT("減額一覧!BO"&amp;P752)=0.08,0.08,0.1))</f>
        <v/>
      </c>
      <c r="J752" s="52"/>
      <c r="K752" s="95" t="str">
        <f t="shared" ca="1" si="1184"/>
        <v/>
      </c>
      <c r="L752" s="58" t="str">
        <f t="shared" ca="1" si="1146"/>
        <v/>
      </c>
      <c r="N752" s="113" t="str">
        <f t="shared" ca="1" si="1765"/>
        <v/>
      </c>
      <c r="O752" s="114" t="str">
        <f t="shared" ref="O752" ca="1" si="1773">IF(B752="","",IF(INDIRECT("減額一覧!BO"&amp;P752)=0.08,0.08,0.1))</f>
        <v/>
      </c>
      <c r="P752" s="38">
        <v>116</v>
      </c>
      <c r="Q752" s="38" t="str">
        <f t="shared" ca="1" si="1767"/>
        <v/>
      </c>
      <c r="R752" s="38" t="str">
        <f t="shared" ca="1" si="1767"/>
        <v/>
      </c>
      <c r="S752" s="66" t="str">
        <f t="shared" ca="1" si="1148"/>
        <v/>
      </c>
      <c r="T752" s="105" t="str">
        <f t="shared" ca="1" si="1661"/>
        <v/>
      </c>
    </row>
    <row r="753" spans="1:20" ht="20.25" hidden="1" thickTop="1" thickBot="1">
      <c r="B753" s="64"/>
      <c r="C753" s="41" t="str">
        <f>IF(B753="","",減額一覧!C449)</f>
        <v/>
      </c>
      <c r="D753" s="43"/>
      <c r="E753" s="21"/>
      <c r="F753" s="22" t="s">
        <v>69</v>
      </c>
      <c r="G753" s="23">
        <f t="shared" ref="G753:H753" si="1774">SUBTOTAL(9,G749:G752)</f>
        <v>0</v>
      </c>
      <c r="H753" s="23">
        <f t="shared" si="1774"/>
        <v>0</v>
      </c>
      <c r="I753" s="30"/>
      <c r="J753" s="53"/>
      <c r="K753" s="96" t="str">
        <f t="shared" si="1184"/>
        <v/>
      </c>
      <c r="L753" s="59" t="str">
        <f t="shared" si="1146"/>
        <v/>
      </c>
      <c r="N753" s="108" t="str">
        <f t="shared" ref="N753" si="1775">IF(AND(G753=0,H753=0),"","小計")</f>
        <v/>
      </c>
      <c r="O753" s="108" t="str">
        <f t="shared" ref="O753" si="1776">IF(AND(G753=0,H753=0),"","小計")</f>
        <v/>
      </c>
      <c r="P753" s="38"/>
      <c r="Q753" s="38"/>
      <c r="R753" s="38"/>
      <c r="S753" s="66" t="str">
        <f t="shared" si="1148"/>
        <v/>
      </c>
      <c r="T753" s="105" t="str">
        <f t="shared" si="1661"/>
        <v/>
      </c>
    </row>
    <row r="754" spans="1:20" ht="20.25" hidden="1" thickTop="1" thickBot="1">
      <c r="A754" t="str">
        <f ca="1">IF(B754="","",INDIRECT("減額一覧!B"&amp;$P754))</f>
        <v/>
      </c>
      <c r="B754" s="61" t="str">
        <f t="shared" ref="B754" ca="1" si="1777">IF(INDIRECT("減額一覧!BA"&amp;P754)=1,INDIRECT("減額一覧!M"&amp;P754),"")</f>
        <v/>
      </c>
      <c r="C754" s="36" t="str">
        <f ca="1">IF(B754="","",INDIRECT("減額一覧!C"&amp;$P754))</f>
        <v/>
      </c>
      <c r="D754" s="78" t="str">
        <f ca="1">IF($B754="","",INDIRECT("減額一覧!G"&amp;$P754))</f>
        <v/>
      </c>
      <c r="E754" s="19" t="str">
        <f ca="1">IF(B754="","",INDIRECT("減額一覧!H"&amp;P754))</f>
        <v/>
      </c>
      <c r="F754" s="19" t="str">
        <f ca="1">IF($B754="","",INDIRECT("減額一覧!T"&amp;P754))</f>
        <v/>
      </c>
      <c r="G754" s="20" t="str">
        <f ca="1">IF($B754="","",INDIRECT("減額一覧!U"&amp;P754))</f>
        <v/>
      </c>
      <c r="H754" s="20" t="str">
        <f ca="1">IF($B754="","",INDIRECT("減額一覧!V"&amp;P754))</f>
        <v/>
      </c>
      <c r="I754" s="32" t="str">
        <f ca="1">IF(B754="","",IF(INDIRECT("減額一覧!BL"&amp;P754)=0.08,0.08,0.1))</f>
        <v/>
      </c>
      <c r="J754" s="51"/>
      <c r="K754" s="94" t="str">
        <f t="shared" ca="1" si="1184"/>
        <v/>
      </c>
      <c r="L754" s="56" t="str">
        <f t="shared" ca="1" si="1146"/>
        <v/>
      </c>
      <c r="N754" s="113" t="str">
        <f t="shared" ref="N754:N757" ca="1" si="1778">IF(A754="","",IF(A754&gt;3000,"月ヶ瀬",IF(A754&gt;=2000,"都祁","市内")))</f>
        <v/>
      </c>
      <c r="O754" s="114" t="str">
        <f t="shared" ref="O754" ca="1" si="1779">IF(B754="","",IF(INDIRECT("減額一覧!BL"&amp;P754)=0.08,0.08,0.1))</f>
        <v/>
      </c>
      <c r="P754" s="38">
        <v>117</v>
      </c>
      <c r="Q754" s="38" t="str">
        <f t="shared" ref="Q754:R757" ca="1" si="1780">IF(G754="","",IF(G754&gt;0,1,""))</f>
        <v/>
      </c>
      <c r="R754" s="38" t="str">
        <f t="shared" ca="1" si="1780"/>
        <v/>
      </c>
      <c r="S754" s="66" t="str">
        <f t="shared" ca="1" si="1148"/>
        <v/>
      </c>
      <c r="T754" s="105" t="str">
        <f t="shared" ca="1" si="1661"/>
        <v/>
      </c>
    </row>
    <row r="755" spans="1:20" ht="20.25" hidden="1" thickTop="1" thickBot="1">
      <c r="A755" t="str">
        <f ca="1">IF(B755="","",INDIRECT("減額一覧!B"&amp;$P755))</f>
        <v/>
      </c>
      <c r="B755" s="61" t="str">
        <f t="shared" ref="B755" ca="1" si="1781">IF(INDIRECT("減額一覧!BB"&amp;P755)=1,INDIRECT("減額一覧!W"&amp;P755),"")</f>
        <v/>
      </c>
      <c r="C755" s="44" t="str">
        <f ca="1">IF(B755="","",INDIRECT("減額一覧!C"&amp;$P755))</f>
        <v/>
      </c>
      <c r="D755" s="79" t="str">
        <f ca="1">IF($B755="","",INDIRECT("減額一覧!G"&amp;$P755))</f>
        <v/>
      </c>
      <c r="E755" s="19" t="str">
        <f ca="1">IF(B755="","",INDIRECT("減額一覧!H"&amp;P755))</f>
        <v/>
      </c>
      <c r="F755" s="19" t="str">
        <f ca="1">IF($B755="","",INDIRECT("減額一覧!AD"&amp;P755))</f>
        <v/>
      </c>
      <c r="G755" s="20" t="str">
        <f ca="1">IF($B755="","",INDIRECT("減額一覧!AE"&amp;P755))</f>
        <v/>
      </c>
      <c r="H755" s="20" t="str">
        <f ca="1">IF($B755="","",INDIRECT("減額一覧!AF"&amp;P755))</f>
        <v/>
      </c>
      <c r="I755" s="32" t="str">
        <f ca="1">IF(B755="","",IF(INDIRECT("減額一覧!BM"&amp;P755)=0.08,0.08,0.1))</f>
        <v/>
      </c>
      <c r="J755" s="52"/>
      <c r="K755" s="95" t="str">
        <f t="shared" ca="1" si="1184"/>
        <v/>
      </c>
      <c r="L755" s="58" t="str">
        <f t="shared" ca="1" si="1146"/>
        <v/>
      </c>
      <c r="N755" s="113" t="str">
        <f t="shared" ca="1" si="1778"/>
        <v/>
      </c>
      <c r="O755" s="114" t="str">
        <f t="shared" ref="O755" ca="1" si="1782">IF(B755="","",IF(INDIRECT("減額一覧!BM"&amp;P755)=0.08,0.08,0.1))</f>
        <v/>
      </c>
      <c r="P755" s="38">
        <v>117</v>
      </c>
      <c r="Q755" s="38" t="str">
        <f t="shared" ca="1" si="1780"/>
        <v/>
      </c>
      <c r="R755" s="38" t="str">
        <f t="shared" ca="1" si="1780"/>
        <v/>
      </c>
      <c r="S755" s="66" t="str">
        <f t="shared" ca="1" si="1148"/>
        <v/>
      </c>
      <c r="T755" s="105" t="str">
        <f t="shared" ca="1" si="1661"/>
        <v/>
      </c>
    </row>
    <row r="756" spans="1:20" ht="20.25" hidden="1" thickTop="1" thickBot="1">
      <c r="A756" t="str">
        <f ca="1">IF(B756="","",INDIRECT("減額一覧!B"&amp;$P756))</f>
        <v/>
      </c>
      <c r="B756" s="61" t="str">
        <f t="shared" ref="B756" ca="1" si="1783">IF(INDIRECT("減額一覧!BC"&amp;P756)=1,INDIRECT("減額一覧!AG"&amp;P756),"")</f>
        <v/>
      </c>
      <c r="C756" s="36" t="str">
        <f ca="1">IF(B756="","",INDIRECT("減額一覧!C"&amp;$P756))</f>
        <v/>
      </c>
      <c r="D756" s="80" t="str">
        <f ca="1">IF($B756="","",INDIRECT("減額一覧!G"&amp;$P756))</f>
        <v/>
      </c>
      <c r="E756" s="19" t="str">
        <f ca="1">IF(B756="","",INDIRECT("減額一覧!H"&amp;P756))</f>
        <v/>
      </c>
      <c r="F756" s="19" t="str">
        <f ca="1">IF($B756="","",INDIRECT("減額一覧!AN"&amp;P756))</f>
        <v/>
      </c>
      <c r="G756" s="20" t="str">
        <f ca="1">IF($B756="","",INDIRECT("減額一覧!AO"&amp;P756))</f>
        <v/>
      </c>
      <c r="H756" s="20" t="str">
        <f ca="1">IF($B756="","",INDIRECT("減額一覧!AP"&amp;P756))</f>
        <v/>
      </c>
      <c r="I756" s="32" t="str">
        <f ca="1">IF(B756="","",IF(INDIRECT("減額一覧!BN"&amp;P756)=0.08,0.08,0.1))</f>
        <v/>
      </c>
      <c r="J756" s="52"/>
      <c r="K756" s="95" t="str">
        <f t="shared" ca="1" si="1184"/>
        <v/>
      </c>
      <c r="L756" s="58" t="str">
        <f t="shared" ca="1" si="1146"/>
        <v/>
      </c>
      <c r="N756" s="113" t="str">
        <f t="shared" ca="1" si="1778"/>
        <v/>
      </c>
      <c r="O756" s="114" t="str">
        <f t="shared" ref="O756" ca="1" si="1784">IF(B756="","",IF(INDIRECT("減額一覧!BN"&amp;P756)=0.08,0.08,0.1))</f>
        <v/>
      </c>
      <c r="P756" s="38">
        <v>117</v>
      </c>
      <c r="Q756" s="38" t="str">
        <f t="shared" ca="1" si="1780"/>
        <v/>
      </c>
      <c r="R756" s="38" t="str">
        <f t="shared" ca="1" si="1780"/>
        <v/>
      </c>
      <c r="S756" s="66" t="str">
        <f t="shared" ca="1" si="1148"/>
        <v/>
      </c>
      <c r="T756" s="105" t="str">
        <f t="shared" ca="1" si="1661"/>
        <v/>
      </c>
    </row>
    <row r="757" spans="1:20" ht="20.25" hidden="1" thickTop="1" thickBot="1">
      <c r="A757" t="str">
        <f ca="1">IF(B757="","",INDIRECT("減額一覧!B"&amp;$P757))</f>
        <v/>
      </c>
      <c r="B757" s="61" t="str">
        <f t="shared" ref="B757" ca="1" si="1785">IF(INDIRECT("減額一覧!BD"&amp;P757)=1,INDIRECT("減額一覧!AQ"&amp;P757),"")</f>
        <v/>
      </c>
      <c r="C757" s="45" t="str">
        <f ca="1">IF(B757="","",INDIRECT("減額一覧!C"&amp;$P757))</f>
        <v/>
      </c>
      <c r="D757" s="79" t="str">
        <f ca="1">IF($B757="","",INDIRECT("減額一覧!G"&amp;$P757))</f>
        <v/>
      </c>
      <c r="E757" s="19" t="str">
        <f ca="1">IF(B757="","",INDIRECT("減額一覧!H"&amp;P757))</f>
        <v/>
      </c>
      <c r="F757" s="19" t="str">
        <f ca="1">IF($B757="","",INDIRECT("減額一覧!AX"&amp;P757))</f>
        <v/>
      </c>
      <c r="G757" s="20" t="str">
        <f ca="1">IF($B757="","",INDIRECT("減額一覧!AY"&amp;P757))</f>
        <v/>
      </c>
      <c r="H757" s="20" t="str">
        <f ca="1">IF($B757="","",INDIRECT("減額一覧!AZ"&amp;P757))</f>
        <v/>
      </c>
      <c r="I757" s="32" t="str">
        <f ca="1">IF(B757="","",IF(INDIRECT("減額一覧!BO"&amp;P757)=0.08,0.08,0.1))</f>
        <v/>
      </c>
      <c r="J757" s="52"/>
      <c r="K757" s="95" t="str">
        <f t="shared" ca="1" si="1184"/>
        <v/>
      </c>
      <c r="L757" s="58" t="str">
        <f t="shared" ca="1" si="1146"/>
        <v/>
      </c>
      <c r="N757" s="113" t="str">
        <f t="shared" ca="1" si="1778"/>
        <v/>
      </c>
      <c r="O757" s="114" t="str">
        <f t="shared" ref="O757" ca="1" si="1786">IF(B757="","",IF(INDIRECT("減額一覧!BO"&amp;P757)=0.08,0.08,0.1))</f>
        <v/>
      </c>
      <c r="P757" s="38">
        <v>117</v>
      </c>
      <c r="Q757" s="38" t="str">
        <f t="shared" ca="1" si="1780"/>
        <v/>
      </c>
      <c r="R757" s="38" t="str">
        <f t="shared" ca="1" si="1780"/>
        <v/>
      </c>
      <c r="S757" s="66" t="str">
        <f t="shared" ca="1" si="1148"/>
        <v/>
      </c>
      <c r="T757" s="105" t="str">
        <f t="shared" ca="1" si="1661"/>
        <v/>
      </c>
    </row>
    <row r="758" spans="1:20" ht="20.25" hidden="1" thickTop="1" thickBot="1">
      <c r="A758" t="str">
        <f t="shared" ref="A758" ca="1" si="1787">IF(B758="","",INDIRECT("減額一覧!B"&amp;$P758))</f>
        <v/>
      </c>
      <c r="B758" s="64"/>
      <c r="C758" s="41" t="str">
        <f>IF(B758="","",減額一覧!C454)</f>
        <v/>
      </c>
      <c r="D758" s="43"/>
      <c r="E758" s="21"/>
      <c r="F758" s="22" t="s">
        <v>69</v>
      </c>
      <c r="G758" s="23">
        <f t="shared" ref="G758:H758" si="1788">SUBTOTAL(9,G754:G757)</f>
        <v>0</v>
      </c>
      <c r="H758" s="23">
        <f t="shared" si="1788"/>
        <v>0</v>
      </c>
      <c r="I758" s="30"/>
      <c r="J758" s="53"/>
      <c r="K758" s="96" t="str">
        <f t="shared" ca="1" si="1184"/>
        <v/>
      </c>
      <c r="L758" s="59" t="str">
        <f t="shared" si="1146"/>
        <v/>
      </c>
      <c r="N758" s="108" t="str">
        <f t="shared" ref="N758" si="1789">IF(AND(G758=0,H758=0),"","小計")</f>
        <v/>
      </c>
      <c r="O758" s="108" t="str">
        <f t="shared" ref="O758" si="1790">IF(AND(G758=0,H758=0),"","小計")</f>
        <v/>
      </c>
      <c r="P758" s="38"/>
      <c r="Q758" s="38"/>
      <c r="R758" s="38"/>
      <c r="S758" s="66" t="str">
        <f t="shared" si="1148"/>
        <v/>
      </c>
      <c r="T758" s="105" t="str">
        <f t="shared" si="1661"/>
        <v/>
      </c>
    </row>
    <row r="759" spans="1:20" ht="20.25" hidden="1" thickTop="1" thickBot="1">
      <c r="A759" t="str">
        <f ca="1">IF(B759="","",INDIRECT("減額一覧!B"&amp;$P759))</f>
        <v/>
      </c>
      <c r="B759" s="61" t="str">
        <f t="shared" ref="B759" ca="1" si="1791">IF(INDIRECT("減額一覧!BA"&amp;P759)=1,INDIRECT("減額一覧!M"&amp;P759),"")</f>
        <v/>
      </c>
      <c r="C759" s="36" t="str">
        <f ca="1">IF(B759="","",INDIRECT("減額一覧!C"&amp;$P759))</f>
        <v/>
      </c>
      <c r="D759" s="78" t="str">
        <f ca="1">IF($B759="","",INDIRECT("減額一覧!G"&amp;$P759))</f>
        <v/>
      </c>
      <c r="E759" s="19" t="str">
        <f ca="1">IF(B759="","",INDIRECT("減額一覧!H"&amp;P759))</f>
        <v/>
      </c>
      <c r="F759" s="19" t="str">
        <f ca="1">IF($B759="","",INDIRECT("減額一覧!T"&amp;P759))</f>
        <v/>
      </c>
      <c r="G759" s="20" t="str">
        <f ca="1">IF($B759="","",INDIRECT("減額一覧!U"&amp;P759))</f>
        <v/>
      </c>
      <c r="H759" s="20" t="str">
        <f ca="1">IF($B759="","",INDIRECT("減額一覧!V"&amp;P759))</f>
        <v/>
      </c>
      <c r="I759" s="32" t="str">
        <f ca="1">IF(B759="","",IF(INDIRECT("減額一覧!BL"&amp;P759)=0.08,0.08,0.1))</f>
        <v/>
      </c>
      <c r="J759" s="51"/>
      <c r="K759" s="94" t="str">
        <f t="shared" ca="1" si="1184"/>
        <v/>
      </c>
      <c r="L759" s="56" t="str">
        <f t="shared" ca="1" si="1146"/>
        <v/>
      </c>
      <c r="N759" s="113" t="str">
        <f t="shared" ref="N759:N762" ca="1" si="1792">IF(A759="","",IF(A759&gt;3000,"月ヶ瀬",IF(A759&gt;=2000,"都祁","市内")))</f>
        <v/>
      </c>
      <c r="O759" s="114" t="str">
        <f t="shared" ref="O759" ca="1" si="1793">IF(B759="","",IF(INDIRECT("減額一覧!BL"&amp;P759)=0.08,0.08,0.1))</f>
        <v/>
      </c>
      <c r="P759" s="38">
        <v>114</v>
      </c>
      <c r="Q759" s="38" t="str">
        <f t="shared" ref="Q759:R762" ca="1" si="1794">IF(G759="","",IF(G759&gt;0,1,""))</f>
        <v/>
      </c>
      <c r="R759" s="38" t="str">
        <f t="shared" ca="1" si="1794"/>
        <v/>
      </c>
      <c r="S759" s="66" t="str">
        <f t="shared" ca="1" si="1148"/>
        <v/>
      </c>
      <c r="T759" s="105" t="str">
        <f t="shared" ca="1" si="1661"/>
        <v/>
      </c>
    </row>
    <row r="760" spans="1:20" ht="20.25" hidden="1" thickTop="1" thickBot="1">
      <c r="A760" t="str">
        <f ca="1">IF(B760="","",INDIRECT("減額一覧!B"&amp;$P760))</f>
        <v/>
      </c>
      <c r="B760" s="61" t="str">
        <f t="shared" ref="B760" ca="1" si="1795">IF(INDIRECT("減額一覧!BB"&amp;P760)=1,INDIRECT("減額一覧!W"&amp;P760),"")</f>
        <v/>
      </c>
      <c r="C760" s="44" t="str">
        <f ca="1">IF(B760="","",INDIRECT("減額一覧!C"&amp;$P760))</f>
        <v/>
      </c>
      <c r="D760" s="79" t="str">
        <f ca="1">IF($B760="","",INDIRECT("減額一覧!G"&amp;$P760))</f>
        <v/>
      </c>
      <c r="E760" s="19" t="str">
        <f ca="1">IF(B760="","",INDIRECT("減額一覧!H"&amp;P760))</f>
        <v/>
      </c>
      <c r="F760" s="19" t="str">
        <f ca="1">IF($B760="","",INDIRECT("減額一覧!AD"&amp;P760))</f>
        <v/>
      </c>
      <c r="G760" s="20" t="str">
        <f ca="1">IF($B760="","",INDIRECT("減額一覧!AE"&amp;P760))</f>
        <v/>
      </c>
      <c r="H760" s="20" t="str">
        <f ca="1">IF($B760="","",INDIRECT("減額一覧!AF"&amp;P760))</f>
        <v/>
      </c>
      <c r="I760" s="32" t="str">
        <f ca="1">IF(B760="","",IF(INDIRECT("減額一覧!BM"&amp;P760)=0.08,0.08,0.1))</f>
        <v/>
      </c>
      <c r="J760" s="52"/>
      <c r="K760" s="95" t="str">
        <f t="shared" ca="1" si="1184"/>
        <v/>
      </c>
      <c r="L760" s="58" t="str">
        <f t="shared" ca="1" si="1146"/>
        <v/>
      </c>
      <c r="N760" s="113" t="str">
        <f t="shared" ca="1" si="1792"/>
        <v/>
      </c>
      <c r="O760" s="114" t="str">
        <f t="shared" ref="O760" ca="1" si="1796">IF(B760="","",IF(INDIRECT("減額一覧!BM"&amp;P760)=0.08,0.08,0.1))</f>
        <v/>
      </c>
      <c r="P760" s="38">
        <v>114</v>
      </c>
      <c r="Q760" s="38" t="str">
        <f t="shared" ca="1" si="1794"/>
        <v/>
      </c>
      <c r="R760" s="38" t="str">
        <f t="shared" ca="1" si="1794"/>
        <v/>
      </c>
      <c r="S760" s="66" t="str">
        <f t="shared" ca="1" si="1148"/>
        <v/>
      </c>
      <c r="T760" s="105" t="str">
        <f t="shared" ca="1" si="1661"/>
        <v/>
      </c>
    </row>
    <row r="761" spans="1:20" ht="20.25" hidden="1" thickTop="1" thickBot="1">
      <c r="A761" t="str">
        <f ca="1">IF(B761="","",INDIRECT("減額一覧!B"&amp;$P761))</f>
        <v/>
      </c>
      <c r="B761" s="61" t="str">
        <f t="shared" ref="B761" ca="1" si="1797">IF(INDIRECT("減額一覧!BC"&amp;P761)=1,INDIRECT("減額一覧!AG"&amp;P761),"")</f>
        <v/>
      </c>
      <c r="C761" s="36" t="str">
        <f ca="1">IF(B761="","",INDIRECT("減額一覧!C"&amp;$P761))</f>
        <v/>
      </c>
      <c r="D761" s="80" t="str">
        <f ca="1">IF($B761="","",INDIRECT("減額一覧!G"&amp;$P761))</f>
        <v/>
      </c>
      <c r="E761" s="19" t="str">
        <f ca="1">IF(B761="","",INDIRECT("減額一覧!H"&amp;P761))</f>
        <v/>
      </c>
      <c r="F761" s="19" t="str">
        <f ca="1">IF($B761="","",INDIRECT("減額一覧!AN"&amp;P761))</f>
        <v/>
      </c>
      <c r="G761" s="20" t="str">
        <f ca="1">IF($B761="","",INDIRECT("減額一覧!AO"&amp;P761))</f>
        <v/>
      </c>
      <c r="H761" s="20" t="str">
        <f ca="1">IF($B761="","",INDIRECT("減額一覧!AP"&amp;P761))</f>
        <v/>
      </c>
      <c r="I761" s="32" t="str">
        <f ca="1">IF(B761="","",IF(INDIRECT("減額一覧!BN"&amp;P761)=0.08,0.08,0.1))</f>
        <v/>
      </c>
      <c r="J761" s="52"/>
      <c r="K761" s="95" t="str">
        <f t="shared" ca="1" si="1184"/>
        <v/>
      </c>
      <c r="L761" s="58" t="str">
        <f t="shared" ca="1" si="1146"/>
        <v/>
      </c>
      <c r="N761" s="113" t="str">
        <f t="shared" ca="1" si="1792"/>
        <v/>
      </c>
      <c r="O761" s="114" t="str">
        <f t="shared" ref="O761" ca="1" si="1798">IF(B761="","",IF(INDIRECT("減額一覧!BN"&amp;P761)=0.08,0.08,0.1))</f>
        <v/>
      </c>
      <c r="P761" s="38">
        <v>114</v>
      </c>
      <c r="Q761" s="38" t="str">
        <f t="shared" ca="1" si="1794"/>
        <v/>
      </c>
      <c r="R761" s="38" t="str">
        <f t="shared" ca="1" si="1794"/>
        <v/>
      </c>
      <c r="S761" s="66" t="str">
        <f t="shared" ca="1" si="1148"/>
        <v/>
      </c>
      <c r="T761" s="105" t="str">
        <f t="shared" ca="1" si="1661"/>
        <v/>
      </c>
    </row>
    <row r="762" spans="1:20" ht="20.25" hidden="1" thickTop="1" thickBot="1">
      <c r="A762" t="str">
        <f ca="1">IF(B762="","",INDIRECT("減額一覧!B"&amp;$P762))</f>
        <v/>
      </c>
      <c r="B762" s="61" t="str">
        <f t="shared" ref="B762" ca="1" si="1799">IF(INDIRECT("減額一覧!BD"&amp;P762)=1,INDIRECT("減額一覧!AQ"&amp;P762),"")</f>
        <v/>
      </c>
      <c r="C762" s="45" t="str">
        <f ca="1">IF(B762="","",INDIRECT("減額一覧!C"&amp;$P762))</f>
        <v/>
      </c>
      <c r="D762" s="79" t="str">
        <f ca="1">IF($B762="","",INDIRECT("減額一覧!G"&amp;$P762))</f>
        <v/>
      </c>
      <c r="E762" s="19" t="str">
        <f ca="1">IF(B762="","",INDIRECT("減額一覧!H"&amp;P762))</f>
        <v/>
      </c>
      <c r="F762" s="19" t="str">
        <f ca="1">IF($B762="","",INDIRECT("減額一覧!AX"&amp;P762))</f>
        <v/>
      </c>
      <c r="G762" s="20" t="str">
        <f ca="1">IF($B762="","",INDIRECT("減額一覧!AY"&amp;P762))</f>
        <v/>
      </c>
      <c r="H762" s="20" t="str">
        <f ca="1">IF($B762="","",INDIRECT("減額一覧!AZ"&amp;P762))</f>
        <v/>
      </c>
      <c r="I762" s="32" t="str">
        <f ca="1">IF(B762="","",IF(INDIRECT("減額一覧!BO"&amp;P762)=0.08,0.08,0.1))</f>
        <v/>
      </c>
      <c r="J762" s="52"/>
      <c r="K762" s="95" t="str">
        <f t="shared" ca="1" si="1184"/>
        <v/>
      </c>
      <c r="L762" s="58" t="str">
        <f t="shared" ca="1" si="1146"/>
        <v/>
      </c>
      <c r="N762" s="113" t="str">
        <f t="shared" ca="1" si="1792"/>
        <v/>
      </c>
      <c r="O762" s="114" t="str">
        <f t="shared" ref="O762" ca="1" si="1800">IF(B762="","",IF(INDIRECT("減額一覧!BO"&amp;P762)=0.08,0.08,0.1))</f>
        <v/>
      </c>
      <c r="P762" s="38">
        <v>114</v>
      </c>
      <c r="Q762" s="38" t="str">
        <f t="shared" ca="1" si="1794"/>
        <v/>
      </c>
      <c r="R762" s="38" t="str">
        <f t="shared" ca="1" si="1794"/>
        <v/>
      </c>
      <c r="S762" s="66" t="str">
        <f t="shared" ca="1" si="1148"/>
        <v/>
      </c>
      <c r="T762" s="105" t="str">
        <f t="shared" ca="1" si="1661"/>
        <v/>
      </c>
    </row>
    <row r="763" spans="1:20" ht="20.25" hidden="1" thickTop="1" thickBot="1">
      <c r="B763" s="64"/>
      <c r="C763" s="41" t="str">
        <f>IF(B763="","",減額一覧!C459)</f>
        <v/>
      </c>
      <c r="D763" s="43"/>
      <c r="E763" s="21"/>
      <c r="F763" s="22" t="s">
        <v>69</v>
      </c>
      <c r="G763" s="23">
        <f t="shared" ref="G763:H763" si="1801">SUBTOTAL(9,G759:G762)</f>
        <v>0</v>
      </c>
      <c r="H763" s="23">
        <f t="shared" si="1801"/>
        <v>0</v>
      </c>
      <c r="I763" s="30"/>
      <c r="J763" s="53"/>
      <c r="K763" s="96" t="str">
        <f t="shared" si="1184"/>
        <v/>
      </c>
      <c r="L763" s="59" t="str">
        <f t="shared" si="1146"/>
        <v/>
      </c>
      <c r="N763" s="108" t="str">
        <f t="shared" ref="N763" si="1802">IF(AND(G763=0,H763=0),"","小計")</f>
        <v/>
      </c>
      <c r="O763" s="108" t="str">
        <f t="shared" ref="O763" si="1803">IF(AND(G763=0,H763=0),"","小計")</f>
        <v/>
      </c>
      <c r="P763" s="38"/>
      <c r="Q763" s="38"/>
      <c r="R763" s="38"/>
      <c r="S763" s="66" t="str">
        <f t="shared" si="1148"/>
        <v/>
      </c>
      <c r="T763" s="105" t="str">
        <f t="shared" si="1661"/>
        <v/>
      </c>
    </row>
    <row r="764" spans="1:20" ht="20.25" hidden="1" thickTop="1" thickBot="1">
      <c r="A764" t="str">
        <f ca="1">IF(B764="","",INDIRECT("減額一覧!B"&amp;$P764))</f>
        <v/>
      </c>
      <c r="B764" s="61" t="str">
        <f t="shared" ref="B764" ca="1" si="1804">IF(INDIRECT("減額一覧!BA"&amp;P764)=1,INDIRECT("減額一覧!M"&amp;P764),"")</f>
        <v/>
      </c>
      <c r="C764" s="36" t="str">
        <f ca="1">IF(B764="","",INDIRECT("減額一覧!C"&amp;$P764))</f>
        <v/>
      </c>
      <c r="D764" s="78" t="str">
        <f ca="1">IF($B764="","",INDIRECT("減額一覧!G"&amp;$P764))</f>
        <v/>
      </c>
      <c r="E764" s="19" t="str">
        <f ca="1">IF(B764="","",INDIRECT("減額一覧!H"&amp;P764))</f>
        <v/>
      </c>
      <c r="F764" s="19" t="str">
        <f ca="1">IF($B764="","",INDIRECT("減額一覧!T"&amp;P764))</f>
        <v/>
      </c>
      <c r="G764" s="20" t="str">
        <f ca="1">IF($B764="","",INDIRECT("減額一覧!U"&amp;P764))</f>
        <v/>
      </c>
      <c r="H764" s="20" t="str">
        <f ca="1">IF($B764="","",INDIRECT("減額一覧!V"&amp;P764))</f>
        <v/>
      </c>
      <c r="I764" s="32" t="str">
        <f ca="1">IF(B764="","",IF(INDIRECT("減額一覧!BL"&amp;P764)=0.08,0.08,0.1))</f>
        <v/>
      </c>
      <c r="J764" s="51"/>
      <c r="K764" s="94" t="str">
        <f t="shared" ca="1" si="1184"/>
        <v/>
      </c>
      <c r="L764" s="56" t="str">
        <f t="shared" ca="1" si="1146"/>
        <v/>
      </c>
      <c r="N764" s="113" t="str">
        <f t="shared" ref="N764:N767" ca="1" si="1805">IF(A764="","",IF(A764&gt;3000,"月ヶ瀬",IF(A764&gt;=2000,"都祁","市内")))</f>
        <v/>
      </c>
      <c r="O764" s="114" t="str">
        <f t="shared" ref="O764" ca="1" si="1806">IF(B764="","",IF(INDIRECT("減額一覧!BL"&amp;P764)=0.08,0.08,0.1))</f>
        <v/>
      </c>
      <c r="P764" s="38">
        <v>115</v>
      </c>
      <c r="Q764" s="38" t="str">
        <f t="shared" ref="Q764:R767" ca="1" si="1807">IF(G764="","",IF(G764&gt;0,1,""))</f>
        <v/>
      </c>
      <c r="R764" s="38" t="str">
        <f t="shared" ca="1" si="1807"/>
        <v/>
      </c>
      <c r="S764" s="66" t="str">
        <f t="shared" ca="1" si="1148"/>
        <v/>
      </c>
      <c r="T764" s="105" t="str">
        <f t="shared" ca="1" si="1661"/>
        <v/>
      </c>
    </row>
    <row r="765" spans="1:20" ht="20.25" hidden="1" thickTop="1" thickBot="1">
      <c r="A765" t="str">
        <f ca="1">IF(B765="","",INDIRECT("減額一覧!B"&amp;$P765))</f>
        <v/>
      </c>
      <c r="B765" s="61" t="str">
        <f t="shared" ref="B765" ca="1" si="1808">IF(INDIRECT("減額一覧!BB"&amp;P765)=1,INDIRECT("減額一覧!W"&amp;P765),"")</f>
        <v/>
      </c>
      <c r="C765" s="44" t="str">
        <f ca="1">IF(B765="","",INDIRECT("減額一覧!C"&amp;$P765))</f>
        <v/>
      </c>
      <c r="D765" s="79" t="str">
        <f ca="1">IF($B765="","",INDIRECT("減額一覧!G"&amp;$P765))</f>
        <v/>
      </c>
      <c r="E765" s="19" t="str">
        <f ca="1">IF(B765="","",INDIRECT("減額一覧!H"&amp;P765))</f>
        <v/>
      </c>
      <c r="F765" s="19" t="str">
        <f ca="1">IF($B765="","",INDIRECT("減額一覧!AD"&amp;P765))</f>
        <v/>
      </c>
      <c r="G765" s="20" t="str">
        <f ca="1">IF($B765="","",INDIRECT("減額一覧!AE"&amp;P765))</f>
        <v/>
      </c>
      <c r="H765" s="20" t="str">
        <f ca="1">IF($B765="","",INDIRECT("減額一覧!AF"&amp;P765))</f>
        <v/>
      </c>
      <c r="I765" s="32" t="str">
        <f ca="1">IF(B765="","",IF(INDIRECT("減額一覧!BM"&amp;P765)=0.08,0.08,0.1))</f>
        <v/>
      </c>
      <c r="J765" s="52"/>
      <c r="K765" s="95" t="str">
        <f t="shared" ca="1" si="1184"/>
        <v/>
      </c>
      <c r="L765" s="58" t="str">
        <f t="shared" ca="1" si="1146"/>
        <v/>
      </c>
      <c r="N765" s="113" t="str">
        <f t="shared" ca="1" si="1805"/>
        <v/>
      </c>
      <c r="O765" s="114" t="str">
        <f t="shared" ref="O765" ca="1" si="1809">IF(B765="","",IF(INDIRECT("減額一覧!BM"&amp;P765)=0.08,0.08,0.1))</f>
        <v/>
      </c>
      <c r="P765" s="38">
        <v>115</v>
      </c>
      <c r="Q765" s="38" t="str">
        <f t="shared" ca="1" si="1807"/>
        <v/>
      </c>
      <c r="R765" s="38" t="str">
        <f t="shared" ca="1" si="1807"/>
        <v/>
      </c>
      <c r="S765" s="66" t="str">
        <f t="shared" ca="1" si="1148"/>
        <v/>
      </c>
      <c r="T765" s="105" t="str">
        <f t="shared" ca="1" si="1661"/>
        <v/>
      </c>
    </row>
    <row r="766" spans="1:20" ht="20.25" hidden="1" thickTop="1" thickBot="1">
      <c r="A766" t="str">
        <f ca="1">IF(B766="","",INDIRECT("減額一覧!B"&amp;$P766))</f>
        <v/>
      </c>
      <c r="B766" s="61" t="str">
        <f t="shared" ref="B766" ca="1" si="1810">IF(INDIRECT("減額一覧!BC"&amp;P766)=1,INDIRECT("減額一覧!AG"&amp;P766),"")</f>
        <v/>
      </c>
      <c r="C766" s="36" t="str">
        <f ca="1">IF(B766="","",INDIRECT("減額一覧!C"&amp;$P766))</f>
        <v/>
      </c>
      <c r="D766" s="80" t="str">
        <f ca="1">IF($B766="","",INDIRECT("減額一覧!G"&amp;$P766))</f>
        <v/>
      </c>
      <c r="E766" s="19" t="str">
        <f ca="1">IF(B766="","",INDIRECT("減額一覧!H"&amp;P766))</f>
        <v/>
      </c>
      <c r="F766" s="19" t="str">
        <f ca="1">IF($B766="","",INDIRECT("減額一覧!AN"&amp;P766))</f>
        <v/>
      </c>
      <c r="G766" s="20" t="str">
        <f ca="1">IF($B766="","",INDIRECT("減額一覧!AO"&amp;P766))</f>
        <v/>
      </c>
      <c r="H766" s="20" t="str">
        <f ca="1">IF($B766="","",INDIRECT("減額一覧!AP"&amp;P766))</f>
        <v/>
      </c>
      <c r="I766" s="32" t="str">
        <f ca="1">IF(B766="","",IF(INDIRECT("減額一覧!BN"&amp;P766)=0.08,0.08,0.1))</f>
        <v/>
      </c>
      <c r="J766" s="52"/>
      <c r="K766" s="95" t="str">
        <f t="shared" ca="1" si="1184"/>
        <v/>
      </c>
      <c r="L766" s="58" t="str">
        <f t="shared" ca="1" si="1146"/>
        <v/>
      </c>
      <c r="N766" s="113" t="str">
        <f t="shared" ca="1" si="1805"/>
        <v/>
      </c>
      <c r="O766" s="114" t="str">
        <f t="shared" ref="O766" ca="1" si="1811">IF(B766="","",IF(INDIRECT("減額一覧!BN"&amp;P766)=0.08,0.08,0.1))</f>
        <v/>
      </c>
      <c r="P766" s="38">
        <v>115</v>
      </c>
      <c r="Q766" s="38" t="str">
        <f t="shared" ca="1" si="1807"/>
        <v/>
      </c>
      <c r="R766" s="38" t="str">
        <f t="shared" ca="1" si="1807"/>
        <v/>
      </c>
      <c r="S766" s="66" t="str">
        <f t="shared" ca="1" si="1148"/>
        <v/>
      </c>
      <c r="T766" s="105" t="str">
        <f t="shared" ca="1" si="1661"/>
        <v/>
      </c>
    </row>
    <row r="767" spans="1:20" ht="20.25" hidden="1" thickTop="1" thickBot="1">
      <c r="A767" t="str">
        <f ca="1">IF(B767="","",INDIRECT("減額一覧!B"&amp;$P767))</f>
        <v/>
      </c>
      <c r="B767" s="61" t="str">
        <f t="shared" ref="B767" ca="1" si="1812">IF(INDIRECT("減額一覧!BD"&amp;P767)=1,INDIRECT("減額一覧!AQ"&amp;P767),"")</f>
        <v/>
      </c>
      <c r="C767" s="45" t="str">
        <f ca="1">IF(B767="","",INDIRECT("減額一覧!C"&amp;$P767))</f>
        <v/>
      </c>
      <c r="D767" s="79" t="str">
        <f ca="1">IF($B767="","",INDIRECT("減額一覧!G"&amp;$P767))</f>
        <v/>
      </c>
      <c r="E767" s="19" t="str">
        <f ca="1">IF(B767="","",INDIRECT("減額一覧!H"&amp;P767))</f>
        <v/>
      </c>
      <c r="F767" s="19" t="str">
        <f ca="1">IF($B767="","",INDIRECT("減額一覧!AX"&amp;P767))</f>
        <v/>
      </c>
      <c r="G767" s="20" t="str">
        <f ca="1">IF($B767="","",INDIRECT("減額一覧!AY"&amp;P767))</f>
        <v/>
      </c>
      <c r="H767" s="20" t="str">
        <f ca="1">IF($B767="","",INDIRECT("減額一覧!AZ"&amp;P767))</f>
        <v/>
      </c>
      <c r="I767" s="32" t="str">
        <f ca="1">IF(B767="","",IF(INDIRECT("減額一覧!BO"&amp;P767)=0.08,0.08,0.1))</f>
        <v/>
      </c>
      <c r="J767" s="52"/>
      <c r="K767" s="95" t="str">
        <f t="shared" ca="1" si="1184"/>
        <v/>
      </c>
      <c r="L767" s="58" t="str">
        <f t="shared" ca="1" si="1146"/>
        <v/>
      </c>
      <c r="N767" s="113" t="str">
        <f t="shared" ca="1" si="1805"/>
        <v/>
      </c>
      <c r="O767" s="114" t="str">
        <f t="shared" ref="O767" ca="1" si="1813">IF(B767="","",IF(INDIRECT("減額一覧!BO"&amp;P767)=0.08,0.08,0.1))</f>
        <v/>
      </c>
      <c r="P767" s="38">
        <v>115</v>
      </c>
      <c r="Q767" s="38" t="str">
        <f t="shared" ca="1" si="1807"/>
        <v/>
      </c>
      <c r="R767" s="38" t="str">
        <f t="shared" ca="1" si="1807"/>
        <v/>
      </c>
      <c r="S767" s="66" t="str">
        <f t="shared" ca="1" si="1148"/>
        <v/>
      </c>
      <c r="T767" s="105" t="str">
        <f t="shared" ca="1" si="1661"/>
        <v/>
      </c>
    </row>
    <row r="768" spans="1:20" ht="20.25" hidden="1" thickTop="1" thickBot="1">
      <c r="B768" s="64"/>
      <c r="C768" s="41" t="str">
        <f>IF(B768="","",減額一覧!C464)</f>
        <v/>
      </c>
      <c r="D768" s="43"/>
      <c r="E768" s="21"/>
      <c r="F768" s="22" t="s">
        <v>69</v>
      </c>
      <c r="G768" s="23">
        <f t="shared" ref="G768:H768" si="1814">SUBTOTAL(9,G764:G767)</f>
        <v>0</v>
      </c>
      <c r="H768" s="23">
        <f t="shared" si="1814"/>
        <v>0</v>
      </c>
      <c r="I768" s="30"/>
      <c r="J768" s="53"/>
      <c r="K768" s="96" t="str">
        <f t="shared" si="1184"/>
        <v/>
      </c>
      <c r="L768" s="59" t="str">
        <f t="shared" si="1146"/>
        <v/>
      </c>
      <c r="N768" s="108" t="str">
        <f t="shared" ref="N768" si="1815">IF(AND(G768=0,H768=0),"","小計")</f>
        <v/>
      </c>
      <c r="O768" s="108" t="str">
        <f t="shared" ref="O768" si="1816">IF(AND(G768=0,H768=0),"","小計")</f>
        <v/>
      </c>
      <c r="P768" s="38"/>
      <c r="Q768" s="38"/>
      <c r="R768" s="38"/>
      <c r="S768" s="66" t="str">
        <f t="shared" si="1148"/>
        <v/>
      </c>
      <c r="T768" s="105" t="str">
        <f t="shared" si="1661"/>
        <v/>
      </c>
    </row>
    <row r="769" spans="1:20" ht="20.25" hidden="1" thickTop="1" thickBot="1">
      <c r="A769" t="str">
        <f ca="1">IF(B769="","",INDIRECT("減額一覧!B"&amp;$P769))</f>
        <v/>
      </c>
      <c r="B769" s="61" t="str">
        <f t="shared" ref="B769" ca="1" si="1817">IF(INDIRECT("減額一覧!BA"&amp;P769)=1,INDIRECT("減額一覧!M"&amp;P769),"")</f>
        <v/>
      </c>
      <c r="C769" s="36" t="str">
        <f ca="1">IF(B769="","",INDIRECT("減額一覧!C"&amp;$P769))</f>
        <v/>
      </c>
      <c r="D769" s="78" t="str">
        <f ca="1">IF($B769="","",INDIRECT("減額一覧!G"&amp;$P769))</f>
        <v/>
      </c>
      <c r="E769" s="19" t="str">
        <f ca="1">IF(B769="","",INDIRECT("減額一覧!H"&amp;P769))</f>
        <v/>
      </c>
      <c r="F769" s="19" t="str">
        <f ca="1">IF($B769="","",INDIRECT("減額一覧!T"&amp;P769))</f>
        <v/>
      </c>
      <c r="G769" s="20" t="str">
        <f ca="1">IF($B769="","",INDIRECT("減額一覧!U"&amp;P769))</f>
        <v/>
      </c>
      <c r="H769" s="20" t="str">
        <f ca="1">IF($B769="","",INDIRECT("減額一覧!V"&amp;P769))</f>
        <v/>
      </c>
      <c r="I769" s="32" t="str">
        <f ca="1">IF(B769="","",IF(INDIRECT("減額一覧!BL"&amp;P769)=0.08,0.08,0.1))</f>
        <v/>
      </c>
      <c r="J769" s="51"/>
      <c r="K769" s="94" t="str">
        <f t="shared" ca="1" si="1184"/>
        <v/>
      </c>
      <c r="L769" s="56" t="str">
        <f t="shared" ca="1" si="1146"/>
        <v/>
      </c>
      <c r="N769" s="113" t="str">
        <f t="shared" ref="N769:N772" ca="1" si="1818">IF(A769="","",IF(A769&gt;3000,"月ヶ瀬",IF(A769&gt;=2000,"都祁","市内")))</f>
        <v/>
      </c>
      <c r="O769" s="114" t="str">
        <f t="shared" ref="O769" ca="1" si="1819">IF(B769="","",IF(INDIRECT("減額一覧!BL"&amp;P769)=0.08,0.08,0.1))</f>
        <v/>
      </c>
      <c r="P769" s="38">
        <v>116</v>
      </c>
      <c r="Q769" s="38" t="str">
        <f t="shared" ref="Q769:R772" ca="1" si="1820">IF(G769="","",IF(G769&gt;0,1,""))</f>
        <v/>
      </c>
      <c r="R769" s="38" t="str">
        <f t="shared" ca="1" si="1820"/>
        <v/>
      </c>
      <c r="S769" s="66" t="str">
        <f t="shared" ca="1" si="1148"/>
        <v/>
      </c>
      <c r="T769" s="105" t="str">
        <f t="shared" ca="1" si="1661"/>
        <v/>
      </c>
    </row>
    <row r="770" spans="1:20" ht="20.25" hidden="1" thickTop="1" thickBot="1">
      <c r="A770" t="str">
        <f ca="1">IF(B770="","",INDIRECT("減額一覧!B"&amp;$P770))</f>
        <v/>
      </c>
      <c r="B770" s="61" t="str">
        <f t="shared" ref="B770" ca="1" si="1821">IF(INDIRECT("減額一覧!BB"&amp;P770)=1,INDIRECT("減額一覧!W"&amp;P770),"")</f>
        <v/>
      </c>
      <c r="C770" s="44" t="str">
        <f ca="1">IF(B770="","",INDIRECT("減額一覧!C"&amp;$P770))</f>
        <v/>
      </c>
      <c r="D770" s="79" t="str">
        <f ca="1">IF($B770="","",INDIRECT("減額一覧!G"&amp;$P770))</f>
        <v/>
      </c>
      <c r="E770" s="19" t="str">
        <f ca="1">IF(B770="","",INDIRECT("減額一覧!H"&amp;P770))</f>
        <v/>
      </c>
      <c r="F770" s="19" t="str">
        <f ca="1">IF($B770="","",INDIRECT("減額一覧!AD"&amp;P770))</f>
        <v/>
      </c>
      <c r="G770" s="20" t="str">
        <f ca="1">IF($B770="","",INDIRECT("減額一覧!AE"&amp;P770))</f>
        <v/>
      </c>
      <c r="H770" s="20" t="str">
        <f ca="1">IF($B770="","",INDIRECT("減額一覧!AF"&amp;P770))</f>
        <v/>
      </c>
      <c r="I770" s="32" t="str">
        <f ca="1">IF(B770="","",IF(INDIRECT("減額一覧!BM"&amp;P770)=0.08,0.08,0.1))</f>
        <v/>
      </c>
      <c r="J770" s="52"/>
      <c r="K770" s="95" t="str">
        <f t="shared" ca="1" si="1184"/>
        <v/>
      </c>
      <c r="L770" s="58" t="str">
        <f t="shared" ca="1" si="1146"/>
        <v/>
      </c>
      <c r="N770" s="113" t="str">
        <f t="shared" ca="1" si="1818"/>
        <v/>
      </c>
      <c r="O770" s="114" t="str">
        <f t="shared" ref="O770" ca="1" si="1822">IF(B770="","",IF(INDIRECT("減額一覧!BM"&amp;P770)=0.08,0.08,0.1))</f>
        <v/>
      </c>
      <c r="P770" s="38">
        <v>116</v>
      </c>
      <c r="Q770" s="38" t="str">
        <f t="shared" ca="1" si="1820"/>
        <v/>
      </c>
      <c r="R770" s="38" t="str">
        <f t="shared" ca="1" si="1820"/>
        <v/>
      </c>
      <c r="S770" s="66" t="str">
        <f t="shared" ca="1" si="1148"/>
        <v/>
      </c>
      <c r="T770" s="105" t="str">
        <f t="shared" ca="1" si="1661"/>
        <v/>
      </c>
    </row>
    <row r="771" spans="1:20" ht="20.25" hidden="1" thickTop="1" thickBot="1">
      <c r="A771" t="str">
        <f ca="1">IF(B771="","",INDIRECT("減額一覧!B"&amp;$P771))</f>
        <v/>
      </c>
      <c r="B771" s="61" t="str">
        <f t="shared" ref="B771" ca="1" si="1823">IF(INDIRECT("減額一覧!BC"&amp;P771)=1,INDIRECT("減額一覧!AG"&amp;P771),"")</f>
        <v/>
      </c>
      <c r="C771" s="36" t="str">
        <f ca="1">IF(B771="","",INDIRECT("減額一覧!C"&amp;$P771))</f>
        <v/>
      </c>
      <c r="D771" s="80" t="str">
        <f ca="1">IF($B771="","",INDIRECT("減額一覧!G"&amp;$P771))</f>
        <v/>
      </c>
      <c r="E771" s="19" t="str">
        <f ca="1">IF(B771="","",INDIRECT("減額一覧!H"&amp;P771))</f>
        <v/>
      </c>
      <c r="F771" s="19" t="str">
        <f ca="1">IF($B771="","",INDIRECT("減額一覧!AN"&amp;P771))</f>
        <v/>
      </c>
      <c r="G771" s="20" t="str">
        <f ca="1">IF($B771="","",INDIRECT("減額一覧!AO"&amp;P771))</f>
        <v/>
      </c>
      <c r="H771" s="20" t="str">
        <f ca="1">IF($B771="","",INDIRECT("減額一覧!AP"&amp;P771))</f>
        <v/>
      </c>
      <c r="I771" s="32" t="str">
        <f ca="1">IF(B771="","",IF(INDIRECT("減額一覧!BN"&amp;P771)=0.08,0.08,0.1))</f>
        <v/>
      </c>
      <c r="J771" s="52"/>
      <c r="K771" s="95" t="str">
        <f t="shared" ca="1" si="1184"/>
        <v/>
      </c>
      <c r="L771" s="58" t="str">
        <f t="shared" ca="1" si="1146"/>
        <v/>
      </c>
      <c r="N771" s="113" t="str">
        <f t="shared" ca="1" si="1818"/>
        <v/>
      </c>
      <c r="O771" s="114" t="str">
        <f t="shared" ref="O771" ca="1" si="1824">IF(B771="","",IF(INDIRECT("減額一覧!BN"&amp;P771)=0.08,0.08,0.1))</f>
        <v/>
      </c>
      <c r="P771" s="38">
        <v>116</v>
      </c>
      <c r="Q771" s="38" t="str">
        <f t="shared" ca="1" si="1820"/>
        <v/>
      </c>
      <c r="R771" s="38" t="str">
        <f t="shared" ca="1" si="1820"/>
        <v/>
      </c>
      <c r="S771" s="66" t="str">
        <f t="shared" ca="1" si="1148"/>
        <v/>
      </c>
      <c r="T771" s="105" t="str">
        <f t="shared" ca="1" si="1661"/>
        <v/>
      </c>
    </row>
    <row r="772" spans="1:20" ht="20.25" hidden="1" thickTop="1" thickBot="1">
      <c r="A772" t="str">
        <f ca="1">IF(B772="","",INDIRECT("減額一覧!B"&amp;$P772))</f>
        <v/>
      </c>
      <c r="B772" s="61" t="str">
        <f t="shared" ref="B772" ca="1" si="1825">IF(INDIRECT("減額一覧!BD"&amp;P772)=1,INDIRECT("減額一覧!AQ"&amp;P772),"")</f>
        <v/>
      </c>
      <c r="C772" s="45" t="str">
        <f ca="1">IF(B772="","",INDIRECT("減額一覧!C"&amp;$P772))</f>
        <v/>
      </c>
      <c r="D772" s="79" t="str">
        <f ca="1">IF($B772="","",INDIRECT("減額一覧!G"&amp;$P772))</f>
        <v/>
      </c>
      <c r="E772" s="19" t="str">
        <f ca="1">IF(B772="","",INDIRECT("減額一覧!H"&amp;P772))</f>
        <v/>
      </c>
      <c r="F772" s="19" t="str">
        <f ca="1">IF($B772="","",INDIRECT("減額一覧!AX"&amp;P772))</f>
        <v/>
      </c>
      <c r="G772" s="20" t="str">
        <f ca="1">IF($B772="","",INDIRECT("減額一覧!AY"&amp;P772))</f>
        <v/>
      </c>
      <c r="H772" s="20" t="str">
        <f ca="1">IF($B772="","",INDIRECT("減額一覧!AZ"&amp;P772))</f>
        <v/>
      </c>
      <c r="I772" s="32" t="str">
        <f ca="1">IF(B772="","",IF(INDIRECT("減額一覧!BO"&amp;P772)=0.08,0.08,0.1))</f>
        <v/>
      </c>
      <c r="J772" s="52"/>
      <c r="K772" s="95" t="str">
        <f t="shared" ca="1" si="1184"/>
        <v/>
      </c>
      <c r="L772" s="58" t="str">
        <f t="shared" ref="L772:L851" ca="1" si="1826">IF(OR(S772="370",S772="371",S772="372",S772="373",S772="374",S772="375",S772="376",S772="377",S772="378",S772="379",S772="380",S772="039",S772="389"),"農集","")</f>
        <v/>
      </c>
      <c r="N772" s="113" t="str">
        <f t="shared" ca="1" si="1818"/>
        <v/>
      </c>
      <c r="O772" s="114" t="str">
        <f t="shared" ref="O772" ca="1" si="1827">IF(B772="","",IF(INDIRECT("減額一覧!BO"&amp;P772)=0.08,0.08,0.1))</f>
        <v/>
      </c>
      <c r="P772" s="38">
        <v>116</v>
      </c>
      <c r="Q772" s="38" t="str">
        <f t="shared" ca="1" si="1820"/>
        <v/>
      </c>
      <c r="R772" s="38" t="str">
        <f t="shared" ca="1" si="1820"/>
        <v/>
      </c>
      <c r="S772" s="66" t="str">
        <f t="shared" ref="S772:S851" ca="1" si="1828">IF(C772="","",LEFT(TEXT(C772,"000000000"),3))</f>
        <v/>
      </c>
      <c r="T772" s="105" t="str">
        <f t="shared" ca="1" si="1661"/>
        <v/>
      </c>
    </row>
    <row r="773" spans="1:20" ht="20.25" hidden="1" thickTop="1" thickBot="1">
      <c r="B773" s="64"/>
      <c r="C773" s="41" t="str">
        <f>IF(B773="","",減額一覧!C469)</f>
        <v/>
      </c>
      <c r="D773" s="43"/>
      <c r="E773" s="21"/>
      <c r="F773" s="22" t="s">
        <v>69</v>
      </c>
      <c r="G773" s="23">
        <f t="shared" ref="G773:H773" si="1829">SUBTOTAL(9,G769:G772)</f>
        <v>0</v>
      </c>
      <c r="H773" s="23">
        <f t="shared" si="1829"/>
        <v>0</v>
      </c>
      <c r="I773" s="30"/>
      <c r="J773" s="53"/>
      <c r="K773" s="96" t="str">
        <f t="shared" si="1184"/>
        <v/>
      </c>
      <c r="L773" s="59" t="str">
        <f t="shared" si="1826"/>
        <v/>
      </c>
      <c r="N773" s="108" t="str">
        <f t="shared" ref="N773" si="1830">IF(AND(G773=0,H773=0),"","小計")</f>
        <v/>
      </c>
      <c r="O773" s="108" t="str">
        <f t="shared" ref="O773" si="1831">IF(AND(G773=0,H773=0),"","小計")</f>
        <v/>
      </c>
      <c r="P773" s="38"/>
      <c r="Q773" s="38"/>
      <c r="R773" s="38"/>
      <c r="S773" s="66" t="str">
        <f t="shared" si="1828"/>
        <v/>
      </c>
      <c r="T773" s="105" t="str">
        <f t="shared" ref="T773:T836" si="1832">IF(L773="","",IF(H773=0,"",H773))</f>
        <v/>
      </c>
    </row>
    <row r="774" spans="1:20" ht="20.25" hidden="1" thickTop="1" thickBot="1">
      <c r="A774" t="str">
        <f ca="1">IF(B774="","",INDIRECT("減額一覧!B"&amp;$P774))</f>
        <v/>
      </c>
      <c r="B774" s="61" t="str">
        <f t="shared" ref="B774" ca="1" si="1833">IF(INDIRECT("減額一覧!BA"&amp;P774)=1,INDIRECT("減額一覧!M"&amp;P774),"")</f>
        <v/>
      </c>
      <c r="C774" s="36" t="str">
        <f ca="1">IF(B774="","",INDIRECT("減額一覧!C"&amp;$P774))</f>
        <v/>
      </c>
      <c r="D774" s="78" t="str">
        <f ca="1">IF($B774="","",INDIRECT("減額一覧!G"&amp;$P774))</f>
        <v/>
      </c>
      <c r="E774" s="19" t="str">
        <f ca="1">IF(B774="","",INDIRECT("減額一覧!H"&amp;P774))</f>
        <v/>
      </c>
      <c r="F774" s="19" t="str">
        <f ca="1">IF($B774="","",INDIRECT("減額一覧!T"&amp;P774))</f>
        <v/>
      </c>
      <c r="G774" s="20" t="str">
        <f ca="1">IF($B774="","",INDIRECT("減額一覧!U"&amp;P774))</f>
        <v/>
      </c>
      <c r="H774" s="20" t="str">
        <f ca="1">IF($B774="","",INDIRECT("減額一覧!V"&amp;P774))</f>
        <v/>
      </c>
      <c r="I774" s="32" t="str">
        <f ca="1">IF(B774="","",IF(INDIRECT("減額一覧!BL"&amp;P774)=0.08,0.08,0.1))</f>
        <v/>
      </c>
      <c r="J774" s="51"/>
      <c r="K774" s="94" t="str">
        <f t="shared" ca="1" si="1184"/>
        <v/>
      </c>
      <c r="L774" s="56" t="str">
        <f t="shared" ca="1" si="1826"/>
        <v/>
      </c>
      <c r="N774" s="113" t="str">
        <f t="shared" ref="N774:N777" ca="1" si="1834">IF(A774="","",IF(A774&gt;3000,"月ヶ瀬",IF(A774&gt;=2000,"都祁","市内")))</f>
        <v/>
      </c>
      <c r="O774" s="114" t="str">
        <f t="shared" ref="O774" ca="1" si="1835">IF(B774="","",IF(INDIRECT("減額一覧!BL"&amp;P774)=0.08,0.08,0.1))</f>
        <v/>
      </c>
      <c r="P774" s="38">
        <v>117</v>
      </c>
      <c r="Q774" s="38" t="str">
        <f t="shared" ref="Q774:R777" ca="1" si="1836">IF(G774="","",IF(G774&gt;0,1,""))</f>
        <v/>
      </c>
      <c r="R774" s="38" t="str">
        <f t="shared" ca="1" si="1836"/>
        <v/>
      </c>
      <c r="S774" s="66" t="str">
        <f t="shared" ca="1" si="1828"/>
        <v/>
      </c>
      <c r="T774" s="105" t="str">
        <f t="shared" ca="1" si="1832"/>
        <v/>
      </c>
    </row>
    <row r="775" spans="1:20" ht="20.25" hidden="1" thickTop="1" thickBot="1">
      <c r="A775" t="str">
        <f ca="1">IF(B775="","",INDIRECT("減額一覧!B"&amp;$P775))</f>
        <v/>
      </c>
      <c r="B775" s="61" t="str">
        <f t="shared" ref="B775" ca="1" si="1837">IF(INDIRECT("減額一覧!BB"&amp;P775)=1,INDIRECT("減額一覧!W"&amp;P775),"")</f>
        <v/>
      </c>
      <c r="C775" s="44" t="str">
        <f ca="1">IF(B775="","",INDIRECT("減額一覧!C"&amp;$P775))</f>
        <v/>
      </c>
      <c r="D775" s="79" t="str">
        <f ca="1">IF($B775="","",INDIRECT("減額一覧!G"&amp;$P775))</f>
        <v/>
      </c>
      <c r="E775" s="19" t="str">
        <f ca="1">IF(B775="","",INDIRECT("減額一覧!H"&amp;P775))</f>
        <v/>
      </c>
      <c r="F775" s="19" t="str">
        <f ca="1">IF($B775="","",INDIRECT("減額一覧!AD"&amp;P775))</f>
        <v/>
      </c>
      <c r="G775" s="20" t="str">
        <f ca="1">IF($B775="","",INDIRECT("減額一覧!AE"&amp;P775))</f>
        <v/>
      </c>
      <c r="H775" s="20" t="str">
        <f ca="1">IF($B775="","",INDIRECT("減額一覧!AF"&amp;P775))</f>
        <v/>
      </c>
      <c r="I775" s="32" t="str">
        <f ca="1">IF(B775="","",IF(INDIRECT("減額一覧!BM"&amp;P775)=0.08,0.08,0.1))</f>
        <v/>
      </c>
      <c r="J775" s="52"/>
      <c r="K775" s="95" t="str">
        <f t="shared" ca="1" si="1184"/>
        <v/>
      </c>
      <c r="L775" s="58" t="str">
        <f t="shared" ca="1" si="1826"/>
        <v/>
      </c>
      <c r="N775" s="113" t="str">
        <f t="shared" ca="1" si="1834"/>
        <v/>
      </c>
      <c r="O775" s="114" t="str">
        <f t="shared" ref="O775" ca="1" si="1838">IF(B775="","",IF(INDIRECT("減額一覧!BM"&amp;P775)=0.08,0.08,0.1))</f>
        <v/>
      </c>
      <c r="P775" s="38">
        <v>117</v>
      </c>
      <c r="Q775" s="38" t="str">
        <f t="shared" ca="1" si="1836"/>
        <v/>
      </c>
      <c r="R775" s="38" t="str">
        <f t="shared" ca="1" si="1836"/>
        <v/>
      </c>
      <c r="S775" s="66" t="str">
        <f t="shared" ca="1" si="1828"/>
        <v/>
      </c>
      <c r="T775" s="105" t="str">
        <f t="shared" ca="1" si="1832"/>
        <v/>
      </c>
    </row>
    <row r="776" spans="1:20" ht="20.25" hidden="1" thickTop="1" thickBot="1">
      <c r="A776" t="str">
        <f ca="1">IF(B776="","",INDIRECT("減額一覧!B"&amp;$P776))</f>
        <v/>
      </c>
      <c r="B776" s="61" t="str">
        <f t="shared" ref="B776" ca="1" si="1839">IF(INDIRECT("減額一覧!BC"&amp;P776)=1,INDIRECT("減額一覧!AG"&amp;P776),"")</f>
        <v/>
      </c>
      <c r="C776" s="36" t="str">
        <f ca="1">IF(B776="","",INDIRECT("減額一覧!C"&amp;$P776))</f>
        <v/>
      </c>
      <c r="D776" s="80" t="str">
        <f ca="1">IF($B776="","",INDIRECT("減額一覧!G"&amp;$P776))</f>
        <v/>
      </c>
      <c r="E776" s="19" t="str">
        <f ca="1">IF(B776="","",INDIRECT("減額一覧!H"&amp;P776))</f>
        <v/>
      </c>
      <c r="F776" s="19" t="str">
        <f ca="1">IF($B776="","",INDIRECT("減額一覧!AN"&amp;P776))</f>
        <v/>
      </c>
      <c r="G776" s="20" t="str">
        <f ca="1">IF($B776="","",INDIRECT("減額一覧!AO"&amp;P776))</f>
        <v/>
      </c>
      <c r="H776" s="20" t="str">
        <f ca="1">IF($B776="","",INDIRECT("減額一覧!AP"&amp;P776))</f>
        <v/>
      </c>
      <c r="I776" s="32" t="str">
        <f ca="1">IF(B776="","",IF(INDIRECT("減額一覧!BN"&amp;P776)=0.08,0.08,0.1))</f>
        <v/>
      </c>
      <c r="J776" s="52"/>
      <c r="K776" s="95" t="str">
        <f t="shared" ca="1" si="1184"/>
        <v/>
      </c>
      <c r="L776" s="58" t="str">
        <f t="shared" ca="1" si="1826"/>
        <v/>
      </c>
      <c r="N776" s="113" t="str">
        <f t="shared" ca="1" si="1834"/>
        <v/>
      </c>
      <c r="O776" s="114" t="str">
        <f t="shared" ref="O776" ca="1" si="1840">IF(B776="","",IF(INDIRECT("減額一覧!BN"&amp;P776)=0.08,0.08,0.1))</f>
        <v/>
      </c>
      <c r="P776" s="38">
        <v>117</v>
      </c>
      <c r="Q776" s="38" t="str">
        <f t="shared" ca="1" si="1836"/>
        <v/>
      </c>
      <c r="R776" s="38" t="str">
        <f t="shared" ca="1" si="1836"/>
        <v/>
      </c>
      <c r="S776" s="66" t="str">
        <f t="shared" ca="1" si="1828"/>
        <v/>
      </c>
      <c r="T776" s="105" t="str">
        <f t="shared" ca="1" si="1832"/>
        <v/>
      </c>
    </row>
    <row r="777" spans="1:20" ht="20.25" hidden="1" thickTop="1" thickBot="1">
      <c r="A777" t="str">
        <f ca="1">IF(B777="","",INDIRECT("減額一覧!B"&amp;$P777))</f>
        <v/>
      </c>
      <c r="B777" s="61" t="str">
        <f t="shared" ref="B777" ca="1" si="1841">IF(INDIRECT("減額一覧!BD"&amp;P777)=1,INDIRECT("減額一覧!AQ"&amp;P777),"")</f>
        <v/>
      </c>
      <c r="C777" s="45" t="str">
        <f ca="1">IF(B777="","",INDIRECT("減額一覧!C"&amp;$P777))</f>
        <v/>
      </c>
      <c r="D777" s="79" t="str">
        <f ca="1">IF($B777="","",INDIRECT("減額一覧!G"&amp;$P777))</f>
        <v/>
      </c>
      <c r="E777" s="19" t="str">
        <f ca="1">IF(B777="","",INDIRECT("減額一覧!H"&amp;P777))</f>
        <v/>
      </c>
      <c r="F777" s="19" t="str">
        <f ca="1">IF($B777="","",INDIRECT("減額一覧!AX"&amp;P777))</f>
        <v/>
      </c>
      <c r="G777" s="20" t="str">
        <f ca="1">IF($B777="","",INDIRECT("減額一覧!AY"&amp;P777))</f>
        <v/>
      </c>
      <c r="H777" s="20" t="str">
        <f ca="1">IF($B777="","",INDIRECT("減額一覧!AZ"&amp;P777))</f>
        <v/>
      </c>
      <c r="I777" s="32" t="str">
        <f ca="1">IF(B777="","",IF(INDIRECT("減額一覧!BO"&amp;P777)=0.08,0.08,0.1))</f>
        <v/>
      </c>
      <c r="J777" s="52"/>
      <c r="K777" s="95" t="str">
        <f t="shared" ca="1" si="1184"/>
        <v/>
      </c>
      <c r="L777" s="58" t="str">
        <f t="shared" ca="1" si="1826"/>
        <v/>
      </c>
      <c r="N777" s="113" t="str">
        <f t="shared" ca="1" si="1834"/>
        <v/>
      </c>
      <c r="O777" s="114" t="str">
        <f t="shared" ref="O777" ca="1" si="1842">IF(B777="","",IF(INDIRECT("減額一覧!BO"&amp;P777)=0.08,0.08,0.1))</f>
        <v/>
      </c>
      <c r="P777" s="38">
        <v>117</v>
      </c>
      <c r="Q777" s="38" t="str">
        <f t="shared" ca="1" si="1836"/>
        <v/>
      </c>
      <c r="R777" s="38" t="str">
        <f t="shared" ca="1" si="1836"/>
        <v/>
      </c>
      <c r="S777" s="66" t="str">
        <f t="shared" ca="1" si="1828"/>
        <v/>
      </c>
      <c r="T777" s="105" t="str">
        <f t="shared" ca="1" si="1832"/>
        <v/>
      </c>
    </row>
    <row r="778" spans="1:20" ht="20.25" hidden="1" thickTop="1" thickBot="1">
      <c r="A778" t="str">
        <f t="shared" ref="A778" ca="1" si="1843">IF(B778="","",INDIRECT("減額一覧!B"&amp;$P778))</f>
        <v/>
      </c>
      <c r="B778" s="64"/>
      <c r="C778" s="41" t="str">
        <f>IF(B778="","",減額一覧!C474)</f>
        <v/>
      </c>
      <c r="D778" s="43"/>
      <c r="E778" s="21"/>
      <c r="F778" s="22" t="s">
        <v>69</v>
      </c>
      <c r="G778" s="23">
        <f t="shared" ref="G778:H778" si="1844">SUBTOTAL(9,G774:G777)</f>
        <v>0</v>
      </c>
      <c r="H778" s="23">
        <f t="shared" si="1844"/>
        <v>0</v>
      </c>
      <c r="I778" s="30"/>
      <c r="J778" s="53"/>
      <c r="K778" s="96" t="str">
        <f t="shared" ca="1" si="1184"/>
        <v/>
      </c>
      <c r="L778" s="59" t="str">
        <f t="shared" si="1826"/>
        <v/>
      </c>
      <c r="N778" s="108" t="str">
        <f t="shared" ref="N778" si="1845">IF(AND(G778=0,H778=0),"","小計")</f>
        <v/>
      </c>
      <c r="O778" s="108" t="str">
        <f t="shared" ref="O778" si="1846">IF(AND(G778=0,H778=0),"","小計")</f>
        <v/>
      </c>
      <c r="P778" s="38"/>
      <c r="Q778" s="38"/>
      <c r="R778" s="38"/>
      <c r="S778" s="66" t="str">
        <f t="shared" si="1828"/>
        <v/>
      </c>
      <c r="T778" s="105" t="str">
        <f t="shared" si="1832"/>
        <v/>
      </c>
    </row>
    <row r="779" spans="1:20" ht="20.25" hidden="1" thickTop="1" thickBot="1">
      <c r="A779" t="str">
        <f ca="1">IF(B779="","",INDIRECT("減額一覧!B"&amp;$P779))</f>
        <v/>
      </c>
      <c r="B779" s="61" t="str">
        <f t="shared" ref="B779" ca="1" si="1847">IF(INDIRECT("減額一覧!BA"&amp;P779)=1,INDIRECT("減額一覧!M"&amp;P779),"")</f>
        <v/>
      </c>
      <c r="C779" s="36" t="str">
        <f ca="1">IF(B779="","",INDIRECT("減額一覧!C"&amp;$P779))</f>
        <v/>
      </c>
      <c r="D779" s="78" t="str">
        <f ca="1">IF($B779="","",INDIRECT("減額一覧!G"&amp;$P779))</f>
        <v/>
      </c>
      <c r="E779" s="19" t="str">
        <f ca="1">IF(B779="","",INDIRECT("減額一覧!H"&amp;P779))</f>
        <v/>
      </c>
      <c r="F779" s="19" t="str">
        <f ca="1">IF($B779="","",INDIRECT("減額一覧!T"&amp;P779))</f>
        <v/>
      </c>
      <c r="G779" s="20" t="str">
        <f ca="1">IF($B779="","",INDIRECT("減額一覧!U"&amp;P779))</f>
        <v/>
      </c>
      <c r="H779" s="20" t="str">
        <f ca="1">IF($B779="","",INDIRECT("減額一覧!V"&amp;P779))</f>
        <v/>
      </c>
      <c r="I779" s="32" t="str">
        <f ca="1">IF(B779="","",IF(INDIRECT("減額一覧!BL"&amp;P779)=0.08,0.08,0.1))</f>
        <v/>
      </c>
      <c r="J779" s="51"/>
      <c r="K779" s="94" t="str">
        <f t="shared" ca="1" si="1184"/>
        <v/>
      </c>
      <c r="L779" s="56" t="str">
        <f t="shared" ca="1" si="1826"/>
        <v/>
      </c>
      <c r="N779" s="113" t="str">
        <f t="shared" ref="N779:N782" ca="1" si="1848">IF(A779="","",IF(A779&gt;3000,"月ヶ瀬",IF(A779&gt;=2000,"都祁","市内")))</f>
        <v/>
      </c>
      <c r="O779" s="114" t="str">
        <f t="shared" ref="O779" ca="1" si="1849">IF(B779="","",IF(INDIRECT("減額一覧!BL"&amp;P779)=0.08,0.08,0.1))</f>
        <v/>
      </c>
      <c r="P779" s="38">
        <v>114</v>
      </c>
      <c r="Q779" s="38" t="str">
        <f t="shared" ref="Q779:R782" ca="1" si="1850">IF(G779="","",IF(G779&gt;0,1,""))</f>
        <v/>
      </c>
      <c r="R779" s="38" t="str">
        <f t="shared" ca="1" si="1850"/>
        <v/>
      </c>
      <c r="S779" s="66" t="str">
        <f t="shared" ca="1" si="1828"/>
        <v/>
      </c>
      <c r="T779" s="105" t="str">
        <f t="shared" ca="1" si="1832"/>
        <v/>
      </c>
    </row>
    <row r="780" spans="1:20" ht="20.25" hidden="1" thickTop="1" thickBot="1">
      <c r="A780" t="str">
        <f ca="1">IF(B780="","",INDIRECT("減額一覧!B"&amp;$P780))</f>
        <v/>
      </c>
      <c r="B780" s="61" t="str">
        <f t="shared" ref="B780" ca="1" si="1851">IF(INDIRECT("減額一覧!BB"&amp;P780)=1,INDIRECT("減額一覧!W"&amp;P780),"")</f>
        <v/>
      </c>
      <c r="C780" s="44" t="str">
        <f ca="1">IF(B780="","",INDIRECT("減額一覧!C"&amp;$P780))</f>
        <v/>
      </c>
      <c r="D780" s="79" t="str">
        <f ca="1">IF($B780="","",INDIRECT("減額一覧!G"&amp;$P780))</f>
        <v/>
      </c>
      <c r="E780" s="19" t="str">
        <f ca="1">IF(B780="","",INDIRECT("減額一覧!H"&amp;P780))</f>
        <v/>
      </c>
      <c r="F780" s="19" t="str">
        <f ca="1">IF($B780="","",INDIRECT("減額一覧!AD"&amp;P780))</f>
        <v/>
      </c>
      <c r="G780" s="20" t="str">
        <f ca="1">IF($B780="","",INDIRECT("減額一覧!AE"&amp;P780))</f>
        <v/>
      </c>
      <c r="H780" s="20" t="str">
        <f ca="1">IF($B780="","",INDIRECT("減額一覧!AF"&amp;P780))</f>
        <v/>
      </c>
      <c r="I780" s="32" t="str">
        <f ca="1">IF(B780="","",IF(INDIRECT("減額一覧!BM"&amp;P780)=0.08,0.08,0.1))</f>
        <v/>
      </c>
      <c r="J780" s="52"/>
      <c r="K780" s="95" t="str">
        <f t="shared" ca="1" si="1184"/>
        <v/>
      </c>
      <c r="L780" s="58" t="str">
        <f t="shared" ca="1" si="1826"/>
        <v/>
      </c>
      <c r="N780" s="113" t="str">
        <f t="shared" ca="1" si="1848"/>
        <v/>
      </c>
      <c r="O780" s="114" t="str">
        <f t="shared" ref="O780" ca="1" si="1852">IF(B780="","",IF(INDIRECT("減額一覧!BM"&amp;P780)=0.08,0.08,0.1))</f>
        <v/>
      </c>
      <c r="P780" s="38">
        <v>114</v>
      </c>
      <c r="Q780" s="38" t="str">
        <f t="shared" ca="1" si="1850"/>
        <v/>
      </c>
      <c r="R780" s="38" t="str">
        <f t="shared" ca="1" si="1850"/>
        <v/>
      </c>
      <c r="S780" s="66" t="str">
        <f t="shared" ca="1" si="1828"/>
        <v/>
      </c>
      <c r="T780" s="105" t="str">
        <f t="shared" ca="1" si="1832"/>
        <v/>
      </c>
    </row>
    <row r="781" spans="1:20" ht="20.25" hidden="1" thickTop="1" thickBot="1">
      <c r="A781" t="str">
        <f ca="1">IF(B781="","",INDIRECT("減額一覧!B"&amp;$P781))</f>
        <v/>
      </c>
      <c r="B781" s="61" t="str">
        <f t="shared" ref="B781" ca="1" si="1853">IF(INDIRECT("減額一覧!BC"&amp;P781)=1,INDIRECT("減額一覧!AG"&amp;P781),"")</f>
        <v/>
      </c>
      <c r="C781" s="36" t="str">
        <f ca="1">IF(B781="","",INDIRECT("減額一覧!C"&amp;$P781))</f>
        <v/>
      </c>
      <c r="D781" s="80" t="str">
        <f ca="1">IF($B781="","",INDIRECT("減額一覧!G"&amp;$P781))</f>
        <v/>
      </c>
      <c r="E781" s="19" t="str">
        <f ca="1">IF(B781="","",INDIRECT("減額一覧!H"&amp;P781))</f>
        <v/>
      </c>
      <c r="F781" s="19" t="str">
        <f ca="1">IF($B781="","",INDIRECT("減額一覧!AN"&amp;P781))</f>
        <v/>
      </c>
      <c r="G781" s="20" t="str">
        <f ca="1">IF($B781="","",INDIRECT("減額一覧!AO"&amp;P781))</f>
        <v/>
      </c>
      <c r="H781" s="20" t="str">
        <f ca="1">IF($B781="","",INDIRECT("減額一覧!AP"&amp;P781))</f>
        <v/>
      </c>
      <c r="I781" s="32" t="str">
        <f ca="1">IF(B781="","",IF(INDIRECT("減額一覧!BN"&amp;P781)=0.08,0.08,0.1))</f>
        <v/>
      </c>
      <c r="J781" s="52"/>
      <c r="K781" s="95" t="str">
        <f t="shared" ca="1" si="1184"/>
        <v/>
      </c>
      <c r="L781" s="58" t="str">
        <f t="shared" ca="1" si="1826"/>
        <v/>
      </c>
      <c r="N781" s="113" t="str">
        <f t="shared" ca="1" si="1848"/>
        <v/>
      </c>
      <c r="O781" s="114" t="str">
        <f t="shared" ref="O781" ca="1" si="1854">IF(B781="","",IF(INDIRECT("減額一覧!BN"&amp;P781)=0.08,0.08,0.1))</f>
        <v/>
      </c>
      <c r="P781" s="38">
        <v>114</v>
      </c>
      <c r="Q781" s="38" t="str">
        <f t="shared" ca="1" si="1850"/>
        <v/>
      </c>
      <c r="R781" s="38" t="str">
        <f t="shared" ca="1" si="1850"/>
        <v/>
      </c>
      <c r="S781" s="66" t="str">
        <f t="shared" ca="1" si="1828"/>
        <v/>
      </c>
      <c r="T781" s="105" t="str">
        <f t="shared" ca="1" si="1832"/>
        <v/>
      </c>
    </row>
    <row r="782" spans="1:20" ht="20.25" hidden="1" thickTop="1" thickBot="1">
      <c r="A782" t="str">
        <f ca="1">IF(B782="","",INDIRECT("減額一覧!B"&amp;$P782))</f>
        <v/>
      </c>
      <c r="B782" s="61" t="str">
        <f t="shared" ref="B782" ca="1" si="1855">IF(INDIRECT("減額一覧!BD"&amp;P782)=1,INDIRECT("減額一覧!AQ"&amp;P782),"")</f>
        <v/>
      </c>
      <c r="C782" s="45" t="str">
        <f ca="1">IF(B782="","",INDIRECT("減額一覧!C"&amp;$P782))</f>
        <v/>
      </c>
      <c r="D782" s="79" t="str">
        <f ca="1">IF($B782="","",INDIRECT("減額一覧!G"&amp;$P782))</f>
        <v/>
      </c>
      <c r="E782" s="19" t="str">
        <f ca="1">IF(B782="","",INDIRECT("減額一覧!H"&amp;P782))</f>
        <v/>
      </c>
      <c r="F782" s="19" t="str">
        <f ca="1">IF($B782="","",INDIRECT("減額一覧!AX"&amp;P782))</f>
        <v/>
      </c>
      <c r="G782" s="20" t="str">
        <f ca="1">IF($B782="","",INDIRECT("減額一覧!AY"&amp;P782))</f>
        <v/>
      </c>
      <c r="H782" s="20" t="str">
        <f ca="1">IF($B782="","",INDIRECT("減額一覧!AZ"&amp;P782))</f>
        <v/>
      </c>
      <c r="I782" s="32" t="str">
        <f ca="1">IF(B782="","",IF(INDIRECT("減額一覧!BO"&amp;P782)=0.08,0.08,0.1))</f>
        <v/>
      </c>
      <c r="J782" s="52"/>
      <c r="K782" s="95" t="str">
        <f t="shared" ca="1" si="1184"/>
        <v/>
      </c>
      <c r="L782" s="58" t="str">
        <f t="shared" ca="1" si="1826"/>
        <v/>
      </c>
      <c r="N782" s="113" t="str">
        <f t="shared" ca="1" si="1848"/>
        <v/>
      </c>
      <c r="O782" s="114" t="str">
        <f t="shared" ref="O782" ca="1" si="1856">IF(B782="","",IF(INDIRECT("減額一覧!BO"&amp;P782)=0.08,0.08,0.1))</f>
        <v/>
      </c>
      <c r="P782" s="38">
        <v>114</v>
      </c>
      <c r="Q782" s="38" t="str">
        <f t="shared" ca="1" si="1850"/>
        <v/>
      </c>
      <c r="R782" s="38" t="str">
        <f t="shared" ca="1" si="1850"/>
        <v/>
      </c>
      <c r="S782" s="66" t="str">
        <f t="shared" ca="1" si="1828"/>
        <v/>
      </c>
      <c r="T782" s="105" t="str">
        <f t="shared" ca="1" si="1832"/>
        <v/>
      </c>
    </row>
    <row r="783" spans="1:20" ht="20.25" hidden="1" thickTop="1" thickBot="1">
      <c r="B783" s="64"/>
      <c r="C783" s="41" t="str">
        <f>IF(B783="","",減額一覧!C479)</f>
        <v/>
      </c>
      <c r="D783" s="43"/>
      <c r="E783" s="21"/>
      <c r="F783" s="22" t="s">
        <v>69</v>
      </c>
      <c r="G783" s="23">
        <f t="shared" ref="G783:H783" si="1857">SUBTOTAL(9,G779:G782)</f>
        <v>0</v>
      </c>
      <c r="H783" s="23">
        <f t="shared" si="1857"/>
        <v>0</v>
      </c>
      <c r="I783" s="30"/>
      <c r="J783" s="53"/>
      <c r="K783" s="96" t="str">
        <f t="shared" si="1184"/>
        <v/>
      </c>
      <c r="L783" s="59" t="str">
        <f t="shared" si="1826"/>
        <v/>
      </c>
      <c r="N783" s="108" t="str">
        <f t="shared" ref="N783" si="1858">IF(AND(G783=0,H783=0),"","小計")</f>
        <v/>
      </c>
      <c r="O783" s="108" t="str">
        <f t="shared" ref="O783" si="1859">IF(AND(G783=0,H783=0),"","小計")</f>
        <v/>
      </c>
      <c r="P783" s="38"/>
      <c r="Q783" s="38"/>
      <c r="R783" s="38"/>
      <c r="S783" s="66" t="str">
        <f t="shared" si="1828"/>
        <v/>
      </c>
      <c r="T783" s="105" t="str">
        <f t="shared" si="1832"/>
        <v/>
      </c>
    </row>
    <row r="784" spans="1:20" ht="20.25" hidden="1" thickTop="1" thickBot="1">
      <c r="A784" t="str">
        <f ca="1">IF(B784="","",INDIRECT("減額一覧!B"&amp;$P784))</f>
        <v/>
      </c>
      <c r="B784" s="61" t="str">
        <f t="shared" ref="B784" ca="1" si="1860">IF(INDIRECT("減額一覧!BA"&amp;P784)=1,INDIRECT("減額一覧!M"&amp;P784),"")</f>
        <v/>
      </c>
      <c r="C784" s="36" t="str">
        <f ca="1">IF(B784="","",INDIRECT("減額一覧!C"&amp;$P784))</f>
        <v/>
      </c>
      <c r="D784" s="78" t="str">
        <f ca="1">IF($B784="","",INDIRECT("減額一覧!G"&amp;$P784))</f>
        <v/>
      </c>
      <c r="E784" s="19" t="str">
        <f ca="1">IF(B784="","",INDIRECT("減額一覧!H"&amp;P784))</f>
        <v/>
      </c>
      <c r="F784" s="19" t="str">
        <f ca="1">IF($B784="","",INDIRECT("減額一覧!T"&amp;P784))</f>
        <v/>
      </c>
      <c r="G784" s="20" t="str">
        <f ca="1">IF($B784="","",INDIRECT("減額一覧!U"&amp;P784))</f>
        <v/>
      </c>
      <c r="H784" s="20" t="str">
        <f ca="1">IF($B784="","",INDIRECT("減額一覧!V"&amp;P784))</f>
        <v/>
      </c>
      <c r="I784" s="32" t="str">
        <f ca="1">IF(B784="","",IF(INDIRECT("減額一覧!BL"&amp;P784)=0.08,0.08,0.1))</f>
        <v/>
      </c>
      <c r="J784" s="51"/>
      <c r="K784" s="94" t="str">
        <f t="shared" ca="1" si="1184"/>
        <v/>
      </c>
      <c r="L784" s="56" t="str">
        <f t="shared" ca="1" si="1826"/>
        <v/>
      </c>
      <c r="N784" s="113" t="str">
        <f t="shared" ref="N784:N787" ca="1" si="1861">IF(A784="","",IF(A784&gt;3000,"月ヶ瀬",IF(A784&gt;=2000,"都祁","市内")))</f>
        <v/>
      </c>
      <c r="O784" s="114" t="str">
        <f t="shared" ref="O784" ca="1" si="1862">IF(B784="","",IF(INDIRECT("減額一覧!BL"&amp;P784)=0.08,0.08,0.1))</f>
        <v/>
      </c>
      <c r="P784" s="38">
        <v>115</v>
      </c>
      <c r="Q784" s="38" t="str">
        <f t="shared" ref="Q784:R787" ca="1" si="1863">IF(G784="","",IF(G784&gt;0,1,""))</f>
        <v/>
      </c>
      <c r="R784" s="38" t="str">
        <f t="shared" ca="1" si="1863"/>
        <v/>
      </c>
      <c r="S784" s="66" t="str">
        <f t="shared" ca="1" si="1828"/>
        <v/>
      </c>
      <c r="T784" s="105" t="str">
        <f t="shared" ca="1" si="1832"/>
        <v/>
      </c>
    </row>
    <row r="785" spans="1:20" ht="20.25" hidden="1" thickTop="1" thickBot="1">
      <c r="A785" t="str">
        <f ca="1">IF(B785="","",INDIRECT("減額一覧!B"&amp;$P785))</f>
        <v/>
      </c>
      <c r="B785" s="61" t="str">
        <f t="shared" ref="B785" ca="1" si="1864">IF(INDIRECT("減額一覧!BB"&amp;P785)=1,INDIRECT("減額一覧!W"&amp;P785),"")</f>
        <v/>
      </c>
      <c r="C785" s="44" t="str">
        <f ca="1">IF(B785="","",INDIRECT("減額一覧!C"&amp;$P785))</f>
        <v/>
      </c>
      <c r="D785" s="79" t="str">
        <f ca="1">IF($B785="","",INDIRECT("減額一覧!G"&amp;$P785))</f>
        <v/>
      </c>
      <c r="E785" s="19" t="str">
        <f ca="1">IF(B785="","",INDIRECT("減額一覧!H"&amp;P785))</f>
        <v/>
      </c>
      <c r="F785" s="19" t="str">
        <f ca="1">IF($B785="","",INDIRECT("減額一覧!AD"&amp;P785))</f>
        <v/>
      </c>
      <c r="G785" s="20" t="str">
        <f ca="1">IF($B785="","",INDIRECT("減額一覧!AE"&amp;P785))</f>
        <v/>
      </c>
      <c r="H785" s="20" t="str">
        <f ca="1">IF($B785="","",INDIRECT("減額一覧!AF"&amp;P785))</f>
        <v/>
      </c>
      <c r="I785" s="32" t="str">
        <f ca="1">IF(B785="","",IF(INDIRECT("減額一覧!BM"&amp;P785)=0.08,0.08,0.1))</f>
        <v/>
      </c>
      <c r="J785" s="52"/>
      <c r="K785" s="95" t="str">
        <f t="shared" ref="K785:K864" ca="1" si="1865">IF(A785="","",IF(A785&gt;3000,"月ヶ瀬",IF(A785&gt;=2000,"都祁","")))</f>
        <v/>
      </c>
      <c r="L785" s="58" t="str">
        <f t="shared" ca="1" si="1826"/>
        <v/>
      </c>
      <c r="N785" s="113" t="str">
        <f t="shared" ca="1" si="1861"/>
        <v/>
      </c>
      <c r="O785" s="114" t="str">
        <f t="shared" ref="O785" ca="1" si="1866">IF(B785="","",IF(INDIRECT("減額一覧!BM"&amp;P785)=0.08,0.08,0.1))</f>
        <v/>
      </c>
      <c r="P785" s="38">
        <v>115</v>
      </c>
      <c r="Q785" s="38" t="str">
        <f t="shared" ca="1" si="1863"/>
        <v/>
      </c>
      <c r="R785" s="38" t="str">
        <f t="shared" ca="1" si="1863"/>
        <v/>
      </c>
      <c r="S785" s="66" t="str">
        <f t="shared" ca="1" si="1828"/>
        <v/>
      </c>
      <c r="T785" s="105" t="str">
        <f t="shared" ca="1" si="1832"/>
        <v/>
      </c>
    </row>
    <row r="786" spans="1:20" ht="20.25" hidden="1" thickTop="1" thickBot="1">
      <c r="A786" t="str">
        <f ca="1">IF(B786="","",INDIRECT("減額一覧!B"&amp;$P786))</f>
        <v/>
      </c>
      <c r="B786" s="61" t="str">
        <f t="shared" ref="B786" ca="1" si="1867">IF(INDIRECT("減額一覧!BC"&amp;P786)=1,INDIRECT("減額一覧!AG"&amp;P786),"")</f>
        <v/>
      </c>
      <c r="C786" s="36" t="str">
        <f ca="1">IF(B786="","",INDIRECT("減額一覧!C"&amp;$P786))</f>
        <v/>
      </c>
      <c r="D786" s="80" t="str">
        <f ca="1">IF($B786="","",INDIRECT("減額一覧!G"&amp;$P786))</f>
        <v/>
      </c>
      <c r="E786" s="19" t="str">
        <f ca="1">IF(B786="","",INDIRECT("減額一覧!H"&amp;P786))</f>
        <v/>
      </c>
      <c r="F786" s="19" t="str">
        <f ca="1">IF($B786="","",INDIRECT("減額一覧!AN"&amp;P786))</f>
        <v/>
      </c>
      <c r="G786" s="20" t="str">
        <f ca="1">IF($B786="","",INDIRECT("減額一覧!AO"&amp;P786))</f>
        <v/>
      </c>
      <c r="H786" s="20" t="str">
        <f ca="1">IF($B786="","",INDIRECT("減額一覧!AP"&amp;P786))</f>
        <v/>
      </c>
      <c r="I786" s="32" t="str">
        <f ca="1">IF(B786="","",IF(INDIRECT("減額一覧!BN"&amp;P786)=0.08,0.08,0.1))</f>
        <v/>
      </c>
      <c r="J786" s="52"/>
      <c r="K786" s="95" t="str">
        <f t="shared" ca="1" si="1865"/>
        <v/>
      </c>
      <c r="L786" s="58" t="str">
        <f t="shared" ca="1" si="1826"/>
        <v/>
      </c>
      <c r="N786" s="113" t="str">
        <f t="shared" ca="1" si="1861"/>
        <v/>
      </c>
      <c r="O786" s="114" t="str">
        <f t="shared" ref="O786" ca="1" si="1868">IF(B786="","",IF(INDIRECT("減額一覧!BN"&amp;P786)=0.08,0.08,0.1))</f>
        <v/>
      </c>
      <c r="P786" s="38">
        <v>115</v>
      </c>
      <c r="Q786" s="38" t="str">
        <f t="shared" ca="1" si="1863"/>
        <v/>
      </c>
      <c r="R786" s="38" t="str">
        <f t="shared" ca="1" si="1863"/>
        <v/>
      </c>
      <c r="S786" s="66" t="str">
        <f t="shared" ca="1" si="1828"/>
        <v/>
      </c>
      <c r="T786" s="105" t="str">
        <f t="shared" ca="1" si="1832"/>
        <v/>
      </c>
    </row>
    <row r="787" spans="1:20" ht="20.25" hidden="1" thickTop="1" thickBot="1">
      <c r="A787" t="str">
        <f ca="1">IF(B787="","",INDIRECT("減額一覧!B"&amp;$P787))</f>
        <v/>
      </c>
      <c r="B787" s="61" t="str">
        <f t="shared" ref="B787" ca="1" si="1869">IF(INDIRECT("減額一覧!BD"&amp;P787)=1,INDIRECT("減額一覧!AQ"&amp;P787),"")</f>
        <v/>
      </c>
      <c r="C787" s="45" t="str">
        <f ca="1">IF(B787="","",INDIRECT("減額一覧!C"&amp;$P787))</f>
        <v/>
      </c>
      <c r="D787" s="79" t="str">
        <f ca="1">IF($B787="","",INDIRECT("減額一覧!G"&amp;$P787))</f>
        <v/>
      </c>
      <c r="E787" s="19" t="str">
        <f ca="1">IF(B787="","",INDIRECT("減額一覧!H"&amp;P787))</f>
        <v/>
      </c>
      <c r="F787" s="19" t="str">
        <f ca="1">IF($B787="","",INDIRECT("減額一覧!AX"&amp;P787))</f>
        <v/>
      </c>
      <c r="G787" s="20" t="str">
        <f ca="1">IF($B787="","",INDIRECT("減額一覧!AY"&amp;P787))</f>
        <v/>
      </c>
      <c r="H787" s="20" t="str">
        <f ca="1">IF($B787="","",INDIRECT("減額一覧!AZ"&amp;P787))</f>
        <v/>
      </c>
      <c r="I787" s="32" t="str">
        <f ca="1">IF(B787="","",IF(INDIRECT("減額一覧!BO"&amp;P787)=0.08,0.08,0.1))</f>
        <v/>
      </c>
      <c r="J787" s="52"/>
      <c r="K787" s="95" t="str">
        <f t="shared" ca="1" si="1865"/>
        <v/>
      </c>
      <c r="L787" s="58" t="str">
        <f t="shared" ca="1" si="1826"/>
        <v/>
      </c>
      <c r="N787" s="113" t="str">
        <f t="shared" ca="1" si="1861"/>
        <v/>
      </c>
      <c r="O787" s="114" t="str">
        <f t="shared" ref="O787" ca="1" si="1870">IF(B787="","",IF(INDIRECT("減額一覧!BO"&amp;P787)=0.08,0.08,0.1))</f>
        <v/>
      </c>
      <c r="P787" s="38">
        <v>115</v>
      </c>
      <c r="Q787" s="38" t="str">
        <f t="shared" ca="1" si="1863"/>
        <v/>
      </c>
      <c r="R787" s="38" t="str">
        <f t="shared" ca="1" si="1863"/>
        <v/>
      </c>
      <c r="S787" s="66" t="str">
        <f t="shared" ca="1" si="1828"/>
        <v/>
      </c>
      <c r="T787" s="105" t="str">
        <f t="shared" ca="1" si="1832"/>
        <v/>
      </c>
    </row>
    <row r="788" spans="1:20" ht="20.25" hidden="1" thickTop="1" thickBot="1">
      <c r="B788" s="64"/>
      <c r="C788" s="41" t="str">
        <f>IF(B788="","",減額一覧!C484)</f>
        <v/>
      </c>
      <c r="D788" s="43"/>
      <c r="E788" s="21"/>
      <c r="F788" s="22" t="s">
        <v>69</v>
      </c>
      <c r="G788" s="23">
        <f t="shared" ref="G788:H788" si="1871">SUBTOTAL(9,G784:G787)</f>
        <v>0</v>
      </c>
      <c r="H788" s="23">
        <f t="shared" si="1871"/>
        <v>0</v>
      </c>
      <c r="I788" s="30"/>
      <c r="J788" s="53"/>
      <c r="K788" s="96" t="str">
        <f t="shared" si="1865"/>
        <v/>
      </c>
      <c r="L788" s="59" t="str">
        <f t="shared" si="1826"/>
        <v/>
      </c>
      <c r="N788" s="108" t="str">
        <f t="shared" ref="N788" si="1872">IF(AND(G788=0,H788=0),"","小計")</f>
        <v/>
      </c>
      <c r="O788" s="108" t="str">
        <f t="shared" ref="O788" si="1873">IF(AND(G788=0,H788=0),"","小計")</f>
        <v/>
      </c>
      <c r="P788" s="38"/>
      <c r="Q788" s="38"/>
      <c r="R788" s="38"/>
      <c r="S788" s="66" t="str">
        <f t="shared" si="1828"/>
        <v/>
      </c>
      <c r="T788" s="105" t="str">
        <f t="shared" si="1832"/>
        <v/>
      </c>
    </row>
    <row r="789" spans="1:20" ht="20.25" hidden="1" thickTop="1" thickBot="1">
      <c r="A789" t="str">
        <f ca="1">IF(B789="","",INDIRECT("減額一覧!B"&amp;$P789))</f>
        <v/>
      </c>
      <c r="B789" s="61" t="str">
        <f t="shared" ref="B789" ca="1" si="1874">IF(INDIRECT("減額一覧!BA"&amp;P789)=1,INDIRECT("減額一覧!M"&amp;P789),"")</f>
        <v/>
      </c>
      <c r="C789" s="36" t="str">
        <f ca="1">IF(B789="","",INDIRECT("減額一覧!C"&amp;$P789))</f>
        <v/>
      </c>
      <c r="D789" s="78" t="str">
        <f ca="1">IF($B789="","",INDIRECT("減額一覧!G"&amp;$P789))</f>
        <v/>
      </c>
      <c r="E789" s="19" t="str">
        <f ca="1">IF(B789="","",INDIRECT("減額一覧!H"&amp;P789))</f>
        <v/>
      </c>
      <c r="F789" s="19" t="str">
        <f ca="1">IF($B789="","",INDIRECT("減額一覧!T"&amp;P789))</f>
        <v/>
      </c>
      <c r="G789" s="20" t="str">
        <f ca="1">IF($B789="","",INDIRECT("減額一覧!U"&amp;P789))</f>
        <v/>
      </c>
      <c r="H789" s="20" t="str">
        <f ca="1">IF($B789="","",INDIRECT("減額一覧!V"&amp;P789))</f>
        <v/>
      </c>
      <c r="I789" s="32" t="str">
        <f ca="1">IF(B789="","",IF(INDIRECT("減額一覧!BL"&amp;P789)=0.08,0.08,0.1))</f>
        <v/>
      </c>
      <c r="J789" s="51"/>
      <c r="K789" s="94" t="str">
        <f t="shared" ca="1" si="1865"/>
        <v/>
      </c>
      <c r="L789" s="56" t="str">
        <f t="shared" ca="1" si="1826"/>
        <v/>
      </c>
      <c r="N789" s="113" t="str">
        <f t="shared" ref="N789:N792" ca="1" si="1875">IF(A789="","",IF(A789&gt;3000,"月ヶ瀬",IF(A789&gt;=2000,"都祁","市内")))</f>
        <v/>
      </c>
      <c r="O789" s="114" t="str">
        <f t="shared" ref="O789" ca="1" si="1876">IF(B789="","",IF(INDIRECT("減額一覧!BL"&amp;P789)=0.08,0.08,0.1))</f>
        <v/>
      </c>
      <c r="P789" s="38">
        <v>116</v>
      </c>
      <c r="Q789" s="38" t="str">
        <f t="shared" ref="Q789:R792" ca="1" si="1877">IF(G789="","",IF(G789&gt;0,1,""))</f>
        <v/>
      </c>
      <c r="R789" s="38" t="str">
        <f t="shared" ca="1" si="1877"/>
        <v/>
      </c>
      <c r="S789" s="66" t="str">
        <f t="shared" ca="1" si="1828"/>
        <v/>
      </c>
      <c r="T789" s="105" t="str">
        <f t="shared" ca="1" si="1832"/>
        <v/>
      </c>
    </row>
    <row r="790" spans="1:20" ht="20.25" hidden="1" thickTop="1" thickBot="1">
      <c r="A790" t="str">
        <f ca="1">IF(B790="","",INDIRECT("減額一覧!B"&amp;$P790))</f>
        <v/>
      </c>
      <c r="B790" s="61" t="str">
        <f t="shared" ref="B790" ca="1" si="1878">IF(INDIRECT("減額一覧!BB"&amp;P790)=1,INDIRECT("減額一覧!W"&amp;P790),"")</f>
        <v/>
      </c>
      <c r="C790" s="44" t="str">
        <f ca="1">IF(B790="","",INDIRECT("減額一覧!C"&amp;$P790))</f>
        <v/>
      </c>
      <c r="D790" s="79" t="str">
        <f ca="1">IF($B790="","",INDIRECT("減額一覧!G"&amp;$P790))</f>
        <v/>
      </c>
      <c r="E790" s="19" t="str">
        <f ca="1">IF(B790="","",INDIRECT("減額一覧!H"&amp;P790))</f>
        <v/>
      </c>
      <c r="F790" s="19" t="str">
        <f ca="1">IF($B790="","",INDIRECT("減額一覧!AD"&amp;P790))</f>
        <v/>
      </c>
      <c r="G790" s="20" t="str">
        <f ca="1">IF($B790="","",INDIRECT("減額一覧!AE"&amp;P790))</f>
        <v/>
      </c>
      <c r="H790" s="20" t="str">
        <f ca="1">IF($B790="","",INDIRECT("減額一覧!AF"&amp;P790))</f>
        <v/>
      </c>
      <c r="I790" s="32" t="str">
        <f ca="1">IF(B790="","",IF(INDIRECT("減額一覧!BM"&amp;P790)=0.08,0.08,0.1))</f>
        <v/>
      </c>
      <c r="J790" s="52"/>
      <c r="K790" s="95" t="str">
        <f t="shared" ca="1" si="1865"/>
        <v/>
      </c>
      <c r="L790" s="58" t="str">
        <f t="shared" ca="1" si="1826"/>
        <v/>
      </c>
      <c r="N790" s="113" t="str">
        <f t="shared" ca="1" si="1875"/>
        <v/>
      </c>
      <c r="O790" s="114" t="str">
        <f t="shared" ref="O790" ca="1" si="1879">IF(B790="","",IF(INDIRECT("減額一覧!BM"&amp;P790)=0.08,0.08,0.1))</f>
        <v/>
      </c>
      <c r="P790" s="38">
        <v>116</v>
      </c>
      <c r="Q790" s="38" t="str">
        <f t="shared" ca="1" si="1877"/>
        <v/>
      </c>
      <c r="R790" s="38" t="str">
        <f t="shared" ca="1" si="1877"/>
        <v/>
      </c>
      <c r="S790" s="66" t="str">
        <f t="shared" ca="1" si="1828"/>
        <v/>
      </c>
      <c r="T790" s="105" t="str">
        <f t="shared" ca="1" si="1832"/>
        <v/>
      </c>
    </row>
    <row r="791" spans="1:20" ht="20.25" hidden="1" thickTop="1" thickBot="1">
      <c r="A791" t="str">
        <f ca="1">IF(B791="","",INDIRECT("減額一覧!B"&amp;$P791))</f>
        <v/>
      </c>
      <c r="B791" s="61" t="str">
        <f t="shared" ref="B791" ca="1" si="1880">IF(INDIRECT("減額一覧!BC"&amp;P791)=1,INDIRECT("減額一覧!AG"&amp;P791),"")</f>
        <v/>
      </c>
      <c r="C791" s="36" t="str">
        <f ca="1">IF(B791="","",INDIRECT("減額一覧!C"&amp;$P791))</f>
        <v/>
      </c>
      <c r="D791" s="80" t="str">
        <f ca="1">IF($B791="","",INDIRECT("減額一覧!G"&amp;$P791))</f>
        <v/>
      </c>
      <c r="E791" s="19" t="str">
        <f ca="1">IF(B791="","",INDIRECT("減額一覧!H"&amp;P791))</f>
        <v/>
      </c>
      <c r="F791" s="19" t="str">
        <f ca="1">IF($B791="","",INDIRECT("減額一覧!AN"&amp;P791))</f>
        <v/>
      </c>
      <c r="G791" s="20" t="str">
        <f ca="1">IF($B791="","",INDIRECT("減額一覧!AO"&amp;P791))</f>
        <v/>
      </c>
      <c r="H791" s="20" t="str">
        <f ca="1">IF($B791="","",INDIRECT("減額一覧!AP"&amp;P791))</f>
        <v/>
      </c>
      <c r="I791" s="32" t="str">
        <f ca="1">IF(B791="","",IF(INDIRECT("減額一覧!BN"&amp;P791)=0.08,0.08,0.1))</f>
        <v/>
      </c>
      <c r="J791" s="52"/>
      <c r="K791" s="95" t="str">
        <f t="shared" ca="1" si="1865"/>
        <v/>
      </c>
      <c r="L791" s="58" t="str">
        <f t="shared" ca="1" si="1826"/>
        <v/>
      </c>
      <c r="N791" s="113" t="str">
        <f t="shared" ca="1" si="1875"/>
        <v/>
      </c>
      <c r="O791" s="114" t="str">
        <f t="shared" ref="O791" ca="1" si="1881">IF(B791="","",IF(INDIRECT("減額一覧!BN"&amp;P791)=0.08,0.08,0.1))</f>
        <v/>
      </c>
      <c r="P791" s="38">
        <v>116</v>
      </c>
      <c r="Q791" s="38" t="str">
        <f t="shared" ca="1" si="1877"/>
        <v/>
      </c>
      <c r="R791" s="38" t="str">
        <f t="shared" ca="1" si="1877"/>
        <v/>
      </c>
      <c r="S791" s="66" t="str">
        <f t="shared" ca="1" si="1828"/>
        <v/>
      </c>
      <c r="T791" s="105" t="str">
        <f t="shared" ca="1" si="1832"/>
        <v/>
      </c>
    </row>
    <row r="792" spans="1:20" ht="20.25" hidden="1" thickTop="1" thickBot="1">
      <c r="A792" t="str">
        <f ca="1">IF(B792="","",INDIRECT("減額一覧!B"&amp;$P792))</f>
        <v/>
      </c>
      <c r="B792" s="61" t="str">
        <f t="shared" ref="B792" ca="1" si="1882">IF(INDIRECT("減額一覧!BD"&amp;P792)=1,INDIRECT("減額一覧!AQ"&amp;P792),"")</f>
        <v/>
      </c>
      <c r="C792" s="45" t="str">
        <f ca="1">IF(B792="","",INDIRECT("減額一覧!C"&amp;$P792))</f>
        <v/>
      </c>
      <c r="D792" s="79" t="str">
        <f ca="1">IF($B792="","",INDIRECT("減額一覧!G"&amp;$P792))</f>
        <v/>
      </c>
      <c r="E792" s="19" t="str">
        <f ca="1">IF(B792="","",INDIRECT("減額一覧!H"&amp;P792))</f>
        <v/>
      </c>
      <c r="F792" s="19" t="str">
        <f ca="1">IF($B792="","",INDIRECT("減額一覧!AX"&amp;P792))</f>
        <v/>
      </c>
      <c r="G792" s="20" t="str">
        <f ca="1">IF($B792="","",INDIRECT("減額一覧!AY"&amp;P792))</f>
        <v/>
      </c>
      <c r="H792" s="20" t="str">
        <f ca="1">IF($B792="","",INDIRECT("減額一覧!AZ"&amp;P792))</f>
        <v/>
      </c>
      <c r="I792" s="32" t="str">
        <f ca="1">IF(B792="","",IF(INDIRECT("減額一覧!BO"&amp;P792)=0.08,0.08,0.1))</f>
        <v/>
      </c>
      <c r="J792" s="52"/>
      <c r="K792" s="95" t="str">
        <f t="shared" ca="1" si="1865"/>
        <v/>
      </c>
      <c r="L792" s="58" t="str">
        <f t="shared" ca="1" si="1826"/>
        <v/>
      </c>
      <c r="N792" s="113" t="str">
        <f t="shared" ca="1" si="1875"/>
        <v/>
      </c>
      <c r="O792" s="114" t="str">
        <f t="shared" ref="O792" ca="1" si="1883">IF(B792="","",IF(INDIRECT("減額一覧!BO"&amp;P792)=0.08,0.08,0.1))</f>
        <v/>
      </c>
      <c r="P792" s="38">
        <v>116</v>
      </c>
      <c r="Q792" s="38" t="str">
        <f t="shared" ca="1" si="1877"/>
        <v/>
      </c>
      <c r="R792" s="38" t="str">
        <f t="shared" ca="1" si="1877"/>
        <v/>
      </c>
      <c r="S792" s="66" t="str">
        <f t="shared" ca="1" si="1828"/>
        <v/>
      </c>
      <c r="T792" s="105" t="str">
        <f t="shared" ca="1" si="1832"/>
        <v/>
      </c>
    </row>
    <row r="793" spans="1:20" ht="20.25" hidden="1" thickTop="1" thickBot="1">
      <c r="B793" s="64"/>
      <c r="C793" s="41" t="str">
        <f>IF(B793="","",減額一覧!C489)</f>
        <v/>
      </c>
      <c r="D793" s="43"/>
      <c r="E793" s="21"/>
      <c r="F793" s="22" t="s">
        <v>69</v>
      </c>
      <c r="G793" s="23">
        <f t="shared" ref="G793:H793" si="1884">SUBTOTAL(9,G789:G792)</f>
        <v>0</v>
      </c>
      <c r="H793" s="23">
        <f t="shared" si="1884"/>
        <v>0</v>
      </c>
      <c r="I793" s="30"/>
      <c r="J793" s="53"/>
      <c r="K793" s="96" t="str">
        <f t="shared" si="1865"/>
        <v/>
      </c>
      <c r="L793" s="59" t="str">
        <f t="shared" si="1826"/>
        <v/>
      </c>
      <c r="N793" s="108" t="str">
        <f t="shared" ref="N793" si="1885">IF(AND(G793=0,H793=0),"","小計")</f>
        <v/>
      </c>
      <c r="O793" s="108" t="str">
        <f t="shared" ref="O793" si="1886">IF(AND(G793=0,H793=0),"","小計")</f>
        <v/>
      </c>
      <c r="P793" s="38"/>
      <c r="Q793" s="38"/>
      <c r="R793" s="38"/>
      <c r="S793" s="66" t="str">
        <f t="shared" si="1828"/>
        <v/>
      </c>
      <c r="T793" s="105" t="str">
        <f t="shared" si="1832"/>
        <v/>
      </c>
    </row>
    <row r="794" spans="1:20" ht="20.25" hidden="1" thickTop="1" thickBot="1">
      <c r="A794" t="str">
        <f ca="1">IF(B794="","",INDIRECT("減額一覧!B"&amp;$P794))</f>
        <v/>
      </c>
      <c r="B794" s="61" t="str">
        <f t="shared" ref="B794" ca="1" si="1887">IF(INDIRECT("減額一覧!BA"&amp;P794)=1,INDIRECT("減額一覧!M"&amp;P794),"")</f>
        <v/>
      </c>
      <c r="C794" s="36" t="str">
        <f ca="1">IF(B794="","",INDIRECT("減額一覧!C"&amp;$P794))</f>
        <v/>
      </c>
      <c r="D794" s="78" t="str">
        <f ca="1">IF($B794="","",INDIRECT("減額一覧!G"&amp;$P794))</f>
        <v/>
      </c>
      <c r="E794" s="19" t="str">
        <f ca="1">IF(B794="","",INDIRECT("減額一覧!H"&amp;P794))</f>
        <v/>
      </c>
      <c r="F794" s="19" t="str">
        <f ca="1">IF($B794="","",INDIRECT("減額一覧!T"&amp;P794))</f>
        <v/>
      </c>
      <c r="G794" s="20" t="str">
        <f ca="1">IF($B794="","",INDIRECT("減額一覧!U"&amp;P794))</f>
        <v/>
      </c>
      <c r="H794" s="20" t="str">
        <f ca="1">IF($B794="","",INDIRECT("減額一覧!V"&amp;P794))</f>
        <v/>
      </c>
      <c r="I794" s="32" t="str">
        <f ca="1">IF(B794="","",IF(INDIRECT("減額一覧!BL"&amp;P794)=0.08,0.08,0.1))</f>
        <v/>
      </c>
      <c r="J794" s="51"/>
      <c r="K794" s="94" t="str">
        <f t="shared" ca="1" si="1865"/>
        <v/>
      </c>
      <c r="L794" s="56" t="str">
        <f t="shared" ca="1" si="1826"/>
        <v/>
      </c>
      <c r="N794" s="113" t="str">
        <f t="shared" ref="N794:N797" ca="1" si="1888">IF(A794="","",IF(A794&gt;3000,"月ヶ瀬",IF(A794&gt;=2000,"都祁","市内")))</f>
        <v/>
      </c>
      <c r="O794" s="114" t="str">
        <f t="shared" ref="O794" ca="1" si="1889">IF(B794="","",IF(INDIRECT("減額一覧!BL"&amp;P794)=0.08,0.08,0.1))</f>
        <v/>
      </c>
      <c r="P794" s="38">
        <v>117</v>
      </c>
      <c r="Q794" s="38" t="str">
        <f t="shared" ref="Q794:R797" ca="1" si="1890">IF(G794="","",IF(G794&gt;0,1,""))</f>
        <v/>
      </c>
      <c r="R794" s="38" t="str">
        <f t="shared" ca="1" si="1890"/>
        <v/>
      </c>
      <c r="S794" s="66" t="str">
        <f t="shared" ca="1" si="1828"/>
        <v/>
      </c>
      <c r="T794" s="105" t="str">
        <f t="shared" ca="1" si="1832"/>
        <v/>
      </c>
    </row>
    <row r="795" spans="1:20" ht="20.25" hidden="1" thickTop="1" thickBot="1">
      <c r="A795" t="str">
        <f ca="1">IF(B795="","",INDIRECT("減額一覧!B"&amp;$P795))</f>
        <v/>
      </c>
      <c r="B795" s="61" t="str">
        <f t="shared" ref="B795" ca="1" si="1891">IF(INDIRECT("減額一覧!BB"&amp;P795)=1,INDIRECT("減額一覧!W"&amp;P795),"")</f>
        <v/>
      </c>
      <c r="C795" s="44" t="str">
        <f ca="1">IF(B795="","",INDIRECT("減額一覧!C"&amp;$P795))</f>
        <v/>
      </c>
      <c r="D795" s="79" t="str">
        <f ca="1">IF($B795="","",INDIRECT("減額一覧!G"&amp;$P795))</f>
        <v/>
      </c>
      <c r="E795" s="19" t="str">
        <f ca="1">IF(B795="","",INDIRECT("減額一覧!H"&amp;P795))</f>
        <v/>
      </c>
      <c r="F795" s="19" t="str">
        <f ca="1">IF($B795="","",INDIRECT("減額一覧!AD"&amp;P795))</f>
        <v/>
      </c>
      <c r="G795" s="20" t="str">
        <f ca="1">IF($B795="","",INDIRECT("減額一覧!AE"&amp;P795))</f>
        <v/>
      </c>
      <c r="H795" s="20" t="str">
        <f ca="1">IF($B795="","",INDIRECT("減額一覧!AF"&amp;P795))</f>
        <v/>
      </c>
      <c r="I795" s="32" t="str">
        <f ca="1">IF(B795="","",IF(INDIRECT("減額一覧!BM"&amp;P795)=0.08,0.08,0.1))</f>
        <v/>
      </c>
      <c r="J795" s="52"/>
      <c r="K795" s="95" t="str">
        <f t="shared" ca="1" si="1865"/>
        <v/>
      </c>
      <c r="L795" s="58" t="str">
        <f t="shared" ca="1" si="1826"/>
        <v/>
      </c>
      <c r="N795" s="113" t="str">
        <f t="shared" ca="1" si="1888"/>
        <v/>
      </c>
      <c r="O795" s="114" t="str">
        <f t="shared" ref="O795" ca="1" si="1892">IF(B795="","",IF(INDIRECT("減額一覧!BM"&amp;P795)=0.08,0.08,0.1))</f>
        <v/>
      </c>
      <c r="P795" s="38">
        <v>117</v>
      </c>
      <c r="Q795" s="38" t="str">
        <f t="shared" ca="1" si="1890"/>
        <v/>
      </c>
      <c r="R795" s="38" t="str">
        <f t="shared" ca="1" si="1890"/>
        <v/>
      </c>
      <c r="S795" s="66" t="str">
        <f t="shared" ca="1" si="1828"/>
        <v/>
      </c>
      <c r="T795" s="105" t="str">
        <f t="shared" ca="1" si="1832"/>
        <v/>
      </c>
    </row>
    <row r="796" spans="1:20" ht="20.25" hidden="1" thickTop="1" thickBot="1">
      <c r="A796" t="str">
        <f ca="1">IF(B796="","",INDIRECT("減額一覧!B"&amp;$P796))</f>
        <v/>
      </c>
      <c r="B796" s="61" t="str">
        <f t="shared" ref="B796" ca="1" si="1893">IF(INDIRECT("減額一覧!BC"&amp;P796)=1,INDIRECT("減額一覧!AG"&amp;P796),"")</f>
        <v/>
      </c>
      <c r="C796" s="36" t="str">
        <f ca="1">IF(B796="","",INDIRECT("減額一覧!C"&amp;$P796))</f>
        <v/>
      </c>
      <c r="D796" s="80" t="str">
        <f ca="1">IF($B796="","",INDIRECT("減額一覧!G"&amp;$P796))</f>
        <v/>
      </c>
      <c r="E796" s="19" t="str">
        <f ca="1">IF(B796="","",INDIRECT("減額一覧!H"&amp;P796))</f>
        <v/>
      </c>
      <c r="F796" s="19" t="str">
        <f ca="1">IF($B796="","",INDIRECT("減額一覧!AN"&amp;P796))</f>
        <v/>
      </c>
      <c r="G796" s="20" t="str">
        <f ca="1">IF($B796="","",INDIRECT("減額一覧!AO"&amp;P796))</f>
        <v/>
      </c>
      <c r="H796" s="20" t="str">
        <f ca="1">IF($B796="","",INDIRECT("減額一覧!AP"&amp;P796))</f>
        <v/>
      </c>
      <c r="I796" s="32" t="str">
        <f ca="1">IF(B796="","",IF(INDIRECT("減額一覧!BN"&amp;P796)=0.08,0.08,0.1))</f>
        <v/>
      </c>
      <c r="J796" s="52"/>
      <c r="K796" s="95" t="str">
        <f t="shared" ca="1" si="1865"/>
        <v/>
      </c>
      <c r="L796" s="58" t="str">
        <f t="shared" ca="1" si="1826"/>
        <v/>
      </c>
      <c r="N796" s="113" t="str">
        <f t="shared" ca="1" si="1888"/>
        <v/>
      </c>
      <c r="O796" s="114" t="str">
        <f t="shared" ref="O796" ca="1" si="1894">IF(B796="","",IF(INDIRECT("減額一覧!BN"&amp;P796)=0.08,0.08,0.1))</f>
        <v/>
      </c>
      <c r="P796" s="38">
        <v>117</v>
      </c>
      <c r="Q796" s="38" t="str">
        <f t="shared" ca="1" si="1890"/>
        <v/>
      </c>
      <c r="R796" s="38" t="str">
        <f t="shared" ca="1" si="1890"/>
        <v/>
      </c>
      <c r="S796" s="66" t="str">
        <f t="shared" ca="1" si="1828"/>
        <v/>
      </c>
      <c r="T796" s="105" t="str">
        <f t="shared" ca="1" si="1832"/>
        <v/>
      </c>
    </row>
    <row r="797" spans="1:20" ht="20.25" hidden="1" thickTop="1" thickBot="1">
      <c r="A797" t="str">
        <f ca="1">IF(B797="","",INDIRECT("減額一覧!B"&amp;$P797))</f>
        <v/>
      </c>
      <c r="B797" s="61" t="str">
        <f t="shared" ref="B797" ca="1" si="1895">IF(INDIRECT("減額一覧!BD"&amp;P797)=1,INDIRECT("減額一覧!AQ"&amp;P797),"")</f>
        <v/>
      </c>
      <c r="C797" s="45" t="str">
        <f ca="1">IF(B797="","",INDIRECT("減額一覧!C"&amp;$P797))</f>
        <v/>
      </c>
      <c r="D797" s="79" t="str">
        <f ca="1">IF($B797="","",INDIRECT("減額一覧!G"&amp;$P797))</f>
        <v/>
      </c>
      <c r="E797" s="19" t="str">
        <f ca="1">IF(B797="","",INDIRECT("減額一覧!H"&amp;P797))</f>
        <v/>
      </c>
      <c r="F797" s="19" t="str">
        <f ca="1">IF($B797="","",INDIRECT("減額一覧!AX"&amp;P797))</f>
        <v/>
      </c>
      <c r="G797" s="20" t="str">
        <f ca="1">IF($B797="","",INDIRECT("減額一覧!AY"&amp;P797))</f>
        <v/>
      </c>
      <c r="H797" s="20" t="str">
        <f ca="1">IF($B797="","",INDIRECT("減額一覧!AZ"&amp;P797))</f>
        <v/>
      </c>
      <c r="I797" s="32" t="str">
        <f ca="1">IF(B797="","",IF(INDIRECT("減額一覧!BO"&amp;P797)=0.08,0.08,0.1))</f>
        <v/>
      </c>
      <c r="J797" s="52"/>
      <c r="K797" s="95" t="str">
        <f t="shared" ca="1" si="1865"/>
        <v/>
      </c>
      <c r="L797" s="58" t="str">
        <f t="shared" ca="1" si="1826"/>
        <v/>
      </c>
      <c r="N797" s="113" t="str">
        <f t="shared" ca="1" si="1888"/>
        <v/>
      </c>
      <c r="O797" s="114" t="str">
        <f t="shared" ref="O797" ca="1" si="1896">IF(B797="","",IF(INDIRECT("減額一覧!BO"&amp;P797)=0.08,0.08,0.1))</f>
        <v/>
      </c>
      <c r="P797" s="38">
        <v>117</v>
      </c>
      <c r="Q797" s="38" t="str">
        <f t="shared" ca="1" si="1890"/>
        <v/>
      </c>
      <c r="R797" s="38" t="str">
        <f t="shared" ca="1" si="1890"/>
        <v/>
      </c>
      <c r="S797" s="66" t="str">
        <f t="shared" ca="1" si="1828"/>
        <v/>
      </c>
      <c r="T797" s="105" t="str">
        <f t="shared" ca="1" si="1832"/>
        <v/>
      </c>
    </row>
    <row r="798" spans="1:20" ht="20.25" hidden="1" thickTop="1" thickBot="1">
      <c r="A798" t="str">
        <f t="shared" ref="A798" ca="1" si="1897">IF(B798="","",INDIRECT("減額一覧!B"&amp;$P798))</f>
        <v/>
      </c>
      <c r="B798" s="64"/>
      <c r="C798" s="41" t="str">
        <f>IF(B798="","",減額一覧!C494)</f>
        <v/>
      </c>
      <c r="D798" s="43"/>
      <c r="E798" s="21"/>
      <c r="F798" s="22" t="s">
        <v>69</v>
      </c>
      <c r="G798" s="23">
        <f t="shared" ref="G798:H798" si="1898">SUBTOTAL(9,G794:G797)</f>
        <v>0</v>
      </c>
      <c r="H798" s="23">
        <f t="shared" si="1898"/>
        <v>0</v>
      </c>
      <c r="I798" s="30"/>
      <c r="J798" s="53"/>
      <c r="K798" s="96" t="str">
        <f t="shared" ca="1" si="1865"/>
        <v/>
      </c>
      <c r="L798" s="59" t="str">
        <f t="shared" si="1826"/>
        <v/>
      </c>
      <c r="N798" s="108" t="str">
        <f t="shared" ref="N798" si="1899">IF(AND(G798=0,H798=0),"","小計")</f>
        <v/>
      </c>
      <c r="O798" s="108" t="str">
        <f t="shared" ref="O798" si="1900">IF(AND(G798=0,H798=0),"","小計")</f>
        <v/>
      </c>
      <c r="P798" s="38"/>
      <c r="Q798" s="38"/>
      <c r="R798" s="38"/>
      <c r="S798" s="66" t="str">
        <f t="shared" si="1828"/>
        <v/>
      </c>
      <c r="T798" s="105" t="str">
        <f t="shared" si="1832"/>
        <v/>
      </c>
    </row>
    <row r="799" spans="1:20" ht="20.25" hidden="1" thickTop="1" thickBot="1">
      <c r="A799" t="str">
        <f ca="1">IF(B799="","",INDIRECT("減額一覧!B"&amp;$P799))</f>
        <v/>
      </c>
      <c r="B799" s="61" t="str">
        <f t="shared" ref="B799" ca="1" si="1901">IF(INDIRECT("減額一覧!BA"&amp;P799)=1,INDIRECT("減額一覧!M"&amp;P799),"")</f>
        <v/>
      </c>
      <c r="C799" s="36" t="str">
        <f ca="1">IF(B799="","",INDIRECT("減額一覧!C"&amp;$P799))</f>
        <v/>
      </c>
      <c r="D799" s="78" t="str">
        <f ca="1">IF($B799="","",INDIRECT("減額一覧!G"&amp;$P799))</f>
        <v/>
      </c>
      <c r="E799" s="19" t="str">
        <f ca="1">IF(B799="","",INDIRECT("減額一覧!H"&amp;P799))</f>
        <v/>
      </c>
      <c r="F799" s="19" t="str">
        <f ca="1">IF($B799="","",INDIRECT("減額一覧!T"&amp;P799))</f>
        <v/>
      </c>
      <c r="G799" s="20" t="str">
        <f ca="1">IF($B799="","",INDIRECT("減額一覧!U"&amp;P799))</f>
        <v/>
      </c>
      <c r="H799" s="20" t="str">
        <f ca="1">IF($B799="","",INDIRECT("減額一覧!V"&amp;P799))</f>
        <v/>
      </c>
      <c r="I799" s="32" t="str">
        <f ca="1">IF(B799="","",IF(INDIRECT("減額一覧!BL"&amp;P799)=0.08,0.08,0.1))</f>
        <v/>
      </c>
      <c r="J799" s="51"/>
      <c r="K799" s="94" t="str">
        <f t="shared" ca="1" si="1865"/>
        <v/>
      </c>
      <c r="L799" s="56" t="str">
        <f t="shared" ca="1" si="1826"/>
        <v/>
      </c>
      <c r="N799" s="113" t="str">
        <f t="shared" ref="N799:N802" ca="1" si="1902">IF(A799="","",IF(A799&gt;3000,"月ヶ瀬",IF(A799&gt;=2000,"都祁","市内")))</f>
        <v/>
      </c>
      <c r="O799" s="114" t="str">
        <f t="shared" ref="O799" ca="1" si="1903">IF(B799="","",IF(INDIRECT("減額一覧!BL"&amp;P799)=0.08,0.08,0.1))</f>
        <v/>
      </c>
      <c r="P799" s="38">
        <v>114</v>
      </c>
      <c r="Q799" s="38" t="str">
        <f t="shared" ref="Q799:R802" ca="1" si="1904">IF(G799="","",IF(G799&gt;0,1,""))</f>
        <v/>
      </c>
      <c r="R799" s="38" t="str">
        <f t="shared" ca="1" si="1904"/>
        <v/>
      </c>
      <c r="S799" s="66" t="str">
        <f t="shared" ca="1" si="1828"/>
        <v/>
      </c>
      <c r="T799" s="105" t="str">
        <f t="shared" ca="1" si="1832"/>
        <v/>
      </c>
    </row>
    <row r="800" spans="1:20" ht="20.25" hidden="1" thickTop="1" thickBot="1">
      <c r="A800" t="str">
        <f ca="1">IF(B800="","",INDIRECT("減額一覧!B"&amp;$P800))</f>
        <v/>
      </c>
      <c r="B800" s="61" t="str">
        <f t="shared" ref="B800" ca="1" si="1905">IF(INDIRECT("減額一覧!BB"&amp;P800)=1,INDIRECT("減額一覧!W"&amp;P800),"")</f>
        <v/>
      </c>
      <c r="C800" s="44" t="str">
        <f ca="1">IF(B800="","",INDIRECT("減額一覧!C"&amp;$P800))</f>
        <v/>
      </c>
      <c r="D800" s="79" t="str">
        <f ca="1">IF($B800="","",INDIRECT("減額一覧!G"&amp;$P800))</f>
        <v/>
      </c>
      <c r="E800" s="19" t="str">
        <f ca="1">IF(B800="","",INDIRECT("減額一覧!H"&amp;P800))</f>
        <v/>
      </c>
      <c r="F800" s="19" t="str">
        <f ca="1">IF($B800="","",INDIRECT("減額一覧!AD"&amp;P800))</f>
        <v/>
      </c>
      <c r="G800" s="20" t="str">
        <f ca="1">IF($B800="","",INDIRECT("減額一覧!AE"&amp;P800))</f>
        <v/>
      </c>
      <c r="H800" s="20" t="str">
        <f ca="1">IF($B800="","",INDIRECT("減額一覧!AF"&amp;P800))</f>
        <v/>
      </c>
      <c r="I800" s="32" t="str">
        <f ca="1">IF(B800="","",IF(INDIRECT("減額一覧!BM"&amp;P800)=0.08,0.08,0.1))</f>
        <v/>
      </c>
      <c r="J800" s="52"/>
      <c r="K800" s="95" t="str">
        <f t="shared" ca="1" si="1865"/>
        <v/>
      </c>
      <c r="L800" s="58" t="str">
        <f t="shared" ca="1" si="1826"/>
        <v/>
      </c>
      <c r="N800" s="113" t="str">
        <f t="shared" ca="1" si="1902"/>
        <v/>
      </c>
      <c r="O800" s="114" t="str">
        <f t="shared" ref="O800" ca="1" si="1906">IF(B800="","",IF(INDIRECT("減額一覧!BM"&amp;P800)=0.08,0.08,0.1))</f>
        <v/>
      </c>
      <c r="P800" s="38">
        <v>114</v>
      </c>
      <c r="Q800" s="38" t="str">
        <f t="shared" ca="1" si="1904"/>
        <v/>
      </c>
      <c r="R800" s="38" t="str">
        <f t="shared" ca="1" si="1904"/>
        <v/>
      </c>
      <c r="S800" s="66" t="str">
        <f t="shared" ca="1" si="1828"/>
        <v/>
      </c>
      <c r="T800" s="105" t="str">
        <f t="shared" ca="1" si="1832"/>
        <v/>
      </c>
    </row>
    <row r="801" spans="1:20" ht="20.25" hidden="1" thickTop="1" thickBot="1">
      <c r="A801" t="str">
        <f ca="1">IF(B801="","",INDIRECT("減額一覧!B"&amp;$P801))</f>
        <v/>
      </c>
      <c r="B801" s="61" t="str">
        <f t="shared" ref="B801" ca="1" si="1907">IF(INDIRECT("減額一覧!BC"&amp;P801)=1,INDIRECT("減額一覧!AG"&amp;P801),"")</f>
        <v/>
      </c>
      <c r="C801" s="36" t="str">
        <f ca="1">IF(B801="","",INDIRECT("減額一覧!C"&amp;$P801))</f>
        <v/>
      </c>
      <c r="D801" s="80" t="str">
        <f ca="1">IF($B801="","",INDIRECT("減額一覧!G"&amp;$P801))</f>
        <v/>
      </c>
      <c r="E801" s="19" t="str">
        <f ca="1">IF(B801="","",INDIRECT("減額一覧!H"&amp;P801))</f>
        <v/>
      </c>
      <c r="F801" s="19" t="str">
        <f ca="1">IF($B801="","",INDIRECT("減額一覧!AN"&amp;P801))</f>
        <v/>
      </c>
      <c r="G801" s="20" t="str">
        <f ca="1">IF($B801="","",INDIRECT("減額一覧!AO"&amp;P801))</f>
        <v/>
      </c>
      <c r="H801" s="20" t="str">
        <f ca="1">IF($B801="","",INDIRECT("減額一覧!AP"&amp;P801))</f>
        <v/>
      </c>
      <c r="I801" s="32" t="str">
        <f ca="1">IF(B801="","",IF(INDIRECT("減額一覧!BN"&amp;P801)=0.08,0.08,0.1))</f>
        <v/>
      </c>
      <c r="J801" s="52"/>
      <c r="K801" s="95" t="str">
        <f t="shared" ca="1" si="1865"/>
        <v/>
      </c>
      <c r="L801" s="58" t="str">
        <f t="shared" ca="1" si="1826"/>
        <v/>
      </c>
      <c r="N801" s="113" t="str">
        <f t="shared" ca="1" si="1902"/>
        <v/>
      </c>
      <c r="O801" s="114" t="str">
        <f t="shared" ref="O801" ca="1" si="1908">IF(B801="","",IF(INDIRECT("減額一覧!BN"&amp;P801)=0.08,0.08,0.1))</f>
        <v/>
      </c>
      <c r="P801" s="38">
        <v>114</v>
      </c>
      <c r="Q801" s="38" t="str">
        <f t="shared" ca="1" si="1904"/>
        <v/>
      </c>
      <c r="R801" s="38" t="str">
        <f t="shared" ca="1" si="1904"/>
        <v/>
      </c>
      <c r="S801" s="66" t="str">
        <f t="shared" ca="1" si="1828"/>
        <v/>
      </c>
      <c r="T801" s="105" t="str">
        <f t="shared" ca="1" si="1832"/>
        <v/>
      </c>
    </row>
    <row r="802" spans="1:20" ht="20.25" hidden="1" thickTop="1" thickBot="1">
      <c r="A802" t="str">
        <f ca="1">IF(B802="","",INDIRECT("減額一覧!B"&amp;$P802))</f>
        <v/>
      </c>
      <c r="B802" s="61" t="str">
        <f t="shared" ref="B802" ca="1" si="1909">IF(INDIRECT("減額一覧!BD"&amp;P802)=1,INDIRECT("減額一覧!AQ"&amp;P802),"")</f>
        <v/>
      </c>
      <c r="C802" s="45" t="str">
        <f ca="1">IF(B802="","",INDIRECT("減額一覧!C"&amp;$P802))</f>
        <v/>
      </c>
      <c r="D802" s="79" t="str">
        <f ca="1">IF($B802="","",INDIRECT("減額一覧!G"&amp;$P802))</f>
        <v/>
      </c>
      <c r="E802" s="19" t="str">
        <f ca="1">IF(B802="","",INDIRECT("減額一覧!H"&amp;P802))</f>
        <v/>
      </c>
      <c r="F802" s="19" t="str">
        <f ca="1">IF($B802="","",INDIRECT("減額一覧!AX"&amp;P802))</f>
        <v/>
      </c>
      <c r="G802" s="20" t="str">
        <f ca="1">IF($B802="","",INDIRECT("減額一覧!AY"&amp;P802))</f>
        <v/>
      </c>
      <c r="H802" s="20" t="str">
        <f ca="1">IF($B802="","",INDIRECT("減額一覧!AZ"&amp;P802))</f>
        <v/>
      </c>
      <c r="I802" s="32" t="str">
        <f ca="1">IF(B802="","",IF(INDIRECT("減額一覧!BO"&amp;P802)=0.08,0.08,0.1))</f>
        <v/>
      </c>
      <c r="J802" s="52"/>
      <c r="K802" s="95" t="str">
        <f t="shared" ca="1" si="1865"/>
        <v/>
      </c>
      <c r="L802" s="58" t="str">
        <f t="shared" ca="1" si="1826"/>
        <v/>
      </c>
      <c r="N802" s="113" t="str">
        <f t="shared" ca="1" si="1902"/>
        <v/>
      </c>
      <c r="O802" s="114" t="str">
        <f t="shared" ref="O802" ca="1" si="1910">IF(B802="","",IF(INDIRECT("減額一覧!BO"&amp;P802)=0.08,0.08,0.1))</f>
        <v/>
      </c>
      <c r="P802" s="38">
        <v>114</v>
      </c>
      <c r="Q802" s="38" t="str">
        <f t="shared" ca="1" si="1904"/>
        <v/>
      </c>
      <c r="R802" s="38" t="str">
        <f t="shared" ca="1" si="1904"/>
        <v/>
      </c>
      <c r="S802" s="66" t="str">
        <f t="shared" ca="1" si="1828"/>
        <v/>
      </c>
      <c r="T802" s="105" t="str">
        <f t="shared" ca="1" si="1832"/>
        <v/>
      </c>
    </row>
    <row r="803" spans="1:20" ht="20.25" hidden="1" thickTop="1" thickBot="1">
      <c r="B803" s="64"/>
      <c r="C803" s="41" t="str">
        <f>IF(B803="","",減額一覧!C499)</f>
        <v/>
      </c>
      <c r="D803" s="43"/>
      <c r="E803" s="21"/>
      <c r="F803" s="22" t="s">
        <v>69</v>
      </c>
      <c r="G803" s="23">
        <f t="shared" ref="G803:H803" si="1911">SUBTOTAL(9,G799:G802)</f>
        <v>0</v>
      </c>
      <c r="H803" s="23">
        <f t="shared" si="1911"/>
        <v>0</v>
      </c>
      <c r="I803" s="30"/>
      <c r="J803" s="53"/>
      <c r="K803" s="96" t="str">
        <f t="shared" si="1865"/>
        <v/>
      </c>
      <c r="L803" s="59" t="str">
        <f t="shared" si="1826"/>
        <v/>
      </c>
      <c r="N803" s="108" t="str">
        <f t="shared" ref="N803" si="1912">IF(AND(G803=0,H803=0),"","小計")</f>
        <v/>
      </c>
      <c r="O803" s="108" t="str">
        <f t="shared" ref="O803" si="1913">IF(AND(G803=0,H803=0),"","小計")</f>
        <v/>
      </c>
      <c r="P803" s="38"/>
      <c r="Q803" s="38"/>
      <c r="R803" s="38"/>
      <c r="S803" s="66" t="str">
        <f t="shared" si="1828"/>
        <v/>
      </c>
      <c r="T803" s="105" t="str">
        <f t="shared" si="1832"/>
        <v/>
      </c>
    </row>
    <row r="804" spans="1:20" ht="20.25" hidden="1" thickTop="1" thickBot="1">
      <c r="A804" t="str">
        <f ca="1">IF(B804="","",INDIRECT("減額一覧!B"&amp;$P804))</f>
        <v/>
      </c>
      <c r="B804" s="61" t="str">
        <f t="shared" ref="B804" ca="1" si="1914">IF(INDIRECT("減額一覧!BA"&amp;P804)=1,INDIRECT("減額一覧!M"&amp;P804),"")</f>
        <v/>
      </c>
      <c r="C804" s="36" t="str">
        <f ca="1">IF(B804="","",INDIRECT("減額一覧!C"&amp;$P804))</f>
        <v/>
      </c>
      <c r="D804" s="78" t="str">
        <f ca="1">IF($B804="","",INDIRECT("減額一覧!G"&amp;$P804))</f>
        <v/>
      </c>
      <c r="E804" s="19" t="str">
        <f ca="1">IF(B804="","",INDIRECT("減額一覧!H"&amp;P804))</f>
        <v/>
      </c>
      <c r="F804" s="19" t="str">
        <f ca="1">IF($B804="","",INDIRECT("減額一覧!T"&amp;P804))</f>
        <v/>
      </c>
      <c r="G804" s="20" t="str">
        <f ca="1">IF($B804="","",INDIRECT("減額一覧!U"&amp;P804))</f>
        <v/>
      </c>
      <c r="H804" s="20" t="str">
        <f ca="1">IF($B804="","",INDIRECT("減額一覧!V"&amp;P804))</f>
        <v/>
      </c>
      <c r="I804" s="32" t="str">
        <f ca="1">IF(B804="","",IF(INDIRECT("減額一覧!BL"&amp;P804)=0.08,0.08,0.1))</f>
        <v/>
      </c>
      <c r="J804" s="51"/>
      <c r="K804" s="94" t="str">
        <f t="shared" ca="1" si="1865"/>
        <v/>
      </c>
      <c r="L804" s="56" t="str">
        <f t="shared" ca="1" si="1826"/>
        <v/>
      </c>
      <c r="N804" s="113" t="str">
        <f t="shared" ref="N804:N807" ca="1" si="1915">IF(A804="","",IF(A804&gt;3000,"月ヶ瀬",IF(A804&gt;=2000,"都祁","市内")))</f>
        <v/>
      </c>
      <c r="O804" s="114" t="str">
        <f t="shared" ref="O804" ca="1" si="1916">IF(B804="","",IF(INDIRECT("減額一覧!BL"&amp;P804)=0.08,0.08,0.1))</f>
        <v/>
      </c>
      <c r="P804" s="38">
        <v>115</v>
      </c>
      <c r="Q804" s="38" t="str">
        <f t="shared" ref="Q804:R807" ca="1" si="1917">IF(G804="","",IF(G804&gt;0,1,""))</f>
        <v/>
      </c>
      <c r="R804" s="38" t="str">
        <f t="shared" ca="1" si="1917"/>
        <v/>
      </c>
      <c r="S804" s="66" t="str">
        <f t="shared" ca="1" si="1828"/>
        <v/>
      </c>
      <c r="T804" s="105" t="str">
        <f t="shared" ca="1" si="1832"/>
        <v/>
      </c>
    </row>
    <row r="805" spans="1:20" ht="20.25" hidden="1" thickTop="1" thickBot="1">
      <c r="A805" t="str">
        <f ca="1">IF(B805="","",INDIRECT("減額一覧!B"&amp;$P805))</f>
        <v/>
      </c>
      <c r="B805" s="61" t="str">
        <f t="shared" ref="B805" ca="1" si="1918">IF(INDIRECT("減額一覧!BB"&amp;P805)=1,INDIRECT("減額一覧!W"&amp;P805),"")</f>
        <v/>
      </c>
      <c r="C805" s="44" t="str">
        <f ca="1">IF(B805="","",INDIRECT("減額一覧!C"&amp;$P805))</f>
        <v/>
      </c>
      <c r="D805" s="79" t="str">
        <f ca="1">IF($B805="","",INDIRECT("減額一覧!G"&amp;$P805))</f>
        <v/>
      </c>
      <c r="E805" s="19" t="str">
        <f ca="1">IF(B805="","",INDIRECT("減額一覧!H"&amp;P805))</f>
        <v/>
      </c>
      <c r="F805" s="19" t="str">
        <f ca="1">IF($B805="","",INDIRECT("減額一覧!AD"&amp;P805))</f>
        <v/>
      </c>
      <c r="G805" s="20" t="str">
        <f ca="1">IF($B805="","",INDIRECT("減額一覧!AE"&amp;P805))</f>
        <v/>
      </c>
      <c r="H805" s="20" t="str">
        <f ca="1">IF($B805="","",INDIRECT("減額一覧!AF"&amp;P805))</f>
        <v/>
      </c>
      <c r="I805" s="32" t="str">
        <f ca="1">IF(B805="","",IF(INDIRECT("減額一覧!BM"&amp;P805)=0.08,0.08,0.1))</f>
        <v/>
      </c>
      <c r="J805" s="52"/>
      <c r="K805" s="95" t="str">
        <f t="shared" ca="1" si="1865"/>
        <v/>
      </c>
      <c r="L805" s="58" t="str">
        <f t="shared" ca="1" si="1826"/>
        <v/>
      </c>
      <c r="N805" s="113" t="str">
        <f t="shared" ca="1" si="1915"/>
        <v/>
      </c>
      <c r="O805" s="114" t="str">
        <f t="shared" ref="O805" ca="1" si="1919">IF(B805="","",IF(INDIRECT("減額一覧!BM"&amp;P805)=0.08,0.08,0.1))</f>
        <v/>
      </c>
      <c r="P805" s="38">
        <v>115</v>
      </c>
      <c r="Q805" s="38" t="str">
        <f t="shared" ca="1" si="1917"/>
        <v/>
      </c>
      <c r="R805" s="38" t="str">
        <f t="shared" ca="1" si="1917"/>
        <v/>
      </c>
      <c r="S805" s="66" t="str">
        <f t="shared" ca="1" si="1828"/>
        <v/>
      </c>
      <c r="T805" s="105" t="str">
        <f t="shared" ca="1" si="1832"/>
        <v/>
      </c>
    </row>
    <row r="806" spans="1:20" ht="20.25" hidden="1" thickTop="1" thickBot="1">
      <c r="A806" t="str">
        <f ca="1">IF(B806="","",INDIRECT("減額一覧!B"&amp;$P806))</f>
        <v/>
      </c>
      <c r="B806" s="61" t="str">
        <f t="shared" ref="B806" ca="1" si="1920">IF(INDIRECT("減額一覧!BC"&amp;P806)=1,INDIRECT("減額一覧!AG"&amp;P806),"")</f>
        <v/>
      </c>
      <c r="C806" s="36" t="str">
        <f ca="1">IF(B806="","",INDIRECT("減額一覧!C"&amp;$P806))</f>
        <v/>
      </c>
      <c r="D806" s="80" t="str">
        <f ca="1">IF($B806="","",INDIRECT("減額一覧!G"&amp;$P806))</f>
        <v/>
      </c>
      <c r="E806" s="19" t="str">
        <f ca="1">IF(B806="","",INDIRECT("減額一覧!H"&amp;P806))</f>
        <v/>
      </c>
      <c r="F806" s="19" t="str">
        <f ca="1">IF($B806="","",INDIRECT("減額一覧!AN"&amp;P806))</f>
        <v/>
      </c>
      <c r="G806" s="20" t="str">
        <f ca="1">IF($B806="","",INDIRECT("減額一覧!AO"&amp;P806))</f>
        <v/>
      </c>
      <c r="H806" s="20" t="str">
        <f ca="1">IF($B806="","",INDIRECT("減額一覧!AP"&amp;P806))</f>
        <v/>
      </c>
      <c r="I806" s="32" t="str">
        <f ca="1">IF(B806="","",IF(INDIRECT("減額一覧!BN"&amp;P806)=0.08,0.08,0.1))</f>
        <v/>
      </c>
      <c r="J806" s="52"/>
      <c r="K806" s="95" t="str">
        <f t="shared" ca="1" si="1865"/>
        <v/>
      </c>
      <c r="L806" s="58" t="str">
        <f t="shared" ca="1" si="1826"/>
        <v/>
      </c>
      <c r="N806" s="113" t="str">
        <f t="shared" ca="1" si="1915"/>
        <v/>
      </c>
      <c r="O806" s="114" t="str">
        <f t="shared" ref="O806" ca="1" si="1921">IF(B806="","",IF(INDIRECT("減額一覧!BN"&amp;P806)=0.08,0.08,0.1))</f>
        <v/>
      </c>
      <c r="P806" s="38">
        <v>115</v>
      </c>
      <c r="Q806" s="38" t="str">
        <f t="shared" ca="1" si="1917"/>
        <v/>
      </c>
      <c r="R806" s="38" t="str">
        <f t="shared" ca="1" si="1917"/>
        <v/>
      </c>
      <c r="S806" s="66" t="str">
        <f t="shared" ca="1" si="1828"/>
        <v/>
      </c>
      <c r="T806" s="105" t="str">
        <f t="shared" ca="1" si="1832"/>
        <v/>
      </c>
    </row>
    <row r="807" spans="1:20" ht="20.25" hidden="1" thickTop="1" thickBot="1">
      <c r="A807" t="str">
        <f ca="1">IF(B807="","",INDIRECT("減額一覧!B"&amp;$P807))</f>
        <v/>
      </c>
      <c r="B807" s="61" t="str">
        <f t="shared" ref="B807" ca="1" si="1922">IF(INDIRECT("減額一覧!BD"&amp;P807)=1,INDIRECT("減額一覧!AQ"&amp;P807),"")</f>
        <v/>
      </c>
      <c r="C807" s="45" t="str">
        <f ca="1">IF(B807="","",INDIRECT("減額一覧!C"&amp;$P807))</f>
        <v/>
      </c>
      <c r="D807" s="79" t="str">
        <f ca="1">IF($B807="","",INDIRECT("減額一覧!G"&amp;$P807))</f>
        <v/>
      </c>
      <c r="E807" s="19" t="str">
        <f ca="1">IF(B807="","",INDIRECT("減額一覧!H"&amp;P807))</f>
        <v/>
      </c>
      <c r="F807" s="19" t="str">
        <f ca="1">IF($B807="","",INDIRECT("減額一覧!AX"&amp;P807))</f>
        <v/>
      </c>
      <c r="G807" s="20" t="str">
        <f ca="1">IF($B807="","",INDIRECT("減額一覧!AY"&amp;P807))</f>
        <v/>
      </c>
      <c r="H807" s="20" t="str">
        <f ca="1">IF($B807="","",INDIRECT("減額一覧!AZ"&amp;P807))</f>
        <v/>
      </c>
      <c r="I807" s="32" t="str">
        <f ca="1">IF(B807="","",IF(INDIRECT("減額一覧!BO"&amp;P807)=0.08,0.08,0.1))</f>
        <v/>
      </c>
      <c r="J807" s="52"/>
      <c r="K807" s="95" t="str">
        <f t="shared" ca="1" si="1865"/>
        <v/>
      </c>
      <c r="L807" s="58" t="str">
        <f t="shared" ca="1" si="1826"/>
        <v/>
      </c>
      <c r="N807" s="113" t="str">
        <f t="shared" ca="1" si="1915"/>
        <v/>
      </c>
      <c r="O807" s="114" t="str">
        <f t="shared" ref="O807" ca="1" si="1923">IF(B807="","",IF(INDIRECT("減額一覧!BO"&amp;P807)=0.08,0.08,0.1))</f>
        <v/>
      </c>
      <c r="P807" s="38">
        <v>115</v>
      </c>
      <c r="Q807" s="38" t="str">
        <f t="shared" ca="1" si="1917"/>
        <v/>
      </c>
      <c r="R807" s="38" t="str">
        <f t="shared" ca="1" si="1917"/>
        <v/>
      </c>
      <c r="S807" s="66" t="str">
        <f t="shared" ca="1" si="1828"/>
        <v/>
      </c>
      <c r="T807" s="105" t="str">
        <f t="shared" ca="1" si="1832"/>
        <v/>
      </c>
    </row>
    <row r="808" spans="1:20" ht="20.25" hidden="1" thickTop="1" thickBot="1">
      <c r="B808" s="64"/>
      <c r="C808" s="41" t="str">
        <f>IF(B808="","",減額一覧!C504)</f>
        <v/>
      </c>
      <c r="D808" s="43"/>
      <c r="E808" s="21"/>
      <c r="F808" s="22" t="s">
        <v>69</v>
      </c>
      <c r="G808" s="23">
        <f t="shared" ref="G808:H808" si="1924">SUBTOTAL(9,G804:G807)</f>
        <v>0</v>
      </c>
      <c r="H808" s="23">
        <f t="shared" si="1924"/>
        <v>0</v>
      </c>
      <c r="I808" s="30"/>
      <c r="J808" s="53"/>
      <c r="K808" s="96" t="str">
        <f t="shared" si="1865"/>
        <v/>
      </c>
      <c r="L808" s="59" t="str">
        <f t="shared" si="1826"/>
        <v/>
      </c>
      <c r="N808" s="108" t="str">
        <f t="shared" ref="N808" si="1925">IF(AND(G808=0,H808=0),"","小計")</f>
        <v/>
      </c>
      <c r="O808" s="108" t="str">
        <f t="shared" ref="O808" si="1926">IF(AND(G808=0,H808=0),"","小計")</f>
        <v/>
      </c>
      <c r="P808" s="38"/>
      <c r="Q808" s="38"/>
      <c r="R808" s="38"/>
      <c r="S808" s="66" t="str">
        <f t="shared" si="1828"/>
        <v/>
      </c>
      <c r="T808" s="105" t="str">
        <f t="shared" si="1832"/>
        <v/>
      </c>
    </row>
    <row r="809" spans="1:20" ht="20.25" hidden="1" thickTop="1" thickBot="1">
      <c r="A809" t="str">
        <f ca="1">IF(B809="","",INDIRECT("減額一覧!B"&amp;$P809))</f>
        <v/>
      </c>
      <c r="B809" s="61" t="str">
        <f t="shared" ref="B809" ca="1" si="1927">IF(INDIRECT("減額一覧!BA"&amp;P809)=1,INDIRECT("減額一覧!M"&amp;P809),"")</f>
        <v/>
      </c>
      <c r="C809" s="36" t="str">
        <f ca="1">IF(B809="","",INDIRECT("減額一覧!C"&amp;$P809))</f>
        <v/>
      </c>
      <c r="D809" s="78" t="str">
        <f ca="1">IF($B809="","",INDIRECT("減額一覧!G"&amp;$P809))</f>
        <v/>
      </c>
      <c r="E809" s="19" t="str">
        <f ca="1">IF(B809="","",INDIRECT("減額一覧!H"&amp;P809))</f>
        <v/>
      </c>
      <c r="F809" s="19" t="str">
        <f ca="1">IF($B809="","",INDIRECT("減額一覧!T"&amp;P809))</f>
        <v/>
      </c>
      <c r="G809" s="20" t="str">
        <f ca="1">IF($B809="","",INDIRECT("減額一覧!U"&amp;P809))</f>
        <v/>
      </c>
      <c r="H809" s="20" t="str">
        <f ca="1">IF($B809="","",INDIRECT("減額一覧!V"&amp;P809))</f>
        <v/>
      </c>
      <c r="I809" s="32" t="str">
        <f ca="1">IF(B809="","",IF(INDIRECT("減額一覧!BL"&amp;P809)=0.08,0.08,0.1))</f>
        <v/>
      </c>
      <c r="J809" s="51"/>
      <c r="K809" s="94" t="str">
        <f t="shared" ca="1" si="1865"/>
        <v/>
      </c>
      <c r="L809" s="56" t="str">
        <f t="shared" ca="1" si="1826"/>
        <v/>
      </c>
      <c r="N809" s="113" t="str">
        <f t="shared" ref="N809:N812" ca="1" si="1928">IF(A809="","",IF(A809&gt;3000,"月ヶ瀬",IF(A809&gt;=2000,"都祁","市内")))</f>
        <v/>
      </c>
      <c r="O809" s="114" t="str">
        <f t="shared" ref="O809" ca="1" si="1929">IF(B809="","",IF(INDIRECT("減額一覧!BL"&amp;P809)=0.08,0.08,0.1))</f>
        <v/>
      </c>
      <c r="P809" s="38">
        <v>116</v>
      </c>
      <c r="Q809" s="38" t="str">
        <f t="shared" ref="Q809:R812" ca="1" si="1930">IF(G809="","",IF(G809&gt;0,1,""))</f>
        <v/>
      </c>
      <c r="R809" s="38" t="str">
        <f t="shared" ca="1" si="1930"/>
        <v/>
      </c>
      <c r="S809" s="66" t="str">
        <f t="shared" ca="1" si="1828"/>
        <v/>
      </c>
      <c r="T809" s="105" t="str">
        <f t="shared" ca="1" si="1832"/>
        <v/>
      </c>
    </row>
    <row r="810" spans="1:20" ht="20.25" hidden="1" thickTop="1" thickBot="1">
      <c r="A810" t="str">
        <f ca="1">IF(B810="","",INDIRECT("減額一覧!B"&amp;$P810))</f>
        <v/>
      </c>
      <c r="B810" s="61" t="str">
        <f t="shared" ref="B810" ca="1" si="1931">IF(INDIRECT("減額一覧!BB"&amp;P810)=1,INDIRECT("減額一覧!W"&amp;P810),"")</f>
        <v/>
      </c>
      <c r="C810" s="44" t="str">
        <f ca="1">IF(B810="","",INDIRECT("減額一覧!C"&amp;$P810))</f>
        <v/>
      </c>
      <c r="D810" s="79" t="str">
        <f ca="1">IF($B810="","",INDIRECT("減額一覧!G"&amp;$P810))</f>
        <v/>
      </c>
      <c r="E810" s="19" t="str">
        <f ca="1">IF(B810="","",INDIRECT("減額一覧!H"&amp;P810))</f>
        <v/>
      </c>
      <c r="F810" s="19" t="str">
        <f ca="1">IF($B810="","",INDIRECT("減額一覧!AD"&amp;P810))</f>
        <v/>
      </c>
      <c r="G810" s="20" t="str">
        <f ca="1">IF($B810="","",INDIRECT("減額一覧!AE"&amp;P810))</f>
        <v/>
      </c>
      <c r="H810" s="20" t="str">
        <f ca="1">IF($B810="","",INDIRECT("減額一覧!AF"&amp;P810))</f>
        <v/>
      </c>
      <c r="I810" s="32" t="str">
        <f ca="1">IF(B810="","",IF(INDIRECT("減額一覧!BM"&amp;P810)=0.08,0.08,0.1))</f>
        <v/>
      </c>
      <c r="J810" s="52"/>
      <c r="K810" s="95" t="str">
        <f t="shared" ca="1" si="1865"/>
        <v/>
      </c>
      <c r="L810" s="58" t="str">
        <f t="shared" ca="1" si="1826"/>
        <v/>
      </c>
      <c r="N810" s="113" t="str">
        <f t="shared" ca="1" si="1928"/>
        <v/>
      </c>
      <c r="O810" s="114" t="str">
        <f t="shared" ref="O810" ca="1" si="1932">IF(B810="","",IF(INDIRECT("減額一覧!BM"&amp;P810)=0.08,0.08,0.1))</f>
        <v/>
      </c>
      <c r="P810" s="38">
        <v>116</v>
      </c>
      <c r="Q810" s="38" t="str">
        <f t="shared" ca="1" si="1930"/>
        <v/>
      </c>
      <c r="R810" s="38" t="str">
        <f t="shared" ca="1" si="1930"/>
        <v/>
      </c>
      <c r="S810" s="66" t="str">
        <f t="shared" ca="1" si="1828"/>
        <v/>
      </c>
      <c r="T810" s="105" t="str">
        <f t="shared" ca="1" si="1832"/>
        <v/>
      </c>
    </row>
    <row r="811" spans="1:20" ht="20.25" hidden="1" thickTop="1" thickBot="1">
      <c r="A811" t="str">
        <f ca="1">IF(B811="","",INDIRECT("減額一覧!B"&amp;$P811))</f>
        <v/>
      </c>
      <c r="B811" s="61" t="str">
        <f t="shared" ref="B811" ca="1" si="1933">IF(INDIRECT("減額一覧!BC"&amp;P811)=1,INDIRECT("減額一覧!AG"&amp;P811),"")</f>
        <v/>
      </c>
      <c r="C811" s="36" t="str">
        <f ca="1">IF(B811="","",INDIRECT("減額一覧!C"&amp;$P811))</f>
        <v/>
      </c>
      <c r="D811" s="80" t="str">
        <f ca="1">IF($B811="","",INDIRECT("減額一覧!G"&amp;$P811))</f>
        <v/>
      </c>
      <c r="E811" s="19" t="str">
        <f ca="1">IF(B811="","",INDIRECT("減額一覧!H"&amp;P811))</f>
        <v/>
      </c>
      <c r="F811" s="19" t="str">
        <f ca="1">IF($B811="","",INDIRECT("減額一覧!AN"&amp;P811))</f>
        <v/>
      </c>
      <c r="G811" s="20" t="str">
        <f ca="1">IF($B811="","",INDIRECT("減額一覧!AO"&amp;P811))</f>
        <v/>
      </c>
      <c r="H811" s="20" t="str">
        <f ca="1">IF($B811="","",INDIRECT("減額一覧!AP"&amp;P811))</f>
        <v/>
      </c>
      <c r="I811" s="32" t="str">
        <f ca="1">IF(B811="","",IF(INDIRECT("減額一覧!BN"&amp;P811)=0.08,0.08,0.1))</f>
        <v/>
      </c>
      <c r="J811" s="52"/>
      <c r="K811" s="95" t="str">
        <f t="shared" ca="1" si="1865"/>
        <v/>
      </c>
      <c r="L811" s="58" t="str">
        <f t="shared" ca="1" si="1826"/>
        <v/>
      </c>
      <c r="N811" s="113" t="str">
        <f t="shared" ca="1" si="1928"/>
        <v/>
      </c>
      <c r="O811" s="114" t="str">
        <f t="shared" ref="O811" ca="1" si="1934">IF(B811="","",IF(INDIRECT("減額一覧!BN"&amp;P811)=0.08,0.08,0.1))</f>
        <v/>
      </c>
      <c r="P811" s="38">
        <v>116</v>
      </c>
      <c r="Q811" s="38" t="str">
        <f t="shared" ca="1" si="1930"/>
        <v/>
      </c>
      <c r="R811" s="38" t="str">
        <f t="shared" ca="1" si="1930"/>
        <v/>
      </c>
      <c r="S811" s="66" t="str">
        <f t="shared" ca="1" si="1828"/>
        <v/>
      </c>
      <c r="T811" s="105" t="str">
        <f t="shared" ca="1" si="1832"/>
        <v/>
      </c>
    </row>
    <row r="812" spans="1:20" ht="20.25" hidden="1" thickTop="1" thickBot="1">
      <c r="A812" t="str">
        <f ca="1">IF(B812="","",INDIRECT("減額一覧!B"&amp;$P812))</f>
        <v/>
      </c>
      <c r="B812" s="61" t="str">
        <f t="shared" ref="B812" ca="1" si="1935">IF(INDIRECT("減額一覧!BD"&amp;P812)=1,INDIRECT("減額一覧!AQ"&amp;P812),"")</f>
        <v/>
      </c>
      <c r="C812" s="45" t="str">
        <f ca="1">IF(B812="","",INDIRECT("減額一覧!C"&amp;$P812))</f>
        <v/>
      </c>
      <c r="D812" s="79" t="str">
        <f ca="1">IF($B812="","",INDIRECT("減額一覧!G"&amp;$P812))</f>
        <v/>
      </c>
      <c r="E812" s="19" t="str">
        <f ca="1">IF(B812="","",INDIRECT("減額一覧!H"&amp;P812))</f>
        <v/>
      </c>
      <c r="F812" s="19" t="str">
        <f ca="1">IF($B812="","",INDIRECT("減額一覧!AX"&amp;P812))</f>
        <v/>
      </c>
      <c r="G812" s="20" t="str">
        <f ca="1">IF($B812="","",INDIRECT("減額一覧!AY"&amp;P812))</f>
        <v/>
      </c>
      <c r="H812" s="20" t="str">
        <f ca="1">IF($B812="","",INDIRECT("減額一覧!AZ"&amp;P812))</f>
        <v/>
      </c>
      <c r="I812" s="32" t="str">
        <f ca="1">IF(B812="","",IF(INDIRECT("減額一覧!BO"&amp;P812)=0.08,0.08,0.1))</f>
        <v/>
      </c>
      <c r="J812" s="52"/>
      <c r="K812" s="95" t="str">
        <f t="shared" ca="1" si="1865"/>
        <v/>
      </c>
      <c r="L812" s="58" t="str">
        <f t="shared" ca="1" si="1826"/>
        <v/>
      </c>
      <c r="N812" s="113" t="str">
        <f t="shared" ca="1" si="1928"/>
        <v/>
      </c>
      <c r="O812" s="114" t="str">
        <f t="shared" ref="O812" ca="1" si="1936">IF(B812="","",IF(INDIRECT("減額一覧!BO"&amp;P812)=0.08,0.08,0.1))</f>
        <v/>
      </c>
      <c r="P812" s="38">
        <v>116</v>
      </c>
      <c r="Q812" s="38" t="str">
        <f t="shared" ca="1" si="1930"/>
        <v/>
      </c>
      <c r="R812" s="38" t="str">
        <f t="shared" ca="1" si="1930"/>
        <v/>
      </c>
      <c r="S812" s="66" t="str">
        <f t="shared" ca="1" si="1828"/>
        <v/>
      </c>
      <c r="T812" s="105" t="str">
        <f t="shared" ca="1" si="1832"/>
        <v/>
      </c>
    </row>
    <row r="813" spans="1:20" ht="20.25" hidden="1" thickTop="1" thickBot="1">
      <c r="B813" s="64"/>
      <c r="C813" s="41" t="str">
        <f>IF(B813="","",減額一覧!C509)</f>
        <v/>
      </c>
      <c r="D813" s="43"/>
      <c r="E813" s="21"/>
      <c r="F813" s="22" t="s">
        <v>69</v>
      </c>
      <c r="G813" s="23">
        <f t="shared" ref="G813:H813" si="1937">SUBTOTAL(9,G809:G812)</f>
        <v>0</v>
      </c>
      <c r="H813" s="23">
        <f t="shared" si="1937"/>
        <v>0</v>
      </c>
      <c r="I813" s="30"/>
      <c r="J813" s="53"/>
      <c r="K813" s="96" t="str">
        <f t="shared" si="1865"/>
        <v/>
      </c>
      <c r="L813" s="59" t="str">
        <f t="shared" si="1826"/>
        <v/>
      </c>
      <c r="N813" s="108" t="str">
        <f t="shared" ref="N813" si="1938">IF(AND(G813=0,H813=0),"","小計")</f>
        <v/>
      </c>
      <c r="O813" s="108" t="str">
        <f t="shared" ref="O813" si="1939">IF(AND(G813=0,H813=0),"","小計")</f>
        <v/>
      </c>
      <c r="P813" s="38"/>
      <c r="Q813" s="38"/>
      <c r="R813" s="38"/>
      <c r="S813" s="66" t="str">
        <f t="shared" si="1828"/>
        <v/>
      </c>
      <c r="T813" s="105" t="str">
        <f t="shared" si="1832"/>
        <v/>
      </c>
    </row>
    <row r="814" spans="1:20" ht="20.25" hidden="1" thickTop="1" thickBot="1">
      <c r="A814" t="str">
        <f ca="1">IF(B814="","",INDIRECT("減額一覧!B"&amp;$P814))</f>
        <v/>
      </c>
      <c r="B814" s="61" t="str">
        <f t="shared" ref="B814" ca="1" si="1940">IF(INDIRECT("減額一覧!BA"&amp;P814)=1,INDIRECT("減額一覧!M"&amp;P814),"")</f>
        <v/>
      </c>
      <c r="C814" s="36" t="str">
        <f ca="1">IF(B814="","",INDIRECT("減額一覧!C"&amp;$P814))</f>
        <v/>
      </c>
      <c r="D814" s="78" t="str">
        <f ca="1">IF($B814="","",INDIRECT("減額一覧!G"&amp;$P814))</f>
        <v/>
      </c>
      <c r="E814" s="19" t="str">
        <f ca="1">IF(B814="","",INDIRECT("減額一覧!H"&amp;P814))</f>
        <v/>
      </c>
      <c r="F814" s="19" t="str">
        <f ca="1">IF($B814="","",INDIRECT("減額一覧!T"&amp;P814))</f>
        <v/>
      </c>
      <c r="G814" s="20" t="str">
        <f ca="1">IF($B814="","",INDIRECT("減額一覧!U"&amp;P814))</f>
        <v/>
      </c>
      <c r="H814" s="20" t="str">
        <f ca="1">IF($B814="","",INDIRECT("減額一覧!V"&amp;P814))</f>
        <v/>
      </c>
      <c r="I814" s="32" t="str">
        <f ca="1">IF(B814="","",IF(INDIRECT("減額一覧!BL"&amp;P814)=0.08,0.08,0.1))</f>
        <v/>
      </c>
      <c r="J814" s="51"/>
      <c r="K814" s="94" t="str">
        <f t="shared" ca="1" si="1865"/>
        <v/>
      </c>
      <c r="L814" s="56" t="str">
        <f t="shared" ca="1" si="1826"/>
        <v/>
      </c>
      <c r="N814" s="113" t="str">
        <f t="shared" ref="N814:N817" ca="1" si="1941">IF(A814="","",IF(A814&gt;3000,"月ヶ瀬",IF(A814&gt;=2000,"都祁","市内")))</f>
        <v/>
      </c>
      <c r="O814" s="114" t="str">
        <f t="shared" ref="O814" ca="1" si="1942">IF(B814="","",IF(INDIRECT("減額一覧!BL"&amp;P814)=0.08,0.08,0.1))</f>
        <v/>
      </c>
      <c r="P814" s="38">
        <v>117</v>
      </c>
      <c r="Q814" s="38" t="str">
        <f t="shared" ref="Q814:R817" ca="1" si="1943">IF(G814="","",IF(G814&gt;0,1,""))</f>
        <v/>
      </c>
      <c r="R814" s="38" t="str">
        <f t="shared" ca="1" si="1943"/>
        <v/>
      </c>
      <c r="S814" s="66" t="str">
        <f t="shared" ca="1" si="1828"/>
        <v/>
      </c>
      <c r="T814" s="105" t="str">
        <f t="shared" ca="1" si="1832"/>
        <v/>
      </c>
    </row>
    <row r="815" spans="1:20" ht="20.25" hidden="1" thickTop="1" thickBot="1">
      <c r="A815" t="str">
        <f ca="1">IF(B815="","",INDIRECT("減額一覧!B"&amp;$P815))</f>
        <v/>
      </c>
      <c r="B815" s="61" t="str">
        <f t="shared" ref="B815" ca="1" si="1944">IF(INDIRECT("減額一覧!BB"&amp;P815)=1,INDIRECT("減額一覧!W"&amp;P815),"")</f>
        <v/>
      </c>
      <c r="C815" s="44" t="str">
        <f ca="1">IF(B815="","",INDIRECT("減額一覧!C"&amp;$P815))</f>
        <v/>
      </c>
      <c r="D815" s="79" t="str">
        <f ca="1">IF($B815="","",INDIRECT("減額一覧!G"&amp;$P815))</f>
        <v/>
      </c>
      <c r="E815" s="19" t="str">
        <f ca="1">IF(B815="","",INDIRECT("減額一覧!H"&amp;P815))</f>
        <v/>
      </c>
      <c r="F815" s="19" t="str">
        <f ca="1">IF($B815="","",INDIRECT("減額一覧!AD"&amp;P815))</f>
        <v/>
      </c>
      <c r="G815" s="20" t="str">
        <f ca="1">IF($B815="","",INDIRECT("減額一覧!AE"&amp;P815))</f>
        <v/>
      </c>
      <c r="H815" s="20" t="str">
        <f ca="1">IF($B815="","",INDIRECT("減額一覧!AF"&amp;P815))</f>
        <v/>
      </c>
      <c r="I815" s="32" t="str">
        <f ca="1">IF(B815="","",IF(INDIRECT("減額一覧!BM"&amp;P815)=0.08,0.08,0.1))</f>
        <v/>
      </c>
      <c r="J815" s="52"/>
      <c r="K815" s="95" t="str">
        <f t="shared" ca="1" si="1865"/>
        <v/>
      </c>
      <c r="L815" s="58" t="str">
        <f t="shared" ca="1" si="1826"/>
        <v/>
      </c>
      <c r="N815" s="113" t="str">
        <f t="shared" ca="1" si="1941"/>
        <v/>
      </c>
      <c r="O815" s="114" t="str">
        <f t="shared" ref="O815" ca="1" si="1945">IF(B815="","",IF(INDIRECT("減額一覧!BM"&amp;P815)=0.08,0.08,0.1))</f>
        <v/>
      </c>
      <c r="P815" s="38">
        <v>117</v>
      </c>
      <c r="Q815" s="38" t="str">
        <f t="shared" ca="1" si="1943"/>
        <v/>
      </c>
      <c r="R815" s="38" t="str">
        <f t="shared" ca="1" si="1943"/>
        <v/>
      </c>
      <c r="S815" s="66" t="str">
        <f t="shared" ca="1" si="1828"/>
        <v/>
      </c>
      <c r="T815" s="105" t="str">
        <f t="shared" ca="1" si="1832"/>
        <v/>
      </c>
    </row>
    <row r="816" spans="1:20" ht="20.25" hidden="1" thickTop="1" thickBot="1">
      <c r="A816" t="str">
        <f ca="1">IF(B816="","",INDIRECT("減額一覧!B"&amp;$P816))</f>
        <v/>
      </c>
      <c r="B816" s="61" t="str">
        <f t="shared" ref="B816" ca="1" si="1946">IF(INDIRECT("減額一覧!BC"&amp;P816)=1,INDIRECT("減額一覧!AG"&amp;P816),"")</f>
        <v/>
      </c>
      <c r="C816" s="36" t="str">
        <f ca="1">IF(B816="","",INDIRECT("減額一覧!C"&amp;$P816))</f>
        <v/>
      </c>
      <c r="D816" s="80" t="str">
        <f ca="1">IF($B816="","",INDIRECT("減額一覧!G"&amp;$P816))</f>
        <v/>
      </c>
      <c r="E816" s="19" t="str">
        <f ca="1">IF(B816="","",INDIRECT("減額一覧!H"&amp;P816))</f>
        <v/>
      </c>
      <c r="F816" s="19" t="str">
        <f ca="1">IF($B816="","",INDIRECT("減額一覧!AN"&amp;P816))</f>
        <v/>
      </c>
      <c r="G816" s="20" t="str">
        <f ca="1">IF($B816="","",INDIRECT("減額一覧!AO"&amp;P816))</f>
        <v/>
      </c>
      <c r="H816" s="20" t="str">
        <f ca="1">IF($B816="","",INDIRECT("減額一覧!AP"&amp;P816))</f>
        <v/>
      </c>
      <c r="I816" s="32" t="str">
        <f ca="1">IF(B816="","",IF(INDIRECT("減額一覧!BN"&amp;P816)=0.08,0.08,0.1))</f>
        <v/>
      </c>
      <c r="J816" s="52"/>
      <c r="K816" s="95" t="str">
        <f t="shared" ca="1" si="1865"/>
        <v/>
      </c>
      <c r="L816" s="58" t="str">
        <f t="shared" ca="1" si="1826"/>
        <v/>
      </c>
      <c r="N816" s="113" t="str">
        <f t="shared" ca="1" si="1941"/>
        <v/>
      </c>
      <c r="O816" s="114" t="str">
        <f t="shared" ref="O816" ca="1" si="1947">IF(B816="","",IF(INDIRECT("減額一覧!BN"&amp;P816)=0.08,0.08,0.1))</f>
        <v/>
      </c>
      <c r="P816" s="38">
        <v>117</v>
      </c>
      <c r="Q816" s="38" t="str">
        <f t="shared" ca="1" si="1943"/>
        <v/>
      </c>
      <c r="R816" s="38" t="str">
        <f t="shared" ca="1" si="1943"/>
        <v/>
      </c>
      <c r="S816" s="66" t="str">
        <f t="shared" ca="1" si="1828"/>
        <v/>
      </c>
      <c r="T816" s="105" t="str">
        <f t="shared" ca="1" si="1832"/>
        <v/>
      </c>
    </row>
    <row r="817" spans="1:20" ht="20.25" hidden="1" thickTop="1" thickBot="1">
      <c r="A817" t="str">
        <f ca="1">IF(B817="","",INDIRECT("減額一覧!B"&amp;$P817))</f>
        <v/>
      </c>
      <c r="B817" s="61" t="str">
        <f t="shared" ref="B817" ca="1" si="1948">IF(INDIRECT("減額一覧!BD"&amp;P817)=1,INDIRECT("減額一覧!AQ"&amp;P817),"")</f>
        <v/>
      </c>
      <c r="C817" s="45" t="str">
        <f ca="1">IF(B817="","",INDIRECT("減額一覧!C"&amp;$P817))</f>
        <v/>
      </c>
      <c r="D817" s="79" t="str">
        <f ca="1">IF($B817="","",INDIRECT("減額一覧!G"&amp;$P817))</f>
        <v/>
      </c>
      <c r="E817" s="19" t="str">
        <f ca="1">IF(B817="","",INDIRECT("減額一覧!H"&amp;P817))</f>
        <v/>
      </c>
      <c r="F817" s="19" t="str">
        <f ca="1">IF($B817="","",INDIRECT("減額一覧!AX"&amp;P817))</f>
        <v/>
      </c>
      <c r="G817" s="20" t="str">
        <f ca="1">IF($B817="","",INDIRECT("減額一覧!AY"&amp;P817))</f>
        <v/>
      </c>
      <c r="H817" s="20" t="str">
        <f ca="1">IF($B817="","",INDIRECT("減額一覧!AZ"&amp;P817))</f>
        <v/>
      </c>
      <c r="I817" s="32" t="str">
        <f ca="1">IF(B817="","",IF(INDIRECT("減額一覧!BO"&amp;P817)=0.08,0.08,0.1))</f>
        <v/>
      </c>
      <c r="J817" s="52"/>
      <c r="K817" s="95" t="str">
        <f t="shared" ca="1" si="1865"/>
        <v/>
      </c>
      <c r="L817" s="58" t="str">
        <f t="shared" ca="1" si="1826"/>
        <v/>
      </c>
      <c r="N817" s="113" t="str">
        <f t="shared" ca="1" si="1941"/>
        <v/>
      </c>
      <c r="O817" s="114" t="str">
        <f t="shared" ref="O817" ca="1" si="1949">IF(B817="","",IF(INDIRECT("減額一覧!BO"&amp;P817)=0.08,0.08,0.1))</f>
        <v/>
      </c>
      <c r="P817" s="38">
        <v>117</v>
      </c>
      <c r="Q817" s="38" t="str">
        <f t="shared" ca="1" si="1943"/>
        <v/>
      </c>
      <c r="R817" s="38" t="str">
        <f t="shared" ca="1" si="1943"/>
        <v/>
      </c>
      <c r="S817" s="66" t="str">
        <f t="shared" ca="1" si="1828"/>
        <v/>
      </c>
      <c r="T817" s="105" t="str">
        <f t="shared" ca="1" si="1832"/>
        <v/>
      </c>
    </row>
    <row r="818" spans="1:20" ht="20.25" hidden="1" thickTop="1" thickBot="1">
      <c r="A818" t="str">
        <f t="shared" ref="A818" ca="1" si="1950">IF(B818="","",INDIRECT("減額一覧!B"&amp;$P818))</f>
        <v/>
      </c>
      <c r="B818" s="64"/>
      <c r="C818" s="41" t="str">
        <f>IF(B818="","",減額一覧!C514)</f>
        <v/>
      </c>
      <c r="D818" s="43"/>
      <c r="E818" s="21"/>
      <c r="F818" s="22" t="s">
        <v>69</v>
      </c>
      <c r="G818" s="23">
        <f t="shared" ref="G818:H818" si="1951">SUBTOTAL(9,G814:G817)</f>
        <v>0</v>
      </c>
      <c r="H818" s="23">
        <f t="shared" si="1951"/>
        <v>0</v>
      </c>
      <c r="I818" s="30"/>
      <c r="J818" s="53"/>
      <c r="K818" s="96" t="str">
        <f t="shared" ca="1" si="1865"/>
        <v/>
      </c>
      <c r="L818" s="59" t="str">
        <f t="shared" si="1826"/>
        <v/>
      </c>
      <c r="N818" s="108" t="str">
        <f t="shared" ref="N818" si="1952">IF(AND(G818=0,H818=0),"","小計")</f>
        <v/>
      </c>
      <c r="O818" s="108" t="str">
        <f t="shared" ref="O818" si="1953">IF(AND(G818=0,H818=0),"","小計")</f>
        <v/>
      </c>
      <c r="P818" s="38"/>
      <c r="Q818" s="38"/>
      <c r="R818" s="38"/>
      <c r="S818" s="66" t="str">
        <f t="shared" si="1828"/>
        <v/>
      </c>
      <c r="T818" s="105" t="str">
        <f t="shared" si="1832"/>
        <v/>
      </c>
    </row>
    <row r="819" spans="1:20" ht="20.25" hidden="1" thickTop="1" thickBot="1">
      <c r="A819" t="str">
        <f ca="1">IF(B819="","",INDIRECT("減額一覧!B"&amp;$P819))</f>
        <v/>
      </c>
      <c r="B819" s="61" t="str">
        <f t="shared" ref="B819" ca="1" si="1954">IF(INDIRECT("減額一覧!BA"&amp;P819)=1,INDIRECT("減額一覧!M"&amp;P819),"")</f>
        <v/>
      </c>
      <c r="C819" s="36" t="str">
        <f ca="1">IF(B819="","",INDIRECT("減額一覧!C"&amp;$P819))</f>
        <v/>
      </c>
      <c r="D819" s="78" t="str">
        <f ca="1">IF($B819="","",INDIRECT("減額一覧!G"&amp;$P819))</f>
        <v/>
      </c>
      <c r="E819" s="19" t="str">
        <f ca="1">IF(B819="","",INDIRECT("減額一覧!H"&amp;P819))</f>
        <v/>
      </c>
      <c r="F819" s="19" t="str">
        <f ca="1">IF($B819="","",INDIRECT("減額一覧!T"&amp;P819))</f>
        <v/>
      </c>
      <c r="G819" s="20" t="str">
        <f ca="1">IF($B819="","",INDIRECT("減額一覧!U"&amp;P819))</f>
        <v/>
      </c>
      <c r="H819" s="20" t="str">
        <f ca="1">IF($B819="","",INDIRECT("減額一覧!V"&amp;P819))</f>
        <v/>
      </c>
      <c r="I819" s="32" t="str">
        <f ca="1">IF(B819="","",IF(INDIRECT("減額一覧!BL"&amp;P819)=0.08,0.08,0.1))</f>
        <v/>
      </c>
      <c r="J819" s="51"/>
      <c r="K819" s="94" t="str">
        <f t="shared" ca="1" si="1865"/>
        <v/>
      </c>
      <c r="L819" s="56" t="str">
        <f t="shared" ca="1" si="1826"/>
        <v/>
      </c>
      <c r="N819" s="113" t="str">
        <f t="shared" ref="N819:N822" ca="1" si="1955">IF(A819="","",IF(A819&gt;3000,"月ヶ瀬",IF(A819&gt;=2000,"都祁","市内")))</f>
        <v/>
      </c>
      <c r="O819" s="114" t="str">
        <f t="shared" ref="O819" ca="1" si="1956">IF(B819="","",IF(INDIRECT("減額一覧!BL"&amp;P819)=0.08,0.08,0.1))</f>
        <v/>
      </c>
      <c r="P819" s="38">
        <v>114</v>
      </c>
      <c r="Q819" s="38" t="str">
        <f t="shared" ref="Q819:R822" ca="1" si="1957">IF(G819="","",IF(G819&gt;0,1,""))</f>
        <v/>
      </c>
      <c r="R819" s="38" t="str">
        <f t="shared" ca="1" si="1957"/>
        <v/>
      </c>
      <c r="S819" s="66" t="str">
        <f t="shared" ca="1" si="1828"/>
        <v/>
      </c>
      <c r="T819" s="105" t="str">
        <f t="shared" ca="1" si="1832"/>
        <v/>
      </c>
    </row>
    <row r="820" spans="1:20" ht="20.25" hidden="1" thickTop="1" thickBot="1">
      <c r="A820" t="str">
        <f ca="1">IF(B820="","",INDIRECT("減額一覧!B"&amp;$P820))</f>
        <v/>
      </c>
      <c r="B820" s="61" t="str">
        <f t="shared" ref="B820" ca="1" si="1958">IF(INDIRECT("減額一覧!BB"&amp;P820)=1,INDIRECT("減額一覧!W"&amp;P820),"")</f>
        <v/>
      </c>
      <c r="C820" s="44" t="str">
        <f ca="1">IF(B820="","",INDIRECT("減額一覧!C"&amp;$P820))</f>
        <v/>
      </c>
      <c r="D820" s="79" t="str">
        <f ca="1">IF($B820="","",INDIRECT("減額一覧!G"&amp;$P820))</f>
        <v/>
      </c>
      <c r="E820" s="19" t="str">
        <f ca="1">IF(B820="","",INDIRECT("減額一覧!H"&amp;P820))</f>
        <v/>
      </c>
      <c r="F820" s="19" t="str">
        <f ca="1">IF($B820="","",INDIRECT("減額一覧!AD"&amp;P820))</f>
        <v/>
      </c>
      <c r="G820" s="20" t="str">
        <f ca="1">IF($B820="","",INDIRECT("減額一覧!AE"&amp;P820))</f>
        <v/>
      </c>
      <c r="H820" s="20" t="str">
        <f ca="1">IF($B820="","",INDIRECT("減額一覧!AF"&amp;P820))</f>
        <v/>
      </c>
      <c r="I820" s="32" t="str">
        <f ca="1">IF(B820="","",IF(INDIRECT("減額一覧!BM"&amp;P820)=0.08,0.08,0.1))</f>
        <v/>
      </c>
      <c r="J820" s="52"/>
      <c r="K820" s="95" t="str">
        <f t="shared" ca="1" si="1865"/>
        <v/>
      </c>
      <c r="L820" s="58" t="str">
        <f t="shared" ca="1" si="1826"/>
        <v/>
      </c>
      <c r="N820" s="113" t="str">
        <f t="shared" ca="1" si="1955"/>
        <v/>
      </c>
      <c r="O820" s="114" t="str">
        <f t="shared" ref="O820" ca="1" si="1959">IF(B820="","",IF(INDIRECT("減額一覧!BM"&amp;P820)=0.08,0.08,0.1))</f>
        <v/>
      </c>
      <c r="P820" s="38">
        <v>114</v>
      </c>
      <c r="Q820" s="38" t="str">
        <f t="shared" ca="1" si="1957"/>
        <v/>
      </c>
      <c r="R820" s="38" t="str">
        <f t="shared" ca="1" si="1957"/>
        <v/>
      </c>
      <c r="S820" s="66" t="str">
        <f t="shared" ca="1" si="1828"/>
        <v/>
      </c>
      <c r="T820" s="105" t="str">
        <f t="shared" ca="1" si="1832"/>
        <v/>
      </c>
    </row>
    <row r="821" spans="1:20" ht="20.25" hidden="1" thickTop="1" thickBot="1">
      <c r="A821" t="str">
        <f ca="1">IF(B821="","",INDIRECT("減額一覧!B"&amp;$P821))</f>
        <v/>
      </c>
      <c r="B821" s="61" t="str">
        <f t="shared" ref="B821" ca="1" si="1960">IF(INDIRECT("減額一覧!BC"&amp;P821)=1,INDIRECT("減額一覧!AG"&amp;P821),"")</f>
        <v/>
      </c>
      <c r="C821" s="36" t="str">
        <f ca="1">IF(B821="","",INDIRECT("減額一覧!C"&amp;$P821))</f>
        <v/>
      </c>
      <c r="D821" s="80" t="str">
        <f ca="1">IF($B821="","",INDIRECT("減額一覧!G"&amp;$P821))</f>
        <v/>
      </c>
      <c r="E821" s="19" t="str">
        <f ca="1">IF(B821="","",INDIRECT("減額一覧!H"&amp;P821))</f>
        <v/>
      </c>
      <c r="F821" s="19" t="str">
        <f ca="1">IF($B821="","",INDIRECT("減額一覧!AN"&amp;P821))</f>
        <v/>
      </c>
      <c r="G821" s="20" t="str">
        <f ca="1">IF($B821="","",INDIRECT("減額一覧!AO"&amp;P821))</f>
        <v/>
      </c>
      <c r="H821" s="20" t="str">
        <f ca="1">IF($B821="","",INDIRECT("減額一覧!AP"&amp;P821))</f>
        <v/>
      </c>
      <c r="I821" s="32" t="str">
        <f ca="1">IF(B821="","",IF(INDIRECT("減額一覧!BN"&amp;P821)=0.08,0.08,0.1))</f>
        <v/>
      </c>
      <c r="J821" s="52"/>
      <c r="K821" s="95" t="str">
        <f t="shared" ca="1" si="1865"/>
        <v/>
      </c>
      <c r="L821" s="58" t="str">
        <f t="shared" ca="1" si="1826"/>
        <v/>
      </c>
      <c r="N821" s="113" t="str">
        <f t="shared" ca="1" si="1955"/>
        <v/>
      </c>
      <c r="O821" s="114" t="str">
        <f t="shared" ref="O821" ca="1" si="1961">IF(B821="","",IF(INDIRECT("減額一覧!BN"&amp;P821)=0.08,0.08,0.1))</f>
        <v/>
      </c>
      <c r="P821" s="38">
        <v>114</v>
      </c>
      <c r="Q821" s="38" t="str">
        <f t="shared" ca="1" si="1957"/>
        <v/>
      </c>
      <c r="R821" s="38" t="str">
        <f t="shared" ca="1" si="1957"/>
        <v/>
      </c>
      <c r="S821" s="66" t="str">
        <f t="shared" ca="1" si="1828"/>
        <v/>
      </c>
      <c r="T821" s="105" t="str">
        <f t="shared" ca="1" si="1832"/>
        <v/>
      </c>
    </row>
    <row r="822" spans="1:20" ht="20.25" hidden="1" thickTop="1" thickBot="1">
      <c r="A822" t="str">
        <f ca="1">IF(B822="","",INDIRECT("減額一覧!B"&amp;$P822))</f>
        <v/>
      </c>
      <c r="B822" s="61" t="str">
        <f t="shared" ref="B822" ca="1" si="1962">IF(INDIRECT("減額一覧!BD"&amp;P822)=1,INDIRECT("減額一覧!AQ"&amp;P822),"")</f>
        <v/>
      </c>
      <c r="C822" s="45" t="str">
        <f ca="1">IF(B822="","",INDIRECT("減額一覧!C"&amp;$P822))</f>
        <v/>
      </c>
      <c r="D822" s="79" t="str">
        <f ca="1">IF($B822="","",INDIRECT("減額一覧!G"&amp;$P822))</f>
        <v/>
      </c>
      <c r="E822" s="19" t="str">
        <f ca="1">IF(B822="","",INDIRECT("減額一覧!H"&amp;P822))</f>
        <v/>
      </c>
      <c r="F822" s="19" t="str">
        <f ca="1">IF($B822="","",INDIRECT("減額一覧!AX"&amp;P822))</f>
        <v/>
      </c>
      <c r="G822" s="20" t="str">
        <f ca="1">IF($B822="","",INDIRECT("減額一覧!AY"&amp;P822))</f>
        <v/>
      </c>
      <c r="H822" s="20" t="str">
        <f ca="1">IF($B822="","",INDIRECT("減額一覧!AZ"&amp;P822))</f>
        <v/>
      </c>
      <c r="I822" s="32" t="str">
        <f ca="1">IF(B822="","",IF(INDIRECT("減額一覧!BO"&amp;P822)=0.08,0.08,0.1))</f>
        <v/>
      </c>
      <c r="J822" s="52"/>
      <c r="K822" s="95" t="str">
        <f t="shared" ca="1" si="1865"/>
        <v/>
      </c>
      <c r="L822" s="58" t="str">
        <f t="shared" ca="1" si="1826"/>
        <v/>
      </c>
      <c r="N822" s="113" t="str">
        <f t="shared" ca="1" si="1955"/>
        <v/>
      </c>
      <c r="O822" s="114" t="str">
        <f t="shared" ref="O822" ca="1" si="1963">IF(B822="","",IF(INDIRECT("減額一覧!BO"&amp;P822)=0.08,0.08,0.1))</f>
        <v/>
      </c>
      <c r="P822" s="38">
        <v>114</v>
      </c>
      <c r="Q822" s="38" t="str">
        <f t="shared" ca="1" si="1957"/>
        <v/>
      </c>
      <c r="R822" s="38" t="str">
        <f t="shared" ca="1" si="1957"/>
        <v/>
      </c>
      <c r="S822" s="66" t="str">
        <f t="shared" ca="1" si="1828"/>
        <v/>
      </c>
      <c r="T822" s="105" t="str">
        <f t="shared" ca="1" si="1832"/>
        <v/>
      </c>
    </row>
    <row r="823" spans="1:20" ht="20.25" hidden="1" thickTop="1" thickBot="1">
      <c r="B823" s="64"/>
      <c r="C823" s="41" t="str">
        <f>IF(B823="","",減額一覧!C519)</f>
        <v/>
      </c>
      <c r="D823" s="43"/>
      <c r="E823" s="21"/>
      <c r="F823" s="22" t="s">
        <v>69</v>
      </c>
      <c r="G823" s="23">
        <f t="shared" ref="G823:H823" si="1964">SUBTOTAL(9,G819:G822)</f>
        <v>0</v>
      </c>
      <c r="H823" s="23">
        <f t="shared" si="1964"/>
        <v>0</v>
      </c>
      <c r="I823" s="30"/>
      <c r="J823" s="53"/>
      <c r="K823" s="96" t="str">
        <f t="shared" si="1865"/>
        <v/>
      </c>
      <c r="L823" s="59" t="str">
        <f t="shared" si="1826"/>
        <v/>
      </c>
      <c r="N823" s="108" t="str">
        <f t="shared" ref="N823" si="1965">IF(AND(G823=0,H823=0),"","小計")</f>
        <v/>
      </c>
      <c r="O823" s="108" t="str">
        <f t="shared" ref="O823" si="1966">IF(AND(G823=0,H823=0),"","小計")</f>
        <v/>
      </c>
      <c r="P823" s="38"/>
      <c r="Q823" s="38"/>
      <c r="R823" s="38"/>
      <c r="S823" s="66" t="str">
        <f t="shared" si="1828"/>
        <v/>
      </c>
      <c r="T823" s="105" t="str">
        <f t="shared" si="1832"/>
        <v/>
      </c>
    </row>
    <row r="824" spans="1:20" ht="20.25" hidden="1" thickTop="1" thickBot="1">
      <c r="A824" t="str">
        <f ca="1">IF(B824="","",INDIRECT("減額一覧!B"&amp;$P824))</f>
        <v/>
      </c>
      <c r="B824" s="61" t="str">
        <f t="shared" ref="B824" ca="1" si="1967">IF(INDIRECT("減額一覧!BA"&amp;P824)=1,INDIRECT("減額一覧!M"&amp;P824),"")</f>
        <v/>
      </c>
      <c r="C824" s="36" t="str">
        <f ca="1">IF(B824="","",INDIRECT("減額一覧!C"&amp;$P824))</f>
        <v/>
      </c>
      <c r="D824" s="78" t="str">
        <f ca="1">IF($B824="","",INDIRECT("減額一覧!G"&amp;$P824))</f>
        <v/>
      </c>
      <c r="E824" s="19" t="str">
        <f ca="1">IF(B824="","",INDIRECT("減額一覧!H"&amp;P824))</f>
        <v/>
      </c>
      <c r="F824" s="19" t="str">
        <f ca="1">IF($B824="","",INDIRECT("減額一覧!T"&amp;P824))</f>
        <v/>
      </c>
      <c r="G824" s="20" t="str">
        <f ca="1">IF($B824="","",INDIRECT("減額一覧!U"&amp;P824))</f>
        <v/>
      </c>
      <c r="H824" s="20" t="str">
        <f ca="1">IF($B824="","",INDIRECT("減額一覧!V"&amp;P824))</f>
        <v/>
      </c>
      <c r="I824" s="32" t="str">
        <f ca="1">IF(B824="","",IF(INDIRECT("減額一覧!BL"&amp;P824)=0.08,0.08,0.1))</f>
        <v/>
      </c>
      <c r="J824" s="51"/>
      <c r="K824" s="94" t="str">
        <f t="shared" ca="1" si="1865"/>
        <v/>
      </c>
      <c r="L824" s="56" t="str">
        <f t="shared" ca="1" si="1826"/>
        <v/>
      </c>
      <c r="N824" s="113" t="str">
        <f t="shared" ref="N824:N827" ca="1" si="1968">IF(A824="","",IF(A824&gt;3000,"月ヶ瀬",IF(A824&gt;=2000,"都祁","市内")))</f>
        <v/>
      </c>
      <c r="O824" s="114" t="str">
        <f t="shared" ref="O824" ca="1" si="1969">IF(B824="","",IF(INDIRECT("減額一覧!BL"&amp;P824)=0.08,0.08,0.1))</f>
        <v/>
      </c>
      <c r="P824" s="38">
        <v>115</v>
      </c>
      <c r="Q824" s="38" t="str">
        <f t="shared" ref="Q824:R827" ca="1" si="1970">IF(G824="","",IF(G824&gt;0,1,""))</f>
        <v/>
      </c>
      <c r="R824" s="38" t="str">
        <f t="shared" ca="1" si="1970"/>
        <v/>
      </c>
      <c r="S824" s="66" t="str">
        <f t="shared" ca="1" si="1828"/>
        <v/>
      </c>
      <c r="T824" s="105" t="str">
        <f t="shared" ca="1" si="1832"/>
        <v/>
      </c>
    </row>
    <row r="825" spans="1:20" ht="20.25" hidden="1" thickTop="1" thickBot="1">
      <c r="A825" t="str">
        <f ca="1">IF(B825="","",INDIRECT("減額一覧!B"&amp;$P825))</f>
        <v/>
      </c>
      <c r="B825" s="61" t="str">
        <f t="shared" ref="B825" ca="1" si="1971">IF(INDIRECT("減額一覧!BB"&amp;P825)=1,INDIRECT("減額一覧!W"&amp;P825),"")</f>
        <v/>
      </c>
      <c r="C825" s="44" t="str">
        <f ca="1">IF(B825="","",INDIRECT("減額一覧!C"&amp;$P825))</f>
        <v/>
      </c>
      <c r="D825" s="79" t="str">
        <f ca="1">IF($B825="","",INDIRECT("減額一覧!G"&amp;$P825))</f>
        <v/>
      </c>
      <c r="E825" s="19" t="str">
        <f ca="1">IF(B825="","",INDIRECT("減額一覧!H"&amp;P825))</f>
        <v/>
      </c>
      <c r="F825" s="19" t="str">
        <f ca="1">IF($B825="","",INDIRECT("減額一覧!AD"&amp;P825))</f>
        <v/>
      </c>
      <c r="G825" s="20" t="str">
        <f ca="1">IF($B825="","",INDIRECT("減額一覧!AE"&amp;P825))</f>
        <v/>
      </c>
      <c r="H825" s="20" t="str">
        <f ca="1">IF($B825="","",INDIRECT("減額一覧!AF"&amp;P825))</f>
        <v/>
      </c>
      <c r="I825" s="32" t="str">
        <f ca="1">IF(B825="","",IF(INDIRECT("減額一覧!BM"&amp;P825)=0.08,0.08,0.1))</f>
        <v/>
      </c>
      <c r="J825" s="52"/>
      <c r="K825" s="95" t="str">
        <f t="shared" ca="1" si="1865"/>
        <v/>
      </c>
      <c r="L825" s="58" t="str">
        <f t="shared" ca="1" si="1826"/>
        <v/>
      </c>
      <c r="N825" s="113" t="str">
        <f t="shared" ca="1" si="1968"/>
        <v/>
      </c>
      <c r="O825" s="114" t="str">
        <f t="shared" ref="O825" ca="1" si="1972">IF(B825="","",IF(INDIRECT("減額一覧!BM"&amp;P825)=0.08,0.08,0.1))</f>
        <v/>
      </c>
      <c r="P825" s="38">
        <v>115</v>
      </c>
      <c r="Q825" s="38" t="str">
        <f t="shared" ca="1" si="1970"/>
        <v/>
      </c>
      <c r="R825" s="38" t="str">
        <f t="shared" ca="1" si="1970"/>
        <v/>
      </c>
      <c r="S825" s="66" t="str">
        <f t="shared" ca="1" si="1828"/>
        <v/>
      </c>
      <c r="T825" s="105" t="str">
        <f t="shared" ca="1" si="1832"/>
        <v/>
      </c>
    </row>
    <row r="826" spans="1:20" ht="20.25" hidden="1" thickTop="1" thickBot="1">
      <c r="A826" t="str">
        <f ca="1">IF(B826="","",INDIRECT("減額一覧!B"&amp;$P826))</f>
        <v/>
      </c>
      <c r="B826" s="61" t="str">
        <f t="shared" ref="B826" ca="1" si="1973">IF(INDIRECT("減額一覧!BC"&amp;P826)=1,INDIRECT("減額一覧!AG"&amp;P826),"")</f>
        <v/>
      </c>
      <c r="C826" s="36" t="str">
        <f ca="1">IF(B826="","",INDIRECT("減額一覧!C"&amp;$P826))</f>
        <v/>
      </c>
      <c r="D826" s="80" t="str">
        <f ca="1">IF($B826="","",INDIRECT("減額一覧!G"&amp;$P826))</f>
        <v/>
      </c>
      <c r="E826" s="19" t="str">
        <f ca="1">IF(B826="","",INDIRECT("減額一覧!H"&amp;P826))</f>
        <v/>
      </c>
      <c r="F826" s="19" t="str">
        <f ca="1">IF($B826="","",INDIRECT("減額一覧!AN"&amp;P826))</f>
        <v/>
      </c>
      <c r="G826" s="20" t="str">
        <f ca="1">IF($B826="","",INDIRECT("減額一覧!AO"&amp;P826))</f>
        <v/>
      </c>
      <c r="H826" s="20" t="str">
        <f ca="1">IF($B826="","",INDIRECT("減額一覧!AP"&amp;P826))</f>
        <v/>
      </c>
      <c r="I826" s="32" t="str">
        <f ca="1">IF(B826="","",IF(INDIRECT("減額一覧!BN"&amp;P826)=0.08,0.08,0.1))</f>
        <v/>
      </c>
      <c r="J826" s="52"/>
      <c r="K826" s="95" t="str">
        <f t="shared" ca="1" si="1865"/>
        <v/>
      </c>
      <c r="L826" s="58" t="str">
        <f t="shared" ca="1" si="1826"/>
        <v/>
      </c>
      <c r="N826" s="113" t="str">
        <f t="shared" ca="1" si="1968"/>
        <v/>
      </c>
      <c r="O826" s="114" t="str">
        <f t="shared" ref="O826" ca="1" si="1974">IF(B826="","",IF(INDIRECT("減額一覧!BN"&amp;P826)=0.08,0.08,0.1))</f>
        <v/>
      </c>
      <c r="P826" s="38">
        <v>115</v>
      </c>
      <c r="Q826" s="38" t="str">
        <f t="shared" ca="1" si="1970"/>
        <v/>
      </c>
      <c r="R826" s="38" t="str">
        <f t="shared" ca="1" si="1970"/>
        <v/>
      </c>
      <c r="S826" s="66" t="str">
        <f t="shared" ca="1" si="1828"/>
        <v/>
      </c>
      <c r="T826" s="105" t="str">
        <f t="shared" ca="1" si="1832"/>
        <v/>
      </c>
    </row>
    <row r="827" spans="1:20" ht="20.25" hidden="1" thickTop="1" thickBot="1">
      <c r="A827" t="str">
        <f ca="1">IF(B827="","",INDIRECT("減額一覧!B"&amp;$P827))</f>
        <v/>
      </c>
      <c r="B827" s="61" t="str">
        <f t="shared" ref="B827" ca="1" si="1975">IF(INDIRECT("減額一覧!BD"&amp;P827)=1,INDIRECT("減額一覧!AQ"&amp;P827),"")</f>
        <v/>
      </c>
      <c r="C827" s="45" t="str">
        <f ca="1">IF(B827="","",INDIRECT("減額一覧!C"&amp;$P827))</f>
        <v/>
      </c>
      <c r="D827" s="79" t="str">
        <f ca="1">IF($B827="","",INDIRECT("減額一覧!G"&amp;$P827))</f>
        <v/>
      </c>
      <c r="E827" s="19" t="str">
        <f ca="1">IF(B827="","",INDIRECT("減額一覧!H"&amp;P827))</f>
        <v/>
      </c>
      <c r="F827" s="19" t="str">
        <f ca="1">IF($B827="","",INDIRECT("減額一覧!AX"&amp;P827))</f>
        <v/>
      </c>
      <c r="G827" s="20" t="str">
        <f ca="1">IF($B827="","",INDIRECT("減額一覧!AY"&amp;P827))</f>
        <v/>
      </c>
      <c r="H827" s="20" t="str">
        <f ca="1">IF($B827="","",INDIRECT("減額一覧!AZ"&amp;P827))</f>
        <v/>
      </c>
      <c r="I827" s="32" t="str">
        <f ca="1">IF(B827="","",IF(INDIRECT("減額一覧!BO"&amp;P827)=0.08,0.08,0.1))</f>
        <v/>
      </c>
      <c r="J827" s="52"/>
      <c r="K827" s="95" t="str">
        <f t="shared" ca="1" si="1865"/>
        <v/>
      </c>
      <c r="L827" s="58" t="str">
        <f t="shared" ca="1" si="1826"/>
        <v/>
      </c>
      <c r="N827" s="113" t="str">
        <f t="shared" ca="1" si="1968"/>
        <v/>
      </c>
      <c r="O827" s="114" t="str">
        <f t="shared" ref="O827" ca="1" si="1976">IF(B827="","",IF(INDIRECT("減額一覧!BO"&amp;P827)=0.08,0.08,0.1))</f>
        <v/>
      </c>
      <c r="P827" s="38">
        <v>115</v>
      </c>
      <c r="Q827" s="38" t="str">
        <f t="shared" ca="1" si="1970"/>
        <v/>
      </c>
      <c r="R827" s="38" t="str">
        <f t="shared" ca="1" si="1970"/>
        <v/>
      </c>
      <c r="S827" s="66" t="str">
        <f t="shared" ca="1" si="1828"/>
        <v/>
      </c>
      <c r="T827" s="105" t="str">
        <f t="shared" ca="1" si="1832"/>
        <v/>
      </c>
    </row>
    <row r="828" spans="1:20" ht="20.25" hidden="1" thickTop="1" thickBot="1">
      <c r="B828" s="64"/>
      <c r="C828" s="41" t="str">
        <f>IF(B828="","",減額一覧!C524)</f>
        <v/>
      </c>
      <c r="D828" s="43"/>
      <c r="E828" s="21"/>
      <c r="F828" s="22" t="s">
        <v>69</v>
      </c>
      <c r="G828" s="23">
        <f t="shared" ref="G828:H828" si="1977">SUBTOTAL(9,G824:G827)</f>
        <v>0</v>
      </c>
      <c r="H828" s="23">
        <f t="shared" si="1977"/>
        <v>0</v>
      </c>
      <c r="I828" s="30"/>
      <c r="J828" s="53"/>
      <c r="K828" s="96" t="str">
        <f t="shared" si="1865"/>
        <v/>
      </c>
      <c r="L828" s="59" t="str">
        <f t="shared" si="1826"/>
        <v/>
      </c>
      <c r="N828" s="108" t="str">
        <f t="shared" ref="N828" si="1978">IF(AND(G828=0,H828=0),"","小計")</f>
        <v/>
      </c>
      <c r="O828" s="108" t="str">
        <f t="shared" ref="O828" si="1979">IF(AND(G828=0,H828=0),"","小計")</f>
        <v/>
      </c>
      <c r="P828" s="38"/>
      <c r="Q828" s="38"/>
      <c r="R828" s="38"/>
      <c r="S828" s="66" t="str">
        <f t="shared" si="1828"/>
        <v/>
      </c>
      <c r="T828" s="105" t="str">
        <f t="shared" si="1832"/>
        <v/>
      </c>
    </row>
    <row r="829" spans="1:20" ht="20.25" hidden="1" thickTop="1" thickBot="1">
      <c r="A829" t="str">
        <f ca="1">IF(B829="","",INDIRECT("減額一覧!B"&amp;$P829))</f>
        <v/>
      </c>
      <c r="B829" s="61" t="str">
        <f t="shared" ref="B829" ca="1" si="1980">IF(INDIRECT("減額一覧!BA"&amp;P829)=1,INDIRECT("減額一覧!M"&amp;P829),"")</f>
        <v/>
      </c>
      <c r="C829" s="36" t="str">
        <f ca="1">IF(B829="","",INDIRECT("減額一覧!C"&amp;$P829))</f>
        <v/>
      </c>
      <c r="D829" s="78" t="str">
        <f ca="1">IF($B829="","",INDIRECT("減額一覧!G"&amp;$P829))</f>
        <v/>
      </c>
      <c r="E829" s="19" t="str">
        <f ca="1">IF(B829="","",INDIRECT("減額一覧!H"&amp;P829))</f>
        <v/>
      </c>
      <c r="F829" s="19" t="str">
        <f ca="1">IF($B829="","",INDIRECT("減額一覧!T"&amp;P829))</f>
        <v/>
      </c>
      <c r="G829" s="20" t="str">
        <f ca="1">IF($B829="","",INDIRECT("減額一覧!U"&amp;P829))</f>
        <v/>
      </c>
      <c r="H829" s="20" t="str">
        <f ca="1">IF($B829="","",INDIRECT("減額一覧!V"&amp;P829))</f>
        <v/>
      </c>
      <c r="I829" s="32" t="str">
        <f ca="1">IF(B829="","",IF(INDIRECT("減額一覧!BL"&amp;P829)=0.08,0.08,0.1))</f>
        <v/>
      </c>
      <c r="J829" s="51"/>
      <c r="K829" s="94" t="str">
        <f t="shared" ca="1" si="1865"/>
        <v/>
      </c>
      <c r="L829" s="56" t="str">
        <f t="shared" ca="1" si="1826"/>
        <v/>
      </c>
      <c r="N829" s="113" t="str">
        <f t="shared" ref="N829:N832" ca="1" si="1981">IF(A829="","",IF(A829&gt;3000,"月ヶ瀬",IF(A829&gt;=2000,"都祁","市内")))</f>
        <v/>
      </c>
      <c r="O829" s="114" t="str">
        <f t="shared" ref="O829" ca="1" si="1982">IF(B829="","",IF(INDIRECT("減額一覧!BL"&amp;P829)=0.08,0.08,0.1))</f>
        <v/>
      </c>
      <c r="P829" s="38">
        <v>116</v>
      </c>
      <c r="Q829" s="38" t="str">
        <f t="shared" ref="Q829:R832" ca="1" si="1983">IF(G829="","",IF(G829&gt;0,1,""))</f>
        <v/>
      </c>
      <c r="R829" s="38" t="str">
        <f t="shared" ca="1" si="1983"/>
        <v/>
      </c>
      <c r="S829" s="66" t="str">
        <f t="shared" ca="1" si="1828"/>
        <v/>
      </c>
      <c r="T829" s="105" t="str">
        <f t="shared" ca="1" si="1832"/>
        <v/>
      </c>
    </row>
    <row r="830" spans="1:20" ht="20.25" hidden="1" thickTop="1" thickBot="1">
      <c r="A830" t="str">
        <f ca="1">IF(B830="","",INDIRECT("減額一覧!B"&amp;$P830))</f>
        <v/>
      </c>
      <c r="B830" s="61" t="str">
        <f t="shared" ref="B830" ca="1" si="1984">IF(INDIRECT("減額一覧!BB"&amp;P830)=1,INDIRECT("減額一覧!W"&amp;P830),"")</f>
        <v/>
      </c>
      <c r="C830" s="44" t="str">
        <f ca="1">IF(B830="","",INDIRECT("減額一覧!C"&amp;$P830))</f>
        <v/>
      </c>
      <c r="D830" s="79" t="str">
        <f ca="1">IF($B830="","",INDIRECT("減額一覧!G"&amp;$P830))</f>
        <v/>
      </c>
      <c r="E830" s="19" t="str">
        <f ca="1">IF(B830="","",INDIRECT("減額一覧!H"&amp;P830))</f>
        <v/>
      </c>
      <c r="F830" s="19" t="str">
        <f ca="1">IF($B830="","",INDIRECT("減額一覧!AD"&amp;P830))</f>
        <v/>
      </c>
      <c r="G830" s="20" t="str">
        <f ca="1">IF($B830="","",INDIRECT("減額一覧!AE"&amp;P830))</f>
        <v/>
      </c>
      <c r="H830" s="20" t="str">
        <f ca="1">IF($B830="","",INDIRECT("減額一覧!AF"&amp;P830))</f>
        <v/>
      </c>
      <c r="I830" s="32" t="str">
        <f ca="1">IF(B830="","",IF(INDIRECT("減額一覧!BM"&amp;P830)=0.08,0.08,0.1))</f>
        <v/>
      </c>
      <c r="J830" s="52"/>
      <c r="K830" s="95" t="str">
        <f t="shared" ca="1" si="1865"/>
        <v/>
      </c>
      <c r="L830" s="58" t="str">
        <f t="shared" ca="1" si="1826"/>
        <v/>
      </c>
      <c r="N830" s="113" t="str">
        <f t="shared" ca="1" si="1981"/>
        <v/>
      </c>
      <c r="O830" s="114" t="str">
        <f t="shared" ref="O830" ca="1" si="1985">IF(B830="","",IF(INDIRECT("減額一覧!BM"&amp;P830)=0.08,0.08,0.1))</f>
        <v/>
      </c>
      <c r="P830" s="38">
        <v>116</v>
      </c>
      <c r="Q830" s="38" t="str">
        <f t="shared" ca="1" si="1983"/>
        <v/>
      </c>
      <c r="R830" s="38" t="str">
        <f t="shared" ca="1" si="1983"/>
        <v/>
      </c>
      <c r="S830" s="66" t="str">
        <f t="shared" ca="1" si="1828"/>
        <v/>
      </c>
      <c r="T830" s="105" t="str">
        <f t="shared" ca="1" si="1832"/>
        <v/>
      </c>
    </row>
    <row r="831" spans="1:20" ht="20.25" hidden="1" thickTop="1" thickBot="1">
      <c r="A831" t="str">
        <f ca="1">IF(B831="","",INDIRECT("減額一覧!B"&amp;$P831))</f>
        <v/>
      </c>
      <c r="B831" s="61" t="str">
        <f t="shared" ref="B831" ca="1" si="1986">IF(INDIRECT("減額一覧!BC"&amp;P831)=1,INDIRECT("減額一覧!AG"&amp;P831),"")</f>
        <v/>
      </c>
      <c r="C831" s="36" t="str">
        <f ca="1">IF(B831="","",INDIRECT("減額一覧!C"&amp;$P831))</f>
        <v/>
      </c>
      <c r="D831" s="80" t="str">
        <f ca="1">IF($B831="","",INDIRECT("減額一覧!G"&amp;$P831))</f>
        <v/>
      </c>
      <c r="E831" s="19" t="str">
        <f ca="1">IF(B831="","",INDIRECT("減額一覧!H"&amp;P831))</f>
        <v/>
      </c>
      <c r="F831" s="19" t="str">
        <f ca="1">IF($B831="","",INDIRECT("減額一覧!AN"&amp;P831))</f>
        <v/>
      </c>
      <c r="G831" s="20" t="str">
        <f ca="1">IF($B831="","",INDIRECT("減額一覧!AO"&amp;P831))</f>
        <v/>
      </c>
      <c r="H831" s="20" t="str">
        <f ca="1">IF($B831="","",INDIRECT("減額一覧!AP"&amp;P831))</f>
        <v/>
      </c>
      <c r="I831" s="32" t="str">
        <f ca="1">IF(B831="","",IF(INDIRECT("減額一覧!BN"&amp;P831)=0.08,0.08,0.1))</f>
        <v/>
      </c>
      <c r="J831" s="52"/>
      <c r="K831" s="95" t="str">
        <f t="shared" ca="1" si="1865"/>
        <v/>
      </c>
      <c r="L831" s="58" t="str">
        <f t="shared" ca="1" si="1826"/>
        <v/>
      </c>
      <c r="N831" s="113" t="str">
        <f t="shared" ca="1" si="1981"/>
        <v/>
      </c>
      <c r="O831" s="114" t="str">
        <f t="shared" ref="O831" ca="1" si="1987">IF(B831="","",IF(INDIRECT("減額一覧!BN"&amp;P831)=0.08,0.08,0.1))</f>
        <v/>
      </c>
      <c r="P831" s="38">
        <v>116</v>
      </c>
      <c r="Q831" s="38" t="str">
        <f t="shared" ca="1" si="1983"/>
        <v/>
      </c>
      <c r="R831" s="38" t="str">
        <f t="shared" ca="1" si="1983"/>
        <v/>
      </c>
      <c r="S831" s="66" t="str">
        <f t="shared" ca="1" si="1828"/>
        <v/>
      </c>
      <c r="T831" s="105" t="str">
        <f t="shared" ca="1" si="1832"/>
        <v/>
      </c>
    </row>
    <row r="832" spans="1:20" ht="20.25" hidden="1" thickTop="1" thickBot="1">
      <c r="A832" t="str">
        <f ca="1">IF(B832="","",INDIRECT("減額一覧!B"&amp;$P832))</f>
        <v/>
      </c>
      <c r="B832" s="61" t="str">
        <f t="shared" ref="B832" ca="1" si="1988">IF(INDIRECT("減額一覧!BD"&amp;P832)=1,INDIRECT("減額一覧!AQ"&amp;P832),"")</f>
        <v/>
      </c>
      <c r="C832" s="45" t="str">
        <f ca="1">IF(B832="","",INDIRECT("減額一覧!C"&amp;$P832))</f>
        <v/>
      </c>
      <c r="D832" s="79" t="str">
        <f ca="1">IF($B832="","",INDIRECT("減額一覧!G"&amp;$P832))</f>
        <v/>
      </c>
      <c r="E832" s="19" t="str">
        <f ca="1">IF(B832="","",INDIRECT("減額一覧!H"&amp;P832))</f>
        <v/>
      </c>
      <c r="F832" s="19" t="str">
        <f ca="1">IF($B832="","",INDIRECT("減額一覧!AX"&amp;P832))</f>
        <v/>
      </c>
      <c r="G832" s="20" t="str">
        <f ca="1">IF($B832="","",INDIRECT("減額一覧!AY"&amp;P832))</f>
        <v/>
      </c>
      <c r="H832" s="20" t="str">
        <f ca="1">IF($B832="","",INDIRECT("減額一覧!AZ"&amp;P832))</f>
        <v/>
      </c>
      <c r="I832" s="32" t="str">
        <f ca="1">IF(B832="","",IF(INDIRECT("減額一覧!BO"&amp;P832)=0.08,0.08,0.1))</f>
        <v/>
      </c>
      <c r="J832" s="52"/>
      <c r="K832" s="95" t="str">
        <f t="shared" ca="1" si="1865"/>
        <v/>
      </c>
      <c r="L832" s="58" t="str">
        <f t="shared" ca="1" si="1826"/>
        <v/>
      </c>
      <c r="N832" s="113" t="str">
        <f t="shared" ca="1" si="1981"/>
        <v/>
      </c>
      <c r="O832" s="114" t="str">
        <f t="shared" ref="O832" ca="1" si="1989">IF(B832="","",IF(INDIRECT("減額一覧!BO"&amp;P832)=0.08,0.08,0.1))</f>
        <v/>
      </c>
      <c r="P832" s="38">
        <v>116</v>
      </c>
      <c r="Q832" s="38" t="str">
        <f t="shared" ca="1" si="1983"/>
        <v/>
      </c>
      <c r="R832" s="38" t="str">
        <f t="shared" ca="1" si="1983"/>
        <v/>
      </c>
      <c r="S832" s="66" t="str">
        <f t="shared" ca="1" si="1828"/>
        <v/>
      </c>
      <c r="T832" s="105" t="str">
        <f t="shared" ca="1" si="1832"/>
        <v/>
      </c>
    </row>
    <row r="833" spans="1:20" ht="20.25" hidden="1" thickTop="1" thickBot="1">
      <c r="B833" s="64"/>
      <c r="C833" s="41" t="str">
        <f>IF(B833="","",減額一覧!C529)</f>
        <v/>
      </c>
      <c r="D833" s="43"/>
      <c r="E833" s="21"/>
      <c r="F833" s="22" t="s">
        <v>69</v>
      </c>
      <c r="G833" s="23">
        <f t="shared" ref="G833:H833" si="1990">SUBTOTAL(9,G829:G832)</f>
        <v>0</v>
      </c>
      <c r="H833" s="23">
        <f t="shared" si="1990"/>
        <v>0</v>
      </c>
      <c r="I833" s="30"/>
      <c r="J833" s="53"/>
      <c r="K833" s="96" t="str">
        <f t="shared" si="1865"/>
        <v/>
      </c>
      <c r="L833" s="59" t="str">
        <f t="shared" si="1826"/>
        <v/>
      </c>
      <c r="N833" s="108" t="str">
        <f t="shared" ref="N833" si="1991">IF(AND(G833=0,H833=0),"","小計")</f>
        <v/>
      </c>
      <c r="O833" s="108" t="str">
        <f t="shared" ref="O833" si="1992">IF(AND(G833=0,H833=0),"","小計")</f>
        <v/>
      </c>
      <c r="P833" s="38"/>
      <c r="Q833" s="38"/>
      <c r="R833" s="38"/>
      <c r="S833" s="66" t="str">
        <f t="shared" si="1828"/>
        <v/>
      </c>
      <c r="T833" s="105" t="str">
        <f t="shared" si="1832"/>
        <v/>
      </c>
    </row>
    <row r="834" spans="1:20" ht="20.25" hidden="1" thickTop="1" thickBot="1">
      <c r="A834" t="str">
        <f ca="1">IF(B834="","",INDIRECT("減額一覧!B"&amp;$P834))</f>
        <v/>
      </c>
      <c r="B834" s="61" t="str">
        <f t="shared" ref="B834" ca="1" si="1993">IF(INDIRECT("減額一覧!BA"&amp;P834)=1,INDIRECT("減額一覧!M"&amp;P834),"")</f>
        <v/>
      </c>
      <c r="C834" s="36" t="str">
        <f ca="1">IF(B834="","",INDIRECT("減額一覧!C"&amp;$P834))</f>
        <v/>
      </c>
      <c r="D834" s="78" t="str">
        <f ca="1">IF($B834="","",INDIRECT("減額一覧!G"&amp;$P834))</f>
        <v/>
      </c>
      <c r="E834" s="19" t="str">
        <f ca="1">IF(B834="","",INDIRECT("減額一覧!H"&amp;P834))</f>
        <v/>
      </c>
      <c r="F834" s="19" t="str">
        <f ca="1">IF($B834="","",INDIRECT("減額一覧!T"&amp;P834))</f>
        <v/>
      </c>
      <c r="G834" s="20" t="str">
        <f ca="1">IF($B834="","",INDIRECT("減額一覧!U"&amp;P834))</f>
        <v/>
      </c>
      <c r="H834" s="20" t="str">
        <f ca="1">IF($B834="","",INDIRECT("減額一覧!V"&amp;P834))</f>
        <v/>
      </c>
      <c r="I834" s="32" t="str">
        <f ca="1">IF(B834="","",IF(INDIRECT("減額一覧!BL"&amp;P834)=0.08,0.08,0.1))</f>
        <v/>
      </c>
      <c r="J834" s="51"/>
      <c r="K834" s="94" t="str">
        <f t="shared" ca="1" si="1865"/>
        <v/>
      </c>
      <c r="L834" s="56" t="str">
        <f t="shared" ca="1" si="1826"/>
        <v/>
      </c>
      <c r="N834" s="113" t="str">
        <f t="shared" ref="N834:N837" ca="1" si="1994">IF(A834="","",IF(A834&gt;3000,"月ヶ瀬",IF(A834&gt;=2000,"都祁","市内")))</f>
        <v/>
      </c>
      <c r="O834" s="114" t="str">
        <f t="shared" ref="O834" ca="1" si="1995">IF(B834="","",IF(INDIRECT("減額一覧!BL"&amp;P834)=0.08,0.08,0.1))</f>
        <v/>
      </c>
      <c r="P834" s="38">
        <v>117</v>
      </c>
      <c r="Q834" s="38" t="str">
        <f t="shared" ref="Q834:R837" ca="1" si="1996">IF(G834="","",IF(G834&gt;0,1,""))</f>
        <v/>
      </c>
      <c r="R834" s="38" t="str">
        <f t="shared" ca="1" si="1996"/>
        <v/>
      </c>
      <c r="S834" s="66" t="str">
        <f t="shared" ca="1" si="1828"/>
        <v/>
      </c>
      <c r="T834" s="105" t="str">
        <f t="shared" ca="1" si="1832"/>
        <v/>
      </c>
    </row>
    <row r="835" spans="1:20" ht="20.25" hidden="1" thickTop="1" thickBot="1">
      <c r="A835" t="str">
        <f ca="1">IF(B835="","",INDIRECT("減額一覧!B"&amp;$P835))</f>
        <v/>
      </c>
      <c r="B835" s="61" t="str">
        <f t="shared" ref="B835" ca="1" si="1997">IF(INDIRECT("減額一覧!BB"&amp;P835)=1,INDIRECT("減額一覧!W"&amp;P835),"")</f>
        <v/>
      </c>
      <c r="C835" s="44" t="str">
        <f ca="1">IF(B835="","",INDIRECT("減額一覧!C"&amp;$P835))</f>
        <v/>
      </c>
      <c r="D835" s="79" t="str">
        <f ca="1">IF($B835="","",INDIRECT("減額一覧!G"&amp;$P835))</f>
        <v/>
      </c>
      <c r="E835" s="19" t="str">
        <f ca="1">IF(B835="","",INDIRECT("減額一覧!H"&amp;P835))</f>
        <v/>
      </c>
      <c r="F835" s="19" t="str">
        <f ca="1">IF($B835="","",INDIRECT("減額一覧!AD"&amp;P835))</f>
        <v/>
      </c>
      <c r="G835" s="20" t="str">
        <f ca="1">IF($B835="","",INDIRECT("減額一覧!AE"&amp;P835))</f>
        <v/>
      </c>
      <c r="H835" s="20" t="str">
        <f ca="1">IF($B835="","",INDIRECT("減額一覧!AF"&amp;P835))</f>
        <v/>
      </c>
      <c r="I835" s="32" t="str">
        <f ca="1">IF(B835="","",IF(INDIRECT("減額一覧!BM"&amp;P835)=0.08,0.08,0.1))</f>
        <v/>
      </c>
      <c r="J835" s="52"/>
      <c r="K835" s="95" t="str">
        <f t="shared" ca="1" si="1865"/>
        <v/>
      </c>
      <c r="L835" s="58" t="str">
        <f t="shared" ca="1" si="1826"/>
        <v/>
      </c>
      <c r="N835" s="113" t="str">
        <f t="shared" ca="1" si="1994"/>
        <v/>
      </c>
      <c r="O835" s="114" t="str">
        <f t="shared" ref="O835" ca="1" si="1998">IF(B835="","",IF(INDIRECT("減額一覧!BM"&amp;P835)=0.08,0.08,0.1))</f>
        <v/>
      </c>
      <c r="P835" s="38">
        <v>117</v>
      </c>
      <c r="Q835" s="38" t="str">
        <f t="shared" ca="1" si="1996"/>
        <v/>
      </c>
      <c r="R835" s="38" t="str">
        <f t="shared" ca="1" si="1996"/>
        <v/>
      </c>
      <c r="S835" s="66" t="str">
        <f t="shared" ca="1" si="1828"/>
        <v/>
      </c>
      <c r="T835" s="105" t="str">
        <f t="shared" ca="1" si="1832"/>
        <v/>
      </c>
    </row>
    <row r="836" spans="1:20" ht="20.25" hidden="1" thickTop="1" thickBot="1">
      <c r="A836" t="str">
        <f ca="1">IF(B836="","",INDIRECT("減額一覧!B"&amp;$P836))</f>
        <v/>
      </c>
      <c r="B836" s="61" t="str">
        <f t="shared" ref="B836" ca="1" si="1999">IF(INDIRECT("減額一覧!BC"&amp;P836)=1,INDIRECT("減額一覧!AG"&amp;P836),"")</f>
        <v/>
      </c>
      <c r="C836" s="36" t="str">
        <f ca="1">IF(B836="","",INDIRECT("減額一覧!C"&amp;$P836))</f>
        <v/>
      </c>
      <c r="D836" s="80" t="str">
        <f ca="1">IF($B836="","",INDIRECT("減額一覧!G"&amp;$P836))</f>
        <v/>
      </c>
      <c r="E836" s="19" t="str">
        <f ca="1">IF(B836="","",INDIRECT("減額一覧!H"&amp;P836))</f>
        <v/>
      </c>
      <c r="F836" s="19" t="str">
        <f ca="1">IF($B836="","",INDIRECT("減額一覧!AN"&amp;P836))</f>
        <v/>
      </c>
      <c r="G836" s="20" t="str">
        <f ca="1">IF($B836="","",INDIRECT("減額一覧!AO"&amp;P836))</f>
        <v/>
      </c>
      <c r="H836" s="20" t="str">
        <f ca="1">IF($B836="","",INDIRECT("減額一覧!AP"&amp;P836))</f>
        <v/>
      </c>
      <c r="I836" s="32" t="str">
        <f ca="1">IF(B836="","",IF(INDIRECT("減額一覧!BN"&amp;P836)=0.08,0.08,0.1))</f>
        <v/>
      </c>
      <c r="J836" s="52"/>
      <c r="K836" s="95" t="str">
        <f t="shared" ca="1" si="1865"/>
        <v/>
      </c>
      <c r="L836" s="58" t="str">
        <f t="shared" ca="1" si="1826"/>
        <v/>
      </c>
      <c r="N836" s="113" t="str">
        <f t="shared" ca="1" si="1994"/>
        <v/>
      </c>
      <c r="O836" s="114" t="str">
        <f t="shared" ref="O836" ca="1" si="2000">IF(B836="","",IF(INDIRECT("減額一覧!BN"&amp;P836)=0.08,0.08,0.1))</f>
        <v/>
      </c>
      <c r="P836" s="38">
        <v>117</v>
      </c>
      <c r="Q836" s="38" t="str">
        <f t="shared" ca="1" si="1996"/>
        <v/>
      </c>
      <c r="R836" s="38" t="str">
        <f t="shared" ca="1" si="1996"/>
        <v/>
      </c>
      <c r="S836" s="66" t="str">
        <f t="shared" ca="1" si="1828"/>
        <v/>
      </c>
      <c r="T836" s="105" t="str">
        <f t="shared" ca="1" si="1832"/>
        <v/>
      </c>
    </row>
    <row r="837" spans="1:20" ht="20.25" hidden="1" thickTop="1" thickBot="1">
      <c r="A837" t="str">
        <f ca="1">IF(B837="","",INDIRECT("減額一覧!B"&amp;$P837))</f>
        <v/>
      </c>
      <c r="B837" s="61" t="str">
        <f t="shared" ref="B837" ca="1" si="2001">IF(INDIRECT("減額一覧!BD"&amp;P837)=1,INDIRECT("減額一覧!AQ"&amp;P837),"")</f>
        <v/>
      </c>
      <c r="C837" s="45" t="str">
        <f ca="1">IF(B837="","",INDIRECT("減額一覧!C"&amp;$P837))</f>
        <v/>
      </c>
      <c r="D837" s="79" t="str">
        <f ca="1">IF($B837="","",INDIRECT("減額一覧!G"&amp;$P837))</f>
        <v/>
      </c>
      <c r="E837" s="19" t="str">
        <f ca="1">IF(B837="","",INDIRECT("減額一覧!H"&amp;P837))</f>
        <v/>
      </c>
      <c r="F837" s="19" t="str">
        <f ca="1">IF($B837="","",INDIRECT("減額一覧!AX"&amp;P837))</f>
        <v/>
      </c>
      <c r="G837" s="20" t="str">
        <f ca="1">IF($B837="","",INDIRECT("減額一覧!AY"&amp;P837))</f>
        <v/>
      </c>
      <c r="H837" s="20" t="str">
        <f ca="1">IF($B837="","",INDIRECT("減額一覧!AZ"&amp;P837))</f>
        <v/>
      </c>
      <c r="I837" s="32" t="str">
        <f ca="1">IF(B837="","",IF(INDIRECT("減額一覧!BO"&amp;P837)=0.08,0.08,0.1))</f>
        <v/>
      </c>
      <c r="J837" s="52"/>
      <c r="K837" s="95" t="str">
        <f t="shared" ca="1" si="1865"/>
        <v/>
      </c>
      <c r="L837" s="58" t="str">
        <f t="shared" ca="1" si="1826"/>
        <v/>
      </c>
      <c r="N837" s="113" t="str">
        <f t="shared" ca="1" si="1994"/>
        <v/>
      </c>
      <c r="O837" s="114" t="str">
        <f t="shared" ref="O837" ca="1" si="2002">IF(B837="","",IF(INDIRECT("減額一覧!BO"&amp;P837)=0.08,0.08,0.1))</f>
        <v/>
      </c>
      <c r="P837" s="38">
        <v>117</v>
      </c>
      <c r="Q837" s="38" t="str">
        <f t="shared" ca="1" si="1996"/>
        <v/>
      </c>
      <c r="R837" s="38" t="str">
        <f t="shared" ca="1" si="1996"/>
        <v/>
      </c>
      <c r="S837" s="66" t="str">
        <f t="shared" ca="1" si="1828"/>
        <v/>
      </c>
      <c r="T837" s="105" t="str">
        <f t="shared" ref="T837:T884" ca="1" si="2003">IF(L837="","",IF(H837=0,"",H837))</f>
        <v/>
      </c>
    </row>
    <row r="838" spans="1:20" ht="20.25" hidden="1" thickTop="1" thickBot="1">
      <c r="A838" t="str">
        <f t="shared" ref="A838" ca="1" si="2004">IF(B838="","",INDIRECT("減額一覧!B"&amp;$P838))</f>
        <v/>
      </c>
      <c r="B838" s="64"/>
      <c r="C838" s="41" t="str">
        <f>IF(B838="","",減額一覧!C534)</f>
        <v/>
      </c>
      <c r="D838" s="43"/>
      <c r="E838" s="21"/>
      <c r="F838" s="22" t="s">
        <v>69</v>
      </c>
      <c r="G838" s="23">
        <f t="shared" ref="G838:H838" si="2005">SUBTOTAL(9,G834:G837)</f>
        <v>0</v>
      </c>
      <c r="H838" s="23">
        <f t="shared" si="2005"/>
        <v>0</v>
      </c>
      <c r="I838" s="30"/>
      <c r="J838" s="53"/>
      <c r="K838" s="96" t="str">
        <f t="shared" ca="1" si="1865"/>
        <v/>
      </c>
      <c r="L838" s="59" t="str">
        <f t="shared" si="1826"/>
        <v/>
      </c>
      <c r="N838" s="108" t="str">
        <f t="shared" ref="N838" si="2006">IF(AND(G838=0,H838=0),"","小計")</f>
        <v/>
      </c>
      <c r="O838" s="108" t="str">
        <f t="shared" ref="O838" si="2007">IF(AND(G838=0,H838=0),"","小計")</f>
        <v/>
      </c>
      <c r="P838" s="38"/>
      <c r="Q838" s="38"/>
      <c r="R838" s="38"/>
      <c r="S838" s="66" t="str">
        <f t="shared" si="1828"/>
        <v/>
      </c>
      <c r="T838" s="105" t="str">
        <f t="shared" si="2003"/>
        <v/>
      </c>
    </row>
    <row r="839" spans="1:20" ht="20.25" hidden="1" thickTop="1" thickBot="1">
      <c r="A839" t="str">
        <f ca="1">IF(B839="","",INDIRECT("減額一覧!B"&amp;$P839))</f>
        <v/>
      </c>
      <c r="B839" s="61" t="str">
        <f t="shared" ref="B839" ca="1" si="2008">IF(INDIRECT("減額一覧!BA"&amp;P839)=1,INDIRECT("減額一覧!M"&amp;P839),"")</f>
        <v/>
      </c>
      <c r="C839" s="36" t="str">
        <f ca="1">IF(B839="","",INDIRECT("減額一覧!C"&amp;$P839))</f>
        <v/>
      </c>
      <c r="D839" s="78" t="str">
        <f ca="1">IF($B839="","",INDIRECT("減額一覧!G"&amp;$P839))</f>
        <v/>
      </c>
      <c r="E839" s="19" t="str">
        <f ca="1">IF(B839="","",INDIRECT("減額一覧!H"&amp;P839))</f>
        <v/>
      </c>
      <c r="F839" s="19" t="str">
        <f ca="1">IF($B839="","",INDIRECT("減額一覧!T"&amp;P839))</f>
        <v/>
      </c>
      <c r="G839" s="20" t="str">
        <f ca="1">IF($B839="","",INDIRECT("減額一覧!U"&amp;P839))</f>
        <v/>
      </c>
      <c r="H839" s="20" t="str">
        <f ca="1">IF($B839="","",INDIRECT("減額一覧!V"&amp;P839))</f>
        <v/>
      </c>
      <c r="I839" s="32" t="str">
        <f ca="1">IF(B839="","",IF(INDIRECT("減額一覧!BL"&amp;P839)=0.08,0.08,0.1))</f>
        <v/>
      </c>
      <c r="J839" s="51"/>
      <c r="K839" s="94" t="str">
        <f t="shared" ca="1" si="1865"/>
        <v/>
      </c>
      <c r="L839" s="56" t="str">
        <f t="shared" ca="1" si="1826"/>
        <v/>
      </c>
      <c r="N839" s="113" t="str">
        <f t="shared" ref="N839:N842" ca="1" si="2009">IF(A839="","",IF(A839&gt;3000,"月ヶ瀬",IF(A839&gt;=2000,"都祁","市内")))</f>
        <v/>
      </c>
      <c r="O839" s="114" t="str">
        <f t="shared" ref="O839" ca="1" si="2010">IF(B839="","",IF(INDIRECT("減額一覧!BL"&amp;P839)=0.08,0.08,0.1))</f>
        <v/>
      </c>
      <c r="P839" s="38">
        <v>114</v>
      </c>
      <c r="Q839" s="38" t="str">
        <f t="shared" ref="Q839:R842" ca="1" si="2011">IF(G839="","",IF(G839&gt;0,1,""))</f>
        <v/>
      </c>
      <c r="R839" s="38" t="str">
        <f t="shared" ca="1" si="2011"/>
        <v/>
      </c>
      <c r="S839" s="66" t="str">
        <f t="shared" ca="1" si="1828"/>
        <v/>
      </c>
      <c r="T839" s="105" t="str">
        <f t="shared" ca="1" si="2003"/>
        <v/>
      </c>
    </row>
    <row r="840" spans="1:20" ht="20.25" hidden="1" thickTop="1" thickBot="1">
      <c r="A840" t="str">
        <f ca="1">IF(B840="","",INDIRECT("減額一覧!B"&amp;$P840))</f>
        <v/>
      </c>
      <c r="B840" s="61" t="str">
        <f t="shared" ref="B840" ca="1" si="2012">IF(INDIRECT("減額一覧!BB"&amp;P840)=1,INDIRECT("減額一覧!W"&amp;P840),"")</f>
        <v/>
      </c>
      <c r="C840" s="44" t="str">
        <f ca="1">IF(B840="","",INDIRECT("減額一覧!C"&amp;$P840))</f>
        <v/>
      </c>
      <c r="D840" s="79" t="str">
        <f ca="1">IF($B840="","",INDIRECT("減額一覧!G"&amp;$P840))</f>
        <v/>
      </c>
      <c r="E840" s="19" t="str">
        <f ca="1">IF(B840="","",INDIRECT("減額一覧!H"&amp;P840))</f>
        <v/>
      </c>
      <c r="F840" s="19" t="str">
        <f ca="1">IF($B840="","",INDIRECT("減額一覧!AD"&amp;P840))</f>
        <v/>
      </c>
      <c r="G840" s="20" t="str">
        <f ca="1">IF($B840="","",INDIRECT("減額一覧!AE"&amp;P840))</f>
        <v/>
      </c>
      <c r="H840" s="20" t="str">
        <f ca="1">IF($B840="","",INDIRECT("減額一覧!AF"&amp;P840))</f>
        <v/>
      </c>
      <c r="I840" s="32" t="str">
        <f ca="1">IF(B840="","",IF(INDIRECT("減額一覧!BM"&amp;P840)=0.08,0.08,0.1))</f>
        <v/>
      </c>
      <c r="J840" s="52"/>
      <c r="K840" s="95" t="str">
        <f t="shared" ca="1" si="1865"/>
        <v/>
      </c>
      <c r="L840" s="58" t="str">
        <f t="shared" ca="1" si="1826"/>
        <v/>
      </c>
      <c r="N840" s="113" t="str">
        <f t="shared" ca="1" si="2009"/>
        <v/>
      </c>
      <c r="O840" s="114" t="str">
        <f t="shared" ref="O840" ca="1" si="2013">IF(B840="","",IF(INDIRECT("減額一覧!BM"&amp;P840)=0.08,0.08,0.1))</f>
        <v/>
      </c>
      <c r="P840" s="38">
        <v>114</v>
      </c>
      <c r="Q840" s="38" t="str">
        <f t="shared" ca="1" si="2011"/>
        <v/>
      </c>
      <c r="R840" s="38" t="str">
        <f t="shared" ca="1" si="2011"/>
        <v/>
      </c>
      <c r="S840" s="66" t="str">
        <f t="shared" ca="1" si="1828"/>
        <v/>
      </c>
      <c r="T840" s="105" t="str">
        <f t="shared" ca="1" si="2003"/>
        <v/>
      </c>
    </row>
    <row r="841" spans="1:20" ht="20.25" hidden="1" thickTop="1" thickBot="1">
      <c r="A841" t="str">
        <f ca="1">IF(B841="","",INDIRECT("減額一覧!B"&amp;$P841))</f>
        <v/>
      </c>
      <c r="B841" s="61" t="str">
        <f t="shared" ref="B841" ca="1" si="2014">IF(INDIRECT("減額一覧!BC"&amp;P841)=1,INDIRECT("減額一覧!AG"&amp;P841),"")</f>
        <v/>
      </c>
      <c r="C841" s="36" t="str">
        <f ca="1">IF(B841="","",INDIRECT("減額一覧!C"&amp;$P841))</f>
        <v/>
      </c>
      <c r="D841" s="80" t="str">
        <f ca="1">IF($B841="","",INDIRECT("減額一覧!G"&amp;$P841))</f>
        <v/>
      </c>
      <c r="E841" s="19" t="str">
        <f ca="1">IF(B841="","",INDIRECT("減額一覧!H"&amp;P841))</f>
        <v/>
      </c>
      <c r="F841" s="19" t="str">
        <f ca="1">IF($B841="","",INDIRECT("減額一覧!AN"&amp;P841))</f>
        <v/>
      </c>
      <c r="G841" s="20" t="str">
        <f ca="1">IF($B841="","",INDIRECT("減額一覧!AO"&amp;P841))</f>
        <v/>
      </c>
      <c r="H841" s="20" t="str">
        <f ca="1">IF($B841="","",INDIRECT("減額一覧!AP"&amp;P841))</f>
        <v/>
      </c>
      <c r="I841" s="32" t="str">
        <f ca="1">IF(B841="","",IF(INDIRECT("減額一覧!BN"&amp;P841)=0.08,0.08,0.1))</f>
        <v/>
      </c>
      <c r="J841" s="52"/>
      <c r="K841" s="95" t="str">
        <f t="shared" ca="1" si="1865"/>
        <v/>
      </c>
      <c r="L841" s="58" t="str">
        <f t="shared" ca="1" si="1826"/>
        <v/>
      </c>
      <c r="N841" s="113" t="str">
        <f t="shared" ca="1" si="2009"/>
        <v/>
      </c>
      <c r="O841" s="114" t="str">
        <f t="shared" ref="O841" ca="1" si="2015">IF(B841="","",IF(INDIRECT("減額一覧!BN"&amp;P841)=0.08,0.08,0.1))</f>
        <v/>
      </c>
      <c r="P841" s="38">
        <v>114</v>
      </c>
      <c r="Q841" s="38" t="str">
        <f t="shared" ca="1" si="2011"/>
        <v/>
      </c>
      <c r="R841" s="38" t="str">
        <f t="shared" ca="1" si="2011"/>
        <v/>
      </c>
      <c r="S841" s="66" t="str">
        <f t="shared" ca="1" si="1828"/>
        <v/>
      </c>
      <c r="T841" s="105" t="str">
        <f t="shared" ca="1" si="2003"/>
        <v/>
      </c>
    </row>
    <row r="842" spans="1:20" ht="20.25" hidden="1" thickTop="1" thickBot="1">
      <c r="A842" t="str">
        <f ca="1">IF(B842="","",INDIRECT("減額一覧!B"&amp;$P842))</f>
        <v/>
      </c>
      <c r="B842" s="61" t="str">
        <f t="shared" ref="B842" ca="1" si="2016">IF(INDIRECT("減額一覧!BD"&amp;P842)=1,INDIRECT("減額一覧!AQ"&amp;P842),"")</f>
        <v/>
      </c>
      <c r="C842" s="45" t="str">
        <f ca="1">IF(B842="","",INDIRECT("減額一覧!C"&amp;$P842))</f>
        <v/>
      </c>
      <c r="D842" s="79" t="str">
        <f ca="1">IF($B842="","",INDIRECT("減額一覧!G"&amp;$P842))</f>
        <v/>
      </c>
      <c r="E842" s="19" t="str">
        <f ca="1">IF(B842="","",INDIRECT("減額一覧!H"&amp;P842))</f>
        <v/>
      </c>
      <c r="F842" s="19" t="str">
        <f ca="1">IF($B842="","",INDIRECT("減額一覧!AX"&amp;P842))</f>
        <v/>
      </c>
      <c r="G842" s="20" t="str">
        <f ca="1">IF($B842="","",INDIRECT("減額一覧!AY"&amp;P842))</f>
        <v/>
      </c>
      <c r="H842" s="20" t="str">
        <f ca="1">IF($B842="","",INDIRECT("減額一覧!AZ"&amp;P842))</f>
        <v/>
      </c>
      <c r="I842" s="32" t="str">
        <f ca="1">IF(B842="","",IF(INDIRECT("減額一覧!BO"&amp;P842)=0.08,0.08,0.1))</f>
        <v/>
      </c>
      <c r="J842" s="52"/>
      <c r="K842" s="95" t="str">
        <f t="shared" ca="1" si="1865"/>
        <v/>
      </c>
      <c r="L842" s="58" t="str">
        <f t="shared" ca="1" si="1826"/>
        <v/>
      </c>
      <c r="N842" s="113" t="str">
        <f t="shared" ca="1" si="2009"/>
        <v/>
      </c>
      <c r="O842" s="114" t="str">
        <f t="shared" ref="O842" ca="1" si="2017">IF(B842="","",IF(INDIRECT("減額一覧!BO"&amp;P842)=0.08,0.08,0.1))</f>
        <v/>
      </c>
      <c r="P842" s="38">
        <v>114</v>
      </c>
      <c r="Q842" s="38" t="str">
        <f t="shared" ca="1" si="2011"/>
        <v/>
      </c>
      <c r="R842" s="38" t="str">
        <f t="shared" ca="1" si="2011"/>
        <v/>
      </c>
      <c r="S842" s="66" t="str">
        <f t="shared" ca="1" si="1828"/>
        <v/>
      </c>
      <c r="T842" s="105" t="str">
        <f t="shared" ca="1" si="2003"/>
        <v/>
      </c>
    </row>
    <row r="843" spans="1:20" ht="20.25" hidden="1" thickTop="1" thickBot="1">
      <c r="B843" s="64"/>
      <c r="C843" s="41" t="str">
        <f>IF(B843="","",減額一覧!C539)</f>
        <v/>
      </c>
      <c r="D843" s="43"/>
      <c r="E843" s="21"/>
      <c r="F843" s="22" t="s">
        <v>69</v>
      </c>
      <c r="G843" s="23">
        <f t="shared" ref="G843:H843" si="2018">SUBTOTAL(9,G839:G842)</f>
        <v>0</v>
      </c>
      <c r="H843" s="23">
        <f t="shared" si="2018"/>
        <v>0</v>
      </c>
      <c r="I843" s="30"/>
      <c r="J843" s="53"/>
      <c r="K843" s="96" t="str">
        <f t="shared" si="1865"/>
        <v/>
      </c>
      <c r="L843" s="59" t="str">
        <f t="shared" si="1826"/>
        <v/>
      </c>
      <c r="N843" s="108" t="str">
        <f t="shared" ref="N843" si="2019">IF(AND(G843=0,H843=0),"","小計")</f>
        <v/>
      </c>
      <c r="O843" s="108" t="str">
        <f t="shared" ref="O843" si="2020">IF(AND(G843=0,H843=0),"","小計")</f>
        <v/>
      </c>
      <c r="P843" s="38"/>
      <c r="Q843" s="38"/>
      <c r="R843" s="38"/>
      <c r="S843" s="66" t="str">
        <f t="shared" si="1828"/>
        <v/>
      </c>
      <c r="T843" s="105" t="str">
        <f t="shared" si="2003"/>
        <v/>
      </c>
    </row>
    <row r="844" spans="1:20" ht="20.25" hidden="1" thickTop="1" thickBot="1">
      <c r="A844" t="str">
        <f ca="1">IF(B844="","",INDIRECT("減額一覧!B"&amp;$P844))</f>
        <v/>
      </c>
      <c r="B844" s="61" t="str">
        <f t="shared" ref="B844" ca="1" si="2021">IF(INDIRECT("減額一覧!BA"&amp;P844)=1,INDIRECT("減額一覧!M"&amp;P844),"")</f>
        <v/>
      </c>
      <c r="C844" s="36" t="str">
        <f ca="1">IF(B844="","",INDIRECT("減額一覧!C"&amp;$P844))</f>
        <v/>
      </c>
      <c r="D844" s="78" t="str">
        <f ca="1">IF($B844="","",INDIRECT("減額一覧!G"&amp;$P844))</f>
        <v/>
      </c>
      <c r="E844" s="19" t="str">
        <f ca="1">IF(B844="","",INDIRECT("減額一覧!H"&amp;P844))</f>
        <v/>
      </c>
      <c r="F844" s="19" t="str">
        <f ca="1">IF($B844="","",INDIRECT("減額一覧!T"&amp;P844))</f>
        <v/>
      </c>
      <c r="G844" s="20" t="str">
        <f ca="1">IF($B844="","",INDIRECT("減額一覧!U"&amp;P844))</f>
        <v/>
      </c>
      <c r="H844" s="20" t="str">
        <f ca="1">IF($B844="","",INDIRECT("減額一覧!V"&amp;P844))</f>
        <v/>
      </c>
      <c r="I844" s="32" t="str">
        <f ca="1">IF(B844="","",IF(INDIRECT("減額一覧!BL"&amp;P844)=0.08,0.08,0.1))</f>
        <v/>
      </c>
      <c r="J844" s="51"/>
      <c r="K844" s="94" t="str">
        <f t="shared" ca="1" si="1865"/>
        <v/>
      </c>
      <c r="L844" s="56" t="str">
        <f t="shared" ca="1" si="1826"/>
        <v/>
      </c>
      <c r="N844" s="113" t="str">
        <f t="shared" ref="N844:N847" ca="1" si="2022">IF(A844="","",IF(A844&gt;3000,"月ヶ瀬",IF(A844&gt;=2000,"都祁","市内")))</f>
        <v/>
      </c>
      <c r="O844" s="114" t="str">
        <f t="shared" ref="O844" ca="1" si="2023">IF(B844="","",IF(INDIRECT("減額一覧!BL"&amp;P844)=0.08,0.08,0.1))</f>
        <v/>
      </c>
      <c r="P844" s="38">
        <v>115</v>
      </c>
      <c r="Q844" s="38" t="str">
        <f t="shared" ref="Q844:R847" ca="1" si="2024">IF(G844="","",IF(G844&gt;0,1,""))</f>
        <v/>
      </c>
      <c r="R844" s="38" t="str">
        <f t="shared" ca="1" si="2024"/>
        <v/>
      </c>
      <c r="S844" s="66" t="str">
        <f t="shared" ca="1" si="1828"/>
        <v/>
      </c>
      <c r="T844" s="105" t="str">
        <f t="shared" ca="1" si="2003"/>
        <v/>
      </c>
    </row>
    <row r="845" spans="1:20" ht="20.25" hidden="1" thickTop="1" thickBot="1">
      <c r="A845" t="str">
        <f ca="1">IF(B845="","",INDIRECT("減額一覧!B"&amp;$P845))</f>
        <v/>
      </c>
      <c r="B845" s="61" t="str">
        <f t="shared" ref="B845" ca="1" si="2025">IF(INDIRECT("減額一覧!BB"&amp;P845)=1,INDIRECT("減額一覧!W"&amp;P845),"")</f>
        <v/>
      </c>
      <c r="C845" s="44" t="str">
        <f ca="1">IF(B845="","",INDIRECT("減額一覧!C"&amp;$P845))</f>
        <v/>
      </c>
      <c r="D845" s="79" t="str">
        <f ca="1">IF($B845="","",INDIRECT("減額一覧!G"&amp;$P845))</f>
        <v/>
      </c>
      <c r="E845" s="19" t="str">
        <f ca="1">IF(B845="","",INDIRECT("減額一覧!H"&amp;P845))</f>
        <v/>
      </c>
      <c r="F845" s="19" t="str">
        <f ca="1">IF($B845="","",INDIRECT("減額一覧!AD"&amp;P845))</f>
        <v/>
      </c>
      <c r="G845" s="20" t="str">
        <f ca="1">IF($B845="","",INDIRECT("減額一覧!AE"&amp;P845))</f>
        <v/>
      </c>
      <c r="H845" s="20" t="str">
        <f ca="1">IF($B845="","",INDIRECT("減額一覧!AF"&amp;P845))</f>
        <v/>
      </c>
      <c r="I845" s="32" t="str">
        <f ca="1">IF(B845="","",IF(INDIRECT("減額一覧!BM"&amp;P845)=0.08,0.08,0.1))</f>
        <v/>
      </c>
      <c r="J845" s="52"/>
      <c r="K845" s="95" t="str">
        <f t="shared" ca="1" si="1865"/>
        <v/>
      </c>
      <c r="L845" s="58" t="str">
        <f t="shared" ca="1" si="1826"/>
        <v/>
      </c>
      <c r="N845" s="113" t="str">
        <f t="shared" ca="1" si="2022"/>
        <v/>
      </c>
      <c r="O845" s="114" t="str">
        <f t="shared" ref="O845" ca="1" si="2026">IF(B845="","",IF(INDIRECT("減額一覧!BM"&amp;P845)=0.08,0.08,0.1))</f>
        <v/>
      </c>
      <c r="P845" s="38">
        <v>115</v>
      </c>
      <c r="Q845" s="38" t="str">
        <f t="shared" ca="1" si="2024"/>
        <v/>
      </c>
      <c r="R845" s="38" t="str">
        <f t="shared" ca="1" si="2024"/>
        <v/>
      </c>
      <c r="S845" s="66" t="str">
        <f t="shared" ca="1" si="1828"/>
        <v/>
      </c>
      <c r="T845" s="105" t="str">
        <f t="shared" ca="1" si="2003"/>
        <v/>
      </c>
    </row>
    <row r="846" spans="1:20" ht="20.25" hidden="1" thickTop="1" thickBot="1">
      <c r="A846" t="str">
        <f ca="1">IF(B846="","",INDIRECT("減額一覧!B"&amp;$P846))</f>
        <v/>
      </c>
      <c r="B846" s="61" t="str">
        <f t="shared" ref="B846" ca="1" si="2027">IF(INDIRECT("減額一覧!BC"&amp;P846)=1,INDIRECT("減額一覧!AG"&amp;P846),"")</f>
        <v/>
      </c>
      <c r="C846" s="36" t="str">
        <f ca="1">IF(B846="","",INDIRECT("減額一覧!C"&amp;$P846))</f>
        <v/>
      </c>
      <c r="D846" s="80" t="str">
        <f ca="1">IF($B846="","",INDIRECT("減額一覧!G"&amp;$P846))</f>
        <v/>
      </c>
      <c r="E846" s="19" t="str">
        <f ca="1">IF(B846="","",INDIRECT("減額一覧!H"&amp;P846))</f>
        <v/>
      </c>
      <c r="F846" s="19" t="str">
        <f ca="1">IF($B846="","",INDIRECT("減額一覧!AN"&amp;P846))</f>
        <v/>
      </c>
      <c r="G846" s="20" t="str">
        <f ca="1">IF($B846="","",INDIRECT("減額一覧!AO"&amp;P846))</f>
        <v/>
      </c>
      <c r="H846" s="20" t="str">
        <f ca="1">IF($B846="","",INDIRECT("減額一覧!AP"&amp;P846))</f>
        <v/>
      </c>
      <c r="I846" s="32" t="str">
        <f ca="1">IF(B846="","",IF(INDIRECT("減額一覧!BN"&amp;P846)=0.08,0.08,0.1))</f>
        <v/>
      </c>
      <c r="J846" s="52"/>
      <c r="K846" s="95" t="str">
        <f t="shared" ca="1" si="1865"/>
        <v/>
      </c>
      <c r="L846" s="58" t="str">
        <f t="shared" ca="1" si="1826"/>
        <v/>
      </c>
      <c r="N846" s="113" t="str">
        <f t="shared" ca="1" si="2022"/>
        <v/>
      </c>
      <c r="O846" s="114" t="str">
        <f t="shared" ref="O846" ca="1" si="2028">IF(B846="","",IF(INDIRECT("減額一覧!BN"&amp;P846)=0.08,0.08,0.1))</f>
        <v/>
      </c>
      <c r="P846" s="38">
        <v>115</v>
      </c>
      <c r="Q846" s="38" t="str">
        <f t="shared" ca="1" si="2024"/>
        <v/>
      </c>
      <c r="R846" s="38" t="str">
        <f t="shared" ca="1" si="2024"/>
        <v/>
      </c>
      <c r="S846" s="66" t="str">
        <f t="shared" ca="1" si="1828"/>
        <v/>
      </c>
      <c r="T846" s="105" t="str">
        <f t="shared" ca="1" si="2003"/>
        <v/>
      </c>
    </row>
    <row r="847" spans="1:20" ht="20.25" hidden="1" thickTop="1" thickBot="1">
      <c r="A847" t="str">
        <f ca="1">IF(B847="","",INDIRECT("減額一覧!B"&amp;$P847))</f>
        <v/>
      </c>
      <c r="B847" s="61" t="str">
        <f t="shared" ref="B847" ca="1" si="2029">IF(INDIRECT("減額一覧!BD"&amp;P847)=1,INDIRECT("減額一覧!AQ"&amp;P847),"")</f>
        <v/>
      </c>
      <c r="C847" s="45" t="str">
        <f ca="1">IF(B847="","",INDIRECT("減額一覧!C"&amp;$P847))</f>
        <v/>
      </c>
      <c r="D847" s="79" t="str">
        <f ca="1">IF($B847="","",INDIRECT("減額一覧!G"&amp;$P847))</f>
        <v/>
      </c>
      <c r="E847" s="19" t="str">
        <f ca="1">IF(B847="","",INDIRECT("減額一覧!H"&amp;P847))</f>
        <v/>
      </c>
      <c r="F847" s="19" t="str">
        <f ca="1">IF($B847="","",INDIRECT("減額一覧!AX"&amp;P847))</f>
        <v/>
      </c>
      <c r="G847" s="20" t="str">
        <f ca="1">IF($B847="","",INDIRECT("減額一覧!AY"&amp;P847))</f>
        <v/>
      </c>
      <c r="H847" s="20" t="str">
        <f ca="1">IF($B847="","",INDIRECT("減額一覧!AZ"&amp;P847))</f>
        <v/>
      </c>
      <c r="I847" s="32" t="str">
        <f ca="1">IF(B847="","",IF(INDIRECT("減額一覧!BO"&amp;P847)=0.08,0.08,0.1))</f>
        <v/>
      </c>
      <c r="J847" s="52"/>
      <c r="K847" s="95" t="str">
        <f t="shared" ca="1" si="1865"/>
        <v/>
      </c>
      <c r="L847" s="58" t="str">
        <f t="shared" ca="1" si="1826"/>
        <v/>
      </c>
      <c r="N847" s="113" t="str">
        <f t="shared" ca="1" si="2022"/>
        <v/>
      </c>
      <c r="O847" s="114" t="str">
        <f t="shared" ref="O847" ca="1" si="2030">IF(B847="","",IF(INDIRECT("減額一覧!BO"&amp;P847)=0.08,0.08,0.1))</f>
        <v/>
      </c>
      <c r="P847" s="38">
        <v>115</v>
      </c>
      <c r="Q847" s="38" t="str">
        <f t="shared" ca="1" si="2024"/>
        <v/>
      </c>
      <c r="R847" s="38" t="str">
        <f t="shared" ca="1" si="2024"/>
        <v/>
      </c>
      <c r="S847" s="66" t="str">
        <f t="shared" ca="1" si="1828"/>
        <v/>
      </c>
      <c r="T847" s="105" t="str">
        <f t="shared" ca="1" si="2003"/>
        <v/>
      </c>
    </row>
    <row r="848" spans="1:20" ht="20.25" hidden="1" thickTop="1" thickBot="1">
      <c r="B848" s="64"/>
      <c r="C848" s="41" t="str">
        <f>IF(B848="","",減額一覧!C544)</f>
        <v/>
      </c>
      <c r="D848" s="43"/>
      <c r="E848" s="21"/>
      <c r="F848" s="22" t="s">
        <v>69</v>
      </c>
      <c r="G848" s="23">
        <f t="shared" ref="G848:H848" si="2031">SUBTOTAL(9,G844:G847)</f>
        <v>0</v>
      </c>
      <c r="H848" s="23">
        <f t="shared" si="2031"/>
        <v>0</v>
      </c>
      <c r="I848" s="30"/>
      <c r="J848" s="53"/>
      <c r="K848" s="96" t="str">
        <f t="shared" si="1865"/>
        <v/>
      </c>
      <c r="L848" s="59" t="str">
        <f t="shared" si="1826"/>
        <v/>
      </c>
      <c r="N848" s="108" t="str">
        <f t="shared" ref="N848" si="2032">IF(AND(G848=0,H848=0),"","小計")</f>
        <v/>
      </c>
      <c r="O848" s="108" t="str">
        <f t="shared" ref="O848" si="2033">IF(AND(G848=0,H848=0),"","小計")</f>
        <v/>
      </c>
      <c r="P848" s="38"/>
      <c r="Q848" s="38"/>
      <c r="R848" s="38"/>
      <c r="S848" s="66" t="str">
        <f t="shared" si="1828"/>
        <v/>
      </c>
      <c r="T848" s="105" t="str">
        <f t="shared" si="2003"/>
        <v/>
      </c>
    </row>
    <row r="849" spans="1:20" ht="20.25" hidden="1" thickTop="1" thickBot="1">
      <c r="A849" t="str">
        <f ca="1">IF(B849="","",INDIRECT("減額一覧!B"&amp;$P849))</f>
        <v/>
      </c>
      <c r="B849" s="61" t="str">
        <f t="shared" ref="B849" ca="1" si="2034">IF(INDIRECT("減額一覧!BA"&amp;P849)=1,INDIRECT("減額一覧!M"&amp;P849),"")</f>
        <v/>
      </c>
      <c r="C849" s="36" t="str">
        <f ca="1">IF(B849="","",INDIRECT("減額一覧!C"&amp;$P849))</f>
        <v/>
      </c>
      <c r="D849" s="78" t="str">
        <f ca="1">IF($B849="","",INDIRECT("減額一覧!G"&amp;$P849))</f>
        <v/>
      </c>
      <c r="E849" s="19" t="str">
        <f ca="1">IF(B849="","",INDIRECT("減額一覧!H"&amp;P849))</f>
        <v/>
      </c>
      <c r="F849" s="19" t="str">
        <f ca="1">IF($B849="","",INDIRECT("減額一覧!T"&amp;P849))</f>
        <v/>
      </c>
      <c r="G849" s="20" t="str">
        <f ca="1">IF($B849="","",INDIRECT("減額一覧!U"&amp;P849))</f>
        <v/>
      </c>
      <c r="H849" s="20" t="str">
        <f ca="1">IF($B849="","",INDIRECT("減額一覧!V"&amp;P849))</f>
        <v/>
      </c>
      <c r="I849" s="32" t="str">
        <f ca="1">IF(B849="","",IF(INDIRECT("減額一覧!BL"&amp;P849)=0.08,0.08,0.1))</f>
        <v/>
      </c>
      <c r="J849" s="51"/>
      <c r="K849" s="94" t="str">
        <f t="shared" ca="1" si="1865"/>
        <v/>
      </c>
      <c r="L849" s="56" t="str">
        <f t="shared" ca="1" si="1826"/>
        <v/>
      </c>
      <c r="N849" s="113" t="str">
        <f t="shared" ref="N849:N852" ca="1" si="2035">IF(A849="","",IF(A849&gt;3000,"月ヶ瀬",IF(A849&gt;=2000,"都祁","市内")))</f>
        <v/>
      </c>
      <c r="O849" s="114" t="str">
        <f t="shared" ref="O849" ca="1" si="2036">IF(B849="","",IF(INDIRECT("減額一覧!BL"&amp;P849)=0.08,0.08,0.1))</f>
        <v/>
      </c>
      <c r="P849" s="38">
        <v>116</v>
      </c>
      <c r="Q849" s="38" t="str">
        <f t="shared" ref="Q849:R852" ca="1" si="2037">IF(G849="","",IF(G849&gt;0,1,""))</f>
        <v/>
      </c>
      <c r="R849" s="38" t="str">
        <f t="shared" ca="1" si="2037"/>
        <v/>
      </c>
      <c r="S849" s="66" t="str">
        <f t="shared" ca="1" si="1828"/>
        <v/>
      </c>
      <c r="T849" s="105" t="str">
        <f t="shared" ca="1" si="2003"/>
        <v/>
      </c>
    </row>
    <row r="850" spans="1:20" ht="20.25" hidden="1" thickTop="1" thickBot="1">
      <c r="A850" t="str">
        <f ca="1">IF(B850="","",INDIRECT("減額一覧!B"&amp;$P850))</f>
        <v/>
      </c>
      <c r="B850" s="61" t="str">
        <f t="shared" ref="B850" ca="1" si="2038">IF(INDIRECT("減額一覧!BB"&amp;P850)=1,INDIRECT("減額一覧!W"&amp;P850),"")</f>
        <v/>
      </c>
      <c r="C850" s="44" t="str">
        <f ca="1">IF(B850="","",INDIRECT("減額一覧!C"&amp;$P850))</f>
        <v/>
      </c>
      <c r="D850" s="79" t="str">
        <f ca="1">IF($B850="","",INDIRECT("減額一覧!G"&amp;$P850))</f>
        <v/>
      </c>
      <c r="E850" s="19" t="str">
        <f ca="1">IF(B850="","",INDIRECT("減額一覧!H"&amp;P850))</f>
        <v/>
      </c>
      <c r="F850" s="19" t="str">
        <f ca="1">IF($B850="","",INDIRECT("減額一覧!AD"&amp;P850))</f>
        <v/>
      </c>
      <c r="G850" s="20" t="str">
        <f ca="1">IF($B850="","",INDIRECT("減額一覧!AE"&amp;P850))</f>
        <v/>
      </c>
      <c r="H850" s="20" t="str">
        <f ca="1">IF($B850="","",INDIRECT("減額一覧!AF"&amp;P850))</f>
        <v/>
      </c>
      <c r="I850" s="32" t="str">
        <f ca="1">IF(B850="","",IF(INDIRECT("減額一覧!BM"&amp;P850)=0.08,0.08,0.1))</f>
        <v/>
      </c>
      <c r="J850" s="52"/>
      <c r="K850" s="95" t="str">
        <f t="shared" ca="1" si="1865"/>
        <v/>
      </c>
      <c r="L850" s="58" t="str">
        <f t="shared" ca="1" si="1826"/>
        <v/>
      </c>
      <c r="N850" s="113" t="str">
        <f t="shared" ca="1" si="2035"/>
        <v/>
      </c>
      <c r="O850" s="114" t="str">
        <f t="shared" ref="O850" ca="1" si="2039">IF(B850="","",IF(INDIRECT("減額一覧!BM"&amp;P850)=0.08,0.08,0.1))</f>
        <v/>
      </c>
      <c r="P850" s="38">
        <v>116</v>
      </c>
      <c r="Q850" s="38" t="str">
        <f t="shared" ca="1" si="2037"/>
        <v/>
      </c>
      <c r="R850" s="38" t="str">
        <f t="shared" ca="1" si="2037"/>
        <v/>
      </c>
      <c r="S850" s="66" t="str">
        <f t="shared" ca="1" si="1828"/>
        <v/>
      </c>
      <c r="T850" s="105" t="str">
        <f t="shared" ca="1" si="2003"/>
        <v/>
      </c>
    </row>
    <row r="851" spans="1:20" ht="20.25" hidden="1" thickTop="1" thickBot="1">
      <c r="A851" t="str">
        <f ca="1">IF(B851="","",INDIRECT("減額一覧!B"&amp;$P851))</f>
        <v/>
      </c>
      <c r="B851" s="61" t="str">
        <f t="shared" ref="B851" ca="1" si="2040">IF(INDIRECT("減額一覧!BC"&amp;P851)=1,INDIRECT("減額一覧!AG"&amp;P851),"")</f>
        <v/>
      </c>
      <c r="C851" s="36" t="str">
        <f ca="1">IF(B851="","",INDIRECT("減額一覧!C"&amp;$P851))</f>
        <v/>
      </c>
      <c r="D851" s="80" t="str">
        <f ca="1">IF($B851="","",INDIRECT("減額一覧!G"&amp;$P851))</f>
        <v/>
      </c>
      <c r="E851" s="19" t="str">
        <f ca="1">IF(B851="","",INDIRECT("減額一覧!H"&amp;P851))</f>
        <v/>
      </c>
      <c r="F851" s="19" t="str">
        <f ca="1">IF($B851="","",INDIRECT("減額一覧!AN"&amp;P851))</f>
        <v/>
      </c>
      <c r="G851" s="20" t="str">
        <f ca="1">IF($B851="","",INDIRECT("減額一覧!AO"&amp;P851))</f>
        <v/>
      </c>
      <c r="H851" s="20" t="str">
        <f ca="1">IF($B851="","",INDIRECT("減額一覧!AP"&amp;P851))</f>
        <v/>
      </c>
      <c r="I851" s="32" t="str">
        <f ca="1">IF(B851="","",IF(INDIRECT("減額一覧!BN"&amp;P851)=0.08,0.08,0.1))</f>
        <v/>
      </c>
      <c r="J851" s="52"/>
      <c r="K851" s="95" t="str">
        <f t="shared" ca="1" si="1865"/>
        <v/>
      </c>
      <c r="L851" s="58" t="str">
        <f t="shared" ca="1" si="1826"/>
        <v/>
      </c>
      <c r="N851" s="113" t="str">
        <f t="shared" ca="1" si="2035"/>
        <v/>
      </c>
      <c r="O851" s="114" t="str">
        <f t="shared" ref="O851" ca="1" si="2041">IF(B851="","",IF(INDIRECT("減額一覧!BN"&amp;P851)=0.08,0.08,0.1))</f>
        <v/>
      </c>
      <c r="P851" s="38">
        <v>116</v>
      </c>
      <c r="Q851" s="38" t="str">
        <f t="shared" ca="1" si="2037"/>
        <v/>
      </c>
      <c r="R851" s="38" t="str">
        <f t="shared" ca="1" si="2037"/>
        <v/>
      </c>
      <c r="S851" s="66" t="str">
        <f t="shared" ca="1" si="1828"/>
        <v/>
      </c>
      <c r="T851" s="105" t="str">
        <f t="shared" ca="1" si="2003"/>
        <v/>
      </c>
    </row>
    <row r="852" spans="1:20" ht="20.25" hidden="1" thickTop="1" thickBot="1">
      <c r="A852" t="str">
        <f ca="1">IF(B852="","",INDIRECT("減額一覧!B"&amp;$P852))</f>
        <v/>
      </c>
      <c r="B852" s="61" t="str">
        <f t="shared" ref="B852" ca="1" si="2042">IF(INDIRECT("減額一覧!BD"&amp;P852)=1,INDIRECT("減額一覧!AQ"&amp;P852),"")</f>
        <v/>
      </c>
      <c r="C852" s="45" t="str">
        <f ca="1">IF(B852="","",INDIRECT("減額一覧!C"&amp;$P852))</f>
        <v/>
      </c>
      <c r="D852" s="79" t="str">
        <f ca="1">IF($B852="","",INDIRECT("減額一覧!G"&amp;$P852))</f>
        <v/>
      </c>
      <c r="E852" s="19" t="str">
        <f ca="1">IF(B852="","",INDIRECT("減額一覧!H"&amp;P852))</f>
        <v/>
      </c>
      <c r="F852" s="19" t="str">
        <f ca="1">IF($B852="","",INDIRECT("減額一覧!AX"&amp;P852))</f>
        <v/>
      </c>
      <c r="G852" s="20" t="str">
        <f ca="1">IF($B852="","",INDIRECT("減額一覧!AY"&amp;P852))</f>
        <v/>
      </c>
      <c r="H852" s="20" t="str">
        <f ca="1">IF($B852="","",INDIRECT("減額一覧!AZ"&amp;P852))</f>
        <v/>
      </c>
      <c r="I852" s="32" t="str">
        <f ca="1">IF(B852="","",IF(INDIRECT("減額一覧!BO"&amp;P852)=0.08,0.08,0.1))</f>
        <v/>
      </c>
      <c r="J852" s="52"/>
      <c r="K852" s="95" t="str">
        <f t="shared" ca="1" si="1865"/>
        <v/>
      </c>
      <c r="L852" s="58" t="str">
        <f t="shared" ref="L852:L915" ca="1" si="2043">IF(OR(S852="370",S852="371",S852="372",S852="373",S852="374",S852="375",S852="376",S852="377",S852="378",S852="379",S852="380",S852="039",S852="389"),"農集","")</f>
        <v/>
      </c>
      <c r="N852" s="113" t="str">
        <f t="shared" ca="1" si="2035"/>
        <v/>
      </c>
      <c r="O852" s="114" t="str">
        <f t="shared" ref="O852" ca="1" si="2044">IF(B852="","",IF(INDIRECT("減額一覧!BO"&amp;P852)=0.08,0.08,0.1))</f>
        <v/>
      </c>
      <c r="P852" s="38">
        <v>116</v>
      </c>
      <c r="Q852" s="38" t="str">
        <f t="shared" ca="1" si="2037"/>
        <v/>
      </c>
      <c r="R852" s="38" t="str">
        <f t="shared" ca="1" si="2037"/>
        <v/>
      </c>
      <c r="S852" s="66" t="str">
        <f t="shared" ref="S852:S915" ca="1" si="2045">IF(C852="","",LEFT(TEXT(C852,"000000000"),3))</f>
        <v/>
      </c>
      <c r="T852" s="105" t="str">
        <f t="shared" ca="1" si="2003"/>
        <v/>
      </c>
    </row>
    <row r="853" spans="1:20" ht="20.25" hidden="1" thickTop="1" thickBot="1">
      <c r="B853" s="64"/>
      <c r="C853" s="41" t="str">
        <f>IF(B853="","",減額一覧!C549)</f>
        <v/>
      </c>
      <c r="D853" s="43"/>
      <c r="E853" s="21"/>
      <c r="F853" s="22" t="s">
        <v>69</v>
      </c>
      <c r="G853" s="23">
        <f t="shared" ref="G853:H853" si="2046">SUBTOTAL(9,G849:G852)</f>
        <v>0</v>
      </c>
      <c r="H853" s="23">
        <f t="shared" si="2046"/>
        <v>0</v>
      </c>
      <c r="I853" s="30"/>
      <c r="J853" s="53"/>
      <c r="K853" s="96" t="str">
        <f t="shared" si="1865"/>
        <v/>
      </c>
      <c r="L853" s="59" t="str">
        <f t="shared" si="2043"/>
        <v/>
      </c>
      <c r="N853" s="108" t="str">
        <f t="shared" ref="N853" si="2047">IF(AND(G853=0,H853=0),"","小計")</f>
        <v/>
      </c>
      <c r="O853" s="108" t="str">
        <f t="shared" ref="O853" si="2048">IF(AND(G853=0,H853=0),"","小計")</f>
        <v/>
      </c>
      <c r="P853" s="38"/>
      <c r="Q853" s="38"/>
      <c r="R853" s="38"/>
      <c r="S853" s="66" t="str">
        <f t="shared" si="2045"/>
        <v/>
      </c>
      <c r="T853" s="105" t="str">
        <f t="shared" si="2003"/>
        <v/>
      </c>
    </row>
    <row r="854" spans="1:20" ht="20.25" hidden="1" thickTop="1" thickBot="1">
      <c r="A854" t="str">
        <f ca="1">IF(B854="","",INDIRECT("減額一覧!B"&amp;$P854))</f>
        <v/>
      </c>
      <c r="B854" s="61" t="str">
        <f t="shared" ref="B854" ca="1" si="2049">IF(INDIRECT("減額一覧!BA"&amp;P854)=1,INDIRECT("減額一覧!M"&amp;P854),"")</f>
        <v/>
      </c>
      <c r="C854" s="36" t="str">
        <f ca="1">IF(B854="","",INDIRECT("減額一覧!C"&amp;$P854))</f>
        <v/>
      </c>
      <c r="D854" s="78" t="str">
        <f ca="1">IF($B854="","",INDIRECT("減額一覧!G"&amp;$P854))</f>
        <v/>
      </c>
      <c r="E854" s="19" t="str">
        <f ca="1">IF(B854="","",INDIRECT("減額一覧!H"&amp;P854))</f>
        <v/>
      </c>
      <c r="F854" s="19" t="str">
        <f ca="1">IF($B854="","",INDIRECT("減額一覧!T"&amp;P854))</f>
        <v/>
      </c>
      <c r="G854" s="20" t="str">
        <f ca="1">IF($B854="","",INDIRECT("減額一覧!U"&amp;P854))</f>
        <v/>
      </c>
      <c r="H854" s="20" t="str">
        <f ca="1">IF($B854="","",INDIRECT("減額一覧!V"&amp;P854))</f>
        <v/>
      </c>
      <c r="I854" s="32" t="str">
        <f ca="1">IF(B854="","",IF(INDIRECT("減額一覧!BL"&amp;P854)=0.08,0.08,0.1))</f>
        <v/>
      </c>
      <c r="J854" s="51"/>
      <c r="K854" s="94" t="str">
        <f t="shared" ca="1" si="1865"/>
        <v/>
      </c>
      <c r="L854" s="56" t="str">
        <f t="shared" ca="1" si="2043"/>
        <v/>
      </c>
      <c r="N854" s="113" t="str">
        <f t="shared" ref="N854:N857" ca="1" si="2050">IF(A854="","",IF(A854&gt;3000,"月ヶ瀬",IF(A854&gt;=2000,"都祁","市内")))</f>
        <v/>
      </c>
      <c r="O854" s="114" t="str">
        <f t="shared" ref="O854" ca="1" si="2051">IF(B854="","",IF(INDIRECT("減額一覧!BL"&amp;P854)=0.08,0.08,0.1))</f>
        <v/>
      </c>
      <c r="P854" s="38">
        <v>117</v>
      </c>
      <c r="Q854" s="38" t="str">
        <f t="shared" ref="Q854:R857" ca="1" si="2052">IF(G854="","",IF(G854&gt;0,1,""))</f>
        <v/>
      </c>
      <c r="R854" s="38" t="str">
        <f t="shared" ca="1" si="2052"/>
        <v/>
      </c>
      <c r="S854" s="66" t="str">
        <f t="shared" ca="1" si="2045"/>
        <v/>
      </c>
      <c r="T854" s="105" t="str">
        <f t="shared" ca="1" si="2003"/>
        <v/>
      </c>
    </row>
    <row r="855" spans="1:20" ht="20.25" hidden="1" thickTop="1" thickBot="1">
      <c r="A855" t="str">
        <f ca="1">IF(B855="","",INDIRECT("減額一覧!B"&amp;$P855))</f>
        <v/>
      </c>
      <c r="B855" s="61" t="str">
        <f t="shared" ref="B855" ca="1" si="2053">IF(INDIRECT("減額一覧!BB"&amp;P855)=1,INDIRECT("減額一覧!W"&amp;P855),"")</f>
        <v/>
      </c>
      <c r="C855" s="44" t="str">
        <f ca="1">IF(B855="","",INDIRECT("減額一覧!C"&amp;$P855))</f>
        <v/>
      </c>
      <c r="D855" s="79" t="str">
        <f ca="1">IF($B855="","",INDIRECT("減額一覧!G"&amp;$P855))</f>
        <v/>
      </c>
      <c r="E855" s="19" t="str">
        <f ca="1">IF(B855="","",INDIRECT("減額一覧!H"&amp;P855))</f>
        <v/>
      </c>
      <c r="F855" s="19" t="str">
        <f ca="1">IF($B855="","",INDIRECT("減額一覧!AD"&amp;P855))</f>
        <v/>
      </c>
      <c r="G855" s="20" t="str">
        <f ca="1">IF($B855="","",INDIRECT("減額一覧!AE"&amp;P855))</f>
        <v/>
      </c>
      <c r="H855" s="20" t="str">
        <f ca="1">IF($B855="","",INDIRECT("減額一覧!AF"&amp;P855))</f>
        <v/>
      </c>
      <c r="I855" s="32" t="str">
        <f ca="1">IF(B855="","",IF(INDIRECT("減額一覧!BM"&amp;P855)=0.08,0.08,0.1))</f>
        <v/>
      </c>
      <c r="J855" s="52"/>
      <c r="K855" s="95" t="str">
        <f t="shared" ca="1" si="1865"/>
        <v/>
      </c>
      <c r="L855" s="58" t="str">
        <f t="shared" ca="1" si="2043"/>
        <v/>
      </c>
      <c r="N855" s="113" t="str">
        <f t="shared" ca="1" si="2050"/>
        <v/>
      </c>
      <c r="O855" s="114" t="str">
        <f t="shared" ref="O855" ca="1" si="2054">IF(B855="","",IF(INDIRECT("減額一覧!BM"&amp;P855)=0.08,0.08,0.1))</f>
        <v/>
      </c>
      <c r="P855" s="38">
        <v>117</v>
      </c>
      <c r="Q855" s="38" t="str">
        <f t="shared" ca="1" si="2052"/>
        <v/>
      </c>
      <c r="R855" s="38" t="str">
        <f t="shared" ca="1" si="2052"/>
        <v/>
      </c>
      <c r="S855" s="66" t="str">
        <f t="shared" ca="1" si="2045"/>
        <v/>
      </c>
      <c r="T855" s="105" t="str">
        <f t="shared" ca="1" si="2003"/>
        <v/>
      </c>
    </row>
    <row r="856" spans="1:20" ht="20.25" hidden="1" thickTop="1" thickBot="1">
      <c r="A856" t="str">
        <f ca="1">IF(B856="","",INDIRECT("減額一覧!B"&amp;$P856))</f>
        <v/>
      </c>
      <c r="B856" s="61" t="str">
        <f t="shared" ref="B856" ca="1" si="2055">IF(INDIRECT("減額一覧!BC"&amp;P856)=1,INDIRECT("減額一覧!AG"&amp;P856),"")</f>
        <v/>
      </c>
      <c r="C856" s="36" t="str">
        <f ca="1">IF(B856="","",INDIRECT("減額一覧!C"&amp;$P856))</f>
        <v/>
      </c>
      <c r="D856" s="80" t="str">
        <f ca="1">IF($B856="","",INDIRECT("減額一覧!G"&amp;$P856))</f>
        <v/>
      </c>
      <c r="E856" s="19" t="str">
        <f ca="1">IF(B856="","",INDIRECT("減額一覧!H"&amp;P856))</f>
        <v/>
      </c>
      <c r="F856" s="19" t="str">
        <f ca="1">IF($B856="","",INDIRECT("減額一覧!AN"&amp;P856))</f>
        <v/>
      </c>
      <c r="G856" s="20" t="str">
        <f ca="1">IF($B856="","",INDIRECT("減額一覧!AO"&amp;P856))</f>
        <v/>
      </c>
      <c r="H856" s="20" t="str">
        <f ca="1">IF($B856="","",INDIRECT("減額一覧!AP"&amp;P856))</f>
        <v/>
      </c>
      <c r="I856" s="32" t="str">
        <f ca="1">IF(B856="","",IF(INDIRECT("減額一覧!BN"&amp;P856)=0.08,0.08,0.1))</f>
        <v/>
      </c>
      <c r="J856" s="52"/>
      <c r="K856" s="95" t="str">
        <f t="shared" ca="1" si="1865"/>
        <v/>
      </c>
      <c r="L856" s="58" t="str">
        <f t="shared" ca="1" si="2043"/>
        <v/>
      </c>
      <c r="N856" s="113" t="str">
        <f t="shared" ca="1" si="2050"/>
        <v/>
      </c>
      <c r="O856" s="114" t="str">
        <f t="shared" ref="O856" ca="1" si="2056">IF(B856="","",IF(INDIRECT("減額一覧!BN"&amp;P856)=0.08,0.08,0.1))</f>
        <v/>
      </c>
      <c r="P856" s="38">
        <v>117</v>
      </c>
      <c r="Q856" s="38" t="str">
        <f t="shared" ca="1" si="2052"/>
        <v/>
      </c>
      <c r="R856" s="38" t="str">
        <f t="shared" ca="1" si="2052"/>
        <v/>
      </c>
      <c r="S856" s="66" t="str">
        <f t="shared" ca="1" si="2045"/>
        <v/>
      </c>
      <c r="T856" s="105" t="str">
        <f t="shared" ca="1" si="2003"/>
        <v/>
      </c>
    </row>
    <row r="857" spans="1:20" ht="20.25" hidden="1" thickTop="1" thickBot="1">
      <c r="A857" t="str">
        <f ca="1">IF(B857="","",INDIRECT("減額一覧!B"&amp;$P857))</f>
        <v/>
      </c>
      <c r="B857" s="61" t="str">
        <f t="shared" ref="B857" ca="1" si="2057">IF(INDIRECT("減額一覧!BD"&amp;P857)=1,INDIRECT("減額一覧!AQ"&amp;P857),"")</f>
        <v/>
      </c>
      <c r="C857" s="45" t="str">
        <f ca="1">IF(B857="","",INDIRECT("減額一覧!C"&amp;$P857))</f>
        <v/>
      </c>
      <c r="D857" s="79" t="str">
        <f ca="1">IF($B857="","",INDIRECT("減額一覧!G"&amp;$P857))</f>
        <v/>
      </c>
      <c r="E857" s="19" t="str">
        <f ca="1">IF(B857="","",INDIRECT("減額一覧!H"&amp;P857))</f>
        <v/>
      </c>
      <c r="F857" s="19" t="str">
        <f ca="1">IF($B857="","",INDIRECT("減額一覧!AX"&amp;P857))</f>
        <v/>
      </c>
      <c r="G857" s="20" t="str">
        <f ca="1">IF($B857="","",INDIRECT("減額一覧!AY"&amp;P857))</f>
        <v/>
      </c>
      <c r="H857" s="20" t="str">
        <f ca="1">IF($B857="","",INDIRECT("減額一覧!AZ"&amp;P857))</f>
        <v/>
      </c>
      <c r="I857" s="32" t="str">
        <f ca="1">IF(B857="","",IF(INDIRECT("減額一覧!BO"&amp;P857)=0.08,0.08,0.1))</f>
        <v/>
      </c>
      <c r="J857" s="52"/>
      <c r="K857" s="95" t="str">
        <f t="shared" ca="1" si="1865"/>
        <v/>
      </c>
      <c r="L857" s="58" t="str">
        <f t="shared" ca="1" si="2043"/>
        <v/>
      </c>
      <c r="N857" s="113" t="str">
        <f t="shared" ca="1" si="2050"/>
        <v/>
      </c>
      <c r="O857" s="114" t="str">
        <f t="shared" ref="O857" ca="1" si="2058">IF(B857="","",IF(INDIRECT("減額一覧!BO"&amp;P857)=0.08,0.08,0.1))</f>
        <v/>
      </c>
      <c r="P857" s="38">
        <v>117</v>
      </c>
      <c r="Q857" s="38" t="str">
        <f t="shared" ca="1" si="2052"/>
        <v/>
      </c>
      <c r="R857" s="38" t="str">
        <f t="shared" ca="1" si="2052"/>
        <v/>
      </c>
      <c r="S857" s="66" t="str">
        <f t="shared" ca="1" si="2045"/>
        <v/>
      </c>
      <c r="T857" s="105" t="str">
        <f t="shared" ca="1" si="2003"/>
        <v/>
      </c>
    </row>
    <row r="858" spans="1:20" ht="20.25" hidden="1" thickTop="1" thickBot="1">
      <c r="A858" t="str">
        <f t="shared" ref="A858" ca="1" si="2059">IF(B858="","",INDIRECT("減額一覧!B"&amp;$P858))</f>
        <v/>
      </c>
      <c r="B858" s="64"/>
      <c r="C858" s="41" t="str">
        <f>IF(B858="","",減額一覧!C554)</f>
        <v/>
      </c>
      <c r="D858" s="43"/>
      <c r="E858" s="21"/>
      <c r="F858" s="22" t="s">
        <v>69</v>
      </c>
      <c r="G858" s="23">
        <f t="shared" ref="G858:H858" si="2060">SUBTOTAL(9,G854:G857)</f>
        <v>0</v>
      </c>
      <c r="H858" s="23">
        <f t="shared" si="2060"/>
        <v>0</v>
      </c>
      <c r="I858" s="30"/>
      <c r="J858" s="53"/>
      <c r="K858" s="96" t="str">
        <f t="shared" ca="1" si="1865"/>
        <v/>
      </c>
      <c r="L858" s="59" t="str">
        <f t="shared" si="2043"/>
        <v/>
      </c>
      <c r="N858" s="108" t="str">
        <f t="shared" ref="N858" si="2061">IF(AND(G858=0,H858=0),"","小計")</f>
        <v/>
      </c>
      <c r="O858" s="108" t="str">
        <f t="shared" ref="O858" si="2062">IF(AND(G858=0,H858=0),"","小計")</f>
        <v/>
      </c>
      <c r="P858" s="38"/>
      <c r="Q858" s="38"/>
      <c r="R858" s="38"/>
      <c r="S858" s="66" t="str">
        <f t="shared" si="2045"/>
        <v/>
      </c>
      <c r="T858" s="105" t="str">
        <f t="shared" si="2003"/>
        <v/>
      </c>
    </row>
    <row r="859" spans="1:20" ht="20.25" hidden="1" thickTop="1" thickBot="1">
      <c r="A859" t="str">
        <f ca="1">IF(B859="","",INDIRECT("減額一覧!B"&amp;$P859))</f>
        <v/>
      </c>
      <c r="B859" s="61" t="str">
        <f t="shared" ref="B859" ca="1" si="2063">IF(INDIRECT("減額一覧!BA"&amp;P859)=1,INDIRECT("減額一覧!M"&amp;P859),"")</f>
        <v/>
      </c>
      <c r="C859" s="36" t="str">
        <f ca="1">IF(B859="","",INDIRECT("減額一覧!C"&amp;$P859))</f>
        <v/>
      </c>
      <c r="D859" s="78" t="str">
        <f ca="1">IF($B859="","",INDIRECT("減額一覧!G"&amp;$P859))</f>
        <v/>
      </c>
      <c r="E859" s="19" t="str">
        <f ca="1">IF(B859="","",INDIRECT("減額一覧!H"&amp;P859))</f>
        <v/>
      </c>
      <c r="F859" s="19" t="str">
        <f ca="1">IF($B859="","",INDIRECT("減額一覧!T"&amp;P859))</f>
        <v/>
      </c>
      <c r="G859" s="20" t="str">
        <f ca="1">IF($B859="","",INDIRECT("減額一覧!U"&amp;P859))</f>
        <v/>
      </c>
      <c r="H859" s="20" t="str">
        <f ca="1">IF($B859="","",INDIRECT("減額一覧!V"&amp;P859))</f>
        <v/>
      </c>
      <c r="I859" s="32" t="str">
        <f ca="1">IF(B859="","",IF(INDIRECT("減額一覧!BL"&amp;P859)=0.08,0.08,0.1))</f>
        <v/>
      </c>
      <c r="J859" s="51"/>
      <c r="K859" s="94" t="str">
        <f t="shared" ca="1" si="1865"/>
        <v/>
      </c>
      <c r="L859" s="56" t="str">
        <f t="shared" ca="1" si="2043"/>
        <v/>
      </c>
      <c r="N859" s="113" t="str">
        <f t="shared" ref="N859:N862" ca="1" si="2064">IF(A859="","",IF(A859&gt;3000,"月ヶ瀬",IF(A859&gt;=2000,"都祁","市内")))</f>
        <v/>
      </c>
      <c r="O859" s="114" t="str">
        <f t="shared" ref="O859" ca="1" si="2065">IF(B859="","",IF(INDIRECT("減額一覧!BL"&amp;P859)=0.08,0.08,0.1))</f>
        <v/>
      </c>
      <c r="P859" s="38">
        <v>114</v>
      </c>
      <c r="Q859" s="38" t="str">
        <f t="shared" ref="Q859:R862" ca="1" si="2066">IF(G859="","",IF(G859&gt;0,1,""))</f>
        <v/>
      </c>
      <c r="R859" s="38" t="str">
        <f t="shared" ca="1" si="2066"/>
        <v/>
      </c>
      <c r="S859" s="66" t="str">
        <f t="shared" ca="1" si="2045"/>
        <v/>
      </c>
      <c r="T859" s="105" t="str">
        <f t="shared" ca="1" si="2003"/>
        <v/>
      </c>
    </row>
    <row r="860" spans="1:20" ht="20.25" hidden="1" thickTop="1" thickBot="1">
      <c r="A860" t="str">
        <f ca="1">IF(B860="","",INDIRECT("減額一覧!B"&amp;$P860))</f>
        <v/>
      </c>
      <c r="B860" s="61" t="str">
        <f t="shared" ref="B860" ca="1" si="2067">IF(INDIRECT("減額一覧!BB"&amp;P860)=1,INDIRECT("減額一覧!W"&amp;P860),"")</f>
        <v/>
      </c>
      <c r="C860" s="44" t="str">
        <f ca="1">IF(B860="","",INDIRECT("減額一覧!C"&amp;$P860))</f>
        <v/>
      </c>
      <c r="D860" s="79" t="str">
        <f ca="1">IF($B860="","",INDIRECT("減額一覧!G"&amp;$P860))</f>
        <v/>
      </c>
      <c r="E860" s="19" t="str">
        <f ca="1">IF(B860="","",INDIRECT("減額一覧!H"&amp;P860))</f>
        <v/>
      </c>
      <c r="F860" s="19" t="str">
        <f ca="1">IF($B860="","",INDIRECT("減額一覧!AD"&amp;P860))</f>
        <v/>
      </c>
      <c r="G860" s="20" t="str">
        <f ca="1">IF($B860="","",INDIRECT("減額一覧!AE"&amp;P860))</f>
        <v/>
      </c>
      <c r="H860" s="20" t="str">
        <f ca="1">IF($B860="","",INDIRECT("減額一覧!AF"&amp;P860))</f>
        <v/>
      </c>
      <c r="I860" s="32" t="str">
        <f ca="1">IF(B860="","",IF(INDIRECT("減額一覧!BM"&amp;P860)=0.08,0.08,0.1))</f>
        <v/>
      </c>
      <c r="J860" s="52"/>
      <c r="K860" s="95" t="str">
        <f t="shared" ca="1" si="1865"/>
        <v/>
      </c>
      <c r="L860" s="58" t="str">
        <f t="shared" ca="1" si="2043"/>
        <v/>
      </c>
      <c r="N860" s="113" t="str">
        <f t="shared" ca="1" si="2064"/>
        <v/>
      </c>
      <c r="O860" s="114" t="str">
        <f t="shared" ref="O860" ca="1" si="2068">IF(B860="","",IF(INDIRECT("減額一覧!BM"&amp;P860)=0.08,0.08,0.1))</f>
        <v/>
      </c>
      <c r="P860" s="38">
        <v>114</v>
      </c>
      <c r="Q860" s="38" t="str">
        <f t="shared" ca="1" si="2066"/>
        <v/>
      </c>
      <c r="R860" s="38" t="str">
        <f t="shared" ca="1" si="2066"/>
        <v/>
      </c>
      <c r="S860" s="66" t="str">
        <f t="shared" ca="1" si="2045"/>
        <v/>
      </c>
      <c r="T860" s="105" t="str">
        <f t="shared" ca="1" si="2003"/>
        <v/>
      </c>
    </row>
    <row r="861" spans="1:20" ht="20.25" hidden="1" thickTop="1" thickBot="1">
      <c r="A861" t="str">
        <f ca="1">IF(B861="","",INDIRECT("減額一覧!B"&amp;$P861))</f>
        <v/>
      </c>
      <c r="B861" s="61" t="str">
        <f t="shared" ref="B861" ca="1" si="2069">IF(INDIRECT("減額一覧!BC"&amp;P861)=1,INDIRECT("減額一覧!AG"&amp;P861),"")</f>
        <v/>
      </c>
      <c r="C861" s="36" t="str">
        <f ca="1">IF(B861="","",INDIRECT("減額一覧!C"&amp;$P861))</f>
        <v/>
      </c>
      <c r="D861" s="80" t="str">
        <f ca="1">IF($B861="","",INDIRECT("減額一覧!G"&amp;$P861))</f>
        <v/>
      </c>
      <c r="E861" s="19" t="str">
        <f ca="1">IF(B861="","",INDIRECT("減額一覧!H"&amp;P861))</f>
        <v/>
      </c>
      <c r="F861" s="19" t="str">
        <f ca="1">IF($B861="","",INDIRECT("減額一覧!AN"&amp;P861))</f>
        <v/>
      </c>
      <c r="G861" s="20" t="str">
        <f ca="1">IF($B861="","",INDIRECT("減額一覧!AO"&amp;P861))</f>
        <v/>
      </c>
      <c r="H861" s="20" t="str">
        <f ca="1">IF($B861="","",INDIRECT("減額一覧!AP"&amp;P861))</f>
        <v/>
      </c>
      <c r="I861" s="32" t="str">
        <f ca="1">IF(B861="","",IF(INDIRECT("減額一覧!BN"&amp;P861)=0.08,0.08,0.1))</f>
        <v/>
      </c>
      <c r="J861" s="52"/>
      <c r="K861" s="95" t="str">
        <f t="shared" ca="1" si="1865"/>
        <v/>
      </c>
      <c r="L861" s="58" t="str">
        <f t="shared" ca="1" si="2043"/>
        <v/>
      </c>
      <c r="N861" s="113" t="str">
        <f t="shared" ca="1" si="2064"/>
        <v/>
      </c>
      <c r="O861" s="114" t="str">
        <f t="shared" ref="O861" ca="1" si="2070">IF(B861="","",IF(INDIRECT("減額一覧!BN"&amp;P861)=0.08,0.08,0.1))</f>
        <v/>
      </c>
      <c r="P861" s="38">
        <v>114</v>
      </c>
      <c r="Q861" s="38" t="str">
        <f t="shared" ca="1" si="2066"/>
        <v/>
      </c>
      <c r="R861" s="38" t="str">
        <f t="shared" ca="1" si="2066"/>
        <v/>
      </c>
      <c r="S861" s="66" t="str">
        <f t="shared" ca="1" si="2045"/>
        <v/>
      </c>
      <c r="T861" s="105" t="str">
        <f t="shared" ca="1" si="2003"/>
        <v/>
      </c>
    </row>
    <row r="862" spans="1:20" ht="20.25" hidden="1" thickTop="1" thickBot="1">
      <c r="A862" t="str">
        <f ca="1">IF(B862="","",INDIRECT("減額一覧!B"&amp;$P862))</f>
        <v/>
      </c>
      <c r="B862" s="61" t="str">
        <f t="shared" ref="B862" ca="1" si="2071">IF(INDIRECT("減額一覧!BD"&amp;P862)=1,INDIRECT("減額一覧!AQ"&amp;P862),"")</f>
        <v/>
      </c>
      <c r="C862" s="45" t="str">
        <f ca="1">IF(B862="","",INDIRECT("減額一覧!C"&amp;$P862))</f>
        <v/>
      </c>
      <c r="D862" s="79" t="str">
        <f ca="1">IF($B862="","",INDIRECT("減額一覧!G"&amp;$P862))</f>
        <v/>
      </c>
      <c r="E862" s="19" t="str">
        <f ca="1">IF(B862="","",INDIRECT("減額一覧!H"&amp;P862))</f>
        <v/>
      </c>
      <c r="F862" s="19" t="str">
        <f ca="1">IF($B862="","",INDIRECT("減額一覧!AX"&amp;P862))</f>
        <v/>
      </c>
      <c r="G862" s="20" t="str">
        <f ca="1">IF($B862="","",INDIRECT("減額一覧!AY"&amp;P862))</f>
        <v/>
      </c>
      <c r="H862" s="20" t="str">
        <f ca="1">IF($B862="","",INDIRECT("減額一覧!AZ"&amp;P862))</f>
        <v/>
      </c>
      <c r="I862" s="32" t="str">
        <f ca="1">IF(B862="","",IF(INDIRECT("減額一覧!BO"&amp;P862)=0.08,0.08,0.1))</f>
        <v/>
      </c>
      <c r="J862" s="52"/>
      <c r="K862" s="95" t="str">
        <f t="shared" ca="1" si="1865"/>
        <v/>
      </c>
      <c r="L862" s="58" t="str">
        <f t="shared" ca="1" si="2043"/>
        <v/>
      </c>
      <c r="N862" s="113" t="str">
        <f t="shared" ca="1" si="2064"/>
        <v/>
      </c>
      <c r="O862" s="114" t="str">
        <f t="shared" ref="O862" ca="1" si="2072">IF(B862="","",IF(INDIRECT("減額一覧!BO"&amp;P862)=0.08,0.08,0.1))</f>
        <v/>
      </c>
      <c r="P862" s="38">
        <v>114</v>
      </c>
      <c r="Q862" s="38" t="str">
        <f t="shared" ca="1" si="2066"/>
        <v/>
      </c>
      <c r="R862" s="38" t="str">
        <f t="shared" ca="1" si="2066"/>
        <v/>
      </c>
      <c r="S862" s="66" t="str">
        <f t="shared" ca="1" si="2045"/>
        <v/>
      </c>
      <c r="T862" s="105" t="str">
        <f t="shared" ca="1" si="2003"/>
        <v/>
      </c>
    </row>
    <row r="863" spans="1:20" ht="20.25" hidden="1" thickTop="1" thickBot="1">
      <c r="B863" s="64"/>
      <c r="C863" s="41" t="str">
        <f>IF(B863="","",減額一覧!C559)</f>
        <v/>
      </c>
      <c r="D863" s="43"/>
      <c r="E863" s="21"/>
      <c r="F863" s="22" t="s">
        <v>69</v>
      </c>
      <c r="G863" s="23">
        <f t="shared" ref="G863:H863" si="2073">SUBTOTAL(9,G859:G862)</f>
        <v>0</v>
      </c>
      <c r="H863" s="23">
        <f t="shared" si="2073"/>
        <v>0</v>
      </c>
      <c r="I863" s="30"/>
      <c r="J863" s="53"/>
      <c r="K863" s="96" t="str">
        <f t="shared" si="1865"/>
        <v/>
      </c>
      <c r="L863" s="59" t="str">
        <f t="shared" si="2043"/>
        <v/>
      </c>
      <c r="N863" s="108" t="str">
        <f t="shared" ref="N863" si="2074">IF(AND(G863=0,H863=0),"","小計")</f>
        <v/>
      </c>
      <c r="O863" s="108" t="str">
        <f t="shared" ref="O863" si="2075">IF(AND(G863=0,H863=0),"","小計")</f>
        <v/>
      </c>
      <c r="P863" s="38"/>
      <c r="Q863" s="38"/>
      <c r="R863" s="38"/>
      <c r="S863" s="66" t="str">
        <f t="shared" si="2045"/>
        <v/>
      </c>
      <c r="T863" s="105" t="str">
        <f t="shared" si="2003"/>
        <v/>
      </c>
    </row>
    <row r="864" spans="1:20" ht="20.25" hidden="1" thickTop="1" thickBot="1">
      <c r="A864" t="str">
        <f ca="1">IF(B864="","",INDIRECT("減額一覧!B"&amp;$P864))</f>
        <v/>
      </c>
      <c r="B864" s="61" t="str">
        <f t="shared" ref="B864" ca="1" si="2076">IF(INDIRECT("減額一覧!BA"&amp;P864)=1,INDIRECT("減額一覧!M"&amp;P864),"")</f>
        <v/>
      </c>
      <c r="C864" s="36" t="str">
        <f ca="1">IF(B864="","",INDIRECT("減額一覧!C"&amp;$P864))</f>
        <v/>
      </c>
      <c r="D864" s="78" t="str">
        <f ca="1">IF($B864="","",INDIRECT("減額一覧!G"&amp;$P864))</f>
        <v/>
      </c>
      <c r="E864" s="19" t="str">
        <f ca="1">IF(B864="","",INDIRECT("減額一覧!H"&amp;P864))</f>
        <v/>
      </c>
      <c r="F864" s="19" t="str">
        <f ca="1">IF($B864="","",INDIRECT("減額一覧!T"&amp;P864))</f>
        <v/>
      </c>
      <c r="G864" s="20" t="str">
        <f ca="1">IF($B864="","",INDIRECT("減額一覧!U"&amp;P864))</f>
        <v/>
      </c>
      <c r="H864" s="20" t="str">
        <f ca="1">IF($B864="","",INDIRECT("減額一覧!V"&amp;P864))</f>
        <v/>
      </c>
      <c r="I864" s="32" t="str">
        <f ca="1">IF(B864="","",IF(INDIRECT("減額一覧!BL"&amp;P864)=0.08,0.08,0.1))</f>
        <v/>
      </c>
      <c r="J864" s="51"/>
      <c r="K864" s="94" t="str">
        <f t="shared" ca="1" si="1865"/>
        <v/>
      </c>
      <c r="L864" s="56" t="str">
        <f t="shared" ca="1" si="2043"/>
        <v/>
      </c>
      <c r="N864" s="113" t="str">
        <f t="shared" ref="N864:N867" ca="1" si="2077">IF(A864="","",IF(A864&gt;3000,"月ヶ瀬",IF(A864&gt;=2000,"都祁","市内")))</f>
        <v/>
      </c>
      <c r="O864" s="114" t="str">
        <f t="shared" ref="O864" ca="1" si="2078">IF(B864="","",IF(INDIRECT("減額一覧!BL"&amp;P864)=0.08,0.08,0.1))</f>
        <v/>
      </c>
      <c r="P864" s="38">
        <v>115</v>
      </c>
      <c r="Q864" s="38" t="str">
        <f t="shared" ref="Q864:R867" ca="1" si="2079">IF(G864="","",IF(G864&gt;0,1,""))</f>
        <v/>
      </c>
      <c r="R864" s="38" t="str">
        <f t="shared" ca="1" si="2079"/>
        <v/>
      </c>
      <c r="S864" s="66" t="str">
        <f t="shared" ca="1" si="2045"/>
        <v/>
      </c>
      <c r="T864" s="105" t="str">
        <f t="shared" ca="1" si="2003"/>
        <v/>
      </c>
    </row>
    <row r="865" spans="1:20" ht="20.25" hidden="1" thickTop="1" thickBot="1">
      <c r="A865" t="str">
        <f ca="1">IF(B865="","",INDIRECT("減額一覧!B"&amp;$P865))</f>
        <v/>
      </c>
      <c r="B865" s="61" t="str">
        <f t="shared" ref="B865" ca="1" si="2080">IF(INDIRECT("減額一覧!BB"&amp;P865)=1,INDIRECT("減額一覧!W"&amp;P865),"")</f>
        <v/>
      </c>
      <c r="C865" s="44" t="str">
        <f ca="1">IF(B865="","",INDIRECT("減額一覧!C"&amp;$P865))</f>
        <v/>
      </c>
      <c r="D865" s="79" t="str">
        <f ca="1">IF($B865="","",INDIRECT("減額一覧!G"&amp;$P865))</f>
        <v/>
      </c>
      <c r="E865" s="19" t="str">
        <f ca="1">IF(B865="","",INDIRECT("減額一覧!H"&amp;P865))</f>
        <v/>
      </c>
      <c r="F865" s="19" t="str">
        <f ca="1">IF($B865="","",INDIRECT("減額一覧!AD"&amp;P865))</f>
        <v/>
      </c>
      <c r="G865" s="20" t="str">
        <f ca="1">IF($B865="","",INDIRECT("減額一覧!AE"&amp;P865))</f>
        <v/>
      </c>
      <c r="H865" s="20" t="str">
        <f ca="1">IF($B865="","",INDIRECT("減額一覧!AF"&amp;P865))</f>
        <v/>
      </c>
      <c r="I865" s="32" t="str">
        <f ca="1">IF(B865="","",IF(INDIRECT("減額一覧!BM"&amp;P865)=0.08,0.08,0.1))</f>
        <v/>
      </c>
      <c r="J865" s="52"/>
      <c r="K865" s="95" t="str">
        <f t="shared" ref="K865:K878" ca="1" si="2081">IF(A865="","",IF(A865&gt;3000,"月ヶ瀬",IF(A865&gt;=2000,"都祁","")))</f>
        <v/>
      </c>
      <c r="L865" s="58" t="str">
        <f t="shared" ca="1" si="2043"/>
        <v/>
      </c>
      <c r="N865" s="113" t="str">
        <f t="shared" ca="1" si="2077"/>
        <v/>
      </c>
      <c r="O865" s="114" t="str">
        <f t="shared" ref="O865" ca="1" si="2082">IF(B865="","",IF(INDIRECT("減額一覧!BM"&amp;P865)=0.08,0.08,0.1))</f>
        <v/>
      </c>
      <c r="P865" s="38">
        <v>115</v>
      </c>
      <c r="Q865" s="38" t="str">
        <f t="shared" ca="1" si="2079"/>
        <v/>
      </c>
      <c r="R865" s="38" t="str">
        <f t="shared" ca="1" si="2079"/>
        <v/>
      </c>
      <c r="S865" s="66" t="str">
        <f t="shared" ca="1" si="2045"/>
        <v/>
      </c>
      <c r="T865" s="105" t="str">
        <f t="shared" ca="1" si="2003"/>
        <v/>
      </c>
    </row>
    <row r="866" spans="1:20" ht="20.25" hidden="1" thickTop="1" thickBot="1">
      <c r="A866" t="str">
        <f ca="1">IF(B866="","",INDIRECT("減額一覧!B"&amp;$P866))</f>
        <v/>
      </c>
      <c r="B866" s="61" t="str">
        <f t="shared" ref="B866" ca="1" si="2083">IF(INDIRECT("減額一覧!BC"&amp;P866)=1,INDIRECT("減額一覧!AG"&amp;P866),"")</f>
        <v/>
      </c>
      <c r="C866" s="36" t="str">
        <f ca="1">IF(B866="","",INDIRECT("減額一覧!C"&amp;$P866))</f>
        <v/>
      </c>
      <c r="D866" s="80" t="str">
        <f ca="1">IF($B866="","",INDIRECT("減額一覧!G"&amp;$P866))</f>
        <v/>
      </c>
      <c r="E866" s="19" t="str">
        <f ca="1">IF(B866="","",INDIRECT("減額一覧!H"&amp;P866))</f>
        <v/>
      </c>
      <c r="F866" s="19" t="str">
        <f ca="1">IF($B866="","",INDIRECT("減額一覧!AN"&amp;P866))</f>
        <v/>
      </c>
      <c r="G866" s="20" t="str">
        <f ca="1">IF($B866="","",INDIRECT("減額一覧!AO"&amp;P866))</f>
        <v/>
      </c>
      <c r="H866" s="20" t="str">
        <f ca="1">IF($B866="","",INDIRECT("減額一覧!AP"&amp;P866))</f>
        <v/>
      </c>
      <c r="I866" s="32" t="str">
        <f ca="1">IF(B866="","",IF(INDIRECT("減額一覧!BN"&amp;P866)=0.08,0.08,0.1))</f>
        <v/>
      </c>
      <c r="J866" s="52"/>
      <c r="K866" s="95" t="str">
        <f t="shared" ca="1" si="2081"/>
        <v/>
      </c>
      <c r="L866" s="58" t="str">
        <f t="shared" ca="1" si="2043"/>
        <v/>
      </c>
      <c r="N866" s="113" t="str">
        <f t="shared" ca="1" si="2077"/>
        <v/>
      </c>
      <c r="O866" s="114" t="str">
        <f t="shared" ref="O866" ca="1" si="2084">IF(B866="","",IF(INDIRECT("減額一覧!BN"&amp;P866)=0.08,0.08,0.1))</f>
        <v/>
      </c>
      <c r="P866" s="38">
        <v>115</v>
      </c>
      <c r="Q866" s="38" t="str">
        <f t="shared" ca="1" si="2079"/>
        <v/>
      </c>
      <c r="R866" s="38" t="str">
        <f t="shared" ca="1" si="2079"/>
        <v/>
      </c>
      <c r="S866" s="66" t="str">
        <f t="shared" ca="1" si="2045"/>
        <v/>
      </c>
      <c r="T866" s="105" t="str">
        <f t="shared" ca="1" si="2003"/>
        <v/>
      </c>
    </row>
    <row r="867" spans="1:20" ht="20.25" hidden="1" thickTop="1" thickBot="1">
      <c r="A867" t="str">
        <f ca="1">IF(B867="","",INDIRECT("減額一覧!B"&amp;$P867))</f>
        <v/>
      </c>
      <c r="B867" s="61" t="str">
        <f t="shared" ref="B867" ca="1" si="2085">IF(INDIRECT("減額一覧!BD"&amp;P867)=1,INDIRECT("減額一覧!AQ"&amp;P867),"")</f>
        <v/>
      </c>
      <c r="C867" s="45" t="str">
        <f ca="1">IF(B867="","",INDIRECT("減額一覧!C"&amp;$P867))</f>
        <v/>
      </c>
      <c r="D867" s="79" t="str">
        <f ca="1">IF($B867="","",INDIRECT("減額一覧!G"&amp;$P867))</f>
        <v/>
      </c>
      <c r="E867" s="19" t="str">
        <f ca="1">IF(B867="","",INDIRECT("減額一覧!H"&amp;P867))</f>
        <v/>
      </c>
      <c r="F867" s="19" t="str">
        <f ca="1">IF($B867="","",INDIRECT("減額一覧!AX"&amp;P867))</f>
        <v/>
      </c>
      <c r="G867" s="20" t="str">
        <f ca="1">IF($B867="","",INDIRECT("減額一覧!AY"&amp;P867))</f>
        <v/>
      </c>
      <c r="H867" s="20" t="str">
        <f ca="1">IF($B867="","",INDIRECT("減額一覧!AZ"&amp;P867))</f>
        <v/>
      </c>
      <c r="I867" s="32" t="str">
        <f ca="1">IF(B867="","",IF(INDIRECT("減額一覧!BO"&amp;P867)=0.08,0.08,0.1))</f>
        <v/>
      </c>
      <c r="J867" s="52"/>
      <c r="K867" s="95" t="str">
        <f t="shared" ca="1" si="2081"/>
        <v/>
      </c>
      <c r="L867" s="58" t="str">
        <f t="shared" ca="1" si="2043"/>
        <v/>
      </c>
      <c r="N867" s="113" t="str">
        <f t="shared" ca="1" si="2077"/>
        <v/>
      </c>
      <c r="O867" s="114" t="str">
        <f t="shared" ref="O867" ca="1" si="2086">IF(B867="","",IF(INDIRECT("減額一覧!BO"&amp;P867)=0.08,0.08,0.1))</f>
        <v/>
      </c>
      <c r="P867" s="38">
        <v>115</v>
      </c>
      <c r="Q867" s="38" t="str">
        <f t="shared" ca="1" si="2079"/>
        <v/>
      </c>
      <c r="R867" s="38" t="str">
        <f t="shared" ca="1" si="2079"/>
        <v/>
      </c>
      <c r="S867" s="66" t="str">
        <f t="shared" ca="1" si="2045"/>
        <v/>
      </c>
      <c r="T867" s="105" t="str">
        <f t="shared" ca="1" si="2003"/>
        <v/>
      </c>
    </row>
    <row r="868" spans="1:20" ht="20.25" hidden="1" thickTop="1" thickBot="1">
      <c r="B868" s="64"/>
      <c r="C868" s="41" t="str">
        <f>IF(B868="","",減額一覧!C564)</f>
        <v/>
      </c>
      <c r="D868" s="43"/>
      <c r="E868" s="21"/>
      <c r="F868" s="22" t="s">
        <v>69</v>
      </c>
      <c r="G868" s="23">
        <f t="shared" ref="G868:H868" si="2087">SUBTOTAL(9,G864:G867)</f>
        <v>0</v>
      </c>
      <c r="H868" s="23">
        <f t="shared" si="2087"/>
        <v>0</v>
      </c>
      <c r="I868" s="30"/>
      <c r="J868" s="53"/>
      <c r="K868" s="96" t="str">
        <f t="shared" si="2081"/>
        <v/>
      </c>
      <c r="L868" s="59" t="str">
        <f t="shared" si="2043"/>
        <v/>
      </c>
      <c r="N868" s="108" t="str">
        <f t="shared" ref="N868" si="2088">IF(AND(G868=0,H868=0),"","小計")</f>
        <v/>
      </c>
      <c r="O868" s="108" t="str">
        <f t="shared" ref="O868" si="2089">IF(AND(G868=0,H868=0),"","小計")</f>
        <v/>
      </c>
      <c r="P868" s="38"/>
      <c r="Q868" s="38"/>
      <c r="R868" s="38"/>
      <c r="S868" s="66" t="str">
        <f t="shared" si="2045"/>
        <v/>
      </c>
      <c r="T868" s="105" t="str">
        <f t="shared" si="2003"/>
        <v/>
      </c>
    </row>
    <row r="869" spans="1:20" ht="20.25" hidden="1" thickTop="1" thickBot="1">
      <c r="A869" t="str">
        <f ca="1">IF(B869="","",INDIRECT("減額一覧!B"&amp;$P869))</f>
        <v/>
      </c>
      <c r="B869" s="61" t="str">
        <f t="shared" ref="B869" ca="1" si="2090">IF(INDIRECT("減額一覧!BA"&amp;P869)=1,INDIRECT("減額一覧!M"&amp;P869),"")</f>
        <v/>
      </c>
      <c r="C869" s="36" t="str">
        <f ca="1">IF(B869="","",INDIRECT("減額一覧!C"&amp;$P869))</f>
        <v/>
      </c>
      <c r="D869" s="78" t="str">
        <f ca="1">IF($B869="","",INDIRECT("減額一覧!G"&amp;$P869))</f>
        <v/>
      </c>
      <c r="E869" s="19" t="str">
        <f ca="1">IF(B869="","",INDIRECT("減額一覧!H"&amp;P869))</f>
        <v/>
      </c>
      <c r="F869" s="19" t="str">
        <f ca="1">IF($B869="","",INDIRECT("減額一覧!T"&amp;P869))</f>
        <v/>
      </c>
      <c r="G869" s="20" t="str">
        <f ca="1">IF($B869="","",INDIRECT("減額一覧!U"&amp;P869))</f>
        <v/>
      </c>
      <c r="H869" s="20" t="str">
        <f ca="1">IF($B869="","",INDIRECT("減額一覧!V"&amp;P869))</f>
        <v/>
      </c>
      <c r="I869" s="32" t="str">
        <f ca="1">IF(B869="","",IF(INDIRECT("減額一覧!BL"&amp;P869)=0.08,0.08,0.1))</f>
        <v/>
      </c>
      <c r="J869" s="51"/>
      <c r="K869" s="94" t="str">
        <f t="shared" ca="1" si="2081"/>
        <v/>
      </c>
      <c r="L869" s="56" t="str">
        <f t="shared" ca="1" si="2043"/>
        <v/>
      </c>
      <c r="N869" s="113" t="str">
        <f t="shared" ref="N869:N872" ca="1" si="2091">IF(A869="","",IF(A869&gt;3000,"月ヶ瀬",IF(A869&gt;=2000,"都祁","市内")))</f>
        <v/>
      </c>
      <c r="O869" s="114" t="str">
        <f t="shared" ref="O869" ca="1" si="2092">IF(B869="","",IF(INDIRECT("減額一覧!BL"&amp;P869)=0.08,0.08,0.1))</f>
        <v/>
      </c>
      <c r="P869" s="38">
        <v>116</v>
      </c>
      <c r="Q869" s="38" t="str">
        <f t="shared" ref="Q869:R872" ca="1" si="2093">IF(G869="","",IF(G869&gt;0,1,""))</f>
        <v/>
      </c>
      <c r="R869" s="38" t="str">
        <f t="shared" ca="1" si="2093"/>
        <v/>
      </c>
      <c r="S869" s="66" t="str">
        <f t="shared" ca="1" si="2045"/>
        <v/>
      </c>
      <c r="T869" s="105" t="str">
        <f t="shared" ca="1" si="2003"/>
        <v/>
      </c>
    </row>
    <row r="870" spans="1:20" ht="20.25" hidden="1" thickTop="1" thickBot="1">
      <c r="A870" t="str">
        <f ca="1">IF(B870="","",INDIRECT("減額一覧!B"&amp;$P870))</f>
        <v/>
      </c>
      <c r="B870" s="61" t="str">
        <f t="shared" ref="B870" ca="1" si="2094">IF(INDIRECT("減額一覧!BB"&amp;P870)=1,INDIRECT("減額一覧!W"&amp;P870),"")</f>
        <v/>
      </c>
      <c r="C870" s="44" t="str">
        <f ca="1">IF(B870="","",INDIRECT("減額一覧!C"&amp;$P870))</f>
        <v/>
      </c>
      <c r="D870" s="79" t="str">
        <f ca="1">IF($B870="","",INDIRECT("減額一覧!G"&amp;$P870))</f>
        <v/>
      </c>
      <c r="E870" s="19" t="str">
        <f ca="1">IF(B870="","",INDIRECT("減額一覧!H"&amp;P870))</f>
        <v/>
      </c>
      <c r="F870" s="19" t="str">
        <f ca="1">IF($B870="","",INDIRECT("減額一覧!AD"&amp;P870))</f>
        <v/>
      </c>
      <c r="G870" s="20" t="str">
        <f ca="1">IF($B870="","",INDIRECT("減額一覧!AE"&amp;P870))</f>
        <v/>
      </c>
      <c r="H870" s="20" t="str">
        <f ca="1">IF($B870="","",INDIRECT("減額一覧!AF"&amp;P870))</f>
        <v/>
      </c>
      <c r="I870" s="32" t="str">
        <f ca="1">IF(B870="","",IF(INDIRECT("減額一覧!BM"&amp;P870)=0.08,0.08,0.1))</f>
        <v/>
      </c>
      <c r="J870" s="52"/>
      <c r="K870" s="95" t="str">
        <f t="shared" ca="1" si="2081"/>
        <v/>
      </c>
      <c r="L870" s="58" t="str">
        <f t="shared" ca="1" si="2043"/>
        <v/>
      </c>
      <c r="N870" s="113" t="str">
        <f t="shared" ca="1" si="2091"/>
        <v/>
      </c>
      <c r="O870" s="114" t="str">
        <f t="shared" ref="O870" ca="1" si="2095">IF(B870="","",IF(INDIRECT("減額一覧!BM"&amp;P870)=0.08,0.08,0.1))</f>
        <v/>
      </c>
      <c r="P870" s="38">
        <v>116</v>
      </c>
      <c r="Q870" s="38" t="str">
        <f t="shared" ca="1" si="2093"/>
        <v/>
      </c>
      <c r="R870" s="38" t="str">
        <f t="shared" ca="1" si="2093"/>
        <v/>
      </c>
      <c r="S870" s="66" t="str">
        <f t="shared" ca="1" si="2045"/>
        <v/>
      </c>
      <c r="T870" s="105" t="str">
        <f t="shared" ca="1" si="2003"/>
        <v/>
      </c>
    </row>
    <row r="871" spans="1:20" ht="20.25" hidden="1" thickTop="1" thickBot="1">
      <c r="A871" t="str">
        <f ca="1">IF(B871="","",INDIRECT("減額一覧!B"&amp;$P871))</f>
        <v/>
      </c>
      <c r="B871" s="61" t="str">
        <f t="shared" ref="B871" ca="1" si="2096">IF(INDIRECT("減額一覧!BC"&amp;P871)=1,INDIRECT("減額一覧!AG"&amp;P871),"")</f>
        <v/>
      </c>
      <c r="C871" s="36" t="str">
        <f ca="1">IF(B871="","",INDIRECT("減額一覧!C"&amp;$P871))</f>
        <v/>
      </c>
      <c r="D871" s="80" t="str">
        <f ca="1">IF($B871="","",INDIRECT("減額一覧!G"&amp;$P871))</f>
        <v/>
      </c>
      <c r="E871" s="19" t="str">
        <f ca="1">IF(B871="","",INDIRECT("減額一覧!H"&amp;P871))</f>
        <v/>
      </c>
      <c r="F871" s="19" t="str">
        <f ca="1">IF($B871="","",INDIRECT("減額一覧!AN"&amp;P871))</f>
        <v/>
      </c>
      <c r="G871" s="20" t="str">
        <f ca="1">IF($B871="","",INDIRECT("減額一覧!AO"&amp;P871))</f>
        <v/>
      </c>
      <c r="H871" s="20" t="str">
        <f ca="1">IF($B871="","",INDIRECT("減額一覧!AP"&amp;P871))</f>
        <v/>
      </c>
      <c r="I871" s="32" t="str">
        <f ca="1">IF(B871="","",IF(INDIRECT("減額一覧!BN"&amp;P871)=0.08,0.08,0.1))</f>
        <v/>
      </c>
      <c r="J871" s="52"/>
      <c r="K871" s="95" t="str">
        <f t="shared" ca="1" si="2081"/>
        <v/>
      </c>
      <c r="L871" s="58" t="str">
        <f t="shared" ca="1" si="2043"/>
        <v/>
      </c>
      <c r="N871" s="113" t="str">
        <f t="shared" ca="1" si="2091"/>
        <v/>
      </c>
      <c r="O871" s="114" t="str">
        <f t="shared" ref="O871" ca="1" si="2097">IF(B871="","",IF(INDIRECT("減額一覧!BN"&amp;P871)=0.08,0.08,0.1))</f>
        <v/>
      </c>
      <c r="P871" s="38">
        <v>116</v>
      </c>
      <c r="Q871" s="38" t="str">
        <f t="shared" ca="1" si="2093"/>
        <v/>
      </c>
      <c r="R871" s="38" t="str">
        <f t="shared" ca="1" si="2093"/>
        <v/>
      </c>
      <c r="S871" s="66" t="str">
        <f t="shared" ca="1" si="2045"/>
        <v/>
      </c>
      <c r="T871" s="105" t="str">
        <f t="shared" ca="1" si="2003"/>
        <v/>
      </c>
    </row>
    <row r="872" spans="1:20" ht="20.25" hidden="1" thickTop="1" thickBot="1">
      <c r="A872" t="str">
        <f ca="1">IF(B872="","",INDIRECT("減額一覧!B"&amp;$P872))</f>
        <v/>
      </c>
      <c r="B872" s="61" t="str">
        <f t="shared" ref="B872" ca="1" si="2098">IF(INDIRECT("減額一覧!BD"&amp;P872)=1,INDIRECT("減額一覧!AQ"&amp;P872),"")</f>
        <v/>
      </c>
      <c r="C872" s="45" t="str">
        <f ca="1">IF(B872="","",INDIRECT("減額一覧!C"&amp;$P872))</f>
        <v/>
      </c>
      <c r="D872" s="79" t="str">
        <f ca="1">IF($B872="","",INDIRECT("減額一覧!G"&amp;$P872))</f>
        <v/>
      </c>
      <c r="E872" s="19" t="str">
        <f ca="1">IF(B872="","",INDIRECT("減額一覧!H"&amp;P872))</f>
        <v/>
      </c>
      <c r="F872" s="19" t="str">
        <f ca="1">IF($B872="","",INDIRECT("減額一覧!AX"&amp;P872))</f>
        <v/>
      </c>
      <c r="G872" s="20" t="str">
        <f ca="1">IF($B872="","",INDIRECT("減額一覧!AY"&amp;P872))</f>
        <v/>
      </c>
      <c r="H872" s="20" t="str">
        <f ca="1">IF($B872="","",INDIRECT("減額一覧!AZ"&amp;P872))</f>
        <v/>
      </c>
      <c r="I872" s="32" t="str">
        <f ca="1">IF(B872="","",IF(INDIRECT("減額一覧!BO"&amp;P872)=0.08,0.08,0.1))</f>
        <v/>
      </c>
      <c r="J872" s="52"/>
      <c r="K872" s="95" t="str">
        <f t="shared" ca="1" si="2081"/>
        <v/>
      </c>
      <c r="L872" s="58" t="str">
        <f t="shared" ca="1" si="2043"/>
        <v/>
      </c>
      <c r="N872" s="113" t="str">
        <f t="shared" ca="1" si="2091"/>
        <v/>
      </c>
      <c r="O872" s="114" t="str">
        <f t="shared" ref="O872" ca="1" si="2099">IF(B872="","",IF(INDIRECT("減額一覧!BO"&amp;P872)=0.08,0.08,0.1))</f>
        <v/>
      </c>
      <c r="P872" s="38">
        <v>116</v>
      </c>
      <c r="Q872" s="38" t="str">
        <f t="shared" ca="1" si="2093"/>
        <v/>
      </c>
      <c r="R872" s="38" t="str">
        <f t="shared" ca="1" si="2093"/>
        <v/>
      </c>
      <c r="S872" s="66" t="str">
        <f t="shared" ca="1" si="2045"/>
        <v/>
      </c>
      <c r="T872" s="105" t="str">
        <f t="shared" ca="1" si="2003"/>
        <v/>
      </c>
    </row>
    <row r="873" spans="1:20" ht="20.25" hidden="1" thickTop="1" thickBot="1">
      <c r="B873" s="64"/>
      <c r="C873" s="41" t="str">
        <f>IF(B873="","",減額一覧!C569)</f>
        <v/>
      </c>
      <c r="D873" s="43"/>
      <c r="E873" s="21"/>
      <c r="F873" s="22" t="s">
        <v>69</v>
      </c>
      <c r="G873" s="23">
        <f t="shared" ref="G873:H873" si="2100">SUBTOTAL(9,G869:G872)</f>
        <v>0</v>
      </c>
      <c r="H873" s="23">
        <f t="shared" si="2100"/>
        <v>0</v>
      </c>
      <c r="I873" s="30"/>
      <c r="J873" s="53"/>
      <c r="K873" s="96" t="str">
        <f t="shared" si="2081"/>
        <v/>
      </c>
      <c r="L873" s="59" t="str">
        <f t="shared" si="2043"/>
        <v/>
      </c>
      <c r="N873" s="108" t="str">
        <f t="shared" ref="N873" si="2101">IF(AND(G873=0,H873=0),"","小計")</f>
        <v/>
      </c>
      <c r="O873" s="108" t="str">
        <f t="shared" ref="O873" si="2102">IF(AND(G873=0,H873=0),"","小計")</f>
        <v/>
      </c>
      <c r="P873" s="38"/>
      <c r="Q873" s="38"/>
      <c r="R873" s="38"/>
      <c r="S873" s="66" t="str">
        <f t="shared" si="2045"/>
        <v/>
      </c>
      <c r="T873" s="105" t="str">
        <f t="shared" si="2003"/>
        <v/>
      </c>
    </row>
    <row r="874" spans="1:20" ht="20.25" hidden="1" thickTop="1" thickBot="1">
      <c r="A874" t="str">
        <f ca="1">IF(B874="","",INDIRECT("減額一覧!B"&amp;$P874))</f>
        <v/>
      </c>
      <c r="B874" s="61" t="str">
        <f t="shared" ref="B874" ca="1" si="2103">IF(INDIRECT("減額一覧!BA"&amp;P874)=1,INDIRECT("減額一覧!M"&amp;P874),"")</f>
        <v/>
      </c>
      <c r="C874" s="36" t="str">
        <f ca="1">IF(B874="","",INDIRECT("減額一覧!C"&amp;$P874))</f>
        <v/>
      </c>
      <c r="D874" s="78" t="str">
        <f ca="1">IF($B874="","",INDIRECT("減額一覧!G"&amp;$P874))</f>
        <v/>
      </c>
      <c r="E874" s="19" t="str">
        <f ca="1">IF(B874="","",INDIRECT("減額一覧!H"&amp;P874))</f>
        <v/>
      </c>
      <c r="F874" s="19" t="str">
        <f ca="1">IF($B874="","",INDIRECT("減額一覧!T"&amp;P874))</f>
        <v/>
      </c>
      <c r="G874" s="20" t="str">
        <f ca="1">IF($B874="","",INDIRECT("減額一覧!U"&amp;P874))</f>
        <v/>
      </c>
      <c r="H874" s="20" t="str">
        <f ca="1">IF($B874="","",INDIRECT("減額一覧!V"&amp;P874))</f>
        <v/>
      </c>
      <c r="I874" s="32" t="str">
        <f ca="1">IF(B874="","",IF(INDIRECT("減額一覧!BL"&amp;P874)=0.08,0.08,0.1))</f>
        <v/>
      </c>
      <c r="J874" s="51"/>
      <c r="K874" s="94" t="str">
        <f t="shared" ca="1" si="2081"/>
        <v/>
      </c>
      <c r="L874" s="56" t="str">
        <f t="shared" ca="1" si="2043"/>
        <v/>
      </c>
      <c r="N874" s="113" t="str">
        <f t="shared" ref="N874:N877" ca="1" si="2104">IF(A874="","",IF(A874&gt;3000,"月ヶ瀬",IF(A874&gt;=2000,"都祁","市内")))</f>
        <v/>
      </c>
      <c r="O874" s="114" t="str">
        <f t="shared" ref="O874" ca="1" si="2105">IF(B874="","",IF(INDIRECT("減額一覧!BL"&amp;P874)=0.08,0.08,0.1))</f>
        <v/>
      </c>
      <c r="P874" s="38">
        <v>117</v>
      </c>
      <c r="Q874" s="38" t="str">
        <f t="shared" ref="Q874:R877" ca="1" si="2106">IF(G874="","",IF(G874&gt;0,1,""))</f>
        <v/>
      </c>
      <c r="R874" s="38" t="str">
        <f t="shared" ca="1" si="2106"/>
        <v/>
      </c>
      <c r="S874" s="66" t="str">
        <f t="shared" ca="1" si="2045"/>
        <v/>
      </c>
      <c r="T874" s="105" t="str">
        <f t="shared" ca="1" si="2003"/>
        <v/>
      </c>
    </row>
    <row r="875" spans="1:20" ht="20.25" hidden="1" thickTop="1" thickBot="1">
      <c r="A875" t="str">
        <f ca="1">IF(B875="","",INDIRECT("減額一覧!B"&amp;$P875))</f>
        <v/>
      </c>
      <c r="B875" s="61" t="str">
        <f t="shared" ref="B875" ca="1" si="2107">IF(INDIRECT("減額一覧!BB"&amp;P875)=1,INDIRECT("減額一覧!W"&amp;P875),"")</f>
        <v/>
      </c>
      <c r="C875" s="44" t="str">
        <f ca="1">IF(B875="","",INDIRECT("減額一覧!C"&amp;$P875))</f>
        <v/>
      </c>
      <c r="D875" s="79" t="str">
        <f ca="1">IF($B875="","",INDIRECT("減額一覧!G"&amp;$P875))</f>
        <v/>
      </c>
      <c r="E875" s="19" t="str">
        <f ca="1">IF(B875="","",INDIRECT("減額一覧!H"&amp;P875))</f>
        <v/>
      </c>
      <c r="F875" s="19" t="str">
        <f ca="1">IF($B875="","",INDIRECT("減額一覧!AD"&amp;P875))</f>
        <v/>
      </c>
      <c r="G875" s="20" t="str">
        <f ca="1">IF($B875="","",INDIRECT("減額一覧!AE"&amp;P875))</f>
        <v/>
      </c>
      <c r="H875" s="20" t="str">
        <f ca="1">IF($B875="","",INDIRECT("減額一覧!AF"&amp;P875))</f>
        <v/>
      </c>
      <c r="I875" s="32" t="str">
        <f ca="1">IF(B875="","",IF(INDIRECT("減額一覧!BM"&amp;P875)=0.08,0.08,0.1))</f>
        <v/>
      </c>
      <c r="J875" s="52"/>
      <c r="K875" s="95" t="str">
        <f t="shared" ca="1" si="2081"/>
        <v/>
      </c>
      <c r="L875" s="58" t="str">
        <f t="shared" ca="1" si="2043"/>
        <v/>
      </c>
      <c r="N875" s="113" t="str">
        <f t="shared" ca="1" si="2104"/>
        <v/>
      </c>
      <c r="O875" s="114" t="str">
        <f t="shared" ref="O875" ca="1" si="2108">IF(B875="","",IF(INDIRECT("減額一覧!BM"&amp;P875)=0.08,0.08,0.1))</f>
        <v/>
      </c>
      <c r="P875" s="38">
        <v>117</v>
      </c>
      <c r="Q875" s="38" t="str">
        <f t="shared" ca="1" si="2106"/>
        <v/>
      </c>
      <c r="R875" s="38" t="str">
        <f t="shared" ca="1" si="2106"/>
        <v/>
      </c>
      <c r="S875" s="66" t="str">
        <f t="shared" ca="1" si="2045"/>
        <v/>
      </c>
      <c r="T875" s="105" t="str">
        <f t="shared" ca="1" si="2003"/>
        <v/>
      </c>
    </row>
    <row r="876" spans="1:20" ht="20.25" hidden="1" thickTop="1" thickBot="1">
      <c r="A876" t="str">
        <f ca="1">IF(B876="","",INDIRECT("減額一覧!B"&amp;$P876))</f>
        <v/>
      </c>
      <c r="B876" s="61" t="str">
        <f t="shared" ref="B876" ca="1" si="2109">IF(INDIRECT("減額一覧!BC"&amp;P876)=1,INDIRECT("減額一覧!AG"&amp;P876),"")</f>
        <v/>
      </c>
      <c r="C876" s="36" t="str">
        <f ca="1">IF(B876="","",INDIRECT("減額一覧!C"&amp;$P876))</f>
        <v/>
      </c>
      <c r="D876" s="80" t="str">
        <f ca="1">IF($B876="","",INDIRECT("減額一覧!G"&amp;$P876))</f>
        <v/>
      </c>
      <c r="E876" s="19" t="str">
        <f ca="1">IF(B876="","",INDIRECT("減額一覧!H"&amp;P876))</f>
        <v/>
      </c>
      <c r="F876" s="19" t="str">
        <f ca="1">IF($B876="","",INDIRECT("減額一覧!AN"&amp;P876))</f>
        <v/>
      </c>
      <c r="G876" s="20" t="str">
        <f ca="1">IF($B876="","",INDIRECT("減額一覧!AO"&amp;P876))</f>
        <v/>
      </c>
      <c r="H876" s="20" t="str">
        <f ca="1">IF($B876="","",INDIRECT("減額一覧!AP"&amp;P876))</f>
        <v/>
      </c>
      <c r="I876" s="32" t="str">
        <f ca="1">IF(B876="","",IF(INDIRECT("減額一覧!BN"&amp;P876)=0.08,0.08,0.1))</f>
        <v/>
      </c>
      <c r="J876" s="52"/>
      <c r="K876" s="95" t="str">
        <f t="shared" ca="1" si="2081"/>
        <v/>
      </c>
      <c r="L876" s="58" t="str">
        <f t="shared" ca="1" si="2043"/>
        <v/>
      </c>
      <c r="N876" s="113" t="str">
        <f t="shared" ca="1" si="2104"/>
        <v/>
      </c>
      <c r="O876" s="114" t="str">
        <f t="shared" ref="O876" ca="1" si="2110">IF(B876="","",IF(INDIRECT("減額一覧!BN"&amp;P876)=0.08,0.08,0.1))</f>
        <v/>
      </c>
      <c r="P876" s="38">
        <v>117</v>
      </c>
      <c r="Q876" s="38" t="str">
        <f t="shared" ca="1" si="2106"/>
        <v/>
      </c>
      <c r="R876" s="38" t="str">
        <f t="shared" ca="1" si="2106"/>
        <v/>
      </c>
      <c r="S876" s="66" t="str">
        <f t="shared" ca="1" si="2045"/>
        <v/>
      </c>
      <c r="T876" s="105" t="str">
        <f t="shared" ca="1" si="2003"/>
        <v/>
      </c>
    </row>
    <row r="877" spans="1:20" ht="20.25" hidden="1" thickTop="1" thickBot="1">
      <c r="A877" t="str">
        <f ca="1">IF(B877="","",INDIRECT("減額一覧!B"&amp;$P877))</f>
        <v/>
      </c>
      <c r="B877" s="61" t="str">
        <f t="shared" ref="B877" ca="1" si="2111">IF(INDIRECT("減額一覧!BD"&amp;P877)=1,INDIRECT("減額一覧!AQ"&amp;P877),"")</f>
        <v/>
      </c>
      <c r="C877" s="45" t="str">
        <f ca="1">IF(B877="","",INDIRECT("減額一覧!C"&amp;$P877))</f>
        <v/>
      </c>
      <c r="D877" s="79" t="str">
        <f ca="1">IF($B877="","",INDIRECT("減額一覧!G"&amp;$P877))</f>
        <v/>
      </c>
      <c r="E877" s="19" t="str">
        <f ca="1">IF(B877="","",INDIRECT("減額一覧!H"&amp;P877))</f>
        <v/>
      </c>
      <c r="F877" s="19" t="str">
        <f ca="1">IF($B877="","",INDIRECT("減額一覧!AX"&amp;P877))</f>
        <v/>
      </c>
      <c r="G877" s="20" t="str">
        <f ca="1">IF($B877="","",INDIRECT("減額一覧!AY"&amp;P877))</f>
        <v/>
      </c>
      <c r="H877" s="20" t="str">
        <f ca="1">IF($B877="","",INDIRECT("減額一覧!AZ"&amp;P877))</f>
        <v/>
      </c>
      <c r="I877" s="32" t="str">
        <f ca="1">IF(B877="","",IF(INDIRECT("減額一覧!BO"&amp;P877)=0.08,0.08,0.1))</f>
        <v/>
      </c>
      <c r="J877" s="52"/>
      <c r="K877" s="95" t="str">
        <f t="shared" ca="1" si="2081"/>
        <v/>
      </c>
      <c r="L877" s="58" t="str">
        <f t="shared" ca="1" si="2043"/>
        <v/>
      </c>
      <c r="N877" s="113" t="str">
        <f t="shared" ca="1" si="2104"/>
        <v/>
      </c>
      <c r="O877" s="114" t="str">
        <f t="shared" ref="O877" ca="1" si="2112">IF(B877="","",IF(INDIRECT("減額一覧!BO"&amp;P877)=0.08,0.08,0.1))</f>
        <v/>
      </c>
      <c r="P877" s="38">
        <v>117</v>
      </c>
      <c r="Q877" s="38" t="str">
        <f t="shared" ca="1" si="2106"/>
        <v/>
      </c>
      <c r="R877" s="38" t="str">
        <f t="shared" ca="1" si="2106"/>
        <v/>
      </c>
      <c r="S877" s="66" t="str">
        <f t="shared" ca="1" si="2045"/>
        <v/>
      </c>
      <c r="T877" s="105" t="str">
        <f t="shared" ca="1" si="2003"/>
        <v/>
      </c>
    </row>
    <row r="878" spans="1:20" ht="20.25" hidden="1" thickTop="1" thickBot="1">
      <c r="A878" t="str">
        <f t="shared" ref="A878:A941" ca="1" si="2113">IF(B878="","",INDIRECT("減額一覧!B"&amp;$P878))</f>
        <v/>
      </c>
      <c r="B878" s="64"/>
      <c r="C878" s="41" t="str">
        <f>IF(B878="","",減額一覧!C574)</f>
        <v/>
      </c>
      <c r="D878" s="43"/>
      <c r="E878" s="21"/>
      <c r="F878" s="22" t="s">
        <v>69</v>
      </c>
      <c r="G878" s="23">
        <f t="shared" ref="G878:H878" si="2114">SUBTOTAL(9,G874:G877)</f>
        <v>0</v>
      </c>
      <c r="H878" s="23">
        <f t="shared" si="2114"/>
        <v>0</v>
      </c>
      <c r="I878" s="30"/>
      <c r="J878" s="53"/>
      <c r="K878" s="96" t="str">
        <f t="shared" ca="1" si="2081"/>
        <v/>
      </c>
      <c r="L878" s="59" t="str">
        <f t="shared" si="2043"/>
        <v/>
      </c>
      <c r="N878" s="108" t="str">
        <f t="shared" ref="N878" si="2115">IF(AND(G878=0,H878=0),"","小計")</f>
        <v/>
      </c>
      <c r="O878" s="108" t="str">
        <f t="shared" ref="O878" si="2116">IF(AND(G878=0,H878=0),"","小計")</f>
        <v/>
      </c>
      <c r="P878" s="38"/>
      <c r="Q878" s="38"/>
      <c r="R878" s="38"/>
      <c r="S878" s="66" t="str">
        <f t="shared" si="2045"/>
        <v/>
      </c>
      <c r="T878" s="105" t="str">
        <f t="shared" si="2003"/>
        <v/>
      </c>
    </row>
    <row r="879" spans="1:20" ht="20.25" thickTop="1" thickBot="1">
      <c r="A879" t="str">
        <f t="shared" ca="1" si="2113"/>
        <v/>
      </c>
      <c r="B879" s="74"/>
      <c r="C879" s="75"/>
      <c r="D879" s="81"/>
      <c r="E879" s="75"/>
      <c r="F879" s="72" t="s">
        <v>70</v>
      </c>
      <c r="G879" s="24">
        <f ca="1">SUBTOTAL(9,G4:G878)</f>
        <v>22901</v>
      </c>
      <c r="H879" s="24">
        <f ca="1">SUBTOTAL(9,H4:H878)</f>
        <v>0</v>
      </c>
      <c r="I879" s="31"/>
      <c r="J879" s="54"/>
      <c r="K879" s="97"/>
      <c r="L879" s="60" t="str">
        <f t="shared" si="2043"/>
        <v/>
      </c>
      <c r="N879" s="108" t="s">
        <v>70</v>
      </c>
      <c r="O879" s="108" t="s">
        <v>70</v>
      </c>
      <c r="P879" s="38">
        <v>118</v>
      </c>
      <c r="Q879" s="38"/>
      <c r="R879" s="39"/>
      <c r="S879" s="66" t="str">
        <f t="shared" si="2045"/>
        <v/>
      </c>
      <c r="T879" s="105">
        <f ca="1">SUBTOTAL(2,T4:T878)</f>
        <v>0</v>
      </c>
    </row>
    <row r="880" spans="1:20" ht="19.5" thickBot="1">
      <c r="A880" t="str">
        <f t="shared" ca="1" si="2113"/>
        <v/>
      </c>
      <c r="B880" s="76"/>
      <c r="C880" s="77"/>
      <c r="D880" s="82"/>
      <c r="E880" s="77"/>
      <c r="F880" s="73" t="s">
        <v>71</v>
      </c>
      <c r="G880" s="24">
        <f ca="1">SUBTOTAL(2,Q4:Q878)</f>
        <v>5</v>
      </c>
      <c r="H880" s="24">
        <f ca="1">SUBTOTAL(2,R4:R878)</f>
        <v>0</v>
      </c>
      <c r="I880" s="31"/>
      <c r="J880" s="54"/>
      <c r="K880" s="97"/>
      <c r="L880" s="60" t="str">
        <f t="shared" si="2043"/>
        <v/>
      </c>
      <c r="N880" s="108" t="s">
        <v>71</v>
      </c>
      <c r="O880" s="108" t="s">
        <v>71</v>
      </c>
      <c r="P880" s="38">
        <v>118</v>
      </c>
      <c r="Q880" s="38"/>
      <c r="R880" s="39"/>
      <c r="S880" s="66" t="str">
        <f t="shared" si="2045"/>
        <v/>
      </c>
      <c r="T880" s="105">
        <f ca="1">SUBTOTAL(9,T4:T878)</f>
        <v>0</v>
      </c>
    </row>
    <row r="881" spans="1:20">
      <c r="A881" t="str">
        <f t="shared" ca="1" si="2113"/>
        <v/>
      </c>
      <c r="L881" s="57" t="str">
        <f t="shared" si="2043"/>
        <v/>
      </c>
      <c r="N881" s="57" t="s">
        <v>71</v>
      </c>
      <c r="O881" s="15" t="s">
        <v>71</v>
      </c>
      <c r="P881" s="37">
        <v>118</v>
      </c>
      <c r="S881" t="str">
        <f t="shared" si="2045"/>
        <v/>
      </c>
      <c r="T881" s="104" t="str">
        <f t="shared" si="2003"/>
        <v/>
      </c>
    </row>
    <row r="882" spans="1:20">
      <c r="A882" t="str">
        <f t="shared" ca="1" si="2113"/>
        <v/>
      </c>
      <c r="G882" s="101" t="s">
        <v>56</v>
      </c>
      <c r="H882" s="99"/>
      <c r="I882" s="107" t="str">
        <f ca="1">"公共"&amp;IF(H880-T879&lt;=0,"0件",H880-T879&amp;"件")</f>
        <v>公共0件</v>
      </c>
      <c r="J882" s="106" t="str">
        <f ca="1">IF(H879-T880&lt;=0,"0円",H879-T880)</f>
        <v>0円</v>
      </c>
      <c r="L882" s="57" t="str">
        <f t="shared" si="2043"/>
        <v/>
      </c>
      <c r="N882" s="102" t="s">
        <v>71</v>
      </c>
      <c r="O882" s="103" t="s">
        <v>71</v>
      </c>
      <c r="P882" s="37">
        <v>118</v>
      </c>
      <c r="S882" t="str">
        <f t="shared" si="2045"/>
        <v/>
      </c>
      <c r="T882" s="104" t="str">
        <f t="shared" si="2003"/>
        <v/>
      </c>
    </row>
    <row r="883" spans="1:20">
      <c r="A883" t="str">
        <f t="shared" ca="1" si="2113"/>
        <v/>
      </c>
      <c r="G883" s="101" t="s">
        <v>56</v>
      </c>
      <c r="H883" s="100"/>
      <c r="I883" s="108" t="str">
        <f ca="1">IF(T879=0,"農集0件","農集"&amp;T879&amp;"件")</f>
        <v>農集0件</v>
      </c>
      <c r="J883" s="106" t="str">
        <f ca="1">IF(T880=0,"0円",T880)</f>
        <v>0円</v>
      </c>
      <c r="L883" s="57" t="str">
        <f t="shared" si="2043"/>
        <v/>
      </c>
      <c r="N883" s="103" t="s">
        <v>71</v>
      </c>
      <c r="O883" s="103" t="s">
        <v>71</v>
      </c>
      <c r="S883" t="str">
        <f t="shared" si="2045"/>
        <v/>
      </c>
      <c r="T883" s="104" t="str">
        <f t="shared" si="2003"/>
        <v/>
      </c>
    </row>
    <row r="884" spans="1:20" hidden="1">
      <c r="A884" t="str">
        <f t="shared" ca="1" si="2113"/>
        <v/>
      </c>
      <c r="L884" s="57" t="str">
        <f t="shared" si="2043"/>
        <v/>
      </c>
      <c r="P884" s="37">
        <v>119</v>
      </c>
      <c r="S884" t="str">
        <f t="shared" si="2045"/>
        <v/>
      </c>
      <c r="T884" s="104" t="str">
        <f t="shared" si="2003"/>
        <v/>
      </c>
    </row>
    <row r="885" spans="1:20" hidden="1">
      <c r="A885" t="str">
        <f t="shared" ca="1" si="2113"/>
        <v/>
      </c>
      <c r="L885" s="57" t="str">
        <f t="shared" si="2043"/>
        <v/>
      </c>
      <c r="P885" s="37">
        <v>119</v>
      </c>
      <c r="S885" t="str">
        <f t="shared" si="2045"/>
        <v/>
      </c>
      <c r="T885" s="104"/>
    </row>
    <row r="886" spans="1:20" hidden="1">
      <c r="A886" t="str">
        <f t="shared" ca="1" si="2113"/>
        <v/>
      </c>
      <c r="L886" s="57" t="str">
        <f t="shared" si="2043"/>
        <v/>
      </c>
      <c r="P886" s="37">
        <v>119</v>
      </c>
      <c r="S886" t="str">
        <f t="shared" si="2045"/>
        <v/>
      </c>
      <c r="T886" s="104"/>
    </row>
    <row r="887" spans="1:20" hidden="1">
      <c r="A887" t="str">
        <f t="shared" ca="1" si="2113"/>
        <v/>
      </c>
      <c r="L887" s="57" t="str">
        <f t="shared" si="2043"/>
        <v/>
      </c>
      <c r="P887" s="37">
        <v>119</v>
      </c>
      <c r="S887" t="str">
        <f t="shared" si="2045"/>
        <v/>
      </c>
      <c r="T887" s="104"/>
    </row>
    <row r="888" spans="1:20" hidden="1">
      <c r="A888" t="str">
        <f t="shared" ca="1" si="2113"/>
        <v/>
      </c>
      <c r="L888" s="57" t="str">
        <f t="shared" si="2043"/>
        <v/>
      </c>
      <c r="S888" t="str">
        <f t="shared" si="2045"/>
        <v/>
      </c>
      <c r="T888" s="104"/>
    </row>
    <row r="889" spans="1:20" hidden="1">
      <c r="A889" t="str">
        <f t="shared" ca="1" si="2113"/>
        <v/>
      </c>
      <c r="L889" s="57" t="str">
        <f t="shared" si="2043"/>
        <v/>
      </c>
      <c r="P889" s="37">
        <v>120</v>
      </c>
      <c r="S889" t="str">
        <f t="shared" si="2045"/>
        <v/>
      </c>
      <c r="T889" s="104"/>
    </row>
    <row r="890" spans="1:20" hidden="1">
      <c r="A890" t="str">
        <f t="shared" ca="1" si="2113"/>
        <v/>
      </c>
      <c r="L890" s="57" t="str">
        <f t="shared" si="2043"/>
        <v/>
      </c>
      <c r="P890" s="37">
        <v>120</v>
      </c>
      <c r="S890" t="str">
        <f t="shared" si="2045"/>
        <v/>
      </c>
      <c r="T890" s="104"/>
    </row>
    <row r="891" spans="1:20" hidden="1">
      <c r="A891" t="str">
        <f t="shared" ca="1" si="2113"/>
        <v/>
      </c>
      <c r="L891" s="57" t="str">
        <f t="shared" si="2043"/>
        <v/>
      </c>
      <c r="P891" s="37">
        <v>120</v>
      </c>
      <c r="S891" t="str">
        <f t="shared" si="2045"/>
        <v/>
      </c>
      <c r="T891" s="104"/>
    </row>
    <row r="892" spans="1:20" hidden="1">
      <c r="A892" t="str">
        <f t="shared" ca="1" si="2113"/>
        <v/>
      </c>
      <c r="L892" s="57" t="str">
        <f t="shared" si="2043"/>
        <v/>
      </c>
      <c r="P892" s="37">
        <v>120</v>
      </c>
      <c r="S892" t="str">
        <f t="shared" si="2045"/>
        <v/>
      </c>
      <c r="T892" s="104"/>
    </row>
    <row r="893" spans="1:20" hidden="1">
      <c r="A893" t="str">
        <f t="shared" ca="1" si="2113"/>
        <v/>
      </c>
      <c r="L893" s="57" t="str">
        <f t="shared" si="2043"/>
        <v/>
      </c>
      <c r="S893" t="str">
        <f t="shared" si="2045"/>
        <v/>
      </c>
      <c r="T893" s="104"/>
    </row>
    <row r="894" spans="1:20" hidden="1">
      <c r="A894" t="str">
        <f t="shared" ca="1" si="2113"/>
        <v/>
      </c>
      <c r="L894" s="57" t="str">
        <f t="shared" si="2043"/>
        <v/>
      </c>
      <c r="P894" s="37">
        <v>121</v>
      </c>
      <c r="S894" t="str">
        <f t="shared" si="2045"/>
        <v/>
      </c>
      <c r="T894" s="104"/>
    </row>
    <row r="895" spans="1:20" hidden="1">
      <c r="A895" t="str">
        <f t="shared" ca="1" si="2113"/>
        <v/>
      </c>
      <c r="L895" s="57" t="str">
        <f t="shared" si="2043"/>
        <v/>
      </c>
      <c r="P895" s="37">
        <v>121</v>
      </c>
      <c r="S895" t="str">
        <f t="shared" si="2045"/>
        <v/>
      </c>
      <c r="T895" s="104"/>
    </row>
    <row r="896" spans="1:20" hidden="1">
      <c r="A896" t="str">
        <f t="shared" ca="1" si="2113"/>
        <v/>
      </c>
      <c r="L896" s="57" t="str">
        <f t="shared" si="2043"/>
        <v/>
      </c>
      <c r="P896" s="37">
        <v>121</v>
      </c>
      <c r="S896" t="str">
        <f t="shared" si="2045"/>
        <v/>
      </c>
      <c r="T896" s="104"/>
    </row>
    <row r="897" spans="1:20" hidden="1">
      <c r="A897" t="str">
        <f t="shared" ca="1" si="2113"/>
        <v/>
      </c>
      <c r="L897" s="57" t="str">
        <f t="shared" si="2043"/>
        <v/>
      </c>
      <c r="P897" s="37">
        <v>121</v>
      </c>
      <c r="S897" t="str">
        <f t="shared" si="2045"/>
        <v/>
      </c>
      <c r="T897" s="104"/>
    </row>
    <row r="898" spans="1:20" hidden="1">
      <c r="A898" t="str">
        <f t="shared" ca="1" si="2113"/>
        <v/>
      </c>
      <c r="L898" s="57" t="str">
        <f t="shared" si="2043"/>
        <v/>
      </c>
      <c r="S898" t="str">
        <f t="shared" si="2045"/>
        <v/>
      </c>
      <c r="T898" s="104"/>
    </row>
    <row r="899" spans="1:20" hidden="1">
      <c r="A899" t="str">
        <f t="shared" ca="1" si="2113"/>
        <v/>
      </c>
      <c r="L899" s="57" t="str">
        <f t="shared" si="2043"/>
        <v/>
      </c>
      <c r="P899" s="37">
        <v>122</v>
      </c>
      <c r="S899" t="str">
        <f t="shared" si="2045"/>
        <v/>
      </c>
      <c r="T899" s="104"/>
    </row>
    <row r="900" spans="1:20" hidden="1">
      <c r="A900" t="str">
        <f t="shared" ca="1" si="2113"/>
        <v/>
      </c>
      <c r="L900" s="57" t="str">
        <f t="shared" si="2043"/>
        <v/>
      </c>
      <c r="P900" s="37">
        <v>122</v>
      </c>
      <c r="S900" t="str">
        <f t="shared" si="2045"/>
        <v/>
      </c>
      <c r="T900" s="104"/>
    </row>
    <row r="901" spans="1:20" hidden="1">
      <c r="A901" t="str">
        <f t="shared" ca="1" si="2113"/>
        <v/>
      </c>
      <c r="L901" s="57" t="str">
        <f t="shared" si="2043"/>
        <v/>
      </c>
      <c r="P901" s="37">
        <v>122</v>
      </c>
      <c r="S901" t="str">
        <f t="shared" si="2045"/>
        <v/>
      </c>
      <c r="T901" s="104"/>
    </row>
    <row r="902" spans="1:20" hidden="1">
      <c r="A902" t="str">
        <f t="shared" ca="1" si="2113"/>
        <v/>
      </c>
      <c r="L902" s="57" t="str">
        <f t="shared" si="2043"/>
        <v/>
      </c>
      <c r="P902" s="37">
        <v>122</v>
      </c>
      <c r="S902" t="str">
        <f t="shared" si="2045"/>
        <v/>
      </c>
      <c r="T902" s="104"/>
    </row>
    <row r="903" spans="1:20" hidden="1">
      <c r="A903" t="str">
        <f t="shared" ca="1" si="2113"/>
        <v/>
      </c>
      <c r="L903" s="57" t="str">
        <f t="shared" si="2043"/>
        <v/>
      </c>
      <c r="S903" t="str">
        <f t="shared" si="2045"/>
        <v/>
      </c>
      <c r="T903" s="104"/>
    </row>
    <row r="904" spans="1:20" hidden="1">
      <c r="A904" t="str">
        <f t="shared" ca="1" si="2113"/>
        <v/>
      </c>
      <c r="L904" s="57" t="str">
        <f t="shared" si="2043"/>
        <v/>
      </c>
      <c r="P904" s="37">
        <v>123</v>
      </c>
      <c r="S904" t="str">
        <f t="shared" si="2045"/>
        <v/>
      </c>
      <c r="T904" s="104"/>
    </row>
    <row r="905" spans="1:20" hidden="1">
      <c r="A905" t="str">
        <f t="shared" ca="1" si="2113"/>
        <v/>
      </c>
      <c r="L905" s="57" t="str">
        <f t="shared" si="2043"/>
        <v/>
      </c>
      <c r="P905" s="37">
        <v>123</v>
      </c>
      <c r="S905" t="str">
        <f t="shared" si="2045"/>
        <v/>
      </c>
      <c r="T905" s="104"/>
    </row>
    <row r="906" spans="1:20" hidden="1">
      <c r="A906" t="str">
        <f t="shared" ca="1" si="2113"/>
        <v/>
      </c>
      <c r="L906" s="57" t="str">
        <f t="shared" si="2043"/>
        <v/>
      </c>
      <c r="P906" s="37">
        <v>123</v>
      </c>
      <c r="S906" t="str">
        <f t="shared" si="2045"/>
        <v/>
      </c>
      <c r="T906" s="104"/>
    </row>
    <row r="907" spans="1:20" hidden="1">
      <c r="A907" t="str">
        <f t="shared" ca="1" si="2113"/>
        <v/>
      </c>
      <c r="L907" s="57" t="str">
        <f t="shared" si="2043"/>
        <v/>
      </c>
      <c r="P907" s="37">
        <v>123</v>
      </c>
      <c r="S907" t="str">
        <f t="shared" si="2045"/>
        <v/>
      </c>
      <c r="T907" s="104"/>
    </row>
    <row r="908" spans="1:20" hidden="1">
      <c r="A908" t="str">
        <f t="shared" ca="1" si="2113"/>
        <v/>
      </c>
      <c r="L908" s="57" t="str">
        <f t="shared" si="2043"/>
        <v/>
      </c>
      <c r="S908" t="str">
        <f t="shared" si="2045"/>
        <v/>
      </c>
      <c r="T908" s="104"/>
    </row>
    <row r="909" spans="1:20" hidden="1">
      <c r="A909" t="str">
        <f t="shared" ca="1" si="2113"/>
        <v/>
      </c>
      <c r="L909" s="57" t="str">
        <f t="shared" si="2043"/>
        <v/>
      </c>
      <c r="P909" s="37">
        <v>124</v>
      </c>
      <c r="S909" t="str">
        <f t="shared" si="2045"/>
        <v/>
      </c>
      <c r="T909" s="104"/>
    </row>
    <row r="910" spans="1:20" hidden="1">
      <c r="A910" t="str">
        <f t="shared" ca="1" si="2113"/>
        <v/>
      </c>
      <c r="L910" s="57" t="str">
        <f t="shared" si="2043"/>
        <v/>
      </c>
      <c r="P910" s="37">
        <v>124</v>
      </c>
      <c r="S910" t="str">
        <f t="shared" si="2045"/>
        <v/>
      </c>
      <c r="T910" s="104"/>
    </row>
    <row r="911" spans="1:20" hidden="1">
      <c r="A911" t="str">
        <f t="shared" ca="1" si="2113"/>
        <v/>
      </c>
      <c r="L911" s="57" t="str">
        <f t="shared" si="2043"/>
        <v/>
      </c>
      <c r="P911" s="37">
        <v>124</v>
      </c>
      <c r="S911" t="str">
        <f t="shared" si="2045"/>
        <v/>
      </c>
      <c r="T911" s="104"/>
    </row>
    <row r="912" spans="1:20" hidden="1">
      <c r="A912" t="str">
        <f t="shared" ca="1" si="2113"/>
        <v/>
      </c>
      <c r="L912" s="57" t="str">
        <f t="shared" si="2043"/>
        <v/>
      </c>
      <c r="P912" s="37">
        <v>124</v>
      </c>
      <c r="S912" t="str">
        <f t="shared" si="2045"/>
        <v/>
      </c>
      <c r="T912" s="104"/>
    </row>
    <row r="913" spans="1:20" hidden="1">
      <c r="A913" t="str">
        <f t="shared" ca="1" si="2113"/>
        <v/>
      </c>
      <c r="L913" s="57" t="str">
        <f t="shared" si="2043"/>
        <v/>
      </c>
      <c r="S913" t="str">
        <f t="shared" si="2045"/>
        <v/>
      </c>
      <c r="T913" s="104"/>
    </row>
    <row r="914" spans="1:20" hidden="1">
      <c r="A914" t="str">
        <f t="shared" ca="1" si="2113"/>
        <v/>
      </c>
      <c r="L914" s="57" t="str">
        <f t="shared" si="2043"/>
        <v/>
      </c>
      <c r="P914" s="37">
        <v>125</v>
      </c>
      <c r="S914" t="str">
        <f t="shared" si="2045"/>
        <v/>
      </c>
      <c r="T914" s="104"/>
    </row>
    <row r="915" spans="1:20" hidden="1">
      <c r="A915" t="str">
        <f t="shared" ca="1" si="2113"/>
        <v/>
      </c>
      <c r="L915" s="57" t="str">
        <f t="shared" si="2043"/>
        <v/>
      </c>
      <c r="P915" s="37">
        <v>125</v>
      </c>
      <c r="S915" t="str">
        <f t="shared" si="2045"/>
        <v/>
      </c>
      <c r="T915" s="104"/>
    </row>
    <row r="916" spans="1:20" hidden="1">
      <c r="A916" t="str">
        <f t="shared" ca="1" si="2113"/>
        <v/>
      </c>
      <c r="L916" s="57" t="str">
        <f t="shared" ref="L916:L979" si="2117">IF(OR(S916="370",S916="371",S916="372",S916="373",S916="374",S916="375",S916="376",S916="377",S916="378",S916="379",S916="380",S916="039",S916="389"),"農集","")</f>
        <v/>
      </c>
      <c r="P916" s="37">
        <v>125</v>
      </c>
      <c r="S916" t="str">
        <f t="shared" ref="S916:S979" si="2118">IF(C916="","",LEFT(TEXT(C916,"000000000"),3))</f>
        <v/>
      </c>
      <c r="T916" s="104"/>
    </row>
    <row r="917" spans="1:20" hidden="1">
      <c r="A917" t="str">
        <f t="shared" ca="1" si="2113"/>
        <v/>
      </c>
      <c r="L917" s="57" t="str">
        <f t="shared" si="2117"/>
        <v/>
      </c>
      <c r="P917" s="37">
        <v>125</v>
      </c>
      <c r="S917" t="str">
        <f t="shared" si="2118"/>
        <v/>
      </c>
      <c r="T917" s="104"/>
    </row>
    <row r="918" spans="1:20" hidden="1">
      <c r="A918" t="str">
        <f t="shared" ca="1" si="2113"/>
        <v/>
      </c>
      <c r="L918" s="57" t="str">
        <f t="shared" si="2117"/>
        <v/>
      </c>
      <c r="S918" t="str">
        <f t="shared" si="2118"/>
        <v/>
      </c>
      <c r="T918" s="104"/>
    </row>
    <row r="919" spans="1:20" hidden="1">
      <c r="A919" t="str">
        <f t="shared" ca="1" si="2113"/>
        <v/>
      </c>
      <c r="L919" s="57" t="str">
        <f t="shared" si="2117"/>
        <v/>
      </c>
      <c r="P919" s="37">
        <v>126</v>
      </c>
      <c r="S919" t="str">
        <f t="shared" si="2118"/>
        <v/>
      </c>
      <c r="T919" s="104"/>
    </row>
    <row r="920" spans="1:20" hidden="1">
      <c r="A920" t="str">
        <f t="shared" ca="1" si="2113"/>
        <v/>
      </c>
      <c r="L920" s="57" t="str">
        <f t="shared" si="2117"/>
        <v/>
      </c>
      <c r="P920" s="37">
        <v>126</v>
      </c>
      <c r="S920" t="str">
        <f t="shared" si="2118"/>
        <v/>
      </c>
      <c r="T920" s="104"/>
    </row>
    <row r="921" spans="1:20" hidden="1">
      <c r="A921" t="str">
        <f t="shared" ca="1" si="2113"/>
        <v/>
      </c>
      <c r="L921" s="57" t="str">
        <f t="shared" si="2117"/>
        <v/>
      </c>
      <c r="P921" s="37">
        <v>126</v>
      </c>
      <c r="S921" t="str">
        <f t="shared" si="2118"/>
        <v/>
      </c>
      <c r="T921" s="104"/>
    </row>
    <row r="922" spans="1:20" hidden="1">
      <c r="A922" t="str">
        <f t="shared" ca="1" si="2113"/>
        <v/>
      </c>
      <c r="L922" s="57" t="str">
        <f t="shared" si="2117"/>
        <v/>
      </c>
      <c r="P922" s="37">
        <v>126</v>
      </c>
      <c r="S922" t="str">
        <f t="shared" si="2118"/>
        <v/>
      </c>
      <c r="T922" s="104"/>
    </row>
    <row r="923" spans="1:20" hidden="1">
      <c r="A923" t="str">
        <f t="shared" ca="1" si="2113"/>
        <v/>
      </c>
      <c r="L923" s="57" t="str">
        <f t="shared" si="2117"/>
        <v/>
      </c>
      <c r="S923" t="str">
        <f t="shared" si="2118"/>
        <v/>
      </c>
      <c r="T923" s="104"/>
    </row>
    <row r="924" spans="1:20" hidden="1">
      <c r="A924" t="str">
        <f t="shared" ca="1" si="2113"/>
        <v/>
      </c>
      <c r="L924" s="57" t="str">
        <f t="shared" si="2117"/>
        <v/>
      </c>
      <c r="P924" s="37">
        <v>127</v>
      </c>
      <c r="S924" t="str">
        <f t="shared" si="2118"/>
        <v/>
      </c>
      <c r="T924" s="104"/>
    </row>
    <row r="925" spans="1:20" hidden="1">
      <c r="A925" t="str">
        <f t="shared" ca="1" si="2113"/>
        <v/>
      </c>
      <c r="L925" s="57" t="str">
        <f t="shared" si="2117"/>
        <v/>
      </c>
      <c r="P925" s="37">
        <v>127</v>
      </c>
      <c r="S925" t="str">
        <f t="shared" si="2118"/>
        <v/>
      </c>
      <c r="T925" s="104"/>
    </row>
    <row r="926" spans="1:20" hidden="1">
      <c r="A926" t="str">
        <f t="shared" ca="1" si="2113"/>
        <v/>
      </c>
      <c r="L926" s="57" t="str">
        <f t="shared" si="2117"/>
        <v/>
      </c>
      <c r="P926" s="37">
        <v>127</v>
      </c>
      <c r="S926" t="str">
        <f t="shared" si="2118"/>
        <v/>
      </c>
      <c r="T926" s="104"/>
    </row>
    <row r="927" spans="1:20" hidden="1">
      <c r="A927" t="str">
        <f t="shared" ca="1" si="2113"/>
        <v/>
      </c>
      <c r="L927" s="57" t="str">
        <f t="shared" si="2117"/>
        <v/>
      </c>
      <c r="P927" s="37">
        <v>127</v>
      </c>
      <c r="S927" t="str">
        <f t="shared" si="2118"/>
        <v/>
      </c>
      <c r="T927" s="104"/>
    </row>
    <row r="928" spans="1:20" hidden="1">
      <c r="A928" t="str">
        <f t="shared" ca="1" si="2113"/>
        <v/>
      </c>
      <c r="L928" s="57" t="str">
        <f t="shared" si="2117"/>
        <v/>
      </c>
      <c r="S928" t="str">
        <f t="shared" si="2118"/>
        <v/>
      </c>
      <c r="T928" s="104"/>
    </row>
    <row r="929" spans="1:20" hidden="1">
      <c r="A929" t="str">
        <f t="shared" ca="1" si="2113"/>
        <v/>
      </c>
      <c r="L929" s="57" t="str">
        <f t="shared" si="2117"/>
        <v/>
      </c>
      <c r="P929" s="37">
        <v>128</v>
      </c>
      <c r="S929" t="str">
        <f t="shared" si="2118"/>
        <v/>
      </c>
      <c r="T929" s="104"/>
    </row>
    <row r="930" spans="1:20" hidden="1">
      <c r="A930" t="str">
        <f t="shared" ca="1" si="2113"/>
        <v/>
      </c>
      <c r="L930" s="57" t="str">
        <f t="shared" si="2117"/>
        <v/>
      </c>
      <c r="P930" s="37">
        <v>128</v>
      </c>
      <c r="S930" t="str">
        <f t="shared" si="2118"/>
        <v/>
      </c>
      <c r="T930" s="104"/>
    </row>
    <row r="931" spans="1:20" hidden="1">
      <c r="A931" t="str">
        <f t="shared" ca="1" si="2113"/>
        <v/>
      </c>
      <c r="L931" s="57" t="str">
        <f t="shared" si="2117"/>
        <v/>
      </c>
      <c r="P931" s="37">
        <v>128</v>
      </c>
      <c r="S931" t="str">
        <f t="shared" si="2118"/>
        <v/>
      </c>
      <c r="T931" s="104"/>
    </row>
    <row r="932" spans="1:20" hidden="1">
      <c r="A932" t="str">
        <f t="shared" ca="1" si="2113"/>
        <v/>
      </c>
      <c r="L932" s="57" t="str">
        <f t="shared" si="2117"/>
        <v/>
      </c>
      <c r="P932" s="37">
        <v>128</v>
      </c>
      <c r="S932" t="str">
        <f t="shared" si="2118"/>
        <v/>
      </c>
      <c r="T932" s="104"/>
    </row>
    <row r="933" spans="1:20" hidden="1">
      <c r="A933" t="str">
        <f t="shared" ca="1" si="2113"/>
        <v/>
      </c>
      <c r="L933" s="57" t="str">
        <f t="shared" si="2117"/>
        <v/>
      </c>
      <c r="S933" t="str">
        <f t="shared" si="2118"/>
        <v/>
      </c>
      <c r="T933" s="104"/>
    </row>
    <row r="934" spans="1:20" hidden="1">
      <c r="A934" t="str">
        <f t="shared" ca="1" si="2113"/>
        <v/>
      </c>
      <c r="L934" s="57" t="str">
        <f t="shared" si="2117"/>
        <v/>
      </c>
      <c r="P934" s="37">
        <v>129</v>
      </c>
      <c r="S934" t="str">
        <f t="shared" si="2118"/>
        <v/>
      </c>
      <c r="T934" s="104"/>
    </row>
    <row r="935" spans="1:20" hidden="1">
      <c r="A935" t="str">
        <f t="shared" ca="1" si="2113"/>
        <v/>
      </c>
      <c r="L935" s="57" t="str">
        <f t="shared" si="2117"/>
        <v/>
      </c>
      <c r="P935" s="37">
        <v>129</v>
      </c>
      <c r="S935" t="str">
        <f t="shared" si="2118"/>
        <v/>
      </c>
      <c r="T935" s="104"/>
    </row>
    <row r="936" spans="1:20" hidden="1">
      <c r="A936" t="str">
        <f t="shared" ca="1" si="2113"/>
        <v/>
      </c>
      <c r="L936" s="57" t="str">
        <f t="shared" si="2117"/>
        <v/>
      </c>
      <c r="P936" s="37">
        <v>129</v>
      </c>
      <c r="S936" t="str">
        <f t="shared" si="2118"/>
        <v/>
      </c>
      <c r="T936" s="104"/>
    </row>
    <row r="937" spans="1:20" hidden="1">
      <c r="A937" t="str">
        <f t="shared" ca="1" si="2113"/>
        <v/>
      </c>
      <c r="L937" s="57" t="str">
        <f t="shared" si="2117"/>
        <v/>
      </c>
      <c r="P937" s="37">
        <v>129</v>
      </c>
      <c r="S937" t="str">
        <f t="shared" si="2118"/>
        <v/>
      </c>
      <c r="T937" s="104"/>
    </row>
    <row r="938" spans="1:20" hidden="1">
      <c r="A938" t="str">
        <f t="shared" ca="1" si="2113"/>
        <v/>
      </c>
      <c r="L938" s="57" t="str">
        <f t="shared" si="2117"/>
        <v/>
      </c>
      <c r="S938" t="str">
        <f t="shared" si="2118"/>
        <v/>
      </c>
      <c r="T938" s="104"/>
    </row>
    <row r="939" spans="1:20" hidden="1">
      <c r="A939" t="str">
        <f t="shared" ca="1" si="2113"/>
        <v/>
      </c>
      <c r="L939" s="57" t="str">
        <f t="shared" si="2117"/>
        <v/>
      </c>
      <c r="P939" s="37">
        <v>130</v>
      </c>
      <c r="S939" t="str">
        <f t="shared" si="2118"/>
        <v/>
      </c>
      <c r="T939" s="104"/>
    </row>
    <row r="940" spans="1:20" hidden="1">
      <c r="A940" t="str">
        <f t="shared" ca="1" si="2113"/>
        <v/>
      </c>
      <c r="L940" s="57" t="str">
        <f t="shared" si="2117"/>
        <v/>
      </c>
      <c r="P940" s="37">
        <v>130</v>
      </c>
      <c r="S940" t="str">
        <f t="shared" si="2118"/>
        <v/>
      </c>
      <c r="T940" s="104"/>
    </row>
    <row r="941" spans="1:20" hidden="1">
      <c r="A941" t="str">
        <f t="shared" ca="1" si="2113"/>
        <v/>
      </c>
      <c r="L941" s="57" t="str">
        <f t="shared" si="2117"/>
        <v/>
      </c>
      <c r="P941" s="37">
        <v>130</v>
      </c>
      <c r="S941" t="str">
        <f t="shared" si="2118"/>
        <v/>
      </c>
      <c r="T941" s="104"/>
    </row>
    <row r="942" spans="1:20" hidden="1">
      <c r="A942" t="str">
        <f t="shared" ref="A942:A1005" ca="1" si="2119">IF(B942="","",INDIRECT("減額一覧!B"&amp;$P942))</f>
        <v/>
      </c>
      <c r="L942" s="57" t="str">
        <f t="shared" si="2117"/>
        <v/>
      </c>
      <c r="P942" s="37">
        <v>130</v>
      </c>
      <c r="S942" t="str">
        <f t="shared" si="2118"/>
        <v/>
      </c>
      <c r="T942" s="104"/>
    </row>
    <row r="943" spans="1:20" hidden="1">
      <c r="A943" t="str">
        <f t="shared" ca="1" si="2119"/>
        <v/>
      </c>
      <c r="L943" s="57" t="str">
        <f t="shared" si="2117"/>
        <v/>
      </c>
      <c r="S943" t="str">
        <f t="shared" si="2118"/>
        <v/>
      </c>
      <c r="T943" s="104"/>
    </row>
    <row r="944" spans="1:20" hidden="1">
      <c r="A944" t="str">
        <f t="shared" ca="1" si="2119"/>
        <v/>
      </c>
      <c r="L944" s="57" t="str">
        <f t="shared" si="2117"/>
        <v/>
      </c>
      <c r="P944" s="37">
        <v>131</v>
      </c>
      <c r="S944" t="str">
        <f t="shared" si="2118"/>
        <v/>
      </c>
      <c r="T944" s="104"/>
    </row>
    <row r="945" spans="1:20" hidden="1">
      <c r="A945" t="str">
        <f t="shared" ca="1" si="2119"/>
        <v/>
      </c>
      <c r="L945" s="57" t="str">
        <f t="shared" si="2117"/>
        <v/>
      </c>
      <c r="P945" s="37">
        <v>131</v>
      </c>
      <c r="S945" t="str">
        <f t="shared" si="2118"/>
        <v/>
      </c>
      <c r="T945" s="104"/>
    </row>
    <row r="946" spans="1:20" hidden="1">
      <c r="A946" t="str">
        <f t="shared" ca="1" si="2119"/>
        <v/>
      </c>
      <c r="L946" s="57" t="str">
        <f t="shared" si="2117"/>
        <v/>
      </c>
      <c r="P946" s="37">
        <v>131</v>
      </c>
      <c r="S946" t="str">
        <f t="shared" si="2118"/>
        <v/>
      </c>
      <c r="T946" s="104"/>
    </row>
    <row r="947" spans="1:20" hidden="1">
      <c r="A947" t="str">
        <f t="shared" ca="1" si="2119"/>
        <v/>
      </c>
      <c r="L947" s="57" t="str">
        <f t="shared" si="2117"/>
        <v/>
      </c>
      <c r="P947" s="37">
        <v>131</v>
      </c>
      <c r="S947" t="str">
        <f t="shared" si="2118"/>
        <v/>
      </c>
      <c r="T947" s="104"/>
    </row>
    <row r="948" spans="1:20" hidden="1">
      <c r="A948" t="str">
        <f t="shared" ca="1" si="2119"/>
        <v/>
      </c>
      <c r="L948" s="57" t="str">
        <f t="shared" si="2117"/>
        <v/>
      </c>
      <c r="S948" t="str">
        <f t="shared" si="2118"/>
        <v/>
      </c>
      <c r="T948" s="104"/>
    </row>
    <row r="949" spans="1:20" hidden="1">
      <c r="A949" t="str">
        <f t="shared" ca="1" si="2119"/>
        <v/>
      </c>
      <c r="L949" s="57" t="str">
        <f t="shared" si="2117"/>
        <v/>
      </c>
      <c r="P949" s="37">
        <v>132</v>
      </c>
      <c r="S949" t="str">
        <f t="shared" si="2118"/>
        <v/>
      </c>
      <c r="T949" s="104"/>
    </row>
    <row r="950" spans="1:20" hidden="1">
      <c r="A950" t="str">
        <f t="shared" ca="1" si="2119"/>
        <v/>
      </c>
      <c r="L950" s="57" t="str">
        <f t="shared" si="2117"/>
        <v/>
      </c>
      <c r="P950" s="37">
        <v>132</v>
      </c>
      <c r="S950" t="str">
        <f t="shared" si="2118"/>
        <v/>
      </c>
      <c r="T950" s="104"/>
    </row>
    <row r="951" spans="1:20" hidden="1">
      <c r="A951" t="str">
        <f t="shared" ca="1" si="2119"/>
        <v/>
      </c>
      <c r="L951" s="57" t="str">
        <f t="shared" si="2117"/>
        <v/>
      </c>
      <c r="P951" s="37">
        <v>132</v>
      </c>
      <c r="S951" t="str">
        <f t="shared" si="2118"/>
        <v/>
      </c>
      <c r="T951" s="104"/>
    </row>
    <row r="952" spans="1:20" hidden="1">
      <c r="A952" t="str">
        <f t="shared" ca="1" si="2119"/>
        <v/>
      </c>
      <c r="L952" s="57" t="str">
        <f t="shared" si="2117"/>
        <v/>
      </c>
      <c r="P952" s="37">
        <v>132</v>
      </c>
      <c r="S952" t="str">
        <f t="shared" si="2118"/>
        <v/>
      </c>
      <c r="T952" s="104"/>
    </row>
    <row r="953" spans="1:20" hidden="1">
      <c r="A953" t="str">
        <f t="shared" ca="1" si="2119"/>
        <v/>
      </c>
      <c r="L953" s="57" t="str">
        <f t="shared" si="2117"/>
        <v/>
      </c>
      <c r="S953" t="str">
        <f t="shared" si="2118"/>
        <v/>
      </c>
      <c r="T953" s="104"/>
    </row>
    <row r="954" spans="1:20" hidden="1">
      <c r="A954" t="str">
        <f t="shared" ca="1" si="2119"/>
        <v/>
      </c>
      <c r="L954" s="57" t="str">
        <f t="shared" si="2117"/>
        <v/>
      </c>
      <c r="P954" s="37">
        <v>133</v>
      </c>
      <c r="S954" t="str">
        <f t="shared" si="2118"/>
        <v/>
      </c>
      <c r="T954" s="104"/>
    </row>
    <row r="955" spans="1:20" hidden="1">
      <c r="A955" t="str">
        <f t="shared" ca="1" si="2119"/>
        <v/>
      </c>
      <c r="L955" s="57" t="str">
        <f t="shared" si="2117"/>
        <v/>
      </c>
      <c r="P955" s="37">
        <v>133</v>
      </c>
      <c r="S955" t="str">
        <f t="shared" si="2118"/>
        <v/>
      </c>
      <c r="T955" s="104"/>
    </row>
    <row r="956" spans="1:20" hidden="1">
      <c r="A956" t="str">
        <f t="shared" ca="1" si="2119"/>
        <v/>
      </c>
      <c r="L956" s="57" t="str">
        <f t="shared" si="2117"/>
        <v/>
      </c>
      <c r="P956" s="37">
        <v>133</v>
      </c>
      <c r="S956" t="str">
        <f t="shared" si="2118"/>
        <v/>
      </c>
      <c r="T956" s="104"/>
    </row>
    <row r="957" spans="1:20" hidden="1">
      <c r="A957" t="str">
        <f t="shared" ca="1" si="2119"/>
        <v/>
      </c>
      <c r="L957" s="57" t="str">
        <f t="shared" si="2117"/>
        <v/>
      </c>
      <c r="P957" s="37">
        <v>133</v>
      </c>
      <c r="S957" t="str">
        <f t="shared" si="2118"/>
        <v/>
      </c>
      <c r="T957" s="104"/>
    </row>
    <row r="958" spans="1:20" hidden="1">
      <c r="A958" t="str">
        <f t="shared" ca="1" si="2119"/>
        <v/>
      </c>
      <c r="L958" s="57" t="str">
        <f t="shared" si="2117"/>
        <v/>
      </c>
      <c r="S958" t="str">
        <f t="shared" si="2118"/>
        <v/>
      </c>
      <c r="T958" s="104"/>
    </row>
    <row r="959" spans="1:20" hidden="1">
      <c r="A959" t="str">
        <f t="shared" ca="1" si="2119"/>
        <v/>
      </c>
      <c r="L959" s="57" t="str">
        <f t="shared" si="2117"/>
        <v/>
      </c>
      <c r="P959" s="37">
        <v>134</v>
      </c>
      <c r="S959" t="str">
        <f t="shared" si="2118"/>
        <v/>
      </c>
      <c r="T959" s="104"/>
    </row>
    <row r="960" spans="1:20" hidden="1">
      <c r="A960" t="str">
        <f t="shared" ca="1" si="2119"/>
        <v/>
      </c>
      <c r="L960" s="57" t="str">
        <f t="shared" si="2117"/>
        <v/>
      </c>
      <c r="P960" s="37">
        <v>134</v>
      </c>
      <c r="S960" t="str">
        <f t="shared" si="2118"/>
        <v/>
      </c>
      <c r="T960" s="104"/>
    </row>
    <row r="961" spans="1:20" hidden="1">
      <c r="A961" t="str">
        <f t="shared" ca="1" si="2119"/>
        <v/>
      </c>
      <c r="L961" s="57" t="str">
        <f t="shared" si="2117"/>
        <v/>
      </c>
      <c r="P961" s="37">
        <v>134</v>
      </c>
      <c r="S961" t="str">
        <f t="shared" si="2118"/>
        <v/>
      </c>
      <c r="T961" s="104"/>
    </row>
    <row r="962" spans="1:20" hidden="1">
      <c r="A962" t="str">
        <f t="shared" ca="1" si="2119"/>
        <v/>
      </c>
      <c r="L962" s="57" t="str">
        <f t="shared" si="2117"/>
        <v/>
      </c>
      <c r="P962" s="37">
        <v>134</v>
      </c>
      <c r="S962" t="str">
        <f t="shared" si="2118"/>
        <v/>
      </c>
      <c r="T962" s="104"/>
    </row>
    <row r="963" spans="1:20" hidden="1">
      <c r="A963" t="str">
        <f t="shared" ca="1" si="2119"/>
        <v/>
      </c>
      <c r="L963" s="57" t="str">
        <f t="shared" si="2117"/>
        <v/>
      </c>
      <c r="S963" t="str">
        <f t="shared" si="2118"/>
        <v/>
      </c>
      <c r="T963" s="104"/>
    </row>
    <row r="964" spans="1:20" hidden="1">
      <c r="A964" t="str">
        <f t="shared" ca="1" si="2119"/>
        <v/>
      </c>
      <c r="L964" s="57" t="str">
        <f t="shared" si="2117"/>
        <v/>
      </c>
      <c r="P964" s="37">
        <v>135</v>
      </c>
      <c r="S964" t="str">
        <f t="shared" si="2118"/>
        <v/>
      </c>
      <c r="T964" s="104"/>
    </row>
    <row r="965" spans="1:20" hidden="1">
      <c r="A965" t="str">
        <f t="shared" ca="1" si="2119"/>
        <v/>
      </c>
      <c r="L965" s="57" t="str">
        <f t="shared" si="2117"/>
        <v/>
      </c>
      <c r="P965" s="37">
        <v>135</v>
      </c>
      <c r="S965" t="str">
        <f t="shared" si="2118"/>
        <v/>
      </c>
      <c r="T965" s="104"/>
    </row>
    <row r="966" spans="1:20" hidden="1">
      <c r="A966" t="str">
        <f t="shared" ca="1" si="2119"/>
        <v/>
      </c>
      <c r="L966" s="57" t="str">
        <f t="shared" si="2117"/>
        <v/>
      </c>
      <c r="P966" s="37">
        <v>135</v>
      </c>
      <c r="S966" t="str">
        <f t="shared" si="2118"/>
        <v/>
      </c>
      <c r="T966" s="104"/>
    </row>
    <row r="967" spans="1:20" hidden="1">
      <c r="A967" t="str">
        <f t="shared" ca="1" si="2119"/>
        <v/>
      </c>
      <c r="L967" s="57" t="str">
        <f t="shared" si="2117"/>
        <v/>
      </c>
      <c r="P967" s="37">
        <v>135</v>
      </c>
      <c r="S967" t="str">
        <f t="shared" si="2118"/>
        <v/>
      </c>
      <c r="T967" s="104"/>
    </row>
    <row r="968" spans="1:20" hidden="1">
      <c r="A968" t="str">
        <f t="shared" ca="1" si="2119"/>
        <v/>
      </c>
      <c r="L968" s="57" t="str">
        <f t="shared" si="2117"/>
        <v/>
      </c>
      <c r="S968" t="str">
        <f t="shared" si="2118"/>
        <v/>
      </c>
      <c r="T968" s="104"/>
    </row>
    <row r="969" spans="1:20" hidden="1">
      <c r="A969" t="str">
        <f t="shared" ca="1" si="2119"/>
        <v/>
      </c>
      <c r="L969" s="57" t="str">
        <f t="shared" si="2117"/>
        <v/>
      </c>
      <c r="P969" s="37">
        <v>136</v>
      </c>
      <c r="S969" t="str">
        <f t="shared" si="2118"/>
        <v/>
      </c>
      <c r="T969" s="104"/>
    </row>
    <row r="970" spans="1:20" hidden="1">
      <c r="A970" t="str">
        <f t="shared" ca="1" si="2119"/>
        <v/>
      </c>
      <c r="L970" s="57" t="str">
        <f t="shared" si="2117"/>
        <v/>
      </c>
      <c r="P970" s="37">
        <v>136</v>
      </c>
      <c r="S970" t="str">
        <f t="shared" si="2118"/>
        <v/>
      </c>
      <c r="T970" s="104"/>
    </row>
    <row r="971" spans="1:20" hidden="1">
      <c r="A971" t="str">
        <f t="shared" ca="1" si="2119"/>
        <v/>
      </c>
      <c r="L971" s="57" t="str">
        <f t="shared" si="2117"/>
        <v/>
      </c>
      <c r="P971" s="37">
        <v>136</v>
      </c>
      <c r="S971" t="str">
        <f t="shared" si="2118"/>
        <v/>
      </c>
      <c r="T971" s="104"/>
    </row>
    <row r="972" spans="1:20" hidden="1">
      <c r="A972" t="str">
        <f t="shared" ca="1" si="2119"/>
        <v/>
      </c>
      <c r="L972" s="57" t="str">
        <f t="shared" si="2117"/>
        <v/>
      </c>
      <c r="P972" s="37">
        <v>136</v>
      </c>
      <c r="S972" t="str">
        <f t="shared" si="2118"/>
        <v/>
      </c>
      <c r="T972" s="104"/>
    </row>
    <row r="973" spans="1:20" hidden="1">
      <c r="A973" t="str">
        <f t="shared" ca="1" si="2119"/>
        <v/>
      </c>
      <c r="L973" s="57" t="str">
        <f t="shared" si="2117"/>
        <v/>
      </c>
      <c r="S973" t="str">
        <f t="shared" si="2118"/>
        <v/>
      </c>
      <c r="T973" s="104"/>
    </row>
    <row r="974" spans="1:20" hidden="1">
      <c r="A974" t="str">
        <f t="shared" ca="1" si="2119"/>
        <v/>
      </c>
      <c r="L974" s="57" t="str">
        <f t="shared" si="2117"/>
        <v/>
      </c>
      <c r="P974" s="37">
        <v>137</v>
      </c>
      <c r="S974" t="str">
        <f t="shared" si="2118"/>
        <v/>
      </c>
      <c r="T974" s="104"/>
    </row>
    <row r="975" spans="1:20" hidden="1">
      <c r="A975" t="str">
        <f t="shared" ca="1" si="2119"/>
        <v/>
      </c>
      <c r="L975" s="57" t="str">
        <f t="shared" si="2117"/>
        <v/>
      </c>
      <c r="P975" s="37">
        <v>137</v>
      </c>
      <c r="S975" t="str">
        <f t="shared" si="2118"/>
        <v/>
      </c>
      <c r="T975" s="104"/>
    </row>
    <row r="976" spans="1:20" hidden="1">
      <c r="A976" t="str">
        <f t="shared" ca="1" si="2119"/>
        <v/>
      </c>
      <c r="L976" s="57" t="str">
        <f t="shared" si="2117"/>
        <v/>
      </c>
      <c r="P976" s="37">
        <v>137</v>
      </c>
      <c r="S976" t="str">
        <f t="shared" si="2118"/>
        <v/>
      </c>
      <c r="T976" s="104"/>
    </row>
    <row r="977" spans="1:20" hidden="1">
      <c r="A977" t="str">
        <f t="shared" ca="1" si="2119"/>
        <v/>
      </c>
      <c r="L977" s="57" t="str">
        <f t="shared" si="2117"/>
        <v/>
      </c>
      <c r="P977" s="37">
        <v>137</v>
      </c>
      <c r="S977" t="str">
        <f t="shared" si="2118"/>
        <v/>
      </c>
      <c r="T977" s="104"/>
    </row>
    <row r="978" spans="1:20" hidden="1">
      <c r="A978" t="str">
        <f t="shared" ca="1" si="2119"/>
        <v/>
      </c>
      <c r="L978" s="57" t="str">
        <f t="shared" si="2117"/>
        <v/>
      </c>
      <c r="S978" t="str">
        <f t="shared" si="2118"/>
        <v/>
      </c>
      <c r="T978" s="104"/>
    </row>
    <row r="979" spans="1:20" hidden="1">
      <c r="A979" t="str">
        <f t="shared" ca="1" si="2119"/>
        <v/>
      </c>
      <c r="L979" s="57" t="str">
        <f t="shared" si="2117"/>
        <v/>
      </c>
      <c r="P979" s="37">
        <v>138</v>
      </c>
      <c r="S979" t="str">
        <f t="shared" si="2118"/>
        <v/>
      </c>
      <c r="T979" s="104"/>
    </row>
    <row r="980" spans="1:20" hidden="1">
      <c r="A980" t="str">
        <f t="shared" ca="1" si="2119"/>
        <v/>
      </c>
      <c r="L980" s="57" t="str">
        <f t="shared" ref="L980:L1043" si="2120">IF(OR(S980="370",S980="371",S980="372",S980="373",S980="374",S980="375",S980="376",S980="377",S980="378",S980="379",S980="380",S980="039",S980="389"),"農集","")</f>
        <v/>
      </c>
      <c r="P980" s="37">
        <v>138</v>
      </c>
      <c r="S980" t="str">
        <f t="shared" ref="S980:S1043" si="2121">IF(C980="","",LEFT(TEXT(C980,"000000000"),3))</f>
        <v/>
      </c>
      <c r="T980" s="104"/>
    </row>
    <row r="981" spans="1:20" hidden="1">
      <c r="A981" t="str">
        <f t="shared" ca="1" si="2119"/>
        <v/>
      </c>
      <c r="L981" s="57" t="str">
        <f t="shared" si="2120"/>
        <v/>
      </c>
      <c r="P981" s="37">
        <v>138</v>
      </c>
      <c r="S981" t="str">
        <f t="shared" si="2121"/>
        <v/>
      </c>
      <c r="T981" s="104"/>
    </row>
    <row r="982" spans="1:20" hidden="1">
      <c r="A982" t="str">
        <f t="shared" ca="1" si="2119"/>
        <v/>
      </c>
      <c r="L982" s="57" t="str">
        <f t="shared" si="2120"/>
        <v/>
      </c>
      <c r="P982" s="37">
        <v>138</v>
      </c>
      <c r="S982" t="str">
        <f t="shared" si="2121"/>
        <v/>
      </c>
      <c r="T982" s="104"/>
    </row>
    <row r="983" spans="1:20" hidden="1">
      <c r="A983" t="str">
        <f t="shared" ca="1" si="2119"/>
        <v/>
      </c>
      <c r="L983" s="57" t="str">
        <f t="shared" si="2120"/>
        <v/>
      </c>
      <c r="S983" t="str">
        <f t="shared" si="2121"/>
        <v/>
      </c>
      <c r="T983" s="104"/>
    </row>
    <row r="984" spans="1:20" hidden="1">
      <c r="A984" t="str">
        <f t="shared" ca="1" si="2119"/>
        <v/>
      </c>
      <c r="L984" s="57" t="str">
        <f t="shared" si="2120"/>
        <v/>
      </c>
      <c r="P984" s="37">
        <v>139</v>
      </c>
      <c r="S984" t="str">
        <f t="shared" si="2121"/>
        <v/>
      </c>
      <c r="T984" s="104"/>
    </row>
    <row r="985" spans="1:20" hidden="1">
      <c r="A985" t="str">
        <f t="shared" ca="1" si="2119"/>
        <v/>
      </c>
      <c r="L985" s="57" t="str">
        <f t="shared" si="2120"/>
        <v/>
      </c>
      <c r="P985" s="37">
        <v>139</v>
      </c>
      <c r="S985" t="str">
        <f t="shared" si="2121"/>
        <v/>
      </c>
      <c r="T985" s="104"/>
    </row>
    <row r="986" spans="1:20" hidden="1">
      <c r="A986" t="str">
        <f t="shared" ca="1" si="2119"/>
        <v/>
      </c>
      <c r="L986" s="57" t="str">
        <f t="shared" si="2120"/>
        <v/>
      </c>
      <c r="P986" s="37">
        <v>139</v>
      </c>
      <c r="S986" t="str">
        <f t="shared" si="2121"/>
        <v/>
      </c>
      <c r="T986" s="104"/>
    </row>
    <row r="987" spans="1:20" hidden="1">
      <c r="A987" t="str">
        <f t="shared" ca="1" si="2119"/>
        <v/>
      </c>
      <c r="L987" s="57" t="str">
        <f t="shared" si="2120"/>
        <v/>
      </c>
      <c r="P987" s="37">
        <v>139</v>
      </c>
      <c r="S987" t="str">
        <f t="shared" si="2121"/>
        <v/>
      </c>
      <c r="T987" s="104"/>
    </row>
    <row r="988" spans="1:20" hidden="1">
      <c r="A988" t="str">
        <f t="shared" ca="1" si="2119"/>
        <v/>
      </c>
      <c r="L988" s="57" t="str">
        <f t="shared" si="2120"/>
        <v/>
      </c>
      <c r="S988" t="str">
        <f t="shared" si="2121"/>
        <v/>
      </c>
      <c r="T988" s="104"/>
    </row>
    <row r="989" spans="1:20" hidden="1">
      <c r="A989" t="str">
        <f t="shared" ca="1" si="2119"/>
        <v/>
      </c>
      <c r="L989" s="57" t="str">
        <f t="shared" si="2120"/>
        <v/>
      </c>
      <c r="P989" s="37">
        <v>140</v>
      </c>
      <c r="S989" t="str">
        <f t="shared" si="2121"/>
        <v/>
      </c>
      <c r="T989" s="104"/>
    </row>
    <row r="990" spans="1:20" hidden="1">
      <c r="A990" t="str">
        <f t="shared" ca="1" si="2119"/>
        <v/>
      </c>
      <c r="L990" s="57" t="str">
        <f t="shared" si="2120"/>
        <v/>
      </c>
      <c r="P990" s="37">
        <v>140</v>
      </c>
      <c r="S990" t="str">
        <f t="shared" si="2121"/>
        <v/>
      </c>
      <c r="T990" s="104"/>
    </row>
    <row r="991" spans="1:20" hidden="1">
      <c r="A991" t="str">
        <f t="shared" ca="1" si="2119"/>
        <v/>
      </c>
      <c r="L991" s="57" t="str">
        <f t="shared" si="2120"/>
        <v/>
      </c>
      <c r="P991" s="37">
        <v>140</v>
      </c>
      <c r="S991" t="str">
        <f t="shared" si="2121"/>
        <v/>
      </c>
      <c r="T991" s="104"/>
    </row>
    <row r="992" spans="1:20" hidden="1">
      <c r="A992" t="str">
        <f t="shared" ca="1" si="2119"/>
        <v/>
      </c>
      <c r="L992" s="57" t="str">
        <f t="shared" si="2120"/>
        <v/>
      </c>
      <c r="P992" s="37">
        <v>140</v>
      </c>
      <c r="S992" t="str">
        <f t="shared" si="2121"/>
        <v/>
      </c>
      <c r="T992" s="104"/>
    </row>
    <row r="993" spans="1:20" hidden="1">
      <c r="A993" t="str">
        <f t="shared" ca="1" si="2119"/>
        <v/>
      </c>
      <c r="L993" s="57" t="str">
        <f t="shared" si="2120"/>
        <v/>
      </c>
      <c r="S993" t="str">
        <f t="shared" si="2121"/>
        <v/>
      </c>
      <c r="T993" s="104"/>
    </row>
    <row r="994" spans="1:20" hidden="1">
      <c r="A994" t="str">
        <f t="shared" ca="1" si="2119"/>
        <v/>
      </c>
      <c r="L994" s="57" t="str">
        <f t="shared" si="2120"/>
        <v/>
      </c>
      <c r="P994" s="37">
        <v>141</v>
      </c>
      <c r="S994" t="str">
        <f t="shared" si="2121"/>
        <v/>
      </c>
      <c r="T994" s="104"/>
    </row>
    <row r="995" spans="1:20" hidden="1">
      <c r="A995" t="str">
        <f t="shared" ca="1" si="2119"/>
        <v/>
      </c>
      <c r="L995" s="57" t="str">
        <f t="shared" si="2120"/>
        <v/>
      </c>
      <c r="P995" s="37">
        <v>141</v>
      </c>
      <c r="S995" t="str">
        <f t="shared" si="2121"/>
        <v/>
      </c>
      <c r="T995" s="104"/>
    </row>
    <row r="996" spans="1:20" hidden="1">
      <c r="A996" t="str">
        <f t="shared" ca="1" si="2119"/>
        <v/>
      </c>
      <c r="L996" s="57" t="str">
        <f t="shared" si="2120"/>
        <v/>
      </c>
      <c r="P996" s="37">
        <v>141</v>
      </c>
      <c r="S996" t="str">
        <f t="shared" si="2121"/>
        <v/>
      </c>
      <c r="T996" s="104"/>
    </row>
    <row r="997" spans="1:20" hidden="1">
      <c r="A997" t="str">
        <f t="shared" ca="1" si="2119"/>
        <v/>
      </c>
      <c r="L997" s="57" t="str">
        <f t="shared" si="2120"/>
        <v/>
      </c>
      <c r="P997" s="37">
        <v>141</v>
      </c>
      <c r="S997" t="str">
        <f t="shared" si="2121"/>
        <v/>
      </c>
      <c r="T997" s="104"/>
    </row>
    <row r="998" spans="1:20" hidden="1">
      <c r="A998" t="str">
        <f t="shared" ca="1" si="2119"/>
        <v/>
      </c>
      <c r="L998" s="57" t="str">
        <f t="shared" si="2120"/>
        <v/>
      </c>
      <c r="S998" t="str">
        <f t="shared" si="2121"/>
        <v/>
      </c>
      <c r="T998" s="104"/>
    </row>
    <row r="999" spans="1:20" hidden="1">
      <c r="A999" t="str">
        <f t="shared" ca="1" si="2119"/>
        <v/>
      </c>
      <c r="L999" s="57" t="str">
        <f t="shared" si="2120"/>
        <v/>
      </c>
      <c r="P999" s="37">
        <v>142</v>
      </c>
      <c r="S999" t="str">
        <f t="shared" si="2121"/>
        <v/>
      </c>
      <c r="T999" s="104"/>
    </row>
    <row r="1000" spans="1:20" hidden="1">
      <c r="A1000" t="str">
        <f t="shared" ca="1" si="2119"/>
        <v/>
      </c>
      <c r="L1000" s="57" t="str">
        <f t="shared" si="2120"/>
        <v/>
      </c>
      <c r="P1000" s="37">
        <v>142</v>
      </c>
      <c r="S1000" t="str">
        <f t="shared" si="2121"/>
        <v/>
      </c>
      <c r="T1000" s="104"/>
    </row>
    <row r="1001" spans="1:20" hidden="1">
      <c r="A1001" t="str">
        <f t="shared" ca="1" si="2119"/>
        <v/>
      </c>
      <c r="L1001" s="57" t="str">
        <f t="shared" si="2120"/>
        <v/>
      </c>
      <c r="P1001" s="37">
        <v>142</v>
      </c>
      <c r="S1001" t="str">
        <f t="shared" si="2121"/>
        <v/>
      </c>
      <c r="T1001" s="104"/>
    </row>
    <row r="1002" spans="1:20" hidden="1">
      <c r="A1002" t="str">
        <f t="shared" ca="1" si="2119"/>
        <v/>
      </c>
      <c r="L1002" s="57" t="str">
        <f t="shared" si="2120"/>
        <v/>
      </c>
      <c r="P1002" s="37">
        <v>142</v>
      </c>
      <c r="S1002" t="str">
        <f t="shared" si="2121"/>
        <v/>
      </c>
      <c r="T1002" s="104"/>
    </row>
    <row r="1003" spans="1:20" hidden="1">
      <c r="A1003" t="str">
        <f t="shared" ca="1" si="2119"/>
        <v/>
      </c>
      <c r="L1003" s="57" t="str">
        <f t="shared" si="2120"/>
        <v/>
      </c>
      <c r="S1003" t="str">
        <f t="shared" si="2121"/>
        <v/>
      </c>
      <c r="T1003" s="104"/>
    </row>
    <row r="1004" spans="1:20" hidden="1">
      <c r="A1004" t="str">
        <f t="shared" ca="1" si="2119"/>
        <v/>
      </c>
      <c r="L1004" s="57" t="str">
        <f t="shared" si="2120"/>
        <v/>
      </c>
      <c r="P1004" s="37">
        <v>143</v>
      </c>
      <c r="S1004" t="str">
        <f t="shared" si="2121"/>
        <v/>
      </c>
      <c r="T1004" s="104"/>
    </row>
    <row r="1005" spans="1:20" hidden="1">
      <c r="A1005" t="str">
        <f t="shared" ca="1" si="2119"/>
        <v/>
      </c>
      <c r="L1005" s="57" t="str">
        <f t="shared" si="2120"/>
        <v/>
      </c>
      <c r="P1005" s="37">
        <v>143</v>
      </c>
      <c r="S1005" t="str">
        <f t="shared" si="2121"/>
        <v/>
      </c>
      <c r="T1005" s="104"/>
    </row>
    <row r="1006" spans="1:20" hidden="1">
      <c r="A1006" t="str">
        <f t="shared" ref="A1006:A1069" ca="1" si="2122">IF(B1006="","",INDIRECT("減額一覧!B"&amp;$P1006))</f>
        <v/>
      </c>
      <c r="L1006" s="57" t="str">
        <f t="shared" si="2120"/>
        <v/>
      </c>
      <c r="P1006" s="37">
        <v>143</v>
      </c>
      <c r="S1006" t="str">
        <f t="shared" si="2121"/>
        <v/>
      </c>
      <c r="T1006" s="104"/>
    </row>
    <row r="1007" spans="1:20" hidden="1">
      <c r="A1007" t="str">
        <f t="shared" ca="1" si="2122"/>
        <v/>
      </c>
      <c r="L1007" s="57" t="str">
        <f t="shared" si="2120"/>
        <v/>
      </c>
      <c r="P1007" s="37">
        <v>143</v>
      </c>
      <c r="S1007" t="str">
        <f t="shared" si="2121"/>
        <v/>
      </c>
      <c r="T1007" s="104"/>
    </row>
    <row r="1008" spans="1:20" hidden="1">
      <c r="A1008" t="str">
        <f t="shared" ca="1" si="2122"/>
        <v/>
      </c>
      <c r="L1008" s="57" t="str">
        <f t="shared" si="2120"/>
        <v/>
      </c>
      <c r="S1008" t="str">
        <f t="shared" si="2121"/>
        <v/>
      </c>
      <c r="T1008" s="104"/>
    </row>
    <row r="1009" spans="1:20" hidden="1">
      <c r="A1009" t="str">
        <f t="shared" ca="1" si="2122"/>
        <v/>
      </c>
      <c r="L1009" s="57" t="str">
        <f t="shared" si="2120"/>
        <v/>
      </c>
      <c r="P1009" s="37">
        <v>144</v>
      </c>
      <c r="S1009" t="str">
        <f t="shared" si="2121"/>
        <v/>
      </c>
      <c r="T1009" s="104"/>
    </row>
    <row r="1010" spans="1:20" hidden="1">
      <c r="A1010" t="str">
        <f t="shared" ca="1" si="2122"/>
        <v/>
      </c>
      <c r="L1010" s="57" t="str">
        <f t="shared" si="2120"/>
        <v/>
      </c>
      <c r="P1010" s="37">
        <v>144</v>
      </c>
      <c r="S1010" t="str">
        <f t="shared" si="2121"/>
        <v/>
      </c>
      <c r="T1010" s="104"/>
    </row>
    <row r="1011" spans="1:20" hidden="1">
      <c r="A1011" t="str">
        <f t="shared" ca="1" si="2122"/>
        <v/>
      </c>
      <c r="L1011" s="57" t="str">
        <f t="shared" si="2120"/>
        <v/>
      </c>
      <c r="P1011" s="37">
        <v>144</v>
      </c>
      <c r="S1011" t="str">
        <f t="shared" si="2121"/>
        <v/>
      </c>
      <c r="T1011" s="104"/>
    </row>
    <row r="1012" spans="1:20" hidden="1">
      <c r="A1012" t="str">
        <f t="shared" ca="1" si="2122"/>
        <v/>
      </c>
      <c r="L1012" s="57" t="str">
        <f t="shared" si="2120"/>
        <v/>
      </c>
      <c r="P1012" s="37">
        <v>144</v>
      </c>
      <c r="S1012" t="str">
        <f t="shared" si="2121"/>
        <v/>
      </c>
      <c r="T1012" s="104"/>
    </row>
    <row r="1013" spans="1:20" hidden="1">
      <c r="A1013" t="str">
        <f t="shared" ca="1" si="2122"/>
        <v/>
      </c>
      <c r="L1013" s="57" t="str">
        <f t="shared" si="2120"/>
        <v/>
      </c>
      <c r="S1013" t="str">
        <f t="shared" si="2121"/>
        <v/>
      </c>
      <c r="T1013" s="104"/>
    </row>
    <row r="1014" spans="1:20" hidden="1">
      <c r="A1014" t="str">
        <f t="shared" ca="1" si="2122"/>
        <v/>
      </c>
      <c r="L1014" s="57" t="str">
        <f t="shared" si="2120"/>
        <v/>
      </c>
      <c r="P1014" s="37">
        <v>145</v>
      </c>
      <c r="S1014" t="str">
        <f t="shared" si="2121"/>
        <v/>
      </c>
      <c r="T1014" s="104"/>
    </row>
    <row r="1015" spans="1:20" hidden="1">
      <c r="A1015" t="str">
        <f t="shared" ca="1" si="2122"/>
        <v/>
      </c>
      <c r="L1015" s="57" t="str">
        <f t="shared" si="2120"/>
        <v/>
      </c>
      <c r="P1015" s="37">
        <v>145</v>
      </c>
      <c r="S1015" t="str">
        <f t="shared" si="2121"/>
        <v/>
      </c>
      <c r="T1015" s="104"/>
    </row>
    <row r="1016" spans="1:20" hidden="1">
      <c r="A1016" t="str">
        <f t="shared" ca="1" si="2122"/>
        <v/>
      </c>
      <c r="L1016" s="57" t="str">
        <f t="shared" si="2120"/>
        <v/>
      </c>
      <c r="P1016" s="37">
        <v>145</v>
      </c>
      <c r="S1016" t="str">
        <f t="shared" si="2121"/>
        <v/>
      </c>
      <c r="T1016" s="104"/>
    </row>
    <row r="1017" spans="1:20" hidden="1">
      <c r="A1017" t="str">
        <f t="shared" ca="1" si="2122"/>
        <v/>
      </c>
      <c r="L1017" s="57" t="str">
        <f t="shared" si="2120"/>
        <v/>
      </c>
      <c r="P1017" s="37">
        <v>145</v>
      </c>
      <c r="S1017" t="str">
        <f t="shared" si="2121"/>
        <v/>
      </c>
      <c r="T1017" s="104"/>
    </row>
    <row r="1018" spans="1:20" hidden="1">
      <c r="A1018" t="str">
        <f t="shared" ca="1" si="2122"/>
        <v/>
      </c>
      <c r="L1018" s="57" t="str">
        <f t="shared" si="2120"/>
        <v/>
      </c>
      <c r="S1018" t="str">
        <f t="shared" si="2121"/>
        <v/>
      </c>
      <c r="T1018" s="104"/>
    </row>
    <row r="1019" spans="1:20" hidden="1">
      <c r="A1019" t="str">
        <f t="shared" ca="1" si="2122"/>
        <v/>
      </c>
      <c r="L1019" s="57" t="str">
        <f t="shared" si="2120"/>
        <v/>
      </c>
      <c r="P1019" s="37">
        <v>146</v>
      </c>
      <c r="S1019" t="str">
        <f t="shared" si="2121"/>
        <v/>
      </c>
      <c r="T1019" s="104"/>
    </row>
    <row r="1020" spans="1:20" hidden="1">
      <c r="A1020" t="str">
        <f t="shared" ca="1" si="2122"/>
        <v/>
      </c>
      <c r="L1020" s="57" t="str">
        <f t="shared" si="2120"/>
        <v/>
      </c>
      <c r="P1020" s="37">
        <v>146</v>
      </c>
      <c r="S1020" t="str">
        <f t="shared" si="2121"/>
        <v/>
      </c>
      <c r="T1020" s="104"/>
    </row>
    <row r="1021" spans="1:20" hidden="1">
      <c r="A1021" t="str">
        <f t="shared" ca="1" si="2122"/>
        <v/>
      </c>
      <c r="L1021" s="57" t="str">
        <f t="shared" si="2120"/>
        <v/>
      </c>
      <c r="P1021" s="37">
        <v>146</v>
      </c>
      <c r="S1021" t="str">
        <f t="shared" si="2121"/>
        <v/>
      </c>
      <c r="T1021" s="104"/>
    </row>
    <row r="1022" spans="1:20" hidden="1">
      <c r="A1022" t="str">
        <f t="shared" ca="1" si="2122"/>
        <v/>
      </c>
      <c r="L1022" s="57" t="str">
        <f t="shared" si="2120"/>
        <v/>
      </c>
      <c r="P1022" s="37">
        <v>146</v>
      </c>
      <c r="S1022" t="str">
        <f t="shared" si="2121"/>
        <v/>
      </c>
      <c r="T1022" s="104"/>
    </row>
    <row r="1023" spans="1:20" hidden="1">
      <c r="A1023" t="str">
        <f t="shared" ca="1" si="2122"/>
        <v/>
      </c>
      <c r="L1023" s="57" t="str">
        <f t="shared" si="2120"/>
        <v/>
      </c>
      <c r="S1023" t="str">
        <f t="shared" si="2121"/>
        <v/>
      </c>
      <c r="T1023" s="104"/>
    </row>
    <row r="1024" spans="1:20" hidden="1">
      <c r="A1024" t="str">
        <f t="shared" ca="1" si="2122"/>
        <v/>
      </c>
      <c r="L1024" s="57" t="str">
        <f t="shared" si="2120"/>
        <v/>
      </c>
      <c r="P1024" s="37">
        <v>147</v>
      </c>
      <c r="S1024" t="str">
        <f t="shared" si="2121"/>
        <v/>
      </c>
      <c r="T1024" s="104"/>
    </row>
    <row r="1025" spans="1:20" hidden="1">
      <c r="A1025" t="str">
        <f t="shared" ca="1" si="2122"/>
        <v/>
      </c>
      <c r="L1025" s="57" t="str">
        <f t="shared" si="2120"/>
        <v/>
      </c>
      <c r="P1025" s="37">
        <v>147</v>
      </c>
      <c r="S1025" t="str">
        <f t="shared" si="2121"/>
        <v/>
      </c>
      <c r="T1025" s="104"/>
    </row>
    <row r="1026" spans="1:20" hidden="1">
      <c r="A1026" t="str">
        <f t="shared" ca="1" si="2122"/>
        <v/>
      </c>
      <c r="L1026" s="57" t="str">
        <f t="shared" si="2120"/>
        <v/>
      </c>
      <c r="P1026" s="37">
        <v>147</v>
      </c>
      <c r="S1026" t="str">
        <f t="shared" si="2121"/>
        <v/>
      </c>
      <c r="T1026" s="104"/>
    </row>
    <row r="1027" spans="1:20" hidden="1">
      <c r="A1027" t="str">
        <f t="shared" ca="1" si="2122"/>
        <v/>
      </c>
      <c r="L1027" s="57" t="str">
        <f t="shared" si="2120"/>
        <v/>
      </c>
      <c r="P1027" s="37">
        <v>147</v>
      </c>
      <c r="S1027" t="str">
        <f t="shared" si="2121"/>
        <v/>
      </c>
      <c r="T1027" s="104"/>
    </row>
    <row r="1028" spans="1:20" hidden="1">
      <c r="A1028" t="str">
        <f t="shared" ca="1" si="2122"/>
        <v/>
      </c>
      <c r="L1028" s="57" t="str">
        <f t="shared" si="2120"/>
        <v/>
      </c>
      <c r="S1028" t="str">
        <f t="shared" si="2121"/>
        <v/>
      </c>
      <c r="T1028" s="104"/>
    </row>
    <row r="1029" spans="1:20" hidden="1">
      <c r="A1029" t="str">
        <f t="shared" ca="1" si="2122"/>
        <v/>
      </c>
      <c r="L1029" s="57" t="str">
        <f t="shared" si="2120"/>
        <v/>
      </c>
      <c r="P1029" s="37">
        <v>148</v>
      </c>
      <c r="S1029" t="str">
        <f t="shared" si="2121"/>
        <v/>
      </c>
      <c r="T1029" s="104"/>
    </row>
    <row r="1030" spans="1:20" hidden="1">
      <c r="A1030" t="str">
        <f t="shared" ca="1" si="2122"/>
        <v/>
      </c>
      <c r="L1030" s="57" t="str">
        <f t="shared" si="2120"/>
        <v/>
      </c>
      <c r="P1030" s="37">
        <v>148</v>
      </c>
      <c r="S1030" t="str">
        <f t="shared" si="2121"/>
        <v/>
      </c>
      <c r="T1030" s="104"/>
    </row>
    <row r="1031" spans="1:20" hidden="1">
      <c r="A1031" t="str">
        <f t="shared" ca="1" si="2122"/>
        <v/>
      </c>
      <c r="L1031" s="57" t="str">
        <f t="shared" si="2120"/>
        <v/>
      </c>
      <c r="P1031" s="37">
        <v>148</v>
      </c>
      <c r="S1031" t="str">
        <f t="shared" si="2121"/>
        <v/>
      </c>
      <c r="T1031" s="104"/>
    </row>
    <row r="1032" spans="1:20" hidden="1">
      <c r="A1032" t="str">
        <f t="shared" ca="1" si="2122"/>
        <v/>
      </c>
      <c r="L1032" s="57" t="str">
        <f t="shared" si="2120"/>
        <v/>
      </c>
      <c r="P1032" s="37">
        <v>148</v>
      </c>
      <c r="S1032" t="str">
        <f t="shared" si="2121"/>
        <v/>
      </c>
      <c r="T1032" s="104"/>
    </row>
    <row r="1033" spans="1:20" hidden="1">
      <c r="A1033" t="str">
        <f t="shared" ca="1" si="2122"/>
        <v/>
      </c>
      <c r="L1033" s="57" t="str">
        <f t="shared" si="2120"/>
        <v/>
      </c>
      <c r="S1033" t="str">
        <f t="shared" si="2121"/>
        <v/>
      </c>
      <c r="T1033" s="104"/>
    </row>
    <row r="1034" spans="1:20" hidden="1">
      <c r="A1034" t="str">
        <f t="shared" ca="1" si="2122"/>
        <v/>
      </c>
      <c r="L1034" s="57" t="str">
        <f t="shared" si="2120"/>
        <v/>
      </c>
      <c r="P1034" s="37">
        <v>149</v>
      </c>
      <c r="S1034" t="str">
        <f t="shared" si="2121"/>
        <v/>
      </c>
      <c r="T1034" s="104"/>
    </row>
    <row r="1035" spans="1:20" hidden="1">
      <c r="A1035" t="str">
        <f t="shared" ca="1" si="2122"/>
        <v/>
      </c>
      <c r="L1035" s="57" t="str">
        <f t="shared" si="2120"/>
        <v/>
      </c>
      <c r="P1035" s="37">
        <v>149</v>
      </c>
      <c r="S1035" t="str">
        <f t="shared" si="2121"/>
        <v/>
      </c>
      <c r="T1035" s="104"/>
    </row>
    <row r="1036" spans="1:20" hidden="1">
      <c r="A1036" t="str">
        <f t="shared" ca="1" si="2122"/>
        <v/>
      </c>
      <c r="L1036" s="57" t="str">
        <f t="shared" si="2120"/>
        <v/>
      </c>
      <c r="P1036" s="37">
        <v>149</v>
      </c>
      <c r="S1036" t="str">
        <f t="shared" si="2121"/>
        <v/>
      </c>
      <c r="T1036" s="104"/>
    </row>
    <row r="1037" spans="1:20" hidden="1">
      <c r="A1037" t="str">
        <f t="shared" ca="1" si="2122"/>
        <v/>
      </c>
      <c r="L1037" s="57" t="str">
        <f t="shared" si="2120"/>
        <v/>
      </c>
      <c r="P1037" s="37">
        <v>149</v>
      </c>
      <c r="S1037" t="str">
        <f t="shared" si="2121"/>
        <v/>
      </c>
      <c r="T1037" s="104"/>
    </row>
    <row r="1038" spans="1:20" hidden="1">
      <c r="A1038" t="str">
        <f t="shared" ca="1" si="2122"/>
        <v/>
      </c>
      <c r="L1038" s="57" t="str">
        <f t="shared" si="2120"/>
        <v/>
      </c>
      <c r="S1038" t="str">
        <f t="shared" si="2121"/>
        <v/>
      </c>
      <c r="T1038" s="104"/>
    </row>
    <row r="1039" spans="1:20" hidden="1">
      <c r="A1039" t="str">
        <f t="shared" ca="1" si="2122"/>
        <v/>
      </c>
      <c r="L1039" s="57" t="str">
        <f t="shared" si="2120"/>
        <v/>
      </c>
      <c r="P1039" s="37">
        <v>150</v>
      </c>
      <c r="S1039" t="str">
        <f t="shared" si="2121"/>
        <v/>
      </c>
      <c r="T1039" s="104"/>
    </row>
    <row r="1040" spans="1:20" hidden="1">
      <c r="A1040" t="str">
        <f t="shared" ca="1" si="2122"/>
        <v/>
      </c>
      <c r="L1040" s="57" t="str">
        <f t="shared" si="2120"/>
        <v/>
      </c>
      <c r="P1040" s="37">
        <v>150</v>
      </c>
      <c r="S1040" t="str">
        <f t="shared" si="2121"/>
        <v/>
      </c>
      <c r="T1040" s="104"/>
    </row>
    <row r="1041" spans="1:20" hidden="1">
      <c r="A1041" t="str">
        <f t="shared" ca="1" si="2122"/>
        <v/>
      </c>
      <c r="L1041" s="57" t="str">
        <f t="shared" si="2120"/>
        <v/>
      </c>
      <c r="P1041" s="37">
        <v>150</v>
      </c>
      <c r="S1041" t="str">
        <f t="shared" si="2121"/>
        <v/>
      </c>
      <c r="T1041" s="104"/>
    </row>
    <row r="1042" spans="1:20" hidden="1">
      <c r="A1042" t="str">
        <f t="shared" ca="1" si="2122"/>
        <v/>
      </c>
      <c r="L1042" s="57" t="str">
        <f t="shared" si="2120"/>
        <v/>
      </c>
      <c r="P1042" s="37">
        <v>150</v>
      </c>
      <c r="S1042" t="str">
        <f t="shared" si="2121"/>
        <v/>
      </c>
      <c r="T1042" s="104"/>
    </row>
    <row r="1043" spans="1:20" hidden="1">
      <c r="A1043" t="str">
        <f t="shared" ca="1" si="2122"/>
        <v/>
      </c>
      <c r="L1043" s="57" t="str">
        <f t="shared" si="2120"/>
        <v/>
      </c>
      <c r="S1043" t="str">
        <f t="shared" si="2121"/>
        <v/>
      </c>
      <c r="T1043" s="104"/>
    </row>
    <row r="1044" spans="1:20" hidden="1">
      <c r="A1044" t="str">
        <f t="shared" ca="1" si="2122"/>
        <v/>
      </c>
      <c r="L1044" s="57" t="str">
        <f t="shared" ref="L1044:L1107" si="2123">IF(OR(S1044="370",S1044="371",S1044="372",S1044="373",S1044="374",S1044="375",S1044="376",S1044="377",S1044="378",S1044="379",S1044="380",S1044="039",S1044="389"),"農集","")</f>
        <v/>
      </c>
      <c r="P1044" s="37">
        <v>151</v>
      </c>
      <c r="S1044" t="str">
        <f t="shared" ref="S1044:S1107" si="2124">IF(C1044="","",LEFT(TEXT(C1044,"000000000"),3))</f>
        <v/>
      </c>
      <c r="T1044" s="104"/>
    </row>
    <row r="1045" spans="1:20" hidden="1">
      <c r="A1045" t="str">
        <f t="shared" ca="1" si="2122"/>
        <v/>
      </c>
      <c r="L1045" s="57" t="str">
        <f t="shared" si="2123"/>
        <v/>
      </c>
      <c r="P1045" s="37">
        <v>151</v>
      </c>
      <c r="S1045" t="str">
        <f t="shared" si="2124"/>
        <v/>
      </c>
      <c r="T1045" s="104"/>
    </row>
    <row r="1046" spans="1:20" hidden="1">
      <c r="A1046" t="str">
        <f t="shared" ca="1" si="2122"/>
        <v/>
      </c>
      <c r="L1046" s="57" t="str">
        <f t="shared" si="2123"/>
        <v/>
      </c>
      <c r="P1046" s="37">
        <v>151</v>
      </c>
      <c r="S1046" t="str">
        <f t="shared" si="2124"/>
        <v/>
      </c>
      <c r="T1046" s="104"/>
    </row>
    <row r="1047" spans="1:20" hidden="1">
      <c r="A1047" t="str">
        <f t="shared" ca="1" si="2122"/>
        <v/>
      </c>
      <c r="L1047" s="57" t="str">
        <f t="shared" si="2123"/>
        <v/>
      </c>
      <c r="P1047" s="37">
        <v>151</v>
      </c>
      <c r="S1047" t="str">
        <f t="shared" si="2124"/>
        <v/>
      </c>
      <c r="T1047" s="104"/>
    </row>
    <row r="1048" spans="1:20" hidden="1">
      <c r="A1048" t="str">
        <f t="shared" ca="1" si="2122"/>
        <v/>
      </c>
      <c r="L1048" s="57" t="str">
        <f t="shared" si="2123"/>
        <v/>
      </c>
      <c r="S1048" t="str">
        <f t="shared" si="2124"/>
        <v/>
      </c>
      <c r="T1048" s="104"/>
    </row>
    <row r="1049" spans="1:20" hidden="1">
      <c r="A1049" t="str">
        <f t="shared" ca="1" si="2122"/>
        <v/>
      </c>
      <c r="L1049" s="57" t="str">
        <f t="shared" si="2123"/>
        <v/>
      </c>
      <c r="P1049" s="37">
        <v>152</v>
      </c>
      <c r="S1049" t="str">
        <f t="shared" si="2124"/>
        <v/>
      </c>
      <c r="T1049" s="104"/>
    </row>
    <row r="1050" spans="1:20" hidden="1">
      <c r="A1050" t="str">
        <f t="shared" ca="1" si="2122"/>
        <v/>
      </c>
      <c r="L1050" s="57" t="str">
        <f t="shared" si="2123"/>
        <v/>
      </c>
      <c r="P1050" s="37">
        <v>152</v>
      </c>
      <c r="S1050" t="str">
        <f t="shared" si="2124"/>
        <v/>
      </c>
      <c r="T1050" s="104"/>
    </row>
    <row r="1051" spans="1:20" hidden="1">
      <c r="A1051" t="str">
        <f t="shared" ca="1" si="2122"/>
        <v/>
      </c>
      <c r="L1051" s="57" t="str">
        <f t="shared" si="2123"/>
        <v/>
      </c>
      <c r="P1051" s="37">
        <v>152</v>
      </c>
      <c r="S1051" t="str">
        <f t="shared" si="2124"/>
        <v/>
      </c>
      <c r="T1051" s="104"/>
    </row>
    <row r="1052" spans="1:20" hidden="1">
      <c r="A1052" t="str">
        <f t="shared" ca="1" si="2122"/>
        <v/>
      </c>
      <c r="L1052" s="57" t="str">
        <f t="shared" si="2123"/>
        <v/>
      </c>
      <c r="P1052" s="37">
        <v>152</v>
      </c>
      <c r="S1052" t="str">
        <f t="shared" si="2124"/>
        <v/>
      </c>
      <c r="T1052" s="104"/>
    </row>
    <row r="1053" spans="1:20" hidden="1">
      <c r="A1053" t="str">
        <f t="shared" ca="1" si="2122"/>
        <v/>
      </c>
      <c r="L1053" s="57" t="str">
        <f t="shared" si="2123"/>
        <v/>
      </c>
      <c r="S1053" t="str">
        <f t="shared" si="2124"/>
        <v/>
      </c>
      <c r="T1053" s="104"/>
    </row>
    <row r="1054" spans="1:20" hidden="1">
      <c r="A1054" t="str">
        <f t="shared" ca="1" si="2122"/>
        <v/>
      </c>
      <c r="L1054" s="57" t="str">
        <f t="shared" si="2123"/>
        <v/>
      </c>
      <c r="P1054" s="37">
        <v>153</v>
      </c>
      <c r="S1054" t="str">
        <f t="shared" si="2124"/>
        <v/>
      </c>
      <c r="T1054" s="104"/>
    </row>
    <row r="1055" spans="1:20" hidden="1">
      <c r="A1055" t="str">
        <f t="shared" ca="1" si="2122"/>
        <v/>
      </c>
      <c r="L1055" s="57" t="str">
        <f t="shared" si="2123"/>
        <v/>
      </c>
      <c r="P1055" s="37">
        <v>153</v>
      </c>
      <c r="S1055" t="str">
        <f t="shared" si="2124"/>
        <v/>
      </c>
      <c r="T1055" s="104"/>
    </row>
    <row r="1056" spans="1:20" hidden="1">
      <c r="A1056" t="str">
        <f t="shared" ca="1" si="2122"/>
        <v/>
      </c>
      <c r="L1056" s="57" t="str">
        <f t="shared" si="2123"/>
        <v/>
      </c>
      <c r="P1056" s="37">
        <v>153</v>
      </c>
      <c r="S1056" t="str">
        <f t="shared" si="2124"/>
        <v/>
      </c>
      <c r="T1056" s="104"/>
    </row>
    <row r="1057" spans="1:20" hidden="1">
      <c r="A1057" t="str">
        <f t="shared" ca="1" si="2122"/>
        <v/>
      </c>
      <c r="L1057" s="57" t="str">
        <f t="shared" si="2123"/>
        <v/>
      </c>
      <c r="P1057" s="37">
        <v>153</v>
      </c>
      <c r="S1057" t="str">
        <f t="shared" si="2124"/>
        <v/>
      </c>
      <c r="T1057" s="104"/>
    </row>
    <row r="1058" spans="1:20" hidden="1">
      <c r="A1058" t="str">
        <f t="shared" ca="1" si="2122"/>
        <v/>
      </c>
      <c r="L1058" s="57" t="str">
        <f t="shared" si="2123"/>
        <v/>
      </c>
      <c r="S1058" t="str">
        <f t="shared" si="2124"/>
        <v/>
      </c>
      <c r="T1058" s="104"/>
    </row>
    <row r="1059" spans="1:20" hidden="1">
      <c r="A1059" t="str">
        <f t="shared" ca="1" si="2122"/>
        <v/>
      </c>
      <c r="L1059" s="57" t="str">
        <f t="shared" si="2123"/>
        <v/>
      </c>
      <c r="P1059" s="37">
        <v>154</v>
      </c>
      <c r="S1059" t="str">
        <f t="shared" si="2124"/>
        <v/>
      </c>
      <c r="T1059" s="104"/>
    </row>
    <row r="1060" spans="1:20" hidden="1">
      <c r="A1060" t="str">
        <f t="shared" ca="1" si="2122"/>
        <v/>
      </c>
      <c r="L1060" s="57" t="str">
        <f t="shared" si="2123"/>
        <v/>
      </c>
      <c r="P1060" s="37">
        <v>154</v>
      </c>
      <c r="S1060" t="str">
        <f t="shared" si="2124"/>
        <v/>
      </c>
      <c r="T1060" s="104"/>
    </row>
    <row r="1061" spans="1:20" hidden="1">
      <c r="A1061" t="str">
        <f t="shared" ca="1" si="2122"/>
        <v/>
      </c>
      <c r="L1061" s="57" t="str">
        <f t="shared" si="2123"/>
        <v/>
      </c>
      <c r="P1061" s="37">
        <v>154</v>
      </c>
      <c r="S1061" t="str">
        <f t="shared" si="2124"/>
        <v/>
      </c>
      <c r="T1061" s="104"/>
    </row>
    <row r="1062" spans="1:20" hidden="1">
      <c r="A1062" t="str">
        <f t="shared" ca="1" si="2122"/>
        <v/>
      </c>
      <c r="L1062" s="57" t="str">
        <f t="shared" si="2123"/>
        <v/>
      </c>
      <c r="P1062" s="37">
        <v>154</v>
      </c>
      <c r="S1062" t="str">
        <f t="shared" si="2124"/>
        <v/>
      </c>
      <c r="T1062" s="104"/>
    </row>
    <row r="1063" spans="1:20" hidden="1">
      <c r="A1063" t="str">
        <f t="shared" ca="1" si="2122"/>
        <v/>
      </c>
      <c r="L1063" s="57" t="str">
        <f t="shared" si="2123"/>
        <v/>
      </c>
      <c r="S1063" t="str">
        <f t="shared" si="2124"/>
        <v/>
      </c>
      <c r="T1063" s="104"/>
    </row>
    <row r="1064" spans="1:20" hidden="1">
      <c r="A1064" t="str">
        <f t="shared" ca="1" si="2122"/>
        <v/>
      </c>
      <c r="L1064" s="57" t="str">
        <f t="shared" si="2123"/>
        <v/>
      </c>
      <c r="P1064" s="37">
        <v>155</v>
      </c>
      <c r="S1064" t="str">
        <f t="shared" si="2124"/>
        <v/>
      </c>
      <c r="T1064" s="104"/>
    </row>
    <row r="1065" spans="1:20" hidden="1">
      <c r="A1065" t="str">
        <f t="shared" ca="1" si="2122"/>
        <v/>
      </c>
      <c r="L1065" s="57" t="str">
        <f t="shared" si="2123"/>
        <v/>
      </c>
      <c r="P1065" s="37">
        <v>155</v>
      </c>
      <c r="S1065" t="str">
        <f t="shared" si="2124"/>
        <v/>
      </c>
      <c r="T1065" s="104"/>
    </row>
    <row r="1066" spans="1:20" hidden="1">
      <c r="A1066" t="str">
        <f t="shared" ca="1" si="2122"/>
        <v/>
      </c>
      <c r="L1066" s="57" t="str">
        <f t="shared" si="2123"/>
        <v/>
      </c>
      <c r="P1066" s="37">
        <v>155</v>
      </c>
      <c r="S1066" t="str">
        <f t="shared" si="2124"/>
        <v/>
      </c>
      <c r="T1066" s="104"/>
    </row>
    <row r="1067" spans="1:20" hidden="1">
      <c r="A1067" t="str">
        <f t="shared" ca="1" si="2122"/>
        <v/>
      </c>
      <c r="L1067" s="57" t="str">
        <f t="shared" si="2123"/>
        <v/>
      </c>
      <c r="P1067" s="37">
        <v>155</v>
      </c>
      <c r="S1067" t="str">
        <f t="shared" si="2124"/>
        <v/>
      </c>
      <c r="T1067" s="104"/>
    </row>
    <row r="1068" spans="1:20" hidden="1">
      <c r="A1068" t="str">
        <f t="shared" ca="1" si="2122"/>
        <v/>
      </c>
      <c r="L1068" s="57" t="str">
        <f t="shared" si="2123"/>
        <v/>
      </c>
      <c r="S1068" t="str">
        <f t="shared" si="2124"/>
        <v/>
      </c>
      <c r="T1068" s="104"/>
    </row>
    <row r="1069" spans="1:20" hidden="1">
      <c r="A1069" t="str">
        <f t="shared" ca="1" si="2122"/>
        <v/>
      </c>
      <c r="L1069" s="57" t="str">
        <f t="shared" si="2123"/>
        <v/>
      </c>
      <c r="P1069" s="37">
        <v>156</v>
      </c>
      <c r="S1069" t="str">
        <f t="shared" si="2124"/>
        <v/>
      </c>
      <c r="T1069" s="104"/>
    </row>
    <row r="1070" spans="1:20" hidden="1">
      <c r="A1070" t="str">
        <f t="shared" ref="A1070:A1133" ca="1" si="2125">IF(B1070="","",INDIRECT("減額一覧!B"&amp;$P1070))</f>
        <v/>
      </c>
      <c r="L1070" s="57" t="str">
        <f t="shared" si="2123"/>
        <v/>
      </c>
      <c r="P1070" s="37">
        <v>156</v>
      </c>
      <c r="S1070" t="str">
        <f t="shared" si="2124"/>
        <v/>
      </c>
      <c r="T1070" s="104"/>
    </row>
    <row r="1071" spans="1:20" hidden="1">
      <c r="A1071" t="str">
        <f t="shared" ca="1" si="2125"/>
        <v/>
      </c>
      <c r="L1071" s="57" t="str">
        <f t="shared" si="2123"/>
        <v/>
      </c>
      <c r="P1071" s="37">
        <v>156</v>
      </c>
      <c r="S1071" t="str">
        <f t="shared" si="2124"/>
        <v/>
      </c>
      <c r="T1071" s="104"/>
    </row>
    <row r="1072" spans="1:20" hidden="1">
      <c r="A1072" t="str">
        <f t="shared" ca="1" si="2125"/>
        <v/>
      </c>
      <c r="L1072" s="57" t="str">
        <f t="shared" si="2123"/>
        <v/>
      </c>
      <c r="P1072" s="37">
        <v>156</v>
      </c>
      <c r="S1072" t="str">
        <f t="shared" si="2124"/>
        <v/>
      </c>
      <c r="T1072" s="104"/>
    </row>
    <row r="1073" spans="1:20" hidden="1">
      <c r="A1073" t="str">
        <f t="shared" ca="1" si="2125"/>
        <v/>
      </c>
      <c r="L1073" s="57" t="str">
        <f t="shared" si="2123"/>
        <v/>
      </c>
      <c r="S1073" t="str">
        <f t="shared" si="2124"/>
        <v/>
      </c>
      <c r="T1073" s="104"/>
    </row>
    <row r="1074" spans="1:20" hidden="1">
      <c r="A1074" t="str">
        <f t="shared" ca="1" si="2125"/>
        <v/>
      </c>
      <c r="L1074" s="57" t="str">
        <f t="shared" si="2123"/>
        <v/>
      </c>
      <c r="P1074" s="37">
        <v>157</v>
      </c>
      <c r="S1074" t="str">
        <f t="shared" si="2124"/>
        <v/>
      </c>
      <c r="T1074" s="104"/>
    </row>
    <row r="1075" spans="1:20" hidden="1">
      <c r="A1075" t="str">
        <f t="shared" ca="1" si="2125"/>
        <v/>
      </c>
      <c r="L1075" s="57" t="str">
        <f t="shared" si="2123"/>
        <v/>
      </c>
      <c r="P1075" s="37">
        <v>157</v>
      </c>
      <c r="S1075" t="str">
        <f t="shared" si="2124"/>
        <v/>
      </c>
      <c r="T1075" s="104"/>
    </row>
    <row r="1076" spans="1:20" hidden="1">
      <c r="A1076" t="str">
        <f t="shared" ca="1" si="2125"/>
        <v/>
      </c>
      <c r="L1076" s="57" t="str">
        <f t="shared" si="2123"/>
        <v/>
      </c>
      <c r="P1076" s="37">
        <v>157</v>
      </c>
      <c r="S1076" t="str">
        <f t="shared" si="2124"/>
        <v/>
      </c>
      <c r="T1076" s="104"/>
    </row>
    <row r="1077" spans="1:20" hidden="1">
      <c r="A1077" t="str">
        <f t="shared" ca="1" si="2125"/>
        <v/>
      </c>
      <c r="L1077" s="57" t="str">
        <f t="shared" si="2123"/>
        <v/>
      </c>
      <c r="P1077" s="37">
        <v>157</v>
      </c>
      <c r="S1077" t="str">
        <f t="shared" si="2124"/>
        <v/>
      </c>
      <c r="T1077" s="104"/>
    </row>
    <row r="1078" spans="1:20" hidden="1">
      <c r="A1078" t="str">
        <f t="shared" ca="1" si="2125"/>
        <v/>
      </c>
      <c r="L1078" s="57" t="str">
        <f t="shared" si="2123"/>
        <v/>
      </c>
      <c r="S1078" t="str">
        <f t="shared" si="2124"/>
        <v/>
      </c>
      <c r="T1078" s="104"/>
    </row>
    <row r="1079" spans="1:20" hidden="1">
      <c r="A1079" t="str">
        <f t="shared" ca="1" si="2125"/>
        <v/>
      </c>
      <c r="L1079" s="57" t="str">
        <f t="shared" si="2123"/>
        <v/>
      </c>
      <c r="P1079" s="37">
        <v>158</v>
      </c>
      <c r="S1079" t="str">
        <f t="shared" si="2124"/>
        <v/>
      </c>
      <c r="T1079" s="104"/>
    </row>
    <row r="1080" spans="1:20" hidden="1">
      <c r="A1080" t="str">
        <f t="shared" ca="1" si="2125"/>
        <v/>
      </c>
      <c r="L1080" s="57" t="str">
        <f t="shared" si="2123"/>
        <v/>
      </c>
      <c r="P1080" s="37">
        <v>158</v>
      </c>
      <c r="S1080" t="str">
        <f t="shared" si="2124"/>
        <v/>
      </c>
      <c r="T1080" s="104"/>
    </row>
    <row r="1081" spans="1:20" hidden="1">
      <c r="A1081" t="str">
        <f t="shared" ca="1" si="2125"/>
        <v/>
      </c>
      <c r="L1081" s="57" t="str">
        <f t="shared" si="2123"/>
        <v/>
      </c>
      <c r="P1081" s="37">
        <v>158</v>
      </c>
      <c r="S1081" t="str">
        <f t="shared" si="2124"/>
        <v/>
      </c>
      <c r="T1081" s="104"/>
    </row>
    <row r="1082" spans="1:20" hidden="1">
      <c r="A1082" t="str">
        <f t="shared" ca="1" si="2125"/>
        <v/>
      </c>
      <c r="L1082" s="57" t="str">
        <f t="shared" si="2123"/>
        <v/>
      </c>
      <c r="P1082" s="37">
        <v>158</v>
      </c>
      <c r="S1082" t="str">
        <f t="shared" si="2124"/>
        <v/>
      </c>
      <c r="T1082" s="104"/>
    </row>
    <row r="1083" spans="1:20" hidden="1">
      <c r="A1083" t="str">
        <f t="shared" ca="1" si="2125"/>
        <v/>
      </c>
      <c r="L1083" s="57" t="str">
        <f t="shared" si="2123"/>
        <v/>
      </c>
      <c r="S1083" t="str">
        <f t="shared" si="2124"/>
        <v/>
      </c>
      <c r="T1083" s="104"/>
    </row>
    <row r="1084" spans="1:20" hidden="1">
      <c r="A1084" t="str">
        <f t="shared" ca="1" si="2125"/>
        <v/>
      </c>
      <c r="L1084" s="57" t="str">
        <f t="shared" si="2123"/>
        <v/>
      </c>
      <c r="P1084" s="37">
        <v>159</v>
      </c>
      <c r="S1084" t="str">
        <f t="shared" si="2124"/>
        <v/>
      </c>
      <c r="T1084" s="104"/>
    </row>
    <row r="1085" spans="1:20" hidden="1">
      <c r="A1085" t="str">
        <f t="shared" ca="1" si="2125"/>
        <v/>
      </c>
      <c r="L1085" s="57" t="str">
        <f t="shared" si="2123"/>
        <v/>
      </c>
      <c r="P1085" s="37">
        <v>159</v>
      </c>
      <c r="S1085" t="str">
        <f t="shared" si="2124"/>
        <v/>
      </c>
      <c r="T1085" s="104"/>
    </row>
    <row r="1086" spans="1:20" hidden="1">
      <c r="A1086" t="str">
        <f t="shared" ca="1" si="2125"/>
        <v/>
      </c>
      <c r="L1086" s="57" t="str">
        <f t="shared" si="2123"/>
        <v/>
      </c>
      <c r="P1086" s="37">
        <v>159</v>
      </c>
      <c r="S1086" t="str">
        <f t="shared" si="2124"/>
        <v/>
      </c>
      <c r="T1086" s="104"/>
    </row>
    <row r="1087" spans="1:20" hidden="1">
      <c r="A1087" t="str">
        <f t="shared" ca="1" si="2125"/>
        <v/>
      </c>
      <c r="L1087" s="57" t="str">
        <f t="shared" si="2123"/>
        <v/>
      </c>
      <c r="P1087" s="37">
        <v>159</v>
      </c>
      <c r="S1087" t="str">
        <f t="shared" si="2124"/>
        <v/>
      </c>
      <c r="T1087" s="104"/>
    </row>
    <row r="1088" spans="1:20" hidden="1">
      <c r="A1088" t="str">
        <f t="shared" ca="1" si="2125"/>
        <v/>
      </c>
      <c r="L1088" s="57" t="str">
        <f t="shared" si="2123"/>
        <v/>
      </c>
      <c r="S1088" t="str">
        <f t="shared" si="2124"/>
        <v/>
      </c>
      <c r="T1088" s="104"/>
    </row>
    <row r="1089" spans="1:20" hidden="1">
      <c r="A1089" t="str">
        <f t="shared" ca="1" si="2125"/>
        <v/>
      </c>
      <c r="L1089" s="57" t="str">
        <f t="shared" si="2123"/>
        <v/>
      </c>
      <c r="P1089" s="37">
        <v>160</v>
      </c>
      <c r="S1089" t="str">
        <f t="shared" si="2124"/>
        <v/>
      </c>
      <c r="T1089" s="104"/>
    </row>
    <row r="1090" spans="1:20" hidden="1">
      <c r="A1090" t="str">
        <f t="shared" ca="1" si="2125"/>
        <v/>
      </c>
      <c r="L1090" s="57" t="str">
        <f t="shared" si="2123"/>
        <v/>
      </c>
      <c r="P1090" s="37">
        <v>160</v>
      </c>
      <c r="S1090" t="str">
        <f t="shared" si="2124"/>
        <v/>
      </c>
      <c r="T1090" s="104"/>
    </row>
    <row r="1091" spans="1:20" hidden="1">
      <c r="A1091" t="str">
        <f t="shared" ca="1" si="2125"/>
        <v/>
      </c>
      <c r="L1091" s="57" t="str">
        <f t="shared" si="2123"/>
        <v/>
      </c>
      <c r="P1091" s="37">
        <v>160</v>
      </c>
      <c r="S1091" t="str">
        <f t="shared" si="2124"/>
        <v/>
      </c>
      <c r="T1091" s="104"/>
    </row>
    <row r="1092" spans="1:20" hidden="1">
      <c r="A1092" t="str">
        <f t="shared" ca="1" si="2125"/>
        <v/>
      </c>
      <c r="L1092" s="57" t="str">
        <f t="shared" si="2123"/>
        <v/>
      </c>
      <c r="P1092" s="37">
        <v>160</v>
      </c>
      <c r="S1092" t="str">
        <f t="shared" si="2124"/>
        <v/>
      </c>
      <c r="T1092" s="104"/>
    </row>
    <row r="1093" spans="1:20" hidden="1">
      <c r="A1093" t="str">
        <f t="shared" ca="1" si="2125"/>
        <v/>
      </c>
      <c r="L1093" s="57" t="str">
        <f t="shared" si="2123"/>
        <v/>
      </c>
      <c r="S1093" t="str">
        <f t="shared" si="2124"/>
        <v/>
      </c>
      <c r="T1093" s="104"/>
    </row>
    <row r="1094" spans="1:20" hidden="1">
      <c r="A1094" t="str">
        <f t="shared" ca="1" si="2125"/>
        <v/>
      </c>
      <c r="L1094" s="57" t="str">
        <f t="shared" si="2123"/>
        <v/>
      </c>
      <c r="P1094" s="37">
        <v>161</v>
      </c>
      <c r="S1094" t="str">
        <f t="shared" si="2124"/>
        <v/>
      </c>
      <c r="T1094" s="104"/>
    </row>
    <row r="1095" spans="1:20" hidden="1">
      <c r="A1095" t="str">
        <f t="shared" ca="1" si="2125"/>
        <v/>
      </c>
      <c r="L1095" s="57" t="str">
        <f t="shared" si="2123"/>
        <v/>
      </c>
      <c r="P1095" s="37">
        <v>161</v>
      </c>
      <c r="S1095" t="str">
        <f t="shared" si="2124"/>
        <v/>
      </c>
      <c r="T1095" s="104"/>
    </row>
    <row r="1096" spans="1:20" hidden="1">
      <c r="A1096" t="str">
        <f t="shared" ca="1" si="2125"/>
        <v/>
      </c>
      <c r="L1096" s="57" t="str">
        <f t="shared" si="2123"/>
        <v/>
      </c>
      <c r="P1096" s="37">
        <v>161</v>
      </c>
      <c r="S1096" t="str">
        <f t="shared" si="2124"/>
        <v/>
      </c>
      <c r="T1096" s="104"/>
    </row>
    <row r="1097" spans="1:20" hidden="1">
      <c r="A1097" t="str">
        <f t="shared" ca="1" si="2125"/>
        <v/>
      </c>
      <c r="L1097" s="57" t="str">
        <f t="shared" si="2123"/>
        <v/>
      </c>
      <c r="P1097" s="37">
        <v>161</v>
      </c>
      <c r="S1097" t="str">
        <f t="shared" si="2124"/>
        <v/>
      </c>
      <c r="T1097" s="104"/>
    </row>
    <row r="1098" spans="1:20" hidden="1">
      <c r="A1098" t="str">
        <f t="shared" ca="1" si="2125"/>
        <v/>
      </c>
      <c r="L1098" s="57" t="str">
        <f t="shared" si="2123"/>
        <v/>
      </c>
      <c r="S1098" t="str">
        <f t="shared" si="2124"/>
        <v/>
      </c>
      <c r="T1098" s="104"/>
    </row>
    <row r="1099" spans="1:20" hidden="1">
      <c r="A1099" t="str">
        <f t="shared" ca="1" si="2125"/>
        <v/>
      </c>
      <c r="L1099" s="57" t="str">
        <f t="shared" si="2123"/>
        <v/>
      </c>
      <c r="P1099" s="37">
        <v>162</v>
      </c>
      <c r="S1099" t="str">
        <f t="shared" si="2124"/>
        <v/>
      </c>
      <c r="T1099" s="104"/>
    </row>
    <row r="1100" spans="1:20" hidden="1">
      <c r="A1100" t="str">
        <f t="shared" ca="1" si="2125"/>
        <v/>
      </c>
      <c r="L1100" s="57" t="str">
        <f t="shared" si="2123"/>
        <v/>
      </c>
      <c r="P1100" s="37">
        <v>162</v>
      </c>
      <c r="S1100" t="str">
        <f t="shared" si="2124"/>
        <v/>
      </c>
      <c r="T1100" s="104"/>
    </row>
    <row r="1101" spans="1:20" hidden="1">
      <c r="A1101" t="str">
        <f t="shared" ca="1" si="2125"/>
        <v/>
      </c>
      <c r="L1101" s="57" t="str">
        <f t="shared" si="2123"/>
        <v/>
      </c>
      <c r="P1101" s="37">
        <v>162</v>
      </c>
      <c r="S1101" t="str">
        <f t="shared" si="2124"/>
        <v/>
      </c>
      <c r="T1101" s="104"/>
    </row>
    <row r="1102" spans="1:20" hidden="1">
      <c r="A1102" t="str">
        <f t="shared" ca="1" si="2125"/>
        <v/>
      </c>
      <c r="L1102" s="57" t="str">
        <f t="shared" si="2123"/>
        <v/>
      </c>
      <c r="P1102" s="37">
        <v>162</v>
      </c>
      <c r="S1102" t="str">
        <f t="shared" si="2124"/>
        <v/>
      </c>
      <c r="T1102" s="104"/>
    </row>
    <row r="1103" spans="1:20" hidden="1">
      <c r="A1103" t="str">
        <f t="shared" ca="1" si="2125"/>
        <v/>
      </c>
      <c r="L1103" s="57" t="str">
        <f t="shared" si="2123"/>
        <v/>
      </c>
      <c r="S1103" t="str">
        <f t="shared" si="2124"/>
        <v/>
      </c>
      <c r="T1103" s="104"/>
    </row>
    <row r="1104" spans="1:20" hidden="1">
      <c r="A1104" t="str">
        <f t="shared" ca="1" si="2125"/>
        <v/>
      </c>
      <c r="L1104" s="57" t="str">
        <f t="shared" si="2123"/>
        <v/>
      </c>
      <c r="P1104" s="37">
        <v>163</v>
      </c>
      <c r="S1104" t="str">
        <f t="shared" si="2124"/>
        <v/>
      </c>
      <c r="T1104" s="104"/>
    </row>
    <row r="1105" spans="1:20" hidden="1">
      <c r="A1105" t="str">
        <f t="shared" ca="1" si="2125"/>
        <v/>
      </c>
      <c r="L1105" s="57" t="str">
        <f t="shared" si="2123"/>
        <v/>
      </c>
      <c r="P1105" s="37">
        <v>163</v>
      </c>
      <c r="S1105" t="str">
        <f t="shared" si="2124"/>
        <v/>
      </c>
      <c r="T1105" s="104"/>
    </row>
    <row r="1106" spans="1:20" hidden="1">
      <c r="A1106" t="str">
        <f t="shared" ca="1" si="2125"/>
        <v/>
      </c>
      <c r="L1106" s="57" t="str">
        <f t="shared" si="2123"/>
        <v/>
      </c>
      <c r="P1106" s="37">
        <v>163</v>
      </c>
      <c r="S1106" t="str">
        <f t="shared" si="2124"/>
        <v/>
      </c>
      <c r="T1106" s="104"/>
    </row>
    <row r="1107" spans="1:20" hidden="1">
      <c r="A1107" t="str">
        <f t="shared" ca="1" si="2125"/>
        <v/>
      </c>
      <c r="L1107" s="57" t="str">
        <f t="shared" si="2123"/>
        <v/>
      </c>
      <c r="P1107" s="37">
        <v>163</v>
      </c>
      <c r="S1107" t="str">
        <f t="shared" si="2124"/>
        <v/>
      </c>
      <c r="T1107" s="104"/>
    </row>
    <row r="1108" spans="1:20" hidden="1">
      <c r="A1108" t="str">
        <f t="shared" ca="1" si="2125"/>
        <v/>
      </c>
      <c r="L1108" s="57" t="str">
        <f t="shared" ref="L1108:L1171" si="2126">IF(OR(S1108="370",S1108="371",S1108="372",S1108="373",S1108="374",S1108="375",S1108="376",S1108="377",S1108="378",S1108="379",S1108="380",S1108="039",S1108="389"),"農集","")</f>
        <v/>
      </c>
      <c r="S1108" t="str">
        <f t="shared" ref="S1108:S1171" si="2127">IF(C1108="","",LEFT(TEXT(C1108,"000000000"),3))</f>
        <v/>
      </c>
      <c r="T1108" s="104"/>
    </row>
    <row r="1109" spans="1:20" hidden="1">
      <c r="A1109" t="str">
        <f t="shared" ca="1" si="2125"/>
        <v/>
      </c>
      <c r="L1109" s="57" t="str">
        <f t="shared" si="2126"/>
        <v/>
      </c>
      <c r="P1109" s="37">
        <v>164</v>
      </c>
      <c r="S1109" t="str">
        <f t="shared" si="2127"/>
        <v/>
      </c>
      <c r="T1109" s="104"/>
    </row>
    <row r="1110" spans="1:20" hidden="1">
      <c r="A1110" t="str">
        <f t="shared" ca="1" si="2125"/>
        <v/>
      </c>
      <c r="L1110" s="57" t="str">
        <f t="shared" si="2126"/>
        <v/>
      </c>
      <c r="P1110" s="37">
        <v>164</v>
      </c>
      <c r="S1110" t="str">
        <f t="shared" si="2127"/>
        <v/>
      </c>
      <c r="T1110" s="104"/>
    </row>
    <row r="1111" spans="1:20" hidden="1">
      <c r="A1111" t="str">
        <f t="shared" ca="1" si="2125"/>
        <v/>
      </c>
      <c r="L1111" s="57" t="str">
        <f t="shared" si="2126"/>
        <v/>
      </c>
      <c r="P1111" s="37">
        <v>164</v>
      </c>
      <c r="S1111" t="str">
        <f t="shared" si="2127"/>
        <v/>
      </c>
      <c r="T1111" s="104"/>
    </row>
    <row r="1112" spans="1:20" hidden="1">
      <c r="A1112" t="str">
        <f t="shared" ca="1" si="2125"/>
        <v/>
      </c>
      <c r="L1112" s="57" t="str">
        <f t="shared" si="2126"/>
        <v/>
      </c>
      <c r="P1112" s="37">
        <v>164</v>
      </c>
      <c r="S1112" t="str">
        <f t="shared" si="2127"/>
        <v/>
      </c>
      <c r="T1112" s="104"/>
    </row>
    <row r="1113" spans="1:20" hidden="1">
      <c r="A1113" t="str">
        <f t="shared" ca="1" si="2125"/>
        <v/>
      </c>
      <c r="L1113" s="57" t="str">
        <f t="shared" si="2126"/>
        <v/>
      </c>
      <c r="S1113" t="str">
        <f t="shared" si="2127"/>
        <v/>
      </c>
      <c r="T1113" s="104"/>
    </row>
    <row r="1114" spans="1:20" hidden="1">
      <c r="A1114" t="str">
        <f t="shared" ca="1" si="2125"/>
        <v/>
      </c>
      <c r="L1114" s="57" t="str">
        <f t="shared" si="2126"/>
        <v/>
      </c>
      <c r="P1114" s="37">
        <v>165</v>
      </c>
      <c r="S1114" t="str">
        <f t="shared" si="2127"/>
        <v/>
      </c>
      <c r="T1114" s="104"/>
    </row>
    <row r="1115" spans="1:20" hidden="1">
      <c r="A1115" t="str">
        <f t="shared" ca="1" si="2125"/>
        <v/>
      </c>
      <c r="L1115" s="57" t="str">
        <f t="shared" si="2126"/>
        <v/>
      </c>
      <c r="P1115" s="37">
        <v>165</v>
      </c>
      <c r="S1115" t="str">
        <f t="shared" si="2127"/>
        <v/>
      </c>
      <c r="T1115" s="104"/>
    </row>
    <row r="1116" spans="1:20" hidden="1">
      <c r="A1116" t="str">
        <f t="shared" ca="1" si="2125"/>
        <v/>
      </c>
      <c r="L1116" s="57" t="str">
        <f t="shared" si="2126"/>
        <v/>
      </c>
      <c r="P1116" s="37">
        <v>165</v>
      </c>
      <c r="S1116" t="str">
        <f t="shared" si="2127"/>
        <v/>
      </c>
      <c r="T1116" s="104"/>
    </row>
    <row r="1117" spans="1:20" hidden="1">
      <c r="A1117" t="str">
        <f t="shared" ca="1" si="2125"/>
        <v/>
      </c>
      <c r="L1117" s="57" t="str">
        <f t="shared" si="2126"/>
        <v/>
      </c>
      <c r="P1117" s="37">
        <v>165</v>
      </c>
      <c r="S1117" t="str">
        <f t="shared" si="2127"/>
        <v/>
      </c>
      <c r="T1117" s="104"/>
    </row>
    <row r="1118" spans="1:20" hidden="1">
      <c r="A1118" t="str">
        <f t="shared" ca="1" si="2125"/>
        <v/>
      </c>
      <c r="L1118" s="57" t="str">
        <f t="shared" si="2126"/>
        <v/>
      </c>
      <c r="S1118" t="str">
        <f t="shared" si="2127"/>
        <v/>
      </c>
      <c r="T1118" s="104"/>
    </row>
    <row r="1119" spans="1:20" hidden="1">
      <c r="A1119" t="str">
        <f t="shared" ca="1" si="2125"/>
        <v/>
      </c>
      <c r="L1119" s="57" t="str">
        <f t="shared" si="2126"/>
        <v/>
      </c>
      <c r="P1119" s="37">
        <v>166</v>
      </c>
      <c r="S1119" t="str">
        <f t="shared" si="2127"/>
        <v/>
      </c>
      <c r="T1119" s="104"/>
    </row>
    <row r="1120" spans="1:20" hidden="1">
      <c r="A1120" t="str">
        <f t="shared" ca="1" si="2125"/>
        <v/>
      </c>
      <c r="L1120" s="57" t="str">
        <f t="shared" si="2126"/>
        <v/>
      </c>
      <c r="P1120" s="37">
        <v>166</v>
      </c>
      <c r="S1120" t="str">
        <f t="shared" si="2127"/>
        <v/>
      </c>
      <c r="T1120" s="104"/>
    </row>
    <row r="1121" spans="1:20" hidden="1">
      <c r="A1121" t="str">
        <f t="shared" ca="1" si="2125"/>
        <v/>
      </c>
      <c r="L1121" s="57" t="str">
        <f t="shared" si="2126"/>
        <v/>
      </c>
      <c r="P1121" s="37">
        <v>166</v>
      </c>
      <c r="S1121" t="str">
        <f t="shared" si="2127"/>
        <v/>
      </c>
      <c r="T1121" s="104"/>
    </row>
    <row r="1122" spans="1:20" hidden="1">
      <c r="A1122" t="str">
        <f t="shared" ca="1" si="2125"/>
        <v/>
      </c>
      <c r="L1122" s="57" t="str">
        <f t="shared" si="2126"/>
        <v/>
      </c>
      <c r="P1122" s="37">
        <v>166</v>
      </c>
      <c r="S1122" t="str">
        <f t="shared" si="2127"/>
        <v/>
      </c>
      <c r="T1122" s="104"/>
    </row>
    <row r="1123" spans="1:20" hidden="1">
      <c r="A1123" t="str">
        <f t="shared" ca="1" si="2125"/>
        <v/>
      </c>
      <c r="L1123" s="57" t="str">
        <f t="shared" si="2126"/>
        <v/>
      </c>
      <c r="S1123" t="str">
        <f t="shared" si="2127"/>
        <v/>
      </c>
      <c r="T1123" s="104"/>
    </row>
    <row r="1124" spans="1:20" hidden="1">
      <c r="A1124" t="str">
        <f t="shared" ca="1" si="2125"/>
        <v/>
      </c>
      <c r="L1124" s="57" t="str">
        <f t="shared" si="2126"/>
        <v/>
      </c>
      <c r="P1124" s="37">
        <v>167</v>
      </c>
      <c r="S1124" t="str">
        <f t="shared" si="2127"/>
        <v/>
      </c>
      <c r="T1124" s="104"/>
    </row>
    <row r="1125" spans="1:20" hidden="1">
      <c r="A1125" t="str">
        <f t="shared" ca="1" si="2125"/>
        <v/>
      </c>
      <c r="L1125" s="57" t="str">
        <f t="shared" si="2126"/>
        <v/>
      </c>
      <c r="P1125" s="37">
        <v>167</v>
      </c>
      <c r="S1125" t="str">
        <f t="shared" si="2127"/>
        <v/>
      </c>
      <c r="T1125" s="104"/>
    </row>
    <row r="1126" spans="1:20" hidden="1">
      <c r="A1126" t="str">
        <f t="shared" ca="1" si="2125"/>
        <v/>
      </c>
      <c r="L1126" s="57" t="str">
        <f t="shared" si="2126"/>
        <v/>
      </c>
      <c r="P1126" s="37">
        <v>167</v>
      </c>
      <c r="S1126" t="str">
        <f t="shared" si="2127"/>
        <v/>
      </c>
      <c r="T1126" s="104"/>
    </row>
    <row r="1127" spans="1:20" hidden="1">
      <c r="A1127" t="str">
        <f t="shared" ca="1" si="2125"/>
        <v/>
      </c>
      <c r="L1127" s="57" t="str">
        <f t="shared" si="2126"/>
        <v/>
      </c>
      <c r="P1127" s="37">
        <v>167</v>
      </c>
      <c r="S1127" t="str">
        <f t="shared" si="2127"/>
        <v/>
      </c>
      <c r="T1127" s="104"/>
    </row>
    <row r="1128" spans="1:20" hidden="1">
      <c r="A1128" t="str">
        <f t="shared" ca="1" si="2125"/>
        <v/>
      </c>
      <c r="L1128" s="57" t="str">
        <f t="shared" si="2126"/>
        <v/>
      </c>
      <c r="S1128" t="str">
        <f t="shared" si="2127"/>
        <v/>
      </c>
      <c r="T1128" s="104"/>
    </row>
    <row r="1129" spans="1:20" hidden="1">
      <c r="A1129" t="str">
        <f t="shared" ca="1" si="2125"/>
        <v/>
      </c>
      <c r="L1129" s="57" t="str">
        <f t="shared" si="2126"/>
        <v/>
      </c>
      <c r="P1129" s="37">
        <v>168</v>
      </c>
      <c r="S1129" t="str">
        <f t="shared" si="2127"/>
        <v/>
      </c>
      <c r="T1129" s="104"/>
    </row>
    <row r="1130" spans="1:20" hidden="1">
      <c r="A1130" t="str">
        <f t="shared" ca="1" si="2125"/>
        <v/>
      </c>
      <c r="L1130" s="57" t="str">
        <f t="shared" si="2126"/>
        <v/>
      </c>
      <c r="P1130" s="37">
        <v>168</v>
      </c>
      <c r="S1130" t="str">
        <f t="shared" si="2127"/>
        <v/>
      </c>
      <c r="T1130" s="104"/>
    </row>
    <row r="1131" spans="1:20" hidden="1">
      <c r="A1131" t="str">
        <f t="shared" ca="1" si="2125"/>
        <v/>
      </c>
      <c r="L1131" s="57" t="str">
        <f t="shared" si="2126"/>
        <v/>
      </c>
      <c r="P1131" s="37">
        <v>168</v>
      </c>
      <c r="S1131" t="str">
        <f t="shared" si="2127"/>
        <v/>
      </c>
      <c r="T1131" s="104"/>
    </row>
    <row r="1132" spans="1:20" hidden="1">
      <c r="A1132" t="str">
        <f t="shared" ca="1" si="2125"/>
        <v/>
      </c>
      <c r="L1132" s="57" t="str">
        <f t="shared" si="2126"/>
        <v/>
      </c>
      <c r="P1132" s="37">
        <v>168</v>
      </c>
      <c r="S1132" t="str">
        <f t="shared" si="2127"/>
        <v/>
      </c>
      <c r="T1132" s="104"/>
    </row>
    <row r="1133" spans="1:20" hidden="1">
      <c r="A1133" t="str">
        <f t="shared" ca="1" si="2125"/>
        <v/>
      </c>
      <c r="L1133" s="57" t="str">
        <f t="shared" si="2126"/>
        <v/>
      </c>
      <c r="S1133" t="str">
        <f t="shared" si="2127"/>
        <v/>
      </c>
      <c r="T1133" s="104"/>
    </row>
    <row r="1134" spans="1:20" hidden="1">
      <c r="A1134" t="str">
        <f t="shared" ref="A1134:A1197" ca="1" si="2128">IF(B1134="","",INDIRECT("減額一覧!B"&amp;$P1134))</f>
        <v/>
      </c>
      <c r="L1134" s="57" t="str">
        <f t="shared" si="2126"/>
        <v/>
      </c>
      <c r="P1134" s="37">
        <v>169</v>
      </c>
      <c r="S1134" t="str">
        <f t="shared" si="2127"/>
        <v/>
      </c>
      <c r="T1134" s="104"/>
    </row>
    <row r="1135" spans="1:20" hidden="1">
      <c r="A1135" t="str">
        <f t="shared" ca="1" si="2128"/>
        <v/>
      </c>
      <c r="L1135" s="57" t="str">
        <f t="shared" si="2126"/>
        <v/>
      </c>
      <c r="P1135" s="37">
        <v>169</v>
      </c>
      <c r="S1135" t="str">
        <f t="shared" si="2127"/>
        <v/>
      </c>
      <c r="T1135" s="104"/>
    </row>
    <row r="1136" spans="1:20" hidden="1">
      <c r="A1136" t="str">
        <f t="shared" ca="1" si="2128"/>
        <v/>
      </c>
      <c r="L1136" s="57" t="str">
        <f t="shared" si="2126"/>
        <v/>
      </c>
      <c r="P1136" s="37">
        <v>169</v>
      </c>
      <c r="S1136" t="str">
        <f t="shared" si="2127"/>
        <v/>
      </c>
      <c r="T1136" s="104"/>
    </row>
    <row r="1137" spans="1:20" hidden="1">
      <c r="A1137" t="str">
        <f t="shared" ca="1" si="2128"/>
        <v/>
      </c>
      <c r="L1137" s="57" t="str">
        <f t="shared" si="2126"/>
        <v/>
      </c>
      <c r="P1137" s="37">
        <v>169</v>
      </c>
      <c r="S1137" t="str">
        <f t="shared" si="2127"/>
        <v/>
      </c>
      <c r="T1137" s="104"/>
    </row>
    <row r="1138" spans="1:20" hidden="1">
      <c r="A1138" t="str">
        <f t="shared" ca="1" si="2128"/>
        <v/>
      </c>
      <c r="L1138" s="57" t="str">
        <f t="shared" si="2126"/>
        <v/>
      </c>
      <c r="S1138" t="str">
        <f t="shared" si="2127"/>
        <v/>
      </c>
      <c r="T1138" s="104"/>
    </row>
    <row r="1139" spans="1:20" hidden="1">
      <c r="A1139" t="str">
        <f t="shared" ca="1" si="2128"/>
        <v/>
      </c>
      <c r="L1139" s="57" t="str">
        <f t="shared" si="2126"/>
        <v/>
      </c>
      <c r="P1139" s="37">
        <v>170</v>
      </c>
      <c r="S1139" t="str">
        <f t="shared" si="2127"/>
        <v/>
      </c>
      <c r="T1139" s="104"/>
    </row>
    <row r="1140" spans="1:20" hidden="1">
      <c r="A1140" t="str">
        <f t="shared" ca="1" si="2128"/>
        <v/>
      </c>
      <c r="L1140" s="57" t="str">
        <f t="shared" si="2126"/>
        <v/>
      </c>
      <c r="P1140" s="37">
        <v>170</v>
      </c>
      <c r="S1140" t="str">
        <f t="shared" si="2127"/>
        <v/>
      </c>
      <c r="T1140" s="104"/>
    </row>
    <row r="1141" spans="1:20" hidden="1">
      <c r="A1141" t="str">
        <f t="shared" ca="1" si="2128"/>
        <v/>
      </c>
      <c r="L1141" s="57" t="str">
        <f t="shared" si="2126"/>
        <v/>
      </c>
      <c r="P1141" s="37">
        <v>170</v>
      </c>
      <c r="S1141" t="str">
        <f t="shared" si="2127"/>
        <v/>
      </c>
      <c r="T1141" s="104"/>
    </row>
    <row r="1142" spans="1:20" hidden="1">
      <c r="A1142" t="str">
        <f t="shared" ca="1" si="2128"/>
        <v/>
      </c>
      <c r="L1142" s="57" t="str">
        <f t="shared" si="2126"/>
        <v/>
      </c>
      <c r="P1142" s="37">
        <v>170</v>
      </c>
      <c r="S1142" t="str">
        <f t="shared" si="2127"/>
        <v/>
      </c>
      <c r="T1142" s="104"/>
    </row>
    <row r="1143" spans="1:20" hidden="1">
      <c r="A1143" t="str">
        <f t="shared" ca="1" si="2128"/>
        <v/>
      </c>
      <c r="L1143" s="57" t="str">
        <f t="shared" si="2126"/>
        <v/>
      </c>
      <c r="S1143" t="str">
        <f t="shared" si="2127"/>
        <v/>
      </c>
      <c r="T1143" s="104"/>
    </row>
    <row r="1144" spans="1:20" hidden="1">
      <c r="A1144" t="str">
        <f t="shared" ca="1" si="2128"/>
        <v/>
      </c>
      <c r="L1144" s="57" t="str">
        <f t="shared" si="2126"/>
        <v/>
      </c>
      <c r="P1144" s="37">
        <v>171</v>
      </c>
      <c r="S1144" t="str">
        <f t="shared" si="2127"/>
        <v/>
      </c>
      <c r="T1144" s="104"/>
    </row>
    <row r="1145" spans="1:20" hidden="1">
      <c r="A1145" t="str">
        <f t="shared" ca="1" si="2128"/>
        <v/>
      </c>
      <c r="L1145" s="57" t="str">
        <f t="shared" si="2126"/>
        <v/>
      </c>
      <c r="P1145" s="37">
        <v>171</v>
      </c>
      <c r="S1145" t="str">
        <f t="shared" si="2127"/>
        <v/>
      </c>
      <c r="T1145" s="104"/>
    </row>
    <row r="1146" spans="1:20" hidden="1">
      <c r="A1146" t="str">
        <f t="shared" ca="1" si="2128"/>
        <v/>
      </c>
      <c r="L1146" s="57" t="str">
        <f t="shared" si="2126"/>
        <v/>
      </c>
      <c r="P1146" s="37">
        <v>171</v>
      </c>
      <c r="S1146" t="str">
        <f t="shared" si="2127"/>
        <v/>
      </c>
      <c r="T1146" s="104"/>
    </row>
    <row r="1147" spans="1:20" hidden="1">
      <c r="A1147" t="str">
        <f t="shared" ca="1" si="2128"/>
        <v/>
      </c>
      <c r="L1147" s="57" t="str">
        <f t="shared" si="2126"/>
        <v/>
      </c>
      <c r="P1147" s="37">
        <v>171</v>
      </c>
      <c r="S1147" t="str">
        <f t="shared" si="2127"/>
        <v/>
      </c>
      <c r="T1147" s="104"/>
    </row>
    <row r="1148" spans="1:20" hidden="1">
      <c r="A1148" t="str">
        <f t="shared" ca="1" si="2128"/>
        <v/>
      </c>
      <c r="L1148" s="57" t="str">
        <f t="shared" si="2126"/>
        <v/>
      </c>
      <c r="S1148" t="str">
        <f t="shared" si="2127"/>
        <v/>
      </c>
      <c r="T1148" s="104"/>
    </row>
    <row r="1149" spans="1:20" hidden="1">
      <c r="A1149" t="str">
        <f t="shared" ca="1" si="2128"/>
        <v/>
      </c>
      <c r="L1149" s="57" t="str">
        <f t="shared" si="2126"/>
        <v/>
      </c>
      <c r="P1149" s="37">
        <v>172</v>
      </c>
      <c r="S1149" t="str">
        <f t="shared" si="2127"/>
        <v/>
      </c>
      <c r="T1149" s="104"/>
    </row>
    <row r="1150" spans="1:20" hidden="1">
      <c r="A1150" t="str">
        <f t="shared" ca="1" si="2128"/>
        <v/>
      </c>
      <c r="L1150" s="57" t="str">
        <f t="shared" si="2126"/>
        <v/>
      </c>
      <c r="P1150" s="37">
        <v>172</v>
      </c>
      <c r="S1150" t="str">
        <f t="shared" si="2127"/>
        <v/>
      </c>
      <c r="T1150" s="104"/>
    </row>
    <row r="1151" spans="1:20" hidden="1">
      <c r="A1151" t="str">
        <f t="shared" ca="1" si="2128"/>
        <v/>
      </c>
      <c r="L1151" s="57" t="str">
        <f t="shared" si="2126"/>
        <v/>
      </c>
      <c r="P1151" s="37">
        <v>172</v>
      </c>
      <c r="S1151" t="str">
        <f t="shared" si="2127"/>
        <v/>
      </c>
      <c r="T1151" s="104"/>
    </row>
    <row r="1152" spans="1:20" hidden="1">
      <c r="A1152" t="str">
        <f t="shared" ca="1" si="2128"/>
        <v/>
      </c>
      <c r="L1152" s="57" t="str">
        <f t="shared" si="2126"/>
        <v/>
      </c>
      <c r="P1152" s="37">
        <v>172</v>
      </c>
      <c r="S1152" t="str">
        <f t="shared" si="2127"/>
        <v/>
      </c>
      <c r="T1152" s="104"/>
    </row>
    <row r="1153" spans="1:20" hidden="1">
      <c r="A1153" t="str">
        <f t="shared" ca="1" si="2128"/>
        <v/>
      </c>
      <c r="L1153" s="57" t="str">
        <f t="shared" si="2126"/>
        <v/>
      </c>
      <c r="S1153" t="str">
        <f t="shared" si="2127"/>
        <v/>
      </c>
      <c r="T1153" s="104"/>
    </row>
    <row r="1154" spans="1:20" hidden="1">
      <c r="A1154" t="str">
        <f t="shared" ca="1" si="2128"/>
        <v/>
      </c>
      <c r="L1154" s="57" t="str">
        <f t="shared" si="2126"/>
        <v/>
      </c>
      <c r="P1154" s="37">
        <v>173</v>
      </c>
      <c r="S1154" t="str">
        <f t="shared" si="2127"/>
        <v/>
      </c>
      <c r="T1154" s="104"/>
    </row>
    <row r="1155" spans="1:20" hidden="1">
      <c r="A1155" t="str">
        <f t="shared" ca="1" si="2128"/>
        <v/>
      </c>
      <c r="L1155" s="57" t="str">
        <f t="shared" si="2126"/>
        <v/>
      </c>
      <c r="P1155" s="37">
        <v>173</v>
      </c>
      <c r="S1155" t="str">
        <f t="shared" si="2127"/>
        <v/>
      </c>
      <c r="T1155" s="104"/>
    </row>
    <row r="1156" spans="1:20" hidden="1">
      <c r="A1156" t="str">
        <f t="shared" ca="1" si="2128"/>
        <v/>
      </c>
      <c r="L1156" s="57" t="str">
        <f t="shared" si="2126"/>
        <v/>
      </c>
      <c r="P1156" s="37">
        <v>173</v>
      </c>
      <c r="S1156" t="str">
        <f t="shared" si="2127"/>
        <v/>
      </c>
      <c r="T1156" s="104"/>
    </row>
    <row r="1157" spans="1:20" hidden="1">
      <c r="A1157" t="str">
        <f t="shared" ca="1" si="2128"/>
        <v/>
      </c>
      <c r="L1157" s="57" t="str">
        <f t="shared" si="2126"/>
        <v/>
      </c>
      <c r="P1157" s="37">
        <v>173</v>
      </c>
      <c r="S1157" t="str">
        <f t="shared" si="2127"/>
        <v/>
      </c>
      <c r="T1157" s="104"/>
    </row>
    <row r="1158" spans="1:20" hidden="1">
      <c r="A1158" t="str">
        <f t="shared" ca="1" si="2128"/>
        <v/>
      </c>
      <c r="L1158" s="57" t="str">
        <f t="shared" si="2126"/>
        <v/>
      </c>
      <c r="S1158" t="str">
        <f t="shared" si="2127"/>
        <v/>
      </c>
      <c r="T1158" s="104"/>
    </row>
    <row r="1159" spans="1:20" hidden="1">
      <c r="A1159" t="str">
        <f t="shared" ca="1" si="2128"/>
        <v/>
      </c>
      <c r="L1159" s="57" t="str">
        <f t="shared" si="2126"/>
        <v/>
      </c>
      <c r="P1159" s="37">
        <v>174</v>
      </c>
      <c r="S1159" t="str">
        <f t="shared" si="2127"/>
        <v/>
      </c>
      <c r="T1159" s="104"/>
    </row>
    <row r="1160" spans="1:20" hidden="1">
      <c r="A1160" t="str">
        <f t="shared" ca="1" si="2128"/>
        <v/>
      </c>
      <c r="L1160" s="57" t="str">
        <f t="shared" si="2126"/>
        <v/>
      </c>
      <c r="P1160" s="37">
        <v>174</v>
      </c>
      <c r="S1160" t="str">
        <f t="shared" si="2127"/>
        <v/>
      </c>
      <c r="T1160" s="104"/>
    </row>
    <row r="1161" spans="1:20" hidden="1">
      <c r="A1161" t="str">
        <f t="shared" ca="1" si="2128"/>
        <v/>
      </c>
      <c r="L1161" s="57" t="str">
        <f t="shared" si="2126"/>
        <v/>
      </c>
      <c r="P1161" s="37">
        <v>174</v>
      </c>
      <c r="S1161" t="str">
        <f t="shared" si="2127"/>
        <v/>
      </c>
      <c r="T1161" s="104"/>
    </row>
    <row r="1162" spans="1:20" hidden="1">
      <c r="A1162" t="str">
        <f t="shared" ca="1" si="2128"/>
        <v/>
      </c>
      <c r="L1162" s="57" t="str">
        <f t="shared" si="2126"/>
        <v/>
      </c>
      <c r="P1162" s="37">
        <v>174</v>
      </c>
      <c r="S1162" t="str">
        <f t="shared" si="2127"/>
        <v/>
      </c>
      <c r="T1162" s="104"/>
    </row>
    <row r="1163" spans="1:20" hidden="1">
      <c r="A1163" t="str">
        <f t="shared" ca="1" si="2128"/>
        <v/>
      </c>
      <c r="L1163" s="57" t="str">
        <f t="shared" si="2126"/>
        <v/>
      </c>
      <c r="S1163" t="str">
        <f t="shared" si="2127"/>
        <v/>
      </c>
      <c r="T1163" s="104"/>
    </row>
    <row r="1164" spans="1:20" hidden="1">
      <c r="A1164" t="str">
        <f t="shared" ca="1" si="2128"/>
        <v/>
      </c>
      <c r="L1164" s="57" t="str">
        <f t="shared" si="2126"/>
        <v/>
      </c>
      <c r="P1164" s="37">
        <v>175</v>
      </c>
      <c r="S1164" t="str">
        <f t="shared" si="2127"/>
        <v/>
      </c>
      <c r="T1164" s="104"/>
    </row>
    <row r="1165" spans="1:20" hidden="1">
      <c r="A1165" t="str">
        <f t="shared" ca="1" si="2128"/>
        <v/>
      </c>
      <c r="L1165" s="57" t="str">
        <f t="shared" si="2126"/>
        <v/>
      </c>
      <c r="P1165" s="37">
        <v>175</v>
      </c>
      <c r="S1165" t="str">
        <f t="shared" si="2127"/>
        <v/>
      </c>
      <c r="T1165" s="104"/>
    </row>
    <row r="1166" spans="1:20" hidden="1">
      <c r="A1166" t="str">
        <f t="shared" ca="1" si="2128"/>
        <v/>
      </c>
      <c r="L1166" s="57" t="str">
        <f t="shared" si="2126"/>
        <v/>
      </c>
      <c r="P1166" s="37">
        <v>175</v>
      </c>
      <c r="S1166" t="str">
        <f t="shared" si="2127"/>
        <v/>
      </c>
      <c r="T1166" s="104"/>
    </row>
    <row r="1167" spans="1:20" hidden="1">
      <c r="A1167" t="str">
        <f t="shared" ca="1" si="2128"/>
        <v/>
      </c>
      <c r="L1167" s="57" t="str">
        <f t="shared" si="2126"/>
        <v/>
      </c>
      <c r="P1167" s="37">
        <v>175</v>
      </c>
      <c r="S1167" t="str">
        <f t="shared" si="2127"/>
        <v/>
      </c>
      <c r="T1167" s="104"/>
    </row>
    <row r="1168" spans="1:20" hidden="1">
      <c r="A1168" t="str">
        <f t="shared" ca="1" si="2128"/>
        <v/>
      </c>
      <c r="L1168" s="57" t="str">
        <f t="shared" si="2126"/>
        <v/>
      </c>
      <c r="S1168" t="str">
        <f t="shared" si="2127"/>
        <v/>
      </c>
      <c r="T1168" s="104"/>
    </row>
    <row r="1169" spans="1:20" hidden="1">
      <c r="A1169" t="str">
        <f t="shared" ca="1" si="2128"/>
        <v/>
      </c>
      <c r="L1169" s="57" t="str">
        <f t="shared" si="2126"/>
        <v/>
      </c>
      <c r="P1169" s="37">
        <v>176</v>
      </c>
      <c r="S1169" t="str">
        <f t="shared" si="2127"/>
        <v/>
      </c>
      <c r="T1169" s="104"/>
    </row>
    <row r="1170" spans="1:20" hidden="1">
      <c r="A1170" t="str">
        <f t="shared" ca="1" si="2128"/>
        <v/>
      </c>
      <c r="L1170" s="57" t="str">
        <f t="shared" si="2126"/>
        <v/>
      </c>
      <c r="P1170" s="37">
        <v>176</v>
      </c>
      <c r="S1170" t="str">
        <f t="shared" si="2127"/>
        <v/>
      </c>
      <c r="T1170" s="104"/>
    </row>
    <row r="1171" spans="1:20" hidden="1">
      <c r="A1171" t="str">
        <f t="shared" ca="1" si="2128"/>
        <v/>
      </c>
      <c r="L1171" s="57" t="str">
        <f t="shared" si="2126"/>
        <v/>
      </c>
      <c r="P1171" s="37">
        <v>176</v>
      </c>
      <c r="S1171" t="str">
        <f t="shared" si="2127"/>
        <v/>
      </c>
      <c r="T1171" s="104"/>
    </row>
    <row r="1172" spans="1:20" hidden="1">
      <c r="A1172" t="str">
        <f t="shared" ca="1" si="2128"/>
        <v/>
      </c>
      <c r="L1172" s="57" t="str">
        <f t="shared" ref="L1172:L1235" si="2129">IF(OR(S1172="370",S1172="371",S1172="372",S1172="373",S1172="374",S1172="375",S1172="376",S1172="377",S1172="378",S1172="379",S1172="380",S1172="039",S1172="389"),"農集","")</f>
        <v/>
      </c>
      <c r="P1172" s="37">
        <v>176</v>
      </c>
      <c r="S1172" t="str">
        <f t="shared" ref="S1172:S1235" si="2130">IF(C1172="","",LEFT(TEXT(C1172,"000000000"),3))</f>
        <v/>
      </c>
      <c r="T1172" s="104"/>
    </row>
    <row r="1173" spans="1:20" hidden="1">
      <c r="A1173" t="str">
        <f t="shared" ca="1" si="2128"/>
        <v/>
      </c>
      <c r="L1173" s="57" t="str">
        <f t="shared" si="2129"/>
        <v/>
      </c>
      <c r="S1173" t="str">
        <f t="shared" si="2130"/>
        <v/>
      </c>
      <c r="T1173" s="104"/>
    </row>
    <row r="1174" spans="1:20" hidden="1">
      <c r="A1174" t="str">
        <f t="shared" ca="1" si="2128"/>
        <v/>
      </c>
      <c r="L1174" s="57" t="str">
        <f t="shared" si="2129"/>
        <v/>
      </c>
      <c r="P1174" s="37">
        <v>177</v>
      </c>
      <c r="S1174" t="str">
        <f t="shared" si="2130"/>
        <v/>
      </c>
      <c r="T1174" s="104"/>
    </row>
    <row r="1175" spans="1:20" hidden="1">
      <c r="A1175" t="str">
        <f t="shared" ca="1" si="2128"/>
        <v/>
      </c>
      <c r="L1175" s="57" t="str">
        <f t="shared" si="2129"/>
        <v/>
      </c>
      <c r="P1175" s="37">
        <v>177</v>
      </c>
      <c r="S1175" t="str">
        <f t="shared" si="2130"/>
        <v/>
      </c>
      <c r="T1175" s="104"/>
    </row>
    <row r="1176" spans="1:20" hidden="1">
      <c r="A1176" t="str">
        <f t="shared" ca="1" si="2128"/>
        <v/>
      </c>
      <c r="L1176" s="57" t="str">
        <f t="shared" si="2129"/>
        <v/>
      </c>
      <c r="P1176" s="37">
        <v>177</v>
      </c>
      <c r="S1176" t="str">
        <f t="shared" si="2130"/>
        <v/>
      </c>
      <c r="T1176" s="104"/>
    </row>
    <row r="1177" spans="1:20" hidden="1">
      <c r="A1177" t="str">
        <f t="shared" ca="1" si="2128"/>
        <v/>
      </c>
      <c r="L1177" s="57" t="str">
        <f t="shared" si="2129"/>
        <v/>
      </c>
      <c r="P1177" s="37">
        <v>177</v>
      </c>
      <c r="S1177" t="str">
        <f t="shared" si="2130"/>
        <v/>
      </c>
      <c r="T1177" s="104"/>
    </row>
    <row r="1178" spans="1:20" hidden="1">
      <c r="A1178" t="str">
        <f t="shared" ca="1" si="2128"/>
        <v/>
      </c>
      <c r="L1178" s="57" t="str">
        <f t="shared" si="2129"/>
        <v/>
      </c>
      <c r="S1178" t="str">
        <f t="shared" si="2130"/>
        <v/>
      </c>
      <c r="T1178" s="104"/>
    </row>
    <row r="1179" spans="1:20" hidden="1">
      <c r="A1179" t="str">
        <f t="shared" ca="1" si="2128"/>
        <v/>
      </c>
      <c r="L1179" s="57" t="str">
        <f t="shared" si="2129"/>
        <v/>
      </c>
      <c r="P1179" s="37">
        <v>178</v>
      </c>
      <c r="S1179" t="str">
        <f t="shared" si="2130"/>
        <v/>
      </c>
      <c r="T1179" s="104"/>
    </row>
    <row r="1180" spans="1:20" hidden="1">
      <c r="A1180" t="str">
        <f t="shared" ca="1" si="2128"/>
        <v/>
      </c>
      <c r="L1180" s="57" t="str">
        <f t="shared" si="2129"/>
        <v/>
      </c>
      <c r="P1180" s="37">
        <v>178</v>
      </c>
      <c r="S1180" t="str">
        <f t="shared" si="2130"/>
        <v/>
      </c>
      <c r="T1180" s="104"/>
    </row>
    <row r="1181" spans="1:20" hidden="1">
      <c r="A1181" t="str">
        <f t="shared" ca="1" si="2128"/>
        <v/>
      </c>
      <c r="L1181" s="57" t="str">
        <f t="shared" si="2129"/>
        <v/>
      </c>
      <c r="P1181" s="37">
        <v>178</v>
      </c>
      <c r="S1181" t="str">
        <f t="shared" si="2130"/>
        <v/>
      </c>
      <c r="T1181" s="104"/>
    </row>
    <row r="1182" spans="1:20" hidden="1">
      <c r="A1182" t="str">
        <f t="shared" ca="1" si="2128"/>
        <v/>
      </c>
      <c r="L1182" s="57" t="str">
        <f t="shared" si="2129"/>
        <v/>
      </c>
      <c r="P1182" s="37">
        <v>178</v>
      </c>
      <c r="S1182" t="str">
        <f t="shared" si="2130"/>
        <v/>
      </c>
      <c r="T1182" s="104"/>
    </row>
    <row r="1183" spans="1:20" hidden="1">
      <c r="A1183" t="str">
        <f t="shared" ca="1" si="2128"/>
        <v/>
      </c>
      <c r="L1183" s="57" t="str">
        <f t="shared" si="2129"/>
        <v/>
      </c>
      <c r="S1183" t="str">
        <f t="shared" si="2130"/>
        <v/>
      </c>
      <c r="T1183" s="104"/>
    </row>
    <row r="1184" spans="1:20" hidden="1">
      <c r="A1184" t="str">
        <f t="shared" ca="1" si="2128"/>
        <v/>
      </c>
      <c r="L1184" s="57" t="str">
        <f t="shared" si="2129"/>
        <v/>
      </c>
      <c r="P1184" s="37">
        <v>179</v>
      </c>
      <c r="S1184" t="str">
        <f t="shared" si="2130"/>
        <v/>
      </c>
      <c r="T1184" s="104"/>
    </row>
    <row r="1185" spans="1:20" hidden="1">
      <c r="A1185" t="str">
        <f t="shared" ca="1" si="2128"/>
        <v/>
      </c>
      <c r="L1185" s="57" t="str">
        <f t="shared" si="2129"/>
        <v/>
      </c>
      <c r="P1185" s="37">
        <v>179</v>
      </c>
      <c r="S1185" t="str">
        <f t="shared" si="2130"/>
        <v/>
      </c>
      <c r="T1185" s="104"/>
    </row>
    <row r="1186" spans="1:20" hidden="1">
      <c r="A1186" t="str">
        <f t="shared" ca="1" si="2128"/>
        <v/>
      </c>
      <c r="L1186" s="57" t="str">
        <f t="shared" si="2129"/>
        <v/>
      </c>
      <c r="P1186" s="37">
        <v>179</v>
      </c>
      <c r="S1186" t="str">
        <f t="shared" si="2130"/>
        <v/>
      </c>
      <c r="T1186" s="104"/>
    </row>
    <row r="1187" spans="1:20" hidden="1">
      <c r="A1187" t="str">
        <f t="shared" ca="1" si="2128"/>
        <v/>
      </c>
      <c r="L1187" s="57" t="str">
        <f t="shared" si="2129"/>
        <v/>
      </c>
      <c r="P1187" s="37">
        <v>179</v>
      </c>
      <c r="S1187" t="str">
        <f t="shared" si="2130"/>
        <v/>
      </c>
      <c r="T1187" s="104"/>
    </row>
    <row r="1188" spans="1:20" hidden="1">
      <c r="A1188" t="str">
        <f t="shared" ca="1" si="2128"/>
        <v/>
      </c>
      <c r="L1188" s="57" t="str">
        <f t="shared" si="2129"/>
        <v/>
      </c>
      <c r="S1188" t="str">
        <f t="shared" si="2130"/>
        <v/>
      </c>
      <c r="T1188" s="104"/>
    </row>
    <row r="1189" spans="1:20" hidden="1">
      <c r="A1189" t="str">
        <f t="shared" ca="1" si="2128"/>
        <v/>
      </c>
      <c r="L1189" s="57" t="str">
        <f t="shared" si="2129"/>
        <v/>
      </c>
      <c r="P1189" s="37">
        <v>180</v>
      </c>
      <c r="S1189" t="str">
        <f t="shared" si="2130"/>
        <v/>
      </c>
      <c r="T1189" s="104"/>
    </row>
    <row r="1190" spans="1:20" hidden="1">
      <c r="A1190" t="str">
        <f t="shared" ca="1" si="2128"/>
        <v/>
      </c>
      <c r="L1190" s="57" t="str">
        <f t="shared" si="2129"/>
        <v/>
      </c>
      <c r="P1190" s="37">
        <v>180</v>
      </c>
      <c r="S1190" t="str">
        <f t="shared" si="2130"/>
        <v/>
      </c>
      <c r="T1190" s="104"/>
    </row>
    <row r="1191" spans="1:20" hidden="1">
      <c r="A1191" t="str">
        <f t="shared" ca="1" si="2128"/>
        <v/>
      </c>
      <c r="L1191" s="57" t="str">
        <f t="shared" si="2129"/>
        <v/>
      </c>
      <c r="P1191" s="37">
        <v>180</v>
      </c>
      <c r="S1191" t="str">
        <f t="shared" si="2130"/>
        <v/>
      </c>
      <c r="T1191" s="104"/>
    </row>
    <row r="1192" spans="1:20" hidden="1">
      <c r="A1192" t="str">
        <f t="shared" ca="1" si="2128"/>
        <v/>
      </c>
      <c r="L1192" s="57" t="str">
        <f t="shared" si="2129"/>
        <v/>
      </c>
      <c r="P1192" s="37">
        <v>180</v>
      </c>
      <c r="S1192" t="str">
        <f t="shared" si="2130"/>
        <v/>
      </c>
      <c r="T1192" s="104"/>
    </row>
    <row r="1193" spans="1:20" hidden="1">
      <c r="A1193" t="str">
        <f t="shared" ca="1" si="2128"/>
        <v/>
      </c>
      <c r="L1193" s="57" t="str">
        <f t="shared" si="2129"/>
        <v/>
      </c>
      <c r="S1193" t="str">
        <f t="shared" si="2130"/>
        <v/>
      </c>
      <c r="T1193" s="104"/>
    </row>
    <row r="1194" spans="1:20" hidden="1">
      <c r="A1194" t="str">
        <f t="shared" ca="1" si="2128"/>
        <v/>
      </c>
      <c r="L1194" s="57" t="str">
        <f t="shared" si="2129"/>
        <v/>
      </c>
      <c r="P1194" s="37">
        <v>181</v>
      </c>
      <c r="S1194" t="str">
        <f t="shared" si="2130"/>
        <v/>
      </c>
      <c r="T1194" s="104"/>
    </row>
    <row r="1195" spans="1:20" hidden="1">
      <c r="A1195" t="str">
        <f t="shared" ca="1" si="2128"/>
        <v/>
      </c>
      <c r="L1195" s="57" t="str">
        <f t="shared" si="2129"/>
        <v/>
      </c>
      <c r="P1195" s="37">
        <v>181</v>
      </c>
      <c r="S1195" t="str">
        <f t="shared" si="2130"/>
        <v/>
      </c>
      <c r="T1195" s="104"/>
    </row>
    <row r="1196" spans="1:20" hidden="1">
      <c r="A1196" t="str">
        <f t="shared" ca="1" si="2128"/>
        <v/>
      </c>
      <c r="L1196" s="57" t="str">
        <f t="shared" si="2129"/>
        <v/>
      </c>
      <c r="P1196" s="37">
        <v>181</v>
      </c>
      <c r="S1196" t="str">
        <f t="shared" si="2130"/>
        <v/>
      </c>
      <c r="T1196" s="104"/>
    </row>
    <row r="1197" spans="1:20" hidden="1">
      <c r="A1197" t="str">
        <f t="shared" ca="1" si="2128"/>
        <v/>
      </c>
      <c r="L1197" s="57" t="str">
        <f t="shared" si="2129"/>
        <v/>
      </c>
      <c r="P1197" s="37">
        <v>181</v>
      </c>
      <c r="S1197" t="str">
        <f t="shared" si="2130"/>
        <v/>
      </c>
      <c r="T1197" s="104"/>
    </row>
    <row r="1198" spans="1:20" hidden="1">
      <c r="A1198" t="str">
        <f t="shared" ref="A1198:A1261" ca="1" si="2131">IF(B1198="","",INDIRECT("減額一覧!B"&amp;$P1198))</f>
        <v/>
      </c>
      <c r="L1198" s="57" t="str">
        <f t="shared" si="2129"/>
        <v/>
      </c>
      <c r="S1198" t="str">
        <f t="shared" si="2130"/>
        <v/>
      </c>
      <c r="T1198" s="104"/>
    </row>
    <row r="1199" spans="1:20" hidden="1">
      <c r="A1199" t="str">
        <f t="shared" ca="1" si="2131"/>
        <v/>
      </c>
      <c r="L1199" s="57" t="str">
        <f t="shared" si="2129"/>
        <v/>
      </c>
      <c r="P1199" s="37">
        <v>182</v>
      </c>
      <c r="S1199" t="str">
        <f t="shared" si="2130"/>
        <v/>
      </c>
      <c r="T1199" s="104"/>
    </row>
    <row r="1200" spans="1:20" hidden="1">
      <c r="A1200" t="str">
        <f t="shared" ca="1" si="2131"/>
        <v/>
      </c>
      <c r="L1200" s="57" t="str">
        <f t="shared" si="2129"/>
        <v/>
      </c>
      <c r="P1200" s="37">
        <v>182</v>
      </c>
      <c r="S1200" t="str">
        <f t="shared" si="2130"/>
        <v/>
      </c>
      <c r="T1200" s="104"/>
    </row>
    <row r="1201" spans="1:20" hidden="1">
      <c r="A1201" t="str">
        <f t="shared" ca="1" si="2131"/>
        <v/>
      </c>
      <c r="L1201" s="57" t="str">
        <f t="shared" si="2129"/>
        <v/>
      </c>
      <c r="P1201" s="37">
        <v>182</v>
      </c>
      <c r="S1201" t="str">
        <f t="shared" si="2130"/>
        <v/>
      </c>
      <c r="T1201" s="104"/>
    </row>
    <row r="1202" spans="1:20" hidden="1">
      <c r="A1202" t="str">
        <f t="shared" ca="1" si="2131"/>
        <v/>
      </c>
      <c r="L1202" s="57" t="str">
        <f t="shared" si="2129"/>
        <v/>
      </c>
      <c r="P1202" s="37">
        <v>182</v>
      </c>
      <c r="S1202" t="str">
        <f t="shared" si="2130"/>
        <v/>
      </c>
      <c r="T1202" s="104"/>
    </row>
    <row r="1203" spans="1:20" hidden="1">
      <c r="A1203" t="str">
        <f t="shared" ca="1" si="2131"/>
        <v/>
      </c>
      <c r="L1203" s="57" t="str">
        <f t="shared" si="2129"/>
        <v/>
      </c>
      <c r="S1203" t="str">
        <f t="shared" si="2130"/>
        <v/>
      </c>
      <c r="T1203" s="104"/>
    </row>
    <row r="1204" spans="1:20" hidden="1">
      <c r="A1204" t="str">
        <f t="shared" ca="1" si="2131"/>
        <v/>
      </c>
      <c r="L1204" s="57" t="str">
        <f t="shared" si="2129"/>
        <v/>
      </c>
      <c r="P1204" s="37">
        <v>183</v>
      </c>
      <c r="S1204" t="str">
        <f t="shared" si="2130"/>
        <v/>
      </c>
      <c r="T1204" s="104"/>
    </row>
    <row r="1205" spans="1:20" hidden="1">
      <c r="A1205" t="str">
        <f t="shared" ca="1" si="2131"/>
        <v/>
      </c>
      <c r="L1205" s="57" t="str">
        <f t="shared" si="2129"/>
        <v/>
      </c>
      <c r="P1205" s="37">
        <v>183</v>
      </c>
      <c r="S1205" t="str">
        <f t="shared" si="2130"/>
        <v/>
      </c>
      <c r="T1205" s="104"/>
    </row>
    <row r="1206" spans="1:20" hidden="1">
      <c r="A1206" t="str">
        <f t="shared" ca="1" si="2131"/>
        <v/>
      </c>
      <c r="L1206" s="57" t="str">
        <f t="shared" si="2129"/>
        <v/>
      </c>
      <c r="P1206" s="37">
        <v>183</v>
      </c>
      <c r="S1206" t="str">
        <f t="shared" si="2130"/>
        <v/>
      </c>
      <c r="T1206" s="104"/>
    </row>
    <row r="1207" spans="1:20" hidden="1">
      <c r="A1207" t="str">
        <f t="shared" ca="1" si="2131"/>
        <v/>
      </c>
      <c r="L1207" s="57" t="str">
        <f t="shared" si="2129"/>
        <v/>
      </c>
      <c r="P1207" s="37">
        <v>183</v>
      </c>
      <c r="S1207" t="str">
        <f t="shared" si="2130"/>
        <v/>
      </c>
      <c r="T1207" s="104"/>
    </row>
    <row r="1208" spans="1:20" hidden="1">
      <c r="A1208" t="str">
        <f t="shared" ca="1" si="2131"/>
        <v/>
      </c>
      <c r="L1208" s="57" t="str">
        <f t="shared" si="2129"/>
        <v/>
      </c>
      <c r="S1208" t="str">
        <f t="shared" si="2130"/>
        <v/>
      </c>
      <c r="T1208" s="104"/>
    </row>
    <row r="1209" spans="1:20" hidden="1">
      <c r="A1209" t="str">
        <f t="shared" ca="1" si="2131"/>
        <v/>
      </c>
      <c r="L1209" s="57" t="str">
        <f t="shared" si="2129"/>
        <v/>
      </c>
      <c r="P1209" s="37">
        <v>184</v>
      </c>
      <c r="S1209" t="str">
        <f t="shared" si="2130"/>
        <v/>
      </c>
      <c r="T1209" s="104"/>
    </row>
    <row r="1210" spans="1:20" hidden="1">
      <c r="A1210" t="str">
        <f t="shared" ca="1" si="2131"/>
        <v/>
      </c>
      <c r="L1210" s="57" t="str">
        <f t="shared" si="2129"/>
        <v/>
      </c>
      <c r="P1210" s="37">
        <v>184</v>
      </c>
      <c r="S1210" t="str">
        <f t="shared" si="2130"/>
        <v/>
      </c>
      <c r="T1210" s="104"/>
    </row>
    <row r="1211" spans="1:20" hidden="1">
      <c r="A1211" t="str">
        <f t="shared" ca="1" si="2131"/>
        <v/>
      </c>
      <c r="L1211" s="57" t="str">
        <f t="shared" si="2129"/>
        <v/>
      </c>
      <c r="P1211" s="37">
        <v>184</v>
      </c>
      <c r="S1211" t="str">
        <f t="shared" si="2130"/>
        <v/>
      </c>
      <c r="T1211" s="104"/>
    </row>
    <row r="1212" spans="1:20" hidden="1">
      <c r="A1212" t="str">
        <f t="shared" ca="1" si="2131"/>
        <v/>
      </c>
      <c r="L1212" s="57" t="str">
        <f t="shared" si="2129"/>
        <v/>
      </c>
      <c r="P1212" s="37">
        <v>184</v>
      </c>
      <c r="S1212" t="str">
        <f t="shared" si="2130"/>
        <v/>
      </c>
      <c r="T1212" s="104"/>
    </row>
    <row r="1213" spans="1:20" hidden="1">
      <c r="A1213" t="str">
        <f t="shared" ca="1" si="2131"/>
        <v/>
      </c>
      <c r="L1213" s="57" t="str">
        <f t="shared" si="2129"/>
        <v/>
      </c>
      <c r="S1213" t="str">
        <f t="shared" si="2130"/>
        <v/>
      </c>
      <c r="T1213" s="104"/>
    </row>
    <row r="1214" spans="1:20" hidden="1">
      <c r="A1214" t="str">
        <f t="shared" ca="1" si="2131"/>
        <v/>
      </c>
      <c r="L1214" s="57" t="str">
        <f t="shared" si="2129"/>
        <v/>
      </c>
      <c r="P1214" s="37">
        <v>185</v>
      </c>
      <c r="S1214" t="str">
        <f t="shared" si="2130"/>
        <v/>
      </c>
      <c r="T1214" s="104"/>
    </row>
    <row r="1215" spans="1:20" hidden="1">
      <c r="A1215" t="str">
        <f t="shared" ca="1" si="2131"/>
        <v/>
      </c>
      <c r="L1215" s="57" t="str">
        <f t="shared" si="2129"/>
        <v/>
      </c>
      <c r="P1215" s="37">
        <v>185</v>
      </c>
      <c r="S1215" t="str">
        <f t="shared" si="2130"/>
        <v/>
      </c>
      <c r="T1215" s="104"/>
    </row>
    <row r="1216" spans="1:20" hidden="1">
      <c r="A1216" t="str">
        <f t="shared" ca="1" si="2131"/>
        <v/>
      </c>
      <c r="L1216" s="57" t="str">
        <f t="shared" si="2129"/>
        <v/>
      </c>
      <c r="P1216" s="37">
        <v>185</v>
      </c>
      <c r="S1216" t="str">
        <f t="shared" si="2130"/>
        <v/>
      </c>
      <c r="T1216" s="104"/>
    </row>
    <row r="1217" spans="1:20" hidden="1">
      <c r="A1217" t="str">
        <f t="shared" ca="1" si="2131"/>
        <v/>
      </c>
      <c r="L1217" s="57" t="str">
        <f t="shared" si="2129"/>
        <v/>
      </c>
      <c r="P1217" s="37">
        <v>185</v>
      </c>
      <c r="S1217" t="str">
        <f t="shared" si="2130"/>
        <v/>
      </c>
      <c r="T1217" s="104"/>
    </row>
    <row r="1218" spans="1:20" hidden="1">
      <c r="A1218" t="str">
        <f t="shared" ca="1" si="2131"/>
        <v/>
      </c>
      <c r="L1218" s="57" t="str">
        <f t="shared" si="2129"/>
        <v/>
      </c>
      <c r="S1218" t="str">
        <f t="shared" si="2130"/>
        <v/>
      </c>
      <c r="T1218" s="104"/>
    </row>
    <row r="1219" spans="1:20" hidden="1">
      <c r="A1219" t="str">
        <f t="shared" ca="1" si="2131"/>
        <v/>
      </c>
      <c r="L1219" s="57" t="str">
        <f t="shared" si="2129"/>
        <v/>
      </c>
      <c r="P1219" s="37">
        <v>186</v>
      </c>
      <c r="S1219" t="str">
        <f t="shared" si="2130"/>
        <v/>
      </c>
      <c r="T1219" s="104"/>
    </row>
    <row r="1220" spans="1:20" hidden="1">
      <c r="A1220" t="str">
        <f t="shared" ca="1" si="2131"/>
        <v/>
      </c>
      <c r="L1220" s="57" t="str">
        <f t="shared" si="2129"/>
        <v/>
      </c>
      <c r="P1220" s="37">
        <v>186</v>
      </c>
      <c r="S1220" t="str">
        <f t="shared" si="2130"/>
        <v/>
      </c>
      <c r="T1220" s="104"/>
    </row>
    <row r="1221" spans="1:20" hidden="1">
      <c r="A1221" t="str">
        <f t="shared" ca="1" si="2131"/>
        <v/>
      </c>
      <c r="L1221" s="57" t="str">
        <f t="shared" si="2129"/>
        <v/>
      </c>
      <c r="P1221" s="37">
        <v>186</v>
      </c>
      <c r="S1221" t="str">
        <f t="shared" si="2130"/>
        <v/>
      </c>
      <c r="T1221" s="104"/>
    </row>
    <row r="1222" spans="1:20" hidden="1">
      <c r="A1222" t="str">
        <f t="shared" ca="1" si="2131"/>
        <v/>
      </c>
      <c r="L1222" s="57" t="str">
        <f t="shared" si="2129"/>
        <v/>
      </c>
      <c r="P1222" s="37">
        <v>186</v>
      </c>
      <c r="S1222" t="str">
        <f t="shared" si="2130"/>
        <v/>
      </c>
      <c r="T1222" s="104"/>
    </row>
    <row r="1223" spans="1:20" hidden="1">
      <c r="A1223" t="str">
        <f t="shared" ca="1" si="2131"/>
        <v/>
      </c>
      <c r="L1223" s="57" t="str">
        <f t="shared" si="2129"/>
        <v/>
      </c>
      <c r="S1223" t="str">
        <f t="shared" si="2130"/>
        <v/>
      </c>
      <c r="T1223" s="104"/>
    </row>
    <row r="1224" spans="1:20" hidden="1">
      <c r="A1224" t="str">
        <f t="shared" ca="1" si="2131"/>
        <v/>
      </c>
      <c r="L1224" s="57" t="str">
        <f t="shared" si="2129"/>
        <v/>
      </c>
      <c r="P1224" s="37">
        <v>187</v>
      </c>
      <c r="S1224" t="str">
        <f t="shared" si="2130"/>
        <v/>
      </c>
      <c r="T1224" s="104"/>
    </row>
    <row r="1225" spans="1:20" hidden="1">
      <c r="A1225" t="str">
        <f t="shared" ca="1" si="2131"/>
        <v/>
      </c>
      <c r="L1225" s="57" t="str">
        <f t="shared" si="2129"/>
        <v/>
      </c>
      <c r="P1225" s="37">
        <v>187</v>
      </c>
      <c r="S1225" t="str">
        <f t="shared" si="2130"/>
        <v/>
      </c>
      <c r="T1225" s="104"/>
    </row>
    <row r="1226" spans="1:20" hidden="1">
      <c r="A1226" t="str">
        <f t="shared" ca="1" si="2131"/>
        <v/>
      </c>
      <c r="L1226" s="57" t="str">
        <f t="shared" si="2129"/>
        <v/>
      </c>
      <c r="P1226" s="37">
        <v>187</v>
      </c>
      <c r="S1226" t="str">
        <f t="shared" si="2130"/>
        <v/>
      </c>
      <c r="T1226" s="104"/>
    </row>
    <row r="1227" spans="1:20" hidden="1">
      <c r="A1227" t="str">
        <f t="shared" ca="1" si="2131"/>
        <v/>
      </c>
      <c r="L1227" s="57" t="str">
        <f t="shared" si="2129"/>
        <v/>
      </c>
      <c r="P1227" s="37">
        <v>187</v>
      </c>
      <c r="S1227" t="str">
        <f t="shared" si="2130"/>
        <v/>
      </c>
      <c r="T1227" s="104"/>
    </row>
    <row r="1228" spans="1:20" hidden="1">
      <c r="A1228" t="str">
        <f t="shared" ca="1" si="2131"/>
        <v/>
      </c>
      <c r="L1228" s="57" t="str">
        <f t="shared" si="2129"/>
        <v/>
      </c>
      <c r="S1228" t="str">
        <f t="shared" si="2130"/>
        <v/>
      </c>
      <c r="T1228" s="104"/>
    </row>
    <row r="1229" spans="1:20" hidden="1">
      <c r="A1229" t="str">
        <f t="shared" ca="1" si="2131"/>
        <v/>
      </c>
      <c r="L1229" s="57" t="str">
        <f t="shared" si="2129"/>
        <v/>
      </c>
      <c r="P1229" s="37">
        <v>188</v>
      </c>
      <c r="S1229" t="str">
        <f t="shared" si="2130"/>
        <v/>
      </c>
      <c r="T1229" s="104"/>
    </row>
    <row r="1230" spans="1:20" hidden="1">
      <c r="A1230" t="str">
        <f t="shared" ca="1" si="2131"/>
        <v/>
      </c>
      <c r="L1230" s="57" t="str">
        <f t="shared" si="2129"/>
        <v/>
      </c>
      <c r="P1230" s="37">
        <v>188</v>
      </c>
      <c r="S1230" t="str">
        <f t="shared" si="2130"/>
        <v/>
      </c>
      <c r="T1230" s="104"/>
    </row>
    <row r="1231" spans="1:20" hidden="1">
      <c r="A1231" t="str">
        <f t="shared" ca="1" si="2131"/>
        <v/>
      </c>
      <c r="L1231" s="57" t="str">
        <f t="shared" si="2129"/>
        <v/>
      </c>
      <c r="P1231" s="37">
        <v>188</v>
      </c>
      <c r="S1231" t="str">
        <f t="shared" si="2130"/>
        <v/>
      </c>
      <c r="T1231" s="104"/>
    </row>
    <row r="1232" spans="1:20" hidden="1">
      <c r="A1232" t="str">
        <f t="shared" ca="1" si="2131"/>
        <v/>
      </c>
      <c r="L1232" s="57" t="str">
        <f t="shared" si="2129"/>
        <v/>
      </c>
      <c r="P1232" s="37">
        <v>188</v>
      </c>
      <c r="S1232" t="str">
        <f t="shared" si="2130"/>
        <v/>
      </c>
      <c r="T1232" s="104"/>
    </row>
    <row r="1233" spans="1:20" hidden="1">
      <c r="A1233" t="str">
        <f t="shared" ca="1" si="2131"/>
        <v/>
      </c>
      <c r="L1233" s="57" t="str">
        <f t="shared" si="2129"/>
        <v/>
      </c>
      <c r="S1233" t="str">
        <f t="shared" si="2130"/>
        <v/>
      </c>
      <c r="T1233" s="104"/>
    </row>
    <row r="1234" spans="1:20" hidden="1">
      <c r="A1234" t="str">
        <f t="shared" ca="1" si="2131"/>
        <v/>
      </c>
      <c r="L1234" s="57" t="str">
        <f t="shared" si="2129"/>
        <v/>
      </c>
      <c r="P1234" s="37">
        <v>189</v>
      </c>
      <c r="S1234" t="str">
        <f t="shared" si="2130"/>
        <v/>
      </c>
      <c r="T1234" s="104"/>
    </row>
    <row r="1235" spans="1:20" hidden="1">
      <c r="A1235" t="str">
        <f t="shared" ca="1" si="2131"/>
        <v/>
      </c>
      <c r="L1235" s="57" t="str">
        <f t="shared" si="2129"/>
        <v/>
      </c>
      <c r="P1235" s="37">
        <v>189</v>
      </c>
      <c r="S1235" t="str">
        <f t="shared" si="2130"/>
        <v/>
      </c>
      <c r="T1235" s="104"/>
    </row>
    <row r="1236" spans="1:20" hidden="1">
      <c r="A1236" t="str">
        <f t="shared" ca="1" si="2131"/>
        <v/>
      </c>
      <c r="L1236" s="57" t="str">
        <f t="shared" ref="L1236:L1299" si="2132">IF(OR(S1236="370",S1236="371",S1236="372",S1236="373",S1236="374",S1236="375",S1236="376",S1236="377",S1236="378",S1236="379",S1236="380",S1236="039",S1236="389"),"農集","")</f>
        <v/>
      </c>
      <c r="P1236" s="37">
        <v>189</v>
      </c>
      <c r="S1236" t="str">
        <f t="shared" ref="S1236:S1299" si="2133">IF(C1236="","",LEFT(TEXT(C1236,"000000000"),3))</f>
        <v/>
      </c>
      <c r="T1236" s="104"/>
    </row>
    <row r="1237" spans="1:20" hidden="1">
      <c r="A1237" t="str">
        <f t="shared" ca="1" si="2131"/>
        <v/>
      </c>
      <c r="L1237" s="57" t="str">
        <f t="shared" si="2132"/>
        <v/>
      </c>
      <c r="P1237" s="37">
        <v>189</v>
      </c>
      <c r="S1237" t="str">
        <f t="shared" si="2133"/>
        <v/>
      </c>
      <c r="T1237" s="104"/>
    </row>
    <row r="1238" spans="1:20" hidden="1">
      <c r="A1238" t="str">
        <f t="shared" ca="1" si="2131"/>
        <v/>
      </c>
      <c r="L1238" s="57" t="str">
        <f t="shared" si="2132"/>
        <v/>
      </c>
      <c r="S1238" t="str">
        <f t="shared" si="2133"/>
        <v/>
      </c>
      <c r="T1238" s="104"/>
    </row>
    <row r="1239" spans="1:20" hidden="1">
      <c r="A1239" t="str">
        <f t="shared" ca="1" si="2131"/>
        <v/>
      </c>
      <c r="L1239" s="57" t="str">
        <f t="shared" si="2132"/>
        <v/>
      </c>
      <c r="P1239" s="37">
        <v>190</v>
      </c>
      <c r="S1239" t="str">
        <f t="shared" si="2133"/>
        <v/>
      </c>
      <c r="T1239" s="104"/>
    </row>
    <row r="1240" spans="1:20" hidden="1">
      <c r="A1240" t="str">
        <f t="shared" ca="1" si="2131"/>
        <v/>
      </c>
      <c r="L1240" s="57" t="str">
        <f t="shared" si="2132"/>
        <v/>
      </c>
      <c r="P1240" s="37">
        <v>190</v>
      </c>
      <c r="S1240" t="str">
        <f t="shared" si="2133"/>
        <v/>
      </c>
      <c r="T1240" s="104"/>
    </row>
    <row r="1241" spans="1:20" hidden="1">
      <c r="A1241" t="str">
        <f t="shared" ca="1" si="2131"/>
        <v/>
      </c>
      <c r="L1241" s="57" t="str">
        <f t="shared" si="2132"/>
        <v/>
      </c>
      <c r="P1241" s="37">
        <v>190</v>
      </c>
      <c r="S1241" t="str">
        <f t="shared" si="2133"/>
        <v/>
      </c>
      <c r="T1241" s="104"/>
    </row>
    <row r="1242" spans="1:20" hidden="1">
      <c r="A1242" t="str">
        <f t="shared" ca="1" si="2131"/>
        <v/>
      </c>
      <c r="L1242" s="57" t="str">
        <f t="shared" si="2132"/>
        <v/>
      </c>
      <c r="P1242" s="37">
        <v>190</v>
      </c>
      <c r="S1242" t="str">
        <f t="shared" si="2133"/>
        <v/>
      </c>
      <c r="T1242" s="104"/>
    </row>
    <row r="1243" spans="1:20" hidden="1">
      <c r="A1243" t="str">
        <f t="shared" ca="1" si="2131"/>
        <v/>
      </c>
      <c r="L1243" s="57" t="str">
        <f t="shared" si="2132"/>
        <v/>
      </c>
      <c r="S1243" t="str">
        <f t="shared" si="2133"/>
        <v/>
      </c>
      <c r="T1243" s="104"/>
    </row>
    <row r="1244" spans="1:20" hidden="1">
      <c r="A1244" t="str">
        <f t="shared" ca="1" si="2131"/>
        <v/>
      </c>
      <c r="L1244" s="57" t="str">
        <f t="shared" si="2132"/>
        <v/>
      </c>
      <c r="P1244" s="37">
        <v>191</v>
      </c>
      <c r="S1244" t="str">
        <f t="shared" si="2133"/>
        <v/>
      </c>
      <c r="T1244" s="104"/>
    </row>
    <row r="1245" spans="1:20" hidden="1">
      <c r="A1245" t="str">
        <f t="shared" ca="1" si="2131"/>
        <v/>
      </c>
      <c r="L1245" s="57" t="str">
        <f t="shared" si="2132"/>
        <v/>
      </c>
      <c r="P1245" s="37">
        <v>191</v>
      </c>
      <c r="S1245" t="str">
        <f t="shared" si="2133"/>
        <v/>
      </c>
      <c r="T1245" s="104"/>
    </row>
    <row r="1246" spans="1:20" hidden="1">
      <c r="A1246" t="str">
        <f t="shared" ca="1" si="2131"/>
        <v/>
      </c>
      <c r="L1246" s="57" t="str">
        <f t="shared" si="2132"/>
        <v/>
      </c>
      <c r="P1246" s="37">
        <v>191</v>
      </c>
      <c r="S1246" t="str">
        <f t="shared" si="2133"/>
        <v/>
      </c>
      <c r="T1246" s="104"/>
    </row>
    <row r="1247" spans="1:20" hidden="1">
      <c r="A1247" t="str">
        <f t="shared" ca="1" si="2131"/>
        <v/>
      </c>
      <c r="L1247" s="57" t="str">
        <f t="shared" si="2132"/>
        <v/>
      </c>
      <c r="P1247" s="37">
        <v>191</v>
      </c>
      <c r="S1247" t="str">
        <f t="shared" si="2133"/>
        <v/>
      </c>
      <c r="T1247" s="104"/>
    </row>
    <row r="1248" spans="1:20" hidden="1">
      <c r="A1248" t="str">
        <f t="shared" ca="1" si="2131"/>
        <v/>
      </c>
      <c r="L1248" s="57" t="str">
        <f t="shared" si="2132"/>
        <v/>
      </c>
      <c r="S1248" t="str">
        <f t="shared" si="2133"/>
        <v/>
      </c>
      <c r="T1248" s="104"/>
    </row>
    <row r="1249" spans="1:20" hidden="1">
      <c r="A1249" t="str">
        <f t="shared" ca="1" si="2131"/>
        <v/>
      </c>
      <c r="L1249" s="57" t="str">
        <f t="shared" si="2132"/>
        <v/>
      </c>
      <c r="P1249" s="37">
        <v>192</v>
      </c>
      <c r="S1249" t="str">
        <f t="shared" si="2133"/>
        <v/>
      </c>
      <c r="T1249" s="104"/>
    </row>
    <row r="1250" spans="1:20" hidden="1">
      <c r="A1250" t="str">
        <f t="shared" ca="1" si="2131"/>
        <v/>
      </c>
      <c r="L1250" s="57" t="str">
        <f t="shared" si="2132"/>
        <v/>
      </c>
      <c r="P1250" s="37">
        <v>192</v>
      </c>
      <c r="S1250" t="str">
        <f t="shared" si="2133"/>
        <v/>
      </c>
      <c r="T1250" s="104"/>
    </row>
    <row r="1251" spans="1:20" hidden="1">
      <c r="A1251" t="str">
        <f t="shared" ca="1" si="2131"/>
        <v/>
      </c>
      <c r="L1251" s="57" t="str">
        <f t="shared" si="2132"/>
        <v/>
      </c>
      <c r="P1251" s="37">
        <v>192</v>
      </c>
      <c r="S1251" t="str">
        <f t="shared" si="2133"/>
        <v/>
      </c>
      <c r="T1251" s="104"/>
    </row>
    <row r="1252" spans="1:20" hidden="1">
      <c r="A1252" t="str">
        <f t="shared" ca="1" si="2131"/>
        <v/>
      </c>
      <c r="L1252" s="57" t="str">
        <f t="shared" si="2132"/>
        <v/>
      </c>
      <c r="P1252" s="37">
        <v>192</v>
      </c>
      <c r="S1252" t="str">
        <f t="shared" si="2133"/>
        <v/>
      </c>
      <c r="T1252" s="104"/>
    </row>
    <row r="1253" spans="1:20" hidden="1">
      <c r="A1253" t="str">
        <f t="shared" ca="1" si="2131"/>
        <v/>
      </c>
      <c r="L1253" s="57" t="str">
        <f t="shared" si="2132"/>
        <v/>
      </c>
      <c r="S1253" t="str">
        <f t="shared" si="2133"/>
        <v/>
      </c>
      <c r="T1253" s="104"/>
    </row>
    <row r="1254" spans="1:20" hidden="1">
      <c r="A1254" t="str">
        <f t="shared" ca="1" si="2131"/>
        <v/>
      </c>
      <c r="L1254" s="57" t="str">
        <f t="shared" si="2132"/>
        <v/>
      </c>
      <c r="P1254" s="37">
        <v>193</v>
      </c>
      <c r="S1254" t="str">
        <f t="shared" si="2133"/>
        <v/>
      </c>
      <c r="T1254" s="104"/>
    </row>
    <row r="1255" spans="1:20" hidden="1">
      <c r="A1255" t="str">
        <f t="shared" ca="1" si="2131"/>
        <v/>
      </c>
      <c r="L1255" s="57" t="str">
        <f t="shared" si="2132"/>
        <v/>
      </c>
      <c r="P1255" s="37">
        <v>193</v>
      </c>
      <c r="S1255" t="str">
        <f t="shared" si="2133"/>
        <v/>
      </c>
      <c r="T1255" s="104"/>
    </row>
    <row r="1256" spans="1:20" hidden="1">
      <c r="A1256" t="str">
        <f t="shared" ca="1" si="2131"/>
        <v/>
      </c>
      <c r="L1256" s="57" t="str">
        <f t="shared" si="2132"/>
        <v/>
      </c>
      <c r="P1256" s="37">
        <v>193</v>
      </c>
      <c r="S1256" t="str">
        <f t="shared" si="2133"/>
        <v/>
      </c>
      <c r="T1256" s="104"/>
    </row>
    <row r="1257" spans="1:20" hidden="1">
      <c r="A1257" t="str">
        <f t="shared" ca="1" si="2131"/>
        <v/>
      </c>
      <c r="L1257" s="57" t="str">
        <f t="shared" si="2132"/>
        <v/>
      </c>
      <c r="P1257" s="37">
        <v>193</v>
      </c>
      <c r="S1257" t="str">
        <f t="shared" si="2133"/>
        <v/>
      </c>
      <c r="T1257" s="104"/>
    </row>
    <row r="1258" spans="1:20" hidden="1">
      <c r="A1258" t="str">
        <f t="shared" ca="1" si="2131"/>
        <v/>
      </c>
      <c r="L1258" s="57" t="str">
        <f t="shared" si="2132"/>
        <v/>
      </c>
      <c r="S1258" t="str">
        <f t="shared" si="2133"/>
        <v/>
      </c>
      <c r="T1258" s="104"/>
    </row>
    <row r="1259" spans="1:20" hidden="1">
      <c r="A1259" t="str">
        <f t="shared" ca="1" si="2131"/>
        <v/>
      </c>
      <c r="L1259" s="57" t="str">
        <f t="shared" si="2132"/>
        <v/>
      </c>
      <c r="P1259" s="37">
        <v>194</v>
      </c>
      <c r="S1259" t="str">
        <f t="shared" si="2133"/>
        <v/>
      </c>
      <c r="T1259" s="104"/>
    </row>
    <row r="1260" spans="1:20" hidden="1">
      <c r="A1260" t="str">
        <f t="shared" ca="1" si="2131"/>
        <v/>
      </c>
      <c r="L1260" s="57" t="str">
        <f t="shared" si="2132"/>
        <v/>
      </c>
      <c r="P1260" s="37">
        <v>194</v>
      </c>
      <c r="S1260" t="str">
        <f t="shared" si="2133"/>
        <v/>
      </c>
      <c r="T1260" s="104"/>
    </row>
    <row r="1261" spans="1:20" hidden="1">
      <c r="A1261" t="str">
        <f t="shared" ca="1" si="2131"/>
        <v/>
      </c>
      <c r="L1261" s="57" t="str">
        <f t="shared" si="2132"/>
        <v/>
      </c>
      <c r="P1261" s="37">
        <v>194</v>
      </c>
      <c r="S1261" t="str">
        <f t="shared" si="2133"/>
        <v/>
      </c>
      <c r="T1261" s="104"/>
    </row>
    <row r="1262" spans="1:20" hidden="1">
      <c r="A1262" t="str">
        <f t="shared" ref="A1262:A1325" ca="1" si="2134">IF(B1262="","",INDIRECT("減額一覧!B"&amp;$P1262))</f>
        <v/>
      </c>
      <c r="L1262" s="57" t="str">
        <f t="shared" si="2132"/>
        <v/>
      </c>
      <c r="P1262" s="37">
        <v>194</v>
      </c>
      <c r="S1262" t="str">
        <f t="shared" si="2133"/>
        <v/>
      </c>
      <c r="T1262" s="104"/>
    </row>
    <row r="1263" spans="1:20" hidden="1">
      <c r="A1263" t="str">
        <f t="shared" ca="1" si="2134"/>
        <v/>
      </c>
      <c r="L1263" s="57" t="str">
        <f t="shared" si="2132"/>
        <v/>
      </c>
      <c r="S1263" t="str">
        <f t="shared" si="2133"/>
        <v/>
      </c>
      <c r="T1263" s="104"/>
    </row>
    <row r="1264" spans="1:20" hidden="1">
      <c r="A1264" t="str">
        <f t="shared" ca="1" si="2134"/>
        <v/>
      </c>
      <c r="L1264" s="57" t="str">
        <f t="shared" si="2132"/>
        <v/>
      </c>
      <c r="P1264" s="37">
        <v>195</v>
      </c>
      <c r="S1264" t="str">
        <f t="shared" si="2133"/>
        <v/>
      </c>
      <c r="T1264" s="104"/>
    </row>
    <row r="1265" spans="1:20" hidden="1">
      <c r="A1265" t="str">
        <f t="shared" ca="1" si="2134"/>
        <v/>
      </c>
      <c r="L1265" s="57" t="str">
        <f t="shared" si="2132"/>
        <v/>
      </c>
      <c r="P1265" s="37">
        <v>195</v>
      </c>
      <c r="S1265" t="str">
        <f t="shared" si="2133"/>
        <v/>
      </c>
      <c r="T1265" s="104"/>
    </row>
    <row r="1266" spans="1:20" hidden="1">
      <c r="A1266" t="str">
        <f t="shared" ca="1" si="2134"/>
        <v/>
      </c>
      <c r="L1266" s="57" t="str">
        <f t="shared" si="2132"/>
        <v/>
      </c>
      <c r="P1266" s="37">
        <v>195</v>
      </c>
      <c r="S1266" t="str">
        <f t="shared" si="2133"/>
        <v/>
      </c>
      <c r="T1266" s="104"/>
    </row>
    <row r="1267" spans="1:20" hidden="1">
      <c r="A1267" t="str">
        <f t="shared" ca="1" si="2134"/>
        <v/>
      </c>
      <c r="L1267" s="57" t="str">
        <f t="shared" si="2132"/>
        <v/>
      </c>
      <c r="P1267" s="37">
        <v>195</v>
      </c>
      <c r="S1267" t="str">
        <f t="shared" si="2133"/>
        <v/>
      </c>
      <c r="T1267" s="104"/>
    </row>
    <row r="1268" spans="1:20" hidden="1">
      <c r="A1268" t="str">
        <f t="shared" ca="1" si="2134"/>
        <v/>
      </c>
      <c r="L1268" s="57" t="str">
        <f t="shared" si="2132"/>
        <v/>
      </c>
      <c r="S1268" t="str">
        <f t="shared" si="2133"/>
        <v/>
      </c>
      <c r="T1268" s="104"/>
    </row>
    <row r="1269" spans="1:20" hidden="1">
      <c r="A1269" t="str">
        <f t="shared" ca="1" si="2134"/>
        <v/>
      </c>
      <c r="L1269" s="57" t="str">
        <f t="shared" si="2132"/>
        <v/>
      </c>
      <c r="P1269" s="37">
        <v>196</v>
      </c>
      <c r="S1269" t="str">
        <f t="shared" si="2133"/>
        <v/>
      </c>
      <c r="T1269" s="104"/>
    </row>
    <row r="1270" spans="1:20" hidden="1">
      <c r="A1270" t="str">
        <f t="shared" ca="1" si="2134"/>
        <v/>
      </c>
      <c r="L1270" s="57" t="str">
        <f t="shared" si="2132"/>
        <v/>
      </c>
      <c r="P1270" s="37">
        <v>196</v>
      </c>
      <c r="S1270" t="str">
        <f t="shared" si="2133"/>
        <v/>
      </c>
      <c r="T1270" s="104"/>
    </row>
    <row r="1271" spans="1:20" hidden="1">
      <c r="A1271" t="str">
        <f t="shared" ca="1" si="2134"/>
        <v/>
      </c>
      <c r="L1271" s="57" t="str">
        <f t="shared" si="2132"/>
        <v/>
      </c>
      <c r="P1271" s="37">
        <v>196</v>
      </c>
      <c r="S1271" t="str">
        <f t="shared" si="2133"/>
        <v/>
      </c>
      <c r="T1271" s="104"/>
    </row>
    <row r="1272" spans="1:20" hidden="1">
      <c r="A1272" t="str">
        <f t="shared" ca="1" si="2134"/>
        <v/>
      </c>
      <c r="L1272" s="57" t="str">
        <f t="shared" si="2132"/>
        <v/>
      </c>
      <c r="P1272" s="37">
        <v>196</v>
      </c>
      <c r="S1272" t="str">
        <f t="shared" si="2133"/>
        <v/>
      </c>
      <c r="T1272" s="104"/>
    </row>
    <row r="1273" spans="1:20" hidden="1">
      <c r="A1273" t="str">
        <f t="shared" ca="1" si="2134"/>
        <v/>
      </c>
      <c r="L1273" s="57" t="str">
        <f t="shared" si="2132"/>
        <v/>
      </c>
      <c r="S1273" t="str">
        <f t="shared" si="2133"/>
        <v/>
      </c>
      <c r="T1273" s="104"/>
    </row>
    <row r="1274" spans="1:20" hidden="1">
      <c r="A1274" t="str">
        <f t="shared" ca="1" si="2134"/>
        <v/>
      </c>
      <c r="L1274" s="57" t="str">
        <f t="shared" si="2132"/>
        <v/>
      </c>
      <c r="P1274" s="37">
        <v>197</v>
      </c>
      <c r="S1274" t="str">
        <f t="shared" si="2133"/>
        <v/>
      </c>
      <c r="T1274" s="104"/>
    </row>
    <row r="1275" spans="1:20" hidden="1">
      <c r="A1275" t="str">
        <f t="shared" ca="1" si="2134"/>
        <v/>
      </c>
      <c r="L1275" s="57" t="str">
        <f t="shared" si="2132"/>
        <v/>
      </c>
      <c r="P1275" s="37">
        <v>197</v>
      </c>
      <c r="S1275" t="str">
        <f t="shared" si="2133"/>
        <v/>
      </c>
      <c r="T1275" s="104"/>
    </row>
    <row r="1276" spans="1:20" hidden="1">
      <c r="A1276" t="str">
        <f t="shared" ca="1" si="2134"/>
        <v/>
      </c>
      <c r="L1276" s="57" t="str">
        <f t="shared" si="2132"/>
        <v/>
      </c>
      <c r="P1276" s="37">
        <v>197</v>
      </c>
      <c r="S1276" t="str">
        <f t="shared" si="2133"/>
        <v/>
      </c>
      <c r="T1276" s="104"/>
    </row>
    <row r="1277" spans="1:20" hidden="1">
      <c r="A1277" t="str">
        <f t="shared" ca="1" si="2134"/>
        <v/>
      </c>
      <c r="L1277" s="57" t="str">
        <f t="shared" si="2132"/>
        <v/>
      </c>
      <c r="P1277" s="37">
        <v>197</v>
      </c>
      <c r="S1277" t="str">
        <f t="shared" si="2133"/>
        <v/>
      </c>
      <c r="T1277" s="104"/>
    </row>
    <row r="1278" spans="1:20" hidden="1">
      <c r="A1278" t="str">
        <f t="shared" ca="1" si="2134"/>
        <v/>
      </c>
      <c r="L1278" s="57" t="str">
        <f t="shared" si="2132"/>
        <v/>
      </c>
      <c r="S1278" t="str">
        <f t="shared" si="2133"/>
        <v/>
      </c>
      <c r="T1278" s="104"/>
    </row>
    <row r="1279" spans="1:20" hidden="1">
      <c r="A1279" t="str">
        <f t="shared" ca="1" si="2134"/>
        <v/>
      </c>
      <c r="L1279" s="57" t="str">
        <f t="shared" si="2132"/>
        <v/>
      </c>
      <c r="P1279" s="37">
        <v>198</v>
      </c>
      <c r="S1279" t="str">
        <f t="shared" si="2133"/>
        <v/>
      </c>
      <c r="T1279" s="104"/>
    </row>
    <row r="1280" spans="1:20" hidden="1">
      <c r="A1280" t="str">
        <f t="shared" ca="1" si="2134"/>
        <v/>
      </c>
      <c r="L1280" s="57" t="str">
        <f t="shared" si="2132"/>
        <v/>
      </c>
      <c r="P1280" s="37">
        <v>198</v>
      </c>
      <c r="S1280" t="str">
        <f t="shared" si="2133"/>
        <v/>
      </c>
      <c r="T1280" s="104"/>
    </row>
    <row r="1281" spans="1:20" hidden="1">
      <c r="A1281" t="str">
        <f t="shared" ca="1" si="2134"/>
        <v/>
      </c>
      <c r="L1281" s="57" t="str">
        <f t="shared" si="2132"/>
        <v/>
      </c>
      <c r="P1281" s="37">
        <v>198</v>
      </c>
      <c r="S1281" t="str">
        <f t="shared" si="2133"/>
        <v/>
      </c>
      <c r="T1281" s="104"/>
    </row>
    <row r="1282" spans="1:20" hidden="1">
      <c r="A1282" t="str">
        <f t="shared" ca="1" si="2134"/>
        <v/>
      </c>
      <c r="L1282" s="57" t="str">
        <f t="shared" si="2132"/>
        <v/>
      </c>
      <c r="P1282" s="37">
        <v>198</v>
      </c>
      <c r="S1282" t="str">
        <f t="shared" si="2133"/>
        <v/>
      </c>
      <c r="T1282" s="104"/>
    </row>
    <row r="1283" spans="1:20" hidden="1">
      <c r="A1283" t="str">
        <f t="shared" ca="1" si="2134"/>
        <v/>
      </c>
      <c r="L1283" s="57" t="str">
        <f t="shared" si="2132"/>
        <v/>
      </c>
      <c r="S1283" t="str">
        <f t="shared" si="2133"/>
        <v/>
      </c>
      <c r="T1283" s="104"/>
    </row>
    <row r="1284" spans="1:20" hidden="1">
      <c r="A1284" t="str">
        <f t="shared" ca="1" si="2134"/>
        <v/>
      </c>
      <c r="L1284" s="57" t="str">
        <f t="shared" si="2132"/>
        <v/>
      </c>
      <c r="P1284" s="37">
        <v>199</v>
      </c>
      <c r="S1284" t="str">
        <f t="shared" si="2133"/>
        <v/>
      </c>
      <c r="T1284" s="104"/>
    </row>
    <row r="1285" spans="1:20" hidden="1">
      <c r="A1285" t="str">
        <f t="shared" ca="1" si="2134"/>
        <v/>
      </c>
      <c r="L1285" s="57" t="str">
        <f t="shared" si="2132"/>
        <v/>
      </c>
      <c r="P1285" s="37">
        <v>199</v>
      </c>
      <c r="S1285" t="str">
        <f t="shared" si="2133"/>
        <v/>
      </c>
      <c r="T1285" s="104"/>
    </row>
    <row r="1286" spans="1:20" hidden="1">
      <c r="A1286" t="str">
        <f t="shared" ca="1" si="2134"/>
        <v/>
      </c>
      <c r="L1286" s="57" t="str">
        <f t="shared" si="2132"/>
        <v/>
      </c>
      <c r="P1286" s="37">
        <v>199</v>
      </c>
      <c r="S1286" t="str">
        <f t="shared" si="2133"/>
        <v/>
      </c>
      <c r="T1286" s="104"/>
    </row>
    <row r="1287" spans="1:20" hidden="1">
      <c r="A1287" t="str">
        <f t="shared" ca="1" si="2134"/>
        <v/>
      </c>
      <c r="L1287" s="57" t="str">
        <f t="shared" si="2132"/>
        <v/>
      </c>
      <c r="P1287" s="37">
        <v>199</v>
      </c>
      <c r="S1287" t="str">
        <f t="shared" si="2133"/>
        <v/>
      </c>
      <c r="T1287" s="104"/>
    </row>
    <row r="1288" spans="1:20" hidden="1">
      <c r="A1288" t="str">
        <f t="shared" ca="1" si="2134"/>
        <v/>
      </c>
      <c r="L1288" s="57" t="str">
        <f t="shared" si="2132"/>
        <v/>
      </c>
      <c r="S1288" t="str">
        <f t="shared" si="2133"/>
        <v/>
      </c>
      <c r="T1288" s="104"/>
    </row>
    <row r="1289" spans="1:20" hidden="1">
      <c r="A1289" t="str">
        <f t="shared" ca="1" si="2134"/>
        <v/>
      </c>
      <c r="L1289" s="57" t="str">
        <f t="shared" si="2132"/>
        <v/>
      </c>
      <c r="P1289" s="37">
        <v>200</v>
      </c>
      <c r="S1289" t="str">
        <f t="shared" si="2133"/>
        <v/>
      </c>
      <c r="T1289" s="104"/>
    </row>
    <row r="1290" spans="1:20" hidden="1">
      <c r="A1290" t="str">
        <f t="shared" ca="1" si="2134"/>
        <v/>
      </c>
      <c r="L1290" s="57" t="str">
        <f t="shared" si="2132"/>
        <v/>
      </c>
      <c r="P1290" s="37">
        <v>200</v>
      </c>
      <c r="S1290" t="str">
        <f t="shared" si="2133"/>
        <v/>
      </c>
      <c r="T1290" s="104"/>
    </row>
    <row r="1291" spans="1:20" hidden="1">
      <c r="A1291" t="str">
        <f t="shared" ca="1" si="2134"/>
        <v/>
      </c>
      <c r="L1291" s="57" t="str">
        <f t="shared" si="2132"/>
        <v/>
      </c>
      <c r="P1291" s="37">
        <v>200</v>
      </c>
      <c r="S1291" t="str">
        <f t="shared" si="2133"/>
        <v/>
      </c>
      <c r="T1291" s="104"/>
    </row>
    <row r="1292" spans="1:20" hidden="1">
      <c r="A1292" t="str">
        <f t="shared" ca="1" si="2134"/>
        <v/>
      </c>
      <c r="L1292" s="57" t="str">
        <f t="shared" si="2132"/>
        <v/>
      </c>
      <c r="P1292" s="37">
        <v>200</v>
      </c>
      <c r="S1292" t="str">
        <f t="shared" si="2133"/>
        <v/>
      </c>
      <c r="T1292" s="104"/>
    </row>
    <row r="1293" spans="1:20" hidden="1">
      <c r="A1293" t="str">
        <f t="shared" ca="1" si="2134"/>
        <v/>
      </c>
      <c r="L1293" s="57" t="str">
        <f t="shared" si="2132"/>
        <v/>
      </c>
      <c r="S1293" t="str">
        <f t="shared" si="2133"/>
        <v/>
      </c>
      <c r="T1293" s="104"/>
    </row>
    <row r="1294" spans="1:20" hidden="1">
      <c r="A1294" t="str">
        <f t="shared" ca="1" si="2134"/>
        <v/>
      </c>
      <c r="L1294" s="57" t="str">
        <f t="shared" si="2132"/>
        <v/>
      </c>
      <c r="P1294" s="37">
        <v>201</v>
      </c>
      <c r="S1294" t="str">
        <f t="shared" si="2133"/>
        <v/>
      </c>
      <c r="T1294" s="104"/>
    </row>
    <row r="1295" spans="1:20" hidden="1">
      <c r="A1295" t="str">
        <f t="shared" ca="1" si="2134"/>
        <v/>
      </c>
      <c r="L1295" s="57" t="str">
        <f t="shared" si="2132"/>
        <v/>
      </c>
      <c r="P1295" s="37">
        <v>201</v>
      </c>
      <c r="S1295" t="str">
        <f t="shared" si="2133"/>
        <v/>
      </c>
      <c r="T1295" s="104"/>
    </row>
    <row r="1296" spans="1:20" hidden="1">
      <c r="A1296" t="str">
        <f t="shared" ca="1" si="2134"/>
        <v/>
      </c>
      <c r="L1296" s="57" t="str">
        <f t="shared" si="2132"/>
        <v/>
      </c>
      <c r="P1296" s="37">
        <v>201</v>
      </c>
      <c r="S1296" t="str">
        <f t="shared" si="2133"/>
        <v/>
      </c>
      <c r="T1296" s="104"/>
    </row>
    <row r="1297" spans="1:20" hidden="1">
      <c r="A1297" t="str">
        <f t="shared" ca="1" si="2134"/>
        <v/>
      </c>
      <c r="L1297" s="57" t="str">
        <f t="shared" si="2132"/>
        <v/>
      </c>
      <c r="P1297" s="37">
        <v>201</v>
      </c>
      <c r="S1297" t="str">
        <f t="shared" si="2133"/>
        <v/>
      </c>
      <c r="T1297" s="104"/>
    </row>
    <row r="1298" spans="1:20" hidden="1">
      <c r="A1298" t="str">
        <f t="shared" ca="1" si="2134"/>
        <v/>
      </c>
      <c r="L1298" s="57" t="str">
        <f t="shared" si="2132"/>
        <v/>
      </c>
      <c r="S1298" t="str">
        <f t="shared" si="2133"/>
        <v/>
      </c>
      <c r="T1298" s="104"/>
    </row>
    <row r="1299" spans="1:20" hidden="1">
      <c r="A1299" t="str">
        <f t="shared" ca="1" si="2134"/>
        <v/>
      </c>
      <c r="L1299" s="57" t="str">
        <f t="shared" si="2132"/>
        <v/>
      </c>
      <c r="P1299" s="37">
        <v>202</v>
      </c>
      <c r="S1299" t="str">
        <f t="shared" si="2133"/>
        <v/>
      </c>
      <c r="T1299" s="104"/>
    </row>
    <row r="1300" spans="1:20" hidden="1">
      <c r="A1300" t="str">
        <f t="shared" ca="1" si="2134"/>
        <v/>
      </c>
      <c r="L1300" s="57" t="str">
        <f t="shared" ref="L1300:L1363" si="2135">IF(OR(S1300="370",S1300="371",S1300="372",S1300="373",S1300="374",S1300="375",S1300="376",S1300="377",S1300="378",S1300="379",S1300="380",S1300="039",S1300="389"),"農集","")</f>
        <v/>
      </c>
      <c r="P1300" s="37">
        <v>202</v>
      </c>
      <c r="S1300" t="str">
        <f t="shared" ref="S1300:S1363" si="2136">IF(C1300="","",LEFT(TEXT(C1300,"000000000"),3))</f>
        <v/>
      </c>
      <c r="T1300" s="104"/>
    </row>
    <row r="1301" spans="1:20" hidden="1">
      <c r="A1301" t="str">
        <f t="shared" ca="1" si="2134"/>
        <v/>
      </c>
      <c r="L1301" s="57" t="str">
        <f t="shared" si="2135"/>
        <v/>
      </c>
      <c r="P1301" s="37">
        <v>202</v>
      </c>
      <c r="S1301" t="str">
        <f t="shared" si="2136"/>
        <v/>
      </c>
      <c r="T1301" s="104"/>
    </row>
    <row r="1302" spans="1:20" hidden="1">
      <c r="A1302" t="str">
        <f t="shared" ca="1" si="2134"/>
        <v/>
      </c>
      <c r="L1302" s="57" t="str">
        <f t="shared" si="2135"/>
        <v/>
      </c>
      <c r="P1302" s="37">
        <v>202</v>
      </c>
      <c r="S1302" t="str">
        <f t="shared" si="2136"/>
        <v/>
      </c>
      <c r="T1302" s="104"/>
    </row>
    <row r="1303" spans="1:20" hidden="1">
      <c r="A1303" t="str">
        <f t="shared" ca="1" si="2134"/>
        <v/>
      </c>
      <c r="L1303" s="57" t="str">
        <f t="shared" si="2135"/>
        <v/>
      </c>
      <c r="S1303" t="str">
        <f t="shared" si="2136"/>
        <v/>
      </c>
      <c r="T1303" s="104"/>
    </row>
    <row r="1304" spans="1:20" hidden="1">
      <c r="A1304" t="str">
        <f t="shared" ca="1" si="2134"/>
        <v/>
      </c>
      <c r="L1304" s="57" t="str">
        <f t="shared" si="2135"/>
        <v/>
      </c>
      <c r="P1304" s="37">
        <v>203</v>
      </c>
      <c r="S1304" t="str">
        <f t="shared" si="2136"/>
        <v/>
      </c>
      <c r="T1304" s="104"/>
    </row>
    <row r="1305" spans="1:20" hidden="1">
      <c r="A1305" t="str">
        <f t="shared" ca="1" si="2134"/>
        <v/>
      </c>
      <c r="L1305" s="57" t="str">
        <f t="shared" si="2135"/>
        <v/>
      </c>
      <c r="P1305" s="37">
        <v>203</v>
      </c>
      <c r="S1305" t="str">
        <f t="shared" si="2136"/>
        <v/>
      </c>
      <c r="T1305" s="104"/>
    </row>
    <row r="1306" spans="1:20" hidden="1">
      <c r="A1306" t="str">
        <f t="shared" ca="1" si="2134"/>
        <v/>
      </c>
      <c r="L1306" s="57" t="str">
        <f t="shared" si="2135"/>
        <v/>
      </c>
      <c r="P1306" s="37">
        <v>203</v>
      </c>
      <c r="S1306" t="str">
        <f t="shared" si="2136"/>
        <v/>
      </c>
      <c r="T1306" s="104"/>
    </row>
    <row r="1307" spans="1:20" hidden="1">
      <c r="A1307" t="str">
        <f t="shared" ca="1" si="2134"/>
        <v/>
      </c>
      <c r="L1307" s="57" t="str">
        <f t="shared" si="2135"/>
        <v/>
      </c>
      <c r="P1307" s="37">
        <v>203</v>
      </c>
      <c r="S1307" t="str">
        <f t="shared" si="2136"/>
        <v/>
      </c>
      <c r="T1307" s="104"/>
    </row>
    <row r="1308" spans="1:20" hidden="1">
      <c r="A1308" t="str">
        <f t="shared" ca="1" si="2134"/>
        <v/>
      </c>
      <c r="L1308" s="57" t="str">
        <f t="shared" si="2135"/>
        <v/>
      </c>
      <c r="S1308" t="str">
        <f t="shared" si="2136"/>
        <v/>
      </c>
      <c r="T1308" s="104"/>
    </row>
    <row r="1309" spans="1:20" hidden="1">
      <c r="A1309" t="str">
        <f t="shared" ca="1" si="2134"/>
        <v/>
      </c>
      <c r="L1309" s="57" t="str">
        <f t="shared" si="2135"/>
        <v/>
      </c>
      <c r="P1309" s="37">
        <v>204</v>
      </c>
      <c r="S1309" t="str">
        <f t="shared" si="2136"/>
        <v/>
      </c>
      <c r="T1309" s="104"/>
    </row>
    <row r="1310" spans="1:20" hidden="1">
      <c r="A1310" t="str">
        <f t="shared" ca="1" si="2134"/>
        <v/>
      </c>
      <c r="L1310" s="57" t="str">
        <f t="shared" si="2135"/>
        <v/>
      </c>
      <c r="P1310" s="37">
        <v>204</v>
      </c>
      <c r="S1310" t="str">
        <f t="shared" si="2136"/>
        <v/>
      </c>
      <c r="T1310" s="104"/>
    </row>
    <row r="1311" spans="1:20" hidden="1">
      <c r="A1311" t="str">
        <f t="shared" ca="1" si="2134"/>
        <v/>
      </c>
      <c r="L1311" s="57" t="str">
        <f t="shared" si="2135"/>
        <v/>
      </c>
      <c r="P1311" s="37">
        <v>204</v>
      </c>
      <c r="S1311" t="str">
        <f t="shared" si="2136"/>
        <v/>
      </c>
      <c r="T1311" s="104"/>
    </row>
    <row r="1312" spans="1:20" hidden="1">
      <c r="A1312" t="str">
        <f t="shared" ca="1" si="2134"/>
        <v/>
      </c>
      <c r="L1312" s="57" t="str">
        <f t="shared" si="2135"/>
        <v/>
      </c>
      <c r="P1312" s="37">
        <v>204</v>
      </c>
      <c r="S1312" t="str">
        <f t="shared" si="2136"/>
        <v/>
      </c>
      <c r="T1312" s="104"/>
    </row>
    <row r="1313" spans="1:20" hidden="1">
      <c r="A1313" t="str">
        <f t="shared" ca="1" si="2134"/>
        <v/>
      </c>
      <c r="L1313" s="57" t="str">
        <f t="shared" si="2135"/>
        <v/>
      </c>
      <c r="S1313" t="str">
        <f t="shared" si="2136"/>
        <v/>
      </c>
      <c r="T1313" s="104"/>
    </row>
    <row r="1314" spans="1:20" hidden="1">
      <c r="A1314" t="str">
        <f t="shared" ca="1" si="2134"/>
        <v/>
      </c>
      <c r="L1314" s="57" t="str">
        <f t="shared" si="2135"/>
        <v/>
      </c>
      <c r="P1314" s="37">
        <v>205</v>
      </c>
      <c r="S1314" t="str">
        <f t="shared" si="2136"/>
        <v/>
      </c>
      <c r="T1314" s="104"/>
    </row>
    <row r="1315" spans="1:20" hidden="1">
      <c r="A1315" t="str">
        <f t="shared" ca="1" si="2134"/>
        <v/>
      </c>
      <c r="L1315" s="57" t="str">
        <f t="shared" si="2135"/>
        <v/>
      </c>
      <c r="P1315" s="37">
        <v>205</v>
      </c>
      <c r="S1315" t="str">
        <f t="shared" si="2136"/>
        <v/>
      </c>
      <c r="T1315" s="104"/>
    </row>
    <row r="1316" spans="1:20" hidden="1">
      <c r="A1316" t="str">
        <f t="shared" ca="1" si="2134"/>
        <v/>
      </c>
      <c r="L1316" s="57" t="str">
        <f t="shared" si="2135"/>
        <v/>
      </c>
      <c r="P1316" s="37">
        <v>205</v>
      </c>
      <c r="S1316" t="str">
        <f t="shared" si="2136"/>
        <v/>
      </c>
      <c r="T1316" s="104"/>
    </row>
    <row r="1317" spans="1:20" hidden="1">
      <c r="A1317" t="str">
        <f t="shared" ca="1" si="2134"/>
        <v/>
      </c>
      <c r="L1317" s="57" t="str">
        <f t="shared" si="2135"/>
        <v/>
      </c>
      <c r="P1317" s="37">
        <v>205</v>
      </c>
      <c r="S1317" t="str">
        <f t="shared" si="2136"/>
        <v/>
      </c>
      <c r="T1317" s="104"/>
    </row>
    <row r="1318" spans="1:20" hidden="1">
      <c r="A1318" t="str">
        <f t="shared" ca="1" si="2134"/>
        <v/>
      </c>
      <c r="L1318" s="57" t="str">
        <f t="shared" si="2135"/>
        <v/>
      </c>
      <c r="S1318" t="str">
        <f t="shared" si="2136"/>
        <v/>
      </c>
      <c r="T1318" s="104"/>
    </row>
    <row r="1319" spans="1:20" hidden="1">
      <c r="A1319" t="str">
        <f t="shared" ca="1" si="2134"/>
        <v/>
      </c>
      <c r="L1319" s="57" t="str">
        <f t="shared" si="2135"/>
        <v/>
      </c>
      <c r="P1319" s="37">
        <v>206</v>
      </c>
      <c r="S1319" t="str">
        <f t="shared" si="2136"/>
        <v/>
      </c>
      <c r="T1319" s="104"/>
    </row>
    <row r="1320" spans="1:20" hidden="1">
      <c r="A1320" t="str">
        <f t="shared" ca="1" si="2134"/>
        <v/>
      </c>
      <c r="L1320" s="57" t="str">
        <f t="shared" si="2135"/>
        <v/>
      </c>
      <c r="P1320" s="37">
        <v>206</v>
      </c>
      <c r="S1320" t="str">
        <f t="shared" si="2136"/>
        <v/>
      </c>
      <c r="T1320" s="104"/>
    </row>
    <row r="1321" spans="1:20" hidden="1">
      <c r="A1321" t="str">
        <f t="shared" ca="1" si="2134"/>
        <v/>
      </c>
      <c r="L1321" s="57" t="str">
        <f t="shared" si="2135"/>
        <v/>
      </c>
      <c r="P1321" s="37">
        <v>206</v>
      </c>
      <c r="S1321" t="str">
        <f t="shared" si="2136"/>
        <v/>
      </c>
      <c r="T1321" s="104"/>
    </row>
    <row r="1322" spans="1:20" hidden="1">
      <c r="A1322" t="str">
        <f t="shared" ca="1" si="2134"/>
        <v/>
      </c>
      <c r="L1322" s="57" t="str">
        <f t="shared" si="2135"/>
        <v/>
      </c>
      <c r="P1322" s="37">
        <v>206</v>
      </c>
      <c r="S1322" t="str">
        <f t="shared" si="2136"/>
        <v/>
      </c>
      <c r="T1322" s="104"/>
    </row>
    <row r="1323" spans="1:20" hidden="1">
      <c r="A1323" t="str">
        <f t="shared" ca="1" si="2134"/>
        <v/>
      </c>
      <c r="L1323" s="57" t="str">
        <f t="shared" si="2135"/>
        <v/>
      </c>
      <c r="S1323" t="str">
        <f t="shared" si="2136"/>
        <v/>
      </c>
      <c r="T1323" s="104"/>
    </row>
    <row r="1324" spans="1:20" hidden="1">
      <c r="A1324" t="str">
        <f t="shared" ca="1" si="2134"/>
        <v/>
      </c>
      <c r="L1324" s="57" t="str">
        <f t="shared" si="2135"/>
        <v/>
      </c>
      <c r="P1324" s="37">
        <v>207</v>
      </c>
      <c r="S1324" t="str">
        <f t="shared" si="2136"/>
        <v/>
      </c>
      <c r="T1324" s="104"/>
    </row>
    <row r="1325" spans="1:20" hidden="1">
      <c r="A1325" t="str">
        <f t="shared" ca="1" si="2134"/>
        <v/>
      </c>
      <c r="L1325" s="57" t="str">
        <f t="shared" si="2135"/>
        <v/>
      </c>
      <c r="P1325" s="37">
        <v>207</v>
      </c>
      <c r="S1325" t="str">
        <f t="shared" si="2136"/>
        <v/>
      </c>
      <c r="T1325" s="104"/>
    </row>
    <row r="1326" spans="1:20" hidden="1">
      <c r="A1326" t="str">
        <f t="shared" ref="A1326:A1389" ca="1" si="2137">IF(B1326="","",INDIRECT("減額一覧!B"&amp;$P1326))</f>
        <v/>
      </c>
      <c r="L1326" s="57" t="str">
        <f t="shared" si="2135"/>
        <v/>
      </c>
      <c r="P1326" s="37">
        <v>207</v>
      </c>
      <c r="S1326" t="str">
        <f t="shared" si="2136"/>
        <v/>
      </c>
      <c r="T1326" s="104"/>
    </row>
    <row r="1327" spans="1:20" hidden="1">
      <c r="A1327" t="str">
        <f t="shared" ca="1" si="2137"/>
        <v/>
      </c>
      <c r="L1327" s="57" t="str">
        <f t="shared" si="2135"/>
        <v/>
      </c>
      <c r="P1327" s="37">
        <v>207</v>
      </c>
      <c r="S1327" t="str">
        <f t="shared" si="2136"/>
        <v/>
      </c>
      <c r="T1327" s="104"/>
    </row>
    <row r="1328" spans="1:20" hidden="1">
      <c r="A1328" t="str">
        <f t="shared" ca="1" si="2137"/>
        <v/>
      </c>
      <c r="L1328" s="57" t="str">
        <f t="shared" si="2135"/>
        <v/>
      </c>
      <c r="S1328" t="str">
        <f t="shared" si="2136"/>
        <v/>
      </c>
      <c r="T1328" s="104"/>
    </row>
    <row r="1329" spans="1:20" hidden="1">
      <c r="A1329" t="str">
        <f t="shared" ca="1" si="2137"/>
        <v/>
      </c>
      <c r="L1329" s="57" t="str">
        <f t="shared" si="2135"/>
        <v/>
      </c>
      <c r="P1329" s="37">
        <v>208</v>
      </c>
      <c r="S1329" t="str">
        <f t="shared" si="2136"/>
        <v/>
      </c>
      <c r="T1329" s="104"/>
    </row>
    <row r="1330" spans="1:20" hidden="1">
      <c r="A1330" t="str">
        <f t="shared" ca="1" si="2137"/>
        <v/>
      </c>
      <c r="L1330" s="57" t="str">
        <f t="shared" si="2135"/>
        <v/>
      </c>
      <c r="P1330" s="37">
        <v>208</v>
      </c>
      <c r="S1330" t="str">
        <f t="shared" si="2136"/>
        <v/>
      </c>
      <c r="T1330" s="104"/>
    </row>
    <row r="1331" spans="1:20" hidden="1">
      <c r="A1331" t="str">
        <f t="shared" ca="1" si="2137"/>
        <v/>
      </c>
      <c r="L1331" s="57" t="str">
        <f t="shared" si="2135"/>
        <v/>
      </c>
      <c r="P1331" s="37">
        <v>208</v>
      </c>
      <c r="S1331" t="str">
        <f t="shared" si="2136"/>
        <v/>
      </c>
      <c r="T1331" s="104"/>
    </row>
    <row r="1332" spans="1:20" hidden="1">
      <c r="A1332" t="str">
        <f t="shared" ca="1" si="2137"/>
        <v/>
      </c>
      <c r="L1332" s="57" t="str">
        <f t="shared" si="2135"/>
        <v/>
      </c>
      <c r="P1332" s="37">
        <v>208</v>
      </c>
      <c r="S1332" t="str">
        <f t="shared" si="2136"/>
        <v/>
      </c>
      <c r="T1332" s="104"/>
    </row>
    <row r="1333" spans="1:20" hidden="1">
      <c r="A1333" t="str">
        <f t="shared" ca="1" si="2137"/>
        <v/>
      </c>
      <c r="L1333" s="57" t="str">
        <f t="shared" si="2135"/>
        <v/>
      </c>
      <c r="S1333" t="str">
        <f t="shared" si="2136"/>
        <v/>
      </c>
      <c r="T1333" s="104"/>
    </row>
    <row r="1334" spans="1:20" hidden="1">
      <c r="A1334" t="str">
        <f t="shared" ca="1" si="2137"/>
        <v/>
      </c>
      <c r="L1334" s="57" t="str">
        <f t="shared" si="2135"/>
        <v/>
      </c>
      <c r="P1334" s="37">
        <v>209</v>
      </c>
      <c r="S1334" t="str">
        <f t="shared" si="2136"/>
        <v/>
      </c>
      <c r="T1334" s="104"/>
    </row>
    <row r="1335" spans="1:20" hidden="1">
      <c r="A1335" t="str">
        <f t="shared" ca="1" si="2137"/>
        <v/>
      </c>
      <c r="L1335" s="57" t="str">
        <f t="shared" si="2135"/>
        <v/>
      </c>
      <c r="P1335" s="37">
        <v>209</v>
      </c>
      <c r="S1335" t="str">
        <f t="shared" si="2136"/>
        <v/>
      </c>
      <c r="T1335" s="104"/>
    </row>
    <row r="1336" spans="1:20" hidden="1">
      <c r="A1336" t="str">
        <f t="shared" ca="1" si="2137"/>
        <v/>
      </c>
      <c r="L1336" s="57" t="str">
        <f t="shared" si="2135"/>
        <v/>
      </c>
      <c r="P1336" s="37">
        <v>209</v>
      </c>
      <c r="S1336" t="str">
        <f t="shared" si="2136"/>
        <v/>
      </c>
      <c r="T1336" s="104"/>
    </row>
    <row r="1337" spans="1:20" hidden="1">
      <c r="A1337" t="str">
        <f t="shared" ca="1" si="2137"/>
        <v/>
      </c>
      <c r="L1337" s="57" t="str">
        <f t="shared" si="2135"/>
        <v/>
      </c>
      <c r="P1337" s="37">
        <v>209</v>
      </c>
      <c r="S1337" t="str">
        <f t="shared" si="2136"/>
        <v/>
      </c>
      <c r="T1337" s="104"/>
    </row>
    <row r="1338" spans="1:20" hidden="1">
      <c r="A1338" t="str">
        <f t="shared" ca="1" si="2137"/>
        <v/>
      </c>
      <c r="L1338" s="57" t="str">
        <f t="shared" si="2135"/>
        <v/>
      </c>
      <c r="S1338" t="str">
        <f t="shared" si="2136"/>
        <v/>
      </c>
      <c r="T1338" s="104"/>
    </row>
    <row r="1339" spans="1:20" hidden="1">
      <c r="A1339" t="str">
        <f t="shared" ca="1" si="2137"/>
        <v/>
      </c>
      <c r="L1339" s="57" t="str">
        <f t="shared" si="2135"/>
        <v/>
      </c>
      <c r="P1339" s="37">
        <v>210</v>
      </c>
      <c r="S1339" t="str">
        <f t="shared" si="2136"/>
        <v/>
      </c>
      <c r="T1339" s="104"/>
    </row>
    <row r="1340" spans="1:20" hidden="1">
      <c r="A1340" t="str">
        <f t="shared" ca="1" si="2137"/>
        <v/>
      </c>
      <c r="L1340" s="57" t="str">
        <f t="shared" si="2135"/>
        <v/>
      </c>
      <c r="P1340" s="37">
        <v>210</v>
      </c>
      <c r="S1340" t="str">
        <f t="shared" si="2136"/>
        <v/>
      </c>
      <c r="T1340" s="104"/>
    </row>
    <row r="1341" spans="1:20" hidden="1">
      <c r="A1341" t="str">
        <f t="shared" ca="1" si="2137"/>
        <v/>
      </c>
      <c r="L1341" s="57" t="str">
        <f t="shared" si="2135"/>
        <v/>
      </c>
      <c r="P1341" s="37">
        <v>210</v>
      </c>
      <c r="S1341" t="str">
        <f t="shared" si="2136"/>
        <v/>
      </c>
      <c r="T1341" s="104"/>
    </row>
    <row r="1342" spans="1:20" hidden="1">
      <c r="A1342" t="str">
        <f t="shared" ca="1" si="2137"/>
        <v/>
      </c>
      <c r="L1342" s="57" t="str">
        <f t="shared" si="2135"/>
        <v/>
      </c>
      <c r="P1342" s="37">
        <v>210</v>
      </c>
      <c r="S1342" t="str">
        <f t="shared" si="2136"/>
        <v/>
      </c>
      <c r="T1342" s="104"/>
    </row>
    <row r="1343" spans="1:20" hidden="1">
      <c r="A1343" t="str">
        <f t="shared" ca="1" si="2137"/>
        <v/>
      </c>
      <c r="L1343" s="57" t="str">
        <f t="shared" si="2135"/>
        <v/>
      </c>
      <c r="S1343" t="str">
        <f t="shared" si="2136"/>
        <v/>
      </c>
      <c r="T1343" s="104"/>
    </row>
    <row r="1344" spans="1:20" hidden="1">
      <c r="A1344" t="str">
        <f t="shared" ca="1" si="2137"/>
        <v/>
      </c>
      <c r="L1344" s="57" t="str">
        <f t="shared" si="2135"/>
        <v/>
      </c>
      <c r="P1344" s="37">
        <v>211</v>
      </c>
      <c r="S1344" t="str">
        <f t="shared" si="2136"/>
        <v/>
      </c>
      <c r="T1344" s="104"/>
    </row>
    <row r="1345" spans="1:20" hidden="1">
      <c r="A1345" t="str">
        <f t="shared" ca="1" si="2137"/>
        <v/>
      </c>
      <c r="L1345" s="57" t="str">
        <f t="shared" si="2135"/>
        <v/>
      </c>
      <c r="P1345" s="37">
        <v>211</v>
      </c>
      <c r="S1345" t="str">
        <f t="shared" si="2136"/>
        <v/>
      </c>
      <c r="T1345" s="104"/>
    </row>
    <row r="1346" spans="1:20" hidden="1">
      <c r="A1346" t="str">
        <f t="shared" ca="1" si="2137"/>
        <v/>
      </c>
      <c r="L1346" s="57" t="str">
        <f t="shared" si="2135"/>
        <v/>
      </c>
      <c r="P1346" s="37">
        <v>211</v>
      </c>
      <c r="S1346" t="str">
        <f t="shared" si="2136"/>
        <v/>
      </c>
      <c r="T1346" s="104"/>
    </row>
    <row r="1347" spans="1:20" hidden="1">
      <c r="A1347" t="str">
        <f t="shared" ca="1" si="2137"/>
        <v/>
      </c>
      <c r="L1347" s="57" t="str">
        <f t="shared" si="2135"/>
        <v/>
      </c>
      <c r="P1347" s="37">
        <v>211</v>
      </c>
      <c r="S1347" t="str">
        <f t="shared" si="2136"/>
        <v/>
      </c>
      <c r="T1347" s="104"/>
    </row>
    <row r="1348" spans="1:20" hidden="1">
      <c r="A1348" t="str">
        <f t="shared" ca="1" si="2137"/>
        <v/>
      </c>
      <c r="L1348" s="57" t="str">
        <f t="shared" si="2135"/>
        <v/>
      </c>
      <c r="S1348" t="str">
        <f t="shared" si="2136"/>
        <v/>
      </c>
      <c r="T1348" s="104"/>
    </row>
    <row r="1349" spans="1:20" hidden="1">
      <c r="A1349" t="str">
        <f t="shared" ca="1" si="2137"/>
        <v/>
      </c>
      <c r="L1349" s="57" t="str">
        <f t="shared" si="2135"/>
        <v/>
      </c>
      <c r="P1349" s="37">
        <v>212</v>
      </c>
      <c r="S1349" t="str">
        <f t="shared" si="2136"/>
        <v/>
      </c>
      <c r="T1349" s="104"/>
    </row>
    <row r="1350" spans="1:20" hidden="1">
      <c r="A1350" t="str">
        <f t="shared" ca="1" si="2137"/>
        <v/>
      </c>
      <c r="L1350" s="57" t="str">
        <f t="shared" si="2135"/>
        <v/>
      </c>
      <c r="P1350" s="37">
        <v>212</v>
      </c>
      <c r="S1350" t="str">
        <f t="shared" si="2136"/>
        <v/>
      </c>
      <c r="T1350" s="104"/>
    </row>
    <row r="1351" spans="1:20" hidden="1">
      <c r="A1351" t="str">
        <f t="shared" ca="1" si="2137"/>
        <v/>
      </c>
      <c r="L1351" s="57" t="str">
        <f t="shared" si="2135"/>
        <v/>
      </c>
      <c r="P1351" s="37">
        <v>212</v>
      </c>
      <c r="S1351" t="str">
        <f t="shared" si="2136"/>
        <v/>
      </c>
      <c r="T1351" s="104"/>
    </row>
    <row r="1352" spans="1:20" hidden="1">
      <c r="A1352" t="str">
        <f t="shared" ca="1" si="2137"/>
        <v/>
      </c>
      <c r="L1352" s="57" t="str">
        <f t="shared" si="2135"/>
        <v/>
      </c>
      <c r="P1352" s="37">
        <v>212</v>
      </c>
      <c r="S1352" t="str">
        <f t="shared" si="2136"/>
        <v/>
      </c>
      <c r="T1352" s="104"/>
    </row>
    <row r="1353" spans="1:20" hidden="1">
      <c r="A1353" t="str">
        <f t="shared" ca="1" si="2137"/>
        <v/>
      </c>
      <c r="L1353" s="57" t="str">
        <f t="shared" si="2135"/>
        <v/>
      </c>
      <c r="S1353" t="str">
        <f t="shared" si="2136"/>
        <v/>
      </c>
      <c r="T1353" s="104"/>
    </row>
    <row r="1354" spans="1:20" hidden="1">
      <c r="A1354" t="str">
        <f t="shared" ca="1" si="2137"/>
        <v/>
      </c>
      <c r="L1354" s="57" t="str">
        <f t="shared" si="2135"/>
        <v/>
      </c>
      <c r="P1354" s="37">
        <v>213</v>
      </c>
      <c r="S1354" t="str">
        <f t="shared" si="2136"/>
        <v/>
      </c>
      <c r="T1354" s="104"/>
    </row>
    <row r="1355" spans="1:20" hidden="1">
      <c r="A1355" t="str">
        <f t="shared" ca="1" si="2137"/>
        <v/>
      </c>
      <c r="L1355" s="57" t="str">
        <f t="shared" si="2135"/>
        <v/>
      </c>
      <c r="P1355" s="37">
        <v>213</v>
      </c>
      <c r="S1355" t="str">
        <f t="shared" si="2136"/>
        <v/>
      </c>
      <c r="T1355" s="104"/>
    </row>
    <row r="1356" spans="1:20" hidden="1">
      <c r="A1356" t="str">
        <f t="shared" ca="1" si="2137"/>
        <v/>
      </c>
      <c r="L1356" s="57" t="str">
        <f t="shared" si="2135"/>
        <v/>
      </c>
      <c r="P1356" s="37">
        <v>213</v>
      </c>
      <c r="S1356" t="str">
        <f t="shared" si="2136"/>
        <v/>
      </c>
      <c r="T1356" s="104"/>
    </row>
    <row r="1357" spans="1:20" hidden="1">
      <c r="A1357" t="str">
        <f t="shared" ca="1" si="2137"/>
        <v/>
      </c>
      <c r="L1357" s="57" t="str">
        <f t="shared" si="2135"/>
        <v/>
      </c>
      <c r="P1357" s="37">
        <v>213</v>
      </c>
      <c r="S1357" t="str">
        <f t="shared" si="2136"/>
        <v/>
      </c>
      <c r="T1357" s="104"/>
    </row>
    <row r="1358" spans="1:20" hidden="1">
      <c r="A1358" t="str">
        <f t="shared" ca="1" si="2137"/>
        <v/>
      </c>
      <c r="L1358" s="57" t="str">
        <f t="shared" si="2135"/>
        <v/>
      </c>
      <c r="S1358" t="str">
        <f t="shared" si="2136"/>
        <v/>
      </c>
      <c r="T1358" s="104"/>
    </row>
    <row r="1359" spans="1:20" hidden="1">
      <c r="A1359" t="str">
        <f t="shared" ca="1" si="2137"/>
        <v/>
      </c>
      <c r="L1359" s="57" t="str">
        <f t="shared" si="2135"/>
        <v/>
      </c>
      <c r="P1359" s="37">
        <v>214</v>
      </c>
      <c r="S1359" t="str">
        <f t="shared" si="2136"/>
        <v/>
      </c>
      <c r="T1359" s="104"/>
    </row>
    <row r="1360" spans="1:20" hidden="1">
      <c r="A1360" t="str">
        <f t="shared" ca="1" si="2137"/>
        <v/>
      </c>
      <c r="L1360" s="57" t="str">
        <f t="shared" si="2135"/>
        <v/>
      </c>
      <c r="P1360" s="37">
        <v>214</v>
      </c>
      <c r="S1360" t="str">
        <f t="shared" si="2136"/>
        <v/>
      </c>
      <c r="T1360" s="104"/>
    </row>
    <row r="1361" spans="1:20" hidden="1">
      <c r="A1361" t="str">
        <f t="shared" ca="1" si="2137"/>
        <v/>
      </c>
      <c r="L1361" s="57" t="str">
        <f t="shared" si="2135"/>
        <v/>
      </c>
      <c r="P1361" s="37">
        <v>214</v>
      </c>
      <c r="S1361" t="str">
        <f t="shared" si="2136"/>
        <v/>
      </c>
      <c r="T1361" s="104"/>
    </row>
    <row r="1362" spans="1:20" hidden="1">
      <c r="A1362" t="str">
        <f t="shared" ca="1" si="2137"/>
        <v/>
      </c>
      <c r="L1362" s="57" t="str">
        <f t="shared" si="2135"/>
        <v/>
      </c>
      <c r="P1362" s="37">
        <v>214</v>
      </c>
      <c r="S1362" t="str">
        <f t="shared" si="2136"/>
        <v/>
      </c>
      <c r="T1362" s="104"/>
    </row>
    <row r="1363" spans="1:20" hidden="1">
      <c r="A1363" t="str">
        <f t="shared" ca="1" si="2137"/>
        <v/>
      </c>
      <c r="L1363" s="57" t="str">
        <f t="shared" si="2135"/>
        <v/>
      </c>
      <c r="S1363" t="str">
        <f t="shared" si="2136"/>
        <v/>
      </c>
      <c r="T1363" s="104"/>
    </row>
    <row r="1364" spans="1:20" hidden="1">
      <c r="A1364" t="str">
        <f t="shared" ca="1" si="2137"/>
        <v/>
      </c>
      <c r="L1364" s="57" t="str">
        <f t="shared" ref="L1364:L1427" si="2138">IF(OR(S1364="370",S1364="371",S1364="372",S1364="373",S1364="374",S1364="375",S1364="376",S1364="377",S1364="378",S1364="379",S1364="380",S1364="039",S1364="389"),"農集","")</f>
        <v/>
      </c>
      <c r="P1364" s="37">
        <v>215</v>
      </c>
      <c r="S1364" t="str">
        <f t="shared" ref="S1364:S1427" si="2139">IF(C1364="","",LEFT(TEXT(C1364,"000000000"),3))</f>
        <v/>
      </c>
      <c r="T1364" s="104"/>
    </row>
    <row r="1365" spans="1:20" hidden="1">
      <c r="A1365" t="str">
        <f t="shared" ca="1" si="2137"/>
        <v/>
      </c>
      <c r="L1365" s="57" t="str">
        <f t="shared" si="2138"/>
        <v/>
      </c>
      <c r="P1365" s="37">
        <v>215</v>
      </c>
      <c r="S1365" t="str">
        <f t="shared" si="2139"/>
        <v/>
      </c>
      <c r="T1365" s="104"/>
    </row>
    <row r="1366" spans="1:20" hidden="1">
      <c r="A1366" t="str">
        <f t="shared" ca="1" si="2137"/>
        <v/>
      </c>
      <c r="L1366" s="57" t="str">
        <f t="shared" si="2138"/>
        <v/>
      </c>
      <c r="P1366" s="37">
        <v>215</v>
      </c>
      <c r="S1366" t="str">
        <f t="shared" si="2139"/>
        <v/>
      </c>
      <c r="T1366" s="104"/>
    </row>
    <row r="1367" spans="1:20" hidden="1">
      <c r="A1367" t="str">
        <f t="shared" ca="1" si="2137"/>
        <v/>
      </c>
      <c r="L1367" s="57" t="str">
        <f t="shared" si="2138"/>
        <v/>
      </c>
      <c r="P1367" s="37">
        <v>215</v>
      </c>
      <c r="S1367" t="str">
        <f t="shared" si="2139"/>
        <v/>
      </c>
      <c r="T1367" s="104"/>
    </row>
    <row r="1368" spans="1:20" hidden="1">
      <c r="A1368" t="str">
        <f t="shared" ca="1" si="2137"/>
        <v/>
      </c>
      <c r="L1368" s="57" t="str">
        <f t="shared" si="2138"/>
        <v/>
      </c>
      <c r="S1368" t="str">
        <f t="shared" si="2139"/>
        <v/>
      </c>
      <c r="T1368" s="104"/>
    </row>
    <row r="1369" spans="1:20" hidden="1">
      <c r="A1369" t="str">
        <f t="shared" ca="1" si="2137"/>
        <v/>
      </c>
      <c r="L1369" s="57" t="str">
        <f t="shared" si="2138"/>
        <v/>
      </c>
      <c r="P1369" s="37">
        <v>216</v>
      </c>
      <c r="S1369" t="str">
        <f t="shared" si="2139"/>
        <v/>
      </c>
      <c r="T1369" s="104"/>
    </row>
    <row r="1370" spans="1:20" hidden="1">
      <c r="A1370" t="str">
        <f t="shared" ca="1" si="2137"/>
        <v/>
      </c>
      <c r="L1370" s="57" t="str">
        <f t="shared" si="2138"/>
        <v/>
      </c>
      <c r="P1370" s="37">
        <v>216</v>
      </c>
      <c r="S1370" t="str">
        <f t="shared" si="2139"/>
        <v/>
      </c>
      <c r="T1370" s="104"/>
    </row>
    <row r="1371" spans="1:20" hidden="1">
      <c r="A1371" t="str">
        <f t="shared" ca="1" si="2137"/>
        <v/>
      </c>
      <c r="L1371" s="57" t="str">
        <f t="shared" si="2138"/>
        <v/>
      </c>
      <c r="P1371" s="37">
        <v>216</v>
      </c>
      <c r="S1371" t="str">
        <f t="shared" si="2139"/>
        <v/>
      </c>
      <c r="T1371" s="104"/>
    </row>
    <row r="1372" spans="1:20" hidden="1">
      <c r="A1372" t="str">
        <f t="shared" ca="1" si="2137"/>
        <v/>
      </c>
      <c r="L1372" s="57" t="str">
        <f t="shared" si="2138"/>
        <v/>
      </c>
      <c r="P1372" s="37">
        <v>216</v>
      </c>
      <c r="S1372" t="str">
        <f t="shared" si="2139"/>
        <v/>
      </c>
      <c r="T1372" s="104"/>
    </row>
    <row r="1373" spans="1:20" hidden="1">
      <c r="A1373" t="str">
        <f t="shared" ca="1" si="2137"/>
        <v/>
      </c>
      <c r="L1373" s="57" t="str">
        <f t="shared" si="2138"/>
        <v/>
      </c>
      <c r="S1373" t="str">
        <f t="shared" si="2139"/>
        <v/>
      </c>
      <c r="T1373" s="104"/>
    </row>
    <row r="1374" spans="1:20" hidden="1">
      <c r="A1374" t="str">
        <f t="shared" ca="1" si="2137"/>
        <v/>
      </c>
      <c r="L1374" s="57" t="str">
        <f t="shared" si="2138"/>
        <v/>
      </c>
      <c r="P1374" s="37">
        <v>217</v>
      </c>
      <c r="S1374" t="str">
        <f t="shared" si="2139"/>
        <v/>
      </c>
      <c r="T1374" s="104"/>
    </row>
    <row r="1375" spans="1:20" hidden="1">
      <c r="A1375" t="str">
        <f t="shared" ca="1" si="2137"/>
        <v/>
      </c>
      <c r="L1375" s="57" t="str">
        <f t="shared" si="2138"/>
        <v/>
      </c>
      <c r="P1375" s="37">
        <v>217</v>
      </c>
      <c r="S1375" t="str">
        <f t="shared" si="2139"/>
        <v/>
      </c>
      <c r="T1375" s="104"/>
    </row>
    <row r="1376" spans="1:20" hidden="1">
      <c r="A1376" t="str">
        <f t="shared" ca="1" si="2137"/>
        <v/>
      </c>
      <c r="L1376" s="57" t="str">
        <f t="shared" si="2138"/>
        <v/>
      </c>
      <c r="P1376" s="37">
        <v>217</v>
      </c>
      <c r="S1376" t="str">
        <f t="shared" si="2139"/>
        <v/>
      </c>
      <c r="T1376" s="104"/>
    </row>
    <row r="1377" spans="1:20" hidden="1">
      <c r="A1377" t="str">
        <f t="shared" ca="1" si="2137"/>
        <v/>
      </c>
      <c r="L1377" s="57" t="str">
        <f t="shared" si="2138"/>
        <v/>
      </c>
      <c r="P1377" s="37">
        <v>217</v>
      </c>
      <c r="S1377" t="str">
        <f t="shared" si="2139"/>
        <v/>
      </c>
      <c r="T1377" s="104"/>
    </row>
    <row r="1378" spans="1:20" hidden="1">
      <c r="A1378" t="str">
        <f t="shared" ca="1" si="2137"/>
        <v/>
      </c>
      <c r="L1378" s="57" t="str">
        <f t="shared" si="2138"/>
        <v/>
      </c>
      <c r="S1378" t="str">
        <f t="shared" si="2139"/>
        <v/>
      </c>
      <c r="T1378" s="104"/>
    </row>
    <row r="1379" spans="1:20" hidden="1">
      <c r="A1379" t="str">
        <f t="shared" ca="1" si="2137"/>
        <v/>
      </c>
      <c r="L1379" s="57" t="str">
        <f t="shared" si="2138"/>
        <v/>
      </c>
      <c r="P1379" s="37">
        <v>218</v>
      </c>
      <c r="S1379" t="str">
        <f t="shared" si="2139"/>
        <v/>
      </c>
      <c r="T1379" s="104"/>
    </row>
    <row r="1380" spans="1:20" hidden="1">
      <c r="A1380" t="str">
        <f t="shared" ca="1" si="2137"/>
        <v/>
      </c>
      <c r="L1380" s="57" t="str">
        <f t="shared" si="2138"/>
        <v/>
      </c>
      <c r="P1380" s="37">
        <v>218</v>
      </c>
      <c r="S1380" t="str">
        <f t="shared" si="2139"/>
        <v/>
      </c>
      <c r="T1380" s="104"/>
    </row>
    <row r="1381" spans="1:20" hidden="1">
      <c r="A1381" t="str">
        <f t="shared" ca="1" si="2137"/>
        <v/>
      </c>
      <c r="L1381" s="57" t="str">
        <f t="shared" si="2138"/>
        <v/>
      </c>
      <c r="P1381" s="37">
        <v>218</v>
      </c>
      <c r="S1381" t="str">
        <f t="shared" si="2139"/>
        <v/>
      </c>
      <c r="T1381" s="104"/>
    </row>
    <row r="1382" spans="1:20" hidden="1">
      <c r="A1382" t="str">
        <f t="shared" ca="1" si="2137"/>
        <v/>
      </c>
      <c r="L1382" s="57" t="str">
        <f t="shared" si="2138"/>
        <v/>
      </c>
      <c r="P1382" s="37">
        <v>218</v>
      </c>
      <c r="S1382" t="str">
        <f t="shared" si="2139"/>
        <v/>
      </c>
      <c r="T1382" s="104"/>
    </row>
    <row r="1383" spans="1:20" hidden="1">
      <c r="A1383" t="str">
        <f t="shared" ca="1" si="2137"/>
        <v/>
      </c>
      <c r="L1383" s="57" t="str">
        <f t="shared" si="2138"/>
        <v/>
      </c>
      <c r="S1383" t="str">
        <f t="shared" si="2139"/>
        <v/>
      </c>
      <c r="T1383" s="104"/>
    </row>
    <row r="1384" spans="1:20" hidden="1">
      <c r="A1384" t="str">
        <f t="shared" ca="1" si="2137"/>
        <v/>
      </c>
      <c r="L1384" s="57" t="str">
        <f t="shared" si="2138"/>
        <v/>
      </c>
      <c r="P1384" s="37">
        <v>219</v>
      </c>
      <c r="S1384" t="str">
        <f t="shared" si="2139"/>
        <v/>
      </c>
      <c r="T1384" s="104"/>
    </row>
    <row r="1385" spans="1:20" hidden="1">
      <c r="A1385" t="str">
        <f t="shared" ca="1" si="2137"/>
        <v/>
      </c>
      <c r="L1385" s="57" t="str">
        <f t="shared" si="2138"/>
        <v/>
      </c>
      <c r="P1385" s="37">
        <v>219</v>
      </c>
      <c r="S1385" t="str">
        <f t="shared" si="2139"/>
        <v/>
      </c>
      <c r="T1385" s="104"/>
    </row>
    <row r="1386" spans="1:20" hidden="1">
      <c r="A1386" t="str">
        <f t="shared" ca="1" si="2137"/>
        <v/>
      </c>
      <c r="L1386" s="57" t="str">
        <f t="shared" si="2138"/>
        <v/>
      </c>
      <c r="P1386" s="37">
        <v>219</v>
      </c>
      <c r="S1386" t="str">
        <f t="shared" si="2139"/>
        <v/>
      </c>
      <c r="T1386" s="104"/>
    </row>
    <row r="1387" spans="1:20" hidden="1">
      <c r="A1387" t="str">
        <f t="shared" ca="1" si="2137"/>
        <v/>
      </c>
      <c r="L1387" s="57" t="str">
        <f t="shared" si="2138"/>
        <v/>
      </c>
      <c r="P1387" s="37">
        <v>219</v>
      </c>
      <c r="S1387" t="str">
        <f t="shared" si="2139"/>
        <v/>
      </c>
      <c r="T1387" s="104"/>
    </row>
    <row r="1388" spans="1:20" hidden="1">
      <c r="A1388" t="str">
        <f t="shared" ca="1" si="2137"/>
        <v/>
      </c>
      <c r="L1388" s="57" t="str">
        <f t="shared" si="2138"/>
        <v/>
      </c>
      <c r="S1388" t="str">
        <f t="shared" si="2139"/>
        <v/>
      </c>
      <c r="T1388" s="104"/>
    </row>
    <row r="1389" spans="1:20" hidden="1">
      <c r="A1389" t="str">
        <f t="shared" ca="1" si="2137"/>
        <v/>
      </c>
      <c r="L1389" s="57" t="str">
        <f t="shared" si="2138"/>
        <v/>
      </c>
      <c r="P1389" s="37">
        <v>220</v>
      </c>
      <c r="S1389" t="str">
        <f t="shared" si="2139"/>
        <v/>
      </c>
      <c r="T1389" s="104"/>
    </row>
    <row r="1390" spans="1:20" hidden="1">
      <c r="A1390" t="str">
        <f t="shared" ref="A1390:A1453" ca="1" si="2140">IF(B1390="","",INDIRECT("減額一覧!B"&amp;$P1390))</f>
        <v/>
      </c>
      <c r="L1390" s="57" t="str">
        <f t="shared" si="2138"/>
        <v/>
      </c>
      <c r="P1390" s="37">
        <v>220</v>
      </c>
      <c r="S1390" t="str">
        <f t="shared" si="2139"/>
        <v/>
      </c>
      <c r="T1390" s="104"/>
    </row>
    <row r="1391" spans="1:20" hidden="1">
      <c r="A1391" t="str">
        <f t="shared" ca="1" si="2140"/>
        <v/>
      </c>
      <c r="L1391" s="57" t="str">
        <f t="shared" si="2138"/>
        <v/>
      </c>
      <c r="P1391" s="37">
        <v>220</v>
      </c>
      <c r="S1391" t="str">
        <f t="shared" si="2139"/>
        <v/>
      </c>
      <c r="T1391" s="104"/>
    </row>
    <row r="1392" spans="1:20" hidden="1">
      <c r="A1392" t="str">
        <f t="shared" ca="1" si="2140"/>
        <v/>
      </c>
      <c r="L1392" s="57" t="str">
        <f t="shared" si="2138"/>
        <v/>
      </c>
      <c r="P1392" s="37">
        <v>220</v>
      </c>
      <c r="S1392" t="str">
        <f t="shared" si="2139"/>
        <v/>
      </c>
      <c r="T1392" s="104"/>
    </row>
    <row r="1393" spans="1:20" hidden="1">
      <c r="A1393" t="str">
        <f t="shared" ca="1" si="2140"/>
        <v/>
      </c>
      <c r="L1393" s="57" t="str">
        <f t="shared" si="2138"/>
        <v/>
      </c>
      <c r="S1393" t="str">
        <f t="shared" si="2139"/>
        <v/>
      </c>
      <c r="T1393" s="104"/>
    </row>
    <row r="1394" spans="1:20" hidden="1">
      <c r="A1394" t="str">
        <f t="shared" ca="1" si="2140"/>
        <v/>
      </c>
      <c r="L1394" s="57" t="str">
        <f t="shared" si="2138"/>
        <v/>
      </c>
      <c r="P1394" s="37">
        <v>221</v>
      </c>
      <c r="S1394" t="str">
        <f t="shared" si="2139"/>
        <v/>
      </c>
      <c r="T1394" s="104"/>
    </row>
    <row r="1395" spans="1:20" hidden="1">
      <c r="A1395" t="str">
        <f t="shared" ca="1" si="2140"/>
        <v/>
      </c>
      <c r="L1395" s="57" t="str">
        <f t="shared" si="2138"/>
        <v/>
      </c>
      <c r="P1395" s="37">
        <v>221</v>
      </c>
      <c r="S1395" t="str">
        <f t="shared" si="2139"/>
        <v/>
      </c>
      <c r="T1395" s="104"/>
    </row>
    <row r="1396" spans="1:20" hidden="1">
      <c r="A1396" t="str">
        <f t="shared" ca="1" si="2140"/>
        <v/>
      </c>
      <c r="L1396" s="57" t="str">
        <f t="shared" si="2138"/>
        <v/>
      </c>
      <c r="P1396" s="37">
        <v>221</v>
      </c>
      <c r="S1396" t="str">
        <f t="shared" si="2139"/>
        <v/>
      </c>
      <c r="T1396" s="104"/>
    </row>
    <row r="1397" spans="1:20" hidden="1">
      <c r="A1397" t="str">
        <f t="shared" ca="1" si="2140"/>
        <v/>
      </c>
      <c r="L1397" s="57" t="str">
        <f t="shared" si="2138"/>
        <v/>
      </c>
      <c r="P1397" s="37">
        <v>221</v>
      </c>
      <c r="S1397" t="str">
        <f t="shared" si="2139"/>
        <v/>
      </c>
      <c r="T1397" s="104"/>
    </row>
    <row r="1398" spans="1:20" hidden="1">
      <c r="A1398" t="str">
        <f t="shared" ca="1" si="2140"/>
        <v/>
      </c>
      <c r="L1398" s="57" t="str">
        <f t="shared" si="2138"/>
        <v/>
      </c>
      <c r="S1398" t="str">
        <f t="shared" si="2139"/>
        <v/>
      </c>
      <c r="T1398" s="104"/>
    </row>
    <row r="1399" spans="1:20" hidden="1">
      <c r="A1399" t="str">
        <f t="shared" ca="1" si="2140"/>
        <v/>
      </c>
      <c r="L1399" s="57" t="str">
        <f t="shared" si="2138"/>
        <v/>
      </c>
      <c r="P1399" s="37">
        <v>222</v>
      </c>
      <c r="S1399" t="str">
        <f t="shared" si="2139"/>
        <v/>
      </c>
      <c r="T1399" s="104"/>
    </row>
    <row r="1400" spans="1:20" hidden="1">
      <c r="A1400" t="str">
        <f t="shared" ca="1" si="2140"/>
        <v/>
      </c>
      <c r="L1400" s="57" t="str">
        <f t="shared" si="2138"/>
        <v/>
      </c>
      <c r="P1400" s="37">
        <v>222</v>
      </c>
      <c r="S1400" t="str">
        <f t="shared" si="2139"/>
        <v/>
      </c>
      <c r="T1400" s="104"/>
    </row>
    <row r="1401" spans="1:20" hidden="1">
      <c r="A1401" t="str">
        <f t="shared" ca="1" si="2140"/>
        <v/>
      </c>
      <c r="L1401" s="57" t="str">
        <f t="shared" si="2138"/>
        <v/>
      </c>
      <c r="P1401" s="37">
        <v>222</v>
      </c>
      <c r="S1401" t="str">
        <f t="shared" si="2139"/>
        <v/>
      </c>
      <c r="T1401" s="104"/>
    </row>
    <row r="1402" spans="1:20" hidden="1">
      <c r="A1402" t="str">
        <f t="shared" ca="1" si="2140"/>
        <v/>
      </c>
      <c r="L1402" s="57" t="str">
        <f t="shared" si="2138"/>
        <v/>
      </c>
      <c r="P1402" s="37">
        <v>222</v>
      </c>
      <c r="S1402" t="str">
        <f t="shared" si="2139"/>
        <v/>
      </c>
      <c r="T1402" s="104"/>
    </row>
    <row r="1403" spans="1:20" hidden="1">
      <c r="A1403" t="str">
        <f t="shared" ca="1" si="2140"/>
        <v/>
      </c>
      <c r="L1403" s="57" t="str">
        <f t="shared" si="2138"/>
        <v/>
      </c>
      <c r="S1403" t="str">
        <f t="shared" si="2139"/>
        <v/>
      </c>
      <c r="T1403" s="104"/>
    </row>
    <row r="1404" spans="1:20" hidden="1">
      <c r="A1404" t="str">
        <f t="shared" ca="1" si="2140"/>
        <v/>
      </c>
      <c r="L1404" s="57" t="str">
        <f t="shared" si="2138"/>
        <v/>
      </c>
      <c r="P1404" s="37">
        <v>223</v>
      </c>
      <c r="S1404" t="str">
        <f t="shared" si="2139"/>
        <v/>
      </c>
      <c r="T1404" s="104"/>
    </row>
    <row r="1405" spans="1:20" hidden="1">
      <c r="A1405" t="str">
        <f t="shared" ca="1" si="2140"/>
        <v/>
      </c>
      <c r="L1405" s="57" t="str">
        <f t="shared" si="2138"/>
        <v/>
      </c>
      <c r="P1405" s="37">
        <v>223</v>
      </c>
      <c r="S1405" t="str">
        <f t="shared" si="2139"/>
        <v/>
      </c>
      <c r="T1405" s="104"/>
    </row>
    <row r="1406" spans="1:20" hidden="1">
      <c r="A1406" t="str">
        <f t="shared" ca="1" si="2140"/>
        <v/>
      </c>
      <c r="L1406" s="57" t="str">
        <f t="shared" si="2138"/>
        <v/>
      </c>
      <c r="P1406" s="37">
        <v>223</v>
      </c>
      <c r="S1406" t="str">
        <f t="shared" si="2139"/>
        <v/>
      </c>
      <c r="T1406" s="104"/>
    </row>
    <row r="1407" spans="1:20" hidden="1">
      <c r="A1407" t="str">
        <f t="shared" ca="1" si="2140"/>
        <v/>
      </c>
      <c r="L1407" s="57" t="str">
        <f t="shared" si="2138"/>
        <v/>
      </c>
      <c r="P1407" s="37">
        <v>223</v>
      </c>
      <c r="S1407" t="str">
        <f t="shared" si="2139"/>
        <v/>
      </c>
      <c r="T1407" s="104"/>
    </row>
    <row r="1408" spans="1:20" hidden="1">
      <c r="A1408" t="str">
        <f t="shared" ca="1" si="2140"/>
        <v/>
      </c>
      <c r="L1408" s="57" t="str">
        <f t="shared" si="2138"/>
        <v/>
      </c>
      <c r="S1408" t="str">
        <f t="shared" si="2139"/>
        <v/>
      </c>
      <c r="T1408" s="104"/>
    </row>
    <row r="1409" spans="1:20" hidden="1">
      <c r="A1409" t="str">
        <f t="shared" ca="1" si="2140"/>
        <v/>
      </c>
      <c r="L1409" s="57" t="str">
        <f t="shared" si="2138"/>
        <v/>
      </c>
      <c r="P1409" s="37">
        <v>224</v>
      </c>
      <c r="S1409" t="str">
        <f t="shared" si="2139"/>
        <v/>
      </c>
      <c r="T1409" s="104"/>
    </row>
    <row r="1410" spans="1:20" hidden="1">
      <c r="A1410" t="str">
        <f t="shared" ca="1" si="2140"/>
        <v/>
      </c>
      <c r="L1410" s="57" t="str">
        <f t="shared" si="2138"/>
        <v/>
      </c>
      <c r="P1410" s="37">
        <v>224</v>
      </c>
      <c r="S1410" t="str">
        <f t="shared" si="2139"/>
        <v/>
      </c>
      <c r="T1410" s="104"/>
    </row>
    <row r="1411" spans="1:20" hidden="1">
      <c r="A1411" t="str">
        <f t="shared" ca="1" si="2140"/>
        <v/>
      </c>
      <c r="L1411" s="57" t="str">
        <f t="shared" si="2138"/>
        <v/>
      </c>
      <c r="P1411" s="37">
        <v>224</v>
      </c>
      <c r="S1411" t="str">
        <f t="shared" si="2139"/>
        <v/>
      </c>
      <c r="T1411" s="104"/>
    </row>
    <row r="1412" spans="1:20" hidden="1">
      <c r="A1412" t="str">
        <f t="shared" ca="1" si="2140"/>
        <v/>
      </c>
      <c r="L1412" s="57" t="str">
        <f t="shared" si="2138"/>
        <v/>
      </c>
      <c r="P1412" s="37">
        <v>224</v>
      </c>
      <c r="S1412" t="str">
        <f t="shared" si="2139"/>
        <v/>
      </c>
      <c r="T1412" s="104"/>
    </row>
    <row r="1413" spans="1:20" hidden="1">
      <c r="A1413" t="str">
        <f t="shared" ca="1" si="2140"/>
        <v/>
      </c>
      <c r="L1413" s="57" t="str">
        <f t="shared" si="2138"/>
        <v/>
      </c>
      <c r="S1413" t="str">
        <f t="shared" si="2139"/>
        <v/>
      </c>
      <c r="T1413" s="104"/>
    </row>
    <row r="1414" spans="1:20" hidden="1">
      <c r="A1414" t="str">
        <f t="shared" ca="1" si="2140"/>
        <v/>
      </c>
      <c r="L1414" s="57" t="str">
        <f t="shared" si="2138"/>
        <v/>
      </c>
      <c r="P1414" s="37">
        <v>225</v>
      </c>
      <c r="S1414" t="str">
        <f t="shared" si="2139"/>
        <v/>
      </c>
      <c r="T1414" s="104"/>
    </row>
    <row r="1415" spans="1:20" hidden="1">
      <c r="A1415" t="str">
        <f t="shared" ca="1" si="2140"/>
        <v/>
      </c>
      <c r="L1415" s="57" t="str">
        <f t="shared" si="2138"/>
        <v/>
      </c>
      <c r="P1415" s="37">
        <v>225</v>
      </c>
      <c r="S1415" t="str">
        <f t="shared" si="2139"/>
        <v/>
      </c>
      <c r="T1415" s="104"/>
    </row>
    <row r="1416" spans="1:20" hidden="1">
      <c r="A1416" t="str">
        <f t="shared" ca="1" si="2140"/>
        <v/>
      </c>
      <c r="L1416" s="57" t="str">
        <f t="shared" si="2138"/>
        <v/>
      </c>
      <c r="P1416" s="37">
        <v>225</v>
      </c>
      <c r="S1416" t="str">
        <f t="shared" si="2139"/>
        <v/>
      </c>
      <c r="T1416" s="104"/>
    </row>
    <row r="1417" spans="1:20" hidden="1">
      <c r="A1417" t="str">
        <f t="shared" ca="1" si="2140"/>
        <v/>
      </c>
      <c r="L1417" s="57" t="str">
        <f t="shared" si="2138"/>
        <v/>
      </c>
      <c r="P1417" s="37">
        <v>225</v>
      </c>
      <c r="S1417" t="str">
        <f t="shared" si="2139"/>
        <v/>
      </c>
      <c r="T1417" s="104"/>
    </row>
    <row r="1418" spans="1:20" hidden="1">
      <c r="A1418" t="str">
        <f t="shared" ca="1" si="2140"/>
        <v/>
      </c>
      <c r="L1418" s="57" t="str">
        <f t="shared" si="2138"/>
        <v/>
      </c>
      <c r="S1418" t="str">
        <f t="shared" si="2139"/>
        <v/>
      </c>
      <c r="T1418" s="104"/>
    </row>
    <row r="1419" spans="1:20" hidden="1">
      <c r="A1419" t="str">
        <f t="shared" ca="1" si="2140"/>
        <v/>
      </c>
      <c r="L1419" s="57" t="str">
        <f t="shared" si="2138"/>
        <v/>
      </c>
      <c r="P1419" s="37">
        <v>226</v>
      </c>
      <c r="S1419" t="str">
        <f t="shared" si="2139"/>
        <v/>
      </c>
      <c r="T1419" s="104"/>
    </row>
    <row r="1420" spans="1:20" hidden="1">
      <c r="A1420" t="str">
        <f t="shared" ca="1" si="2140"/>
        <v/>
      </c>
      <c r="L1420" s="57" t="str">
        <f t="shared" si="2138"/>
        <v/>
      </c>
      <c r="P1420" s="37">
        <v>226</v>
      </c>
      <c r="S1420" t="str">
        <f t="shared" si="2139"/>
        <v/>
      </c>
      <c r="T1420" s="104"/>
    </row>
    <row r="1421" spans="1:20" hidden="1">
      <c r="A1421" t="str">
        <f t="shared" ca="1" si="2140"/>
        <v/>
      </c>
      <c r="L1421" s="57" t="str">
        <f t="shared" si="2138"/>
        <v/>
      </c>
      <c r="P1421" s="37">
        <v>226</v>
      </c>
      <c r="S1421" t="str">
        <f t="shared" si="2139"/>
        <v/>
      </c>
      <c r="T1421" s="104"/>
    </row>
    <row r="1422" spans="1:20" hidden="1">
      <c r="A1422" t="str">
        <f t="shared" ca="1" si="2140"/>
        <v/>
      </c>
      <c r="L1422" s="57" t="str">
        <f t="shared" si="2138"/>
        <v/>
      </c>
      <c r="P1422" s="37">
        <v>226</v>
      </c>
      <c r="S1422" t="str">
        <f t="shared" si="2139"/>
        <v/>
      </c>
      <c r="T1422" s="104"/>
    </row>
    <row r="1423" spans="1:20" hidden="1">
      <c r="A1423" t="str">
        <f t="shared" ca="1" si="2140"/>
        <v/>
      </c>
      <c r="L1423" s="57" t="str">
        <f t="shared" si="2138"/>
        <v/>
      </c>
      <c r="S1423" t="str">
        <f t="shared" si="2139"/>
        <v/>
      </c>
      <c r="T1423" s="104"/>
    </row>
    <row r="1424" spans="1:20" hidden="1">
      <c r="A1424" t="str">
        <f t="shared" ca="1" si="2140"/>
        <v/>
      </c>
      <c r="L1424" s="57" t="str">
        <f t="shared" si="2138"/>
        <v/>
      </c>
      <c r="P1424" s="37">
        <v>227</v>
      </c>
      <c r="S1424" t="str">
        <f t="shared" si="2139"/>
        <v/>
      </c>
      <c r="T1424" s="104"/>
    </row>
    <row r="1425" spans="1:20" hidden="1">
      <c r="A1425" t="str">
        <f t="shared" ca="1" si="2140"/>
        <v/>
      </c>
      <c r="L1425" s="57" t="str">
        <f t="shared" si="2138"/>
        <v/>
      </c>
      <c r="P1425" s="37">
        <v>227</v>
      </c>
      <c r="S1425" t="str">
        <f t="shared" si="2139"/>
        <v/>
      </c>
      <c r="T1425" s="104"/>
    </row>
    <row r="1426" spans="1:20" hidden="1">
      <c r="A1426" t="str">
        <f t="shared" ca="1" si="2140"/>
        <v/>
      </c>
      <c r="L1426" s="57" t="str">
        <f t="shared" si="2138"/>
        <v/>
      </c>
      <c r="P1426" s="37">
        <v>227</v>
      </c>
      <c r="S1426" t="str">
        <f t="shared" si="2139"/>
        <v/>
      </c>
      <c r="T1426" s="104"/>
    </row>
    <row r="1427" spans="1:20" hidden="1">
      <c r="A1427" t="str">
        <f t="shared" ca="1" si="2140"/>
        <v/>
      </c>
      <c r="L1427" s="57" t="str">
        <f t="shared" si="2138"/>
        <v/>
      </c>
      <c r="P1427" s="37">
        <v>227</v>
      </c>
      <c r="S1427" t="str">
        <f t="shared" si="2139"/>
        <v/>
      </c>
      <c r="T1427" s="104"/>
    </row>
    <row r="1428" spans="1:20" hidden="1">
      <c r="A1428" t="str">
        <f t="shared" ca="1" si="2140"/>
        <v/>
      </c>
      <c r="L1428" s="57" t="str">
        <f t="shared" ref="L1428:L1491" si="2141">IF(OR(S1428="370",S1428="371",S1428="372",S1428="373",S1428="374",S1428="375",S1428="376",S1428="377",S1428="378",S1428="379",S1428="380",S1428="039",S1428="389"),"農集","")</f>
        <v/>
      </c>
      <c r="S1428" t="str">
        <f t="shared" ref="S1428:S1491" si="2142">IF(C1428="","",LEFT(TEXT(C1428,"000000000"),3))</f>
        <v/>
      </c>
      <c r="T1428" s="104"/>
    </row>
    <row r="1429" spans="1:20" hidden="1">
      <c r="A1429" t="str">
        <f t="shared" ca="1" si="2140"/>
        <v/>
      </c>
      <c r="L1429" s="57" t="str">
        <f t="shared" si="2141"/>
        <v/>
      </c>
      <c r="P1429" s="37">
        <v>228</v>
      </c>
      <c r="S1429" t="str">
        <f t="shared" si="2142"/>
        <v/>
      </c>
      <c r="T1429" s="104"/>
    </row>
    <row r="1430" spans="1:20" hidden="1">
      <c r="A1430" t="str">
        <f t="shared" ca="1" si="2140"/>
        <v/>
      </c>
      <c r="L1430" s="57" t="str">
        <f t="shared" si="2141"/>
        <v/>
      </c>
      <c r="P1430" s="37">
        <v>228</v>
      </c>
      <c r="S1430" t="str">
        <f t="shared" si="2142"/>
        <v/>
      </c>
      <c r="T1430" s="104"/>
    </row>
    <row r="1431" spans="1:20" hidden="1">
      <c r="A1431" t="str">
        <f t="shared" ca="1" si="2140"/>
        <v/>
      </c>
      <c r="L1431" s="57" t="str">
        <f t="shared" si="2141"/>
        <v/>
      </c>
      <c r="P1431" s="37">
        <v>228</v>
      </c>
      <c r="S1431" t="str">
        <f t="shared" si="2142"/>
        <v/>
      </c>
      <c r="T1431" s="104"/>
    </row>
    <row r="1432" spans="1:20" hidden="1">
      <c r="A1432" t="str">
        <f t="shared" ca="1" si="2140"/>
        <v/>
      </c>
      <c r="L1432" s="57" t="str">
        <f t="shared" si="2141"/>
        <v/>
      </c>
      <c r="P1432" s="37">
        <v>228</v>
      </c>
      <c r="S1432" t="str">
        <f t="shared" si="2142"/>
        <v/>
      </c>
      <c r="T1432" s="104"/>
    </row>
    <row r="1433" spans="1:20" hidden="1">
      <c r="A1433" t="str">
        <f t="shared" ca="1" si="2140"/>
        <v/>
      </c>
      <c r="L1433" s="57" t="str">
        <f t="shared" si="2141"/>
        <v/>
      </c>
      <c r="S1433" t="str">
        <f t="shared" si="2142"/>
        <v/>
      </c>
      <c r="T1433" s="104"/>
    </row>
    <row r="1434" spans="1:20" hidden="1">
      <c r="A1434" t="str">
        <f t="shared" ca="1" si="2140"/>
        <v/>
      </c>
      <c r="L1434" s="57" t="str">
        <f t="shared" si="2141"/>
        <v/>
      </c>
      <c r="P1434" s="37">
        <v>229</v>
      </c>
      <c r="S1434" t="str">
        <f t="shared" si="2142"/>
        <v/>
      </c>
      <c r="T1434" s="104"/>
    </row>
    <row r="1435" spans="1:20" hidden="1">
      <c r="A1435" t="str">
        <f t="shared" ca="1" si="2140"/>
        <v/>
      </c>
      <c r="L1435" s="57" t="str">
        <f t="shared" si="2141"/>
        <v/>
      </c>
      <c r="P1435" s="37">
        <v>229</v>
      </c>
      <c r="S1435" t="str">
        <f t="shared" si="2142"/>
        <v/>
      </c>
      <c r="T1435" s="104"/>
    </row>
    <row r="1436" spans="1:20" hidden="1">
      <c r="A1436" t="str">
        <f t="shared" ca="1" si="2140"/>
        <v/>
      </c>
      <c r="L1436" s="57" t="str">
        <f t="shared" si="2141"/>
        <v/>
      </c>
      <c r="P1436" s="37">
        <v>229</v>
      </c>
      <c r="S1436" t="str">
        <f t="shared" si="2142"/>
        <v/>
      </c>
      <c r="T1436" s="104"/>
    </row>
    <row r="1437" spans="1:20" hidden="1">
      <c r="A1437" t="str">
        <f t="shared" ca="1" si="2140"/>
        <v/>
      </c>
      <c r="L1437" s="57" t="str">
        <f t="shared" si="2141"/>
        <v/>
      </c>
      <c r="P1437" s="37">
        <v>229</v>
      </c>
      <c r="S1437" t="str">
        <f t="shared" si="2142"/>
        <v/>
      </c>
      <c r="T1437" s="104"/>
    </row>
    <row r="1438" spans="1:20" hidden="1">
      <c r="A1438" t="str">
        <f t="shared" ca="1" si="2140"/>
        <v/>
      </c>
      <c r="L1438" s="57" t="str">
        <f t="shared" si="2141"/>
        <v/>
      </c>
      <c r="S1438" t="str">
        <f t="shared" si="2142"/>
        <v/>
      </c>
      <c r="T1438" s="104"/>
    </row>
    <row r="1439" spans="1:20" hidden="1">
      <c r="A1439" t="str">
        <f t="shared" ca="1" si="2140"/>
        <v/>
      </c>
      <c r="L1439" s="57" t="str">
        <f t="shared" si="2141"/>
        <v/>
      </c>
      <c r="P1439" s="37">
        <v>230</v>
      </c>
      <c r="S1439" t="str">
        <f t="shared" si="2142"/>
        <v/>
      </c>
      <c r="T1439" s="104"/>
    </row>
    <row r="1440" spans="1:20" hidden="1">
      <c r="A1440" t="str">
        <f t="shared" ca="1" si="2140"/>
        <v/>
      </c>
      <c r="L1440" s="57" t="str">
        <f t="shared" si="2141"/>
        <v/>
      </c>
      <c r="P1440" s="37">
        <v>230</v>
      </c>
      <c r="S1440" t="str">
        <f t="shared" si="2142"/>
        <v/>
      </c>
      <c r="T1440" s="104"/>
    </row>
    <row r="1441" spans="1:20" hidden="1">
      <c r="A1441" t="str">
        <f t="shared" ca="1" si="2140"/>
        <v/>
      </c>
      <c r="L1441" s="57" t="str">
        <f t="shared" si="2141"/>
        <v/>
      </c>
      <c r="P1441" s="37">
        <v>230</v>
      </c>
      <c r="S1441" t="str">
        <f t="shared" si="2142"/>
        <v/>
      </c>
      <c r="T1441" s="104"/>
    </row>
    <row r="1442" spans="1:20" hidden="1">
      <c r="A1442" t="str">
        <f t="shared" ca="1" si="2140"/>
        <v/>
      </c>
      <c r="L1442" s="57" t="str">
        <f t="shared" si="2141"/>
        <v/>
      </c>
      <c r="P1442" s="37">
        <v>230</v>
      </c>
      <c r="S1442" t="str">
        <f t="shared" si="2142"/>
        <v/>
      </c>
      <c r="T1442" s="104"/>
    </row>
    <row r="1443" spans="1:20" hidden="1">
      <c r="A1443" t="str">
        <f t="shared" ca="1" si="2140"/>
        <v/>
      </c>
      <c r="L1443" s="57" t="str">
        <f t="shared" si="2141"/>
        <v/>
      </c>
      <c r="S1443" t="str">
        <f t="shared" si="2142"/>
        <v/>
      </c>
      <c r="T1443" s="104"/>
    </row>
    <row r="1444" spans="1:20" hidden="1">
      <c r="A1444" t="str">
        <f t="shared" ca="1" si="2140"/>
        <v/>
      </c>
      <c r="L1444" s="57" t="str">
        <f t="shared" si="2141"/>
        <v/>
      </c>
      <c r="P1444" s="37">
        <v>231</v>
      </c>
      <c r="S1444" t="str">
        <f t="shared" si="2142"/>
        <v/>
      </c>
      <c r="T1444" s="104"/>
    </row>
    <row r="1445" spans="1:20" hidden="1">
      <c r="A1445" t="str">
        <f t="shared" ca="1" si="2140"/>
        <v/>
      </c>
      <c r="L1445" s="57" t="str">
        <f t="shared" si="2141"/>
        <v/>
      </c>
      <c r="P1445" s="37">
        <v>231</v>
      </c>
      <c r="S1445" t="str">
        <f t="shared" si="2142"/>
        <v/>
      </c>
      <c r="T1445" s="104"/>
    </row>
    <row r="1446" spans="1:20" hidden="1">
      <c r="A1446" t="str">
        <f t="shared" ca="1" si="2140"/>
        <v/>
      </c>
      <c r="L1446" s="57" t="str">
        <f t="shared" si="2141"/>
        <v/>
      </c>
      <c r="P1446" s="37">
        <v>231</v>
      </c>
      <c r="S1446" t="str">
        <f t="shared" si="2142"/>
        <v/>
      </c>
      <c r="T1446" s="104"/>
    </row>
    <row r="1447" spans="1:20" hidden="1">
      <c r="A1447" t="str">
        <f t="shared" ca="1" si="2140"/>
        <v/>
      </c>
      <c r="L1447" s="57" t="str">
        <f t="shared" si="2141"/>
        <v/>
      </c>
      <c r="P1447" s="37">
        <v>231</v>
      </c>
      <c r="S1447" t="str">
        <f t="shared" si="2142"/>
        <v/>
      </c>
      <c r="T1447" s="104"/>
    </row>
    <row r="1448" spans="1:20" hidden="1">
      <c r="A1448" t="str">
        <f t="shared" ca="1" si="2140"/>
        <v/>
      </c>
      <c r="L1448" s="57" t="str">
        <f t="shared" si="2141"/>
        <v/>
      </c>
      <c r="S1448" t="str">
        <f t="shared" si="2142"/>
        <v/>
      </c>
      <c r="T1448" s="104"/>
    </row>
    <row r="1449" spans="1:20" hidden="1">
      <c r="A1449" t="str">
        <f t="shared" ca="1" si="2140"/>
        <v/>
      </c>
      <c r="L1449" s="57" t="str">
        <f t="shared" si="2141"/>
        <v/>
      </c>
      <c r="P1449" s="37">
        <v>232</v>
      </c>
      <c r="S1449" t="str">
        <f t="shared" si="2142"/>
        <v/>
      </c>
      <c r="T1449" s="104"/>
    </row>
    <row r="1450" spans="1:20" hidden="1">
      <c r="A1450" t="str">
        <f t="shared" ca="1" si="2140"/>
        <v/>
      </c>
      <c r="L1450" s="57" t="str">
        <f t="shared" si="2141"/>
        <v/>
      </c>
      <c r="P1450" s="37">
        <v>232</v>
      </c>
      <c r="S1450" t="str">
        <f t="shared" si="2142"/>
        <v/>
      </c>
      <c r="T1450" s="104"/>
    </row>
    <row r="1451" spans="1:20" hidden="1">
      <c r="A1451" t="str">
        <f t="shared" ca="1" si="2140"/>
        <v/>
      </c>
      <c r="L1451" s="57" t="str">
        <f t="shared" si="2141"/>
        <v/>
      </c>
      <c r="P1451" s="37">
        <v>232</v>
      </c>
      <c r="S1451" t="str">
        <f t="shared" si="2142"/>
        <v/>
      </c>
      <c r="T1451" s="104"/>
    </row>
    <row r="1452" spans="1:20" hidden="1">
      <c r="A1452" t="str">
        <f t="shared" ca="1" si="2140"/>
        <v/>
      </c>
      <c r="L1452" s="57" t="str">
        <f t="shared" si="2141"/>
        <v/>
      </c>
      <c r="P1452" s="37">
        <v>232</v>
      </c>
      <c r="S1452" t="str">
        <f t="shared" si="2142"/>
        <v/>
      </c>
      <c r="T1452" s="104"/>
    </row>
    <row r="1453" spans="1:20" hidden="1">
      <c r="A1453" t="str">
        <f t="shared" ca="1" si="2140"/>
        <v/>
      </c>
      <c r="L1453" s="57" t="str">
        <f t="shared" si="2141"/>
        <v/>
      </c>
      <c r="S1453" t="str">
        <f t="shared" si="2142"/>
        <v/>
      </c>
      <c r="T1453" s="104"/>
    </row>
    <row r="1454" spans="1:20" hidden="1">
      <c r="A1454" t="str">
        <f t="shared" ref="A1454:A1517" ca="1" si="2143">IF(B1454="","",INDIRECT("減額一覧!B"&amp;$P1454))</f>
        <v/>
      </c>
      <c r="L1454" s="57" t="str">
        <f t="shared" si="2141"/>
        <v/>
      </c>
      <c r="P1454" s="37">
        <v>233</v>
      </c>
      <c r="S1454" t="str">
        <f t="shared" si="2142"/>
        <v/>
      </c>
      <c r="T1454" s="104"/>
    </row>
    <row r="1455" spans="1:20" hidden="1">
      <c r="A1455" t="str">
        <f t="shared" ca="1" si="2143"/>
        <v/>
      </c>
      <c r="L1455" s="57" t="str">
        <f t="shared" si="2141"/>
        <v/>
      </c>
      <c r="P1455" s="37">
        <v>233</v>
      </c>
      <c r="S1455" t="str">
        <f t="shared" si="2142"/>
        <v/>
      </c>
      <c r="T1455" s="104"/>
    </row>
    <row r="1456" spans="1:20" hidden="1">
      <c r="A1456" t="str">
        <f t="shared" ca="1" si="2143"/>
        <v/>
      </c>
      <c r="L1456" s="57" t="str">
        <f t="shared" si="2141"/>
        <v/>
      </c>
      <c r="P1456" s="37">
        <v>233</v>
      </c>
      <c r="S1456" t="str">
        <f t="shared" si="2142"/>
        <v/>
      </c>
      <c r="T1456" s="104"/>
    </row>
    <row r="1457" spans="1:20" hidden="1">
      <c r="A1457" t="str">
        <f t="shared" ca="1" si="2143"/>
        <v/>
      </c>
      <c r="L1457" s="57" t="str">
        <f t="shared" si="2141"/>
        <v/>
      </c>
      <c r="P1457" s="37">
        <v>233</v>
      </c>
      <c r="S1457" t="str">
        <f t="shared" si="2142"/>
        <v/>
      </c>
      <c r="T1457" s="104"/>
    </row>
    <row r="1458" spans="1:20" hidden="1">
      <c r="A1458" t="str">
        <f t="shared" ca="1" si="2143"/>
        <v/>
      </c>
      <c r="L1458" s="57" t="str">
        <f t="shared" si="2141"/>
        <v/>
      </c>
      <c r="S1458" t="str">
        <f t="shared" si="2142"/>
        <v/>
      </c>
      <c r="T1458" s="104"/>
    </row>
    <row r="1459" spans="1:20" hidden="1">
      <c r="A1459" t="str">
        <f t="shared" ca="1" si="2143"/>
        <v/>
      </c>
      <c r="L1459" s="57" t="str">
        <f t="shared" si="2141"/>
        <v/>
      </c>
      <c r="P1459" s="37">
        <v>234</v>
      </c>
      <c r="S1459" t="str">
        <f t="shared" si="2142"/>
        <v/>
      </c>
      <c r="T1459" s="104"/>
    </row>
    <row r="1460" spans="1:20" hidden="1">
      <c r="A1460" t="str">
        <f t="shared" ca="1" si="2143"/>
        <v/>
      </c>
      <c r="L1460" s="57" t="str">
        <f t="shared" si="2141"/>
        <v/>
      </c>
      <c r="P1460" s="37">
        <v>234</v>
      </c>
      <c r="S1460" t="str">
        <f t="shared" si="2142"/>
        <v/>
      </c>
      <c r="T1460" s="104"/>
    </row>
    <row r="1461" spans="1:20" hidden="1">
      <c r="A1461" t="str">
        <f t="shared" ca="1" si="2143"/>
        <v/>
      </c>
      <c r="L1461" s="57" t="str">
        <f t="shared" si="2141"/>
        <v/>
      </c>
      <c r="P1461" s="37">
        <v>234</v>
      </c>
      <c r="S1461" t="str">
        <f t="shared" si="2142"/>
        <v/>
      </c>
      <c r="T1461" s="104"/>
    </row>
    <row r="1462" spans="1:20" hidden="1">
      <c r="A1462" t="str">
        <f t="shared" ca="1" si="2143"/>
        <v/>
      </c>
      <c r="L1462" s="57" t="str">
        <f t="shared" si="2141"/>
        <v/>
      </c>
      <c r="P1462" s="37">
        <v>234</v>
      </c>
      <c r="S1462" t="str">
        <f t="shared" si="2142"/>
        <v/>
      </c>
      <c r="T1462" s="104"/>
    </row>
    <row r="1463" spans="1:20" hidden="1">
      <c r="A1463" t="str">
        <f t="shared" ca="1" si="2143"/>
        <v/>
      </c>
      <c r="L1463" s="57" t="str">
        <f t="shared" si="2141"/>
        <v/>
      </c>
      <c r="S1463" t="str">
        <f t="shared" si="2142"/>
        <v/>
      </c>
      <c r="T1463" s="104"/>
    </row>
    <row r="1464" spans="1:20" hidden="1">
      <c r="A1464" t="str">
        <f t="shared" ca="1" si="2143"/>
        <v/>
      </c>
      <c r="L1464" s="57" t="str">
        <f t="shared" si="2141"/>
        <v/>
      </c>
      <c r="P1464" s="37">
        <v>235</v>
      </c>
      <c r="S1464" t="str">
        <f t="shared" si="2142"/>
        <v/>
      </c>
      <c r="T1464" s="104"/>
    </row>
    <row r="1465" spans="1:20" hidden="1">
      <c r="A1465" t="str">
        <f t="shared" ca="1" si="2143"/>
        <v/>
      </c>
      <c r="L1465" s="57" t="str">
        <f t="shared" si="2141"/>
        <v/>
      </c>
      <c r="P1465" s="37">
        <v>235</v>
      </c>
      <c r="S1465" t="str">
        <f t="shared" si="2142"/>
        <v/>
      </c>
      <c r="T1465" s="104"/>
    </row>
    <row r="1466" spans="1:20" hidden="1">
      <c r="A1466" t="str">
        <f t="shared" ca="1" si="2143"/>
        <v/>
      </c>
      <c r="L1466" s="57" t="str">
        <f t="shared" si="2141"/>
        <v/>
      </c>
      <c r="P1466" s="37">
        <v>235</v>
      </c>
      <c r="S1466" t="str">
        <f t="shared" si="2142"/>
        <v/>
      </c>
      <c r="T1466" s="104"/>
    </row>
    <row r="1467" spans="1:20" hidden="1">
      <c r="A1467" t="str">
        <f t="shared" ca="1" si="2143"/>
        <v/>
      </c>
      <c r="L1467" s="57" t="str">
        <f t="shared" si="2141"/>
        <v/>
      </c>
      <c r="P1467" s="37">
        <v>235</v>
      </c>
      <c r="S1467" t="str">
        <f t="shared" si="2142"/>
        <v/>
      </c>
      <c r="T1467" s="104"/>
    </row>
    <row r="1468" spans="1:20" hidden="1">
      <c r="A1468" t="str">
        <f t="shared" ca="1" si="2143"/>
        <v/>
      </c>
      <c r="L1468" s="57" t="str">
        <f t="shared" si="2141"/>
        <v/>
      </c>
      <c r="S1468" t="str">
        <f t="shared" si="2142"/>
        <v/>
      </c>
      <c r="T1468" s="104"/>
    </row>
    <row r="1469" spans="1:20" hidden="1">
      <c r="A1469" t="str">
        <f t="shared" ca="1" si="2143"/>
        <v/>
      </c>
      <c r="L1469" s="57" t="str">
        <f t="shared" si="2141"/>
        <v/>
      </c>
      <c r="P1469" s="37">
        <v>236</v>
      </c>
      <c r="S1469" t="str">
        <f t="shared" si="2142"/>
        <v/>
      </c>
      <c r="T1469" s="104"/>
    </row>
    <row r="1470" spans="1:20" hidden="1">
      <c r="A1470" t="str">
        <f t="shared" ca="1" si="2143"/>
        <v/>
      </c>
      <c r="L1470" s="57" t="str">
        <f t="shared" si="2141"/>
        <v/>
      </c>
      <c r="P1470" s="37">
        <v>236</v>
      </c>
      <c r="S1470" t="str">
        <f t="shared" si="2142"/>
        <v/>
      </c>
      <c r="T1470" s="104"/>
    </row>
    <row r="1471" spans="1:20" hidden="1">
      <c r="A1471" t="str">
        <f t="shared" ca="1" si="2143"/>
        <v/>
      </c>
      <c r="L1471" s="57" t="str">
        <f t="shared" si="2141"/>
        <v/>
      </c>
      <c r="P1471" s="37">
        <v>236</v>
      </c>
      <c r="S1471" t="str">
        <f t="shared" si="2142"/>
        <v/>
      </c>
      <c r="T1471" s="104"/>
    </row>
    <row r="1472" spans="1:20" hidden="1">
      <c r="A1472" t="str">
        <f t="shared" ca="1" si="2143"/>
        <v/>
      </c>
      <c r="L1472" s="57" t="str">
        <f t="shared" si="2141"/>
        <v/>
      </c>
      <c r="P1472" s="37">
        <v>236</v>
      </c>
      <c r="S1472" t="str">
        <f t="shared" si="2142"/>
        <v/>
      </c>
      <c r="T1472" s="104"/>
    </row>
    <row r="1473" spans="1:20" hidden="1">
      <c r="A1473" t="str">
        <f t="shared" ca="1" si="2143"/>
        <v/>
      </c>
      <c r="L1473" s="57" t="str">
        <f t="shared" si="2141"/>
        <v/>
      </c>
      <c r="S1473" t="str">
        <f t="shared" si="2142"/>
        <v/>
      </c>
      <c r="T1473" s="104"/>
    </row>
    <row r="1474" spans="1:20" hidden="1">
      <c r="A1474" t="str">
        <f t="shared" ca="1" si="2143"/>
        <v/>
      </c>
      <c r="L1474" s="57" t="str">
        <f t="shared" si="2141"/>
        <v/>
      </c>
      <c r="P1474" s="37">
        <v>237</v>
      </c>
      <c r="S1474" t="str">
        <f t="shared" si="2142"/>
        <v/>
      </c>
      <c r="T1474" s="104"/>
    </row>
    <row r="1475" spans="1:20" hidden="1">
      <c r="A1475" t="str">
        <f t="shared" ca="1" si="2143"/>
        <v/>
      </c>
      <c r="L1475" s="57" t="str">
        <f t="shared" si="2141"/>
        <v/>
      </c>
      <c r="P1475" s="37">
        <v>237</v>
      </c>
      <c r="S1475" t="str">
        <f t="shared" si="2142"/>
        <v/>
      </c>
      <c r="T1475" s="104"/>
    </row>
    <row r="1476" spans="1:20" hidden="1">
      <c r="A1476" t="str">
        <f t="shared" ca="1" si="2143"/>
        <v/>
      </c>
      <c r="L1476" s="57" t="str">
        <f t="shared" si="2141"/>
        <v/>
      </c>
      <c r="P1476" s="37">
        <v>237</v>
      </c>
      <c r="S1476" t="str">
        <f t="shared" si="2142"/>
        <v/>
      </c>
      <c r="T1476" s="104"/>
    </row>
    <row r="1477" spans="1:20" hidden="1">
      <c r="A1477" t="str">
        <f t="shared" ca="1" si="2143"/>
        <v/>
      </c>
      <c r="L1477" s="57" t="str">
        <f t="shared" si="2141"/>
        <v/>
      </c>
      <c r="P1477" s="37">
        <v>237</v>
      </c>
      <c r="S1477" t="str">
        <f t="shared" si="2142"/>
        <v/>
      </c>
      <c r="T1477" s="104"/>
    </row>
    <row r="1478" spans="1:20" hidden="1">
      <c r="A1478" t="str">
        <f t="shared" ca="1" si="2143"/>
        <v/>
      </c>
      <c r="L1478" s="57" t="str">
        <f t="shared" si="2141"/>
        <v/>
      </c>
      <c r="S1478" t="str">
        <f t="shared" si="2142"/>
        <v/>
      </c>
      <c r="T1478" s="104"/>
    </row>
    <row r="1479" spans="1:20" hidden="1">
      <c r="A1479" t="str">
        <f t="shared" ca="1" si="2143"/>
        <v/>
      </c>
      <c r="L1479" s="57" t="str">
        <f t="shared" si="2141"/>
        <v/>
      </c>
      <c r="P1479" s="37">
        <v>238</v>
      </c>
      <c r="S1479" t="str">
        <f t="shared" si="2142"/>
        <v/>
      </c>
      <c r="T1479" s="104"/>
    </row>
    <row r="1480" spans="1:20" hidden="1">
      <c r="A1480" t="str">
        <f t="shared" ca="1" si="2143"/>
        <v/>
      </c>
      <c r="L1480" s="57" t="str">
        <f t="shared" si="2141"/>
        <v/>
      </c>
      <c r="P1480" s="37">
        <v>238</v>
      </c>
      <c r="S1480" t="str">
        <f t="shared" si="2142"/>
        <v/>
      </c>
      <c r="T1480" s="104"/>
    </row>
    <row r="1481" spans="1:20" hidden="1">
      <c r="A1481" t="str">
        <f t="shared" ca="1" si="2143"/>
        <v/>
      </c>
      <c r="L1481" s="57" t="str">
        <f t="shared" si="2141"/>
        <v/>
      </c>
      <c r="P1481" s="37">
        <v>238</v>
      </c>
      <c r="S1481" t="str">
        <f t="shared" si="2142"/>
        <v/>
      </c>
      <c r="T1481" s="104"/>
    </row>
    <row r="1482" spans="1:20" hidden="1">
      <c r="A1482" t="str">
        <f t="shared" ca="1" si="2143"/>
        <v/>
      </c>
      <c r="L1482" s="57" t="str">
        <f t="shared" si="2141"/>
        <v/>
      </c>
      <c r="P1482" s="37">
        <v>238</v>
      </c>
      <c r="S1482" t="str">
        <f t="shared" si="2142"/>
        <v/>
      </c>
      <c r="T1482" s="104"/>
    </row>
    <row r="1483" spans="1:20" hidden="1">
      <c r="A1483" t="str">
        <f t="shared" ca="1" si="2143"/>
        <v/>
      </c>
      <c r="L1483" s="57" t="str">
        <f t="shared" si="2141"/>
        <v/>
      </c>
      <c r="S1483" t="str">
        <f t="shared" si="2142"/>
        <v/>
      </c>
      <c r="T1483" s="104"/>
    </row>
    <row r="1484" spans="1:20" hidden="1">
      <c r="A1484" t="str">
        <f t="shared" ca="1" si="2143"/>
        <v/>
      </c>
      <c r="L1484" s="57" t="str">
        <f t="shared" si="2141"/>
        <v/>
      </c>
      <c r="P1484" s="37">
        <v>239</v>
      </c>
      <c r="S1484" t="str">
        <f t="shared" si="2142"/>
        <v/>
      </c>
      <c r="T1484" s="104"/>
    </row>
    <row r="1485" spans="1:20" hidden="1">
      <c r="A1485" t="str">
        <f t="shared" ca="1" si="2143"/>
        <v/>
      </c>
      <c r="L1485" s="57" t="str">
        <f t="shared" si="2141"/>
        <v/>
      </c>
      <c r="P1485" s="37">
        <v>239</v>
      </c>
      <c r="S1485" t="str">
        <f t="shared" si="2142"/>
        <v/>
      </c>
      <c r="T1485" s="104"/>
    </row>
    <row r="1486" spans="1:20" hidden="1">
      <c r="A1486" t="str">
        <f t="shared" ca="1" si="2143"/>
        <v/>
      </c>
      <c r="L1486" s="57" t="str">
        <f t="shared" si="2141"/>
        <v/>
      </c>
      <c r="P1486" s="37">
        <v>239</v>
      </c>
      <c r="S1486" t="str">
        <f t="shared" si="2142"/>
        <v/>
      </c>
      <c r="T1486" s="104"/>
    </row>
    <row r="1487" spans="1:20" hidden="1">
      <c r="A1487" t="str">
        <f t="shared" ca="1" si="2143"/>
        <v/>
      </c>
      <c r="L1487" s="57" t="str">
        <f t="shared" si="2141"/>
        <v/>
      </c>
      <c r="P1487" s="37">
        <v>239</v>
      </c>
      <c r="S1487" t="str">
        <f t="shared" si="2142"/>
        <v/>
      </c>
      <c r="T1487" s="104"/>
    </row>
    <row r="1488" spans="1:20" hidden="1">
      <c r="A1488" t="str">
        <f t="shared" ca="1" si="2143"/>
        <v/>
      </c>
      <c r="L1488" s="57" t="str">
        <f t="shared" si="2141"/>
        <v/>
      </c>
      <c r="S1488" t="str">
        <f t="shared" si="2142"/>
        <v/>
      </c>
      <c r="T1488" s="104"/>
    </row>
    <row r="1489" spans="1:20" hidden="1">
      <c r="A1489" t="str">
        <f t="shared" ca="1" si="2143"/>
        <v/>
      </c>
      <c r="L1489" s="57" t="str">
        <f t="shared" si="2141"/>
        <v/>
      </c>
      <c r="P1489" s="37">
        <v>240</v>
      </c>
      <c r="S1489" t="str">
        <f t="shared" si="2142"/>
        <v/>
      </c>
      <c r="T1489" s="104"/>
    </row>
    <row r="1490" spans="1:20" hidden="1">
      <c r="A1490" t="str">
        <f t="shared" ca="1" si="2143"/>
        <v/>
      </c>
      <c r="L1490" s="57" t="str">
        <f t="shared" si="2141"/>
        <v/>
      </c>
      <c r="P1490" s="37">
        <v>240</v>
      </c>
      <c r="S1490" t="str">
        <f t="shared" si="2142"/>
        <v/>
      </c>
      <c r="T1490" s="104"/>
    </row>
    <row r="1491" spans="1:20" hidden="1">
      <c r="A1491" t="str">
        <f t="shared" ca="1" si="2143"/>
        <v/>
      </c>
      <c r="L1491" s="57" t="str">
        <f t="shared" si="2141"/>
        <v/>
      </c>
      <c r="P1491" s="37">
        <v>240</v>
      </c>
      <c r="S1491" t="str">
        <f t="shared" si="2142"/>
        <v/>
      </c>
      <c r="T1491" s="104"/>
    </row>
    <row r="1492" spans="1:20" hidden="1">
      <c r="A1492" t="str">
        <f t="shared" ca="1" si="2143"/>
        <v/>
      </c>
      <c r="L1492" s="57" t="str">
        <f t="shared" ref="L1492:L1555" si="2144">IF(OR(S1492="370",S1492="371",S1492="372",S1492="373",S1492="374",S1492="375",S1492="376",S1492="377",S1492="378",S1492="379",S1492="380",S1492="039",S1492="389"),"農集","")</f>
        <v/>
      </c>
      <c r="P1492" s="37">
        <v>240</v>
      </c>
      <c r="S1492" t="str">
        <f t="shared" ref="S1492:S1555" si="2145">IF(C1492="","",LEFT(TEXT(C1492,"000000000"),3))</f>
        <v/>
      </c>
      <c r="T1492" s="104"/>
    </row>
    <row r="1493" spans="1:20" hidden="1">
      <c r="A1493" t="str">
        <f t="shared" ca="1" si="2143"/>
        <v/>
      </c>
      <c r="L1493" s="57" t="str">
        <f t="shared" si="2144"/>
        <v/>
      </c>
      <c r="S1493" t="str">
        <f t="shared" si="2145"/>
        <v/>
      </c>
      <c r="T1493" s="104"/>
    </row>
    <row r="1494" spans="1:20" hidden="1">
      <c r="A1494" t="str">
        <f t="shared" ca="1" si="2143"/>
        <v/>
      </c>
      <c r="L1494" s="57" t="str">
        <f t="shared" si="2144"/>
        <v/>
      </c>
      <c r="P1494" s="37">
        <v>241</v>
      </c>
      <c r="S1494" t="str">
        <f t="shared" si="2145"/>
        <v/>
      </c>
      <c r="T1494" s="104"/>
    </row>
    <row r="1495" spans="1:20" hidden="1">
      <c r="A1495" t="str">
        <f t="shared" ca="1" si="2143"/>
        <v/>
      </c>
      <c r="L1495" s="57" t="str">
        <f t="shared" si="2144"/>
        <v/>
      </c>
      <c r="P1495" s="37">
        <v>241</v>
      </c>
      <c r="S1495" t="str">
        <f t="shared" si="2145"/>
        <v/>
      </c>
      <c r="T1495" s="104"/>
    </row>
    <row r="1496" spans="1:20" hidden="1">
      <c r="A1496" t="str">
        <f t="shared" ca="1" si="2143"/>
        <v/>
      </c>
      <c r="L1496" s="57" t="str">
        <f t="shared" si="2144"/>
        <v/>
      </c>
      <c r="P1496" s="37">
        <v>241</v>
      </c>
      <c r="S1496" t="str">
        <f t="shared" si="2145"/>
        <v/>
      </c>
      <c r="T1496" s="104"/>
    </row>
    <row r="1497" spans="1:20" hidden="1">
      <c r="A1497" t="str">
        <f t="shared" ca="1" si="2143"/>
        <v/>
      </c>
      <c r="L1497" s="57" t="str">
        <f t="shared" si="2144"/>
        <v/>
      </c>
      <c r="P1497" s="37">
        <v>241</v>
      </c>
      <c r="S1497" t="str">
        <f t="shared" si="2145"/>
        <v/>
      </c>
      <c r="T1497" s="104"/>
    </row>
    <row r="1498" spans="1:20" hidden="1">
      <c r="A1498" t="str">
        <f t="shared" ca="1" si="2143"/>
        <v/>
      </c>
      <c r="L1498" s="57" t="str">
        <f t="shared" si="2144"/>
        <v/>
      </c>
      <c r="S1498" t="str">
        <f t="shared" si="2145"/>
        <v/>
      </c>
      <c r="T1498" s="104"/>
    </row>
    <row r="1499" spans="1:20" hidden="1">
      <c r="A1499" t="str">
        <f t="shared" ca="1" si="2143"/>
        <v/>
      </c>
      <c r="L1499" s="57" t="str">
        <f t="shared" si="2144"/>
        <v/>
      </c>
      <c r="P1499" s="37">
        <v>242</v>
      </c>
      <c r="S1499" t="str">
        <f t="shared" si="2145"/>
        <v/>
      </c>
      <c r="T1499" s="104"/>
    </row>
    <row r="1500" spans="1:20" hidden="1">
      <c r="A1500" t="str">
        <f t="shared" ca="1" si="2143"/>
        <v/>
      </c>
      <c r="L1500" s="57" t="str">
        <f t="shared" si="2144"/>
        <v/>
      </c>
      <c r="P1500" s="37">
        <v>242</v>
      </c>
      <c r="S1500" t="str">
        <f t="shared" si="2145"/>
        <v/>
      </c>
      <c r="T1500" s="104"/>
    </row>
    <row r="1501" spans="1:20" hidden="1">
      <c r="A1501" t="str">
        <f t="shared" ca="1" si="2143"/>
        <v/>
      </c>
      <c r="L1501" s="57" t="str">
        <f t="shared" si="2144"/>
        <v/>
      </c>
      <c r="P1501" s="37">
        <v>242</v>
      </c>
      <c r="S1501" t="str">
        <f t="shared" si="2145"/>
        <v/>
      </c>
      <c r="T1501" s="104"/>
    </row>
    <row r="1502" spans="1:20" hidden="1">
      <c r="A1502" t="str">
        <f t="shared" ca="1" si="2143"/>
        <v/>
      </c>
      <c r="L1502" s="57" t="str">
        <f t="shared" si="2144"/>
        <v/>
      </c>
      <c r="P1502" s="37">
        <v>242</v>
      </c>
      <c r="S1502" t="str">
        <f t="shared" si="2145"/>
        <v/>
      </c>
      <c r="T1502" s="104"/>
    </row>
    <row r="1503" spans="1:20" hidden="1">
      <c r="A1503" t="str">
        <f t="shared" ca="1" si="2143"/>
        <v/>
      </c>
      <c r="L1503" s="57" t="str">
        <f t="shared" si="2144"/>
        <v/>
      </c>
      <c r="S1503" t="str">
        <f t="shared" si="2145"/>
        <v/>
      </c>
      <c r="T1503" s="104"/>
    </row>
    <row r="1504" spans="1:20" hidden="1">
      <c r="A1504" t="str">
        <f t="shared" ca="1" si="2143"/>
        <v/>
      </c>
      <c r="L1504" s="57" t="str">
        <f t="shared" si="2144"/>
        <v/>
      </c>
      <c r="P1504" s="37">
        <v>243</v>
      </c>
      <c r="S1504" t="str">
        <f t="shared" si="2145"/>
        <v/>
      </c>
      <c r="T1504" s="104"/>
    </row>
    <row r="1505" spans="1:20" hidden="1">
      <c r="A1505" t="str">
        <f t="shared" ca="1" si="2143"/>
        <v/>
      </c>
      <c r="L1505" s="57" t="str">
        <f t="shared" si="2144"/>
        <v/>
      </c>
      <c r="P1505" s="37">
        <v>243</v>
      </c>
      <c r="S1505" t="str">
        <f t="shared" si="2145"/>
        <v/>
      </c>
      <c r="T1505" s="104"/>
    </row>
    <row r="1506" spans="1:20" hidden="1">
      <c r="A1506" t="str">
        <f t="shared" ca="1" si="2143"/>
        <v/>
      </c>
      <c r="L1506" s="57" t="str">
        <f t="shared" si="2144"/>
        <v/>
      </c>
      <c r="P1506" s="37">
        <v>243</v>
      </c>
      <c r="S1506" t="str">
        <f t="shared" si="2145"/>
        <v/>
      </c>
      <c r="T1506" s="104"/>
    </row>
    <row r="1507" spans="1:20" hidden="1">
      <c r="A1507" t="str">
        <f t="shared" ca="1" si="2143"/>
        <v/>
      </c>
      <c r="L1507" s="57" t="str">
        <f t="shared" si="2144"/>
        <v/>
      </c>
      <c r="P1507" s="37">
        <v>243</v>
      </c>
      <c r="S1507" t="str">
        <f t="shared" si="2145"/>
        <v/>
      </c>
      <c r="T1507" s="104"/>
    </row>
    <row r="1508" spans="1:20" hidden="1">
      <c r="A1508" t="str">
        <f t="shared" ca="1" si="2143"/>
        <v/>
      </c>
      <c r="L1508" s="57" t="str">
        <f t="shared" si="2144"/>
        <v/>
      </c>
      <c r="S1508" t="str">
        <f t="shared" si="2145"/>
        <v/>
      </c>
      <c r="T1508" s="104"/>
    </row>
    <row r="1509" spans="1:20" hidden="1">
      <c r="A1509" t="str">
        <f t="shared" ca="1" si="2143"/>
        <v/>
      </c>
      <c r="L1509" s="57" t="str">
        <f t="shared" si="2144"/>
        <v/>
      </c>
      <c r="P1509" s="37">
        <v>244</v>
      </c>
      <c r="S1509" t="str">
        <f t="shared" si="2145"/>
        <v/>
      </c>
      <c r="T1509" s="104"/>
    </row>
    <row r="1510" spans="1:20" hidden="1">
      <c r="A1510" t="str">
        <f t="shared" ca="1" si="2143"/>
        <v/>
      </c>
      <c r="L1510" s="57" t="str">
        <f t="shared" si="2144"/>
        <v/>
      </c>
      <c r="P1510" s="37">
        <v>244</v>
      </c>
      <c r="S1510" t="str">
        <f t="shared" si="2145"/>
        <v/>
      </c>
      <c r="T1510" s="104"/>
    </row>
    <row r="1511" spans="1:20" hidden="1">
      <c r="A1511" t="str">
        <f t="shared" ca="1" si="2143"/>
        <v/>
      </c>
      <c r="L1511" s="57" t="str">
        <f t="shared" si="2144"/>
        <v/>
      </c>
      <c r="P1511" s="37">
        <v>244</v>
      </c>
      <c r="S1511" t="str">
        <f t="shared" si="2145"/>
        <v/>
      </c>
      <c r="T1511" s="104"/>
    </row>
    <row r="1512" spans="1:20" hidden="1">
      <c r="A1512" t="str">
        <f t="shared" ca="1" si="2143"/>
        <v/>
      </c>
      <c r="L1512" s="57" t="str">
        <f t="shared" si="2144"/>
        <v/>
      </c>
      <c r="P1512" s="37">
        <v>244</v>
      </c>
      <c r="S1512" t="str">
        <f t="shared" si="2145"/>
        <v/>
      </c>
      <c r="T1512" s="104"/>
    </row>
    <row r="1513" spans="1:20" hidden="1">
      <c r="A1513" t="str">
        <f t="shared" ca="1" si="2143"/>
        <v/>
      </c>
      <c r="L1513" s="57" t="str">
        <f t="shared" si="2144"/>
        <v/>
      </c>
      <c r="S1513" t="str">
        <f t="shared" si="2145"/>
        <v/>
      </c>
      <c r="T1513" s="104"/>
    </row>
    <row r="1514" spans="1:20" hidden="1">
      <c r="A1514" t="str">
        <f t="shared" ca="1" si="2143"/>
        <v/>
      </c>
      <c r="L1514" s="57" t="str">
        <f t="shared" si="2144"/>
        <v/>
      </c>
      <c r="P1514" s="37">
        <v>245</v>
      </c>
      <c r="S1514" t="str">
        <f t="shared" si="2145"/>
        <v/>
      </c>
      <c r="T1514" s="104"/>
    </row>
    <row r="1515" spans="1:20" hidden="1">
      <c r="A1515" t="str">
        <f t="shared" ca="1" si="2143"/>
        <v/>
      </c>
      <c r="L1515" s="57" t="str">
        <f t="shared" si="2144"/>
        <v/>
      </c>
      <c r="P1515" s="37">
        <v>245</v>
      </c>
      <c r="S1515" t="str">
        <f t="shared" si="2145"/>
        <v/>
      </c>
      <c r="T1515" s="104"/>
    </row>
    <row r="1516" spans="1:20" hidden="1">
      <c r="A1516" t="str">
        <f t="shared" ca="1" si="2143"/>
        <v/>
      </c>
      <c r="L1516" s="57" t="str">
        <f t="shared" si="2144"/>
        <v/>
      </c>
      <c r="P1516" s="37">
        <v>245</v>
      </c>
      <c r="S1516" t="str">
        <f t="shared" si="2145"/>
        <v/>
      </c>
      <c r="T1516" s="104"/>
    </row>
    <row r="1517" spans="1:20" hidden="1">
      <c r="A1517" t="str">
        <f t="shared" ca="1" si="2143"/>
        <v/>
      </c>
      <c r="L1517" s="57" t="str">
        <f t="shared" si="2144"/>
        <v/>
      </c>
      <c r="P1517" s="37">
        <v>245</v>
      </c>
      <c r="S1517" t="str">
        <f t="shared" si="2145"/>
        <v/>
      </c>
      <c r="T1517" s="104"/>
    </row>
    <row r="1518" spans="1:20" hidden="1">
      <c r="A1518" t="str">
        <f t="shared" ref="A1518:A1571" ca="1" si="2146">IF(B1518="","",INDIRECT("減額一覧!B"&amp;$P1518))</f>
        <v/>
      </c>
      <c r="L1518" s="57" t="str">
        <f t="shared" si="2144"/>
        <v/>
      </c>
      <c r="S1518" t="str">
        <f t="shared" si="2145"/>
        <v/>
      </c>
      <c r="T1518" s="104"/>
    </row>
    <row r="1519" spans="1:20" hidden="1">
      <c r="A1519" t="str">
        <f t="shared" ca="1" si="2146"/>
        <v/>
      </c>
      <c r="L1519" s="57" t="str">
        <f t="shared" si="2144"/>
        <v/>
      </c>
      <c r="P1519" s="37">
        <v>246</v>
      </c>
      <c r="S1519" t="str">
        <f t="shared" si="2145"/>
        <v/>
      </c>
      <c r="T1519" s="104"/>
    </row>
    <row r="1520" spans="1:20" hidden="1">
      <c r="A1520" t="str">
        <f t="shared" ca="1" si="2146"/>
        <v/>
      </c>
      <c r="L1520" s="57" t="str">
        <f t="shared" si="2144"/>
        <v/>
      </c>
      <c r="P1520" s="37">
        <v>246</v>
      </c>
      <c r="S1520" t="str">
        <f t="shared" si="2145"/>
        <v/>
      </c>
      <c r="T1520" s="104"/>
    </row>
    <row r="1521" spans="1:20" hidden="1">
      <c r="A1521" t="str">
        <f t="shared" ca="1" si="2146"/>
        <v/>
      </c>
      <c r="L1521" s="57" t="str">
        <f t="shared" si="2144"/>
        <v/>
      </c>
      <c r="P1521" s="37">
        <v>246</v>
      </c>
      <c r="S1521" t="str">
        <f t="shared" si="2145"/>
        <v/>
      </c>
      <c r="T1521" s="104"/>
    </row>
    <row r="1522" spans="1:20" hidden="1">
      <c r="A1522" t="str">
        <f t="shared" ca="1" si="2146"/>
        <v/>
      </c>
      <c r="L1522" s="57" t="str">
        <f t="shared" si="2144"/>
        <v/>
      </c>
      <c r="P1522" s="37">
        <v>246</v>
      </c>
      <c r="S1522" t="str">
        <f t="shared" si="2145"/>
        <v/>
      </c>
      <c r="T1522" s="104"/>
    </row>
    <row r="1523" spans="1:20" hidden="1">
      <c r="A1523" t="str">
        <f t="shared" ca="1" si="2146"/>
        <v/>
      </c>
      <c r="L1523" s="57" t="str">
        <f t="shared" si="2144"/>
        <v/>
      </c>
      <c r="S1523" t="str">
        <f t="shared" si="2145"/>
        <v/>
      </c>
      <c r="T1523" s="104"/>
    </row>
    <row r="1524" spans="1:20" hidden="1">
      <c r="A1524" t="str">
        <f t="shared" ca="1" si="2146"/>
        <v/>
      </c>
      <c r="L1524" s="57" t="str">
        <f t="shared" si="2144"/>
        <v/>
      </c>
      <c r="P1524" s="37">
        <v>247</v>
      </c>
      <c r="S1524" t="str">
        <f t="shared" si="2145"/>
        <v/>
      </c>
      <c r="T1524" s="104"/>
    </row>
    <row r="1525" spans="1:20" hidden="1">
      <c r="A1525" t="str">
        <f t="shared" ca="1" si="2146"/>
        <v/>
      </c>
      <c r="L1525" s="57" t="str">
        <f t="shared" si="2144"/>
        <v/>
      </c>
      <c r="P1525" s="37">
        <v>247</v>
      </c>
      <c r="S1525" t="str">
        <f t="shared" si="2145"/>
        <v/>
      </c>
      <c r="T1525" s="104"/>
    </row>
    <row r="1526" spans="1:20" hidden="1">
      <c r="A1526" t="str">
        <f t="shared" ca="1" si="2146"/>
        <v/>
      </c>
      <c r="L1526" s="57" t="str">
        <f t="shared" si="2144"/>
        <v/>
      </c>
      <c r="P1526" s="37">
        <v>247</v>
      </c>
      <c r="S1526" t="str">
        <f t="shared" si="2145"/>
        <v/>
      </c>
      <c r="T1526" s="104"/>
    </row>
    <row r="1527" spans="1:20" hidden="1">
      <c r="A1527" t="str">
        <f t="shared" ca="1" si="2146"/>
        <v/>
      </c>
      <c r="L1527" s="57" t="str">
        <f t="shared" si="2144"/>
        <v/>
      </c>
      <c r="P1527" s="37">
        <v>247</v>
      </c>
      <c r="S1527" t="str">
        <f t="shared" si="2145"/>
        <v/>
      </c>
      <c r="T1527" s="104"/>
    </row>
    <row r="1528" spans="1:20" hidden="1">
      <c r="A1528" t="str">
        <f t="shared" ca="1" si="2146"/>
        <v/>
      </c>
      <c r="L1528" s="57" t="str">
        <f t="shared" si="2144"/>
        <v/>
      </c>
      <c r="S1528" t="str">
        <f t="shared" si="2145"/>
        <v/>
      </c>
      <c r="T1528" s="104"/>
    </row>
    <row r="1529" spans="1:20" hidden="1">
      <c r="A1529" t="str">
        <f t="shared" ca="1" si="2146"/>
        <v/>
      </c>
      <c r="L1529" s="57" t="str">
        <f t="shared" si="2144"/>
        <v/>
      </c>
      <c r="P1529" s="37">
        <v>248</v>
      </c>
      <c r="S1529" t="str">
        <f t="shared" si="2145"/>
        <v/>
      </c>
      <c r="T1529" s="104"/>
    </row>
    <row r="1530" spans="1:20" hidden="1">
      <c r="A1530" t="str">
        <f t="shared" ca="1" si="2146"/>
        <v/>
      </c>
      <c r="L1530" s="57" t="str">
        <f t="shared" si="2144"/>
        <v/>
      </c>
      <c r="P1530" s="37">
        <v>248</v>
      </c>
      <c r="S1530" t="str">
        <f t="shared" si="2145"/>
        <v/>
      </c>
      <c r="T1530" s="104"/>
    </row>
    <row r="1531" spans="1:20" hidden="1">
      <c r="A1531" t="str">
        <f t="shared" ca="1" si="2146"/>
        <v/>
      </c>
      <c r="L1531" s="57" t="str">
        <f t="shared" si="2144"/>
        <v/>
      </c>
      <c r="P1531" s="37">
        <v>248</v>
      </c>
      <c r="S1531" t="str">
        <f t="shared" si="2145"/>
        <v/>
      </c>
      <c r="T1531" s="104"/>
    </row>
    <row r="1532" spans="1:20" hidden="1">
      <c r="A1532" t="str">
        <f t="shared" ca="1" si="2146"/>
        <v/>
      </c>
      <c r="L1532" s="57" t="str">
        <f t="shared" si="2144"/>
        <v/>
      </c>
      <c r="P1532" s="37">
        <v>248</v>
      </c>
      <c r="S1532" t="str">
        <f t="shared" si="2145"/>
        <v/>
      </c>
      <c r="T1532" s="104"/>
    </row>
    <row r="1533" spans="1:20" hidden="1">
      <c r="A1533" t="str">
        <f t="shared" ca="1" si="2146"/>
        <v/>
      </c>
      <c r="L1533" s="57" t="str">
        <f t="shared" si="2144"/>
        <v/>
      </c>
      <c r="S1533" t="str">
        <f t="shared" si="2145"/>
        <v/>
      </c>
      <c r="T1533" s="104"/>
    </row>
    <row r="1534" spans="1:20" hidden="1">
      <c r="A1534" t="str">
        <f t="shared" ca="1" si="2146"/>
        <v/>
      </c>
      <c r="L1534" s="57" t="str">
        <f t="shared" si="2144"/>
        <v/>
      </c>
      <c r="P1534" s="37">
        <v>249</v>
      </c>
      <c r="S1534" t="str">
        <f t="shared" si="2145"/>
        <v/>
      </c>
      <c r="T1534" s="104"/>
    </row>
    <row r="1535" spans="1:20" hidden="1">
      <c r="A1535" t="str">
        <f t="shared" ca="1" si="2146"/>
        <v/>
      </c>
      <c r="L1535" s="57" t="str">
        <f t="shared" si="2144"/>
        <v/>
      </c>
      <c r="P1535" s="37">
        <v>249</v>
      </c>
      <c r="S1535" t="str">
        <f t="shared" si="2145"/>
        <v/>
      </c>
      <c r="T1535" s="104"/>
    </row>
    <row r="1536" spans="1:20" hidden="1">
      <c r="A1536" t="str">
        <f t="shared" ca="1" si="2146"/>
        <v/>
      </c>
      <c r="L1536" s="57" t="str">
        <f t="shared" si="2144"/>
        <v/>
      </c>
      <c r="P1536" s="37">
        <v>249</v>
      </c>
      <c r="S1536" t="str">
        <f t="shared" si="2145"/>
        <v/>
      </c>
      <c r="T1536" s="104"/>
    </row>
    <row r="1537" spans="1:20" hidden="1">
      <c r="A1537" t="str">
        <f t="shared" ca="1" si="2146"/>
        <v/>
      </c>
      <c r="L1537" s="57" t="str">
        <f t="shared" si="2144"/>
        <v/>
      </c>
      <c r="P1537" s="37">
        <v>249</v>
      </c>
      <c r="S1537" t="str">
        <f t="shared" si="2145"/>
        <v/>
      </c>
      <c r="T1537" s="104"/>
    </row>
    <row r="1538" spans="1:20" hidden="1">
      <c r="A1538" t="str">
        <f t="shared" ca="1" si="2146"/>
        <v/>
      </c>
      <c r="L1538" s="57" t="str">
        <f t="shared" si="2144"/>
        <v/>
      </c>
      <c r="S1538" t="str">
        <f t="shared" si="2145"/>
        <v/>
      </c>
      <c r="T1538" s="104"/>
    </row>
    <row r="1539" spans="1:20" hidden="1">
      <c r="A1539" t="str">
        <f t="shared" ca="1" si="2146"/>
        <v/>
      </c>
      <c r="L1539" s="57" t="str">
        <f t="shared" si="2144"/>
        <v/>
      </c>
      <c r="P1539" s="37">
        <v>250</v>
      </c>
      <c r="S1539" t="str">
        <f t="shared" si="2145"/>
        <v/>
      </c>
      <c r="T1539" s="104"/>
    </row>
    <row r="1540" spans="1:20" hidden="1">
      <c r="A1540" t="str">
        <f t="shared" ca="1" si="2146"/>
        <v/>
      </c>
      <c r="L1540" s="57" t="str">
        <f t="shared" si="2144"/>
        <v/>
      </c>
      <c r="P1540" s="37">
        <v>250</v>
      </c>
      <c r="S1540" t="str">
        <f t="shared" si="2145"/>
        <v/>
      </c>
      <c r="T1540" s="104"/>
    </row>
    <row r="1541" spans="1:20" hidden="1">
      <c r="A1541" t="str">
        <f t="shared" ca="1" si="2146"/>
        <v/>
      </c>
      <c r="L1541" s="57" t="str">
        <f t="shared" si="2144"/>
        <v/>
      </c>
      <c r="P1541" s="37">
        <v>250</v>
      </c>
      <c r="S1541" t="str">
        <f t="shared" si="2145"/>
        <v/>
      </c>
      <c r="T1541" s="104"/>
    </row>
    <row r="1542" spans="1:20" hidden="1">
      <c r="A1542" t="str">
        <f t="shared" ca="1" si="2146"/>
        <v/>
      </c>
      <c r="L1542" s="57" t="str">
        <f t="shared" si="2144"/>
        <v/>
      </c>
      <c r="P1542" s="37">
        <v>250</v>
      </c>
      <c r="S1542" t="str">
        <f t="shared" si="2145"/>
        <v/>
      </c>
      <c r="T1542" s="104"/>
    </row>
    <row r="1543" spans="1:20" hidden="1">
      <c r="A1543" t="str">
        <f t="shared" ca="1" si="2146"/>
        <v/>
      </c>
      <c r="L1543" s="57" t="str">
        <f t="shared" si="2144"/>
        <v/>
      </c>
      <c r="S1543" t="str">
        <f t="shared" si="2145"/>
        <v/>
      </c>
      <c r="T1543" s="104"/>
    </row>
    <row r="1544" spans="1:20" hidden="1">
      <c r="A1544" t="str">
        <f t="shared" ca="1" si="2146"/>
        <v/>
      </c>
      <c r="L1544" s="57" t="str">
        <f t="shared" si="2144"/>
        <v/>
      </c>
      <c r="P1544" s="37">
        <v>251</v>
      </c>
      <c r="S1544" t="str">
        <f t="shared" si="2145"/>
        <v/>
      </c>
      <c r="T1544" s="104"/>
    </row>
    <row r="1545" spans="1:20" hidden="1">
      <c r="A1545" t="str">
        <f t="shared" ca="1" si="2146"/>
        <v/>
      </c>
      <c r="L1545" s="57" t="str">
        <f t="shared" si="2144"/>
        <v/>
      </c>
      <c r="P1545" s="37">
        <v>251</v>
      </c>
      <c r="S1545" t="str">
        <f t="shared" si="2145"/>
        <v/>
      </c>
      <c r="T1545" s="104"/>
    </row>
    <row r="1546" spans="1:20" hidden="1">
      <c r="A1546" t="str">
        <f t="shared" ca="1" si="2146"/>
        <v/>
      </c>
      <c r="L1546" s="57" t="str">
        <f t="shared" si="2144"/>
        <v/>
      </c>
      <c r="P1546" s="37">
        <v>251</v>
      </c>
      <c r="S1546" t="str">
        <f t="shared" si="2145"/>
        <v/>
      </c>
      <c r="T1546" s="104"/>
    </row>
    <row r="1547" spans="1:20" hidden="1">
      <c r="A1547" t="str">
        <f t="shared" ca="1" si="2146"/>
        <v/>
      </c>
      <c r="L1547" s="57" t="str">
        <f t="shared" si="2144"/>
        <v/>
      </c>
      <c r="P1547" s="37">
        <v>251</v>
      </c>
      <c r="S1547" t="str">
        <f t="shared" si="2145"/>
        <v/>
      </c>
      <c r="T1547" s="104"/>
    </row>
    <row r="1548" spans="1:20" hidden="1">
      <c r="A1548" t="str">
        <f t="shared" ca="1" si="2146"/>
        <v/>
      </c>
      <c r="L1548" s="57" t="str">
        <f t="shared" si="2144"/>
        <v/>
      </c>
      <c r="S1548" t="str">
        <f t="shared" si="2145"/>
        <v/>
      </c>
      <c r="T1548" s="104"/>
    </row>
    <row r="1549" spans="1:20" hidden="1">
      <c r="A1549" t="str">
        <f t="shared" ca="1" si="2146"/>
        <v/>
      </c>
      <c r="L1549" s="57" t="str">
        <f t="shared" si="2144"/>
        <v/>
      </c>
      <c r="P1549" s="37">
        <v>252</v>
      </c>
      <c r="S1549" t="str">
        <f t="shared" si="2145"/>
        <v/>
      </c>
      <c r="T1549" s="104"/>
    </row>
    <row r="1550" spans="1:20" hidden="1">
      <c r="A1550" t="str">
        <f t="shared" ca="1" si="2146"/>
        <v/>
      </c>
      <c r="L1550" s="57" t="str">
        <f t="shared" si="2144"/>
        <v/>
      </c>
      <c r="P1550" s="37">
        <v>252</v>
      </c>
      <c r="S1550" t="str">
        <f t="shared" si="2145"/>
        <v/>
      </c>
      <c r="T1550" s="104"/>
    </row>
    <row r="1551" spans="1:20" hidden="1">
      <c r="A1551" t="str">
        <f t="shared" ca="1" si="2146"/>
        <v/>
      </c>
      <c r="L1551" s="57" t="str">
        <f t="shared" si="2144"/>
        <v/>
      </c>
      <c r="P1551" s="37">
        <v>252</v>
      </c>
      <c r="S1551" t="str">
        <f t="shared" si="2145"/>
        <v/>
      </c>
      <c r="T1551" s="104"/>
    </row>
    <row r="1552" spans="1:20" hidden="1">
      <c r="A1552" t="str">
        <f t="shared" ca="1" si="2146"/>
        <v/>
      </c>
      <c r="L1552" s="57" t="str">
        <f t="shared" si="2144"/>
        <v/>
      </c>
      <c r="P1552" s="37">
        <v>252</v>
      </c>
      <c r="S1552" t="str">
        <f t="shared" si="2145"/>
        <v/>
      </c>
      <c r="T1552" s="104"/>
    </row>
    <row r="1553" spans="1:20" hidden="1">
      <c r="A1553" t="str">
        <f t="shared" ca="1" si="2146"/>
        <v/>
      </c>
      <c r="L1553" s="57" t="str">
        <f t="shared" si="2144"/>
        <v/>
      </c>
      <c r="S1553" t="str">
        <f t="shared" si="2145"/>
        <v/>
      </c>
      <c r="T1553" s="104"/>
    </row>
    <row r="1554" spans="1:20" hidden="1">
      <c r="A1554" t="str">
        <f t="shared" ca="1" si="2146"/>
        <v/>
      </c>
      <c r="L1554" s="57" t="str">
        <f t="shared" si="2144"/>
        <v/>
      </c>
      <c r="P1554" s="37">
        <v>253</v>
      </c>
      <c r="S1554" t="str">
        <f t="shared" si="2145"/>
        <v/>
      </c>
      <c r="T1554" s="104"/>
    </row>
    <row r="1555" spans="1:20" hidden="1">
      <c r="A1555" t="str">
        <f t="shared" ca="1" si="2146"/>
        <v/>
      </c>
      <c r="L1555" s="57" t="str">
        <f t="shared" si="2144"/>
        <v/>
      </c>
      <c r="P1555" s="37">
        <v>253</v>
      </c>
      <c r="S1555" t="str">
        <f t="shared" si="2145"/>
        <v/>
      </c>
      <c r="T1555" s="104"/>
    </row>
    <row r="1556" spans="1:20" hidden="1">
      <c r="A1556" t="str">
        <f t="shared" ca="1" si="2146"/>
        <v/>
      </c>
      <c r="L1556" s="57" t="str">
        <f t="shared" ref="L1556:L1571" si="2147">IF(OR(S1556="370",S1556="371",S1556="372",S1556="373",S1556="374",S1556="375",S1556="376",S1556="377",S1556="378",S1556="379",S1556="380",S1556="039",S1556="389"),"農集","")</f>
        <v/>
      </c>
      <c r="P1556" s="37">
        <v>253</v>
      </c>
      <c r="S1556" t="str">
        <f t="shared" ref="S1556:S1571" si="2148">IF(C1556="","",LEFT(TEXT(C1556,"000000000"),3))</f>
        <v/>
      </c>
      <c r="T1556" s="104"/>
    </row>
    <row r="1557" spans="1:20" hidden="1">
      <c r="A1557" t="str">
        <f t="shared" ca="1" si="2146"/>
        <v/>
      </c>
      <c r="L1557" s="57" t="str">
        <f t="shared" si="2147"/>
        <v/>
      </c>
      <c r="P1557" s="37">
        <v>253</v>
      </c>
      <c r="S1557" t="str">
        <f t="shared" si="2148"/>
        <v/>
      </c>
      <c r="T1557" s="104"/>
    </row>
    <row r="1558" spans="1:20" hidden="1">
      <c r="A1558" t="str">
        <f t="shared" ca="1" si="2146"/>
        <v/>
      </c>
      <c r="L1558" s="57" t="str">
        <f t="shared" si="2147"/>
        <v/>
      </c>
      <c r="S1558" t="str">
        <f t="shared" si="2148"/>
        <v/>
      </c>
      <c r="T1558" s="104"/>
    </row>
    <row r="1559" spans="1:20" hidden="1">
      <c r="A1559" t="str">
        <f t="shared" ca="1" si="2146"/>
        <v/>
      </c>
      <c r="L1559" s="57" t="str">
        <f t="shared" si="2147"/>
        <v/>
      </c>
      <c r="P1559" s="37">
        <v>254</v>
      </c>
      <c r="S1559" t="str">
        <f t="shared" si="2148"/>
        <v/>
      </c>
      <c r="T1559" s="104"/>
    </row>
    <row r="1560" spans="1:20" hidden="1">
      <c r="A1560" t="str">
        <f t="shared" ca="1" si="2146"/>
        <v/>
      </c>
      <c r="L1560" s="57" t="str">
        <f t="shared" si="2147"/>
        <v/>
      </c>
      <c r="P1560" s="37">
        <v>254</v>
      </c>
      <c r="S1560" t="str">
        <f t="shared" si="2148"/>
        <v/>
      </c>
      <c r="T1560" s="104"/>
    </row>
    <row r="1561" spans="1:20" hidden="1">
      <c r="A1561" t="str">
        <f t="shared" ca="1" si="2146"/>
        <v/>
      </c>
      <c r="L1561" s="57" t="str">
        <f t="shared" si="2147"/>
        <v/>
      </c>
      <c r="P1561" s="37">
        <v>254</v>
      </c>
      <c r="S1561" t="str">
        <f t="shared" si="2148"/>
        <v/>
      </c>
      <c r="T1561" s="104"/>
    </row>
    <row r="1562" spans="1:20" hidden="1">
      <c r="A1562" t="str">
        <f t="shared" ca="1" si="2146"/>
        <v/>
      </c>
      <c r="L1562" s="57" t="str">
        <f t="shared" si="2147"/>
        <v/>
      </c>
      <c r="P1562" s="37">
        <v>254</v>
      </c>
      <c r="S1562" t="str">
        <f t="shared" si="2148"/>
        <v/>
      </c>
      <c r="T1562" s="104"/>
    </row>
    <row r="1563" spans="1:20" hidden="1">
      <c r="A1563" t="str">
        <f t="shared" ca="1" si="2146"/>
        <v/>
      </c>
      <c r="L1563" s="57" t="str">
        <f t="shared" si="2147"/>
        <v/>
      </c>
      <c r="S1563" t="str">
        <f t="shared" si="2148"/>
        <v/>
      </c>
      <c r="T1563" s="104"/>
    </row>
    <row r="1564" spans="1:20" hidden="1">
      <c r="A1564" t="str">
        <f t="shared" ca="1" si="2146"/>
        <v/>
      </c>
      <c r="L1564" s="57" t="str">
        <f t="shared" si="2147"/>
        <v/>
      </c>
      <c r="P1564" s="37">
        <v>255</v>
      </c>
      <c r="S1564" t="str">
        <f t="shared" si="2148"/>
        <v/>
      </c>
      <c r="T1564" s="104"/>
    </row>
    <row r="1565" spans="1:20" hidden="1">
      <c r="A1565" t="str">
        <f t="shared" ca="1" si="2146"/>
        <v/>
      </c>
      <c r="L1565" s="57" t="str">
        <f t="shared" si="2147"/>
        <v/>
      </c>
      <c r="P1565" s="37">
        <v>255</v>
      </c>
      <c r="S1565" t="str">
        <f t="shared" si="2148"/>
        <v/>
      </c>
      <c r="T1565" s="104"/>
    </row>
    <row r="1566" spans="1:20" hidden="1">
      <c r="A1566" t="str">
        <f t="shared" ca="1" si="2146"/>
        <v/>
      </c>
      <c r="L1566" s="57" t="str">
        <f t="shared" si="2147"/>
        <v/>
      </c>
      <c r="P1566" s="37">
        <v>255</v>
      </c>
      <c r="S1566" t="str">
        <f t="shared" si="2148"/>
        <v/>
      </c>
      <c r="T1566" s="104"/>
    </row>
    <row r="1567" spans="1:20" hidden="1">
      <c r="A1567" t="str">
        <f t="shared" ca="1" si="2146"/>
        <v/>
      </c>
      <c r="L1567" s="57" t="str">
        <f t="shared" si="2147"/>
        <v/>
      </c>
      <c r="P1567" s="37">
        <v>255</v>
      </c>
      <c r="S1567" t="str">
        <f t="shared" si="2148"/>
        <v/>
      </c>
      <c r="T1567" s="104"/>
    </row>
    <row r="1568" spans="1:20" hidden="1">
      <c r="A1568" t="str">
        <f t="shared" ca="1" si="2146"/>
        <v/>
      </c>
      <c r="L1568" s="57" t="str">
        <f t="shared" si="2147"/>
        <v/>
      </c>
      <c r="S1568" t="str">
        <f t="shared" si="2148"/>
        <v/>
      </c>
      <c r="T1568" s="104"/>
    </row>
    <row r="1569" spans="1:20" hidden="1">
      <c r="A1569" t="str">
        <f t="shared" ca="1" si="2146"/>
        <v/>
      </c>
      <c r="L1569" s="57" t="str">
        <f t="shared" si="2147"/>
        <v/>
      </c>
      <c r="P1569" s="37">
        <v>256</v>
      </c>
      <c r="S1569" t="str">
        <f t="shared" si="2148"/>
        <v/>
      </c>
      <c r="T1569" s="104"/>
    </row>
    <row r="1570" spans="1:20" hidden="1">
      <c r="A1570" t="str">
        <f t="shared" ca="1" si="2146"/>
        <v/>
      </c>
      <c r="L1570" s="57" t="str">
        <f t="shared" si="2147"/>
        <v/>
      </c>
      <c r="P1570" s="37">
        <v>256</v>
      </c>
      <c r="S1570" t="str">
        <f t="shared" si="2148"/>
        <v/>
      </c>
      <c r="T1570" s="104"/>
    </row>
    <row r="1571" spans="1:20" hidden="1">
      <c r="A1571" t="str">
        <f t="shared" ca="1" si="2146"/>
        <v/>
      </c>
      <c r="L1571" s="57" t="str">
        <f t="shared" si="2147"/>
        <v/>
      </c>
      <c r="P1571" s="37">
        <v>256</v>
      </c>
      <c r="S1571" t="str">
        <f t="shared" si="2148"/>
        <v/>
      </c>
      <c r="T1571" s="104"/>
    </row>
    <row r="1572" spans="1:20">
      <c r="P1572" s="37">
        <v>256</v>
      </c>
      <c r="T1572" s="104"/>
    </row>
    <row r="1574" spans="1:20">
      <c r="P1574" s="37">
        <v>257</v>
      </c>
    </row>
    <row r="1575" spans="1:20">
      <c r="P1575" s="37">
        <v>257</v>
      </c>
    </row>
    <row r="1576" spans="1:20">
      <c r="P1576" s="37">
        <v>257</v>
      </c>
    </row>
    <row r="1577" spans="1:20">
      <c r="P1577" s="37">
        <v>257</v>
      </c>
    </row>
    <row r="1579" spans="1:20">
      <c r="P1579" s="37">
        <v>258</v>
      </c>
    </row>
    <row r="1580" spans="1:20">
      <c r="P1580" s="37">
        <v>258</v>
      </c>
    </row>
    <row r="1581" spans="1:20">
      <c r="P1581" s="37">
        <v>258</v>
      </c>
    </row>
    <row r="1582" spans="1:20">
      <c r="P1582" s="37">
        <v>258</v>
      </c>
    </row>
    <row r="1584" spans="1:20">
      <c r="P1584" s="37">
        <v>259</v>
      </c>
    </row>
    <row r="1585" spans="16:16">
      <c r="P1585" s="37">
        <v>259</v>
      </c>
    </row>
    <row r="1586" spans="16:16">
      <c r="P1586" s="37">
        <v>259</v>
      </c>
    </row>
    <row r="1587" spans="16:16">
      <c r="P1587" s="37">
        <v>259</v>
      </c>
    </row>
    <row r="1589" spans="16:16">
      <c r="P1589" s="37">
        <v>260</v>
      </c>
    </row>
    <row r="1590" spans="16:16">
      <c r="P1590" s="37">
        <v>260</v>
      </c>
    </row>
    <row r="1591" spans="16:16">
      <c r="P1591" s="37">
        <v>260</v>
      </c>
    </row>
    <row r="1592" spans="16:16">
      <c r="P1592" s="37">
        <v>260</v>
      </c>
    </row>
    <row r="1594" spans="16:16">
      <c r="P1594" s="37">
        <v>261</v>
      </c>
    </row>
    <row r="1595" spans="16:16">
      <c r="P1595" s="37">
        <v>261</v>
      </c>
    </row>
    <row r="1596" spans="16:16">
      <c r="P1596" s="37">
        <v>261</v>
      </c>
    </row>
    <row r="1597" spans="16:16">
      <c r="P1597" s="37">
        <v>261</v>
      </c>
    </row>
    <row r="1599" spans="16:16">
      <c r="P1599" s="37">
        <v>262</v>
      </c>
    </row>
    <row r="1600" spans="16:16">
      <c r="P1600" s="37">
        <v>262</v>
      </c>
    </row>
    <row r="1601" spans="16:16">
      <c r="P1601" s="37">
        <v>262</v>
      </c>
    </row>
    <row r="1602" spans="16:16">
      <c r="P1602" s="37">
        <v>262</v>
      </c>
    </row>
    <row r="1604" spans="16:16">
      <c r="P1604" s="37">
        <v>263</v>
      </c>
    </row>
    <row r="1605" spans="16:16">
      <c r="P1605" s="37">
        <v>263</v>
      </c>
    </row>
    <row r="1606" spans="16:16">
      <c r="P1606" s="37">
        <v>263</v>
      </c>
    </row>
    <row r="1607" spans="16:16">
      <c r="P1607" s="37">
        <v>263</v>
      </c>
    </row>
    <row r="1609" spans="16:16">
      <c r="P1609" s="37">
        <v>264</v>
      </c>
    </row>
    <row r="1610" spans="16:16">
      <c r="P1610" s="37">
        <v>264</v>
      </c>
    </row>
    <row r="1611" spans="16:16">
      <c r="P1611" s="37">
        <v>264</v>
      </c>
    </row>
    <row r="1612" spans="16:16">
      <c r="P1612" s="37">
        <v>264</v>
      </c>
    </row>
    <row r="1614" spans="16:16">
      <c r="P1614" s="37">
        <v>265</v>
      </c>
    </row>
    <row r="1615" spans="16:16">
      <c r="P1615" s="37">
        <v>265</v>
      </c>
    </row>
    <row r="1616" spans="16:16">
      <c r="P1616" s="37">
        <v>265</v>
      </c>
    </row>
    <row r="1617" spans="16:16">
      <c r="P1617" s="37">
        <v>265</v>
      </c>
    </row>
    <row r="1619" spans="16:16">
      <c r="P1619" s="37">
        <v>266</v>
      </c>
    </row>
    <row r="1620" spans="16:16">
      <c r="P1620" s="37">
        <v>266</v>
      </c>
    </row>
    <row r="1621" spans="16:16">
      <c r="P1621" s="37">
        <v>266</v>
      </c>
    </row>
    <row r="1622" spans="16:16">
      <c r="P1622" s="37">
        <v>266</v>
      </c>
    </row>
    <row r="1624" spans="16:16">
      <c r="P1624" s="37">
        <v>267</v>
      </c>
    </row>
    <row r="1625" spans="16:16">
      <c r="P1625" s="37">
        <v>267</v>
      </c>
    </row>
    <row r="1626" spans="16:16">
      <c r="P1626" s="37">
        <v>267</v>
      </c>
    </row>
    <row r="1627" spans="16:16">
      <c r="P1627" s="37">
        <v>267</v>
      </c>
    </row>
    <row r="1629" spans="16:16">
      <c r="P1629" s="37">
        <v>268</v>
      </c>
    </row>
    <row r="1630" spans="16:16">
      <c r="P1630" s="37">
        <v>268</v>
      </c>
    </row>
    <row r="1631" spans="16:16">
      <c r="P1631" s="37">
        <v>268</v>
      </c>
    </row>
    <row r="1632" spans="16:16">
      <c r="P1632" s="37">
        <v>268</v>
      </c>
    </row>
    <row r="1634" spans="16:16">
      <c r="P1634" s="37">
        <v>269</v>
      </c>
    </row>
    <row r="1635" spans="16:16">
      <c r="P1635" s="37">
        <v>269</v>
      </c>
    </row>
    <row r="1636" spans="16:16">
      <c r="P1636" s="37">
        <v>269</v>
      </c>
    </row>
    <row r="1637" spans="16:16">
      <c r="P1637" s="37">
        <v>269</v>
      </c>
    </row>
    <row r="1639" spans="16:16">
      <c r="P1639" s="37">
        <v>270</v>
      </c>
    </row>
    <row r="1640" spans="16:16">
      <c r="P1640" s="37">
        <v>270</v>
      </c>
    </row>
    <row r="1641" spans="16:16">
      <c r="P1641" s="37">
        <v>270</v>
      </c>
    </row>
    <row r="1642" spans="16:16">
      <c r="P1642" s="37">
        <v>270</v>
      </c>
    </row>
    <row r="1644" spans="16:16">
      <c r="P1644" s="37">
        <v>271</v>
      </c>
    </row>
    <row r="1645" spans="16:16">
      <c r="P1645" s="37">
        <v>271</v>
      </c>
    </row>
    <row r="1646" spans="16:16">
      <c r="P1646" s="37">
        <v>271</v>
      </c>
    </row>
    <row r="1647" spans="16:16">
      <c r="P1647" s="37">
        <v>271</v>
      </c>
    </row>
    <row r="1649" spans="16:16">
      <c r="P1649" s="37">
        <v>272</v>
      </c>
    </row>
    <row r="1650" spans="16:16">
      <c r="P1650" s="37">
        <v>272</v>
      </c>
    </row>
    <row r="1651" spans="16:16">
      <c r="P1651" s="37">
        <v>272</v>
      </c>
    </row>
    <row r="1652" spans="16:16">
      <c r="P1652" s="37">
        <v>272</v>
      </c>
    </row>
    <row r="1654" spans="16:16">
      <c r="P1654" s="37">
        <v>273</v>
      </c>
    </row>
    <row r="1655" spans="16:16">
      <c r="P1655" s="37">
        <v>273</v>
      </c>
    </row>
    <row r="1656" spans="16:16">
      <c r="P1656" s="37">
        <v>273</v>
      </c>
    </row>
    <row r="1657" spans="16:16">
      <c r="P1657" s="37">
        <v>273</v>
      </c>
    </row>
    <row r="1659" spans="16:16">
      <c r="P1659" s="37">
        <v>274</v>
      </c>
    </row>
    <row r="1660" spans="16:16">
      <c r="P1660" s="37">
        <v>274</v>
      </c>
    </row>
    <row r="1661" spans="16:16">
      <c r="P1661" s="37">
        <v>274</v>
      </c>
    </row>
    <row r="1662" spans="16:16">
      <c r="P1662" s="37">
        <v>274</v>
      </c>
    </row>
    <row r="1664" spans="16:16">
      <c r="P1664" s="37">
        <v>275</v>
      </c>
    </row>
    <row r="1665" spans="16:16">
      <c r="P1665" s="37">
        <v>275</v>
      </c>
    </row>
    <row r="1666" spans="16:16">
      <c r="P1666" s="37">
        <v>275</v>
      </c>
    </row>
    <row r="1667" spans="16:16">
      <c r="P1667" s="37">
        <v>275</v>
      </c>
    </row>
    <row r="1669" spans="16:16">
      <c r="P1669" s="37">
        <v>276</v>
      </c>
    </row>
    <row r="1670" spans="16:16">
      <c r="P1670" s="37">
        <v>276</v>
      </c>
    </row>
    <row r="1671" spans="16:16">
      <c r="P1671" s="37">
        <v>276</v>
      </c>
    </row>
    <row r="1672" spans="16:16">
      <c r="P1672" s="37">
        <v>276</v>
      </c>
    </row>
    <row r="1674" spans="16:16">
      <c r="P1674" s="37">
        <v>277</v>
      </c>
    </row>
    <row r="1675" spans="16:16">
      <c r="P1675" s="37">
        <v>277</v>
      </c>
    </row>
    <row r="1676" spans="16:16">
      <c r="P1676" s="37">
        <v>277</v>
      </c>
    </row>
    <row r="1677" spans="16:16">
      <c r="P1677" s="37">
        <v>277</v>
      </c>
    </row>
    <row r="1679" spans="16:16">
      <c r="P1679" s="37">
        <v>278</v>
      </c>
    </row>
    <row r="1680" spans="16:16">
      <c r="P1680" s="37">
        <v>278</v>
      </c>
    </row>
    <row r="1681" spans="16:16">
      <c r="P1681" s="37">
        <v>278</v>
      </c>
    </row>
    <row r="1682" spans="16:16">
      <c r="P1682" s="37">
        <v>278</v>
      </c>
    </row>
    <row r="1684" spans="16:16">
      <c r="P1684" s="37">
        <v>279</v>
      </c>
    </row>
    <row r="1685" spans="16:16">
      <c r="P1685" s="37">
        <v>279</v>
      </c>
    </row>
    <row r="1686" spans="16:16">
      <c r="P1686" s="37">
        <v>279</v>
      </c>
    </row>
    <row r="1687" spans="16:16">
      <c r="P1687" s="37">
        <v>279</v>
      </c>
    </row>
    <row r="1689" spans="16:16">
      <c r="P1689" s="37">
        <v>280</v>
      </c>
    </row>
    <row r="1690" spans="16:16">
      <c r="P1690" s="37">
        <v>280</v>
      </c>
    </row>
    <row r="1691" spans="16:16">
      <c r="P1691" s="37">
        <v>280</v>
      </c>
    </row>
    <row r="1692" spans="16:16">
      <c r="P1692" s="37">
        <v>280</v>
      </c>
    </row>
    <row r="1694" spans="16:16">
      <c r="P1694" s="37">
        <v>281</v>
      </c>
    </row>
    <row r="1695" spans="16:16">
      <c r="P1695" s="37">
        <v>281</v>
      </c>
    </row>
    <row r="1696" spans="16:16">
      <c r="P1696" s="37">
        <v>281</v>
      </c>
    </row>
    <row r="1697" spans="16:16">
      <c r="P1697" s="37">
        <v>281</v>
      </c>
    </row>
    <row r="1699" spans="16:16">
      <c r="P1699" s="37">
        <v>282</v>
      </c>
    </row>
    <row r="1700" spans="16:16">
      <c r="P1700" s="37">
        <v>282</v>
      </c>
    </row>
    <row r="1701" spans="16:16">
      <c r="P1701" s="37">
        <v>282</v>
      </c>
    </row>
    <row r="1702" spans="16:16">
      <c r="P1702" s="37">
        <v>282</v>
      </c>
    </row>
    <row r="1704" spans="16:16">
      <c r="P1704" s="37">
        <v>283</v>
      </c>
    </row>
    <row r="1705" spans="16:16">
      <c r="P1705" s="37">
        <v>283</v>
      </c>
    </row>
    <row r="1706" spans="16:16">
      <c r="P1706" s="37">
        <v>283</v>
      </c>
    </row>
    <row r="1707" spans="16:16">
      <c r="P1707" s="37">
        <v>283</v>
      </c>
    </row>
    <row r="1709" spans="16:16">
      <c r="P1709" s="37">
        <v>284</v>
      </c>
    </row>
    <row r="1710" spans="16:16">
      <c r="P1710" s="37">
        <v>284</v>
      </c>
    </row>
    <row r="1711" spans="16:16">
      <c r="P1711" s="37">
        <v>284</v>
      </c>
    </row>
    <row r="1712" spans="16:16">
      <c r="P1712" s="37">
        <v>284</v>
      </c>
    </row>
    <row r="1714" spans="16:16">
      <c r="P1714" s="37">
        <v>285</v>
      </c>
    </row>
    <row r="1715" spans="16:16">
      <c r="P1715" s="37">
        <v>285</v>
      </c>
    </row>
    <row r="1716" spans="16:16">
      <c r="P1716" s="37">
        <v>285</v>
      </c>
    </row>
    <row r="1717" spans="16:16">
      <c r="P1717" s="37">
        <v>285</v>
      </c>
    </row>
    <row r="1719" spans="16:16">
      <c r="P1719" s="37">
        <v>286</v>
      </c>
    </row>
    <row r="1720" spans="16:16">
      <c r="P1720" s="37">
        <v>286</v>
      </c>
    </row>
    <row r="1721" spans="16:16">
      <c r="P1721" s="37">
        <v>286</v>
      </c>
    </row>
    <row r="1722" spans="16:16">
      <c r="P1722" s="37">
        <v>286</v>
      </c>
    </row>
    <row r="1724" spans="16:16">
      <c r="P1724" s="37">
        <v>287</v>
      </c>
    </row>
    <row r="1725" spans="16:16">
      <c r="P1725" s="37">
        <v>287</v>
      </c>
    </row>
    <row r="1726" spans="16:16">
      <c r="P1726" s="37">
        <v>287</v>
      </c>
    </row>
    <row r="1727" spans="16:16">
      <c r="P1727" s="37">
        <v>287</v>
      </c>
    </row>
    <row r="1729" spans="16:16">
      <c r="P1729" s="37">
        <v>288</v>
      </c>
    </row>
    <row r="1730" spans="16:16">
      <c r="P1730" s="37">
        <v>288</v>
      </c>
    </row>
    <row r="1731" spans="16:16">
      <c r="P1731" s="37">
        <v>288</v>
      </c>
    </row>
    <row r="1732" spans="16:16">
      <c r="P1732" s="37">
        <v>288</v>
      </c>
    </row>
    <row r="1734" spans="16:16">
      <c r="P1734" s="37">
        <v>289</v>
      </c>
    </row>
    <row r="1735" spans="16:16">
      <c r="P1735" s="37">
        <v>289</v>
      </c>
    </row>
    <row r="1736" spans="16:16">
      <c r="P1736" s="37">
        <v>289</v>
      </c>
    </row>
    <row r="1737" spans="16:16">
      <c r="P1737" s="37">
        <v>289</v>
      </c>
    </row>
    <row r="1739" spans="16:16">
      <c r="P1739" s="37">
        <v>290</v>
      </c>
    </row>
    <row r="1740" spans="16:16">
      <c r="P1740" s="37">
        <v>290</v>
      </c>
    </row>
    <row r="1741" spans="16:16">
      <c r="P1741" s="37">
        <v>290</v>
      </c>
    </row>
    <row r="1742" spans="16:16">
      <c r="P1742" s="37">
        <v>290</v>
      </c>
    </row>
    <row r="1744" spans="16:16">
      <c r="P1744" s="37">
        <v>291</v>
      </c>
    </row>
    <row r="1745" spans="16:16">
      <c r="P1745" s="37">
        <v>291</v>
      </c>
    </row>
    <row r="1746" spans="16:16">
      <c r="P1746" s="37">
        <v>291</v>
      </c>
    </row>
    <row r="1747" spans="16:16">
      <c r="P1747" s="37">
        <v>291</v>
      </c>
    </row>
    <row r="1749" spans="16:16">
      <c r="P1749" s="37">
        <v>292</v>
      </c>
    </row>
    <row r="1750" spans="16:16">
      <c r="P1750" s="37">
        <v>292</v>
      </c>
    </row>
    <row r="1751" spans="16:16">
      <c r="P1751" s="37">
        <v>292</v>
      </c>
    </row>
    <row r="1752" spans="16:16">
      <c r="P1752" s="37">
        <v>292</v>
      </c>
    </row>
    <row r="1754" spans="16:16">
      <c r="P1754" s="37">
        <v>293</v>
      </c>
    </row>
    <row r="1755" spans="16:16">
      <c r="P1755" s="37">
        <v>293</v>
      </c>
    </row>
    <row r="1756" spans="16:16">
      <c r="P1756" s="37">
        <v>293</v>
      </c>
    </row>
    <row r="1757" spans="16:16">
      <c r="P1757" s="37">
        <v>293</v>
      </c>
    </row>
    <row r="1759" spans="16:16">
      <c r="P1759" s="37">
        <v>294</v>
      </c>
    </row>
    <row r="1760" spans="16:16">
      <c r="P1760" s="37">
        <v>294</v>
      </c>
    </row>
    <row r="1761" spans="16:16">
      <c r="P1761" s="37">
        <v>294</v>
      </c>
    </row>
    <row r="1762" spans="16:16">
      <c r="P1762" s="37">
        <v>294</v>
      </c>
    </row>
    <row r="1764" spans="16:16">
      <c r="P1764" s="37">
        <v>295</v>
      </c>
    </row>
    <row r="1765" spans="16:16">
      <c r="P1765" s="37">
        <v>295</v>
      </c>
    </row>
    <row r="1766" spans="16:16">
      <c r="P1766" s="37">
        <v>295</v>
      </c>
    </row>
    <row r="1767" spans="16:16">
      <c r="P1767" s="37">
        <v>295</v>
      </c>
    </row>
    <row r="1769" spans="16:16">
      <c r="P1769" s="37">
        <v>296</v>
      </c>
    </row>
    <row r="1770" spans="16:16">
      <c r="P1770" s="37">
        <v>296</v>
      </c>
    </row>
    <row r="1771" spans="16:16">
      <c r="P1771" s="37">
        <v>296</v>
      </c>
    </row>
    <row r="1772" spans="16:16">
      <c r="P1772" s="37">
        <v>296</v>
      </c>
    </row>
    <row r="1774" spans="16:16">
      <c r="P1774" s="37">
        <v>297</v>
      </c>
    </row>
    <row r="1775" spans="16:16">
      <c r="P1775" s="37">
        <v>297</v>
      </c>
    </row>
    <row r="1776" spans="16:16">
      <c r="P1776" s="37">
        <v>297</v>
      </c>
    </row>
    <row r="1777" spans="16:16">
      <c r="P1777" s="37">
        <v>297</v>
      </c>
    </row>
    <row r="1779" spans="16:16">
      <c r="P1779" s="37">
        <v>298</v>
      </c>
    </row>
    <row r="1780" spans="16:16">
      <c r="P1780" s="37">
        <v>298</v>
      </c>
    </row>
    <row r="1781" spans="16:16">
      <c r="P1781" s="37">
        <v>298</v>
      </c>
    </row>
    <row r="1782" spans="16:16">
      <c r="P1782" s="37">
        <v>298</v>
      </c>
    </row>
    <row r="1784" spans="16:16">
      <c r="P1784" s="37">
        <v>299</v>
      </c>
    </row>
    <row r="1785" spans="16:16">
      <c r="P1785" s="37">
        <v>299</v>
      </c>
    </row>
    <row r="1786" spans="16:16">
      <c r="P1786" s="37">
        <v>299</v>
      </c>
    </row>
    <row r="1787" spans="16:16">
      <c r="P1787" s="37">
        <v>299</v>
      </c>
    </row>
    <row r="1789" spans="16:16">
      <c r="P1789" s="37">
        <v>300</v>
      </c>
    </row>
    <row r="1790" spans="16:16">
      <c r="P1790" s="37">
        <v>300</v>
      </c>
    </row>
    <row r="1791" spans="16:16">
      <c r="P1791" s="37">
        <v>300</v>
      </c>
    </row>
    <row r="1792" spans="16:16">
      <c r="P1792" s="37">
        <v>300</v>
      </c>
    </row>
    <row r="1794" spans="16:16">
      <c r="P1794" s="37">
        <v>301</v>
      </c>
    </row>
    <row r="1795" spans="16:16">
      <c r="P1795" s="37">
        <v>301</v>
      </c>
    </row>
    <row r="1796" spans="16:16">
      <c r="P1796" s="37">
        <v>301</v>
      </c>
    </row>
    <row r="1797" spans="16:16">
      <c r="P1797" s="37">
        <v>301</v>
      </c>
    </row>
    <row r="1799" spans="16:16">
      <c r="P1799" s="37">
        <v>302</v>
      </c>
    </row>
    <row r="1800" spans="16:16">
      <c r="P1800" s="37">
        <v>302</v>
      </c>
    </row>
    <row r="1801" spans="16:16">
      <c r="P1801" s="37">
        <v>302</v>
      </c>
    </row>
    <row r="1802" spans="16:16">
      <c r="P1802" s="37">
        <v>302</v>
      </c>
    </row>
    <row r="1804" spans="16:16">
      <c r="P1804" s="37">
        <v>303</v>
      </c>
    </row>
    <row r="1805" spans="16:16">
      <c r="P1805" s="37">
        <v>303</v>
      </c>
    </row>
    <row r="1806" spans="16:16">
      <c r="P1806" s="37">
        <v>303</v>
      </c>
    </row>
    <row r="1807" spans="16:16">
      <c r="P1807" s="37">
        <v>303</v>
      </c>
    </row>
    <row r="1809" spans="16:16">
      <c r="P1809" s="37">
        <v>304</v>
      </c>
    </row>
    <row r="1810" spans="16:16">
      <c r="P1810" s="37">
        <v>304</v>
      </c>
    </row>
    <row r="1811" spans="16:16">
      <c r="P1811" s="37">
        <v>304</v>
      </c>
    </row>
    <row r="1812" spans="16:16">
      <c r="P1812" s="37">
        <v>304</v>
      </c>
    </row>
    <row r="1814" spans="16:16">
      <c r="P1814" s="37">
        <v>305</v>
      </c>
    </row>
    <row r="1815" spans="16:16">
      <c r="P1815" s="37">
        <v>305</v>
      </c>
    </row>
    <row r="1816" spans="16:16">
      <c r="P1816" s="37">
        <v>305</v>
      </c>
    </row>
    <row r="1817" spans="16:16">
      <c r="P1817" s="37">
        <v>305</v>
      </c>
    </row>
    <row r="1819" spans="16:16">
      <c r="P1819" s="37">
        <v>306</v>
      </c>
    </row>
    <row r="1820" spans="16:16">
      <c r="P1820" s="37">
        <v>306</v>
      </c>
    </row>
    <row r="1821" spans="16:16">
      <c r="P1821" s="37">
        <v>306</v>
      </c>
    </row>
    <row r="1822" spans="16:16">
      <c r="P1822" s="37">
        <v>306</v>
      </c>
    </row>
    <row r="1824" spans="16:16">
      <c r="P1824" s="37">
        <v>307</v>
      </c>
    </row>
    <row r="1825" spans="16:16">
      <c r="P1825" s="37">
        <v>307</v>
      </c>
    </row>
    <row r="1826" spans="16:16">
      <c r="P1826" s="37">
        <v>307</v>
      </c>
    </row>
    <row r="1827" spans="16:16">
      <c r="P1827" s="37">
        <v>307</v>
      </c>
    </row>
    <row r="1829" spans="16:16">
      <c r="P1829" s="37">
        <v>308</v>
      </c>
    </row>
    <row r="1830" spans="16:16">
      <c r="P1830" s="37">
        <v>308</v>
      </c>
    </row>
    <row r="1831" spans="16:16">
      <c r="P1831" s="37">
        <v>308</v>
      </c>
    </row>
    <row r="1832" spans="16:16">
      <c r="P1832" s="37">
        <v>308</v>
      </c>
    </row>
    <row r="1834" spans="16:16">
      <c r="P1834" s="37">
        <v>309</v>
      </c>
    </row>
    <row r="1835" spans="16:16">
      <c r="P1835" s="37">
        <v>309</v>
      </c>
    </row>
    <row r="1836" spans="16:16">
      <c r="P1836" s="37">
        <v>309</v>
      </c>
    </row>
    <row r="1837" spans="16:16">
      <c r="P1837" s="37">
        <v>309</v>
      </c>
    </row>
    <row r="1839" spans="16:16">
      <c r="P1839" s="37">
        <v>310</v>
      </c>
    </row>
    <row r="1840" spans="16:16">
      <c r="P1840" s="37">
        <v>310</v>
      </c>
    </row>
    <row r="1841" spans="16:16">
      <c r="P1841" s="37">
        <v>310</v>
      </c>
    </row>
    <row r="1842" spans="16:16">
      <c r="P1842" s="37">
        <v>310</v>
      </c>
    </row>
    <row r="1844" spans="16:16">
      <c r="P1844" s="37">
        <v>311</v>
      </c>
    </row>
    <row r="1845" spans="16:16">
      <c r="P1845" s="37">
        <v>311</v>
      </c>
    </row>
    <row r="1846" spans="16:16">
      <c r="P1846" s="37">
        <v>311</v>
      </c>
    </row>
    <row r="1847" spans="16:16">
      <c r="P1847" s="37">
        <v>311</v>
      </c>
    </row>
    <row r="1849" spans="16:16">
      <c r="P1849" s="37">
        <v>312</v>
      </c>
    </row>
    <row r="1850" spans="16:16">
      <c r="P1850" s="37">
        <v>312</v>
      </c>
    </row>
    <row r="1851" spans="16:16">
      <c r="P1851" s="37">
        <v>312</v>
      </c>
    </row>
    <row r="1852" spans="16:16">
      <c r="P1852" s="37">
        <v>312</v>
      </c>
    </row>
    <row r="1854" spans="16:16">
      <c r="P1854" s="37">
        <v>313</v>
      </c>
    </row>
    <row r="1855" spans="16:16">
      <c r="P1855" s="37">
        <v>313</v>
      </c>
    </row>
    <row r="1856" spans="16:16">
      <c r="P1856" s="37">
        <v>313</v>
      </c>
    </row>
    <row r="1857" spans="16:16">
      <c r="P1857" s="37">
        <v>313</v>
      </c>
    </row>
    <row r="1859" spans="16:16">
      <c r="P1859" s="37">
        <v>314</v>
      </c>
    </row>
    <row r="1860" spans="16:16">
      <c r="P1860" s="37">
        <v>314</v>
      </c>
    </row>
    <row r="1861" spans="16:16">
      <c r="P1861" s="37">
        <v>314</v>
      </c>
    </row>
    <row r="1862" spans="16:16">
      <c r="P1862" s="37">
        <v>314</v>
      </c>
    </row>
    <row r="1864" spans="16:16">
      <c r="P1864" s="37">
        <v>315</v>
      </c>
    </row>
    <row r="1865" spans="16:16">
      <c r="P1865" s="37">
        <v>315</v>
      </c>
    </row>
    <row r="1866" spans="16:16">
      <c r="P1866" s="37">
        <v>315</v>
      </c>
    </row>
    <row r="1867" spans="16:16">
      <c r="P1867" s="37">
        <v>315</v>
      </c>
    </row>
    <row r="1869" spans="16:16">
      <c r="P1869" s="37">
        <v>316</v>
      </c>
    </row>
    <row r="1870" spans="16:16">
      <c r="P1870" s="37">
        <v>316</v>
      </c>
    </row>
    <row r="1871" spans="16:16">
      <c r="P1871" s="37">
        <v>316</v>
      </c>
    </row>
    <row r="1872" spans="16:16">
      <c r="P1872" s="37">
        <v>316</v>
      </c>
    </row>
    <row r="1874" spans="16:16">
      <c r="P1874" s="37">
        <v>317</v>
      </c>
    </row>
    <row r="1875" spans="16:16">
      <c r="P1875" s="37">
        <v>317</v>
      </c>
    </row>
    <row r="1876" spans="16:16">
      <c r="P1876" s="37">
        <v>317</v>
      </c>
    </row>
    <row r="1877" spans="16:16">
      <c r="P1877" s="37">
        <v>317</v>
      </c>
    </row>
    <row r="1879" spans="16:16">
      <c r="P1879" s="37">
        <v>318</v>
      </c>
    </row>
    <row r="1880" spans="16:16">
      <c r="P1880" s="37">
        <v>318</v>
      </c>
    </row>
    <row r="1881" spans="16:16">
      <c r="P1881" s="37">
        <v>318</v>
      </c>
    </row>
    <row r="1882" spans="16:16">
      <c r="P1882" s="37">
        <v>318</v>
      </c>
    </row>
    <row r="1884" spans="16:16">
      <c r="P1884" s="37">
        <v>319</v>
      </c>
    </row>
    <row r="1885" spans="16:16">
      <c r="P1885" s="37">
        <v>319</v>
      </c>
    </row>
    <row r="1886" spans="16:16">
      <c r="P1886" s="37">
        <v>319</v>
      </c>
    </row>
    <row r="1887" spans="16:16">
      <c r="P1887" s="37">
        <v>319</v>
      </c>
    </row>
    <row r="1889" spans="16:16">
      <c r="P1889" s="37">
        <v>320</v>
      </c>
    </row>
    <row r="1890" spans="16:16">
      <c r="P1890" s="37">
        <v>320</v>
      </c>
    </row>
    <row r="1891" spans="16:16">
      <c r="P1891" s="37">
        <v>320</v>
      </c>
    </row>
    <row r="1892" spans="16:16">
      <c r="P1892" s="37">
        <v>320</v>
      </c>
    </row>
    <row r="1894" spans="16:16">
      <c r="P1894" s="37">
        <v>321</v>
      </c>
    </row>
    <row r="1895" spans="16:16">
      <c r="P1895" s="37">
        <v>321</v>
      </c>
    </row>
    <row r="1896" spans="16:16">
      <c r="P1896" s="37">
        <v>321</v>
      </c>
    </row>
    <row r="1897" spans="16:16">
      <c r="P1897" s="37">
        <v>321</v>
      </c>
    </row>
    <row r="1899" spans="16:16">
      <c r="P1899" s="37">
        <v>322</v>
      </c>
    </row>
    <row r="1900" spans="16:16">
      <c r="P1900" s="37">
        <v>322</v>
      </c>
    </row>
    <row r="1901" spans="16:16">
      <c r="P1901" s="37">
        <v>322</v>
      </c>
    </row>
    <row r="1902" spans="16:16">
      <c r="P1902" s="37">
        <v>322</v>
      </c>
    </row>
    <row r="1904" spans="16:16">
      <c r="P1904" s="37">
        <v>323</v>
      </c>
    </row>
    <row r="1905" spans="16:16">
      <c r="P1905" s="37">
        <v>323</v>
      </c>
    </row>
    <row r="1906" spans="16:16">
      <c r="P1906" s="37">
        <v>323</v>
      </c>
    </row>
    <row r="1907" spans="16:16">
      <c r="P1907" s="37">
        <v>323</v>
      </c>
    </row>
    <row r="1909" spans="16:16">
      <c r="P1909" s="37">
        <v>324</v>
      </c>
    </row>
    <row r="1910" spans="16:16">
      <c r="P1910" s="37">
        <v>324</v>
      </c>
    </row>
    <row r="1911" spans="16:16">
      <c r="P1911" s="37">
        <v>324</v>
      </c>
    </row>
    <row r="1912" spans="16:16">
      <c r="P1912" s="37">
        <v>324</v>
      </c>
    </row>
    <row r="1914" spans="16:16">
      <c r="P1914" s="37">
        <v>325</v>
      </c>
    </row>
    <row r="1915" spans="16:16">
      <c r="P1915" s="37">
        <v>325</v>
      </c>
    </row>
    <row r="1916" spans="16:16">
      <c r="P1916" s="37">
        <v>325</v>
      </c>
    </row>
    <row r="1917" spans="16:16">
      <c r="P1917" s="37">
        <v>325</v>
      </c>
    </row>
    <row r="1919" spans="16:16">
      <c r="P1919" s="37">
        <v>326</v>
      </c>
    </row>
    <row r="1920" spans="16:16">
      <c r="P1920" s="37">
        <v>326</v>
      </c>
    </row>
    <row r="1921" spans="16:16">
      <c r="P1921" s="37">
        <v>326</v>
      </c>
    </row>
    <row r="1922" spans="16:16">
      <c r="P1922" s="37">
        <v>326</v>
      </c>
    </row>
    <row r="1924" spans="16:16">
      <c r="P1924" s="37">
        <v>327</v>
      </c>
    </row>
    <row r="1925" spans="16:16">
      <c r="P1925" s="37">
        <v>327</v>
      </c>
    </row>
    <row r="1926" spans="16:16">
      <c r="P1926" s="37">
        <v>327</v>
      </c>
    </row>
    <row r="1927" spans="16:16">
      <c r="P1927" s="37">
        <v>327</v>
      </c>
    </row>
    <row r="1929" spans="16:16">
      <c r="P1929" s="37">
        <v>328</v>
      </c>
    </row>
    <row r="1930" spans="16:16">
      <c r="P1930" s="37">
        <v>328</v>
      </c>
    </row>
    <row r="1931" spans="16:16">
      <c r="P1931" s="37">
        <v>328</v>
      </c>
    </row>
    <row r="1932" spans="16:16">
      <c r="P1932" s="37">
        <v>328</v>
      </c>
    </row>
    <row r="1934" spans="16:16">
      <c r="P1934" s="37">
        <v>329</v>
      </c>
    </row>
    <row r="1935" spans="16:16">
      <c r="P1935" s="37">
        <v>329</v>
      </c>
    </row>
    <row r="1936" spans="16:16">
      <c r="P1936" s="37">
        <v>329</v>
      </c>
    </row>
    <row r="1937" spans="16:16">
      <c r="P1937" s="37">
        <v>329</v>
      </c>
    </row>
    <row r="1939" spans="16:16">
      <c r="P1939" s="37">
        <v>330</v>
      </c>
    </row>
    <row r="1940" spans="16:16">
      <c r="P1940" s="37">
        <v>330</v>
      </c>
    </row>
    <row r="1941" spans="16:16">
      <c r="P1941" s="37">
        <v>330</v>
      </c>
    </row>
    <row r="1942" spans="16:16">
      <c r="P1942" s="37">
        <v>330</v>
      </c>
    </row>
    <row r="1944" spans="16:16">
      <c r="P1944" s="37">
        <v>331</v>
      </c>
    </row>
    <row r="1945" spans="16:16">
      <c r="P1945" s="37">
        <v>331</v>
      </c>
    </row>
    <row r="1946" spans="16:16">
      <c r="P1946" s="37">
        <v>331</v>
      </c>
    </row>
    <row r="1947" spans="16:16">
      <c r="P1947" s="37">
        <v>331</v>
      </c>
    </row>
    <row r="1949" spans="16:16">
      <c r="P1949" s="37">
        <v>332</v>
      </c>
    </row>
    <row r="1950" spans="16:16">
      <c r="P1950" s="37">
        <v>332</v>
      </c>
    </row>
    <row r="1951" spans="16:16">
      <c r="P1951" s="37">
        <v>332</v>
      </c>
    </row>
    <row r="1952" spans="16:16">
      <c r="P1952" s="37">
        <v>332</v>
      </c>
    </row>
    <row r="1954" spans="16:16">
      <c r="P1954" s="37">
        <v>333</v>
      </c>
    </row>
    <row r="1955" spans="16:16">
      <c r="P1955" s="37">
        <v>333</v>
      </c>
    </row>
    <row r="1956" spans="16:16">
      <c r="P1956" s="37">
        <v>333</v>
      </c>
    </row>
    <row r="1957" spans="16:16">
      <c r="P1957" s="37">
        <v>333</v>
      </c>
    </row>
    <row r="1959" spans="16:16">
      <c r="P1959" s="37">
        <v>334</v>
      </c>
    </row>
    <row r="1960" spans="16:16">
      <c r="P1960" s="37">
        <v>334</v>
      </c>
    </row>
    <row r="1961" spans="16:16">
      <c r="P1961" s="37">
        <v>334</v>
      </c>
    </row>
    <row r="1962" spans="16:16">
      <c r="P1962" s="37">
        <v>334</v>
      </c>
    </row>
    <row r="1964" spans="16:16">
      <c r="P1964" s="37">
        <v>335</v>
      </c>
    </row>
    <row r="1965" spans="16:16">
      <c r="P1965" s="37">
        <v>335</v>
      </c>
    </row>
    <row r="1966" spans="16:16">
      <c r="P1966" s="37">
        <v>335</v>
      </c>
    </row>
    <row r="1967" spans="16:16">
      <c r="P1967" s="37">
        <v>335</v>
      </c>
    </row>
    <row r="1969" spans="16:16">
      <c r="P1969" s="37">
        <v>336</v>
      </c>
    </row>
    <row r="1970" spans="16:16">
      <c r="P1970" s="37">
        <v>336</v>
      </c>
    </row>
    <row r="1971" spans="16:16">
      <c r="P1971" s="37">
        <v>336</v>
      </c>
    </row>
    <row r="1972" spans="16:16">
      <c r="P1972" s="37">
        <v>336</v>
      </c>
    </row>
    <row r="1974" spans="16:16">
      <c r="P1974" s="37">
        <v>337</v>
      </c>
    </row>
    <row r="1975" spans="16:16">
      <c r="P1975" s="37">
        <v>337</v>
      </c>
    </row>
    <row r="1976" spans="16:16">
      <c r="P1976" s="37">
        <v>337</v>
      </c>
    </row>
    <row r="1977" spans="16:16">
      <c r="P1977" s="37">
        <v>337</v>
      </c>
    </row>
    <row r="1979" spans="16:16">
      <c r="P1979" s="37">
        <v>338</v>
      </c>
    </row>
    <row r="1980" spans="16:16">
      <c r="P1980" s="37">
        <v>338</v>
      </c>
    </row>
    <row r="1981" spans="16:16">
      <c r="P1981" s="37">
        <v>338</v>
      </c>
    </row>
    <row r="1982" spans="16:16">
      <c r="P1982" s="37">
        <v>338</v>
      </c>
    </row>
    <row r="1984" spans="16:16">
      <c r="P1984" s="37">
        <v>339</v>
      </c>
    </row>
    <row r="1985" spans="16:16">
      <c r="P1985" s="37">
        <v>339</v>
      </c>
    </row>
    <row r="1986" spans="16:16">
      <c r="P1986" s="37">
        <v>339</v>
      </c>
    </row>
    <row r="1987" spans="16:16">
      <c r="P1987" s="37">
        <v>339</v>
      </c>
    </row>
    <row r="1989" spans="16:16">
      <c r="P1989" s="37">
        <v>340</v>
      </c>
    </row>
    <row r="1990" spans="16:16">
      <c r="P1990" s="37">
        <v>340</v>
      </c>
    </row>
    <row r="1991" spans="16:16">
      <c r="P1991" s="37">
        <v>340</v>
      </c>
    </row>
    <row r="1992" spans="16:16">
      <c r="P1992" s="37">
        <v>340</v>
      </c>
    </row>
    <row r="1994" spans="16:16">
      <c r="P1994" s="37">
        <v>341</v>
      </c>
    </row>
    <row r="1995" spans="16:16">
      <c r="P1995" s="37">
        <v>341</v>
      </c>
    </row>
    <row r="1996" spans="16:16">
      <c r="P1996" s="37">
        <v>341</v>
      </c>
    </row>
    <row r="1997" spans="16:16">
      <c r="P1997" s="37">
        <v>341</v>
      </c>
    </row>
    <row r="1999" spans="16:16">
      <c r="P1999" s="37">
        <v>342</v>
      </c>
    </row>
    <row r="2000" spans="16:16">
      <c r="P2000" s="37">
        <v>342</v>
      </c>
    </row>
    <row r="2001" spans="16:16">
      <c r="P2001" s="37">
        <v>342</v>
      </c>
    </row>
    <row r="2002" spans="16:16">
      <c r="P2002" s="37">
        <v>342</v>
      </c>
    </row>
    <row r="2004" spans="16:16">
      <c r="P2004" s="37">
        <v>343</v>
      </c>
    </row>
    <row r="2005" spans="16:16">
      <c r="P2005" s="37">
        <v>343</v>
      </c>
    </row>
    <row r="2006" spans="16:16">
      <c r="P2006" s="37">
        <v>343</v>
      </c>
    </row>
    <row r="2007" spans="16:16">
      <c r="P2007" s="37">
        <v>343</v>
      </c>
    </row>
    <row r="2009" spans="16:16">
      <c r="P2009" s="37">
        <v>344</v>
      </c>
    </row>
    <row r="2010" spans="16:16">
      <c r="P2010" s="37">
        <v>344</v>
      </c>
    </row>
    <row r="2011" spans="16:16">
      <c r="P2011" s="37">
        <v>344</v>
      </c>
    </row>
    <row r="2012" spans="16:16">
      <c r="P2012" s="37">
        <v>344</v>
      </c>
    </row>
    <row r="2014" spans="16:16">
      <c r="P2014" s="37">
        <v>345</v>
      </c>
    </row>
    <row r="2015" spans="16:16">
      <c r="P2015" s="37">
        <v>345</v>
      </c>
    </row>
    <row r="2016" spans="16:16">
      <c r="P2016" s="37">
        <v>345</v>
      </c>
    </row>
    <row r="2017" spans="16:16">
      <c r="P2017" s="37">
        <v>345</v>
      </c>
    </row>
    <row r="2019" spans="16:16">
      <c r="P2019" s="37">
        <v>346</v>
      </c>
    </row>
    <row r="2020" spans="16:16">
      <c r="P2020" s="37">
        <v>346</v>
      </c>
    </row>
    <row r="2021" spans="16:16">
      <c r="P2021" s="37">
        <v>346</v>
      </c>
    </row>
    <row r="2022" spans="16:16">
      <c r="P2022" s="37">
        <v>346</v>
      </c>
    </row>
    <row r="2024" spans="16:16">
      <c r="P2024" s="37">
        <v>347</v>
      </c>
    </row>
    <row r="2025" spans="16:16">
      <c r="P2025" s="37">
        <v>347</v>
      </c>
    </row>
    <row r="2026" spans="16:16">
      <c r="P2026" s="37">
        <v>347</v>
      </c>
    </row>
    <row r="2027" spans="16:16">
      <c r="P2027" s="37">
        <v>347</v>
      </c>
    </row>
    <row r="2029" spans="16:16">
      <c r="P2029" s="37">
        <v>348</v>
      </c>
    </row>
    <row r="2030" spans="16:16">
      <c r="P2030" s="37">
        <v>348</v>
      </c>
    </row>
    <row r="2031" spans="16:16">
      <c r="P2031" s="37">
        <v>348</v>
      </c>
    </row>
    <row r="2032" spans="16:16">
      <c r="P2032" s="37">
        <v>348</v>
      </c>
    </row>
    <row r="2034" spans="16:16">
      <c r="P2034" s="37">
        <v>349</v>
      </c>
    </row>
    <row r="2035" spans="16:16">
      <c r="P2035" s="37">
        <v>349</v>
      </c>
    </row>
    <row r="2036" spans="16:16">
      <c r="P2036" s="37">
        <v>349</v>
      </c>
    </row>
    <row r="2037" spans="16:16">
      <c r="P2037" s="37">
        <v>349</v>
      </c>
    </row>
    <row r="2039" spans="16:16">
      <c r="P2039" s="37">
        <v>350</v>
      </c>
    </row>
    <row r="2040" spans="16:16">
      <c r="P2040" s="37">
        <v>350</v>
      </c>
    </row>
    <row r="2041" spans="16:16">
      <c r="P2041" s="37">
        <v>350</v>
      </c>
    </row>
    <row r="2042" spans="16:16">
      <c r="P2042" s="37">
        <v>350</v>
      </c>
    </row>
    <row r="2044" spans="16:16">
      <c r="P2044" s="37">
        <v>351</v>
      </c>
    </row>
    <row r="2045" spans="16:16">
      <c r="P2045" s="37">
        <v>351</v>
      </c>
    </row>
    <row r="2046" spans="16:16">
      <c r="P2046" s="37">
        <v>351</v>
      </c>
    </row>
    <row r="2047" spans="16:16">
      <c r="P2047" s="37">
        <v>351</v>
      </c>
    </row>
    <row r="2049" spans="16:16">
      <c r="P2049" s="37">
        <v>352</v>
      </c>
    </row>
    <row r="2050" spans="16:16">
      <c r="P2050" s="37">
        <v>352</v>
      </c>
    </row>
    <row r="2051" spans="16:16">
      <c r="P2051" s="37">
        <v>352</v>
      </c>
    </row>
    <row r="2052" spans="16:16">
      <c r="P2052" s="37">
        <v>352</v>
      </c>
    </row>
    <row r="2054" spans="16:16">
      <c r="P2054" s="37">
        <v>353</v>
      </c>
    </row>
    <row r="2055" spans="16:16">
      <c r="P2055" s="37">
        <v>353</v>
      </c>
    </row>
    <row r="2056" spans="16:16">
      <c r="P2056" s="37">
        <v>353</v>
      </c>
    </row>
    <row r="2057" spans="16:16">
      <c r="P2057" s="37">
        <v>353</v>
      </c>
    </row>
    <row r="2059" spans="16:16">
      <c r="P2059" s="37">
        <v>354</v>
      </c>
    </row>
    <row r="2060" spans="16:16">
      <c r="P2060" s="37">
        <v>354</v>
      </c>
    </row>
    <row r="2061" spans="16:16">
      <c r="P2061" s="37">
        <v>354</v>
      </c>
    </row>
    <row r="2062" spans="16:16">
      <c r="P2062" s="37">
        <v>354</v>
      </c>
    </row>
    <row r="2064" spans="16:16">
      <c r="P2064" s="37">
        <v>355</v>
      </c>
    </row>
    <row r="2065" spans="16:16">
      <c r="P2065" s="37">
        <v>355</v>
      </c>
    </row>
    <row r="2066" spans="16:16">
      <c r="P2066" s="37">
        <v>355</v>
      </c>
    </row>
    <row r="2067" spans="16:16">
      <c r="P2067" s="37">
        <v>355</v>
      </c>
    </row>
    <row r="2069" spans="16:16">
      <c r="P2069" s="37">
        <v>356</v>
      </c>
    </row>
    <row r="2070" spans="16:16">
      <c r="P2070" s="37">
        <v>356</v>
      </c>
    </row>
    <row r="2071" spans="16:16">
      <c r="P2071" s="37">
        <v>356</v>
      </c>
    </row>
    <row r="2072" spans="16:16">
      <c r="P2072" s="37">
        <v>356</v>
      </c>
    </row>
    <row r="2074" spans="16:16">
      <c r="P2074" s="37">
        <v>357</v>
      </c>
    </row>
    <row r="2075" spans="16:16">
      <c r="P2075" s="37">
        <v>357</v>
      </c>
    </row>
    <row r="2076" spans="16:16">
      <c r="P2076" s="37">
        <v>357</v>
      </c>
    </row>
    <row r="2077" spans="16:16">
      <c r="P2077" s="37">
        <v>357</v>
      </c>
    </row>
    <row r="2079" spans="16:16">
      <c r="P2079" s="37">
        <v>358</v>
      </c>
    </row>
    <row r="2080" spans="16:16">
      <c r="P2080" s="37">
        <v>358</v>
      </c>
    </row>
    <row r="2081" spans="16:16">
      <c r="P2081" s="37">
        <v>358</v>
      </c>
    </row>
    <row r="2082" spans="16:16">
      <c r="P2082" s="37">
        <v>358</v>
      </c>
    </row>
    <row r="2084" spans="16:16">
      <c r="P2084" s="37">
        <v>359</v>
      </c>
    </row>
    <row r="2085" spans="16:16">
      <c r="P2085" s="37">
        <v>359</v>
      </c>
    </row>
    <row r="2086" spans="16:16">
      <c r="P2086" s="37">
        <v>359</v>
      </c>
    </row>
    <row r="2087" spans="16:16">
      <c r="P2087" s="37">
        <v>359</v>
      </c>
    </row>
    <row r="2089" spans="16:16">
      <c r="P2089" s="37">
        <v>360</v>
      </c>
    </row>
    <row r="2090" spans="16:16">
      <c r="P2090" s="37">
        <v>360</v>
      </c>
    </row>
    <row r="2091" spans="16:16">
      <c r="P2091" s="37">
        <v>360</v>
      </c>
    </row>
    <row r="2092" spans="16:16">
      <c r="P2092" s="37">
        <v>360</v>
      </c>
    </row>
    <row r="2094" spans="16:16">
      <c r="P2094" s="37">
        <v>361</v>
      </c>
    </row>
    <row r="2095" spans="16:16">
      <c r="P2095" s="37">
        <v>361</v>
      </c>
    </row>
    <row r="2096" spans="16:16">
      <c r="P2096" s="37">
        <v>361</v>
      </c>
    </row>
    <row r="2097" spans="16:16">
      <c r="P2097" s="37">
        <v>361</v>
      </c>
    </row>
    <row r="2099" spans="16:16">
      <c r="P2099" s="37">
        <v>362</v>
      </c>
    </row>
    <row r="2100" spans="16:16">
      <c r="P2100" s="37">
        <v>362</v>
      </c>
    </row>
    <row r="2101" spans="16:16">
      <c r="P2101" s="37">
        <v>362</v>
      </c>
    </row>
    <row r="2102" spans="16:16">
      <c r="P2102" s="37">
        <v>362</v>
      </c>
    </row>
    <row r="2104" spans="16:16">
      <c r="P2104" s="37">
        <v>363</v>
      </c>
    </row>
    <row r="2105" spans="16:16">
      <c r="P2105" s="37">
        <v>363</v>
      </c>
    </row>
    <row r="2106" spans="16:16">
      <c r="P2106" s="37">
        <v>363</v>
      </c>
    </row>
    <row r="2107" spans="16:16">
      <c r="P2107" s="37">
        <v>363</v>
      </c>
    </row>
    <row r="2109" spans="16:16">
      <c r="P2109" s="37">
        <v>364</v>
      </c>
    </row>
    <row r="2110" spans="16:16">
      <c r="P2110" s="37">
        <v>364</v>
      </c>
    </row>
    <row r="2111" spans="16:16">
      <c r="P2111" s="37">
        <v>364</v>
      </c>
    </row>
    <row r="2112" spans="16:16">
      <c r="P2112" s="37">
        <v>364</v>
      </c>
    </row>
    <row r="2114" spans="16:16">
      <c r="P2114" s="37">
        <v>365</v>
      </c>
    </row>
    <row r="2115" spans="16:16">
      <c r="P2115" s="37">
        <v>365</v>
      </c>
    </row>
    <row r="2116" spans="16:16">
      <c r="P2116" s="37">
        <v>365</v>
      </c>
    </row>
    <row r="2117" spans="16:16">
      <c r="P2117" s="37">
        <v>365</v>
      </c>
    </row>
    <row r="2119" spans="16:16">
      <c r="P2119" s="37">
        <v>366</v>
      </c>
    </row>
    <row r="2120" spans="16:16">
      <c r="P2120" s="37">
        <v>366</v>
      </c>
    </row>
    <row r="2121" spans="16:16">
      <c r="P2121" s="37">
        <v>366</v>
      </c>
    </row>
    <row r="2122" spans="16:16">
      <c r="P2122" s="37">
        <v>366</v>
      </c>
    </row>
    <row r="2124" spans="16:16">
      <c r="P2124" s="37">
        <v>367</v>
      </c>
    </row>
    <row r="2125" spans="16:16">
      <c r="P2125" s="37">
        <v>367</v>
      </c>
    </row>
    <row r="2126" spans="16:16">
      <c r="P2126" s="37">
        <v>367</v>
      </c>
    </row>
    <row r="2127" spans="16:16">
      <c r="P2127" s="37">
        <v>367</v>
      </c>
    </row>
    <row r="2129" spans="16:16">
      <c r="P2129" s="37">
        <v>368</v>
      </c>
    </row>
    <row r="2130" spans="16:16">
      <c r="P2130" s="37">
        <v>368</v>
      </c>
    </row>
    <row r="2131" spans="16:16">
      <c r="P2131" s="37">
        <v>368</v>
      </c>
    </row>
    <row r="2132" spans="16:16">
      <c r="P2132" s="37">
        <v>368</v>
      </c>
    </row>
    <row r="2134" spans="16:16">
      <c r="P2134" s="37">
        <v>369</v>
      </c>
    </row>
    <row r="2135" spans="16:16">
      <c r="P2135" s="37">
        <v>369</v>
      </c>
    </row>
    <row r="2136" spans="16:16">
      <c r="P2136" s="37">
        <v>369</v>
      </c>
    </row>
    <row r="2137" spans="16:16">
      <c r="P2137" s="37">
        <v>369</v>
      </c>
    </row>
    <row r="2139" spans="16:16">
      <c r="P2139" s="37">
        <v>370</v>
      </c>
    </row>
    <row r="2140" spans="16:16">
      <c r="P2140" s="37">
        <v>370</v>
      </c>
    </row>
    <row r="2141" spans="16:16">
      <c r="P2141" s="37">
        <v>370</v>
      </c>
    </row>
    <row r="2142" spans="16:16">
      <c r="P2142" s="37">
        <v>370</v>
      </c>
    </row>
    <row r="2144" spans="16:16">
      <c r="P2144" s="37">
        <v>371</v>
      </c>
    </row>
    <row r="2145" spans="16:16">
      <c r="P2145" s="37">
        <v>371</v>
      </c>
    </row>
    <row r="2146" spans="16:16">
      <c r="P2146" s="37">
        <v>371</v>
      </c>
    </row>
    <row r="2147" spans="16:16">
      <c r="P2147" s="37">
        <v>371</v>
      </c>
    </row>
    <row r="2149" spans="16:16">
      <c r="P2149" s="37">
        <v>372</v>
      </c>
    </row>
    <row r="2150" spans="16:16">
      <c r="P2150" s="37">
        <v>372</v>
      </c>
    </row>
    <row r="2151" spans="16:16">
      <c r="P2151" s="37">
        <v>372</v>
      </c>
    </row>
    <row r="2152" spans="16:16">
      <c r="P2152" s="37">
        <v>372</v>
      </c>
    </row>
    <row r="2154" spans="16:16">
      <c r="P2154" s="37">
        <v>373</v>
      </c>
    </row>
    <row r="2155" spans="16:16">
      <c r="P2155" s="37">
        <v>373</v>
      </c>
    </row>
    <row r="2156" spans="16:16">
      <c r="P2156" s="37">
        <v>373</v>
      </c>
    </row>
    <row r="2157" spans="16:16">
      <c r="P2157" s="37">
        <v>373</v>
      </c>
    </row>
    <row r="2159" spans="16:16">
      <c r="P2159" s="37">
        <v>374</v>
      </c>
    </row>
    <row r="2160" spans="16:16">
      <c r="P2160" s="37">
        <v>374</v>
      </c>
    </row>
    <row r="2161" spans="16:16">
      <c r="P2161" s="37">
        <v>374</v>
      </c>
    </row>
    <row r="2162" spans="16:16">
      <c r="P2162" s="37">
        <v>374</v>
      </c>
    </row>
    <row r="2164" spans="16:16">
      <c r="P2164" s="37">
        <v>375</v>
      </c>
    </row>
    <row r="2165" spans="16:16">
      <c r="P2165" s="37">
        <v>375</v>
      </c>
    </row>
    <row r="2166" spans="16:16">
      <c r="P2166" s="37">
        <v>375</v>
      </c>
    </row>
    <row r="2167" spans="16:16">
      <c r="P2167" s="37">
        <v>375</v>
      </c>
    </row>
    <row r="2169" spans="16:16">
      <c r="P2169" s="37">
        <v>376</v>
      </c>
    </row>
    <row r="2170" spans="16:16">
      <c r="P2170" s="37">
        <v>376</v>
      </c>
    </row>
    <row r="2171" spans="16:16">
      <c r="P2171" s="37">
        <v>376</v>
      </c>
    </row>
    <row r="2172" spans="16:16">
      <c r="P2172" s="37">
        <v>376</v>
      </c>
    </row>
    <row r="2174" spans="16:16">
      <c r="P2174" s="37">
        <v>377</v>
      </c>
    </row>
    <row r="2175" spans="16:16">
      <c r="P2175" s="37">
        <v>377</v>
      </c>
    </row>
    <row r="2176" spans="16:16">
      <c r="P2176" s="37">
        <v>377</v>
      </c>
    </row>
    <row r="2177" spans="16:16">
      <c r="P2177" s="37">
        <v>377</v>
      </c>
    </row>
    <row r="2179" spans="16:16">
      <c r="P2179" s="37">
        <v>378</v>
      </c>
    </row>
    <row r="2180" spans="16:16">
      <c r="P2180" s="37">
        <v>378</v>
      </c>
    </row>
    <row r="2181" spans="16:16">
      <c r="P2181" s="37">
        <v>378</v>
      </c>
    </row>
    <row r="2182" spans="16:16">
      <c r="P2182" s="37">
        <v>378</v>
      </c>
    </row>
    <row r="2184" spans="16:16">
      <c r="P2184" s="37">
        <v>379</v>
      </c>
    </row>
    <row r="2185" spans="16:16">
      <c r="P2185" s="37">
        <v>379</v>
      </c>
    </row>
    <row r="2186" spans="16:16">
      <c r="P2186" s="37">
        <v>379</v>
      </c>
    </row>
    <row r="2187" spans="16:16">
      <c r="P2187" s="37">
        <v>379</v>
      </c>
    </row>
    <row r="2189" spans="16:16">
      <c r="P2189" s="37">
        <v>380</v>
      </c>
    </row>
    <row r="2190" spans="16:16">
      <c r="P2190" s="37">
        <v>380</v>
      </c>
    </row>
    <row r="2191" spans="16:16">
      <c r="P2191" s="37">
        <v>380</v>
      </c>
    </row>
    <row r="2192" spans="16:16">
      <c r="P2192" s="37">
        <v>380</v>
      </c>
    </row>
    <row r="2194" spans="16:16">
      <c r="P2194" s="37">
        <v>381</v>
      </c>
    </row>
    <row r="2195" spans="16:16">
      <c r="P2195" s="37">
        <v>381</v>
      </c>
    </row>
    <row r="2196" spans="16:16">
      <c r="P2196" s="37">
        <v>381</v>
      </c>
    </row>
    <row r="2197" spans="16:16">
      <c r="P2197" s="37">
        <v>381</v>
      </c>
    </row>
    <row r="2199" spans="16:16">
      <c r="P2199" s="37">
        <v>382</v>
      </c>
    </row>
    <row r="2200" spans="16:16">
      <c r="P2200" s="37">
        <v>382</v>
      </c>
    </row>
    <row r="2201" spans="16:16">
      <c r="P2201" s="37">
        <v>382</v>
      </c>
    </row>
    <row r="2202" spans="16:16">
      <c r="P2202" s="37">
        <v>382</v>
      </c>
    </row>
    <row r="2204" spans="16:16">
      <c r="P2204" s="37">
        <v>383</v>
      </c>
    </row>
    <row r="2205" spans="16:16">
      <c r="P2205" s="37">
        <v>383</v>
      </c>
    </row>
    <row r="2206" spans="16:16">
      <c r="P2206" s="37">
        <v>383</v>
      </c>
    </row>
    <row r="2207" spans="16:16">
      <c r="P2207" s="37">
        <v>383</v>
      </c>
    </row>
    <row r="2209" spans="16:16">
      <c r="P2209" s="37">
        <v>384</v>
      </c>
    </row>
    <row r="2210" spans="16:16">
      <c r="P2210" s="37">
        <v>384</v>
      </c>
    </row>
    <row r="2211" spans="16:16">
      <c r="P2211" s="37">
        <v>384</v>
      </c>
    </row>
    <row r="2212" spans="16:16">
      <c r="P2212" s="37">
        <v>384</v>
      </c>
    </row>
    <row r="2214" spans="16:16">
      <c r="P2214" s="37">
        <v>385</v>
      </c>
    </row>
    <row r="2215" spans="16:16">
      <c r="P2215" s="37">
        <v>385</v>
      </c>
    </row>
    <row r="2216" spans="16:16">
      <c r="P2216" s="37">
        <v>385</v>
      </c>
    </row>
    <row r="2217" spans="16:16">
      <c r="P2217" s="37">
        <v>385</v>
      </c>
    </row>
    <row r="2219" spans="16:16">
      <c r="P2219" s="37">
        <v>386</v>
      </c>
    </row>
    <row r="2220" spans="16:16">
      <c r="P2220" s="37">
        <v>386</v>
      </c>
    </row>
    <row r="2221" spans="16:16">
      <c r="P2221" s="37">
        <v>386</v>
      </c>
    </row>
    <row r="2222" spans="16:16">
      <c r="P2222" s="37">
        <v>386</v>
      </c>
    </row>
    <row r="2224" spans="16:16">
      <c r="P2224" s="37">
        <v>387</v>
      </c>
    </row>
    <row r="2225" spans="16:16">
      <c r="P2225" s="37">
        <v>387</v>
      </c>
    </row>
    <row r="2226" spans="16:16">
      <c r="P2226" s="37">
        <v>387</v>
      </c>
    </row>
    <row r="2227" spans="16:16">
      <c r="P2227" s="37">
        <v>387</v>
      </c>
    </row>
    <row r="2229" spans="16:16">
      <c r="P2229" s="37">
        <v>388</v>
      </c>
    </row>
    <row r="2230" spans="16:16">
      <c r="P2230" s="37">
        <v>388</v>
      </c>
    </row>
    <row r="2231" spans="16:16">
      <c r="P2231" s="37">
        <v>388</v>
      </c>
    </row>
    <row r="2232" spans="16:16">
      <c r="P2232" s="37">
        <v>388</v>
      </c>
    </row>
    <row r="2234" spans="16:16">
      <c r="P2234" s="37">
        <v>389</v>
      </c>
    </row>
    <row r="2235" spans="16:16">
      <c r="P2235" s="37">
        <v>389</v>
      </c>
    </row>
    <row r="2236" spans="16:16">
      <c r="P2236" s="37">
        <v>389</v>
      </c>
    </row>
    <row r="2237" spans="16:16">
      <c r="P2237" s="37">
        <v>389</v>
      </c>
    </row>
    <row r="2239" spans="16:16">
      <c r="P2239" s="37">
        <v>390</v>
      </c>
    </row>
    <row r="2240" spans="16:16">
      <c r="P2240" s="37">
        <v>390</v>
      </c>
    </row>
    <row r="2241" spans="16:16">
      <c r="P2241" s="37">
        <v>390</v>
      </c>
    </row>
    <row r="2242" spans="16:16">
      <c r="P2242" s="37">
        <v>390</v>
      </c>
    </row>
    <row r="2244" spans="16:16">
      <c r="P2244" s="37">
        <v>391</v>
      </c>
    </row>
    <row r="2245" spans="16:16">
      <c r="P2245" s="37">
        <v>391</v>
      </c>
    </row>
    <row r="2246" spans="16:16">
      <c r="P2246" s="37">
        <v>391</v>
      </c>
    </row>
    <row r="2247" spans="16:16">
      <c r="P2247" s="37">
        <v>391</v>
      </c>
    </row>
    <row r="2249" spans="16:16">
      <c r="P2249" s="37">
        <v>392</v>
      </c>
    </row>
    <row r="2250" spans="16:16">
      <c r="P2250" s="37">
        <v>392</v>
      </c>
    </row>
    <row r="2251" spans="16:16">
      <c r="P2251" s="37">
        <v>392</v>
      </c>
    </row>
    <row r="2252" spans="16:16">
      <c r="P2252" s="37">
        <v>392</v>
      </c>
    </row>
    <row r="2254" spans="16:16">
      <c r="P2254" s="37">
        <v>393</v>
      </c>
    </row>
    <row r="2255" spans="16:16">
      <c r="P2255" s="37">
        <v>393</v>
      </c>
    </row>
    <row r="2256" spans="16:16">
      <c r="P2256" s="37">
        <v>393</v>
      </c>
    </row>
    <row r="2257" spans="16:16">
      <c r="P2257" s="37">
        <v>393</v>
      </c>
    </row>
    <row r="2259" spans="16:16">
      <c r="P2259" s="37">
        <v>394</v>
      </c>
    </row>
    <row r="2260" spans="16:16">
      <c r="P2260" s="37">
        <v>394</v>
      </c>
    </row>
    <row r="2261" spans="16:16">
      <c r="P2261" s="37">
        <v>394</v>
      </c>
    </row>
    <row r="2262" spans="16:16">
      <c r="P2262" s="37">
        <v>394</v>
      </c>
    </row>
    <row r="2264" spans="16:16">
      <c r="P2264" s="37">
        <v>395</v>
      </c>
    </row>
    <row r="2265" spans="16:16">
      <c r="P2265" s="37">
        <v>395</v>
      </c>
    </row>
    <row r="2266" spans="16:16">
      <c r="P2266" s="37">
        <v>395</v>
      </c>
    </row>
    <row r="2267" spans="16:16">
      <c r="P2267" s="37">
        <v>395</v>
      </c>
    </row>
    <row r="2269" spans="16:16">
      <c r="P2269" s="37">
        <v>396</v>
      </c>
    </row>
    <row r="2270" spans="16:16">
      <c r="P2270" s="37">
        <v>396</v>
      </c>
    </row>
    <row r="2271" spans="16:16">
      <c r="P2271" s="37">
        <v>396</v>
      </c>
    </row>
    <row r="2272" spans="16:16">
      <c r="P2272" s="37">
        <v>396</v>
      </c>
    </row>
    <row r="2274" spans="16:16">
      <c r="P2274" s="37">
        <v>397</v>
      </c>
    </row>
    <row r="2275" spans="16:16">
      <c r="P2275" s="37">
        <v>397</v>
      </c>
    </row>
    <row r="2276" spans="16:16">
      <c r="P2276" s="37">
        <v>397</v>
      </c>
    </row>
    <row r="2277" spans="16:16">
      <c r="P2277" s="37">
        <v>397</v>
      </c>
    </row>
    <row r="2279" spans="16:16">
      <c r="P2279" s="37">
        <v>398</v>
      </c>
    </row>
    <row r="2280" spans="16:16">
      <c r="P2280" s="37">
        <v>398</v>
      </c>
    </row>
    <row r="2281" spans="16:16">
      <c r="P2281" s="37">
        <v>398</v>
      </c>
    </row>
    <row r="2282" spans="16:16">
      <c r="P2282" s="37">
        <v>398</v>
      </c>
    </row>
    <row r="2284" spans="16:16">
      <c r="P2284" s="37">
        <v>399</v>
      </c>
    </row>
    <row r="2285" spans="16:16">
      <c r="P2285" s="37">
        <v>399</v>
      </c>
    </row>
    <row r="2286" spans="16:16">
      <c r="P2286" s="37">
        <v>399</v>
      </c>
    </row>
    <row r="2287" spans="16:16">
      <c r="P2287" s="37">
        <v>399</v>
      </c>
    </row>
    <row r="2289" spans="16:16">
      <c r="P2289" s="37">
        <v>400</v>
      </c>
    </row>
    <row r="2290" spans="16:16">
      <c r="P2290" s="37">
        <v>400</v>
      </c>
    </row>
    <row r="2291" spans="16:16">
      <c r="P2291" s="37">
        <v>400</v>
      </c>
    </row>
    <row r="2292" spans="16:16">
      <c r="P2292" s="37">
        <v>400</v>
      </c>
    </row>
    <row r="2294" spans="16:16">
      <c r="P2294" s="37">
        <v>401</v>
      </c>
    </row>
    <row r="2295" spans="16:16">
      <c r="P2295" s="37">
        <v>401</v>
      </c>
    </row>
    <row r="2296" spans="16:16">
      <c r="P2296" s="37">
        <v>401</v>
      </c>
    </row>
    <row r="2297" spans="16:16">
      <c r="P2297" s="37">
        <v>401</v>
      </c>
    </row>
    <row r="2299" spans="16:16">
      <c r="P2299" s="37">
        <v>402</v>
      </c>
    </row>
    <row r="2300" spans="16:16">
      <c r="P2300" s="37">
        <v>402</v>
      </c>
    </row>
    <row r="2301" spans="16:16">
      <c r="P2301" s="37">
        <v>402</v>
      </c>
    </row>
    <row r="2302" spans="16:16">
      <c r="P2302" s="37">
        <v>402</v>
      </c>
    </row>
    <row r="2304" spans="16:16">
      <c r="P2304" s="37">
        <v>403</v>
      </c>
    </row>
    <row r="2305" spans="16:16">
      <c r="P2305" s="37">
        <v>403</v>
      </c>
    </row>
    <row r="2306" spans="16:16">
      <c r="P2306" s="37">
        <v>403</v>
      </c>
    </row>
    <row r="2307" spans="16:16">
      <c r="P2307" s="37">
        <v>403</v>
      </c>
    </row>
    <row r="2309" spans="16:16">
      <c r="P2309" s="37">
        <v>404</v>
      </c>
    </row>
    <row r="2310" spans="16:16">
      <c r="P2310" s="37">
        <v>404</v>
      </c>
    </row>
    <row r="2311" spans="16:16">
      <c r="P2311" s="37">
        <v>404</v>
      </c>
    </row>
    <row r="2312" spans="16:16">
      <c r="P2312" s="37">
        <v>404</v>
      </c>
    </row>
    <row r="2314" spans="16:16">
      <c r="P2314" s="37">
        <v>405</v>
      </c>
    </row>
    <row r="2315" spans="16:16">
      <c r="P2315" s="37">
        <v>405</v>
      </c>
    </row>
    <row r="2316" spans="16:16">
      <c r="P2316" s="37">
        <v>405</v>
      </c>
    </row>
    <row r="2317" spans="16:16">
      <c r="P2317" s="37">
        <v>405</v>
      </c>
    </row>
    <row r="2319" spans="16:16">
      <c r="P2319" s="37">
        <v>406</v>
      </c>
    </row>
    <row r="2320" spans="16:16">
      <c r="P2320" s="37">
        <v>406</v>
      </c>
    </row>
    <row r="2321" spans="16:16">
      <c r="P2321" s="37">
        <v>406</v>
      </c>
    </row>
    <row r="2322" spans="16:16">
      <c r="P2322" s="37">
        <v>406</v>
      </c>
    </row>
    <row r="2324" spans="16:16">
      <c r="P2324" s="37">
        <v>407</v>
      </c>
    </row>
    <row r="2325" spans="16:16">
      <c r="P2325" s="37">
        <v>407</v>
      </c>
    </row>
    <row r="2326" spans="16:16">
      <c r="P2326" s="37">
        <v>407</v>
      </c>
    </row>
    <row r="2327" spans="16:16">
      <c r="P2327" s="37">
        <v>407</v>
      </c>
    </row>
    <row r="2329" spans="16:16">
      <c r="P2329" s="37">
        <v>408</v>
      </c>
    </row>
    <row r="2330" spans="16:16">
      <c r="P2330" s="37">
        <v>408</v>
      </c>
    </row>
    <row r="2331" spans="16:16">
      <c r="P2331" s="37">
        <v>408</v>
      </c>
    </row>
    <row r="2332" spans="16:16">
      <c r="P2332" s="37">
        <v>408</v>
      </c>
    </row>
    <row r="2334" spans="16:16">
      <c r="P2334" s="37">
        <v>409</v>
      </c>
    </row>
    <row r="2335" spans="16:16">
      <c r="P2335" s="37">
        <v>409</v>
      </c>
    </row>
    <row r="2336" spans="16:16">
      <c r="P2336" s="37">
        <v>409</v>
      </c>
    </row>
    <row r="2337" spans="16:16">
      <c r="P2337" s="37">
        <v>409</v>
      </c>
    </row>
    <row r="2339" spans="16:16">
      <c r="P2339" s="37">
        <v>410</v>
      </c>
    </row>
    <row r="2340" spans="16:16">
      <c r="P2340" s="37">
        <v>410</v>
      </c>
    </row>
    <row r="2341" spans="16:16">
      <c r="P2341" s="37">
        <v>410</v>
      </c>
    </row>
    <row r="2342" spans="16:16">
      <c r="P2342" s="37">
        <v>410</v>
      </c>
    </row>
    <row r="2344" spans="16:16">
      <c r="P2344" s="37">
        <v>411</v>
      </c>
    </row>
    <row r="2345" spans="16:16">
      <c r="P2345" s="37">
        <v>411</v>
      </c>
    </row>
    <row r="2346" spans="16:16">
      <c r="P2346" s="37">
        <v>411</v>
      </c>
    </row>
    <row r="2347" spans="16:16">
      <c r="P2347" s="37">
        <v>411</v>
      </c>
    </row>
    <row r="2349" spans="16:16">
      <c r="P2349" s="37">
        <v>412</v>
      </c>
    </row>
    <row r="2350" spans="16:16">
      <c r="P2350" s="37">
        <v>412</v>
      </c>
    </row>
    <row r="2351" spans="16:16">
      <c r="P2351" s="37">
        <v>412</v>
      </c>
    </row>
    <row r="2352" spans="16:16">
      <c r="P2352" s="37">
        <v>412</v>
      </c>
    </row>
    <row r="2354" spans="16:16">
      <c r="P2354" s="37">
        <v>413</v>
      </c>
    </row>
    <row r="2355" spans="16:16">
      <c r="P2355" s="37">
        <v>413</v>
      </c>
    </row>
    <row r="2356" spans="16:16">
      <c r="P2356" s="37">
        <v>413</v>
      </c>
    </row>
    <row r="2357" spans="16:16">
      <c r="P2357" s="37">
        <v>413</v>
      </c>
    </row>
    <row r="2359" spans="16:16">
      <c r="P2359" s="37">
        <v>414</v>
      </c>
    </row>
    <row r="2360" spans="16:16">
      <c r="P2360" s="37">
        <v>414</v>
      </c>
    </row>
    <row r="2361" spans="16:16">
      <c r="P2361" s="37">
        <v>414</v>
      </c>
    </row>
    <row r="2362" spans="16:16">
      <c r="P2362" s="37">
        <v>414</v>
      </c>
    </row>
    <row r="2364" spans="16:16">
      <c r="P2364" s="37">
        <v>415</v>
      </c>
    </row>
    <row r="2365" spans="16:16">
      <c r="P2365" s="37">
        <v>415</v>
      </c>
    </row>
    <row r="2366" spans="16:16">
      <c r="P2366" s="37">
        <v>415</v>
      </c>
    </row>
    <row r="2367" spans="16:16">
      <c r="P2367" s="37">
        <v>415</v>
      </c>
    </row>
    <row r="2369" spans="16:16">
      <c r="P2369" s="37">
        <v>416</v>
      </c>
    </row>
    <row r="2370" spans="16:16">
      <c r="P2370" s="37">
        <v>416</v>
      </c>
    </row>
    <row r="2371" spans="16:16">
      <c r="P2371" s="37">
        <v>416</v>
      </c>
    </row>
    <row r="2372" spans="16:16">
      <c r="P2372" s="37">
        <v>416</v>
      </c>
    </row>
    <row r="2374" spans="16:16">
      <c r="P2374" s="37">
        <v>417</v>
      </c>
    </row>
    <row r="2375" spans="16:16">
      <c r="P2375" s="37">
        <v>417</v>
      </c>
    </row>
    <row r="2376" spans="16:16">
      <c r="P2376" s="37">
        <v>417</v>
      </c>
    </row>
    <row r="2377" spans="16:16">
      <c r="P2377" s="37">
        <v>417</v>
      </c>
    </row>
    <row r="2379" spans="16:16">
      <c r="P2379" s="37">
        <v>418</v>
      </c>
    </row>
    <row r="2380" spans="16:16">
      <c r="P2380" s="37">
        <v>418</v>
      </c>
    </row>
    <row r="2381" spans="16:16">
      <c r="P2381" s="37">
        <v>418</v>
      </c>
    </row>
    <row r="2382" spans="16:16">
      <c r="P2382" s="37">
        <v>418</v>
      </c>
    </row>
    <row r="2384" spans="16:16">
      <c r="P2384" s="37">
        <v>419</v>
      </c>
    </row>
    <row r="2385" spans="16:16">
      <c r="P2385" s="37">
        <v>419</v>
      </c>
    </row>
    <row r="2386" spans="16:16">
      <c r="P2386" s="37">
        <v>419</v>
      </c>
    </row>
    <row r="2387" spans="16:16">
      <c r="P2387" s="37">
        <v>419</v>
      </c>
    </row>
    <row r="2389" spans="16:16">
      <c r="P2389" s="37">
        <v>420</v>
      </c>
    </row>
    <row r="2390" spans="16:16">
      <c r="P2390" s="37">
        <v>420</v>
      </c>
    </row>
    <row r="2391" spans="16:16">
      <c r="P2391" s="37">
        <v>420</v>
      </c>
    </row>
    <row r="2392" spans="16:16">
      <c r="P2392" s="37">
        <v>420</v>
      </c>
    </row>
    <row r="2394" spans="16:16">
      <c r="P2394" s="37">
        <v>421</v>
      </c>
    </row>
    <row r="2395" spans="16:16">
      <c r="P2395" s="37">
        <v>421</v>
      </c>
    </row>
    <row r="2396" spans="16:16">
      <c r="P2396" s="37">
        <v>421</v>
      </c>
    </row>
    <row r="2397" spans="16:16">
      <c r="P2397" s="37">
        <v>421</v>
      </c>
    </row>
    <row r="2399" spans="16:16">
      <c r="P2399" s="37">
        <v>422</v>
      </c>
    </row>
    <row r="2400" spans="16:16">
      <c r="P2400" s="37">
        <v>422</v>
      </c>
    </row>
    <row r="2401" spans="16:16">
      <c r="P2401" s="37">
        <v>422</v>
      </c>
    </row>
    <row r="2402" spans="16:16">
      <c r="P2402" s="37">
        <v>422</v>
      </c>
    </row>
    <row r="2404" spans="16:16">
      <c r="P2404" s="37">
        <v>423</v>
      </c>
    </row>
    <row r="2405" spans="16:16">
      <c r="P2405" s="37">
        <v>423</v>
      </c>
    </row>
    <row r="2406" spans="16:16">
      <c r="P2406" s="37">
        <v>423</v>
      </c>
    </row>
    <row r="2407" spans="16:16">
      <c r="P2407" s="37">
        <v>423</v>
      </c>
    </row>
    <row r="2409" spans="16:16">
      <c r="P2409" s="37">
        <v>424</v>
      </c>
    </row>
    <row r="2410" spans="16:16">
      <c r="P2410" s="37">
        <v>424</v>
      </c>
    </row>
    <row r="2411" spans="16:16">
      <c r="P2411" s="37">
        <v>424</v>
      </c>
    </row>
    <row r="2412" spans="16:16">
      <c r="P2412" s="37">
        <v>424</v>
      </c>
    </row>
    <row r="2414" spans="16:16">
      <c r="P2414" s="37">
        <v>425</v>
      </c>
    </row>
    <row r="2415" spans="16:16">
      <c r="P2415" s="37">
        <v>425</v>
      </c>
    </row>
    <row r="2416" spans="16:16">
      <c r="P2416" s="37">
        <v>425</v>
      </c>
    </row>
    <row r="2417" spans="16:16">
      <c r="P2417" s="37">
        <v>425</v>
      </c>
    </row>
    <row r="2419" spans="16:16">
      <c r="P2419" s="37">
        <v>426</v>
      </c>
    </row>
    <row r="2420" spans="16:16">
      <c r="P2420" s="37">
        <v>426</v>
      </c>
    </row>
    <row r="2421" spans="16:16">
      <c r="P2421" s="37">
        <v>426</v>
      </c>
    </row>
    <row r="2422" spans="16:16">
      <c r="P2422" s="37">
        <v>426</v>
      </c>
    </row>
    <row r="2424" spans="16:16">
      <c r="P2424" s="37">
        <v>427</v>
      </c>
    </row>
    <row r="2425" spans="16:16">
      <c r="P2425" s="37">
        <v>427</v>
      </c>
    </row>
    <row r="2426" spans="16:16">
      <c r="P2426" s="37">
        <v>427</v>
      </c>
    </row>
    <row r="2427" spans="16:16">
      <c r="P2427" s="37">
        <v>427</v>
      </c>
    </row>
    <row r="2429" spans="16:16">
      <c r="P2429" s="37">
        <v>428</v>
      </c>
    </row>
    <row r="2430" spans="16:16">
      <c r="P2430" s="37">
        <v>428</v>
      </c>
    </row>
    <row r="2431" spans="16:16">
      <c r="P2431" s="37">
        <v>428</v>
      </c>
    </row>
    <row r="2432" spans="16:16">
      <c r="P2432" s="37">
        <v>428</v>
      </c>
    </row>
    <row r="2434" spans="16:16">
      <c r="P2434" s="37">
        <v>429</v>
      </c>
    </row>
    <row r="2435" spans="16:16">
      <c r="P2435" s="37">
        <v>429</v>
      </c>
    </row>
    <row r="2436" spans="16:16">
      <c r="P2436" s="37">
        <v>429</v>
      </c>
    </row>
    <row r="2437" spans="16:16">
      <c r="P2437" s="37">
        <v>429</v>
      </c>
    </row>
    <row r="2439" spans="16:16">
      <c r="P2439" s="37">
        <v>430</v>
      </c>
    </row>
    <row r="2440" spans="16:16">
      <c r="P2440" s="37">
        <v>430</v>
      </c>
    </row>
    <row r="2441" spans="16:16">
      <c r="P2441" s="37">
        <v>430</v>
      </c>
    </row>
    <row r="2442" spans="16:16">
      <c r="P2442" s="37">
        <v>430</v>
      </c>
    </row>
    <row r="2444" spans="16:16">
      <c r="P2444" s="37">
        <v>431</v>
      </c>
    </row>
    <row r="2445" spans="16:16">
      <c r="P2445" s="37">
        <v>431</v>
      </c>
    </row>
    <row r="2446" spans="16:16">
      <c r="P2446" s="37">
        <v>431</v>
      </c>
    </row>
    <row r="2447" spans="16:16">
      <c r="P2447" s="37">
        <v>431</v>
      </c>
    </row>
    <row r="2449" spans="16:16">
      <c r="P2449" s="37">
        <v>432</v>
      </c>
    </row>
    <row r="2450" spans="16:16">
      <c r="P2450" s="37">
        <v>432</v>
      </c>
    </row>
    <row r="2451" spans="16:16">
      <c r="P2451" s="37">
        <v>432</v>
      </c>
    </row>
    <row r="2452" spans="16:16">
      <c r="P2452" s="37">
        <v>432</v>
      </c>
    </row>
    <row r="2454" spans="16:16">
      <c r="P2454" s="37">
        <v>433</v>
      </c>
    </row>
    <row r="2455" spans="16:16">
      <c r="P2455" s="37">
        <v>433</v>
      </c>
    </row>
    <row r="2456" spans="16:16">
      <c r="P2456" s="37">
        <v>433</v>
      </c>
    </row>
    <row r="2457" spans="16:16">
      <c r="P2457" s="37">
        <v>433</v>
      </c>
    </row>
    <row r="2459" spans="16:16">
      <c r="P2459" s="37">
        <v>434</v>
      </c>
    </row>
    <row r="2460" spans="16:16">
      <c r="P2460" s="37">
        <v>434</v>
      </c>
    </row>
    <row r="2461" spans="16:16">
      <c r="P2461" s="37">
        <v>434</v>
      </c>
    </row>
    <row r="2462" spans="16:16">
      <c r="P2462" s="37">
        <v>434</v>
      </c>
    </row>
    <row r="2464" spans="16:16">
      <c r="P2464" s="37">
        <v>435</v>
      </c>
    </row>
    <row r="2465" spans="16:16">
      <c r="P2465" s="37">
        <v>435</v>
      </c>
    </row>
    <row r="2466" spans="16:16">
      <c r="P2466" s="37">
        <v>435</v>
      </c>
    </row>
    <row r="2467" spans="16:16">
      <c r="P2467" s="37">
        <v>435</v>
      </c>
    </row>
    <row r="2469" spans="16:16">
      <c r="P2469" s="37">
        <v>436</v>
      </c>
    </row>
    <row r="2470" spans="16:16">
      <c r="P2470" s="37">
        <v>436</v>
      </c>
    </row>
    <row r="2471" spans="16:16">
      <c r="P2471" s="37">
        <v>436</v>
      </c>
    </row>
    <row r="2472" spans="16:16">
      <c r="P2472" s="37">
        <v>436</v>
      </c>
    </row>
    <row r="2474" spans="16:16">
      <c r="P2474" s="37">
        <v>437</v>
      </c>
    </row>
    <row r="2475" spans="16:16">
      <c r="P2475" s="37">
        <v>437</v>
      </c>
    </row>
    <row r="2476" spans="16:16">
      <c r="P2476" s="37">
        <v>437</v>
      </c>
    </row>
    <row r="2477" spans="16:16">
      <c r="P2477" s="37">
        <v>437</v>
      </c>
    </row>
    <row r="2479" spans="16:16">
      <c r="P2479" s="37">
        <v>438</v>
      </c>
    </row>
    <row r="2480" spans="16:16">
      <c r="P2480" s="37">
        <v>438</v>
      </c>
    </row>
    <row r="2481" spans="16:16">
      <c r="P2481" s="37">
        <v>438</v>
      </c>
    </row>
    <row r="2482" spans="16:16">
      <c r="P2482" s="37">
        <v>438</v>
      </c>
    </row>
    <row r="2484" spans="16:16">
      <c r="P2484" s="37">
        <v>439</v>
      </c>
    </row>
    <row r="2485" spans="16:16">
      <c r="P2485" s="37">
        <v>439</v>
      </c>
    </row>
    <row r="2486" spans="16:16">
      <c r="P2486" s="37">
        <v>439</v>
      </c>
    </row>
    <row r="2487" spans="16:16">
      <c r="P2487" s="37">
        <v>439</v>
      </c>
    </row>
    <row r="2489" spans="16:16">
      <c r="P2489" s="37">
        <v>440</v>
      </c>
    </row>
    <row r="2490" spans="16:16">
      <c r="P2490" s="37">
        <v>440</v>
      </c>
    </row>
    <row r="2491" spans="16:16">
      <c r="P2491" s="37">
        <v>440</v>
      </c>
    </row>
    <row r="2492" spans="16:16">
      <c r="P2492" s="37">
        <v>440</v>
      </c>
    </row>
    <row r="2494" spans="16:16">
      <c r="P2494" s="37">
        <v>441</v>
      </c>
    </row>
    <row r="2495" spans="16:16">
      <c r="P2495" s="37">
        <v>441</v>
      </c>
    </row>
    <row r="2496" spans="16:16">
      <c r="P2496" s="37">
        <v>441</v>
      </c>
    </row>
    <row r="2497" spans="16:16">
      <c r="P2497" s="37">
        <v>441</v>
      </c>
    </row>
    <row r="2499" spans="16:16">
      <c r="P2499" s="37">
        <v>442</v>
      </c>
    </row>
    <row r="2500" spans="16:16">
      <c r="P2500" s="37">
        <v>442</v>
      </c>
    </row>
    <row r="2501" spans="16:16">
      <c r="P2501" s="37">
        <v>442</v>
      </c>
    </row>
    <row r="2502" spans="16:16">
      <c r="P2502" s="37">
        <v>442</v>
      </c>
    </row>
    <row r="2504" spans="16:16">
      <c r="P2504" s="37">
        <v>443</v>
      </c>
    </row>
    <row r="2505" spans="16:16">
      <c r="P2505" s="37">
        <v>443</v>
      </c>
    </row>
    <row r="2506" spans="16:16">
      <c r="P2506" s="37">
        <v>443</v>
      </c>
    </row>
    <row r="2507" spans="16:16">
      <c r="P2507" s="37">
        <v>443</v>
      </c>
    </row>
    <row r="2509" spans="16:16">
      <c r="P2509" s="37">
        <v>444</v>
      </c>
    </row>
    <row r="2510" spans="16:16">
      <c r="P2510" s="37">
        <v>444</v>
      </c>
    </row>
    <row r="2511" spans="16:16">
      <c r="P2511" s="37">
        <v>444</v>
      </c>
    </row>
    <row r="2512" spans="16:16">
      <c r="P2512" s="37">
        <v>444</v>
      </c>
    </row>
    <row r="2514" spans="16:16">
      <c r="P2514" s="37">
        <v>445</v>
      </c>
    </row>
    <row r="2515" spans="16:16">
      <c r="P2515" s="37">
        <v>445</v>
      </c>
    </row>
    <row r="2516" spans="16:16">
      <c r="P2516" s="37">
        <v>445</v>
      </c>
    </row>
    <row r="2517" spans="16:16">
      <c r="P2517" s="37">
        <v>445</v>
      </c>
    </row>
    <row r="2519" spans="16:16">
      <c r="P2519" s="37">
        <v>446</v>
      </c>
    </row>
    <row r="2520" spans="16:16">
      <c r="P2520" s="37">
        <v>446</v>
      </c>
    </row>
    <row r="2521" spans="16:16">
      <c r="P2521" s="37">
        <v>446</v>
      </c>
    </row>
    <row r="2522" spans="16:16">
      <c r="P2522" s="37">
        <v>446</v>
      </c>
    </row>
    <row r="2524" spans="16:16">
      <c r="P2524" s="37">
        <v>447</v>
      </c>
    </row>
    <row r="2525" spans="16:16">
      <c r="P2525" s="37">
        <v>447</v>
      </c>
    </row>
    <row r="2526" spans="16:16">
      <c r="P2526" s="37">
        <v>447</v>
      </c>
    </row>
    <row r="2527" spans="16:16">
      <c r="P2527" s="37">
        <v>447</v>
      </c>
    </row>
    <row r="2529" spans="16:16">
      <c r="P2529" s="37">
        <v>448</v>
      </c>
    </row>
    <row r="2530" spans="16:16">
      <c r="P2530" s="37">
        <v>448</v>
      </c>
    </row>
    <row r="2531" spans="16:16">
      <c r="P2531" s="37">
        <v>448</v>
      </c>
    </row>
    <row r="2532" spans="16:16">
      <c r="P2532" s="37">
        <v>448</v>
      </c>
    </row>
    <row r="2534" spans="16:16">
      <c r="P2534" s="37">
        <v>449</v>
      </c>
    </row>
    <row r="2535" spans="16:16">
      <c r="P2535" s="37">
        <v>449</v>
      </c>
    </row>
    <row r="2536" spans="16:16">
      <c r="P2536" s="37">
        <v>449</v>
      </c>
    </row>
    <row r="2537" spans="16:16">
      <c r="P2537" s="37">
        <v>449</v>
      </c>
    </row>
    <row r="2539" spans="16:16">
      <c r="P2539" s="37">
        <v>450</v>
      </c>
    </row>
    <row r="2540" spans="16:16">
      <c r="P2540" s="37">
        <v>450</v>
      </c>
    </row>
    <row r="2541" spans="16:16">
      <c r="P2541" s="37">
        <v>450</v>
      </c>
    </row>
    <row r="2542" spans="16:16">
      <c r="P2542" s="37">
        <v>450</v>
      </c>
    </row>
    <row r="2544" spans="16:16">
      <c r="P2544" s="37">
        <v>451</v>
      </c>
    </row>
    <row r="2545" spans="16:16">
      <c r="P2545" s="37">
        <v>451</v>
      </c>
    </row>
    <row r="2546" spans="16:16">
      <c r="P2546" s="37">
        <v>451</v>
      </c>
    </row>
    <row r="2547" spans="16:16">
      <c r="P2547" s="37">
        <v>451</v>
      </c>
    </row>
    <row r="2549" spans="16:16">
      <c r="P2549" s="37">
        <v>452</v>
      </c>
    </row>
    <row r="2550" spans="16:16">
      <c r="P2550" s="37">
        <v>452</v>
      </c>
    </row>
    <row r="2551" spans="16:16">
      <c r="P2551" s="37">
        <v>452</v>
      </c>
    </row>
    <row r="2552" spans="16:16">
      <c r="P2552" s="37">
        <v>452</v>
      </c>
    </row>
    <row r="2554" spans="16:16">
      <c r="P2554" s="37">
        <v>453</v>
      </c>
    </row>
    <row r="2555" spans="16:16">
      <c r="P2555" s="37">
        <v>453</v>
      </c>
    </row>
    <row r="2556" spans="16:16">
      <c r="P2556" s="37">
        <v>453</v>
      </c>
    </row>
    <row r="2557" spans="16:16">
      <c r="P2557" s="37">
        <v>453</v>
      </c>
    </row>
    <row r="2559" spans="16:16">
      <c r="P2559" s="37">
        <v>454</v>
      </c>
    </row>
    <row r="2560" spans="16:16">
      <c r="P2560" s="37">
        <v>454</v>
      </c>
    </row>
    <row r="2561" spans="16:16">
      <c r="P2561" s="37">
        <v>454</v>
      </c>
    </row>
    <row r="2562" spans="16:16">
      <c r="P2562" s="37">
        <v>454</v>
      </c>
    </row>
    <row r="2564" spans="16:16">
      <c r="P2564" s="37">
        <v>455</v>
      </c>
    </row>
    <row r="2565" spans="16:16">
      <c r="P2565" s="37">
        <v>455</v>
      </c>
    </row>
    <row r="2566" spans="16:16">
      <c r="P2566" s="37">
        <v>455</v>
      </c>
    </row>
    <row r="2567" spans="16:16">
      <c r="P2567" s="37">
        <v>455</v>
      </c>
    </row>
    <row r="2569" spans="16:16">
      <c r="P2569" s="37">
        <v>456</v>
      </c>
    </row>
    <row r="2570" spans="16:16">
      <c r="P2570" s="37">
        <v>456</v>
      </c>
    </row>
    <row r="2571" spans="16:16">
      <c r="P2571" s="37">
        <v>456</v>
      </c>
    </row>
    <row r="2572" spans="16:16">
      <c r="P2572" s="37">
        <v>456</v>
      </c>
    </row>
    <row r="2574" spans="16:16">
      <c r="P2574" s="37">
        <v>457</v>
      </c>
    </row>
    <row r="2575" spans="16:16">
      <c r="P2575" s="37">
        <v>457</v>
      </c>
    </row>
    <row r="2576" spans="16:16">
      <c r="P2576" s="37">
        <v>457</v>
      </c>
    </row>
    <row r="2577" spans="16:16">
      <c r="P2577" s="37">
        <v>457</v>
      </c>
    </row>
    <row r="2579" spans="16:16">
      <c r="P2579" s="37">
        <v>458</v>
      </c>
    </row>
    <row r="2580" spans="16:16">
      <c r="P2580" s="37">
        <v>458</v>
      </c>
    </row>
    <row r="2581" spans="16:16">
      <c r="P2581" s="37">
        <v>458</v>
      </c>
    </row>
    <row r="2582" spans="16:16">
      <c r="P2582" s="37">
        <v>458</v>
      </c>
    </row>
    <row r="2584" spans="16:16">
      <c r="P2584" s="37">
        <v>459</v>
      </c>
    </row>
    <row r="2585" spans="16:16">
      <c r="P2585" s="37">
        <v>459</v>
      </c>
    </row>
    <row r="2586" spans="16:16">
      <c r="P2586" s="37">
        <v>459</v>
      </c>
    </row>
    <row r="2587" spans="16:16">
      <c r="P2587" s="37">
        <v>459</v>
      </c>
    </row>
    <row r="2589" spans="16:16">
      <c r="P2589" s="37">
        <v>460</v>
      </c>
    </row>
    <row r="2590" spans="16:16">
      <c r="P2590" s="37">
        <v>460</v>
      </c>
    </row>
    <row r="2591" spans="16:16">
      <c r="P2591" s="37">
        <v>460</v>
      </c>
    </row>
    <row r="2592" spans="16:16">
      <c r="P2592" s="37">
        <v>460</v>
      </c>
    </row>
    <row r="2594" spans="16:16">
      <c r="P2594" s="37">
        <v>461</v>
      </c>
    </row>
    <row r="2595" spans="16:16">
      <c r="P2595" s="37">
        <v>461</v>
      </c>
    </row>
    <row r="2596" spans="16:16">
      <c r="P2596" s="37">
        <v>461</v>
      </c>
    </row>
    <row r="2597" spans="16:16">
      <c r="P2597" s="37">
        <v>461</v>
      </c>
    </row>
    <row r="2599" spans="16:16">
      <c r="P2599" s="37">
        <v>462</v>
      </c>
    </row>
    <row r="2600" spans="16:16">
      <c r="P2600" s="37">
        <v>462</v>
      </c>
    </row>
    <row r="2601" spans="16:16">
      <c r="P2601" s="37">
        <v>462</v>
      </c>
    </row>
    <row r="2602" spans="16:16">
      <c r="P2602" s="37">
        <v>462</v>
      </c>
    </row>
    <row r="2604" spans="16:16">
      <c r="P2604" s="37">
        <v>463</v>
      </c>
    </row>
    <row r="2605" spans="16:16">
      <c r="P2605" s="37">
        <v>463</v>
      </c>
    </row>
    <row r="2606" spans="16:16">
      <c r="P2606" s="37">
        <v>463</v>
      </c>
    </row>
    <row r="2607" spans="16:16">
      <c r="P2607" s="37">
        <v>463</v>
      </c>
    </row>
    <row r="2609" spans="16:16">
      <c r="P2609" s="37">
        <v>464</v>
      </c>
    </row>
    <row r="2610" spans="16:16">
      <c r="P2610" s="37">
        <v>464</v>
      </c>
    </row>
    <row r="2611" spans="16:16">
      <c r="P2611" s="37">
        <v>464</v>
      </c>
    </row>
    <row r="2612" spans="16:16">
      <c r="P2612" s="37">
        <v>464</v>
      </c>
    </row>
    <row r="2614" spans="16:16">
      <c r="P2614" s="37">
        <v>465</v>
      </c>
    </row>
    <row r="2615" spans="16:16">
      <c r="P2615" s="37">
        <v>465</v>
      </c>
    </row>
    <row r="2616" spans="16:16">
      <c r="P2616" s="37">
        <v>465</v>
      </c>
    </row>
    <row r="2617" spans="16:16">
      <c r="P2617" s="37">
        <v>465</v>
      </c>
    </row>
    <row r="2619" spans="16:16">
      <c r="P2619" s="37">
        <v>466</v>
      </c>
    </row>
    <row r="2620" spans="16:16">
      <c r="P2620" s="37">
        <v>466</v>
      </c>
    </row>
    <row r="2621" spans="16:16">
      <c r="P2621" s="37">
        <v>466</v>
      </c>
    </row>
    <row r="2622" spans="16:16">
      <c r="P2622" s="37">
        <v>466</v>
      </c>
    </row>
    <row r="2624" spans="16:16">
      <c r="P2624" s="37">
        <v>467</v>
      </c>
    </row>
    <row r="2625" spans="16:16">
      <c r="P2625" s="37">
        <v>467</v>
      </c>
    </row>
    <row r="2626" spans="16:16">
      <c r="P2626" s="37">
        <v>467</v>
      </c>
    </row>
    <row r="2627" spans="16:16">
      <c r="P2627" s="37">
        <v>467</v>
      </c>
    </row>
    <row r="2629" spans="16:16">
      <c r="P2629" s="37">
        <v>468</v>
      </c>
    </row>
    <row r="2630" spans="16:16">
      <c r="P2630" s="37">
        <v>468</v>
      </c>
    </row>
    <row r="2631" spans="16:16">
      <c r="P2631" s="37">
        <v>468</v>
      </c>
    </row>
    <row r="2632" spans="16:16">
      <c r="P2632" s="37">
        <v>468</v>
      </c>
    </row>
    <row r="2634" spans="16:16">
      <c r="P2634" s="37">
        <v>469</v>
      </c>
    </row>
    <row r="2635" spans="16:16">
      <c r="P2635" s="37">
        <v>469</v>
      </c>
    </row>
    <row r="2636" spans="16:16">
      <c r="P2636" s="37">
        <v>469</v>
      </c>
    </row>
    <row r="2637" spans="16:16">
      <c r="P2637" s="37">
        <v>469</v>
      </c>
    </row>
    <row r="2639" spans="16:16">
      <c r="P2639" s="37">
        <v>470</v>
      </c>
    </row>
    <row r="2640" spans="16:16">
      <c r="P2640" s="37">
        <v>470</v>
      </c>
    </row>
    <row r="2641" spans="16:16">
      <c r="P2641" s="37">
        <v>470</v>
      </c>
    </row>
    <row r="2642" spans="16:16">
      <c r="P2642" s="37">
        <v>470</v>
      </c>
    </row>
    <row r="2644" spans="16:16">
      <c r="P2644" s="37">
        <v>471</v>
      </c>
    </row>
    <row r="2645" spans="16:16">
      <c r="P2645" s="37">
        <v>471</v>
      </c>
    </row>
    <row r="2646" spans="16:16">
      <c r="P2646" s="37">
        <v>471</v>
      </c>
    </row>
    <row r="2647" spans="16:16">
      <c r="P2647" s="37">
        <v>471</v>
      </c>
    </row>
    <row r="2649" spans="16:16">
      <c r="P2649" s="37">
        <v>472</v>
      </c>
    </row>
    <row r="2650" spans="16:16">
      <c r="P2650" s="37">
        <v>472</v>
      </c>
    </row>
    <row r="2651" spans="16:16">
      <c r="P2651" s="37">
        <v>472</v>
      </c>
    </row>
    <row r="2652" spans="16:16">
      <c r="P2652" s="37">
        <v>472</v>
      </c>
    </row>
    <row r="2654" spans="16:16">
      <c r="P2654" s="37">
        <v>473</v>
      </c>
    </row>
    <row r="2655" spans="16:16">
      <c r="P2655" s="37">
        <v>473</v>
      </c>
    </row>
    <row r="2656" spans="16:16">
      <c r="P2656" s="37">
        <v>473</v>
      </c>
    </row>
    <row r="2657" spans="16:16">
      <c r="P2657" s="37">
        <v>473</v>
      </c>
    </row>
    <row r="2659" spans="16:16">
      <c r="P2659" s="37">
        <v>474</v>
      </c>
    </row>
    <row r="2660" spans="16:16">
      <c r="P2660" s="37">
        <v>474</v>
      </c>
    </row>
    <row r="2661" spans="16:16">
      <c r="P2661" s="37">
        <v>474</v>
      </c>
    </row>
    <row r="2662" spans="16:16">
      <c r="P2662" s="37">
        <v>474</v>
      </c>
    </row>
    <row r="2664" spans="16:16">
      <c r="P2664" s="37">
        <v>475</v>
      </c>
    </row>
    <row r="2665" spans="16:16">
      <c r="P2665" s="37">
        <v>475</v>
      </c>
    </row>
    <row r="2666" spans="16:16">
      <c r="P2666" s="37">
        <v>475</v>
      </c>
    </row>
    <row r="2667" spans="16:16">
      <c r="P2667" s="37">
        <v>475</v>
      </c>
    </row>
    <row r="2669" spans="16:16">
      <c r="P2669" s="37">
        <v>476</v>
      </c>
    </row>
    <row r="2670" spans="16:16">
      <c r="P2670" s="37">
        <v>476</v>
      </c>
    </row>
    <row r="2671" spans="16:16">
      <c r="P2671" s="37">
        <v>476</v>
      </c>
    </row>
    <row r="2672" spans="16:16">
      <c r="P2672" s="37">
        <v>476</v>
      </c>
    </row>
    <row r="2674" spans="16:16">
      <c r="P2674" s="37">
        <v>477</v>
      </c>
    </row>
    <row r="2675" spans="16:16">
      <c r="P2675" s="37">
        <v>477</v>
      </c>
    </row>
    <row r="2676" spans="16:16">
      <c r="P2676" s="37">
        <v>477</v>
      </c>
    </row>
    <row r="2677" spans="16:16">
      <c r="P2677" s="37">
        <v>477</v>
      </c>
    </row>
    <row r="2679" spans="16:16">
      <c r="P2679" s="37">
        <v>478</v>
      </c>
    </row>
    <row r="2680" spans="16:16">
      <c r="P2680" s="37">
        <v>478</v>
      </c>
    </row>
    <row r="2681" spans="16:16">
      <c r="P2681" s="37">
        <v>478</v>
      </c>
    </row>
    <row r="2682" spans="16:16">
      <c r="P2682" s="37">
        <v>478</v>
      </c>
    </row>
    <row r="2684" spans="16:16">
      <c r="P2684" s="37">
        <v>479</v>
      </c>
    </row>
    <row r="2685" spans="16:16">
      <c r="P2685" s="37">
        <v>479</v>
      </c>
    </row>
    <row r="2686" spans="16:16">
      <c r="P2686" s="37">
        <v>479</v>
      </c>
    </row>
    <row r="2687" spans="16:16">
      <c r="P2687" s="37">
        <v>479</v>
      </c>
    </row>
    <row r="2689" spans="16:16">
      <c r="P2689" s="37">
        <v>480</v>
      </c>
    </row>
    <row r="2690" spans="16:16">
      <c r="P2690" s="37">
        <v>480</v>
      </c>
    </row>
    <row r="2691" spans="16:16">
      <c r="P2691" s="37">
        <v>480</v>
      </c>
    </row>
    <row r="2692" spans="16:16">
      <c r="P2692" s="37">
        <v>480</v>
      </c>
    </row>
    <row r="2694" spans="16:16">
      <c r="P2694" s="37">
        <v>481</v>
      </c>
    </row>
    <row r="2695" spans="16:16">
      <c r="P2695" s="37">
        <v>481</v>
      </c>
    </row>
    <row r="2696" spans="16:16">
      <c r="P2696" s="37">
        <v>481</v>
      </c>
    </row>
    <row r="2697" spans="16:16">
      <c r="P2697" s="37">
        <v>481</v>
      </c>
    </row>
    <row r="2699" spans="16:16">
      <c r="P2699" s="37">
        <v>482</v>
      </c>
    </row>
    <row r="2700" spans="16:16">
      <c r="P2700" s="37">
        <v>482</v>
      </c>
    </row>
    <row r="2701" spans="16:16">
      <c r="P2701" s="37">
        <v>482</v>
      </c>
    </row>
    <row r="2702" spans="16:16">
      <c r="P2702" s="37">
        <v>482</v>
      </c>
    </row>
    <row r="2704" spans="16:16">
      <c r="P2704" s="37">
        <v>483</v>
      </c>
    </row>
    <row r="2705" spans="16:16">
      <c r="P2705" s="37">
        <v>483</v>
      </c>
    </row>
    <row r="2706" spans="16:16">
      <c r="P2706" s="37">
        <v>483</v>
      </c>
    </row>
    <row r="2707" spans="16:16">
      <c r="P2707" s="37">
        <v>483</v>
      </c>
    </row>
    <row r="2709" spans="16:16">
      <c r="P2709" s="37">
        <v>484</v>
      </c>
    </row>
    <row r="2710" spans="16:16">
      <c r="P2710" s="37">
        <v>484</v>
      </c>
    </row>
    <row r="2711" spans="16:16">
      <c r="P2711" s="37">
        <v>484</v>
      </c>
    </row>
    <row r="2712" spans="16:16">
      <c r="P2712" s="37">
        <v>484</v>
      </c>
    </row>
    <row r="2714" spans="16:16">
      <c r="P2714" s="37">
        <v>485</v>
      </c>
    </row>
    <row r="2715" spans="16:16">
      <c r="P2715" s="37">
        <v>485</v>
      </c>
    </row>
    <row r="2716" spans="16:16">
      <c r="P2716" s="37">
        <v>485</v>
      </c>
    </row>
    <row r="2717" spans="16:16">
      <c r="P2717" s="37">
        <v>485</v>
      </c>
    </row>
    <row r="2719" spans="16:16">
      <c r="P2719" s="37">
        <v>486</v>
      </c>
    </row>
    <row r="2720" spans="16:16">
      <c r="P2720" s="37">
        <v>486</v>
      </c>
    </row>
    <row r="2721" spans="16:16">
      <c r="P2721" s="37">
        <v>486</v>
      </c>
    </row>
    <row r="2722" spans="16:16">
      <c r="P2722" s="37">
        <v>486</v>
      </c>
    </row>
    <row r="2724" spans="16:16">
      <c r="P2724" s="37">
        <v>487</v>
      </c>
    </row>
    <row r="2725" spans="16:16">
      <c r="P2725" s="37">
        <v>487</v>
      </c>
    </row>
    <row r="2726" spans="16:16">
      <c r="P2726" s="37">
        <v>487</v>
      </c>
    </row>
    <row r="2727" spans="16:16">
      <c r="P2727" s="37">
        <v>487</v>
      </c>
    </row>
    <row r="2729" spans="16:16">
      <c r="P2729" s="37">
        <v>488</v>
      </c>
    </row>
    <row r="2730" spans="16:16">
      <c r="P2730" s="37">
        <v>488</v>
      </c>
    </row>
    <row r="2731" spans="16:16">
      <c r="P2731" s="37">
        <v>488</v>
      </c>
    </row>
    <row r="2732" spans="16:16">
      <c r="P2732" s="37">
        <v>488</v>
      </c>
    </row>
    <row r="2734" spans="16:16">
      <c r="P2734" s="37">
        <v>489</v>
      </c>
    </row>
    <row r="2735" spans="16:16">
      <c r="P2735" s="37">
        <v>489</v>
      </c>
    </row>
    <row r="2736" spans="16:16">
      <c r="P2736" s="37">
        <v>489</v>
      </c>
    </row>
    <row r="2737" spans="16:16">
      <c r="P2737" s="37">
        <v>489</v>
      </c>
    </row>
    <row r="2739" spans="16:16">
      <c r="P2739" s="37">
        <v>490</v>
      </c>
    </row>
    <row r="2740" spans="16:16">
      <c r="P2740" s="37">
        <v>490</v>
      </c>
    </row>
    <row r="2741" spans="16:16">
      <c r="P2741" s="37">
        <v>490</v>
      </c>
    </row>
    <row r="2742" spans="16:16">
      <c r="P2742" s="37">
        <v>490</v>
      </c>
    </row>
    <row r="2744" spans="16:16">
      <c r="P2744" s="37">
        <v>491</v>
      </c>
    </row>
    <row r="2745" spans="16:16">
      <c r="P2745" s="37">
        <v>491</v>
      </c>
    </row>
    <row r="2746" spans="16:16">
      <c r="P2746" s="37">
        <v>491</v>
      </c>
    </row>
    <row r="2747" spans="16:16">
      <c r="P2747" s="37">
        <v>491</v>
      </c>
    </row>
    <row r="2749" spans="16:16">
      <c r="P2749" s="37">
        <v>492</v>
      </c>
    </row>
    <row r="2750" spans="16:16">
      <c r="P2750" s="37">
        <v>492</v>
      </c>
    </row>
    <row r="2751" spans="16:16">
      <c r="P2751" s="37">
        <v>492</v>
      </c>
    </row>
    <row r="2752" spans="16:16">
      <c r="P2752" s="37">
        <v>492</v>
      </c>
    </row>
    <row r="2754" spans="16:16">
      <c r="P2754" s="37">
        <v>493</v>
      </c>
    </row>
    <row r="2755" spans="16:16">
      <c r="P2755" s="37">
        <v>493</v>
      </c>
    </row>
    <row r="2756" spans="16:16">
      <c r="P2756" s="37">
        <v>493</v>
      </c>
    </row>
    <row r="2757" spans="16:16">
      <c r="P2757" s="37">
        <v>493</v>
      </c>
    </row>
    <row r="2759" spans="16:16">
      <c r="P2759" s="37">
        <v>494</v>
      </c>
    </row>
    <row r="2760" spans="16:16">
      <c r="P2760" s="37">
        <v>494</v>
      </c>
    </row>
    <row r="2761" spans="16:16">
      <c r="P2761" s="37">
        <v>494</v>
      </c>
    </row>
    <row r="2762" spans="16:16">
      <c r="P2762" s="37">
        <v>494</v>
      </c>
    </row>
    <row r="2764" spans="16:16">
      <c r="P2764" s="37">
        <v>495</v>
      </c>
    </row>
    <row r="2765" spans="16:16">
      <c r="P2765" s="37">
        <v>495</v>
      </c>
    </row>
    <row r="2766" spans="16:16">
      <c r="P2766" s="37">
        <v>495</v>
      </c>
    </row>
    <row r="2767" spans="16:16">
      <c r="P2767" s="37">
        <v>495</v>
      </c>
    </row>
    <row r="2769" spans="16:16">
      <c r="P2769" s="37">
        <v>496</v>
      </c>
    </row>
    <row r="2770" spans="16:16">
      <c r="P2770" s="37">
        <v>496</v>
      </c>
    </row>
    <row r="2771" spans="16:16">
      <c r="P2771" s="37">
        <v>496</v>
      </c>
    </row>
    <row r="2772" spans="16:16">
      <c r="P2772" s="37">
        <v>496</v>
      </c>
    </row>
    <row r="2774" spans="16:16">
      <c r="P2774" s="37">
        <v>497</v>
      </c>
    </row>
    <row r="2775" spans="16:16">
      <c r="P2775" s="37">
        <v>497</v>
      </c>
    </row>
    <row r="2776" spans="16:16">
      <c r="P2776" s="37">
        <v>497</v>
      </c>
    </row>
    <row r="2777" spans="16:16">
      <c r="P2777" s="37">
        <v>497</v>
      </c>
    </row>
    <row r="2779" spans="16:16">
      <c r="P2779" s="37">
        <v>498</v>
      </c>
    </row>
    <row r="2780" spans="16:16">
      <c r="P2780" s="37">
        <v>498</v>
      </c>
    </row>
    <row r="2781" spans="16:16">
      <c r="P2781" s="37">
        <v>498</v>
      </c>
    </row>
    <row r="2782" spans="16:16">
      <c r="P2782" s="37">
        <v>498</v>
      </c>
    </row>
    <row r="2784" spans="16:16">
      <c r="P2784" s="37">
        <v>499</v>
      </c>
    </row>
    <row r="2785" spans="16:16">
      <c r="P2785" s="37">
        <v>499</v>
      </c>
    </row>
    <row r="2786" spans="16:16">
      <c r="P2786" s="37">
        <v>499</v>
      </c>
    </row>
    <row r="2787" spans="16:16">
      <c r="P2787" s="37">
        <v>499</v>
      </c>
    </row>
    <row r="2789" spans="16:16">
      <c r="P2789" s="37">
        <v>500</v>
      </c>
    </row>
    <row r="2790" spans="16:16">
      <c r="P2790" s="37">
        <v>500</v>
      </c>
    </row>
    <row r="2791" spans="16:16">
      <c r="P2791" s="37">
        <v>500</v>
      </c>
    </row>
    <row r="2792" spans="16:16">
      <c r="P2792" s="37">
        <v>500</v>
      </c>
    </row>
  </sheetData>
  <autoFilter ref="A3:R1571">
    <filterColumn colId="13">
      <filters>
        <filter val="件数"/>
        <filter val="小計"/>
        <filter val="総合計"/>
        <filter val="都祁"/>
      </filters>
    </filterColumn>
  </autoFilter>
  <phoneticPr fontId="3"/>
  <conditionalFormatting sqref="M3 I887:I1048576 I884 I1:I558 I859:I882 J882:J883">
    <cfRule type="containsText" dxfId="1373" priority="113" operator="containsText" text="0.08">
      <formula>NOT(ISERROR(SEARCH("0.08",I1)))</formula>
    </cfRule>
  </conditionalFormatting>
  <conditionalFormatting sqref="A1:A558 A859:A1048576">
    <cfRule type="cellIs" dxfId="1372" priority="112" operator="greaterThan">
      <formula>1000</formula>
    </cfRule>
  </conditionalFormatting>
  <conditionalFormatting sqref="C4:C7 C9:C12 C14:C17 C24:C27 C34:C37 C44:C47 C54:C57 C64:C67 C74:C77 C84:C87 C94:C97 C104:C107 C114:C117 C124:C127 C134:C137 C144:C147 C154:C157 C164:C167 C174:C177 C184:C187 C194:C197 C204:C207 C214:C217 C224:C227 C234:C237 C244:C247 C254:C257 C264:C267 C274:C277 C284:C287 C294:C297 C304:C307 C314:C317 C324:C327 C334:C337 C344:C347 C354:C357 C364:C367 C374:C377 C384:C387 C394:C397 C404:C407 C414:C417 C424:C427 C434:C437 C444:C447 C454:C457 C464:C467 C474:C477 C484:C487 C494:C497 C504:C507 C514:C517 C524:C527 C534:C537 C544:C547 C554:C557 C864:C867 C874:C877 C19:C22 C29:C32 C39:C42 C49:C52 C59:C62 C69:C72 C79:C82 C89:C92 C99:C102 C109:C112 C119:C122 C129:C132 C139:C142 C149:C152 C159:C162 C169:C172 C179:C182 C189:C192 C199:C202 C209:C212 C219:C222 C229:C232 C239:C242 C249:C252 C259:C262 C269:C272 C279:C282 C289:C292 C299:C302 C309:C312 C319:C322 C329:C332 C339:C342 C349:C352 C359:C362 C369:C372 C379:C382 C389:C392 C399:C402 C409:C412 C419:C422 C429:C432 C439:C442 C449:C452 C459:C462 C469:C472 C479:C482 C489:C492 C499:C502 C509:C512 C519:C522 C529:C532 C539:C542 C549:C552 C859:C862 C869:C872">
    <cfRule type="cellIs" dxfId="1371" priority="111" operator="greaterThan">
      <formula>1000</formula>
    </cfRule>
  </conditionalFormatting>
  <conditionalFormatting sqref="D4:D7 D9:D12 D14:D17 D24:D27 D34:D37 D44:D47 D54:D57 D64:D67 D74:D77 D84:D87 D94:D97 D104:D107 D114:D117 D124:D127 D134:D137 D144:D147 D154:D157 D164:D167 D174:D177 D184:D187 D194:D197 D204:D207 D214:D217 D224:D227 D234:D237 D244:D247 D254:D257 D264:D267 D274:D277 D284:D287 D294:D297 D304:D307 D314:D317 D324:D327 D334:D337 D344:D347 D354:D357 D364:D367 D374:D377 D384:D387 D394:D397 D404:D407 D414:D417 D424:D427 D434:D437 D444:D447 D454:D457 D464:D467 D474:D477 D484:D487 D494:D497 D504:D507 D514:D517 D524:D527 D534:D537 D544:D547 D554:D557 D864:D867 D874:D877 D19:D22 D29:D32 D39:D42 D49:D52 D59:D62 D69:D72 D79:D82 D89:D92 D99:D102 D109:D112 D119:D122 D129:D132 D139:D142 D149:D152 D159:D162 D169:D172 D179:D182 D189:D192 D199:D202 D209:D212 D219:D222 D229:D232 D239:D242 D249:D252 D259:D262 D269:D272 D279:D282 D289:D292 D299:D302 D309:D312 D319:D322 D329:D332 D339:D342 D349:D352 D359:D362 D369:D372 D379:D382 D389:D392 D399:D402 D409:D412 D419:D422 D429:D432 D439:D442 D449:D452 D459:D462 D469:D472 D479:D482 D489:D492 D499:D502 D509:D512 D519:D522 D529:D532 D539:D542 D549:D552 D859:D862 D869:D872">
    <cfRule type="cellIs" dxfId="1370" priority="110" operator="greaterThan">
      <formula>1000</formula>
    </cfRule>
  </conditionalFormatting>
  <conditionalFormatting sqref="O1:O7 N880 O879:O881 O9:O12 O14:O17 O24:O27 O34:O37 O44:O47 O54:O57 O64:O67 O74:O77 O84:O87 O94:O97 O104:O107 O114:O117 O124:O127 O134:O137 O144:O147 O154:O157 O164:O167 O174:O177 O184:O187 O194:O197 O204:O207 O214:O217 O224:O227 O234:O237 O244:O247 O254:O257 O264:O267 O274:O277 O284:O287 O294:O297 O304:O307 O314:O317 O324:O327 O334:O337 O344:O347 O354:O357 O364:O367 O374:O377 O384:O387 O394:O397 O404:O407 O414:O417 O424:O427 O434:O437 O444:O447 O454:O457 O464:O467 O474:O477 O484:O487 O494:O497 O504:O507 O514:O517 O524:O527 O534:O537 O544:O547 O554:O557 O864:O867 O874:O877 O19:O22 O29:O32 O39:O42 O49:O52 O59:O62 O69:O72 O79:O82 O89:O92 O99:O102 O109:O112 O119:O122 O129:O132 O139:O142 O149:O152 O159:O162 O169:O172 O179:O182 O189:O192 O199:O202 O209:O212 O219:O222 O229:O232 O239:O242 O249:O252 O259:O262 O269:O272 O279:O282 O289:O292 O299:O302 O309:O312 O319:O322 O329:O332 O339:O342 O349:O352 O359:O362 O369:O372 O379:O382 O389:O392 O399:O402 O409:O412 O419:O422 O429:O432 O439:O442 O449:O452 O459:O462 O469:O472 O479:O482 O489:O492 O499:O502 O509:O512 O519:O522 O529:O532 O539:O542 O549:O552 O859:O862 O869:O872 O884:O1048576">
    <cfRule type="containsText" dxfId="1369" priority="109" operator="containsText" text="0.08">
      <formula>NOT(ISERROR(SEARCH("0.08",N1)))</formula>
    </cfRule>
  </conditionalFormatting>
  <conditionalFormatting sqref="N8:O8 N13:O13 N18:O18 N28:O28 N38:O38 N48:O48 N58:O58 N68:O68 N78:O78 N88:O88 N98:O98 N108:O108 N118:O118 N128:O128 N138:O138 N148:O148 N158:O158 N168:O168 N178:O178 N188:O188 N198:O198 N208:O208 N218:O218 N228:O228 N238:O238 N248:O248 N258:O258 N268:O268 N278:O278 N288:O288 N298:O298 N308:O308 N318:O318 N328:O328 N338:O338 N348:O348 N358:O358 N368:O368 N378:O378 N388:O388 N398:O398 N408:O408 N418:O418 N428:O428 N438:O438 N448:O448 N458:O458 N468:O468 N478:O478 N488:O488 N498:O498 N508:O508 N518:O518 N528:O528 N538:O538 N548:O548 N558:O558 N868:O868 N878:O878 N23:O23 N33:O33 N43:O43 N53:O53 N63:O63 N73:O73 N83:O83 N93:O93 N103:O103 N113:O113 N123:O123 N133:O133 N143:O143 N153:O153 N163:O163 N173:O173 N183:O183 N193:O193 N203:O203 N213:O213 N223:O223 N233:O233 N243:O243 N253:O253 N263:O263 N273:O273 N283:O283 N293:O293 N303:O303 N313:O313 N323:O323 N333:O333 N343:O343 N353:O353 N363:O363 N373:O373 N383:O383 N393:O393 N403:O403 N413:O413 N423:O423 N433:O433 N443:O443 N453:O453 N463:O463 N473:O473 N483:O483 N493:O493 N503:O503 N513:O513 N523:O523 N533:O533 N543:O543 N553:O553 N863:O863 N873:O873">
    <cfRule type="containsText" dxfId="1368" priority="108" operator="containsText" text="0.08">
      <formula>NOT(ISERROR(SEARCH("0.08",N8)))</formula>
    </cfRule>
  </conditionalFormatting>
  <conditionalFormatting sqref="N879">
    <cfRule type="containsText" dxfId="1367" priority="107" operator="containsText" text="0.08">
      <formula>NOT(ISERROR(SEARCH("0.08",N879)))</formula>
    </cfRule>
  </conditionalFormatting>
  <conditionalFormatting sqref="H4:H558 H859:H880">
    <cfRule type="expression" dxfId="1366" priority="106">
      <formula>L4="農集"</formula>
    </cfRule>
  </conditionalFormatting>
  <conditionalFormatting sqref="I839:I858">
    <cfRule type="containsText" dxfId="1365" priority="105" operator="containsText" text="0.08">
      <formula>NOT(ISERROR(SEARCH("0.08",I839)))</formula>
    </cfRule>
  </conditionalFormatting>
  <conditionalFormatting sqref="A839:A858">
    <cfRule type="cellIs" dxfId="1364" priority="104" operator="greaterThan">
      <formula>1000</formula>
    </cfRule>
  </conditionalFormatting>
  <conditionalFormatting sqref="C844:C847 C854:C857 C839:C842 C849:C852">
    <cfRule type="cellIs" dxfId="1363" priority="103" operator="greaterThan">
      <formula>1000</formula>
    </cfRule>
  </conditionalFormatting>
  <conditionalFormatting sqref="D844:D847 D854:D857 D839:D842 D849:D852">
    <cfRule type="cellIs" dxfId="1362" priority="102" operator="greaterThan">
      <formula>1000</formula>
    </cfRule>
  </conditionalFormatting>
  <conditionalFormatting sqref="O844:O847 O854:O857 O839:O842 O849:O852">
    <cfRule type="containsText" dxfId="1361" priority="101" operator="containsText" text="0.08">
      <formula>NOT(ISERROR(SEARCH("0.08",O839)))</formula>
    </cfRule>
  </conditionalFormatting>
  <conditionalFormatting sqref="N848:O848 N858:O858 N843:O843 N853:O853">
    <cfRule type="containsText" dxfId="1360" priority="100" operator="containsText" text="0.08">
      <formula>NOT(ISERROR(SEARCH("0.08",N843)))</formula>
    </cfRule>
  </conditionalFormatting>
  <conditionalFormatting sqref="H839:H858">
    <cfRule type="expression" dxfId="1359" priority="99">
      <formula>L839="農集"</formula>
    </cfRule>
  </conditionalFormatting>
  <conditionalFormatting sqref="I819:I838">
    <cfRule type="containsText" dxfId="1358" priority="98" operator="containsText" text="0.08">
      <formula>NOT(ISERROR(SEARCH("0.08",I819)))</formula>
    </cfRule>
  </conditionalFormatting>
  <conditionalFormatting sqref="A819:A838">
    <cfRule type="cellIs" dxfId="1357" priority="97" operator="greaterThan">
      <formula>1000</formula>
    </cfRule>
  </conditionalFormatting>
  <conditionalFormatting sqref="C824:C827 C834:C837 C819:C822 C829:C832">
    <cfRule type="cellIs" dxfId="1356" priority="96" operator="greaterThan">
      <formula>1000</formula>
    </cfRule>
  </conditionalFormatting>
  <conditionalFormatting sqref="D824:D827 D834:D837 D819:D822 D829:D832">
    <cfRule type="cellIs" dxfId="1355" priority="95" operator="greaterThan">
      <formula>1000</formula>
    </cfRule>
  </conditionalFormatting>
  <conditionalFormatting sqref="O824:O827 O834:O837 O819:O822 O829:O832">
    <cfRule type="containsText" dxfId="1354" priority="94" operator="containsText" text="0.08">
      <formula>NOT(ISERROR(SEARCH("0.08",O819)))</formula>
    </cfRule>
  </conditionalFormatting>
  <conditionalFormatting sqref="N828:O828 N838:O838 N823:O823 N833:O833">
    <cfRule type="containsText" dxfId="1353" priority="93" operator="containsText" text="0.08">
      <formula>NOT(ISERROR(SEARCH("0.08",N823)))</formula>
    </cfRule>
  </conditionalFormatting>
  <conditionalFormatting sqref="H819:H838">
    <cfRule type="expression" dxfId="1352" priority="92">
      <formula>L819="農集"</formula>
    </cfRule>
  </conditionalFormatting>
  <conditionalFormatting sqref="I799:I818">
    <cfRule type="containsText" dxfId="1351" priority="91" operator="containsText" text="0.08">
      <formula>NOT(ISERROR(SEARCH("0.08",I799)))</formula>
    </cfRule>
  </conditionalFormatting>
  <conditionalFormatting sqref="A799:A818">
    <cfRule type="cellIs" dxfId="1350" priority="90" operator="greaterThan">
      <formula>1000</formula>
    </cfRule>
  </conditionalFormatting>
  <conditionalFormatting sqref="C804:C807 C814:C817 C799:C802 C809:C812">
    <cfRule type="cellIs" dxfId="1349" priority="89" operator="greaterThan">
      <formula>1000</formula>
    </cfRule>
  </conditionalFormatting>
  <conditionalFormatting sqref="D804:D807 D814:D817 D799:D802 D809:D812">
    <cfRule type="cellIs" dxfId="1348" priority="88" operator="greaterThan">
      <formula>1000</formula>
    </cfRule>
  </conditionalFormatting>
  <conditionalFormatting sqref="O804:O807 O814:O817 O799:O802 O809:O812">
    <cfRule type="containsText" dxfId="1347" priority="87" operator="containsText" text="0.08">
      <formula>NOT(ISERROR(SEARCH("0.08",O799)))</formula>
    </cfRule>
  </conditionalFormatting>
  <conditionalFormatting sqref="N808:O808 N818:O818 N803:O803 N813:O813">
    <cfRule type="containsText" dxfId="1346" priority="86" operator="containsText" text="0.08">
      <formula>NOT(ISERROR(SEARCH("0.08",N803)))</formula>
    </cfRule>
  </conditionalFormatting>
  <conditionalFormatting sqref="H799:H818">
    <cfRule type="expression" dxfId="1345" priority="85">
      <formula>L799="農集"</formula>
    </cfRule>
  </conditionalFormatting>
  <conditionalFormatting sqref="I779:I798">
    <cfRule type="containsText" dxfId="1344" priority="84" operator="containsText" text="0.08">
      <formula>NOT(ISERROR(SEARCH("0.08",I779)))</formula>
    </cfRule>
  </conditionalFormatting>
  <conditionalFormatting sqref="A779:A798">
    <cfRule type="cellIs" dxfId="1343" priority="83" operator="greaterThan">
      <formula>1000</formula>
    </cfRule>
  </conditionalFormatting>
  <conditionalFormatting sqref="C784:C787 C794:C797 C779:C782 C789:C792">
    <cfRule type="cellIs" dxfId="1342" priority="82" operator="greaterThan">
      <formula>1000</formula>
    </cfRule>
  </conditionalFormatting>
  <conditionalFormatting sqref="D784:D787 D794:D797 D779:D782 D789:D792">
    <cfRule type="cellIs" dxfId="1341" priority="81" operator="greaterThan">
      <formula>1000</formula>
    </cfRule>
  </conditionalFormatting>
  <conditionalFormatting sqref="O784:O787 O794:O797 O779:O782 O789:O792">
    <cfRule type="containsText" dxfId="1340" priority="80" operator="containsText" text="0.08">
      <formula>NOT(ISERROR(SEARCH("0.08",O779)))</formula>
    </cfRule>
  </conditionalFormatting>
  <conditionalFormatting sqref="N788:O788 N798:O798 N783:O783 N793:O793">
    <cfRule type="containsText" dxfId="1339" priority="79" operator="containsText" text="0.08">
      <formula>NOT(ISERROR(SEARCH("0.08",N783)))</formula>
    </cfRule>
  </conditionalFormatting>
  <conditionalFormatting sqref="H779:H798">
    <cfRule type="expression" dxfId="1338" priority="78">
      <formula>L779="農集"</formula>
    </cfRule>
  </conditionalFormatting>
  <conditionalFormatting sqref="I759:I778">
    <cfRule type="containsText" dxfId="1337" priority="77" operator="containsText" text="0.08">
      <formula>NOT(ISERROR(SEARCH("0.08",I759)))</formula>
    </cfRule>
  </conditionalFormatting>
  <conditionalFormatting sqref="A759:A778">
    <cfRule type="cellIs" dxfId="1336" priority="76" operator="greaterThan">
      <formula>1000</formula>
    </cfRule>
  </conditionalFormatting>
  <conditionalFormatting sqref="C764:C767 C774:C777 C759:C762 C769:C772">
    <cfRule type="cellIs" dxfId="1335" priority="75" operator="greaterThan">
      <formula>1000</formula>
    </cfRule>
  </conditionalFormatting>
  <conditionalFormatting sqref="D764:D767 D774:D777 D759:D762 D769:D772">
    <cfRule type="cellIs" dxfId="1334" priority="74" operator="greaterThan">
      <formula>1000</formula>
    </cfRule>
  </conditionalFormatting>
  <conditionalFormatting sqref="O764:O767 O774:O777 O759:O762 O769:O772">
    <cfRule type="containsText" dxfId="1333" priority="73" operator="containsText" text="0.08">
      <formula>NOT(ISERROR(SEARCH("0.08",O759)))</formula>
    </cfRule>
  </conditionalFormatting>
  <conditionalFormatting sqref="N768:O768 N778:O778 N763:O763 N773:O773">
    <cfRule type="containsText" dxfId="1332" priority="72" operator="containsText" text="0.08">
      <formula>NOT(ISERROR(SEARCH("0.08",N763)))</formula>
    </cfRule>
  </conditionalFormatting>
  <conditionalFormatting sqref="H759:H778">
    <cfRule type="expression" dxfId="1331" priority="71">
      <formula>L759="農集"</formula>
    </cfRule>
  </conditionalFormatting>
  <conditionalFormatting sqref="I739:I758">
    <cfRule type="containsText" dxfId="1330" priority="70" operator="containsText" text="0.08">
      <formula>NOT(ISERROR(SEARCH("0.08",I739)))</formula>
    </cfRule>
  </conditionalFormatting>
  <conditionalFormatting sqref="A739:A758">
    <cfRule type="cellIs" dxfId="1329" priority="69" operator="greaterThan">
      <formula>1000</formula>
    </cfRule>
  </conditionalFormatting>
  <conditionalFormatting sqref="C744:C747 C754:C757 C739:C742 C749:C752">
    <cfRule type="cellIs" dxfId="1328" priority="68" operator="greaterThan">
      <formula>1000</formula>
    </cfRule>
  </conditionalFormatting>
  <conditionalFormatting sqref="D744:D747 D754:D757 D739:D742 D749:D752">
    <cfRule type="cellIs" dxfId="1327" priority="67" operator="greaterThan">
      <formula>1000</formula>
    </cfRule>
  </conditionalFormatting>
  <conditionalFormatting sqref="O744:O747 O754:O757 O739:O742 O749:O752">
    <cfRule type="containsText" dxfId="1326" priority="66" operator="containsText" text="0.08">
      <formula>NOT(ISERROR(SEARCH("0.08",O739)))</formula>
    </cfRule>
  </conditionalFormatting>
  <conditionalFormatting sqref="N748:O748 N758:O758 N743:O743 N753:O753">
    <cfRule type="containsText" dxfId="1325" priority="65" operator="containsText" text="0.08">
      <formula>NOT(ISERROR(SEARCH("0.08",N743)))</formula>
    </cfRule>
  </conditionalFormatting>
  <conditionalFormatting sqref="H739:H758">
    <cfRule type="expression" dxfId="1324" priority="64">
      <formula>L739="農集"</formula>
    </cfRule>
  </conditionalFormatting>
  <conditionalFormatting sqref="I719:I738">
    <cfRule type="containsText" dxfId="1323" priority="63" operator="containsText" text="0.08">
      <formula>NOT(ISERROR(SEARCH("0.08",I719)))</formula>
    </cfRule>
  </conditionalFormatting>
  <conditionalFormatting sqref="A719:A738">
    <cfRule type="cellIs" dxfId="1322" priority="62" operator="greaterThan">
      <formula>1000</formula>
    </cfRule>
  </conditionalFormatting>
  <conditionalFormatting sqref="C724:C727 C734:C737 C719:C722 C729:C732">
    <cfRule type="cellIs" dxfId="1321" priority="61" operator="greaterThan">
      <formula>1000</formula>
    </cfRule>
  </conditionalFormatting>
  <conditionalFormatting sqref="D724:D727 D734:D737 D719:D722 D729:D732">
    <cfRule type="cellIs" dxfId="1320" priority="60" operator="greaterThan">
      <formula>1000</formula>
    </cfRule>
  </conditionalFormatting>
  <conditionalFormatting sqref="O724:O727 O734:O737 O719:O722 O729:O732">
    <cfRule type="containsText" dxfId="1319" priority="59" operator="containsText" text="0.08">
      <formula>NOT(ISERROR(SEARCH("0.08",O719)))</formula>
    </cfRule>
  </conditionalFormatting>
  <conditionalFormatting sqref="N728:O728 N738:O738 N723:O723 N733:O733">
    <cfRule type="containsText" dxfId="1318" priority="58" operator="containsText" text="0.08">
      <formula>NOT(ISERROR(SEARCH("0.08",N723)))</formula>
    </cfRule>
  </conditionalFormatting>
  <conditionalFormatting sqref="H719:H738">
    <cfRule type="expression" dxfId="1317" priority="57">
      <formula>L719="農集"</formula>
    </cfRule>
  </conditionalFormatting>
  <conditionalFormatting sqref="I699:I718">
    <cfRule type="containsText" dxfId="1316" priority="56" operator="containsText" text="0.08">
      <formula>NOT(ISERROR(SEARCH("0.08",I699)))</formula>
    </cfRule>
  </conditionalFormatting>
  <conditionalFormatting sqref="A699:A718">
    <cfRule type="cellIs" dxfId="1315" priority="55" operator="greaterThan">
      <formula>1000</formula>
    </cfRule>
  </conditionalFormatting>
  <conditionalFormatting sqref="C704:C707 C714:C717 C699:C702 C709:C712">
    <cfRule type="cellIs" dxfId="1314" priority="54" operator="greaterThan">
      <formula>1000</formula>
    </cfRule>
  </conditionalFormatting>
  <conditionalFormatting sqref="D704:D707 D714:D717 D699:D702 D709:D712">
    <cfRule type="cellIs" dxfId="1313" priority="53" operator="greaterThan">
      <formula>1000</formula>
    </cfRule>
  </conditionalFormatting>
  <conditionalFormatting sqref="O704:O707 O714:O717 O699:O702 O709:O712">
    <cfRule type="containsText" dxfId="1312" priority="52" operator="containsText" text="0.08">
      <formula>NOT(ISERROR(SEARCH("0.08",O699)))</formula>
    </cfRule>
  </conditionalFormatting>
  <conditionalFormatting sqref="N708:O708 N718:O718 N703:O703 N713:O713">
    <cfRule type="containsText" dxfId="1311" priority="51" operator="containsText" text="0.08">
      <formula>NOT(ISERROR(SEARCH("0.08",N703)))</formula>
    </cfRule>
  </conditionalFormatting>
  <conditionalFormatting sqref="H699:H718">
    <cfRule type="expression" dxfId="1310" priority="50">
      <formula>L699="農集"</formula>
    </cfRule>
  </conditionalFormatting>
  <conditionalFormatting sqref="I679:I698">
    <cfRule type="containsText" dxfId="1309" priority="49" operator="containsText" text="0.08">
      <formula>NOT(ISERROR(SEARCH("0.08",I679)))</formula>
    </cfRule>
  </conditionalFormatting>
  <conditionalFormatting sqref="A679:A698">
    <cfRule type="cellIs" dxfId="1308" priority="48" operator="greaterThan">
      <formula>1000</formula>
    </cfRule>
  </conditionalFormatting>
  <conditionalFormatting sqref="C684:C687 C694:C697 C679:C682 C689:C692">
    <cfRule type="cellIs" dxfId="1307" priority="47" operator="greaterThan">
      <formula>1000</formula>
    </cfRule>
  </conditionalFormatting>
  <conditionalFormatting sqref="D684:D687 D694:D697 D679:D682 D689:D692">
    <cfRule type="cellIs" dxfId="1306" priority="46" operator="greaterThan">
      <formula>1000</formula>
    </cfRule>
  </conditionalFormatting>
  <conditionalFormatting sqref="O684:O687 O694:O697 O679:O682 O689:O692">
    <cfRule type="containsText" dxfId="1305" priority="45" operator="containsText" text="0.08">
      <formula>NOT(ISERROR(SEARCH("0.08",O679)))</formula>
    </cfRule>
  </conditionalFormatting>
  <conditionalFormatting sqref="N688:O688 N698:O698 N683:O683 N693:O693">
    <cfRule type="containsText" dxfId="1304" priority="44" operator="containsText" text="0.08">
      <formula>NOT(ISERROR(SEARCH("0.08",N683)))</formula>
    </cfRule>
  </conditionalFormatting>
  <conditionalFormatting sqref="H679:H698">
    <cfRule type="expression" dxfId="1303" priority="43">
      <formula>L679="農集"</formula>
    </cfRule>
  </conditionalFormatting>
  <conditionalFormatting sqref="I659:I678">
    <cfRule type="containsText" dxfId="1302" priority="42" operator="containsText" text="0.08">
      <formula>NOT(ISERROR(SEARCH("0.08",I659)))</formula>
    </cfRule>
  </conditionalFormatting>
  <conditionalFormatting sqref="A659:A678">
    <cfRule type="cellIs" dxfId="1301" priority="41" operator="greaterThan">
      <formula>1000</formula>
    </cfRule>
  </conditionalFormatting>
  <conditionalFormatting sqref="C664:C667 C674:C677 C659:C662 C669:C672">
    <cfRule type="cellIs" dxfId="1300" priority="40" operator="greaterThan">
      <formula>1000</formula>
    </cfRule>
  </conditionalFormatting>
  <conditionalFormatting sqref="D664:D667 D674:D677 D659:D662 D669:D672">
    <cfRule type="cellIs" dxfId="1299" priority="39" operator="greaterThan">
      <formula>1000</formula>
    </cfRule>
  </conditionalFormatting>
  <conditionalFormatting sqref="O664:O667 O674:O677 O659:O662 O669:O672">
    <cfRule type="containsText" dxfId="1298" priority="38" operator="containsText" text="0.08">
      <formula>NOT(ISERROR(SEARCH("0.08",O659)))</formula>
    </cfRule>
  </conditionalFormatting>
  <conditionalFormatting sqref="N668:O668 N678:O678 N663:O663 N673:O673">
    <cfRule type="containsText" dxfId="1297" priority="37" operator="containsText" text="0.08">
      <formula>NOT(ISERROR(SEARCH("0.08",N663)))</formula>
    </cfRule>
  </conditionalFormatting>
  <conditionalFormatting sqref="H659:H678">
    <cfRule type="expression" dxfId="1296" priority="36">
      <formula>L659="農集"</formula>
    </cfRule>
  </conditionalFormatting>
  <conditionalFormatting sqref="I639:I658">
    <cfRule type="containsText" dxfId="1295" priority="35" operator="containsText" text="0.08">
      <formula>NOT(ISERROR(SEARCH("0.08",I639)))</formula>
    </cfRule>
  </conditionalFormatting>
  <conditionalFormatting sqref="A639:A658">
    <cfRule type="cellIs" dxfId="1294" priority="34" operator="greaterThan">
      <formula>1000</formula>
    </cfRule>
  </conditionalFormatting>
  <conditionalFormatting sqref="C644:C647 C654:C657 C639:C642 C649:C652">
    <cfRule type="cellIs" dxfId="1293" priority="33" operator="greaterThan">
      <formula>1000</formula>
    </cfRule>
  </conditionalFormatting>
  <conditionalFormatting sqref="D644:D647 D654:D657 D639:D642 D649:D652">
    <cfRule type="cellIs" dxfId="1292" priority="32" operator="greaterThan">
      <formula>1000</formula>
    </cfRule>
  </conditionalFormatting>
  <conditionalFormatting sqref="O644:O647 O654:O657 O639:O642 O649:O652">
    <cfRule type="containsText" dxfId="1291" priority="31" operator="containsText" text="0.08">
      <formula>NOT(ISERROR(SEARCH("0.08",O639)))</formula>
    </cfRule>
  </conditionalFormatting>
  <conditionalFormatting sqref="N648:O648 N658:O658 N643:O643 N653:O653">
    <cfRule type="containsText" dxfId="1290" priority="30" operator="containsText" text="0.08">
      <formula>NOT(ISERROR(SEARCH("0.08",N643)))</formula>
    </cfRule>
  </conditionalFormatting>
  <conditionalFormatting sqref="H639:H658">
    <cfRule type="expression" dxfId="1289" priority="29">
      <formula>L639="農集"</formula>
    </cfRule>
  </conditionalFormatting>
  <conditionalFormatting sqref="I619:I638">
    <cfRule type="containsText" dxfId="1288" priority="28" operator="containsText" text="0.08">
      <formula>NOT(ISERROR(SEARCH("0.08",I619)))</formula>
    </cfRule>
  </conditionalFormatting>
  <conditionalFormatting sqref="A619:A638">
    <cfRule type="cellIs" dxfId="1287" priority="27" operator="greaterThan">
      <formula>1000</formula>
    </cfRule>
  </conditionalFormatting>
  <conditionalFormatting sqref="C624:C627 C634:C637 C619:C622 C629:C632">
    <cfRule type="cellIs" dxfId="1286" priority="26" operator="greaterThan">
      <formula>1000</formula>
    </cfRule>
  </conditionalFormatting>
  <conditionalFormatting sqref="D624:D627 D634:D637 D619:D622 D629:D632">
    <cfRule type="cellIs" dxfId="1285" priority="25" operator="greaterThan">
      <formula>1000</formula>
    </cfRule>
  </conditionalFormatting>
  <conditionalFormatting sqref="O624:O627 O634:O637 O619:O622 O629:O632">
    <cfRule type="containsText" dxfId="1284" priority="24" operator="containsText" text="0.08">
      <formula>NOT(ISERROR(SEARCH("0.08",O619)))</formula>
    </cfRule>
  </conditionalFormatting>
  <conditionalFormatting sqref="N628:O628 N638:O638 N623:O623 N633:O633">
    <cfRule type="containsText" dxfId="1283" priority="23" operator="containsText" text="0.08">
      <formula>NOT(ISERROR(SEARCH("0.08",N623)))</formula>
    </cfRule>
  </conditionalFormatting>
  <conditionalFormatting sqref="H619:H638">
    <cfRule type="expression" dxfId="1282" priority="22">
      <formula>L619="農集"</formula>
    </cfRule>
  </conditionalFormatting>
  <conditionalFormatting sqref="I599:I618">
    <cfRule type="containsText" dxfId="1281" priority="21" operator="containsText" text="0.08">
      <formula>NOT(ISERROR(SEARCH("0.08",I599)))</formula>
    </cfRule>
  </conditionalFormatting>
  <conditionalFormatting sqref="A599:A618">
    <cfRule type="cellIs" dxfId="1280" priority="20" operator="greaterThan">
      <formula>1000</formula>
    </cfRule>
  </conditionalFormatting>
  <conditionalFormatting sqref="C604:C607 C614:C617 C599:C602 C609:C612">
    <cfRule type="cellIs" dxfId="1279" priority="19" operator="greaterThan">
      <formula>1000</formula>
    </cfRule>
  </conditionalFormatting>
  <conditionalFormatting sqref="D604:D607 D614:D617 D599:D602 D609:D612">
    <cfRule type="cellIs" dxfId="1278" priority="18" operator="greaterThan">
      <formula>1000</formula>
    </cfRule>
  </conditionalFormatting>
  <conditionalFormatting sqref="O604:O607 O614:O617 O599:O602 O609:O612">
    <cfRule type="containsText" dxfId="1277" priority="17" operator="containsText" text="0.08">
      <formula>NOT(ISERROR(SEARCH("0.08",O599)))</formula>
    </cfRule>
  </conditionalFormatting>
  <conditionalFormatting sqref="N608:O608 N618:O618 N603:O603 N613:O613">
    <cfRule type="containsText" dxfId="1276" priority="16" operator="containsText" text="0.08">
      <formula>NOT(ISERROR(SEARCH("0.08",N603)))</formula>
    </cfRule>
  </conditionalFormatting>
  <conditionalFormatting sqref="H599:H618">
    <cfRule type="expression" dxfId="1275" priority="15">
      <formula>L599="農集"</formula>
    </cfRule>
  </conditionalFormatting>
  <conditionalFormatting sqref="I579:I598">
    <cfRule type="containsText" dxfId="1274" priority="14" operator="containsText" text="0.08">
      <formula>NOT(ISERROR(SEARCH("0.08",I579)))</formula>
    </cfRule>
  </conditionalFormatting>
  <conditionalFormatting sqref="A579:A598">
    <cfRule type="cellIs" dxfId="1273" priority="13" operator="greaterThan">
      <formula>1000</formula>
    </cfRule>
  </conditionalFormatting>
  <conditionalFormatting sqref="C584:C587 C594:C597 C579:C582 C589:C592">
    <cfRule type="cellIs" dxfId="1272" priority="12" operator="greaterThan">
      <formula>1000</formula>
    </cfRule>
  </conditionalFormatting>
  <conditionalFormatting sqref="D584:D587 D594:D597 D579:D582 D589:D592">
    <cfRule type="cellIs" dxfId="1271" priority="11" operator="greaterThan">
      <formula>1000</formula>
    </cfRule>
  </conditionalFormatting>
  <conditionalFormatting sqref="O584:O587 O594:O597 O579:O582 O589:O592">
    <cfRule type="containsText" dxfId="1270" priority="10" operator="containsText" text="0.08">
      <formula>NOT(ISERROR(SEARCH("0.08",O579)))</formula>
    </cfRule>
  </conditionalFormatting>
  <conditionalFormatting sqref="N588:O588 N598:O598 N583:O583 N593:O593">
    <cfRule type="containsText" dxfId="1269" priority="9" operator="containsText" text="0.08">
      <formula>NOT(ISERROR(SEARCH("0.08",N583)))</formula>
    </cfRule>
  </conditionalFormatting>
  <conditionalFormatting sqref="H579:H598">
    <cfRule type="expression" dxfId="1268" priority="8">
      <formula>L579="農集"</formula>
    </cfRule>
  </conditionalFormatting>
  <conditionalFormatting sqref="I559:I578">
    <cfRule type="containsText" dxfId="1267" priority="7" operator="containsText" text="0.08">
      <formula>NOT(ISERROR(SEARCH("0.08",I559)))</formula>
    </cfRule>
  </conditionalFormatting>
  <conditionalFormatting sqref="A559:A578">
    <cfRule type="cellIs" dxfId="1266" priority="6" operator="greaterThan">
      <formula>1000</formula>
    </cfRule>
  </conditionalFormatting>
  <conditionalFormatting sqref="C564:C567 C574:C577 C559:C562 C569:C572">
    <cfRule type="cellIs" dxfId="1265" priority="5" operator="greaterThan">
      <formula>1000</formula>
    </cfRule>
  </conditionalFormatting>
  <conditionalFormatting sqref="D564:D567 D574:D577 D559:D562 D569:D572">
    <cfRule type="cellIs" dxfId="1264" priority="4" operator="greaterThan">
      <formula>1000</formula>
    </cfRule>
  </conditionalFormatting>
  <conditionalFormatting sqref="O564:O567 O574:O577 O559:O562 O569:O572">
    <cfRule type="containsText" dxfId="1263" priority="3" operator="containsText" text="0.08">
      <formula>NOT(ISERROR(SEARCH("0.08",O559)))</formula>
    </cfRule>
  </conditionalFormatting>
  <conditionalFormatting sqref="N568:O568 N578:O578 N563:O563 N573:O573">
    <cfRule type="containsText" dxfId="1262" priority="2" operator="containsText" text="0.08">
      <formula>NOT(ISERROR(SEARCH("0.08",N563)))</formula>
    </cfRule>
  </conditionalFormatting>
  <conditionalFormatting sqref="H559:H578">
    <cfRule type="expression" dxfId="1261" priority="1">
      <formula>L559="農集"</formula>
    </cfRule>
  </conditionalFormatting>
  <dataValidations count="1">
    <dataValidation imeMode="off" allowBlank="1" showInputMessage="1" showErrorMessage="1" sqref="J887:J1048576 J884 J1:J881"/>
  </dataValidations>
  <pageMargins left="0.7" right="0.7" top="0.75" bottom="0.75" header="0.3" footer="0.3"/>
  <pageSetup paperSize="9" scale="63" fitToHeight="0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T2792"/>
  <sheetViews>
    <sheetView view="pageBreakPreview" zoomScale="112" zoomScaleNormal="100" zoomScaleSheetLayoutView="112" workbookViewId="0">
      <selection activeCell="C88" sqref="C88:C374"/>
    </sheetView>
  </sheetViews>
  <sheetFormatPr defaultRowHeight="18.75"/>
  <cols>
    <col min="2" max="2" width="9" style="65" customWidth="1"/>
    <col min="3" max="3" width="12.75" style="12" bestFit="1" customWidth="1"/>
    <col min="4" max="4" width="16.125" style="13" customWidth="1"/>
    <col min="5" max="6" width="9" style="14"/>
    <col min="7" max="7" width="10.125" style="15" customWidth="1"/>
    <col min="8" max="8" width="9" style="15"/>
    <col min="9" max="9" width="9" style="15" customWidth="1"/>
    <col min="10" max="10" width="16.125" style="16" customWidth="1"/>
    <col min="11" max="12" width="9" style="57"/>
    <col min="14" max="14" width="12.5" style="57" customWidth="1"/>
    <col min="15" max="15" width="9" style="15"/>
    <col min="16" max="16" width="9" style="37"/>
    <col min="17" max="17" width="13" style="37" bestFit="1" customWidth="1"/>
    <col min="18" max="18" width="13" style="33" bestFit="1" customWidth="1"/>
  </cols>
  <sheetData>
    <row r="1" spans="1:20" ht="24" customHeight="1">
      <c r="B1" s="62" t="str">
        <f ca="1">RIGHT(CELL("filename",A2),
LEN(CELL("filename",A2))-FIND("]",CELL("filename",A2)))</f>
        <v>㊤添付資料（市内過年度　税8％)</v>
      </c>
    </row>
    <row r="2" spans="1:20" ht="19.5" thickBot="1">
      <c r="B2" s="86" t="s">
        <v>68</v>
      </c>
      <c r="C2" s="87"/>
      <c r="D2" s="88" t="s">
        <v>64</v>
      </c>
      <c r="E2" s="89" t="s">
        <v>59</v>
      </c>
      <c r="F2" s="90" t="s">
        <v>60</v>
      </c>
      <c r="G2" s="91" t="s">
        <v>61</v>
      </c>
      <c r="H2" s="91" t="s">
        <v>62</v>
      </c>
      <c r="I2" s="92" t="s">
        <v>63</v>
      </c>
      <c r="J2" s="34"/>
      <c r="M2" s="49"/>
      <c r="O2" s="35" t="s">
        <v>63</v>
      </c>
      <c r="Q2" s="46" t="s">
        <v>67</v>
      </c>
    </row>
    <row r="3" spans="1:20" ht="25.5">
      <c r="B3" s="63" t="s">
        <v>50</v>
      </c>
      <c r="C3" s="40" t="s">
        <v>2</v>
      </c>
      <c r="D3" s="42" t="s">
        <v>51</v>
      </c>
      <c r="E3" s="17" t="s">
        <v>7</v>
      </c>
      <c r="F3" s="17" t="s">
        <v>52</v>
      </c>
      <c r="G3" s="18" t="s">
        <v>53</v>
      </c>
      <c r="H3" s="18" t="s">
        <v>54</v>
      </c>
      <c r="I3" s="29" t="s">
        <v>57</v>
      </c>
      <c r="J3" s="50" t="s">
        <v>55</v>
      </c>
      <c r="K3" s="93" t="s">
        <v>73</v>
      </c>
      <c r="L3" s="98" t="s">
        <v>544</v>
      </c>
      <c r="M3" s="55"/>
      <c r="N3" s="110" t="s">
        <v>547</v>
      </c>
      <c r="O3" s="111" t="s">
        <v>72</v>
      </c>
      <c r="P3" s="38"/>
      <c r="Q3" s="38" t="s">
        <v>65</v>
      </c>
      <c r="R3" s="39" t="s">
        <v>66</v>
      </c>
      <c r="S3" s="112" t="s">
        <v>543</v>
      </c>
      <c r="T3" s="109" t="s">
        <v>546</v>
      </c>
    </row>
    <row r="4" spans="1:20" hidden="1">
      <c r="A4">
        <f ca="1">IF(B4="","",INDIRECT("減額一覧!B"&amp;$P4))</f>
        <v>160</v>
      </c>
      <c r="B4" s="61">
        <f ca="1">IF(INDIRECT("減額一覧!BA"&amp;P4)=1,INDIRECT("減額一覧!M"&amp;P4),"")</f>
        <v>205</v>
      </c>
      <c r="C4" s="36">
        <f ca="1">IF(B4="","",INDIRECT("減額一覧!C"&amp;$P4))</f>
        <v>54174000</v>
      </c>
      <c r="D4" s="78" t="str">
        <f ca="1">IF($B4="","",INDIRECT("減額一覧!G"&amp;$P4))</f>
        <v>西野　昭</v>
      </c>
      <c r="E4" s="19">
        <f ca="1">IF(B4="","",INDIRECT("減額一覧!H"&amp;P4))</f>
        <v>20</v>
      </c>
      <c r="F4" s="19">
        <f ca="1">IF($B4="","",INDIRECT("減額一覧!T"&amp;P4))</f>
        <v>3</v>
      </c>
      <c r="G4" s="20">
        <f ca="1">IF($B4="","",INDIRECT("減額一覧!U"&amp;P4))</f>
        <v>693</v>
      </c>
      <c r="H4" s="20">
        <f ca="1">IF($B4="","",INDIRECT("減額一覧!V"&amp;P4))</f>
        <v>409</v>
      </c>
      <c r="I4" s="32">
        <f ca="1">IF(B4="","",IF(INDIRECT("減額一覧!BL"&amp;P4)=0.08,0.08,0.1))</f>
        <v>0.1</v>
      </c>
      <c r="J4" s="51" t="s">
        <v>516</v>
      </c>
      <c r="K4" s="94" t="str">
        <f ca="1">IF(A4="","",IF(A4&gt;3000,"月ヶ瀬",IF(A4&gt;=2000,"都祁","")))</f>
        <v/>
      </c>
      <c r="L4" s="56" t="str">
        <f ca="1">IF(OR(S4="370",S4="371",S4="372",S4="373",S4="374",S4="375",S4="376",S4="377",S4="378",S4="379",S4="380",S4="039",S4="389"),"農集","")</f>
        <v/>
      </c>
      <c r="N4" s="113" t="str">
        <f ca="1">IF(A4="","",IF(A4&gt;3000,"月ヶ瀬",IF(A4&gt;=2000,"都祁","市内")))</f>
        <v>市内</v>
      </c>
      <c r="O4" s="114">
        <f ca="1">IF(B4="","",IF(INDIRECT("減額一覧!BL"&amp;P4)=0.08,0.08,0.1))</f>
        <v>0.1</v>
      </c>
      <c r="P4" s="38">
        <v>3</v>
      </c>
      <c r="Q4" s="38">
        <f t="shared" ref="Q4:R7" ca="1" si="0">IF(G4="","",IF(G4&gt;0,1,""))</f>
        <v>1</v>
      </c>
      <c r="R4" s="38">
        <f t="shared" ca="1" si="0"/>
        <v>1</v>
      </c>
      <c r="S4" s="66" t="str">
        <f ca="1">IF(C4="","",LEFT(TEXT(C4,"000000000"),3))</f>
        <v>054</v>
      </c>
      <c r="T4" s="105" t="str">
        <f ca="1">IF(L4="","",IF(H4=0,"",H4))</f>
        <v/>
      </c>
    </row>
    <row r="5" spans="1:20" hidden="1">
      <c r="A5">
        <f ca="1">IF(B5="","",INDIRECT("減額一覧!B"&amp;$P5))</f>
        <v>160</v>
      </c>
      <c r="B5" s="61">
        <f ca="1">IF(INDIRECT("減額一覧!BB"&amp;P5)=1,INDIRECT("減額一覧!W"&amp;P5),"")</f>
        <v>206</v>
      </c>
      <c r="C5" s="44">
        <f ca="1">IF(B5="","",INDIRECT("減額一覧!C"&amp;$P5))</f>
        <v>54174000</v>
      </c>
      <c r="D5" s="79" t="str">
        <f ca="1">IF($B5="","",INDIRECT("減額一覧!G"&amp;$P5))</f>
        <v>西野　昭</v>
      </c>
      <c r="E5" s="19">
        <f ca="1">IF(B5="","",INDIRECT("減額一覧!H"&amp;P5))</f>
        <v>20</v>
      </c>
      <c r="F5" s="19">
        <f ca="1">IF($B5="","",INDIRECT("減額一覧!AD"&amp;P5))</f>
        <v>3</v>
      </c>
      <c r="G5" s="20">
        <f ca="1">IF($B5="","",INDIRECT("減額一覧!AE"&amp;P5))</f>
        <v>693</v>
      </c>
      <c r="H5" s="20">
        <f ca="1">IF($B5="","",INDIRECT("減額一覧!AF"&amp;P5))</f>
        <v>409</v>
      </c>
      <c r="I5" s="32">
        <f ca="1">IF(B5="","",IF(INDIRECT("減額一覧!BM"&amp;P5)=0.08,0.08,0.1))</f>
        <v>0.1</v>
      </c>
      <c r="J5" s="52"/>
      <c r="K5" s="95" t="str">
        <f t="shared" ref="K5:K10" ca="1" si="1">IF(A5="","",IF(A5&gt;3000,"月ヶ瀬",IF(A5&gt;=2000,"都祁","")))</f>
        <v/>
      </c>
      <c r="L5" s="58" t="str">
        <f t="shared" ref="L5:L68" ca="1" si="2">IF(OR(S5="370",S5="371",S5="372",S5="373",S5="374",S5="375",S5="376",S5="377",S5="378",S5="379",S5="380",S5="039",S5="389"),"農集","")</f>
        <v/>
      </c>
      <c r="N5" s="113" t="str">
        <f ca="1">IF(A5="","",IF(A5&gt;3000,"月ヶ瀬",IF(A5&gt;=2000,"都祁","市内")))</f>
        <v>市内</v>
      </c>
      <c r="O5" s="114">
        <f ca="1">IF(B5="","",IF(INDIRECT("減額一覧!BM"&amp;P5)=0.08,0.08,0.1))</f>
        <v>0.1</v>
      </c>
      <c r="P5" s="38">
        <v>3</v>
      </c>
      <c r="Q5" s="38">
        <f t="shared" ca="1" si="0"/>
        <v>1</v>
      </c>
      <c r="R5" s="38">
        <f t="shared" ca="1" si="0"/>
        <v>1</v>
      </c>
      <c r="S5" s="66" t="str">
        <f t="shared" ref="S5:S68" ca="1" si="3">IF(C5="","",LEFT(TEXT(C5,"000000000"),3))</f>
        <v>054</v>
      </c>
      <c r="T5" s="105" t="str">
        <f t="shared" ref="T5:T68" ca="1" si="4">IF(L5="","",IF(H5=0,"",H5))</f>
        <v/>
      </c>
    </row>
    <row r="6" spans="1:20" hidden="1">
      <c r="A6" t="str">
        <f ca="1">IF(B6="","",INDIRECT("減額一覧!B"&amp;$P6))</f>
        <v/>
      </c>
      <c r="B6" s="61" t="str">
        <f ca="1">IF(INDIRECT("減額一覧!BC"&amp;P6)=1,INDIRECT("減額一覧!AG"&amp;P6),"")</f>
        <v/>
      </c>
      <c r="C6" s="36" t="str">
        <f ca="1">IF(B6="","",INDIRECT("減額一覧!C"&amp;$P6))</f>
        <v/>
      </c>
      <c r="D6" s="80" t="str">
        <f ca="1">IF($B6="","",INDIRECT("減額一覧!G"&amp;$P6))</f>
        <v/>
      </c>
      <c r="E6" s="19" t="str">
        <f ca="1">IF(B6="","",INDIRECT("減額一覧!H"&amp;P6))</f>
        <v/>
      </c>
      <c r="F6" s="19" t="str">
        <f ca="1">IF($B6="","",INDIRECT("減額一覧!AN"&amp;P6))</f>
        <v/>
      </c>
      <c r="G6" s="20" t="str">
        <f ca="1">IF($B6="","",INDIRECT("減額一覧!AO"&amp;P6))</f>
        <v/>
      </c>
      <c r="H6" s="20" t="str">
        <f ca="1">IF($B6="","",INDIRECT("減額一覧!AP"&amp;P6))</f>
        <v/>
      </c>
      <c r="I6" s="32" t="str">
        <f ca="1">IF(B6="","",IF(INDIRECT("減額一覧!BN"&amp;P6)=0.08,0.08,0.1))</f>
        <v/>
      </c>
      <c r="J6" s="52"/>
      <c r="K6" s="95" t="str">
        <f t="shared" ca="1" si="1"/>
        <v/>
      </c>
      <c r="L6" s="58" t="str">
        <f t="shared" ca="1" si="2"/>
        <v/>
      </c>
      <c r="N6" s="113" t="str">
        <f ca="1">IF(A6="","",IF(A6&gt;3000,"月ヶ瀬",IF(A6&gt;=2000,"都祁","市内")))</f>
        <v/>
      </c>
      <c r="O6" s="114" t="str">
        <f ca="1">IF(B6="","",IF(INDIRECT("減額一覧!BN"&amp;P6)=0.08,0.08,0.1))</f>
        <v/>
      </c>
      <c r="P6" s="38">
        <v>3</v>
      </c>
      <c r="Q6" s="38" t="str">
        <f t="shared" ca="1" si="0"/>
        <v/>
      </c>
      <c r="R6" s="38" t="str">
        <f t="shared" ca="1" si="0"/>
        <v/>
      </c>
      <c r="S6" s="66" t="str">
        <f t="shared" ca="1" si="3"/>
        <v/>
      </c>
      <c r="T6" s="105" t="str">
        <f t="shared" ca="1" si="4"/>
        <v/>
      </c>
    </row>
    <row r="7" spans="1:20" hidden="1">
      <c r="A7" t="str">
        <f ca="1">IF(B7="","",INDIRECT("減額一覧!B"&amp;$P7))</f>
        <v/>
      </c>
      <c r="B7" s="61" t="str">
        <f ca="1">IF(INDIRECT("減額一覧!BD"&amp;P7)=1,INDIRECT("減額一覧!AQ"&amp;P7),"")</f>
        <v/>
      </c>
      <c r="C7" s="45" t="str">
        <f ca="1">IF(B7="","",INDIRECT("減額一覧!C"&amp;$P7))</f>
        <v/>
      </c>
      <c r="D7" s="79" t="str">
        <f ca="1">IF($B7="","",INDIRECT("減額一覧!G"&amp;$P7))</f>
        <v/>
      </c>
      <c r="E7" s="19" t="str">
        <f ca="1">IF(B7="","",INDIRECT("減額一覧!H"&amp;P7))</f>
        <v/>
      </c>
      <c r="F7" s="19" t="str">
        <f ca="1">IF($B7="","",INDIRECT("減額一覧!AX"&amp;P7))</f>
        <v/>
      </c>
      <c r="G7" s="20" t="str">
        <f ca="1">IF($B7="","",INDIRECT("減額一覧!AY"&amp;P7))</f>
        <v/>
      </c>
      <c r="H7" s="20" t="str">
        <f ca="1">IF($B7="","",INDIRECT("減額一覧!AZ"&amp;P7))</f>
        <v/>
      </c>
      <c r="I7" s="32" t="str">
        <f ca="1">IF(B7="","",IF(INDIRECT("減額一覧!BO"&amp;P7)=0.08,0.08,0.1))</f>
        <v/>
      </c>
      <c r="J7" s="52"/>
      <c r="K7" s="95" t="str">
        <f t="shared" ca="1" si="1"/>
        <v/>
      </c>
      <c r="L7" s="58" t="str">
        <f t="shared" ca="1" si="2"/>
        <v/>
      </c>
      <c r="N7" s="113" t="str">
        <f ca="1">IF(A7="","",IF(A7&gt;3000,"月ヶ瀬",IF(A7&gt;=2000,"都祁","市内")))</f>
        <v/>
      </c>
      <c r="O7" s="114" t="str">
        <f ca="1">IF(B7="","",IF(INDIRECT("減額一覧!BO"&amp;P7)=0.08,0.08,0.1))</f>
        <v/>
      </c>
      <c r="P7" s="38">
        <v>3</v>
      </c>
      <c r="Q7" s="38" t="str">
        <f t="shared" ca="1" si="0"/>
        <v/>
      </c>
      <c r="R7" s="38" t="str">
        <f t="shared" ca="1" si="0"/>
        <v/>
      </c>
      <c r="S7" s="66" t="str">
        <f t="shared" ca="1" si="3"/>
        <v/>
      </c>
      <c r="T7" s="105" t="str">
        <f t="shared" ca="1" si="4"/>
        <v/>
      </c>
    </row>
    <row r="8" spans="1:20" ht="19.5" hidden="1" thickBot="1">
      <c r="B8" s="64"/>
      <c r="C8" s="41" t="str">
        <f>IF(B8="","",減額一覧!C7)</f>
        <v/>
      </c>
      <c r="D8" s="43"/>
      <c r="E8" s="21"/>
      <c r="F8" s="22" t="s">
        <v>69</v>
      </c>
      <c r="G8" s="23">
        <f>SUBTOTAL(9,G4:G7)</f>
        <v>0</v>
      </c>
      <c r="H8" s="23">
        <f>SUBTOTAL(9,H4:H7)</f>
        <v>0</v>
      </c>
      <c r="I8" s="30"/>
      <c r="J8" s="53"/>
      <c r="K8" s="96" t="str">
        <f t="shared" si="1"/>
        <v/>
      </c>
      <c r="L8" s="59" t="str">
        <f t="shared" si="2"/>
        <v/>
      </c>
      <c r="N8" s="108" t="str">
        <f>IF(AND(G8=0,H8=0),"","小計")</f>
        <v/>
      </c>
      <c r="O8" s="108" t="str">
        <f>IF(AND(G8=0,H8=0),"","小計")</f>
        <v/>
      </c>
      <c r="P8" s="38"/>
      <c r="Q8" s="38"/>
      <c r="R8" s="38"/>
      <c r="S8" s="66" t="str">
        <f t="shared" si="3"/>
        <v/>
      </c>
      <c r="T8" s="105" t="str">
        <f t="shared" si="4"/>
        <v/>
      </c>
    </row>
    <row r="9" spans="1:20" hidden="1">
      <c r="A9">
        <f ca="1">IF(B9="","",INDIRECT("減額一覧!B"&amp;$P9))</f>
        <v>197</v>
      </c>
      <c r="B9" s="61">
        <f ca="1">IF(INDIRECT("減額一覧!BA"&amp;P9)=1,INDIRECT("減額一覧!M"&amp;P9),"")</f>
        <v>112</v>
      </c>
      <c r="C9" s="36">
        <f ca="1">IF(B9="","",INDIRECT("減額一覧!C"&amp;$P9))</f>
        <v>249221000</v>
      </c>
      <c r="D9" s="78" t="str">
        <f ca="1">IF($B9="","",INDIRECT("減額一覧!G"&amp;$P9))</f>
        <v>柴田　俊夫</v>
      </c>
      <c r="E9" s="19">
        <f ca="1">IF(B9="","",INDIRECT("減額一覧!H"&amp;P9))</f>
        <v>20</v>
      </c>
      <c r="F9" s="19">
        <f ca="1">IF($B9="","",INDIRECT("減額一覧!T"&amp;P9))</f>
        <v>5</v>
      </c>
      <c r="G9" s="20">
        <f ca="1">IF($B9="","",INDIRECT("減額一覧!U"&amp;P9))</f>
        <v>1183</v>
      </c>
      <c r="H9" s="20">
        <f ca="1">IF($B9="","",INDIRECT("減額一覧!V"&amp;P9))</f>
        <v>590</v>
      </c>
      <c r="I9" s="32">
        <f ca="1">IF(B9="","",IF(INDIRECT("減額一覧!BL"&amp;P9)=0.08,0.08,0.1))</f>
        <v>0.1</v>
      </c>
      <c r="J9" s="51" t="s">
        <v>437</v>
      </c>
      <c r="K9" s="94" t="str">
        <f t="shared" ca="1" si="1"/>
        <v/>
      </c>
      <c r="L9" s="56" t="str">
        <f t="shared" ca="1" si="2"/>
        <v/>
      </c>
      <c r="N9" s="113" t="str">
        <f ca="1">IF(A9="","",IF(A9&gt;3000,"月ヶ瀬",IF(A9&gt;=2000,"都祁","市内")))</f>
        <v>市内</v>
      </c>
      <c r="O9" s="114">
        <f ca="1">IF(B9="","",IF(INDIRECT("減額一覧!BL"&amp;P9)=0.08,0.08,0.1))</f>
        <v>0.1</v>
      </c>
      <c r="P9" s="38">
        <v>4</v>
      </c>
      <c r="Q9" s="38">
        <f t="shared" ref="Q9:R12" ca="1" si="5">IF(G9="","",IF(G9&gt;0,1,""))</f>
        <v>1</v>
      </c>
      <c r="R9" s="38">
        <f t="shared" ca="1" si="5"/>
        <v>1</v>
      </c>
      <c r="S9" s="66" t="str">
        <f t="shared" ca="1" si="3"/>
        <v>249</v>
      </c>
      <c r="T9" s="105" t="str">
        <f t="shared" ca="1" si="4"/>
        <v/>
      </c>
    </row>
    <row r="10" spans="1:20" hidden="1">
      <c r="A10">
        <f ca="1">IF(B10="","",INDIRECT("減額一覧!B"&amp;$P10))</f>
        <v>197</v>
      </c>
      <c r="B10" s="61">
        <f ca="1">IF(INDIRECT("減額一覧!BB"&amp;P10)=1,INDIRECT("減額一覧!W"&amp;P10),"")</f>
        <v>201</v>
      </c>
      <c r="C10" s="44">
        <f ca="1">IF(B10="","",INDIRECT("減額一覧!C"&amp;$P10))</f>
        <v>249221000</v>
      </c>
      <c r="D10" s="79" t="str">
        <f ca="1">IF($B10="","",INDIRECT("減額一覧!G"&amp;$P10))</f>
        <v>柴田　俊夫</v>
      </c>
      <c r="E10" s="19">
        <f ca="1">IF(B10="","",INDIRECT("減額一覧!H"&amp;P10))</f>
        <v>20</v>
      </c>
      <c r="F10" s="19">
        <f ca="1">IF($B10="","",INDIRECT("減額一覧!AD"&amp;P10))</f>
        <v>5</v>
      </c>
      <c r="G10" s="20">
        <f ca="1">IF($B10="","",INDIRECT("減額一覧!AE"&amp;P10))</f>
        <v>1183</v>
      </c>
      <c r="H10" s="20">
        <f ca="1">IF($B10="","",INDIRECT("減額一覧!AF"&amp;P10))</f>
        <v>590</v>
      </c>
      <c r="I10" s="32">
        <f ca="1">IF(B10="","",IF(INDIRECT("減額一覧!BM"&amp;P10)=0.08,0.08,0.1))</f>
        <v>0.1</v>
      </c>
      <c r="J10" s="52"/>
      <c r="K10" s="95" t="str">
        <f t="shared" ca="1" si="1"/>
        <v/>
      </c>
      <c r="L10" s="58" t="str">
        <f t="shared" ca="1" si="2"/>
        <v/>
      </c>
      <c r="N10" s="113" t="str">
        <f ca="1">IF(A10="","",IF(A10&gt;3000,"月ヶ瀬",IF(A10&gt;=2000,"都祁","市内")))</f>
        <v>市内</v>
      </c>
      <c r="O10" s="114">
        <f ca="1">IF(B10="","",IF(INDIRECT("減額一覧!BM"&amp;P10)=0.08,0.08,0.1))</f>
        <v>0.1</v>
      </c>
      <c r="P10" s="38">
        <v>4</v>
      </c>
      <c r="Q10" s="38">
        <f t="shared" ca="1" si="5"/>
        <v>1</v>
      </c>
      <c r="R10" s="38">
        <f t="shared" ca="1" si="5"/>
        <v>1</v>
      </c>
      <c r="S10" s="66" t="str">
        <f t="shared" ca="1" si="3"/>
        <v>249</v>
      </c>
      <c r="T10" s="105" t="str">
        <f t="shared" ca="1" si="4"/>
        <v/>
      </c>
    </row>
    <row r="11" spans="1:20" hidden="1">
      <c r="A11">
        <f ca="1">IF(B11="","",INDIRECT("減額一覧!B"&amp;$P11))</f>
        <v>197</v>
      </c>
      <c r="B11" s="61">
        <f ca="1">IF(INDIRECT("減額一覧!BC"&amp;P11)=1,INDIRECT("減額一覧!AG"&amp;P11),"")</f>
        <v>202</v>
      </c>
      <c r="C11" s="36">
        <f ca="1">IF(B11="","",INDIRECT("減額一覧!C"&amp;$P11))</f>
        <v>249221000</v>
      </c>
      <c r="D11" s="80" t="str">
        <f ca="1">IF($B11="","",INDIRECT("減額一覧!G"&amp;$P11))</f>
        <v>柴田　俊夫</v>
      </c>
      <c r="E11" s="19">
        <f ca="1">IF(B11="","",INDIRECT("減額一覧!H"&amp;P11))</f>
        <v>20</v>
      </c>
      <c r="F11" s="19">
        <f ca="1">IF($B11="","",INDIRECT("減額一覧!AN"&amp;P11))</f>
        <v>3</v>
      </c>
      <c r="G11" s="20">
        <f ca="1">IF($B11="","",INDIRECT("減額一覧!AO"&amp;P11))</f>
        <v>660</v>
      </c>
      <c r="H11" s="20">
        <f ca="1">IF($B11="","",INDIRECT("減額一覧!AP"&amp;P11))</f>
        <v>354</v>
      </c>
      <c r="I11" s="32">
        <f ca="1">IF(B11="","",IF(INDIRECT("減額一覧!BN"&amp;P11)=0.08,0.08,0.1))</f>
        <v>0.1</v>
      </c>
      <c r="J11" s="52"/>
      <c r="K11" s="95" t="str">
        <f ca="1">IF(A11="","",IF(A11&gt;3000,"月ヶ瀬",IF(A11&gt;=2000,"都祁","")))</f>
        <v/>
      </c>
      <c r="L11" s="58" t="str">
        <f t="shared" ca="1" si="2"/>
        <v/>
      </c>
      <c r="N11" s="113" t="str">
        <f ca="1">IF(A11="","",IF(A11&gt;3000,"月ヶ瀬",IF(A11&gt;=2000,"都祁","市内")))</f>
        <v>市内</v>
      </c>
      <c r="O11" s="114">
        <f ca="1">IF(B11="","",IF(INDIRECT("減額一覧!BN"&amp;P11)=0.08,0.08,0.1))</f>
        <v>0.1</v>
      </c>
      <c r="P11" s="38">
        <v>4</v>
      </c>
      <c r="Q11" s="38">
        <f t="shared" ca="1" si="5"/>
        <v>1</v>
      </c>
      <c r="R11" s="38">
        <f t="shared" ca="1" si="5"/>
        <v>1</v>
      </c>
      <c r="S11" s="66" t="str">
        <f t="shared" ca="1" si="3"/>
        <v>249</v>
      </c>
      <c r="T11" s="105" t="str">
        <f t="shared" ca="1" si="4"/>
        <v/>
      </c>
    </row>
    <row r="12" spans="1:20" hidden="1">
      <c r="A12">
        <f ca="1">IF(B12="","",INDIRECT("減額一覧!B"&amp;$P12))</f>
        <v>197</v>
      </c>
      <c r="B12" s="61">
        <f ca="1">IF(INDIRECT("減額一覧!BD"&amp;P12)=1,INDIRECT("減額一覧!AQ"&amp;P12),"")</f>
        <v>203</v>
      </c>
      <c r="C12" s="45">
        <f ca="1">IF(B12="","",INDIRECT("減額一覧!C"&amp;$P12))</f>
        <v>249221000</v>
      </c>
      <c r="D12" s="79" t="str">
        <f ca="1">IF($B12="","",INDIRECT("減額一覧!G"&amp;$P12))</f>
        <v>柴田　俊夫</v>
      </c>
      <c r="E12" s="19">
        <f ca="1">IF(B12="","",INDIRECT("減額一覧!H"&amp;P12))</f>
        <v>20</v>
      </c>
      <c r="F12" s="19">
        <f ca="1">IF($B12="","",INDIRECT("減額一覧!AX"&amp;P12))</f>
        <v>3</v>
      </c>
      <c r="G12" s="20">
        <f ca="1">IF($B12="","",INDIRECT("減額一覧!AY"&amp;P12))</f>
        <v>660</v>
      </c>
      <c r="H12" s="20">
        <f ca="1">IF($B12="","",INDIRECT("減額一覧!AZ"&amp;P12))</f>
        <v>354</v>
      </c>
      <c r="I12" s="32">
        <f ca="1">IF(B12="","",IF(INDIRECT("減額一覧!BO"&amp;P12)=0.08,0.08,0.1))</f>
        <v>0.1</v>
      </c>
      <c r="J12" s="52" t="s">
        <v>437</v>
      </c>
      <c r="K12" s="95" t="str">
        <f t="shared" ref="K12:K16" ca="1" si="6">IF(A12="","",IF(A12&gt;3000,"月ヶ瀬",IF(A12&gt;=2000,"都祁","")))</f>
        <v/>
      </c>
      <c r="L12" s="58" t="str">
        <f t="shared" ca="1" si="2"/>
        <v/>
      </c>
      <c r="N12" s="113" t="str">
        <f ca="1">IF(A12="","",IF(A12&gt;3000,"月ヶ瀬",IF(A12&gt;=2000,"都祁","市内")))</f>
        <v>市内</v>
      </c>
      <c r="O12" s="114">
        <f ca="1">IF(B12="","",IF(INDIRECT("減額一覧!BO"&amp;P12)=0.08,0.08,0.1))</f>
        <v>0.1</v>
      </c>
      <c r="P12" s="38">
        <v>4</v>
      </c>
      <c r="Q12" s="38">
        <f t="shared" ca="1" si="5"/>
        <v>1</v>
      </c>
      <c r="R12" s="38">
        <f t="shared" ca="1" si="5"/>
        <v>1</v>
      </c>
      <c r="S12" s="66" t="str">
        <f t="shared" ca="1" si="3"/>
        <v>249</v>
      </c>
      <c r="T12" s="105" t="str">
        <f t="shared" ca="1" si="4"/>
        <v/>
      </c>
    </row>
    <row r="13" spans="1:20" ht="19.5" hidden="1" thickBot="1">
      <c r="B13" s="64"/>
      <c r="C13" s="41" t="str">
        <f>IF(B13="","",減額一覧!C11)</f>
        <v/>
      </c>
      <c r="D13" s="43"/>
      <c r="E13" s="21"/>
      <c r="F13" s="22" t="s">
        <v>69</v>
      </c>
      <c r="G13" s="23">
        <f>SUBTOTAL(9,G9:G12)</f>
        <v>0</v>
      </c>
      <c r="H13" s="23">
        <f t="shared" ref="H13" si="7">SUBTOTAL(9,H9:H12)</f>
        <v>0</v>
      </c>
      <c r="I13" s="30"/>
      <c r="J13" s="53"/>
      <c r="K13" s="96" t="str">
        <f t="shared" si="6"/>
        <v/>
      </c>
      <c r="L13" s="59" t="str">
        <f t="shared" si="2"/>
        <v/>
      </c>
      <c r="N13" s="108" t="str">
        <f>IF(AND(G13=0,H13=0),"","小計")</f>
        <v/>
      </c>
      <c r="O13" s="108" t="str">
        <f>IF(AND(G13=0,H13=0),"","小計")</f>
        <v/>
      </c>
      <c r="P13" s="38"/>
      <c r="Q13" s="38"/>
      <c r="R13" s="38"/>
      <c r="S13" s="66" t="str">
        <f t="shared" si="3"/>
        <v/>
      </c>
      <c r="T13" s="105" t="str">
        <f t="shared" si="4"/>
        <v/>
      </c>
    </row>
    <row r="14" spans="1:20" hidden="1">
      <c r="A14">
        <f ca="1">IF(B14="","",INDIRECT("減額一覧!B"&amp;$P14))</f>
        <v>198</v>
      </c>
      <c r="B14" s="61">
        <f ca="1">IF(INDIRECT("減額一覧!BA"&amp;P14)=1,INDIRECT("減額一覧!M"&amp;P14),"")</f>
        <v>204</v>
      </c>
      <c r="C14" s="36">
        <f ca="1">IF(B14="","",INDIRECT("減額一覧!C"&amp;$P14))</f>
        <v>293084000</v>
      </c>
      <c r="D14" s="78" t="str">
        <f ca="1">IF($B14="","",INDIRECT("減額一覧!G"&amp;$P14))</f>
        <v>徳岡　美好</v>
      </c>
      <c r="E14" s="19">
        <f ca="1">IF(B14="","",INDIRECT("減額一覧!H"&amp;P14))</f>
        <v>13</v>
      </c>
      <c r="F14" s="19">
        <f ca="1">IF($B14="","",INDIRECT("減額一覧!T"&amp;P14))</f>
        <v>1</v>
      </c>
      <c r="G14" s="20">
        <f ca="1">IF($B14="","",INDIRECT("減額一覧!U"&amp;P14))</f>
        <v>0</v>
      </c>
      <c r="H14" s="20">
        <f ca="1">IF($B14="","",INDIRECT("減額一覧!V"&amp;P14))</f>
        <v>118</v>
      </c>
      <c r="I14" s="32">
        <f ca="1">IF(B14="","",IF(INDIRECT("減額一覧!BL"&amp;P14)=0.08,0.08,0.1))</f>
        <v>0.1</v>
      </c>
      <c r="J14" s="51" t="s">
        <v>438</v>
      </c>
      <c r="K14" s="94" t="str">
        <f t="shared" ca="1" si="6"/>
        <v/>
      </c>
      <c r="L14" s="56" t="str">
        <f t="shared" ca="1" si="2"/>
        <v/>
      </c>
      <c r="N14" s="113" t="str">
        <f t="shared" ref="N14:N17" ca="1" si="8">IF(A14="","",IF(A14&gt;3000,"月ヶ瀬",IF(A14&gt;=2000,"都祁","市内")))</f>
        <v>市内</v>
      </c>
      <c r="O14" s="114">
        <f t="shared" ref="O14" ca="1" si="9">IF(B14="","",IF(INDIRECT("減額一覧!BL"&amp;P14)=0.08,0.08,0.1))</f>
        <v>0.1</v>
      </c>
      <c r="P14" s="38">
        <v>5</v>
      </c>
      <c r="Q14" s="38" t="str">
        <f t="shared" ref="Q14:R17" ca="1" si="10">IF(G14="","",IF(G14&gt;0,1,""))</f>
        <v/>
      </c>
      <c r="R14" s="38">
        <f t="shared" ca="1" si="10"/>
        <v>1</v>
      </c>
      <c r="S14" s="66" t="str">
        <f t="shared" ca="1" si="3"/>
        <v>293</v>
      </c>
      <c r="T14" s="105" t="str">
        <f t="shared" ca="1" si="4"/>
        <v/>
      </c>
    </row>
    <row r="15" spans="1:20" hidden="1">
      <c r="A15">
        <f ca="1">IF(B15="","",INDIRECT("減額一覧!B"&amp;$P15))</f>
        <v>198</v>
      </c>
      <c r="B15" s="61">
        <f ca="1">IF(INDIRECT("減額一覧!BB"&amp;P15)=1,INDIRECT("減額一覧!W"&amp;P15),"")</f>
        <v>205</v>
      </c>
      <c r="C15" s="44">
        <f ca="1">IF(B15="","",INDIRECT("減額一覧!C"&amp;$P15))</f>
        <v>293084000</v>
      </c>
      <c r="D15" s="79" t="str">
        <f ca="1">IF($B15="","",INDIRECT("減額一覧!G"&amp;$P15))</f>
        <v>徳岡　美好</v>
      </c>
      <c r="E15" s="19">
        <f ca="1">IF(B15="","",INDIRECT("減額一覧!H"&amp;P15))</f>
        <v>13</v>
      </c>
      <c r="F15" s="19">
        <f ca="1">IF($B15="","",INDIRECT("減額一覧!AD"&amp;P15))</f>
        <v>1</v>
      </c>
      <c r="G15" s="20">
        <f ca="1">IF($B15="","",INDIRECT("減額一覧!AE"&amp;P15))</f>
        <v>0</v>
      </c>
      <c r="H15" s="20">
        <f ca="1">IF($B15="","",INDIRECT("減額一覧!AF"&amp;P15))</f>
        <v>137</v>
      </c>
      <c r="I15" s="32">
        <f ca="1">IF(B15="","",IF(INDIRECT("減額一覧!BM"&amp;P15)=0.08,0.08,0.1))</f>
        <v>0.1</v>
      </c>
      <c r="J15" s="52"/>
      <c r="K15" s="95" t="str">
        <f t="shared" ca="1" si="6"/>
        <v/>
      </c>
      <c r="L15" s="58" t="str">
        <f t="shared" ca="1" si="2"/>
        <v/>
      </c>
      <c r="N15" s="113" t="str">
        <f t="shared" ca="1" si="8"/>
        <v>市内</v>
      </c>
      <c r="O15" s="114">
        <f t="shared" ref="O15" ca="1" si="11">IF(B15="","",IF(INDIRECT("減額一覧!BM"&amp;P15)=0.08,0.08,0.1))</f>
        <v>0.1</v>
      </c>
      <c r="P15" s="38">
        <v>5</v>
      </c>
      <c r="Q15" s="38" t="str">
        <f t="shared" ca="1" si="10"/>
        <v/>
      </c>
      <c r="R15" s="38">
        <f t="shared" ca="1" si="10"/>
        <v>1</v>
      </c>
      <c r="S15" s="66" t="str">
        <f t="shared" ca="1" si="3"/>
        <v>293</v>
      </c>
      <c r="T15" s="105" t="str">
        <f t="shared" ca="1" si="4"/>
        <v/>
      </c>
    </row>
    <row r="16" spans="1:20" hidden="1">
      <c r="A16">
        <f ca="1">IF(B16="","",INDIRECT("減額一覧!B"&amp;$P16))</f>
        <v>198</v>
      </c>
      <c r="B16" s="61">
        <f ca="1">IF(INDIRECT("減額一覧!BC"&amp;P16)=1,INDIRECT("減額一覧!AG"&amp;P16),"")</f>
        <v>206</v>
      </c>
      <c r="C16" s="36">
        <f ca="1">IF(B16="","",INDIRECT("減額一覧!C"&amp;$P16))</f>
        <v>293084000</v>
      </c>
      <c r="D16" s="80" t="str">
        <f ca="1">IF($B16="","",INDIRECT("減額一覧!G"&amp;$P16))</f>
        <v>徳岡　美好</v>
      </c>
      <c r="E16" s="19">
        <f ca="1">IF(B16="","",INDIRECT("減額一覧!H"&amp;P16))</f>
        <v>13</v>
      </c>
      <c r="F16" s="19">
        <f ca="1">IF($B16="","",INDIRECT("減額一覧!AN"&amp;P16))</f>
        <v>13</v>
      </c>
      <c r="G16" s="20">
        <f ca="1">IF($B16="","",INDIRECT("減額一覧!AO"&amp;P16))</f>
        <v>1925</v>
      </c>
      <c r="H16" s="20">
        <f ca="1">IF($B16="","",INDIRECT("減額一覧!AP"&amp;P16))</f>
        <v>1773</v>
      </c>
      <c r="I16" s="32">
        <f ca="1">IF(B16="","",IF(INDIRECT("減額一覧!BN"&amp;P16)=0.08,0.08,0.1))</f>
        <v>0.1</v>
      </c>
      <c r="J16" s="52"/>
      <c r="K16" s="95" t="str">
        <f t="shared" ca="1" si="6"/>
        <v/>
      </c>
      <c r="L16" s="58" t="str">
        <f t="shared" ca="1" si="2"/>
        <v/>
      </c>
      <c r="N16" s="113" t="str">
        <f t="shared" ca="1" si="8"/>
        <v>市内</v>
      </c>
      <c r="O16" s="114">
        <f t="shared" ref="O16" ca="1" si="12">IF(B16="","",IF(INDIRECT("減額一覧!BN"&amp;P16)=0.08,0.08,0.1))</f>
        <v>0.1</v>
      </c>
      <c r="P16" s="38">
        <v>5</v>
      </c>
      <c r="Q16" s="38">
        <f t="shared" ca="1" si="10"/>
        <v>1</v>
      </c>
      <c r="R16" s="38">
        <f t="shared" ca="1" si="10"/>
        <v>1</v>
      </c>
      <c r="S16" s="66" t="str">
        <f t="shared" ca="1" si="3"/>
        <v>293</v>
      </c>
      <c r="T16" s="105" t="str">
        <f t="shared" ca="1" si="4"/>
        <v/>
      </c>
    </row>
    <row r="17" spans="1:20" hidden="1">
      <c r="A17">
        <f ca="1">IF(B17="","",INDIRECT("減額一覧!B"&amp;$P17))</f>
        <v>198</v>
      </c>
      <c r="B17" s="61">
        <f ca="1">IF(INDIRECT("減額一覧!BD"&amp;P17)=1,INDIRECT("減額一覧!AQ"&amp;P17),"")</f>
        <v>207</v>
      </c>
      <c r="C17" s="45">
        <f ca="1">IF(B17="","",INDIRECT("減額一覧!C"&amp;$P17))</f>
        <v>293084000</v>
      </c>
      <c r="D17" s="79" t="str">
        <f ca="1">IF($B17="","",INDIRECT("減額一覧!G"&amp;$P17))</f>
        <v>徳岡　美好</v>
      </c>
      <c r="E17" s="19">
        <f ca="1">IF(B17="","",INDIRECT("減額一覧!H"&amp;P17))</f>
        <v>13</v>
      </c>
      <c r="F17" s="19">
        <f ca="1">IF($B17="","",INDIRECT("減額一覧!AX"&amp;P17))</f>
        <v>14</v>
      </c>
      <c r="G17" s="20">
        <f ca="1">IF($B17="","",INDIRECT("減額一覧!AY"&amp;P17))</f>
        <v>2365</v>
      </c>
      <c r="H17" s="20">
        <f ca="1">IF($B17="","",INDIRECT("減額一覧!AZ"&amp;P17))</f>
        <v>1909</v>
      </c>
      <c r="I17" s="32">
        <f ca="1">IF(B17="","",IF(INDIRECT("減額一覧!BO"&amp;P17)=0.08,0.08,0.1))</f>
        <v>0.1</v>
      </c>
      <c r="J17" s="52"/>
      <c r="K17" s="95" t="str">
        <f ca="1">IF(A17="","",IF(A17&gt;3000,"月ヶ瀬",IF(A17&gt;=2000,"都祁","")))</f>
        <v/>
      </c>
      <c r="L17" s="58" t="str">
        <f t="shared" ca="1" si="2"/>
        <v/>
      </c>
      <c r="N17" s="113" t="str">
        <f t="shared" ca="1" si="8"/>
        <v>市内</v>
      </c>
      <c r="O17" s="114">
        <f t="shared" ref="O17" ca="1" si="13">IF(B17="","",IF(INDIRECT("減額一覧!BO"&amp;P17)=0.08,0.08,0.1))</f>
        <v>0.1</v>
      </c>
      <c r="P17" s="38">
        <v>5</v>
      </c>
      <c r="Q17" s="38">
        <f t="shared" ca="1" si="10"/>
        <v>1</v>
      </c>
      <c r="R17" s="38">
        <f t="shared" ca="1" si="10"/>
        <v>1</v>
      </c>
      <c r="S17" s="66" t="str">
        <f t="shared" ca="1" si="3"/>
        <v>293</v>
      </c>
      <c r="T17" s="105" t="str">
        <f t="shared" ca="1" si="4"/>
        <v/>
      </c>
    </row>
    <row r="18" spans="1:20" ht="19.5" hidden="1" thickBot="1">
      <c r="B18" s="64"/>
      <c r="C18" s="41" t="str">
        <f>IF(B18="","",減額一覧!C16)</f>
        <v/>
      </c>
      <c r="D18" s="43"/>
      <c r="E18" s="21"/>
      <c r="F18" s="22" t="s">
        <v>69</v>
      </c>
      <c r="G18" s="23">
        <f>SUBTOTAL(9,G14:G17)</f>
        <v>0</v>
      </c>
      <c r="H18" s="23">
        <f t="shared" ref="H18" si="14">SUBTOTAL(9,H14:H17)</f>
        <v>0</v>
      </c>
      <c r="I18" s="30"/>
      <c r="J18" s="53"/>
      <c r="K18" s="96" t="str">
        <f t="shared" ref="K18:K81" si="15">IF(A18="","",IF(A18&gt;3000,"月ヶ瀬",IF(A18&gt;=2000,"都祁","")))</f>
        <v/>
      </c>
      <c r="L18" s="59" t="str">
        <f t="shared" si="2"/>
        <v/>
      </c>
      <c r="N18" s="108" t="str">
        <f t="shared" ref="N18" si="16">IF(AND(G18=0,H18=0),"","小計")</f>
        <v/>
      </c>
      <c r="O18" s="108" t="str">
        <f t="shared" ref="O18" si="17">IF(AND(G18=0,H18=0),"","小計")</f>
        <v/>
      </c>
      <c r="P18" s="38"/>
      <c r="Q18" s="38"/>
      <c r="R18" s="38"/>
      <c r="S18" s="66" t="str">
        <f t="shared" si="3"/>
        <v/>
      </c>
      <c r="T18" s="105" t="str">
        <f t="shared" si="4"/>
        <v/>
      </c>
    </row>
    <row r="19" spans="1:20" hidden="1">
      <c r="A19">
        <f ca="1">IF(B19="","",INDIRECT("減額一覧!B"&amp;$P19))</f>
        <v>199</v>
      </c>
      <c r="B19" s="61">
        <f ca="1">IF(INDIRECT("減額一覧!BA"&amp;P19)=1,INDIRECT("減額一覧!M"&amp;P19),"")</f>
        <v>203</v>
      </c>
      <c r="C19" s="36">
        <f ca="1">IF(B19="","",INDIRECT("減額一覧!C"&amp;$P19))</f>
        <v>546107000</v>
      </c>
      <c r="D19" s="78" t="str">
        <f ca="1">IF($B19="","",INDIRECT("減額一覧!G"&amp;$P19))</f>
        <v>猪上　茂</v>
      </c>
      <c r="E19" s="19">
        <f ca="1">IF(B19="","",INDIRECT("減額一覧!H"&amp;P19))</f>
        <v>13</v>
      </c>
      <c r="F19" s="19">
        <f ca="1">IF($B19="","",INDIRECT("減額一覧!T"&amp;P19))</f>
        <v>7</v>
      </c>
      <c r="G19" s="20">
        <f ca="1">IF($B19="","",INDIRECT("減額一覧!U"&amp;P19))</f>
        <v>1540</v>
      </c>
      <c r="H19" s="20">
        <f ca="1">IF($B19="","",INDIRECT("減額一覧!V"&amp;P19))</f>
        <v>826</v>
      </c>
      <c r="I19" s="32">
        <f ca="1">IF(B19="","",IF(INDIRECT("減額一覧!BL"&amp;P19)=0.08,0.08,0.1))</f>
        <v>0.1</v>
      </c>
      <c r="J19" s="51" t="s">
        <v>439</v>
      </c>
      <c r="K19" s="94" t="str">
        <f t="shared" ca="1" si="15"/>
        <v/>
      </c>
      <c r="L19" s="56" t="str">
        <f t="shared" ca="1" si="2"/>
        <v/>
      </c>
      <c r="N19" s="113" t="str">
        <f t="shared" ref="N19:N22" ca="1" si="18">IF(A19="","",IF(A19&gt;3000,"月ヶ瀬",IF(A19&gt;=2000,"都祁","市内")))</f>
        <v>市内</v>
      </c>
      <c r="O19" s="114">
        <f t="shared" ref="O19" ca="1" si="19">IF(B19="","",IF(INDIRECT("減額一覧!BL"&amp;P19)=0.08,0.08,0.1))</f>
        <v>0.1</v>
      </c>
      <c r="P19" s="38">
        <v>6</v>
      </c>
      <c r="Q19" s="38">
        <f t="shared" ref="Q19:R22" ca="1" si="20">IF(G19="","",IF(G19&gt;0,1,""))</f>
        <v>1</v>
      </c>
      <c r="R19" s="38">
        <f t="shared" ca="1" si="20"/>
        <v>1</v>
      </c>
      <c r="S19" s="66" t="str">
        <f t="shared" ca="1" si="3"/>
        <v>546</v>
      </c>
      <c r="T19" s="105" t="str">
        <f t="shared" ca="1" si="4"/>
        <v/>
      </c>
    </row>
    <row r="20" spans="1:20" hidden="1">
      <c r="A20">
        <f ca="1">IF(B20="","",INDIRECT("減額一覧!B"&amp;$P20))</f>
        <v>199</v>
      </c>
      <c r="B20" s="61">
        <f ca="1">IF(INDIRECT("減額一覧!BB"&amp;P20)=1,INDIRECT("減額一覧!W"&amp;P20),"")</f>
        <v>204</v>
      </c>
      <c r="C20" s="44">
        <f ca="1">IF(B20="","",INDIRECT("減額一覧!C"&amp;$P20))</f>
        <v>546107000</v>
      </c>
      <c r="D20" s="79" t="str">
        <f ca="1">IF($B20="","",INDIRECT("減額一覧!G"&amp;$P20))</f>
        <v>猪上　茂</v>
      </c>
      <c r="E20" s="19">
        <f ca="1">IF(B20="","",INDIRECT("減額一覧!H"&amp;P20))</f>
        <v>13</v>
      </c>
      <c r="F20" s="19">
        <f ca="1">IF($B20="","",INDIRECT("減額一覧!AD"&amp;P20))</f>
        <v>7</v>
      </c>
      <c r="G20" s="20">
        <f ca="1">IF($B20="","",INDIRECT("減額一覧!AE"&amp;P20))</f>
        <v>1540</v>
      </c>
      <c r="H20" s="20">
        <f ca="1">IF($B20="","",INDIRECT("減額一覧!AF"&amp;P20))</f>
        <v>826</v>
      </c>
      <c r="I20" s="32">
        <f ca="1">IF(B20="","",IF(INDIRECT("減額一覧!BM"&amp;P20)=0.08,0.08,0.1))</f>
        <v>0.1</v>
      </c>
      <c r="J20" s="52"/>
      <c r="K20" s="95" t="str">
        <f t="shared" ca="1" si="15"/>
        <v/>
      </c>
      <c r="L20" s="58" t="str">
        <f t="shared" ca="1" si="2"/>
        <v/>
      </c>
      <c r="N20" s="113" t="str">
        <f t="shared" ca="1" si="18"/>
        <v>市内</v>
      </c>
      <c r="O20" s="114">
        <f t="shared" ref="O20" ca="1" si="21">IF(B20="","",IF(INDIRECT("減額一覧!BM"&amp;P20)=0.08,0.08,0.1))</f>
        <v>0.1</v>
      </c>
      <c r="P20" s="38">
        <v>6</v>
      </c>
      <c r="Q20" s="38">
        <f t="shared" ca="1" si="20"/>
        <v>1</v>
      </c>
      <c r="R20" s="38">
        <f t="shared" ca="1" si="20"/>
        <v>1</v>
      </c>
      <c r="S20" s="66" t="str">
        <f t="shared" ca="1" si="3"/>
        <v>546</v>
      </c>
      <c r="T20" s="105" t="str">
        <f t="shared" ca="1" si="4"/>
        <v/>
      </c>
    </row>
    <row r="21" spans="1:20" hidden="1">
      <c r="A21">
        <f ca="1">IF(B21="","",INDIRECT("減額一覧!B"&amp;$P21))</f>
        <v>199</v>
      </c>
      <c r="B21" s="61">
        <f ca="1">IF(INDIRECT("減額一覧!BC"&amp;P21)=1,INDIRECT("減額一覧!AG"&amp;P21),"")</f>
        <v>205</v>
      </c>
      <c r="C21" s="36">
        <f ca="1">IF(B21="","",INDIRECT("減額一覧!C"&amp;$P21))</f>
        <v>546107000</v>
      </c>
      <c r="D21" s="80" t="str">
        <f ca="1">IF($B21="","",INDIRECT("減額一覧!G"&amp;$P21))</f>
        <v>猪上　茂</v>
      </c>
      <c r="E21" s="19">
        <f ca="1">IF(B21="","",INDIRECT("減額一覧!H"&amp;P21))</f>
        <v>13</v>
      </c>
      <c r="F21" s="19">
        <f ca="1">IF($B21="","",INDIRECT("減額一覧!AN"&amp;P21))</f>
        <v>7</v>
      </c>
      <c r="G21" s="20">
        <f ca="1">IF($B21="","",INDIRECT("減額一覧!AO"&amp;P21))</f>
        <v>1540</v>
      </c>
      <c r="H21" s="20">
        <f ca="1">IF($B21="","",INDIRECT("減額一覧!AP"&amp;P21))</f>
        <v>955</v>
      </c>
      <c r="I21" s="32">
        <f ca="1">IF(B21="","",IF(INDIRECT("減額一覧!BN"&amp;P21)=0.08,0.08,0.1))</f>
        <v>0.1</v>
      </c>
      <c r="J21" s="52"/>
      <c r="K21" s="95" t="str">
        <f t="shared" ca="1" si="15"/>
        <v/>
      </c>
      <c r="L21" s="58" t="str">
        <f t="shared" ca="1" si="2"/>
        <v/>
      </c>
      <c r="N21" s="113" t="str">
        <f t="shared" ca="1" si="18"/>
        <v>市内</v>
      </c>
      <c r="O21" s="114">
        <f t="shared" ref="O21" ca="1" si="22">IF(B21="","",IF(INDIRECT("減額一覧!BN"&amp;P21)=0.08,0.08,0.1))</f>
        <v>0.1</v>
      </c>
      <c r="P21" s="38">
        <v>6</v>
      </c>
      <c r="Q21" s="38">
        <f t="shared" ca="1" si="20"/>
        <v>1</v>
      </c>
      <c r="R21" s="38">
        <f t="shared" ca="1" si="20"/>
        <v>1</v>
      </c>
      <c r="S21" s="66" t="str">
        <f t="shared" ca="1" si="3"/>
        <v>546</v>
      </c>
      <c r="T21" s="105" t="str">
        <f t="shared" ca="1" si="4"/>
        <v/>
      </c>
    </row>
    <row r="22" spans="1:20" hidden="1">
      <c r="A22">
        <f ca="1">IF(B22="","",INDIRECT("減額一覧!B"&amp;$P22))</f>
        <v>199</v>
      </c>
      <c r="B22" s="61">
        <f ca="1">IF(INDIRECT("減額一覧!BD"&amp;P22)=1,INDIRECT("減額一覧!AQ"&amp;P22),"")</f>
        <v>206</v>
      </c>
      <c r="C22" s="45">
        <f ca="1">IF(B22="","",INDIRECT("減額一覧!C"&amp;$P22))</f>
        <v>546107000</v>
      </c>
      <c r="D22" s="79" t="str">
        <f ca="1">IF($B22="","",INDIRECT("減額一覧!G"&amp;$P22))</f>
        <v>猪上　茂</v>
      </c>
      <c r="E22" s="19">
        <f ca="1">IF(B22="","",INDIRECT("減額一覧!H"&amp;P22))</f>
        <v>13</v>
      </c>
      <c r="F22" s="19">
        <f ca="1">IF($B22="","",INDIRECT("減額一覧!AX"&amp;P22))</f>
        <v>8</v>
      </c>
      <c r="G22" s="20">
        <f ca="1">IF($B22="","",INDIRECT("減額一覧!AY"&amp;P22))</f>
        <v>1760</v>
      </c>
      <c r="H22" s="20">
        <f ca="1">IF($B22="","",INDIRECT("減額一覧!AZ"&amp;P22))</f>
        <v>1092</v>
      </c>
      <c r="I22" s="32">
        <f ca="1">IF(B22="","",IF(INDIRECT("減額一覧!BO"&amp;P22)=0.08,0.08,0.1))</f>
        <v>0.1</v>
      </c>
      <c r="J22" s="52"/>
      <c r="K22" s="95" t="str">
        <f t="shared" ca="1" si="15"/>
        <v/>
      </c>
      <c r="L22" s="58" t="str">
        <f t="shared" ca="1" si="2"/>
        <v/>
      </c>
      <c r="N22" s="113" t="str">
        <f t="shared" ca="1" si="18"/>
        <v>市内</v>
      </c>
      <c r="O22" s="114">
        <f t="shared" ref="O22" ca="1" si="23">IF(B22="","",IF(INDIRECT("減額一覧!BO"&amp;P22)=0.08,0.08,0.1))</f>
        <v>0.1</v>
      </c>
      <c r="P22" s="38">
        <v>6</v>
      </c>
      <c r="Q22" s="38">
        <f t="shared" ca="1" si="20"/>
        <v>1</v>
      </c>
      <c r="R22" s="38">
        <f t="shared" ca="1" si="20"/>
        <v>1</v>
      </c>
      <c r="S22" s="66" t="str">
        <f t="shared" ca="1" si="3"/>
        <v>546</v>
      </c>
      <c r="T22" s="105" t="str">
        <f t="shared" ca="1" si="4"/>
        <v/>
      </c>
    </row>
    <row r="23" spans="1:20" ht="19.5" hidden="1" thickBot="1">
      <c r="B23" s="64"/>
      <c r="C23" s="41" t="str">
        <f>IF(B23="","",減額一覧!C21)</f>
        <v/>
      </c>
      <c r="D23" s="43"/>
      <c r="E23" s="21"/>
      <c r="F23" s="22" t="s">
        <v>69</v>
      </c>
      <c r="G23" s="23">
        <f t="shared" ref="G23:H23" si="24">SUBTOTAL(9,G19:G22)</f>
        <v>0</v>
      </c>
      <c r="H23" s="23">
        <f t="shared" si="24"/>
        <v>0</v>
      </c>
      <c r="I23" s="30"/>
      <c r="J23" s="53"/>
      <c r="K23" s="96" t="str">
        <f t="shared" si="15"/>
        <v/>
      </c>
      <c r="L23" s="59" t="str">
        <f t="shared" si="2"/>
        <v/>
      </c>
      <c r="N23" s="108" t="str">
        <f t="shared" ref="N23" si="25">IF(AND(G23=0,H23=0),"","小計")</f>
        <v/>
      </c>
      <c r="O23" s="108" t="str">
        <f t="shared" ref="O23" si="26">IF(AND(G23=0,H23=0),"","小計")</f>
        <v/>
      </c>
      <c r="P23" s="38"/>
      <c r="Q23" s="38"/>
      <c r="R23" s="38"/>
      <c r="S23" s="66" t="str">
        <f t="shared" si="3"/>
        <v/>
      </c>
      <c r="T23" s="105" t="str">
        <f t="shared" si="4"/>
        <v/>
      </c>
    </row>
    <row r="24" spans="1:20" hidden="1">
      <c r="A24">
        <f ca="1">IF(B24="","",INDIRECT("減額一覧!B"&amp;$P24))</f>
        <v>207</v>
      </c>
      <c r="B24" s="61">
        <f ca="1">IF(INDIRECT("減額一覧!BA"&amp;P24)=1,INDIRECT("減額一覧!M"&amp;P24),"")</f>
        <v>204</v>
      </c>
      <c r="C24" s="36">
        <f ca="1">IF(B24="","",INDIRECT("減額一覧!C"&amp;$P24))</f>
        <v>696002000</v>
      </c>
      <c r="D24" s="78" t="str">
        <f ca="1">IF($B24="","",INDIRECT("減額一覧!G"&amp;$P24))</f>
        <v>大森　俊一</v>
      </c>
      <c r="E24" s="19">
        <f ca="1">IF(B24="","",INDIRECT("減額一覧!H"&amp;P24))</f>
        <v>20</v>
      </c>
      <c r="F24" s="19">
        <f ca="1">IF($B24="","",INDIRECT("減額一覧!T"&amp;P24))</f>
        <v>5</v>
      </c>
      <c r="G24" s="20">
        <f ca="1">IF($B24="","",INDIRECT("減額一覧!U"&amp;P24))</f>
        <v>853</v>
      </c>
      <c r="H24" s="20">
        <f ca="1">IF($B24="","",INDIRECT("減額一覧!V"&amp;P24))</f>
        <v>590</v>
      </c>
      <c r="I24" s="32">
        <f ca="1">IF(B24="","",IF(INDIRECT("減額一覧!BL"&amp;P24)=0.08,0.08,0.1))</f>
        <v>0.1</v>
      </c>
      <c r="J24" s="51" t="s">
        <v>440</v>
      </c>
      <c r="K24" s="94" t="str">
        <f t="shared" ca="1" si="15"/>
        <v/>
      </c>
      <c r="L24" s="56" t="str">
        <f t="shared" ca="1" si="2"/>
        <v/>
      </c>
      <c r="N24" s="113" t="str">
        <f t="shared" ref="N24:N27" ca="1" si="27">IF(A24="","",IF(A24&gt;3000,"月ヶ瀬",IF(A24&gt;=2000,"都祁","市内")))</f>
        <v>市内</v>
      </c>
      <c r="O24" s="114">
        <f t="shared" ref="O24" ca="1" si="28">IF(B24="","",IF(INDIRECT("減額一覧!BL"&amp;P24)=0.08,0.08,0.1))</f>
        <v>0.1</v>
      </c>
      <c r="P24" s="38">
        <v>7</v>
      </c>
      <c r="Q24" s="38">
        <f t="shared" ref="Q24:R27" ca="1" si="29">IF(G24="","",IF(G24&gt;0,1,""))</f>
        <v>1</v>
      </c>
      <c r="R24" s="38">
        <f t="shared" ca="1" si="29"/>
        <v>1</v>
      </c>
      <c r="S24" s="66" t="str">
        <f t="shared" ca="1" si="3"/>
        <v>696</v>
      </c>
      <c r="T24" s="105" t="str">
        <f t="shared" ca="1" si="4"/>
        <v/>
      </c>
    </row>
    <row r="25" spans="1:20" hidden="1">
      <c r="A25">
        <f ca="1">IF(B25="","",INDIRECT("減額一覧!B"&amp;$P25))</f>
        <v>207</v>
      </c>
      <c r="B25" s="61">
        <f ca="1">IF(INDIRECT("減額一覧!BB"&amp;P25)=1,INDIRECT("減額一覧!W"&amp;P25),"")</f>
        <v>205</v>
      </c>
      <c r="C25" s="44">
        <f ca="1">IF(B25="","",INDIRECT("減額一覧!C"&amp;$P25))</f>
        <v>696002000</v>
      </c>
      <c r="D25" s="79" t="str">
        <f ca="1">IF($B25="","",INDIRECT("減額一覧!G"&amp;$P25))</f>
        <v>大森　俊一</v>
      </c>
      <c r="E25" s="19">
        <f ca="1">IF(B25="","",INDIRECT("減額一覧!H"&amp;P25))</f>
        <v>20</v>
      </c>
      <c r="F25" s="19">
        <f ca="1">IF($B25="","",INDIRECT("減額一覧!AD"&amp;P25))</f>
        <v>5</v>
      </c>
      <c r="G25" s="20">
        <f ca="1">IF($B25="","",INDIRECT("減額一覧!AE"&amp;P25))</f>
        <v>853</v>
      </c>
      <c r="H25" s="20">
        <f ca="1">IF($B25="","",INDIRECT("減額一覧!AF"&amp;P25))</f>
        <v>682</v>
      </c>
      <c r="I25" s="32">
        <f ca="1">IF(B25="","",IF(INDIRECT("減額一覧!BM"&amp;P25)=0.08,0.08,0.1))</f>
        <v>0.1</v>
      </c>
      <c r="J25" s="52"/>
      <c r="K25" s="95" t="str">
        <f t="shared" ca="1" si="15"/>
        <v/>
      </c>
      <c r="L25" s="58" t="str">
        <f t="shared" ca="1" si="2"/>
        <v/>
      </c>
      <c r="N25" s="113" t="str">
        <f t="shared" ca="1" si="27"/>
        <v>市内</v>
      </c>
      <c r="O25" s="114">
        <f t="shared" ref="O25" ca="1" si="30">IF(B25="","",IF(INDIRECT("減額一覧!BM"&amp;P25)=0.08,0.08,0.1))</f>
        <v>0.1</v>
      </c>
      <c r="P25" s="38">
        <v>7</v>
      </c>
      <c r="Q25" s="38">
        <f t="shared" ca="1" si="29"/>
        <v>1</v>
      </c>
      <c r="R25" s="38">
        <f t="shared" ca="1" si="29"/>
        <v>1</v>
      </c>
      <c r="S25" s="66" t="str">
        <f t="shared" ca="1" si="3"/>
        <v>696</v>
      </c>
      <c r="T25" s="105" t="str">
        <f t="shared" ca="1" si="4"/>
        <v/>
      </c>
    </row>
    <row r="26" spans="1:20" hidden="1">
      <c r="A26">
        <f ca="1">IF(B26="","",INDIRECT("減額一覧!B"&amp;$P26))</f>
        <v>207</v>
      </c>
      <c r="B26" s="61">
        <f ca="1">IF(INDIRECT("減額一覧!BC"&amp;P26)=1,INDIRECT("減額一覧!AG"&amp;P26),"")</f>
        <v>206</v>
      </c>
      <c r="C26" s="36">
        <f ca="1">IF(B26="","",INDIRECT("減額一覧!C"&amp;$P26))</f>
        <v>696002000</v>
      </c>
      <c r="D26" s="80" t="str">
        <f ca="1">IF($B26="","",INDIRECT("減額一覧!G"&amp;$P26))</f>
        <v>大森　俊一</v>
      </c>
      <c r="E26" s="19">
        <f ca="1">IF(B26="","",INDIRECT("減額一覧!H"&amp;P26))</f>
        <v>20</v>
      </c>
      <c r="F26" s="19">
        <f ca="1">IF($B26="","",INDIRECT("減額一覧!AN"&amp;P26))</f>
        <v>5</v>
      </c>
      <c r="G26" s="20">
        <f ca="1">IF($B26="","",INDIRECT("減額一覧!AO"&amp;P26))</f>
        <v>852</v>
      </c>
      <c r="H26" s="20">
        <f ca="1">IF($B26="","",INDIRECT("減額一覧!AP"&amp;P26))</f>
        <v>682</v>
      </c>
      <c r="I26" s="32">
        <f ca="1">IF(B26="","",IF(INDIRECT("減額一覧!BN"&amp;P26)=0.08,0.08,0.1))</f>
        <v>0.1</v>
      </c>
      <c r="J26" s="52"/>
      <c r="K26" s="95" t="str">
        <f t="shared" ca="1" si="15"/>
        <v/>
      </c>
      <c r="L26" s="58" t="str">
        <f t="shared" ca="1" si="2"/>
        <v/>
      </c>
      <c r="N26" s="113" t="str">
        <f t="shared" ca="1" si="27"/>
        <v>市内</v>
      </c>
      <c r="O26" s="114">
        <f t="shared" ref="O26" ca="1" si="31">IF(B26="","",IF(INDIRECT("減額一覧!BN"&amp;P26)=0.08,0.08,0.1))</f>
        <v>0.1</v>
      </c>
      <c r="P26" s="38">
        <v>7</v>
      </c>
      <c r="Q26" s="38">
        <f t="shared" ca="1" si="29"/>
        <v>1</v>
      </c>
      <c r="R26" s="38">
        <f t="shared" ca="1" si="29"/>
        <v>1</v>
      </c>
      <c r="S26" s="66" t="str">
        <f t="shared" ca="1" si="3"/>
        <v>696</v>
      </c>
      <c r="T26" s="105" t="str">
        <f t="shared" ca="1" si="4"/>
        <v/>
      </c>
    </row>
    <row r="27" spans="1:20" hidden="1">
      <c r="A27">
        <f ca="1">IF(B27="","",INDIRECT("減額一覧!B"&amp;$P27))</f>
        <v>207</v>
      </c>
      <c r="B27" s="61">
        <f ca="1">IF(INDIRECT("減額一覧!BD"&amp;P27)=1,INDIRECT("減額一覧!AQ"&amp;P27),"")</f>
        <v>207</v>
      </c>
      <c r="C27" s="45">
        <f ca="1">IF(B27="","",INDIRECT("減額一覧!C"&amp;$P27))</f>
        <v>696002000</v>
      </c>
      <c r="D27" s="79" t="str">
        <f ca="1">IF($B27="","",INDIRECT("減額一覧!G"&amp;$P27))</f>
        <v>大森　俊一</v>
      </c>
      <c r="E27" s="19">
        <f ca="1">IF(B27="","",INDIRECT("減額一覧!H"&amp;P27))</f>
        <v>20</v>
      </c>
      <c r="F27" s="19">
        <f ca="1">IF($B27="","",INDIRECT("減額一覧!AX"&amp;P27))</f>
        <v>5</v>
      </c>
      <c r="G27" s="20">
        <f ca="1">IF($B27="","",INDIRECT("減額一覧!AY"&amp;P27))</f>
        <v>852</v>
      </c>
      <c r="H27" s="20">
        <f ca="1">IF($B27="","",INDIRECT("減額一覧!AZ"&amp;P27))</f>
        <v>682</v>
      </c>
      <c r="I27" s="32">
        <f ca="1">IF(B27="","",IF(INDIRECT("減額一覧!BO"&amp;P27)=0.08,0.08,0.1))</f>
        <v>0.1</v>
      </c>
      <c r="J27" s="52"/>
      <c r="K27" s="95" t="str">
        <f t="shared" ca="1" si="15"/>
        <v/>
      </c>
      <c r="L27" s="58" t="str">
        <f t="shared" ca="1" si="2"/>
        <v/>
      </c>
      <c r="N27" s="113" t="str">
        <f t="shared" ca="1" si="27"/>
        <v>市内</v>
      </c>
      <c r="O27" s="114">
        <f t="shared" ref="O27" ca="1" si="32">IF(B27="","",IF(INDIRECT("減額一覧!BO"&amp;P27)=0.08,0.08,0.1))</f>
        <v>0.1</v>
      </c>
      <c r="P27" s="38">
        <v>7</v>
      </c>
      <c r="Q27" s="38">
        <f t="shared" ca="1" si="29"/>
        <v>1</v>
      </c>
      <c r="R27" s="38">
        <f t="shared" ca="1" si="29"/>
        <v>1</v>
      </c>
      <c r="S27" s="66" t="str">
        <f t="shared" ca="1" si="3"/>
        <v>696</v>
      </c>
      <c r="T27" s="105" t="str">
        <f t="shared" ca="1" si="4"/>
        <v/>
      </c>
    </row>
    <row r="28" spans="1:20" ht="19.5" hidden="1" thickBot="1">
      <c r="B28" s="64"/>
      <c r="C28" s="41" t="str">
        <f>IF(B28="","",減額一覧!C26)</f>
        <v/>
      </c>
      <c r="D28" s="43"/>
      <c r="E28" s="21"/>
      <c r="F28" s="22" t="s">
        <v>69</v>
      </c>
      <c r="G28" s="23">
        <f t="shared" ref="G28:H28" si="33">SUBTOTAL(9,G24:G27)</f>
        <v>0</v>
      </c>
      <c r="H28" s="23">
        <f t="shared" si="33"/>
        <v>0</v>
      </c>
      <c r="I28" s="30"/>
      <c r="J28" s="53"/>
      <c r="K28" s="96" t="str">
        <f t="shared" si="15"/>
        <v/>
      </c>
      <c r="L28" s="59" t="str">
        <f t="shared" si="2"/>
        <v/>
      </c>
      <c r="N28" s="108" t="str">
        <f t="shared" ref="N28" si="34">IF(AND(G28=0,H28=0),"","小計")</f>
        <v/>
      </c>
      <c r="O28" s="108" t="str">
        <f t="shared" ref="O28" si="35">IF(AND(G28=0,H28=0),"","小計")</f>
        <v/>
      </c>
      <c r="P28" s="38"/>
      <c r="Q28" s="38"/>
      <c r="R28" s="38"/>
      <c r="S28" s="66" t="str">
        <f t="shared" si="3"/>
        <v/>
      </c>
      <c r="T28" s="105" t="str">
        <f t="shared" si="4"/>
        <v/>
      </c>
    </row>
    <row r="29" spans="1:20" hidden="1">
      <c r="A29">
        <f ca="1">IF(B29="","",INDIRECT("減額一覧!B"&amp;$P29))</f>
        <v>216</v>
      </c>
      <c r="B29" s="61">
        <f ca="1">IF(INDIRECT("減額一覧!BA"&amp;P29)=1,INDIRECT("減額一覧!M"&amp;P29),"")</f>
        <v>206</v>
      </c>
      <c r="C29" s="36">
        <f ca="1">IF(B29="","",INDIRECT("減額一覧!C"&amp;$P29))</f>
        <v>651016000</v>
      </c>
      <c r="D29" s="78" t="str">
        <f ca="1">IF($B29="","",INDIRECT("減額一覧!G"&amp;$P29))</f>
        <v>北村　卓美</v>
      </c>
      <c r="E29" s="19">
        <f ca="1">IF(B29="","",INDIRECT("減額一覧!H"&amp;P29))</f>
        <v>20</v>
      </c>
      <c r="F29" s="19">
        <f ca="1">IF($B29="","",INDIRECT("減額一覧!T"&amp;P29))</f>
        <v>12</v>
      </c>
      <c r="G29" s="20">
        <f ca="1">IF($B29="","",INDIRECT("減額一覧!U"&amp;P29))</f>
        <v>2640</v>
      </c>
      <c r="H29" s="20">
        <f ca="1">IF($B29="","",INDIRECT("減額一覧!V"&amp;P29))</f>
        <v>1637</v>
      </c>
      <c r="I29" s="32">
        <f ca="1">IF(B29="","",IF(INDIRECT("減額一覧!BL"&amp;P29)=0.08,0.08,0.1))</f>
        <v>0.1</v>
      </c>
      <c r="J29" s="51" t="s">
        <v>441</v>
      </c>
      <c r="K29" s="94" t="str">
        <f t="shared" ca="1" si="15"/>
        <v/>
      </c>
      <c r="L29" s="56" t="str">
        <f t="shared" ca="1" si="2"/>
        <v/>
      </c>
      <c r="N29" s="113" t="str">
        <f t="shared" ref="N29:N32" ca="1" si="36">IF(A29="","",IF(A29&gt;3000,"月ヶ瀬",IF(A29&gt;=2000,"都祁","市内")))</f>
        <v>市内</v>
      </c>
      <c r="O29" s="114">
        <f t="shared" ref="O29" ca="1" si="37">IF(B29="","",IF(INDIRECT("減額一覧!BL"&amp;P29)=0.08,0.08,0.1))</f>
        <v>0.1</v>
      </c>
      <c r="P29" s="38">
        <v>8</v>
      </c>
      <c r="Q29" s="38">
        <f t="shared" ref="Q29:R32" ca="1" si="38">IF(G29="","",IF(G29&gt;0,1,""))</f>
        <v>1</v>
      </c>
      <c r="R29" s="38">
        <f t="shared" ca="1" si="38"/>
        <v>1</v>
      </c>
      <c r="S29" s="66" t="str">
        <f t="shared" ca="1" si="3"/>
        <v>651</v>
      </c>
      <c r="T29" s="105" t="str">
        <f t="shared" ca="1" si="4"/>
        <v/>
      </c>
    </row>
    <row r="30" spans="1:20" hidden="1">
      <c r="A30">
        <f ca="1">IF(B30="","",INDIRECT("減額一覧!B"&amp;$P30))</f>
        <v>216</v>
      </c>
      <c r="B30" s="61">
        <f ca="1">IF(INDIRECT("減額一覧!BB"&amp;P30)=1,INDIRECT("減額一覧!W"&amp;P30),"")</f>
        <v>207</v>
      </c>
      <c r="C30" s="44">
        <f ca="1">IF(B30="","",INDIRECT("減額一覧!C"&amp;$P30))</f>
        <v>651016000</v>
      </c>
      <c r="D30" s="79" t="str">
        <f ca="1">IF($B30="","",INDIRECT("減額一覧!G"&amp;$P30))</f>
        <v>北村　卓美</v>
      </c>
      <c r="E30" s="19">
        <f ca="1">IF(B30="","",INDIRECT("減額一覧!H"&amp;P30))</f>
        <v>20</v>
      </c>
      <c r="F30" s="19">
        <f ca="1">IF($B30="","",INDIRECT("減額一覧!AD"&amp;P30))</f>
        <v>11</v>
      </c>
      <c r="G30" s="20">
        <f ca="1">IF($B30="","",INDIRECT("減額一覧!AE"&amp;P30))</f>
        <v>2420</v>
      </c>
      <c r="H30" s="20">
        <f ca="1">IF($B30="","",INDIRECT("減額一覧!AF"&amp;P30))</f>
        <v>1500</v>
      </c>
      <c r="I30" s="32">
        <f ca="1">IF(B30="","",IF(INDIRECT("減額一覧!BM"&amp;P30)=0.08,0.08,0.1))</f>
        <v>0.1</v>
      </c>
      <c r="J30" s="52"/>
      <c r="K30" s="95" t="str">
        <f t="shared" ca="1" si="15"/>
        <v/>
      </c>
      <c r="L30" s="58" t="str">
        <f t="shared" ca="1" si="2"/>
        <v/>
      </c>
      <c r="N30" s="113" t="str">
        <f t="shared" ca="1" si="36"/>
        <v>市内</v>
      </c>
      <c r="O30" s="114">
        <f t="shared" ref="O30" ca="1" si="39">IF(B30="","",IF(INDIRECT("減額一覧!BM"&amp;P30)=0.08,0.08,0.1))</f>
        <v>0.1</v>
      </c>
      <c r="P30" s="38">
        <v>8</v>
      </c>
      <c r="Q30" s="38">
        <f t="shared" ca="1" si="38"/>
        <v>1</v>
      </c>
      <c r="R30" s="38">
        <f t="shared" ca="1" si="38"/>
        <v>1</v>
      </c>
      <c r="S30" s="66" t="str">
        <f t="shared" ca="1" si="3"/>
        <v>651</v>
      </c>
      <c r="T30" s="105" t="str">
        <f t="shared" ca="1" si="4"/>
        <v/>
      </c>
    </row>
    <row r="31" spans="1:20" hidden="1">
      <c r="A31">
        <f ca="1">IF(B31="","",INDIRECT("減額一覧!B"&amp;$P31))</f>
        <v>216</v>
      </c>
      <c r="B31" s="61">
        <f ca="1">IF(INDIRECT("減額一覧!BC"&amp;P31)=1,INDIRECT("減額一覧!AG"&amp;P31),"")</f>
        <v>208</v>
      </c>
      <c r="C31" s="36">
        <f ca="1">IF(B31="","",INDIRECT("減額一覧!C"&amp;$P31))</f>
        <v>651016000</v>
      </c>
      <c r="D31" s="80" t="str">
        <f ca="1">IF($B31="","",INDIRECT("減額一覧!G"&amp;$P31))</f>
        <v>北村　卓美</v>
      </c>
      <c r="E31" s="19">
        <f ca="1">IF(B31="","",INDIRECT("減額一覧!H"&amp;P31))</f>
        <v>20</v>
      </c>
      <c r="F31" s="19">
        <f ca="1">IF($B31="","",INDIRECT("減額一覧!AN"&amp;P31))</f>
        <v>9</v>
      </c>
      <c r="G31" s="20">
        <f ca="1">IF($B31="","",INDIRECT("減額一覧!AO"&amp;P31))</f>
        <v>1980</v>
      </c>
      <c r="H31" s="20">
        <f ca="1">IF($B31="","",INDIRECT("減額一覧!AP"&amp;P31))</f>
        <v>1228</v>
      </c>
      <c r="I31" s="32">
        <f ca="1">IF(B31="","",IF(INDIRECT("減額一覧!BN"&amp;P31)=0.08,0.08,0.1))</f>
        <v>0.1</v>
      </c>
      <c r="J31" s="52"/>
      <c r="K31" s="95" t="str">
        <f t="shared" ca="1" si="15"/>
        <v/>
      </c>
      <c r="L31" s="58" t="str">
        <f t="shared" ca="1" si="2"/>
        <v/>
      </c>
      <c r="N31" s="113" t="str">
        <f t="shared" ca="1" si="36"/>
        <v>市内</v>
      </c>
      <c r="O31" s="114">
        <f t="shared" ref="O31" ca="1" si="40">IF(B31="","",IF(INDIRECT("減額一覧!BN"&amp;P31)=0.08,0.08,0.1))</f>
        <v>0.1</v>
      </c>
      <c r="P31" s="38">
        <v>8</v>
      </c>
      <c r="Q31" s="38">
        <f t="shared" ca="1" si="38"/>
        <v>1</v>
      </c>
      <c r="R31" s="38">
        <f t="shared" ca="1" si="38"/>
        <v>1</v>
      </c>
      <c r="S31" s="66" t="str">
        <f t="shared" ca="1" si="3"/>
        <v>651</v>
      </c>
      <c r="T31" s="105" t="str">
        <f t="shared" ca="1" si="4"/>
        <v/>
      </c>
    </row>
    <row r="32" spans="1:20" hidden="1">
      <c r="A32" t="str">
        <f ca="1">IF(B32="","",INDIRECT("減額一覧!B"&amp;$P32))</f>
        <v/>
      </c>
      <c r="B32" s="61" t="str">
        <f ca="1">IF(INDIRECT("減額一覧!BD"&amp;P32)=1,INDIRECT("減額一覧!AQ"&amp;P32),"")</f>
        <v/>
      </c>
      <c r="C32" s="45" t="str">
        <f ca="1">IF(B32="","",INDIRECT("減額一覧!C"&amp;$P32))</f>
        <v/>
      </c>
      <c r="D32" s="79" t="str">
        <f ca="1">IF($B32="","",INDIRECT("減額一覧!G"&amp;$P32))</f>
        <v/>
      </c>
      <c r="E32" s="19" t="str">
        <f ca="1">IF(B32="","",INDIRECT("減額一覧!H"&amp;P32))</f>
        <v/>
      </c>
      <c r="F32" s="19" t="str">
        <f ca="1">IF($B32="","",INDIRECT("減額一覧!AX"&amp;P32))</f>
        <v/>
      </c>
      <c r="G32" s="20" t="str">
        <f ca="1">IF($B32="","",INDIRECT("減額一覧!AY"&amp;P32))</f>
        <v/>
      </c>
      <c r="H32" s="20" t="str">
        <f ca="1">IF($B32="","",INDIRECT("減額一覧!AZ"&amp;P32))</f>
        <v/>
      </c>
      <c r="I32" s="32" t="str">
        <f ca="1">IF(B32="","",IF(INDIRECT("減額一覧!BO"&amp;P32)=0.08,0.08,0.1))</f>
        <v/>
      </c>
      <c r="J32" s="52"/>
      <c r="K32" s="95" t="str">
        <f t="shared" ca="1" si="15"/>
        <v/>
      </c>
      <c r="L32" s="58" t="str">
        <f t="shared" ca="1" si="2"/>
        <v/>
      </c>
      <c r="N32" s="113" t="str">
        <f t="shared" ca="1" si="36"/>
        <v/>
      </c>
      <c r="O32" s="114" t="str">
        <f t="shared" ref="O32" ca="1" si="41">IF(B32="","",IF(INDIRECT("減額一覧!BO"&amp;P32)=0.08,0.08,0.1))</f>
        <v/>
      </c>
      <c r="P32" s="38">
        <v>8</v>
      </c>
      <c r="Q32" s="38" t="str">
        <f t="shared" ca="1" si="38"/>
        <v/>
      </c>
      <c r="R32" s="38" t="str">
        <f t="shared" ca="1" si="38"/>
        <v/>
      </c>
      <c r="S32" s="66" t="str">
        <f t="shared" ca="1" si="3"/>
        <v/>
      </c>
      <c r="T32" s="105" t="str">
        <f t="shared" ca="1" si="4"/>
        <v/>
      </c>
    </row>
    <row r="33" spans="1:20" ht="19.5" hidden="1" thickBot="1">
      <c r="B33" s="64"/>
      <c r="C33" s="41" t="str">
        <f>IF(B33="","",減額一覧!C31)</f>
        <v/>
      </c>
      <c r="D33" s="43"/>
      <c r="E33" s="21"/>
      <c r="F33" s="22" t="s">
        <v>69</v>
      </c>
      <c r="G33" s="23">
        <f t="shared" ref="G33:H33" si="42">SUBTOTAL(9,G29:G32)</f>
        <v>0</v>
      </c>
      <c r="H33" s="23">
        <f t="shared" si="42"/>
        <v>0</v>
      </c>
      <c r="I33" s="30"/>
      <c r="J33" s="53"/>
      <c r="K33" s="96" t="str">
        <f t="shared" si="15"/>
        <v/>
      </c>
      <c r="L33" s="59" t="str">
        <f t="shared" si="2"/>
        <v/>
      </c>
      <c r="N33" s="108" t="str">
        <f t="shared" ref="N33" si="43">IF(AND(G33=0,H33=0),"","小計")</f>
        <v/>
      </c>
      <c r="O33" s="108" t="str">
        <f t="shared" ref="O33" si="44">IF(AND(G33=0,H33=0),"","小計")</f>
        <v/>
      </c>
      <c r="P33" s="38"/>
      <c r="Q33" s="38"/>
      <c r="R33" s="38"/>
      <c r="S33" s="66" t="str">
        <f t="shared" si="3"/>
        <v/>
      </c>
      <c r="T33" s="105" t="str">
        <f t="shared" si="4"/>
        <v/>
      </c>
    </row>
    <row r="34" spans="1:20" hidden="1">
      <c r="A34">
        <f ca="1">IF(B34="","",INDIRECT("減額一覧!B"&amp;$P34))</f>
        <v>225</v>
      </c>
      <c r="B34" s="61">
        <f ca="1">IF(INDIRECT("減額一覧!BA"&amp;P34)=1,INDIRECT("減額一覧!M"&amp;P34),"")</f>
        <v>206</v>
      </c>
      <c r="C34" s="36">
        <f ca="1">IF(B34="","",INDIRECT("減額一覧!C"&amp;$P34))</f>
        <v>214001000</v>
      </c>
      <c r="D34" s="78" t="str">
        <f ca="1">IF($B34="","",INDIRECT("減額一覧!G"&amp;$P34))</f>
        <v>越　康悦</v>
      </c>
      <c r="E34" s="19">
        <f ca="1">IF(B34="","",INDIRECT("減額一覧!H"&amp;P34))</f>
        <v>20</v>
      </c>
      <c r="F34" s="19">
        <f ca="1">IF($B34="","",INDIRECT("減額一覧!T"&amp;P34))</f>
        <v>12</v>
      </c>
      <c r="G34" s="20">
        <f ca="1">IF($B34="","",INDIRECT("減額一覧!U"&amp;P34))</f>
        <v>2673</v>
      </c>
      <c r="H34" s="20">
        <f ca="1">IF($B34="","",INDIRECT("減額一覧!V"&amp;P34))</f>
        <v>1636</v>
      </c>
      <c r="I34" s="32">
        <f ca="1">IF(B34="","",IF(INDIRECT("減額一覧!BL"&amp;P34)=0.08,0.08,0.1))</f>
        <v>0.1</v>
      </c>
      <c r="J34" s="51" t="s">
        <v>442</v>
      </c>
      <c r="K34" s="94" t="str">
        <f t="shared" ca="1" si="15"/>
        <v/>
      </c>
      <c r="L34" s="56" t="str">
        <f t="shared" ca="1" si="2"/>
        <v/>
      </c>
      <c r="N34" s="113" t="str">
        <f t="shared" ref="N34:N37" ca="1" si="45">IF(A34="","",IF(A34&gt;3000,"月ヶ瀬",IF(A34&gt;=2000,"都祁","市内")))</f>
        <v>市内</v>
      </c>
      <c r="O34" s="114">
        <f t="shared" ref="O34" ca="1" si="46">IF(B34="","",IF(INDIRECT("減額一覧!BL"&amp;P34)=0.08,0.08,0.1))</f>
        <v>0.1</v>
      </c>
      <c r="P34" s="38">
        <v>9</v>
      </c>
      <c r="Q34" s="38">
        <f t="shared" ref="Q34:R37" ca="1" si="47">IF(G34="","",IF(G34&gt;0,1,""))</f>
        <v>1</v>
      </c>
      <c r="R34" s="38">
        <f t="shared" ca="1" si="47"/>
        <v>1</v>
      </c>
      <c r="S34" s="66" t="str">
        <f t="shared" ca="1" si="3"/>
        <v>214</v>
      </c>
      <c r="T34" s="105" t="str">
        <f t="shared" ca="1" si="4"/>
        <v/>
      </c>
    </row>
    <row r="35" spans="1:20" hidden="1">
      <c r="A35">
        <f ca="1">IF(B35="","",INDIRECT("減額一覧!B"&amp;$P35))</f>
        <v>225</v>
      </c>
      <c r="B35" s="61">
        <f ca="1">IF(INDIRECT("減額一覧!BB"&amp;P35)=1,INDIRECT("減額一覧!W"&amp;P35),"")</f>
        <v>207</v>
      </c>
      <c r="C35" s="44">
        <f ca="1">IF(B35="","",INDIRECT("減額一覧!C"&amp;$P35))</f>
        <v>214001000</v>
      </c>
      <c r="D35" s="79" t="str">
        <f ca="1">IF($B35="","",INDIRECT("減額一覧!G"&amp;$P35))</f>
        <v>越　康悦</v>
      </c>
      <c r="E35" s="19">
        <f ca="1">IF(B35="","",INDIRECT("減額一覧!H"&amp;P35))</f>
        <v>20</v>
      </c>
      <c r="F35" s="19">
        <f ca="1">IF($B35="","",INDIRECT("減額一覧!AD"&amp;P35))</f>
        <v>12</v>
      </c>
      <c r="G35" s="20">
        <f ca="1">IF($B35="","",INDIRECT("減額一覧!AE"&amp;P35))</f>
        <v>2673</v>
      </c>
      <c r="H35" s="20">
        <f ca="1">IF($B35="","",INDIRECT("減額一覧!AF"&amp;P35))</f>
        <v>1636</v>
      </c>
      <c r="I35" s="32">
        <f ca="1">IF(B35="","",IF(INDIRECT("減額一覧!BM"&amp;P35)=0.08,0.08,0.1))</f>
        <v>0.1</v>
      </c>
      <c r="J35" s="52"/>
      <c r="K35" s="95" t="str">
        <f t="shared" ca="1" si="15"/>
        <v/>
      </c>
      <c r="L35" s="58" t="str">
        <f t="shared" ca="1" si="2"/>
        <v/>
      </c>
      <c r="N35" s="113" t="str">
        <f t="shared" ca="1" si="45"/>
        <v>市内</v>
      </c>
      <c r="O35" s="114">
        <f t="shared" ref="O35" ca="1" si="48">IF(B35="","",IF(INDIRECT("減額一覧!BM"&amp;P35)=0.08,0.08,0.1))</f>
        <v>0.1</v>
      </c>
      <c r="P35" s="38">
        <v>9</v>
      </c>
      <c r="Q35" s="38">
        <f t="shared" ca="1" si="47"/>
        <v>1</v>
      </c>
      <c r="R35" s="38">
        <f t="shared" ca="1" si="47"/>
        <v>1</v>
      </c>
      <c r="S35" s="66" t="str">
        <f t="shared" ca="1" si="3"/>
        <v>214</v>
      </c>
      <c r="T35" s="105" t="str">
        <f t="shared" ca="1" si="4"/>
        <v/>
      </c>
    </row>
    <row r="36" spans="1:20" hidden="1">
      <c r="A36">
        <f ca="1">IF(B36="","",INDIRECT("減額一覧!B"&amp;$P36))</f>
        <v>225</v>
      </c>
      <c r="B36" s="61">
        <f ca="1">IF(INDIRECT("減額一覧!BC"&amp;P36)=1,INDIRECT("減額一覧!AG"&amp;P36),"")</f>
        <v>208</v>
      </c>
      <c r="C36" s="36">
        <f ca="1">IF(B36="","",INDIRECT("減額一覧!C"&amp;$P36))</f>
        <v>214001000</v>
      </c>
      <c r="D36" s="80" t="str">
        <f ca="1">IF($B36="","",INDIRECT("減額一覧!G"&amp;$P36))</f>
        <v>越　康悦</v>
      </c>
      <c r="E36" s="19">
        <f ca="1">IF(B36="","",INDIRECT("減額一覧!H"&amp;P36))</f>
        <v>20</v>
      </c>
      <c r="F36" s="19">
        <f ca="1">IF($B36="","",INDIRECT("減額一覧!AN"&amp;P36))</f>
        <v>3</v>
      </c>
      <c r="G36" s="20">
        <f ca="1">IF($B36="","",INDIRECT("減額一覧!AO"&amp;P36))</f>
        <v>660</v>
      </c>
      <c r="H36" s="20">
        <f ca="1">IF($B36="","",INDIRECT("減額一覧!AP"&amp;P36))</f>
        <v>409</v>
      </c>
      <c r="I36" s="32">
        <f ca="1">IF(B36="","",IF(INDIRECT("減額一覧!BN"&amp;P36)=0.08,0.08,0.1))</f>
        <v>0.1</v>
      </c>
      <c r="J36" s="52"/>
      <c r="K36" s="95" t="str">
        <f t="shared" ca="1" si="15"/>
        <v/>
      </c>
      <c r="L36" s="58" t="str">
        <f t="shared" ca="1" si="2"/>
        <v/>
      </c>
      <c r="N36" s="113" t="str">
        <f t="shared" ca="1" si="45"/>
        <v>市内</v>
      </c>
      <c r="O36" s="114">
        <f t="shared" ref="O36" ca="1" si="49">IF(B36="","",IF(INDIRECT("減額一覧!BN"&amp;P36)=0.08,0.08,0.1))</f>
        <v>0.1</v>
      </c>
      <c r="P36" s="38">
        <v>9</v>
      </c>
      <c r="Q36" s="38">
        <f t="shared" ca="1" si="47"/>
        <v>1</v>
      </c>
      <c r="R36" s="38">
        <f t="shared" ca="1" si="47"/>
        <v>1</v>
      </c>
      <c r="S36" s="66" t="str">
        <f t="shared" ca="1" si="3"/>
        <v>214</v>
      </c>
      <c r="T36" s="105" t="str">
        <f t="shared" ca="1" si="4"/>
        <v/>
      </c>
    </row>
    <row r="37" spans="1:20" hidden="1">
      <c r="A37" t="str">
        <f ca="1">IF(B37="","",INDIRECT("減額一覧!B"&amp;$P37))</f>
        <v/>
      </c>
      <c r="B37" s="61" t="str">
        <f ca="1">IF(INDIRECT("減額一覧!BD"&amp;P37)=1,INDIRECT("減額一覧!AQ"&amp;P37),"")</f>
        <v/>
      </c>
      <c r="C37" s="45" t="str">
        <f ca="1">IF(B37="","",INDIRECT("減額一覧!C"&amp;$P37))</f>
        <v/>
      </c>
      <c r="D37" s="79" t="str">
        <f ca="1">IF($B37="","",INDIRECT("減額一覧!G"&amp;$P37))</f>
        <v/>
      </c>
      <c r="E37" s="19" t="str">
        <f ca="1">IF(B37="","",INDIRECT("減額一覧!H"&amp;P37))</f>
        <v/>
      </c>
      <c r="F37" s="19" t="str">
        <f ca="1">IF($B37="","",INDIRECT("減額一覧!AX"&amp;P37))</f>
        <v/>
      </c>
      <c r="G37" s="20" t="str">
        <f ca="1">IF($B37="","",INDIRECT("減額一覧!AY"&amp;P37))</f>
        <v/>
      </c>
      <c r="H37" s="20" t="str">
        <f ca="1">IF($B37="","",INDIRECT("減額一覧!AZ"&amp;P37))</f>
        <v/>
      </c>
      <c r="I37" s="32" t="str">
        <f ca="1">IF(B37="","",IF(INDIRECT("減額一覧!BO"&amp;P37)=0.08,0.08,0.1))</f>
        <v/>
      </c>
      <c r="J37" s="52"/>
      <c r="K37" s="95" t="str">
        <f t="shared" ca="1" si="15"/>
        <v/>
      </c>
      <c r="L37" s="58" t="str">
        <f t="shared" ca="1" si="2"/>
        <v/>
      </c>
      <c r="N37" s="113" t="str">
        <f t="shared" ca="1" si="45"/>
        <v/>
      </c>
      <c r="O37" s="114" t="str">
        <f t="shared" ref="O37" ca="1" si="50">IF(B37="","",IF(INDIRECT("減額一覧!BO"&amp;P37)=0.08,0.08,0.1))</f>
        <v/>
      </c>
      <c r="P37" s="38">
        <v>9</v>
      </c>
      <c r="Q37" s="38" t="str">
        <f t="shared" ca="1" si="47"/>
        <v/>
      </c>
      <c r="R37" s="38" t="str">
        <f t="shared" ca="1" si="47"/>
        <v/>
      </c>
      <c r="S37" s="66" t="str">
        <f t="shared" ca="1" si="3"/>
        <v/>
      </c>
      <c r="T37" s="105" t="str">
        <f t="shared" ca="1" si="4"/>
        <v/>
      </c>
    </row>
    <row r="38" spans="1:20" ht="19.5" hidden="1" thickBot="1">
      <c r="B38" s="64"/>
      <c r="C38" s="41" t="str">
        <f>IF(B38="","",減額一覧!C36)</f>
        <v/>
      </c>
      <c r="D38" s="43"/>
      <c r="E38" s="21"/>
      <c r="F38" s="22" t="s">
        <v>69</v>
      </c>
      <c r="G38" s="23">
        <f t="shared" ref="G38:H38" si="51">SUBTOTAL(9,G34:G37)</f>
        <v>0</v>
      </c>
      <c r="H38" s="23">
        <f t="shared" si="51"/>
        <v>0</v>
      </c>
      <c r="I38" s="30"/>
      <c r="J38" s="53"/>
      <c r="K38" s="96" t="str">
        <f t="shared" si="15"/>
        <v/>
      </c>
      <c r="L38" s="59" t="str">
        <f t="shared" si="2"/>
        <v/>
      </c>
      <c r="N38" s="108" t="str">
        <f t="shared" ref="N38" si="52">IF(AND(G38=0,H38=0),"","小計")</f>
        <v/>
      </c>
      <c r="O38" s="108" t="str">
        <f t="shared" ref="O38" si="53">IF(AND(G38=0,H38=0),"","小計")</f>
        <v/>
      </c>
      <c r="P38" s="38"/>
      <c r="Q38" s="38"/>
      <c r="R38" s="38"/>
      <c r="S38" s="66" t="str">
        <f t="shared" si="3"/>
        <v/>
      </c>
      <c r="T38" s="105" t="str">
        <f t="shared" si="4"/>
        <v/>
      </c>
    </row>
    <row r="39" spans="1:20" hidden="1">
      <c r="A39">
        <f ca="1">IF(B39="","",INDIRECT("減額一覧!B"&amp;$P39))</f>
        <v>227</v>
      </c>
      <c r="B39" s="61">
        <f ca="1">IF(INDIRECT("減額一覧!BA"&amp;P39)=1,INDIRECT("減額一覧!M"&amp;P39),"")</f>
        <v>206</v>
      </c>
      <c r="C39" s="36">
        <f ca="1">IF(B39="","",INDIRECT("減額一覧!C"&amp;$P39))</f>
        <v>210106000</v>
      </c>
      <c r="D39" s="78" t="str">
        <f ca="1">IF($B39="","",INDIRECT("減額一覧!G"&amp;$P39))</f>
        <v>老田　泰代</v>
      </c>
      <c r="E39" s="19">
        <f ca="1">IF(B39="","",INDIRECT("減額一覧!H"&amp;P39))</f>
        <v>25</v>
      </c>
      <c r="F39" s="19">
        <f ca="1">IF($B39="","",INDIRECT("減額一覧!T"&amp;P39))</f>
        <v>6</v>
      </c>
      <c r="G39" s="20">
        <f ca="1">IF($B39="","",INDIRECT("減額一覧!U"&amp;P39))</f>
        <v>1023</v>
      </c>
      <c r="H39" s="20">
        <f ca="1">IF($B39="","",INDIRECT("減額一覧!V"&amp;P39))</f>
        <v>818</v>
      </c>
      <c r="I39" s="32">
        <f ca="1">IF(B39="","",IF(INDIRECT("減額一覧!BL"&amp;P39)=0.08,0.08,0.1))</f>
        <v>0.1</v>
      </c>
      <c r="J39" s="51" t="s">
        <v>443</v>
      </c>
      <c r="K39" s="94" t="str">
        <f t="shared" ca="1" si="15"/>
        <v/>
      </c>
      <c r="L39" s="56" t="str">
        <f t="shared" ca="1" si="2"/>
        <v/>
      </c>
      <c r="N39" s="113" t="str">
        <f t="shared" ref="N39:N42" ca="1" si="54">IF(A39="","",IF(A39&gt;3000,"月ヶ瀬",IF(A39&gt;=2000,"都祁","市内")))</f>
        <v>市内</v>
      </c>
      <c r="O39" s="114">
        <f t="shared" ref="O39" ca="1" si="55">IF(B39="","",IF(INDIRECT("減額一覧!BL"&amp;P39)=0.08,0.08,0.1))</f>
        <v>0.1</v>
      </c>
      <c r="P39" s="38">
        <v>10</v>
      </c>
      <c r="Q39" s="38">
        <f t="shared" ref="Q39:R42" ca="1" si="56">IF(G39="","",IF(G39&gt;0,1,""))</f>
        <v>1</v>
      </c>
      <c r="R39" s="38">
        <f t="shared" ca="1" si="56"/>
        <v>1</v>
      </c>
      <c r="S39" s="66" t="str">
        <f t="shared" ca="1" si="3"/>
        <v>210</v>
      </c>
      <c r="T39" s="105" t="str">
        <f t="shared" ca="1" si="4"/>
        <v/>
      </c>
    </row>
    <row r="40" spans="1:20" hidden="1">
      <c r="A40">
        <f ca="1">IF(B40="","",INDIRECT("減額一覧!B"&amp;$P40))</f>
        <v>227</v>
      </c>
      <c r="B40" s="61">
        <f ca="1">IF(INDIRECT("減額一覧!BB"&amp;P40)=1,INDIRECT("減額一覧!W"&amp;P40),"")</f>
        <v>207</v>
      </c>
      <c r="C40" s="44">
        <f ca="1">IF(B40="","",INDIRECT("減額一覧!C"&amp;$P40))</f>
        <v>210106000</v>
      </c>
      <c r="D40" s="79" t="str">
        <f ca="1">IF($B40="","",INDIRECT("減額一覧!G"&amp;$P40))</f>
        <v>老田　泰代</v>
      </c>
      <c r="E40" s="19">
        <f ca="1">IF(B40="","",INDIRECT("減額一覧!H"&amp;P40))</f>
        <v>25</v>
      </c>
      <c r="F40" s="19">
        <f ca="1">IF($B40="","",INDIRECT("減額一覧!AD"&amp;P40))</f>
        <v>6</v>
      </c>
      <c r="G40" s="20">
        <f ca="1">IF($B40="","",INDIRECT("減額一覧!AE"&amp;P40))</f>
        <v>1023</v>
      </c>
      <c r="H40" s="20">
        <f ca="1">IF($B40="","",INDIRECT("減額一覧!AF"&amp;P40))</f>
        <v>819</v>
      </c>
      <c r="I40" s="32">
        <f ca="1">IF(B40="","",IF(INDIRECT("減額一覧!BM"&amp;P40)=0.08,0.08,0.1))</f>
        <v>0.1</v>
      </c>
      <c r="J40" s="52"/>
      <c r="K40" s="95" t="str">
        <f t="shared" ca="1" si="15"/>
        <v/>
      </c>
      <c r="L40" s="58" t="str">
        <f t="shared" ca="1" si="2"/>
        <v/>
      </c>
      <c r="N40" s="113" t="str">
        <f t="shared" ca="1" si="54"/>
        <v>市内</v>
      </c>
      <c r="O40" s="114">
        <f t="shared" ref="O40" ca="1" si="57">IF(B40="","",IF(INDIRECT("減額一覧!BM"&amp;P40)=0.08,0.08,0.1))</f>
        <v>0.1</v>
      </c>
      <c r="P40" s="38">
        <v>10</v>
      </c>
      <c r="Q40" s="38">
        <f t="shared" ca="1" si="56"/>
        <v>1</v>
      </c>
      <c r="R40" s="38">
        <f t="shared" ca="1" si="56"/>
        <v>1</v>
      </c>
      <c r="S40" s="66" t="str">
        <f t="shared" ca="1" si="3"/>
        <v>210</v>
      </c>
      <c r="T40" s="105" t="str">
        <f t="shared" ca="1" si="4"/>
        <v/>
      </c>
    </row>
    <row r="41" spans="1:20" hidden="1">
      <c r="A41">
        <f ca="1">IF(B41="","",INDIRECT("減額一覧!B"&amp;$P41))</f>
        <v>227</v>
      </c>
      <c r="B41" s="61">
        <f ca="1">IF(INDIRECT("減額一覧!BC"&amp;P41)=1,INDIRECT("減額一覧!AG"&amp;P41),"")</f>
        <v>208</v>
      </c>
      <c r="C41" s="36">
        <f ca="1">IF(B41="","",INDIRECT("減額一覧!C"&amp;$P41))</f>
        <v>210106000</v>
      </c>
      <c r="D41" s="80" t="str">
        <f ca="1">IF($B41="","",INDIRECT("減額一覧!G"&amp;$P41))</f>
        <v>老田　泰代</v>
      </c>
      <c r="E41" s="19">
        <f ca="1">IF(B41="","",INDIRECT("減額一覧!H"&amp;P41))</f>
        <v>25</v>
      </c>
      <c r="F41" s="19">
        <f ca="1">IF($B41="","",INDIRECT("減額一覧!AN"&amp;P41))</f>
        <v>1</v>
      </c>
      <c r="G41" s="20">
        <f ca="1">IF($B41="","",INDIRECT("減額一覧!AO"&amp;P41))</f>
        <v>0</v>
      </c>
      <c r="H41" s="20">
        <f ca="1">IF($B41="","",INDIRECT("減額一覧!AP"&amp;P41))</f>
        <v>137</v>
      </c>
      <c r="I41" s="32">
        <f ca="1">IF(B41="","",IF(INDIRECT("減額一覧!BN"&amp;P41)=0.08,0.08,0.1))</f>
        <v>0.1</v>
      </c>
      <c r="J41" s="52"/>
      <c r="K41" s="95" t="str">
        <f t="shared" ca="1" si="15"/>
        <v/>
      </c>
      <c r="L41" s="58" t="str">
        <f t="shared" ca="1" si="2"/>
        <v/>
      </c>
      <c r="N41" s="113" t="str">
        <f t="shared" ca="1" si="54"/>
        <v>市内</v>
      </c>
      <c r="O41" s="114">
        <f t="shared" ref="O41" ca="1" si="58">IF(B41="","",IF(INDIRECT("減額一覧!BN"&amp;P41)=0.08,0.08,0.1))</f>
        <v>0.1</v>
      </c>
      <c r="P41" s="38">
        <v>10</v>
      </c>
      <c r="Q41" s="38" t="str">
        <f t="shared" ca="1" si="56"/>
        <v/>
      </c>
      <c r="R41" s="38">
        <f t="shared" ca="1" si="56"/>
        <v>1</v>
      </c>
      <c r="S41" s="66" t="str">
        <f t="shared" ca="1" si="3"/>
        <v>210</v>
      </c>
      <c r="T41" s="105" t="str">
        <f t="shared" ca="1" si="4"/>
        <v/>
      </c>
    </row>
    <row r="42" spans="1:20" hidden="1">
      <c r="A42" t="str">
        <f ca="1">IF(B42="","",INDIRECT("減額一覧!B"&amp;$P42))</f>
        <v/>
      </c>
      <c r="B42" s="61" t="str">
        <f ca="1">IF(INDIRECT("減額一覧!BD"&amp;P42)=1,INDIRECT("減額一覧!AQ"&amp;P42),"")</f>
        <v/>
      </c>
      <c r="C42" s="45" t="str">
        <f ca="1">IF(B42="","",INDIRECT("減額一覧!C"&amp;$P42))</f>
        <v/>
      </c>
      <c r="D42" s="79" t="str">
        <f ca="1">IF($B42="","",INDIRECT("減額一覧!G"&amp;$P42))</f>
        <v/>
      </c>
      <c r="E42" s="19" t="str">
        <f ca="1">IF(B42="","",INDIRECT("減額一覧!H"&amp;P42))</f>
        <v/>
      </c>
      <c r="F42" s="19" t="str">
        <f ca="1">IF($B42="","",INDIRECT("減額一覧!AX"&amp;P42))</f>
        <v/>
      </c>
      <c r="G42" s="20" t="str">
        <f ca="1">IF($B42="","",INDIRECT("減額一覧!AY"&amp;P42))</f>
        <v/>
      </c>
      <c r="H42" s="20" t="str">
        <f ca="1">IF($B42="","",INDIRECT("減額一覧!AZ"&amp;P42))</f>
        <v/>
      </c>
      <c r="I42" s="32" t="str">
        <f ca="1">IF(B42="","",IF(INDIRECT("減額一覧!BO"&amp;P42)=0.08,0.08,0.1))</f>
        <v/>
      </c>
      <c r="J42" s="52"/>
      <c r="K42" s="95" t="str">
        <f t="shared" ca="1" si="15"/>
        <v/>
      </c>
      <c r="L42" s="58" t="str">
        <f t="shared" ca="1" si="2"/>
        <v/>
      </c>
      <c r="N42" s="113" t="str">
        <f t="shared" ca="1" si="54"/>
        <v/>
      </c>
      <c r="O42" s="114" t="str">
        <f t="shared" ref="O42" ca="1" si="59">IF(B42="","",IF(INDIRECT("減額一覧!BO"&amp;P42)=0.08,0.08,0.1))</f>
        <v/>
      </c>
      <c r="P42" s="38">
        <v>10</v>
      </c>
      <c r="Q42" s="38" t="str">
        <f t="shared" ca="1" si="56"/>
        <v/>
      </c>
      <c r="R42" s="38" t="str">
        <f t="shared" ca="1" si="56"/>
        <v/>
      </c>
      <c r="S42" s="66" t="str">
        <f t="shared" ca="1" si="3"/>
        <v/>
      </c>
      <c r="T42" s="105" t="str">
        <f t="shared" ca="1" si="4"/>
        <v/>
      </c>
    </row>
    <row r="43" spans="1:20" ht="19.5" hidden="1" thickBot="1">
      <c r="B43" s="64"/>
      <c r="C43" s="41" t="str">
        <f>IF(B43="","",減額一覧!C41)</f>
        <v/>
      </c>
      <c r="D43" s="43"/>
      <c r="E43" s="21"/>
      <c r="F43" s="22" t="s">
        <v>69</v>
      </c>
      <c r="G43" s="23">
        <f t="shared" ref="G43:H43" si="60">SUBTOTAL(9,G39:G42)</f>
        <v>0</v>
      </c>
      <c r="H43" s="23">
        <f t="shared" si="60"/>
        <v>0</v>
      </c>
      <c r="I43" s="30"/>
      <c r="J43" s="53"/>
      <c r="K43" s="96" t="str">
        <f t="shared" si="15"/>
        <v/>
      </c>
      <c r="L43" s="59" t="str">
        <f t="shared" si="2"/>
        <v/>
      </c>
      <c r="N43" s="108" t="str">
        <f t="shared" ref="N43" si="61">IF(AND(G43=0,H43=0),"","小計")</f>
        <v/>
      </c>
      <c r="O43" s="108" t="str">
        <f t="shared" ref="O43" si="62">IF(AND(G43=0,H43=0),"","小計")</f>
        <v/>
      </c>
      <c r="P43" s="38"/>
      <c r="Q43" s="38"/>
      <c r="R43" s="38"/>
      <c r="S43" s="66" t="str">
        <f t="shared" si="3"/>
        <v/>
      </c>
      <c r="T43" s="105" t="str">
        <f t="shared" si="4"/>
        <v/>
      </c>
    </row>
    <row r="44" spans="1:20" hidden="1">
      <c r="A44">
        <f ca="1">IF(B44="","",INDIRECT("減額一覧!B"&amp;$P44))</f>
        <v>228</v>
      </c>
      <c r="B44" s="61">
        <f ca="1">IF(INDIRECT("減額一覧!BA"&amp;P44)=1,INDIRECT("減額一覧!M"&amp;P44),"")</f>
        <v>206</v>
      </c>
      <c r="C44" s="36">
        <f ca="1">IF(B44="","",INDIRECT("減額一覧!C"&amp;$P44))</f>
        <v>673057000</v>
      </c>
      <c r="D44" s="78" t="str">
        <f ca="1">IF($B44="","",INDIRECT("減額一覧!G"&amp;$P44))</f>
        <v>山本　勝生</v>
      </c>
      <c r="E44" s="19">
        <f ca="1">IF(B44="","",INDIRECT("減額一覧!H"&amp;P44))</f>
        <v>13</v>
      </c>
      <c r="F44" s="19">
        <f ca="1">IF($B44="","",INDIRECT("減額一覧!T"&amp;P44))</f>
        <v>4</v>
      </c>
      <c r="G44" s="20">
        <f ca="1">IF($B44="","",INDIRECT("減額一覧!U"&amp;P44))</f>
        <v>880</v>
      </c>
      <c r="H44" s="20">
        <f ca="1">IF($B44="","",INDIRECT("減額一覧!V"&amp;P44))</f>
        <v>545</v>
      </c>
      <c r="I44" s="32">
        <f ca="1">IF(B44="","",IF(INDIRECT("減額一覧!BL"&amp;P44)=0.08,0.08,0.1))</f>
        <v>0.1</v>
      </c>
      <c r="J44" s="51" t="s">
        <v>444</v>
      </c>
      <c r="K44" s="94" t="str">
        <f t="shared" ca="1" si="15"/>
        <v/>
      </c>
      <c r="L44" s="56" t="str">
        <f t="shared" ca="1" si="2"/>
        <v/>
      </c>
      <c r="N44" s="113" t="str">
        <f t="shared" ref="N44:N47" ca="1" si="63">IF(A44="","",IF(A44&gt;3000,"月ヶ瀬",IF(A44&gt;=2000,"都祁","市内")))</f>
        <v>市内</v>
      </c>
      <c r="O44" s="114">
        <f t="shared" ref="O44" ca="1" si="64">IF(B44="","",IF(INDIRECT("減額一覧!BL"&amp;P44)=0.08,0.08,0.1))</f>
        <v>0.1</v>
      </c>
      <c r="P44" s="38">
        <v>11</v>
      </c>
      <c r="Q44" s="38">
        <f t="shared" ref="Q44:R47" ca="1" si="65">IF(G44="","",IF(G44&gt;0,1,""))</f>
        <v>1</v>
      </c>
      <c r="R44" s="38">
        <f t="shared" ca="1" si="65"/>
        <v>1</v>
      </c>
      <c r="S44" s="66" t="str">
        <f t="shared" ca="1" si="3"/>
        <v>673</v>
      </c>
      <c r="T44" s="105" t="str">
        <f t="shared" ca="1" si="4"/>
        <v/>
      </c>
    </row>
    <row r="45" spans="1:20" hidden="1">
      <c r="A45">
        <f ca="1">IF(B45="","",INDIRECT("減額一覧!B"&amp;$P45))</f>
        <v>228</v>
      </c>
      <c r="B45" s="61">
        <f ca="1">IF(INDIRECT("減額一覧!BB"&amp;P45)=1,INDIRECT("減額一覧!W"&amp;P45),"")</f>
        <v>207</v>
      </c>
      <c r="C45" s="44">
        <f ca="1">IF(B45="","",INDIRECT("減額一覧!C"&amp;$P45))</f>
        <v>673057000</v>
      </c>
      <c r="D45" s="79" t="str">
        <f ca="1">IF($B45="","",INDIRECT("減額一覧!G"&amp;$P45))</f>
        <v>山本　勝生</v>
      </c>
      <c r="E45" s="19">
        <f ca="1">IF(B45="","",INDIRECT("減額一覧!H"&amp;P45))</f>
        <v>13</v>
      </c>
      <c r="F45" s="19">
        <f ca="1">IF($B45="","",INDIRECT("減額一覧!AD"&amp;P45))</f>
        <v>4</v>
      </c>
      <c r="G45" s="20">
        <f ca="1">IF($B45="","",INDIRECT("減額一覧!AE"&amp;P45))</f>
        <v>880</v>
      </c>
      <c r="H45" s="20">
        <f ca="1">IF($B45="","",INDIRECT("減額一覧!AF"&amp;P45))</f>
        <v>545</v>
      </c>
      <c r="I45" s="32">
        <f ca="1">IF(B45="","",IF(INDIRECT("減額一覧!BM"&amp;P45)=0.08,0.08,0.1))</f>
        <v>0.1</v>
      </c>
      <c r="J45" s="52"/>
      <c r="K45" s="95" t="str">
        <f t="shared" ca="1" si="15"/>
        <v/>
      </c>
      <c r="L45" s="58" t="str">
        <f t="shared" ca="1" si="2"/>
        <v/>
      </c>
      <c r="N45" s="113" t="str">
        <f t="shared" ca="1" si="63"/>
        <v>市内</v>
      </c>
      <c r="O45" s="114">
        <f t="shared" ref="O45" ca="1" si="66">IF(B45="","",IF(INDIRECT("減額一覧!BM"&amp;P45)=0.08,0.08,0.1))</f>
        <v>0.1</v>
      </c>
      <c r="P45" s="38">
        <v>11</v>
      </c>
      <c r="Q45" s="38">
        <f t="shared" ca="1" si="65"/>
        <v>1</v>
      </c>
      <c r="R45" s="38">
        <f t="shared" ca="1" si="65"/>
        <v>1</v>
      </c>
      <c r="S45" s="66" t="str">
        <f t="shared" ca="1" si="3"/>
        <v>673</v>
      </c>
      <c r="T45" s="105" t="str">
        <f t="shared" ca="1" si="4"/>
        <v/>
      </c>
    </row>
    <row r="46" spans="1:20" hidden="1">
      <c r="A46">
        <f ca="1">IF(B46="","",INDIRECT("減額一覧!B"&amp;$P46))</f>
        <v>228</v>
      </c>
      <c r="B46" s="61">
        <f ca="1">IF(INDIRECT("減額一覧!BC"&amp;P46)=1,INDIRECT("減額一覧!AG"&amp;P46),"")</f>
        <v>208</v>
      </c>
      <c r="C46" s="36">
        <f ca="1">IF(B46="","",INDIRECT("減額一覧!C"&amp;$P46))</f>
        <v>673057000</v>
      </c>
      <c r="D46" s="80" t="str">
        <f ca="1">IF($B46="","",INDIRECT("減額一覧!G"&amp;$P46))</f>
        <v>山本　勝生</v>
      </c>
      <c r="E46" s="19">
        <f ca="1">IF(B46="","",INDIRECT("減額一覧!H"&amp;P46))</f>
        <v>13</v>
      </c>
      <c r="F46" s="19">
        <f ca="1">IF($B46="","",INDIRECT("減額一覧!AN"&amp;P46))</f>
        <v>2</v>
      </c>
      <c r="G46" s="20">
        <f ca="1">IF($B46="","",INDIRECT("減額一覧!AO"&amp;P46))</f>
        <v>440</v>
      </c>
      <c r="H46" s="20">
        <f ca="1">IF($B46="","",INDIRECT("減額一覧!AP"&amp;P46))</f>
        <v>273</v>
      </c>
      <c r="I46" s="32">
        <f ca="1">IF(B46="","",IF(INDIRECT("減額一覧!BN"&amp;P46)=0.08,0.08,0.1))</f>
        <v>0.1</v>
      </c>
      <c r="J46" s="52"/>
      <c r="K46" s="95" t="str">
        <f t="shared" ca="1" si="15"/>
        <v/>
      </c>
      <c r="L46" s="58" t="str">
        <f t="shared" ca="1" si="2"/>
        <v/>
      </c>
      <c r="N46" s="113" t="str">
        <f t="shared" ca="1" si="63"/>
        <v>市内</v>
      </c>
      <c r="O46" s="114">
        <f t="shared" ref="O46" ca="1" si="67">IF(B46="","",IF(INDIRECT("減額一覧!BN"&amp;P46)=0.08,0.08,0.1))</f>
        <v>0.1</v>
      </c>
      <c r="P46" s="38">
        <v>11</v>
      </c>
      <c r="Q46" s="38">
        <f t="shared" ca="1" si="65"/>
        <v>1</v>
      </c>
      <c r="R46" s="38">
        <f t="shared" ca="1" si="65"/>
        <v>1</v>
      </c>
      <c r="S46" s="66" t="str">
        <f t="shared" ca="1" si="3"/>
        <v>673</v>
      </c>
      <c r="T46" s="105" t="str">
        <f t="shared" ca="1" si="4"/>
        <v/>
      </c>
    </row>
    <row r="47" spans="1:20" hidden="1">
      <c r="A47" t="str">
        <f ca="1">IF(B47="","",INDIRECT("減額一覧!B"&amp;$P47))</f>
        <v/>
      </c>
      <c r="B47" s="61" t="str">
        <f ca="1">IF(INDIRECT("減額一覧!BD"&amp;P47)=1,INDIRECT("減額一覧!AQ"&amp;P47),"")</f>
        <v/>
      </c>
      <c r="C47" s="45" t="str">
        <f ca="1">IF(B47="","",INDIRECT("減額一覧!C"&amp;$P47))</f>
        <v/>
      </c>
      <c r="D47" s="79" t="str">
        <f ca="1">IF($B47="","",INDIRECT("減額一覧!G"&amp;$P47))</f>
        <v/>
      </c>
      <c r="E47" s="19" t="str">
        <f ca="1">IF(B47="","",INDIRECT("減額一覧!H"&amp;P47))</f>
        <v/>
      </c>
      <c r="F47" s="19" t="str">
        <f ca="1">IF($B47="","",INDIRECT("減額一覧!AX"&amp;P47))</f>
        <v/>
      </c>
      <c r="G47" s="20" t="str">
        <f ca="1">IF($B47="","",INDIRECT("減額一覧!AY"&amp;P47))</f>
        <v/>
      </c>
      <c r="H47" s="20" t="str">
        <f ca="1">IF($B47="","",INDIRECT("減額一覧!AZ"&amp;P47))</f>
        <v/>
      </c>
      <c r="I47" s="32" t="str">
        <f ca="1">IF(B47="","",IF(INDIRECT("減額一覧!BO"&amp;P47)=0.08,0.08,0.1))</f>
        <v/>
      </c>
      <c r="J47" s="52"/>
      <c r="K47" s="95" t="str">
        <f t="shared" ca="1" si="15"/>
        <v/>
      </c>
      <c r="L47" s="58" t="str">
        <f t="shared" ca="1" si="2"/>
        <v/>
      </c>
      <c r="N47" s="113" t="str">
        <f t="shared" ca="1" si="63"/>
        <v/>
      </c>
      <c r="O47" s="114" t="str">
        <f t="shared" ref="O47" ca="1" si="68">IF(B47="","",IF(INDIRECT("減額一覧!BO"&amp;P47)=0.08,0.08,0.1))</f>
        <v/>
      </c>
      <c r="P47" s="38">
        <v>11</v>
      </c>
      <c r="Q47" s="38" t="str">
        <f t="shared" ca="1" si="65"/>
        <v/>
      </c>
      <c r="R47" s="38" t="str">
        <f t="shared" ca="1" si="65"/>
        <v/>
      </c>
      <c r="S47" s="66" t="str">
        <f t="shared" ca="1" si="3"/>
        <v/>
      </c>
      <c r="T47" s="105" t="str">
        <f t="shared" ca="1" si="4"/>
        <v/>
      </c>
    </row>
    <row r="48" spans="1:20" ht="19.5" hidden="1" thickBot="1">
      <c r="B48" s="64"/>
      <c r="C48" s="41" t="str">
        <f>IF(B48="","",減額一覧!C46)</f>
        <v/>
      </c>
      <c r="D48" s="43"/>
      <c r="E48" s="21"/>
      <c r="F48" s="22" t="s">
        <v>69</v>
      </c>
      <c r="G48" s="23">
        <f t="shared" ref="G48:H48" si="69">SUBTOTAL(9,G44:G47)</f>
        <v>0</v>
      </c>
      <c r="H48" s="23">
        <f t="shared" si="69"/>
        <v>0</v>
      </c>
      <c r="I48" s="30"/>
      <c r="J48" s="53"/>
      <c r="K48" s="96" t="str">
        <f t="shared" si="15"/>
        <v/>
      </c>
      <c r="L48" s="59" t="str">
        <f t="shared" si="2"/>
        <v/>
      </c>
      <c r="N48" s="108" t="str">
        <f t="shared" ref="N48" si="70">IF(AND(G48=0,H48=0),"","小計")</f>
        <v/>
      </c>
      <c r="O48" s="108" t="str">
        <f t="shared" ref="O48" si="71">IF(AND(G48=0,H48=0),"","小計")</f>
        <v/>
      </c>
      <c r="P48" s="38"/>
      <c r="Q48" s="38"/>
      <c r="R48" s="38"/>
      <c r="S48" s="66" t="str">
        <f t="shared" si="3"/>
        <v/>
      </c>
      <c r="T48" s="105" t="str">
        <f t="shared" si="4"/>
        <v/>
      </c>
    </row>
    <row r="49" spans="1:20" hidden="1">
      <c r="A49">
        <f ca="1">IF(B49="","",INDIRECT("減額一覧!B"&amp;$P49))</f>
        <v>230</v>
      </c>
      <c r="B49" s="61">
        <f ca="1">IF(INDIRECT("減額一覧!BA"&amp;P49)=1,INDIRECT("減額一覧!M"&amp;P49),"")</f>
        <v>201</v>
      </c>
      <c r="C49" s="36">
        <f ca="1">IF(B49="","",INDIRECT("減額一覧!C"&amp;$P49))</f>
        <v>596133000</v>
      </c>
      <c r="D49" s="78" t="str">
        <f ca="1">IF($B49="","",INDIRECT("減額一覧!G"&amp;$P49))</f>
        <v>周藤　智子</v>
      </c>
      <c r="E49" s="19">
        <f ca="1">IF(B49="","",INDIRECT("減額一覧!H"&amp;P49))</f>
        <v>20</v>
      </c>
      <c r="F49" s="19">
        <f ca="1">IF($B49="","",INDIRECT("減額一覧!T"&amp;P49))</f>
        <v>9</v>
      </c>
      <c r="G49" s="20">
        <f ca="1">IF($B49="","",INDIRECT("減額一覧!U"&amp;P49))</f>
        <v>1980</v>
      </c>
      <c r="H49" s="20">
        <f ca="1">IF($B49="","",INDIRECT("減額一覧!V"&amp;P49))</f>
        <v>1062</v>
      </c>
      <c r="I49" s="32">
        <f ca="1">IF(B49="","",IF(INDIRECT("減額一覧!BL"&amp;P49)=0.08,0.08,0.1))</f>
        <v>0.1</v>
      </c>
      <c r="J49" s="51" t="s">
        <v>445</v>
      </c>
      <c r="K49" s="94" t="str">
        <f t="shared" ca="1" si="15"/>
        <v/>
      </c>
      <c r="L49" s="56" t="str">
        <f t="shared" ca="1" si="2"/>
        <v/>
      </c>
      <c r="N49" s="113" t="str">
        <f t="shared" ref="N49:N52" ca="1" si="72">IF(A49="","",IF(A49&gt;3000,"月ヶ瀬",IF(A49&gt;=2000,"都祁","市内")))</f>
        <v>市内</v>
      </c>
      <c r="O49" s="114">
        <f t="shared" ref="O49" ca="1" si="73">IF(B49="","",IF(INDIRECT("減額一覧!BL"&amp;P49)=0.08,0.08,0.1))</f>
        <v>0.1</v>
      </c>
      <c r="P49" s="38">
        <v>12</v>
      </c>
      <c r="Q49" s="38">
        <f t="shared" ref="Q49:R52" ca="1" si="74">IF(G49="","",IF(G49&gt;0,1,""))</f>
        <v>1</v>
      </c>
      <c r="R49" s="38">
        <f t="shared" ca="1" si="74"/>
        <v>1</v>
      </c>
      <c r="S49" s="66" t="str">
        <f t="shared" ca="1" si="3"/>
        <v>596</v>
      </c>
      <c r="T49" s="105" t="str">
        <f t="shared" ca="1" si="4"/>
        <v/>
      </c>
    </row>
    <row r="50" spans="1:20" hidden="1">
      <c r="A50">
        <f ca="1">IF(B50="","",INDIRECT("減額一覧!B"&amp;$P50))</f>
        <v>230</v>
      </c>
      <c r="B50" s="61">
        <f ca="1">IF(INDIRECT("減額一覧!BB"&amp;P50)=1,INDIRECT("減額一覧!W"&amp;P50),"")</f>
        <v>202</v>
      </c>
      <c r="C50" s="44">
        <f ca="1">IF(B50="","",INDIRECT("減額一覧!C"&amp;$P50))</f>
        <v>596133000</v>
      </c>
      <c r="D50" s="79" t="str">
        <f ca="1">IF($B50="","",INDIRECT("減額一覧!G"&amp;$P50))</f>
        <v>周藤　智子</v>
      </c>
      <c r="E50" s="19">
        <f ca="1">IF(B50="","",INDIRECT("減額一覧!H"&amp;P50))</f>
        <v>20</v>
      </c>
      <c r="F50" s="19">
        <f ca="1">IF($B50="","",INDIRECT("減額一覧!AD"&amp;P50))</f>
        <v>9</v>
      </c>
      <c r="G50" s="20">
        <f ca="1">IF($B50="","",INDIRECT("減額一覧!AE"&amp;P50))</f>
        <v>1996</v>
      </c>
      <c r="H50" s="20">
        <f ca="1">IF($B50="","",INDIRECT("減額一覧!AF"&amp;P50))</f>
        <v>1062</v>
      </c>
      <c r="I50" s="32">
        <f ca="1">IF(B50="","",IF(INDIRECT("減額一覧!BM"&amp;P50)=0.08,0.08,0.1))</f>
        <v>0.1</v>
      </c>
      <c r="J50" s="52"/>
      <c r="K50" s="95" t="str">
        <f t="shared" ca="1" si="15"/>
        <v/>
      </c>
      <c r="L50" s="58" t="str">
        <f t="shared" ca="1" si="2"/>
        <v/>
      </c>
      <c r="N50" s="113" t="str">
        <f t="shared" ca="1" si="72"/>
        <v>市内</v>
      </c>
      <c r="O50" s="114">
        <f t="shared" ref="O50" ca="1" si="75">IF(B50="","",IF(INDIRECT("減額一覧!BM"&amp;P50)=0.08,0.08,0.1))</f>
        <v>0.1</v>
      </c>
      <c r="P50" s="38">
        <v>12</v>
      </c>
      <c r="Q50" s="38">
        <f t="shared" ca="1" si="74"/>
        <v>1</v>
      </c>
      <c r="R50" s="38">
        <f t="shared" ca="1" si="74"/>
        <v>1</v>
      </c>
      <c r="S50" s="66" t="str">
        <f t="shared" ca="1" si="3"/>
        <v>596</v>
      </c>
      <c r="T50" s="105" t="str">
        <f t="shared" ca="1" si="4"/>
        <v/>
      </c>
    </row>
    <row r="51" spans="1:20" hidden="1">
      <c r="A51">
        <f ca="1">IF(B51="","",INDIRECT("減額一覧!B"&amp;$P51))</f>
        <v>230</v>
      </c>
      <c r="B51" s="61">
        <f ca="1">IF(INDIRECT("減額一覧!BC"&amp;P51)=1,INDIRECT("減額一覧!AG"&amp;P51),"")</f>
        <v>203</v>
      </c>
      <c r="C51" s="36">
        <f ca="1">IF(B51="","",INDIRECT("減額一覧!C"&amp;$P51))</f>
        <v>596133000</v>
      </c>
      <c r="D51" s="80" t="str">
        <f ca="1">IF($B51="","",INDIRECT("減額一覧!G"&amp;$P51))</f>
        <v>周藤　智子</v>
      </c>
      <c r="E51" s="19">
        <f ca="1">IF(B51="","",INDIRECT("減額一覧!H"&amp;P51))</f>
        <v>20</v>
      </c>
      <c r="F51" s="19">
        <f ca="1">IF($B51="","",INDIRECT("減額一覧!AN"&amp;P51))</f>
        <v>9</v>
      </c>
      <c r="G51" s="20">
        <f ca="1">IF($B51="","",INDIRECT("減額一覧!AO"&amp;P51))</f>
        <v>1980</v>
      </c>
      <c r="H51" s="20">
        <f ca="1">IF($B51="","",INDIRECT("減額一覧!AP"&amp;P51))</f>
        <v>1062</v>
      </c>
      <c r="I51" s="32">
        <f ca="1">IF(B51="","",IF(INDIRECT("減額一覧!BN"&amp;P51)=0.08,0.08,0.1))</f>
        <v>0.1</v>
      </c>
      <c r="J51" s="52" t="s">
        <v>445</v>
      </c>
      <c r="K51" s="95" t="str">
        <f t="shared" ca="1" si="15"/>
        <v/>
      </c>
      <c r="L51" s="58" t="str">
        <f t="shared" ca="1" si="2"/>
        <v/>
      </c>
      <c r="N51" s="113" t="str">
        <f t="shared" ca="1" si="72"/>
        <v>市内</v>
      </c>
      <c r="O51" s="114">
        <f t="shared" ref="O51" ca="1" si="76">IF(B51="","",IF(INDIRECT("減額一覧!BN"&amp;P51)=0.08,0.08,0.1))</f>
        <v>0.1</v>
      </c>
      <c r="P51" s="38">
        <v>12</v>
      </c>
      <c r="Q51" s="38">
        <f t="shared" ca="1" si="74"/>
        <v>1</v>
      </c>
      <c r="R51" s="38">
        <f t="shared" ca="1" si="74"/>
        <v>1</v>
      </c>
      <c r="S51" s="66" t="str">
        <f t="shared" ca="1" si="3"/>
        <v>596</v>
      </c>
      <c r="T51" s="105" t="str">
        <f t="shared" ca="1" si="4"/>
        <v/>
      </c>
    </row>
    <row r="52" spans="1:20" hidden="1">
      <c r="A52">
        <f ca="1">IF(B52="","",INDIRECT("減額一覧!B"&amp;$P52))</f>
        <v>230</v>
      </c>
      <c r="B52" s="61">
        <f ca="1">IF(INDIRECT("減額一覧!BD"&amp;P52)=1,INDIRECT("減額一覧!AQ"&amp;P52),"")</f>
        <v>204</v>
      </c>
      <c r="C52" s="45">
        <f ca="1">IF(B52="","",INDIRECT("減額一覧!C"&amp;$P52))</f>
        <v>596133000</v>
      </c>
      <c r="D52" s="79" t="str">
        <f ca="1">IF($B52="","",INDIRECT("減額一覧!G"&amp;$P52))</f>
        <v>周藤　智子</v>
      </c>
      <c r="E52" s="19">
        <f ca="1">IF(B52="","",INDIRECT("減額一覧!H"&amp;P52))</f>
        <v>20</v>
      </c>
      <c r="F52" s="19">
        <f ca="1">IF($B52="","",INDIRECT("減額一覧!AX"&amp;P52))</f>
        <v>9</v>
      </c>
      <c r="G52" s="20">
        <f ca="1">IF($B52="","",INDIRECT("減額一覧!AY"&amp;P52))</f>
        <v>1996</v>
      </c>
      <c r="H52" s="20">
        <f ca="1">IF($B52="","",INDIRECT("減額一覧!AZ"&amp;P52))</f>
        <v>1062</v>
      </c>
      <c r="I52" s="32">
        <f ca="1">IF(B52="","",IF(INDIRECT("減額一覧!BO"&amp;P52)=0.08,0.08,0.1))</f>
        <v>0.1</v>
      </c>
      <c r="J52" s="52"/>
      <c r="K52" s="95" t="str">
        <f t="shared" ca="1" si="15"/>
        <v/>
      </c>
      <c r="L52" s="58" t="str">
        <f t="shared" ca="1" si="2"/>
        <v/>
      </c>
      <c r="N52" s="113" t="str">
        <f t="shared" ca="1" si="72"/>
        <v>市内</v>
      </c>
      <c r="O52" s="114">
        <f t="shared" ref="O52" ca="1" si="77">IF(B52="","",IF(INDIRECT("減額一覧!BO"&amp;P52)=0.08,0.08,0.1))</f>
        <v>0.1</v>
      </c>
      <c r="P52" s="38">
        <v>12</v>
      </c>
      <c r="Q52" s="38">
        <f t="shared" ca="1" si="74"/>
        <v>1</v>
      </c>
      <c r="R52" s="38">
        <f t="shared" ca="1" si="74"/>
        <v>1</v>
      </c>
      <c r="S52" s="66" t="str">
        <f t="shared" ca="1" si="3"/>
        <v>596</v>
      </c>
      <c r="T52" s="105" t="str">
        <f t="shared" ca="1" si="4"/>
        <v/>
      </c>
    </row>
    <row r="53" spans="1:20" ht="19.5" hidden="1" thickBot="1">
      <c r="B53" s="64"/>
      <c r="C53" s="41" t="str">
        <f>IF(B53="","",減額一覧!C51)</f>
        <v/>
      </c>
      <c r="D53" s="43"/>
      <c r="E53" s="21"/>
      <c r="F53" s="22" t="s">
        <v>69</v>
      </c>
      <c r="G53" s="23">
        <f t="shared" ref="G53:H53" si="78">SUBTOTAL(9,G49:G52)</f>
        <v>0</v>
      </c>
      <c r="H53" s="23">
        <f t="shared" si="78"/>
        <v>0</v>
      </c>
      <c r="I53" s="30"/>
      <c r="J53" s="53"/>
      <c r="K53" s="96" t="str">
        <f t="shared" si="15"/>
        <v/>
      </c>
      <c r="L53" s="59" t="str">
        <f t="shared" si="2"/>
        <v/>
      </c>
      <c r="N53" s="108" t="str">
        <f t="shared" ref="N53" si="79">IF(AND(G53=0,H53=0),"","小計")</f>
        <v/>
      </c>
      <c r="O53" s="108" t="str">
        <f t="shared" ref="O53" si="80">IF(AND(G53=0,H53=0),"","小計")</f>
        <v/>
      </c>
      <c r="P53" s="38"/>
      <c r="Q53" s="38"/>
      <c r="R53" s="38"/>
      <c r="S53" s="66" t="str">
        <f t="shared" si="3"/>
        <v/>
      </c>
      <c r="T53" s="105" t="str">
        <f t="shared" si="4"/>
        <v/>
      </c>
    </row>
    <row r="54" spans="1:20" hidden="1">
      <c r="A54">
        <f ca="1">IF(B54="","",INDIRECT("減額一覧!B"&amp;$P54))</f>
        <v>231</v>
      </c>
      <c r="B54" s="61">
        <f ca="1">IF(INDIRECT("減額一覧!BA"&amp;P54)=1,INDIRECT("減額一覧!M"&amp;P54),"")</f>
        <v>206</v>
      </c>
      <c r="C54" s="36">
        <f ca="1">IF(B54="","",INDIRECT("減額一覧!C"&amp;$P54))</f>
        <v>240053000</v>
      </c>
      <c r="D54" s="78" t="str">
        <f ca="1">IF($B54="","",INDIRECT("減額一覧!G"&amp;$P54))</f>
        <v>丸山　紅葉</v>
      </c>
      <c r="E54" s="19">
        <f ca="1">IF(B54="","",INDIRECT("減額一覧!H"&amp;P54))</f>
        <v>20</v>
      </c>
      <c r="F54" s="19">
        <f ca="1">IF($B54="","",INDIRECT("減額一覧!T"&amp;P54))</f>
        <v>5</v>
      </c>
      <c r="G54" s="20">
        <f ca="1">IF($B54="","",INDIRECT("減額一覧!U"&amp;P54))</f>
        <v>1100</v>
      </c>
      <c r="H54" s="20">
        <f ca="1">IF($B54="","",INDIRECT("減額一覧!V"&amp;P54))</f>
        <v>682</v>
      </c>
      <c r="I54" s="32">
        <f ca="1">IF(B54="","",IF(INDIRECT("減額一覧!BL"&amp;P54)=0.08,0.08,0.1))</f>
        <v>0.1</v>
      </c>
      <c r="J54" s="51" t="s">
        <v>517</v>
      </c>
      <c r="K54" s="94" t="str">
        <f t="shared" ca="1" si="15"/>
        <v/>
      </c>
      <c r="L54" s="56" t="str">
        <f t="shared" ca="1" si="2"/>
        <v/>
      </c>
      <c r="N54" s="113" t="str">
        <f t="shared" ref="N54:N57" ca="1" si="81">IF(A54="","",IF(A54&gt;3000,"月ヶ瀬",IF(A54&gt;=2000,"都祁","市内")))</f>
        <v>市内</v>
      </c>
      <c r="O54" s="114">
        <f t="shared" ref="O54" ca="1" si="82">IF(B54="","",IF(INDIRECT("減額一覧!BL"&amp;P54)=0.08,0.08,0.1))</f>
        <v>0.1</v>
      </c>
      <c r="P54" s="38">
        <v>13</v>
      </c>
      <c r="Q54" s="38">
        <f t="shared" ref="Q54:R57" ca="1" si="83">IF(G54="","",IF(G54&gt;0,1,""))</f>
        <v>1</v>
      </c>
      <c r="R54" s="38">
        <f t="shared" ca="1" si="83"/>
        <v>1</v>
      </c>
      <c r="S54" s="66" t="str">
        <f t="shared" ca="1" si="3"/>
        <v>240</v>
      </c>
      <c r="T54" s="105" t="str">
        <f t="shared" ca="1" si="4"/>
        <v/>
      </c>
    </row>
    <row r="55" spans="1:20" hidden="1">
      <c r="A55">
        <f ca="1">IF(B55="","",INDIRECT("減額一覧!B"&amp;$P55))</f>
        <v>231</v>
      </c>
      <c r="B55" s="61">
        <f ca="1">IF(INDIRECT("減額一覧!BB"&amp;P55)=1,INDIRECT("減額一覧!W"&amp;P55),"")</f>
        <v>207</v>
      </c>
      <c r="C55" s="44">
        <f ca="1">IF(B55="","",INDIRECT("減額一覧!C"&amp;$P55))</f>
        <v>240053000</v>
      </c>
      <c r="D55" s="79" t="str">
        <f ca="1">IF($B55="","",INDIRECT("減額一覧!G"&amp;$P55))</f>
        <v>丸山　紅葉</v>
      </c>
      <c r="E55" s="19">
        <f ca="1">IF(B55="","",INDIRECT("減額一覧!H"&amp;P55))</f>
        <v>20</v>
      </c>
      <c r="F55" s="19">
        <f ca="1">IF($B55="","",INDIRECT("減額一覧!AD"&amp;P55))</f>
        <v>5</v>
      </c>
      <c r="G55" s="20">
        <f ca="1">IF($B55="","",INDIRECT("減額一覧!AE"&amp;P55))</f>
        <v>1100</v>
      </c>
      <c r="H55" s="20">
        <f ca="1">IF($B55="","",INDIRECT("減額一覧!AF"&amp;P55))</f>
        <v>682</v>
      </c>
      <c r="I55" s="32">
        <f ca="1">IF(B55="","",IF(INDIRECT("減額一覧!BM"&amp;P55)=0.08,0.08,0.1))</f>
        <v>0.1</v>
      </c>
      <c r="J55" s="52"/>
      <c r="K55" s="95" t="str">
        <f t="shared" ca="1" si="15"/>
        <v/>
      </c>
      <c r="L55" s="58" t="str">
        <f t="shared" ca="1" si="2"/>
        <v/>
      </c>
      <c r="N55" s="113" t="str">
        <f t="shared" ca="1" si="81"/>
        <v>市内</v>
      </c>
      <c r="O55" s="114">
        <f t="shared" ref="O55" ca="1" si="84">IF(B55="","",IF(INDIRECT("減額一覧!BM"&amp;P55)=0.08,0.08,0.1))</f>
        <v>0.1</v>
      </c>
      <c r="P55" s="38">
        <v>13</v>
      </c>
      <c r="Q55" s="38">
        <f t="shared" ca="1" si="83"/>
        <v>1</v>
      </c>
      <c r="R55" s="38">
        <f t="shared" ca="1" si="83"/>
        <v>1</v>
      </c>
      <c r="S55" s="66" t="str">
        <f t="shared" ca="1" si="3"/>
        <v>240</v>
      </c>
      <c r="T55" s="105" t="str">
        <f t="shared" ca="1" si="4"/>
        <v/>
      </c>
    </row>
    <row r="56" spans="1:20" hidden="1">
      <c r="A56" t="str">
        <f ca="1">IF(B56="","",INDIRECT("減額一覧!B"&amp;$P56))</f>
        <v/>
      </c>
      <c r="B56" s="61" t="str">
        <f ca="1">IF(INDIRECT("減額一覧!BC"&amp;P56)=1,INDIRECT("減額一覧!AG"&amp;P56),"")</f>
        <v/>
      </c>
      <c r="C56" s="36" t="str">
        <f ca="1">IF(B56="","",INDIRECT("減額一覧!C"&amp;$P56))</f>
        <v/>
      </c>
      <c r="D56" s="80" t="str">
        <f ca="1">IF($B56="","",INDIRECT("減額一覧!G"&amp;$P56))</f>
        <v/>
      </c>
      <c r="E56" s="19" t="str">
        <f ca="1">IF(B56="","",INDIRECT("減額一覧!H"&amp;P56))</f>
        <v/>
      </c>
      <c r="F56" s="19" t="str">
        <f ca="1">IF($B56="","",INDIRECT("減額一覧!AN"&amp;P56))</f>
        <v/>
      </c>
      <c r="G56" s="20" t="str">
        <f ca="1">IF($B56="","",INDIRECT("減額一覧!AO"&amp;P56))</f>
        <v/>
      </c>
      <c r="H56" s="20" t="str">
        <f ca="1">IF($B56="","",INDIRECT("減額一覧!AP"&amp;P56))</f>
        <v/>
      </c>
      <c r="I56" s="32" t="str">
        <f ca="1">IF(B56="","",IF(INDIRECT("減額一覧!BN"&amp;P56)=0.08,0.08,0.1))</f>
        <v/>
      </c>
      <c r="J56" s="52"/>
      <c r="K56" s="95" t="str">
        <f t="shared" ca="1" si="15"/>
        <v/>
      </c>
      <c r="L56" s="58" t="str">
        <f t="shared" ca="1" si="2"/>
        <v/>
      </c>
      <c r="N56" s="113" t="str">
        <f t="shared" ca="1" si="81"/>
        <v/>
      </c>
      <c r="O56" s="114" t="str">
        <f t="shared" ref="O56" ca="1" si="85">IF(B56="","",IF(INDIRECT("減額一覧!BN"&amp;P56)=0.08,0.08,0.1))</f>
        <v/>
      </c>
      <c r="P56" s="38">
        <v>13</v>
      </c>
      <c r="Q56" s="38" t="str">
        <f t="shared" ca="1" si="83"/>
        <v/>
      </c>
      <c r="R56" s="38" t="str">
        <f t="shared" ca="1" si="83"/>
        <v/>
      </c>
      <c r="S56" s="66" t="str">
        <f t="shared" ca="1" si="3"/>
        <v/>
      </c>
      <c r="T56" s="105" t="str">
        <f t="shared" ca="1" si="4"/>
        <v/>
      </c>
    </row>
    <row r="57" spans="1:20" hidden="1">
      <c r="A57" t="str">
        <f ca="1">IF(B57="","",INDIRECT("減額一覧!B"&amp;$P57))</f>
        <v/>
      </c>
      <c r="B57" s="61" t="str">
        <f ca="1">IF(INDIRECT("減額一覧!BD"&amp;P57)=1,INDIRECT("減額一覧!AQ"&amp;P57),"")</f>
        <v/>
      </c>
      <c r="C57" s="45" t="str">
        <f ca="1">IF(B57="","",INDIRECT("減額一覧!C"&amp;$P57))</f>
        <v/>
      </c>
      <c r="D57" s="79" t="str">
        <f ca="1">IF($B57="","",INDIRECT("減額一覧!G"&amp;$P57))</f>
        <v/>
      </c>
      <c r="E57" s="19" t="str">
        <f ca="1">IF(B57="","",INDIRECT("減額一覧!H"&amp;P57))</f>
        <v/>
      </c>
      <c r="F57" s="19" t="str">
        <f ca="1">IF($B57="","",INDIRECT("減額一覧!AX"&amp;P57))</f>
        <v/>
      </c>
      <c r="G57" s="20" t="str">
        <f ca="1">IF($B57="","",INDIRECT("減額一覧!AY"&amp;P57))</f>
        <v/>
      </c>
      <c r="H57" s="20" t="str">
        <f ca="1">IF($B57="","",INDIRECT("減額一覧!AZ"&amp;P57))</f>
        <v/>
      </c>
      <c r="I57" s="32" t="str">
        <f ca="1">IF(B57="","",IF(INDIRECT("減額一覧!BO"&amp;P57)=0.08,0.08,0.1))</f>
        <v/>
      </c>
      <c r="J57" s="52"/>
      <c r="K57" s="95" t="str">
        <f t="shared" ca="1" si="15"/>
        <v/>
      </c>
      <c r="L57" s="58" t="str">
        <f t="shared" ca="1" si="2"/>
        <v/>
      </c>
      <c r="N57" s="113" t="str">
        <f t="shared" ca="1" si="81"/>
        <v/>
      </c>
      <c r="O57" s="114" t="str">
        <f t="shared" ref="O57" ca="1" si="86">IF(B57="","",IF(INDIRECT("減額一覧!BO"&amp;P57)=0.08,0.08,0.1))</f>
        <v/>
      </c>
      <c r="P57" s="38">
        <v>13</v>
      </c>
      <c r="Q57" s="38" t="str">
        <f t="shared" ca="1" si="83"/>
        <v/>
      </c>
      <c r="R57" s="38" t="str">
        <f t="shared" ca="1" si="83"/>
        <v/>
      </c>
      <c r="S57" s="66" t="str">
        <f t="shared" ca="1" si="3"/>
        <v/>
      </c>
      <c r="T57" s="105" t="str">
        <f t="shared" ca="1" si="4"/>
        <v/>
      </c>
    </row>
    <row r="58" spans="1:20" ht="19.5" hidden="1" thickBot="1">
      <c r="B58" s="64"/>
      <c r="C58" s="41" t="str">
        <f>IF(B58="","",減額一覧!C54)</f>
        <v/>
      </c>
      <c r="D58" s="43"/>
      <c r="E58" s="21"/>
      <c r="F58" s="22" t="s">
        <v>69</v>
      </c>
      <c r="G58" s="23">
        <f t="shared" ref="G58:H58" si="87">SUBTOTAL(9,G54:G57)</f>
        <v>0</v>
      </c>
      <c r="H58" s="23">
        <f t="shared" si="87"/>
        <v>0</v>
      </c>
      <c r="I58" s="30"/>
      <c r="J58" s="53"/>
      <c r="K58" s="96" t="str">
        <f t="shared" si="15"/>
        <v/>
      </c>
      <c r="L58" s="59" t="str">
        <f t="shared" si="2"/>
        <v/>
      </c>
      <c r="N58" s="108" t="str">
        <f t="shared" ref="N58" si="88">IF(AND(G58=0,H58=0),"","小計")</f>
        <v/>
      </c>
      <c r="O58" s="108" t="str">
        <f t="shared" ref="O58" si="89">IF(AND(G58=0,H58=0),"","小計")</f>
        <v/>
      </c>
      <c r="P58" s="38"/>
      <c r="Q58" s="38"/>
      <c r="R58" s="38"/>
      <c r="S58" s="66" t="str">
        <f t="shared" si="3"/>
        <v/>
      </c>
      <c r="T58" s="105" t="str">
        <f t="shared" si="4"/>
        <v/>
      </c>
    </row>
    <row r="59" spans="1:20" ht="56.25" hidden="1">
      <c r="A59">
        <f ca="1">IF(B59="","",INDIRECT("減額一覧!B"&amp;$P59))</f>
        <v>233</v>
      </c>
      <c r="B59" s="61">
        <f ca="1">IF(INDIRECT("減額一覧!BA"&amp;P59)=1,INDIRECT("減額一覧!M"&amp;P59),"")</f>
        <v>204</v>
      </c>
      <c r="C59" s="36">
        <f ca="1">IF(B59="","",INDIRECT("減額一覧!C"&amp;$P59))</f>
        <v>601248005</v>
      </c>
      <c r="D59" s="78" t="str">
        <f ca="1">IF($B59="","",INDIRECT("減額一覧!G"&amp;$P59))</f>
        <v>奈良市押熊町自治会　会長　木村　勉</v>
      </c>
      <c r="E59" s="19">
        <f ca="1">IF(B59="","",INDIRECT("減額一覧!H"&amp;P59))</f>
        <v>40</v>
      </c>
      <c r="F59" s="19">
        <f ca="1">IF($B59="","",INDIRECT("減額一覧!T"&amp;P59))</f>
        <v>5</v>
      </c>
      <c r="G59" s="20">
        <f ca="1">IF($B59="","",INDIRECT("減額一覧!U"&amp;P59))</f>
        <v>1265</v>
      </c>
      <c r="H59" s="20">
        <f ca="1">IF($B59="","",INDIRECT("減額一覧!V"&amp;P59))</f>
        <v>590</v>
      </c>
      <c r="I59" s="32">
        <f ca="1">IF(B59="","",IF(INDIRECT("減額一覧!BL"&amp;P59)=0.08,0.08,0.1))</f>
        <v>0.1</v>
      </c>
      <c r="J59" s="51" t="s">
        <v>446</v>
      </c>
      <c r="K59" s="94" t="str">
        <f t="shared" ca="1" si="15"/>
        <v/>
      </c>
      <c r="L59" s="56" t="str">
        <f t="shared" ca="1" si="2"/>
        <v/>
      </c>
      <c r="N59" s="113" t="str">
        <f t="shared" ref="N59:N62" ca="1" si="90">IF(A59="","",IF(A59&gt;3000,"月ヶ瀬",IF(A59&gt;=2000,"都祁","市内")))</f>
        <v>市内</v>
      </c>
      <c r="O59" s="114">
        <f t="shared" ref="O59" ca="1" si="91">IF(B59="","",IF(INDIRECT("減額一覧!BL"&amp;P59)=0.08,0.08,0.1))</f>
        <v>0.1</v>
      </c>
      <c r="P59" s="38">
        <v>14</v>
      </c>
      <c r="Q59" s="38">
        <f t="shared" ref="Q59:R62" ca="1" si="92">IF(G59="","",IF(G59&gt;0,1,""))</f>
        <v>1</v>
      </c>
      <c r="R59" s="38">
        <f t="shared" ca="1" si="92"/>
        <v>1</v>
      </c>
      <c r="S59" s="66" t="str">
        <f t="shared" ca="1" si="3"/>
        <v>601</v>
      </c>
      <c r="T59" s="105" t="str">
        <f t="shared" ca="1" si="4"/>
        <v/>
      </c>
    </row>
    <row r="60" spans="1:20" ht="56.25" hidden="1">
      <c r="A60">
        <f ca="1">IF(B60="","",INDIRECT("減額一覧!B"&amp;$P60))</f>
        <v>233</v>
      </c>
      <c r="B60" s="61">
        <f ca="1">IF(INDIRECT("減額一覧!BB"&amp;P60)=1,INDIRECT("減額一覧!W"&amp;P60),"")</f>
        <v>205</v>
      </c>
      <c r="C60" s="44">
        <f ca="1">IF(B60="","",INDIRECT("減額一覧!C"&amp;$P60))</f>
        <v>601248005</v>
      </c>
      <c r="D60" s="79" t="str">
        <f ca="1">IF($B60="","",INDIRECT("減額一覧!G"&amp;$P60))</f>
        <v>奈良市押熊町自治会　会長　木村　勉</v>
      </c>
      <c r="E60" s="19">
        <f ca="1">IF(B60="","",INDIRECT("減額一覧!H"&amp;P60))</f>
        <v>40</v>
      </c>
      <c r="F60" s="19">
        <f ca="1">IF($B60="","",INDIRECT("減額一覧!AD"&amp;P60))</f>
        <v>5</v>
      </c>
      <c r="G60" s="20">
        <f ca="1">IF($B60="","",INDIRECT("減額一覧!AE"&amp;P60))</f>
        <v>1265</v>
      </c>
      <c r="H60" s="20">
        <f ca="1">IF($B60="","",INDIRECT("減額一覧!AF"&amp;P60))</f>
        <v>682</v>
      </c>
      <c r="I60" s="32">
        <f ca="1">IF(B60="","",IF(INDIRECT("減額一覧!BM"&amp;P60)=0.08,0.08,0.1))</f>
        <v>0.1</v>
      </c>
      <c r="J60" s="52"/>
      <c r="K60" s="95" t="str">
        <f t="shared" ca="1" si="15"/>
        <v/>
      </c>
      <c r="L60" s="58" t="str">
        <f t="shared" ca="1" si="2"/>
        <v/>
      </c>
      <c r="N60" s="113" t="str">
        <f t="shared" ca="1" si="90"/>
        <v>市内</v>
      </c>
      <c r="O60" s="114">
        <f t="shared" ref="O60" ca="1" si="93">IF(B60="","",IF(INDIRECT("減額一覧!BM"&amp;P60)=0.08,0.08,0.1))</f>
        <v>0.1</v>
      </c>
      <c r="P60" s="38">
        <v>14</v>
      </c>
      <c r="Q60" s="38">
        <f t="shared" ca="1" si="92"/>
        <v>1</v>
      </c>
      <c r="R60" s="38">
        <f t="shared" ca="1" si="92"/>
        <v>1</v>
      </c>
      <c r="S60" s="66" t="str">
        <f t="shared" ca="1" si="3"/>
        <v>601</v>
      </c>
      <c r="T60" s="105" t="str">
        <f t="shared" ca="1" si="4"/>
        <v/>
      </c>
    </row>
    <row r="61" spans="1:20" ht="56.25" hidden="1">
      <c r="A61">
        <f ca="1">IF(B61="","",INDIRECT("減額一覧!B"&amp;$P61))</f>
        <v>233</v>
      </c>
      <c r="B61" s="61">
        <f ca="1">IF(INDIRECT("減額一覧!BC"&amp;P61)=1,INDIRECT("減額一覧!AG"&amp;P61),"")</f>
        <v>206</v>
      </c>
      <c r="C61" s="36">
        <f ca="1">IF(B61="","",INDIRECT("減額一覧!C"&amp;$P61))</f>
        <v>601248005</v>
      </c>
      <c r="D61" s="80" t="str">
        <f ca="1">IF($B61="","",INDIRECT("減額一覧!G"&amp;$P61))</f>
        <v>奈良市押熊町自治会　会長　木村　勉</v>
      </c>
      <c r="E61" s="19">
        <f ca="1">IF(B61="","",INDIRECT("減額一覧!H"&amp;P61))</f>
        <v>40</v>
      </c>
      <c r="F61" s="19">
        <f ca="1">IF($B61="","",INDIRECT("減額一覧!AN"&amp;P61))</f>
        <v>76</v>
      </c>
      <c r="G61" s="20">
        <f ca="1">IF($B61="","",INDIRECT("減額一覧!AO"&amp;P61))</f>
        <v>19228</v>
      </c>
      <c r="H61" s="20">
        <f ca="1">IF($B61="","",INDIRECT("減額一覧!AP"&amp;P61))</f>
        <v>10366</v>
      </c>
      <c r="I61" s="32">
        <f ca="1">IF(B61="","",IF(INDIRECT("減額一覧!BN"&amp;P61)=0.08,0.08,0.1))</f>
        <v>0.1</v>
      </c>
      <c r="J61" s="52"/>
      <c r="K61" s="95" t="str">
        <f t="shared" ca="1" si="15"/>
        <v/>
      </c>
      <c r="L61" s="58" t="str">
        <f t="shared" ca="1" si="2"/>
        <v/>
      </c>
      <c r="N61" s="113" t="str">
        <f t="shared" ca="1" si="90"/>
        <v>市内</v>
      </c>
      <c r="O61" s="114">
        <f t="shared" ref="O61" ca="1" si="94">IF(B61="","",IF(INDIRECT("減額一覧!BN"&amp;P61)=0.08,0.08,0.1))</f>
        <v>0.1</v>
      </c>
      <c r="P61" s="38">
        <v>14</v>
      </c>
      <c r="Q61" s="38">
        <f t="shared" ca="1" si="92"/>
        <v>1</v>
      </c>
      <c r="R61" s="38">
        <f t="shared" ca="1" si="92"/>
        <v>1</v>
      </c>
      <c r="S61" s="66" t="str">
        <f t="shared" ca="1" si="3"/>
        <v>601</v>
      </c>
      <c r="T61" s="105" t="str">
        <f t="shared" ca="1" si="4"/>
        <v/>
      </c>
    </row>
    <row r="62" spans="1:20" ht="56.25" hidden="1">
      <c r="A62">
        <f ca="1">IF(B62="","",INDIRECT("減額一覧!B"&amp;$P62))</f>
        <v>233</v>
      </c>
      <c r="B62" s="61">
        <f ca="1">IF(INDIRECT("減額一覧!BD"&amp;P62)=1,INDIRECT("減額一覧!AQ"&amp;P62),"")</f>
        <v>207</v>
      </c>
      <c r="C62" s="45">
        <f ca="1">IF(B62="","",INDIRECT("減額一覧!C"&amp;$P62))</f>
        <v>601248005</v>
      </c>
      <c r="D62" s="79" t="str">
        <f ca="1">IF($B62="","",INDIRECT("減額一覧!G"&amp;$P62))</f>
        <v>奈良市押熊町自治会　会長　木村　勉</v>
      </c>
      <c r="E62" s="19">
        <f ca="1">IF(B62="","",INDIRECT("減額一覧!H"&amp;P62))</f>
        <v>40</v>
      </c>
      <c r="F62" s="19">
        <f ca="1">IF($B62="","",INDIRECT("減額一覧!AX"&amp;P62))</f>
        <v>76</v>
      </c>
      <c r="G62" s="20">
        <f ca="1">IF($B62="","",INDIRECT("減額一覧!AY"&amp;P62))</f>
        <v>19228</v>
      </c>
      <c r="H62" s="20">
        <f ca="1">IF($B62="","",INDIRECT("減額一覧!AZ"&amp;P62))</f>
        <v>10366</v>
      </c>
      <c r="I62" s="32">
        <f ca="1">IF(B62="","",IF(INDIRECT("減額一覧!BO"&amp;P62)=0.08,0.08,0.1))</f>
        <v>0.1</v>
      </c>
      <c r="J62" s="52"/>
      <c r="K62" s="95" t="str">
        <f t="shared" ca="1" si="15"/>
        <v/>
      </c>
      <c r="L62" s="58" t="str">
        <f t="shared" ca="1" si="2"/>
        <v/>
      </c>
      <c r="N62" s="113" t="str">
        <f t="shared" ca="1" si="90"/>
        <v>市内</v>
      </c>
      <c r="O62" s="114">
        <f t="shared" ref="O62" ca="1" si="95">IF(B62="","",IF(INDIRECT("減額一覧!BO"&amp;P62)=0.08,0.08,0.1))</f>
        <v>0.1</v>
      </c>
      <c r="P62" s="38">
        <v>14</v>
      </c>
      <c r="Q62" s="38">
        <f t="shared" ca="1" si="92"/>
        <v>1</v>
      </c>
      <c r="R62" s="38">
        <f t="shared" ca="1" si="92"/>
        <v>1</v>
      </c>
      <c r="S62" s="66" t="str">
        <f t="shared" ca="1" si="3"/>
        <v>601</v>
      </c>
      <c r="T62" s="105" t="str">
        <f t="shared" ca="1" si="4"/>
        <v/>
      </c>
    </row>
    <row r="63" spans="1:20" ht="19.5" hidden="1" thickBot="1">
      <c r="B63" s="64"/>
      <c r="C63" s="41" t="str">
        <f>IF(B63="","",減額一覧!C59)</f>
        <v/>
      </c>
      <c r="D63" s="43"/>
      <c r="E63" s="21"/>
      <c r="F63" s="22" t="s">
        <v>69</v>
      </c>
      <c r="G63" s="23">
        <f t="shared" ref="G63:H63" si="96">SUBTOTAL(9,G59:G62)</f>
        <v>0</v>
      </c>
      <c r="H63" s="23">
        <f t="shared" si="96"/>
        <v>0</v>
      </c>
      <c r="I63" s="30"/>
      <c r="J63" s="53"/>
      <c r="K63" s="96" t="str">
        <f t="shared" si="15"/>
        <v/>
      </c>
      <c r="L63" s="59" t="str">
        <f t="shared" si="2"/>
        <v/>
      </c>
      <c r="N63" s="108" t="str">
        <f t="shared" ref="N63" si="97">IF(AND(G63=0,H63=0),"","小計")</f>
        <v/>
      </c>
      <c r="O63" s="108" t="str">
        <f t="shared" ref="O63" si="98">IF(AND(G63=0,H63=0),"","小計")</f>
        <v/>
      </c>
      <c r="P63" s="38"/>
      <c r="Q63" s="38"/>
      <c r="R63" s="38"/>
      <c r="S63" s="66" t="str">
        <f t="shared" si="3"/>
        <v/>
      </c>
      <c r="T63" s="105" t="str">
        <f t="shared" si="4"/>
        <v/>
      </c>
    </row>
    <row r="64" spans="1:20" hidden="1">
      <c r="A64">
        <f ca="1">IF(B64="","",INDIRECT("減額一覧!B"&amp;$P64))</f>
        <v>237</v>
      </c>
      <c r="B64" s="61">
        <f ca="1">IF(INDIRECT("減額一覧!BA"&amp;P64)=1,INDIRECT("減額一覧!M"&amp;P64),"")</f>
        <v>206</v>
      </c>
      <c r="C64" s="36">
        <f ca="1">IF(B64="","",INDIRECT("減額一覧!C"&amp;$P64))</f>
        <v>291032000</v>
      </c>
      <c r="D64" s="78" t="str">
        <f ca="1">IF($B64="","",INDIRECT("減額一覧!G"&amp;$P64))</f>
        <v>稲増　一</v>
      </c>
      <c r="E64" s="19">
        <f ca="1">IF(B64="","",INDIRECT("減額一覧!H"&amp;P64))</f>
        <v>25</v>
      </c>
      <c r="F64" s="19">
        <f ca="1">IF($B64="","",INDIRECT("減額一覧!T"&amp;P64))</f>
        <v>33</v>
      </c>
      <c r="G64" s="20">
        <f ca="1">IF($B64="","",INDIRECT("減額一覧!U"&amp;P64))</f>
        <v>7804</v>
      </c>
      <c r="H64" s="20">
        <f ca="1">IF($B64="","",INDIRECT("減額一覧!V"&amp;P64))</f>
        <v>4501</v>
      </c>
      <c r="I64" s="32">
        <f ca="1">IF(B64="","",IF(INDIRECT("減額一覧!BL"&amp;P64)=0.08,0.08,0.1))</f>
        <v>0.1</v>
      </c>
      <c r="J64" s="51" t="s">
        <v>447</v>
      </c>
      <c r="K64" s="94" t="str">
        <f t="shared" ca="1" si="15"/>
        <v/>
      </c>
      <c r="L64" s="56" t="str">
        <f t="shared" ca="1" si="2"/>
        <v/>
      </c>
      <c r="N64" s="113" t="str">
        <f t="shared" ref="N64:N67" ca="1" si="99">IF(A64="","",IF(A64&gt;3000,"月ヶ瀬",IF(A64&gt;=2000,"都祁","市内")))</f>
        <v>市内</v>
      </c>
      <c r="O64" s="114">
        <f t="shared" ref="O64" ca="1" si="100">IF(B64="","",IF(INDIRECT("減額一覧!BL"&amp;P64)=0.08,0.08,0.1))</f>
        <v>0.1</v>
      </c>
      <c r="P64" s="38">
        <v>15</v>
      </c>
      <c r="Q64" s="38">
        <f t="shared" ref="Q64:R67" ca="1" si="101">IF(G64="","",IF(G64&gt;0,1,""))</f>
        <v>1</v>
      </c>
      <c r="R64" s="38">
        <f t="shared" ca="1" si="101"/>
        <v>1</v>
      </c>
      <c r="S64" s="66" t="str">
        <f t="shared" ca="1" si="3"/>
        <v>291</v>
      </c>
      <c r="T64" s="105" t="str">
        <f t="shared" ca="1" si="4"/>
        <v/>
      </c>
    </row>
    <row r="65" spans="1:20" hidden="1">
      <c r="A65">
        <f ca="1">IF(B65="","",INDIRECT("減額一覧!B"&amp;$P65))</f>
        <v>237</v>
      </c>
      <c r="B65" s="61">
        <f ca="1">IF(INDIRECT("減額一覧!BB"&amp;P65)=1,INDIRECT("減額一覧!W"&amp;P65),"")</f>
        <v>207</v>
      </c>
      <c r="C65" s="44">
        <f ca="1">IF(B65="","",INDIRECT("減額一覧!C"&amp;$P65))</f>
        <v>291032000</v>
      </c>
      <c r="D65" s="79" t="str">
        <f ca="1">IF($B65="","",INDIRECT("減額一覧!G"&amp;$P65))</f>
        <v>稲増　一</v>
      </c>
      <c r="E65" s="19">
        <f ca="1">IF(B65="","",INDIRECT("減額一覧!H"&amp;P65))</f>
        <v>25</v>
      </c>
      <c r="F65" s="19">
        <f ca="1">IF($B65="","",INDIRECT("減額一覧!AD"&amp;P65))</f>
        <v>33</v>
      </c>
      <c r="G65" s="20">
        <f ca="1">IF($B65="","",INDIRECT("減額一覧!AE"&amp;P65))</f>
        <v>7804</v>
      </c>
      <c r="H65" s="20">
        <f ca="1">IF($B65="","",INDIRECT("減額一覧!AF"&amp;P65))</f>
        <v>4501</v>
      </c>
      <c r="I65" s="32">
        <f ca="1">IF(B65="","",IF(INDIRECT("減額一覧!BM"&amp;P65)=0.08,0.08,0.1))</f>
        <v>0.1</v>
      </c>
      <c r="J65" s="52"/>
      <c r="K65" s="95" t="str">
        <f t="shared" ca="1" si="15"/>
        <v/>
      </c>
      <c r="L65" s="58" t="str">
        <f t="shared" ca="1" si="2"/>
        <v/>
      </c>
      <c r="N65" s="113" t="str">
        <f t="shared" ca="1" si="99"/>
        <v>市内</v>
      </c>
      <c r="O65" s="114">
        <f t="shared" ref="O65" ca="1" si="102">IF(B65="","",IF(INDIRECT("減額一覧!BM"&amp;P65)=0.08,0.08,0.1))</f>
        <v>0.1</v>
      </c>
      <c r="P65" s="38">
        <v>15</v>
      </c>
      <c r="Q65" s="38">
        <f t="shared" ca="1" si="101"/>
        <v>1</v>
      </c>
      <c r="R65" s="38">
        <f t="shared" ca="1" si="101"/>
        <v>1</v>
      </c>
      <c r="S65" s="66" t="str">
        <f t="shared" ca="1" si="3"/>
        <v>291</v>
      </c>
      <c r="T65" s="105" t="str">
        <f t="shared" ca="1" si="4"/>
        <v/>
      </c>
    </row>
    <row r="66" spans="1:20" hidden="1">
      <c r="A66">
        <f ca="1">IF(B66="","",INDIRECT("減額一覧!B"&amp;$P66))</f>
        <v>237</v>
      </c>
      <c r="B66" s="61">
        <f ca="1">IF(INDIRECT("減額一覧!BC"&amp;P66)=1,INDIRECT("減額一覧!AG"&amp;P66),"")</f>
        <v>208</v>
      </c>
      <c r="C66" s="36">
        <f ca="1">IF(B66="","",INDIRECT("減額一覧!C"&amp;$P66))</f>
        <v>291032000</v>
      </c>
      <c r="D66" s="80" t="str">
        <f ca="1">IF($B66="","",INDIRECT("減額一覧!G"&amp;$P66))</f>
        <v>稲増　一</v>
      </c>
      <c r="E66" s="19">
        <f ca="1">IF(B66="","",INDIRECT("減額一覧!H"&amp;P66))</f>
        <v>25</v>
      </c>
      <c r="F66" s="19">
        <f ca="1">IF($B66="","",INDIRECT("減額一覧!AN"&amp;P66))</f>
        <v>5</v>
      </c>
      <c r="G66" s="20">
        <f ca="1">IF($B66="","",INDIRECT("減額一覧!AO"&amp;P66))</f>
        <v>1182</v>
      </c>
      <c r="H66" s="20">
        <f ca="1">IF($B66="","",INDIRECT("減額一覧!AP"&amp;P66))</f>
        <v>682</v>
      </c>
      <c r="I66" s="32">
        <f ca="1">IF(B66="","",IF(INDIRECT("減額一覧!BN"&amp;P66)=0.08,0.08,0.1))</f>
        <v>0.1</v>
      </c>
      <c r="J66" s="52"/>
      <c r="K66" s="95" t="str">
        <f t="shared" ca="1" si="15"/>
        <v/>
      </c>
      <c r="L66" s="58" t="str">
        <f t="shared" ca="1" si="2"/>
        <v/>
      </c>
      <c r="N66" s="113" t="str">
        <f t="shared" ca="1" si="99"/>
        <v>市内</v>
      </c>
      <c r="O66" s="114">
        <f t="shared" ref="O66" ca="1" si="103">IF(B66="","",IF(INDIRECT("減額一覧!BN"&amp;P66)=0.08,0.08,0.1))</f>
        <v>0.1</v>
      </c>
      <c r="P66" s="38">
        <v>15</v>
      </c>
      <c r="Q66" s="38">
        <f t="shared" ca="1" si="101"/>
        <v>1</v>
      </c>
      <c r="R66" s="38">
        <f t="shared" ca="1" si="101"/>
        <v>1</v>
      </c>
      <c r="S66" s="66" t="str">
        <f t="shared" ca="1" si="3"/>
        <v>291</v>
      </c>
      <c r="T66" s="105" t="str">
        <f t="shared" ca="1" si="4"/>
        <v/>
      </c>
    </row>
    <row r="67" spans="1:20" hidden="1">
      <c r="A67" t="str">
        <f ca="1">IF(B67="","",INDIRECT("減額一覧!B"&amp;$P67))</f>
        <v/>
      </c>
      <c r="B67" s="61" t="str">
        <f ca="1">IF(INDIRECT("減額一覧!BD"&amp;P67)=1,INDIRECT("減額一覧!AQ"&amp;P67),"")</f>
        <v/>
      </c>
      <c r="C67" s="45" t="str">
        <f ca="1">IF(B67="","",INDIRECT("減額一覧!C"&amp;$P67))</f>
        <v/>
      </c>
      <c r="D67" s="79" t="str">
        <f ca="1">IF($B67="","",INDIRECT("減額一覧!G"&amp;$P67))</f>
        <v/>
      </c>
      <c r="E67" s="19" t="str">
        <f ca="1">IF(B67="","",INDIRECT("減額一覧!H"&amp;P67))</f>
        <v/>
      </c>
      <c r="F67" s="19" t="str">
        <f ca="1">IF($B67="","",INDIRECT("減額一覧!AX"&amp;P67))</f>
        <v/>
      </c>
      <c r="G67" s="20" t="str">
        <f ca="1">IF($B67="","",INDIRECT("減額一覧!AY"&amp;P67))</f>
        <v/>
      </c>
      <c r="H67" s="20" t="str">
        <f ca="1">IF($B67="","",INDIRECT("減額一覧!AZ"&amp;P67))</f>
        <v/>
      </c>
      <c r="I67" s="32" t="str">
        <f ca="1">IF(B67="","",IF(INDIRECT("減額一覧!BO"&amp;P67)=0.08,0.08,0.1))</f>
        <v/>
      </c>
      <c r="J67" s="52"/>
      <c r="K67" s="95" t="str">
        <f t="shared" ca="1" si="15"/>
        <v/>
      </c>
      <c r="L67" s="58" t="str">
        <f t="shared" ca="1" si="2"/>
        <v/>
      </c>
      <c r="N67" s="113" t="str">
        <f t="shared" ca="1" si="99"/>
        <v/>
      </c>
      <c r="O67" s="114" t="str">
        <f t="shared" ref="O67" ca="1" si="104">IF(B67="","",IF(INDIRECT("減額一覧!BO"&amp;P67)=0.08,0.08,0.1))</f>
        <v/>
      </c>
      <c r="P67" s="38">
        <v>15</v>
      </c>
      <c r="Q67" s="38" t="str">
        <f t="shared" ca="1" si="101"/>
        <v/>
      </c>
      <c r="R67" s="38" t="str">
        <f t="shared" ca="1" si="101"/>
        <v/>
      </c>
      <c r="S67" s="66" t="str">
        <f t="shared" ca="1" si="3"/>
        <v/>
      </c>
      <c r="T67" s="105" t="str">
        <f t="shared" ca="1" si="4"/>
        <v/>
      </c>
    </row>
    <row r="68" spans="1:20" ht="19.5" hidden="1" thickBot="1">
      <c r="B68" s="64"/>
      <c r="C68" s="41" t="str">
        <f>IF(B68="","",減額一覧!C64)</f>
        <v/>
      </c>
      <c r="D68" s="43"/>
      <c r="E68" s="21"/>
      <c r="F68" s="22" t="s">
        <v>69</v>
      </c>
      <c r="G68" s="23">
        <f t="shared" ref="G68:H68" si="105">SUBTOTAL(9,G64:G67)</f>
        <v>0</v>
      </c>
      <c r="H68" s="23">
        <f t="shared" si="105"/>
        <v>0</v>
      </c>
      <c r="I68" s="30"/>
      <c r="J68" s="53"/>
      <c r="K68" s="96" t="str">
        <f t="shared" si="15"/>
        <v/>
      </c>
      <c r="L68" s="59" t="str">
        <f t="shared" si="2"/>
        <v/>
      </c>
      <c r="N68" s="108" t="str">
        <f t="shared" ref="N68" si="106">IF(AND(G68=0,H68=0),"","小計")</f>
        <v/>
      </c>
      <c r="O68" s="108" t="str">
        <f t="shared" ref="O68" si="107">IF(AND(G68=0,H68=0),"","小計")</f>
        <v/>
      </c>
      <c r="P68" s="38"/>
      <c r="Q68" s="38"/>
      <c r="R68" s="38"/>
      <c r="S68" s="66" t="str">
        <f t="shared" si="3"/>
        <v/>
      </c>
      <c r="T68" s="105" t="str">
        <f t="shared" si="4"/>
        <v/>
      </c>
    </row>
    <row r="69" spans="1:20" hidden="1">
      <c r="A69">
        <f ca="1">IF(B69="","",INDIRECT("減額一覧!B"&amp;$P69))</f>
        <v>239</v>
      </c>
      <c r="B69" s="61">
        <f ca="1">IF(INDIRECT("減額一覧!BA"&amp;P69)=1,INDIRECT("減額一覧!M"&amp;P69),"")</f>
        <v>206</v>
      </c>
      <c r="C69" s="36">
        <f ca="1">IF(B69="","",INDIRECT("減額一覧!C"&amp;$P69))</f>
        <v>667118000</v>
      </c>
      <c r="D69" s="78" t="str">
        <f ca="1">IF($B69="","",INDIRECT("減額一覧!G"&amp;$P69))</f>
        <v>梶谷　隆一</v>
      </c>
      <c r="E69" s="19">
        <f ca="1">IF(B69="","",INDIRECT("減額一覧!H"&amp;P69))</f>
        <v>20</v>
      </c>
      <c r="F69" s="19">
        <f ca="1">IF($B69="","",INDIRECT("減額一覧!T"&amp;P69))</f>
        <v>9</v>
      </c>
      <c r="G69" s="20">
        <f ca="1">IF($B69="","",INDIRECT("減額一覧!U"&amp;P69))</f>
        <v>1980</v>
      </c>
      <c r="H69" s="20">
        <f ca="1">IF($B69="","",INDIRECT("減額一覧!V"&amp;P69))</f>
        <v>1228</v>
      </c>
      <c r="I69" s="32">
        <f ca="1">IF(B69="","",IF(INDIRECT("減額一覧!BL"&amp;P69)=0.08,0.08,0.1))</f>
        <v>0.1</v>
      </c>
      <c r="J69" s="51" t="s">
        <v>448</v>
      </c>
      <c r="K69" s="94" t="str">
        <f t="shared" ca="1" si="15"/>
        <v/>
      </c>
      <c r="L69" s="56" t="str">
        <f t="shared" ref="L69:L132" ca="1" si="108">IF(OR(S69="370",S69="371",S69="372",S69="373",S69="374",S69="375",S69="376",S69="377",S69="378",S69="379",S69="380",S69="039",S69="389"),"農集","")</f>
        <v/>
      </c>
      <c r="N69" s="113" t="str">
        <f t="shared" ref="N69:N72" ca="1" si="109">IF(A69="","",IF(A69&gt;3000,"月ヶ瀬",IF(A69&gt;=2000,"都祁","市内")))</f>
        <v>市内</v>
      </c>
      <c r="O69" s="114">
        <f t="shared" ref="O69" ca="1" si="110">IF(B69="","",IF(INDIRECT("減額一覧!BL"&amp;P69)=0.08,0.08,0.1))</f>
        <v>0.1</v>
      </c>
      <c r="P69" s="38">
        <v>16</v>
      </c>
      <c r="Q69" s="38">
        <f t="shared" ref="Q69:R72" ca="1" si="111">IF(G69="","",IF(G69&gt;0,1,""))</f>
        <v>1</v>
      </c>
      <c r="R69" s="38">
        <f t="shared" ca="1" si="111"/>
        <v>1</v>
      </c>
      <c r="S69" s="66" t="str">
        <f t="shared" ref="S69:S132" ca="1" si="112">IF(C69="","",LEFT(TEXT(C69,"000000000"),3))</f>
        <v>667</v>
      </c>
      <c r="T69" s="105" t="str">
        <f t="shared" ref="T69:T132" ca="1" si="113">IF(L69="","",IF(H69=0,"",H69))</f>
        <v/>
      </c>
    </row>
    <row r="70" spans="1:20" hidden="1">
      <c r="A70">
        <f ca="1">IF(B70="","",INDIRECT("減額一覧!B"&amp;$P70))</f>
        <v>239</v>
      </c>
      <c r="B70" s="61">
        <f ca="1">IF(INDIRECT("減額一覧!BB"&amp;P70)=1,INDIRECT("減額一覧!W"&amp;P70),"")</f>
        <v>207</v>
      </c>
      <c r="C70" s="44">
        <f ca="1">IF(B70="","",INDIRECT("減額一覧!C"&amp;$P70))</f>
        <v>667118000</v>
      </c>
      <c r="D70" s="79" t="str">
        <f ca="1">IF($B70="","",INDIRECT("減額一覧!G"&amp;$P70))</f>
        <v>梶谷　隆一</v>
      </c>
      <c r="E70" s="19">
        <f ca="1">IF(B70="","",INDIRECT("減額一覧!H"&amp;P70))</f>
        <v>20</v>
      </c>
      <c r="F70" s="19">
        <f ca="1">IF($B70="","",INDIRECT("減額一覧!AD"&amp;P70))</f>
        <v>9</v>
      </c>
      <c r="G70" s="20">
        <f ca="1">IF($B70="","",INDIRECT("減額一覧!AE"&amp;P70))</f>
        <v>1980</v>
      </c>
      <c r="H70" s="20">
        <f ca="1">IF($B70="","",INDIRECT("減額一覧!AF"&amp;P70))</f>
        <v>1227</v>
      </c>
      <c r="I70" s="32">
        <f ca="1">IF(B70="","",IF(INDIRECT("減額一覧!BM"&amp;P70)=0.08,0.08,0.1))</f>
        <v>0.1</v>
      </c>
      <c r="J70" s="52"/>
      <c r="K70" s="95" t="str">
        <f t="shared" ca="1" si="15"/>
        <v/>
      </c>
      <c r="L70" s="58" t="str">
        <f t="shared" ca="1" si="108"/>
        <v/>
      </c>
      <c r="N70" s="113" t="str">
        <f t="shared" ca="1" si="109"/>
        <v>市内</v>
      </c>
      <c r="O70" s="114">
        <f t="shared" ref="O70" ca="1" si="114">IF(B70="","",IF(INDIRECT("減額一覧!BM"&amp;P70)=0.08,0.08,0.1))</f>
        <v>0.1</v>
      </c>
      <c r="P70" s="38">
        <v>16</v>
      </c>
      <c r="Q70" s="38">
        <f t="shared" ca="1" si="111"/>
        <v>1</v>
      </c>
      <c r="R70" s="38">
        <f t="shared" ca="1" si="111"/>
        <v>1</v>
      </c>
      <c r="S70" s="66" t="str">
        <f t="shared" ca="1" si="112"/>
        <v>667</v>
      </c>
      <c r="T70" s="105" t="str">
        <f t="shared" ca="1" si="113"/>
        <v/>
      </c>
    </row>
    <row r="71" spans="1:20" hidden="1">
      <c r="A71">
        <f ca="1">IF(B71="","",INDIRECT("減額一覧!B"&amp;$P71))</f>
        <v>239</v>
      </c>
      <c r="B71" s="61">
        <f ca="1">IF(INDIRECT("減額一覧!BC"&amp;P71)=1,INDIRECT("減額一覧!AG"&amp;P71),"")</f>
        <v>208</v>
      </c>
      <c r="C71" s="36">
        <f ca="1">IF(B71="","",INDIRECT("減額一覧!C"&amp;$P71))</f>
        <v>667118000</v>
      </c>
      <c r="D71" s="80" t="str">
        <f ca="1">IF($B71="","",INDIRECT("減額一覧!G"&amp;$P71))</f>
        <v>梶谷　隆一</v>
      </c>
      <c r="E71" s="19">
        <f ca="1">IF(B71="","",INDIRECT("減額一覧!H"&amp;P71))</f>
        <v>20</v>
      </c>
      <c r="F71" s="19">
        <f ca="1">IF($B71="","",INDIRECT("減額一覧!AN"&amp;P71))</f>
        <v>5</v>
      </c>
      <c r="G71" s="20">
        <f ca="1">IF($B71="","",INDIRECT("減額一覧!AO"&amp;P71))</f>
        <v>1051</v>
      </c>
      <c r="H71" s="20">
        <f ca="1">IF($B71="","",INDIRECT("減額一覧!AP"&amp;P71))</f>
        <v>682</v>
      </c>
      <c r="I71" s="32">
        <f ca="1">IF(B71="","",IF(INDIRECT("減額一覧!BN"&amp;P71)=0.08,0.08,0.1))</f>
        <v>0.1</v>
      </c>
      <c r="J71" s="52"/>
      <c r="K71" s="95" t="str">
        <f t="shared" ca="1" si="15"/>
        <v/>
      </c>
      <c r="L71" s="58" t="str">
        <f t="shared" ca="1" si="108"/>
        <v/>
      </c>
      <c r="N71" s="113" t="str">
        <f t="shared" ca="1" si="109"/>
        <v>市内</v>
      </c>
      <c r="O71" s="114">
        <f t="shared" ref="O71" ca="1" si="115">IF(B71="","",IF(INDIRECT("減額一覧!BN"&amp;P71)=0.08,0.08,0.1))</f>
        <v>0.1</v>
      </c>
      <c r="P71" s="38">
        <v>16</v>
      </c>
      <c r="Q71" s="38">
        <f t="shared" ca="1" si="111"/>
        <v>1</v>
      </c>
      <c r="R71" s="38">
        <f t="shared" ca="1" si="111"/>
        <v>1</v>
      </c>
      <c r="S71" s="66" t="str">
        <f t="shared" ca="1" si="112"/>
        <v>667</v>
      </c>
      <c r="T71" s="105" t="str">
        <f t="shared" ca="1" si="113"/>
        <v/>
      </c>
    </row>
    <row r="72" spans="1:20" hidden="1">
      <c r="A72" t="str">
        <f ca="1">IF(B72="","",INDIRECT("減額一覧!B"&amp;$P72))</f>
        <v/>
      </c>
      <c r="B72" s="61" t="str">
        <f ca="1">IF(INDIRECT("減額一覧!BD"&amp;P72)=1,INDIRECT("減額一覧!AQ"&amp;P72),"")</f>
        <v/>
      </c>
      <c r="C72" s="45" t="str">
        <f ca="1">IF(B72="","",INDIRECT("減額一覧!C"&amp;$P72))</f>
        <v/>
      </c>
      <c r="D72" s="79" t="str">
        <f ca="1">IF($B72="","",INDIRECT("減額一覧!G"&amp;$P72))</f>
        <v/>
      </c>
      <c r="E72" s="19" t="str">
        <f ca="1">IF(B72="","",INDIRECT("減額一覧!H"&amp;P72))</f>
        <v/>
      </c>
      <c r="F72" s="19" t="str">
        <f ca="1">IF($B72="","",INDIRECT("減額一覧!AX"&amp;P72))</f>
        <v/>
      </c>
      <c r="G72" s="20" t="str">
        <f ca="1">IF($B72="","",INDIRECT("減額一覧!AY"&amp;P72))</f>
        <v/>
      </c>
      <c r="H72" s="20" t="str">
        <f ca="1">IF($B72="","",INDIRECT("減額一覧!AZ"&amp;P72))</f>
        <v/>
      </c>
      <c r="I72" s="32" t="str">
        <f ca="1">IF(B72="","",IF(INDIRECT("減額一覧!BO"&amp;P72)=0.08,0.08,0.1))</f>
        <v/>
      </c>
      <c r="J72" s="52"/>
      <c r="K72" s="95" t="str">
        <f t="shared" ca="1" si="15"/>
        <v/>
      </c>
      <c r="L72" s="58" t="str">
        <f t="shared" ca="1" si="108"/>
        <v/>
      </c>
      <c r="N72" s="113" t="str">
        <f t="shared" ca="1" si="109"/>
        <v/>
      </c>
      <c r="O72" s="114" t="str">
        <f t="shared" ref="O72" ca="1" si="116">IF(B72="","",IF(INDIRECT("減額一覧!BO"&amp;P72)=0.08,0.08,0.1))</f>
        <v/>
      </c>
      <c r="P72" s="38">
        <v>16</v>
      </c>
      <c r="Q72" s="38" t="str">
        <f t="shared" ca="1" si="111"/>
        <v/>
      </c>
      <c r="R72" s="38" t="str">
        <f t="shared" ca="1" si="111"/>
        <v/>
      </c>
      <c r="S72" s="66" t="str">
        <f t="shared" ca="1" si="112"/>
        <v/>
      </c>
      <c r="T72" s="105" t="str">
        <f t="shared" ca="1" si="113"/>
        <v/>
      </c>
    </row>
    <row r="73" spans="1:20" ht="19.5" hidden="1" thickBot="1">
      <c r="B73" s="64"/>
      <c r="C73" s="41" t="str">
        <f>IF(B73="","",減額一覧!C69)</f>
        <v/>
      </c>
      <c r="D73" s="43"/>
      <c r="E73" s="21"/>
      <c r="F73" s="22" t="s">
        <v>69</v>
      </c>
      <c r="G73" s="23">
        <f t="shared" ref="G73:H73" si="117">SUBTOTAL(9,G69:G72)</f>
        <v>0</v>
      </c>
      <c r="H73" s="23">
        <f t="shared" si="117"/>
        <v>0</v>
      </c>
      <c r="I73" s="30"/>
      <c r="J73" s="53"/>
      <c r="K73" s="96" t="str">
        <f t="shared" si="15"/>
        <v/>
      </c>
      <c r="L73" s="59" t="str">
        <f t="shared" si="108"/>
        <v/>
      </c>
      <c r="N73" s="108" t="str">
        <f t="shared" ref="N73" si="118">IF(AND(G73=0,H73=0),"","小計")</f>
        <v/>
      </c>
      <c r="O73" s="108" t="str">
        <f t="shared" ref="O73" si="119">IF(AND(G73=0,H73=0),"","小計")</f>
        <v/>
      </c>
      <c r="P73" s="38"/>
      <c r="Q73" s="38"/>
      <c r="R73" s="38"/>
      <c r="S73" s="66" t="str">
        <f t="shared" si="112"/>
        <v/>
      </c>
      <c r="T73" s="105" t="str">
        <f t="shared" si="113"/>
        <v/>
      </c>
    </row>
    <row r="74" spans="1:20" hidden="1">
      <c r="A74">
        <f ca="1">IF(B74="","",INDIRECT("減額一覧!B"&amp;$P74))</f>
        <v>240</v>
      </c>
      <c r="B74" s="61">
        <f ca="1">IF(INDIRECT("減額一覧!BA"&amp;P74)=1,INDIRECT("減額一覧!M"&amp;P74),"")</f>
        <v>204</v>
      </c>
      <c r="C74" s="36">
        <f ca="1">IF(B74="","",INDIRECT("減額一覧!C"&amp;$P74))</f>
        <v>674060000</v>
      </c>
      <c r="D74" s="78" t="str">
        <f ca="1">IF($B74="","",INDIRECT("減額一覧!G"&amp;$P74))</f>
        <v>西本　忠成</v>
      </c>
      <c r="E74" s="19">
        <f ca="1">IF(B74="","",INDIRECT("減額一覧!H"&amp;P74))</f>
        <v>20</v>
      </c>
      <c r="F74" s="19">
        <f ca="1">IF($B74="","",INDIRECT("減額一覧!T"&amp;P74))</f>
        <v>1</v>
      </c>
      <c r="G74" s="20">
        <f ca="1">IF($B74="","",INDIRECT("減額一覧!U"&amp;P74))</f>
        <v>170</v>
      </c>
      <c r="H74" s="20">
        <f ca="1">IF($B74="","",INDIRECT("減額一覧!V"&amp;P74))</f>
        <v>118</v>
      </c>
      <c r="I74" s="32">
        <f ca="1">IF(B74="","",IF(INDIRECT("減額一覧!BL"&amp;P74)=0.08,0.08,0.1))</f>
        <v>0.1</v>
      </c>
      <c r="J74" s="51" t="s">
        <v>449</v>
      </c>
      <c r="K74" s="94" t="str">
        <f t="shared" ca="1" si="15"/>
        <v/>
      </c>
      <c r="L74" s="56" t="str">
        <f t="shared" ca="1" si="108"/>
        <v/>
      </c>
      <c r="N74" s="113" t="str">
        <f t="shared" ref="N74:N77" ca="1" si="120">IF(A74="","",IF(A74&gt;3000,"月ヶ瀬",IF(A74&gt;=2000,"都祁","市内")))</f>
        <v>市内</v>
      </c>
      <c r="O74" s="114">
        <f t="shared" ref="O74" ca="1" si="121">IF(B74="","",IF(INDIRECT("減額一覧!BL"&amp;P74)=0.08,0.08,0.1))</f>
        <v>0.1</v>
      </c>
      <c r="P74" s="38">
        <v>17</v>
      </c>
      <c r="Q74" s="38">
        <f t="shared" ref="Q74:R77" ca="1" si="122">IF(G74="","",IF(G74&gt;0,1,""))</f>
        <v>1</v>
      </c>
      <c r="R74" s="38">
        <f t="shared" ca="1" si="122"/>
        <v>1</v>
      </c>
      <c r="S74" s="66" t="str">
        <f t="shared" ca="1" si="112"/>
        <v>674</v>
      </c>
      <c r="T74" s="105" t="str">
        <f t="shared" ca="1" si="113"/>
        <v/>
      </c>
    </row>
    <row r="75" spans="1:20" hidden="1">
      <c r="A75">
        <f ca="1">IF(B75="","",INDIRECT("減額一覧!B"&amp;$P75))</f>
        <v>240</v>
      </c>
      <c r="B75" s="61">
        <f ca="1">IF(INDIRECT("減額一覧!BB"&amp;P75)=1,INDIRECT("減額一覧!W"&amp;P75),"")</f>
        <v>205</v>
      </c>
      <c r="C75" s="44">
        <f ca="1">IF(B75="","",INDIRECT("減額一覧!C"&amp;$P75))</f>
        <v>674060000</v>
      </c>
      <c r="D75" s="79" t="str">
        <f ca="1">IF($B75="","",INDIRECT("減額一覧!G"&amp;$P75))</f>
        <v>西本　忠成</v>
      </c>
      <c r="E75" s="19">
        <f ca="1">IF(B75="","",INDIRECT("減額一覧!H"&amp;P75))</f>
        <v>20</v>
      </c>
      <c r="F75" s="19">
        <f ca="1">IF($B75="","",INDIRECT("減額一覧!AD"&amp;P75))</f>
        <v>1</v>
      </c>
      <c r="G75" s="20">
        <f ca="1">IF($B75="","",INDIRECT("減額一覧!AE"&amp;P75))</f>
        <v>170</v>
      </c>
      <c r="H75" s="20">
        <f ca="1">IF($B75="","",INDIRECT("減額一覧!AF"&amp;P75))</f>
        <v>137</v>
      </c>
      <c r="I75" s="32">
        <f ca="1">IF(B75="","",IF(INDIRECT("減額一覧!BM"&amp;P75)=0.08,0.08,0.1))</f>
        <v>0.1</v>
      </c>
      <c r="J75" s="52"/>
      <c r="K75" s="95" t="str">
        <f t="shared" ca="1" si="15"/>
        <v/>
      </c>
      <c r="L75" s="58" t="str">
        <f t="shared" ca="1" si="108"/>
        <v/>
      </c>
      <c r="N75" s="113" t="str">
        <f t="shared" ca="1" si="120"/>
        <v>市内</v>
      </c>
      <c r="O75" s="114">
        <f t="shared" ref="O75" ca="1" si="123">IF(B75="","",IF(INDIRECT("減額一覧!BM"&amp;P75)=0.08,0.08,0.1))</f>
        <v>0.1</v>
      </c>
      <c r="P75" s="38">
        <v>17</v>
      </c>
      <c r="Q75" s="38">
        <f t="shared" ca="1" si="122"/>
        <v>1</v>
      </c>
      <c r="R75" s="38">
        <f t="shared" ca="1" si="122"/>
        <v>1</v>
      </c>
      <c r="S75" s="66" t="str">
        <f t="shared" ca="1" si="112"/>
        <v>674</v>
      </c>
      <c r="T75" s="105" t="str">
        <f t="shared" ca="1" si="113"/>
        <v/>
      </c>
    </row>
    <row r="76" spans="1:20" hidden="1">
      <c r="A76">
        <f ca="1">IF(B76="","",INDIRECT("減額一覧!B"&amp;$P76))</f>
        <v>240</v>
      </c>
      <c r="B76" s="61">
        <f ca="1">IF(INDIRECT("減額一覧!BC"&amp;P76)=1,INDIRECT("減額一覧!AG"&amp;P76),"")</f>
        <v>206</v>
      </c>
      <c r="C76" s="36">
        <f ca="1">IF(B76="","",INDIRECT("減額一覧!C"&amp;$P76))</f>
        <v>674060000</v>
      </c>
      <c r="D76" s="80" t="str">
        <f ca="1">IF($B76="","",INDIRECT("減額一覧!G"&amp;$P76))</f>
        <v>西本　忠成</v>
      </c>
      <c r="E76" s="19">
        <f ca="1">IF(B76="","",INDIRECT("減額一覧!H"&amp;P76))</f>
        <v>20</v>
      </c>
      <c r="F76" s="19">
        <f ca="1">IF($B76="","",INDIRECT("減額一覧!AN"&amp;P76))</f>
        <v>7</v>
      </c>
      <c r="G76" s="20">
        <f ca="1">IF($B76="","",INDIRECT("減額一覧!AO"&amp;P76))</f>
        <v>1491</v>
      </c>
      <c r="H76" s="20">
        <f ca="1">IF($B76="","",INDIRECT("減額一覧!AP"&amp;P76))</f>
        <v>955</v>
      </c>
      <c r="I76" s="32">
        <f ca="1">IF(B76="","",IF(INDIRECT("減額一覧!BN"&amp;P76)=0.08,0.08,0.1))</f>
        <v>0.1</v>
      </c>
      <c r="J76" s="52"/>
      <c r="K76" s="95" t="str">
        <f t="shared" ca="1" si="15"/>
        <v/>
      </c>
      <c r="L76" s="58" t="str">
        <f t="shared" ca="1" si="108"/>
        <v/>
      </c>
      <c r="N76" s="113" t="str">
        <f t="shared" ca="1" si="120"/>
        <v>市内</v>
      </c>
      <c r="O76" s="114">
        <f t="shared" ref="O76" ca="1" si="124">IF(B76="","",IF(INDIRECT("減額一覧!BN"&amp;P76)=0.08,0.08,0.1))</f>
        <v>0.1</v>
      </c>
      <c r="P76" s="38">
        <v>17</v>
      </c>
      <c r="Q76" s="38">
        <f t="shared" ca="1" si="122"/>
        <v>1</v>
      </c>
      <c r="R76" s="38">
        <f t="shared" ca="1" si="122"/>
        <v>1</v>
      </c>
      <c r="S76" s="66" t="str">
        <f t="shared" ca="1" si="112"/>
        <v>674</v>
      </c>
      <c r="T76" s="105" t="str">
        <f t="shared" ca="1" si="113"/>
        <v/>
      </c>
    </row>
    <row r="77" spans="1:20" hidden="1">
      <c r="A77">
        <f ca="1">IF(B77="","",INDIRECT("減額一覧!B"&amp;$P77))</f>
        <v>240</v>
      </c>
      <c r="B77" s="61">
        <f ca="1">IF(INDIRECT("減額一覧!BD"&amp;P77)=1,INDIRECT("減額一覧!AQ"&amp;P77),"")</f>
        <v>207</v>
      </c>
      <c r="C77" s="45">
        <f ca="1">IF(B77="","",INDIRECT("減額一覧!C"&amp;$P77))</f>
        <v>674060000</v>
      </c>
      <c r="D77" s="79" t="str">
        <f ca="1">IF($B77="","",INDIRECT("減額一覧!G"&amp;$P77))</f>
        <v>西本　忠成</v>
      </c>
      <c r="E77" s="19">
        <f ca="1">IF(B77="","",INDIRECT("減額一覧!H"&amp;P77))</f>
        <v>20</v>
      </c>
      <c r="F77" s="19">
        <f ca="1">IF($B77="","",INDIRECT("減額一覧!AX"&amp;P77))</f>
        <v>7</v>
      </c>
      <c r="G77" s="20">
        <f ca="1">IF($B77="","",INDIRECT("減額一覧!AY"&amp;P77))</f>
        <v>1540</v>
      </c>
      <c r="H77" s="20">
        <f ca="1">IF($B77="","",INDIRECT("減額一覧!AZ"&amp;P77))</f>
        <v>954</v>
      </c>
      <c r="I77" s="32">
        <f ca="1">IF(B77="","",IF(INDIRECT("減額一覧!BO"&amp;P77)=0.08,0.08,0.1))</f>
        <v>0.1</v>
      </c>
      <c r="J77" s="52"/>
      <c r="K77" s="95" t="str">
        <f t="shared" ca="1" si="15"/>
        <v/>
      </c>
      <c r="L77" s="58" t="str">
        <f t="shared" ca="1" si="108"/>
        <v/>
      </c>
      <c r="N77" s="113" t="str">
        <f t="shared" ca="1" si="120"/>
        <v>市内</v>
      </c>
      <c r="O77" s="114">
        <f t="shared" ref="O77" ca="1" si="125">IF(B77="","",IF(INDIRECT("減額一覧!BO"&amp;P77)=0.08,0.08,0.1))</f>
        <v>0.1</v>
      </c>
      <c r="P77" s="38">
        <v>17</v>
      </c>
      <c r="Q77" s="38">
        <f t="shared" ca="1" si="122"/>
        <v>1</v>
      </c>
      <c r="R77" s="38">
        <f t="shared" ca="1" si="122"/>
        <v>1</v>
      </c>
      <c r="S77" s="66" t="str">
        <f t="shared" ca="1" si="112"/>
        <v>674</v>
      </c>
      <c r="T77" s="105" t="str">
        <f t="shared" ca="1" si="113"/>
        <v/>
      </c>
    </row>
    <row r="78" spans="1:20" ht="19.5" hidden="1" thickBot="1">
      <c r="B78" s="64"/>
      <c r="C78" s="41" t="str">
        <f>IF(B78="","",減額一覧!C74)</f>
        <v/>
      </c>
      <c r="D78" s="43"/>
      <c r="E78" s="21"/>
      <c r="F78" s="22" t="s">
        <v>69</v>
      </c>
      <c r="G78" s="23">
        <f t="shared" ref="G78:H78" si="126">SUBTOTAL(9,G74:G77)</f>
        <v>0</v>
      </c>
      <c r="H78" s="23">
        <f t="shared" si="126"/>
        <v>0</v>
      </c>
      <c r="I78" s="30"/>
      <c r="J78" s="53"/>
      <c r="K78" s="96" t="str">
        <f t="shared" si="15"/>
        <v/>
      </c>
      <c r="L78" s="59" t="str">
        <f t="shared" si="108"/>
        <v/>
      </c>
      <c r="N78" s="108" t="str">
        <f t="shared" ref="N78" si="127">IF(AND(G78=0,H78=0),"","小計")</f>
        <v/>
      </c>
      <c r="O78" s="108" t="str">
        <f t="shared" ref="O78" si="128">IF(AND(G78=0,H78=0),"","小計")</f>
        <v/>
      </c>
      <c r="P78" s="38"/>
      <c r="Q78" s="38"/>
      <c r="R78" s="38"/>
      <c r="S78" s="66" t="str">
        <f t="shared" si="112"/>
        <v/>
      </c>
      <c r="T78" s="105" t="str">
        <f t="shared" si="113"/>
        <v/>
      </c>
    </row>
    <row r="79" spans="1:20" hidden="1">
      <c r="A79">
        <f ca="1">IF(B79="","",INDIRECT("減額一覧!B"&amp;$P79))</f>
        <v>241</v>
      </c>
      <c r="B79" s="61">
        <f ca="1">IF(INDIRECT("減額一覧!BA"&amp;P79)=1,INDIRECT("減額一覧!M"&amp;P79),"")</f>
        <v>204</v>
      </c>
      <c r="C79" s="36">
        <f ca="1">IF(B79="","",INDIRECT("減額一覧!C"&amp;$P79))</f>
        <v>677113000</v>
      </c>
      <c r="D79" s="78" t="str">
        <f ca="1">IF($B79="","",INDIRECT("減額一覧!G"&amp;$P79))</f>
        <v>渡部　弘道</v>
      </c>
      <c r="E79" s="19">
        <f ca="1">IF(B79="","",INDIRECT("減額一覧!H"&amp;P79))</f>
        <v>20</v>
      </c>
      <c r="F79" s="19">
        <f ca="1">IF($B79="","",INDIRECT("減額一覧!T"&amp;P79))</f>
        <v>2</v>
      </c>
      <c r="G79" s="20">
        <f ca="1">IF($B79="","",INDIRECT("減額一覧!U"&amp;P79))</f>
        <v>440</v>
      </c>
      <c r="H79" s="20">
        <f ca="1">IF($B79="","",INDIRECT("減額一覧!V"&amp;P79))</f>
        <v>236</v>
      </c>
      <c r="I79" s="32">
        <f ca="1">IF(B79="","",IF(INDIRECT("減額一覧!BL"&amp;P79)=0.08,0.08,0.1))</f>
        <v>0.1</v>
      </c>
      <c r="J79" s="51" t="s">
        <v>450</v>
      </c>
      <c r="K79" s="94" t="str">
        <f t="shared" ca="1" si="15"/>
        <v/>
      </c>
      <c r="L79" s="56" t="str">
        <f t="shared" ca="1" si="108"/>
        <v/>
      </c>
      <c r="N79" s="113" t="str">
        <f t="shared" ref="N79:N82" ca="1" si="129">IF(A79="","",IF(A79&gt;3000,"月ヶ瀬",IF(A79&gt;=2000,"都祁","市内")))</f>
        <v>市内</v>
      </c>
      <c r="O79" s="114">
        <f t="shared" ref="O79" ca="1" si="130">IF(B79="","",IF(INDIRECT("減額一覧!BL"&amp;P79)=0.08,0.08,0.1))</f>
        <v>0.1</v>
      </c>
      <c r="P79" s="38">
        <v>18</v>
      </c>
      <c r="Q79" s="38">
        <f t="shared" ref="Q79:R82" ca="1" si="131">IF(G79="","",IF(G79&gt;0,1,""))</f>
        <v>1</v>
      </c>
      <c r="R79" s="38">
        <f t="shared" ca="1" si="131"/>
        <v>1</v>
      </c>
      <c r="S79" s="66" t="str">
        <f t="shared" ca="1" si="112"/>
        <v>677</v>
      </c>
      <c r="T79" s="105" t="str">
        <f t="shared" ca="1" si="113"/>
        <v/>
      </c>
    </row>
    <row r="80" spans="1:20" hidden="1">
      <c r="A80">
        <f ca="1">IF(B80="","",INDIRECT("減額一覧!B"&amp;$P80))</f>
        <v>241</v>
      </c>
      <c r="B80" s="61">
        <f ca="1">IF(INDIRECT("減額一覧!BB"&amp;P80)=1,INDIRECT("減額一覧!W"&amp;P80),"")</f>
        <v>205</v>
      </c>
      <c r="C80" s="44">
        <f ca="1">IF(B80="","",INDIRECT("減額一覧!C"&amp;$P80))</f>
        <v>677113000</v>
      </c>
      <c r="D80" s="79" t="str">
        <f ca="1">IF($B80="","",INDIRECT("減額一覧!G"&amp;$P80))</f>
        <v>渡部　弘道</v>
      </c>
      <c r="E80" s="19">
        <f ca="1">IF(B80="","",INDIRECT("減額一覧!H"&amp;P80))</f>
        <v>20</v>
      </c>
      <c r="F80" s="19">
        <f ca="1">IF($B80="","",INDIRECT("減額一覧!AD"&amp;P80))</f>
        <v>2</v>
      </c>
      <c r="G80" s="20">
        <f ca="1">IF($B80="","",INDIRECT("減額一覧!AE"&amp;P80))</f>
        <v>440</v>
      </c>
      <c r="H80" s="20">
        <f ca="1">IF($B80="","",INDIRECT("減額一覧!AF"&amp;P80))</f>
        <v>273</v>
      </c>
      <c r="I80" s="32">
        <f ca="1">IF(B80="","",IF(INDIRECT("減額一覧!BM"&amp;P80)=0.08,0.08,0.1))</f>
        <v>0.1</v>
      </c>
      <c r="J80" s="52"/>
      <c r="K80" s="95" t="str">
        <f t="shared" ca="1" si="15"/>
        <v/>
      </c>
      <c r="L80" s="58" t="str">
        <f t="shared" ca="1" si="108"/>
        <v/>
      </c>
      <c r="N80" s="113" t="str">
        <f t="shared" ca="1" si="129"/>
        <v>市内</v>
      </c>
      <c r="O80" s="114">
        <f t="shared" ref="O80" ca="1" si="132">IF(B80="","",IF(INDIRECT("減額一覧!BM"&amp;P80)=0.08,0.08,0.1))</f>
        <v>0.1</v>
      </c>
      <c r="P80" s="38">
        <v>18</v>
      </c>
      <c r="Q80" s="38">
        <f t="shared" ca="1" si="131"/>
        <v>1</v>
      </c>
      <c r="R80" s="38">
        <f t="shared" ca="1" si="131"/>
        <v>1</v>
      </c>
      <c r="S80" s="66" t="str">
        <f t="shared" ca="1" si="112"/>
        <v>677</v>
      </c>
      <c r="T80" s="105" t="str">
        <f t="shared" ca="1" si="113"/>
        <v/>
      </c>
    </row>
    <row r="81" spans="1:20" hidden="1">
      <c r="A81">
        <f ca="1">IF(B81="","",INDIRECT("減額一覧!B"&amp;$P81))</f>
        <v>241</v>
      </c>
      <c r="B81" s="61">
        <f ca="1">IF(INDIRECT("減額一覧!BC"&amp;P81)=1,INDIRECT("減額一覧!AG"&amp;P81),"")</f>
        <v>206</v>
      </c>
      <c r="C81" s="36">
        <f ca="1">IF(B81="","",INDIRECT("減額一覧!C"&amp;$P81))</f>
        <v>677113000</v>
      </c>
      <c r="D81" s="80" t="str">
        <f ca="1">IF($B81="","",INDIRECT("減額一覧!G"&amp;$P81))</f>
        <v>渡部　弘道</v>
      </c>
      <c r="E81" s="19">
        <f ca="1">IF(B81="","",INDIRECT("減額一覧!H"&amp;P81))</f>
        <v>20</v>
      </c>
      <c r="F81" s="19">
        <f ca="1">IF($B81="","",INDIRECT("減額一覧!AN"&amp;P81))</f>
        <v>11</v>
      </c>
      <c r="G81" s="20">
        <f ca="1">IF($B81="","",INDIRECT("減額一覧!AO"&amp;P81))</f>
        <v>2420</v>
      </c>
      <c r="H81" s="20">
        <f ca="1">IF($B81="","",INDIRECT("減額一覧!AP"&amp;P81))</f>
        <v>1501</v>
      </c>
      <c r="I81" s="32">
        <f ca="1">IF(B81="","",IF(INDIRECT("減額一覧!BN"&amp;P81)=0.08,0.08,0.1))</f>
        <v>0.1</v>
      </c>
      <c r="J81" s="52"/>
      <c r="K81" s="95" t="str">
        <f t="shared" ca="1" si="15"/>
        <v/>
      </c>
      <c r="L81" s="58" t="str">
        <f t="shared" ca="1" si="108"/>
        <v/>
      </c>
      <c r="N81" s="113" t="str">
        <f t="shared" ca="1" si="129"/>
        <v>市内</v>
      </c>
      <c r="O81" s="114">
        <f t="shared" ref="O81" ca="1" si="133">IF(B81="","",IF(INDIRECT("減額一覧!BN"&amp;P81)=0.08,0.08,0.1))</f>
        <v>0.1</v>
      </c>
      <c r="P81" s="38">
        <v>18</v>
      </c>
      <c r="Q81" s="38">
        <f t="shared" ca="1" si="131"/>
        <v>1</v>
      </c>
      <c r="R81" s="38">
        <f t="shared" ca="1" si="131"/>
        <v>1</v>
      </c>
      <c r="S81" s="66" t="str">
        <f t="shared" ca="1" si="112"/>
        <v>677</v>
      </c>
      <c r="T81" s="105" t="str">
        <f t="shared" ca="1" si="113"/>
        <v/>
      </c>
    </row>
    <row r="82" spans="1:20" hidden="1">
      <c r="A82">
        <f ca="1">IF(B82="","",INDIRECT("減額一覧!B"&amp;$P82))</f>
        <v>241</v>
      </c>
      <c r="B82" s="61">
        <f ca="1">IF(INDIRECT("減額一覧!BD"&amp;P82)=1,INDIRECT("減額一覧!AQ"&amp;P82),"")</f>
        <v>207</v>
      </c>
      <c r="C82" s="45">
        <f ca="1">IF(B82="","",INDIRECT("減額一覧!C"&amp;$P82))</f>
        <v>677113000</v>
      </c>
      <c r="D82" s="79" t="str">
        <f ca="1">IF($B82="","",INDIRECT("減額一覧!G"&amp;$P82))</f>
        <v>渡部　弘道</v>
      </c>
      <c r="E82" s="19">
        <f ca="1">IF(B82="","",INDIRECT("減額一覧!H"&amp;P82))</f>
        <v>20</v>
      </c>
      <c r="F82" s="19">
        <f ca="1">IF($B82="","",INDIRECT("減額一覧!AX"&amp;P82))</f>
        <v>11</v>
      </c>
      <c r="G82" s="20">
        <f ca="1">IF($B82="","",INDIRECT("減額一覧!AY"&amp;P82))</f>
        <v>2420</v>
      </c>
      <c r="H82" s="20">
        <f ca="1">IF($B82="","",INDIRECT("減額一覧!AZ"&amp;P82))</f>
        <v>1501</v>
      </c>
      <c r="I82" s="32">
        <f ca="1">IF(B82="","",IF(INDIRECT("減額一覧!BO"&amp;P82)=0.08,0.08,0.1))</f>
        <v>0.1</v>
      </c>
      <c r="J82" s="52"/>
      <c r="K82" s="95" t="str">
        <f t="shared" ref="K82:K145" ca="1" si="134">IF(A82="","",IF(A82&gt;3000,"月ヶ瀬",IF(A82&gt;=2000,"都祁","")))</f>
        <v/>
      </c>
      <c r="L82" s="58" t="str">
        <f t="shared" ca="1" si="108"/>
        <v/>
      </c>
      <c r="N82" s="113" t="str">
        <f t="shared" ca="1" si="129"/>
        <v>市内</v>
      </c>
      <c r="O82" s="114">
        <f t="shared" ref="O82" ca="1" si="135">IF(B82="","",IF(INDIRECT("減額一覧!BO"&amp;P82)=0.08,0.08,0.1))</f>
        <v>0.1</v>
      </c>
      <c r="P82" s="38">
        <v>18</v>
      </c>
      <c r="Q82" s="38">
        <f t="shared" ca="1" si="131"/>
        <v>1</v>
      </c>
      <c r="R82" s="38">
        <f t="shared" ca="1" si="131"/>
        <v>1</v>
      </c>
      <c r="S82" s="66" t="str">
        <f t="shared" ca="1" si="112"/>
        <v>677</v>
      </c>
      <c r="T82" s="105" t="str">
        <f t="shared" ca="1" si="113"/>
        <v/>
      </c>
    </row>
    <row r="83" spans="1:20" ht="19.5" hidden="1" thickBot="1">
      <c r="B83" s="64"/>
      <c r="C83" s="41" t="str">
        <f>IF(B83="","",減額一覧!C79)</f>
        <v/>
      </c>
      <c r="D83" s="43"/>
      <c r="E83" s="21"/>
      <c r="F83" s="22" t="s">
        <v>69</v>
      </c>
      <c r="G83" s="23">
        <f t="shared" ref="G83:H83" si="136">SUBTOTAL(9,G79:G82)</f>
        <v>0</v>
      </c>
      <c r="H83" s="23">
        <f t="shared" si="136"/>
        <v>0</v>
      </c>
      <c r="I83" s="30"/>
      <c r="J83" s="53"/>
      <c r="K83" s="96" t="str">
        <f t="shared" si="134"/>
        <v/>
      </c>
      <c r="L83" s="59" t="str">
        <f t="shared" si="108"/>
        <v/>
      </c>
      <c r="N83" s="108" t="str">
        <f t="shared" ref="N83" si="137">IF(AND(G83=0,H83=0),"","小計")</f>
        <v/>
      </c>
      <c r="O83" s="108" t="str">
        <f t="shared" ref="O83" si="138">IF(AND(G83=0,H83=0),"","小計")</f>
        <v/>
      </c>
      <c r="P83" s="38"/>
      <c r="Q83" s="38"/>
      <c r="R83" s="38"/>
      <c r="S83" s="66" t="str">
        <f t="shared" si="112"/>
        <v/>
      </c>
      <c r="T83" s="105" t="str">
        <f t="shared" si="113"/>
        <v/>
      </c>
    </row>
    <row r="84" spans="1:20">
      <c r="A84">
        <f ca="1">IF(B84="","",INDIRECT("減額一覧!B"&amp;$P84))</f>
        <v>245</v>
      </c>
      <c r="B84" s="61">
        <f ca="1">IF(INDIRECT("減額一覧!BA"&amp;P84)=1,INDIRECT("減額一覧!M"&amp;P84),"")</f>
        <v>107</v>
      </c>
      <c r="C84" s="36">
        <f ca="1">IF(B84="","",INDIRECT("減額一覧!C"&amp;$P84))</f>
        <v>506224000</v>
      </c>
      <c r="D84" s="78" t="str">
        <f ca="1">IF($B84="","",INDIRECT("減額一覧!G"&amp;$P84))</f>
        <v>江頭　智恵子</v>
      </c>
      <c r="E84" s="19">
        <f ca="1">IF(B84="","",INDIRECT("減額一覧!H"&amp;P84))</f>
        <v>13</v>
      </c>
      <c r="F84" s="19">
        <f ca="1">IF($B84="","",INDIRECT("減額一覧!T"&amp;P84))</f>
        <v>13</v>
      </c>
      <c r="G84" s="20">
        <f ca="1">IF($B84="","",INDIRECT("減額一覧!U"&amp;P84))</f>
        <v>2808</v>
      </c>
      <c r="H84" s="20">
        <f ca="1">IF($B84="","",INDIRECT("減額一覧!V"&amp;P84))</f>
        <v>1508</v>
      </c>
      <c r="I84" s="32">
        <f ca="1">IF(B84="","",IF(INDIRECT("減額一覧!BL"&amp;P84)=0.08,0.08,0.1))</f>
        <v>0.08</v>
      </c>
      <c r="J84" s="51" t="s">
        <v>451</v>
      </c>
      <c r="K84" s="94" t="str">
        <f t="shared" ca="1" si="134"/>
        <v/>
      </c>
      <c r="L84" s="56" t="str">
        <f t="shared" ca="1" si="108"/>
        <v/>
      </c>
      <c r="N84" s="113" t="str">
        <f t="shared" ref="N84:N87" ca="1" si="139">IF(A84="","",IF(A84&gt;3000,"月ヶ瀬",IF(A84&gt;=2000,"都祁","市内")))</f>
        <v>市内</v>
      </c>
      <c r="O84" s="114">
        <f t="shared" ref="O84" ca="1" si="140">IF(B84="","",IF(INDIRECT("減額一覧!BL"&amp;P84)=0.08,0.08,0.1))</f>
        <v>0.08</v>
      </c>
      <c r="P84" s="38">
        <v>19</v>
      </c>
      <c r="Q84" s="38">
        <f t="shared" ref="Q84:R87" ca="1" si="141">IF(G84="","",IF(G84&gt;0,1,""))</f>
        <v>1</v>
      </c>
      <c r="R84" s="38">
        <f t="shared" ca="1" si="141"/>
        <v>1</v>
      </c>
      <c r="S84" s="66" t="str">
        <f t="shared" ca="1" si="112"/>
        <v>506</v>
      </c>
      <c r="T84" s="105" t="str">
        <f t="shared" ca="1" si="113"/>
        <v/>
      </c>
    </row>
    <row r="85" spans="1:20">
      <c r="A85">
        <f ca="1">IF(B85="","",INDIRECT("減額一覧!B"&amp;$P85))</f>
        <v>245</v>
      </c>
      <c r="B85" s="61">
        <f ca="1">IF(INDIRECT("減額一覧!BB"&amp;P85)=1,INDIRECT("減額一覧!W"&amp;P85),"")</f>
        <v>108</v>
      </c>
      <c r="C85" s="44">
        <f ca="1">IF(B85="","",INDIRECT("減額一覧!C"&amp;$P85))</f>
        <v>506224000</v>
      </c>
      <c r="D85" s="79" t="str">
        <f ca="1">IF($B85="","",INDIRECT("減額一覧!G"&amp;$P85))</f>
        <v>江頭　智恵子</v>
      </c>
      <c r="E85" s="19">
        <f ca="1">IF(B85="","",INDIRECT("減額一覧!H"&amp;P85))</f>
        <v>13</v>
      </c>
      <c r="F85" s="19">
        <f ca="1">IF($B85="","",INDIRECT("減額一覧!AD"&amp;P85))</f>
        <v>13</v>
      </c>
      <c r="G85" s="20">
        <f ca="1">IF($B85="","",INDIRECT("減額一覧!AE"&amp;P85))</f>
        <v>2808</v>
      </c>
      <c r="H85" s="20">
        <f ca="1">IF($B85="","",INDIRECT("減額一覧!AF"&amp;P85))</f>
        <v>1508</v>
      </c>
      <c r="I85" s="32">
        <f ca="1">IF(B85="","",IF(INDIRECT("減額一覧!BM"&amp;P85)=0.08,0.08,0.1))</f>
        <v>0.08</v>
      </c>
      <c r="J85" s="52"/>
      <c r="K85" s="95" t="str">
        <f t="shared" ca="1" si="134"/>
        <v/>
      </c>
      <c r="L85" s="58" t="str">
        <f t="shared" ca="1" si="108"/>
        <v/>
      </c>
      <c r="N85" s="113" t="str">
        <f t="shared" ca="1" si="139"/>
        <v>市内</v>
      </c>
      <c r="O85" s="114">
        <f t="shared" ref="O85" ca="1" si="142">IF(B85="","",IF(INDIRECT("減額一覧!BM"&amp;P85)=0.08,0.08,0.1))</f>
        <v>0.08</v>
      </c>
      <c r="P85" s="38">
        <v>19</v>
      </c>
      <c r="Q85" s="38">
        <f t="shared" ca="1" si="141"/>
        <v>1</v>
      </c>
      <c r="R85" s="38">
        <f t="shared" ca="1" si="141"/>
        <v>1</v>
      </c>
      <c r="S85" s="66" t="str">
        <f t="shared" ca="1" si="112"/>
        <v>506</v>
      </c>
      <c r="T85" s="105" t="str">
        <f t="shared" ca="1" si="113"/>
        <v/>
      </c>
    </row>
    <row r="86" spans="1:20">
      <c r="A86">
        <f ca="1">IF(B86="","",INDIRECT("減額一覧!B"&amp;$P86))</f>
        <v>245</v>
      </c>
      <c r="B86" s="61">
        <f ca="1">IF(INDIRECT("減額一覧!BC"&amp;P86)=1,INDIRECT("減額一覧!AG"&amp;P86),"")</f>
        <v>109</v>
      </c>
      <c r="C86" s="36">
        <f ca="1">IF(B86="","",INDIRECT("減額一覧!C"&amp;$P86))</f>
        <v>506224000</v>
      </c>
      <c r="D86" s="80" t="str">
        <f ca="1">IF($B86="","",INDIRECT("減額一覧!G"&amp;$P86))</f>
        <v>江頭　智恵子</v>
      </c>
      <c r="E86" s="19">
        <f ca="1">IF(B86="","",INDIRECT("減額一覧!H"&amp;P86))</f>
        <v>13</v>
      </c>
      <c r="F86" s="19">
        <f ca="1">IF($B86="","",INDIRECT("減額一覧!AN"&amp;P86))</f>
        <v>12</v>
      </c>
      <c r="G86" s="20">
        <f ca="1">IF($B86="","",INDIRECT("減額一覧!AO"&amp;P86))</f>
        <v>2592</v>
      </c>
      <c r="H86" s="20">
        <f ca="1">IF($B86="","",INDIRECT("減額一覧!AP"&amp;P86))</f>
        <v>1392</v>
      </c>
      <c r="I86" s="32">
        <f ca="1">IF(B86="","",IF(INDIRECT("減額一覧!BN"&amp;P86)=0.08,0.08,0.1))</f>
        <v>0.08</v>
      </c>
      <c r="J86" s="52"/>
      <c r="K86" s="95" t="str">
        <f t="shared" ca="1" si="134"/>
        <v/>
      </c>
      <c r="L86" s="58" t="str">
        <f t="shared" ca="1" si="108"/>
        <v/>
      </c>
      <c r="N86" s="113" t="str">
        <f t="shared" ca="1" si="139"/>
        <v>市内</v>
      </c>
      <c r="O86" s="114">
        <f t="shared" ref="O86" ca="1" si="143">IF(B86="","",IF(INDIRECT("減額一覧!BN"&amp;P86)=0.08,0.08,0.1))</f>
        <v>0.08</v>
      </c>
      <c r="P86" s="38">
        <v>19</v>
      </c>
      <c r="Q86" s="38">
        <f t="shared" ca="1" si="141"/>
        <v>1</v>
      </c>
      <c r="R86" s="38">
        <f t="shared" ca="1" si="141"/>
        <v>1</v>
      </c>
      <c r="S86" s="66" t="str">
        <f t="shared" ca="1" si="112"/>
        <v>506</v>
      </c>
      <c r="T86" s="105" t="str">
        <f t="shared" ca="1" si="113"/>
        <v/>
      </c>
    </row>
    <row r="87" spans="1:20">
      <c r="A87">
        <f ca="1">IF(B87="","",INDIRECT("減額一覧!B"&amp;$P87))</f>
        <v>245</v>
      </c>
      <c r="B87" s="61">
        <f ca="1">IF(INDIRECT("減額一覧!BD"&amp;P87)=1,INDIRECT("減額一覧!AQ"&amp;P87),"")</f>
        <v>110</v>
      </c>
      <c r="C87" s="45">
        <f ca="1">IF(B87="","",INDIRECT("減額一覧!C"&amp;$P87))</f>
        <v>506224000</v>
      </c>
      <c r="D87" s="79" t="str">
        <f ca="1">IF($B87="","",INDIRECT("減額一覧!G"&amp;$P87))</f>
        <v>江頭　智恵子</v>
      </c>
      <c r="E87" s="19">
        <f ca="1">IF(B87="","",INDIRECT("減額一覧!H"&amp;P87))</f>
        <v>13</v>
      </c>
      <c r="F87" s="19">
        <f ca="1">IF($B87="","",INDIRECT("減額一覧!AX"&amp;P87))</f>
        <v>12</v>
      </c>
      <c r="G87" s="20">
        <f ca="1">IF($B87="","",INDIRECT("減額一覧!AY"&amp;P87))</f>
        <v>2592</v>
      </c>
      <c r="H87" s="20">
        <f ca="1">IF($B87="","",INDIRECT("減額一覧!AZ"&amp;P87))</f>
        <v>1392</v>
      </c>
      <c r="I87" s="32">
        <f ca="1">IF(B87="","",IF(INDIRECT("減額一覧!BO"&amp;P87)=0.08,0.08,0.1))</f>
        <v>0.08</v>
      </c>
      <c r="J87" s="52"/>
      <c r="K87" s="95" t="str">
        <f t="shared" ca="1" si="134"/>
        <v/>
      </c>
      <c r="L87" s="58" t="str">
        <f t="shared" ca="1" si="108"/>
        <v/>
      </c>
      <c r="N87" s="113" t="str">
        <f t="shared" ca="1" si="139"/>
        <v>市内</v>
      </c>
      <c r="O87" s="114">
        <f t="shared" ref="O87" ca="1" si="144">IF(B87="","",IF(INDIRECT("減額一覧!BO"&amp;P87)=0.08,0.08,0.1))</f>
        <v>0.08</v>
      </c>
      <c r="P87" s="38">
        <v>19</v>
      </c>
      <c r="Q87" s="38">
        <f t="shared" ca="1" si="141"/>
        <v>1</v>
      </c>
      <c r="R87" s="38">
        <f t="shared" ca="1" si="141"/>
        <v>1</v>
      </c>
      <c r="S87" s="66" t="str">
        <f t="shared" ca="1" si="112"/>
        <v>506</v>
      </c>
      <c r="T87" s="105" t="str">
        <f t="shared" ca="1" si="113"/>
        <v/>
      </c>
    </row>
    <row r="88" spans="1:20" ht="19.5" thickBot="1">
      <c r="B88" s="64"/>
      <c r="C88" s="41" t="str">
        <f>IF(B88="","",減額一覧!C84)</f>
        <v/>
      </c>
      <c r="D88" s="43"/>
      <c r="E88" s="21"/>
      <c r="F88" s="22" t="s">
        <v>69</v>
      </c>
      <c r="G88" s="23">
        <f t="shared" ref="G88:H88" ca="1" si="145">SUBTOTAL(9,G84:G87)</f>
        <v>10800</v>
      </c>
      <c r="H88" s="23">
        <f t="shared" ca="1" si="145"/>
        <v>5800</v>
      </c>
      <c r="I88" s="30"/>
      <c r="J88" s="53"/>
      <c r="K88" s="96" t="str">
        <f t="shared" si="134"/>
        <v/>
      </c>
      <c r="L88" s="59" t="str">
        <f t="shared" si="108"/>
        <v/>
      </c>
      <c r="N88" s="108" t="str">
        <f t="shared" ref="N88" ca="1" si="146">IF(AND(G88=0,H88=0),"","小計")</f>
        <v>小計</v>
      </c>
      <c r="O88" s="108" t="str">
        <f t="shared" ref="O88" ca="1" si="147">IF(AND(G88=0,H88=0),"","小計")</f>
        <v>小計</v>
      </c>
      <c r="P88" s="38"/>
      <c r="Q88" s="38"/>
      <c r="R88" s="38"/>
      <c r="S88" s="66" t="str">
        <f t="shared" si="112"/>
        <v/>
      </c>
      <c r="T88" s="105" t="str">
        <f t="shared" si="113"/>
        <v/>
      </c>
    </row>
    <row r="89" spans="1:20" ht="19.5" hidden="1" thickTop="1">
      <c r="A89">
        <f ca="1">IF(B89="","",INDIRECT("減額一覧!B"&amp;$P89))</f>
        <v>246</v>
      </c>
      <c r="B89" s="61">
        <f ca="1">IF(INDIRECT("減額一覧!BA"&amp;P89)=1,INDIRECT("減額一覧!M"&amp;P89),"")</f>
        <v>111</v>
      </c>
      <c r="C89" s="36">
        <f ca="1">IF(B89="","",INDIRECT("減額一覧!C"&amp;$P89))</f>
        <v>556210500</v>
      </c>
      <c r="D89" s="78" t="str">
        <f ca="1">IF($B89="","",INDIRECT("減額一覧!G"&amp;$P89))</f>
        <v>元林　丈彦</v>
      </c>
      <c r="E89" s="19">
        <f ca="1">IF(B89="","",INDIRECT("減額一覧!H"&amp;P89))</f>
        <v>20</v>
      </c>
      <c r="F89" s="19">
        <f ca="1">IF($B89="","",INDIRECT("減額一覧!T"&amp;P89))</f>
        <v>1</v>
      </c>
      <c r="G89" s="20">
        <f ca="1">IF($B89="","",INDIRECT("減額一覧!U"&amp;P89))</f>
        <v>220</v>
      </c>
      <c r="H89" s="20">
        <f ca="1">IF($B89="","",INDIRECT("減額一覧!V"&amp;P89))</f>
        <v>118</v>
      </c>
      <c r="I89" s="32">
        <f ca="1">IF(B89="","",IF(INDIRECT("減額一覧!BL"&amp;P89)=0.08,0.08,0.1))</f>
        <v>0.1</v>
      </c>
      <c r="J89" s="51" t="s">
        <v>452</v>
      </c>
      <c r="K89" s="94" t="str">
        <f t="shared" ca="1" si="134"/>
        <v/>
      </c>
      <c r="L89" s="56" t="str">
        <f t="shared" ca="1" si="108"/>
        <v/>
      </c>
      <c r="N89" s="113" t="str">
        <f t="shared" ref="N89:N92" ca="1" si="148">IF(A89="","",IF(A89&gt;3000,"月ヶ瀬",IF(A89&gt;=2000,"都祁","市内")))</f>
        <v>市内</v>
      </c>
      <c r="O89" s="114">
        <f t="shared" ref="O89" ca="1" si="149">IF(B89="","",IF(INDIRECT("減額一覧!BL"&amp;P89)=0.08,0.08,0.1))</f>
        <v>0.1</v>
      </c>
      <c r="P89" s="38">
        <v>20</v>
      </c>
      <c r="Q89" s="38">
        <f t="shared" ref="Q89:R92" ca="1" si="150">IF(G89="","",IF(G89&gt;0,1,""))</f>
        <v>1</v>
      </c>
      <c r="R89" s="38">
        <f t="shared" ca="1" si="150"/>
        <v>1</v>
      </c>
      <c r="S89" s="66" t="str">
        <f t="shared" ca="1" si="112"/>
        <v>556</v>
      </c>
      <c r="T89" s="105" t="str">
        <f t="shared" ca="1" si="113"/>
        <v/>
      </c>
    </row>
    <row r="90" spans="1:20" ht="19.5" hidden="1" thickTop="1">
      <c r="A90">
        <f ca="1">IF(B90="","",INDIRECT("減額一覧!B"&amp;$P90))</f>
        <v>246</v>
      </c>
      <c r="B90" s="61">
        <f ca="1">IF(INDIRECT("減額一覧!BB"&amp;P90)=1,INDIRECT("減額一覧!W"&amp;P90),"")</f>
        <v>112</v>
      </c>
      <c r="C90" s="44">
        <f ca="1">IF(B90="","",INDIRECT("減額一覧!C"&amp;$P90))</f>
        <v>556210500</v>
      </c>
      <c r="D90" s="79" t="str">
        <f ca="1">IF($B90="","",INDIRECT("減額一覧!G"&amp;$P90))</f>
        <v>元林　丈彦</v>
      </c>
      <c r="E90" s="19">
        <f ca="1">IF(B90="","",INDIRECT("減額一覧!H"&amp;P90))</f>
        <v>20</v>
      </c>
      <c r="F90" s="19">
        <f ca="1">IF($B90="","",INDIRECT("減額一覧!AD"&amp;P90))</f>
        <v>1</v>
      </c>
      <c r="G90" s="20">
        <f ca="1">IF($B90="","",INDIRECT("減額一覧!AE"&amp;P90))</f>
        <v>220</v>
      </c>
      <c r="H90" s="20">
        <f ca="1">IF($B90="","",INDIRECT("減額一覧!AF"&amp;P90))</f>
        <v>118</v>
      </c>
      <c r="I90" s="32">
        <f ca="1">IF(B90="","",IF(INDIRECT("減額一覧!BM"&amp;P90)=0.08,0.08,0.1))</f>
        <v>0.1</v>
      </c>
      <c r="J90" s="52"/>
      <c r="K90" s="95" t="str">
        <f t="shared" ca="1" si="134"/>
        <v/>
      </c>
      <c r="L90" s="58" t="str">
        <f t="shared" ca="1" si="108"/>
        <v/>
      </c>
      <c r="N90" s="113" t="str">
        <f t="shared" ca="1" si="148"/>
        <v>市内</v>
      </c>
      <c r="O90" s="114">
        <f t="shared" ref="O90" ca="1" si="151">IF(B90="","",IF(INDIRECT("減額一覧!BM"&amp;P90)=0.08,0.08,0.1))</f>
        <v>0.1</v>
      </c>
      <c r="P90" s="38">
        <v>20</v>
      </c>
      <c r="Q90" s="38">
        <f t="shared" ca="1" si="150"/>
        <v>1</v>
      </c>
      <c r="R90" s="38">
        <f t="shared" ca="1" si="150"/>
        <v>1</v>
      </c>
      <c r="S90" s="66" t="str">
        <f t="shared" ca="1" si="112"/>
        <v>556</v>
      </c>
      <c r="T90" s="105" t="str">
        <f t="shared" ca="1" si="113"/>
        <v/>
      </c>
    </row>
    <row r="91" spans="1:20" ht="19.5" hidden="1" thickTop="1">
      <c r="A91">
        <f ca="1">IF(B91="","",INDIRECT("減額一覧!B"&amp;$P91))</f>
        <v>246</v>
      </c>
      <c r="B91" s="61">
        <f ca="1">IF(INDIRECT("減額一覧!BC"&amp;P91)=1,INDIRECT("減額一覧!AG"&amp;P91),"")</f>
        <v>201</v>
      </c>
      <c r="C91" s="36">
        <f ca="1">IF(B91="","",INDIRECT("減額一覧!C"&amp;$P91))</f>
        <v>556210500</v>
      </c>
      <c r="D91" s="80" t="str">
        <f ca="1">IF($B91="","",INDIRECT("減額一覧!G"&amp;$P91))</f>
        <v>元林　丈彦</v>
      </c>
      <c r="E91" s="19">
        <f ca="1">IF(B91="","",INDIRECT("減額一覧!H"&amp;P91))</f>
        <v>20</v>
      </c>
      <c r="F91" s="19">
        <f ca="1">IF($B91="","",INDIRECT("減額一覧!AN"&amp;P91))</f>
        <v>2</v>
      </c>
      <c r="G91" s="20">
        <f ca="1">IF($B91="","",INDIRECT("減額一覧!AO"&amp;P91))</f>
        <v>440</v>
      </c>
      <c r="H91" s="20">
        <f ca="1">IF($B91="","",INDIRECT("減額一覧!AP"&amp;P91))</f>
        <v>236</v>
      </c>
      <c r="I91" s="32">
        <f ca="1">IF(B91="","",IF(INDIRECT("減額一覧!BN"&amp;P91)=0.08,0.08,0.1))</f>
        <v>0.1</v>
      </c>
      <c r="J91" s="52"/>
      <c r="K91" s="95" t="str">
        <f t="shared" ca="1" si="134"/>
        <v/>
      </c>
      <c r="L91" s="58" t="str">
        <f t="shared" ca="1" si="108"/>
        <v/>
      </c>
      <c r="N91" s="113" t="str">
        <f t="shared" ca="1" si="148"/>
        <v>市内</v>
      </c>
      <c r="O91" s="114">
        <f t="shared" ref="O91" ca="1" si="152">IF(B91="","",IF(INDIRECT("減額一覧!BN"&amp;P91)=0.08,0.08,0.1))</f>
        <v>0.1</v>
      </c>
      <c r="P91" s="38">
        <v>20</v>
      </c>
      <c r="Q91" s="38">
        <f t="shared" ca="1" si="150"/>
        <v>1</v>
      </c>
      <c r="R91" s="38">
        <f t="shared" ca="1" si="150"/>
        <v>1</v>
      </c>
      <c r="S91" s="66" t="str">
        <f t="shared" ca="1" si="112"/>
        <v>556</v>
      </c>
      <c r="T91" s="105" t="str">
        <f t="shared" ca="1" si="113"/>
        <v/>
      </c>
    </row>
    <row r="92" spans="1:20" ht="19.5" hidden="1" thickTop="1">
      <c r="A92">
        <f ca="1">IF(B92="","",INDIRECT("減額一覧!B"&amp;$P92))</f>
        <v>246</v>
      </c>
      <c r="B92" s="61">
        <f ca="1">IF(INDIRECT("減額一覧!BD"&amp;P92)=1,INDIRECT("減額一覧!AQ"&amp;P92),"")</f>
        <v>202</v>
      </c>
      <c r="C92" s="45">
        <f ca="1">IF(B92="","",INDIRECT("減額一覧!C"&amp;$P92))</f>
        <v>556210500</v>
      </c>
      <c r="D92" s="79" t="str">
        <f ca="1">IF($B92="","",INDIRECT("減額一覧!G"&amp;$P92))</f>
        <v>元林　丈彦</v>
      </c>
      <c r="E92" s="19">
        <f ca="1">IF(B92="","",INDIRECT("減額一覧!H"&amp;P92))</f>
        <v>20</v>
      </c>
      <c r="F92" s="19">
        <f ca="1">IF($B92="","",INDIRECT("減額一覧!AX"&amp;P92))</f>
        <v>2</v>
      </c>
      <c r="G92" s="20">
        <f ca="1">IF($B92="","",INDIRECT("減額一覧!AY"&amp;P92))</f>
        <v>440</v>
      </c>
      <c r="H92" s="20">
        <f ca="1">IF($B92="","",INDIRECT("減額一覧!AZ"&amp;P92))</f>
        <v>236</v>
      </c>
      <c r="I92" s="32">
        <f ca="1">IF(B92="","",IF(INDIRECT("減額一覧!BO"&amp;P92)=0.08,0.08,0.1))</f>
        <v>0.1</v>
      </c>
      <c r="J92" s="52"/>
      <c r="K92" s="95" t="str">
        <f t="shared" ca="1" si="134"/>
        <v/>
      </c>
      <c r="L92" s="58" t="str">
        <f t="shared" ca="1" si="108"/>
        <v/>
      </c>
      <c r="N92" s="113" t="str">
        <f t="shared" ca="1" si="148"/>
        <v>市内</v>
      </c>
      <c r="O92" s="114">
        <f t="shared" ref="O92" ca="1" si="153">IF(B92="","",IF(INDIRECT("減額一覧!BO"&amp;P92)=0.08,0.08,0.1))</f>
        <v>0.1</v>
      </c>
      <c r="P92" s="38">
        <v>20</v>
      </c>
      <c r="Q92" s="38">
        <f t="shared" ca="1" si="150"/>
        <v>1</v>
      </c>
      <c r="R92" s="38">
        <f t="shared" ca="1" si="150"/>
        <v>1</v>
      </c>
      <c r="S92" s="66" t="str">
        <f t="shared" ca="1" si="112"/>
        <v>556</v>
      </c>
      <c r="T92" s="105" t="str">
        <f t="shared" ca="1" si="113"/>
        <v/>
      </c>
    </row>
    <row r="93" spans="1:20" ht="20.25" hidden="1" thickTop="1" thickBot="1">
      <c r="B93" s="64"/>
      <c r="C93" s="41" t="str">
        <f>IF(B93="","",減額一覧!C89)</f>
        <v/>
      </c>
      <c r="D93" s="43"/>
      <c r="E93" s="21"/>
      <c r="F93" s="22" t="s">
        <v>69</v>
      </c>
      <c r="G93" s="23">
        <f t="shared" ref="G93:H93" si="154">SUBTOTAL(9,G89:G92)</f>
        <v>0</v>
      </c>
      <c r="H93" s="23">
        <f t="shared" si="154"/>
        <v>0</v>
      </c>
      <c r="I93" s="30"/>
      <c r="J93" s="53"/>
      <c r="K93" s="96" t="str">
        <f t="shared" si="134"/>
        <v/>
      </c>
      <c r="L93" s="59" t="str">
        <f t="shared" si="108"/>
        <v/>
      </c>
      <c r="N93" s="108" t="str">
        <f t="shared" ref="N93" si="155">IF(AND(G93=0,H93=0),"","小計")</f>
        <v/>
      </c>
      <c r="O93" s="108" t="str">
        <f t="shared" ref="O93" si="156">IF(AND(G93=0,H93=0),"","小計")</f>
        <v/>
      </c>
      <c r="P93" s="38"/>
      <c r="Q93" s="38"/>
      <c r="R93" s="38"/>
      <c r="S93" s="66" t="str">
        <f t="shared" si="112"/>
        <v/>
      </c>
      <c r="T93" s="105" t="str">
        <f t="shared" si="113"/>
        <v/>
      </c>
    </row>
    <row r="94" spans="1:20" ht="19.5" hidden="1" thickTop="1">
      <c r="A94">
        <f ca="1">IF(B94="","",INDIRECT("減額一覧!B"&amp;$P94))</f>
        <v>248</v>
      </c>
      <c r="B94" s="61">
        <f ca="1">IF(INDIRECT("減額一覧!BA"&amp;P94)=1,INDIRECT("減額一覧!M"&amp;P94),"")</f>
        <v>204</v>
      </c>
      <c r="C94" s="36">
        <f ca="1">IF(B94="","",INDIRECT("減額一覧!C"&amp;$P94))</f>
        <v>803131000</v>
      </c>
      <c r="D94" s="78" t="str">
        <f ca="1">IF($B94="","",INDIRECT("減額一覧!G"&amp;$P94))</f>
        <v>谷崎　庄治</v>
      </c>
      <c r="E94" s="19">
        <f ca="1">IF(B94="","",INDIRECT("減額一覧!H"&amp;P94))</f>
        <v>20</v>
      </c>
      <c r="F94" s="19">
        <f ca="1">IF($B94="","",INDIRECT("減額一覧!T"&amp;P94))</f>
        <v>3</v>
      </c>
      <c r="G94" s="20">
        <f ca="1">IF($B94="","",INDIRECT("減額一覧!U"&amp;P94))</f>
        <v>512</v>
      </c>
      <c r="H94" s="20">
        <f ca="1">IF($B94="","",INDIRECT("減額一覧!V"&amp;P94))</f>
        <v>354</v>
      </c>
      <c r="I94" s="32">
        <f ca="1">IF(B94="","",IF(INDIRECT("減額一覧!BL"&amp;P94)=0.08,0.08,0.1))</f>
        <v>0.1</v>
      </c>
      <c r="J94" s="51" t="s">
        <v>453</v>
      </c>
      <c r="K94" s="94" t="str">
        <f t="shared" ca="1" si="134"/>
        <v/>
      </c>
      <c r="L94" s="56" t="str">
        <f t="shared" ca="1" si="108"/>
        <v/>
      </c>
      <c r="N94" s="113" t="str">
        <f t="shared" ref="N94:N97" ca="1" si="157">IF(A94="","",IF(A94&gt;3000,"月ヶ瀬",IF(A94&gt;=2000,"都祁","市内")))</f>
        <v>市内</v>
      </c>
      <c r="O94" s="114">
        <f t="shared" ref="O94" ca="1" si="158">IF(B94="","",IF(INDIRECT("減額一覧!BL"&amp;P94)=0.08,0.08,0.1))</f>
        <v>0.1</v>
      </c>
      <c r="P94" s="38">
        <v>21</v>
      </c>
      <c r="Q94" s="38">
        <f t="shared" ref="Q94:R97" ca="1" si="159">IF(G94="","",IF(G94&gt;0,1,""))</f>
        <v>1</v>
      </c>
      <c r="R94" s="38">
        <f t="shared" ca="1" si="159"/>
        <v>1</v>
      </c>
      <c r="S94" s="66" t="str">
        <f t="shared" ca="1" si="112"/>
        <v>803</v>
      </c>
      <c r="T94" s="105" t="str">
        <f t="shared" ca="1" si="113"/>
        <v/>
      </c>
    </row>
    <row r="95" spans="1:20" ht="19.5" hidden="1" thickTop="1">
      <c r="A95">
        <f ca="1">IF(B95="","",INDIRECT("減額一覧!B"&amp;$P95))</f>
        <v>248</v>
      </c>
      <c r="B95" s="61">
        <f ca="1">IF(INDIRECT("減額一覧!BB"&amp;P95)=1,INDIRECT("減額一覧!W"&amp;P95),"")</f>
        <v>205</v>
      </c>
      <c r="C95" s="44">
        <f ca="1">IF(B95="","",INDIRECT("減額一覧!C"&amp;$P95))</f>
        <v>803131000</v>
      </c>
      <c r="D95" s="79" t="str">
        <f ca="1">IF($B95="","",INDIRECT("減額一覧!G"&amp;$P95))</f>
        <v>谷崎　庄治</v>
      </c>
      <c r="E95" s="19">
        <f ca="1">IF(B95="","",INDIRECT("減額一覧!H"&amp;P95))</f>
        <v>20</v>
      </c>
      <c r="F95" s="19">
        <f ca="1">IF($B95="","",INDIRECT("減額一覧!AD"&amp;P95))</f>
        <v>3</v>
      </c>
      <c r="G95" s="20">
        <f ca="1">IF($B95="","",INDIRECT("減額一覧!AE"&amp;P95))</f>
        <v>561</v>
      </c>
      <c r="H95" s="20">
        <f ca="1">IF($B95="","",INDIRECT("減額一覧!AF"&amp;P95))</f>
        <v>409</v>
      </c>
      <c r="I95" s="32">
        <f ca="1">IF(B95="","",IF(INDIRECT("減額一覧!BM"&amp;P95)=0.08,0.08,0.1))</f>
        <v>0.1</v>
      </c>
      <c r="J95" s="52"/>
      <c r="K95" s="95" t="str">
        <f t="shared" ca="1" si="134"/>
        <v/>
      </c>
      <c r="L95" s="58" t="str">
        <f t="shared" ca="1" si="108"/>
        <v/>
      </c>
      <c r="N95" s="113" t="str">
        <f t="shared" ca="1" si="157"/>
        <v>市内</v>
      </c>
      <c r="O95" s="114">
        <f t="shared" ref="O95" ca="1" si="160">IF(B95="","",IF(INDIRECT("減額一覧!BM"&amp;P95)=0.08,0.08,0.1))</f>
        <v>0.1</v>
      </c>
      <c r="P95" s="38">
        <v>21</v>
      </c>
      <c r="Q95" s="38">
        <f t="shared" ca="1" si="159"/>
        <v>1</v>
      </c>
      <c r="R95" s="38">
        <f t="shared" ca="1" si="159"/>
        <v>1</v>
      </c>
      <c r="S95" s="66" t="str">
        <f t="shared" ca="1" si="112"/>
        <v>803</v>
      </c>
      <c r="T95" s="105" t="str">
        <f t="shared" ca="1" si="113"/>
        <v/>
      </c>
    </row>
    <row r="96" spans="1:20" ht="19.5" hidden="1" thickTop="1">
      <c r="A96">
        <f ca="1">IF(B96="","",INDIRECT("減額一覧!B"&amp;$P96))</f>
        <v>248</v>
      </c>
      <c r="B96" s="61">
        <f ca="1">IF(INDIRECT("減額一覧!BC"&amp;P96)=1,INDIRECT("減額一覧!AG"&amp;P96),"")</f>
        <v>206</v>
      </c>
      <c r="C96" s="36">
        <f ca="1">IF(B96="","",INDIRECT("減額一覧!C"&amp;$P96))</f>
        <v>803131000</v>
      </c>
      <c r="D96" s="80" t="str">
        <f ca="1">IF($B96="","",INDIRECT("減額一覧!G"&amp;$P96))</f>
        <v>谷崎　庄治</v>
      </c>
      <c r="E96" s="19">
        <f ca="1">IF(B96="","",INDIRECT("減額一覧!H"&amp;P96))</f>
        <v>20</v>
      </c>
      <c r="F96" s="19">
        <f ca="1">IF($B96="","",INDIRECT("減額一覧!AN"&amp;P96))</f>
        <v>4</v>
      </c>
      <c r="G96" s="20">
        <f ca="1">IF($B96="","",INDIRECT("減額一覧!AO"&amp;P96))</f>
        <v>831</v>
      </c>
      <c r="H96" s="20">
        <f ca="1">IF($B96="","",INDIRECT("減額一覧!AP"&amp;P96))</f>
        <v>546</v>
      </c>
      <c r="I96" s="32">
        <f ca="1">IF(B96="","",IF(INDIRECT("減額一覧!BN"&amp;P96)=0.08,0.08,0.1))</f>
        <v>0.1</v>
      </c>
      <c r="J96" s="52"/>
      <c r="K96" s="95" t="str">
        <f t="shared" ca="1" si="134"/>
        <v/>
      </c>
      <c r="L96" s="58" t="str">
        <f t="shared" ca="1" si="108"/>
        <v/>
      </c>
      <c r="N96" s="113" t="str">
        <f t="shared" ca="1" si="157"/>
        <v>市内</v>
      </c>
      <c r="O96" s="114">
        <f t="shared" ref="O96" ca="1" si="161">IF(B96="","",IF(INDIRECT("減額一覧!BN"&amp;P96)=0.08,0.08,0.1))</f>
        <v>0.1</v>
      </c>
      <c r="P96" s="38">
        <v>21</v>
      </c>
      <c r="Q96" s="38">
        <f t="shared" ca="1" si="159"/>
        <v>1</v>
      </c>
      <c r="R96" s="38">
        <f t="shared" ca="1" si="159"/>
        <v>1</v>
      </c>
      <c r="S96" s="66" t="str">
        <f t="shared" ca="1" si="112"/>
        <v>803</v>
      </c>
      <c r="T96" s="105" t="str">
        <f t="shared" ca="1" si="113"/>
        <v/>
      </c>
    </row>
    <row r="97" spans="1:20" ht="19.5" hidden="1" thickTop="1">
      <c r="A97">
        <f ca="1">IF(B97="","",INDIRECT("減額一覧!B"&amp;$P97))</f>
        <v>248</v>
      </c>
      <c r="B97" s="61">
        <f ca="1">IF(INDIRECT("減額一覧!BD"&amp;P97)=1,INDIRECT("減額一覧!AQ"&amp;P97),"")</f>
        <v>207</v>
      </c>
      <c r="C97" s="45">
        <f ca="1">IF(B97="","",INDIRECT("減額一覧!C"&amp;$P97))</f>
        <v>803131000</v>
      </c>
      <c r="D97" s="79" t="str">
        <f ca="1">IF($B97="","",INDIRECT("減額一覧!G"&amp;$P97))</f>
        <v>谷崎　庄治</v>
      </c>
      <c r="E97" s="19">
        <f ca="1">IF(B97="","",INDIRECT("減額一覧!H"&amp;P97))</f>
        <v>20</v>
      </c>
      <c r="F97" s="19">
        <f ca="1">IF($B97="","",INDIRECT("減額一覧!AX"&amp;P97))</f>
        <v>5</v>
      </c>
      <c r="G97" s="20">
        <f ca="1">IF($B97="","",INDIRECT("減額一覧!AY"&amp;P97))</f>
        <v>1051</v>
      </c>
      <c r="H97" s="20">
        <f ca="1">IF($B97="","",INDIRECT("減額一覧!AZ"&amp;P97))</f>
        <v>682</v>
      </c>
      <c r="I97" s="32">
        <f ca="1">IF(B97="","",IF(INDIRECT("減額一覧!BO"&amp;P97)=0.08,0.08,0.1))</f>
        <v>0.1</v>
      </c>
      <c r="J97" s="52"/>
      <c r="K97" s="95" t="str">
        <f t="shared" ca="1" si="134"/>
        <v/>
      </c>
      <c r="L97" s="58" t="str">
        <f t="shared" ca="1" si="108"/>
        <v/>
      </c>
      <c r="N97" s="113" t="str">
        <f t="shared" ca="1" si="157"/>
        <v>市内</v>
      </c>
      <c r="O97" s="114">
        <f t="shared" ref="O97" ca="1" si="162">IF(B97="","",IF(INDIRECT("減額一覧!BO"&amp;P97)=0.08,0.08,0.1))</f>
        <v>0.1</v>
      </c>
      <c r="P97" s="38">
        <v>21</v>
      </c>
      <c r="Q97" s="38">
        <f t="shared" ca="1" si="159"/>
        <v>1</v>
      </c>
      <c r="R97" s="38">
        <f t="shared" ca="1" si="159"/>
        <v>1</v>
      </c>
      <c r="S97" s="66" t="str">
        <f t="shared" ca="1" si="112"/>
        <v>803</v>
      </c>
      <c r="T97" s="105" t="str">
        <f t="shared" ca="1" si="113"/>
        <v/>
      </c>
    </row>
    <row r="98" spans="1:20" ht="20.25" hidden="1" thickTop="1" thickBot="1">
      <c r="B98" s="64"/>
      <c r="C98" s="41" t="str">
        <f>IF(B98="","",減額一覧!C94)</f>
        <v/>
      </c>
      <c r="D98" s="43"/>
      <c r="E98" s="21"/>
      <c r="F98" s="22" t="s">
        <v>69</v>
      </c>
      <c r="G98" s="23">
        <f t="shared" ref="G98:H98" si="163">SUBTOTAL(9,G94:G97)</f>
        <v>0</v>
      </c>
      <c r="H98" s="23">
        <f t="shared" si="163"/>
        <v>0</v>
      </c>
      <c r="I98" s="30"/>
      <c r="J98" s="53"/>
      <c r="K98" s="96" t="str">
        <f t="shared" si="134"/>
        <v/>
      </c>
      <c r="L98" s="59" t="str">
        <f t="shared" si="108"/>
        <v/>
      </c>
      <c r="N98" s="108" t="str">
        <f t="shared" ref="N98" si="164">IF(AND(G98=0,H98=0),"","小計")</f>
        <v/>
      </c>
      <c r="O98" s="108" t="str">
        <f t="shared" ref="O98" si="165">IF(AND(G98=0,H98=0),"","小計")</f>
        <v/>
      </c>
      <c r="P98" s="38"/>
      <c r="Q98" s="38"/>
      <c r="R98" s="38"/>
      <c r="S98" s="66" t="str">
        <f t="shared" si="112"/>
        <v/>
      </c>
      <c r="T98" s="105" t="str">
        <f t="shared" si="113"/>
        <v/>
      </c>
    </row>
    <row r="99" spans="1:20" ht="19.5" hidden="1" thickTop="1">
      <c r="A99">
        <f ca="1">IF(B99="","",INDIRECT("減額一覧!B"&amp;$P99))</f>
        <v>249</v>
      </c>
      <c r="B99" s="61">
        <f ca="1">IF(INDIRECT("減額一覧!BA"&amp;P99)=1,INDIRECT("減額一覧!M"&amp;P99),"")</f>
        <v>206</v>
      </c>
      <c r="C99" s="36">
        <f ca="1">IF(B99="","",INDIRECT("減額一覧!C"&amp;$P99))</f>
        <v>608203000</v>
      </c>
      <c r="D99" s="78" t="str">
        <f ca="1">IF($B99="","",INDIRECT("減額一覧!G"&amp;$P99))</f>
        <v>岩下　伸子</v>
      </c>
      <c r="E99" s="19">
        <f ca="1">IF(B99="","",INDIRECT("減額一覧!H"&amp;P99))</f>
        <v>13</v>
      </c>
      <c r="F99" s="19">
        <f ca="1">IF($B99="","",INDIRECT("減額一覧!T"&amp;P99))</f>
        <v>3</v>
      </c>
      <c r="G99" s="20">
        <f ca="1">IF($B99="","",INDIRECT("減額一覧!U"&amp;P99))</f>
        <v>511</v>
      </c>
      <c r="H99" s="20">
        <f ca="1">IF($B99="","",INDIRECT("減額一覧!V"&amp;P99))</f>
        <v>409</v>
      </c>
      <c r="I99" s="32">
        <f ca="1">IF(B99="","",IF(INDIRECT("減額一覧!BL"&amp;P99)=0.08,0.08,0.1))</f>
        <v>0.1</v>
      </c>
      <c r="J99" s="51" t="s">
        <v>454</v>
      </c>
      <c r="K99" s="94" t="str">
        <f t="shared" ca="1" si="134"/>
        <v/>
      </c>
      <c r="L99" s="56" t="str">
        <f t="shared" ca="1" si="108"/>
        <v/>
      </c>
      <c r="N99" s="113" t="str">
        <f t="shared" ref="N99:N102" ca="1" si="166">IF(A99="","",IF(A99&gt;3000,"月ヶ瀬",IF(A99&gt;=2000,"都祁","市内")))</f>
        <v>市内</v>
      </c>
      <c r="O99" s="114">
        <f t="shared" ref="O99" ca="1" si="167">IF(B99="","",IF(INDIRECT("減額一覧!BL"&amp;P99)=0.08,0.08,0.1))</f>
        <v>0.1</v>
      </c>
      <c r="P99" s="38">
        <v>22</v>
      </c>
      <c r="Q99" s="38">
        <f t="shared" ref="Q99:R102" ca="1" si="168">IF(G99="","",IF(G99&gt;0,1,""))</f>
        <v>1</v>
      </c>
      <c r="R99" s="38">
        <f t="shared" ca="1" si="168"/>
        <v>1</v>
      </c>
      <c r="S99" s="66" t="str">
        <f t="shared" ca="1" si="112"/>
        <v>608</v>
      </c>
      <c r="T99" s="105" t="str">
        <f t="shared" ca="1" si="113"/>
        <v/>
      </c>
    </row>
    <row r="100" spans="1:20" ht="19.5" hidden="1" thickTop="1">
      <c r="A100">
        <f ca="1">IF(B100="","",INDIRECT("減額一覧!B"&amp;$P100))</f>
        <v>249</v>
      </c>
      <c r="B100" s="61">
        <f ca="1">IF(INDIRECT("減額一覧!BB"&amp;P100)=1,INDIRECT("減額一覧!W"&amp;P100),"")</f>
        <v>207</v>
      </c>
      <c r="C100" s="44">
        <f ca="1">IF(B100="","",INDIRECT("減額一覧!C"&amp;$P100))</f>
        <v>608203000</v>
      </c>
      <c r="D100" s="79" t="str">
        <f ca="1">IF($B100="","",INDIRECT("減額一覧!G"&amp;$P100))</f>
        <v>岩下　伸子</v>
      </c>
      <c r="E100" s="19">
        <f ca="1">IF(B100="","",INDIRECT("減額一覧!H"&amp;P100))</f>
        <v>13</v>
      </c>
      <c r="F100" s="19">
        <f ca="1">IF($B100="","",INDIRECT("減額一覧!AD"&amp;P100))</f>
        <v>4</v>
      </c>
      <c r="G100" s="20">
        <f ca="1">IF($B100="","",INDIRECT("減額一覧!AE"&amp;P100))</f>
        <v>682</v>
      </c>
      <c r="H100" s="20">
        <f ca="1">IF($B100="","",INDIRECT("減額一覧!AF"&amp;P100))</f>
        <v>546</v>
      </c>
      <c r="I100" s="32">
        <f ca="1">IF(B100="","",IF(INDIRECT("減額一覧!BM"&amp;P100)=0.08,0.08,0.1))</f>
        <v>0.1</v>
      </c>
      <c r="J100" s="52"/>
      <c r="K100" s="95" t="str">
        <f t="shared" ca="1" si="134"/>
        <v/>
      </c>
      <c r="L100" s="58" t="str">
        <f t="shared" ca="1" si="108"/>
        <v/>
      </c>
      <c r="N100" s="113" t="str">
        <f t="shared" ca="1" si="166"/>
        <v>市内</v>
      </c>
      <c r="O100" s="114">
        <f t="shared" ref="O100" ca="1" si="169">IF(B100="","",IF(INDIRECT("減額一覧!BM"&amp;P100)=0.08,0.08,0.1))</f>
        <v>0.1</v>
      </c>
      <c r="P100" s="38">
        <v>22</v>
      </c>
      <c r="Q100" s="38">
        <f t="shared" ca="1" si="168"/>
        <v>1</v>
      </c>
      <c r="R100" s="38">
        <f t="shared" ca="1" si="168"/>
        <v>1</v>
      </c>
      <c r="S100" s="66" t="str">
        <f t="shared" ca="1" si="112"/>
        <v>608</v>
      </c>
      <c r="T100" s="105" t="str">
        <f t="shared" ca="1" si="113"/>
        <v/>
      </c>
    </row>
    <row r="101" spans="1:20" ht="19.5" hidden="1" thickTop="1">
      <c r="A101">
        <f ca="1">IF(B101="","",INDIRECT("減額一覧!B"&amp;$P101))</f>
        <v>249</v>
      </c>
      <c r="B101" s="61">
        <f ca="1">IF(INDIRECT("減額一覧!BC"&amp;P101)=1,INDIRECT("減額一覧!AG"&amp;P101),"")</f>
        <v>208</v>
      </c>
      <c r="C101" s="36">
        <f ca="1">IF(B101="","",INDIRECT("減額一覧!C"&amp;$P101))</f>
        <v>608203000</v>
      </c>
      <c r="D101" s="80" t="str">
        <f ca="1">IF($B101="","",INDIRECT("減額一覧!G"&amp;$P101))</f>
        <v>岩下　伸子</v>
      </c>
      <c r="E101" s="19">
        <f ca="1">IF(B101="","",INDIRECT("減額一覧!H"&amp;P101))</f>
        <v>13</v>
      </c>
      <c r="F101" s="19">
        <f ca="1">IF($B101="","",INDIRECT("減額一覧!AN"&amp;P101))</f>
        <v>1</v>
      </c>
      <c r="G101" s="20">
        <f ca="1">IF($B101="","",INDIRECT("減額一覧!AO"&amp;P101))</f>
        <v>170</v>
      </c>
      <c r="H101" s="20">
        <f ca="1">IF($B101="","",INDIRECT("減額一覧!AP"&amp;P101))</f>
        <v>137</v>
      </c>
      <c r="I101" s="32">
        <f ca="1">IF(B101="","",IF(INDIRECT("減額一覧!BN"&amp;P101)=0.08,0.08,0.1))</f>
        <v>0.1</v>
      </c>
      <c r="J101" s="52"/>
      <c r="K101" s="95" t="str">
        <f t="shared" ca="1" si="134"/>
        <v/>
      </c>
      <c r="L101" s="58" t="str">
        <f t="shared" ca="1" si="108"/>
        <v/>
      </c>
      <c r="N101" s="113" t="str">
        <f t="shared" ca="1" si="166"/>
        <v>市内</v>
      </c>
      <c r="O101" s="114">
        <f t="shared" ref="O101" ca="1" si="170">IF(B101="","",IF(INDIRECT("減額一覧!BN"&amp;P101)=0.08,0.08,0.1))</f>
        <v>0.1</v>
      </c>
      <c r="P101" s="38">
        <v>22</v>
      </c>
      <c r="Q101" s="38">
        <f t="shared" ca="1" si="168"/>
        <v>1</v>
      </c>
      <c r="R101" s="38">
        <f t="shared" ca="1" si="168"/>
        <v>1</v>
      </c>
      <c r="S101" s="66" t="str">
        <f t="shared" ca="1" si="112"/>
        <v>608</v>
      </c>
      <c r="T101" s="105" t="str">
        <f t="shared" ca="1" si="113"/>
        <v/>
      </c>
    </row>
    <row r="102" spans="1:20" ht="19.5" hidden="1" thickTop="1">
      <c r="A102" t="str">
        <f ca="1">IF(B102="","",INDIRECT("減額一覧!B"&amp;$P102))</f>
        <v/>
      </c>
      <c r="B102" s="61" t="str">
        <f ca="1">IF(INDIRECT("減額一覧!BD"&amp;P102)=1,INDIRECT("減額一覧!AQ"&amp;P102),"")</f>
        <v/>
      </c>
      <c r="C102" s="45" t="str">
        <f ca="1">IF(B102="","",INDIRECT("減額一覧!C"&amp;$P102))</f>
        <v/>
      </c>
      <c r="D102" s="79" t="str">
        <f ca="1">IF($B102="","",INDIRECT("減額一覧!G"&amp;$P102))</f>
        <v/>
      </c>
      <c r="E102" s="19" t="str">
        <f ca="1">IF(B102="","",INDIRECT("減額一覧!H"&amp;P102))</f>
        <v/>
      </c>
      <c r="F102" s="19" t="str">
        <f ca="1">IF($B102="","",INDIRECT("減額一覧!AX"&amp;P102))</f>
        <v/>
      </c>
      <c r="G102" s="20" t="str">
        <f ca="1">IF($B102="","",INDIRECT("減額一覧!AY"&amp;P102))</f>
        <v/>
      </c>
      <c r="H102" s="20" t="str">
        <f ca="1">IF($B102="","",INDIRECT("減額一覧!AZ"&amp;P102))</f>
        <v/>
      </c>
      <c r="I102" s="32" t="str">
        <f ca="1">IF(B102="","",IF(INDIRECT("減額一覧!BO"&amp;P102)=0.08,0.08,0.1))</f>
        <v/>
      </c>
      <c r="J102" s="52"/>
      <c r="K102" s="95" t="str">
        <f t="shared" ca="1" si="134"/>
        <v/>
      </c>
      <c r="L102" s="58" t="str">
        <f t="shared" ca="1" si="108"/>
        <v/>
      </c>
      <c r="N102" s="113" t="str">
        <f t="shared" ca="1" si="166"/>
        <v/>
      </c>
      <c r="O102" s="114" t="str">
        <f t="shared" ref="O102" ca="1" si="171">IF(B102="","",IF(INDIRECT("減額一覧!BO"&amp;P102)=0.08,0.08,0.1))</f>
        <v/>
      </c>
      <c r="P102" s="38">
        <v>22</v>
      </c>
      <c r="Q102" s="38" t="str">
        <f t="shared" ca="1" si="168"/>
        <v/>
      </c>
      <c r="R102" s="38" t="str">
        <f t="shared" ca="1" si="168"/>
        <v/>
      </c>
      <c r="S102" s="66" t="str">
        <f t="shared" ca="1" si="112"/>
        <v/>
      </c>
      <c r="T102" s="105" t="str">
        <f t="shared" ca="1" si="113"/>
        <v/>
      </c>
    </row>
    <row r="103" spans="1:20" ht="20.25" hidden="1" thickTop="1" thickBot="1">
      <c r="B103" s="64"/>
      <c r="C103" s="41" t="str">
        <f>IF(B103="","",減額一覧!C99)</f>
        <v/>
      </c>
      <c r="D103" s="43"/>
      <c r="E103" s="21"/>
      <c r="F103" s="22" t="s">
        <v>69</v>
      </c>
      <c r="G103" s="23">
        <f t="shared" ref="G103:H103" si="172">SUBTOTAL(9,G99:G102)</f>
        <v>0</v>
      </c>
      <c r="H103" s="23">
        <f t="shared" si="172"/>
        <v>0</v>
      </c>
      <c r="I103" s="30"/>
      <c r="J103" s="53"/>
      <c r="K103" s="96" t="str">
        <f t="shared" si="134"/>
        <v/>
      </c>
      <c r="L103" s="59" t="str">
        <f t="shared" si="108"/>
        <v/>
      </c>
      <c r="N103" s="108" t="str">
        <f t="shared" ref="N103" si="173">IF(AND(G103=0,H103=0),"","小計")</f>
        <v/>
      </c>
      <c r="O103" s="108" t="str">
        <f t="shared" ref="O103" si="174">IF(AND(G103=0,H103=0),"","小計")</f>
        <v/>
      </c>
      <c r="P103" s="38"/>
      <c r="Q103" s="38"/>
      <c r="R103" s="38"/>
      <c r="S103" s="66" t="str">
        <f t="shared" si="112"/>
        <v/>
      </c>
      <c r="T103" s="105" t="str">
        <f t="shared" si="113"/>
        <v/>
      </c>
    </row>
    <row r="104" spans="1:20" ht="19.5" hidden="1" thickTop="1">
      <c r="A104">
        <f ca="1">IF(B104="","",INDIRECT("減額一覧!B"&amp;$P104))</f>
        <v>251</v>
      </c>
      <c r="B104" s="61">
        <f ca="1">IF(INDIRECT("減額一覧!BA"&amp;P104)=1,INDIRECT("減額一覧!M"&amp;P104),"")</f>
        <v>206</v>
      </c>
      <c r="C104" s="36">
        <f ca="1">IF(B104="","",INDIRECT("減額一覧!C"&amp;$P104))</f>
        <v>247081000</v>
      </c>
      <c r="D104" s="78" t="str">
        <f ca="1">IF($B104="","",INDIRECT("減額一覧!G"&amp;$P104))</f>
        <v>稲葉　晋一</v>
      </c>
      <c r="E104" s="19">
        <f ca="1">IF(B104="","",INDIRECT("減額一覧!H"&amp;P104))</f>
        <v>13</v>
      </c>
      <c r="F104" s="19">
        <f ca="1">IF($B104="","",INDIRECT("減額一覧!T"&amp;P104))</f>
        <v>32</v>
      </c>
      <c r="G104" s="20">
        <f ca="1">IF($B104="","",INDIRECT("減額一覧!U"&amp;P104))</f>
        <v>6325</v>
      </c>
      <c r="H104" s="20">
        <f ca="1">IF($B104="","",INDIRECT("減額一覧!V"&amp;P104))</f>
        <v>0</v>
      </c>
      <c r="I104" s="32">
        <f ca="1">IF(B104="","",IF(INDIRECT("減額一覧!BL"&amp;P104)=0.08,0.08,0.1))</f>
        <v>0.1</v>
      </c>
      <c r="J104" s="51" t="s">
        <v>518</v>
      </c>
      <c r="K104" s="94" t="str">
        <f t="shared" ca="1" si="134"/>
        <v/>
      </c>
      <c r="L104" s="56" t="str">
        <f t="shared" ca="1" si="108"/>
        <v/>
      </c>
      <c r="N104" s="113" t="str">
        <f t="shared" ref="N104:N107" ca="1" si="175">IF(A104="","",IF(A104&gt;3000,"月ヶ瀬",IF(A104&gt;=2000,"都祁","市内")))</f>
        <v>市内</v>
      </c>
      <c r="O104" s="114">
        <f t="shared" ref="O104" ca="1" si="176">IF(B104="","",IF(INDIRECT("減額一覧!BL"&amp;P104)=0.08,0.08,0.1))</f>
        <v>0.1</v>
      </c>
      <c r="P104" s="38">
        <v>23</v>
      </c>
      <c r="Q104" s="38">
        <f t="shared" ref="Q104:R107" ca="1" si="177">IF(G104="","",IF(G104&gt;0,1,""))</f>
        <v>1</v>
      </c>
      <c r="R104" s="38" t="str">
        <f t="shared" ca="1" si="177"/>
        <v/>
      </c>
      <c r="S104" s="66" t="str">
        <f t="shared" ca="1" si="112"/>
        <v>247</v>
      </c>
      <c r="T104" s="105" t="str">
        <f t="shared" ca="1" si="113"/>
        <v/>
      </c>
    </row>
    <row r="105" spans="1:20" ht="19.5" hidden="1" thickTop="1">
      <c r="A105">
        <f ca="1">IF(B105="","",INDIRECT("減額一覧!B"&amp;$P105))</f>
        <v>251</v>
      </c>
      <c r="B105" s="61">
        <f ca="1">IF(INDIRECT("減額一覧!BB"&amp;P105)=1,INDIRECT("減額一覧!W"&amp;P105),"")</f>
        <v>207</v>
      </c>
      <c r="C105" s="44">
        <f ca="1">IF(B105="","",INDIRECT("減額一覧!C"&amp;$P105))</f>
        <v>247081000</v>
      </c>
      <c r="D105" s="79" t="str">
        <f ca="1">IF($B105="","",INDIRECT("減額一覧!G"&amp;$P105))</f>
        <v>稲葉　晋一</v>
      </c>
      <c r="E105" s="19">
        <f ca="1">IF(B105="","",INDIRECT("減額一覧!H"&amp;P105))</f>
        <v>13</v>
      </c>
      <c r="F105" s="19">
        <f ca="1">IF($B105="","",INDIRECT("減額一覧!AD"&amp;P105))</f>
        <v>32</v>
      </c>
      <c r="G105" s="20">
        <f ca="1">IF($B105="","",INDIRECT("減額一覧!AE"&amp;P105))</f>
        <v>6325</v>
      </c>
      <c r="H105" s="20">
        <f ca="1">IF($B105="","",INDIRECT("減額一覧!AF"&amp;P105))</f>
        <v>0</v>
      </c>
      <c r="I105" s="32">
        <f ca="1">IF(B105="","",IF(INDIRECT("減額一覧!BM"&amp;P105)=0.08,0.08,0.1))</f>
        <v>0.1</v>
      </c>
      <c r="J105" s="52"/>
      <c r="K105" s="95" t="str">
        <f t="shared" ca="1" si="134"/>
        <v/>
      </c>
      <c r="L105" s="58" t="str">
        <f t="shared" ca="1" si="108"/>
        <v/>
      </c>
      <c r="N105" s="113" t="str">
        <f t="shared" ca="1" si="175"/>
        <v>市内</v>
      </c>
      <c r="O105" s="114">
        <f t="shared" ref="O105" ca="1" si="178">IF(B105="","",IF(INDIRECT("減額一覧!BM"&amp;P105)=0.08,0.08,0.1))</f>
        <v>0.1</v>
      </c>
      <c r="P105" s="38">
        <v>23</v>
      </c>
      <c r="Q105" s="38">
        <f t="shared" ca="1" si="177"/>
        <v>1</v>
      </c>
      <c r="R105" s="38" t="str">
        <f t="shared" ca="1" si="177"/>
        <v/>
      </c>
      <c r="S105" s="66" t="str">
        <f t="shared" ca="1" si="112"/>
        <v>247</v>
      </c>
      <c r="T105" s="105" t="str">
        <f t="shared" ca="1" si="113"/>
        <v/>
      </c>
    </row>
    <row r="106" spans="1:20" ht="19.5" hidden="1" thickTop="1">
      <c r="A106" t="str">
        <f ca="1">IF(B106="","",INDIRECT("減額一覧!B"&amp;$P106))</f>
        <v/>
      </c>
      <c r="B106" s="61" t="str">
        <f ca="1">IF(INDIRECT("減額一覧!BC"&amp;P106)=1,INDIRECT("減額一覧!AG"&amp;P106),"")</f>
        <v/>
      </c>
      <c r="C106" s="36" t="str">
        <f ca="1">IF(B106="","",INDIRECT("減額一覧!C"&amp;$P106))</f>
        <v/>
      </c>
      <c r="D106" s="80" t="str">
        <f ca="1">IF($B106="","",INDIRECT("減額一覧!G"&amp;$P106))</f>
        <v/>
      </c>
      <c r="E106" s="19" t="str">
        <f ca="1">IF(B106="","",INDIRECT("減額一覧!H"&amp;P106))</f>
        <v/>
      </c>
      <c r="F106" s="19" t="str">
        <f ca="1">IF($B106="","",INDIRECT("減額一覧!AN"&amp;P106))</f>
        <v/>
      </c>
      <c r="G106" s="20" t="str">
        <f ca="1">IF($B106="","",INDIRECT("減額一覧!AO"&amp;P106))</f>
        <v/>
      </c>
      <c r="H106" s="20" t="str">
        <f ca="1">IF($B106="","",INDIRECT("減額一覧!AP"&amp;P106))</f>
        <v/>
      </c>
      <c r="I106" s="32" t="str">
        <f ca="1">IF(B106="","",IF(INDIRECT("減額一覧!BN"&amp;P106)=0.08,0.08,0.1))</f>
        <v/>
      </c>
      <c r="J106" s="52"/>
      <c r="K106" s="95" t="str">
        <f t="shared" ca="1" si="134"/>
        <v/>
      </c>
      <c r="L106" s="58" t="str">
        <f t="shared" ca="1" si="108"/>
        <v/>
      </c>
      <c r="N106" s="113" t="str">
        <f t="shared" ca="1" si="175"/>
        <v/>
      </c>
      <c r="O106" s="114" t="str">
        <f t="shared" ref="O106" ca="1" si="179">IF(B106="","",IF(INDIRECT("減額一覧!BN"&amp;P106)=0.08,0.08,0.1))</f>
        <v/>
      </c>
      <c r="P106" s="38">
        <v>23</v>
      </c>
      <c r="Q106" s="38" t="str">
        <f t="shared" ca="1" si="177"/>
        <v/>
      </c>
      <c r="R106" s="38" t="str">
        <f t="shared" ca="1" si="177"/>
        <v/>
      </c>
      <c r="S106" s="66" t="str">
        <f t="shared" ca="1" si="112"/>
        <v/>
      </c>
      <c r="T106" s="105" t="str">
        <f t="shared" ca="1" si="113"/>
        <v/>
      </c>
    </row>
    <row r="107" spans="1:20" ht="19.5" hidden="1" thickTop="1">
      <c r="A107" t="str">
        <f ca="1">IF(B107="","",INDIRECT("減額一覧!B"&amp;$P107))</f>
        <v/>
      </c>
      <c r="B107" s="61" t="str">
        <f ca="1">IF(INDIRECT("減額一覧!BD"&amp;P107)=1,INDIRECT("減額一覧!AQ"&amp;P107),"")</f>
        <v/>
      </c>
      <c r="C107" s="45" t="str">
        <f ca="1">IF(B107="","",INDIRECT("減額一覧!C"&amp;$P107))</f>
        <v/>
      </c>
      <c r="D107" s="79" t="str">
        <f ca="1">IF($B107="","",INDIRECT("減額一覧!G"&amp;$P107))</f>
        <v/>
      </c>
      <c r="E107" s="19" t="str">
        <f ca="1">IF(B107="","",INDIRECT("減額一覧!H"&amp;P107))</f>
        <v/>
      </c>
      <c r="F107" s="19" t="str">
        <f ca="1">IF($B107="","",INDIRECT("減額一覧!AX"&amp;P107))</f>
        <v/>
      </c>
      <c r="G107" s="20" t="str">
        <f ca="1">IF($B107="","",INDIRECT("減額一覧!AY"&amp;P107))</f>
        <v/>
      </c>
      <c r="H107" s="20" t="str">
        <f ca="1">IF($B107="","",INDIRECT("減額一覧!AZ"&amp;P107))</f>
        <v/>
      </c>
      <c r="I107" s="32" t="str">
        <f ca="1">IF(B107="","",IF(INDIRECT("減額一覧!BO"&amp;P107)=0.08,0.08,0.1))</f>
        <v/>
      </c>
      <c r="J107" s="52"/>
      <c r="K107" s="95" t="str">
        <f t="shared" ca="1" si="134"/>
        <v/>
      </c>
      <c r="L107" s="58" t="str">
        <f t="shared" ca="1" si="108"/>
        <v/>
      </c>
      <c r="N107" s="113" t="str">
        <f t="shared" ca="1" si="175"/>
        <v/>
      </c>
      <c r="O107" s="114" t="str">
        <f t="shared" ref="O107" ca="1" si="180">IF(B107="","",IF(INDIRECT("減額一覧!BO"&amp;P107)=0.08,0.08,0.1))</f>
        <v/>
      </c>
      <c r="P107" s="38">
        <v>23</v>
      </c>
      <c r="Q107" s="38" t="str">
        <f t="shared" ca="1" si="177"/>
        <v/>
      </c>
      <c r="R107" s="38" t="str">
        <f t="shared" ca="1" si="177"/>
        <v/>
      </c>
      <c r="S107" s="66" t="str">
        <f t="shared" ca="1" si="112"/>
        <v/>
      </c>
      <c r="T107" s="105" t="str">
        <f t="shared" ca="1" si="113"/>
        <v/>
      </c>
    </row>
    <row r="108" spans="1:20" ht="20.25" hidden="1" thickTop="1" thickBot="1">
      <c r="B108" s="64"/>
      <c r="C108" s="41" t="str">
        <f>IF(B108="","",減額一覧!C104)</f>
        <v/>
      </c>
      <c r="D108" s="43"/>
      <c r="E108" s="21"/>
      <c r="F108" s="22" t="s">
        <v>69</v>
      </c>
      <c r="G108" s="23">
        <f t="shared" ref="G108:H108" si="181">SUBTOTAL(9,G104:G107)</f>
        <v>0</v>
      </c>
      <c r="H108" s="23">
        <f t="shared" si="181"/>
        <v>0</v>
      </c>
      <c r="I108" s="30"/>
      <c r="J108" s="53"/>
      <c r="K108" s="96" t="str">
        <f t="shared" si="134"/>
        <v/>
      </c>
      <c r="L108" s="59" t="str">
        <f t="shared" si="108"/>
        <v/>
      </c>
      <c r="N108" s="108" t="str">
        <f t="shared" ref="N108" si="182">IF(AND(G108=0,H108=0),"","小計")</f>
        <v/>
      </c>
      <c r="O108" s="108" t="str">
        <f t="shared" ref="O108" si="183">IF(AND(G108=0,H108=0),"","小計")</f>
        <v/>
      </c>
      <c r="P108" s="38"/>
      <c r="Q108" s="38"/>
      <c r="R108" s="38"/>
      <c r="S108" s="66" t="str">
        <f t="shared" si="112"/>
        <v/>
      </c>
      <c r="T108" s="105" t="str">
        <f t="shared" si="113"/>
        <v/>
      </c>
    </row>
    <row r="109" spans="1:20" ht="19.5" hidden="1" thickTop="1">
      <c r="A109">
        <f ca="1">IF(B109="","",INDIRECT("減額一覧!B"&amp;$P109))</f>
        <v>252</v>
      </c>
      <c r="B109" s="61">
        <f ca="1">IF(INDIRECT("減額一覧!BA"&amp;P109)=1,INDIRECT("減額一覧!M"&amp;P109),"")</f>
        <v>205</v>
      </c>
      <c r="C109" s="36">
        <f ca="1">IF(B109="","",INDIRECT("減額一覧!C"&amp;$P109))</f>
        <v>531159000</v>
      </c>
      <c r="D109" s="78" t="str">
        <f ca="1">IF($B109="","",INDIRECT("減額一覧!G"&amp;$P109))</f>
        <v>藤井　建蔵</v>
      </c>
      <c r="E109" s="19">
        <f ca="1">IF(B109="","",INDIRECT("減額一覧!H"&amp;P109))</f>
        <v>13</v>
      </c>
      <c r="F109" s="19">
        <f ca="1">IF($B109="","",INDIRECT("減額一覧!T"&amp;P109))</f>
        <v>2</v>
      </c>
      <c r="G109" s="20">
        <f ca="1">IF($B109="","",INDIRECT("減額一覧!U"&amp;P109))</f>
        <v>341</v>
      </c>
      <c r="H109" s="20">
        <f ca="1">IF($B109="","",INDIRECT("減額一覧!V"&amp;P109))</f>
        <v>273</v>
      </c>
      <c r="I109" s="32">
        <f ca="1">IF(B109="","",IF(INDIRECT("減額一覧!BL"&amp;P109)=0.08,0.08,0.1))</f>
        <v>0.1</v>
      </c>
      <c r="J109" s="51" t="s">
        <v>455</v>
      </c>
      <c r="K109" s="94" t="str">
        <f t="shared" ca="1" si="134"/>
        <v/>
      </c>
      <c r="L109" s="56" t="str">
        <f t="shared" ca="1" si="108"/>
        <v/>
      </c>
      <c r="N109" s="113" t="str">
        <f t="shared" ref="N109:N112" ca="1" si="184">IF(A109="","",IF(A109&gt;3000,"月ヶ瀬",IF(A109&gt;=2000,"都祁","市内")))</f>
        <v>市内</v>
      </c>
      <c r="O109" s="114">
        <f t="shared" ref="O109" ca="1" si="185">IF(B109="","",IF(INDIRECT("減額一覧!BL"&amp;P109)=0.08,0.08,0.1))</f>
        <v>0.1</v>
      </c>
      <c r="P109" s="38">
        <v>24</v>
      </c>
      <c r="Q109" s="38">
        <f t="shared" ref="Q109:R112" ca="1" si="186">IF(G109="","",IF(G109&gt;0,1,""))</f>
        <v>1</v>
      </c>
      <c r="R109" s="38">
        <f t="shared" ca="1" si="186"/>
        <v>1</v>
      </c>
      <c r="S109" s="66" t="str">
        <f t="shared" ca="1" si="112"/>
        <v>531</v>
      </c>
      <c r="T109" s="105" t="str">
        <f t="shared" ca="1" si="113"/>
        <v/>
      </c>
    </row>
    <row r="110" spans="1:20" ht="19.5" hidden="1" thickTop="1">
      <c r="A110">
        <f ca="1">IF(B110="","",INDIRECT("減額一覧!B"&amp;$P110))</f>
        <v>252</v>
      </c>
      <c r="B110" s="61">
        <f ca="1">IF(INDIRECT("減額一覧!BB"&amp;P110)=1,INDIRECT("減額一覧!W"&amp;P110),"")</f>
        <v>206</v>
      </c>
      <c r="C110" s="44">
        <f ca="1">IF(B110="","",INDIRECT("減額一覧!C"&amp;$P110))</f>
        <v>531159000</v>
      </c>
      <c r="D110" s="79" t="str">
        <f ca="1">IF($B110="","",INDIRECT("減額一覧!G"&amp;$P110))</f>
        <v>藤井　建蔵</v>
      </c>
      <c r="E110" s="19">
        <f ca="1">IF(B110="","",INDIRECT("減額一覧!H"&amp;P110))</f>
        <v>13</v>
      </c>
      <c r="F110" s="19">
        <f ca="1">IF($B110="","",INDIRECT("減額一覧!AD"&amp;P110))</f>
        <v>3</v>
      </c>
      <c r="G110" s="20">
        <f ca="1">IF($B110="","",INDIRECT("減額一覧!AE"&amp;P110))</f>
        <v>512</v>
      </c>
      <c r="H110" s="20">
        <f ca="1">IF($B110="","",INDIRECT("減額一覧!AF"&amp;P110))</f>
        <v>409</v>
      </c>
      <c r="I110" s="32">
        <f ca="1">IF(B110="","",IF(INDIRECT("減額一覧!BM"&amp;P110)=0.08,0.08,0.1))</f>
        <v>0.1</v>
      </c>
      <c r="J110" s="52"/>
      <c r="K110" s="95" t="str">
        <f t="shared" ca="1" si="134"/>
        <v/>
      </c>
      <c r="L110" s="58" t="str">
        <f t="shared" ca="1" si="108"/>
        <v/>
      </c>
      <c r="N110" s="113" t="str">
        <f t="shared" ca="1" si="184"/>
        <v>市内</v>
      </c>
      <c r="O110" s="114">
        <f t="shared" ref="O110" ca="1" si="187">IF(B110="","",IF(INDIRECT("減額一覧!BM"&amp;P110)=0.08,0.08,0.1))</f>
        <v>0.1</v>
      </c>
      <c r="P110" s="38">
        <v>24</v>
      </c>
      <c r="Q110" s="38">
        <f t="shared" ca="1" si="186"/>
        <v>1</v>
      </c>
      <c r="R110" s="38">
        <f t="shared" ca="1" si="186"/>
        <v>1</v>
      </c>
      <c r="S110" s="66" t="str">
        <f t="shared" ca="1" si="112"/>
        <v>531</v>
      </c>
      <c r="T110" s="105" t="str">
        <f t="shared" ca="1" si="113"/>
        <v/>
      </c>
    </row>
    <row r="111" spans="1:20" ht="19.5" hidden="1" thickTop="1">
      <c r="A111">
        <f ca="1">IF(B111="","",INDIRECT("減額一覧!B"&amp;$P111))</f>
        <v>252</v>
      </c>
      <c r="B111" s="61">
        <f ca="1">IF(INDIRECT("減額一覧!BC"&amp;P111)=1,INDIRECT("減額一覧!AG"&amp;P111),"")</f>
        <v>207</v>
      </c>
      <c r="C111" s="36">
        <f ca="1">IF(B111="","",INDIRECT("減額一覧!C"&amp;$P111))</f>
        <v>531159000</v>
      </c>
      <c r="D111" s="80" t="str">
        <f ca="1">IF($B111="","",INDIRECT("減額一覧!G"&amp;$P111))</f>
        <v>藤井　建蔵</v>
      </c>
      <c r="E111" s="19">
        <f ca="1">IF(B111="","",INDIRECT("減額一覧!H"&amp;P111))</f>
        <v>13</v>
      </c>
      <c r="F111" s="19">
        <f ca="1">IF($B111="","",INDIRECT("減額一覧!AN"&amp;P111))</f>
        <v>3</v>
      </c>
      <c r="G111" s="20">
        <f ca="1">IF($B111="","",INDIRECT("減額一覧!AO"&amp;P111))</f>
        <v>512</v>
      </c>
      <c r="H111" s="20">
        <f ca="1">IF($B111="","",INDIRECT("減額一覧!AP"&amp;P111))</f>
        <v>409</v>
      </c>
      <c r="I111" s="32">
        <f ca="1">IF(B111="","",IF(INDIRECT("減額一覧!BN"&amp;P111)=0.08,0.08,0.1))</f>
        <v>0.1</v>
      </c>
      <c r="J111" s="52"/>
      <c r="K111" s="95" t="str">
        <f t="shared" ca="1" si="134"/>
        <v/>
      </c>
      <c r="L111" s="58" t="str">
        <f t="shared" ca="1" si="108"/>
        <v/>
      </c>
      <c r="N111" s="113" t="str">
        <f t="shared" ca="1" si="184"/>
        <v>市内</v>
      </c>
      <c r="O111" s="114">
        <f t="shared" ref="O111" ca="1" si="188">IF(B111="","",IF(INDIRECT("減額一覧!BN"&amp;P111)=0.08,0.08,0.1))</f>
        <v>0.1</v>
      </c>
      <c r="P111" s="38">
        <v>24</v>
      </c>
      <c r="Q111" s="38">
        <f t="shared" ca="1" si="186"/>
        <v>1</v>
      </c>
      <c r="R111" s="38">
        <f t="shared" ca="1" si="186"/>
        <v>1</v>
      </c>
      <c r="S111" s="66" t="str">
        <f t="shared" ca="1" si="112"/>
        <v>531</v>
      </c>
      <c r="T111" s="105" t="str">
        <f t="shared" ca="1" si="113"/>
        <v/>
      </c>
    </row>
    <row r="112" spans="1:20" ht="19.5" hidden="1" thickTop="1">
      <c r="A112">
        <f ca="1">IF(B112="","",INDIRECT("減額一覧!B"&amp;$P112))</f>
        <v>252</v>
      </c>
      <c r="B112" s="61">
        <f ca="1">IF(INDIRECT("減額一覧!BD"&amp;P112)=1,INDIRECT("減額一覧!AQ"&amp;P112),"")</f>
        <v>208</v>
      </c>
      <c r="C112" s="45">
        <f ca="1">IF(B112="","",INDIRECT("減額一覧!C"&amp;$P112))</f>
        <v>531159000</v>
      </c>
      <c r="D112" s="79" t="str">
        <f ca="1">IF($B112="","",INDIRECT("減額一覧!G"&amp;$P112))</f>
        <v>藤井　建蔵</v>
      </c>
      <c r="E112" s="19">
        <f ca="1">IF(B112="","",INDIRECT("減額一覧!H"&amp;P112))</f>
        <v>13</v>
      </c>
      <c r="F112" s="19">
        <f ca="1">IF($B112="","",INDIRECT("減額一覧!AX"&amp;P112))</f>
        <v>3</v>
      </c>
      <c r="G112" s="20">
        <f ca="1">IF($B112="","",INDIRECT("減額一覧!AY"&amp;P112))</f>
        <v>512</v>
      </c>
      <c r="H112" s="20">
        <f ca="1">IF($B112="","",INDIRECT("減額一覧!AZ"&amp;P112))</f>
        <v>409</v>
      </c>
      <c r="I112" s="32">
        <f ca="1">IF(B112="","",IF(INDIRECT("減額一覧!BO"&amp;P112)=0.08,0.08,0.1))</f>
        <v>0.1</v>
      </c>
      <c r="J112" s="52"/>
      <c r="K112" s="95" t="str">
        <f t="shared" ca="1" si="134"/>
        <v/>
      </c>
      <c r="L112" s="58" t="str">
        <f t="shared" ca="1" si="108"/>
        <v/>
      </c>
      <c r="N112" s="113" t="str">
        <f t="shared" ca="1" si="184"/>
        <v>市内</v>
      </c>
      <c r="O112" s="114">
        <f t="shared" ref="O112" ca="1" si="189">IF(B112="","",IF(INDIRECT("減額一覧!BO"&amp;P112)=0.08,0.08,0.1))</f>
        <v>0.1</v>
      </c>
      <c r="P112" s="38">
        <v>24</v>
      </c>
      <c r="Q112" s="38">
        <f t="shared" ca="1" si="186"/>
        <v>1</v>
      </c>
      <c r="R112" s="38">
        <f t="shared" ca="1" si="186"/>
        <v>1</v>
      </c>
      <c r="S112" s="66" t="str">
        <f t="shared" ca="1" si="112"/>
        <v>531</v>
      </c>
      <c r="T112" s="105" t="str">
        <f t="shared" ca="1" si="113"/>
        <v/>
      </c>
    </row>
    <row r="113" spans="1:20" ht="20.25" hidden="1" thickTop="1" thickBot="1">
      <c r="B113" s="64"/>
      <c r="C113" s="41" t="str">
        <f>IF(B113="","",減額一覧!C109)</f>
        <v/>
      </c>
      <c r="D113" s="43"/>
      <c r="E113" s="21"/>
      <c r="F113" s="22" t="s">
        <v>69</v>
      </c>
      <c r="G113" s="23">
        <f t="shared" ref="G113:H113" si="190">SUBTOTAL(9,G109:G112)</f>
        <v>0</v>
      </c>
      <c r="H113" s="23">
        <f t="shared" si="190"/>
        <v>0</v>
      </c>
      <c r="I113" s="30"/>
      <c r="J113" s="53"/>
      <c r="K113" s="96" t="str">
        <f t="shared" si="134"/>
        <v/>
      </c>
      <c r="L113" s="59" t="str">
        <f t="shared" si="108"/>
        <v/>
      </c>
      <c r="N113" s="108" t="str">
        <f t="shared" ref="N113" si="191">IF(AND(G113=0,H113=0),"","小計")</f>
        <v/>
      </c>
      <c r="O113" s="108" t="str">
        <f t="shared" ref="O113" si="192">IF(AND(G113=0,H113=0),"","小計")</f>
        <v/>
      </c>
      <c r="P113" s="38"/>
      <c r="Q113" s="38"/>
      <c r="R113" s="38"/>
      <c r="S113" s="66" t="str">
        <f t="shared" si="112"/>
        <v/>
      </c>
      <c r="T113" s="105" t="str">
        <f t="shared" si="113"/>
        <v/>
      </c>
    </row>
    <row r="114" spans="1:20" ht="19.5" hidden="1" thickTop="1">
      <c r="A114">
        <f ca="1">IF(B114="","",INDIRECT("減額一覧!B"&amp;$P114))</f>
        <v>253</v>
      </c>
      <c r="B114" s="61">
        <f ca="1">IF(INDIRECT("減額一覧!BA"&amp;P114)=1,INDIRECT("減額一覧!M"&amp;P114),"")</f>
        <v>206</v>
      </c>
      <c r="C114" s="36">
        <f ca="1">IF(B114="","",INDIRECT("減額一覧!C"&amp;$P114))</f>
        <v>361019000</v>
      </c>
      <c r="D114" s="78" t="str">
        <f ca="1">IF($B114="","",INDIRECT("減額一覧!G"&amp;$P114))</f>
        <v>牧田　菊江</v>
      </c>
      <c r="E114" s="19">
        <f ca="1">IF(B114="","",INDIRECT("減額一覧!H"&amp;P114))</f>
        <v>20</v>
      </c>
      <c r="F114" s="19">
        <f ca="1">IF($B114="","",INDIRECT("減額一覧!T"&amp;P114))</f>
        <v>17</v>
      </c>
      <c r="G114" s="20">
        <f ca="1">IF($B114="","",INDIRECT("減額一覧!U"&amp;P114))</f>
        <v>2585</v>
      </c>
      <c r="H114" s="20">
        <f ca="1">IF($B114="","",INDIRECT("減額一覧!V"&amp;P114))</f>
        <v>2319</v>
      </c>
      <c r="I114" s="32">
        <f ca="1">IF(B114="","",IF(INDIRECT("減額一覧!BL"&amp;P114)=0.08,0.08,0.1))</f>
        <v>0.1</v>
      </c>
      <c r="J114" s="51" t="s">
        <v>519</v>
      </c>
      <c r="K114" s="94" t="str">
        <f t="shared" ca="1" si="134"/>
        <v/>
      </c>
      <c r="L114" s="56" t="str">
        <f t="shared" ca="1" si="108"/>
        <v/>
      </c>
      <c r="N114" s="113" t="str">
        <f t="shared" ref="N114:N117" ca="1" si="193">IF(A114="","",IF(A114&gt;3000,"月ヶ瀬",IF(A114&gt;=2000,"都祁","市内")))</f>
        <v>市内</v>
      </c>
      <c r="O114" s="114">
        <f t="shared" ref="O114" ca="1" si="194">IF(B114="","",IF(INDIRECT("減額一覧!BL"&amp;P114)=0.08,0.08,0.1))</f>
        <v>0.1</v>
      </c>
      <c r="P114" s="38">
        <v>25</v>
      </c>
      <c r="Q114" s="38">
        <f t="shared" ref="Q114:R117" ca="1" si="195">IF(G114="","",IF(G114&gt;0,1,""))</f>
        <v>1</v>
      </c>
      <c r="R114" s="38">
        <f t="shared" ca="1" si="195"/>
        <v>1</v>
      </c>
      <c r="S114" s="66" t="str">
        <f t="shared" ca="1" si="112"/>
        <v>361</v>
      </c>
      <c r="T114" s="105" t="str">
        <f t="shared" ca="1" si="113"/>
        <v/>
      </c>
    </row>
    <row r="115" spans="1:20" ht="19.5" hidden="1" thickTop="1">
      <c r="A115">
        <f ca="1">IF(B115="","",INDIRECT("減額一覧!B"&amp;$P115))</f>
        <v>253</v>
      </c>
      <c r="B115" s="61">
        <f ca="1">IF(INDIRECT("減額一覧!BB"&amp;P115)=1,INDIRECT("減額一覧!W"&amp;P115),"")</f>
        <v>207</v>
      </c>
      <c r="C115" s="44">
        <f ca="1">IF(B115="","",INDIRECT("減額一覧!C"&amp;$P115))</f>
        <v>361019000</v>
      </c>
      <c r="D115" s="79" t="str">
        <f ca="1">IF($B115="","",INDIRECT("減額一覧!G"&amp;$P115))</f>
        <v>牧田　菊江</v>
      </c>
      <c r="E115" s="19">
        <f ca="1">IF(B115="","",INDIRECT("減額一覧!H"&amp;P115))</f>
        <v>20</v>
      </c>
      <c r="F115" s="19">
        <f ca="1">IF($B115="","",INDIRECT("減額一覧!AD"&amp;P115))</f>
        <v>17</v>
      </c>
      <c r="G115" s="20">
        <f ca="1">IF($B115="","",INDIRECT("減額一覧!AE"&amp;P115))</f>
        <v>3014</v>
      </c>
      <c r="H115" s="20">
        <f ca="1">IF($B115="","",INDIRECT("減額一覧!AF"&amp;P115))</f>
        <v>2319</v>
      </c>
      <c r="I115" s="32">
        <f ca="1">IF(B115="","",IF(INDIRECT("減額一覧!BM"&amp;P115)=0.08,0.08,0.1))</f>
        <v>0.1</v>
      </c>
      <c r="J115" s="52"/>
      <c r="K115" s="95" t="str">
        <f t="shared" ca="1" si="134"/>
        <v/>
      </c>
      <c r="L115" s="58" t="str">
        <f t="shared" ca="1" si="108"/>
        <v/>
      </c>
      <c r="N115" s="113" t="str">
        <f t="shared" ca="1" si="193"/>
        <v>市内</v>
      </c>
      <c r="O115" s="114">
        <f t="shared" ref="O115" ca="1" si="196">IF(B115="","",IF(INDIRECT("減額一覧!BM"&amp;P115)=0.08,0.08,0.1))</f>
        <v>0.1</v>
      </c>
      <c r="P115" s="38">
        <v>25</v>
      </c>
      <c r="Q115" s="38">
        <f t="shared" ca="1" si="195"/>
        <v>1</v>
      </c>
      <c r="R115" s="38">
        <f t="shared" ca="1" si="195"/>
        <v>1</v>
      </c>
      <c r="S115" s="66" t="str">
        <f t="shared" ca="1" si="112"/>
        <v>361</v>
      </c>
      <c r="T115" s="105" t="str">
        <f t="shared" ca="1" si="113"/>
        <v/>
      </c>
    </row>
    <row r="116" spans="1:20" ht="19.5" hidden="1" thickTop="1">
      <c r="A116" t="str">
        <f ca="1">IF(B116="","",INDIRECT("減額一覧!B"&amp;$P116))</f>
        <v/>
      </c>
      <c r="B116" s="61" t="str">
        <f ca="1">IF(INDIRECT("減額一覧!BC"&amp;P116)=1,INDIRECT("減額一覧!AG"&amp;P116),"")</f>
        <v/>
      </c>
      <c r="C116" s="36" t="str">
        <f ca="1">IF(B116="","",INDIRECT("減額一覧!C"&amp;$P116))</f>
        <v/>
      </c>
      <c r="D116" s="80" t="str">
        <f ca="1">IF($B116="","",INDIRECT("減額一覧!G"&amp;$P116))</f>
        <v/>
      </c>
      <c r="E116" s="19" t="str">
        <f ca="1">IF(B116="","",INDIRECT("減額一覧!H"&amp;P116))</f>
        <v/>
      </c>
      <c r="F116" s="19" t="str">
        <f ca="1">IF($B116="","",INDIRECT("減額一覧!AN"&amp;P116))</f>
        <v/>
      </c>
      <c r="G116" s="20" t="str">
        <f ca="1">IF($B116="","",INDIRECT("減額一覧!AO"&amp;P116))</f>
        <v/>
      </c>
      <c r="H116" s="20" t="str">
        <f ca="1">IF($B116="","",INDIRECT("減額一覧!AP"&amp;P116))</f>
        <v/>
      </c>
      <c r="I116" s="32" t="str">
        <f ca="1">IF(B116="","",IF(INDIRECT("減額一覧!BN"&amp;P116)=0.08,0.08,0.1))</f>
        <v/>
      </c>
      <c r="J116" s="52"/>
      <c r="K116" s="95" t="str">
        <f t="shared" ca="1" si="134"/>
        <v/>
      </c>
      <c r="L116" s="58" t="str">
        <f t="shared" ca="1" si="108"/>
        <v/>
      </c>
      <c r="N116" s="113" t="str">
        <f t="shared" ca="1" si="193"/>
        <v/>
      </c>
      <c r="O116" s="114" t="str">
        <f t="shared" ref="O116" ca="1" si="197">IF(B116="","",IF(INDIRECT("減額一覧!BN"&amp;P116)=0.08,0.08,0.1))</f>
        <v/>
      </c>
      <c r="P116" s="38">
        <v>25</v>
      </c>
      <c r="Q116" s="38" t="str">
        <f t="shared" ca="1" si="195"/>
        <v/>
      </c>
      <c r="R116" s="38" t="str">
        <f t="shared" ca="1" si="195"/>
        <v/>
      </c>
      <c r="S116" s="66" t="str">
        <f t="shared" ca="1" si="112"/>
        <v/>
      </c>
      <c r="T116" s="105" t="str">
        <f t="shared" ca="1" si="113"/>
        <v/>
      </c>
    </row>
    <row r="117" spans="1:20" ht="19.5" hidden="1" thickTop="1">
      <c r="A117" t="str">
        <f ca="1">IF(B117="","",INDIRECT("減額一覧!B"&amp;$P117))</f>
        <v/>
      </c>
      <c r="B117" s="61" t="str">
        <f ca="1">IF(INDIRECT("減額一覧!BD"&amp;P117)=1,INDIRECT("減額一覧!AQ"&amp;P117),"")</f>
        <v/>
      </c>
      <c r="C117" s="45" t="str">
        <f ca="1">IF(B117="","",INDIRECT("減額一覧!C"&amp;$P117))</f>
        <v/>
      </c>
      <c r="D117" s="79" t="str">
        <f ca="1">IF($B117="","",INDIRECT("減額一覧!G"&amp;$P117))</f>
        <v/>
      </c>
      <c r="E117" s="19" t="str">
        <f ca="1">IF(B117="","",INDIRECT("減額一覧!H"&amp;P117))</f>
        <v/>
      </c>
      <c r="F117" s="19" t="str">
        <f ca="1">IF($B117="","",INDIRECT("減額一覧!AX"&amp;P117))</f>
        <v/>
      </c>
      <c r="G117" s="20" t="str">
        <f ca="1">IF($B117="","",INDIRECT("減額一覧!AY"&amp;P117))</f>
        <v/>
      </c>
      <c r="H117" s="20" t="str">
        <f ca="1">IF($B117="","",INDIRECT("減額一覧!AZ"&amp;P117))</f>
        <v/>
      </c>
      <c r="I117" s="32" t="str">
        <f ca="1">IF(B117="","",IF(INDIRECT("減額一覧!BO"&amp;P117)=0.08,0.08,0.1))</f>
        <v/>
      </c>
      <c r="J117" s="52"/>
      <c r="K117" s="95" t="str">
        <f t="shared" ca="1" si="134"/>
        <v/>
      </c>
      <c r="L117" s="58" t="str">
        <f t="shared" ca="1" si="108"/>
        <v/>
      </c>
      <c r="N117" s="113" t="str">
        <f t="shared" ca="1" si="193"/>
        <v/>
      </c>
      <c r="O117" s="114" t="str">
        <f t="shared" ref="O117" ca="1" si="198">IF(B117="","",IF(INDIRECT("減額一覧!BO"&amp;P117)=0.08,0.08,0.1))</f>
        <v/>
      </c>
      <c r="P117" s="38">
        <v>25</v>
      </c>
      <c r="Q117" s="38" t="str">
        <f t="shared" ca="1" si="195"/>
        <v/>
      </c>
      <c r="R117" s="38" t="str">
        <f t="shared" ca="1" si="195"/>
        <v/>
      </c>
      <c r="S117" s="66" t="str">
        <f t="shared" ca="1" si="112"/>
        <v/>
      </c>
      <c r="T117" s="105" t="str">
        <f t="shared" ca="1" si="113"/>
        <v/>
      </c>
    </row>
    <row r="118" spans="1:20" ht="20.25" hidden="1" thickTop="1" thickBot="1">
      <c r="B118" s="64"/>
      <c r="C118" s="41" t="str">
        <f>IF(B118="","",減額一覧!C114)</f>
        <v/>
      </c>
      <c r="D118" s="43"/>
      <c r="E118" s="21"/>
      <c r="F118" s="22" t="s">
        <v>69</v>
      </c>
      <c r="G118" s="23">
        <f t="shared" ref="G118:H118" si="199">SUBTOTAL(9,G114:G117)</f>
        <v>0</v>
      </c>
      <c r="H118" s="23">
        <f t="shared" si="199"/>
        <v>0</v>
      </c>
      <c r="I118" s="30"/>
      <c r="J118" s="53"/>
      <c r="K118" s="96" t="str">
        <f t="shared" si="134"/>
        <v/>
      </c>
      <c r="L118" s="59" t="str">
        <f t="shared" si="108"/>
        <v/>
      </c>
      <c r="N118" s="108" t="str">
        <f t="shared" ref="N118" si="200">IF(AND(G118=0,H118=0),"","小計")</f>
        <v/>
      </c>
      <c r="O118" s="108" t="str">
        <f t="shared" ref="O118" si="201">IF(AND(G118=0,H118=0),"","小計")</f>
        <v/>
      </c>
      <c r="P118" s="38"/>
      <c r="Q118" s="38"/>
      <c r="R118" s="38"/>
      <c r="S118" s="66" t="str">
        <f t="shared" si="112"/>
        <v/>
      </c>
      <c r="T118" s="105" t="str">
        <f t="shared" si="113"/>
        <v/>
      </c>
    </row>
    <row r="119" spans="1:20" ht="19.5" hidden="1" thickTop="1">
      <c r="A119">
        <f ca="1">IF(B119="","",INDIRECT("減額一覧!B"&amp;$P119))</f>
        <v>254</v>
      </c>
      <c r="B119" s="61">
        <f ca="1">IF(INDIRECT("減額一覧!BA"&amp;P119)=1,INDIRECT("減額一覧!M"&amp;P119),"")</f>
        <v>206</v>
      </c>
      <c r="C119" s="36">
        <f ca="1">IF(B119="","",INDIRECT("減額一覧!C"&amp;$P119))</f>
        <v>642127000</v>
      </c>
      <c r="D119" s="78" t="str">
        <f ca="1">IF($B119="","",INDIRECT("減額一覧!G"&amp;$P119))</f>
        <v>広岡　正夫</v>
      </c>
      <c r="E119" s="19">
        <f ca="1">IF(B119="","",INDIRECT("減額一覧!H"&amp;P119))</f>
        <v>20</v>
      </c>
      <c r="F119" s="19">
        <f ca="1">IF($B119="","",INDIRECT("減額一覧!T"&amp;P119))</f>
        <v>21</v>
      </c>
      <c r="G119" s="20">
        <f ca="1">IF($B119="","",INDIRECT("減額一覧!U"&amp;P119))</f>
        <v>4950</v>
      </c>
      <c r="H119" s="20">
        <f ca="1">IF($B119="","",INDIRECT("減額一覧!V"&amp;P119))</f>
        <v>2865</v>
      </c>
      <c r="I119" s="32">
        <f ca="1">IF(B119="","",IF(INDIRECT("減額一覧!BL"&amp;P119)=0.08,0.08,0.1))</f>
        <v>0.1</v>
      </c>
      <c r="J119" s="51" t="s">
        <v>456</v>
      </c>
      <c r="K119" s="94" t="str">
        <f t="shared" ca="1" si="134"/>
        <v/>
      </c>
      <c r="L119" s="56" t="str">
        <f t="shared" ca="1" si="108"/>
        <v/>
      </c>
      <c r="N119" s="113" t="str">
        <f t="shared" ref="N119:N122" ca="1" si="202">IF(A119="","",IF(A119&gt;3000,"月ヶ瀬",IF(A119&gt;=2000,"都祁","市内")))</f>
        <v>市内</v>
      </c>
      <c r="O119" s="114">
        <f t="shared" ref="O119" ca="1" si="203">IF(B119="","",IF(INDIRECT("減額一覧!BL"&amp;P119)=0.08,0.08,0.1))</f>
        <v>0.1</v>
      </c>
      <c r="P119" s="38">
        <v>26</v>
      </c>
      <c r="Q119" s="38">
        <f t="shared" ref="Q119:R122" ca="1" si="204">IF(G119="","",IF(G119&gt;0,1,""))</f>
        <v>1</v>
      </c>
      <c r="R119" s="38">
        <f t="shared" ca="1" si="204"/>
        <v>1</v>
      </c>
      <c r="S119" s="66" t="str">
        <f t="shared" ca="1" si="112"/>
        <v>642</v>
      </c>
      <c r="T119" s="105" t="str">
        <f t="shared" ca="1" si="113"/>
        <v/>
      </c>
    </row>
    <row r="120" spans="1:20" ht="19.5" hidden="1" thickTop="1">
      <c r="A120">
        <f ca="1">IF(B120="","",INDIRECT("減額一覧!B"&amp;$P120))</f>
        <v>254</v>
      </c>
      <c r="B120" s="61">
        <f ca="1">IF(INDIRECT("減額一覧!BB"&amp;P120)=1,INDIRECT("減額一覧!W"&amp;P120),"")</f>
        <v>207</v>
      </c>
      <c r="C120" s="44">
        <f ca="1">IF(B120="","",INDIRECT("減額一覧!C"&amp;$P120))</f>
        <v>642127000</v>
      </c>
      <c r="D120" s="79" t="str">
        <f ca="1">IF($B120="","",INDIRECT("減額一覧!G"&amp;$P120))</f>
        <v>広岡　正夫</v>
      </c>
      <c r="E120" s="19">
        <f ca="1">IF(B120="","",INDIRECT("減額一覧!H"&amp;P120))</f>
        <v>20</v>
      </c>
      <c r="F120" s="19">
        <f ca="1">IF($B120="","",INDIRECT("減額一覧!AD"&amp;P120))</f>
        <v>21</v>
      </c>
      <c r="G120" s="20">
        <f ca="1">IF($B120="","",INDIRECT("減額一覧!AE"&amp;P120))</f>
        <v>4950</v>
      </c>
      <c r="H120" s="20">
        <f ca="1">IF($B120="","",INDIRECT("減額一覧!AF"&amp;P120))</f>
        <v>2865</v>
      </c>
      <c r="I120" s="32">
        <f ca="1">IF(B120="","",IF(INDIRECT("減額一覧!BM"&amp;P120)=0.08,0.08,0.1))</f>
        <v>0.1</v>
      </c>
      <c r="J120" s="52"/>
      <c r="K120" s="95" t="str">
        <f t="shared" ca="1" si="134"/>
        <v/>
      </c>
      <c r="L120" s="58" t="str">
        <f t="shared" ca="1" si="108"/>
        <v/>
      </c>
      <c r="N120" s="113" t="str">
        <f t="shared" ca="1" si="202"/>
        <v>市内</v>
      </c>
      <c r="O120" s="114">
        <f t="shared" ref="O120" ca="1" si="205">IF(B120="","",IF(INDIRECT("減額一覧!BM"&amp;P120)=0.08,0.08,0.1))</f>
        <v>0.1</v>
      </c>
      <c r="P120" s="38">
        <v>26</v>
      </c>
      <c r="Q120" s="38">
        <f t="shared" ca="1" si="204"/>
        <v>1</v>
      </c>
      <c r="R120" s="38">
        <f t="shared" ca="1" si="204"/>
        <v>1</v>
      </c>
      <c r="S120" s="66" t="str">
        <f t="shared" ca="1" si="112"/>
        <v>642</v>
      </c>
      <c r="T120" s="105" t="str">
        <f t="shared" ca="1" si="113"/>
        <v/>
      </c>
    </row>
    <row r="121" spans="1:20" ht="19.5" hidden="1" thickTop="1">
      <c r="A121">
        <f ca="1">IF(B121="","",INDIRECT("減額一覧!B"&amp;$P121))</f>
        <v>254</v>
      </c>
      <c r="B121" s="61">
        <f ca="1">IF(INDIRECT("減額一覧!BC"&amp;P121)=1,INDIRECT("減額一覧!AG"&amp;P121),"")</f>
        <v>208</v>
      </c>
      <c r="C121" s="36">
        <f ca="1">IF(B121="","",INDIRECT("減額一覧!C"&amp;$P121))</f>
        <v>642127000</v>
      </c>
      <c r="D121" s="80" t="str">
        <f ca="1">IF($B121="","",INDIRECT("減額一覧!G"&amp;$P121))</f>
        <v>広岡　正夫</v>
      </c>
      <c r="E121" s="19">
        <f ca="1">IF(B121="","",INDIRECT("減額一覧!H"&amp;P121))</f>
        <v>20</v>
      </c>
      <c r="F121" s="19">
        <f ca="1">IF($B121="","",INDIRECT("減額一覧!AN"&amp;P121))</f>
        <v>11</v>
      </c>
      <c r="G121" s="20">
        <f ca="1">IF($B121="","",INDIRECT("減額一覧!AO"&amp;P121))</f>
        <v>2436</v>
      </c>
      <c r="H121" s="20">
        <f ca="1">IF($B121="","",INDIRECT("減額一覧!AP"&amp;P121))</f>
        <v>1500</v>
      </c>
      <c r="I121" s="32">
        <f ca="1">IF(B121="","",IF(INDIRECT("減額一覧!BN"&amp;P121)=0.08,0.08,0.1))</f>
        <v>0.1</v>
      </c>
      <c r="J121" s="52"/>
      <c r="K121" s="95" t="str">
        <f t="shared" ca="1" si="134"/>
        <v/>
      </c>
      <c r="L121" s="58" t="str">
        <f t="shared" ca="1" si="108"/>
        <v/>
      </c>
      <c r="N121" s="113" t="str">
        <f t="shared" ca="1" si="202"/>
        <v>市内</v>
      </c>
      <c r="O121" s="114">
        <f t="shared" ref="O121" ca="1" si="206">IF(B121="","",IF(INDIRECT("減額一覧!BN"&amp;P121)=0.08,0.08,0.1))</f>
        <v>0.1</v>
      </c>
      <c r="P121" s="38">
        <v>26</v>
      </c>
      <c r="Q121" s="38">
        <f t="shared" ca="1" si="204"/>
        <v>1</v>
      </c>
      <c r="R121" s="38">
        <f t="shared" ca="1" si="204"/>
        <v>1</v>
      </c>
      <c r="S121" s="66" t="str">
        <f t="shared" ca="1" si="112"/>
        <v>642</v>
      </c>
      <c r="T121" s="105" t="str">
        <f t="shared" ca="1" si="113"/>
        <v/>
      </c>
    </row>
    <row r="122" spans="1:20" ht="19.5" hidden="1" thickTop="1">
      <c r="A122" t="str">
        <f ca="1">IF(B122="","",INDIRECT("減額一覧!B"&amp;$P122))</f>
        <v/>
      </c>
      <c r="B122" s="61" t="str">
        <f ca="1">IF(INDIRECT("減額一覧!BD"&amp;P122)=1,INDIRECT("減額一覧!AQ"&amp;P122),"")</f>
        <v/>
      </c>
      <c r="C122" s="45" t="str">
        <f ca="1">IF(B122="","",INDIRECT("減額一覧!C"&amp;$P122))</f>
        <v/>
      </c>
      <c r="D122" s="79" t="str">
        <f ca="1">IF($B122="","",INDIRECT("減額一覧!G"&amp;$P122))</f>
        <v/>
      </c>
      <c r="E122" s="19" t="str">
        <f ca="1">IF(B122="","",INDIRECT("減額一覧!H"&amp;P122))</f>
        <v/>
      </c>
      <c r="F122" s="19" t="str">
        <f ca="1">IF($B122="","",INDIRECT("減額一覧!AX"&amp;P122))</f>
        <v/>
      </c>
      <c r="G122" s="20" t="str">
        <f ca="1">IF($B122="","",INDIRECT("減額一覧!AY"&amp;P122))</f>
        <v/>
      </c>
      <c r="H122" s="20" t="str">
        <f ca="1">IF($B122="","",INDIRECT("減額一覧!AZ"&amp;P122))</f>
        <v/>
      </c>
      <c r="I122" s="32" t="str">
        <f ca="1">IF(B122="","",IF(INDIRECT("減額一覧!BO"&amp;P122)=0.08,0.08,0.1))</f>
        <v/>
      </c>
      <c r="J122" s="52"/>
      <c r="K122" s="95" t="str">
        <f t="shared" ca="1" si="134"/>
        <v/>
      </c>
      <c r="L122" s="58" t="str">
        <f t="shared" ca="1" si="108"/>
        <v/>
      </c>
      <c r="N122" s="113" t="str">
        <f t="shared" ca="1" si="202"/>
        <v/>
      </c>
      <c r="O122" s="114" t="str">
        <f t="shared" ref="O122" ca="1" si="207">IF(B122="","",IF(INDIRECT("減額一覧!BO"&amp;P122)=0.08,0.08,0.1))</f>
        <v/>
      </c>
      <c r="P122" s="38">
        <v>26</v>
      </c>
      <c r="Q122" s="38" t="str">
        <f t="shared" ca="1" si="204"/>
        <v/>
      </c>
      <c r="R122" s="38" t="str">
        <f t="shared" ca="1" si="204"/>
        <v/>
      </c>
      <c r="S122" s="66" t="str">
        <f t="shared" ca="1" si="112"/>
        <v/>
      </c>
      <c r="T122" s="105" t="str">
        <f t="shared" ca="1" si="113"/>
        <v/>
      </c>
    </row>
    <row r="123" spans="1:20" ht="20.25" hidden="1" thickTop="1" thickBot="1">
      <c r="B123" s="64"/>
      <c r="C123" s="41" t="str">
        <f>IF(B123="","",減額一覧!C119)</f>
        <v/>
      </c>
      <c r="D123" s="43"/>
      <c r="E123" s="21"/>
      <c r="F123" s="22" t="s">
        <v>69</v>
      </c>
      <c r="G123" s="23">
        <f t="shared" ref="G123:H123" si="208">SUBTOTAL(9,G119:G122)</f>
        <v>0</v>
      </c>
      <c r="H123" s="23">
        <f t="shared" si="208"/>
        <v>0</v>
      </c>
      <c r="I123" s="30"/>
      <c r="J123" s="53"/>
      <c r="K123" s="96" t="str">
        <f t="shared" si="134"/>
        <v/>
      </c>
      <c r="L123" s="59" t="str">
        <f t="shared" si="108"/>
        <v/>
      </c>
      <c r="N123" s="108" t="str">
        <f t="shared" ref="N123" si="209">IF(AND(G123=0,H123=0),"","小計")</f>
        <v/>
      </c>
      <c r="O123" s="108" t="str">
        <f t="shared" ref="O123" si="210">IF(AND(G123=0,H123=0),"","小計")</f>
        <v/>
      </c>
      <c r="P123" s="38"/>
      <c r="Q123" s="38"/>
      <c r="R123" s="38"/>
      <c r="S123" s="66" t="str">
        <f t="shared" si="112"/>
        <v/>
      </c>
      <c r="T123" s="105" t="str">
        <f t="shared" si="113"/>
        <v/>
      </c>
    </row>
    <row r="124" spans="1:20" ht="19.5" hidden="1" thickTop="1">
      <c r="A124">
        <f ca="1">IF(B124="","",INDIRECT("減額一覧!B"&amp;$P124))</f>
        <v>255</v>
      </c>
      <c r="B124" s="61">
        <f ca="1">IF(INDIRECT("減額一覧!BA"&amp;P124)=1,INDIRECT("減額一覧!M"&amp;P124),"")</f>
        <v>204</v>
      </c>
      <c r="C124" s="36">
        <f ca="1">IF(B124="","",INDIRECT("減額一覧!C"&amp;$P124))</f>
        <v>674016000</v>
      </c>
      <c r="D124" s="78" t="str">
        <f ca="1">IF($B124="","",INDIRECT("減額一覧!G"&amp;$P124))</f>
        <v>酒井　純子</v>
      </c>
      <c r="E124" s="19">
        <f ca="1">IF(B124="","",INDIRECT("減額一覧!H"&amp;P124))</f>
        <v>20</v>
      </c>
      <c r="F124" s="19">
        <f ca="1">IF($B124="","",INDIRECT("減額一覧!T"&amp;P124))</f>
        <v>2</v>
      </c>
      <c r="G124" s="20">
        <f ca="1">IF($B124="","",INDIRECT("減額一覧!U"&amp;P124))</f>
        <v>440</v>
      </c>
      <c r="H124" s="20">
        <f ca="1">IF($B124="","",INDIRECT("減額一覧!V"&amp;P124))</f>
        <v>236</v>
      </c>
      <c r="I124" s="32">
        <f ca="1">IF(B124="","",IF(INDIRECT("減額一覧!BL"&amp;P124)=0.08,0.08,0.1))</f>
        <v>0.1</v>
      </c>
      <c r="J124" s="51" t="s">
        <v>457</v>
      </c>
      <c r="K124" s="94" t="str">
        <f t="shared" ca="1" si="134"/>
        <v/>
      </c>
      <c r="L124" s="56" t="str">
        <f t="shared" ca="1" si="108"/>
        <v/>
      </c>
      <c r="N124" s="113" t="str">
        <f t="shared" ref="N124:N127" ca="1" si="211">IF(A124="","",IF(A124&gt;3000,"月ヶ瀬",IF(A124&gt;=2000,"都祁","市内")))</f>
        <v>市内</v>
      </c>
      <c r="O124" s="114">
        <f t="shared" ref="O124" ca="1" si="212">IF(B124="","",IF(INDIRECT("減額一覧!BL"&amp;P124)=0.08,0.08,0.1))</f>
        <v>0.1</v>
      </c>
      <c r="P124" s="38">
        <v>27</v>
      </c>
      <c r="Q124" s="38">
        <f t="shared" ref="Q124:R127" ca="1" si="213">IF(G124="","",IF(G124&gt;0,1,""))</f>
        <v>1</v>
      </c>
      <c r="R124" s="38">
        <f t="shared" ca="1" si="213"/>
        <v>1</v>
      </c>
      <c r="S124" s="66" t="str">
        <f t="shared" ca="1" si="112"/>
        <v>674</v>
      </c>
      <c r="T124" s="105" t="str">
        <f t="shared" ca="1" si="113"/>
        <v/>
      </c>
    </row>
    <row r="125" spans="1:20" ht="19.5" hidden="1" thickTop="1">
      <c r="A125">
        <f ca="1">IF(B125="","",INDIRECT("減額一覧!B"&amp;$P125))</f>
        <v>255</v>
      </c>
      <c r="B125" s="61">
        <f ca="1">IF(INDIRECT("減額一覧!BB"&amp;P125)=1,INDIRECT("減額一覧!W"&amp;P125),"")</f>
        <v>205</v>
      </c>
      <c r="C125" s="44">
        <f ca="1">IF(B125="","",INDIRECT("減額一覧!C"&amp;$P125))</f>
        <v>674016000</v>
      </c>
      <c r="D125" s="79" t="str">
        <f ca="1">IF($B125="","",INDIRECT("減額一覧!G"&amp;$P125))</f>
        <v>酒井　純子</v>
      </c>
      <c r="E125" s="19">
        <f ca="1">IF(B125="","",INDIRECT("減額一覧!H"&amp;P125))</f>
        <v>20</v>
      </c>
      <c r="F125" s="19">
        <f ca="1">IF($B125="","",INDIRECT("減額一覧!AD"&amp;P125))</f>
        <v>2</v>
      </c>
      <c r="G125" s="20">
        <f ca="1">IF($B125="","",INDIRECT("減額一覧!AE"&amp;P125))</f>
        <v>440</v>
      </c>
      <c r="H125" s="20">
        <f ca="1">IF($B125="","",INDIRECT("減額一覧!AF"&amp;P125))</f>
        <v>272</v>
      </c>
      <c r="I125" s="32">
        <f ca="1">IF(B125="","",IF(INDIRECT("減額一覧!BM"&amp;P125)=0.08,0.08,0.1))</f>
        <v>0.1</v>
      </c>
      <c r="J125" s="52"/>
      <c r="K125" s="95" t="str">
        <f t="shared" ca="1" si="134"/>
        <v/>
      </c>
      <c r="L125" s="58" t="str">
        <f t="shared" ca="1" si="108"/>
        <v/>
      </c>
      <c r="N125" s="113" t="str">
        <f t="shared" ca="1" si="211"/>
        <v>市内</v>
      </c>
      <c r="O125" s="114">
        <f t="shared" ref="O125" ca="1" si="214">IF(B125="","",IF(INDIRECT("減額一覧!BM"&amp;P125)=0.08,0.08,0.1))</f>
        <v>0.1</v>
      </c>
      <c r="P125" s="38">
        <v>27</v>
      </c>
      <c r="Q125" s="38">
        <f t="shared" ca="1" si="213"/>
        <v>1</v>
      </c>
      <c r="R125" s="38">
        <f t="shared" ca="1" si="213"/>
        <v>1</v>
      </c>
      <c r="S125" s="66" t="str">
        <f t="shared" ca="1" si="112"/>
        <v>674</v>
      </c>
      <c r="T125" s="105" t="str">
        <f t="shared" ca="1" si="113"/>
        <v/>
      </c>
    </row>
    <row r="126" spans="1:20" ht="19.5" hidden="1" thickTop="1">
      <c r="A126">
        <f ca="1">IF(B126="","",INDIRECT("減額一覧!B"&amp;$P126))</f>
        <v>255</v>
      </c>
      <c r="B126" s="61">
        <f ca="1">IF(INDIRECT("減額一覧!BC"&amp;P126)=1,INDIRECT("減額一覧!AG"&amp;P126),"")</f>
        <v>206</v>
      </c>
      <c r="C126" s="36">
        <f ca="1">IF(B126="","",INDIRECT("減額一覧!C"&amp;$P126))</f>
        <v>674016000</v>
      </c>
      <c r="D126" s="80" t="str">
        <f ca="1">IF($B126="","",INDIRECT("減額一覧!G"&amp;$P126))</f>
        <v>酒井　純子</v>
      </c>
      <c r="E126" s="19">
        <f ca="1">IF(B126="","",INDIRECT("減額一覧!H"&amp;P126))</f>
        <v>20</v>
      </c>
      <c r="F126" s="19">
        <f ca="1">IF($B126="","",INDIRECT("減額一覧!AN"&amp;P126))</f>
        <v>10</v>
      </c>
      <c r="G126" s="20">
        <f ca="1">IF($B126="","",INDIRECT("減額一覧!AO"&amp;P126))</f>
        <v>2365</v>
      </c>
      <c r="H126" s="20">
        <f ca="1">IF($B126="","",INDIRECT("減額一覧!AP"&amp;P126))</f>
        <v>1364</v>
      </c>
      <c r="I126" s="32">
        <f ca="1">IF(B126="","",IF(INDIRECT("減額一覧!BN"&amp;P126)=0.08,0.08,0.1))</f>
        <v>0.1</v>
      </c>
      <c r="J126" s="52"/>
      <c r="K126" s="95" t="str">
        <f t="shared" ca="1" si="134"/>
        <v/>
      </c>
      <c r="L126" s="58" t="str">
        <f t="shared" ca="1" si="108"/>
        <v/>
      </c>
      <c r="N126" s="113" t="str">
        <f t="shared" ca="1" si="211"/>
        <v>市内</v>
      </c>
      <c r="O126" s="114">
        <f t="shared" ref="O126" ca="1" si="215">IF(B126="","",IF(INDIRECT("減額一覧!BN"&amp;P126)=0.08,0.08,0.1))</f>
        <v>0.1</v>
      </c>
      <c r="P126" s="38">
        <v>27</v>
      </c>
      <c r="Q126" s="38">
        <f t="shared" ca="1" si="213"/>
        <v>1</v>
      </c>
      <c r="R126" s="38">
        <f t="shared" ca="1" si="213"/>
        <v>1</v>
      </c>
      <c r="S126" s="66" t="str">
        <f t="shared" ca="1" si="112"/>
        <v>674</v>
      </c>
      <c r="T126" s="105" t="str">
        <f t="shared" ca="1" si="113"/>
        <v/>
      </c>
    </row>
    <row r="127" spans="1:20" ht="19.5" hidden="1" thickTop="1">
      <c r="A127">
        <f ca="1">IF(B127="","",INDIRECT("減額一覧!B"&amp;$P127))</f>
        <v>255</v>
      </c>
      <c r="B127" s="61">
        <f ca="1">IF(INDIRECT("減額一覧!BD"&amp;P127)=1,INDIRECT("減額一覧!AQ"&amp;P127),"")</f>
        <v>207</v>
      </c>
      <c r="C127" s="45">
        <f ca="1">IF(B127="","",INDIRECT("減額一覧!C"&amp;$P127))</f>
        <v>674016000</v>
      </c>
      <c r="D127" s="79" t="str">
        <f ca="1">IF($B127="","",INDIRECT("減額一覧!G"&amp;$P127))</f>
        <v>酒井　純子</v>
      </c>
      <c r="E127" s="19">
        <f ca="1">IF(B127="","",INDIRECT("減額一覧!H"&amp;P127))</f>
        <v>20</v>
      </c>
      <c r="F127" s="19">
        <f ca="1">IF($B127="","",INDIRECT("減額一覧!AX"&amp;P127))</f>
        <v>10</v>
      </c>
      <c r="G127" s="20">
        <f ca="1">IF($B127="","",INDIRECT("減額一覧!AY"&amp;P127))</f>
        <v>2365</v>
      </c>
      <c r="H127" s="20">
        <f ca="1">IF($B127="","",INDIRECT("減額一覧!AZ"&amp;P127))</f>
        <v>1364</v>
      </c>
      <c r="I127" s="32">
        <f ca="1">IF(B127="","",IF(INDIRECT("減額一覧!BO"&amp;P127)=0.08,0.08,0.1))</f>
        <v>0.1</v>
      </c>
      <c r="J127" s="52"/>
      <c r="K127" s="95" t="str">
        <f t="shared" ca="1" si="134"/>
        <v/>
      </c>
      <c r="L127" s="58" t="str">
        <f t="shared" ca="1" si="108"/>
        <v/>
      </c>
      <c r="N127" s="113" t="str">
        <f t="shared" ca="1" si="211"/>
        <v>市内</v>
      </c>
      <c r="O127" s="114">
        <f t="shared" ref="O127" ca="1" si="216">IF(B127="","",IF(INDIRECT("減額一覧!BO"&amp;P127)=0.08,0.08,0.1))</f>
        <v>0.1</v>
      </c>
      <c r="P127" s="38">
        <v>27</v>
      </c>
      <c r="Q127" s="38">
        <f t="shared" ca="1" si="213"/>
        <v>1</v>
      </c>
      <c r="R127" s="38">
        <f t="shared" ca="1" si="213"/>
        <v>1</v>
      </c>
      <c r="S127" s="66" t="str">
        <f t="shared" ca="1" si="112"/>
        <v>674</v>
      </c>
      <c r="T127" s="105" t="str">
        <f t="shared" ca="1" si="113"/>
        <v/>
      </c>
    </row>
    <row r="128" spans="1:20" ht="20.25" hidden="1" thickTop="1" thickBot="1">
      <c r="B128" s="64"/>
      <c r="C128" s="41" t="str">
        <f>IF(B128="","",減額一覧!C124)</f>
        <v/>
      </c>
      <c r="D128" s="43"/>
      <c r="E128" s="21"/>
      <c r="F128" s="22" t="s">
        <v>69</v>
      </c>
      <c r="G128" s="23">
        <f t="shared" ref="G128:H128" si="217">SUBTOTAL(9,G124:G127)</f>
        <v>0</v>
      </c>
      <c r="H128" s="23">
        <f t="shared" si="217"/>
        <v>0</v>
      </c>
      <c r="I128" s="30"/>
      <c r="J128" s="53"/>
      <c r="K128" s="96" t="str">
        <f t="shared" si="134"/>
        <v/>
      </c>
      <c r="L128" s="59" t="str">
        <f t="shared" si="108"/>
        <v/>
      </c>
      <c r="N128" s="108" t="str">
        <f t="shared" ref="N128" si="218">IF(AND(G128=0,H128=0),"","小計")</f>
        <v/>
      </c>
      <c r="O128" s="108" t="str">
        <f t="shared" ref="O128" si="219">IF(AND(G128=0,H128=0),"","小計")</f>
        <v/>
      </c>
      <c r="P128" s="38"/>
      <c r="Q128" s="38"/>
      <c r="R128" s="38"/>
      <c r="S128" s="66" t="str">
        <f t="shared" si="112"/>
        <v/>
      </c>
      <c r="T128" s="105" t="str">
        <f t="shared" si="113"/>
        <v/>
      </c>
    </row>
    <row r="129" spans="1:20" ht="19.5" hidden="1" thickTop="1">
      <c r="A129">
        <f ca="1">IF(B129="","",INDIRECT("減額一覧!B"&amp;$P129))</f>
        <v>256</v>
      </c>
      <c r="B129" s="61">
        <f ca="1">IF(INDIRECT("減額一覧!BA"&amp;P129)=1,INDIRECT("減額一覧!M"&amp;P129),"")</f>
        <v>204</v>
      </c>
      <c r="C129" s="36">
        <f ca="1">IF(B129="","",INDIRECT("減額一覧!C"&amp;$P129))</f>
        <v>219003000</v>
      </c>
      <c r="D129" s="78" t="str">
        <f ca="1">IF($B129="","",INDIRECT("減額一覧!G"&amp;$P129))</f>
        <v>奥田　安治</v>
      </c>
      <c r="E129" s="19">
        <f ca="1">IF(B129="","",INDIRECT("減額一覧!H"&amp;P129))</f>
        <v>13</v>
      </c>
      <c r="F129" s="19">
        <f ca="1">IF($B129="","",INDIRECT("減額一覧!T"&amp;P129))</f>
        <v>1</v>
      </c>
      <c r="G129" s="20">
        <f ca="1">IF($B129="","",INDIRECT("減額一覧!U"&amp;P129))</f>
        <v>170</v>
      </c>
      <c r="H129" s="20">
        <f ca="1">IF($B129="","",INDIRECT("減額一覧!V"&amp;P129))</f>
        <v>0</v>
      </c>
      <c r="I129" s="32">
        <f ca="1">IF(B129="","",IF(INDIRECT("減額一覧!BL"&amp;P129)=0.08,0.08,0.1))</f>
        <v>0.1</v>
      </c>
      <c r="J129" s="51" t="s">
        <v>458</v>
      </c>
      <c r="K129" s="94" t="str">
        <f t="shared" ca="1" si="134"/>
        <v/>
      </c>
      <c r="L129" s="56" t="str">
        <f t="shared" ca="1" si="108"/>
        <v/>
      </c>
      <c r="N129" s="113" t="str">
        <f t="shared" ref="N129:N132" ca="1" si="220">IF(A129="","",IF(A129&gt;3000,"月ヶ瀬",IF(A129&gt;=2000,"都祁","市内")))</f>
        <v>市内</v>
      </c>
      <c r="O129" s="114">
        <f t="shared" ref="O129" ca="1" si="221">IF(B129="","",IF(INDIRECT("減額一覧!BL"&amp;P129)=0.08,0.08,0.1))</f>
        <v>0.1</v>
      </c>
      <c r="P129" s="38">
        <v>28</v>
      </c>
      <c r="Q129" s="38">
        <f t="shared" ref="Q129:R132" ca="1" si="222">IF(G129="","",IF(G129&gt;0,1,""))</f>
        <v>1</v>
      </c>
      <c r="R129" s="38" t="str">
        <f t="shared" ca="1" si="222"/>
        <v/>
      </c>
      <c r="S129" s="66" t="str">
        <f t="shared" ca="1" si="112"/>
        <v>219</v>
      </c>
      <c r="T129" s="105" t="str">
        <f t="shared" ca="1" si="113"/>
        <v/>
      </c>
    </row>
    <row r="130" spans="1:20" ht="19.5" hidden="1" thickTop="1">
      <c r="A130">
        <f ca="1">IF(B130="","",INDIRECT("減額一覧!B"&amp;$P130))</f>
        <v>256</v>
      </c>
      <c r="B130" s="61">
        <f ca="1">IF(INDIRECT("減額一覧!BB"&amp;P130)=1,INDIRECT("減額一覧!W"&amp;P130),"")</f>
        <v>205</v>
      </c>
      <c r="C130" s="44">
        <f ca="1">IF(B130="","",INDIRECT("減額一覧!C"&amp;$P130))</f>
        <v>219003000</v>
      </c>
      <c r="D130" s="79" t="str">
        <f ca="1">IF($B130="","",INDIRECT("減額一覧!G"&amp;$P130))</f>
        <v>奥田　安治</v>
      </c>
      <c r="E130" s="19">
        <f ca="1">IF(B130="","",INDIRECT("減額一覧!H"&amp;P130))</f>
        <v>13</v>
      </c>
      <c r="F130" s="19">
        <f ca="1">IF($B130="","",INDIRECT("減額一覧!AD"&amp;P130))</f>
        <v>2</v>
      </c>
      <c r="G130" s="20">
        <f ca="1">IF($B130="","",INDIRECT("減額一覧!AE"&amp;P130))</f>
        <v>341</v>
      </c>
      <c r="H130" s="20">
        <f ca="1">IF($B130="","",INDIRECT("減額一覧!AF"&amp;P130))</f>
        <v>0</v>
      </c>
      <c r="I130" s="32">
        <f ca="1">IF(B130="","",IF(INDIRECT("減額一覧!BM"&amp;P130)=0.08,0.08,0.1))</f>
        <v>0.1</v>
      </c>
      <c r="J130" s="52"/>
      <c r="K130" s="95" t="str">
        <f t="shared" ca="1" si="134"/>
        <v/>
      </c>
      <c r="L130" s="58" t="str">
        <f t="shared" ca="1" si="108"/>
        <v/>
      </c>
      <c r="N130" s="113" t="str">
        <f t="shared" ca="1" si="220"/>
        <v>市内</v>
      </c>
      <c r="O130" s="114">
        <f t="shared" ref="O130" ca="1" si="223">IF(B130="","",IF(INDIRECT("減額一覧!BM"&amp;P130)=0.08,0.08,0.1))</f>
        <v>0.1</v>
      </c>
      <c r="P130" s="38">
        <v>28</v>
      </c>
      <c r="Q130" s="38">
        <f t="shared" ca="1" si="222"/>
        <v>1</v>
      </c>
      <c r="R130" s="38" t="str">
        <f t="shared" ca="1" si="222"/>
        <v/>
      </c>
      <c r="S130" s="66" t="str">
        <f t="shared" ca="1" si="112"/>
        <v>219</v>
      </c>
      <c r="T130" s="105" t="str">
        <f t="shared" ca="1" si="113"/>
        <v/>
      </c>
    </row>
    <row r="131" spans="1:20" ht="19.5" hidden="1" thickTop="1">
      <c r="A131">
        <f ca="1">IF(B131="","",INDIRECT("減額一覧!B"&amp;$P131))</f>
        <v>256</v>
      </c>
      <c r="B131" s="61">
        <f ca="1">IF(INDIRECT("減額一覧!BC"&amp;P131)=1,INDIRECT("減額一覧!AG"&amp;P131),"")</f>
        <v>206</v>
      </c>
      <c r="C131" s="36">
        <f ca="1">IF(B131="","",INDIRECT("減額一覧!C"&amp;$P131))</f>
        <v>219003000</v>
      </c>
      <c r="D131" s="80" t="str">
        <f ca="1">IF($B131="","",INDIRECT("減額一覧!G"&amp;$P131))</f>
        <v>奥田　安治</v>
      </c>
      <c r="E131" s="19">
        <f ca="1">IF(B131="","",INDIRECT("減額一覧!H"&amp;P131))</f>
        <v>13</v>
      </c>
      <c r="F131" s="19">
        <f ca="1">IF($B131="","",INDIRECT("減額一覧!AN"&amp;P131))</f>
        <v>2</v>
      </c>
      <c r="G131" s="20">
        <f ca="1">IF($B131="","",INDIRECT("減額一覧!AO"&amp;P131))</f>
        <v>341</v>
      </c>
      <c r="H131" s="20">
        <f ca="1">IF($B131="","",INDIRECT("減額一覧!AP"&amp;P131))</f>
        <v>0</v>
      </c>
      <c r="I131" s="32">
        <f ca="1">IF(B131="","",IF(INDIRECT("減額一覧!BN"&amp;P131)=0.08,0.08,0.1))</f>
        <v>0.1</v>
      </c>
      <c r="J131" s="52"/>
      <c r="K131" s="95" t="str">
        <f t="shared" ca="1" si="134"/>
        <v/>
      </c>
      <c r="L131" s="58" t="str">
        <f t="shared" ca="1" si="108"/>
        <v/>
      </c>
      <c r="N131" s="113" t="str">
        <f t="shared" ca="1" si="220"/>
        <v>市内</v>
      </c>
      <c r="O131" s="114">
        <f t="shared" ref="O131" ca="1" si="224">IF(B131="","",IF(INDIRECT("減額一覧!BN"&amp;P131)=0.08,0.08,0.1))</f>
        <v>0.1</v>
      </c>
      <c r="P131" s="38">
        <v>28</v>
      </c>
      <c r="Q131" s="38">
        <f t="shared" ca="1" si="222"/>
        <v>1</v>
      </c>
      <c r="R131" s="38" t="str">
        <f t="shared" ca="1" si="222"/>
        <v/>
      </c>
      <c r="S131" s="66" t="str">
        <f t="shared" ca="1" si="112"/>
        <v>219</v>
      </c>
      <c r="T131" s="105" t="str">
        <f t="shared" ca="1" si="113"/>
        <v/>
      </c>
    </row>
    <row r="132" spans="1:20" ht="19.5" hidden="1" thickTop="1">
      <c r="A132">
        <f ca="1">IF(B132="","",INDIRECT("減額一覧!B"&amp;$P132))</f>
        <v>256</v>
      </c>
      <c r="B132" s="61">
        <f ca="1">IF(INDIRECT("減額一覧!BD"&amp;P132)=1,INDIRECT("減額一覧!AQ"&amp;P132),"")</f>
        <v>207</v>
      </c>
      <c r="C132" s="45">
        <f ca="1">IF(B132="","",INDIRECT("減額一覧!C"&amp;$P132))</f>
        <v>219003000</v>
      </c>
      <c r="D132" s="79" t="str">
        <f ca="1">IF($B132="","",INDIRECT("減額一覧!G"&amp;$P132))</f>
        <v>奥田　安治</v>
      </c>
      <c r="E132" s="19">
        <f ca="1">IF(B132="","",INDIRECT("減額一覧!H"&amp;P132))</f>
        <v>13</v>
      </c>
      <c r="F132" s="19">
        <f ca="1">IF($B132="","",INDIRECT("減額一覧!AX"&amp;P132))</f>
        <v>2</v>
      </c>
      <c r="G132" s="20">
        <f ca="1">IF($B132="","",INDIRECT("減額一覧!AY"&amp;P132))</f>
        <v>341</v>
      </c>
      <c r="H132" s="20">
        <f ca="1">IF($B132="","",INDIRECT("減額一覧!AZ"&amp;P132))</f>
        <v>0</v>
      </c>
      <c r="I132" s="32">
        <f ca="1">IF(B132="","",IF(INDIRECT("減額一覧!BO"&amp;P132)=0.08,0.08,0.1))</f>
        <v>0.1</v>
      </c>
      <c r="J132" s="52"/>
      <c r="K132" s="95" t="str">
        <f t="shared" ca="1" si="134"/>
        <v/>
      </c>
      <c r="L132" s="58" t="str">
        <f t="shared" ca="1" si="108"/>
        <v/>
      </c>
      <c r="N132" s="113" t="str">
        <f t="shared" ca="1" si="220"/>
        <v>市内</v>
      </c>
      <c r="O132" s="114">
        <f t="shared" ref="O132" ca="1" si="225">IF(B132="","",IF(INDIRECT("減額一覧!BO"&amp;P132)=0.08,0.08,0.1))</f>
        <v>0.1</v>
      </c>
      <c r="P132" s="38">
        <v>28</v>
      </c>
      <c r="Q132" s="38">
        <f t="shared" ca="1" si="222"/>
        <v>1</v>
      </c>
      <c r="R132" s="38" t="str">
        <f t="shared" ca="1" si="222"/>
        <v/>
      </c>
      <c r="S132" s="66" t="str">
        <f t="shared" ca="1" si="112"/>
        <v>219</v>
      </c>
      <c r="T132" s="105" t="str">
        <f t="shared" ca="1" si="113"/>
        <v/>
      </c>
    </row>
    <row r="133" spans="1:20" ht="20.25" hidden="1" thickTop="1" thickBot="1">
      <c r="B133" s="64"/>
      <c r="C133" s="41" t="str">
        <f>IF(B133="","",減額一覧!C129)</f>
        <v/>
      </c>
      <c r="D133" s="43"/>
      <c r="E133" s="21"/>
      <c r="F133" s="22" t="s">
        <v>69</v>
      </c>
      <c r="G133" s="23">
        <f t="shared" ref="G133:H133" si="226">SUBTOTAL(9,G129:G132)</f>
        <v>0</v>
      </c>
      <c r="H133" s="23">
        <f t="shared" si="226"/>
        <v>0</v>
      </c>
      <c r="I133" s="30"/>
      <c r="J133" s="53"/>
      <c r="K133" s="96" t="str">
        <f t="shared" si="134"/>
        <v/>
      </c>
      <c r="L133" s="59" t="str">
        <f t="shared" ref="L133:L196" si="227">IF(OR(S133="370",S133="371",S133="372",S133="373",S133="374",S133="375",S133="376",S133="377",S133="378",S133="379",S133="380",S133="039",S133="389"),"農集","")</f>
        <v/>
      </c>
      <c r="N133" s="108" t="str">
        <f t="shared" ref="N133" si="228">IF(AND(G133=0,H133=0),"","小計")</f>
        <v/>
      </c>
      <c r="O133" s="108" t="str">
        <f t="shared" ref="O133" si="229">IF(AND(G133=0,H133=0),"","小計")</f>
        <v/>
      </c>
      <c r="P133" s="38"/>
      <c r="Q133" s="38"/>
      <c r="R133" s="38"/>
      <c r="S133" s="66" t="str">
        <f t="shared" ref="S133:S196" si="230">IF(C133="","",LEFT(TEXT(C133,"000000000"),3))</f>
        <v/>
      </c>
      <c r="T133" s="105" t="str">
        <f t="shared" ref="T133:T196" si="231">IF(L133="","",IF(H133=0,"",H133))</f>
        <v/>
      </c>
    </row>
    <row r="134" spans="1:20" ht="19.5" hidden="1" thickTop="1">
      <c r="A134">
        <f ca="1">IF(B134="","",INDIRECT("減額一覧!B"&amp;$P134))</f>
        <v>257</v>
      </c>
      <c r="B134" s="61">
        <f ca="1">IF(INDIRECT("減額一覧!BA"&amp;P134)=1,INDIRECT("減額一覧!M"&amp;P134),"")</f>
        <v>204</v>
      </c>
      <c r="C134" s="36">
        <f ca="1">IF(B134="","",INDIRECT("減額一覧!C"&amp;$P134))</f>
        <v>621042000</v>
      </c>
      <c r="D134" s="78" t="str">
        <f ca="1">IF($B134="","",INDIRECT("減額一覧!G"&amp;$P134))</f>
        <v>橋本　欣高</v>
      </c>
      <c r="E134" s="19">
        <f ca="1">IF(B134="","",INDIRECT("減額一覧!H"&amp;P134))</f>
        <v>20</v>
      </c>
      <c r="F134" s="19">
        <f ca="1">IF($B134="","",INDIRECT("減額一覧!T"&amp;P134))</f>
        <v>1</v>
      </c>
      <c r="G134" s="20">
        <f ca="1">IF($B134="","",INDIRECT("減額一覧!U"&amp;P134))</f>
        <v>170</v>
      </c>
      <c r="H134" s="20">
        <f ca="1">IF($B134="","",INDIRECT("減額一覧!V"&amp;P134))</f>
        <v>118</v>
      </c>
      <c r="I134" s="32">
        <f ca="1">IF(B134="","",IF(INDIRECT("減額一覧!BL"&amp;P134)=0.08,0.08,0.1))</f>
        <v>0.1</v>
      </c>
      <c r="J134" s="51" t="s">
        <v>459</v>
      </c>
      <c r="K134" s="94" t="str">
        <f t="shared" ca="1" si="134"/>
        <v/>
      </c>
      <c r="L134" s="56" t="str">
        <f t="shared" ca="1" si="227"/>
        <v/>
      </c>
      <c r="N134" s="113" t="str">
        <f t="shared" ref="N134:N137" ca="1" si="232">IF(A134="","",IF(A134&gt;3000,"月ヶ瀬",IF(A134&gt;=2000,"都祁","市内")))</f>
        <v>市内</v>
      </c>
      <c r="O134" s="114">
        <f t="shared" ref="O134" ca="1" si="233">IF(B134="","",IF(INDIRECT("減額一覧!BL"&amp;P134)=0.08,0.08,0.1))</f>
        <v>0.1</v>
      </c>
      <c r="P134" s="38">
        <v>29</v>
      </c>
      <c r="Q134" s="38">
        <f t="shared" ref="Q134:R137" ca="1" si="234">IF(G134="","",IF(G134&gt;0,1,""))</f>
        <v>1</v>
      </c>
      <c r="R134" s="38">
        <f t="shared" ca="1" si="234"/>
        <v>1</v>
      </c>
      <c r="S134" s="66" t="str">
        <f t="shared" ca="1" si="230"/>
        <v>621</v>
      </c>
      <c r="T134" s="105" t="str">
        <f t="shared" ca="1" si="231"/>
        <v/>
      </c>
    </row>
    <row r="135" spans="1:20" ht="19.5" hidden="1" thickTop="1">
      <c r="A135">
        <f ca="1">IF(B135="","",INDIRECT("減額一覧!B"&amp;$P135))</f>
        <v>257</v>
      </c>
      <c r="B135" s="61">
        <f ca="1">IF(INDIRECT("減額一覧!BB"&amp;P135)=1,INDIRECT("減額一覧!W"&amp;P135),"")</f>
        <v>205</v>
      </c>
      <c r="C135" s="44">
        <f ca="1">IF(B135="","",INDIRECT("減額一覧!C"&amp;$P135))</f>
        <v>621042000</v>
      </c>
      <c r="D135" s="79" t="str">
        <f ca="1">IF($B135="","",INDIRECT("減額一覧!G"&amp;$P135))</f>
        <v>橋本　欣高</v>
      </c>
      <c r="E135" s="19">
        <f ca="1">IF(B135="","",INDIRECT("減額一覧!H"&amp;P135))</f>
        <v>20</v>
      </c>
      <c r="F135" s="19">
        <f ca="1">IF($B135="","",INDIRECT("減額一覧!AD"&amp;P135))</f>
        <v>1</v>
      </c>
      <c r="G135" s="20">
        <f ca="1">IF($B135="","",INDIRECT("減額一覧!AE"&amp;P135))</f>
        <v>170</v>
      </c>
      <c r="H135" s="20">
        <f ca="1">IF($B135="","",INDIRECT("減額一覧!AF"&amp;P135))</f>
        <v>136</v>
      </c>
      <c r="I135" s="32">
        <f ca="1">IF(B135="","",IF(INDIRECT("減額一覧!BM"&amp;P135)=0.08,0.08,0.1))</f>
        <v>0.1</v>
      </c>
      <c r="J135" s="52"/>
      <c r="K135" s="95" t="str">
        <f t="shared" ca="1" si="134"/>
        <v/>
      </c>
      <c r="L135" s="58" t="str">
        <f t="shared" ca="1" si="227"/>
        <v/>
      </c>
      <c r="N135" s="113" t="str">
        <f t="shared" ca="1" si="232"/>
        <v>市内</v>
      </c>
      <c r="O135" s="114">
        <f t="shared" ref="O135" ca="1" si="235">IF(B135="","",IF(INDIRECT("減額一覧!BM"&amp;P135)=0.08,0.08,0.1))</f>
        <v>0.1</v>
      </c>
      <c r="P135" s="38">
        <v>29</v>
      </c>
      <c r="Q135" s="38">
        <f t="shared" ca="1" si="234"/>
        <v>1</v>
      </c>
      <c r="R135" s="38">
        <f t="shared" ca="1" si="234"/>
        <v>1</v>
      </c>
      <c r="S135" s="66" t="str">
        <f t="shared" ca="1" si="230"/>
        <v>621</v>
      </c>
      <c r="T135" s="105" t="str">
        <f t="shared" ca="1" si="231"/>
        <v/>
      </c>
    </row>
    <row r="136" spans="1:20" ht="19.5" hidden="1" thickTop="1">
      <c r="A136">
        <f ca="1">IF(B136="","",INDIRECT("減額一覧!B"&amp;$P136))</f>
        <v>257</v>
      </c>
      <c r="B136" s="61">
        <f ca="1">IF(INDIRECT("減額一覧!BC"&amp;P136)=1,INDIRECT("減額一覧!AG"&amp;P136),"")</f>
        <v>206</v>
      </c>
      <c r="C136" s="36">
        <f ca="1">IF(B136="","",INDIRECT("減額一覧!C"&amp;$P136))</f>
        <v>621042000</v>
      </c>
      <c r="D136" s="80" t="str">
        <f ca="1">IF($B136="","",INDIRECT("減額一覧!G"&amp;$P136))</f>
        <v>橋本　欣高</v>
      </c>
      <c r="E136" s="19">
        <f ca="1">IF(B136="","",INDIRECT("減額一覧!H"&amp;P136))</f>
        <v>20</v>
      </c>
      <c r="F136" s="19">
        <f ca="1">IF($B136="","",INDIRECT("減額一覧!AN"&amp;P136))</f>
        <v>38</v>
      </c>
      <c r="G136" s="20">
        <f ca="1">IF($B136="","",INDIRECT("減額一覧!AO"&amp;P136))</f>
        <v>8723</v>
      </c>
      <c r="H136" s="20">
        <f ca="1">IF($B136="","",INDIRECT("減額一覧!AP"&amp;P136))</f>
        <v>5183</v>
      </c>
      <c r="I136" s="32">
        <f ca="1">IF(B136="","",IF(INDIRECT("減額一覧!BN"&amp;P136)=0.08,0.08,0.1))</f>
        <v>0.1</v>
      </c>
      <c r="J136" s="52"/>
      <c r="K136" s="95" t="str">
        <f t="shared" ca="1" si="134"/>
        <v/>
      </c>
      <c r="L136" s="58" t="str">
        <f t="shared" ca="1" si="227"/>
        <v/>
      </c>
      <c r="N136" s="113" t="str">
        <f t="shared" ca="1" si="232"/>
        <v>市内</v>
      </c>
      <c r="O136" s="114">
        <f t="shared" ref="O136" ca="1" si="236">IF(B136="","",IF(INDIRECT("減額一覧!BN"&amp;P136)=0.08,0.08,0.1))</f>
        <v>0.1</v>
      </c>
      <c r="P136" s="38">
        <v>29</v>
      </c>
      <c r="Q136" s="38">
        <f t="shared" ca="1" si="234"/>
        <v>1</v>
      </c>
      <c r="R136" s="38">
        <f t="shared" ca="1" si="234"/>
        <v>1</v>
      </c>
      <c r="S136" s="66" t="str">
        <f t="shared" ca="1" si="230"/>
        <v>621</v>
      </c>
      <c r="T136" s="105" t="str">
        <f t="shared" ca="1" si="231"/>
        <v/>
      </c>
    </row>
    <row r="137" spans="1:20" ht="19.5" hidden="1" thickTop="1">
      <c r="A137">
        <f ca="1">IF(B137="","",INDIRECT("減額一覧!B"&amp;$P137))</f>
        <v>257</v>
      </c>
      <c r="B137" s="61">
        <f ca="1">IF(INDIRECT("減額一覧!BD"&amp;P137)=1,INDIRECT("減額一覧!AQ"&amp;P137),"")</f>
        <v>207</v>
      </c>
      <c r="C137" s="45">
        <f ca="1">IF(B137="","",INDIRECT("減額一覧!C"&amp;$P137))</f>
        <v>621042000</v>
      </c>
      <c r="D137" s="79" t="str">
        <f ca="1">IF($B137="","",INDIRECT("減額一覧!G"&amp;$P137))</f>
        <v>橋本　欣高</v>
      </c>
      <c r="E137" s="19">
        <f ca="1">IF(B137="","",INDIRECT("減額一覧!H"&amp;P137))</f>
        <v>20</v>
      </c>
      <c r="F137" s="19">
        <f ca="1">IF($B137="","",INDIRECT("減額一覧!AX"&amp;P137))</f>
        <v>38</v>
      </c>
      <c r="G137" s="20">
        <f ca="1">IF($B137="","",INDIRECT("減額一覧!AY"&amp;P137))</f>
        <v>8723</v>
      </c>
      <c r="H137" s="20">
        <f ca="1">IF($B137="","",INDIRECT("減額一覧!AZ"&amp;P137))</f>
        <v>5183</v>
      </c>
      <c r="I137" s="32">
        <f ca="1">IF(B137="","",IF(INDIRECT("減額一覧!BO"&amp;P137)=0.08,0.08,0.1))</f>
        <v>0.1</v>
      </c>
      <c r="J137" s="52"/>
      <c r="K137" s="95" t="str">
        <f t="shared" ca="1" si="134"/>
        <v/>
      </c>
      <c r="L137" s="58" t="str">
        <f t="shared" ca="1" si="227"/>
        <v/>
      </c>
      <c r="N137" s="113" t="str">
        <f t="shared" ca="1" si="232"/>
        <v>市内</v>
      </c>
      <c r="O137" s="114">
        <f t="shared" ref="O137" ca="1" si="237">IF(B137="","",IF(INDIRECT("減額一覧!BO"&amp;P137)=0.08,0.08,0.1))</f>
        <v>0.1</v>
      </c>
      <c r="P137" s="38">
        <v>29</v>
      </c>
      <c r="Q137" s="38">
        <f t="shared" ca="1" si="234"/>
        <v>1</v>
      </c>
      <c r="R137" s="38">
        <f t="shared" ca="1" si="234"/>
        <v>1</v>
      </c>
      <c r="S137" s="66" t="str">
        <f t="shared" ca="1" si="230"/>
        <v>621</v>
      </c>
      <c r="T137" s="105" t="str">
        <f t="shared" ca="1" si="231"/>
        <v/>
      </c>
    </row>
    <row r="138" spans="1:20" ht="20.25" hidden="1" thickTop="1" thickBot="1">
      <c r="B138" s="64"/>
      <c r="C138" s="41" t="str">
        <f>IF(B138="","",減額一覧!C134)</f>
        <v/>
      </c>
      <c r="D138" s="43"/>
      <c r="E138" s="21"/>
      <c r="F138" s="22" t="s">
        <v>69</v>
      </c>
      <c r="G138" s="23">
        <f t="shared" ref="G138:H138" si="238">SUBTOTAL(9,G134:G137)</f>
        <v>0</v>
      </c>
      <c r="H138" s="23">
        <f t="shared" si="238"/>
        <v>0</v>
      </c>
      <c r="I138" s="30"/>
      <c r="J138" s="53"/>
      <c r="K138" s="96" t="str">
        <f t="shared" si="134"/>
        <v/>
      </c>
      <c r="L138" s="59" t="str">
        <f t="shared" si="227"/>
        <v/>
      </c>
      <c r="N138" s="108" t="str">
        <f t="shared" ref="N138" si="239">IF(AND(G138=0,H138=0),"","小計")</f>
        <v/>
      </c>
      <c r="O138" s="108" t="str">
        <f t="shared" ref="O138" si="240">IF(AND(G138=0,H138=0),"","小計")</f>
        <v/>
      </c>
      <c r="P138" s="38"/>
      <c r="Q138" s="38"/>
      <c r="R138" s="38"/>
      <c r="S138" s="66" t="str">
        <f t="shared" si="230"/>
        <v/>
      </c>
      <c r="T138" s="105" t="str">
        <f t="shared" si="231"/>
        <v/>
      </c>
    </row>
    <row r="139" spans="1:20" ht="19.5" hidden="1" thickTop="1">
      <c r="A139">
        <f ca="1">IF(B139="","",INDIRECT("減額一覧!B"&amp;$P139))</f>
        <v>258</v>
      </c>
      <c r="B139" s="61">
        <f ca="1">IF(INDIRECT("減額一覧!BA"&amp;P139)=1,INDIRECT("減額一覧!M"&amp;P139),"")</f>
        <v>205</v>
      </c>
      <c r="C139" s="36">
        <f ca="1">IF(B139="","",INDIRECT("減額一覧!C"&amp;$P139))</f>
        <v>116168000</v>
      </c>
      <c r="D139" s="78" t="str">
        <f ca="1">IF($B139="","",INDIRECT("減額一覧!G"&amp;$P139))</f>
        <v>明瀬　憲正</v>
      </c>
      <c r="E139" s="19">
        <f ca="1">IF(B139="","",INDIRECT("減額一覧!H"&amp;P139))</f>
        <v>20</v>
      </c>
      <c r="F139" s="19">
        <f ca="1">IF($B139="","",INDIRECT("減額一覧!T"&amp;P139))</f>
        <v>14</v>
      </c>
      <c r="G139" s="20">
        <f ca="1">IF($B139="","",INDIRECT("減額一覧!U"&amp;P139))</f>
        <v>3080</v>
      </c>
      <c r="H139" s="20">
        <f ca="1">IF($B139="","",INDIRECT("減額一覧!V"&amp;P139))</f>
        <v>0</v>
      </c>
      <c r="I139" s="32">
        <f ca="1">IF(B139="","",IF(INDIRECT("減額一覧!BL"&amp;P139)=0.08,0.08,0.1))</f>
        <v>0.1</v>
      </c>
      <c r="J139" s="51" t="s">
        <v>460</v>
      </c>
      <c r="K139" s="94" t="str">
        <f t="shared" ca="1" si="134"/>
        <v/>
      </c>
      <c r="L139" s="56" t="str">
        <f t="shared" ca="1" si="227"/>
        <v/>
      </c>
      <c r="N139" s="113" t="str">
        <f t="shared" ref="N139:N142" ca="1" si="241">IF(A139="","",IF(A139&gt;3000,"月ヶ瀬",IF(A139&gt;=2000,"都祁","市内")))</f>
        <v>市内</v>
      </c>
      <c r="O139" s="114">
        <f t="shared" ref="O139" ca="1" si="242">IF(B139="","",IF(INDIRECT("減額一覧!BL"&amp;P139)=0.08,0.08,0.1))</f>
        <v>0.1</v>
      </c>
      <c r="P139" s="38">
        <v>30</v>
      </c>
      <c r="Q139" s="38">
        <f t="shared" ref="Q139:R142" ca="1" si="243">IF(G139="","",IF(G139&gt;0,1,""))</f>
        <v>1</v>
      </c>
      <c r="R139" s="38" t="str">
        <f t="shared" ca="1" si="243"/>
        <v/>
      </c>
      <c r="S139" s="66" t="str">
        <f t="shared" ca="1" si="230"/>
        <v>116</v>
      </c>
      <c r="T139" s="105" t="str">
        <f t="shared" ca="1" si="231"/>
        <v/>
      </c>
    </row>
    <row r="140" spans="1:20" ht="19.5" hidden="1" thickTop="1">
      <c r="A140">
        <f ca="1">IF(B140="","",INDIRECT("減額一覧!B"&amp;$P140))</f>
        <v>258</v>
      </c>
      <c r="B140" s="61">
        <f ca="1">IF(INDIRECT("減額一覧!BB"&amp;P140)=1,INDIRECT("減額一覧!W"&amp;P140),"")</f>
        <v>206</v>
      </c>
      <c r="C140" s="44">
        <f ca="1">IF(B140="","",INDIRECT("減額一覧!C"&amp;$P140))</f>
        <v>116168000</v>
      </c>
      <c r="D140" s="79" t="str">
        <f ca="1">IF($B140="","",INDIRECT("減額一覧!G"&amp;$P140))</f>
        <v>明瀬　憲正</v>
      </c>
      <c r="E140" s="19">
        <f ca="1">IF(B140="","",INDIRECT("減額一覧!H"&amp;P140))</f>
        <v>20</v>
      </c>
      <c r="F140" s="19">
        <f ca="1">IF($B140="","",INDIRECT("減額一覧!AD"&amp;P140))</f>
        <v>14</v>
      </c>
      <c r="G140" s="20">
        <f ca="1">IF($B140="","",INDIRECT("減額一覧!AE"&amp;P140))</f>
        <v>3080</v>
      </c>
      <c r="H140" s="20">
        <f ca="1">IF($B140="","",INDIRECT("減額一覧!AF"&amp;P140))</f>
        <v>0</v>
      </c>
      <c r="I140" s="32">
        <f ca="1">IF(B140="","",IF(INDIRECT("減額一覧!BM"&amp;P140)=0.08,0.08,0.1))</f>
        <v>0.1</v>
      </c>
      <c r="J140" s="52"/>
      <c r="K140" s="95" t="str">
        <f t="shared" ca="1" si="134"/>
        <v/>
      </c>
      <c r="L140" s="58" t="str">
        <f t="shared" ca="1" si="227"/>
        <v/>
      </c>
      <c r="N140" s="113" t="str">
        <f t="shared" ca="1" si="241"/>
        <v>市内</v>
      </c>
      <c r="O140" s="114">
        <f t="shared" ref="O140" ca="1" si="244">IF(B140="","",IF(INDIRECT("減額一覧!BM"&amp;P140)=0.08,0.08,0.1))</f>
        <v>0.1</v>
      </c>
      <c r="P140" s="38">
        <v>30</v>
      </c>
      <c r="Q140" s="38">
        <f t="shared" ca="1" si="243"/>
        <v>1</v>
      </c>
      <c r="R140" s="38" t="str">
        <f t="shared" ca="1" si="243"/>
        <v/>
      </c>
      <c r="S140" s="66" t="str">
        <f t="shared" ca="1" si="230"/>
        <v>116</v>
      </c>
      <c r="T140" s="105" t="str">
        <f t="shared" ca="1" si="231"/>
        <v/>
      </c>
    </row>
    <row r="141" spans="1:20" ht="19.5" hidden="1" thickTop="1">
      <c r="A141">
        <f ca="1">IF(B141="","",INDIRECT("減額一覧!B"&amp;$P141))</f>
        <v>258</v>
      </c>
      <c r="B141" s="61">
        <f ca="1">IF(INDIRECT("減額一覧!BC"&amp;P141)=1,INDIRECT("減額一覧!AG"&amp;P141),"")</f>
        <v>207</v>
      </c>
      <c r="C141" s="36">
        <f ca="1">IF(B141="","",INDIRECT("減額一覧!C"&amp;$P141))</f>
        <v>116168000</v>
      </c>
      <c r="D141" s="80" t="str">
        <f ca="1">IF($B141="","",INDIRECT("減額一覧!G"&amp;$P141))</f>
        <v>明瀬　憲正</v>
      </c>
      <c r="E141" s="19">
        <f ca="1">IF(B141="","",INDIRECT("減額一覧!H"&amp;P141))</f>
        <v>20</v>
      </c>
      <c r="F141" s="19">
        <f ca="1">IF($B141="","",INDIRECT("減額一覧!AN"&amp;P141))</f>
        <v>16</v>
      </c>
      <c r="G141" s="20">
        <f ca="1">IF($B141="","",INDIRECT("減額一覧!AO"&amp;P141))</f>
        <v>3520</v>
      </c>
      <c r="H141" s="20">
        <f ca="1">IF($B141="","",INDIRECT("減額一覧!AP"&amp;P141))</f>
        <v>0</v>
      </c>
      <c r="I141" s="32">
        <f ca="1">IF(B141="","",IF(INDIRECT("減額一覧!BN"&amp;P141)=0.08,0.08,0.1))</f>
        <v>0.1</v>
      </c>
      <c r="J141" s="52"/>
      <c r="K141" s="95" t="str">
        <f t="shared" ca="1" si="134"/>
        <v/>
      </c>
      <c r="L141" s="58" t="str">
        <f t="shared" ca="1" si="227"/>
        <v/>
      </c>
      <c r="N141" s="113" t="str">
        <f t="shared" ca="1" si="241"/>
        <v>市内</v>
      </c>
      <c r="O141" s="114">
        <f t="shared" ref="O141" ca="1" si="245">IF(B141="","",IF(INDIRECT("減額一覧!BN"&amp;P141)=0.08,0.08,0.1))</f>
        <v>0.1</v>
      </c>
      <c r="P141" s="38">
        <v>30</v>
      </c>
      <c r="Q141" s="38">
        <f t="shared" ca="1" si="243"/>
        <v>1</v>
      </c>
      <c r="R141" s="38" t="str">
        <f t="shared" ca="1" si="243"/>
        <v/>
      </c>
      <c r="S141" s="66" t="str">
        <f t="shared" ca="1" si="230"/>
        <v>116</v>
      </c>
      <c r="T141" s="105" t="str">
        <f t="shared" ca="1" si="231"/>
        <v/>
      </c>
    </row>
    <row r="142" spans="1:20" ht="19.5" hidden="1" thickTop="1">
      <c r="A142">
        <f ca="1">IF(B142="","",INDIRECT("減額一覧!B"&amp;$P142))</f>
        <v>258</v>
      </c>
      <c r="B142" s="61">
        <f ca="1">IF(INDIRECT("減額一覧!BD"&amp;P142)=1,INDIRECT("減額一覧!AQ"&amp;P142),"")</f>
        <v>208</v>
      </c>
      <c r="C142" s="45">
        <f ca="1">IF(B142="","",INDIRECT("減額一覧!C"&amp;$P142))</f>
        <v>116168000</v>
      </c>
      <c r="D142" s="79" t="str">
        <f ca="1">IF($B142="","",INDIRECT("減額一覧!G"&amp;$P142))</f>
        <v>明瀬　憲正</v>
      </c>
      <c r="E142" s="19">
        <f ca="1">IF(B142="","",INDIRECT("減額一覧!H"&amp;P142))</f>
        <v>20</v>
      </c>
      <c r="F142" s="19">
        <f ca="1">IF($B142="","",INDIRECT("減額一覧!AX"&amp;P142))</f>
        <v>17</v>
      </c>
      <c r="G142" s="20">
        <f ca="1">IF($B142="","",INDIRECT("減額一覧!AY"&amp;P142))</f>
        <v>3740</v>
      </c>
      <c r="H142" s="20">
        <f ca="1">IF($B142="","",INDIRECT("減額一覧!AZ"&amp;P142))</f>
        <v>0</v>
      </c>
      <c r="I142" s="32">
        <f ca="1">IF(B142="","",IF(INDIRECT("減額一覧!BO"&amp;P142)=0.08,0.08,0.1))</f>
        <v>0.1</v>
      </c>
      <c r="J142" s="52"/>
      <c r="K142" s="95" t="str">
        <f t="shared" ca="1" si="134"/>
        <v/>
      </c>
      <c r="L142" s="58" t="str">
        <f t="shared" ca="1" si="227"/>
        <v/>
      </c>
      <c r="N142" s="113" t="str">
        <f t="shared" ca="1" si="241"/>
        <v>市内</v>
      </c>
      <c r="O142" s="114">
        <f t="shared" ref="O142" ca="1" si="246">IF(B142="","",IF(INDIRECT("減額一覧!BO"&amp;P142)=0.08,0.08,0.1))</f>
        <v>0.1</v>
      </c>
      <c r="P142" s="38">
        <v>30</v>
      </c>
      <c r="Q142" s="38">
        <f t="shared" ca="1" si="243"/>
        <v>1</v>
      </c>
      <c r="R142" s="38" t="str">
        <f t="shared" ca="1" si="243"/>
        <v/>
      </c>
      <c r="S142" s="66" t="str">
        <f t="shared" ca="1" si="230"/>
        <v>116</v>
      </c>
      <c r="T142" s="105" t="str">
        <f t="shared" ca="1" si="231"/>
        <v/>
      </c>
    </row>
    <row r="143" spans="1:20" ht="20.25" hidden="1" thickTop="1" thickBot="1">
      <c r="B143" s="64"/>
      <c r="C143" s="41" t="str">
        <f>IF(B143="","",減額一覧!C139)</f>
        <v/>
      </c>
      <c r="D143" s="43"/>
      <c r="E143" s="21"/>
      <c r="F143" s="22" t="s">
        <v>69</v>
      </c>
      <c r="G143" s="23">
        <f t="shared" ref="G143:H143" si="247">SUBTOTAL(9,G139:G142)</f>
        <v>0</v>
      </c>
      <c r="H143" s="23">
        <f t="shared" si="247"/>
        <v>0</v>
      </c>
      <c r="I143" s="30"/>
      <c r="J143" s="53"/>
      <c r="K143" s="96" t="str">
        <f t="shared" si="134"/>
        <v/>
      </c>
      <c r="L143" s="59" t="str">
        <f t="shared" si="227"/>
        <v/>
      </c>
      <c r="N143" s="108" t="str">
        <f t="shared" ref="N143" si="248">IF(AND(G143=0,H143=0),"","小計")</f>
        <v/>
      </c>
      <c r="O143" s="108" t="str">
        <f t="shared" ref="O143" si="249">IF(AND(G143=0,H143=0),"","小計")</f>
        <v/>
      </c>
      <c r="P143" s="38"/>
      <c r="Q143" s="38"/>
      <c r="R143" s="38"/>
      <c r="S143" s="66" t="str">
        <f t="shared" si="230"/>
        <v/>
      </c>
      <c r="T143" s="105" t="str">
        <f t="shared" si="231"/>
        <v/>
      </c>
    </row>
    <row r="144" spans="1:20" ht="19.5" hidden="1" thickTop="1">
      <c r="A144">
        <f ca="1">IF(B144="","",INDIRECT("減額一覧!B"&amp;$P144))</f>
        <v>259</v>
      </c>
      <c r="B144" s="61">
        <f ca="1">IF(INDIRECT("減額一覧!BA"&amp;P144)=1,INDIRECT("減額一覧!M"&amp;P144),"")</f>
        <v>204</v>
      </c>
      <c r="C144" s="36">
        <f ca="1">IF(B144="","",INDIRECT("減額一覧!C"&amp;$P144))</f>
        <v>315045000</v>
      </c>
      <c r="D144" s="78" t="str">
        <f ca="1">IF($B144="","",INDIRECT("減額一覧!G"&amp;$P144))</f>
        <v>高橋　柳太郎</v>
      </c>
      <c r="E144" s="19">
        <f ca="1">IF(B144="","",INDIRECT("減額一覧!H"&amp;P144))</f>
        <v>20</v>
      </c>
      <c r="F144" s="19">
        <f ca="1">IF($B144="","",INDIRECT("減額一覧!T"&amp;P144))</f>
        <v>6</v>
      </c>
      <c r="G144" s="20">
        <f ca="1">IF($B144="","",INDIRECT("減額一覧!U"&amp;P144))</f>
        <v>1320</v>
      </c>
      <c r="H144" s="20">
        <f ca="1">IF($B144="","",INDIRECT("減額一覧!V"&amp;P144))</f>
        <v>708</v>
      </c>
      <c r="I144" s="32">
        <f ca="1">IF(B144="","",IF(INDIRECT("減額一覧!BL"&amp;P144)=0.08,0.08,0.1))</f>
        <v>0.1</v>
      </c>
      <c r="J144" s="51" t="s">
        <v>461</v>
      </c>
      <c r="K144" s="94" t="str">
        <f t="shared" ca="1" si="134"/>
        <v/>
      </c>
      <c r="L144" s="56" t="str">
        <f t="shared" ca="1" si="227"/>
        <v/>
      </c>
      <c r="N144" s="113" t="str">
        <f t="shared" ref="N144:N147" ca="1" si="250">IF(A144="","",IF(A144&gt;3000,"月ヶ瀬",IF(A144&gt;=2000,"都祁","市内")))</f>
        <v>市内</v>
      </c>
      <c r="O144" s="114">
        <f t="shared" ref="O144" ca="1" si="251">IF(B144="","",IF(INDIRECT("減額一覧!BL"&amp;P144)=0.08,0.08,0.1))</f>
        <v>0.1</v>
      </c>
      <c r="P144" s="38">
        <v>31</v>
      </c>
      <c r="Q144" s="38">
        <f t="shared" ref="Q144:R147" ca="1" si="252">IF(G144="","",IF(G144&gt;0,1,""))</f>
        <v>1</v>
      </c>
      <c r="R144" s="38">
        <f t="shared" ca="1" si="252"/>
        <v>1</v>
      </c>
      <c r="S144" s="66" t="str">
        <f t="shared" ca="1" si="230"/>
        <v>315</v>
      </c>
      <c r="T144" s="105" t="str">
        <f t="shared" ca="1" si="231"/>
        <v/>
      </c>
    </row>
    <row r="145" spans="1:20" ht="19.5" hidden="1" thickTop="1">
      <c r="A145">
        <f ca="1">IF(B145="","",INDIRECT("減額一覧!B"&amp;$P145))</f>
        <v>259</v>
      </c>
      <c r="B145" s="61">
        <f ca="1">IF(INDIRECT("減額一覧!BB"&amp;P145)=1,INDIRECT("減額一覧!W"&amp;P145),"")</f>
        <v>205</v>
      </c>
      <c r="C145" s="44">
        <f ca="1">IF(B145="","",INDIRECT("減額一覧!C"&amp;$P145))</f>
        <v>315045000</v>
      </c>
      <c r="D145" s="79" t="str">
        <f ca="1">IF($B145="","",INDIRECT("減額一覧!G"&amp;$P145))</f>
        <v>高橋　柳太郎</v>
      </c>
      <c r="E145" s="19">
        <f ca="1">IF(B145="","",INDIRECT("減額一覧!H"&amp;P145))</f>
        <v>20</v>
      </c>
      <c r="F145" s="19">
        <f ca="1">IF($B145="","",INDIRECT("減額一覧!AD"&amp;P145))</f>
        <v>6</v>
      </c>
      <c r="G145" s="20">
        <f ca="1">IF($B145="","",INDIRECT("減額一覧!AE"&amp;P145))</f>
        <v>1320</v>
      </c>
      <c r="H145" s="20">
        <f ca="1">IF($B145="","",INDIRECT("減額一覧!AF"&amp;P145))</f>
        <v>818</v>
      </c>
      <c r="I145" s="32">
        <f ca="1">IF(B145="","",IF(INDIRECT("減額一覧!BM"&amp;P145)=0.08,0.08,0.1))</f>
        <v>0.1</v>
      </c>
      <c r="J145" s="52"/>
      <c r="K145" s="95" t="str">
        <f t="shared" ca="1" si="134"/>
        <v/>
      </c>
      <c r="L145" s="58" t="str">
        <f t="shared" ca="1" si="227"/>
        <v/>
      </c>
      <c r="N145" s="113" t="str">
        <f t="shared" ca="1" si="250"/>
        <v>市内</v>
      </c>
      <c r="O145" s="114">
        <f t="shared" ref="O145" ca="1" si="253">IF(B145="","",IF(INDIRECT("減額一覧!BM"&amp;P145)=0.08,0.08,0.1))</f>
        <v>0.1</v>
      </c>
      <c r="P145" s="38">
        <v>31</v>
      </c>
      <c r="Q145" s="38">
        <f t="shared" ca="1" si="252"/>
        <v>1</v>
      </c>
      <c r="R145" s="38">
        <f t="shared" ca="1" si="252"/>
        <v>1</v>
      </c>
      <c r="S145" s="66" t="str">
        <f t="shared" ca="1" si="230"/>
        <v>315</v>
      </c>
      <c r="T145" s="105" t="str">
        <f t="shared" ca="1" si="231"/>
        <v/>
      </c>
    </row>
    <row r="146" spans="1:20" ht="19.5" hidden="1" thickTop="1">
      <c r="A146">
        <f ca="1">IF(B146="","",INDIRECT("減額一覧!B"&amp;$P146))</f>
        <v>259</v>
      </c>
      <c r="B146" s="61">
        <f ca="1">IF(INDIRECT("減額一覧!BC"&amp;P146)=1,INDIRECT("減額一覧!AG"&amp;P146),"")</f>
        <v>206</v>
      </c>
      <c r="C146" s="36">
        <f ca="1">IF(B146="","",INDIRECT("減額一覧!C"&amp;$P146))</f>
        <v>315045000</v>
      </c>
      <c r="D146" s="80" t="str">
        <f ca="1">IF($B146="","",INDIRECT("減額一覧!G"&amp;$P146))</f>
        <v>高橋　柳太郎</v>
      </c>
      <c r="E146" s="19">
        <f ca="1">IF(B146="","",INDIRECT("減額一覧!H"&amp;P146))</f>
        <v>20</v>
      </c>
      <c r="F146" s="19">
        <f ca="1">IF($B146="","",INDIRECT("減額一覧!AN"&amp;P146))</f>
        <v>5</v>
      </c>
      <c r="G146" s="20">
        <f ca="1">IF($B146="","",INDIRECT("減額一覧!AO"&amp;P146))</f>
        <v>1100</v>
      </c>
      <c r="H146" s="20">
        <f ca="1">IF($B146="","",INDIRECT("減額一覧!AP"&amp;P146))</f>
        <v>682</v>
      </c>
      <c r="I146" s="32">
        <f ca="1">IF(B146="","",IF(INDIRECT("減額一覧!BN"&amp;P146)=0.08,0.08,0.1))</f>
        <v>0.1</v>
      </c>
      <c r="J146" s="52"/>
      <c r="K146" s="95" t="str">
        <f t="shared" ref="K146:K209" ca="1" si="254">IF(A146="","",IF(A146&gt;3000,"月ヶ瀬",IF(A146&gt;=2000,"都祁","")))</f>
        <v/>
      </c>
      <c r="L146" s="58" t="str">
        <f t="shared" ca="1" si="227"/>
        <v/>
      </c>
      <c r="N146" s="113" t="str">
        <f t="shared" ca="1" si="250"/>
        <v>市内</v>
      </c>
      <c r="O146" s="114">
        <f t="shared" ref="O146" ca="1" si="255">IF(B146="","",IF(INDIRECT("減額一覧!BN"&amp;P146)=0.08,0.08,0.1))</f>
        <v>0.1</v>
      </c>
      <c r="P146" s="38">
        <v>31</v>
      </c>
      <c r="Q146" s="38">
        <f t="shared" ca="1" si="252"/>
        <v>1</v>
      </c>
      <c r="R146" s="38">
        <f t="shared" ca="1" si="252"/>
        <v>1</v>
      </c>
      <c r="S146" s="66" t="str">
        <f t="shared" ca="1" si="230"/>
        <v>315</v>
      </c>
      <c r="T146" s="105" t="str">
        <f t="shared" ca="1" si="231"/>
        <v/>
      </c>
    </row>
    <row r="147" spans="1:20" ht="19.5" hidden="1" thickTop="1">
      <c r="A147">
        <f ca="1">IF(B147="","",INDIRECT("減額一覧!B"&amp;$P147))</f>
        <v>259</v>
      </c>
      <c r="B147" s="61">
        <f ca="1">IF(INDIRECT("減額一覧!BD"&amp;P147)=1,INDIRECT("減額一覧!AQ"&amp;P147),"")</f>
        <v>207</v>
      </c>
      <c r="C147" s="45">
        <f ca="1">IF(B147="","",INDIRECT("減額一覧!C"&amp;$P147))</f>
        <v>315045000</v>
      </c>
      <c r="D147" s="79" t="str">
        <f ca="1">IF($B147="","",INDIRECT("減額一覧!G"&amp;$P147))</f>
        <v>高橋　柳太郎</v>
      </c>
      <c r="E147" s="19">
        <f ca="1">IF(B147="","",INDIRECT("減額一覧!H"&amp;P147))</f>
        <v>20</v>
      </c>
      <c r="F147" s="19">
        <f ca="1">IF($B147="","",INDIRECT("減額一覧!AX"&amp;P147))</f>
        <v>6</v>
      </c>
      <c r="G147" s="20">
        <f ca="1">IF($B147="","",INDIRECT("減額一覧!AY"&amp;P147))</f>
        <v>1320</v>
      </c>
      <c r="H147" s="20">
        <f ca="1">IF($B147="","",INDIRECT("減額一覧!AZ"&amp;P147))</f>
        <v>819</v>
      </c>
      <c r="I147" s="32">
        <f ca="1">IF(B147="","",IF(INDIRECT("減額一覧!BO"&amp;P147)=0.08,0.08,0.1))</f>
        <v>0.1</v>
      </c>
      <c r="J147" s="52"/>
      <c r="K147" s="95" t="str">
        <f t="shared" ca="1" si="254"/>
        <v/>
      </c>
      <c r="L147" s="58" t="str">
        <f t="shared" ca="1" si="227"/>
        <v/>
      </c>
      <c r="N147" s="113" t="str">
        <f t="shared" ca="1" si="250"/>
        <v>市内</v>
      </c>
      <c r="O147" s="114">
        <f t="shared" ref="O147" ca="1" si="256">IF(B147="","",IF(INDIRECT("減額一覧!BO"&amp;P147)=0.08,0.08,0.1))</f>
        <v>0.1</v>
      </c>
      <c r="P147" s="38">
        <v>31</v>
      </c>
      <c r="Q147" s="38">
        <f t="shared" ca="1" si="252"/>
        <v>1</v>
      </c>
      <c r="R147" s="38">
        <f t="shared" ca="1" si="252"/>
        <v>1</v>
      </c>
      <c r="S147" s="66" t="str">
        <f t="shared" ca="1" si="230"/>
        <v>315</v>
      </c>
      <c r="T147" s="105" t="str">
        <f t="shared" ca="1" si="231"/>
        <v/>
      </c>
    </row>
    <row r="148" spans="1:20" ht="20.25" hidden="1" thickTop="1" thickBot="1">
      <c r="B148" s="64"/>
      <c r="C148" s="41" t="str">
        <f>IF(B148="","",減額一覧!C144)</f>
        <v/>
      </c>
      <c r="D148" s="43"/>
      <c r="E148" s="21"/>
      <c r="F148" s="22" t="s">
        <v>69</v>
      </c>
      <c r="G148" s="23">
        <f t="shared" ref="G148:H148" si="257">SUBTOTAL(9,G144:G147)</f>
        <v>0</v>
      </c>
      <c r="H148" s="23">
        <f t="shared" si="257"/>
        <v>0</v>
      </c>
      <c r="I148" s="30"/>
      <c r="J148" s="53"/>
      <c r="K148" s="96" t="str">
        <f t="shared" si="254"/>
        <v/>
      </c>
      <c r="L148" s="59" t="str">
        <f t="shared" si="227"/>
        <v/>
      </c>
      <c r="N148" s="108" t="str">
        <f t="shared" ref="N148" si="258">IF(AND(G148=0,H148=0),"","小計")</f>
        <v/>
      </c>
      <c r="O148" s="108" t="str">
        <f t="shared" ref="O148" si="259">IF(AND(G148=0,H148=0),"","小計")</f>
        <v/>
      </c>
      <c r="P148" s="38"/>
      <c r="Q148" s="38"/>
      <c r="R148" s="38"/>
      <c r="S148" s="66" t="str">
        <f t="shared" si="230"/>
        <v/>
      </c>
      <c r="T148" s="105" t="str">
        <f t="shared" si="231"/>
        <v/>
      </c>
    </row>
    <row r="149" spans="1:20" ht="19.5" hidden="1" thickTop="1">
      <c r="A149">
        <f ca="1">IF(B149="","",INDIRECT("減額一覧!B"&amp;$P149))</f>
        <v>260</v>
      </c>
      <c r="B149" s="61">
        <f ca="1">IF(INDIRECT("減額一覧!BA"&amp;P149)=1,INDIRECT("減額一覧!M"&amp;P149),"")</f>
        <v>204</v>
      </c>
      <c r="C149" s="36">
        <f ca="1">IF(B149="","",INDIRECT("減額一覧!C"&amp;$P149))</f>
        <v>626048150</v>
      </c>
      <c r="D149" s="78" t="str">
        <f ca="1">IF($B149="","",INDIRECT("減額一覧!G"&amp;$P149))</f>
        <v>立花　洋一</v>
      </c>
      <c r="E149" s="19">
        <f ca="1">IF(B149="","",INDIRECT("減額一覧!H"&amp;P149))</f>
        <v>20</v>
      </c>
      <c r="F149" s="19">
        <f ca="1">IF($B149="","",INDIRECT("減額一覧!T"&amp;P149))</f>
        <v>2</v>
      </c>
      <c r="G149" s="20">
        <f ca="1">IF($B149="","",INDIRECT("減額一覧!U"&amp;P149))</f>
        <v>341</v>
      </c>
      <c r="H149" s="20">
        <f ca="1">IF($B149="","",INDIRECT("減額一覧!V"&amp;P149))</f>
        <v>236</v>
      </c>
      <c r="I149" s="32">
        <f ca="1">IF(B149="","",IF(INDIRECT("減額一覧!BL"&amp;P149)=0.08,0.08,0.1))</f>
        <v>0.1</v>
      </c>
      <c r="J149" s="51" t="s">
        <v>462</v>
      </c>
      <c r="K149" s="94" t="str">
        <f t="shared" ca="1" si="254"/>
        <v/>
      </c>
      <c r="L149" s="56" t="str">
        <f t="shared" ca="1" si="227"/>
        <v/>
      </c>
      <c r="N149" s="113" t="str">
        <f t="shared" ref="N149:N152" ca="1" si="260">IF(A149="","",IF(A149&gt;3000,"月ヶ瀬",IF(A149&gt;=2000,"都祁","市内")))</f>
        <v>市内</v>
      </c>
      <c r="O149" s="114">
        <f t="shared" ref="O149" ca="1" si="261">IF(B149="","",IF(INDIRECT("減額一覧!BL"&amp;P149)=0.08,0.08,0.1))</f>
        <v>0.1</v>
      </c>
      <c r="P149" s="38">
        <v>32</v>
      </c>
      <c r="Q149" s="38">
        <f t="shared" ref="Q149:R152" ca="1" si="262">IF(G149="","",IF(G149&gt;0,1,""))</f>
        <v>1</v>
      </c>
      <c r="R149" s="38">
        <f t="shared" ca="1" si="262"/>
        <v>1</v>
      </c>
      <c r="S149" s="66" t="str">
        <f t="shared" ca="1" si="230"/>
        <v>626</v>
      </c>
      <c r="T149" s="105" t="str">
        <f t="shared" ca="1" si="231"/>
        <v/>
      </c>
    </row>
    <row r="150" spans="1:20" ht="19.5" hidden="1" thickTop="1">
      <c r="A150">
        <f ca="1">IF(B150="","",INDIRECT("減額一覧!B"&amp;$P150))</f>
        <v>260</v>
      </c>
      <c r="B150" s="61">
        <f ca="1">IF(INDIRECT("減額一覧!BB"&amp;P150)=1,INDIRECT("減額一覧!W"&amp;P150),"")</f>
        <v>205</v>
      </c>
      <c r="C150" s="44">
        <f ca="1">IF(B150="","",INDIRECT("減額一覧!C"&amp;$P150))</f>
        <v>626048150</v>
      </c>
      <c r="D150" s="79" t="str">
        <f ca="1">IF($B150="","",INDIRECT("減額一覧!G"&amp;$P150))</f>
        <v>立花　洋一</v>
      </c>
      <c r="E150" s="19">
        <f ca="1">IF(B150="","",INDIRECT("減額一覧!H"&amp;P150))</f>
        <v>20</v>
      </c>
      <c r="F150" s="19">
        <f ca="1">IF($B150="","",INDIRECT("減額一覧!AD"&amp;P150))</f>
        <v>2</v>
      </c>
      <c r="G150" s="20">
        <f ca="1">IF($B150="","",INDIRECT("減額一覧!AE"&amp;P150))</f>
        <v>341</v>
      </c>
      <c r="H150" s="20">
        <f ca="1">IF($B150="","",INDIRECT("減額一覧!AF"&amp;P150))</f>
        <v>273</v>
      </c>
      <c r="I150" s="32">
        <f ca="1">IF(B150="","",IF(INDIRECT("減額一覧!BM"&amp;P150)=0.08,0.08,0.1))</f>
        <v>0.1</v>
      </c>
      <c r="J150" s="52"/>
      <c r="K150" s="95" t="str">
        <f t="shared" ca="1" si="254"/>
        <v/>
      </c>
      <c r="L150" s="58" t="str">
        <f t="shared" ca="1" si="227"/>
        <v/>
      </c>
      <c r="N150" s="113" t="str">
        <f t="shared" ca="1" si="260"/>
        <v>市内</v>
      </c>
      <c r="O150" s="114">
        <f t="shared" ref="O150" ca="1" si="263">IF(B150="","",IF(INDIRECT("減額一覧!BM"&amp;P150)=0.08,0.08,0.1))</f>
        <v>0.1</v>
      </c>
      <c r="P150" s="38">
        <v>32</v>
      </c>
      <c r="Q150" s="38">
        <f t="shared" ca="1" si="262"/>
        <v>1</v>
      </c>
      <c r="R150" s="38">
        <f t="shared" ca="1" si="262"/>
        <v>1</v>
      </c>
      <c r="S150" s="66" t="str">
        <f t="shared" ca="1" si="230"/>
        <v>626</v>
      </c>
      <c r="T150" s="105" t="str">
        <f t="shared" ca="1" si="231"/>
        <v/>
      </c>
    </row>
    <row r="151" spans="1:20" ht="19.5" hidden="1" thickTop="1">
      <c r="A151">
        <f ca="1">IF(B151="","",INDIRECT("減額一覧!B"&amp;$P151))</f>
        <v>260</v>
      </c>
      <c r="B151" s="61">
        <f ca="1">IF(INDIRECT("減額一覧!BC"&amp;P151)=1,INDIRECT("減額一覧!AG"&amp;P151),"")</f>
        <v>206</v>
      </c>
      <c r="C151" s="36">
        <f ca="1">IF(B151="","",INDIRECT("減額一覧!C"&amp;$P151))</f>
        <v>626048150</v>
      </c>
      <c r="D151" s="80" t="str">
        <f ca="1">IF($B151="","",INDIRECT("減額一覧!G"&amp;$P151))</f>
        <v>立花　洋一</v>
      </c>
      <c r="E151" s="19">
        <f ca="1">IF(B151="","",INDIRECT("減額一覧!H"&amp;P151))</f>
        <v>20</v>
      </c>
      <c r="F151" s="19">
        <f ca="1">IF($B151="","",INDIRECT("減額一覧!AN"&amp;P151))</f>
        <v>15</v>
      </c>
      <c r="G151" s="20">
        <f ca="1">IF($B151="","",INDIRECT("減額一覧!AO"&amp;P151))</f>
        <v>3300</v>
      </c>
      <c r="H151" s="20">
        <f ca="1">IF($B151="","",INDIRECT("減額一覧!AP"&amp;P151))</f>
        <v>2046</v>
      </c>
      <c r="I151" s="32">
        <f ca="1">IF(B151="","",IF(INDIRECT("減額一覧!BN"&amp;P151)=0.08,0.08,0.1))</f>
        <v>0.1</v>
      </c>
      <c r="J151" s="52"/>
      <c r="K151" s="95" t="str">
        <f t="shared" ca="1" si="254"/>
        <v/>
      </c>
      <c r="L151" s="58" t="str">
        <f t="shared" ca="1" si="227"/>
        <v/>
      </c>
      <c r="N151" s="113" t="str">
        <f t="shared" ca="1" si="260"/>
        <v>市内</v>
      </c>
      <c r="O151" s="114">
        <f t="shared" ref="O151" ca="1" si="264">IF(B151="","",IF(INDIRECT("減額一覧!BN"&amp;P151)=0.08,0.08,0.1))</f>
        <v>0.1</v>
      </c>
      <c r="P151" s="38">
        <v>32</v>
      </c>
      <c r="Q151" s="38">
        <f t="shared" ca="1" si="262"/>
        <v>1</v>
      </c>
      <c r="R151" s="38">
        <f t="shared" ca="1" si="262"/>
        <v>1</v>
      </c>
      <c r="S151" s="66" t="str">
        <f t="shared" ca="1" si="230"/>
        <v>626</v>
      </c>
      <c r="T151" s="105" t="str">
        <f t="shared" ca="1" si="231"/>
        <v/>
      </c>
    </row>
    <row r="152" spans="1:20" ht="19.5" hidden="1" thickTop="1">
      <c r="A152">
        <f ca="1">IF(B152="","",INDIRECT("減額一覧!B"&amp;$P152))</f>
        <v>260</v>
      </c>
      <c r="B152" s="61">
        <f ca="1">IF(INDIRECT("減額一覧!BD"&amp;P152)=1,INDIRECT("減額一覧!AQ"&amp;P152),"")</f>
        <v>207</v>
      </c>
      <c r="C152" s="45">
        <f ca="1">IF(B152="","",INDIRECT("減額一覧!C"&amp;$P152))</f>
        <v>626048150</v>
      </c>
      <c r="D152" s="79" t="str">
        <f ca="1">IF($B152="","",INDIRECT("減額一覧!G"&amp;$P152))</f>
        <v>立花　洋一</v>
      </c>
      <c r="E152" s="19">
        <f ca="1">IF(B152="","",INDIRECT("減額一覧!H"&amp;P152))</f>
        <v>20</v>
      </c>
      <c r="F152" s="19">
        <f ca="1">IF($B152="","",INDIRECT("減額一覧!AX"&amp;P152))</f>
        <v>15</v>
      </c>
      <c r="G152" s="20">
        <f ca="1">IF($B152="","",INDIRECT("減額一覧!AY"&amp;P152))</f>
        <v>3300</v>
      </c>
      <c r="H152" s="20">
        <f ca="1">IF($B152="","",INDIRECT("減額一覧!AZ"&amp;P152))</f>
        <v>2046</v>
      </c>
      <c r="I152" s="32">
        <f ca="1">IF(B152="","",IF(INDIRECT("減額一覧!BO"&amp;P152)=0.08,0.08,0.1))</f>
        <v>0.1</v>
      </c>
      <c r="J152" s="52"/>
      <c r="K152" s="95" t="str">
        <f t="shared" ca="1" si="254"/>
        <v/>
      </c>
      <c r="L152" s="58" t="str">
        <f t="shared" ca="1" si="227"/>
        <v/>
      </c>
      <c r="N152" s="113" t="str">
        <f t="shared" ca="1" si="260"/>
        <v>市内</v>
      </c>
      <c r="O152" s="114">
        <f t="shared" ref="O152" ca="1" si="265">IF(B152="","",IF(INDIRECT("減額一覧!BO"&amp;P152)=0.08,0.08,0.1))</f>
        <v>0.1</v>
      </c>
      <c r="P152" s="38">
        <v>32</v>
      </c>
      <c r="Q152" s="38">
        <f t="shared" ca="1" si="262"/>
        <v>1</v>
      </c>
      <c r="R152" s="38">
        <f t="shared" ca="1" si="262"/>
        <v>1</v>
      </c>
      <c r="S152" s="66" t="str">
        <f t="shared" ca="1" si="230"/>
        <v>626</v>
      </c>
      <c r="T152" s="105" t="str">
        <f t="shared" ca="1" si="231"/>
        <v/>
      </c>
    </row>
    <row r="153" spans="1:20" ht="20.25" hidden="1" thickTop="1" thickBot="1">
      <c r="B153" s="64"/>
      <c r="C153" s="41" t="str">
        <f>IF(B153="","",減額一覧!C149)</f>
        <v/>
      </c>
      <c r="D153" s="43"/>
      <c r="E153" s="21"/>
      <c r="F153" s="22" t="s">
        <v>69</v>
      </c>
      <c r="G153" s="23">
        <f t="shared" ref="G153:H153" si="266">SUBTOTAL(9,G149:G152)</f>
        <v>0</v>
      </c>
      <c r="H153" s="23">
        <f t="shared" si="266"/>
        <v>0</v>
      </c>
      <c r="I153" s="30"/>
      <c r="J153" s="53"/>
      <c r="K153" s="96" t="str">
        <f t="shared" si="254"/>
        <v/>
      </c>
      <c r="L153" s="59" t="str">
        <f t="shared" si="227"/>
        <v/>
      </c>
      <c r="N153" s="108" t="str">
        <f t="shared" ref="N153" si="267">IF(AND(G153=0,H153=0),"","小計")</f>
        <v/>
      </c>
      <c r="O153" s="108" t="str">
        <f t="shared" ref="O153" si="268">IF(AND(G153=0,H153=0),"","小計")</f>
        <v/>
      </c>
      <c r="P153" s="38"/>
      <c r="Q153" s="38"/>
      <c r="R153" s="38"/>
      <c r="S153" s="66" t="str">
        <f t="shared" si="230"/>
        <v/>
      </c>
      <c r="T153" s="105" t="str">
        <f t="shared" si="231"/>
        <v/>
      </c>
    </row>
    <row r="154" spans="1:20" ht="19.5" hidden="1" thickTop="1">
      <c r="A154">
        <f ca="1">IF(B154="","",INDIRECT("減額一覧!B"&amp;$P154))</f>
        <v>261</v>
      </c>
      <c r="B154" s="61">
        <f ca="1">IF(INDIRECT("減額一覧!BA"&amp;P154)=1,INDIRECT("減額一覧!M"&amp;P154),"")</f>
        <v>205</v>
      </c>
      <c r="C154" s="36">
        <f ca="1">IF(B154="","",INDIRECT("減額一覧!C"&amp;$P154))</f>
        <v>160174000</v>
      </c>
      <c r="D154" s="78" t="str">
        <f ca="1">IF($B154="","",INDIRECT("減額一覧!G"&amp;$P154))</f>
        <v>澤田　和子</v>
      </c>
      <c r="E154" s="19">
        <f ca="1">IF(B154="","",INDIRECT("減額一覧!H"&amp;P154))</f>
        <v>13</v>
      </c>
      <c r="F154" s="19">
        <f ca="1">IF($B154="","",INDIRECT("減額一覧!T"&amp;P154))</f>
        <v>3</v>
      </c>
      <c r="G154" s="20">
        <f ca="1">IF($B154="","",INDIRECT("減額一覧!U"&amp;P154))</f>
        <v>511</v>
      </c>
      <c r="H154" s="20">
        <f ca="1">IF($B154="","",INDIRECT("減額一覧!V"&amp;P154))</f>
        <v>409</v>
      </c>
      <c r="I154" s="32">
        <f ca="1">IF(B154="","",IF(INDIRECT("減額一覧!BL"&amp;P154)=0.08,0.08,0.1))</f>
        <v>0.1</v>
      </c>
      <c r="J154" s="51" t="s">
        <v>463</v>
      </c>
      <c r="K154" s="94" t="str">
        <f t="shared" ca="1" si="254"/>
        <v/>
      </c>
      <c r="L154" s="56" t="str">
        <f t="shared" ca="1" si="227"/>
        <v/>
      </c>
      <c r="N154" s="113" t="str">
        <f t="shared" ref="N154:N157" ca="1" si="269">IF(A154="","",IF(A154&gt;3000,"月ヶ瀬",IF(A154&gt;=2000,"都祁","市内")))</f>
        <v>市内</v>
      </c>
      <c r="O154" s="114">
        <f t="shared" ref="O154" ca="1" si="270">IF(B154="","",IF(INDIRECT("減額一覧!BL"&amp;P154)=0.08,0.08,0.1))</f>
        <v>0.1</v>
      </c>
      <c r="P154" s="38">
        <v>33</v>
      </c>
      <c r="Q154" s="38">
        <f t="shared" ref="Q154:R157" ca="1" si="271">IF(G154="","",IF(G154&gt;0,1,""))</f>
        <v>1</v>
      </c>
      <c r="R154" s="38">
        <f t="shared" ca="1" si="271"/>
        <v>1</v>
      </c>
      <c r="S154" s="66" t="str">
        <f t="shared" ca="1" si="230"/>
        <v>160</v>
      </c>
      <c r="T154" s="105" t="str">
        <f t="shared" ca="1" si="231"/>
        <v/>
      </c>
    </row>
    <row r="155" spans="1:20" ht="19.5" hidden="1" thickTop="1">
      <c r="A155">
        <f ca="1">IF(B155="","",INDIRECT("減額一覧!B"&amp;$P155))</f>
        <v>261</v>
      </c>
      <c r="B155" s="61">
        <f ca="1">IF(INDIRECT("減額一覧!BB"&amp;P155)=1,INDIRECT("減額一覧!W"&amp;P155),"")</f>
        <v>206</v>
      </c>
      <c r="C155" s="44">
        <f ca="1">IF(B155="","",INDIRECT("減額一覧!C"&amp;$P155))</f>
        <v>160174000</v>
      </c>
      <c r="D155" s="79" t="str">
        <f ca="1">IF($B155="","",INDIRECT("減額一覧!G"&amp;$P155))</f>
        <v>澤田　和子</v>
      </c>
      <c r="E155" s="19">
        <f ca="1">IF(B155="","",INDIRECT("減額一覧!H"&amp;P155))</f>
        <v>13</v>
      </c>
      <c r="F155" s="19">
        <f ca="1">IF($B155="","",INDIRECT("減額一覧!AD"&amp;P155))</f>
        <v>3</v>
      </c>
      <c r="G155" s="20">
        <f ca="1">IF($B155="","",INDIRECT("減額一覧!AE"&amp;P155))</f>
        <v>511</v>
      </c>
      <c r="H155" s="20">
        <f ca="1">IF($B155="","",INDIRECT("減額一覧!AF"&amp;P155))</f>
        <v>409</v>
      </c>
      <c r="I155" s="32">
        <f ca="1">IF(B155="","",IF(INDIRECT("減額一覧!BM"&amp;P155)=0.08,0.08,0.1))</f>
        <v>0.1</v>
      </c>
      <c r="J155" s="52"/>
      <c r="K155" s="95" t="str">
        <f t="shared" ca="1" si="254"/>
        <v/>
      </c>
      <c r="L155" s="58" t="str">
        <f t="shared" ca="1" si="227"/>
        <v/>
      </c>
      <c r="N155" s="113" t="str">
        <f t="shared" ca="1" si="269"/>
        <v>市内</v>
      </c>
      <c r="O155" s="114">
        <f t="shared" ref="O155" ca="1" si="272">IF(B155="","",IF(INDIRECT("減額一覧!BM"&amp;P155)=0.08,0.08,0.1))</f>
        <v>0.1</v>
      </c>
      <c r="P155" s="38">
        <v>33</v>
      </c>
      <c r="Q155" s="38">
        <f t="shared" ca="1" si="271"/>
        <v>1</v>
      </c>
      <c r="R155" s="38">
        <f t="shared" ca="1" si="271"/>
        <v>1</v>
      </c>
      <c r="S155" s="66" t="str">
        <f t="shared" ca="1" si="230"/>
        <v>160</v>
      </c>
      <c r="T155" s="105" t="str">
        <f t="shared" ca="1" si="231"/>
        <v/>
      </c>
    </row>
    <row r="156" spans="1:20" ht="19.5" hidden="1" thickTop="1">
      <c r="A156">
        <f ca="1">IF(B156="","",INDIRECT("減額一覧!B"&amp;$P156))</f>
        <v>261</v>
      </c>
      <c r="B156" s="61">
        <f ca="1">IF(INDIRECT("減額一覧!BC"&amp;P156)=1,INDIRECT("減額一覧!AG"&amp;P156),"")</f>
        <v>207</v>
      </c>
      <c r="C156" s="36">
        <f ca="1">IF(B156="","",INDIRECT("減額一覧!C"&amp;$P156))</f>
        <v>160174000</v>
      </c>
      <c r="D156" s="80" t="str">
        <f ca="1">IF($B156="","",INDIRECT("減額一覧!G"&amp;$P156))</f>
        <v>澤田　和子</v>
      </c>
      <c r="E156" s="19">
        <f ca="1">IF(B156="","",INDIRECT("減額一覧!H"&amp;P156))</f>
        <v>13</v>
      </c>
      <c r="F156" s="19">
        <f ca="1">IF($B156="","",INDIRECT("減額一覧!AN"&amp;P156))</f>
        <v>1</v>
      </c>
      <c r="G156" s="20">
        <f ca="1">IF($B156="","",INDIRECT("減額一覧!AO"&amp;P156))</f>
        <v>110</v>
      </c>
      <c r="H156" s="20">
        <f ca="1">IF($B156="","",INDIRECT("減額一覧!AP"&amp;P156))</f>
        <v>136</v>
      </c>
      <c r="I156" s="32">
        <f ca="1">IF(B156="","",IF(INDIRECT("減額一覧!BN"&amp;P156)=0.08,0.08,0.1))</f>
        <v>0.1</v>
      </c>
      <c r="J156" s="52"/>
      <c r="K156" s="95" t="str">
        <f t="shared" ca="1" si="254"/>
        <v/>
      </c>
      <c r="L156" s="58" t="str">
        <f t="shared" ca="1" si="227"/>
        <v/>
      </c>
      <c r="N156" s="113" t="str">
        <f t="shared" ca="1" si="269"/>
        <v>市内</v>
      </c>
      <c r="O156" s="114">
        <f t="shared" ref="O156" ca="1" si="273">IF(B156="","",IF(INDIRECT("減額一覧!BN"&amp;P156)=0.08,0.08,0.1))</f>
        <v>0.1</v>
      </c>
      <c r="P156" s="38">
        <v>33</v>
      </c>
      <c r="Q156" s="38">
        <f t="shared" ca="1" si="271"/>
        <v>1</v>
      </c>
      <c r="R156" s="38">
        <f t="shared" ca="1" si="271"/>
        <v>1</v>
      </c>
      <c r="S156" s="66" t="str">
        <f t="shared" ca="1" si="230"/>
        <v>160</v>
      </c>
      <c r="T156" s="105" t="str">
        <f t="shared" ca="1" si="231"/>
        <v/>
      </c>
    </row>
    <row r="157" spans="1:20" ht="19.5" hidden="1" thickTop="1">
      <c r="A157">
        <f ca="1">IF(B157="","",INDIRECT("減額一覧!B"&amp;$P157))</f>
        <v>261</v>
      </c>
      <c r="B157" s="61">
        <f ca="1">IF(INDIRECT("減額一覧!BD"&amp;P157)=1,INDIRECT("減額一覧!AQ"&amp;P157),"")</f>
        <v>208</v>
      </c>
      <c r="C157" s="45">
        <f ca="1">IF(B157="","",INDIRECT("減額一覧!C"&amp;$P157))</f>
        <v>160174000</v>
      </c>
      <c r="D157" s="79" t="str">
        <f ca="1">IF($B157="","",INDIRECT("減額一覧!G"&amp;$P157))</f>
        <v>澤田　和子</v>
      </c>
      <c r="E157" s="19">
        <f ca="1">IF(B157="","",INDIRECT("減額一覧!H"&amp;P157))</f>
        <v>13</v>
      </c>
      <c r="F157" s="19">
        <f ca="1">IF($B157="","",INDIRECT("減額一覧!AX"&amp;P157))</f>
        <v>1</v>
      </c>
      <c r="G157" s="20">
        <f ca="1">IF($B157="","",INDIRECT("減額一覧!AY"&amp;P157))</f>
        <v>110</v>
      </c>
      <c r="H157" s="20">
        <f ca="1">IF($B157="","",INDIRECT("減額一覧!AZ"&amp;P157))</f>
        <v>136</v>
      </c>
      <c r="I157" s="32">
        <f ca="1">IF(B157="","",IF(INDIRECT("減額一覧!BO"&amp;P157)=0.08,0.08,0.1))</f>
        <v>0.1</v>
      </c>
      <c r="J157" s="52"/>
      <c r="K157" s="95" t="str">
        <f t="shared" ca="1" si="254"/>
        <v/>
      </c>
      <c r="L157" s="58" t="str">
        <f t="shared" ca="1" si="227"/>
        <v/>
      </c>
      <c r="N157" s="113" t="str">
        <f t="shared" ca="1" si="269"/>
        <v>市内</v>
      </c>
      <c r="O157" s="114">
        <f t="shared" ref="O157" ca="1" si="274">IF(B157="","",IF(INDIRECT("減額一覧!BO"&amp;P157)=0.08,0.08,0.1))</f>
        <v>0.1</v>
      </c>
      <c r="P157" s="38">
        <v>33</v>
      </c>
      <c r="Q157" s="38">
        <f t="shared" ca="1" si="271"/>
        <v>1</v>
      </c>
      <c r="R157" s="38">
        <f t="shared" ca="1" si="271"/>
        <v>1</v>
      </c>
      <c r="S157" s="66" t="str">
        <f t="shared" ca="1" si="230"/>
        <v>160</v>
      </c>
      <c r="T157" s="105" t="str">
        <f t="shared" ca="1" si="231"/>
        <v/>
      </c>
    </row>
    <row r="158" spans="1:20" ht="20.25" hidden="1" thickTop="1" thickBot="1">
      <c r="B158" s="64"/>
      <c r="C158" s="41" t="str">
        <f>IF(B158="","",減額一覧!C154)</f>
        <v/>
      </c>
      <c r="D158" s="43"/>
      <c r="E158" s="21"/>
      <c r="F158" s="22" t="s">
        <v>69</v>
      </c>
      <c r="G158" s="23">
        <f t="shared" ref="G158:H158" si="275">SUBTOTAL(9,G154:G157)</f>
        <v>0</v>
      </c>
      <c r="H158" s="23">
        <f t="shared" si="275"/>
        <v>0</v>
      </c>
      <c r="I158" s="30"/>
      <c r="J158" s="53"/>
      <c r="K158" s="96" t="str">
        <f t="shared" si="254"/>
        <v/>
      </c>
      <c r="L158" s="59" t="str">
        <f t="shared" si="227"/>
        <v/>
      </c>
      <c r="N158" s="108" t="str">
        <f t="shared" ref="N158" si="276">IF(AND(G158=0,H158=0),"","小計")</f>
        <v/>
      </c>
      <c r="O158" s="108" t="str">
        <f t="shared" ref="O158" si="277">IF(AND(G158=0,H158=0),"","小計")</f>
        <v/>
      </c>
      <c r="P158" s="38"/>
      <c r="Q158" s="38"/>
      <c r="R158" s="38"/>
      <c r="S158" s="66" t="str">
        <f t="shared" si="230"/>
        <v/>
      </c>
      <c r="T158" s="105" t="str">
        <f t="shared" si="231"/>
        <v/>
      </c>
    </row>
    <row r="159" spans="1:20" ht="19.5" hidden="1" thickTop="1">
      <c r="A159">
        <f ca="1">IF(B159="","",INDIRECT("減額一覧!B"&amp;$P159))</f>
        <v>262</v>
      </c>
      <c r="B159" s="61">
        <f ca="1">IF(INDIRECT("減額一覧!BA"&amp;P159)=1,INDIRECT("減額一覧!M"&amp;P159),"")</f>
        <v>203</v>
      </c>
      <c r="C159" s="36">
        <f ca="1">IF(B159="","",INDIRECT("減額一覧!C"&amp;$P159))</f>
        <v>502149000</v>
      </c>
      <c r="D159" s="78" t="str">
        <f ca="1">IF($B159="","",INDIRECT("減額一覧!G"&amp;$P159))</f>
        <v>武田　和子</v>
      </c>
      <c r="E159" s="19">
        <f ca="1">IF(B159="","",INDIRECT("減額一覧!H"&amp;P159))</f>
        <v>13</v>
      </c>
      <c r="F159" s="19">
        <f ca="1">IF($B159="","",INDIRECT("減額一覧!T"&amp;P159))</f>
        <v>7</v>
      </c>
      <c r="G159" s="20">
        <f ca="1">IF($B159="","",INDIRECT("減額一覧!U"&amp;P159))</f>
        <v>1540</v>
      </c>
      <c r="H159" s="20">
        <f ca="1">IF($B159="","",INDIRECT("減額一覧!V"&amp;P159))</f>
        <v>826</v>
      </c>
      <c r="I159" s="32">
        <f ca="1">IF(B159="","",IF(INDIRECT("減額一覧!BL"&amp;P159)=0.08,0.08,0.1))</f>
        <v>0.1</v>
      </c>
      <c r="J159" s="51" t="s">
        <v>464</v>
      </c>
      <c r="K159" s="94" t="str">
        <f t="shared" ca="1" si="254"/>
        <v/>
      </c>
      <c r="L159" s="56" t="str">
        <f t="shared" ca="1" si="227"/>
        <v/>
      </c>
      <c r="N159" s="113" t="str">
        <f t="shared" ref="N159:N162" ca="1" si="278">IF(A159="","",IF(A159&gt;3000,"月ヶ瀬",IF(A159&gt;=2000,"都祁","市内")))</f>
        <v>市内</v>
      </c>
      <c r="O159" s="114">
        <f t="shared" ref="O159" ca="1" si="279">IF(B159="","",IF(INDIRECT("減額一覧!BL"&amp;P159)=0.08,0.08,0.1))</f>
        <v>0.1</v>
      </c>
      <c r="P159" s="38">
        <v>34</v>
      </c>
      <c r="Q159" s="38">
        <f t="shared" ref="Q159:R162" ca="1" si="280">IF(G159="","",IF(G159&gt;0,1,""))</f>
        <v>1</v>
      </c>
      <c r="R159" s="38">
        <f t="shared" ca="1" si="280"/>
        <v>1</v>
      </c>
      <c r="S159" s="66" t="str">
        <f t="shared" ca="1" si="230"/>
        <v>502</v>
      </c>
      <c r="T159" s="105" t="str">
        <f t="shared" ca="1" si="231"/>
        <v/>
      </c>
    </row>
    <row r="160" spans="1:20" ht="19.5" hidden="1" thickTop="1">
      <c r="A160">
        <f ca="1">IF(B160="","",INDIRECT("減額一覧!B"&amp;$P160))</f>
        <v>262</v>
      </c>
      <c r="B160" s="61">
        <f ca="1">IF(INDIRECT("減額一覧!BB"&amp;P160)=1,INDIRECT("減額一覧!W"&amp;P160),"")</f>
        <v>204</v>
      </c>
      <c r="C160" s="44">
        <f ca="1">IF(B160="","",INDIRECT("減額一覧!C"&amp;$P160))</f>
        <v>502149000</v>
      </c>
      <c r="D160" s="79" t="str">
        <f ca="1">IF($B160="","",INDIRECT("減額一覧!G"&amp;$P160))</f>
        <v>武田　和子</v>
      </c>
      <c r="E160" s="19">
        <f ca="1">IF(B160="","",INDIRECT("減額一覧!H"&amp;P160))</f>
        <v>13</v>
      </c>
      <c r="F160" s="19">
        <f ca="1">IF($B160="","",INDIRECT("減額一覧!AD"&amp;P160))</f>
        <v>7</v>
      </c>
      <c r="G160" s="20">
        <f ca="1">IF($B160="","",INDIRECT("減額一覧!AE"&amp;P160))</f>
        <v>1540</v>
      </c>
      <c r="H160" s="20">
        <f ca="1">IF($B160="","",INDIRECT("減額一覧!AF"&amp;P160))</f>
        <v>826</v>
      </c>
      <c r="I160" s="32">
        <f ca="1">IF(B160="","",IF(INDIRECT("減額一覧!BM"&amp;P160)=0.08,0.08,0.1))</f>
        <v>0.1</v>
      </c>
      <c r="J160" s="52" t="s">
        <v>464</v>
      </c>
      <c r="K160" s="95" t="str">
        <f t="shared" ca="1" si="254"/>
        <v/>
      </c>
      <c r="L160" s="58" t="str">
        <f t="shared" ca="1" si="227"/>
        <v/>
      </c>
      <c r="N160" s="113" t="str">
        <f t="shared" ca="1" si="278"/>
        <v>市内</v>
      </c>
      <c r="O160" s="114">
        <f t="shared" ref="O160" ca="1" si="281">IF(B160="","",IF(INDIRECT("減額一覧!BM"&amp;P160)=0.08,0.08,0.1))</f>
        <v>0.1</v>
      </c>
      <c r="P160" s="38">
        <v>34</v>
      </c>
      <c r="Q160" s="38">
        <f t="shared" ca="1" si="280"/>
        <v>1</v>
      </c>
      <c r="R160" s="38">
        <f t="shared" ca="1" si="280"/>
        <v>1</v>
      </c>
      <c r="S160" s="66" t="str">
        <f t="shared" ca="1" si="230"/>
        <v>502</v>
      </c>
      <c r="T160" s="105" t="str">
        <f t="shared" ca="1" si="231"/>
        <v/>
      </c>
    </row>
    <row r="161" spans="1:20" ht="19.5" hidden="1" thickTop="1">
      <c r="A161">
        <f ca="1">IF(B161="","",INDIRECT("減額一覧!B"&amp;$P161))</f>
        <v>262</v>
      </c>
      <c r="B161" s="61">
        <f ca="1">IF(INDIRECT("減額一覧!BC"&amp;P161)=1,INDIRECT("減額一覧!AG"&amp;P161),"")</f>
        <v>205</v>
      </c>
      <c r="C161" s="36">
        <f ca="1">IF(B161="","",INDIRECT("減額一覧!C"&amp;$P161))</f>
        <v>502149000</v>
      </c>
      <c r="D161" s="80" t="str">
        <f ca="1">IF($B161="","",INDIRECT("減額一覧!G"&amp;$P161))</f>
        <v>武田　和子</v>
      </c>
      <c r="E161" s="19">
        <f ca="1">IF(B161="","",INDIRECT("減額一覧!H"&amp;P161))</f>
        <v>13</v>
      </c>
      <c r="F161" s="19">
        <f ca="1">IF($B161="","",INDIRECT("減額一覧!AN"&amp;P161))</f>
        <v>5</v>
      </c>
      <c r="G161" s="20">
        <f ca="1">IF($B161="","",INDIRECT("減額一覧!AO"&amp;P161))</f>
        <v>1100</v>
      </c>
      <c r="H161" s="20">
        <f ca="1">IF($B161="","",INDIRECT("減額一覧!AP"&amp;P161))</f>
        <v>682</v>
      </c>
      <c r="I161" s="32">
        <f ca="1">IF(B161="","",IF(INDIRECT("減額一覧!BN"&amp;P161)=0.08,0.08,0.1))</f>
        <v>0.1</v>
      </c>
      <c r="J161" s="52"/>
      <c r="K161" s="95" t="str">
        <f t="shared" ca="1" si="254"/>
        <v/>
      </c>
      <c r="L161" s="58" t="str">
        <f t="shared" ca="1" si="227"/>
        <v/>
      </c>
      <c r="N161" s="113" t="str">
        <f t="shared" ca="1" si="278"/>
        <v>市内</v>
      </c>
      <c r="O161" s="114">
        <f t="shared" ref="O161" ca="1" si="282">IF(B161="","",IF(INDIRECT("減額一覧!BN"&amp;P161)=0.08,0.08,0.1))</f>
        <v>0.1</v>
      </c>
      <c r="P161" s="38">
        <v>34</v>
      </c>
      <c r="Q161" s="38">
        <f t="shared" ca="1" si="280"/>
        <v>1</v>
      </c>
      <c r="R161" s="38">
        <f t="shared" ca="1" si="280"/>
        <v>1</v>
      </c>
      <c r="S161" s="66" t="str">
        <f t="shared" ca="1" si="230"/>
        <v>502</v>
      </c>
      <c r="T161" s="105" t="str">
        <f t="shared" ca="1" si="231"/>
        <v/>
      </c>
    </row>
    <row r="162" spans="1:20" ht="19.5" hidden="1" thickTop="1">
      <c r="A162">
        <f ca="1">IF(B162="","",INDIRECT("減額一覧!B"&amp;$P162))</f>
        <v>262</v>
      </c>
      <c r="B162" s="61">
        <f ca="1">IF(INDIRECT("減額一覧!BD"&amp;P162)=1,INDIRECT("減額一覧!AQ"&amp;P162),"")</f>
        <v>206</v>
      </c>
      <c r="C162" s="45">
        <f ca="1">IF(B162="","",INDIRECT("減額一覧!C"&amp;$P162))</f>
        <v>502149000</v>
      </c>
      <c r="D162" s="79" t="str">
        <f ca="1">IF($B162="","",INDIRECT("減額一覧!G"&amp;$P162))</f>
        <v>武田　和子</v>
      </c>
      <c r="E162" s="19">
        <f ca="1">IF(B162="","",INDIRECT("減額一覧!H"&amp;P162))</f>
        <v>13</v>
      </c>
      <c r="F162" s="19">
        <f ca="1">IF($B162="","",INDIRECT("減額一覧!AX"&amp;P162))</f>
        <v>5</v>
      </c>
      <c r="G162" s="20">
        <f ca="1">IF($B162="","",INDIRECT("減額一覧!AY"&amp;P162))</f>
        <v>1100</v>
      </c>
      <c r="H162" s="20">
        <f ca="1">IF($B162="","",INDIRECT("減額一覧!AZ"&amp;P162))</f>
        <v>682</v>
      </c>
      <c r="I162" s="32">
        <f ca="1">IF(B162="","",IF(INDIRECT("減額一覧!BO"&amp;P162)=0.08,0.08,0.1))</f>
        <v>0.1</v>
      </c>
      <c r="J162" s="52"/>
      <c r="K162" s="95" t="str">
        <f t="shared" ca="1" si="254"/>
        <v/>
      </c>
      <c r="L162" s="58" t="str">
        <f t="shared" ca="1" si="227"/>
        <v/>
      </c>
      <c r="N162" s="113" t="str">
        <f t="shared" ca="1" si="278"/>
        <v>市内</v>
      </c>
      <c r="O162" s="114">
        <f t="shared" ref="O162" ca="1" si="283">IF(B162="","",IF(INDIRECT("減額一覧!BO"&amp;P162)=0.08,0.08,0.1))</f>
        <v>0.1</v>
      </c>
      <c r="P162" s="38">
        <v>34</v>
      </c>
      <c r="Q162" s="38">
        <f t="shared" ca="1" si="280"/>
        <v>1</v>
      </c>
      <c r="R162" s="38">
        <f t="shared" ca="1" si="280"/>
        <v>1</v>
      </c>
      <c r="S162" s="66" t="str">
        <f t="shared" ca="1" si="230"/>
        <v>502</v>
      </c>
      <c r="T162" s="105" t="str">
        <f t="shared" ca="1" si="231"/>
        <v/>
      </c>
    </row>
    <row r="163" spans="1:20" ht="20.25" hidden="1" thickTop="1" thickBot="1">
      <c r="B163" s="64"/>
      <c r="C163" s="41" t="str">
        <f>IF(B163="","",減額一覧!C159)</f>
        <v/>
      </c>
      <c r="D163" s="43"/>
      <c r="E163" s="21"/>
      <c r="F163" s="22" t="s">
        <v>69</v>
      </c>
      <c r="G163" s="23">
        <f t="shared" ref="G163:H163" si="284">SUBTOTAL(9,G159:G162)</f>
        <v>0</v>
      </c>
      <c r="H163" s="23">
        <f t="shared" si="284"/>
        <v>0</v>
      </c>
      <c r="I163" s="30"/>
      <c r="J163" s="53"/>
      <c r="K163" s="96" t="str">
        <f t="shared" si="254"/>
        <v/>
      </c>
      <c r="L163" s="59" t="str">
        <f t="shared" si="227"/>
        <v/>
      </c>
      <c r="N163" s="108" t="str">
        <f t="shared" ref="N163" si="285">IF(AND(G163=0,H163=0),"","小計")</f>
        <v/>
      </c>
      <c r="O163" s="108" t="str">
        <f t="shared" ref="O163" si="286">IF(AND(G163=0,H163=0),"","小計")</f>
        <v/>
      </c>
      <c r="P163" s="38"/>
      <c r="Q163" s="38"/>
      <c r="R163" s="38"/>
      <c r="S163" s="66" t="str">
        <f t="shared" si="230"/>
        <v/>
      </c>
      <c r="T163" s="105" t="str">
        <f t="shared" si="231"/>
        <v/>
      </c>
    </row>
    <row r="164" spans="1:20" ht="19.5" hidden="1" thickTop="1">
      <c r="A164">
        <f ca="1">IF(B164="","",INDIRECT("減額一覧!B"&amp;$P164))</f>
        <v>263</v>
      </c>
      <c r="B164" s="61">
        <f ca="1">IF(INDIRECT("減額一覧!BA"&amp;P164)=1,INDIRECT("減額一覧!M"&amp;P164),"")</f>
        <v>111</v>
      </c>
      <c r="C164" s="36">
        <f ca="1">IF(B164="","",INDIRECT("減額一覧!C"&amp;$P164))</f>
        <v>575105000</v>
      </c>
      <c r="D164" s="78" t="str">
        <f ca="1">IF($B164="","",INDIRECT("減額一覧!G"&amp;$P164))</f>
        <v>迫村　洋一</v>
      </c>
      <c r="E164" s="19">
        <f ca="1">IF(B164="","",INDIRECT("減額一覧!H"&amp;P164))</f>
        <v>20</v>
      </c>
      <c r="F164" s="19">
        <f ca="1">IF($B164="","",INDIRECT("減額一覧!T"&amp;P164))</f>
        <v>6</v>
      </c>
      <c r="G164" s="20">
        <f ca="1">IF($B164="","",INDIRECT("減額一覧!U"&amp;P164))</f>
        <v>1320</v>
      </c>
      <c r="H164" s="20">
        <f ca="1">IF($B164="","",INDIRECT("減額一覧!V"&amp;P164))</f>
        <v>708</v>
      </c>
      <c r="I164" s="32">
        <f ca="1">IF(B164="","",IF(INDIRECT("減額一覧!BL"&amp;P164)=0.08,0.08,0.1))</f>
        <v>0.1</v>
      </c>
      <c r="J164" s="51" t="s">
        <v>465</v>
      </c>
      <c r="K164" s="94" t="str">
        <f t="shared" ca="1" si="254"/>
        <v/>
      </c>
      <c r="L164" s="56" t="str">
        <f t="shared" ca="1" si="227"/>
        <v/>
      </c>
      <c r="N164" s="113" t="str">
        <f t="shared" ref="N164:N167" ca="1" si="287">IF(A164="","",IF(A164&gt;3000,"月ヶ瀬",IF(A164&gt;=2000,"都祁","市内")))</f>
        <v>市内</v>
      </c>
      <c r="O164" s="114">
        <f t="shared" ref="O164" ca="1" si="288">IF(B164="","",IF(INDIRECT("減額一覧!BL"&amp;P164)=0.08,0.08,0.1))</f>
        <v>0.1</v>
      </c>
      <c r="P164" s="38">
        <v>35</v>
      </c>
      <c r="Q164" s="38">
        <f t="shared" ref="Q164:R167" ca="1" si="289">IF(G164="","",IF(G164&gt;0,1,""))</f>
        <v>1</v>
      </c>
      <c r="R164" s="38">
        <f t="shared" ca="1" si="289"/>
        <v>1</v>
      </c>
      <c r="S164" s="66" t="str">
        <f t="shared" ca="1" si="230"/>
        <v>575</v>
      </c>
      <c r="T164" s="105" t="str">
        <f t="shared" ca="1" si="231"/>
        <v/>
      </c>
    </row>
    <row r="165" spans="1:20" ht="19.5" hidden="1" thickTop="1">
      <c r="A165">
        <f ca="1">IF(B165="","",INDIRECT("減額一覧!B"&amp;$P165))</f>
        <v>263</v>
      </c>
      <c r="B165" s="61">
        <f ca="1">IF(INDIRECT("減額一覧!BB"&amp;P165)=1,INDIRECT("減額一覧!W"&amp;P165),"")</f>
        <v>112</v>
      </c>
      <c r="C165" s="44">
        <f ca="1">IF(B165="","",INDIRECT("減額一覧!C"&amp;$P165))</f>
        <v>575105000</v>
      </c>
      <c r="D165" s="79" t="str">
        <f ca="1">IF($B165="","",INDIRECT("減額一覧!G"&amp;$P165))</f>
        <v>迫村　洋一</v>
      </c>
      <c r="E165" s="19">
        <f ca="1">IF(B165="","",INDIRECT("減額一覧!H"&amp;P165))</f>
        <v>20</v>
      </c>
      <c r="F165" s="19">
        <f ca="1">IF($B165="","",INDIRECT("減額一覧!AD"&amp;P165))</f>
        <v>7</v>
      </c>
      <c r="G165" s="20">
        <f ca="1">IF($B165="","",INDIRECT("減額一覧!AE"&amp;P165))</f>
        <v>1540</v>
      </c>
      <c r="H165" s="20">
        <f ca="1">IF($B165="","",INDIRECT("減額一覧!AF"&amp;P165))</f>
        <v>826</v>
      </c>
      <c r="I165" s="32">
        <f ca="1">IF(B165="","",IF(INDIRECT("減額一覧!BM"&amp;P165)=0.08,0.08,0.1))</f>
        <v>0.1</v>
      </c>
      <c r="J165" s="52"/>
      <c r="K165" s="95" t="str">
        <f t="shared" ca="1" si="254"/>
        <v/>
      </c>
      <c r="L165" s="58" t="str">
        <f t="shared" ca="1" si="227"/>
        <v/>
      </c>
      <c r="N165" s="113" t="str">
        <f t="shared" ca="1" si="287"/>
        <v>市内</v>
      </c>
      <c r="O165" s="114">
        <f t="shared" ref="O165" ca="1" si="290">IF(B165="","",IF(INDIRECT("減額一覧!BM"&amp;P165)=0.08,0.08,0.1))</f>
        <v>0.1</v>
      </c>
      <c r="P165" s="38">
        <v>35</v>
      </c>
      <c r="Q165" s="38">
        <f t="shared" ca="1" si="289"/>
        <v>1</v>
      </c>
      <c r="R165" s="38">
        <f t="shared" ca="1" si="289"/>
        <v>1</v>
      </c>
      <c r="S165" s="66" t="str">
        <f t="shared" ca="1" si="230"/>
        <v>575</v>
      </c>
      <c r="T165" s="105" t="str">
        <f t="shared" ca="1" si="231"/>
        <v/>
      </c>
    </row>
    <row r="166" spans="1:20" ht="19.5" hidden="1" thickTop="1">
      <c r="A166">
        <f ca="1">IF(B166="","",INDIRECT("減額一覧!B"&amp;$P166))</f>
        <v>263</v>
      </c>
      <c r="B166" s="61">
        <f ca="1">IF(INDIRECT("減額一覧!BC"&amp;P166)=1,INDIRECT("減額一覧!AG"&amp;P166),"")</f>
        <v>201</v>
      </c>
      <c r="C166" s="36">
        <f ca="1">IF(B166="","",INDIRECT("減額一覧!C"&amp;$P166))</f>
        <v>575105000</v>
      </c>
      <c r="D166" s="80" t="str">
        <f ca="1">IF($B166="","",INDIRECT("減額一覧!G"&amp;$P166))</f>
        <v>迫村　洋一</v>
      </c>
      <c r="E166" s="19">
        <f ca="1">IF(B166="","",INDIRECT("減額一覧!H"&amp;P166))</f>
        <v>20</v>
      </c>
      <c r="F166" s="19">
        <f ca="1">IF($B166="","",INDIRECT("減額一覧!AN"&amp;P166))</f>
        <v>4</v>
      </c>
      <c r="G166" s="20">
        <f ca="1">IF($B166="","",INDIRECT("減額一覧!AO"&amp;P166))</f>
        <v>880</v>
      </c>
      <c r="H166" s="20">
        <f ca="1">IF($B166="","",INDIRECT("減額一覧!AP"&amp;P166))</f>
        <v>472</v>
      </c>
      <c r="I166" s="32">
        <f ca="1">IF(B166="","",IF(INDIRECT("減額一覧!BN"&amp;P166)=0.08,0.08,0.1))</f>
        <v>0.1</v>
      </c>
      <c r="J166" s="52"/>
      <c r="K166" s="95" t="str">
        <f t="shared" ca="1" si="254"/>
        <v/>
      </c>
      <c r="L166" s="58" t="str">
        <f t="shared" ca="1" si="227"/>
        <v/>
      </c>
      <c r="N166" s="113" t="str">
        <f t="shared" ca="1" si="287"/>
        <v>市内</v>
      </c>
      <c r="O166" s="114">
        <f t="shared" ref="O166" ca="1" si="291">IF(B166="","",IF(INDIRECT("減額一覧!BN"&amp;P166)=0.08,0.08,0.1))</f>
        <v>0.1</v>
      </c>
      <c r="P166" s="38">
        <v>35</v>
      </c>
      <c r="Q166" s="38">
        <f t="shared" ca="1" si="289"/>
        <v>1</v>
      </c>
      <c r="R166" s="38">
        <f t="shared" ca="1" si="289"/>
        <v>1</v>
      </c>
      <c r="S166" s="66" t="str">
        <f t="shared" ca="1" si="230"/>
        <v>575</v>
      </c>
      <c r="T166" s="105" t="str">
        <f t="shared" ca="1" si="231"/>
        <v/>
      </c>
    </row>
    <row r="167" spans="1:20" ht="19.5" hidden="1" thickTop="1">
      <c r="A167">
        <f ca="1">IF(B167="","",INDIRECT("減額一覧!B"&amp;$P167))</f>
        <v>263</v>
      </c>
      <c r="B167" s="61">
        <f ca="1">IF(INDIRECT("減額一覧!BD"&amp;P167)=1,INDIRECT("減額一覧!AQ"&amp;P167),"")</f>
        <v>202</v>
      </c>
      <c r="C167" s="45">
        <f ca="1">IF(B167="","",INDIRECT("減額一覧!C"&amp;$P167))</f>
        <v>575105000</v>
      </c>
      <c r="D167" s="79" t="str">
        <f ca="1">IF($B167="","",INDIRECT("減額一覧!G"&amp;$P167))</f>
        <v>迫村　洋一</v>
      </c>
      <c r="E167" s="19">
        <f ca="1">IF(B167="","",INDIRECT("減額一覧!H"&amp;P167))</f>
        <v>20</v>
      </c>
      <c r="F167" s="19">
        <f ca="1">IF($B167="","",INDIRECT("減額一覧!AX"&amp;P167))</f>
        <v>4</v>
      </c>
      <c r="G167" s="20">
        <f ca="1">IF($B167="","",INDIRECT("減額一覧!AY"&amp;P167))</f>
        <v>880</v>
      </c>
      <c r="H167" s="20">
        <f ca="1">IF($B167="","",INDIRECT("減額一覧!AZ"&amp;P167))</f>
        <v>472</v>
      </c>
      <c r="I167" s="32">
        <f ca="1">IF(B167="","",IF(INDIRECT("減額一覧!BO"&amp;P167)=0.08,0.08,0.1))</f>
        <v>0.1</v>
      </c>
      <c r="J167" s="52"/>
      <c r="K167" s="95" t="str">
        <f t="shared" ca="1" si="254"/>
        <v/>
      </c>
      <c r="L167" s="58" t="str">
        <f t="shared" ca="1" si="227"/>
        <v/>
      </c>
      <c r="N167" s="113" t="str">
        <f t="shared" ca="1" si="287"/>
        <v>市内</v>
      </c>
      <c r="O167" s="114">
        <f t="shared" ref="O167" ca="1" si="292">IF(B167="","",IF(INDIRECT("減額一覧!BO"&amp;P167)=0.08,0.08,0.1))</f>
        <v>0.1</v>
      </c>
      <c r="P167" s="38">
        <v>35</v>
      </c>
      <c r="Q167" s="38">
        <f t="shared" ca="1" si="289"/>
        <v>1</v>
      </c>
      <c r="R167" s="38">
        <f t="shared" ca="1" si="289"/>
        <v>1</v>
      </c>
      <c r="S167" s="66" t="str">
        <f t="shared" ca="1" si="230"/>
        <v>575</v>
      </c>
      <c r="T167" s="105" t="str">
        <f t="shared" ca="1" si="231"/>
        <v/>
      </c>
    </row>
    <row r="168" spans="1:20" ht="20.25" hidden="1" thickTop="1" thickBot="1">
      <c r="B168" s="64"/>
      <c r="C168" s="41" t="str">
        <f>IF(B168="","",減額一覧!C164)</f>
        <v/>
      </c>
      <c r="D168" s="43"/>
      <c r="E168" s="21"/>
      <c r="F168" s="22" t="s">
        <v>69</v>
      </c>
      <c r="G168" s="23">
        <f t="shared" ref="G168:H168" si="293">SUBTOTAL(9,G164:G167)</f>
        <v>0</v>
      </c>
      <c r="H168" s="23">
        <f t="shared" si="293"/>
        <v>0</v>
      </c>
      <c r="I168" s="30"/>
      <c r="J168" s="53"/>
      <c r="K168" s="96" t="str">
        <f t="shared" si="254"/>
        <v/>
      </c>
      <c r="L168" s="59" t="str">
        <f t="shared" si="227"/>
        <v/>
      </c>
      <c r="N168" s="108" t="str">
        <f t="shared" ref="N168" si="294">IF(AND(G168=0,H168=0),"","小計")</f>
        <v/>
      </c>
      <c r="O168" s="108" t="str">
        <f t="shared" ref="O168" si="295">IF(AND(G168=0,H168=0),"","小計")</f>
        <v/>
      </c>
      <c r="P168" s="38"/>
      <c r="Q168" s="38"/>
      <c r="R168" s="38"/>
      <c r="S168" s="66" t="str">
        <f t="shared" si="230"/>
        <v/>
      </c>
      <c r="T168" s="105" t="str">
        <f t="shared" si="231"/>
        <v/>
      </c>
    </row>
    <row r="169" spans="1:20" ht="19.5" hidden="1" thickTop="1">
      <c r="A169">
        <f ca="1">IF(B169="","",INDIRECT("減額一覧!B"&amp;$P169))</f>
        <v>264</v>
      </c>
      <c r="B169" s="61">
        <f ca="1">IF(INDIRECT("減額一覧!BA"&amp;P169)=1,INDIRECT("減額一覧!M"&amp;P169),"")</f>
        <v>205</v>
      </c>
      <c r="C169" s="36">
        <f ca="1">IF(B169="","",INDIRECT("減額一覧!C"&amp;$P169))</f>
        <v>543119000</v>
      </c>
      <c r="D169" s="78" t="str">
        <f ca="1">IF($B169="","",INDIRECT("減額一覧!G"&amp;$P169))</f>
        <v>川村　政博</v>
      </c>
      <c r="E169" s="19">
        <f ca="1">IF(B169="","",INDIRECT("減額一覧!H"&amp;P169))</f>
        <v>13</v>
      </c>
      <c r="F169" s="19">
        <f ca="1">IF($B169="","",INDIRECT("減額一覧!T"&amp;P169))</f>
        <v>1</v>
      </c>
      <c r="G169" s="20">
        <f ca="1">IF($B169="","",INDIRECT("減額一覧!U"&amp;P169))</f>
        <v>220</v>
      </c>
      <c r="H169" s="20">
        <f ca="1">IF($B169="","",INDIRECT("減額一覧!V"&amp;P169))</f>
        <v>136</v>
      </c>
      <c r="I169" s="32">
        <f ca="1">IF(B169="","",IF(INDIRECT("減額一覧!BL"&amp;P169)=0.08,0.08,0.1))</f>
        <v>0.1</v>
      </c>
      <c r="J169" s="51" t="s">
        <v>466</v>
      </c>
      <c r="K169" s="94" t="str">
        <f t="shared" ca="1" si="254"/>
        <v/>
      </c>
      <c r="L169" s="56" t="str">
        <f t="shared" ca="1" si="227"/>
        <v/>
      </c>
      <c r="N169" s="113" t="str">
        <f t="shared" ref="N169:N172" ca="1" si="296">IF(A169="","",IF(A169&gt;3000,"月ヶ瀬",IF(A169&gt;=2000,"都祁","市内")))</f>
        <v>市内</v>
      </c>
      <c r="O169" s="114">
        <f t="shared" ref="O169" ca="1" si="297">IF(B169="","",IF(INDIRECT("減額一覧!BL"&amp;P169)=0.08,0.08,0.1))</f>
        <v>0.1</v>
      </c>
      <c r="P169" s="38">
        <v>36</v>
      </c>
      <c r="Q169" s="38">
        <f t="shared" ref="Q169:R172" ca="1" si="298">IF(G169="","",IF(G169&gt;0,1,""))</f>
        <v>1</v>
      </c>
      <c r="R169" s="38">
        <f t="shared" ca="1" si="298"/>
        <v>1</v>
      </c>
      <c r="S169" s="66" t="str">
        <f t="shared" ca="1" si="230"/>
        <v>543</v>
      </c>
      <c r="T169" s="105" t="str">
        <f t="shared" ca="1" si="231"/>
        <v/>
      </c>
    </row>
    <row r="170" spans="1:20" ht="19.5" hidden="1" thickTop="1">
      <c r="A170">
        <f ca="1">IF(B170="","",INDIRECT("減額一覧!B"&amp;$P170))</f>
        <v>264</v>
      </c>
      <c r="B170" s="61">
        <f ca="1">IF(INDIRECT("減額一覧!BB"&amp;P170)=1,INDIRECT("減額一覧!W"&amp;P170),"")</f>
        <v>206</v>
      </c>
      <c r="C170" s="44">
        <f ca="1">IF(B170="","",INDIRECT("減額一覧!C"&amp;$P170))</f>
        <v>543119000</v>
      </c>
      <c r="D170" s="79" t="str">
        <f ca="1">IF($B170="","",INDIRECT("減額一覧!G"&amp;$P170))</f>
        <v>川村　政博</v>
      </c>
      <c r="E170" s="19">
        <f ca="1">IF(B170="","",INDIRECT("減額一覧!H"&amp;P170))</f>
        <v>13</v>
      </c>
      <c r="F170" s="19">
        <f ca="1">IF($B170="","",INDIRECT("減額一覧!AD"&amp;P170))</f>
        <v>2</v>
      </c>
      <c r="G170" s="20">
        <f ca="1">IF($B170="","",INDIRECT("減額一覧!AE"&amp;P170))</f>
        <v>440</v>
      </c>
      <c r="H170" s="20">
        <f ca="1">IF($B170="","",INDIRECT("減額一覧!AF"&amp;P170))</f>
        <v>273</v>
      </c>
      <c r="I170" s="32">
        <f ca="1">IF(B170="","",IF(INDIRECT("減額一覧!BM"&amp;P170)=0.08,0.08,0.1))</f>
        <v>0.1</v>
      </c>
      <c r="J170" s="52"/>
      <c r="K170" s="95" t="str">
        <f t="shared" ca="1" si="254"/>
        <v/>
      </c>
      <c r="L170" s="58" t="str">
        <f t="shared" ca="1" si="227"/>
        <v/>
      </c>
      <c r="N170" s="113" t="str">
        <f t="shared" ca="1" si="296"/>
        <v>市内</v>
      </c>
      <c r="O170" s="114">
        <f t="shared" ref="O170" ca="1" si="299">IF(B170="","",IF(INDIRECT("減額一覧!BM"&amp;P170)=0.08,0.08,0.1))</f>
        <v>0.1</v>
      </c>
      <c r="P170" s="38">
        <v>36</v>
      </c>
      <c r="Q170" s="38">
        <f t="shared" ca="1" si="298"/>
        <v>1</v>
      </c>
      <c r="R170" s="38">
        <f t="shared" ca="1" si="298"/>
        <v>1</v>
      </c>
      <c r="S170" s="66" t="str">
        <f t="shared" ca="1" si="230"/>
        <v>543</v>
      </c>
      <c r="T170" s="105" t="str">
        <f t="shared" ca="1" si="231"/>
        <v/>
      </c>
    </row>
    <row r="171" spans="1:20" ht="19.5" hidden="1" thickTop="1">
      <c r="A171">
        <f ca="1">IF(B171="","",INDIRECT("減額一覧!B"&amp;$P171))</f>
        <v>264</v>
      </c>
      <c r="B171" s="61">
        <f ca="1">IF(INDIRECT("減額一覧!BC"&amp;P171)=1,INDIRECT("減額一覧!AG"&amp;P171),"")</f>
        <v>207</v>
      </c>
      <c r="C171" s="36">
        <f ca="1">IF(B171="","",INDIRECT("減額一覧!C"&amp;$P171))</f>
        <v>543119000</v>
      </c>
      <c r="D171" s="80" t="str">
        <f ca="1">IF($B171="","",INDIRECT("減額一覧!G"&amp;$P171))</f>
        <v>川村　政博</v>
      </c>
      <c r="E171" s="19">
        <f ca="1">IF(B171="","",INDIRECT("減額一覧!H"&amp;P171))</f>
        <v>13</v>
      </c>
      <c r="F171" s="19">
        <f ca="1">IF($B171="","",INDIRECT("減額一覧!AN"&amp;P171))</f>
        <v>3</v>
      </c>
      <c r="G171" s="20">
        <f ca="1">IF($B171="","",INDIRECT("減額一覧!AO"&amp;P171))</f>
        <v>660</v>
      </c>
      <c r="H171" s="20">
        <f ca="1">IF($B171="","",INDIRECT("減額一覧!AP"&amp;P171))</f>
        <v>410</v>
      </c>
      <c r="I171" s="32">
        <f ca="1">IF(B171="","",IF(INDIRECT("減額一覧!BN"&amp;P171)=0.08,0.08,0.1))</f>
        <v>0.1</v>
      </c>
      <c r="J171" s="52"/>
      <c r="K171" s="95" t="str">
        <f t="shared" ca="1" si="254"/>
        <v/>
      </c>
      <c r="L171" s="58" t="str">
        <f t="shared" ca="1" si="227"/>
        <v/>
      </c>
      <c r="N171" s="113" t="str">
        <f t="shared" ca="1" si="296"/>
        <v>市内</v>
      </c>
      <c r="O171" s="114">
        <f t="shared" ref="O171" ca="1" si="300">IF(B171="","",IF(INDIRECT("減額一覧!BN"&amp;P171)=0.08,0.08,0.1))</f>
        <v>0.1</v>
      </c>
      <c r="P171" s="38">
        <v>36</v>
      </c>
      <c r="Q171" s="38">
        <f t="shared" ca="1" si="298"/>
        <v>1</v>
      </c>
      <c r="R171" s="38">
        <f t="shared" ca="1" si="298"/>
        <v>1</v>
      </c>
      <c r="S171" s="66" t="str">
        <f t="shared" ca="1" si="230"/>
        <v>543</v>
      </c>
      <c r="T171" s="105" t="str">
        <f t="shared" ca="1" si="231"/>
        <v/>
      </c>
    </row>
    <row r="172" spans="1:20" ht="19.5" hidden="1" thickTop="1">
      <c r="A172">
        <f ca="1">IF(B172="","",INDIRECT("減額一覧!B"&amp;$P172))</f>
        <v>264</v>
      </c>
      <c r="B172" s="61">
        <f ca="1">IF(INDIRECT("減額一覧!BD"&amp;P172)=1,INDIRECT("減額一覧!AQ"&amp;P172),"")</f>
        <v>208</v>
      </c>
      <c r="C172" s="45">
        <f ca="1">IF(B172="","",INDIRECT("減額一覧!C"&amp;$P172))</f>
        <v>543119000</v>
      </c>
      <c r="D172" s="79" t="str">
        <f ca="1">IF($B172="","",INDIRECT("減額一覧!G"&amp;$P172))</f>
        <v>川村　政博</v>
      </c>
      <c r="E172" s="19">
        <f ca="1">IF(B172="","",INDIRECT("減額一覧!H"&amp;P172))</f>
        <v>13</v>
      </c>
      <c r="F172" s="19">
        <f ca="1">IF($B172="","",INDIRECT("減額一覧!AX"&amp;P172))</f>
        <v>3</v>
      </c>
      <c r="G172" s="20">
        <f ca="1">IF($B172="","",INDIRECT("減額一覧!AY"&amp;P172))</f>
        <v>660</v>
      </c>
      <c r="H172" s="20">
        <f ca="1">IF($B172="","",INDIRECT("減額一覧!AZ"&amp;P172))</f>
        <v>409</v>
      </c>
      <c r="I172" s="32">
        <f ca="1">IF(B172="","",IF(INDIRECT("減額一覧!BO"&amp;P172)=0.08,0.08,0.1))</f>
        <v>0.1</v>
      </c>
      <c r="J172" s="52"/>
      <c r="K172" s="95" t="str">
        <f t="shared" ca="1" si="254"/>
        <v/>
      </c>
      <c r="L172" s="58" t="str">
        <f t="shared" ca="1" si="227"/>
        <v/>
      </c>
      <c r="N172" s="113" t="str">
        <f t="shared" ca="1" si="296"/>
        <v>市内</v>
      </c>
      <c r="O172" s="114">
        <f t="shared" ref="O172" ca="1" si="301">IF(B172="","",IF(INDIRECT("減額一覧!BO"&amp;P172)=0.08,0.08,0.1))</f>
        <v>0.1</v>
      </c>
      <c r="P172" s="38">
        <v>36</v>
      </c>
      <c r="Q172" s="38">
        <f t="shared" ca="1" si="298"/>
        <v>1</v>
      </c>
      <c r="R172" s="38">
        <f t="shared" ca="1" si="298"/>
        <v>1</v>
      </c>
      <c r="S172" s="66" t="str">
        <f t="shared" ca="1" si="230"/>
        <v>543</v>
      </c>
      <c r="T172" s="105" t="str">
        <f t="shared" ca="1" si="231"/>
        <v/>
      </c>
    </row>
    <row r="173" spans="1:20" ht="20.25" hidden="1" thickTop="1" thickBot="1">
      <c r="B173" s="64"/>
      <c r="C173" s="41" t="str">
        <f>IF(B173="","",減額一覧!C169)</f>
        <v/>
      </c>
      <c r="D173" s="43"/>
      <c r="E173" s="21"/>
      <c r="F173" s="22" t="s">
        <v>69</v>
      </c>
      <c r="G173" s="23">
        <f t="shared" ref="G173:H173" si="302">SUBTOTAL(9,G169:G172)</f>
        <v>0</v>
      </c>
      <c r="H173" s="23">
        <f t="shared" si="302"/>
        <v>0</v>
      </c>
      <c r="I173" s="30"/>
      <c r="J173" s="53"/>
      <c r="K173" s="96" t="str">
        <f t="shared" si="254"/>
        <v/>
      </c>
      <c r="L173" s="59" t="str">
        <f t="shared" si="227"/>
        <v/>
      </c>
      <c r="N173" s="108" t="str">
        <f t="shared" ref="N173" si="303">IF(AND(G173=0,H173=0),"","小計")</f>
        <v/>
      </c>
      <c r="O173" s="108" t="str">
        <f t="shared" ref="O173" si="304">IF(AND(G173=0,H173=0),"","小計")</f>
        <v/>
      </c>
      <c r="P173" s="38"/>
      <c r="Q173" s="38"/>
      <c r="R173" s="38"/>
      <c r="S173" s="66" t="str">
        <f t="shared" si="230"/>
        <v/>
      </c>
      <c r="T173" s="105" t="str">
        <f t="shared" si="231"/>
        <v/>
      </c>
    </row>
    <row r="174" spans="1:20" ht="19.5" hidden="1" thickTop="1">
      <c r="A174">
        <f ca="1">IF(B174="","",INDIRECT("減額一覧!B"&amp;$P174))</f>
        <v>266</v>
      </c>
      <c r="B174" s="61">
        <f ca="1">IF(INDIRECT("減額一覧!BA"&amp;P174)=1,INDIRECT("減額一覧!M"&amp;P174),"")</f>
        <v>207</v>
      </c>
      <c r="C174" s="36">
        <f ca="1">IF(B174="","",INDIRECT("減額一覧!C"&amp;$P174))</f>
        <v>139046000</v>
      </c>
      <c r="D174" s="78" t="str">
        <f ca="1">IF($B174="","",INDIRECT("減額一覧!G"&amp;$P174))</f>
        <v>巽　良佳</v>
      </c>
      <c r="E174" s="19">
        <f ca="1">IF(B174="","",INDIRECT("減額一覧!H"&amp;P174))</f>
        <v>20</v>
      </c>
      <c r="F174" s="19">
        <f ca="1">IF($B174="","",INDIRECT("減額一覧!T"&amp;P174))</f>
        <v>8</v>
      </c>
      <c r="G174" s="20">
        <f ca="1">IF($B174="","",INDIRECT("減額一覧!U"&amp;P174))</f>
        <v>1760</v>
      </c>
      <c r="H174" s="20">
        <f ca="1">IF($B174="","",INDIRECT("減額一覧!V"&amp;P174))</f>
        <v>0</v>
      </c>
      <c r="I174" s="32">
        <f ca="1">IF(B174="","",IF(INDIRECT("減額一覧!BL"&amp;P174)=0.08,0.08,0.1))</f>
        <v>0.1</v>
      </c>
      <c r="J174" s="51" t="s">
        <v>467</v>
      </c>
      <c r="K174" s="94" t="str">
        <f t="shared" ca="1" si="254"/>
        <v/>
      </c>
      <c r="L174" s="56" t="str">
        <f t="shared" ca="1" si="227"/>
        <v/>
      </c>
      <c r="N174" s="113" t="str">
        <f t="shared" ref="N174:N177" ca="1" si="305">IF(A174="","",IF(A174&gt;3000,"月ヶ瀬",IF(A174&gt;=2000,"都祁","市内")))</f>
        <v>市内</v>
      </c>
      <c r="O174" s="114">
        <f t="shared" ref="O174" ca="1" si="306">IF(B174="","",IF(INDIRECT("減額一覧!BL"&amp;P174)=0.08,0.08,0.1))</f>
        <v>0.1</v>
      </c>
      <c r="P174" s="38">
        <v>37</v>
      </c>
      <c r="Q174" s="38">
        <f t="shared" ref="Q174:R177" ca="1" si="307">IF(G174="","",IF(G174&gt;0,1,""))</f>
        <v>1</v>
      </c>
      <c r="R174" s="38" t="str">
        <f t="shared" ca="1" si="307"/>
        <v/>
      </c>
      <c r="S174" s="66" t="str">
        <f t="shared" ca="1" si="230"/>
        <v>139</v>
      </c>
      <c r="T174" s="105" t="str">
        <f t="shared" ca="1" si="231"/>
        <v/>
      </c>
    </row>
    <row r="175" spans="1:20" ht="19.5" hidden="1" thickTop="1">
      <c r="A175">
        <f ca="1">IF(B175="","",INDIRECT("減額一覧!B"&amp;$P175))</f>
        <v>266</v>
      </c>
      <c r="B175" s="61">
        <f ca="1">IF(INDIRECT("減額一覧!BB"&amp;P175)=1,INDIRECT("減額一覧!W"&amp;P175),"")</f>
        <v>208</v>
      </c>
      <c r="C175" s="44">
        <f ca="1">IF(B175="","",INDIRECT("減額一覧!C"&amp;$P175))</f>
        <v>139046000</v>
      </c>
      <c r="D175" s="79" t="str">
        <f ca="1">IF($B175="","",INDIRECT("減額一覧!G"&amp;$P175))</f>
        <v>巽　良佳</v>
      </c>
      <c r="E175" s="19">
        <f ca="1">IF(B175="","",INDIRECT("減額一覧!H"&amp;P175))</f>
        <v>20</v>
      </c>
      <c r="F175" s="19">
        <f ca="1">IF($B175="","",INDIRECT("減額一覧!AD"&amp;P175))</f>
        <v>8</v>
      </c>
      <c r="G175" s="20">
        <f ca="1">IF($B175="","",INDIRECT("減額一覧!AE"&amp;P175))</f>
        <v>1760</v>
      </c>
      <c r="H175" s="20">
        <f ca="1">IF($B175="","",INDIRECT("減額一覧!AF"&amp;P175))</f>
        <v>0</v>
      </c>
      <c r="I175" s="32">
        <f ca="1">IF(B175="","",IF(INDIRECT("減額一覧!BM"&amp;P175)=0.08,0.08,0.1))</f>
        <v>0.1</v>
      </c>
      <c r="J175" s="52"/>
      <c r="K175" s="95" t="str">
        <f t="shared" ca="1" si="254"/>
        <v/>
      </c>
      <c r="L175" s="58" t="str">
        <f t="shared" ca="1" si="227"/>
        <v/>
      </c>
      <c r="N175" s="113" t="str">
        <f t="shared" ca="1" si="305"/>
        <v>市内</v>
      </c>
      <c r="O175" s="114">
        <f t="shared" ref="O175" ca="1" si="308">IF(B175="","",IF(INDIRECT("減額一覧!BM"&amp;P175)=0.08,0.08,0.1))</f>
        <v>0.1</v>
      </c>
      <c r="P175" s="38">
        <v>37</v>
      </c>
      <c r="Q175" s="38">
        <f t="shared" ca="1" si="307"/>
        <v>1</v>
      </c>
      <c r="R175" s="38" t="str">
        <f t="shared" ca="1" si="307"/>
        <v/>
      </c>
      <c r="S175" s="66" t="str">
        <f t="shared" ca="1" si="230"/>
        <v>139</v>
      </c>
      <c r="T175" s="105" t="str">
        <f t="shared" ca="1" si="231"/>
        <v/>
      </c>
    </row>
    <row r="176" spans="1:20" ht="19.5" hidden="1" thickTop="1">
      <c r="A176" t="str">
        <f ca="1">IF(B176="","",INDIRECT("減額一覧!B"&amp;$P176))</f>
        <v/>
      </c>
      <c r="B176" s="61" t="str">
        <f ca="1">IF(INDIRECT("減額一覧!BC"&amp;P176)=1,INDIRECT("減額一覧!AG"&amp;P176),"")</f>
        <v/>
      </c>
      <c r="C176" s="36" t="str">
        <f ca="1">IF(B176="","",INDIRECT("減額一覧!C"&amp;$P176))</f>
        <v/>
      </c>
      <c r="D176" s="80" t="str">
        <f ca="1">IF($B176="","",INDIRECT("減額一覧!G"&amp;$P176))</f>
        <v/>
      </c>
      <c r="E176" s="19" t="str">
        <f ca="1">IF(B176="","",INDIRECT("減額一覧!H"&amp;P176))</f>
        <v/>
      </c>
      <c r="F176" s="19" t="str">
        <f ca="1">IF($B176="","",INDIRECT("減額一覧!AN"&amp;P176))</f>
        <v/>
      </c>
      <c r="G176" s="20" t="str">
        <f ca="1">IF($B176="","",INDIRECT("減額一覧!AO"&amp;P176))</f>
        <v/>
      </c>
      <c r="H176" s="20" t="str">
        <f ca="1">IF($B176="","",INDIRECT("減額一覧!AP"&amp;P176))</f>
        <v/>
      </c>
      <c r="I176" s="32" t="str">
        <f ca="1">IF(B176="","",IF(INDIRECT("減額一覧!BN"&amp;P176)=0.08,0.08,0.1))</f>
        <v/>
      </c>
      <c r="J176" s="52"/>
      <c r="K176" s="95" t="str">
        <f t="shared" ca="1" si="254"/>
        <v/>
      </c>
      <c r="L176" s="58" t="str">
        <f t="shared" ca="1" si="227"/>
        <v/>
      </c>
      <c r="N176" s="113" t="str">
        <f t="shared" ca="1" si="305"/>
        <v/>
      </c>
      <c r="O176" s="114" t="str">
        <f t="shared" ref="O176" ca="1" si="309">IF(B176="","",IF(INDIRECT("減額一覧!BN"&amp;P176)=0.08,0.08,0.1))</f>
        <v/>
      </c>
      <c r="P176" s="38">
        <v>37</v>
      </c>
      <c r="Q176" s="38" t="str">
        <f t="shared" ca="1" si="307"/>
        <v/>
      </c>
      <c r="R176" s="38" t="str">
        <f t="shared" ca="1" si="307"/>
        <v/>
      </c>
      <c r="S176" s="66" t="str">
        <f t="shared" ca="1" si="230"/>
        <v/>
      </c>
      <c r="T176" s="105" t="str">
        <f t="shared" ca="1" si="231"/>
        <v/>
      </c>
    </row>
    <row r="177" spans="1:20" ht="19.5" hidden="1" thickTop="1">
      <c r="A177" t="str">
        <f ca="1">IF(B177="","",INDIRECT("減額一覧!B"&amp;$P177))</f>
        <v/>
      </c>
      <c r="B177" s="61" t="str">
        <f ca="1">IF(INDIRECT("減額一覧!BD"&amp;P177)=1,INDIRECT("減額一覧!AQ"&amp;P177),"")</f>
        <v/>
      </c>
      <c r="C177" s="45" t="str">
        <f ca="1">IF(B177="","",INDIRECT("減額一覧!C"&amp;$P177))</f>
        <v/>
      </c>
      <c r="D177" s="79" t="str">
        <f ca="1">IF($B177="","",INDIRECT("減額一覧!G"&amp;$P177))</f>
        <v/>
      </c>
      <c r="E177" s="19" t="str">
        <f ca="1">IF(B177="","",INDIRECT("減額一覧!H"&amp;P177))</f>
        <v/>
      </c>
      <c r="F177" s="19" t="str">
        <f ca="1">IF($B177="","",INDIRECT("減額一覧!AX"&amp;P177))</f>
        <v/>
      </c>
      <c r="G177" s="20" t="str">
        <f ca="1">IF($B177="","",INDIRECT("減額一覧!AY"&amp;P177))</f>
        <v/>
      </c>
      <c r="H177" s="20" t="str">
        <f ca="1">IF($B177="","",INDIRECT("減額一覧!AZ"&amp;P177))</f>
        <v/>
      </c>
      <c r="I177" s="32" t="str">
        <f ca="1">IF(B177="","",IF(INDIRECT("減額一覧!BO"&amp;P177)=0.08,0.08,0.1))</f>
        <v/>
      </c>
      <c r="J177" s="52"/>
      <c r="K177" s="95" t="str">
        <f t="shared" ca="1" si="254"/>
        <v/>
      </c>
      <c r="L177" s="58" t="str">
        <f t="shared" ca="1" si="227"/>
        <v/>
      </c>
      <c r="N177" s="113" t="str">
        <f t="shared" ca="1" si="305"/>
        <v/>
      </c>
      <c r="O177" s="114" t="str">
        <f t="shared" ref="O177" ca="1" si="310">IF(B177="","",IF(INDIRECT("減額一覧!BO"&amp;P177)=0.08,0.08,0.1))</f>
        <v/>
      </c>
      <c r="P177" s="38">
        <v>37</v>
      </c>
      <c r="Q177" s="38" t="str">
        <f t="shared" ca="1" si="307"/>
        <v/>
      </c>
      <c r="R177" s="38" t="str">
        <f t="shared" ca="1" si="307"/>
        <v/>
      </c>
      <c r="S177" s="66" t="str">
        <f t="shared" ca="1" si="230"/>
        <v/>
      </c>
      <c r="T177" s="105" t="str">
        <f t="shared" ca="1" si="231"/>
        <v/>
      </c>
    </row>
    <row r="178" spans="1:20" ht="20.25" hidden="1" thickTop="1" thickBot="1">
      <c r="B178" s="64"/>
      <c r="C178" s="41" t="str">
        <f>IF(B178="","",減額一覧!C174)</f>
        <v/>
      </c>
      <c r="D178" s="43"/>
      <c r="E178" s="21"/>
      <c r="F178" s="22" t="s">
        <v>69</v>
      </c>
      <c r="G178" s="23">
        <f t="shared" ref="G178:H178" si="311">SUBTOTAL(9,G174:G177)</f>
        <v>0</v>
      </c>
      <c r="H178" s="23">
        <f t="shared" si="311"/>
        <v>0</v>
      </c>
      <c r="I178" s="30"/>
      <c r="J178" s="53"/>
      <c r="K178" s="96" t="str">
        <f t="shared" si="254"/>
        <v/>
      </c>
      <c r="L178" s="59" t="str">
        <f t="shared" si="227"/>
        <v/>
      </c>
      <c r="N178" s="108" t="str">
        <f t="shared" ref="N178" si="312">IF(AND(G178=0,H178=0),"","小計")</f>
        <v/>
      </c>
      <c r="O178" s="108" t="str">
        <f t="shared" ref="O178" si="313">IF(AND(G178=0,H178=0),"","小計")</f>
        <v/>
      </c>
      <c r="P178" s="38"/>
      <c r="Q178" s="38"/>
      <c r="R178" s="38"/>
      <c r="S178" s="66" t="str">
        <f t="shared" si="230"/>
        <v/>
      </c>
      <c r="T178" s="105" t="str">
        <f t="shared" si="231"/>
        <v/>
      </c>
    </row>
    <row r="179" spans="1:20" ht="19.5" hidden="1" thickTop="1">
      <c r="A179">
        <f ca="1">IF(B179="","",INDIRECT("減額一覧!B"&amp;$P179))</f>
        <v>267</v>
      </c>
      <c r="B179" s="61">
        <f ca="1">IF(INDIRECT("減額一覧!BA"&amp;P179)=1,INDIRECT("減額一覧!M"&amp;P179),"")</f>
        <v>206</v>
      </c>
      <c r="C179" s="36">
        <f ca="1">IF(B179="","",INDIRECT("減額一覧!C"&amp;$P179))</f>
        <v>695192000</v>
      </c>
      <c r="D179" s="78" t="str">
        <f ca="1">IF($B179="","",INDIRECT("減額一覧!G"&amp;$P179))</f>
        <v>谷川　径良</v>
      </c>
      <c r="E179" s="19">
        <f ca="1">IF(B179="","",INDIRECT("減額一覧!H"&amp;P179))</f>
        <v>20</v>
      </c>
      <c r="F179" s="19">
        <f ca="1">IF($B179="","",INDIRECT("減額一覧!T"&amp;P179))</f>
        <v>47</v>
      </c>
      <c r="G179" s="20">
        <f ca="1">IF($B179="","",INDIRECT("減額一覧!U"&amp;P179))</f>
        <v>10159</v>
      </c>
      <c r="H179" s="20">
        <f ca="1">IF($B179="","",INDIRECT("減額一覧!V"&amp;P179))</f>
        <v>6411</v>
      </c>
      <c r="I179" s="32">
        <f ca="1">IF(B179="","",IF(INDIRECT("減額一覧!BL"&amp;P179)=0.08,0.08,0.1))</f>
        <v>0.1</v>
      </c>
      <c r="J179" s="51" t="s">
        <v>520</v>
      </c>
      <c r="K179" s="94" t="str">
        <f t="shared" ca="1" si="254"/>
        <v/>
      </c>
      <c r="L179" s="56" t="str">
        <f t="shared" ca="1" si="227"/>
        <v/>
      </c>
      <c r="N179" s="113" t="str">
        <f t="shared" ref="N179:N182" ca="1" si="314">IF(A179="","",IF(A179&gt;3000,"月ヶ瀬",IF(A179&gt;=2000,"都祁","市内")))</f>
        <v>市内</v>
      </c>
      <c r="O179" s="114">
        <f t="shared" ref="O179" ca="1" si="315">IF(B179="","",IF(INDIRECT("減額一覧!BL"&amp;P179)=0.08,0.08,0.1))</f>
        <v>0.1</v>
      </c>
      <c r="P179" s="38">
        <v>38</v>
      </c>
      <c r="Q179" s="38">
        <f t="shared" ref="Q179:R182" ca="1" si="316">IF(G179="","",IF(G179&gt;0,1,""))</f>
        <v>1</v>
      </c>
      <c r="R179" s="38">
        <f t="shared" ca="1" si="316"/>
        <v>1</v>
      </c>
      <c r="S179" s="66" t="str">
        <f t="shared" ca="1" si="230"/>
        <v>695</v>
      </c>
      <c r="T179" s="105" t="str">
        <f t="shared" ca="1" si="231"/>
        <v/>
      </c>
    </row>
    <row r="180" spans="1:20" ht="19.5" hidden="1" thickTop="1">
      <c r="A180">
        <f ca="1">IF(B180="","",INDIRECT("減額一覧!B"&amp;$P180))</f>
        <v>267</v>
      </c>
      <c r="B180" s="61">
        <f ca="1">IF(INDIRECT("減額一覧!BB"&amp;P180)=1,INDIRECT("減額一覧!W"&amp;P180),"")</f>
        <v>207</v>
      </c>
      <c r="C180" s="44">
        <f ca="1">IF(B180="","",INDIRECT("減額一覧!C"&amp;$P180))</f>
        <v>695192000</v>
      </c>
      <c r="D180" s="79" t="str">
        <f ca="1">IF($B180="","",INDIRECT("減額一覧!G"&amp;$P180))</f>
        <v>谷川　径良</v>
      </c>
      <c r="E180" s="19">
        <f ca="1">IF(B180="","",INDIRECT("減額一覧!H"&amp;P180))</f>
        <v>20</v>
      </c>
      <c r="F180" s="19">
        <f ca="1">IF($B180="","",INDIRECT("減額一覧!AD"&amp;P180))</f>
        <v>47</v>
      </c>
      <c r="G180" s="20">
        <f ca="1">IF($B180="","",INDIRECT("減額一覧!AE"&amp;P180))</f>
        <v>10159</v>
      </c>
      <c r="H180" s="20">
        <f ca="1">IF($B180="","",INDIRECT("減額一覧!AF"&amp;P180))</f>
        <v>6411</v>
      </c>
      <c r="I180" s="32">
        <f ca="1">IF(B180="","",IF(INDIRECT("減額一覧!BM"&amp;P180)=0.08,0.08,0.1))</f>
        <v>0.1</v>
      </c>
      <c r="J180" s="52"/>
      <c r="K180" s="95" t="str">
        <f t="shared" ca="1" si="254"/>
        <v/>
      </c>
      <c r="L180" s="58" t="str">
        <f t="shared" ca="1" si="227"/>
        <v/>
      </c>
      <c r="N180" s="113" t="str">
        <f t="shared" ca="1" si="314"/>
        <v>市内</v>
      </c>
      <c r="O180" s="114">
        <f t="shared" ref="O180" ca="1" si="317">IF(B180="","",IF(INDIRECT("減額一覧!BM"&amp;P180)=0.08,0.08,0.1))</f>
        <v>0.1</v>
      </c>
      <c r="P180" s="38">
        <v>38</v>
      </c>
      <c r="Q180" s="38">
        <f t="shared" ca="1" si="316"/>
        <v>1</v>
      </c>
      <c r="R180" s="38">
        <f t="shared" ca="1" si="316"/>
        <v>1</v>
      </c>
      <c r="S180" s="66" t="str">
        <f t="shared" ca="1" si="230"/>
        <v>695</v>
      </c>
      <c r="T180" s="105" t="str">
        <f t="shared" ca="1" si="231"/>
        <v/>
      </c>
    </row>
    <row r="181" spans="1:20" ht="19.5" hidden="1" thickTop="1">
      <c r="A181" t="str">
        <f ca="1">IF(B181="","",INDIRECT("減額一覧!B"&amp;$P181))</f>
        <v/>
      </c>
      <c r="B181" s="61" t="str">
        <f ca="1">IF(INDIRECT("減額一覧!BC"&amp;P181)=1,INDIRECT("減額一覧!AG"&amp;P181),"")</f>
        <v/>
      </c>
      <c r="C181" s="36" t="str">
        <f ca="1">IF(B181="","",INDIRECT("減額一覧!C"&amp;$P181))</f>
        <v/>
      </c>
      <c r="D181" s="80" t="str">
        <f ca="1">IF($B181="","",INDIRECT("減額一覧!G"&amp;$P181))</f>
        <v/>
      </c>
      <c r="E181" s="19" t="str">
        <f ca="1">IF(B181="","",INDIRECT("減額一覧!H"&amp;P181))</f>
        <v/>
      </c>
      <c r="F181" s="19" t="str">
        <f ca="1">IF($B181="","",INDIRECT("減額一覧!AN"&amp;P181))</f>
        <v/>
      </c>
      <c r="G181" s="20" t="str">
        <f ca="1">IF($B181="","",INDIRECT("減額一覧!AO"&amp;P181))</f>
        <v/>
      </c>
      <c r="H181" s="20" t="str">
        <f ca="1">IF($B181="","",INDIRECT("減額一覧!AP"&amp;P181))</f>
        <v/>
      </c>
      <c r="I181" s="32" t="str">
        <f ca="1">IF(B181="","",IF(INDIRECT("減額一覧!BN"&amp;P181)=0.08,0.08,0.1))</f>
        <v/>
      </c>
      <c r="J181" s="52"/>
      <c r="K181" s="95" t="str">
        <f t="shared" ca="1" si="254"/>
        <v/>
      </c>
      <c r="L181" s="58" t="str">
        <f t="shared" ca="1" si="227"/>
        <v/>
      </c>
      <c r="N181" s="113" t="str">
        <f t="shared" ca="1" si="314"/>
        <v/>
      </c>
      <c r="O181" s="114" t="str">
        <f t="shared" ref="O181" ca="1" si="318">IF(B181="","",IF(INDIRECT("減額一覧!BN"&amp;P181)=0.08,0.08,0.1))</f>
        <v/>
      </c>
      <c r="P181" s="38">
        <v>38</v>
      </c>
      <c r="Q181" s="38" t="str">
        <f t="shared" ca="1" si="316"/>
        <v/>
      </c>
      <c r="R181" s="38" t="str">
        <f t="shared" ca="1" si="316"/>
        <v/>
      </c>
      <c r="S181" s="66" t="str">
        <f t="shared" ca="1" si="230"/>
        <v/>
      </c>
      <c r="T181" s="105" t="str">
        <f t="shared" ca="1" si="231"/>
        <v/>
      </c>
    </row>
    <row r="182" spans="1:20" ht="19.5" hidden="1" thickTop="1">
      <c r="A182" t="str">
        <f ca="1">IF(B182="","",INDIRECT("減額一覧!B"&amp;$P182))</f>
        <v/>
      </c>
      <c r="B182" s="61" t="str">
        <f ca="1">IF(INDIRECT("減額一覧!BD"&amp;P182)=1,INDIRECT("減額一覧!AQ"&amp;P182),"")</f>
        <v/>
      </c>
      <c r="C182" s="45" t="str">
        <f ca="1">IF(B182="","",INDIRECT("減額一覧!C"&amp;$P182))</f>
        <v/>
      </c>
      <c r="D182" s="79" t="str">
        <f ca="1">IF($B182="","",INDIRECT("減額一覧!G"&amp;$P182))</f>
        <v/>
      </c>
      <c r="E182" s="19" t="str">
        <f ca="1">IF(B182="","",INDIRECT("減額一覧!H"&amp;P182))</f>
        <v/>
      </c>
      <c r="F182" s="19" t="str">
        <f ca="1">IF($B182="","",INDIRECT("減額一覧!AX"&amp;P182))</f>
        <v/>
      </c>
      <c r="G182" s="20" t="str">
        <f ca="1">IF($B182="","",INDIRECT("減額一覧!AY"&amp;P182))</f>
        <v/>
      </c>
      <c r="H182" s="20" t="str">
        <f ca="1">IF($B182="","",INDIRECT("減額一覧!AZ"&amp;P182))</f>
        <v/>
      </c>
      <c r="I182" s="32" t="str">
        <f ca="1">IF(B182="","",IF(INDIRECT("減額一覧!BO"&amp;P182)=0.08,0.08,0.1))</f>
        <v/>
      </c>
      <c r="J182" s="52"/>
      <c r="K182" s="95" t="str">
        <f t="shared" ca="1" si="254"/>
        <v/>
      </c>
      <c r="L182" s="58" t="str">
        <f t="shared" ca="1" si="227"/>
        <v/>
      </c>
      <c r="N182" s="113" t="str">
        <f t="shared" ca="1" si="314"/>
        <v/>
      </c>
      <c r="O182" s="114" t="str">
        <f t="shared" ref="O182" ca="1" si="319">IF(B182="","",IF(INDIRECT("減額一覧!BO"&amp;P182)=0.08,0.08,0.1))</f>
        <v/>
      </c>
      <c r="P182" s="38">
        <v>38</v>
      </c>
      <c r="Q182" s="38" t="str">
        <f t="shared" ca="1" si="316"/>
        <v/>
      </c>
      <c r="R182" s="38" t="str">
        <f t="shared" ca="1" si="316"/>
        <v/>
      </c>
      <c r="S182" s="66" t="str">
        <f t="shared" ca="1" si="230"/>
        <v/>
      </c>
      <c r="T182" s="105" t="str">
        <f t="shared" ca="1" si="231"/>
        <v/>
      </c>
    </row>
    <row r="183" spans="1:20" ht="20.25" hidden="1" thickTop="1" thickBot="1">
      <c r="B183" s="64"/>
      <c r="C183" s="41" t="str">
        <f>IF(B183="","",減額一覧!C179)</f>
        <v/>
      </c>
      <c r="D183" s="43"/>
      <c r="E183" s="21"/>
      <c r="F183" s="22" t="s">
        <v>69</v>
      </c>
      <c r="G183" s="23">
        <f t="shared" ref="G183:H183" si="320">SUBTOTAL(9,G179:G182)</f>
        <v>0</v>
      </c>
      <c r="H183" s="23">
        <f t="shared" si="320"/>
        <v>0</v>
      </c>
      <c r="I183" s="30"/>
      <c r="J183" s="53"/>
      <c r="K183" s="96" t="str">
        <f t="shared" si="254"/>
        <v/>
      </c>
      <c r="L183" s="59" t="str">
        <f t="shared" si="227"/>
        <v/>
      </c>
      <c r="N183" s="108" t="str">
        <f t="shared" ref="N183" si="321">IF(AND(G183=0,H183=0),"","小計")</f>
        <v/>
      </c>
      <c r="O183" s="108" t="str">
        <f t="shared" ref="O183" si="322">IF(AND(G183=0,H183=0),"","小計")</f>
        <v/>
      </c>
      <c r="P183" s="38"/>
      <c r="Q183" s="38"/>
      <c r="R183" s="38"/>
      <c r="S183" s="66" t="str">
        <f t="shared" si="230"/>
        <v/>
      </c>
      <c r="T183" s="105" t="str">
        <f t="shared" si="231"/>
        <v/>
      </c>
    </row>
    <row r="184" spans="1:20" ht="19.5" hidden="1" thickTop="1">
      <c r="A184">
        <f ca="1">IF(B184="","",INDIRECT("減額一覧!B"&amp;$P184))</f>
        <v>268</v>
      </c>
      <c r="B184" s="61">
        <f ca="1">IF(INDIRECT("減額一覧!BA"&amp;P184)=1,INDIRECT("減額一覧!M"&amp;P184),"")</f>
        <v>205</v>
      </c>
      <c r="C184" s="36">
        <f ca="1">IF(B184="","",INDIRECT("減額一覧!C"&amp;$P184))</f>
        <v>95091000</v>
      </c>
      <c r="D184" s="78" t="str">
        <f ca="1">IF($B184="","",INDIRECT("減額一覧!G"&amp;$P184))</f>
        <v>辻本　清治</v>
      </c>
      <c r="E184" s="19">
        <f ca="1">IF(B184="","",INDIRECT("減額一覧!H"&amp;P184))</f>
        <v>13</v>
      </c>
      <c r="F184" s="19">
        <f ca="1">IF($B184="","",INDIRECT("減額一覧!T"&amp;P184))</f>
        <v>8</v>
      </c>
      <c r="G184" s="20">
        <f ca="1">IF($B184="","",INDIRECT("減額一覧!U"&amp;P184))</f>
        <v>1711</v>
      </c>
      <c r="H184" s="20">
        <f ca="1">IF($B184="","",INDIRECT("減額一覧!V"&amp;P184))</f>
        <v>0</v>
      </c>
      <c r="I184" s="32">
        <f ca="1">IF(B184="","",IF(INDIRECT("減額一覧!BL"&amp;P184)=0.08,0.08,0.1))</f>
        <v>0.1</v>
      </c>
      <c r="J184" s="51" t="s">
        <v>468</v>
      </c>
      <c r="K184" s="94" t="str">
        <f t="shared" ca="1" si="254"/>
        <v/>
      </c>
      <c r="L184" s="56" t="str">
        <f t="shared" ca="1" si="227"/>
        <v/>
      </c>
      <c r="N184" s="113" t="str">
        <f t="shared" ref="N184:N187" ca="1" si="323">IF(A184="","",IF(A184&gt;3000,"月ヶ瀬",IF(A184&gt;=2000,"都祁","市内")))</f>
        <v>市内</v>
      </c>
      <c r="O184" s="114">
        <f t="shared" ref="O184" ca="1" si="324">IF(B184="","",IF(INDIRECT("減額一覧!BL"&amp;P184)=0.08,0.08,0.1))</f>
        <v>0.1</v>
      </c>
      <c r="P184" s="38">
        <v>39</v>
      </c>
      <c r="Q184" s="38">
        <f t="shared" ref="Q184:R187" ca="1" si="325">IF(G184="","",IF(G184&gt;0,1,""))</f>
        <v>1</v>
      </c>
      <c r="R184" s="38" t="str">
        <f t="shared" ca="1" si="325"/>
        <v/>
      </c>
      <c r="S184" s="66" t="str">
        <f t="shared" ca="1" si="230"/>
        <v>095</v>
      </c>
      <c r="T184" s="105" t="str">
        <f t="shared" ca="1" si="231"/>
        <v/>
      </c>
    </row>
    <row r="185" spans="1:20" ht="19.5" hidden="1" thickTop="1">
      <c r="A185">
        <f ca="1">IF(B185="","",INDIRECT("減額一覧!B"&amp;$P185))</f>
        <v>268</v>
      </c>
      <c r="B185" s="61">
        <f ca="1">IF(INDIRECT("減額一覧!BB"&amp;P185)=1,INDIRECT("減額一覧!W"&amp;P185),"")</f>
        <v>206</v>
      </c>
      <c r="C185" s="44">
        <f ca="1">IF(B185="","",INDIRECT("減額一覧!C"&amp;$P185))</f>
        <v>95091000</v>
      </c>
      <c r="D185" s="79" t="str">
        <f ca="1">IF($B185="","",INDIRECT("減額一覧!G"&amp;$P185))</f>
        <v>辻本　清治</v>
      </c>
      <c r="E185" s="19">
        <f ca="1">IF(B185="","",INDIRECT("減額一覧!H"&amp;P185))</f>
        <v>13</v>
      </c>
      <c r="F185" s="19">
        <f ca="1">IF($B185="","",INDIRECT("減額一覧!AD"&amp;P185))</f>
        <v>8</v>
      </c>
      <c r="G185" s="20">
        <f ca="1">IF($B185="","",INDIRECT("減額一覧!AE"&amp;P185))</f>
        <v>1711</v>
      </c>
      <c r="H185" s="20">
        <f ca="1">IF($B185="","",INDIRECT("減額一覧!AF"&amp;P185))</f>
        <v>0</v>
      </c>
      <c r="I185" s="32">
        <f ca="1">IF(B185="","",IF(INDIRECT("減額一覧!BM"&amp;P185)=0.08,0.08,0.1))</f>
        <v>0.1</v>
      </c>
      <c r="J185" s="52"/>
      <c r="K185" s="95" t="str">
        <f t="shared" ca="1" si="254"/>
        <v/>
      </c>
      <c r="L185" s="58" t="str">
        <f t="shared" ca="1" si="227"/>
        <v/>
      </c>
      <c r="N185" s="113" t="str">
        <f t="shared" ca="1" si="323"/>
        <v>市内</v>
      </c>
      <c r="O185" s="114">
        <f t="shared" ref="O185" ca="1" si="326">IF(B185="","",IF(INDIRECT("減額一覧!BM"&amp;P185)=0.08,0.08,0.1))</f>
        <v>0.1</v>
      </c>
      <c r="P185" s="38">
        <v>39</v>
      </c>
      <c r="Q185" s="38">
        <f t="shared" ca="1" si="325"/>
        <v>1</v>
      </c>
      <c r="R185" s="38" t="str">
        <f t="shared" ca="1" si="325"/>
        <v/>
      </c>
      <c r="S185" s="66" t="str">
        <f t="shared" ca="1" si="230"/>
        <v>095</v>
      </c>
      <c r="T185" s="105" t="str">
        <f t="shared" ca="1" si="231"/>
        <v/>
      </c>
    </row>
    <row r="186" spans="1:20" ht="19.5" hidden="1" thickTop="1">
      <c r="A186">
        <f ca="1">IF(B186="","",INDIRECT("減額一覧!B"&amp;$P186))</f>
        <v>268</v>
      </c>
      <c r="B186" s="61">
        <f ca="1">IF(INDIRECT("減額一覧!BC"&amp;P186)=1,INDIRECT("減額一覧!AG"&amp;P186),"")</f>
        <v>207</v>
      </c>
      <c r="C186" s="36">
        <f ca="1">IF(B186="","",INDIRECT("減額一覧!C"&amp;$P186))</f>
        <v>95091000</v>
      </c>
      <c r="D186" s="80" t="str">
        <f ca="1">IF($B186="","",INDIRECT("減額一覧!G"&amp;$P186))</f>
        <v>辻本　清治</v>
      </c>
      <c r="E186" s="19">
        <f ca="1">IF(B186="","",INDIRECT("減額一覧!H"&amp;P186))</f>
        <v>13</v>
      </c>
      <c r="F186" s="19">
        <f ca="1">IF($B186="","",INDIRECT("減額一覧!AN"&amp;P186))</f>
        <v>44</v>
      </c>
      <c r="G186" s="20">
        <f ca="1">IF($B186="","",INDIRECT("減額一覧!AO"&amp;P186))</f>
        <v>9993</v>
      </c>
      <c r="H186" s="20">
        <f ca="1">IF($B186="","",INDIRECT("減額一覧!AP"&amp;P186))</f>
        <v>0</v>
      </c>
      <c r="I186" s="32">
        <f ca="1">IF(B186="","",IF(INDIRECT("減額一覧!BN"&amp;P186)=0.08,0.08,0.1))</f>
        <v>0.1</v>
      </c>
      <c r="J186" s="52"/>
      <c r="K186" s="95" t="str">
        <f t="shared" ca="1" si="254"/>
        <v/>
      </c>
      <c r="L186" s="58" t="str">
        <f t="shared" ca="1" si="227"/>
        <v/>
      </c>
      <c r="N186" s="113" t="str">
        <f t="shared" ca="1" si="323"/>
        <v>市内</v>
      </c>
      <c r="O186" s="114">
        <f t="shared" ref="O186" ca="1" si="327">IF(B186="","",IF(INDIRECT("減額一覧!BN"&amp;P186)=0.08,0.08,0.1))</f>
        <v>0.1</v>
      </c>
      <c r="P186" s="38">
        <v>39</v>
      </c>
      <c r="Q186" s="38">
        <f t="shared" ca="1" si="325"/>
        <v>1</v>
      </c>
      <c r="R186" s="38" t="str">
        <f t="shared" ca="1" si="325"/>
        <v/>
      </c>
      <c r="S186" s="66" t="str">
        <f t="shared" ca="1" si="230"/>
        <v>095</v>
      </c>
      <c r="T186" s="105" t="str">
        <f t="shared" ca="1" si="231"/>
        <v/>
      </c>
    </row>
    <row r="187" spans="1:20" ht="19.5" hidden="1" thickTop="1">
      <c r="A187">
        <f ca="1">IF(B187="","",INDIRECT("減額一覧!B"&amp;$P187))</f>
        <v>268</v>
      </c>
      <c r="B187" s="61">
        <f ca="1">IF(INDIRECT("減額一覧!BD"&amp;P187)=1,INDIRECT("減額一覧!AQ"&amp;P187),"")</f>
        <v>208</v>
      </c>
      <c r="C187" s="45">
        <f ca="1">IF(B187="","",INDIRECT("減額一覧!C"&amp;$P187))</f>
        <v>95091000</v>
      </c>
      <c r="D187" s="79" t="str">
        <f ca="1">IF($B187="","",INDIRECT("減額一覧!G"&amp;$P187))</f>
        <v>辻本　清治</v>
      </c>
      <c r="E187" s="19">
        <f ca="1">IF(B187="","",INDIRECT("減額一覧!H"&amp;P187))</f>
        <v>13</v>
      </c>
      <c r="F187" s="19">
        <f ca="1">IF($B187="","",INDIRECT("減額一覧!AX"&amp;P187))</f>
        <v>45</v>
      </c>
      <c r="G187" s="20">
        <f ca="1">IF($B187="","",INDIRECT("減額一覧!AY"&amp;P187))</f>
        <v>10230</v>
      </c>
      <c r="H187" s="20">
        <f ca="1">IF($B187="","",INDIRECT("減額一覧!AZ"&amp;P187))</f>
        <v>0</v>
      </c>
      <c r="I187" s="32">
        <f ca="1">IF(B187="","",IF(INDIRECT("減額一覧!BO"&amp;P187)=0.08,0.08,0.1))</f>
        <v>0.1</v>
      </c>
      <c r="J187" s="52"/>
      <c r="K187" s="95" t="str">
        <f t="shared" ca="1" si="254"/>
        <v/>
      </c>
      <c r="L187" s="58" t="str">
        <f t="shared" ca="1" si="227"/>
        <v/>
      </c>
      <c r="N187" s="113" t="str">
        <f t="shared" ca="1" si="323"/>
        <v>市内</v>
      </c>
      <c r="O187" s="114">
        <f t="shared" ref="O187" ca="1" si="328">IF(B187="","",IF(INDIRECT("減額一覧!BO"&amp;P187)=0.08,0.08,0.1))</f>
        <v>0.1</v>
      </c>
      <c r="P187" s="38">
        <v>39</v>
      </c>
      <c r="Q187" s="38">
        <f t="shared" ca="1" si="325"/>
        <v>1</v>
      </c>
      <c r="R187" s="38" t="str">
        <f t="shared" ca="1" si="325"/>
        <v/>
      </c>
      <c r="S187" s="66" t="str">
        <f t="shared" ca="1" si="230"/>
        <v>095</v>
      </c>
      <c r="T187" s="105" t="str">
        <f t="shared" ca="1" si="231"/>
        <v/>
      </c>
    </row>
    <row r="188" spans="1:20" ht="20.25" hidden="1" thickTop="1" thickBot="1">
      <c r="B188" s="64"/>
      <c r="C188" s="41" t="str">
        <f>IF(B188="","",減額一覧!C184)</f>
        <v/>
      </c>
      <c r="D188" s="43"/>
      <c r="E188" s="21"/>
      <c r="F188" s="22" t="s">
        <v>69</v>
      </c>
      <c r="G188" s="23">
        <f t="shared" ref="G188:H188" si="329">SUBTOTAL(9,G184:G187)</f>
        <v>0</v>
      </c>
      <c r="H188" s="23">
        <f t="shared" si="329"/>
        <v>0</v>
      </c>
      <c r="I188" s="30"/>
      <c r="J188" s="53"/>
      <c r="K188" s="96" t="str">
        <f t="shared" si="254"/>
        <v/>
      </c>
      <c r="L188" s="59" t="str">
        <f t="shared" si="227"/>
        <v/>
      </c>
      <c r="N188" s="108" t="str">
        <f t="shared" ref="N188" si="330">IF(AND(G188=0,H188=0),"","小計")</f>
        <v/>
      </c>
      <c r="O188" s="108" t="str">
        <f t="shared" ref="O188" si="331">IF(AND(G188=0,H188=0),"","小計")</f>
        <v/>
      </c>
      <c r="P188" s="38"/>
      <c r="Q188" s="38"/>
      <c r="R188" s="38"/>
      <c r="S188" s="66" t="str">
        <f t="shared" si="230"/>
        <v/>
      </c>
      <c r="T188" s="105" t="str">
        <f t="shared" si="231"/>
        <v/>
      </c>
    </row>
    <row r="189" spans="1:20" ht="19.5" hidden="1" thickTop="1">
      <c r="A189">
        <f ca="1">IF(B189="","",INDIRECT("減額一覧!B"&amp;$P189))</f>
        <v>269</v>
      </c>
      <c r="B189" s="61">
        <f ca="1">IF(INDIRECT("減額一覧!BA"&amp;P189)=1,INDIRECT("減額一覧!M"&amp;P189),"")</f>
        <v>207</v>
      </c>
      <c r="C189" s="36">
        <f ca="1">IF(B189="","",INDIRECT("減額一覧!C"&amp;$P189))</f>
        <v>560054000</v>
      </c>
      <c r="D189" s="78" t="str">
        <f ca="1">IF($B189="","",INDIRECT("減額一覧!G"&amp;$P189))</f>
        <v>上野　美智子</v>
      </c>
      <c r="E189" s="19">
        <f ca="1">IF(B189="","",INDIRECT("減額一覧!H"&amp;P189))</f>
        <v>20</v>
      </c>
      <c r="F189" s="19">
        <f ca="1">IF($B189="","",INDIRECT("減額一覧!T"&amp;P189))</f>
        <v>40</v>
      </c>
      <c r="G189" s="20">
        <f ca="1">IF($B189="","",INDIRECT("減額一覧!U"&amp;P189))</f>
        <v>9031</v>
      </c>
      <c r="H189" s="20">
        <f ca="1">IF($B189="","",INDIRECT("減額一覧!V"&amp;P189))</f>
        <v>5456</v>
      </c>
      <c r="I189" s="32">
        <f ca="1">IF(B189="","",IF(INDIRECT("減額一覧!BL"&amp;P189)=0.08,0.08,0.1))</f>
        <v>0.1</v>
      </c>
      <c r="J189" s="51" t="s">
        <v>469</v>
      </c>
      <c r="K189" s="94" t="str">
        <f t="shared" ca="1" si="254"/>
        <v/>
      </c>
      <c r="L189" s="56" t="str">
        <f t="shared" ca="1" si="227"/>
        <v/>
      </c>
      <c r="N189" s="113" t="str">
        <f t="shared" ref="N189:N192" ca="1" si="332">IF(A189="","",IF(A189&gt;3000,"月ヶ瀬",IF(A189&gt;=2000,"都祁","市内")))</f>
        <v>市内</v>
      </c>
      <c r="O189" s="114">
        <f t="shared" ref="O189" ca="1" si="333">IF(B189="","",IF(INDIRECT("減額一覧!BL"&amp;P189)=0.08,0.08,0.1))</f>
        <v>0.1</v>
      </c>
      <c r="P189" s="38">
        <v>40</v>
      </c>
      <c r="Q189" s="38">
        <f t="shared" ref="Q189:R192" ca="1" si="334">IF(G189="","",IF(G189&gt;0,1,""))</f>
        <v>1</v>
      </c>
      <c r="R189" s="38">
        <f t="shared" ca="1" si="334"/>
        <v>1</v>
      </c>
      <c r="S189" s="66" t="str">
        <f t="shared" ca="1" si="230"/>
        <v>560</v>
      </c>
      <c r="T189" s="105" t="str">
        <f t="shared" ca="1" si="231"/>
        <v/>
      </c>
    </row>
    <row r="190" spans="1:20" ht="19.5" hidden="1" thickTop="1">
      <c r="A190">
        <f ca="1">IF(B190="","",INDIRECT("減額一覧!B"&amp;$P190))</f>
        <v>269</v>
      </c>
      <c r="B190" s="61">
        <f ca="1">IF(INDIRECT("減額一覧!BB"&amp;P190)=1,INDIRECT("減額一覧!W"&amp;P190),"")</f>
        <v>208</v>
      </c>
      <c r="C190" s="44">
        <f ca="1">IF(B190="","",INDIRECT("減額一覧!C"&amp;$P190))</f>
        <v>560054000</v>
      </c>
      <c r="D190" s="79" t="str">
        <f ca="1">IF($B190="","",INDIRECT("減額一覧!G"&amp;$P190))</f>
        <v>上野　美智子</v>
      </c>
      <c r="E190" s="19">
        <f ca="1">IF(B190="","",INDIRECT("減額一覧!H"&amp;P190))</f>
        <v>20</v>
      </c>
      <c r="F190" s="19">
        <f ca="1">IF($B190="","",INDIRECT("減額一覧!AD"&amp;P190))</f>
        <v>40</v>
      </c>
      <c r="G190" s="20">
        <f ca="1">IF($B190="","",INDIRECT("減額一覧!AE"&amp;P190))</f>
        <v>9031</v>
      </c>
      <c r="H190" s="20">
        <f ca="1">IF($B190="","",INDIRECT("減額一覧!AF"&amp;P190))</f>
        <v>5456</v>
      </c>
      <c r="I190" s="32">
        <f ca="1">IF(B190="","",IF(INDIRECT("減額一覧!BM"&amp;P190)=0.08,0.08,0.1))</f>
        <v>0.1</v>
      </c>
      <c r="J190" s="52"/>
      <c r="K190" s="95" t="str">
        <f t="shared" ca="1" si="254"/>
        <v/>
      </c>
      <c r="L190" s="58" t="str">
        <f t="shared" ca="1" si="227"/>
        <v/>
      </c>
      <c r="N190" s="113" t="str">
        <f t="shared" ca="1" si="332"/>
        <v>市内</v>
      </c>
      <c r="O190" s="114">
        <f t="shared" ref="O190" ca="1" si="335">IF(B190="","",IF(INDIRECT("減額一覧!BM"&amp;P190)=0.08,0.08,0.1))</f>
        <v>0.1</v>
      </c>
      <c r="P190" s="38">
        <v>40</v>
      </c>
      <c r="Q190" s="38">
        <f t="shared" ca="1" si="334"/>
        <v>1</v>
      </c>
      <c r="R190" s="38">
        <f t="shared" ca="1" si="334"/>
        <v>1</v>
      </c>
      <c r="S190" s="66" t="str">
        <f t="shared" ca="1" si="230"/>
        <v>560</v>
      </c>
      <c r="T190" s="105" t="str">
        <f t="shared" ca="1" si="231"/>
        <v/>
      </c>
    </row>
    <row r="191" spans="1:20" ht="19.5" hidden="1" thickTop="1">
      <c r="A191" t="str">
        <f ca="1">IF(B191="","",INDIRECT("減額一覧!B"&amp;$P191))</f>
        <v/>
      </c>
      <c r="B191" s="61" t="str">
        <f ca="1">IF(INDIRECT("減額一覧!BC"&amp;P191)=1,INDIRECT("減額一覧!AG"&amp;P191),"")</f>
        <v/>
      </c>
      <c r="C191" s="36" t="str">
        <f ca="1">IF(B191="","",INDIRECT("減額一覧!C"&amp;$P191))</f>
        <v/>
      </c>
      <c r="D191" s="80" t="str">
        <f ca="1">IF($B191="","",INDIRECT("減額一覧!G"&amp;$P191))</f>
        <v/>
      </c>
      <c r="E191" s="19" t="str">
        <f ca="1">IF(B191="","",INDIRECT("減額一覧!H"&amp;P191))</f>
        <v/>
      </c>
      <c r="F191" s="19" t="str">
        <f ca="1">IF($B191="","",INDIRECT("減額一覧!AN"&amp;P191))</f>
        <v/>
      </c>
      <c r="G191" s="20" t="str">
        <f ca="1">IF($B191="","",INDIRECT("減額一覧!AO"&amp;P191))</f>
        <v/>
      </c>
      <c r="H191" s="20" t="str">
        <f ca="1">IF($B191="","",INDIRECT("減額一覧!AP"&amp;P191))</f>
        <v/>
      </c>
      <c r="I191" s="32" t="str">
        <f ca="1">IF(B191="","",IF(INDIRECT("減額一覧!BN"&amp;P191)=0.08,0.08,0.1))</f>
        <v/>
      </c>
      <c r="J191" s="52"/>
      <c r="K191" s="95" t="str">
        <f t="shared" ca="1" si="254"/>
        <v/>
      </c>
      <c r="L191" s="58" t="str">
        <f t="shared" ca="1" si="227"/>
        <v/>
      </c>
      <c r="N191" s="113" t="str">
        <f t="shared" ca="1" si="332"/>
        <v/>
      </c>
      <c r="O191" s="114" t="str">
        <f t="shared" ref="O191" ca="1" si="336">IF(B191="","",IF(INDIRECT("減額一覧!BN"&amp;P191)=0.08,0.08,0.1))</f>
        <v/>
      </c>
      <c r="P191" s="38">
        <v>40</v>
      </c>
      <c r="Q191" s="38" t="str">
        <f t="shared" ca="1" si="334"/>
        <v/>
      </c>
      <c r="R191" s="38" t="str">
        <f t="shared" ca="1" si="334"/>
        <v/>
      </c>
      <c r="S191" s="66" t="str">
        <f t="shared" ca="1" si="230"/>
        <v/>
      </c>
      <c r="T191" s="105" t="str">
        <f t="shared" ca="1" si="231"/>
        <v/>
      </c>
    </row>
    <row r="192" spans="1:20" ht="19.5" hidden="1" thickTop="1">
      <c r="A192" t="str">
        <f ca="1">IF(B192="","",INDIRECT("減額一覧!B"&amp;$P192))</f>
        <v/>
      </c>
      <c r="B192" s="61" t="str">
        <f ca="1">IF(INDIRECT("減額一覧!BD"&amp;P192)=1,INDIRECT("減額一覧!AQ"&amp;P192),"")</f>
        <v/>
      </c>
      <c r="C192" s="45" t="str">
        <f ca="1">IF(B192="","",INDIRECT("減額一覧!C"&amp;$P192))</f>
        <v/>
      </c>
      <c r="D192" s="79" t="str">
        <f ca="1">IF($B192="","",INDIRECT("減額一覧!G"&amp;$P192))</f>
        <v/>
      </c>
      <c r="E192" s="19" t="str">
        <f ca="1">IF(B192="","",INDIRECT("減額一覧!H"&amp;P192))</f>
        <v/>
      </c>
      <c r="F192" s="19" t="str">
        <f ca="1">IF($B192="","",INDIRECT("減額一覧!AX"&amp;P192))</f>
        <v/>
      </c>
      <c r="G192" s="20" t="str">
        <f ca="1">IF($B192="","",INDIRECT("減額一覧!AY"&amp;P192))</f>
        <v/>
      </c>
      <c r="H192" s="20" t="str">
        <f ca="1">IF($B192="","",INDIRECT("減額一覧!AZ"&amp;P192))</f>
        <v/>
      </c>
      <c r="I192" s="32" t="str">
        <f ca="1">IF(B192="","",IF(INDIRECT("減額一覧!BO"&amp;P192)=0.08,0.08,0.1))</f>
        <v/>
      </c>
      <c r="J192" s="52"/>
      <c r="K192" s="95" t="str">
        <f t="shared" ca="1" si="254"/>
        <v/>
      </c>
      <c r="L192" s="58" t="str">
        <f t="shared" ca="1" si="227"/>
        <v/>
      </c>
      <c r="N192" s="113" t="str">
        <f t="shared" ca="1" si="332"/>
        <v/>
      </c>
      <c r="O192" s="114" t="str">
        <f t="shared" ref="O192" ca="1" si="337">IF(B192="","",IF(INDIRECT("減額一覧!BO"&amp;P192)=0.08,0.08,0.1))</f>
        <v/>
      </c>
      <c r="P192" s="38">
        <v>40</v>
      </c>
      <c r="Q192" s="38" t="str">
        <f t="shared" ca="1" si="334"/>
        <v/>
      </c>
      <c r="R192" s="38" t="str">
        <f t="shared" ca="1" si="334"/>
        <v/>
      </c>
      <c r="S192" s="66" t="str">
        <f t="shared" ca="1" si="230"/>
        <v/>
      </c>
      <c r="T192" s="105" t="str">
        <f t="shared" ca="1" si="231"/>
        <v/>
      </c>
    </row>
    <row r="193" spans="1:20" ht="20.25" hidden="1" thickTop="1" thickBot="1">
      <c r="B193" s="64"/>
      <c r="C193" s="41" t="str">
        <f>IF(B193="","",減額一覧!C189)</f>
        <v/>
      </c>
      <c r="D193" s="43"/>
      <c r="E193" s="21"/>
      <c r="F193" s="22" t="s">
        <v>69</v>
      </c>
      <c r="G193" s="23">
        <f t="shared" ref="G193:H193" si="338">SUBTOTAL(9,G189:G192)</f>
        <v>0</v>
      </c>
      <c r="H193" s="23">
        <f t="shared" si="338"/>
        <v>0</v>
      </c>
      <c r="I193" s="30"/>
      <c r="J193" s="53"/>
      <c r="K193" s="96" t="str">
        <f t="shared" si="254"/>
        <v/>
      </c>
      <c r="L193" s="59" t="str">
        <f t="shared" si="227"/>
        <v/>
      </c>
      <c r="N193" s="108" t="str">
        <f t="shared" ref="N193" si="339">IF(AND(G193=0,H193=0),"","小計")</f>
        <v/>
      </c>
      <c r="O193" s="108" t="str">
        <f t="shared" ref="O193" si="340">IF(AND(G193=0,H193=0),"","小計")</f>
        <v/>
      </c>
      <c r="P193" s="38"/>
      <c r="Q193" s="38"/>
      <c r="R193" s="38"/>
      <c r="S193" s="66" t="str">
        <f t="shared" si="230"/>
        <v/>
      </c>
      <c r="T193" s="105" t="str">
        <f t="shared" si="231"/>
        <v/>
      </c>
    </row>
    <row r="194" spans="1:20" ht="19.5" hidden="1" thickTop="1">
      <c r="A194">
        <f ca="1">IF(B194="","",INDIRECT("減額一覧!B"&amp;$P194))</f>
        <v>270</v>
      </c>
      <c r="B194" s="61">
        <f ca="1">IF(INDIRECT("減額一覧!BA"&amp;P194)=1,INDIRECT("減額一覧!M"&amp;P194),"")</f>
        <v>202</v>
      </c>
      <c r="C194" s="36">
        <f ca="1">IF(B194="","",INDIRECT("減額一覧!C"&amp;$P194))</f>
        <v>374039000</v>
      </c>
      <c r="D194" s="78" t="str">
        <f ca="1">IF($B194="","",INDIRECT("減額一覧!G"&amp;$P194))</f>
        <v>中尾　義信</v>
      </c>
      <c r="E194" s="19">
        <f ca="1">IF(B194="","",INDIRECT("減額一覧!H"&amp;P194))</f>
        <v>20</v>
      </c>
      <c r="F194" s="19">
        <f ca="1">IF($B194="","",INDIRECT("減額一覧!T"&amp;P194))</f>
        <v>29</v>
      </c>
      <c r="G194" s="20">
        <f ca="1">IF($B194="","",INDIRECT("減額一覧!U"&amp;P194))</f>
        <v>6858</v>
      </c>
      <c r="H194" s="20">
        <f ca="1">IF($B194="","",INDIRECT("減額一覧!V"&amp;P194))</f>
        <v>3422</v>
      </c>
      <c r="I194" s="32">
        <f ca="1">IF(B194="","",IF(INDIRECT("減額一覧!BL"&amp;P194)=0.08,0.08,0.1))</f>
        <v>0.1</v>
      </c>
      <c r="J194" s="51" t="s">
        <v>470</v>
      </c>
      <c r="K194" s="94" t="str">
        <f t="shared" ca="1" si="254"/>
        <v/>
      </c>
      <c r="L194" s="56" t="str">
        <f t="shared" ca="1" si="227"/>
        <v>農集</v>
      </c>
      <c r="N194" s="113" t="str">
        <f t="shared" ref="N194:N197" ca="1" si="341">IF(A194="","",IF(A194&gt;3000,"月ヶ瀬",IF(A194&gt;=2000,"都祁","市内")))</f>
        <v>市内</v>
      </c>
      <c r="O194" s="114">
        <f t="shared" ref="O194" ca="1" si="342">IF(B194="","",IF(INDIRECT("減額一覧!BL"&amp;P194)=0.08,0.08,0.1))</f>
        <v>0.1</v>
      </c>
      <c r="P194" s="38">
        <v>41</v>
      </c>
      <c r="Q194" s="38">
        <f t="shared" ref="Q194:R197" ca="1" si="343">IF(G194="","",IF(G194&gt;0,1,""))</f>
        <v>1</v>
      </c>
      <c r="R194" s="38">
        <f t="shared" ca="1" si="343"/>
        <v>1</v>
      </c>
      <c r="S194" s="66" t="str">
        <f t="shared" ca="1" si="230"/>
        <v>374</v>
      </c>
      <c r="T194" s="105">
        <f t="shared" ca="1" si="231"/>
        <v>3422</v>
      </c>
    </row>
    <row r="195" spans="1:20" ht="19.5" hidden="1" thickTop="1">
      <c r="A195">
        <f ca="1">IF(B195="","",INDIRECT("減額一覧!B"&amp;$P195))</f>
        <v>270</v>
      </c>
      <c r="B195" s="61">
        <f ca="1">IF(INDIRECT("減額一覧!BB"&amp;P195)=1,INDIRECT("減額一覧!W"&amp;P195),"")</f>
        <v>203</v>
      </c>
      <c r="C195" s="44">
        <f ca="1">IF(B195="","",INDIRECT("減額一覧!C"&amp;$P195))</f>
        <v>374039000</v>
      </c>
      <c r="D195" s="79" t="str">
        <f ca="1">IF($B195="","",INDIRECT("減額一覧!G"&amp;$P195))</f>
        <v>中尾　義信</v>
      </c>
      <c r="E195" s="19">
        <f ca="1">IF(B195="","",INDIRECT("減額一覧!H"&amp;P195))</f>
        <v>20</v>
      </c>
      <c r="F195" s="19">
        <f ca="1">IF($B195="","",INDIRECT("減額一覧!AD"&amp;P195))</f>
        <v>29</v>
      </c>
      <c r="G195" s="20">
        <f ca="1">IF($B195="","",INDIRECT("減額一覧!AE"&amp;P195))</f>
        <v>6859</v>
      </c>
      <c r="H195" s="20">
        <f ca="1">IF($B195="","",INDIRECT("減額一覧!AF"&amp;P195))</f>
        <v>3422</v>
      </c>
      <c r="I195" s="32">
        <f ca="1">IF(B195="","",IF(INDIRECT("減額一覧!BM"&amp;P195)=0.08,0.08,0.1))</f>
        <v>0.1</v>
      </c>
      <c r="J195" s="52" t="s">
        <v>470</v>
      </c>
      <c r="K195" s="95" t="str">
        <f t="shared" ca="1" si="254"/>
        <v/>
      </c>
      <c r="L195" s="58" t="str">
        <f t="shared" ca="1" si="227"/>
        <v>農集</v>
      </c>
      <c r="N195" s="113" t="str">
        <f t="shared" ca="1" si="341"/>
        <v>市内</v>
      </c>
      <c r="O195" s="114">
        <f t="shared" ref="O195" ca="1" si="344">IF(B195="","",IF(INDIRECT("減額一覧!BM"&amp;P195)=0.08,0.08,0.1))</f>
        <v>0.1</v>
      </c>
      <c r="P195" s="38">
        <v>41</v>
      </c>
      <c r="Q195" s="38">
        <f t="shared" ca="1" si="343"/>
        <v>1</v>
      </c>
      <c r="R195" s="38">
        <f t="shared" ca="1" si="343"/>
        <v>1</v>
      </c>
      <c r="S195" s="66" t="str">
        <f t="shared" ca="1" si="230"/>
        <v>374</v>
      </c>
      <c r="T195" s="105">
        <f t="shared" ca="1" si="231"/>
        <v>3422</v>
      </c>
    </row>
    <row r="196" spans="1:20" ht="19.5" hidden="1" thickTop="1">
      <c r="A196">
        <f ca="1">IF(B196="","",INDIRECT("減額一覧!B"&amp;$P196))</f>
        <v>270</v>
      </c>
      <c r="B196" s="61">
        <f ca="1">IF(INDIRECT("減額一覧!BC"&amp;P196)=1,INDIRECT("減額一覧!AG"&amp;P196),"")</f>
        <v>204</v>
      </c>
      <c r="C196" s="36">
        <f ca="1">IF(B196="","",INDIRECT("減額一覧!C"&amp;$P196))</f>
        <v>374039000</v>
      </c>
      <c r="D196" s="80" t="str">
        <f ca="1">IF($B196="","",INDIRECT("減額一覧!G"&amp;$P196))</f>
        <v>中尾　義信</v>
      </c>
      <c r="E196" s="19">
        <f ca="1">IF(B196="","",INDIRECT("減額一覧!H"&amp;P196))</f>
        <v>20</v>
      </c>
      <c r="F196" s="19">
        <f ca="1">IF($B196="","",INDIRECT("減額一覧!AN"&amp;P196))</f>
        <v>3</v>
      </c>
      <c r="G196" s="20">
        <f ca="1">IF($B196="","",INDIRECT("減額一覧!AO"&amp;P196))</f>
        <v>660</v>
      </c>
      <c r="H196" s="20">
        <f ca="1">IF($B196="","",INDIRECT("減額一覧!AP"&amp;P196))</f>
        <v>354</v>
      </c>
      <c r="I196" s="32">
        <f ca="1">IF(B196="","",IF(INDIRECT("減額一覧!BN"&amp;P196)=0.08,0.08,0.1))</f>
        <v>0.1</v>
      </c>
      <c r="J196" s="52"/>
      <c r="K196" s="95" t="str">
        <f t="shared" ca="1" si="254"/>
        <v/>
      </c>
      <c r="L196" s="58" t="str">
        <f t="shared" ca="1" si="227"/>
        <v>農集</v>
      </c>
      <c r="N196" s="113" t="str">
        <f t="shared" ca="1" si="341"/>
        <v>市内</v>
      </c>
      <c r="O196" s="114">
        <f t="shared" ref="O196" ca="1" si="345">IF(B196="","",IF(INDIRECT("減額一覧!BN"&amp;P196)=0.08,0.08,0.1))</f>
        <v>0.1</v>
      </c>
      <c r="P196" s="38">
        <v>41</v>
      </c>
      <c r="Q196" s="38">
        <f t="shared" ca="1" si="343"/>
        <v>1</v>
      </c>
      <c r="R196" s="38">
        <f t="shared" ca="1" si="343"/>
        <v>1</v>
      </c>
      <c r="S196" s="66" t="str">
        <f t="shared" ca="1" si="230"/>
        <v>374</v>
      </c>
      <c r="T196" s="105">
        <f t="shared" ca="1" si="231"/>
        <v>354</v>
      </c>
    </row>
    <row r="197" spans="1:20" ht="19.5" hidden="1" thickTop="1">
      <c r="A197">
        <f ca="1">IF(B197="","",INDIRECT("減額一覧!B"&amp;$P197))</f>
        <v>270</v>
      </c>
      <c r="B197" s="61">
        <f ca="1">IF(INDIRECT("減額一覧!BD"&amp;P197)=1,INDIRECT("減額一覧!AQ"&amp;P197),"")</f>
        <v>205</v>
      </c>
      <c r="C197" s="45">
        <f ca="1">IF(B197="","",INDIRECT("減額一覧!C"&amp;$P197))</f>
        <v>374039000</v>
      </c>
      <c r="D197" s="79" t="str">
        <f ca="1">IF($B197="","",INDIRECT("減額一覧!G"&amp;$P197))</f>
        <v>中尾　義信</v>
      </c>
      <c r="E197" s="19">
        <f ca="1">IF(B197="","",INDIRECT("減額一覧!H"&amp;P197))</f>
        <v>20</v>
      </c>
      <c r="F197" s="19">
        <f ca="1">IF($B197="","",INDIRECT("減額一覧!AX"&amp;P197))</f>
        <v>3</v>
      </c>
      <c r="G197" s="20">
        <f ca="1">IF($B197="","",INDIRECT("減額一覧!AY"&amp;P197))</f>
        <v>660</v>
      </c>
      <c r="H197" s="20">
        <f ca="1">IF($B197="","",INDIRECT("減額一覧!AZ"&amp;P197))</f>
        <v>410</v>
      </c>
      <c r="I197" s="32">
        <f ca="1">IF(B197="","",IF(INDIRECT("減額一覧!BO"&amp;P197)=0.08,0.08,0.1))</f>
        <v>0.1</v>
      </c>
      <c r="J197" s="52"/>
      <c r="K197" s="95" t="str">
        <f t="shared" ca="1" si="254"/>
        <v/>
      </c>
      <c r="L197" s="58" t="str">
        <f t="shared" ref="L197:L260" ca="1" si="346">IF(OR(S197="370",S197="371",S197="372",S197="373",S197="374",S197="375",S197="376",S197="377",S197="378",S197="379",S197="380",S197="039",S197="389"),"農集","")</f>
        <v>農集</v>
      </c>
      <c r="N197" s="113" t="str">
        <f t="shared" ca="1" si="341"/>
        <v>市内</v>
      </c>
      <c r="O197" s="114">
        <f t="shared" ref="O197" ca="1" si="347">IF(B197="","",IF(INDIRECT("減額一覧!BO"&amp;P197)=0.08,0.08,0.1))</f>
        <v>0.1</v>
      </c>
      <c r="P197" s="38">
        <v>41</v>
      </c>
      <c r="Q197" s="38">
        <f t="shared" ca="1" si="343"/>
        <v>1</v>
      </c>
      <c r="R197" s="38">
        <f t="shared" ca="1" si="343"/>
        <v>1</v>
      </c>
      <c r="S197" s="66" t="str">
        <f t="shared" ref="S197:S260" ca="1" si="348">IF(C197="","",LEFT(TEXT(C197,"000000000"),3))</f>
        <v>374</v>
      </c>
      <c r="T197" s="105">
        <f t="shared" ref="T197:T260" ca="1" si="349">IF(L197="","",IF(H197=0,"",H197))</f>
        <v>410</v>
      </c>
    </row>
    <row r="198" spans="1:20" ht="20.25" hidden="1" thickTop="1" thickBot="1">
      <c r="B198" s="64"/>
      <c r="C198" s="41" t="str">
        <f>IF(B198="","",減額一覧!C194)</f>
        <v/>
      </c>
      <c r="D198" s="43"/>
      <c r="E198" s="21"/>
      <c r="F198" s="22" t="s">
        <v>69</v>
      </c>
      <c r="G198" s="23">
        <f t="shared" ref="G198:H198" si="350">SUBTOTAL(9,G194:G197)</f>
        <v>0</v>
      </c>
      <c r="H198" s="23">
        <f t="shared" si="350"/>
        <v>0</v>
      </c>
      <c r="I198" s="30"/>
      <c r="J198" s="53"/>
      <c r="K198" s="96" t="str">
        <f t="shared" si="254"/>
        <v/>
      </c>
      <c r="L198" s="59" t="str">
        <f t="shared" si="346"/>
        <v/>
      </c>
      <c r="N198" s="108" t="str">
        <f t="shared" ref="N198" si="351">IF(AND(G198=0,H198=0),"","小計")</f>
        <v/>
      </c>
      <c r="O198" s="108" t="str">
        <f t="shared" ref="O198" si="352">IF(AND(G198=0,H198=0),"","小計")</f>
        <v/>
      </c>
      <c r="P198" s="38"/>
      <c r="Q198" s="38"/>
      <c r="R198" s="38"/>
      <c r="S198" s="66" t="str">
        <f t="shared" si="348"/>
        <v/>
      </c>
      <c r="T198" s="105" t="str">
        <f t="shared" si="349"/>
        <v/>
      </c>
    </row>
    <row r="199" spans="1:20" ht="19.5" hidden="1" thickTop="1">
      <c r="A199">
        <f ca="1">IF(B199="","",INDIRECT("減額一覧!B"&amp;$P199))</f>
        <v>271</v>
      </c>
      <c r="B199" s="61">
        <f ca="1">IF(INDIRECT("減額一覧!BA"&amp;P199)=1,INDIRECT("減額一覧!M"&amp;P199),"")</f>
        <v>112</v>
      </c>
      <c r="C199" s="36">
        <f ca="1">IF(B199="","",INDIRECT("減額一覧!C"&amp;$P199))</f>
        <v>268055000</v>
      </c>
      <c r="D199" s="78" t="str">
        <f ca="1">IF($B199="","",INDIRECT("減額一覧!G"&amp;$P199))</f>
        <v>松山　髙治</v>
      </c>
      <c r="E199" s="19">
        <f ca="1">IF(B199="","",INDIRECT("減額一覧!H"&amp;P199))</f>
        <v>20</v>
      </c>
      <c r="F199" s="19">
        <f ca="1">IF($B199="","",INDIRECT("減額一覧!T"&amp;P199))</f>
        <v>19</v>
      </c>
      <c r="G199" s="20">
        <f ca="1">IF($B199="","",INDIRECT("減額一覧!U"&amp;P199))</f>
        <v>4494</v>
      </c>
      <c r="H199" s="20">
        <f ca="1">IF($B199="","",INDIRECT("減額一覧!V"&amp;P199))</f>
        <v>2242</v>
      </c>
      <c r="I199" s="32">
        <f ca="1">IF(B199="","",IF(INDIRECT("減額一覧!BL"&amp;P199)=0.08,0.08,0.1))</f>
        <v>0.1</v>
      </c>
      <c r="J199" s="51" t="s">
        <v>471</v>
      </c>
      <c r="K199" s="94" t="str">
        <f t="shared" ca="1" si="254"/>
        <v/>
      </c>
      <c r="L199" s="56" t="str">
        <f t="shared" ca="1" si="346"/>
        <v/>
      </c>
      <c r="N199" s="113" t="str">
        <f t="shared" ref="N199:N202" ca="1" si="353">IF(A199="","",IF(A199&gt;3000,"月ヶ瀬",IF(A199&gt;=2000,"都祁","市内")))</f>
        <v>市内</v>
      </c>
      <c r="O199" s="114">
        <f t="shared" ref="O199" ca="1" si="354">IF(B199="","",IF(INDIRECT("減額一覧!BL"&amp;P199)=0.08,0.08,0.1))</f>
        <v>0.1</v>
      </c>
      <c r="P199" s="38">
        <v>42</v>
      </c>
      <c r="Q199" s="38">
        <f t="shared" ref="Q199:R202" ca="1" si="355">IF(G199="","",IF(G199&gt;0,1,""))</f>
        <v>1</v>
      </c>
      <c r="R199" s="38">
        <f t="shared" ca="1" si="355"/>
        <v>1</v>
      </c>
      <c r="S199" s="66" t="str">
        <f t="shared" ca="1" si="348"/>
        <v>268</v>
      </c>
      <c r="T199" s="105" t="str">
        <f t="shared" ca="1" si="349"/>
        <v/>
      </c>
    </row>
    <row r="200" spans="1:20" ht="19.5" hidden="1" thickTop="1">
      <c r="A200">
        <f ca="1">IF(B200="","",INDIRECT("減額一覧!B"&amp;$P200))</f>
        <v>271</v>
      </c>
      <c r="B200" s="61">
        <f ca="1">IF(INDIRECT("減額一覧!BB"&amp;P200)=1,INDIRECT("減額一覧!W"&amp;P200),"")</f>
        <v>201</v>
      </c>
      <c r="C200" s="44">
        <f ca="1">IF(B200="","",INDIRECT("減額一覧!C"&amp;$P200))</f>
        <v>268055000</v>
      </c>
      <c r="D200" s="79" t="str">
        <f ca="1">IF($B200="","",INDIRECT("減額一覧!G"&amp;$P200))</f>
        <v>松山　髙治</v>
      </c>
      <c r="E200" s="19">
        <f ca="1">IF(B200="","",INDIRECT("減額一覧!H"&amp;P200))</f>
        <v>20</v>
      </c>
      <c r="F200" s="19">
        <f ca="1">IF($B200="","",INDIRECT("減額一覧!AD"&amp;P200))</f>
        <v>20</v>
      </c>
      <c r="G200" s="20">
        <f ca="1">IF($B200="","",INDIRECT("減額一覧!AE"&amp;P200))</f>
        <v>4730</v>
      </c>
      <c r="H200" s="20">
        <f ca="1">IF($B200="","",INDIRECT("減額一覧!AF"&amp;P200))</f>
        <v>2360</v>
      </c>
      <c r="I200" s="32">
        <f ca="1">IF(B200="","",IF(INDIRECT("減額一覧!BM"&amp;P200)=0.08,0.08,0.1))</f>
        <v>0.1</v>
      </c>
      <c r="J200" s="52"/>
      <c r="K200" s="95" t="str">
        <f t="shared" ca="1" si="254"/>
        <v/>
      </c>
      <c r="L200" s="58" t="str">
        <f t="shared" ca="1" si="346"/>
        <v/>
      </c>
      <c r="N200" s="113" t="str">
        <f t="shared" ca="1" si="353"/>
        <v>市内</v>
      </c>
      <c r="O200" s="114">
        <f t="shared" ref="O200" ca="1" si="356">IF(B200="","",IF(INDIRECT("減額一覧!BM"&amp;P200)=0.08,0.08,0.1))</f>
        <v>0.1</v>
      </c>
      <c r="P200" s="38">
        <v>42</v>
      </c>
      <c r="Q200" s="38">
        <f t="shared" ca="1" si="355"/>
        <v>1</v>
      </c>
      <c r="R200" s="38">
        <f t="shared" ca="1" si="355"/>
        <v>1</v>
      </c>
      <c r="S200" s="66" t="str">
        <f t="shared" ca="1" si="348"/>
        <v>268</v>
      </c>
      <c r="T200" s="105" t="str">
        <f t="shared" ca="1" si="349"/>
        <v/>
      </c>
    </row>
    <row r="201" spans="1:20" ht="19.5" hidden="1" thickTop="1">
      <c r="A201">
        <f ca="1">IF(B201="","",INDIRECT("減額一覧!B"&amp;$P201))</f>
        <v>271</v>
      </c>
      <c r="B201" s="61">
        <f ca="1">IF(INDIRECT("減額一覧!BC"&amp;P201)=1,INDIRECT("減額一覧!AG"&amp;P201),"")</f>
        <v>202</v>
      </c>
      <c r="C201" s="36">
        <f ca="1">IF(B201="","",INDIRECT("減額一覧!C"&amp;$P201))</f>
        <v>268055000</v>
      </c>
      <c r="D201" s="80" t="str">
        <f ca="1">IF($B201="","",INDIRECT("減額一覧!G"&amp;$P201))</f>
        <v>松山　髙治</v>
      </c>
      <c r="E201" s="19">
        <f ca="1">IF(B201="","",INDIRECT("減額一覧!H"&amp;P201))</f>
        <v>20</v>
      </c>
      <c r="F201" s="19">
        <f ca="1">IF($B201="","",INDIRECT("減額一覧!AN"&amp;P201))</f>
        <v>9</v>
      </c>
      <c r="G201" s="20">
        <f ca="1">IF($B201="","",INDIRECT("減額一覧!AO"&amp;P201))</f>
        <v>2129</v>
      </c>
      <c r="H201" s="20">
        <f ca="1">IF($B201="","",INDIRECT("減額一覧!AP"&amp;P201))</f>
        <v>1062</v>
      </c>
      <c r="I201" s="32">
        <f ca="1">IF(B201="","",IF(INDIRECT("減額一覧!BN"&amp;P201)=0.08,0.08,0.1))</f>
        <v>0.1</v>
      </c>
      <c r="J201" s="52"/>
      <c r="K201" s="95" t="str">
        <f t="shared" ca="1" si="254"/>
        <v/>
      </c>
      <c r="L201" s="58" t="str">
        <f t="shared" ca="1" si="346"/>
        <v/>
      </c>
      <c r="N201" s="113" t="str">
        <f t="shared" ca="1" si="353"/>
        <v>市内</v>
      </c>
      <c r="O201" s="114">
        <f t="shared" ref="O201" ca="1" si="357">IF(B201="","",IF(INDIRECT("減額一覧!BN"&amp;P201)=0.08,0.08,0.1))</f>
        <v>0.1</v>
      </c>
      <c r="P201" s="38">
        <v>42</v>
      </c>
      <c r="Q201" s="38">
        <f t="shared" ca="1" si="355"/>
        <v>1</v>
      </c>
      <c r="R201" s="38">
        <f t="shared" ca="1" si="355"/>
        <v>1</v>
      </c>
      <c r="S201" s="66" t="str">
        <f t="shared" ca="1" si="348"/>
        <v>268</v>
      </c>
      <c r="T201" s="105" t="str">
        <f t="shared" ca="1" si="349"/>
        <v/>
      </c>
    </row>
    <row r="202" spans="1:20" ht="19.5" hidden="1" thickTop="1">
      <c r="A202">
        <f ca="1">IF(B202="","",INDIRECT("減額一覧!B"&amp;$P202))</f>
        <v>271</v>
      </c>
      <c r="B202" s="61">
        <f ca="1">IF(INDIRECT("減額一覧!BD"&amp;P202)=1,INDIRECT("減額一覧!AQ"&amp;P202),"")</f>
        <v>203</v>
      </c>
      <c r="C202" s="45">
        <f ca="1">IF(B202="","",INDIRECT("減額一覧!C"&amp;$P202))</f>
        <v>268055000</v>
      </c>
      <c r="D202" s="79" t="str">
        <f ca="1">IF($B202="","",INDIRECT("減額一覧!G"&amp;$P202))</f>
        <v>松山　髙治</v>
      </c>
      <c r="E202" s="19">
        <f ca="1">IF(B202="","",INDIRECT("減額一覧!H"&amp;P202))</f>
        <v>20</v>
      </c>
      <c r="F202" s="19">
        <f ca="1">IF($B202="","",INDIRECT("減額一覧!AX"&amp;P202))</f>
        <v>10</v>
      </c>
      <c r="G202" s="20">
        <f ca="1">IF($B202="","",INDIRECT("減額一覧!AY"&amp;P202))</f>
        <v>2365</v>
      </c>
      <c r="H202" s="20">
        <f ca="1">IF($B202="","",INDIRECT("減額一覧!AZ"&amp;P202))</f>
        <v>1180</v>
      </c>
      <c r="I202" s="32">
        <f ca="1">IF(B202="","",IF(INDIRECT("減額一覧!BO"&amp;P202)=0.08,0.08,0.1))</f>
        <v>0.1</v>
      </c>
      <c r="J202" s="52" t="s">
        <v>471</v>
      </c>
      <c r="K202" s="95" t="str">
        <f t="shared" ca="1" si="254"/>
        <v/>
      </c>
      <c r="L202" s="58" t="str">
        <f t="shared" ca="1" si="346"/>
        <v/>
      </c>
      <c r="N202" s="113" t="str">
        <f t="shared" ca="1" si="353"/>
        <v>市内</v>
      </c>
      <c r="O202" s="114">
        <f t="shared" ref="O202" ca="1" si="358">IF(B202="","",IF(INDIRECT("減額一覧!BO"&amp;P202)=0.08,0.08,0.1))</f>
        <v>0.1</v>
      </c>
      <c r="P202" s="38">
        <v>42</v>
      </c>
      <c r="Q202" s="38">
        <f t="shared" ca="1" si="355"/>
        <v>1</v>
      </c>
      <c r="R202" s="38">
        <f t="shared" ca="1" si="355"/>
        <v>1</v>
      </c>
      <c r="S202" s="66" t="str">
        <f t="shared" ca="1" si="348"/>
        <v>268</v>
      </c>
      <c r="T202" s="105" t="str">
        <f t="shared" ca="1" si="349"/>
        <v/>
      </c>
    </row>
    <row r="203" spans="1:20" ht="20.25" hidden="1" thickTop="1" thickBot="1">
      <c r="B203" s="64"/>
      <c r="C203" s="41" t="str">
        <f>IF(B203="","",減額一覧!C199)</f>
        <v/>
      </c>
      <c r="D203" s="43"/>
      <c r="E203" s="21"/>
      <c r="F203" s="22" t="s">
        <v>69</v>
      </c>
      <c r="G203" s="23">
        <f t="shared" ref="G203:H203" si="359">SUBTOTAL(9,G199:G202)</f>
        <v>0</v>
      </c>
      <c r="H203" s="23">
        <f t="shared" si="359"/>
        <v>0</v>
      </c>
      <c r="I203" s="30"/>
      <c r="J203" s="53"/>
      <c r="K203" s="96" t="str">
        <f t="shared" si="254"/>
        <v/>
      </c>
      <c r="L203" s="59" t="str">
        <f t="shared" si="346"/>
        <v/>
      </c>
      <c r="N203" s="108" t="str">
        <f t="shared" ref="N203" si="360">IF(AND(G203=0,H203=0),"","小計")</f>
        <v/>
      </c>
      <c r="O203" s="108" t="str">
        <f t="shared" ref="O203" si="361">IF(AND(G203=0,H203=0),"","小計")</f>
        <v/>
      </c>
      <c r="P203" s="38"/>
      <c r="Q203" s="38"/>
      <c r="R203" s="38"/>
      <c r="S203" s="66" t="str">
        <f t="shared" si="348"/>
        <v/>
      </c>
      <c r="T203" s="105" t="str">
        <f t="shared" si="349"/>
        <v/>
      </c>
    </row>
    <row r="204" spans="1:20" ht="19.5" hidden="1" thickTop="1">
      <c r="A204">
        <f ca="1">IF(B204="","",INDIRECT("減額一覧!B"&amp;$P204))</f>
        <v>272</v>
      </c>
      <c r="B204" s="61">
        <f ca="1">IF(INDIRECT("減額一覧!BA"&amp;P204)=1,INDIRECT("減額一覧!M"&amp;P204),"")</f>
        <v>206</v>
      </c>
      <c r="C204" s="36">
        <f ca="1">IF(B204="","",INDIRECT("減額一覧!C"&amp;$P204))</f>
        <v>350210000</v>
      </c>
      <c r="D204" s="78" t="str">
        <f ca="1">IF($B204="","",INDIRECT("減額一覧!G"&amp;$P204))</f>
        <v>村田　芳子</v>
      </c>
      <c r="E204" s="19">
        <f ca="1">IF(B204="","",INDIRECT("減額一覧!H"&amp;P204))</f>
        <v>13</v>
      </c>
      <c r="F204" s="19">
        <f ca="1">IF($B204="","",INDIRECT("減額一覧!T"&amp;P204))</f>
        <v>73</v>
      </c>
      <c r="G204" s="20">
        <f ca="1">IF($B204="","",INDIRECT("減額一覧!U"&amp;P204))</f>
        <v>17132</v>
      </c>
      <c r="H204" s="20">
        <f ca="1">IF($B204="","",INDIRECT("減額一覧!V"&amp;P204))</f>
        <v>9958</v>
      </c>
      <c r="I204" s="32">
        <f ca="1">IF(B204="","",IF(INDIRECT("減額一覧!BL"&amp;P204)=0.08,0.08,0.1))</f>
        <v>0.1</v>
      </c>
      <c r="J204" s="51" t="s">
        <v>472</v>
      </c>
      <c r="K204" s="94" t="str">
        <f t="shared" ca="1" si="254"/>
        <v/>
      </c>
      <c r="L204" s="56" t="str">
        <f t="shared" ca="1" si="346"/>
        <v/>
      </c>
      <c r="N204" s="113" t="str">
        <f t="shared" ref="N204:N207" ca="1" si="362">IF(A204="","",IF(A204&gt;3000,"月ヶ瀬",IF(A204&gt;=2000,"都祁","市内")))</f>
        <v>市内</v>
      </c>
      <c r="O204" s="114">
        <f t="shared" ref="O204" ca="1" si="363">IF(B204="","",IF(INDIRECT("減額一覧!BL"&amp;P204)=0.08,0.08,0.1))</f>
        <v>0.1</v>
      </c>
      <c r="P204" s="38">
        <v>43</v>
      </c>
      <c r="Q204" s="38">
        <f t="shared" ref="Q204:R207" ca="1" si="364">IF(G204="","",IF(G204&gt;0,1,""))</f>
        <v>1</v>
      </c>
      <c r="R204" s="38">
        <f t="shared" ca="1" si="364"/>
        <v>1</v>
      </c>
      <c r="S204" s="66" t="str">
        <f t="shared" ca="1" si="348"/>
        <v>350</v>
      </c>
      <c r="T204" s="105" t="str">
        <f t="shared" ca="1" si="349"/>
        <v/>
      </c>
    </row>
    <row r="205" spans="1:20" ht="19.5" hidden="1" thickTop="1">
      <c r="A205">
        <f ca="1">IF(B205="","",INDIRECT("減額一覧!B"&amp;$P205))</f>
        <v>272</v>
      </c>
      <c r="B205" s="61">
        <f ca="1">IF(INDIRECT("減額一覧!BB"&amp;P205)=1,INDIRECT("減額一覧!W"&amp;P205),"")</f>
        <v>207</v>
      </c>
      <c r="C205" s="44">
        <f ca="1">IF(B205="","",INDIRECT("減額一覧!C"&amp;$P205))</f>
        <v>350210000</v>
      </c>
      <c r="D205" s="79" t="str">
        <f ca="1">IF($B205="","",INDIRECT("減額一覧!G"&amp;$P205))</f>
        <v>村田　芳子</v>
      </c>
      <c r="E205" s="19">
        <f ca="1">IF(B205="","",INDIRECT("減額一覧!H"&amp;P205))</f>
        <v>13</v>
      </c>
      <c r="F205" s="19">
        <f ca="1">IF($B205="","",INDIRECT("減額一覧!AD"&amp;P205))</f>
        <v>73</v>
      </c>
      <c r="G205" s="20">
        <f ca="1">IF($B205="","",INDIRECT("減額一覧!AE"&amp;P205))</f>
        <v>17132</v>
      </c>
      <c r="H205" s="20">
        <f ca="1">IF($B205="","",INDIRECT("減額一覧!AF"&amp;P205))</f>
        <v>9958</v>
      </c>
      <c r="I205" s="32">
        <f ca="1">IF(B205="","",IF(INDIRECT("減額一覧!BM"&amp;P205)=0.08,0.08,0.1))</f>
        <v>0.1</v>
      </c>
      <c r="J205" s="52"/>
      <c r="K205" s="95" t="str">
        <f t="shared" ca="1" si="254"/>
        <v/>
      </c>
      <c r="L205" s="58" t="str">
        <f t="shared" ca="1" si="346"/>
        <v/>
      </c>
      <c r="N205" s="113" t="str">
        <f t="shared" ca="1" si="362"/>
        <v>市内</v>
      </c>
      <c r="O205" s="114">
        <f t="shared" ref="O205" ca="1" si="365">IF(B205="","",IF(INDIRECT("減額一覧!BM"&amp;P205)=0.08,0.08,0.1))</f>
        <v>0.1</v>
      </c>
      <c r="P205" s="38">
        <v>43</v>
      </c>
      <c r="Q205" s="38">
        <f t="shared" ca="1" si="364"/>
        <v>1</v>
      </c>
      <c r="R205" s="38">
        <f t="shared" ca="1" si="364"/>
        <v>1</v>
      </c>
      <c r="S205" s="66" t="str">
        <f t="shared" ca="1" si="348"/>
        <v>350</v>
      </c>
      <c r="T205" s="105" t="str">
        <f t="shared" ca="1" si="349"/>
        <v/>
      </c>
    </row>
    <row r="206" spans="1:20" ht="19.5" hidden="1" thickTop="1">
      <c r="A206">
        <f ca="1">IF(B206="","",INDIRECT("減額一覧!B"&amp;$P206))</f>
        <v>272</v>
      </c>
      <c r="B206" s="61">
        <f ca="1">IF(INDIRECT("減額一覧!BC"&amp;P206)=1,INDIRECT("減額一覧!AG"&amp;P206),"")</f>
        <v>208</v>
      </c>
      <c r="C206" s="36">
        <f ca="1">IF(B206="","",INDIRECT("減額一覧!C"&amp;$P206))</f>
        <v>350210000</v>
      </c>
      <c r="D206" s="80" t="str">
        <f ca="1">IF($B206="","",INDIRECT("減額一覧!G"&amp;$P206))</f>
        <v>村田　芳子</v>
      </c>
      <c r="E206" s="19">
        <f ca="1">IF(B206="","",INDIRECT("減額一覧!H"&amp;P206))</f>
        <v>13</v>
      </c>
      <c r="F206" s="19">
        <f ca="1">IF($B206="","",INDIRECT("減額一覧!AN"&amp;P206))</f>
        <v>7</v>
      </c>
      <c r="G206" s="20">
        <f ca="1">IF($B206="","",INDIRECT("減額一覧!AO"&amp;P206))</f>
        <v>1540</v>
      </c>
      <c r="H206" s="20">
        <f ca="1">IF($B206="","",INDIRECT("減額一覧!AP"&amp;P206))</f>
        <v>954</v>
      </c>
      <c r="I206" s="32">
        <f ca="1">IF(B206="","",IF(INDIRECT("減額一覧!BN"&amp;P206)=0.08,0.08,0.1))</f>
        <v>0.1</v>
      </c>
      <c r="J206" s="52"/>
      <c r="K206" s="95" t="str">
        <f t="shared" ca="1" si="254"/>
        <v/>
      </c>
      <c r="L206" s="58" t="str">
        <f t="shared" ca="1" si="346"/>
        <v/>
      </c>
      <c r="N206" s="113" t="str">
        <f t="shared" ca="1" si="362"/>
        <v>市内</v>
      </c>
      <c r="O206" s="114">
        <f t="shared" ref="O206" ca="1" si="366">IF(B206="","",IF(INDIRECT("減額一覧!BN"&amp;P206)=0.08,0.08,0.1))</f>
        <v>0.1</v>
      </c>
      <c r="P206" s="38">
        <v>43</v>
      </c>
      <c r="Q206" s="38">
        <f t="shared" ca="1" si="364"/>
        <v>1</v>
      </c>
      <c r="R206" s="38">
        <f t="shared" ca="1" si="364"/>
        <v>1</v>
      </c>
      <c r="S206" s="66" t="str">
        <f t="shared" ca="1" si="348"/>
        <v>350</v>
      </c>
      <c r="T206" s="105" t="str">
        <f t="shared" ca="1" si="349"/>
        <v/>
      </c>
    </row>
    <row r="207" spans="1:20" ht="19.5" hidden="1" thickTop="1">
      <c r="A207" t="str">
        <f ca="1">IF(B207="","",INDIRECT("減額一覧!B"&amp;$P207))</f>
        <v/>
      </c>
      <c r="B207" s="61" t="str">
        <f ca="1">IF(INDIRECT("減額一覧!BD"&amp;P207)=1,INDIRECT("減額一覧!AQ"&amp;P207),"")</f>
        <v/>
      </c>
      <c r="C207" s="45" t="str">
        <f ca="1">IF(B207="","",INDIRECT("減額一覧!C"&amp;$P207))</f>
        <v/>
      </c>
      <c r="D207" s="79" t="str">
        <f ca="1">IF($B207="","",INDIRECT("減額一覧!G"&amp;$P207))</f>
        <v/>
      </c>
      <c r="E207" s="19" t="str">
        <f ca="1">IF(B207="","",INDIRECT("減額一覧!H"&amp;P207))</f>
        <v/>
      </c>
      <c r="F207" s="19" t="str">
        <f ca="1">IF($B207="","",INDIRECT("減額一覧!AX"&amp;P207))</f>
        <v/>
      </c>
      <c r="G207" s="20" t="str">
        <f ca="1">IF($B207="","",INDIRECT("減額一覧!AY"&amp;P207))</f>
        <v/>
      </c>
      <c r="H207" s="20" t="str">
        <f ca="1">IF($B207="","",INDIRECT("減額一覧!AZ"&amp;P207))</f>
        <v/>
      </c>
      <c r="I207" s="32" t="str">
        <f ca="1">IF(B207="","",IF(INDIRECT("減額一覧!BO"&amp;P207)=0.08,0.08,0.1))</f>
        <v/>
      </c>
      <c r="J207" s="52"/>
      <c r="K207" s="95" t="str">
        <f t="shared" ca="1" si="254"/>
        <v/>
      </c>
      <c r="L207" s="58" t="str">
        <f t="shared" ca="1" si="346"/>
        <v/>
      </c>
      <c r="N207" s="113" t="str">
        <f t="shared" ca="1" si="362"/>
        <v/>
      </c>
      <c r="O207" s="114" t="str">
        <f t="shared" ref="O207" ca="1" si="367">IF(B207="","",IF(INDIRECT("減額一覧!BO"&amp;P207)=0.08,0.08,0.1))</f>
        <v/>
      </c>
      <c r="P207" s="38">
        <v>43</v>
      </c>
      <c r="Q207" s="38" t="str">
        <f t="shared" ca="1" si="364"/>
        <v/>
      </c>
      <c r="R207" s="38" t="str">
        <f t="shared" ca="1" si="364"/>
        <v/>
      </c>
      <c r="S207" s="66" t="str">
        <f t="shared" ca="1" si="348"/>
        <v/>
      </c>
      <c r="T207" s="105" t="str">
        <f t="shared" ca="1" si="349"/>
        <v/>
      </c>
    </row>
    <row r="208" spans="1:20" ht="20.25" hidden="1" thickTop="1" thickBot="1">
      <c r="B208" s="64"/>
      <c r="C208" s="41" t="str">
        <f>IF(B208="","",減額一覧!C204)</f>
        <v/>
      </c>
      <c r="D208" s="43"/>
      <c r="E208" s="21"/>
      <c r="F208" s="22" t="s">
        <v>69</v>
      </c>
      <c r="G208" s="23">
        <f t="shared" ref="G208:H208" si="368">SUBTOTAL(9,G204:G207)</f>
        <v>0</v>
      </c>
      <c r="H208" s="23">
        <f t="shared" si="368"/>
        <v>0</v>
      </c>
      <c r="I208" s="30"/>
      <c r="J208" s="53"/>
      <c r="K208" s="96" t="str">
        <f t="shared" si="254"/>
        <v/>
      </c>
      <c r="L208" s="59" t="str">
        <f t="shared" si="346"/>
        <v/>
      </c>
      <c r="N208" s="108" t="str">
        <f t="shared" ref="N208" si="369">IF(AND(G208=0,H208=0),"","小計")</f>
        <v/>
      </c>
      <c r="O208" s="108" t="str">
        <f t="shared" ref="O208" si="370">IF(AND(G208=0,H208=0),"","小計")</f>
        <v/>
      </c>
      <c r="P208" s="38"/>
      <c r="Q208" s="38"/>
      <c r="R208" s="38"/>
      <c r="S208" s="66" t="str">
        <f t="shared" si="348"/>
        <v/>
      </c>
      <c r="T208" s="105" t="str">
        <f t="shared" si="349"/>
        <v/>
      </c>
    </row>
    <row r="209" spans="1:20" ht="19.5" hidden="1" thickTop="1">
      <c r="A209">
        <f ca="1">IF(B209="","",INDIRECT("減額一覧!B"&amp;$P209))</f>
        <v>273</v>
      </c>
      <c r="B209" s="61">
        <f ca="1">IF(INDIRECT("減額一覧!BA"&amp;P209)=1,INDIRECT("減額一覧!M"&amp;P209),"")</f>
        <v>205</v>
      </c>
      <c r="C209" s="36">
        <f ca="1">IF(B209="","",INDIRECT("減額一覧!C"&amp;$P209))</f>
        <v>561127100</v>
      </c>
      <c r="D209" s="78" t="str">
        <f ca="1">IF($B209="","",INDIRECT("減額一覧!G"&amp;$P209))</f>
        <v>川崎　義博</v>
      </c>
      <c r="E209" s="19">
        <f ca="1">IF(B209="","",INDIRECT("減額一覧!H"&amp;P209))</f>
        <v>13</v>
      </c>
      <c r="F209" s="19">
        <f ca="1">IF($B209="","",INDIRECT("減額一覧!T"&amp;P209))</f>
        <v>3</v>
      </c>
      <c r="G209" s="20">
        <f ca="1">IF($B209="","",INDIRECT("減額一覧!U"&amp;P209))</f>
        <v>511</v>
      </c>
      <c r="H209" s="20">
        <f ca="1">IF($B209="","",INDIRECT("減額一覧!V"&amp;P209))</f>
        <v>409</v>
      </c>
      <c r="I209" s="32">
        <f ca="1">IF(B209="","",IF(INDIRECT("減額一覧!BL"&amp;P209)=0.08,0.08,0.1))</f>
        <v>0.1</v>
      </c>
      <c r="J209" s="51" t="s">
        <v>473</v>
      </c>
      <c r="K209" s="94" t="str">
        <f t="shared" ca="1" si="254"/>
        <v/>
      </c>
      <c r="L209" s="56" t="str">
        <f t="shared" ca="1" si="346"/>
        <v/>
      </c>
      <c r="N209" s="113" t="str">
        <f t="shared" ref="N209:N212" ca="1" si="371">IF(A209="","",IF(A209&gt;3000,"月ヶ瀬",IF(A209&gt;=2000,"都祁","市内")))</f>
        <v>市内</v>
      </c>
      <c r="O209" s="114">
        <f t="shared" ref="O209" ca="1" si="372">IF(B209="","",IF(INDIRECT("減額一覧!BL"&amp;P209)=0.08,0.08,0.1))</f>
        <v>0.1</v>
      </c>
      <c r="P209" s="38">
        <v>44</v>
      </c>
      <c r="Q209" s="38">
        <f t="shared" ref="Q209:R212" ca="1" si="373">IF(G209="","",IF(G209&gt;0,1,""))</f>
        <v>1</v>
      </c>
      <c r="R209" s="38">
        <f t="shared" ca="1" si="373"/>
        <v>1</v>
      </c>
      <c r="S209" s="66" t="str">
        <f t="shared" ca="1" si="348"/>
        <v>561</v>
      </c>
      <c r="T209" s="105" t="str">
        <f t="shared" ca="1" si="349"/>
        <v/>
      </c>
    </row>
    <row r="210" spans="1:20" ht="19.5" hidden="1" thickTop="1">
      <c r="A210">
        <f ca="1">IF(B210="","",INDIRECT("減額一覧!B"&amp;$P210))</f>
        <v>273</v>
      </c>
      <c r="B210" s="61">
        <f ca="1">IF(INDIRECT("減額一覧!BB"&amp;P210)=1,INDIRECT("減額一覧!W"&amp;P210),"")</f>
        <v>206</v>
      </c>
      <c r="C210" s="44">
        <f ca="1">IF(B210="","",INDIRECT("減額一覧!C"&amp;$P210))</f>
        <v>561127100</v>
      </c>
      <c r="D210" s="79" t="str">
        <f ca="1">IF($B210="","",INDIRECT("減額一覧!G"&amp;$P210))</f>
        <v>川崎　義博</v>
      </c>
      <c r="E210" s="19">
        <f ca="1">IF(B210="","",INDIRECT("減額一覧!H"&amp;P210))</f>
        <v>13</v>
      </c>
      <c r="F210" s="19">
        <f ca="1">IF($B210="","",INDIRECT("減額一覧!AD"&amp;P210))</f>
        <v>3</v>
      </c>
      <c r="G210" s="20">
        <f ca="1">IF($B210="","",INDIRECT("減額一覧!AE"&amp;P210))</f>
        <v>512</v>
      </c>
      <c r="H210" s="20">
        <f ca="1">IF($B210="","",INDIRECT("減額一覧!AF"&amp;P210))</f>
        <v>409</v>
      </c>
      <c r="I210" s="32">
        <f ca="1">IF(B210="","",IF(INDIRECT("減額一覧!BM"&amp;P210)=0.08,0.08,0.1))</f>
        <v>0.1</v>
      </c>
      <c r="J210" s="52"/>
      <c r="K210" s="95" t="str">
        <f t="shared" ref="K210:K273" ca="1" si="374">IF(A210="","",IF(A210&gt;3000,"月ヶ瀬",IF(A210&gt;=2000,"都祁","")))</f>
        <v/>
      </c>
      <c r="L210" s="58" t="str">
        <f t="shared" ca="1" si="346"/>
        <v/>
      </c>
      <c r="N210" s="113" t="str">
        <f t="shared" ca="1" si="371"/>
        <v>市内</v>
      </c>
      <c r="O210" s="114">
        <f t="shared" ref="O210" ca="1" si="375">IF(B210="","",IF(INDIRECT("減額一覧!BM"&amp;P210)=0.08,0.08,0.1))</f>
        <v>0.1</v>
      </c>
      <c r="P210" s="38">
        <v>44</v>
      </c>
      <c r="Q210" s="38">
        <f t="shared" ca="1" si="373"/>
        <v>1</v>
      </c>
      <c r="R210" s="38">
        <f t="shared" ca="1" si="373"/>
        <v>1</v>
      </c>
      <c r="S210" s="66" t="str">
        <f t="shared" ca="1" si="348"/>
        <v>561</v>
      </c>
      <c r="T210" s="105" t="str">
        <f t="shared" ca="1" si="349"/>
        <v/>
      </c>
    </row>
    <row r="211" spans="1:20" ht="19.5" hidden="1" thickTop="1">
      <c r="A211">
        <f ca="1">IF(B211="","",INDIRECT("減額一覧!B"&amp;$P211))</f>
        <v>273</v>
      </c>
      <c r="B211" s="61">
        <f ca="1">IF(INDIRECT("減額一覧!BC"&amp;P211)=1,INDIRECT("減額一覧!AG"&amp;P211),"")</f>
        <v>207</v>
      </c>
      <c r="C211" s="36">
        <f ca="1">IF(B211="","",INDIRECT("減額一覧!C"&amp;$P211))</f>
        <v>561127100</v>
      </c>
      <c r="D211" s="80" t="str">
        <f ca="1">IF($B211="","",INDIRECT("減額一覧!G"&amp;$P211))</f>
        <v>川崎　義博</v>
      </c>
      <c r="E211" s="19">
        <f ca="1">IF(B211="","",INDIRECT("減額一覧!H"&amp;P211))</f>
        <v>13</v>
      </c>
      <c r="F211" s="19">
        <f ca="1">IF($B211="","",INDIRECT("減額一覧!AN"&amp;P211))</f>
        <v>4</v>
      </c>
      <c r="G211" s="20">
        <f ca="1">IF($B211="","",INDIRECT("減額一覧!AO"&amp;P211))</f>
        <v>682</v>
      </c>
      <c r="H211" s="20">
        <f ca="1">IF($B211="","",INDIRECT("減額一覧!AP"&amp;P211))</f>
        <v>545</v>
      </c>
      <c r="I211" s="32">
        <f ca="1">IF(B211="","",IF(INDIRECT("減額一覧!BN"&amp;P211)=0.08,0.08,0.1))</f>
        <v>0.1</v>
      </c>
      <c r="J211" s="52"/>
      <c r="K211" s="95" t="str">
        <f t="shared" ca="1" si="374"/>
        <v/>
      </c>
      <c r="L211" s="58" t="str">
        <f t="shared" ca="1" si="346"/>
        <v/>
      </c>
      <c r="N211" s="113" t="str">
        <f t="shared" ca="1" si="371"/>
        <v>市内</v>
      </c>
      <c r="O211" s="114">
        <f t="shared" ref="O211" ca="1" si="376">IF(B211="","",IF(INDIRECT("減額一覧!BN"&amp;P211)=0.08,0.08,0.1))</f>
        <v>0.1</v>
      </c>
      <c r="P211" s="38">
        <v>44</v>
      </c>
      <c r="Q211" s="38">
        <f t="shared" ca="1" si="373"/>
        <v>1</v>
      </c>
      <c r="R211" s="38">
        <f t="shared" ca="1" si="373"/>
        <v>1</v>
      </c>
      <c r="S211" s="66" t="str">
        <f t="shared" ca="1" si="348"/>
        <v>561</v>
      </c>
      <c r="T211" s="105" t="str">
        <f t="shared" ca="1" si="349"/>
        <v/>
      </c>
    </row>
    <row r="212" spans="1:20" ht="19.5" hidden="1" thickTop="1">
      <c r="A212">
        <f ca="1">IF(B212="","",INDIRECT("減額一覧!B"&amp;$P212))</f>
        <v>273</v>
      </c>
      <c r="B212" s="61">
        <f ca="1">IF(INDIRECT("減額一覧!BD"&amp;P212)=1,INDIRECT("減額一覧!AQ"&amp;P212),"")</f>
        <v>208</v>
      </c>
      <c r="C212" s="45">
        <f ca="1">IF(B212="","",INDIRECT("減額一覧!C"&amp;$P212))</f>
        <v>561127100</v>
      </c>
      <c r="D212" s="79" t="str">
        <f ca="1">IF($B212="","",INDIRECT("減額一覧!G"&amp;$P212))</f>
        <v>川崎　義博</v>
      </c>
      <c r="E212" s="19">
        <f ca="1">IF(B212="","",INDIRECT("減額一覧!H"&amp;P212))</f>
        <v>13</v>
      </c>
      <c r="F212" s="19">
        <f ca="1">IF($B212="","",INDIRECT("減額一覧!AX"&amp;P212))</f>
        <v>4</v>
      </c>
      <c r="G212" s="20">
        <f ca="1">IF($B212="","",INDIRECT("減額一覧!AY"&amp;P212))</f>
        <v>682</v>
      </c>
      <c r="H212" s="20">
        <f ca="1">IF($B212="","",INDIRECT("減額一覧!AZ"&amp;P212))</f>
        <v>545</v>
      </c>
      <c r="I212" s="32">
        <f ca="1">IF(B212="","",IF(INDIRECT("減額一覧!BO"&amp;P212)=0.08,0.08,0.1))</f>
        <v>0.1</v>
      </c>
      <c r="J212" s="52"/>
      <c r="K212" s="95" t="str">
        <f t="shared" ca="1" si="374"/>
        <v/>
      </c>
      <c r="L212" s="58" t="str">
        <f t="shared" ca="1" si="346"/>
        <v/>
      </c>
      <c r="N212" s="113" t="str">
        <f t="shared" ca="1" si="371"/>
        <v>市内</v>
      </c>
      <c r="O212" s="114">
        <f t="shared" ref="O212" ca="1" si="377">IF(B212="","",IF(INDIRECT("減額一覧!BO"&amp;P212)=0.08,0.08,0.1))</f>
        <v>0.1</v>
      </c>
      <c r="P212" s="38">
        <v>44</v>
      </c>
      <c r="Q212" s="38">
        <f t="shared" ca="1" si="373"/>
        <v>1</v>
      </c>
      <c r="R212" s="38">
        <f t="shared" ca="1" si="373"/>
        <v>1</v>
      </c>
      <c r="S212" s="66" t="str">
        <f t="shared" ca="1" si="348"/>
        <v>561</v>
      </c>
      <c r="T212" s="105" t="str">
        <f t="shared" ca="1" si="349"/>
        <v/>
      </c>
    </row>
    <row r="213" spans="1:20" ht="20.25" hidden="1" thickTop="1" thickBot="1">
      <c r="B213" s="64"/>
      <c r="C213" s="41" t="str">
        <f>IF(B213="","",減額一覧!C209)</f>
        <v/>
      </c>
      <c r="D213" s="43"/>
      <c r="E213" s="21"/>
      <c r="F213" s="22" t="s">
        <v>69</v>
      </c>
      <c r="G213" s="23">
        <f t="shared" ref="G213:H213" si="378">SUBTOTAL(9,G209:G212)</f>
        <v>0</v>
      </c>
      <c r="H213" s="23">
        <f t="shared" si="378"/>
        <v>0</v>
      </c>
      <c r="I213" s="30"/>
      <c r="J213" s="53"/>
      <c r="K213" s="96" t="str">
        <f t="shared" si="374"/>
        <v/>
      </c>
      <c r="L213" s="59" t="str">
        <f t="shared" si="346"/>
        <v/>
      </c>
      <c r="N213" s="108" t="str">
        <f t="shared" ref="N213" si="379">IF(AND(G213=0,H213=0),"","小計")</f>
        <v/>
      </c>
      <c r="O213" s="108" t="str">
        <f t="shared" ref="O213" si="380">IF(AND(G213=0,H213=0),"","小計")</f>
        <v/>
      </c>
      <c r="P213" s="38"/>
      <c r="Q213" s="38"/>
      <c r="R213" s="38"/>
      <c r="S213" s="66" t="str">
        <f t="shared" si="348"/>
        <v/>
      </c>
      <c r="T213" s="105" t="str">
        <f t="shared" si="349"/>
        <v/>
      </c>
    </row>
    <row r="214" spans="1:20" ht="19.5" hidden="1" thickTop="1">
      <c r="A214">
        <f ca="1">IF(B214="","",INDIRECT("減額一覧!B"&amp;$P214))</f>
        <v>274</v>
      </c>
      <c r="B214" s="61">
        <f ca="1">IF(INDIRECT("減額一覧!BA"&amp;P214)=1,INDIRECT("減額一覧!M"&amp;P214),"")</f>
        <v>206</v>
      </c>
      <c r="C214" s="36">
        <f ca="1">IF(B214="","",INDIRECT("減額一覧!C"&amp;$P214))</f>
        <v>656021000</v>
      </c>
      <c r="D214" s="78" t="str">
        <f ca="1">IF($B214="","",INDIRECT("減額一覧!G"&amp;$P214))</f>
        <v>河合　喜子</v>
      </c>
      <c r="E214" s="19">
        <f ca="1">IF(B214="","",INDIRECT("減額一覧!H"&amp;P214))</f>
        <v>20</v>
      </c>
      <c r="F214" s="19">
        <f ca="1">IF($B214="","",INDIRECT("減額一覧!T"&amp;P214))</f>
        <v>6</v>
      </c>
      <c r="G214" s="20">
        <f ca="1">IF($B214="","",INDIRECT("減額一覧!U"&amp;P214))</f>
        <v>1221</v>
      </c>
      <c r="H214" s="20">
        <f ca="1">IF($B214="","",INDIRECT("減額一覧!V"&amp;P214))</f>
        <v>818</v>
      </c>
      <c r="I214" s="32">
        <f ca="1">IF(B214="","",IF(INDIRECT("減額一覧!BL"&amp;P214)=0.08,0.08,0.1))</f>
        <v>0.1</v>
      </c>
      <c r="J214" s="51" t="s">
        <v>474</v>
      </c>
      <c r="K214" s="94" t="str">
        <f t="shared" ca="1" si="374"/>
        <v/>
      </c>
      <c r="L214" s="56" t="str">
        <f t="shared" ca="1" si="346"/>
        <v/>
      </c>
      <c r="N214" s="113" t="str">
        <f t="shared" ref="N214:N217" ca="1" si="381">IF(A214="","",IF(A214&gt;3000,"月ヶ瀬",IF(A214&gt;=2000,"都祁","市内")))</f>
        <v>市内</v>
      </c>
      <c r="O214" s="114">
        <f t="shared" ref="O214" ca="1" si="382">IF(B214="","",IF(INDIRECT("減額一覧!BL"&amp;P214)=0.08,0.08,0.1))</f>
        <v>0.1</v>
      </c>
      <c r="P214" s="38">
        <v>45</v>
      </c>
      <c r="Q214" s="38">
        <f t="shared" ref="Q214:R217" ca="1" si="383">IF(G214="","",IF(G214&gt;0,1,""))</f>
        <v>1</v>
      </c>
      <c r="R214" s="38">
        <f t="shared" ca="1" si="383"/>
        <v>1</v>
      </c>
      <c r="S214" s="66" t="str">
        <f t="shared" ca="1" si="348"/>
        <v>656</v>
      </c>
      <c r="T214" s="105" t="str">
        <f t="shared" ca="1" si="349"/>
        <v/>
      </c>
    </row>
    <row r="215" spans="1:20" ht="19.5" hidden="1" thickTop="1">
      <c r="A215">
        <f ca="1">IF(B215="","",INDIRECT("減額一覧!B"&amp;$P215))</f>
        <v>274</v>
      </c>
      <c r="B215" s="61">
        <f ca="1">IF(INDIRECT("減額一覧!BB"&amp;P215)=1,INDIRECT("減額一覧!W"&amp;P215),"")</f>
        <v>207</v>
      </c>
      <c r="C215" s="44">
        <f ca="1">IF(B215="","",INDIRECT("減額一覧!C"&amp;$P215))</f>
        <v>656021000</v>
      </c>
      <c r="D215" s="79" t="str">
        <f ca="1">IF($B215="","",INDIRECT("減額一覧!G"&amp;$P215))</f>
        <v>河合　喜子</v>
      </c>
      <c r="E215" s="19">
        <f ca="1">IF(B215="","",INDIRECT("減額一覧!H"&amp;P215))</f>
        <v>20</v>
      </c>
      <c r="F215" s="19">
        <f ca="1">IF($B215="","",INDIRECT("減額一覧!AD"&amp;P215))</f>
        <v>6</v>
      </c>
      <c r="G215" s="20">
        <f ca="1">IF($B215="","",INDIRECT("減額一覧!AE"&amp;P215))</f>
        <v>1271</v>
      </c>
      <c r="H215" s="20">
        <f ca="1">IF($B215="","",INDIRECT("減額一覧!AF"&amp;P215))</f>
        <v>819</v>
      </c>
      <c r="I215" s="32">
        <f ca="1">IF(B215="","",IF(INDIRECT("減額一覧!BM"&amp;P215)=0.08,0.08,0.1))</f>
        <v>0.1</v>
      </c>
      <c r="J215" s="52"/>
      <c r="K215" s="95" t="str">
        <f t="shared" ca="1" si="374"/>
        <v/>
      </c>
      <c r="L215" s="58" t="str">
        <f t="shared" ca="1" si="346"/>
        <v/>
      </c>
      <c r="N215" s="113" t="str">
        <f t="shared" ca="1" si="381"/>
        <v>市内</v>
      </c>
      <c r="O215" s="114">
        <f t="shared" ref="O215" ca="1" si="384">IF(B215="","",IF(INDIRECT("減額一覧!BM"&amp;P215)=0.08,0.08,0.1))</f>
        <v>0.1</v>
      </c>
      <c r="P215" s="38">
        <v>45</v>
      </c>
      <c r="Q215" s="38">
        <f t="shared" ca="1" si="383"/>
        <v>1</v>
      </c>
      <c r="R215" s="38">
        <f t="shared" ca="1" si="383"/>
        <v>1</v>
      </c>
      <c r="S215" s="66" t="str">
        <f t="shared" ca="1" si="348"/>
        <v>656</v>
      </c>
      <c r="T215" s="105" t="str">
        <f t="shared" ca="1" si="349"/>
        <v/>
      </c>
    </row>
    <row r="216" spans="1:20" ht="19.5" hidden="1" thickTop="1">
      <c r="A216">
        <f ca="1">IF(B216="","",INDIRECT("減額一覧!B"&amp;$P216))</f>
        <v>274</v>
      </c>
      <c r="B216" s="61">
        <f ca="1">IF(INDIRECT("減額一覧!BC"&amp;P216)=1,INDIRECT("減額一覧!AG"&amp;P216),"")</f>
        <v>208</v>
      </c>
      <c r="C216" s="36">
        <f ca="1">IF(B216="","",INDIRECT("減額一覧!C"&amp;$P216))</f>
        <v>656021000</v>
      </c>
      <c r="D216" s="80" t="str">
        <f ca="1">IF($B216="","",INDIRECT("減額一覧!G"&amp;$P216))</f>
        <v>河合　喜子</v>
      </c>
      <c r="E216" s="19">
        <f ca="1">IF(B216="","",INDIRECT("減額一覧!H"&amp;P216))</f>
        <v>20</v>
      </c>
      <c r="F216" s="19">
        <f ca="1">IF($B216="","",INDIRECT("減額一覧!AN"&amp;P216))</f>
        <v>3</v>
      </c>
      <c r="G216" s="20">
        <f ca="1">IF($B216="","",INDIRECT("減額一覧!AO"&amp;P216))</f>
        <v>512</v>
      </c>
      <c r="H216" s="20">
        <f ca="1">IF($B216="","",INDIRECT("減額一覧!AP"&amp;P216))</f>
        <v>409</v>
      </c>
      <c r="I216" s="32">
        <f ca="1">IF(B216="","",IF(INDIRECT("減額一覧!BN"&amp;P216)=0.08,0.08,0.1))</f>
        <v>0.1</v>
      </c>
      <c r="J216" s="52"/>
      <c r="K216" s="95" t="str">
        <f t="shared" ca="1" si="374"/>
        <v/>
      </c>
      <c r="L216" s="58" t="str">
        <f t="shared" ca="1" si="346"/>
        <v/>
      </c>
      <c r="N216" s="113" t="str">
        <f t="shared" ca="1" si="381"/>
        <v>市内</v>
      </c>
      <c r="O216" s="114">
        <f t="shared" ref="O216" ca="1" si="385">IF(B216="","",IF(INDIRECT("減額一覧!BN"&amp;P216)=0.08,0.08,0.1))</f>
        <v>0.1</v>
      </c>
      <c r="P216" s="38">
        <v>45</v>
      </c>
      <c r="Q216" s="38">
        <f t="shared" ca="1" si="383"/>
        <v>1</v>
      </c>
      <c r="R216" s="38">
        <f t="shared" ca="1" si="383"/>
        <v>1</v>
      </c>
      <c r="S216" s="66" t="str">
        <f t="shared" ca="1" si="348"/>
        <v>656</v>
      </c>
      <c r="T216" s="105" t="str">
        <f t="shared" ca="1" si="349"/>
        <v/>
      </c>
    </row>
    <row r="217" spans="1:20" ht="19.5" hidden="1" thickTop="1">
      <c r="A217" t="str">
        <f ca="1">IF(B217="","",INDIRECT("減額一覧!B"&amp;$P217))</f>
        <v/>
      </c>
      <c r="B217" s="61" t="str">
        <f ca="1">IF(INDIRECT("減額一覧!BD"&amp;P217)=1,INDIRECT("減額一覧!AQ"&amp;P217),"")</f>
        <v/>
      </c>
      <c r="C217" s="45" t="str">
        <f ca="1">IF(B217="","",INDIRECT("減額一覧!C"&amp;$P217))</f>
        <v/>
      </c>
      <c r="D217" s="79" t="str">
        <f ca="1">IF($B217="","",INDIRECT("減額一覧!G"&amp;$P217))</f>
        <v/>
      </c>
      <c r="E217" s="19" t="str">
        <f ca="1">IF(B217="","",INDIRECT("減額一覧!H"&amp;P217))</f>
        <v/>
      </c>
      <c r="F217" s="19" t="str">
        <f ca="1">IF($B217="","",INDIRECT("減額一覧!AX"&amp;P217))</f>
        <v/>
      </c>
      <c r="G217" s="20" t="str">
        <f ca="1">IF($B217="","",INDIRECT("減額一覧!AY"&amp;P217))</f>
        <v/>
      </c>
      <c r="H217" s="20" t="str">
        <f ca="1">IF($B217="","",INDIRECT("減額一覧!AZ"&amp;P217))</f>
        <v/>
      </c>
      <c r="I217" s="32" t="str">
        <f ca="1">IF(B217="","",IF(INDIRECT("減額一覧!BO"&amp;P217)=0.08,0.08,0.1))</f>
        <v/>
      </c>
      <c r="J217" s="52"/>
      <c r="K217" s="95" t="str">
        <f t="shared" ca="1" si="374"/>
        <v/>
      </c>
      <c r="L217" s="58" t="str">
        <f t="shared" ca="1" si="346"/>
        <v/>
      </c>
      <c r="N217" s="113" t="str">
        <f t="shared" ca="1" si="381"/>
        <v/>
      </c>
      <c r="O217" s="114" t="str">
        <f t="shared" ref="O217" ca="1" si="386">IF(B217="","",IF(INDIRECT("減額一覧!BO"&amp;P217)=0.08,0.08,0.1))</f>
        <v/>
      </c>
      <c r="P217" s="38">
        <v>45</v>
      </c>
      <c r="Q217" s="38" t="str">
        <f t="shared" ca="1" si="383"/>
        <v/>
      </c>
      <c r="R217" s="38" t="str">
        <f t="shared" ca="1" si="383"/>
        <v/>
      </c>
      <c r="S217" s="66" t="str">
        <f t="shared" ca="1" si="348"/>
        <v/>
      </c>
      <c r="T217" s="105" t="str">
        <f t="shared" ca="1" si="349"/>
        <v/>
      </c>
    </row>
    <row r="218" spans="1:20" ht="20.25" hidden="1" thickTop="1" thickBot="1">
      <c r="B218" s="64"/>
      <c r="C218" s="41" t="str">
        <f>IF(B218="","",減額一覧!C214)</f>
        <v/>
      </c>
      <c r="D218" s="43"/>
      <c r="E218" s="21"/>
      <c r="F218" s="22" t="s">
        <v>69</v>
      </c>
      <c r="G218" s="23">
        <f t="shared" ref="G218:H218" si="387">SUBTOTAL(9,G214:G217)</f>
        <v>0</v>
      </c>
      <c r="H218" s="23">
        <f t="shared" si="387"/>
        <v>0</v>
      </c>
      <c r="I218" s="30"/>
      <c r="J218" s="53"/>
      <c r="K218" s="96" t="str">
        <f t="shared" si="374"/>
        <v/>
      </c>
      <c r="L218" s="59" t="str">
        <f t="shared" si="346"/>
        <v/>
      </c>
      <c r="N218" s="108" t="str">
        <f t="shared" ref="N218" si="388">IF(AND(G218=0,H218=0),"","小計")</f>
        <v/>
      </c>
      <c r="O218" s="108" t="str">
        <f t="shared" ref="O218" si="389">IF(AND(G218=0,H218=0),"","小計")</f>
        <v/>
      </c>
      <c r="P218" s="38"/>
      <c r="Q218" s="38"/>
      <c r="R218" s="38"/>
      <c r="S218" s="66" t="str">
        <f t="shared" si="348"/>
        <v/>
      </c>
      <c r="T218" s="105" t="str">
        <f t="shared" si="349"/>
        <v/>
      </c>
    </row>
    <row r="219" spans="1:20" ht="19.5" hidden="1" thickTop="1">
      <c r="A219">
        <f ca="1">IF(B219="","",INDIRECT("減額一覧!B"&amp;$P219))</f>
        <v>275</v>
      </c>
      <c r="B219" s="61">
        <f ca="1">IF(INDIRECT("減額一覧!BA"&amp;P219)=1,INDIRECT("減額一覧!M"&amp;P219),"")</f>
        <v>205</v>
      </c>
      <c r="C219" s="36">
        <f ca="1">IF(B219="","",INDIRECT("減額一覧!C"&amp;$P219))</f>
        <v>513074000</v>
      </c>
      <c r="D219" s="78" t="str">
        <f ca="1">IF($B219="","",INDIRECT("減額一覧!G"&amp;$P219))</f>
        <v>東谷　千鶴子</v>
      </c>
      <c r="E219" s="19">
        <f ca="1">IF(B219="","",INDIRECT("減額一覧!H"&amp;P219))</f>
        <v>13</v>
      </c>
      <c r="F219" s="19">
        <f ca="1">IF($B219="","",INDIRECT("減額一覧!T"&amp;P219))</f>
        <v>5</v>
      </c>
      <c r="G219" s="20">
        <f ca="1">IF($B219="","",INDIRECT("減額一覧!U"&amp;P219))</f>
        <v>1100</v>
      </c>
      <c r="H219" s="20">
        <f ca="1">IF($B219="","",INDIRECT("減額一覧!V"&amp;P219))</f>
        <v>682</v>
      </c>
      <c r="I219" s="32">
        <f ca="1">IF(B219="","",IF(INDIRECT("減額一覧!BL"&amp;P219)=0.08,0.08,0.1))</f>
        <v>0.1</v>
      </c>
      <c r="J219" s="51" t="s">
        <v>475</v>
      </c>
      <c r="K219" s="94" t="str">
        <f t="shared" ca="1" si="374"/>
        <v/>
      </c>
      <c r="L219" s="56" t="str">
        <f t="shared" ca="1" si="346"/>
        <v/>
      </c>
      <c r="N219" s="113" t="str">
        <f t="shared" ref="N219:N222" ca="1" si="390">IF(A219="","",IF(A219&gt;3000,"月ヶ瀬",IF(A219&gt;=2000,"都祁","市内")))</f>
        <v>市内</v>
      </c>
      <c r="O219" s="114">
        <f t="shared" ref="O219" ca="1" si="391">IF(B219="","",IF(INDIRECT("減額一覧!BL"&amp;P219)=0.08,0.08,0.1))</f>
        <v>0.1</v>
      </c>
      <c r="P219" s="38">
        <v>46</v>
      </c>
      <c r="Q219" s="38">
        <f t="shared" ref="Q219:R222" ca="1" si="392">IF(G219="","",IF(G219&gt;0,1,""))</f>
        <v>1</v>
      </c>
      <c r="R219" s="38">
        <f t="shared" ca="1" si="392"/>
        <v>1</v>
      </c>
      <c r="S219" s="66" t="str">
        <f t="shared" ca="1" si="348"/>
        <v>513</v>
      </c>
      <c r="T219" s="105" t="str">
        <f t="shared" ca="1" si="349"/>
        <v/>
      </c>
    </row>
    <row r="220" spans="1:20" ht="19.5" hidden="1" thickTop="1">
      <c r="A220">
        <f ca="1">IF(B220="","",INDIRECT("減額一覧!B"&amp;$P220))</f>
        <v>275</v>
      </c>
      <c r="B220" s="61">
        <f ca="1">IF(INDIRECT("減額一覧!BB"&amp;P220)=1,INDIRECT("減額一覧!W"&amp;P220),"")</f>
        <v>206</v>
      </c>
      <c r="C220" s="44">
        <f ca="1">IF(B220="","",INDIRECT("減額一覧!C"&amp;$P220))</f>
        <v>513074000</v>
      </c>
      <c r="D220" s="79" t="str">
        <f ca="1">IF($B220="","",INDIRECT("減額一覧!G"&amp;$P220))</f>
        <v>東谷　千鶴子</v>
      </c>
      <c r="E220" s="19">
        <f ca="1">IF(B220="","",INDIRECT("減額一覧!H"&amp;P220))</f>
        <v>13</v>
      </c>
      <c r="F220" s="19">
        <f ca="1">IF($B220="","",INDIRECT("減額一覧!AD"&amp;P220))</f>
        <v>5</v>
      </c>
      <c r="G220" s="20">
        <f ca="1">IF($B220="","",INDIRECT("減額一覧!AE"&amp;P220))</f>
        <v>1100</v>
      </c>
      <c r="H220" s="20">
        <f ca="1">IF($B220="","",INDIRECT("減額一覧!AF"&amp;P220))</f>
        <v>682</v>
      </c>
      <c r="I220" s="32">
        <f ca="1">IF(B220="","",IF(INDIRECT("減額一覧!BM"&amp;P220)=0.08,0.08,0.1))</f>
        <v>0.1</v>
      </c>
      <c r="J220" s="52"/>
      <c r="K220" s="95" t="str">
        <f t="shared" ca="1" si="374"/>
        <v/>
      </c>
      <c r="L220" s="58" t="str">
        <f t="shared" ca="1" si="346"/>
        <v/>
      </c>
      <c r="N220" s="113" t="str">
        <f t="shared" ca="1" si="390"/>
        <v>市内</v>
      </c>
      <c r="O220" s="114">
        <f t="shared" ref="O220" ca="1" si="393">IF(B220="","",IF(INDIRECT("減額一覧!BM"&amp;P220)=0.08,0.08,0.1))</f>
        <v>0.1</v>
      </c>
      <c r="P220" s="38">
        <v>46</v>
      </c>
      <c r="Q220" s="38">
        <f t="shared" ca="1" si="392"/>
        <v>1</v>
      </c>
      <c r="R220" s="38">
        <f t="shared" ca="1" si="392"/>
        <v>1</v>
      </c>
      <c r="S220" s="66" t="str">
        <f t="shared" ca="1" si="348"/>
        <v>513</v>
      </c>
      <c r="T220" s="105" t="str">
        <f t="shared" ca="1" si="349"/>
        <v/>
      </c>
    </row>
    <row r="221" spans="1:20" ht="19.5" hidden="1" thickTop="1">
      <c r="A221">
        <f ca="1">IF(B221="","",INDIRECT("減額一覧!B"&amp;$P221))</f>
        <v>275</v>
      </c>
      <c r="B221" s="61">
        <f ca="1">IF(INDIRECT("減額一覧!BC"&amp;P221)=1,INDIRECT("減額一覧!AG"&amp;P221),"")</f>
        <v>207</v>
      </c>
      <c r="C221" s="36">
        <f ca="1">IF(B221="","",INDIRECT("減額一覧!C"&amp;$P221))</f>
        <v>513074000</v>
      </c>
      <c r="D221" s="80" t="str">
        <f ca="1">IF($B221="","",INDIRECT("減額一覧!G"&amp;$P221))</f>
        <v>東谷　千鶴子</v>
      </c>
      <c r="E221" s="19">
        <f ca="1">IF(B221="","",INDIRECT("減額一覧!H"&amp;P221))</f>
        <v>13</v>
      </c>
      <c r="F221" s="19">
        <f ca="1">IF($B221="","",INDIRECT("減額一覧!AN"&amp;P221))</f>
        <v>1</v>
      </c>
      <c r="G221" s="20">
        <f ca="1">IF($B221="","",INDIRECT("減額一覧!AO"&amp;P221))</f>
        <v>220</v>
      </c>
      <c r="H221" s="20">
        <f ca="1">IF($B221="","",INDIRECT("減額一覧!AP"&amp;P221))</f>
        <v>136</v>
      </c>
      <c r="I221" s="32">
        <f ca="1">IF(B221="","",IF(INDIRECT("減額一覧!BN"&amp;P221)=0.08,0.08,0.1))</f>
        <v>0.1</v>
      </c>
      <c r="J221" s="52"/>
      <c r="K221" s="95" t="str">
        <f t="shared" ca="1" si="374"/>
        <v/>
      </c>
      <c r="L221" s="58" t="str">
        <f t="shared" ca="1" si="346"/>
        <v/>
      </c>
      <c r="N221" s="113" t="str">
        <f t="shared" ca="1" si="390"/>
        <v>市内</v>
      </c>
      <c r="O221" s="114">
        <f t="shared" ref="O221" ca="1" si="394">IF(B221="","",IF(INDIRECT("減額一覧!BN"&amp;P221)=0.08,0.08,0.1))</f>
        <v>0.1</v>
      </c>
      <c r="P221" s="38">
        <v>46</v>
      </c>
      <c r="Q221" s="38">
        <f t="shared" ca="1" si="392"/>
        <v>1</v>
      </c>
      <c r="R221" s="38">
        <f t="shared" ca="1" si="392"/>
        <v>1</v>
      </c>
      <c r="S221" s="66" t="str">
        <f t="shared" ca="1" si="348"/>
        <v>513</v>
      </c>
      <c r="T221" s="105" t="str">
        <f t="shared" ca="1" si="349"/>
        <v/>
      </c>
    </row>
    <row r="222" spans="1:20" ht="19.5" hidden="1" thickTop="1">
      <c r="A222">
        <f ca="1">IF(B222="","",INDIRECT("減額一覧!B"&amp;$P222))</f>
        <v>275</v>
      </c>
      <c r="B222" s="61">
        <f ca="1">IF(INDIRECT("減額一覧!BD"&amp;P222)=1,INDIRECT("減額一覧!AQ"&amp;P222),"")</f>
        <v>208</v>
      </c>
      <c r="C222" s="45">
        <f ca="1">IF(B222="","",INDIRECT("減額一覧!C"&amp;$P222))</f>
        <v>513074000</v>
      </c>
      <c r="D222" s="79" t="str">
        <f ca="1">IF($B222="","",INDIRECT("減額一覧!G"&amp;$P222))</f>
        <v>東谷　千鶴子</v>
      </c>
      <c r="E222" s="19">
        <f ca="1">IF(B222="","",INDIRECT("減額一覧!H"&amp;P222))</f>
        <v>13</v>
      </c>
      <c r="F222" s="19">
        <f ca="1">IF($B222="","",INDIRECT("減額一覧!AX"&amp;P222))</f>
        <v>2</v>
      </c>
      <c r="G222" s="20">
        <f ca="1">IF($B222="","",INDIRECT("減額一覧!AY"&amp;P222))</f>
        <v>440</v>
      </c>
      <c r="H222" s="20">
        <f ca="1">IF($B222="","",INDIRECT("減額一覧!AZ"&amp;P222))</f>
        <v>272</v>
      </c>
      <c r="I222" s="32">
        <f ca="1">IF(B222="","",IF(INDIRECT("減額一覧!BO"&amp;P222)=0.08,0.08,0.1))</f>
        <v>0.1</v>
      </c>
      <c r="J222" s="52"/>
      <c r="K222" s="95" t="str">
        <f t="shared" ca="1" si="374"/>
        <v/>
      </c>
      <c r="L222" s="58" t="str">
        <f t="shared" ca="1" si="346"/>
        <v/>
      </c>
      <c r="N222" s="113" t="str">
        <f t="shared" ca="1" si="390"/>
        <v>市内</v>
      </c>
      <c r="O222" s="114">
        <f t="shared" ref="O222" ca="1" si="395">IF(B222="","",IF(INDIRECT("減額一覧!BO"&amp;P222)=0.08,0.08,0.1))</f>
        <v>0.1</v>
      </c>
      <c r="P222" s="38">
        <v>46</v>
      </c>
      <c r="Q222" s="38">
        <f t="shared" ca="1" si="392"/>
        <v>1</v>
      </c>
      <c r="R222" s="38">
        <f t="shared" ca="1" si="392"/>
        <v>1</v>
      </c>
      <c r="S222" s="66" t="str">
        <f t="shared" ca="1" si="348"/>
        <v>513</v>
      </c>
      <c r="T222" s="105" t="str">
        <f t="shared" ca="1" si="349"/>
        <v/>
      </c>
    </row>
    <row r="223" spans="1:20" ht="20.25" hidden="1" thickTop="1" thickBot="1">
      <c r="B223" s="64"/>
      <c r="C223" s="41" t="str">
        <f>IF(B223="","",減額一覧!C219)</f>
        <v/>
      </c>
      <c r="D223" s="43"/>
      <c r="E223" s="21"/>
      <c r="F223" s="22" t="s">
        <v>69</v>
      </c>
      <c r="G223" s="23">
        <f t="shared" ref="G223:H223" si="396">SUBTOTAL(9,G219:G222)</f>
        <v>0</v>
      </c>
      <c r="H223" s="23">
        <f t="shared" si="396"/>
        <v>0</v>
      </c>
      <c r="I223" s="30"/>
      <c r="J223" s="53"/>
      <c r="K223" s="96" t="str">
        <f t="shared" si="374"/>
        <v/>
      </c>
      <c r="L223" s="59" t="str">
        <f t="shared" si="346"/>
        <v/>
      </c>
      <c r="N223" s="108" t="str">
        <f t="shared" ref="N223" si="397">IF(AND(G223=0,H223=0),"","小計")</f>
        <v/>
      </c>
      <c r="O223" s="108" t="str">
        <f t="shared" ref="O223" si="398">IF(AND(G223=0,H223=0),"","小計")</f>
        <v/>
      </c>
      <c r="P223" s="38"/>
      <c r="Q223" s="38"/>
      <c r="R223" s="38"/>
      <c r="S223" s="66" t="str">
        <f t="shared" si="348"/>
        <v/>
      </c>
      <c r="T223" s="105" t="str">
        <f t="shared" si="349"/>
        <v/>
      </c>
    </row>
    <row r="224" spans="1:20" ht="19.5" hidden="1" thickTop="1">
      <c r="A224">
        <f ca="1">IF(B224="","",INDIRECT("減額一覧!B"&amp;$P224))</f>
        <v>276</v>
      </c>
      <c r="B224" s="61">
        <f ca="1">IF(INDIRECT("減額一覧!BA"&amp;P224)=1,INDIRECT("減額一覧!M"&amp;P224),"")</f>
        <v>207</v>
      </c>
      <c r="C224" s="36">
        <f ca="1">IF(B224="","",INDIRECT("減額一覧!C"&amp;$P224))</f>
        <v>555050000</v>
      </c>
      <c r="D224" s="78" t="str">
        <f ca="1">IF($B224="","",INDIRECT("減額一覧!G"&amp;$P224))</f>
        <v>今井　崇智</v>
      </c>
      <c r="E224" s="19">
        <f ca="1">IF(B224="","",INDIRECT("減額一覧!H"&amp;P224))</f>
        <v>13</v>
      </c>
      <c r="F224" s="19">
        <f ca="1">IF($B224="","",INDIRECT("減額一覧!T"&amp;P224))</f>
        <v>2</v>
      </c>
      <c r="G224" s="20">
        <f ca="1">IF($B224="","",INDIRECT("減額一覧!U"&amp;P224))</f>
        <v>341</v>
      </c>
      <c r="H224" s="20">
        <f ca="1">IF($B224="","",INDIRECT("減額一覧!V"&amp;P224))</f>
        <v>273</v>
      </c>
      <c r="I224" s="32">
        <f ca="1">IF(B224="","",IF(INDIRECT("減額一覧!BL"&amp;P224)=0.08,0.08,0.1))</f>
        <v>0.1</v>
      </c>
      <c r="J224" s="51" t="s">
        <v>521</v>
      </c>
      <c r="K224" s="94" t="str">
        <f t="shared" ca="1" si="374"/>
        <v/>
      </c>
      <c r="L224" s="56" t="str">
        <f t="shared" ca="1" si="346"/>
        <v/>
      </c>
      <c r="N224" s="113" t="str">
        <f t="shared" ref="N224:N227" ca="1" si="399">IF(A224="","",IF(A224&gt;3000,"月ヶ瀬",IF(A224&gt;=2000,"都祁","市内")))</f>
        <v>市内</v>
      </c>
      <c r="O224" s="114">
        <f t="shared" ref="O224" ca="1" si="400">IF(B224="","",IF(INDIRECT("減額一覧!BL"&amp;P224)=0.08,0.08,0.1))</f>
        <v>0.1</v>
      </c>
      <c r="P224" s="38">
        <v>47</v>
      </c>
      <c r="Q224" s="38">
        <f t="shared" ref="Q224:R227" ca="1" si="401">IF(G224="","",IF(G224&gt;0,1,""))</f>
        <v>1</v>
      </c>
      <c r="R224" s="38">
        <f t="shared" ca="1" si="401"/>
        <v>1</v>
      </c>
      <c r="S224" s="66" t="str">
        <f t="shared" ca="1" si="348"/>
        <v>555</v>
      </c>
      <c r="T224" s="105" t="str">
        <f t="shared" ca="1" si="349"/>
        <v/>
      </c>
    </row>
    <row r="225" spans="1:20" ht="19.5" hidden="1" thickTop="1">
      <c r="A225">
        <f ca="1">IF(B225="","",INDIRECT("減額一覧!B"&amp;$P225))</f>
        <v>276</v>
      </c>
      <c r="B225" s="61">
        <f ca="1">IF(INDIRECT("減額一覧!BB"&amp;P225)=1,INDIRECT("減額一覧!W"&amp;P225),"")</f>
        <v>208</v>
      </c>
      <c r="C225" s="44">
        <f ca="1">IF(B225="","",INDIRECT("減額一覧!C"&amp;$P225))</f>
        <v>555050000</v>
      </c>
      <c r="D225" s="79" t="str">
        <f ca="1">IF($B225="","",INDIRECT("減額一覧!G"&amp;$P225))</f>
        <v>今井　崇智</v>
      </c>
      <c r="E225" s="19">
        <f ca="1">IF(B225="","",INDIRECT("減額一覧!H"&amp;P225))</f>
        <v>13</v>
      </c>
      <c r="F225" s="19">
        <f ca="1">IF($B225="","",INDIRECT("減額一覧!AD"&amp;P225))</f>
        <v>2</v>
      </c>
      <c r="G225" s="20">
        <f ca="1">IF($B225="","",INDIRECT("減額一覧!AE"&amp;P225))</f>
        <v>341</v>
      </c>
      <c r="H225" s="20">
        <f ca="1">IF($B225="","",INDIRECT("減額一覧!AF"&amp;P225))</f>
        <v>273</v>
      </c>
      <c r="I225" s="32">
        <f ca="1">IF(B225="","",IF(INDIRECT("減額一覧!BM"&amp;P225)=0.08,0.08,0.1))</f>
        <v>0.1</v>
      </c>
      <c r="J225" s="52"/>
      <c r="K225" s="95" t="str">
        <f t="shared" ca="1" si="374"/>
        <v/>
      </c>
      <c r="L225" s="58" t="str">
        <f t="shared" ca="1" si="346"/>
        <v/>
      </c>
      <c r="N225" s="113" t="str">
        <f t="shared" ca="1" si="399"/>
        <v>市内</v>
      </c>
      <c r="O225" s="114">
        <f t="shared" ref="O225" ca="1" si="402">IF(B225="","",IF(INDIRECT("減額一覧!BM"&amp;P225)=0.08,0.08,0.1))</f>
        <v>0.1</v>
      </c>
      <c r="P225" s="38">
        <v>47</v>
      </c>
      <c r="Q225" s="38">
        <f t="shared" ca="1" si="401"/>
        <v>1</v>
      </c>
      <c r="R225" s="38">
        <f t="shared" ca="1" si="401"/>
        <v>1</v>
      </c>
      <c r="S225" s="66" t="str">
        <f t="shared" ca="1" si="348"/>
        <v>555</v>
      </c>
      <c r="T225" s="105" t="str">
        <f t="shared" ca="1" si="349"/>
        <v/>
      </c>
    </row>
    <row r="226" spans="1:20" ht="19.5" hidden="1" thickTop="1">
      <c r="A226" t="str">
        <f ca="1">IF(B226="","",INDIRECT("減額一覧!B"&amp;$P226))</f>
        <v/>
      </c>
      <c r="B226" s="61" t="str">
        <f ca="1">IF(INDIRECT("減額一覧!BC"&amp;P226)=1,INDIRECT("減額一覧!AG"&amp;P226),"")</f>
        <v/>
      </c>
      <c r="C226" s="36" t="str">
        <f ca="1">IF(B226="","",INDIRECT("減額一覧!C"&amp;$P226))</f>
        <v/>
      </c>
      <c r="D226" s="80" t="str">
        <f ca="1">IF($B226="","",INDIRECT("減額一覧!G"&amp;$P226))</f>
        <v/>
      </c>
      <c r="E226" s="19" t="str">
        <f ca="1">IF(B226="","",INDIRECT("減額一覧!H"&amp;P226))</f>
        <v/>
      </c>
      <c r="F226" s="19" t="str">
        <f ca="1">IF($B226="","",INDIRECT("減額一覧!AN"&amp;P226))</f>
        <v/>
      </c>
      <c r="G226" s="20" t="str">
        <f ca="1">IF($B226="","",INDIRECT("減額一覧!AO"&amp;P226))</f>
        <v/>
      </c>
      <c r="H226" s="20" t="str">
        <f ca="1">IF($B226="","",INDIRECT("減額一覧!AP"&amp;P226))</f>
        <v/>
      </c>
      <c r="I226" s="32" t="str">
        <f ca="1">IF(B226="","",IF(INDIRECT("減額一覧!BN"&amp;P226)=0.08,0.08,0.1))</f>
        <v/>
      </c>
      <c r="J226" s="52"/>
      <c r="K226" s="95" t="str">
        <f t="shared" ca="1" si="374"/>
        <v/>
      </c>
      <c r="L226" s="58" t="str">
        <f t="shared" ca="1" si="346"/>
        <v/>
      </c>
      <c r="N226" s="113" t="str">
        <f t="shared" ca="1" si="399"/>
        <v/>
      </c>
      <c r="O226" s="114" t="str">
        <f t="shared" ref="O226" ca="1" si="403">IF(B226="","",IF(INDIRECT("減額一覧!BN"&amp;P226)=0.08,0.08,0.1))</f>
        <v/>
      </c>
      <c r="P226" s="38">
        <v>47</v>
      </c>
      <c r="Q226" s="38" t="str">
        <f t="shared" ca="1" si="401"/>
        <v/>
      </c>
      <c r="R226" s="38" t="str">
        <f t="shared" ca="1" si="401"/>
        <v/>
      </c>
      <c r="S226" s="66" t="str">
        <f t="shared" ca="1" si="348"/>
        <v/>
      </c>
      <c r="T226" s="105" t="str">
        <f t="shared" ca="1" si="349"/>
        <v/>
      </c>
    </row>
    <row r="227" spans="1:20" ht="19.5" hidden="1" thickTop="1">
      <c r="A227" t="str">
        <f ca="1">IF(B227="","",INDIRECT("減額一覧!B"&amp;$P227))</f>
        <v/>
      </c>
      <c r="B227" s="61" t="str">
        <f ca="1">IF(INDIRECT("減額一覧!BD"&amp;P227)=1,INDIRECT("減額一覧!AQ"&amp;P227),"")</f>
        <v/>
      </c>
      <c r="C227" s="45" t="str">
        <f ca="1">IF(B227="","",INDIRECT("減額一覧!C"&amp;$P227))</f>
        <v/>
      </c>
      <c r="D227" s="79" t="str">
        <f ca="1">IF($B227="","",INDIRECT("減額一覧!G"&amp;$P227))</f>
        <v/>
      </c>
      <c r="E227" s="19" t="str">
        <f ca="1">IF(B227="","",INDIRECT("減額一覧!H"&amp;P227))</f>
        <v/>
      </c>
      <c r="F227" s="19" t="str">
        <f ca="1">IF($B227="","",INDIRECT("減額一覧!AX"&amp;P227))</f>
        <v/>
      </c>
      <c r="G227" s="20" t="str">
        <f ca="1">IF($B227="","",INDIRECT("減額一覧!AY"&amp;P227))</f>
        <v/>
      </c>
      <c r="H227" s="20" t="str">
        <f ca="1">IF($B227="","",INDIRECT("減額一覧!AZ"&amp;P227))</f>
        <v/>
      </c>
      <c r="I227" s="32" t="str">
        <f ca="1">IF(B227="","",IF(INDIRECT("減額一覧!BO"&amp;P227)=0.08,0.08,0.1))</f>
        <v/>
      </c>
      <c r="J227" s="52"/>
      <c r="K227" s="95" t="str">
        <f t="shared" ca="1" si="374"/>
        <v/>
      </c>
      <c r="L227" s="58" t="str">
        <f t="shared" ca="1" si="346"/>
        <v/>
      </c>
      <c r="N227" s="113" t="str">
        <f t="shared" ca="1" si="399"/>
        <v/>
      </c>
      <c r="O227" s="114" t="str">
        <f t="shared" ref="O227" ca="1" si="404">IF(B227="","",IF(INDIRECT("減額一覧!BO"&amp;P227)=0.08,0.08,0.1))</f>
        <v/>
      </c>
      <c r="P227" s="38">
        <v>47</v>
      </c>
      <c r="Q227" s="38" t="str">
        <f t="shared" ca="1" si="401"/>
        <v/>
      </c>
      <c r="R227" s="38" t="str">
        <f t="shared" ca="1" si="401"/>
        <v/>
      </c>
      <c r="S227" s="66" t="str">
        <f t="shared" ca="1" si="348"/>
        <v/>
      </c>
      <c r="T227" s="105" t="str">
        <f t="shared" ca="1" si="349"/>
        <v/>
      </c>
    </row>
    <row r="228" spans="1:20" ht="20.25" hidden="1" thickTop="1" thickBot="1">
      <c r="B228" s="64"/>
      <c r="C228" s="41" t="str">
        <f>IF(B228="","",減額一覧!C224)</f>
        <v/>
      </c>
      <c r="D228" s="43"/>
      <c r="E228" s="21"/>
      <c r="F228" s="22" t="s">
        <v>69</v>
      </c>
      <c r="G228" s="23">
        <f t="shared" ref="G228:H228" si="405">SUBTOTAL(9,G224:G227)</f>
        <v>0</v>
      </c>
      <c r="H228" s="23">
        <f t="shared" si="405"/>
        <v>0</v>
      </c>
      <c r="I228" s="30"/>
      <c r="J228" s="53"/>
      <c r="K228" s="96" t="str">
        <f t="shared" si="374"/>
        <v/>
      </c>
      <c r="L228" s="59" t="str">
        <f t="shared" si="346"/>
        <v/>
      </c>
      <c r="N228" s="108" t="str">
        <f t="shared" ref="N228" si="406">IF(AND(G228=0,H228=0),"","小計")</f>
        <v/>
      </c>
      <c r="O228" s="108" t="str">
        <f t="shared" ref="O228" si="407">IF(AND(G228=0,H228=0),"","小計")</f>
        <v/>
      </c>
      <c r="P228" s="38"/>
      <c r="Q228" s="38"/>
      <c r="R228" s="38"/>
      <c r="S228" s="66" t="str">
        <f t="shared" si="348"/>
        <v/>
      </c>
      <c r="T228" s="105" t="str">
        <f t="shared" si="349"/>
        <v/>
      </c>
    </row>
    <row r="229" spans="1:20" ht="19.5" hidden="1" thickTop="1">
      <c r="A229">
        <f ca="1">IF(B229="","",INDIRECT("減額一覧!B"&amp;$P229))</f>
        <v>277</v>
      </c>
      <c r="B229" s="61">
        <f ca="1">IF(INDIRECT("減額一覧!BA"&amp;P229)=1,INDIRECT("減額一覧!M"&amp;P229),"")</f>
        <v>208</v>
      </c>
      <c r="C229" s="36">
        <f ca="1">IF(B229="","",INDIRECT("減額一覧!C"&amp;$P229))</f>
        <v>211157723</v>
      </c>
      <c r="D229" s="78" t="str">
        <f ca="1">IF($B229="","",INDIRECT("減額一覧!G"&amp;$P229))</f>
        <v>中浜　日出夫</v>
      </c>
      <c r="E229" s="19">
        <f ca="1">IF(B229="","",INDIRECT("減額一覧!H"&amp;P229))</f>
        <v>20</v>
      </c>
      <c r="F229" s="19">
        <f ca="1">IF($B229="","",INDIRECT("減額一覧!T"&amp;P229))</f>
        <v>4</v>
      </c>
      <c r="G229" s="20">
        <f ca="1">IF($B229="","",INDIRECT("減額一覧!U"&amp;P229))</f>
        <v>880</v>
      </c>
      <c r="H229" s="20">
        <f ca="1">IF($B229="","",INDIRECT("減額一覧!V"&amp;P229))</f>
        <v>545</v>
      </c>
      <c r="I229" s="32">
        <f ca="1">IF(B229="","",IF(INDIRECT("減額一覧!BL"&amp;P229)=0.08,0.08,0.1))</f>
        <v>0.1</v>
      </c>
      <c r="J229" s="51" t="s">
        <v>522</v>
      </c>
      <c r="K229" s="94" t="str">
        <f t="shared" ca="1" si="374"/>
        <v/>
      </c>
      <c r="L229" s="56" t="str">
        <f t="shared" ca="1" si="346"/>
        <v/>
      </c>
      <c r="N229" s="113" t="str">
        <f t="shared" ref="N229:N232" ca="1" si="408">IF(A229="","",IF(A229&gt;3000,"月ヶ瀬",IF(A229&gt;=2000,"都祁","市内")))</f>
        <v>市内</v>
      </c>
      <c r="O229" s="114">
        <f t="shared" ref="O229" ca="1" si="409">IF(B229="","",IF(INDIRECT("減額一覧!BL"&amp;P229)=0.08,0.08,0.1))</f>
        <v>0.1</v>
      </c>
      <c r="P229" s="38">
        <v>48</v>
      </c>
      <c r="Q229" s="38">
        <f t="shared" ref="Q229:R232" ca="1" si="410">IF(G229="","",IF(G229&gt;0,1,""))</f>
        <v>1</v>
      </c>
      <c r="R229" s="38">
        <f t="shared" ca="1" si="410"/>
        <v>1</v>
      </c>
      <c r="S229" s="66" t="str">
        <f t="shared" ca="1" si="348"/>
        <v>211</v>
      </c>
      <c r="T229" s="105" t="str">
        <f t="shared" ca="1" si="349"/>
        <v/>
      </c>
    </row>
    <row r="230" spans="1:20" ht="19.5" hidden="1" thickTop="1">
      <c r="A230" t="str">
        <f ca="1">IF(B230="","",INDIRECT("減額一覧!B"&amp;$P230))</f>
        <v/>
      </c>
      <c r="B230" s="61" t="str">
        <f ca="1">IF(INDIRECT("減額一覧!BB"&amp;P230)=1,INDIRECT("減額一覧!W"&amp;P230),"")</f>
        <v/>
      </c>
      <c r="C230" s="44" t="str">
        <f ca="1">IF(B230="","",INDIRECT("減額一覧!C"&amp;$P230))</f>
        <v/>
      </c>
      <c r="D230" s="79" t="str">
        <f ca="1">IF($B230="","",INDIRECT("減額一覧!G"&amp;$P230))</f>
        <v/>
      </c>
      <c r="E230" s="19" t="str">
        <f ca="1">IF(B230="","",INDIRECT("減額一覧!H"&amp;P230))</f>
        <v/>
      </c>
      <c r="F230" s="19" t="str">
        <f ca="1">IF($B230="","",INDIRECT("減額一覧!AD"&amp;P230))</f>
        <v/>
      </c>
      <c r="G230" s="20" t="str">
        <f ca="1">IF($B230="","",INDIRECT("減額一覧!AE"&amp;P230))</f>
        <v/>
      </c>
      <c r="H230" s="20" t="str">
        <f ca="1">IF($B230="","",INDIRECT("減額一覧!AF"&amp;P230))</f>
        <v/>
      </c>
      <c r="I230" s="32" t="str">
        <f ca="1">IF(B230="","",IF(INDIRECT("減額一覧!BM"&amp;P230)=0.08,0.08,0.1))</f>
        <v/>
      </c>
      <c r="J230" s="52"/>
      <c r="K230" s="95" t="str">
        <f t="shared" ca="1" si="374"/>
        <v/>
      </c>
      <c r="L230" s="58" t="str">
        <f t="shared" ca="1" si="346"/>
        <v/>
      </c>
      <c r="N230" s="113" t="str">
        <f t="shared" ca="1" si="408"/>
        <v/>
      </c>
      <c r="O230" s="114" t="str">
        <f t="shared" ref="O230" ca="1" si="411">IF(B230="","",IF(INDIRECT("減額一覧!BM"&amp;P230)=0.08,0.08,0.1))</f>
        <v/>
      </c>
      <c r="P230" s="38">
        <v>48</v>
      </c>
      <c r="Q230" s="38" t="str">
        <f t="shared" ca="1" si="410"/>
        <v/>
      </c>
      <c r="R230" s="38" t="str">
        <f t="shared" ca="1" si="410"/>
        <v/>
      </c>
      <c r="S230" s="66" t="str">
        <f t="shared" ca="1" si="348"/>
        <v/>
      </c>
      <c r="T230" s="105" t="str">
        <f t="shared" ca="1" si="349"/>
        <v/>
      </c>
    </row>
    <row r="231" spans="1:20" ht="19.5" hidden="1" thickTop="1">
      <c r="A231" t="str">
        <f ca="1">IF(B231="","",INDIRECT("減額一覧!B"&amp;$P231))</f>
        <v/>
      </c>
      <c r="B231" s="61" t="str">
        <f ca="1">IF(INDIRECT("減額一覧!BC"&amp;P231)=1,INDIRECT("減額一覧!AG"&amp;P231),"")</f>
        <v/>
      </c>
      <c r="C231" s="36" t="str">
        <f ca="1">IF(B231="","",INDIRECT("減額一覧!C"&amp;$P231))</f>
        <v/>
      </c>
      <c r="D231" s="80" t="str">
        <f ca="1">IF($B231="","",INDIRECT("減額一覧!G"&amp;$P231))</f>
        <v/>
      </c>
      <c r="E231" s="19" t="str">
        <f ca="1">IF(B231="","",INDIRECT("減額一覧!H"&amp;P231))</f>
        <v/>
      </c>
      <c r="F231" s="19" t="str">
        <f ca="1">IF($B231="","",INDIRECT("減額一覧!AN"&amp;P231))</f>
        <v/>
      </c>
      <c r="G231" s="20" t="str">
        <f ca="1">IF($B231="","",INDIRECT("減額一覧!AO"&amp;P231))</f>
        <v/>
      </c>
      <c r="H231" s="20" t="str">
        <f ca="1">IF($B231="","",INDIRECT("減額一覧!AP"&amp;P231))</f>
        <v/>
      </c>
      <c r="I231" s="32" t="str">
        <f ca="1">IF(B231="","",IF(INDIRECT("減額一覧!BN"&amp;P231)=0.08,0.08,0.1))</f>
        <v/>
      </c>
      <c r="J231" s="52"/>
      <c r="K231" s="95" t="str">
        <f t="shared" ca="1" si="374"/>
        <v/>
      </c>
      <c r="L231" s="58" t="str">
        <f t="shared" ca="1" si="346"/>
        <v/>
      </c>
      <c r="N231" s="113" t="str">
        <f t="shared" ca="1" si="408"/>
        <v/>
      </c>
      <c r="O231" s="114" t="str">
        <f t="shared" ref="O231" ca="1" si="412">IF(B231="","",IF(INDIRECT("減額一覧!BN"&amp;P231)=0.08,0.08,0.1))</f>
        <v/>
      </c>
      <c r="P231" s="38">
        <v>48</v>
      </c>
      <c r="Q231" s="38" t="str">
        <f t="shared" ca="1" si="410"/>
        <v/>
      </c>
      <c r="R231" s="38" t="str">
        <f t="shared" ca="1" si="410"/>
        <v/>
      </c>
      <c r="S231" s="66" t="str">
        <f t="shared" ca="1" si="348"/>
        <v/>
      </c>
      <c r="T231" s="105" t="str">
        <f t="shared" ca="1" si="349"/>
        <v/>
      </c>
    </row>
    <row r="232" spans="1:20" ht="19.5" hidden="1" thickTop="1">
      <c r="A232" t="str">
        <f ca="1">IF(B232="","",INDIRECT("減額一覧!B"&amp;$P232))</f>
        <v/>
      </c>
      <c r="B232" s="61" t="str">
        <f ca="1">IF(INDIRECT("減額一覧!BD"&amp;P232)=1,INDIRECT("減額一覧!AQ"&amp;P232),"")</f>
        <v/>
      </c>
      <c r="C232" s="45" t="str">
        <f ca="1">IF(B232="","",INDIRECT("減額一覧!C"&amp;$P232))</f>
        <v/>
      </c>
      <c r="D232" s="79" t="str">
        <f ca="1">IF($B232="","",INDIRECT("減額一覧!G"&amp;$P232))</f>
        <v/>
      </c>
      <c r="E232" s="19" t="str">
        <f ca="1">IF(B232="","",INDIRECT("減額一覧!H"&amp;P232))</f>
        <v/>
      </c>
      <c r="F232" s="19" t="str">
        <f ca="1">IF($B232="","",INDIRECT("減額一覧!AX"&amp;P232))</f>
        <v/>
      </c>
      <c r="G232" s="20" t="str">
        <f ca="1">IF($B232="","",INDIRECT("減額一覧!AY"&amp;P232))</f>
        <v/>
      </c>
      <c r="H232" s="20" t="str">
        <f ca="1">IF($B232="","",INDIRECT("減額一覧!AZ"&amp;P232))</f>
        <v/>
      </c>
      <c r="I232" s="32" t="str">
        <f ca="1">IF(B232="","",IF(INDIRECT("減額一覧!BO"&amp;P232)=0.08,0.08,0.1))</f>
        <v/>
      </c>
      <c r="J232" s="52"/>
      <c r="K232" s="95" t="str">
        <f t="shared" ca="1" si="374"/>
        <v/>
      </c>
      <c r="L232" s="58" t="str">
        <f t="shared" ca="1" si="346"/>
        <v/>
      </c>
      <c r="N232" s="113" t="str">
        <f t="shared" ca="1" si="408"/>
        <v/>
      </c>
      <c r="O232" s="114" t="str">
        <f t="shared" ref="O232" ca="1" si="413">IF(B232="","",IF(INDIRECT("減額一覧!BO"&amp;P232)=0.08,0.08,0.1))</f>
        <v/>
      </c>
      <c r="P232" s="38">
        <v>48</v>
      </c>
      <c r="Q232" s="38" t="str">
        <f t="shared" ca="1" si="410"/>
        <v/>
      </c>
      <c r="R232" s="38" t="str">
        <f t="shared" ca="1" si="410"/>
        <v/>
      </c>
      <c r="S232" s="66" t="str">
        <f t="shared" ca="1" si="348"/>
        <v/>
      </c>
      <c r="T232" s="105" t="str">
        <f t="shared" ca="1" si="349"/>
        <v/>
      </c>
    </row>
    <row r="233" spans="1:20" ht="20.25" hidden="1" thickTop="1" thickBot="1">
      <c r="B233" s="64"/>
      <c r="C233" s="41" t="str">
        <f>IF(B233="","",減額一覧!C229)</f>
        <v/>
      </c>
      <c r="D233" s="43"/>
      <c r="E233" s="21"/>
      <c r="F233" s="22" t="s">
        <v>69</v>
      </c>
      <c r="G233" s="23">
        <f t="shared" ref="G233:H233" si="414">SUBTOTAL(9,G229:G232)</f>
        <v>0</v>
      </c>
      <c r="H233" s="23">
        <f t="shared" si="414"/>
        <v>0</v>
      </c>
      <c r="I233" s="30"/>
      <c r="J233" s="53"/>
      <c r="K233" s="96" t="str">
        <f t="shared" si="374"/>
        <v/>
      </c>
      <c r="L233" s="59" t="str">
        <f t="shared" si="346"/>
        <v/>
      </c>
      <c r="N233" s="108" t="str">
        <f t="shared" ref="N233" si="415">IF(AND(G233=0,H233=0),"","小計")</f>
        <v/>
      </c>
      <c r="O233" s="108" t="str">
        <f t="shared" ref="O233" si="416">IF(AND(G233=0,H233=0),"","小計")</f>
        <v/>
      </c>
      <c r="P233" s="38"/>
      <c r="Q233" s="38"/>
      <c r="R233" s="38"/>
      <c r="S233" s="66" t="str">
        <f t="shared" si="348"/>
        <v/>
      </c>
      <c r="T233" s="105" t="str">
        <f t="shared" si="349"/>
        <v/>
      </c>
    </row>
    <row r="234" spans="1:20" ht="19.5" hidden="1" thickTop="1">
      <c r="A234">
        <f ca="1">IF(B234="","",INDIRECT("減額一覧!B"&amp;$P234))</f>
        <v>278</v>
      </c>
      <c r="B234" s="61">
        <f ca="1">IF(INDIRECT("減額一覧!BA"&amp;P234)=1,INDIRECT("減額一覧!M"&amp;P234),"")</f>
        <v>205</v>
      </c>
      <c r="C234" s="36">
        <f ca="1">IF(B234="","",INDIRECT("減額一覧!C"&amp;$P234))</f>
        <v>540033000</v>
      </c>
      <c r="D234" s="78" t="str">
        <f ca="1">IF($B234="","",INDIRECT("減額一覧!G"&amp;$P234))</f>
        <v>谷川　亘宏</v>
      </c>
      <c r="E234" s="19">
        <f ca="1">IF(B234="","",INDIRECT("減額一覧!H"&amp;P234))</f>
        <v>13</v>
      </c>
      <c r="F234" s="19">
        <f ca="1">IF($B234="","",INDIRECT("減額一覧!T"&amp;P234))</f>
        <v>1</v>
      </c>
      <c r="G234" s="20">
        <f ca="1">IF($B234="","",INDIRECT("減額一覧!U"&amp;P234))</f>
        <v>220</v>
      </c>
      <c r="H234" s="20">
        <f ca="1">IF($B234="","",INDIRECT("減額一覧!V"&amp;P234))</f>
        <v>136</v>
      </c>
      <c r="I234" s="32">
        <f ca="1">IF(B234="","",IF(INDIRECT("減額一覧!BL"&amp;P234)=0.08,0.08,0.1))</f>
        <v>0.1</v>
      </c>
      <c r="J234" s="51" t="s">
        <v>523</v>
      </c>
      <c r="K234" s="94" t="str">
        <f t="shared" ca="1" si="374"/>
        <v/>
      </c>
      <c r="L234" s="56" t="str">
        <f t="shared" ca="1" si="346"/>
        <v/>
      </c>
      <c r="N234" s="113" t="str">
        <f t="shared" ref="N234:N237" ca="1" si="417">IF(A234="","",IF(A234&gt;3000,"月ヶ瀬",IF(A234&gt;=2000,"都祁","市内")))</f>
        <v>市内</v>
      </c>
      <c r="O234" s="114">
        <f t="shared" ref="O234" ca="1" si="418">IF(B234="","",IF(INDIRECT("減額一覧!BL"&amp;P234)=0.08,0.08,0.1))</f>
        <v>0.1</v>
      </c>
      <c r="P234" s="38">
        <v>49</v>
      </c>
      <c r="Q234" s="38">
        <f t="shared" ref="Q234:R237" ca="1" si="419">IF(G234="","",IF(G234&gt;0,1,""))</f>
        <v>1</v>
      </c>
      <c r="R234" s="38">
        <f t="shared" ca="1" si="419"/>
        <v>1</v>
      </c>
      <c r="S234" s="66" t="str">
        <f t="shared" ca="1" si="348"/>
        <v>540</v>
      </c>
      <c r="T234" s="105" t="str">
        <f t="shared" ca="1" si="349"/>
        <v/>
      </c>
    </row>
    <row r="235" spans="1:20" ht="19.5" hidden="1" thickTop="1">
      <c r="A235">
        <f ca="1">IF(B235="","",INDIRECT("減額一覧!B"&amp;$P235))</f>
        <v>278</v>
      </c>
      <c r="B235" s="61">
        <f ca="1">IF(INDIRECT("減額一覧!BB"&amp;P235)=1,INDIRECT("減額一覧!W"&amp;P235),"")</f>
        <v>206</v>
      </c>
      <c r="C235" s="44">
        <f ca="1">IF(B235="","",INDIRECT("減額一覧!C"&amp;$P235))</f>
        <v>540033000</v>
      </c>
      <c r="D235" s="79" t="str">
        <f ca="1">IF($B235="","",INDIRECT("減額一覧!G"&amp;$P235))</f>
        <v>谷川　亘宏</v>
      </c>
      <c r="E235" s="19">
        <f ca="1">IF(B235="","",INDIRECT("減額一覧!H"&amp;P235))</f>
        <v>13</v>
      </c>
      <c r="F235" s="19">
        <f ca="1">IF($B235="","",INDIRECT("減額一覧!AD"&amp;P235))</f>
        <v>1</v>
      </c>
      <c r="G235" s="20">
        <f ca="1">IF($B235="","",INDIRECT("減額一覧!AE"&amp;P235))</f>
        <v>220</v>
      </c>
      <c r="H235" s="20">
        <f ca="1">IF($B235="","",INDIRECT("減額一覧!AF"&amp;P235))</f>
        <v>137</v>
      </c>
      <c r="I235" s="32">
        <f ca="1">IF(B235="","",IF(INDIRECT("減額一覧!BM"&amp;P235)=0.08,0.08,0.1))</f>
        <v>0.1</v>
      </c>
      <c r="J235" s="52"/>
      <c r="K235" s="95" t="str">
        <f t="shared" ca="1" si="374"/>
        <v/>
      </c>
      <c r="L235" s="58" t="str">
        <f t="shared" ca="1" si="346"/>
        <v/>
      </c>
      <c r="N235" s="113" t="str">
        <f t="shared" ca="1" si="417"/>
        <v>市内</v>
      </c>
      <c r="O235" s="114">
        <f t="shared" ref="O235" ca="1" si="420">IF(B235="","",IF(INDIRECT("減額一覧!BM"&amp;P235)=0.08,0.08,0.1))</f>
        <v>0.1</v>
      </c>
      <c r="P235" s="38">
        <v>49</v>
      </c>
      <c r="Q235" s="38">
        <f t="shared" ca="1" si="419"/>
        <v>1</v>
      </c>
      <c r="R235" s="38">
        <f t="shared" ca="1" si="419"/>
        <v>1</v>
      </c>
      <c r="S235" s="66" t="str">
        <f t="shared" ca="1" si="348"/>
        <v>540</v>
      </c>
      <c r="T235" s="105" t="str">
        <f t="shared" ca="1" si="349"/>
        <v/>
      </c>
    </row>
    <row r="236" spans="1:20" ht="19.5" hidden="1" thickTop="1">
      <c r="A236" t="str">
        <f ca="1">IF(B236="","",INDIRECT("減額一覧!B"&amp;$P236))</f>
        <v/>
      </c>
      <c r="B236" s="61" t="str">
        <f ca="1">IF(INDIRECT("減額一覧!BC"&amp;P236)=1,INDIRECT("減額一覧!AG"&amp;P236),"")</f>
        <v/>
      </c>
      <c r="C236" s="36" t="str">
        <f ca="1">IF(B236="","",INDIRECT("減額一覧!C"&amp;$P236))</f>
        <v/>
      </c>
      <c r="D236" s="80" t="str">
        <f ca="1">IF($B236="","",INDIRECT("減額一覧!G"&amp;$P236))</f>
        <v/>
      </c>
      <c r="E236" s="19" t="str">
        <f ca="1">IF(B236="","",INDIRECT("減額一覧!H"&amp;P236))</f>
        <v/>
      </c>
      <c r="F236" s="19" t="str">
        <f ca="1">IF($B236="","",INDIRECT("減額一覧!AN"&amp;P236))</f>
        <v/>
      </c>
      <c r="G236" s="20" t="str">
        <f ca="1">IF($B236="","",INDIRECT("減額一覧!AO"&amp;P236))</f>
        <v/>
      </c>
      <c r="H236" s="20" t="str">
        <f ca="1">IF($B236="","",INDIRECT("減額一覧!AP"&amp;P236))</f>
        <v/>
      </c>
      <c r="I236" s="32" t="str">
        <f ca="1">IF(B236="","",IF(INDIRECT("減額一覧!BN"&amp;P236)=0.08,0.08,0.1))</f>
        <v/>
      </c>
      <c r="J236" s="52"/>
      <c r="K236" s="95" t="str">
        <f t="shared" ca="1" si="374"/>
        <v/>
      </c>
      <c r="L236" s="58" t="str">
        <f t="shared" ca="1" si="346"/>
        <v/>
      </c>
      <c r="N236" s="113" t="str">
        <f t="shared" ca="1" si="417"/>
        <v/>
      </c>
      <c r="O236" s="114" t="str">
        <f t="shared" ref="O236" ca="1" si="421">IF(B236="","",IF(INDIRECT("減額一覧!BN"&amp;P236)=0.08,0.08,0.1))</f>
        <v/>
      </c>
      <c r="P236" s="38">
        <v>49</v>
      </c>
      <c r="Q236" s="38" t="str">
        <f t="shared" ca="1" si="419"/>
        <v/>
      </c>
      <c r="R236" s="38" t="str">
        <f t="shared" ca="1" si="419"/>
        <v/>
      </c>
      <c r="S236" s="66" t="str">
        <f t="shared" ca="1" si="348"/>
        <v/>
      </c>
      <c r="T236" s="105" t="str">
        <f t="shared" ca="1" si="349"/>
        <v/>
      </c>
    </row>
    <row r="237" spans="1:20" ht="19.5" hidden="1" thickTop="1">
      <c r="A237" t="str">
        <f ca="1">IF(B237="","",INDIRECT("減額一覧!B"&amp;$P237))</f>
        <v/>
      </c>
      <c r="B237" s="61" t="str">
        <f ca="1">IF(INDIRECT("減額一覧!BD"&amp;P237)=1,INDIRECT("減額一覧!AQ"&amp;P237),"")</f>
        <v/>
      </c>
      <c r="C237" s="45" t="str">
        <f ca="1">IF(B237="","",INDIRECT("減額一覧!C"&amp;$P237))</f>
        <v/>
      </c>
      <c r="D237" s="79" t="str">
        <f ca="1">IF($B237="","",INDIRECT("減額一覧!G"&amp;$P237))</f>
        <v/>
      </c>
      <c r="E237" s="19" t="str">
        <f ca="1">IF(B237="","",INDIRECT("減額一覧!H"&amp;P237))</f>
        <v/>
      </c>
      <c r="F237" s="19" t="str">
        <f ca="1">IF($B237="","",INDIRECT("減額一覧!AX"&amp;P237))</f>
        <v/>
      </c>
      <c r="G237" s="20" t="str">
        <f ca="1">IF($B237="","",INDIRECT("減額一覧!AY"&amp;P237))</f>
        <v/>
      </c>
      <c r="H237" s="20" t="str">
        <f ca="1">IF($B237="","",INDIRECT("減額一覧!AZ"&amp;P237))</f>
        <v/>
      </c>
      <c r="I237" s="32" t="str">
        <f ca="1">IF(B237="","",IF(INDIRECT("減額一覧!BO"&amp;P237)=0.08,0.08,0.1))</f>
        <v/>
      </c>
      <c r="J237" s="52"/>
      <c r="K237" s="95" t="str">
        <f t="shared" ca="1" si="374"/>
        <v/>
      </c>
      <c r="L237" s="58" t="str">
        <f t="shared" ca="1" si="346"/>
        <v/>
      </c>
      <c r="N237" s="113" t="str">
        <f t="shared" ca="1" si="417"/>
        <v/>
      </c>
      <c r="O237" s="114" t="str">
        <f t="shared" ref="O237" ca="1" si="422">IF(B237="","",IF(INDIRECT("減額一覧!BO"&amp;P237)=0.08,0.08,0.1))</f>
        <v/>
      </c>
      <c r="P237" s="38">
        <v>49</v>
      </c>
      <c r="Q237" s="38" t="str">
        <f t="shared" ca="1" si="419"/>
        <v/>
      </c>
      <c r="R237" s="38" t="str">
        <f t="shared" ca="1" si="419"/>
        <v/>
      </c>
      <c r="S237" s="66" t="str">
        <f t="shared" ca="1" si="348"/>
        <v/>
      </c>
      <c r="T237" s="105" t="str">
        <f t="shared" ca="1" si="349"/>
        <v/>
      </c>
    </row>
    <row r="238" spans="1:20" ht="20.25" hidden="1" thickTop="1" thickBot="1">
      <c r="B238" s="64"/>
      <c r="C238" s="41" t="str">
        <f>IF(B238="","",減額一覧!C234)</f>
        <v/>
      </c>
      <c r="D238" s="43"/>
      <c r="E238" s="21"/>
      <c r="F238" s="22" t="s">
        <v>69</v>
      </c>
      <c r="G238" s="23">
        <f t="shared" ref="G238:H238" si="423">SUBTOTAL(9,G234:G237)</f>
        <v>0</v>
      </c>
      <c r="H238" s="23">
        <f t="shared" si="423"/>
        <v>0</v>
      </c>
      <c r="I238" s="30"/>
      <c r="J238" s="53"/>
      <c r="K238" s="96" t="str">
        <f t="shared" si="374"/>
        <v/>
      </c>
      <c r="L238" s="59" t="str">
        <f t="shared" si="346"/>
        <v/>
      </c>
      <c r="N238" s="108" t="str">
        <f t="shared" ref="N238" si="424">IF(AND(G238=0,H238=0),"","小計")</f>
        <v/>
      </c>
      <c r="O238" s="108" t="str">
        <f t="shared" ref="O238" si="425">IF(AND(G238=0,H238=0),"","小計")</f>
        <v/>
      </c>
      <c r="P238" s="38"/>
      <c r="Q238" s="38"/>
      <c r="R238" s="38"/>
      <c r="S238" s="66" t="str">
        <f t="shared" si="348"/>
        <v/>
      </c>
      <c r="T238" s="105" t="str">
        <f t="shared" si="349"/>
        <v/>
      </c>
    </row>
    <row r="239" spans="1:20" ht="19.5" hidden="1" thickTop="1">
      <c r="A239">
        <f ca="1">IF(B239="","",INDIRECT("減額一覧!B"&amp;$P239))</f>
        <v>279</v>
      </c>
      <c r="B239" s="61">
        <f ca="1">IF(INDIRECT("減額一覧!BA"&amp;P239)=1,INDIRECT("減額一覧!M"&amp;P239),"")</f>
        <v>206</v>
      </c>
      <c r="C239" s="36">
        <f ca="1">IF(B239="","",INDIRECT("減額一覧!C"&amp;$P239))</f>
        <v>364086000</v>
      </c>
      <c r="D239" s="78" t="str">
        <f ca="1">IF($B239="","",INDIRECT("減額一覧!G"&amp;$P239))</f>
        <v>坂下　泰昭</v>
      </c>
      <c r="E239" s="19">
        <f ca="1">IF(B239="","",INDIRECT("減額一覧!H"&amp;P239))</f>
        <v>20</v>
      </c>
      <c r="F239" s="19">
        <f ca="1">IF($B239="","",INDIRECT("減額一覧!T"&amp;P239))</f>
        <v>2</v>
      </c>
      <c r="G239" s="20">
        <f ca="1">IF($B239="","",INDIRECT("減額一覧!U"&amp;P239))</f>
        <v>341</v>
      </c>
      <c r="H239" s="20">
        <f ca="1">IF($B239="","",INDIRECT("減額一覧!V"&amp;P239))</f>
        <v>273</v>
      </c>
      <c r="I239" s="32">
        <f ca="1">IF(B239="","",IF(INDIRECT("減額一覧!BL"&amp;P239)=0.08,0.08,0.1))</f>
        <v>0.1</v>
      </c>
      <c r="J239" s="51" t="s">
        <v>476</v>
      </c>
      <c r="K239" s="94" t="str">
        <f t="shared" ca="1" si="374"/>
        <v/>
      </c>
      <c r="L239" s="56" t="str">
        <f t="shared" ca="1" si="346"/>
        <v/>
      </c>
      <c r="N239" s="113" t="str">
        <f t="shared" ref="N239:N242" ca="1" si="426">IF(A239="","",IF(A239&gt;3000,"月ヶ瀬",IF(A239&gt;=2000,"都祁","市内")))</f>
        <v>市内</v>
      </c>
      <c r="O239" s="114">
        <f t="shared" ref="O239" ca="1" si="427">IF(B239="","",IF(INDIRECT("減額一覧!BL"&amp;P239)=0.08,0.08,0.1))</f>
        <v>0.1</v>
      </c>
      <c r="P239" s="38">
        <v>50</v>
      </c>
      <c r="Q239" s="38">
        <f t="shared" ref="Q239:R242" ca="1" si="428">IF(G239="","",IF(G239&gt;0,1,""))</f>
        <v>1</v>
      </c>
      <c r="R239" s="38">
        <f t="shared" ca="1" si="428"/>
        <v>1</v>
      </c>
      <c r="S239" s="66" t="str">
        <f t="shared" ca="1" si="348"/>
        <v>364</v>
      </c>
      <c r="T239" s="105" t="str">
        <f t="shared" ca="1" si="349"/>
        <v/>
      </c>
    </row>
    <row r="240" spans="1:20" ht="19.5" hidden="1" thickTop="1">
      <c r="A240">
        <f ca="1">IF(B240="","",INDIRECT("減額一覧!B"&amp;$P240))</f>
        <v>279</v>
      </c>
      <c r="B240" s="61">
        <f ca="1">IF(INDIRECT("減額一覧!BB"&amp;P240)=1,INDIRECT("減額一覧!W"&amp;P240),"")</f>
        <v>207</v>
      </c>
      <c r="C240" s="44">
        <f ca="1">IF(B240="","",INDIRECT("減額一覧!C"&amp;$P240))</f>
        <v>364086000</v>
      </c>
      <c r="D240" s="79" t="str">
        <f ca="1">IF($B240="","",INDIRECT("減額一覧!G"&amp;$P240))</f>
        <v>坂下　泰昭</v>
      </c>
      <c r="E240" s="19">
        <f ca="1">IF(B240="","",INDIRECT("減額一覧!H"&amp;P240))</f>
        <v>20</v>
      </c>
      <c r="F240" s="19">
        <f ca="1">IF($B240="","",INDIRECT("減額一覧!AD"&amp;P240))</f>
        <v>3</v>
      </c>
      <c r="G240" s="20">
        <f ca="1">IF($B240="","",INDIRECT("減額一覧!AE"&amp;P240))</f>
        <v>511</v>
      </c>
      <c r="H240" s="20">
        <f ca="1">IF($B240="","",INDIRECT("減額一覧!AF"&amp;P240))</f>
        <v>410</v>
      </c>
      <c r="I240" s="32">
        <f ca="1">IF(B240="","",IF(INDIRECT("減額一覧!BM"&amp;P240)=0.08,0.08,0.1))</f>
        <v>0.1</v>
      </c>
      <c r="J240" s="52"/>
      <c r="K240" s="95" t="str">
        <f t="shared" ca="1" si="374"/>
        <v/>
      </c>
      <c r="L240" s="58" t="str">
        <f t="shared" ca="1" si="346"/>
        <v/>
      </c>
      <c r="N240" s="113" t="str">
        <f t="shared" ca="1" si="426"/>
        <v>市内</v>
      </c>
      <c r="O240" s="114">
        <f t="shared" ref="O240" ca="1" si="429">IF(B240="","",IF(INDIRECT("減額一覧!BM"&amp;P240)=0.08,0.08,0.1))</f>
        <v>0.1</v>
      </c>
      <c r="P240" s="38">
        <v>50</v>
      </c>
      <c r="Q240" s="38">
        <f t="shared" ca="1" si="428"/>
        <v>1</v>
      </c>
      <c r="R240" s="38">
        <f t="shared" ca="1" si="428"/>
        <v>1</v>
      </c>
      <c r="S240" s="66" t="str">
        <f t="shared" ca="1" si="348"/>
        <v>364</v>
      </c>
      <c r="T240" s="105" t="str">
        <f t="shared" ca="1" si="349"/>
        <v/>
      </c>
    </row>
    <row r="241" spans="1:20" ht="19.5" hidden="1" thickTop="1">
      <c r="A241">
        <f ca="1">IF(B241="","",INDIRECT("減額一覧!B"&amp;$P241))</f>
        <v>279</v>
      </c>
      <c r="B241" s="61">
        <f ca="1">IF(INDIRECT("減額一覧!BC"&amp;P241)=1,INDIRECT("減額一覧!AG"&amp;P241),"")</f>
        <v>208</v>
      </c>
      <c r="C241" s="36">
        <f ca="1">IF(B241="","",INDIRECT("減額一覧!C"&amp;$P241))</f>
        <v>364086000</v>
      </c>
      <c r="D241" s="80" t="str">
        <f ca="1">IF($B241="","",INDIRECT("減額一覧!G"&amp;$P241))</f>
        <v>坂下　泰昭</v>
      </c>
      <c r="E241" s="19">
        <f ca="1">IF(B241="","",INDIRECT("減額一覧!H"&amp;P241))</f>
        <v>20</v>
      </c>
      <c r="F241" s="19">
        <f ca="1">IF($B241="","",INDIRECT("減額一覧!AN"&amp;P241))</f>
        <v>1</v>
      </c>
      <c r="G241" s="20">
        <f ca="1">IF($B241="","",INDIRECT("減額一覧!AO"&amp;P241))</f>
        <v>170</v>
      </c>
      <c r="H241" s="20">
        <f ca="1">IF($B241="","",INDIRECT("減額一覧!AP"&amp;P241))</f>
        <v>136</v>
      </c>
      <c r="I241" s="32">
        <f ca="1">IF(B241="","",IF(INDIRECT("減額一覧!BN"&amp;P241)=0.08,0.08,0.1))</f>
        <v>0.1</v>
      </c>
      <c r="J241" s="52"/>
      <c r="K241" s="95" t="str">
        <f t="shared" ca="1" si="374"/>
        <v/>
      </c>
      <c r="L241" s="58" t="str">
        <f t="shared" ca="1" si="346"/>
        <v/>
      </c>
      <c r="N241" s="113" t="str">
        <f t="shared" ca="1" si="426"/>
        <v>市内</v>
      </c>
      <c r="O241" s="114">
        <f t="shared" ref="O241" ca="1" si="430">IF(B241="","",IF(INDIRECT("減額一覧!BN"&amp;P241)=0.08,0.08,0.1))</f>
        <v>0.1</v>
      </c>
      <c r="P241" s="38">
        <v>50</v>
      </c>
      <c r="Q241" s="38">
        <f t="shared" ca="1" si="428"/>
        <v>1</v>
      </c>
      <c r="R241" s="38">
        <f t="shared" ca="1" si="428"/>
        <v>1</v>
      </c>
      <c r="S241" s="66" t="str">
        <f t="shared" ca="1" si="348"/>
        <v>364</v>
      </c>
      <c r="T241" s="105" t="str">
        <f t="shared" ca="1" si="349"/>
        <v/>
      </c>
    </row>
    <row r="242" spans="1:20" ht="19.5" hidden="1" thickTop="1">
      <c r="A242" t="str">
        <f ca="1">IF(B242="","",INDIRECT("減額一覧!B"&amp;$P242))</f>
        <v/>
      </c>
      <c r="B242" s="61" t="str">
        <f ca="1">IF(INDIRECT("減額一覧!BD"&amp;P242)=1,INDIRECT("減額一覧!AQ"&amp;P242),"")</f>
        <v/>
      </c>
      <c r="C242" s="45" t="str">
        <f ca="1">IF(B242="","",INDIRECT("減額一覧!C"&amp;$P242))</f>
        <v/>
      </c>
      <c r="D242" s="79" t="str">
        <f ca="1">IF($B242="","",INDIRECT("減額一覧!G"&amp;$P242))</f>
        <v/>
      </c>
      <c r="E242" s="19" t="str">
        <f ca="1">IF(B242="","",INDIRECT("減額一覧!H"&amp;P242))</f>
        <v/>
      </c>
      <c r="F242" s="19" t="str">
        <f ca="1">IF($B242="","",INDIRECT("減額一覧!AX"&amp;P242))</f>
        <v/>
      </c>
      <c r="G242" s="20" t="str">
        <f ca="1">IF($B242="","",INDIRECT("減額一覧!AY"&amp;P242))</f>
        <v/>
      </c>
      <c r="H242" s="20" t="str">
        <f ca="1">IF($B242="","",INDIRECT("減額一覧!AZ"&amp;P242))</f>
        <v/>
      </c>
      <c r="I242" s="32" t="str">
        <f ca="1">IF(B242="","",IF(INDIRECT("減額一覧!BO"&amp;P242)=0.08,0.08,0.1))</f>
        <v/>
      </c>
      <c r="J242" s="52"/>
      <c r="K242" s="95" t="str">
        <f t="shared" ca="1" si="374"/>
        <v/>
      </c>
      <c r="L242" s="58" t="str">
        <f t="shared" ca="1" si="346"/>
        <v/>
      </c>
      <c r="N242" s="113" t="str">
        <f t="shared" ca="1" si="426"/>
        <v/>
      </c>
      <c r="O242" s="114" t="str">
        <f t="shared" ref="O242" ca="1" si="431">IF(B242="","",IF(INDIRECT("減額一覧!BO"&amp;P242)=0.08,0.08,0.1))</f>
        <v/>
      </c>
      <c r="P242" s="38">
        <v>50</v>
      </c>
      <c r="Q242" s="38" t="str">
        <f t="shared" ca="1" si="428"/>
        <v/>
      </c>
      <c r="R242" s="38" t="str">
        <f t="shared" ca="1" si="428"/>
        <v/>
      </c>
      <c r="S242" s="66" t="str">
        <f t="shared" ca="1" si="348"/>
        <v/>
      </c>
      <c r="T242" s="105" t="str">
        <f t="shared" ca="1" si="349"/>
        <v/>
      </c>
    </row>
    <row r="243" spans="1:20" ht="20.25" hidden="1" thickTop="1" thickBot="1">
      <c r="B243" s="64"/>
      <c r="C243" s="41" t="str">
        <f>IF(B243="","",減額一覧!C239)</f>
        <v/>
      </c>
      <c r="D243" s="43"/>
      <c r="E243" s="21"/>
      <c r="F243" s="22" t="s">
        <v>69</v>
      </c>
      <c r="G243" s="23">
        <f t="shared" ref="G243:H243" si="432">SUBTOTAL(9,G239:G242)</f>
        <v>0</v>
      </c>
      <c r="H243" s="23">
        <f t="shared" si="432"/>
        <v>0</v>
      </c>
      <c r="I243" s="30"/>
      <c r="J243" s="53"/>
      <c r="K243" s="96" t="str">
        <f t="shared" si="374"/>
        <v/>
      </c>
      <c r="L243" s="59" t="str">
        <f t="shared" si="346"/>
        <v/>
      </c>
      <c r="N243" s="108" t="str">
        <f t="shared" ref="N243" si="433">IF(AND(G243=0,H243=0),"","小計")</f>
        <v/>
      </c>
      <c r="O243" s="108" t="str">
        <f t="shared" ref="O243" si="434">IF(AND(G243=0,H243=0),"","小計")</f>
        <v/>
      </c>
      <c r="P243" s="38"/>
      <c r="Q243" s="38"/>
      <c r="R243" s="38"/>
      <c r="S243" s="66" t="str">
        <f t="shared" si="348"/>
        <v/>
      </c>
      <c r="T243" s="105" t="str">
        <f t="shared" si="349"/>
        <v/>
      </c>
    </row>
    <row r="244" spans="1:20" ht="19.5" hidden="1" thickTop="1">
      <c r="A244">
        <f ca="1">IF(B244="","",INDIRECT("減額一覧!B"&amp;$P244))</f>
        <v>280</v>
      </c>
      <c r="B244" s="61">
        <f ca="1">IF(INDIRECT("減額一覧!BA"&amp;P244)=1,INDIRECT("減額一覧!M"&amp;P244),"")</f>
        <v>207</v>
      </c>
      <c r="C244" s="36">
        <f ca="1">IF(B244="","",INDIRECT("減額一覧!C"&amp;$P244))</f>
        <v>553142000</v>
      </c>
      <c r="D244" s="78" t="str">
        <f ca="1">IF($B244="","",INDIRECT("減額一覧!G"&amp;$P244))</f>
        <v>米田　康彦</v>
      </c>
      <c r="E244" s="19">
        <f ca="1">IF(B244="","",INDIRECT("減額一覧!H"&amp;P244))</f>
        <v>20</v>
      </c>
      <c r="F244" s="19">
        <f ca="1">IF($B244="","",INDIRECT("減額一覧!T"&amp;P244))</f>
        <v>8</v>
      </c>
      <c r="G244" s="20">
        <f ca="1">IF($B244="","",INDIRECT("減額一覧!U"&amp;P244))</f>
        <v>1793</v>
      </c>
      <c r="H244" s="20">
        <f ca="1">IF($B244="","",INDIRECT("減額一覧!V"&amp;P244))</f>
        <v>1091</v>
      </c>
      <c r="I244" s="32">
        <f ca="1">IF(B244="","",IF(INDIRECT("減額一覧!BL"&amp;P244)=0.08,0.08,0.1))</f>
        <v>0.1</v>
      </c>
      <c r="J244" s="51" t="s">
        <v>477</v>
      </c>
      <c r="K244" s="94" t="str">
        <f t="shared" ca="1" si="374"/>
        <v/>
      </c>
      <c r="L244" s="56" t="str">
        <f t="shared" ca="1" si="346"/>
        <v/>
      </c>
      <c r="N244" s="113" t="str">
        <f t="shared" ref="N244:N247" ca="1" si="435">IF(A244="","",IF(A244&gt;3000,"月ヶ瀬",IF(A244&gt;=2000,"都祁","市内")))</f>
        <v>市内</v>
      </c>
      <c r="O244" s="114">
        <f t="shared" ref="O244" ca="1" si="436">IF(B244="","",IF(INDIRECT("減額一覧!BL"&amp;P244)=0.08,0.08,0.1))</f>
        <v>0.1</v>
      </c>
      <c r="P244" s="38">
        <v>51</v>
      </c>
      <c r="Q244" s="38">
        <f t="shared" ref="Q244:R247" ca="1" si="437">IF(G244="","",IF(G244&gt;0,1,""))</f>
        <v>1</v>
      </c>
      <c r="R244" s="38">
        <f t="shared" ca="1" si="437"/>
        <v>1</v>
      </c>
      <c r="S244" s="66" t="str">
        <f t="shared" ca="1" si="348"/>
        <v>553</v>
      </c>
      <c r="T244" s="105" t="str">
        <f t="shared" ca="1" si="349"/>
        <v/>
      </c>
    </row>
    <row r="245" spans="1:20" ht="19.5" hidden="1" thickTop="1">
      <c r="A245">
        <f ca="1">IF(B245="","",INDIRECT("減額一覧!B"&amp;$P245))</f>
        <v>280</v>
      </c>
      <c r="B245" s="61">
        <f ca="1">IF(INDIRECT("減額一覧!BB"&amp;P245)=1,INDIRECT("減額一覧!W"&amp;P245),"")</f>
        <v>208</v>
      </c>
      <c r="C245" s="44">
        <f ca="1">IF(B245="","",INDIRECT("減額一覧!C"&amp;$P245))</f>
        <v>553142000</v>
      </c>
      <c r="D245" s="79" t="str">
        <f ca="1">IF($B245="","",INDIRECT("減額一覧!G"&amp;$P245))</f>
        <v>米田　康彦</v>
      </c>
      <c r="E245" s="19">
        <f ca="1">IF(B245="","",INDIRECT("減額一覧!H"&amp;P245))</f>
        <v>20</v>
      </c>
      <c r="F245" s="19">
        <f ca="1">IF($B245="","",INDIRECT("減額一覧!AD"&amp;P245))</f>
        <v>9</v>
      </c>
      <c r="G245" s="20">
        <f ca="1">IF($B245="","",INDIRECT("減額一覧!AE"&amp;P245))</f>
        <v>2029</v>
      </c>
      <c r="H245" s="20">
        <f ca="1">IF($B245="","",INDIRECT("減額一覧!AF"&amp;P245))</f>
        <v>1228</v>
      </c>
      <c r="I245" s="32">
        <f ca="1">IF(B245="","",IF(INDIRECT("減額一覧!BM"&amp;P245)=0.08,0.08,0.1))</f>
        <v>0.1</v>
      </c>
      <c r="J245" s="52"/>
      <c r="K245" s="95" t="str">
        <f t="shared" ca="1" si="374"/>
        <v/>
      </c>
      <c r="L245" s="58" t="str">
        <f t="shared" ca="1" si="346"/>
        <v/>
      </c>
      <c r="N245" s="113" t="str">
        <f t="shared" ca="1" si="435"/>
        <v>市内</v>
      </c>
      <c r="O245" s="114">
        <f t="shared" ref="O245" ca="1" si="438">IF(B245="","",IF(INDIRECT("減額一覧!BM"&amp;P245)=0.08,0.08,0.1))</f>
        <v>0.1</v>
      </c>
      <c r="P245" s="38">
        <v>51</v>
      </c>
      <c r="Q245" s="38">
        <f t="shared" ca="1" si="437"/>
        <v>1</v>
      </c>
      <c r="R245" s="38">
        <f t="shared" ca="1" si="437"/>
        <v>1</v>
      </c>
      <c r="S245" s="66" t="str">
        <f t="shared" ca="1" si="348"/>
        <v>553</v>
      </c>
      <c r="T245" s="105" t="str">
        <f t="shared" ca="1" si="349"/>
        <v/>
      </c>
    </row>
    <row r="246" spans="1:20" ht="19.5" hidden="1" thickTop="1">
      <c r="A246" t="str">
        <f ca="1">IF(B246="","",INDIRECT("減額一覧!B"&amp;$P246))</f>
        <v/>
      </c>
      <c r="B246" s="61" t="str">
        <f ca="1">IF(INDIRECT("減額一覧!BC"&amp;P246)=1,INDIRECT("減額一覧!AG"&amp;P246),"")</f>
        <v/>
      </c>
      <c r="C246" s="36" t="str">
        <f ca="1">IF(B246="","",INDIRECT("減額一覧!C"&amp;$P246))</f>
        <v/>
      </c>
      <c r="D246" s="80" t="str">
        <f ca="1">IF($B246="","",INDIRECT("減額一覧!G"&amp;$P246))</f>
        <v/>
      </c>
      <c r="E246" s="19" t="str">
        <f ca="1">IF(B246="","",INDIRECT("減額一覧!H"&amp;P246))</f>
        <v/>
      </c>
      <c r="F246" s="19" t="str">
        <f ca="1">IF($B246="","",INDIRECT("減額一覧!AN"&amp;P246))</f>
        <v/>
      </c>
      <c r="G246" s="20" t="str">
        <f ca="1">IF($B246="","",INDIRECT("減額一覧!AO"&amp;P246))</f>
        <v/>
      </c>
      <c r="H246" s="20" t="str">
        <f ca="1">IF($B246="","",INDIRECT("減額一覧!AP"&amp;P246))</f>
        <v/>
      </c>
      <c r="I246" s="32" t="str">
        <f ca="1">IF(B246="","",IF(INDIRECT("減額一覧!BN"&amp;P246)=0.08,0.08,0.1))</f>
        <v/>
      </c>
      <c r="J246" s="52"/>
      <c r="K246" s="95" t="str">
        <f t="shared" ca="1" si="374"/>
        <v/>
      </c>
      <c r="L246" s="58" t="str">
        <f t="shared" ca="1" si="346"/>
        <v/>
      </c>
      <c r="N246" s="113" t="str">
        <f t="shared" ca="1" si="435"/>
        <v/>
      </c>
      <c r="O246" s="114" t="str">
        <f t="shared" ref="O246" ca="1" si="439">IF(B246="","",IF(INDIRECT("減額一覧!BN"&amp;P246)=0.08,0.08,0.1))</f>
        <v/>
      </c>
      <c r="P246" s="38">
        <v>51</v>
      </c>
      <c r="Q246" s="38" t="str">
        <f t="shared" ca="1" si="437"/>
        <v/>
      </c>
      <c r="R246" s="38" t="str">
        <f t="shared" ca="1" si="437"/>
        <v/>
      </c>
      <c r="S246" s="66" t="str">
        <f t="shared" ca="1" si="348"/>
        <v/>
      </c>
      <c r="T246" s="105" t="str">
        <f t="shared" ca="1" si="349"/>
        <v/>
      </c>
    </row>
    <row r="247" spans="1:20" ht="19.5" hidden="1" thickTop="1">
      <c r="A247" t="str">
        <f ca="1">IF(B247="","",INDIRECT("減額一覧!B"&amp;$P247))</f>
        <v/>
      </c>
      <c r="B247" s="61" t="str">
        <f ca="1">IF(INDIRECT("減額一覧!BD"&amp;P247)=1,INDIRECT("減額一覧!AQ"&amp;P247),"")</f>
        <v/>
      </c>
      <c r="C247" s="45" t="str">
        <f ca="1">IF(B247="","",INDIRECT("減額一覧!C"&amp;$P247))</f>
        <v/>
      </c>
      <c r="D247" s="79" t="str">
        <f ca="1">IF($B247="","",INDIRECT("減額一覧!G"&amp;$P247))</f>
        <v/>
      </c>
      <c r="E247" s="19" t="str">
        <f ca="1">IF(B247="","",INDIRECT("減額一覧!H"&amp;P247))</f>
        <v/>
      </c>
      <c r="F247" s="19" t="str">
        <f ca="1">IF($B247="","",INDIRECT("減額一覧!AX"&amp;P247))</f>
        <v/>
      </c>
      <c r="G247" s="20" t="str">
        <f ca="1">IF($B247="","",INDIRECT("減額一覧!AY"&amp;P247))</f>
        <v/>
      </c>
      <c r="H247" s="20" t="str">
        <f ca="1">IF($B247="","",INDIRECT("減額一覧!AZ"&amp;P247))</f>
        <v/>
      </c>
      <c r="I247" s="32" t="str">
        <f ca="1">IF(B247="","",IF(INDIRECT("減額一覧!BO"&amp;P247)=0.08,0.08,0.1))</f>
        <v/>
      </c>
      <c r="J247" s="52"/>
      <c r="K247" s="95" t="str">
        <f t="shared" ca="1" si="374"/>
        <v/>
      </c>
      <c r="L247" s="58" t="str">
        <f t="shared" ca="1" si="346"/>
        <v/>
      </c>
      <c r="N247" s="113" t="str">
        <f t="shared" ca="1" si="435"/>
        <v/>
      </c>
      <c r="O247" s="114" t="str">
        <f t="shared" ref="O247" ca="1" si="440">IF(B247="","",IF(INDIRECT("減額一覧!BO"&amp;P247)=0.08,0.08,0.1))</f>
        <v/>
      </c>
      <c r="P247" s="38">
        <v>51</v>
      </c>
      <c r="Q247" s="38" t="str">
        <f t="shared" ca="1" si="437"/>
        <v/>
      </c>
      <c r="R247" s="38" t="str">
        <f t="shared" ca="1" si="437"/>
        <v/>
      </c>
      <c r="S247" s="66" t="str">
        <f t="shared" ca="1" si="348"/>
        <v/>
      </c>
      <c r="T247" s="105" t="str">
        <f t="shared" ca="1" si="349"/>
        <v/>
      </c>
    </row>
    <row r="248" spans="1:20" ht="20.25" hidden="1" thickTop="1" thickBot="1">
      <c r="B248" s="64"/>
      <c r="C248" s="41" t="str">
        <f>IF(B248="","",減額一覧!C244)</f>
        <v/>
      </c>
      <c r="D248" s="43"/>
      <c r="E248" s="21"/>
      <c r="F248" s="22" t="s">
        <v>69</v>
      </c>
      <c r="G248" s="23">
        <f t="shared" ref="G248:H248" si="441">SUBTOTAL(9,G244:G247)</f>
        <v>0</v>
      </c>
      <c r="H248" s="23">
        <f t="shared" si="441"/>
        <v>0</v>
      </c>
      <c r="I248" s="30"/>
      <c r="J248" s="53"/>
      <c r="K248" s="96" t="str">
        <f t="shared" si="374"/>
        <v/>
      </c>
      <c r="L248" s="59" t="str">
        <f t="shared" si="346"/>
        <v/>
      </c>
      <c r="N248" s="108" t="str">
        <f t="shared" ref="N248" si="442">IF(AND(G248=0,H248=0),"","小計")</f>
        <v/>
      </c>
      <c r="O248" s="108" t="str">
        <f t="shared" ref="O248" si="443">IF(AND(G248=0,H248=0),"","小計")</f>
        <v/>
      </c>
      <c r="P248" s="38"/>
      <c r="Q248" s="38"/>
      <c r="R248" s="38"/>
      <c r="S248" s="66" t="str">
        <f t="shared" si="348"/>
        <v/>
      </c>
      <c r="T248" s="105" t="str">
        <f t="shared" si="349"/>
        <v/>
      </c>
    </row>
    <row r="249" spans="1:20" ht="19.5" hidden="1" thickTop="1">
      <c r="A249">
        <f ca="1">IF(B249="","",INDIRECT("減額一覧!B"&amp;$P249))</f>
        <v>281</v>
      </c>
      <c r="B249" s="61">
        <f ca="1">IF(INDIRECT("減額一覧!BA"&amp;P249)=1,INDIRECT("減額一覧!M"&amp;P249),"")</f>
        <v>205</v>
      </c>
      <c r="C249" s="36">
        <f ca="1">IF(B249="","",INDIRECT("減額一覧!C"&amp;$P249))</f>
        <v>52078000</v>
      </c>
      <c r="D249" s="78" t="str">
        <f ca="1">IF($B249="","",INDIRECT("減額一覧!G"&amp;$P249))</f>
        <v>柳原　秀綱</v>
      </c>
      <c r="E249" s="19">
        <f ca="1">IF(B249="","",INDIRECT("減額一覧!H"&amp;P249))</f>
        <v>25</v>
      </c>
      <c r="F249" s="19">
        <f ca="1">IF($B249="","",INDIRECT("減額一覧!T"&amp;P249))</f>
        <v>7</v>
      </c>
      <c r="G249" s="20">
        <f ca="1">IF($B249="","",INDIRECT("減額一覧!U"&amp;P249))</f>
        <v>1540</v>
      </c>
      <c r="H249" s="20">
        <f ca="1">IF($B249="","",INDIRECT("減額一覧!V"&amp;P249))</f>
        <v>955</v>
      </c>
      <c r="I249" s="32">
        <f ca="1">IF(B249="","",IF(INDIRECT("減額一覧!BL"&amp;P249)=0.08,0.08,0.1))</f>
        <v>0.1</v>
      </c>
      <c r="J249" s="51" t="s">
        <v>478</v>
      </c>
      <c r="K249" s="94" t="str">
        <f t="shared" ca="1" si="374"/>
        <v/>
      </c>
      <c r="L249" s="56" t="str">
        <f t="shared" ca="1" si="346"/>
        <v/>
      </c>
      <c r="N249" s="113" t="str">
        <f t="shared" ref="N249:N252" ca="1" si="444">IF(A249="","",IF(A249&gt;3000,"月ヶ瀬",IF(A249&gt;=2000,"都祁","市内")))</f>
        <v>市内</v>
      </c>
      <c r="O249" s="114">
        <f t="shared" ref="O249" ca="1" si="445">IF(B249="","",IF(INDIRECT("減額一覧!BL"&amp;P249)=0.08,0.08,0.1))</f>
        <v>0.1</v>
      </c>
      <c r="P249" s="38">
        <v>52</v>
      </c>
      <c r="Q249" s="38">
        <f t="shared" ref="Q249:R252" ca="1" si="446">IF(G249="","",IF(G249&gt;0,1,""))</f>
        <v>1</v>
      </c>
      <c r="R249" s="38">
        <f t="shared" ca="1" si="446"/>
        <v>1</v>
      </c>
      <c r="S249" s="66" t="str">
        <f t="shared" ca="1" si="348"/>
        <v>052</v>
      </c>
      <c r="T249" s="105" t="str">
        <f t="shared" ca="1" si="349"/>
        <v/>
      </c>
    </row>
    <row r="250" spans="1:20" ht="19.5" hidden="1" thickTop="1">
      <c r="A250">
        <f ca="1">IF(B250="","",INDIRECT("減額一覧!B"&amp;$P250))</f>
        <v>281</v>
      </c>
      <c r="B250" s="61">
        <f ca="1">IF(INDIRECT("減額一覧!BB"&amp;P250)=1,INDIRECT("減額一覧!W"&amp;P250),"")</f>
        <v>206</v>
      </c>
      <c r="C250" s="44">
        <f ca="1">IF(B250="","",INDIRECT("減額一覧!C"&amp;$P250))</f>
        <v>52078000</v>
      </c>
      <c r="D250" s="79" t="str">
        <f ca="1">IF($B250="","",INDIRECT("減額一覧!G"&amp;$P250))</f>
        <v>柳原　秀綱</v>
      </c>
      <c r="E250" s="19">
        <f ca="1">IF(B250="","",INDIRECT("減額一覧!H"&amp;P250))</f>
        <v>25</v>
      </c>
      <c r="F250" s="19">
        <f ca="1">IF($B250="","",INDIRECT("減額一覧!AD"&amp;P250))</f>
        <v>7</v>
      </c>
      <c r="G250" s="20">
        <f ca="1">IF($B250="","",INDIRECT("減額一覧!AE"&amp;P250))</f>
        <v>1540</v>
      </c>
      <c r="H250" s="20">
        <f ca="1">IF($B250="","",INDIRECT("減額一覧!AF"&amp;P250))</f>
        <v>954</v>
      </c>
      <c r="I250" s="32">
        <f ca="1">IF(B250="","",IF(INDIRECT("減額一覧!BM"&amp;P250)=0.08,0.08,0.1))</f>
        <v>0.1</v>
      </c>
      <c r="J250" s="52"/>
      <c r="K250" s="95" t="str">
        <f t="shared" ca="1" si="374"/>
        <v/>
      </c>
      <c r="L250" s="58" t="str">
        <f t="shared" ca="1" si="346"/>
        <v/>
      </c>
      <c r="N250" s="113" t="str">
        <f t="shared" ca="1" si="444"/>
        <v>市内</v>
      </c>
      <c r="O250" s="114">
        <f t="shared" ref="O250" ca="1" si="447">IF(B250="","",IF(INDIRECT("減額一覧!BM"&amp;P250)=0.08,0.08,0.1))</f>
        <v>0.1</v>
      </c>
      <c r="P250" s="38">
        <v>52</v>
      </c>
      <c r="Q250" s="38">
        <f t="shared" ca="1" si="446"/>
        <v>1</v>
      </c>
      <c r="R250" s="38">
        <f t="shared" ca="1" si="446"/>
        <v>1</v>
      </c>
      <c r="S250" s="66" t="str">
        <f t="shared" ca="1" si="348"/>
        <v>052</v>
      </c>
      <c r="T250" s="105" t="str">
        <f t="shared" ca="1" si="349"/>
        <v/>
      </c>
    </row>
    <row r="251" spans="1:20" ht="19.5" hidden="1" thickTop="1">
      <c r="A251">
        <f ca="1">IF(B251="","",INDIRECT("減額一覧!B"&amp;$P251))</f>
        <v>281</v>
      </c>
      <c r="B251" s="61">
        <f ca="1">IF(INDIRECT("減額一覧!BC"&amp;P251)=1,INDIRECT("減額一覧!AG"&amp;P251),"")</f>
        <v>207</v>
      </c>
      <c r="C251" s="36">
        <f ca="1">IF(B251="","",INDIRECT("減額一覧!C"&amp;$P251))</f>
        <v>52078000</v>
      </c>
      <c r="D251" s="80" t="str">
        <f ca="1">IF($B251="","",INDIRECT("減額一覧!G"&amp;$P251))</f>
        <v>柳原　秀綱</v>
      </c>
      <c r="E251" s="19">
        <f ca="1">IF(B251="","",INDIRECT("減額一覧!H"&amp;P251))</f>
        <v>25</v>
      </c>
      <c r="F251" s="19">
        <f ca="1">IF($B251="","",INDIRECT("減額一覧!AN"&amp;P251))</f>
        <v>76</v>
      </c>
      <c r="G251" s="20">
        <f ca="1">IF($B251="","",INDIRECT("減額一覧!AO"&amp;P251))</f>
        <v>17891</v>
      </c>
      <c r="H251" s="20">
        <f ca="1">IF($B251="","",INDIRECT("減額一覧!AP"&amp;P251))</f>
        <v>10366</v>
      </c>
      <c r="I251" s="32">
        <f ca="1">IF(B251="","",IF(INDIRECT("減額一覧!BN"&amp;P251)=0.08,0.08,0.1))</f>
        <v>0.1</v>
      </c>
      <c r="J251" s="52"/>
      <c r="K251" s="95" t="str">
        <f t="shared" ca="1" si="374"/>
        <v/>
      </c>
      <c r="L251" s="58" t="str">
        <f t="shared" ca="1" si="346"/>
        <v/>
      </c>
      <c r="N251" s="113" t="str">
        <f t="shared" ca="1" si="444"/>
        <v>市内</v>
      </c>
      <c r="O251" s="114">
        <f t="shared" ref="O251" ca="1" si="448">IF(B251="","",IF(INDIRECT("減額一覧!BN"&amp;P251)=0.08,0.08,0.1))</f>
        <v>0.1</v>
      </c>
      <c r="P251" s="38">
        <v>52</v>
      </c>
      <c r="Q251" s="38">
        <f t="shared" ca="1" si="446"/>
        <v>1</v>
      </c>
      <c r="R251" s="38">
        <f t="shared" ca="1" si="446"/>
        <v>1</v>
      </c>
      <c r="S251" s="66" t="str">
        <f t="shared" ca="1" si="348"/>
        <v>052</v>
      </c>
      <c r="T251" s="105" t="str">
        <f t="shared" ca="1" si="349"/>
        <v/>
      </c>
    </row>
    <row r="252" spans="1:20" ht="19.5" hidden="1" thickTop="1">
      <c r="A252">
        <f ca="1">IF(B252="","",INDIRECT("減額一覧!B"&amp;$P252))</f>
        <v>281</v>
      </c>
      <c r="B252" s="61">
        <f ca="1">IF(INDIRECT("減額一覧!BD"&amp;P252)=1,INDIRECT("減額一覧!AQ"&amp;P252),"")</f>
        <v>208</v>
      </c>
      <c r="C252" s="45">
        <f ca="1">IF(B252="","",INDIRECT("減額一覧!C"&amp;$P252))</f>
        <v>52078000</v>
      </c>
      <c r="D252" s="79" t="str">
        <f ca="1">IF($B252="","",INDIRECT("減額一覧!G"&amp;$P252))</f>
        <v>柳原　秀綱</v>
      </c>
      <c r="E252" s="19">
        <f ca="1">IF(B252="","",INDIRECT("減額一覧!H"&amp;P252))</f>
        <v>25</v>
      </c>
      <c r="F252" s="19">
        <f ca="1">IF($B252="","",INDIRECT("減額一覧!AX"&amp;P252))</f>
        <v>76</v>
      </c>
      <c r="G252" s="20">
        <f ca="1">IF($B252="","",INDIRECT("減額一覧!AY"&amp;P252))</f>
        <v>17891</v>
      </c>
      <c r="H252" s="20">
        <f ca="1">IF($B252="","",INDIRECT("減額一覧!AZ"&amp;P252))</f>
        <v>10366</v>
      </c>
      <c r="I252" s="32">
        <f ca="1">IF(B252="","",IF(INDIRECT("減額一覧!BO"&amp;P252)=0.08,0.08,0.1))</f>
        <v>0.1</v>
      </c>
      <c r="J252" s="52"/>
      <c r="K252" s="95" t="str">
        <f t="shared" ca="1" si="374"/>
        <v/>
      </c>
      <c r="L252" s="58" t="str">
        <f t="shared" ca="1" si="346"/>
        <v/>
      </c>
      <c r="N252" s="113" t="str">
        <f t="shared" ca="1" si="444"/>
        <v>市内</v>
      </c>
      <c r="O252" s="114">
        <f t="shared" ref="O252" ca="1" si="449">IF(B252="","",IF(INDIRECT("減額一覧!BO"&amp;P252)=0.08,0.08,0.1))</f>
        <v>0.1</v>
      </c>
      <c r="P252" s="38">
        <v>52</v>
      </c>
      <c r="Q252" s="38">
        <f t="shared" ca="1" si="446"/>
        <v>1</v>
      </c>
      <c r="R252" s="38">
        <f t="shared" ca="1" si="446"/>
        <v>1</v>
      </c>
      <c r="S252" s="66" t="str">
        <f t="shared" ca="1" si="348"/>
        <v>052</v>
      </c>
      <c r="T252" s="105" t="str">
        <f t="shared" ca="1" si="349"/>
        <v/>
      </c>
    </row>
    <row r="253" spans="1:20" ht="20.25" hidden="1" thickTop="1" thickBot="1">
      <c r="B253" s="64"/>
      <c r="C253" s="41" t="str">
        <f>IF(B253="","",減額一覧!C249)</f>
        <v/>
      </c>
      <c r="D253" s="43"/>
      <c r="E253" s="21"/>
      <c r="F253" s="22" t="s">
        <v>69</v>
      </c>
      <c r="G253" s="23">
        <f t="shared" ref="G253:H253" si="450">SUBTOTAL(9,G249:G252)</f>
        <v>0</v>
      </c>
      <c r="H253" s="23">
        <f t="shared" si="450"/>
        <v>0</v>
      </c>
      <c r="I253" s="30"/>
      <c r="J253" s="53"/>
      <c r="K253" s="96" t="str">
        <f t="shared" si="374"/>
        <v/>
      </c>
      <c r="L253" s="59" t="str">
        <f t="shared" si="346"/>
        <v/>
      </c>
      <c r="N253" s="108" t="str">
        <f t="shared" ref="N253" si="451">IF(AND(G253=0,H253=0),"","小計")</f>
        <v/>
      </c>
      <c r="O253" s="108" t="str">
        <f t="shared" ref="O253" si="452">IF(AND(G253=0,H253=0),"","小計")</f>
        <v/>
      </c>
      <c r="P253" s="38"/>
      <c r="Q253" s="38"/>
      <c r="R253" s="38"/>
      <c r="S253" s="66" t="str">
        <f t="shared" si="348"/>
        <v/>
      </c>
      <c r="T253" s="105" t="str">
        <f t="shared" si="349"/>
        <v/>
      </c>
    </row>
    <row r="254" spans="1:20" ht="19.5" hidden="1" thickTop="1">
      <c r="A254">
        <f ca="1">IF(B254="","",INDIRECT("減額一覧!B"&amp;$P254))</f>
        <v>282</v>
      </c>
      <c r="B254" s="61">
        <f ca="1">IF(INDIRECT("減額一覧!BA"&amp;P254)=1,INDIRECT("減額一覧!M"&amp;P254),"")</f>
        <v>205</v>
      </c>
      <c r="C254" s="36">
        <f ca="1">IF(B254="","",INDIRECT("減額一覧!C"&amp;$P254))</f>
        <v>11108100</v>
      </c>
      <c r="D254" s="78" t="str">
        <f ca="1">IF($B254="","",INDIRECT("減額一覧!G"&amp;$P254))</f>
        <v>赤尾　明</v>
      </c>
      <c r="E254" s="19">
        <f ca="1">IF(B254="","",INDIRECT("減額一覧!H"&amp;P254))</f>
        <v>20</v>
      </c>
      <c r="F254" s="19">
        <f ca="1">IF($B254="","",INDIRECT("減額一覧!T"&amp;P254))</f>
        <v>2</v>
      </c>
      <c r="G254" s="20">
        <f ca="1">IF($B254="","",INDIRECT("減額一覧!U"&amp;P254))</f>
        <v>341</v>
      </c>
      <c r="H254" s="20">
        <f ca="1">IF($B254="","",INDIRECT("減額一覧!V"&amp;P254))</f>
        <v>273</v>
      </c>
      <c r="I254" s="32">
        <f ca="1">IF(B254="","",IF(INDIRECT("減額一覧!BL"&amp;P254)=0.08,0.08,0.1))</f>
        <v>0.1</v>
      </c>
      <c r="J254" s="51" t="s">
        <v>479</v>
      </c>
      <c r="K254" s="94" t="str">
        <f t="shared" ca="1" si="374"/>
        <v/>
      </c>
      <c r="L254" s="56" t="str">
        <f t="shared" ca="1" si="346"/>
        <v/>
      </c>
      <c r="N254" s="113" t="str">
        <f t="shared" ref="N254:N257" ca="1" si="453">IF(A254="","",IF(A254&gt;3000,"月ヶ瀬",IF(A254&gt;=2000,"都祁","市内")))</f>
        <v>市内</v>
      </c>
      <c r="O254" s="114">
        <f t="shared" ref="O254" ca="1" si="454">IF(B254="","",IF(INDIRECT("減額一覧!BL"&amp;P254)=0.08,0.08,0.1))</f>
        <v>0.1</v>
      </c>
      <c r="P254" s="38">
        <v>53</v>
      </c>
      <c r="Q254" s="38">
        <f t="shared" ref="Q254:R257" ca="1" si="455">IF(G254="","",IF(G254&gt;0,1,""))</f>
        <v>1</v>
      </c>
      <c r="R254" s="38">
        <f t="shared" ca="1" si="455"/>
        <v>1</v>
      </c>
      <c r="S254" s="66" t="str">
        <f t="shared" ca="1" si="348"/>
        <v>011</v>
      </c>
      <c r="T254" s="105" t="str">
        <f t="shared" ca="1" si="349"/>
        <v/>
      </c>
    </row>
    <row r="255" spans="1:20" ht="19.5" hidden="1" thickTop="1">
      <c r="A255">
        <f ca="1">IF(B255="","",INDIRECT("減額一覧!B"&amp;$P255))</f>
        <v>282</v>
      </c>
      <c r="B255" s="61">
        <f ca="1">IF(INDIRECT("減額一覧!BB"&amp;P255)=1,INDIRECT("減額一覧!W"&amp;P255),"")</f>
        <v>206</v>
      </c>
      <c r="C255" s="44">
        <f ca="1">IF(B255="","",INDIRECT("減額一覧!C"&amp;$P255))</f>
        <v>11108100</v>
      </c>
      <c r="D255" s="79" t="str">
        <f ca="1">IF($B255="","",INDIRECT("減額一覧!G"&amp;$P255))</f>
        <v>赤尾　明</v>
      </c>
      <c r="E255" s="19">
        <f ca="1">IF(B255="","",INDIRECT("減額一覧!H"&amp;P255))</f>
        <v>20</v>
      </c>
      <c r="F255" s="19">
        <f ca="1">IF($B255="","",INDIRECT("減額一覧!AD"&amp;P255))</f>
        <v>2</v>
      </c>
      <c r="G255" s="20">
        <f ca="1">IF($B255="","",INDIRECT("減額一覧!AE"&amp;P255))</f>
        <v>341</v>
      </c>
      <c r="H255" s="20">
        <f ca="1">IF($B255="","",INDIRECT("減額一覧!AF"&amp;P255))</f>
        <v>273</v>
      </c>
      <c r="I255" s="32">
        <f ca="1">IF(B255="","",IF(INDIRECT("減額一覧!BM"&amp;P255)=0.08,0.08,0.1))</f>
        <v>0.1</v>
      </c>
      <c r="J255" s="52"/>
      <c r="K255" s="95" t="str">
        <f t="shared" ca="1" si="374"/>
        <v/>
      </c>
      <c r="L255" s="58" t="str">
        <f t="shared" ca="1" si="346"/>
        <v/>
      </c>
      <c r="N255" s="113" t="str">
        <f t="shared" ca="1" si="453"/>
        <v>市内</v>
      </c>
      <c r="O255" s="114">
        <f t="shared" ref="O255" ca="1" si="456">IF(B255="","",IF(INDIRECT("減額一覧!BM"&amp;P255)=0.08,0.08,0.1))</f>
        <v>0.1</v>
      </c>
      <c r="P255" s="38">
        <v>53</v>
      </c>
      <c r="Q255" s="38">
        <f t="shared" ca="1" si="455"/>
        <v>1</v>
      </c>
      <c r="R255" s="38">
        <f t="shared" ca="1" si="455"/>
        <v>1</v>
      </c>
      <c r="S255" s="66" t="str">
        <f t="shared" ca="1" si="348"/>
        <v>011</v>
      </c>
      <c r="T255" s="105" t="str">
        <f t="shared" ca="1" si="349"/>
        <v/>
      </c>
    </row>
    <row r="256" spans="1:20" ht="19.5" hidden="1" thickTop="1">
      <c r="A256">
        <f ca="1">IF(B256="","",INDIRECT("減額一覧!B"&amp;$P256))</f>
        <v>282</v>
      </c>
      <c r="B256" s="61">
        <f ca="1">IF(INDIRECT("減額一覧!BC"&amp;P256)=1,INDIRECT("減額一覧!AG"&amp;P256),"")</f>
        <v>207</v>
      </c>
      <c r="C256" s="36">
        <f ca="1">IF(B256="","",INDIRECT("減額一覧!C"&amp;$P256))</f>
        <v>11108100</v>
      </c>
      <c r="D256" s="80" t="str">
        <f ca="1">IF($B256="","",INDIRECT("減額一覧!G"&amp;$P256))</f>
        <v>赤尾　明</v>
      </c>
      <c r="E256" s="19">
        <f ca="1">IF(B256="","",INDIRECT("減額一覧!H"&amp;P256))</f>
        <v>20</v>
      </c>
      <c r="F256" s="19">
        <f ca="1">IF($B256="","",INDIRECT("減額一覧!AN"&amp;P256))</f>
        <v>14</v>
      </c>
      <c r="G256" s="20">
        <f ca="1">IF($B256="","",INDIRECT("減額一覧!AO"&amp;P256))</f>
        <v>3080</v>
      </c>
      <c r="H256" s="20">
        <f ca="1">IF($B256="","",INDIRECT("減額一覧!AP"&amp;P256))</f>
        <v>1910</v>
      </c>
      <c r="I256" s="32">
        <f ca="1">IF(B256="","",IF(INDIRECT("減額一覧!BN"&amp;P256)=0.08,0.08,0.1))</f>
        <v>0.1</v>
      </c>
      <c r="J256" s="52"/>
      <c r="K256" s="95" t="str">
        <f t="shared" ca="1" si="374"/>
        <v/>
      </c>
      <c r="L256" s="58" t="str">
        <f t="shared" ca="1" si="346"/>
        <v/>
      </c>
      <c r="N256" s="113" t="str">
        <f t="shared" ca="1" si="453"/>
        <v>市内</v>
      </c>
      <c r="O256" s="114">
        <f t="shared" ref="O256" ca="1" si="457">IF(B256="","",IF(INDIRECT("減額一覧!BN"&amp;P256)=0.08,0.08,0.1))</f>
        <v>0.1</v>
      </c>
      <c r="P256" s="38">
        <v>53</v>
      </c>
      <c r="Q256" s="38">
        <f t="shared" ca="1" si="455"/>
        <v>1</v>
      </c>
      <c r="R256" s="38">
        <f t="shared" ca="1" si="455"/>
        <v>1</v>
      </c>
      <c r="S256" s="66" t="str">
        <f t="shared" ca="1" si="348"/>
        <v>011</v>
      </c>
      <c r="T256" s="105" t="str">
        <f t="shared" ca="1" si="349"/>
        <v/>
      </c>
    </row>
    <row r="257" spans="1:20" ht="19.5" hidden="1" thickTop="1">
      <c r="A257">
        <f ca="1">IF(B257="","",INDIRECT("減額一覧!B"&amp;$P257))</f>
        <v>282</v>
      </c>
      <c r="B257" s="61">
        <f ca="1">IF(INDIRECT("減額一覧!BD"&amp;P257)=1,INDIRECT("減額一覧!AQ"&amp;P257),"")</f>
        <v>208</v>
      </c>
      <c r="C257" s="45">
        <f ca="1">IF(B257="","",INDIRECT("減額一覧!C"&amp;$P257))</f>
        <v>11108100</v>
      </c>
      <c r="D257" s="79" t="str">
        <f ca="1">IF($B257="","",INDIRECT("減額一覧!G"&amp;$P257))</f>
        <v>赤尾　明</v>
      </c>
      <c r="E257" s="19">
        <f ca="1">IF(B257="","",INDIRECT("減額一覧!H"&amp;P257))</f>
        <v>20</v>
      </c>
      <c r="F257" s="19">
        <f ca="1">IF($B257="","",INDIRECT("減額一覧!AX"&amp;P257))</f>
        <v>15</v>
      </c>
      <c r="G257" s="20">
        <f ca="1">IF($B257="","",INDIRECT("減額一覧!AY"&amp;P257))</f>
        <v>3300</v>
      </c>
      <c r="H257" s="20">
        <f ca="1">IF($B257="","",INDIRECT("減額一覧!AZ"&amp;P257))</f>
        <v>2046</v>
      </c>
      <c r="I257" s="32">
        <f ca="1">IF(B257="","",IF(INDIRECT("減額一覧!BO"&amp;P257)=0.08,0.08,0.1))</f>
        <v>0.1</v>
      </c>
      <c r="J257" s="52"/>
      <c r="K257" s="95" t="str">
        <f t="shared" ca="1" si="374"/>
        <v/>
      </c>
      <c r="L257" s="58" t="str">
        <f t="shared" ca="1" si="346"/>
        <v/>
      </c>
      <c r="N257" s="113" t="str">
        <f t="shared" ca="1" si="453"/>
        <v>市内</v>
      </c>
      <c r="O257" s="114">
        <f t="shared" ref="O257" ca="1" si="458">IF(B257="","",IF(INDIRECT("減額一覧!BO"&amp;P257)=0.08,0.08,0.1))</f>
        <v>0.1</v>
      </c>
      <c r="P257" s="38">
        <v>53</v>
      </c>
      <c r="Q257" s="38">
        <f t="shared" ca="1" si="455"/>
        <v>1</v>
      </c>
      <c r="R257" s="38">
        <f t="shared" ca="1" si="455"/>
        <v>1</v>
      </c>
      <c r="S257" s="66" t="str">
        <f t="shared" ca="1" si="348"/>
        <v>011</v>
      </c>
      <c r="T257" s="105" t="str">
        <f t="shared" ca="1" si="349"/>
        <v/>
      </c>
    </row>
    <row r="258" spans="1:20" ht="20.25" hidden="1" thickTop="1" thickBot="1">
      <c r="B258" s="64"/>
      <c r="C258" s="41" t="str">
        <f>IF(B258="","",減額一覧!C254)</f>
        <v/>
      </c>
      <c r="D258" s="43"/>
      <c r="E258" s="21"/>
      <c r="F258" s="22" t="s">
        <v>69</v>
      </c>
      <c r="G258" s="23">
        <f t="shared" ref="G258:H258" si="459">SUBTOTAL(9,G254:G257)</f>
        <v>0</v>
      </c>
      <c r="H258" s="23">
        <f t="shared" si="459"/>
        <v>0</v>
      </c>
      <c r="I258" s="30"/>
      <c r="J258" s="53"/>
      <c r="K258" s="96" t="str">
        <f t="shared" si="374"/>
        <v/>
      </c>
      <c r="L258" s="59" t="str">
        <f t="shared" si="346"/>
        <v/>
      </c>
      <c r="N258" s="108" t="str">
        <f t="shared" ref="N258" si="460">IF(AND(G258=0,H258=0),"","小計")</f>
        <v/>
      </c>
      <c r="O258" s="108" t="str">
        <f t="shared" ref="O258" si="461">IF(AND(G258=0,H258=0),"","小計")</f>
        <v/>
      </c>
      <c r="P258" s="38"/>
      <c r="Q258" s="38"/>
      <c r="R258" s="38"/>
      <c r="S258" s="66" t="str">
        <f t="shared" si="348"/>
        <v/>
      </c>
      <c r="T258" s="105" t="str">
        <f t="shared" si="349"/>
        <v/>
      </c>
    </row>
    <row r="259" spans="1:20" ht="19.5" hidden="1" thickTop="1">
      <c r="A259">
        <f ca="1">IF(B259="","",INDIRECT("減額一覧!B"&amp;$P259))</f>
        <v>283</v>
      </c>
      <c r="B259" s="61">
        <f ca="1">IF(INDIRECT("減額一覧!BA"&amp;P259)=1,INDIRECT("減額一覧!M"&amp;P259),"")</f>
        <v>206</v>
      </c>
      <c r="C259" s="36">
        <f ca="1">IF(B259="","",INDIRECT("減額一覧!C"&amp;$P259))</f>
        <v>619027120</v>
      </c>
      <c r="D259" s="78" t="str">
        <f ca="1">IF($B259="","",INDIRECT("減額一覧!G"&amp;$P259))</f>
        <v>多田　和男</v>
      </c>
      <c r="E259" s="19">
        <f ca="1">IF(B259="","",INDIRECT("減額一覧!H"&amp;P259))</f>
        <v>20</v>
      </c>
      <c r="F259" s="19">
        <f ca="1">IF($B259="","",INDIRECT("減額一覧!T"&amp;P259))</f>
        <v>1</v>
      </c>
      <c r="G259" s="20">
        <f ca="1">IF($B259="","",INDIRECT("減額一覧!U"&amp;P259))</f>
        <v>170</v>
      </c>
      <c r="H259" s="20">
        <f ca="1">IF($B259="","",INDIRECT("減額一覧!V"&amp;P259))</f>
        <v>0</v>
      </c>
      <c r="I259" s="32">
        <f ca="1">IF(B259="","",IF(INDIRECT("減額一覧!BL"&amp;P259)=0.08,0.08,0.1))</f>
        <v>0.1</v>
      </c>
      <c r="J259" s="51" t="s">
        <v>480</v>
      </c>
      <c r="K259" s="94" t="str">
        <f t="shared" ca="1" si="374"/>
        <v/>
      </c>
      <c r="L259" s="56" t="str">
        <f t="shared" ca="1" si="346"/>
        <v/>
      </c>
      <c r="N259" s="113" t="str">
        <f t="shared" ref="N259:N262" ca="1" si="462">IF(A259="","",IF(A259&gt;3000,"月ヶ瀬",IF(A259&gt;=2000,"都祁","市内")))</f>
        <v>市内</v>
      </c>
      <c r="O259" s="114">
        <f t="shared" ref="O259" ca="1" si="463">IF(B259="","",IF(INDIRECT("減額一覧!BL"&amp;P259)=0.08,0.08,0.1))</f>
        <v>0.1</v>
      </c>
      <c r="P259" s="38">
        <v>54</v>
      </c>
      <c r="Q259" s="38">
        <f t="shared" ref="Q259:R262" ca="1" si="464">IF(G259="","",IF(G259&gt;0,1,""))</f>
        <v>1</v>
      </c>
      <c r="R259" s="38" t="str">
        <f t="shared" ca="1" si="464"/>
        <v/>
      </c>
      <c r="S259" s="66" t="str">
        <f t="shared" ca="1" si="348"/>
        <v>619</v>
      </c>
      <c r="T259" s="105" t="str">
        <f t="shared" ca="1" si="349"/>
        <v/>
      </c>
    </row>
    <row r="260" spans="1:20" ht="19.5" hidden="1" thickTop="1">
      <c r="A260">
        <f ca="1">IF(B260="","",INDIRECT("減額一覧!B"&amp;$P260))</f>
        <v>283</v>
      </c>
      <c r="B260" s="61">
        <f ca="1">IF(INDIRECT("減額一覧!BB"&amp;P260)=1,INDIRECT("減額一覧!W"&amp;P260),"")</f>
        <v>207</v>
      </c>
      <c r="C260" s="44">
        <f ca="1">IF(B260="","",INDIRECT("減額一覧!C"&amp;$P260))</f>
        <v>619027120</v>
      </c>
      <c r="D260" s="79" t="str">
        <f ca="1">IF($B260="","",INDIRECT("減額一覧!G"&amp;$P260))</f>
        <v>多田　和男</v>
      </c>
      <c r="E260" s="19">
        <f ca="1">IF(B260="","",INDIRECT("減額一覧!H"&amp;P260))</f>
        <v>20</v>
      </c>
      <c r="F260" s="19">
        <f ca="1">IF($B260="","",INDIRECT("減額一覧!AD"&amp;P260))</f>
        <v>1</v>
      </c>
      <c r="G260" s="20">
        <f ca="1">IF($B260="","",INDIRECT("減額一覧!AE"&amp;P260))</f>
        <v>170</v>
      </c>
      <c r="H260" s="20">
        <f ca="1">IF($B260="","",INDIRECT("減額一覧!AF"&amp;P260))</f>
        <v>0</v>
      </c>
      <c r="I260" s="32">
        <f ca="1">IF(B260="","",IF(INDIRECT("減額一覧!BM"&amp;P260)=0.08,0.08,0.1))</f>
        <v>0.1</v>
      </c>
      <c r="J260" s="52"/>
      <c r="K260" s="95" t="str">
        <f t="shared" ca="1" si="374"/>
        <v/>
      </c>
      <c r="L260" s="58" t="str">
        <f t="shared" ca="1" si="346"/>
        <v/>
      </c>
      <c r="N260" s="113" t="str">
        <f t="shared" ca="1" si="462"/>
        <v>市内</v>
      </c>
      <c r="O260" s="114">
        <f t="shared" ref="O260" ca="1" si="465">IF(B260="","",IF(INDIRECT("減額一覧!BM"&amp;P260)=0.08,0.08,0.1))</f>
        <v>0.1</v>
      </c>
      <c r="P260" s="38">
        <v>54</v>
      </c>
      <c r="Q260" s="38">
        <f t="shared" ca="1" si="464"/>
        <v>1</v>
      </c>
      <c r="R260" s="38" t="str">
        <f t="shared" ca="1" si="464"/>
        <v/>
      </c>
      <c r="S260" s="66" t="str">
        <f t="shared" ca="1" si="348"/>
        <v>619</v>
      </c>
      <c r="T260" s="105" t="str">
        <f t="shared" ca="1" si="349"/>
        <v/>
      </c>
    </row>
    <row r="261" spans="1:20" ht="19.5" hidden="1" thickTop="1">
      <c r="A261">
        <f ca="1">IF(B261="","",INDIRECT("減額一覧!B"&amp;$P261))</f>
        <v>283</v>
      </c>
      <c r="B261" s="61">
        <f ca="1">IF(INDIRECT("減額一覧!BC"&amp;P261)=1,INDIRECT("減額一覧!AG"&amp;P261),"")</f>
        <v>208</v>
      </c>
      <c r="C261" s="36">
        <f ca="1">IF(B261="","",INDIRECT("減額一覧!C"&amp;$P261))</f>
        <v>619027120</v>
      </c>
      <c r="D261" s="80" t="str">
        <f ca="1">IF($B261="","",INDIRECT("減額一覧!G"&amp;$P261))</f>
        <v>多田　和男</v>
      </c>
      <c r="E261" s="19">
        <f ca="1">IF(B261="","",INDIRECT("減額一覧!H"&amp;P261))</f>
        <v>20</v>
      </c>
      <c r="F261" s="19">
        <f ca="1">IF($B261="","",INDIRECT("減額一覧!AN"&amp;P261))</f>
        <v>1</v>
      </c>
      <c r="G261" s="20">
        <f ca="1">IF($B261="","",INDIRECT("減額一覧!AO"&amp;P261))</f>
        <v>171</v>
      </c>
      <c r="H261" s="20">
        <f ca="1">IF($B261="","",INDIRECT("減額一覧!AP"&amp;P261))</f>
        <v>0</v>
      </c>
      <c r="I261" s="32">
        <f ca="1">IF(B261="","",IF(INDIRECT("減額一覧!BN"&amp;P261)=0.08,0.08,0.1))</f>
        <v>0.1</v>
      </c>
      <c r="J261" s="52"/>
      <c r="K261" s="95" t="str">
        <f t="shared" ca="1" si="374"/>
        <v/>
      </c>
      <c r="L261" s="58" t="str">
        <f t="shared" ref="L261:L324" ca="1" si="466">IF(OR(S261="370",S261="371",S261="372",S261="373",S261="374",S261="375",S261="376",S261="377",S261="378",S261="379",S261="380",S261="039",S261="389"),"農集","")</f>
        <v/>
      </c>
      <c r="N261" s="113" t="str">
        <f t="shared" ca="1" si="462"/>
        <v>市内</v>
      </c>
      <c r="O261" s="114">
        <f t="shared" ref="O261" ca="1" si="467">IF(B261="","",IF(INDIRECT("減額一覧!BN"&amp;P261)=0.08,0.08,0.1))</f>
        <v>0.1</v>
      </c>
      <c r="P261" s="38">
        <v>54</v>
      </c>
      <c r="Q261" s="38">
        <f t="shared" ca="1" si="464"/>
        <v>1</v>
      </c>
      <c r="R261" s="38" t="str">
        <f t="shared" ca="1" si="464"/>
        <v/>
      </c>
      <c r="S261" s="66" t="str">
        <f t="shared" ref="S261:S324" ca="1" si="468">IF(C261="","",LEFT(TEXT(C261,"000000000"),3))</f>
        <v>619</v>
      </c>
      <c r="T261" s="105" t="str">
        <f t="shared" ref="T261:T324" ca="1" si="469">IF(L261="","",IF(H261=0,"",H261))</f>
        <v/>
      </c>
    </row>
    <row r="262" spans="1:20" ht="19.5" hidden="1" thickTop="1">
      <c r="A262" t="str">
        <f ca="1">IF(B262="","",INDIRECT("減額一覧!B"&amp;$P262))</f>
        <v/>
      </c>
      <c r="B262" s="61" t="str">
        <f ca="1">IF(INDIRECT("減額一覧!BD"&amp;P262)=1,INDIRECT("減額一覧!AQ"&amp;P262),"")</f>
        <v/>
      </c>
      <c r="C262" s="45" t="str">
        <f ca="1">IF(B262="","",INDIRECT("減額一覧!C"&amp;$P262))</f>
        <v/>
      </c>
      <c r="D262" s="79" t="str">
        <f ca="1">IF($B262="","",INDIRECT("減額一覧!G"&amp;$P262))</f>
        <v/>
      </c>
      <c r="E262" s="19" t="str">
        <f ca="1">IF(B262="","",INDIRECT("減額一覧!H"&amp;P262))</f>
        <v/>
      </c>
      <c r="F262" s="19" t="str">
        <f ca="1">IF($B262="","",INDIRECT("減額一覧!AX"&amp;P262))</f>
        <v/>
      </c>
      <c r="G262" s="20" t="str">
        <f ca="1">IF($B262="","",INDIRECT("減額一覧!AY"&amp;P262))</f>
        <v/>
      </c>
      <c r="H262" s="20" t="str">
        <f ca="1">IF($B262="","",INDIRECT("減額一覧!AZ"&amp;P262))</f>
        <v/>
      </c>
      <c r="I262" s="32" t="str">
        <f ca="1">IF(B262="","",IF(INDIRECT("減額一覧!BO"&amp;P262)=0.08,0.08,0.1))</f>
        <v/>
      </c>
      <c r="J262" s="52"/>
      <c r="K262" s="95" t="str">
        <f t="shared" ca="1" si="374"/>
        <v/>
      </c>
      <c r="L262" s="58" t="str">
        <f t="shared" ca="1" si="466"/>
        <v/>
      </c>
      <c r="N262" s="113" t="str">
        <f t="shared" ca="1" si="462"/>
        <v/>
      </c>
      <c r="O262" s="114" t="str">
        <f t="shared" ref="O262" ca="1" si="470">IF(B262="","",IF(INDIRECT("減額一覧!BO"&amp;P262)=0.08,0.08,0.1))</f>
        <v/>
      </c>
      <c r="P262" s="38">
        <v>54</v>
      </c>
      <c r="Q262" s="38" t="str">
        <f t="shared" ca="1" si="464"/>
        <v/>
      </c>
      <c r="R262" s="38" t="str">
        <f t="shared" ca="1" si="464"/>
        <v/>
      </c>
      <c r="S262" s="66" t="str">
        <f t="shared" ca="1" si="468"/>
        <v/>
      </c>
      <c r="T262" s="105" t="str">
        <f t="shared" ca="1" si="469"/>
        <v/>
      </c>
    </row>
    <row r="263" spans="1:20" ht="20.25" hidden="1" thickTop="1" thickBot="1">
      <c r="B263" s="64"/>
      <c r="C263" s="41" t="str">
        <f>IF(B263="","",減額一覧!C259)</f>
        <v/>
      </c>
      <c r="D263" s="43"/>
      <c r="E263" s="21"/>
      <c r="F263" s="22" t="s">
        <v>69</v>
      </c>
      <c r="G263" s="23">
        <f t="shared" ref="G263:H263" si="471">SUBTOTAL(9,G259:G262)</f>
        <v>0</v>
      </c>
      <c r="H263" s="23">
        <f t="shared" si="471"/>
        <v>0</v>
      </c>
      <c r="I263" s="30"/>
      <c r="J263" s="53"/>
      <c r="K263" s="96" t="str">
        <f t="shared" si="374"/>
        <v/>
      </c>
      <c r="L263" s="59" t="str">
        <f t="shared" si="466"/>
        <v/>
      </c>
      <c r="N263" s="108" t="str">
        <f t="shared" ref="N263" si="472">IF(AND(G263=0,H263=0),"","小計")</f>
        <v/>
      </c>
      <c r="O263" s="108" t="str">
        <f t="shared" ref="O263" si="473">IF(AND(G263=0,H263=0),"","小計")</f>
        <v/>
      </c>
      <c r="P263" s="38"/>
      <c r="Q263" s="38"/>
      <c r="R263" s="38"/>
      <c r="S263" s="66" t="str">
        <f t="shared" si="468"/>
        <v/>
      </c>
      <c r="T263" s="105" t="str">
        <f t="shared" si="469"/>
        <v/>
      </c>
    </row>
    <row r="264" spans="1:20" ht="19.5" hidden="1" thickTop="1">
      <c r="A264">
        <f ca="1">IF(B264="","",INDIRECT("減額一覧!B"&amp;$P264))</f>
        <v>284</v>
      </c>
      <c r="B264" s="61">
        <f t="shared" ref="B264" ca="1" si="474">IF(INDIRECT("減額一覧!BA"&amp;P264)=1,INDIRECT("減額一覧!M"&amp;P264),"")</f>
        <v>207</v>
      </c>
      <c r="C264" s="36">
        <f ca="1">IF(B264="","",INDIRECT("減額一覧!C"&amp;$P264))</f>
        <v>22018000</v>
      </c>
      <c r="D264" s="78" t="str">
        <f ca="1">IF($B264="","",INDIRECT("減額一覧!G"&amp;$P264))</f>
        <v>高橋　亮</v>
      </c>
      <c r="E264" s="19">
        <f ca="1">IF(B264="","",INDIRECT("減額一覧!H"&amp;P264))</f>
        <v>13</v>
      </c>
      <c r="F264" s="19">
        <f ca="1">IF($B264="","",INDIRECT("減額一覧!T"&amp;P264))</f>
        <v>4</v>
      </c>
      <c r="G264" s="20">
        <f ca="1">IF($B264="","",INDIRECT("減額一覧!U"&amp;P264))</f>
        <v>682</v>
      </c>
      <c r="H264" s="20">
        <f ca="1">IF($B264="","",INDIRECT("減額一覧!V"&amp;P264))</f>
        <v>545</v>
      </c>
      <c r="I264" s="32">
        <f ca="1">IF(B264="","",IF(INDIRECT("減額一覧!BL"&amp;P264)=0.08,0.08,0.1))</f>
        <v>0.1</v>
      </c>
      <c r="J264" s="51" t="s">
        <v>524</v>
      </c>
      <c r="K264" s="94" t="str">
        <f t="shared" ca="1" si="374"/>
        <v/>
      </c>
      <c r="L264" s="56" t="str">
        <f t="shared" ca="1" si="466"/>
        <v/>
      </c>
      <c r="N264" s="113" t="str">
        <f t="shared" ref="N264:N267" ca="1" si="475">IF(A264="","",IF(A264&gt;3000,"月ヶ瀬",IF(A264&gt;=2000,"都祁","市内")))</f>
        <v>市内</v>
      </c>
      <c r="O264" s="114">
        <f t="shared" ref="O264" ca="1" si="476">IF(B264="","",IF(INDIRECT("減額一覧!BL"&amp;P264)=0.08,0.08,0.1))</f>
        <v>0.1</v>
      </c>
      <c r="P264" s="38">
        <v>55</v>
      </c>
      <c r="Q264" s="38">
        <f t="shared" ref="Q264:R267" ca="1" si="477">IF(G264="","",IF(G264&gt;0,1,""))</f>
        <v>1</v>
      </c>
      <c r="R264" s="38">
        <f t="shared" ca="1" si="477"/>
        <v>1</v>
      </c>
      <c r="S264" s="66" t="str">
        <f t="shared" ca="1" si="468"/>
        <v>022</v>
      </c>
      <c r="T264" s="105" t="str">
        <f t="shared" ca="1" si="469"/>
        <v/>
      </c>
    </row>
    <row r="265" spans="1:20" ht="19.5" hidden="1" thickTop="1">
      <c r="A265">
        <f ca="1">IF(B265="","",INDIRECT("減額一覧!B"&amp;$P265))</f>
        <v>284</v>
      </c>
      <c r="B265" s="61">
        <f t="shared" ref="B265" ca="1" si="478">IF(INDIRECT("減額一覧!BB"&amp;P265)=1,INDIRECT("減額一覧!W"&amp;P265),"")</f>
        <v>208</v>
      </c>
      <c r="C265" s="44">
        <f ca="1">IF(B265="","",INDIRECT("減額一覧!C"&amp;$P265))</f>
        <v>22018000</v>
      </c>
      <c r="D265" s="79" t="str">
        <f ca="1">IF($B265="","",INDIRECT("減額一覧!G"&amp;$P265))</f>
        <v>高橋　亮</v>
      </c>
      <c r="E265" s="19">
        <f ca="1">IF(B265="","",INDIRECT("減額一覧!H"&amp;P265))</f>
        <v>13</v>
      </c>
      <c r="F265" s="19">
        <f ca="1">IF($B265="","",INDIRECT("減額一覧!AD"&amp;P265))</f>
        <v>4</v>
      </c>
      <c r="G265" s="20">
        <f ca="1">IF($B265="","",INDIRECT("減額一覧!AE"&amp;P265))</f>
        <v>682</v>
      </c>
      <c r="H265" s="20">
        <f ca="1">IF($B265="","",INDIRECT("減額一覧!AF"&amp;P265))</f>
        <v>545</v>
      </c>
      <c r="I265" s="32">
        <f ca="1">IF(B265="","",IF(INDIRECT("減額一覧!BM"&amp;P265)=0.08,0.08,0.1))</f>
        <v>0.1</v>
      </c>
      <c r="J265" s="52"/>
      <c r="K265" s="95" t="str">
        <f t="shared" ca="1" si="374"/>
        <v/>
      </c>
      <c r="L265" s="58" t="str">
        <f t="shared" ca="1" si="466"/>
        <v/>
      </c>
      <c r="N265" s="113" t="str">
        <f t="shared" ca="1" si="475"/>
        <v>市内</v>
      </c>
      <c r="O265" s="114">
        <f t="shared" ref="O265" ca="1" si="479">IF(B265="","",IF(INDIRECT("減額一覧!BM"&amp;P265)=0.08,0.08,0.1))</f>
        <v>0.1</v>
      </c>
      <c r="P265" s="38">
        <v>55</v>
      </c>
      <c r="Q265" s="38">
        <f t="shared" ca="1" si="477"/>
        <v>1</v>
      </c>
      <c r="R265" s="38">
        <f t="shared" ca="1" si="477"/>
        <v>1</v>
      </c>
      <c r="S265" s="66" t="str">
        <f t="shared" ca="1" si="468"/>
        <v>022</v>
      </c>
      <c r="T265" s="105" t="str">
        <f t="shared" ca="1" si="469"/>
        <v/>
      </c>
    </row>
    <row r="266" spans="1:20" ht="19.5" hidden="1" thickTop="1">
      <c r="A266" t="str">
        <f ca="1">IF(B266="","",INDIRECT("減額一覧!B"&amp;$P266))</f>
        <v/>
      </c>
      <c r="B266" s="61" t="str">
        <f t="shared" ref="B266" ca="1" si="480">IF(INDIRECT("減額一覧!BC"&amp;P266)=1,INDIRECT("減額一覧!AG"&amp;P266),"")</f>
        <v/>
      </c>
      <c r="C266" s="36" t="str">
        <f ca="1">IF(B266="","",INDIRECT("減額一覧!C"&amp;$P266))</f>
        <v/>
      </c>
      <c r="D266" s="80" t="str">
        <f ca="1">IF($B266="","",INDIRECT("減額一覧!G"&amp;$P266))</f>
        <v/>
      </c>
      <c r="E266" s="19" t="str">
        <f ca="1">IF(B266="","",INDIRECT("減額一覧!H"&amp;P266))</f>
        <v/>
      </c>
      <c r="F266" s="19" t="str">
        <f ca="1">IF($B266="","",INDIRECT("減額一覧!AN"&amp;P266))</f>
        <v/>
      </c>
      <c r="G266" s="20" t="str">
        <f ca="1">IF($B266="","",INDIRECT("減額一覧!AO"&amp;P266))</f>
        <v/>
      </c>
      <c r="H266" s="20" t="str">
        <f ca="1">IF($B266="","",INDIRECT("減額一覧!AP"&amp;P266))</f>
        <v/>
      </c>
      <c r="I266" s="32" t="str">
        <f ca="1">IF(B266="","",IF(INDIRECT("減額一覧!BN"&amp;P266)=0.08,0.08,0.1))</f>
        <v/>
      </c>
      <c r="J266" s="52"/>
      <c r="K266" s="95" t="str">
        <f t="shared" ca="1" si="374"/>
        <v/>
      </c>
      <c r="L266" s="58" t="str">
        <f t="shared" ca="1" si="466"/>
        <v/>
      </c>
      <c r="N266" s="113" t="str">
        <f t="shared" ca="1" si="475"/>
        <v/>
      </c>
      <c r="O266" s="114" t="str">
        <f t="shared" ref="O266" ca="1" si="481">IF(B266="","",IF(INDIRECT("減額一覧!BN"&amp;P266)=0.08,0.08,0.1))</f>
        <v/>
      </c>
      <c r="P266" s="38">
        <v>55</v>
      </c>
      <c r="Q266" s="38" t="str">
        <f t="shared" ca="1" si="477"/>
        <v/>
      </c>
      <c r="R266" s="38" t="str">
        <f t="shared" ca="1" si="477"/>
        <v/>
      </c>
      <c r="S266" s="66" t="str">
        <f t="shared" ca="1" si="468"/>
        <v/>
      </c>
      <c r="T266" s="105" t="str">
        <f t="shared" ca="1" si="469"/>
        <v/>
      </c>
    </row>
    <row r="267" spans="1:20" ht="19.5" hidden="1" thickTop="1">
      <c r="A267" t="str">
        <f ca="1">IF(B267="","",INDIRECT("減額一覧!B"&amp;$P267))</f>
        <v/>
      </c>
      <c r="B267" s="61" t="str">
        <f t="shared" ref="B267" ca="1" si="482">IF(INDIRECT("減額一覧!BD"&amp;P267)=1,INDIRECT("減額一覧!AQ"&amp;P267),"")</f>
        <v/>
      </c>
      <c r="C267" s="45" t="str">
        <f ca="1">IF(B267="","",INDIRECT("減額一覧!C"&amp;$P267))</f>
        <v/>
      </c>
      <c r="D267" s="79" t="str">
        <f ca="1">IF($B267="","",INDIRECT("減額一覧!G"&amp;$P267))</f>
        <v/>
      </c>
      <c r="E267" s="19" t="str">
        <f ca="1">IF(B267="","",INDIRECT("減額一覧!H"&amp;P267))</f>
        <v/>
      </c>
      <c r="F267" s="19" t="str">
        <f ca="1">IF($B267="","",INDIRECT("減額一覧!AX"&amp;P267))</f>
        <v/>
      </c>
      <c r="G267" s="20" t="str">
        <f ca="1">IF($B267="","",INDIRECT("減額一覧!AY"&amp;P267))</f>
        <v/>
      </c>
      <c r="H267" s="20" t="str">
        <f ca="1">IF($B267="","",INDIRECT("減額一覧!AZ"&amp;P267))</f>
        <v/>
      </c>
      <c r="I267" s="32" t="str">
        <f ca="1">IF(B267="","",IF(INDIRECT("減額一覧!BO"&amp;P267)=0.08,0.08,0.1))</f>
        <v/>
      </c>
      <c r="J267" s="52"/>
      <c r="K267" s="95" t="str">
        <f t="shared" ca="1" si="374"/>
        <v/>
      </c>
      <c r="L267" s="58" t="str">
        <f t="shared" ca="1" si="466"/>
        <v/>
      </c>
      <c r="N267" s="113" t="str">
        <f t="shared" ca="1" si="475"/>
        <v/>
      </c>
      <c r="O267" s="114" t="str">
        <f t="shared" ref="O267" ca="1" si="483">IF(B267="","",IF(INDIRECT("減額一覧!BO"&amp;P267)=0.08,0.08,0.1))</f>
        <v/>
      </c>
      <c r="P267" s="38">
        <v>55</v>
      </c>
      <c r="Q267" s="38" t="str">
        <f t="shared" ca="1" si="477"/>
        <v/>
      </c>
      <c r="R267" s="38" t="str">
        <f t="shared" ca="1" si="477"/>
        <v/>
      </c>
      <c r="S267" s="66" t="str">
        <f t="shared" ca="1" si="468"/>
        <v/>
      </c>
      <c r="T267" s="105" t="str">
        <f t="shared" ca="1" si="469"/>
        <v/>
      </c>
    </row>
    <row r="268" spans="1:20" ht="20.25" hidden="1" thickTop="1" thickBot="1">
      <c r="B268" s="64"/>
      <c r="C268" s="41" t="str">
        <f>IF(B268="","",減額一覧!C264)</f>
        <v/>
      </c>
      <c r="D268" s="43"/>
      <c r="E268" s="21"/>
      <c r="F268" s="22" t="s">
        <v>69</v>
      </c>
      <c r="G268" s="23">
        <f t="shared" ref="G268:H268" si="484">SUBTOTAL(9,G264:G267)</f>
        <v>0</v>
      </c>
      <c r="H268" s="23">
        <f t="shared" si="484"/>
        <v>0</v>
      </c>
      <c r="I268" s="30"/>
      <c r="J268" s="53"/>
      <c r="K268" s="96" t="str">
        <f t="shared" si="374"/>
        <v/>
      </c>
      <c r="L268" s="59" t="str">
        <f t="shared" si="466"/>
        <v/>
      </c>
      <c r="N268" s="108" t="str">
        <f t="shared" ref="N268" si="485">IF(AND(G268=0,H268=0),"","小計")</f>
        <v/>
      </c>
      <c r="O268" s="108" t="str">
        <f t="shared" ref="O268" si="486">IF(AND(G268=0,H268=0),"","小計")</f>
        <v/>
      </c>
      <c r="P268" s="38"/>
      <c r="Q268" s="38"/>
      <c r="R268" s="38"/>
      <c r="S268" s="66" t="str">
        <f t="shared" si="468"/>
        <v/>
      </c>
      <c r="T268" s="105" t="str">
        <f t="shared" si="469"/>
        <v/>
      </c>
    </row>
    <row r="269" spans="1:20" ht="19.5" hidden="1" thickTop="1">
      <c r="A269">
        <f ca="1">IF(B269="","",INDIRECT("減額一覧!B"&amp;$P269))</f>
        <v>285</v>
      </c>
      <c r="B269" s="61">
        <f t="shared" ref="B269" ca="1" si="487">IF(INDIRECT("減額一覧!BA"&amp;P269)=1,INDIRECT("減額一覧!M"&amp;P269),"")</f>
        <v>207</v>
      </c>
      <c r="C269" s="36">
        <f ca="1">IF(B269="","",INDIRECT("減額一覧!C"&amp;$P269))</f>
        <v>594117000</v>
      </c>
      <c r="D269" s="78" t="str">
        <f ca="1">IF($B269="","",INDIRECT("減額一覧!G"&amp;$P269))</f>
        <v>福島　和則</v>
      </c>
      <c r="E269" s="19">
        <f ca="1">IF(B269="","",INDIRECT("減額一覧!H"&amp;P269))</f>
        <v>20</v>
      </c>
      <c r="F269" s="19">
        <f ca="1">IF($B269="","",INDIRECT("減額一覧!T"&amp;P269))</f>
        <v>9</v>
      </c>
      <c r="G269" s="20">
        <f ca="1">IF($B269="","",INDIRECT("減額一覧!U"&amp;P269))</f>
        <v>1980</v>
      </c>
      <c r="H269" s="20">
        <f ca="1">IF($B269="","",INDIRECT("減額一覧!V"&amp;P269))</f>
        <v>1227</v>
      </c>
      <c r="I269" s="32">
        <f ca="1">IF(B269="","",IF(INDIRECT("減額一覧!BL"&amp;P269)=0.08,0.08,0.1))</f>
        <v>0.1</v>
      </c>
      <c r="J269" s="51" t="s">
        <v>481</v>
      </c>
      <c r="K269" s="94" t="str">
        <f t="shared" ca="1" si="374"/>
        <v/>
      </c>
      <c r="L269" s="56" t="str">
        <f t="shared" ca="1" si="466"/>
        <v/>
      </c>
      <c r="N269" s="113" t="str">
        <f t="shared" ref="N269:N272" ca="1" si="488">IF(A269="","",IF(A269&gt;3000,"月ヶ瀬",IF(A269&gt;=2000,"都祁","市内")))</f>
        <v>市内</v>
      </c>
      <c r="O269" s="114">
        <f t="shared" ref="O269" ca="1" si="489">IF(B269="","",IF(INDIRECT("減額一覧!BL"&amp;P269)=0.08,0.08,0.1))</f>
        <v>0.1</v>
      </c>
      <c r="P269" s="38">
        <v>56</v>
      </c>
      <c r="Q269" s="38">
        <f t="shared" ref="Q269:R272" ca="1" si="490">IF(G269="","",IF(G269&gt;0,1,""))</f>
        <v>1</v>
      </c>
      <c r="R269" s="38">
        <f t="shared" ca="1" si="490"/>
        <v>1</v>
      </c>
      <c r="S269" s="66" t="str">
        <f t="shared" ca="1" si="468"/>
        <v>594</v>
      </c>
      <c r="T269" s="105" t="str">
        <f t="shared" ca="1" si="469"/>
        <v/>
      </c>
    </row>
    <row r="270" spans="1:20" ht="19.5" hidden="1" thickTop="1">
      <c r="A270">
        <f ca="1">IF(B270="","",INDIRECT("減額一覧!B"&amp;$P270))</f>
        <v>285</v>
      </c>
      <c r="B270" s="61">
        <f t="shared" ref="B270" ca="1" si="491">IF(INDIRECT("減額一覧!BB"&amp;P270)=1,INDIRECT("減額一覧!W"&amp;P270),"")</f>
        <v>208</v>
      </c>
      <c r="C270" s="44">
        <f ca="1">IF(B270="","",INDIRECT("減額一覧!C"&amp;$P270))</f>
        <v>594117000</v>
      </c>
      <c r="D270" s="79" t="str">
        <f ca="1">IF($B270="","",INDIRECT("減額一覧!G"&amp;$P270))</f>
        <v>福島　和則</v>
      </c>
      <c r="E270" s="19">
        <f ca="1">IF(B270="","",INDIRECT("減額一覧!H"&amp;P270))</f>
        <v>20</v>
      </c>
      <c r="F270" s="19">
        <f ca="1">IF($B270="","",INDIRECT("減額一覧!AD"&amp;P270))</f>
        <v>9</v>
      </c>
      <c r="G270" s="20">
        <f ca="1">IF($B270="","",INDIRECT("減額一覧!AE"&amp;P270))</f>
        <v>1980</v>
      </c>
      <c r="H270" s="20">
        <f ca="1">IF($B270="","",INDIRECT("減額一覧!AF"&amp;P270))</f>
        <v>1227</v>
      </c>
      <c r="I270" s="32">
        <f ca="1">IF(B270="","",IF(INDIRECT("減額一覧!BM"&amp;P270)=0.08,0.08,0.1))</f>
        <v>0.1</v>
      </c>
      <c r="J270" s="52"/>
      <c r="K270" s="95" t="str">
        <f t="shared" ca="1" si="374"/>
        <v/>
      </c>
      <c r="L270" s="58" t="str">
        <f t="shared" ca="1" si="466"/>
        <v/>
      </c>
      <c r="N270" s="113" t="str">
        <f t="shared" ca="1" si="488"/>
        <v>市内</v>
      </c>
      <c r="O270" s="114">
        <f t="shared" ref="O270" ca="1" si="492">IF(B270="","",IF(INDIRECT("減額一覧!BM"&amp;P270)=0.08,0.08,0.1))</f>
        <v>0.1</v>
      </c>
      <c r="P270" s="38">
        <v>56</v>
      </c>
      <c r="Q270" s="38">
        <f t="shared" ca="1" si="490"/>
        <v>1</v>
      </c>
      <c r="R270" s="38">
        <f t="shared" ca="1" si="490"/>
        <v>1</v>
      </c>
      <c r="S270" s="66" t="str">
        <f t="shared" ca="1" si="468"/>
        <v>594</v>
      </c>
      <c r="T270" s="105" t="str">
        <f t="shared" ca="1" si="469"/>
        <v/>
      </c>
    </row>
    <row r="271" spans="1:20" ht="19.5" hidden="1" thickTop="1">
      <c r="A271" t="str">
        <f ca="1">IF(B271="","",INDIRECT("減額一覧!B"&amp;$P271))</f>
        <v/>
      </c>
      <c r="B271" s="61" t="str">
        <f t="shared" ref="B271" ca="1" si="493">IF(INDIRECT("減額一覧!BC"&amp;P271)=1,INDIRECT("減額一覧!AG"&amp;P271),"")</f>
        <v/>
      </c>
      <c r="C271" s="36" t="str">
        <f ca="1">IF(B271="","",INDIRECT("減額一覧!C"&amp;$P271))</f>
        <v/>
      </c>
      <c r="D271" s="80" t="str">
        <f ca="1">IF($B271="","",INDIRECT("減額一覧!G"&amp;$P271))</f>
        <v/>
      </c>
      <c r="E271" s="19" t="str">
        <f ca="1">IF(B271="","",INDIRECT("減額一覧!H"&amp;P271))</f>
        <v/>
      </c>
      <c r="F271" s="19" t="str">
        <f ca="1">IF($B271="","",INDIRECT("減額一覧!AN"&amp;P271))</f>
        <v/>
      </c>
      <c r="G271" s="20" t="str">
        <f ca="1">IF($B271="","",INDIRECT("減額一覧!AO"&amp;P271))</f>
        <v/>
      </c>
      <c r="H271" s="20" t="str">
        <f ca="1">IF($B271="","",INDIRECT("減額一覧!AP"&amp;P271))</f>
        <v/>
      </c>
      <c r="I271" s="32" t="str">
        <f ca="1">IF(B271="","",IF(INDIRECT("減額一覧!BN"&amp;P271)=0.08,0.08,0.1))</f>
        <v/>
      </c>
      <c r="J271" s="52"/>
      <c r="K271" s="95" t="str">
        <f t="shared" ca="1" si="374"/>
        <v/>
      </c>
      <c r="L271" s="58" t="str">
        <f t="shared" ca="1" si="466"/>
        <v/>
      </c>
      <c r="N271" s="113" t="str">
        <f t="shared" ca="1" si="488"/>
        <v/>
      </c>
      <c r="O271" s="114" t="str">
        <f t="shared" ref="O271" ca="1" si="494">IF(B271="","",IF(INDIRECT("減額一覧!BN"&amp;P271)=0.08,0.08,0.1))</f>
        <v/>
      </c>
      <c r="P271" s="38">
        <v>56</v>
      </c>
      <c r="Q271" s="38" t="str">
        <f t="shared" ca="1" si="490"/>
        <v/>
      </c>
      <c r="R271" s="38" t="str">
        <f t="shared" ca="1" si="490"/>
        <v/>
      </c>
      <c r="S271" s="66" t="str">
        <f t="shared" ca="1" si="468"/>
        <v/>
      </c>
      <c r="T271" s="105" t="str">
        <f t="shared" ca="1" si="469"/>
        <v/>
      </c>
    </row>
    <row r="272" spans="1:20" ht="19.5" hidden="1" thickTop="1">
      <c r="A272" t="str">
        <f ca="1">IF(B272="","",INDIRECT("減額一覧!B"&amp;$P272))</f>
        <v/>
      </c>
      <c r="B272" s="61" t="str">
        <f t="shared" ref="B272" ca="1" si="495">IF(INDIRECT("減額一覧!BD"&amp;P272)=1,INDIRECT("減額一覧!AQ"&amp;P272),"")</f>
        <v/>
      </c>
      <c r="C272" s="45" t="str">
        <f ca="1">IF(B272="","",INDIRECT("減額一覧!C"&amp;$P272))</f>
        <v/>
      </c>
      <c r="D272" s="79" t="str">
        <f ca="1">IF($B272="","",INDIRECT("減額一覧!G"&amp;$P272))</f>
        <v/>
      </c>
      <c r="E272" s="19" t="str">
        <f ca="1">IF(B272="","",INDIRECT("減額一覧!H"&amp;P272))</f>
        <v/>
      </c>
      <c r="F272" s="19" t="str">
        <f ca="1">IF($B272="","",INDIRECT("減額一覧!AX"&amp;P272))</f>
        <v/>
      </c>
      <c r="G272" s="20" t="str">
        <f ca="1">IF($B272="","",INDIRECT("減額一覧!AY"&amp;P272))</f>
        <v/>
      </c>
      <c r="H272" s="20" t="str">
        <f ca="1">IF($B272="","",INDIRECT("減額一覧!AZ"&amp;P272))</f>
        <v/>
      </c>
      <c r="I272" s="32" t="str">
        <f ca="1">IF(B272="","",IF(INDIRECT("減額一覧!BO"&amp;P272)=0.08,0.08,0.1))</f>
        <v/>
      </c>
      <c r="J272" s="52"/>
      <c r="K272" s="95" t="str">
        <f t="shared" ca="1" si="374"/>
        <v/>
      </c>
      <c r="L272" s="58" t="str">
        <f t="shared" ca="1" si="466"/>
        <v/>
      </c>
      <c r="N272" s="113" t="str">
        <f t="shared" ca="1" si="488"/>
        <v/>
      </c>
      <c r="O272" s="114" t="str">
        <f t="shared" ref="O272" ca="1" si="496">IF(B272="","",IF(INDIRECT("減額一覧!BO"&amp;P272)=0.08,0.08,0.1))</f>
        <v/>
      </c>
      <c r="P272" s="38">
        <v>56</v>
      </c>
      <c r="Q272" s="38" t="str">
        <f t="shared" ca="1" si="490"/>
        <v/>
      </c>
      <c r="R272" s="38" t="str">
        <f t="shared" ca="1" si="490"/>
        <v/>
      </c>
      <c r="S272" s="66" t="str">
        <f t="shared" ca="1" si="468"/>
        <v/>
      </c>
      <c r="T272" s="105" t="str">
        <f t="shared" ca="1" si="469"/>
        <v/>
      </c>
    </row>
    <row r="273" spans="1:20" ht="20.25" hidden="1" thickTop="1" thickBot="1">
      <c r="B273" s="64"/>
      <c r="C273" s="41" t="str">
        <f>IF(B273="","",減額一覧!C269)</f>
        <v/>
      </c>
      <c r="D273" s="43"/>
      <c r="E273" s="21"/>
      <c r="F273" s="22" t="s">
        <v>69</v>
      </c>
      <c r="G273" s="23">
        <f t="shared" ref="G273:H273" si="497">SUBTOTAL(9,G269:G272)</f>
        <v>0</v>
      </c>
      <c r="H273" s="23">
        <f t="shared" si="497"/>
        <v>0</v>
      </c>
      <c r="I273" s="30"/>
      <c r="J273" s="53"/>
      <c r="K273" s="96" t="str">
        <f t="shared" si="374"/>
        <v/>
      </c>
      <c r="L273" s="59" t="str">
        <f t="shared" si="466"/>
        <v/>
      </c>
      <c r="N273" s="108" t="str">
        <f t="shared" ref="N273" si="498">IF(AND(G273=0,H273=0),"","小計")</f>
        <v/>
      </c>
      <c r="O273" s="108" t="str">
        <f t="shared" ref="O273" si="499">IF(AND(G273=0,H273=0),"","小計")</f>
        <v/>
      </c>
      <c r="P273" s="38"/>
      <c r="Q273" s="38"/>
      <c r="R273" s="38"/>
      <c r="S273" s="66" t="str">
        <f t="shared" si="468"/>
        <v/>
      </c>
      <c r="T273" s="105" t="str">
        <f t="shared" si="469"/>
        <v/>
      </c>
    </row>
    <row r="274" spans="1:20" ht="19.5" hidden="1" thickTop="1">
      <c r="A274">
        <f ca="1">IF(B274="","",INDIRECT("減額一覧!B"&amp;$P274))</f>
        <v>286</v>
      </c>
      <c r="B274" s="61">
        <f t="shared" ref="B274" ca="1" si="500">IF(INDIRECT("減額一覧!BA"&amp;P274)=1,INDIRECT("減額一覧!M"&amp;P274),"")</f>
        <v>206</v>
      </c>
      <c r="C274" s="36">
        <f ca="1">IF(B274="","",INDIRECT("減額一覧!C"&amp;$P274))</f>
        <v>362134200</v>
      </c>
      <c r="D274" s="78" t="str">
        <f ca="1">IF($B274="","",INDIRECT("減額一覧!G"&amp;$P274))</f>
        <v>福村　泰臣</v>
      </c>
      <c r="E274" s="19">
        <f ca="1">IF(B274="","",INDIRECT("減額一覧!H"&amp;P274))</f>
        <v>20</v>
      </c>
      <c r="F274" s="19">
        <f ca="1">IF($B274="","",INDIRECT("減額一覧!T"&amp;P274))</f>
        <v>2</v>
      </c>
      <c r="G274" s="20">
        <f ca="1">IF($B274="","",INDIRECT("減額一覧!U"&amp;P274))</f>
        <v>0</v>
      </c>
      <c r="H274" s="20">
        <f ca="1">IF($B274="","",INDIRECT("減額一覧!V"&amp;P274))</f>
        <v>273</v>
      </c>
      <c r="I274" s="32">
        <f ca="1">IF(B274="","",IF(INDIRECT("減額一覧!BL"&amp;P274)=0.08,0.08,0.1))</f>
        <v>0.1</v>
      </c>
      <c r="J274" s="51" t="s">
        <v>525</v>
      </c>
      <c r="K274" s="94" t="str">
        <f t="shared" ref="K274:K337" ca="1" si="501">IF(A274="","",IF(A274&gt;3000,"月ヶ瀬",IF(A274&gt;=2000,"都祁","")))</f>
        <v/>
      </c>
      <c r="L274" s="56" t="str">
        <f t="shared" ca="1" si="466"/>
        <v/>
      </c>
      <c r="N274" s="113" t="str">
        <f t="shared" ref="N274:N277" ca="1" si="502">IF(A274="","",IF(A274&gt;3000,"月ヶ瀬",IF(A274&gt;=2000,"都祁","市内")))</f>
        <v>市内</v>
      </c>
      <c r="O274" s="114">
        <f t="shared" ref="O274" ca="1" si="503">IF(B274="","",IF(INDIRECT("減額一覧!BL"&amp;P274)=0.08,0.08,0.1))</f>
        <v>0.1</v>
      </c>
      <c r="P274" s="38">
        <v>57</v>
      </c>
      <c r="Q274" s="38" t="str">
        <f t="shared" ref="Q274:R277" ca="1" si="504">IF(G274="","",IF(G274&gt;0,1,""))</f>
        <v/>
      </c>
      <c r="R274" s="38">
        <f t="shared" ca="1" si="504"/>
        <v>1</v>
      </c>
      <c r="S274" s="66" t="str">
        <f t="shared" ca="1" si="468"/>
        <v>362</v>
      </c>
      <c r="T274" s="105" t="str">
        <f t="shared" ca="1" si="469"/>
        <v/>
      </c>
    </row>
    <row r="275" spans="1:20" ht="19.5" hidden="1" thickTop="1">
      <c r="A275">
        <f ca="1">IF(B275="","",INDIRECT("減額一覧!B"&amp;$P275))</f>
        <v>286</v>
      </c>
      <c r="B275" s="61">
        <f t="shared" ref="B275" ca="1" si="505">IF(INDIRECT("減額一覧!BB"&amp;P275)=1,INDIRECT("減額一覧!W"&amp;P275),"")</f>
        <v>207</v>
      </c>
      <c r="C275" s="44">
        <f ca="1">IF(B275="","",INDIRECT("減額一覧!C"&amp;$P275))</f>
        <v>362134200</v>
      </c>
      <c r="D275" s="79" t="str">
        <f ca="1">IF($B275="","",INDIRECT("減額一覧!G"&amp;$P275))</f>
        <v>福村　泰臣</v>
      </c>
      <c r="E275" s="19">
        <f ca="1">IF(B275="","",INDIRECT("減額一覧!H"&amp;P275))</f>
        <v>20</v>
      </c>
      <c r="F275" s="19">
        <f ca="1">IF($B275="","",INDIRECT("減額一覧!AD"&amp;P275))</f>
        <v>2</v>
      </c>
      <c r="G275" s="20">
        <f ca="1">IF($B275="","",INDIRECT("減額一覧!AE"&amp;P275))</f>
        <v>0</v>
      </c>
      <c r="H275" s="20">
        <f ca="1">IF($B275="","",INDIRECT("減額一覧!AF"&amp;P275))</f>
        <v>273</v>
      </c>
      <c r="I275" s="32">
        <f ca="1">IF(B275="","",IF(INDIRECT("減額一覧!BM"&amp;P275)=0.08,0.08,0.1))</f>
        <v>0.1</v>
      </c>
      <c r="J275" s="52"/>
      <c r="K275" s="95" t="str">
        <f t="shared" ca="1" si="501"/>
        <v/>
      </c>
      <c r="L275" s="58" t="str">
        <f t="shared" ca="1" si="466"/>
        <v/>
      </c>
      <c r="N275" s="113" t="str">
        <f t="shared" ca="1" si="502"/>
        <v>市内</v>
      </c>
      <c r="O275" s="114">
        <f t="shared" ref="O275" ca="1" si="506">IF(B275="","",IF(INDIRECT("減額一覧!BM"&amp;P275)=0.08,0.08,0.1))</f>
        <v>0.1</v>
      </c>
      <c r="P275" s="38">
        <v>57</v>
      </c>
      <c r="Q275" s="38" t="str">
        <f t="shared" ca="1" si="504"/>
        <v/>
      </c>
      <c r="R275" s="38">
        <f t="shared" ca="1" si="504"/>
        <v>1</v>
      </c>
      <c r="S275" s="66" t="str">
        <f t="shared" ca="1" si="468"/>
        <v>362</v>
      </c>
      <c r="T275" s="105" t="str">
        <f t="shared" ca="1" si="469"/>
        <v/>
      </c>
    </row>
    <row r="276" spans="1:20" ht="19.5" hidden="1" thickTop="1">
      <c r="A276" t="str">
        <f ca="1">IF(B276="","",INDIRECT("減額一覧!B"&amp;$P276))</f>
        <v/>
      </c>
      <c r="B276" s="61" t="str">
        <f t="shared" ref="B276" ca="1" si="507">IF(INDIRECT("減額一覧!BC"&amp;P276)=1,INDIRECT("減額一覧!AG"&amp;P276),"")</f>
        <v/>
      </c>
      <c r="C276" s="36" t="str">
        <f ca="1">IF(B276="","",INDIRECT("減額一覧!C"&amp;$P276))</f>
        <v/>
      </c>
      <c r="D276" s="80" t="str">
        <f ca="1">IF($B276="","",INDIRECT("減額一覧!G"&amp;$P276))</f>
        <v/>
      </c>
      <c r="E276" s="19" t="str">
        <f ca="1">IF(B276="","",INDIRECT("減額一覧!H"&amp;P276))</f>
        <v/>
      </c>
      <c r="F276" s="19" t="str">
        <f ca="1">IF($B276="","",INDIRECT("減額一覧!AN"&amp;P276))</f>
        <v/>
      </c>
      <c r="G276" s="20" t="str">
        <f ca="1">IF($B276="","",INDIRECT("減額一覧!AO"&amp;P276))</f>
        <v/>
      </c>
      <c r="H276" s="20" t="str">
        <f ca="1">IF($B276="","",INDIRECT("減額一覧!AP"&amp;P276))</f>
        <v/>
      </c>
      <c r="I276" s="32" t="str">
        <f ca="1">IF(B276="","",IF(INDIRECT("減額一覧!BN"&amp;P276)=0.08,0.08,0.1))</f>
        <v/>
      </c>
      <c r="J276" s="52"/>
      <c r="K276" s="95" t="str">
        <f t="shared" ca="1" si="501"/>
        <v/>
      </c>
      <c r="L276" s="58" t="str">
        <f t="shared" ca="1" si="466"/>
        <v/>
      </c>
      <c r="N276" s="113" t="str">
        <f t="shared" ca="1" si="502"/>
        <v/>
      </c>
      <c r="O276" s="114" t="str">
        <f t="shared" ref="O276" ca="1" si="508">IF(B276="","",IF(INDIRECT("減額一覧!BN"&amp;P276)=0.08,0.08,0.1))</f>
        <v/>
      </c>
      <c r="P276" s="38">
        <v>57</v>
      </c>
      <c r="Q276" s="38" t="str">
        <f t="shared" ca="1" si="504"/>
        <v/>
      </c>
      <c r="R276" s="38" t="str">
        <f t="shared" ca="1" si="504"/>
        <v/>
      </c>
      <c r="S276" s="66" t="str">
        <f t="shared" ca="1" si="468"/>
        <v/>
      </c>
      <c r="T276" s="105" t="str">
        <f t="shared" ca="1" si="469"/>
        <v/>
      </c>
    </row>
    <row r="277" spans="1:20" ht="19.5" hidden="1" thickTop="1">
      <c r="A277" t="str">
        <f ca="1">IF(B277="","",INDIRECT("減額一覧!B"&amp;$P277))</f>
        <v/>
      </c>
      <c r="B277" s="61" t="str">
        <f t="shared" ref="B277" ca="1" si="509">IF(INDIRECT("減額一覧!BD"&amp;P277)=1,INDIRECT("減額一覧!AQ"&amp;P277),"")</f>
        <v/>
      </c>
      <c r="C277" s="45" t="str">
        <f ca="1">IF(B277="","",INDIRECT("減額一覧!C"&amp;$P277))</f>
        <v/>
      </c>
      <c r="D277" s="79" t="str">
        <f ca="1">IF($B277="","",INDIRECT("減額一覧!G"&amp;$P277))</f>
        <v/>
      </c>
      <c r="E277" s="19" t="str">
        <f ca="1">IF(B277="","",INDIRECT("減額一覧!H"&amp;P277))</f>
        <v/>
      </c>
      <c r="F277" s="19" t="str">
        <f ca="1">IF($B277="","",INDIRECT("減額一覧!AX"&amp;P277))</f>
        <v/>
      </c>
      <c r="G277" s="20" t="str">
        <f ca="1">IF($B277="","",INDIRECT("減額一覧!AY"&amp;P277))</f>
        <v/>
      </c>
      <c r="H277" s="20" t="str">
        <f ca="1">IF($B277="","",INDIRECT("減額一覧!AZ"&amp;P277))</f>
        <v/>
      </c>
      <c r="I277" s="32" t="str">
        <f ca="1">IF(B277="","",IF(INDIRECT("減額一覧!BO"&amp;P277)=0.08,0.08,0.1))</f>
        <v/>
      </c>
      <c r="J277" s="52"/>
      <c r="K277" s="95" t="str">
        <f t="shared" ca="1" si="501"/>
        <v/>
      </c>
      <c r="L277" s="58" t="str">
        <f t="shared" ca="1" si="466"/>
        <v/>
      </c>
      <c r="N277" s="113" t="str">
        <f t="shared" ca="1" si="502"/>
        <v/>
      </c>
      <c r="O277" s="114" t="str">
        <f t="shared" ref="O277" ca="1" si="510">IF(B277="","",IF(INDIRECT("減額一覧!BO"&amp;P277)=0.08,0.08,0.1))</f>
        <v/>
      </c>
      <c r="P277" s="38">
        <v>57</v>
      </c>
      <c r="Q277" s="38" t="str">
        <f t="shared" ca="1" si="504"/>
        <v/>
      </c>
      <c r="R277" s="38" t="str">
        <f t="shared" ca="1" si="504"/>
        <v/>
      </c>
      <c r="S277" s="66" t="str">
        <f t="shared" ca="1" si="468"/>
        <v/>
      </c>
      <c r="T277" s="105" t="str">
        <f t="shared" ca="1" si="469"/>
        <v/>
      </c>
    </row>
    <row r="278" spans="1:20" ht="20.25" hidden="1" thickTop="1" thickBot="1">
      <c r="B278" s="64"/>
      <c r="C278" s="41" t="str">
        <f>IF(B278="","",減額一覧!C274)</f>
        <v/>
      </c>
      <c r="D278" s="43"/>
      <c r="E278" s="21"/>
      <c r="F278" s="22" t="s">
        <v>69</v>
      </c>
      <c r="G278" s="23">
        <f t="shared" ref="G278:H278" si="511">SUBTOTAL(9,G274:G277)</f>
        <v>0</v>
      </c>
      <c r="H278" s="23">
        <f t="shared" si="511"/>
        <v>0</v>
      </c>
      <c r="I278" s="30"/>
      <c r="J278" s="53"/>
      <c r="K278" s="96" t="str">
        <f t="shared" si="501"/>
        <v/>
      </c>
      <c r="L278" s="59" t="str">
        <f t="shared" si="466"/>
        <v/>
      </c>
      <c r="N278" s="108" t="str">
        <f t="shared" ref="N278" si="512">IF(AND(G278=0,H278=0),"","小計")</f>
        <v/>
      </c>
      <c r="O278" s="108" t="str">
        <f t="shared" ref="O278" si="513">IF(AND(G278=0,H278=0),"","小計")</f>
        <v/>
      </c>
      <c r="P278" s="38"/>
      <c r="Q278" s="38"/>
      <c r="R278" s="38"/>
      <c r="S278" s="66" t="str">
        <f t="shared" si="468"/>
        <v/>
      </c>
      <c r="T278" s="105" t="str">
        <f t="shared" si="469"/>
        <v/>
      </c>
    </row>
    <row r="279" spans="1:20" ht="19.5" hidden="1" thickTop="1">
      <c r="A279">
        <f ca="1">IF(B279="","",INDIRECT("減額一覧!B"&amp;$P279))</f>
        <v>287</v>
      </c>
      <c r="B279" s="61">
        <f t="shared" ref="B279" ca="1" si="514">IF(INDIRECT("減額一覧!BA"&amp;P279)=1,INDIRECT("減額一覧!M"&amp;P279),"")</f>
        <v>206</v>
      </c>
      <c r="C279" s="36">
        <f ca="1">IF(B279="","",INDIRECT("減額一覧!C"&amp;$P279))</f>
        <v>259065000</v>
      </c>
      <c r="D279" s="78" t="str">
        <f ca="1">IF($B279="","",INDIRECT("減額一覧!G"&amp;$P279))</f>
        <v>河野　花恵</v>
      </c>
      <c r="E279" s="19">
        <f ca="1">IF(B279="","",INDIRECT("減額一覧!H"&amp;P279))</f>
        <v>20</v>
      </c>
      <c r="F279" s="19">
        <f ca="1">IF($B279="","",INDIRECT("減額一覧!T"&amp;P279))</f>
        <v>1</v>
      </c>
      <c r="G279" s="20">
        <f ca="1">IF($B279="","",INDIRECT("減額一覧!U"&amp;P279))</f>
        <v>220</v>
      </c>
      <c r="H279" s="20">
        <f ca="1">IF($B279="","",INDIRECT("減額一覧!V"&amp;P279))</f>
        <v>136</v>
      </c>
      <c r="I279" s="32">
        <f ca="1">IF(B279="","",IF(INDIRECT("減額一覧!BL"&amp;P279)=0.08,0.08,0.1))</f>
        <v>0.1</v>
      </c>
      <c r="J279" s="51" t="s">
        <v>482</v>
      </c>
      <c r="K279" s="94" t="str">
        <f t="shared" ca="1" si="501"/>
        <v/>
      </c>
      <c r="L279" s="56" t="str">
        <f t="shared" ca="1" si="466"/>
        <v/>
      </c>
      <c r="N279" s="113" t="str">
        <f t="shared" ref="N279:N282" ca="1" si="515">IF(A279="","",IF(A279&gt;3000,"月ヶ瀬",IF(A279&gt;=2000,"都祁","市内")))</f>
        <v>市内</v>
      </c>
      <c r="O279" s="114">
        <f t="shared" ref="O279" ca="1" si="516">IF(B279="","",IF(INDIRECT("減額一覧!BL"&amp;P279)=0.08,0.08,0.1))</f>
        <v>0.1</v>
      </c>
      <c r="P279" s="38">
        <v>58</v>
      </c>
      <c r="Q279" s="38">
        <f t="shared" ref="Q279:R282" ca="1" si="517">IF(G279="","",IF(G279&gt;0,1,""))</f>
        <v>1</v>
      </c>
      <c r="R279" s="38">
        <f t="shared" ca="1" si="517"/>
        <v>1</v>
      </c>
      <c r="S279" s="66" t="str">
        <f t="shared" ca="1" si="468"/>
        <v>259</v>
      </c>
      <c r="T279" s="105" t="str">
        <f t="shared" ca="1" si="469"/>
        <v/>
      </c>
    </row>
    <row r="280" spans="1:20" ht="19.5" hidden="1" thickTop="1">
      <c r="A280">
        <f ca="1">IF(B280="","",INDIRECT("減額一覧!B"&amp;$P280))</f>
        <v>287</v>
      </c>
      <c r="B280" s="61">
        <f t="shared" ref="B280" ca="1" si="518">IF(INDIRECT("減額一覧!BB"&amp;P280)=1,INDIRECT("減額一覧!W"&amp;P280),"")</f>
        <v>207</v>
      </c>
      <c r="C280" s="44">
        <f ca="1">IF(B280="","",INDIRECT("減額一覧!C"&amp;$P280))</f>
        <v>259065000</v>
      </c>
      <c r="D280" s="79" t="str">
        <f ca="1">IF($B280="","",INDIRECT("減額一覧!G"&amp;$P280))</f>
        <v>河野　花恵</v>
      </c>
      <c r="E280" s="19">
        <f ca="1">IF(B280="","",INDIRECT("減額一覧!H"&amp;P280))</f>
        <v>20</v>
      </c>
      <c r="F280" s="19">
        <f ca="1">IF($B280="","",INDIRECT("減額一覧!AD"&amp;P280))</f>
        <v>2</v>
      </c>
      <c r="G280" s="20">
        <f ca="1">IF($B280="","",INDIRECT("減額一覧!AE"&amp;P280))</f>
        <v>440</v>
      </c>
      <c r="H280" s="20">
        <f ca="1">IF($B280="","",INDIRECT("減額一覧!AF"&amp;P280))</f>
        <v>273</v>
      </c>
      <c r="I280" s="32">
        <f ca="1">IF(B280="","",IF(INDIRECT("減額一覧!BM"&amp;P280)=0.08,0.08,0.1))</f>
        <v>0.1</v>
      </c>
      <c r="J280" s="52"/>
      <c r="K280" s="95" t="str">
        <f t="shared" ca="1" si="501"/>
        <v/>
      </c>
      <c r="L280" s="58" t="str">
        <f t="shared" ca="1" si="466"/>
        <v/>
      </c>
      <c r="N280" s="113" t="str">
        <f t="shared" ca="1" si="515"/>
        <v>市内</v>
      </c>
      <c r="O280" s="114">
        <f t="shared" ref="O280" ca="1" si="519">IF(B280="","",IF(INDIRECT("減額一覧!BM"&amp;P280)=0.08,0.08,0.1))</f>
        <v>0.1</v>
      </c>
      <c r="P280" s="38">
        <v>58</v>
      </c>
      <c r="Q280" s="38">
        <f t="shared" ca="1" si="517"/>
        <v>1</v>
      </c>
      <c r="R280" s="38">
        <f t="shared" ca="1" si="517"/>
        <v>1</v>
      </c>
      <c r="S280" s="66" t="str">
        <f t="shared" ca="1" si="468"/>
        <v>259</v>
      </c>
      <c r="T280" s="105" t="str">
        <f t="shared" ca="1" si="469"/>
        <v/>
      </c>
    </row>
    <row r="281" spans="1:20" ht="19.5" hidden="1" thickTop="1">
      <c r="A281">
        <f ca="1">IF(B281="","",INDIRECT("減額一覧!B"&amp;$P281))</f>
        <v>287</v>
      </c>
      <c r="B281" s="61">
        <f t="shared" ref="B281" ca="1" si="520">IF(INDIRECT("減額一覧!BC"&amp;P281)=1,INDIRECT("減額一覧!AG"&amp;P281),"")</f>
        <v>208</v>
      </c>
      <c r="C281" s="36">
        <f ca="1">IF(B281="","",INDIRECT("減額一覧!C"&amp;$P281))</f>
        <v>259065000</v>
      </c>
      <c r="D281" s="80" t="str">
        <f ca="1">IF($B281="","",INDIRECT("減額一覧!G"&amp;$P281))</f>
        <v>河野　花恵</v>
      </c>
      <c r="E281" s="19">
        <f ca="1">IF(B281="","",INDIRECT("減額一覧!H"&amp;P281))</f>
        <v>20</v>
      </c>
      <c r="F281" s="19">
        <f ca="1">IF($B281="","",INDIRECT("減額一覧!AN"&amp;P281))</f>
        <v>5</v>
      </c>
      <c r="G281" s="20">
        <f ca="1">IF($B281="","",INDIRECT("減額一覧!AO"&amp;P281))</f>
        <v>1100</v>
      </c>
      <c r="H281" s="20">
        <f ca="1">IF($B281="","",INDIRECT("減額一覧!AP"&amp;P281))</f>
        <v>682</v>
      </c>
      <c r="I281" s="32">
        <f ca="1">IF(B281="","",IF(INDIRECT("減額一覧!BN"&amp;P281)=0.08,0.08,0.1))</f>
        <v>0.1</v>
      </c>
      <c r="J281" s="52"/>
      <c r="K281" s="95" t="str">
        <f t="shared" ca="1" si="501"/>
        <v/>
      </c>
      <c r="L281" s="58" t="str">
        <f t="shared" ca="1" si="466"/>
        <v/>
      </c>
      <c r="N281" s="113" t="str">
        <f t="shared" ca="1" si="515"/>
        <v>市内</v>
      </c>
      <c r="O281" s="114">
        <f t="shared" ref="O281" ca="1" si="521">IF(B281="","",IF(INDIRECT("減額一覧!BN"&amp;P281)=0.08,0.08,0.1))</f>
        <v>0.1</v>
      </c>
      <c r="P281" s="38">
        <v>58</v>
      </c>
      <c r="Q281" s="38">
        <f t="shared" ca="1" si="517"/>
        <v>1</v>
      </c>
      <c r="R281" s="38">
        <f t="shared" ca="1" si="517"/>
        <v>1</v>
      </c>
      <c r="S281" s="66" t="str">
        <f t="shared" ca="1" si="468"/>
        <v>259</v>
      </c>
      <c r="T281" s="105" t="str">
        <f t="shared" ca="1" si="469"/>
        <v/>
      </c>
    </row>
    <row r="282" spans="1:20" ht="19.5" hidden="1" thickTop="1">
      <c r="A282" t="str">
        <f ca="1">IF(B282="","",INDIRECT("減額一覧!B"&amp;$P282))</f>
        <v/>
      </c>
      <c r="B282" s="61" t="str">
        <f t="shared" ref="B282" ca="1" si="522">IF(INDIRECT("減額一覧!BD"&amp;P282)=1,INDIRECT("減額一覧!AQ"&amp;P282),"")</f>
        <v/>
      </c>
      <c r="C282" s="45" t="str">
        <f ca="1">IF(B282="","",INDIRECT("減額一覧!C"&amp;$P282))</f>
        <v/>
      </c>
      <c r="D282" s="79" t="str">
        <f ca="1">IF($B282="","",INDIRECT("減額一覧!G"&amp;$P282))</f>
        <v/>
      </c>
      <c r="E282" s="19" t="str">
        <f ca="1">IF(B282="","",INDIRECT("減額一覧!H"&amp;P282))</f>
        <v/>
      </c>
      <c r="F282" s="19" t="str">
        <f ca="1">IF($B282="","",INDIRECT("減額一覧!AX"&amp;P282))</f>
        <v/>
      </c>
      <c r="G282" s="20" t="str">
        <f ca="1">IF($B282="","",INDIRECT("減額一覧!AY"&amp;P282))</f>
        <v/>
      </c>
      <c r="H282" s="20" t="str">
        <f ca="1">IF($B282="","",INDIRECT("減額一覧!AZ"&amp;P282))</f>
        <v/>
      </c>
      <c r="I282" s="32" t="str">
        <f ca="1">IF(B282="","",IF(INDIRECT("減額一覧!BO"&amp;P282)=0.08,0.08,0.1))</f>
        <v/>
      </c>
      <c r="J282" s="52"/>
      <c r="K282" s="95" t="str">
        <f t="shared" ca="1" si="501"/>
        <v/>
      </c>
      <c r="L282" s="58" t="str">
        <f t="shared" ca="1" si="466"/>
        <v/>
      </c>
      <c r="N282" s="113" t="str">
        <f t="shared" ca="1" si="515"/>
        <v/>
      </c>
      <c r="O282" s="114" t="str">
        <f t="shared" ref="O282" ca="1" si="523">IF(B282="","",IF(INDIRECT("減額一覧!BO"&amp;P282)=0.08,0.08,0.1))</f>
        <v/>
      </c>
      <c r="P282" s="38">
        <v>58</v>
      </c>
      <c r="Q282" s="38" t="str">
        <f t="shared" ca="1" si="517"/>
        <v/>
      </c>
      <c r="R282" s="38" t="str">
        <f t="shared" ca="1" si="517"/>
        <v/>
      </c>
      <c r="S282" s="66" t="str">
        <f t="shared" ca="1" si="468"/>
        <v/>
      </c>
      <c r="T282" s="105" t="str">
        <f t="shared" ca="1" si="469"/>
        <v/>
      </c>
    </row>
    <row r="283" spans="1:20" ht="20.25" hidden="1" thickTop="1" thickBot="1">
      <c r="B283" s="64"/>
      <c r="C283" s="41" t="str">
        <f>IF(B283="","",減額一覧!C279)</f>
        <v/>
      </c>
      <c r="D283" s="43"/>
      <c r="E283" s="21"/>
      <c r="F283" s="22" t="s">
        <v>69</v>
      </c>
      <c r="G283" s="23">
        <f t="shared" ref="G283:H283" si="524">SUBTOTAL(9,G279:G282)</f>
        <v>0</v>
      </c>
      <c r="H283" s="23">
        <f t="shared" si="524"/>
        <v>0</v>
      </c>
      <c r="I283" s="30"/>
      <c r="J283" s="53"/>
      <c r="K283" s="96" t="str">
        <f t="shared" si="501"/>
        <v/>
      </c>
      <c r="L283" s="59" t="str">
        <f t="shared" si="466"/>
        <v/>
      </c>
      <c r="N283" s="108" t="str">
        <f t="shared" ref="N283" si="525">IF(AND(G283=0,H283=0),"","小計")</f>
        <v/>
      </c>
      <c r="O283" s="108" t="str">
        <f t="shared" ref="O283" si="526">IF(AND(G283=0,H283=0),"","小計")</f>
        <v/>
      </c>
      <c r="P283" s="38"/>
      <c r="Q283" s="38"/>
      <c r="R283" s="38"/>
      <c r="S283" s="66" t="str">
        <f t="shared" si="468"/>
        <v/>
      </c>
      <c r="T283" s="105" t="str">
        <f t="shared" si="469"/>
        <v/>
      </c>
    </row>
    <row r="284" spans="1:20" ht="57" hidden="1" thickTop="1">
      <c r="A284">
        <f ca="1">IF(B284="","",INDIRECT("減額一覧!B"&amp;$P284))</f>
        <v>288</v>
      </c>
      <c r="B284" s="61">
        <f t="shared" ref="B284" ca="1" si="527">IF(INDIRECT("減額一覧!BA"&amp;P284)=1,INDIRECT("減額一覧!M"&amp;P284),"")</f>
        <v>205</v>
      </c>
      <c r="C284" s="36">
        <f ca="1">IF(B284="","",INDIRECT("減額一覧!C"&amp;$P284))</f>
        <v>112216000</v>
      </c>
      <c r="D284" s="78" t="str">
        <f ca="1">IF($B284="","",INDIRECT("減額一覧!G"&amp;$P284))</f>
        <v>玉川化成工業㈱　代表取締役　玉川　孝明</v>
      </c>
      <c r="E284" s="19">
        <f ca="1">IF(B284="","",INDIRECT("減額一覧!H"&amp;P284))</f>
        <v>20</v>
      </c>
      <c r="F284" s="19">
        <f ca="1">IF($B284="","",INDIRECT("減額一覧!T"&amp;P284))</f>
        <v>9</v>
      </c>
      <c r="G284" s="20">
        <f ca="1">IF($B284="","",INDIRECT("減額一覧!U"&amp;P284))</f>
        <v>2128</v>
      </c>
      <c r="H284" s="20">
        <f ca="1">IF($B284="","",INDIRECT("減額一覧!V"&amp;P284))</f>
        <v>1228</v>
      </c>
      <c r="I284" s="32">
        <f ca="1">IF(B284="","",IF(INDIRECT("減額一覧!BL"&amp;P284)=0.08,0.08,0.1))</f>
        <v>0.1</v>
      </c>
      <c r="J284" s="51" t="s">
        <v>483</v>
      </c>
      <c r="K284" s="94" t="str">
        <f t="shared" ca="1" si="501"/>
        <v/>
      </c>
      <c r="L284" s="56" t="str">
        <f t="shared" ca="1" si="466"/>
        <v/>
      </c>
      <c r="N284" s="113" t="str">
        <f t="shared" ref="N284:N287" ca="1" si="528">IF(A284="","",IF(A284&gt;3000,"月ヶ瀬",IF(A284&gt;=2000,"都祁","市内")))</f>
        <v>市内</v>
      </c>
      <c r="O284" s="114">
        <f t="shared" ref="O284" ca="1" si="529">IF(B284="","",IF(INDIRECT("減額一覧!BL"&amp;P284)=0.08,0.08,0.1))</f>
        <v>0.1</v>
      </c>
      <c r="P284" s="38">
        <v>59</v>
      </c>
      <c r="Q284" s="38">
        <f t="shared" ref="Q284:R287" ca="1" si="530">IF(G284="","",IF(G284&gt;0,1,""))</f>
        <v>1</v>
      </c>
      <c r="R284" s="38">
        <f t="shared" ca="1" si="530"/>
        <v>1</v>
      </c>
      <c r="S284" s="66" t="str">
        <f t="shared" ca="1" si="468"/>
        <v>112</v>
      </c>
      <c r="T284" s="105" t="str">
        <f t="shared" ca="1" si="469"/>
        <v/>
      </c>
    </row>
    <row r="285" spans="1:20" ht="57" hidden="1" thickTop="1">
      <c r="A285">
        <f ca="1">IF(B285="","",INDIRECT("減額一覧!B"&amp;$P285))</f>
        <v>288</v>
      </c>
      <c r="B285" s="61">
        <f t="shared" ref="B285" ca="1" si="531">IF(INDIRECT("減額一覧!BB"&amp;P285)=1,INDIRECT("減額一覧!W"&amp;P285),"")</f>
        <v>206</v>
      </c>
      <c r="C285" s="44">
        <f ca="1">IF(B285="","",INDIRECT("減額一覧!C"&amp;$P285))</f>
        <v>112216000</v>
      </c>
      <c r="D285" s="79" t="str">
        <f ca="1">IF($B285="","",INDIRECT("減額一覧!G"&amp;$P285))</f>
        <v>玉川化成工業㈱　代表取締役　玉川　孝明</v>
      </c>
      <c r="E285" s="19">
        <f ca="1">IF(B285="","",INDIRECT("減額一覧!H"&amp;P285))</f>
        <v>20</v>
      </c>
      <c r="F285" s="19">
        <f ca="1">IF($B285="","",INDIRECT("減額一覧!AD"&amp;P285))</f>
        <v>9</v>
      </c>
      <c r="G285" s="20">
        <f ca="1">IF($B285="","",INDIRECT("減額一覧!AE"&amp;P285))</f>
        <v>2128</v>
      </c>
      <c r="H285" s="20">
        <f ca="1">IF($B285="","",INDIRECT("減額一覧!AF"&amp;P285))</f>
        <v>1228</v>
      </c>
      <c r="I285" s="32">
        <f ca="1">IF(B285="","",IF(INDIRECT("減額一覧!BM"&amp;P285)=0.08,0.08,0.1))</f>
        <v>0.1</v>
      </c>
      <c r="J285" s="52"/>
      <c r="K285" s="95" t="str">
        <f t="shared" ca="1" si="501"/>
        <v/>
      </c>
      <c r="L285" s="58" t="str">
        <f t="shared" ca="1" si="466"/>
        <v/>
      </c>
      <c r="N285" s="113" t="str">
        <f t="shared" ca="1" si="528"/>
        <v>市内</v>
      </c>
      <c r="O285" s="114">
        <f t="shared" ref="O285" ca="1" si="532">IF(B285="","",IF(INDIRECT("減額一覧!BM"&amp;P285)=0.08,0.08,0.1))</f>
        <v>0.1</v>
      </c>
      <c r="P285" s="38">
        <v>59</v>
      </c>
      <c r="Q285" s="38">
        <f t="shared" ca="1" si="530"/>
        <v>1</v>
      </c>
      <c r="R285" s="38">
        <f t="shared" ca="1" si="530"/>
        <v>1</v>
      </c>
      <c r="S285" s="66" t="str">
        <f t="shared" ca="1" si="468"/>
        <v>112</v>
      </c>
      <c r="T285" s="105" t="str">
        <f t="shared" ca="1" si="469"/>
        <v/>
      </c>
    </row>
    <row r="286" spans="1:20" ht="57" hidden="1" thickTop="1">
      <c r="A286">
        <f ca="1">IF(B286="","",INDIRECT("減額一覧!B"&amp;$P286))</f>
        <v>288</v>
      </c>
      <c r="B286" s="61">
        <f t="shared" ref="B286" ca="1" si="533">IF(INDIRECT("減額一覧!BC"&amp;P286)=1,INDIRECT("減額一覧!AG"&amp;P286),"")</f>
        <v>207</v>
      </c>
      <c r="C286" s="36">
        <f ca="1">IF(B286="","",INDIRECT("減額一覧!C"&amp;$P286))</f>
        <v>112216000</v>
      </c>
      <c r="D286" s="80" t="str">
        <f ca="1">IF($B286="","",INDIRECT("減額一覧!G"&amp;$P286))</f>
        <v>玉川化成工業㈱　代表取締役　玉川　孝明</v>
      </c>
      <c r="E286" s="19">
        <f ca="1">IF(B286="","",INDIRECT("減額一覧!H"&amp;P286))</f>
        <v>20</v>
      </c>
      <c r="F286" s="19">
        <f ca="1">IF($B286="","",INDIRECT("減額一覧!AN"&amp;P286))</f>
        <v>33</v>
      </c>
      <c r="G286" s="20">
        <f ca="1">IF($B286="","",INDIRECT("減額一覧!AO"&amp;P286))</f>
        <v>7804</v>
      </c>
      <c r="H286" s="20">
        <f ca="1">IF($B286="","",INDIRECT("減額一覧!AP"&amp;P286))</f>
        <v>4501</v>
      </c>
      <c r="I286" s="32">
        <f ca="1">IF(B286="","",IF(INDIRECT("減額一覧!BN"&amp;P286)=0.08,0.08,0.1))</f>
        <v>0.1</v>
      </c>
      <c r="J286" s="52"/>
      <c r="K286" s="95" t="str">
        <f t="shared" ca="1" si="501"/>
        <v/>
      </c>
      <c r="L286" s="58" t="str">
        <f t="shared" ca="1" si="466"/>
        <v/>
      </c>
      <c r="N286" s="113" t="str">
        <f t="shared" ca="1" si="528"/>
        <v>市内</v>
      </c>
      <c r="O286" s="114">
        <f t="shared" ref="O286" ca="1" si="534">IF(B286="","",IF(INDIRECT("減額一覧!BN"&amp;P286)=0.08,0.08,0.1))</f>
        <v>0.1</v>
      </c>
      <c r="P286" s="38">
        <v>59</v>
      </c>
      <c r="Q286" s="38">
        <f t="shared" ca="1" si="530"/>
        <v>1</v>
      </c>
      <c r="R286" s="38">
        <f t="shared" ca="1" si="530"/>
        <v>1</v>
      </c>
      <c r="S286" s="66" t="str">
        <f t="shared" ca="1" si="468"/>
        <v>112</v>
      </c>
      <c r="T286" s="105" t="str">
        <f t="shared" ca="1" si="469"/>
        <v/>
      </c>
    </row>
    <row r="287" spans="1:20" ht="57" hidden="1" thickTop="1">
      <c r="A287">
        <f ca="1">IF(B287="","",INDIRECT("減額一覧!B"&amp;$P287))</f>
        <v>288</v>
      </c>
      <c r="B287" s="61">
        <f t="shared" ref="B287" ca="1" si="535">IF(INDIRECT("減額一覧!BD"&amp;P287)=1,INDIRECT("減額一覧!AQ"&amp;P287),"")</f>
        <v>208</v>
      </c>
      <c r="C287" s="45">
        <f ca="1">IF(B287="","",INDIRECT("減額一覧!C"&amp;$P287))</f>
        <v>112216000</v>
      </c>
      <c r="D287" s="79" t="str">
        <f ca="1">IF($B287="","",INDIRECT("減額一覧!G"&amp;$P287))</f>
        <v>玉川化成工業㈱　代表取締役　玉川　孝明</v>
      </c>
      <c r="E287" s="19">
        <f ca="1">IF(B287="","",INDIRECT("減額一覧!H"&amp;P287))</f>
        <v>20</v>
      </c>
      <c r="F287" s="19">
        <f ca="1">IF($B287="","",INDIRECT("減額一覧!AX"&amp;P287))</f>
        <v>33</v>
      </c>
      <c r="G287" s="20">
        <f ca="1">IF($B287="","",INDIRECT("減額一覧!AY"&amp;P287))</f>
        <v>7804</v>
      </c>
      <c r="H287" s="20">
        <f ca="1">IF($B287="","",INDIRECT("減額一覧!AZ"&amp;P287))</f>
        <v>4501</v>
      </c>
      <c r="I287" s="32">
        <f ca="1">IF(B287="","",IF(INDIRECT("減額一覧!BO"&amp;P287)=0.08,0.08,0.1))</f>
        <v>0.1</v>
      </c>
      <c r="J287" s="52"/>
      <c r="K287" s="95" t="str">
        <f t="shared" ca="1" si="501"/>
        <v/>
      </c>
      <c r="L287" s="58" t="str">
        <f t="shared" ca="1" si="466"/>
        <v/>
      </c>
      <c r="N287" s="113" t="str">
        <f t="shared" ca="1" si="528"/>
        <v>市内</v>
      </c>
      <c r="O287" s="114">
        <f t="shared" ref="O287" ca="1" si="536">IF(B287="","",IF(INDIRECT("減額一覧!BO"&amp;P287)=0.08,0.08,0.1))</f>
        <v>0.1</v>
      </c>
      <c r="P287" s="38">
        <v>59</v>
      </c>
      <c r="Q287" s="38">
        <f t="shared" ca="1" si="530"/>
        <v>1</v>
      </c>
      <c r="R287" s="38">
        <f t="shared" ca="1" si="530"/>
        <v>1</v>
      </c>
      <c r="S287" s="66" t="str">
        <f t="shared" ca="1" si="468"/>
        <v>112</v>
      </c>
      <c r="T287" s="105" t="str">
        <f t="shared" ca="1" si="469"/>
        <v/>
      </c>
    </row>
    <row r="288" spans="1:20" ht="20.25" hidden="1" thickTop="1" thickBot="1">
      <c r="B288" s="64"/>
      <c r="C288" s="41" t="str">
        <f>IF(B288="","",減額一覧!C284)</f>
        <v/>
      </c>
      <c r="D288" s="43"/>
      <c r="E288" s="21"/>
      <c r="F288" s="22" t="s">
        <v>69</v>
      </c>
      <c r="G288" s="23">
        <f t="shared" ref="G288:H288" si="537">SUBTOTAL(9,G284:G287)</f>
        <v>0</v>
      </c>
      <c r="H288" s="23">
        <f t="shared" si="537"/>
        <v>0</v>
      </c>
      <c r="I288" s="30"/>
      <c r="J288" s="53"/>
      <c r="K288" s="96" t="str">
        <f t="shared" si="501"/>
        <v/>
      </c>
      <c r="L288" s="59" t="str">
        <f t="shared" si="466"/>
        <v/>
      </c>
      <c r="N288" s="108" t="str">
        <f t="shared" ref="N288" si="538">IF(AND(G288=0,H288=0),"","小計")</f>
        <v/>
      </c>
      <c r="O288" s="108" t="str">
        <f t="shared" ref="O288" si="539">IF(AND(G288=0,H288=0),"","小計")</f>
        <v/>
      </c>
      <c r="P288" s="38"/>
      <c r="Q288" s="38"/>
      <c r="R288" s="38"/>
      <c r="S288" s="66" t="str">
        <f t="shared" si="468"/>
        <v/>
      </c>
      <c r="T288" s="105" t="str">
        <f t="shared" si="469"/>
        <v/>
      </c>
    </row>
    <row r="289" spans="1:20" ht="19.5" hidden="1" thickTop="1">
      <c r="A289">
        <f ca="1">IF(B289="","",INDIRECT("減額一覧!B"&amp;$P289))</f>
        <v>291</v>
      </c>
      <c r="B289" s="61">
        <f t="shared" ref="B289" ca="1" si="540">IF(INDIRECT("減額一覧!BA"&amp;P289)=1,INDIRECT("減額一覧!M"&amp;P289),"")</f>
        <v>207</v>
      </c>
      <c r="C289" s="36">
        <f ca="1">IF(B289="","",INDIRECT("減額一覧!C"&amp;$P289))</f>
        <v>560087000</v>
      </c>
      <c r="D289" s="78" t="str">
        <f ca="1">IF($B289="","",INDIRECT("減額一覧!G"&amp;$P289))</f>
        <v>堀江　健太郎</v>
      </c>
      <c r="E289" s="19">
        <f ca="1">IF(B289="","",INDIRECT("減額一覧!H"&amp;P289))</f>
        <v>13</v>
      </c>
      <c r="F289" s="19">
        <f ca="1">IF($B289="","",INDIRECT("減額一覧!T"&amp;P289))</f>
        <v>31</v>
      </c>
      <c r="G289" s="20">
        <f ca="1">IF($B289="","",INDIRECT("減額一覧!U"&amp;P289))</f>
        <v>6474</v>
      </c>
      <c r="H289" s="20">
        <f ca="1">IF($B289="","",INDIRECT("減額一覧!V"&amp;P289))</f>
        <v>4228</v>
      </c>
      <c r="I289" s="32">
        <f ca="1">IF(B289="","",IF(INDIRECT("減額一覧!BL"&amp;P289)=0.08,0.08,0.1))</f>
        <v>0.1</v>
      </c>
      <c r="J289" s="51" t="s">
        <v>526</v>
      </c>
      <c r="K289" s="94" t="str">
        <f t="shared" ca="1" si="501"/>
        <v/>
      </c>
      <c r="L289" s="56" t="str">
        <f t="shared" ca="1" si="466"/>
        <v/>
      </c>
      <c r="N289" s="113" t="str">
        <f t="shared" ref="N289:N292" ca="1" si="541">IF(A289="","",IF(A289&gt;3000,"月ヶ瀬",IF(A289&gt;=2000,"都祁","市内")))</f>
        <v>市内</v>
      </c>
      <c r="O289" s="114">
        <f t="shared" ref="O289" ca="1" si="542">IF(B289="","",IF(INDIRECT("減額一覧!BL"&amp;P289)=0.08,0.08,0.1))</f>
        <v>0.1</v>
      </c>
      <c r="P289" s="38">
        <v>60</v>
      </c>
      <c r="Q289" s="38">
        <f t="shared" ref="Q289:R292" ca="1" si="543">IF(G289="","",IF(G289&gt;0,1,""))</f>
        <v>1</v>
      </c>
      <c r="R289" s="38">
        <f t="shared" ca="1" si="543"/>
        <v>1</v>
      </c>
      <c r="S289" s="66" t="str">
        <f t="shared" ca="1" si="468"/>
        <v>560</v>
      </c>
      <c r="T289" s="105" t="str">
        <f t="shared" ca="1" si="469"/>
        <v/>
      </c>
    </row>
    <row r="290" spans="1:20" ht="19.5" hidden="1" thickTop="1">
      <c r="A290">
        <f ca="1">IF(B290="","",INDIRECT("減額一覧!B"&amp;$P290))</f>
        <v>291</v>
      </c>
      <c r="B290" s="61">
        <f t="shared" ref="B290" ca="1" si="544">IF(INDIRECT("減額一覧!BB"&amp;P290)=1,INDIRECT("減額一覧!W"&amp;P290),"")</f>
        <v>208</v>
      </c>
      <c r="C290" s="44">
        <f ca="1">IF(B290="","",INDIRECT("減額一覧!C"&amp;$P290))</f>
        <v>560087000</v>
      </c>
      <c r="D290" s="79" t="str">
        <f ca="1">IF($B290="","",INDIRECT("減額一覧!G"&amp;$P290))</f>
        <v>堀江　健太郎</v>
      </c>
      <c r="E290" s="19">
        <f ca="1">IF(B290="","",INDIRECT("減額一覧!H"&amp;P290))</f>
        <v>13</v>
      </c>
      <c r="F290" s="19">
        <f ca="1">IF($B290="","",INDIRECT("減額一覧!AD"&amp;P290))</f>
        <v>31</v>
      </c>
      <c r="G290" s="20">
        <f ca="1">IF($B290="","",INDIRECT("減額一覧!AE"&amp;P290))</f>
        <v>6474</v>
      </c>
      <c r="H290" s="20">
        <f ca="1">IF($B290="","",INDIRECT("減額一覧!AF"&amp;P290))</f>
        <v>4228</v>
      </c>
      <c r="I290" s="32">
        <f ca="1">IF(B290="","",IF(INDIRECT("減額一覧!BM"&amp;P290)=0.08,0.08,0.1))</f>
        <v>0.1</v>
      </c>
      <c r="J290" s="52"/>
      <c r="K290" s="95" t="str">
        <f t="shared" ca="1" si="501"/>
        <v/>
      </c>
      <c r="L290" s="58" t="str">
        <f t="shared" ca="1" si="466"/>
        <v/>
      </c>
      <c r="N290" s="113" t="str">
        <f t="shared" ca="1" si="541"/>
        <v>市内</v>
      </c>
      <c r="O290" s="114">
        <f t="shared" ref="O290" ca="1" si="545">IF(B290="","",IF(INDIRECT("減額一覧!BM"&amp;P290)=0.08,0.08,0.1))</f>
        <v>0.1</v>
      </c>
      <c r="P290" s="38">
        <v>60</v>
      </c>
      <c r="Q290" s="38">
        <f t="shared" ca="1" si="543"/>
        <v>1</v>
      </c>
      <c r="R290" s="38">
        <f t="shared" ca="1" si="543"/>
        <v>1</v>
      </c>
      <c r="S290" s="66" t="str">
        <f t="shared" ca="1" si="468"/>
        <v>560</v>
      </c>
      <c r="T290" s="105" t="str">
        <f t="shared" ca="1" si="469"/>
        <v/>
      </c>
    </row>
    <row r="291" spans="1:20" ht="19.5" hidden="1" thickTop="1">
      <c r="A291" t="str">
        <f ca="1">IF(B291="","",INDIRECT("減額一覧!B"&amp;$P291))</f>
        <v/>
      </c>
      <c r="B291" s="61" t="str">
        <f t="shared" ref="B291" ca="1" si="546">IF(INDIRECT("減額一覧!BC"&amp;P291)=1,INDIRECT("減額一覧!AG"&amp;P291),"")</f>
        <v/>
      </c>
      <c r="C291" s="36" t="str">
        <f ca="1">IF(B291="","",INDIRECT("減額一覧!C"&amp;$P291))</f>
        <v/>
      </c>
      <c r="D291" s="80" t="str">
        <f ca="1">IF($B291="","",INDIRECT("減額一覧!G"&amp;$P291))</f>
        <v/>
      </c>
      <c r="E291" s="19" t="str">
        <f ca="1">IF(B291="","",INDIRECT("減額一覧!H"&amp;P291))</f>
        <v/>
      </c>
      <c r="F291" s="19" t="str">
        <f ca="1">IF($B291="","",INDIRECT("減額一覧!AN"&amp;P291))</f>
        <v/>
      </c>
      <c r="G291" s="20" t="str">
        <f ca="1">IF($B291="","",INDIRECT("減額一覧!AO"&amp;P291))</f>
        <v/>
      </c>
      <c r="H291" s="20" t="str">
        <f ca="1">IF($B291="","",INDIRECT("減額一覧!AP"&amp;P291))</f>
        <v/>
      </c>
      <c r="I291" s="32" t="str">
        <f ca="1">IF(B291="","",IF(INDIRECT("減額一覧!BN"&amp;P291)=0.08,0.08,0.1))</f>
        <v/>
      </c>
      <c r="J291" s="52"/>
      <c r="K291" s="95" t="str">
        <f t="shared" ca="1" si="501"/>
        <v/>
      </c>
      <c r="L291" s="58" t="str">
        <f t="shared" ca="1" si="466"/>
        <v/>
      </c>
      <c r="N291" s="113" t="str">
        <f t="shared" ca="1" si="541"/>
        <v/>
      </c>
      <c r="O291" s="114" t="str">
        <f t="shared" ref="O291" ca="1" si="547">IF(B291="","",IF(INDIRECT("減額一覧!BN"&amp;P291)=0.08,0.08,0.1))</f>
        <v/>
      </c>
      <c r="P291" s="38">
        <v>60</v>
      </c>
      <c r="Q291" s="38" t="str">
        <f t="shared" ca="1" si="543"/>
        <v/>
      </c>
      <c r="R291" s="38" t="str">
        <f t="shared" ca="1" si="543"/>
        <v/>
      </c>
      <c r="S291" s="66" t="str">
        <f t="shared" ca="1" si="468"/>
        <v/>
      </c>
      <c r="T291" s="105" t="str">
        <f t="shared" ca="1" si="469"/>
        <v/>
      </c>
    </row>
    <row r="292" spans="1:20" ht="19.5" hidden="1" thickTop="1">
      <c r="A292" t="str">
        <f ca="1">IF(B292="","",INDIRECT("減額一覧!B"&amp;$P292))</f>
        <v/>
      </c>
      <c r="B292" s="61" t="str">
        <f t="shared" ref="B292" ca="1" si="548">IF(INDIRECT("減額一覧!BD"&amp;P292)=1,INDIRECT("減額一覧!AQ"&amp;P292),"")</f>
        <v/>
      </c>
      <c r="C292" s="45" t="str">
        <f ca="1">IF(B292="","",INDIRECT("減額一覧!C"&amp;$P292))</f>
        <v/>
      </c>
      <c r="D292" s="79" t="str">
        <f ca="1">IF($B292="","",INDIRECT("減額一覧!G"&amp;$P292))</f>
        <v/>
      </c>
      <c r="E292" s="19" t="str">
        <f ca="1">IF(B292="","",INDIRECT("減額一覧!H"&amp;P292))</f>
        <v/>
      </c>
      <c r="F292" s="19" t="str">
        <f ca="1">IF($B292="","",INDIRECT("減額一覧!AX"&amp;P292))</f>
        <v/>
      </c>
      <c r="G292" s="20" t="str">
        <f ca="1">IF($B292="","",INDIRECT("減額一覧!AY"&amp;P292))</f>
        <v/>
      </c>
      <c r="H292" s="20" t="str">
        <f ca="1">IF($B292="","",INDIRECT("減額一覧!AZ"&amp;P292))</f>
        <v/>
      </c>
      <c r="I292" s="32" t="str">
        <f ca="1">IF(B292="","",IF(INDIRECT("減額一覧!BO"&amp;P292)=0.08,0.08,0.1))</f>
        <v/>
      </c>
      <c r="J292" s="52"/>
      <c r="K292" s="95" t="str">
        <f t="shared" ca="1" si="501"/>
        <v/>
      </c>
      <c r="L292" s="58" t="str">
        <f t="shared" ca="1" si="466"/>
        <v/>
      </c>
      <c r="N292" s="113" t="str">
        <f t="shared" ca="1" si="541"/>
        <v/>
      </c>
      <c r="O292" s="114" t="str">
        <f t="shared" ref="O292" ca="1" si="549">IF(B292="","",IF(INDIRECT("減額一覧!BO"&amp;P292)=0.08,0.08,0.1))</f>
        <v/>
      </c>
      <c r="P292" s="38">
        <v>60</v>
      </c>
      <c r="Q292" s="38" t="str">
        <f t="shared" ca="1" si="543"/>
        <v/>
      </c>
      <c r="R292" s="38" t="str">
        <f t="shared" ca="1" si="543"/>
        <v/>
      </c>
      <c r="S292" s="66" t="str">
        <f t="shared" ca="1" si="468"/>
        <v/>
      </c>
      <c r="T292" s="105" t="str">
        <f t="shared" ca="1" si="469"/>
        <v/>
      </c>
    </row>
    <row r="293" spans="1:20" ht="20.25" hidden="1" thickTop="1" thickBot="1">
      <c r="B293" s="64"/>
      <c r="C293" s="41" t="str">
        <f>IF(B293="","",減額一覧!C289)</f>
        <v/>
      </c>
      <c r="D293" s="43"/>
      <c r="E293" s="21"/>
      <c r="F293" s="22" t="s">
        <v>69</v>
      </c>
      <c r="G293" s="23">
        <f t="shared" ref="G293:H293" si="550">SUBTOTAL(9,G289:G292)</f>
        <v>0</v>
      </c>
      <c r="H293" s="23">
        <f t="shared" si="550"/>
        <v>0</v>
      </c>
      <c r="I293" s="30"/>
      <c r="J293" s="53"/>
      <c r="K293" s="96" t="str">
        <f t="shared" si="501"/>
        <v/>
      </c>
      <c r="L293" s="59" t="str">
        <f t="shared" si="466"/>
        <v/>
      </c>
      <c r="N293" s="108" t="str">
        <f t="shared" ref="N293" si="551">IF(AND(G293=0,H293=0),"","小計")</f>
        <v/>
      </c>
      <c r="O293" s="108" t="str">
        <f t="shared" ref="O293" si="552">IF(AND(G293=0,H293=0),"","小計")</f>
        <v/>
      </c>
      <c r="P293" s="38"/>
      <c r="Q293" s="38"/>
      <c r="R293" s="38"/>
      <c r="S293" s="66" t="str">
        <f t="shared" si="468"/>
        <v/>
      </c>
      <c r="T293" s="105" t="str">
        <f t="shared" si="469"/>
        <v/>
      </c>
    </row>
    <row r="294" spans="1:20" ht="19.5" hidden="1" thickTop="1">
      <c r="A294">
        <f ca="1">IF(B294="","",INDIRECT("減額一覧!B"&amp;$P294))</f>
        <v>292</v>
      </c>
      <c r="B294" s="61">
        <f t="shared" ref="B294" ca="1" si="553">IF(INDIRECT("減額一覧!BA"&amp;P294)=1,INDIRECT("減額一覧!M"&amp;P294),"")</f>
        <v>207</v>
      </c>
      <c r="C294" s="36">
        <f ca="1">IF(B294="","",INDIRECT("減額一覧!C"&amp;$P294))</f>
        <v>562129000</v>
      </c>
      <c r="D294" s="78" t="str">
        <f ca="1">IF($B294="","",INDIRECT("減額一覧!G"&amp;$P294))</f>
        <v>上久保　嘉光</v>
      </c>
      <c r="E294" s="19">
        <f ca="1">IF(B294="","",INDIRECT("減額一覧!H"&amp;P294))</f>
        <v>20</v>
      </c>
      <c r="F294" s="19">
        <f ca="1">IF($B294="","",INDIRECT("減額一覧!T"&amp;P294))</f>
        <v>12</v>
      </c>
      <c r="G294" s="20">
        <f ca="1">IF($B294="","",INDIRECT("減額一覧!U"&amp;P294))</f>
        <v>2640</v>
      </c>
      <c r="H294" s="20">
        <f ca="1">IF($B294="","",INDIRECT("減額一覧!V"&amp;P294))</f>
        <v>1637</v>
      </c>
      <c r="I294" s="32">
        <f ca="1">IF(B294="","",IF(INDIRECT("減額一覧!BL"&amp;P294)=0.08,0.08,0.1))</f>
        <v>0.1</v>
      </c>
      <c r="J294" s="51" t="s">
        <v>484</v>
      </c>
      <c r="K294" s="94" t="str">
        <f t="shared" ca="1" si="501"/>
        <v/>
      </c>
      <c r="L294" s="56" t="str">
        <f t="shared" ca="1" si="466"/>
        <v/>
      </c>
      <c r="N294" s="113" t="str">
        <f t="shared" ref="N294:N297" ca="1" si="554">IF(A294="","",IF(A294&gt;3000,"月ヶ瀬",IF(A294&gt;=2000,"都祁","市内")))</f>
        <v>市内</v>
      </c>
      <c r="O294" s="114">
        <f t="shared" ref="O294" ca="1" si="555">IF(B294="","",IF(INDIRECT("減額一覧!BL"&amp;P294)=0.08,0.08,0.1))</f>
        <v>0.1</v>
      </c>
      <c r="P294" s="38">
        <v>61</v>
      </c>
      <c r="Q294" s="38">
        <f t="shared" ref="Q294:R297" ca="1" si="556">IF(G294="","",IF(G294&gt;0,1,""))</f>
        <v>1</v>
      </c>
      <c r="R294" s="38">
        <f t="shared" ca="1" si="556"/>
        <v>1</v>
      </c>
      <c r="S294" s="66" t="str">
        <f t="shared" ca="1" si="468"/>
        <v>562</v>
      </c>
      <c r="T294" s="105" t="str">
        <f t="shared" ca="1" si="469"/>
        <v/>
      </c>
    </row>
    <row r="295" spans="1:20" ht="19.5" hidden="1" thickTop="1">
      <c r="A295">
        <f ca="1">IF(B295="","",INDIRECT("減額一覧!B"&amp;$P295))</f>
        <v>292</v>
      </c>
      <c r="B295" s="61">
        <f t="shared" ref="B295" ca="1" si="557">IF(INDIRECT("減額一覧!BB"&amp;P295)=1,INDIRECT("減額一覧!W"&amp;P295),"")</f>
        <v>208</v>
      </c>
      <c r="C295" s="44">
        <f ca="1">IF(B295="","",INDIRECT("減額一覧!C"&amp;$P295))</f>
        <v>562129000</v>
      </c>
      <c r="D295" s="79" t="str">
        <f ca="1">IF($B295="","",INDIRECT("減額一覧!G"&amp;$P295))</f>
        <v>上久保　嘉光</v>
      </c>
      <c r="E295" s="19">
        <f ca="1">IF(B295="","",INDIRECT("減額一覧!H"&amp;P295))</f>
        <v>20</v>
      </c>
      <c r="F295" s="19">
        <f ca="1">IF($B295="","",INDIRECT("減額一覧!AD"&amp;P295))</f>
        <v>12</v>
      </c>
      <c r="G295" s="20">
        <f ca="1">IF($B295="","",INDIRECT("減額一覧!AE"&amp;P295))</f>
        <v>2640</v>
      </c>
      <c r="H295" s="20">
        <f ca="1">IF($B295="","",INDIRECT("減額一覧!AF"&amp;P295))</f>
        <v>1637</v>
      </c>
      <c r="I295" s="32">
        <f ca="1">IF(B295="","",IF(INDIRECT("減額一覧!BM"&amp;P295)=0.08,0.08,0.1))</f>
        <v>0.1</v>
      </c>
      <c r="J295" s="52"/>
      <c r="K295" s="95" t="str">
        <f t="shared" ca="1" si="501"/>
        <v/>
      </c>
      <c r="L295" s="58" t="str">
        <f t="shared" ca="1" si="466"/>
        <v/>
      </c>
      <c r="N295" s="113" t="str">
        <f t="shared" ca="1" si="554"/>
        <v>市内</v>
      </c>
      <c r="O295" s="114">
        <f t="shared" ref="O295" ca="1" si="558">IF(B295="","",IF(INDIRECT("減額一覧!BM"&amp;P295)=0.08,0.08,0.1))</f>
        <v>0.1</v>
      </c>
      <c r="P295" s="38">
        <v>61</v>
      </c>
      <c r="Q295" s="38">
        <f t="shared" ca="1" si="556"/>
        <v>1</v>
      </c>
      <c r="R295" s="38">
        <f t="shared" ca="1" si="556"/>
        <v>1</v>
      </c>
      <c r="S295" s="66" t="str">
        <f t="shared" ca="1" si="468"/>
        <v>562</v>
      </c>
      <c r="T295" s="105" t="str">
        <f t="shared" ca="1" si="469"/>
        <v/>
      </c>
    </row>
    <row r="296" spans="1:20" ht="19.5" hidden="1" thickTop="1">
      <c r="A296" t="str">
        <f ca="1">IF(B296="","",INDIRECT("減額一覧!B"&amp;$P296))</f>
        <v/>
      </c>
      <c r="B296" s="61" t="str">
        <f t="shared" ref="B296" ca="1" si="559">IF(INDIRECT("減額一覧!BC"&amp;P296)=1,INDIRECT("減額一覧!AG"&amp;P296),"")</f>
        <v/>
      </c>
      <c r="C296" s="36" t="str">
        <f ca="1">IF(B296="","",INDIRECT("減額一覧!C"&amp;$P296))</f>
        <v/>
      </c>
      <c r="D296" s="80" t="str">
        <f ca="1">IF($B296="","",INDIRECT("減額一覧!G"&amp;$P296))</f>
        <v/>
      </c>
      <c r="E296" s="19" t="str">
        <f ca="1">IF(B296="","",INDIRECT("減額一覧!H"&amp;P296))</f>
        <v/>
      </c>
      <c r="F296" s="19" t="str">
        <f ca="1">IF($B296="","",INDIRECT("減額一覧!AN"&amp;P296))</f>
        <v/>
      </c>
      <c r="G296" s="20" t="str">
        <f ca="1">IF($B296="","",INDIRECT("減額一覧!AO"&amp;P296))</f>
        <v/>
      </c>
      <c r="H296" s="20" t="str">
        <f ca="1">IF($B296="","",INDIRECT("減額一覧!AP"&amp;P296))</f>
        <v/>
      </c>
      <c r="I296" s="32" t="str">
        <f ca="1">IF(B296="","",IF(INDIRECT("減額一覧!BN"&amp;P296)=0.08,0.08,0.1))</f>
        <v/>
      </c>
      <c r="J296" s="52"/>
      <c r="K296" s="95" t="str">
        <f t="shared" ca="1" si="501"/>
        <v/>
      </c>
      <c r="L296" s="58" t="str">
        <f t="shared" ca="1" si="466"/>
        <v/>
      </c>
      <c r="N296" s="113" t="str">
        <f t="shared" ca="1" si="554"/>
        <v/>
      </c>
      <c r="O296" s="114" t="str">
        <f t="shared" ref="O296" ca="1" si="560">IF(B296="","",IF(INDIRECT("減額一覧!BN"&amp;P296)=0.08,0.08,0.1))</f>
        <v/>
      </c>
      <c r="P296" s="38">
        <v>61</v>
      </c>
      <c r="Q296" s="38" t="str">
        <f t="shared" ca="1" si="556"/>
        <v/>
      </c>
      <c r="R296" s="38" t="str">
        <f t="shared" ca="1" si="556"/>
        <v/>
      </c>
      <c r="S296" s="66" t="str">
        <f t="shared" ca="1" si="468"/>
        <v/>
      </c>
      <c r="T296" s="105" t="str">
        <f t="shared" ca="1" si="469"/>
        <v/>
      </c>
    </row>
    <row r="297" spans="1:20" ht="19.5" hidden="1" thickTop="1">
      <c r="A297" t="str">
        <f ca="1">IF(B297="","",INDIRECT("減額一覧!B"&amp;$P297))</f>
        <v/>
      </c>
      <c r="B297" s="61" t="str">
        <f t="shared" ref="B297" ca="1" si="561">IF(INDIRECT("減額一覧!BD"&amp;P297)=1,INDIRECT("減額一覧!AQ"&amp;P297),"")</f>
        <v/>
      </c>
      <c r="C297" s="45" t="str">
        <f ca="1">IF(B297="","",INDIRECT("減額一覧!C"&amp;$P297))</f>
        <v/>
      </c>
      <c r="D297" s="79" t="str">
        <f ca="1">IF($B297="","",INDIRECT("減額一覧!G"&amp;$P297))</f>
        <v/>
      </c>
      <c r="E297" s="19" t="str">
        <f ca="1">IF(B297="","",INDIRECT("減額一覧!H"&amp;P297))</f>
        <v/>
      </c>
      <c r="F297" s="19" t="str">
        <f ca="1">IF($B297="","",INDIRECT("減額一覧!AX"&amp;P297))</f>
        <v/>
      </c>
      <c r="G297" s="20" t="str">
        <f ca="1">IF($B297="","",INDIRECT("減額一覧!AY"&amp;P297))</f>
        <v/>
      </c>
      <c r="H297" s="20" t="str">
        <f ca="1">IF($B297="","",INDIRECT("減額一覧!AZ"&amp;P297))</f>
        <v/>
      </c>
      <c r="I297" s="32" t="str">
        <f ca="1">IF(B297="","",IF(INDIRECT("減額一覧!BO"&amp;P297)=0.08,0.08,0.1))</f>
        <v/>
      </c>
      <c r="J297" s="52"/>
      <c r="K297" s="95" t="str">
        <f t="shared" ca="1" si="501"/>
        <v/>
      </c>
      <c r="L297" s="58" t="str">
        <f t="shared" ca="1" si="466"/>
        <v/>
      </c>
      <c r="N297" s="113" t="str">
        <f t="shared" ca="1" si="554"/>
        <v/>
      </c>
      <c r="O297" s="114" t="str">
        <f t="shared" ref="O297" ca="1" si="562">IF(B297="","",IF(INDIRECT("減額一覧!BO"&amp;P297)=0.08,0.08,0.1))</f>
        <v/>
      </c>
      <c r="P297" s="38">
        <v>61</v>
      </c>
      <c r="Q297" s="38" t="str">
        <f t="shared" ca="1" si="556"/>
        <v/>
      </c>
      <c r="R297" s="38" t="str">
        <f t="shared" ca="1" si="556"/>
        <v/>
      </c>
      <c r="S297" s="66" t="str">
        <f t="shared" ca="1" si="468"/>
        <v/>
      </c>
      <c r="T297" s="105" t="str">
        <f t="shared" ca="1" si="469"/>
        <v/>
      </c>
    </row>
    <row r="298" spans="1:20" ht="20.25" hidden="1" thickTop="1" thickBot="1">
      <c r="B298" s="64"/>
      <c r="C298" s="41" t="str">
        <f>IF(B298="","",減額一覧!C294)</f>
        <v/>
      </c>
      <c r="D298" s="43"/>
      <c r="E298" s="21"/>
      <c r="F298" s="22" t="s">
        <v>69</v>
      </c>
      <c r="G298" s="23">
        <f t="shared" ref="G298:H298" si="563">SUBTOTAL(9,G294:G297)</f>
        <v>0</v>
      </c>
      <c r="H298" s="23">
        <f t="shared" si="563"/>
        <v>0</v>
      </c>
      <c r="I298" s="30"/>
      <c r="J298" s="53"/>
      <c r="K298" s="96" t="str">
        <f t="shared" si="501"/>
        <v/>
      </c>
      <c r="L298" s="59" t="str">
        <f t="shared" si="466"/>
        <v/>
      </c>
      <c r="N298" s="108" t="str">
        <f t="shared" ref="N298" si="564">IF(AND(G298=0,H298=0),"","小計")</f>
        <v/>
      </c>
      <c r="O298" s="108" t="str">
        <f t="shared" ref="O298" si="565">IF(AND(G298=0,H298=0),"","小計")</f>
        <v/>
      </c>
      <c r="P298" s="38"/>
      <c r="Q298" s="38"/>
      <c r="R298" s="38"/>
      <c r="S298" s="66" t="str">
        <f t="shared" si="468"/>
        <v/>
      </c>
      <c r="T298" s="105" t="str">
        <f t="shared" si="469"/>
        <v/>
      </c>
    </row>
    <row r="299" spans="1:20" ht="57" hidden="1" thickTop="1">
      <c r="A299">
        <f ca="1">IF(B299="","",INDIRECT("減額一覧!B"&amp;$P299))</f>
        <v>293</v>
      </c>
      <c r="B299" s="61">
        <f t="shared" ref="B299" ca="1" si="566">IF(INDIRECT("減額一覧!BA"&amp;P299)=1,INDIRECT("減額一覧!M"&amp;P299),"")</f>
        <v>205</v>
      </c>
      <c r="C299" s="36">
        <f ca="1">IF(B299="","",INDIRECT("減額一覧!C"&amp;$P299))</f>
        <v>7215300</v>
      </c>
      <c r="D299" s="78" t="str">
        <f ca="1">IF($B299="","",INDIRECT("減額一覧!G"&amp;$P299))</f>
        <v>五條運輸㈱　代表取締役　原田　勝子</v>
      </c>
      <c r="E299" s="19">
        <f ca="1">IF(B299="","",INDIRECT("減額一覧!H"&amp;P299))</f>
        <v>40</v>
      </c>
      <c r="F299" s="19">
        <f ca="1">IF($B299="","",INDIRECT("減額一覧!T"&amp;P299))</f>
        <v>1</v>
      </c>
      <c r="G299" s="20">
        <f ca="1">IF($B299="","",INDIRECT("減額一覧!U"&amp;P299))</f>
        <v>253</v>
      </c>
      <c r="H299" s="20">
        <f ca="1">IF($B299="","",INDIRECT("減額一覧!V"&amp;P299))</f>
        <v>136</v>
      </c>
      <c r="I299" s="32">
        <f ca="1">IF(B299="","",IF(INDIRECT("減額一覧!BL"&amp;P299)=0.08,0.08,0.1))</f>
        <v>0.1</v>
      </c>
      <c r="J299" s="51" t="s">
        <v>485</v>
      </c>
      <c r="K299" s="94" t="str">
        <f t="shared" ca="1" si="501"/>
        <v/>
      </c>
      <c r="L299" s="56" t="str">
        <f t="shared" ca="1" si="466"/>
        <v/>
      </c>
      <c r="N299" s="113" t="str">
        <f t="shared" ref="N299:N302" ca="1" si="567">IF(A299="","",IF(A299&gt;3000,"月ヶ瀬",IF(A299&gt;=2000,"都祁","市内")))</f>
        <v>市内</v>
      </c>
      <c r="O299" s="114">
        <f t="shared" ref="O299" ca="1" si="568">IF(B299="","",IF(INDIRECT("減額一覧!BL"&amp;P299)=0.08,0.08,0.1))</f>
        <v>0.1</v>
      </c>
      <c r="P299" s="38">
        <v>62</v>
      </c>
      <c r="Q299" s="38">
        <f t="shared" ref="Q299:R302" ca="1" si="569">IF(G299="","",IF(G299&gt;0,1,""))</f>
        <v>1</v>
      </c>
      <c r="R299" s="38">
        <f t="shared" ca="1" si="569"/>
        <v>1</v>
      </c>
      <c r="S299" s="66" t="str">
        <f t="shared" ca="1" si="468"/>
        <v>007</v>
      </c>
      <c r="T299" s="105" t="str">
        <f t="shared" ca="1" si="469"/>
        <v/>
      </c>
    </row>
    <row r="300" spans="1:20" ht="57" hidden="1" thickTop="1">
      <c r="A300">
        <f ca="1">IF(B300="","",INDIRECT("減額一覧!B"&amp;$P300))</f>
        <v>293</v>
      </c>
      <c r="B300" s="61">
        <f t="shared" ref="B300" ca="1" si="570">IF(INDIRECT("減額一覧!BB"&amp;P300)=1,INDIRECT("減額一覧!W"&amp;P300),"")</f>
        <v>206</v>
      </c>
      <c r="C300" s="44">
        <f ca="1">IF(B300="","",INDIRECT("減額一覧!C"&amp;$P300))</f>
        <v>7215300</v>
      </c>
      <c r="D300" s="79" t="str">
        <f ca="1">IF($B300="","",INDIRECT("減額一覧!G"&amp;$P300))</f>
        <v>五條運輸㈱　代表取締役　原田　勝子</v>
      </c>
      <c r="E300" s="19">
        <f ca="1">IF(B300="","",INDIRECT("減額一覧!H"&amp;P300))</f>
        <v>40</v>
      </c>
      <c r="F300" s="19">
        <f ca="1">IF($B300="","",INDIRECT("減額一覧!AD"&amp;P300))</f>
        <v>1</v>
      </c>
      <c r="G300" s="20">
        <f ca="1">IF($B300="","",INDIRECT("減額一覧!AE"&amp;P300))</f>
        <v>253</v>
      </c>
      <c r="H300" s="20">
        <f ca="1">IF($B300="","",INDIRECT("減額一覧!AF"&amp;P300))</f>
        <v>136</v>
      </c>
      <c r="I300" s="32">
        <f ca="1">IF(B300="","",IF(INDIRECT("減額一覧!BM"&amp;P300)=0.08,0.08,0.1))</f>
        <v>0.1</v>
      </c>
      <c r="J300" s="52"/>
      <c r="K300" s="95" t="str">
        <f t="shared" ca="1" si="501"/>
        <v/>
      </c>
      <c r="L300" s="58" t="str">
        <f t="shared" ca="1" si="466"/>
        <v/>
      </c>
      <c r="N300" s="113" t="str">
        <f t="shared" ca="1" si="567"/>
        <v>市内</v>
      </c>
      <c r="O300" s="114">
        <f t="shared" ref="O300" ca="1" si="571">IF(B300="","",IF(INDIRECT("減額一覧!BM"&amp;P300)=0.08,0.08,0.1))</f>
        <v>0.1</v>
      </c>
      <c r="P300" s="38">
        <v>62</v>
      </c>
      <c r="Q300" s="38">
        <f t="shared" ca="1" si="569"/>
        <v>1</v>
      </c>
      <c r="R300" s="38">
        <f t="shared" ca="1" si="569"/>
        <v>1</v>
      </c>
      <c r="S300" s="66" t="str">
        <f t="shared" ca="1" si="468"/>
        <v>007</v>
      </c>
      <c r="T300" s="105" t="str">
        <f t="shared" ca="1" si="469"/>
        <v/>
      </c>
    </row>
    <row r="301" spans="1:20" ht="57" hidden="1" thickTop="1">
      <c r="A301">
        <f ca="1">IF(B301="","",INDIRECT("減額一覧!B"&amp;$P301))</f>
        <v>293</v>
      </c>
      <c r="B301" s="61">
        <f t="shared" ref="B301" ca="1" si="572">IF(INDIRECT("減額一覧!BC"&amp;P301)=1,INDIRECT("減額一覧!AG"&amp;P301),"")</f>
        <v>207</v>
      </c>
      <c r="C301" s="36">
        <f ca="1">IF(B301="","",INDIRECT("減額一覧!C"&amp;$P301))</f>
        <v>7215300</v>
      </c>
      <c r="D301" s="80" t="str">
        <f ca="1">IF($B301="","",INDIRECT("減額一覧!G"&amp;$P301))</f>
        <v>五條運輸㈱　代表取締役　原田　勝子</v>
      </c>
      <c r="E301" s="19">
        <f ca="1">IF(B301="","",INDIRECT("減額一覧!H"&amp;P301))</f>
        <v>40</v>
      </c>
      <c r="F301" s="19">
        <f ca="1">IF($B301="","",INDIRECT("減額一覧!AN"&amp;P301))</f>
        <v>17</v>
      </c>
      <c r="G301" s="20">
        <f ca="1">IF($B301="","",INDIRECT("減額一覧!AO"&amp;P301))</f>
        <v>4301</v>
      </c>
      <c r="H301" s="20">
        <f ca="1">IF($B301="","",INDIRECT("減額一覧!AP"&amp;P301))</f>
        <v>2319</v>
      </c>
      <c r="I301" s="32">
        <f ca="1">IF(B301="","",IF(INDIRECT("減額一覧!BN"&amp;P301)=0.08,0.08,0.1))</f>
        <v>0.1</v>
      </c>
      <c r="J301" s="52"/>
      <c r="K301" s="95" t="str">
        <f t="shared" ca="1" si="501"/>
        <v/>
      </c>
      <c r="L301" s="58" t="str">
        <f t="shared" ca="1" si="466"/>
        <v/>
      </c>
      <c r="N301" s="113" t="str">
        <f t="shared" ca="1" si="567"/>
        <v>市内</v>
      </c>
      <c r="O301" s="114">
        <f t="shared" ref="O301" ca="1" si="573">IF(B301="","",IF(INDIRECT("減額一覧!BN"&amp;P301)=0.08,0.08,0.1))</f>
        <v>0.1</v>
      </c>
      <c r="P301" s="38">
        <v>62</v>
      </c>
      <c r="Q301" s="38">
        <f t="shared" ca="1" si="569"/>
        <v>1</v>
      </c>
      <c r="R301" s="38">
        <f t="shared" ca="1" si="569"/>
        <v>1</v>
      </c>
      <c r="S301" s="66" t="str">
        <f t="shared" ca="1" si="468"/>
        <v>007</v>
      </c>
      <c r="T301" s="105" t="str">
        <f t="shared" ca="1" si="469"/>
        <v/>
      </c>
    </row>
    <row r="302" spans="1:20" ht="57" hidden="1" thickTop="1">
      <c r="A302">
        <f ca="1">IF(B302="","",INDIRECT("減額一覧!B"&amp;$P302))</f>
        <v>293</v>
      </c>
      <c r="B302" s="61">
        <f t="shared" ref="B302" ca="1" si="574">IF(INDIRECT("減額一覧!BD"&amp;P302)=1,INDIRECT("減額一覧!AQ"&amp;P302),"")</f>
        <v>208</v>
      </c>
      <c r="C302" s="45">
        <f ca="1">IF(B302="","",INDIRECT("減額一覧!C"&amp;$P302))</f>
        <v>7215300</v>
      </c>
      <c r="D302" s="79" t="str">
        <f ca="1">IF($B302="","",INDIRECT("減額一覧!G"&amp;$P302))</f>
        <v>五條運輸㈱　代表取締役　原田　勝子</v>
      </c>
      <c r="E302" s="19">
        <f ca="1">IF(B302="","",INDIRECT("減額一覧!H"&amp;P302))</f>
        <v>40</v>
      </c>
      <c r="F302" s="19">
        <f ca="1">IF($B302="","",INDIRECT("減額一覧!AX"&amp;P302))</f>
        <v>17</v>
      </c>
      <c r="G302" s="20">
        <f ca="1">IF($B302="","",INDIRECT("減額一覧!AY"&amp;P302))</f>
        <v>4301</v>
      </c>
      <c r="H302" s="20">
        <f ca="1">IF($B302="","",INDIRECT("減額一覧!AZ"&amp;P302))</f>
        <v>2319</v>
      </c>
      <c r="I302" s="32">
        <f ca="1">IF(B302="","",IF(INDIRECT("減額一覧!BO"&amp;P302)=0.08,0.08,0.1))</f>
        <v>0.1</v>
      </c>
      <c r="J302" s="52"/>
      <c r="K302" s="95" t="str">
        <f t="shared" ca="1" si="501"/>
        <v/>
      </c>
      <c r="L302" s="58" t="str">
        <f t="shared" ca="1" si="466"/>
        <v/>
      </c>
      <c r="N302" s="113" t="str">
        <f t="shared" ca="1" si="567"/>
        <v>市内</v>
      </c>
      <c r="O302" s="114">
        <f t="shared" ref="O302" ca="1" si="575">IF(B302="","",IF(INDIRECT("減額一覧!BO"&amp;P302)=0.08,0.08,0.1))</f>
        <v>0.1</v>
      </c>
      <c r="P302" s="38">
        <v>62</v>
      </c>
      <c r="Q302" s="38">
        <f t="shared" ca="1" si="569"/>
        <v>1</v>
      </c>
      <c r="R302" s="38">
        <f t="shared" ca="1" si="569"/>
        <v>1</v>
      </c>
      <c r="S302" s="66" t="str">
        <f t="shared" ca="1" si="468"/>
        <v>007</v>
      </c>
      <c r="T302" s="105" t="str">
        <f t="shared" ca="1" si="469"/>
        <v/>
      </c>
    </row>
    <row r="303" spans="1:20" ht="20.25" hidden="1" thickTop="1" thickBot="1">
      <c r="B303" s="64"/>
      <c r="C303" s="41" t="str">
        <f>IF(B303="","",減額一覧!C299)</f>
        <v/>
      </c>
      <c r="D303" s="43"/>
      <c r="E303" s="21"/>
      <c r="F303" s="22" t="s">
        <v>69</v>
      </c>
      <c r="G303" s="23">
        <f t="shared" ref="G303:H303" si="576">SUBTOTAL(9,G299:G302)</f>
        <v>0</v>
      </c>
      <c r="H303" s="23">
        <f t="shared" si="576"/>
        <v>0</v>
      </c>
      <c r="I303" s="30"/>
      <c r="J303" s="53"/>
      <c r="K303" s="96" t="str">
        <f t="shared" si="501"/>
        <v/>
      </c>
      <c r="L303" s="59" t="str">
        <f t="shared" si="466"/>
        <v/>
      </c>
      <c r="N303" s="108" t="str">
        <f t="shared" ref="N303" si="577">IF(AND(G303=0,H303=0),"","小計")</f>
        <v/>
      </c>
      <c r="O303" s="108" t="str">
        <f t="shared" ref="O303" si="578">IF(AND(G303=0,H303=0),"","小計")</f>
        <v/>
      </c>
      <c r="P303" s="38"/>
      <c r="Q303" s="38"/>
      <c r="R303" s="38"/>
      <c r="S303" s="66" t="str">
        <f t="shared" si="468"/>
        <v/>
      </c>
      <c r="T303" s="105" t="str">
        <f t="shared" si="469"/>
        <v/>
      </c>
    </row>
    <row r="304" spans="1:20" ht="19.5" hidden="1" thickTop="1">
      <c r="A304">
        <f ca="1">IF(B304="","",INDIRECT("減額一覧!B"&amp;$P304))</f>
        <v>296</v>
      </c>
      <c r="B304" s="61">
        <f t="shared" ref="B304" ca="1" si="579">IF(INDIRECT("減額一覧!BA"&amp;P304)=1,INDIRECT("減額一覧!M"&amp;P304),"")</f>
        <v>206</v>
      </c>
      <c r="C304" s="36">
        <f ca="1">IF(B304="","",INDIRECT("減額一覧!C"&amp;$P304))</f>
        <v>631129000</v>
      </c>
      <c r="D304" s="78" t="str">
        <f ca="1">IF($B304="","",INDIRECT("減額一覧!G"&amp;$P304))</f>
        <v>杉澤　庸好</v>
      </c>
      <c r="E304" s="19">
        <f ca="1">IF(B304="","",INDIRECT("減額一覧!H"&amp;P304))</f>
        <v>20</v>
      </c>
      <c r="F304" s="19">
        <f ca="1">IF($B304="","",INDIRECT("減額一覧!T"&amp;P304))</f>
        <v>3</v>
      </c>
      <c r="G304" s="20">
        <f ca="1">IF($B304="","",INDIRECT("減額一覧!U"&amp;P304))</f>
        <v>660</v>
      </c>
      <c r="H304" s="20">
        <f ca="1">IF($B304="","",INDIRECT("減額一覧!V"&amp;P304))</f>
        <v>409</v>
      </c>
      <c r="I304" s="32">
        <f ca="1">IF(B304="","",IF(INDIRECT("減額一覧!BL"&amp;P304)=0.08,0.08,0.1))</f>
        <v>0.1</v>
      </c>
      <c r="J304" s="51" t="s">
        <v>486</v>
      </c>
      <c r="K304" s="94" t="str">
        <f t="shared" ca="1" si="501"/>
        <v/>
      </c>
      <c r="L304" s="56" t="str">
        <f t="shared" ca="1" si="466"/>
        <v/>
      </c>
      <c r="N304" s="113" t="str">
        <f t="shared" ref="N304:N307" ca="1" si="580">IF(A304="","",IF(A304&gt;3000,"月ヶ瀬",IF(A304&gt;=2000,"都祁","市内")))</f>
        <v>市内</v>
      </c>
      <c r="O304" s="114">
        <f t="shared" ref="O304" ca="1" si="581">IF(B304="","",IF(INDIRECT("減額一覧!BL"&amp;P304)=0.08,0.08,0.1))</f>
        <v>0.1</v>
      </c>
      <c r="P304" s="38">
        <v>63</v>
      </c>
      <c r="Q304" s="38">
        <f t="shared" ref="Q304:R307" ca="1" si="582">IF(G304="","",IF(G304&gt;0,1,""))</f>
        <v>1</v>
      </c>
      <c r="R304" s="38">
        <f t="shared" ca="1" si="582"/>
        <v>1</v>
      </c>
      <c r="S304" s="66" t="str">
        <f t="shared" ca="1" si="468"/>
        <v>631</v>
      </c>
      <c r="T304" s="105" t="str">
        <f t="shared" ca="1" si="469"/>
        <v/>
      </c>
    </row>
    <row r="305" spans="1:20" ht="19.5" hidden="1" thickTop="1">
      <c r="A305">
        <f ca="1">IF(B305="","",INDIRECT("減額一覧!B"&amp;$P305))</f>
        <v>296</v>
      </c>
      <c r="B305" s="61">
        <f t="shared" ref="B305" ca="1" si="583">IF(INDIRECT("減額一覧!BB"&amp;P305)=1,INDIRECT("減額一覧!W"&amp;P305),"")</f>
        <v>207</v>
      </c>
      <c r="C305" s="44">
        <f ca="1">IF(B305="","",INDIRECT("減額一覧!C"&amp;$P305))</f>
        <v>631129000</v>
      </c>
      <c r="D305" s="79" t="str">
        <f ca="1">IF($B305="","",INDIRECT("減額一覧!G"&amp;$P305))</f>
        <v>杉澤　庸好</v>
      </c>
      <c r="E305" s="19">
        <f ca="1">IF(B305="","",INDIRECT("減額一覧!H"&amp;P305))</f>
        <v>20</v>
      </c>
      <c r="F305" s="19">
        <f ca="1">IF($B305="","",INDIRECT("減額一覧!AD"&amp;P305))</f>
        <v>3</v>
      </c>
      <c r="G305" s="20">
        <f ca="1">IF($B305="","",INDIRECT("減額一覧!AE"&amp;P305))</f>
        <v>660</v>
      </c>
      <c r="H305" s="20">
        <f ca="1">IF($B305="","",INDIRECT("減額一覧!AF"&amp;P305))</f>
        <v>409</v>
      </c>
      <c r="I305" s="32">
        <f ca="1">IF(B305="","",IF(INDIRECT("減額一覧!BM"&amp;P305)=0.08,0.08,0.1))</f>
        <v>0.1</v>
      </c>
      <c r="J305" s="52"/>
      <c r="K305" s="95" t="str">
        <f t="shared" ca="1" si="501"/>
        <v/>
      </c>
      <c r="L305" s="58" t="str">
        <f t="shared" ca="1" si="466"/>
        <v/>
      </c>
      <c r="N305" s="113" t="str">
        <f t="shared" ca="1" si="580"/>
        <v>市内</v>
      </c>
      <c r="O305" s="114">
        <f t="shared" ref="O305" ca="1" si="584">IF(B305="","",IF(INDIRECT("減額一覧!BM"&amp;P305)=0.08,0.08,0.1))</f>
        <v>0.1</v>
      </c>
      <c r="P305" s="38">
        <v>63</v>
      </c>
      <c r="Q305" s="38">
        <f t="shared" ca="1" si="582"/>
        <v>1</v>
      </c>
      <c r="R305" s="38">
        <f t="shared" ca="1" si="582"/>
        <v>1</v>
      </c>
      <c r="S305" s="66" t="str">
        <f t="shared" ca="1" si="468"/>
        <v>631</v>
      </c>
      <c r="T305" s="105" t="str">
        <f t="shared" ca="1" si="469"/>
        <v/>
      </c>
    </row>
    <row r="306" spans="1:20" ht="19.5" hidden="1" thickTop="1">
      <c r="A306">
        <f ca="1">IF(B306="","",INDIRECT("減額一覧!B"&amp;$P306))</f>
        <v>296</v>
      </c>
      <c r="B306" s="61">
        <f t="shared" ref="B306" ca="1" si="585">IF(INDIRECT("減額一覧!BC"&amp;P306)=1,INDIRECT("減額一覧!AG"&amp;P306),"")</f>
        <v>208</v>
      </c>
      <c r="C306" s="36">
        <f ca="1">IF(B306="","",INDIRECT("減額一覧!C"&amp;$P306))</f>
        <v>631129000</v>
      </c>
      <c r="D306" s="80" t="str">
        <f ca="1">IF($B306="","",INDIRECT("減額一覧!G"&amp;$P306))</f>
        <v>杉澤　庸好</v>
      </c>
      <c r="E306" s="19">
        <f ca="1">IF(B306="","",INDIRECT("減額一覧!H"&amp;P306))</f>
        <v>20</v>
      </c>
      <c r="F306" s="19">
        <f ca="1">IF($B306="","",INDIRECT("減額一覧!AN"&amp;P306))</f>
        <v>3</v>
      </c>
      <c r="G306" s="20">
        <f ca="1">IF($B306="","",INDIRECT("減額一覧!AO"&amp;P306))</f>
        <v>660</v>
      </c>
      <c r="H306" s="20">
        <f ca="1">IF($B306="","",INDIRECT("減額一覧!AP"&amp;P306))</f>
        <v>409</v>
      </c>
      <c r="I306" s="32">
        <f ca="1">IF(B306="","",IF(INDIRECT("減額一覧!BN"&amp;P306)=0.08,0.08,0.1))</f>
        <v>0.1</v>
      </c>
      <c r="J306" s="52"/>
      <c r="K306" s="95" t="str">
        <f t="shared" ca="1" si="501"/>
        <v/>
      </c>
      <c r="L306" s="58" t="str">
        <f t="shared" ca="1" si="466"/>
        <v/>
      </c>
      <c r="N306" s="113" t="str">
        <f t="shared" ca="1" si="580"/>
        <v>市内</v>
      </c>
      <c r="O306" s="114">
        <f t="shared" ref="O306" ca="1" si="586">IF(B306="","",IF(INDIRECT("減額一覧!BN"&amp;P306)=0.08,0.08,0.1))</f>
        <v>0.1</v>
      </c>
      <c r="P306" s="38">
        <v>63</v>
      </c>
      <c r="Q306" s="38">
        <f t="shared" ca="1" si="582"/>
        <v>1</v>
      </c>
      <c r="R306" s="38">
        <f t="shared" ca="1" si="582"/>
        <v>1</v>
      </c>
      <c r="S306" s="66" t="str">
        <f t="shared" ca="1" si="468"/>
        <v>631</v>
      </c>
      <c r="T306" s="105" t="str">
        <f t="shared" ca="1" si="469"/>
        <v/>
      </c>
    </row>
    <row r="307" spans="1:20" ht="19.5" hidden="1" thickTop="1">
      <c r="A307" t="str">
        <f ca="1">IF(B307="","",INDIRECT("減額一覧!B"&amp;$P307))</f>
        <v/>
      </c>
      <c r="B307" s="61" t="str">
        <f t="shared" ref="B307" ca="1" si="587">IF(INDIRECT("減額一覧!BD"&amp;P307)=1,INDIRECT("減額一覧!AQ"&amp;P307),"")</f>
        <v/>
      </c>
      <c r="C307" s="45" t="str">
        <f ca="1">IF(B307="","",INDIRECT("減額一覧!C"&amp;$P307))</f>
        <v/>
      </c>
      <c r="D307" s="79" t="str">
        <f ca="1">IF($B307="","",INDIRECT("減額一覧!G"&amp;$P307))</f>
        <v/>
      </c>
      <c r="E307" s="19" t="str">
        <f ca="1">IF(B307="","",INDIRECT("減額一覧!H"&amp;P307))</f>
        <v/>
      </c>
      <c r="F307" s="19" t="str">
        <f ca="1">IF($B307="","",INDIRECT("減額一覧!AX"&amp;P307))</f>
        <v/>
      </c>
      <c r="G307" s="20" t="str">
        <f ca="1">IF($B307="","",INDIRECT("減額一覧!AY"&amp;P307))</f>
        <v/>
      </c>
      <c r="H307" s="20" t="str">
        <f ca="1">IF($B307="","",INDIRECT("減額一覧!AZ"&amp;P307))</f>
        <v/>
      </c>
      <c r="I307" s="32" t="str">
        <f ca="1">IF(B307="","",IF(INDIRECT("減額一覧!BO"&amp;P307)=0.08,0.08,0.1))</f>
        <v/>
      </c>
      <c r="J307" s="52"/>
      <c r="K307" s="95" t="str">
        <f t="shared" ca="1" si="501"/>
        <v/>
      </c>
      <c r="L307" s="58" t="str">
        <f t="shared" ca="1" si="466"/>
        <v/>
      </c>
      <c r="N307" s="113" t="str">
        <f t="shared" ca="1" si="580"/>
        <v/>
      </c>
      <c r="O307" s="114" t="str">
        <f t="shared" ref="O307" ca="1" si="588">IF(B307="","",IF(INDIRECT("減額一覧!BO"&amp;P307)=0.08,0.08,0.1))</f>
        <v/>
      </c>
      <c r="P307" s="38">
        <v>63</v>
      </c>
      <c r="Q307" s="38" t="str">
        <f t="shared" ca="1" si="582"/>
        <v/>
      </c>
      <c r="R307" s="38" t="str">
        <f t="shared" ca="1" si="582"/>
        <v/>
      </c>
      <c r="S307" s="66" t="str">
        <f t="shared" ca="1" si="468"/>
        <v/>
      </c>
      <c r="T307" s="105" t="str">
        <f t="shared" ca="1" si="469"/>
        <v/>
      </c>
    </row>
    <row r="308" spans="1:20" ht="20.25" hidden="1" thickTop="1" thickBot="1">
      <c r="B308" s="64"/>
      <c r="C308" s="41" t="str">
        <f>IF(B308="","",減額一覧!C304)</f>
        <v/>
      </c>
      <c r="D308" s="43"/>
      <c r="E308" s="21"/>
      <c r="F308" s="22" t="s">
        <v>69</v>
      </c>
      <c r="G308" s="23">
        <f t="shared" ref="G308:H308" si="589">SUBTOTAL(9,G304:G307)</f>
        <v>0</v>
      </c>
      <c r="H308" s="23">
        <f t="shared" si="589"/>
        <v>0</v>
      </c>
      <c r="I308" s="30"/>
      <c r="J308" s="53"/>
      <c r="K308" s="96" t="str">
        <f t="shared" si="501"/>
        <v/>
      </c>
      <c r="L308" s="59" t="str">
        <f t="shared" si="466"/>
        <v/>
      </c>
      <c r="N308" s="108" t="str">
        <f t="shared" ref="N308" si="590">IF(AND(G308=0,H308=0),"","小計")</f>
        <v/>
      </c>
      <c r="O308" s="108" t="str">
        <f t="shared" ref="O308" si="591">IF(AND(G308=0,H308=0),"","小計")</f>
        <v/>
      </c>
      <c r="P308" s="38"/>
      <c r="Q308" s="38"/>
      <c r="R308" s="38"/>
      <c r="S308" s="66" t="str">
        <f t="shared" si="468"/>
        <v/>
      </c>
      <c r="T308" s="105" t="str">
        <f t="shared" si="469"/>
        <v/>
      </c>
    </row>
    <row r="309" spans="1:20" ht="19.5" hidden="1" thickTop="1">
      <c r="A309">
        <f ca="1">IF(B309="","",INDIRECT("減額一覧!B"&amp;$P309))</f>
        <v>297</v>
      </c>
      <c r="B309" s="61">
        <f t="shared" ref="B309" ca="1" si="592">IF(INDIRECT("減額一覧!BA"&amp;P309)=1,INDIRECT("減額一覧!M"&amp;P309),"")</f>
        <v>206</v>
      </c>
      <c r="C309" s="36">
        <f ca="1">IF(B309="","",INDIRECT("減額一覧!C"&amp;$P309))</f>
        <v>304166000</v>
      </c>
      <c r="D309" s="78" t="str">
        <f ca="1">IF($B309="","",INDIRECT("減額一覧!G"&amp;$P309))</f>
        <v>岡本　克彦</v>
      </c>
      <c r="E309" s="19">
        <f ca="1">IF(B309="","",INDIRECT("減額一覧!H"&amp;P309))</f>
        <v>13</v>
      </c>
      <c r="F309" s="19">
        <f ca="1">IF($B309="","",INDIRECT("減額一覧!T"&amp;P309))</f>
        <v>1</v>
      </c>
      <c r="G309" s="20">
        <f ca="1">IF($B309="","",INDIRECT("減額一覧!U"&amp;P309))</f>
        <v>220</v>
      </c>
      <c r="H309" s="20">
        <f ca="1">IF($B309="","",INDIRECT("減額一覧!V"&amp;P309))</f>
        <v>136</v>
      </c>
      <c r="I309" s="32">
        <f ca="1">IF(B309="","",IF(INDIRECT("減額一覧!BL"&amp;P309)=0.08,0.08,0.1))</f>
        <v>0.1</v>
      </c>
      <c r="J309" s="51" t="s">
        <v>487</v>
      </c>
      <c r="K309" s="94" t="str">
        <f t="shared" ca="1" si="501"/>
        <v/>
      </c>
      <c r="L309" s="56" t="str">
        <f t="shared" ca="1" si="466"/>
        <v/>
      </c>
      <c r="N309" s="113" t="str">
        <f t="shared" ref="N309:N312" ca="1" si="593">IF(A309="","",IF(A309&gt;3000,"月ヶ瀬",IF(A309&gt;=2000,"都祁","市内")))</f>
        <v>市内</v>
      </c>
      <c r="O309" s="114">
        <f t="shared" ref="O309" ca="1" si="594">IF(B309="","",IF(INDIRECT("減額一覧!BL"&amp;P309)=0.08,0.08,0.1))</f>
        <v>0.1</v>
      </c>
      <c r="P309" s="38">
        <v>64</v>
      </c>
      <c r="Q309" s="38">
        <f t="shared" ref="Q309:R312" ca="1" si="595">IF(G309="","",IF(G309&gt;0,1,""))</f>
        <v>1</v>
      </c>
      <c r="R309" s="38">
        <f t="shared" ca="1" si="595"/>
        <v>1</v>
      </c>
      <c r="S309" s="66" t="str">
        <f t="shared" ca="1" si="468"/>
        <v>304</v>
      </c>
      <c r="T309" s="105" t="str">
        <f t="shared" ca="1" si="469"/>
        <v/>
      </c>
    </row>
    <row r="310" spans="1:20" ht="19.5" hidden="1" thickTop="1">
      <c r="A310">
        <f ca="1">IF(B310="","",INDIRECT("減額一覧!B"&amp;$P310))</f>
        <v>297</v>
      </c>
      <c r="B310" s="61">
        <f t="shared" ref="B310" ca="1" si="596">IF(INDIRECT("減額一覧!BB"&amp;P310)=1,INDIRECT("減額一覧!W"&amp;P310),"")</f>
        <v>207</v>
      </c>
      <c r="C310" s="44">
        <f ca="1">IF(B310="","",INDIRECT("減額一覧!C"&amp;$P310))</f>
        <v>304166000</v>
      </c>
      <c r="D310" s="79" t="str">
        <f ca="1">IF($B310="","",INDIRECT("減額一覧!G"&amp;$P310))</f>
        <v>岡本　克彦</v>
      </c>
      <c r="E310" s="19">
        <f ca="1">IF(B310="","",INDIRECT("減額一覧!H"&amp;P310))</f>
        <v>13</v>
      </c>
      <c r="F310" s="19">
        <f ca="1">IF($B310="","",INDIRECT("減額一覧!AD"&amp;P310))</f>
        <v>1</v>
      </c>
      <c r="G310" s="20">
        <f ca="1">IF($B310="","",INDIRECT("減額一覧!AE"&amp;P310))</f>
        <v>220</v>
      </c>
      <c r="H310" s="20">
        <f ca="1">IF($B310="","",INDIRECT("減額一覧!AF"&amp;P310))</f>
        <v>136</v>
      </c>
      <c r="I310" s="32">
        <f ca="1">IF(B310="","",IF(INDIRECT("減額一覧!BM"&amp;P310)=0.08,0.08,0.1))</f>
        <v>0.1</v>
      </c>
      <c r="J310" s="52"/>
      <c r="K310" s="95" t="str">
        <f t="shared" ca="1" si="501"/>
        <v/>
      </c>
      <c r="L310" s="58" t="str">
        <f t="shared" ca="1" si="466"/>
        <v/>
      </c>
      <c r="N310" s="113" t="str">
        <f t="shared" ca="1" si="593"/>
        <v>市内</v>
      </c>
      <c r="O310" s="114">
        <f t="shared" ref="O310" ca="1" si="597">IF(B310="","",IF(INDIRECT("減額一覧!BM"&amp;P310)=0.08,0.08,0.1))</f>
        <v>0.1</v>
      </c>
      <c r="P310" s="38">
        <v>64</v>
      </c>
      <c r="Q310" s="38">
        <f t="shared" ca="1" si="595"/>
        <v>1</v>
      </c>
      <c r="R310" s="38">
        <f t="shared" ca="1" si="595"/>
        <v>1</v>
      </c>
      <c r="S310" s="66" t="str">
        <f t="shared" ca="1" si="468"/>
        <v>304</v>
      </c>
      <c r="T310" s="105" t="str">
        <f t="shared" ca="1" si="469"/>
        <v/>
      </c>
    </row>
    <row r="311" spans="1:20" ht="19.5" hidden="1" thickTop="1">
      <c r="A311">
        <f ca="1">IF(B311="","",INDIRECT("減額一覧!B"&amp;$P311))</f>
        <v>297</v>
      </c>
      <c r="B311" s="61">
        <f t="shared" ref="B311" ca="1" si="598">IF(INDIRECT("減額一覧!BC"&amp;P311)=1,INDIRECT("減額一覧!AG"&amp;P311),"")</f>
        <v>208</v>
      </c>
      <c r="C311" s="36">
        <f ca="1">IF(B311="","",INDIRECT("減額一覧!C"&amp;$P311))</f>
        <v>304166000</v>
      </c>
      <c r="D311" s="80" t="str">
        <f ca="1">IF($B311="","",INDIRECT("減額一覧!G"&amp;$P311))</f>
        <v>岡本　克彦</v>
      </c>
      <c r="E311" s="19">
        <f ca="1">IF(B311="","",INDIRECT("減額一覧!H"&amp;P311))</f>
        <v>13</v>
      </c>
      <c r="F311" s="19">
        <f ca="1">IF($B311="","",INDIRECT("減額一覧!AN"&amp;P311))</f>
        <v>6</v>
      </c>
      <c r="G311" s="20">
        <f ca="1">IF($B311="","",INDIRECT("減額一覧!AO"&amp;P311))</f>
        <v>1419</v>
      </c>
      <c r="H311" s="20">
        <f ca="1">IF($B311="","",INDIRECT("減額一覧!AP"&amp;P311))</f>
        <v>818</v>
      </c>
      <c r="I311" s="32">
        <f ca="1">IF(B311="","",IF(INDIRECT("減額一覧!BN"&amp;P311)=0.08,0.08,0.1))</f>
        <v>0.1</v>
      </c>
      <c r="J311" s="52"/>
      <c r="K311" s="95" t="str">
        <f t="shared" ca="1" si="501"/>
        <v/>
      </c>
      <c r="L311" s="58" t="str">
        <f t="shared" ca="1" si="466"/>
        <v/>
      </c>
      <c r="N311" s="113" t="str">
        <f t="shared" ca="1" si="593"/>
        <v>市内</v>
      </c>
      <c r="O311" s="114">
        <f t="shared" ref="O311" ca="1" si="599">IF(B311="","",IF(INDIRECT("減額一覧!BN"&amp;P311)=0.08,0.08,0.1))</f>
        <v>0.1</v>
      </c>
      <c r="P311" s="38">
        <v>64</v>
      </c>
      <c r="Q311" s="38">
        <f t="shared" ca="1" si="595"/>
        <v>1</v>
      </c>
      <c r="R311" s="38">
        <f t="shared" ca="1" si="595"/>
        <v>1</v>
      </c>
      <c r="S311" s="66" t="str">
        <f t="shared" ca="1" si="468"/>
        <v>304</v>
      </c>
      <c r="T311" s="105" t="str">
        <f t="shared" ca="1" si="469"/>
        <v/>
      </c>
    </row>
    <row r="312" spans="1:20" ht="19.5" hidden="1" thickTop="1">
      <c r="A312" t="str">
        <f ca="1">IF(B312="","",INDIRECT("減額一覧!B"&amp;$P312))</f>
        <v/>
      </c>
      <c r="B312" s="61" t="str">
        <f t="shared" ref="B312" ca="1" si="600">IF(INDIRECT("減額一覧!BD"&amp;P312)=1,INDIRECT("減額一覧!AQ"&amp;P312),"")</f>
        <v/>
      </c>
      <c r="C312" s="45" t="str">
        <f ca="1">IF(B312="","",INDIRECT("減額一覧!C"&amp;$P312))</f>
        <v/>
      </c>
      <c r="D312" s="79" t="str">
        <f ca="1">IF($B312="","",INDIRECT("減額一覧!G"&amp;$P312))</f>
        <v/>
      </c>
      <c r="E312" s="19" t="str">
        <f ca="1">IF(B312="","",INDIRECT("減額一覧!H"&amp;P312))</f>
        <v/>
      </c>
      <c r="F312" s="19" t="str">
        <f ca="1">IF($B312="","",INDIRECT("減額一覧!AX"&amp;P312))</f>
        <v/>
      </c>
      <c r="G312" s="20" t="str">
        <f ca="1">IF($B312="","",INDIRECT("減額一覧!AY"&amp;P312))</f>
        <v/>
      </c>
      <c r="H312" s="20" t="str">
        <f ca="1">IF($B312="","",INDIRECT("減額一覧!AZ"&amp;P312))</f>
        <v/>
      </c>
      <c r="I312" s="32" t="str">
        <f ca="1">IF(B312="","",IF(INDIRECT("減額一覧!BO"&amp;P312)=0.08,0.08,0.1))</f>
        <v/>
      </c>
      <c r="J312" s="52"/>
      <c r="K312" s="95" t="str">
        <f t="shared" ca="1" si="501"/>
        <v/>
      </c>
      <c r="L312" s="58" t="str">
        <f t="shared" ca="1" si="466"/>
        <v/>
      </c>
      <c r="N312" s="113" t="str">
        <f t="shared" ca="1" si="593"/>
        <v/>
      </c>
      <c r="O312" s="114" t="str">
        <f t="shared" ref="O312" ca="1" si="601">IF(B312="","",IF(INDIRECT("減額一覧!BO"&amp;P312)=0.08,0.08,0.1))</f>
        <v/>
      </c>
      <c r="P312" s="38">
        <v>64</v>
      </c>
      <c r="Q312" s="38" t="str">
        <f t="shared" ca="1" si="595"/>
        <v/>
      </c>
      <c r="R312" s="38" t="str">
        <f t="shared" ca="1" si="595"/>
        <v/>
      </c>
      <c r="S312" s="66" t="str">
        <f t="shared" ca="1" si="468"/>
        <v/>
      </c>
      <c r="T312" s="105" t="str">
        <f t="shared" ca="1" si="469"/>
        <v/>
      </c>
    </row>
    <row r="313" spans="1:20" ht="20.25" hidden="1" thickTop="1" thickBot="1">
      <c r="B313" s="64"/>
      <c r="C313" s="41" t="str">
        <f>IF(B313="","",減額一覧!C309)</f>
        <v/>
      </c>
      <c r="D313" s="43"/>
      <c r="E313" s="21"/>
      <c r="F313" s="22" t="s">
        <v>69</v>
      </c>
      <c r="G313" s="23">
        <f t="shared" ref="G313:H313" si="602">SUBTOTAL(9,G309:G312)</f>
        <v>0</v>
      </c>
      <c r="H313" s="23">
        <f t="shared" si="602"/>
        <v>0</v>
      </c>
      <c r="I313" s="30"/>
      <c r="J313" s="53"/>
      <c r="K313" s="96" t="str">
        <f t="shared" si="501"/>
        <v/>
      </c>
      <c r="L313" s="59" t="str">
        <f t="shared" si="466"/>
        <v/>
      </c>
      <c r="N313" s="108" t="str">
        <f t="shared" ref="N313" si="603">IF(AND(G313=0,H313=0),"","小計")</f>
        <v/>
      </c>
      <c r="O313" s="108" t="str">
        <f t="shared" ref="O313" si="604">IF(AND(G313=0,H313=0),"","小計")</f>
        <v/>
      </c>
      <c r="P313" s="38"/>
      <c r="Q313" s="38"/>
      <c r="R313" s="38"/>
      <c r="S313" s="66" t="str">
        <f t="shared" si="468"/>
        <v/>
      </c>
      <c r="T313" s="105" t="str">
        <f t="shared" si="469"/>
        <v/>
      </c>
    </row>
    <row r="314" spans="1:20" ht="19.5" hidden="1" thickTop="1">
      <c r="A314">
        <f ca="1">IF(B314="","",INDIRECT("減額一覧!B"&amp;$P314))</f>
        <v>300</v>
      </c>
      <c r="B314" s="61">
        <f t="shared" ref="B314" ca="1" si="605">IF(INDIRECT("減額一覧!BA"&amp;P314)=1,INDIRECT("減額一覧!M"&amp;P314),"")</f>
        <v>205</v>
      </c>
      <c r="C314" s="36">
        <f ca="1">IF(B314="","",INDIRECT("減額一覧!C"&amp;$P314))</f>
        <v>592044000</v>
      </c>
      <c r="D314" s="78" t="str">
        <f ca="1">IF($B314="","",INDIRECT("減額一覧!G"&amp;$P314))</f>
        <v>前谷　奈津子</v>
      </c>
      <c r="E314" s="19">
        <f ca="1">IF(B314="","",INDIRECT("減額一覧!H"&amp;P314))</f>
        <v>20</v>
      </c>
      <c r="F314" s="19">
        <f ca="1">IF($B314="","",INDIRECT("減額一覧!T"&amp;P314))</f>
        <v>3</v>
      </c>
      <c r="G314" s="20">
        <f ca="1">IF($B314="","",INDIRECT("減額一覧!U"&amp;P314))</f>
        <v>660</v>
      </c>
      <c r="H314" s="20">
        <f ca="1">IF($B314="","",INDIRECT("減額一覧!V"&amp;P314))</f>
        <v>409</v>
      </c>
      <c r="I314" s="32">
        <f ca="1">IF(B314="","",IF(INDIRECT("減額一覧!BL"&amp;P314)=0.08,0.08,0.1))</f>
        <v>0.1</v>
      </c>
      <c r="J314" s="51" t="s">
        <v>488</v>
      </c>
      <c r="K314" s="94" t="str">
        <f t="shared" ca="1" si="501"/>
        <v/>
      </c>
      <c r="L314" s="56" t="str">
        <f t="shared" ca="1" si="466"/>
        <v/>
      </c>
      <c r="N314" s="113" t="str">
        <f t="shared" ref="N314:N317" ca="1" si="606">IF(A314="","",IF(A314&gt;3000,"月ヶ瀬",IF(A314&gt;=2000,"都祁","市内")))</f>
        <v>市内</v>
      </c>
      <c r="O314" s="114">
        <f t="shared" ref="O314" ca="1" si="607">IF(B314="","",IF(INDIRECT("減額一覧!BL"&amp;P314)=0.08,0.08,0.1))</f>
        <v>0.1</v>
      </c>
      <c r="P314" s="38">
        <v>65</v>
      </c>
      <c r="Q314" s="38">
        <f t="shared" ref="Q314:R317" ca="1" si="608">IF(G314="","",IF(G314&gt;0,1,""))</f>
        <v>1</v>
      </c>
      <c r="R314" s="38">
        <f t="shared" ca="1" si="608"/>
        <v>1</v>
      </c>
      <c r="S314" s="66" t="str">
        <f t="shared" ca="1" si="468"/>
        <v>592</v>
      </c>
      <c r="T314" s="105" t="str">
        <f t="shared" ca="1" si="469"/>
        <v/>
      </c>
    </row>
    <row r="315" spans="1:20" ht="19.5" hidden="1" thickTop="1">
      <c r="A315">
        <f ca="1">IF(B315="","",INDIRECT("減額一覧!B"&amp;$P315))</f>
        <v>300</v>
      </c>
      <c r="B315" s="61">
        <f t="shared" ref="B315" ca="1" si="609">IF(INDIRECT("減額一覧!BB"&amp;P315)=1,INDIRECT("減額一覧!W"&amp;P315),"")</f>
        <v>206</v>
      </c>
      <c r="C315" s="44">
        <f ca="1">IF(B315="","",INDIRECT("減額一覧!C"&amp;$P315))</f>
        <v>592044000</v>
      </c>
      <c r="D315" s="79" t="str">
        <f ca="1">IF($B315="","",INDIRECT("減額一覧!G"&amp;$P315))</f>
        <v>前谷　奈津子</v>
      </c>
      <c r="E315" s="19">
        <f ca="1">IF(B315="","",INDIRECT("減額一覧!H"&amp;P315))</f>
        <v>20</v>
      </c>
      <c r="F315" s="19">
        <f ca="1">IF($B315="","",INDIRECT("減額一覧!AD"&amp;P315))</f>
        <v>3</v>
      </c>
      <c r="G315" s="20">
        <f ca="1">IF($B315="","",INDIRECT("減額一覧!AE"&amp;P315))</f>
        <v>660</v>
      </c>
      <c r="H315" s="20">
        <f ca="1">IF($B315="","",INDIRECT("減額一覧!AF"&amp;P315))</f>
        <v>409</v>
      </c>
      <c r="I315" s="32">
        <f ca="1">IF(B315="","",IF(INDIRECT("減額一覧!BM"&amp;P315)=0.08,0.08,0.1))</f>
        <v>0.1</v>
      </c>
      <c r="J315" s="52"/>
      <c r="K315" s="95" t="str">
        <f t="shared" ca="1" si="501"/>
        <v/>
      </c>
      <c r="L315" s="58" t="str">
        <f t="shared" ca="1" si="466"/>
        <v/>
      </c>
      <c r="N315" s="113" t="str">
        <f t="shared" ca="1" si="606"/>
        <v>市内</v>
      </c>
      <c r="O315" s="114">
        <f t="shared" ref="O315" ca="1" si="610">IF(B315="","",IF(INDIRECT("減額一覧!BM"&amp;P315)=0.08,0.08,0.1))</f>
        <v>0.1</v>
      </c>
      <c r="P315" s="38">
        <v>65</v>
      </c>
      <c r="Q315" s="38">
        <f t="shared" ca="1" si="608"/>
        <v>1</v>
      </c>
      <c r="R315" s="38">
        <f t="shared" ca="1" si="608"/>
        <v>1</v>
      </c>
      <c r="S315" s="66" t="str">
        <f t="shared" ca="1" si="468"/>
        <v>592</v>
      </c>
      <c r="T315" s="105" t="str">
        <f t="shared" ca="1" si="469"/>
        <v/>
      </c>
    </row>
    <row r="316" spans="1:20" ht="19.5" hidden="1" thickTop="1">
      <c r="A316">
        <f ca="1">IF(B316="","",INDIRECT("減額一覧!B"&amp;$P316))</f>
        <v>300</v>
      </c>
      <c r="B316" s="61">
        <f t="shared" ref="B316" ca="1" si="611">IF(INDIRECT("減額一覧!BC"&amp;P316)=1,INDIRECT("減額一覧!AG"&amp;P316),"")</f>
        <v>207</v>
      </c>
      <c r="C316" s="36">
        <f ca="1">IF(B316="","",INDIRECT("減額一覧!C"&amp;$P316))</f>
        <v>592044000</v>
      </c>
      <c r="D316" s="80" t="str">
        <f ca="1">IF($B316="","",INDIRECT("減額一覧!G"&amp;$P316))</f>
        <v>前谷　奈津子</v>
      </c>
      <c r="E316" s="19">
        <f ca="1">IF(B316="","",INDIRECT("減額一覧!H"&amp;P316))</f>
        <v>20</v>
      </c>
      <c r="F316" s="19">
        <f ca="1">IF($B316="","",INDIRECT("減額一覧!AN"&amp;P316))</f>
        <v>1</v>
      </c>
      <c r="G316" s="20">
        <f ca="1">IF($B316="","",INDIRECT("減額一覧!AO"&amp;P316))</f>
        <v>220</v>
      </c>
      <c r="H316" s="20">
        <f ca="1">IF($B316="","",INDIRECT("減額一覧!AP"&amp;P316))</f>
        <v>137</v>
      </c>
      <c r="I316" s="32">
        <f ca="1">IF(B316="","",IF(INDIRECT("減額一覧!BN"&amp;P316)=0.08,0.08,0.1))</f>
        <v>0.1</v>
      </c>
      <c r="J316" s="52"/>
      <c r="K316" s="95" t="str">
        <f t="shared" ca="1" si="501"/>
        <v/>
      </c>
      <c r="L316" s="58" t="str">
        <f t="shared" ca="1" si="466"/>
        <v/>
      </c>
      <c r="N316" s="113" t="str">
        <f t="shared" ca="1" si="606"/>
        <v>市内</v>
      </c>
      <c r="O316" s="114">
        <f t="shared" ref="O316" ca="1" si="612">IF(B316="","",IF(INDIRECT("減額一覧!BN"&amp;P316)=0.08,0.08,0.1))</f>
        <v>0.1</v>
      </c>
      <c r="P316" s="38">
        <v>65</v>
      </c>
      <c r="Q316" s="38">
        <f t="shared" ca="1" si="608"/>
        <v>1</v>
      </c>
      <c r="R316" s="38">
        <f t="shared" ca="1" si="608"/>
        <v>1</v>
      </c>
      <c r="S316" s="66" t="str">
        <f t="shared" ca="1" si="468"/>
        <v>592</v>
      </c>
      <c r="T316" s="105" t="str">
        <f t="shared" ca="1" si="469"/>
        <v/>
      </c>
    </row>
    <row r="317" spans="1:20" ht="19.5" hidden="1" thickTop="1">
      <c r="A317">
        <f ca="1">IF(B317="","",INDIRECT("減額一覧!B"&amp;$P317))</f>
        <v>300</v>
      </c>
      <c r="B317" s="61">
        <f t="shared" ref="B317" ca="1" si="613">IF(INDIRECT("減額一覧!BD"&amp;P317)=1,INDIRECT("減額一覧!AQ"&amp;P317),"")</f>
        <v>208</v>
      </c>
      <c r="C317" s="45">
        <f ca="1">IF(B317="","",INDIRECT("減額一覧!C"&amp;$P317))</f>
        <v>592044000</v>
      </c>
      <c r="D317" s="79" t="str">
        <f ca="1">IF($B317="","",INDIRECT("減額一覧!G"&amp;$P317))</f>
        <v>前谷　奈津子</v>
      </c>
      <c r="E317" s="19">
        <f ca="1">IF(B317="","",INDIRECT("減額一覧!H"&amp;P317))</f>
        <v>20</v>
      </c>
      <c r="F317" s="19">
        <f ca="1">IF($B317="","",INDIRECT("減額一覧!AX"&amp;P317))</f>
        <v>1</v>
      </c>
      <c r="G317" s="20">
        <f ca="1">IF($B317="","",INDIRECT("減額一覧!AY"&amp;P317))</f>
        <v>220</v>
      </c>
      <c r="H317" s="20">
        <f ca="1">IF($B317="","",INDIRECT("減額一覧!AZ"&amp;P317))</f>
        <v>137</v>
      </c>
      <c r="I317" s="32">
        <f ca="1">IF(B317="","",IF(INDIRECT("減額一覧!BO"&amp;P317)=0.08,0.08,0.1))</f>
        <v>0.1</v>
      </c>
      <c r="J317" s="52"/>
      <c r="K317" s="95" t="str">
        <f t="shared" ca="1" si="501"/>
        <v/>
      </c>
      <c r="L317" s="58" t="str">
        <f t="shared" ca="1" si="466"/>
        <v/>
      </c>
      <c r="N317" s="113" t="str">
        <f t="shared" ca="1" si="606"/>
        <v>市内</v>
      </c>
      <c r="O317" s="114">
        <f t="shared" ref="O317" ca="1" si="614">IF(B317="","",IF(INDIRECT("減額一覧!BO"&amp;P317)=0.08,0.08,0.1))</f>
        <v>0.1</v>
      </c>
      <c r="P317" s="38">
        <v>65</v>
      </c>
      <c r="Q317" s="38">
        <f t="shared" ca="1" si="608"/>
        <v>1</v>
      </c>
      <c r="R317" s="38">
        <f t="shared" ca="1" si="608"/>
        <v>1</v>
      </c>
      <c r="S317" s="66" t="str">
        <f t="shared" ca="1" si="468"/>
        <v>592</v>
      </c>
      <c r="T317" s="105" t="str">
        <f t="shared" ca="1" si="469"/>
        <v/>
      </c>
    </row>
    <row r="318" spans="1:20" ht="20.25" hidden="1" thickTop="1" thickBot="1">
      <c r="B318" s="64"/>
      <c r="C318" s="41" t="str">
        <f>IF(B318="","",減額一覧!C314)</f>
        <v/>
      </c>
      <c r="D318" s="43"/>
      <c r="E318" s="21"/>
      <c r="F318" s="22" t="s">
        <v>69</v>
      </c>
      <c r="G318" s="23">
        <f t="shared" ref="G318:H318" si="615">SUBTOTAL(9,G314:G317)</f>
        <v>0</v>
      </c>
      <c r="H318" s="23">
        <f t="shared" si="615"/>
        <v>0</v>
      </c>
      <c r="I318" s="30"/>
      <c r="J318" s="53"/>
      <c r="K318" s="96" t="str">
        <f t="shared" si="501"/>
        <v/>
      </c>
      <c r="L318" s="59" t="str">
        <f t="shared" si="466"/>
        <v/>
      </c>
      <c r="N318" s="108" t="str">
        <f t="shared" ref="N318" si="616">IF(AND(G318=0,H318=0),"","小計")</f>
        <v/>
      </c>
      <c r="O318" s="108" t="str">
        <f t="shared" ref="O318" si="617">IF(AND(G318=0,H318=0),"","小計")</f>
        <v/>
      </c>
      <c r="P318" s="38"/>
      <c r="Q318" s="38"/>
      <c r="R318" s="38"/>
      <c r="S318" s="66" t="str">
        <f t="shared" si="468"/>
        <v/>
      </c>
      <c r="T318" s="105" t="str">
        <f t="shared" si="469"/>
        <v/>
      </c>
    </row>
    <row r="319" spans="1:20" ht="19.5" hidden="1" thickTop="1">
      <c r="A319">
        <f ca="1">IF(B319="","",INDIRECT("減額一覧!B"&amp;$P319))</f>
        <v>301</v>
      </c>
      <c r="B319" s="61">
        <f t="shared" ref="B319" ca="1" si="618">IF(INDIRECT("減額一覧!BA"&amp;P319)=1,INDIRECT("減額一覧!M"&amp;P319),"")</f>
        <v>207</v>
      </c>
      <c r="C319" s="36">
        <f ca="1">IF(B319="","",INDIRECT("減額一覧!C"&amp;$P319))</f>
        <v>151033000</v>
      </c>
      <c r="D319" s="78" t="str">
        <f ca="1">IF($B319="","",INDIRECT("減額一覧!G"&amp;$P319))</f>
        <v>藤田　喜久</v>
      </c>
      <c r="E319" s="19">
        <f ca="1">IF(B319="","",INDIRECT("減額一覧!H"&amp;P319))</f>
        <v>20</v>
      </c>
      <c r="F319" s="19">
        <f ca="1">IF($B319="","",INDIRECT("減額一覧!T"&amp;P319))</f>
        <v>1</v>
      </c>
      <c r="G319" s="20">
        <f ca="1">IF($B319="","",INDIRECT("減額一覧!U"&amp;P319))</f>
        <v>170</v>
      </c>
      <c r="H319" s="20">
        <f ca="1">IF($B319="","",INDIRECT("減額一覧!V"&amp;P319))</f>
        <v>137</v>
      </c>
      <c r="I319" s="32">
        <f ca="1">IF(B319="","",IF(INDIRECT("減額一覧!BL"&amp;P319)=0.08,0.08,0.1))</f>
        <v>0.1</v>
      </c>
      <c r="J319" s="51" t="s">
        <v>489</v>
      </c>
      <c r="K319" s="94" t="str">
        <f t="shared" ca="1" si="501"/>
        <v/>
      </c>
      <c r="L319" s="56" t="str">
        <f t="shared" ca="1" si="466"/>
        <v/>
      </c>
      <c r="N319" s="113" t="str">
        <f t="shared" ref="N319:N322" ca="1" si="619">IF(A319="","",IF(A319&gt;3000,"月ヶ瀬",IF(A319&gt;=2000,"都祁","市内")))</f>
        <v>市内</v>
      </c>
      <c r="O319" s="114">
        <f t="shared" ref="O319" ca="1" si="620">IF(B319="","",IF(INDIRECT("減額一覧!BL"&amp;P319)=0.08,0.08,0.1))</f>
        <v>0.1</v>
      </c>
      <c r="P319" s="38">
        <v>66</v>
      </c>
      <c r="Q319" s="38">
        <f t="shared" ref="Q319:R322" ca="1" si="621">IF(G319="","",IF(G319&gt;0,1,""))</f>
        <v>1</v>
      </c>
      <c r="R319" s="38">
        <f t="shared" ca="1" si="621"/>
        <v>1</v>
      </c>
      <c r="S319" s="66" t="str">
        <f t="shared" ca="1" si="468"/>
        <v>151</v>
      </c>
      <c r="T319" s="105" t="str">
        <f t="shared" ca="1" si="469"/>
        <v/>
      </c>
    </row>
    <row r="320" spans="1:20" ht="19.5" hidden="1" thickTop="1">
      <c r="A320">
        <f ca="1">IF(B320="","",INDIRECT("減額一覧!B"&amp;$P320))</f>
        <v>301</v>
      </c>
      <c r="B320" s="61">
        <f t="shared" ref="B320" ca="1" si="622">IF(INDIRECT("減額一覧!BB"&amp;P320)=1,INDIRECT("減額一覧!W"&amp;P320),"")</f>
        <v>208</v>
      </c>
      <c r="C320" s="44">
        <f ca="1">IF(B320="","",INDIRECT("減額一覧!C"&amp;$P320))</f>
        <v>151033000</v>
      </c>
      <c r="D320" s="79" t="str">
        <f ca="1">IF($B320="","",INDIRECT("減額一覧!G"&amp;$P320))</f>
        <v>藤田　喜久</v>
      </c>
      <c r="E320" s="19">
        <f ca="1">IF(B320="","",INDIRECT("減額一覧!H"&amp;P320))</f>
        <v>20</v>
      </c>
      <c r="F320" s="19">
        <f ca="1">IF($B320="","",INDIRECT("減額一覧!AD"&amp;P320))</f>
        <v>1</v>
      </c>
      <c r="G320" s="20">
        <f ca="1">IF($B320="","",INDIRECT("減額一覧!AE"&amp;P320))</f>
        <v>171</v>
      </c>
      <c r="H320" s="20">
        <f ca="1">IF($B320="","",INDIRECT("減額一覧!AF"&amp;P320))</f>
        <v>136</v>
      </c>
      <c r="I320" s="32">
        <f ca="1">IF(B320="","",IF(INDIRECT("減額一覧!BM"&amp;P320)=0.08,0.08,0.1))</f>
        <v>0.1</v>
      </c>
      <c r="J320" s="52"/>
      <c r="K320" s="95" t="str">
        <f t="shared" ca="1" si="501"/>
        <v/>
      </c>
      <c r="L320" s="58" t="str">
        <f t="shared" ca="1" si="466"/>
        <v/>
      </c>
      <c r="N320" s="113" t="str">
        <f t="shared" ca="1" si="619"/>
        <v>市内</v>
      </c>
      <c r="O320" s="114">
        <f t="shared" ref="O320" ca="1" si="623">IF(B320="","",IF(INDIRECT("減額一覧!BM"&amp;P320)=0.08,0.08,0.1))</f>
        <v>0.1</v>
      </c>
      <c r="P320" s="38">
        <v>66</v>
      </c>
      <c r="Q320" s="38">
        <f t="shared" ca="1" si="621"/>
        <v>1</v>
      </c>
      <c r="R320" s="38">
        <f t="shared" ca="1" si="621"/>
        <v>1</v>
      </c>
      <c r="S320" s="66" t="str">
        <f t="shared" ca="1" si="468"/>
        <v>151</v>
      </c>
      <c r="T320" s="105" t="str">
        <f t="shared" ca="1" si="469"/>
        <v/>
      </c>
    </row>
    <row r="321" spans="1:20" ht="19.5" hidden="1" thickTop="1">
      <c r="A321" t="str">
        <f ca="1">IF(B321="","",INDIRECT("減額一覧!B"&amp;$P321))</f>
        <v/>
      </c>
      <c r="B321" s="61" t="str">
        <f t="shared" ref="B321" ca="1" si="624">IF(INDIRECT("減額一覧!BC"&amp;P321)=1,INDIRECT("減額一覧!AG"&amp;P321),"")</f>
        <v/>
      </c>
      <c r="C321" s="36" t="str">
        <f ca="1">IF(B321="","",INDIRECT("減額一覧!C"&amp;$P321))</f>
        <v/>
      </c>
      <c r="D321" s="80" t="str">
        <f ca="1">IF($B321="","",INDIRECT("減額一覧!G"&amp;$P321))</f>
        <v/>
      </c>
      <c r="E321" s="19" t="str">
        <f ca="1">IF(B321="","",INDIRECT("減額一覧!H"&amp;P321))</f>
        <v/>
      </c>
      <c r="F321" s="19" t="str">
        <f ca="1">IF($B321="","",INDIRECT("減額一覧!AN"&amp;P321))</f>
        <v/>
      </c>
      <c r="G321" s="20" t="str">
        <f ca="1">IF($B321="","",INDIRECT("減額一覧!AO"&amp;P321))</f>
        <v/>
      </c>
      <c r="H321" s="20" t="str">
        <f ca="1">IF($B321="","",INDIRECT("減額一覧!AP"&amp;P321))</f>
        <v/>
      </c>
      <c r="I321" s="32" t="str">
        <f ca="1">IF(B321="","",IF(INDIRECT("減額一覧!BN"&amp;P321)=0.08,0.08,0.1))</f>
        <v/>
      </c>
      <c r="J321" s="52"/>
      <c r="K321" s="95" t="str">
        <f t="shared" ca="1" si="501"/>
        <v/>
      </c>
      <c r="L321" s="58" t="str">
        <f t="shared" ca="1" si="466"/>
        <v/>
      </c>
      <c r="N321" s="113" t="str">
        <f t="shared" ca="1" si="619"/>
        <v/>
      </c>
      <c r="O321" s="114" t="str">
        <f t="shared" ref="O321" ca="1" si="625">IF(B321="","",IF(INDIRECT("減額一覧!BN"&amp;P321)=0.08,0.08,0.1))</f>
        <v/>
      </c>
      <c r="P321" s="38">
        <v>66</v>
      </c>
      <c r="Q321" s="38" t="str">
        <f t="shared" ca="1" si="621"/>
        <v/>
      </c>
      <c r="R321" s="38" t="str">
        <f t="shared" ca="1" si="621"/>
        <v/>
      </c>
      <c r="S321" s="66" t="str">
        <f t="shared" ca="1" si="468"/>
        <v/>
      </c>
      <c r="T321" s="105" t="str">
        <f t="shared" ca="1" si="469"/>
        <v/>
      </c>
    </row>
    <row r="322" spans="1:20" ht="19.5" hidden="1" thickTop="1">
      <c r="A322" t="str">
        <f ca="1">IF(B322="","",INDIRECT("減額一覧!B"&amp;$P322))</f>
        <v/>
      </c>
      <c r="B322" s="61" t="str">
        <f t="shared" ref="B322" ca="1" si="626">IF(INDIRECT("減額一覧!BD"&amp;P322)=1,INDIRECT("減額一覧!AQ"&amp;P322),"")</f>
        <v/>
      </c>
      <c r="C322" s="45" t="str">
        <f ca="1">IF(B322="","",INDIRECT("減額一覧!C"&amp;$P322))</f>
        <v/>
      </c>
      <c r="D322" s="79" t="str">
        <f ca="1">IF($B322="","",INDIRECT("減額一覧!G"&amp;$P322))</f>
        <v/>
      </c>
      <c r="E322" s="19" t="str">
        <f ca="1">IF(B322="","",INDIRECT("減額一覧!H"&amp;P322))</f>
        <v/>
      </c>
      <c r="F322" s="19" t="str">
        <f ca="1">IF($B322="","",INDIRECT("減額一覧!AX"&amp;P322))</f>
        <v/>
      </c>
      <c r="G322" s="20" t="str">
        <f ca="1">IF($B322="","",INDIRECT("減額一覧!AY"&amp;P322))</f>
        <v/>
      </c>
      <c r="H322" s="20" t="str">
        <f ca="1">IF($B322="","",INDIRECT("減額一覧!AZ"&amp;P322))</f>
        <v/>
      </c>
      <c r="I322" s="32" t="str">
        <f ca="1">IF(B322="","",IF(INDIRECT("減額一覧!BO"&amp;P322)=0.08,0.08,0.1))</f>
        <v/>
      </c>
      <c r="J322" s="52"/>
      <c r="K322" s="95" t="str">
        <f t="shared" ca="1" si="501"/>
        <v/>
      </c>
      <c r="L322" s="58" t="str">
        <f t="shared" ca="1" si="466"/>
        <v/>
      </c>
      <c r="N322" s="113" t="str">
        <f t="shared" ca="1" si="619"/>
        <v/>
      </c>
      <c r="O322" s="114" t="str">
        <f t="shared" ref="O322" ca="1" si="627">IF(B322="","",IF(INDIRECT("減額一覧!BO"&amp;P322)=0.08,0.08,0.1))</f>
        <v/>
      </c>
      <c r="P322" s="38">
        <v>66</v>
      </c>
      <c r="Q322" s="38" t="str">
        <f t="shared" ca="1" si="621"/>
        <v/>
      </c>
      <c r="R322" s="38" t="str">
        <f t="shared" ca="1" si="621"/>
        <v/>
      </c>
      <c r="S322" s="66" t="str">
        <f t="shared" ca="1" si="468"/>
        <v/>
      </c>
      <c r="T322" s="105" t="str">
        <f t="shared" ca="1" si="469"/>
        <v/>
      </c>
    </row>
    <row r="323" spans="1:20" ht="20.25" hidden="1" thickTop="1" thickBot="1">
      <c r="B323" s="64"/>
      <c r="C323" s="41" t="str">
        <f>IF(B323="","",減額一覧!C319)</f>
        <v/>
      </c>
      <c r="D323" s="43"/>
      <c r="E323" s="21"/>
      <c r="F323" s="22" t="s">
        <v>69</v>
      </c>
      <c r="G323" s="23">
        <f t="shared" ref="G323:H323" si="628">SUBTOTAL(9,G319:G322)</f>
        <v>0</v>
      </c>
      <c r="H323" s="23">
        <f t="shared" si="628"/>
        <v>0</v>
      </c>
      <c r="I323" s="30"/>
      <c r="J323" s="53"/>
      <c r="K323" s="96" t="str">
        <f t="shared" si="501"/>
        <v/>
      </c>
      <c r="L323" s="59" t="str">
        <f t="shared" si="466"/>
        <v/>
      </c>
      <c r="N323" s="108" t="str">
        <f t="shared" ref="N323" si="629">IF(AND(G323=0,H323=0),"","小計")</f>
        <v/>
      </c>
      <c r="O323" s="108" t="str">
        <f t="shared" ref="O323" si="630">IF(AND(G323=0,H323=0),"","小計")</f>
        <v/>
      </c>
      <c r="P323" s="38"/>
      <c r="Q323" s="38"/>
      <c r="R323" s="38"/>
      <c r="S323" s="66" t="str">
        <f t="shared" si="468"/>
        <v/>
      </c>
      <c r="T323" s="105" t="str">
        <f t="shared" si="469"/>
        <v/>
      </c>
    </row>
    <row r="324" spans="1:20" ht="19.5" hidden="1" thickTop="1">
      <c r="A324">
        <f ca="1">IF(B324="","",INDIRECT("減額一覧!B"&amp;$P324))</f>
        <v>302</v>
      </c>
      <c r="B324" s="61">
        <f t="shared" ref="B324" ca="1" si="631">IF(INDIRECT("減額一覧!BA"&amp;P324)=1,INDIRECT("減額一覧!M"&amp;P324),"")</f>
        <v>206</v>
      </c>
      <c r="C324" s="36">
        <f ca="1">IF(B324="","",INDIRECT("減額一覧!C"&amp;$P324))</f>
        <v>606138100</v>
      </c>
      <c r="D324" s="78" t="str">
        <f ca="1">IF($B324="","",INDIRECT("減額一覧!G"&amp;$P324))</f>
        <v>鍛治田　通博</v>
      </c>
      <c r="E324" s="19">
        <f ca="1">IF(B324="","",INDIRECT("減額一覧!H"&amp;P324))</f>
        <v>25</v>
      </c>
      <c r="F324" s="19">
        <f ca="1">IF($B324="","",INDIRECT("減額一覧!T"&amp;P324))</f>
        <v>5</v>
      </c>
      <c r="G324" s="20">
        <f ca="1">IF($B324="","",INDIRECT("減額一覧!U"&amp;P324))</f>
        <v>1100</v>
      </c>
      <c r="H324" s="20">
        <f ca="1">IF($B324="","",INDIRECT("減額一覧!V"&amp;P324))</f>
        <v>682</v>
      </c>
      <c r="I324" s="32">
        <f ca="1">IF(B324="","",IF(INDIRECT("減額一覧!BL"&amp;P324)=0.08,0.08,0.1))</f>
        <v>0.1</v>
      </c>
      <c r="J324" s="51" t="s">
        <v>490</v>
      </c>
      <c r="K324" s="94" t="str">
        <f t="shared" ca="1" si="501"/>
        <v/>
      </c>
      <c r="L324" s="56" t="str">
        <f t="shared" ca="1" si="466"/>
        <v/>
      </c>
      <c r="N324" s="113" t="str">
        <f t="shared" ref="N324:N327" ca="1" si="632">IF(A324="","",IF(A324&gt;3000,"月ヶ瀬",IF(A324&gt;=2000,"都祁","市内")))</f>
        <v>市内</v>
      </c>
      <c r="O324" s="114">
        <f t="shared" ref="O324" ca="1" si="633">IF(B324="","",IF(INDIRECT("減額一覧!BL"&amp;P324)=0.08,0.08,0.1))</f>
        <v>0.1</v>
      </c>
      <c r="P324" s="38">
        <v>67</v>
      </c>
      <c r="Q324" s="38">
        <f t="shared" ref="Q324:R327" ca="1" si="634">IF(G324="","",IF(G324&gt;0,1,""))</f>
        <v>1</v>
      </c>
      <c r="R324" s="38">
        <f t="shared" ca="1" si="634"/>
        <v>1</v>
      </c>
      <c r="S324" s="66" t="str">
        <f t="shared" ca="1" si="468"/>
        <v>606</v>
      </c>
      <c r="T324" s="105" t="str">
        <f t="shared" ca="1" si="469"/>
        <v/>
      </c>
    </row>
    <row r="325" spans="1:20" ht="19.5" hidden="1" thickTop="1">
      <c r="A325">
        <f ca="1">IF(B325="","",INDIRECT("減額一覧!B"&amp;$P325))</f>
        <v>302</v>
      </c>
      <c r="B325" s="61">
        <f t="shared" ref="B325" ca="1" si="635">IF(INDIRECT("減額一覧!BB"&amp;P325)=1,INDIRECT("減額一覧!W"&amp;P325),"")</f>
        <v>207</v>
      </c>
      <c r="C325" s="44">
        <f ca="1">IF(B325="","",INDIRECT("減額一覧!C"&amp;$P325))</f>
        <v>606138100</v>
      </c>
      <c r="D325" s="79" t="str">
        <f ca="1">IF($B325="","",INDIRECT("減額一覧!G"&amp;$P325))</f>
        <v>鍛治田　通博</v>
      </c>
      <c r="E325" s="19">
        <f ca="1">IF(B325="","",INDIRECT("減額一覧!H"&amp;P325))</f>
        <v>25</v>
      </c>
      <c r="F325" s="19">
        <f ca="1">IF($B325="","",INDIRECT("減額一覧!AD"&amp;P325))</f>
        <v>5</v>
      </c>
      <c r="G325" s="20">
        <f ca="1">IF($B325="","",INDIRECT("減額一覧!AE"&amp;P325))</f>
        <v>1100</v>
      </c>
      <c r="H325" s="20">
        <f ca="1">IF($B325="","",INDIRECT("減額一覧!AF"&amp;P325))</f>
        <v>682</v>
      </c>
      <c r="I325" s="32">
        <f ca="1">IF(B325="","",IF(INDIRECT("減額一覧!BM"&amp;P325)=0.08,0.08,0.1))</f>
        <v>0.1</v>
      </c>
      <c r="J325" s="52"/>
      <c r="K325" s="95" t="str">
        <f t="shared" ca="1" si="501"/>
        <v/>
      </c>
      <c r="L325" s="58" t="str">
        <f t="shared" ref="L325:L388" ca="1" si="636">IF(OR(S325="370",S325="371",S325="372",S325="373",S325="374",S325="375",S325="376",S325="377",S325="378",S325="379",S325="380",S325="039",S325="389"),"農集","")</f>
        <v/>
      </c>
      <c r="N325" s="113" t="str">
        <f t="shared" ca="1" si="632"/>
        <v>市内</v>
      </c>
      <c r="O325" s="114">
        <f t="shared" ref="O325" ca="1" si="637">IF(B325="","",IF(INDIRECT("減額一覧!BM"&amp;P325)=0.08,0.08,0.1))</f>
        <v>0.1</v>
      </c>
      <c r="P325" s="38">
        <v>67</v>
      </c>
      <c r="Q325" s="38">
        <f t="shared" ca="1" si="634"/>
        <v>1</v>
      </c>
      <c r="R325" s="38">
        <f t="shared" ca="1" si="634"/>
        <v>1</v>
      </c>
      <c r="S325" s="66" t="str">
        <f t="shared" ref="S325:S388" ca="1" si="638">IF(C325="","",LEFT(TEXT(C325,"000000000"),3))</f>
        <v>606</v>
      </c>
      <c r="T325" s="105" t="str">
        <f t="shared" ref="T325:T388" ca="1" si="639">IF(L325="","",IF(H325=0,"",H325))</f>
        <v/>
      </c>
    </row>
    <row r="326" spans="1:20" ht="19.5" hidden="1" thickTop="1">
      <c r="A326">
        <f ca="1">IF(B326="","",INDIRECT("減額一覧!B"&amp;$P326))</f>
        <v>302</v>
      </c>
      <c r="B326" s="61">
        <f t="shared" ref="B326" ca="1" si="640">IF(INDIRECT("減額一覧!BC"&amp;P326)=1,INDIRECT("減額一覧!AG"&amp;P326),"")</f>
        <v>208</v>
      </c>
      <c r="C326" s="36">
        <f ca="1">IF(B326="","",INDIRECT("減額一覧!C"&amp;$P326))</f>
        <v>606138100</v>
      </c>
      <c r="D326" s="80" t="str">
        <f ca="1">IF($B326="","",INDIRECT("減額一覧!G"&amp;$P326))</f>
        <v>鍛治田　通博</v>
      </c>
      <c r="E326" s="19">
        <f ca="1">IF(B326="","",INDIRECT("減額一覧!H"&amp;P326))</f>
        <v>25</v>
      </c>
      <c r="F326" s="19">
        <f ca="1">IF($B326="","",INDIRECT("減額一覧!AN"&amp;P326))</f>
        <v>11</v>
      </c>
      <c r="G326" s="20">
        <f ca="1">IF($B326="","",INDIRECT("減額一覧!AO"&amp;P326))</f>
        <v>2420</v>
      </c>
      <c r="H326" s="20">
        <f ca="1">IF($B326="","",INDIRECT("減額一覧!AP"&amp;P326))</f>
        <v>1500</v>
      </c>
      <c r="I326" s="32">
        <f ca="1">IF(B326="","",IF(INDIRECT("減額一覧!BN"&amp;P326)=0.08,0.08,0.1))</f>
        <v>0.1</v>
      </c>
      <c r="J326" s="52"/>
      <c r="K326" s="95" t="str">
        <f t="shared" ca="1" si="501"/>
        <v/>
      </c>
      <c r="L326" s="58" t="str">
        <f t="shared" ca="1" si="636"/>
        <v/>
      </c>
      <c r="N326" s="113" t="str">
        <f t="shared" ca="1" si="632"/>
        <v>市内</v>
      </c>
      <c r="O326" s="114">
        <f t="shared" ref="O326" ca="1" si="641">IF(B326="","",IF(INDIRECT("減額一覧!BN"&amp;P326)=0.08,0.08,0.1))</f>
        <v>0.1</v>
      </c>
      <c r="P326" s="38">
        <v>67</v>
      </c>
      <c r="Q326" s="38">
        <f t="shared" ca="1" si="634"/>
        <v>1</v>
      </c>
      <c r="R326" s="38">
        <f t="shared" ca="1" si="634"/>
        <v>1</v>
      </c>
      <c r="S326" s="66" t="str">
        <f t="shared" ca="1" si="638"/>
        <v>606</v>
      </c>
      <c r="T326" s="105" t="str">
        <f t="shared" ca="1" si="639"/>
        <v/>
      </c>
    </row>
    <row r="327" spans="1:20" ht="19.5" hidden="1" thickTop="1">
      <c r="A327" t="str">
        <f ca="1">IF(B327="","",INDIRECT("減額一覧!B"&amp;$P327))</f>
        <v/>
      </c>
      <c r="B327" s="61" t="str">
        <f t="shared" ref="B327" ca="1" si="642">IF(INDIRECT("減額一覧!BD"&amp;P327)=1,INDIRECT("減額一覧!AQ"&amp;P327),"")</f>
        <v/>
      </c>
      <c r="C327" s="45" t="str">
        <f ca="1">IF(B327="","",INDIRECT("減額一覧!C"&amp;$P327))</f>
        <v/>
      </c>
      <c r="D327" s="79" t="str">
        <f ca="1">IF($B327="","",INDIRECT("減額一覧!G"&amp;$P327))</f>
        <v/>
      </c>
      <c r="E327" s="19" t="str">
        <f ca="1">IF(B327="","",INDIRECT("減額一覧!H"&amp;P327))</f>
        <v/>
      </c>
      <c r="F327" s="19" t="str">
        <f ca="1">IF($B327="","",INDIRECT("減額一覧!AX"&amp;P327))</f>
        <v/>
      </c>
      <c r="G327" s="20" t="str">
        <f ca="1">IF($B327="","",INDIRECT("減額一覧!AY"&amp;P327))</f>
        <v/>
      </c>
      <c r="H327" s="20" t="str">
        <f ca="1">IF($B327="","",INDIRECT("減額一覧!AZ"&amp;P327))</f>
        <v/>
      </c>
      <c r="I327" s="32" t="str">
        <f ca="1">IF(B327="","",IF(INDIRECT("減額一覧!BO"&amp;P327)=0.08,0.08,0.1))</f>
        <v/>
      </c>
      <c r="J327" s="52"/>
      <c r="K327" s="95" t="str">
        <f t="shared" ca="1" si="501"/>
        <v/>
      </c>
      <c r="L327" s="58" t="str">
        <f t="shared" ca="1" si="636"/>
        <v/>
      </c>
      <c r="N327" s="113" t="str">
        <f t="shared" ca="1" si="632"/>
        <v/>
      </c>
      <c r="O327" s="114" t="str">
        <f t="shared" ref="O327" ca="1" si="643">IF(B327="","",IF(INDIRECT("減額一覧!BO"&amp;P327)=0.08,0.08,0.1))</f>
        <v/>
      </c>
      <c r="P327" s="38">
        <v>67</v>
      </c>
      <c r="Q327" s="38" t="str">
        <f t="shared" ca="1" si="634"/>
        <v/>
      </c>
      <c r="R327" s="38" t="str">
        <f t="shared" ca="1" si="634"/>
        <v/>
      </c>
      <c r="S327" s="66" t="str">
        <f t="shared" ca="1" si="638"/>
        <v/>
      </c>
      <c r="T327" s="105" t="str">
        <f t="shared" ca="1" si="639"/>
        <v/>
      </c>
    </row>
    <row r="328" spans="1:20" ht="20.25" hidden="1" thickTop="1" thickBot="1">
      <c r="B328" s="64"/>
      <c r="C328" s="41" t="str">
        <f>IF(B328="","",減額一覧!C324)</f>
        <v/>
      </c>
      <c r="D328" s="43"/>
      <c r="E328" s="21"/>
      <c r="F328" s="22" t="s">
        <v>69</v>
      </c>
      <c r="G328" s="23">
        <f t="shared" ref="G328:H328" si="644">SUBTOTAL(9,G324:G327)</f>
        <v>0</v>
      </c>
      <c r="H328" s="23">
        <f t="shared" si="644"/>
        <v>0</v>
      </c>
      <c r="I328" s="30"/>
      <c r="J328" s="53"/>
      <c r="K328" s="96" t="str">
        <f t="shared" si="501"/>
        <v/>
      </c>
      <c r="L328" s="59" t="str">
        <f t="shared" si="636"/>
        <v/>
      </c>
      <c r="N328" s="108" t="str">
        <f t="shared" ref="N328" si="645">IF(AND(G328=0,H328=0),"","小計")</f>
        <v/>
      </c>
      <c r="O328" s="108" t="str">
        <f t="shared" ref="O328" si="646">IF(AND(G328=0,H328=0),"","小計")</f>
        <v/>
      </c>
      <c r="P328" s="38"/>
      <c r="Q328" s="38"/>
      <c r="R328" s="38"/>
      <c r="S328" s="66" t="str">
        <f t="shared" si="638"/>
        <v/>
      </c>
      <c r="T328" s="105" t="str">
        <f t="shared" si="639"/>
        <v/>
      </c>
    </row>
    <row r="329" spans="1:20" ht="19.5" hidden="1" thickTop="1">
      <c r="A329">
        <f ca="1">IF(B329="","",INDIRECT("減額一覧!B"&amp;$P329))</f>
        <v>307</v>
      </c>
      <c r="B329" s="61">
        <f t="shared" ref="B329" ca="1" si="647">IF(INDIRECT("減額一覧!BA"&amp;P329)=1,INDIRECT("減額一覧!M"&amp;P329),"")</f>
        <v>205</v>
      </c>
      <c r="C329" s="36">
        <f ca="1">IF(B329="","",INDIRECT("減額一覧!C"&amp;$P329))</f>
        <v>579059000</v>
      </c>
      <c r="D329" s="78" t="str">
        <f ca="1">IF($B329="","",INDIRECT("減額一覧!G"&amp;$P329))</f>
        <v>瓦家　千代子</v>
      </c>
      <c r="E329" s="19">
        <f ca="1">IF(B329="","",INDIRECT("減額一覧!H"&amp;P329))</f>
        <v>20</v>
      </c>
      <c r="F329" s="19">
        <f ca="1">IF($B329="","",INDIRECT("減額一覧!T"&amp;P329))</f>
        <v>4</v>
      </c>
      <c r="G329" s="20">
        <f ca="1">IF($B329="","",INDIRECT("減額一覧!U"&amp;P329))</f>
        <v>732</v>
      </c>
      <c r="H329" s="20">
        <f ca="1">IF($B329="","",INDIRECT("減額一覧!V"&amp;P329))</f>
        <v>546</v>
      </c>
      <c r="I329" s="32">
        <f ca="1">IF(B329="","",IF(INDIRECT("減額一覧!BL"&amp;P329)=0.08,0.08,0.1))</f>
        <v>0.1</v>
      </c>
      <c r="J329" s="51" t="s">
        <v>527</v>
      </c>
      <c r="K329" s="94" t="str">
        <f t="shared" ca="1" si="501"/>
        <v/>
      </c>
      <c r="L329" s="56" t="str">
        <f t="shared" ca="1" si="636"/>
        <v/>
      </c>
      <c r="N329" s="113" t="str">
        <f t="shared" ref="N329:N332" ca="1" si="648">IF(A329="","",IF(A329&gt;3000,"月ヶ瀬",IF(A329&gt;=2000,"都祁","市内")))</f>
        <v>市内</v>
      </c>
      <c r="O329" s="114">
        <f t="shared" ref="O329" ca="1" si="649">IF(B329="","",IF(INDIRECT("減額一覧!BL"&amp;P329)=0.08,0.08,0.1))</f>
        <v>0.1</v>
      </c>
      <c r="P329" s="38">
        <v>68</v>
      </c>
      <c r="Q329" s="38">
        <f t="shared" ref="Q329:R332" ca="1" si="650">IF(G329="","",IF(G329&gt;0,1,""))</f>
        <v>1</v>
      </c>
      <c r="R329" s="38">
        <f t="shared" ca="1" si="650"/>
        <v>1</v>
      </c>
      <c r="S329" s="66" t="str">
        <f t="shared" ca="1" si="638"/>
        <v>579</v>
      </c>
      <c r="T329" s="105" t="str">
        <f t="shared" ca="1" si="639"/>
        <v/>
      </c>
    </row>
    <row r="330" spans="1:20" ht="19.5" hidden="1" thickTop="1">
      <c r="A330">
        <f ca="1">IF(B330="","",INDIRECT("減額一覧!B"&amp;$P330))</f>
        <v>307</v>
      </c>
      <c r="B330" s="61">
        <f t="shared" ref="B330" ca="1" si="651">IF(INDIRECT("減額一覧!BB"&amp;P330)=1,INDIRECT("減額一覧!W"&amp;P330),"")</f>
        <v>206</v>
      </c>
      <c r="C330" s="44">
        <f ca="1">IF(B330="","",INDIRECT("減額一覧!C"&amp;$P330))</f>
        <v>579059000</v>
      </c>
      <c r="D330" s="79" t="str">
        <f ca="1">IF($B330="","",INDIRECT("減額一覧!G"&amp;$P330))</f>
        <v>瓦家　千代子</v>
      </c>
      <c r="E330" s="19">
        <f ca="1">IF(B330="","",INDIRECT("減額一覧!H"&amp;P330))</f>
        <v>20</v>
      </c>
      <c r="F330" s="19">
        <f ca="1">IF($B330="","",INDIRECT("減額一覧!AD"&amp;P330))</f>
        <v>4</v>
      </c>
      <c r="G330" s="20">
        <f ca="1">IF($B330="","",INDIRECT("減額一覧!AE"&amp;P330))</f>
        <v>781</v>
      </c>
      <c r="H330" s="20">
        <f ca="1">IF($B330="","",INDIRECT("減額一覧!AF"&amp;P330))</f>
        <v>545</v>
      </c>
      <c r="I330" s="32">
        <f ca="1">IF(B330="","",IF(INDIRECT("減額一覧!BM"&amp;P330)=0.08,0.08,0.1))</f>
        <v>0.1</v>
      </c>
      <c r="J330" s="52"/>
      <c r="K330" s="95" t="str">
        <f t="shared" ca="1" si="501"/>
        <v/>
      </c>
      <c r="L330" s="58" t="str">
        <f t="shared" ca="1" si="636"/>
        <v/>
      </c>
      <c r="N330" s="113" t="str">
        <f t="shared" ca="1" si="648"/>
        <v>市内</v>
      </c>
      <c r="O330" s="114">
        <f t="shared" ref="O330" ca="1" si="652">IF(B330="","",IF(INDIRECT("減額一覧!BM"&amp;P330)=0.08,0.08,0.1))</f>
        <v>0.1</v>
      </c>
      <c r="P330" s="38">
        <v>68</v>
      </c>
      <c r="Q330" s="38">
        <f t="shared" ca="1" si="650"/>
        <v>1</v>
      </c>
      <c r="R330" s="38">
        <f t="shared" ca="1" si="650"/>
        <v>1</v>
      </c>
      <c r="S330" s="66" t="str">
        <f t="shared" ca="1" si="638"/>
        <v>579</v>
      </c>
      <c r="T330" s="105" t="str">
        <f t="shared" ca="1" si="639"/>
        <v/>
      </c>
    </row>
    <row r="331" spans="1:20" ht="19.5" hidden="1" thickTop="1">
      <c r="A331" t="str">
        <f ca="1">IF(B331="","",INDIRECT("減額一覧!B"&amp;$P331))</f>
        <v/>
      </c>
      <c r="B331" s="61" t="str">
        <f t="shared" ref="B331" ca="1" si="653">IF(INDIRECT("減額一覧!BC"&amp;P331)=1,INDIRECT("減額一覧!AG"&amp;P331),"")</f>
        <v/>
      </c>
      <c r="C331" s="36" t="str">
        <f ca="1">IF(B331="","",INDIRECT("減額一覧!C"&amp;$P331))</f>
        <v/>
      </c>
      <c r="D331" s="80" t="str">
        <f ca="1">IF($B331="","",INDIRECT("減額一覧!G"&amp;$P331))</f>
        <v/>
      </c>
      <c r="E331" s="19" t="str">
        <f ca="1">IF(B331="","",INDIRECT("減額一覧!H"&amp;P331))</f>
        <v/>
      </c>
      <c r="F331" s="19" t="str">
        <f ca="1">IF($B331="","",INDIRECT("減額一覧!AN"&amp;P331))</f>
        <v/>
      </c>
      <c r="G331" s="20" t="str">
        <f ca="1">IF($B331="","",INDIRECT("減額一覧!AO"&amp;P331))</f>
        <v/>
      </c>
      <c r="H331" s="20" t="str">
        <f ca="1">IF($B331="","",INDIRECT("減額一覧!AP"&amp;P331))</f>
        <v/>
      </c>
      <c r="I331" s="32" t="str">
        <f ca="1">IF(B331="","",IF(INDIRECT("減額一覧!BN"&amp;P331)=0.08,0.08,0.1))</f>
        <v/>
      </c>
      <c r="J331" s="52"/>
      <c r="K331" s="95" t="str">
        <f t="shared" ca="1" si="501"/>
        <v/>
      </c>
      <c r="L331" s="58" t="str">
        <f t="shared" ca="1" si="636"/>
        <v/>
      </c>
      <c r="N331" s="113" t="str">
        <f t="shared" ca="1" si="648"/>
        <v/>
      </c>
      <c r="O331" s="114" t="str">
        <f t="shared" ref="O331" ca="1" si="654">IF(B331="","",IF(INDIRECT("減額一覧!BN"&amp;P331)=0.08,0.08,0.1))</f>
        <v/>
      </c>
      <c r="P331" s="38">
        <v>68</v>
      </c>
      <c r="Q331" s="38" t="str">
        <f t="shared" ca="1" si="650"/>
        <v/>
      </c>
      <c r="R331" s="38" t="str">
        <f t="shared" ca="1" si="650"/>
        <v/>
      </c>
      <c r="S331" s="66" t="str">
        <f t="shared" ca="1" si="638"/>
        <v/>
      </c>
      <c r="T331" s="105" t="str">
        <f t="shared" ca="1" si="639"/>
        <v/>
      </c>
    </row>
    <row r="332" spans="1:20" ht="19.5" hidden="1" thickTop="1">
      <c r="A332" t="str">
        <f ca="1">IF(B332="","",INDIRECT("減額一覧!B"&amp;$P332))</f>
        <v/>
      </c>
      <c r="B332" s="61" t="str">
        <f t="shared" ref="B332" ca="1" si="655">IF(INDIRECT("減額一覧!BD"&amp;P332)=1,INDIRECT("減額一覧!AQ"&amp;P332),"")</f>
        <v/>
      </c>
      <c r="C332" s="45" t="str">
        <f ca="1">IF(B332="","",INDIRECT("減額一覧!C"&amp;$P332))</f>
        <v/>
      </c>
      <c r="D332" s="79" t="str">
        <f ca="1">IF($B332="","",INDIRECT("減額一覧!G"&amp;$P332))</f>
        <v/>
      </c>
      <c r="E332" s="19" t="str">
        <f ca="1">IF(B332="","",INDIRECT("減額一覧!H"&amp;P332))</f>
        <v/>
      </c>
      <c r="F332" s="19" t="str">
        <f ca="1">IF($B332="","",INDIRECT("減額一覧!AX"&amp;P332))</f>
        <v/>
      </c>
      <c r="G332" s="20" t="str">
        <f ca="1">IF($B332="","",INDIRECT("減額一覧!AY"&amp;P332))</f>
        <v/>
      </c>
      <c r="H332" s="20" t="str">
        <f ca="1">IF($B332="","",INDIRECT("減額一覧!AZ"&amp;P332))</f>
        <v/>
      </c>
      <c r="I332" s="32" t="str">
        <f ca="1">IF(B332="","",IF(INDIRECT("減額一覧!BO"&amp;P332)=0.08,0.08,0.1))</f>
        <v/>
      </c>
      <c r="J332" s="52"/>
      <c r="K332" s="95" t="str">
        <f t="shared" ca="1" si="501"/>
        <v/>
      </c>
      <c r="L332" s="58" t="str">
        <f t="shared" ca="1" si="636"/>
        <v/>
      </c>
      <c r="N332" s="113" t="str">
        <f t="shared" ca="1" si="648"/>
        <v/>
      </c>
      <c r="O332" s="114" t="str">
        <f t="shared" ref="O332" ca="1" si="656">IF(B332="","",IF(INDIRECT("減額一覧!BO"&amp;P332)=0.08,0.08,0.1))</f>
        <v/>
      </c>
      <c r="P332" s="38">
        <v>68</v>
      </c>
      <c r="Q332" s="38" t="str">
        <f t="shared" ca="1" si="650"/>
        <v/>
      </c>
      <c r="R332" s="38" t="str">
        <f t="shared" ca="1" si="650"/>
        <v/>
      </c>
      <c r="S332" s="66" t="str">
        <f t="shared" ca="1" si="638"/>
        <v/>
      </c>
      <c r="T332" s="105" t="str">
        <f t="shared" ca="1" si="639"/>
        <v/>
      </c>
    </row>
    <row r="333" spans="1:20" ht="20.25" hidden="1" thickTop="1" thickBot="1">
      <c r="B333" s="64"/>
      <c r="C333" s="41" t="str">
        <f>IF(B333="","",減額一覧!C329)</f>
        <v/>
      </c>
      <c r="D333" s="43"/>
      <c r="E333" s="21"/>
      <c r="F333" s="22" t="s">
        <v>69</v>
      </c>
      <c r="G333" s="23">
        <f t="shared" ref="G333:H333" si="657">SUBTOTAL(9,G329:G332)</f>
        <v>0</v>
      </c>
      <c r="H333" s="23">
        <f t="shared" si="657"/>
        <v>0</v>
      </c>
      <c r="I333" s="30"/>
      <c r="J333" s="53"/>
      <c r="K333" s="96" t="str">
        <f t="shared" si="501"/>
        <v/>
      </c>
      <c r="L333" s="59" t="str">
        <f t="shared" si="636"/>
        <v/>
      </c>
      <c r="N333" s="108" t="str">
        <f t="shared" ref="N333" si="658">IF(AND(G333=0,H333=0),"","小計")</f>
        <v/>
      </c>
      <c r="O333" s="108" t="str">
        <f t="shared" ref="O333" si="659">IF(AND(G333=0,H333=0),"","小計")</f>
        <v/>
      </c>
      <c r="P333" s="38"/>
      <c r="Q333" s="38"/>
      <c r="R333" s="38"/>
      <c r="S333" s="66" t="str">
        <f t="shared" si="638"/>
        <v/>
      </c>
      <c r="T333" s="105" t="str">
        <f t="shared" si="639"/>
        <v/>
      </c>
    </row>
    <row r="334" spans="1:20" ht="19.5" hidden="1" thickTop="1">
      <c r="A334">
        <f ca="1">IF(B334="","",INDIRECT("減額一覧!B"&amp;$P334))</f>
        <v>308</v>
      </c>
      <c r="B334" s="61">
        <f t="shared" ref="B334" ca="1" si="660">IF(INDIRECT("減額一覧!BA"&amp;P334)=1,INDIRECT("減額一覧!M"&amp;P334),"")</f>
        <v>208</v>
      </c>
      <c r="C334" s="36">
        <f ca="1">IF(B334="","",INDIRECT("減額一覧!C"&amp;$P334))</f>
        <v>254053320</v>
      </c>
      <c r="D334" s="78" t="str">
        <f ca="1">IF($B334="","",INDIRECT("減額一覧!G"&amp;$P334))</f>
        <v>瀬谷　凛</v>
      </c>
      <c r="E334" s="19">
        <f ca="1">IF(B334="","",INDIRECT("減額一覧!H"&amp;P334))</f>
        <v>13</v>
      </c>
      <c r="F334" s="19">
        <f ca="1">IF($B334="","",INDIRECT("減額一覧!T"&amp;P334))</f>
        <v>2</v>
      </c>
      <c r="G334" s="20">
        <f ca="1">IF($B334="","",INDIRECT("減額一覧!U"&amp;P334))</f>
        <v>0</v>
      </c>
      <c r="H334" s="20">
        <f ca="1">IF($B334="","",INDIRECT("減額一覧!V"&amp;P334))</f>
        <v>273</v>
      </c>
      <c r="I334" s="32">
        <f ca="1">IF(B334="","",IF(INDIRECT("減額一覧!BL"&amp;P334)=0.08,0.08,0.1))</f>
        <v>0.1</v>
      </c>
      <c r="J334" s="51" t="s">
        <v>528</v>
      </c>
      <c r="K334" s="94" t="str">
        <f t="shared" ca="1" si="501"/>
        <v/>
      </c>
      <c r="L334" s="56" t="str">
        <f t="shared" ca="1" si="636"/>
        <v/>
      </c>
      <c r="N334" s="113" t="str">
        <f t="shared" ref="N334:N337" ca="1" si="661">IF(A334="","",IF(A334&gt;3000,"月ヶ瀬",IF(A334&gt;=2000,"都祁","市内")))</f>
        <v>市内</v>
      </c>
      <c r="O334" s="114">
        <f t="shared" ref="O334" ca="1" si="662">IF(B334="","",IF(INDIRECT("減額一覧!BL"&amp;P334)=0.08,0.08,0.1))</f>
        <v>0.1</v>
      </c>
      <c r="P334" s="38">
        <v>69</v>
      </c>
      <c r="Q334" s="38" t="str">
        <f t="shared" ref="Q334:R337" ca="1" si="663">IF(G334="","",IF(G334&gt;0,1,""))</f>
        <v/>
      </c>
      <c r="R334" s="38">
        <f t="shared" ca="1" si="663"/>
        <v>1</v>
      </c>
      <c r="S334" s="66" t="str">
        <f t="shared" ca="1" si="638"/>
        <v>254</v>
      </c>
      <c r="T334" s="105" t="str">
        <f t="shared" ca="1" si="639"/>
        <v/>
      </c>
    </row>
    <row r="335" spans="1:20" ht="19.5" hidden="1" thickTop="1">
      <c r="A335" t="str">
        <f ca="1">IF(B335="","",INDIRECT("減額一覧!B"&amp;$P335))</f>
        <v/>
      </c>
      <c r="B335" s="61" t="str">
        <f t="shared" ref="B335" ca="1" si="664">IF(INDIRECT("減額一覧!BB"&amp;P335)=1,INDIRECT("減額一覧!W"&amp;P335),"")</f>
        <v/>
      </c>
      <c r="C335" s="44" t="str">
        <f ca="1">IF(B335="","",INDIRECT("減額一覧!C"&amp;$P335))</f>
        <v/>
      </c>
      <c r="D335" s="79" t="str">
        <f ca="1">IF($B335="","",INDIRECT("減額一覧!G"&amp;$P335))</f>
        <v/>
      </c>
      <c r="E335" s="19" t="str">
        <f ca="1">IF(B335="","",INDIRECT("減額一覧!H"&amp;P335))</f>
        <v/>
      </c>
      <c r="F335" s="19" t="str">
        <f ca="1">IF($B335="","",INDIRECT("減額一覧!AD"&amp;P335))</f>
        <v/>
      </c>
      <c r="G335" s="20" t="str">
        <f ca="1">IF($B335="","",INDIRECT("減額一覧!AE"&amp;P335))</f>
        <v/>
      </c>
      <c r="H335" s="20" t="str">
        <f ca="1">IF($B335="","",INDIRECT("減額一覧!AF"&amp;P335))</f>
        <v/>
      </c>
      <c r="I335" s="32" t="str">
        <f ca="1">IF(B335="","",IF(INDIRECT("減額一覧!BM"&amp;P335)=0.08,0.08,0.1))</f>
        <v/>
      </c>
      <c r="J335" s="52"/>
      <c r="K335" s="95" t="str">
        <f t="shared" ca="1" si="501"/>
        <v/>
      </c>
      <c r="L335" s="58" t="str">
        <f t="shared" ca="1" si="636"/>
        <v/>
      </c>
      <c r="N335" s="113" t="str">
        <f t="shared" ca="1" si="661"/>
        <v/>
      </c>
      <c r="O335" s="114" t="str">
        <f t="shared" ref="O335" ca="1" si="665">IF(B335="","",IF(INDIRECT("減額一覧!BM"&amp;P335)=0.08,0.08,0.1))</f>
        <v/>
      </c>
      <c r="P335" s="38">
        <v>69</v>
      </c>
      <c r="Q335" s="38" t="str">
        <f t="shared" ca="1" si="663"/>
        <v/>
      </c>
      <c r="R335" s="38" t="str">
        <f t="shared" ca="1" si="663"/>
        <v/>
      </c>
      <c r="S335" s="66" t="str">
        <f t="shared" ca="1" si="638"/>
        <v/>
      </c>
      <c r="T335" s="105" t="str">
        <f t="shared" ca="1" si="639"/>
        <v/>
      </c>
    </row>
    <row r="336" spans="1:20" ht="19.5" hidden="1" thickTop="1">
      <c r="A336" t="str">
        <f ca="1">IF(B336="","",INDIRECT("減額一覧!B"&amp;$P336))</f>
        <v/>
      </c>
      <c r="B336" s="61" t="str">
        <f t="shared" ref="B336" ca="1" si="666">IF(INDIRECT("減額一覧!BC"&amp;P336)=1,INDIRECT("減額一覧!AG"&amp;P336),"")</f>
        <v/>
      </c>
      <c r="C336" s="36" t="str">
        <f ca="1">IF(B336="","",INDIRECT("減額一覧!C"&amp;$P336))</f>
        <v/>
      </c>
      <c r="D336" s="80" t="str">
        <f ca="1">IF($B336="","",INDIRECT("減額一覧!G"&amp;$P336))</f>
        <v/>
      </c>
      <c r="E336" s="19" t="str">
        <f ca="1">IF(B336="","",INDIRECT("減額一覧!H"&amp;P336))</f>
        <v/>
      </c>
      <c r="F336" s="19" t="str">
        <f ca="1">IF($B336="","",INDIRECT("減額一覧!AN"&amp;P336))</f>
        <v/>
      </c>
      <c r="G336" s="20" t="str">
        <f ca="1">IF($B336="","",INDIRECT("減額一覧!AO"&amp;P336))</f>
        <v/>
      </c>
      <c r="H336" s="20" t="str">
        <f ca="1">IF($B336="","",INDIRECT("減額一覧!AP"&amp;P336))</f>
        <v/>
      </c>
      <c r="I336" s="32" t="str">
        <f ca="1">IF(B336="","",IF(INDIRECT("減額一覧!BN"&amp;P336)=0.08,0.08,0.1))</f>
        <v/>
      </c>
      <c r="J336" s="52"/>
      <c r="K336" s="95" t="str">
        <f t="shared" ca="1" si="501"/>
        <v/>
      </c>
      <c r="L336" s="58" t="str">
        <f t="shared" ca="1" si="636"/>
        <v/>
      </c>
      <c r="N336" s="113" t="str">
        <f t="shared" ca="1" si="661"/>
        <v/>
      </c>
      <c r="O336" s="114" t="str">
        <f t="shared" ref="O336" ca="1" si="667">IF(B336="","",IF(INDIRECT("減額一覧!BN"&amp;P336)=0.08,0.08,0.1))</f>
        <v/>
      </c>
      <c r="P336" s="38">
        <v>69</v>
      </c>
      <c r="Q336" s="38" t="str">
        <f t="shared" ca="1" si="663"/>
        <v/>
      </c>
      <c r="R336" s="38" t="str">
        <f t="shared" ca="1" si="663"/>
        <v/>
      </c>
      <c r="S336" s="66" t="str">
        <f t="shared" ca="1" si="638"/>
        <v/>
      </c>
      <c r="T336" s="105" t="str">
        <f t="shared" ca="1" si="639"/>
        <v/>
      </c>
    </row>
    <row r="337" spans="1:20" ht="19.5" hidden="1" thickTop="1">
      <c r="A337" t="str">
        <f ca="1">IF(B337="","",INDIRECT("減額一覧!B"&amp;$P337))</f>
        <v/>
      </c>
      <c r="B337" s="61" t="str">
        <f t="shared" ref="B337" ca="1" si="668">IF(INDIRECT("減額一覧!BD"&amp;P337)=1,INDIRECT("減額一覧!AQ"&amp;P337),"")</f>
        <v/>
      </c>
      <c r="C337" s="45" t="str">
        <f ca="1">IF(B337="","",INDIRECT("減額一覧!C"&amp;$P337))</f>
        <v/>
      </c>
      <c r="D337" s="79" t="str">
        <f ca="1">IF($B337="","",INDIRECT("減額一覧!G"&amp;$P337))</f>
        <v/>
      </c>
      <c r="E337" s="19" t="str">
        <f ca="1">IF(B337="","",INDIRECT("減額一覧!H"&amp;P337))</f>
        <v/>
      </c>
      <c r="F337" s="19" t="str">
        <f ca="1">IF($B337="","",INDIRECT("減額一覧!AX"&amp;P337))</f>
        <v/>
      </c>
      <c r="G337" s="20" t="str">
        <f ca="1">IF($B337="","",INDIRECT("減額一覧!AY"&amp;P337))</f>
        <v/>
      </c>
      <c r="H337" s="20" t="str">
        <f ca="1">IF($B337="","",INDIRECT("減額一覧!AZ"&amp;P337))</f>
        <v/>
      </c>
      <c r="I337" s="32" t="str">
        <f ca="1">IF(B337="","",IF(INDIRECT("減額一覧!BO"&amp;P337)=0.08,0.08,0.1))</f>
        <v/>
      </c>
      <c r="J337" s="52"/>
      <c r="K337" s="95" t="str">
        <f t="shared" ca="1" si="501"/>
        <v/>
      </c>
      <c r="L337" s="58" t="str">
        <f t="shared" ca="1" si="636"/>
        <v/>
      </c>
      <c r="N337" s="113" t="str">
        <f t="shared" ca="1" si="661"/>
        <v/>
      </c>
      <c r="O337" s="114" t="str">
        <f t="shared" ref="O337" ca="1" si="669">IF(B337="","",IF(INDIRECT("減額一覧!BO"&amp;P337)=0.08,0.08,0.1))</f>
        <v/>
      </c>
      <c r="P337" s="38">
        <v>69</v>
      </c>
      <c r="Q337" s="38" t="str">
        <f t="shared" ca="1" si="663"/>
        <v/>
      </c>
      <c r="R337" s="38" t="str">
        <f t="shared" ca="1" si="663"/>
        <v/>
      </c>
      <c r="S337" s="66" t="str">
        <f t="shared" ca="1" si="638"/>
        <v/>
      </c>
      <c r="T337" s="105" t="str">
        <f t="shared" ca="1" si="639"/>
        <v/>
      </c>
    </row>
    <row r="338" spans="1:20" ht="20.25" hidden="1" thickTop="1" thickBot="1">
      <c r="B338" s="64"/>
      <c r="C338" s="41" t="str">
        <f>IF(B338="","",減額一覧!C334)</f>
        <v/>
      </c>
      <c r="D338" s="43"/>
      <c r="E338" s="21"/>
      <c r="F338" s="22" t="s">
        <v>69</v>
      </c>
      <c r="G338" s="23">
        <f t="shared" ref="G338:H338" si="670">SUBTOTAL(9,G334:G337)</f>
        <v>0</v>
      </c>
      <c r="H338" s="23">
        <f t="shared" si="670"/>
        <v>0</v>
      </c>
      <c r="I338" s="30"/>
      <c r="J338" s="53"/>
      <c r="K338" s="96" t="str">
        <f t="shared" ref="K338:K401" si="671">IF(A338="","",IF(A338&gt;3000,"月ヶ瀬",IF(A338&gt;=2000,"都祁","")))</f>
        <v/>
      </c>
      <c r="L338" s="59" t="str">
        <f t="shared" si="636"/>
        <v/>
      </c>
      <c r="N338" s="108" t="str">
        <f t="shared" ref="N338" si="672">IF(AND(G338=0,H338=0),"","小計")</f>
        <v/>
      </c>
      <c r="O338" s="108" t="str">
        <f t="shared" ref="O338" si="673">IF(AND(G338=0,H338=0),"","小計")</f>
        <v/>
      </c>
      <c r="P338" s="38"/>
      <c r="Q338" s="38"/>
      <c r="R338" s="38"/>
      <c r="S338" s="66" t="str">
        <f t="shared" si="638"/>
        <v/>
      </c>
      <c r="T338" s="105" t="str">
        <f t="shared" si="639"/>
        <v/>
      </c>
    </row>
    <row r="339" spans="1:20" ht="19.5" hidden="1" thickTop="1">
      <c r="A339">
        <f ca="1">IF(B339="","",INDIRECT("減額一覧!B"&amp;$P339))</f>
        <v>309</v>
      </c>
      <c r="B339" s="61">
        <f t="shared" ref="B339" ca="1" si="674">IF(INDIRECT("減額一覧!BA"&amp;P339)=1,INDIRECT("減額一覧!M"&amp;P339),"")</f>
        <v>205</v>
      </c>
      <c r="C339" s="36">
        <f ca="1">IF(B339="","",INDIRECT("減額一覧!C"&amp;$P339))</f>
        <v>500013000</v>
      </c>
      <c r="D339" s="78" t="str">
        <f ca="1">IF($B339="","",INDIRECT("減額一覧!G"&amp;$P339))</f>
        <v>上根　秋子</v>
      </c>
      <c r="E339" s="19">
        <f ca="1">IF(B339="","",INDIRECT("減額一覧!H"&amp;P339))</f>
        <v>13</v>
      </c>
      <c r="F339" s="19">
        <f ca="1">IF($B339="","",INDIRECT("減額一覧!T"&amp;P339))</f>
        <v>3</v>
      </c>
      <c r="G339" s="20">
        <f ca="1">IF($B339="","",INDIRECT("減額一覧!U"&amp;P339))</f>
        <v>660</v>
      </c>
      <c r="H339" s="20">
        <f ca="1">IF($B339="","",INDIRECT("減額一覧!V"&amp;P339))</f>
        <v>409</v>
      </c>
      <c r="I339" s="32">
        <f ca="1">IF(B339="","",IF(INDIRECT("減額一覧!BL"&amp;P339)=0.08,0.08,0.1))</f>
        <v>0.1</v>
      </c>
      <c r="J339" s="51" t="s">
        <v>491</v>
      </c>
      <c r="K339" s="94" t="str">
        <f t="shared" ca="1" si="671"/>
        <v/>
      </c>
      <c r="L339" s="56" t="str">
        <f t="shared" ca="1" si="636"/>
        <v/>
      </c>
      <c r="N339" s="113" t="str">
        <f t="shared" ref="N339:N342" ca="1" si="675">IF(A339="","",IF(A339&gt;3000,"月ヶ瀬",IF(A339&gt;=2000,"都祁","市内")))</f>
        <v>市内</v>
      </c>
      <c r="O339" s="114">
        <f t="shared" ref="O339" ca="1" si="676">IF(B339="","",IF(INDIRECT("減額一覧!BL"&amp;P339)=0.08,0.08,0.1))</f>
        <v>0.1</v>
      </c>
      <c r="P339" s="38">
        <v>70</v>
      </c>
      <c r="Q339" s="38">
        <f t="shared" ref="Q339:R342" ca="1" si="677">IF(G339="","",IF(G339&gt;0,1,""))</f>
        <v>1</v>
      </c>
      <c r="R339" s="38">
        <f t="shared" ca="1" si="677"/>
        <v>1</v>
      </c>
      <c r="S339" s="66" t="str">
        <f t="shared" ca="1" si="638"/>
        <v>500</v>
      </c>
      <c r="T339" s="105" t="str">
        <f t="shared" ca="1" si="639"/>
        <v/>
      </c>
    </row>
    <row r="340" spans="1:20" ht="19.5" hidden="1" thickTop="1">
      <c r="A340">
        <f ca="1">IF(B340="","",INDIRECT("減額一覧!B"&amp;$P340))</f>
        <v>309</v>
      </c>
      <c r="B340" s="61">
        <f t="shared" ref="B340" ca="1" si="678">IF(INDIRECT("減額一覧!BB"&amp;P340)=1,INDIRECT("減額一覧!W"&amp;P340),"")</f>
        <v>206</v>
      </c>
      <c r="C340" s="44">
        <f ca="1">IF(B340="","",INDIRECT("減額一覧!C"&amp;$P340))</f>
        <v>500013000</v>
      </c>
      <c r="D340" s="79" t="str">
        <f ca="1">IF($B340="","",INDIRECT("減額一覧!G"&amp;$P340))</f>
        <v>上根　秋子</v>
      </c>
      <c r="E340" s="19">
        <f ca="1">IF(B340="","",INDIRECT("減額一覧!H"&amp;P340))</f>
        <v>13</v>
      </c>
      <c r="F340" s="19">
        <f ca="1">IF($B340="","",INDIRECT("減額一覧!AD"&amp;P340))</f>
        <v>3</v>
      </c>
      <c r="G340" s="20">
        <f ca="1">IF($B340="","",INDIRECT("減額一覧!AE"&amp;P340))</f>
        <v>660</v>
      </c>
      <c r="H340" s="20">
        <f ca="1">IF($B340="","",INDIRECT("減額一覧!AF"&amp;P340))</f>
        <v>409</v>
      </c>
      <c r="I340" s="32">
        <f ca="1">IF(B340="","",IF(INDIRECT("減額一覧!BM"&amp;P340)=0.08,0.08,0.1))</f>
        <v>0.1</v>
      </c>
      <c r="J340" s="52"/>
      <c r="K340" s="95" t="str">
        <f t="shared" ca="1" si="671"/>
        <v/>
      </c>
      <c r="L340" s="58" t="str">
        <f t="shared" ca="1" si="636"/>
        <v/>
      </c>
      <c r="N340" s="113" t="str">
        <f t="shared" ca="1" si="675"/>
        <v>市内</v>
      </c>
      <c r="O340" s="114">
        <f t="shared" ref="O340" ca="1" si="679">IF(B340="","",IF(INDIRECT("減額一覧!BM"&amp;P340)=0.08,0.08,0.1))</f>
        <v>0.1</v>
      </c>
      <c r="P340" s="38">
        <v>70</v>
      </c>
      <c r="Q340" s="38">
        <f t="shared" ca="1" si="677"/>
        <v>1</v>
      </c>
      <c r="R340" s="38">
        <f t="shared" ca="1" si="677"/>
        <v>1</v>
      </c>
      <c r="S340" s="66" t="str">
        <f t="shared" ca="1" si="638"/>
        <v>500</v>
      </c>
      <c r="T340" s="105" t="str">
        <f t="shared" ca="1" si="639"/>
        <v/>
      </c>
    </row>
    <row r="341" spans="1:20" ht="19.5" hidden="1" thickTop="1">
      <c r="A341">
        <f ca="1">IF(B341="","",INDIRECT("減額一覧!B"&amp;$P341))</f>
        <v>309</v>
      </c>
      <c r="B341" s="61">
        <f t="shared" ref="B341" ca="1" si="680">IF(INDIRECT("減額一覧!BC"&amp;P341)=1,INDIRECT("減額一覧!AG"&amp;P341),"")</f>
        <v>207</v>
      </c>
      <c r="C341" s="36">
        <f ca="1">IF(B341="","",INDIRECT("減額一覧!C"&amp;$P341))</f>
        <v>500013000</v>
      </c>
      <c r="D341" s="80" t="str">
        <f ca="1">IF($B341="","",INDIRECT("減額一覧!G"&amp;$P341))</f>
        <v>上根　秋子</v>
      </c>
      <c r="E341" s="19">
        <f ca="1">IF(B341="","",INDIRECT("減額一覧!H"&amp;P341))</f>
        <v>13</v>
      </c>
      <c r="F341" s="19">
        <f ca="1">IF($B341="","",INDIRECT("減額一覧!AN"&amp;P341))</f>
        <v>5</v>
      </c>
      <c r="G341" s="20">
        <f ca="1">IF($B341="","",INDIRECT("減額一覧!AO"&amp;P341))</f>
        <v>1100</v>
      </c>
      <c r="H341" s="20">
        <f ca="1">IF($B341="","",INDIRECT("減額一覧!AP"&amp;P341))</f>
        <v>682</v>
      </c>
      <c r="I341" s="32">
        <f ca="1">IF(B341="","",IF(INDIRECT("減額一覧!BN"&amp;P341)=0.08,0.08,0.1))</f>
        <v>0.1</v>
      </c>
      <c r="J341" s="52"/>
      <c r="K341" s="95" t="str">
        <f t="shared" ca="1" si="671"/>
        <v/>
      </c>
      <c r="L341" s="58" t="str">
        <f t="shared" ca="1" si="636"/>
        <v/>
      </c>
      <c r="N341" s="113" t="str">
        <f t="shared" ca="1" si="675"/>
        <v>市内</v>
      </c>
      <c r="O341" s="114">
        <f t="shared" ref="O341" ca="1" si="681">IF(B341="","",IF(INDIRECT("減額一覧!BN"&amp;P341)=0.08,0.08,0.1))</f>
        <v>0.1</v>
      </c>
      <c r="P341" s="38">
        <v>70</v>
      </c>
      <c r="Q341" s="38">
        <f t="shared" ca="1" si="677"/>
        <v>1</v>
      </c>
      <c r="R341" s="38">
        <f t="shared" ca="1" si="677"/>
        <v>1</v>
      </c>
      <c r="S341" s="66" t="str">
        <f t="shared" ca="1" si="638"/>
        <v>500</v>
      </c>
      <c r="T341" s="105" t="str">
        <f t="shared" ca="1" si="639"/>
        <v/>
      </c>
    </row>
    <row r="342" spans="1:20" ht="19.5" hidden="1" thickTop="1">
      <c r="A342">
        <f ca="1">IF(B342="","",INDIRECT("減額一覧!B"&amp;$P342))</f>
        <v>309</v>
      </c>
      <c r="B342" s="61">
        <f t="shared" ref="B342" ca="1" si="682">IF(INDIRECT("減額一覧!BD"&amp;P342)=1,INDIRECT("減額一覧!AQ"&amp;P342),"")</f>
        <v>208</v>
      </c>
      <c r="C342" s="45">
        <f ca="1">IF(B342="","",INDIRECT("減額一覧!C"&amp;$P342))</f>
        <v>500013000</v>
      </c>
      <c r="D342" s="79" t="str">
        <f ca="1">IF($B342="","",INDIRECT("減額一覧!G"&amp;$P342))</f>
        <v>上根　秋子</v>
      </c>
      <c r="E342" s="19">
        <f ca="1">IF(B342="","",INDIRECT("減額一覧!H"&amp;P342))</f>
        <v>13</v>
      </c>
      <c r="F342" s="19">
        <f ca="1">IF($B342="","",INDIRECT("減額一覧!AX"&amp;P342))</f>
        <v>5</v>
      </c>
      <c r="G342" s="20">
        <f ca="1">IF($B342="","",INDIRECT("減額一覧!AY"&amp;P342))</f>
        <v>1100</v>
      </c>
      <c r="H342" s="20">
        <f ca="1">IF($B342="","",INDIRECT("減額一覧!AZ"&amp;P342))</f>
        <v>682</v>
      </c>
      <c r="I342" s="32">
        <f ca="1">IF(B342="","",IF(INDIRECT("減額一覧!BO"&amp;P342)=0.08,0.08,0.1))</f>
        <v>0.1</v>
      </c>
      <c r="J342" s="52"/>
      <c r="K342" s="95" t="str">
        <f t="shared" ca="1" si="671"/>
        <v/>
      </c>
      <c r="L342" s="58" t="str">
        <f t="shared" ca="1" si="636"/>
        <v/>
      </c>
      <c r="N342" s="113" t="str">
        <f t="shared" ca="1" si="675"/>
        <v>市内</v>
      </c>
      <c r="O342" s="114">
        <f t="shared" ref="O342" ca="1" si="683">IF(B342="","",IF(INDIRECT("減額一覧!BO"&amp;P342)=0.08,0.08,0.1))</f>
        <v>0.1</v>
      </c>
      <c r="P342" s="38">
        <v>70</v>
      </c>
      <c r="Q342" s="38">
        <f t="shared" ca="1" si="677"/>
        <v>1</v>
      </c>
      <c r="R342" s="38">
        <f t="shared" ca="1" si="677"/>
        <v>1</v>
      </c>
      <c r="S342" s="66" t="str">
        <f t="shared" ca="1" si="638"/>
        <v>500</v>
      </c>
      <c r="T342" s="105" t="str">
        <f t="shared" ca="1" si="639"/>
        <v/>
      </c>
    </row>
    <row r="343" spans="1:20" ht="20.25" hidden="1" thickTop="1" thickBot="1">
      <c r="B343" s="64"/>
      <c r="C343" s="41" t="str">
        <f>IF(B343="","",減額一覧!C339)</f>
        <v/>
      </c>
      <c r="D343" s="43"/>
      <c r="E343" s="21"/>
      <c r="F343" s="22" t="s">
        <v>69</v>
      </c>
      <c r="G343" s="23">
        <f t="shared" ref="G343:H343" si="684">SUBTOTAL(9,G339:G342)</f>
        <v>0</v>
      </c>
      <c r="H343" s="23">
        <f t="shared" si="684"/>
        <v>0</v>
      </c>
      <c r="I343" s="30"/>
      <c r="J343" s="53"/>
      <c r="K343" s="96" t="str">
        <f t="shared" si="671"/>
        <v/>
      </c>
      <c r="L343" s="59" t="str">
        <f t="shared" si="636"/>
        <v/>
      </c>
      <c r="N343" s="108" t="str">
        <f t="shared" ref="N343" si="685">IF(AND(G343=0,H343=0),"","小計")</f>
        <v/>
      </c>
      <c r="O343" s="108" t="str">
        <f t="shared" ref="O343" si="686">IF(AND(G343=0,H343=0),"","小計")</f>
        <v/>
      </c>
      <c r="P343" s="38"/>
      <c r="Q343" s="38"/>
      <c r="R343" s="38"/>
      <c r="S343" s="66" t="str">
        <f t="shared" si="638"/>
        <v/>
      </c>
      <c r="T343" s="105" t="str">
        <f t="shared" si="639"/>
        <v/>
      </c>
    </row>
    <row r="344" spans="1:20" ht="19.5" hidden="1" thickTop="1">
      <c r="A344">
        <f ca="1">IF(B344="","",INDIRECT("減額一覧!B"&amp;$P344))</f>
        <v>311</v>
      </c>
      <c r="B344" s="61">
        <f t="shared" ref="B344" ca="1" si="687">IF(INDIRECT("減額一覧!BA"&amp;P344)=1,INDIRECT("減額一覧!M"&amp;P344),"")</f>
        <v>207</v>
      </c>
      <c r="C344" s="36">
        <f ca="1">IF(B344="","",INDIRECT("減額一覧!C"&amp;$P344))</f>
        <v>110104000</v>
      </c>
      <c r="D344" s="78" t="str">
        <f ca="1">IF($B344="","",INDIRECT("減額一覧!G"&amp;$P344))</f>
        <v>竹田　忠重</v>
      </c>
      <c r="E344" s="19">
        <f ca="1">IF(B344="","",INDIRECT("減額一覧!H"&amp;P344))</f>
        <v>13</v>
      </c>
      <c r="F344" s="19">
        <f ca="1">IF($B344="","",INDIRECT("減額一覧!T"&amp;P344))</f>
        <v>5</v>
      </c>
      <c r="G344" s="20">
        <f ca="1">IF($B344="","",INDIRECT("減額一覧!U"&amp;P344))</f>
        <v>853</v>
      </c>
      <c r="H344" s="20">
        <f ca="1">IF($B344="","",INDIRECT("減額一覧!V"&amp;P344))</f>
        <v>682</v>
      </c>
      <c r="I344" s="32">
        <f ca="1">IF(B344="","",IF(INDIRECT("減額一覧!BL"&amp;P344)=0.08,0.08,0.1))</f>
        <v>0.1</v>
      </c>
      <c r="J344" s="51" t="s">
        <v>529</v>
      </c>
      <c r="K344" s="94" t="str">
        <f t="shared" ca="1" si="671"/>
        <v/>
      </c>
      <c r="L344" s="56" t="str">
        <f t="shared" ca="1" si="636"/>
        <v/>
      </c>
      <c r="N344" s="113" t="str">
        <f t="shared" ref="N344:N347" ca="1" si="688">IF(A344="","",IF(A344&gt;3000,"月ヶ瀬",IF(A344&gt;=2000,"都祁","市内")))</f>
        <v>市内</v>
      </c>
      <c r="O344" s="114">
        <f t="shared" ref="O344" ca="1" si="689">IF(B344="","",IF(INDIRECT("減額一覧!BL"&amp;P344)=0.08,0.08,0.1))</f>
        <v>0.1</v>
      </c>
      <c r="P344" s="38">
        <v>71</v>
      </c>
      <c r="Q344" s="38">
        <f t="shared" ref="Q344:R347" ca="1" si="690">IF(G344="","",IF(G344&gt;0,1,""))</f>
        <v>1</v>
      </c>
      <c r="R344" s="38">
        <f t="shared" ca="1" si="690"/>
        <v>1</v>
      </c>
      <c r="S344" s="66" t="str">
        <f t="shared" ca="1" si="638"/>
        <v>110</v>
      </c>
      <c r="T344" s="105" t="str">
        <f t="shared" ca="1" si="639"/>
        <v/>
      </c>
    </row>
    <row r="345" spans="1:20" ht="19.5" hidden="1" thickTop="1">
      <c r="A345">
        <f ca="1">IF(B345="","",INDIRECT("減額一覧!B"&amp;$P345))</f>
        <v>311</v>
      </c>
      <c r="B345" s="61">
        <f t="shared" ref="B345" ca="1" si="691">IF(INDIRECT("減額一覧!BB"&amp;P345)=1,INDIRECT("減額一覧!W"&amp;P345),"")</f>
        <v>208</v>
      </c>
      <c r="C345" s="44">
        <f ca="1">IF(B345="","",INDIRECT("減額一覧!C"&amp;$P345))</f>
        <v>110104000</v>
      </c>
      <c r="D345" s="79" t="str">
        <f ca="1">IF($B345="","",INDIRECT("減額一覧!G"&amp;$P345))</f>
        <v>竹田　忠重</v>
      </c>
      <c r="E345" s="19">
        <f ca="1">IF(B345="","",INDIRECT("減額一覧!H"&amp;P345))</f>
        <v>13</v>
      </c>
      <c r="F345" s="19">
        <f ca="1">IF($B345="","",INDIRECT("減額一覧!AD"&amp;P345))</f>
        <v>6</v>
      </c>
      <c r="G345" s="20">
        <f ca="1">IF($B345="","",INDIRECT("減額一覧!AE"&amp;P345))</f>
        <v>1073</v>
      </c>
      <c r="H345" s="20">
        <f ca="1">IF($B345="","",INDIRECT("減額一覧!AF"&amp;P345))</f>
        <v>818</v>
      </c>
      <c r="I345" s="32">
        <f ca="1">IF(B345="","",IF(INDIRECT("減額一覧!BM"&amp;P345)=0.08,0.08,0.1))</f>
        <v>0.1</v>
      </c>
      <c r="J345" s="52"/>
      <c r="K345" s="95" t="str">
        <f t="shared" ca="1" si="671"/>
        <v/>
      </c>
      <c r="L345" s="58" t="str">
        <f t="shared" ca="1" si="636"/>
        <v/>
      </c>
      <c r="N345" s="113" t="str">
        <f t="shared" ca="1" si="688"/>
        <v>市内</v>
      </c>
      <c r="O345" s="114">
        <f t="shared" ref="O345" ca="1" si="692">IF(B345="","",IF(INDIRECT("減額一覧!BM"&amp;P345)=0.08,0.08,0.1))</f>
        <v>0.1</v>
      </c>
      <c r="P345" s="38">
        <v>71</v>
      </c>
      <c r="Q345" s="38">
        <f t="shared" ca="1" si="690"/>
        <v>1</v>
      </c>
      <c r="R345" s="38">
        <f t="shared" ca="1" si="690"/>
        <v>1</v>
      </c>
      <c r="S345" s="66" t="str">
        <f t="shared" ca="1" si="638"/>
        <v>110</v>
      </c>
      <c r="T345" s="105" t="str">
        <f t="shared" ca="1" si="639"/>
        <v/>
      </c>
    </row>
    <row r="346" spans="1:20" ht="19.5" hidden="1" thickTop="1">
      <c r="A346" t="str">
        <f ca="1">IF(B346="","",INDIRECT("減額一覧!B"&amp;$P346))</f>
        <v/>
      </c>
      <c r="B346" s="61" t="str">
        <f t="shared" ref="B346" ca="1" si="693">IF(INDIRECT("減額一覧!BC"&amp;P346)=1,INDIRECT("減額一覧!AG"&amp;P346),"")</f>
        <v/>
      </c>
      <c r="C346" s="36" t="str">
        <f ca="1">IF(B346="","",INDIRECT("減額一覧!C"&amp;$P346))</f>
        <v/>
      </c>
      <c r="D346" s="80" t="str">
        <f ca="1">IF($B346="","",INDIRECT("減額一覧!G"&amp;$P346))</f>
        <v/>
      </c>
      <c r="E346" s="19" t="str">
        <f ca="1">IF(B346="","",INDIRECT("減額一覧!H"&amp;P346))</f>
        <v/>
      </c>
      <c r="F346" s="19" t="str">
        <f ca="1">IF($B346="","",INDIRECT("減額一覧!AN"&amp;P346))</f>
        <v/>
      </c>
      <c r="G346" s="20" t="str">
        <f ca="1">IF($B346="","",INDIRECT("減額一覧!AO"&amp;P346))</f>
        <v/>
      </c>
      <c r="H346" s="20" t="str">
        <f ca="1">IF($B346="","",INDIRECT("減額一覧!AP"&amp;P346))</f>
        <v/>
      </c>
      <c r="I346" s="32" t="str">
        <f ca="1">IF(B346="","",IF(INDIRECT("減額一覧!BN"&amp;P346)=0.08,0.08,0.1))</f>
        <v/>
      </c>
      <c r="J346" s="52"/>
      <c r="K346" s="95" t="str">
        <f t="shared" ca="1" si="671"/>
        <v/>
      </c>
      <c r="L346" s="58" t="str">
        <f t="shared" ca="1" si="636"/>
        <v/>
      </c>
      <c r="N346" s="113" t="str">
        <f t="shared" ca="1" si="688"/>
        <v/>
      </c>
      <c r="O346" s="114" t="str">
        <f t="shared" ref="O346" ca="1" si="694">IF(B346="","",IF(INDIRECT("減額一覧!BN"&amp;P346)=0.08,0.08,0.1))</f>
        <v/>
      </c>
      <c r="P346" s="38">
        <v>71</v>
      </c>
      <c r="Q346" s="38" t="str">
        <f t="shared" ca="1" si="690"/>
        <v/>
      </c>
      <c r="R346" s="38" t="str">
        <f t="shared" ca="1" si="690"/>
        <v/>
      </c>
      <c r="S346" s="66" t="str">
        <f t="shared" ca="1" si="638"/>
        <v/>
      </c>
      <c r="T346" s="105" t="str">
        <f t="shared" ca="1" si="639"/>
        <v/>
      </c>
    </row>
    <row r="347" spans="1:20" ht="19.5" hidden="1" thickTop="1">
      <c r="A347" t="str">
        <f ca="1">IF(B347="","",INDIRECT("減額一覧!B"&amp;$P347))</f>
        <v/>
      </c>
      <c r="B347" s="61" t="str">
        <f t="shared" ref="B347" ca="1" si="695">IF(INDIRECT("減額一覧!BD"&amp;P347)=1,INDIRECT("減額一覧!AQ"&amp;P347),"")</f>
        <v/>
      </c>
      <c r="C347" s="45" t="str">
        <f ca="1">IF(B347="","",INDIRECT("減額一覧!C"&amp;$P347))</f>
        <v/>
      </c>
      <c r="D347" s="79" t="str">
        <f ca="1">IF($B347="","",INDIRECT("減額一覧!G"&amp;$P347))</f>
        <v/>
      </c>
      <c r="E347" s="19" t="str">
        <f ca="1">IF(B347="","",INDIRECT("減額一覧!H"&amp;P347))</f>
        <v/>
      </c>
      <c r="F347" s="19" t="str">
        <f ca="1">IF($B347="","",INDIRECT("減額一覧!AX"&amp;P347))</f>
        <v/>
      </c>
      <c r="G347" s="20" t="str">
        <f ca="1">IF($B347="","",INDIRECT("減額一覧!AY"&amp;P347))</f>
        <v/>
      </c>
      <c r="H347" s="20" t="str">
        <f ca="1">IF($B347="","",INDIRECT("減額一覧!AZ"&amp;P347))</f>
        <v/>
      </c>
      <c r="I347" s="32" t="str">
        <f ca="1">IF(B347="","",IF(INDIRECT("減額一覧!BO"&amp;P347)=0.08,0.08,0.1))</f>
        <v/>
      </c>
      <c r="J347" s="52"/>
      <c r="K347" s="95" t="str">
        <f t="shared" ca="1" si="671"/>
        <v/>
      </c>
      <c r="L347" s="58" t="str">
        <f t="shared" ca="1" si="636"/>
        <v/>
      </c>
      <c r="N347" s="113" t="str">
        <f t="shared" ca="1" si="688"/>
        <v/>
      </c>
      <c r="O347" s="114" t="str">
        <f t="shared" ref="O347" ca="1" si="696">IF(B347="","",IF(INDIRECT("減額一覧!BO"&amp;P347)=0.08,0.08,0.1))</f>
        <v/>
      </c>
      <c r="P347" s="38">
        <v>71</v>
      </c>
      <c r="Q347" s="38" t="str">
        <f t="shared" ca="1" si="690"/>
        <v/>
      </c>
      <c r="R347" s="38" t="str">
        <f t="shared" ca="1" si="690"/>
        <v/>
      </c>
      <c r="S347" s="66" t="str">
        <f t="shared" ca="1" si="638"/>
        <v/>
      </c>
      <c r="T347" s="105" t="str">
        <f t="shared" ca="1" si="639"/>
        <v/>
      </c>
    </row>
    <row r="348" spans="1:20" ht="20.25" hidden="1" thickTop="1" thickBot="1">
      <c r="B348" s="64"/>
      <c r="C348" s="41" t="str">
        <f>IF(B348="","",減額一覧!C344)</f>
        <v/>
      </c>
      <c r="D348" s="43"/>
      <c r="E348" s="21"/>
      <c r="F348" s="22" t="s">
        <v>69</v>
      </c>
      <c r="G348" s="23">
        <f t="shared" ref="G348:H348" si="697">SUBTOTAL(9,G344:G347)</f>
        <v>0</v>
      </c>
      <c r="H348" s="23">
        <f t="shared" si="697"/>
        <v>0</v>
      </c>
      <c r="I348" s="30"/>
      <c r="J348" s="53"/>
      <c r="K348" s="96" t="str">
        <f t="shared" si="671"/>
        <v/>
      </c>
      <c r="L348" s="59" t="str">
        <f t="shared" si="636"/>
        <v/>
      </c>
      <c r="N348" s="108" t="str">
        <f t="shared" ref="N348" si="698">IF(AND(G348=0,H348=0),"","小計")</f>
        <v/>
      </c>
      <c r="O348" s="108" t="str">
        <f t="shared" ref="O348" si="699">IF(AND(G348=0,H348=0),"","小計")</f>
        <v/>
      </c>
      <c r="P348" s="38"/>
      <c r="Q348" s="38"/>
      <c r="R348" s="38"/>
      <c r="S348" s="66" t="str">
        <f t="shared" si="638"/>
        <v/>
      </c>
      <c r="T348" s="105" t="str">
        <f t="shared" si="639"/>
        <v/>
      </c>
    </row>
    <row r="349" spans="1:20" ht="19.5" hidden="1" thickTop="1">
      <c r="A349">
        <f ca="1">IF(B349="","",INDIRECT("減額一覧!B"&amp;$P349))</f>
        <v>312</v>
      </c>
      <c r="B349" s="61">
        <f t="shared" ref="B349" ca="1" si="700">IF(INDIRECT("減額一覧!BA"&amp;P349)=1,INDIRECT("減額一覧!M"&amp;P349),"")</f>
        <v>206</v>
      </c>
      <c r="C349" s="36">
        <f ca="1">IF(B349="","",INDIRECT("減額一覧!C"&amp;$P349))</f>
        <v>672256000</v>
      </c>
      <c r="D349" s="78" t="str">
        <f ca="1">IF($B349="","",INDIRECT("減額一覧!G"&amp;$P349))</f>
        <v>常盤　靖子</v>
      </c>
      <c r="E349" s="19">
        <f ca="1">IF(B349="","",INDIRECT("減額一覧!H"&amp;P349))</f>
        <v>20</v>
      </c>
      <c r="F349" s="19">
        <f ca="1">IF($B349="","",INDIRECT("減額一覧!T"&amp;P349))</f>
        <v>7</v>
      </c>
      <c r="G349" s="20">
        <f ca="1">IF($B349="","",INDIRECT("減額一覧!U"&amp;P349))</f>
        <v>1441</v>
      </c>
      <c r="H349" s="20">
        <f ca="1">IF($B349="","",INDIRECT("減額一覧!V"&amp;P349))</f>
        <v>955</v>
      </c>
      <c r="I349" s="32">
        <f ca="1">IF(B349="","",IF(INDIRECT("減額一覧!BL"&amp;P349)=0.08,0.08,0.1))</f>
        <v>0.1</v>
      </c>
      <c r="J349" s="51" t="s">
        <v>492</v>
      </c>
      <c r="K349" s="94" t="str">
        <f t="shared" ca="1" si="671"/>
        <v/>
      </c>
      <c r="L349" s="56" t="str">
        <f t="shared" ca="1" si="636"/>
        <v/>
      </c>
      <c r="N349" s="113" t="str">
        <f t="shared" ref="N349:N352" ca="1" si="701">IF(A349="","",IF(A349&gt;3000,"月ヶ瀬",IF(A349&gt;=2000,"都祁","市内")))</f>
        <v>市内</v>
      </c>
      <c r="O349" s="114">
        <f t="shared" ref="O349" ca="1" si="702">IF(B349="","",IF(INDIRECT("減額一覧!BL"&amp;P349)=0.08,0.08,0.1))</f>
        <v>0.1</v>
      </c>
      <c r="P349" s="38">
        <v>72</v>
      </c>
      <c r="Q349" s="38">
        <f t="shared" ref="Q349:R352" ca="1" si="703">IF(G349="","",IF(G349&gt;0,1,""))</f>
        <v>1</v>
      </c>
      <c r="R349" s="38">
        <f t="shared" ca="1" si="703"/>
        <v>1</v>
      </c>
      <c r="S349" s="66" t="str">
        <f t="shared" ca="1" si="638"/>
        <v>672</v>
      </c>
      <c r="T349" s="105" t="str">
        <f t="shared" ca="1" si="639"/>
        <v/>
      </c>
    </row>
    <row r="350" spans="1:20" ht="19.5" hidden="1" thickTop="1">
      <c r="A350">
        <f ca="1">IF(B350="","",INDIRECT("減額一覧!B"&amp;$P350))</f>
        <v>312</v>
      </c>
      <c r="B350" s="61">
        <f t="shared" ref="B350" ca="1" si="704">IF(INDIRECT("減額一覧!BB"&amp;P350)=1,INDIRECT("減額一覧!W"&amp;P350),"")</f>
        <v>207</v>
      </c>
      <c r="C350" s="44">
        <f ca="1">IF(B350="","",INDIRECT("減額一覧!C"&amp;$P350))</f>
        <v>672256000</v>
      </c>
      <c r="D350" s="79" t="str">
        <f ca="1">IF($B350="","",INDIRECT("減額一覧!G"&amp;$P350))</f>
        <v>常盤　靖子</v>
      </c>
      <c r="E350" s="19">
        <f ca="1">IF(B350="","",INDIRECT("減額一覧!H"&amp;P350))</f>
        <v>20</v>
      </c>
      <c r="F350" s="19">
        <f ca="1">IF($B350="","",INDIRECT("減額一覧!AD"&amp;P350))</f>
        <v>7</v>
      </c>
      <c r="G350" s="20">
        <f ca="1">IF($B350="","",INDIRECT("減額一覧!AE"&amp;P350))</f>
        <v>1441</v>
      </c>
      <c r="H350" s="20">
        <f ca="1">IF($B350="","",INDIRECT("減額一覧!AF"&amp;P350))</f>
        <v>955</v>
      </c>
      <c r="I350" s="32">
        <f ca="1">IF(B350="","",IF(INDIRECT("減額一覧!BM"&amp;P350)=0.08,0.08,0.1))</f>
        <v>0.1</v>
      </c>
      <c r="J350" s="52"/>
      <c r="K350" s="95" t="str">
        <f t="shared" ca="1" si="671"/>
        <v/>
      </c>
      <c r="L350" s="58" t="str">
        <f t="shared" ca="1" si="636"/>
        <v/>
      </c>
      <c r="N350" s="113" t="str">
        <f t="shared" ca="1" si="701"/>
        <v>市内</v>
      </c>
      <c r="O350" s="114">
        <f t="shared" ref="O350" ca="1" si="705">IF(B350="","",IF(INDIRECT("減額一覧!BM"&amp;P350)=0.08,0.08,0.1))</f>
        <v>0.1</v>
      </c>
      <c r="P350" s="38">
        <v>72</v>
      </c>
      <c r="Q350" s="38">
        <f t="shared" ca="1" si="703"/>
        <v>1</v>
      </c>
      <c r="R350" s="38">
        <f t="shared" ca="1" si="703"/>
        <v>1</v>
      </c>
      <c r="S350" s="66" t="str">
        <f t="shared" ca="1" si="638"/>
        <v>672</v>
      </c>
      <c r="T350" s="105" t="str">
        <f t="shared" ca="1" si="639"/>
        <v/>
      </c>
    </row>
    <row r="351" spans="1:20" ht="19.5" hidden="1" thickTop="1">
      <c r="A351">
        <f ca="1">IF(B351="","",INDIRECT("減額一覧!B"&amp;$P351))</f>
        <v>312</v>
      </c>
      <c r="B351" s="61">
        <f t="shared" ref="B351" ca="1" si="706">IF(INDIRECT("減額一覧!BC"&amp;P351)=1,INDIRECT("減額一覧!AG"&amp;P351),"")</f>
        <v>208</v>
      </c>
      <c r="C351" s="36">
        <f ca="1">IF(B351="","",INDIRECT("減額一覧!C"&amp;$P351))</f>
        <v>672256000</v>
      </c>
      <c r="D351" s="80" t="str">
        <f ca="1">IF($B351="","",INDIRECT("減額一覧!G"&amp;$P351))</f>
        <v>常盤　靖子</v>
      </c>
      <c r="E351" s="19">
        <f ca="1">IF(B351="","",INDIRECT("減額一覧!H"&amp;P351))</f>
        <v>20</v>
      </c>
      <c r="F351" s="19">
        <f ca="1">IF($B351="","",INDIRECT("減額一覧!AN"&amp;P351))</f>
        <v>6</v>
      </c>
      <c r="G351" s="20">
        <f ca="1">IF($B351="","",INDIRECT("減額一覧!AO"&amp;P351))</f>
        <v>1172</v>
      </c>
      <c r="H351" s="20">
        <f ca="1">IF($B351="","",INDIRECT("減額一覧!AP"&amp;P351))</f>
        <v>819</v>
      </c>
      <c r="I351" s="32">
        <f ca="1">IF(B351="","",IF(INDIRECT("減額一覧!BN"&amp;P351)=0.08,0.08,0.1))</f>
        <v>0.1</v>
      </c>
      <c r="J351" s="52"/>
      <c r="K351" s="95" t="str">
        <f t="shared" ca="1" si="671"/>
        <v/>
      </c>
      <c r="L351" s="58" t="str">
        <f t="shared" ca="1" si="636"/>
        <v/>
      </c>
      <c r="N351" s="113" t="str">
        <f t="shared" ca="1" si="701"/>
        <v>市内</v>
      </c>
      <c r="O351" s="114">
        <f t="shared" ref="O351" ca="1" si="707">IF(B351="","",IF(INDIRECT("減額一覧!BN"&amp;P351)=0.08,0.08,0.1))</f>
        <v>0.1</v>
      </c>
      <c r="P351" s="38">
        <v>72</v>
      </c>
      <c r="Q351" s="38">
        <f t="shared" ca="1" si="703"/>
        <v>1</v>
      </c>
      <c r="R351" s="38">
        <f t="shared" ca="1" si="703"/>
        <v>1</v>
      </c>
      <c r="S351" s="66" t="str">
        <f t="shared" ca="1" si="638"/>
        <v>672</v>
      </c>
      <c r="T351" s="105" t="str">
        <f t="shared" ca="1" si="639"/>
        <v/>
      </c>
    </row>
    <row r="352" spans="1:20" ht="19.5" hidden="1" thickTop="1">
      <c r="A352" t="str">
        <f ca="1">IF(B352="","",INDIRECT("減額一覧!B"&amp;$P352))</f>
        <v/>
      </c>
      <c r="B352" s="61" t="str">
        <f t="shared" ref="B352" ca="1" si="708">IF(INDIRECT("減額一覧!BD"&amp;P352)=1,INDIRECT("減額一覧!AQ"&amp;P352),"")</f>
        <v/>
      </c>
      <c r="C352" s="45" t="str">
        <f ca="1">IF(B352="","",INDIRECT("減額一覧!C"&amp;$P352))</f>
        <v/>
      </c>
      <c r="D352" s="79" t="str">
        <f ca="1">IF($B352="","",INDIRECT("減額一覧!G"&amp;$P352))</f>
        <v/>
      </c>
      <c r="E352" s="19" t="str">
        <f ca="1">IF(B352="","",INDIRECT("減額一覧!H"&amp;P352))</f>
        <v/>
      </c>
      <c r="F352" s="19" t="str">
        <f ca="1">IF($B352="","",INDIRECT("減額一覧!AX"&amp;P352))</f>
        <v/>
      </c>
      <c r="G352" s="20" t="str">
        <f ca="1">IF($B352="","",INDIRECT("減額一覧!AY"&amp;P352))</f>
        <v/>
      </c>
      <c r="H352" s="20" t="str">
        <f ca="1">IF($B352="","",INDIRECT("減額一覧!AZ"&amp;P352))</f>
        <v/>
      </c>
      <c r="I352" s="32" t="str">
        <f ca="1">IF(B352="","",IF(INDIRECT("減額一覧!BO"&amp;P352)=0.08,0.08,0.1))</f>
        <v/>
      </c>
      <c r="J352" s="52"/>
      <c r="K352" s="95" t="str">
        <f t="shared" ca="1" si="671"/>
        <v/>
      </c>
      <c r="L352" s="58" t="str">
        <f t="shared" ca="1" si="636"/>
        <v/>
      </c>
      <c r="N352" s="113" t="str">
        <f t="shared" ca="1" si="701"/>
        <v/>
      </c>
      <c r="O352" s="114" t="str">
        <f t="shared" ref="O352" ca="1" si="709">IF(B352="","",IF(INDIRECT("減額一覧!BO"&amp;P352)=0.08,0.08,0.1))</f>
        <v/>
      </c>
      <c r="P352" s="38">
        <v>72</v>
      </c>
      <c r="Q352" s="38" t="str">
        <f t="shared" ca="1" si="703"/>
        <v/>
      </c>
      <c r="R352" s="38" t="str">
        <f t="shared" ca="1" si="703"/>
        <v/>
      </c>
      <c r="S352" s="66" t="str">
        <f t="shared" ca="1" si="638"/>
        <v/>
      </c>
      <c r="T352" s="105" t="str">
        <f t="shared" ca="1" si="639"/>
        <v/>
      </c>
    </row>
    <row r="353" spans="1:20" ht="20.25" hidden="1" thickTop="1" thickBot="1">
      <c r="B353" s="64"/>
      <c r="C353" s="41" t="str">
        <f>IF(B353="","",減額一覧!C349)</f>
        <v/>
      </c>
      <c r="D353" s="43"/>
      <c r="E353" s="21"/>
      <c r="F353" s="22" t="s">
        <v>69</v>
      </c>
      <c r="G353" s="23">
        <f t="shared" ref="G353:H353" si="710">SUBTOTAL(9,G349:G352)</f>
        <v>0</v>
      </c>
      <c r="H353" s="23">
        <f t="shared" si="710"/>
        <v>0</v>
      </c>
      <c r="I353" s="30"/>
      <c r="J353" s="53"/>
      <c r="K353" s="96" t="str">
        <f t="shared" si="671"/>
        <v/>
      </c>
      <c r="L353" s="59" t="str">
        <f t="shared" si="636"/>
        <v/>
      </c>
      <c r="N353" s="108" t="str">
        <f t="shared" ref="N353" si="711">IF(AND(G353=0,H353=0),"","小計")</f>
        <v/>
      </c>
      <c r="O353" s="108" t="str">
        <f t="shared" ref="O353" si="712">IF(AND(G353=0,H353=0),"","小計")</f>
        <v/>
      </c>
      <c r="P353" s="38"/>
      <c r="Q353" s="38"/>
      <c r="R353" s="38"/>
      <c r="S353" s="66" t="str">
        <f t="shared" si="638"/>
        <v/>
      </c>
      <c r="T353" s="105" t="str">
        <f t="shared" si="639"/>
        <v/>
      </c>
    </row>
    <row r="354" spans="1:20" ht="19.5" hidden="1" thickTop="1">
      <c r="A354">
        <f ca="1">IF(B354="","",INDIRECT("減額一覧!B"&amp;$P354))</f>
        <v>313</v>
      </c>
      <c r="B354" s="61">
        <f t="shared" ref="B354" ca="1" si="713">IF(INDIRECT("減額一覧!BA"&amp;P354)=1,INDIRECT("減額一覧!M"&amp;P354),"")</f>
        <v>207</v>
      </c>
      <c r="C354" s="36">
        <f ca="1">IF(B354="","",INDIRECT("減額一覧!C"&amp;$P354))</f>
        <v>553125000</v>
      </c>
      <c r="D354" s="78" t="str">
        <f ca="1">IF($B354="","",INDIRECT("減額一覧!G"&amp;$P354))</f>
        <v>小林　一郎</v>
      </c>
      <c r="E354" s="19">
        <f ca="1">IF(B354="","",INDIRECT("減額一覧!H"&amp;P354))</f>
        <v>20</v>
      </c>
      <c r="F354" s="19">
        <f ca="1">IF($B354="","",INDIRECT("減額一覧!T"&amp;P354))</f>
        <v>4</v>
      </c>
      <c r="G354" s="20">
        <f ca="1">IF($B354="","",INDIRECT("減額一覧!U"&amp;P354))</f>
        <v>770</v>
      </c>
      <c r="H354" s="20">
        <f ca="1">IF($B354="","",INDIRECT("減額一覧!V"&amp;P354))</f>
        <v>545</v>
      </c>
      <c r="I354" s="32">
        <f ca="1">IF(B354="","",IF(INDIRECT("減額一覧!BL"&amp;P354)=0.08,0.08,0.1))</f>
        <v>0.1</v>
      </c>
      <c r="J354" s="51" t="s">
        <v>530</v>
      </c>
      <c r="K354" s="94" t="str">
        <f t="shared" ca="1" si="671"/>
        <v/>
      </c>
      <c r="L354" s="56" t="str">
        <f t="shared" ca="1" si="636"/>
        <v/>
      </c>
      <c r="N354" s="113" t="str">
        <f t="shared" ref="N354:N357" ca="1" si="714">IF(A354="","",IF(A354&gt;3000,"月ヶ瀬",IF(A354&gt;=2000,"都祁","市内")))</f>
        <v>市内</v>
      </c>
      <c r="O354" s="114">
        <f t="shared" ref="O354" ca="1" si="715">IF(B354="","",IF(INDIRECT("減額一覧!BL"&amp;P354)=0.08,0.08,0.1))</f>
        <v>0.1</v>
      </c>
      <c r="P354" s="38">
        <v>73</v>
      </c>
      <c r="Q354" s="38">
        <f t="shared" ref="Q354:R357" ca="1" si="716">IF(G354="","",IF(G354&gt;0,1,""))</f>
        <v>1</v>
      </c>
      <c r="R354" s="38">
        <f t="shared" ca="1" si="716"/>
        <v>1</v>
      </c>
      <c r="S354" s="66" t="str">
        <f t="shared" ca="1" si="638"/>
        <v>553</v>
      </c>
      <c r="T354" s="105" t="str">
        <f t="shared" ca="1" si="639"/>
        <v/>
      </c>
    </row>
    <row r="355" spans="1:20" ht="19.5" hidden="1" thickTop="1">
      <c r="A355">
        <f ca="1">IF(B355="","",INDIRECT("減額一覧!B"&amp;$P355))</f>
        <v>313</v>
      </c>
      <c r="B355" s="61">
        <f t="shared" ref="B355" ca="1" si="717">IF(INDIRECT("減額一覧!BB"&amp;P355)=1,INDIRECT("減額一覧!W"&amp;P355),"")</f>
        <v>208</v>
      </c>
      <c r="C355" s="44">
        <f ca="1">IF(B355="","",INDIRECT("減額一覧!C"&amp;$P355))</f>
        <v>553125000</v>
      </c>
      <c r="D355" s="79" t="str">
        <f ca="1">IF($B355="","",INDIRECT("減額一覧!G"&amp;$P355))</f>
        <v>小林　一郎</v>
      </c>
      <c r="E355" s="19">
        <f ca="1">IF(B355="","",INDIRECT("減額一覧!H"&amp;P355))</f>
        <v>20</v>
      </c>
      <c r="F355" s="19">
        <f ca="1">IF($B355="","",INDIRECT("減額一覧!AD"&amp;P355))</f>
        <v>4</v>
      </c>
      <c r="G355" s="20">
        <f ca="1">IF($B355="","",INDIRECT("減額一覧!AE"&amp;P355))</f>
        <v>770</v>
      </c>
      <c r="H355" s="20">
        <f ca="1">IF($B355="","",INDIRECT("減額一覧!AF"&amp;P355))</f>
        <v>545</v>
      </c>
      <c r="I355" s="32">
        <f ca="1">IF(B355="","",IF(INDIRECT("減額一覧!BM"&amp;P355)=0.08,0.08,0.1))</f>
        <v>0.1</v>
      </c>
      <c r="J355" s="52"/>
      <c r="K355" s="95" t="str">
        <f t="shared" ca="1" si="671"/>
        <v/>
      </c>
      <c r="L355" s="58" t="str">
        <f t="shared" ca="1" si="636"/>
        <v/>
      </c>
      <c r="N355" s="113" t="str">
        <f t="shared" ca="1" si="714"/>
        <v>市内</v>
      </c>
      <c r="O355" s="114">
        <f t="shared" ref="O355" ca="1" si="718">IF(B355="","",IF(INDIRECT("減額一覧!BM"&amp;P355)=0.08,0.08,0.1))</f>
        <v>0.1</v>
      </c>
      <c r="P355" s="38">
        <v>73</v>
      </c>
      <c r="Q355" s="38">
        <f t="shared" ca="1" si="716"/>
        <v>1</v>
      </c>
      <c r="R355" s="38">
        <f t="shared" ca="1" si="716"/>
        <v>1</v>
      </c>
      <c r="S355" s="66" t="str">
        <f t="shared" ca="1" si="638"/>
        <v>553</v>
      </c>
      <c r="T355" s="105" t="str">
        <f t="shared" ca="1" si="639"/>
        <v/>
      </c>
    </row>
    <row r="356" spans="1:20" ht="19.5" hidden="1" thickTop="1">
      <c r="A356" t="str">
        <f ca="1">IF(B356="","",INDIRECT("減額一覧!B"&amp;$P356))</f>
        <v/>
      </c>
      <c r="B356" s="61" t="str">
        <f t="shared" ref="B356" ca="1" si="719">IF(INDIRECT("減額一覧!BC"&amp;P356)=1,INDIRECT("減額一覧!AG"&amp;P356),"")</f>
        <v/>
      </c>
      <c r="C356" s="36" t="str">
        <f ca="1">IF(B356="","",INDIRECT("減額一覧!C"&amp;$P356))</f>
        <v/>
      </c>
      <c r="D356" s="80" t="str">
        <f ca="1">IF($B356="","",INDIRECT("減額一覧!G"&amp;$P356))</f>
        <v/>
      </c>
      <c r="E356" s="19" t="str">
        <f ca="1">IF(B356="","",INDIRECT("減額一覧!H"&amp;P356))</f>
        <v/>
      </c>
      <c r="F356" s="19" t="str">
        <f ca="1">IF($B356="","",INDIRECT("減額一覧!AN"&amp;P356))</f>
        <v/>
      </c>
      <c r="G356" s="20" t="str">
        <f ca="1">IF($B356="","",INDIRECT("減額一覧!AO"&amp;P356))</f>
        <v/>
      </c>
      <c r="H356" s="20" t="str">
        <f ca="1">IF($B356="","",INDIRECT("減額一覧!AP"&amp;P356))</f>
        <v/>
      </c>
      <c r="I356" s="32" t="str">
        <f ca="1">IF(B356="","",IF(INDIRECT("減額一覧!BN"&amp;P356)=0.08,0.08,0.1))</f>
        <v/>
      </c>
      <c r="J356" s="52"/>
      <c r="K356" s="95" t="str">
        <f t="shared" ca="1" si="671"/>
        <v/>
      </c>
      <c r="L356" s="58" t="str">
        <f t="shared" ca="1" si="636"/>
        <v/>
      </c>
      <c r="N356" s="113" t="str">
        <f t="shared" ca="1" si="714"/>
        <v/>
      </c>
      <c r="O356" s="114" t="str">
        <f t="shared" ref="O356" ca="1" si="720">IF(B356="","",IF(INDIRECT("減額一覧!BN"&amp;P356)=0.08,0.08,0.1))</f>
        <v/>
      </c>
      <c r="P356" s="38">
        <v>73</v>
      </c>
      <c r="Q356" s="38" t="str">
        <f t="shared" ca="1" si="716"/>
        <v/>
      </c>
      <c r="R356" s="38" t="str">
        <f t="shared" ca="1" si="716"/>
        <v/>
      </c>
      <c r="S356" s="66" t="str">
        <f t="shared" ca="1" si="638"/>
        <v/>
      </c>
      <c r="T356" s="105" t="str">
        <f t="shared" ca="1" si="639"/>
        <v/>
      </c>
    </row>
    <row r="357" spans="1:20" ht="19.5" hidden="1" thickTop="1">
      <c r="A357" t="str">
        <f ca="1">IF(B357="","",INDIRECT("減額一覧!B"&amp;$P357))</f>
        <v/>
      </c>
      <c r="B357" s="61" t="str">
        <f t="shared" ref="B357" ca="1" si="721">IF(INDIRECT("減額一覧!BD"&amp;P357)=1,INDIRECT("減額一覧!AQ"&amp;P357),"")</f>
        <v/>
      </c>
      <c r="C357" s="45" t="str">
        <f ca="1">IF(B357="","",INDIRECT("減額一覧!C"&amp;$P357))</f>
        <v/>
      </c>
      <c r="D357" s="79" t="str">
        <f ca="1">IF($B357="","",INDIRECT("減額一覧!G"&amp;$P357))</f>
        <v/>
      </c>
      <c r="E357" s="19" t="str">
        <f ca="1">IF(B357="","",INDIRECT("減額一覧!H"&amp;P357))</f>
        <v/>
      </c>
      <c r="F357" s="19" t="str">
        <f ca="1">IF($B357="","",INDIRECT("減額一覧!AX"&amp;P357))</f>
        <v/>
      </c>
      <c r="G357" s="20" t="str">
        <f ca="1">IF($B357="","",INDIRECT("減額一覧!AY"&amp;P357))</f>
        <v/>
      </c>
      <c r="H357" s="20" t="str">
        <f ca="1">IF($B357="","",INDIRECT("減額一覧!AZ"&amp;P357))</f>
        <v/>
      </c>
      <c r="I357" s="32" t="str">
        <f ca="1">IF(B357="","",IF(INDIRECT("減額一覧!BO"&amp;P357)=0.08,0.08,0.1))</f>
        <v/>
      </c>
      <c r="J357" s="52"/>
      <c r="K357" s="95" t="str">
        <f t="shared" ca="1" si="671"/>
        <v/>
      </c>
      <c r="L357" s="58" t="str">
        <f t="shared" ca="1" si="636"/>
        <v/>
      </c>
      <c r="N357" s="113" t="str">
        <f t="shared" ca="1" si="714"/>
        <v/>
      </c>
      <c r="O357" s="114" t="str">
        <f t="shared" ref="O357" ca="1" si="722">IF(B357="","",IF(INDIRECT("減額一覧!BO"&amp;P357)=0.08,0.08,0.1))</f>
        <v/>
      </c>
      <c r="P357" s="38">
        <v>73</v>
      </c>
      <c r="Q357" s="38" t="str">
        <f t="shared" ca="1" si="716"/>
        <v/>
      </c>
      <c r="R357" s="38" t="str">
        <f t="shared" ca="1" si="716"/>
        <v/>
      </c>
      <c r="S357" s="66" t="str">
        <f t="shared" ca="1" si="638"/>
        <v/>
      </c>
      <c r="T357" s="105" t="str">
        <f t="shared" ca="1" si="639"/>
        <v/>
      </c>
    </row>
    <row r="358" spans="1:20" ht="20.25" hidden="1" thickTop="1" thickBot="1">
      <c r="B358" s="64"/>
      <c r="C358" s="41" t="str">
        <f>IF(B358="","",減額一覧!C354)</f>
        <v/>
      </c>
      <c r="D358" s="43"/>
      <c r="E358" s="21"/>
      <c r="F358" s="22" t="s">
        <v>69</v>
      </c>
      <c r="G358" s="23">
        <f t="shared" ref="G358:H358" si="723">SUBTOTAL(9,G354:G357)</f>
        <v>0</v>
      </c>
      <c r="H358" s="23">
        <f t="shared" si="723"/>
        <v>0</v>
      </c>
      <c r="I358" s="30"/>
      <c r="J358" s="53"/>
      <c r="K358" s="96" t="str">
        <f t="shared" si="671"/>
        <v/>
      </c>
      <c r="L358" s="59" t="str">
        <f t="shared" si="636"/>
        <v/>
      </c>
      <c r="N358" s="108" t="str">
        <f t="shared" ref="N358" si="724">IF(AND(G358=0,H358=0),"","小計")</f>
        <v/>
      </c>
      <c r="O358" s="108" t="str">
        <f t="shared" ref="O358" si="725">IF(AND(G358=0,H358=0),"","小計")</f>
        <v/>
      </c>
      <c r="P358" s="38"/>
      <c r="Q358" s="38"/>
      <c r="R358" s="38"/>
      <c r="S358" s="66" t="str">
        <f t="shared" si="638"/>
        <v/>
      </c>
      <c r="T358" s="105" t="str">
        <f t="shared" si="639"/>
        <v/>
      </c>
    </row>
    <row r="359" spans="1:20" ht="19.5" hidden="1" thickTop="1">
      <c r="A359">
        <f ca="1">IF(B359="","",INDIRECT("減額一覧!B"&amp;$P359))</f>
        <v>314</v>
      </c>
      <c r="B359" s="61">
        <f t="shared" ref="B359" ca="1" si="726">IF(INDIRECT("減額一覧!BA"&amp;P359)=1,INDIRECT("減額一覧!M"&amp;P359),"")</f>
        <v>205</v>
      </c>
      <c r="C359" s="36">
        <f ca="1">IF(B359="","",INDIRECT("減額一覧!C"&amp;$P359))</f>
        <v>522142000</v>
      </c>
      <c r="D359" s="78" t="str">
        <f ca="1">IF($B359="","",INDIRECT("減額一覧!G"&amp;$P359))</f>
        <v>合田　淑子</v>
      </c>
      <c r="E359" s="19">
        <f ca="1">IF(B359="","",INDIRECT("減額一覧!H"&amp;P359))</f>
        <v>20</v>
      </c>
      <c r="F359" s="19">
        <f ca="1">IF($B359="","",INDIRECT("減額一覧!T"&amp;P359))</f>
        <v>18</v>
      </c>
      <c r="G359" s="20">
        <f ca="1">IF($B359="","",INDIRECT("減額一覧!U"&amp;P359))</f>
        <v>4174</v>
      </c>
      <c r="H359" s="20">
        <f ca="1">IF($B359="","",INDIRECT("減額一覧!V"&amp;P359))</f>
        <v>2455</v>
      </c>
      <c r="I359" s="32">
        <f ca="1">IF(B359="","",IF(INDIRECT("減額一覧!BL"&amp;P359)=0.08,0.08,0.1))</f>
        <v>0.1</v>
      </c>
      <c r="J359" s="51" t="s">
        <v>493</v>
      </c>
      <c r="K359" s="94" t="str">
        <f t="shared" ca="1" si="671"/>
        <v/>
      </c>
      <c r="L359" s="56" t="str">
        <f t="shared" ca="1" si="636"/>
        <v/>
      </c>
      <c r="N359" s="113" t="str">
        <f t="shared" ref="N359:N362" ca="1" si="727">IF(A359="","",IF(A359&gt;3000,"月ヶ瀬",IF(A359&gt;=2000,"都祁","市内")))</f>
        <v>市内</v>
      </c>
      <c r="O359" s="114">
        <f t="shared" ref="O359" ca="1" si="728">IF(B359="","",IF(INDIRECT("減額一覧!BL"&amp;P359)=0.08,0.08,0.1))</f>
        <v>0.1</v>
      </c>
      <c r="P359" s="38">
        <v>74</v>
      </c>
      <c r="Q359" s="38">
        <f t="shared" ref="Q359:R362" ca="1" si="729">IF(G359="","",IF(G359&gt;0,1,""))</f>
        <v>1</v>
      </c>
      <c r="R359" s="38">
        <f t="shared" ca="1" si="729"/>
        <v>1</v>
      </c>
      <c r="S359" s="66" t="str">
        <f t="shared" ca="1" si="638"/>
        <v>522</v>
      </c>
      <c r="T359" s="105" t="str">
        <f t="shared" ca="1" si="639"/>
        <v/>
      </c>
    </row>
    <row r="360" spans="1:20" ht="19.5" hidden="1" thickTop="1">
      <c r="A360">
        <f ca="1">IF(B360="","",INDIRECT("減額一覧!B"&amp;$P360))</f>
        <v>314</v>
      </c>
      <c r="B360" s="61">
        <f t="shared" ref="B360" ca="1" si="730">IF(INDIRECT("減額一覧!BB"&amp;P360)=1,INDIRECT("減額一覧!W"&amp;P360),"")</f>
        <v>206</v>
      </c>
      <c r="C360" s="44">
        <f ca="1">IF(B360="","",INDIRECT("減額一覧!C"&amp;$P360))</f>
        <v>522142000</v>
      </c>
      <c r="D360" s="79" t="str">
        <f ca="1">IF($B360="","",INDIRECT("減額一覧!G"&amp;$P360))</f>
        <v>合田　淑子</v>
      </c>
      <c r="E360" s="19">
        <f ca="1">IF(B360="","",INDIRECT("減額一覧!H"&amp;P360))</f>
        <v>20</v>
      </c>
      <c r="F360" s="19">
        <f ca="1">IF($B360="","",INDIRECT("減額一覧!AD"&amp;P360))</f>
        <v>18</v>
      </c>
      <c r="G360" s="20">
        <f ca="1">IF($B360="","",INDIRECT("減額一覧!AE"&amp;P360))</f>
        <v>4174</v>
      </c>
      <c r="H360" s="20">
        <f ca="1">IF($B360="","",INDIRECT("減額一覧!AF"&amp;P360))</f>
        <v>2455</v>
      </c>
      <c r="I360" s="32">
        <f ca="1">IF(B360="","",IF(INDIRECT("減額一覧!BM"&amp;P360)=0.08,0.08,0.1))</f>
        <v>0.1</v>
      </c>
      <c r="J360" s="52"/>
      <c r="K360" s="95" t="str">
        <f t="shared" ca="1" si="671"/>
        <v/>
      </c>
      <c r="L360" s="58" t="str">
        <f t="shared" ca="1" si="636"/>
        <v/>
      </c>
      <c r="N360" s="113" t="str">
        <f t="shared" ca="1" si="727"/>
        <v>市内</v>
      </c>
      <c r="O360" s="114">
        <f t="shared" ref="O360" ca="1" si="731">IF(B360="","",IF(INDIRECT("減額一覧!BM"&amp;P360)=0.08,0.08,0.1))</f>
        <v>0.1</v>
      </c>
      <c r="P360" s="38">
        <v>74</v>
      </c>
      <c r="Q360" s="38">
        <f t="shared" ca="1" si="729"/>
        <v>1</v>
      </c>
      <c r="R360" s="38">
        <f t="shared" ca="1" si="729"/>
        <v>1</v>
      </c>
      <c r="S360" s="66" t="str">
        <f t="shared" ca="1" si="638"/>
        <v>522</v>
      </c>
      <c r="T360" s="105" t="str">
        <f t="shared" ca="1" si="639"/>
        <v/>
      </c>
    </row>
    <row r="361" spans="1:20" ht="19.5" hidden="1" thickTop="1">
      <c r="A361">
        <f ca="1">IF(B361="","",INDIRECT("減額一覧!B"&amp;$P361))</f>
        <v>314</v>
      </c>
      <c r="B361" s="61">
        <f t="shared" ref="B361" ca="1" si="732">IF(INDIRECT("減額一覧!BC"&amp;P361)=1,INDIRECT("減額一覧!AG"&amp;P361),"")</f>
        <v>207</v>
      </c>
      <c r="C361" s="36">
        <f ca="1">IF(B361="","",INDIRECT("減額一覧!C"&amp;$P361))</f>
        <v>522142000</v>
      </c>
      <c r="D361" s="80" t="str">
        <f ca="1">IF($B361="","",INDIRECT("減額一覧!G"&amp;$P361))</f>
        <v>合田　淑子</v>
      </c>
      <c r="E361" s="19">
        <f ca="1">IF(B361="","",INDIRECT("減額一覧!H"&amp;P361))</f>
        <v>20</v>
      </c>
      <c r="F361" s="19">
        <f ca="1">IF($B361="","",INDIRECT("減額一覧!AN"&amp;P361))</f>
        <v>4</v>
      </c>
      <c r="G361" s="20">
        <f ca="1">IF($B361="","",INDIRECT("減額一覧!AO"&amp;P361))</f>
        <v>880</v>
      </c>
      <c r="H361" s="20">
        <f ca="1">IF($B361="","",INDIRECT("減額一覧!AP"&amp;P361))</f>
        <v>546</v>
      </c>
      <c r="I361" s="32">
        <f ca="1">IF(B361="","",IF(INDIRECT("減額一覧!BN"&amp;P361)=0.08,0.08,0.1))</f>
        <v>0.1</v>
      </c>
      <c r="J361" s="52"/>
      <c r="K361" s="95" t="str">
        <f t="shared" ca="1" si="671"/>
        <v/>
      </c>
      <c r="L361" s="58" t="str">
        <f t="shared" ca="1" si="636"/>
        <v/>
      </c>
      <c r="N361" s="113" t="str">
        <f t="shared" ca="1" si="727"/>
        <v>市内</v>
      </c>
      <c r="O361" s="114">
        <f t="shared" ref="O361" ca="1" si="733">IF(B361="","",IF(INDIRECT("減額一覧!BN"&amp;P361)=0.08,0.08,0.1))</f>
        <v>0.1</v>
      </c>
      <c r="P361" s="38">
        <v>74</v>
      </c>
      <c r="Q361" s="38">
        <f t="shared" ca="1" si="729"/>
        <v>1</v>
      </c>
      <c r="R361" s="38">
        <f t="shared" ca="1" si="729"/>
        <v>1</v>
      </c>
      <c r="S361" s="66" t="str">
        <f t="shared" ca="1" si="638"/>
        <v>522</v>
      </c>
      <c r="T361" s="105" t="str">
        <f t="shared" ca="1" si="639"/>
        <v/>
      </c>
    </row>
    <row r="362" spans="1:20" ht="19.5" hidden="1" thickTop="1">
      <c r="A362">
        <f ca="1">IF(B362="","",INDIRECT("減額一覧!B"&amp;$P362))</f>
        <v>314</v>
      </c>
      <c r="B362" s="61">
        <f t="shared" ref="B362" ca="1" si="734">IF(INDIRECT("減額一覧!BD"&amp;P362)=1,INDIRECT("減額一覧!AQ"&amp;P362),"")</f>
        <v>208</v>
      </c>
      <c r="C362" s="45">
        <f ca="1">IF(B362="","",INDIRECT("減額一覧!C"&amp;$P362))</f>
        <v>522142000</v>
      </c>
      <c r="D362" s="79" t="str">
        <f ca="1">IF($B362="","",INDIRECT("減額一覧!G"&amp;$P362))</f>
        <v>合田　淑子</v>
      </c>
      <c r="E362" s="19">
        <f ca="1">IF(B362="","",INDIRECT("減額一覧!H"&amp;P362))</f>
        <v>20</v>
      </c>
      <c r="F362" s="19">
        <f ca="1">IF($B362="","",INDIRECT("減額一覧!AX"&amp;P362))</f>
        <v>5</v>
      </c>
      <c r="G362" s="20">
        <f ca="1">IF($B362="","",INDIRECT("減額一覧!AY"&amp;P362))</f>
        <v>1100</v>
      </c>
      <c r="H362" s="20">
        <f ca="1">IF($B362="","",INDIRECT("減額一覧!AZ"&amp;P362))</f>
        <v>682</v>
      </c>
      <c r="I362" s="32">
        <f ca="1">IF(B362="","",IF(INDIRECT("減額一覧!BO"&amp;P362)=0.08,0.08,0.1))</f>
        <v>0.1</v>
      </c>
      <c r="J362" s="52"/>
      <c r="K362" s="95" t="str">
        <f t="shared" ca="1" si="671"/>
        <v/>
      </c>
      <c r="L362" s="58" t="str">
        <f t="shared" ca="1" si="636"/>
        <v/>
      </c>
      <c r="N362" s="113" t="str">
        <f t="shared" ca="1" si="727"/>
        <v>市内</v>
      </c>
      <c r="O362" s="114">
        <f t="shared" ref="O362" ca="1" si="735">IF(B362="","",IF(INDIRECT("減額一覧!BO"&amp;P362)=0.08,0.08,0.1))</f>
        <v>0.1</v>
      </c>
      <c r="P362" s="38">
        <v>74</v>
      </c>
      <c r="Q362" s="38">
        <f t="shared" ca="1" si="729"/>
        <v>1</v>
      </c>
      <c r="R362" s="38">
        <f t="shared" ca="1" si="729"/>
        <v>1</v>
      </c>
      <c r="S362" s="66" t="str">
        <f t="shared" ca="1" si="638"/>
        <v>522</v>
      </c>
      <c r="T362" s="105" t="str">
        <f t="shared" ca="1" si="639"/>
        <v/>
      </c>
    </row>
    <row r="363" spans="1:20" ht="20.25" hidden="1" thickTop="1" thickBot="1">
      <c r="B363" s="64"/>
      <c r="C363" s="41" t="str">
        <f>IF(B363="","",減額一覧!C359)</f>
        <v/>
      </c>
      <c r="D363" s="43"/>
      <c r="E363" s="21"/>
      <c r="F363" s="22" t="s">
        <v>69</v>
      </c>
      <c r="G363" s="23">
        <f t="shared" ref="G363:H363" si="736">SUBTOTAL(9,G359:G362)</f>
        <v>0</v>
      </c>
      <c r="H363" s="23">
        <f t="shared" si="736"/>
        <v>0</v>
      </c>
      <c r="I363" s="30"/>
      <c r="J363" s="53"/>
      <c r="K363" s="96" t="str">
        <f t="shared" si="671"/>
        <v/>
      </c>
      <c r="L363" s="59" t="str">
        <f t="shared" si="636"/>
        <v/>
      </c>
      <c r="N363" s="108" t="str">
        <f t="shared" ref="N363" si="737">IF(AND(G363=0,H363=0),"","小計")</f>
        <v/>
      </c>
      <c r="O363" s="108" t="str">
        <f t="shared" ref="O363" si="738">IF(AND(G363=0,H363=0),"","小計")</f>
        <v/>
      </c>
      <c r="P363" s="38"/>
      <c r="Q363" s="38"/>
      <c r="R363" s="38"/>
      <c r="S363" s="66" t="str">
        <f t="shared" si="638"/>
        <v/>
      </c>
      <c r="T363" s="105" t="str">
        <f t="shared" si="639"/>
        <v/>
      </c>
    </row>
    <row r="364" spans="1:20" ht="19.5" hidden="1" thickTop="1">
      <c r="A364">
        <f ca="1">IF(B364="","",INDIRECT("減額一覧!B"&amp;$P364))</f>
        <v>315</v>
      </c>
      <c r="B364" s="61">
        <f t="shared" ref="B364" ca="1" si="739">IF(INDIRECT("減額一覧!BA"&amp;P364)=1,INDIRECT("減額一覧!M"&amp;P364),"")</f>
        <v>207</v>
      </c>
      <c r="C364" s="36">
        <f ca="1">IF(B364="","",INDIRECT("減額一覧!C"&amp;$P364))</f>
        <v>536022010</v>
      </c>
      <c r="D364" s="78" t="str">
        <f ca="1">IF($B364="","",INDIRECT("減額一覧!G"&amp;$P364))</f>
        <v>三好　省司</v>
      </c>
      <c r="E364" s="19">
        <f ca="1">IF(B364="","",INDIRECT("減額一覧!H"&amp;P364))</f>
        <v>20</v>
      </c>
      <c r="F364" s="19">
        <f ca="1">IF($B364="","",INDIRECT("減額一覧!T"&amp;P364))</f>
        <v>10</v>
      </c>
      <c r="G364" s="20">
        <f ca="1">IF($B364="","",INDIRECT("減額一覧!U"&amp;P364))</f>
        <v>2200</v>
      </c>
      <c r="H364" s="20">
        <f ca="1">IF($B364="","",INDIRECT("減額一覧!V"&amp;P364))</f>
        <v>1364</v>
      </c>
      <c r="I364" s="32">
        <f ca="1">IF(B364="","",IF(INDIRECT("減額一覧!BL"&amp;P364)=0.08,0.08,0.1))</f>
        <v>0.1</v>
      </c>
      <c r="J364" s="51" t="s">
        <v>494</v>
      </c>
      <c r="K364" s="94" t="str">
        <f t="shared" ca="1" si="671"/>
        <v/>
      </c>
      <c r="L364" s="56" t="str">
        <f t="shared" ca="1" si="636"/>
        <v/>
      </c>
      <c r="N364" s="113" t="str">
        <f t="shared" ref="N364:N367" ca="1" si="740">IF(A364="","",IF(A364&gt;3000,"月ヶ瀬",IF(A364&gt;=2000,"都祁","市内")))</f>
        <v>市内</v>
      </c>
      <c r="O364" s="114">
        <f t="shared" ref="O364" ca="1" si="741">IF(B364="","",IF(INDIRECT("減額一覧!BL"&amp;P364)=0.08,0.08,0.1))</f>
        <v>0.1</v>
      </c>
      <c r="P364" s="38">
        <v>75</v>
      </c>
      <c r="Q364" s="38">
        <f t="shared" ref="Q364:R367" ca="1" si="742">IF(G364="","",IF(G364&gt;0,1,""))</f>
        <v>1</v>
      </c>
      <c r="R364" s="38">
        <f t="shared" ca="1" si="742"/>
        <v>1</v>
      </c>
      <c r="S364" s="66" t="str">
        <f t="shared" ca="1" si="638"/>
        <v>536</v>
      </c>
      <c r="T364" s="105" t="str">
        <f t="shared" ca="1" si="639"/>
        <v/>
      </c>
    </row>
    <row r="365" spans="1:20" ht="19.5" hidden="1" thickTop="1">
      <c r="A365">
        <f ca="1">IF(B365="","",INDIRECT("減額一覧!B"&amp;$P365))</f>
        <v>315</v>
      </c>
      <c r="B365" s="61">
        <f t="shared" ref="B365" ca="1" si="743">IF(INDIRECT("減額一覧!BB"&amp;P365)=1,INDIRECT("減額一覧!W"&amp;P365),"")</f>
        <v>208</v>
      </c>
      <c r="C365" s="44">
        <f ca="1">IF(B365="","",INDIRECT("減額一覧!C"&amp;$P365))</f>
        <v>536022010</v>
      </c>
      <c r="D365" s="79" t="str">
        <f ca="1">IF($B365="","",INDIRECT("減額一覧!G"&amp;$P365))</f>
        <v>三好　省司</v>
      </c>
      <c r="E365" s="19">
        <f ca="1">IF(B365="","",INDIRECT("減額一覧!H"&amp;P365))</f>
        <v>20</v>
      </c>
      <c r="F365" s="19">
        <f ca="1">IF($B365="","",INDIRECT("減額一覧!AD"&amp;P365))</f>
        <v>10</v>
      </c>
      <c r="G365" s="20">
        <f ca="1">IF($B365="","",INDIRECT("減額一覧!AE"&amp;P365))</f>
        <v>2200</v>
      </c>
      <c r="H365" s="20">
        <f ca="1">IF($B365="","",INDIRECT("減額一覧!AF"&amp;P365))</f>
        <v>1364</v>
      </c>
      <c r="I365" s="32">
        <f ca="1">IF(B365="","",IF(INDIRECT("減額一覧!BM"&amp;P365)=0.08,0.08,0.1))</f>
        <v>0.1</v>
      </c>
      <c r="J365" s="52"/>
      <c r="K365" s="95" t="str">
        <f t="shared" ca="1" si="671"/>
        <v/>
      </c>
      <c r="L365" s="58" t="str">
        <f t="shared" ca="1" si="636"/>
        <v/>
      </c>
      <c r="N365" s="113" t="str">
        <f t="shared" ca="1" si="740"/>
        <v>市内</v>
      </c>
      <c r="O365" s="114">
        <f t="shared" ref="O365" ca="1" si="744">IF(B365="","",IF(INDIRECT("減額一覧!BM"&amp;P365)=0.08,0.08,0.1))</f>
        <v>0.1</v>
      </c>
      <c r="P365" s="38">
        <v>75</v>
      </c>
      <c r="Q365" s="38">
        <f t="shared" ca="1" si="742"/>
        <v>1</v>
      </c>
      <c r="R365" s="38">
        <f t="shared" ca="1" si="742"/>
        <v>1</v>
      </c>
      <c r="S365" s="66" t="str">
        <f t="shared" ca="1" si="638"/>
        <v>536</v>
      </c>
      <c r="T365" s="105" t="str">
        <f t="shared" ca="1" si="639"/>
        <v/>
      </c>
    </row>
    <row r="366" spans="1:20" ht="19.5" hidden="1" thickTop="1">
      <c r="A366" t="str">
        <f ca="1">IF(B366="","",INDIRECT("減額一覧!B"&amp;$P366))</f>
        <v/>
      </c>
      <c r="B366" s="61" t="str">
        <f t="shared" ref="B366" ca="1" si="745">IF(INDIRECT("減額一覧!BC"&amp;P366)=1,INDIRECT("減額一覧!AG"&amp;P366),"")</f>
        <v/>
      </c>
      <c r="C366" s="36" t="str">
        <f ca="1">IF(B366="","",INDIRECT("減額一覧!C"&amp;$P366))</f>
        <v/>
      </c>
      <c r="D366" s="80" t="str">
        <f ca="1">IF($B366="","",INDIRECT("減額一覧!G"&amp;$P366))</f>
        <v/>
      </c>
      <c r="E366" s="19" t="str">
        <f ca="1">IF(B366="","",INDIRECT("減額一覧!H"&amp;P366))</f>
        <v/>
      </c>
      <c r="F366" s="19" t="str">
        <f ca="1">IF($B366="","",INDIRECT("減額一覧!AN"&amp;P366))</f>
        <v/>
      </c>
      <c r="G366" s="20" t="str">
        <f ca="1">IF($B366="","",INDIRECT("減額一覧!AO"&amp;P366))</f>
        <v/>
      </c>
      <c r="H366" s="20" t="str">
        <f ca="1">IF($B366="","",INDIRECT("減額一覧!AP"&amp;P366))</f>
        <v/>
      </c>
      <c r="I366" s="32" t="str">
        <f ca="1">IF(B366="","",IF(INDIRECT("減額一覧!BN"&amp;P366)=0.08,0.08,0.1))</f>
        <v/>
      </c>
      <c r="J366" s="52"/>
      <c r="K366" s="95" t="str">
        <f t="shared" ca="1" si="671"/>
        <v/>
      </c>
      <c r="L366" s="58" t="str">
        <f t="shared" ca="1" si="636"/>
        <v/>
      </c>
      <c r="N366" s="113" t="str">
        <f t="shared" ca="1" si="740"/>
        <v/>
      </c>
      <c r="O366" s="114" t="str">
        <f t="shared" ref="O366" ca="1" si="746">IF(B366="","",IF(INDIRECT("減額一覧!BN"&amp;P366)=0.08,0.08,0.1))</f>
        <v/>
      </c>
      <c r="P366" s="38">
        <v>75</v>
      </c>
      <c r="Q366" s="38" t="str">
        <f t="shared" ca="1" si="742"/>
        <v/>
      </c>
      <c r="R366" s="38" t="str">
        <f t="shared" ca="1" si="742"/>
        <v/>
      </c>
      <c r="S366" s="66" t="str">
        <f t="shared" ca="1" si="638"/>
        <v/>
      </c>
      <c r="T366" s="105" t="str">
        <f t="shared" ca="1" si="639"/>
        <v/>
      </c>
    </row>
    <row r="367" spans="1:20" ht="19.5" hidden="1" thickTop="1">
      <c r="A367" t="str">
        <f ca="1">IF(B367="","",INDIRECT("減額一覧!B"&amp;$P367))</f>
        <v/>
      </c>
      <c r="B367" s="61" t="str">
        <f t="shared" ref="B367" ca="1" si="747">IF(INDIRECT("減額一覧!BD"&amp;P367)=1,INDIRECT("減額一覧!AQ"&amp;P367),"")</f>
        <v/>
      </c>
      <c r="C367" s="45" t="str">
        <f ca="1">IF(B367="","",INDIRECT("減額一覧!C"&amp;$P367))</f>
        <v/>
      </c>
      <c r="D367" s="79" t="str">
        <f ca="1">IF($B367="","",INDIRECT("減額一覧!G"&amp;$P367))</f>
        <v/>
      </c>
      <c r="E367" s="19" t="str">
        <f ca="1">IF(B367="","",INDIRECT("減額一覧!H"&amp;P367))</f>
        <v/>
      </c>
      <c r="F367" s="19" t="str">
        <f ca="1">IF($B367="","",INDIRECT("減額一覧!AX"&amp;P367))</f>
        <v/>
      </c>
      <c r="G367" s="20" t="str">
        <f ca="1">IF($B367="","",INDIRECT("減額一覧!AY"&amp;P367))</f>
        <v/>
      </c>
      <c r="H367" s="20" t="str">
        <f ca="1">IF($B367="","",INDIRECT("減額一覧!AZ"&amp;P367))</f>
        <v/>
      </c>
      <c r="I367" s="32" t="str">
        <f ca="1">IF(B367="","",IF(INDIRECT("減額一覧!BO"&amp;P367)=0.08,0.08,0.1))</f>
        <v/>
      </c>
      <c r="J367" s="52"/>
      <c r="K367" s="95" t="str">
        <f t="shared" ca="1" si="671"/>
        <v/>
      </c>
      <c r="L367" s="58" t="str">
        <f t="shared" ca="1" si="636"/>
        <v/>
      </c>
      <c r="N367" s="113" t="str">
        <f t="shared" ca="1" si="740"/>
        <v/>
      </c>
      <c r="O367" s="114" t="str">
        <f t="shared" ref="O367" ca="1" si="748">IF(B367="","",IF(INDIRECT("減額一覧!BO"&amp;P367)=0.08,0.08,0.1))</f>
        <v/>
      </c>
      <c r="P367" s="38">
        <v>75</v>
      </c>
      <c r="Q367" s="38" t="str">
        <f t="shared" ca="1" si="742"/>
        <v/>
      </c>
      <c r="R367" s="38" t="str">
        <f t="shared" ca="1" si="742"/>
        <v/>
      </c>
      <c r="S367" s="66" t="str">
        <f t="shared" ca="1" si="638"/>
        <v/>
      </c>
      <c r="T367" s="105" t="str">
        <f t="shared" ca="1" si="639"/>
        <v/>
      </c>
    </row>
    <row r="368" spans="1:20" ht="20.25" hidden="1" thickTop="1" thickBot="1">
      <c r="B368" s="64"/>
      <c r="C368" s="41" t="str">
        <f>IF(B368="","",減額一覧!C364)</f>
        <v/>
      </c>
      <c r="D368" s="43"/>
      <c r="E368" s="21"/>
      <c r="F368" s="22" t="s">
        <v>69</v>
      </c>
      <c r="G368" s="23">
        <f t="shared" ref="G368:H368" si="749">SUBTOTAL(9,G364:G367)</f>
        <v>0</v>
      </c>
      <c r="H368" s="23">
        <f t="shared" si="749"/>
        <v>0</v>
      </c>
      <c r="I368" s="30"/>
      <c r="J368" s="53"/>
      <c r="K368" s="96" t="str">
        <f t="shared" si="671"/>
        <v/>
      </c>
      <c r="L368" s="59" t="str">
        <f t="shared" si="636"/>
        <v/>
      </c>
      <c r="N368" s="108" t="str">
        <f t="shared" ref="N368" si="750">IF(AND(G368=0,H368=0),"","小計")</f>
        <v/>
      </c>
      <c r="O368" s="108" t="str">
        <f t="shared" ref="O368" si="751">IF(AND(G368=0,H368=0),"","小計")</f>
        <v/>
      </c>
      <c r="P368" s="38"/>
      <c r="Q368" s="38"/>
      <c r="R368" s="38"/>
      <c r="S368" s="66" t="str">
        <f t="shared" si="638"/>
        <v/>
      </c>
      <c r="T368" s="105" t="str">
        <f t="shared" si="639"/>
        <v/>
      </c>
    </row>
    <row r="369" spans="1:20" ht="57" hidden="1" thickTop="1">
      <c r="A369">
        <f ca="1">IF(B369="","",INDIRECT("減額一覧!B"&amp;$P369))</f>
        <v>316</v>
      </c>
      <c r="B369" s="61">
        <f t="shared" ref="B369" ca="1" si="752">IF(INDIRECT("減額一覧!BA"&amp;P369)=1,INDIRECT("減額一覧!M"&amp;P369),"")</f>
        <v>206</v>
      </c>
      <c r="C369" s="36">
        <f ca="1">IF(B369="","",INDIRECT("減額一覧!C"&amp;$P369))</f>
        <v>372033500</v>
      </c>
      <c r="D369" s="78" t="str">
        <f ca="1">IF($B369="","",INDIRECT("減額一覧!G"&amp;$P369))</f>
        <v>奈良県農業協同組合  代表理事　理事長　田中　稔之</v>
      </c>
      <c r="E369" s="19">
        <f ca="1">IF(B369="","",INDIRECT("減額一覧!H"&amp;P369))</f>
        <v>25</v>
      </c>
      <c r="F369" s="19">
        <f ca="1">IF($B369="","",INDIRECT("減額一覧!T"&amp;P369))</f>
        <v>10</v>
      </c>
      <c r="G369" s="20">
        <f ca="1">IF($B369="","",INDIRECT("減額一覧!U"&amp;P369))</f>
        <v>2200</v>
      </c>
      <c r="H369" s="20">
        <f ca="1">IF($B369="","",INDIRECT("減額一覧!V"&amp;P369))</f>
        <v>1364</v>
      </c>
      <c r="I369" s="32">
        <f ca="1">IF(B369="","",IF(INDIRECT("減額一覧!BL"&amp;P369)=0.08,0.08,0.1))</f>
        <v>0.1</v>
      </c>
      <c r="J369" s="51" t="s">
        <v>495</v>
      </c>
      <c r="K369" s="94" t="str">
        <f t="shared" ca="1" si="671"/>
        <v/>
      </c>
      <c r="L369" s="56" t="str">
        <f t="shared" ca="1" si="636"/>
        <v>農集</v>
      </c>
      <c r="N369" s="113" t="str">
        <f t="shared" ref="N369:N372" ca="1" si="753">IF(A369="","",IF(A369&gt;3000,"月ヶ瀬",IF(A369&gt;=2000,"都祁","市内")))</f>
        <v>市内</v>
      </c>
      <c r="O369" s="114">
        <f t="shared" ref="O369" ca="1" si="754">IF(B369="","",IF(INDIRECT("減額一覧!BL"&amp;P369)=0.08,0.08,0.1))</f>
        <v>0.1</v>
      </c>
      <c r="P369" s="38">
        <v>76</v>
      </c>
      <c r="Q369" s="38">
        <f t="shared" ref="Q369:R372" ca="1" si="755">IF(G369="","",IF(G369&gt;0,1,""))</f>
        <v>1</v>
      </c>
      <c r="R369" s="38">
        <f t="shared" ca="1" si="755"/>
        <v>1</v>
      </c>
      <c r="S369" s="66" t="str">
        <f t="shared" ca="1" si="638"/>
        <v>372</v>
      </c>
      <c r="T369" s="105">
        <f t="shared" ca="1" si="639"/>
        <v>1364</v>
      </c>
    </row>
    <row r="370" spans="1:20" ht="57" hidden="1" thickTop="1">
      <c r="A370">
        <f ca="1">IF(B370="","",INDIRECT("減額一覧!B"&amp;$P370))</f>
        <v>316</v>
      </c>
      <c r="B370" s="61">
        <f t="shared" ref="B370" ca="1" si="756">IF(INDIRECT("減額一覧!BB"&amp;P370)=1,INDIRECT("減額一覧!W"&amp;P370),"")</f>
        <v>207</v>
      </c>
      <c r="C370" s="44">
        <f ca="1">IF(B370="","",INDIRECT("減額一覧!C"&amp;$P370))</f>
        <v>372033500</v>
      </c>
      <c r="D370" s="79" t="str">
        <f ca="1">IF($B370="","",INDIRECT("減額一覧!G"&amp;$P370))</f>
        <v>奈良県農業協同組合  代表理事　理事長　田中　稔之</v>
      </c>
      <c r="E370" s="19">
        <f ca="1">IF(B370="","",INDIRECT("減額一覧!H"&amp;P370))</f>
        <v>25</v>
      </c>
      <c r="F370" s="19">
        <f ca="1">IF($B370="","",INDIRECT("減額一覧!AD"&amp;P370))</f>
        <v>11</v>
      </c>
      <c r="G370" s="20">
        <f ca="1">IF($B370="","",INDIRECT("減額一覧!AE"&amp;P370))</f>
        <v>2420</v>
      </c>
      <c r="H370" s="20">
        <f ca="1">IF($B370="","",INDIRECT("減額一覧!AF"&amp;P370))</f>
        <v>1501</v>
      </c>
      <c r="I370" s="32">
        <f ca="1">IF(B370="","",IF(INDIRECT("減額一覧!BM"&amp;P370)=0.08,0.08,0.1))</f>
        <v>0.1</v>
      </c>
      <c r="J370" s="52"/>
      <c r="K370" s="95" t="str">
        <f t="shared" ca="1" si="671"/>
        <v/>
      </c>
      <c r="L370" s="58" t="str">
        <f t="shared" ca="1" si="636"/>
        <v>農集</v>
      </c>
      <c r="N370" s="113" t="str">
        <f t="shared" ca="1" si="753"/>
        <v>市内</v>
      </c>
      <c r="O370" s="114">
        <f t="shared" ref="O370" ca="1" si="757">IF(B370="","",IF(INDIRECT("減額一覧!BM"&amp;P370)=0.08,0.08,0.1))</f>
        <v>0.1</v>
      </c>
      <c r="P370" s="38">
        <v>76</v>
      </c>
      <c r="Q370" s="38">
        <f t="shared" ca="1" si="755"/>
        <v>1</v>
      </c>
      <c r="R370" s="38">
        <f t="shared" ca="1" si="755"/>
        <v>1</v>
      </c>
      <c r="S370" s="66" t="str">
        <f t="shared" ca="1" si="638"/>
        <v>372</v>
      </c>
      <c r="T370" s="105">
        <f t="shared" ca="1" si="639"/>
        <v>1501</v>
      </c>
    </row>
    <row r="371" spans="1:20" ht="57" hidden="1" thickTop="1">
      <c r="A371">
        <f ca="1">IF(B371="","",INDIRECT("減額一覧!B"&amp;$P371))</f>
        <v>316</v>
      </c>
      <c r="B371" s="61">
        <f t="shared" ref="B371" ca="1" si="758">IF(INDIRECT("減額一覧!BC"&amp;P371)=1,INDIRECT("減額一覧!AG"&amp;P371),"")</f>
        <v>208</v>
      </c>
      <c r="C371" s="36">
        <f ca="1">IF(B371="","",INDIRECT("減額一覧!C"&amp;$P371))</f>
        <v>372033500</v>
      </c>
      <c r="D371" s="80" t="str">
        <f ca="1">IF($B371="","",INDIRECT("減額一覧!G"&amp;$P371))</f>
        <v>奈良県農業協同組合  代表理事　理事長　田中　稔之</v>
      </c>
      <c r="E371" s="19">
        <f ca="1">IF(B371="","",INDIRECT("減額一覧!H"&amp;P371))</f>
        <v>25</v>
      </c>
      <c r="F371" s="19">
        <f ca="1">IF($B371="","",INDIRECT("減額一覧!AN"&amp;P371))</f>
        <v>10</v>
      </c>
      <c r="G371" s="20">
        <f ca="1">IF($B371="","",INDIRECT("減額一覧!AO"&amp;P371))</f>
        <v>2200</v>
      </c>
      <c r="H371" s="20">
        <f ca="1">IF($B371="","",INDIRECT("減額一覧!AP"&amp;P371))</f>
        <v>1364</v>
      </c>
      <c r="I371" s="32">
        <f ca="1">IF(B371="","",IF(INDIRECT("減額一覧!BN"&amp;P371)=0.08,0.08,0.1))</f>
        <v>0.1</v>
      </c>
      <c r="J371" s="52"/>
      <c r="K371" s="95" t="str">
        <f t="shared" ca="1" si="671"/>
        <v/>
      </c>
      <c r="L371" s="58" t="str">
        <f t="shared" ca="1" si="636"/>
        <v>農集</v>
      </c>
      <c r="N371" s="113" t="str">
        <f t="shared" ca="1" si="753"/>
        <v>市内</v>
      </c>
      <c r="O371" s="114">
        <f t="shared" ref="O371" ca="1" si="759">IF(B371="","",IF(INDIRECT("減額一覧!BN"&amp;P371)=0.08,0.08,0.1))</f>
        <v>0.1</v>
      </c>
      <c r="P371" s="38">
        <v>76</v>
      </c>
      <c r="Q371" s="38">
        <f t="shared" ca="1" si="755"/>
        <v>1</v>
      </c>
      <c r="R371" s="38">
        <f t="shared" ca="1" si="755"/>
        <v>1</v>
      </c>
      <c r="S371" s="66" t="str">
        <f t="shared" ca="1" si="638"/>
        <v>372</v>
      </c>
      <c r="T371" s="105">
        <f t="shared" ca="1" si="639"/>
        <v>1364</v>
      </c>
    </row>
    <row r="372" spans="1:20" ht="19.5" hidden="1" thickTop="1">
      <c r="A372" t="str">
        <f ca="1">IF(B372="","",INDIRECT("減額一覧!B"&amp;$P372))</f>
        <v/>
      </c>
      <c r="B372" s="61" t="str">
        <f t="shared" ref="B372" ca="1" si="760">IF(INDIRECT("減額一覧!BD"&amp;P372)=1,INDIRECT("減額一覧!AQ"&amp;P372),"")</f>
        <v/>
      </c>
      <c r="C372" s="45" t="str">
        <f ca="1">IF(B372="","",INDIRECT("減額一覧!C"&amp;$P372))</f>
        <v/>
      </c>
      <c r="D372" s="79" t="str">
        <f ca="1">IF($B372="","",INDIRECT("減額一覧!G"&amp;$P372))</f>
        <v/>
      </c>
      <c r="E372" s="19" t="str">
        <f ca="1">IF(B372="","",INDIRECT("減額一覧!H"&amp;P372))</f>
        <v/>
      </c>
      <c r="F372" s="19" t="str">
        <f ca="1">IF($B372="","",INDIRECT("減額一覧!AX"&amp;P372))</f>
        <v/>
      </c>
      <c r="G372" s="20" t="str">
        <f ca="1">IF($B372="","",INDIRECT("減額一覧!AY"&amp;P372))</f>
        <v/>
      </c>
      <c r="H372" s="20" t="str">
        <f ca="1">IF($B372="","",INDIRECT("減額一覧!AZ"&amp;P372))</f>
        <v/>
      </c>
      <c r="I372" s="32" t="str">
        <f ca="1">IF(B372="","",IF(INDIRECT("減額一覧!BO"&amp;P372)=0.08,0.08,0.1))</f>
        <v/>
      </c>
      <c r="J372" s="52"/>
      <c r="K372" s="95" t="str">
        <f t="shared" ca="1" si="671"/>
        <v/>
      </c>
      <c r="L372" s="58" t="str">
        <f t="shared" ca="1" si="636"/>
        <v/>
      </c>
      <c r="N372" s="113" t="str">
        <f t="shared" ca="1" si="753"/>
        <v/>
      </c>
      <c r="O372" s="114" t="str">
        <f t="shared" ref="O372" ca="1" si="761">IF(B372="","",IF(INDIRECT("減額一覧!BO"&amp;P372)=0.08,0.08,0.1))</f>
        <v/>
      </c>
      <c r="P372" s="38">
        <v>76</v>
      </c>
      <c r="Q372" s="38" t="str">
        <f t="shared" ca="1" si="755"/>
        <v/>
      </c>
      <c r="R372" s="38" t="str">
        <f t="shared" ca="1" si="755"/>
        <v/>
      </c>
      <c r="S372" s="66" t="str">
        <f t="shared" ca="1" si="638"/>
        <v/>
      </c>
      <c r="T372" s="105" t="str">
        <f t="shared" ca="1" si="639"/>
        <v/>
      </c>
    </row>
    <row r="373" spans="1:20" ht="20.25" hidden="1" thickTop="1" thickBot="1">
      <c r="B373" s="64"/>
      <c r="C373" s="41" t="str">
        <f>IF(B373="","",減額一覧!C369)</f>
        <v/>
      </c>
      <c r="D373" s="43"/>
      <c r="E373" s="21"/>
      <c r="F373" s="22" t="s">
        <v>69</v>
      </c>
      <c r="G373" s="23">
        <f t="shared" ref="G373:H373" si="762">SUBTOTAL(9,G369:G372)</f>
        <v>0</v>
      </c>
      <c r="H373" s="23">
        <f t="shared" si="762"/>
        <v>0</v>
      </c>
      <c r="I373" s="30"/>
      <c r="J373" s="53"/>
      <c r="K373" s="96" t="str">
        <f t="shared" si="671"/>
        <v/>
      </c>
      <c r="L373" s="59" t="str">
        <f t="shared" si="636"/>
        <v/>
      </c>
      <c r="N373" s="108" t="str">
        <f t="shared" ref="N373" si="763">IF(AND(G373=0,H373=0),"","小計")</f>
        <v/>
      </c>
      <c r="O373" s="108" t="str">
        <f t="shared" ref="O373" si="764">IF(AND(G373=0,H373=0),"","小計")</f>
        <v/>
      </c>
      <c r="P373" s="38"/>
      <c r="Q373" s="38"/>
      <c r="R373" s="38"/>
      <c r="S373" s="66" t="str">
        <f t="shared" si="638"/>
        <v/>
      </c>
      <c r="T373" s="105" t="str">
        <f t="shared" si="639"/>
        <v/>
      </c>
    </row>
    <row r="374" spans="1:20" ht="19.5" thickTop="1">
      <c r="A374">
        <f ca="1">IF(B374="","",INDIRECT("減額一覧!B"&amp;$P374))</f>
        <v>319</v>
      </c>
      <c r="B374" s="61">
        <f t="shared" ref="B374" ca="1" si="765">IF(INDIRECT("減額一覧!BA"&amp;P374)=1,INDIRECT("減額一覧!M"&amp;P374),"")</f>
        <v>109</v>
      </c>
      <c r="C374" s="36">
        <f ca="1">IF(B374="","",INDIRECT("減額一覧!C"&amp;$P374))</f>
        <v>23167350</v>
      </c>
      <c r="D374" s="78" t="str">
        <f ca="1">IF($B374="","",INDIRECT("減額一覧!G"&amp;$P374))</f>
        <v>永井　亮</v>
      </c>
      <c r="E374" s="19">
        <f ca="1">IF(B374="","",INDIRECT("減額一覧!H"&amp;P374))</f>
        <v>20</v>
      </c>
      <c r="F374" s="19">
        <f ca="1">IF($B374="","",INDIRECT("減額一覧!T"&amp;P374))</f>
        <v>10</v>
      </c>
      <c r="G374" s="20">
        <f ca="1">IF($B374="","",INDIRECT("減額一覧!U"&amp;P374))</f>
        <v>2112</v>
      </c>
      <c r="H374" s="20">
        <f ca="1">IF($B374="","",INDIRECT("減額一覧!V"&amp;P374))</f>
        <v>1160</v>
      </c>
      <c r="I374" s="32">
        <f ca="1">IF(B374="","",IF(INDIRECT("減額一覧!BL"&amp;P374)=0.08,0.08,0.1))</f>
        <v>0.08</v>
      </c>
      <c r="J374" s="51" t="s">
        <v>496</v>
      </c>
      <c r="K374" s="94" t="str">
        <f t="shared" ca="1" si="671"/>
        <v/>
      </c>
      <c r="L374" s="56" t="str">
        <f t="shared" ca="1" si="636"/>
        <v/>
      </c>
      <c r="N374" s="113" t="str">
        <f t="shared" ref="N374:N377" ca="1" si="766">IF(A374="","",IF(A374&gt;3000,"月ヶ瀬",IF(A374&gt;=2000,"都祁","市内")))</f>
        <v>市内</v>
      </c>
      <c r="O374" s="114">
        <f t="shared" ref="O374" ca="1" si="767">IF(B374="","",IF(INDIRECT("減額一覧!BL"&amp;P374)=0.08,0.08,0.1))</f>
        <v>0.08</v>
      </c>
      <c r="P374" s="38">
        <v>77</v>
      </c>
      <c r="Q374" s="38">
        <f t="shared" ref="Q374:R377" ca="1" si="768">IF(G374="","",IF(G374&gt;0,1,""))</f>
        <v>1</v>
      </c>
      <c r="R374" s="38">
        <f t="shared" ca="1" si="768"/>
        <v>1</v>
      </c>
      <c r="S374" s="66" t="str">
        <f t="shared" ca="1" si="638"/>
        <v>023</v>
      </c>
      <c r="T374" s="105" t="str">
        <f t="shared" ca="1" si="639"/>
        <v/>
      </c>
    </row>
    <row r="375" spans="1:20">
      <c r="A375">
        <f ca="1">IF(B375="","",INDIRECT("減額一覧!B"&amp;$P375))</f>
        <v>319</v>
      </c>
      <c r="B375" s="61">
        <f t="shared" ref="B375" ca="1" si="769">IF(INDIRECT("減額一覧!BB"&amp;P375)=1,INDIRECT("減額一覧!W"&amp;P375),"")</f>
        <v>110</v>
      </c>
      <c r="C375" s="44">
        <f ca="1">IF(B375="","",INDIRECT("減額一覧!C"&amp;$P375))</f>
        <v>23167350</v>
      </c>
      <c r="D375" s="79" t="str">
        <f ca="1">IF($B375="","",INDIRECT("減額一覧!G"&amp;$P375))</f>
        <v>永井　亮</v>
      </c>
      <c r="E375" s="19">
        <f ca="1">IF(B375="","",INDIRECT("減額一覧!H"&amp;P375))</f>
        <v>20</v>
      </c>
      <c r="F375" s="19">
        <f ca="1">IF($B375="","",INDIRECT("減額一覧!AD"&amp;P375))</f>
        <v>11</v>
      </c>
      <c r="G375" s="20">
        <f ca="1">IF($B375="","",INDIRECT("減額一覧!AE"&amp;P375))</f>
        <v>2328</v>
      </c>
      <c r="H375" s="20">
        <f ca="1">IF($B375="","",INDIRECT("減額一覧!AF"&amp;P375))</f>
        <v>1276</v>
      </c>
      <c r="I375" s="32">
        <f ca="1">IF(B375="","",IF(INDIRECT("減額一覧!BM"&amp;P375)=0.08,0.08,0.1))</f>
        <v>0.08</v>
      </c>
      <c r="J375" s="52"/>
      <c r="K375" s="95" t="str">
        <f t="shared" ca="1" si="671"/>
        <v/>
      </c>
      <c r="L375" s="58" t="str">
        <f t="shared" ca="1" si="636"/>
        <v/>
      </c>
      <c r="N375" s="113" t="str">
        <f t="shared" ca="1" si="766"/>
        <v>市内</v>
      </c>
      <c r="O375" s="114">
        <f t="shared" ref="O375" ca="1" si="770">IF(B375="","",IF(INDIRECT("減額一覧!BM"&amp;P375)=0.08,0.08,0.1))</f>
        <v>0.08</v>
      </c>
      <c r="P375" s="38">
        <v>77</v>
      </c>
      <c r="Q375" s="38">
        <f t="shared" ca="1" si="768"/>
        <v>1</v>
      </c>
      <c r="R375" s="38">
        <f t="shared" ca="1" si="768"/>
        <v>1</v>
      </c>
      <c r="S375" s="66" t="str">
        <f t="shared" ca="1" si="638"/>
        <v>023</v>
      </c>
      <c r="T375" s="105" t="str">
        <f t="shared" ca="1" si="639"/>
        <v/>
      </c>
    </row>
    <row r="376" spans="1:20" hidden="1">
      <c r="A376">
        <f ca="1">IF(B376="","",INDIRECT("減額一覧!B"&amp;$P376))</f>
        <v>319</v>
      </c>
      <c r="B376" s="61">
        <f t="shared" ref="B376" ca="1" si="771">IF(INDIRECT("減額一覧!BC"&amp;P376)=1,INDIRECT("減額一覧!AG"&amp;P376),"")</f>
        <v>111</v>
      </c>
      <c r="C376" s="36">
        <f ca="1">IF(B376="","",INDIRECT("減額一覧!C"&amp;$P376))</f>
        <v>23167350</v>
      </c>
      <c r="D376" s="80" t="str">
        <f ca="1">IF($B376="","",INDIRECT("減額一覧!G"&amp;$P376))</f>
        <v>永井　亮</v>
      </c>
      <c r="E376" s="19">
        <f ca="1">IF(B376="","",INDIRECT("減額一覧!H"&amp;P376))</f>
        <v>20</v>
      </c>
      <c r="F376" s="19">
        <f ca="1">IF($B376="","",INDIRECT("減額一覧!AN"&amp;P376))</f>
        <v>11</v>
      </c>
      <c r="G376" s="20">
        <f ca="1">IF($B376="","",INDIRECT("減額一覧!AO"&amp;P376))</f>
        <v>2371</v>
      </c>
      <c r="H376" s="20">
        <f ca="1">IF($B376="","",INDIRECT("減額一覧!AP"&amp;P376))</f>
        <v>1298</v>
      </c>
      <c r="I376" s="32">
        <f ca="1">IF(B376="","",IF(INDIRECT("減額一覧!BN"&amp;P376)=0.08,0.08,0.1))</f>
        <v>0.1</v>
      </c>
      <c r="J376" s="52" t="s">
        <v>496</v>
      </c>
      <c r="K376" s="95" t="str">
        <f t="shared" ca="1" si="671"/>
        <v/>
      </c>
      <c r="L376" s="58" t="str">
        <f t="shared" ca="1" si="636"/>
        <v/>
      </c>
      <c r="N376" s="113" t="str">
        <f t="shared" ca="1" si="766"/>
        <v>市内</v>
      </c>
      <c r="O376" s="114">
        <f t="shared" ref="O376" ca="1" si="772">IF(B376="","",IF(INDIRECT("減額一覧!BN"&amp;P376)=0.08,0.08,0.1))</f>
        <v>0.1</v>
      </c>
      <c r="P376" s="38">
        <v>77</v>
      </c>
      <c r="Q376" s="38">
        <f t="shared" ca="1" si="768"/>
        <v>1</v>
      </c>
      <c r="R376" s="38">
        <f t="shared" ca="1" si="768"/>
        <v>1</v>
      </c>
      <c r="S376" s="66" t="str">
        <f t="shared" ca="1" si="638"/>
        <v>023</v>
      </c>
      <c r="T376" s="105" t="str">
        <f t="shared" ca="1" si="639"/>
        <v/>
      </c>
    </row>
    <row r="377" spans="1:20" hidden="1">
      <c r="A377">
        <f ca="1">IF(B377="","",INDIRECT("減額一覧!B"&amp;$P377))</f>
        <v>319</v>
      </c>
      <c r="B377" s="61">
        <f t="shared" ref="B377" ca="1" si="773">IF(INDIRECT("減額一覧!BD"&amp;P377)=1,INDIRECT("減額一覧!AQ"&amp;P377),"")</f>
        <v>112</v>
      </c>
      <c r="C377" s="45">
        <f ca="1">IF(B377="","",INDIRECT("減額一覧!C"&amp;$P377))</f>
        <v>23167350</v>
      </c>
      <c r="D377" s="79" t="str">
        <f ca="1">IF($B377="","",INDIRECT("減額一覧!G"&amp;$P377))</f>
        <v>永井　亮</v>
      </c>
      <c r="E377" s="19">
        <f ca="1">IF(B377="","",INDIRECT("減額一覧!H"&amp;P377))</f>
        <v>20</v>
      </c>
      <c r="F377" s="19">
        <f ca="1">IF($B377="","",INDIRECT("減額一覧!AX"&amp;P377))</f>
        <v>11</v>
      </c>
      <c r="G377" s="20">
        <f ca="1">IF($B377="","",INDIRECT("減額一覧!AY"&amp;P377))</f>
        <v>2420</v>
      </c>
      <c r="H377" s="20">
        <f ca="1">IF($B377="","",INDIRECT("減額一覧!AZ"&amp;P377))</f>
        <v>1298</v>
      </c>
      <c r="I377" s="32">
        <f ca="1">IF(B377="","",IF(INDIRECT("減額一覧!BO"&amp;P377)=0.08,0.08,0.1))</f>
        <v>0.1</v>
      </c>
      <c r="J377" s="52"/>
      <c r="K377" s="95" t="str">
        <f t="shared" ca="1" si="671"/>
        <v/>
      </c>
      <c r="L377" s="58" t="str">
        <f t="shared" ca="1" si="636"/>
        <v/>
      </c>
      <c r="N377" s="113" t="str">
        <f t="shared" ca="1" si="766"/>
        <v>市内</v>
      </c>
      <c r="O377" s="114">
        <f t="shared" ref="O377" ca="1" si="774">IF(B377="","",IF(INDIRECT("減額一覧!BO"&amp;P377)=0.08,0.08,0.1))</f>
        <v>0.1</v>
      </c>
      <c r="P377" s="38">
        <v>77</v>
      </c>
      <c r="Q377" s="38">
        <f t="shared" ca="1" si="768"/>
        <v>1</v>
      </c>
      <c r="R377" s="38">
        <f t="shared" ca="1" si="768"/>
        <v>1</v>
      </c>
      <c r="S377" s="66" t="str">
        <f t="shared" ca="1" si="638"/>
        <v>023</v>
      </c>
      <c r="T377" s="105" t="str">
        <f t="shared" ca="1" si="639"/>
        <v/>
      </c>
    </row>
    <row r="378" spans="1:20" ht="19.5" thickBot="1">
      <c r="B378" s="64"/>
      <c r="C378" s="41" t="str">
        <f>IF(B378="","",減額一覧!C374)</f>
        <v/>
      </c>
      <c r="D378" s="43"/>
      <c r="E378" s="21"/>
      <c r="F378" s="22" t="s">
        <v>69</v>
      </c>
      <c r="G378" s="23">
        <f t="shared" ref="G378:H378" ca="1" si="775">SUBTOTAL(9,G374:G377)</f>
        <v>4440</v>
      </c>
      <c r="H378" s="23">
        <f t="shared" ca="1" si="775"/>
        <v>2436</v>
      </c>
      <c r="I378" s="30"/>
      <c r="J378" s="53"/>
      <c r="K378" s="96" t="str">
        <f t="shared" si="671"/>
        <v/>
      </c>
      <c r="L378" s="59" t="str">
        <f t="shared" si="636"/>
        <v/>
      </c>
      <c r="N378" s="108" t="str">
        <f t="shared" ref="N378" ca="1" si="776">IF(AND(G378=0,H378=0),"","小計")</f>
        <v>小計</v>
      </c>
      <c r="O378" s="108" t="str">
        <f t="shared" ref="O378" ca="1" si="777">IF(AND(G378=0,H378=0),"","小計")</f>
        <v>小計</v>
      </c>
      <c r="P378" s="38"/>
      <c r="Q378" s="38"/>
      <c r="R378" s="38"/>
      <c r="S378" s="66" t="str">
        <f t="shared" si="638"/>
        <v/>
      </c>
      <c r="T378" s="105" t="str">
        <f t="shared" si="639"/>
        <v/>
      </c>
    </row>
    <row r="379" spans="1:20" ht="19.5" hidden="1" thickTop="1">
      <c r="A379">
        <f ca="1">IF(B379="","",INDIRECT("減額一覧!B"&amp;$P379))</f>
        <v>322</v>
      </c>
      <c r="B379" s="61">
        <f t="shared" ref="B379" ca="1" si="778">IF(INDIRECT("減額一覧!BA"&amp;P379)=1,INDIRECT("減額一覧!M"&amp;P379),"")</f>
        <v>207</v>
      </c>
      <c r="C379" s="36">
        <f ca="1">IF(B379="","",INDIRECT("減額一覧!C"&amp;$P379))</f>
        <v>507019000</v>
      </c>
      <c r="D379" s="78" t="str">
        <f ca="1">IF($B379="","",INDIRECT("減額一覧!G"&amp;$P379))</f>
        <v>三坂　幸大</v>
      </c>
      <c r="E379" s="19">
        <f ca="1">IF(B379="","",INDIRECT("減額一覧!H"&amp;P379))</f>
        <v>13</v>
      </c>
      <c r="F379" s="19">
        <f ca="1">IF($B379="","",INDIRECT("減額一覧!T"&amp;P379))</f>
        <v>13</v>
      </c>
      <c r="G379" s="20">
        <f ca="1">IF($B379="","",INDIRECT("減額一覧!U"&amp;P379))</f>
        <v>1413</v>
      </c>
      <c r="H379" s="20">
        <f ca="1">IF($B379="","",INDIRECT("減額一覧!V"&amp;P379))</f>
        <v>1773</v>
      </c>
      <c r="I379" s="32">
        <f ca="1">IF(B379="","",IF(INDIRECT("減額一覧!BL"&amp;P379)=0.08,0.08,0.1))</f>
        <v>0.1</v>
      </c>
      <c r="J379" s="51" t="s">
        <v>531</v>
      </c>
      <c r="K379" s="94" t="str">
        <f t="shared" ca="1" si="671"/>
        <v/>
      </c>
      <c r="L379" s="56" t="str">
        <f t="shared" ca="1" si="636"/>
        <v/>
      </c>
      <c r="N379" s="113" t="str">
        <f t="shared" ref="N379:N382" ca="1" si="779">IF(A379="","",IF(A379&gt;3000,"月ヶ瀬",IF(A379&gt;=2000,"都祁","市内")))</f>
        <v>市内</v>
      </c>
      <c r="O379" s="114">
        <f t="shared" ref="O379" ca="1" si="780">IF(B379="","",IF(INDIRECT("減額一覧!BL"&amp;P379)=0.08,0.08,0.1))</f>
        <v>0.1</v>
      </c>
      <c r="P379" s="38">
        <v>78</v>
      </c>
      <c r="Q379" s="38">
        <f t="shared" ref="Q379:R382" ca="1" si="781">IF(G379="","",IF(G379&gt;0,1,""))</f>
        <v>1</v>
      </c>
      <c r="R379" s="38">
        <f t="shared" ca="1" si="781"/>
        <v>1</v>
      </c>
      <c r="S379" s="66" t="str">
        <f t="shared" ca="1" si="638"/>
        <v>507</v>
      </c>
      <c r="T379" s="105" t="str">
        <f t="shared" ca="1" si="639"/>
        <v/>
      </c>
    </row>
    <row r="380" spans="1:20" ht="19.5" hidden="1" thickTop="1">
      <c r="A380">
        <f ca="1">IF(B380="","",INDIRECT("減額一覧!B"&amp;$P380))</f>
        <v>322</v>
      </c>
      <c r="B380" s="61">
        <f t="shared" ref="B380" ca="1" si="782">IF(INDIRECT("減額一覧!BB"&amp;P380)=1,INDIRECT("減額一覧!W"&amp;P380),"")</f>
        <v>208</v>
      </c>
      <c r="C380" s="44">
        <f ca="1">IF(B380="","",INDIRECT("減額一覧!C"&amp;$P380))</f>
        <v>507019000</v>
      </c>
      <c r="D380" s="79" t="str">
        <f ca="1">IF($B380="","",INDIRECT("減額一覧!G"&amp;$P380))</f>
        <v>三坂　幸大</v>
      </c>
      <c r="E380" s="19">
        <f ca="1">IF(B380="","",INDIRECT("減額一覧!H"&amp;P380))</f>
        <v>13</v>
      </c>
      <c r="F380" s="19">
        <f ca="1">IF($B380="","",INDIRECT("減額一覧!AD"&amp;P380))</f>
        <v>14</v>
      </c>
      <c r="G380" s="20">
        <f ca="1">IF($B380="","",INDIRECT("減額一覧!AE"&amp;P380))</f>
        <v>1584</v>
      </c>
      <c r="H380" s="20">
        <f ca="1">IF($B380="","",INDIRECT("減額一覧!AF"&amp;P380))</f>
        <v>1910</v>
      </c>
      <c r="I380" s="32">
        <f ca="1">IF(B380="","",IF(INDIRECT("減額一覧!BM"&amp;P380)=0.08,0.08,0.1))</f>
        <v>0.1</v>
      </c>
      <c r="J380" s="52"/>
      <c r="K380" s="95" t="str">
        <f t="shared" ca="1" si="671"/>
        <v/>
      </c>
      <c r="L380" s="58" t="str">
        <f t="shared" ca="1" si="636"/>
        <v/>
      </c>
      <c r="N380" s="113" t="str">
        <f t="shared" ca="1" si="779"/>
        <v>市内</v>
      </c>
      <c r="O380" s="114">
        <f t="shared" ref="O380" ca="1" si="783">IF(B380="","",IF(INDIRECT("減額一覧!BM"&amp;P380)=0.08,0.08,0.1))</f>
        <v>0.1</v>
      </c>
      <c r="P380" s="38">
        <v>78</v>
      </c>
      <c r="Q380" s="38">
        <f t="shared" ca="1" si="781"/>
        <v>1</v>
      </c>
      <c r="R380" s="38">
        <f t="shared" ca="1" si="781"/>
        <v>1</v>
      </c>
      <c r="S380" s="66" t="str">
        <f t="shared" ca="1" si="638"/>
        <v>507</v>
      </c>
      <c r="T380" s="105" t="str">
        <f t="shared" ca="1" si="639"/>
        <v/>
      </c>
    </row>
    <row r="381" spans="1:20" ht="19.5" hidden="1" thickTop="1">
      <c r="A381" t="str">
        <f ca="1">IF(B381="","",INDIRECT("減額一覧!B"&amp;$P381))</f>
        <v/>
      </c>
      <c r="B381" s="61" t="str">
        <f t="shared" ref="B381" ca="1" si="784">IF(INDIRECT("減額一覧!BC"&amp;P381)=1,INDIRECT("減額一覧!AG"&amp;P381),"")</f>
        <v/>
      </c>
      <c r="C381" s="36" t="str">
        <f ca="1">IF(B381="","",INDIRECT("減額一覧!C"&amp;$P381))</f>
        <v/>
      </c>
      <c r="D381" s="80" t="str">
        <f ca="1">IF($B381="","",INDIRECT("減額一覧!G"&amp;$P381))</f>
        <v/>
      </c>
      <c r="E381" s="19" t="str">
        <f ca="1">IF(B381="","",INDIRECT("減額一覧!H"&amp;P381))</f>
        <v/>
      </c>
      <c r="F381" s="19" t="str">
        <f ca="1">IF($B381="","",INDIRECT("減額一覧!AN"&amp;P381))</f>
        <v/>
      </c>
      <c r="G381" s="20" t="str">
        <f ca="1">IF($B381="","",INDIRECT("減額一覧!AO"&amp;P381))</f>
        <v/>
      </c>
      <c r="H381" s="20" t="str">
        <f ca="1">IF($B381="","",INDIRECT("減額一覧!AP"&amp;P381))</f>
        <v/>
      </c>
      <c r="I381" s="32" t="str">
        <f ca="1">IF(B381="","",IF(INDIRECT("減額一覧!BN"&amp;P381)=0.08,0.08,0.1))</f>
        <v/>
      </c>
      <c r="J381" s="52"/>
      <c r="K381" s="95" t="str">
        <f t="shared" ca="1" si="671"/>
        <v/>
      </c>
      <c r="L381" s="58" t="str">
        <f t="shared" ca="1" si="636"/>
        <v/>
      </c>
      <c r="N381" s="113" t="str">
        <f t="shared" ca="1" si="779"/>
        <v/>
      </c>
      <c r="O381" s="114" t="str">
        <f t="shared" ref="O381" ca="1" si="785">IF(B381="","",IF(INDIRECT("減額一覧!BN"&amp;P381)=0.08,0.08,0.1))</f>
        <v/>
      </c>
      <c r="P381" s="38">
        <v>78</v>
      </c>
      <c r="Q381" s="38" t="str">
        <f t="shared" ca="1" si="781"/>
        <v/>
      </c>
      <c r="R381" s="38" t="str">
        <f t="shared" ca="1" si="781"/>
        <v/>
      </c>
      <c r="S381" s="66" t="str">
        <f t="shared" ca="1" si="638"/>
        <v/>
      </c>
      <c r="T381" s="105" t="str">
        <f t="shared" ca="1" si="639"/>
        <v/>
      </c>
    </row>
    <row r="382" spans="1:20" ht="19.5" hidden="1" thickTop="1">
      <c r="A382" t="str">
        <f ca="1">IF(B382="","",INDIRECT("減額一覧!B"&amp;$P382))</f>
        <v/>
      </c>
      <c r="B382" s="61" t="str">
        <f t="shared" ref="B382" ca="1" si="786">IF(INDIRECT("減額一覧!BD"&amp;P382)=1,INDIRECT("減額一覧!AQ"&amp;P382),"")</f>
        <v/>
      </c>
      <c r="C382" s="45" t="str">
        <f ca="1">IF(B382="","",INDIRECT("減額一覧!C"&amp;$P382))</f>
        <v/>
      </c>
      <c r="D382" s="79" t="str">
        <f ca="1">IF($B382="","",INDIRECT("減額一覧!G"&amp;$P382))</f>
        <v/>
      </c>
      <c r="E382" s="19" t="str">
        <f ca="1">IF(B382="","",INDIRECT("減額一覧!H"&amp;P382))</f>
        <v/>
      </c>
      <c r="F382" s="19" t="str">
        <f ca="1">IF($B382="","",INDIRECT("減額一覧!AX"&amp;P382))</f>
        <v/>
      </c>
      <c r="G382" s="20" t="str">
        <f ca="1">IF($B382="","",INDIRECT("減額一覧!AY"&amp;P382))</f>
        <v/>
      </c>
      <c r="H382" s="20" t="str">
        <f ca="1">IF($B382="","",INDIRECT("減額一覧!AZ"&amp;P382))</f>
        <v/>
      </c>
      <c r="I382" s="32" t="str">
        <f ca="1">IF(B382="","",IF(INDIRECT("減額一覧!BO"&amp;P382)=0.08,0.08,0.1))</f>
        <v/>
      </c>
      <c r="J382" s="52"/>
      <c r="K382" s="95" t="str">
        <f t="shared" ca="1" si="671"/>
        <v/>
      </c>
      <c r="L382" s="58" t="str">
        <f t="shared" ca="1" si="636"/>
        <v/>
      </c>
      <c r="N382" s="113" t="str">
        <f t="shared" ca="1" si="779"/>
        <v/>
      </c>
      <c r="O382" s="114" t="str">
        <f t="shared" ref="O382" ca="1" si="787">IF(B382="","",IF(INDIRECT("減額一覧!BO"&amp;P382)=0.08,0.08,0.1))</f>
        <v/>
      </c>
      <c r="P382" s="38">
        <v>78</v>
      </c>
      <c r="Q382" s="38" t="str">
        <f t="shared" ca="1" si="781"/>
        <v/>
      </c>
      <c r="R382" s="38" t="str">
        <f t="shared" ca="1" si="781"/>
        <v/>
      </c>
      <c r="S382" s="66" t="str">
        <f t="shared" ca="1" si="638"/>
        <v/>
      </c>
      <c r="T382" s="105" t="str">
        <f t="shared" ca="1" si="639"/>
        <v/>
      </c>
    </row>
    <row r="383" spans="1:20" ht="20.25" hidden="1" thickTop="1" thickBot="1">
      <c r="B383" s="64"/>
      <c r="C383" s="41" t="str">
        <f>IF(B383="","",減額一覧!C379)</f>
        <v/>
      </c>
      <c r="D383" s="43"/>
      <c r="E383" s="21"/>
      <c r="F383" s="22" t="s">
        <v>69</v>
      </c>
      <c r="G383" s="23">
        <f t="shared" ref="G383:H383" si="788">SUBTOTAL(9,G379:G382)</f>
        <v>0</v>
      </c>
      <c r="H383" s="23">
        <f t="shared" si="788"/>
        <v>0</v>
      </c>
      <c r="I383" s="30"/>
      <c r="J383" s="53"/>
      <c r="K383" s="96" t="str">
        <f t="shared" si="671"/>
        <v/>
      </c>
      <c r="L383" s="59" t="str">
        <f t="shared" si="636"/>
        <v/>
      </c>
      <c r="N383" s="108" t="str">
        <f t="shared" ref="N383" si="789">IF(AND(G383=0,H383=0),"","小計")</f>
        <v/>
      </c>
      <c r="O383" s="108" t="str">
        <f t="shared" ref="O383" si="790">IF(AND(G383=0,H383=0),"","小計")</f>
        <v/>
      </c>
      <c r="P383" s="38"/>
      <c r="Q383" s="38"/>
      <c r="R383" s="38"/>
      <c r="S383" s="66" t="str">
        <f t="shared" si="638"/>
        <v/>
      </c>
      <c r="T383" s="105" t="str">
        <f t="shared" si="639"/>
        <v/>
      </c>
    </row>
    <row r="384" spans="1:20" ht="19.5" hidden="1" thickTop="1">
      <c r="A384">
        <f ca="1">IF(B384="","",INDIRECT("減額一覧!B"&amp;$P384))</f>
        <v>323</v>
      </c>
      <c r="B384" s="61">
        <f t="shared" ref="B384" ca="1" si="791">IF(INDIRECT("減額一覧!BA"&amp;P384)=1,INDIRECT("減額一覧!M"&amp;P384),"")</f>
        <v>206</v>
      </c>
      <c r="C384" s="36">
        <f ca="1">IF(B384="","",INDIRECT("減額一覧!C"&amp;$P384))</f>
        <v>257074000</v>
      </c>
      <c r="D384" s="78" t="str">
        <f ca="1">IF($B384="","",INDIRECT("減額一覧!G"&amp;$P384))</f>
        <v>飛澤　佐美子</v>
      </c>
      <c r="E384" s="19">
        <f ca="1">IF(B384="","",INDIRECT("減額一覧!H"&amp;P384))</f>
        <v>13</v>
      </c>
      <c r="F384" s="19">
        <f ca="1">IF($B384="","",INDIRECT("減額一覧!T"&amp;P384))</f>
        <v>37</v>
      </c>
      <c r="G384" s="20">
        <f ca="1">IF($B384="","",INDIRECT("減額一覧!U"&amp;P384))</f>
        <v>7926</v>
      </c>
      <c r="H384" s="20">
        <f ca="1">IF($B384="","",INDIRECT("減額一覧!V"&amp;P384))</f>
        <v>0</v>
      </c>
      <c r="I384" s="32">
        <f ca="1">IF(B384="","",IF(INDIRECT("減額一覧!BL"&amp;P384)=0.08,0.08,0.1))</f>
        <v>0.1</v>
      </c>
      <c r="J384" s="51" t="s">
        <v>532</v>
      </c>
      <c r="K384" s="94" t="str">
        <f t="shared" ca="1" si="671"/>
        <v/>
      </c>
      <c r="L384" s="56" t="str">
        <f t="shared" ca="1" si="636"/>
        <v/>
      </c>
      <c r="N384" s="113" t="str">
        <f t="shared" ref="N384:N387" ca="1" si="792">IF(A384="","",IF(A384&gt;3000,"月ヶ瀬",IF(A384&gt;=2000,"都祁","市内")))</f>
        <v>市内</v>
      </c>
      <c r="O384" s="114">
        <f t="shared" ref="O384" ca="1" si="793">IF(B384="","",IF(INDIRECT("減額一覧!BL"&amp;P384)=0.08,0.08,0.1))</f>
        <v>0.1</v>
      </c>
      <c r="P384" s="38">
        <v>79</v>
      </c>
      <c r="Q384" s="38">
        <f t="shared" ref="Q384:R387" ca="1" si="794">IF(G384="","",IF(G384&gt;0,1,""))</f>
        <v>1</v>
      </c>
      <c r="R384" s="38" t="str">
        <f t="shared" ca="1" si="794"/>
        <v/>
      </c>
      <c r="S384" s="66" t="str">
        <f t="shared" ca="1" si="638"/>
        <v>257</v>
      </c>
      <c r="T384" s="105" t="str">
        <f t="shared" ca="1" si="639"/>
        <v/>
      </c>
    </row>
    <row r="385" spans="1:20" ht="19.5" hidden="1" thickTop="1">
      <c r="A385">
        <f ca="1">IF(B385="","",INDIRECT("減額一覧!B"&amp;$P385))</f>
        <v>323</v>
      </c>
      <c r="B385" s="61">
        <f t="shared" ref="B385" ca="1" si="795">IF(INDIRECT("減額一覧!BB"&amp;P385)=1,INDIRECT("減額一覧!W"&amp;P385),"")</f>
        <v>207</v>
      </c>
      <c r="C385" s="44">
        <f ca="1">IF(B385="","",INDIRECT("減額一覧!C"&amp;$P385))</f>
        <v>257074000</v>
      </c>
      <c r="D385" s="79" t="str">
        <f ca="1">IF($B385="","",INDIRECT("減額一覧!G"&amp;$P385))</f>
        <v>飛澤　佐美子</v>
      </c>
      <c r="E385" s="19">
        <f ca="1">IF(B385="","",INDIRECT("減額一覧!H"&amp;P385))</f>
        <v>13</v>
      </c>
      <c r="F385" s="19">
        <f ca="1">IF($B385="","",INDIRECT("減額一覧!AD"&amp;P385))</f>
        <v>38</v>
      </c>
      <c r="G385" s="20">
        <f ca="1">IF($B385="","",INDIRECT("減額一覧!AE"&amp;P385))</f>
        <v>8162</v>
      </c>
      <c r="H385" s="20">
        <f ca="1">IF($B385="","",INDIRECT("減額一覧!AF"&amp;P385))</f>
        <v>0</v>
      </c>
      <c r="I385" s="32">
        <f ca="1">IF(B385="","",IF(INDIRECT("減額一覧!BM"&amp;P385)=0.08,0.08,0.1))</f>
        <v>0.1</v>
      </c>
      <c r="J385" s="52"/>
      <c r="K385" s="95" t="str">
        <f t="shared" ca="1" si="671"/>
        <v/>
      </c>
      <c r="L385" s="58" t="str">
        <f t="shared" ca="1" si="636"/>
        <v/>
      </c>
      <c r="N385" s="113" t="str">
        <f t="shared" ca="1" si="792"/>
        <v>市内</v>
      </c>
      <c r="O385" s="114">
        <f t="shared" ref="O385" ca="1" si="796">IF(B385="","",IF(INDIRECT("減額一覧!BM"&amp;P385)=0.08,0.08,0.1))</f>
        <v>0.1</v>
      </c>
      <c r="P385" s="38">
        <v>79</v>
      </c>
      <c r="Q385" s="38">
        <f t="shared" ca="1" si="794"/>
        <v>1</v>
      </c>
      <c r="R385" s="38" t="str">
        <f t="shared" ca="1" si="794"/>
        <v/>
      </c>
      <c r="S385" s="66" t="str">
        <f t="shared" ca="1" si="638"/>
        <v>257</v>
      </c>
      <c r="T385" s="105" t="str">
        <f t="shared" ca="1" si="639"/>
        <v/>
      </c>
    </row>
    <row r="386" spans="1:20" ht="19.5" hidden="1" thickTop="1">
      <c r="A386" t="str">
        <f ca="1">IF(B386="","",INDIRECT("減額一覧!B"&amp;$P386))</f>
        <v/>
      </c>
      <c r="B386" s="61" t="str">
        <f t="shared" ref="B386" ca="1" si="797">IF(INDIRECT("減額一覧!BC"&amp;P386)=1,INDIRECT("減額一覧!AG"&amp;P386),"")</f>
        <v/>
      </c>
      <c r="C386" s="36" t="str">
        <f ca="1">IF(B386="","",INDIRECT("減額一覧!C"&amp;$P386))</f>
        <v/>
      </c>
      <c r="D386" s="80" t="str">
        <f ca="1">IF($B386="","",INDIRECT("減額一覧!G"&amp;$P386))</f>
        <v/>
      </c>
      <c r="E386" s="19" t="str">
        <f ca="1">IF(B386="","",INDIRECT("減額一覧!H"&amp;P386))</f>
        <v/>
      </c>
      <c r="F386" s="19" t="str">
        <f ca="1">IF($B386="","",INDIRECT("減額一覧!AN"&amp;P386))</f>
        <v/>
      </c>
      <c r="G386" s="20" t="str">
        <f ca="1">IF($B386="","",INDIRECT("減額一覧!AO"&amp;P386))</f>
        <v/>
      </c>
      <c r="H386" s="20" t="str">
        <f ca="1">IF($B386="","",INDIRECT("減額一覧!AP"&amp;P386))</f>
        <v/>
      </c>
      <c r="I386" s="32" t="str">
        <f ca="1">IF(B386="","",IF(INDIRECT("減額一覧!BN"&amp;P386)=0.08,0.08,0.1))</f>
        <v/>
      </c>
      <c r="J386" s="52"/>
      <c r="K386" s="95" t="str">
        <f t="shared" ca="1" si="671"/>
        <v/>
      </c>
      <c r="L386" s="58" t="str">
        <f t="shared" ca="1" si="636"/>
        <v/>
      </c>
      <c r="N386" s="113" t="str">
        <f t="shared" ca="1" si="792"/>
        <v/>
      </c>
      <c r="O386" s="114" t="str">
        <f t="shared" ref="O386" ca="1" si="798">IF(B386="","",IF(INDIRECT("減額一覧!BN"&amp;P386)=0.08,0.08,0.1))</f>
        <v/>
      </c>
      <c r="P386" s="38">
        <v>79</v>
      </c>
      <c r="Q386" s="38" t="str">
        <f t="shared" ca="1" si="794"/>
        <v/>
      </c>
      <c r="R386" s="38" t="str">
        <f t="shared" ca="1" si="794"/>
        <v/>
      </c>
      <c r="S386" s="66" t="str">
        <f t="shared" ca="1" si="638"/>
        <v/>
      </c>
      <c r="T386" s="105" t="str">
        <f t="shared" ca="1" si="639"/>
        <v/>
      </c>
    </row>
    <row r="387" spans="1:20" ht="19.5" hidden="1" thickTop="1">
      <c r="A387" t="str">
        <f ca="1">IF(B387="","",INDIRECT("減額一覧!B"&amp;$P387))</f>
        <v/>
      </c>
      <c r="B387" s="61" t="str">
        <f t="shared" ref="B387" ca="1" si="799">IF(INDIRECT("減額一覧!BD"&amp;P387)=1,INDIRECT("減額一覧!AQ"&amp;P387),"")</f>
        <v/>
      </c>
      <c r="C387" s="45" t="str">
        <f ca="1">IF(B387="","",INDIRECT("減額一覧!C"&amp;$P387))</f>
        <v/>
      </c>
      <c r="D387" s="79" t="str">
        <f ca="1">IF($B387="","",INDIRECT("減額一覧!G"&amp;$P387))</f>
        <v/>
      </c>
      <c r="E387" s="19" t="str">
        <f ca="1">IF(B387="","",INDIRECT("減額一覧!H"&amp;P387))</f>
        <v/>
      </c>
      <c r="F387" s="19" t="str">
        <f ca="1">IF($B387="","",INDIRECT("減額一覧!AX"&amp;P387))</f>
        <v/>
      </c>
      <c r="G387" s="20" t="str">
        <f ca="1">IF($B387="","",INDIRECT("減額一覧!AY"&amp;P387))</f>
        <v/>
      </c>
      <c r="H387" s="20" t="str">
        <f ca="1">IF($B387="","",INDIRECT("減額一覧!AZ"&amp;P387))</f>
        <v/>
      </c>
      <c r="I387" s="32" t="str">
        <f ca="1">IF(B387="","",IF(INDIRECT("減額一覧!BO"&amp;P387)=0.08,0.08,0.1))</f>
        <v/>
      </c>
      <c r="J387" s="52"/>
      <c r="K387" s="95" t="str">
        <f t="shared" ca="1" si="671"/>
        <v/>
      </c>
      <c r="L387" s="58" t="str">
        <f t="shared" ca="1" si="636"/>
        <v/>
      </c>
      <c r="N387" s="113" t="str">
        <f t="shared" ca="1" si="792"/>
        <v/>
      </c>
      <c r="O387" s="114" t="str">
        <f t="shared" ref="O387" ca="1" si="800">IF(B387="","",IF(INDIRECT("減額一覧!BO"&amp;P387)=0.08,0.08,0.1))</f>
        <v/>
      </c>
      <c r="P387" s="38">
        <v>79</v>
      </c>
      <c r="Q387" s="38" t="str">
        <f t="shared" ca="1" si="794"/>
        <v/>
      </c>
      <c r="R387" s="38" t="str">
        <f t="shared" ca="1" si="794"/>
        <v/>
      </c>
      <c r="S387" s="66" t="str">
        <f t="shared" ca="1" si="638"/>
        <v/>
      </c>
      <c r="T387" s="105" t="str">
        <f t="shared" ca="1" si="639"/>
        <v/>
      </c>
    </row>
    <row r="388" spans="1:20" ht="20.25" hidden="1" thickTop="1" thickBot="1">
      <c r="B388" s="64"/>
      <c r="C388" s="41" t="str">
        <f>IF(B388="","",減額一覧!C384)</f>
        <v/>
      </c>
      <c r="D388" s="43"/>
      <c r="E388" s="21"/>
      <c r="F388" s="22" t="s">
        <v>69</v>
      </c>
      <c r="G388" s="23">
        <f t="shared" ref="G388:H388" si="801">SUBTOTAL(9,G384:G387)</f>
        <v>0</v>
      </c>
      <c r="H388" s="23">
        <f t="shared" si="801"/>
        <v>0</v>
      </c>
      <c r="I388" s="30"/>
      <c r="J388" s="53"/>
      <c r="K388" s="96" t="str">
        <f t="shared" si="671"/>
        <v/>
      </c>
      <c r="L388" s="59" t="str">
        <f t="shared" si="636"/>
        <v/>
      </c>
      <c r="N388" s="108" t="str">
        <f t="shared" ref="N388" si="802">IF(AND(G388=0,H388=0),"","小計")</f>
        <v/>
      </c>
      <c r="O388" s="108" t="str">
        <f t="shared" ref="O388" si="803">IF(AND(G388=0,H388=0),"","小計")</f>
        <v/>
      </c>
      <c r="P388" s="38"/>
      <c r="Q388" s="38"/>
      <c r="R388" s="38"/>
      <c r="S388" s="66" t="str">
        <f t="shared" si="638"/>
        <v/>
      </c>
      <c r="T388" s="105" t="str">
        <f t="shared" si="639"/>
        <v/>
      </c>
    </row>
    <row r="389" spans="1:20" ht="19.5" hidden="1" thickTop="1">
      <c r="A389">
        <f ca="1">IF(B389="","",INDIRECT("減額一覧!B"&amp;$P389))</f>
        <v>324</v>
      </c>
      <c r="B389" s="61">
        <f t="shared" ref="B389" ca="1" si="804">IF(INDIRECT("減額一覧!BA"&amp;P389)=1,INDIRECT("減額一覧!M"&amp;P389),"")</f>
        <v>205</v>
      </c>
      <c r="C389" s="36">
        <f ca="1">IF(B389="","",INDIRECT("減額一覧!C"&amp;$P389))</f>
        <v>138022000</v>
      </c>
      <c r="D389" s="78" t="str">
        <f ca="1">IF($B389="","",INDIRECT("減額一覧!G"&amp;$P389))</f>
        <v>森　照子</v>
      </c>
      <c r="E389" s="19">
        <f ca="1">IF(B389="","",INDIRECT("減額一覧!H"&amp;P389))</f>
        <v>13</v>
      </c>
      <c r="F389" s="19">
        <f ca="1">IF($B389="","",INDIRECT("減額一覧!T"&amp;P389))</f>
        <v>7</v>
      </c>
      <c r="G389" s="20">
        <f ca="1">IF($B389="","",INDIRECT("減額一覧!U"&amp;P389))</f>
        <v>1392</v>
      </c>
      <c r="H389" s="20">
        <f ca="1">IF($B389="","",INDIRECT("減額一覧!V"&amp;P389))</f>
        <v>955</v>
      </c>
      <c r="I389" s="32">
        <f ca="1">IF(B389="","",IF(INDIRECT("減額一覧!BL"&amp;P389)=0.08,0.08,0.1))</f>
        <v>0.1</v>
      </c>
      <c r="J389" s="51" t="s">
        <v>497</v>
      </c>
      <c r="K389" s="94" t="str">
        <f t="shared" ca="1" si="671"/>
        <v/>
      </c>
      <c r="L389" s="56" t="str">
        <f t="shared" ref="L389:L452" ca="1" si="805">IF(OR(S389="370",S389="371",S389="372",S389="373",S389="374",S389="375",S389="376",S389="377",S389="378",S389="379",S389="380",S389="039",S389="389"),"農集","")</f>
        <v/>
      </c>
      <c r="N389" s="113" t="str">
        <f t="shared" ref="N389:N392" ca="1" si="806">IF(A389="","",IF(A389&gt;3000,"月ヶ瀬",IF(A389&gt;=2000,"都祁","市内")))</f>
        <v>市内</v>
      </c>
      <c r="O389" s="114">
        <f t="shared" ref="O389" ca="1" si="807">IF(B389="","",IF(INDIRECT("減額一覧!BL"&amp;P389)=0.08,0.08,0.1))</f>
        <v>0.1</v>
      </c>
      <c r="P389" s="38">
        <v>80</v>
      </c>
      <c r="Q389" s="38">
        <f t="shared" ref="Q389:R392" ca="1" si="808">IF(G389="","",IF(G389&gt;0,1,""))</f>
        <v>1</v>
      </c>
      <c r="R389" s="38">
        <f t="shared" ca="1" si="808"/>
        <v>1</v>
      </c>
      <c r="S389" s="66" t="str">
        <f t="shared" ref="S389:S452" ca="1" si="809">IF(C389="","",LEFT(TEXT(C389,"000000000"),3))</f>
        <v>138</v>
      </c>
      <c r="T389" s="105" t="str">
        <f t="shared" ref="T389:T452" ca="1" si="810">IF(L389="","",IF(H389=0,"",H389))</f>
        <v/>
      </c>
    </row>
    <row r="390" spans="1:20" ht="19.5" hidden="1" thickTop="1">
      <c r="A390">
        <f ca="1">IF(B390="","",INDIRECT("減額一覧!B"&amp;$P390))</f>
        <v>324</v>
      </c>
      <c r="B390" s="61">
        <f t="shared" ref="B390" ca="1" si="811">IF(INDIRECT("減額一覧!BB"&amp;P390)=1,INDIRECT("減額一覧!W"&amp;P390),"")</f>
        <v>206</v>
      </c>
      <c r="C390" s="44">
        <f ca="1">IF(B390="","",INDIRECT("減額一覧!C"&amp;$P390))</f>
        <v>138022000</v>
      </c>
      <c r="D390" s="79" t="str">
        <f ca="1">IF($B390="","",INDIRECT("減額一覧!G"&amp;$P390))</f>
        <v>森　照子</v>
      </c>
      <c r="E390" s="19">
        <f ca="1">IF(B390="","",INDIRECT("減額一覧!H"&amp;P390))</f>
        <v>13</v>
      </c>
      <c r="F390" s="19">
        <f ca="1">IF($B390="","",INDIRECT("減額一覧!AD"&amp;P390))</f>
        <v>8</v>
      </c>
      <c r="G390" s="20">
        <f ca="1">IF($B390="","",INDIRECT("減額一覧!AE"&amp;P390))</f>
        <v>1612</v>
      </c>
      <c r="H390" s="20">
        <f ca="1">IF($B390="","",INDIRECT("減額一覧!AF"&amp;P390))</f>
        <v>1092</v>
      </c>
      <c r="I390" s="32">
        <f ca="1">IF(B390="","",IF(INDIRECT("減額一覧!BM"&amp;P390)=0.08,0.08,0.1))</f>
        <v>0.1</v>
      </c>
      <c r="J390" s="52"/>
      <c r="K390" s="95" t="str">
        <f t="shared" ca="1" si="671"/>
        <v/>
      </c>
      <c r="L390" s="58" t="str">
        <f t="shared" ca="1" si="805"/>
        <v/>
      </c>
      <c r="N390" s="113" t="str">
        <f t="shared" ca="1" si="806"/>
        <v>市内</v>
      </c>
      <c r="O390" s="114">
        <f t="shared" ref="O390" ca="1" si="812">IF(B390="","",IF(INDIRECT("減額一覧!BM"&amp;P390)=0.08,0.08,0.1))</f>
        <v>0.1</v>
      </c>
      <c r="P390" s="38">
        <v>80</v>
      </c>
      <c r="Q390" s="38">
        <f t="shared" ca="1" si="808"/>
        <v>1</v>
      </c>
      <c r="R390" s="38">
        <f t="shared" ca="1" si="808"/>
        <v>1</v>
      </c>
      <c r="S390" s="66" t="str">
        <f t="shared" ca="1" si="809"/>
        <v>138</v>
      </c>
      <c r="T390" s="105" t="str">
        <f t="shared" ca="1" si="810"/>
        <v/>
      </c>
    </row>
    <row r="391" spans="1:20" ht="19.5" hidden="1" thickTop="1">
      <c r="A391">
        <f ca="1">IF(B391="","",INDIRECT("減額一覧!B"&amp;$P391))</f>
        <v>324</v>
      </c>
      <c r="B391" s="61">
        <f t="shared" ref="B391" ca="1" si="813">IF(INDIRECT("減額一覧!BC"&amp;P391)=1,INDIRECT("減額一覧!AG"&amp;P391),"")</f>
        <v>207</v>
      </c>
      <c r="C391" s="36">
        <f ca="1">IF(B391="","",INDIRECT("減額一覧!C"&amp;$P391))</f>
        <v>138022000</v>
      </c>
      <c r="D391" s="80" t="str">
        <f ca="1">IF($B391="","",INDIRECT("減額一覧!G"&amp;$P391))</f>
        <v>森　照子</v>
      </c>
      <c r="E391" s="19">
        <f ca="1">IF(B391="","",INDIRECT("減額一覧!H"&amp;P391))</f>
        <v>13</v>
      </c>
      <c r="F391" s="19">
        <f ca="1">IF($B391="","",INDIRECT("減額一覧!AN"&amp;P391))</f>
        <v>9</v>
      </c>
      <c r="G391" s="20">
        <f ca="1">IF($B391="","",INDIRECT("減額一覧!AO"&amp;P391))</f>
        <v>1881</v>
      </c>
      <c r="H391" s="20">
        <f ca="1">IF($B391="","",INDIRECT("減額一覧!AP"&amp;P391))</f>
        <v>1227</v>
      </c>
      <c r="I391" s="32">
        <f ca="1">IF(B391="","",IF(INDIRECT("減額一覧!BN"&amp;P391)=0.08,0.08,0.1))</f>
        <v>0.1</v>
      </c>
      <c r="J391" s="52"/>
      <c r="K391" s="95" t="str">
        <f t="shared" ca="1" si="671"/>
        <v/>
      </c>
      <c r="L391" s="58" t="str">
        <f t="shared" ca="1" si="805"/>
        <v/>
      </c>
      <c r="N391" s="113" t="str">
        <f t="shared" ca="1" si="806"/>
        <v>市内</v>
      </c>
      <c r="O391" s="114">
        <f t="shared" ref="O391" ca="1" si="814">IF(B391="","",IF(INDIRECT("減額一覧!BN"&amp;P391)=0.08,0.08,0.1))</f>
        <v>0.1</v>
      </c>
      <c r="P391" s="38">
        <v>80</v>
      </c>
      <c r="Q391" s="38">
        <f t="shared" ca="1" si="808"/>
        <v>1</v>
      </c>
      <c r="R391" s="38">
        <f t="shared" ca="1" si="808"/>
        <v>1</v>
      </c>
      <c r="S391" s="66" t="str">
        <f t="shared" ca="1" si="809"/>
        <v>138</v>
      </c>
      <c r="T391" s="105" t="str">
        <f t="shared" ca="1" si="810"/>
        <v/>
      </c>
    </row>
    <row r="392" spans="1:20" ht="19.5" hidden="1" thickTop="1">
      <c r="A392">
        <f ca="1">IF(B392="","",INDIRECT("減額一覧!B"&amp;$P392))</f>
        <v>324</v>
      </c>
      <c r="B392" s="61">
        <f t="shared" ref="B392" ca="1" si="815">IF(INDIRECT("減額一覧!BD"&amp;P392)=1,INDIRECT("減額一覧!AQ"&amp;P392),"")</f>
        <v>208</v>
      </c>
      <c r="C392" s="45">
        <f ca="1">IF(B392="","",INDIRECT("減額一覧!C"&amp;$P392))</f>
        <v>138022000</v>
      </c>
      <c r="D392" s="79" t="str">
        <f ca="1">IF($B392="","",INDIRECT("減額一覧!G"&amp;$P392))</f>
        <v>森　照子</v>
      </c>
      <c r="E392" s="19">
        <f ca="1">IF(B392="","",INDIRECT("減額一覧!H"&amp;P392))</f>
        <v>13</v>
      </c>
      <c r="F392" s="19">
        <f ca="1">IF($B392="","",INDIRECT("減額一覧!AX"&amp;P392))</f>
        <v>9</v>
      </c>
      <c r="G392" s="20">
        <f ca="1">IF($B392="","",INDIRECT("減額一覧!AY"&amp;P392))</f>
        <v>1881</v>
      </c>
      <c r="H392" s="20">
        <f ca="1">IF($B392="","",INDIRECT("減額一覧!AZ"&amp;P392))</f>
        <v>1227</v>
      </c>
      <c r="I392" s="32">
        <f ca="1">IF(B392="","",IF(INDIRECT("減額一覧!BO"&amp;P392)=0.08,0.08,0.1))</f>
        <v>0.1</v>
      </c>
      <c r="J392" s="52"/>
      <c r="K392" s="95" t="str">
        <f t="shared" ca="1" si="671"/>
        <v/>
      </c>
      <c r="L392" s="58" t="str">
        <f t="shared" ca="1" si="805"/>
        <v/>
      </c>
      <c r="N392" s="113" t="str">
        <f t="shared" ca="1" si="806"/>
        <v>市内</v>
      </c>
      <c r="O392" s="114">
        <f t="shared" ref="O392" ca="1" si="816">IF(B392="","",IF(INDIRECT("減額一覧!BO"&amp;P392)=0.08,0.08,0.1))</f>
        <v>0.1</v>
      </c>
      <c r="P392" s="38">
        <v>80</v>
      </c>
      <c r="Q392" s="38">
        <f t="shared" ca="1" si="808"/>
        <v>1</v>
      </c>
      <c r="R392" s="38">
        <f t="shared" ca="1" si="808"/>
        <v>1</v>
      </c>
      <c r="S392" s="66" t="str">
        <f t="shared" ca="1" si="809"/>
        <v>138</v>
      </c>
      <c r="T392" s="105" t="str">
        <f t="shared" ca="1" si="810"/>
        <v/>
      </c>
    </row>
    <row r="393" spans="1:20" ht="20.25" hidden="1" thickTop="1" thickBot="1">
      <c r="B393" s="64"/>
      <c r="C393" s="41" t="str">
        <f>IF(B393="","",減額一覧!C389)</f>
        <v/>
      </c>
      <c r="D393" s="43"/>
      <c r="E393" s="21"/>
      <c r="F393" s="22" t="s">
        <v>69</v>
      </c>
      <c r="G393" s="23">
        <f t="shared" ref="G393:H393" si="817">SUBTOTAL(9,G389:G392)</f>
        <v>0</v>
      </c>
      <c r="H393" s="23">
        <f t="shared" si="817"/>
        <v>0</v>
      </c>
      <c r="I393" s="30"/>
      <c r="J393" s="53"/>
      <c r="K393" s="96" t="str">
        <f t="shared" si="671"/>
        <v/>
      </c>
      <c r="L393" s="59" t="str">
        <f t="shared" si="805"/>
        <v/>
      </c>
      <c r="N393" s="108" t="str">
        <f t="shared" ref="N393" si="818">IF(AND(G393=0,H393=0),"","小計")</f>
        <v/>
      </c>
      <c r="O393" s="108" t="str">
        <f t="shared" ref="O393" si="819">IF(AND(G393=0,H393=0),"","小計")</f>
        <v/>
      </c>
      <c r="P393" s="38"/>
      <c r="Q393" s="38"/>
      <c r="R393" s="38"/>
      <c r="S393" s="66" t="str">
        <f t="shared" si="809"/>
        <v/>
      </c>
      <c r="T393" s="105" t="str">
        <f t="shared" si="810"/>
        <v/>
      </c>
    </row>
    <row r="394" spans="1:20" ht="19.5" hidden="1" thickTop="1">
      <c r="A394">
        <f ca="1">IF(B394="","",INDIRECT("減額一覧!B"&amp;$P394))</f>
        <v>325</v>
      </c>
      <c r="B394" s="61">
        <f t="shared" ref="B394" ca="1" si="820">IF(INDIRECT("減額一覧!BA"&amp;P394)=1,INDIRECT("減額一覧!M"&amp;P394),"")</f>
        <v>206</v>
      </c>
      <c r="C394" s="36">
        <f ca="1">IF(B394="","",INDIRECT("減額一覧!C"&amp;$P394))</f>
        <v>695104000</v>
      </c>
      <c r="D394" s="78" t="str">
        <f ca="1">IF($B394="","",INDIRECT("減額一覧!G"&amp;$P394))</f>
        <v>武居　敏朗</v>
      </c>
      <c r="E394" s="19">
        <f ca="1">IF(B394="","",INDIRECT("減額一覧!H"&amp;P394))</f>
        <v>20</v>
      </c>
      <c r="F394" s="19">
        <f ca="1">IF($B394="","",INDIRECT("減額一覧!T"&amp;P394))</f>
        <v>2</v>
      </c>
      <c r="G394" s="20">
        <f ca="1">IF($B394="","",INDIRECT("減額一覧!U"&amp;P394))</f>
        <v>341</v>
      </c>
      <c r="H394" s="20">
        <f ca="1">IF($B394="","",INDIRECT("減額一覧!V"&amp;P394))</f>
        <v>273</v>
      </c>
      <c r="I394" s="32">
        <f ca="1">IF(B394="","",IF(INDIRECT("減額一覧!BL"&amp;P394)=0.08,0.08,0.1))</f>
        <v>0.1</v>
      </c>
      <c r="J394" s="51" t="s">
        <v>498</v>
      </c>
      <c r="K394" s="94" t="str">
        <f t="shared" ca="1" si="671"/>
        <v/>
      </c>
      <c r="L394" s="56" t="str">
        <f t="shared" ca="1" si="805"/>
        <v/>
      </c>
      <c r="N394" s="113" t="str">
        <f t="shared" ref="N394:N397" ca="1" si="821">IF(A394="","",IF(A394&gt;3000,"月ヶ瀬",IF(A394&gt;=2000,"都祁","市内")))</f>
        <v>市内</v>
      </c>
      <c r="O394" s="114">
        <f t="shared" ref="O394" ca="1" si="822">IF(B394="","",IF(INDIRECT("減額一覧!BL"&amp;P394)=0.08,0.08,0.1))</f>
        <v>0.1</v>
      </c>
      <c r="P394" s="38">
        <v>81</v>
      </c>
      <c r="Q394" s="38">
        <f t="shared" ref="Q394:R397" ca="1" si="823">IF(G394="","",IF(G394&gt;0,1,""))</f>
        <v>1</v>
      </c>
      <c r="R394" s="38">
        <f t="shared" ca="1" si="823"/>
        <v>1</v>
      </c>
      <c r="S394" s="66" t="str">
        <f t="shared" ca="1" si="809"/>
        <v>695</v>
      </c>
      <c r="T394" s="105" t="str">
        <f t="shared" ca="1" si="810"/>
        <v/>
      </c>
    </row>
    <row r="395" spans="1:20" ht="19.5" hidden="1" thickTop="1">
      <c r="A395">
        <f ca="1">IF(B395="","",INDIRECT("減額一覧!B"&amp;$P395))</f>
        <v>325</v>
      </c>
      <c r="B395" s="61">
        <f t="shared" ref="B395" ca="1" si="824">IF(INDIRECT("減額一覧!BB"&amp;P395)=1,INDIRECT("減額一覧!W"&amp;P395),"")</f>
        <v>207</v>
      </c>
      <c r="C395" s="44">
        <f ca="1">IF(B395="","",INDIRECT("減額一覧!C"&amp;$P395))</f>
        <v>695104000</v>
      </c>
      <c r="D395" s="79" t="str">
        <f ca="1">IF($B395="","",INDIRECT("減額一覧!G"&amp;$P395))</f>
        <v>武居　敏朗</v>
      </c>
      <c r="E395" s="19">
        <f ca="1">IF(B395="","",INDIRECT("減額一覧!H"&amp;P395))</f>
        <v>20</v>
      </c>
      <c r="F395" s="19">
        <f ca="1">IF($B395="","",INDIRECT("減額一覧!AD"&amp;P395))</f>
        <v>2</v>
      </c>
      <c r="G395" s="20">
        <f ca="1">IF($B395="","",INDIRECT("減額一覧!AE"&amp;P395))</f>
        <v>341</v>
      </c>
      <c r="H395" s="20">
        <f ca="1">IF($B395="","",INDIRECT("減額一覧!AF"&amp;P395))</f>
        <v>273</v>
      </c>
      <c r="I395" s="32">
        <f ca="1">IF(B395="","",IF(INDIRECT("減額一覧!BM"&amp;P395)=0.08,0.08,0.1))</f>
        <v>0.1</v>
      </c>
      <c r="J395" s="52"/>
      <c r="K395" s="95" t="str">
        <f t="shared" ca="1" si="671"/>
        <v/>
      </c>
      <c r="L395" s="58" t="str">
        <f t="shared" ca="1" si="805"/>
        <v/>
      </c>
      <c r="N395" s="113" t="str">
        <f t="shared" ca="1" si="821"/>
        <v>市内</v>
      </c>
      <c r="O395" s="114">
        <f t="shared" ref="O395" ca="1" si="825">IF(B395="","",IF(INDIRECT("減額一覧!BM"&amp;P395)=0.08,0.08,0.1))</f>
        <v>0.1</v>
      </c>
      <c r="P395" s="38">
        <v>81</v>
      </c>
      <c r="Q395" s="38">
        <f t="shared" ca="1" si="823"/>
        <v>1</v>
      </c>
      <c r="R395" s="38">
        <f t="shared" ca="1" si="823"/>
        <v>1</v>
      </c>
      <c r="S395" s="66" t="str">
        <f t="shared" ca="1" si="809"/>
        <v>695</v>
      </c>
      <c r="T395" s="105" t="str">
        <f t="shared" ca="1" si="810"/>
        <v/>
      </c>
    </row>
    <row r="396" spans="1:20" ht="19.5" hidden="1" thickTop="1">
      <c r="A396">
        <f ca="1">IF(B396="","",INDIRECT("減額一覧!B"&amp;$P396))</f>
        <v>325</v>
      </c>
      <c r="B396" s="61">
        <f t="shared" ref="B396" ca="1" si="826">IF(INDIRECT("減額一覧!BC"&amp;P396)=1,INDIRECT("減額一覧!AG"&amp;P396),"")</f>
        <v>208</v>
      </c>
      <c r="C396" s="36">
        <f ca="1">IF(B396="","",INDIRECT("減額一覧!C"&amp;$P396))</f>
        <v>695104000</v>
      </c>
      <c r="D396" s="80" t="str">
        <f ca="1">IF($B396="","",INDIRECT("減額一覧!G"&amp;$P396))</f>
        <v>武居　敏朗</v>
      </c>
      <c r="E396" s="19">
        <f ca="1">IF(B396="","",INDIRECT("減額一覧!H"&amp;P396))</f>
        <v>20</v>
      </c>
      <c r="F396" s="19">
        <f ca="1">IF($B396="","",INDIRECT("減額一覧!AN"&amp;P396))</f>
        <v>23</v>
      </c>
      <c r="G396" s="20">
        <f ca="1">IF($B396="","",INDIRECT("減額一覧!AO"&amp;P396))</f>
        <v>4763</v>
      </c>
      <c r="H396" s="20">
        <f ca="1">IF($B396="","",INDIRECT("減額一覧!AP"&amp;P396))</f>
        <v>3137</v>
      </c>
      <c r="I396" s="32">
        <f ca="1">IF(B396="","",IF(INDIRECT("減額一覧!BN"&amp;P396)=0.08,0.08,0.1))</f>
        <v>0.1</v>
      </c>
      <c r="J396" s="52"/>
      <c r="K396" s="95" t="str">
        <f t="shared" ca="1" si="671"/>
        <v/>
      </c>
      <c r="L396" s="58" t="str">
        <f t="shared" ca="1" si="805"/>
        <v/>
      </c>
      <c r="N396" s="113" t="str">
        <f t="shared" ca="1" si="821"/>
        <v>市内</v>
      </c>
      <c r="O396" s="114">
        <f t="shared" ref="O396" ca="1" si="827">IF(B396="","",IF(INDIRECT("減額一覧!BN"&amp;P396)=0.08,0.08,0.1))</f>
        <v>0.1</v>
      </c>
      <c r="P396" s="38">
        <v>81</v>
      </c>
      <c r="Q396" s="38">
        <f t="shared" ca="1" si="823"/>
        <v>1</v>
      </c>
      <c r="R396" s="38">
        <f t="shared" ca="1" si="823"/>
        <v>1</v>
      </c>
      <c r="S396" s="66" t="str">
        <f t="shared" ca="1" si="809"/>
        <v>695</v>
      </c>
      <c r="T396" s="105" t="str">
        <f t="shared" ca="1" si="810"/>
        <v/>
      </c>
    </row>
    <row r="397" spans="1:20" ht="19.5" hidden="1" thickTop="1">
      <c r="A397" t="str">
        <f ca="1">IF(B397="","",INDIRECT("減額一覧!B"&amp;$P397))</f>
        <v/>
      </c>
      <c r="B397" s="61" t="str">
        <f t="shared" ref="B397" ca="1" si="828">IF(INDIRECT("減額一覧!BD"&amp;P397)=1,INDIRECT("減額一覧!AQ"&amp;P397),"")</f>
        <v/>
      </c>
      <c r="C397" s="45" t="str">
        <f ca="1">IF(B397="","",INDIRECT("減額一覧!C"&amp;$P397))</f>
        <v/>
      </c>
      <c r="D397" s="79" t="str">
        <f ca="1">IF($B397="","",INDIRECT("減額一覧!G"&amp;$P397))</f>
        <v/>
      </c>
      <c r="E397" s="19" t="str">
        <f ca="1">IF(B397="","",INDIRECT("減額一覧!H"&amp;P397))</f>
        <v/>
      </c>
      <c r="F397" s="19" t="str">
        <f ca="1">IF($B397="","",INDIRECT("減額一覧!AX"&amp;P397))</f>
        <v/>
      </c>
      <c r="G397" s="20" t="str">
        <f ca="1">IF($B397="","",INDIRECT("減額一覧!AY"&amp;P397))</f>
        <v/>
      </c>
      <c r="H397" s="20" t="str">
        <f ca="1">IF($B397="","",INDIRECT("減額一覧!AZ"&amp;P397))</f>
        <v/>
      </c>
      <c r="I397" s="32" t="str">
        <f ca="1">IF(B397="","",IF(INDIRECT("減額一覧!BO"&amp;P397)=0.08,0.08,0.1))</f>
        <v/>
      </c>
      <c r="J397" s="52"/>
      <c r="K397" s="95" t="str">
        <f t="shared" ca="1" si="671"/>
        <v/>
      </c>
      <c r="L397" s="58" t="str">
        <f t="shared" ca="1" si="805"/>
        <v/>
      </c>
      <c r="N397" s="113" t="str">
        <f t="shared" ca="1" si="821"/>
        <v/>
      </c>
      <c r="O397" s="114" t="str">
        <f t="shared" ref="O397" ca="1" si="829">IF(B397="","",IF(INDIRECT("減額一覧!BO"&amp;P397)=0.08,0.08,0.1))</f>
        <v/>
      </c>
      <c r="P397" s="38">
        <v>81</v>
      </c>
      <c r="Q397" s="38" t="str">
        <f t="shared" ca="1" si="823"/>
        <v/>
      </c>
      <c r="R397" s="38" t="str">
        <f t="shared" ca="1" si="823"/>
        <v/>
      </c>
      <c r="S397" s="66" t="str">
        <f t="shared" ca="1" si="809"/>
        <v/>
      </c>
      <c r="T397" s="105" t="str">
        <f t="shared" ca="1" si="810"/>
        <v/>
      </c>
    </row>
    <row r="398" spans="1:20" ht="20.25" hidden="1" thickTop="1" thickBot="1">
      <c r="B398" s="64"/>
      <c r="C398" s="41" t="str">
        <f>IF(B398="","",減額一覧!C394)</f>
        <v/>
      </c>
      <c r="D398" s="43"/>
      <c r="E398" s="21"/>
      <c r="F398" s="22" t="s">
        <v>69</v>
      </c>
      <c r="G398" s="23">
        <f t="shared" ref="G398:H398" si="830">SUBTOTAL(9,G394:G397)</f>
        <v>0</v>
      </c>
      <c r="H398" s="23">
        <f t="shared" si="830"/>
        <v>0</v>
      </c>
      <c r="I398" s="30"/>
      <c r="J398" s="53"/>
      <c r="K398" s="96" t="str">
        <f t="shared" si="671"/>
        <v/>
      </c>
      <c r="L398" s="59" t="str">
        <f t="shared" si="805"/>
        <v/>
      </c>
      <c r="N398" s="108" t="str">
        <f t="shared" ref="N398" si="831">IF(AND(G398=0,H398=0),"","小計")</f>
        <v/>
      </c>
      <c r="O398" s="108" t="str">
        <f t="shared" ref="O398" si="832">IF(AND(G398=0,H398=0),"","小計")</f>
        <v/>
      </c>
      <c r="P398" s="38"/>
      <c r="Q398" s="38"/>
      <c r="R398" s="38"/>
      <c r="S398" s="66" t="str">
        <f t="shared" si="809"/>
        <v/>
      </c>
      <c r="T398" s="105" t="str">
        <f t="shared" si="810"/>
        <v/>
      </c>
    </row>
    <row r="399" spans="1:20" ht="19.5" hidden="1" thickTop="1">
      <c r="A399">
        <f ca="1">IF(B399="","",INDIRECT("減額一覧!B"&amp;$P399))</f>
        <v>326</v>
      </c>
      <c r="B399" s="61">
        <f t="shared" ref="B399" ca="1" si="833">IF(INDIRECT("減額一覧!BA"&amp;P399)=1,INDIRECT("減額一覧!M"&amp;P399),"")</f>
        <v>208</v>
      </c>
      <c r="C399" s="36">
        <f ca="1">IF(B399="","",INDIRECT("減額一覧!C"&amp;$P399))</f>
        <v>316092000</v>
      </c>
      <c r="D399" s="78" t="str">
        <f ca="1">IF($B399="","",INDIRECT("減額一覧!G"&amp;$P399))</f>
        <v>山本　裕子</v>
      </c>
      <c r="E399" s="19">
        <f ca="1">IF(B399="","",INDIRECT("減額一覧!H"&amp;P399))</f>
        <v>13</v>
      </c>
      <c r="F399" s="19">
        <f ca="1">IF($B399="","",INDIRECT("減額一覧!T"&amp;P399))</f>
        <v>14</v>
      </c>
      <c r="G399" s="20">
        <f ca="1">IF($B399="","",INDIRECT("減額一覧!U"&amp;P399))</f>
        <v>3080</v>
      </c>
      <c r="H399" s="20">
        <f ca="1">IF($B399="","",INDIRECT("減額一覧!V"&amp;P399))</f>
        <v>1909</v>
      </c>
      <c r="I399" s="32">
        <f ca="1">IF(B399="","",IF(INDIRECT("減額一覧!BL"&amp;P399)=0.08,0.08,0.1))</f>
        <v>0.1</v>
      </c>
      <c r="J399" s="51" t="s">
        <v>533</v>
      </c>
      <c r="K399" s="94" t="str">
        <f t="shared" ca="1" si="671"/>
        <v/>
      </c>
      <c r="L399" s="56" t="str">
        <f t="shared" ca="1" si="805"/>
        <v/>
      </c>
      <c r="N399" s="113" t="str">
        <f t="shared" ref="N399:N402" ca="1" si="834">IF(A399="","",IF(A399&gt;3000,"月ヶ瀬",IF(A399&gt;=2000,"都祁","市内")))</f>
        <v>市内</v>
      </c>
      <c r="O399" s="114">
        <f t="shared" ref="O399" ca="1" si="835">IF(B399="","",IF(INDIRECT("減額一覧!BL"&amp;P399)=0.08,0.08,0.1))</f>
        <v>0.1</v>
      </c>
      <c r="P399" s="38">
        <v>82</v>
      </c>
      <c r="Q399" s="38">
        <f t="shared" ref="Q399:R402" ca="1" si="836">IF(G399="","",IF(G399&gt;0,1,""))</f>
        <v>1</v>
      </c>
      <c r="R399" s="38">
        <f t="shared" ca="1" si="836"/>
        <v>1</v>
      </c>
      <c r="S399" s="66" t="str">
        <f t="shared" ca="1" si="809"/>
        <v>316</v>
      </c>
      <c r="T399" s="105" t="str">
        <f t="shared" ca="1" si="810"/>
        <v/>
      </c>
    </row>
    <row r="400" spans="1:20" ht="19.5" hidden="1" thickTop="1">
      <c r="A400" t="str">
        <f ca="1">IF(B400="","",INDIRECT("減額一覧!B"&amp;$P400))</f>
        <v/>
      </c>
      <c r="B400" s="61" t="str">
        <f t="shared" ref="B400" ca="1" si="837">IF(INDIRECT("減額一覧!BB"&amp;P400)=1,INDIRECT("減額一覧!W"&amp;P400),"")</f>
        <v/>
      </c>
      <c r="C400" s="44" t="str">
        <f ca="1">IF(B400="","",INDIRECT("減額一覧!C"&amp;$P400))</f>
        <v/>
      </c>
      <c r="D400" s="79" t="str">
        <f ca="1">IF($B400="","",INDIRECT("減額一覧!G"&amp;$P400))</f>
        <v/>
      </c>
      <c r="E400" s="19" t="str">
        <f ca="1">IF(B400="","",INDIRECT("減額一覧!H"&amp;P400))</f>
        <v/>
      </c>
      <c r="F400" s="19" t="str">
        <f ca="1">IF($B400="","",INDIRECT("減額一覧!AD"&amp;P400))</f>
        <v/>
      </c>
      <c r="G400" s="20" t="str">
        <f ca="1">IF($B400="","",INDIRECT("減額一覧!AE"&amp;P400))</f>
        <v/>
      </c>
      <c r="H400" s="20" t="str">
        <f ca="1">IF($B400="","",INDIRECT("減額一覧!AF"&amp;P400))</f>
        <v/>
      </c>
      <c r="I400" s="32" t="str">
        <f ca="1">IF(B400="","",IF(INDIRECT("減額一覧!BM"&amp;P400)=0.08,0.08,0.1))</f>
        <v/>
      </c>
      <c r="J400" s="52"/>
      <c r="K400" s="95" t="str">
        <f t="shared" ca="1" si="671"/>
        <v/>
      </c>
      <c r="L400" s="58" t="str">
        <f t="shared" ca="1" si="805"/>
        <v/>
      </c>
      <c r="N400" s="113" t="str">
        <f t="shared" ca="1" si="834"/>
        <v/>
      </c>
      <c r="O400" s="114" t="str">
        <f t="shared" ref="O400" ca="1" si="838">IF(B400="","",IF(INDIRECT("減額一覧!BM"&amp;P400)=0.08,0.08,0.1))</f>
        <v/>
      </c>
      <c r="P400" s="38">
        <v>82</v>
      </c>
      <c r="Q400" s="38" t="str">
        <f t="shared" ca="1" si="836"/>
        <v/>
      </c>
      <c r="R400" s="38" t="str">
        <f t="shared" ca="1" si="836"/>
        <v/>
      </c>
      <c r="S400" s="66" t="str">
        <f t="shared" ca="1" si="809"/>
        <v/>
      </c>
      <c r="T400" s="105" t="str">
        <f t="shared" ca="1" si="810"/>
        <v/>
      </c>
    </row>
    <row r="401" spans="1:20" ht="19.5" hidden="1" thickTop="1">
      <c r="A401" t="str">
        <f ca="1">IF(B401="","",INDIRECT("減額一覧!B"&amp;$P401))</f>
        <v/>
      </c>
      <c r="B401" s="61" t="str">
        <f t="shared" ref="B401" ca="1" si="839">IF(INDIRECT("減額一覧!BC"&amp;P401)=1,INDIRECT("減額一覧!AG"&amp;P401),"")</f>
        <v/>
      </c>
      <c r="C401" s="36" t="str">
        <f ca="1">IF(B401="","",INDIRECT("減額一覧!C"&amp;$P401))</f>
        <v/>
      </c>
      <c r="D401" s="80" t="str">
        <f ca="1">IF($B401="","",INDIRECT("減額一覧!G"&amp;$P401))</f>
        <v/>
      </c>
      <c r="E401" s="19" t="str">
        <f ca="1">IF(B401="","",INDIRECT("減額一覧!H"&amp;P401))</f>
        <v/>
      </c>
      <c r="F401" s="19" t="str">
        <f ca="1">IF($B401="","",INDIRECT("減額一覧!AN"&amp;P401))</f>
        <v/>
      </c>
      <c r="G401" s="20" t="str">
        <f ca="1">IF($B401="","",INDIRECT("減額一覧!AO"&amp;P401))</f>
        <v/>
      </c>
      <c r="H401" s="20" t="str">
        <f ca="1">IF($B401="","",INDIRECT("減額一覧!AP"&amp;P401))</f>
        <v/>
      </c>
      <c r="I401" s="32" t="str">
        <f ca="1">IF(B401="","",IF(INDIRECT("減額一覧!BN"&amp;P401)=0.08,0.08,0.1))</f>
        <v/>
      </c>
      <c r="J401" s="52"/>
      <c r="K401" s="95" t="str">
        <f t="shared" ca="1" si="671"/>
        <v/>
      </c>
      <c r="L401" s="58" t="str">
        <f t="shared" ca="1" si="805"/>
        <v/>
      </c>
      <c r="N401" s="113" t="str">
        <f t="shared" ca="1" si="834"/>
        <v/>
      </c>
      <c r="O401" s="114" t="str">
        <f t="shared" ref="O401" ca="1" si="840">IF(B401="","",IF(INDIRECT("減額一覧!BN"&amp;P401)=0.08,0.08,0.1))</f>
        <v/>
      </c>
      <c r="P401" s="38">
        <v>82</v>
      </c>
      <c r="Q401" s="38" t="str">
        <f t="shared" ca="1" si="836"/>
        <v/>
      </c>
      <c r="R401" s="38" t="str">
        <f t="shared" ca="1" si="836"/>
        <v/>
      </c>
      <c r="S401" s="66" t="str">
        <f t="shared" ca="1" si="809"/>
        <v/>
      </c>
      <c r="T401" s="105" t="str">
        <f t="shared" ca="1" si="810"/>
        <v/>
      </c>
    </row>
    <row r="402" spans="1:20" ht="19.5" hidden="1" thickTop="1">
      <c r="A402" t="str">
        <f ca="1">IF(B402="","",INDIRECT("減額一覧!B"&amp;$P402))</f>
        <v/>
      </c>
      <c r="B402" s="61" t="str">
        <f t="shared" ref="B402" ca="1" si="841">IF(INDIRECT("減額一覧!BD"&amp;P402)=1,INDIRECT("減額一覧!AQ"&amp;P402),"")</f>
        <v/>
      </c>
      <c r="C402" s="45" t="str">
        <f ca="1">IF(B402="","",INDIRECT("減額一覧!C"&amp;$P402))</f>
        <v/>
      </c>
      <c r="D402" s="79" t="str">
        <f ca="1">IF($B402="","",INDIRECT("減額一覧!G"&amp;$P402))</f>
        <v/>
      </c>
      <c r="E402" s="19" t="str">
        <f ca="1">IF(B402="","",INDIRECT("減額一覧!H"&amp;P402))</f>
        <v/>
      </c>
      <c r="F402" s="19" t="str">
        <f ca="1">IF($B402="","",INDIRECT("減額一覧!AX"&amp;P402))</f>
        <v/>
      </c>
      <c r="G402" s="20" t="str">
        <f ca="1">IF($B402="","",INDIRECT("減額一覧!AY"&amp;P402))</f>
        <v/>
      </c>
      <c r="H402" s="20" t="str">
        <f ca="1">IF($B402="","",INDIRECT("減額一覧!AZ"&amp;P402))</f>
        <v/>
      </c>
      <c r="I402" s="32" t="str">
        <f ca="1">IF(B402="","",IF(INDIRECT("減額一覧!BO"&amp;P402)=0.08,0.08,0.1))</f>
        <v/>
      </c>
      <c r="J402" s="52"/>
      <c r="K402" s="95" t="str">
        <f t="shared" ref="K402:K465" ca="1" si="842">IF(A402="","",IF(A402&gt;3000,"月ヶ瀬",IF(A402&gt;=2000,"都祁","")))</f>
        <v/>
      </c>
      <c r="L402" s="58" t="str">
        <f t="shared" ca="1" si="805"/>
        <v/>
      </c>
      <c r="N402" s="113" t="str">
        <f t="shared" ca="1" si="834"/>
        <v/>
      </c>
      <c r="O402" s="114" t="str">
        <f t="shared" ref="O402" ca="1" si="843">IF(B402="","",IF(INDIRECT("減額一覧!BO"&amp;P402)=0.08,0.08,0.1))</f>
        <v/>
      </c>
      <c r="P402" s="38">
        <v>82</v>
      </c>
      <c r="Q402" s="38" t="str">
        <f t="shared" ca="1" si="836"/>
        <v/>
      </c>
      <c r="R402" s="38" t="str">
        <f t="shared" ca="1" si="836"/>
        <v/>
      </c>
      <c r="S402" s="66" t="str">
        <f t="shared" ca="1" si="809"/>
        <v/>
      </c>
      <c r="T402" s="105" t="str">
        <f t="shared" ca="1" si="810"/>
        <v/>
      </c>
    </row>
    <row r="403" spans="1:20" ht="20.25" hidden="1" thickTop="1" thickBot="1">
      <c r="B403" s="64"/>
      <c r="C403" s="41" t="str">
        <f>IF(B403="","",減額一覧!C399)</f>
        <v/>
      </c>
      <c r="D403" s="43"/>
      <c r="E403" s="21"/>
      <c r="F403" s="22" t="s">
        <v>69</v>
      </c>
      <c r="G403" s="23">
        <f t="shared" ref="G403:H403" si="844">SUBTOTAL(9,G399:G402)</f>
        <v>0</v>
      </c>
      <c r="H403" s="23">
        <f t="shared" si="844"/>
        <v>0</v>
      </c>
      <c r="I403" s="30"/>
      <c r="J403" s="53"/>
      <c r="K403" s="96" t="str">
        <f t="shared" si="842"/>
        <v/>
      </c>
      <c r="L403" s="59" t="str">
        <f t="shared" si="805"/>
        <v/>
      </c>
      <c r="N403" s="108" t="str">
        <f t="shared" ref="N403" si="845">IF(AND(G403=0,H403=0),"","小計")</f>
        <v/>
      </c>
      <c r="O403" s="108" t="str">
        <f t="shared" ref="O403" si="846">IF(AND(G403=0,H403=0),"","小計")</f>
        <v/>
      </c>
      <c r="P403" s="38"/>
      <c r="Q403" s="38"/>
      <c r="R403" s="38"/>
      <c r="S403" s="66" t="str">
        <f t="shared" si="809"/>
        <v/>
      </c>
      <c r="T403" s="105" t="str">
        <f t="shared" si="810"/>
        <v/>
      </c>
    </row>
    <row r="404" spans="1:20" ht="19.5" hidden="1" thickTop="1">
      <c r="A404">
        <f ca="1">IF(B404="","",INDIRECT("減額一覧!B"&amp;$P404))</f>
        <v>327</v>
      </c>
      <c r="B404" s="61">
        <f t="shared" ref="B404" ca="1" si="847">IF(INDIRECT("減額一覧!BA"&amp;P404)=1,INDIRECT("減額一覧!M"&amp;P404),"")</f>
        <v>206</v>
      </c>
      <c r="C404" s="36">
        <f ca="1">IF(B404="","",INDIRECT("減額一覧!C"&amp;$P404))</f>
        <v>249003000</v>
      </c>
      <c r="D404" s="78" t="str">
        <f ca="1">IF($B404="","",INDIRECT("減額一覧!G"&amp;$P404))</f>
        <v>浅越　正人</v>
      </c>
      <c r="E404" s="19">
        <f ca="1">IF(B404="","",INDIRECT("減額一覧!H"&amp;P404))</f>
        <v>20</v>
      </c>
      <c r="F404" s="19">
        <f ca="1">IF($B404="","",INDIRECT("減額一覧!T"&amp;P404))</f>
        <v>17</v>
      </c>
      <c r="G404" s="20">
        <f ca="1">IF($B404="","",INDIRECT("減額一覧!U"&amp;P404))</f>
        <v>3921</v>
      </c>
      <c r="H404" s="20">
        <f ca="1">IF($B404="","",INDIRECT("減額一覧!V"&amp;P404))</f>
        <v>2319</v>
      </c>
      <c r="I404" s="32">
        <f ca="1">IF(B404="","",IF(INDIRECT("減額一覧!BL"&amp;P404)=0.08,0.08,0.1))</f>
        <v>0.1</v>
      </c>
      <c r="J404" s="51" t="s">
        <v>499</v>
      </c>
      <c r="K404" s="94" t="str">
        <f t="shared" ca="1" si="842"/>
        <v/>
      </c>
      <c r="L404" s="56" t="str">
        <f t="shared" ca="1" si="805"/>
        <v/>
      </c>
      <c r="N404" s="113" t="str">
        <f t="shared" ref="N404:N407" ca="1" si="848">IF(A404="","",IF(A404&gt;3000,"月ヶ瀬",IF(A404&gt;=2000,"都祁","市内")))</f>
        <v>市内</v>
      </c>
      <c r="O404" s="114">
        <f t="shared" ref="O404" ca="1" si="849">IF(B404="","",IF(INDIRECT("減額一覧!BL"&amp;P404)=0.08,0.08,0.1))</f>
        <v>0.1</v>
      </c>
      <c r="P404" s="38">
        <v>83</v>
      </c>
      <c r="Q404" s="38">
        <f t="shared" ref="Q404:R407" ca="1" si="850">IF(G404="","",IF(G404&gt;0,1,""))</f>
        <v>1</v>
      </c>
      <c r="R404" s="38">
        <f t="shared" ca="1" si="850"/>
        <v>1</v>
      </c>
      <c r="S404" s="66" t="str">
        <f t="shared" ca="1" si="809"/>
        <v>249</v>
      </c>
      <c r="T404" s="105" t="str">
        <f t="shared" ca="1" si="810"/>
        <v/>
      </c>
    </row>
    <row r="405" spans="1:20" ht="19.5" hidden="1" thickTop="1">
      <c r="A405" t="str">
        <f ca="1">IF(B405="","",INDIRECT("減額一覧!B"&amp;$P405))</f>
        <v/>
      </c>
      <c r="B405" s="61" t="str">
        <f t="shared" ref="B405" ca="1" si="851">IF(INDIRECT("減額一覧!BB"&amp;P405)=1,INDIRECT("減額一覧!W"&amp;P405),"")</f>
        <v/>
      </c>
      <c r="C405" s="44" t="str">
        <f ca="1">IF(B405="","",INDIRECT("減額一覧!C"&amp;$P405))</f>
        <v/>
      </c>
      <c r="D405" s="79" t="str">
        <f ca="1">IF($B405="","",INDIRECT("減額一覧!G"&amp;$P405))</f>
        <v/>
      </c>
      <c r="E405" s="19" t="str">
        <f ca="1">IF(B405="","",INDIRECT("減額一覧!H"&amp;P405))</f>
        <v/>
      </c>
      <c r="F405" s="19" t="str">
        <f ca="1">IF($B405="","",INDIRECT("減額一覧!AD"&amp;P405))</f>
        <v/>
      </c>
      <c r="G405" s="20" t="str">
        <f ca="1">IF($B405="","",INDIRECT("減額一覧!AE"&amp;P405))</f>
        <v/>
      </c>
      <c r="H405" s="20" t="str">
        <f ca="1">IF($B405="","",INDIRECT("減額一覧!AF"&amp;P405))</f>
        <v/>
      </c>
      <c r="I405" s="32" t="str">
        <f ca="1">IF(B405="","",IF(INDIRECT("減額一覧!BM"&amp;P405)=0.08,0.08,0.1))</f>
        <v/>
      </c>
      <c r="J405" s="52"/>
      <c r="K405" s="95" t="str">
        <f t="shared" ca="1" si="842"/>
        <v/>
      </c>
      <c r="L405" s="58" t="str">
        <f t="shared" ca="1" si="805"/>
        <v/>
      </c>
      <c r="N405" s="113" t="str">
        <f t="shared" ca="1" si="848"/>
        <v/>
      </c>
      <c r="O405" s="114" t="str">
        <f t="shared" ref="O405" ca="1" si="852">IF(B405="","",IF(INDIRECT("減額一覧!BM"&amp;P405)=0.08,0.08,0.1))</f>
        <v/>
      </c>
      <c r="P405" s="38">
        <v>83</v>
      </c>
      <c r="Q405" s="38" t="str">
        <f t="shared" ca="1" si="850"/>
        <v/>
      </c>
      <c r="R405" s="38" t="str">
        <f t="shared" ca="1" si="850"/>
        <v/>
      </c>
      <c r="S405" s="66" t="str">
        <f t="shared" ca="1" si="809"/>
        <v/>
      </c>
      <c r="T405" s="105" t="str">
        <f t="shared" ca="1" si="810"/>
        <v/>
      </c>
    </row>
    <row r="406" spans="1:20" ht="19.5" hidden="1" thickTop="1">
      <c r="A406" t="str">
        <f ca="1">IF(B406="","",INDIRECT("減額一覧!B"&amp;$P406))</f>
        <v/>
      </c>
      <c r="B406" s="61" t="str">
        <f t="shared" ref="B406" ca="1" si="853">IF(INDIRECT("減額一覧!BC"&amp;P406)=1,INDIRECT("減額一覧!AG"&amp;P406),"")</f>
        <v/>
      </c>
      <c r="C406" s="36" t="str">
        <f ca="1">IF(B406="","",INDIRECT("減額一覧!C"&amp;$P406))</f>
        <v/>
      </c>
      <c r="D406" s="80" t="str">
        <f ca="1">IF($B406="","",INDIRECT("減額一覧!G"&amp;$P406))</f>
        <v/>
      </c>
      <c r="E406" s="19" t="str">
        <f ca="1">IF(B406="","",INDIRECT("減額一覧!H"&amp;P406))</f>
        <v/>
      </c>
      <c r="F406" s="19" t="str">
        <f ca="1">IF($B406="","",INDIRECT("減額一覧!AN"&amp;P406))</f>
        <v/>
      </c>
      <c r="G406" s="20" t="str">
        <f ca="1">IF($B406="","",INDIRECT("減額一覧!AO"&amp;P406))</f>
        <v/>
      </c>
      <c r="H406" s="20" t="str">
        <f ca="1">IF($B406="","",INDIRECT("減額一覧!AP"&amp;P406))</f>
        <v/>
      </c>
      <c r="I406" s="32" t="str">
        <f ca="1">IF(B406="","",IF(INDIRECT("減額一覧!BN"&amp;P406)=0.08,0.08,0.1))</f>
        <v/>
      </c>
      <c r="J406" s="52"/>
      <c r="K406" s="95" t="str">
        <f t="shared" ca="1" si="842"/>
        <v/>
      </c>
      <c r="L406" s="58" t="str">
        <f t="shared" ca="1" si="805"/>
        <v/>
      </c>
      <c r="N406" s="113" t="str">
        <f t="shared" ca="1" si="848"/>
        <v/>
      </c>
      <c r="O406" s="114" t="str">
        <f t="shared" ref="O406" ca="1" si="854">IF(B406="","",IF(INDIRECT("減額一覧!BN"&amp;P406)=0.08,0.08,0.1))</f>
        <v/>
      </c>
      <c r="P406" s="38">
        <v>83</v>
      </c>
      <c r="Q406" s="38" t="str">
        <f t="shared" ca="1" si="850"/>
        <v/>
      </c>
      <c r="R406" s="38" t="str">
        <f t="shared" ca="1" si="850"/>
        <v/>
      </c>
      <c r="S406" s="66" t="str">
        <f t="shared" ca="1" si="809"/>
        <v/>
      </c>
      <c r="T406" s="105" t="str">
        <f t="shared" ca="1" si="810"/>
        <v/>
      </c>
    </row>
    <row r="407" spans="1:20" ht="19.5" hidden="1" thickTop="1">
      <c r="A407" t="str">
        <f ca="1">IF(B407="","",INDIRECT("減額一覧!B"&amp;$P407))</f>
        <v/>
      </c>
      <c r="B407" s="61" t="str">
        <f t="shared" ref="B407" ca="1" si="855">IF(INDIRECT("減額一覧!BD"&amp;P407)=1,INDIRECT("減額一覧!AQ"&amp;P407),"")</f>
        <v/>
      </c>
      <c r="C407" s="45" t="str">
        <f ca="1">IF(B407="","",INDIRECT("減額一覧!C"&amp;$P407))</f>
        <v/>
      </c>
      <c r="D407" s="79" t="str">
        <f ca="1">IF($B407="","",INDIRECT("減額一覧!G"&amp;$P407))</f>
        <v/>
      </c>
      <c r="E407" s="19" t="str">
        <f ca="1">IF(B407="","",INDIRECT("減額一覧!H"&amp;P407))</f>
        <v/>
      </c>
      <c r="F407" s="19" t="str">
        <f ca="1">IF($B407="","",INDIRECT("減額一覧!AX"&amp;P407))</f>
        <v/>
      </c>
      <c r="G407" s="20" t="str">
        <f ca="1">IF($B407="","",INDIRECT("減額一覧!AY"&amp;P407))</f>
        <v/>
      </c>
      <c r="H407" s="20" t="str">
        <f ca="1">IF($B407="","",INDIRECT("減額一覧!AZ"&amp;P407))</f>
        <v/>
      </c>
      <c r="I407" s="32" t="str">
        <f ca="1">IF(B407="","",IF(INDIRECT("減額一覧!BO"&amp;P407)=0.08,0.08,0.1))</f>
        <v/>
      </c>
      <c r="J407" s="52"/>
      <c r="K407" s="95" t="str">
        <f t="shared" ca="1" si="842"/>
        <v/>
      </c>
      <c r="L407" s="58" t="str">
        <f t="shared" ca="1" si="805"/>
        <v/>
      </c>
      <c r="N407" s="113" t="str">
        <f t="shared" ca="1" si="848"/>
        <v/>
      </c>
      <c r="O407" s="114" t="str">
        <f t="shared" ref="O407" ca="1" si="856">IF(B407="","",IF(INDIRECT("減額一覧!BO"&amp;P407)=0.08,0.08,0.1))</f>
        <v/>
      </c>
      <c r="P407" s="38">
        <v>83</v>
      </c>
      <c r="Q407" s="38" t="str">
        <f t="shared" ca="1" si="850"/>
        <v/>
      </c>
      <c r="R407" s="38" t="str">
        <f t="shared" ca="1" si="850"/>
        <v/>
      </c>
      <c r="S407" s="66" t="str">
        <f t="shared" ca="1" si="809"/>
        <v/>
      </c>
      <c r="T407" s="105" t="str">
        <f t="shared" ca="1" si="810"/>
        <v/>
      </c>
    </row>
    <row r="408" spans="1:20" ht="20.25" hidden="1" thickTop="1" thickBot="1">
      <c r="B408" s="64"/>
      <c r="C408" s="41" t="str">
        <f>IF(B408="","",減額一覧!C404)</f>
        <v/>
      </c>
      <c r="D408" s="43"/>
      <c r="E408" s="21"/>
      <c r="F408" s="22" t="s">
        <v>69</v>
      </c>
      <c r="G408" s="23">
        <f t="shared" ref="G408:H408" si="857">SUBTOTAL(9,G404:G407)</f>
        <v>0</v>
      </c>
      <c r="H408" s="23">
        <f t="shared" si="857"/>
        <v>0</v>
      </c>
      <c r="I408" s="30"/>
      <c r="J408" s="53"/>
      <c r="K408" s="96" t="str">
        <f t="shared" si="842"/>
        <v/>
      </c>
      <c r="L408" s="59" t="str">
        <f t="shared" si="805"/>
        <v/>
      </c>
      <c r="N408" s="108" t="str">
        <f t="shared" ref="N408" si="858">IF(AND(G408=0,H408=0),"","小計")</f>
        <v/>
      </c>
      <c r="O408" s="108" t="str">
        <f t="shared" ref="O408" si="859">IF(AND(G408=0,H408=0),"","小計")</f>
        <v/>
      </c>
      <c r="P408" s="38"/>
      <c r="Q408" s="38"/>
      <c r="R408" s="38"/>
      <c r="S408" s="66" t="str">
        <f t="shared" si="809"/>
        <v/>
      </c>
      <c r="T408" s="105" t="str">
        <f t="shared" si="810"/>
        <v/>
      </c>
    </row>
    <row r="409" spans="1:20" ht="19.5" hidden="1" thickTop="1">
      <c r="A409">
        <f ca="1">IF(B409="","",INDIRECT("減額一覧!B"&amp;$P409))</f>
        <v>329</v>
      </c>
      <c r="B409" s="61">
        <f t="shared" ref="B409" ca="1" si="860">IF(INDIRECT("減額一覧!BA"&amp;P409)=1,INDIRECT("減額一覧!M"&amp;P409),"")</f>
        <v>205</v>
      </c>
      <c r="C409" s="36">
        <f ca="1">IF(B409="","",INDIRECT("減額一覧!C"&amp;$P409))</f>
        <v>568129000</v>
      </c>
      <c r="D409" s="78" t="str">
        <f ca="1">IF($B409="","",INDIRECT("減額一覧!G"&amp;$P409))</f>
        <v>加藤　進</v>
      </c>
      <c r="E409" s="19">
        <f ca="1">IF(B409="","",INDIRECT("減額一覧!H"&amp;P409))</f>
        <v>13</v>
      </c>
      <c r="F409" s="19">
        <f ca="1">IF($B409="","",INDIRECT("減額一覧!T"&amp;P409))</f>
        <v>2</v>
      </c>
      <c r="G409" s="20">
        <f ca="1">IF($B409="","",INDIRECT("減額一覧!U"&amp;P409))</f>
        <v>341</v>
      </c>
      <c r="H409" s="20">
        <f ca="1">IF($B409="","",INDIRECT("減額一覧!V"&amp;P409))</f>
        <v>273</v>
      </c>
      <c r="I409" s="32">
        <f ca="1">IF(B409="","",IF(INDIRECT("減額一覧!BL"&amp;P409)=0.08,0.08,0.1))</f>
        <v>0.1</v>
      </c>
      <c r="J409" s="51" t="s">
        <v>500</v>
      </c>
      <c r="K409" s="94" t="str">
        <f t="shared" ca="1" si="842"/>
        <v/>
      </c>
      <c r="L409" s="56" t="str">
        <f t="shared" ca="1" si="805"/>
        <v/>
      </c>
      <c r="N409" s="113" t="str">
        <f t="shared" ref="N409:N412" ca="1" si="861">IF(A409="","",IF(A409&gt;3000,"月ヶ瀬",IF(A409&gt;=2000,"都祁","市内")))</f>
        <v>市内</v>
      </c>
      <c r="O409" s="114">
        <f t="shared" ref="O409" ca="1" si="862">IF(B409="","",IF(INDIRECT("減額一覧!BL"&amp;P409)=0.08,0.08,0.1))</f>
        <v>0.1</v>
      </c>
      <c r="P409" s="38">
        <v>84</v>
      </c>
      <c r="Q409" s="38">
        <f t="shared" ref="Q409:R412" ca="1" si="863">IF(G409="","",IF(G409&gt;0,1,""))</f>
        <v>1</v>
      </c>
      <c r="R409" s="38">
        <f t="shared" ca="1" si="863"/>
        <v>1</v>
      </c>
      <c r="S409" s="66" t="str">
        <f t="shared" ca="1" si="809"/>
        <v>568</v>
      </c>
      <c r="T409" s="105" t="str">
        <f t="shared" ca="1" si="810"/>
        <v/>
      </c>
    </row>
    <row r="410" spans="1:20" ht="19.5" hidden="1" thickTop="1">
      <c r="A410">
        <f ca="1">IF(B410="","",INDIRECT("減額一覧!B"&amp;$P410))</f>
        <v>329</v>
      </c>
      <c r="B410" s="61">
        <f t="shared" ref="B410" ca="1" si="864">IF(INDIRECT("減額一覧!BB"&amp;P410)=1,INDIRECT("減額一覧!W"&amp;P410),"")</f>
        <v>206</v>
      </c>
      <c r="C410" s="44">
        <f ca="1">IF(B410="","",INDIRECT("減額一覧!C"&amp;$P410))</f>
        <v>568129000</v>
      </c>
      <c r="D410" s="79" t="str">
        <f ca="1">IF($B410="","",INDIRECT("減額一覧!G"&amp;$P410))</f>
        <v>加藤　進</v>
      </c>
      <c r="E410" s="19">
        <f ca="1">IF(B410="","",INDIRECT("減額一覧!H"&amp;P410))</f>
        <v>13</v>
      </c>
      <c r="F410" s="19">
        <f ca="1">IF($B410="","",INDIRECT("減額一覧!AD"&amp;P410))</f>
        <v>3</v>
      </c>
      <c r="G410" s="20">
        <f ca="1">IF($B410="","",INDIRECT("減額一覧!AE"&amp;P410))</f>
        <v>512</v>
      </c>
      <c r="H410" s="20">
        <f ca="1">IF($B410="","",INDIRECT("減額一覧!AF"&amp;P410))</f>
        <v>409</v>
      </c>
      <c r="I410" s="32">
        <f ca="1">IF(B410="","",IF(INDIRECT("減額一覧!BM"&amp;P410)=0.08,0.08,0.1))</f>
        <v>0.1</v>
      </c>
      <c r="J410" s="52"/>
      <c r="K410" s="95" t="str">
        <f t="shared" ca="1" si="842"/>
        <v/>
      </c>
      <c r="L410" s="58" t="str">
        <f t="shared" ca="1" si="805"/>
        <v/>
      </c>
      <c r="N410" s="113" t="str">
        <f t="shared" ca="1" si="861"/>
        <v>市内</v>
      </c>
      <c r="O410" s="114">
        <f t="shared" ref="O410" ca="1" si="865">IF(B410="","",IF(INDIRECT("減額一覧!BM"&amp;P410)=0.08,0.08,0.1))</f>
        <v>0.1</v>
      </c>
      <c r="P410" s="38">
        <v>84</v>
      </c>
      <c r="Q410" s="38">
        <f t="shared" ca="1" si="863"/>
        <v>1</v>
      </c>
      <c r="R410" s="38">
        <f t="shared" ca="1" si="863"/>
        <v>1</v>
      </c>
      <c r="S410" s="66" t="str">
        <f t="shared" ca="1" si="809"/>
        <v>568</v>
      </c>
      <c r="T410" s="105" t="str">
        <f t="shared" ca="1" si="810"/>
        <v/>
      </c>
    </row>
    <row r="411" spans="1:20" ht="19.5" hidden="1" thickTop="1">
      <c r="A411">
        <f ca="1">IF(B411="","",INDIRECT("減額一覧!B"&amp;$P411))</f>
        <v>329</v>
      </c>
      <c r="B411" s="61">
        <f t="shared" ref="B411" ca="1" si="866">IF(INDIRECT("減額一覧!BC"&amp;P411)=1,INDIRECT("減額一覧!AG"&amp;P411),"")</f>
        <v>207</v>
      </c>
      <c r="C411" s="36">
        <f ca="1">IF(B411="","",INDIRECT("減額一覧!C"&amp;$P411))</f>
        <v>568129000</v>
      </c>
      <c r="D411" s="80" t="str">
        <f ca="1">IF($B411="","",INDIRECT("減額一覧!G"&amp;$P411))</f>
        <v>加藤　進</v>
      </c>
      <c r="E411" s="19">
        <f ca="1">IF(B411="","",INDIRECT("減額一覧!H"&amp;P411))</f>
        <v>13</v>
      </c>
      <c r="F411" s="19">
        <f ca="1">IF($B411="","",INDIRECT("減額一覧!AN"&amp;P411))</f>
        <v>8</v>
      </c>
      <c r="G411" s="20">
        <f ca="1">IF($B411="","",INDIRECT("減額一覧!AO"&amp;P411))</f>
        <v>1612</v>
      </c>
      <c r="H411" s="20">
        <f ca="1">IF($B411="","",INDIRECT("減額一覧!AP"&amp;P411))</f>
        <v>1092</v>
      </c>
      <c r="I411" s="32">
        <f ca="1">IF(B411="","",IF(INDIRECT("減額一覧!BN"&amp;P411)=0.08,0.08,0.1))</f>
        <v>0.1</v>
      </c>
      <c r="J411" s="52"/>
      <c r="K411" s="95" t="str">
        <f t="shared" ca="1" si="842"/>
        <v/>
      </c>
      <c r="L411" s="58" t="str">
        <f t="shared" ca="1" si="805"/>
        <v/>
      </c>
      <c r="N411" s="113" t="str">
        <f t="shared" ca="1" si="861"/>
        <v>市内</v>
      </c>
      <c r="O411" s="114">
        <f t="shared" ref="O411" ca="1" si="867">IF(B411="","",IF(INDIRECT("減額一覧!BN"&amp;P411)=0.08,0.08,0.1))</f>
        <v>0.1</v>
      </c>
      <c r="P411" s="38">
        <v>84</v>
      </c>
      <c r="Q411" s="38">
        <f t="shared" ca="1" si="863"/>
        <v>1</v>
      </c>
      <c r="R411" s="38">
        <f t="shared" ca="1" si="863"/>
        <v>1</v>
      </c>
      <c r="S411" s="66" t="str">
        <f t="shared" ca="1" si="809"/>
        <v>568</v>
      </c>
      <c r="T411" s="105" t="str">
        <f t="shared" ca="1" si="810"/>
        <v/>
      </c>
    </row>
    <row r="412" spans="1:20" ht="19.5" hidden="1" thickTop="1">
      <c r="A412">
        <f ca="1">IF(B412="","",INDIRECT("減額一覧!B"&amp;$P412))</f>
        <v>329</v>
      </c>
      <c r="B412" s="61">
        <f t="shared" ref="B412" ca="1" si="868">IF(INDIRECT("減額一覧!BD"&amp;P412)=1,INDIRECT("減額一覧!AQ"&amp;P412),"")</f>
        <v>208</v>
      </c>
      <c r="C412" s="45">
        <f ca="1">IF(B412="","",INDIRECT("減額一覧!C"&amp;$P412))</f>
        <v>568129000</v>
      </c>
      <c r="D412" s="79" t="str">
        <f ca="1">IF($B412="","",INDIRECT("減額一覧!G"&amp;$P412))</f>
        <v>加藤　進</v>
      </c>
      <c r="E412" s="19">
        <f ca="1">IF(B412="","",INDIRECT("減額一覧!H"&amp;P412))</f>
        <v>13</v>
      </c>
      <c r="F412" s="19">
        <f ca="1">IF($B412="","",INDIRECT("減額一覧!AX"&amp;P412))</f>
        <v>8</v>
      </c>
      <c r="G412" s="20">
        <f ca="1">IF($B412="","",INDIRECT("減額一覧!AY"&amp;P412))</f>
        <v>1661</v>
      </c>
      <c r="H412" s="20">
        <f ca="1">IF($B412="","",INDIRECT("減額一覧!AZ"&amp;P412))</f>
        <v>1091</v>
      </c>
      <c r="I412" s="32">
        <f ca="1">IF(B412="","",IF(INDIRECT("減額一覧!BO"&amp;P412)=0.08,0.08,0.1))</f>
        <v>0.1</v>
      </c>
      <c r="J412" s="52"/>
      <c r="K412" s="95" t="str">
        <f t="shared" ca="1" si="842"/>
        <v/>
      </c>
      <c r="L412" s="58" t="str">
        <f t="shared" ca="1" si="805"/>
        <v/>
      </c>
      <c r="N412" s="113" t="str">
        <f t="shared" ca="1" si="861"/>
        <v>市内</v>
      </c>
      <c r="O412" s="114">
        <f t="shared" ref="O412" ca="1" si="869">IF(B412="","",IF(INDIRECT("減額一覧!BO"&amp;P412)=0.08,0.08,0.1))</f>
        <v>0.1</v>
      </c>
      <c r="P412" s="38">
        <v>84</v>
      </c>
      <c r="Q412" s="38">
        <f t="shared" ca="1" si="863"/>
        <v>1</v>
      </c>
      <c r="R412" s="38">
        <f t="shared" ca="1" si="863"/>
        <v>1</v>
      </c>
      <c r="S412" s="66" t="str">
        <f t="shared" ca="1" si="809"/>
        <v>568</v>
      </c>
      <c r="T412" s="105" t="str">
        <f t="shared" ca="1" si="810"/>
        <v/>
      </c>
    </row>
    <row r="413" spans="1:20" ht="20.25" hidden="1" thickTop="1" thickBot="1">
      <c r="B413" s="64"/>
      <c r="C413" s="41" t="str">
        <f>IF(B413="","",減額一覧!C409)</f>
        <v/>
      </c>
      <c r="D413" s="43"/>
      <c r="E413" s="21"/>
      <c r="F413" s="22" t="s">
        <v>69</v>
      </c>
      <c r="G413" s="23">
        <f t="shared" ref="G413:H413" si="870">SUBTOTAL(9,G409:G412)</f>
        <v>0</v>
      </c>
      <c r="H413" s="23">
        <f t="shared" si="870"/>
        <v>0</v>
      </c>
      <c r="I413" s="30"/>
      <c r="J413" s="53"/>
      <c r="K413" s="96" t="str">
        <f t="shared" si="842"/>
        <v/>
      </c>
      <c r="L413" s="59" t="str">
        <f t="shared" si="805"/>
        <v/>
      </c>
      <c r="N413" s="108" t="str">
        <f t="shared" ref="N413" si="871">IF(AND(G413=0,H413=0),"","小計")</f>
        <v/>
      </c>
      <c r="O413" s="108" t="str">
        <f t="shared" ref="O413" si="872">IF(AND(G413=0,H413=0),"","小計")</f>
        <v/>
      </c>
      <c r="P413" s="38"/>
      <c r="Q413" s="38"/>
      <c r="R413" s="38"/>
      <c r="S413" s="66" t="str">
        <f t="shared" si="809"/>
        <v/>
      </c>
      <c r="T413" s="105" t="str">
        <f t="shared" si="810"/>
        <v/>
      </c>
    </row>
    <row r="414" spans="1:20" ht="19.5" hidden="1" thickTop="1">
      <c r="A414">
        <f ca="1">IF(B414="","",INDIRECT("減額一覧!B"&amp;$P414))</f>
        <v>331</v>
      </c>
      <c r="B414" s="61">
        <f t="shared" ref="B414" ca="1" si="873">IF(INDIRECT("減額一覧!BA"&amp;P414)=1,INDIRECT("減額一覧!M"&amp;P414),"")</f>
        <v>205</v>
      </c>
      <c r="C414" s="36">
        <f ca="1">IF(B414="","",INDIRECT("減額一覧!C"&amp;$P414))</f>
        <v>506192000</v>
      </c>
      <c r="D414" s="78" t="str">
        <f ca="1">IF($B414="","",INDIRECT("減額一覧!G"&amp;$P414))</f>
        <v>森村　昌弘</v>
      </c>
      <c r="E414" s="19">
        <f ca="1">IF(B414="","",INDIRECT("減額一覧!H"&amp;P414))</f>
        <v>20</v>
      </c>
      <c r="F414" s="19">
        <f ca="1">IF($B414="","",INDIRECT("減額一覧!T"&amp;P414))</f>
        <v>10</v>
      </c>
      <c r="G414" s="20">
        <f ca="1">IF($B414="","",INDIRECT("減額一覧!U"&amp;P414))</f>
        <v>2365</v>
      </c>
      <c r="H414" s="20">
        <f ca="1">IF($B414="","",INDIRECT("減額一覧!V"&amp;P414))</f>
        <v>1364</v>
      </c>
      <c r="I414" s="32">
        <f ca="1">IF(B414="","",IF(INDIRECT("減額一覧!BL"&amp;P414)=0.08,0.08,0.1))</f>
        <v>0.1</v>
      </c>
      <c r="J414" s="51" t="s">
        <v>501</v>
      </c>
      <c r="K414" s="94" t="str">
        <f t="shared" ca="1" si="842"/>
        <v/>
      </c>
      <c r="L414" s="56" t="str">
        <f t="shared" ca="1" si="805"/>
        <v/>
      </c>
      <c r="N414" s="113" t="str">
        <f t="shared" ref="N414:N417" ca="1" si="874">IF(A414="","",IF(A414&gt;3000,"月ヶ瀬",IF(A414&gt;=2000,"都祁","市内")))</f>
        <v>市内</v>
      </c>
      <c r="O414" s="114">
        <f t="shared" ref="O414" ca="1" si="875">IF(B414="","",IF(INDIRECT("減額一覧!BL"&amp;P414)=0.08,0.08,0.1))</f>
        <v>0.1</v>
      </c>
      <c r="P414" s="38">
        <v>85</v>
      </c>
      <c r="Q414" s="38">
        <f t="shared" ref="Q414:R417" ca="1" si="876">IF(G414="","",IF(G414&gt;0,1,""))</f>
        <v>1</v>
      </c>
      <c r="R414" s="38">
        <f t="shared" ca="1" si="876"/>
        <v>1</v>
      </c>
      <c r="S414" s="66" t="str">
        <f t="shared" ca="1" si="809"/>
        <v>506</v>
      </c>
      <c r="T414" s="105" t="str">
        <f t="shared" ca="1" si="810"/>
        <v/>
      </c>
    </row>
    <row r="415" spans="1:20" ht="19.5" hidden="1" thickTop="1">
      <c r="A415">
        <f ca="1">IF(B415="","",INDIRECT("減額一覧!B"&amp;$P415))</f>
        <v>331</v>
      </c>
      <c r="B415" s="61">
        <f t="shared" ref="B415" ca="1" si="877">IF(INDIRECT("減額一覧!BB"&amp;P415)=1,INDIRECT("減額一覧!W"&amp;P415),"")</f>
        <v>206</v>
      </c>
      <c r="C415" s="44">
        <f ca="1">IF(B415="","",INDIRECT("減額一覧!C"&amp;$P415))</f>
        <v>506192000</v>
      </c>
      <c r="D415" s="79" t="str">
        <f ca="1">IF($B415="","",INDIRECT("減額一覧!G"&amp;$P415))</f>
        <v>森村　昌弘</v>
      </c>
      <c r="E415" s="19">
        <f ca="1">IF(B415="","",INDIRECT("減額一覧!H"&amp;P415))</f>
        <v>20</v>
      </c>
      <c r="F415" s="19">
        <f ca="1">IF($B415="","",INDIRECT("減額一覧!AD"&amp;P415))</f>
        <v>11</v>
      </c>
      <c r="G415" s="20">
        <f ca="1">IF($B415="","",INDIRECT("減額一覧!AE"&amp;P415))</f>
        <v>2601</v>
      </c>
      <c r="H415" s="20">
        <f ca="1">IF($B415="","",INDIRECT("減額一覧!AF"&amp;P415))</f>
        <v>1500</v>
      </c>
      <c r="I415" s="32">
        <f ca="1">IF(B415="","",IF(INDIRECT("減額一覧!BM"&amp;P415)=0.08,0.08,0.1))</f>
        <v>0.1</v>
      </c>
      <c r="J415" s="52"/>
      <c r="K415" s="95" t="str">
        <f t="shared" ca="1" si="842"/>
        <v/>
      </c>
      <c r="L415" s="58" t="str">
        <f t="shared" ca="1" si="805"/>
        <v/>
      </c>
      <c r="N415" s="113" t="str">
        <f t="shared" ca="1" si="874"/>
        <v>市内</v>
      </c>
      <c r="O415" s="114">
        <f t="shared" ref="O415" ca="1" si="878">IF(B415="","",IF(INDIRECT("減額一覧!BM"&amp;P415)=0.08,0.08,0.1))</f>
        <v>0.1</v>
      </c>
      <c r="P415" s="38">
        <v>85</v>
      </c>
      <c r="Q415" s="38">
        <f t="shared" ca="1" si="876"/>
        <v>1</v>
      </c>
      <c r="R415" s="38">
        <f t="shared" ca="1" si="876"/>
        <v>1</v>
      </c>
      <c r="S415" s="66" t="str">
        <f t="shared" ca="1" si="809"/>
        <v>506</v>
      </c>
      <c r="T415" s="105" t="str">
        <f t="shared" ca="1" si="810"/>
        <v/>
      </c>
    </row>
    <row r="416" spans="1:20" ht="19.5" hidden="1" thickTop="1">
      <c r="A416">
        <f ca="1">IF(B416="","",INDIRECT("減額一覧!B"&amp;$P416))</f>
        <v>331</v>
      </c>
      <c r="B416" s="61">
        <f t="shared" ref="B416" ca="1" si="879">IF(INDIRECT("減額一覧!BC"&amp;P416)=1,INDIRECT("減額一覧!AG"&amp;P416),"")</f>
        <v>207</v>
      </c>
      <c r="C416" s="36">
        <f ca="1">IF(B416="","",INDIRECT("減額一覧!C"&amp;$P416))</f>
        <v>506192000</v>
      </c>
      <c r="D416" s="80" t="str">
        <f ca="1">IF($B416="","",INDIRECT("減額一覧!G"&amp;$P416))</f>
        <v>森村　昌弘</v>
      </c>
      <c r="E416" s="19">
        <f ca="1">IF(B416="","",INDIRECT("減額一覧!H"&amp;P416))</f>
        <v>20</v>
      </c>
      <c r="F416" s="19">
        <f ca="1">IF($B416="","",INDIRECT("減額一覧!AN"&amp;P416))</f>
        <v>12</v>
      </c>
      <c r="G416" s="20">
        <f ca="1">IF($B416="","",INDIRECT("減額一覧!AO"&amp;P416))</f>
        <v>2838</v>
      </c>
      <c r="H416" s="20">
        <f ca="1">IF($B416="","",INDIRECT("減額一覧!AP"&amp;P416))</f>
        <v>1637</v>
      </c>
      <c r="I416" s="32">
        <f ca="1">IF(B416="","",IF(INDIRECT("減額一覧!BN"&amp;P416)=0.08,0.08,0.1))</f>
        <v>0.1</v>
      </c>
      <c r="J416" s="52"/>
      <c r="K416" s="95" t="str">
        <f t="shared" ca="1" si="842"/>
        <v/>
      </c>
      <c r="L416" s="58" t="str">
        <f t="shared" ca="1" si="805"/>
        <v/>
      </c>
      <c r="N416" s="113" t="str">
        <f t="shared" ca="1" si="874"/>
        <v>市内</v>
      </c>
      <c r="O416" s="114">
        <f t="shared" ref="O416" ca="1" si="880">IF(B416="","",IF(INDIRECT("減額一覧!BN"&amp;P416)=0.08,0.08,0.1))</f>
        <v>0.1</v>
      </c>
      <c r="P416" s="38">
        <v>85</v>
      </c>
      <c r="Q416" s="38">
        <f t="shared" ca="1" si="876"/>
        <v>1</v>
      </c>
      <c r="R416" s="38">
        <f t="shared" ca="1" si="876"/>
        <v>1</v>
      </c>
      <c r="S416" s="66" t="str">
        <f t="shared" ca="1" si="809"/>
        <v>506</v>
      </c>
      <c r="T416" s="105" t="str">
        <f t="shared" ca="1" si="810"/>
        <v/>
      </c>
    </row>
    <row r="417" spans="1:20" ht="19.5" hidden="1" thickTop="1">
      <c r="A417">
        <f ca="1">IF(B417="","",INDIRECT("減額一覧!B"&amp;$P417))</f>
        <v>331</v>
      </c>
      <c r="B417" s="61">
        <f t="shared" ref="B417" ca="1" si="881">IF(INDIRECT("減額一覧!BD"&amp;P417)=1,INDIRECT("減額一覧!AQ"&amp;P417),"")</f>
        <v>208</v>
      </c>
      <c r="C417" s="45">
        <f ca="1">IF(B417="","",INDIRECT("減額一覧!C"&amp;$P417))</f>
        <v>506192000</v>
      </c>
      <c r="D417" s="79" t="str">
        <f ca="1">IF($B417="","",INDIRECT("減額一覧!G"&amp;$P417))</f>
        <v>森村　昌弘</v>
      </c>
      <c r="E417" s="19">
        <f ca="1">IF(B417="","",INDIRECT("減額一覧!H"&amp;P417))</f>
        <v>20</v>
      </c>
      <c r="F417" s="19">
        <f ca="1">IF($B417="","",INDIRECT("減額一覧!AX"&amp;P417))</f>
        <v>13</v>
      </c>
      <c r="G417" s="20">
        <f ca="1">IF($B417="","",INDIRECT("減額一覧!AY"&amp;P417))</f>
        <v>3074</v>
      </c>
      <c r="H417" s="20">
        <f ca="1">IF($B417="","",INDIRECT("減額一覧!AZ"&amp;P417))</f>
        <v>1773</v>
      </c>
      <c r="I417" s="32">
        <f ca="1">IF(B417="","",IF(INDIRECT("減額一覧!BO"&amp;P417)=0.08,0.08,0.1))</f>
        <v>0.1</v>
      </c>
      <c r="J417" s="52"/>
      <c r="K417" s="95" t="str">
        <f t="shared" ca="1" si="842"/>
        <v/>
      </c>
      <c r="L417" s="58" t="str">
        <f t="shared" ca="1" si="805"/>
        <v/>
      </c>
      <c r="N417" s="113" t="str">
        <f t="shared" ca="1" si="874"/>
        <v>市内</v>
      </c>
      <c r="O417" s="114">
        <f t="shared" ref="O417" ca="1" si="882">IF(B417="","",IF(INDIRECT("減額一覧!BO"&amp;P417)=0.08,0.08,0.1))</f>
        <v>0.1</v>
      </c>
      <c r="P417" s="38">
        <v>85</v>
      </c>
      <c r="Q417" s="38">
        <f t="shared" ca="1" si="876"/>
        <v>1</v>
      </c>
      <c r="R417" s="38">
        <f t="shared" ca="1" si="876"/>
        <v>1</v>
      </c>
      <c r="S417" s="66" t="str">
        <f t="shared" ca="1" si="809"/>
        <v>506</v>
      </c>
      <c r="T417" s="105" t="str">
        <f t="shared" ca="1" si="810"/>
        <v/>
      </c>
    </row>
    <row r="418" spans="1:20" ht="20.25" hidden="1" thickTop="1" thickBot="1">
      <c r="B418" s="64"/>
      <c r="C418" s="41" t="str">
        <f>IF(B418="","",減額一覧!C414)</f>
        <v/>
      </c>
      <c r="D418" s="43"/>
      <c r="E418" s="21"/>
      <c r="F418" s="22" t="s">
        <v>69</v>
      </c>
      <c r="G418" s="23">
        <f t="shared" ref="G418:H418" si="883">SUBTOTAL(9,G414:G417)</f>
        <v>0</v>
      </c>
      <c r="H418" s="23">
        <f t="shared" si="883"/>
        <v>0</v>
      </c>
      <c r="I418" s="30"/>
      <c r="J418" s="53"/>
      <c r="K418" s="96" t="str">
        <f t="shared" si="842"/>
        <v/>
      </c>
      <c r="L418" s="59" t="str">
        <f t="shared" si="805"/>
        <v/>
      </c>
      <c r="N418" s="108" t="str">
        <f t="shared" ref="N418" si="884">IF(AND(G418=0,H418=0),"","小計")</f>
        <v/>
      </c>
      <c r="O418" s="108" t="str">
        <f t="shared" ref="O418" si="885">IF(AND(G418=0,H418=0),"","小計")</f>
        <v/>
      </c>
      <c r="P418" s="38"/>
      <c r="Q418" s="38"/>
      <c r="R418" s="38"/>
      <c r="S418" s="66" t="str">
        <f t="shared" si="809"/>
        <v/>
      </c>
      <c r="T418" s="105" t="str">
        <f t="shared" si="810"/>
        <v/>
      </c>
    </row>
    <row r="419" spans="1:20" ht="19.5" hidden="1" thickTop="1">
      <c r="A419">
        <f ca="1">IF(B419="","",INDIRECT("減額一覧!B"&amp;$P419))</f>
        <v>333</v>
      </c>
      <c r="B419" s="61">
        <f t="shared" ref="B419" ca="1" si="886">IF(INDIRECT("減額一覧!BA"&amp;P419)=1,INDIRECT("減額一覧!M"&amp;P419),"")</f>
        <v>206</v>
      </c>
      <c r="C419" s="36">
        <f ca="1">IF(B419="","",INDIRECT("減額一覧!C"&amp;$P419))</f>
        <v>677110000</v>
      </c>
      <c r="D419" s="78" t="str">
        <f ca="1">IF($B419="","",INDIRECT("減額一覧!G"&amp;$P419))</f>
        <v>飯田　次朗</v>
      </c>
      <c r="E419" s="19">
        <f ca="1">IF(B419="","",INDIRECT("減額一覧!H"&amp;P419))</f>
        <v>20</v>
      </c>
      <c r="F419" s="19">
        <f ca="1">IF($B419="","",INDIRECT("減額一覧!T"&amp;P419))</f>
        <v>13</v>
      </c>
      <c r="G419" s="20">
        <f ca="1">IF($B419="","",INDIRECT("減額一覧!U"&amp;P419))</f>
        <v>2860</v>
      </c>
      <c r="H419" s="20">
        <f ca="1">IF($B419="","",INDIRECT("減額一覧!V"&amp;P419))</f>
        <v>1773</v>
      </c>
      <c r="I419" s="32">
        <f ca="1">IF(B419="","",IF(INDIRECT("減額一覧!BL"&amp;P419)=0.08,0.08,0.1))</f>
        <v>0.1</v>
      </c>
      <c r="J419" s="51" t="s">
        <v>502</v>
      </c>
      <c r="K419" s="94" t="str">
        <f t="shared" ca="1" si="842"/>
        <v/>
      </c>
      <c r="L419" s="56" t="str">
        <f t="shared" ca="1" si="805"/>
        <v/>
      </c>
      <c r="N419" s="113" t="str">
        <f t="shared" ref="N419:N422" ca="1" si="887">IF(A419="","",IF(A419&gt;3000,"月ヶ瀬",IF(A419&gt;=2000,"都祁","市内")))</f>
        <v>市内</v>
      </c>
      <c r="O419" s="114">
        <f t="shared" ref="O419" ca="1" si="888">IF(B419="","",IF(INDIRECT("減額一覧!BL"&amp;P419)=0.08,0.08,0.1))</f>
        <v>0.1</v>
      </c>
      <c r="P419" s="38">
        <v>86</v>
      </c>
      <c r="Q419" s="38">
        <f t="shared" ref="Q419:R422" ca="1" si="889">IF(G419="","",IF(G419&gt;0,1,""))</f>
        <v>1</v>
      </c>
      <c r="R419" s="38">
        <f t="shared" ca="1" si="889"/>
        <v>1</v>
      </c>
      <c r="S419" s="66" t="str">
        <f t="shared" ca="1" si="809"/>
        <v>677</v>
      </c>
      <c r="T419" s="105" t="str">
        <f t="shared" ca="1" si="810"/>
        <v/>
      </c>
    </row>
    <row r="420" spans="1:20" ht="19.5" hidden="1" thickTop="1">
      <c r="A420">
        <f ca="1">IF(B420="","",INDIRECT("減額一覧!B"&amp;$P420))</f>
        <v>333</v>
      </c>
      <c r="B420" s="61">
        <f t="shared" ref="B420" ca="1" si="890">IF(INDIRECT("減額一覧!BB"&amp;P420)=1,INDIRECT("減額一覧!W"&amp;P420),"")</f>
        <v>207</v>
      </c>
      <c r="C420" s="44">
        <f ca="1">IF(B420="","",INDIRECT("減額一覧!C"&amp;$P420))</f>
        <v>677110000</v>
      </c>
      <c r="D420" s="79" t="str">
        <f ca="1">IF($B420="","",INDIRECT("減額一覧!G"&amp;$P420))</f>
        <v>飯田　次朗</v>
      </c>
      <c r="E420" s="19">
        <f ca="1">IF(B420="","",INDIRECT("減額一覧!H"&amp;P420))</f>
        <v>20</v>
      </c>
      <c r="F420" s="19">
        <f ca="1">IF($B420="","",INDIRECT("減額一覧!AD"&amp;P420))</f>
        <v>13</v>
      </c>
      <c r="G420" s="20">
        <f ca="1">IF($B420="","",INDIRECT("減額一覧!AE"&amp;P420))</f>
        <v>2860</v>
      </c>
      <c r="H420" s="20">
        <f ca="1">IF($B420="","",INDIRECT("減額一覧!AF"&amp;P420))</f>
        <v>1773</v>
      </c>
      <c r="I420" s="32">
        <f ca="1">IF(B420="","",IF(INDIRECT("減額一覧!BM"&amp;P420)=0.08,0.08,0.1))</f>
        <v>0.1</v>
      </c>
      <c r="J420" s="52"/>
      <c r="K420" s="95" t="str">
        <f t="shared" ca="1" si="842"/>
        <v/>
      </c>
      <c r="L420" s="58" t="str">
        <f t="shared" ca="1" si="805"/>
        <v/>
      </c>
      <c r="N420" s="113" t="str">
        <f t="shared" ca="1" si="887"/>
        <v>市内</v>
      </c>
      <c r="O420" s="114">
        <f t="shared" ref="O420" ca="1" si="891">IF(B420="","",IF(INDIRECT("減額一覧!BM"&amp;P420)=0.08,0.08,0.1))</f>
        <v>0.1</v>
      </c>
      <c r="P420" s="38">
        <v>86</v>
      </c>
      <c r="Q420" s="38">
        <f t="shared" ca="1" si="889"/>
        <v>1</v>
      </c>
      <c r="R420" s="38">
        <f t="shared" ca="1" si="889"/>
        <v>1</v>
      </c>
      <c r="S420" s="66" t="str">
        <f t="shared" ca="1" si="809"/>
        <v>677</v>
      </c>
      <c r="T420" s="105" t="str">
        <f t="shared" ca="1" si="810"/>
        <v/>
      </c>
    </row>
    <row r="421" spans="1:20" ht="19.5" hidden="1" thickTop="1">
      <c r="A421">
        <f ca="1">IF(B421="","",INDIRECT("減額一覧!B"&amp;$P421))</f>
        <v>333</v>
      </c>
      <c r="B421" s="61">
        <f t="shared" ref="B421" ca="1" si="892">IF(INDIRECT("減額一覧!BC"&amp;P421)=1,INDIRECT("減額一覧!AG"&amp;P421),"")</f>
        <v>208</v>
      </c>
      <c r="C421" s="36">
        <f ca="1">IF(B421="","",INDIRECT("減額一覧!C"&amp;$P421))</f>
        <v>677110000</v>
      </c>
      <c r="D421" s="80" t="str">
        <f ca="1">IF($B421="","",INDIRECT("減額一覧!G"&amp;$P421))</f>
        <v>飯田　次朗</v>
      </c>
      <c r="E421" s="19">
        <f ca="1">IF(B421="","",INDIRECT("減額一覧!H"&amp;P421))</f>
        <v>20</v>
      </c>
      <c r="F421" s="19">
        <f ca="1">IF($B421="","",INDIRECT("減額一覧!AN"&amp;P421))</f>
        <v>13</v>
      </c>
      <c r="G421" s="20">
        <f ca="1">IF($B421="","",INDIRECT("減額一覧!AO"&amp;P421))</f>
        <v>2860</v>
      </c>
      <c r="H421" s="20">
        <f ca="1">IF($B421="","",INDIRECT("減額一覧!AP"&amp;P421))</f>
        <v>1773</v>
      </c>
      <c r="I421" s="32">
        <f ca="1">IF(B421="","",IF(INDIRECT("減額一覧!BN"&amp;P421)=0.08,0.08,0.1))</f>
        <v>0.1</v>
      </c>
      <c r="J421" s="52"/>
      <c r="K421" s="95" t="str">
        <f t="shared" ca="1" si="842"/>
        <v/>
      </c>
      <c r="L421" s="58" t="str">
        <f t="shared" ca="1" si="805"/>
        <v/>
      </c>
      <c r="N421" s="113" t="str">
        <f t="shared" ca="1" si="887"/>
        <v>市内</v>
      </c>
      <c r="O421" s="114">
        <f t="shared" ref="O421" ca="1" si="893">IF(B421="","",IF(INDIRECT("減額一覧!BN"&amp;P421)=0.08,0.08,0.1))</f>
        <v>0.1</v>
      </c>
      <c r="P421" s="38">
        <v>86</v>
      </c>
      <c r="Q421" s="38">
        <f t="shared" ca="1" si="889"/>
        <v>1</v>
      </c>
      <c r="R421" s="38">
        <f t="shared" ca="1" si="889"/>
        <v>1</v>
      </c>
      <c r="S421" s="66" t="str">
        <f t="shared" ca="1" si="809"/>
        <v>677</v>
      </c>
      <c r="T421" s="105" t="str">
        <f t="shared" ca="1" si="810"/>
        <v/>
      </c>
    </row>
    <row r="422" spans="1:20" ht="19.5" hidden="1" thickTop="1">
      <c r="A422" t="str">
        <f ca="1">IF(B422="","",INDIRECT("減額一覧!B"&amp;$P422))</f>
        <v/>
      </c>
      <c r="B422" s="61" t="str">
        <f t="shared" ref="B422" ca="1" si="894">IF(INDIRECT("減額一覧!BD"&amp;P422)=1,INDIRECT("減額一覧!AQ"&amp;P422),"")</f>
        <v/>
      </c>
      <c r="C422" s="45" t="str">
        <f ca="1">IF(B422="","",INDIRECT("減額一覧!C"&amp;$P422))</f>
        <v/>
      </c>
      <c r="D422" s="79" t="str">
        <f ca="1">IF($B422="","",INDIRECT("減額一覧!G"&amp;$P422))</f>
        <v/>
      </c>
      <c r="E422" s="19" t="str">
        <f ca="1">IF(B422="","",INDIRECT("減額一覧!H"&amp;P422))</f>
        <v/>
      </c>
      <c r="F422" s="19" t="str">
        <f ca="1">IF($B422="","",INDIRECT("減額一覧!AX"&amp;P422))</f>
        <v/>
      </c>
      <c r="G422" s="20" t="str">
        <f ca="1">IF($B422="","",INDIRECT("減額一覧!AY"&amp;P422))</f>
        <v/>
      </c>
      <c r="H422" s="20" t="str">
        <f ca="1">IF($B422="","",INDIRECT("減額一覧!AZ"&amp;P422))</f>
        <v/>
      </c>
      <c r="I422" s="32" t="str">
        <f ca="1">IF(B422="","",IF(INDIRECT("減額一覧!BO"&amp;P422)=0.08,0.08,0.1))</f>
        <v/>
      </c>
      <c r="J422" s="52"/>
      <c r="K422" s="95" t="str">
        <f t="shared" ca="1" si="842"/>
        <v/>
      </c>
      <c r="L422" s="58" t="str">
        <f t="shared" ca="1" si="805"/>
        <v/>
      </c>
      <c r="N422" s="113" t="str">
        <f t="shared" ca="1" si="887"/>
        <v/>
      </c>
      <c r="O422" s="114" t="str">
        <f t="shared" ref="O422" ca="1" si="895">IF(B422="","",IF(INDIRECT("減額一覧!BO"&amp;P422)=0.08,0.08,0.1))</f>
        <v/>
      </c>
      <c r="P422" s="38">
        <v>86</v>
      </c>
      <c r="Q422" s="38" t="str">
        <f t="shared" ca="1" si="889"/>
        <v/>
      </c>
      <c r="R422" s="38" t="str">
        <f t="shared" ca="1" si="889"/>
        <v/>
      </c>
      <c r="S422" s="66" t="str">
        <f t="shared" ca="1" si="809"/>
        <v/>
      </c>
      <c r="T422" s="105" t="str">
        <f t="shared" ca="1" si="810"/>
        <v/>
      </c>
    </row>
    <row r="423" spans="1:20" ht="20.25" hidden="1" thickTop="1" thickBot="1">
      <c r="B423" s="64"/>
      <c r="C423" s="41" t="str">
        <f>IF(B423="","",減額一覧!C419)</f>
        <v/>
      </c>
      <c r="D423" s="43"/>
      <c r="E423" s="21"/>
      <c r="F423" s="22" t="s">
        <v>69</v>
      </c>
      <c r="G423" s="23">
        <f t="shared" ref="G423:H423" si="896">SUBTOTAL(9,G419:G422)</f>
        <v>0</v>
      </c>
      <c r="H423" s="23">
        <f t="shared" si="896"/>
        <v>0</v>
      </c>
      <c r="I423" s="30"/>
      <c r="J423" s="53"/>
      <c r="K423" s="96" t="str">
        <f t="shared" si="842"/>
        <v/>
      </c>
      <c r="L423" s="59" t="str">
        <f t="shared" si="805"/>
        <v/>
      </c>
      <c r="N423" s="108" t="str">
        <f t="shared" ref="N423" si="897">IF(AND(G423=0,H423=0),"","小計")</f>
        <v/>
      </c>
      <c r="O423" s="108" t="str">
        <f t="shared" ref="O423" si="898">IF(AND(G423=0,H423=0),"","小計")</f>
        <v/>
      </c>
      <c r="P423" s="38"/>
      <c r="Q423" s="38"/>
      <c r="R423" s="38"/>
      <c r="S423" s="66" t="str">
        <f t="shared" si="809"/>
        <v/>
      </c>
      <c r="T423" s="105" t="str">
        <f t="shared" si="810"/>
        <v/>
      </c>
    </row>
    <row r="424" spans="1:20" ht="19.5" hidden="1" thickTop="1">
      <c r="A424">
        <f ca="1">IF(B424="","",INDIRECT("減額一覧!B"&amp;$P424))</f>
        <v>334</v>
      </c>
      <c r="B424" s="61">
        <f t="shared" ref="B424" ca="1" si="899">IF(INDIRECT("減額一覧!BA"&amp;P424)=1,INDIRECT("減額一覧!M"&amp;P424),"")</f>
        <v>205</v>
      </c>
      <c r="C424" s="36">
        <f ca="1">IF(B424="","",INDIRECT("減額一覧!C"&amp;$P424))</f>
        <v>156113100</v>
      </c>
      <c r="D424" s="78" t="str">
        <f ca="1">IF($B424="","",INDIRECT("減額一覧!G"&amp;$P424))</f>
        <v>井上　昇</v>
      </c>
      <c r="E424" s="19">
        <f ca="1">IF(B424="","",INDIRECT("減額一覧!H"&amp;P424))</f>
        <v>20</v>
      </c>
      <c r="F424" s="19">
        <f ca="1">IF($B424="","",INDIRECT("減額一覧!T"&amp;P424))</f>
        <v>9</v>
      </c>
      <c r="G424" s="20">
        <f ca="1">IF($B424="","",INDIRECT("減額一覧!U"&amp;P424))</f>
        <v>1980</v>
      </c>
      <c r="H424" s="20">
        <f ca="1">IF($B424="","",INDIRECT("減額一覧!V"&amp;P424))</f>
        <v>0</v>
      </c>
      <c r="I424" s="32">
        <f ca="1">IF(B424="","",IF(INDIRECT("減額一覧!BL"&amp;P424)=0.08,0.08,0.1))</f>
        <v>0.1</v>
      </c>
      <c r="J424" s="51" t="s">
        <v>534</v>
      </c>
      <c r="K424" s="94" t="str">
        <f t="shared" ca="1" si="842"/>
        <v/>
      </c>
      <c r="L424" s="56" t="str">
        <f t="shared" ca="1" si="805"/>
        <v/>
      </c>
      <c r="N424" s="113" t="str">
        <f t="shared" ref="N424:N427" ca="1" si="900">IF(A424="","",IF(A424&gt;3000,"月ヶ瀬",IF(A424&gt;=2000,"都祁","市内")))</f>
        <v>市内</v>
      </c>
      <c r="O424" s="114">
        <f t="shared" ref="O424" ca="1" si="901">IF(B424="","",IF(INDIRECT("減額一覧!BL"&amp;P424)=0.08,0.08,0.1))</f>
        <v>0.1</v>
      </c>
      <c r="P424" s="38">
        <v>87</v>
      </c>
      <c r="Q424" s="38">
        <f t="shared" ref="Q424:R427" ca="1" si="902">IF(G424="","",IF(G424&gt;0,1,""))</f>
        <v>1</v>
      </c>
      <c r="R424" s="38" t="str">
        <f t="shared" ca="1" si="902"/>
        <v/>
      </c>
      <c r="S424" s="66" t="str">
        <f t="shared" ca="1" si="809"/>
        <v>156</v>
      </c>
      <c r="T424" s="105" t="str">
        <f t="shared" ca="1" si="810"/>
        <v/>
      </c>
    </row>
    <row r="425" spans="1:20" ht="19.5" hidden="1" thickTop="1">
      <c r="A425">
        <f ca="1">IF(B425="","",INDIRECT("減額一覧!B"&amp;$P425))</f>
        <v>334</v>
      </c>
      <c r="B425" s="61">
        <f t="shared" ref="B425" ca="1" si="903">IF(INDIRECT("減額一覧!BB"&amp;P425)=1,INDIRECT("減額一覧!W"&amp;P425),"")</f>
        <v>206</v>
      </c>
      <c r="C425" s="44">
        <f ca="1">IF(B425="","",INDIRECT("減額一覧!C"&amp;$P425))</f>
        <v>156113100</v>
      </c>
      <c r="D425" s="79" t="str">
        <f ca="1">IF($B425="","",INDIRECT("減額一覧!G"&amp;$P425))</f>
        <v>井上　昇</v>
      </c>
      <c r="E425" s="19">
        <f ca="1">IF(B425="","",INDIRECT("減額一覧!H"&amp;P425))</f>
        <v>20</v>
      </c>
      <c r="F425" s="19">
        <f ca="1">IF($B425="","",INDIRECT("減額一覧!AD"&amp;P425))</f>
        <v>9</v>
      </c>
      <c r="G425" s="20">
        <f ca="1">IF($B425="","",INDIRECT("減額一覧!AE"&amp;P425))</f>
        <v>1980</v>
      </c>
      <c r="H425" s="20">
        <f ca="1">IF($B425="","",INDIRECT("減額一覧!AF"&amp;P425))</f>
        <v>0</v>
      </c>
      <c r="I425" s="32">
        <f ca="1">IF(B425="","",IF(INDIRECT("減額一覧!BM"&amp;P425)=0.08,0.08,0.1))</f>
        <v>0.1</v>
      </c>
      <c r="J425" s="52"/>
      <c r="K425" s="95" t="str">
        <f t="shared" ca="1" si="842"/>
        <v/>
      </c>
      <c r="L425" s="58" t="str">
        <f t="shared" ca="1" si="805"/>
        <v/>
      </c>
      <c r="N425" s="113" t="str">
        <f t="shared" ca="1" si="900"/>
        <v>市内</v>
      </c>
      <c r="O425" s="114">
        <f t="shared" ref="O425" ca="1" si="904">IF(B425="","",IF(INDIRECT("減額一覧!BM"&amp;P425)=0.08,0.08,0.1))</f>
        <v>0.1</v>
      </c>
      <c r="P425" s="38">
        <v>87</v>
      </c>
      <c r="Q425" s="38">
        <f t="shared" ca="1" si="902"/>
        <v>1</v>
      </c>
      <c r="R425" s="38" t="str">
        <f t="shared" ca="1" si="902"/>
        <v/>
      </c>
      <c r="S425" s="66" t="str">
        <f t="shared" ca="1" si="809"/>
        <v>156</v>
      </c>
      <c r="T425" s="105" t="str">
        <f t="shared" ca="1" si="810"/>
        <v/>
      </c>
    </row>
    <row r="426" spans="1:20" ht="19.5" hidden="1" thickTop="1">
      <c r="A426" t="str">
        <f ca="1">IF(B426="","",INDIRECT("減額一覧!B"&amp;$P426))</f>
        <v/>
      </c>
      <c r="B426" s="61" t="str">
        <f t="shared" ref="B426" ca="1" si="905">IF(INDIRECT("減額一覧!BC"&amp;P426)=1,INDIRECT("減額一覧!AG"&amp;P426),"")</f>
        <v/>
      </c>
      <c r="C426" s="36" t="str">
        <f ca="1">IF(B426="","",INDIRECT("減額一覧!C"&amp;$P426))</f>
        <v/>
      </c>
      <c r="D426" s="80" t="str">
        <f ca="1">IF($B426="","",INDIRECT("減額一覧!G"&amp;$P426))</f>
        <v/>
      </c>
      <c r="E426" s="19" t="str">
        <f ca="1">IF(B426="","",INDIRECT("減額一覧!H"&amp;P426))</f>
        <v/>
      </c>
      <c r="F426" s="19" t="str">
        <f ca="1">IF($B426="","",INDIRECT("減額一覧!AN"&amp;P426))</f>
        <v/>
      </c>
      <c r="G426" s="20" t="str">
        <f ca="1">IF($B426="","",INDIRECT("減額一覧!AO"&amp;P426))</f>
        <v/>
      </c>
      <c r="H426" s="20" t="str">
        <f ca="1">IF($B426="","",INDIRECT("減額一覧!AP"&amp;P426))</f>
        <v/>
      </c>
      <c r="I426" s="32" t="str">
        <f ca="1">IF(B426="","",IF(INDIRECT("減額一覧!BN"&amp;P426)=0.08,0.08,0.1))</f>
        <v/>
      </c>
      <c r="J426" s="52"/>
      <c r="K426" s="95" t="str">
        <f t="shared" ca="1" si="842"/>
        <v/>
      </c>
      <c r="L426" s="58" t="str">
        <f t="shared" ca="1" si="805"/>
        <v/>
      </c>
      <c r="N426" s="113" t="str">
        <f t="shared" ca="1" si="900"/>
        <v/>
      </c>
      <c r="O426" s="114" t="str">
        <f t="shared" ref="O426" ca="1" si="906">IF(B426="","",IF(INDIRECT("減額一覧!BN"&amp;P426)=0.08,0.08,0.1))</f>
        <v/>
      </c>
      <c r="P426" s="38">
        <v>87</v>
      </c>
      <c r="Q426" s="38" t="str">
        <f t="shared" ca="1" si="902"/>
        <v/>
      </c>
      <c r="R426" s="38" t="str">
        <f t="shared" ca="1" si="902"/>
        <v/>
      </c>
      <c r="S426" s="66" t="str">
        <f t="shared" ca="1" si="809"/>
        <v/>
      </c>
      <c r="T426" s="105" t="str">
        <f t="shared" ca="1" si="810"/>
        <v/>
      </c>
    </row>
    <row r="427" spans="1:20" ht="19.5" hidden="1" thickTop="1">
      <c r="A427" t="str">
        <f ca="1">IF(B427="","",INDIRECT("減額一覧!B"&amp;$P427))</f>
        <v/>
      </c>
      <c r="B427" s="61" t="str">
        <f t="shared" ref="B427" ca="1" si="907">IF(INDIRECT("減額一覧!BD"&amp;P427)=1,INDIRECT("減額一覧!AQ"&amp;P427),"")</f>
        <v/>
      </c>
      <c r="C427" s="45" t="str">
        <f ca="1">IF(B427="","",INDIRECT("減額一覧!C"&amp;$P427))</f>
        <v/>
      </c>
      <c r="D427" s="79" t="str">
        <f ca="1">IF($B427="","",INDIRECT("減額一覧!G"&amp;$P427))</f>
        <v/>
      </c>
      <c r="E427" s="19" t="str">
        <f ca="1">IF(B427="","",INDIRECT("減額一覧!H"&amp;P427))</f>
        <v/>
      </c>
      <c r="F427" s="19" t="str">
        <f ca="1">IF($B427="","",INDIRECT("減額一覧!AX"&amp;P427))</f>
        <v/>
      </c>
      <c r="G427" s="20" t="str">
        <f ca="1">IF($B427="","",INDIRECT("減額一覧!AY"&amp;P427))</f>
        <v/>
      </c>
      <c r="H427" s="20" t="str">
        <f ca="1">IF($B427="","",INDIRECT("減額一覧!AZ"&amp;P427))</f>
        <v/>
      </c>
      <c r="I427" s="32" t="str">
        <f ca="1">IF(B427="","",IF(INDIRECT("減額一覧!BO"&amp;P427)=0.08,0.08,0.1))</f>
        <v/>
      </c>
      <c r="J427" s="52"/>
      <c r="K427" s="95" t="str">
        <f t="shared" ca="1" si="842"/>
        <v/>
      </c>
      <c r="L427" s="58" t="str">
        <f t="shared" ca="1" si="805"/>
        <v/>
      </c>
      <c r="N427" s="113" t="str">
        <f t="shared" ca="1" si="900"/>
        <v/>
      </c>
      <c r="O427" s="114" t="str">
        <f t="shared" ref="O427" ca="1" si="908">IF(B427="","",IF(INDIRECT("減額一覧!BO"&amp;P427)=0.08,0.08,0.1))</f>
        <v/>
      </c>
      <c r="P427" s="38">
        <v>87</v>
      </c>
      <c r="Q427" s="38" t="str">
        <f t="shared" ca="1" si="902"/>
        <v/>
      </c>
      <c r="R427" s="38" t="str">
        <f t="shared" ca="1" si="902"/>
        <v/>
      </c>
      <c r="S427" s="66" t="str">
        <f t="shared" ca="1" si="809"/>
        <v/>
      </c>
      <c r="T427" s="105" t="str">
        <f t="shared" ca="1" si="810"/>
        <v/>
      </c>
    </row>
    <row r="428" spans="1:20" ht="20.25" hidden="1" thickTop="1" thickBot="1">
      <c r="B428" s="64"/>
      <c r="C428" s="41" t="str">
        <f>IF(B428="","",減額一覧!C424)</f>
        <v/>
      </c>
      <c r="D428" s="43"/>
      <c r="E428" s="21"/>
      <c r="F428" s="22" t="s">
        <v>69</v>
      </c>
      <c r="G428" s="23">
        <f t="shared" ref="G428:H428" si="909">SUBTOTAL(9,G424:G427)</f>
        <v>0</v>
      </c>
      <c r="H428" s="23">
        <f t="shared" si="909"/>
        <v>0</v>
      </c>
      <c r="I428" s="30"/>
      <c r="J428" s="53"/>
      <c r="K428" s="96" t="str">
        <f t="shared" si="842"/>
        <v/>
      </c>
      <c r="L428" s="59" t="str">
        <f t="shared" si="805"/>
        <v/>
      </c>
      <c r="N428" s="108" t="str">
        <f t="shared" ref="N428" si="910">IF(AND(G428=0,H428=0),"","小計")</f>
        <v/>
      </c>
      <c r="O428" s="108" t="str">
        <f t="shared" ref="O428" si="911">IF(AND(G428=0,H428=0),"","小計")</f>
        <v/>
      </c>
      <c r="P428" s="38"/>
      <c r="Q428" s="38"/>
      <c r="R428" s="38"/>
      <c r="S428" s="66" t="str">
        <f t="shared" si="809"/>
        <v/>
      </c>
      <c r="T428" s="105" t="str">
        <f t="shared" si="810"/>
        <v/>
      </c>
    </row>
    <row r="429" spans="1:20" ht="19.5" hidden="1" thickTop="1">
      <c r="A429">
        <f ca="1">IF(B429="","",INDIRECT("減額一覧!B"&amp;$P429))</f>
        <v>338</v>
      </c>
      <c r="B429" s="61">
        <f t="shared" ref="B429" ca="1" si="912">IF(INDIRECT("減額一覧!BA"&amp;P429)=1,INDIRECT("減額一覧!M"&amp;P429),"")</f>
        <v>207</v>
      </c>
      <c r="C429" s="36">
        <f ca="1">IF(B429="","",INDIRECT("減額一覧!C"&amp;$P429))</f>
        <v>22119000</v>
      </c>
      <c r="D429" s="78" t="str">
        <f ca="1">IF($B429="","",INDIRECT("減額一覧!G"&amp;$P429))</f>
        <v>中井　一彦</v>
      </c>
      <c r="E429" s="19">
        <f ca="1">IF(B429="","",INDIRECT("減額一覧!H"&amp;P429))</f>
        <v>13</v>
      </c>
      <c r="F429" s="19">
        <f ca="1">IF($B429="","",INDIRECT("減額一覧!T"&amp;P429))</f>
        <v>7</v>
      </c>
      <c r="G429" s="20">
        <f ca="1">IF($B429="","",INDIRECT("減額一覧!U"&amp;P429))</f>
        <v>1293</v>
      </c>
      <c r="H429" s="20">
        <f ca="1">IF($B429="","",INDIRECT("減額一覧!V"&amp;P429))</f>
        <v>954</v>
      </c>
      <c r="I429" s="32">
        <f ca="1">IF(B429="","",IF(INDIRECT("減額一覧!BL"&amp;P429)=0.08,0.08,0.1))</f>
        <v>0.1</v>
      </c>
      <c r="J429" s="51" t="s">
        <v>503</v>
      </c>
      <c r="K429" s="94" t="str">
        <f t="shared" ca="1" si="842"/>
        <v/>
      </c>
      <c r="L429" s="56" t="str">
        <f t="shared" ca="1" si="805"/>
        <v/>
      </c>
      <c r="N429" s="113" t="str">
        <f t="shared" ref="N429:N432" ca="1" si="913">IF(A429="","",IF(A429&gt;3000,"月ヶ瀬",IF(A429&gt;=2000,"都祁","市内")))</f>
        <v>市内</v>
      </c>
      <c r="O429" s="114">
        <f t="shared" ref="O429" ca="1" si="914">IF(B429="","",IF(INDIRECT("減額一覧!BL"&amp;P429)=0.08,0.08,0.1))</f>
        <v>0.1</v>
      </c>
      <c r="P429" s="38">
        <v>88</v>
      </c>
      <c r="Q429" s="38">
        <f t="shared" ref="Q429:R432" ca="1" si="915">IF(G429="","",IF(G429&gt;0,1,""))</f>
        <v>1</v>
      </c>
      <c r="R429" s="38">
        <f t="shared" ca="1" si="915"/>
        <v>1</v>
      </c>
      <c r="S429" s="66" t="str">
        <f t="shared" ca="1" si="809"/>
        <v>022</v>
      </c>
      <c r="T429" s="105" t="str">
        <f t="shared" ca="1" si="810"/>
        <v/>
      </c>
    </row>
    <row r="430" spans="1:20" ht="19.5" hidden="1" thickTop="1">
      <c r="A430">
        <f ca="1">IF(B430="","",INDIRECT("減額一覧!B"&amp;$P430))</f>
        <v>338</v>
      </c>
      <c r="B430" s="61">
        <f t="shared" ref="B430" ca="1" si="916">IF(INDIRECT("減額一覧!BB"&amp;P430)=1,INDIRECT("減額一覧!W"&amp;P430),"")</f>
        <v>208</v>
      </c>
      <c r="C430" s="44">
        <f ca="1">IF(B430="","",INDIRECT("減額一覧!C"&amp;$P430))</f>
        <v>22119000</v>
      </c>
      <c r="D430" s="79" t="str">
        <f ca="1">IF($B430="","",INDIRECT("減額一覧!G"&amp;$P430))</f>
        <v>中井　一彦</v>
      </c>
      <c r="E430" s="19">
        <f ca="1">IF(B430="","",INDIRECT("減額一覧!H"&amp;P430))</f>
        <v>13</v>
      </c>
      <c r="F430" s="19">
        <f ca="1">IF($B430="","",INDIRECT("減額一覧!AD"&amp;P430))</f>
        <v>8</v>
      </c>
      <c r="G430" s="20">
        <f ca="1">IF($B430="","",INDIRECT("減額一覧!AE"&amp;P430))</f>
        <v>1513</v>
      </c>
      <c r="H430" s="20">
        <f ca="1">IF($B430="","",INDIRECT("減額一覧!AF"&amp;P430))</f>
        <v>1091</v>
      </c>
      <c r="I430" s="32">
        <f ca="1">IF(B430="","",IF(INDIRECT("減額一覧!BM"&amp;P430)=0.08,0.08,0.1))</f>
        <v>0.1</v>
      </c>
      <c r="J430" s="52"/>
      <c r="K430" s="95" t="str">
        <f t="shared" ca="1" si="842"/>
        <v/>
      </c>
      <c r="L430" s="58" t="str">
        <f t="shared" ca="1" si="805"/>
        <v/>
      </c>
      <c r="N430" s="113" t="str">
        <f t="shared" ca="1" si="913"/>
        <v>市内</v>
      </c>
      <c r="O430" s="114">
        <f t="shared" ref="O430" ca="1" si="917">IF(B430="","",IF(INDIRECT("減額一覧!BM"&amp;P430)=0.08,0.08,0.1))</f>
        <v>0.1</v>
      </c>
      <c r="P430" s="38">
        <v>88</v>
      </c>
      <c r="Q430" s="38">
        <f t="shared" ca="1" si="915"/>
        <v>1</v>
      </c>
      <c r="R430" s="38">
        <f t="shared" ca="1" si="915"/>
        <v>1</v>
      </c>
      <c r="S430" s="66" t="str">
        <f t="shared" ca="1" si="809"/>
        <v>022</v>
      </c>
      <c r="T430" s="105" t="str">
        <f t="shared" ca="1" si="810"/>
        <v/>
      </c>
    </row>
    <row r="431" spans="1:20" ht="19.5" hidden="1" thickTop="1">
      <c r="A431" t="str">
        <f ca="1">IF(B431="","",INDIRECT("減額一覧!B"&amp;$P431))</f>
        <v/>
      </c>
      <c r="B431" s="61" t="str">
        <f t="shared" ref="B431" ca="1" si="918">IF(INDIRECT("減額一覧!BC"&amp;P431)=1,INDIRECT("減額一覧!AG"&amp;P431),"")</f>
        <v/>
      </c>
      <c r="C431" s="36" t="str">
        <f ca="1">IF(B431="","",INDIRECT("減額一覧!C"&amp;$P431))</f>
        <v/>
      </c>
      <c r="D431" s="80" t="str">
        <f ca="1">IF($B431="","",INDIRECT("減額一覧!G"&amp;$P431))</f>
        <v/>
      </c>
      <c r="E431" s="19" t="str">
        <f ca="1">IF(B431="","",INDIRECT("減額一覧!H"&amp;P431))</f>
        <v/>
      </c>
      <c r="F431" s="19" t="str">
        <f ca="1">IF($B431="","",INDIRECT("減額一覧!AN"&amp;P431))</f>
        <v/>
      </c>
      <c r="G431" s="20" t="str">
        <f ca="1">IF($B431="","",INDIRECT("減額一覧!AO"&amp;P431))</f>
        <v/>
      </c>
      <c r="H431" s="20" t="str">
        <f ca="1">IF($B431="","",INDIRECT("減額一覧!AP"&amp;P431))</f>
        <v/>
      </c>
      <c r="I431" s="32" t="str">
        <f ca="1">IF(B431="","",IF(INDIRECT("減額一覧!BN"&amp;P431)=0.08,0.08,0.1))</f>
        <v/>
      </c>
      <c r="J431" s="52"/>
      <c r="K431" s="95" t="str">
        <f t="shared" ca="1" si="842"/>
        <v/>
      </c>
      <c r="L431" s="58" t="str">
        <f t="shared" ca="1" si="805"/>
        <v/>
      </c>
      <c r="N431" s="113" t="str">
        <f t="shared" ca="1" si="913"/>
        <v/>
      </c>
      <c r="O431" s="114" t="str">
        <f t="shared" ref="O431" ca="1" si="919">IF(B431="","",IF(INDIRECT("減額一覧!BN"&amp;P431)=0.08,0.08,0.1))</f>
        <v/>
      </c>
      <c r="P431" s="38">
        <v>88</v>
      </c>
      <c r="Q431" s="38" t="str">
        <f t="shared" ca="1" si="915"/>
        <v/>
      </c>
      <c r="R431" s="38" t="str">
        <f t="shared" ca="1" si="915"/>
        <v/>
      </c>
      <c r="S431" s="66" t="str">
        <f t="shared" ca="1" si="809"/>
        <v/>
      </c>
      <c r="T431" s="105" t="str">
        <f t="shared" ca="1" si="810"/>
        <v/>
      </c>
    </row>
    <row r="432" spans="1:20" ht="19.5" hidden="1" thickTop="1">
      <c r="A432" t="str">
        <f ca="1">IF(B432="","",INDIRECT("減額一覧!B"&amp;$P432))</f>
        <v/>
      </c>
      <c r="B432" s="61" t="str">
        <f t="shared" ref="B432" ca="1" si="920">IF(INDIRECT("減額一覧!BD"&amp;P432)=1,INDIRECT("減額一覧!AQ"&amp;P432),"")</f>
        <v/>
      </c>
      <c r="C432" s="45" t="str">
        <f ca="1">IF(B432="","",INDIRECT("減額一覧!C"&amp;$P432))</f>
        <v/>
      </c>
      <c r="D432" s="79" t="str">
        <f ca="1">IF($B432="","",INDIRECT("減額一覧!G"&amp;$P432))</f>
        <v/>
      </c>
      <c r="E432" s="19" t="str">
        <f ca="1">IF(B432="","",INDIRECT("減額一覧!H"&amp;P432))</f>
        <v/>
      </c>
      <c r="F432" s="19" t="str">
        <f ca="1">IF($B432="","",INDIRECT("減額一覧!AX"&amp;P432))</f>
        <v/>
      </c>
      <c r="G432" s="20" t="str">
        <f ca="1">IF($B432="","",INDIRECT("減額一覧!AY"&amp;P432))</f>
        <v/>
      </c>
      <c r="H432" s="20" t="str">
        <f ca="1">IF($B432="","",INDIRECT("減額一覧!AZ"&amp;P432))</f>
        <v/>
      </c>
      <c r="I432" s="32" t="str">
        <f ca="1">IF(B432="","",IF(INDIRECT("減額一覧!BO"&amp;P432)=0.08,0.08,0.1))</f>
        <v/>
      </c>
      <c r="J432" s="52"/>
      <c r="K432" s="95" t="str">
        <f t="shared" ca="1" si="842"/>
        <v/>
      </c>
      <c r="L432" s="58" t="str">
        <f t="shared" ca="1" si="805"/>
        <v/>
      </c>
      <c r="N432" s="113" t="str">
        <f t="shared" ca="1" si="913"/>
        <v/>
      </c>
      <c r="O432" s="114" t="str">
        <f t="shared" ref="O432" ca="1" si="921">IF(B432="","",IF(INDIRECT("減額一覧!BO"&amp;P432)=0.08,0.08,0.1))</f>
        <v/>
      </c>
      <c r="P432" s="38">
        <v>88</v>
      </c>
      <c r="Q432" s="38" t="str">
        <f t="shared" ca="1" si="915"/>
        <v/>
      </c>
      <c r="R432" s="38" t="str">
        <f t="shared" ca="1" si="915"/>
        <v/>
      </c>
      <c r="S432" s="66" t="str">
        <f t="shared" ca="1" si="809"/>
        <v/>
      </c>
      <c r="T432" s="105" t="str">
        <f t="shared" ca="1" si="810"/>
        <v/>
      </c>
    </row>
    <row r="433" spans="1:20" ht="20.25" hidden="1" thickTop="1" thickBot="1">
      <c r="B433" s="64"/>
      <c r="C433" s="41" t="str">
        <f>IF(B433="","",減額一覧!C429)</f>
        <v/>
      </c>
      <c r="D433" s="43"/>
      <c r="E433" s="21"/>
      <c r="F433" s="22" t="s">
        <v>69</v>
      </c>
      <c r="G433" s="23">
        <f t="shared" ref="G433:H433" si="922">SUBTOTAL(9,G429:G432)</f>
        <v>0</v>
      </c>
      <c r="H433" s="23">
        <f t="shared" si="922"/>
        <v>0</v>
      </c>
      <c r="I433" s="30"/>
      <c r="J433" s="53"/>
      <c r="K433" s="96" t="str">
        <f t="shared" si="842"/>
        <v/>
      </c>
      <c r="L433" s="59" t="str">
        <f t="shared" si="805"/>
        <v/>
      </c>
      <c r="N433" s="108" t="str">
        <f t="shared" ref="N433" si="923">IF(AND(G433=0,H433=0),"","小計")</f>
        <v/>
      </c>
      <c r="O433" s="108" t="str">
        <f t="shared" ref="O433" si="924">IF(AND(G433=0,H433=0),"","小計")</f>
        <v/>
      </c>
      <c r="P433" s="38"/>
      <c r="Q433" s="38"/>
      <c r="R433" s="38"/>
      <c r="S433" s="66" t="str">
        <f t="shared" si="809"/>
        <v/>
      </c>
      <c r="T433" s="105" t="str">
        <f t="shared" si="810"/>
        <v/>
      </c>
    </row>
    <row r="434" spans="1:20" ht="19.5" hidden="1" thickTop="1">
      <c r="A434" t="str">
        <f ca="1">IF(B434="","",INDIRECT("減額一覧!B"&amp;$P434))</f>
        <v/>
      </c>
      <c r="B434" s="61" t="str">
        <f t="shared" ref="B434" ca="1" si="925">IF(INDIRECT("減額一覧!BA"&amp;P434)=1,INDIRECT("減額一覧!M"&amp;P434),"")</f>
        <v/>
      </c>
      <c r="C434" s="36" t="str">
        <f ca="1">IF(B434="","",INDIRECT("減額一覧!C"&amp;$P434))</f>
        <v/>
      </c>
      <c r="D434" s="78" t="str">
        <f ca="1">IF($B434="","",INDIRECT("減額一覧!G"&amp;$P434))</f>
        <v/>
      </c>
      <c r="E434" s="19" t="str">
        <f ca="1">IF(B434="","",INDIRECT("減額一覧!H"&amp;P434))</f>
        <v/>
      </c>
      <c r="F434" s="19" t="str">
        <f ca="1">IF($B434="","",INDIRECT("減額一覧!T"&amp;P434))</f>
        <v/>
      </c>
      <c r="G434" s="20" t="str">
        <f ca="1">IF($B434="","",INDIRECT("減額一覧!U"&amp;P434))</f>
        <v/>
      </c>
      <c r="H434" s="20" t="str">
        <f ca="1">IF($B434="","",INDIRECT("減額一覧!V"&amp;P434))</f>
        <v/>
      </c>
      <c r="I434" s="32" t="str">
        <f ca="1">IF(B434="","",IF(INDIRECT("減額一覧!BL"&amp;P434)=0.08,0.08,0.1))</f>
        <v/>
      </c>
      <c r="J434" s="51"/>
      <c r="K434" s="94" t="str">
        <f t="shared" ca="1" si="842"/>
        <v/>
      </c>
      <c r="L434" s="56" t="str">
        <f t="shared" ca="1" si="805"/>
        <v/>
      </c>
      <c r="N434" s="113" t="str">
        <f t="shared" ref="N434:N437" ca="1" si="926">IF(A434="","",IF(A434&gt;3000,"月ヶ瀬",IF(A434&gt;=2000,"都祁","市内")))</f>
        <v/>
      </c>
      <c r="O434" s="114" t="str">
        <f t="shared" ref="O434" ca="1" si="927">IF(B434="","",IF(INDIRECT("減額一覧!BL"&amp;P434)=0.08,0.08,0.1))</f>
        <v/>
      </c>
      <c r="P434" s="38">
        <v>89</v>
      </c>
      <c r="Q434" s="38" t="str">
        <f t="shared" ref="Q434:R437" ca="1" si="928">IF(G434="","",IF(G434&gt;0,1,""))</f>
        <v/>
      </c>
      <c r="R434" s="38" t="str">
        <f t="shared" ca="1" si="928"/>
        <v/>
      </c>
      <c r="S434" s="66" t="str">
        <f t="shared" ca="1" si="809"/>
        <v/>
      </c>
      <c r="T434" s="105" t="str">
        <f t="shared" ca="1" si="810"/>
        <v/>
      </c>
    </row>
    <row r="435" spans="1:20" ht="57" hidden="1" thickTop="1">
      <c r="A435">
        <f ca="1">IF(B435="","",INDIRECT("減額一覧!B"&amp;$P435))</f>
        <v>341</v>
      </c>
      <c r="B435" s="61">
        <f t="shared" ref="B435" ca="1" si="929">IF(INDIRECT("減額一覧!BB"&amp;P435)=1,INDIRECT("減額一覧!W"&amp;P435),"")</f>
        <v>207</v>
      </c>
      <c r="C435" s="44">
        <f ca="1">IF(B435="","",INDIRECT("減額一覧!C"&amp;$P435))</f>
        <v>301069000</v>
      </c>
      <c r="D435" s="79" t="str">
        <f ca="1">IF($B435="","",INDIRECT("減額一覧!G"&amp;$P435))</f>
        <v>株式会社　城田設計 　代表取締役　城田　全嗣</v>
      </c>
      <c r="E435" s="19">
        <f ca="1">IF(B435="","",INDIRECT("減額一覧!H"&amp;P435))</f>
        <v>25</v>
      </c>
      <c r="F435" s="19">
        <f ca="1">IF($B435="","",INDIRECT("減額一覧!AD"&amp;P435))</f>
        <v>4</v>
      </c>
      <c r="G435" s="20">
        <f ca="1">IF($B435="","",INDIRECT("減額一覧!AE"&amp;P435))</f>
        <v>440</v>
      </c>
      <c r="H435" s="20">
        <f ca="1">IF($B435="","",INDIRECT("減額一覧!AF"&amp;P435))</f>
        <v>0</v>
      </c>
      <c r="I435" s="32">
        <f ca="1">IF(B435="","",IF(INDIRECT("減額一覧!BM"&amp;P435)=0.08,0.08,0.1))</f>
        <v>0.1</v>
      </c>
      <c r="J435" s="52" t="s">
        <v>504</v>
      </c>
      <c r="K435" s="95" t="str">
        <f t="shared" ca="1" si="842"/>
        <v/>
      </c>
      <c r="L435" s="58" t="str">
        <f t="shared" ca="1" si="805"/>
        <v/>
      </c>
      <c r="N435" s="113" t="str">
        <f t="shared" ca="1" si="926"/>
        <v>市内</v>
      </c>
      <c r="O435" s="114">
        <f t="shared" ref="O435" ca="1" si="930">IF(B435="","",IF(INDIRECT("減額一覧!BM"&amp;P435)=0.08,0.08,0.1))</f>
        <v>0.1</v>
      </c>
      <c r="P435" s="38">
        <v>89</v>
      </c>
      <c r="Q435" s="38">
        <f t="shared" ca="1" si="928"/>
        <v>1</v>
      </c>
      <c r="R435" s="38" t="str">
        <f t="shared" ca="1" si="928"/>
        <v/>
      </c>
      <c r="S435" s="66" t="str">
        <f t="shared" ca="1" si="809"/>
        <v>301</v>
      </c>
      <c r="T435" s="105" t="str">
        <f t="shared" ca="1" si="810"/>
        <v/>
      </c>
    </row>
    <row r="436" spans="1:20" ht="57" hidden="1" thickTop="1">
      <c r="A436">
        <f ca="1">IF(B436="","",INDIRECT("減額一覧!B"&amp;$P436))</f>
        <v>341</v>
      </c>
      <c r="B436" s="61">
        <f t="shared" ref="B436" ca="1" si="931">IF(INDIRECT("減額一覧!BC"&amp;P436)=1,INDIRECT("減額一覧!AG"&amp;P436),"")</f>
        <v>208</v>
      </c>
      <c r="C436" s="36">
        <f ca="1">IF(B436="","",INDIRECT("減額一覧!C"&amp;$P436))</f>
        <v>301069000</v>
      </c>
      <c r="D436" s="80" t="str">
        <f ca="1">IF($B436="","",INDIRECT("減額一覧!G"&amp;$P436))</f>
        <v>株式会社　城田設計 　代表取締役　城田　全嗣</v>
      </c>
      <c r="E436" s="19">
        <f ca="1">IF(B436="","",INDIRECT("減額一覧!H"&amp;P436))</f>
        <v>25</v>
      </c>
      <c r="F436" s="19">
        <f ca="1">IF($B436="","",INDIRECT("減額一覧!AN"&amp;P436))</f>
        <v>18</v>
      </c>
      <c r="G436" s="20">
        <f ca="1">IF($B436="","",INDIRECT("減額一覧!AO"&amp;P436))</f>
        <v>3069</v>
      </c>
      <c r="H436" s="20">
        <f ca="1">IF($B436="","",INDIRECT("減額一覧!AP"&amp;P436))</f>
        <v>0</v>
      </c>
      <c r="I436" s="32">
        <f ca="1">IF(B436="","",IF(INDIRECT("減額一覧!BN"&amp;P436)=0.08,0.08,0.1))</f>
        <v>0.1</v>
      </c>
      <c r="J436" s="52"/>
      <c r="K436" s="95" t="str">
        <f t="shared" ca="1" si="842"/>
        <v/>
      </c>
      <c r="L436" s="58" t="str">
        <f t="shared" ca="1" si="805"/>
        <v/>
      </c>
      <c r="N436" s="113" t="str">
        <f t="shared" ca="1" si="926"/>
        <v>市内</v>
      </c>
      <c r="O436" s="114">
        <f t="shared" ref="O436" ca="1" si="932">IF(B436="","",IF(INDIRECT("減額一覧!BN"&amp;P436)=0.08,0.08,0.1))</f>
        <v>0.1</v>
      </c>
      <c r="P436" s="38">
        <v>89</v>
      </c>
      <c r="Q436" s="38">
        <f t="shared" ca="1" si="928"/>
        <v>1</v>
      </c>
      <c r="R436" s="38" t="str">
        <f t="shared" ca="1" si="928"/>
        <v/>
      </c>
      <c r="S436" s="66" t="str">
        <f t="shared" ca="1" si="809"/>
        <v>301</v>
      </c>
      <c r="T436" s="105" t="str">
        <f t="shared" ca="1" si="810"/>
        <v/>
      </c>
    </row>
    <row r="437" spans="1:20" ht="19.5" hidden="1" thickTop="1">
      <c r="A437" t="str">
        <f ca="1">IF(B437="","",INDIRECT("減額一覧!B"&amp;$P437))</f>
        <v/>
      </c>
      <c r="B437" s="61" t="str">
        <f t="shared" ref="B437" ca="1" si="933">IF(INDIRECT("減額一覧!BD"&amp;P437)=1,INDIRECT("減額一覧!AQ"&amp;P437),"")</f>
        <v/>
      </c>
      <c r="C437" s="45" t="str">
        <f ca="1">IF(B437="","",INDIRECT("減額一覧!C"&amp;$P437))</f>
        <v/>
      </c>
      <c r="D437" s="79" t="str">
        <f ca="1">IF($B437="","",INDIRECT("減額一覧!G"&amp;$P437))</f>
        <v/>
      </c>
      <c r="E437" s="19" t="str">
        <f ca="1">IF(B437="","",INDIRECT("減額一覧!H"&amp;P437))</f>
        <v/>
      </c>
      <c r="F437" s="19" t="str">
        <f ca="1">IF($B437="","",INDIRECT("減額一覧!AX"&amp;P437))</f>
        <v/>
      </c>
      <c r="G437" s="20" t="str">
        <f ca="1">IF($B437="","",INDIRECT("減額一覧!AY"&amp;P437))</f>
        <v/>
      </c>
      <c r="H437" s="20" t="str">
        <f ca="1">IF($B437="","",INDIRECT("減額一覧!AZ"&amp;P437))</f>
        <v/>
      </c>
      <c r="I437" s="32" t="str">
        <f ca="1">IF(B437="","",IF(INDIRECT("減額一覧!BO"&amp;P437)=0.08,0.08,0.1))</f>
        <v/>
      </c>
      <c r="J437" s="52"/>
      <c r="K437" s="95" t="str">
        <f t="shared" ca="1" si="842"/>
        <v/>
      </c>
      <c r="L437" s="58" t="str">
        <f t="shared" ca="1" si="805"/>
        <v/>
      </c>
      <c r="N437" s="113" t="str">
        <f t="shared" ca="1" si="926"/>
        <v/>
      </c>
      <c r="O437" s="114" t="str">
        <f t="shared" ref="O437" ca="1" si="934">IF(B437="","",IF(INDIRECT("減額一覧!BO"&amp;P437)=0.08,0.08,0.1))</f>
        <v/>
      </c>
      <c r="P437" s="38">
        <v>89</v>
      </c>
      <c r="Q437" s="38" t="str">
        <f t="shared" ca="1" si="928"/>
        <v/>
      </c>
      <c r="R437" s="38" t="str">
        <f t="shared" ca="1" si="928"/>
        <v/>
      </c>
      <c r="S437" s="66" t="str">
        <f t="shared" ca="1" si="809"/>
        <v/>
      </c>
      <c r="T437" s="105" t="str">
        <f t="shared" ca="1" si="810"/>
        <v/>
      </c>
    </row>
    <row r="438" spans="1:20" ht="20.25" hidden="1" thickTop="1" thickBot="1">
      <c r="B438" s="64"/>
      <c r="C438" s="41" t="str">
        <f>IF(B438="","",減額一覧!C434)</f>
        <v/>
      </c>
      <c r="D438" s="43"/>
      <c r="E438" s="21"/>
      <c r="F438" s="22" t="s">
        <v>69</v>
      </c>
      <c r="G438" s="23">
        <f t="shared" ref="G438:H438" si="935">SUBTOTAL(9,G434:G437)</f>
        <v>0</v>
      </c>
      <c r="H438" s="23">
        <f t="shared" si="935"/>
        <v>0</v>
      </c>
      <c r="I438" s="30"/>
      <c r="J438" s="53"/>
      <c r="K438" s="96" t="str">
        <f t="shared" si="842"/>
        <v/>
      </c>
      <c r="L438" s="59" t="str">
        <f t="shared" si="805"/>
        <v/>
      </c>
      <c r="N438" s="108" t="str">
        <f t="shared" ref="N438" si="936">IF(AND(G438=0,H438=0),"","小計")</f>
        <v/>
      </c>
      <c r="O438" s="108" t="str">
        <f t="shared" ref="O438" si="937">IF(AND(G438=0,H438=0),"","小計")</f>
        <v/>
      </c>
      <c r="P438" s="38"/>
      <c r="Q438" s="38"/>
      <c r="R438" s="38"/>
      <c r="S438" s="66" t="str">
        <f t="shared" si="809"/>
        <v/>
      </c>
      <c r="T438" s="105" t="str">
        <f t="shared" si="810"/>
        <v/>
      </c>
    </row>
    <row r="439" spans="1:20" ht="19.5" thickTop="1">
      <c r="A439">
        <f ca="1">IF(B439="","",INDIRECT("減額一覧!B"&amp;$P439))</f>
        <v>343</v>
      </c>
      <c r="B439" s="61">
        <f t="shared" ref="B439" ca="1" si="938">IF(INDIRECT("減額一覧!BA"&amp;P439)=1,INDIRECT("減額一覧!M"&amp;P439),"")</f>
        <v>3104</v>
      </c>
      <c r="C439" s="36">
        <f ca="1">IF(B439="","",INDIRECT("減額一覧!C"&amp;$P439))</f>
        <v>254014000</v>
      </c>
      <c r="D439" s="78" t="str">
        <f ca="1">IF($B439="","",INDIRECT("減額一覧!G"&amp;$P439))</f>
        <v>渋谷　信治</v>
      </c>
      <c r="E439" s="19">
        <f ca="1">IF(B439="","",INDIRECT("減額一覧!H"&amp;P439))</f>
        <v>20</v>
      </c>
      <c r="F439" s="19">
        <f ca="1">IF($B439="","",INDIRECT("減額一覧!T"&amp;P439))</f>
        <v>9</v>
      </c>
      <c r="G439" s="20">
        <f ca="1">IF($B439="","",INDIRECT("減額一覧!U"&amp;P439))</f>
        <v>1944</v>
      </c>
      <c r="H439" s="20">
        <f ca="1">IF($B439="","",INDIRECT("減額一覧!V"&amp;P439))</f>
        <v>1044</v>
      </c>
      <c r="I439" s="32">
        <f ca="1">IF(B439="","",IF(INDIRECT("減額一覧!BL"&amp;P439)=0.08,0.08,0.1))</f>
        <v>0.08</v>
      </c>
      <c r="J439" s="51" t="s">
        <v>535</v>
      </c>
      <c r="K439" s="94" t="str">
        <f t="shared" ca="1" si="842"/>
        <v/>
      </c>
      <c r="L439" s="56" t="str">
        <f t="shared" ca="1" si="805"/>
        <v/>
      </c>
      <c r="N439" s="113" t="str">
        <f t="shared" ref="N439:N442" ca="1" si="939">IF(A439="","",IF(A439&gt;3000,"月ヶ瀬",IF(A439&gt;=2000,"都祁","市内")))</f>
        <v>市内</v>
      </c>
      <c r="O439" s="114">
        <f t="shared" ref="O439" ca="1" si="940">IF(B439="","",IF(INDIRECT("減額一覧!BL"&amp;P439)=0.08,0.08,0.1))</f>
        <v>0.08</v>
      </c>
      <c r="P439" s="38">
        <v>90</v>
      </c>
      <c r="Q439" s="38">
        <f t="shared" ref="Q439:R442" ca="1" si="941">IF(G439="","",IF(G439&gt;0,1,""))</f>
        <v>1</v>
      </c>
      <c r="R439" s="38">
        <f t="shared" ca="1" si="941"/>
        <v>1</v>
      </c>
      <c r="S439" s="66" t="str">
        <f t="shared" ca="1" si="809"/>
        <v>254</v>
      </c>
      <c r="T439" s="105" t="str">
        <f t="shared" ca="1" si="810"/>
        <v/>
      </c>
    </row>
    <row r="440" spans="1:20">
      <c r="A440">
        <f ca="1">IF(B440="","",INDIRECT("減額一覧!B"&amp;$P440))</f>
        <v>343</v>
      </c>
      <c r="B440" s="61">
        <f t="shared" ref="B440" ca="1" si="942">IF(INDIRECT("減額一覧!BB"&amp;P440)=1,INDIRECT("減額一覧!W"&amp;P440),"")</f>
        <v>105</v>
      </c>
      <c r="C440" s="44">
        <f ca="1">IF(B440="","",INDIRECT("減額一覧!C"&amp;$P440))</f>
        <v>254014000</v>
      </c>
      <c r="D440" s="79" t="str">
        <f ca="1">IF($B440="","",INDIRECT("減額一覧!G"&amp;$P440))</f>
        <v>渋谷　信治</v>
      </c>
      <c r="E440" s="19">
        <f ca="1">IF(B440="","",INDIRECT("減額一覧!H"&amp;P440))</f>
        <v>20</v>
      </c>
      <c r="F440" s="19">
        <f ca="1">IF($B440="","",INDIRECT("減額一覧!AD"&amp;P440))</f>
        <v>10</v>
      </c>
      <c r="G440" s="20">
        <f ca="1">IF($B440="","",INDIRECT("減額一覧!AE"&amp;P440))</f>
        <v>2160</v>
      </c>
      <c r="H440" s="20">
        <f ca="1">IF($B440="","",INDIRECT("減額一覧!AF"&amp;P440))</f>
        <v>1160</v>
      </c>
      <c r="I440" s="32">
        <f ca="1">IF(B440="","",IF(INDIRECT("減額一覧!BM"&amp;P440)=0.08,0.08,0.1))</f>
        <v>0.08</v>
      </c>
      <c r="J440" s="52"/>
      <c r="K440" s="95" t="str">
        <f t="shared" ca="1" si="842"/>
        <v/>
      </c>
      <c r="L440" s="58" t="str">
        <f t="shared" ca="1" si="805"/>
        <v/>
      </c>
      <c r="N440" s="113" t="str">
        <f t="shared" ca="1" si="939"/>
        <v>市内</v>
      </c>
      <c r="O440" s="114">
        <f t="shared" ref="O440" ca="1" si="943">IF(B440="","",IF(INDIRECT("減額一覧!BM"&amp;P440)=0.08,0.08,0.1))</f>
        <v>0.08</v>
      </c>
      <c r="P440" s="38">
        <v>90</v>
      </c>
      <c r="Q440" s="38">
        <f t="shared" ca="1" si="941"/>
        <v>1</v>
      </c>
      <c r="R440" s="38">
        <f t="shared" ca="1" si="941"/>
        <v>1</v>
      </c>
      <c r="S440" s="66" t="str">
        <f t="shared" ca="1" si="809"/>
        <v>254</v>
      </c>
      <c r="T440" s="105" t="str">
        <f t="shared" ca="1" si="810"/>
        <v/>
      </c>
    </row>
    <row r="441" spans="1:20" hidden="1">
      <c r="A441" t="str">
        <f ca="1">IF(B441="","",INDIRECT("減額一覧!B"&amp;$P441))</f>
        <v/>
      </c>
      <c r="B441" s="61" t="str">
        <f t="shared" ref="B441" ca="1" si="944">IF(INDIRECT("減額一覧!BC"&amp;P441)=1,INDIRECT("減額一覧!AG"&amp;P441),"")</f>
        <v/>
      </c>
      <c r="C441" s="36" t="str">
        <f ca="1">IF(B441="","",INDIRECT("減額一覧!C"&amp;$P441))</f>
        <v/>
      </c>
      <c r="D441" s="80" t="str">
        <f ca="1">IF($B441="","",INDIRECT("減額一覧!G"&amp;$P441))</f>
        <v/>
      </c>
      <c r="E441" s="19" t="str">
        <f ca="1">IF(B441="","",INDIRECT("減額一覧!H"&amp;P441))</f>
        <v/>
      </c>
      <c r="F441" s="19" t="str">
        <f ca="1">IF($B441="","",INDIRECT("減額一覧!AN"&amp;P441))</f>
        <v/>
      </c>
      <c r="G441" s="20" t="str">
        <f ca="1">IF($B441="","",INDIRECT("減額一覧!AO"&amp;P441))</f>
        <v/>
      </c>
      <c r="H441" s="20" t="str">
        <f ca="1">IF($B441="","",INDIRECT("減額一覧!AP"&amp;P441))</f>
        <v/>
      </c>
      <c r="I441" s="32" t="str">
        <f ca="1">IF(B441="","",IF(INDIRECT("減額一覧!BN"&amp;P441)=0.08,0.08,0.1))</f>
        <v/>
      </c>
      <c r="J441" s="52"/>
      <c r="K441" s="95" t="str">
        <f t="shared" ca="1" si="842"/>
        <v/>
      </c>
      <c r="L441" s="58" t="str">
        <f t="shared" ca="1" si="805"/>
        <v/>
      </c>
      <c r="N441" s="113" t="str">
        <f t="shared" ca="1" si="939"/>
        <v/>
      </c>
      <c r="O441" s="114" t="str">
        <f t="shared" ref="O441" ca="1" si="945">IF(B441="","",IF(INDIRECT("減額一覧!BN"&amp;P441)=0.08,0.08,0.1))</f>
        <v/>
      </c>
      <c r="P441" s="38">
        <v>90</v>
      </c>
      <c r="Q441" s="38" t="str">
        <f t="shared" ca="1" si="941"/>
        <v/>
      </c>
      <c r="R441" s="38" t="str">
        <f t="shared" ca="1" si="941"/>
        <v/>
      </c>
      <c r="S441" s="66" t="str">
        <f t="shared" ca="1" si="809"/>
        <v/>
      </c>
      <c r="T441" s="105" t="str">
        <f t="shared" ca="1" si="810"/>
        <v/>
      </c>
    </row>
    <row r="442" spans="1:20" hidden="1">
      <c r="A442" t="str">
        <f ca="1">IF(B442="","",INDIRECT("減額一覧!B"&amp;$P442))</f>
        <v/>
      </c>
      <c r="B442" s="61" t="str">
        <f t="shared" ref="B442" ca="1" si="946">IF(INDIRECT("減額一覧!BD"&amp;P442)=1,INDIRECT("減額一覧!AQ"&amp;P442),"")</f>
        <v/>
      </c>
      <c r="C442" s="45" t="str">
        <f ca="1">IF(B442="","",INDIRECT("減額一覧!C"&amp;$P442))</f>
        <v/>
      </c>
      <c r="D442" s="79" t="str">
        <f ca="1">IF($B442="","",INDIRECT("減額一覧!G"&amp;$P442))</f>
        <v/>
      </c>
      <c r="E442" s="19" t="str">
        <f ca="1">IF(B442="","",INDIRECT("減額一覧!H"&amp;P442))</f>
        <v/>
      </c>
      <c r="F442" s="19" t="str">
        <f ca="1">IF($B442="","",INDIRECT("減額一覧!AX"&amp;P442))</f>
        <v/>
      </c>
      <c r="G442" s="20" t="str">
        <f ca="1">IF($B442="","",INDIRECT("減額一覧!AY"&amp;P442))</f>
        <v/>
      </c>
      <c r="H442" s="20" t="str">
        <f ca="1">IF($B442="","",INDIRECT("減額一覧!AZ"&amp;P442))</f>
        <v/>
      </c>
      <c r="I442" s="32" t="str">
        <f ca="1">IF(B442="","",IF(INDIRECT("減額一覧!BO"&amp;P442)=0.08,0.08,0.1))</f>
        <v/>
      </c>
      <c r="J442" s="52"/>
      <c r="K442" s="95" t="str">
        <f t="shared" ca="1" si="842"/>
        <v/>
      </c>
      <c r="L442" s="58" t="str">
        <f t="shared" ca="1" si="805"/>
        <v/>
      </c>
      <c r="N442" s="113" t="str">
        <f t="shared" ca="1" si="939"/>
        <v/>
      </c>
      <c r="O442" s="114" t="str">
        <f t="shared" ref="O442" ca="1" si="947">IF(B442="","",IF(INDIRECT("減額一覧!BO"&amp;P442)=0.08,0.08,0.1))</f>
        <v/>
      </c>
      <c r="P442" s="38">
        <v>90</v>
      </c>
      <c r="Q442" s="38" t="str">
        <f t="shared" ca="1" si="941"/>
        <v/>
      </c>
      <c r="R442" s="38" t="str">
        <f t="shared" ca="1" si="941"/>
        <v/>
      </c>
      <c r="S442" s="66" t="str">
        <f t="shared" ca="1" si="809"/>
        <v/>
      </c>
      <c r="T442" s="105" t="str">
        <f t="shared" ca="1" si="810"/>
        <v/>
      </c>
    </row>
    <row r="443" spans="1:20" ht="19.5" thickBot="1">
      <c r="B443" s="64"/>
      <c r="C443" s="41" t="str">
        <f>IF(B443="","",減額一覧!C439)</f>
        <v/>
      </c>
      <c r="D443" s="43"/>
      <c r="E443" s="21"/>
      <c r="F443" s="22" t="s">
        <v>69</v>
      </c>
      <c r="G443" s="23">
        <f t="shared" ref="G443:H443" ca="1" si="948">SUBTOTAL(9,G439:G442)</f>
        <v>4104</v>
      </c>
      <c r="H443" s="23">
        <f t="shared" ca="1" si="948"/>
        <v>2204</v>
      </c>
      <c r="I443" s="30"/>
      <c r="J443" s="53"/>
      <c r="K443" s="96" t="str">
        <f t="shared" si="842"/>
        <v/>
      </c>
      <c r="L443" s="59" t="str">
        <f t="shared" si="805"/>
        <v/>
      </c>
      <c r="N443" s="108" t="str">
        <f t="shared" ref="N443" ca="1" si="949">IF(AND(G443=0,H443=0),"","小計")</f>
        <v>小計</v>
      </c>
      <c r="O443" s="108" t="str">
        <f t="shared" ref="O443" ca="1" si="950">IF(AND(G443=0,H443=0),"","小計")</f>
        <v>小計</v>
      </c>
      <c r="P443" s="38"/>
      <c r="Q443" s="38"/>
      <c r="R443" s="38"/>
      <c r="S443" s="66" t="str">
        <f t="shared" si="809"/>
        <v/>
      </c>
      <c r="T443" s="105" t="str">
        <f t="shared" si="810"/>
        <v/>
      </c>
    </row>
    <row r="444" spans="1:20" ht="20.25" hidden="1" thickTop="1" thickBot="1">
      <c r="A444" t="str">
        <f ca="1">IF(B444="","",INDIRECT("減額一覧!B"&amp;$P444))</f>
        <v/>
      </c>
      <c r="B444" s="61" t="str">
        <f t="shared" ref="B444" ca="1" si="951">IF(INDIRECT("減額一覧!BA"&amp;P444)=1,INDIRECT("減額一覧!M"&amp;P444),"")</f>
        <v/>
      </c>
      <c r="C444" s="36" t="str">
        <f ca="1">IF(B444="","",INDIRECT("減額一覧!C"&amp;$P444))</f>
        <v/>
      </c>
      <c r="D444" s="78" t="str">
        <f ca="1">IF($B444="","",INDIRECT("減額一覧!G"&amp;$P444))</f>
        <v/>
      </c>
      <c r="E444" s="19" t="str">
        <f ca="1">IF(B444="","",INDIRECT("減額一覧!H"&amp;P444))</f>
        <v/>
      </c>
      <c r="F444" s="19" t="str">
        <f ca="1">IF($B444="","",INDIRECT("減額一覧!T"&amp;P444))</f>
        <v/>
      </c>
      <c r="G444" s="20" t="str">
        <f ca="1">IF($B444="","",INDIRECT("減額一覧!U"&amp;P444))</f>
        <v/>
      </c>
      <c r="H444" s="20" t="str">
        <f ca="1">IF($B444="","",INDIRECT("減額一覧!V"&amp;P444))</f>
        <v/>
      </c>
      <c r="I444" s="32" t="str">
        <f ca="1">IF(B444="","",IF(INDIRECT("減額一覧!BL"&amp;P444)=0.08,0.08,0.1))</f>
        <v/>
      </c>
      <c r="J444" s="51"/>
      <c r="K444" s="94" t="str">
        <f t="shared" ca="1" si="842"/>
        <v/>
      </c>
      <c r="L444" s="56" t="str">
        <f t="shared" ca="1" si="805"/>
        <v/>
      </c>
      <c r="N444" s="113" t="str">
        <f t="shared" ref="N444:N447" ca="1" si="952">IF(A444="","",IF(A444&gt;3000,"月ヶ瀬",IF(A444&gt;=2000,"都祁","市内")))</f>
        <v/>
      </c>
      <c r="O444" s="114" t="str">
        <f t="shared" ref="O444" ca="1" si="953">IF(B444="","",IF(INDIRECT("減額一覧!BL"&amp;P444)=0.08,0.08,0.1))</f>
        <v/>
      </c>
      <c r="P444" s="38">
        <v>91</v>
      </c>
      <c r="Q444" s="38" t="str">
        <f t="shared" ref="Q444:R447" ca="1" si="954">IF(G444="","",IF(G444&gt;0,1,""))</f>
        <v/>
      </c>
      <c r="R444" s="38" t="str">
        <f t="shared" ca="1" si="954"/>
        <v/>
      </c>
      <c r="S444" s="66" t="str">
        <f t="shared" ca="1" si="809"/>
        <v/>
      </c>
      <c r="T444" s="105" t="str">
        <f t="shared" ca="1" si="810"/>
        <v/>
      </c>
    </row>
    <row r="445" spans="1:20" ht="20.25" hidden="1" thickTop="1" thickBot="1">
      <c r="A445" t="str">
        <f ca="1">IF(B445="","",INDIRECT("減額一覧!B"&amp;$P445))</f>
        <v/>
      </c>
      <c r="B445" s="61" t="str">
        <f t="shared" ref="B445" ca="1" si="955">IF(INDIRECT("減額一覧!BB"&amp;P445)=1,INDIRECT("減額一覧!W"&amp;P445),"")</f>
        <v/>
      </c>
      <c r="C445" s="44" t="str">
        <f ca="1">IF(B445="","",INDIRECT("減額一覧!C"&amp;$P445))</f>
        <v/>
      </c>
      <c r="D445" s="79" t="str">
        <f ca="1">IF($B445="","",INDIRECT("減額一覧!G"&amp;$P445))</f>
        <v/>
      </c>
      <c r="E445" s="19" t="str">
        <f ca="1">IF(B445="","",INDIRECT("減額一覧!H"&amp;P445))</f>
        <v/>
      </c>
      <c r="F445" s="19" t="str">
        <f ca="1">IF($B445="","",INDIRECT("減額一覧!AD"&amp;P445))</f>
        <v/>
      </c>
      <c r="G445" s="20" t="str">
        <f ca="1">IF($B445="","",INDIRECT("減額一覧!AE"&amp;P445))</f>
        <v/>
      </c>
      <c r="H445" s="20" t="str">
        <f ca="1">IF($B445="","",INDIRECT("減額一覧!AF"&amp;P445))</f>
        <v/>
      </c>
      <c r="I445" s="32" t="str">
        <f ca="1">IF(B445="","",IF(INDIRECT("減額一覧!BM"&amp;P445)=0.08,0.08,0.1))</f>
        <v/>
      </c>
      <c r="J445" s="52"/>
      <c r="K445" s="95" t="str">
        <f t="shared" ca="1" si="842"/>
        <v/>
      </c>
      <c r="L445" s="58" t="str">
        <f t="shared" ca="1" si="805"/>
        <v/>
      </c>
      <c r="N445" s="113" t="str">
        <f t="shared" ca="1" si="952"/>
        <v/>
      </c>
      <c r="O445" s="114" t="str">
        <f t="shared" ref="O445" ca="1" si="956">IF(B445="","",IF(INDIRECT("減額一覧!BM"&amp;P445)=0.08,0.08,0.1))</f>
        <v/>
      </c>
      <c r="P445" s="38">
        <v>91</v>
      </c>
      <c r="Q445" s="38" t="str">
        <f t="shared" ca="1" si="954"/>
        <v/>
      </c>
      <c r="R445" s="38" t="str">
        <f t="shared" ca="1" si="954"/>
        <v/>
      </c>
      <c r="S445" s="66" t="str">
        <f t="shared" ca="1" si="809"/>
        <v/>
      </c>
      <c r="T445" s="105" t="str">
        <f t="shared" ca="1" si="810"/>
        <v/>
      </c>
    </row>
    <row r="446" spans="1:20" ht="20.25" hidden="1" thickTop="1" thickBot="1">
      <c r="A446" t="str">
        <f ca="1">IF(B446="","",INDIRECT("減額一覧!B"&amp;$P446))</f>
        <v/>
      </c>
      <c r="B446" s="61" t="str">
        <f t="shared" ref="B446" ca="1" si="957">IF(INDIRECT("減額一覧!BC"&amp;P446)=1,INDIRECT("減額一覧!AG"&amp;P446),"")</f>
        <v/>
      </c>
      <c r="C446" s="36" t="str">
        <f ca="1">IF(B446="","",INDIRECT("減額一覧!C"&amp;$P446))</f>
        <v/>
      </c>
      <c r="D446" s="80" t="str">
        <f ca="1">IF($B446="","",INDIRECT("減額一覧!G"&amp;$P446))</f>
        <v/>
      </c>
      <c r="E446" s="19" t="str">
        <f ca="1">IF(B446="","",INDIRECT("減額一覧!H"&amp;P446))</f>
        <v/>
      </c>
      <c r="F446" s="19" t="str">
        <f ca="1">IF($B446="","",INDIRECT("減額一覧!AN"&amp;P446))</f>
        <v/>
      </c>
      <c r="G446" s="20" t="str">
        <f ca="1">IF($B446="","",INDIRECT("減額一覧!AO"&amp;P446))</f>
        <v/>
      </c>
      <c r="H446" s="20" t="str">
        <f ca="1">IF($B446="","",INDIRECT("減額一覧!AP"&amp;P446))</f>
        <v/>
      </c>
      <c r="I446" s="32" t="str">
        <f ca="1">IF(B446="","",IF(INDIRECT("減額一覧!BN"&amp;P446)=0.08,0.08,0.1))</f>
        <v/>
      </c>
      <c r="J446" s="52"/>
      <c r="K446" s="95" t="str">
        <f t="shared" ca="1" si="842"/>
        <v/>
      </c>
      <c r="L446" s="58" t="str">
        <f t="shared" ca="1" si="805"/>
        <v/>
      </c>
      <c r="N446" s="113" t="str">
        <f t="shared" ca="1" si="952"/>
        <v/>
      </c>
      <c r="O446" s="114" t="str">
        <f t="shared" ref="O446" ca="1" si="958">IF(B446="","",IF(INDIRECT("減額一覧!BN"&amp;P446)=0.08,0.08,0.1))</f>
        <v/>
      </c>
      <c r="P446" s="38">
        <v>91</v>
      </c>
      <c r="Q446" s="38" t="str">
        <f t="shared" ca="1" si="954"/>
        <v/>
      </c>
      <c r="R446" s="38" t="str">
        <f t="shared" ca="1" si="954"/>
        <v/>
      </c>
      <c r="S446" s="66" t="str">
        <f t="shared" ca="1" si="809"/>
        <v/>
      </c>
      <c r="T446" s="105" t="str">
        <f t="shared" ca="1" si="810"/>
        <v/>
      </c>
    </row>
    <row r="447" spans="1:20" ht="20.25" hidden="1" thickTop="1" thickBot="1">
      <c r="A447" t="str">
        <f ca="1">IF(B447="","",INDIRECT("減額一覧!B"&amp;$P447))</f>
        <v/>
      </c>
      <c r="B447" s="61" t="str">
        <f t="shared" ref="B447" ca="1" si="959">IF(INDIRECT("減額一覧!BD"&amp;P447)=1,INDIRECT("減額一覧!AQ"&amp;P447),"")</f>
        <v/>
      </c>
      <c r="C447" s="45" t="str">
        <f ca="1">IF(B447="","",INDIRECT("減額一覧!C"&amp;$P447))</f>
        <v/>
      </c>
      <c r="D447" s="79" t="str">
        <f ca="1">IF($B447="","",INDIRECT("減額一覧!G"&amp;$P447))</f>
        <v/>
      </c>
      <c r="E447" s="19" t="str">
        <f ca="1">IF(B447="","",INDIRECT("減額一覧!H"&amp;P447))</f>
        <v/>
      </c>
      <c r="F447" s="19" t="str">
        <f ca="1">IF($B447="","",INDIRECT("減額一覧!AX"&amp;P447))</f>
        <v/>
      </c>
      <c r="G447" s="20" t="str">
        <f ca="1">IF($B447="","",INDIRECT("減額一覧!AY"&amp;P447))</f>
        <v/>
      </c>
      <c r="H447" s="20" t="str">
        <f ca="1">IF($B447="","",INDIRECT("減額一覧!AZ"&amp;P447))</f>
        <v/>
      </c>
      <c r="I447" s="32" t="str">
        <f ca="1">IF(B447="","",IF(INDIRECT("減額一覧!BO"&amp;P447)=0.08,0.08,0.1))</f>
        <v/>
      </c>
      <c r="J447" s="52"/>
      <c r="K447" s="95" t="str">
        <f t="shared" ca="1" si="842"/>
        <v/>
      </c>
      <c r="L447" s="58" t="str">
        <f t="shared" ca="1" si="805"/>
        <v/>
      </c>
      <c r="N447" s="113" t="str">
        <f t="shared" ca="1" si="952"/>
        <v/>
      </c>
      <c r="O447" s="114" t="str">
        <f t="shared" ref="O447" ca="1" si="960">IF(B447="","",IF(INDIRECT("減額一覧!BO"&amp;P447)=0.08,0.08,0.1))</f>
        <v/>
      </c>
      <c r="P447" s="38">
        <v>91</v>
      </c>
      <c r="Q447" s="38" t="str">
        <f t="shared" ca="1" si="954"/>
        <v/>
      </c>
      <c r="R447" s="38" t="str">
        <f t="shared" ca="1" si="954"/>
        <v/>
      </c>
      <c r="S447" s="66" t="str">
        <f t="shared" ca="1" si="809"/>
        <v/>
      </c>
      <c r="T447" s="105" t="str">
        <f t="shared" ca="1" si="810"/>
        <v/>
      </c>
    </row>
    <row r="448" spans="1:20" ht="20.25" hidden="1" thickTop="1" thickBot="1">
      <c r="B448" s="64"/>
      <c r="C448" s="41" t="str">
        <f>IF(B448="","",減額一覧!C444)</f>
        <v/>
      </c>
      <c r="D448" s="43"/>
      <c r="E448" s="21"/>
      <c r="F448" s="22" t="s">
        <v>69</v>
      </c>
      <c r="G448" s="23">
        <f t="shared" ref="G448:H448" si="961">SUBTOTAL(9,G444:G447)</f>
        <v>0</v>
      </c>
      <c r="H448" s="23">
        <f t="shared" si="961"/>
        <v>0</v>
      </c>
      <c r="I448" s="30"/>
      <c r="J448" s="53"/>
      <c r="K448" s="96" t="str">
        <f t="shared" si="842"/>
        <v/>
      </c>
      <c r="L448" s="59" t="str">
        <f t="shared" si="805"/>
        <v/>
      </c>
      <c r="N448" s="108" t="str">
        <f t="shared" ref="N448" si="962">IF(AND(G448=0,H448=0),"","小計")</f>
        <v/>
      </c>
      <c r="O448" s="108" t="str">
        <f t="shared" ref="O448" si="963">IF(AND(G448=0,H448=0),"","小計")</f>
        <v/>
      </c>
      <c r="P448" s="38"/>
      <c r="Q448" s="38"/>
      <c r="R448" s="38"/>
      <c r="S448" s="66" t="str">
        <f t="shared" si="809"/>
        <v/>
      </c>
      <c r="T448" s="105" t="str">
        <f t="shared" si="810"/>
        <v/>
      </c>
    </row>
    <row r="449" spans="1:20" ht="20.25" hidden="1" thickTop="1" thickBot="1">
      <c r="A449">
        <f ca="1">IF(B449="","",INDIRECT("減額一覧!B"&amp;$P449))</f>
        <v>345</v>
      </c>
      <c r="B449" s="61">
        <f t="shared" ref="B449" ca="1" si="964">IF(INDIRECT("減額一覧!BA"&amp;P449)=1,INDIRECT("減額一覧!M"&amp;P449),"")</f>
        <v>208</v>
      </c>
      <c r="C449" s="36">
        <f ca="1">IF(B449="","",INDIRECT("減額一覧!C"&amp;$P449))</f>
        <v>317109000</v>
      </c>
      <c r="D449" s="78" t="str">
        <f ca="1">IF($B449="","",INDIRECT("減額一覧!G"&amp;$P449))</f>
        <v>西野　扶美子</v>
      </c>
      <c r="E449" s="19">
        <f ca="1">IF(B449="","",INDIRECT("減額一覧!H"&amp;P449))</f>
        <v>13</v>
      </c>
      <c r="F449" s="19">
        <f ca="1">IF($B449="","",INDIRECT("減額一覧!T"&amp;P449))</f>
        <v>12</v>
      </c>
      <c r="G449" s="20">
        <f ca="1">IF($B449="","",INDIRECT("減額一覧!U"&amp;P449))</f>
        <v>2640</v>
      </c>
      <c r="H449" s="20">
        <f ca="1">IF($B449="","",INDIRECT("減額一覧!V"&amp;P449))</f>
        <v>1637</v>
      </c>
      <c r="I449" s="32">
        <f ca="1">IF(B449="","",IF(INDIRECT("減額一覧!BL"&amp;P449)=0.08,0.08,0.1))</f>
        <v>0.1</v>
      </c>
      <c r="J449" s="51" t="s">
        <v>536</v>
      </c>
      <c r="K449" s="94" t="str">
        <f t="shared" ca="1" si="842"/>
        <v/>
      </c>
      <c r="L449" s="56" t="str">
        <f t="shared" ca="1" si="805"/>
        <v/>
      </c>
      <c r="N449" s="113" t="str">
        <f t="shared" ref="N449:N452" ca="1" si="965">IF(A449="","",IF(A449&gt;3000,"月ヶ瀬",IF(A449&gt;=2000,"都祁","市内")))</f>
        <v>市内</v>
      </c>
      <c r="O449" s="114">
        <f t="shared" ref="O449" ca="1" si="966">IF(B449="","",IF(INDIRECT("減額一覧!BL"&amp;P449)=0.08,0.08,0.1))</f>
        <v>0.1</v>
      </c>
      <c r="P449" s="38">
        <v>92</v>
      </c>
      <c r="Q449" s="38">
        <f t="shared" ref="Q449:R452" ca="1" si="967">IF(G449="","",IF(G449&gt;0,1,""))</f>
        <v>1</v>
      </c>
      <c r="R449" s="38">
        <f t="shared" ca="1" si="967"/>
        <v>1</v>
      </c>
      <c r="S449" s="66" t="str">
        <f t="shared" ca="1" si="809"/>
        <v>317</v>
      </c>
      <c r="T449" s="105" t="str">
        <f t="shared" ca="1" si="810"/>
        <v/>
      </c>
    </row>
    <row r="450" spans="1:20" ht="20.25" hidden="1" thickTop="1" thickBot="1">
      <c r="A450" t="str">
        <f ca="1">IF(B450="","",INDIRECT("減額一覧!B"&amp;$P450))</f>
        <v/>
      </c>
      <c r="B450" s="61" t="str">
        <f t="shared" ref="B450" ca="1" si="968">IF(INDIRECT("減額一覧!BB"&amp;P450)=1,INDIRECT("減額一覧!W"&amp;P450),"")</f>
        <v/>
      </c>
      <c r="C450" s="44" t="str">
        <f ca="1">IF(B450="","",INDIRECT("減額一覧!C"&amp;$P450))</f>
        <v/>
      </c>
      <c r="D450" s="79" t="str">
        <f ca="1">IF($B450="","",INDIRECT("減額一覧!G"&amp;$P450))</f>
        <v/>
      </c>
      <c r="E450" s="19" t="str">
        <f ca="1">IF(B450="","",INDIRECT("減額一覧!H"&amp;P450))</f>
        <v/>
      </c>
      <c r="F450" s="19" t="str">
        <f ca="1">IF($B450="","",INDIRECT("減額一覧!AD"&amp;P450))</f>
        <v/>
      </c>
      <c r="G450" s="20" t="str">
        <f ca="1">IF($B450="","",INDIRECT("減額一覧!AE"&amp;P450))</f>
        <v/>
      </c>
      <c r="H450" s="20" t="str">
        <f ca="1">IF($B450="","",INDIRECT("減額一覧!AF"&amp;P450))</f>
        <v/>
      </c>
      <c r="I450" s="32" t="str">
        <f ca="1">IF(B450="","",IF(INDIRECT("減額一覧!BM"&amp;P450)=0.08,0.08,0.1))</f>
        <v/>
      </c>
      <c r="J450" s="52"/>
      <c r="K450" s="95" t="str">
        <f t="shared" ca="1" si="842"/>
        <v/>
      </c>
      <c r="L450" s="58" t="str">
        <f t="shared" ca="1" si="805"/>
        <v/>
      </c>
      <c r="N450" s="113" t="str">
        <f t="shared" ca="1" si="965"/>
        <v/>
      </c>
      <c r="O450" s="114" t="str">
        <f t="shared" ref="O450" ca="1" si="969">IF(B450="","",IF(INDIRECT("減額一覧!BM"&amp;P450)=0.08,0.08,0.1))</f>
        <v/>
      </c>
      <c r="P450" s="38">
        <v>92</v>
      </c>
      <c r="Q450" s="38" t="str">
        <f t="shared" ca="1" si="967"/>
        <v/>
      </c>
      <c r="R450" s="38" t="str">
        <f t="shared" ca="1" si="967"/>
        <v/>
      </c>
      <c r="S450" s="66" t="str">
        <f t="shared" ca="1" si="809"/>
        <v/>
      </c>
      <c r="T450" s="105" t="str">
        <f t="shared" ca="1" si="810"/>
        <v/>
      </c>
    </row>
    <row r="451" spans="1:20" ht="20.25" hidden="1" thickTop="1" thickBot="1">
      <c r="A451" t="str">
        <f ca="1">IF(B451="","",INDIRECT("減額一覧!B"&amp;$P451))</f>
        <v/>
      </c>
      <c r="B451" s="61" t="str">
        <f t="shared" ref="B451" ca="1" si="970">IF(INDIRECT("減額一覧!BC"&amp;P451)=1,INDIRECT("減額一覧!AG"&amp;P451),"")</f>
        <v/>
      </c>
      <c r="C451" s="36" t="str">
        <f ca="1">IF(B451="","",INDIRECT("減額一覧!C"&amp;$P451))</f>
        <v/>
      </c>
      <c r="D451" s="80" t="str">
        <f ca="1">IF($B451="","",INDIRECT("減額一覧!G"&amp;$P451))</f>
        <v/>
      </c>
      <c r="E451" s="19" t="str">
        <f ca="1">IF(B451="","",INDIRECT("減額一覧!H"&amp;P451))</f>
        <v/>
      </c>
      <c r="F451" s="19" t="str">
        <f ca="1">IF($B451="","",INDIRECT("減額一覧!AN"&amp;P451))</f>
        <v/>
      </c>
      <c r="G451" s="20" t="str">
        <f ca="1">IF($B451="","",INDIRECT("減額一覧!AO"&amp;P451))</f>
        <v/>
      </c>
      <c r="H451" s="20" t="str">
        <f ca="1">IF($B451="","",INDIRECT("減額一覧!AP"&amp;P451))</f>
        <v/>
      </c>
      <c r="I451" s="32" t="str">
        <f ca="1">IF(B451="","",IF(INDIRECT("減額一覧!BN"&amp;P451)=0.08,0.08,0.1))</f>
        <v/>
      </c>
      <c r="J451" s="52"/>
      <c r="K451" s="95" t="str">
        <f t="shared" ca="1" si="842"/>
        <v/>
      </c>
      <c r="L451" s="58" t="str">
        <f t="shared" ca="1" si="805"/>
        <v/>
      </c>
      <c r="N451" s="113" t="str">
        <f t="shared" ca="1" si="965"/>
        <v/>
      </c>
      <c r="O451" s="114" t="str">
        <f t="shared" ref="O451" ca="1" si="971">IF(B451="","",IF(INDIRECT("減額一覧!BN"&amp;P451)=0.08,0.08,0.1))</f>
        <v/>
      </c>
      <c r="P451" s="38">
        <v>92</v>
      </c>
      <c r="Q451" s="38" t="str">
        <f t="shared" ca="1" si="967"/>
        <v/>
      </c>
      <c r="R451" s="38" t="str">
        <f t="shared" ca="1" si="967"/>
        <v/>
      </c>
      <c r="S451" s="66" t="str">
        <f t="shared" ca="1" si="809"/>
        <v/>
      </c>
      <c r="T451" s="105" t="str">
        <f t="shared" ca="1" si="810"/>
        <v/>
      </c>
    </row>
    <row r="452" spans="1:20" ht="20.25" hidden="1" thickTop="1" thickBot="1">
      <c r="A452" t="str">
        <f ca="1">IF(B452="","",INDIRECT("減額一覧!B"&amp;$P452))</f>
        <v/>
      </c>
      <c r="B452" s="61" t="str">
        <f t="shared" ref="B452" ca="1" si="972">IF(INDIRECT("減額一覧!BD"&amp;P452)=1,INDIRECT("減額一覧!AQ"&amp;P452),"")</f>
        <v/>
      </c>
      <c r="C452" s="45" t="str">
        <f ca="1">IF(B452="","",INDIRECT("減額一覧!C"&amp;$P452))</f>
        <v/>
      </c>
      <c r="D452" s="79" t="str">
        <f ca="1">IF($B452="","",INDIRECT("減額一覧!G"&amp;$P452))</f>
        <v/>
      </c>
      <c r="E452" s="19" t="str">
        <f ca="1">IF(B452="","",INDIRECT("減額一覧!H"&amp;P452))</f>
        <v/>
      </c>
      <c r="F452" s="19" t="str">
        <f ca="1">IF($B452="","",INDIRECT("減額一覧!AX"&amp;P452))</f>
        <v/>
      </c>
      <c r="G452" s="20" t="str">
        <f ca="1">IF($B452="","",INDIRECT("減額一覧!AY"&amp;P452))</f>
        <v/>
      </c>
      <c r="H452" s="20" t="str">
        <f ca="1">IF($B452="","",INDIRECT("減額一覧!AZ"&amp;P452))</f>
        <v/>
      </c>
      <c r="I452" s="32" t="str">
        <f ca="1">IF(B452="","",IF(INDIRECT("減額一覧!BO"&amp;P452)=0.08,0.08,0.1))</f>
        <v/>
      </c>
      <c r="J452" s="52"/>
      <c r="K452" s="95" t="str">
        <f t="shared" ca="1" si="842"/>
        <v/>
      </c>
      <c r="L452" s="58" t="str">
        <f t="shared" ca="1" si="805"/>
        <v/>
      </c>
      <c r="N452" s="113" t="str">
        <f t="shared" ca="1" si="965"/>
        <v/>
      </c>
      <c r="O452" s="114" t="str">
        <f t="shared" ref="O452" ca="1" si="973">IF(B452="","",IF(INDIRECT("減額一覧!BO"&amp;P452)=0.08,0.08,0.1))</f>
        <v/>
      </c>
      <c r="P452" s="38">
        <v>92</v>
      </c>
      <c r="Q452" s="38" t="str">
        <f t="shared" ca="1" si="967"/>
        <v/>
      </c>
      <c r="R452" s="38" t="str">
        <f t="shared" ca="1" si="967"/>
        <v/>
      </c>
      <c r="S452" s="66" t="str">
        <f t="shared" ca="1" si="809"/>
        <v/>
      </c>
      <c r="T452" s="105" t="str">
        <f t="shared" ca="1" si="810"/>
        <v/>
      </c>
    </row>
    <row r="453" spans="1:20" ht="20.25" hidden="1" thickTop="1" thickBot="1">
      <c r="B453" s="64"/>
      <c r="C453" s="41" t="str">
        <f>IF(B453="","",減額一覧!C449)</f>
        <v/>
      </c>
      <c r="D453" s="43"/>
      <c r="E453" s="21"/>
      <c r="F453" s="22" t="s">
        <v>69</v>
      </c>
      <c r="G453" s="23">
        <f t="shared" ref="G453:H453" si="974">SUBTOTAL(9,G449:G452)</f>
        <v>0</v>
      </c>
      <c r="H453" s="23">
        <f t="shared" si="974"/>
        <v>0</v>
      </c>
      <c r="I453" s="30"/>
      <c r="J453" s="53"/>
      <c r="K453" s="96" t="str">
        <f t="shared" si="842"/>
        <v/>
      </c>
      <c r="L453" s="59" t="str">
        <f t="shared" ref="L453:L516" si="975">IF(OR(S453="370",S453="371",S453="372",S453="373",S453="374",S453="375",S453="376",S453="377",S453="378",S453="379",S453="380",S453="039",S453="389"),"農集","")</f>
        <v/>
      </c>
      <c r="N453" s="108" t="str">
        <f t="shared" ref="N453" si="976">IF(AND(G453=0,H453=0),"","小計")</f>
        <v/>
      </c>
      <c r="O453" s="108" t="str">
        <f t="shared" ref="O453" si="977">IF(AND(G453=0,H453=0),"","小計")</f>
        <v/>
      </c>
      <c r="P453" s="38"/>
      <c r="Q453" s="38"/>
      <c r="R453" s="38"/>
      <c r="S453" s="66" t="str">
        <f t="shared" ref="S453:S516" si="978">IF(C453="","",LEFT(TEXT(C453,"000000000"),3))</f>
        <v/>
      </c>
      <c r="T453" s="105" t="str">
        <f t="shared" ref="T453:T516" si="979">IF(L453="","",IF(H453=0,"",H453))</f>
        <v/>
      </c>
    </row>
    <row r="454" spans="1:20" ht="20.25" hidden="1" thickTop="1" thickBot="1">
      <c r="A454">
        <f ca="1">IF(B454="","",INDIRECT("減額一覧!B"&amp;$P454))</f>
        <v>346</v>
      </c>
      <c r="B454" s="61">
        <f t="shared" ref="B454" ca="1" si="980">IF(INDIRECT("減額一覧!BA"&amp;P454)=1,INDIRECT("減額一覧!M"&amp;P454),"")</f>
        <v>207</v>
      </c>
      <c r="C454" s="36">
        <f ca="1">IF(B454="","",INDIRECT("減額一覧!C"&amp;$P454))</f>
        <v>573158000</v>
      </c>
      <c r="D454" s="78" t="str">
        <f ca="1">IF($B454="","",INDIRECT("減額一覧!G"&amp;$P454))</f>
        <v>田中　幹夫</v>
      </c>
      <c r="E454" s="19">
        <f ca="1">IF(B454="","",INDIRECT("減額一覧!H"&amp;P454))</f>
        <v>20</v>
      </c>
      <c r="F454" s="19">
        <f ca="1">IF($B454="","",INDIRECT("減額一覧!T"&amp;P454))</f>
        <v>8</v>
      </c>
      <c r="G454" s="20">
        <f ca="1">IF($B454="","",INDIRECT("減額一覧!U"&amp;P454))</f>
        <v>1760</v>
      </c>
      <c r="H454" s="20">
        <f ca="1">IF($B454="","",INDIRECT("減額一覧!V"&amp;P454))</f>
        <v>1091</v>
      </c>
      <c r="I454" s="32">
        <f ca="1">IF(B454="","",IF(INDIRECT("減額一覧!BL"&amp;P454)=0.08,0.08,0.1))</f>
        <v>0.1</v>
      </c>
      <c r="J454" s="51" t="s">
        <v>505</v>
      </c>
      <c r="K454" s="94" t="str">
        <f t="shared" ca="1" si="842"/>
        <v/>
      </c>
      <c r="L454" s="56" t="str">
        <f t="shared" ca="1" si="975"/>
        <v/>
      </c>
      <c r="N454" s="113" t="str">
        <f t="shared" ref="N454:N457" ca="1" si="981">IF(A454="","",IF(A454&gt;3000,"月ヶ瀬",IF(A454&gt;=2000,"都祁","市内")))</f>
        <v>市内</v>
      </c>
      <c r="O454" s="114">
        <f t="shared" ref="O454" ca="1" si="982">IF(B454="","",IF(INDIRECT("減額一覧!BL"&amp;P454)=0.08,0.08,0.1))</f>
        <v>0.1</v>
      </c>
      <c r="P454" s="38">
        <v>93</v>
      </c>
      <c r="Q454" s="38">
        <f t="shared" ref="Q454:R457" ca="1" si="983">IF(G454="","",IF(G454&gt;0,1,""))</f>
        <v>1</v>
      </c>
      <c r="R454" s="38">
        <f t="shared" ca="1" si="983"/>
        <v>1</v>
      </c>
      <c r="S454" s="66" t="str">
        <f t="shared" ca="1" si="978"/>
        <v>573</v>
      </c>
      <c r="T454" s="105" t="str">
        <f t="shared" ca="1" si="979"/>
        <v/>
      </c>
    </row>
    <row r="455" spans="1:20" ht="20.25" hidden="1" thickTop="1" thickBot="1">
      <c r="A455">
        <f ca="1">IF(B455="","",INDIRECT("減額一覧!B"&amp;$P455))</f>
        <v>346</v>
      </c>
      <c r="B455" s="61">
        <f t="shared" ref="B455" ca="1" si="984">IF(INDIRECT("減額一覧!BB"&amp;P455)=1,INDIRECT("減額一覧!W"&amp;P455),"")</f>
        <v>208</v>
      </c>
      <c r="C455" s="44">
        <f ca="1">IF(B455="","",INDIRECT("減額一覧!C"&amp;$P455))</f>
        <v>573158000</v>
      </c>
      <c r="D455" s="79" t="str">
        <f ca="1">IF($B455="","",INDIRECT("減額一覧!G"&amp;$P455))</f>
        <v>田中　幹夫</v>
      </c>
      <c r="E455" s="19">
        <f ca="1">IF(B455="","",INDIRECT("減額一覧!H"&amp;P455))</f>
        <v>20</v>
      </c>
      <c r="F455" s="19">
        <f ca="1">IF($B455="","",INDIRECT("減額一覧!AD"&amp;P455))</f>
        <v>7</v>
      </c>
      <c r="G455" s="20">
        <f ca="1">IF($B455="","",INDIRECT("減額一覧!AE"&amp;P455))</f>
        <v>1540</v>
      </c>
      <c r="H455" s="20">
        <f ca="1">IF($B455="","",INDIRECT("減額一覧!AF"&amp;P455))</f>
        <v>955</v>
      </c>
      <c r="I455" s="32">
        <f ca="1">IF(B455="","",IF(INDIRECT("減額一覧!BM"&amp;P455)=0.08,0.08,0.1))</f>
        <v>0.1</v>
      </c>
      <c r="J455" s="52"/>
      <c r="K455" s="95" t="str">
        <f t="shared" ca="1" si="842"/>
        <v/>
      </c>
      <c r="L455" s="58" t="str">
        <f t="shared" ca="1" si="975"/>
        <v/>
      </c>
      <c r="N455" s="113" t="str">
        <f t="shared" ca="1" si="981"/>
        <v>市内</v>
      </c>
      <c r="O455" s="114">
        <f t="shared" ref="O455" ca="1" si="985">IF(B455="","",IF(INDIRECT("減額一覧!BM"&amp;P455)=0.08,0.08,0.1))</f>
        <v>0.1</v>
      </c>
      <c r="P455" s="38">
        <v>93</v>
      </c>
      <c r="Q455" s="38">
        <f t="shared" ca="1" si="983"/>
        <v>1</v>
      </c>
      <c r="R455" s="38">
        <f t="shared" ca="1" si="983"/>
        <v>1</v>
      </c>
      <c r="S455" s="66" t="str">
        <f t="shared" ca="1" si="978"/>
        <v>573</v>
      </c>
      <c r="T455" s="105" t="str">
        <f t="shared" ca="1" si="979"/>
        <v/>
      </c>
    </row>
    <row r="456" spans="1:20" ht="20.25" hidden="1" thickTop="1" thickBot="1">
      <c r="A456" t="str">
        <f ca="1">IF(B456="","",INDIRECT("減額一覧!B"&amp;$P456))</f>
        <v/>
      </c>
      <c r="B456" s="61" t="str">
        <f t="shared" ref="B456" ca="1" si="986">IF(INDIRECT("減額一覧!BC"&amp;P456)=1,INDIRECT("減額一覧!AG"&amp;P456),"")</f>
        <v/>
      </c>
      <c r="C456" s="36" t="str">
        <f ca="1">IF(B456="","",INDIRECT("減額一覧!C"&amp;$P456))</f>
        <v/>
      </c>
      <c r="D456" s="80" t="str">
        <f ca="1">IF($B456="","",INDIRECT("減額一覧!G"&amp;$P456))</f>
        <v/>
      </c>
      <c r="E456" s="19" t="str">
        <f ca="1">IF(B456="","",INDIRECT("減額一覧!H"&amp;P456))</f>
        <v/>
      </c>
      <c r="F456" s="19" t="str">
        <f ca="1">IF($B456="","",INDIRECT("減額一覧!AN"&amp;P456))</f>
        <v/>
      </c>
      <c r="G456" s="20" t="str">
        <f ca="1">IF($B456="","",INDIRECT("減額一覧!AO"&amp;P456))</f>
        <v/>
      </c>
      <c r="H456" s="20" t="str">
        <f ca="1">IF($B456="","",INDIRECT("減額一覧!AP"&amp;P456))</f>
        <v/>
      </c>
      <c r="I456" s="32" t="str">
        <f ca="1">IF(B456="","",IF(INDIRECT("減額一覧!BN"&amp;P456)=0.08,0.08,0.1))</f>
        <v/>
      </c>
      <c r="J456" s="52"/>
      <c r="K456" s="95" t="str">
        <f t="shared" ca="1" si="842"/>
        <v/>
      </c>
      <c r="L456" s="58" t="str">
        <f t="shared" ca="1" si="975"/>
        <v/>
      </c>
      <c r="N456" s="113" t="str">
        <f t="shared" ca="1" si="981"/>
        <v/>
      </c>
      <c r="O456" s="114" t="str">
        <f t="shared" ref="O456" ca="1" si="987">IF(B456="","",IF(INDIRECT("減額一覧!BN"&amp;P456)=0.08,0.08,0.1))</f>
        <v/>
      </c>
      <c r="P456" s="38">
        <v>93</v>
      </c>
      <c r="Q456" s="38" t="str">
        <f t="shared" ca="1" si="983"/>
        <v/>
      </c>
      <c r="R456" s="38" t="str">
        <f t="shared" ca="1" si="983"/>
        <v/>
      </c>
      <c r="S456" s="66" t="str">
        <f t="shared" ca="1" si="978"/>
        <v/>
      </c>
      <c r="T456" s="105" t="str">
        <f t="shared" ca="1" si="979"/>
        <v/>
      </c>
    </row>
    <row r="457" spans="1:20" ht="20.25" hidden="1" thickTop="1" thickBot="1">
      <c r="A457" t="str">
        <f ca="1">IF(B457="","",INDIRECT("減額一覧!B"&amp;$P457))</f>
        <v/>
      </c>
      <c r="B457" s="61" t="str">
        <f t="shared" ref="B457" ca="1" si="988">IF(INDIRECT("減額一覧!BD"&amp;P457)=1,INDIRECT("減額一覧!AQ"&amp;P457),"")</f>
        <v/>
      </c>
      <c r="C457" s="45" t="str">
        <f ca="1">IF(B457="","",INDIRECT("減額一覧!C"&amp;$P457))</f>
        <v/>
      </c>
      <c r="D457" s="79" t="str">
        <f ca="1">IF($B457="","",INDIRECT("減額一覧!G"&amp;$P457))</f>
        <v/>
      </c>
      <c r="E457" s="19" t="str">
        <f ca="1">IF(B457="","",INDIRECT("減額一覧!H"&amp;P457))</f>
        <v/>
      </c>
      <c r="F457" s="19" t="str">
        <f ca="1">IF($B457="","",INDIRECT("減額一覧!AX"&amp;P457))</f>
        <v/>
      </c>
      <c r="G457" s="20" t="str">
        <f ca="1">IF($B457="","",INDIRECT("減額一覧!AY"&amp;P457))</f>
        <v/>
      </c>
      <c r="H457" s="20" t="str">
        <f ca="1">IF($B457="","",INDIRECT("減額一覧!AZ"&amp;P457))</f>
        <v/>
      </c>
      <c r="I457" s="32" t="str">
        <f ca="1">IF(B457="","",IF(INDIRECT("減額一覧!BO"&amp;P457)=0.08,0.08,0.1))</f>
        <v/>
      </c>
      <c r="J457" s="52"/>
      <c r="K457" s="95" t="str">
        <f t="shared" ca="1" si="842"/>
        <v/>
      </c>
      <c r="L457" s="58" t="str">
        <f t="shared" ca="1" si="975"/>
        <v/>
      </c>
      <c r="N457" s="113" t="str">
        <f t="shared" ca="1" si="981"/>
        <v/>
      </c>
      <c r="O457" s="114" t="str">
        <f t="shared" ref="O457" ca="1" si="989">IF(B457="","",IF(INDIRECT("減額一覧!BO"&amp;P457)=0.08,0.08,0.1))</f>
        <v/>
      </c>
      <c r="P457" s="38">
        <v>93</v>
      </c>
      <c r="Q457" s="38" t="str">
        <f t="shared" ca="1" si="983"/>
        <v/>
      </c>
      <c r="R457" s="38" t="str">
        <f t="shared" ca="1" si="983"/>
        <v/>
      </c>
      <c r="S457" s="66" t="str">
        <f t="shared" ca="1" si="978"/>
        <v/>
      </c>
      <c r="T457" s="105" t="str">
        <f t="shared" ca="1" si="979"/>
        <v/>
      </c>
    </row>
    <row r="458" spans="1:20" ht="20.25" hidden="1" thickTop="1" thickBot="1">
      <c r="B458" s="64"/>
      <c r="C458" s="41" t="str">
        <f>IF(B458="","",減額一覧!C454)</f>
        <v/>
      </c>
      <c r="D458" s="43"/>
      <c r="E458" s="21"/>
      <c r="F458" s="22" t="s">
        <v>69</v>
      </c>
      <c r="G458" s="23">
        <f t="shared" ref="G458:H458" si="990">SUBTOTAL(9,G454:G457)</f>
        <v>0</v>
      </c>
      <c r="H458" s="23">
        <f t="shared" si="990"/>
        <v>0</v>
      </c>
      <c r="I458" s="30"/>
      <c r="J458" s="53"/>
      <c r="K458" s="96" t="str">
        <f t="shared" si="842"/>
        <v/>
      </c>
      <c r="L458" s="59" t="str">
        <f t="shared" si="975"/>
        <v/>
      </c>
      <c r="N458" s="108" t="str">
        <f t="shared" ref="N458" si="991">IF(AND(G458=0,H458=0),"","小計")</f>
        <v/>
      </c>
      <c r="O458" s="108" t="str">
        <f t="shared" ref="O458" si="992">IF(AND(G458=0,H458=0),"","小計")</f>
        <v/>
      </c>
      <c r="P458" s="38"/>
      <c r="Q458" s="38"/>
      <c r="R458" s="38"/>
      <c r="S458" s="66" t="str">
        <f t="shared" si="978"/>
        <v/>
      </c>
      <c r="T458" s="105" t="str">
        <f t="shared" si="979"/>
        <v/>
      </c>
    </row>
    <row r="459" spans="1:20" ht="20.25" hidden="1" thickTop="1" thickBot="1">
      <c r="A459" t="str">
        <f ca="1">IF(B459="","",INDIRECT("減額一覧!B"&amp;$P459))</f>
        <v/>
      </c>
      <c r="B459" s="61" t="str">
        <f t="shared" ref="B459" ca="1" si="993">IF(INDIRECT("減額一覧!BA"&amp;P459)=1,INDIRECT("減額一覧!M"&amp;P459),"")</f>
        <v/>
      </c>
      <c r="C459" s="36" t="str">
        <f ca="1">IF(B459="","",INDIRECT("減額一覧!C"&amp;$P459))</f>
        <v/>
      </c>
      <c r="D459" s="78" t="str">
        <f ca="1">IF($B459="","",INDIRECT("減額一覧!G"&amp;$P459))</f>
        <v/>
      </c>
      <c r="E459" s="19" t="str">
        <f ca="1">IF(B459="","",INDIRECT("減額一覧!H"&amp;P459))</f>
        <v/>
      </c>
      <c r="F459" s="19" t="str">
        <f ca="1">IF($B459="","",INDIRECT("減額一覧!T"&amp;P459))</f>
        <v/>
      </c>
      <c r="G459" s="20" t="str">
        <f ca="1">IF($B459="","",INDIRECT("減額一覧!U"&amp;P459))</f>
        <v/>
      </c>
      <c r="H459" s="20" t="str">
        <f ca="1">IF($B459="","",INDIRECT("減額一覧!V"&amp;P459))</f>
        <v/>
      </c>
      <c r="I459" s="32" t="str">
        <f ca="1">IF(B459="","",IF(INDIRECT("減額一覧!BL"&amp;P459)=0.08,0.08,0.1))</f>
        <v/>
      </c>
      <c r="J459" s="51"/>
      <c r="K459" s="94" t="str">
        <f t="shared" ca="1" si="842"/>
        <v/>
      </c>
      <c r="L459" s="56" t="str">
        <f t="shared" ca="1" si="975"/>
        <v/>
      </c>
      <c r="N459" s="113" t="str">
        <f t="shared" ref="N459:N462" ca="1" si="994">IF(A459="","",IF(A459&gt;3000,"月ヶ瀬",IF(A459&gt;=2000,"都祁","市内")))</f>
        <v/>
      </c>
      <c r="O459" s="114" t="str">
        <f t="shared" ref="O459" ca="1" si="995">IF(B459="","",IF(INDIRECT("減額一覧!BL"&amp;P459)=0.08,0.08,0.1))</f>
        <v/>
      </c>
      <c r="P459" s="38">
        <v>94</v>
      </c>
      <c r="Q459" s="38" t="str">
        <f t="shared" ref="Q459:R462" ca="1" si="996">IF(G459="","",IF(G459&gt;0,1,""))</f>
        <v/>
      </c>
      <c r="R459" s="38" t="str">
        <f t="shared" ca="1" si="996"/>
        <v/>
      </c>
      <c r="S459" s="66" t="str">
        <f t="shared" ca="1" si="978"/>
        <v/>
      </c>
      <c r="T459" s="105" t="str">
        <f t="shared" ca="1" si="979"/>
        <v/>
      </c>
    </row>
    <row r="460" spans="1:20" ht="20.25" hidden="1" thickTop="1" thickBot="1">
      <c r="A460" t="str">
        <f ca="1">IF(B460="","",INDIRECT("減額一覧!B"&amp;$P460))</f>
        <v/>
      </c>
      <c r="B460" s="61" t="str">
        <f t="shared" ref="B460" ca="1" si="997">IF(INDIRECT("減額一覧!BB"&amp;P460)=1,INDIRECT("減額一覧!W"&amp;P460),"")</f>
        <v/>
      </c>
      <c r="C460" s="44" t="str">
        <f ca="1">IF(B460="","",INDIRECT("減額一覧!C"&amp;$P460))</f>
        <v/>
      </c>
      <c r="D460" s="79" t="str">
        <f ca="1">IF($B460="","",INDIRECT("減額一覧!G"&amp;$P460))</f>
        <v/>
      </c>
      <c r="E460" s="19" t="str">
        <f ca="1">IF(B460="","",INDIRECT("減額一覧!H"&amp;P460))</f>
        <v/>
      </c>
      <c r="F460" s="19" t="str">
        <f ca="1">IF($B460="","",INDIRECT("減額一覧!AD"&amp;P460))</f>
        <v/>
      </c>
      <c r="G460" s="20" t="str">
        <f ca="1">IF($B460="","",INDIRECT("減額一覧!AE"&amp;P460))</f>
        <v/>
      </c>
      <c r="H460" s="20" t="str">
        <f ca="1">IF($B460="","",INDIRECT("減額一覧!AF"&amp;P460))</f>
        <v/>
      </c>
      <c r="I460" s="32" t="str">
        <f ca="1">IF(B460="","",IF(INDIRECT("減額一覧!BM"&amp;P460)=0.08,0.08,0.1))</f>
        <v/>
      </c>
      <c r="J460" s="52"/>
      <c r="K460" s="95" t="str">
        <f t="shared" ca="1" si="842"/>
        <v/>
      </c>
      <c r="L460" s="58" t="str">
        <f t="shared" ca="1" si="975"/>
        <v/>
      </c>
      <c r="N460" s="113" t="str">
        <f t="shared" ca="1" si="994"/>
        <v/>
      </c>
      <c r="O460" s="114" t="str">
        <f t="shared" ref="O460" ca="1" si="998">IF(B460="","",IF(INDIRECT("減額一覧!BM"&amp;P460)=0.08,0.08,0.1))</f>
        <v/>
      </c>
      <c r="P460" s="38">
        <v>94</v>
      </c>
      <c r="Q460" s="38" t="str">
        <f t="shared" ca="1" si="996"/>
        <v/>
      </c>
      <c r="R460" s="38" t="str">
        <f t="shared" ca="1" si="996"/>
        <v/>
      </c>
      <c r="S460" s="66" t="str">
        <f t="shared" ca="1" si="978"/>
        <v/>
      </c>
      <c r="T460" s="105" t="str">
        <f t="shared" ca="1" si="979"/>
        <v/>
      </c>
    </row>
    <row r="461" spans="1:20" ht="20.25" hidden="1" thickTop="1" thickBot="1">
      <c r="A461" t="str">
        <f ca="1">IF(B461="","",INDIRECT("減額一覧!B"&amp;$P461))</f>
        <v/>
      </c>
      <c r="B461" s="61" t="str">
        <f t="shared" ref="B461" ca="1" si="999">IF(INDIRECT("減額一覧!BC"&amp;P461)=1,INDIRECT("減額一覧!AG"&amp;P461),"")</f>
        <v/>
      </c>
      <c r="C461" s="36" t="str">
        <f ca="1">IF(B461="","",INDIRECT("減額一覧!C"&amp;$P461))</f>
        <v/>
      </c>
      <c r="D461" s="80" t="str">
        <f ca="1">IF($B461="","",INDIRECT("減額一覧!G"&amp;$P461))</f>
        <v/>
      </c>
      <c r="E461" s="19" t="str">
        <f ca="1">IF(B461="","",INDIRECT("減額一覧!H"&amp;P461))</f>
        <v/>
      </c>
      <c r="F461" s="19" t="str">
        <f ca="1">IF($B461="","",INDIRECT("減額一覧!AN"&amp;P461))</f>
        <v/>
      </c>
      <c r="G461" s="20" t="str">
        <f ca="1">IF($B461="","",INDIRECT("減額一覧!AO"&amp;P461))</f>
        <v/>
      </c>
      <c r="H461" s="20" t="str">
        <f ca="1">IF($B461="","",INDIRECT("減額一覧!AP"&amp;P461))</f>
        <v/>
      </c>
      <c r="I461" s="32" t="str">
        <f ca="1">IF(B461="","",IF(INDIRECT("減額一覧!BN"&amp;P461)=0.08,0.08,0.1))</f>
        <v/>
      </c>
      <c r="J461" s="52"/>
      <c r="K461" s="95" t="str">
        <f t="shared" ca="1" si="842"/>
        <v/>
      </c>
      <c r="L461" s="58" t="str">
        <f t="shared" ca="1" si="975"/>
        <v/>
      </c>
      <c r="N461" s="113" t="str">
        <f t="shared" ca="1" si="994"/>
        <v/>
      </c>
      <c r="O461" s="114" t="str">
        <f t="shared" ref="O461" ca="1" si="1000">IF(B461="","",IF(INDIRECT("減額一覧!BN"&amp;P461)=0.08,0.08,0.1))</f>
        <v/>
      </c>
      <c r="P461" s="38">
        <v>94</v>
      </c>
      <c r="Q461" s="38" t="str">
        <f t="shared" ca="1" si="996"/>
        <v/>
      </c>
      <c r="R461" s="38" t="str">
        <f t="shared" ca="1" si="996"/>
        <v/>
      </c>
      <c r="S461" s="66" t="str">
        <f t="shared" ca="1" si="978"/>
        <v/>
      </c>
      <c r="T461" s="105" t="str">
        <f t="shared" ca="1" si="979"/>
        <v/>
      </c>
    </row>
    <row r="462" spans="1:20" ht="20.25" hidden="1" thickTop="1" thickBot="1">
      <c r="A462" t="str">
        <f ca="1">IF(B462="","",INDIRECT("減額一覧!B"&amp;$P462))</f>
        <v/>
      </c>
      <c r="B462" s="61" t="str">
        <f t="shared" ref="B462" ca="1" si="1001">IF(INDIRECT("減額一覧!BD"&amp;P462)=1,INDIRECT("減額一覧!AQ"&amp;P462),"")</f>
        <v/>
      </c>
      <c r="C462" s="45" t="str">
        <f ca="1">IF(B462="","",INDIRECT("減額一覧!C"&amp;$P462))</f>
        <v/>
      </c>
      <c r="D462" s="79" t="str">
        <f ca="1">IF($B462="","",INDIRECT("減額一覧!G"&amp;$P462))</f>
        <v/>
      </c>
      <c r="E462" s="19" t="str">
        <f ca="1">IF(B462="","",INDIRECT("減額一覧!H"&amp;P462))</f>
        <v/>
      </c>
      <c r="F462" s="19" t="str">
        <f ca="1">IF($B462="","",INDIRECT("減額一覧!AX"&amp;P462))</f>
        <v/>
      </c>
      <c r="G462" s="20" t="str">
        <f ca="1">IF($B462="","",INDIRECT("減額一覧!AY"&amp;P462))</f>
        <v/>
      </c>
      <c r="H462" s="20" t="str">
        <f ca="1">IF($B462="","",INDIRECT("減額一覧!AZ"&amp;P462))</f>
        <v/>
      </c>
      <c r="I462" s="32" t="str">
        <f ca="1">IF(B462="","",IF(INDIRECT("減額一覧!BO"&amp;P462)=0.08,0.08,0.1))</f>
        <v/>
      </c>
      <c r="J462" s="52"/>
      <c r="K462" s="95" t="str">
        <f t="shared" ca="1" si="842"/>
        <v/>
      </c>
      <c r="L462" s="58" t="str">
        <f t="shared" ca="1" si="975"/>
        <v/>
      </c>
      <c r="N462" s="113" t="str">
        <f t="shared" ca="1" si="994"/>
        <v/>
      </c>
      <c r="O462" s="114" t="str">
        <f t="shared" ref="O462" ca="1" si="1002">IF(B462="","",IF(INDIRECT("減額一覧!BO"&amp;P462)=0.08,0.08,0.1))</f>
        <v/>
      </c>
      <c r="P462" s="38">
        <v>94</v>
      </c>
      <c r="Q462" s="38" t="str">
        <f t="shared" ca="1" si="996"/>
        <v/>
      </c>
      <c r="R462" s="38" t="str">
        <f t="shared" ca="1" si="996"/>
        <v/>
      </c>
      <c r="S462" s="66" t="str">
        <f t="shared" ca="1" si="978"/>
        <v/>
      </c>
      <c r="T462" s="105" t="str">
        <f t="shared" ca="1" si="979"/>
        <v/>
      </c>
    </row>
    <row r="463" spans="1:20" ht="20.25" hidden="1" thickTop="1" thickBot="1">
      <c r="B463" s="64"/>
      <c r="C463" s="41" t="str">
        <f>IF(B463="","",減額一覧!C459)</f>
        <v/>
      </c>
      <c r="D463" s="43"/>
      <c r="E463" s="21"/>
      <c r="F463" s="22" t="s">
        <v>69</v>
      </c>
      <c r="G463" s="23">
        <f t="shared" ref="G463:H463" si="1003">SUBTOTAL(9,G459:G462)</f>
        <v>0</v>
      </c>
      <c r="H463" s="23">
        <f t="shared" si="1003"/>
        <v>0</v>
      </c>
      <c r="I463" s="30"/>
      <c r="J463" s="53"/>
      <c r="K463" s="96" t="str">
        <f t="shared" si="842"/>
        <v/>
      </c>
      <c r="L463" s="59" t="str">
        <f t="shared" si="975"/>
        <v/>
      </c>
      <c r="N463" s="108" t="str">
        <f t="shared" ref="N463" si="1004">IF(AND(G463=0,H463=0),"","小計")</f>
        <v/>
      </c>
      <c r="O463" s="108" t="str">
        <f t="shared" ref="O463" si="1005">IF(AND(G463=0,H463=0),"","小計")</f>
        <v/>
      </c>
      <c r="P463" s="38"/>
      <c r="Q463" s="38"/>
      <c r="R463" s="38"/>
      <c r="S463" s="66" t="str">
        <f t="shared" si="978"/>
        <v/>
      </c>
      <c r="T463" s="105" t="str">
        <f t="shared" si="979"/>
        <v/>
      </c>
    </row>
    <row r="464" spans="1:20" ht="20.25" hidden="1" thickTop="1" thickBot="1">
      <c r="A464">
        <f ca="1">IF(B464="","",INDIRECT("減額一覧!B"&amp;$P464))</f>
        <v>348</v>
      </c>
      <c r="B464" s="61">
        <f t="shared" ref="B464" ca="1" si="1006">IF(INDIRECT("減額一覧!BA"&amp;P464)=1,INDIRECT("減額一覧!M"&amp;P464),"")</f>
        <v>208</v>
      </c>
      <c r="C464" s="36">
        <f ca="1">IF(B464="","",INDIRECT("減額一覧!C"&amp;$P464))</f>
        <v>671161000</v>
      </c>
      <c r="D464" s="78" t="str">
        <f ca="1">IF($B464="","",INDIRECT("減額一覧!G"&amp;$P464))</f>
        <v>前川　正廣</v>
      </c>
      <c r="E464" s="19">
        <f ca="1">IF(B464="","",INDIRECT("減額一覧!H"&amp;P464))</f>
        <v>20</v>
      </c>
      <c r="F464" s="19">
        <f ca="1">IF($B464="","",INDIRECT("減額一覧!T"&amp;P464))</f>
        <v>6</v>
      </c>
      <c r="G464" s="20">
        <f ca="1">IF($B464="","",INDIRECT("減額一覧!U"&amp;P464))</f>
        <v>1320</v>
      </c>
      <c r="H464" s="20">
        <f ca="1">IF($B464="","",INDIRECT("減額一覧!V"&amp;P464))</f>
        <v>818</v>
      </c>
      <c r="I464" s="32">
        <f ca="1">IF(B464="","",IF(INDIRECT("減額一覧!BL"&amp;P464)=0.08,0.08,0.1))</f>
        <v>0.1</v>
      </c>
      <c r="J464" s="51" t="s">
        <v>537</v>
      </c>
      <c r="K464" s="94" t="str">
        <f t="shared" ca="1" si="842"/>
        <v/>
      </c>
      <c r="L464" s="56" t="str">
        <f t="shared" ca="1" si="975"/>
        <v/>
      </c>
      <c r="N464" s="113" t="str">
        <f t="shared" ref="N464:N467" ca="1" si="1007">IF(A464="","",IF(A464&gt;3000,"月ヶ瀬",IF(A464&gt;=2000,"都祁","市内")))</f>
        <v>市内</v>
      </c>
      <c r="O464" s="114">
        <f t="shared" ref="O464" ca="1" si="1008">IF(B464="","",IF(INDIRECT("減額一覧!BL"&amp;P464)=0.08,0.08,0.1))</f>
        <v>0.1</v>
      </c>
      <c r="P464" s="38">
        <v>95</v>
      </c>
      <c r="Q464" s="38">
        <f t="shared" ref="Q464:R467" ca="1" si="1009">IF(G464="","",IF(G464&gt;0,1,""))</f>
        <v>1</v>
      </c>
      <c r="R464" s="38">
        <f t="shared" ca="1" si="1009"/>
        <v>1</v>
      </c>
      <c r="S464" s="66" t="str">
        <f t="shared" ca="1" si="978"/>
        <v>671</v>
      </c>
      <c r="T464" s="105" t="str">
        <f t="shared" ca="1" si="979"/>
        <v/>
      </c>
    </row>
    <row r="465" spans="1:20" ht="20.25" hidden="1" thickTop="1" thickBot="1">
      <c r="A465" t="str">
        <f ca="1">IF(B465="","",INDIRECT("減額一覧!B"&amp;$P465))</f>
        <v/>
      </c>
      <c r="B465" s="61" t="str">
        <f t="shared" ref="B465" ca="1" si="1010">IF(INDIRECT("減額一覧!BB"&amp;P465)=1,INDIRECT("減額一覧!W"&amp;P465),"")</f>
        <v/>
      </c>
      <c r="C465" s="44" t="str">
        <f ca="1">IF(B465="","",INDIRECT("減額一覧!C"&amp;$P465))</f>
        <v/>
      </c>
      <c r="D465" s="79" t="str">
        <f ca="1">IF($B465="","",INDIRECT("減額一覧!G"&amp;$P465))</f>
        <v/>
      </c>
      <c r="E465" s="19" t="str">
        <f ca="1">IF(B465="","",INDIRECT("減額一覧!H"&amp;P465))</f>
        <v/>
      </c>
      <c r="F465" s="19" t="str">
        <f ca="1">IF($B465="","",INDIRECT("減額一覧!AD"&amp;P465))</f>
        <v/>
      </c>
      <c r="G465" s="20" t="str">
        <f ca="1">IF($B465="","",INDIRECT("減額一覧!AE"&amp;P465))</f>
        <v/>
      </c>
      <c r="H465" s="20" t="str">
        <f ca="1">IF($B465="","",INDIRECT("減額一覧!AF"&amp;P465))</f>
        <v/>
      </c>
      <c r="I465" s="32" t="str">
        <f ca="1">IF(B465="","",IF(INDIRECT("減額一覧!BM"&amp;P465)=0.08,0.08,0.1))</f>
        <v/>
      </c>
      <c r="J465" s="52"/>
      <c r="K465" s="95" t="str">
        <f t="shared" ca="1" si="842"/>
        <v/>
      </c>
      <c r="L465" s="58" t="str">
        <f t="shared" ca="1" si="975"/>
        <v/>
      </c>
      <c r="N465" s="113" t="str">
        <f t="shared" ca="1" si="1007"/>
        <v/>
      </c>
      <c r="O465" s="114" t="str">
        <f t="shared" ref="O465" ca="1" si="1011">IF(B465="","",IF(INDIRECT("減額一覧!BM"&amp;P465)=0.08,0.08,0.1))</f>
        <v/>
      </c>
      <c r="P465" s="38">
        <v>95</v>
      </c>
      <c r="Q465" s="38" t="str">
        <f t="shared" ca="1" si="1009"/>
        <v/>
      </c>
      <c r="R465" s="38" t="str">
        <f t="shared" ca="1" si="1009"/>
        <v/>
      </c>
      <c r="S465" s="66" t="str">
        <f t="shared" ca="1" si="978"/>
        <v/>
      </c>
      <c r="T465" s="105" t="str">
        <f t="shared" ca="1" si="979"/>
        <v/>
      </c>
    </row>
    <row r="466" spans="1:20" ht="20.25" hidden="1" thickTop="1" thickBot="1">
      <c r="A466" t="str">
        <f ca="1">IF(B466="","",INDIRECT("減額一覧!B"&amp;$P466))</f>
        <v/>
      </c>
      <c r="B466" s="61" t="str">
        <f t="shared" ref="B466" ca="1" si="1012">IF(INDIRECT("減額一覧!BC"&amp;P466)=1,INDIRECT("減額一覧!AG"&amp;P466),"")</f>
        <v/>
      </c>
      <c r="C466" s="36" t="str">
        <f ca="1">IF(B466="","",INDIRECT("減額一覧!C"&amp;$P466))</f>
        <v/>
      </c>
      <c r="D466" s="80" t="str">
        <f ca="1">IF($B466="","",INDIRECT("減額一覧!G"&amp;$P466))</f>
        <v/>
      </c>
      <c r="E466" s="19" t="str">
        <f ca="1">IF(B466="","",INDIRECT("減額一覧!H"&amp;P466))</f>
        <v/>
      </c>
      <c r="F466" s="19" t="str">
        <f ca="1">IF($B466="","",INDIRECT("減額一覧!AN"&amp;P466))</f>
        <v/>
      </c>
      <c r="G466" s="20" t="str">
        <f ca="1">IF($B466="","",INDIRECT("減額一覧!AO"&amp;P466))</f>
        <v/>
      </c>
      <c r="H466" s="20" t="str">
        <f ca="1">IF($B466="","",INDIRECT("減額一覧!AP"&amp;P466))</f>
        <v/>
      </c>
      <c r="I466" s="32" t="str">
        <f ca="1">IF(B466="","",IF(INDIRECT("減額一覧!BN"&amp;P466)=0.08,0.08,0.1))</f>
        <v/>
      </c>
      <c r="J466" s="52"/>
      <c r="K466" s="95" t="str">
        <f t="shared" ref="K466:K529" ca="1" si="1013">IF(A466="","",IF(A466&gt;3000,"月ヶ瀬",IF(A466&gt;=2000,"都祁","")))</f>
        <v/>
      </c>
      <c r="L466" s="58" t="str">
        <f t="shared" ca="1" si="975"/>
        <v/>
      </c>
      <c r="N466" s="113" t="str">
        <f t="shared" ca="1" si="1007"/>
        <v/>
      </c>
      <c r="O466" s="114" t="str">
        <f t="shared" ref="O466" ca="1" si="1014">IF(B466="","",IF(INDIRECT("減額一覧!BN"&amp;P466)=0.08,0.08,0.1))</f>
        <v/>
      </c>
      <c r="P466" s="38">
        <v>95</v>
      </c>
      <c r="Q466" s="38" t="str">
        <f t="shared" ca="1" si="1009"/>
        <v/>
      </c>
      <c r="R466" s="38" t="str">
        <f t="shared" ca="1" si="1009"/>
        <v/>
      </c>
      <c r="S466" s="66" t="str">
        <f t="shared" ca="1" si="978"/>
        <v/>
      </c>
      <c r="T466" s="105" t="str">
        <f t="shared" ca="1" si="979"/>
        <v/>
      </c>
    </row>
    <row r="467" spans="1:20" ht="20.25" hidden="1" thickTop="1" thickBot="1">
      <c r="A467" t="str">
        <f ca="1">IF(B467="","",INDIRECT("減額一覧!B"&amp;$P467))</f>
        <v/>
      </c>
      <c r="B467" s="61" t="str">
        <f t="shared" ref="B467" ca="1" si="1015">IF(INDIRECT("減額一覧!BD"&amp;P467)=1,INDIRECT("減額一覧!AQ"&amp;P467),"")</f>
        <v/>
      </c>
      <c r="C467" s="45" t="str">
        <f ca="1">IF(B467="","",INDIRECT("減額一覧!C"&amp;$P467))</f>
        <v/>
      </c>
      <c r="D467" s="79" t="str">
        <f ca="1">IF($B467="","",INDIRECT("減額一覧!G"&amp;$P467))</f>
        <v/>
      </c>
      <c r="E467" s="19" t="str">
        <f ca="1">IF(B467="","",INDIRECT("減額一覧!H"&amp;P467))</f>
        <v/>
      </c>
      <c r="F467" s="19" t="str">
        <f ca="1">IF($B467="","",INDIRECT("減額一覧!AX"&amp;P467))</f>
        <v/>
      </c>
      <c r="G467" s="20" t="str">
        <f ca="1">IF($B467="","",INDIRECT("減額一覧!AY"&amp;P467))</f>
        <v/>
      </c>
      <c r="H467" s="20" t="str">
        <f ca="1">IF($B467="","",INDIRECT("減額一覧!AZ"&amp;P467))</f>
        <v/>
      </c>
      <c r="I467" s="32" t="str">
        <f ca="1">IF(B467="","",IF(INDIRECT("減額一覧!BO"&amp;P467)=0.08,0.08,0.1))</f>
        <v/>
      </c>
      <c r="J467" s="52"/>
      <c r="K467" s="95" t="str">
        <f t="shared" ca="1" si="1013"/>
        <v/>
      </c>
      <c r="L467" s="58" t="str">
        <f t="shared" ca="1" si="975"/>
        <v/>
      </c>
      <c r="N467" s="113" t="str">
        <f t="shared" ca="1" si="1007"/>
        <v/>
      </c>
      <c r="O467" s="114" t="str">
        <f t="shared" ref="O467" ca="1" si="1016">IF(B467="","",IF(INDIRECT("減額一覧!BO"&amp;P467)=0.08,0.08,0.1))</f>
        <v/>
      </c>
      <c r="P467" s="38">
        <v>95</v>
      </c>
      <c r="Q467" s="38" t="str">
        <f t="shared" ca="1" si="1009"/>
        <v/>
      </c>
      <c r="R467" s="38" t="str">
        <f t="shared" ca="1" si="1009"/>
        <v/>
      </c>
      <c r="S467" s="66" t="str">
        <f t="shared" ca="1" si="978"/>
        <v/>
      </c>
      <c r="T467" s="105" t="str">
        <f t="shared" ca="1" si="979"/>
        <v/>
      </c>
    </row>
    <row r="468" spans="1:20" ht="20.25" hidden="1" thickTop="1" thickBot="1">
      <c r="B468" s="64"/>
      <c r="C468" s="41" t="str">
        <f>IF(B468="","",減額一覧!C464)</f>
        <v/>
      </c>
      <c r="D468" s="43"/>
      <c r="E468" s="21"/>
      <c r="F468" s="22" t="s">
        <v>69</v>
      </c>
      <c r="G468" s="23">
        <f t="shared" ref="G468:H468" si="1017">SUBTOTAL(9,G464:G467)</f>
        <v>0</v>
      </c>
      <c r="H468" s="23">
        <f t="shared" si="1017"/>
        <v>0</v>
      </c>
      <c r="I468" s="30"/>
      <c r="J468" s="53"/>
      <c r="K468" s="96" t="str">
        <f t="shared" si="1013"/>
        <v/>
      </c>
      <c r="L468" s="59" t="str">
        <f t="shared" si="975"/>
        <v/>
      </c>
      <c r="N468" s="108" t="str">
        <f t="shared" ref="N468" si="1018">IF(AND(G468=0,H468=0),"","小計")</f>
        <v/>
      </c>
      <c r="O468" s="108" t="str">
        <f t="shared" ref="O468" si="1019">IF(AND(G468=0,H468=0),"","小計")</f>
        <v/>
      </c>
      <c r="P468" s="38"/>
      <c r="Q468" s="38"/>
      <c r="R468" s="38"/>
      <c r="S468" s="66" t="str">
        <f t="shared" si="978"/>
        <v/>
      </c>
      <c r="T468" s="105" t="str">
        <f t="shared" si="979"/>
        <v/>
      </c>
    </row>
    <row r="469" spans="1:20" ht="20.25" hidden="1" thickTop="1" thickBot="1">
      <c r="A469">
        <f ca="1">IF(B469="","",INDIRECT("減額一覧!B"&amp;$P469))</f>
        <v>354</v>
      </c>
      <c r="B469" s="61">
        <f t="shared" ref="B469" ca="1" si="1020">IF(INDIRECT("減額一覧!BA"&amp;P469)=1,INDIRECT("減額一覧!M"&amp;P469),"")</f>
        <v>205</v>
      </c>
      <c r="C469" s="36">
        <f ca="1">IF(B469="","",INDIRECT("減額一覧!C"&amp;$P469))</f>
        <v>542190000</v>
      </c>
      <c r="D469" s="78" t="str">
        <f ca="1">IF($B469="","",INDIRECT("減額一覧!G"&amp;$P469))</f>
        <v>谷口　郁子</v>
      </c>
      <c r="E469" s="19">
        <f ca="1">IF(B469="","",INDIRECT("減額一覧!H"&amp;P469))</f>
        <v>13</v>
      </c>
      <c r="F469" s="19">
        <f ca="1">IF($B469="","",INDIRECT("減額一覧!T"&amp;P469))</f>
        <v>2</v>
      </c>
      <c r="G469" s="20">
        <f ca="1">IF($B469="","",INDIRECT("減額一覧!U"&amp;P469))</f>
        <v>440</v>
      </c>
      <c r="H469" s="20">
        <f ca="1">IF($B469="","",INDIRECT("減額一覧!V"&amp;P469))</f>
        <v>272</v>
      </c>
      <c r="I469" s="32">
        <f ca="1">IF(B469="","",IF(INDIRECT("減額一覧!BL"&amp;P469)=0.08,0.08,0.1))</f>
        <v>0.1</v>
      </c>
      <c r="J469" s="51" t="s">
        <v>506</v>
      </c>
      <c r="K469" s="94" t="str">
        <f t="shared" ca="1" si="1013"/>
        <v/>
      </c>
      <c r="L469" s="56" t="str">
        <f t="shared" ca="1" si="975"/>
        <v/>
      </c>
      <c r="N469" s="113" t="str">
        <f t="shared" ref="N469:N472" ca="1" si="1021">IF(A469="","",IF(A469&gt;3000,"月ヶ瀬",IF(A469&gt;=2000,"都祁","市内")))</f>
        <v>市内</v>
      </c>
      <c r="O469" s="114">
        <f t="shared" ref="O469" ca="1" si="1022">IF(B469="","",IF(INDIRECT("減額一覧!BL"&amp;P469)=0.08,0.08,0.1))</f>
        <v>0.1</v>
      </c>
      <c r="P469" s="38">
        <v>96</v>
      </c>
      <c r="Q469" s="38">
        <f t="shared" ref="Q469:R472" ca="1" si="1023">IF(G469="","",IF(G469&gt;0,1,""))</f>
        <v>1</v>
      </c>
      <c r="R469" s="38">
        <f t="shared" ca="1" si="1023"/>
        <v>1</v>
      </c>
      <c r="S469" s="66" t="str">
        <f t="shared" ca="1" si="978"/>
        <v>542</v>
      </c>
      <c r="T469" s="105" t="str">
        <f t="shared" ca="1" si="979"/>
        <v/>
      </c>
    </row>
    <row r="470" spans="1:20" ht="20.25" hidden="1" thickTop="1" thickBot="1">
      <c r="A470">
        <f ca="1">IF(B470="","",INDIRECT("減額一覧!B"&amp;$P470))</f>
        <v>354</v>
      </c>
      <c r="B470" s="61">
        <f t="shared" ref="B470" ca="1" si="1024">IF(INDIRECT("減額一覧!BB"&amp;P470)=1,INDIRECT("減額一覧!W"&amp;P470),"")</f>
        <v>206</v>
      </c>
      <c r="C470" s="44">
        <f ca="1">IF(B470="","",INDIRECT("減額一覧!C"&amp;$P470))</f>
        <v>542190000</v>
      </c>
      <c r="D470" s="79" t="str">
        <f ca="1">IF($B470="","",INDIRECT("減額一覧!G"&amp;$P470))</f>
        <v>谷口　郁子</v>
      </c>
      <c r="E470" s="19">
        <f ca="1">IF(B470="","",INDIRECT("減額一覧!H"&amp;P470))</f>
        <v>13</v>
      </c>
      <c r="F470" s="19">
        <f ca="1">IF($B470="","",INDIRECT("減額一覧!AD"&amp;P470))</f>
        <v>3</v>
      </c>
      <c r="G470" s="20">
        <f ca="1">IF($B470="","",INDIRECT("減額一覧!AE"&amp;P470))</f>
        <v>660</v>
      </c>
      <c r="H470" s="20">
        <f ca="1">IF($B470="","",INDIRECT("減額一覧!AF"&amp;P470))</f>
        <v>409</v>
      </c>
      <c r="I470" s="32">
        <f ca="1">IF(B470="","",IF(INDIRECT("減額一覧!BM"&amp;P470)=0.08,0.08,0.1))</f>
        <v>0.1</v>
      </c>
      <c r="J470" s="52"/>
      <c r="K470" s="95" t="str">
        <f t="shared" ca="1" si="1013"/>
        <v/>
      </c>
      <c r="L470" s="58" t="str">
        <f t="shared" ca="1" si="975"/>
        <v/>
      </c>
      <c r="N470" s="113" t="str">
        <f t="shared" ca="1" si="1021"/>
        <v>市内</v>
      </c>
      <c r="O470" s="114">
        <f t="shared" ref="O470" ca="1" si="1025">IF(B470="","",IF(INDIRECT("減額一覧!BM"&amp;P470)=0.08,0.08,0.1))</f>
        <v>0.1</v>
      </c>
      <c r="P470" s="38">
        <v>96</v>
      </c>
      <c r="Q470" s="38">
        <f t="shared" ca="1" si="1023"/>
        <v>1</v>
      </c>
      <c r="R470" s="38">
        <f t="shared" ca="1" si="1023"/>
        <v>1</v>
      </c>
      <c r="S470" s="66" t="str">
        <f t="shared" ca="1" si="978"/>
        <v>542</v>
      </c>
      <c r="T470" s="105" t="str">
        <f t="shared" ca="1" si="979"/>
        <v/>
      </c>
    </row>
    <row r="471" spans="1:20" ht="20.25" hidden="1" thickTop="1" thickBot="1">
      <c r="A471">
        <f ca="1">IF(B471="","",INDIRECT("減額一覧!B"&amp;$P471))</f>
        <v>354</v>
      </c>
      <c r="B471" s="61">
        <f t="shared" ref="B471" ca="1" si="1026">IF(INDIRECT("減額一覧!BC"&amp;P471)=1,INDIRECT("減額一覧!AG"&amp;P471),"")</f>
        <v>207</v>
      </c>
      <c r="C471" s="36">
        <f ca="1">IF(B471="","",INDIRECT("減額一覧!C"&amp;$P471))</f>
        <v>542190000</v>
      </c>
      <c r="D471" s="80" t="str">
        <f ca="1">IF($B471="","",INDIRECT("減額一覧!G"&amp;$P471))</f>
        <v>谷口　郁子</v>
      </c>
      <c r="E471" s="19">
        <f ca="1">IF(B471="","",INDIRECT("減額一覧!H"&amp;P471))</f>
        <v>13</v>
      </c>
      <c r="F471" s="19">
        <f ca="1">IF($B471="","",INDIRECT("減額一覧!AN"&amp;P471))</f>
        <v>1</v>
      </c>
      <c r="G471" s="20">
        <f ca="1">IF($B471="","",INDIRECT("減額一覧!AO"&amp;P471))</f>
        <v>220</v>
      </c>
      <c r="H471" s="20">
        <f ca="1">IF($B471="","",INDIRECT("減額一覧!AP"&amp;P471))</f>
        <v>136</v>
      </c>
      <c r="I471" s="32">
        <f ca="1">IF(B471="","",IF(INDIRECT("減額一覧!BN"&amp;P471)=0.08,0.08,0.1))</f>
        <v>0.1</v>
      </c>
      <c r="J471" s="52"/>
      <c r="K471" s="95" t="str">
        <f t="shared" ca="1" si="1013"/>
        <v/>
      </c>
      <c r="L471" s="58" t="str">
        <f t="shared" ca="1" si="975"/>
        <v/>
      </c>
      <c r="N471" s="113" t="str">
        <f t="shared" ca="1" si="1021"/>
        <v>市内</v>
      </c>
      <c r="O471" s="114">
        <f t="shared" ref="O471" ca="1" si="1027">IF(B471="","",IF(INDIRECT("減額一覧!BN"&amp;P471)=0.08,0.08,0.1))</f>
        <v>0.1</v>
      </c>
      <c r="P471" s="38">
        <v>96</v>
      </c>
      <c r="Q471" s="38">
        <f t="shared" ca="1" si="1023"/>
        <v>1</v>
      </c>
      <c r="R471" s="38">
        <f t="shared" ca="1" si="1023"/>
        <v>1</v>
      </c>
      <c r="S471" s="66" t="str">
        <f t="shared" ca="1" si="978"/>
        <v>542</v>
      </c>
      <c r="T471" s="105" t="str">
        <f t="shared" ca="1" si="979"/>
        <v/>
      </c>
    </row>
    <row r="472" spans="1:20" ht="20.25" hidden="1" thickTop="1" thickBot="1">
      <c r="A472">
        <f ca="1">IF(B472="","",INDIRECT("減額一覧!B"&amp;$P472))</f>
        <v>354</v>
      </c>
      <c r="B472" s="61">
        <f t="shared" ref="B472" ca="1" si="1028">IF(INDIRECT("減額一覧!BD"&amp;P472)=1,INDIRECT("減額一覧!AQ"&amp;P472),"")</f>
        <v>208</v>
      </c>
      <c r="C472" s="45">
        <f ca="1">IF(B472="","",INDIRECT("減額一覧!C"&amp;$P472))</f>
        <v>542190000</v>
      </c>
      <c r="D472" s="79" t="str">
        <f ca="1">IF($B472="","",INDIRECT("減額一覧!G"&amp;$P472))</f>
        <v>谷口　郁子</v>
      </c>
      <c r="E472" s="19">
        <f ca="1">IF(B472="","",INDIRECT("減額一覧!H"&amp;P472))</f>
        <v>13</v>
      </c>
      <c r="F472" s="19">
        <f ca="1">IF($B472="","",INDIRECT("減額一覧!AX"&amp;P472))</f>
        <v>2</v>
      </c>
      <c r="G472" s="20">
        <f ca="1">IF($B472="","",INDIRECT("減額一覧!AY"&amp;P472))</f>
        <v>440</v>
      </c>
      <c r="H472" s="20">
        <f ca="1">IF($B472="","",INDIRECT("減額一覧!AZ"&amp;P472))</f>
        <v>272</v>
      </c>
      <c r="I472" s="32">
        <f ca="1">IF(B472="","",IF(INDIRECT("減額一覧!BO"&amp;P472)=0.08,0.08,0.1))</f>
        <v>0.1</v>
      </c>
      <c r="J472" s="52"/>
      <c r="K472" s="95" t="str">
        <f t="shared" ca="1" si="1013"/>
        <v/>
      </c>
      <c r="L472" s="58" t="str">
        <f t="shared" ca="1" si="975"/>
        <v/>
      </c>
      <c r="N472" s="113" t="str">
        <f t="shared" ca="1" si="1021"/>
        <v>市内</v>
      </c>
      <c r="O472" s="114">
        <f t="shared" ref="O472" ca="1" si="1029">IF(B472="","",IF(INDIRECT("減額一覧!BO"&amp;P472)=0.08,0.08,0.1))</f>
        <v>0.1</v>
      </c>
      <c r="P472" s="38">
        <v>96</v>
      </c>
      <c r="Q472" s="38">
        <f t="shared" ca="1" si="1023"/>
        <v>1</v>
      </c>
      <c r="R472" s="38">
        <f t="shared" ca="1" si="1023"/>
        <v>1</v>
      </c>
      <c r="S472" s="66" t="str">
        <f t="shared" ca="1" si="978"/>
        <v>542</v>
      </c>
      <c r="T472" s="105" t="str">
        <f t="shared" ca="1" si="979"/>
        <v/>
      </c>
    </row>
    <row r="473" spans="1:20" ht="20.25" hidden="1" thickTop="1" thickBot="1">
      <c r="B473" s="64"/>
      <c r="C473" s="41" t="str">
        <f>IF(B473="","",減額一覧!C469)</f>
        <v/>
      </c>
      <c r="D473" s="43"/>
      <c r="E473" s="21"/>
      <c r="F473" s="22" t="s">
        <v>69</v>
      </c>
      <c r="G473" s="23">
        <f t="shared" ref="G473:H473" si="1030">SUBTOTAL(9,G469:G472)</f>
        <v>0</v>
      </c>
      <c r="H473" s="23">
        <f t="shared" si="1030"/>
        <v>0</v>
      </c>
      <c r="I473" s="30"/>
      <c r="J473" s="53"/>
      <c r="K473" s="96" t="str">
        <f t="shared" si="1013"/>
        <v/>
      </c>
      <c r="L473" s="59" t="str">
        <f t="shared" si="975"/>
        <v/>
      </c>
      <c r="N473" s="108" t="str">
        <f t="shared" ref="N473" si="1031">IF(AND(G473=0,H473=0),"","小計")</f>
        <v/>
      </c>
      <c r="O473" s="108" t="str">
        <f t="shared" ref="O473" si="1032">IF(AND(G473=0,H473=0),"","小計")</f>
        <v/>
      </c>
      <c r="P473" s="38"/>
      <c r="Q473" s="38"/>
      <c r="R473" s="38"/>
      <c r="S473" s="66" t="str">
        <f t="shared" si="978"/>
        <v/>
      </c>
      <c r="T473" s="105" t="str">
        <f t="shared" si="979"/>
        <v/>
      </c>
    </row>
    <row r="474" spans="1:20" ht="20.25" hidden="1" thickTop="1" thickBot="1">
      <c r="A474">
        <f ca="1">IF(B474="","",INDIRECT("減額一覧!B"&amp;$P474))</f>
        <v>356</v>
      </c>
      <c r="B474" s="61">
        <f t="shared" ref="B474" ca="1" si="1033">IF(INDIRECT("減額一覧!BA"&amp;P474)=1,INDIRECT("減額一覧!M"&amp;P474),"")</f>
        <v>205</v>
      </c>
      <c r="C474" s="36">
        <f ca="1">IF(B474="","",INDIRECT("減額一覧!C"&amp;$P474))</f>
        <v>127082000</v>
      </c>
      <c r="D474" s="78" t="str">
        <f ca="1">IF($B474="","",INDIRECT("減額一覧!G"&amp;$P474))</f>
        <v>河井　溢子</v>
      </c>
      <c r="E474" s="19">
        <f ca="1">IF(B474="","",INDIRECT("減額一覧!H"&amp;P474))</f>
        <v>13</v>
      </c>
      <c r="F474" s="19">
        <f ca="1">IF($B474="","",INDIRECT("減額一覧!T"&amp;P474))</f>
        <v>1</v>
      </c>
      <c r="G474" s="20">
        <f ca="1">IF($B474="","",INDIRECT("減額一覧!U"&amp;P474))</f>
        <v>220</v>
      </c>
      <c r="H474" s="20">
        <f ca="1">IF($B474="","",INDIRECT("減額一覧!V"&amp;P474))</f>
        <v>136</v>
      </c>
      <c r="I474" s="32">
        <f ca="1">IF(B474="","",IF(INDIRECT("減額一覧!BL"&amp;P474)=0.08,0.08,0.1))</f>
        <v>0.1</v>
      </c>
      <c r="J474" s="51" t="s">
        <v>507</v>
      </c>
      <c r="K474" s="94" t="str">
        <f t="shared" ca="1" si="1013"/>
        <v/>
      </c>
      <c r="L474" s="56" t="str">
        <f t="shared" ca="1" si="975"/>
        <v/>
      </c>
      <c r="N474" s="113" t="str">
        <f t="shared" ref="N474:N477" ca="1" si="1034">IF(A474="","",IF(A474&gt;3000,"月ヶ瀬",IF(A474&gt;=2000,"都祁","市内")))</f>
        <v>市内</v>
      </c>
      <c r="O474" s="114">
        <f t="shared" ref="O474" ca="1" si="1035">IF(B474="","",IF(INDIRECT("減額一覧!BL"&amp;P474)=0.08,0.08,0.1))</f>
        <v>0.1</v>
      </c>
      <c r="P474" s="38">
        <v>97</v>
      </c>
      <c r="Q474" s="38">
        <f t="shared" ref="Q474:R477" ca="1" si="1036">IF(G474="","",IF(G474&gt;0,1,""))</f>
        <v>1</v>
      </c>
      <c r="R474" s="38">
        <f t="shared" ca="1" si="1036"/>
        <v>1</v>
      </c>
      <c r="S474" s="66" t="str">
        <f t="shared" ca="1" si="978"/>
        <v>127</v>
      </c>
      <c r="T474" s="105" t="str">
        <f t="shared" ca="1" si="979"/>
        <v/>
      </c>
    </row>
    <row r="475" spans="1:20" ht="20.25" hidden="1" thickTop="1" thickBot="1">
      <c r="A475">
        <f ca="1">IF(B475="","",INDIRECT("減額一覧!B"&amp;$P475))</f>
        <v>356</v>
      </c>
      <c r="B475" s="61">
        <f t="shared" ref="B475" ca="1" si="1037">IF(INDIRECT("減額一覧!BB"&amp;P475)=1,INDIRECT("減額一覧!W"&amp;P475),"")</f>
        <v>206</v>
      </c>
      <c r="C475" s="44">
        <f ca="1">IF(B475="","",INDIRECT("減額一覧!C"&amp;$P475))</f>
        <v>127082000</v>
      </c>
      <c r="D475" s="79" t="str">
        <f ca="1">IF($B475="","",INDIRECT("減額一覧!G"&amp;$P475))</f>
        <v>河井　溢子</v>
      </c>
      <c r="E475" s="19">
        <f ca="1">IF(B475="","",INDIRECT("減額一覧!H"&amp;P475))</f>
        <v>13</v>
      </c>
      <c r="F475" s="19">
        <f ca="1">IF($B475="","",INDIRECT("減額一覧!AD"&amp;P475))</f>
        <v>1</v>
      </c>
      <c r="G475" s="20">
        <f ca="1">IF($B475="","",INDIRECT("減額一覧!AE"&amp;P475))</f>
        <v>220</v>
      </c>
      <c r="H475" s="20">
        <f ca="1">IF($B475="","",INDIRECT("減額一覧!AF"&amp;P475))</f>
        <v>136</v>
      </c>
      <c r="I475" s="32">
        <f ca="1">IF(B475="","",IF(INDIRECT("減額一覧!BM"&amp;P475)=0.08,0.08,0.1))</f>
        <v>0.1</v>
      </c>
      <c r="J475" s="52"/>
      <c r="K475" s="95" t="str">
        <f t="shared" ca="1" si="1013"/>
        <v/>
      </c>
      <c r="L475" s="58" t="str">
        <f t="shared" ca="1" si="975"/>
        <v/>
      </c>
      <c r="N475" s="113" t="str">
        <f t="shared" ca="1" si="1034"/>
        <v>市内</v>
      </c>
      <c r="O475" s="114">
        <f t="shared" ref="O475" ca="1" si="1038">IF(B475="","",IF(INDIRECT("減額一覧!BM"&amp;P475)=0.08,0.08,0.1))</f>
        <v>0.1</v>
      </c>
      <c r="P475" s="38">
        <v>97</v>
      </c>
      <c r="Q475" s="38">
        <f t="shared" ca="1" si="1036"/>
        <v>1</v>
      </c>
      <c r="R475" s="38">
        <f t="shared" ca="1" si="1036"/>
        <v>1</v>
      </c>
      <c r="S475" s="66" t="str">
        <f t="shared" ca="1" si="978"/>
        <v>127</v>
      </c>
      <c r="T475" s="105" t="str">
        <f t="shared" ca="1" si="979"/>
        <v/>
      </c>
    </row>
    <row r="476" spans="1:20" ht="20.25" hidden="1" thickTop="1" thickBot="1">
      <c r="A476">
        <f ca="1">IF(B476="","",INDIRECT("減額一覧!B"&amp;$P476))</f>
        <v>356</v>
      </c>
      <c r="B476" s="61">
        <f t="shared" ref="B476" ca="1" si="1039">IF(INDIRECT("減額一覧!BC"&amp;P476)=1,INDIRECT("減額一覧!AG"&amp;P476),"")</f>
        <v>207</v>
      </c>
      <c r="C476" s="36">
        <f ca="1">IF(B476="","",INDIRECT("減額一覧!C"&amp;$P476))</f>
        <v>127082000</v>
      </c>
      <c r="D476" s="80" t="str">
        <f ca="1">IF($B476="","",INDIRECT("減額一覧!G"&amp;$P476))</f>
        <v>河井　溢子</v>
      </c>
      <c r="E476" s="19">
        <f ca="1">IF(B476="","",INDIRECT("減額一覧!H"&amp;P476))</f>
        <v>13</v>
      </c>
      <c r="F476" s="19">
        <f ca="1">IF($B476="","",INDIRECT("減額一覧!AN"&amp;P476))</f>
        <v>2</v>
      </c>
      <c r="G476" s="20">
        <f ca="1">IF($B476="","",INDIRECT("減額一覧!AO"&amp;P476))</f>
        <v>440</v>
      </c>
      <c r="H476" s="20">
        <f ca="1">IF($B476="","",INDIRECT("減額一覧!AP"&amp;P476))</f>
        <v>273</v>
      </c>
      <c r="I476" s="32">
        <f ca="1">IF(B476="","",IF(INDIRECT("減額一覧!BN"&amp;P476)=0.08,0.08,0.1))</f>
        <v>0.1</v>
      </c>
      <c r="J476" s="52"/>
      <c r="K476" s="95" t="str">
        <f t="shared" ca="1" si="1013"/>
        <v/>
      </c>
      <c r="L476" s="58" t="str">
        <f t="shared" ca="1" si="975"/>
        <v/>
      </c>
      <c r="N476" s="113" t="str">
        <f t="shared" ca="1" si="1034"/>
        <v>市内</v>
      </c>
      <c r="O476" s="114">
        <f t="shared" ref="O476" ca="1" si="1040">IF(B476="","",IF(INDIRECT("減額一覧!BN"&amp;P476)=0.08,0.08,0.1))</f>
        <v>0.1</v>
      </c>
      <c r="P476" s="38">
        <v>97</v>
      </c>
      <c r="Q476" s="38">
        <f t="shared" ca="1" si="1036"/>
        <v>1</v>
      </c>
      <c r="R476" s="38">
        <f t="shared" ca="1" si="1036"/>
        <v>1</v>
      </c>
      <c r="S476" s="66" t="str">
        <f t="shared" ca="1" si="978"/>
        <v>127</v>
      </c>
      <c r="T476" s="105" t="str">
        <f t="shared" ca="1" si="979"/>
        <v/>
      </c>
    </row>
    <row r="477" spans="1:20" ht="20.25" hidden="1" thickTop="1" thickBot="1">
      <c r="A477">
        <f ca="1">IF(B477="","",INDIRECT("減額一覧!B"&amp;$P477))</f>
        <v>356</v>
      </c>
      <c r="B477" s="61">
        <f t="shared" ref="B477" ca="1" si="1041">IF(INDIRECT("減額一覧!BD"&amp;P477)=1,INDIRECT("減額一覧!AQ"&amp;P477),"")</f>
        <v>208</v>
      </c>
      <c r="C477" s="45">
        <f ca="1">IF(B477="","",INDIRECT("減額一覧!C"&amp;$P477))</f>
        <v>127082000</v>
      </c>
      <c r="D477" s="79" t="str">
        <f ca="1">IF($B477="","",INDIRECT("減額一覧!G"&amp;$P477))</f>
        <v>河井　溢子</v>
      </c>
      <c r="E477" s="19">
        <f ca="1">IF(B477="","",INDIRECT("減額一覧!H"&amp;P477))</f>
        <v>13</v>
      </c>
      <c r="F477" s="19">
        <f ca="1">IF($B477="","",INDIRECT("減額一覧!AX"&amp;P477))</f>
        <v>2</v>
      </c>
      <c r="G477" s="20">
        <f ca="1">IF($B477="","",INDIRECT("減額一覧!AY"&amp;P477))</f>
        <v>440</v>
      </c>
      <c r="H477" s="20">
        <f ca="1">IF($B477="","",INDIRECT("減額一覧!AZ"&amp;P477))</f>
        <v>273</v>
      </c>
      <c r="I477" s="32">
        <f ca="1">IF(B477="","",IF(INDIRECT("減額一覧!BO"&amp;P477)=0.08,0.08,0.1))</f>
        <v>0.1</v>
      </c>
      <c r="J477" s="52"/>
      <c r="K477" s="95" t="str">
        <f t="shared" ca="1" si="1013"/>
        <v/>
      </c>
      <c r="L477" s="58" t="str">
        <f t="shared" ca="1" si="975"/>
        <v/>
      </c>
      <c r="N477" s="113" t="str">
        <f t="shared" ca="1" si="1034"/>
        <v>市内</v>
      </c>
      <c r="O477" s="114">
        <f t="shared" ref="O477" ca="1" si="1042">IF(B477="","",IF(INDIRECT("減額一覧!BO"&amp;P477)=0.08,0.08,0.1))</f>
        <v>0.1</v>
      </c>
      <c r="P477" s="38">
        <v>97</v>
      </c>
      <c r="Q477" s="38">
        <f t="shared" ca="1" si="1036"/>
        <v>1</v>
      </c>
      <c r="R477" s="38">
        <f t="shared" ca="1" si="1036"/>
        <v>1</v>
      </c>
      <c r="S477" s="66" t="str">
        <f t="shared" ca="1" si="978"/>
        <v>127</v>
      </c>
      <c r="T477" s="105" t="str">
        <f t="shared" ca="1" si="979"/>
        <v/>
      </c>
    </row>
    <row r="478" spans="1:20" ht="20.25" hidden="1" thickTop="1" thickBot="1">
      <c r="B478" s="64"/>
      <c r="C478" s="41" t="str">
        <f>IF(B478="","",減額一覧!C474)</f>
        <v/>
      </c>
      <c r="D478" s="43"/>
      <c r="E478" s="21"/>
      <c r="F478" s="22" t="s">
        <v>69</v>
      </c>
      <c r="G478" s="23">
        <f t="shared" ref="G478:H478" si="1043">SUBTOTAL(9,G474:G477)</f>
        <v>0</v>
      </c>
      <c r="H478" s="23">
        <f t="shared" si="1043"/>
        <v>0</v>
      </c>
      <c r="I478" s="30"/>
      <c r="J478" s="53"/>
      <c r="K478" s="96" t="str">
        <f t="shared" si="1013"/>
        <v/>
      </c>
      <c r="L478" s="59" t="str">
        <f t="shared" si="975"/>
        <v/>
      </c>
      <c r="N478" s="108" t="str">
        <f t="shared" ref="N478" si="1044">IF(AND(G478=0,H478=0),"","小計")</f>
        <v/>
      </c>
      <c r="O478" s="108" t="str">
        <f t="shared" ref="O478" si="1045">IF(AND(G478=0,H478=0),"","小計")</f>
        <v/>
      </c>
      <c r="P478" s="38"/>
      <c r="Q478" s="38"/>
      <c r="R478" s="38"/>
      <c r="S478" s="66" t="str">
        <f t="shared" si="978"/>
        <v/>
      </c>
      <c r="T478" s="105" t="str">
        <f t="shared" si="979"/>
        <v/>
      </c>
    </row>
    <row r="479" spans="1:20" ht="20.25" hidden="1" thickTop="1" thickBot="1">
      <c r="A479">
        <f ca="1">IF(B479="","",INDIRECT("減額一覧!B"&amp;$P479))</f>
        <v>361</v>
      </c>
      <c r="B479" s="61">
        <f t="shared" ref="B479" ca="1" si="1046">IF(INDIRECT("減額一覧!BA"&amp;P479)=1,INDIRECT("減額一覧!M"&amp;P479),"")</f>
        <v>208</v>
      </c>
      <c r="C479" s="36">
        <f ca="1">IF(B479="","",INDIRECT("減額一覧!C"&amp;$P479))</f>
        <v>900321000</v>
      </c>
      <c r="D479" s="78" t="str">
        <f ca="1">IF($B479="","",INDIRECT("減額一覧!G"&amp;$P479))</f>
        <v>中野　忠徳</v>
      </c>
      <c r="E479" s="19">
        <f ca="1">IF(B479="","",INDIRECT("減額一覧!H"&amp;P479))</f>
        <v>40</v>
      </c>
      <c r="F479" s="19">
        <f ca="1">IF($B479="","",INDIRECT("減額一覧!T"&amp;P479))</f>
        <v>17</v>
      </c>
      <c r="G479" s="20">
        <f ca="1">IF($B479="","",INDIRECT("減額一覧!U"&amp;P479))</f>
        <v>4301</v>
      </c>
      <c r="H479" s="20">
        <f ca="1">IF($B479="","",INDIRECT("減額一覧!V"&amp;P479))</f>
        <v>2318</v>
      </c>
      <c r="I479" s="32">
        <f ca="1">IF(B479="","",IF(INDIRECT("減額一覧!BL"&amp;P479)=0.08,0.08,0.1))</f>
        <v>0.1</v>
      </c>
      <c r="J479" s="51" t="s">
        <v>538</v>
      </c>
      <c r="K479" s="94" t="str">
        <f t="shared" ca="1" si="1013"/>
        <v/>
      </c>
      <c r="L479" s="56" t="str">
        <f t="shared" ca="1" si="975"/>
        <v/>
      </c>
      <c r="N479" s="113" t="str">
        <f t="shared" ref="N479:N482" ca="1" si="1047">IF(A479="","",IF(A479&gt;3000,"月ヶ瀬",IF(A479&gt;=2000,"都祁","市内")))</f>
        <v>市内</v>
      </c>
      <c r="O479" s="114">
        <f t="shared" ref="O479" ca="1" si="1048">IF(B479="","",IF(INDIRECT("減額一覧!BL"&amp;P479)=0.08,0.08,0.1))</f>
        <v>0.1</v>
      </c>
      <c r="P479" s="38">
        <v>98</v>
      </c>
      <c r="Q479" s="38">
        <f t="shared" ref="Q479:R482" ca="1" si="1049">IF(G479="","",IF(G479&gt;0,1,""))</f>
        <v>1</v>
      </c>
      <c r="R479" s="38">
        <f t="shared" ca="1" si="1049"/>
        <v>1</v>
      </c>
      <c r="S479" s="66" t="str">
        <f t="shared" ca="1" si="978"/>
        <v>900</v>
      </c>
      <c r="T479" s="105" t="str">
        <f t="shared" ca="1" si="979"/>
        <v/>
      </c>
    </row>
    <row r="480" spans="1:20" ht="20.25" hidden="1" thickTop="1" thickBot="1">
      <c r="A480">
        <f ca="1">IF(B480="","",INDIRECT("減額一覧!B"&amp;$P480))</f>
        <v>361</v>
      </c>
      <c r="B480" s="61">
        <f t="shared" ref="B480" ca="1" si="1050">IF(INDIRECT("減額一覧!BB"&amp;P480)=1,INDIRECT("減額一覧!W"&amp;P480),"")</f>
        <v>209</v>
      </c>
      <c r="C480" s="44">
        <f ca="1">IF(B480="","",INDIRECT("減額一覧!C"&amp;$P480))</f>
        <v>900321000</v>
      </c>
      <c r="D480" s="79" t="str">
        <f ca="1">IF($B480="","",INDIRECT("減額一覧!G"&amp;$P480))</f>
        <v>中野　忠徳</v>
      </c>
      <c r="E480" s="19">
        <f ca="1">IF(B480="","",INDIRECT("減額一覧!H"&amp;P480))</f>
        <v>40</v>
      </c>
      <c r="F480" s="19">
        <f ca="1">IF($B480="","",INDIRECT("減額一覧!AD"&amp;P480))</f>
        <v>12</v>
      </c>
      <c r="G480" s="20">
        <f ca="1">IF($B480="","",INDIRECT("減額一覧!AE"&amp;P480))</f>
        <v>3036</v>
      </c>
      <c r="H480" s="20">
        <f ca="1">IF($B480="","",INDIRECT("減額一覧!AF"&amp;P480))</f>
        <v>1636</v>
      </c>
      <c r="I480" s="32">
        <f ca="1">IF(B480="","",IF(INDIRECT("減額一覧!BM"&amp;P480)=0.08,0.08,0.1))</f>
        <v>0.1</v>
      </c>
      <c r="J480" s="52"/>
      <c r="K480" s="95" t="str">
        <f t="shared" ca="1" si="1013"/>
        <v/>
      </c>
      <c r="L480" s="58" t="str">
        <f t="shared" ca="1" si="975"/>
        <v/>
      </c>
      <c r="N480" s="113" t="str">
        <f t="shared" ca="1" si="1047"/>
        <v>市内</v>
      </c>
      <c r="O480" s="114">
        <f t="shared" ref="O480" ca="1" si="1051">IF(B480="","",IF(INDIRECT("減額一覧!BM"&amp;P480)=0.08,0.08,0.1))</f>
        <v>0.1</v>
      </c>
      <c r="P480" s="38">
        <v>98</v>
      </c>
      <c r="Q480" s="38">
        <f t="shared" ca="1" si="1049"/>
        <v>1</v>
      </c>
      <c r="R480" s="38">
        <f t="shared" ca="1" si="1049"/>
        <v>1</v>
      </c>
      <c r="S480" s="66" t="str">
        <f t="shared" ca="1" si="978"/>
        <v>900</v>
      </c>
      <c r="T480" s="105" t="str">
        <f t="shared" ca="1" si="979"/>
        <v/>
      </c>
    </row>
    <row r="481" spans="1:20" ht="20.25" hidden="1" thickTop="1" thickBot="1">
      <c r="A481" t="str">
        <f ca="1">IF(B481="","",INDIRECT("減額一覧!B"&amp;$P481))</f>
        <v/>
      </c>
      <c r="B481" s="61" t="str">
        <f t="shared" ref="B481" ca="1" si="1052">IF(INDIRECT("減額一覧!BC"&amp;P481)=1,INDIRECT("減額一覧!AG"&amp;P481),"")</f>
        <v/>
      </c>
      <c r="C481" s="36" t="str">
        <f ca="1">IF(B481="","",INDIRECT("減額一覧!C"&amp;$P481))</f>
        <v/>
      </c>
      <c r="D481" s="80" t="str">
        <f ca="1">IF($B481="","",INDIRECT("減額一覧!G"&amp;$P481))</f>
        <v/>
      </c>
      <c r="E481" s="19" t="str">
        <f ca="1">IF(B481="","",INDIRECT("減額一覧!H"&amp;P481))</f>
        <v/>
      </c>
      <c r="F481" s="19" t="str">
        <f ca="1">IF($B481="","",INDIRECT("減額一覧!AN"&amp;P481))</f>
        <v/>
      </c>
      <c r="G481" s="20" t="str">
        <f ca="1">IF($B481="","",INDIRECT("減額一覧!AO"&amp;P481))</f>
        <v/>
      </c>
      <c r="H481" s="20" t="str">
        <f ca="1">IF($B481="","",INDIRECT("減額一覧!AP"&amp;P481))</f>
        <v/>
      </c>
      <c r="I481" s="32" t="str">
        <f ca="1">IF(B481="","",IF(INDIRECT("減額一覧!BN"&amp;P481)=0.08,0.08,0.1))</f>
        <v/>
      </c>
      <c r="J481" s="52"/>
      <c r="K481" s="95" t="str">
        <f t="shared" ca="1" si="1013"/>
        <v/>
      </c>
      <c r="L481" s="58" t="str">
        <f t="shared" ca="1" si="975"/>
        <v/>
      </c>
      <c r="N481" s="113" t="str">
        <f t="shared" ca="1" si="1047"/>
        <v/>
      </c>
      <c r="O481" s="114" t="str">
        <f t="shared" ref="O481" ca="1" si="1053">IF(B481="","",IF(INDIRECT("減額一覧!BN"&amp;P481)=0.08,0.08,0.1))</f>
        <v/>
      </c>
      <c r="P481" s="38">
        <v>98</v>
      </c>
      <c r="Q481" s="38" t="str">
        <f t="shared" ca="1" si="1049"/>
        <v/>
      </c>
      <c r="R481" s="38" t="str">
        <f t="shared" ca="1" si="1049"/>
        <v/>
      </c>
      <c r="S481" s="66" t="str">
        <f t="shared" ca="1" si="978"/>
        <v/>
      </c>
      <c r="T481" s="105" t="str">
        <f t="shared" ca="1" si="979"/>
        <v/>
      </c>
    </row>
    <row r="482" spans="1:20" ht="20.25" hidden="1" thickTop="1" thickBot="1">
      <c r="A482" t="str">
        <f ca="1">IF(B482="","",INDIRECT("減額一覧!B"&amp;$P482))</f>
        <v/>
      </c>
      <c r="B482" s="61" t="str">
        <f t="shared" ref="B482" ca="1" si="1054">IF(INDIRECT("減額一覧!BD"&amp;P482)=1,INDIRECT("減額一覧!AQ"&amp;P482),"")</f>
        <v/>
      </c>
      <c r="C482" s="45" t="str">
        <f ca="1">IF(B482="","",INDIRECT("減額一覧!C"&amp;$P482))</f>
        <v/>
      </c>
      <c r="D482" s="79" t="str">
        <f ca="1">IF($B482="","",INDIRECT("減額一覧!G"&amp;$P482))</f>
        <v/>
      </c>
      <c r="E482" s="19" t="str">
        <f ca="1">IF(B482="","",INDIRECT("減額一覧!H"&amp;P482))</f>
        <v/>
      </c>
      <c r="F482" s="19" t="str">
        <f ca="1">IF($B482="","",INDIRECT("減額一覧!AX"&amp;P482))</f>
        <v/>
      </c>
      <c r="G482" s="20" t="str">
        <f ca="1">IF($B482="","",INDIRECT("減額一覧!AY"&amp;P482))</f>
        <v/>
      </c>
      <c r="H482" s="20" t="str">
        <f ca="1">IF($B482="","",INDIRECT("減額一覧!AZ"&amp;P482))</f>
        <v/>
      </c>
      <c r="I482" s="32" t="str">
        <f ca="1">IF(B482="","",IF(INDIRECT("減額一覧!BO"&amp;P482)=0.08,0.08,0.1))</f>
        <v/>
      </c>
      <c r="J482" s="52"/>
      <c r="K482" s="95" t="str">
        <f t="shared" ca="1" si="1013"/>
        <v/>
      </c>
      <c r="L482" s="58" t="str">
        <f t="shared" ca="1" si="975"/>
        <v/>
      </c>
      <c r="N482" s="113" t="str">
        <f t="shared" ca="1" si="1047"/>
        <v/>
      </c>
      <c r="O482" s="114" t="str">
        <f t="shared" ref="O482" ca="1" si="1055">IF(B482="","",IF(INDIRECT("減額一覧!BO"&amp;P482)=0.08,0.08,0.1))</f>
        <v/>
      </c>
      <c r="P482" s="38">
        <v>98</v>
      </c>
      <c r="Q482" s="38" t="str">
        <f t="shared" ca="1" si="1049"/>
        <v/>
      </c>
      <c r="R482" s="38" t="str">
        <f t="shared" ca="1" si="1049"/>
        <v/>
      </c>
      <c r="S482" s="66" t="str">
        <f t="shared" ca="1" si="978"/>
        <v/>
      </c>
      <c r="T482" s="105" t="str">
        <f t="shared" ca="1" si="979"/>
        <v/>
      </c>
    </row>
    <row r="483" spans="1:20" ht="20.25" hidden="1" thickTop="1" thickBot="1">
      <c r="B483" s="64"/>
      <c r="C483" s="41" t="str">
        <f>IF(B483="","",減額一覧!C479)</f>
        <v/>
      </c>
      <c r="D483" s="43"/>
      <c r="E483" s="21"/>
      <c r="F483" s="22" t="s">
        <v>69</v>
      </c>
      <c r="G483" s="23">
        <f t="shared" ref="G483:H483" si="1056">SUBTOTAL(9,G479:G482)</f>
        <v>0</v>
      </c>
      <c r="H483" s="23">
        <f t="shared" si="1056"/>
        <v>0</v>
      </c>
      <c r="I483" s="30"/>
      <c r="J483" s="53"/>
      <c r="K483" s="96" t="str">
        <f t="shared" si="1013"/>
        <v/>
      </c>
      <c r="L483" s="59" t="str">
        <f t="shared" si="975"/>
        <v/>
      </c>
      <c r="N483" s="108" t="str">
        <f t="shared" ref="N483" si="1057">IF(AND(G483=0,H483=0),"","小計")</f>
        <v/>
      </c>
      <c r="O483" s="108" t="str">
        <f t="shared" ref="O483" si="1058">IF(AND(G483=0,H483=0),"","小計")</f>
        <v/>
      </c>
      <c r="P483" s="38"/>
      <c r="Q483" s="38"/>
      <c r="R483" s="38"/>
      <c r="S483" s="66" t="str">
        <f t="shared" si="978"/>
        <v/>
      </c>
      <c r="T483" s="105" t="str">
        <f t="shared" si="979"/>
        <v/>
      </c>
    </row>
    <row r="484" spans="1:20" ht="20.25" hidden="1" thickTop="1" thickBot="1">
      <c r="A484">
        <f ca="1">IF(B484="","",INDIRECT("減額一覧!B"&amp;$P484))</f>
        <v>367</v>
      </c>
      <c r="B484" s="61">
        <f t="shared" ref="B484" ca="1" si="1059">IF(INDIRECT("減額一覧!BA"&amp;P484)=1,INDIRECT("減額一覧!M"&amp;P484),"")</f>
        <v>208</v>
      </c>
      <c r="C484" s="36">
        <f ca="1">IF(B484="","",INDIRECT("減額一覧!C"&amp;$P484))</f>
        <v>614197000</v>
      </c>
      <c r="D484" s="78" t="str">
        <f ca="1">IF($B484="","",INDIRECT("減額一覧!G"&amp;$P484))</f>
        <v>山口　きよ</v>
      </c>
      <c r="E484" s="19">
        <f ca="1">IF(B484="","",INDIRECT("減額一覧!H"&amp;P484))</f>
        <v>13</v>
      </c>
      <c r="F484" s="19">
        <f ca="1">IF($B484="","",INDIRECT("減額一覧!T"&amp;P484))</f>
        <v>6</v>
      </c>
      <c r="G484" s="20">
        <f ca="1">IF($B484="","",INDIRECT("減額一覧!U"&amp;P484))</f>
        <v>1023</v>
      </c>
      <c r="H484" s="20">
        <f ca="1">IF($B484="","",INDIRECT("減額一覧!V"&amp;P484))</f>
        <v>818</v>
      </c>
      <c r="I484" s="32">
        <f ca="1">IF(B484="","",IF(INDIRECT("減額一覧!BL"&amp;P484)=0.08,0.08,0.1))</f>
        <v>0.1</v>
      </c>
      <c r="J484" s="51" t="s">
        <v>539</v>
      </c>
      <c r="K484" s="94" t="str">
        <f t="shared" ca="1" si="1013"/>
        <v/>
      </c>
      <c r="L484" s="56" t="str">
        <f t="shared" ca="1" si="975"/>
        <v/>
      </c>
      <c r="N484" s="113" t="str">
        <f t="shared" ref="N484:N487" ca="1" si="1060">IF(A484="","",IF(A484&gt;3000,"月ヶ瀬",IF(A484&gt;=2000,"都祁","市内")))</f>
        <v>市内</v>
      </c>
      <c r="O484" s="114">
        <f t="shared" ref="O484" ca="1" si="1061">IF(B484="","",IF(INDIRECT("減額一覧!BL"&amp;P484)=0.08,0.08,0.1))</f>
        <v>0.1</v>
      </c>
      <c r="P484" s="38">
        <v>99</v>
      </c>
      <c r="Q484" s="38">
        <f t="shared" ref="Q484:R487" ca="1" si="1062">IF(G484="","",IF(G484&gt;0,1,""))</f>
        <v>1</v>
      </c>
      <c r="R484" s="38">
        <f t="shared" ca="1" si="1062"/>
        <v>1</v>
      </c>
      <c r="S484" s="66" t="str">
        <f t="shared" ca="1" si="978"/>
        <v>614</v>
      </c>
      <c r="T484" s="105" t="str">
        <f t="shared" ca="1" si="979"/>
        <v/>
      </c>
    </row>
    <row r="485" spans="1:20" ht="20.25" hidden="1" thickTop="1" thickBot="1">
      <c r="A485" t="str">
        <f ca="1">IF(B485="","",INDIRECT("減額一覧!B"&amp;$P485))</f>
        <v/>
      </c>
      <c r="B485" s="61" t="str">
        <f t="shared" ref="B485" ca="1" si="1063">IF(INDIRECT("減額一覧!BB"&amp;P485)=1,INDIRECT("減額一覧!W"&amp;P485),"")</f>
        <v/>
      </c>
      <c r="C485" s="44" t="str">
        <f ca="1">IF(B485="","",INDIRECT("減額一覧!C"&amp;$P485))</f>
        <v/>
      </c>
      <c r="D485" s="79" t="str">
        <f ca="1">IF($B485="","",INDIRECT("減額一覧!G"&amp;$P485))</f>
        <v/>
      </c>
      <c r="E485" s="19" t="str">
        <f ca="1">IF(B485="","",INDIRECT("減額一覧!H"&amp;P485))</f>
        <v/>
      </c>
      <c r="F485" s="19" t="str">
        <f ca="1">IF($B485="","",INDIRECT("減額一覧!AD"&amp;P485))</f>
        <v/>
      </c>
      <c r="G485" s="20" t="str">
        <f ca="1">IF($B485="","",INDIRECT("減額一覧!AE"&amp;P485))</f>
        <v/>
      </c>
      <c r="H485" s="20" t="str">
        <f ca="1">IF($B485="","",INDIRECT("減額一覧!AF"&amp;P485))</f>
        <v/>
      </c>
      <c r="I485" s="32" t="str">
        <f ca="1">IF(B485="","",IF(INDIRECT("減額一覧!BM"&amp;P485)=0.08,0.08,0.1))</f>
        <v/>
      </c>
      <c r="J485" s="52"/>
      <c r="K485" s="95" t="str">
        <f t="shared" ca="1" si="1013"/>
        <v/>
      </c>
      <c r="L485" s="58" t="str">
        <f t="shared" ca="1" si="975"/>
        <v/>
      </c>
      <c r="N485" s="113" t="str">
        <f t="shared" ca="1" si="1060"/>
        <v/>
      </c>
      <c r="O485" s="114" t="str">
        <f t="shared" ref="O485" ca="1" si="1064">IF(B485="","",IF(INDIRECT("減額一覧!BM"&amp;P485)=0.08,0.08,0.1))</f>
        <v/>
      </c>
      <c r="P485" s="38">
        <v>99</v>
      </c>
      <c r="Q485" s="38" t="str">
        <f t="shared" ca="1" si="1062"/>
        <v/>
      </c>
      <c r="R485" s="38" t="str">
        <f t="shared" ca="1" si="1062"/>
        <v/>
      </c>
      <c r="S485" s="66" t="str">
        <f t="shared" ca="1" si="978"/>
        <v/>
      </c>
      <c r="T485" s="105" t="str">
        <f t="shared" ca="1" si="979"/>
        <v/>
      </c>
    </row>
    <row r="486" spans="1:20" ht="20.25" hidden="1" thickTop="1" thickBot="1">
      <c r="A486" t="str">
        <f ca="1">IF(B486="","",INDIRECT("減額一覧!B"&amp;$P486))</f>
        <v/>
      </c>
      <c r="B486" s="61" t="str">
        <f t="shared" ref="B486" ca="1" si="1065">IF(INDIRECT("減額一覧!BC"&amp;P486)=1,INDIRECT("減額一覧!AG"&amp;P486),"")</f>
        <v/>
      </c>
      <c r="C486" s="36" t="str">
        <f ca="1">IF(B486="","",INDIRECT("減額一覧!C"&amp;$P486))</f>
        <v/>
      </c>
      <c r="D486" s="80" t="str">
        <f ca="1">IF($B486="","",INDIRECT("減額一覧!G"&amp;$P486))</f>
        <v/>
      </c>
      <c r="E486" s="19" t="str">
        <f ca="1">IF(B486="","",INDIRECT("減額一覧!H"&amp;P486))</f>
        <v/>
      </c>
      <c r="F486" s="19" t="str">
        <f ca="1">IF($B486="","",INDIRECT("減額一覧!AN"&amp;P486))</f>
        <v/>
      </c>
      <c r="G486" s="20" t="str">
        <f ca="1">IF($B486="","",INDIRECT("減額一覧!AO"&amp;P486))</f>
        <v/>
      </c>
      <c r="H486" s="20" t="str">
        <f ca="1">IF($B486="","",INDIRECT("減額一覧!AP"&amp;P486))</f>
        <v/>
      </c>
      <c r="I486" s="32" t="str">
        <f ca="1">IF(B486="","",IF(INDIRECT("減額一覧!BN"&amp;P486)=0.08,0.08,0.1))</f>
        <v/>
      </c>
      <c r="J486" s="52"/>
      <c r="K486" s="95" t="str">
        <f t="shared" ca="1" si="1013"/>
        <v/>
      </c>
      <c r="L486" s="58" t="str">
        <f t="shared" ca="1" si="975"/>
        <v/>
      </c>
      <c r="N486" s="113" t="str">
        <f t="shared" ca="1" si="1060"/>
        <v/>
      </c>
      <c r="O486" s="114" t="str">
        <f t="shared" ref="O486" ca="1" si="1066">IF(B486="","",IF(INDIRECT("減額一覧!BN"&amp;P486)=0.08,0.08,0.1))</f>
        <v/>
      </c>
      <c r="P486" s="38">
        <v>99</v>
      </c>
      <c r="Q486" s="38" t="str">
        <f t="shared" ca="1" si="1062"/>
        <v/>
      </c>
      <c r="R486" s="38" t="str">
        <f t="shared" ca="1" si="1062"/>
        <v/>
      </c>
      <c r="S486" s="66" t="str">
        <f t="shared" ca="1" si="978"/>
        <v/>
      </c>
      <c r="T486" s="105" t="str">
        <f t="shared" ca="1" si="979"/>
        <v/>
      </c>
    </row>
    <row r="487" spans="1:20" ht="20.25" hidden="1" thickTop="1" thickBot="1">
      <c r="A487" t="str">
        <f ca="1">IF(B487="","",INDIRECT("減額一覧!B"&amp;$P487))</f>
        <v/>
      </c>
      <c r="B487" s="61" t="str">
        <f t="shared" ref="B487" ca="1" si="1067">IF(INDIRECT("減額一覧!BD"&amp;P487)=1,INDIRECT("減額一覧!AQ"&amp;P487),"")</f>
        <v/>
      </c>
      <c r="C487" s="45" t="str">
        <f ca="1">IF(B487="","",INDIRECT("減額一覧!C"&amp;$P487))</f>
        <v/>
      </c>
      <c r="D487" s="79" t="str">
        <f ca="1">IF($B487="","",INDIRECT("減額一覧!G"&amp;$P487))</f>
        <v/>
      </c>
      <c r="E487" s="19" t="str">
        <f ca="1">IF(B487="","",INDIRECT("減額一覧!H"&amp;P487))</f>
        <v/>
      </c>
      <c r="F487" s="19" t="str">
        <f ca="1">IF($B487="","",INDIRECT("減額一覧!AX"&amp;P487))</f>
        <v/>
      </c>
      <c r="G487" s="20" t="str">
        <f ca="1">IF($B487="","",INDIRECT("減額一覧!AY"&amp;P487))</f>
        <v/>
      </c>
      <c r="H487" s="20" t="str">
        <f ca="1">IF($B487="","",INDIRECT("減額一覧!AZ"&amp;P487))</f>
        <v/>
      </c>
      <c r="I487" s="32" t="str">
        <f ca="1">IF(B487="","",IF(INDIRECT("減額一覧!BO"&amp;P487)=0.08,0.08,0.1))</f>
        <v/>
      </c>
      <c r="J487" s="52"/>
      <c r="K487" s="95" t="str">
        <f t="shared" ca="1" si="1013"/>
        <v/>
      </c>
      <c r="L487" s="58" t="str">
        <f t="shared" ca="1" si="975"/>
        <v/>
      </c>
      <c r="N487" s="113" t="str">
        <f t="shared" ca="1" si="1060"/>
        <v/>
      </c>
      <c r="O487" s="114" t="str">
        <f t="shared" ref="O487" ca="1" si="1068">IF(B487="","",IF(INDIRECT("減額一覧!BO"&amp;P487)=0.08,0.08,0.1))</f>
        <v/>
      </c>
      <c r="P487" s="38">
        <v>99</v>
      </c>
      <c r="Q487" s="38" t="str">
        <f t="shared" ca="1" si="1062"/>
        <v/>
      </c>
      <c r="R487" s="38" t="str">
        <f t="shared" ca="1" si="1062"/>
        <v/>
      </c>
      <c r="S487" s="66" t="str">
        <f t="shared" ca="1" si="978"/>
        <v/>
      </c>
      <c r="T487" s="105" t="str">
        <f t="shared" ca="1" si="979"/>
        <v/>
      </c>
    </row>
    <row r="488" spans="1:20" ht="20.25" hidden="1" thickTop="1" thickBot="1">
      <c r="B488" s="64"/>
      <c r="C488" s="41" t="str">
        <f>IF(B488="","",減額一覧!C484)</f>
        <v/>
      </c>
      <c r="D488" s="43"/>
      <c r="E488" s="21"/>
      <c r="F488" s="22" t="s">
        <v>69</v>
      </c>
      <c r="G488" s="23">
        <f t="shared" ref="G488:H488" si="1069">SUBTOTAL(9,G484:G487)</f>
        <v>0</v>
      </c>
      <c r="H488" s="23">
        <f t="shared" si="1069"/>
        <v>0</v>
      </c>
      <c r="I488" s="30"/>
      <c r="J488" s="53"/>
      <c r="K488" s="96" t="str">
        <f t="shared" si="1013"/>
        <v/>
      </c>
      <c r="L488" s="59" t="str">
        <f t="shared" si="975"/>
        <v/>
      </c>
      <c r="N488" s="108" t="str">
        <f t="shared" ref="N488" si="1070">IF(AND(G488=0,H488=0),"","小計")</f>
        <v/>
      </c>
      <c r="O488" s="108" t="str">
        <f t="shared" ref="O488" si="1071">IF(AND(G488=0,H488=0),"","小計")</f>
        <v/>
      </c>
      <c r="P488" s="38"/>
      <c r="Q488" s="38"/>
      <c r="R488" s="38"/>
      <c r="S488" s="66" t="str">
        <f t="shared" si="978"/>
        <v/>
      </c>
      <c r="T488" s="105" t="str">
        <f t="shared" si="979"/>
        <v/>
      </c>
    </row>
    <row r="489" spans="1:20" ht="20.25" hidden="1" thickTop="1" thickBot="1">
      <c r="A489">
        <f ca="1">IF(B489="","",INDIRECT("減額一覧!B"&amp;$P489))</f>
        <v>369</v>
      </c>
      <c r="B489" s="61">
        <f t="shared" ref="B489" ca="1" si="1072">IF(INDIRECT("減額一覧!BA"&amp;P489)=1,INDIRECT("減額一覧!M"&amp;P489),"")</f>
        <v>205</v>
      </c>
      <c r="C489" s="36">
        <f ca="1">IF(B489="","",INDIRECT("減額一覧!C"&amp;$P489))</f>
        <v>531153500</v>
      </c>
      <c r="D489" s="78" t="str">
        <f ca="1">IF($B489="","",INDIRECT("減額一覧!G"&amp;$P489))</f>
        <v>徳田　幸子</v>
      </c>
      <c r="E489" s="19">
        <f ca="1">IF(B489="","",INDIRECT("減額一覧!H"&amp;P489))</f>
        <v>13</v>
      </c>
      <c r="F489" s="19">
        <f ca="1">IF($B489="","",INDIRECT("減額一覧!T"&amp;P489))</f>
        <v>17</v>
      </c>
      <c r="G489" s="20">
        <f ca="1">IF($B489="","",INDIRECT("減額一覧!U"&amp;P489))</f>
        <v>3773</v>
      </c>
      <c r="H489" s="20">
        <f ca="1">IF($B489="","",INDIRECT("減額一覧!V"&amp;P489))</f>
        <v>2318</v>
      </c>
      <c r="I489" s="32">
        <f ca="1">IF(B489="","",IF(INDIRECT("減額一覧!BL"&amp;P489)=0.08,0.08,0.1))</f>
        <v>0.1</v>
      </c>
      <c r="J489" s="51" t="s">
        <v>508</v>
      </c>
      <c r="K489" s="94" t="str">
        <f t="shared" ca="1" si="1013"/>
        <v/>
      </c>
      <c r="L489" s="56" t="str">
        <f t="shared" ca="1" si="975"/>
        <v/>
      </c>
      <c r="N489" s="113" t="str">
        <f t="shared" ref="N489:N492" ca="1" si="1073">IF(A489="","",IF(A489&gt;3000,"月ヶ瀬",IF(A489&gt;=2000,"都祁","市内")))</f>
        <v>市内</v>
      </c>
      <c r="O489" s="114">
        <f t="shared" ref="O489" ca="1" si="1074">IF(B489="","",IF(INDIRECT("減額一覧!BL"&amp;P489)=0.08,0.08,0.1))</f>
        <v>0.1</v>
      </c>
      <c r="P489" s="38">
        <v>100</v>
      </c>
      <c r="Q489" s="38">
        <f t="shared" ref="Q489:R492" ca="1" si="1075">IF(G489="","",IF(G489&gt;0,1,""))</f>
        <v>1</v>
      </c>
      <c r="R489" s="38">
        <f t="shared" ca="1" si="1075"/>
        <v>1</v>
      </c>
      <c r="S489" s="66" t="str">
        <f t="shared" ca="1" si="978"/>
        <v>531</v>
      </c>
      <c r="T489" s="105" t="str">
        <f t="shared" ca="1" si="979"/>
        <v/>
      </c>
    </row>
    <row r="490" spans="1:20" ht="20.25" hidden="1" thickTop="1" thickBot="1">
      <c r="A490">
        <f ca="1">IF(B490="","",INDIRECT("減額一覧!B"&amp;$P490))</f>
        <v>369</v>
      </c>
      <c r="B490" s="61">
        <f t="shared" ref="B490" ca="1" si="1076">IF(INDIRECT("減額一覧!BB"&amp;P490)=1,INDIRECT("減額一覧!W"&amp;P490),"")</f>
        <v>206</v>
      </c>
      <c r="C490" s="44">
        <f ca="1">IF(B490="","",INDIRECT("減額一覧!C"&amp;$P490))</f>
        <v>531153500</v>
      </c>
      <c r="D490" s="79" t="str">
        <f ca="1">IF($B490="","",INDIRECT("減額一覧!G"&amp;$P490))</f>
        <v>徳田　幸子</v>
      </c>
      <c r="E490" s="19">
        <f ca="1">IF(B490="","",INDIRECT("減額一覧!H"&amp;P490))</f>
        <v>13</v>
      </c>
      <c r="F490" s="19">
        <f ca="1">IF($B490="","",INDIRECT("減額一覧!AD"&amp;P490))</f>
        <v>17</v>
      </c>
      <c r="G490" s="20">
        <f ca="1">IF($B490="","",INDIRECT("減額一覧!AE"&amp;P490))</f>
        <v>3789</v>
      </c>
      <c r="H490" s="20">
        <f ca="1">IF($B490="","",INDIRECT("減額一覧!AF"&amp;P490))</f>
        <v>2319</v>
      </c>
      <c r="I490" s="32">
        <f ca="1">IF(B490="","",IF(INDIRECT("減額一覧!BM"&amp;P490)=0.08,0.08,0.1))</f>
        <v>0.1</v>
      </c>
      <c r="J490" s="52"/>
      <c r="K490" s="95" t="str">
        <f t="shared" ca="1" si="1013"/>
        <v/>
      </c>
      <c r="L490" s="58" t="str">
        <f t="shared" ca="1" si="975"/>
        <v/>
      </c>
      <c r="N490" s="113" t="str">
        <f t="shared" ca="1" si="1073"/>
        <v>市内</v>
      </c>
      <c r="O490" s="114">
        <f t="shared" ref="O490" ca="1" si="1077">IF(B490="","",IF(INDIRECT("減額一覧!BM"&amp;P490)=0.08,0.08,0.1))</f>
        <v>0.1</v>
      </c>
      <c r="P490" s="38">
        <v>100</v>
      </c>
      <c r="Q490" s="38">
        <f t="shared" ca="1" si="1075"/>
        <v>1</v>
      </c>
      <c r="R490" s="38">
        <f t="shared" ca="1" si="1075"/>
        <v>1</v>
      </c>
      <c r="S490" s="66" t="str">
        <f t="shared" ca="1" si="978"/>
        <v>531</v>
      </c>
      <c r="T490" s="105" t="str">
        <f t="shared" ca="1" si="979"/>
        <v/>
      </c>
    </row>
    <row r="491" spans="1:20" ht="20.25" hidden="1" thickTop="1" thickBot="1">
      <c r="A491">
        <f ca="1">IF(B491="","",INDIRECT("減額一覧!B"&amp;$P491))</f>
        <v>369</v>
      </c>
      <c r="B491" s="61">
        <f t="shared" ref="B491" ca="1" si="1078">IF(INDIRECT("減額一覧!BC"&amp;P491)=1,INDIRECT("減額一覧!AG"&amp;P491),"")</f>
        <v>207</v>
      </c>
      <c r="C491" s="36">
        <f ca="1">IF(B491="","",INDIRECT("減額一覧!C"&amp;$P491))</f>
        <v>531153500</v>
      </c>
      <c r="D491" s="80" t="str">
        <f ca="1">IF($B491="","",INDIRECT("減額一覧!G"&amp;$P491))</f>
        <v>徳田　幸子</v>
      </c>
      <c r="E491" s="19">
        <f ca="1">IF(B491="","",INDIRECT("減額一覧!H"&amp;P491))</f>
        <v>13</v>
      </c>
      <c r="F491" s="19">
        <f ca="1">IF($B491="","",INDIRECT("減額一覧!AN"&amp;P491))</f>
        <v>20</v>
      </c>
      <c r="G491" s="20">
        <f ca="1">IF($B491="","",INDIRECT("減額一覧!AO"&amp;P491))</f>
        <v>4565</v>
      </c>
      <c r="H491" s="20">
        <f ca="1">IF($B491="","",INDIRECT("減額一覧!AP"&amp;P491))</f>
        <v>2728</v>
      </c>
      <c r="I491" s="32">
        <f ca="1">IF(B491="","",IF(INDIRECT("減額一覧!BN"&amp;P491)=0.08,0.08,0.1))</f>
        <v>0.1</v>
      </c>
      <c r="J491" s="52"/>
      <c r="K491" s="95" t="str">
        <f t="shared" ca="1" si="1013"/>
        <v/>
      </c>
      <c r="L491" s="58" t="str">
        <f t="shared" ca="1" si="975"/>
        <v/>
      </c>
      <c r="N491" s="113" t="str">
        <f t="shared" ca="1" si="1073"/>
        <v>市内</v>
      </c>
      <c r="O491" s="114">
        <f t="shared" ref="O491" ca="1" si="1079">IF(B491="","",IF(INDIRECT("減額一覧!BN"&amp;P491)=0.08,0.08,0.1))</f>
        <v>0.1</v>
      </c>
      <c r="P491" s="38">
        <v>100</v>
      </c>
      <c r="Q491" s="38">
        <f t="shared" ca="1" si="1075"/>
        <v>1</v>
      </c>
      <c r="R491" s="38">
        <f t="shared" ca="1" si="1075"/>
        <v>1</v>
      </c>
      <c r="S491" s="66" t="str">
        <f t="shared" ca="1" si="978"/>
        <v>531</v>
      </c>
      <c r="T491" s="105" t="str">
        <f t="shared" ca="1" si="979"/>
        <v/>
      </c>
    </row>
    <row r="492" spans="1:20" ht="20.25" hidden="1" thickTop="1" thickBot="1">
      <c r="A492">
        <f ca="1">IF(B492="","",INDIRECT("減額一覧!B"&amp;$P492))</f>
        <v>369</v>
      </c>
      <c r="B492" s="61">
        <f t="shared" ref="B492" ca="1" si="1080">IF(INDIRECT("減額一覧!BD"&amp;P492)=1,INDIRECT("減額一覧!AQ"&amp;P492),"")</f>
        <v>208</v>
      </c>
      <c r="C492" s="45">
        <f ca="1">IF(B492="","",INDIRECT("減額一覧!C"&amp;$P492))</f>
        <v>531153500</v>
      </c>
      <c r="D492" s="79" t="str">
        <f ca="1">IF($B492="","",INDIRECT("減額一覧!G"&amp;$P492))</f>
        <v>徳田　幸子</v>
      </c>
      <c r="E492" s="19">
        <f ca="1">IF(B492="","",INDIRECT("減額一覧!H"&amp;P492))</f>
        <v>13</v>
      </c>
      <c r="F492" s="19">
        <f ca="1">IF($B492="","",INDIRECT("減額一覧!AX"&amp;P492))</f>
        <v>20</v>
      </c>
      <c r="G492" s="20">
        <f ca="1">IF($B492="","",INDIRECT("減額一覧!AY"&amp;P492))</f>
        <v>4565</v>
      </c>
      <c r="H492" s="20">
        <f ca="1">IF($B492="","",INDIRECT("減額一覧!AZ"&amp;P492))</f>
        <v>2728</v>
      </c>
      <c r="I492" s="32">
        <f ca="1">IF(B492="","",IF(INDIRECT("減額一覧!BO"&amp;P492)=0.08,0.08,0.1))</f>
        <v>0.1</v>
      </c>
      <c r="J492" s="52"/>
      <c r="K492" s="95" t="str">
        <f t="shared" ca="1" si="1013"/>
        <v/>
      </c>
      <c r="L492" s="58" t="str">
        <f t="shared" ca="1" si="975"/>
        <v/>
      </c>
      <c r="N492" s="113" t="str">
        <f t="shared" ca="1" si="1073"/>
        <v>市内</v>
      </c>
      <c r="O492" s="114">
        <f t="shared" ref="O492" ca="1" si="1081">IF(B492="","",IF(INDIRECT("減額一覧!BO"&amp;P492)=0.08,0.08,0.1))</f>
        <v>0.1</v>
      </c>
      <c r="P492" s="38">
        <v>100</v>
      </c>
      <c r="Q492" s="38">
        <f t="shared" ca="1" si="1075"/>
        <v>1</v>
      </c>
      <c r="R492" s="38">
        <f t="shared" ca="1" si="1075"/>
        <v>1</v>
      </c>
      <c r="S492" s="66" t="str">
        <f t="shared" ca="1" si="978"/>
        <v>531</v>
      </c>
      <c r="T492" s="105" t="str">
        <f t="shared" ca="1" si="979"/>
        <v/>
      </c>
    </row>
    <row r="493" spans="1:20" ht="20.25" hidden="1" thickTop="1" thickBot="1">
      <c r="B493" s="64"/>
      <c r="C493" s="41" t="str">
        <f>IF(B493="","",減額一覧!C489)</f>
        <v/>
      </c>
      <c r="D493" s="43"/>
      <c r="E493" s="21"/>
      <c r="F493" s="22" t="s">
        <v>69</v>
      </c>
      <c r="G493" s="23">
        <f t="shared" ref="G493:H493" si="1082">SUBTOTAL(9,G489:G492)</f>
        <v>0</v>
      </c>
      <c r="H493" s="23">
        <f t="shared" si="1082"/>
        <v>0</v>
      </c>
      <c r="I493" s="30"/>
      <c r="J493" s="53"/>
      <c r="K493" s="96" t="str">
        <f t="shared" si="1013"/>
        <v/>
      </c>
      <c r="L493" s="59" t="str">
        <f t="shared" si="975"/>
        <v/>
      </c>
      <c r="N493" s="108" t="str">
        <f t="shared" ref="N493" si="1083">IF(AND(G493=0,H493=0),"","小計")</f>
        <v/>
      </c>
      <c r="O493" s="108" t="str">
        <f t="shared" ref="O493" si="1084">IF(AND(G493=0,H493=0),"","小計")</f>
        <v/>
      </c>
      <c r="P493" s="38"/>
      <c r="Q493" s="38"/>
      <c r="R493" s="38"/>
      <c r="S493" s="66" t="str">
        <f t="shared" si="978"/>
        <v/>
      </c>
      <c r="T493" s="105" t="str">
        <f t="shared" si="979"/>
        <v/>
      </c>
    </row>
    <row r="494" spans="1:20" ht="20.25" hidden="1" thickTop="1" thickBot="1">
      <c r="A494">
        <f ca="1">IF(B494="","",INDIRECT("減額一覧!B"&amp;$P494))</f>
        <v>370</v>
      </c>
      <c r="B494" s="61">
        <f t="shared" ref="B494" ca="1" si="1085">IF(INDIRECT("減額一覧!BA"&amp;P494)=1,INDIRECT("減額一覧!M"&amp;P494),"")</f>
        <v>206</v>
      </c>
      <c r="C494" s="36">
        <f ca="1">IF(B494="","",INDIRECT("減額一覧!C"&amp;$P494))</f>
        <v>379036100</v>
      </c>
      <c r="D494" s="78" t="str">
        <f ca="1">IF($B494="","",INDIRECT("減額一覧!G"&amp;$P494))</f>
        <v>佐野　光成</v>
      </c>
      <c r="E494" s="19">
        <f ca="1">IF(B494="","",INDIRECT("減額一覧!H"&amp;P494))</f>
        <v>13</v>
      </c>
      <c r="F494" s="19">
        <f ca="1">IF($B494="","",INDIRECT("減額一覧!T"&amp;P494))</f>
        <v>1</v>
      </c>
      <c r="G494" s="20">
        <f ca="1">IF($B494="","",INDIRECT("減額一覧!U"&amp;P494))</f>
        <v>171</v>
      </c>
      <c r="H494" s="20">
        <f ca="1">IF($B494="","",INDIRECT("減額一覧!V"&amp;P494))</f>
        <v>136</v>
      </c>
      <c r="I494" s="32">
        <f ca="1">IF(B494="","",IF(INDIRECT("減額一覧!BL"&amp;P494)=0.08,0.08,0.1))</f>
        <v>0.1</v>
      </c>
      <c r="J494" s="51" t="s">
        <v>509</v>
      </c>
      <c r="K494" s="94" t="str">
        <f t="shared" ca="1" si="1013"/>
        <v/>
      </c>
      <c r="L494" s="56" t="str">
        <f t="shared" ca="1" si="975"/>
        <v>農集</v>
      </c>
      <c r="N494" s="113" t="str">
        <f t="shared" ref="N494:N497" ca="1" si="1086">IF(A494="","",IF(A494&gt;3000,"月ヶ瀬",IF(A494&gt;=2000,"都祁","市内")))</f>
        <v>市内</v>
      </c>
      <c r="O494" s="114">
        <f t="shared" ref="O494" ca="1" si="1087">IF(B494="","",IF(INDIRECT("減額一覧!BL"&amp;P494)=0.08,0.08,0.1))</f>
        <v>0.1</v>
      </c>
      <c r="P494" s="38">
        <v>101</v>
      </c>
      <c r="Q494" s="38">
        <f t="shared" ref="Q494:R497" ca="1" si="1088">IF(G494="","",IF(G494&gt;0,1,""))</f>
        <v>1</v>
      </c>
      <c r="R494" s="38">
        <f t="shared" ca="1" si="1088"/>
        <v>1</v>
      </c>
      <c r="S494" s="66" t="str">
        <f t="shared" ca="1" si="978"/>
        <v>379</v>
      </c>
      <c r="T494" s="105">
        <f t="shared" ca="1" si="979"/>
        <v>136</v>
      </c>
    </row>
    <row r="495" spans="1:20" ht="20.25" hidden="1" thickTop="1" thickBot="1">
      <c r="A495">
        <f ca="1">IF(B495="","",INDIRECT("減額一覧!B"&amp;$P495))</f>
        <v>370</v>
      </c>
      <c r="B495" s="61">
        <f t="shared" ref="B495" ca="1" si="1089">IF(INDIRECT("減額一覧!BB"&amp;P495)=1,INDIRECT("減額一覧!W"&amp;P495),"")</f>
        <v>207</v>
      </c>
      <c r="C495" s="44">
        <f ca="1">IF(B495="","",INDIRECT("減額一覧!C"&amp;$P495))</f>
        <v>379036100</v>
      </c>
      <c r="D495" s="79" t="str">
        <f ca="1">IF($B495="","",INDIRECT("減額一覧!G"&amp;$P495))</f>
        <v>佐野　光成</v>
      </c>
      <c r="E495" s="19">
        <f ca="1">IF(B495="","",INDIRECT("減額一覧!H"&amp;P495))</f>
        <v>13</v>
      </c>
      <c r="F495" s="19">
        <f ca="1">IF($B495="","",INDIRECT("減額一覧!AD"&amp;P495))</f>
        <v>1</v>
      </c>
      <c r="G495" s="20">
        <f ca="1">IF($B495="","",INDIRECT("減額一覧!AE"&amp;P495))</f>
        <v>171</v>
      </c>
      <c r="H495" s="20">
        <f ca="1">IF($B495="","",INDIRECT("減額一覧!AF"&amp;P495))</f>
        <v>136</v>
      </c>
      <c r="I495" s="32">
        <f ca="1">IF(B495="","",IF(INDIRECT("減額一覧!BM"&amp;P495)=0.08,0.08,0.1))</f>
        <v>0.1</v>
      </c>
      <c r="J495" s="52"/>
      <c r="K495" s="95" t="str">
        <f t="shared" ca="1" si="1013"/>
        <v/>
      </c>
      <c r="L495" s="58" t="str">
        <f t="shared" ca="1" si="975"/>
        <v>農集</v>
      </c>
      <c r="N495" s="113" t="str">
        <f t="shared" ca="1" si="1086"/>
        <v>市内</v>
      </c>
      <c r="O495" s="114">
        <f t="shared" ref="O495" ca="1" si="1090">IF(B495="","",IF(INDIRECT("減額一覧!BM"&amp;P495)=0.08,0.08,0.1))</f>
        <v>0.1</v>
      </c>
      <c r="P495" s="38">
        <v>101</v>
      </c>
      <c r="Q495" s="38">
        <f t="shared" ca="1" si="1088"/>
        <v>1</v>
      </c>
      <c r="R495" s="38">
        <f t="shared" ca="1" si="1088"/>
        <v>1</v>
      </c>
      <c r="S495" s="66" t="str">
        <f t="shared" ca="1" si="978"/>
        <v>379</v>
      </c>
      <c r="T495" s="105">
        <f t="shared" ca="1" si="979"/>
        <v>136</v>
      </c>
    </row>
    <row r="496" spans="1:20" ht="20.25" hidden="1" thickTop="1" thickBot="1">
      <c r="A496">
        <f ca="1">IF(B496="","",INDIRECT("減額一覧!B"&amp;$P496))</f>
        <v>370</v>
      </c>
      <c r="B496" s="61">
        <f t="shared" ref="B496" ca="1" si="1091">IF(INDIRECT("減額一覧!BC"&amp;P496)=1,INDIRECT("減額一覧!AG"&amp;P496),"")</f>
        <v>208</v>
      </c>
      <c r="C496" s="36">
        <f ca="1">IF(B496="","",INDIRECT("減額一覧!C"&amp;$P496))</f>
        <v>379036100</v>
      </c>
      <c r="D496" s="80" t="str">
        <f ca="1">IF($B496="","",INDIRECT("減額一覧!G"&amp;$P496))</f>
        <v>佐野　光成</v>
      </c>
      <c r="E496" s="19">
        <f ca="1">IF(B496="","",INDIRECT("減額一覧!H"&amp;P496))</f>
        <v>13</v>
      </c>
      <c r="F496" s="19">
        <f ca="1">IF($B496="","",INDIRECT("減額一覧!AN"&amp;P496))</f>
        <v>8</v>
      </c>
      <c r="G496" s="20">
        <f ca="1">IF($B496="","",INDIRECT("減額一覧!AO"&amp;P496))</f>
        <v>1711</v>
      </c>
      <c r="H496" s="20">
        <f ca="1">IF($B496="","",INDIRECT("減額一覧!AP"&amp;P496))</f>
        <v>1091</v>
      </c>
      <c r="I496" s="32">
        <f ca="1">IF(B496="","",IF(INDIRECT("減額一覧!BN"&amp;P496)=0.08,0.08,0.1))</f>
        <v>0.1</v>
      </c>
      <c r="J496" s="52"/>
      <c r="K496" s="95" t="str">
        <f t="shared" ca="1" si="1013"/>
        <v/>
      </c>
      <c r="L496" s="58" t="str">
        <f t="shared" ca="1" si="975"/>
        <v>農集</v>
      </c>
      <c r="N496" s="113" t="str">
        <f t="shared" ca="1" si="1086"/>
        <v>市内</v>
      </c>
      <c r="O496" s="114">
        <f t="shared" ref="O496" ca="1" si="1092">IF(B496="","",IF(INDIRECT("減額一覧!BN"&amp;P496)=0.08,0.08,0.1))</f>
        <v>0.1</v>
      </c>
      <c r="P496" s="38">
        <v>101</v>
      </c>
      <c r="Q496" s="38">
        <f t="shared" ca="1" si="1088"/>
        <v>1</v>
      </c>
      <c r="R496" s="38">
        <f t="shared" ca="1" si="1088"/>
        <v>1</v>
      </c>
      <c r="S496" s="66" t="str">
        <f t="shared" ca="1" si="978"/>
        <v>379</v>
      </c>
      <c r="T496" s="105">
        <f t="shared" ca="1" si="979"/>
        <v>1091</v>
      </c>
    </row>
    <row r="497" spans="1:20" ht="20.25" hidden="1" thickTop="1" thickBot="1">
      <c r="A497" t="str">
        <f ca="1">IF(B497="","",INDIRECT("減額一覧!B"&amp;$P497))</f>
        <v/>
      </c>
      <c r="B497" s="61" t="str">
        <f t="shared" ref="B497" ca="1" si="1093">IF(INDIRECT("減額一覧!BD"&amp;P497)=1,INDIRECT("減額一覧!AQ"&amp;P497),"")</f>
        <v/>
      </c>
      <c r="C497" s="45" t="str">
        <f ca="1">IF(B497="","",INDIRECT("減額一覧!C"&amp;$P497))</f>
        <v/>
      </c>
      <c r="D497" s="79" t="str">
        <f ca="1">IF($B497="","",INDIRECT("減額一覧!G"&amp;$P497))</f>
        <v/>
      </c>
      <c r="E497" s="19" t="str">
        <f ca="1">IF(B497="","",INDIRECT("減額一覧!H"&amp;P497))</f>
        <v/>
      </c>
      <c r="F497" s="19" t="str">
        <f ca="1">IF($B497="","",INDIRECT("減額一覧!AX"&amp;P497))</f>
        <v/>
      </c>
      <c r="G497" s="20" t="str">
        <f ca="1">IF($B497="","",INDIRECT("減額一覧!AY"&amp;P497))</f>
        <v/>
      </c>
      <c r="H497" s="20" t="str">
        <f ca="1">IF($B497="","",INDIRECT("減額一覧!AZ"&amp;P497))</f>
        <v/>
      </c>
      <c r="I497" s="32" t="str">
        <f ca="1">IF(B497="","",IF(INDIRECT("減額一覧!BO"&amp;P497)=0.08,0.08,0.1))</f>
        <v/>
      </c>
      <c r="J497" s="52"/>
      <c r="K497" s="95" t="str">
        <f t="shared" ca="1" si="1013"/>
        <v/>
      </c>
      <c r="L497" s="58" t="str">
        <f t="shared" ca="1" si="975"/>
        <v/>
      </c>
      <c r="N497" s="113" t="str">
        <f t="shared" ca="1" si="1086"/>
        <v/>
      </c>
      <c r="O497" s="114" t="str">
        <f t="shared" ref="O497" ca="1" si="1094">IF(B497="","",IF(INDIRECT("減額一覧!BO"&amp;P497)=0.08,0.08,0.1))</f>
        <v/>
      </c>
      <c r="P497" s="38">
        <v>101</v>
      </c>
      <c r="Q497" s="38" t="str">
        <f t="shared" ca="1" si="1088"/>
        <v/>
      </c>
      <c r="R497" s="38" t="str">
        <f t="shared" ca="1" si="1088"/>
        <v/>
      </c>
      <c r="S497" s="66" t="str">
        <f t="shared" ca="1" si="978"/>
        <v/>
      </c>
      <c r="T497" s="105" t="str">
        <f t="shared" ca="1" si="979"/>
        <v/>
      </c>
    </row>
    <row r="498" spans="1:20" ht="20.25" hidden="1" thickTop="1" thickBot="1">
      <c r="B498" s="64"/>
      <c r="C498" s="41" t="str">
        <f>IF(B498="","",減額一覧!C494)</f>
        <v/>
      </c>
      <c r="D498" s="43"/>
      <c r="E498" s="21"/>
      <c r="F498" s="22" t="s">
        <v>69</v>
      </c>
      <c r="G498" s="23">
        <f t="shared" ref="G498:H498" si="1095">SUBTOTAL(9,G494:G497)</f>
        <v>0</v>
      </c>
      <c r="H498" s="23">
        <f t="shared" si="1095"/>
        <v>0</v>
      </c>
      <c r="I498" s="30"/>
      <c r="J498" s="53"/>
      <c r="K498" s="96" t="str">
        <f t="shared" si="1013"/>
        <v/>
      </c>
      <c r="L498" s="59" t="str">
        <f t="shared" si="975"/>
        <v/>
      </c>
      <c r="N498" s="108" t="str">
        <f t="shared" ref="N498" si="1096">IF(AND(G498=0,H498=0),"","小計")</f>
        <v/>
      </c>
      <c r="O498" s="108" t="str">
        <f t="shared" ref="O498" si="1097">IF(AND(G498=0,H498=0),"","小計")</f>
        <v/>
      </c>
      <c r="P498" s="38"/>
      <c r="Q498" s="38"/>
      <c r="R498" s="38"/>
      <c r="S498" s="66" t="str">
        <f t="shared" si="978"/>
        <v/>
      </c>
      <c r="T498" s="105" t="str">
        <f t="shared" si="979"/>
        <v/>
      </c>
    </row>
    <row r="499" spans="1:20" ht="20.25" hidden="1" thickTop="1" thickBot="1">
      <c r="A499">
        <f ca="1">IF(B499="","",INDIRECT("減額一覧!B"&amp;$P499))</f>
        <v>373</v>
      </c>
      <c r="B499" s="61">
        <f t="shared" ref="B499" ca="1" si="1098">IF(INDIRECT("減額一覧!BA"&amp;P499)=1,INDIRECT("減額一覧!M"&amp;P499),"")</f>
        <v>205</v>
      </c>
      <c r="C499" s="36">
        <f ca="1">IF(B499="","",INDIRECT("減額一覧!C"&amp;$P499))</f>
        <v>576265766</v>
      </c>
      <c r="D499" s="78" t="str">
        <f ca="1">IF($B499="","",INDIRECT("減額一覧!G"&amp;$P499))</f>
        <v>松田　伊知郎</v>
      </c>
      <c r="E499" s="19">
        <f ca="1">IF(B499="","",INDIRECT("減額一覧!H"&amp;P499))</f>
        <v>20</v>
      </c>
      <c r="F499" s="19">
        <f ca="1">IF($B499="","",INDIRECT("減額一覧!T"&amp;P499))</f>
        <v>3</v>
      </c>
      <c r="G499" s="20">
        <f ca="1">IF($B499="","",INDIRECT("減額一覧!U"&amp;P499))</f>
        <v>660</v>
      </c>
      <c r="H499" s="20">
        <f ca="1">IF($B499="","",INDIRECT("減額一覧!V"&amp;P499))</f>
        <v>409</v>
      </c>
      <c r="I499" s="32">
        <f ca="1">IF(B499="","",IF(INDIRECT("減額一覧!BL"&amp;P499)=0.08,0.08,0.1))</f>
        <v>0.1</v>
      </c>
      <c r="J499" s="51" t="s">
        <v>510</v>
      </c>
      <c r="K499" s="94" t="str">
        <f t="shared" ca="1" si="1013"/>
        <v/>
      </c>
      <c r="L499" s="56" t="str">
        <f t="shared" ca="1" si="975"/>
        <v/>
      </c>
      <c r="N499" s="113" t="str">
        <f t="shared" ref="N499:N502" ca="1" si="1099">IF(A499="","",IF(A499&gt;3000,"月ヶ瀬",IF(A499&gt;=2000,"都祁","市内")))</f>
        <v>市内</v>
      </c>
      <c r="O499" s="114">
        <f t="shared" ref="O499" ca="1" si="1100">IF(B499="","",IF(INDIRECT("減額一覧!BL"&amp;P499)=0.08,0.08,0.1))</f>
        <v>0.1</v>
      </c>
      <c r="P499" s="38">
        <v>102</v>
      </c>
      <c r="Q499" s="38">
        <f t="shared" ref="Q499:R502" ca="1" si="1101">IF(G499="","",IF(G499&gt;0,1,""))</f>
        <v>1</v>
      </c>
      <c r="R499" s="38">
        <f t="shared" ca="1" si="1101"/>
        <v>1</v>
      </c>
      <c r="S499" s="66" t="str">
        <f t="shared" ca="1" si="978"/>
        <v>576</v>
      </c>
      <c r="T499" s="105" t="str">
        <f t="shared" ca="1" si="979"/>
        <v/>
      </c>
    </row>
    <row r="500" spans="1:20" ht="20.25" hidden="1" thickTop="1" thickBot="1">
      <c r="A500">
        <f ca="1">IF(B500="","",INDIRECT("減額一覧!B"&amp;$P500))</f>
        <v>373</v>
      </c>
      <c r="B500" s="61">
        <f t="shared" ref="B500" ca="1" si="1102">IF(INDIRECT("減額一覧!BB"&amp;P500)=1,INDIRECT("減額一覧!W"&amp;P500),"")</f>
        <v>206</v>
      </c>
      <c r="C500" s="44">
        <f ca="1">IF(B500="","",INDIRECT("減額一覧!C"&amp;$P500))</f>
        <v>576265766</v>
      </c>
      <c r="D500" s="79" t="str">
        <f ca="1">IF($B500="","",INDIRECT("減額一覧!G"&amp;$P500))</f>
        <v>松田　伊知郎</v>
      </c>
      <c r="E500" s="19">
        <f ca="1">IF(B500="","",INDIRECT("減額一覧!H"&amp;P500))</f>
        <v>20</v>
      </c>
      <c r="F500" s="19">
        <f ca="1">IF($B500="","",INDIRECT("減額一覧!AD"&amp;P500))</f>
        <v>3</v>
      </c>
      <c r="G500" s="20">
        <f ca="1">IF($B500="","",INDIRECT("減額一覧!AE"&amp;P500))</f>
        <v>660</v>
      </c>
      <c r="H500" s="20">
        <f ca="1">IF($B500="","",INDIRECT("減額一覧!AF"&amp;P500))</f>
        <v>409</v>
      </c>
      <c r="I500" s="32">
        <f ca="1">IF(B500="","",IF(INDIRECT("減額一覧!BM"&amp;P500)=0.08,0.08,0.1))</f>
        <v>0.1</v>
      </c>
      <c r="J500" s="52"/>
      <c r="K500" s="95" t="str">
        <f t="shared" ca="1" si="1013"/>
        <v/>
      </c>
      <c r="L500" s="58" t="str">
        <f t="shared" ca="1" si="975"/>
        <v/>
      </c>
      <c r="N500" s="113" t="str">
        <f t="shared" ca="1" si="1099"/>
        <v>市内</v>
      </c>
      <c r="O500" s="114">
        <f t="shared" ref="O500" ca="1" si="1103">IF(B500="","",IF(INDIRECT("減額一覧!BM"&amp;P500)=0.08,0.08,0.1))</f>
        <v>0.1</v>
      </c>
      <c r="P500" s="38">
        <v>102</v>
      </c>
      <c r="Q500" s="38">
        <f t="shared" ca="1" si="1101"/>
        <v>1</v>
      </c>
      <c r="R500" s="38">
        <f t="shared" ca="1" si="1101"/>
        <v>1</v>
      </c>
      <c r="S500" s="66" t="str">
        <f t="shared" ca="1" si="978"/>
        <v>576</v>
      </c>
      <c r="T500" s="105" t="str">
        <f t="shared" ca="1" si="979"/>
        <v/>
      </c>
    </row>
    <row r="501" spans="1:20" ht="20.25" hidden="1" thickTop="1" thickBot="1">
      <c r="A501">
        <f ca="1">IF(B501="","",INDIRECT("減額一覧!B"&amp;$P501))</f>
        <v>373</v>
      </c>
      <c r="B501" s="61">
        <f t="shared" ref="B501" ca="1" si="1104">IF(INDIRECT("減額一覧!BC"&amp;P501)=1,INDIRECT("減額一覧!AG"&amp;P501),"")</f>
        <v>207</v>
      </c>
      <c r="C501" s="36">
        <f ca="1">IF(B501="","",INDIRECT("減額一覧!C"&amp;$P501))</f>
        <v>576265766</v>
      </c>
      <c r="D501" s="80" t="str">
        <f ca="1">IF($B501="","",INDIRECT("減額一覧!G"&amp;$P501))</f>
        <v>松田　伊知郎</v>
      </c>
      <c r="E501" s="19">
        <f ca="1">IF(B501="","",INDIRECT("減額一覧!H"&amp;P501))</f>
        <v>20</v>
      </c>
      <c r="F501" s="19">
        <f ca="1">IF($B501="","",INDIRECT("減額一覧!AN"&amp;P501))</f>
        <v>9</v>
      </c>
      <c r="G501" s="20">
        <f ca="1">IF($B501="","",INDIRECT("減額一覧!AO"&amp;P501))</f>
        <v>1980</v>
      </c>
      <c r="H501" s="20">
        <f ca="1">IF($B501="","",INDIRECT("減額一覧!AP"&amp;P501))</f>
        <v>1228</v>
      </c>
      <c r="I501" s="32">
        <f ca="1">IF(B501="","",IF(INDIRECT("減額一覧!BN"&amp;P501)=0.08,0.08,0.1))</f>
        <v>0.1</v>
      </c>
      <c r="J501" s="52"/>
      <c r="K501" s="95" t="str">
        <f t="shared" ca="1" si="1013"/>
        <v/>
      </c>
      <c r="L501" s="58" t="str">
        <f t="shared" ca="1" si="975"/>
        <v/>
      </c>
      <c r="N501" s="113" t="str">
        <f t="shared" ca="1" si="1099"/>
        <v>市内</v>
      </c>
      <c r="O501" s="114">
        <f t="shared" ref="O501" ca="1" si="1105">IF(B501="","",IF(INDIRECT("減額一覧!BN"&amp;P501)=0.08,0.08,0.1))</f>
        <v>0.1</v>
      </c>
      <c r="P501" s="38">
        <v>102</v>
      </c>
      <c r="Q501" s="38">
        <f t="shared" ca="1" si="1101"/>
        <v>1</v>
      </c>
      <c r="R501" s="38">
        <f t="shared" ca="1" si="1101"/>
        <v>1</v>
      </c>
      <c r="S501" s="66" t="str">
        <f t="shared" ca="1" si="978"/>
        <v>576</v>
      </c>
      <c r="T501" s="105" t="str">
        <f t="shared" ca="1" si="979"/>
        <v/>
      </c>
    </row>
    <row r="502" spans="1:20" ht="20.25" hidden="1" thickTop="1" thickBot="1">
      <c r="A502">
        <f ca="1">IF(B502="","",INDIRECT("減額一覧!B"&amp;$P502))</f>
        <v>373</v>
      </c>
      <c r="B502" s="61">
        <f t="shared" ref="B502" ca="1" si="1106">IF(INDIRECT("減額一覧!BD"&amp;P502)=1,INDIRECT("減額一覧!AQ"&amp;P502),"")</f>
        <v>208</v>
      </c>
      <c r="C502" s="45">
        <f ca="1">IF(B502="","",INDIRECT("減額一覧!C"&amp;$P502))</f>
        <v>576265766</v>
      </c>
      <c r="D502" s="79" t="str">
        <f ca="1">IF($B502="","",INDIRECT("減額一覧!G"&amp;$P502))</f>
        <v>松田　伊知郎</v>
      </c>
      <c r="E502" s="19">
        <f ca="1">IF(B502="","",INDIRECT("減額一覧!H"&amp;P502))</f>
        <v>20</v>
      </c>
      <c r="F502" s="19">
        <f ca="1">IF($B502="","",INDIRECT("減額一覧!AX"&amp;P502))</f>
        <v>8</v>
      </c>
      <c r="G502" s="20">
        <f ca="1">IF($B502="","",INDIRECT("減額一覧!AY"&amp;P502))</f>
        <v>1760</v>
      </c>
      <c r="H502" s="20">
        <f ca="1">IF($B502="","",INDIRECT("減額一覧!AZ"&amp;P502))</f>
        <v>1091</v>
      </c>
      <c r="I502" s="32">
        <f ca="1">IF(B502="","",IF(INDIRECT("減額一覧!BO"&amp;P502)=0.08,0.08,0.1))</f>
        <v>0.1</v>
      </c>
      <c r="J502" s="52"/>
      <c r="K502" s="95" t="str">
        <f t="shared" ca="1" si="1013"/>
        <v/>
      </c>
      <c r="L502" s="58" t="str">
        <f t="shared" ca="1" si="975"/>
        <v/>
      </c>
      <c r="N502" s="113" t="str">
        <f t="shared" ca="1" si="1099"/>
        <v>市内</v>
      </c>
      <c r="O502" s="114">
        <f t="shared" ref="O502" ca="1" si="1107">IF(B502="","",IF(INDIRECT("減額一覧!BO"&amp;P502)=0.08,0.08,0.1))</f>
        <v>0.1</v>
      </c>
      <c r="P502" s="38">
        <v>102</v>
      </c>
      <c r="Q502" s="38">
        <f t="shared" ca="1" si="1101"/>
        <v>1</v>
      </c>
      <c r="R502" s="38">
        <f t="shared" ca="1" si="1101"/>
        <v>1</v>
      </c>
      <c r="S502" s="66" t="str">
        <f t="shared" ca="1" si="978"/>
        <v>576</v>
      </c>
      <c r="T502" s="105" t="str">
        <f t="shared" ca="1" si="979"/>
        <v/>
      </c>
    </row>
    <row r="503" spans="1:20" ht="20.25" hidden="1" thickTop="1" thickBot="1">
      <c r="B503" s="64"/>
      <c r="C503" s="41" t="str">
        <f>IF(B503="","",減額一覧!C499)</f>
        <v/>
      </c>
      <c r="D503" s="43"/>
      <c r="E503" s="21"/>
      <c r="F503" s="22" t="s">
        <v>69</v>
      </c>
      <c r="G503" s="23">
        <f t="shared" ref="G503:H503" si="1108">SUBTOTAL(9,G499:G502)</f>
        <v>0</v>
      </c>
      <c r="H503" s="23">
        <f t="shared" si="1108"/>
        <v>0</v>
      </c>
      <c r="I503" s="30"/>
      <c r="J503" s="53"/>
      <c r="K503" s="96" t="str">
        <f t="shared" si="1013"/>
        <v/>
      </c>
      <c r="L503" s="59" t="str">
        <f t="shared" si="975"/>
        <v/>
      </c>
      <c r="N503" s="108" t="str">
        <f t="shared" ref="N503" si="1109">IF(AND(G503=0,H503=0),"","小計")</f>
        <v/>
      </c>
      <c r="O503" s="108" t="str">
        <f t="shared" ref="O503" si="1110">IF(AND(G503=0,H503=0),"","小計")</f>
        <v/>
      </c>
      <c r="P503" s="38"/>
      <c r="Q503" s="38"/>
      <c r="R503" s="38"/>
      <c r="S503" s="66" t="str">
        <f t="shared" si="978"/>
        <v/>
      </c>
      <c r="T503" s="105" t="str">
        <f t="shared" si="979"/>
        <v/>
      </c>
    </row>
    <row r="504" spans="1:20" ht="20.25" hidden="1" thickTop="1" thickBot="1">
      <c r="A504" t="str">
        <f ca="1">IF(B504="","",INDIRECT("減額一覧!B"&amp;$P504))</f>
        <v/>
      </c>
      <c r="B504" s="61" t="str">
        <f t="shared" ref="B504" ca="1" si="1111">IF(INDIRECT("減額一覧!BA"&amp;P504)=1,INDIRECT("減額一覧!M"&amp;P504),"")</f>
        <v/>
      </c>
      <c r="C504" s="36" t="str">
        <f ca="1">IF(B504="","",INDIRECT("減額一覧!C"&amp;$P504))</f>
        <v/>
      </c>
      <c r="D504" s="78" t="str">
        <f ca="1">IF($B504="","",INDIRECT("減額一覧!G"&amp;$P504))</f>
        <v/>
      </c>
      <c r="E504" s="19" t="str">
        <f ca="1">IF(B504="","",INDIRECT("減額一覧!H"&amp;P504))</f>
        <v/>
      </c>
      <c r="F504" s="19" t="str">
        <f ca="1">IF($B504="","",INDIRECT("減額一覧!T"&amp;P504))</f>
        <v/>
      </c>
      <c r="G504" s="20" t="str">
        <f ca="1">IF($B504="","",INDIRECT("減額一覧!U"&amp;P504))</f>
        <v/>
      </c>
      <c r="H504" s="20" t="str">
        <f ca="1">IF($B504="","",INDIRECT("減額一覧!V"&amp;P504))</f>
        <v/>
      </c>
      <c r="I504" s="32" t="str">
        <f ca="1">IF(B504="","",IF(INDIRECT("減額一覧!BL"&amp;P504)=0.08,0.08,0.1))</f>
        <v/>
      </c>
      <c r="J504" s="51"/>
      <c r="K504" s="94" t="str">
        <f t="shared" ca="1" si="1013"/>
        <v/>
      </c>
      <c r="L504" s="56" t="str">
        <f t="shared" ca="1" si="975"/>
        <v/>
      </c>
      <c r="N504" s="113" t="str">
        <f t="shared" ref="N504:N507" ca="1" si="1112">IF(A504="","",IF(A504&gt;3000,"月ヶ瀬",IF(A504&gt;=2000,"都祁","市内")))</f>
        <v/>
      </c>
      <c r="O504" s="114" t="str">
        <f t="shared" ref="O504" ca="1" si="1113">IF(B504="","",IF(INDIRECT("減額一覧!BL"&amp;P504)=0.08,0.08,0.1))</f>
        <v/>
      </c>
      <c r="P504" s="38">
        <v>103</v>
      </c>
      <c r="Q504" s="38" t="str">
        <f t="shared" ref="Q504:R507" ca="1" si="1114">IF(G504="","",IF(G504&gt;0,1,""))</f>
        <v/>
      </c>
      <c r="R504" s="38" t="str">
        <f t="shared" ca="1" si="1114"/>
        <v/>
      </c>
      <c r="S504" s="66" t="str">
        <f t="shared" ca="1" si="978"/>
        <v/>
      </c>
      <c r="T504" s="105" t="str">
        <f t="shared" ca="1" si="979"/>
        <v/>
      </c>
    </row>
    <row r="505" spans="1:20" ht="20.25" hidden="1" thickTop="1" thickBot="1">
      <c r="A505" t="str">
        <f ca="1">IF(B505="","",INDIRECT("減額一覧!B"&amp;$P505))</f>
        <v/>
      </c>
      <c r="B505" s="61" t="str">
        <f t="shared" ref="B505" ca="1" si="1115">IF(INDIRECT("減額一覧!BB"&amp;P505)=1,INDIRECT("減額一覧!W"&amp;P505),"")</f>
        <v/>
      </c>
      <c r="C505" s="44" t="str">
        <f ca="1">IF(B505="","",INDIRECT("減額一覧!C"&amp;$P505))</f>
        <v/>
      </c>
      <c r="D505" s="79" t="str">
        <f ca="1">IF($B505="","",INDIRECT("減額一覧!G"&amp;$P505))</f>
        <v/>
      </c>
      <c r="E505" s="19" t="str">
        <f ca="1">IF(B505="","",INDIRECT("減額一覧!H"&amp;P505))</f>
        <v/>
      </c>
      <c r="F505" s="19" t="str">
        <f ca="1">IF($B505="","",INDIRECT("減額一覧!AD"&amp;P505))</f>
        <v/>
      </c>
      <c r="G505" s="20" t="str">
        <f ca="1">IF($B505="","",INDIRECT("減額一覧!AE"&amp;P505))</f>
        <v/>
      </c>
      <c r="H505" s="20" t="str">
        <f ca="1">IF($B505="","",INDIRECT("減額一覧!AF"&amp;P505))</f>
        <v/>
      </c>
      <c r="I505" s="32" t="str">
        <f ca="1">IF(B505="","",IF(INDIRECT("減額一覧!BM"&amp;P505)=0.08,0.08,0.1))</f>
        <v/>
      </c>
      <c r="J505" s="52"/>
      <c r="K505" s="95" t="str">
        <f t="shared" ca="1" si="1013"/>
        <v/>
      </c>
      <c r="L505" s="58" t="str">
        <f t="shared" ca="1" si="975"/>
        <v/>
      </c>
      <c r="N505" s="113" t="str">
        <f t="shared" ca="1" si="1112"/>
        <v/>
      </c>
      <c r="O505" s="114" t="str">
        <f t="shared" ref="O505" ca="1" si="1116">IF(B505="","",IF(INDIRECT("減額一覧!BM"&amp;P505)=0.08,0.08,0.1))</f>
        <v/>
      </c>
      <c r="P505" s="38">
        <v>103</v>
      </c>
      <c r="Q505" s="38" t="str">
        <f t="shared" ca="1" si="1114"/>
        <v/>
      </c>
      <c r="R505" s="38" t="str">
        <f t="shared" ca="1" si="1114"/>
        <v/>
      </c>
      <c r="S505" s="66" t="str">
        <f t="shared" ca="1" si="978"/>
        <v/>
      </c>
      <c r="T505" s="105" t="str">
        <f t="shared" ca="1" si="979"/>
        <v/>
      </c>
    </row>
    <row r="506" spans="1:20" ht="20.25" hidden="1" thickTop="1" thickBot="1">
      <c r="A506" t="str">
        <f ca="1">IF(B506="","",INDIRECT("減額一覧!B"&amp;$P506))</f>
        <v/>
      </c>
      <c r="B506" s="61" t="str">
        <f t="shared" ref="B506" ca="1" si="1117">IF(INDIRECT("減額一覧!BC"&amp;P506)=1,INDIRECT("減額一覧!AG"&amp;P506),"")</f>
        <v/>
      </c>
      <c r="C506" s="36" t="str">
        <f ca="1">IF(B506="","",INDIRECT("減額一覧!C"&amp;$P506))</f>
        <v/>
      </c>
      <c r="D506" s="80" t="str">
        <f ca="1">IF($B506="","",INDIRECT("減額一覧!G"&amp;$P506))</f>
        <v/>
      </c>
      <c r="E506" s="19" t="str">
        <f ca="1">IF(B506="","",INDIRECT("減額一覧!H"&amp;P506))</f>
        <v/>
      </c>
      <c r="F506" s="19" t="str">
        <f ca="1">IF($B506="","",INDIRECT("減額一覧!AN"&amp;P506))</f>
        <v/>
      </c>
      <c r="G506" s="20" t="str">
        <f ca="1">IF($B506="","",INDIRECT("減額一覧!AO"&amp;P506))</f>
        <v/>
      </c>
      <c r="H506" s="20" t="str">
        <f ca="1">IF($B506="","",INDIRECT("減額一覧!AP"&amp;P506))</f>
        <v/>
      </c>
      <c r="I506" s="32" t="str">
        <f ca="1">IF(B506="","",IF(INDIRECT("減額一覧!BN"&amp;P506)=0.08,0.08,0.1))</f>
        <v/>
      </c>
      <c r="J506" s="52"/>
      <c r="K506" s="95" t="str">
        <f t="shared" ca="1" si="1013"/>
        <v/>
      </c>
      <c r="L506" s="58" t="str">
        <f t="shared" ca="1" si="975"/>
        <v/>
      </c>
      <c r="N506" s="113" t="str">
        <f t="shared" ca="1" si="1112"/>
        <v/>
      </c>
      <c r="O506" s="114" t="str">
        <f t="shared" ref="O506" ca="1" si="1118">IF(B506="","",IF(INDIRECT("減額一覧!BN"&amp;P506)=0.08,0.08,0.1))</f>
        <v/>
      </c>
      <c r="P506" s="38">
        <v>103</v>
      </c>
      <c r="Q506" s="38" t="str">
        <f t="shared" ca="1" si="1114"/>
        <v/>
      </c>
      <c r="R506" s="38" t="str">
        <f t="shared" ca="1" si="1114"/>
        <v/>
      </c>
      <c r="S506" s="66" t="str">
        <f t="shared" ca="1" si="978"/>
        <v/>
      </c>
      <c r="T506" s="105" t="str">
        <f t="shared" ca="1" si="979"/>
        <v/>
      </c>
    </row>
    <row r="507" spans="1:20" ht="20.25" hidden="1" thickTop="1" thickBot="1">
      <c r="A507" t="str">
        <f ca="1">IF(B507="","",INDIRECT("減額一覧!B"&amp;$P507))</f>
        <v/>
      </c>
      <c r="B507" s="61" t="str">
        <f t="shared" ref="B507" ca="1" si="1119">IF(INDIRECT("減額一覧!BD"&amp;P507)=1,INDIRECT("減額一覧!AQ"&amp;P507),"")</f>
        <v/>
      </c>
      <c r="C507" s="45" t="str">
        <f ca="1">IF(B507="","",INDIRECT("減額一覧!C"&amp;$P507))</f>
        <v/>
      </c>
      <c r="D507" s="79" t="str">
        <f ca="1">IF($B507="","",INDIRECT("減額一覧!G"&amp;$P507))</f>
        <v/>
      </c>
      <c r="E507" s="19" t="str">
        <f ca="1">IF(B507="","",INDIRECT("減額一覧!H"&amp;P507))</f>
        <v/>
      </c>
      <c r="F507" s="19" t="str">
        <f ca="1">IF($B507="","",INDIRECT("減額一覧!AX"&amp;P507))</f>
        <v/>
      </c>
      <c r="G507" s="20" t="str">
        <f ca="1">IF($B507="","",INDIRECT("減額一覧!AY"&amp;P507))</f>
        <v/>
      </c>
      <c r="H507" s="20" t="str">
        <f ca="1">IF($B507="","",INDIRECT("減額一覧!AZ"&amp;P507))</f>
        <v/>
      </c>
      <c r="I507" s="32" t="str">
        <f ca="1">IF(B507="","",IF(INDIRECT("減額一覧!BO"&amp;P507)=0.08,0.08,0.1))</f>
        <v/>
      </c>
      <c r="J507" s="52"/>
      <c r="K507" s="95" t="str">
        <f t="shared" ca="1" si="1013"/>
        <v/>
      </c>
      <c r="L507" s="58" t="str">
        <f t="shared" ca="1" si="975"/>
        <v/>
      </c>
      <c r="N507" s="113" t="str">
        <f t="shared" ca="1" si="1112"/>
        <v/>
      </c>
      <c r="O507" s="114" t="str">
        <f t="shared" ref="O507" ca="1" si="1120">IF(B507="","",IF(INDIRECT("減額一覧!BO"&amp;P507)=0.08,0.08,0.1))</f>
        <v/>
      </c>
      <c r="P507" s="38">
        <v>103</v>
      </c>
      <c r="Q507" s="38" t="str">
        <f t="shared" ca="1" si="1114"/>
        <v/>
      </c>
      <c r="R507" s="38" t="str">
        <f t="shared" ca="1" si="1114"/>
        <v/>
      </c>
      <c r="S507" s="66" t="str">
        <f t="shared" ca="1" si="978"/>
        <v/>
      </c>
      <c r="T507" s="105" t="str">
        <f t="shared" ca="1" si="979"/>
        <v/>
      </c>
    </row>
    <row r="508" spans="1:20" ht="20.25" hidden="1" thickTop="1" thickBot="1">
      <c r="B508" s="64"/>
      <c r="C508" s="41" t="str">
        <f>IF(B508="","",減額一覧!C504)</f>
        <v/>
      </c>
      <c r="D508" s="43"/>
      <c r="E508" s="21"/>
      <c r="F508" s="22" t="s">
        <v>69</v>
      </c>
      <c r="G508" s="23">
        <f t="shared" ref="G508:H508" si="1121">SUBTOTAL(9,G504:G507)</f>
        <v>0</v>
      </c>
      <c r="H508" s="23">
        <f t="shared" si="1121"/>
        <v>0</v>
      </c>
      <c r="I508" s="30"/>
      <c r="J508" s="53"/>
      <c r="K508" s="96" t="str">
        <f t="shared" si="1013"/>
        <v/>
      </c>
      <c r="L508" s="59" t="str">
        <f t="shared" si="975"/>
        <v/>
      </c>
      <c r="N508" s="108" t="str">
        <f t="shared" ref="N508" si="1122">IF(AND(G508=0,H508=0),"","小計")</f>
        <v/>
      </c>
      <c r="O508" s="108" t="str">
        <f t="shared" ref="O508" si="1123">IF(AND(G508=0,H508=0),"","小計")</f>
        <v/>
      </c>
      <c r="P508" s="38"/>
      <c r="Q508" s="38"/>
      <c r="R508" s="38"/>
      <c r="S508" s="66" t="str">
        <f t="shared" si="978"/>
        <v/>
      </c>
      <c r="T508" s="105" t="str">
        <f t="shared" si="979"/>
        <v/>
      </c>
    </row>
    <row r="509" spans="1:20" ht="20.25" hidden="1" thickTop="1" thickBot="1">
      <c r="A509" t="str">
        <f ca="1">IF(B509="","",INDIRECT("減額一覧!B"&amp;$P509))</f>
        <v/>
      </c>
      <c r="B509" s="61" t="str">
        <f t="shared" ref="B509" ca="1" si="1124">IF(INDIRECT("減額一覧!BA"&amp;P509)=1,INDIRECT("減額一覧!M"&amp;P509),"")</f>
        <v/>
      </c>
      <c r="C509" s="36" t="str">
        <f ca="1">IF(B509="","",INDIRECT("減額一覧!C"&amp;$P509))</f>
        <v/>
      </c>
      <c r="D509" s="78" t="str">
        <f ca="1">IF($B509="","",INDIRECT("減額一覧!G"&amp;$P509))</f>
        <v/>
      </c>
      <c r="E509" s="19" t="str">
        <f ca="1">IF(B509="","",INDIRECT("減額一覧!H"&amp;P509))</f>
        <v/>
      </c>
      <c r="F509" s="19" t="str">
        <f ca="1">IF($B509="","",INDIRECT("減額一覧!T"&amp;P509))</f>
        <v/>
      </c>
      <c r="G509" s="20" t="str">
        <f ca="1">IF($B509="","",INDIRECT("減額一覧!U"&amp;P509))</f>
        <v/>
      </c>
      <c r="H509" s="20" t="str">
        <f ca="1">IF($B509="","",INDIRECT("減額一覧!V"&amp;P509))</f>
        <v/>
      </c>
      <c r="I509" s="32" t="str">
        <f ca="1">IF(B509="","",IF(INDIRECT("減額一覧!BL"&amp;P509)=0.08,0.08,0.1))</f>
        <v/>
      </c>
      <c r="J509" s="51"/>
      <c r="K509" s="94" t="str">
        <f t="shared" ca="1" si="1013"/>
        <v/>
      </c>
      <c r="L509" s="56" t="str">
        <f t="shared" ca="1" si="975"/>
        <v/>
      </c>
      <c r="N509" s="113" t="str">
        <f t="shared" ref="N509:N512" ca="1" si="1125">IF(A509="","",IF(A509&gt;3000,"月ヶ瀬",IF(A509&gt;=2000,"都祁","市内")))</f>
        <v/>
      </c>
      <c r="O509" s="114" t="str">
        <f t="shared" ref="O509" ca="1" si="1126">IF(B509="","",IF(INDIRECT("減額一覧!BL"&amp;P509)=0.08,0.08,0.1))</f>
        <v/>
      </c>
      <c r="P509" s="38">
        <v>104</v>
      </c>
      <c r="Q509" s="38" t="str">
        <f t="shared" ref="Q509:R512" ca="1" si="1127">IF(G509="","",IF(G509&gt;0,1,""))</f>
        <v/>
      </c>
      <c r="R509" s="38" t="str">
        <f t="shared" ca="1" si="1127"/>
        <v/>
      </c>
      <c r="S509" s="66" t="str">
        <f t="shared" ca="1" si="978"/>
        <v/>
      </c>
      <c r="T509" s="105" t="str">
        <f t="shared" ca="1" si="979"/>
        <v/>
      </c>
    </row>
    <row r="510" spans="1:20" ht="20.25" hidden="1" thickTop="1" thickBot="1">
      <c r="A510" t="str">
        <f ca="1">IF(B510="","",INDIRECT("減額一覧!B"&amp;$P510))</f>
        <v/>
      </c>
      <c r="B510" s="61" t="str">
        <f t="shared" ref="B510" ca="1" si="1128">IF(INDIRECT("減額一覧!BB"&amp;P510)=1,INDIRECT("減額一覧!W"&amp;P510),"")</f>
        <v/>
      </c>
      <c r="C510" s="44" t="str">
        <f ca="1">IF(B510="","",INDIRECT("減額一覧!C"&amp;$P510))</f>
        <v/>
      </c>
      <c r="D510" s="79" t="str">
        <f ca="1">IF($B510="","",INDIRECT("減額一覧!G"&amp;$P510))</f>
        <v/>
      </c>
      <c r="E510" s="19" t="str">
        <f ca="1">IF(B510="","",INDIRECT("減額一覧!H"&amp;P510))</f>
        <v/>
      </c>
      <c r="F510" s="19" t="str">
        <f ca="1">IF($B510="","",INDIRECT("減額一覧!AD"&amp;P510))</f>
        <v/>
      </c>
      <c r="G510" s="20" t="str">
        <f ca="1">IF($B510="","",INDIRECT("減額一覧!AE"&amp;P510))</f>
        <v/>
      </c>
      <c r="H510" s="20" t="str">
        <f ca="1">IF($B510="","",INDIRECT("減額一覧!AF"&amp;P510))</f>
        <v/>
      </c>
      <c r="I510" s="32" t="str">
        <f ca="1">IF(B510="","",IF(INDIRECT("減額一覧!BM"&amp;P510)=0.08,0.08,0.1))</f>
        <v/>
      </c>
      <c r="J510" s="52"/>
      <c r="K510" s="95" t="str">
        <f t="shared" ca="1" si="1013"/>
        <v/>
      </c>
      <c r="L510" s="58" t="str">
        <f t="shared" ca="1" si="975"/>
        <v/>
      </c>
      <c r="N510" s="113" t="str">
        <f t="shared" ca="1" si="1125"/>
        <v/>
      </c>
      <c r="O510" s="114" t="str">
        <f t="shared" ref="O510" ca="1" si="1129">IF(B510="","",IF(INDIRECT("減額一覧!BM"&amp;P510)=0.08,0.08,0.1))</f>
        <v/>
      </c>
      <c r="P510" s="38">
        <v>104</v>
      </c>
      <c r="Q510" s="38" t="str">
        <f t="shared" ca="1" si="1127"/>
        <v/>
      </c>
      <c r="R510" s="38" t="str">
        <f t="shared" ca="1" si="1127"/>
        <v/>
      </c>
      <c r="S510" s="66" t="str">
        <f t="shared" ca="1" si="978"/>
        <v/>
      </c>
      <c r="T510" s="105" t="str">
        <f t="shared" ca="1" si="979"/>
        <v/>
      </c>
    </row>
    <row r="511" spans="1:20" ht="20.25" hidden="1" thickTop="1" thickBot="1">
      <c r="A511" t="str">
        <f ca="1">IF(B511="","",INDIRECT("減額一覧!B"&amp;$P511))</f>
        <v/>
      </c>
      <c r="B511" s="61" t="str">
        <f t="shared" ref="B511" ca="1" si="1130">IF(INDIRECT("減額一覧!BC"&amp;P511)=1,INDIRECT("減額一覧!AG"&amp;P511),"")</f>
        <v/>
      </c>
      <c r="C511" s="36" t="str">
        <f ca="1">IF(B511="","",INDIRECT("減額一覧!C"&amp;$P511))</f>
        <v/>
      </c>
      <c r="D511" s="80" t="str">
        <f ca="1">IF($B511="","",INDIRECT("減額一覧!G"&amp;$P511))</f>
        <v/>
      </c>
      <c r="E511" s="19" t="str">
        <f ca="1">IF(B511="","",INDIRECT("減額一覧!H"&amp;P511))</f>
        <v/>
      </c>
      <c r="F511" s="19" t="str">
        <f ca="1">IF($B511="","",INDIRECT("減額一覧!AN"&amp;P511))</f>
        <v/>
      </c>
      <c r="G511" s="20" t="str">
        <f ca="1">IF($B511="","",INDIRECT("減額一覧!AO"&amp;P511))</f>
        <v/>
      </c>
      <c r="H511" s="20" t="str">
        <f ca="1">IF($B511="","",INDIRECT("減額一覧!AP"&amp;P511))</f>
        <v/>
      </c>
      <c r="I511" s="32" t="str">
        <f ca="1">IF(B511="","",IF(INDIRECT("減額一覧!BN"&amp;P511)=0.08,0.08,0.1))</f>
        <v/>
      </c>
      <c r="J511" s="52"/>
      <c r="K511" s="95" t="str">
        <f t="shared" ca="1" si="1013"/>
        <v/>
      </c>
      <c r="L511" s="58" t="str">
        <f t="shared" ca="1" si="975"/>
        <v/>
      </c>
      <c r="N511" s="113" t="str">
        <f t="shared" ca="1" si="1125"/>
        <v/>
      </c>
      <c r="O511" s="114" t="str">
        <f t="shared" ref="O511" ca="1" si="1131">IF(B511="","",IF(INDIRECT("減額一覧!BN"&amp;P511)=0.08,0.08,0.1))</f>
        <v/>
      </c>
      <c r="P511" s="38">
        <v>104</v>
      </c>
      <c r="Q511" s="38" t="str">
        <f t="shared" ca="1" si="1127"/>
        <v/>
      </c>
      <c r="R511" s="38" t="str">
        <f t="shared" ca="1" si="1127"/>
        <v/>
      </c>
      <c r="S511" s="66" t="str">
        <f t="shared" ca="1" si="978"/>
        <v/>
      </c>
      <c r="T511" s="105" t="str">
        <f t="shared" ca="1" si="979"/>
        <v/>
      </c>
    </row>
    <row r="512" spans="1:20" ht="20.25" hidden="1" thickTop="1" thickBot="1">
      <c r="A512" t="str">
        <f ca="1">IF(B512="","",INDIRECT("減額一覧!B"&amp;$P512))</f>
        <v/>
      </c>
      <c r="B512" s="61" t="str">
        <f t="shared" ref="B512" ca="1" si="1132">IF(INDIRECT("減額一覧!BD"&amp;P512)=1,INDIRECT("減額一覧!AQ"&amp;P512),"")</f>
        <v/>
      </c>
      <c r="C512" s="45" t="str">
        <f ca="1">IF(B512="","",INDIRECT("減額一覧!C"&amp;$P512))</f>
        <v/>
      </c>
      <c r="D512" s="79" t="str">
        <f ca="1">IF($B512="","",INDIRECT("減額一覧!G"&amp;$P512))</f>
        <v/>
      </c>
      <c r="E512" s="19" t="str">
        <f ca="1">IF(B512="","",INDIRECT("減額一覧!H"&amp;P512))</f>
        <v/>
      </c>
      <c r="F512" s="19" t="str">
        <f ca="1">IF($B512="","",INDIRECT("減額一覧!AX"&amp;P512))</f>
        <v/>
      </c>
      <c r="G512" s="20" t="str">
        <f ca="1">IF($B512="","",INDIRECT("減額一覧!AY"&amp;P512))</f>
        <v/>
      </c>
      <c r="H512" s="20" t="str">
        <f ca="1">IF($B512="","",INDIRECT("減額一覧!AZ"&amp;P512))</f>
        <v/>
      </c>
      <c r="I512" s="32" t="str">
        <f ca="1">IF(B512="","",IF(INDIRECT("減額一覧!BO"&amp;P512)=0.08,0.08,0.1))</f>
        <v/>
      </c>
      <c r="J512" s="52"/>
      <c r="K512" s="95" t="str">
        <f t="shared" ca="1" si="1013"/>
        <v/>
      </c>
      <c r="L512" s="58" t="str">
        <f t="shared" ca="1" si="975"/>
        <v/>
      </c>
      <c r="N512" s="113" t="str">
        <f t="shared" ca="1" si="1125"/>
        <v/>
      </c>
      <c r="O512" s="114" t="str">
        <f t="shared" ref="O512" ca="1" si="1133">IF(B512="","",IF(INDIRECT("減額一覧!BO"&amp;P512)=0.08,0.08,0.1))</f>
        <v/>
      </c>
      <c r="P512" s="38">
        <v>104</v>
      </c>
      <c r="Q512" s="38" t="str">
        <f t="shared" ca="1" si="1127"/>
        <v/>
      </c>
      <c r="R512" s="38" t="str">
        <f t="shared" ca="1" si="1127"/>
        <v/>
      </c>
      <c r="S512" s="66" t="str">
        <f t="shared" ca="1" si="978"/>
        <v/>
      </c>
      <c r="T512" s="105" t="str">
        <f t="shared" ca="1" si="979"/>
        <v/>
      </c>
    </row>
    <row r="513" spans="1:20" ht="20.25" hidden="1" thickTop="1" thickBot="1">
      <c r="B513" s="64"/>
      <c r="C513" s="41" t="str">
        <f>IF(B513="","",減額一覧!C509)</f>
        <v/>
      </c>
      <c r="D513" s="43"/>
      <c r="E513" s="21"/>
      <c r="F513" s="22" t="s">
        <v>69</v>
      </c>
      <c r="G513" s="23">
        <f t="shared" ref="G513:H513" si="1134">SUBTOTAL(9,G509:G512)</f>
        <v>0</v>
      </c>
      <c r="H513" s="23">
        <f t="shared" si="1134"/>
        <v>0</v>
      </c>
      <c r="I513" s="30"/>
      <c r="J513" s="53"/>
      <c r="K513" s="96" t="str">
        <f t="shared" si="1013"/>
        <v/>
      </c>
      <c r="L513" s="59" t="str">
        <f t="shared" si="975"/>
        <v/>
      </c>
      <c r="N513" s="108" t="str">
        <f t="shared" ref="N513" si="1135">IF(AND(G513=0,H513=0),"","小計")</f>
        <v/>
      </c>
      <c r="O513" s="108" t="str">
        <f t="shared" ref="O513" si="1136">IF(AND(G513=0,H513=0),"","小計")</f>
        <v/>
      </c>
      <c r="P513" s="38"/>
      <c r="Q513" s="38"/>
      <c r="R513" s="38"/>
      <c r="S513" s="66" t="str">
        <f t="shared" si="978"/>
        <v/>
      </c>
      <c r="T513" s="105" t="str">
        <f t="shared" si="979"/>
        <v/>
      </c>
    </row>
    <row r="514" spans="1:20" ht="20.25" hidden="1" thickTop="1" thickBot="1">
      <c r="A514">
        <f ca="1">IF(B514="","",INDIRECT("減額一覧!B"&amp;$P514))</f>
        <v>386</v>
      </c>
      <c r="B514" s="61">
        <f t="shared" ref="B514" ca="1" si="1137">IF(INDIRECT("減額一覧!BA"&amp;P514)=1,INDIRECT("減額一覧!M"&amp;P514),"")</f>
        <v>208</v>
      </c>
      <c r="C514" s="36">
        <f ca="1">IF(B514="","",INDIRECT("減額一覧!C"&amp;$P514))</f>
        <v>379226000</v>
      </c>
      <c r="D514" s="78" t="str">
        <f ca="1">IF($B514="","",INDIRECT("減額一覧!G"&amp;$P514))</f>
        <v>𠮷川　高志</v>
      </c>
      <c r="E514" s="19">
        <f ca="1">IF(B514="","",INDIRECT("減額一覧!H"&amp;P514))</f>
        <v>13</v>
      </c>
      <c r="F514" s="19">
        <f ca="1">IF($B514="","",INDIRECT("減額一覧!T"&amp;P514))</f>
        <v>277</v>
      </c>
      <c r="G514" s="20">
        <f ca="1">IF($B514="","",INDIRECT("減額一覧!U"&amp;P514))</f>
        <v>65510</v>
      </c>
      <c r="H514" s="20">
        <f ca="1">IF($B514="","",INDIRECT("減額一覧!V"&amp;P514))</f>
        <v>0</v>
      </c>
      <c r="I514" s="32">
        <f ca="1">IF(B514="","",IF(INDIRECT("減額一覧!BL"&amp;P514)=0.08,0.08,0.1))</f>
        <v>0.1</v>
      </c>
      <c r="J514" s="51" t="s">
        <v>540</v>
      </c>
      <c r="K514" s="94" t="str">
        <f t="shared" ca="1" si="1013"/>
        <v/>
      </c>
      <c r="L514" s="56" t="str">
        <f t="shared" ca="1" si="975"/>
        <v>農集</v>
      </c>
      <c r="N514" s="113" t="str">
        <f t="shared" ref="N514:N517" ca="1" si="1138">IF(A514="","",IF(A514&gt;3000,"月ヶ瀬",IF(A514&gt;=2000,"都祁","市内")))</f>
        <v>市内</v>
      </c>
      <c r="O514" s="114">
        <f t="shared" ref="O514" ca="1" si="1139">IF(B514="","",IF(INDIRECT("減額一覧!BL"&amp;P514)=0.08,0.08,0.1))</f>
        <v>0.1</v>
      </c>
      <c r="P514" s="38">
        <v>105</v>
      </c>
      <c r="Q514" s="38">
        <f t="shared" ref="Q514:R517" ca="1" si="1140">IF(G514="","",IF(G514&gt;0,1,""))</f>
        <v>1</v>
      </c>
      <c r="R514" s="38" t="str">
        <f t="shared" ca="1" si="1140"/>
        <v/>
      </c>
      <c r="S514" s="66" t="str">
        <f t="shared" ca="1" si="978"/>
        <v>379</v>
      </c>
      <c r="T514" s="105" t="str">
        <f t="shared" ca="1" si="979"/>
        <v/>
      </c>
    </row>
    <row r="515" spans="1:20" ht="20.25" hidden="1" thickTop="1" thickBot="1">
      <c r="A515" t="str">
        <f ca="1">IF(B515="","",INDIRECT("減額一覧!B"&amp;$P515))</f>
        <v/>
      </c>
      <c r="B515" s="61" t="str">
        <f t="shared" ref="B515" ca="1" si="1141">IF(INDIRECT("減額一覧!BB"&amp;P515)=1,INDIRECT("減額一覧!W"&amp;P515),"")</f>
        <v/>
      </c>
      <c r="C515" s="44" t="str">
        <f ca="1">IF(B515="","",INDIRECT("減額一覧!C"&amp;$P515))</f>
        <v/>
      </c>
      <c r="D515" s="79" t="str">
        <f ca="1">IF($B515="","",INDIRECT("減額一覧!G"&amp;$P515))</f>
        <v/>
      </c>
      <c r="E515" s="19" t="str">
        <f ca="1">IF(B515="","",INDIRECT("減額一覧!H"&amp;P515))</f>
        <v/>
      </c>
      <c r="F515" s="19" t="str">
        <f ca="1">IF($B515="","",INDIRECT("減額一覧!AD"&amp;P515))</f>
        <v/>
      </c>
      <c r="G515" s="20" t="str">
        <f ca="1">IF($B515="","",INDIRECT("減額一覧!AE"&amp;P515))</f>
        <v/>
      </c>
      <c r="H515" s="20" t="str">
        <f ca="1">IF($B515="","",INDIRECT("減額一覧!AF"&amp;P515))</f>
        <v/>
      </c>
      <c r="I515" s="32" t="str">
        <f ca="1">IF(B515="","",IF(INDIRECT("減額一覧!BM"&amp;P515)=0.08,0.08,0.1))</f>
        <v/>
      </c>
      <c r="J515" s="52"/>
      <c r="K515" s="95" t="str">
        <f t="shared" ca="1" si="1013"/>
        <v/>
      </c>
      <c r="L515" s="58" t="str">
        <f t="shared" ca="1" si="975"/>
        <v/>
      </c>
      <c r="N515" s="113" t="str">
        <f t="shared" ca="1" si="1138"/>
        <v/>
      </c>
      <c r="O515" s="114" t="str">
        <f t="shared" ref="O515" ca="1" si="1142">IF(B515="","",IF(INDIRECT("減額一覧!BM"&amp;P515)=0.08,0.08,0.1))</f>
        <v/>
      </c>
      <c r="P515" s="38">
        <v>105</v>
      </c>
      <c r="Q515" s="38" t="str">
        <f t="shared" ca="1" si="1140"/>
        <v/>
      </c>
      <c r="R515" s="38" t="str">
        <f t="shared" ca="1" si="1140"/>
        <v/>
      </c>
      <c r="S515" s="66" t="str">
        <f t="shared" ca="1" si="978"/>
        <v/>
      </c>
      <c r="T515" s="105" t="str">
        <f t="shared" ca="1" si="979"/>
        <v/>
      </c>
    </row>
    <row r="516" spans="1:20" ht="20.25" hidden="1" thickTop="1" thickBot="1">
      <c r="A516" t="str">
        <f ca="1">IF(B516="","",INDIRECT("減額一覧!B"&amp;$P516))</f>
        <v/>
      </c>
      <c r="B516" s="61" t="str">
        <f t="shared" ref="B516" ca="1" si="1143">IF(INDIRECT("減額一覧!BC"&amp;P516)=1,INDIRECT("減額一覧!AG"&amp;P516),"")</f>
        <v/>
      </c>
      <c r="C516" s="36" t="str">
        <f ca="1">IF(B516="","",INDIRECT("減額一覧!C"&amp;$P516))</f>
        <v/>
      </c>
      <c r="D516" s="80" t="str">
        <f ca="1">IF($B516="","",INDIRECT("減額一覧!G"&amp;$P516))</f>
        <v/>
      </c>
      <c r="E516" s="19" t="str">
        <f ca="1">IF(B516="","",INDIRECT("減額一覧!H"&amp;P516))</f>
        <v/>
      </c>
      <c r="F516" s="19" t="str">
        <f ca="1">IF($B516="","",INDIRECT("減額一覧!AN"&amp;P516))</f>
        <v/>
      </c>
      <c r="G516" s="20" t="str">
        <f ca="1">IF($B516="","",INDIRECT("減額一覧!AO"&amp;P516))</f>
        <v/>
      </c>
      <c r="H516" s="20" t="str">
        <f ca="1">IF($B516="","",INDIRECT("減額一覧!AP"&amp;P516))</f>
        <v/>
      </c>
      <c r="I516" s="32" t="str">
        <f ca="1">IF(B516="","",IF(INDIRECT("減額一覧!BN"&amp;P516)=0.08,0.08,0.1))</f>
        <v/>
      </c>
      <c r="J516" s="52"/>
      <c r="K516" s="95" t="str">
        <f t="shared" ca="1" si="1013"/>
        <v/>
      </c>
      <c r="L516" s="58" t="str">
        <f t="shared" ca="1" si="975"/>
        <v/>
      </c>
      <c r="N516" s="113" t="str">
        <f t="shared" ca="1" si="1138"/>
        <v/>
      </c>
      <c r="O516" s="114" t="str">
        <f t="shared" ref="O516" ca="1" si="1144">IF(B516="","",IF(INDIRECT("減額一覧!BN"&amp;P516)=0.08,0.08,0.1))</f>
        <v/>
      </c>
      <c r="P516" s="38">
        <v>105</v>
      </c>
      <c r="Q516" s="38" t="str">
        <f t="shared" ca="1" si="1140"/>
        <v/>
      </c>
      <c r="R516" s="38" t="str">
        <f t="shared" ca="1" si="1140"/>
        <v/>
      </c>
      <c r="S516" s="66" t="str">
        <f t="shared" ca="1" si="978"/>
        <v/>
      </c>
      <c r="T516" s="105" t="str">
        <f t="shared" ca="1" si="979"/>
        <v/>
      </c>
    </row>
    <row r="517" spans="1:20" ht="20.25" hidden="1" thickTop="1" thickBot="1">
      <c r="A517" t="str">
        <f ca="1">IF(B517="","",INDIRECT("減額一覧!B"&amp;$P517))</f>
        <v/>
      </c>
      <c r="B517" s="61" t="str">
        <f t="shared" ref="B517" ca="1" si="1145">IF(INDIRECT("減額一覧!BD"&amp;P517)=1,INDIRECT("減額一覧!AQ"&amp;P517),"")</f>
        <v/>
      </c>
      <c r="C517" s="45" t="str">
        <f ca="1">IF(B517="","",INDIRECT("減額一覧!C"&amp;$P517))</f>
        <v/>
      </c>
      <c r="D517" s="79" t="str">
        <f ca="1">IF($B517="","",INDIRECT("減額一覧!G"&amp;$P517))</f>
        <v/>
      </c>
      <c r="E517" s="19" t="str">
        <f ca="1">IF(B517="","",INDIRECT("減額一覧!H"&amp;P517))</f>
        <v/>
      </c>
      <c r="F517" s="19" t="str">
        <f ca="1">IF($B517="","",INDIRECT("減額一覧!AX"&amp;P517))</f>
        <v/>
      </c>
      <c r="G517" s="20" t="str">
        <f ca="1">IF($B517="","",INDIRECT("減額一覧!AY"&amp;P517))</f>
        <v/>
      </c>
      <c r="H517" s="20" t="str">
        <f ca="1">IF($B517="","",INDIRECT("減額一覧!AZ"&amp;P517))</f>
        <v/>
      </c>
      <c r="I517" s="32" t="str">
        <f ca="1">IF(B517="","",IF(INDIRECT("減額一覧!BO"&amp;P517)=0.08,0.08,0.1))</f>
        <v/>
      </c>
      <c r="J517" s="52"/>
      <c r="K517" s="95" t="str">
        <f t="shared" ca="1" si="1013"/>
        <v/>
      </c>
      <c r="L517" s="58" t="str">
        <f t="shared" ref="L517:L771" ca="1" si="1146">IF(OR(S517="370",S517="371",S517="372",S517="373",S517="374",S517="375",S517="376",S517="377",S517="378",S517="379",S517="380",S517="039",S517="389"),"農集","")</f>
        <v/>
      </c>
      <c r="N517" s="113" t="str">
        <f t="shared" ca="1" si="1138"/>
        <v/>
      </c>
      <c r="O517" s="114" t="str">
        <f t="shared" ref="O517" ca="1" si="1147">IF(B517="","",IF(INDIRECT("減額一覧!BO"&amp;P517)=0.08,0.08,0.1))</f>
        <v/>
      </c>
      <c r="P517" s="38">
        <v>105</v>
      </c>
      <c r="Q517" s="38" t="str">
        <f t="shared" ca="1" si="1140"/>
        <v/>
      </c>
      <c r="R517" s="38" t="str">
        <f t="shared" ca="1" si="1140"/>
        <v/>
      </c>
      <c r="S517" s="66" t="str">
        <f t="shared" ref="S517:S771" ca="1" si="1148">IF(C517="","",LEFT(TEXT(C517,"000000000"),3))</f>
        <v/>
      </c>
      <c r="T517" s="105" t="str">
        <f t="shared" ref="T517:T580" ca="1" si="1149">IF(L517="","",IF(H517=0,"",H517))</f>
        <v/>
      </c>
    </row>
    <row r="518" spans="1:20" ht="20.25" hidden="1" thickTop="1" thickBot="1">
      <c r="B518" s="64"/>
      <c r="C518" s="41" t="str">
        <f>IF(B518="","",減額一覧!C514)</f>
        <v/>
      </c>
      <c r="D518" s="43"/>
      <c r="E518" s="21"/>
      <c r="F518" s="22" t="s">
        <v>69</v>
      </c>
      <c r="G518" s="23">
        <f t="shared" ref="G518:H518" si="1150">SUBTOTAL(9,G514:G517)</f>
        <v>0</v>
      </c>
      <c r="H518" s="23">
        <f t="shared" si="1150"/>
        <v>0</v>
      </c>
      <c r="I518" s="30"/>
      <c r="J518" s="53"/>
      <c r="K518" s="96" t="str">
        <f t="shared" si="1013"/>
        <v/>
      </c>
      <c r="L518" s="59" t="str">
        <f t="shared" si="1146"/>
        <v/>
      </c>
      <c r="N518" s="108" t="str">
        <f t="shared" ref="N518" si="1151">IF(AND(G518=0,H518=0),"","小計")</f>
        <v/>
      </c>
      <c r="O518" s="108" t="str">
        <f t="shared" ref="O518" si="1152">IF(AND(G518=0,H518=0),"","小計")</f>
        <v/>
      </c>
      <c r="P518" s="38"/>
      <c r="Q518" s="38"/>
      <c r="R518" s="38"/>
      <c r="S518" s="66" t="str">
        <f t="shared" si="1148"/>
        <v/>
      </c>
      <c r="T518" s="105" t="str">
        <f t="shared" si="1149"/>
        <v/>
      </c>
    </row>
    <row r="519" spans="1:20" ht="57.75" hidden="1" thickTop="1" thickBot="1">
      <c r="A519">
        <f ca="1">IF(B519="","",INDIRECT("減額一覧!B"&amp;$P519))</f>
        <v>387</v>
      </c>
      <c r="B519" s="61">
        <f t="shared" ref="B519" ca="1" si="1153">IF(INDIRECT("減額一覧!BA"&amp;P519)=1,INDIRECT("減額一覧!M"&amp;P519),"")</f>
        <v>207</v>
      </c>
      <c r="C519" s="36">
        <f ca="1">IF(B519="","",INDIRECT("減額一覧!C"&amp;$P519))</f>
        <v>520003000</v>
      </c>
      <c r="D519" s="78" t="str">
        <f ca="1">IF($B519="","",INDIRECT("減額一覧!G"&amp;$P519))</f>
        <v>ほっかほっか亭　西大寺店　北野　和生</v>
      </c>
      <c r="E519" s="19">
        <f ca="1">IF(B519="","",INDIRECT("減額一覧!H"&amp;P519))</f>
        <v>20</v>
      </c>
      <c r="F519" s="19">
        <f ca="1">IF($B519="","",INDIRECT("減額一覧!T"&amp;P519))</f>
        <v>44</v>
      </c>
      <c r="G519" s="20">
        <f ca="1">IF($B519="","",INDIRECT("減額一覧!U"&amp;P519))</f>
        <v>10406</v>
      </c>
      <c r="H519" s="20">
        <f ca="1">IF($B519="","",INDIRECT("減額一覧!V"&amp;P519))</f>
        <v>0</v>
      </c>
      <c r="I519" s="32">
        <f ca="1">IF(B519="","",IF(INDIRECT("減額一覧!BL"&amp;P519)=0.08,0.08,0.1))</f>
        <v>0.1</v>
      </c>
      <c r="J519" s="51" t="s">
        <v>511</v>
      </c>
      <c r="K519" s="94" t="str">
        <f t="shared" ca="1" si="1013"/>
        <v/>
      </c>
      <c r="L519" s="56" t="str">
        <f t="shared" ca="1" si="1146"/>
        <v/>
      </c>
      <c r="N519" s="113" t="str">
        <f t="shared" ref="N519:N522" ca="1" si="1154">IF(A519="","",IF(A519&gt;3000,"月ヶ瀬",IF(A519&gt;=2000,"都祁","市内")))</f>
        <v>市内</v>
      </c>
      <c r="O519" s="114">
        <f t="shared" ref="O519" ca="1" si="1155">IF(B519="","",IF(INDIRECT("減額一覧!BL"&amp;P519)=0.08,0.08,0.1))</f>
        <v>0.1</v>
      </c>
      <c r="P519" s="38">
        <v>106</v>
      </c>
      <c r="Q519" s="38">
        <f t="shared" ref="Q519:R522" ca="1" si="1156">IF(G519="","",IF(G519&gt;0,1,""))</f>
        <v>1</v>
      </c>
      <c r="R519" s="38" t="str">
        <f t="shared" ca="1" si="1156"/>
        <v/>
      </c>
      <c r="S519" s="66" t="str">
        <f t="shared" ca="1" si="1148"/>
        <v>520</v>
      </c>
      <c r="T519" s="105" t="str">
        <f t="shared" ca="1" si="1149"/>
        <v/>
      </c>
    </row>
    <row r="520" spans="1:20" ht="57.75" hidden="1" thickTop="1" thickBot="1">
      <c r="A520">
        <f ca="1">IF(B520="","",INDIRECT("減額一覧!B"&amp;$P520))</f>
        <v>387</v>
      </c>
      <c r="B520" s="61">
        <f t="shared" ref="B520" ca="1" si="1157">IF(INDIRECT("減額一覧!BB"&amp;P520)=1,INDIRECT("減額一覧!W"&amp;P520),"")</f>
        <v>208</v>
      </c>
      <c r="C520" s="44">
        <f ca="1">IF(B520="","",INDIRECT("減額一覧!C"&amp;$P520))</f>
        <v>520003000</v>
      </c>
      <c r="D520" s="79" t="str">
        <f ca="1">IF($B520="","",INDIRECT("減額一覧!G"&amp;$P520))</f>
        <v>ほっかほっか亭　西大寺店　北野　和生</v>
      </c>
      <c r="E520" s="19">
        <f ca="1">IF(B520="","",INDIRECT("減額一覧!H"&amp;P520))</f>
        <v>20</v>
      </c>
      <c r="F520" s="19">
        <f ca="1">IF($B520="","",INDIRECT("減額一覧!AD"&amp;P520))</f>
        <v>44</v>
      </c>
      <c r="G520" s="20">
        <f ca="1">IF($B520="","",INDIRECT("減額一覧!AE"&amp;P520))</f>
        <v>10406</v>
      </c>
      <c r="H520" s="20">
        <f ca="1">IF($B520="","",INDIRECT("減額一覧!AF"&amp;P520))</f>
        <v>0</v>
      </c>
      <c r="I520" s="32">
        <f ca="1">IF(B520="","",IF(INDIRECT("減額一覧!BM"&amp;P520)=0.08,0.08,0.1))</f>
        <v>0.1</v>
      </c>
      <c r="J520" s="52"/>
      <c r="K520" s="95" t="str">
        <f t="shared" ca="1" si="1013"/>
        <v/>
      </c>
      <c r="L520" s="58" t="str">
        <f t="shared" ca="1" si="1146"/>
        <v/>
      </c>
      <c r="N520" s="113" t="str">
        <f t="shared" ca="1" si="1154"/>
        <v>市内</v>
      </c>
      <c r="O520" s="114">
        <f t="shared" ref="O520" ca="1" si="1158">IF(B520="","",IF(INDIRECT("減額一覧!BM"&amp;P520)=0.08,0.08,0.1))</f>
        <v>0.1</v>
      </c>
      <c r="P520" s="38">
        <v>106</v>
      </c>
      <c r="Q520" s="38">
        <f t="shared" ca="1" si="1156"/>
        <v>1</v>
      </c>
      <c r="R520" s="38" t="str">
        <f t="shared" ca="1" si="1156"/>
        <v/>
      </c>
      <c r="S520" s="66" t="str">
        <f t="shared" ca="1" si="1148"/>
        <v>520</v>
      </c>
      <c r="T520" s="105" t="str">
        <f t="shared" ca="1" si="1149"/>
        <v/>
      </c>
    </row>
    <row r="521" spans="1:20" ht="20.25" hidden="1" thickTop="1" thickBot="1">
      <c r="A521" t="str">
        <f ca="1">IF(B521="","",INDIRECT("減額一覧!B"&amp;$P521))</f>
        <v/>
      </c>
      <c r="B521" s="61" t="str">
        <f t="shared" ref="B521" ca="1" si="1159">IF(INDIRECT("減額一覧!BC"&amp;P521)=1,INDIRECT("減額一覧!AG"&amp;P521),"")</f>
        <v/>
      </c>
      <c r="C521" s="36" t="str">
        <f ca="1">IF(B521="","",INDIRECT("減額一覧!C"&amp;$P521))</f>
        <v/>
      </c>
      <c r="D521" s="80" t="str">
        <f ca="1">IF($B521="","",INDIRECT("減額一覧!G"&amp;$P521))</f>
        <v/>
      </c>
      <c r="E521" s="19" t="str">
        <f ca="1">IF(B521="","",INDIRECT("減額一覧!H"&amp;P521))</f>
        <v/>
      </c>
      <c r="F521" s="19" t="str">
        <f ca="1">IF($B521="","",INDIRECT("減額一覧!AN"&amp;P521))</f>
        <v/>
      </c>
      <c r="G521" s="20" t="str">
        <f ca="1">IF($B521="","",INDIRECT("減額一覧!AO"&amp;P521))</f>
        <v/>
      </c>
      <c r="H521" s="20" t="str">
        <f ca="1">IF($B521="","",INDIRECT("減額一覧!AP"&amp;P521))</f>
        <v/>
      </c>
      <c r="I521" s="32" t="str">
        <f ca="1">IF(B521="","",IF(INDIRECT("減額一覧!BN"&amp;P521)=0.08,0.08,0.1))</f>
        <v/>
      </c>
      <c r="J521" s="52"/>
      <c r="K521" s="95" t="str">
        <f t="shared" ca="1" si="1013"/>
        <v/>
      </c>
      <c r="L521" s="58" t="str">
        <f t="shared" ca="1" si="1146"/>
        <v/>
      </c>
      <c r="N521" s="113" t="str">
        <f t="shared" ca="1" si="1154"/>
        <v/>
      </c>
      <c r="O521" s="114" t="str">
        <f t="shared" ref="O521" ca="1" si="1160">IF(B521="","",IF(INDIRECT("減額一覧!BN"&amp;P521)=0.08,0.08,0.1))</f>
        <v/>
      </c>
      <c r="P521" s="38">
        <v>106</v>
      </c>
      <c r="Q521" s="38" t="str">
        <f t="shared" ca="1" si="1156"/>
        <v/>
      </c>
      <c r="R521" s="38" t="str">
        <f t="shared" ca="1" si="1156"/>
        <v/>
      </c>
      <c r="S521" s="66" t="str">
        <f t="shared" ca="1" si="1148"/>
        <v/>
      </c>
      <c r="T521" s="105" t="str">
        <f t="shared" ca="1" si="1149"/>
        <v/>
      </c>
    </row>
    <row r="522" spans="1:20" ht="20.25" hidden="1" thickTop="1" thickBot="1">
      <c r="A522" t="str">
        <f ca="1">IF(B522="","",INDIRECT("減額一覧!B"&amp;$P522))</f>
        <v/>
      </c>
      <c r="B522" s="61" t="str">
        <f t="shared" ref="B522" ca="1" si="1161">IF(INDIRECT("減額一覧!BD"&amp;P522)=1,INDIRECT("減額一覧!AQ"&amp;P522),"")</f>
        <v/>
      </c>
      <c r="C522" s="45" t="str">
        <f ca="1">IF(B522="","",INDIRECT("減額一覧!C"&amp;$P522))</f>
        <v/>
      </c>
      <c r="D522" s="79" t="str">
        <f ca="1">IF($B522="","",INDIRECT("減額一覧!G"&amp;$P522))</f>
        <v/>
      </c>
      <c r="E522" s="19" t="str">
        <f ca="1">IF(B522="","",INDIRECT("減額一覧!H"&amp;P522))</f>
        <v/>
      </c>
      <c r="F522" s="19" t="str">
        <f ca="1">IF($B522="","",INDIRECT("減額一覧!AX"&amp;P522))</f>
        <v/>
      </c>
      <c r="G522" s="20" t="str">
        <f ca="1">IF($B522="","",INDIRECT("減額一覧!AY"&amp;P522))</f>
        <v/>
      </c>
      <c r="H522" s="20" t="str">
        <f ca="1">IF($B522="","",INDIRECT("減額一覧!AZ"&amp;P522))</f>
        <v/>
      </c>
      <c r="I522" s="32" t="str">
        <f ca="1">IF(B522="","",IF(INDIRECT("減額一覧!BO"&amp;P522)=0.08,0.08,0.1))</f>
        <v/>
      </c>
      <c r="J522" s="52"/>
      <c r="K522" s="95" t="str">
        <f t="shared" ca="1" si="1013"/>
        <v/>
      </c>
      <c r="L522" s="58" t="str">
        <f t="shared" ca="1" si="1146"/>
        <v/>
      </c>
      <c r="N522" s="113" t="str">
        <f t="shared" ca="1" si="1154"/>
        <v/>
      </c>
      <c r="O522" s="114" t="str">
        <f t="shared" ref="O522" ca="1" si="1162">IF(B522="","",IF(INDIRECT("減額一覧!BO"&amp;P522)=0.08,0.08,0.1))</f>
        <v/>
      </c>
      <c r="P522" s="38">
        <v>106</v>
      </c>
      <c r="Q522" s="38" t="str">
        <f t="shared" ca="1" si="1156"/>
        <v/>
      </c>
      <c r="R522" s="38" t="str">
        <f t="shared" ca="1" si="1156"/>
        <v/>
      </c>
      <c r="S522" s="66" t="str">
        <f t="shared" ca="1" si="1148"/>
        <v/>
      </c>
      <c r="T522" s="105" t="str">
        <f t="shared" ca="1" si="1149"/>
        <v/>
      </c>
    </row>
    <row r="523" spans="1:20" ht="20.25" hidden="1" thickTop="1" thickBot="1">
      <c r="B523" s="64"/>
      <c r="C523" s="41" t="str">
        <f>IF(B523="","",減額一覧!C519)</f>
        <v/>
      </c>
      <c r="D523" s="43"/>
      <c r="E523" s="21"/>
      <c r="F523" s="22" t="s">
        <v>69</v>
      </c>
      <c r="G523" s="23">
        <f t="shared" ref="G523:H523" si="1163">SUBTOTAL(9,G519:G522)</f>
        <v>0</v>
      </c>
      <c r="H523" s="23">
        <f t="shared" si="1163"/>
        <v>0</v>
      </c>
      <c r="I523" s="30"/>
      <c r="J523" s="53"/>
      <c r="K523" s="96" t="str">
        <f t="shared" si="1013"/>
        <v/>
      </c>
      <c r="L523" s="59" t="str">
        <f t="shared" si="1146"/>
        <v/>
      </c>
      <c r="N523" s="108" t="str">
        <f t="shared" ref="N523" si="1164">IF(AND(G523=0,H523=0),"","小計")</f>
        <v/>
      </c>
      <c r="O523" s="108" t="str">
        <f t="shared" ref="O523" si="1165">IF(AND(G523=0,H523=0),"","小計")</f>
        <v/>
      </c>
      <c r="P523" s="38"/>
      <c r="Q523" s="38"/>
      <c r="R523" s="38"/>
      <c r="S523" s="66" t="str">
        <f t="shared" si="1148"/>
        <v/>
      </c>
      <c r="T523" s="105" t="str">
        <f t="shared" si="1149"/>
        <v/>
      </c>
    </row>
    <row r="524" spans="1:20" ht="20.25" hidden="1" thickTop="1" thickBot="1">
      <c r="A524">
        <f ca="1">IF(B524="","",INDIRECT("減額一覧!B"&amp;$P524))</f>
        <v>390</v>
      </c>
      <c r="B524" s="61">
        <f t="shared" ref="B524" ca="1" si="1166">IF(INDIRECT("減額一覧!BA"&amp;P524)=1,INDIRECT("減額一覧!M"&amp;P524),"")</f>
        <v>208</v>
      </c>
      <c r="C524" s="36">
        <f ca="1">IF(B524="","",INDIRECT("減額一覧!C"&amp;$P524))</f>
        <v>305058000</v>
      </c>
      <c r="D524" s="78" t="str">
        <f ca="1">IF($B524="","",INDIRECT("減額一覧!G"&amp;$P524))</f>
        <v>上田　義道</v>
      </c>
      <c r="E524" s="19">
        <f ca="1">IF(B524="","",INDIRECT("減額一覧!H"&amp;P524))</f>
        <v>13</v>
      </c>
      <c r="F524" s="19">
        <f ca="1">IF($B524="","",INDIRECT("減額一覧!T"&amp;P524))</f>
        <v>3</v>
      </c>
      <c r="G524" s="20">
        <f ca="1">IF($B524="","",INDIRECT("減額一覧!U"&amp;P524))</f>
        <v>341</v>
      </c>
      <c r="H524" s="20">
        <f ca="1">IF($B524="","",INDIRECT("減額一覧!V"&amp;P524))</f>
        <v>0</v>
      </c>
      <c r="I524" s="32">
        <f ca="1">IF(B524="","",IF(INDIRECT("減額一覧!BL"&amp;P524)=0.08,0.08,0.1))</f>
        <v>0.1</v>
      </c>
      <c r="J524" s="51" t="s">
        <v>541</v>
      </c>
      <c r="K524" s="94" t="str">
        <f t="shared" ca="1" si="1013"/>
        <v/>
      </c>
      <c r="L524" s="56" t="str">
        <f t="shared" ca="1" si="1146"/>
        <v/>
      </c>
      <c r="N524" s="113" t="str">
        <f t="shared" ref="N524:N527" ca="1" si="1167">IF(A524="","",IF(A524&gt;3000,"月ヶ瀬",IF(A524&gt;=2000,"都祁","市内")))</f>
        <v>市内</v>
      </c>
      <c r="O524" s="114">
        <f t="shared" ref="O524" ca="1" si="1168">IF(B524="","",IF(INDIRECT("減額一覧!BL"&amp;P524)=0.08,0.08,0.1))</f>
        <v>0.1</v>
      </c>
      <c r="P524" s="38">
        <v>107</v>
      </c>
      <c r="Q524" s="38">
        <f t="shared" ref="Q524:R527" ca="1" si="1169">IF(G524="","",IF(G524&gt;0,1,""))</f>
        <v>1</v>
      </c>
      <c r="R524" s="38" t="str">
        <f t="shared" ca="1" si="1169"/>
        <v/>
      </c>
      <c r="S524" s="66" t="str">
        <f t="shared" ca="1" si="1148"/>
        <v>305</v>
      </c>
      <c r="T524" s="105" t="str">
        <f t="shared" ca="1" si="1149"/>
        <v/>
      </c>
    </row>
    <row r="525" spans="1:20" ht="20.25" hidden="1" thickTop="1" thickBot="1">
      <c r="A525" t="str">
        <f ca="1">IF(B525="","",INDIRECT("減額一覧!B"&amp;$P525))</f>
        <v/>
      </c>
      <c r="B525" s="61" t="str">
        <f t="shared" ref="B525" ca="1" si="1170">IF(INDIRECT("減額一覧!BB"&amp;P525)=1,INDIRECT("減額一覧!W"&amp;P525),"")</f>
        <v/>
      </c>
      <c r="C525" s="44" t="str">
        <f ca="1">IF(B525="","",INDIRECT("減額一覧!C"&amp;$P525))</f>
        <v/>
      </c>
      <c r="D525" s="79" t="str">
        <f ca="1">IF($B525="","",INDIRECT("減額一覧!G"&amp;$P525))</f>
        <v/>
      </c>
      <c r="E525" s="19" t="str">
        <f ca="1">IF(B525="","",INDIRECT("減額一覧!H"&amp;P525))</f>
        <v/>
      </c>
      <c r="F525" s="19" t="str">
        <f ca="1">IF($B525="","",INDIRECT("減額一覧!AD"&amp;P525))</f>
        <v/>
      </c>
      <c r="G525" s="20" t="str">
        <f ca="1">IF($B525="","",INDIRECT("減額一覧!AE"&amp;P525))</f>
        <v/>
      </c>
      <c r="H525" s="20" t="str">
        <f ca="1">IF($B525="","",INDIRECT("減額一覧!AF"&amp;P525))</f>
        <v/>
      </c>
      <c r="I525" s="32" t="str">
        <f ca="1">IF(B525="","",IF(INDIRECT("減額一覧!BM"&amp;P525)=0.08,0.08,0.1))</f>
        <v/>
      </c>
      <c r="J525" s="52"/>
      <c r="K525" s="95" t="str">
        <f t="shared" ca="1" si="1013"/>
        <v/>
      </c>
      <c r="L525" s="58" t="str">
        <f t="shared" ca="1" si="1146"/>
        <v/>
      </c>
      <c r="N525" s="113" t="str">
        <f t="shared" ca="1" si="1167"/>
        <v/>
      </c>
      <c r="O525" s="114" t="str">
        <f t="shared" ref="O525" ca="1" si="1171">IF(B525="","",IF(INDIRECT("減額一覧!BM"&amp;P525)=0.08,0.08,0.1))</f>
        <v/>
      </c>
      <c r="P525" s="38">
        <v>107</v>
      </c>
      <c r="Q525" s="38" t="str">
        <f t="shared" ca="1" si="1169"/>
        <v/>
      </c>
      <c r="R525" s="38" t="str">
        <f t="shared" ca="1" si="1169"/>
        <v/>
      </c>
      <c r="S525" s="66" t="str">
        <f t="shared" ca="1" si="1148"/>
        <v/>
      </c>
      <c r="T525" s="105" t="str">
        <f t="shared" ca="1" si="1149"/>
        <v/>
      </c>
    </row>
    <row r="526" spans="1:20" ht="20.25" hidden="1" thickTop="1" thickBot="1">
      <c r="A526" t="str">
        <f ca="1">IF(B526="","",INDIRECT("減額一覧!B"&amp;$P526))</f>
        <v/>
      </c>
      <c r="B526" s="61" t="str">
        <f t="shared" ref="B526" ca="1" si="1172">IF(INDIRECT("減額一覧!BC"&amp;P526)=1,INDIRECT("減額一覧!AG"&amp;P526),"")</f>
        <v/>
      </c>
      <c r="C526" s="36" t="str">
        <f ca="1">IF(B526="","",INDIRECT("減額一覧!C"&amp;$P526))</f>
        <v/>
      </c>
      <c r="D526" s="80" t="str">
        <f ca="1">IF($B526="","",INDIRECT("減額一覧!G"&amp;$P526))</f>
        <v/>
      </c>
      <c r="E526" s="19" t="str">
        <f ca="1">IF(B526="","",INDIRECT("減額一覧!H"&amp;P526))</f>
        <v/>
      </c>
      <c r="F526" s="19" t="str">
        <f ca="1">IF($B526="","",INDIRECT("減額一覧!AN"&amp;P526))</f>
        <v/>
      </c>
      <c r="G526" s="20" t="str">
        <f ca="1">IF($B526="","",INDIRECT("減額一覧!AO"&amp;P526))</f>
        <v/>
      </c>
      <c r="H526" s="20" t="str">
        <f ca="1">IF($B526="","",INDIRECT("減額一覧!AP"&amp;P526))</f>
        <v/>
      </c>
      <c r="I526" s="32" t="str">
        <f ca="1">IF(B526="","",IF(INDIRECT("減額一覧!BN"&amp;P526)=0.08,0.08,0.1))</f>
        <v/>
      </c>
      <c r="J526" s="52"/>
      <c r="K526" s="95" t="str">
        <f t="shared" ca="1" si="1013"/>
        <v/>
      </c>
      <c r="L526" s="58" t="str">
        <f t="shared" ca="1" si="1146"/>
        <v/>
      </c>
      <c r="N526" s="113" t="str">
        <f t="shared" ca="1" si="1167"/>
        <v/>
      </c>
      <c r="O526" s="114" t="str">
        <f t="shared" ref="O526" ca="1" si="1173">IF(B526="","",IF(INDIRECT("減額一覧!BN"&amp;P526)=0.08,0.08,0.1))</f>
        <v/>
      </c>
      <c r="P526" s="38">
        <v>107</v>
      </c>
      <c r="Q526" s="38" t="str">
        <f t="shared" ca="1" si="1169"/>
        <v/>
      </c>
      <c r="R526" s="38" t="str">
        <f t="shared" ca="1" si="1169"/>
        <v/>
      </c>
      <c r="S526" s="66" t="str">
        <f t="shared" ca="1" si="1148"/>
        <v/>
      </c>
      <c r="T526" s="105" t="str">
        <f t="shared" ca="1" si="1149"/>
        <v/>
      </c>
    </row>
    <row r="527" spans="1:20" ht="20.25" hidden="1" thickTop="1" thickBot="1">
      <c r="A527" t="str">
        <f ca="1">IF(B527="","",INDIRECT("減額一覧!B"&amp;$P527))</f>
        <v/>
      </c>
      <c r="B527" s="61" t="str">
        <f t="shared" ref="B527" ca="1" si="1174">IF(INDIRECT("減額一覧!BD"&amp;P527)=1,INDIRECT("減額一覧!AQ"&amp;P527),"")</f>
        <v/>
      </c>
      <c r="C527" s="45" t="str">
        <f ca="1">IF(B527="","",INDIRECT("減額一覧!C"&amp;$P527))</f>
        <v/>
      </c>
      <c r="D527" s="79" t="str">
        <f ca="1">IF($B527="","",INDIRECT("減額一覧!G"&amp;$P527))</f>
        <v/>
      </c>
      <c r="E527" s="19" t="str">
        <f ca="1">IF(B527="","",INDIRECT("減額一覧!H"&amp;P527))</f>
        <v/>
      </c>
      <c r="F527" s="19" t="str">
        <f ca="1">IF($B527="","",INDIRECT("減額一覧!AX"&amp;P527))</f>
        <v/>
      </c>
      <c r="G527" s="20" t="str">
        <f ca="1">IF($B527="","",INDIRECT("減額一覧!AY"&amp;P527))</f>
        <v/>
      </c>
      <c r="H527" s="20" t="str">
        <f ca="1">IF($B527="","",INDIRECT("減額一覧!AZ"&amp;P527))</f>
        <v/>
      </c>
      <c r="I527" s="32" t="str">
        <f ca="1">IF(B527="","",IF(INDIRECT("減額一覧!BO"&amp;P527)=0.08,0.08,0.1))</f>
        <v/>
      </c>
      <c r="J527" s="52"/>
      <c r="K527" s="95" t="str">
        <f t="shared" ca="1" si="1013"/>
        <v/>
      </c>
      <c r="L527" s="58" t="str">
        <f t="shared" ca="1" si="1146"/>
        <v/>
      </c>
      <c r="N527" s="113" t="str">
        <f t="shared" ca="1" si="1167"/>
        <v/>
      </c>
      <c r="O527" s="114" t="str">
        <f t="shared" ref="O527" ca="1" si="1175">IF(B527="","",IF(INDIRECT("減額一覧!BO"&amp;P527)=0.08,0.08,0.1))</f>
        <v/>
      </c>
      <c r="P527" s="38">
        <v>107</v>
      </c>
      <c r="Q527" s="38" t="str">
        <f t="shared" ca="1" si="1169"/>
        <v/>
      </c>
      <c r="R527" s="38" t="str">
        <f t="shared" ca="1" si="1169"/>
        <v/>
      </c>
      <c r="S527" s="66" t="str">
        <f t="shared" ca="1" si="1148"/>
        <v/>
      </c>
      <c r="T527" s="105" t="str">
        <f t="shared" ca="1" si="1149"/>
        <v/>
      </c>
    </row>
    <row r="528" spans="1:20" ht="20.25" hidden="1" thickTop="1" thickBot="1">
      <c r="B528" s="64"/>
      <c r="C528" s="41" t="str">
        <f>IF(B528="","",減額一覧!C524)</f>
        <v/>
      </c>
      <c r="D528" s="43"/>
      <c r="E528" s="21"/>
      <c r="F528" s="22" t="s">
        <v>69</v>
      </c>
      <c r="G528" s="23">
        <f t="shared" ref="G528:H528" si="1176">SUBTOTAL(9,G524:G527)</f>
        <v>0</v>
      </c>
      <c r="H528" s="23">
        <f t="shared" si="1176"/>
        <v>0</v>
      </c>
      <c r="I528" s="30"/>
      <c r="J528" s="53"/>
      <c r="K528" s="96" t="str">
        <f t="shared" si="1013"/>
        <v/>
      </c>
      <c r="L528" s="59" t="str">
        <f t="shared" si="1146"/>
        <v/>
      </c>
      <c r="N528" s="108" t="str">
        <f t="shared" ref="N528" si="1177">IF(AND(G528=0,H528=0),"","小計")</f>
        <v/>
      </c>
      <c r="O528" s="108" t="str">
        <f t="shared" ref="O528" si="1178">IF(AND(G528=0,H528=0),"","小計")</f>
        <v/>
      </c>
      <c r="P528" s="38"/>
      <c r="Q528" s="38"/>
      <c r="R528" s="38"/>
      <c r="S528" s="66" t="str">
        <f t="shared" si="1148"/>
        <v/>
      </c>
      <c r="T528" s="105" t="str">
        <f t="shared" si="1149"/>
        <v/>
      </c>
    </row>
    <row r="529" spans="1:20" ht="20.25" hidden="1" thickTop="1" thickBot="1">
      <c r="A529">
        <f ca="1">IF(B529="","",INDIRECT("減額一覧!B"&amp;$P529))</f>
        <v>391</v>
      </c>
      <c r="B529" s="61">
        <f t="shared" ref="B529" ca="1" si="1179">IF(INDIRECT("減額一覧!BA"&amp;P529)=1,INDIRECT("減額一覧!M"&amp;P529),"")</f>
        <v>206</v>
      </c>
      <c r="C529" s="36">
        <f ca="1">IF(B529="","",INDIRECT("減額一覧!C"&amp;$P529))</f>
        <v>315110000</v>
      </c>
      <c r="D529" s="78" t="str">
        <f ca="1">IF($B529="","",INDIRECT("減額一覧!G"&amp;$P529))</f>
        <v>西田　正幸</v>
      </c>
      <c r="E529" s="19">
        <f ca="1">IF(B529="","",INDIRECT("減額一覧!H"&amp;P529))</f>
        <v>13</v>
      </c>
      <c r="F529" s="19">
        <f ca="1">IF($B529="","",INDIRECT("減額一覧!T"&amp;P529))</f>
        <v>3</v>
      </c>
      <c r="G529" s="20">
        <f ca="1">IF($B529="","",INDIRECT("減額一覧!U"&amp;P529))</f>
        <v>512</v>
      </c>
      <c r="H529" s="20">
        <f ca="1">IF($B529="","",INDIRECT("減額一覧!V"&amp;P529))</f>
        <v>410</v>
      </c>
      <c r="I529" s="32">
        <f ca="1">IF(B529="","",IF(INDIRECT("減額一覧!BL"&amp;P529)=0.08,0.08,0.1))</f>
        <v>0.1</v>
      </c>
      <c r="J529" s="51" t="s">
        <v>512</v>
      </c>
      <c r="K529" s="94" t="str">
        <f t="shared" ca="1" si="1013"/>
        <v/>
      </c>
      <c r="L529" s="56" t="str">
        <f t="shared" ca="1" si="1146"/>
        <v/>
      </c>
      <c r="N529" s="113" t="str">
        <f t="shared" ref="N529:N532" ca="1" si="1180">IF(A529="","",IF(A529&gt;3000,"月ヶ瀬",IF(A529&gt;=2000,"都祁","市内")))</f>
        <v>市内</v>
      </c>
      <c r="O529" s="114">
        <f t="shared" ref="O529" ca="1" si="1181">IF(B529="","",IF(INDIRECT("減額一覧!BL"&amp;P529)=0.08,0.08,0.1))</f>
        <v>0.1</v>
      </c>
      <c r="P529" s="38">
        <v>108</v>
      </c>
      <c r="Q529" s="38">
        <f t="shared" ref="Q529:R532" ca="1" si="1182">IF(G529="","",IF(G529&gt;0,1,""))</f>
        <v>1</v>
      </c>
      <c r="R529" s="38">
        <f t="shared" ca="1" si="1182"/>
        <v>1</v>
      </c>
      <c r="S529" s="66" t="str">
        <f t="shared" ca="1" si="1148"/>
        <v>315</v>
      </c>
      <c r="T529" s="105" t="str">
        <f t="shared" ca="1" si="1149"/>
        <v/>
      </c>
    </row>
    <row r="530" spans="1:20" ht="20.25" hidden="1" thickTop="1" thickBot="1">
      <c r="A530">
        <f ca="1">IF(B530="","",INDIRECT("減額一覧!B"&amp;$P530))</f>
        <v>391</v>
      </c>
      <c r="B530" s="61">
        <f t="shared" ref="B530" ca="1" si="1183">IF(INDIRECT("減額一覧!BB"&amp;P530)=1,INDIRECT("減額一覧!W"&amp;P530),"")</f>
        <v>207</v>
      </c>
      <c r="C530" s="44">
        <f ca="1">IF(B530="","",INDIRECT("減額一覧!C"&amp;$P530))</f>
        <v>315110000</v>
      </c>
      <c r="D530" s="79" t="str">
        <f ca="1">IF($B530="","",INDIRECT("減額一覧!G"&amp;$P530))</f>
        <v>西田　正幸</v>
      </c>
      <c r="E530" s="19">
        <f ca="1">IF(B530="","",INDIRECT("減額一覧!H"&amp;P530))</f>
        <v>13</v>
      </c>
      <c r="F530" s="19">
        <f ca="1">IF($B530="","",INDIRECT("減額一覧!AD"&amp;P530))</f>
        <v>3</v>
      </c>
      <c r="G530" s="20">
        <f ca="1">IF($B530="","",INDIRECT("減額一覧!AE"&amp;P530))</f>
        <v>512</v>
      </c>
      <c r="H530" s="20">
        <f ca="1">IF($B530="","",INDIRECT("減額一覧!AF"&amp;P530))</f>
        <v>410</v>
      </c>
      <c r="I530" s="32">
        <f ca="1">IF(B530="","",IF(INDIRECT("減額一覧!BM"&amp;P530)=0.08,0.08,0.1))</f>
        <v>0.1</v>
      </c>
      <c r="J530" s="52"/>
      <c r="K530" s="95" t="str">
        <f t="shared" ref="K530:K784" ca="1" si="1184">IF(A530="","",IF(A530&gt;3000,"月ヶ瀬",IF(A530&gt;=2000,"都祁","")))</f>
        <v/>
      </c>
      <c r="L530" s="58" t="str">
        <f t="shared" ca="1" si="1146"/>
        <v/>
      </c>
      <c r="N530" s="113" t="str">
        <f t="shared" ca="1" si="1180"/>
        <v>市内</v>
      </c>
      <c r="O530" s="114">
        <f t="shared" ref="O530" ca="1" si="1185">IF(B530="","",IF(INDIRECT("減額一覧!BM"&amp;P530)=0.08,0.08,0.1))</f>
        <v>0.1</v>
      </c>
      <c r="P530" s="38">
        <v>108</v>
      </c>
      <c r="Q530" s="38">
        <f t="shared" ca="1" si="1182"/>
        <v>1</v>
      </c>
      <c r="R530" s="38">
        <f t="shared" ca="1" si="1182"/>
        <v>1</v>
      </c>
      <c r="S530" s="66" t="str">
        <f t="shared" ca="1" si="1148"/>
        <v>315</v>
      </c>
      <c r="T530" s="105" t="str">
        <f t="shared" ca="1" si="1149"/>
        <v/>
      </c>
    </row>
    <row r="531" spans="1:20" ht="20.25" hidden="1" thickTop="1" thickBot="1">
      <c r="A531" t="str">
        <f ca="1">IF(B531="","",INDIRECT("減額一覧!B"&amp;$P531))</f>
        <v/>
      </c>
      <c r="B531" s="61" t="str">
        <f t="shared" ref="B531" ca="1" si="1186">IF(INDIRECT("減額一覧!BC"&amp;P531)=1,INDIRECT("減額一覧!AG"&amp;P531),"")</f>
        <v/>
      </c>
      <c r="C531" s="36" t="str">
        <f ca="1">IF(B531="","",INDIRECT("減額一覧!C"&amp;$P531))</f>
        <v/>
      </c>
      <c r="D531" s="80" t="str">
        <f ca="1">IF($B531="","",INDIRECT("減額一覧!G"&amp;$P531))</f>
        <v/>
      </c>
      <c r="E531" s="19" t="str">
        <f ca="1">IF(B531="","",INDIRECT("減額一覧!H"&amp;P531))</f>
        <v/>
      </c>
      <c r="F531" s="19" t="str">
        <f ca="1">IF($B531="","",INDIRECT("減額一覧!AN"&amp;P531))</f>
        <v/>
      </c>
      <c r="G531" s="20" t="str">
        <f ca="1">IF($B531="","",INDIRECT("減額一覧!AO"&amp;P531))</f>
        <v/>
      </c>
      <c r="H531" s="20" t="str">
        <f ca="1">IF($B531="","",INDIRECT("減額一覧!AP"&amp;P531))</f>
        <v/>
      </c>
      <c r="I531" s="32" t="str">
        <f ca="1">IF(B531="","",IF(INDIRECT("減額一覧!BN"&amp;P531)=0.08,0.08,0.1))</f>
        <v/>
      </c>
      <c r="J531" s="52"/>
      <c r="K531" s="95" t="str">
        <f t="shared" ca="1" si="1184"/>
        <v/>
      </c>
      <c r="L531" s="58" t="str">
        <f t="shared" ca="1" si="1146"/>
        <v/>
      </c>
      <c r="N531" s="113" t="str">
        <f t="shared" ca="1" si="1180"/>
        <v/>
      </c>
      <c r="O531" s="114" t="str">
        <f t="shared" ref="O531" ca="1" si="1187">IF(B531="","",IF(INDIRECT("減額一覧!BN"&amp;P531)=0.08,0.08,0.1))</f>
        <v/>
      </c>
      <c r="P531" s="38">
        <v>108</v>
      </c>
      <c r="Q531" s="38" t="str">
        <f t="shared" ca="1" si="1182"/>
        <v/>
      </c>
      <c r="R531" s="38" t="str">
        <f t="shared" ca="1" si="1182"/>
        <v/>
      </c>
      <c r="S531" s="66" t="str">
        <f t="shared" ca="1" si="1148"/>
        <v/>
      </c>
      <c r="T531" s="105" t="str">
        <f t="shared" ca="1" si="1149"/>
        <v/>
      </c>
    </row>
    <row r="532" spans="1:20" ht="20.25" hidden="1" thickTop="1" thickBot="1">
      <c r="A532" t="str">
        <f ca="1">IF(B532="","",INDIRECT("減額一覧!B"&amp;$P532))</f>
        <v/>
      </c>
      <c r="B532" s="61" t="str">
        <f t="shared" ref="B532" ca="1" si="1188">IF(INDIRECT("減額一覧!BD"&amp;P532)=1,INDIRECT("減額一覧!AQ"&amp;P532),"")</f>
        <v/>
      </c>
      <c r="C532" s="45" t="str">
        <f ca="1">IF(B532="","",INDIRECT("減額一覧!C"&amp;$P532))</f>
        <v/>
      </c>
      <c r="D532" s="79" t="str">
        <f ca="1">IF($B532="","",INDIRECT("減額一覧!G"&amp;$P532))</f>
        <v/>
      </c>
      <c r="E532" s="19" t="str">
        <f ca="1">IF(B532="","",INDIRECT("減額一覧!H"&amp;P532))</f>
        <v/>
      </c>
      <c r="F532" s="19" t="str">
        <f ca="1">IF($B532="","",INDIRECT("減額一覧!AX"&amp;P532))</f>
        <v/>
      </c>
      <c r="G532" s="20" t="str">
        <f ca="1">IF($B532="","",INDIRECT("減額一覧!AY"&amp;P532))</f>
        <v/>
      </c>
      <c r="H532" s="20" t="str">
        <f ca="1">IF($B532="","",INDIRECT("減額一覧!AZ"&amp;P532))</f>
        <v/>
      </c>
      <c r="I532" s="32" t="str">
        <f ca="1">IF(B532="","",IF(INDIRECT("減額一覧!BO"&amp;P532)=0.08,0.08,0.1))</f>
        <v/>
      </c>
      <c r="J532" s="52"/>
      <c r="K532" s="95" t="str">
        <f t="shared" ca="1" si="1184"/>
        <v/>
      </c>
      <c r="L532" s="58" t="str">
        <f t="shared" ca="1" si="1146"/>
        <v/>
      </c>
      <c r="N532" s="113" t="str">
        <f t="shared" ca="1" si="1180"/>
        <v/>
      </c>
      <c r="O532" s="114" t="str">
        <f t="shared" ref="O532" ca="1" si="1189">IF(B532="","",IF(INDIRECT("減額一覧!BO"&amp;P532)=0.08,0.08,0.1))</f>
        <v/>
      </c>
      <c r="P532" s="38">
        <v>108</v>
      </c>
      <c r="Q532" s="38" t="str">
        <f t="shared" ca="1" si="1182"/>
        <v/>
      </c>
      <c r="R532" s="38" t="str">
        <f t="shared" ca="1" si="1182"/>
        <v/>
      </c>
      <c r="S532" s="66" t="str">
        <f t="shared" ca="1" si="1148"/>
        <v/>
      </c>
      <c r="T532" s="105" t="str">
        <f t="shared" ca="1" si="1149"/>
        <v/>
      </c>
    </row>
    <row r="533" spans="1:20" ht="20.25" hidden="1" thickTop="1" thickBot="1">
      <c r="B533" s="64"/>
      <c r="C533" s="41" t="str">
        <f>IF(B533="","",減額一覧!C529)</f>
        <v/>
      </c>
      <c r="D533" s="43"/>
      <c r="E533" s="21"/>
      <c r="F533" s="22" t="s">
        <v>69</v>
      </c>
      <c r="G533" s="23">
        <f t="shared" ref="G533:H533" si="1190">SUBTOTAL(9,G529:G532)</f>
        <v>0</v>
      </c>
      <c r="H533" s="23">
        <f t="shared" si="1190"/>
        <v>0</v>
      </c>
      <c r="I533" s="30"/>
      <c r="J533" s="53"/>
      <c r="K533" s="96" t="str">
        <f t="shared" si="1184"/>
        <v/>
      </c>
      <c r="L533" s="59" t="str">
        <f t="shared" si="1146"/>
        <v/>
      </c>
      <c r="N533" s="108" t="str">
        <f t="shared" ref="N533" si="1191">IF(AND(G533=0,H533=0),"","小計")</f>
        <v/>
      </c>
      <c r="O533" s="108" t="str">
        <f t="shared" ref="O533" si="1192">IF(AND(G533=0,H533=0),"","小計")</f>
        <v/>
      </c>
      <c r="P533" s="38"/>
      <c r="Q533" s="38"/>
      <c r="R533" s="38"/>
      <c r="S533" s="66" t="str">
        <f t="shared" si="1148"/>
        <v/>
      </c>
      <c r="T533" s="105" t="str">
        <f t="shared" si="1149"/>
        <v/>
      </c>
    </row>
    <row r="534" spans="1:20" ht="20.25" hidden="1" thickTop="1" thickBot="1">
      <c r="A534">
        <f ca="1">IF(B534="","",INDIRECT("減額一覧!B"&amp;$P534))</f>
        <v>392</v>
      </c>
      <c r="B534" s="61">
        <f t="shared" ref="B534" ca="1" si="1193">IF(INDIRECT("減額一覧!BA"&amp;P534)=1,INDIRECT("減額一覧!M"&amp;P534),"")</f>
        <v>205</v>
      </c>
      <c r="C534" s="36">
        <f ca="1">IF(B534="","",INDIRECT("減額一覧!C"&amp;$P534))</f>
        <v>142138000</v>
      </c>
      <c r="D534" s="78" t="str">
        <f ca="1">IF($B534="","",INDIRECT("減額一覧!G"&amp;$P534))</f>
        <v>安藤　好季</v>
      </c>
      <c r="E534" s="19">
        <f ca="1">IF(B534="","",INDIRECT("減額一覧!H"&amp;P534))</f>
        <v>13</v>
      </c>
      <c r="F534" s="19">
        <f ca="1">IF($B534="","",INDIRECT("減額一覧!T"&amp;P534))</f>
        <v>1</v>
      </c>
      <c r="G534" s="20">
        <f ca="1">IF($B534="","",INDIRECT("減額一覧!U"&amp;P534))</f>
        <v>220</v>
      </c>
      <c r="H534" s="20">
        <f ca="1">IF($B534="","",INDIRECT("減額一覧!V"&amp;P534))</f>
        <v>136</v>
      </c>
      <c r="I534" s="32">
        <f ca="1">IF(B534="","",IF(INDIRECT("減額一覧!BL"&amp;P534)=0.08,0.08,0.1))</f>
        <v>0.1</v>
      </c>
      <c r="J534" s="51" t="s">
        <v>513</v>
      </c>
      <c r="K534" s="94" t="str">
        <f t="shared" ca="1" si="1184"/>
        <v/>
      </c>
      <c r="L534" s="56" t="str">
        <f t="shared" ca="1" si="1146"/>
        <v/>
      </c>
      <c r="N534" s="113" t="str">
        <f t="shared" ref="N534:N537" ca="1" si="1194">IF(A534="","",IF(A534&gt;3000,"月ヶ瀬",IF(A534&gt;=2000,"都祁","市内")))</f>
        <v>市内</v>
      </c>
      <c r="O534" s="114">
        <f t="shared" ref="O534" ca="1" si="1195">IF(B534="","",IF(INDIRECT("減額一覧!BL"&amp;P534)=0.08,0.08,0.1))</f>
        <v>0.1</v>
      </c>
      <c r="P534" s="38">
        <v>109</v>
      </c>
      <c r="Q534" s="38">
        <f t="shared" ref="Q534:R537" ca="1" si="1196">IF(G534="","",IF(G534&gt;0,1,""))</f>
        <v>1</v>
      </c>
      <c r="R534" s="38">
        <f t="shared" ca="1" si="1196"/>
        <v>1</v>
      </c>
      <c r="S534" s="66" t="str">
        <f t="shared" ca="1" si="1148"/>
        <v>142</v>
      </c>
      <c r="T534" s="105" t="str">
        <f t="shared" ca="1" si="1149"/>
        <v/>
      </c>
    </row>
    <row r="535" spans="1:20" ht="20.25" hidden="1" thickTop="1" thickBot="1">
      <c r="A535">
        <f ca="1">IF(B535="","",INDIRECT("減額一覧!B"&amp;$P535))</f>
        <v>392</v>
      </c>
      <c r="B535" s="61">
        <f t="shared" ref="B535" ca="1" si="1197">IF(INDIRECT("減額一覧!BB"&amp;P535)=1,INDIRECT("減額一覧!W"&amp;P535),"")</f>
        <v>206</v>
      </c>
      <c r="C535" s="44">
        <f ca="1">IF(B535="","",INDIRECT("減額一覧!C"&amp;$P535))</f>
        <v>142138000</v>
      </c>
      <c r="D535" s="79" t="str">
        <f ca="1">IF($B535="","",INDIRECT("減額一覧!G"&amp;$P535))</f>
        <v>安藤　好季</v>
      </c>
      <c r="E535" s="19">
        <f ca="1">IF(B535="","",INDIRECT("減額一覧!H"&amp;P535))</f>
        <v>13</v>
      </c>
      <c r="F535" s="19">
        <f ca="1">IF($B535="","",INDIRECT("減額一覧!AD"&amp;P535))</f>
        <v>2</v>
      </c>
      <c r="G535" s="20">
        <f ca="1">IF($B535="","",INDIRECT("減額一覧!AE"&amp;P535))</f>
        <v>440</v>
      </c>
      <c r="H535" s="20">
        <f ca="1">IF($B535="","",INDIRECT("減額一覧!AF"&amp;P535))</f>
        <v>273</v>
      </c>
      <c r="I535" s="32">
        <f ca="1">IF(B535="","",IF(INDIRECT("減額一覧!BM"&amp;P535)=0.08,0.08,0.1))</f>
        <v>0.1</v>
      </c>
      <c r="J535" s="52"/>
      <c r="K535" s="95" t="str">
        <f t="shared" ca="1" si="1184"/>
        <v/>
      </c>
      <c r="L535" s="58" t="str">
        <f t="shared" ca="1" si="1146"/>
        <v/>
      </c>
      <c r="N535" s="113" t="str">
        <f t="shared" ca="1" si="1194"/>
        <v>市内</v>
      </c>
      <c r="O535" s="114">
        <f t="shared" ref="O535" ca="1" si="1198">IF(B535="","",IF(INDIRECT("減額一覧!BM"&amp;P535)=0.08,0.08,0.1))</f>
        <v>0.1</v>
      </c>
      <c r="P535" s="38">
        <v>109</v>
      </c>
      <c r="Q535" s="38">
        <f t="shared" ca="1" si="1196"/>
        <v>1</v>
      </c>
      <c r="R535" s="38">
        <f t="shared" ca="1" si="1196"/>
        <v>1</v>
      </c>
      <c r="S535" s="66" t="str">
        <f t="shared" ca="1" si="1148"/>
        <v>142</v>
      </c>
      <c r="T535" s="105" t="str">
        <f t="shared" ca="1" si="1149"/>
        <v/>
      </c>
    </row>
    <row r="536" spans="1:20" ht="20.25" hidden="1" thickTop="1" thickBot="1">
      <c r="A536">
        <f ca="1">IF(B536="","",INDIRECT("減額一覧!B"&amp;$P536))</f>
        <v>392</v>
      </c>
      <c r="B536" s="61">
        <f t="shared" ref="B536" ca="1" si="1199">IF(INDIRECT("減額一覧!BC"&amp;P536)=1,INDIRECT("減額一覧!AG"&amp;P536),"")</f>
        <v>207</v>
      </c>
      <c r="C536" s="36">
        <f ca="1">IF(B536="","",INDIRECT("減額一覧!C"&amp;$P536))</f>
        <v>142138000</v>
      </c>
      <c r="D536" s="80" t="str">
        <f ca="1">IF($B536="","",INDIRECT("減額一覧!G"&amp;$P536))</f>
        <v>安藤　好季</v>
      </c>
      <c r="E536" s="19">
        <f ca="1">IF(B536="","",INDIRECT("減額一覧!H"&amp;P536))</f>
        <v>13</v>
      </c>
      <c r="F536" s="19">
        <f ca="1">IF($B536="","",INDIRECT("減額一覧!AN"&amp;P536))</f>
        <v>4</v>
      </c>
      <c r="G536" s="20">
        <f ca="1">IF($B536="","",INDIRECT("減額一覧!AO"&amp;P536))</f>
        <v>880</v>
      </c>
      <c r="H536" s="20">
        <f ca="1">IF($B536="","",INDIRECT("減額一覧!AP"&amp;P536))</f>
        <v>545</v>
      </c>
      <c r="I536" s="32">
        <f ca="1">IF(B536="","",IF(INDIRECT("減額一覧!BN"&amp;P536)=0.08,0.08,0.1))</f>
        <v>0.1</v>
      </c>
      <c r="J536" s="52"/>
      <c r="K536" s="95" t="str">
        <f t="shared" ca="1" si="1184"/>
        <v/>
      </c>
      <c r="L536" s="58" t="str">
        <f t="shared" ca="1" si="1146"/>
        <v/>
      </c>
      <c r="N536" s="113" t="str">
        <f t="shared" ca="1" si="1194"/>
        <v>市内</v>
      </c>
      <c r="O536" s="114">
        <f t="shared" ref="O536" ca="1" si="1200">IF(B536="","",IF(INDIRECT("減額一覧!BN"&amp;P536)=0.08,0.08,0.1))</f>
        <v>0.1</v>
      </c>
      <c r="P536" s="38">
        <v>109</v>
      </c>
      <c r="Q536" s="38">
        <f t="shared" ca="1" si="1196"/>
        <v>1</v>
      </c>
      <c r="R536" s="38">
        <f t="shared" ca="1" si="1196"/>
        <v>1</v>
      </c>
      <c r="S536" s="66" t="str">
        <f t="shared" ca="1" si="1148"/>
        <v>142</v>
      </c>
      <c r="T536" s="105" t="str">
        <f t="shared" ca="1" si="1149"/>
        <v/>
      </c>
    </row>
    <row r="537" spans="1:20" ht="20.25" hidden="1" thickTop="1" thickBot="1">
      <c r="A537">
        <f ca="1">IF(B537="","",INDIRECT("減額一覧!B"&amp;$P537))</f>
        <v>392</v>
      </c>
      <c r="B537" s="61">
        <f t="shared" ref="B537" ca="1" si="1201">IF(INDIRECT("減額一覧!BD"&amp;P537)=1,INDIRECT("減額一覧!AQ"&amp;P537),"")</f>
        <v>208</v>
      </c>
      <c r="C537" s="45">
        <f ca="1">IF(B537="","",INDIRECT("減額一覧!C"&amp;$P537))</f>
        <v>142138000</v>
      </c>
      <c r="D537" s="79" t="str">
        <f ca="1">IF($B537="","",INDIRECT("減額一覧!G"&amp;$P537))</f>
        <v>安藤　好季</v>
      </c>
      <c r="E537" s="19">
        <f ca="1">IF(B537="","",INDIRECT("減額一覧!H"&amp;P537))</f>
        <v>13</v>
      </c>
      <c r="F537" s="19">
        <f ca="1">IF($B537="","",INDIRECT("減額一覧!AX"&amp;P537))</f>
        <v>4</v>
      </c>
      <c r="G537" s="20">
        <f ca="1">IF($B537="","",INDIRECT("減額一覧!AY"&amp;P537))</f>
        <v>880</v>
      </c>
      <c r="H537" s="20">
        <f ca="1">IF($B537="","",INDIRECT("減額一覧!AZ"&amp;P537))</f>
        <v>546</v>
      </c>
      <c r="I537" s="32">
        <f ca="1">IF(B537="","",IF(INDIRECT("減額一覧!BO"&amp;P537)=0.08,0.08,0.1))</f>
        <v>0.1</v>
      </c>
      <c r="J537" s="52"/>
      <c r="K537" s="95" t="str">
        <f t="shared" ca="1" si="1184"/>
        <v/>
      </c>
      <c r="L537" s="58" t="str">
        <f t="shared" ca="1" si="1146"/>
        <v/>
      </c>
      <c r="N537" s="113" t="str">
        <f t="shared" ca="1" si="1194"/>
        <v>市内</v>
      </c>
      <c r="O537" s="114">
        <f t="shared" ref="O537" ca="1" si="1202">IF(B537="","",IF(INDIRECT("減額一覧!BO"&amp;P537)=0.08,0.08,0.1))</f>
        <v>0.1</v>
      </c>
      <c r="P537" s="38">
        <v>109</v>
      </c>
      <c r="Q537" s="38">
        <f t="shared" ca="1" si="1196"/>
        <v>1</v>
      </c>
      <c r="R537" s="38">
        <f t="shared" ca="1" si="1196"/>
        <v>1</v>
      </c>
      <c r="S537" s="66" t="str">
        <f t="shared" ca="1" si="1148"/>
        <v>142</v>
      </c>
      <c r="T537" s="105" t="str">
        <f t="shared" ca="1" si="1149"/>
        <v/>
      </c>
    </row>
    <row r="538" spans="1:20" ht="20.25" hidden="1" thickTop="1" thickBot="1">
      <c r="B538" s="64"/>
      <c r="C538" s="41" t="str">
        <f>IF(B538="","",減額一覧!C534)</f>
        <v/>
      </c>
      <c r="D538" s="43"/>
      <c r="E538" s="21"/>
      <c r="F538" s="22" t="s">
        <v>69</v>
      </c>
      <c r="G538" s="23">
        <f t="shared" ref="G538:H538" si="1203">SUBTOTAL(9,G534:G537)</f>
        <v>0</v>
      </c>
      <c r="H538" s="23">
        <f t="shared" si="1203"/>
        <v>0</v>
      </c>
      <c r="I538" s="30"/>
      <c r="J538" s="53"/>
      <c r="K538" s="96" t="str">
        <f t="shared" si="1184"/>
        <v/>
      </c>
      <c r="L538" s="59" t="str">
        <f t="shared" si="1146"/>
        <v/>
      </c>
      <c r="N538" s="108" t="str">
        <f t="shared" ref="N538" si="1204">IF(AND(G538=0,H538=0),"","小計")</f>
        <v/>
      </c>
      <c r="O538" s="108" t="str">
        <f t="shared" ref="O538" si="1205">IF(AND(G538=0,H538=0),"","小計")</f>
        <v/>
      </c>
      <c r="P538" s="38"/>
      <c r="Q538" s="38"/>
      <c r="R538" s="38"/>
      <c r="S538" s="66" t="str">
        <f t="shared" si="1148"/>
        <v/>
      </c>
      <c r="T538" s="105" t="str">
        <f t="shared" si="1149"/>
        <v/>
      </c>
    </row>
    <row r="539" spans="1:20" ht="20.25" hidden="1" thickTop="1" thickBot="1">
      <c r="A539" t="str">
        <f ca="1">IF(B539="","",INDIRECT("減額一覧!B"&amp;$P539))</f>
        <v/>
      </c>
      <c r="B539" s="61" t="str">
        <f t="shared" ref="B539" ca="1" si="1206">IF(INDIRECT("減額一覧!BA"&amp;P539)=1,INDIRECT("減額一覧!M"&amp;P539),"")</f>
        <v/>
      </c>
      <c r="C539" s="36" t="str">
        <f ca="1">IF(B539="","",INDIRECT("減額一覧!C"&amp;$P539))</f>
        <v/>
      </c>
      <c r="D539" s="78" t="str">
        <f ca="1">IF($B539="","",INDIRECT("減額一覧!G"&amp;$P539))</f>
        <v/>
      </c>
      <c r="E539" s="19" t="str">
        <f ca="1">IF(B539="","",INDIRECT("減額一覧!H"&amp;P539))</f>
        <v/>
      </c>
      <c r="F539" s="19" t="str">
        <f ca="1">IF($B539="","",INDIRECT("減額一覧!T"&amp;P539))</f>
        <v/>
      </c>
      <c r="G539" s="20" t="str">
        <f ca="1">IF($B539="","",INDIRECT("減額一覧!U"&amp;P539))</f>
        <v/>
      </c>
      <c r="H539" s="20" t="str">
        <f ca="1">IF($B539="","",INDIRECT("減額一覧!V"&amp;P539))</f>
        <v/>
      </c>
      <c r="I539" s="32" t="str">
        <f ca="1">IF(B539="","",IF(INDIRECT("減額一覧!BL"&amp;P539)=0.08,0.08,0.1))</f>
        <v/>
      </c>
      <c r="J539" s="51"/>
      <c r="K539" s="94" t="str">
        <f t="shared" ca="1" si="1184"/>
        <v/>
      </c>
      <c r="L539" s="56" t="str">
        <f t="shared" ca="1" si="1146"/>
        <v/>
      </c>
      <c r="N539" s="113" t="str">
        <f t="shared" ref="N539:N542" ca="1" si="1207">IF(A539="","",IF(A539&gt;3000,"月ヶ瀬",IF(A539&gt;=2000,"都祁","市内")))</f>
        <v/>
      </c>
      <c r="O539" s="114" t="str">
        <f t="shared" ref="O539" ca="1" si="1208">IF(B539="","",IF(INDIRECT("減額一覧!BL"&amp;P539)=0.08,0.08,0.1))</f>
        <v/>
      </c>
      <c r="P539" s="38">
        <v>110</v>
      </c>
      <c r="Q539" s="38" t="str">
        <f t="shared" ref="Q539:R542" ca="1" si="1209">IF(G539="","",IF(G539&gt;0,1,""))</f>
        <v/>
      </c>
      <c r="R539" s="38" t="str">
        <f t="shared" ca="1" si="1209"/>
        <v/>
      </c>
      <c r="S539" s="66" t="str">
        <f t="shared" ca="1" si="1148"/>
        <v/>
      </c>
      <c r="T539" s="105" t="str">
        <f t="shared" ca="1" si="1149"/>
        <v/>
      </c>
    </row>
    <row r="540" spans="1:20" ht="20.25" hidden="1" thickTop="1" thickBot="1">
      <c r="A540" t="str">
        <f ca="1">IF(B540="","",INDIRECT("減額一覧!B"&amp;$P540))</f>
        <v/>
      </c>
      <c r="B540" s="61" t="str">
        <f t="shared" ref="B540" ca="1" si="1210">IF(INDIRECT("減額一覧!BB"&amp;P540)=1,INDIRECT("減額一覧!W"&amp;P540),"")</f>
        <v/>
      </c>
      <c r="C540" s="44" t="str">
        <f ca="1">IF(B540="","",INDIRECT("減額一覧!C"&amp;$P540))</f>
        <v/>
      </c>
      <c r="D540" s="79" t="str">
        <f ca="1">IF($B540="","",INDIRECT("減額一覧!G"&amp;$P540))</f>
        <v/>
      </c>
      <c r="E540" s="19" t="str">
        <f ca="1">IF(B540="","",INDIRECT("減額一覧!H"&amp;P540))</f>
        <v/>
      </c>
      <c r="F540" s="19" t="str">
        <f ca="1">IF($B540="","",INDIRECT("減額一覧!AD"&amp;P540))</f>
        <v/>
      </c>
      <c r="G540" s="20" t="str">
        <f ca="1">IF($B540="","",INDIRECT("減額一覧!AE"&amp;P540))</f>
        <v/>
      </c>
      <c r="H540" s="20" t="str">
        <f ca="1">IF($B540="","",INDIRECT("減額一覧!AF"&amp;P540))</f>
        <v/>
      </c>
      <c r="I540" s="32" t="str">
        <f ca="1">IF(B540="","",IF(INDIRECT("減額一覧!BM"&amp;P540)=0.08,0.08,0.1))</f>
        <v/>
      </c>
      <c r="J540" s="52"/>
      <c r="K540" s="95" t="str">
        <f t="shared" ca="1" si="1184"/>
        <v/>
      </c>
      <c r="L540" s="58" t="str">
        <f t="shared" ca="1" si="1146"/>
        <v/>
      </c>
      <c r="N540" s="113" t="str">
        <f t="shared" ca="1" si="1207"/>
        <v/>
      </c>
      <c r="O540" s="114" t="str">
        <f t="shared" ref="O540" ca="1" si="1211">IF(B540="","",IF(INDIRECT("減額一覧!BM"&amp;P540)=0.08,0.08,0.1))</f>
        <v/>
      </c>
      <c r="P540" s="38">
        <v>110</v>
      </c>
      <c r="Q540" s="38" t="str">
        <f t="shared" ca="1" si="1209"/>
        <v/>
      </c>
      <c r="R540" s="38" t="str">
        <f t="shared" ca="1" si="1209"/>
        <v/>
      </c>
      <c r="S540" s="66" t="str">
        <f t="shared" ca="1" si="1148"/>
        <v/>
      </c>
      <c r="T540" s="105" t="str">
        <f t="shared" ca="1" si="1149"/>
        <v/>
      </c>
    </row>
    <row r="541" spans="1:20" ht="20.25" hidden="1" thickTop="1" thickBot="1">
      <c r="A541" t="str">
        <f ca="1">IF(B541="","",INDIRECT("減額一覧!B"&amp;$P541))</f>
        <v/>
      </c>
      <c r="B541" s="61" t="str">
        <f t="shared" ref="B541" ca="1" si="1212">IF(INDIRECT("減額一覧!BC"&amp;P541)=1,INDIRECT("減額一覧!AG"&amp;P541),"")</f>
        <v/>
      </c>
      <c r="C541" s="36" t="str">
        <f ca="1">IF(B541="","",INDIRECT("減額一覧!C"&amp;$P541))</f>
        <v/>
      </c>
      <c r="D541" s="80" t="str">
        <f ca="1">IF($B541="","",INDIRECT("減額一覧!G"&amp;$P541))</f>
        <v/>
      </c>
      <c r="E541" s="19" t="str">
        <f ca="1">IF(B541="","",INDIRECT("減額一覧!H"&amp;P541))</f>
        <v/>
      </c>
      <c r="F541" s="19" t="str">
        <f ca="1">IF($B541="","",INDIRECT("減額一覧!AN"&amp;P541))</f>
        <v/>
      </c>
      <c r="G541" s="20" t="str">
        <f ca="1">IF($B541="","",INDIRECT("減額一覧!AO"&amp;P541))</f>
        <v/>
      </c>
      <c r="H541" s="20" t="str">
        <f ca="1">IF($B541="","",INDIRECT("減額一覧!AP"&amp;P541))</f>
        <v/>
      </c>
      <c r="I541" s="32" t="str">
        <f ca="1">IF(B541="","",IF(INDIRECT("減額一覧!BN"&amp;P541)=0.08,0.08,0.1))</f>
        <v/>
      </c>
      <c r="J541" s="52"/>
      <c r="K541" s="95" t="str">
        <f t="shared" ca="1" si="1184"/>
        <v/>
      </c>
      <c r="L541" s="58" t="str">
        <f t="shared" ca="1" si="1146"/>
        <v/>
      </c>
      <c r="N541" s="113" t="str">
        <f t="shared" ca="1" si="1207"/>
        <v/>
      </c>
      <c r="O541" s="114" t="str">
        <f t="shared" ref="O541" ca="1" si="1213">IF(B541="","",IF(INDIRECT("減額一覧!BN"&amp;P541)=0.08,0.08,0.1))</f>
        <v/>
      </c>
      <c r="P541" s="38">
        <v>110</v>
      </c>
      <c r="Q541" s="38" t="str">
        <f t="shared" ca="1" si="1209"/>
        <v/>
      </c>
      <c r="R541" s="38" t="str">
        <f t="shared" ca="1" si="1209"/>
        <v/>
      </c>
      <c r="S541" s="66" t="str">
        <f t="shared" ca="1" si="1148"/>
        <v/>
      </c>
      <c r="T541" s="105" t="str">
        <f t="shared" ca="1" si="1149"/>
        <v/>
      </c>
    </row>
    <row r="542" spans="1:20" ht="20.25" hidden="1" thickTop="1" thickBot="1">
      <c r="A542" t="str">
        <f ca="1">IF(B542="","",INDIRECT("減額一覧!B"&amp;$P542))</f>
        <v/>
      </c>
      <c r="B542" s="61" t="str">
        <f t="shared" ref="B542" ca="1" si="1214">IF(INDIRECT("減額一覧!BD"&amp;P542)=1,INDIRECT("減額一覧!AQ"&amp;P542),"")</f>
        <v/>
      </c>
      <c r="C542" s="45" t="str">
        <f ca="1">IF(B542="","",INDIRECT("減額一覧!C"&amp;$P542))</f>
        <v/>
      </c>
      <c r="D542" s="79" t="str">
        <f ca="1">IF($B542="","",INDIRECT("減額一覧!G"&amp;$P542))</f>
        <v/>
      </c>
      <c r="E542" s="19" t="str">
        <f ca="1">IF(B542="","",INDIRECT("減額一覧!H"&amp;P542))</f>
        <v/>
      </c>
      <c r="F542" s="19" t="str">
        <f ca="1">IF($B542="","",INDIRECT("減額一覧!AX"&amp;P542))</f>
        <v/>
      </c>
      <c r="G542" s="20" t="str">
        <f ca="1">IF($B542="","",INDIRECT("減額一覧!AY"&amp;P542))</f>
        <v/>
      </c>
      <c r="H542" s="20" t="str">
        <f ca="1">IF($B542="","",INDIRECT("減額一覧!AZ"&amp;P542))</f>
        <v/>
      </c>
      <c r="I542" s="32" t="str">
        <f ca="1">IF(B542="","",IF(INDIRECT("減額一覧!BO"&amp;P542)=0.08,0.08,0.1))</f>
        <v/>
      </c>
      <c r="J542" s="52"/>
      <c r="K542" s="95" t="str">
        <f t="shared" ca="1" si="1184"/>
        <v/>
      </c>
      <c r="L542" s="58" t="str">
        <f t="shared" ca="1" si="1146"/>
        <v/>
      </c>
      <c r="N542" s="113" t="str">
        <f t="shared" ca="1" si="1207"/>
        <v/>
      </c>
      <c r="O542" s="114" t="str">
        <f t="shared" ref="O542" ca="1" si="1215">IF(B542="","",IF(INDIRECT("減額一覧!BO"&amp;P542)=0.08,0.08,0.1))</f>
        <v/>
      </c>
      <c r="P542" s="38">
        <v>110</v>
      </c>
      <c r="Q542" s="38" t="str">
        <f t="shared" ca="1" si="1209"/>
        <v/>
      </c>
      <c r="R542" s="38" t="str">
        <f t="shared" ca="1" si="1209"/>
        <v/>
      </c>
      <c r="S542" s="66" t="str">
        <f t="shared" ca="1" si="1148"/>
        <v/>
      </c>
      <c r="T542" s="105" t="str">
        <f t="shared" ca="1" si="1149"/>
        <v/>
      </c>
    </row>
    <row r="543" spans="1:20" ht="20.25" hidden="1" thickTop="1" thickBot="1">
      <c r="B543" s="64"/>
      <c r="C543" s="41" t="str">
        <f>IF(B543="","",減額一覧!C539)</f>
        <v/>
      </c>
      <c r="D543" s="43"/>
      <c r="E543" s="21"/>
      <c r="F543" s="22" t="s">
        <v>69</v>
      </c>
      <c r="G543" s="23">
        <f t="shared" ref="G543:H543" si="1216">SUBTOTAL(9,G539:G542)</f>
        <v>0</v>
      </c>
      <c r="H543" s="23">
        <f t="shared" si="1216"/>
        <v>0</v>
      </c>
      <c r="I543" s="30"/>
      <c r="J543" s="53"/>
      <c r="K543" s="96" t="str">
        <f t="shared" si="1184"/>
        <v/>
      </c>
      <c r="L543" s="59" t="str">
        <f t="shared" si="1146"/>
        <v/>
      </c>
      <c r="N543" s="108" t="str">
        <f t="shared" ref="N543" si="1217">IF(AND(G543=0,H543=0),"","小計")</f>
        <v/>
      </c>
      <c r="O543" s="108" t="str">
        <f t="shared" ref="O543" si="1218">IF(AND(G543=0,H543=0),"","小計")</f>
        <v/>
      </c>
      <c r="P543" s="38"/>
      <c r="Q543" s="38"/>
      <c r="R543" s="38"/>
      <c r="S543" s="66" t="str">
        <f t="shared" si="1148"/>
        <v/>
      </c>
      <c r="T543" s="105" t="str">
        <f t="shared" si="1149"/>
        <v/>
      </c>
    </row>
    <row r="544" spans="1:20" ht="20.25" hidden="1" thickTop="1" thickBot="1">
      <c r="A544">
        <f ca="1">IF(B544="","",INDIRECT("減額一覧!B"&amp;$P544))</f>
        <v>2004</v>
      </c>
      <c r="B544" s="61">
        <f t="shared" ref="B544" ca="1" si="1219">IF(INDIRECT("減額一覧!BA"&amp;P544)=1,INDIRECT("減額一覧!M"&amp;P544),"")</f>
        <v>204</v>
      </c>
      <c r="C544" s="36">
        <f ca="1">IF(B544="","",INDIRECT("減額一覧!C"&amp;$P544))</f>
        <v>385006000</v>
      </c>
      <c r="D544" s="78" t="str">
        <f ca="1">IF($B544="","",INDIRECT("減額一覧!G"&amp;$P544))</f>
        <v>北川　昭</v>
      </c>
      <c r="E544" s="19">
        <f ca="1">IF(B544="","",INDIRECT("減額一覧!H"&amp;P544))</f>
        <v>20</v>
      </c>
      <c r="F544" s="19">
        <f ca="1">IF($B544="","",INDIRECT("減額一覧!T"&amp;P544))</f>
        <v>13</v>
      </c>
      <c r="G544" s="20">
        <f ca="1">IF($B544="","",INDIRECT("減額一覧!U"&amp;P544))</f>
        <v>2975</v>
      </c>
      <c r="H544" s="20">
        <f ca="1">IF($B544="","",INDIRECT("減額一覧!V"&amp;P544))</f>
        <v>0</v>
      </c>
      <c r="I544" s="32">
        <f ca="1">IF(B544="","",IF(INDIRECT("減額一覧!BL"&amp;P544)=0.08,0.08,0.1))</f>
        <v>0.1</v>
      </c>
      <c r="J544" s="51" t="s">
        <v>514</v>
      </c>
      <c r="K544" s="94" t="str">
        <f t="shared" ca="1" si="1184"/>
        <v>都祁</v>
      </c>
      <c r="L544" s="56" t="str">
        <f t="shared" ca="1" si="1146"/>
        <v/>
      </c>
      <c r="N544" s="113" t="str">
        <f t="shared" ref="N544:N547" ca="1" si="1220">IF(A544="","",IF(A544&gt;3000,"月ヶ瀬",IF(A544&gt;=2000,"都祁","市内")))</f>
        <v>都祁</v>
      </c>
      <c r="O544" s="114">
        <f t="shared" ref="O544" ca="1" si="1221">IF(B544="","",IF(INDIRECT("減額一覧!BL"&amp;P544)=0.08,0.08,0.1))</f>
        <v>0.1</v>
      </c>
      <c r="P544" s="38">
        <v>111</v>
      </c>
      <c r="Q544" s="38">
        <f t="shared" ref="Q544:R547" ca="1" si="1222">IF(G544="","",IF(G544&gt;0,1,""))</f>
        <v>1</v>
      </c>
      <c r="R544" s="38" t="str">
        <f t="shared" ca="1" si="1222"/>
        <v/>
      </c>
      <c r="S544" s="66" t="str">
        <f t="shared" ca="1" si="1148"/>
        <v>385</v>
      </c>
      <c r="T544" s="105" t="str">
        <f t="shared" ca="1" si="1149"/>
        <v/>
      </c>
    </row>
    <row r="545" spans="1:20" ht="20.25" hidden="1" thickTop="1" thickBot="1">
      <c r="A545">
        <f ca="1">IF(B545="","",INDIRECT("減額一覧!B"&amp;$P545))</f>
        <v>2004</v>
      </c>
      <c r="B545" s="61">
        <f t="shared" ref="B545" ca="1" si="1223">IF(INDIRECT("減額一覧!BB"&amp;P545)=1,INDIRECT("減額一覧!W"&amp;P545),"")</f>
        <v>205</v>
      </c>
      <c r="C545" s="44">
        <f ca="1">IF(B545="","",INDIRECT("減額一覧!C"&amp;$P545))</f>
        <v>385006000</v>
      </c>
      <c r="D545" s="79" t="str">
        <f ca="1">IF($B545="","",INDIRECT("減額一覧!G"&amp;$P545))</f>
        <v>北川　昭</v>
      </c>
      <c r="E545" s="19">
        <f ca="1">IF(B545="","",INDIRECT("減額一覧!H"&amp;P545))</f>
        <v>20</v>
      </c>
      <c r="F545" s="19">
        <f ca="1">IF($B545="","",INDIRECT("減額一覧!AD"&amp;P545))</f>
        <v>14</v>
      </c>
      <c r="G545" s="20">
        <f ca="1">IF($B545="","",INDIRECT("減額一覧!AE"&amp;P545))</f>
        <v>3212</v>
      </c>
      <c r="H545" s="20">
        <f ca="1">IF($B545="","",INDIRECT("減額一覧!AF"&amp;P545))</f>
        <v>0</v>
      </c>
      <c r="I545" s="32">
        <f ca="1">IF(B545="","",IF(INDIRECT("減額一覧!BM"&amp;P545)=0.08,0.08,0.1))</f>
        <v>0.1</v>
      </c>
      <c r="J545" s="52"/>
      <c r="K545" s="95" t="str">
        <f t="shared" ca="1" si="1184"/>
        <v>都祁</v>
      </c>
      <c r="L545" s="58" t="str">
        <f t="shared" ca="1" si="1146"/>
        <v/>
      </c>
      <c r="N545" s="113" t="str">
        <f t="shared" ca="1" si="1220"/>
        <v>都祁</v>
      </c>
      <c r="O545" s="114">
        <f t="shared" ref="O545" ca="1" si="1224">IF(B545="","",IF(INDIRECT("減額一覧!BM"&amp;P545)=0.08,0.08,0.1))</f>
        <v>0.1</v>
      </c>
      <c r="P545" s="38">
        <v>111</v>
      </c>
      <c r="Q545" s="38">
        <f t="shared" ca="1" si="1222"/>
        <v>1</v>
      </c>
      <c r="R545" s="38" t="str">
        <f t="shared" ca="1" si="1222"/>
        <v/>
      </c>
      <c r="S545" s="66" t="str">
        <f t="shared" ca="1" si="1148"/>
        <v>385</v>
      </c>
      <c r="T545" s="105" t="str">
        <f t="shared" ca="1" si="1149"/>
        <v/>
      </c>
    </row>
    <row r="546" spans="1:20" ht="20.25" hidden="1" thickTop="1" thickBot="1">
      <c r="A546">
        <f ca="1">IF(B546="","",INDIRECT("減額一覧!B"&amp;$P546))</f>
        <v>2004</v>
      </c>
      <c r="B546" s="61">
        <f t="shared" ref="B546" ca="1" si="1225">IF(INDIRECT("減額一覧!BC"&amp;P546)=1,INDIRECT("減額一覧!AG"&amp;P546),"")</f>
        <v>206</v>
      </c>
      <c r="C546" s="36">
        <f ca="1">IF(B546="","",INDIRECT("減額一覧!C"&amp;$P546))</f>
        <v>385006000</v>
      </c>
      <c r="D546" s="80" t="str">
        <f ca="1">IF($B546="","",INDIRECT("減額一覧!G"&amp;$P546))</f>
        <v>北川　昭</v>
      </c>
      <c r="E546" s="19">
        <f ca="1">IF(B546="","",INDIRECT("減額一覧!H"&amp;P546))</f>
        <v>20</v>
      </c>
      <c r="F546" s="19">
        <f ca="1">IF($B546="","",INDIRECT("減額一覧!AN"&amp;P546))</f>
        <v>15</v>
      </c>
      <c r="G546" s="20">
        <f ca="1">IF($B546="","",INDIRECT("減額一覧!AO"&amp;P546))</f>
        <v>3465</v>
      </c>
      <c r="H546" s="20">
        <f ca="1">IF($B546="","",INDIRECT("減額一覧!AP"&amp;P546))</f>
        <v>0</v>
      </c>
      <c r="I546" s="32">
        <f ca="1">IF(B546="","",IF(INDIRECT("減額一覧!BN"&amp;P546)=0.08,0.08,0.1))</f>
        <v>0.1</v>
      </c>
      <c r="J546" s="52"/>
      <c r="K546" s="95" t="str">
        <f t="shared" ca="1" si="1184"/>
        <v>都祁</v>
      </c>
      <c r="L546" s="58" t="str">
        <f t="shared" ca="1" si="1146"/>
        <v/>
      </c>
      <c r="N546" s="113" t="str">
        <f t="shared" ca="1" si="1220"/>
        <v>都祁</v>
      </c>
      <c r="O546" s="114">
        <f t="shared" ref="O546" ca="1" si="1226">IF(B546="","",IF(INDIRECT("減額一覧!BN"&amp;P546)=0.08,0.08,0.1))</f>
        <v>0.1</v>
      </c>
      <c r="P546" s="38">
        <v>111</v>
      </c>
      <c r="Q546" s="38">
        <f t="shared" ca="1" si="1222"/>
        <v>1</v>
      </c>
      <c r="R546" s="38" t="str">
        <f t="shared" ca="1" si="1222"/>
        <v/>
      </c>
      <c r="S546" s="66" t="str">
        <f t="shared" ca="1" si="1148"/>
        <v>385</v>
      </c>
      <c r="T546" s="105" t="str">
        <f t="shared" ca="1" si="1149"/>
        <v/>
      </c>
    </row>
    <row r="547" spans="1:20" ht="20.25" hidden="1" thickTop="1" thickBot="1">
      <c r="A547">
        <f ca="1">IF(B547="","",INDIRECT("減額一覧!B"&amp;$P547))</f>
        <v>2004</v>
      </c>
      <c r="B547" s="61">
        <f t="shared" ref="B547" ca="1" si="1227">IF(INDIRECT("減額一覧!BD"&amp;P547)=1,INDIRECT("減額一覧!AQ"&amp;P547),"")</f>
        <v>207</v>
      </c>
      <c r="C547" s="45">
        <f ca="1">IF(B547="","",INDIRECT("減額一覧!C"&amp;$P547))</f>
        <v>385006000</v>
      </c>
      <c r="D547" s="79" t="str">
        <f ca="1">IF($B547="","",INDIRECT("減額一覧!G"&amp;$P547))</f>
        <v>北川　昭</v>
      </c>
      <c r="E547" s="19">
        <f ca="1">IF(B547="","",INDIRECT("減額一覧!H"&amp;P547))</f>
        <v>20</v>
      </c>
      <c r="F547" s="19">
        <f ca="1">IF($B547="","",INDIRECT("減額一覧!AX"&amp;P547))</f>
        <v>15</v>
      </c>
      <c r="G547" s="20">
        <f ca="1">IF($B547="","",INDIRECT("減額一覧!AY"&amp;P547))</f>
        <v>3481</v>
      </c>
      <c r="H547" s="20">
        <f ca="1">IF($B547="","",INDIRECT("減額一覧!AZ"&amp;P547))</f>
        <v>0</v>
      </c>
      <c r="I547" s="32">
        <f ca="1">IF(B547="","",IF(INDIRECT("減額一覧!BO"&amp;P547)=0.08,0.08,0.1))</f>
        <v>0.1</v>
      </c>
      <c r="J547" s="52"/>
      <c r="K547" s="95" t="str">
        <f t="shared" ca="1" si="1184"/>
        <v>都祁</v>
      </c>
      <c r="L547" s="58" t="str">
        <f t="shared" ca="1" si="1146"/>
        <v/>
      </c>
      <c r="N547" s="113" t="str">
        <f t="shared" ca="1" si="1220"/>
        <v>都祁</v>
      </c>
      <c r="O547" s="114">
        <f t="shared" ref="O547" ca="1" si="1228">IF(B547="","",IF(INDIRECT("減額一覧!BO"&amp;P547)=0.08,0.08,0.1))</f>
        <v>0.1</v>
      </c>
      <c r="P547" s="38">
        <v>111</v>
      </c>
      <c r="Q547" s="38">
        <f t="shared" ca="1" si="1222"/>
        <v>1</v>
      </c>
      <c r="R547" s="38" t="str">
        <f t="shared" ca="1" si="1222"/>
        <v/>
      </c>
      <c r="S547" s="66" t="str">
        <f t="shared" ca="1" si="1148"/>
        <v>385</v>
      </c>
      <c r="T547" s="105" t="str">
        <f t="shared" ca="1" si="1149"/>
        <v/>
      </c>
    </row>
    <row r="548" spans="1:20" ht="20.25" hidden="1" thickTop="1" thickBot="1">
      <c r="B548" s="64"/>
      <c r="C548" s="41" t="str">
        <f>IF(B548="","",減額一覧!C544)</f>
        <v/>
      </c>
      <c r="D548" s="43"/>
      <c r="E548" s="21"/>
      <c r="F548" s="22" t="s">
        <v>69</v>
      </c>
      <c r="G548" s="23">
        <f t="shared" ref="G548:H548" si="1229">SUBTOTAL(9,G544:G547)</f>
        <v>0</v>
      </c>
      <c r="H548" s="23">
        <f t="shared" si="1229"/>
        <v>0</v>
      </c>
      <c r="I548" s="30"/>
      <c r="J548" s="53"/>
      <c r="K548" s="96" t="str">
        <f t="shared" si="1184"/>
        <v/>
      </c>
      <c r="L548" s="59" t="str">
        <f t="shared" si="1146"/>
        <v/>
      </c>
      <c r="N548" s="108" t="str">
        <f t="shared" ref="N548" si="1230">IF(AND(G548=0,H548=0),"","小計")</f>
        <v/>
      </c>
      <c r="O548" s="108" t="str">
        <f t="shared" ref="O548" si="1231">IF(AND(G548=0,H548=0),"","小計")</f>
        <v/>
      </c>
      <c r="P548" s="38"/>
      <c r="Q548" s="38"/>
      <c r="R548" s="38"/>
      <c r="S548" s="66" t="str">
        <f t="shared" si="1148"/>
        <v/>
      </c>
      <c r="T548" s="105" t="str">
        <f t="shared" si="1149"/>
        <v/>
      </c>
    </row>
    <row r="549" spans="1:20" ht="20.25" hidden="1" thickTop="1" thickBot="1">
      <c r="A549">
        <f ca="1">IF(B549="","",INDIRECT("減額一覧!B"&amp;$P549))</f>
        <v>2005</v>
      </c>
      <c r="B549" s="61">
        <f t="shared" ref="B549" ca="1" si="1232">IF(INDIRECT("減額一覧!BA"&amp;P549)=1,INDIRECT("減額一覧!M"&amp;P549),"")</f>
        <v>208</v>
      </c>
      <c r="C549" s="36">
        <f ca="1">IF(B549="","",INDIRECT("減額一覧!C"&amp;$P549))</f>
        <v>385156000</v>
      </c>
      <c r="D549" s="78" t="str">
        <f ca="1">IF($B549="","",INDIRECT("減額一覧!G"&amp;$P549))</f>
        <v>青木　充広</v>
      </c>
      <c r="E549" s="19">
        <f ca="1">IF(B549="","",INDIRECT("減額一覧!H"&amp;P549))</f>
        <v>13</v>
      </c>
      <c r="F549" s="19">
        <f ca="1">IF($B549="","",INDIRECT("減額一覧!T"&amp;P549))</f>
        <v>42</v>
      </c>
      <c r="G549" s="20">
        <f ca="1">IF($B549="","",INDIRECT("減額一覧!U"&amp;P549))</f>
        <v>9768</v>
      </c>
      <c r="H549" s="20">
        <f ca="1">IF($B549="","",INDIRECT("減額一覧!V"&amp;P549))</f>
        <v>0</v>
      </c>
      <c r="I549" s="32">
        <f ca="1">IF(B549="","",IF(INDIRECT("減額一覧!BL"&amp;P549)=0.08,0.08,0.1))</f>
        <v>0.1</v>
      </c>
      <c r="J549" s="51" t="s">
        <v>542</v>
      </c>
      <c r="K549" s="94" t="str">
        <f t="shared" ca="1" si="1184"/>
        <v>都祁</v>
      </c>
      <c r="L549" s="56" t="str">
        <f t="shared" ca="1" si="1146"/>
        <v/>
      </c>
      <c r="N549" s="113" t="str">
        <f t="shared" ref="N549:N552" ca="1" si="1233">IF(A549="","",IF(A549&gt;3000,"月ヶ瀬",IF(A549&gt;=2000,"都祁","市内")))</f>
        <v>都祁</v>
      </c>
      <c r="O549" s="114">
        <f t="shared" ref="O549" ca="1" si="1234">IF(B549="","",IF(INDIRECT("減額一覧!BL"&amp;P549)=0.08,0.08,0.1))</f>
        <v>0.1</v>
      </c>
      <c r="P549" s="38">
        <v>112</v>
      </c>
      <c r="Q549" s="38">
        <f t="shared" ref="Q549:R552" ca="1" si="1235">IF(G549="","",IF(G549&gt;0,1,""))</f>
        <v>1</v>
      </c>
      <c r="R549" s="38" t="str">
        <f t="shared" ca="1" si="1235"/>
        <v/>
      </c>
      <c r="S549" s="66" t="str">
        <f t="shared" ca="1" si="1148"/>
        <v>385</v>
      </c>
      <c r="T549" s="105" t="str">
        <f t="shared" ca="1" si="1149"/>
        <v/>
      </c>
    </row>
    <row r="550" spans="1:20" ht="20.25" hidden="1" thickTop="1" thickBot="1">
      <c r="A550" t="str">
        <f ca="1">IF(B550="","",INDIRECT("減額一覧!B"&amp;$P550))</f>
        <v/>
      </c>
      <c r="B550" s="61" t="str">
        <f t="shared" ref="B550" ca="1" si="1236">IF(INDIRECT("減額一覧!BB"&amp;P550)=1,INDIRECT("減額一覧!W"&amp;P550),"")</f>
        <v/>
      </c>
      <c r="C550" s="44" t="str">
        <f ca="1">IF(B550="","",INDIRECT("減額一覧!C"&amp;$P550))</f>
        <v/>
      </c>
      <c r="D550" s="79" t="str">
        <f ca="1">IF($B550="","",INDIRECT("減額一覧!G"&amp;$P550))</f>
        <v/>
      </c>
      <c r="E550" s="19" t="str">
        <f ca="1">IF(B550="","",INDIRECT("減額一覧!H"&amp;P550))</f>
        <v/>
      </c>
      <c r="F550" s="19" t="str">
        <f ca="1">IF($B550="","",INDIRECT("減額一覧!AD"&amp;P550))</f>
        <v/>
      </c>
      <c r="G550" s="20" t="str">
        <f ca="1">IF($B550="","",INDIRECT("減額一覧!AE"&amp;P550))</f>
        <v/>
      </c>
      <c r="H550" s="20" t="str">
        <f ca="1">IF($B550="","",INDIRECT("減額一覧!AF"&amp;P550))</f>
        <v/>
      </c>
      <c r="I550" s="32" t="str">
        <f ca="1">IF(B550="","",IF(INDIRECT("減額一覧!BM"&amp;P550)=0.08,0.08,0.1))</f>
        <v/>
      </c>
      <c r="J550" s="52"/>
      <c r="K550" s="95" t="str">
        <f t="shared" ca="1" si="1184"/>
        <v/>
      </c>
      <c r="L550" s="58" t="str">
        <f t="shared" ca="1" si="1146"/>
        <v/>
      </c>
      <c r="N550" s="113" t="str">
        <f t="shared" ca="1" si="1233"/>
        <v/>
      </c>
      <c r="O550" s="114" t="str">
        <f t="shared" ref="O550" ca="1" si="1237">IF(B550="","",IF(INDIRECT("減額一覧!BM"&amp;P550)=0.08,0.08,0.1))</f>
        <v/>
      </c>
      <c r="P550" s="38">
        <v>112</v>
      </c>
      <c r="Q550" s="38" t="str">
        <f t="shared" ca="1" si="1235"/>
        <v/>
      </c>
      <c r="R550" s="38" t="str">
        <f t="shared" ca="1" si="1235"/>
        <v/>
      </c>
      <c r="S550" s="66" t="str">
        <f t="shared" ca="1" si="1148"/>
        <v/>
      </c>
      <c r="T550" s="105" t="str">
        <f t="shared" ca="1" si="1149"/>
        <v/>
      </c>
    </row>
    <row r="551" spans="1:20" ht="20.25" hidden="1" thickTop="1" thickBot="1">
      <c r="A551" t="str">
        <f ca="1">IF(B551="","",INDIRECT("減額一覧!B"&amp;$P551))</f>
        <v/>
      </c>
      <c r="B551" s="61" t="str">
        <f t="shared" ref="B551" ca="1" si="1238">IF(INDIRECT("減額一覧!BC"&amp;P551)=1,INDIRECT("減額一覧!AG"&amp;P551),"")</f>
        <v/>
      </c>
      <c r="C551" s="36" t="str">
        <f ca="1">IF(B551="","",INDIRECT("減額一覧!C"&amp;$P551))</f>
        <v/>
      </c>
      <c r="D551" s="80" t="str">
        <f ca="1">IF($B551="","",INDIRECT("減額一覧!G"&amp;$P551))</f>
        <v/>
      </c>
      <c r="E551" s="19" t="str">
        <f ca="1">IF(B551="","",INDIRECT("減額一覧!H"&amp;P551))</f>
        <v/>
      </c>
      <c r="F551" s="19" t="str">
        <f ca="1">IF($B551="","",INDIRECT("減額一覧!AN"&amp;P551))</f>
        <v/>
      </c>
      <c r="G551" s="20" t="str">
        <f ca="1">IF($B551="","",INDIRECT("減額一覧!AO"&amp;P551))</f>
        <v/>
      </c>
      <c r="H551" s="20" t="str">
        <f ca="1">IF($B551="","",INDIRECT("減額一覧!AP"&amp;P551))</f>
        <v/>
      </c>
      <c r="I551" s="32" t="str">
        <f ca="1">IF(B551="","",IF(INDIRECT("減額一覧!BN"&amp;P551)=0.08,0.08,0.1))</f>
        <v/>
      </c>
      <c r="J551" s="52"/>
      <c r="K551" s="95" t="str">
        <f t="shared" ca="1" si="1184"/>
        <v/>
      </c>
      <c r="L551" s="58" t="str">
        <f t="shared" ca="1" si="1146"/>
        <v/>
      </c>
      <c r="N551" s="113" t="str">
        <f t="shared" ca="1" si="1233"/>
        <v/>
      </c>
      <c r="O551" s="114" t="str">
        <f t="shared" ref="O551" ca="1" si="1239">IF(B551="","",IF(INDIRECT("減額一覧!BN"&amp;P551)=0.08,0.08,0.1))</f>
        <v/>
      </c>
      <c r="P551" s="38">
        <v>112</v>
      </c>
      <c r="Q551" s="38" t="str">
        <f t="shared" ca="1" si="1235"/>
        <v/>
      </c>
      <c r="R551" s="38" t="str">
        <f t="shared" ca="1" si="1235"/>
        <v/>
      </c>
      <c r="S551" s="66" t="str">
        <f t="shared" ca="1" si="1148"/>
        <v/>
      </c>
      <c r="T551" s="105" t="str">
        <f t="shared" ca="1" si="1149"/>
        <v/>
      </c>
    </row>
    <row r="552" spans="1:20" ht="20.25" hidden="1" thickTop="1" thickBot="1">
      <c r="A552" t="str">
        <f ca="1">IF(B552="","",INDIRECT("減額一覧!B"&amp;$P552))</f>
        <v/>
      </c>
      <c r="B552" s="61" t="str">
        <f t="shared" ref="B552" ca="1" si="1240">IF(INDIRECT("減額一覧!BD"&amp;P552)=1,INDIRECT("減額一覧!AQ"&amp;P552),"")</f>
        <v/>
      </c>
      <c r="C552" s="45" t="str">
        <f ca="1">IF(B552="","",INDIRECT("減額一覧!C"&amp;$P552))</f>
        <v/>
      </c>
      <c r="D552" s="79" t="str">
        <f ca="1">IF($B552="","",INDIRECT("減額一覧!G"&amp;$P552))</f>
        <v/>
      </c>
      <c r="E552" s="19" t="str">
        <f ca="1">IF(B552="","",INDIRECT("減額一覧!H"&amp;P552))</f>
        <v/>
      </c>
      <c r="F552" s="19" t="str">
        <f ca="1">IF($B552="","",INDIRECT("減額一覧!AX"&amp;P552))</f>
        <v/>
      </c>
      <c r="G552" s="20" t="str">
        <f ca="1">IF($B552="","",INDIRECT("減額一覧!AY"&amp;P552))</f>
        <v/>
      </c>
      <c r="H552" s="20" t="str">
        <f ca="1">IF($B552="","",INDIRECT("減額一覧!AZ"&amp;P552))</f>
        <v/>
      </c>
      <c r="I552" s="32" t="str">
        <f ca="1">IF(B552="","",IF(INDIRECT("減額一覧!BO"&amp;P552)=0.08,0.08,0.1))</f>
        <v/>
      </c>
      <c r="J552" s="52"/>
      <c r="K552" s="95" t="str">
        <f t="shared" ca="1" si="1184"/>
        <v/>
      </c>
      <c r="L552" s="58" t="str">
        <f t="shared" ca="1" si="1146"/>
        <v/>
      </c>
      <c r="N552" s="113" t="str">
        <f t="shared" ca="1" si="1233"/>
        <v/>
      </c>
      <c r="O552" s="114" t="str">
        <f t="shared" ref="O552" ca="1" si="1241">IF(B552="","",IF(INDIRECT("減額一覧!BO"&amp;P552)=0.08,0.08,0.1))</f>
        <v/>
      </c>
      <c r="P552" s="38">
        <v>112</v>
      </c>
      <c r="Q552" s="38" t="str">
        <f t="shared" ca="1" si="1235"/>
        <v/>
      </c>
      <c r="R552" s="38" t="str">
        <f t="shared" ca="1" si="1235"/>
        <v/>
      </c>
      <c r="S552" s="66" t="str">
        <f t="shared" ca="1" si="1148"/>
        <v/>
      </c>
      <c r="T552" s="105" t="str">
        <f t="shared" ca="1" si="1149"/>
        <v/>
      </c>
    </row>
    <row r="553" spans="1:20" ht="20.25" hidden="1" thickTop="1" thickBot="1">
      <c r="B553" s="64"/>
      <c r="C553" s="41" t="str">
        <f>IF(B553="","",減額一覧!C549)</f>
        <v/>
      </c>
      <c r="D553" s="43"/>
      <c r="E553" s="21"/>
      <c r="F553" s="22" t="s">
        <v>69</v>
      </c>
      <c r="G553" s="23">
        <f t="shared" ref="G553:H553" si="1242">SUBTOTAL(9,G549:G552)</f>
        <v>0</v>
      </c>
      <c r="H553" s="23">
        <f t="shared" si="1242"/>
        <v>0</v>
      </c>
      <c r="I553" s="30"/>
      <c r="J553" s="53"/>
      <c r="K553" s="96" t="str">
        <f t="shared" si="1184"/>
        <v/>
      </c>
      <c r="L553" s="59" t="str">
        <f t="shared" si="1146"/>
        <v/>
      </c>
      <c r="N553" s="108" t="str">
        <f t="shared" ref="N553" si="1243">IF(AND(G553=0,H553=0),"","小計")</f>
        <v/>
      </c>
      <c r="O553" s="108" t="str">
        <f t="shared" ref="O553" si="1244">IF(AND(G553=0,H553=0),"","小計")</f>
        <v/>
      </c>
      <c r="P553" s="38"/>
      <c r="Q553" s="38"/>
      <c r="R553" s="38"/>
      <c r="S553" s="66" t="str">
        <f t="shared" si="1148"/>
        <v/>
      </c>
      <c r="T553" s="105" t="str">
        <f t="shared" si="1149"/>
        <v/>
      </c>
    </row>
    <row r="554" spans="1:20" ht="20.25" hidden="1" thickTop="1" thickBot="1">
      <c r="A554">
        <f ca="1">IF(B554="","",INDIRECT("減額一覧!B"&amp;$P554))</f>
        <v>3003</v>
      </c>
      <c r="B554" s="61">
        <f t="shared" ref="B554" ca="1" si="1245">IF(INDIRECT("減額一覧!BA"&amp;P554)=1,INDIRECT("減額一覧!M"&amp;P554),"")</f>
        <v>112</v>
      </c>
      <c r="C554" s="36">
        <f ca="1">IF(B554="","",INDIRECT("減額一覧!C"&amp;$P554))</f>
        <v>389316000</v>
      </c>
      <c r="D554" s="78" t="str">
        <f ca="1">IF($B554="","",INDIRECT("減額一覧!G"&amp;$P554))</f>
        <v>福岡　嘉人</v>
      </c>
      <c r="E554" s="19">
        <f ca="1">IF(B554="","",INDIRECT("減額一覧!H"&amp;P554))</f>
        <v>25</v>
      </c>
      <c r="F554" s="19">
        <f ca="1">IF($B554="","",INDIRECT("減額一覧!T"&amp;P554))</f>
        <v>10</v>
      </c>
      <c r="G554" s="20">
        <f ca="1">IF($B554="","",INDIRECT("減額一覧!U"&amp;P554))</f>
        <v>2249</v>
      </c>
      <c r="H554" s="20">
        <f ca="1">IF($B554="","",INDIRECT("減額一覧!V"&amp;P554))</f>
        <v>1180</v>
      </c>
      <c r="I554" s="32">
        <f ca="1">IF(B554="","",IF(INDIRECT("減額一覧!BL"&amp;P554)=0.08,0.08,0.1))</f>
        <v>0.1</v>
      </c>
      <c r="J554" s="51" t="s">
        <v>515</v>
      </c>
      <c r="K554" s="94" t="str">
        <f t="shared" ca="1" si="1184"/>
        <v>月ヶ瀬</v>
      </c>
      <c r="L554" s="56" t="str">
        <f t="shared" ca="1" si="1146"/>
        <v>農集</v>
      </c>
      <c r="N554" s="113" t="str">
        <f t="shared" ref="N554:N557" ca="1" si="1246">IF(A554="","",IF(A554&gt;3000,"月ヶ瀬",IF(A554&gt;=2000,"都祁","市内")))</f>
        <v>月ヶ瀬</v>
      </c>
      <c r="O554" s="114">
        <f t="shared" ref="O554" ca="1" si="1247">IF(B554="","",IF(INDIRECT("減額一覧!BL"&amp;P554)=0.08,0.08,0.1))</f>
        <v>0.1</v>
      </c>
      <c r="P554" s="38">
        <v>113</v>
      </c>
      <c r="Q554" s="38">
        <f t="shared" ref="Q554:R557" ca="1" si="1248">IF(G554="","",IF(G554&gt;0,1,""))</f>
        <v>1</v>
      </c>
      <c r="R554" s="38">
        <f t="shared" ca="1" si="1248"/>
        <v>1</v>
      </c>
      <c r="S554" s="66" t="str">
        <f t="shared" ca="1" si="1148"/>
        <v>389</v>
      </c>
      <c r="T554" s="105">
        <f t="shared" ca="1" si="1149"/>
        <v>1180</v>
      </c>
    </row>
    <row r="555" spans="1:20" ht="20.25" hidden="1" thickTop="1" thickBot="1">
      <c r="A555">
        <f ca="1">IF(B555="","",INDIRECT("減額一覧!B"&amp;$P555))</f>
        <v>3003</v>
      </c>
      <c r="B555" s="61">
        <f t="shared" ref="B555" ca="1" si="1249">IF(INDIRECT("減額一覧!BB"&amp;P555)=1,INDIRECT("減額一覧!W"&amp;P555),"")</f>
        <v>201</v>
      </c>
      <c r="C555" s="44">
        <f ca="1">IF(B555="","",INDIRECT("減額一覧!C"&amp;$P555))</f>
        <v>389316000</v>
      </c>
      <c r="D555" s="79" t="str">
        <f ca="1">IF($B555="","",INDIRECT("減額一覧!G"&amp;$P555))</f>
        <v>福岡　嘉人</v>
      </c>
      <c r="E555" s="19">
        <f ca="1">IF(B555="","",INDIRECT("減額一覧!H"&amp;P555))</f>
        <v>25</v>
      </c>
      <c r="F555" s="19">
        <f ca="1">IF($B555="","",INDIRECT("減額一覧!AD"&amp;P555))</f>
        <v>11</v>
      </c>
      <c r="G555" s="20">
        <f ca="1">IF($B555="","",INDIRECT("減額一覧!AE"&amp;P555))</f>
        <v>2486</v>
      </c>
      <c r="H555" s="20">
        <f ca="1">IF($B555="","",INDIRECT("減額一覧!AF"&amp;P555))</f>
        <v>1298</v>
      </c>
      <c r="I555" s="32">
        <f ca="1">IF(B555="","",IF(INDIRECT("減額一覧!BM"&amp;P555)=0.08,0.08,0.1))</f>
        <v>0.1</v>
      </c>
      <c r="J555" s="52"/>
      <c r="K555" s="95" t="str">
        <f t="shared" ca="1" si="1184"/>
        <v>月ヶ瀬</v>
      </c>
      <c r="L555" s="58" t="str">
        <f t="shared" ca="1" si="1146"/>
        <v>農集</v>
      </c>
      <c r="N555" s="113" t="str">
        <f t="shared" ca="1" si="1246"/>
        <v>月ヶ瀬</v>
      </c>
      <c r="O555" s="114">
        <f t="shared" ref="O555" ca="1" si="1250">IF(B555="","",IF(INDIRECT("減額一覧!BM"&amp;P555)=0.08,0.08,0.1))</f>
        <v>0.1</v>
      </c>
      <c r="P555" s="38">
        <v>113</v>
      </c>
      <c r="Q555" s="38">
        <f t="shared" ca="1" si="1248"/>
        <v>1</v>
      </c>
      <c r="R555" s="38">
        <f t="shared" ca="1" si="1248"/>
        <v>1</v>
      </c>
      <c r="S555" s="66" t="str">
        <f t="shared" ca="1" si="1148"/>
        <v>389</v>
      </c>
      <c r="T555" s="105">
        <f t="shared" ca="1" si="1149"/>
        <v>1298</v>
      </c>
    </row>
    <row r="556" spans="1:20" ht="20.25" hidden="1" thickTop="1" thickBot="1">
      <c r="A556">
        <f ca="1">IF(B556="","",INDIRECT("減額一覧!B"&amp;$P556))</f>
        <v>3003</v>
      </c>
      <c r="B556" s="61">
        <f t="shared" ref="B556" ca="1" si="1251">IF(INDIRECT("減額一覧!BC"&amp;P556)=1,INDIRECT("減額一覧!AG"&amp;P556),"")</f>
        <v>202</v>
      </c>
      <c r="C556" s="36">
        <f ca="1">IF(B556="","",INDIRECT("減額一覧!C"&amp;$P556))</f>
        <v>389316000</v>
      </c>
      <c r="D556" s="80" t="str">
        <f ca="1">IF($B556="","",INDIRECT("減額一覧!G"&amp;$P556))</f>
        <v>福岡　嘉人</v>
      </c>
      <c r="E556" s="19">
        <f ca="1">IF(B556="","",INDIRECT("減額一覧!H"&amp;P556))</f>
        <v>25</v>
      </c>
      <c r="F556" s="19">
        <f ca="1">IF($B556="","",INDIRECT("減額一覧!AN"&amp;P556))</f>
        <v>13</v>
      </c>
      <c r="G556" s="20">
        <f ca="1">IF($B556="","",INDIRECT("減額一覧!AO"&amp;P556))</f>
        <v>2959</v>
      </c>
      <c r="H556" s="20">
        <f ca="1">IF($B556="","",INDIRECT("減額一覧!AP"&amp;P556))</f>
        <v>1534</v>
      </c>
      <c r="I556" s="32">
        <f ca="1">IF(B556="","",IF(INDIRECT("減額一覧!BN"&amp;P556)=0.08,0.08,0.1))</f>
        <v>0.1</v>
      </c>
      <c r="J556" s="52"/>
      <c r="K556" s="95" t="str">
        <f t="shared" ca="1" si="1184"/>
        <v>月ヶ瀬</v>
      </c>
      <c r="L556" s="58" t="str">
        <f t="shared" ca="1" si="1146"/>
        <v>農集</v>
      </c>
      <c r="N556" s="113" t="str">
        <f t="shared" ca="1" si="1246"/>
        <v>月ヶ瀬</v>
      </c>
      <c r="O556" s="114">
        <f t="shared" ref="O556" ca="1" si="1252">IF(B556="","",IF(INDIRECT("減額一覧!BN"&amp;P556)=0.08,0.08,0.1))</f>
        <v>0.1</v>
      </c>
      <c r="P556" s="38">
        <v>113</v>
      </c>
      <c r="Q556" s="38">
        <f t="shared" ca="1" si="1248"/>
        <v>1</v>
      </c>
      <c r="R556" s="38">
        <f t="shared" ca="1" si="1248"/>
        <v>1</v>
      </c>
      <c r="S556" s="66" t="str">
        <f t="shared" ca="1" si="1148"/>
        <v>389</v>
      </c>
      <c r="T556" s="105">
        <f t="shared" ca="1" si="1149"/>
        <v>1534</v>
      </c>
    </row>
    <row r="557" spans="1:20" ht="20.25" hidden="1" thickTop="1" thickBot="1">
      <c r="A557">
        <f ca="1">IF(B557="","",INDIRECT("減額一覧!B"&amp;$P557))</f>
        <v>3003</v>
      </c>
      <c r="B557" s="61">
        <f t="shared" ref="B557" ca="1" si="1253">IF(INDIRECT("減額一覧!BD"&amp;P557)=1,INDIRECT("減額一覧!AQ"&amp;P557),"")</f>
        <v>203</v>
      </c>
      <c r="C557" s="45">
        <f ca="1">IF(B557="","",INDIRECT("減額一覧!C"&amp;$P557))</f>
        <v>389316000</v>
      </c>
      <c r="D557" s="79" t="str">
        <f ca="1">IF($B557="","",INDIRECT("減額一覧!G"&amp;$P557))</f>
        <v>福岡　嘉人</v>
      </c>
      <c r="E557" s="19">
        <f ca="1">IF(B557="","",INDIRECT("減額一覧!H"&amp;P557))</f>
        <v>25</v>
      </c>
      <c r="F557" s="19">
        <f ca="1">IF($B557="","",INDIRECT("減額一覧!AX"&amp;P557))</f>
        <v>12</v>
      </c>
      <c r="G557" s="20">
        <f ca="1">IF($B557="","",INDIRECT("減額一覧!AY"&amp;P557))</f>
        <v>2739</v>
      </c>
      <c r="H557" s="20">
        <f ca="1">IF($B557="","",INDIRECT("減額一覧!AZ"&amp;P557))</f>
        <v>1416</v>
      </c>
      <c r="I557" s="32">
        <f ca="1">IF(B557="","",IF(INDIRECT("減額一覧!BO"&amp;P557)=0.08,0.08,0.1))</f>
        <v>0.1</v>
      </c>
      <c r="J557" s="52" t="s">
        <v>515</v>
      </c>
      <c r="K557" s="95" t="str">
        <f t="shared" ca="1" si="1184"/>
        <v>月ヶ瀬</v>
      </c>
      <c r="L557" s="58" t="str">
        <f t="shared" ca="1" si="1146"/>
        <v>農集</v>
      </c>
      <c r="N557" s="113" t="str">
        <f t="shared" ca="1" si="1246"/>
        <v>月ヶ瀬</v>
      </c>
      <c r="O557" s="114">
        <f t="shared" ref="O557" ca="1" si="1254">IF(B557="","",IF(INDIRECT("減額一覧!BO"&amp;P557)=0.08,0.08,0.1))</f>
        <v>0.1</v>
      </c>
      <c r="P557" s="38">
        <v>113</v>
      </c>
      <c r="Q557" s="38">
        <f t="shared" ca="1" si="1248"/>
        <v>1</v>
      </c>
      <c r="R557" s="38">
        <f t="shared" ca="1" si="1248"/>
        <v>1</v>
      </c>
      <c r="S557" s="66" t="str">
        <f t="shared" ca="1" si="1148"/>
        <v>389</v>
      </c>
      <c r="T557" s="105">
        <f t="shared" ca="1" si="1149"/>
        <v>1416</v>
      </c>
    </row>
    <row r="558" spans="1:20" ht="20.25" hidden="1" thickTop="1" thickBot="1">
      <c r="B558" s="64"/>
      <c r="C558" s="41" t="str">
        <f>IF(B558="","",減額一覧!C554)</f>
        <v/>
      </c>
      <c r="D558" s="43"/>
      <c r="E558" s="21"/>
      <c r="F558" s="22" t="s">
        <v>69</v>
      </c>
      <c r="G558" s="23">
        <f t="shared" ref="G558:H558" si="1255">SUBTOTAL(9,G554:G557)</f>
        <v>0</v>
      </c>
      <c r="H558" s="23">
        <f t="shared" si="1255"/>
        <v>0</v>
      </c>
      <c r="I558" s="30"/>
      <c r="J558" s="53"/>
      <c r="K558" s="96" t="str">
        <f t="shared" si="1184"/>
        <v/>
      </c>
      <c r="L558" s="59" t="str">
        <f t="shared" si="1146"/>
        <v/>
      </c>
      <c r="N558" s="108" t="str">
        <f t="shared" ref="N558" si="1256">IF(AND(G558=0,H558=0),"","小計")</f>
        <v/>
      </c>
      <c r="O558" s="108" t="str">
        <f t="shared" ref="O558" si="1257">IF(AND(G558=0,H558=0),"","小計")</f>
        <v/>
      </c>
      <c r="P558" s="38"/>
      <c r="Q558" s="38"/>
      <c r="R558" s="38"/>
      <c r="S558" s="66" t="str">
        <f t="shared" si="1148"/>
        <v/>
      </c>
      <c r="T558" s="105" t="str">
        <f t="shared" si="1149"/>
        <v/>
      </c>
    </row>
    <row r="559" spans="1:20" ht="20.25" hidden="1" thickTop="1" thickBot="1">
      <c r="A559" t="str">
        <f ca="1">IF(B559="","",INDIRECT("減額一覧!B"&amp;$P559))</f>
        <v/>
      </c>
      <c r="B559" s="61" t="str">
        <f t="shared" ref="B559" ca="1" si="1258">IF(INDIRECT("減額一覧!BA"&amp;P559)=1,INDIRECT("減額一覧!M"&amp;P559),"")</f>
        <v/>
      </c>
      <c r="C559" s="36" t="str">
        <f ca="1">IF(B559="","",INDIRECT("減額一覧!C"&amp;$P559))</f>
        <v/>
      </c>
      <c r="D559" s="78" t="str">
        <f ca="1">IF($B559="","",INDIRECT("減額一覧!G"&amp;$P559))</f>
        <v/>
      </c>
      <c r="E559" s="19" t="str">
        <f ca="1">IF(B559="","",INDIRECT("減額一覧!H"&amp;P559))</f>
        <v/>
      </c>
      <c r="F559" s="19" t="str">
        <f ca="1">IF($B559="","",INDIRECT("減額一覧!T"&amp;P559))</f>
        <v/>
      </c>
      <c r="G559" s="20" t="str">
        <f ca="1">IF($B559="","",INDIRECT("減額一覧!U"&amp;P559))</f>
        <v/>
      </c>
      <c r="H559" s="20" t="str">
        <f ca="1">IF($B559="","",INDIRECT("減額一覧!V"&amp;P559))</f>
        <v/>
      </c>
      <c r="I559" s="32" t="str">
        <f ca="1">IF(B559="","",IF(INDIRECT("減額一覧!BL"&amp;P559)=0.08,0.08,0.1))</f>
        <v/>
      </c>
      <c r="J559" s="51"/>
      <c r="K559" s="94" t="str">
        <f t="shared" ca="1" si="1184"/>
        <v/>
      </c>
      <c r="L559" s="56" t="str">
        <f t="shared" ca="1" si="1146"/>
        <v/>
      </c>
      <c r="N559" s="113" t="str">
        <f t="shared" ref="N559:N562" ca="1" si="1259">IF(A559="","",IF(A559&gt;3000,"月ヶ瀬",IF(A559&gt;=2000,"都祁","市内")))</f>
        <v/>
      </c>
      <c r="O559" s="114" t="str">
        <f t="shared" ref="O559" ca="1" si="1260">IF(B559="","",IF(INDIRECT("減額一覧!BL"&amp;P559)=0.08,0.08,0.1))</f>
        <v/>
      </c>
      <c r="P559" s="38">
        <v>114</v>
      </c>
      <c r="Q559" s="38" t="str">
        <f t="shared" ref="Q559:R562" ca="1" si="1261">IF(G559="","",IF(G559&gt;0,1,""))</f>
        <v/>
      </c>
      <c r="R559" s="38" t="str">
        <f t="shared" ca="1" si="1261"/>
        <v/>
      </c>
      <c r="S559" s="66" t="str">
        <f t="shared" ca="1" si="1148"/>
        <v/>
      </c>
      <c r="T559" s="105" t="str">
        <f t="shared" ca="1" si="1149"/>
        <v/>
      </c>
    </row>
    <row r="560" spans="1:20" ht="20.25" hidden="1" thickTop="1" thickBot="1">
      <c r="A560" t="str">
        <f ca="1">IF(B560="","",INDIRECT("減額一覧!B"&amp;$P560))</f>
        <v/>
      </c>
      <c r="B560" s="61" t="str">
        <f t="shared" ref="B560" ca="1" si="1262">IF(INDIRECT("減額一覧!BB"&amp;P560)=1,INDIRECT("減額一覧!W"&amp;P560),"")</f>
        <v/>
      </c>
      <c r="C560" s="44" t="str">
        <f ca="1">IF(B560="","",INDIRECT("減額一覧!C"&amp;$P560))</f>
        <v/>
      </c>
      <c r="D560" s="79" t="str">
        <f ca="1">IF($B560="","",INDIRECT("減額一覧!G"&amp;$P560))</f>
        <v/>
      </c>
      <c r="E560" s="19" t="str">
        <f ca="1">IF(B560="","",INDIRECT("減額一覧!H"&amp;P560))</f>
        <v/>
      </c>
      <c r="F560" s="19" t="str">
        <f ca="1">IF($B560="","",INDIRECT("減額一覧!AD"&amp;P560))</f>
        <v/>
      </c>
      <c r="G560" s="20" t="str">
        <f ca="1">IF($B560="","",INDIRECT("減額一覧!AE"&amp;P560))</f>
        <v/>
      </c>
      <c r="H560" s="20" t="str">
        <f ca="1">IF($B560="","",INDIRECT("減額一覧!AF"&amp;P560))</f>
        <v/>
      </c>
      <c r="I560" s="32" t="str">
        <f ca="1">IF(B560="","",IF(INDIRECT("減額一覧!BM"&amp;P560)=0.08,0.08,0.1))</f>
        <v/>
      </c>
      <c r="J560" s="52"/>
      <c r="K560" s="95" t="str">
        <f t="shared" ca="1" si="1184"/>
        <v/>
      </c>
      <c r="L560" s="58" t="str">
        <f t="shared" ca="1" si="1146"/>
        <v/>
      </c>
      <c r="N560" s="113" t="str">
        <f t="shared" ca="1" si="1259"/>
        <v/>
      </c>
      <c r="O560" s="114" t="str">
        <f t="shared" ref="O560" ca="1" si="1263">IF(B560="","",IF(INDIRECT("減額一覧!BM"&amp;P560)=0.08,0.08,0.1))</f>
        <v/>
      </c>
      <c r="P560" s="38">
        <v>114</v>
      </c>
      <c r="Q560" s="38" t="str">
        <f t="shared" ca="1" si="1261"/>
        <v/>
      </c>
      <c r="R560" s="38" t="str">
        <f t="shared" ca="1" si="1261"/>
        <v/>
      </c>
      <c r="S560" s="66" t="str">
        <f t="shared" ca="1" si="1148"/>
        <v/>
      </c>
      <c r="T560" s="105" t="str">
        <f t="shared" ca="1" si="1149"/>
        <v/>
      </c>
    </row>
    <row r="561" spans="1:20" ht="20.25" hidden="1" thickTop="1" thickBot="1">
      <c r="A561" t="str">
        <f ca="1">IF(B561="","",INDIRECT("減額一覧!B"&amp;$P561))</f>
        <v/>
      </c>
      <c r="B561" s="61" t="str">
        <f t="shared" ref="B561" ca="1" si="1264">IF(INDIRECT("減額一覧!BC"&amp;P561)=1,INDIRECT("減額一覧!AG"&amp;P561),"")</f>
        <v/>
      </c>
      <c r="C561" s="36" t="str">
        <f ca="1">IF(B561="","",INDIRECT("減額一覧!C"&amp;$P561))</f>
        <v/>
      </c>
      <c r="D561" s="80" t="str">
        <f ca="1">IF($B561="","",INDIRECT("減額一覧!G"&amp;$P561))</f>
        <v/>
      </c>
      <c r="E561" s="19" t="str">
        <f ca="1">IF(B561="","",INDIRECT("減額一覧!H"&amp;P561))</f>
        <v/>
      </c>
      <c r="F561" s="19" t="str">
        <f ca="1">IF($B561="","",INDIRECT("減額一覧!AN"&amp;P561))</f>
        <v/>
      </c>
      <c r="G561" s="20" t="str">
        <f ca="1">IF($B561="","",INDIRECT("減額一覧!AO"&amp;P561))</f>
        <v/>
      </c>
      <c r="H561" s="20" t="str">
        <f ca="1">IF($B561="","",INDIRECT("減額一覧!AP"&amp;P561))</f>
        <v/>
      </c>
      <c r="I561" s="32" t="str">
        <f ca="1">IF(B561="","",IF(INDIRECT("減額一覧!BN"&amp;P561)=0.08,0.08,0.1))</f>
        <v/>
      </c>
      <c r="J561" s="52"/>
      <c r="K561" s="95" t="str">
        <f t="shared" ca="1" si="1184"/>
        <v/>
      </c>
      <c r="L561" s="58" t="str">
        <f t="shared" ca="1" si="1146"/>
        <v/>
      </c>
      <c r="N561" s="113" t="str">
        <f t="shared" ca="1" si="1259"/>
        <v/>
      </c>
      <c r="O561" s="114" t="str">
        <f t="shared" ref="O561" ca="1" si="1265">IF(B561="","",IF(INDIRECT("減額一覧!BN"&amp;P561)=0.08,0.08,0.1))</f>
        <v/>
      </c>
      <c r="P561" s="38">
        <v>114</v>
      </c>
      <c r="Q561" s="38" t="str">
        <f t="shared" ca="1" si="1261"/>
        <v/>
      </c>
      <c r="R561" s="38" t="str">
        <f t="shared" ca="1" si="1261"/>
        <v/>
      </c>
      <c r="S561" s="66" t="str">
        <f t="shared" ca="1" si="1148"/>
        <v/>
      </c>
      <c r="T561" s="105" t="str">
        <f t="shared" ca="1" si="1149"/>
        <v/>
      </c>
    </row>
    <row r="562" spans="1:20" ht="20.25" hidden="1" thickTop="1" thickBot="1">
      <c r="A562" t="str">
        <f ca="1">IF(B562="","",INDIRECT("減額一覧!B"&amp;$P562))</f>
        <v/>
      </c>
      <c r="B562" s="61" t="str">
        <f t="shared" ref="B562" ca="1" si="1266">IF(INDIRECT("減額一覧!BD"&amp;P562)=1,INDIRECT("減額一覧!AQ"&amp;P562),"")</f>
        <v/>
      </c>
      <c r="C562" s="45" t="str">
        <f ca="1">IF(B562="","",INDIRECT("減額一覧!C"&amp;$P562))</f>
        <v/>
      </c>
      <c r="D562" s="79" t="str">
        <f ca="1">IF($B562="","",INDIRECT("減額一覧!G"&amp;$P562))</f>
        <v/>
      </c>
      <c r="E562" s="19" t="str">
        <f ca="1">IF(B562="","",INDIRECT("減額一覧!H"&amp;P562))</f>
        <v/>
      </c>
      <c r="F562" s="19" t="str">
        <f ca="1">IF($B562="","",INDIRECT("減額一覧!AX"&amp;P562))</f>
        <v/>
      </c>
      <c r="G562" s="20" t="str">
        <f ca="1">IF($B562="","",INDIRECT("減額一覧!AY"&amp;P562))</f>
        <v/>
      </c>
      <c r="H562" s="20" t="str">
        <f ca="1">IF($B562="","",INDIRECT("減額一覧!AZ"&amp;P562))</f>
        <v/>
      </c>
      <c r="I562" s="32" t="str">
        <f ca="1">IF(B562="","",IF(INDIRECT("減額一覧!BO"&amp;P562)=0.08,0.08,0.1))</f>
        <v/>
      </c>
      <c r="J562" s="52"/>
      <c r="K562" s="95" t="str">
        <f t="shared" ca="1" si="1184"/>
        <v/>
      </c>
      <c r="L562" s="58" t="str">
        <f t="shared" ca="1" si="1146"/>
        <v/>
      </c>
      <c r="N562" s="113" t="str">
        <f t="shared" ca="1" si="1259"/>
        <v/>
      </c>
      <c r="O562" s="114" t="str">
        <f t="shared" ref="O562" ca="1" si="1267">IF(B562="","",IF(INDIRECT("減額一覧!BO"&amp;P562)=0.08,0.08,0.1))</f>
        <v/>
      </c>
      <c r="P562" s="38">
        <v>114</v>
      </c>
      <c r="Q562" s="38" t="str">
        <f t="shared" ca="1" si="1261"/>
        <v/>
      </c>
      <c r="R562" s="38" t="str">
        <f t="shared" ca="1" si="1261"/>
        <v/>
      </c>
      <c r="S562" s="66" t="str">
        <f t="shared" ca="1" si="1148"/>
        <v/>
      </c>
      <c r="T562" s="105" t="str">
        <f t="shared" ca="1" si="1149"/>
        <v/>
      </c>
    </row>
    <row r="563" spans="1:20" ht="20.25" hidden="1" thickTop="1" thickBot="1">
      <c r="B563" s="64"/>
      <c r="C563" s="41" t="str">
        <f>IF(B563="","",減額一覧!C259)</f>
        <v/>
      </c>
      <c r="D563" s="43"/>
      <c r="E563" s="21"/>
      <c r="F563" s="22" t="s">
        <v>69</v>
      </c>
      <c r="G563" s="23">
        <f t="shared" ref="G563:H563" si="1268">SUBTOTAL(9,G559:G562)</f>
        <v>0</v>
      </c>
      <c r="H563" s="23">
        <f t="shared" si="1268"/>
        <v>0</v>
      </c>
      <c r="I563" s="30"/>
      <c r="J563" s="53"/>
      <c r="K563" s="96" t="str">
        <f t="shared" si="1184"/>
        <v/>
      </c>
      <c r="L563" s="59" t="str">
        <f t="shared" si="1146"/>
        <v/>
      </c>
      <c r="N563" s="108" t="str">
        <f t="shared" ref="N563" si="1269">IF(AND(G563=0,H563=0),"","小計")</f>
        <v/>
      </c>
      <c r="O563" s="108" t="str">
        <f t="shared" ref="O563" si="1270">IF(AND(G563=0,H563=0),"","小計")</f>
        <v/>
      </c>
      <c r="P563" s="38"/>
      <c r="Q563" s="38"/>
      <c r="R563" s="38"/>
      <c r="S563" s="66" t="str">
        <f t="shared" si="1148"/>
        <v/>
      </c>
      <c r="T563" s="105" t="str">
        <f t="shared" si="1149"/>
        <v/>
      </c>
    </row>
    <row r="564" spans="1:20" ht="20.25" hidden="1" thickTop="1" thickBot="1">
      <c r="A564" t="str">
        <f ca="1">IF(B564="","",INDIRECT("減額一覧!B"&amp;$P564))</f>
        <v/>
      </c>
      <c r="B564" s="61" t="str">
        <f t="shared" ref="B564" ca="1" si="1271">IF(INDIRECT("減額一覧!BA"&amp;P564)=1,INDIRECT("減額一覧!M"&amp;P564),"")</f>
        <v/>
      </c>
      <c r="C564" s="36" t="str">
        <f ca="1">IF(B564="","",INDIRECT("減額一覧!C"&amp;$P564))</f>
        <v/>
      </c>
      <c r="D564" s="78" t="str">
        <f ca="1">IF($B564="","",INDIRECT("減額一覧!G"&amp;$P564))</f>
        <v/>
      </c>
      <c r="E564" s="19" t="str">
        <f ca="1">IF(B564="","",INDIRECT("減額一覧!H"&amp;P564))</f>
        <v/>
      </c>
      <c r="F564" s="19" t="str">
        <f ca="1">IF($B564="","",INDIRECT("減額一覧!T"&amp;P564))</f>
        <v/>
      </c>
      <c r="G564" s="20" t="str">
        <f ca="1">IF($B564="","",INDIRECT("減額一覧!U"&amp;P564))</f>
        <v/>
      </c>
      <c r="H564" s="20" t="str">
        <f ca="1">IF($B564="","",INDIRECT("減額一覧!V"&amp;P564))</f>
        <v/>
      </c>
      <c r="I564" s="32" t="str">
        <f ca="1">IF(B564="","",IF(INDIRECT("減額一覧!BL"&amp;P564)=0.08,0.08,0.1))</f>
        <v/>
      </c>
      <c r="J564" s="51"/>
      <c r="K564" s="94" t="str">
        <f t="shared" ca="1" si="1184"/>
        <v/>
      </c>
      <c r="L564" s="56" t="str">
        <f t="shared" ca="1" si="1146"/>
        <v/>
      </c>
      <c r="N564" s="113" t="str">
        <f t="shared" ref="N564:N567" ca="1" si="1272">IF(A564="","",IF(A564&gt;3000,"月ヶ瀬",IF(A564&gt;=2000,"都祁","市内")))</f>
        <v/>
      </c>
      <c r="O564" s="114" t="str">
        <f t="shared" ref="O564" ca="1" si="1273">IF(B564="","",IF(INDIRECT("減額一覧!BL"&amp;P564)=0.08,0.08,0.1))</f>
        <v/>
      </c>
      <c r="P564" s="38">
        <v>115</v>
      </c>
      <c r="Q564" s="38" t="str">
        <f t="shared" ref="Q564:R567" ca="1" si="1274">IF(G564="","",IF(G564&gt;0,1,""))</f>
        <v/>
      </c>
      <c r="R564" s="38" t="str">
        <f t="shared" ca="1" si="1274"/>
        <v/>
      </c>
      <c r="S564" s="66" t="str">
        <f t="shared" ca="1" si="1148"/>
        <v/>
      </c>
      <c r="T564" s="105" t="str">
        <f t="shared" ca="1" si="1149"/>
        <v/>
      </c>
    </row>
    <row r="565" spans="1:20" ht="20.25" hidden="1" thickTop="1" thickBot="1">
      <c r="A565" t="str">
        <f ca="1">IF(B565="","",INDIRECT("減額一覧!B"&amp;$P565))</f>
        <v/>
      </c>
      <c r="B565" s="61" t="str">
        <f t="shared" ref="B565" ca="1" si="1275">IF(INDIRECT("減額一覧!BB"&amp;P565)=1,INDIRECT("減額一覧!W"&amp;P565),"")</f>
        <v/>
      </c>
      <c r="C565" s="44" t="str">
        <f ca="1">IF(B565="","",INDIRECT("減額一覧!C"&amp;$P565))</f>
        <v/>
      </c>
      <c r="D565" s="79" t="str">
        <f ca="1">IF($B565="","",INDIRECT("減額一覧!G"&amp;$P565))</f>
        <v/>
      </c>
      <c r="E565" s="19" t="str">
        <f ca="1">IF(B565="","",INDIRECT("減額一覧!H"&amp;P565))</f>
        <v/>
      </c>
      <c r="F565" s="19" t="str">
        <f ca="1">IF($B565="","",INDIRECT("減額一覧!AD"&amp;P565))</f>
        <v/>
      </c>
      <c r="G565" s="20" t="str">
        <f ca="1">IF($B565="","",INDIRECT("減額一覧!AE"&amp;P565))</f>
        <v/>
      </c>
      <c r="H565" s="20" t="str">
        <f ca="1">IF($B565="","",INDIRECT("減額一覧!AF"&amp;P565))</f>
        <v/>
      </c>
      <c r="I565" s="32" t="str">
        <f ca="1">IF(B565="","",IF(INDIRECT("減額一覧!BM"&amp;P565)=0.08,0.08,0.1))</f>
        <v/>
      </c>
      <c r="J565" s="52"/>
      <c r="K565" s="95" t="str">
        <f t="shared" ca="1" si="1184"/>
        <v/>
      </c>
      <c r="L565" s="58" t="str">
        <f t="shared" ca="1" si="1146"/>
        <v/>
      </c>
      <c r="N565" s="113" t="str">
        <f t="shared" ca="1" si="1272"/>
        <v/>
      </c>
      <c r="O565" s="114" t="str">
        <f t="shared" ref="O565" ca="1" si="1276">IF(B565="","",IF(INDIRECT("減額一覧!BM"&amp;P565)=0.08,0.08,0.1))</f>
        <v/>
      </c>
      <c r="P565" s="38">
        <v>115</v>
      </c>
      <c r="Q565" s="38" t="str">
        <f t="shared" ca="1" si="1274"/>
        <v/>
      </c>
      <c r="R565" s="38" t="str">
        <f t="shared" ca="1" si="1274"/>
        <v/>
      </c>
      <c r="S565" s="66" t="str">
        <f t="shared" ca="1" si="1148"/>
        <v/>
      </c>
      <c r="T565" s="105" t="str">
        <f t="shared" ca="1" si="1149"/>
        <v/>
      </c>
    </row>
    <row r="566" spans="1:20" ht="20.25" hidden="1" thickTop="1" thickBot="1">
      <c r="A566" t="str">
        <f ca="1">IF(B566="","",INDIRECT("減額一覧!B"&amp;$P566))</f>
        <v/>
      </c>
      <c r="B566" s="61" t="str">
        <f t="shared" ref="B566" ca="1" si="1277">IF(INDIRECT("減額一覧!BC"&amp;P566)=1,INDIRECT("減額一覧!AG"&amp;P566),"")</f>
        <v/>
      </c>
      <c r="C566" s="36" t="str">
        <f ca="1">IF(B566="","",INDIRECT("減額一覧!C"&amp;$P566))</f>
        <v/>
      </c>
      <c r="D566" s="80" t="str">
        <f ca="1">IF($B566="","",INDIRECT("減額一覧!G"&amp;$P566))</f>
        <v/>
      </c>
      <c r="E566" s="19" t="str">
        <f ca="1">IF(B566="","",INDIRECT("減額一覧!H"&amp;P566))</f>
        <v/>
      </c>
      <c r="F566" s="19" t="str">
        <f ca="1">IF($B566="","",INDIRECT("減額一覧!AN"&amp;P566))</f>
        <v/>
      </c>
      <c r="G566" s="20" t="str">
        <f ca="1">IF($B566="","",INDIRECT("減額一覧!AO"&amp;P566))</f>
        <v/>
      </c>
      <c r="H566" s="20" t="str">
        <f ca="1">IF($B566="","",INDIRECT("減額一覧!AP"&amp;P566))</f>
        <v/>
      </c>
      <c r="I566" s="32" t="str">
        <f ca="1">IF(B566="","",IF(INDIRECT("減額一覧!BN"&amp;P566)=0.08,0.08,0.1))</f>
        <v/>
      </c>
      <c r="J566" s="52"/>
      <c r="K566" s="95" t="str">
        <f t="shared" ca="1" si="1184"/>
        <v/>
      </c>
      <c r="L566" s="58" t="str">
        <f t="shared" ca="1" si="1146"/>
        <v/>
      </c>
      <c r="N566" s="113" t="str">
        <f t="shared" ca="1" si="1272"/>
        <v/>
      </c>
      <c r="O566" s="114" t="str">
        <f t="shared" ref="O566" ca="1" si="1278">IF(B566="","",IF(INDIRECT("減額一覧!BN"&amp;P566)=0.08,0.08,0.1))</f>
        <v/>
      </c>
      <c r="P566" s="38">
        <v>115</v>
      </c>
      <c r="Q566" s="38" t="str">
        <f t="shared" ca="1" si="1274"/>
        <v/>
      </c>
      <c r="R566" s="38" t="str">
        <f t="shared" ca="1" si="1274"/>
        <v/>
      </c>
      <c r="S566" s="66" t="str">
        <f t="shared" ca="1" si="1148"/>
        <v/>
      </c>
      <c r="T566" s="105" t="str">
        <f t="shared" ca="1" si="1149"/>
        <v/>
      </c>
    </row>
    <row r="567" spans="1:20" ht="20.25" hidden="1" thickTop="1" thickBot="1">
      <c r="A567" t="str">
        <f ca="1">IF(B567="","",INDIRECT("減額一覧!B"&amp;$P567))</f>
        <v/>
      </c>
      <c r="B567" s="61" t="str">
        <f t="shared" ref="B567" ca="1" si="1279">IF(INDIRECT("減額一覧!BD"&amp;P567)=1,INDIRECT("減額一覧!AQ"&amp;P567),"")</f>
        <v/>
      </c>
      <c r="C567" s="45" t="str">
        <f ca="1">IF(B567="","",INDIRECT("減額一覧!C"&amp;$P567))</f>
        <v/>
      </c>
      <c r="D567" s="79" t="str">
        <f ca="1">IF($B567="","",INDIRECT("減額一覧!G"&amp;$P567))</f>
        <v/>
      </c>
      <c r="E567" s="19" t="str">
        <f ca="1">IF(B567="","",INDIRECT("減額一覧!H"&amp;P567))</f>
        <v/>
      </c>
      <c r="F567" s="19" t="str">
        <f ca="1">IF($B567="","",INDIRECT("減額一覧!AX"&amp;P567))</f>
        <v/>
      </c>
      <c r="G567" s="20" t="str">
        <f ca="1">IF($B567="","",INDIRECT("減額一覧!AY"&amp;P567))</f>
        <v/>
      </c>
      <c r="H567" s="20" t="str">
        <f ca="1">IF($B567="","",INDIRECT("減額一覧!AZ"&amp;P567))</f>
        <v/>
      </c>
      <c r="I567" s="32" t="str">
        <f ca="1">IF(B567="","",IF(INDIRECT("減額一覧!BO"&amp;P567)=0.08,0.08,0.1))</f>
        <v/>
      </c>
      <c r="J567" s="52"/>
      <c r="K567" s="95" t="str">
        <f t="shared" ca="1" si="1184"/>
        <v/>
      </c>
      <c r="L567" s="58" t="str">
        <f t="shared" ca="1" si="1146"/>
        <v/>
      </c>
      <c r="N567" s="113" t="str">
        <f t="shared" ca="1" si="1272"/>
        <v/>
      </c>
      <c r="O567" s="114" t="str">
        <f t="shared" ref="O567" ca="1" si="1280">IF(B567="","",IF(INDIRECT("減額一覧!BO"&amp;P567)=0.08,0.08,0.1))</f>
        <v/>
      </c>
      <c r="P567" s="38">
        <v>115</v>
      </c>
      <c r="Q567" s="38" t="str">
        <f t="shared" ca="1" si="1274"/>
        <v/>
      </c>
      <c r="R567" s="38" t="str">
        <f t="shared" ca="1" si="1274"/>
        <v/>
      </c>
      <c r="S567" s="66" t="str">
        <f t="shared" ca="1" si="1148"/>
        <v/>
      </c>
      <c r="T567" s="105" t="str">
        <f t="shared" ca="1" si="1149"/>
        <v/>
      </c>
    </row>
    <row r="568" spans="1:20" ht="20.25" hidden="1" thickTop="1" thickBot="1">
      <c r="B568" s="64"/>
      <c r="C568" s="41" t="str">
        <f>IF(B568="","",減額一覧!C264)</f>
        <v/>
      </c>
      <c r="D568" s="43"/>
      <c r="E568" s="21"/>
      <c r="F568" s="22" t="s">
        <v>69</v>
      </c>
      <c r="G568" s="23">
        <f t="shared" ref="G568:H568" si="1281">SUBTOTAL(9,G564:G567)</f>
        <v>0</v>
      </c>
      <c r="H568" s="23">
        <f t="shared" si="1281"/>
        <v>0</v>
      </c>
      <c r="I568" s="30"/>
      <c r="J568" s="53"/>
      <c r="K568" s="96" t="str">
        <f t="shared" si="1184"/>
        <v/>
      </c>
      <c r="L568" s="59" t="str">
        <f t="shared" si="1146"/>
        <v/>
      </c>
      <c r="N568" s="108" t="str">
        <f t="shared" ref="N568" si="1282">IF(AND(G568=0,H568=0),"","小計")</f>
        <v/>
      </c>
      <c r="O568" s="108" t="str">
        <f t="shared" ref="O568" si="1283">IF(AND(G568=0,H568=0),"","小計")</f>
        <v/>
      </c>
      <c r="P568" s="38"/>
      <c r="Q568" s="38"/>
      <c r="R568" s="38"/>
      <c r="S568" s="66" t="str">
        <f t="shared" si="1148"/>
        <v/>
      </c>
      <c r="T568" s="105" t="str">
        <f t="shared" si="1149"/>
        <v/>
      </c>
    </row>
    <row r="569" spans="1:20" ht="20.25" hidden="1" thickTop="1" thickBot="1">
      <c r="A569" t="str">
        <f ca="1">IF(B569="","",INDIRECT("減額一覧!B"&amp;$P569))</f>
        <v/>
      </c>
      <c r="B569" s="61" t="str">
        <f t="shared" ref="B569" ca="1" si="1284">IF(INDIRECT("減額一覧!BA"&amp;P569)=1,INDIRECT("減額一覧!M"&amp;P569),"")</f>
        <v/>
      </c>
      <c r="C569" s="36" t="str">
        <f ca="1">IF(B569="","",INDIRECT("減額一覧!C"&amp;$P569))</f>
        <v/>
      </c>
      <c r="D569" s="78" t="str">
        <f ca="1">IF($B569="","",INDIRECT("減額一覧!G"&amp;$P569))</f>
        <v/>
      </c>
      <c r="E569" s="19" t="str">
        <f ca="1">IF(B569="","",INDIRECT("減額一覧!H"&amp;P569))</f>
        <v/>
      </c>
      <c r="F569" s="19" t="str">
        <f ca="1">IF($B569="","",INDIRECT("減額一覧!T"&amp;P569))</f>
        <v/>
      </c>
      <c r="G569" s="20" t="str">
        <f ca="1">IF($B569="","",INDIRECT("減額一覧!U"&amp;P569))</f>
        <v/>
      </c>
      <c r="H569" s="20" t="str">
        <f ca="1">IF($B569="","",INDIRECT("減額一覧!V"&amp;P569))</f>
        <v/>
      </c>
      <c r="I569" s="32" t="str">
        <f ca="1">IF(B569="","",IF(INDIRECT("減額一覧!BL"&amp;P569)=0.08,0.08,0.1))</f>
        <v/>
      </c>
      <c r="J569" s="51"/>
      <c r="K569" s="94" t="str">
        <f t="shared" ca="1" si="1184"/>
        <v/>
      </c>
      <c r="L569" s="56" t="str">
        <f t="shared" ca="1" si="1146"/>
        <v/>
      </c>
      <c r="N569" s="113" t="str">
        <f t="shared" ref="N569:N572" ca="1" si="1285">IF(A569="","",IF(A569&gt;3000,"月ヶ瀬",IF(A569&gt;=2000,"都祁","市内")))</f>
        <v/>
      </c>
      <c r="O569" s="114" t="str">
        <f t="shared" ref="O569" ca="1" si="1286">IF(B569="","",IF(INDIRECT("減額一覧!BL"&amp;P569)=0.08,0.08,0.1))</f>
        <v/>
      </c>
      <c r="P569" s="38">
        <v>116</v>
      </c>
      <c r="Q569" s="38" t="str">
        <f t="shared" ref="Q569:R572" ca="1" si="1287">IF(G569="","",IF(G569&gt;0,1,""))</f>
        <v/>
      </c>
      <c r="R569" s="38" t="str">
        <f t="shared" ca="1" si="1287"/>
        <v/>
      </c>
      <c r="S569" s="66" t="str">
        <f t="shared" ca="1" si="1148"/>
        <v/>
      </c>
      <c r="T569" s="105" t="str">
        <f t="shared" ca="1" si="1149"/>
        <v/>
      </c>
    </row>
    <row r="570" spans="1:20" ht="20.25" hidden="1" thickTop="1" thickBot="1">
      <c r="A570" t="str">
        <f ca="1">IF(B570="","",INDIRECT("減額一覧!B"&amp;$P570))</f>
        <v/>
      </c>
      <c r="B570" s="61" t="str">
        <f t="shared" ref="B570" ca="1" si="1288">IF(INDIRECT("減額一覧!BB"&amp;P570)=1,INDIRECT("減額一覧!W"&amp;P570),"")</f>
        <v/>
      </c>
      <c r="C570" s="44" t="str">
        <f ca="1">IF(B570="","",INDIRECT("減額一覧!C"&amp;$P570))</f>
        <v/>
      </c>
      <c r="D570" s="79" t="str">
        <f ca="1">IF($B570="","",INDIRECT("減額一覧!G"&amp;$P570))</f>
        <v/>
      </c>
      <c r="E570" s="19" t="str">
        <f ca="1">IF(B570="","",INDIRECT("減額一覧!H"&amp;P570))</f>
        <v/>
      </c>
      <c r="F570" s="19" t="str">
        <f ca="1">IF($B570="","",INDIRECT("減額一覧!AD"&amp;P570))</f>
        <v/>
      </c>
      <c r="G570" s="20" t="str">
        <f ca="1">IF($B570="","",INDIRECT("減額一覧!AE"&amp;P570))</f>
        <v/>
      </c>
      <c r="H570" s="20" t="str">
        <f ca="1">IF($B570="","",INDIRECT("減額一覧!AF"&amp;P570))</f>
        <v/>
      </c>
      <c r="I570" s="32" t="str">
        <f ca="1">IF(B570="","",IF(INDIRECT("減額一覧!BM"&amp;P570)=0.08,0.08,0.1))</f>
        <v/>
      </c>
      <c r="J570" s="52"/>
      <c r="K570" s="95" t="str">
        <f t="shared" ca="1" si="1184"/>
        <v/>
      </c>
      <c r="L570" s="58" t="str">
        <f t="shared" ca="1" si="1146"/>
        <v/>
      </c>
      <c r="N570" s="113" t="str">
        <f t="shared" ca="1" si="1285"/>
        <v/>
      </c>
      <c r="O570" s="114" t="str">
        <f t="shared" ref="O570" ca="1" si="1289">IF(B570="","",IF(INDIRECT("減額一覧!BM"&amp;P570)=0.08,0.08,0.1))</f>
        <v/>
      </c>
      <c r="P570" s="38">
        <v>116</v>
      </c>
      <c r="Q570" s="38" t="str">
        <f t="shared" ca="1" si="1287"/>
        <v/>
      </c>
      <c r="R570" s="38" t="str">
        <f t="shared" ca="1" si="1287"/>
        <v/>
      </c>
      <c r="S570" s="66" t="str">
        <f t="shared" ca="1" si="1148"/>
        <v/>
      </c>
      <c r="T570" s="105" t="str">
        <f t="shared" ca="1" si="1149"/>
        <v/>
      </c>
    </row>
    <row r="571" spans="1:20" ht="20.25" hidden="1" thickTop="1" thickBot="1">
      <c r="A571" t="str">
        <f ca="1">IF(B571="","",INDIRECT("減額一覧!B"&amp;$P571))</f>
        <v/>
      </c>
      <c r="B571" s="61" t="str">
        <f t="shared" ref="B571" ca="1" si="1290">IF(INDIRECT("減額一覧!BC"&amp;P571)=1,INDIRECT("減額一覧!AG"&amp;P571),"")</f>
        <v/>
      </c>
      <c r="C571" s="36" t="str">
        <f ca="1">IF(B571="","",INDIRECT("減額一覧!C"&amp;$P571))</f>
        <v/>
      </c>
      <c r="D571" s="80" t="str">
        <f ca="1">IF($B571="","",INDIRECT("減額一覧!G"&amp;$P571))</f>
        <v/>
      </c>
      <c r="E571" s="19" t="str">
        <f ca="1">IF(B571="","",INDIRECT("減額一覧!H"&amp;P571))</f>
        <v/>
      </c>
      <c r="F571" s="19" t="str">
        <f ca="1">IF($B571="","",INDIRECT("減額一覧!AN"&amp;P571))</f>
        <v/>
      </c>
      <c r="G571" s="20" t="str">
        <f ca="1">IF($B571="","",INDIRECT("減額一覧!AO"&amp;P571))</f>
        <v/>
      </c>
      <c r="H571" s="20" t="str">
        <f ca="1">IF($B571="","",INDIRECT("減額一覧!AP"&amp;P571))</f>
        <v/>
      </c>
      <c r="I571" s="32" t="str">
        <f ca="1">IF(B571="","",IF(INDIRECT("減額一覧!BN"&amp;P571)=0.08,0.08,0.1))</f>
        <v/>
      </c>
      <c r="J571" s="52"/>
      <c r="K571" s="95" t="str">
        <f t="shared" ca="1" si="1184"/>
        <v/>
      </c>
      <c r="L571" s="58" t="str">
        <f t="shared" ca="1" si="1146"/>
        <v/>
      </c>
      <c r="N571" s="113" t="str">
        <f t="shared" ca="1" si="1285"/>
        <v/>
      </c>
      <c r="O571" s="114" t="str">
        <f t="shared" ref="O571" ca="1" si="1291">IF(B571="","",IF(INDIRECT("減額一覧!BN"&amp;P571)=0.08,0.08,0.1))</f>
        <v/>
      </c>
      <c r="P571" s="38">
        <v>116</v>
      </c>
      <c r="Q571" s="38" t="str">
        <f t="shared" ca="1" si="1287"/>
        <v/>
      </c>
      <c r="R571" s="38" t="str">
        <f t="shared" ca="1" si="1287"/>
        <v/>
      </c>
      <c r="S571" s="66" t="str">
        <f t="shared" ca="1" si="1148"/>
        <v/>
      </c>
      <c r="T571" s="105" t="str">
        <f t="shared" ca="1" si="1149"/>
        <v/>
      </c>
    </row>
    <row r="572" spans="1:20" ht="20.25" hidden="1" thickTop="1" thickBot="1">
      <c r="A572" t="str">
        <f ca="1">IF(B572="","",INDIRECT("減額一覧!B"&amp;$P572))</f>
        <v/>
      </c>
      <c r="B572" s="61" t="str">
        <f t="shared" ref="B572" ca="1" si="1292">IF(INDIRECT("減額一覧!BD"&amp;P572)=1,INDIRECT("減額一覧!AQ"&amp;P572),"")</f>
        <v/>
      </c>
      <c r="C572" s="45" t="str">
        <f ca="1">IF(B572="","",INDIRECT("減額一覧!C"&amp;$P572))</f>
        <v/>
      </c>
      <c r="D572" s="79" t="str">
        <f ca="1">IF($B572="","",INDIRECT("減額一覧!G"&amp;$P572))</f>
        <v/>
      </c>
      <c r="E572" s="19" t="str">
        <f ca="1">IF(B572="","",INDIRECT("減額一覧!H"&amp;P572))</f>
        <v/>
      </c>
      <c r="F572" s="19" t="str">
        <f ca="1">IF($B572="","",INDIRECT("減額一覧!AX"&amp;P572))</f>
        <v/>
      </c>
      <c r="G572" s="20" t="str">
        <f ca="1">IF($B572="","",INDIRECT("減額一覧!AY"&amp;P572))</f>
        <v/>
      </c>
      <c r="H572" s="20" t="str">
        <f ca="1">IF($B572="","",INDIRECT("減額一覧!AZ"&amp;P572))</f>
        <v/>
      </c>
      <c r="I572" s="32" t="str">
        <f ca="1">IF(B572="","",IF(INDIRECT("減額一覧!BO"&amp;P572)=0.08,0.08,0.1))</f>
        <v/>
      </c>
      <c r="J572" s="52"/>
      <c r="K572" s="95" t="str">
        <f t="shared" ca="1" si="1184"/>
        <v/>
      </c>
      <c r="L572" s="58" t="str">
        <f t="shared" ca="1" si="1146"/>
        <v/>
      </c>
      <c r="N572" s="113" t="str">
        <f t="shared" ca="1" si="1285"/>
        <v/>
      </c>
      <c r="O572" s="114" t="str">
        <f t="shared" ref="O572" ca="1" si="1293">IF(B572="","",IF(INDIRECT("減額一覧!BO"&amp;P572)=0.08,0.08,0.1))</f>
        <v/>
      </c>
      <c r="P572" s="38">
        <v>116</v>
      </c>
      <c r="Q572" s="38" t="str">
        <f t="shared" ca="1" si="1287"/>
        <v/>
      </c>
      <c r="R572" s="38" t="str">
        <f t="shared" ca="1" si="1287"/>
        <v/>
      </c>
      <c r="S572" s="66" t="str">
        <f t="shared" ca="1" si="1148"/>
        <v/>
      </c>
      <c r="T572" s="105" t="str">
        <f t="shared" ca="1" si="1149"/>
        <v/>
      </c>
    </row>
    <row r="573" spans="1:20" ht="20.25" hidden="1" thickTop="1" thickBot="1">
      <c r="B573" s="64"/>
      <c r="C573" s="41" t="str">
        <f>IF(B573="","",減額一覧!C269)</f>
        <v/>
      </c>
      <c r="D573" s="43"/>
      <c r="E573" s="21"/>
      <c r="F573" s="22" t="s">
        <v>69</v>
      </c>
      <c r="G573" s="23">
        <f t="shared" ref="G573:H573" si="1294">SUBTOTAL(9,G569:G572)</f>
        <v>0</v>
      </c>
      <c r="H573" s="23">
        <f t="shared" si="1294"/>
        <v>0</v>
      </c>
      <c r="I573" s="30"/>
      <c r="J573" s="53"/>
      <c r="K573" s="96" t="str">
        <f t="shared" si="1184"/>
        <v/>
      </c>
      <c r="L573" s="59" t="str">
        <f t="shared" si="1146"/>
        <v/>
      </c>
      <c r="N573" s="108" t="str">
        <f t="shared" ref="N573" si="1295">IF(AND(G573=0,H573=0),"","小計")</f>
        <v/>
      </c>
      <c r="O573" s="108" t="str">
        <f t="shared" ref="O573" si="1296">IF(AND(G573=0,H573=0),"","小計")</f>
        <v/>
      </c>
      <c r="P573" s="38"/>
      <c r="Q573" s="38"/>
      <c r="R573" s="38"/>
      <c r="S573" s="66" t="str">
        <f t="shared" si="1148"/>
        <v/>
      </c>
      <c r="T573" s="105" t="str">
        <f t="shared" si="1149"/>
        <v/>
      </c>
    </row>
    <row r="574" spans="1:20" ht="20.25" hidden="1" thickTop="1" thickBot="1">
      <c r="A574" t="str">
        <f ca="1">IF(B574="","",INDIRECT("減額一覧!B"&amp;$P574))</f>
        <v/>
      </c>
      <c r="B574" s="61" t="str">
        <f t="shared" ref="B574" ca="1" si="1297">IF(INDIRECT("減額一覧!BA"&amp;P574)=1,INDIRECT("減額一覧!M"&amp;P574),"")</f>
        <v/>
      </c>
      <c r="C574" s="36" t="str">
        <f ca="1">IF(B574="","",INDIRECT("減額一覧!C"&amp;$P574))</f>
        <v/>
      </c>
      <c r="D574" s="78" t="str">
        <f ca="1">IF($B574="","",INDIRECT("減額一覧!G"&amp;$P574))</f>
        <v/>
      </c>
      <c r="E574" s="19" t="str">
        <f ca="1">IF(B574="","",INDIRECT("減額一覧!H"&amp;P574))</f>
        <v/>
      </c>
      <c r="F574" s="19" t="str">
        <f ca="1">IF($B574="","",INDIRECT("減額一覧!T"&amp;P574))</f>
        <v/>
      </c>
      <c r="G574" s="20" t="str">
        <f ca="1">IF($B574="","",INDIRECT("減額一覧!U"&amp;P574))</f>
        <v/>
      </c>
      <c r="H574" s="20" t="str">
        <f ca="1">IF($B574="","",INDIRECT("減額一覧!V"&amp;P574))</f>
        <v/>
      </c>
      <c r="I574" s="32" t="str">
        <f ca="1">IF(B574="","",IF(INDIRECT("減額一覧!BL"&amp;P574)=0.08,0.08,0.1))</f>
        <v/>
      </c>
      <c r="J574" s="51"/>
      <c r="K574" s="94" t="str">
        <f t="shared" ca="1" si="1184"/>
        <v/>
      </c>
      <c r="L574" s="56" t="str">
        <f t="shared" ca="1" si="1146"/>
        <v/>
      </c>
      <c r="N574" s="113" t="str">
        <f t="shared" ref="N574:N577" ca="1" si="1298">IF(A574="","",IF(A574&gt;3000,"月ヶ瀬",IF(A574&gt;=2000,"都祁","市内")))</f>
        <v/>
      </c>
      <c r="O574" s="114" t="str">
        <f t="shared" ref="O574" ca="1" si="1299">IF(B574="","",IF(INDIRECT("減額一覧!BL"&amp;P574)=0.08,0.08,0.1))</f>
        <v/>
      </c>
      <c r="P574" s="38">
        <v>117</v>
      </c>
      <c r="Q574" s="38" t="str">
        <f t="shared" ref="Q574:R577" ca="1" si="1300">IF(G574="","",IF(G574&gt;0,1,""))</f>
        <v/>
      </c>
      <c r="R574" s="38" t="str">
        <f t="shared" ca="1" si="1300"/>
        <v/>
      </c>
      <c r="S574" s="66" t="str">
        <f t="shared" ca="1" si="1148"/>
        <v/>
      </c>
      <c r="T574" s="105" t="str">
        <f t="shared" ca="1" si="1149"/>
        <v/>
      </c>
    </row>
    <row r="575" spans="1:20" ht="20.25" hidden="1" thickTop="1" thickBot="1">
      <c r="A575" t="str">
        <f ca="1">IF(B575="","",INDIRECT("減額一覧!B"&amp;$P575))</f>
        <v/>
      </c>
      <c r="B575" s="61" t="str">
        <f t="shared" ref="B575" ca="1" si="1301">IF(INDIRECT("減額一覧!BB"&amp;P575)=1,INDIRECT("減額一覧!W"&amp;P575),"")</f>
        <v/>
      </c>
      <c r="C575" s="44" t="str">
        <f ca="1">IF(B575="","",INDIRECT("減額一覧!C"&amp;$P575))</f>
        <v/>
      </c>
      <c r="D575" s="79" t="str">
        <f ca="1">IF($B575="","",INDIRECT("減額一覧!G"&amp;$P575))</f>
        <v/>
      </c>
      <c r="E575" s="19" t="str">
        <f ca="1">IF(B575="","",INDIRECT("減額一覧!H"&amp;P575))</f>
        <v/>
      </c>
      <c r="F575" s="19" t="str">
        <f ca="1">IF($B575="","",INDIRECT("減額一覧!AD"&amp;P575))</f>
        <v/>
      </c>
      <c r="G575" s="20" t="str">
        <f ca="1">IF($B575="","",INDIRECT("減額一覧!AE"&amp;P575))</f>
        <v/>
      </c>
      <c r="H575" s="20" t="str">
        <f ca="1">IF($B575="","",INDIRECT("減額一覧!AF"&amp;P575))</f>
        <v/>
      </c>
      <c r="I575" s="32" t="str">
        <f ca="1">IF(B575="","",IF(INDIRECT("減額一覧!BM"&amp;P575)=0.08,0.08,0.1))</f>
        <v/>
      </c>
      <c r="J575" s="52"/>
      <c r="K575" s="95" t="str">
        <f t="shared" ca="1" si="1184"/>
        <v/>
      </c>
      <c r="L575" s="58" t="str">
        <f t="shared" ca="1" si="1146"/>
        <v/>
      </c>
      <c r="N575" s="113" t="str">
        <f t="shared" ca="1" si="1298"/>
        <v/>
      </c>
      <c r="O575" s="114" t="str">
        <f t="shared" ref="O575" ca="1" si="1302">IF(B575="","",IF(INDIRECT("減額一覧!BM"&amp;P575)=0.08,0.08,0.1))</f>
        <v/>
      </c>
      <c r="P575" s="38">
        <v>117</v>
      </c>
      <c r="Q575" s="38" t="str">
        <f t="shared" ca="1" si="1300"/>
        <v/>
      </c>
      <c r="R575" s="38" t="str">
        <f t="shared" ca="1" si="1300"/>
        <v/>
      </c>
      <c r="S575" s="66" t="str">
        <f t="shared" ca="1" si="1148"/>
        <v/>
      </c>
      <c r="T575" s="105" t="str">
        <f t="shared" ca="1" si="1149"/>
        <v/>
      </c>
    </row>
    <row r="576" spans="1:20" ht="20.25" hidden="1" thickTop="1" thickBot="1">
      <c r="A576" t="str">
        <f ca="1">IF(B576="","",INDIRECT("減額一覧!B"&amp;$P576))</f>
        <v/>
      </c>
      <c r="B576" s="61" t="str">
        <f t="shared" ref="B576" ca="1" si="1303">IF(INDIRECT("減額一覧!BC"&amp;P576)=1,INDIRECT("減額一覧!AG"&amp;P576),"")</f>
        <v/>
      </c>
      <c r="C576" s="36" t="str">
        <f ca="1">IF(B576="","",INDIRECT("減額一覧!C"&amp;$P576))</f>
        <v/>
      </c>
      <c r="D576" s="80" t="str">
        <f ca="1">IF($B576="","",INDIRECT("減額一覧!G"&amp;$P576))</f>
        <v/>
      </c>
      <c r="E576" s="19" t="str">
        <f ca="1">IF(B576="","",INDIRECT("減額一覧!H"&amp;P576))</f>
        <v/>
      </c>
      <c r="F576" s="19" t="str">
        <f ca="1">IF($B576="","",INDIRECT("減額一覧!AN"&amp;P576))</f>
        <v/>
      </c>
      <c r="G576" s="20" t="str">
        <f ca="1">IF($B576="","",INDIRECT("減額一覧!AO"&amp;P576))</f>
        <v/>
      </c>
      <c r="H576" s="20" t="str">
        <f ca="1">IF($B576="","",INDIRECT("減額一覧!AP"&amp;P576))</f>
        <v/>
      </c>
      <c r="I576" s="32" t="str">
        <f ca="1">IF(B576="","",IF(INDIRECT("減額一覧!BN"&amp;P576)=0.08,0.08,0.1))</f>
        <v/>
      </c>
      <c r="J576" s="52"/>
      <c r="K576" s="95" t="str">
        <f t="shared" ca="1" si="1184"/>
        <v/>
      </c>
      <c r="L576" s="58" t="str">
        <f t="shared" ca="1" si="1146"/>
        <v/>
      </c>
      <c r="N576" s="113" t="str">
        <f t="shared" ca="1" si="1298"/>
        <v/>
      </c>
      <c r="O576" s="114" t="str">
        <f t="shared" ref="O576" ca="1" si="1304">IF(B576="","",IF(INDIRECT("減額一覧!BN"&amp;P576)=0.08,0.08,0.1))</f>
        <v/>
      </c>
      <c r="P576" s="38">
        <v>117</v>
      </c>
      <c r="Q576" s="38" t="str">
        <f t="shared" ca="1" si="1300"/>
        <v/>
      </c>
      <c r="R576" s="38" t="str">
        <f t="shared" ca="1" si="1300"/>
        <v/>
      </c>
      <c r="S576" s="66" t="str">
        <f t="shared" ca="1" si="1148"/>
        <v/>
      </c>
      <c r="T576" s="105" t="str">
        <f t="shared" ca="1" si="1149"/>
        <v/>
      </c>
    </row>
    <row r="577" spans="1:20" ht="20.25" hidden="1" thickTop="1" thickBot="1">
      <c r="A577" t="str">
        <f ca="1">IF(B577="","",INDIRECT("減額一覧!B"&amp;$P577))</f>
        <v/>
      </c>
      <c r="B577" s="61" t="str">
        <f t="shared" ref="B577" ca="1" si="1305">IF(INDIRECT("減額一覧!BD"&amp;P577)=1,INDIRECT("減額一覧!AQ"&amp;P577),"")</f>
        <v/>
      </c>
      <c r="C577" s="45" t="str">
        <f ca="1">IF(B577="","",INDIRECT("減額一覧!C"&amp;$P577))</f>
        <v/>
      </c>
      <c r="D577" s="79" t="str">
        <f ca="1">IF($B577="","",INDIRECT("減額一覧!G"&amp;$P577))</f>
        <v/>
      </c>
      <c r="E577" s="19" t="str">
        <f ca="1">IF(B577="","",INDIRECT("減額一覧!H"&amp;P577))</f>
        <v/>
      </c>
      <c r="F577" s="19" t="str">
        <f ca="1">IF($B577="","",INDIRECT("減額一覧!AX"&amp;P577))</f>
        <v/>
      </c>
      <c r="G577" s="20" t="str">
        <f ca="1">IF($B577="","",INDIRECT("減額一覧!AY"&amp;P577))</f>
        <v/>
      </c>
      <c r="H577" s="20" t="str">
        <f ca="1">IF($B577="","",INDIRECT("減額一覧!AZ"&amp;P577))</f>
        <v/>
      </c>
      <c r="I577" s="32" t="str">
        <f ca="1">IF(B577="","",IF(INDIRECT("減額一覧!BO"&amp;P577)=0.08,0.08,0.1))</f>
        <v/>
      </c>
      <c r="J577" s="52"/>
      <c r="K577" s="95" t="str">
        <f t="shared" ca="1" si="1184"/>
        <v/>
      </c>
      <c r="L577" s="58" t="str">
        <f t="shared" ca="1" si="1146"/>
        <v/>
      </c>
      <c r="N577" s="113" t="str">
        <f t="shared" ca="1" si="1298"/>
        <v/>
      </c>
      <c r="O577" s="114" t="str">
        <f t="shared" ref="O577" ca="1" si="1306">IF(B577="","",IF(INDIRECT("減額一覧!BO"&amp;P577)=0.08,0.08,0.1))</f>
        <v/>
      </c>
      <c r="P577" s="38">
        <v>117</v>
      </c>
      <c r="Q577" s="38" t="str">
        <f t="shared" ca="1" si="1300"/>
        <v/>
      </c>
      <c r="R577" s="38" t="str">
        <f t="shared" ca="1" si="1300"/>
        <v/>
      </c>
      <c r="S577" s="66" t="str">
        <f t="shared" ca="1" si="1148"/>
        <v/>
      </c>
      <c r="T577" s="105" t="str">
        <f t="shared" ca="1" si="1149"/>
        <v/>
      </c>
    </row>
    <row r="578" spans="1:20" ht="20.25" hidden="1" thickTop="1" thickBot="1">
      <c r="A578" t="str">
        <f t="shared" ref="A578" ca="1" si="1307">IF(B578="","",INDIRECT("減額一覧!B"&amp;$P578))</f>
        <v/>
      </c>
      <c r="B578" s="64"/>
      <c r="C578" s="41" t="str">
        <f>IF(B578="","",減額一覧!C274)</f>
        <v/>
      </c>
      <c r="D578" s="43"/>
      <c r="E578" s="21"/>
      <c r="F578" s="22" t="s">
        <v>69</v>
      </c>
      <c r="G578" s="23">
        <f t="shared" ref="G578:H578" si="1308">SUBTOTAL(9,G574:G577)</f>
        <v>0</v>
      </c>
      <c r="H578" s="23">
        <f t="shared" si="1308"/>
        <v>0</v>
      </c>
      <c r="I578" s="30"/>
      <c r="J578" s="53"/>
      <c r="K578" s="96" t="str">
        <f t="shared" ca="1" si="1184"/>
        <v/>
      </c>
      <c r="L578" s="59" t="str">
        <f t="shared" si="1146"/>
        <v/>
      </c>
      <c r="N578" s="108" t="str">
        <f t="shared" ref="N578" si="1309">IF(AND(G578=0,H578=0),"","小計")</f>
        <v/>
      </c>
      <c r="O578" s="108" t="str">
        <f t="shared" ref="O578" si="1310">IF(AND(G578=0,H578=0),"","小計")</f>
        <v/>
      </c>
      <c r="P578" s="38"/>
      <c r="Q578" s="38"/>
      <c r="R578" s="38"/>
      <c r="S578" s="66" t="str">
        <f t="shared" si="1148"/>
        <v/>
      </c>
      <c r="T578" s="105" t="str">
        <f t="shared" si="1149"/>
        <v/>
      </c>
    </row>
    <row r="579" spans="1:20" ht="20.25" hidden="1" thickTop="1" thickBot="1">
      <c r="A579" t="str">
        <f ca="1">IF(B579="","",INDIRECT("減額一覧!B"&amp;$P579))</f>
        <v/>
      </c>
      <c r="B579" s="61" t="str">
        <f t="shared" ref="B579" ca="1" si="1311">IF(INDIRECT("減額一覧!BA"&amp;P579)=1,INDIRECT("減額一覧!M"&amp;P579),"")</f>
        <v/>
      </c>
      <c r="C579" s="36" t="str">
        <f ca="1">IF(B579="","",INDIRECT("減額一覧!C"&amp;$P579))</f>
        <v/>
      </c>
      <c r="D579" s="78" t="str">
        <f ca="1">IF($B579="","",INDIRECT("減額一覧!G"&amp;$P579))</f>
        <v/>
      </c>
      <c r="E579" s="19" t="str">
        <f ca="1">IF(B579="","",INDIRECT("減額一覧!H"&amp;P579))</f>
        <v/>
      </c>
      <c r="F579" s="19" t="str">
        <f ca="1">IF($B579="","",INDIRECT("減額一覧!T"&amp;P579))</f>
        <v/>
      </c>
      <c r="G579" s="20" t="str">
        <f ca="1">IF($B579="","",INDIRECT("減額一覧!U"&amp;P579))</f>
        <v/>
      </c>
      <c r="H579" s="20" t="str">
        <f ca="1">IF($B579="","",INDIRECT("減額一覧!V"&amp;P579))</f>
        <v/>
      </c>
      <c r="I579" s="32" t="str">
        <f ca="1">IF(B579="","",IF(INDIRECT("減額一覧!BL"&amp;P579)=0.08,0.08,0.1))</f>
        <v/>
      </c>
      <c r="J579" s="51"/>
      <c r="K579" s="94" t="str">
        <f t="shared" ca="1" si="1184"/>
        <v/>
      </c>
      <c r="L579" s="56" t="str">
        <f t="shared" ca="1" si="1146"/>
        <v/>
      </c>
      <c r="N579" s="113" t="str">
        <f t="shared" ref="N579:N582" ca="1" si="1312">IF(A579="","",IF(A579&gt;3000,"月ヶ瀬",IF(A579&gt;=2000,"都祁","市内")))</f>
        <v/>
      </c>
      <c r="O579" s="114" t="str">
        <f t="shared" ref="O579" ca="1" si="1313">IF(B579="","",IF(INDIRECT("減額一覧!BL"&amp;P579)=0.08,0.08,0.1))</f>
        <v/>
      </c>
      <c r="P579" s="38">
        <v>114</v>
      </c>
      <c r="Q579" s="38" t="str">
        <f t="shared" ref="Q579:R582" ca="1" si="1314">IF(G579="","",IF(G579&gt;0,1,""))</f>
        <v/>
      </c>
      <c r="R579" s="38" t="str">
        <f t="shared" ca="1" si="1314"/>
        <v/>
      </c>
      <c r="S579" s="66" t="str">
        <f t="shared" ca="1" si="1148"/>
        <v/>
      </c>
      <c r="T579" s="105" t="str">
        <f t="shared" ca="1" si="1149"/>
        <v/>
      </c>
    </row>
    <row r="580" spans="1:20" ht="20.25" hidden="1" thickTop="1" thickBot="1">
      <c r="A580" t="str">
        <f ca="1">IF(B580="","",INDIRECT("減額一覧!B"&amp;$P580))</f>
        <v/>
      </c>
      <c r="B580" s="61" t="str">
        <f t="shared" ref="B580" ca="1" si="1315">IF(INDIRECT("減額一覧!BB"&amp;P580)=1,INDIRECT("減額一覧!W"&amp;P580),"")</f>
        <v/>
      </c>
      <c r="C580" s="44" t="str">
        <f ca="1">IF(B580="","",INDIRECT("減額一覧!C"&amp;$P580))</f>
        <v/>
      </c>
      <c r="D580" s="79" t="str">
        <f ca="1">IF($B580="","",INDIRECT("減額一覧!G"&amp;$P580))</f>
        <v/>
      </c>
      <c r="E580" s="19" t="str">
        <f ca="1">IF(B580="","",INDIRECT("減額一覧!H"&amp;P580))</f>
        <v/>
      </c>
      <c r="F580" s="19" t="str">
        <f ca="1">IF($B580="","",INDIRECT("減額一覧!AD"&amp;P580))</f>
        <v/>
      </c>
      <c r="G580" s="20" t="str">
        <f ca="1">IF($B580="","",INDIRECT("減額一覧!AE"&amp;P580))</f>
        <v/>
      </c>
      <c r="H580" s="20" t="str">
        <f ca="1">IF($B580="","",INDIRECT("減額一覧!AF"&amp;P580))</f>
        <v/>
      </c>
      <c r="I580" s="32" t="str">
        <f ca="1">IF(B580="","",IF(INDIRECT("減額一覧!BM"&amp;P580)=0.08,0.08,0.1))</f>
        <v/>
      </c>
      <c r="J580" s="52"/>
      <c r="K580" s="95" t="str">
        <f t="shared" ca="1" si="1184"/>
        <v/>
      </c>
      <c r="L580" s="58" t="str">
        <f t="shared" ca="1" si="1146"/>
        <v/>
      </c>
      <c r="N580" s="113" t="str">
        <f t="shared" ca="1" si="1312"/>
        <v/>
      </c>
      <c r="O580" s="114" t="str">
        <f t="shared" ref="O580" ca="1" si="1316">IF(B580="","",IF(INDIRECT("減額一覧!BM"&amp;P580)=0.08,0.08,0.1))</f>
        <v/>
      </c>
      <c r="P580" s="38">
        <v>114</v>
      </c>
      <c r="Q580" s="38" t="str">
        <f t="shared" ca="1" si="1314"/>
        <v/>
      </c>
      <c r="R580" s="38" t="str">
        <f t="shared" ca="1" si="1314"/>
        <v/>
      </c>
      <c r="S580" s="66" t="str">
        <f t="shared" ca="1" si="1148"/>
        <v/>
      </c>
      <c r="T580" s="105" t="str">
        <f t="shared" ca="1" si="1149"/>
        <v/>
      </c>
    </row>
    <row r="581" spans="1:20" ht="20.25" hidden="1" thickTop="1" thickBot="1">
      <c r="A581" t="str">
        <f ca="1">IF(B581="","",INDIRECT("減額一覧!B"&amp;$P581))</f>
        <v/>
      </c>
      <c r="B581" s="61" t="str">
        <f t="shared" ref="B581" ca="1" si="1317">IF(INDIRECT("減額一覧!BC"&amp;P581)=1,INDIRECT("減額一覧!AG"&amp;P581),"")</f>
        <v/>
      </c>
      <c r="C581" s="36" t="str">
        <f ca="1">IF(B581="","",INDIRECT("減額一覧!C"&amp;$P581))</f>
        <v/>
      </c>
      <c r="D581" s="80" t="str">
        <f ca="1">IF($B581="","",INDIRECT("減額一覧!G"&amp;$P581))</f>
        <v/>
      </c>
      <c r="E581" s="19" t="str">
        <f ca="1">IF(B581="","",INDIRECT("減額一覧!H"&amp;P581))</f>
        <v/>
      </c>
      <c r="F581" s="19" t="str">
        <f ca="1">IF($B581="","",INDIRECT("減額一覧!AN"&amp;P581))</f>
        <v/>
      </c>
      <c r="G581" s="20" t="str">
        <f ca="1">IF($B581="","",INDIRECT("減額一覧!AO"&amp;P581))</f>
        <v/>
      </c>
      <c r="H581" s="20" t="str">
        <f ca="1">IF($B581="","",INDIRECT("減額一覧!AP"&amp;P581))</f>
        <v/>
      </c>
      <c r="I581" s="32" t="str">
        <f ca="1">IF(B581="","",IF(INDIRECT("減額一覧!BN"&amp;P581)=0.08,0.08,0.1))</f>
        <v/>
      </c>
      <c r="J581" s="52"/>
      <c r="K581" s="95" t="str">
        <f t="shared" ca="1" si="1184"/>
        <v/>
      </c>
      <c r="L581" s="58" t="str">
        <f t="shared" ca="1" si="1146"/>
        <v/>
      </c>
      <c r="N581" s="113" t="str">
        <f t="shared" ca="1" si="1312"/>
        <v/>
      </c>
      <c r="O581" s="114" t="str">
        <f t="shared" ref="O581" ca="1" si="1318">IF(B581="","",IF(INDIRECT("減額一覧!BN"&amp;P581)=0.08,0.08,0.1))</f>
        <v/>
      </c>
      <c r="P581" s="38">
        <v>114</v>
      </c>
      <c r="Q581" s="38" t="str">
        <f t="shared" ca="1" si="1314"/>
        <v/>
      </c>
      <c r="R581" s="38" t="str">
        <f t="shared" ca="1" si="1314"/>
        <v/>
      </c>
      <c r="S581" s="66" t="str">
        <f t="shared" ca="1" si="1148"/>
        <v/>
      </c>
      <c r="T581" s="105" t="str">
        <f t="shared" ref="T581:T644" ca="1" si="1319">IF(L581="","",IF(H581=0,"",H581))</f>
        <v/>
      </c>
    </row>
    <row r="582" spans="1:20" ht="20.25" hidden="1" thickTop="1" thickBot="1">
      <c r="A582" t="str">
        <f ca="1">IF(B582="","",INDIRECT("減額一覧!B"&amp;$P582))</f>
        <v/>
      </c>
      <c r="B582" s="61" t="str">
        <f t="shared" ref="B582" ca="1" si="1320">IF(INDIRECT("減額一覧!BD"&amp;P582)=1,INDIRECT("減額一覧!AQ"&amp;P582),"")</f>
        <v/>
      </c>
      <c r="C582" s="45" t="str">
        <f ca="1">IF(B582="","",INDIRECT("減額一覧!C"&amp;$P582))</f>
        <v/>
      </c>
      <c r="D582" s="79" t="str">
        <f ca="1">IF($B582="","",INDIRECT("減額一覧!G"&amp;$P582))</f>
        <v/>
      </c>
      <c r="E582" s="19" t="str">
        <f ca="1">IF(B582="","",INDIRECT("減額一覧!H"&amp;P582))</f>
        <v/>
      </c>
      <c r="F582" s="19" t="str">
        <f ca="1">IF($B582="","",INDIRECT("減額一覧!AX"&amp;P582))</f>
        <v/>
      </c>
      <c r="G582" s="20" t="str">
        <f ca="1">IF($B582="","",INDIRECT("減額一覧!AY"&amp;P582))</f>
        <v/>
      </c>
      <c r="H582" s="20" t="str">
        <f ca="1">IF($B582="","",INDIRECT("減額一覧!AZ"&amp;P582))</f>
        <v/>
      </c>
      <c r="I582" s="32" t="str">
        <f ca="1">IF(B582="","",IF(INDIRECT("減額一覧!BO"&amp;P582)=0.08,0.08,0.1))</f>
        <v/>
      </c>
      <c r="J582" s="52"/>
      <c r="K582" s="95" t="str">
        <f t="shared" ca="1" si="1184"/>
        <v/>
      </c>
      <c r="L582" s="58" t="str">
        <f t="shared" ca="1" si="1146"/>
        <v/>
      </c>
      <c r="N582" s="113" t="str">
        <f t="shared" ca="1" si="1312"/>
        <v/>
      </c>
      <c r="O582" s="114" t="str">
        <f t="shared" ref="O582" ca="1" si="1321">IF(B582="","",IF(INDIRECT("減額一覧!BO"&amp;P582)=0.08,0.08,0.1))</f>
        <v/>
      </c>
      <c r="P582" s="38">
        <v>114</v>
      </c>
      <c r="Q582" s="38" t="str">
        <f t="shared" ca="1" si="1314"/>
        <v/>
      </c>
      <c r="R582" s="38" t="str">
        <f t="shared" ca="1" si="1314"/>
        <v/>
      </c>
      <c r="S582" s="66" t="str">
        <f t="shared" ca="1" si="1148"/>
        <v/>
      </c>
      <c r="T582" s="105" t="str">
        <f t="shared" ca="1" si="1319"/>
        <v/>
      </c>
    </row>
    <row r="583" spans="1:20" ht="20.25" hidden="1" thickTop="1" thickBot="1">
      <c r="B583" s="64"/>
      <c r="C583" s="41" t="str">
        <f>IF(B583="","",減額一覧!C279)</f>
        <v/>
      </c>
      <c r="D583" s="43"/>
      <c r="E583" s="21"/>
      <c r="F583" s="22" t="s">
        <v>69</v>
      </c>
      <c r="G583" s="23">
        <f t="shared" ref="G583:H583" si="1322">SUBTOTAL(9,G579:G582)</f>
        <v>0</v>
      </c>
      <c r="H583" s="23">
        <f t="shared" si="1322"/>
        <v>0</v>
      </c>
      <c r="I583" s="30"/>
      <c r="J583" s="53"/>
      <c r="K583" s="96" t="str">
        <f t="shared" si="1184"/>
        <v/>
      </c>
      <c r="L583" s="59" t="str">
        <f t="shared" si="1146"/>
        <v/>
      </c>
      <c r="N583" s="108" t="str">
        <f t="shared" ref="N583" si="1323">IF(AND(G583=0,H583=0),"","小計")</f>
        <v/>
      </c>
      <c r="O583" s="108" t="str">
        <f t="shared" ref="O583" si="1324">IF(AND(G583=0,H583=0),"","小計")</f>
        <v/>
      </c>
      <c r="P583" s="38"/>
      <c r="Q583" s="38"/>
      <c r="R583" s="38"/>
      <c r="S583" s="66" t="str">
        <f t="shared" si="1148"/>
        <v/>
      </c>
      <c r="T583" s="105" t="str">
        <f t="shared" si="1319"/>
        <v/>
      </c>
    </row>
    <row r="584" spans="1:20" ht="20.25" hidden="1" thickTop="1" thickBot="1">
      <c r="A584" t="str">
        <f ca="1">IF(B584="","",INDIRECT("減額一覧!B"&amp;$P584))</f>
        <v/>
      </c>
      <c r="B584" s="61" t="str">
        <f t="shared" ref="B584" ca="1" si="1325">IF(INDIRECT("減額一覧!BA"&amp;P584)=1,INDIRECT("減額一覧!M"&amp;P584),"")</f>
        <v/>
      </c>
      <c r="C584" s="36" t="str">
        <f ca="1">IF(B584="","",INDIRECT("減額一覧!C"&amp;$P584))</f>
        <v/>
      </c>
      <c r="D584" s="78" t="str">
        <f ca="1">IF($B584="","",INDIRECT("減額一覧!G"&amp;$P584))</f>
        <v/>
      </c>
      <c r="E584" s="19" t="str">
        <f ca="1">IF(B584="","",INDIRECT("減額一覧!H"&amp;P584))</f>
        <v/>
      </c>
      <c r="F584" s="19" t="str">
        <f ca="1">IF($B584="","",INDIRECT("減額一覧!T"&amp;P584))</f>
        <v/>
      </c>
      <c r="G584" s="20" t="str">
        <f ca="1">IF($B584="","",INDIRECT("減額一覧!U"&amp;P584))</f>
        <v/>
      </c>
      <c r="H584" s="20" t="str">
        <f ca="1">IF($B584="","",INDIRECT("減額一覧!V"&amp;P584))</f>
        <v/>
      </c>
      <c r="I584" s="32" t="str">
        <f ca="1">IF(B584="","",IF(INDIRECT("減額一覧!BL"&amp;P584)=0.08,0.08,0.1))</f>
        <v/>
      </c>
      <c r="J584" s="51"/>
      <c r="K584" s="94" t="str">
        <f t="shared" ca="1" si="1184"/>
        <v/>
      </c>
      <c r="L584" s="56" t="str">
        <f t="shared" ca="1" si="1146"/>
        <v/>
      </c>
      <c r="N584" s="113" t="str">
        <f t="shared" ref="N584:N587" ca="1" si="1326">IF(A584="","",IF(A584&gt;3000,"月ヶ瀬",IF(A584&gt;=2000,"都祁","市内")))</f>
        <v/>
      </c>
      <c r="O584" s="114" t="str">
        <f t="shared" ref="O584" ca="1" si="1327">IF(B584="","",IF(INDIRECT("減額一覧!BL"&amp;P584)=0.08,0.08,0.1))</f>
        <v/>
      </c>
      <c r="P584" s="38">
        <v>115</v>
      </c>
      <c r="Q584" s="38" t="str">
        <f t="shared" ref="Q584:R587" ca="1" si="1328">IF(G584="","",IF(G584&gt;0,1,""))</f>
        <v/>
      </c>
      <c r="R584" s="38" t="str">
        <f t="shared" ca="1" si="1328"/>
        <v/>
      </c>
      <c r="S584" s="66" t="str">
        <f t="shared" ca="1" si="1148"/>
        <v/>
      </c>
      <c r="T584" s="105" t="str">
        <f t="shared" ca="1" si="1319"/>
        <v/>
      </c>
    </row>
    <row r="585" spans="1:20" ht="20.25" hidden="1" thickTop="1" thickBot="1">
      <c r="A585" t="str">
        <f ca="1">IF(B585="","",INDIRECT("減額一覧!B"&amp;$P585))</f>
        <v/>
      </c>
      <c r="B585" s="61" t="str">
        <f t="shared" ref="B585" ca="1" si="1329">IF(INDIRECT("減額一覧!BB"&amp;P585)=1,INDIRECT("減額一覧!W"&amp;P585),"")</f>
        <v/>
      </c>
      <c r="C585" s="44" t="str">
        <f ca="1">IF(B585="","",INDIRECT("減額一覧!C"&amp;$P585))</f>
        <v/>
      </c>
      <c r="D585" s="79" t="str">
        <f ca="1">IF($B585="","",INDIRECT("減額一覧!G"&amp;$P585))</f>
        <v/>
      </c>
      <c r="E585" s="19" t="str">
        <f ca="1">IF(B585="","",INDIRECT("減額一覧!H"&amp;P585))</f>
        <v/>
      </c>
      <c r="F585" s="19" t="str">
        <f ca="1">IF($B585="","",INDIRECT("減額一覧!AD"&amp;P585))</f>
        <v/>
      </c>
      <c r="G585" s="20" t="str">
        <f ca="1">IF($B585="","",INDIRECT("減額一覧!AE"&amp;P585))</f>
        <v/>
      </c>
      <c r="H585" s="20" t="str">
        <f ca="1">IF($B585="","",INDIRECT("減額一覧!AF"&amp;P585))</f>
        <v/>
      </c>
      <c r="I585" s="32" t="str">
        <f ca="1">IF(B585="","",IF(INDIRECT("減額一覧!BM"&amp;P585)=0.08,0.08,0.1))</f>
        <v/>
      </c>
      <c r="J585" s="52"/>
      <c r="K585" s="95" t="str">
        <f t="shared" ca="1" si="1184"/>
        <v/>
      </c>
      <c r="L585" s="58" t="str">
        <f t="shared" ca="1" si="1146"/>
        <v/>
      </c>
      <c r="N585" s="113" t="str">
        <f t="shared" ca="1" si="1326"/>
        <v/>
      </c>
      <c r="O585" s="114" t="str">
        <f t="shared" ref="O585" ca="1" si="1330">IF(B585="","",IF(INDIRECT("減額一覧!BM"&amp;P585)=0.08,0.08,0.1))</f>
        <v/>
      </c>
      <c r="P585" s="38">
        <v>115</v>
      </c>
      <c r="Q585" s="38" t="str">
        <f t="shared" ca="1" si="1328"/>
        <v/>
      </c>
      <c r="R585" s="38" t="str">
        <f t="shared" ca="1" si="1328"/>
        <v/>
      </c>
      <c r="S585" s="66" t="str">
        <f t="shared" ca="1" si="1148"/>
        <v/>
      </c>
      <c r="T585" s="105" t="str">
        <f t="shared" ca="1" si="1319"/>
        <v/>
      </c>
    </row>
    <row r="586" spans="1:20" ht="20.25" hidden="1" thickTop="1" thickBot="1">
      <c r="A586" t="str">
        <f ca="1">IF(B586="","",INDIRECT("減額一覧!B"&amp;$P586))</f>
        <v/>
      </c>
      <c r="B586" s="61" t="str">
        <f t="shared" ref="B586" ca="1" si="1331">IF(INDIRECT("減額一覧!BC"&amp;P586)=1,INDIRECT("減額一覧!AG"&amp;P586),"")</f>
        <v/>
      </c>
      <c r="C586" s="36" t="str">
        <f ca="1">IF(B586="","",INDIRECT("減額一覧!C"&amp;$P586))</f>
        <v/>
      </c>
      <c r="D586" s="80" t="str">
        <f ca="1">IF($B586="","",INDIRECT("減額一覧!G"&amp;$P586))</f>
        <v/>
      </c>
      <c r="E586" s="19" t="str">
        <f ca="1">IF(B586="","",INDIRECT("減額一覧!H"&amp;P586))</f>
        <v/>
      </c>
      <c r="F586" s="19" t="str">
        <f ca="1">IF($B586="","",INDIRECT("減額一覧!AN"&amp;P586))</f>
        <v/>
      </c>
      <c r="G586" s="20" t="str">
        <f ca="1">IF($B586="","",INDIRECT("減額一覧!AO"&amp;P586))</f>
        <v/>
      </c>
      <c r="H586" s="20" t="str">
        <f ca="1">IF($B586="","",INDIRECT("減額一覧!AP"&amp;P586))</f>
        <v/>
      </c>
      <c r="I586" s="32" t="str">
        <f ca="1">IF(B586="","",IF(INDIRECT("減額一覧!BN"&amp;P586)=0.08,0.08,0.1))</f>
        <v/>
      </c>
      <c r="J586" s="52"/>
      <c r="K586" s="95" t="str">
        <f t="shared" ca="1" si="1184"/>
        <v/>
      </c>
      <c r="L586" s="58" t="str">
        <f t="shared" ca="1" si="1146"/>
        <v/>
      </c>
      <c r="N586" s="113" t="str">
        <f t="shared" ca="1" si="1326"/>
        <v/>
      </c>
      <c r="O586" s="114" t="str">
        <f t="shared" ref="O586" ca="1" si="1332">IF(B586="","",IF(INDIRECT("減額一覧!BN"&amp;P586)=0.08,0.08,0.1))</f>
        <v/>
      </c>
      <c r="P586" s="38">
        <v>115</v>
      </c>
      <c r="Q586" s="38" t="str">
        <f t="shared" ca="1" si="1328"/>
        <v/>
      </c>
      <c r="R586" s="38" t="str">
        <f t="shared" ca="1" si="1328"/>
        <v/>
      </c>
      <c r="S586" s="66" t="str">
        <f t="shared" ca="1" si="1148"/>
        <v/>
      </c>
      <c r="T586" s="105" t="str">
        <f t="shared" ca="1" si="1319"/>
        <v/>
      </c>
    </row>
    <row r="587" spans="1:20" ht="20.25" hidden="1" thickTop="1" thickBot="1">
      <c r="A587" t="str">
        <f ca="1">IF(B587="","",INDIRECT("減額一覧!B"&amp;$P587))</f>
        <v/>
      </c>
      <c r="B587" s="61" t="str">
        <f t="shared" ref="B587" ca="1" si="1333">IF(INDIRECT("減額一覧!BD"&amp;P587)=1,INDIRECT("減額一覧!AQ"&amp;P587),"")</f>
        <v/>
      </c>
      <c r="C587" s="45" t="str">
        <f ca="1">IF(B587="","",INDIRECT("減額一覧!C"&amp;$P587))</f>
        <v/>
      </c>
      <c r="D587" s="79" t="str">
        <f ca="1">IF($B587="","",INDIRECT("減額一覧!G"&amp;$P587))</f>
        <v/>
      </c>
      <c r="E587" s="19" t="str">
        <f ca="1">IF(B587="","",INDIRECT("減額一覧!H"&amp;P587))</f>
        <v/>
      </c>
      <c r="F587" s="19" t="str">
        <f ca="1">IF($B587="","",INDIRECT("減額一覧!AX"&amp;P587))</f>
        <v/>
      </c>
      <c r="G587" s="20" t="str">
        <f ca="1">IF($B587="","",INDIRECT("減額一覧!AY"&amp;P587))</f>
        <v/>
      </c>
      <c r="H587" s="20" t="str">
        <f ca="1">IF($B587="","",INDIRECT("減額一覧!AZ"&amp;P587))</f>
        <v/>
      </c>
      <c r="I587" s="32" t="str">
        <f ca="1">IF(B587="","",IF(INDIRECT("減額一覧!BO"&amp;P587)=0.08,0.08,0.1))</f>
        <v/>
      </c>
      <c r="J587" s="52"/>
      <c r="K587" s="95" t="str">
        <f t="shared" ca="1" si="1184"/>
        <v/>
      </c>
      <c r="L587" s="58" t="str">
        <f t="shared" ca="1" si="1146"/>
        <v/>
      </c>
      <c r="N587" s="113" t="str">
        <f t="shared" ca="1" si="1326"/>
        <v/>
      </c>
      <c r="O587" s="114" t="str">
        <f t="shared" ref="O587" ca="1" si="1334">IF(B587="","",IF(INDIRECT("減額一覧!BO"&amp;P587)=0.08,0.08,0.1))</f>
        <v/>
      </c>
      <c r="P587" s="38">
        <v>115</v>
      </c>
      <c r="Q587" s="38" t="str">
        <f t="shared" ca="1" si="1328"/>
        <v/>
      </c>
      <c r="R587" s="38" t="str">
        <f t="shared" ca="1" si="1328"/>
        <v/>
      </c>
      <c r="S587" s="66" t="str">
        <f t="shared" ca="1" si="1148"/>
        <v/>
      </c>
      <c r="T587" s="105" t="str">
        <f t="shared" ca="1" si="1319"/>
        <v/>
      </c>
    </row>
    <row r="588" spans="1:20" ht="20.25" hidden="1" thickTop="1" thickBot="1">
      <c r="B588" s="64"/>
      <c r="C588" s="41" t="str">
        <f>IF(B588="","",減額一覧!C284)</f>
        <v/>
      </c>
      <c r="D588" s="43"/>
      <c r="E588" s="21"/>
      <c r="F588" s="22" t="s">
        <v>69</v>
      </c>
      <c r="G588" s="23">
        <f t="shared" ref="G588:H588" si="1335">SUBTOTAL(9,G584:G587)</f>
        <v>0</v>
      </c>
      <c r="H588" s="23">
        <f t="shared" si="1335"/>
        <v>0</v>
      </c>
      <c r="I588" s="30"/>
      <c r="J588" s="53"/>
      <c r="K588" s="96" t="str">
        <f t="shared" si="1184"/>
        <v/>
      </c>
      <c r="L588" s="59" t="str">
        <f t="shared" si="1146"/>
        <v/>
      </c>
      <c r="N588" s="108" t="str">
        <f t="shared" ref="N588" si="1336">IF(AND(G588=0,H588=0),"","小計")</f>
        <v/>
      </c>
      <c r="O588" s="108" t="str">
        <f t="shared" ref="O588" si="1337">IF(AND(G588=0,H588=0),"","小計")</f>
        <v/>
      </c>
      <c r="P588" s="38"/>
      <c r="Q588" s="38"/>
      <c r="R588" s="38"/>
      <c r="S588" s="66" t="str">
        <f t="shared" si="1148"/>
        <v/>
      </c>
      <c r="T588" s="105" t="str">
        <f t="shared" si="1319"/>
        <v/>
      </c>
    </row>
    <row r="589" spans="1:20" ht="20.25" hidden="1" thickTop="1" thickBot="1">
      <c r="A589" t="str">
        <f ca="1">IF(B589="","",INDIRECT("減額一覧!B"&amp;$P589))</f>
        <v/>
      </c>
      <c r="B589" s="61" t="str">
        <f t="shared" ref="B589" ca="1" si="1338">IF(INDIRECT("減額一覧!BA"&amp;P589)=1,INDIRECT("減額一覧!M"&amp;P589),"")</f>
        <v/>
      </c>
      <c r="C589" s="36" t="str">
        <f ca="1">IF(B589="","",INDIRECT("減額一覧!C"&amp;$P589))</f>
        <v/>
      </c>
      <c r="D589" s="78" t="str">
        <f ca="1">IF($B589="","",INDIRECT("減額一覧!G"&amp;$P589))</f>
        <v/>
      </c>
      <c r="E589" s="19" t="str">
        <f ca="1">IF(B589="","",INDIRECT("減額一覧!H"&amp;P589))</f>
        <v/>
      </c>
      <c r="F589" s="19" t="str">
        <f ca="1">IF($B589="","",INDIRECT("減額一覧!T"&amp;P589))</f>
        <v/>
      </c>
      <c r="G589" s="20" t="str">
        <f ca="1">IF($B589="","",INDIRECT("減額一覧!U"&amp;P589))</f>
        <v/>
      </c>
      <c r="H589" s="20" t="str">
        <f ca="1">IF($B589="","",INDIRECT("減額一覧!V"&amp;P589))</f>
        <v/>
      </c>
      <c r="I589" s="32" t="str">
        <f ca="1">IF(B589="","",IF(INDIRECT("減額一覧!BL"&amp;P589)=0.08,0.08,0.1))</f>
        <v/>
      </c>
      <c r="J589" s="51"/>
      <c r="K589" s="94" t="str">
        <f t="shared" ca="1" si="1184"/>
        <v/>
      </c>
      <c r="L589" s="56" t="str">
        <f t="shared" ca="1" si="1146"/>
        <v/>
      </c>
      <c r="N589" s="113" t="str">
        <f t="shared" ref="N589:N592" ca="1" si="1339">IF(A589="","",IF(A589&gt;3000,"月ヶ瀬",IF(A589&gt;=2000,"都祁","市内")))</f>
        <v/>
      </c>
      <c r="O589" s="114" t="str">
        <f t="shared" ref="O589" ca="1" si="1340">IF(B589="","",IF(INDIRECT("減額一覧!BL"&amp;P589)=0.08,0.08,0.1))</f>
        <v/>
      </c>
      <c r="P589" s="38">
        <v>116</v>
      </c>
      <c r="Q589" s="38" t="str">
        <f t="shared" ref="Q589:R592" ca="1" si="1341">IF(G589="","",IF(G589&gt;0,1,""))</f>
        <v/>
      </c>
      <c r="R589" s="38" t="str">
        <f t="shared" ca="1" si="1341"/>
        <v/>
      </c>
      <c r="S589" s="66" t="str">
        <f t="shared" ca="1" si="1148"/>
        <v/>
      </c>
      <c r="T589" s="105" t="str">
        <f t="shared" ca="1" si="1319"/>
        <v/>
      </c>
    </row>
    <row r="590" spans="1:20" ht="20.25" hidden="1" thickTop="1" thickBot="1">
      <c r="A590" t="str">
        <f ca="1">IF(B590="","",INDIRECT("減額一覧!B"&amp;$P590))</f>
        <v/>
      </c>
      <c r="B590" s="61" t="str">
        <f t="shared" ref="B590" ca="1" si="1342">IF(INDIRECT("減額一覧!BB"&amp;P590)=1,INDIRECT("減額一覧!W"&amp;P590),"")</f>
        <v/>
      </c>
      <c r="C590" s="44" t="str">
        <f ca="1">IF(B590="","",INDIRECT("減額一覧!C"&amp;$P590))</f>
        <v/>
      </c>
      <c r="D590" s="79" t="str">
        <f ca="1">IF($B590="","",INDIRECT("減額一覧!G"&amp;$P590))</f>
        <v/>
      </c>
      <c r="E590" s="19" t="str">
        <f ca="1">IF(B590="","",INDIRECT("減額一覧!H"&amp;P590))</f>
        <v/>
      </c>
      <c r="F590" s="19" t="str">
        <f ca="1">IF($B590="","",INDIRECT("減額一覧!AD"&amp;P590))</f>
        <v/>
      </c>
      <c r="G590" s="20" t="str">
        <f ca="1">IF($B590="","",INDIRECT("減額一覧!AE"&amp;P590))</f>
        <v/>
      </c>
      <c r="H590" s="20" t="str">
        <f ca="1">IF($B590="","",INDIRECT("減額一覧!AF"&amp;P590))</f>
        <v/>
      </c>
      <c r="I590" s="32" t="str">
        <f ca="1">IF(B590="","",IF(INDIRECT("減額一覧!BM"&amp;P590)=0.08,0.08,0.1))</f>
        <v/>
      </c>
      <c r="J590" s="52"/>
      <c r="K590" s="95" t="str">
        <f t="shared" ca="1" si="1184"/>
        <v/>
      </c>
      <c r="L590" s="58" t="str">
        <f t="shared" ca="1" si="1146"/>
        <v/>
      </c>
      <c r="N590" s="113" t="str">
        <f t="shared" ca="1" si="1339"/>
        <v/>
      </c>
      <c r="O590" s="114" t="str">
        <f t="shared" ref="O590" ca="1" si="1343">IF(B590="","",IF(INDIRECT("減額一覧!BM"&amp;P590)=0.08,0.08,0.1))</f>
        <v/>
      </c>
      <c r="P590" s="38">
        <v>116</v>
      </c>
      <c r="Q590" s="38" t="str">
        <f t="shared" ca="1" si="1341"/>
        <v/>
      </c>
      <c r="R590" s="38" t="str">
        <f t="shared" ca="1" si="1341"/>
        <v/>
      </c>
      <c r="S590" s="66" t="str">
        <f t="shared" ca="1" si="1148"/>
        <v/>
      </c>
      <c r="T590" s="105" t="str">
        <f t="shared" ca="1" si="1319"/>
        <v/>
      </c>
    </row>
    <row r="591" spans="1:20" ht="20.25" hidden="1" thickTop="1" thickBot="1">
      <c r="A591" t="str">
        <f ca="1">IF(B591="","",INDIRECT("減額一覧!B"&amp;$P591))</f>
        <v/>
      </c>
      <c r="B591" s="61" t="str">
        <f t="shared" ref="B591" ca="1" si="1344">IF(INDIRECT("減額一覧!BC"&amp;P591)=1,INDIRECT("減額一覧!AG"&amp;P591),"")</f>
        <v/>
      </c>
      <c r="C591" s="36" t="str">
        <f ca="1">IF(B591="","",INDIRECT("減額一覧!C"&amp;$P591))</f>
        <v/>
      </c>
      <c r="D591" s="80" t="str">
        <f ca="1">IF($B591="","",INDIRECT("減額一覧!G"&amp;$P591))</f>
        <v/>
      </c>
      <c r="E591" s="19" t="str">
        <f ca="1">IF(B591="","",INDIRECT("減額一覧!H"&amp;P591))</f>
        <v/>
      </c>
      <c r="F591" s="19" t="str">
        <f ca="1">IF($B591="","",INDIRECT("減額一覧!AN"&amp;P591))</f>
        <v/>
      </c>
      <c r="G591" s="20" t="str">
        <f ca="1">IF($B591="","",INDIRECT("減額一覧!AO"&amp;P591))</f>
        <v/>
      </c>
      <c r="H591" s="20" t="str">
        <f ca="1">IF($B591="","",INDIRECT("減額一覧!AP"&amp;P591))</f>
        <v/>
      </c>
      <c r="I591" s="32" t="str">
        <f ca="1">IF(B591="","",IF(INDIRECT("減額一覧!BN"&amp;P591)=0.08,0.08,0.1))</f>
        <v/>
      </c>
      <c r="J591" s="52"/>
      <c r="K591" s="95" t="str">
        <f t="shared" ca="1" si="1184"/>
        <v/>
      </c>
      <c r="L591" s="58" t="str">
        <f t="shared" ca="1" si="1146"/>
        <v/>
      </c>
      <c r="N591" s="113" t="str">
        <f t="shared" ca="1" si="1339"/>
        <v/>
      </c>
      <c r="O591" s="114" t="str">
        <f t="shared" ref="O591" ca="1" si="1345">IF(B591="","",IF(INDIRECT("減額一覧!BN"&amp;P591)=0.08,0.08,0.1))</f>
        <v/>
      </c>
      <c r="P591" s="38">
        <v>116</v>
      </c>
      <c r="Q591" s="38" t="str">
        <f t="shared" ca="1" si="1341"/>
        <v/>
      </c>
      <c r="R591" s="38" t="str">
        <f t="shared" ca="1" si="1341"/>
        <v/>
      </c>
      <c r="S591" s="66" t="str">
        <f t="shared" ca="1" si="1148"/>
        <v/>
      </c>
      <c r="T591" s="105" t="str">
        <f t="shared" ca="1" si="1319"/>
        <v/>
      </c>
    </row>
    <row r="592" spans="1:20" ht="20.25" hidden="1" thickTop="1" thickBot="1">
      <c r="A592" t="str">
        <f ca="1">IF(B592="","",INDIRECT("減額一覧!B"&amp;$P592))</f>
        <v/>
      </c>
      <c r="B592" s="61" t="str">
        <f t="shared" ref="B592" ca="1" si="1346">IF(INDIRECT("減額一覧!BD"&amp;P592)=1,INDIRECT("減額一覧!AQ"&amp;P592),"")</f>
        <v/>
      </c>
      <c r="C592" s="45" t="str">
        <f ca="1">IF(B592="","",INDIRECT("減額一覧!C"&amp;$P592))</f>
        <v/>
      </c>
      <c r="D592" s="79" t="str">
        <f ca="1">IF($B592="","",INDIRECT("減額一覧!G"&amp;$P592))</f>
        <v/>
      </c>
      <c r="E592" s="19" t="str">
        <f ca="1">IF(B592="","",INDIRECT("減額一覧!H"&amp;P592))</f>
        <v/>
      </c>
      <c r="F592" s="19" t="str">
        <f ca="1">IF($B592="","",INDIRECT("減額一覧!AX"&amp;P592))</f>
        <v/>
      </c>
      <c r="G592" s="20" t="str">
        <f ca="1">IF($B592="","",INDIRECT("減額一覧!AY"&amp;P592))</f>
        <v/>
      </c>
      <c r="H592" s="20" t="str">
        <f ca="1">IF($B592="","",INDIRECT("減額一覧!AZ"&amp;P592))</f>
        <v/>
      </c>
      <c r="I592" s="32" t="str">
        <f ca="1">IF(B592="","",IF(INDIRECT("減額一覧!BO"&amp;P592)=0.08,0.08,0.1))</f>
        <v/>
      </c>
      <c r="J592" s="52"/>
      <c r="K592" s="95" t="str">
        <f t="shared" ca="1" si="1184"/>
        <v/>
      </c>
      <c r="L592" s="58" t="str">
        <f t="shared" ca="1" si="1146"/>
        <v/>
      </c>
      <c r="N592" s="113" t="str">
        <f t="shared" ca="1" si="1339"/>
        <v/>
      </c>
      <c r="O592" s="114" t="str">
        <f t="shared" ref="O592" ca="1" si="1347">IF(B592="","",IF(INDIRECT("減額一覧!BO"&amp;P592)=0.08,0.08,0.1))</f>
        <v/>
      </c>
      <c r="P592" s="38">
        <v>116</v>
      </c>
      <c r="Q592" s="38" t="str">
        <f t="shared" ca="1" si="1341"/>
        <v/>
      </c>
      <c r="R592" s="38" t="str">
        <f t="shared" ca="1" si="1341"/>
        <v/>
      </c>
      <c r="S592" s="66" t="str">
        <f t="shared" ca="1" si="1148"/>
        <v/>
      </c>
      <c r="T592" s="105" t="str">
        <f t="shared" ca="1" si="1319"/>
        <v/>
      </c>
    </row>
    <row r="593" spans="1:20" ht="20.25" hidden="1" thickTop="1" thickBot="1">
      <c r="B593" s="64"/>
      <c r="C593" s="41" t="str">
        <f>IF(B593="","",減額一覧!C289)</f>
        <v/>
      </c>
      <c r="D593" s="43"/>
      <c r="E593" s="21"/>
      <c r="F593" s="22" t="s">
        <v>69</v>
      </c>
      <c r="G593" s="23">
        <f t="shared" ref="G593:H593" si="1348">SUBTOTAL(9,G589:G592)</f>
        <v>0</v>
      </c>
      <c r="H593" s="23">
        <f t="shared" si="1348"/>
        <v>0</v>
      </c>
      <c r="I593" s="30"/>
      <c r="J593" s="53"/>
      <c r="K593" s="96" t="str">
        <f t="shared" si="1184"/>
        <v/>
      </c>
      <c r="L593" s="59" t="str">
        <f t="shared" si="1146"/>
        <v/>
      </c>
      <c r="N593" s="108" t="str">
        <f t="shared" ref="N593" si="1349">IF(AND(G593=0,H593=0),"","小計")</f>
        <v/>
      </c>
      <c r="O593" s="108" t="str">
        <f t="shared" ref="O593" si="1350">IF(AND(G593=0,H593=0),"","小計")</f>
        <v/>
      </c>
      <c r="P593" s="38"/>
      <c r="Q593" s="38"/>
      <c r="R593" s="38"/>
      <c r="S593" s="66" t="str">
        <f t="shared" si="1148"/>
        <v/>
      </c>
      <c r="T593" s="105" t="str">
        <f t="shared" si="1319"/>
        <v/>
      </c>
    </row>
    <row r="594" spans="1:20" ht="20.25" hidden="1" thickTop="1" thickBot="1">
      <c r="A594" t="str">
        <f ca="1">IF(B594="","",INDIRECT("減額一覧!B"&amp;$P594))</f>
        <v/>
      </c>
      <c r="B594" s="61" t="str">
        <f t="shared" ref="B594" ca="1" si="1351">IF(INDIRECT("減額一覧!BA"&amp;P594)=1,INDIRECT("減額一覧!M"&amp;P594),"")</f>
        <v/>
      </c>
      <c r="C594" s="36" t="str">
        <f ca="1">IF(B594="","",INDIRECT("減額一覧!C"&amp;$P594))</f>
        <v/>
      </c>
      <c r="D594" s="78" t="str">
        <f ca="1">IF($B594="","",INDIRECT("減額一覧!G"&amp;$P594))</f>
        <v/>
      </c>
      <c r="E594" s="19" t="str">
        <f ca="1">IF(B594="","",INDIRECT("減額一覧!H"&amp;P594))</f>
        <v/>
      </c>
      <c r="F594" s="19" t="str">
        <f ca="1">IF($B594="","",INDIRECT("減額一覧!T"&amp;P594))</f>
        <v/>
      </c>
      <c r="G594" s="20" t="str">
        <f ca="1">IF($B594="","",INDIRECT("減額一覧!U"&amp;P594))</f>
        <v/>
      </c>
      <c r="H594" s="20" t="str">
        <f ca="1">IF($B594="","",INDIRECT("減額一覧!V"&amp;P594))</f>
        <v/>
      </c>
      <c r="I594" s="32" t="str">
        <f ca="1">IF(B594="","",IF(INDIRECT("減額一覧!BL"&amp;P594)=0.08,0.08,0.1))</f>
        <v/>
      </c>
      <c r="J594" s="51"/>
      <c r="K594" s="94" t="str">
        <f t="shared" ca="1" si="1184"/>
        <v/>
      </c>
      <c r="L594" s="56" t="str">
        <f t="shared" ca="1" si="1146"/>
        <v/>
      </c>
      <c r="N594" s="113" t="str">
        <f t="shared" ref="N594:N597" ca="1" si="1352">IF(A594="","",IF(A594&gt;3000,"月ヶ瀬",IF(A594&gt;=2000,"都祁","市内")))</f>
        <v/>
      </c>
      <c r="O594" s="114" t="str">
        <f t="shared" ref="O594" ca="1" si="1353">IF(B594="","",IF(INDIRECT("減額一覧!BL"&amp;P594)=0.08,0.08,0.1))</f>
        <v/>
      </c>
      <c r="P594" s="38">
        <v>117</v>
      </c>
      <c r="Q594" s="38" t="str">
        <f t="shared" ref="Q594:R597" ca="1" si="1354">IF(G594="","",IF(G594&gt;0,1,""))</f>
        <v/>
      </c>
      <c r="R594" s="38" t="str">
        <f t="shared" ca="1" si="1354"/>
        <v/>
      </c>
      <c r="S594" s="66" t="str">
        <f t="shared" ca="1" si="1148"/>
        <v/>
      </c>
      <c r="T594" s="105" t="str">
        <f t="shared" ca="1" si="1319"/>
        <v/>
      </c>
    </row>
    <row r="595" spans="1:20" ht="20.25" hidden="1" thickTop="1" thickBot="1">
      <c r="A595" t="str">
        <f ca="1">IF(B595="","",INDIRECT("減額一覧!B"&amp;$P595))</f>
        <v/>
      </c>
      <c r="B595" s="61" t="str">
        <f t="shared" ref="B595" ca="1" si="1355">IF(INDIRECT("減額一覧!BB"&amp;P595)=1,INDIRECT("減額一覧!W"&amp;P595),"")</f>
        <v/>
      </c>
      <c r="C595" s="44" t="str">
        <f ca="1">IF(B595="","",INDIRECT("減額一覧!C"&amp;$P595))</f>
        <v/>
      </c>
      <c r="D595" s="79" t="str">
        <f ca="1">IF($B595="","",INDIRECT("減額一覧!G"&amp;$P595))</f>
        <v/>
      </c>
      <c r="E595" s="19" t="str">
        <f ca="1">IF(B595="","",INDIRECT("減額一覧!H"&amp;P595))</f>
        <v/>
      </c>
      <c r="F595" s="19" t="str">
        <f ca="1">IF($B595="","",INDIRECT("減額一覧!AD"&amp;P595))</f>
        <v/>
      </c>
      <c r="G595" s="20" t="str">
        <f ca="1">IF($B595="","",INDIRECT("減額一覧!AE"&amp;P595))</f>
        <v/>
      </c>
      <c r="H595" s="20" t="str">
        <f ca="1">IF($B595="","",INDIRECT("減額一覧!AF"&amp;P595))</f>
        <v/>
      </c>
      <c r="I595" s="32" t="str">
        <f ca="1">IF(B595="","",IF(INDIRECT("減額一覧!BM"&amp;P595)=0.08,0.08,0.1))</f>
        <v/>
      </c>
      <c r="J595" s="52"/>
      <c r="K595" s="95" t="str">
        <f t="shared" ca="1" si="1184"/>
        <v/>
      </c>
      <c r="L595" s="58" t="str">
        <f t="shared" ca="1" si="1146"/>
        <v/>
      </c>
      <c r="N595" s="113" t="str">
        <f t="shared" ca="1" si="1352"/>
        <v/>
      </c>
      <c r="O595" s="114" t="str">
        <f t="shared" ref="O595" ca="1" si="1356">IF(B595="","",IF(INDIRECT("減額一覧!BM"&amp;P595)=0.08,0.08,0.1))</f>
        <v/>
      </c>
      <c r="P595" s="38">
        <v>117</v>
      </c>
      <c r="Q595" s="38" t="str">
        <f t="shared" ca="1" si="1354"/>
        <v/>
      </c>
      <c r="R595" s="38" t="str">
        <f t="shared" ca="1" si="1354"/>
        <v/>
      </c>
      <c r="S595" s="66" t="str">
        <f t="shared" ca="1" si="1148"/>
        <v/>
      </c>
      <c r="T595" s="105" t="str">
        <f t="shared" ca="1" si="1319"/>
        <v/>
      </c>
    </row>
    <row r="596" spans="1:20" ht="20.25" hidden="1" thickTop="1" thickBot="1">
      <c r="A596" t="str">
        <f ca="1">IF(B596="","",INDIRECT("減額一覧!B"&amp;$P596))</f>
        <v/>
      </c>
      <c r="B596" s="61" t="str">
        <f t="shared" ref="B596" ca="1" si="1357">IF(INDIRECT("減額一覧!BC"&amp;P596)=1,INDIRECT("減額一覧!AG"&amp;P596),"")</f>
        <v/>
      </c>
      <c r="C596" s="36" t="str">
        <f ca="1">IF(B596="","",INDIRECT("減額一覧!C"&amp;$P596))</f>
        <v/>
      </c>
      <c r="D596" s="80" t="str">
        <f ca="1">IF($B596="","",INDIRECT("減額一覧!G"&amp;$P596))</f>
        <v/>
      </c>
      <c r="E596" s="19" t="str">
        <f ca="1">IF(B596="","",INDIRECT("減額一覧!H"&amp;P596))</f>
        <v/>
      </c>
      <c r="F596" s="19" t="str">
        <f ca="1">IF($B596="","",INDIRECT("減額一覧!AN"&amp;P596))</f>
        <v/>
      </c>
      <c r="G596" s="20" t="str">
        <f ca="1">IF($B596="","",INDIRECT("減額一覧!AO"&amp;P596))</f>
        <v/>
      </c>
      <c r="H596" s="20" t="str">
        <f ca="1">IF($B596="","",INDIRECT("減額一覧!AP"&amp;P596))</f>
        <v/>
      </c>
      <c r="I596" s="32" t="str">
        <f ca="1">IF(B596="","",IF(INDIRECT("減額一覧!BN"&amp;P596)=0.08,0.08,0.1))</f>
        <v/>
      </c>
      <c r="J596" s="52"/>
      <c r="K596" s="95" t="str">
        <f t="shared" ca="1" si="1184"/>
        <v/>
      </c>
      <c r="L596" s="58" t="str">
        <f t="shared" ca="1" si="1146"/>
        <v/>
      </c>
      <c r="N596" s="113" t="str">
        <f t="shared" ca="1" si="1352"/>
        <v/>
      </c>
      <c r="O596" s="114" t="str">
        <f t="shared" ref="O596" ca="1" si="1358">IF(B596="","",IF(INDIRECT("減額一覧!BN"&amp;P596)=0.08,0.08,0.1))</f>
        <v/>
      </c>
      <c r="P596" s="38">
        <v>117</v>
      </c>
      <c r="Q596" s="38" t="str">
        <f t="shared" ca="1" si="1354"/>
        <v/>
      </c>
      <c r="R596" s="38" t="str">
        <f t="shared" ca="1" si="1354"/>
        <v/>
      </c>
      <c r="S596" s="66" t="str">
        <f t="shared" ca="1" si="1148"/>
        <v/>
      </c>
      <c r="T596" s="105" t="str">
        <f t="shared" ca="1" si="1319"/>
        <v/>
      </c>
    </row>
    <row r="597" spans="1:20" ht="20.25" hidden="1" thickTop="1" thickBot="1">
      <c r="A597" t="str">
        <f ca="1">IF(B597="","",INDIRECT("減額一覧!B"&amp;$P597))</f>
        <v/>
      </c>
      <c r="B597" s="61" t="str">
        <f t="shared" ref="B597" ca="1" si="1359">IF(INDIRECT("減額一覧!BD"&amp;P597)=1,INDIRECT("減額一覧!AQ"&amp;P597),"")</f>
        <v/>
      </c>
      <c r="C597" s="45" t="str">
        <f ca="1">IF(B597="","",INDIRECT("減額一覧!C"&amp;$P597))</f>
        <v/>
      </c>
      <c r="D597" s="79" t="str">
        <f ca="1">IF($B597="","",INDIRECT("減額一覧!G"&amp;$P597))</f>
        <v/>
      </c>
      <c r="E597" s="19" t="str">
        <f ca="1">IF(B597="","",INDIRECT("減額一覧!H"&amp;P597))</f>
        <v/>
      </c>
      <c r="F597" s="19" t="str">
        <f ca="1">IF($B597="","",INDIRECT("減額一覧!AX"&amp;P597))</f>
        <v/>
      </c>
      <c r="G597" s="20" t="str">
        <f ca="1">IF($B597="","",INDIRECT("減額一覧!AY"&amp;P597))</f>
        <v/>
      </c>
      <c r="H597" s="20" t="str">
        <f ca="1">IF($B597="","",INDIRECT("減額一覧!AZ"&amp;P597))</f>
        <v/>
      </c>
      <c r="I597" s="32" t="str">
        <f ca="1">IF(B597="","",IF(INDIRECT("減額一覧!BO"&amp;P597)=0.08,0.08,0.1))</f>
        <v/>
      </c>
      <c r="J597" s="52"/>
      <c r="K597" s="95" t="str">
        <f t="shared" ca="1" si="1184"/>
        <v/>
      </c>
      <c r="L597" s="58" t="str">
        <f t="shared" ca="1" si="1146"/>
        <v/>
      </c>
      <c r="N597" s="113" t="str">
        <f t="shared" ca="1" si="1352"/>
        <v/>
      </c>
      <c r="O597" s="114" t="str">
        <f t="shared" ref="O597" ca="1" si="1360">IF(B597="","",IF(INDIRECT("減額一覧!BO"&amp;P597)=0.08,0.08,0.1))</f>
        <v/>
      </c>
      <c r="P597" s="38">
        <v>117</v>
      </c>
      <c r="Q597" s="38" t="str">
        <f t="shared" ca="1" si="1354"/>
        <v/>
      </c>
      <c r="R597" s="38" t="str">
        <f t="shared" ca="1" si="1354"/>
        <v/>
      </c>
      <c r="S597" s="66" t="str">
        <f t="shared" ca="1" si="1148"/>
        <v/>
      </c>
      <c r="T597" s="105" t="str">
        <f t="shared" ca="1" si="1319"/>
        <v/>
      </c>
    </row>
    <row r="598" spans="1:20" ht="20.25" hidden="1" thickTop="1" thickBot="1">
      <c r="A598" t="str">
        <f t="shared" ref="A598" ca="1" si="1361">IF(B598="","",INDIRECT("減額一覧!B"&amp;$P598))</f>
        <v/>
      </c>
      <c r="B598" s="64"/>
      <c r="C598" s="41" t="str">
        <f>IF(B598="","",減額一覧!C294)</f>
        <v/>
      </c>
      <c r="D598" s="43"/>
      <c r="E598" s="21"/>
      <c r="F598" s="22" t="s">
        <v>69</v>
      </c>
      <c r="G598" s="23">
        <f t="shared" ref="G598:H598" si="1362">SUBTOTAL(9,G594:G597)</f>
        <v>0</v>
      </c>
      <c r="H598" s="23">
        <f t="shared" si="1362"/>
        <v>0</v>
      </c>
      <c r="I598" s="30"/>
      <c r="J598" s="53"/>
      <c r="K598" s="96" t="str">
        <f t="shared" ca="1" si="1184"/>
        <v/>
      </c>
      <c r="L598" s="59" t="str">
        <f t="shared" si="1146"/>
        <v/>
      </c>
      <c r="N598" s="108" t="str">
        <f t="shared" ref="N598" si="1363">IF(AND(G598=0,H598=0),"","小計")</f>
        <v/>
      </c>
      <c r="O598" s="108" t="str">
        <f t="shared" ref="O598" si="1364">IF(AND(G598=0,H598=0),"","小計")</f>
        <v/>
      </c>
      <c r="P598" s="38"/>
      <c r="Q598" s="38"/>
      <c r="R598" s="38"/>
      <c r="S598" s="66" t="str">
        <f t="shared" si="1148"/>
        <v/>
      </c>
      <c r="T598" s="105" t="str">
        <f t="shared" si="1319"/>
        <v/>
      </c>
    </row>
    <row r="599" spans="1:20" ht="20.25" hidden="1" thickTop="1" thickBot="1">
      <c r="A599" t="str">
        <f ca="1">IF(B599="","",INDIRECT("減額一覧!B"&amp;$P599))</f>
        <v/>
      </c>
      <c r="B599" s="61" t="str">
        <f t="shared" ref="B599" ca="1" si="1365">IF(INDIRECT("減額一覧!BA"&amp;P599)=1,INDIRECT("減額一覧!M"&amp;P599),"")</f>
        <v/>
      </c>
      <c r="C599" s="36" t="str">
        <f ca="1">IF(B599="","",INDIRECT("減額一覧!C"&amp;$P599))</f>
        <v/>
      </c>
      <c r="D599" s="78" t="str">
        <f ca="1">IF($B599="","",INDIRECT("減額一覧!G"&amp;$P599))</f>
        <v/>
      </c>
      <c r="E599" s="19" t="str">
        <f ca="1">IF(B599="","",INDIRECT("減額一覧!H"&amp;P599))</f>
        <v/>
      </c>
      <c r="F599" s="19" t="str">
        <f ca="1">IF($B599="","",INDIRECT("減額一覧!T"&amp;P599))</f>
        <v/>
      </c>
      <c r="G599" s="20" t="str">
        <f ca="1">IF($B599="","",INDIRECT("減額一覧!U"&amp;P599))</f>
        <v/>
      </c>
      <c r="H599" s="20" t="str">
        <f ca="1">IF($B599="","",INDIRECT("減額一覧!V"&amp;P599))</f>
        <v/>
      </c>
      <c r="I599" s="32" t="str">
        <f ca="1">IF(B599="","",IF(INDIRECT("減額一覧!BL"&amp;P599)=0.08,0.08,0.1))</f>
        <v/>
      </c>
      <c r="J599" s="51"/>
      <c r="K599" s="94" t="str">
        <f t="shared" ca="1" si="1184"/>
        <v/>
      </c>
      <c r="L599" s="56" t="str">
        <f t="shared" ca="1" si="1146"/>
        <v/>
      </c>
      <c r="N599" s="113" t="str">
        <f t="shared" ref="N599:N602" ca="1" si="1366">IF(A599="","",IF(A599&gt;3000,"月ヶ瀬",IF(A599&gt;=2000,"都祁","市内")))</f>
        <v/>
      </c>
      <c r="O599" s="114" t="str">
        <f t="shared" ref="O599" ca="1" si="1367">IF(B599="","",IF(INDIRECT("減額一覧!BL"&amp;P599)=0.08,0.08,0.1))</f>
        <v/>
      </c>
      <c r="P599" s="38">
        <v>114</v>
      </c>
      <c r="Q599" s="38" t="str">
        <f t="shared" ref="Q599:R602" ca="1" si="1368">IF(G599="","",IF(G599&gt;0,1,""))</f>
        <v/>
      </c>
      <c r="R599" s="38" t="str">
        <f t="shared" ca="1" si="1368"/>
        <v/>
      </c>
      <c r="S599" s="66" t="str">
        <f t="shared" ca="1" si="1148"/>
        <v/>
      </c>
      <c r="T599" s="105" t="str">
        <f t="shared" ca="1" si="1319"/>
        <v/>
      </c>
    </row>
    <row r="600" spans="1:20" ht="20.25" hidden="1" thickTop="1" thickBot="1">
      <c r="A600" t="str">
        <f ca="1">IF(B600="","",INDIRECT("減額一覧!B"&amp;$P600))</f>
        <v/>
      </c>
      <c r="B600" s="61" t="str">
        <f t="shared" ref="B600" ca="1" si="1369">IF(INDIRECT("減額一覧!BB"&amp;P600)=1,INDIRECT("減額一覧!W"&amp;P600),"")</f>
        <v/>
      </c>
      <c r="C600" s="44" t="str">
        <f ca="1">IF(B600="","",INDIRECT("減額一覧!C"&amp;$P600))</f>
        <v/>
      </c>
      <c r="D600" s="79" t="str">
        <f ca="1">IF($B600="","",INDIRECT("減額一覧!G"&amp;$P600))</f>
        <v/>
      </c>
      <c r="E600" s="19" t="str">
        <f ca="1">IF(B600="","",INDIRECT("減額一覧!H"&amp;P600))</f>
        <v/>
      </c>
      <c r="F600" s="19" t="str">
        <f ca="1">IF($B600="","",INDIRECT("減額一覧!AD"&amp;P600))</f>
        <v/>
      </c>
      <c r="G600" s="20" t="str">
        <f ca="1">IF($B600="","",INDIRECT("減額一覧!AE"&amp;P600))</f>
        <v/>
      </c>
      <c r="H600" s="20" t="str">
        <f ca="1">IF($B600="","",INDIRECT("減額一覧!AF"&amp;P600))</f>
        <v/>
      </c>
      <c r="I600" s="32" t="str">
        <f ca="1">IF(B600="","",IF(INDIRECT("減額一覧!BM"&amp;P600)=0.08,0.08,0.1))</f>
        <v/>
      </c>
      <c r="J600" s="52"/>
      <c r="K600" s="95" t="str">
        <f t="shared" ca="1" si="1184"/>
        <v/>
      </c>
      <c r="L600" s="58" t="str">
        <f t="shared" ca="1" si="1146"/>
        <v/>
      </c>
      <c r="N600" s="113" t="str">
        <f t="shared" ca="1" si="1366"/>
        <v/>
      </c>
      <c r="O600" s="114" t="str">
        <f t="shared" ref="O600" ca="1" si="1370">IF(B600="","",IF(INDIRECT("減額一覧!BM"&amp;P600)=0.08,0.08,0.1))</f>
        <v/>
      </c>
      <c r="P600" s="38">
        <v>114</v>
      </c>
      <c r="Q600" s="38" t="str">
        <f t="shared" ca="1" si="1368"/>
        <v/>
      </c>
      <c r="R600" s="38" t="str">
        <f t="shared" ca="1" si="1368"/>
        <v/>
      </c>
      <c r="S600" s="66" t="str">
        <f t="shared" ca="1" si="1148"/>
        <v/>
      </c>
      <c r="T600" s="105" t="str">
        <f t="shared" ca="1" si="1319"/>
        <v/>
      </c>
    </row>
    <row r="601" spans="1:20" ht="20.25" hidden="1" thickTop="1" thickBot="1">
      <c r="A601" t="str">
        <f ca="1">IF(B601="","",INDIRECT("減額一覧!B"&amp;$P601))</f>
        <v/>
      </c>
      <c r="B601" s="61" t="str">
        <f t="shared" ref="B601" ca="1" si="1371">IF(INDIRECT("減額一覧!BC"&amp;P601)=1,INDIRECT("減額一覧!AG"&amp;P601),"")</f>
        <v/>
      </c>
      <c r="C601" s="36" t="str">
        <f ca="1">IF(B601="","",INDIRECT("減額一覧!C"&amp;$P601))</f>
        <v/>
      </c>
      <c r="D601" s="80" t="str">
        <f ca="1">IF($B601="","",INDIRECT("減額一覧!G"&amp;$P601))</f>
        <v/>
      </c>
      <c r="E601" s="19" t="str">
        <f ca="1">IF(B601="","",INDIRECT("減額一覧!H"&amp;P601))</f>
        <v/>
      </c>
      <c r="F601" s="19" t="str">
        <f ca="1">IF($B601="","",INDIRECT("減額一覧!AN"&amp;P601))</f>
        <v/>
      </c>
      <c r="G601" s="20" t="str">
        <f ca="1">IF($B601="","",INDIRECT("減額一覧!AO"&amp;P601))</f>
        <v/>
      </c>
      <c r="H601" s="20" t="str">
        <f ca="1">IF($B601="","",INDIRECT("減額一覧!AP"&amp;P601))</f>
        <v/>
      </c>
      <c r="I601" s="32" t="str">
        <f ca="1">IF(B601="","",IF(INDIRECT("減額一覧!BN"&amp;P601)=0.08,0.08,0.1))</f>
        <v/>
      </c>
      <c r="J601" s="52"/>
      <c r="K601" s="95" t="str">
        <f t="shared" ca="1" si="1184"/>
        <v/>
      </c>
      <c r="L601" s="58" t="str">
        <f t="shared" ca="1" si="1146"/>
        <v/>
      </c>
      <c r="N601" s="113" t="str">
        <f t="shared" ca="1" si="1366"/>
        <v/>
      </c>
      <c r="O601" s="114" t="str">
        <f t="shared" ref="O601" ca="1" si="1372">IF(B601="","",IF(INDIRECT("減額一覧!BN"&amp;P601)=0.08,0.08,0.1))</f>
        <v/>
      </c>
      <c r="P601" s="38">
        <v>114</v>
      </c>
      <c r="Q601" s="38" t="str">
        <f t="shared" ca="1" si="1368"/>
        <v/>
      </c>
      <c r="R601" s="38" t="str">
        <f t="shared" ca="1" si="1368"/>
        <v/>
      </c>
      <c r="S601" s="66" t="str">
        <f t="shared" ca="1" si="1148"/>
        <v/>
      </c>
      <c r="T601" s="105" t="str">
        <f t="shared" ca="1" si="1319"/>
        <v/>
      </c>
    </row>
    <row r="602" spans="1:20" ht="20.25" hidden="1" thickTop="1" thickBot="1">
      <c r="A602" t="str">
        <f ca="1">IF(B602="","",INDIRECT("減額一覧!B"&amp;$P602))</f>
        <v/>
      </c>
      <c r="B602" s="61" t="str">
        <f t="shared" ref="B602" ca="1" si="1373">IF(INDIRECT("減額一覧!BD"&amp;P602)=1,INDIRECT("減額一覧!AQ"&amp;P602),"")</f>
        <v/>
      </c>
      <c r="C602" s="45" t="str">
        <f ca="1">IF(B602="","",INDIRECT("減額一覧!C"&amp;$P602))</f>
        <v/>
      </c>
      <c r="D602" s="79" t="str">
        <f ca="1">IF($B602="","",INDIRECT("減額一覧!G"&amp;$P602))</f>
        <v/>
      </c>
      <c r="E602" s="19" t="str">
        <f ca="1">IF(B602="","",INDIRECT("減額一覧!H"&amp;P602))</f>
        <v/>
      </c>
      <c r="F602" s="19" t="str">
        <f ca="1">IF($B602="","",INDIRECT("減額一覧!AX"&amp;P602))</f>
        <v/>
      </c>
      <c r="G602" s="20" t="str">
        <f ca="1">IF($B602="","",INDIRECT("減額一覧!AY"&amp;P602))</f>
        <v/>
      </c>
      <c r="H602" s="20" t="str">
        <f ca="1">IF($B602="","",INDIRECT("減額一覧!AZ"&amp;P602))</f>
        <v/>
      </c>
      <c r="I602" s="32" t="str">
        <f ca="1">IF(B602="","",IF(INDIRECT("減額一覧!BO"&amp;P602)=0.08,0.08,0.1))</f>
        <v/>
      </c>
      <c r="J602" s="52"/>
      <c r="K602" s="95" t="str">
        <f t="shared" ca="1" si="1184"/>
        <v/>
      </c>
      <c r="L602" s="58" t="str">
        <f t="shared" ca="1" si="1146"/>
        <v/>
      </c>
      <c r="N602" s="113" t="str">
        <f t="shared" ca="1" si="1366"/>
        <v/>
      </c>
      <c r="O602" s="114" t="str">
        <f t="shared" ref="O602" ca="1" si="1374">IF(B602="","",IF(INDIRECT("減額一覧!BO"&amp;P602)=0.08,0.08,0.1))</f>
        <v/>
      </c>
      <c r="P602" s="38">
        <v>114</v>
      </c>
      <c r="Q602" s="38" t="str">
        <f t="shared" ca="1" si="1368"/>
        <v/>
      </c>
      <c r="R602" s="38" t="str">
        <f t="shared" ca="1" si="1368"/>
        <v/>
      </c>
      <c r="S602" s="66" t="str">
        <f t="shared" ca="1" si="1148"/>
        <v/>
      </c>
      <c r="T602" s="105" t="str">
        <f t="shared" ca="1" si="1319"/>
        <v/>
      </c>
    </row>
    <row r="603" spans="1:20" ht="20.25" hidden="1" thickTop="1" thickBot="1">
      <c r="B603" s="64"/>
      <c r="C603" s="41" t="str">
        <f>IF(B603="","",減額一覧!C299)</f>
        <v/>
      </c>
      <c r="D603" s="43"/>
      <c r="E603" s="21"/>
      <c r="F603" s="22" t="s">
        <v>69</v>
      </c>
      <c r="G603" s="23">
        <f t="shared" ref="G603:H603" si="1375">SUBTOTAL(9,G599:G602)</f>
        <v>0</v>
      </c>
      <c r="H603" s="23">
        <f t="shared" si="1375"/>
        <v>0</v>
      </c>
      <c r="I603" s="30"/>
      <c r="J603" s="53"/>
      <c r="K603" s="96" t="str">
        <f t="shared" si="1184"/>
        <v/>
      </c>
      <c r="L603" s="59" t="str">
        <f t="shared" si="1146"/>
        <v/>
      </c>
      <c r="N603" s="108" t="str">
        <f t="shared" ref="N603" si="1376">IF(AND(G603=0,H603=0),"","小計")</f>
        <v/>
      </c>
      <c r="O603" s="108" t="str">
        <f t="shared" ref="O603" si="1377">IF(AND(G603=0,H603=0),"","小計")</f>
        <v/>
      </c>
      <c r="P603" s="38"/>
      <c r="Q603" s="38"/>
      <c r="R603" s="38"/>
      <c r="S603" s="66" t="str">
        <f t="shared" si="1148"/>
        <v/>
      </c>
      <c r="T603" s="105" t="str">
        <f t="shared" si="1319"/>
        <v/>
      </c>
    </row>
    <row r="604" spans="1:20" ht="20.25" hidden="1" thickTop="1" thickBot="1">
      <c r="A604" t="str">
        <f ca="1">IF(B604="","",INDIRECT("減額一覧!B"&amp;$P604))</f>
        <v/>
      </c>
      <c r="B604" s="61" t="str">
        <f t="shared" ref="B604" ca="1" si="1378">IF(INDIRECT("減額一覧!BA"&amp;P604)=1,INDIRECT("減額一覧!M"&amp;P604),"")</f>
        <v/>
      </c>
      <c r="C604" s="36" t="str">
        <f ca="1">IF(B604="","",INDIRECT("減額一覧!C"&amp;$P604))</f>
        <v/>
      </c>
      <c r="D604" s="78" t="str">
        <f ca="1">IF($B604="","",INDIRECT("減額一覧!G"&amp;$P604))</f>
        <v/>
      </c>
      <c r="E604" s="19" t="str">
        <f ca="1">IF(B604="","",INDIRECT("減額一覧!H"&amp;P604))</f>
        <v/>
      </c>
      <c r="F604" s="19" t="str">
        <f ca="1">IF($B604="","",INDIRECT("減額一覧!T"&amp;P604))</f>
        <v/>
      </c>
      <c r="G604" s="20" t="str">
        <f ca="1">IF($B604="","",INDIRECT("減額一覧!U"&amp;P604))</f>
        <v/>
      </c>
      <c r="H604" s="20" t="str">
        <f ca="1">IF($B604="","",INDIRECT("減額一覧!V"&amp;P604))</f>
        <v/>
      </c>
      <c r="I604" s="32" t="str">
        <f ca="1">IF(B604="","",IF(INDIRECT("減額一覧!BL"&amp;P604)=0.08,0.08,0.1))</f>
        <v/>
      </c>
      <c r="J604" s="51"/>
      <c r="K604" s="94" t="str">
        <f t="shared" ca="1" si="1184"/>
        <v/>
      </c>
      <c r="L604" s="56" t="str">
        <f t="shared" ca="1" si="1146"/>
        <v/>
      </c>
      <c r="N604" s="113" t="str">
        <f t="shared" ref="N604:N607" ca="1" si="1379">IF(A604="","",IF(A604&gt;3000,"月ヶ瀬",IF(A604&gt;=2000,"都祁","市内")))</f>
        <v/>
      </c>
      <c r="O604" s="114" t="str">
        <f t="shared" ref="O604" ca="1" si="1380">IF(B604="","",IF(INDIRECT("減額一覧!BL"&amp;P604)=0.08,0.08,0.1))</f>
        <v/>
      </c>
      <c r="P604" s="38">
        <v>115</v>
      </c>
      <c r="Q604" s="38" t="str">
        <f t="shared" ref="Q604:R607" ca="1" si="1381">IF(G604="","",IF(G604&gt;0,1,""))</f>
        <v/>
      </c>
      <c r="R604" s="38" t="str">
        <f t="shared" ca="1" si="1381"/>
        <v/>
      </c>
      <c r="S604" s="66" t="str">
        <f t="shared" ca="1" si="1148"/>
        <v/>
      </c>
      <c r="T604" s="105" t="str">
        <f t="shared" ca="1" si="1319"/>
        <v/>
      </c>
    </row>
    <row r="605" spans="1:20" ht="20.25" hidden="1" thickTop="1" thickBot="1">
      <c r="A605" t="str">
        <f ca="1">IF(B605="","",INDIRECT("減額一覧!B"&amp;$P605))</f>
        <v/>
      </c>
      <c r="B605" s="61" t="str">
        <f t="shared" ref="B605" ca="1" si="1382">IF(INDIRECT("減額一覧!BB"&amp;P605)=1,INDIRECT("減額一覧!W"&amp;P605),"")</f>
        <v/>
      </c>
      <c r="C605" s="44" t="str">
        <f ca="1">IF(B605="","",INDIRECT("減額一覧!C"&amp;$P605))</f>
        <v/>
      </c>
      <c r="D605" s="79" t="str">
        <f ca="1">IF($B605="","",INDIRECT("減額一覧!G"&amp;$P605))</f>
        <v/>
      </c>
      <c r="E605" s="19" t="str">
        <f ca="1">IF(B605="","",INDIRECT("減額一覧!H"&amp;P605))</f>
        <v/>
      </c>
      <c r="F605" s="19" t="str">
        <f ca="1">IF($B605="","",INDIRECT("減額一覧!AD"&amp;P605))</f>
        <v/>
      </c>
      <c r="G605" s="20" t="str">
        <f ca="1">IF($B605="","",INDIRECT("減額一覧!AE"&amp;P605))</f>
        <v/>
      </c>
      <c r="H605" s="20" t="str">
        <f ca="1">IF($B605="","",INDIRECT("減額一覧!AF"&amp;P605))</f>
        <v/>
      </c>
      <c r="I605" s="32" t="str">
        <f ca="1">IF(B605="","",IF(INDIRECT("減額一覧!BM"&amp;P605)=0.08,0.08,0.1))</f>
        <v/>
      </c>
      <c r="J605" s="52"/>
      <c r="K605" s="95" t="str">
        <f t="shared" ca="1" si="1184"/>
        <v/>
      </c>
      <c r="L605" s="58" t="str">
        <f t="shared" ca="1" si="1146"/>
        <v/>
      </c>
      <c r="N605" s="113" t="str">
        <f t="shared" ca="1" si="1379"/>
        <v/>
      </c>
      <c r="O605" s="114" t="str">
        <f t="shared" ref="O605" ca="1" si="1383">IF(B605="","",IF(INDIRECT("減額一覧!BM"&amp;P605)=0.08,0.08,0.1))</f>
        <v/>
      </c>
      <c r="P605" s="38">
        <v>115</v>
      </c>
      <c r="Q605" s="38" t="str">
        <f t="shared" ca="1" si="1381"/>
        <v/>
      </c>
      <c r="R605" s="38" t="str">
        <f t="shared" ca="1" si="1381"/>
        <v/>
      </c>
      <c r="S605" s="66" t="str">
        <f t="shared" ca="1" si="1148"/>
        <v/>
      </c>
      <c r="T605" s="105" t="str">
        <f t="shared" ca="1" si="1319"/>
        <v/>
      </c>
    </row>
    <row r="606" spans="1:20" ht="20.25" hidden="1" thickTop="1" thickBot="1">
      <c r="A606" t="str">
        <f ca="1">IF(B606="","",INDIRECT("減額一覧!B"&amp;$P606))</f>
        <v/>
      </c>
      <c r="B606" s="61" t="str">
        <f t="shared" ref="B606" ca="1" si="1384">IF(INDIRECT("減額一覧!BC"&amp;P606)=1,INDIRECT("減額一覧!AG"&amp;P606),"")</f>
        <v/>
      </c>
      <c r="C606" s="36" t="str">
        <f ca="1">IF(B606="","",INDIRECT("減額一覧!C"&amp;$P606))</f>
        <v/>
      </c>
      <c r="D606" s="80" t="str">
        <f ca="1">IF($B606="","",INDIRECT("減額一覧!G"&amp;$P606))</f>
        <v/>
      </c>
      <c r="E606" s="19" t="str">
        <f ca="1">IF(B606="","",INDIRECT("減額一覧!H"&amp;P606))</f>
        <v/>
      </c>
      <c r="F606" s="19" t="str">
        <f ca="1">IF($B606="","",INDIRECT("減額一覧!AN"&amp;P606))</f>
        <v/>
      </c>
      <c r="G606" s="20" t="str">
        <f ca="1">IF($B606="","",INDIRECT("減額一覧!AO"&amp;P606))</f>
        <v/>
      </c>
      <c r="H606" s="20" t="str">
        <f ca="1">IF($B606="","",INDIRECT("減額一覧!AP"&amp;P606))</f>
        <v/>
      </c>
      <c r="I606" s="32" t="str">
        <f ca="1">IF(B606="","",IF(INDIRECT("減額一覧!BN"&amp;P606)=0.08,0.08,0.1))</f>
        <v/>
      </c>
      <c r="J606" s="52"/>
      <c r="K606" s="95" t="str">
        <f t="shared" ca="1" si="1184"/>
        <v/>
      </c>
      <c r="L606" s="58" t="str">
        <f t="shared" ca="1" si="1146"/>
        <v/>
      </c>
      <c r="N606" s="113" t="str">
        <f t="shared" ca="1" si="1379"/>
        <v/>
      </c>
      <c r="O606" s="114" t="str">
        <f t="shared" ref="O606" ca="1" si="1385">IF(B606="","",IF(INDIRECT("減額一覧!BN"&amp;P606)=0.08,0.08,0.1))</f>
        <v/>
      </c>
      <c r="P606" s="38">
        <v>115</v>
      </c>
      <c r="Q606" s="38" t="str">
        <f t="shared" ca="1" si="1381"/>
        <v/>
      </c>
      <c r="R606" s="38" t="str">
        <f t="shared" ca="1" si="1381"/>
        <v/>
      </c>
      <c r="S606" s="66" t="str">
        <f t="shared" ca="1" si="1148"/>
        <v/>
      </c>
      <c r="T606" s="105" t="str">
        <f t="shared" ca="1" si="1319"/>
        <v/>
      </c>
    </row>
    <row r="607" spans="1:20" ht="20.25" hidden="1" thickTop="1" thickBot="1">
      <c r="A607" t="str">
        <f ca="1">IF(B607="","",INDIRECT("減額一覧!B"&amp;$P607))</f>
        <v/>
      </c>
      <c r="B607" s="61" t="str">
        <f t="shared" ref="B607" ca="1" si="1386">IF(INDIRECT("減額一覧!BD"&amp;P607)=1,INDIRECT("減額一覧!AQ"&amp;P607),"")</f>
        <v/>
      </c>
      <c r="C607" s="45" t="str">
        <f ca="1">IF(B607="","",INDIRECT("減額一覧!C"&amp;$P607))</f>
        <v/>
      </c>
      <c r="D607" s="79" t="str">
        <f ca="1">IF($B607="","",INDIRECT("減額一覧!G"&amp;$P607))</f>
        <v/>
      </c>
      <c r="E607" s="19" t="str">
        <f ca="1">IF(B607="","",INDIRECT("減額一覧!H"&amp;P607))</f>
        <v/>
      </c>
      <c r="F607" s="19" t="str">
        <f ca="1">IF($B607="","",INDIRECT("減額一覧!AX"&amp;P607))</f>
        <v/>
      </c>
      <c r="G607" s="20" t="str">
        <f ca="1">IF($B607="","",INDIRECT("減額一覧!AY"&amp;P607))</f>
        <v/>
      </c>
      <c r="H607" s="20" t="str">
        <f ca="1">IF($B607="","",INDIRECT("減額一覧!AZ"&amp;P607))</f>
        <v/>
      </c>
      <c r="I607" s="32" t="str">
        <f ca="1">IF(B607="","",IF(INDIRECT("減額一覧!BO"&amp;P607)=0.08,0.08,0.1))</f>
        <v/>
      </c>
      <c r="J607" s="52"/>
      <c r="K607" s="95" t="str">
        <f t="shared" ca="1" si="1184"/>
        <v/>
      </c>
      <c r="L607" s="58" t="str">
        <f t="shared" ca="1" si="1146"/>
        <v/>
      </c>
      <c r="N607" s="113" t="str">
        <f t="shared" ca="1" si="1379"/>
        <v/>
      </c>
      <c r="O607" s="114" t="str">
        <f t="shared" ref="O607" ca="1" si="1387">IF(B607="","",IF(INDIRECT("減額一覧!BO"&amp;P607)=0.08,0.08,0.1))</f>
        <v/>
      </c>
      <c r="P607" s="38">
        <v>115</v>
      </c>
      <c r="Q607" s="38" t="str">
        <f t="shared" ca="1" si="1381"/>
        <v/>
      </c>
      <c r="R607" s="38" t="str">
        <f t="shared" ca="1" si="1381"/>
        <v/>
      </c>
      <c r="S607" s="66" t="str">
        <f t="shared" ca="1" si="1148"/>
        <v/>
      </c>
      <c r="T607" s="105" t="str">
        <f t="shared" ca="1" si="1319"/>
        <v/>
      </c>
    </row>
    <row r="608" spans="1:20" ht="20.25" hidden="1" thickTop="1" thickBot="1">
      <c r="B608" s="64"/>
      <c r="C608" s="41" t="str">
        <f>IF(B608="","",減額一覧!C304)</f>
        <v/>
      </c>
      <c r="D608" s="43"/>
      <c r="E608" s="21"/>
      <c r="F608" s="22" t="s">
        <v>69</v>
      </c>
      <c r="G608" s="23">
        <f t="shared" ref="G608:H608" si="1388">SUBTOTAL(9,G604:G607)</f>
        <v>0</v>
      </c>
      <c r="H608" s="23">
        <f t="shared" si="1388"/>
        <v>0</v>
      </c>
      <c r="I608" s="30"/>
      <c r="J608" s="53"/>
      <c r="K608" s="96" t="str">
        <f t="shared" si="1184"/>
        <v/>
      </c>
      <c r="L608" s="59" t="str">
        <f t="shared" si="1146"/>
        <v/>
      </c>
      <c r="N608" s="108" t="str">
        <f t="shared" ref="N608" si="1389">IF(AND(G608=0,H608=0),"","小計")</f>
        <v/>
      </c>
      <c r="O608" s="108" t="str">
        <f t="shared" ref="O608" si="1390">IF(AND(G608=0,H608=0),"","小計")</f>
        <v/>
      </c>
      <c r="P608" s="38"/>
      <c r="Q608" s="38"/>
      <c r="R608" s="38"/>
      <c r="S608" s="66" t="str">
        <f t="shared" si="1148"/>
        <v/>
      </c>
      <c r="T608" s="105" t="str">
        <f t="shared" si="1319"/>
        <v/>
      </c>
    </row>
    <row r="609" spans="1:20" ht="20.25" hidden="1" thickTop="1" thickBot="1">
      <c r="A609" t="str">
        <f ca="1">IF(B609="","",INDIRECT("減額一覧!B"&amp;$P609))</f>
        <v/>
      </c>
      <c r="B609" s="61" t="str">
        <f t="shared" ref="B609" ca="1" si="1391">IF(INDIRECT("減額一覧!BA"&amp;P609)=1,INDIRECT("減額一覧!M"&amp;P609),"")</f>
        <v/>
      </c>
      <c r="C609" s="36" t="str">
        <f ca="1">IF(B609="","",INDIRECT("減額一覧!C"&amp;$P609))</f>
        <v/>
      </c>
      <c r="D609" s="78" t="str">
        <f ca="1">IF($B609="","",INDIRECT("減額一覧!G"&amp;$P609))</f>
        <v/>
      </c>
      <c r="E609" s="19" t="str">
        <f ca="1">IF(B609="","",INDIRECT("減額一覧!H"&amp;P609))</f>
        <v/>
      </c>
      <c r="F609" s="19" t="str">
        <f ca="1">IF($B609="","",INDIRECT("減額一覧!T"&amp;P609))</f>
        <v/>
      </c>
      <c r="G609" s="20" t="str">
        <f ca="1">IF($B609="","",INDIRECT("減額一覧!U"&amp;P609))</f>
        <v/>
      </c>
      <c r="H609" s="20" t="str">
        <f ca="1">IF($B609="","",INDIRECT("減額一覧!V"&amp;P609))</f>
        <v/>
      </c>
      <c r="I609" s="32" t="str">
        <f ca="1">IF(B609="","",IF(INDIRECT("減額一覧!BL"&amp;P609)=0.08,0.08,0.1))</f>
        <v/>
      </c>
      <c r="J609" s="51"/>
      <c r="K609" s="94" t="str">
        <f t="shared" ca="1" si="1184"/>
        <v/>
      </c>
      <c r="L609" s="56" t="str">
        <f t="shared" ca="1" si="1146"/>
        <v/>
      </c>
      <c r="N609" s="113" t="str">
        <f t="shared" ref="N609:N612" ca="1" si="1392">IF(A609="","",IF(A609&gt;3000,"月ヶ瀬",IF(A609&gt;=2000,"都祁","市内")))</f>
        <v/>
      </c>
      <c r="O609" s="114" t="str">
        <f t="shared" ref="O609" ca="1" si="1393">IF(B609="","",IF(INDIRECT("減額一覧!BL"&amp;P609)=0.08,0.08,0.1))</f>
        <v/>
      </c>
      <c r="P609" s="38">
        <v>116</v>
      </c>
      <c r="Q609" s="38" t="str">
        <f t="shared" ref="Q609:R612" ca="1" si="1394">IF(G609="","",IF(G609&gt;0,1,""))</f>
        <v/>
      </c>
      <c r="R609" s="38" t="str">
        <f t="shared" ca="1" si="1394"/>
        <v/>
      </c>
      <c r="S609" s="66" t="str">
        <f t="shared" ca="1" si="1148"/>
        <v/>
      </c>
      <c r="T609" s="105" t="str">
        <f t="shared" ca="1" si="1319"/>
        <v/>
      </c>
    </row>
    <row r="610" spans="1:20" ht="20.25" hidden="1" thickTop="1" thickBot="1">
      <c r="A610" t="str">
        <f ca="1">IF(B610="","",INDIRECT("減額一覧!B"&amp;$P610))</f>
        <v/>
      </c>
      <c r="B610" s="61" t="str">
        <f t="shared" ref="B610" ca="1" si="1395">IF(INDIRECT("減額一覧!BB"&amp;P610)=1,INDIRECT("減額一覧!W"&amp;P610),"")</f>
        <v/>
      </c>
      <c r="C610" s="44" t="str">
        <f ca="1">IF(B610="","",INDIRECT("減額一覧!C"&amp;$P610))</f>
        <v/>
      </c>
      <c r="D610" s="79" t="str">
        <f ca="1">IF($B610="","",INDIRECT("減額一覧!G"&amp;$P610))</f>
        <v/>
      </c>
      <c r="E610" s="19" t="str">
        <f ca="1">IF(B610="","",INDIRECT("減額一覧!H"&amp;P610))</f>
        <v/>
      </c>
      <c r="F610" s="19" t="str">
        <f ca="1">IF($B610="","",INDIRECT("減額一覧!AD"&amp;P610))</f>
        <v/>
      </c>
      <c r="G610" s="20" t="str">
        <f ca="1">IF($B610="","",INDIRECT("減額一覧!AE"&amp;P610))</f>
        <v/>
      </c>
      <c r="H610" s="20" t="str">
        <f ca="1">IF($B610="","",INDIRECT("減額一覧!AF"&amp;P610))</f>
        <v/>
      </c>
      <c r="I610" s="32" t="str">
        <f ca="1">IF(B610="","",IF(INDIRECT("減額一覧!BM"&amp;P610)=0.08,0.08,0.1))</f>
        <v/>
      </c>
      <c r="J610" s="52"/>
      <c r="K610" s="95" t="str">
        <f t="shared" ca="1" si="1184"/>
        <v/>
      </c>
      <c r="L610" s="58" t="str">
        <f t="shared" ca="1" si="1146"/>
        <v/>
      </c>
      <c r="N610" s="113" t="str">
        <f t="shared" ca="1" si="1392"/>
        <v/>
      </c>
      <c r="O610" s="114" t="str">
        <f t="shared" ref="O610" ca="1" si="1396">IF(B610="","",IF(INDIRECT("減額一覧!BM"&amp;P610)=0.08,0.08,0.1))</f>
        <v/>
      </c>
      <c r="P610" s="38">
        <v>116</v>
      </c>
      <c r="Q610" s="38" t="str">
        <f t="shared" ca="1" si="1394"/>
        <v/>
      </c>
      <c r="R610" s="38" t="str">
        <f t="shared" ca="1" si="1394"/>
        <v/>
      </c>
      <c r="S610" s="66" t="str">
        <f t="shared" ca="1" si="1148"/>
        <v/>
      </c>
      <c r="T610" s="105" t="str">
        <f t="shared" ca="1" si="1319"/>
        <v/>
      </c>
    </row>
    <row r="611" spans="1:20" ht="20.25" hidden="1" thickTop="1" thickBot="1">
      <c r="A611" t="str">
        <f ca="1">IF(B611="","",INDIRECT("減額一覧!B"&amp;$P611))</f>
        <v/>
      </c>
      <c r="B611" s="61" t="str">
        <f t="shared" ref="B611" ca="1" si="1397">IF(INDIRECT("減額一覧!BC"&amp;P611)=1,INDIRECT("減額一覧!AG"&amp;P611),"")</f>
        <v/>
      </c>
      <c r="C611" s="36" t="str">
        <f ca="1">IF(B611="","",INDIRECT("減額一覧!C"&amp;$P611))</f>
        <v/>
      </c>
      <c r="D611" s="80" t="str">
        <f ca="1">IF($B611="","",INDIRECT("減額一覧!G"&amp;$P611))</f>
        <v/>
      </c>
      <c r="E611" s="19" t="str">
        <f ca="1">IF(B611="","",INDIRECT("減額一覧!H"&amp;P611))</f>
        <v/>
      </c>
      <c r="F611" s="19" t="str">
        <f ca="1">IF($B611="","",INDIRECT("減額一覧!AN"&amp;P611))</f>
        <v/>
      </c>
      <c r="G611" s="20" t="str">
        <f ca="1">IF($B611="","",INDIRECT("減額一覧!AO"&amp;P611))</f>
        <v/>
      </c>
      <c r="H611" s="20" t="str">
        <f ca="1">IF($B611="","",INDIRECT("減額一覧!AP"&amp;P611))</f>
        <v/>
      </c>
      <c r="I611" s="32" t="str">
        <f ca="1">IF(B611="","",IF(INDIRECT("減額一覧!BN"&amp;P611)=0.08,0.08,0.1))</f>
        <v/>
      </c>
      <c r="J611" s="52"/>
      <c r="K611" s="95" t="str">
        <f t="shared" ca="1" si="1184"/>
        <v/>
      </c>
      <c r="L611" s="58" t="str">
        <f t="shared" ca="1" si="1146"/>
        <v/>
      </c>
      <c r="N611" s="113" t="str">
        <f t="shared" ca="1" si="1392"/>
        <v/>
      </c>
      <c r="O611" s="114" t="str">
        <f t="shared" ref="O611" ca="1" si="1398">IF(B611="","",IF(INDIRECT("減額一覧!BN"&amp;P611)=0.08,0.08,0.1))</f>
        <v/>
      </c>
      <c r="P611" s="38">
        <v>116</v>
      </c>
      <c r="Q611" s="38" t="str">
        <f t="shared" ca="1" si="1394"/>
        <v/>
      </c>
      <c r="R611" s="38" t="str">
        <f t="shared" ca="1" si="1394"/>
        <v/>
      </c>
      <c r="S611" s="66" t="str">
        <f t="shared" ca="1" si="1148"/>
        <v/>
      </c>
      <c r="T611" s="105" t="str">
        <f t="shared" ca="1" si="1319"/>
        <v/>
      </c>
    </row>
    <row r="612" spans="1:20" ht="20.25" hidden="1" thickTop="1" thickBot="1">
      <c r="A612" t="str">
        <f ca="1">IF(B612="","",INDIRECT("減額一覧!B"&amp;$P612))</f>
        <v/>
      </c>
      <c r="B612" s="61" t="str">
        <f t="shared" ref="B612" ca="1" si="1399">IF(INDIRECT("減額一覧!BD"&amp;P612)=1,INDIRECT("減額一覧!AQ"&amp;P612),"")</f>
        <v/>
      </c>
      <c r="C612" s="45" t="str">
        <f ca="1">IF(B612="","",INDIRECT("減額一覧!C"&amp;$P612))</f>
        <v/>
      </c>
      <c r="D612" s="79" t="str">
        <f ca="1">IF($B612="","",INDIRECT("減額一覧!G"&amp;$P612))</f>
        <v/>
      </c>
      <c r="E612" s="19" t="str">
        <f ca="1">IF(B612="","",INDIRECT("減額一覧!H"&amp;P612))</f>
        <v/>
      </c>
      <c r="F612" s="19" t="str">
        <f ca="1">IF($B612="","",INDIRECT("減額一覧!AX"&amp;P612))</f>
        <v/>
      </c>
      <c r="G612" s="20" t="str">
        <f ca="1">IF($B612="","",INDIRECT("減額一覧!AY"&amp;P612))</f>
        <v/>
      </c>
      <c r="H612" s="20" t="str">
        <f ca="1">IF($B612="","",INDIRECT("減額一覧!AZ"&amp;P612))</f>
        <v/>
      </c>
      <c r="I612" s="32" t="str">
        <f ca="1">IF(B612="","",IF(INDIRECT("減額一覧!BO"&amp;P612)=0.08,0.08,0.1))</f>
        <v/>
      </c>
      <c r="J612" s="52"/>
      <c r="K612" s="95" t="str">
        <f t="shared" ca="1" si="1184"/>
        <v/>
      </c>
      <c r="L612" s="58" t="str">
        <f t="shared" ca="1" si="1146"/>
        <v/>
      </c>
      <c r="N612" s="113" t="str">
        <f t="shared" ca="1" si="1392"/>
        <v/>
      </c>
      <c r="O612" s="114" t="str">
        <f t="shared" ref="O612" ca="1" si="1400">IF(B612="","",IF(INDIRECT("減額一覧!BO"&amp;P612)=0.08,0.08,0.1))</f>
        <v/>
      </c>
      <c r="P612" s="38">
        <v>116</v>
      </c>
      <c r="Q612" s="38" t="str">
        <f t="shared" ca="1" si="1394"/>
        <v/>
      </c>
      <c r="R612" s="38" t="str">
        <f t="shared" ca="1" si="1394"/>
        <v/>
      </c>
      <c r="S612" s="66" t="str">
        <f t="shared" ca="1" si="1148"/>
        <v/>
      </c>
      <c r="T612" s="105" t="str">
        <f t="shared" ca="1" si="1319"/>
        <v/>
      </c>
    </row>
    <row r="613" spans="1:20" ht="20.25" hidden="1" thickTop="1" thickBot="1">
      <c r="B613" s="64"/>
      <c r="C613" s="41" t="str">
        <f>IF(B613="","",減額一覧!C309)</f>
        <v/>
      </c>
      <c r="D613" s="43"/>
      <c r="E613" s="21"/>
      <c r="F613" s="22" t="s">
        <v>69</v>
      </c>
      <c r="G613" s="23">
        <f t="shared" ref="G613:H613" si="1401">SUBTOTAL(9,G609:G612)</f>
        <v>0</v>
      </c>
      <c r="H613" s="23">
        <f t="shared" si="1401"/>
        <v>0</v>
      </c>
      <c r="I613" s="30"/>
      <c r="J613" s="53"/>
      <c r="K613" s="96" t="str">
        <f t="shared" si="1184"/>
        <v/>
      </c>
      <c r="L613" s="59" t="str">
        <f t="shared" si="1146"/>
        <v/>
      </c>
      <c r="N613" s="108" t="str">
        <f t="shared" ref="N613" si="1402">IF(AND(G613=0,H613=0),"","小計")</f>
        <v/>
      </c>
      <c r="O613" s="108" t="str">
        <f t="shared" ref="O613" si="1403">IF(AND(G613=0,H613=0),"","小計")</f>
        <v/>
      </c>
      <c r="P613" s="38"/>
      <c r="Q613" s="38"/>
      <c r="R613" s="38"/>
      <c r="S613" s="66" t="str">
        <f t="shared" si="1148"/>
        <v/>
      </c>
      <c r="T613" s="105" t="str">
        <f t="shared" si="1319"/>
        <v/>
      </c>
    </row>
    <row r="614" spans="1:20" ht="20.25" hidden="1" thickTop="1" thickBot="1">
      <c r="A614" t="str">
        <f ca="1">IF(B614="","",INDIRECT("減額一覧!B"&amp;$P614))</f>
        <v/>
      </c>
      <c r="B614" s="61" t="str">
        <f t="shared" ref="B614" ca="1" si="1404">IF(INDIRECT("減額一覧!BA"&amp;P614)=1,INDIRECT("減額一覧!M"&amp;P614),"")</f>
        <v/>
      </c>
      <c r="C614" s="36" t="str">
        <f ca="1">IF(B614="","",INDIRECT("減額一覧!C"&amp;$P614))</f>
        <v/>
      </c>
      <c r="D614" s="78" t="str">
        <f ca="1">IF($B614="","",INDIRECT("減額一覧!G"&amp;$P614))</f>
        <v/>
      </c>
      <c r="E614" s="19" t="str">
        <f ca="1">IF(B614="","",INDIRECT("減額一覧!H"&amp;P614))</f>
        <v/>
      </c>
      <c r="F614" s="19" t="str">
        <f ca="1">IF($B614="","",INDIRECT("減額一覧!T"&amp;P614))</f>
        <v/>
      </c>
      <c r="G614" s="20" t="str">
        <f ca="1">IF($B614="","",INDIRECT("減額一覧!U"&amp;P614))</f>
        <v/>
      </c>
      <c r="H614" s="20" t="str">
        <f ca="1">IF($B614="","",INDIRECT("減額一覧!V"&amp;P614))</f>
        <v/>
      </c>
      <c r="I614" s="32" t="str">
        <f ca="1">IF(B614="","",IF(INDIRECT("減額一覧!BL"&amp;P614)=0.08,0.08,0.1))</f>
        <v/>
      </c>
      <c r="J614" s="51"/>
      <c r="K614" s="94" t="str">
        <f t="shared" ca="1" si="1184"/>
        <v/>
      </c>
      <c r="L614" s="56" t="str">
        <f t="shared" ca="1" si="1146"/>
        <v/>
      </c>
      <c r="N614" s="113" t="str">
        <f t="shared" ref="N614:N617" ca="1" si="1405">IF(A614="","",IF(A614&gt;3000,"月ヶ瀬",IF(A614&gt;=2000,"都祁","市内")))</f>
        <v/>
      </c>
      <c r="O614" s="114" t="str">
        <f t="shared" ref="O614" ca="1" si="1406">IF(B614="","",IF(INDIRECT("減額一覧!BL"&amp;P614)=0.08,0.08,0.1))</f>
        <v/>
      </c>
      <c r="P614" s="38">
        <v>117</v>
      </c>
      <c r="Q614" s="38" t="str">
        <f t="shared" ref="Q614:R617" ca="1" si="1407">IF(G614="","",IF(G614&gt;0,1,""))</f>
        <v/>
      </c>
      <c r="R614" s="38" t="str">
        <f t="shared" ca="1" si="1407"/>
        <v/>
      </c>
      <c r="S614" s="66" t="str">
        <f t="shared" ca="1" si="1148"/>
        <v/>
      </c>
      <c r="T614" s="105" t="str">
        <f t="shared" ca="1" si="1319"/>
        <v/>
      </c>
    </row>
    <row r="615" spans="1:20" ht="20.25" hidden="1" thickTop="1" thickBot="1">
      <c r="A615" t="str">
        <f ca="1">IF(B615="","",INDIRECT("減額一覧!B"&amp;$P615))</f>
        <v/>
      </c>
      <c r="B615" s="61" t="str">
        <f t="shared" ref="B615" ca="1" si="1408">IF(INDIRECT("減額一覧!BB"&amp;P615)=1,INDIRECT("減額一覧!W"&amp;P615),"")</f>
        <v/>
      </c>
      <c r="C615" s="44" t="str">
        <f ca="1">IF(B615="","",INDIRECT("減額一覧!C"&amp;$P615))</f>
        <v/>
      </c>
      <c r="D615" s="79" t="str">
        <f ca="1">IF($B615="","",INDIRECT("減額一覧!G"&amp;$P615))</f>
        <v/>
      </c>
      <c r="E615" s="19" t="str">
        <f ca="1">IF(B615="","",INDIRECT("減額一覧!H"&amp;P615))</f>
        <v/>
      </c>
      <c r="F615" s="19" t="str">
        <f ca="1">IF($B615="","",INDIRECT("減額一覧!AD"&amp;P615))</f>
        <v/>
      </c>
      <c r="G615" s="20" t="str">
        <f ca="1">IF($B615="","",INDIRECT("減額一覧!AE"&amp;P615))</f>
        <v/>
      </c>
      <c r="H615" s="20" t="str">
        <f ca="1">IF($B615="","",INDIRECT("減額一覧!AF"&amp;P615))</f>
        <v/>
      </c>
      <c r="I615" s="32" t="str">
        <f ca="1">IF(B615="","",IF(INDIRECT("減額一覧!BM"&amp;P615)=0.08,0.08,0.1))</f>
        <v/>
      </c>
      <c r="J615" s="52"/>
      <c r="K615" s="95" t="str">
        <f t="shared" ca="1" si="1184"/>
        <v/>
      </c>
      <c r="L615" s="58" t="str">
        <f t="shared" ca="1" si="1146"/>
        <v/>
      </c>
      <c r="N615" s="113" t="str">
        <f t="shared" ca="1" si="1405"/>
        <v/>
      </c>
      <c r="O615" s="114" t="str">
        <f t="shared" ref="O615" ca="1" si="1409">IF(B615="","",IF(INDIRECT("減額一覧!BM"&amp;P615)=0.08,0.08,0.1))</f>
        <v/>
      </c>
      <c r="P615" s="38">
        <v>117</v>
      </c>
      <c r="Q615" s="38" t="str">
        <f t="shared" ca="1" si="1407"/>
        <v/>
      </c>
      <c r="R615" s="38" t="str">
        <f t="shared" ca="1" si="1407"/>
        <v/>
      </c>
      <c r="S615" s="66" t="str">
        <f t="shared" ca="1" si="1148"/>
        <v/>
      </c>
      <c r="T615" s="105" t="str">
        <f t="shared" ca="1" si="1319"/>
        <v/>
      </c>
    </row>
    <row r="616" spans="1:20" ht="20.25" hidden="1" thickTop="1" thickBot="1">
      <c r="A616" t="str">
        <f ca="1">IF(B616="","",INDIRECT("減額一覧!B"&amp;$P616))</f>
        <v/>
      </c>
      <c r="B616" s="61" t="str">
        <f t="shared" ref="B616" ca="1" si="1410">IF(INDIRECT("減額一覧!BC"&amp;P616)=1,INDIRECT("減額一覧!AG"&amp;P616),"")</f>
        <v/>
      </c>
      <c r="C616" s="36" t="str">
        <f ca="1">IF(B616="","",INDIRECT("減額一覧!C"&amp;$P616))</f>
        <v/>
      </c>
      <c r="D616" s="80" t="str">
        <f ca="1">IF($B616="","",INDIRECT("減額一覧!G"&amp;$P616))</f>
        <v/>
      </c>
      <c r="E616" s="19" t="str">
        <f ca="1">IF(B616="","",INDIRECT("減額一覧!H"&amp;P616))</f>
        <v/>
      </c>
      <c r="F616" s="19" t="str">
        <f ca="1">IF($B616="","",INDIRECT("減額一覧!AN"&amp;P616))</f>
        <v/>
      </c>
      <c r="G616" s="20" t="str">
        <f ca="1">IF($B616="","",INDIRECT("減額一覧!AO"&amp;P616))</f>
        <v/>
      </c>
      <c r="H616" s="20" t="str">
        <f ca="1">IF($B616="","",INDIRECT("減額一覧!AP"&amp;P616))</f>
        <v/>
      </c>
      <c r="I616" s="32" t="str">
        <f ca="1">IF(B616="","",IF(INDIRECT("減額一覧!BN"&amp;P616)=0.08,0.08,0.1))</f>
        <v/>
      </c>
      <c r="J616" s="52"/>
      <c r="K616" s="95" t="str">
        <f t="shared" ca="1" si="1184"/>
        <v/>
      </c>
      <c r="L616" s="58" t="str">
        <f t="shared" ca="1" si="1146"/>
        <v/>
      </c>
      <c r="N616" s="113" t="str">
        <f t="shared" ca="1" si="1405"/>
        <v/>
      </c>
      <c r="O616" s="114" t="str">
        <f t="shared" ref="O616" ca="1" si="1411">IF(B616="","",IF(INDIRECT("減額一覧!BN"&amp;P616)=0.08,0.08,0.1))</f>
        <v/>
      </c>
      <c r="P616" s="38">
        <v>117</v>
      </c>
      <c r="Q616" s="38" t="str">
        <f t="shared" ca="1" si="1407"/>
        <v/>
      </c>
      <c r="R616" s="38" t="str">
        <f t="shared" ca="1" si="1407"/>
        <v/>
      </c>
      <c r="S616" s="66" t="str">
        <f t="shared" ca="1" si="1148"/>
        <v/>
      </c>
      <c r="T616" s="105" t="str">
        <f t="shared" ca="1" si="1319"/>
        <v/>
      </c>
    </row>
    <row r="617" spans="1:20" ht="20.25" hidden="1" thickTop="1" thickBot="1">
      <c r="A617" t="str">
        <f ca="1">IF(B617="","",INDIRECT("減額一覧!B"&amp;$P617))</f>
        <v/>
      </c>
      <c r="B617" s="61" t="str">
        <f t="shared" ref="B617" ca="1" si="1412">IF(INDIRECT("減額一覧!BD"&amp;P617)=1,INDIRECT("減額一覧!AQ"&amp;P617),"")</f>
        <v/>
      </c>
      <c r="C617" s="45" t="str">
        <f ca="1">IF(B617="","",INDIRECT("減額一覧!C"&amp;$P617))</f>
        <v/>
      </c>
      <c r="D617" s="79" t="str">
        <f ca="1">IF($B617="","",INDIRECT("減額一覧!G"&amp;$P617))</f>
        <v/>
      </c>
      <c r="E617" s="19" t="str">
        <f ca="1">IF(B617="","",INDIRECT("減額一覧!H"&amp;P617))</f>
        <v/>
      </c>
      <c r="F617" s="19" t="str">
        <f ca="1">IF($B617="","",INDIRECT("減額一覧!AX"&amp;P617))</f>
        <v/>
      </c>
      <c r="G617" s="20" t="str">
        <f ca="1">IF($B617="","",INDIRECT("減額一覧!AY"&amp;P617))</f>
        <v/>
      </c>
      <c r="H617" s="20" t="str">
        <f ca="1">IF($B617="","",INDIRECT("減額一覧!AZ"&amp;P617))</f>
        <v/>
      </c>
      <c r="I617" s="32" t="str">
        <f ca="1">IF(B617="","",IF(INDIRECT("減額一覧!BO"&amp;P617)=0.08,0.08,0.1))</f>
        <v/>
      </c>
      <c r="J617" s="52"/>
      <c r="K617" s="95" t="str">
        <f t="shared" ca="1" si="1184"/>
        <v/>
      </c>
      <c r="L617" s="58" t="str">
        <f t="shared" ca="1" si="1146"/>
        <v/>
      </c>
      <c r="N617" s="113" t="str">
        <f t="shared" ca="1" si="1405"/>
        <v/>
      </c>
      <c r="O617" s="114" t="str">
        <f t="shared" ref="O617" ca="1" si="1413">IF(B617="","",IF(INDIRECT("減額一覧!BO"&amp;P617)=0.08,0.08,0.1))</f>
        <v/>
      </c>
      <c r="P617" s="38">
        <v>117</v>
      </c>
      <c r="Q617" s="38" t="str">
        <f t="shared" ca="1" si="1407"/>
        <v/>
      </c>
      <c r="R617" s="38" t="str">
        <f t="shared" ca="1" si="1407"/>
        <v/>
      </c>
      <c r="S617" s="66" t="str">
        <f t="shared" ca="1" si="1148"/>
        <v/>
      </c>
      <c r="T617" s="105" t="str">
        <f t="shared" ca="1" si="1319"/>
        <v/>
      </c>
    </row>
    <row r="618" spans="1:20" ht="20.25" hidden="1" thickTop="1" thickBot="1">
      <c r="A618" t="str">
        <f t="shared" ref="A618" ca="1" si="1414">IF(B618="","",INDIRECT("減額一覧!B"&amp;$P618))</f>
        <v/>
      </c>
      <c r="B618" s="64"/>
      <c r="C618" s="41" t="str">
        <f>IF(B618="","",減額一覧!C314)</f>
        <v/>
      </c>
      <c r="D618" s="43"/>
      <c r="E618" s="21"/>
      <c r="F618" s="22" t="s">
        <v>69</v>
      </c>
      <c r="G618" s="23">
        <f t="shared" ref="G618:H618" si="1415">SUBTOTAL(9,G614:G617)</f>
        <v>0</v>
      </c>
      <c r="H618" s="23">
        <f t="shared" si="1415"/>
        <v>0</v>
      </c>
      <c r="I618" s="30"/>
      <c r="J618" s="53"/>
      <c r="K618" s="96" t="str">
        <f t="shared" ca="1" si="1184"/>
        <v/>
      </c>
      <c r="L618" s="59" t="str">
        <f t="shared" si="1146"/>
        <v/>
      </c>
      <c r="N618" s="108" t="str">
        <f t="shared" ref="N618" si="1416">IF(AND(G618=0,H618=0),"","小計")</f>
        <v/>
      </c>
      <c r="O618" s="108" t="str">
        <f t="shared" ref="O618" si="1417">IF(AND(G618=0,H618=0),"","小計")</f>
        <v/>
      </c>
      <c r="P618" s="38"/>
      <c r="Q618" s="38"/>
      <c r="R618" s="38"/>
      <c r="S618" s="66" t="str">
        <f t="shared" si="1148"/>
        <v/>
      </c>
      <c r="T618" s="105" t="str">
        <f t="shared" si="1319"/>
        <v/>
      </c>
    </row>
    <row r="619" spans="1:20" ht="20.25" hidden="1" thickTop="1" thickBot="1">
      <c r="A619" t="str">
        <f ca="1">IF(B619="","",INDIRECT("減額一覧!B"&amp;$P619))</f>
        <v/>
      </c>
      <c r="B619" s="61" t="str">
        <f t="shared" ref="B619" ca="1" si="1418">IF(INDIRECT("減額一覧!BA"&amp;P619)=1,INDIRECT("減額一覧!M"&amp;P619),"")</f>
        <v/>
      </c>
      <c r="C619" s="36" t="str">
        <f ca="1">IF(B619="","",INDIRECT("減額一覧!C"&amp;$P619))</f>
        <v/>
      </c>
      <c r="D619" s="78" t="str">
        <f ca="1">IF($B619="","",INDIRECT("減額一覧!G"&amp;$P619))</f>
        <v/>
      </c>
      <c r="E619" s="19" t="str">
        <f ca="1">IF(B619="","",INDIRECT("減額一覧!H"&amp;P619))</f>
        <v/>
      </c>
      <c r="F619" s="19" t="str">
        <f ca="1">IF($B619="","",INDIRECT("減額一覧!T"&amp;P619))</f>
        <v/>
      </c>
      <c r="G619" s="20" t="str">
        <f ca="1">IF($B619="","",INDIRECT("減額一覧!U"&amp;P619))</f>
        <v/>
      </c>
      <c r="H619" s="20" t="str">
        <f ca="1">IF($B619="","",INDIRECT("減額一覧!V"&amp;P619))</f>
        <v/>
      </c>
      <c r="I619" s="32" t="str">
        <f ca="1">IF(B619="","",IF(INDIRECT("減額一覧!BL"&amp;P619)=0.08,0.08,0.1))</f>
        <v/>
      </c>
      <c r="J619" s="51"/>
      <c r="K619" s="94" t="str">
        <f t="shared" ca="1" si="1184"/>
        <v/>
      </c>
      <c r="L619" s="56" t="str">
        <f t="shared" ca="1" si="1146"/>
        <v/>
      </c>
      <c r="N619" s="113" t="str">
        <f t="shared" ref="N619:N622" ca="1" si="1419">IF(A619="","",IF(A619&gt;3000,"月ヶ瀬",IF(A619&gt;=2000,"都祁","市内")))</f>
        <v/>
      </c>
      <c r="O619" s="114" t="str">
        <f t="shared" ref="O619" ca="1" si="1420">IF(B619="","",IF(INDIRECT("減額一覧!BL"&amp;P619)=0.08,0.08,0.1))</f>
        <v/>
      </c>
      <c r="P619" s="38">
        <v>114</v>
      </c>
      <c r="Q619" s="38" t="str">
        <f t="shared" ref="Q619:R622" ca="1" si="1421">IF(G619="","",IF(G619&gt;0,1,""))</f>
        <v/>
      </c>
      <c r="R619" s="38" t="str">
        <f t="shared" ca="1" si="1421"/>
        <v/>
      </c>
      <c r="S619" s="66" t="str">
        <f t="shared" ca="1" si="1148"/>
        <v/>
      </c>
      <c r="T619" s="105" t="str">
        <f t="shared" ca="1" si="1319"/>
        <v/>
      </c>
    </row>
    <row r="620" spans="1:20" ht="20.25" hidden="1" thickTop="1" thickBot="1">
      <c r="A620" t="str">
        <f ca="1">IF(B620="","",INDIRECT("減額一覧!B"&amp;$P620))</f>
        <v/>
      </c>
      <c r="B620" s="61" t="str">
        <f t="shared" ref="B620" ca="1" si="1422">IF(INDIRECT("減額一覧!BB"&amp;P620)=1,INDIRECT("減額一覧!W"&amp;P620),"")</f>
        <v/>
      </c>
      <c r="C620" s="44" t="str">
        <f ca="1">IF(B620="","",INDIRECT("減額一覧!C"&amp;$P620))</f>
        <v/>
      </c>
      <c r="D620" s="79" t="str">
        <f ca="1">IF($B620="","",INDIRECT("減額一覧!G"&amp;$P620))</f>
        <v/>
      </c>
      <c r="E620" s="19" t="str">
        <f ca="1">IF(B620="","",INDIRECT("減額一覧!H"&amp;P620))</f>
        <v/>
      </c>
      <c r="F620" s="19" t="str">
        <f ca="1">IF($B620="","",INDIRECT("減額一覧!AD"&amp;P620))</f>
        <v/>
      </c>
      <c r="G620" s="20" t="str">
        <f ca="1">IF($B620="","",INDIRECT("減額一覧!AE"&amp;P620))</f>
        <v/>
      </c>
      <c r="H620" s="20" t="str">
        <f ca="1">IF($B620="","",INDIRECT("減額一覧!AF"&amp;P620))</f>
        <v/>
      </c>
      <c r="I620" s="32" t="str">
        <f ca="1">IF(B620="","",IF(INDIRECT("減額一覧!BM"&amp;P620)=0.08,0.08,0.1))</f>
        <v/>
      </c>
      <c r="J620" s="52"/>
      <c r="K620" s="95" t="str">
        <f t="shared" ca="1" si="1184"/>
        <v/>
      </c>
      <c r="L620" s="58" t="str">
        <f t="shared" ca="1" si="1146"/>
        <v/>
      </c>
      <c r="N620" s="113" t="str">
        <f t="shared" ca="1" si="1419"/>
        <v/>
      </c>
      <c r="O620" s="114" t="str">
        <f t="shared" ref="O620" ca="1" si="1423">IF(B620="","",IF(INDIRECT("減額一覧!BM"&amp;P620)=0.08,0.08,0.1))</f>
        <v/>
      </c>
      <c r="P620" s="38">
        <v>114</v>
      </c>
      <c r="Q620" s="38" t="str">
        <f t="shared" ca="1" si="1421"/>
        <v/>
      </c>
      <c r="R620" s="38" t="str">
        <f t="shared" ca="1" si="1421"/>
        <v/>
      </c>
      <c r="S620" s="66" t="str">
        <f t="shared" ca="1" si="1148"/>
        <v/>
      </c>
      <c r="T620" s="105" t="str">
        <f t="shared" ca="1" si="1319"/>
        <v/>
      </c>
    </row>
    <row r="621" spans="1:20" ht="20.25" hidden="1" thickTop="1" thickBot="1">
      <c r="A621" t="str">
        <f ca="1">IF(B621="","",INDIRECT("減額一覧!B"&amp;$P621))</f>
        <v/>
      </c>
      <c r="B621" s="61" t="str">
        <f t="shared" ref="B621" ca="1" si="1424">IF(INDIRECT("減額一覧!BC"&amp;P621)=1,INDIRECT("減額一覧!AG"&amp;P621),"")</f>
        <v/>
      </c>
      <c r="C621" s="36" t="str">
        <f ca="1">IF(B621="","",INDIRECT("減額一覧!C"&amp;$P621))</f>
        <v/>
      </c>
      <c r="D621" s="80" t="str">
        <f ca="1">IF($B621="","",INDIRECT("減額一覧!G"&amp;$P621))</f>
        <v/>
      </c>
      <c r="E621" s="19" t="str">
        <f ca="1">IF(B621="","",INDIRECT("減額一覧!H"&amp;P621))</f>
        <v/>
      </c>
      <c r="F621" s="19" t="str">
        <f ca="1">IF($B621="","",INDIRECT("減額一覧!AN"&amp;P621))</f>
        <v/>
      </c>
      <c r="G621" s="20" t="str">
        <f ca="1">IF($B621="","",INDIRECT("減額一覧!AO"&amp;P621))</f>
        <v/>
      </c>
      <c r="H621" s="20" t="str">
        <f ca="1">IF($B621="","",INDIRECT("減額一覧!AP"&amp;P621))</f>
        <v/>
      </c>
      <c r="I621" s="32" t="str">
        <f ca="1">IF(B621="","",IF(INDIRECT("減額一覧!BN"&amp;P621)=0.08,0.08,0.1))</f>
        <v/>
      </c>
      <c r="J621" s="52"/>
      <c r="K621" s="95" t="str">
        <f t="shared" ca="1" si="1184"/>
        <v/>
      </c>
      <c r="L621" s="58" t="str">
        <f t="shared" ca="1" si="1146"/>
        <v/>
      </c>
      <c r="N621" s="113" t="str">
        <f t="shared" ca="1" si="1419"/>
        <v/>
      </c>
      <c r="O621" s="114" t="str">
        <f t="shared" ref="O621" ca="1" si="1425">IF(B621="","",IF(INDIRECT("減額一覧!BN"&amp;P621)=0.08,0.08,0.1))</f>
        <v/>
      </c>
      <c r="P621" s="38">
        <v>114</v>
      </c>
      <c r="Q621" s="38" t="str">
        <f t="shared" ca="1" si="1421"/>
        <v/>
      </c>
      <c r="R621" s="38" t="str">
        <f t="shared" ca="1" si="1421"/>
        <v/>
      </c>
      <c r="S621" s="66" t="str">
        <f t="shared" ca="1" si="1148"/>
        <v/>
      </c>
      <c r="T621" s="105" t="str">
        <f t="shared" ca="1" si="1319"/>
        <v/>
      </c>
    </row>
    <row r="622" spans="1:20" ht="20.25" hidden="1" thickTop="1" thickBot="1">
      <c r="A622" t="str">
        <f ca="1">IF(B622="","",INDIRECT("減額一覧!B"&amp;$P622))</f>
        <v/>
      </c>
      <c r="B622" s="61" t="str">
        <f t="shared" ref="B622" ca="1" si="1426">IF(INDIRECT("減額一覧!BD"&amp;P622)=1,INDIRECT("減額一覧!AQ"&amp;P622),"")</f>
        <v/>
      </c>
      <c r="C622" s="45" t="str">
        <f ca="1">IF(B622="","",INDIRECT("減額一覧!C"&amp;$P622))</f>
        <v/>
      </c>
      <c r="D622" s="79" t="str">
        <f ca="1">IF($B622="","",INDIRECT("減額一覧!G"&amp;$P622))</f>
        <v/>
      </c>
      <c r="E622" s="19" t="str">
        <f ca="1">IF(B622="","",INDIRECT("減額一覧!H"&amp;P622))</f>
        <v/>
      </c>
      <c r="F622" s="19" t="str">
        <f ca="1">IF($B622="","",INDIRECT("減額一覧!AX"&amp;P622))</f>
        <v/>
      </c>
      <c r="G622" s="20" t="str">
        <f ca="1">IF($B622="","",INDIRECT("減額一覧!AY"&amp;P622))</f>
        <v/>
      </c>
      <c r="H622" s="20" t="str">
        <f ca="1">IF($B622="","",INDIRECT("減額一覧!AZ"&amp;P622))</f>
        <v/>
      </c>
      <c r="I622" s="32" t="str">
        <f ca="1">IF(B622="","",IF(INDIRECT("減額一覧!BO"&amp;P622)=0.08,0.08,0.1))</f>
        <v/>
      </c>
      <c r="J622" s="52"/>
      <c r="K622" s="95" t="str">
        <f t="shared" ca="1" si="1184"/>
        <v/>
      </c>
      <c r="L622" s="58" t="str">
        <f t="shared" ca="1" si="1146"/>
        <v/>
      </c>
      <c r="N622" s="113" t="str">
        <f t="shared" ca="1" si="1419"/>
        <v/>
      </c>
      <c r="O622" s="114" t="str">
        <f t="shared" ref="O622" ca="1" si="1427">IF(B622="","",IF(INDIRECT("減額一覧!BO"&amp;P622)=0.08,0.08,0.1))</f>
        <v/>
      </c>
      <c r="P622" s="38">
        <v>114</v>
      </c>
      <c r="Q622" s="38" t="str">
        <f t="shared" ca="1" si="1421"/>
        <v/>
      </c>
      <c r="R622" s="38" t="str">
        <f t="shared" ca="1" si="1421"/>
        <v/>
      </c>
      <c r="S622" s="66" t="str">
        <f t="shared" ca="1" si="1148"/>
        <v/>
      </c>
      <c r="T622" s="105" t="str">
        <f t="shared" ca="1" si="1319"/>
        <v/>
      </c>
    </row>
    <row r="623" spans="1:20" ht="20.25" hidden="1" thickTop="1" thickBot="1">
      <c r="B623" s="64"/>
      <c r="C623" s="41" t="str">
        <f>IF(B623="","",減額一覧!C319)</f>
        <v/>
      </c>
      <c r="D623" s="43"/>
      <c r="E623" s="21"/>
      <c r="F623" s="22" t="s">
        <v>69</v>
      </c>
      <c r="G623" s="23">
        <f t="shared" ref="G623:H623" si="1428">SUBTOTAL(9,G619:G622)</f>
        <v>0</v>
      </c>
      <c r="H623" s="23">
        <f t="shared" si="1428"/>
        <v>0</v>
      </c>
      <c r="I623" s="30"/>
      <c r="J623" s="53"/>
      <c r="K623" s="96" t="str">
        <f t="shared" si="1184"/>
        <v/>
      </c>
      <c r="L623" s="59" t="str">
        <f t="shared" si="1146"/>
        <v/>
      </c>
      <c r="N623" s="108" t="str">
        <f t="shared" ref="N623" si="1429">IF(AND(G623=0,H623=0),"","小計")</f>
        <v/>
      </c>
      <c r="O623" s="108" t="str">
        <f t="shared" ref="O623" si="1430">IF(AND(G623=0,H623=0),"","小計")</f>
        <v/>
      </c>
      <c r="P623" s="38"/>
      <c r="Q623" s="38"/>
      <c r="R623" s="38"/>
      <c r="S623" s="66" t="str">
        <f t="shared" si="1148"/>
        <v/>
      </c>
      <c r="T623" s="105" t="str">
        <f t="shared" si="1319"/>
        <v/>
      </c>
    </row>
    <row r="624" spans="1:20" ht="20.25" hidden="1" thickTop="1" thickBot="1">
      <c r="A624" t="str">
        <f ca="1">IF(B624="","",INDIRECT("減額一覧!B"&amp;$P624))</f>
        <v/>
      </c>
      <c r="B624" s="61" t="str">
        <f t="shared" ref="B624" ca="1" si="1431">IF(INDIRECT("減額一覧!BA"&amp;P624)=1,INDIRECT("減額一覧!M"&amp;P624),"")</f>
        <v/>
      </c>
      <c r="C624" s="36" t="str">
        <f ca="1">IF(B624="","",INDIRECT("減額一覧!C"&amp;$P624))</f>
        <v/>
      </c>
      <c r="D624" s="78" t="str">
        <f ca="1">IF($B624="","",INDIRECT("減額一覧!G"&amp;$P624))</f>
        <v/>
      </c>
      <c r="E624" s="19" t="str">
        <f ca="1">IF(B624="","",INDIRECT("減額一覧!H"&amp;P624))</f>
        <v/>
      </c>
      <c r="F624" s="19" t="str">
        <f ca="1">IF($B624="","",INDIRECT("減額一覧!T"&amp;P624))</f>
        <v/>
      </c>
      <c r="G624" s="20" t="str">
        <f ca="1">IF($B624="","",INDIRECT("減額一覧!U"&amp;P624))</f>
        <v/>
      </c>
      <c r="H624" s="20" t="str">
        <f ca="1">IF($B624="","",INDIRECT("減額一覧!V"&amp;P624))</f>
        <v/>
      </c>
      <c r="I624" s="32" t="str">
        <f ca="1">IF(B624="","",IF(INDIRECT("減額一覧!BL"&amp;P624)=0.08,0.08,0.1))</f>
        <v/>
      </c>
      <c r="J624" s="51"/>
      <c r="K624" s="94" t="str">
        <f t="shared" ca="1" si="1184"/>
        <v/>
      </c>
      <c r="L624" s="56" t="str">
        <f t="shared" ca="1" si="1146"/>
        <v/>
      </c>
      <c r="N624" s="113" t="str">
        <f t="shared" ref="N624:N627" ca="1" si="1432">IF(A624="","",IF(A624&gt;3000,"月ヶ瀬",IF(A624&gt;=2000,"都祁","市内")))</f>
        <v/>
      </c>
      <c r="O624" s="114" t="str">
        <f t="shared" ref="O624" ca="1" si="1433">IF(B624="","",IF(INDIRECT("減額一覧!BL"&amp;P624)=0.08,0.08,0.1))</f>
        <v/>
      </c>
      <c r="P624" s="38">
        <v>115</v>
      </c>
      <c r="Q624" s="38" t="str">
        <f t="shared" ref="Q624:R627" ca="1" si="1434">IF(G624="","",IF(G624&gt;0,1,""))</f>
        <v/>
      </c>
      <c r="R624" s="38" t="str">
        <f t="shared" ca="1" si="1434"/>
        <v/>
      </c>
      <c r="S624" s="66" t="str">
        <f t="shared" ca="1" si="1148"/>
        <v/>
      </c>
      <c r="T624" s="105" t="str">
        <f t="shared" ca="1" si="1319"/>
        <v/>
      </c>
    </row>
    <row r="625" spans="1:20" ht="20.25" hidden="1" thickTop="1" thickBot="1">
      <c r="A625" t="str">
        <f ca="1">IF(B625="","",INDIRECT("減額一覧!B"&amp;$P625))</f>
        <v/>
      </c>
      <c r="B625" s="61" t="str">
        <f t="shared" ref="B625" ca="1" si="1435">IF(INDIRECT("減額一覧!BB"&amp;P625)=1,INDIRECT("減額一覧!W"&amp;P625),"")</f>
        <v/>
      </c>
      <c r="C625" s="44" t="str">
        <f ca="1">IF(B625="","",INDIRECT("減額一覧!C"&amp;$P625))</f>
        <v/>
      </c>
      <c r="D625" s="79" t="str">
        <f ca="1">IF($B625="","",INDIRECT("減額一覧!G"&amp;$P625))</f>
        <v/>
      </c>
      <c r="E625" s="19" t="str">
        <f ca="1">IF(B625="","",INDIRECT("減額一覧!H"&amp;P625))</f>
        <v/>
      </c>
      <c r="F625" s="19" t="str">
        <f ca="1">IF($B625="","",INDIRECT("減額一覧!AD"&amp;P625))</f>
        <v/>
      </c>
      <c r="G625" s="20" t="str">
        <f ca="1">IF($B625="","",INDIRECT("減額一覧!AE"&amp;P625))</f>
        <v/>
      </c>
      <c r="H625" s="20" t="str">
        <f ca="1">IF($B625="","",INDIRECT("減額一覧!AF"&amp;P625))</f>
        <v/>
      </c>
      <c r="I625" s="32" t="str">
        <f ca="1">IF(B625="","",IF(INDIRECT("減額一覧!BM"&amp;P625)=0.08,0.08,0.1))</f>
        <v/>
      </c>
      <c r="J625" s="52"/>
      <c r="K625" s="95" t="str">
        <f t="shared" ca="1" si="1184"/>
        <v/>
      </c>
      <c r="L625" s="58" t="str">
        <f t="shared" ca="1" si="1146"/>
        <v/>
      </c>
      <c r="N625" s="113" t="str">
        <f t="shared" ca="1" si="1432"/>
        <v/>
      </c>
      <c r="O625" s="114" t="str">
        <f t="shared" ref="O625" ca="1" si="1436">IF(B625="","",IF(INDIRECT("減額一覧!BM"&amp;P625)=0.08,0.08,0.1))</f>
        <v/>
      </c>
      <c r="P625" s="38">
        <v>115</v>
      </c>
      <c r="Q625" s="38" t="str">
        <f t="shared" ca="1" si="1434"/>
        <v/>
      </c>
      <c r="R625" s="38" t="str">
        <f t="shared" ca="1" si="1434"/>
        <v/>
      </c>
      <c r="S625" s="66" t="str">
        <f t="shared" ca="1" si="1148"/>
        <v/>
      </c>
      <c r="T625" s="105" t="str">
        <f t="shared" ca="1" si="1319"/>
        <v/>
      </c>
    </row>
    <row r="626" spans="1:20" ht="20.25" hidden="1" thickTop="1" thickBot="1">
      <c r="A626" t="str">
        <f ca="1">IF(B626="","",INDIRECT("減額一覧!B"&amp;$P626))</f>
        <v/>
      </c>
      <c r="B626" s="61" t="str">
        <f t="shared" ref="B626" ca="1" si="1437">IF(INDIRECT("減額一覧!BC"&amp;P626)=1,INDIRECT("減額一覧!AG"&amp;P626),"")</f>
        <v/>
      </c>
      <c r="C626" s="36" t="str">
        <f ca="1">IF(B626="","",INDIRECT("減額一覧!C"&amp;$P626))</f>
        <v/>
      </c>
      <c r="D626" s="80" t="str">
        <f ca="1">IF($B626="","",INDIRECT("減額一覧!G"&amp;$P626))</f>
        <v/>
      </c>
      <c r="E626" s="19" t="str">
        <f ca="1">IF(B626="","",INDIRECT("減額一覧!H"&amp;P626))</f>
        <v/>
      </c>
      <c r="F626" s="19" t="str">
        <f ca="1">IF($B626="","",INDIRECT("減額一覧!AN"&amp;P626))</f>
        <v/>
      </c>
      <c r="G626" s="20" t="str">
        <f ca="1">IF($B626="","",INDIRECT("減額一覧!AO"&amp;P626))</f>
        <v/>
      </c>
      <c r="H626" s="20" t="str">
        <f ca="1">IF($B626="","",INDIRECT("減額一覧!AP"&amp;P626))</f>
        <v/>
      </c>
      <c r="I626" s="32" t="str">
        <f ca="1">IF(B626="","",IF(INDIRECT("減額一覧!BN"&amp;P626)=0.08,0.08,0.1))</f>
        <v/>
      </c>
      <c r="J626" s="52"/>
      <c r="K626" s="95" t="str">
        <f t="shared" ca="1" si="1184"/>
        <v/>
      </c>
      <c r="L626" s="58" t="str">
        <f t="shared" ca="1" si="1146"/>
        <v/>
      </c>
      <c r="N626" s="113" t="str">
        <f t="shared" ca="1" si="1432"/>
        <v/>
      </c>
      <c r="O626" s="114" t="str">
        <f t="shared" ref="O626" ca="1" si="1438">IF(B626="","",IF(INDIRECT("減額一覧!BN"&amp;P626)=0.08,0.08,0.1))</f>
        <v/>
      </c>
      <c r="P626" s="38">
        <v>115</v>
      </c>
      <c r="Q626" s="38" t="str">
        <f t="shared" ca="1" si="1434"/>
        <v/>
      </c>
      <c r="R626" s="38" t="str">
        <f t="shared" ca="1" si="1434"/>
        <v/>
      </c>
      <c r="S626" s="66" t="str">
        <f t="shared" ca="1" si="1148"/>
        <v/>
      </c>
      <c r="T626" s="105" t="str">
        <f t="shared" ca="1" si="1319"/>
        <v/>
      </c>
    </row>
    <row r="627" spans="1:20" ht="20.25" hidden="1" thickTop="1" thickBot="1">
      <c r="A627" t="str">
        <f ca="1">IF(B627="","",INDIRECT("減額一覧!B"&amp;$P627))</f>
        <v/>
      </c>
      <c r="B627" s="61" t="str">
        <f t="shared" ref="B627" ca="1" si="1439">IF(INDIRECT("減額一覧!BD"&amp;P627)=1,INDIRECT("減額一覧!AQ"&amp;P627),"")</f>
        <v/>
      </c>
      <c r="C627" s="45" t="str">
        <f ca="1">IF(B627="","",INDIRECT("減額一覧!C"&amp;$P627))</f>
        <v/>
      </c>
      <c r="D627" s="79" t="str">
        <f ca="1">IF($B627="","",INDIRECT("減額一覧!G"&amp;$P627))</f>
        <v/>
      </c>
      <c r="E627" s="19" t="str">
        <f ca="1">IF(B627="","",INDIRECT("減額一覧!H"&amp;P627))</f>
        <v/>
      </c>
      <c r="F627" s="19" t="str">
        <f ca="1">IF($B627="","",INDIRECT("減額一覧!AX"&amp;P627))</f>
        <v/>
      </c>
      <c r="G627" s="20" t="str">
        <f ca="1">IF($B627="","",INDIRECT("減額一覧!AY"&amp;P627))</f>
        <v/>
      </c>
      <c r="H627" s="20" t="str">
        <f ca="1">IF($B627="","",INDIRECT("減額一覧!AZ"&amp;P627))</f>
        <v/>
      </c>
      <c r="I627" s="32" t="str">
        <f ca="1">IF(B627="","",IF(INDIRECT("減額一覧!BO"&amp;P627)=0.08,0.08,0.1))</f>
        <v/>
      </c>
      <c r="J627" s="52"/>
      <c r="K627" s="95" t="str">
        <f t="shared" ca="1" si="1184"/>
        <v/>
      </c>
      <c r="L627" s="58" t="str">
        <f t="shared" ca="1" si="1146"/>
        <v/>
      </c>
      <c r="N627" s="113" t="str">
        <f t="shared" ca="1" si="1432"/>
        <v/>
      </c>
      <c r="O627" s="114" t="str">
        <f t="shared" ref="O627" ca="1" si="1440">IF(B627="","",IF(INDIRECT("減額一覧!BO"&amp;P627)=0.08,0.08,0.1))</f>
        <v/>
      </c>
      <c r="P627" s="38">
        <v>115</v>
      </c>
      <c r="Q627" s="38" t="str">
        <f t="shared" ca="1" si="1434"/>
        <v/>
      </c>
      <c r="R627" s="38" t="str">
        <f t="shared" ca="1" si="1434"/>
        <v/>
      </c>
      <c r="S627" s="66" t="str">
        <f t="shared" ca="1" si="1148"/>
        <v/>
      </c>
      <c r="T627" s="105" t="str">
        <f t="shared" ca="1" si="1319"/>
        <v/>
      </c>
    </row>
    <row r="628" spans="1:20" ht="20.25" hidden="1" thickTop="1" thickBot="1">
      <c r="B628" s="64"/>
      <c r="C628" s="41" t="str">
        <f>IF(B628="","",減額一覧!C324)</f>
        <v/>
      </c>
      <c r="D628" s="43"/>
      <c r="E628" s="21"/>
      <c r="F628" s="22" t="s">
        <v>69</v>
      </c>
      <c r="G628" s="23">
        <f t="shared" ref="G628:H628" si="1441">SUBTOTAL(9,G624:G627)</f>
        <v>0</v>
      </c>
      <c r="H628" s="23">
        <f t="shared" si="1441"/>
        <v>0</v>
      </c>
      <c r="I628" s="30"/>
      <c r="J628" s="53"/>
      <c r="K628" s="96" t="str">
        <f t="shared" si="1184"/>
        <v/>
      </c>
      <c r="L628" s="59" t="str">
        <f t="shared" si="1146"/>
        <v/>
      </c>
      <c r="N628" s="108" t="str">
        <f t="shared" ref="N628" si="1442">IF(AND(G628=0,H628=0),"","小計")</f>
        <v/>
      </c>
      <c r="O628" s="108" t="str">
        <f t="shared" ref="O628" si="1443">IF(AND(G628=0,H628=0),"","小計")</f>
        <v/>
      </c>
      <c r="P628" s="38"/>
      <c r="Q628" s="38"/>
      <c r="R628" s="38"/>
      <c r="S628" s="66" t="str">
        <f t="shared" si="1148"/>
        <v/>
      </c>
      <c r="T628" s="105" t="str">
        <f t="shared" si="1319"/>
        <v/>
      </c>
    </row>
    <row r="629" spans="1:20" ht="20.25" hidden="1" thickTop="1" thickBot="1">
      <c r="A629" t="str">
        <f ca="1">IF(B629="","",INDIRECT("減額一覧!B"&amp;$P629))</f>
        <v/>
      </c>
      <c r="B629" s="61" t="str">
        <f t="shared" ref="B629" ca="1" si="1444">IF(INDIRECT("減額一覧!BA"&amp;P629)=1,INDIRECT("減額一覧!M"&amp;P629),"")</f>
        <v/>
      </c>
      <c r="C629" s="36" t="str">
        <f ca="1">IF(B629="","",INDIRECT("減額一覧!C"&amp;$P629))</f>
        <v/>
      </c>
      <c r="D629" s="78" t="str">
        <f ca="1">IF($B629="","",INDIRECT("減額一覧!G"&amp;$P629))</f>
        <v/>
      </c>
      <c r="E629" s="19" t="str">
        <f ca="1">IF(B629="","",INDIRECT("減額一覧!H"&amp;P629))</f>
        <v/>
      </c>
      <c r="F629" s="19" t="str">
        <f ca="1">IF($B629="","",INDIRECT("減額一覧!T"&amp;P629))</f>
        <v/>
      </c>
      <c r="G629" s="20" t="str">
        <f ca="1">IF($B629="","",INDIRECT("減額一覧!U"&amp;P629))</f>
        <v/>
      </c>
      <c r="H629" s="20" t="str">
        <f ca="1">IF($B629="","",INDIRECT("減額一覧!V"&amp;P629))</f>
        <v/>
      </c>
      <c r="I629" s="32" t="str">
        <f ca="1">IF(B629="","",IF(INDIRECT("減額一覧!BL"&amp;P629)=0.08,0.08,0.1))</f>
        <v/>
      </c>
      <c r="J629" s="51"/>
      <c r="K629" s="94" t="str">
        <f t="shared" ca="1" si="1184"/>
        <v/>
      </c>
      <c r="L629" s="56" t="str">
        <f t="shared" ca="1" si="1146"/>
        <v/>
      </c>
      <c r="N629" s="113" t="str">
        <f t="shared" ref="N629:N632" ca="1" si="1445">IF(A629="","",IF(A629&gt;3000,"月ヶ瀬",IF(A629&gt;=2000,"都祁","市内")))</f>
        <v/>
      </c>
      <c r="O629" s="114" t="str">
        <f t="shared" ref="O629" ca="1" si="1446">IF(B629="","",IF(INDIRECT("減額一覧!BL"&amp;P629)=0.08,0.08,0.1))</f>
        <v/>
      </c>
      <c r="P629" s="38">
        <v>116</v>
      </c>
      <c r="Q629" s="38" t="str">
        <f t="shared" ref="Q629:R632" ca="1" si="1447">IF(G629="","",IF(G629&gt;0,1,""))</f>
        <v/>
      </c>
      <c r="R629" s="38" t="str">
        <f t="shared" ca="1" si="1447"/>
        <v/>
      </c>
      <c r="S629" s="66" t="str">
        <f t="shared" ca="1" si="1148"/>
        <v/>
      </c>
      <c r="T629" s="105" t="str">
        <f t="shared" ca="1" si="1319"/>
        <v/>
      </c>
    </row>
    <row r="630" spans="1:20" ht="20.25" hidden="1" thickTop="1" thickBot="1">
      <c r="A630" t="str">
        <f ca="1">IF(B630="","",INDIRECT("減額一覧!B"&amp;$P630))</f>
        <v/>
      </c>
      <c r="B630" s="61" t="str">
        <f t="shared" ref="B630" ca="1" si="1448">IF(INDIRECT("減額一覧!BB"&amp;P630)=1,INDIRECT("減額一覧!W"&amp;P630),"")</f>
        <v/>
      </c>
      <c r="C630" s="44" t="str">
        <f ca="1">IF(B630="","",INDIRECT("減額一覧!C"&amp;$P630))</f>
        <v/>
      </c>
      <c r="D630" s="79" t="str">
        <f ca="1">IF($B630="","",INDIRECT("減額一覧!G"&amp;$P630))</f>
        <v/>
      </c>
      <c r="E630" s="19" t="str">
        <f ca="1">IF(B630="","",INDIRECT("減額一覧!H"&amp;P630))</f>
        <v/>
      </c>
      <c r="F630" s="19" t="str">
        <f ca="1">IF($B630="","",INDIRECT("減額一覧!AD"&amp;P630))</f>
        <v/>
      </c>
      <c r="G630" s="20" t="str">
        <f ca="1">IF($B630="","",INDIRECT("減額一覧!AE"&amp;P630))</f>
        <v/>
      </c>
      <c r="H630" s="20" t="str">
        <f ca="1">IF($B630="","",INDIRECT("減額一覧!AF"&amp;P630))</f>
        <v/>
      </c>
      <c r="I630" s="32" t="str">
        <f ca="1">IF(B630="","",IF(INDIRECT("減額一覧!BM"&amp;P630)=0.08,0.08,0.1))</f>
        <v/>
      </c>
      <c r="J630" s="52"/>
      <c r="K630" s="95" t="str">
        <f t="shared" ca="1" si="1184"/>
        <v/>
      </c>
      <c r="L630" s="58" t="str">
        <f t="shared" ca="1" si="1146"/>
        <v/>
      </c>
      <c r="N630" s="113" t="str">
        <f t="shared" ca="1" si="1445"/>
        <v/>
      </c>
      <c r="O630" s="114" t="str">
        <f t="shared" ref="O630" ca="1" si="1449">IF(B630="","",IF(INDIRECT("減額一覧!BM"&amp;P630)=0.08,0.08,0.1))</f>
        <v/>
      </c>
      <c r="P630" s="38">
        <v>116</v>
      </c>
      <c r="Q630" s="38" t="str">
        <f t="shared" ca="1" si="1447"/>
        <v/>
      </c>
      <c r="R630" s="38" t="str">
        <f t="shared" ca="1" si="1447"/>
        <v/>
      </c>
      <c r="S630" s="66" t="str">
        <f t="shared" ca="1" si="1148"/>
        <v/>
      </c>
      <c r="T630" s="105" t="str">
        <f t="shared" ca="1" si="1319"/>
        <v/>
      </c>
    </row>
    <row r="631" spans="1:20" ht="20.25" hidden="1" thickTop="1" thickBot="1">
      <c r="A631" t="str">
        <f ca="1">IF(B631="","",INDIRECT("減額一覧!B"&amp;$P631))</f>
        <v/>
      </c>
      <c r="B631" s="61" t="str">
        <f t="shared" ref="B631" ca="1" si="1450">IF(INDIRECT("減額一覧!BC"&amp;P631)=1,INDIRECT("減額一覧!AG"&amp;P631),"")</f>
        <v/>
      </c>
      <c r="C631" s="36" t="str">
        <f ca="1">IF(B631="","",INDIRECT("減額一覧!C"&amp;$P631))</f>
        <v/>
      </c>
      <c r="D631" s="80" t="str">
        <f ca="1">IF($B631="","",INDIRECT("減額一覧!G"&amp;$P631))</f>
        <v/>
      </c>
      <c r="E631" s="19" t="str">
        <f ca="1">IF(B631="","",INDIRECT("減額一覧!H"&amp;P631))</f>
        <v/>
      </c>
      <c r="F631" s="19" t="str">
        <f ca="1">IF($B631="","",INDIRECT("減額一覧!AN"&amp;P631))</f>
        <v/>
      </c>
      <c r="G631" s="20" t="str">
        <f ca="1">IF($B631="","",INDIRECT("減額一覧!AO"&amp;P631))</f>
        <v/>
      </c>
      <c r="H631" s="20" t="str">
        <f ca="1">IF($B631="","",INDIRECT("減額一覧!AP"&amp;P631))</f>
        <v/>
      </c>
      <c r="I631" s="32" t="str">
        <f ca="1">IF(B631="","",IF(INDIRECT("減額一覧!BN"&amp;P631)=0.08,0.08,0.1))</f>
        <v/>
      </c>
      <c r="J631" s="52"/>
      <c r="K631" s="95" t="str">
        <f t="shared" ca="1" si="1184"/>
        <v/>
      </c>
      <c r="L631" s="58" t="str">
        <f t="shared" ca="1" si="1146"/>
        <v/>
      </c>
      <c r="N631" s="113" t="str">
        <f t="shared" ca="1" si="1445"/>
        <v/>
      </c>
      <c r="O631" s="114" t="str">
        <f t="shared" ref="O631" ca="1" si="1451">IF(B631="","",IF(INDIRECT("減額一覧!BN"&amp;P631)=0.08,0.08,0.1))</f>
        <v/>
      </c>
      <c r="P631" s="38">
        <v>116</v>
      </c>
      <c r="Q631" s="38" t="str">
        <f t="shared" ca="1" si="1447"/>
        <v/>
      </c>
      <c r="R631" s="38" t="str">
        <f t="shared" ca="1" si="1447"/>
        <v/>
      </c>
      <c r="S631" s="66" t="str">
        <f t="shared" ca="1" si="1148"/>
        <v/>
      </c>
      <c r="T631" s="105" t="str">
        <f t="shared" ca="1" si="1319"/>
        <v/>
      </c>
    </row>
    <row r="632" spans="1:20" ht="20.25" hidden="1" thickTop="1" thickBot="1">
      <c r="A632" t="str">
        <f ca="1">IF(B632="","",INDIRECT("減額一覧!B"&amp;$P632))</f>
        <v/>
      </c>
      <c r="B632" s="61" t="str">
        <f t="shared" ref="B632" ca="1" si="1452">IF(INDIRECT("減額一覧!BD"&amp;P632)=1,INDIRECT("減額一覧!AQ"&amp;P632),"")</f>
        <v/>
      </c>
      <c r="C632" s="45" t="str">
        <f ca="1">IF(B632="","",INDIRECT("減額一覧!C"&amp;$P632))</f>
        <v/>
      </c>
      <c r="D632" s="79" t="str">
        <f ca="1">IF($B632="","",INDIRECT("減額一覧!G"&amp;$P632))</f>
        <v/>
      </c>
      <c r="E632" s="19" t="str">
        <f ca="1">IF(B632="","",INDIRECT("減額一覧!H"&amp;P632))</f>
        <v/>
      </c>
      <c r="F632" s="19" t="str">
        <f ca="1">IF($B632="","",INDIRECT("減額一覧!AX"&amp;P632))</f>
        <v/>
      </c>
      <c r="G632" s="20" t="str">
        <f ca="1">IF($B632="","",INDIRECT("減額一覧!AY"&amp;P632))</f>
        <v/>
      </c>
      <c r="H632" s="20" t="str">
        <f ca="1">IF($B632="","",INDIRECT("減額一覧!AZ"&amp;P632))</f>
        <v/>
      </c>
      <c r="I632" s="32" t="str">
        <f ca="1">IF(B632="","",IF(INDIRECT("減額一覧!BO"&amp;P632)=0.08,0.08,0.1))</f>
        <v/>
      </c>
      <c r="J632" s="52"/>
      <c r="K632" s="95" t="str">
        <f t="shared" ca="1" si="1184"/>
        <v/>
      </c>
      <c r="L632" s="58" t="str">
        <f t="shared" ca="1" si="1146"/>
        <v/>
      </c>
      <c r="N632" s="113" t="str">
        <f t="shared" ca="1" si="1445"/>
        <v/>
      </c>
      <c r="O632" s="114" t="str">
        <f t="shared" ref="O632" ca="1" si="1453">IF(B632="","",IF(INDIRECT("減額一覧!BO"&amp;P632)=0.08,0.08,0.1))</f>
        <v/>
      </c>
      <c r="P632" s="38">
        <v>116</v>
      </c>
      <c r="Q632" s="38" t="str">
        <f t="shared" ca="1" si="1447"/>
        <v/>
      </c>
      <c r="R632" s="38" t="str">
        <f t="shared" ca="1" si="1447"/>
        <v/>
      </c>
      <c r="S632" s="66" t="str">
        <f t="shared" ca="1" si="1148"/>
        <v/>
      </c>
      <c r="T632" s="105" t="str">
        <f t="shared" ca="1" si="1319"/>
        <v/>
      </c>
    </row>
    <row r="633" spans="1:20" ht="20.25" hidden="1" thickTop="1" thickBot="1">
      <c r="B633" s="64"/>
      <c r="C633" s="41" t="str">
        <f>IF(B633="","",減額一覧!C329)</f>
        <v/>
      </c>
      <c r="D633" s="43"/>
      <c r="E633" s="21"/>
      <c r="F633" s="22" t="s">
        <v>69</v>
      </c>
      <c r="G633" s="23">
        <f t="shared" ref="G633:H633" si="1454">SUBTOTAL(9,G629:G632)</f>
        <v>0</v>
      </c>
      <c r="H633" s="23">
        <f t="shared" si="1454"/>
        <v>0</v>
      </c>
      <c r="I633" s="30"/>
      <c r="J633" s="53"/>
      <c r="K633" s="96" t="str">
        <f t="shared" si="1184"/>
        <v/>
      </c>
      <c r="L633" s="59" t="str">
        <f t="shared" si="1146"/>
        <v/>
      </c>
      <c r="N633" s="108" t="str">
        <f t="shared" ref="N633" si="1455">IF(AND(G633=0,H633=0),"","小計")</f>
        <v/>
      </c>
      <c r="O633" s="108" t="str">
        <f t="shared" ref="O633" si="1456">IF(AND(G633=0,H633=0),"","小計")</f>
        <v/>
      </c>
      <c r="P633" s="38"/>
      <c r="Q633" s="38"/>
      <c r="R633" s="38"/>
      <c r="S633" s="66" t="str">
        <f t="shared" si="1148"/>
        <v/>
      </c>
      <c r="T633" s="105" t="str">
        <f t="shared" si="1319"/>
        <v/>
      </c>
    </row>
    <row r="634" spans="1:20" ht="20.25" hidden="1" thickTop="1" thickBot="1">
      <c r="A634" t="str">
        <f ca="1">IF(B634="","",INDIRECT("減額一覧!B"&amp;$P634))</f>
        <v/>
      </c>
      <c r="B634" s="61" t="str">
        <f t="shared" ref="B634" ca="1" si="1457">IF(INDIRECT("減額一覧!BA"&amp;P634)=1,INDIRECT("減額一覧!M"&amp;P634),"")</f>
        <v/>
      </c>
      <c r="C634" s="36" t="str">
        <f ca="1">IF(B634="","",INDIRECT("減額一覧!C"&amp;$P634))</f>
        <v/>
      </c>
      <c r="D634" s="78" t="str">
        <f ca="1">IF($B634="","",INDIRECT("減額一覧!G"&amp;$P634))</f>
        <v/>
      </c>
      <c r="E634" s="19" t="str">
        <f ca="1">IF(B634="","",INDIRECT("減額一覧!H"&amp;P634))</f>
        <v/>
      </c>
      <c r="F634" s="19" t="str">
        <f ca="1">IF($B634="","",INDIRECT("減額一覧!T"&amp;P634))</f>
        <v/>
      </c>
      <c r="G634" s="20" t="str">
        <f ca="1">IF($B634="","",INDIRECT("減額一覧!U"&amp;P634))</f>
        <v/>
      </c>
      <c r="H634" s="20" t="str">
        <f ca="1">IF($B634="","",INDIRECT("減額一覧!V"&amp;P634))</f>
        <v/>
      </c>
      <c r="I634" s="32" t="str">
        <f ca="1">IF(B634="","",IF(INDIRECT("減額一覧!BL"&amp;P634)=0.08,0.08,0.1))</f>
        <v/>
      </c>
      <c r="J634" s="51"/>
      <c r="K634" s="94" t="str">
        <f t="shared" ca="1" si="1184"/>
        <v/>
      </c>
      <c r="L634" s="56" t="str">
        <f t="shared" ca="1" si="1146"/>
        <v/>
      </c>
      <c r="N634" s="113" t="str">
        <f t="shared" ref="N634:N637" ca="1" si="1458">IF(A634="","",IF(A634&gt;3000,"月ヶ瀬",IF(A634&gt;=2000,"都祁","市内")))</f>
        <v/>
      </c>
      <c r="O634" s="114" t="str">
        <f t="shared" ref="O634" ca="1" si="1459">IF(B634="","",IF(INDIRECT("減額一覧!BL"&amp;P634)=0.08,0.08,0.1))</f>
        <v/>
      </c>
      <c r="P634" s="38">
        <v>117</v>
      </c>
      <c r="Q634" s="38" t="str">
        <f t="shared" ref="Q634:R637" ca="1" si="1460">IF(G634="","",IF(G634&gt;0,1,""))</f>
        <v/>
      </c>
      <c r="R634" s="38" t="str">
        <f t="shared" ca="1" si="1460"/>
        <v/>
      </c>
      <c r="S634" s="66" t="str">
        <f t="shared" ca="1" si="1148"/>
        <v/>
      </c>
      <c r="T634" s="105" t="str">
        <f t="shared" ca="1" si="1319"/>
        <v/>
      </c>
    </row>
    <row r="635" spans="1:20" ht="20.25" hidden="1" thickTop="1" thickBot="1">
      <c r="A635" t="str">
        <f ca="1">IF(B635="","",INDIRECT("減額一覧!B"&amp;$P635))</f>
        <v/>
      </c>
      <c r="B635" s="61" t="str">
        <f t="shared" ref="B635" ca="1" si="1461">IF(INDIRECT("減額一覧!BB"&amp;P635)=1,INDIRECT("減額一覧!W"&amp;P635),"")</f>
        <v/>
      </c>
      <c r="C635" s="44" t="str">
        <f ca="1">IF(B635="","",INDIRECT("減額一覧!C"&amp;$P635))</f>
        <v/>
      </c>
      <c r="D635" s="79" t="str">
        <f ca="1">IF($B635="","",INDIRECT("減額一覧!G"&amp;$P635))</f>
        <v/>
      </c>
      <c r="E635" s="19" t="str">
        <f ca="1">IF(B635="","",INDIRECT("減額一覧!H"&amp;P635))</f>
        <v/>
      </c>
      <c r="F635" s="19" t="str">
        <f ca="1">IF($B635="","",INDIRECT("減額一覧!AD"&amp;P635))</f>
        <v/>
      </c>
      <c r="G635" s="20" t="str">
        <f ca="1">IF($B635="","",INDIRECT("減額一覧!AE"&amp;P635))</f>
        <v/>
      </c>
      <c r="H635" s="20" t="str">
        <f ca="1">IF($B635="","",INDIRECT("減額一覧!AF"&amp;P635))</f>
        <v/>
      </c>
      <c r="I635" s="32" t="str">
        <f ca="1">IF(B635="","",IF(INDIRECT("減額一覧!BM"&amp;P635)=0.08,0.08,0.1))</f>
        <v/>
      </c>
      <c r="J635" s="52"/>
      <c r="K635" s="95" t="str">
        <f t="shared" ca="1" si="1184"/>
        <v/>
      </c>
      <c r="L635" s="58" t="str">
        <f t="shared" ca="1" si="1146"/>
        <v/>
      </c>
      <c r="N635" s="113" t="str">
        <f t="shared" ca="1" si="1458"/>
        <v/>
      </c>
      <c r="O635" s="114" t="str">
        <f t="shared" ref="O635" ca="1" si="1462">IF(B635="","",IF(INDIRECT("減額一覧!BM"&amp;P635)=0.08,0.08,0.1))</f>
        <v/>
      </c>
      <c r="P635" s="38">
        <v>117</v>
      </c>
      <c r="Q635" s="38" t="str">
        <f t="shared" ca="1" si="1460"/>
        <v/>
      </c>
      <c r="R635" s="38" t="str">
        <f t="shared" ca="1" si="1460"/>
        <v/>
      </c>
      <c r="S635" s="66" t="str">
        <f t="shared" ca="1" si="1148"/>
        <v/>
      </c>
      <c r="T635" s="105" t="str">
        <f t="shared" ca="1" si="1319"/>
        <v/>
      </c>
    </row>
    <row r="636" spans="1:20" ht="20.25" hidden="1" thickTop="1" thickBot="1">
      <c r="A636" t="str">
        <f ca="1">IF(B636="","",INDIRECT("減額一覧!B"&amp;$P636))</f>
        <v/>
      </c>
      <c r="B636" s="61" t="str">
        <f t="shared" ref="B636" ca="1" si="1463">IF(INDIRECT("減額一覧!BC"&amp;P636)=1,INDIRECT("減額一覧!AG"&amp;P636),"")</f>
        <v/>
      </c>
      <c r="C636" s="36" t="str">
        <f ca="1">IF(B636="","",INDIRECT("減額一覧!C"&amp;$P636))</f>
        <v/>
      </c>
      <c r="D636" s="80" t="str">
        <f ca="1">IF($B636="","",INDIRECT("減額一覧!G"&amp;$P636))</f>
        <v/>
      </c>
      <c r="E636" s="19" t="str">
        <f ca="1">IF(B636="","",INDIRECT("減額一覧!H"&amp;P636))</f>
        <v/>
      </c>
      <c r="F636" s="19" t="str">
        <f ca="1">IF($B636="","",INDIRECT("減額一覧!AN"&amp;P636))</f>
        <v/>
      </c>
      <c r="G636" s="20" t="str">
        <f ca="1">IF($B636="","",INDIRECT("減額一覧!AO"&amp;P636))</f>
        <v/>
      </c>
      <c r="H636" s="20" t="str">
        <f ca="1">IF($B636="","",INDIRECT("減額一覧!AP"&amp;P636))</f>
        <v/>
      </c>
      <c r="I636" s="32" t="str">
        <f ca="1">IF(B636="","",IF(INDIRECT("減額一覧!BN"&amp;P636)=0.08,0.08,0.1))</f>
        <v/>
      </c>
      <c r="J636" s="52"/>
      <c r="K636" s="95" t="str">
        <f t="shared" ca="1" si="1184"/>
        <v/>
      </c>
      <c r="L636" s="58" t="str">
        <f t="shared" ca="1" si="1146"/>
        <v/>
      </c>
      <c r="N636" s="113" t="str">
        <f t="shared" ca="1" si="1458"/>
        <v/>
      </c>
      <c r="O636" s="114" t="str">
        <f t="shared" ref="O636" ca="1" si="1464">IF(B636="","",IF(INDIRECT("減額一覧!BN"&amp;P636)=0.08,0.08,0.1))</f>
        <v/>
      </c>
      <c r="P636" s="38">
        <v>117</v>
      </c>
      <c r="Q636" s="38" t="str">
        <f t="shared" ca="1" si="1460"/>
        <v/>
      </c>
      <c r="R636" s="38" t="str">
        <f t="shared" ca="1" si="1460"/>
        <v/>
      </c>
      <c r="S636" s="66" t="str">
        <f t="shared" ca="1" si="1148"/>
        <v/>
      </c>
      <c r="T636" s="105" t="str">
        <f t="shared" ca="1" si="1319"/>
        <v/>
      </c>
    </row>
    <row r="637" spans="1:20" ht="20.25" hidden="1" thickTop="1" thickBot="1">
      <c r="A637" t="str">
        <f ca="1">IF(B637="","",INDIRECT("減額一覧!B"&amp;$P637))</f>
        <v/>
      </c>
      <c r="B637" s="61" t="str">
        <f t="shared" ref="B637" ca="1" si="1465">IF(INDIRECT("減額一覧!BD"&amp;P637)=1,INDIRECT("減額一覧!AQ"&amp;P637),"")</f>
        <v/>
      </c>
      <c r="C637" s="45" t="str">
        <f ca="1">IF(B637="","",INDIRECT("減額一覧!C"&amp;$P637))</f>
        <v/>
      </c>
      <c r="D637" s="79" t="str">
        <f ca="1">IF($B637="","",INDIRECT("減額一覧!G"&amp;$P637))</f>
        <v/>
      </c>
      <c r="E637" s="19" t="str">
        <f ca="1">IF(B637="","",INDIRECT("減額一覧!H"&amp;P637))</f>
        <v/>
      </c>
      <c r="F637" s="19" t="str">
        <f ca="1">IF($B637="","",INDIRECT("減額一覧!AX"&amp;P637))</f>
        <v/>
      </c>
      <c r="G637" s="20" t="str">
        <f ca="1">IF($B637="","",INDIRECT("減額一覧!AY"&amp;P637))</f>
        <v/>
      </c>
      <c r="H637" s="20" t="str">
        <f ca="1">IF($B637="","",INDIRECT("減額一覧!AZ"&amp;P637))</f>
        <v/>
      </c>
      <c r="I637" s="32" t="str">
        <f ca="1">IF(B637="","",IF(INDIRECT("減額一覧!BO"&amp;P637)=0.08,0.08,0.1))</f>
        <v/>
      </c>
      <c r="J637" s="52"/>
      <c r="K637" s="95" t="str">
        <f t="shared" ca="1" si="1184"/>
        <v/>
      </c>
      <c r="L637" s="58" t="str">
        <f t="shared" ca="1" si="1146"/>
        <v/>
      </c>
      <c r="N637" s="113" t="str">
        <f t="shared" ca="1" si="1458"/>
        <v/>
      </c>
      <c r="O637" s="114" t="str">
        <f t="shared" ref="O637" ca="1" si="1466">IF(B637="","",IF(INDIRECT("減額一覧!BO"&amp;P637)=0.08,0.08,0.1))</f>
        <v/>
      </c>
      <c r="P637" s="38">
        <v>117</v>
      </c>
      <c r="Q637" s="38" t="str">
        <f t="shared" ca="1" si="1460"/>
        <v/>
      </c>
      <c r="R637" s="38" t="str">
        <f t="shared" ca="1" si="1460"/>
        <v/>
      </c>
      <c r="S637" s="66" t="str">
        <f t="shared" ca="1" si="1148"/>
        <v/>
      </c>
      <c r="T637" s="105" t="str">
        <f t="shared" ca="1" si="1319"/>
        <v/>
      </c>
    </row>
    <row r="638" spans="1:20" ht="20.25" hidden="1" thickTop="1" thickBot="1">
      <c r="A638" t="str">
        <f t="shared" ref="A638" ca="1" si="1467">IF(B638="","",INDIRECT("減額一覧!B"&amp;$P638))</f>
        <v/>
      </c>
      <c r="B638" s="64"/>
      <c r="C638" s="41" t="str">
        <f>IF(B638="","",減額一覧!C334)</f>
        <v/>
      </c>
      <c r="D638" s="43"/>
      <c r="E638" s="21"/>
      <c r="F638" s="22" t="s">
        <v>69</v>
      </c>
      <c r="G638" s="23">
        <f t="shared" ref="G638:H638" si="1468">SUBTOTAL(9,G634:G637)</f>
        <v>0</v>
      </c>
      <c r="H638" s="23">
        <f t="shared" si="1468"/>
        <v>0</v>
      </c>
      <c r="I638" s="30"/>
      <c r="J638" s="53"/>
      <c r="K638" s="96" t="str">
        <f t="shared" ca="1" si="1184"/>
        <v/>
      </c>
      <c r="L638" s="59" t="str">
        <f t="shared" si="1146"/>
        <v/>
      </c>
      <c r="N638" s="108" t="str">
        <f t="shared" ref="N638" si="1469">IF(AND(G638=0,H638=0),"","小計")</f>
        <v/>
      </c>
      <c r="O638" s="108" t="str">
        <f t="shared" ref="O638" si="1470">IF(AND(G638=0,H638=0),"","小計")</f>
        <v/>
      </c>
      <c r="P638" s="38"/>
      <c r="Q638" s="38"/>
      <c r="R638" s="38"/>
      <c r="S638" s="66" t="str">
        <f t="shared" si="1148"/>
        <v/>
      </c>
      <c r="T638" s="105" t="str">
        <f t="shared" si="1319"/>
        <v/>
      </c>
    </row>
    <row r="639" spans="1:20" ht="20.25" hidden="1" thickTop="1" thickBot="1">
      <c r="A639" t="str">
        <f ca="1">IF(B639="","",INDIRECT("減額一覧!B"&amp;$P639))</f>
        <v/>
      </c>
      <c r="B639" s="61" t="str">
        <f t="shared" ref="B639" ca="1" si="1471">IF(INDIRECT("減額一覧!BA"&amp;P639)=1,INDIRECT("減額一覧!M"&amp;P639),"")</f>
        <v/>
      </c>
      <c r="C639" s="36" t="str">
        <f ca="1">IF(B639="","",INDIRECT("減額一覧!C"&amp;$P639))</f>
        <v/>
      </c>
      <c r="D639" s="78" t="str">
        <f ca="1">IF($B639="","",INDIRECT("減額一覧!G"&amp;$P639))</f>
        <v/>
      </c>
      <c r="E639" s="19" t="str">
        <f ca="1">IF(B639="","",INDIRECT("減額一覧!H"&amp;P639))</f>
        <v/>
      </c>
      <c r="F639" s="19" t="str">
        <f ca="1">IF($B639="","",INDIRECT("減額一覧!T"&amp;P639))</f>
        <v/>
      </c>
      <c r="G639" s="20" t="str">
        <f ca="1">IF($B639="","",INDIRECT("減額一覧!U"&amp;P639))</f>
        <v/>
      </c>
      <c r="H639" s="20" t="str">
        <f ca="1">IF($B639="","",INDIRECT("減額一覧!V"&amp;P639))</f>
        <v/>
      </c>
      <c r="I639" s="32" t="str">
        <f ca="1">IF(B639="","",IF(INDIRECT("減額一覧!BL"&amp;P639)=0.08,0.08,0.1))</f>
        <v/>
      </c>
      <c r="J639" s="51"/>
      <c r="K639" s="94" t="str">
        <f t="shared" ca="1" si="1184"/>
        <v/>
      </c>
      <c r="L639" s="56" t="str">
        <f t="shared" ca="1" si="1146"/>
        <v/>
      </c>
      <c r="N639" s="113" t="str">
        <f t="shared" ref="N639:N642" ca="1" si="1472">IF(A639="","",IF(A639&gt;3000,"月ヶ瀬",IF(A639&gt;=2000,"都祁","市内")))</f>
        <v/>
      </c>
      <c r="O639" s="114" t="str">
        <f t="shared" ref="O639" ca="1" si="1473">IF(B639="","",IF(INDIRECT("減額一覧!BL"&amp;P639)=0.08,0.08,0.1))</f>
        <v/>
      </c>
      <c r="P639" s="38">
        <v>114</v>
      </c>
      <c r="Q639" s="38" t="str">
        <f t="shared" ref="Q639:R642" ca="1" si="1474">IF(G639="","",IF(G639&gt;0,1,""))</f>
        <v/>
      </c>
      <c r="R639" s="38" t="str">
        <f t="shared" ca="1" si="1474"/>
        <v/>
      </c>
      <c r="S639" s="66" t="str">
        <f t="shared" ca="1" si="1148"/>
        <v/>
      </c>
      <c r="T639" s="105" t="str">
        <f t="shared" ca="1" si="1319"/>
        <v/>
      </c>
    </row>
    <row r="640" spans="1:20" ht="20.25" hidden="1" thickTop="1" thickBot="1">
      <c r="A640" t="str">
        <f ca="1">IF(B640="","",INDIRECT("減額一覧!B"&amp;$P640))</f>
        <v/>
      </c>
      <c r="B640" s="61" t="str">
        <f t="shared" ref="B640" ca="1" si="1475">IF(INDIRECT("減額一覧!BB"&amp;P640)=1,INDIRECT("減額一覧!W"&amp;P640),"")</f>
        <v/>
      </c>
      <c r="C640" s="44" t="str">
        <f ca="1">IF(B640="","",INDIRECT("減額一覧!C"&amp;$P640))</f>
        <v/>
      </c>
      <c r="D640" s="79" t="str">
        <f ca="1">IF($B640="","",INDIRECT("減額一覧!G"&amp;$P640))</f>
        <v/>
      </c>
      <c r="E640" s="19" t="str">
        <f ca="1">IF(B640="","",INDIRECT("減額一覧!H"&amp;P640))</f>
        <v/>
      </c>
      <c r="F640" s="19" t="str">
        <f ca="1">IF($B640="","",INDIRECT("減額一覧!AD"&amp;P640))</f>
        <v/>
      </c>
      <c r="G640" s="20" t="str">
        <f ca="1">IF($B640="","",INDIRECT("減額一覧!AE"&amp;P640))</f>
        <v/>
      </c>
      <c r="H640" s="20" t="str">
        <f ca="1">IF($B640="","",INDIRECT("減額一覧!AF"&amp;P640))</f>
        <v/>
      </c>
      <c r="I640" s="32" t="str">
        <f ca="1">IF(B640="","",IF(INDIRECT("減額一覧!BM"&amp;P640)=0.08,0.08,0.1))</f>
        <v/>
      </c>
      <c r="J640" s="52"/>
      <c r="K640" s="95" t="str">
        <f t="shared" ca="1" si="1184"/>
        <v/>
      </c>
      <c r="L640" s="58" t="str">
        <f t="shared" ca="1" si="1146"/>
        <v/>
      </c>
      <c r="N640" s="113" t="str">
        <f t="shared" ca="1" si="1472"/>
        <v/>
      </c>
      <c r="O640" s="114" t="str">
        <f t="shared" ref="O640" ca="1" si="1476">IF(B640="","",IF(INDIRECT("減額一覧!BM"&amp;P640)=0.08,0.08,0.1))</f>
        <v/>
      </c>
      <c r="P640" s="38">
        <v>114</v>
      </c>
      <c r="Q640" s="38" t="str">
        <f t="shared" ca="1" si="1474"/>
        <v/>
      </c>
      <c r="R640" s="38" t="str">
        <f t="shared" ca="1" si="1474"/>
        <v/>
      </c>
      <c r="S640" s="66" t="str">
        <f t="shared" ca="1" si="1148"/>
        <v/>
      </c>
      <c r="T640" s="105" t="str">
        <f t="shared" ca="1" si="1319"/>
        <v/>
      </c>
    </row>
    <row r="641" spans="1:20" ht="20.25" hidden="1" thickTop="1" thickBot="1">
      <c r="A641" t="str">
        <f ca="1">IF(B641="","",INDIRECT("減額一覧!B"&amp;$P641))</f>
        <v/>
      </c>
      <c r="B641" s="61" t="str">
        <f t="shared" ref="B641" ca="1" si="1477">IF(INDIRECT("減額一覧!BC"&amp;P641)=1,INDIRECT("減額一覧!AG"&amp;P641),"")</f>
        <v/>
      </c>
      <c r="C641" s="36" t="str">
        <f ca="1">IF(B641="","",INDIRECT("減額一覧!C"&amp;$P641))</f>
        <v/>
      </c>
      <c r="D641" s="80" t="str">
        <f ca="1">IF($B641="","",INDIRECT("減額一覧!G"&amp;$P641))</f>
        <v/>
      </c>
      <c r="E641" s="19" t="str">
        <f ca="1">IF(B641="","",INDIRECT("減額一覧!H"&amp;P641))</f>
        <v/>
      </c>
      <c r="F641" s="19" t="str">
        <f ca="1">IF($B641="","",INDIRECT("減額一覧!AN"&amp;P641))</f>
        <v/>
      </c>
      <c r="G641" s="20" t="str">
        <f ca="1">IF($B641="","",INDIRECT("減額一覧!AO"&amp;P641))</f>
        <v/>
      </c>
      <c r="H641" s="20" t="str">
        <f ca="1">IF($B641="","",INDIRECT("減額一覧!AP"&amp;P641))</f>
        <v/>
      </c>
      <c r="I641" s="32" t="str">
        <f ca="1">IF(B641="","",IF(INDIRECT("減額一覧!BN"&amp;P641)=0.08,0.08,0.1))</f>
        <v/>
      </c>
      <c r="J641" s="52"/>
      <c r="K641" s="95" t="str">
        <f t="shared" ca="1" si="1184"/>
        <v/>
      </c>
      <c r="L641" s="58" t="str">
        <f t="shared" ca="1" si="1146"/>
        <v/>
      </c>
      <c r="N641" s="113" t="str">
        <f t="shared" ca="1" si="1472"/>
        <v/>
      </c>
      <c r="O641" s="114" t="str">
        <f t="shared" ref="O641" ca="1" si="1478">IF(B641="","",IF(INDIRECT("減額一覧!BN"&amp;P641)=0.08,0.08,0.1))</f>
        <v/>
      </c>
      <c r="P641" s="38">
        <v>114</v>
      </c>
      <c r="Q641" s="38" t="str">
        <f t="shared" ca="1" si="1474"/>
        <v/>
      </c>
      <c r="R641" s="38" t="str">
        <f t="shared" ca="1" si="1474"/>
        <v/>
      </c>
      <c r="S641" s="66" t="str">
        <f t="shared" ca="1" si="1148"/>
        <v/>
      </c>
      <c r="T641" s="105" t="str">
        <f t="shared" ca="1" si="1319"/>
        <v/>
      </c>
    </row>
    <row r="642" spans="1:20" ht="20.25" hidden="1" thickTop="1" thickBot="1">
      <c r="A642" t="str">
        <f ca="1">IF(B642="","",INDIRECT("減額一覧!B"&amp;$P642))</f>
        <v/>
      </c>
      <c r="B642" s="61" t="str">
        <f t="shared" ref="B642" ca="1" si="1479">IF(INDIRECT("減額一覧!BD"&amp;P642)=1,INDIRECT("減額一覧!AQ"&amp;P642),"")</f>
        <v/>
      </c>
      <c r="C642" s="45" t="str">
        <f ca="1">IF(B642="","",INDIRECT("減額一覧!C"&amp;$P642))</f>
        <v/>
      </c>
      <c r="D642" s="79" t="str">
        <f ca="1">IF($B642="","",INDIRECT("減額一覧!G"&amp;$P642))</f>
        <v/>
      </c>
      <c r="E642" s="19" t="str">
        <f ca="1">IF(B642="","",INDIRECT("減額一覧!H"&amp;P642))</f>
        <v/>
      </c>
      <c r="F642" s="19" t="str">
        <f ca="1">IF($B642="","",INDIRECT("減額一覧!AX"&amp;P642))</f>
        <v/>
      </c>
      <c r="G642" s="20" t="str">
        <f ca="1">IF($B642="","",INDIRECT("減額一覧!AY"&amp;P642))</f>
        <v/>
      </c>
      <c r="H642" s="20" t="str">
        <f ca="1">IF($B642="","",INDIRECT("減額一覧!AZ"&amp;P642))</f>
        <v/>
      </c>
      <c r="I642" s="32" t="str">
        <f ca="1">IF(B642="","",IF(INDIRECT("減額一覧!BO"&amp;P642)=0.08,0.08,0.1))</f>
        <v/>
      </c>
      <c r="J642" s="52"/>
      <c r="K642" s="95" t="str">
        <f t="shared" ca="1" si="1184"/>
        <v/>
      </c>
      <c r="L642" s="58" t="str">
        <f t="shared" ca="1" si="1146"/>
        <v/>
      </c>
      <c r="N642" s="113" t="str">
        <f t="shared" ca="1" si="1472"/>
        <v/>
      </c>
      <c r="O642" s="114" t="str">
        <f t="shared" ref="O642" ca="1" si="1480">IF(B642="","",IF(INDIRECT("減額一覧!BO"&amp;P642)=0.08,0.08,0.1))</f>
        <v/>
      </c>
      <c r="P642" s="38">
        <v>114</v>
      </c>
      <c r="Q642" s="38" t="str">
        <f t="shared" ca="1" si="1474"/>
        <v/>
      </c>
      <c r="R642" s="38" t="str">
        <f t="shared" ca="1" si="1474"/>
        <v/>
      </c>
      <c r="S642" s="66" t="str">
        <f t="shared" ca="1" si="1148"/>
        <v/>
      </c>
      <c r="T642" s="105" t="str">
        <f t="shared" ca="1" si="1319"/>
        <v/>
      </c>
    </row>
    <row r="643" spans="1:20" ht="20.25" hidden="1" thickTop="1" thickBot="1">
      <c r="B643" s="64"/>
      <c r="C643" s="41" t="str">
        <f>IF(B643="","",減額一覧!C339)</f>
        <v/>
      </c>
      <c r="D643" s="43"/>
      <c r="E643" s="21"/>
      <c r="F643" s="22" t="s">
        <v>69</v>
      </c>
      <c r="G643" s="23">
        <f t="shared" ref="G643:H643" si="1481">SUBTOTAL(9,G639:G642)</f>
        <v>0</v>
      </c>
      <c r="H643" s="23">
        <f t="shared" si="1481"/>
        <v>0</v>
      </c>
      <c r="I643" s="30"/>
      <c r="J643" s="53"/>
      <c r="K643" s="96" t="str">
        <f t="shared" si="1184"/>
        <v/>
      </c>
      <c r="L643" s="59" t="str">
        <f t="shared" si="1146"/>
        <v/>
      </c>
      <c r="N643" s="108" t="str">
        <f t="shared" ref="N643" si="1482">IF(AND(G643=0,H643=0),"","小計")</f>
        <v/>
      </c>
      <c r="O643" s="108" t="str">
        <f t="shared" ref="O643" si="1483">IF(AND(G643=0,H643=0),"","小計")</f>
        <v/>
      </c>
      <c r="P643" s="38"/>
      <c r="Q643" s="38"/>
      <c r="R643" s="38"/>
      <c r="S643" s="66" t="str">
        <f t="shared" si="1148"/>
        <v/>
      </c>
      <c r="T643" s="105" t="str">
        <f t="shared" si="1319"/>
        <v/>
      </c>
    </row>
    <row r="644" spans="1:20" ht="20.25" hidden="1" thickTop="1" thickBot="1">
      <c r="A644" t="str">
        <f ca="1">IF(B644="","",INDIRECT("減額一覧!B"&amp;$P644))</f>
        <v/>
      </c>
      <c r="B644" s="61" t="str">
        <f t="shared" ref="B644" ca="1" si="1484">IF(INDIRECT("減額一覧!BA"&amp;P644)=1,INDIRECT("減額一覧!M"&amp;P644),"")</f>
        <v/>
      </c>
      <c r="C644" s="36" t="str">
        <f ca="1">IF(B644="","",INDIRECT("減額一覧!C"&amp;$P644))</f>
        <v/>
      </c>
      <c r="D644" s="78" t="str">
        <f ca="1">IF($B644="","",INDIRECT("減額一覧!G"&amp;$P644))</f>
        <v/>
      </c>
      <c r="E644" s="19" t="str">
        <f ca="1">IF(B644="","",INDIRECT("減額一覧!H"&amp;P644))</f>
        <v/>
      </c>
      <c r="F644" s="19" t="str">
        <f ca="1">IF($B644="","",INDIRECT("減額一覧!T"&amp;P644))</f>
        <v/>
      </c>
      <c r="G644" s="20" t="str">
        <f ca="1">IF($B644="","",INDIRECT("減額一覧!U"&amp;P644))</f>
        <v/>
      </c>
      <c r="H644" s="20" t="str">
        <f ca="1">IF($B644="","",INDIRECT("減額一覧!V"&amp;P644))</f>
        <v/>
      </c>
      <c r="I644" s="32" t="str">
        <f ca="1">IF(B644="","",IF(INDIRECT("減額一覧!BL"&amp;P644)=0.08,0.08,0.1))</f>
        <v/>
      </c>
      <c r="J644" s="51"/>
      <c r="K644" s="94" t="str">
        <f t="shared" ca="1" si="1184"/>
        <v/>
      </c>
      <c r="L644" s="56" t="str">
        <f t="shared" ca="1" si="1146"/>
        <v/>
      </c>
      <c r="N644" s="113" t="str">
        <f t="shared" ref="N644:N647" ca="1" si="1485">IF(A644="","",IF(A644&gt;3000,"月ヶ瀬",IF(A644&gt;=2000,"都祁","市内")))</f>
        <v/>
      </c>
      <c r="O644" s="114" t="str">
        <f t="shared" ref="O644" ca="1" si="1486">IF(B644="","",IF(INDIRECT("減額一覧!BL"&amp;P644)=0.08,0.08,0.1))</f>
        <v/>
      </c>
      <c r="P644" s="38">
        <v>115</v>
      </c>
      <c r="Q644" s="38" t="str">
        <f t="shared" ref="Q644:R647" ca="1" si="1487">IF(G644="","",IF(G644&gt;0,1,""))</f>
        <v/>
      </c>
      <c r="R644" s="38" t="str">
        <f t="shared" ca="1" si="1487"/>
        <v/>
      </c>
      <c r="S644" s="66" t="str">
        <f t="shared" ca="1" si="1148"/>
        <v/>
      </c>
      <c r="T644" s="105" t="str">
        <f t="shared" ca="1" si="1319"/>
        <v/>
      </c>
    </row>
    <row r="645" spans="1:20" ht="20.25" hidden="1" thickTop="1" thickBot="1">
      <c r="A645" t="str">
        <f ca="1">IF(B645="","",INDIRECT("減額一覧!B"&amp;$P645))</f>
        <v/>
      </c>
      <c r="B645" s="61" t="str">
        <f t="shared" ref="B645" ca="1" si="1488">IF(INDIRECT("減額一覧!BB"&amp;P645)=1,INDIRECT("減額一覧!W"&amp;P645),"")</f>
        <v/>
      </c>
      <c r="C645" s="44" t="str">
        <f ca="1">IF(B645="","",INDIRECT("減額一覧!C"&amp;$P645))</f>
        <v/>
      </c>
      <c r="D645" s="79" t="str">
        <f ca="1">IF($B645="","",INDIRECT("減額一覧!G"&amp;$P645))</f>
        <v/>
      </c>
      <c r="E645" s="19" t="str">
        <f ca="1">IF(B645="","",INDIRECT("減額一覧!H"&amp;P645))</f>
        <v/>
      </c>
      <c r="F645" s="19" t="str">
        <f ca="1">IF($B645="","",INDIRECT("減額一覧!AD"&amp;P645))</f>
        <v/>
      </c>
      <c r="G645" s="20" t="str">
        <f ca="1">IF($B645="","",INDIRECT("減額一覧!AE"&amp;P645))</f>
        <v/>
      </c>
      <c r="H645" s="20" t="str">
        <f ca="1">IF($B645="","",INDIRECT("減額一覧!AF"&amp;P645))</f>
        <v/>
      </c>
      <c r="I645" s="32" t="str">
        <f ca="1">IF(B645="","",IF(INDIRECT("減額一覧!BM"&amp;P645)=0.08,0.08,0.1))</f>
        <v/>
      </c>
      <c r="J645" s="52"/>
      <c r="K645" s="95" t="str">
        <f t="shared" ca="1" si="1184"/>
        <v/>
      </c>
      <c r="L645" s="58" t="str">
        <f t="shared" ca="1" si="1146"/>
        <v/>
      </c>
      <c r="N645" s="113" t="str">
        <f t="shared" ca="1" si="1485"/>
        <v/>
      </c>
      <c r="O645" s="114" t="str">
        <f t="shared" ref="O645" ca="1" si="1489">IF(B645="","",IF(INDIRECT("減額一覧!BM"&amp;P645)=0.08,0.08,0.1))</f>
        <v/>
      </c>
      <c r="P645" s="38">
        <v>115</v>
      </c>
      <c r="Q645" s="38" t="str">
        <f t="shared" ca="1" si="1487"/>
        <v/>
      </c>
      <c r="R645" s="38" t="str">
        <f t="shared" ca="1" si="1487"/>
        <v/>
      </c>
      <c r="S645" s="66" t="str">
        <f t="shared" ca="1" si="1148"/>
        <v/>
      </c>
      <c r="T645" s="105" t="str">
        <f t="shared" ref="T645:T708" ca="1" si="1490">IF(L645="","",IF(H645=0,"",H645))</f>
        <v/>
      </c>
    </row>
    <row r="646" spans="1:20" ht="20.25" hidden="1" thickTop="1" thickBot="1">
      <c r="A646" t="str">
        <f ca="1">IF(B646="","",INDIRECT("減額一覧!B"&amp;$P646))</f>
        <v/>
      </c>
      <c r="B646" s="61" t="str">
        <f t="shared" ref="B646" ca="1" si="1491">IF(INDIRECT("減額一覧!BC"&amp;P646)=1,INDIRECT("減額一覧!AG"&amp;P646),"")</f>
        <v/>
      </c>
      <c r="C646" s="36" t="str">
        <f ca="1">IF(B646="","",INDIRECT("減額一覧!C"&amp;$P646))</f>
        <v/>
      </c>
      <c r="D646" s="80" t="str">
        <f ca="1">IF($B646="","",INDIRECT("減額一覧!G"&amp;$P646))</f>
        <v/>
      </c>
      <c r="E646" s="19" t="str">
        <f ca="1">IF(B646="","",INDIRECT("減額一覧!H"&amp;P646))</f>
        <v/>
      </c>
      <c r="F646" s="19" t="str">
        <f ca="1">IF($B646="","",INDIRECT("減額一覧!AN"&amp;P646))</f>
        <v/>
      </c>
      <c r="G646" s="20" t="str">
        <f ca="1">IF($B646="","",INDIRECT("減額一覧!AO"&amp;P646))</f>
        <v/>
      </c>
      <c r="H646" s="20" t="str">
        <f ca="1">IF($B646="","",INDIRECT("減額一覧!AP"&amp;P646))</f>
        <v/>
      </c>
      <c r="I646" s="32" t="str">
        <f ca="1">IF(B646="","",IF(INDIRECT("減額一覧!BN"&amp;P646)=0.08,0.08,0.1))</f>
        <v/>
      </c>
      <c r="J646" s="52"/>
      <c r="K646" s="95" t="str">
        <f t="shared" ca="1" si="1184"/>
        <v/>
      </c>
      <c r="L646" s="58" t="str">
        <f t="shared" ca="1" si="1146"/>
        <v/>
      </c>
      <c r="N646" s="113" t="str">
        <f t="shared" ca="1" si="1485"/>
        <v/>
      </c>
      <c r="O646" s="114" t="str">
        <f t="shared" ref="O646" ca="1" si="1492">IF(B646="","",IF(INDIRECT("減額一覧!BN"&amp;P646)=0.08,0.08,0.1))</f>
        <v/>
      </c>
      <c r="P646" s="38">
        <v>115</v>
      </c>
      <c r="Q646" s="38" t="str">
        <f t="shared" ca="1" si="1487"/>
        <v/>
      </c>
      <c r="R646" s="38" t="str">
        <f t="shared" ca="1" si="1487"/>
        <v/>
      </c>
      <c r="S646" s="66" t="str">
        <f t="shared" ca="1" si="1148"/>
        <v/>
      </c>
      <c r="T646" s="105" t="str">
        <f t="shared" ca="1" si="1490"/>
        <v/>
      </c>
    </row>
    <row r="647" spans="1:20" ht="20.25" hidden="1" thickTop="1" thickBot="1">
      <c r="A647" t="str">
        <f ca="1">IF(B647="","",INDIRECT("減額一覧!B"&amp;$P647))</f>
        <v/>
      </c>
      <c r="B647" s="61" t="str">
        <f t="shared" ref="B647" ca="1" si="1493">IF(INDIRECT("減額一覧!BD"&amp;P647)=1,INDIRECT("減額一覧!AQ"&amp;P647),"")</f>
        <v/>
      </c>
      <c r="C647" s="45" t="str">
        <f ca="1">IF(B647="","",INDIRECT("減額一覧!C"&amp;$P647))</f>
        <v/>
      </c>
      <c r="D647" s="79" t="str">
        <f ca="1">IF($B647="","",INDIRECT("減額一覧!G"&amp;$P647))</f>
        <v/>
      </c>
      <c r="E647" s="19" t="str">
        <f ca="1">IF(B647="","",INDIRECT("減額一覧!H"&amp;P647))</f>
        <v/>
      </c>
      <c r="F647" s="19" t="str">
        <f ca="1">IF($B647="","",INDIRECT("減額一覧!AX"&amp;P647))</f>
        <v/>
      </c>
      <c r="G647" s="20" t="str">
        <f ca="1">IF($B647="","",INDIRECT("減額一覧!AY"&amp;P647))</f>
        <v/>
      </c>
      <c r="H647" s="20" t="str">
        <f ca="1">IF($B647="","",INDIRECT("減額一覧!AZ"&amp;P647))</f>
        <v/>
      </c>
      <c r="I647" s="32" t="str">
        <f ca="1">IF(B647="","",IF(INDIRECT("減額一覧!BO"&amp;P647)=0.08,0.08,0.1))</f>
        <v/>
      </c>
      <c r="J647" s="52"/>
      <c r="K647" s="95" t="str">
        <f t="shared" ca="1" si="1184"/>
        <v/>
      </c>
      <c r="L647" s="58" t="str">
        <f t="shared" ca="1" si="1146"/>
        <v/>
      </c>
      <c r="N647" s="113" t="str">
        <f t="shared" ca="1" si="1485"/>
        <v/>
      </c>
      <c r="O647" s="114" t="str">
        <f t="shared" ref="O647" ca="1" si="1494">IF(B647="","",IF(INDIRECT("減額一覧!BO"&amp;P647)=0.08,0.08,0.1))</f>
        <v/>
      </c>
      <c r="P647" s="38">
        <v>115</v>
      </c>
      <c r="Q647" s="38" t="str">
        <f t="shared" ca="1" si="1487"/>
        <v/>
      </c>
      <c r="R647" s="38" t="str">
        <f t="shared" ca="1" si="1487"/>
        <v/>
      </c>
      <c r="S647" s="66" t="str">
        <f t="shared" ca="1" si="1148"/>
        <v/>
      </c>
      <c r="T647" s="105" t="str">
        <f t="shared" ca="1" si="1490"/>
        <v/>
      </c>
    </row>
    <row r="648" spans="1:20" ht="20.25" hidden="1" thickTop="1" thickBot="1">
      <c r="B648" s="64"/>
      <c r="C648" s="41" t="str">
        <f>IF(B648="","",減額一覧!C344)</f>
        <v/>
      </c>
      <c r="D648" s="43"/>
      <c r="E648" s="21"/>
      <c r="F648" s="22" t="s">
        <v>69</v>
      </c>
      <c r="G648" s="23">
        <f t="shared" ref="G648:H648" si="1495">SUBTOTAL(9,G644:G647)</f>
        <v>0</v>
      </c>
      <c r="H648" s="23">
        <f t="shared" si="1495"/>
        <v>0</v>
      </c>
      <c r="I648" s="30"/>
      <c r="J648" s="53"/>
      <c r="K648" s="96" t="str">
        <f t="shared" si="1184"/>
        <v/>
      </c>
      <c r="L648" s="59" t="str">
        <f t="shared" si="1146"/>
        <v/>
      </c>
      <c r="N648" s="108" t="str">
        <f t="shared" ref="N648" si="1496">IF(AND(G648=0,H648=0),"","小計")</f>
        <v/>
      </c>
      <c r="O648" s="108" t="str">
        <f t="shared" ref="O648" si="1497">IF(AND(G648=0,H648=0),"","小計")</f>
        <v/>
      </c>
      <c r="P648" s="38"/>
      <c r="Q648" s="38"/>
      <c r="R648" s="38"/>
      <c r="S648" s="66" t="str">
        <f t="shared" si="1148"/>
        <v/>
      </c>
      <c r="T648" s="105" t="str">
        <f t="shared" si="1490"/>
        <v/>
      </c>
    </row>
    <row r="649" spans="1:20" ht="20.25" hidden="1" thickTop="1" thickBot="1">
      <c r="A649" t="str">
        <f ca="1">IF(B649="","",INDIRECT("減額一覧!B"&amp;$P649))</f>
        <v/>
      </c>
      <c r="B649" s="61" t="str">
        <f t="shared" ref="B649" ca="1" si="1498">IF(INDIRECT("減額一覧!BA"&amp;P649)=1,INDIRECT("減額一覧!M"&amp;P649),"")</f>
        <v/>
      </c>
      <c r="C649" s="36" t="str">
        <f ca="1">IF(B649="","",INDIRECT("減額一覧!C"&amp;$P649))</f>
        <v/>
      </c>
      <c r="D649" s="78" t="str">
        <f ca="1">IF($B649="","",INDIRECT("減額一覧!G"&amp;$P649))</f>
        <v/>
      </c>
      <c r="E649" s="19" t="str">
        <f ca="1">IF(B649="","",INDIRECT("減額一覧!H"&amp;P649))</f>
        <v/>
      </c>
      <c r="F649" s="19" t="str">
        <f ca="1">IF($B649="","",INDIRECT("減額一覧!T"&amp;P649))</f>
        <v/>
      </c>
      <c r="G649" s="20" t="str">
        <f ca="1">IF($B649="","",INDIRECT("減額一覧!U"&amp;P649))</f>
        <v/>
      </c>
      <c r="H649" s="20" t="str">
        <f ca="1">IF($B649="","",INDIRECT("減額一覧!V"&amp;P649))</f>
        <v/>
      </c>
      <c r="I649" s="32" t="str">
        <f ca="1">IF(B649="","",IF(INDIRECT("減額一覧!BL"&amp;P649)=0.08,0.08,0.1))</f>
        <v/>
      </c>
      <c r="J649" s="51"/>
      <c r="K649" s="94" t="str">
        <f t="shared" ca="1" si="1184"/>
        <v/>
      </c>
      <c r="L649" s="56" t="str">
        <f t="shared" ca="1" si="1146"/>
        <v/>
      </c>
      <c r="N649" s="113" t="str">
        <f t="shared" ref="N649:N652" ca="1" si="1499">IF(A649="","",IF(A649&gt;3000,"月ヶ瀬",IF(A649&gt;=2000,"都祁","市内")))</f>
        <v/>
      </c>
      <c r="O649" s="114" t="str">
        <f t="shared" ref="O649" ca="1" si="1500">IF(B649="","",IF(INDIRECT("減額一覧!BL"&amp;P649)=0.08,0.08,0.1))</f>
        <v/>
      </c>
      <c r="P649" s="38">
        <v>116</v>
      </c>
      <c r="Q649" s="38" t="str">
        <f t="shared" ref="Q649:R652" ca="1" si="1501">IF(G649="","",IF(G649&gt;0,1,""))</f>
        <v/>
      </c>
      <c r="R649" s="38" t="str">
        <f t="shared" ca="1" si="1501"/>
        <v/>
      </c>
      <c r="S649" s="66" t="str">
        <f t="shared" ca="1" si="1148"/>
        <v/>
      </c>
      <c r="T649" s="105" t="str">
        <f t="shared" ca="1" si="1490"/>
        <v/>
      </c>
    </row>
    <row r="650" spans="1:20" ht="20.25" hidden="1" thickTop="1" thickBot="1">
      <c r="A650" t="str">
        <f ca="1">IF(B650="","",INDIRECT("減額一覧!B"&amp;$P650))</f>
        <v/>
      </c>
      <c r="B650" s="61" t="str">
        <f t="shared" ref="B650" ca="1" si="1502">IF(INDIRECT("減額一覧!BB"&amp;P650)=1,INDIRECT("減額一覧!W"&amp;P650),"")</f>
        <v/>
      </c>
      <c r="C650" s="44" t="str">
        <f ca="1">IF(B650="","",INDIRECT("減額一覧!C"&amp;$P650))</f>
        <v/>
      </c>
      <c r="D650" s="79" t="str">
        <f ca="1">IF($B650="","",INDIRECT("減額一覧!G"&amp;$P650))</f>
        <v/>
      </c>
      <c r="E650" s="19" t="str">
        <f ca="1">IF(B650="","",INDIRECT("減額一覧!H"&amp;P650))</f>
        <v/>
      </c>
      <c r="F650" s="19" t="str">
        <f ca="1">IF($B650="","",INDIRECT("減額一覧!AD"&amp;P650))</f>
        <v/>
      </c>
      <c r="G650" s="20" t="str">
        <f ca="1">IF($B650="","",INDIRECT("減額一覧!AE"&amp;P650))</f>
        <v/>
      </c>
      <c r="H650" s="20" t="str">
        <f ca="1">IF($B650="","",INDIRECT("減額一覧!AF"&amp;P650))</f>
        <v/>
      </c>
      <c r="I650" s="32" t="str">
        <f ca="1">IF(B650="","",IF(INDIRECT("減額一覧!BM"&amp;P650)=0.08,0.08,0.1))</f>
        <v/>
      </c>
      <c r="J650" s="52"/>
      <c r="K650" s="95" t="str">
        <f t="shared" ca="1" si="1184"/>
        <v/>
      </c>
      <c r="L650" s="58" t="str">
        <f t="shared" ca="1" si="1146"/>
        <v/>
      </c>
      <c r="N650" s="113" t="str">
        <f t="shared" ca="1" si="1499"/>
        <v/>
      </c>
      <c r="O650" s="114" t="str">
        <f t="shared" ref="O650" ca="1" si="1503">IF(B650="","",IF(INDIRECT("減額一覧!BM"&amp;P650)=0.08,0.08,0.1))</f>
        <v/>
      </c>
      <c r="P650" s="38">
        <v>116</v>
      </c>
      <c r="Q650" s="38" t="str">
        <f t="shared" ca="1" si="1501"/>
        <v/>
      </c>
      <c r="R650" s="38" t="str">
        <f t="shared" ca="1" si="1501"/>
        <v/>
      </c>
      <c r="S650" s="66" t="str">
        <f t="shared" ca="1" si="1148"/>
        <v/>
      </c>
      <c r="T650" s="105" t="str">
        <f t="shared" ca="1" si="1490"/>
        <v/>
      </c>
    </row>
    <row r="651" spans="1:20" ht="20.25" hidden="1" thickTop="1" thickBot="1">
      <c r="A651" t="str">
        <f ca="1">IF(B651="","",INDIRECT("減額一覧!B"&amp;$P651))</f>
        <v/>
      </c>
      <c r="B651" s="61" t="str">
        <f t="shared" ref="B651" ca="1" si="1504">IF(INDIRECT("減額一覧!BC"&amp;P651)=1,INDIRECT("減額一覧!AG"&amp;P651),"")</f>
        <v/>
      </c>
      <c r="C651" s="36" t="str">
        <f ca="1">IF(B651="","",INDIRECT("減額一覧!C"&amp;$P651))</f>
        <v/>
      </c>
      <c r="D651" s="80" t="str">
        <f ca="1">IF($B651="","",INDIRECT("減額一覧!G"&amp;$P651))</f>
        <v/>
      </c>
      <c r="E651" s="19" t="str">
        <f ca="1">IF(B651="","",INDIRECT("減額一覧!H"&amp;P651))</f>
        <v/>
      </c>
      <c r="F651" s="19" t="str">
        <f ca="1">IF($B651="","",INDIRECT("減額一覧!AN"&amp;P651))</f>
        <v/>
      </c>
      <c r="G651" s="20" t="str">
        <f ca="1">IF($B651="","",INDIRECT("減額一覧!AO"&amp;P651))</f>
        <v/>
      </c>
      <c r="H651" s="20" t="str">
        <f ca="1">IF($B651="","",INDIRECT("減額一覧!AP"&amp;P651))</f>
        <v/>
      </c>
      <c r="I651" s="32" t="str">
        <f ca="1">IF(B651="","",IF(INDIRECT("減額一覧!BN"&amp;P651)=0.08,0.08,0.1))</f>
        <v/>
      </c>
      <c r="J651" s="52"/>
      <c r="K651" s="95" t="str">
        <f t="shared" ca="1" si="1184"/>
        <v/>
      </c>
      <c r="L651" s="58" t="str">
        <f t="shared" ca="1" si="1146"/>
        <v/>
      </c>
      <c r="N651" s="113" t="str">
        <f t="shared" ca="1" si="1499"/>
        <v/>
      </c>
      <c r="O651" s="114" t="str">
        <f t="shared" ref="O651" ca="1" si="1505">IF(B651="","",IF(INDIRECT("減額一覧!BN"&amp;P651)=0.08,0.08,0.1))</f>
        <v/>
      </c>
      <c r="P651" s="38">
        <v>116</v>
      </c>
      <c r="Q651" s="38" t="str">
        <f t="shared" ca="1" si="1501"/>
        <v/>
      </c>
      <c r="R651" s="38" t="str">
        <f t="shared" ca="1" si="1501"/>
        <v/>
      </c>
      <c r="S651" s="66" t="str">
        <f t="shared" ca="1" si="1148"/>
        <v/>
      </c>
      <c r="T651" s="105" t="str">
        <f t="shared" ca="1" si="1490"/>
        <v/>
      </c>
    </row>
    <row r="652" spans="1:20" ht="20.25" hidden="1" thickTop="1" thickBot="1">
      <c r="A652" t="str">
        <f ca="1">IF(B652="","",INDIRECT("減額一覧!B"&amp;$P652))</f>
        <v/>
      </c>
      <c r="B652" s="61" t="str">
        <f t="shared" ref="B652" ca="1" si="1506">IF(INDIRECT("減額一覧!BD"&amp;P652)=1,INDIRECT("減額一覧!AQ"&amp;P652),"")</f>
        <v/>
      </c>
      <c r="C652" s="45" t="str">
        <f ca="1">IF(B652="","",INDIRECT("減額一覧!C"&amp;$P652))</f>
        <v/>
      </c>
      <c r="D652" s="79" t="str">
        <f ca="1">IF($B652="","",INDIRECT("減額一覧!G"&amp;$P652))</f>
        <v/>
      </c>
      <c r="E652" s="19" t="str">
        <f ca="1">IF(B652="","",INDIRECT("減額一覧!H"&amp;P652))</f>
        <v/>
      </c>
      <c r="F652" s="19" t="str">
        <f ca="1">IF($B652="","",INDIRECT("減額一覧!AX"&amp;P652))</f>
        <v/>
      </c>
      <c r="G652" s="20" t="str">
        <f ca="1">IF($B652="","",INDIRECT("減額一覧!AY"&amp;P652))</f>
        <v/>
      </c>
      <c r="H652" s="20" t="str">
        <f ca="1">IF($B652="","",INDIRECT("減額一覧!AZ"&amp;P652))</f>
        <v/>
      </c>
      <c r="I652" s="32" t="str">
        <f ca="1">IF(B652="","",IF(INDIRECT("減額一覧!BO"&amp;P652)=0.08,0.08,0.1))</f>
        <v/>
      </c>
      <c r="J652" s="52"/>
      <c r="K652" s="95" t="str">
        <f t="shared" ca="1" si="1184"/>
        <v/>
      </c>
      <c r="L652" s="58" t="str">
        <f t="shared" ca="1" si="1146"/>
        <v/>
      </c>
      <c r="N652" s="113" t="str">
        <f t="shared" ca="1" si="1499"/>
        <v/>
      </c>
      <c r="O652" s="114" t="str">
        <f t="shared" ref="O652" ca="1" si="1507">IF(B652="","",IF(INDIRECT("減額一覧!BO"&amp;P652)=0.08,0.08,0.1))</f>
        <v/>
      </c>
      <c r="P652" s="38">
        <v>116</v>
      </c>
      <c r="Q652" s="38" t="str">
        <f t="shared" ca="1" si="1501"/>
        <v/>
      </c>
      <c r="R652" s="38" t="str">
        <f t="shared" ca="1" si="1501"/>
        <v/>
      </c>
      <c r="S652" s="66" t="str">
        <f t="shared" ca="1" si="1148"/>
        <v/>
      </c>
      <c r="T652" s="105" t="str">
        <f t="shared" ca="1" si="1490"/>
        <v/>
      </c>
    </row>
    <row r="653" spans="1:20" ht="20.25" hidden="1" thickTop="1" thickBot="1">
      <c r="B653" s="64"/>
      <c r="C653" s="41" t="str">
        <f>IF(B653="","",減額一覧!C349)</f>
        <v/>
      </c>
      <c r="D653" s="43"/>
      <c r="E653" s="21"/>
      <c r="F653" s="22" t="s">
        <v>69</v>
      </c>
      <c r="G653" s="23">
        <f t="shared" ref="G653:H653" si="1508">SUBTOTAL(9,G649:G652)</f>
        <v>0</v>
      </c>
      <c r="H653" s="23">
        <f t="shared" si="1508"/>
        <v>0</v>
      </c>
      <c r="I653" s="30"/>
      <c r="J653" s="53"/>
      <c r="K653" s="96" t="str">
        <f t="shared" si="1184"/>
        <v/>
      </c>
      <c r="L653" s="59" t="str">
        <f t="shared" si="1146"/>
        <v/>
      </c>
      <c r="N653" s="108" t="str">
        <f t="shared" ref="N653" si="1509">IF(AND(G653=0,H653=0),"","小計")</f>
        <v/>
      </c>
      <c r="O653" s="108" t="str">
        <f t="shared" ref="O653" si="1510">IF(AND(G653=0,H653=0),"","小計")</f>
        <v/>
      </c>
      <c r="P653" s="38"/>
      <c r="Q653" s="38"/>
      <c r="R653" s="38"/>
      <c r="S653" s="66" t="str">
        <f t="shared" si="1148"/>
        <v/>
      </c>
      <c r="T653" s="105" t="str">
        <f t="shared" si="1490"/>
        <v/>
      </c>
    </row>
    <row r="654" spans="1:20" ht="20.25" hidden="1" thickTop="1" thickBot="1">
      <c r="A654" t="str">
        <f ca="1">IF(B654="","",INDIRECT("減額一覧!B"&amp;$P654))</f>
        <v/>
      </c>
      <c r="B654" s="61" t="str">
        <f t="shared" ref="B654" ca="1" si="1511">IF(INDIRECT("減額一覧!BA"&amp;P654)=1,INDIRECT("減額一覧!M"&amp;P654),"")</f>
        <v/>
      </c>
      <c r="C654" s="36" t="str">
        <f ca="1">IF(B654="","",INDIRECT("減額一覧!C"&amp;$P654))</f>
        <v/>
      </c>
      <c r="D654" s="78" t="str">
        <f ca="1">IF($B654="","",INDIRECT("減額一覧!G"&amp;$P654))</f>
        <v/>
      </c>
      <c r="E654" s="19" t="str">
        <f ca="1">IF(B654="","",INDIRECT("減額一覧!H"&amp;P654))</f>
        <v/>
      </c>
      <c r="F654" s="19" t="str">
        <f ca="1">IF($B654="","",INDIRECT("減額一覧!T"&amp;P654))</f>
        <v/>
      </c>
      <c r="G654" s="20" t="str">
        <f ca="1">IF($B654="","",INDIRECT("減額一覧!U"&amp;P654))</f>
        <v/>
      </c>
      <c r="H654" s="20" t="str">
        <f ca="1">IF($B654="","",INDIRECT("減額一覧!V"&amp;P654))</f>
        <v/>
      </c>
      <c r="I654" s="32" t="str">
        <f ca="1">IF(B654="","",IF(INDIRECT("減額一覧!BL"&amp;P654)=0.08,0.08,0.1))</f>
        <v/>
      </c>
      <c r="J654" s="51"/>
      <c r="K654" s="94" t="str">
        <f t="shared" ca="1" si="1184"/>
        <v/>
      </c>
      <c r="L654" s="56" t="str">
        <f t="shared" ca="1" si="1146"/>
        <v/>
      </c>
      <c r="N654" s="113" t="str">
        <f t="shared" ref="N654:N657" ca="1" si="1512">IF(A654="","",IF(A654&gt;3000,"月ヶ瀬",IF(A654&gt;=2000,"都祁","市内")))</f>
        <v/>
      </c>
      <c r="O654" s="114" t="str">
        <f t="shared" ref="O654" ca="1" si="1513">IF(B654="","",IF(INDIRECT("減額一覧!BL"&amp;P654)=0.08,0.08,0.1))</f>
        <v/>
      </c>
      <c r="P654" s="38">
        <v>117</v>
      </c>
      <c r="Q654" s="38" t="str">
        <f t="shared" ref="Q654:R657" ca="1" si="1514">IF(G654="","",IF(G654&gt;0,1,""))</f>
        <v/>
      </c>
      <c r="R654" s="38" t="str">
        <f t="shared" ca="1" si="1514"/>
        <v/>
      </c>
      <c r="S654" s="66" t="str">
        <f t="shared" ca="1" si="1148"/>
        <v/>
      </c>
      <c r="T654" s="105" t="str">
        <f t="shared" ca="1" si="1490"/>
        <v/>
      </c>
    </row>
    <row r="655" spans="1:20" ht="20.25" hidden="1" thickTop="1" thickBot="1">
      <c r="A655" t="str">
        <f ca="1">IF(B655="","",INDIRECT("減額一覧!B"&amp;$P655))</f>
        <v/>
      </c>
      <c r="B655" s="61" t="str">
        <f t="shared" ref="B655" ca="1" si="1515">IF(INDIRECT("減額一覧!BB"&amp;P655)=1,INDIRECT("減額一覧!W"&amp;P655),"")</f>
        <v/>
      </c>
      <c r="C655" s="44" t="str">
        <f ca="1">IF(B655="","",INDIRECT("減額一覧!C"&amp;$P655))</f>
        <v/>
      </c>
      <c r="D655" s="79" t="str">
        <f ca="1">IF($B655="","",INDIRECT("減額一覧!G"&amp;$P655))</f>
        <v/>
      </c>
      <c r="E655" s="19" t="str">
        <f ca="1">IF(B655="","",INDIRECT("減額一覧!H"&amp;P655))</f>
        <v/>
      </c>
      <c r="F655" s="19" t="str">
        <f ca="1">IF($B655="","",INDIRECT("減額一覧!AD"&amp;P655))</f>
        <v/>
      </c>
      <c r="G655" s="20" t="str">
        <f ca="1">IF($B655="","",INDIRECT("減額一覧!AE"&amp;P655))</f>
        <v/>
      </c>
      <c r="H655" s="20" t="str">
        <f ca="1">IF($B655="","",INDIRECT("減額一覧!AF"&amp;P655))</f>
        <v/>
      </c>
      <c r="I655" s="32" t="str">
        <f ca="1">IF(B655="","",IF(INDIRECT("減額一覧!BM"&amp;P655)=0.08,0.08,0.1))</f>
        <v/>
      </c>
      <c r="J655" s="52"/>
      <c r="K655" s="95" t="str">
        <f t="shared" ca="1" si="1184"/>
        <v/>
      </c>
      <c r="L655" s="58" t="str">
        <f t="shared" ca="1" si="1146"/>
        <v/>
      </c>
      <c r="N655" s="113" t="str">
        <f t="shared" ca="1" si="1512"/>
        <v/>
      </c>
      <c r="O655" s="114" t="str">
        <f t="shared" ref="O655" ca="1" si="1516">IF(B655="","",IF(INDIRECT("減額一覧!BM"&amp;P655)=0.08,0.08,0.1))</f>
        <v/>
      </c>
      <c r="P655" s="38">
        <v>117</v>
      </c>
      <c r="Q655" s="38" t="str">
        <f t="shared" ca="1" si="1514"/>
        <v/>
      </c>
      <c r="R655" s="38" t="str">
        <f t="shared" ca="1" si="1514"/>
        <v/>
      </c>
      <c r="S655" s="66" t="str">
        <f t="shared" ca="1" si="1148"/>
        <v/>
      </c>
      <c r="T655" s="105" t="str">
        <f t="shared" ca="1" si="1490"/>
        <v/>
      </c>
    </row>
    <row r="656" spans="1:20" ht="20.25" hidden="1" thickTop="1" thickBot="1">
      <c r="A656" t="str">
        <f ca="1">IF(B656="","",INDIRECT("減額一覧!B"&amp;$P656))</f>
        <v/>
      </c>
      <c r="B656" s="61" t="str">
        <f t="shared" ref="B656" ca="1" si="1517">IF(INDIRECT("減額一覧!BC"&amp;P656)=1,INDIRECT("減額一覧!AG"&amp;P656),"")</f>
        <v/>
      </c>
      <c r="C656" s="36" t="str">
        <f ca="1">IF(B656="","",INDIRECT("減額一覧!C"&amp;$P656))</f>
        <v/>
      </c>
      <c r="D656" s="80" t="str">
        <f ca="1">IF($B656="","",INDIRECT("減額一覧!G"&amp;$P656))</f>
        <v/>
      </c>
      <c r="E656" s="19" t="str">
        <f ca="1">IF(B656="","",INDIRECT("減額一覧!H"&amp;P656))</f>
        <v/>
      </c>
      <c r="F656" s="19" t="str">
        <f ca="1">IF($B656="","",INDIRECT("減額一覧!AN"&amp;P656))</f>
        <v/>
      </c>
      <c r="G656" s="20" t="str">
        <f ca="1">IF($B656="","",INDIRECT("減額一覧!AO"&amp;P656))</f>
        <v/>
      </c>
      <c r="H656" s="20" t="str">
        <f ca="1">IF($B656="","",INDIRECT("減額一覧!AP"&amp;P656))</f>
        <v/>
      </c>
      <c r="I656" s="32" t="str">
        <f ca="1">IF(B656="","",IF(INDIRECT("減額一覧!BN"&amp;P656)=0.08,0.08,0.1))</f>
        <v/>
      </c>
      <c r="J656" s="52"/>
      <c r="K656" s="95" t="str">
        <f t="shared" ca="1" si="1184"/>
        <v/>
      </c>
      <c r="L656" s="58" t="str">
        <f t="shared" ca="1" si="1146"/>
        <v/>
      </c>
      <c r="N656" s="113" t="str">
        <f t="shared" ca="1" si="1512"/>
        <v/>
      </c>
      <c r="O656" s="114" t="str">
        <f t="shared" ref="O656" ca="1" si="1518">IF(B656="","",IF(INDIRECT("減額一覧!BN"&amp;P656)=0.08,0.08,0.1))</f>
        <v/>
      </c>
      <c r="P656" s="38">
        <v>117</v>
      </c>
      <c r="Q656" s="38" t="str">
        <f t="shared" ca="1" si="1514"/>
        <v/>
      </c>
      <c r="R656" s="38" t="str">
        <f t="shared" ca="1" si="1514"/>
        <v/>
      </c>
      <c r="S656" s="66" t="str">
        <f t="shared" ca="1" si="1148"/>
        <v/>
      </c>
      <c r="T656" s="105" t="str">
        <f t="shared" ca="1" si="1490"/>
        <v/>
      </c>
    </row>
    <row r="657" spans="1:20" ht="20.25" hidden="1" thickTop="1" thickBot="1">
      <c r="A657" t="str">
        <f ca="1">IF(B657="","",INDIRECT("減額一覧!B"&amp;$P657))</f>
        <v/>
      </c>
      <c r="B657" s="61" t="str">
        <f t="shared" ref="B657" ca="1" si="1519">IF(INDIRECT("減額一覧!BD"&amp;P657)=1,INDIRECT("減額一覧!AQ"&amp;P657),"")</f>
        <v/>
      </c>
      <c r="C657" s="45" t="str">
        <f ca="1">IF(B657="","",INDIRECT("減額一覧!C"&amp;$P657))</f>
        <v/>
      </c>
      <c r="D657" s="79" t="str">
        <f ca="1">IF($B657="","",INDIRECT("減額一覧!G"&amp;$P657))</f>
        <v/>
      </c>
      <c r="E657" s="19" t="str">
        <f ca="1">IF(B657="","",INDIRECT("減額一覧!H"&amp;P657))</f>
        <v/>
      </c>
      <c r="F657" s="19" t="str">
        <f ca="1">IF($B657="","",INDIRECT("減額一覧!AX"&amp;P657))</f>
        <v/>
      </c>
      <c r="G657" s="20" t="str">
        <f ca="1">IF($B657="","",INDIRECT("減額一覧!AY"&amp;P657))</f>
        <v/>
      </c>
      <c r="H657" s="20" t="str">
        <f ca="1">IF($B657="","",INDIRECT("減額一覧!AZ"&amp;P657))</f>
        <v/>
      </c>
      <c r="I657" s="32" t="str">
        <f ca="1">IF(B657="","",IF(INDIRECT("減額一覧!BO"&amp;P657)=0.08,0.08,0.1))</f>
        <v/>
      </c>
      <c r="J657" s="52"/>
      <c r="K657" s="95" t="str">
        <f t="shared" ca="1" si="1184"/>
        <v/>
      </c>
      <c r="L657" s="58" t="str">
        <f t="shared" ca="1" si="1146"/>
        <v/>
      </c>
      <c r="N657" s="113" t="str">
        <f t="shared" ca="1" si="1512"/>
        <v/>
      </c>
      <c r="O657" s="114" t="str">
        <f t="shared" ref="O657" ca="1" si="1520">IF(B657="","",IF(INDIRECT("減額一覧!BO"&amp;P657)=0.08,0.08,0.1))</f>
        <v/>
      </c>
      <c r="P657" s="38">
        <v>117</v>
      </c>
      <c r="Q657" s="38" t="str">
        <f t="shared" ca="1" si="1514"/>
        <v/>
      </c>
      <c r="R657" s="38" t="str">
        <f t="shared" ca="1" si="1514"/>
        <v/>
      </c>
      <c r="S657" s="66" t="str">
        <f t="shared" ca="1" si="1148"/>
        <v/>
      </c>
      <c r="T657" s="105" t="str">
        <f t="shared" ca="1" si="1490"/>
        <v/>
      </c>
    </row>
    <row r="658" spans="1:20" ht="20.25" hidden="1" thickTop="1" thickBot="1">
      <c r="A658" t="str">
        <f t="shared" ref="A658" ca="1" si="1521">IF(B658="","",INDIRECT("減額一覧!B"&amp;$P658))</f>
        <v/>
      </c>
      <c r="B658" s="64"/>
      <c r="C658" s="41" t="str">
        <f>IF(B658="","",減額一覧!C354)</f>
        <v/>
      </c>
      <c r="D658" s="43"/>
      <c r="E658" s="21"/>
      <c r="F658" s="22" t="s">
        <v>69</v>
      </c>
      <c r="G658" s="23">
        <f t="shared" ref="G658:H658" si="1522">SUBTOTAL(9,G654:G657)</f>
        <v>0</v>
      </c>
      <c r="H658" s="23">
        <f t="shared" si="1522"/>
        <v>0</v>
      </c>
      <c r="I658" s="30"/>
      <c r="J658" s="53"/>
      <c r="K658" s="96" t="str">
        <f t="shared" ca="1" si="1184"/>
        <v/>
      </c>
      <c r="L658" s="59" t="str">
        <f t="shared" si="1146"/>
        <v/>
      </c>
      <c r="N658" s="108" t="str">
        <f t="shared" ref="N658" si="1523">IF(AND(G658=0,H658=0),"","小計")</f>
        <v/>
      </c>
      <c r="O658" s="108" t="str">
        <f t="shared" ref="O658" si="1524">IF(AND(G658=0,H658=0),"","小計")</f>
        <v/>
      </c>
      <c r="P658" s="38"/>
      <c r="Q658" s="38"/>
      <c r="R658" s="38"/>
      <c r="S658" s="66" t="str">
        <f t="shared" si="1148"/>
        <v/>
      </c>
      <c r="T658" s="105" t="str">
        <f t="shared" si="1490"/>
        <v/>
      </c>
    </row>
    <row r="659" spans="1:20" ht="20.25" hidden="1" thickTop="1" thickBot="1">
      <c r="A659" t="str">
        <f ca="1">IF(B659="","",INDIRECT("減額一覧!B"&amp;$P659))</f>
        <v/>
      </c>
      <c r="B659" s="61" t="str">
        <f t="shared" ref="B659" ca="1" si="1525">IF(INDIRECT("減額一覧!BA"&amp;P659)=1,INDIRECT("減額一覧!M"&amp;P659),"")</f>
        <v/>
      </c>
      <c r="C659" s="36" t="str">
        <f ca="1">IF(B659="","",INDIRECT("減額一覧!C"&amp;$P659))</f>
        <v/>
      </c>
      <c r="D659" s="78" t="str">
        <f ca="1">IF($B659="","",INDIRECT("減額一覧!G"&amp;$P659))</f>
        <v/>
      </c>
      <c r="E659" s="19" t="str">
        <f ca="1">IF(B659="","",INDIRECT("減額一覧!H"&amp;P659))</f>
        <v/>
      </c>
      <c r="F659" s="19" t="str">
        <f ca="1">IF($B659="","",INDIRECT("減額一覧!T"&amp;P659))</f>
        <v/>
      </c>
      <c r="G659" s="20" t="str">
        <f ca="1">IF($B659="","",INDIRECT("減額一覧!U"&amp;P659))</f>
        <v/>
      </c>
      <c r="H659" s="20" t="str">
        <f ca="1">IF($B659="","",INDIRECT("減額一覧!V"&amp;P659))</f>
        <v/>
      </c>
      <c r="I659" s="32" t="str">
        <f ca="1">IF(B659="","",IF(INDIRECT("減額一覧!BL"&amp;P659)=0.08,0.08,0.1))</f>
        <v/>
      </c>
      <c r="J659" s="51"/>
      <c r="K659" s="94" t="str">
        <f t="shared" ca="1" si="1184"/>
        <v/>
      </c>
      <c r="L659" s="56" t="str">
        <f t="shared" ca="1" si="1146"/>
        <v/>
      </c>
      <c r="N659" s="113" t="str">
        <f t="shared" ref="N659:N662" ca="1" si="1526">IF(A659="","",IF(A659&gt;3000,"月ヶ瀬",IF(A659&gt;=2000,"都祁","市内")))</f>
        <v/>
      </c>
      <c r="O659" s="114" t="str">
        <f t="shared" ref="O659" ca="1" si="1527">IF(B659="","",IF(INDIRECT("減額一覧!BL"&amp;P659)=0.08,0.08,0.1))</f>
        <v/>
      </c>
      <c r="P659" s="38">
        <v>114</v>
      </c>
      <c r="Q659" s="38" t="str">
        <f t="shared" ref="Q659:R662" ca="1" si="1528">IF(G659="","",IF(G659&gt;0,1,""))</f>
        <v/>
      </c>
      <c r="R659" s="38" t="str">
        <f t="shared" ca="1" si="1528"/>
        <v/>
      </c>
      <c r="S659" s="66" t="str">
        <f t="shared" ca="1" si="1148"/>
        <v/>
      </c>
      <c r="T659" s="105" t="str">
        <f t="shared" ca="1" si="1490"/>
        <v/>
      </c>
    </row>
    <row r="660" spans="1:20" ht="20.25" hidden="1" thickTop="1" thickBot="1">
      <c r="A660" t="str">
        <f ca="1">IF(B660="","",INDIRECT("減額一覧!B"&amp;$P660))</f>
        <v/>
      </c>
      <c r="B660" s="61" t="str">
        <f t="shared" ref="B660" ca="1" si="1529">IF(INDIRECT("減額一覧!BB"&amp;P660)=1,INDIRECT("減額一覧!W"&amp;P660),"")</f>
        <v/>
      </c>
      <c r="C660" s="44" t="str">
        <f ca="1">IF(B660="","",INDIRECT("減額一覧!C"&amp;$P660))</f>
        <v/>
      </c>
      <c r="D660" s="79" t="str">
        <f ca="1">IF($B660="","",INDIRECT("減額一覧!G"&amp;$P660))</f>
        <v/>
      </c>
      <c r="E660" s="19" t="str">
        <f ca="1">IF(B660="","",INDIRECT("減額一覧!H"&amp;P660))</f>
        <v/>
      </c>
      <c r="F660" s="19" t="str">
        <f ca="1">IF($B660="","",INDIRECT("減額一覧!AD"&amp;P660))</f>
        <v/>
      </c>
      <c r="G660" s="20" t="str">
        <f ca="1">IF($B660="","",INDIRECT("減額一覧!AE"&amp;P660))</f>
        <v/>
      </c>
      <c r="H660" s="20" t="str">
        <f ca="1">IF($B660="","",INDIRECT("減額一覧!AF"&amp;P660))</f>
        <v/>
      </c>
      <c r="I660" s="32" t="str">
        <f ca="1">IF(B660="","",IF(INDIRECT("減額一覧!BM"&amp;P660)=0.08,0.08,0.1))</f>
        <v/>
      </c>
      <c r="J660" s="52"/>
      <c r="K660" s="95" t="str">
        <f t="shared" ca="1" si="1184"/>
        <v/>
      </c>
      <c r="L660" s="58" t="str">
        <f t="shared" ca="1" si="1146"/>
        <v/>
      </c>
      <c r="N660" s="113" t="str">
        <f t="shared" ca="1" si="1526"/>
        <v/>
      </c>
      <c r="O660" s="114" t="str">
        <f t="shared" ref="O660" ca="1" si="1530">IF(B660="","",IF(INDIRECT("減額一覧!BM"&amp;P660)=0.08,0.08,0.1))</f>
        <v/>
      </c>
      <c r="P660" s="38">
        <v>114</v>
      </c>
      <c r="Q660" s="38" t="str">
        <f t="shared" ca="1" si="1528"/>
        <v/>
      </c>
      <c r="R660" s="38" t="str">
        <f t="shared" ca="1" si="1528"/>
        <v/>
      </c>
      <c r="S660" s="66" t="str">
        <f t="shared" ca="1" si="1148"/>
        <v/>
      </c>
      <c r="T660" s="105" t="str">
        <f t="shared" ca="1" si="1490"/>
        <v/>
      </c>
    </row>
    <row r="661" spans="1:20" ht="20.25" hidden="1" thickTop="1" thickBot="1">
      <c r="A661" t="str">
        <f ca="1">IF(B661="","",INDIRECT("減額一覧!B"&amp;$P661))</f>
        <v/>
      </c>
      <c r="B661" s="61" t="str">
        <f t="shared" ref="B661" ca="1" si="1531">IF(INDIRECT("減額一覧!BC"&amp;P661)=1,INDIRECT("減額一覧!AG"&amp;P661),"")</f>
        <v/>
      </c>
      <c r="C661" s="36" t="str">
        <f ca="1">IF(B661="","",INDIRECT("減額一覧!C"&amp;$P661))</f>
        <v/>
      </c>
      <c r="D661" s="80" t="str">
        <f ca="1">IF($B661="","",INDIRECT("減額一覧!G"&amp;$P661))</f>
        <v/>
      </c>
      <c r="E661" s="19" t="str">
        <f ca="1">IF(B661="","",INDIRECT("減額一覧!H"&amp;P661))</f>
        <v/>
      </c>
      <c r="F661" s="19" t="str">
        <f ca="1">IF($B661="","",INDIRECT("減額一覧!AN"&amp;P661))</f>
        <v/>
      </c>
      <c r="G661" s="20" t="str">
        <f ca="1">IF($B661="","",INDIRECT("減額一覧!AO"&amp;P661))</f>
        <v/>
      </c>
      <c r="H661" s="20" t="str">
        <f ca="1">IF($B661="","",INDIRECT("減額一覧!AP"&amp;P661))</f>
        <v/>
      </c>
      <c r="I661" s="32" t="str">
        <f ca="1">IF(B661="","",IF(INDIRECT("減額一覧!BN"&amp;P661)=0.08,0.08,0.1))</f>
        <v/>
      </c>
      <c r="J661" s="52"/>
      <c r="K661" s="95" t="str">
        <f t="shared" ca="1" si="1184"/>
        <v/>
      </c>
      <c r="L661" s="58" t="str">
        <f t="shared" ca="1" si="1146"/>
        <v/>
      </c>
      <c r="N661" s="113" t="str">
        <f t="shared" ca="1" si="1526"/>
        <v/>
      </c>
      <c r="O661" s="114" t="str">
        <f t="shared" ref="O661" ca="1" si="1532">IF(B661="","",IF(INDIRECT("減額一覧!BN"&amp;P661)=0.08,0.08,0.1))</f>
        <v/>
      </c>
      <c r="P661" s="38">
        <v>114</v>
      </c>
      <c r="Q661" s="38" t="str">
        <f t="shared" ca="1" si="1528"/>
        <v/>
      </c>
      <c r="R661" s="38" t="str">
        <f t="shared" ca="1" si="1528"/>
        <v/>
      </c>
      <c r="S661" s="66" t="str">
        <f t="shared" ca="1" si="1148"/>
        <v/>
      </c>
      <c r="T661" s="105" t="str">
        <f t="shared" ca="1" si="1490"/>
        <v/>
      </c>
    </row>
    <row r="662" spans="1:20" ht="20.25" hidden="1" thickTop="1" thickBot="1">
      <c r="A662" t="str">
        <f ca="1">IF(B662="","",INDIRECT("減額一覧!B"&amp;$P662))</f>
        <v/>
      </c>
      <c r="B662" s="61" t="str">
        <f t="shared" ref="B662" ca="1" si="1533">IF(INDIRECT("減額一覧!BD"&amp;P662)=1,INDIRECT("減額一覧!AQ"&amp;P662),"")</f>
        <v/>
      </c>
      <c r="C662" s="45" t="str">
        <f ca="1">IF(B662="","",INDIRECT("減額一覧!C"&amp;$P662))</f>
        <v/>
      </c>
      <c r="D662" s="79" t="str">
        <f ca="1">IF($B662="","",INDIRECT("減額一覧!G"&amp;$P662))</f>
        <v/>
      </c>
      <c r="E662" s="19" t="str">
        <f ca="1">IF(B662="","",INDIRECT("減額一覧!H"&amp;P662))</f>
        <v/>
      </c>
      <c r="F662" s="19" t="str">
        <f ca="1">IF($B662="","",INDIRECT("減額一覧!AX"&amp;P662))</f>
        <v/>
      </c>
      <c r="G662" s="20" t="str">
        <f ca="1">IF($B662="","",INDIRECT("減額一覧!AY"&amp;P662))</f>
        <v/>
      </c>
      <c r="H662" s="20" t="str">
        <f ca="1">IF($B662="","",INDIRECT("減額一覧!AZ"&amp;P662))</f>
        <v/>
      </c>
      <c r="I662" s="32" t="str">
        <f ca="1">IF(B662="","",IF(INDIRECT("減額一覧!BO"&amp;P662)=0.08,0.08,0.1))</f>
        <v/>
      </c>
      <c r="J662" s="52"/>
      <c r="K662" s="95" t="str">
        <f t="shared" ca="1" si="1184"/>
        <v/>
      </c>
      <c r="L662" s="58" t="str">
        <f t="shared" ca="1" si="1146"/>
        <v/>
      </c>
      <c r="N662" s="113" t="str">
        <f t="shared" ca="1" si="1526"/>
        <v/>
      </c>
      <c r="O662" s="114" t="str">
        <f t="shared" ref="O662" ca="1" si="1534">IF(B662="","",IF(INDIRECT("減額一覧!BO"&amp;P662)=0.08,0.08,0.1))</f>
        <v/>
      </c>
      <c r="P662" s="38">
        <v>114</v>
      </c>
      <c r="Q662" s="38" t="str">
        <f t="shared" ca="1" si="1528"/>
        <v/>
      </c>
      <c r="R662" s="38" t="str">
        <f t="shared" ca="1" si="1528"/>
        <v/>
      </c>
      <c r="S662" s="66" t="str">
        <f t="shared" ca="1" si="1148"/>
        <v/>
      </c>
      <c r="T662" s="105" t="str">
        <f t="shared" ca="1" si="1490"/>
        <v/>
      </c>
    </row>
    <row r="663" spans="1:20" ht="20.25" hidden="1" thickTop="1" thickBot="1">
      <c r="B663" s="64"/>
      <c r="C663" s="41" t="str">
        <f>IF(B663="","",減額一覧!C359)</f>
        <v/>
      </c>
      <c r="D663" s="43"/>
      <c r="E663" s="21"/>
      <c r="F663" s="22" t="s">
        <v>69</v>
      </c>
      <c r="G663" s="23">
        <f t="shared" ref="G663:H663" si="1535">SUBTOTAL(9,G659:G662)</f>
        <v>0</v>
      </c>
      <c r="H663" s="23">
        <f t="shared" si="1535"/>
        <v>0</v>
      </c>
      <c r="I663" s="30"/>
      <c r="J663" s="53"/>
      <c r="K663" s="96" t="str">
        <f t="shared" si="1184"/>
        <v/>
      </c>
      <c r="L663" s="59" t="str">
        <f t="shared" si="1146"/>
        <v/>
      </c>
      <c r="N663" s="108" t="str">
        <f t="shared" ref="N663" si="1536">IF(AND(G663=0,H663=0),"","小計")</f>
        <v/>
      </c>
      <c r="O663" s="108" t="str">
        <f t="shared" ref="O663" si="1537">IF(AND(G663=0,H663=0),"","小計")</f>
        <v/>
      </c>
      <c r="P663" s="38"/>
      <c r="Q663" s="38"/>
      <c r="R663" s="38"/>
      <c r="S663" s="66" t="str">
        <f t="shared" si="1148"/>
        <v/>
      </c>
      <c r="T663" s="105" t="str">
        <f t="shared" si="1490"/>
        <v/>
      </c>
    </row>
    <row r="664" spans="1:20" ht="20.25" hidden="1" thickTop="1" thickBot="1">
      <c r="A664" t="str">
        <f ca="1">IF(B664="","",INDIRECT("減額一覧!B"&amp;$P664))</f>
        <v/>
      </c>
      <c r="B664" s="61" t="str">
        <f t="shared" ref="B664" ca="1" si="1538">IF(INDIRECT("減額一覧!BA"&amp;P664)=1,INDIRECT("減額一覧!M"&amp;P664),"")</f>
        <v/>
      </c>
      <c r="C664" s="36" t="str">
        <f ca="1">IF(B664="","",INDIRECT("減額一覧!C"&amp;$P664))</f>
        <v/>
      </c>
      <c r="D664" s="78" t="str">
        <f ca="1">IF($B664="","",INDIRECT("減額一覧!G"&amp;$P664))</f>
        <v/>
      </c>
      <c r="E664" s="19" t="str">
        <f ca="1">IF(B664="","",INDIRECT("減額一覧!H"&amp;P664))</f>
        <v/>
      </c>
      <c r="F664" s="19" t="str">
        <f ca="1">IF($B664="","",INDIRECT("減額一覧!T"&amp;P664))</f>
        <v/>
      </c>
      <c r="G664" s="20" t="str">
        <f ca="1">IF($B664="","",INDIRECT("減額一覧!U"&amp;P664))</f>
        <v/>
      </c>
      <c r="H664" s="20" t="str">
        <f ca="1">IF($B664="","",INDIRECT("減額一覧!V"&amp;P664))</f>
        <v/>
      </c>
      <c r="I664" s="32" t="str">
        <f ca="1">IF(B664="","",IF(INDIRECT("減額一覧!BL"&amp;P664)=0.08,0.08,0.1))</f>
        <v/>
      </c>
      <c r="J664" s="51"/>
      <c r="K664" s="94" t="str">
        <f t="shared" ca="1" si="1184"/>
        <v/>
      </c>
      <c r="L664" s="56" t="str">
        <f t="shared" ca="1" si="1146"/>
        <v/>
      </c>
      <c r="N664" s="113" t="str">
        <f t="shared" ref="N664:N667" ca="1" si="1539">IF(A664="","",IF(A664&gt;3000,"月ヶ瀬",IF(A664&gt;=2000,"都祁","市内")))</f>
        <v/>
      </c>
      <c r="O664" s="114" t="str">
        <f t="shared" ref="O664" ca="1" si="1540">IF(B664="","",IF(INDIRECT("減額一覧!BL"&amp;P664)=0.08,0.08,0.1))</f>
        <v/>
      </c>
      <c r="P664" s="38">
        <v>115</v>
      </c>
      <c r="Q664" s="38" t="str">
        <f t="shared" ref="Q664:R667" ca="1" si="1541">IF(G664="","",IF(G664&gt;0,1,""))</f>
        <v/>
      </c>
      <c r="R664" s="38" t="str">
        <f t="shared" ca="1" si="1541"/>
        <v/>
      </c>
      <c r="S664" s="66" t="str">
        <f t="shared" ca="1" si="1148"/>
        <v/>
      </c>
      <c r="T664" s="105" t="str">
        <f t="shared" ca="1" si="1490"/>
        <v/>
      </c>
    </row>
    <row r="665" spans="1:20" ht="20.25" hidden="1" thickTop="1" thickBot="1">
      <c r="A665" t="str">
        <f ca="1">IF(B665="","",INDIRECT("減額一覧!B"&amp;$P665))</f>
        <v/>
      </c>
      <c r="B665" s="61" t="str">
        <f t="shared" ref="B665" ca="1" si="1542">IF(INDIRECT("減額一覧!BB"&amp;P665)=1,INDIRECT("減額一覧!W"&amp;P665),"")</f>
        <v/>
      </c>
      <c r="C665" s="44" t="str">
        <f ca="1">IF(B665="","",INDIRECT("減額一覧!C"&amp;$P665))</f>
        <v/>
      </c>
      <c r="D665" s="79" t="str">
        <f ca="1">IF($B665="","",INDIRECT("減額一覧!G"&amp;$P665))</f>
        <v/>
      </c>
      <c r="E665" s="19" t="str">
        <f ca="1">IF(B665="","",INDIRECT("減額一覧!H"&amp;P665))</f>
        <v/>
      </c>
      <c r="F665" s="19" t="str">
        <f ca="1">IF($B665="","",INDIRECT("減額一覧!AD"&amp;P665))</f>
        <v/>
      </c>
      <c r="G665" s="20" t="str">
        <f ca="1">IF($B665="","",INDIRECT("減額一覧!AE"&amp;P665))</f>
        <v/>
      </c>
      <c r="H665" s="20" t="str">
        <f ca="1">IF($B665="","",INDIRECT("減額一覧!AF"&amp;P665))</f>
        <v/>
      </c>
      <c r="I665" s="32" t="str">
        <f ca="1">IF(B665="","",IF(INDIRECT("減額一覧!BM"&amp;P665)=0.08,0.08,0.1))</f>
        <v/>
      </c>
      <c r="J665" s="52"/>
      <c r="K665" s="95" t="str">
        <f t="shared" ca="1" si="1184"/>
        <v/>
      </c>
      <c r="L665" s="58" t="str">
        <f t="shared" ca="1" si="1146"/>
        <v/>
      </c>
      <c r="N665" s="113" t="str">
        <f t="shared" ca="1" si="1539"/>
        <v/>
      </c>
      <c r="O665" s="114" t="str">
        <f t="shared" ref="O665" ca="1" si="1543">IF(B665="","",IF(INDIRECT("減額一覧!BM"&amp;P665)=0.08,0.08,0.1))</f>
        <v/>
      </c>
      <c r="P665" s="38">
        <v>115</v>
      </c>
      <c r="Q665" s="38" t="str">
        <f t="shared" ca="1" si="1541"/>
        <v/>
      </c>
      <c r="R665" s="38" t="str">
        <f t="shared" ca="1" si="1541"/>
        <v/>
      </c>
      <c r="S665" s="66" t="str">
        <f t="shared" ca="1" si="1148"/>
        <v/>
      </c>
      <c r="T665" s="105" t="str">
        <f t="shared" ca="1" si="1490"/>
        <v/>
      </c>
    </row>
    <row r="666" spans="1:20" ht="20.25" hidden="1" thickTop="1" thickBot="1">
      <c r="A666" t="str">
        <f ca="1">IF(B666="","",INDIRECT("減額一覧!B"&amp;$P666))</f>
        <v/>
      </c>
      <c r="B666" s="61" t="str">
        <f t="shared" ref="B666" ca="1" si="1544">IF(INDIRECT("減額一覧!BC"&amp;P666)=1,INDIRECT("減額一覧!AG"&amp;P666),"")</f>
        <v/>
      </c>
      <c r="C666" s="36" t="str">
        <f ca="1">IF(B666="","",INDIRECT("減額一覧!C"&amp;$P666))</f>
        <v/>
      </c>
      <c r="D666" s="80" t="str">
        <f ca="1">IF($B666="","",INDIRECT("減額一覧!G"&amp;$P666))</f>
        <v/>
      </c>
      <c r="E666" s="19" t="str">
        <f ca="1">IF(B666="","",INDIRECT("減額一覧!H"&amp;P666))</f>
        <v/>
      </c>
      <c r="F666" s="19" t="str">
        <f ca="1">IF($B666="","",INDIRECT("減額一覧!AN"&amp;P666))</f>
        <v/>
      </c>
      <c r="G666" s="20" t="str">
        <f ca="1">IF($B666="","",INDIRECT("減額一覧!AO"&amp;P666))</f>
        <v/>
      </c>
      <c r="H666" s="20" t="str">
        <f ca="1">IF($B666="","",INDIRECT("減額一覧!AP"&amp;P666))</f>
        <v/>
      </c>
      <c r="I666" s="32" t="str">
        <f ca="1">IF(B666="","",IF(INDIRECT("減額一覧!BN"&amp;P666)=0.08,0.08,0.1))</f>
        <v/>
      </c>
      <c r="J666" s="52"/>
      <c r="K666" s="95" t="str">
        <f t="shared" ca="1" si="1184"/>
        <v/>
      </c>
      <c r="L666" s="58" t="str">
        <f t="shared" ca="1" si="1146"/>
        <v/>
      </c>
      <c r="N666" s="113" t="str">
        <f t="shared" ca="1" si="1539"/>
        <v/>
      </c>
      <c r="O666" s="114" t="str">
        <f t="shared" ref="O666" ca="1" si="1545">IF(B666="","",IF(INDIRECT("減額一覧!BN"&amp;P666)=0.08,0.08,0.1))</f>
        <v/>
      </c>
      <c r="P666" s="38">
        <v>115</v>
      </c>
      <c r="Q666" s="38" t="str">
        <f t="shared" ca="1" si="1541"/>
        <v/>
      </c>
      <c r="R666" s="38" t="str">
        <f t="shared" ca="1" si="1541"/>
        <v/>
      </c>
      <c r="S666" s="66" t="str">
        <f t="shared" ca="1" si="1148"/>
        <v/>
      </c>
      <c r="T666" s="105" t="str">
        <f t="shared" ca="1" si="1490"/>
        <v/>
      </c>
    </row>
    <row r="667" spans="1:20" ht="20.25" hidden="1" thickTop="1" thickBot="1">
      <c r="A667" t="str">
        <f ca="1">IF(B667="","",INDIRECT("減額一覧!B"&amp;$P667))</f>
        <v/>
      </c>
      <c r="B667" s="61" t="str">
        <f t="shared" ref="B667" ca="1" si="1546">IF(INDIRECT("減額一覧!BD"&amp;P667)=1,INDIRECT("減額一覧!AQ"&amp;P667),"")</f>
        <v/>
      </c>
      <c r="C667" s="45" t="str">
        <f ca="1">IF(B667="","",INDIRECT("減額一覧!C"&amp;$P667))</f>
        <v/>
      </c>
      <c r="D667" s="79" t="str">
        <f ca="1">IF($B667="","",INDIRECT("減額一覧!G"&amp;$P667))</f>
        <v/>
      </c>
      <c r="E667" s="19" t="str">
        <f ca="1">IF(B667="","",INDIRECT("減額一覧!H"&amp;P667))</f>
        <v/>
      </c>
      <c r="F667" s="19" t="str">
        <f ca="1">IF($B667="","",INDIRECT("減額一覧!AX"&amp;P667))</f>
        <v/>
      </c>
      <c r="G667" s="20" t="str">
        <f ca="1">IF($B667="","",INDIRECT("減額一覧!AY"&amp;P667))</f>
        <v/>
      </c>
      <c r="H667" s="20" t="str">
        <f ca="1">IF($B667="","",INDIRECT("減額一覧!AZ"&amp;P667))</f>
        <v/>
      </c>
      <c r="I667" s="32" t="str">
        <f ca="1">IF(B667="","",IF(INDIRECT("減額一覧!BO"&amp;P667)=0.08,0.08,0.1))</f>
        <v/>
      </c>
      <c r="J667" s="52"/>
      <c r="K667" s="95" t="str">
        <f t="shared" ca="1" si="1184"/>
        <v/>
      </c>
      <c r="L667" s="58" t="str">
        <f t="shared" ca="1" si="1146"/>
        <v/>
      </c>
      <c r="N667" s="113" t="str">
        <f t="shared" ca="1" si="1539"/>
        <v/>
      </c>
      <c r="O667" s="114" t="str">
        <f t="shared" ref="O667" ca="1" si="1547">IF(B667="","",IF(INDIRECT("減額一覧!BO"&amp;P667)=0.08,0.08,0.1))</f>
        <v/>
      </c>
      <c r="P667" s="38">
        <v>115</v>
      </c>
      <c r="Q667" s="38" t="str">
        <f t="shared" ca="1" si="1541"/>
        <v/>
      </c>
      <c r="R667" s="38" t="str">
        <f t="shared" ca="1" si="1541"/>
        <v/>
      </c>
      <c r="S667" s="66" t="str">
        <f t="shared" ca="1" si="1148"/>
        <v/>
      </c>
      <c r="T667" s="105" t="str">
        <f t="shared" ca="1" si="1490"/>
        <v/>
      </c>
    </row>
    <row r="668" spans="1:20" ht="20.25" hidden="1" thickTop="1" thickBot="1">
      <c r="B668" s="64"/>
      <c r="C668" s="41" t="str">
        <f>IF(B668="","",減額一覧!C364)</f>
        <v/>
      </c>
      <c r="D668" s="43"/>
      <c r="E668" s="21"/>
      <c r="F668" s="22" t="s">
        <v>69</v>
      </c>
      <c r="G668" s="23">
        <f t="shared" ref="G668:H668" si="1548">SUBTOTAL(9,G664:G667)</f>
        <v>0</v>
      </c>
      <c r="H668" s="23">
        <f t="shared" si="1548"/>
        <v>0</v>
      </c>
      <c r="I668" s="30"/>
      <c r="J668" s="53"/>
      <c r="K668" s="96" t="str">
        <f t="shared" si="1184"/>
        <v/>
      </c>
      <c r="L668" s="59" t="str">
        <f t="shared" si="1146"/>
        <v/>
      </c>
      <c r="N668" s="108" t="str">
        <f t="shared" ref="N668" si="1549">IF(AND(G668=0,H668=0),"","小計")</f>
        <v/>
      </c>
      <c r="O668" s="108" t="str">
        <f t="shared" ref="O668" si="1550">IF(AND(G668=0,H668=0),"","小計")</f>
        <v/>
      </c>
      <c r="P668" s="38"/>
      <c r="Q668" s="38"/>
      <c r="R668" s="38"/>
      <c r="S668" s="66" t="str">
        <f t="shared" si="1148"/>
        <v/>
      </c>
      <c r="T668" s="105" t="str">
        <f t="shared" si="1490"/>
        <v/>
      </c>
    </row>
    <row r="669" spans="1:20" ht="20.25" hidden="1" thickTop="1" thickBot="1">
      <c r="A669" t="str">
        <f ca="1">IF(B669="","",INDIRECT("減額一覧!B"&amp;$P669))</f>
        <v/>
      </c>
      <c r="B669" s="61" t="str">
        <f t="shared" ref="B669" ca="1" si="1551">IF(INDIRECT("減額一覧!BA"&amp;P669)=1,INDIRECT("減額一覧!M"&amp;P669),"")</f>
        <v/>
      </c>
      <c r="C669" s="36" t="str">
        <f ca="1">IF(B669="","",INDIRECT("減額一覧!C"&amp;$P669))</f>
        <v/>
      </c>
      <c r="D669" s="78" t="str">
        <f ca="1">IF($B669="","",INDIRECT("減額一覧!G"&amp;$P669))</f>
        <v/>
      </c>
      <c r="E669" s="19" t="str">
        <f ca="1">IF(B669="","",INDIRECT("減額一覧!H"&amp;P669))</f>
        <v/>
      </c>
      <c r="F669" s="19" t="str">
        <f ca="1">IF($B669="","",INDIRECT("減額一覧!T"&amp;P669))</f>
        <v/>
      </c>
      <c r="G669" s="20" t="str">
        <f ca="1">IF($B669="","",INDIRECT("減額一覧!U"&amp;P669))</f>
        <v/>
      </c>
      <c r="H669" s="20" t="str">
        <f ca="1">IF($B669="","",INDIRECT("減額一覧!V"&amp;P669))</f>
        <v/>
      </c>
      <c r="I669" s="32" t="str">
        <f ca="1">IF(B669="","",IF(INDIRECT("減額一覧!BL"&amp;P669)=0.08,0.08,0.1))</f>
        <v/>
      </c>
      <c r="J669" s="51"/>
      <c r="K669" s="94" t="str">
        <f t="shared" ca="1" si="1184"/>
        <v/>
      </c>
      <c r="L669" s="56" t="str">
        <f t="shared" ca="1" si="1146"/>
        <v/>
      </c>
      <c r="N669" s="113" t="str">
        <f t="shared" ref="N669:N672" ca="1" si="1552">IF(A669="","",IF(A669&gt;3000,"月ヶ瀬",IF(A669&gt;=2000,"都祁","市内")))</f>
        <v/>
      </c>
      <c r="O669" s="114" t="str">
        <f t="shared" ref="O669" ca="1" si="1553">IF(B669="","",IF(INDIRECT("減額一覧!BL"&amp;P669)=0.08,0.08,0.1))</f>
        <v/>
      </c>
      <c r="P669" s="38">
        <v>116</v>
      </c>
      <c r="Q669" s="38" t="str">
        <f t="shared" ref="Q669:R672" ca="1" si="1554">IF(G669="","",IF(G669&gt;0,1,""))</f>
        <v/>
      </c>
      <c r="R669" s="38" t="str">
        <f t="shared" ca="1" si="1554"/>
        <v/>
      </c>
      <c r="S669" s="66" t="str">
        <f t="shared" ca="1" si="1148"/>
        <v/>
      </c>
      <c r="T669" s="105" t="str">
        <f t="shared" ca="1" si="1490"/>
        <v/>
      </c>
    </row>
    <row r="670" spans="1:20" ht="20.25" hidden="1" thickTop="1" thickBot="1">
      <c r="A670" t="str">
        <f ca="1">IF(B670="","",INDIRECT("減額一覧!B"&amp;$P670))</f>
        <v/>
      </c>
      <c r="B670" s="61" t="str">
        <f t="shared" ref="B670" ca="1" si="1555">IF(INDIRECT("減額一覧!BB"&amp;P670)=1,INDIRECT("減額一覧!W"&amp;P670),"")</f>
        <v/>
      </c>
      <c r="C670" s="44" t="str">
        <f ca="1">IF(B670="","",INDIRECT("減額一覧!C"&amp;$P670))</f>
        <v/>
      </c>
      <c r="D670" s="79" t="str">
        <f ca="1">IF($B670="","",INDIRECT("減額一覧!G"&amp;$P670))</f>
        <v/>
      </c>
      <c r="E670" s="19" t="str">
        <f ca="1">IF(B670="","",INDIRECT("減額一覧!H"&amp;P670))</f>
        <v/>
      </c>
      <c r="F670" s="19" t="str">
        <f ca="1">IF($B670="","",INDIRECT("減額一覧!AD"&amp;P670))</f>
        <v/>
      </c>
      <c r="G670" s="20" t="str">
        <f ca="1">IF($B670="","",INDIRECT("減額一覧!AE"&amp;P670))</f>
        <v/>
      </c>
      <c r="H670" s="20" t="str">
        <f ca="1">IF($B670="","",INDIRECT("減額一覧!AF"&amp;P670))</f>
        <v/>
      </c>
      <c r="I670" s="32" t="str">
        <f ca="1">IF(B670="","",IF(INDIRECT("減額一覧!BM"&amp;P670)=0.08,0.08,0.1))</f>
        <v/>
      </c>
      <c r="J670" s="52"/>
      <c r="K670" s="95" t="str">
        <f t="shared" ca="1" si="1184"/>
        <v/>
      </c>
      <c r="L670" s="58" t="str">
        <f t="shared" ca="1" si="1146"/>
        <v/>
      </c>
      <c r="N670" s="113" t="str">
        <f t="shared" ca="1" si="1552"/>
        <v/>
      </c>
      <c r="O670" s="114" t="str">
        <f t="shared" ref="O670" ca="1" si="1556">IF(B670="","",IF(INDIRECT("減額一覧!BM"&amp;P670)=0.08,0.08,0.1))</f>
        <v/>
      </c>
      <c r="P670" s="38">
        <v>116</v>
      </c>
      <c r="Q670" s="38" t="str">
        <f t="shared" ca="1" si="1554"/>
        <v/>
      </c>
      <c r="R670" s="38" t="str">
        <f t="shared" ca="1" si="1554"/>
        <v/>
      </c>
      <c r="S670" s="66" t="str">
        <f t="shared" ca="1" si="1148"/>
        <v/>
      </c>
      <c r="T670" s="105" t="str">
        <f t="shared" ca="1" si="1490"/>
        <v/>
      </c>
    </row>
    <row r="671" spans="1:20" ht="20.25" hidden="1" thickTop="1" thickBot="1">
      <c r="A671" t="str">
        <f ca="1">IF(B671="","",INDIRECT("減額一覧!B"&amp;$P671))</f>
        <v/>
      </c>
      <c r="B671" s="61" t="str">
        <f t="shared" ref="B671" ca="1" si="1557">IF(INDIRECT("減額一覧!BC"&amp;P671)=1,INDIRECT("減額一覧!AG"&amp;P671),"")</f>
        <v/>
      </c>
      <c r="C671" s="36" t="str">
        <f ca="1">IF(B671="","",INDIRECT("減額一覧!C"&amp;$P671))</f>
        <v/>
      </c>
      <c r="D671" s="80" t="str">
        <f ca="1">IF($B671="","",INDIRECT("減額一覧!G"&amp;$P671))</f>
        <v/>
      </c>
      <c r="E671" s="19" t="str">
        <f ca="1">IF(B671="","",INDIRECT("減額一覧!H"&amp;P671))</f>
        <v/>
      </c>
      <c r="F671" s="19" t="str">
        <f ca="1">IF($B671="","",INDIRECT("減額一覧!AN"&amp;P671))</f>
        <v/>
      </c>
      <c r="G671" s="20" t="str">
        <f ca="1">IF($B671="","",INDIRECT("減額一覧!AO"&amp;P671))</f>
        <v/>
      </c>
      <c r="H671" s="20" t="str">
        <f ca="1">IF($B671="","",INDIRECT("減額一覧!AP"&amp;P671))</f>
        <v/>
      </c>
      <c r="I671" s="32" t="str">
        <f ca="1">IF(B671="","",IF(INDIRECT("減額一覧!BN"&amp;P671)=0.08,0.08,0.1))</f>
        <v/>
      </c>
      <c r="J671" s="52"/>
      <c r="K671" s="95" t="str">
        <f t="shared" ca="1" si="1184"/>
        <v/>
      </c>
      <c r="L671" s="58" t="str">
        <f t="shared" ca="1" si="1146"/>
        <v/>
      </c>
      <c r="N671" s="113" t="str">
        <f t="shared" ca="1" si="1552"/>
        <v/>
      </c>
      <c r="O671" s="114" t="str">
        <f t="shared" ref="O671" ca="1" si="1558">IF(B671="","",IF(INDIRECT("減額一覧!BN"&amp;P671)=0.08,0.08,0.1))</f>
        <v/>
      </c>
      <c r="P671" s="38">
        <v>116</v>
      </c>
      <c r="Q671" s="38" t="str">
        <f t="shared" ca="1" si="1554"/>
        <v/>
      </c>
      <c r="R671" s="38" t="str">
        <f t="shared" ca="1" si="1554"/>
        <v/>
      </c>
      <c r="S671" s="66" t="str">
        <f t="shared" ca="1" si="1148"/>
        <v/>
      </c>
      <c r="T671" s="105" t="str">
        <f t="shared" ca="1" si="1490"/>
        <v/>
      </c>
    </row>
    <row r="672" spans="1:20" ht="20.25" hidden="1" thickTop="1" thickBot="1">
      <c r="A672" t="str">
        <f ca="1">IF(B672="","",INDIRECT("減額一覧!B"&amp;$P672))</f>
        <v/>
      </c>
      <c r="B672" s="61" t="str">
        <f t="shared" ref="B672" ca="1" si="1559">IF(INDIRECT("減額一覧!BD"&amp;P672)=1,INDIRECT("減額一覧!AQ"&amp;P672),"")</f>
        <v/>
      </c>
      <c r="C672" s="45" t="str">
        <f ca="1">IF(B672="","",INDIRECT("減額一覧!C"&amp;$P672))</f>
        <v/>
      </c>
      <c r="D672" s="79" t="str">
        <f ca="1">IF($B672="","",INDIRECT("減額一覧!G"&amp;$P672))</f>
        <v/>
      </c>
      <c r="E672" s="19" t="str">
        <f ca="1">IF(B672="","",INDIRECT("減額一覧!H"&amp;P672))</f>
        <v/>
      </c>
      <c r="F672" s="19" t="str">
        <f ca="1">IF($B672="","",INDIRECT("減額一覧!AX"&amp;P672))</f>
        <v/>
      </c>
      <c r="G672" s="20" t="str">
        <f ca="1">IF($B672="","",INDIRECT("減額一覧!AY"&amp;P672))</f>
        <v/>
      </c>
      <c r="H672" s="20" t="str">
        <f ca="1">IF($B672="","",INDIRECT("減額一覧!AZ"&amp;P672))</f>
        <v/>
      </c>
      <c r="I672" s="32" t="str">
        <f ca="1">IF(B672="","",IF(INDIRECT("減額一覧!BO"&amp;P672)=0.08,0.08,0.1))</f>
        <v/>
      </c>
      <c r="J672" s="52"/>
      <c r="K672" s="95" t="str">
        <f t="shared" ca="1" si="1184"/>
        <v/>
      </c>
      <c r="L672" s="58" t="str">
        <f t="shared" ca="1" si="1146"/>
        <v/>
      </c>
      <c r="N672" s="113" t="str">
        <f t="shared" ca="1" si="1552"/>
        <v/>
      </c>
      <c r="O672" s="114" t="str">
        <f t="shared" ref="O672" ca="1" si="1560">IF(B672="","",IF(INDIRECT("減額一覧!BO"&amp;P672)=0.08,0.08,0.1))</f>
        <v/>
      </c>
      <c r="P672" s="38">
        <v>116</v>
      </c>
      <c r="Q672" s="38" t="str">
        <f t="shared" ca="1" si="1554"/>
        <v/>
      </c>
      <c r="R672" s="38" t="str">
        <f t="shared" ca="1" si="1554"/>
        <v/>
      </c>
      <c r="S672" s="66" t="str">
        <f t="shared" ca="1" si="1148"/>
        <v/>
      </c>
      <c r="T672" s="105" t="str">
        <f t="shared" ca="1" si="1490"/>
        <v/>
      </c>
    </row>
    <row r="673" spans="1:20" ht="20.25" hidden="1" thickTop="1" thickBot="1">
      <c r="B673" s="64"/>
      <c r="C673" s="41" t="str">
        <f>IF(B673="","",減額一覧!C369)</f>
        <v/>
      </c>
      <c r="D673" s="43"/>
      <c r="E673" s="21"/>
      <c r="F673" s="22" t="s">
        <v>69</v>
      </c>
      <c r="G673" s="23">
        <f t="shared" ref="G673:H673" si="1561">SUBTOTAL(9,G669:G672)</f>
        <v>0</v>
      </c>
      <c r="H673" s="23">
        <f t="shared" si="1561"/>
        <v>0</v>
      </c>
      <c r="I673" s="30"/>
      <c r="J673" s="53"/>
      <c r="K673" s="96" t="str">
        <f t="shared" si="1184"/>
        <v/>
      </c>
      <c r="L673" s="59" t="str">
        <f t="shared" si="1146"/>
        <v/>
      </c>
      <c r="N673" s="108" t="str">
        <f t="shared" ref="N673" si="1562">IF(AND(G673=0,H673=0),"","小計")</f>
        <v/>
      </c>
      <c r="O673" s="108" t="str">
        <f t="shared" ref="O673" si="1563">IF(AND(G673=0,H673=0),"","小計")</f>
        <v/>
      </c>
      <c r="P673" s="38"/>
      <c r="Q673" s="38"/>
      <c r="R673" s="38"/>
      <c r="S673" s="66" t="str">
        <f t="shared" si="1148"/>
        <v/>
      </c>
      <c r="T673" s="105" t="str">
        <f t="shared" si="1490"/>
        <v/>
      </c>
    </row>
    <row r="674" spans="1:20" ht="20.25" hidden="1" thickTop="1" thickBot="1">
      <c r="A674" t="str">
        <f ca="1">IF(B674="","",INDIRECT("減額一覧!B"&amp;$P674))</f>
        <v/>
      </c>
      <c r="B674" s="61" t="str">
        <f t="shared" ref="B674" ca="1" si="1564">IF(INDIRECT("減額一覧!BA"&amp;P674)=1,INDIRECT("減額一覧!M"&amp;P674),"")</f>
        <v/>
      </c>
      <c r="C674" s="36" t="str">
        <f ca="1">IF(B674="","",INDIRECT("減額一覧!C"&amp;$P674))</f>
        <v/>
      </c>
      <c r="D674" s="78" t="str">
        <f ca="1">IF($B674="","",INDIRECT("減額一覧!G"&amp;$P674))</f>
        <v/>
      </c>
      <c r="E674" s="19" t="str">
        <f ca="1">IF(B674="","",INDIRECT("減額一覧!H"&amp;P674))</f>
        <v/>
      </c>
      <c r="F674" s="19" t="str">
        <f ca="1">IF($B674="","",INDIRECT("減額一覧!T"&amp;P674))</f>
        <v/>
      </c>
      <c r="G674" s="20" t="str">
        <f ca="1">IF($B674="","",INDIRECT("減額一覧!U"&amp;P674))</f>
        <v/>
      </c>
      <c r="H674" s="20" t="str">
        <f ca="1">IF($B674="","",INDIRECT("減額一覧!V"&amp;P674))</f>
        <v/>
      </c>
      <c r="I674" s="32" t="str">
        <f ca="1">IF(B674="","",IF(INDIRECT("減額一覧!BL"&amp;P674)=0.08,0.08,0.1))</f>
        <v/>
      </c>
      <c r="J674" s="51"/>
      <c r="K674" s="94" t="str">
        <f t="shared" ca="1" si="1184"/>
        <v/>
      </c>
      <c r="L674" s="56" t="str">
        <f t="shared" ca="1" si="1146"/>
        <v/>
      </c>
      <c r="N674" s="113" t="str">
        <f t="shared" ref="N674:N677" ca="1" si="1565">IF(A674="","",IF(A674&gt;3000,"月ヶ瀬",IF(A674&gt;=2000,"都祁","市内")))</f>
        <v/>
      </c>
      <c r="O674" s="114" t="str">
        <f t="shared" ref="O674" ca="1" si="1566">IF(B674="","",IF(INDIRECT("減額一覧!BL"&amp;P674)=0.08,0.08,0.1))</f>
        <v/>
      </c>
      <c r="P674" s="38">
        <v>117</v>
      </c>
      <c r="Q674" s="38" t="str">
        <f t="shared" ref="Q674:R677" ca="1" si="1567">IF(G674="","",IF(G674&gt;0,1,""))</f>
        <v/>
      </c>
      <c r="R674" s="38" t="str">
        <f t="shared" ca="1" si="1567"/>
        <v/>
      </c>
      <c r="S674" s="66" t="str">
        <f t="shared" ca="1" si="1148"/>
        <v/>
      </c>
      <c r="T674" s="105" t="str">
        <f t="shared" ca="1" si="1490"/>
        <v/>
      </c>
    </row>
    <row r="675" spans="1:20" ht="20.25" hidden="1" thickTop="1" thickBot="1">
      <c r="A675" t="str">
        <f ca="1">IF(B675="","",INDIRECT("減額一覧!B"&amp;$P675))</f>
        <v/>
      </c>
      <c r="B675" s="61" t="str">
        <f t="shared" ref="B675" ca="1" si="1568">IF(INDIRECT("減額一覧!BB"&amp;P675)=1,INDIRECT("減額一覧!W"&amp;P675),"")</f>
        <v/>
      </c>
      <c r="C675" s="44" t="str">
        <f ca="1">IF(B675="","",INDIRECT("減額一覧!C"&amp;$P675))</f>
        <v/>
      </c>
      <c r="D675" s="79" t="str">
        <f ca="1">IF($B675="","",INDIRECT("減額一覧!G"&amp;$P675))</f>
        <v/>
      </c>
      <c r="E675" s="19" t="str">
        <f ca="1">IF(B675="","",INDIRECT("減額一覧!H"&amp;P675))</f>
        <v/>
      </c>
      <c r="F675" s="19" t="str">
        <f ca="1">IF($B675="","",INDIRECT("減額一覧!AD"&amp;P675))</f>
        <v/>
      </c>
      <c r="G675" s="20" t="str">
        <f ca="1">IF($B675="","",INDIRECT("減額一覧!AE"&amp;P675))</f>
        <v/>
      </c>
      <c r="H675" s="20" t="str">
        <f ca="1">IF($B675="","",INDIRECT("減額一覧!AF"&amp;P675))</f>
        <v/>
      </c>
      <c r="I675" s="32" t="str">
        <f ca="1">IF(B675="","",IF(INDIRECT("減額一覧!BM"&amp;P675)=0.08,0.08,0.1))</f>
        <v/>
      </c>
      <c r="J675" s="52"/>
      <c r="K675" s="95" t="str">
        <f t="shared" ca="1" si="1184"/>
        <v/>
      </c>
      <c r="L675" s="58" t="str">
        <f t="shared" ca="1" si="1146"/>
        <v/>
      </c>
      <c r="N675" s="113" t="str">
        <f t="shared" ca="1" si="1565"/>
        <v/>
      </c>
      <c r="O675" s="114" t="str">
        <f t="shared" ref="O675" ca="1" si="1569">IF(B675="","",IF(INDIRECT("減額一覧!BM"&amp;P675)=0.08,0.08,0.1))</f>
        <v/>
      </c>
      <c r="P675" s="38">
        <v>117</v>
      </c>
      <c r="Q675" s="38" t="str">
        <f t="shared" ca="1" si="1567"/>
        <v/>
      </c>
      <c r="R675" s="38" t="str">
        <f t="shared" ca="1" si="1567"/>
        <v/>
      </c>
      <c r="S675" s="66" t="str">
        <f t="shared" ca="1" si="1148"/>
        <v/>
      </c>
      <c r="T675" s="105" t="str">
        <f t="shared" ca="1" si="1490"/>
        <v/>
      </c>
    </row>
    <row r="676" spans="1:20" ht="20.25" hidden="1" thickTop="1" thickBot="1">
      <c r="A676" t="str">
        <f ca="1">IF(B676="","",INDIRECT("減額一覧!B"&amp;$P676))</f>
        <v/>
      </c>
      <c r="B676" s="61" t="str">
        <f t="shared" ref="B676" ca="1" si="1570">IF(INDIRECT("減額一覧!BC"&amp;P676)=1,INDIRECT("減額一覧!AG"&amp;P676),"")</f>
        <v/>
      </c>
      <c r="C676" s="36" t="str">
        <f ca="1">IF(B676="","",INDIRECT("減額一覧!C"&amp;$P676))</f>
        <v/>
      </c>
      <c r="D676" s="80" t="str">
        <f ca="1">IF($B676="","",INDIRECT("減額一覧!G"&amp;$P676))</f>
        <v/>
      </c>
      <c r="E676" s="19" t="str">
        <f ca="1">IF(B676="","",INDIRECT("減額一覧!H"&amp;P676))</f>
        <v/>
      </c>
      <c r="F676" s="19" t="str">
        <f ca="1">IF($B676="","",INDIRECT("減額一覧!AN"&amp;P676))</f>
        <v/>
      </c>
      <c r="G676" s="20" t="str">
        <f ca="1">IF($B676="","",INDIRECT("減額一覧!AO"&amp;P676))</f>
        <v/>
      </c>
      <c r="H676" s="20" t="str">
        <f ca="1">IF($B676="","",INDIRECT("減額一覧!AP"&amp;P676))</f>
        <v/>
      </c>
      <c r="I676" s="32" t="str">
        <f ca="1">IF(B676="","",IF(INDIRECT("減額一覧!BN"&amp;P676)=0.08,0.08,0.1))</f>
        <v/>
      </c>
      <c r="J676" s="52"/>
      <c r="K676" s="95" t="str">
        <f t="shared" ca="1" si="1184"/>
        <v/>
      </c>
      <c r="L676" s="58" t="str">
        <f t="shared" ca="1" si="1146"/>
        <v/>
      </c>
      <c r="N676" s="113" t="str">
        <f t="shared" ca="1" si="1565"/>
        <v/>
      </c>
      <c r="O676" s="114" t="str">
        <f t="shared" ref="O676" ca="1" si="1571">IF(B676="","",IF(INDIRECT("減額一覧!BN"&amp;P676)=0.08,0.08,0.1))</f>
        <v/>
      </c>
      <c r="P676" s="38">
        <v>117</v>
      </c>
      <c r="Q676" s="38" t="str">
        <f t="shared" ca="1" si="1567"/>
        <v/>
      </c>
      <c r="R676" s="38" t="str">
        <f t="shared" ca="1" si="1567"/>
        <v/>
      </c>
      <c r="S676" s="66" t="str">
        <f t="shared" ca="1" si="1148"/>
        <v/>
      </c>
      <c r="T676" s="105" t="str">
        <f t="shared" ca="1" si="1490"/>
        <v/>
      </c>
    </row>
    <row r="677" spans="1:20" ht="20.25" hidden="1" thickTop="1" thickBot="1">
      <c r="A677" t="str">
        <f ca="1">IF(B677="","",INDIRECT("減額一覧!B"&amp;$P677))</f>
        <v/>
      </c>
      <c r="B677" s="61" t="str">
        <f t="shared" ref="B677" ca="1" si="1572">IF(INDIRECT("減額一覧!BD"&amp;P677)=1,INDIRECT("減額一覧!AQ"&amp;P677),"")</f>
        <v/>
      </c>
      <c r="C677" s="45" t="str">
        <f ca="1">IF(B677="","",INDIRECT("減額一覧!C"&amp;$P677))</f>
        <v/>
      </c>
      <c r="D677" s="79" t="str">
        <f ca="1">IF($B677="","",INDIRECT("減額一覧!G"&amp;$P677))</f>
        <v/>
      </c>
      <c r="E677" s="19" t="str">
        <f ca="1">IF(B677="","",INDIRECT("減額一覧!H"&amp;P677))</f>
        <v/>
      </c>
      <c r="F677" s="19" t="str">
        <f ca="1">IF($B677="","",INDIRECT("減額一覧!AX"&amp;P677))</f>
        <v/>
      </c>
      <c r="G677" s="20" t="str">
        <f ca="1">IF($B677="","",INDIRECT("減額一覧!AY"&amp;P677))</f>
        <v/>
      </c>
      <c r="H677" s="20" t="str">
        <f ca="1">IF($B677="","",INDIRECT("減額一覧!AZ"&amp;P677))</f>
        <v/>
      </c>
      <c r="I677" s="32" t="str">
        <f ca="1">IF(B677="","",IF(INDIRECT("減額一覧!BO"&amp;P677)=0.08,0.08,0.1))</f>
        <v/>
      </c>
      <c r="J677" s="52"/>
      <c r="K677" s="95" t="str">
        <f t="shared" ca="1" si="1184"/>
        <v/>
      </c>
      <c r="L677" s="58" t="str">
        <f t="shared" ca="1" si="1146"/>
        <v/>
      </c>
      <c r="N677" s="113" t="str">
        <f t="shared" ca="1" si="1565"/>
        <v/>
      </c>
      <c r="O677" s="114" t="str">
        <f t="shared" ref="O677" ca="1" si="1573">IF(B677="","",IF(INDIRECT("減額一覧!BO"&amp;P677)=0.08,0.08,0.1))</f>
        <v/>
      </c>
      <c r="P677" s="38">
        <v>117</v>
      </c>
      <c r="Q677" s="38" t="str">
        <f t="shared" ca="1" si="1567"/>
        <v/>
      </c>
      <c r="R677" s="38" t="str">
        <f t="shared" ca="1" si="1567"/>
        <v/>
      </c>
      <c r="S677" s="66" t="str">
        <f t="shared" ca="1" si="1148"/>
        <v/>
      </c>
      <c r="T677" s="105" t="str">
        <f t="shared" ca="1" si="1490"/>
        <v/>
      </c>
    </row>
    <row r="678" spans="1:20" ht="20.25" hidden="1" thickTop="1" thickBot="1">
      <c r="A678" t="str">
        <f t="shared" ref="A678" ca="1" si="1574">IF(B678="","",INDIRECT("減額一覧!B"&amp;$P678))</f>
        <v/>
      </c>
      <c r="B678" s="64"/>
      <c r="C678" s="41" t="str">
        <f>IF(B678="","",減額一覧!C374)</f>
        <v/>
      </c>
      <c r="D678" s="43"/>
      <c r="E678" s="21"/>
      <c r="F678" s="22" t="s">
        <v>69</v>
      </c>
      <c r="G678" s="23">
        <f t="shared" ref="G678:H678" si="1575">SUBTOTAL(9,G674:G677)</f>
        <v>0</v>
      </c>
      <c r="H678" s="23">
        <f t="shared" si="1575"/>
        <v>0</v>
      </c>
      <c r="I678" s="30"/>
      <c r="J678" s="53"/>
      <c r="K678" s="96" t="str">
        <f t="shared" ca="1" si="1184"/>
        <v/>
      </c>
      <c r="L678" s="59" t="str">
        <f t="shared" si="1146"/>
        <v/>
      </c>
      <c r="N678" s="108" t="str">
        <f t="shared" ref="N678" si="1576">IF(AND(G678=0,H678=0),"","小計")</f>
        <v/>
      </c>
      <c r="O678" s="108" t="str">
        <f t="shared" ref="O678" si="1577">IF(AND(G678=0,H678=0),"","小計")</f>
        <v/>
      </c>
      <c r="P678" s="38"/>
      <c r="Q678" s="38"/>
      <c r="R678" s="38"/>
      <c r="S678" s="66" t="str">
        <f t="shared" si="1148"/>
        <v/>
      </c>
      <c r="T678" s="105" t="str">
        <f t="shared" si="1490"/>
        <v/>
      </c>
    </row>
    <row r="679" spans="1:20" ht="20.25" hidden="1" thickTop="1" thickBot="1">
      <c r="A679" t="str">
        <f ca="1">IF(B679="","",INDIRECT("減額一覧!B"&amp;$P679))</f>
        <v/>
      </c>
      <c r="B679" s="61" t="str">
        <f t="shared" ref="B679" ca="1" si="1578">IF(INDIRECT("減額一覧!BA"&amp;P679)=1,INDIRECT("減額一覧!M"&amp;P679),"")</f>
        <v/>
      </c>
      <c r="C679" s="36" t="str">
        <f ca="1">IF(B679="","",INDIRECT("減額一覧!C"&amp;$P679))</f>
        <v/>
      </c>
      <c r="D679" s="78" t="str">
        <f ca="1">IF($B679="","",INDIRECT("減額一覧!G"&amp;$P679))</f>
        <v/>
      </c>
      <c r="E679" s="19" t="str">
        <f ca="1">IF(B679="","",INDIRECT("減額一覧!H"&amp;P679))</f>
        <v/>
      </c>
      <c r="F679" s="19" t="str">
        <f ca="1">IF($B679="","",INDIRECT("減額一覧!T"&amp;P679))</f>
        <v/>
      </c>
      <c r="G679" s="20" t="str">
        <f ca="1">IF($B679="","",INDIRECT("減額一覧!U"&amp;P679))</f>
        <v/>
      </c>
      <c r="H679" s="20" t="str">
        <f ca="1">IF($B679="","",INDIRECT("減額一覧!V"&amp;P679))</f>
        <v/>
      </c>
      <c r="I679" s="32" t="str">
        <f ca="1">IF(B679="","",IF(INDIRECT("減額一覧!BL"&amp;P679)=0.08,0.08,0.1))</f>
        <v/>
      </c>
      <c r="J679" s="51"/>
      <c r="K679" s="94" t="str">
        <f t="shared" ca="1" si="1184"/>
        <v/>
      </c>
      <c r="L679" s="56" t="str">
        <f t="shared" ca="1" si="1146"/>
        <v/>
      </c>
      <c r="N679" s="113" t="str">
        <f t="shared" ref="N679:N682" ca="1" si="1579">IF(A679="","",IF(A679&gt;3000,"月ヶ瀬",IF(A679&gt;=2000,"都祁","市内")))</f>
        <v/>
      </c>
      <c r="O679" s="114" t="str">
        <f t="shared" ref="O679" ca="1" si="1580">IF(B679="","",IF(INDIRECT("減額一覧!BL"&amp;P679)=0.08,0.08,0.1))</f>
        <v/>
      </c>
      <c r="P679" s="38">
        <v>114</v>
      </c>
      <c r="Q679" s="38" t="str">
        <f t="shared" ref="Q679:R682" ca="1" si="1581">IF(G679="","",IF(G679&gt;0,1,""))</f>
        <v/>
      </c>
      <c r="R679" s="38" t="str">
        <f t="shared" ca="1" si="1581"/>
        <v/>
      </c>
      <c r="S679" s="66" t="str">
        <f t="shared" ca="1" si="1148"/>
        <v/>
      </c>
      <c r="T679" s="105" t="str">
        <f t="shared" ca="1" si="1490"/>
        <v/>
      </c>
    </row>
    <row r="680" spans="1:20" ht="20.25" hidden="1" thickTop="1" thickBot="1">
      <c r="A680" t="str">
        <f ca="1">IF(B680="","",INDIRECT("減額一覧!B"&amp;$P680))</f>
        <v/>
      </c>
      <c r="B680" s="61" t="str">
        <f t="shared" ref="B680" ca="1" si="1582">IF(INDIRECT("減額一覧!BB"&amp;P680)=1,INDIRECT("減額一覧!W"&amp;P680),"")</f>
        <v/>
      </c>
      <c r="C680" s="44" t="str">
        <f ca="1">IF(B680="","",INDIRECT("減額一覧!C"&amp;$P680))</f>
        <v/>
      </c>
      <c r="D680" s="79" t="str">
        <f ca="1">IF($B680="","",INDIRECT("減額一覧!G"&amp;$P680))</f>
        <v/>
      </c>
      <c r="E680" s="19" t="str">
        <f ca="1">IF(B680="","",INDIRECT("減額一覧!H"&amp;P680))</f>
        <v/>
      </c>
      <c r="F680" s="19" t="str">
        <f ca="1">IF($B680="","",INDIRECT("減額一覧!AD"&amp;P680))</f>
        <v/>
      </c>
      <c r="G680" s="20" t="str">
        <f ca="1">IF($B680="","",INDIRECT("減額一覧!AE"&amp;P680))</f>
        <v/>
      </c>
      <c r="H680" s="20" t="str">
        <f ca="1">IF($B680="","",INDIRECT("減額一覧!AF"&amp;P680))</f>
        <v/>
      </c>
      <c r="I680" s="32" t="str">
        <f ca="1">IF(B680="","",IF(INDIRECT("減額一覧!BM"&amp;P680)=0.08,0.08,0.1))</f>
        <v/>
      </c>
      <c r="J680" s="52"/>
      <c r="K680" s="95" t="str">
        <f t="shared" ca="1" si="1184"/>
        <v/>
      </c>
      <c r="L680" s="58" t="str">
        <f t="shared" ca="1" si="1146"/>
        <v/>
      </c>
      <c r="N680" s="113" t="str">
        <f t="shared" ca="1" si="1579"/>
        <v/>
      </c>
      <c r="O680" s="114" t="str">
        <f t="shared" ref="O680" ca="1" si="1583">IF(B680="","",IF(INDIRECT("減額一覧!BM"&amp;P680)=0.08,0.08,0.1))</f>
        <v/>
      </c>
      <c r="P680" s="38">
        <v>114</v>
      </c>
      <c r="Q680" s="38" t="str">
        <f t="shared" ca="1" si="1581"/>
        <v/>
      </c>
      <c r="R680" s="38" t="str">
        <f t="shared" ca="1" si="1581"/>
        <v/>
      </c>
      <c r="S680" s="66" t="str">
        <f t="shared" ca="1" si="1148"/>
        <v/>
      </c>
      <c r="T680" s="105" t="str">
        <f t="shared" ca="1" si="1490"/>
        <v/>
      </c>
    </row>
    <row r="681" spans="1:20" ht="20.25" hidden="1" thickTop="1" thickBot="1">
      <c r="A681" t="str">
        <f ca="1">IF(B681="","",INDIRECT("減額一覧!B"&amp;$P681))</f>
        <v/>
      </c>
      <c r="B681" s="61" t="str">
        <f t="shared" ref="B681" ca="1" si="1584">IF(INDIRECT("減額一覧!BC"&amp;P681)=1,INDIRECT("減額一覧!AG"&amp;P681),"")</f>
        <v/>
      </c>
      <c r="C681" s="36" t="str">
        <f ca="1">IF(B681="","",INDIRECT("減額一覧!C"&amp;$P681))</f>
        <v/>
      </c>
      <c r="D681" s="80" t="str">
        <f ca="1">IF($B681="","",INDIRECT("減額一覧!G"&amp;$P681))</f>
        <v/>
      </c>
      <c r="E681" s="19" t="str">
        <f ca="1">IF(B681="","",INDIRECT("減額一覧!H"&amp;P681))</f>
        <v/>
      </c>
      <c r="F681" s="19" t="str">
        <f ca="1">IF($B681="","",INDIRECT("減額一覧!AN"&amp;P681))</f>
        <v/>
      </c>
      <c r="G681" s="20" t="str">
        <f ca="1">IF($B681="","",INDIRECT("減額一覧!AO"&amp;P681))</f>
        <v/>
      </c>
      <c r="H681" s="20" t="str">
        <f ca="1">IF($B681="","",INDIRECT("減額一覧!AP"&amp;P681))</f>
        <v/>
      </c>
      <c r="I681" s="32" t="str">
        <f ca="1">IF(B681="","",IF(INDIRECT("減額一覧!BN"&amp;P681)=0.08,0.08,0.1))</f>
        <v/>
      </c>
      <c r="J681" s="52"/>
      <c r="K681" s="95" t="str">
        <f t="shared" ca="1" si="1184"/>
        <v/>
      </c>
      <c r="L681" s="58" t="str">
        <f t="shared" ca="1" si="1146"/>
        <v/>
      </c>
      <c r="N681" s="113" t="str">
        <f t="shared" ca="1" si="1579"/>
        <v/>
      </c>
      <c r="O681" s="114" t="str">
        <f t="shared" ref="O681" ca="1" si="1585">IF(B681="","",IF(INDIRECT("減額一覧!BN"&amp;P681)=0.08,0.08,0.1))</f>
        <v/>
      </c>
      <c r="P681" s="38">
        <v>114</v>
      </c>
      <c r="Q681" s="38" t="str">
        <f t="shared" ca="1" si="1581"/>
        <v/>
      </c>
      <c r="R681" s="38" t="str">
        <f t="shared" ca="1" si="1581"/>
        <v/>
      </c>
      <c r="S681" s="66" t="str">
        <f t="shared" ca="1" si="1148"/>
        <v/>
      </c>
      <c r="T681" s="105" t="str">
        <f t="shared" ca="1" si="1490"/>
        <v/>
      </c>
    </row>
    <row r="682" spans="1:20" ht="20.25" hidden="1" thickTop="1" thickBot="1">
      <c r="A682" t="str">
        <f ca="1">IF(B682="","",INDIRECT("減額一覧!B"&amp;$P682))</f>
        <v/>
      </c>
      <c r="B682" s="61" t="str">
        <f t="shared" ref="B682" ca="1" si="1586">IF(INDIRECT("減額一覧!BD"&amp;P682)=1,INDIRECT("減額一覧!AQ"&amp;P682),"")</f>
        <v/>
      </c>
      <c r="C682" s="45" t="str">
        <f ca="1">IF(B682="","",INDIRECT("減額一覧!C"&amp;$P682))</f>
        <v/>
      </c>
      <c r="D682" s="79" t="str">
        <f ca="1">IF($B682="","",INDIRECT("減額一覧!G"&amp;$P682))</f>
        <v/>
      </c>
      <c r="E682" s="19" t="str">
        <f ca="1">IF(B682="","",INDIRECT("減額一覧!H"&amp;P682))</f>
        <v/>
      </c>
      <c r="F682" s="19" t="str">
        <f ca="1">IF($B682="","",INDIRECT("減額一覧!AX"&amp;P682))</f>
        <v/>
      </c>
      <c r="G682" s="20" t="str">
        <f ca="1">IF($B682="","",INDIRECT("減額一覧!AY"&amp;P682))</f>
        <v/>
      </c>
      <c r="H682" s="20" t="str">
        <f ca="1">IF($B682="","",INDIRECT("減額一覧!AZ"&amp;P682))</f>
        <v/>
      </c>
      <c r="I682" s="32" t="str">
        <f ca="1">IF(B682="","",IF(INDIRECT("減額一覧!BO"&amp;P682)=0.08,0.08,0.1))</f>
        <v/>
      </c>
      <c r="J682" s="52"/>
      <c r="K682" s="95" t="str">
        <f t="shared" ca="1" si="1184"/>
        <v/>
      </c>
      <c r="L682" s="58" t="str">
        <f t="shared" ca="1" si="1146"/>
        <v/>
      </c>
      <c r="N682" s="113" t="str">
        <f t="shared" ca="1" si="1579"/>
        <v/>
      </c>
      <c r="O682" s="114" t="str">
        <f t="shared" ref="O682" ca="1" si="1587">IF(B682="","",IF(INDIRECT("減額一覧!BO"&amp;P682)=0.08,0.08,0.1))</f>
        <v/>
      </c>
      <c r="P682" s="38">
        <v>114</v>
      </c>
      <c r="Q682" s="38" t="str">
        <f t="shared" ca="1" si="1581"/>
        <v/>
      </c>
      <c r="R682" s="38" t="str">
        <f t="shared" ca="1" si="1581"/>
        <v/>
      </c>
      <c r="S682" s="66" t="str">
        <f t="shared" ca="1" si="1148"/>
        <v/>
      </c>
      <c r="T682" s="105" t="str">
        <f t="shared" ca="1" si="1490"/>
        <v/>
      </c>
    </row>
    <row r="683" spans="1:20" ht="20.25" hidden="1" thickTop="1" thickBot="1">
      <c r="B683" s="64"/>
      <c r="C683" s="41" t="str">
        <f>IF(B683="","",減額一覧!C379)</f>
        <v/>
      </c>
      <c r="D683" s="43"/>
      <c r="E683" s="21"/>
      <c r="F683" s="22" t="s">
        <v>69</v>
      </c>
      <c r="G683" s="23">
        <f t="shared" ref="G683:H683" si="1588">SUBTOTAL(9,G679:G682)</f>
        <v>0</v>
      </c>
      <c r="H683" s="23">
        <f t="shared" si="1588"/>
        <v>0</v>
      </c>
      <c r="I683" s="30"/>
      <c r="J683" s="53"/>
      <c r="K683" s="96" t="str">
        <f t="shared" si="1184"/>
        <v/>
      </c>
      <c r="L683" s="59" t="str">
        <f t="shared" si="1146"/>
        <v/>
      </c>
      <c r="N683" s="108" t="str">
        <f t="shared" ref="N683" si="1589">IF(AND(G683=0,H683=0),"","小計")</f>
        <v/>
      </c>
      <c r="O683" s="108" t="str">
        <f t="shared" ref="O683" si="1590">IF(AND(G683=0,H683=0),"","小計")</f>
        <v/>
      </c>
      <c r="P683" s="38"/>
      <c r="Q683" s="38"/>
      <c r="R683" s="38"/>
      <c r="S683" s="66" t="str">
        <f t="shared" si="1148"/>
        <v/>
      </c>
      <c r="T683" s="105" t="str">
        <f t="shared" si="1490"/>
        <v/>
      </c>
    </row>
    <row r="684" spans="1:20" ht="20.25" hidden="1" thickTop="1" thickBot="1">
      <c r="A684" t="str">
        <f ca="1">IF(B684="","",INDIRECT("減額一覧!B"&amp;$P684))</f>
        <v/>
      </c>
      <c r="B684" s="61" t="str">
        <f t="shared" ref="B684" ca="1" si="1591">IF(INDIRECT("減額一覧!BA"&amp;P684)=1,INDIRECT("減額一覧!M"&amp;P684),"")</f>
        <v/>
      </c>
      <c r="C684" s="36" t="str">
        <f ca="1">IF(B684="","",INDIRECT("減額一覧!C"&amp;$P684))</f>
        <v/>
      </c>
      <c r="D684" s="78" t="str">
        <f ca="1">IF($B684="","",INDIRECT("減額一覧!G"&amp;$P684))</f>
        <v/>
      </c>
      <c r="E684" s="19" t="str">
        <f ca="1">IF(B684="","",INDIRECT("減額一覧!H"&amp;P684))</f>
        <v/>
      </c>
      <c r="F684" s="19" t="str">
        <f ca="1">IF($B684="","",INDIRECT("減額一覧!T"&amp;P684))</f>
        <v/>
      </c>
      <c r="G684" s="20" t="str">
        <f ca="1">IF($B684="","",INDIRECT("減額一覧!U"&amp;P684))</f>
        <v/>
      </c>
      <c r="H684" s="20" t="str">
        <f ca="1">IF($B684="","",INDIRECT("減額一覧!V"&amp;P684))</f>
        <v/>
      </c>
      <c r="I684" s="32" t="str">
        <f ca="1">IF(B684="","",IF(INDIRECT("減額一覧!BL"&amp;P684)=0.08,0.08,0.1))</f>
        <v/>
      </c>
      <c r="J684" s="51"/>
      <c r="K684" s="94" t="str">
        <f t="shared" ca="1" si="1184"/>
        <v/>
      </c>
      <c r="L684" s="56" t="str">
        <f t="shared" ca="1" si="1146"/>
        <v/>
      </c>
      <c r="N684" s="113" t="str">
        <f t="shared" ref="N684:N687" ca="1" si="1592">IF(A684="","",IF(A684&gt;3000,"月ヶ瀬",IF(A684&gt;=2000,"都祁","市内")))</f>
        <v/>
      </c>
      <c r="O684" s="114" t="str">
        <f t="shared" ref="O684" ca="1" si="1593">IF(B684="","",IF(INDIRECT("減額一覧!BL"&amp;P684)=0.08,0.08,0.1))</f>
        <v/>
      </c>
      <c r="P684" s="38">
        <v>115</v>
      </c>
      <c r="Q684" s="38" t="str">
        <f t="shared" ref="Q684:R687" ca="1" si="1594">IF(G684="","",IF(G684&gt;0,1,""))</f>
        <v/>
      </c>
      <c r="R684" s="38" t="str">
        <f t="shared" ca="1" si="1594"/>
        <v/>
      </c>
      <c r="S684" s="66" t="str">
        <f t="shared" ca="1" si="1148"/>
        <v/>
      </c>
      <c r="T684" s="105" t="str">
        <f t="shared" ca="1" si="1490"/>
        <v/>
      </c>
    </row>
    <row r="685" spans="1:20" ht="20.25" hidden="1" thickTop="1" thickBot="1">
      <c r="A685" t="str">
        <f ca="1">IF(B685="","",INDIRECT("減額一覧!B"&amp;$P685))</f>
        <v/>
      </c>
      <c r="B685" s="61" t="str">
        <f t="shared" ref="B685" ca="1" si="1595">IF(INDIRECT("減額一覧!BB"&amp;P685)=1,INDIRECT("減額一覧!W"&amp;P685),"")</f>
        <v/>
      </c>
      <c r="C685" s="44" t="str">
        <f ca="1">IF(B685="","",INDIRECT("減額一覧!C"&amp;$P685))</f>
        <v/>
      </c>
      <c r="D685" s="79" t="str">
        <f ca="1">IF($B685="","",INDIRECT("減額一覧!G"&amp;$P685))</f>
        <v/>
      </c>
      <c r="E685" s="19" t="str">
        <f ca="1">IF(B685="","",INDIRECT("減額一覧!H"&amp;P685))</f>
        <v/>
      </c>
      <c r="F685" s="19" t="str">
        <f ca="1">IF($B685="","",INDIRECT("減額一覧!AD"&amp;P685))</f>
        <v/>
      </c>
      <c r="G685" s="20" t="str">
        <f ca="1">IF($B685="","",INDIRECT("減額一覧!AE"&amp;P685))</f>
        <v/>
      </c>
      <c r="H685" s="20" t="str">
        <f ca="1">IF($B685="","",INDIRECT("減額一覧!AF"&amp;P685))</f>
        <v/>
      </c>
      <c r="I685" s="32" t="str">
        <f ca="1">IF(B685="","",IF(INDIRECT("減額一覧!BM"&amp;P685)=0.08,0.08,0.1))</f>
        <v/>
      </c>
      <c r="J685" s="52"/>
      <c r="K685" s="95" t="str">
        <f t="shared" ca="1" si="1184"/>
        <v/>
      </c>
      <c r="L685" s="58" t="str">
        <f t="shared" ca="1" si="1146"/>
        <v/>
      </c>
      <c r="N685" s="113" t="str">
        <f t="shared" ca="1" si="1592"/>
        <v/>
      </c>
      <c r="O685" s="114" t="str">
        <f t="shared" ref="O685" ca="1" si="1596">IF(B685="","",IF(INDIRECT("減額一覧!BM"&amp;P685)=0.08,0.08,0.1))</f>
        <v/>
      </c>
      <c r="P685" s="38">
        <v>115</v>
      </c>
      <c r="Q685" s="38" t="str">
        <f t="shared" ca="1" si="1594"/>
        <v/>
      </c>
      <c r="R685" s="38" t="str">
        <f t="shared" ca="1" si="1594"/>
        <v/>
      </c>
      <c r="S685" s="66" t="str">
        <f t="shared" ca="1" si="1148"/>
        <v/>
      </c>
      <c r="T685" s="105" t="str">
        <f t="shared" ca="1" si="1490"/>
        <v/>
      </c>
    </row>
    <row r="686" spans="1:20" ht="20.25" hidden="1" thickTop="1" thickBot="1">
      <c r="A686" t="str">
        <f ca="1">IF(B686="","",INDIRECT("減額一覧!B"&amp;$P686))</f>
        <v/>
      </c>
      <c r="B686" s="61" t="str">
        <f t="shared" ref="B686" ca="1" si="1597">IF(INDIRECT("減額一覧!BC"&amp;P686)=1,INDIRECT("減額一覧!AG"&amp;P686),"")</f>
        <v/>
      </c>
      <c r="C686" s="36" t="str">
        <f ca="1">IF(B686="","",INDIRECT("減額一覧!C"&amp;$P686))</f>
        <v/>
      </c>
      <c r="D686" s="80" t="str">
        <f ca="1">IF($B686="","",INDIRECT("減額一覧!G"&amp;$P686))</f>
        <v/>
      </c>
      <c r="E686" s="19" t="str">
        <f ca="1">IF(B686="","",INDIRECT("減額一覧!H"&amp;P686))</f>
        <v/>
      </c>
      <c r="F686" s="19" t="str">
        <f ca="1">IF($B686="","",INDIRECT("減額一覧!AN"&amp;P686))</f>
        <v/>
      </c>
      <c r="G686" s="20" t="str">
        <f ca="1">IF($B686="","",INDIRECT("減額一覧!AO"&amp;P686))</f>
        <v/>
      </c>
      <c r="H686" s="20" t="str">
        <f ca="1">IF($B686="","",INDIRECT("減額一覧!AP"&amp;P686))</f>
        <v/>
      </c>
      <c r="I686" s="32" t="str">
        <f ca="1">IF(B686="","",IF(INDIRECT("減額一覧!BN"&amp;P686)=0.08,0.08,0.1))</f>
        <v/>
      </c>
      <c r="J686" s="52"/>
      <c r="K686" s="95" t="str">
        <f t="shared" ca="1" si="1184"/>
        <v/>
      </c>
      <c r="L686" s="58" t="str">
        <f t="shared" ca="1" si="1146"/>
        <v/>
      </c>
      <c r="N686" s="113" t="str">
        <f t="shared" ca="1" si="1592"/>
        <v/>
      </c>
      <c r="O686" s="114" t="str">
        <f t="shared" ref="O686" ca="1" si="1598">IF(B686="","",IF(INDIRECT("減額一覧!BN"&amp;P686)=0.08,0.08,0.1))</f>
        <v/>
      </c>
      <c r="P686" s="38">
        <v>115</v>
      </c>
      <c r="Q686" s="38" t="str">
        <f t="shared" ca="1" si="1594"/>
        <v/>
      </c>
      <c r="R686" s="38" t="str">
        <f t="shared" ca="1" si="1594"/>
        <v/>
      </c>
      <c r="S686" s="66" t="str">
        <f t="shared" ca="1" si="1148"/>
        <v/>
      </c>
      <c r="T686" s="105" t="str">
        <f t="shared" ca="1" si="1490"/>
        <v/>
      </c>
    </row>
    <row r="687" spans="1:20" ht="20.25" hidden="1" thickTop="1" thickBot="1">
      <c r="A687" t="str">
        <f ca="1">IF(B687="","",INDIRECT("減額一覧!B"&amp;$P687))</f>
        <v/>
      </c>
      <c r="B687" s="61" t="str">
        <f t="shared" ref="B687" ca="1" si="1599">IF(INDIRECT("減額一覧!BD"&amp;P687)=1,INDIRECT("減額一覧!AQ"&amp;P687),"")</f>
        <v/>
      </c>
      <c r="C687" s="45" t="str">
        <f ca="1">IF(B687="","",INDIRECT("減額一覧!C"&amp;$P687))</f>
        <v/>
      </c>
      <c r="D687" s="79" t="str">
        <f ca="1">IF($B687="","",INDIRECT("減額一覧!G"&amp;$P687))</f>
        <v/>
      </c>
      <c r="E687" s="19" t="str">
        <f ca="1">IF(B687="","",INDIRECT("減額一覧!H"&amp;P687))</f>
        <v/>
      </c>
      <c r="F687" s="19" t="str">
        <f ca="1">IF($B687="","",INDIRECT("減額一覧!AX"&amp;P687))</f>
        <v/>
      </c>
      <c r="G687" s="20" t="str">
        <f ca="1">IF($B687="","",INDIRECT("減額一覧!AY"&amp;P687))</f>
        <v/>
      </c>
      <c r="H687" s="20" t="str">
        <f ca="1">IF($B687="","",INDIRECT("減額一覧!AZ"&amp;P687))</f>
        <v/>
      </c>
      <c r="I687" s="32" t="str">
        <f ca="1">IF(B687="","",IF(INDIRECT("減額一覧!BO"&amp;P687)=0.08,0.08,0.1))</f>
        <v/>
      </c>
      <c r="J687" s="52"/>
      <c r="K687" s="95" t="str">
        <f t="shared" ca="1" si="1184"/>
        <v/>
      </c>
      <c r="L687" s="58" t="str">
        <f t="shared" ca="1" si="1146"/>
        <v/>
      </c>
      <c r="N687" s="113" t="str">
        <f t="shared" ca="1" si="1592"/>
        <v/>
      </c>
      <c r="O687" s="114" t="str">
        <f t="shared" ref="O687" ca="1" si="1600">IF(B687="","",IF(INDIRECT("減額一覧!BO"&amp;P687)=0.08,0.08,0.1))</f>
        <v/>
      </c>
      <c r="P687" s="38">
        <v>115</v>
      </c>
      <c r="Q687" s="38" t="str">
        <f t="shared" ca="1" si="1594"/>
        <v/>
      </c>
      <c r="R687" s="38" t="str">
        <f t="shared" ca="1" si="1594"/>
        <v/>
      </c>
      <c r="S687" s="66" t="str">
        <f t="shared" ca="1" si="1148"/>
        <v/>
      </c>
      <c r="T687" s="105" t="str">
        <f t="shared" ca="1" si="1490"/>
        <v/>
      </c>
    </row>
    <row r="688" spans="1:20" ht="20.25" hidden="1" thickTop="1" thickBot="1">
      <c r="B688" s="64"/>
      <c r="C688" s="41" t="str">
        <f>IF(B688="","",減額一覧!C384)</f>
        <v/>
      </c>
      <c r="D688" s="43"/>
      <c r="E688" s="21"/>
      <c r="F688" s="22" t="s">
        <v>69</v>
      </c>
      <c r="G688" s="23">
        <f t="shared" ref="G688:H688" si="1601">SUBTOTAL(9,G684:G687)</f>
        <v>0</v>
      </c>
      <c r="H688" s="23">
        <f t="shared" si="1601"/>
        <v>0</v>
      </c>
      <c r="I688" s="30"/>
      <c r="J688" s="53"/>
      <c r="K688" s="96" t="str">
        <f t="shared" si="1184"/>
        <v/>
      </c>
      <c r="L688" s="59" t="str">
        <f t="shared" si="1146"/>
        <v/>
      </c>
      <c r="N688" s="108" t="str">
        <f t="shared" ref="N688" si="1602">IF(AND(G688=0,H688=0),"","小計")</f>
        <v/>
      </c>
      <c r="O688" s="108" t="str">
        <f t="shared" ref="O688" si="1603">IF(AND(G688=0,H688=0),"","小計")</f>
        <v/>
      </c>
      <c r="P688" s="38"/>
      <c r="Q688" s="38"/>
      <c r="R688" s="38"/>
      <c r="S688" s="66" t="str">
        <f t="shared" si="1148"/>
        <v/>
      </c>
      <c r="T688" s="105" t="str">
        <f t="shared" si="1490"/>
        <v/>
      </c>
    </row>
    <row r="689" spans="1:20" ht="20.25" hidden="1" thickTop="1" thickBot="1">
      <c r="A689" t="str">
        <f ca="1">IF(B689="","",INDIRECT("減額一覧!B"&amp;$P689))</f>
        <v/>
      </c>
      <c r="B689" s="61" t="str">
        <f t="shared" ref="B689" ca="1" si="1604">IF(INDIRECT("減額一覧!BA"&amp;P689)=1,INDIRECT("減額一覧!M"&amp;P689),"")</f>
        <v/>
      </c>
      <c r="C689" s="36" t="str">
        <f ca="1">IF(B689="","",INDIRECT("減額一覧!C"&amp;$P689))</f>
        <v/>
      </c>
      <c r="D689" s="78" t="str">
        <f ca="1">IF($B689="","",INDIRECT("減額一覧!G"&amp;$P689))</f>
        <v/>
      </c>
      <c r="E689" s="19" t="str">
        <f ca="1">IF(B689="","",INDIRECT("減額一覧!H"&amp;P689))</f>
        <v/>
      </c>
      <c r="F689" s="19" t="str">
        <f ca="1">IF($B689="","",INDIRECT("減額一覧!T"&amp;P689))</f>
        <v/>
      </c>
      <c r="G689" s="20" t="str">
        <f ca="1">IF($B689="","",INDIRECT("減額一覧!U"&amp;P689))</f>
        <v/>
      </c>
      <c r="H689" s="20" t="str">
        <f ca="1">IF($B689="","",INDIRECT("減額一覧!V"&amp;P689))</f>
        <v/>
      </c>
      <c r="I689" s="32" t="str">
        <f ca="1">IF(B689="","",IF(INDIRECT("減額一覧!BL"&amp;P689)=0.08,0.08,0.1))</f>
        <v/>
      </c>
      <c r="J689" s="51"/>
      <c r="K689" s="94" t="str">
        <f t="shared" ca="1" si="1184"/>
        <v/>
      </c>
      <c r="L689" s="56" t="str">
        <f t="shared" ca="1" si="1146"/>
        <v/>
      </c>
      <c r="N689" s="113" t="str">
        <f t="shared" ref="N689:N692" ca="1" si="1605">IF(A689="","",IF(A689&gt;3000,"月ヶ瀬",IF(A689&gt;=2000,"都祁","市内")))</f>
        <v/>
      </c>
      <c r="O689" s="114" t="str">
        <f t="shared" ref="O689" ca="1" si="1606">IF(B689="","",IF(INDIRECT("減額一覧!BL"&amp;P689)=0.08,0.08,0.1))</f>
        <v/>
      </c>
      <c r="P689" s="38">
        <v>116</v>
      </c>
      <c r="Q689" s="38" t="str">
        <f t="shared" ref="Q689:R692" ca="1" si="1607">IF(G689="","",IF(G689&gt;0,1,""))</f>
        <v/>
      </c>
      <c r="R689" s="38" t="str">
        <f t="shared" ca="1" si="1607"/>
        <v/>
      </c>
      <c r="S689" s="66" t="str">
        <f t="shared" ca="1" si="1148"/>
        <v/>
      </c>
      <c r="T689" s="105" t="str">
        <f t="shared" ca="1" si="1490"/>
        <v/>
      </c>
    </row>
    <row r="690" spans="1:20" ht="20.25" hidden="1" thickTop="1" thickBot="1">
      <c r="A690" t="str">
        <f ca="1">IF(B690="","",INDIRECT("減額一覧!B"&amp;$P690))</f>
        <v/>
      </c>
      <c r="B690" s="61" t="str">
        <f t="shared" ref="B690" ca="1" si="1608">IF(INDIRECT("減額一覧!BB"&amp;P690)=1,INDIRECT("減額一覧!W"&amp;P690),"")</f>
        <v/>
      </c>
      <c r="C690" s="44" t="str">
        <f ca="1">IF(B690="","",INDIRECT("減額一覧!C"&amp;$P690))</f>
        <v/>
      </c>
      <c r="D690" s="79" t="str">
        <f ca="1">IF($B690="","",INDIRECT("減額一覧!G"&amp;$P690))</f>
        <v/>
      </c>
      <c r="E690" s="19" t="str">
        <f ca="1">IF(B690="","",INDIRECT("減額一覧!H"&amp;P690))</f>
        <v/>
      </c>
      <c r="F690" s="19" t="str">
        <f ca="1">IF($B690="","",INDIRECT("減額一覧!AD"&amp;P690))</f>
        <v/>
      </c>
      <c r="G690" s="20" t="str">
        <f ca="1">IF($B690="","",INDIRECT("減額一覧!AE"&amp;P690))</f>
        <v/>
      </c>
      <c r="H690" s="20" t="str">
        <f ca="1">IF($B690="","",INDIRECT("減額一覧!AF"&amp;P690))</f>
        <v/>
      </c>
      <c r="I690" s="32" t="str">
        <f ca="1">IF(B690="","",IF(INDIRECT("減額一覧!BM"&amp;P690)=0.08,0.08,0.1))</f>
        <v/>
      </c>
      <c r="J690" s="52"/>
      <c r="K690" s="95" t="str">
        <f t="shared" ca="1" si="1184"/>
        <v/>
      </c>
      <c r="L690" s="58" t="str">
        <f t="shared" ca="1" si="1146"/>
        <v/>
      </c>
      <c r="N690" s="113" t="str">
        <f t="shared" ca="1" si="1605"/>
        <v/>
      </c>
      <c r="O690" s="114" t="str">
        <f t="shared" ref="O690" ca="1" si="1609">IF(B690="","",IF(INDIRECT("減額一覧!BM"&amp;P690)=0.08,0.08,0.1))</f>
        <v/>
      </c>
      <c r="P690" s="38">
        <v>116</v>
      </c>
      <c r="Q690" s="38" t="str">
        <f t="shared" ca="1" si="1607"/>
        <v/>
      </c>
      <c r="R690" s="38" t="str">
        <f t="shared" ca="1" si="1607"/>
        <v/>
      </c>
      <c r="S690" s="66" t="str">
        <f t="shared" ca="1" si="1148"/>
        <v/>
      </c>
      <c r="T690" s="105" t="str">
        <f t="shared" ca="1" si="1490"/>
        <v/>
      </c>
    </row>
    <row r="691" spans="1:20" ht="20.25" hidden="1" thickTop="1" thickBot="1">
      <c r="A691" t="str">
        <f ca="1">IF(B691="","",INDIRECT("減額一覧!B"&amp;$P691))</f>
        <v/>
      </c>
      <c r="B691" s="61" t="str">
        <f t="shared" ref="B691" ca="1" si="1610">IF(INDIRECT("減額一覧!BC"&amp;P691)=1,INDIRECT("減額一覧!AG"&amp;P691),"")</f>
        <v/>
      </c>
      <c r="C691" s="36" t="str">
        <f ca="1">IF(B691="","",INDIRECT("減額一覧!C"&amp;$P691))</f>
        <v/>
      </c>
      <c r="D691" s="80" t="str">
        <f ca="1">IF($B691="","",INDIRECT("減額一覧!G"&amp;$P691))</f>
        <v/>
      </c>
      <c r="E691" s="19" t="str">
        <f ca="1">IF(B691="","",INDIRECT("減額一覧!H"&amp;P691))</f>
        <v/>
      </c>
      <c r="F691" s="19" t="str">
        <f ca="1">IF($B691="","",INDIRECT("減額一覧!AN"&amp;P691))</f>
        <v/>
      </c>
      <c r="G691" s="20" t="str">
        <f ca="1">IF($B691="","",INDIRECT("減額一覧!AO"&amp;P691))</f>
        <v/>
      </c>
      <c r="H691" s="20" t="str">
        <f ca="1">IF($B691="","",INDIRECT("減額一覧!AP"&amp;P691))</f>
        <v/>
      </c>
      <c r="I691" s="32" t="str">
        <f ca="1">IF(B691="","",IF(INDIRECT("減額一覧!BN"&amp;P691)=0.08,0.08,0.1))</f>
        <v/>
      </c>
      <c r="J691" s="52"/>
      <c r="K691" s="95" t="str">
        <f t="shared" ca="1" si="1184"/>
        <v/>
      </c>
      <c r="L691" s="58" t="str">
        <f t="shared" ca="1" si="1146"/>
        <v/>
      </c>
      <c r="N691" s="113" t="str">
        <f t="shared" ca="1" si="1605"/>
        <v/>
      </c>
      <c r="O691" s="114" t="str">
        <f t="shared" ref="O691" ca="1" si="1611">IF(B691="","",IF(INDIRECT("減額一覧!BN"&amp;P691)=0.08,0.08,0.1))</f>
        <v/>
      </c>
      <c r="P691" s="38">
        <v>116</v>
      </c>
      <c r="Q691" s="38" t="str">
        <f t="shared" ca="1" si="1607"/>
        <v/>
      </c>
      <c r="R691" s="38" t="str">
        <f t="shared" ca="1" si="1607"/>
        <v/>
      </c>
      <c r="S691" s="66" t="str">
        <f t="shared" ca="1" si="1148"/>
        <v/>
      </c>
      <c r="T691" s="105" t="str">
        <f t="shared" ca="1" si="1490"/>
        <v/>
      </c>
    </row>
    <row r="692" spans="1:20" ht="20.25" hidden="1" thickTop="1" thickBot="1">
      <c r="A692" t="str">
        <f ca="1">IF(B692="","",INDIRECT("減額一覧!B"&amp;$P692))</f>
        <v/>
      </c>
      <c r="B692" s="61" t="str">
        <f t="shared" ref="B692" ca="1" si="1612">IF(INDIRECT("減額一覧!BD"&amp;P692)=1,INDIRECT("減額一覧!AQ"&amp;P692),"")</f>
        <v/>
      </c>
      <c r="C692" s="45" t="str">
        <f ca="1">IF(B692="","",INDIRECT("減額一覧!C"&amp;$P692))</f>
        <v/>
      </c>
      <c r="D692" s="79" t="str">
        <f ca="1">IF($B692="","",INDIRECT("減額一覧!G"&amp;$P692))</f>
        <v/>
      </c>
      <c r="E692" s="19" t="str">
        <f ca="1">IF(B692="","",INDIRECT("減額一覧!H"&amp;P692))</f>
        <v/>
      </c>
      <c r="F692" s="19" t="str">
        <f ca="1">IF($B692="","",INDIRECT("減額一覧!AX"&amp;P692))</f>
        <v/>
      </c>
      <c r="G692" s="20" t="str">
        <f ca="1">IF($B692="","",INDIRECT("減額一覧!AY"&amp;P692))</f>
        <v/>
      </c>
      <c r="H692" s="20" t="str">
        <f ca="1">IF($B692="","",INDIRECT("減額一覧!AZ"&amp;P692))</f>
        <v/>
      </c>
      <c r="I692" s="32" t="str">
        <f ca="1">IF(B692="","",IF(INDIRECT("減額一覧!BO"&amp;P692)=0.08,0.08,0.1))</f>
        <v/>
      </c>
      <c r="J692" s="52"/>
      <c r="K692" s="95" t="str">
        <f t="shared" ca="1" si="1184"/>
        <v/>
      </c>
      <c r="L692" s="58" t="str">
        <f t="shared" ca="1" si="1146"/>
        <v/>
      </c>
      <c r="N692" s="113" t="str">
        <f t="shared" ca="1" si="1605"/>
        <v/>
      </c>
      <c r="O692" s="114" t="str">
        <f t="shared" ref="O692" ca="1" si="1613">IF(B692="","",IF(INDIRECT("減額一覧!BO"&amp;P692)=0.08,0.08,0.1))</f>
        <v/>
      </c>
      <c r="P692" s="38">
        <v>116</v>
      </c>
      <c r="Q692" s="38" t="str">
        <f t="shared" ca="1" si="1607"/>
        <v/>
      </c>
      <c r="R692" s="38" t="str">
        <f t="shared" ca="1" si="1607"/>
        <v/>
      </c>
      <c r="S692" s="66" t="str">
        <f t="shared" ca="1" si="1148"/>
        <v/>
      </c>
      <c r="T692" s="105" t="str">
        <f t="shared" ca="1" si="1490"/>
        <v/>
      </c>
    </row>
    <row r="693" spans="1:20" ht="20.25" hidden="1" thickTop="1" thickBot="1">
      <c r="B693" s="64"/>
      <c r="C693" s="41" t="str">
        <f>IF(B693="","",減額一覧!C389)</f>
        <v/>
      </c>
      <c r="D693" s="43"/>
      <c r="E693" s="21"/>
      <c r="F693" s="22" t="s">
        <v>69</v>
      </c>
      <c r="G693" s="23">
        <f t="shared" ref="G693:H693" si="1614">SUBTOTAL(9,G689:G692)</f>
        <v>0</v>
      </c>
      <c r="H693" s="23">
        <f t="shared" si="1614"/>
        <v>0</v>
      </c>
      <c r="I693" s="30"/>
      <c r="J693" s="53"/>
      <c r="K693" s="96" t="str">
        <f t="shared" si="1184"/>
        <v/>
      </c>
      <c r="L693" s="59" t="str">
        <f t="shared" si="1146"/>
        <v/>
      </c>
      <c r="N693" s="108" t="str">
        <f t="shared" ref="N693" si="1615">IF(AND(G693=0,H693=0),"","小計")</f>
        <v/>
      </c>
      <c r="O693" s="108" t="str">
        <f t="shared" ref="O693" si="1616">IF(AND(G693=0,H693=0),"","小計")</f>
        <v/>
      </c>
      <c r="P693" s="38"/>
      <c r="Q693" s="38"/>
      <c r="R693" s="38"/>
      <c r="S693" s="66" t="str">
        <f t="shared" si="1148"/>
        <v/>
      </c>
      <c r="T693" s="105" t="str">
        <f t="shared" si="1490"/>
        <v/>
      </c>
    </row>
    <row r="694" spans="1:20" ht="20.25" hidden="1" thickTop="1" thickBot="1">
      <c r="A694" t="str">
        <f ca="1">IF(B694="","",INDIRECT("減額一覧!B"&amp;$P694))</f>
        <v/>
      </c>
      <c r="B694" s="61" t="str">
        <f t="shared" ref="B694" ca="1" si="1617">IF(INDIRECT("減額一覧!BA"&amp;P694)=1,INDIRECT("減額一覧!M"&amp;P694),"")</f>
        <v/>
      </c>
      <c r="C694" s="36" t="str">
        <f ca="1">IF(B694="","",INDIRECT("減額一覧!C"&amp;$P694))</f>
        <v/>
      </c>
      <c r="D694" s="78" t="str">
        <f ca="1">IF($B694="","",INDIRECT("減額一覧!G"&amp;$P694))</f>
        <v/>
      </c>
      <c r="E694" s="19" t="str">
        <f ca="1">IF(B694="","",INDIRECT("減額一覧!H"&amp;P694))</f>
        <v/>
      </c>
      <c r="F694" s="19" t="str">
        <f ca="1">IF($B694="","",INDIRECT("減額一覧!T"&amp;P694))</f>
        <v/>
      </c>
      <c r="G694" s="20" t="str">
        <f ca="1">IF($B694="","",INDIRECT("減額一覧!U"&amp;P694))</f>
        <v/>
      </c>
      <c r="H694" s="20" t="str">
        <f ca="1">IF($B694="","",INDIRECT("減額一覧!V"&amp;P694))</f>
        <v/>
      </c>
      <c r="I694" s="32" t="str">
        <f ca="1">IF(B694="","",IF(INDIRECT("減額一覧!BL"&amp;P694)=0.08,0.08,0.1))</f>
        <v/>
      </c>
      <c r="J694" s="51"/>
      <c r="K694" s="94" t="str">
        <f t="shared" ca="1" si="1184"/>
        <v/>
      </c>
      <c r="L694" s="56" t="str">
        <f t="shared" ca="1" si="1146"/>
        <v/>
      </c>
      <c r="N694" s="113" t="str">
        <f t="shared" ref="N694:N697" ca="1" si="1618">IF(A694="","",IF(A694&gt;3000,"月ヶ瀬",IF(A694&gt;=2000,"都祁","市内")))</f>
        <v/>
      </c>
      <c r="O694" s="114" t="str">
        <f t="shared" ref="O694" ca="1" si="1619">IF(B694="","",IF(INDIRECT("減額一覧!BL"&amp;P694)=0.08,0.08,0.1))</f>
        <v/>
      </c>
      <c r="P694" s="38">
        <v>117</v>
      </c>
      <c r="Q694" s="38" t="str">
        <f t="shared" ref="Q694:R697" ca="1" si="1620">IF(G694="","",IF(G694&gt;0,1,""))</f>
        <v/>
      </c>
      <c r="R694" s="38" t="str">
        <f t="shared" ca="1" si="1620"/>
        <v/>
      </c>
      <c r="S694" s="66" t="str">
        <f t="shared" ca="1" si="1148"/>
        <v/>
      </c>
      <c r="T694" s="105" t="str">
        <f t="shared" ca="1" si="1490"/>
        <v/>
      </c>
    </row>
    <row r="695" spans="1:20" ht="20.25" hidden="1" thickTop="1" thickBot="1">
      <c r="A695" t="str">
        <f ca="1">IF(B695="","",INDIRECT("減額一覧!B"&amp;$P695))</f>
        <v/>
      </c>
      <c r="B695" s="61" t="str">
        <f t="shared" ref="B695" ca="1" si="1621">IF(INDIRECT("減額一覧!BB"&amp;P695)=1,INDIRECT("減額一覧!W"&amp;P695),"")</f>
        <v/>
      </c>
      <c r="C695" s="44" t="str">
        <f ca="1">IF(B695="","",INDIRECT("減額一覧!C"&amp;$P695))</f>
        <v/>
      </c>
      <c r="D695" s="79" t="str">
        <f ca="1">IF($B695="","",INDIRECT("減額一覧!G"&amp;$P695))</f>
        <v/>
      </c>
      <c r="E695" s="19" t="str">
        <f ca="1">IF(B695="","",INDIRECT("減額一覧!H"&amp;P695))</f>
        <v/>
      </c>
      <c r="F695" s="19" t="str">
        <f ca="1">IF($B695="","",INDIRECT("減額一覧!AD"&amp;P695))</f>
        <v/>
      </c>
      <c r="G695" s="20" t="str">
        <f ca="1">IF($B695="","",INDIRECT("減額一覧!AE"&amp;P695))</f>
        <v/>
      </c>
      <c r="H695" s="20" t="str">
        <f ca="1">IF($B695="","",INDIRECT("減額一覧!AF"&amp;P695))</f>
        <v/>
      </c>
      <c r="I695" s="32" t="str">
        <f ca="1">IF(B695="","",IF(INDIRECT("減額一覧!BM"&amp;P695)=0.08,0.08,0.1))</f>
        <v/>
      </c>
      <c r="J695" s="52"/>
      <c r="K695" s="95" t="str">
        <f t="shared" ca="1" si="1184"/>
        <v/>
      </c>
      <c r="L695" s="58" t="str">
        <f t="shared" ca="1" si="1146"/>
        <v/>
      </c>
      <c r="N695" s="113" t="str">
        <f t="shared" ca="1" si="1618"/>
        <v/>
      </c>
      <c r="O695" s="114" t="str">
        <f t="shared" ref="O695" ca="1" si="1622">IF(B695="","",IF(INDIRECT("減額一覧!BM"&amp;P695)=0.08,0.08,0.1))</f>
        <v/>
      </c>
      <c r="P695" s="38">
        <v>117</v>
      </c>
      <c r="Q695" s="38" t="str">
        <f t="shared" ca="1" si="1620"/>
        <v/>
      </c>
      <c r="R695" s="38" t="str">
        <f t="shared" ca="1" si="1620"/>
        <v/>
      </c>
      <c r="S695" s="66" t="str">
        <f t="shared" ca="1" si="1148"/>
        <v/>
      </c>
      <c r="T695" s="105" t="str">
        <f t="shared" ca="1" si="1490"/>
        <v/>
      </c>
    </row>
    <row r="696" spans="1:20" ht="20.25" hidden="1" thickTop="1" thickBot="1">
      <c r="A696" t="str">
        <f ca="1">IF(B696="","",INDIRECT("減額一覧!B"&amp;$P696))</f>
        <v/>
      </c>
      <c r="B696" s="61" t="str">
        <f t="shared" ref="B696" ca="1" si="1623">IF(INDIRECT("減額一覧!BC"&amp;P696)=1,INDIRECT("減額一覧!AG"&amp;P696),"")</f>
        <v/>
      </c>
      <c r="C696" s="36" t="str">
        <f ca="1">IF(B696="","",INDIRECT("減額一覧!C"&amp;$P696))</f>
        <v/>
      </c>
      <c r="D696" s="80" t="str">
        <f ca="1">IF($B696="","",INDIRECT("減額一覧!G"&amp;$P696))</f>
        <v/>
      </c>
      <c r="E696" s="19" t="str">
        <f ca="1">IF(B696="","",INDIRECT("減額一覧!H"&amp;P696))</f>
        <v/>
      </c>
      <c r="F696" s="19" t="str">
        <f ca="1">IF($B696="","",INDIRECT("減額一覧!AN"&amp;P696))</f>
        <v/>
      </c>
      <c r="G696" s="20" t="str">
        <f ca="1">IF($B696="","",INDIRECT("減額一覧!AO"&amp;P696))</f>
        <v/>
      </c>
      <c r="H696" s="20" t="str">
        <f ca="1">IF($B696="","",INDIRECT("減額一覧!AP"&amp;P696))</f>
        <v/>
      </c>
      <c r="I696" s="32" t="str">
        <f ca="1">IF(B696="","",IF(INDIRECT("減額一覧!BN"&amp;P696)=0.08,0.08,0.1))</f>
        <v/>
      </c>
      <c r="J696" s="52"/>
      <c r="K696" s="95" t="str">
        <f t="shared" ca="1" si="1184"/>
        <v/>
      </c>
      <c r="L696" s="58" t="str">
        <f t="shared" ca="1" si="1146"/>
        <v/>
      </c>
      <c r="N696" s="113" t="str">
        <f t="shared" ca="1" si="1618"/>
        <v/>
      </c>
      <c r="O696" s="114" t="str">
        <f t="shared" ref="O696" ca="1" si="1624">IF(B696="","",IF(INDIRECT("減額一覧!BN"&amp;P696)=0.08,0.08,0.1))</f>
        <v/>
      </c>
      <c r="P696" s="38">
        <v>117</v>
      </c>
      <c r="Q696" s="38" t="str">
        <f t="shared" ca="1" si="1620"/>
        <v/>
      </c>
      <c r="R696" s="38" t="str">
        <f t="shared" ca="1" si="1620"/>
        <v/>
      </c>
      <c r="S696" s="66" t="str">
        <f t="shared" ca="1" si="1148"/>
        <v/>
      </c>
      <c r="T696" s="105" t="str">
        <f t="shared" ca="1" si="1490"/>
        <v/>
      </c>
    </row>
    <row r="697" spans="1:20" ht="20.25" hidden="1" thickTop="1" thickBot="1">
      <c r="A697" t="str">
        <f ca="1">IF(B697="","",INDIRECT("減額一覧!B"&amp;$P697))</f>
        <v/>
      </c>
      <c r="B697" s="61" t="str">
        <f t="shared" ref="B697" ca="1" si="1625">IF(INDIRECT("減額一覧!BD"&amp;P697)=1,INDIRECT("減額一覧!AQ"&amp;P697),"")</f>
        <v/>
      </c>
      <c r="C697" s="45" t="str">
        <f ca="1">IF(B697="","",INDIRECT("減額一覧!C"&amp;$P697))</f>
        <v/>
      </c>
      <c r="D697" s="79" t="str">
        <f ca="1">IF($B697="","",INDIRECT("減額一覧!G"&amp;$P697))</f>
        <v/>
      </c>
      <c r="E697" s="19" t="str">
        <f ca="1">IF(B697="","",INDIRECT("減額一覧!H"&amp;P697))</f>
        <v/>
      </c>
      <c r="F697" s="19" t="str">
        <f ca="1">IF($B697="","",INDIRECT("減額一覧!AX"&amp;P697))</f>
        <v/>
      </c>
      <c r="G697" s="20" t="str">
        <f ca="1">IF($B697="","",INDIRECT("減額一覧!AY"&amp;P697))</f>
        <v/>
      </c>
      <c r="H697" s="20" t="str">
        <f ca="1">IF($B697="","",INDIRECT("減額一覧!AZ"&amp;P697))</f>
        <v/>
      </c>
      <c r="I697" s="32" t="str">
        <f ca="1">IF(B697="","",IF(INDIRECT("減額一覧!BO"&amp;P697)=0.08,0.08,0.1))</f>
        <v/>
      </c>
      <c r="J697" s="52"/>
      <c r="K697" s="95" t="str">
        <f t="shared" ca="1" si="1184"/>
        <v/>
      </c>
      <c r="L697" s="58" t="str">
        <f t="shared" ca="1" si="1146"/>
        <v/>
      </c>
      <c r="N697" s="113" t="str">
        <f t="shared" ca="1" si="1618"/>
        <v/>
      </c>
      <c r="O697" s="114" t="str">
        <f t="shared" ref="O697" ca="1" si="1626">IF(B697="","",IF(INDIRECT("減額一覧!BO"&amp;P697)=0.08,0.08,0.1))</f>
        <v/>
      </c>
      <c r="P697" s="38">
        <v>117</v>
      </c>
      <c r="Q697" s="38" t="str">
        <f t="shared" ca="1" si="1620"/>
        <v/>
      </c>
      <c r="R697" s="38" t="str">
        <f t="shared" ca="1" si="1620"/>
        <v/>
      </c>
      <c r="S697" s="66" t="str">
        <f t="shared" ca="1" si="1148"/>
        <v/>
      </c>
      <c r="T697" s="105" t="str">
        <f t="shared" ca="1" si="1490"/>
        <v/>
      </c>
    </row>
    <row r="698" spans="1:20" ht="20.25" hidden="1" thickTop="1" thickBot="1">
      <c r="A698" t="str">
        <f t="shared" ref="A698" ca="1" si="1627">IF(B698="","",INDIRECT("減額一覧!B"&amp;$P698))</f>
        <v/>
      </c>
      <c r="B698" s="64"/>
      <c r="C698" s="41" t="str">
        <f>IF(B698="","",減額一覧!C394)</f>
        <v/>
      </c>
      <c r="D698" s="43"/>
      <c r="E698" s="21"/>
      <c r="F698" s="22" t="s">
        <v>69</v>
      </c>
      <c r="G698" s="23">
        <f t="shared" ref="G698:H698" si="1628">SUBTOTAL(9,G694:G697)</f>
        <v>0</v>
      </c>
      <c r="H698" s="23">
        <f t="shared" si="1628"/>
        <v>0</v>
      </c>
      <c r="I698" s="30"/>
      <c r="J698" s="53"/>
      <c r="K698" s="96" t="str">
        <f t="shared" ca="1" si="1184"/>
        <v/>
      </c>
      <c r="L698" s="59" t="str">
        <f t="shared" si="1146"/>
        <v/>
      </c>
      <c r="N698" s="108" t="str">
        <f t="shared" ref="N698" si="1629">IF(AND(G698=0,H698=0),"","小計")</f>
        <v/>
      </c>
      <c r="O698" s="108" t="str">
        <f t="shared" ref="O698" si="1630">IF(AND(G698=0,H698=0),"","小計")</f>
        <v/>
      </c>
      <c r="P698" s="38"/>
      <c r="Q698" s="38"/>
      <c r="R698" s="38"/>
      <c r="S698" s="66" t="str">
        <f t="shared" si="1148"/>
        <v/>
      </c>
      <c r="T698" s="105" t="str">
        <f t="shared" si="1490"/>
        <v/>
      </c>
    </row>
    <row r="699" spans="1:20" ht="20.25" hidden="1" thickTop="1" thickBot="1">
      <c r="A699" t="str">
        <f ca="1">IF(B699="","",INDIRECT("減額一覧!B"&amp;$P699))</f>
        <v/>
      </c>
      <c r="B699" s="61" t="str">
        <f t="shared" ref="B699" ca="1" si="1631">IF(INDIRECT("減額一覧!BA"&amp;P699)=1,INDIRECT("減額一覧!M"&amp;P699),"")</f>
        <v/>
      </c>
      <c r="C699" s="36" t="str">
        <f ca="1">IF(B699="","",INDIRECT("減額一覧!C"&amp;$P699))</f>
        <v/>
      </c>
      <c r="D699" s="78" t="str">
        <f ca="1">IF($B699="","",INDIRECT("減額一覧!G"&amp;$P699))</f>
        <v/>
      </c>
      <c r="E699" s="19" t="str">
        <f ca="1">IF(B699="","",INDIRECT("減額一覧!H"&amp;P699))</f>
        <v/>
      </c>
      <c r="F699" s="19" t="str">
        <f ca="1">IF($B699="","",INDIRECT("減額一覧!T"&amp;P699))</f>
        <v/>
      </c>
      <c r="G699" s="20" t="str">
        <f ca="1">IF($B699="","",INDIRECT("減額一覧!U"&amp;P699))</f>
        <v/>
      </c>
      <c r="H699" s="20" t="str">
        <f ca="1">IF($B699="","",INDIRECT("減額一覧!V"&amp;P699))</f>
        <v/>
      </c>
      <c r="I699" s="32" t="str">
        <f ca="1">IF(B699="","",IF(INDIRECT("減額一覧!BL"&amp;P699)=0.08,0.08,0.1))</f>
        <v/>
      </c>
      <c r="J699" s="51"/>
      <c r="K699" s="94" t="str">
        <f t="shared" ca="1" si="1184"/>
        <v/>
      </c>
      <c r="L699" s="56" t="str">
        <f t="shared" ca="1" si="1146"/>
        <v/>
      </c>
      <c r="N699" s="113" t="str">
        <f t="shared" ref="N699:N702" ca="1" si="1632">IF(A699="","",IF(A699&gt;3000,"月ヶ瀬",IF(A699&gt;=2000,"都祁","市内")))</f>
        <v/>
      </c>
      <c r="O699" s="114" t="str">
        <f t="shared" ref="O699" ca="1" si="1633">IF(B699="","",IF(INDIRECT("減額一覧!BL"&amp;P699)=0.08,0.08,0.1))</f>
        <v/>
      </c>
      <c r="P699" s="38">
        <v>114</v>
      </c>
      <c r="Q699" s="38" t="str">
        <f t="shared" ref="Q699:R702" ca="1" si="1634">IF(G699="","",IF(G699&gt;0,1,""))</f>
        <v/>
      </c>
      <c r="R699" s="38" t="str">
        <f t="shared" ca="1" si="1634"/>
        <v/>
      </c>
      <c r="S699" s="66" t="str">
        <f t="shared" ca="1" si="1148"/>
        <v/>
      </c>
      <c r="T699" s="105" t="str">
        <f t="shared" ca="1" si="1490"/>
        <v/>
      </c>
    </row>
    <row r="700" spans="1:20" ht="20.25" hidden="1" thickTop="1" thickBot="1">
      <c r="A700" t="str">
        <f ca="1">IF(B700="","",INDIRECT("減額一覧!B"&amp;$P700))</f>
        <v/>
      </c>
      <c r="B700" s="61" t="str">
        <f t="shared" ref="B700" ca="1" si="1635">IF(INDIRECT("減額一覧!BB"&amp;P700)=1,INDIRECT("減額一覧!W"&amp;P700),"")</f>
        <v/>
      </c>
      <c r="C700" s="44" t="str">
        <f ca="1">IF(B700="","",INDIRECT("減額一覧!C"&amp;$P700))</f>
        <v/>
      </c>
      <c r="D700" s="79" t="str">
        <f ca="1">IF($B700="","",INDIRECT("減額一覧!G"&amp;$P700))</f>
        <v/>
      </c>
      <c r="E700" s="19" t="str">
        <f ca="1">IF(B700="","",INDIRECT("減額一覧!H"&amp;P700))</f>
        <v/>
      </c>
      <c r="F700" s="19" t="str">
        <f ca="1">IF($B700="","",INDIRECT("減額一覧!AD"&amp;P700))</f>
        <v/>
      </c>
      <c r="G700" s="20" t="str">
        <f ca="1">IF($B700="","",INDIRECT("減額一覧!AE"&amp;P700))</f>
        <v/>
      </c>
      <c r="H700" s="20" t="str">
        <f ca="1">IF($B700="","",INDIRECT("減額一覧!AF"&amp;P700))</f>
        <v/>
      </c>
      <c r="I700" s="32" t="str">
        <f ca="1">IF(B700="","",IF(INDIRECT("減額一覧!BM"&amp;P700)=0.08,0.08,0.1))</f>
        <v/>
      </c>
      <c r="J700" s="52"/>
      <c r="K700" s="95" t="str">
        <f t="shared" ca="1" si="1184"/>
        <v/>
      </c>
      <c r="L700" s="58" t="str">
        <f t="shared" ca="1" si="1146"/>
        <v/>
      </c>
      <c r="N700" s="113" t="str">
        <f t="shared" ca="1" si="1632"/>
        <v/>
      </c>
      <c r="O700" s="114" t="str">
        <f t="shared" ref="O700" ca="1" si="1636">IF(B700="","",IF(INDIRECT("減額一覧!BM"&amp;P700)=0.08,0.08,0.1))</f>
        <v/>
      </c>
      <c r="P700" s="38">
        <v>114</v>
      </c>
      <c r="Q700" s="38" t="str">
        <f t="shared" ca="1" si="1634"/>
        <v/>
      </c>
      <c r="R700" s="38" t="str">
        <f t="shared" ca="1" si="1634"/>
        <v/>
      </c>
      <c r="S700" s="66" t="str">
        <f t="shared" ca="1" si="1148"/>
        <v/>
      </c>
      <c r="T700" s="105" t="str">
        <f t="shared" ca="1" si="1490"/>
        <v/>
      </c>
    </row>
    <row r="701" spans="1:20" ht="20.25" hidden="1" thickTop="1" thickBot="1">
      <c r="A701" t="str">
        <f ca="1">IF(B701="","",INDIRECT("減額一覧!B"&amp;$P701))</f>
        <v/>
      </c>
      <c r="B701" s="61" t="str">
        <f t="shared" ref="B701" ca="1" si="1637">IF(INDIRECT("減額一覧!BC"&amp;P701)=1,INDIRECT("減額一覧!AG"&amp;P701),"")</f>
        <v/>
      </c>
      <c r="C701" s="36" t="str">
        <f ca="1">IF(B701="","",INDIRECT("減額一覧!C"&amp;$P701))</f>
        <v/>
      </c>
      <c r="D701" s="80" t="str">
        <f ca="1">IF($B701="","",INDIRECT("減額一覧!G"&amp;$P701))</f>
        <v/>
      </c>
      <c r="E701" s="19" t="str">
        <f ca="1">IF(B701="","",INDIRECT("減額一覧!H"&amp;P701))</f>
        <v/>
      </c>
      <c r="F701" s="19" t="str">
        <f ca="1">IF($B701="","",INDIRECT("減額一覧!AN"&amp;P701))</f>
        <v/>
      </c>
      <c r="G701" s="20" t="str">
        <f ca="1">IF($B701="","",INDIRECT("減額一覧!AO"&amp;P701))</f>
        <v/>
      </c>
      <c r="H701" s="20" t="str">
        <f ca="1">IF($B701="","",INDIRECT("減額一覧!AP"&amp;P701))</f>
        <v/>
      </c>
      <c r="I701" s="32" t="str">
        <f ca="1">IF(B701="","",IF(INDIRECT("減額一覧!BN"&amp;P701)=0.08,0.08,0.1))</f>
        <v/>
      </c>
      <c r="J701" s="52"/>
      <c r="K701" s="95" t="str">
        <f t="shared" ca="1" si="1184"/>
        <v/>
      </c>
      <c r="L701" s="58" t="str">
        <f t="shared" ca="1" si="1146"/>
        <v/>
      </c>
      <c r="N701" s="113" t="str">
        <f t="shared" ca="1" si="1632"/>
        <v/>
      </c>
      <c r="O701" s="114" t="str">
        <f t="shared" ref="O701" ca="1" si="1638">IF(B701="","",IF(INDIRECT("減額一覧!BN"&amp;P701)=0.08,0.08,0.1))</f>
        <v/>
      </c>
      <c r="P701" s="38">
        <v>114</v>
      </c>
      <c r="Q701" s="38" t="str">
        <f t="shared" ca="1" si="1634"/>
        <v/>
      </c>
      <c r="R701" s="38" t="str">
        <f t="shared" ca="1" si="1634"/>
        <v/>
      </c>
      <c r="S701" s="66" t="str">
        <f t="shared" ca="1" si="1148"/>
        <v/>
      </c>
      <c r="T701" s="105" t="str">
        <f t="shared" ca="1" si="1490"/>
        <v/>
      </c>
    </row>
    <row r="702" spans="1:20" ht="20.25" hidden="1" thickTop="1" thickBot="1">
      <c r="A702" t="str">
        <f ca="1">IF(B702="","",INDIRECT("減額一覧!B"&amp;$P702))</f>
        <v/>
      </c>
      <c r="B702" s="61" t="str">
        <f t="shared" ref="B702" ca="1" si="1639">IF(INDIRECT("減額一覧!BD"&amp;P702)=1,INDIRECT("減額一覧!AQ"&amp;P702),"")</f>
        <v/>
      </c>
      <c r="C702" s="45" t="str">
        <f ca="1">IF(B702="","",INDIRECT("減額一覧!C"&amp;$P702))</f>
        <v/>
      </c>
      <c r="D702" s="79" t="str">
        <f ca="1">IF($B702="","",INDIRECT("減額一覧!G"&amp;$P702))</f>
        <v/>
      </c>
      <c r="E702" s="19" t="str">
        <f ca="1">IF(B702="","",INDIRECT("減額一覧!H"&amp;P702))</f>
        <v/>
      </c>
      <c r="F702" s="19" t="str">
        <f ca="1">IF($B702="","",INDIRECT("減額一覧!AX"&amp;P702))</f>
        <v/>
      </c>
      <c r="G702" s="20" t="str">
        <f ca="1">IF($B702="","",INDIRECT("減額一覧!AY"&amp;P702))</f>
        <v/>
      </c>
      <c r="H702" s="20" t="str">
        <f ca="1">IF($B702="","",INDIRECT("減額一覧!AZ"&amp;P702))</f>
        <v/>
      </c>
      <c r="I702" s="32" t="str">
        <f ca="1">IF(B702="","",IF(INDIRECT("減額一覧!BO"&amp;P702)=0.08,0.08,0.1))</f>
        <v/>
      </c>
      <c r="J702" s="52"/>
      <c r="K702" s="95" t="str">
        <f t="shared" ca="1" si="1184"/>
        <v/>
      </c>
      <c r="L702" s="58" t="str">
        <f t="shared" ca="1" si="1146"/>
        <v/>
      </c>
      <c r="N702" s="113" t="str">
        <f t="shared" ca="1" si="1632"/>
        <v/>
      </c>
      <c r="O702" s="114" t="str">
        <f t="shared" ref="O702" ca="1" si="1640">IF(B702="","",IF(INDIRECT("減額一覧!BO"&amp;P702)=0.08,0.08,0.1))</f>
        <v/>
      </c>
      <c r="P702" s="38">
        <v>114</v>
      </c>
      <c r="Q702" s="38" t="str">
        <f t="shared" ca="1" si="1634"/>
        <v/>
      </c>
      <c r="R702" s="38" t="str">
        <f t="shared" ca="1" si="1634"/>
        <v/>
      </c>
      <c r="S702" s="66" t="str">
        <f t="shared" ca="1" si="1148"/>
        <v/>
      </c>
      <c r="T702" s="105" t="str">
        <f t="shared" ca="1" si="1490"/>
        <v/>
      </c>
    </row>
    <row r="703" spans="1:20" ht="20.25" hidden="1" thickTop="1" thickBot="1">
      <c r="B703" s="64"/>
      <c r="C703" s="41" t="str">
        <f>IF(B703="","",減額一覧!C399)</f>
        <v/>
      </c>
      <c r="D703" s="43"/>
      <c r="E703" s="21"/>
      <c r="F703" s="22" t="s">
        <v>69</v>
      </c>
      <c r="G703" s="23">
        <f t="shared" ref="G703:H703" si="1641">SUBTOTAL(9,G699:G702)</f>
        <v>0</v>
      </c>
      <c r="H703" s="23">
        <f t="shared" si="1641"/>
        <v>0</v>
      </c>
      <c r="I703" s="30"/>
      <c r="J703" s="53"/>
      <c r="K703" s="96" t="str">
        <f t="shared" si="1184"/>
        <v/>
      </c>
      <c r="L703" s="59" t="str">
        <f t="shared" si="1146"/>
        <v/>
      </c>
      <c r="N703" s="108" t="str">
        <f t="shared" ref="N703" si="1642">IF(AND(G703=0,H703=0),"","小計")</f>
        <v/>
      </c>
      <c r="O703" s="108" t="str">
        <f t="shared" ref="O703" si="1643">IF(AND(G703=0,H703=0),"","小計")</f>
        <v/>
      </c>
      <c r="P703" s="38"/>
      <c r="Q703" s="38"/>
      <c r="R703" s="38"/>
      <c r="S703" s="66" t="str">
        <f t="shared" si="1148"/>
        <v/>
      </c>
      <c r="T703" s="105" t="str">
        <f t="shared" si="1490"/>
        <v/>
      </c>
    </row>
    <row r="704" spans="1:20" ht="20.25" hidden="1" thickTop="1" thickBot="1">
      <c r="A704" t="str">
        <f ca="1">IF(B704="","",INDIRECT("減額一覧!B"&amp;$P704))</f>
        <v/>
      </c>
      <c r="B704" s="61" t="str">
        <f t="shared" ref="B704" ca="1" si="1644">IF(INDIRECT("減額一覧!BA"&amp;P704)=1,INDIRECT("減額一覧!M"&amp;P704),"")</f>
        <v/>
      </c>
      <c r="C704" s="36" t="str">
        <f ca="1">IF(B704="","",INDIRECT("減額一覧!C"&amp;$P704))</f>
        <v/>
      </c>
      <c r="D704" s="78" t="str">
        <f ca="1">IF($B704="","",INDIRECT("減額一覧!G"&amp;$P704))</f>
        <v/>
      </c>
      <c r="E704" s="19" t="str">
        <f ca="1">IF(B704="","",INDIRECT("減額一覧!H"&amp;P704))</f>
        <v/>
      </c>
      <c r="F704" s="19" t="str">
        <f ca="1">IF($B704="","",INDIRECT("減額一覧!T"&amp;P704))</f>
        <v/>
      </c>
      <c r="G704" s="20" t="str">
        <f ca="1">IF($B704="","",INDIRECT("減額一覧!U"&amp;P704))</f>
        <v/>
      </c>
      <c r="H704" s="20" t="str">
        <f ca="1">IF($B704="","",INDIRECT("減額一覧!V"&amp;P704))</f>
        <v/>
      </c>
      <c r="I704" s="32" t="str">
        <f ca="1">IF(B704="","",IF(INDIRECT("減額一覧!BL"&amp;P704)=0.08,0.08,0.1))</f>
        <v/>
      </c>
      <c r="J704" s="51"/>
      <c r="K704" s="94" t="str">
        <f t="shared" ca="1" si="1184"/>
        <v/>
      </c>
      <c r="L704" s="56" t="str">
        <f t="shared" ca="1" si="1146"/>
        <v/>
      </c>
      <c r="N704" s="113" t="str">
        <f t="shared" ref="N704:N707" ca="1" si="1645">IF(A704="","",IF(A704&gt;3000,"月ヶ瀬",IF(A704&gt;=2000,"都祁","市内")))</f>
        <v/>
      </c>
      <c r="O704" s="114" t="str">
        <f t="shared" ref="O704" ca="1" si="1646">IF(B704="","",IF(INDIRECT("減額一覧!BL"&amp;P704)=0.08,0.08,0.1))</f>
        <v/>
      </c>
      <c r="P704" s="38">
        <v>115</v>
      </c>
      <c r="Q704" s="38" t="str">
        <f t="shared" ref="Q704:R707" ca="1" si="1647">IF(G704="","",IF(G704&gt;0,1,""))</f>
        <v/>
      </c>
      <c r="R704" s="38" t="str">
        <f t="shared" ca="1" si="1647"/>
        <v/>
      </c>
      <c r="S704" s="66" t="str">
        <f t="shared" ca="1" si="1148"/>
        <v/>
      </c>
      <c r="T704" s="105" t="str">
        <f t="shared" ca="1" si="1490"/>
        <v/>
      </c>
    </row>
    <row r="705" spans="1:20" ht="20.25" hidden="1" thickTop="1" thickBot="1">
      <c r="A705" t="str">
        <f ca="1">IF(B705="","",INDIRECT("減額一覧!B"&amp;$P705))</f>
        <v/>
      </c>
      <c r="B705" s="61" t="str">
        <f t="shared" ref="B705" ca="1" si="1648">IF(INDIRECT("減額一覧!BB"&amp;P705)=1,INDIRECT("減額一覧!W"&amp;P705),"")</f>
        <v/>
      </c>
      <c r="C705" s="44" t="str">
        <f ca="1">IF(B705="","",INDIRECT("減額一覧!C"&amp;$P705))</f>
        <v/>
      </c>
      <c r="D705" s="79" t="str">
        <f ca="1">IF($B705="","",INDIRECT("減額一覧!G"&amp;$P705))</f>
        <v/>
      </c>
      <c r="E705" s="19" t="str">
        <f ca="1">IF(B705="","",INDIRECT("減額一覧!H"&amp;P705))</f>
        <v/>
      </c>
      <c r="F705" s="19" t="str">
        <f ca="1">IF($B705="","",INDIRECT("減額一覧!AD"&amp;P705))</f>
        <v/>
      </c>
      <c r="G705" s="20" t="str">
        <f ca="1">IF($B705="","",INDIRECT("減額一覧!AE"&amp;P705))</f>
        <v/>
      </c>
      <c r="H705" s="20" t="str">
        <f ca="1">IF($B705="","",INDIRECT("減額一覧!AF"&amp;P705))</f>
        <v/>
      </c>
      <c r="I705" s="32" t="str">
        <f ca="1">IF(B705="","",IF(INDIRECT("減額一覧!BM"&amp;P705)=0.08,0.08,0.1))</f>
        <v/>
      </c>
      <c r="J705" s="52"/>
      <c r="K705" s="95" t="str">
        <f t="shared" ca="1" si="1184"/>
        <v/>
      </c>
      <c r="L705" s="58" t="str">
        <f t="shared" ca="1" si="1146"/>
        <v/>
      </c>
      <c r="N705" s="113" t="str">
        <f t="shared" ca="1" si="1645"/>
        <v/>
      </c>
      <c r="O705" s="114" t="str">
        <f t="shared" ref="O705" ca="1" si="1649">IF(B705="","",IF(INDIRECT("減額一覧!BM"&amp;P705)=0.08,0.08,0.1))</f>
        <v/>
      </c>
      <c r="P705" s="38">
        <v>115</v>
      </c>
      <c r="Q705" s="38" t="str">
        <f t="shared" ca="1" si="1647"/>
        <v/>
      </c>
      <c r="R705" s="38" t="str">
        <f t="shared" ca="1" si="1647"/>
        <v/>
      </c>
      <c r="S705" s="66" t="str">
        <f t="shared" ca="1" si="1148"/>
        <v/>
      </c>
      <c r="T705" s="105" t="str">
        <f t="shared" ca="1" si="1490"/>
        <v/>
      </c>
    </row>
    <row r="706" spans="1:20" ht="20.25" hidden="1" thickTop="1" thickBot="1">
      <c r="A706" t="str">
        <f ca="1">IF(B706="","",INDIRECT("減額一覧!B"&amp;$P706))</f>
        <v/>
      </c>
      <c r="B706" s="61" t="str">
        <f t="shared" ref="B706" ca="1" si="1650">IF(INDIRECT("減額一覧!BC"&amp;P706)=1,INDIRECT("減額一覧!AG"&amp;P706),"")</f>
        <v/>
      </c>
      <c r="C706" s="36" t="str">
        <f ca="1">IF(B706="","",INDIRECT("減額一覧!C"&amp;$P706))</f>
        <v/>
      </c>
      <c r="D706" s="80" t="str">
        <f ca="1">IF($B706="","",INDIRECT("減額一覧!G"&amp;$P706))</f>
        <v/>
      </c>
      <c r="E706" s="19" t="str">
        <f ca="1">IF(B706="","",INDIRECT("減額一覧!H"&amp;P706))</f>
        <v/>
      </c>
      <c r="F706" s="19" t="str">
        <f ca="1">IF($B706="","",INDIRECT("減額一覧!AN"&amp;P706))</f>
        <v/>
      </c>
      <c r="G706" s="20" t="str">
        <f ca="1">IF($B706="","",INDIRECT("減額一覧!AO"&amp;P706))</f>
        <v/>
      </c>
      <c r="H706" s="20" t="str">
        <f ca="1">IF($B706="","",INDIRECT("減額一覧!AP"&amp;P706))</f>
        <v/>
      </c>
      <c r="I706" s="32" t="str">
        <f ca="1">IF(B706="","",IF(INDIRECT("減額一覧!BN"&amp;P706)=0.08,0.08,0.1))</f>
        <v/>
      </c>
      <c r="J706" s="52"/>
      <c r="K706" s="95" t="str">
        <f t="shared" ca="1" si="1184"/>
        <v/>
      </c>
      <c r="L706" s="58" t="str">
        <f t="shared" ca="1" si="1146"/>
        <v/>
      </c>
      <c r="N706" s="113" t="str">
        <f t="shared" ca="1" si="1645"/>
        <v/>
      </c>
      <c r="O706" s="114" t="str">
        <f t="shared" ref="O706" ca="1" si="1651">IF(B706="","",IF(INDIRECT("減額一覧!BN"&amp;P706)=0.08,0.08,0.1))</f>
        <v/>
      </c>
      <c r="P706" s="38">
        <v>115</v>
      </c>
      <c r="Q706" s="38" t="str">
        <f t="shared" ca="1" si="1647"/>
        <v/>
      </c>
      <c r="R706" s="38" t="str">
        <f t="shared" ca="1" si="1647"/>
        <v/>
      </c>
      <c r="S706" s="66" t="str">
        <f t="shared" ca="1" si="1148"/>
        <v/>
      </c>
      <c r="T706" s="105" t="str">
        <f t="shared" ca="1" si="1490"/>
        <v/>
      </c>
    </row>
    <row r="707" spans="1:20" ht="20.25" hidden="1" thickTop="1" thickBot="1">
      <c r="A707" t="str">
        <f ca="1">IF(B707="","",INDIRECT("減額一覧!B"&amp;$P707))</f>
        <v/>
      </c>
      <c r="B707" s="61" t="str">
        <f t="shared" ref="B707" ca="1" si="1652">IF(INDIRECT("減額一覧!BD"&amp;P707)=1,INDIRECT("減額一覧!AQ"&amp;P707),"")</f>
        <v/>
      </c>
      <c r="C707" s="45" t="str">
        <f ca="1">IF(B707="","",INDIRECT("減額一覧!C"&amp;$P707))</f>
        <v/>
      </c>
      <c r="D707" s="79" t="str">
        <f ca="1">IF($B707="","",INDIRECT("減額一覧!G"&amp;$P707))</f>
        <v/>
      </c>
      <c r="E707" s="19" t="str">
        <f ca="1">IF(B707="","",INDIRECT("減額一覧!H"&amp;P707))</f>
        <v/>
      </c>
      <c r="F707" s="19" t="str">
        <f ca="1">IF($B707="","",INDIRECT("減額一覧!AX"&amp;P707))</f>
        <v/>
      </c>
      <c r="G707" s="20" t="str">
        <f ca="1">IF($B707="","",INDIRECT("減額一覧!AY"&amp;P707))</f>
        <v/>
      </c>
      <c r="H707" s="20" t="str">
        <f ca="1">IF($B707="","",INDIRECT("減額一覧!AZ"&amp;P707))</f>
        <v/>
      </c>
      <c r="I707" s="32" t="str">
        <f ca="1">IF(B707="","",IF(INDIRECT("減額一覧!BO"&amp;P707)=0.08,0.08,0.1))</f>
        <v/>
      </c>
      <c r="J707" s="52"/>
      <c r="K707" s="95" t="str">
        <f t="shared" ca="1" si="1184"/>
        <v/>
      </c>
      <c r="L707" s="58" t="str">
        <f t="shared" ca="1" si="1146"/>
        <v/>
      </c>
      <c r="N707" s="113" t="str">
        <f t="shared" ca="1" si="1645"/>
        <v/>
      </c>
      <c r="O707" s="114" t="str">
        <f t="shared" ref="O707" ca="1" si="1653">IF(B707="","",IF(INDIRECT("減額一覧!BO"&amp;P707)=0.08,0.08,0.1))</f>
        <v/>
      </c>
      <c r="P707" s="38">
        <v>115</v>
      </c>
      <c r="Q707" s="38" t="str">
        <f t="shared" ca="1" si="1647"/>
        <v/>
      </c>
      <c r="R707" s="38" t="str">
        <f t="shared" ca="1" si="1647"/>
        <v/>
      </c>
      <c r="S707" s="66" t="str">
        <f t="shared" ca="1" si="1148"/>
        <v/>
      </c>
      <c r="T707" s="105" t="str">
        <f t="shared" ca="1" si="1490"/>
        <v/>
      </c>
    </row>
    <row r="708" spans="1:20" ht="20.25" hidden="1" thickTop="1" thickBot="1">
      <c r="B708" s="64"/>
      <c r="C708" s="41" t="str">
        <f>IF(B708="","",減額一覧!C404)</f>
        <v/>
      </c>
      <c r="D708" s="43"/>
      <c r="E708" s="21"/>
      <c r="F708" s="22" t="s">
        <v>69</v>
      </c>
      <c r="G708" s="23">
        <f t="shared" ref="G708:H708" si="1654">SUBTOTAL(9,G704:G707)</f>
        <v>0</v>
      </c>
      <c r="H708" s="23">
        <f t="shared" si="1654"/>
        <v>0</v>
      </c>
      <c r="I708" s="30"/>
      <c r="J708" s="53"/>
      <c r="K708" s="96" t="str">
        <f t="shared" si="1184"/>
        <v/>
      </c>
      <c r="L708" s="59" t="str">
        <f t="shared" si="1146"/>
        <v/>
      </c>
      <c r="N708" s="108" t="str">
        <f t="shared" ref="N708" si="1655">IF(AND(G708=0,H708=0),"","小計")</f>
        <v/>
      </c>
      <c r="O708" s="108" t="str">
        <f t="shared" ref="O708" si="1656">IF(AND(G708=0,H708=0),"","小計")</f>
        <v/>
      </c>
      <c r="P708" s="38"/>
      <c r="Q708" s="38"/>
      <c r="R708" s="38"/>
      <c r="S708" s="66" t="str">
        <f t="shared" si="1148"/>
        <v/>
      </c>
      <c r="T708" s="105" t="str">
        <f t="shared" si="1490"/>
        <v/>
      </c>
    </row>
    <row r="709" spans="1:20" ht="20.25" hidden="1" thickTop="1" thickBot="1">
      <c r="A709" t="str">
        <f ca="1">IF(B709="","",INDIRECT("減額一覧!B"&amp;$P709))</f>
        <v/>
      </c>
      <c r="B709" s="61" t="str">
        <f t="shared" ref="B709" ca="1" si="1657">IF(INDIRECT("減額一覧!BA"&amp;P709)=1,INDIRECT("減額一覧!M"&amp;P709),"")</f>
        <v/>
      </c>
      <c r="C709" s="36" t="str">
        <f ca="1">IF(B709="","",INDIRECT("減額一覧!C"&amp;$P709))</f>
        <v/>
      </c>
      <c r="D709" s="78" t="str">
        <f ca="1">IF($B709="","",INDIRECT("減額一覧!G"&amp;$P709))</f>
        <v/>
      </c>
      <c r="E709" s="19" t="str">
        <f ca="1">IF(B709="","",INDIRECT("減額一覧!H"&amp;P709))</f>
        <v/>
      </c>
      <c r="F709" s="19" t="str">
        <f ca="1">IF($B709="","",INDIRECT("減額一覧!T"&amp;P709))</f>
        <v/>
      </c>
      <c r="G709" s="20" t="str">
        <f ca="1">IF($B709="","",INDIRECT("減額一覧!U"&amp;P709))</f>
        <v/>
      </c>
      <c r="H709" s="20" t="str">
        <f ca="1">IF($B709="","",INDIRECT("減額一覧!V"&amp;P709))</f>
        <v/>
      </c>
      <c r="I709" s="32" t="str">
        <f ca="1">IF(B709="","",IF(INDIRECT("減額一覧!BL"&amp;P709)=0.08,0.08,0.1))</f>
        <v/>
      </c>
      <c r="J709" s="51"/>
      <c r="K709" s="94" t="str">
        <f t="shared" ca="1" si="1184"/>
        <v/>
      </c>
      <c r="L709" s="56" t="str">
        <f t="shared" ca="1" si="1146"/>
        <v/>
      </c>
      <c r="N709" s="113" t="str">
        <f t="shared" ref="N709:N712" ca="1" si="1658">IF(A709="","",IF(A709&gt;3000,"月ヶ瀬",IF(A709&gt;=2000,"都祁","市内")))</f>
        <v/>
      </c>
      <c r="O709" s="114" t="str">
        <f t="shared" ref="O709" ca="1" si="1659">IF(B709="","",IF(INDIRECT("減額一覧!BL"&amp;P709)=0.08,0.08,0.1))</f>
        <v/>
      </c>
      <c r="P709" s="38">
        <v>116</v>
      </c>
      <c r="Q709" s="38" t="str">
        <f t="shared" ref="Q709:R712" ca="1" si="1660">IF(G709="","",IF(G709&gt;0,1,""))</f>
        <v/>
      </c>
      <c r="R709" s="38" t="str">
        <f t="shared" ca="1" si="1660"/>
        <v/>
      </c>
      <c r="S709" s="66" t="str">
        <f t="shared" ca="1" si="1148"/>
        <v/>
      </c>
      <c r="T709" s="105" t="str">
        <f t="shared" ref="T709:T772" ca="1" si="1661">IF(L709="","",IF(H709=0,"",H709))</f>
        <v/>
      </c>
    </row>
    <row r="710" spans="1:20" ht="20.25" hidden="1" thickTop="1" thickBot="1">
      <c r="A710" t="str">
        <f ca="1">IF(B710="","",INDIRECT("減額一覧!B"&amp;$P710))</f>
        <v/>
      </c>
      <c r="B710" s="61" t="str">
        <f t="shared" ref="B710" ca="1" si="1662">IF(INDIRECT("減額一覧!BB"&amp;P710)=1,INDIRECT("減額一覧!W"&amp;P710),"")</f>
        <v/>
      </c>
      <c r="C710" s="44" t="str">
        <f ca="1">IF(B710="","",INDIRECT("減額一覧!C"&amp;$P710))</f>
        <v/>
      </c>
      <c r="D710" s="79" t="str">
        <f ca="1">IF($B710="","",INDIRECT("減額一覧!G"&amp;$P710))</f>
        <v/>
      </c>
      <c r="E710" s="19" t="str">
        <f ca="1">IF(B710="","",INDIRECT("減額一覧!H"&amp;P710))</f>
        <v/>
      </c>
      <c r="F710" s="19" t="str">
        <f ca="1">IF($B710="","",INDIRECT("減額一覧!AD"&amp;P710))</f>
        <v/>
      </c>
      <c r="G710" s="20" t="str">
        <f ca="1">IF($B710="","",INDIRECT("減額一覧!AE"&amp;P710))</f>
        <v/>
      </c>
      <c r="H710" s="20" t="str">
        <f ca="1">IF($B710="","",INDIRECT("減額一覧!AF"&amp;P710))</f>
        <v/>
      </c>
      <c r="I710" s="32" t="str">
        <f ca="1">IF(B710="","",IF(INDIRECT("減額一覧!BM"&amp;P710)=0.08,0.08,0.1))</f>
        <v/>
      </c>
      <c r="J710" s="52"/>
      <c r="K710" s="95" t="str">
        <f t="shared" ca="1" si="1184"/>
        <v/>
      </c>
      <c r="L710" s="58" t="str">
        <f t="shared" ca="1" si="1146"/>
        <v/>
      </c>
      <c r="N710" s="113" t="str">
        <f t="shared" ca="1" si="1658"/>
        <v/>
      </c>
      <c r="O710" s="114" t="str">
        <f t="shared" ref="O710" ca="1" si="1663">IF(B710="","",IF(INDIRECT("減額一覧!BM"&amp;P710)=0.08,0.08,0.1))</f>
        <v/>
      </c>
      <c r="P710" s="38">
        <v>116</v>
      </c>
      <c r="Q710" s="38" t="str">
        <f t="shared" ca="1" si="1660"/>
        <v/>
      </c>
      <c r="R710" s="38" t="str">
        <f t="shared" ca="1" si="1660"/>
        <v/>
      </c>
      <c r="S710" s="66" t="str">
        <f t="shared" ca="1" si="1148"/>
        <v/>
      </c>
      <c r="T710" s="105" t="str">
        <f t="shared" ca="1" si="1661"/>
        <v/>
      </c>
    </row>
    <row r="711" spans="1:20" ht="20.25" hidden="1" thickTop="1" thickBot="1">
      <c r="A711" t="str">
        <f ca="1">IF(B711="","",INDIRECT("減額一覧!B"&amp;$P711))</f>
        <v/>
      </c>
      <c r="B711" s="61" t="str">
        <f t="shared" ref="B711" ca="1" si="1664">IF(INDIRECT("減額一覧!BC"&amp;P711)=1,INDIRECT("減額一覧!AG"&amp;P711),"")</f>
        <v/>
      </c>
      <c r="C711" s="36" t="str">
        <f ca="1">IF(B711="","",INDIRECT("減額一覧!C"&amp;$P711))</f>
        <v/>
      </c>
      <c r="D711" s="80" t="str">
        <f ca="1">IF($B711="","",INDIRECT("減額一覧!G"&amp;$P711))</f>
        <v/>
      </c>
      <c r="E711" s="19" t="str">
        <f ca="1">IF(B711="","",INDIRECT("減額一覧!H"&amp;P711))</f>
        <v/>
      </c>
      <c r="F711" s="19" t="str">
        <f ca="1">IF($B711="","",INDIRECT("減額一覧!AN"&amp;P711))</f>
        <v/>
      </c>
      <c r="G711" s="20" t="str">
        <f ca="1">IF($B711="","",INDIRECT("減額一覧!AO"&amp;P711))</f>
        <v/>
      </c>
      <c r="H711" s="20" t="str">
        <f ca="1">IF($B711="","",INDIRECT("減額一覧!AP"&amp;P711))</f>
        <v/>
      </c>
      <c r="I711" s="32" t="str">
        <f ca="1">IF(B711="","",IF(INDIRECT("減額一覧!BN"&amp;P711)=0.08,0.08,0.1))</f>
        <v/>
      </c>
      <c r="J711" s="52"/>
      <c r="K711" s="95" t="str">
        <f t="shared" ca="1" si="1184"/>
        <v/>
      </c>
      <c r="L711" s="58" t="str">
        <f t="shared" ca="1" si="1146"/>
        <v/>
      </c>
      <c r="N711" s="113" t="str">
        <f t="shared" ca="1" si="1658"/>
        <v/>
      </c>
      <c r="O711" s="114" t="str">
        <f t="shared" ref="O711" ca="1" si="1665">IF(B711="","",IF(INDIRECT("減額一覧!BN"&amp;P711)=0.08,0.08,0.1))</f>
        <v/>
      </c>
      <c r="P711" s="38">
        <v>116</v>
      </c>
      <c r="Q711" s="38" t="str">
        <f t="shared" ca="1" si="1660"/>
        <v/>
      </c>
      <c r="R711" s="38" t="str">
        <f t="shared" ca="1" si="1660"/>
        <v/>
      </c>
      <c r="S711" s="66" t="str">
        <f t="shared" ca="1" si="1148"/>
        <v/>
      </c>
      <c r="T711" s="105" t="str">
        <f t="shared" ca="1" si="1661"/>
        <v/>
      </c>
    </row>
    <row r="712" spans="1:20" ht="20.25" hidden="1" thickTop="1" thickBot="1">
      <c r="A712" t="str">
        <f ca="1">IF(B712="","",INDIRECT("減額一覧!B"&amp;$P712))</f>
        <v/>
      </c>
      <c r="B712" s="61" t="str">
        <f t="shared" ref="B712" ca="1" si="1666">IF(INDIRECT("減額一覧!BD"&amp;P712)=1,INDIRECT("減額一覧!AQ"&amp;P712),"")</f>
        <v/>
      </c>
      <c r="C712" s="45" t="str">
        <f ca="1">IF(B712="","",INDIRECT("減額一覧!C"&amp;$P712))</f>
        <v/>
      </c>
      <c r="D712" s="79" t="str">
        <f ca="1">IF($B712="","",INDIRECT("減額一覧!G"&amp;$P712))</f>
        <v/>
      </c>
      <c r="E712" s="19" t="str">
        <f ca="1">IF(B712="","",INDIRECT("減額一覧!H"&amp;P712))</f>
        <v/>
      </c>
      <c r="F712" s="19" t="str">
        <f ca="1">IF($B712="","",INDIRECT("減額一覧!AX"&amp;P712))</f>
        <v/>
      </c>
      <c r="G712" s="20" t="str">
        <f ca="1">IF($B712="","",INDIRECT("減額一覧!AY"&amp;P712))</f>
        <v/>
      </c>
      <c r="H712" s="20" t="str">
        <f ca="1">IF($B712="","",INDIRECT("減額一覧!AZ"&amp;P712))</f>
        <v/>
      </c>
      <c r="I712" s="32" t="str">
        <f ca="1">IF(B712="","",IF(INDIRECT("減額一覧!BO"&amp;P712)=0.08,0.08,0.1))</f>
        <v/>
      </c>
      <c r="J712" s="52"/>
      <c r="K712" s="95" t="str">
        <f t="shared" ca="1" si="1184"/>
        <v/>
      </c>
      <c r="L712" s="58" t="str">
        <f t="shared" ca="1" si="1146"/>
        <v/>
      </c>
      <c r="N712" s="113" t="str">
        <f t="shared" ca="1" si="1658"/>
        <v/>
      </c>
      <c r="O712" s="114" t="str">
        <f t="shared" ref="O712" ca="1" si="1667">IF(B712="","",IF(INDIRECT("減額一覧!BO"&amp;P712)=0.08,0.08,0.1))</f>
        <v/>
      </c>
      <c r="P712" s="38">
        <v>116</v>
      </c>
      <c r="Q712" s="38" t="str">
        <f t="shared" ca="1" si="1660"/>
        <v/>
      </c>
      <c r="R712" s="38" t="str">
        <f t="shared" ca="1" si="1660"/>
        <v/>
      </c>
      <c r="S712" s="66" t="str">
        <f t="shared" ca="1" si="1148"/>
        <v/>
      </c>
      <c r="T712" s="105" t="str">
        <f t="shared" ca="1" si="1661"/>
        <v/>
      </c>
    </row>
    <row r="713" spans="1:20" ht="20.25" hidden="1" thickTop="1" thickBot="1">
      <c r="B713" s="64"/>
      <c r="C713" s="41" t="str">
        <f>IF(B713="","",減額一覧!C409)</f>
        <v/>
      </c>
      <c r="D713" s="43"/>
      <c r="E713" s="21"/>
      <c r="F713" s="22" t="s">
        <v>69</v>
      </c>
      <c r="G713" s="23">
        <f t="shared" ref="G713:H713" si="1668">SUBTOTAL(9,G709:G712)</f>
        <v>0</v>
      </c>
      <c r="H713" s="23">
        <f t="shared" si="1668"/>
        <v>0</v>
      </c>
      <c r="I713" s="30"/>
      <c r="J713" s="53"/>
      <c r="K713" s="96" t="str">
        <f t="shared" si="1184"/>
        <v/>
      </c>
      <c r="L713" s="59" t="str">
        <f t="shared" si="1146"/>
        <v/>
      </c>
      <c r="N713" s="108" t="str">
        <f t="shared" ref="N713" si="1669">IF(AND(G713=0,H713=0),"","小計")</f>
        <v/>
      </c>
      <c r="O713" s="108" t="str">
        <f t="shared" ref="O713" si="1670">IF(AND(G713=0,H713=0),"","小計")</f>
        <v/>
      </c>
      <c r="P713" s="38"/>
      <c r="Q713" s="38"/>
      <c r="R713" s="38"/>
      <c r="S713" s="66" t="str">
        <f t="shared" si="1148"/>
        <v/>
      </c>
      <c r="T713" s="105" t="str">
        <f t="shared" si="1661"/>
        <v/>
      </c>
    </row>
    <row r="714" spans="1:20" ht="20.25" hidden="1" thickTop="1" thickBot="1">
      <c r="A714" t="str">
        <f ca="1">IF(B714="","",INDIRECT("減額一覧!B"&amp;$P714))</f>
        <v/>
      </c>
      <c r="B714" s="61" t="str">
        <f t="shared" ref="B714" ca="1" si="1671">IF(INDIRECT("減額一覧!BA"&amp;P714)=1,INDIRECT("減額一覧!M"&amp;P714),"")</f>
        <v/>
      </c>
      <c r="C714" s="36" t="str">
        <f ca="1">IF(B714="","",INDIRECT("減額一覧!C"&amp;$P714))</f>
        <v/>
      </c>
      <c r="D714" s="78" t="str">
        <f ca="1">IF($B714="","",INDIRECT("減額一覧!G"&amp;$P714))</f>
        <v/>
      </c>
      <c r="E714" s="19" t="str">
        <f ca="1">IF(B714="","",INDIRECT("減額一覧!H"&amp;P714))</f>
        <v/>
      </c>
      <c r="F714" s="19" t="str">
        <f ca="1">IF($B714="","",INDIRECT("減額一覧!T"&amp;P714))</f>
        <v/>
      </c>
      <c r="G714" s="20" t="str">
        <f ca="1">IF($B714="","",INDIRECT("減額一覧!U"&amp;P714))</f>
        <v/>
      </c>
      <c r="H714" s="20" t="str">
        <f ca="1">IF($B714="","",INDIRECT("減額一覧!V"&amp;P714))</f>
        <v/>
      </c>
      <c r="I714" s="32" t="str">
        <f ca="1">IF(B714="","",IF(INDIRECT("減額一覧!BL"&amp;P714)=0.08,0.08,0.1))</f>
        <v/>
      </c>
      <c r="J714" s="51"/>
      <c r="K714" s="94" t="str">
        <f t="shared" ca="1" si="1184"/>
        <v/>
      </c>
      <c r="L714" s="56" t="str">
        <f t="shared" ca="1" si="1146"/>
        <v/>
      </c>
      <c r="N714" s="113" t="str">
        <f t="shared" ref="N714:N717" ca="1" si="1672">IF(A714="","",IF(A714&gt;3000,"月ヶ瀬",IF(A714&gt;=2000,"都祁","市内")))</f>
        <v/>
      </c>
      <c r="O714" s="114" t="str">
        <f t="shared" ref="O714" ca="1" si="1673">IF(B714="","",IF(INDIRECT("減額一覧!BL"&amp;P714)=0.08,0.08,0.1))</f>
        <v/>
      </c>
      <c r="P714" s="38">
        <v>117</v>
      </c>
      <c r="Q714" s="38" t="str">
        <f t="shared" ref="Q714:R717" ca="1" si="1674">IF(G714="","",IF(G714&gt;0,1,""))</f>
        <v/>
      </c>
      <c r="R714" s="38" t="str">
        <f t="shared" ca="1" si="1674"/>
        <v/>
      </c>
      <c r="S714" s="66" t="str">
        <f t="shared" ca="1" si="1148"/>
        <v/>
      </c>
      <c r="T714" s="105" t="str">
        <f t="shared" ca="1" si="1661"/>
        <v/>
      </c>
    </row>
    <row r="715" spans="1:20" ht="20.25" hidden="1" thickTop="1" thickBot="1">
      <c r="A715" t="str">
        <f ca="1">IF(B715="","",INDIRECT("減額一覧!B"&amp;$P715))</f>
        <v/>
      </c>
      <c r="B715" s="61" t="str">
        <f t="shared" ref="B715" ca="1" si="1675">IF(INDIRECT("減額一覧!BB"&amp;P715)=1,INDIRECT("減額一覧!W"&amp;P715),"")</f>
        <v/>
      </c>
      <c r="C715" s="44" t="str">
        <f ca="1">IF(B715="","",INDIRECT("減額一覧!C"&amp;$P715))</f>
        <v/>
      </c>
      <c r="D715" s="79" t="str">
        <f ca="1">IF($B715="","",INDIRECT("減額一覧!G"&amp;$P715))</f>
        <v/>
      </c>
      <c r="E715" s="19" t="str">
        <f ca="1">IF(B715="","",INDIRECT("減額一覧!H"&amp;P715))</f>
        <v/>
      </c>
      <c r="F715" s="19" t="str">
        <f ca="1">IF($B715="","",INDIRECT("減額一覧!AD"&amp;P715))</f>
        <v/>
      </c>
      <c r="G715" s="20" t="str">
        <f ca="1">IF($B715="","",INDIRECT("減額一覧!AE"&amp;P715))</f>
        <v/>
      </c>
      <c r="H715" s="20" t="str">
        <f ca="1">IF($B715="","",INDIRECT("減額一覧!AF"&amp;P715))</f>
        <v/>
      </c>
      <c r="I715" s="32" t="str">
        <f ca="1">IF(B715="","",IF(INDIRECT("減額一覧!BM"&amp;P715)=0.08,0.08,0.1))</f>
        <v/>
      </c>
      <c r="J715" s="52"/>
      <c r="K715" s="95" t="str">
        <f t="shared" ca="1" si="1184"/>
        <v/>
      </c>
      <c r="L715" s="58" t="str">
        <f t="shared" ca="1" si="1146"/>
        <v/>
      </c>
      <c r="N715" s="113" t="str">
        <f t="shared" ca="1" si="1672"/>
        <v/>
      </c>
      <c r="O715" s="114" t="str">
        <f t="shared" ref="O715" ca="1" si="1676">IF(B715="","",IF(INDIRECT("減額一覧!BM"&amp;P715)=0.08,0.08,0.1))</f>
        <v/>
      </c>
      <c r="P715" s="38">
        <v>117</v>
      </c>
      <c r="Q715" s="38" t="str">
        <f t="shared" ca="1" si="1674"/>
        <v/>
      </c>
      <c r="R715" s="38" t="str">
        <f t="shared" ca="1" si="1674"/>
        <v/>
      </c>
      <c r="S715" s="66" t="str">
        <f t="shared" ca="1" si="1148"/>
        <v/>
      </c>
      <c r="T715" s="105" t="str">
        <f t="shared" ca="1" si="1661"/>
        <v/>
      </c>
    </row>
    <row r="716" spans="1:20" ht="20.25" hidden="1" thickTop="1" thickBot="1">
      <c r="A716" t="str">
        <f ca="1">IF(B716="","",INDIRECT("減額一覧!B"&amp;$P716))</f>
        <v/>
      </c>
      <c r="B716" s="61" t="str">
        <f t="shared" ref="B716" ca="1" si="1677">IF(INDIRECT("減額一覧!BC"&amp;P716)=1,INDIRECT("減額一覧!AG"&amp;P716),"")</f>
        <v/>
      </c>
      <c r="C716" s="36" t="str">
        <f ca="1">IF(B716="","",INDIRECT("減額一覧!C"&amp;$P716))</f>
        <v/>
      </c>
      <c r="D716" s="80" t="str">
        <f ca="1">IF($B716="","",INDIRECT("減額一覧!G"&amp;$P716))</f>
        <v/>
      </c>
      <c r="E716" s="19" t="str">
        <f ca="1">IF(B716="","",INDIRECT("減額一覧!H"&amp;P716))</f>
        <v/>
      </c>
      <c r="F716" s="19" t="str">
        <f ca="1">IF($B716="","",INDIRECT("減額一覧!AN"&amp;P716))</f>
        <v/>
      </c>
      <c r="G716" s="20" t="str">
        <f ca="1">IF($B716="","",INDIRECT("減額一覧!AO"&amp;P716))</f>
        <v/>
      </c>
      <c r="H716" s="20" t="str">
        <f ca="1">IF($B716="","",INDIRECT("減額一覧!AP"&amp;P716))</f>
        <v/>
      </c>
      <c r="I716" s="32" t="str">
        <f ca="1">IF(B716="","",IF(INDIRECT("減額一覧!BN"&amp;P716)=0.08,0.08,0.1))</f>
        <v/>
      </c>
      <c r="J716" s="52"/>
      <c r="K716" s="95" t="str">
        <f t="shared" ca="1" si="1184"/>
        <v/>
      </c>
      <c r="L716" s="58" t="str">
        <f t="shared" ca="1" si="1146"/>
        <v/>
      </c>
      <c r="N716" s="113" t="str">
        <f t="shared" ca="1" si="1672"/>
        <v/>
      </c>
      <c r="O716" s="114" t="str">
        <f t="shared" ref="O716" ca="1" si="1678">IF(B716="","",IF(INDIRECT("減額一覧!BN"&amp;P716)=0.08,0.08,0.1))</f>
        <v/>
      </c>
      <c r="P716" s="38">
        <v>117</v>
      </c>
      <c r="Q716" s="38" t="str">
        <f t="shared" ca="1" si="1674"/>
        <v/>
      </c>
      <c r="R716" s="38" t="str">
        <f t="shared" ca="1" si="1674"/>
        <v/>
      </c>
      <c r="S716" s="66" t="str">
        <f t="shared" ca="1" si="1148"/>
        <v/>
      </c>
      <c r="T716" s="105" t="str">
        <f t="shared" ca="1" si="1661"/>
        <v/>
      </c>
    </row>
    <row r="717" spans="1:20" ht="20.25" hidden="1" thickTop="1" thickBot="1">
      <c r="A717" t="str">
        <f ca="1">IF(B717="","",INDIRECT("減額一覧!B"&amp;$P717))</f>
        <v/>
      </c>
      <c r="B717" s="61" t="str">
        <f t="shared" ref="B717" ca="1" si="1679">IF(INDIRECT("減額一覧!BD"&amp;P717)=1,INDIRECT("減額一覧!AQ"&amp;P717),"")</f>
        <v/>
      </c>
      <c r="C717" s="45" t="str">
        <f ca="1">IF(B717="","",INDIRECT("減額一覧!C"&amp;$P717))</f>
        <v/>
      </c>
      <c r="D717" s="79" t="str">
        <f ca="1">IF($B717="","",INDIRECT("減額一覧!G"&amp;$P717))</f>
        <v/>
      </c>
      <c r="E717" s="19" t="str">
        <f ca="1">IF(B717="","",INDIRECT("減額一覧!H"&amp;P717))</f>
        <v/>
      </c>
      <c r="F717" s="19" t="str">
        <f ca="1">IF($B717="","",INDIRECT("減額一覧!AX"&amp;P717))</f>
        <v/>
      </c>
      <c r="G717" s="20" t="str">
        <f ca="1">IF($B717="","",INDIRECT("減額一覧!AY"&amp;P717))</f>
        <v/>
      </c>
      <c r="H717" s="20" t="str">
        <f ca="1">IF($B717="","",INDIRECT("減額一覧!AZ"&amp;P717))</f>
        <v/>
      </c>
      <c r="I717" s="32" t="str">
        <f ca="1">IF(B717="","",IF(INDIRECT("減額一覧!BO"&amp;P717)=0.08,0.08,0.1))</f>
        <v/>
      </c>
      <c r="J717" s="52"/>
      <c r="K717" s="95" t="str">
        <f t="shared" ca="1" si="1184"/>
        <v/>
      </c>
      <c r="L717" s="58" t="str">
        <f t="shared" ca="1" si="1146"/>
        <v/>
      </c>
      <c r="N717" s="113" t="str">
        <f t="shared" ca="1" si="1672"/>
        <v/>
      </c>
      <c r="O717" s="114" t="str">
        <f t="shared" ref="O717" ca="1" si="1680">IF(B717="","",IF(INDIRECT("減額一覧!BO"&amp;P717)=0.08,0.08,0.1))</f>
        <v/>
      </c>
      <c r="P717" s="38">
        <v>117</v>
      </c>
      <c r="Q717" s="38" t="str">
        <f t="shared" ca="1" si="1674"/>
        <v/>
      </c>
      <c r="R717" s="38" t="str">
        <f t="shared" ca="1" si="1674"/>
        <v/>
      </c>
      <c r="S717" s="66" t="str">
        <f t="shared" ca="1" si="1148"/>
        <v/>
      </c>
      <c r="T717" s="105" t="str">
        <f t="shared" ca="1" si="1661"/>
        <v/>
      </c>
    </row>
    <row r="718" spans="1:20" ht="20.25" hidden="1" thickTop="1" thickBot="1">
      <c r="A718" t="str">
        <f t="shared" ref="A718" ca="1" si="1681">IF(B718="","",INDIRECT("減額一覧!B"&amp;$P718))</f>
        <v/>
      </c>
      <c r="B718" s="64"/>
      <c r="C718" s="41" t="str">
        <f>IF(B718="","",減額一覧!C414)</f>
        <v/>
      </c>
      <c r="D718" s="43"/>
      <c r="E718" s="21"/>
      <c r="F718" s="22" t="s">
        <v>69</v>
      </c>
      <c r="G718" s="23">
        <f t="shared" ref="G718:H718" si="1682">SUBTOTAL(9,G714:G717)</f>
        <v>0</v>
      </c>
      <c r="H718" s="23">
        <f t="shared" si="1682"/>
        <v>0</v>
      </c>
      <c r="I718" s="30"/>
      <c r="J718" s="53"/>
      <c r="K718" s="96" t="str">
        <f t="shared" ca="1" si="1184"/>
        <v/>
      </c>
      <c r="L718" s="59" t="str">
        <f t="shared" si="1146"/>
        <v/>
      </c>
      <c r="N718" s="108" t="str">
        <f t="shared" ref="N718" si="1683">IF(AND(G718=0,H718=0),"","小計")</f>
        <v/>
      </c>
      <c r="O718" s="108" t="str">
        <f t="shared" ref="O718" si="1684">IF(AND(G718=0,H718=0),"","小計")</f>
        <v/>
      </c>
      <c r="P718" s="38"/>
      <c r="Q718" s="38"/>
      <c r="R718" s="38"/>
      <c r="S718" s="66" t="str">
        <f t="shared" si="1148"/>
        <v/>
      </c>
      <c r="T718" s="105" t="str">
        <f t="shared" si="1661"/>
        <v/>
      </c>
    </row>
    <row r="719" spans="1:20" ht="20.25" hidden="1" thickTop="1" thickBot="1">
      <c r="A719" t="str">
        <f ca="1">IF(B719="","",INDIRECT("減額一覧!B"&amp;$P719))</f>
        <v/>
      </c>
      <c r="B719" s="61" t="str">
        <f t="shared" ref="B719" ca="1" si="1685">IF(INDIRECT("減額一覧!BA"&amp;P719)=1,INDIRECT("減額一覧!M"&amp;P719),"")</f>
        <v/>
      </c>
      <c r="C719" s="36" t="str">
        <f ca="1">IF(B719="","",INDIRECT("減額一覧!C"&amp;$P719))</f>
        <v/>
      </c>
      <c r="D719" s="78" t="str">
        <f ca="1">IF($B719="","",INDIRECT("減額一覧!G"&amp;$P719))</f>
        <v/>
      </c>
      <c r="E719" s="19" t="str">
        <f ca="1">IF(B719="","",INDIRECT("減額一覧!H"&amp;P719))</f>
        <v/>
      </c>
      <c r="F719" s="19" t="str">
        <f ca="1">IF($B719="","",INDIRECT("減額一覧!T"&amp;P719))</f>
        <v/>
      </c>
      <c r="G719" s="20" t="str">
        <f ca="1">IF($B719="","",INDIRECT("減額一覧!U"&amp;P719))</f>
        <v/>
      </c>
      <c r="H719" s="20" t="str">
        <f ca="1">IF($B719="","",INDIRECT("減額一覧!V"&amp;P719))</f>
        <v/>
      </c>
      <c r="I719" s="32" t="str">
        <f ca="1">IF(B719="","",IF(INDIRECT("減額一覧!BL"&amp;P719)=0.08,0.08,0.1))</f>
        <v/>
      </c>
      <c r="J719" s="51"/>
      <c r="K719" s="94" t="str">
        <f t="shared" ca="1" si="1184"/>
        <v/>
      </c>
      <c r="L719" s="56" t="str">
        <f t="shared" ca="1" si="1146"/>
        <v/>
      </c>
      <c r="N719" s="113" t="str">
        <f t="shared" ref="N719:N722" ca="1" si="1686">IF(A719="","",IF(A719&gt;3000,"月ヶ瀬",IF(A719&gt;=2000,"都祁","市内")))</f>
        <v/>
      </c>
      <c r="O719" s="114" t="str">
        <f t="shared" ref="O719" ca="1" si="1687">IF(B719="","",IF(INDIRECT("減額一覧!BL"&amp;P719)=0.08,0.08,0.1))</f>
        <v/>
      </c>
      <c r="P719" s="38">
        <v>114</v>
      </c>
      <c r="Q719" s="38" t="str">
        <f t="shared" ref="Q719:R722" ca="1" si="1688">IF(G719="","",IF(G719&gt;0,1,""))</f>
        <v/>
      </c>
      <c r="R719" s="38" t="str">
        <f t="shared" ca="1" si="1688"/>
        <v/>
      </c>
      <c r="S719" s="66" t="str">
        <f t="shared" ca="1" si="1148"/>
        <v/>
      </c>
      <c r="T719" s="105" t="str">
        <f t="shared" ca="1" si="1661"/>
        <v/>
      </c>
    </row>
    <row r="720" spans="1:20" ht="20.25" hidden="1" thickTop="1" thickBot="1">
      <c r="A720" t="str">
        <f ca="1">IF(B720="","",INDIRECT("減額一覧!B"&amp;$P720))</f>
        <v/>
      </c>
      <c r="B720" s="61" t="str">
        <f t="shared" ref="B720" ca="1" si="1689">IF(INDIRECT("減額一覧!BB"&amp;P720)=1,INDIRECT("減額一覧!W"&amp;P720),"")</f>
        <v/>
      </c>
      <c r="C720" s="44" t="str">
        <f ca="1">IF(B720="","",INDIRECT("減額一覧!C"&amp;$P720))</f>
        <v/>
      </c>
      <c r="D720" s="79" t="str">
        <f ca="1">IF($B720="","",INDIRECT("減額一覧!G"&amp;$P720))</f>
        <v/>
      </c>
      <c r="E720" s="19" t="str">
        <f ca="1">IF(B720="","",INDIRECT("減額一覧!H"&amp;P720))</f>
        <v/>
      </c>
      <c r="F720" s="19" t="str">
        <f ca="1">IF($B720="","",INDIRECT("減額一覧!AD"&amp;P720))</f>
        <v/>
      </c>
      <c r="G720" s="20" t="str">
        <f ca="1">IF($B720="","",INDIRECT("減額一覧!AE"&amp;P720))</f>
        <v/>
      </c>
      <c r="H720" s="20" t="str">
        <f ca="1">IF($B720="","",INDIRECT("減額一覧!AF"&amp;P720))</f>
        <v/>
      </c>
      <c r="I720" s="32" t="str">
        <f ca="1">IF(B720="","",IF(INDIRECT("減額一覧!BM"&amp;P720)=0.08,0.08,0.1))</f>
        <v/>
      </c>
      <c r="J720" s="52"/>
      <c r="K720" s="95" t="str">
        <f t="shared" ca="1" si="1184"/>
        <v/>
      </c>
      <c r="L720" s="58" t="str">
        <f t="shared" ca="1" si="1146"/>
        <v/>
      </c>
      <c r="N720" s="113" t="str">
        <f t="shared" ca="1" si="1686"/>
        <v/>
      </c>
      <c r="O720" s="114" t="str">
        <f t="shared" ref="O720" ca="1" si="1690">IF(B720="","",IF(INDIRECT("減額一覧!BM"&amp;P720)=0.08,0.08,0.1))</f>
        <v/>
      </c>
      <c r="P720" s="38">
        <v>114</v>
      </c>
      <c r="Q720" s="38" t="str">
        <f t="shared" ca="1" si="1688"/>
        <v/>
      </c>
      <c r="R720" s="38" t="str">
        <f t="shared" ca="1" si="1688"/>
        <v/>
      </c>
      <c r="S720" s="66" t="str">
        <f t="shared" ca="1" si="1148"/>
        <v/>
      </c>
      <c r="T720" s="105" t="str">
        <f t="shared" ca="1" si="1661"/>
        <v/>
      </c>
    </row>
    <row r="721" spans="1:20" ht="20.25" hidden="1" thickTop="1" thickBot="1">
      <c r="A721" t="str">
        <f ca="1">IF(B721="","",INDIRECT("減額一覧!B"&amp;$P721))</f>
        <v/>
      </c>
      <c r="B721" s="61" t="str">
        <f t="shared" ref="B721" ca="1" si="1691">IF(INDIRECT("減額一覧!BC"&amp;P721)=1,INDIRECT("減額一覧!AG"&amp;P721),"")</f>
        <v/>
      </c>
      <c r="C721" s="36" t="str">
        <f ca="1">IF(B721="","",INDIRECT("減額一覧!C"&amp;$P721))</f>
        <v/>
      </c>
      <c r="D721" s="80" t="str">
        <f ca="1">IF($B721="","",INDIRECT("減額一覧!G"&amp;$P721))</f>
        <v/>
      </c>
      <c r="E721" s="19" t="str">
        <f ca="1">IF(B721="","",INDIRECT("減額一覧!H"&amp;P721))</f>
        <v/>
      </c>
      <c r="F721" s="19" t="str">
        <f ca="1">IF($B721="","",INDIRECT("減額一覧!AN"&amp;P721))</f>
        <v/>
      </c>
      <c r="G721" s="20" t="str">
        <f ca="1">IF($B721="","",INDIRECT("減額一覧!AO"&amp;P721))</f>
        <v/>
      </c>
      <c r="H721" s="20" t="str">
        <f ca="1">IF($B721="","",INDIRECT("減額一覧!AP"&amp;P721))</f>
        <v/>
      </c>
      <c r="I721" s="32" t="str">
        <f ca="1">IF(B721="","",IF(INDIRECT("減額一覧!BN"&amp;P721)=0.08,0.08,0.1))</f>
        <v/>
      </c>
      <c r="J721" s="52"/>
      <c r="K721" s="95" t="str">
        <f t="shared" ca="1" si="1184"/>
        <v/>
      </c>
      <c r="L721" s="58" t="str">
        <f t="shared" ca="1" si="1146"/>
        <v/>
      </c>
      <c r="N721" s="113" t="str">
        <f t="shared" ca="1" si="1686"/>
        <v/>
      </c>
      <c r="O721" s="114" t="str">
        <f t="shared" ref="O721" ca="1" si="1692">IF(B721="","",IF(INDIRECT("減額一覧!BN"&amp;P721)=0.08,0.08,0.1))</f>
        <v/>
      </c>
      <c r="P721" s="38">
        <v>114</v>
      </c>
      <c r="Q721" s="38" t="str">
        <f t="shared" ca="1" si="1688"/>
        <v/>
      </c>
      <c r="R721" s="38" t="str">
        <f t="shared" ca="1" si="1688"/>
        <v/>
      </c>
      <c r="S721" s="66" t="str">
        <f t="shared" ca="1" si="1148"/>
        <v/>
      </c>
      <c r="T721" s="105" t="str">
        <f t="shared" ca="1" si="1661"/>
        <v/>
      </c>
    </row>
    <row r="722" spans="1:20" ht="20.25" hidden="1" thickTop="1" thickBot="1">
      <c r="A722" t="str">
        <f ca="1">IF(B722="","",INDIRECT("減額一覧!B"&amp;$P722))</f>
        <v/>
      </c>
      <c r="B722" s="61" t="str">
        <f t="shared" ref="B722" ca="1" si="1693">IF(INDIRECT("減額一覧!BD"&amp;P722)=1,INDIRECT("減額一覧!AQ"&amp;P722),"")</f>
        <v/>
      </c>
      <c r="C722" s="45" t="str">
        <f ca="1">IF(B722="","",INDIRECT("減額一覧!C"&amp;$P722))</f>
        <v/>
      </c>
      <c r="D722" s="79" t="str">
        <f ca="1">IF($B722="","",INDIRECT("減額一覧!G"&amp;$P722))</f>
        <v/>
      </c>
      <c r="E722" s="19" t="str">
        <f ca="1">IF(B722="","",INDIRECT("減額一覧!H"&amp;P722))</f>
        <v/>
      </c>
      <c r="F722" s="19" t="str">
        <f ca="1">IF($B722="","",INDIRECT("減額一覧!AX"&amp;P722))</f>
        <v/>
      </c>
      <c r="G722" s="20" t="str">
        <f ca="1">IF($B722="","",INDIRECT("減額一覧!AY"&amp;P722))</f>
        <v/>
      </c>
      <c r="H722" s="20" t="str">
        <f ca="1">IF($B722="","",INDIRECT("減額一覧!AZ"&amp;P722))</f>
        <v/>
      </c>
      <c r="I722" s="32" t="str">
        <f ca="1">IF(B722="","",IF(INDIRECT("減額一覧!BO"&amp;P722)=0.08,0.08,0.1))</f>
        <v/>
      </c>
      <c r="J722" s="52"/>
      <c r="K722" s="95" t="str">
        <f t="shared" ca="1" si="1184"/>
        <v/>
      </c>
      <c r="L722" s="58" t="str">
        <f t="shared" ca="1" si="1146"/>
        <v/>
      </c>
      <c r="N722" s="113" t="str">
        <f t="shared" ca="1" si="1686"/>
        <v/>
      </c>
      <c r="O722" s="114" t="str">
        <f t="shared" ref="O722" ca="1" si="1694">IF(B722="","",IF(INDIRECT("減額一覧!BO"&amp;P722)=0.08,0.08,0.1))</f>
        <v/>
      </c>
      <c r="P722" s="38">
        <v>114</v>
      </c>
      <c r="Q722" s="38" t="str">
        <f t="shared" ca="1" si="1688"/>
        <v/>
      </c>
      <c r="R722" s="38" t="str">
        <f t="shared" ca="1" si="1688"/>
        <v/>
      </c>
      <c r="S722" s="66" t="str">
        <f t="shared" ca="1" si="1148"/>
        <v/>
      </c>
      <c r="T722" s="105" t="str">
        <f t="shared" ca="1" si="1661"/>
        <v/>
      </c>
    </row>
    <row r="723" spans="1:20" ht="20.25" hidden="1" thickTop="1" thickBot="1">
      <c r="B723" s="64"/>
      <c r="C723" s="41" t="str">
        <f>IF(B723="","",減額一覧!C419)</f>
        <v/>
      </c>
      <c r="D723" s="43"/>
      <c r="E723" s="21"/>
      <c r="F723" s="22" t="s">
        <v>69</v>
      </c>
      <c r="G723" s="23">
        <f t="shared" ref="G723:H723" si="1695">SUBTOTAL(9,G719:G722)</f>
        <v>0</v>
      </c>
      <c r="H723" s="23">
        <f t="shared" si="1695"/>
        <v>0</v>
      </c>
      <c r="I723" s="30"/>
      <c r="J723" s="53"/>
      <c r="K723" s="96" t="str">
        <f t="shared" si="1184"/>
        <v/>
      </c>
      <c r="L723" s="59" t="str">
        <f t="shared" si="1146"/>
        <v/>
      </c>
      <c r="N723" s="108" t="str">
        <f t="shared" ref="N723" si="1696">IF(AND(G723=0,H723=0),"","小計")</f>
        <v/>
      </c>
      <c r="O723" s="108" t="str">
        <f t="shared" ref="O723" si="1697">IF(AND(G723=0,H723=0),"","小計")</f>
        <v/>
      </c>
      <c r="P723" s="38"/>
      <c r="Q723" s="38"/>
      <c r="R723" s="38"/>
      <c r="S723" s="66" t="str">
        <f t="shared" si="1148"/>
        <v/>
      </c>
      <c r="T723" s="105" t="str">
        <f t="shared" si="1661"/>
        <v/>
      </c>
    </row>
    <row r="724" spans="1:20" ht="20.25" hidden="1" thickTop="1" thickBot="1">
      <c r="A724" t="str">
        <f ca="1">IF(B724="","",INDIRECT("減額一覧!B"&amp;$P724))</f>
        <v/>
      </c>
      <c r="B724" s="61" t="str">
        <f t="shared" ref="B724" ca="1" si="1698">IF(INDIRECT("減額一覧!BA"&amp;P724)=1,INDIRECT("減額一覧!M"&amp;P724),"")</f>
        <v/>
      </c>
      <c r="C724" s="36" t="str">
        <f ca="1">IF(B724="","",INDIRECT("減額一覧!C"&amp;$P724))</f>
        <v/>
      </c>
      <c r="D724" s="78" t="str">
        <f ca="1">IF($B724="","",INDIRECT("減額一覧!G"&amp;$P724))</f>
        <v/>
      </c>
      <c r="E724" s="19" t="str">
        <f ca="1">IF(B724="","",INDIRECT("減額一覧!H"&amp;P724))</f>
        <v/>
      </c>
      <c r="F724" s="19" t="str">
        <f ca="1">IF($B724="","",INDIRECT("減額一覧!T"&amp;P724))</f>
        <v/>
      </c>
      <c r="G724" s="20" t="str">
        <f ca="1">IF($B724="","",INDIRECT("減額一覧!U"&amp;P724))</f>
        <v/>
      </c>
      <c r="H724" s="20" t="str">
        <f ca="1">IF($B724="","",INDIRECT("減額一覧!V"&amp;P724))</f>
        <v/>
      </c>
      <c r="I724" s="32" t="str">
        <f ca="1">IF(B724="","",IF(INDIRECT("減額一覧!BL"&amp;P724)=0.08,0.08,0.1))</f>
        <v/>
      </c>
      <c r="J724" s="51"/>
      <c r="K724" s="94" t="str">
        <f t="shared" ca="1" si="1184"/>
        <v/>
      </c>
      <c r="L724" s="56" t="str">
        <f t="shared" ca="1" si="1146"/>
        <v/>
      </c>
      <c r="N724" s="113" t="str">
        <f t="shared" ref="N724:N727" ca="1" si="1699">IF(A724="","",IF(A724&gt;3000,"月ヶ瀬",IF(A724&gt;=2000,"都祁","市内")))</f>
        <v/>
      </c>
      <c r="O724" s="114" t="str">
        <f t="shared" ref="O724" ca="1" si="1700">IF(B724="","",IF(INDIRECT("減額一覧!BL"&amp;P724)=0.08,0.08,0.1))</f>
        <v/>
      </c>
      <c r="P724" s="38">
        <v>115</v>
      </c>
      <c r="Q724" s="38" t="str">
        <f t="shared" ref="Q724:R727" ca="1" si="1701">IF(G724="","",IF(G724&gt;0,1,""))</f>
        <v/>
      </c>
      <c r="R724" s="38" t="str">
        <f t="shared" ca="1" si="1701"/>
        <v/>
      </c>
      <c r="S724" s="66" t="str">
        <f t="shared" ca="1" si="1148"/>
        <v/>
      </c>
      <c r="T724" s="105" t="str">
        <f t="shared" ca="1" si="1661"/>
        <v/>
      </c>
    </row>
    <row r="725" spans="1:20" ht="20.25" hidden="1" thickTop="1" thickBot="1">
      <c r="A725" t="str">
        <f ca="1">IF(B725="","",INDIRECT("減額一覧!B"&amp;$P725))</f>
        <v/>
      </c>
      <c r="B725" s="61" t="str">
        <f t="shared" ref="B725" ca="1" si="1702">IF(INDIRECT("減額一覧!BB"&amp;P725)=1,INDIRECT("減額一覧!W"&amp;P725),"")</f>
        <v/>
      </c>
      <c r="C725" s="44" t="str">
        <f ca="1">IF(B725="","",INDIRECT("減額一覧!C"&amp;$P725))</f>
        <v/>
      </c>
      <c r="D725" s="79" t="str">
        <f ca="1">IF($B725="","",INDIRECT("減額一覧!G"&amp;$P725))</f>
        <v/>
      </c>
      <c r="E725" s="19" t="str">
        <f ca="1">IF(B725="","",INDIRECT("減額一覧!H"&amp;P725))</f>
        <v/>
      </c>
      <c r="F725" s="19" t="str">
        <f ca="1">IF($B725="","",INDIRECT("減額一覧!AD"&amp;P725))</f>
        <v/>
      </c>
      <c r="G725" s="20" t="str">
        <f ca="1">IF($B725="","",INDIRECT("減額一覧!AE"&amp;P725))</f>
        <v/>
      </c>
      <c r="H725" s="20" t="str">
        <f ca="1">IF($B725="","",INDIRECT("減額一覧!AF"&amp;P725))</f>
        <v/>
      </c>
      <c r="I725" s="32" t="str">
        <f ca="1">IF(B725="","",IF(INDIRECT("減額一覧!BM"&amp;P725)=0.08,0.08,0.1))</f>
        <v/>
      </c>
      <c r="J725" s="52"/>
      <c r="K725" s="95" t="str">
        <f t="shared" ca="1" si="1184"/>
        <v/>
      </c>
      <c r="L725" s="58" t="str">
        <f t="shared" ca="1" si="1146"/>
        <v/>
      </c>
      <c r="N725" s="113" t="str">
        <f t="shared" ca="1" si="1699"/>
        <v/>
      </c>
      <c r="O725" s="114" t="str">
        <f t="shared" ref="O725" ca="1" si="1703">IF(B725="","",IF(INDIRECT("減額一覧!BM"&amp;P725)=0.08,0.08,0.1))</f>
        <v/>
      </c>
      <c r="P725" s="38">
        <v>115</v>
      </c>
      <c r="Q725" s="38" t="str">
        <f t="shared" ca="1" si="1701"/>
        <v/>
      </c>
      <c r="R725" s="38" t="str">
        <f t="shared" ca="1" si="1701"/>
        <v/>
      </c>
      <c r="S725" s="66" t="str">
        <f t="shared" ca="1" si="1148"/>
        <v/>
      </c>
      <c r="T725" s="105" t="str">
        <f t="shared" ca="1" si="1661"/>
        <v/>
      </c>
    </row>
    <row r="726" spans="1:20" ht="20.25" hidden="1" thickTop="1" thickBot="1">
      <c r="A726" t="str">
        <f ca="1">IF(B726="","",INDIRECT("減額一覧!B"&amp;$P726))</f>
        <v/>
      </c>
      <c r="B726" s="61" t="str">
        <f t="shared" ref="B726" ca="1" si="1704">IF(INDIRECT("減額一覧!BC"&amp;P726)=1,INDIRECT("減額一覧!AG"&amp;P726),"")</f>
        <v/>
      </c>
      <c r="C726" s="36" t="str">
        <f ca="1">IF(B726="","",INDIRECT("減額一覧!C"&amp;$P726))</f>
        <v/>
      </c>
      <c r="D726" s="80" t="str">
        <f ca="1">IF($B726="","",INDIRECT("減額一覧!G"&amp;$P726))</f>
        <v/>
      </c>
      <c r="E726" s="19" t="str">
        <f ca="1">IF(B726="","",INDIRECT("減額一覧!H"&amp;P726))</f>
        <v/>
      </c>
      <c r="F726" s="19" t="str">
        <f ca="1">IF($B726="","",INDIRECT("減額一覧!AN"&amp;P726))</f>
        <v/>
      </c>
      <c r="G726" s="20" t="str">
        <f ca="1">IF($B726="","",INDIRECT("減額一覧!AO"&amp;P726))</f>
        <v/>
      </c>
      <c r="H726" s="20" t="str">
        <f ca="1">IF($B726="","",INDIRECT("減額一覧!AP"&amp;P726))</f>
        <v/>
      </c>
      <c r="I726" s="32" t="str">
        <f ca="1">IF(B726="","",IF(INDIRECT("減額一覧!BN"&amp;P726)=0.08,0.08,0.1))</f>
        <v/>
      </c>
      <c r="J726" s="52"/>
      <c r="K726" s="95" t="str">
        <f t="shared" ca="1" si="1184"/>
        <v/>
      </c>
      <c r="L726" s="58" t="str">
        <f t="shared" ca="1" si="1146"/>
        <v/>
      </c>
      <c r="N726" s="113" t="str">
        <f t="shared" ca="1" si="1699"/>
        <v/>
      </c>
      <c r="O726" s="114" t="str">
        <f t="shared" ref="O726" ca="1" si="1705">IF(B726="","",IF(INDIRECT("減額一覧!BN"&amp;P726)=0.08,0.08,0.1))</f>
        <v/>
      </c>
      <c r="P726" s="38">
        <v>115</v>
      </c>
      <c r="Q726" s="38" t="str">
        <f t="shared" ca="1" si="1701"/>
        <v/>
      </c>
      <c r="R726" s="38" t="str">
        <f t="shared" ca="1" si="1701"/>
        <v/>
      </c>
      <c r="S726" s="66" t="str">
        <f t="shared" ca="1" si="1148"/>
        <v/>
      </c>
      <c r="T726" s="105" t="str">
        <f t="shared" ca="1" si="1661"/>
        <v/>
      </c>
    </row>
    <row r="727" spans="1:20" ht="20.25" hidden="1" thickTop="1" thickBot="1">
      <c r="A727" t="str">
        <f ca="1">IF(B727="","",INDIRECT("減額一覧!B"&amp;$P727))</f>
        <v/>
      </c>
      <c r="B727" s="61" t="str">
        <f t="shared" ref="B727" ca="1" si="1706">IF(INDIRECT("減額一覧!BD"&amp;P727)=1,INDIRECT("減額一覧!AQ"&amp;P727),"")</f>
        <v/>
      </c>
      <c r="C727" s="45" t="str">
        <f ca="1">IF(B727="","",INDIRECT("減額一覧!C"&amp;$P727))</f>
        <v/>
      </c>
      <c r="D727" s="79" t="str">
        <f ca="1">IF($B727="","",INDIRECT("減額一覧!G"&amp;$P727))</f>
        <v/>
      </c>
      <c r="E727" s="19" t="str">
        <f ca="1">IF(B727="","",INDIRECT("減額一覧!H"&amp;P727))</f>
        <v/>
      </c>
      <c r="F727" s="19" t="str">
        <f ca="1">IF($B727="","",INDIRECT("減額一覧!AX"&amp;P727))</f>
        <v/>
      </c>
      <c r="G727" s="20" t="str">
        <f ca="1">IF($B727="","",INDIRECT("減額一覧!AY"&amp;P727))</f>
        <v/>
      </c>
      <c r="H727" s="20" t="str">
        <f ca="1">IF($B727="","",INDIRECT("減額一覧!AZ"&amp;P727))</f>
        <v/>
      </c>
      <c r="I727" s="32" t="str">
        <f ca="1">IF(B727="","",IF(INDIRECT("減額一覧!BO"&amp;P727)=0.08,0.08,0.1))</f>
        <v/>
      </c>
      <c r="J727" s="52"/>
      <c r="K727" s="95" t="str">
        <f t="shared" ca="1" si="1184"/>
        <v/>
      </c>
      <c r="L727" s="58" t="str">
        <f t="shared" ca="1" si="1146"/>
        <v/>
      </c>
      <c r="N727" s="113" t="str">
        <f t="shared" ca="1" si="1699"/>
        <v/>
      </c>
      <c r="O727" s="114" t="str">
        <f t="shared" ref="O727" ca="1" si="1707">IF(B727="","",IF(INDIRECT("減額一覧!BO"&amp;P727)=0.08,0.08,0.1))</f>
        <v/>
      </c>
      <c r="P727" s="38">
        <v>115</v>
      </c>
      <c r="Q727" s="38" t="str">
        <f t="shared" ca="1" si="1701"/>
        <v/>
      </c>
      <c r="R727" s="38" t="str">
        <f t="shared" ca="1" si="1701"/>
        <v/>
      </c>
      <c r="S727" s="66" t="str">
        <f t="shared" ca="1" si="1148"/>
        <v/>
      </c>
      <c r="T727" s="105" t="str">
        <f t="shared" ca="1" si="1661"/>
        <v/>
      </c>
    </row>
    <row r="728" spans="1:20" ht="20.25" hidden="1" thickTop="1" thickBot="1">
      <c r="B728" s="64"/>
      <c r="C728" s="41" t="str">
        <f>IF(B728="","",減額一覧!C424)</f>
        <v/>
      </c>
      <c r="D728" s="43"/>
      <c r="E728" s="21"/>
      <c r="F728" s="22" t="s">
        <v>69</v>
      </c>
      <c r="G728" s="23">
        <f t="shared" ref="G728:H728" si="1708">SUBTOTAL(9,G724:G727)</f>
        <v>0</v>
      </c>
      <c r="H728" s="23">
        <f t="shared" si="1708"/>
        <v>0</v>
      </c>
      <c r="I728" s="30"/>
      <c r="J728" s="53"/>
      <c r="K728" s="96" t="str">
        <f t="shared" si="1184"/>
        <v/>
      </c>
      <c r="L728" s="59" t="str">
        <f t="shared" si="1146"/>
        <v/>
      </c>
      <c r="N728" s="108" t="str">
        <f t="shared" ref="N728" si="1709">IF(AND(G728=0,H728=0),"","小計")</f>
        <v/>
      </c>
      <c r="O728" s="108" t="str">
        <f t="shared" ref="O728" si="1710">IF(AND(G728=0,H728=0),"","小計")</f>
        <v/>
      </c>
      <c r="P728" s="38"/>
      <c r="Q728" s="38"/>
      <c r="R728" s="38"/>
      <c r="S728" s="66" t="str">
        <f t="shared" si="1148"/>
        <v/>
      </c>
      <c r="T728" s="105" t="str">
        <f t="shared" si="1661"/>
        <v/>
      </c>
    </row>
    <row r="729" spans="1:20" ht="20.25" hidden="1" thickTop="1" thickBot="1">
      <c r="A729" t="str">
        <f ca="1">IF(B729="","",INDIRECT("減額一覧!B"&amp;$P729))</f>
        <v/>
      </c>
      <c r="B729" s="61" t="str">
        <f t="shared" ref="B729" ca="1" si="1711">IF(INDIRECT("減額一覧!BA"&amp;P729)=1,INDIRECT("減額一覧!M"&amp;P729),"")</f>
        <v/>
      </c>
      <c r="C729" s="36" t="str">
        <f ca="1">IF(B729="","",INDIRECT("減額一覧!C"&amp;$P729))</f>
        <v/>
      </c>
      <c r="D729" s="78" t="str">
        <f ca="1">IF($B729="","",INDIRECT("減額一覧!G"&amp;$P729))</f>
        <v/>
      </c>
      <c r="E729" s="19" t="str">
        <f ca="1">IF(B729="","",INDIRECT("減額一覧!H"&amp;P729))</f>
        <v/>
      </c>
      <c r="F729" s="19" t="str">
        <f ca="1">IF($B729="","",INDIRECT("減額一覧!T"&amp;P729))</f>
        <v/>
      </c>
      <c r="G729" s="20" t="str">
        <f ca="1">IF($B729="","",INDIRECT("減額一覧!U"&amp;P729))</f>
        <v/>
      </c>
      <c r="H729" s="20" t="str">
        <f ca="1">IF($B729="","",INDIRECT("減額一覧!V"&amp;P729))</f>
        <v/>
      </c>
      <c r="I729" s="32" t="str">
        <f ca="1">IF(B729="","",IF(INDIRECT("減額一覧!BL"&amp;P729)=0.08,0.08,0.1))</f>
        <v/>
      </c>
      <c r="J729" s="51"/>
      <c r="K729" s="94" t="str">
        <f t="shared" ca="1" si="1184"/>
        <v/>
      </c>
      <c r="L729" s="56" t="str">
        <f t="shared" ca="1" si="1146"/>
        <v/>
      </c>
      <c r="N729" s="113" t="str">
        <f t="shared" ref="N729:N732" ca="1" si="1712">IF(A729="","",IF(A729&gt;3000,"月ヶ瀬",IF(A729&gt;=2000,"都祁","市内")))</f>
        <v/>
      </c>
      <c r="O729" s="114" t="str">
        <f t="shared" ref="O729" ca="1" si="1713">IF(B729="","",IF(INDIRECT("減額一覧!BL"&amp;P729)=0.08,0.08,0.1))</f>
        <v/>
      </c>
      <c r="P729" s="38">
        <v>116</v>
      </c>
      <c r="Q729" s="38" t="str">
        <f t="shared" ref="Q729:R732" ca="1" si="1714">IF(G729="","",IF(G729&gt;0,1,""))</f>
        <v/>
      </c>
      <c r="R729" s="38" t="str">
        <f t="shared" ca="1" si="1714"/>
        <v/>
      </c>
      <c r="S729" s="66" t="str">
        <f t="shared" ca="1" si="1148"/>
        <v/>
      </c>
      <c r="T729" s="105" t="str">
        <f t="shared" ca="1" si="1661"/>
        <v/>
      </c>
    </row>
    <row r="730" spans="1:20" ht="20.25" hidden="1" thickTop="1" thickBot="1">
      <c r="A730" t="str">
        <f ca="1">IF(B730="","",INDIRECT("減額一覧!B"&amp;$P730))</f>
        <v/>
      </c>
      <c r="B730" s="61" t="str">
        <f t="shared" ref="B730" ca="1" si="1715">IF(INDIRECT("減額一覧!BB"&amp;P730)=1,INDIRECT("減額一覧!W"&amp;P730),"")</f>
        <v/>
      </c>
      <c r="C730" s="44" t="str">
        <f ca="1">IF(B730="","",INDIRECT("減額一覧!C"&amp;$P730))</f>
        <v/>
      </c>
      <c r="D730" s="79" t="str">
        <f ca="1">IF($B730="","",INDIRECT("減額一覧!G"&amp;$P730))</f>
        <v/>
      </c>
      <c r="E730" s="19" t="str">
        <f ca="1">IF(B730="","",INDIRECT("減額一覧!H"&amp;P730))</f>
        <v/>
      </c>
      <c r="F730" s="19" t="str">
        <f ca="1">IF($B730="","",INDIRECT("減額一覧!AD"&amp;P730))</f>
        <v/>
      </c>
      <c r="G730" s="20" t="str">
        <f ca="1">IF($B730="","",INDIRECT("減額一覧!AE"&amp;P730))</f>
        <v/>
      </c>
      <c r="H730" s="20" t="str">
        <f ca="1">IF($B730="","",INDIRECT("減額一覧!AF"&amp;P730))</f>
        <v/>
      </c>
      <c r="I730" s="32" t="str">
        <f ca="1">IF(B730="","",IF(INDIRECT("減額一覧!BM"&amp;P730)=0.08,0.08,0.1))</f>
        <v/>
      </c>
      <c r="J730" s="52"/>
      <c r="K730" s="95" t="str">
        <f t="shared" ca="1" si="1184"/>
        <v/>
      </c>
      <c r="L730" s="58" t="str">
        <f t="shared" ca="1" si="1146"/>
        <v/>
      </c>
      <c r="N730" s="113" t="str">
        <f t="shared" ca="1" si="1712"/>
        <v/>
      </c>
      <c r="O730" s="114" t="str">
        <f t="shared" ref="O730" ca="1" si="1716">IF(B730="","",IF(INDIRECT("減額一覧!BM"&amp;P730)=0.08,0.08,0.1))</f>
        <v/>
      </c>
      <c r="P730" s="38">
        <v>116</v>
      </c>
      <c r="Q730" s="38" t="str">
        <f t="shared" ca="1" si="1714"/>
        <v/>
      </c>
      <c r="R730" s="38" t="str">
        <f t="shared" ca="1" si="1714"/>
        <v/>
      </c>
      <c r="S730" s="66" t="str">
        <f t="shared" ca="1" si="1148"/>
        <v/>
      </c>
      <c r="T730" s="105" t="str">
        <f t="shared" ca="1" si="1661"/>
        <v/>
      </c>
    </row>
    <row r="731" spans="1:20" ht="20.25" hidden="1" thickTop="1" thickBot="1">
      <c r="A731" t="str">
        <f ca="1">IF(B731="","",INDIRECT("減額一覧!B"&amp;$P731))</f>
        <v/>
      </c>
      <c r="B731" s="61" t="str">
        <f t="shared" ref="B731" ca="1" si="1717">IF(INDIRECT("減額一覧!BC"&amp;P731)=1,INDIRECT("減額一覧!AG"&amp;P731),"")</f>
        <v/>
      </c>
      <c r="C731" s="36" t="str">
        <f ca="1">IF(B731="","",INDIRECT("減額一覧!C"&amp;$P731))</f>
        <v/>
      </c>
      <c r="D731" s="80" t="str">
        <f ca="1">IF($B731="","",INDIRECT("減額一覧!G"&amp;$P731))</f>
        <v/>
      </c>
      <c r="E731" s="19" t="str">
        <f ca="1">IF(B731="","",INDIRECT("減額一覧!H"&amp;P731))</f>
        <v/>
      </c>
      <c r="F731" s="19" t="str">
        <f ca="1">IF($B731="","",INDIRECT("減額一覧!AN"&amp;P731))</f>
        <v/>
      </c>
      <c r="G731" s="20" t="str">
        <f ca="1">IF($B731="","",INDIRECT("減額一覧!AO"&amp;P731))</f>
        <v/>
      </c>
      <c r="H731" s="20" t="str">
        <f ca="1">IF($B731="","",INDIRECT("減額一覧!AP"&amp;P731))</f>
        <v/>
      </c>
      <c r="I731" s="32" t="str">
        <f ca="1">IF(B731="","",IF(INDIRECT("減額一覧!BN"&amp;P731)=0.08,0.08,0.1))</f>
        <v/>
      </c>
      <c r="J731" s="52"/>
      <c r="K731" s="95" t="str">
        <f t="shared" ca="1" si="1184"/>
        <v/>
      </c>
      <c r="L731" s="58" t="str">
        <f t="shared" ca="1" si="1146"/>
        <v/>
      </c>
      <c r="N731" s="113" t="str">
        <f t="shared" ca="1" si="1712"/>
        <v/>
      </c>
      <c r="O731" s="114" t="str">
        <f t="shared" ref="O731" ca="1" si="1718">IF(B731="","",IF(INDIRECT("減額一覧!BN"&amp;P731)=0.08,0.08,0.1))</f>
        <v/>
      </c>
      <c r="P731" s="38">
        <v>116</v>
      </c>
      <c r="Q731" s="38" t="str">
        <f t="shared" ca="1" si="1714"/>
        <v/>
      </c>
      <c r="R731" s="38" t="str">
        <f t="shared" ca="1" si="1714"/>
        <v/>
      </c>
      <c r="S731" s="66" t="str">
        <f t="shared" ca="1" si="1148"/>
        <v/>
      </c>
      <c r="T731" s="105" t="str">
        <f t="shared" ca="1" si="1661"/>
        <v/>
      </c>
    </row>
    <row r="732" spans="1:20" ht="20.25" hidden="1" thickTop="1" thickBot="1">
      <c r="A732" t="str">
        <f ca="1">IF(B732="","",INDIRECT("減額一覧!B"&amp;$P732))</f>
        <v/>
      </c>
      <c r="B732" s="61" t="str">
        <f t="shared" ref="B732" ca="1" si="1719">IF(INDIRECT("減額一覧!BD"&amp;P732)=1,INDIRECT("減額一覧!AQ"&amp;P732),"")</f>
        <v/>
      </c>
      <c r="C732" s="45" t="str">
        <f ca="1">IF(B732="","",INDIRECT("減額一覧!C"&amp;$P732))</f>
        <v/>
      </c>
      <c r="D732" s="79" t="str">
        <f ca="1">IF($B732="","",INDIRECT("減額一覧!G"&amp;$P732))</f>
        <v/>
      </c>
      <c r="E732" s="19" t="str">
        <f ca="1">IF(B732="","",INDIRECT("減額一覧!H"&amp;P732))</f>
        <v/>
      </c>
      <c r="F732" s="19" t="str">
        <f ca="1">IF($B732="","",INDIRECT("減額一覧!AX"&amp;P732))</f>
        <v/>
      </c>
      <c r="G732" s="20" t="str">
        <f ca="1">IF($B732="","",INDIRECT("減額一覧!AY"&amp;P732))</f>
        <v/>
      </c>
      <c r="H732" s="20" t="str">
        <f ca="1">IF($B732="","",INDIRECT("減額一覧!AZ"&amp;P732))</f>
        <v/>
      </c>
      <c r="I732" s="32" t="str">
        <f ca="1">IF(B732="","",IF(INDIRECT("減額一覧!BO"&amp;P732)=0.08,0.08,0.1))</f>
        <v/>
      </c>
      <c r="J732" s="52"/>
      <c r="K732" s="95" t="str">
        <f t="shared" ca="1" si="1184"/>
        <v/>
      </c>
      <c r="L732" s="58" t="str">
        <f t="shared" ca="1" si="1146"/>
        <v/>
      </c>
      <c r="N732" s="113" t="str">
        <f t="shared" ca="1" si="1712"/>
        <v/>
      </c>
      <c r="O732" s="114" t="str">
        <f t="shared" ref="O732" ca="1" si="1720">IF(B732="","",IF(INDIRECT("減額一覧!BO"&amp;P732)=0.08,0.08,0.1))</f>
        <v/>
      </c>
      <c r="P732" s="38">
        <v>116</v>
      </c>
      <c r="Q732" s="38" t="str">
        <f t="shared" ca="1" si="1714"/>
        <v/>
      </c>
      <c r="R732" s="38" t="str">
        <f t="shared" ca="1" si="1714"/>
        <v/>
      </c>
      <c r="S732" s="66" t="str">
        <f t="shared" ca="1" si="1148"/>
        <v/>
      </c>
      <c r="T732" s="105" t="str">
        <f t="shared" ca="1" si="1661"/>
        <v/>
      </c>
    </row>
    <row r="733" spans="1:20" ht="20.25" hidden="1" thickTop="1" thickBot="1">
      <c r="B733" s="64"/>
      <c r="C733" s="41" t="str">
        <f>IF(B733="","",減額一覧!C429)</f>
        <v/>
      </c>
      <c r="D733" s="43"/>
      <c r="E733" s="21"/>
      <c r="F733" s="22" t="s">
        <v>69</v>
      </c>
      <c r="G733" s="23">
        <f t="shared" ref="G733:H733" si="1721">SUBTOTAL(9,G729:G732)</f>
        <v>0</v>
      </c>
      <c r="H733" s="23">
        <f t="shared" si="1721"/>
        <v>0</v>
      </c>
      <c r="I733" s="30"/>
      <c r="J733" s="53"/>
      <c r="K733" s="96" t="str">
        <f t="shared" si="1184"/>
        <v/>
      </c>
      <c r="L733" s="59" t="str">
        <f t="shared" si="1146"/>
        <v/>
      </c>
      <c r="N733" s="108" t="str">
        <f t="shared" ref="N733" si="1722">IF(AND(G733=0,H733=0),"","小計")</f>
        <v/>
      </c>
      <c r="O733" s="108" t="str">
        <f t="shared" ref="O733" si="1723">IF(AND(G733=0,H733=0),"","小計")</f>
        <v/>
      </c>
      <c r="P733" s="38"/>
      <c r="Q733" s="38"/>
      <c r="R733" s="38"/>
      <c r="S733" s="66" t="str">
        <f t="shared" si="1148"/>
        <v/>
      </c>
      <c r="T733" s="105" t="str">
        <f t="shared" si="1661"/>
        <v/>
      </c>
    </row>
    <row r="734" spans="1:20" ht="20.25" hidden="1" thickTop="1" thickBot="1">
      <c r="A734" t="str">
        <f ca="1">IF(B734="","",INDIRECT("減額一覧!B"&amp;$P734))</f>
        <v/>
      </c>
      <c r="B734" s="61" t="str">
        <f t="shared" ref="B734" ca="1" si="1724">IF(INDIRECT("減額一覧!BA"&amp;P734)=1,INDIRECT("減額一覧!M"&amp;P734),"")</f>
        <v/>
      </c>
      <c r="C734" s="36" t="str">
        <f ca="1">IF(B734="","",INDIRECT("減額一覧!C"&amp;$P734))</f>
        <v/>
      </c>
      <c r="D734" s="78" t="str">
        <f ca="1">IF($B734="","",INDIRECT("減額一覧!G"&amp;$P734))</f>
        <v/>
      </c>
      <c r="E734" s="19" t="str">
        <f ca="1">IF(B734="","",INDIRECT("減額一覧!H"&amp;P734))</f>
        <v/>
      </c>
      <c r="F734" s="19" t="str">
        <f ca="1">IF($B734="","",INDIRECT("減額一覧!T"&amp;P734))</f>
        <v/>
      </c>
      <c r="G734" s="20" t="str">
        <f ca="1">IF($B734="","",INDIRECT("減額一覧!U"&amp;P734))</f>
        <v/>
      </c>
      <c r="H734" s="20" t="str">
        <f ca="1">IF($B734="","",INDIRECT("減額一覧!V"&amp;P734))</f>
        <v/>
      </c>
      <c r="I734" s="32" t="str">
        <f ca="1">IF(B734="","",IF(INDIRECT("減額一覧!BL"&amp;P734)=0.08,0.08,0.1))</f>
        <v/>
      </c>
      <c r="J734" s="51"/>
      <c r="K734" s="94" t="str">
        <f t="shared" ca="1" si="1184"/>
        <v/>
      </c>
      <c r="L734" s="56" t="str">
        <f t="shared" ca="1" si="1146"/>
        <v/>
      </c>
      <c r="N734" s="113" t="str">
        <f t="shared" ref="N734:N737" ca="1" si="1725">IF(A734="","",IF(A734&gt;3000,"月ヶ瀬",IF(A734&gt;=2000,"都祁","市内")))</f>
        <v/>
      </c>
      <c r="O734" s="114" t="str">
        <f t="shared" ref="O734" ca="1" si="1726">IF(B734="","",IF(INDIRECT("減額一覧!BL"&amp;P734)=0.08,0.08,0.1))</f>
        <v/>
      </c>
      <c r="P734" s="38">
        <v>117</v>
      </c>
      <c r="Q734" s="38" t="str">
        <f t="shared" ref="Q734:R737" ca="1" si="1727">IF(G734="","",IF(G734&gt;0,1,""))</f>
        <v/>
      </c>
      <c r="R734" s="38" t="str">
        <f t="shared" ca="1" si="1727"/>
        <v/>
      </c>
      <c r="S734" s="66" t="str">
        <f t="shared" ca="1" si="1148"/>
        <v/>
      </c>
      <c r="T734" s="105" t="str">
        <f t="shared" ca="1" si="1661"/>
        <v/>
      </c>
    </row>
    <row r="735" spans="1:20" ht="20.25" hidden="1" thickTop="1" thickBot="1">
      <c r="A735" t="str">
        <f ca="1">IF(B735="","",INDIRECT("減額一覧!B"&amp;$P735))</f>
        <v/>
      </c>
      <c r="B735" s="61" t="str">
        <f t="shared" ref="B735" ca="1" si="1728">IF(INDIRECT("減額一覧!BB"&amp;P735)=1,INDIRECT("減額一覧!W"&amp;P735),"")</f>
        <v/>
      </c>
      <c r="C735" s="44" t="str">
        <f ca="1">IF(B735="","",INDIRECT("減額一覧!C"&amp;$P735))</f>
        <v/>
      </c>
      <c r="D735" s="79" t="str">
        <f ca="1">IF($B735="","",INDIRECT("減額一覧!G"&amp;$P735))</f>
        <v/>
      </c>
      <c r="E735" s="19" t="str">
        <f ca="1">IF(B735="","",INDIRECT("減額一覧!H"&amp;P735))</f>
        <v/>
      </c>
      <c r="F735" s="19" t="str">
        <f ca="1">IF($B735="","",INDIRECT("減額一覧!AD"&amp;P735))</f>
        <v/>
      </c>
      <c r="G735" s="20" t="str">
        <f ca="1">IF($B735="","",INDIRECT("減額一覧!AE"&amp;P735))</f>
        <v/>
      </c>
      <c r="H735" s="20" t="str">
        <f ca="1">IF($B735="","",INDIRECT("減額一覧!AF"&amp;P735))</f>
        <v/>
      </c>
      <c r="I735" s="32" t="str">
        <f ca="1">IF(B735="","",IF(INDIRECT("減額一覧!BM"&amp;P735)=0.08,0.08,0.1))</f>
        <v/>
      </c>
      <c r="J735" s="52"/>
      <c r="K735" s="95" t="str">
        <f t="shared" ca="1" si="1184"/>
        <v/>
      </c>
      <c r="L735" s="58" t="str">
        <f t="shared" ca="1" si="1146"/>
        <v/>
      </c>
      <c r="N735" s="113" t="str">
        <f t="shared" ca="1" si="1725"/>
        <v/>
      </c>
      <c r="O735" s="114" t="str">
        <f t="shared" ref="O735" ca="1" si="1729">IF(B735="","",IF(INDIRECT("減額一覧!BM"&amp;P735)=0.08,0.08,0.1))</f>
        <v/>
      </c>
      <c r="P735" s="38">
        <v>117</v>
      </c>
      <c r="Q735" s="38" t="str">
        <f t="shared" ca="1" si="1727"/>
        <v/>
      </c>
      <c r="R735" s="38" t="str">
        <f t="shared" ca="1" si="1727"/>
        <v/>
      </c>
      <c r="S735" s="66" t="str">
        <f t="shared" ca="1" si="1148"/>
        <v/>
      </c>
      <c r="T735" s="105" t="str">
        <f t="shared" ca="1" si="1661"/>
        <v/>
      </c>
    </row>
    <row r="736" spans="1:20" ht="20.25" hidden="1" thickTop="1" thickBot="1">
      <c r="A736" t="str">
        <f ca="1">IF(B736="","",INDIRECT("減額一覧!B"&amp;$P736))</f>
        <v/>
      </c>
      <c r="B736" s="61" t="str">
        <f t="shared" ref="B736" ca="1" si="1730">IF(INDIRECT("減額一覧!BC"&amp;P736)=1,INDIRECT("減額一覧!AG"&amp;P736),"")</f>
        <v/>
      </c>
      <c r="C736" s="36" t="str">
        <f ca="1">IF(B736="","",INDIRECT("減額一覧!C"&amp;$P736))</f>
        <v/>
      </c>
      <c r="D736" s="80" t="str">
        <f ca="1">IF($B736="","",INDIRECT("減額一覧!G"&amp;$P736))</f>
        <v/>
      </c>
      <c r="E736" s="19" t="str">
        <f ca="1">IF(B736="","",INDIRECT("減額一覧!H"&amp;P736))</f>
        <v/>
      </c>
      <c r="F736" s="19" t="str">
        <f ca="1">IF($B736="","",INDIRECT("減額一覧!AN"&amp;P736))</f>
        <v/>
      </c>
      <c r="G736" s="20" t="str">
        <f ca="1">IF($B736="","",INDIRECT("減額一覧!AO"&amp;P736))</f>
        <v/>
      </c>
      <c r="H736" s="20" t="str">
        <f ca="1">IF($B736="","",INDIRECT("減額一覧!AP"&amp;P736))</f>
        <v/>
      </c>
      <c r="I736" s="32" t="str">
        <f ca="1">IF(B736="","",IF(INDIRECT("減額一覧!BN"&amp;P736)=0.08,0.08,0.1))</f>
        <v/>
      </c>
      <c r="J736" s="52"/>
      <c r="K736" s="95" t="str">
        <f t="shared" ca="1" si="1184"/>
        <v/>
      </c>
      <c r="L736" s="58" t="str">
        <f t="shared" ca="1" si="1146"/>
        <v/>
      </c>
      <c r="N736" s="113" t="str">
        <f t="shared" ca="1" si="1725"/>
        <v/>
      </c>
      <c r="O736" s="114" t="str">
        <f t="shared" ref="O736" ca="1" si="1731">IF(B736="","",IF(INDIRECT("減額一覧!BN"&amp;P736)=0.08,0.08,0.1))</f>
        <v/>
      </c>
      <c r="P736" s="38">
        <v>117</v>
      </c>
      <c r="Q736" s="38" t="str">
        <f t="shared" ca="1" si="1727"/>
        <v/>
      </c>
      <c r="R736" s="38" t="str">
        <f t="shared" ca="1" si="1727"/>
        <v/>
      </c>
      <c r="S736" s="66" t="str">
        <f t="shared" ca="1" si="1148"/>
        <v/>
      </c>
      <c r="T736" s="105" t="str">
        <f t="shared" ca="1" si="1661"/>
        <v/>
      </c>
    </row>
    <row r="737" spans="1:20" ht="20.25" hidden="1" thickTop="1" thickBot="1">
      <c r="A737" t="str">
        <f ca="1">IF(B737="","",INDIRECT("減額一覧!B"&amp;$P737))</f>
        <v/>
      </c>
      <c r="B737" s="61" t="str">
        <f t="shared" ref="B737" ca="1" si="1732">IF(INDIRECT("減額一覧!BD"&amp;P737)=1,INDIRECT("減額一覧!AQ"&amp;P737),"")</f>
        <v/>
      </c>
      <c r="C737" s="45" t="str">
        <f ca="1">IF(B737="","",INDIRECT("減額一覧!C"&amp;$P737))</f>
        <v/>
      </c>
      <c r="D737" s="79" t="str">
        <f ca="1">IF($B737="","",INDIRECT("減額一覧!G"&amp;$P737))</f>
        <v/>
      </c>
      <c r="E737" s="19" t="str">
        <f ca="1">IF(B737="","",INDIRECT("減額一覧!H"&amp;P737))</f>
        <v/>
      </c>
      <c r="F737" s="19" t="str">
        <f ca="1">IF($B737="","",INDIRECT("減額一覧!AX"&amp;P737))</f>
        <v/>
      </c>
      <c r="G737" s="20" t="str">
        <f ca="1">IF($B737="","",INDIRECT("減額一覧!AY"&amp;P737))</f>
        <v/>
      </c>
      <c r="H737" s="20" t="str">
        <f ca="1">IF($B737="","",INDIRECT("減額一覧!AZ"&amp;P737))</f>
        <v/>
      </c>
      <c r="I737" s="32" t="str">
        <f ca="1">IF(B737="","",IF(INDIRECT("減額一覧!BO"&amp;P737)=0.08,0.08,0.1))</f>
        <v/>
      </c>
      <c r="J737" s="52"/>
      <c r="K737" s="95" t="str">
        <f t="shared" ca="1" si="1184"/>
        <v/>
      </c>
      <c r="L737" s="58" t="str">
        <f t="shared" ca="1" si="1146"/>
        <v/>
      </c>
      <c r="N737" s="113" t="str">
        <f t="shared" ca="1" si="1725"/>
        <v/>
      </c>
      <c r="O737" s="114" t="str">
        <f t="shared" ref="O737" ca="1" si="1733">IF(B737="","",IF(INDIRECT("減額一覧!BO"&amp;P737)=0.08,0.08,0.1))</f>
        <v/>
      </c>
      <c r="P737" s="38">
        <v>117</v>
      </c>
      <c r="Q737" s="38" t="str">
        <f t="shared" ca="1" si="1727"/>
        <v/>
      </c>
      <c r="R737" s="38" t="str">
        <f t="shared" ca="1" si="1727"/>
        <v/>
      </c>
      <c r="S737" s="66" t="str">
        <f t="shared" ca="1" si="1148"/>
        <v/>
      </c>
      <c r="T737" s="105" t="str">
        <f t="shared" ca="1" si="1661"/>
        <v/>
      </c>
    </row>
    <row r="738" spans="1:20" ht="20.25" hidden="1" thickTop="1" thickBot="1">
      <c r="A738" t="str">
        <f t="shared" ref="A738" ca="1" si="1734">IF(B738="","",INDIRECT("減額一覧!B"&amp;$P738))</f>
        <v/>
      </c>
      <c r="B738" s="64"/>
      <c r="C738" s="41" t="str">
        <f>IF(B738="","",減額一覧!C434)</f>
        <v/>
      </c>
      <c r="D738" s="43"/>
      <c r="E738" s="21"/>
      <c r="F738" s="22" t="s">
        <v>69</v>
      </c>
      <c r="G738" s="23">
        <f t="shared" ref="G738:H738" si="1735">SUBTOTAL(9,G734:G737)</f>
        <v>0</v>
      </c>
      <c r="H738" s="23">
        <f t="shared" si="1735"/>
        <v>0</v>
      </c>
      <c r="I738" s="30"/>
      <c r="J738" s="53"/>
      <c r="K738" s="96" t="str">
        <f t="shared" ca="1" si="1184"/>
        <v/>
      </c>
      <c r="L738" s="59" t="str">
        <f t="shared" si="1146"/>
        <v/>
      </c>
      <c r="N738" s="108" t="str">
        <f t="shared" ref="N738" si="1736">IF(AND(G738=0,H738=0),"","小計")</f>
        <v/>
      </c>
      <c r="O738" s="108" t="str">
        <f t="shared" ref="O738" si="1737">IF(AND(G738=0,H738=0),"","小計")</f>
        <v/>
      </c>
      <c r="P738" s="38"/>
      <c r="Q738" s="38"/>
      <c r="R738" s="38"/>
      <c r="S738" s="66" t="str">
        <f t="shared" si="1148"/>
        <v/>
      </c>
      <c r="T738" s="105" t="str">
        <f t="shared" si="1661"/>
        <v/>
      </c>
    </row>
    <row r="739" spans="1:20" ht="20.25" hidden="1" thickTop="1" thickBot="1">
      <c r="A739" t="str">
        <f ca="1">IF(B739="","",INDIRECT("減額一覧!B"&amp;$P739))</f>
        <v/>
      </c>
      <c r="B739" s="61" t="str">
        <f t="shared" ref="B739" ca="1" si="1738">IF(INDIRECT("減額一覧!BA"&amp;P739)=1,INDIRECT("減額一覧!M"&amp;P739),"")</f>
        <v/>
      </c>
      <c r="C739" s="36" t="str">
        <f ca="1">IF(B739="","",INDIRECT("減額一覧!C"&amp;$P739))</f>
        <v/>
      </c>
      <c r="D739" s="78" t="str">
        <f ca="1">IF($B739="","",INDIRECT("減額一覧!G"&amp;$P739))</f>
        <v/>
      </c>
      <c r="E739" s="19" t="str">
        <f ca="1">IF(B739="","",INDIRECT("減額一覧!H"&amp;P739))</f>
        <v/>
      </c>
      <c r="F739" s="19" t="str">
        <f ca="1">IF($B739="","",INDIRECT("減額一覧!T"&amp;P739))</f>
        <v/>
      </c>
      <c r="G739" s="20" t="str">
        <f ca="1">IF($B739="","",INDIRECT("減額一覧!U"&amp;P739))</f>
        <v/>
      </c>
      <c r="H739" s="20" t="str">
        <f ca="1">IF($B739="","",INDIRECT("減額一覧!V"&amp;P739))</f>
        <v/>
      </c>
      <c r="I739" s="32" t="str">
        <f ca="1">IF(B739="","",IF(INDIRECT("減額一覧!BL"&amp;P739)=0.08,0.08,0.1))</f>
        <v/>
      </c>
      <c r="J739" s="51"/>
      <c r="K739" s="94" t="str">
        <f t="shared" ca="1" si="1184"/>
        <v/>
      </c>
      <c r="L739" s="56" t="str">
        <f t="shared" ca="1" si="1146"/>
        <v/>
      </c>
      <c r="N739" s="113" t="str">
        <f t="shared" ref="N739:N742" ca="1" si="1739">IF(A739="","",IF(A739&gt;3000,"月ヶ瀬",IF(A739&gt;=2000,"都祁","市内")))</f>
        <v/>
      </c>
      <c r="O739" s="114" t="str">
        <f t="shared" ref="O739" ca="1" si="1740">IF(B739="","",IF(INDIRECT("減額一覧!BL"&amp;P739)=0.08,0.08,0.1))</f>
        <v/>
      </c>
      <c r="P739" s="38">
        <v>114</v>
      </c>
      <c r="Q739" s="38" t="str">
        <f t="shared" ref="Q739:R742" ca="1" si="1741">IF(G739="","",IF(G739&gt;0,1,""))</f>
        <v/>
      </c>
      <c r="R739" s="38" t="str">
        <f t="shared" ca="1" si="1741"/>
        <v/>
      </c>
      <c r="S739" s="66" t="str">
        <f t="shared" ca="1" si="1148"/>
        <v/>
      </c>
      <c r="T739" s="105" t="str">
        <f t="shared" ca="1" si="1661"/>
        <v/>
      </c>
    </row>
    <row r="740" spans="1:20" ht="20.25" hidden="1" thickTop="1" thickBot="1">
      <c r="A740" t="str">
        <f ca="1">IF(B740="","",INDIRECT("減額一覧!B"&amp;$P740))</f>
        <v/>
      </c>
      <c r="B740" s="61" t="str">
        <f t="shared" ref="B740" ca="1" si="1742">IF(INDIRECT("減額一覧!BB"&amp;P740)=1,INDIRECT("減額一覧!W"&amp;P740),"")</f>
        <v/>
      </c>
      <c r="C740" s="44" t="str">
        <f ca="1">IF(B740="","",INDIRECT("減額一覧!C"&amp;$P740))</f>
        <v/>
      </c>
      <c r="D740" s="79" t="str">
        <f ca="1">IF($B740="","",INDIRECT("減額一覧!G"&amp;$P740))</f>
        <v/>
      </c>
      <c r="E740" s="19" t="str">
        <f ca="1">IF(B740="","",INDIRECT("減額一覧!H"&amp;P740))</f>
        <v/>
      </c>
      <c r="F740" s="19" t="str">
        <f ca="1">IF($B740="","",INDIRECT("減額一覧!AD"&amp;P740))</f>
        <v/>
      </c>
      <c r="G740" s="20" t="str">
        <f ca="1">IF($B740="","",INDIRECT("減額一覧!AE"&amp;P740))</f>
        <v/>
      </c>
      <c r="H740" s="20" t="str">
        <f ca="1">IF($B740="","",INDIRECT("減額一覧!AF"&amp;P740))</f>
        <v/>
      </c>
      <c r="I740" s="32" t="str">
        <f ca="1">IF(B740="","",IF(INDIRECT("減額一覧!BM"&amp;P740)=0.08,0.08,0.1))</f>
        <v/>
      </c>
      <c r="J740" s="52"/>
      <c r="K740" s="95" t="str">
        <f t="shared" ca="1" si="1184"/>
        <v/>
      </c>
      <c r="L740" s="58" t="str">
        <f t="shared" ca="1" si="1146"/>
        <v/>
      </c>
      <c r="N740" s="113" t="str">
        <f t="shared" ca="1" si="1739"/>
        <v/>
      </c>
      <c r="O740" s="114" t="str">
        <f t="shared" ref="O740" ca="1" si="1743">IF(B740="","",IF(INDIRECT("減額一覧!BM"&amp;P740)=0.08,0.08,0.1))</f>
        <v/>
      </c>
      <c r="P740" s="38">
        <v>114</v>
      </c>
      <c r="Q740" s="38" t="str">
        <f t="shared" ca="1" si="1741"/>
        <v/>
      </c>
      <c r="R740" s="38" t="str">
        <f t="shared" ca="1" si="1741"/>
        <v/>
      </c>
      <c r="S740" s="66" t="str">
        <f t="shared" ca="1" si="1148"/>
        <v/>
      </c>
      <c r="T740" s="105" t="str">
        <f t="shared" ca="1" si="1661"/>
        <v/>
      </c>
    </row>
    <row r="741" spans="1:20" ht="20.25" hidden="1" thickTop="1" thickBot="1">
      <c r="A741" t="str">
        <f ca="1">IF(B741="","",INDIRECT("減額一覧!B"&amp;$P741))</f>
        <v/>
      </c>
      <c r="B741" s="61" t="str">
        <f t="shared" ref="B741" ca="1" si="1744">IF(INDIRECT("減額一覧!BC"&amp;P741)=1,INDIRECT("減額一覧!AG"&amp;P741),"")</f>
        <v/>
      </c>
      <c r="C741" s="36" t="str">
        <f ca="1">IF(B741="","",INDIRECT("減額一覧!C"&amp;$P741))</f>
        <v/>
      </c>
      <c r="D741" s="80" t="str">
        <f ca="1">IF($B741="","",INDIRECT("減額一覧!G"&amp;$P741))</f>
        <v/>
      </c>
      <c r="E741" s="19" t="str">
        <f ca="1">IF(B741="","",INDIRECT("減額一覧!H"&amp;P741))</f>
        <v/>
      </c>
      <c r="F741" s="19" t="str">
        <f ca="1">IF($B741="","",INDIRECT("減額一覧!AN"&amp;P741))</f>
        <v/>
      </c>
      <c r="G741" s="20" t="str">
        <f ca="1">IF($B741="","",INDIRECT("減額一覧!AO"&amp;P741))</f>
        <v/>
      </c>
      <c r="H741" s="20" t="str">
        <f ca="1">IF($B741="","",INDIRECT("減額一覧!AP"&amp;P741))</f>
        <v/>
      </c>
      <c r="I741" s="32" t="str">
        <f ca="1">IF(B741="","",IF(INDIRECT("減額一覧!BN"&amp;P741)=0.08,0.08,0.1))</f>
        <v/>
      </c>
      <c r="J741" s="52"/>
      <c r="K741" s="95" t="str">
        <f t="shared" ca="1" si="1184"/>
        <v/>
      </c>
      <c r="L741" s="58" t="str">
        <f t="shared" ca="1" si="1146"/>
        <v/>
      </c>
      <c r="N741" s="113" t="str">
        <f t="shared" ca="1" si="1739"/>
        <v/>
      </c>
      <c r="O741" s="114" t="str">
        <f t="shared" ref="O741" ca="1" si="1745">IF(B741="","",IF(INDIRECT("減額一覧!BN"&amp;P741)=0.08,0.08,0.1))</f>
        <v/>
      </c>
      <c r="P741" s="38">
        <v>114</v>
      </c>
      <c r="Q741" s="38" t="str">
        <f t="shared" ca="1" si="1741"/>
        <v/>
      </c>
      <c r="R741" s="38" t="str">
        <f t="shared" ca="1" si="1741"/>
        <v/>
      </c>
      <c r="S741" s="66" t="str">
        <f t="shared" ca="1" si="1148"/>
        <v/>
      </c>
      <c r="T741" s="105" t="str">
        <f t="shared" ca="1" si="1661"/>
        <v/>
      </c>
    </row>
    <row r="742" spans="1:20" ht="20.25" hidden="1" thickTop="1" thickBot="1">
      <c r="A742" t="str">
        <f ca="1">IF(B742="","",INDIRECT("減額一覧!B"&amp;$P742))</f>
        <v/>
      </c>
      <c r="B742" s="61" t="str">
        <f t="shared" ref="B742" ca="1" si="1746">IF(INDIRECT("減額一覧!BD"&amp;P742)=1,INDIRECT("減額一覧!AQ"&amp;P742),"")</f>
        <v/>
      </c>
      <c r="C742" s="45" t="str">
        <f ca="1">IF(B742="","",INDIRECT("減額一覧!C"&amp;$P742))</f>
        <v/>
      </c>
      <c r="D742" s="79" t="str">
        <f ca="1">IF($B742="","",INDIRECT("減額一覧!G"&amp;$P742))</f>
        <v/>
      </c>
      <c r="E742" s="19" t="str">
        <f ca="1">IF(B742="","",INDIRECT("減額一覧!H"&amp;P742))</f>
        <v/>
      </c>
      <c r="F742" s="19" t="str">
        <f ca="1">IF($B742="","",INDIRECT("減額一覧!AX"&amp;P742))</f>
        <v/>
      </c>
      <c r="G742" s="20" t="str">
        <f ca="1">IF($B742="","",INDIRECT("減額一覧!AY"&amp;P742))</f>
        <v/>
      </c>
      <c r="H742" s="20" t="str">
        <f ca="1">IF($B742="","",INDIRECT("減額一覧!AZ"&amp;P742))</f>
        <v/>
      </c>
      <c r="I742" s="32" t="str">
        <f ca="1">IF(B742="","",IF(INDIRECT("減額一覧!BO"&amp;P742)=0.08,0.08,0.1))</f>
        <v/>
      </c>
      <c r="J742" s="52"/>
      <c r="K742" s="95" t="str">
        <f t="shared" ca="1" si="1184"/>
        <v/>
      </c>
      <c r="L742" s="58" t="str">
        <f t="shared" ca="1" si="1146"/>
        <v/>
      </c>
      <c r="N742" s="113" t="str">
        <f t="shared" ca="1" si="1739"/>
        <v/>
      </c>
      <c r="O742" s="114" t="str">
        <f t="shared" ref="O742" ca="1" si="1747">IF(B742="","",IF(INDIRECT("減額一覧!BO"&amp;P742)=0.08,0.08,0.1))</f>
        <v/>
      </c>
      <c r="P742" s="38">
        <v>114</v>
      </c>
      <c r="Q742" s="38" t="str">
        <f t="shared" ca="1" si="1741"/>
        <v/>
      </c>
      <c r="R742" s="38" t="str">
        <f t="shared" ca="1" si="1741"/>
        <v/>
      </c>
      <c r="S742" s="66" t="str">
        <f t="shared" ca="1" si="1148"/>
        <v/>
      </c>
      <c r="T742" s="105" t="str">
        <f t="shared" ca="1" si="1661"/>
        <v/>
      </c>
    </row>
    <row r="743" spans="1:20" ht="20.25" hidden="1" thickTop="1" thickBot="1">
      <c r="B743" s="64"/>
      <c r="C743" s="41" t="str">
        <f>IF(B743="","",減額一覧!C439)</f>
        <v/>
      </c>
      <c r="D743" s="43"/>
      <c r="E743" s="21"/>
      <c r="F743" s="22" t="s">
        <v>69</v>
      </c>
      <c r="G743" s="23">
        <f t="shared" ref="G743:H743" si="1748">SUBTOTAL(9,G739:G742)</f>
        <v>0</v>
      </c>
      <c r="H743" s="23">
        <f t="shared" si="1748"/>
        <v>0</v>
      </c>
      <c r="I743" s="30"/>
      <c r="J743" s="53"/>
      <c r="K743" s="96" t="str">
        <f t="shared" si="1184"/>
        <v/>
      </c>
      <c r="L743" s="59" t="str">
        <f t="shared" si="1146"/>
        <v/>
      </c>
      <c r="N743" s="108" t="str">
        <f t="shared" ref="N743" si="1749">IF(AND(G743=0,H743=0),"","小計")</f>
        <v/>
      </c>
      <c r="O743" s="108" t="str">
        <f t="shared" ref="O743" si="1750">IF(AND(G743=0,H743=0),"","小計")</f>
        <v/>
      </c>
      <c r="P743" s="38"/>
      <c r="Q743" s="38"/>
      <c r="R743" s="38"/>
      <c r="S743" s="66" t="str">
        <f t="shared" si="1148"/>
        <v/>
      </c>
      <c r="T743" s="105" t="str">
        <f t="shared" si="1661"/>
        <v/>
      </c>
    </row>
    <row r="744" spans="1:20" ht="20.25" hidden="1" thickTop="1" thickBot="1">
      <c r="A744" t="str">
        <f ca="1">IF(B744="","",INDIRECT("減額一覧!B"&amp;$P744))</f>
        <v/>
      </c>
      <c r="B744" s="61" t="str">
        <f t="shared" ref="B744" ca="1" si="1751">IF(INDIRECT("減額一覧!BA"&amp;P744)=1,INDIRECT("減額一覧!M"&amp;P744),"")</f>
        <v/>
      </c>
      <c r="C744" s="36" t="str">
        <f ca="1">IF(B744="","",INDIRECT("減額一覧!C"&amp;$P744))</f>
        <v/>
      </c>
      <c r="D744" s="78" t="str">
        <f ca="1">IF($B744="","",INDIRECT("減額一覧!G"&amp;$P744))</f>
        <v/>
      </c>
      <c r="E744" s="19" t="str">
        <f ca="1">IF(B744="","",INDIRECT("減額一覧!H"&amp;P744))</f>
        <v/>
      </c>
      <c r="F744" s="19" t="str">
        <f ca="1">IF($B744="","",INDIRECT("減額一覧!T"&amp;P744))</f>
        <v/>
      </c>
      <c r="G744" s="20" t="str">
        <f ca="1">IF($B744="","",INDIRECT("減額一覧!U"&amp;P744))</f>
        <v/>
      </c>
      <c r="H744" s="20" t="str">
        <f ca="1">IF($B744="","",INDIRECT("減額一覧!V"&amp;P744))</f>
        <v/>
      </c>
      <c r="I744" s="32" t="str">
        <f ca="1">IF(B744="","",IF(INDIRECT("減額一覧!BL"&amp;P744)=0.08,0.08,0.1))</f>
        <v/>
      </c>
      <c r="J744" s="51"/>
      <c r="K744" s="94" t="str">
        <f t="shared" ca="1" si="1184"/>
        <v/>
      </c>
      <c r="L744" s="56" t="str">
        <f t="shared" ca="1" si="1146"/>
        <v/>
      </c>
      <c r="N744" s="113" t="str">
        <f t="shared" ref="N744:N747" ca="1" si="1752">IF(A744="","",IF(A744&gt;3000,"月ヶ瀬",IF(A744&gt;=2000,"都祁","市内")))</f>
        <v/>
      </c>
      <c r="O744" s="114" t="str">
        <f t="shared" ref="O744" ca="1" si="1753">IF(B744="","",IF(INDIRECT("減額一覧!BL"&amp;P744)=0.08,0.08,0.1))</f>
        <v/>
      </c>
      <c r="P744" s="38">
        <v>115</v>
      </c>
      <c r="Q744" s="38" t="str">
        <f t="shared" ref="Q744:R747" ca="1" si="1754">IF(G744="","",IF(G744&gt;0,1,""))</f>
        <v/>
      </c>
      <c r="R744" s="38" t="str">
        <f t="shared" ca="1" si="1754"/>
        <v/>
      </c>
      <c r="S744" s="66" t="str">
        <f t="shared" ca="1" si="1148"/>
        <v/>
      </c>
      <c r="T744" s="105" t="str">
        <f t="shared" ca="1" si="1661"/>
        <v/>
      </c>
    </row>
    <row r="745" spans="1:20" ht="20.25" hidden="1" thickTop="1" thickBot="1">
      <c r="A745" t="str">
        <f ca="1">IF(B745="","",INDIRECT("減額一覧!B"&amp;$P745))</f>
        <v/>
      </c>
      <c r="B745" s="61" t="str">
        <f t="shared" ref="B745" ca="1" si="1755">IF(INDIRECT("減額一覧!BB"&amp;P745)=1,INDIRECT("減額一覧!W"&amp;P745),"")</f>
        <v/>
      </c>
      <c r="C745" s="44" t="str">
        <f ca="1">IF(B745="","",INDIRECT("減額一覧!C"&amp;$P745))</f>
        <v/>
      </c>
      <c r="D745" s="79" t="str">
        <f ca="1">IF($B745="","",INDIRECT("減額一覧!G"&amp;$P745))</f>
        <v/>
      </c>
      <c r="E745" s="19" t="str">
        <f ca="1">IF(B745="","",INDIRECT("減額一覧!H"&amp;P745))</f>
        <v/>
      </c>
      <c r="F745" s="19" t="str">
        <f ca="1">IF($B745="","",INDIRECT("減額一覧!AD"&amp;P745))</f>
        <v/>
      </c>
      <c r="G745" s="20" t="str">
        <f ca="1">IF($B745="","",INDIRECT("減額一覧!AE"&amp;P745))</f>
        <v/>
      </c>
      <c r="H745" s="20" t="str">
        <f ca="1">IF($B745="","",INDIRECT("減額一覧!AF"&amp;P745))</f>
        <v/>
      </c>
      <c r="I745" s="32" t="str">
        <f ca="1">IF(B745="","",IF(INDIRECT("減額一覧!BM"&amp;P745)=0.08,0.08,0.1))</f>
        <v/>
      </c>
      <c r="J745" s="52"/>
      <c r="K745" s="95" t="str">
        <f t="shared" ca="1" si="1184"/>
        <v/>
      </c>
      <c r="L745" s="58" t="str">
        <f t="shared" ca="1" si="1146"/>
        <v/>
      </c>
      <c r="N745" s="113" t="str">
        <f t="shared" ca="1" si="1752"/>
        <v/>
      </c>
      <c r="O745" s="114" t="str">
        <f t="shared" ref="O745" ca="1" si="1756">IF(B745="","",IF(INDIRECT("減額一覧!BM"&amp;P745)=0.08,0.08,0.1))</f>
        <v/>
      </c>
      <c r="P745" s="38">
        <v>115</v>
      </c>
      <c r="Q745" s="38" t="str">
        <f t="shared" ca="1" si="1754"/>
        <v/>
      </c>
      <c r="R745" s="38" t="str">
        <f t="shared" ca="1" si="1754"/>
        <v/>
      </c>
      <c r="S745" s="66" t="str">
        <f t="shared" ca="1" si="1148"/>
        <v/>
      </c>
      <c r="T745" s="105" t="str">
        <f t="shared" ca="1" si="1661"/>
        <v/>
      </c>
    </row>
    <row r="746" spans="1:20" ht="20.25" hidden="1" thickTop="1" thickBot="1">
      <c r="A746" t="str">
        <f ca="1">IF(B746="","",INDIRECT("減額一覧!B"&amp;$P746))</f>
        <v/>
      </c>
      <c r="B746" s="61" t="str">
        <f t="shared" ref="B746" ca="1" si="1757">IF(INDIRECT("減額一覧!BC"&amp;P746)=1,INDIRECT("減額一覧!AG"&amp;P746),"")</f>
        <v/>
      </c>
      <c r="C746" s="36" t="str">
        <f ca="1">IF(B746="","",INDIRECT("減額一覧!C"&amp;$P746))</f>
        <v/>
      </c>
      <c r="D746" s="80" t="str">
        <f ca="1">IF($B746="","",INDIRECT("減額一覧!G"&amp;$P746))</f>
        <v/>
      </c>
      <c r="E746" s="19" t="str">
        <f ca="1">IF(B746="","",INDIRECT("減額一覧!H"&amp;P746))</f>
        <v/>
      </c>
      <c r="F746" s="19" t="str">
        <f ca="1">IF($B746="","",INDIRECT("減額一覧!AN"&amp;P746))</f>
        <v/>
      </c>
      <c r="G746" s="20" t="str">
        <f ca="1">IF($B746="","",INDIRECT("減額一覧!AO"&amp;P746))</f>
        <v/>
      </c>
      <c r="H746" s="20" t="str">
        <f ca="1">IF($B746="","",INDIRECT("減額一覧!AP"&amp;P746))</f>
        <v/>
      </c>
      <c r="I746" s="32" t="str">
        <f ca="1">IF(B746="","",IF(INDIRECT("減額一覧!BN"&amp;P746)=0.08,0.08,0.1))</f>
        <v/>
      </c>
      <c r="J746" s="52"/>
      <c r="K746" s="95" t="str">
        <f t="shared" ca="1" si="1184"/>
        <v/>
      </c>
      <c r="L746" s="58" t="str">
        <f t="shared" ca="1" si="1146"/>
        <v/>
      </c>
      <c r="N746" s="113" t="str">
        <f t="shared" ca="1" si="1752"/>
        <v/>
      </c>
      <c r="O746" s="114" t="str">
        <f t="shared" ref="O746" ca="1" si="1758">IF(B746="","",IF(INDIRECT("減額一覧!BN"&amp;P746)=0.08,0.08,0.1))</f>
        <v/>
      </c>
      <c r="P746" s="38">
        <v>115</v>
      </c>
      <c r="Q746" s="38" t="str">
        <f t="shared" ca="1" si="1754"/>
        <v/>
      </c>
      <c r="R746" s="38" t="str">
        <f t="shared" ca="1" si="1754"/>
        <v/>
      </c>
      <c r="S746" s="66" t="str">
        <f t="shared" ca="1" si="1148"/>
        <v/>
      </c>
      <c r="T746" s="105" t="str">
        <f t="shared" ca="1" si="1661"/>
        <v/>
      </c>
    </row>
    <row r="747" spans="1:20" ht="20.25" hidden="1" thickTop="1" thickBot="1">
      <c r="A747" t="str">
        <f ca="1">IF(B747="","",INDIRECT("減額一覧!B"&amp;$P747))</f>
        <v/>
      </c>
      <c r="B747" s="61" t="str">
        <f t="shared" ref="B747" ca="1" si="1759">IF(INDIRECT("減額一覧!BD"&amp;P747)=1,INDIRECT("減額一覧!AQ"&amp;P747),"")</f>
        <v/>
      </c>
      <c r="C747" s="45" t="str">
        <f ca="1">IF(B747="","",INDIRECT("減額一覧!C"&amp;$P747))</f>
        <v/>
      </c>
      <c r="D747" s="79" t="str">
        <f ca="1">IF($B747="","",INDIRECT("減額一覧!G"&amp;$P747))</f>
        <v/>
      </c>
      <c r="E747" s="19" t="str">
        <f ca="1">IF(B747="","",INDIRECT("減額一覧!H"&amp;P747))</f>
        <v/>
      </c>
      <c r="F747" s="19" t="str">
        <f ca="1">IF($B747="","",INDIRECT("減額一覧!AX"&amp;P747))</f>
        <v/>
      </c>
      <c r="G747" s="20" t="str">
        <f ca="1">IF($B747="","",INDIRECT("減額一覧!AY"&amp;P747))</f>
        <v/>
      </c>
      <c r="H747" s="20" t="str">
        <f ca="1">IF($B747="","",INDIRECT("減額一覧!AZ"&amp;P747))</f>
        <v/>
      </c>
      <c r="I747" s="32" t="str">
        <f ca="1">IF(B747="","",IF(INDIRECT("減額一覧!BO"&amp;P747)=0.08,0.08,0.1))</f>
        <v/>
      </c>
      <c r="J747" s="52"/>
      <c r="K747" s="95" t="str">
        <f t="shared" ca="1" si="1184"/>
        <v/>
      </c>
      <c r="L747" s="58" t="str">
        <f t="shared" ca="1" si="1146"/>
        <v/>
      </c>
      <c r="N747" s="113" t="str">
        <f t="shared" ca="1" si="1752"/>
        <v/>
      </c>
      <c r="O747" s="114" t="str">
        <f t="shared" ref="O747" ca="1" si="1760">IF(B747="","",IF(INDIRECT("減額一覧!BO"&amp;P747)=0.08,0.08,0.1))</f>
        <v/>
      </c>
      <c r="P747" s="38">
        <v>115</v>
      </c>
      <c r="Q747" s="38" t="str">
        <f t="shared" ca="1" si="1754"/>
        <v/>
      </c>
      <c r="R747" s="38" t="str">
        <f t="shared" ca="1" si="1754"/>
        <v/>
      </c>
      <c r="S747" s="66" t="str">
        <f t="shared" ca="1" si="1148"/>
        <v/>
      </c>
      <c r="T747" s="105" t="str">
        <f t="shared" ca="1" si="1661"/>
        <v/>
      </c>
    </row>
    <row r="748" spans="1:20" ht="20.25" hidden="1" thickTop="1" thickBot="1">
      <c r="B748" s="64"/>
      <c r="C748" s="41" t="str">
        <f>IF(B748="","",減額一覧!C444)</f>
        <v/>
      </c>
      <c r="D748" s="43"/>
      <c r="E748" s="21"/>
      <c r="F748" s="22" t="s">
        <v>69</v>
      </c>
      <c r="G748" s="23">
        <f t="shared" ref="G748:H748" si="1761">SUBTOTAL(9,G744:G747)</f>
        <v>0</v>
      </c>
      <c r="H748" s="23">
        <f t="shared" si="1761"/>
        <v>0</v>
      </c>
      <c r="I748" s="30"/>
      <c r="J748" s="53"/>
      <c r="K748" s="96" t="str">
        <f t="shared" si="1184"/>
        <v/>
      </c>
      <c r="L748" s="59" t="str">
        <f t="shared" si="1146"/>
        <v/>
      </c>
      <c r="N748" s="108" t="str">
        <f t="shared" ref="N748" si="1762">IF(AND(G748=0,H748=0),"","小計")</f>
        <v/>
      </c>
      <c r="O748" s="108" t="str">
        <f t="shared" ref="O748" si="1763">IF(AND(G748=0,H748=0),"","小計")</f>
        <v/>
      </c>
      <c r="P748" s="38"/>
      <c r="Q748" s="38"/>
      <c r="R748" s="38"/>
      <c r="S748" s="66" t="str">
        <f t="shared" si="1148"/>
        <v/>
      </c>
      <c r="T748" s="105" t="str">
        <f t="shared" si="1661"/>
        <v/>
      </c>
    </row>
    <row r="749" spans="1:20" ht="20.25" hidden="1" thickTop="1" thickBot="1">
      <c r="A749" t="str">
        <f ca="1">IF(B749="","",INDIRECT("減額一覧!B"&amp;$P749))</f>
        <v/>
      </c>
      <c r="B749" s="61" t="str">
        <f t="shared" ref="B749" ca="1" si="1764">IF(INDIRECT("減額一覧!BA"&amp;P749)=1,INDIRECT("減額一覧!M"&amp;P749),"")</f>
        <v/>
      </c>
      <c r="C749" s="36" t="str">
        <f ca="1">IF(B749="","",INDIRECT("減額一覧!C"&amp;$P749))</f>
        <v/>
      </c>
      <c r="D749" s="78" t="str">
        <f ca="1">IF($B749="","",INDIRECT("減額一覧!G"&amp;$P749))</f>
        <v/>
      </c>
      <c r="E749" s="19" t="str">
        <f ca="1">IF(B749="","",INDIRECT("減額一覧!H"&amp;P749))</f>
        <v/>
      </c>
      <c r="F749" s="19" t="str">
        <f ca="1">IF($B749="","",INDIRECT("減額一覧!T"&amp;P749))</f>
        <v/>
      </c>
      <c r="G749" s="20" t="str">
        <f ca="1">IF($B749="","",INDIRECT("減額一覧!U"&amp;P749))</f>
        <v/>
      </c>
      <c r="H749" s="20" t="str">
        <f ca="1">IF($B749="","",INDIRECT("減額一覧!V"&amp;P749))</f>
        <v/>
      </c>
      <c r="I749" s="32" t="str">
        <f ca="1">IF(B749="","",IF(INDIRECT("減額一覧!BL"&amp;P749)=0.08,0.08,0.1))</f>
        <v/>
      </c>
      <c r="J749" s="51"/>
      <c r="K749" s="94" t="str">
        <f t="shared" ca="1" si="1184"/>
        <v/>
      </c>
      <c r="L749" s="56" t="str">
        <f t="shared" ca="1" si="1146"/>
        <v/>
      </c>
      <c r="N749" s="113" t="str">
        <f t="shared" ref="N749:N752" ca="1" si="1765">IF(A749="","",IF(A749&gt;3000,"月ヶ瀬",IF(A749&gt;=2000,"都祁","市内")))</f>
        <v/>
      </c>
      <c r="O749" s="114" t="str">
        <f t="shared" ref="O749" ca="1" si="1766">IF(B749="","",IF(INDIRECT("減額一覧!BL"&amp;P749)=0.08,0.08,0.1))</f>
        <v/>
      </c>
      <c r="P749" s="38">
        <v>116</v>
      </c>
      <c r="Q749" s="38" t="str">
        <f t="shared" ref="Q749:R752" ca="1" si="1767">IF(G749="","",IF(G749&gt;0,1,""))</f>
        <v/>
      </c>
      <c r="R749" s="38" t="str">
        <f t="shared" ca="1" si="1767"/>
        <v/>
      </c>
      <c r="S749" s="66" t="str">
        <f t="shared" ca="1" si="1148"/>
        <v/>
      </c>
      <c r="T749" s="105" t="str">
        <f t="shared" ca="1" si="1661"/>
        <v/>
      </c>
    </row>
    <row r="750" spans="1:20" ht="20.25" hidden="1" thickTop="1" thickBot="1">
      <c r="A750" t="str">
        <f ca="1">IF(B750="","",INDIRECT("減額一覧!B"&amp;$P750))</f>
        <v/>
      </c>
      <c r="B750" s="61" t="str">
        <f t="shared" ref="B750" ca="1" si="1768">IF(INDIRECT("減額一覧!BB"&amp;P750)=1,INDIRECT("減額一覧!W"&amp;P750),"")</f>
        <v/>
      </c>
      <c r="C750" s="44" t="str">
        <f ca="1">IF(B750="","",INDIRECT("減額一覧!C"&amp;$P750))</f>
        <v/>
      </c>
      <c r="D750" s="79" t="str">
        <f ca="1">IF($B750="","",INDIRECT("減額一覧!G"&amp;$P750))</f>
        <v/>
      </c>
      <c r="E750" s="19" t="str">
        <f ca="1">IF(B750="","",INDIRECT("減額一覧!H"&amp;P750))</f>
        <v/>
      </c>
      <c r="F750" s="19" t="str">
        <f ca="1">IF($B750="","",INDIRECT("減額一覧!AD"&amp;P750))</f>
        <v/>
      </c>
      <c r="G750" s="20" t="str">
        <f ca="1">IF($B750="","",INDIRECT("減額一覧!AE"&amp;P750))</f>
        <v/>
      </c>
      <c r="H750" s="20" t="str">
        <f ca="1">IF($B750="","",INDIRECT("減額一覧!AF"&amp;P750))</f>
        <v/>
      </c>
      <c r="I750" s="32" t="str">
        <f ca="1">IF(B750="","",IF(INDIRECT("減額一覧!BM"&amp;P750)=0.08,0.08,0.1))</f>
        <v/>
      </c>
      <c r="J750" s="52"/>
      <c r="K750" s="95" t="str">
        <f t="shared" ca="1" si="1184"/>
        <v/>
      </c>
      <c r="L750" s="58" t="str">
        <f t="shared" ca="1" si="1146"/>
        <v/>
      </c>
      <c r="N750" s="113" t="str">
        <f t="shared" ca="1" si="1765"/>
        <v/>
      </c>
      <c r="O750" s="114" t="str">
        <f t="shared" ref="O750" ca="1" si="1769">IF(B750="","",IF(INDIRECT("減額一覧!BM"&amp;P750)=0.08,0.08,0.1))</f>
        <v/>
      </c>
      <c r="P750" s="38">
        <v>116</v>
      </c>
      <c r="Q750" s="38" t="str">
        <f t="shared" ca="1" si="1767"/>
        <v/>
      </c>
      <c r="R750" s="38" t="str">
        <f t="shared" ca="1" si="1767"/>
        <v/>
      </c>
      <c r="S750" s="66" t="str">
        <f t="shared" ca="1" si="1148"/>
        <v/>
      </c>
      <c r="T750" s="105" t="str">
        <f t="shared" ca="1" si="1661"/>
        <v/>
      </c>
    </row>
    <row r="751" spans="1:20" ht="20.25" hidden="1" thickTop="1" thickBot="1">
      <c r="A751" t="str">
        <f ca="1">IF(B751="","",INDIRECT("減額一覧!B"&amp;$P751))</f>
        <v/>
      </c>
      <c r="B751" s="61" t="str">
        <f t="shared" ref="B751" ca="1" si="1770">IF(INDIRECT("減額一覧!BC"&amp;P751)=1,INDIRECT("減額一覧!AG"&amp;P751),"")</f>
        <v/>
      </c>
      <c r="C751" s="36" t="str">
        <f ca="1">IF(B751="","",INDIRECT("減額一覧!C"&amp;$P751))</f>
        <v/>
      </c>
      <c r="D751" s="80" t="str">
        <f ca="1">IF($B751="","",INDIRECT("減額一覧!G"&amp;$P751))</f>
        <v/>
      </c>
      <c r="E751" s="19" t="str">
        <f ca="1">IF(B751="","",INDIRECT("減額一覧!H"&amp;P751))</f>
        <v/>
      </c>
      <c r="F751" s="19" t="str">
        <f ca="1">IF($B751="","",INDIRECT("減額一覧!AN"&amp;P751))</f>
        <v/>
      </c>
      <c r="G751" s="20" t="str">
        <f ca="1">IF($B751="","",INDIRECT("減額一覧!AO"&amp;P751))</f>
        <v/>
      </c>
      <c r="H751" s="20" t="str">
        <f ca="1">IF($B751="","",INDIRECT("減額一覧!AP"&amp;P751))</f>
        <v/>
      </c>
      <c r="I751" s="32" t="str">
        <f ca="1">IF(B751="","",IF(INDIRECT("減額一覧!BN"&amp;P751)=0.08,0.08,0.1))</f>
        <v/>
      </c>
      <c r="J751" s="52"/>
      <c r="K751" s="95" t="str">
        <f t="shared" ca="1" si="1184"/>
        <v/>
      </c>
      <c r="L751" s="58" t="str">
        <f t="shared" ca="1" si="1146"/>
        <v/>
      </c>
      <c r="N751" s="113" t="str">
        <f t="shared" ca="1" si="1765"/>
        <v/>
      </c>
      <c r="O751" s="114" t="str">
        <f t="shared" ref="O751" ca="1" si="1771">IF(B751="","",IF(INDIRECT("減額一覧!BN"&amp;P751)=0.08,0.08,0.1))</f>
        <v/>
      </c>
      <c r="P751" s="38">
        <v>116</v>
      </c>
      <c r="Q751" s="38" t="str">
        <f t="shared" ca="1" si="1767"/>
        <v/>
      </c>
      <c r="R751" s="38" t="str">
        <f t="shared" ca="1" si="1767"/>
        <v/>
      </c>
      <c r="S751" s="66" t="str">
        <f t="shared" ca="1" si="1148"/>
        <v/>
      </c>
      <c r="T751" s="105" t="str">
        <f t="shared" ca="1" si="1661"/>
        <v/>
      </c>
    </row>
    <row r="752" spans="1:20" ht="20.25" hidden="1" thickTop="1" thickBot="1">
      <c r="A752" t="str">
        <f ca="1">IF(B752="","",INDIRECT("減額一覧!B"&amp;$P752))</f>
        <v/>
      </c>
      <c r="B752" s="61" t="str">
        <f t="shared" ref="B752" ca="1" si="1772">IF(INDIRECT("減額一覧!BD"&amp;P752)=1,INDIRECT("減額一覧!AQ"&amp;P752),"")</f>
        <v/>
      </c>
      <c r="C752" s="45" t="str">
        <f ca="1">IF(B752="","",INDIRECT("減額一覧!C"&amp;$P752))</f>
        <v/>
      </c>
      <c r="D752" s="79" t="str">
        <f ca="1">IF($B752="","",INDIRECT("減額一覧!G"&amp;$P752))</f>
        <v/>
      </c>
      <c r="E752" s="19" t="str">
        <f ca="1">IF(B752="","",INDIRECT("減額一覧!H"&amp;P752))</f>
        <v/>
      </c>
      <c r="F752" s="19" t="str">
        <f ca="1">IF($B752="","",INDIRECT("減額一覧!AX"&amp;P752))</f>
        <v/>
      </c>
      <c r="G752" s="20" t="str">
        <f ca="1">IF($B752="","",INDIRECT("減額一覧!AY"&amp;P752))</f>
        <v/>
      </c>
      <c r="H752" s="20" t="str">
        <f ca="1">IF($B752="","",INDIRECT("減額一覧!AZ"&amp;P752))</f>
        <v/>
      </c>
      <c r="I752" s="32" t="str">
        <f ca="1">IF(B752="","",IF(INDIRECT("減額一覧!BO"&amp;P752)=0.08,0.08,0.1))</f>
        <v/>
      </c>
      <c r="J752" s="52"/>
      <c r="K752" s="95" t="str">
        <f t="shared" ca="1" si="1184"/>
        <v/>
      </c>
      <c r="L752" s="58" t="str">
        <f t="shared" ca="1" si="1146"/>
        <v/>
      </c>
      <c r="N752" s="113" t="str">
        <f t="shared" ca="1" si="1765"/>
        <v/>
      </c>
      <c r="O752" s="114" t="str">
        <f t="shared" ref="O752" ca="1" si="1773">IF(B752="","",IF(INDIRECT("減額一覧!BO"&amp;P752)=0.08,0.08,0.1))</f>
        <v/>
      </c>
      <c r="P752" s="38">
        <v>116</v>
      </c>
      <c r="Q752" s="38" t="str">
        <f t="shared" ca="1" si="1767"/>
        <v/>
      </c>
      <c r="R752" s="38" t="str">
        <f t="shared" ca="1" si="1767"/>
        <v/>
      </c>
      <c r="S752" s="66" t="str">
        <f t="shared" ca="1" si="1148"/>
        <v/>
      </c>
      <c r="T752" s="105" t="str">
        <f t="shared" ca="1" si="1661"/>
        <v/>
      </c>
    </row>
    <row r="753" spans="1:20" ht="20.25" hidden="1" thickTop="1" thickBot="1">
      <c r="B753" s="64"/>
      <c r="C753" s="41" t="str">
        <f>IF(B753="","",減額一覧!C449)</f>
        <v/>
      </c>
      <c r="D753" s="43"/>
      <c r="E753" s="21"/>
      <c r="F753" s="22" t="s">
        <v>69</v>
      </c>
      <c r="G753" s="23">
        <f t="shared" ref="G753:H753" si="1774">SUBTOTAL(9,G749:G752)</f>
        <v>0</v>
      </c>
      <c r="H753" s="23">
        <f t="shared" si="1774"/>
        <v>0</v>
      </c>
      <c r="I753" s="30"/>
      <c r="J753" s="53"/>
      <c r="K753" s="96" t="str">
        <f t="shared" si="1184"/>
        <v/>
      </c>
      <c r="L753" s="59" t="str">
        <f t="shared" si="1146"/>
        <v/>
      </c>
      <c r="N753" s="108" t="str">
        <f t="shared" ref="N753" si="1775">IF(AND(G753=0,H753=0),"","小計")</f>
        <v/>
      </c>
      <c r="O753" s="108" t="str">
        <f t="shared" ref="O753" si="1776">IF(AND(G753=0,H753=0),"","小計")</f>
        <v/>
      </c>
      <c r="P753" s="38"/>
      <c r="Q753" s="38"/>
      <c r="R753" s="38"/>
      <c r="S753" s="66" t="str">
        <f t="shared" si="1148"/>
        <v/>
      </c>
      <c r="T753" s="105" t="str">
        <f t="shared" si="1661"/>
        <v/>
      </c>
    </row>
    <row r="754" spans="1:20" ht="20.25" hidden="1" thickTop="1" thickBot="1">
      <c r="A754" t="str">
        <f ca="1">IF(B754="","",INDIRECT("減額一覧!B"&amp;$P754))</f>
        <v/>
      </c>
      <c r="B754" s="61" t="str">
        <f t="shared" ref="B754" ca="1" si="1777">IF(INDIRECT("減額一覧!BA"&amp;P754)=1,INDIRECT("減額一覧!M"&amp;P754),"")</f>
        <v/>
      </c>
      <c r="C754" s="36" t="str">
        <f ca="1">IF(B754="","",INDIRECT("減額一覧!C"&amp;$P754))</f>
        <v/>
      </c>
      <c r="D754" s="78" t="str">
        <f ca="1">IF($B754="","",INDIRECT("減額一覧!G"&amp;$P754))</f>
        <v/>
      </c>
      <c r="E754" s="19" t="str">
        <f ca="1">IF(B754="","",INDIRECT("減額一覧!H"&amp;P754))</f>
        <v/>
      </c>
      <c r="F754" s="19" t="str">
        <f ca="1">IF($B754="","",INDIRECT("減額一覧!T"&amp;P754))</f>
        <v/>
      </c>
      <c r="G754" s="20" t="str">
        <f ca="1">IF($B754="","",INDIRECT("減額一覧!U"&amp;P754))</f>
        <v/>
      </c>
      <c r="H754" s="20" t="str">
        <f ca="1">IF($B754="","",INDIRECT("減額一覧!V"&amp;P754))</f>
        <v/>
      </c>
      <c r="I754" s="32" t="str">
        <f ca="1">IF(B754="","",IF(INDIRECT("減額一覧!BL"&amp;P754)=0.08,0.08,0.1))</f>
        <v/>
      </c>
      <c r="J754" s="51"/>
      <c r="K754" s="94" t="str">
        <f t="shared" ca="1" si="1184"/>
        <v/>
      </c>
      <c r="L754" s="56" t="str">
        <f t="shared" ca="1" si="1146"/>
        <v/>
      </c>
      <c r="N754" s="113" t="str">
        <f t="shared" ref="N754:N757" ca="1" si="1778">IF(A754="","",IF(A754&gt;3000,"月ヶ瀬",IF(A754&gt;=2000,"都祁","市内")))</f>
        <v/>
      </c>
      <c r="O754" s="114" t="str">
        <f t="shared" ref="O754" ca="1" si="1779">IF(B754="","",IF(INDIRECT("減額一覧!BL"&amp;P754)=0.08,0.08,0.1))</f>
        <v/>
      </c>
      <c r="P754" s="38">
        <v>117</v>
      </c>
      <c r="Q754" s="38" t="str">
        <f t="shared" ref="Q754:R757" ca="1" si="1780">IF(G754="","",IF(G754&gt;0,1,""))</f>
        <v/>
      </c>
      <c r="R754" s="38" t="str">
        <f t="shared" ca="1" si="1780"/>
        <v/>
      </c>
      <c r="S754" s="66" t="str">
        <f t="shared" ca="1" si="1148"/>
        <v/>
      </c>
      <c r="T754" s="105" t="str">
        <f t="shared" ca="1" si="1661"/>
        <v/>
      </c>
    </row>
    <row r="755" spans="1:20" ht="20.25" hidden="1" thickTop="1" thickBot="1">
      <c r="A755" t="str">
        <f ca="1">IF(B755="","",INDIRECT("減額一覧!B"&amp;$P755))</f>
        <v/>
      </c>
      <c r="B755" s="61" t="str">
        <f t="shared" ref="B755" ca="1" si="1781">IF(INDIRECT("減額一覧!BB"&amp;P755)=1,INDIRECT("減額一覧!W"&amp;P755),"")</f>
        <v/>
      </c>
      <c r="C755" s="44" t="str">
        <f ca="1">IF(B755="","",INDIRECT("減額一覧!C"&amp;$P755))</f>
        <v/>
      </c>
      <c r="D755" s="79" t="str">
        <f ca="1">IF($B755="","",INDIRECT("減額一覧!G"&amp;$P755))</f>
        <v/>
      </c>
      <c r="E755" s="19" t="str">
        <f ca="1">IF(B755="","",INDIRECT("減額一覧!H"&amp;P755))</f>
        <v/>
      </c>
      <c r="F755" s="19" t="str">
        <f ca="1">IF($B755="","",INDIRECT("減額一覧!AD"&amp;P755))</f>
        <v/>
      </c>
      <c r="G755" s="20" t="str">
        <f ca="1">IF($B755="","",INDIRECT("減額一覧!AE"&amp;P755))</f>
        <v/>
      </c>
      <c r="H755" s="20" t="str">
        <f ca="1">IF($B755="","",INDIRECT("減額一覧!AF"&amp;P755))</f>
        <v/>
      </c>
      <c r="I755" s="32" t="str">
        <f ca="1">IF(B755="","",IF(INDIRECT("減額一覧!BM"&amp;P755)=0.08,0.08,0.1))</f>
        <v/>
      </c>
      <c r="J755" s="52"/>
      <c r="K755" s="95" t="str">
        <f t="shared" ca="1" si="1184"/>
        <v/>
      </c>
      <c r="L755" s="58" t="str">
        <f t="shared" ca="1" si="1146"/>
        <v/>
      </c>
      <c r="N755" s="113" t="str">
        <f t="shared" ca="1" si="1778"/>
        <v/>
      </c>
      <c r="O755" s="114" t="str">
        <f t="shared" ref="O755" ca="1" si="1782">IF(B755="","",IF(INDIRECT("減額一覧!BM"&amp;P755)=0.08,0.08,0.1))</f>
        <v/>
      </c>
      <c r="P755" s="38">
        <v>117</v>
      </c>
      <c r="Q755" s="38" t="str">
        <f t="shared" ca="1" si="1780"/>
        <v/>
      </c>
      <c r="R755" s="38" t="str">
        <f t="shared" ca="1" si="1780"/>
        <v/>
      </c>
      <c r="S755" s="66" t="str">
        <f t="shared" ca="1" si="1148"/>
        <v/>
      </c>
      <c r="T755" s="105" t="str">
        <f t="shared" ca="1" si="1661"/>
        <v/>
      </c>
    </row>
    <row r="756" spans="1:20" ht="20.25" hidden="1" thickTop="1" thickBot="1">
      <c r="A756" t="str">
        <f ca="1">IF(B756="","",INDIRECT("減額一覧!B"&amp;$P756))</f>
        <v/>
      </c>
      <c r="B756" s="61" t="str">
        <f t="shared" ref="B756" ca="1" si="1783">IF(INDIRECT("減額一覧!BC"&amp;P756)=1,INDIRECT("減額一覧!AG"&amp;P756),"")</f>
        <v/>
      </c>
      <c r="C756" s="36" t="str">
        <f ca="1">IF(B756="","",INDIRECT("減額一覧!C"&amp;$P756))</f>
        <v/>
      </c>
      <c r="D756" s="80" t="str">
        <f ca="1">IF($B756="","",INDIRECT("減額一覧!G"&amp;$P756))</f>
        <v/>
      </c>
      <c r="E756" s="19" t="str">
        <f ca="1">IF(B756="","",INDIRECT("減額一覧!H"&amp;P756))</f>
        <v/>
      </c>
      <c r="F756" s="19" t="str">
        <f ca="1">IF($B756="","",INDIRECT("減額一覧!AN"&amp;P756))</f>
        <v/>
      </c>
      <c r="G756" s="20" t="str">
        <f ca="1">IF($B756="","",INDIRECT("減額一覧!AO"&amp;P756))</f>
        <v/>
      </c>
      <c r="H756" s="20" t="str">
        <f ca="1">IF($B756="","",INDIRECT("減額一覧!AP"&amp;P756))</f>
        <v/>
      </c>
      <c r="I756" s="32" t="str">
        <f ca="1">IF(B756="","",IF(INDIRECT("減額一覧!BN"&amp;P756)=0.08,0.08,0.1))</f>
        <v/>
      </c>
      <c r="J756" s="52"/>
      <c r="K756" s="95" t="str">
        <f t="shared" ca="1" si="1184"/>
        <v/>
      </c>
      <c r="L756" s="58" t="str">
        <f t="shared" ca="1" si="1146"/>
        <v/>
      </c>
      <c r="N756" s="113" t="str">
        <f t="shared" ca="1" si="1778"/>
        <v/>
      </c>
      <c r="O756" s="114" t="str">
        <f t="shared" ref="O756" ca="1" si="1784">IF(B756="","",IF(INDIRECT("減額一覧!BN"&amp;P756)=0.08,0.08,0.1))</f>
        <v/>
      </c>
      <c r="P756" s="38">
        <v>117</v>
      </c>
      <c r="Q756" s="38" t="str">
        <f t="shared" ca="1" si="1780"/>
        <v/>
      </c>
      <c r="R756" s="38" t="str">
        <f t="shared" ca="1" si="1780"/>
        <v/>
      </c>
      <c r="S756" s="66" t="str">
        <f t="shared" ca="1" si="1148"/>
        <v/>
      </c>
      <c r="T756" s="105" t="str">
        <f t="shared" ca="1" si="1661"/>
        <v/>
      </c>
    </row>
    <row r="757" spans="1:20" ht="20.25" hidden="1" thickTop="1" thickBot="1">
      <c r="A757" t="str">
        <f ca="1">IF(B757="","",INDIRECT("減額一覧!B"&amp;$P757))</f>
        <v/>
      </c>
      <c r="B757" s="61" t="str">
        <f t="shared" ref="B757" ca="1" si="1785">IF(INDIRECT("減額一覧!BD"&amp;P757)=1,INDIRECT("減額一覧!AQ"&amp;P757),"")</f>
        <v/>
      </c>
      <c r="C757" s="45" t="str">
        <f ca="1">IF(B757="","",INDIRECT("減額一覧!C"&amp;$P757))</f>
        <v/>
      </c>
      <c r="D757" s="79" t="str">
        <f ca="1">IF($B757="","",INDIRECT("減額一覧!G"&amp;$P757))</f>
        <v/>
      </c>
      <c r="E757" s="19" t="str">
        <f ca="1">IF(B757="","",INDIRECT("減額一覧!H"&amp;P757))</f>
        <v/>
      </c>
      <c r="F757" s="19" t="str">
        <f ca="1">IF($B757="","",INDIRECT("減額一覧!AX"&amp;P757))</f>
        <v/>
      </c>
      <c r="G757" s="20" t="str">
        <f ca="1">IF($B757="","",INDIRECT("減額一覧!AY"&amp;P757))</f>
        <v/>
      </c>
      <c r="H757" s="20" t="str">
        <f ca="1">IF($B757="","",INDIRECT("減額一覧!AZ"&amp;P757))</f>
        <v/>
      </c>
      <c r="I757" s="32" t="str">
        <f ca="1">IF(B757="","",IF(INDIRECT("減額一覧!BO"&amp;P757)=0.08,0.08,0.1))</f>
        <v/>
      </c>
      <c r="J757" s="52"/>
      <c r="K757" s="95" t="str">
        <f t="shared" ca="1" si="1184"/>
        <v/>
      </c>
      <c r="L757" s="58" t="str">
        <f t="shared" ca="1" si="1146"/>
        <v/>
      </c>
      <c r="N757" s="113" t="str">
        <f t="shared" ca="1" si="1778"/>
        <v/>
      </c>
      <c r="O757" s="114" t="str">
        <f t="shared" ref="O757" ca="1" si="1786">IF(B757="","",IF(INDIRECT("減額一覧!BO"&amp;P757)=0.08,0.08,0.1))</f>
        <v/>
      </c>
      <c r="P757" s="38">
        <v>117</v>
      </c>
      <c r="Q757" s="38" t="str">
        <f t="shared" ca="1" si="1780"/>
        <v/>
      </c>
      <c r="R757" s="38" t="str">
        <f t="shared" ca="1" si="1780"/>
        <v/>
      </c>
      <c r="S757" s="66" t="str">
        <f t="shared" ca="1" si="1148"/>
        <v/>
      </c>
      <c r="T757" s="105" t="str">
        <f t="shared" ca="1" si="1661"/>
        <v/>
      </c>
    </row>
    <row r="758" spans="1:20" ht="20.25" hidden="1" thickTop="1" thickBot="1">
      <c r="A758" t="str">
        <f t="shared" ref="A758" ca="1" si="1787">IF(B758="","",INDIRECT("減額一覧!B"&amp;$P758))</f>
        <v/>
      </c>
      <c r="B758" s="64"/>
      <c r="C758" s="41" t="str">
        <f>IF(B758="","",減額一覧!C454)</f>
        <v/>
      </c>
      <c r="D758" s="43"/>
      <c r="E758" s="21"/>
      <c r="F758" s="22" t="s">
        <v>69</v>
      </c>
      <c r="G758" s="23">
        <f t="shared" ref="G758:H758" si="1788">SUBTOTAL(9,G754:G757)</f>
        <v>0</v>
      </c>
      <c r="H758" s="23">
        <f t="shared" si="1788"/>
        <v>0</v>
      </c>
      <c r="I758" s="30"/>
      <c r="J758" s="53"/>
      <c r="K758" s="96" t="str">
        <f t="shared" ca="1" si="1184"/>
        <v/>
      </c>
      <c r="L758" s="59" t="str">
        <f t="shared" si="1146"/>
        <v/>
      </c>
      <c r="N758" s="108" t="str">
        <f t="shared" ref="N758" si="1789">IF(AND(G758=0,H758=0),"","小計")</f>
        <v/>
      </c>
      <c r="O758" s="108" t="str">
        <f t="shared" ref="O758" si="1790">IF(AND(G758=0,H758=0),"","小計")</f>
        <v/>
      </c>
      <c r="P758" s="38"/>
      <c r="Q758" s="38"/>
      <c r="R758" s="38"/>
      <c r="S758" s="66" t="str">
        <f t="shared" si="1148"/>
        <v/>
      </c>
      <c r="T758" s="105" t="str">
        <f t="shared" si="1661"/>
        <v/>
      </c>
    </row>
    <row r="759" spans="1:20" ht="20.25" hidden="1" thickTop="1" thickBot="1">
      <c r="A759" t="str">
        <f ca="1">IF(B759="","",INDIRECT("減額一覧!B"&amp;$P759))</f>
        <v/>
      </c>
      <c r="B759" s="61" t="str">
        <f t="shared" ref="B759" ca="1" si="1791">IF(INDIRECT("減額一覧!BA"&amp;P759)=1,INDIRECT("減額一覧!M"&amp;P759),"")</f>
        <v/>
      </c>
      <c r="C759" s="36" t="str">
        <f ca="1">IF(B759="","",INDIRECT("減額一覧!C"&amp;$P759))</f>
        <v/>
      </c>
      <c r="D759" s="78" t="str">
        <f ca="1">IF($B759="","",INDIRECT("減額一覧!G"&amp;$P759))</f>
        <v/>
      </c>
      <c r="E759" s="19" t="str">
        <f ca="1">IF(B759="","",INDIRECT("減額一覧!H"&amp;P759))</f>
        <v/>
      </c>
      <c r="F759" s="19" t="str">
        <f ca="1">IF($B759="","",INDIRECT("減額一覧!T"&amp;P759))</f>
        <v/>
      </c>
      <c r="G759" s="20" t="str">
        <f ca="1">IF($B759="","",INDIRECT("減額一覧!U"&amp;P759))</f>
        <v/>
      </c>
      <c r="H759" s="20" t="str">
        <f ca="1">IF($B759="","",INDIRECT("減額一覧!V"&amp;P759))</f>
        <v/>
      </c>
      <c r="I759" s="32" t="str">
        <f ca="1">IF(B759="","",IF(INDIRECT("減額一覧!BL"&amp;P759)=0.08,0.08,0.1))</f>
        <v/>
      </c>
      <c r="J759" s="51"/>
      <c r="K759" s="94" t="str">
        <f t="shared" ca="1" si="1184"/>
        <v/>
      </c>
      <c r="L759" s="56" t="str">
        <f t="shared" ca="1" si="1146"/>
        <v/>
      </c>
      <c r="N759" s="113" t="str">
        <f t="shared" ref="N759:N762" ca="1" si="1792">IF(A759="","",IF(A759&gt;3000,"月ヶ瀬",IF(A759&gt;=2000,"都祁","市内")))</f>
        <v/>
      </c>
      <c r="O759" s="114" t="str">
        <f t="shared" ref="O759" ca="1" si="1793">IF(B759="","",IF(INDIRECT("減額一覧!BL"&amp;P759)=0.08,0.08,0.1))</f>
        <v/>
      </c>
      <c r="P759" s="38">
        <v>114</v>
      </c>
      <c r="Q759" s="38" t="str">
        <f t="shared" ref="Q759:R762" ca="1" si="1794">IF(G759="","",IF(G759&gt;0,1,""))</f>
        <v/>
      </c>
      <c r="R759" s="38" t="str">
        <f t="shared" ca="1" si="1794"/>
        <v/>
      </c>
      <c r="S759" s="66" t="str">
        <f t="shared" ca="1" si="1148"/>
        <v/>
      </c>
      <c r="T759" s="105" t="str">
        <f t="shared" ca="1" si="1661"/>
        <v/>
      </c>
    </row>
    <row r="760" spans="1:20" ht="20.25" hidden="1" thickTop="1" thickBot="1">
      <c r="A760" t="str">
        <f ca="1">IF(B760="","",INDIRECT("減額一覧!B"&amp;$P760))</f>
        <v/>
      </c>
      <c r="B760" s="61" t="str">
        <f t="shared" ref="B760" ca="1" si="1795">IF(INDIRECT("減額一覧!BB"&amp;P760)=1,INDIRECT("減額一覧!W"&amp;P760),"")</f>
        <v/>
      </c>
      <c r="C760" s="44" t="str">
        <f ca="1">IF(B760="","",INDIRECT("減額一覧!C"&amp;$P760))</f>
        <v/>
      </c>
      <c r="D760" s="79" t="str">
        <f ca="1">IF($B760="","",INDIRECT("減額一覧!G"&amp;$P760))</f>
        <v/>
      </c>
      <c r="E760" s="19" t="str">
        <f ca="1">IF(B760="","",INDIRECT("減額一覧!H"&amp;P760))</f>
        <v/>
      </c>
      <c r="F760" s="19" t="str">
        <f ca="1">IF($B760="","",INDIRECT("減額一覧!AD"&amp;P760))</f>
        <v/>
      </c>
      <c r="G760" s="20" t="str">
        <f ca="1">IF($B760="","",INDIRECT("減額一覧!AE"&amp;P760))</f>
        <v/>
      </c>
      <c r="H760" s="20" t="str">
        <f ca="1">IF($B760="","",INDIRECT("減額一覧!AF"&amp;P760))</f>
        <v/>
      </c>
      <c r="I760" s="32" t="str">
        <f ca="1">IF(B760="","",IF(INDIRECT("減額一覧!BM"&amp;P760)=0.08,0.08,0.1))</f>
        <v/>
      </c>
      <c r="J760" s="52"/>
      <c r="K760" s="95" t="str">
        <f t="shared" ca="1" si="1184"/>
        <v/>
      </c>
      <c r="L760" s="58" t="str">
        <f t="shared" ca="1" si="1146"/>
        <v/>
      </c>
      <c r="N760" s="113" t="str">
        <f t="shared" ca="1" si="1792"/>
        <v/>
      </c>
      <c r="O760" s="114" t="str">
        <f t="shared" ref="O760" ca="1" si="1796">IF(B760="","",IF(INDIRECT("減額一覧!BM"&amp;P760)=0.08,0.08,0.1))</f>
        <v/>
      </c>
      <c r="P760" s="38">
        <v>114</v>
      </c>
      <c r="Q760" s="38" t="str">
        <f t="shared" ca="1" si="1794"/>
        <v/>
      </c>
      <c r="R760" s="38" t="str">
        <f t="shared" ca="1" si="1794"/>
        <v/>
      </c>
      <c r="S760" s="66" t="str">
        <f t="shared" ca="1" si="1148"/>
        <v/>
      </c>
      <c r="T760" s="105" t="str">
        <f t="shared" ca="1" si="1661"/>
        <v/>
      </c>
    </row>
    <row r="761" spans="1:20" ht="20.25" hidden="1" thickTop="1" thickBot="1">
      <c r="A761" t="str">
        <f ca="1">IF(B761="","",INDIRECT("減額一覧!B"&amp;$P761))</f>
        <v/>
      </c>
      <c r="B761" s="61" t="str">
        <f t="shared" ref="B761" ca="1" si="1797">IF(INDIRECT("減額一覧!BC"&amp;P761)=1,INDIRECT("減額一覧!AG"&amp;P761),"")</f>
        <v/>
      </c>
      <c r="C761" s="36" t="str">
        <f ca="1">IF(B761="","",INDIRECT("減額一覧!C"&amp;$P761))</f>
        <v/>
      </c>
      <c r="D761" s="80" t="str">
        <f ca="1">IF($B761="","",INDIRECT("減額一覧!G"&amp;$P761))</f>
        <v/>
      </c>
      <c r="E761" s="19" t="str">
        <f ca="1">IF(B761="","",INDIRECT("減額一覧!H"&amp;P761))</f>
        <v/>
      </c>
      <c r="F761" s="19" t="str">
        <f ca="1">IF($B761="","",INDIRECT("減額一覧!AN"&amp;P761))</f>
        <v/>
      </c>
      <c r="G761" s="20" t="str">
        <f ca="1">IF($B761="","",INDIRECT("減額一覧!AO"&amp;P761))</f>
        <v/>
      </c>
      <c r="H761" s="20" t="str">
        <f ca="1">IF($B761="","",INDIRECT("減額一覧!AP"&amp;P761))</f>
        <v/>
      </c>
      <c r="I761" s="32" t="str">
        <f ca="1">IF(B761="","",IF(INDIRECT("減額一覧!BN"&amp;P761)=0.08,0.08,0.1))</f>
        <v/>
      </c>
      <c r="J761" s="52"/>
      <c r="K761" s="95" t="str">
        <f t="shared" ca="1" si="1184"/>
        <v/>
      </c>
      <c r="L761" s="58" t="str">
        <f t="shared" ca="1" si="1146"/>
        <v/>
      </c>
      <c r="N761" s="113" t="str">
        <f t="shared" ca="1" si="1792"/>
        <v/>
      </c>
      <c r="O761" s="114" t="str">
        <f t="shared" ref="O761" ca="1" si="1798">IF(B761="","",IF(INDIRECT("減額一覧!BN"&amp;P761)=0.08,0.08,0.1))</f>
        <v/>
      </c>
      <c r="P761" s="38">
        <v>114</v>
      </c>
      <c r="Q761" s="38" t="str">
        <f t="shared" ca="1" si="1794"/>
        <v/>
      </c>
      <c r="R761" s="38" t="str">
        <f t="shared" ca="1" si="1794"/>
        <v/>
      </c>
      <c r="S761" s="66" t="str">
        <f t="shared" ca="1" si="1148"/>
        <v/>
      </c>
      <c r="T761" s="105" t="str">
        <f t="shared" ca="1" si="1661"/>
        <v/>
      </c>
    </row>
    <row r="762" spans="1:20" ht="20.25" hidden="1" thickTop="1" thickBot="1">
      <c r="A762" t="str">
        <f ca="1">IF(B762="","",INDIRECT("減額一覧!B"&amp;$P762))</f>
        <v/>
      </c>
      <c r="B762" s="61" t="str">
        <f t="shared" ref="B762" ca="1" si="1799">IF(INDIRECT("減額一覧!BD"&amp;P762)=1,INDIRECT("減額一覧!AQ"&amp;P762),"")</f>
        <v/>
      </c>
      <c r="C762" s="45" t="str">
        <f ca="1">IF(B762="","",INDIRECT("減額一覧!C"&amp;$P762))</f>
        <v/>
      </c>
      <c r="D762" s="79" t="str">
        <f ca="1">IF($B762="","",INDIRECT("減額一覧!G"&amp;$P762))</f>
        <v/>
      </c>
      <c r="E762" s="19" t="str">
        <f ca="1">IF(B762="","",INDIRECT("減額一覧!H"&amp;P762))</f>
        <v/>
      </c>
      <c r="F762" s="19" t="str">
        <f ca="1">IF($B762="","",INDIRECT("減額一覧!AX"&amp;P762))</f>
        <v/>
      </c>
      <c r="G762" s="20" t="str">
        <f ca="1">IF($B762="","",INDIRECT("減額一覧!AY"&amp;P762))</f>
        <v/>
      </c>
      <c r="H762" s="20" t="str">
        <f ca="1">IF($B762="","",INDIRECT("減額一覧!AZ"&amp;P762))</f>
        <v/>
      </c>
      <c r="I762" s="32" t="str">
        <f ca="1">IF(B762="","",IF(INDIRECT("減額一覧!BO"&amp;P762)=0.08,0.08,0.1))</f>
        <v/>
      </c>
      <c r="J762" s="52"/>
      <c r="K762" s="95" t="str">
        <f t="shared" ca="1" si="1184"/>
        <v/>
      </c>
      <c r="L762" s="58" t="str">
        <f t="shared" ca="1" si="1146"/>
        <v/>
      </c>
      <c r="N762" s="113" t="str">
        <f t="shared" ca="1" si="1792"/>
        <v/>
      </c>
      <c r="O762" s="114" t="str">
        <f t="shared" ref="O762" ca="1" si="1800">IF(B762="","",IF(INDIRECT("減額一覧!BO"&amp;P762)=0.08,0.08,0.1))</f>
        <v/>
      </c>
      <c r="P762" s="38">
        <v>114</v>
      </c>
      <c r="Q762" s="38" t="str">
        <f t="shared" ca="1" si="1794"/>
        <v/>
      </c>
      <c r="R762" s="38" t="str">
        <f t="shared" ca="1" si="1794"/>
        <v/>
      </c>
      <c r="S762" s="66" t="str">
        <f t="shared" ca="1" si="1148"/>
        <v/>
      </c>
      <c r="T762" s="105" t="str">
        <f t="shared" ca="1" si="1661"/>
        <v/>
      </c>
    </row>
    <row r="763" spans="1:20" ht="20.25" hidden="1" thickTop="1" thickBot="1">
      <c r="B763" s="64"/>
      <c r="C763" s="41" t="str">
        <f>IF(B763="","",減額一覧!C459)</f>
        <v/>
      </c>
      <c r="D763" s="43"/>
      <c r="E763" s="21"/>
      <c r="F763" s="22" t="s">
        <v>69</v>
      </c>
      <c r="G763" s="23">
        <f t="shared" ref="G763:H763" si="1801">SUBTOTAL(9,G759:G762)</f>
        <v>0</v>
      </c>
      <c r="H763" s="23">
        <f t="shared" si="1801"/>
        <v>0</v>
      </c>
      <c r="I763" s="30"/>
      <c r="J763" s="53"/>
      <c r="K763" s="96" t="str">
        <f t="shared" si="1184"/>
        <v/>
      </c>
      <c r="L763" s="59" t="str">
        <f t="shared" si="1146"/>
        <v/>
      </c>
      <c r="N763" s="108" t="str">
        <f t="shared" ref="N763" si="1802">IF(AND(G763=0,H763=0),"","小計")</f>
        <v/>
      </c>
      <c r="O763" s="108" t="str">
        <f t="shared" ref="O763" si="1803">IF(AND(G763=0,H763=0),"","小計")</f>
        <v/>
      </c>
      <c r="P763" s="38"/>
      <c r="Q763" s="38"/>
      <c r="R763" s="38"/>
      <c r="S763" s="66" t="str">
        <f t="shared" si="1148"/>
        <v/>
      </c>
      <c r="T763" s="105" t="str">
        <f t="shared" si="1661"/>
        <v/>
      </c>
    </row>
    <row r="764" spans="1:20" ht="20.25" hidden="1" thickTop="1" thickBot="1">
      <c r="A764" t="str">
        <f ca="1">IF(B764="","",INDIRECT("減額一覧!B"&amp;$P764))</f>
        <v/>
      </c>
      <c r="B764" s="61" t="str">
        <f t="shared" ref="B764" ca="1" si="1804">IF(INDIRECT("減額一覧!BA"&amp;P764)=1,INDIRECT("減額一覧!M"&amp;P764),"")</f>
        <v/>
      </c>
      <c r="C764" s="36" t="str">
        <f ca="1">IF(B764="","",INDIRECT("減額一覧!C"&amp;$P764))</f>
        <v/>
      </c>
      <c r="D764" s="78" t="str">
        <f ca="1">IF($B764="","",INDIRECT("減額一覧!G"&amp;$P764))</f>
        <v/>
      </c>
      <c r="E764" s="19" t="str">
        <f ca="1">IF(B764="","",INDIRECT("減額一覧!H"&amp;P764))</f>
        <v/>
      </c>
      <c r="F764" s="19" t="str">
        <f ca="1">IF($B764="","",INDIRECT("減額一覧!T"&amp;P764))</f>
        <v/>
      </c>
      <c r="G764" s="20" t="str">
        <f ca="1">IF($B764="","",INDIRECT("減額一覧!U"&amp;P764))</f>
        <v/>
      </c>
      <c r="H764" s="20" t="str">
        <f ca="1">IF($B764="","",INDIRECT("減額一覧!V"&amp;P764))</f>
        <v/>
      </c>
      <c r="I764" s="32" t="str">
        <f ca="1">IF(B764="","",IF(INDIRECT("減額一覧!BL"&amp;P764)=0.08,0.08,0.1))</f>
        <v/>
      </c>
      <c r="J764" s="51"/>
      <c r="K764" s="94" t="str">
        <f t="shared" ca="1" si="1184"/>
        <v/>
      </c>
      <c r="L764" s="56" t="str">
        <f t="shared" ca="1" si="1146"/>
        <v/>
      </c>
      <c r="N764" s="113" t="str">
        <f t="shared" ref="N764:N767" ca="1" si="1805">IF(A764="","",IF(A764&gt;3000,"月ヶ瀬",IF(A764&gt;=2000,"都祁","市内")))</f>
        <v/>
      </c>
      <c r="O764" s="114" t="str">
        <f t="shared" ref="O764" ca="1" si="1806">IF(B764="","",IF(INDIRECT("減額一覧!BL"&amp;P764)=0.08,0.08,0.1))</f>
        <v/>
      </c>
      <c r="P764" s="38">
        <v>115</v>
      </c>
      <c r="Q764" s="38" t="str">
        <f t="shared" ref="Q764:R767" ca="1" si="1807">IF(G764="","",IF(G764&gt;0,1,""))</f>
        <v/>
      </c>
      <c r="R764" s="38" t="str">
        <f t="shared" ca="1" si="1807"/>
        <v/>
      </c>
      <c r="S764" s="66" t="str">
        <f t="shared" ca="1" si="1148"/>
        <v/>
      </c>
      <c r="T764" s="105" t="str">
        <f t="shared" ca="1" si="1661"/>
        <v/>
      </c>
    </row>
    <row r="765" spans="1:20" ht="20.25" hidden="1" thickTop="1" thickBot="1">
      <c r="A765" t="str">
        <f ca="1">IF(B765="","",INDIRECT("減額一覧!B"&amp;$P765))</f>
        <v/>
      </c>
      <c r="B765" s="61" t="str">
        <f t="shared" ref="B765" ca="1" si="1808">IF(INDIRECT("減額一覧!BB"&amp;P765)=1,INDIRECT("減額一覧!W"&amp;P765),"")</f>
        <v/>
      </c>
      <c r="C765" s="44" t="str">
        <f ca="1">IF(B765="","",INDIRECT("減額一覧!C"&amp;$P765))</f>
        <v/>
      </c>
      <c r="D765" s="79" t="str">
        <f ca="1">IF($B765="","",INDIRECT("減額一覧!G"&amp;$P765))</f>
        <v/>
      </c>
      <c r="E765" s="19" t="str">
        <f ca="1">IF(B765="","",INDIRECT("減額一覧!H"&amp;P765))</f>
        <v/>
      </c>
      <c r="F765" s="19" t="str">
        <f ca="1">IF($B765="","",INDIRECT("減額一覧!AD"&amp;P765))</f>
        <v/>
      </c>
      <c r="G765" s="20" t="str">
        <f ca="1">IF($B765="","",INDIRECT("減額一覧!AE"&amp;P765))</f>
        <v/>
      </c>
      <c r="H765" s="20" t="str">
        <f ca="1">IF($B765="","",INDIRECT("減額一覧!AF"&amp;P765))</f>
        <v/>
      </c>
      <c r="I765" s="32" t="str">
        <f ca="1">IF(B765="","",IF(INDIRECT("減額一覧!BM"&amp;P765)=0.08,0.08,0.1))</f>
        <v/>
      </c>
      <c r="J765" s="52"/>
      <c r="K765" s="95" t="str">
        <f t="shared" ca="1" si="1184"/>
        <v/>
      </c>
      <c r="L765" s="58" t="str">
        <f t="shared" ca="1" si="1146"/>
        <v/>
      </c>
      <c r="N765" s="113" t="str">
        <f t="shared" ca="1" si="1805"/>
        <v/>
      </c>
      <c r="O765" s="114" t="str">
        <f t="shared" ref="O765" ca="1" si="1809">IF(B765="","",IF(INDIRECT("減額一覧!BM"&amp;P765)=0.08,0.08,0.1))</f>
        <v/>
      </c>
      <c r="P765" s="38">
        <v>115</v>
      </c>
      <c r="Q765" s="38" t="str">
        <f t="shared" ca="1" si="1807"/>
        <v/>
      </c>
      <c r="R765" s="38" t="str">
        <f t="shared" ca="1" si="1807"/>
        <v/>
      </c>
      <c r="S765" s="66" t="str">
        <f t="shared" ca="1" si="1148"/>
        <v/>
      </c>
      <c r="T765" s="105" t="str">
        <f t="shared" ca="1" si="1661"/>
        <v/>
      </c>
    </row>
    <row r="766" spans="1:20" ht="20.25" hidden="1" thickTop="1" thickBot="1">
      <c r="A766" t="str">
        <f ca="1">IF(B766="","",INDIRECT("減額一覧!B"&amp;$P766))</f>
        <v/>
      </c>
      <c r="B766" s="61" t="str">
        <f t="shared" ref="B766" ca="1" si="1810">IF(INDIRECT("減額一覧!BC"&amp;P766)=1,INDIRECT("減額一覧!AG"&amp;P766),"")</f>
        <v/>
      </c>
      <c r="C766" s="36" t="str">
        <f ca="1">IF(B766="","",INDIRECT("減額一覧!C"&amp;$P766))</f>
        <v/>
      </c>
      <c r="D766" s="80" t="str">
        <f ca="1">IF($B766="","",INDIRECT("減額一覧!G"&amp;$P766))</f>
        <v/>
      </c>
      <c r="E766" s="19" t="str">
        <f ca="1">IF(B766="","",INDIRECT("減額一覧!H"&amp;P766))</f>
        <v/>
      </c>
      <c r="F766" s="19" t="str">
        <f ca="1">IF($B766="","",INDIRECT("減額一覧!AN"&amp;P766))</f>
        <v/>
      </c>
      <c r="G766" s="20" t="str">
        <f ca="1">IF($B766="","",INDIRECT("減額一覧!AO"&amp;P766))</f>
        <v/>
      </c>
      <c r="H766" s="20" t="str">
        <f ca="1">IF($B766="","",INDIRECT("減額一覧!AP"&amp;P766))</f>
        <v/>
      </c>
      <c r="I766" s="32" t="str">
        <f ca="1">IF(B766="","",IF(INDIRECT("減額一覧!BN"&amp;P766)=0.08,0.08,0.1))</f>
        <v/>
      </c>
      <c r="J766" s="52"/>
      <c r="K766" s="95" t="str">
        <f t="shared" ca="1" si="1184"/>
        <v/>
      </c>
      <c r="L766" s="58" t="str">
        <f t="shared" ca="1" si="1146"/>
        <v/>
      </c>
      <c r="N766" s="113" t="str">
        <f t="shared" ca="1" si="1805"/>
        <v/>
      </c>
      <c r="O766" s="114" t="str">
        <f t="shared" ref="O766" ca="1" si="1811">IF(B766="","",IF(INDIRECT("減額一覧!BN"&amp;P766)=0.08,0.08,0.1))</f>
        <v/>
      </c>
      <c r="P766" s="38">
        <v>115</v>
      </c>
      <c r="Q766" s="38" t="str">
        <f t="shared" ca="1" si="1807"/>
        <v/>
      </c>
      <c r="R766" s="38" t="str">
        <f t="shared" ca="1" si="1807"/>
        <v/>
      </c>
      <c r="S766" s="66" t="str">
        <f t="shared" ca="1" si="1148"/>
        <v/>
      </c>
      <c r="T766" s="105" t="str">
        <f t="shared" ca="1" si="1661"/>
        <v/>
      </c>
    </row>
    <row r="767" spans="1:20" ht="20.25" hidden="1" thickTop="1" thickBot="1">
      <c r="A767" t="str">
        <f ca="1">IF(B767="","",INDIRECT("減額一覧!B"&amp;$P767))</f>
        <v/>
      </c>
      <c r="B767" s="61" t="str">
        <f t="shared" ref="B767" ca="1" si="1812">IF(INDIRECT("減額一覧!BD"&amp;P767)=1,INDIRECT("減額一覧!AQ"&amp;P767),"")</f>
        <v/>
      </c>
      <c r="C767" s="45" t="str">
        <f ca="1">IF(B767="","",INDIRECT("減額一覧!C"&amp;$P767))</f>
        <v/>
      </c>
      <c r="D767" s="79" t="str">
        <f ca="1">IF($B767="","",INDIRECT("減額一覧!G"&amp;$P767))</f>
        <v/>
      </c>
      <c r="E767" s="19" t="str">
        <f ca="1">IF(B767="","",INDIRECT("減額一覧!H"&amp;P767))</f>
        <v/>
      </c>
      <c r="F767" s="19" t="str">
        <f ca="1">IF($B767="","",INDIRECT("減額一覧!AX"&amp;P767))</f>
        <v/>
      </c>
      <c r="G767" s="20" t="str">
        <f ca="1">IF($B767="","",INDIRECT("減額一覧!AY"&amp;P767))</f>
        <v/>
      </c>
      <c r="H767" s="20" t="str">
        <f ca="1">IF($B767="","",INDIRECT("減額一覧!AZ"&amp;P767))</f>
        <v/>
      </c>
      <c r="I767" s="32" t="str">
        <f ca="1">IF(B767="","",IF(INDIRECT("減額一覧!BO"&amp;P767)=0.08,0.08,0.1))</f>
        <v/>
      </c>
      <c r="J767" s="52"/>
      <c r="K767" s="95" t="str">
        <f t="shared" ca="1" si="1184"/>
        <v/>
      </c>
      <c r="L767" s="58" t="str">
        <f t="shared" ca="1" si="1146"/>
        <v/>
      </c>
      <c r="N767" s="113" t="str">
        <f t="shared" ca="1" si="1805"/>
        <v/>
      </c>
      <c r="O767" s="114" t="str">
        <f t="shared" ref="O767" ca="1" si="1813">IF(B767="","",IF(INDIRECT("減額一覧!BO"&amp;P767)=0.08,0.08,0.1))</f>
        <v/>
      </c>
      <c r="P767" s="38">
        <v>115</v>
      </c>
      <c r="Q767" s="38" t="str">
        <f t="shared" ca="1" si="1807"/>
        <v/>
      </c>
      <c r="R767" s="38" t="str">
        <f t="shared" ca="1" si="1807"/>
        <v/>
      </c>
      <c r="S767" s="66" t="str">
        <f t="shared" ca="1" si="1148"/>
        <v/>
      </c>
      <c r="T767" s="105" t="str">
        <f t="shared" ca="1" si="1661"/>
        <v/>
      </c>
    </row>
    <row r="768" spans="1:20" ht="20.25" hidden="1" thickTop="1" thickBot="1">
      <c r="B768" s="64"/>
      <c r="C768" s="41" t="str">
        <f>IF(B768="","",減額一覧!C464)</f>
        <v/>
      </c>
      <c r="D768" s="43"/>
      <c r="E768" s="21"/>
      <c r="F768" s="22" t="s">
        <v>69</v>
      </c>
      <c r="G768" s="23">
        <f t="shared" ref="G768:H768" si="1814">SUBTOTAL(9,G764:G767)</f>
        <v>0</v>
      </c>
      <c r="H768" s="23">
        <f t="shared" si="1814"/>
        <v>0</v>
      </c>
      <c r="I768" s="30"/>
      <c r="J768" s="53"/>
      <c r="K768" s="96" t="str">
        <f t="shared" si="1184"/>
        <v/>
      </c>
      <c r="L768" s="59" t="str">
        <f t="shared" si="1146"/>
        <v/>
      </c>
      <c r="N768" s="108" t="str">
        <f t="shared" ref="N768" si="1815">IF(AND(G768=0,H768=0),"","小計")</f>
        <v/>
      </c>
      <c r="O768" s="108" t="str">
        <f t="shared" ref="O768" si="1816">IF(AND(G768=0,H768=0),"","小計")</f>
        <v/>
      </c>
      <c r="P768" s="38"/>
      <c r="Q768" s="38"/>
      <c r="R768" s="38"/>
      <c r="S768" s="66" t="str">
        <f t="shared" si="1148"/>
        <v/>
      </c>
      <c r="T768" s="105" t="str">
        <f t="shared" si="1661"/>
        <v/>
      </c>
    </row>
    <row r="769" spans="1:20" ht="20.25" hidden="1" thickTop="1" thickBot="1">
      <c r="A769" t="str">
        <f ca="1">IF(B769="","",INDIRECT("減額一覧!B"&amp;$P769))</f>
        <v/>
      </c>
      <c r="B769" s="61" t="str">
        <f t="shared" ref="B769" ca="1" si="1817">IF(INDIRECT("減額一覧!BA"&amp;P769)=1,INDIRECT("減額一覧!M"&amp;P769),"")</f>
        <v/>
      </c>
      <c r="C769" s="36" t="str">
        <f ca="1">IF(B769="","",INDIRECT("減額一覧!C"&amp;$P769))</f>
        <v/>
      </c>
      <c r="D769" s="78" t="str">
        <f ca="1">IF($B769="","",INDIRECT("減額一覧!G"&amp;$P769))</f>
        <v/>
      </c>
      <c r="E769" s="19" t="str">
        <f ca="1">IF(B769="","",INDIRECT("減額一覧!H"&amp;P769))</f>
        <v/>
      </c>
      <c r="F769" s="19" t="str">
        <f ca="1">IF($B769="","",INDIRECT("減額一覧!T"&amp;P769))</f>
        <v/>
      </c>
      <c r="G769" s="20" t="str">
        <f ca="1">IF($B769="","",INDIRECT("減額一覧!U"&amp;P769))</f>
        <v/>
      </c>
      <c r="H769" s="20" t="str">
        <f ca="1">IF($B769="","",INDIRECT("減額一覧!V"&amp;P769))</f>
        <v/>
      </c>
      <c r="I769" s="32" t="str">
        <f ca="1">IF(B769="","",IF(INDIRECT("減額一覧!BL"&amp;P769)=0.08,0.08,0.1))</f>
        <v/>
      </c>
      <c r="J769" s="51"/>
      <c r="K769" s="94" t="str">
        <f t="shared" ca="1" si="1184"/>
        <v/>
      </c>
      <c r="L769" s="56" t="str">
        <f t="shared" ca="1" si="1146"/>
        <v/>
      </c>
      <c r="N769" s="113" t="str">
        <f t="shared" ref="N769:N772" ca="1" si="1818">IF(A769="","",IF(A769&gt;3000,"月ヶ瀬",IF(A769&gt;=2000,"都祁","市内")))</f>
        <v/>
      </c>
      <c r="O769" s="114" t="str">
        <f t="shared" ref="O769" ca="1" si="1819">IF(B769="","",IF(INDIRECT("減額一覧!BL"&amp;P769)=0.08,0.08,0.1))</f>
        <v/>
      </c>
      <c r="P769" s="38">
        <v>116</v>
      </c>
      <c r="Q769" s="38" t="str">
        <f t="shared" ref="Q769:R772" ca="1" si="1820">IF(G769="","",IF(G769&gt;0,1,""))</f>
        <v/>
      </c>
      <c r="R769" s="38" t="str">
        <f t="shared" ca="1" si="1820"/>
        <v/>
      </c>
      <c r="S769" s="66" t="str">
        <f t="shared" ca="1" si="1148"/>
        <v/>
      </c>
      <c r="T769" s="105" t="str">
        <f t="shared" ca="1" si="1661"/>
        <v/>
      </c>
    </row>
    <row r="770" spans="1:20" ht="20.25" hidden="1" thickTop="1" thickBot="1">
      <c r="A770" t="str">
        <f ca="1">IF(B770="","",INDIRECT("減額一覧!B"&amp;$P770))</f>
        <v/>
      </c>
      <c r="B770" s="61" t="str">
        <f t="shared" ref="B770" ca="1" si="1821">IF(INDIRECT("減額一覧!BB"&amp;P770)=1,INDIRECT("減額一覧!W"&amp;P770),"")</f>
        <v/>
      </c>
      <c r="C770" s="44" t="str">
        <f ca="1">IF(B770="","",INDIRECT("減額一覧!C"&amp;$P770))</f>
        <v/>
      </c>
      <c r="D770" s="79" t="str">
        <f ca="1">IF($B770="","",INDIRECT("減額一覧!G"&amp;$P770))</f>
        <v/>
      </c>
      <c r="E770" s="19" t="str">
        <f ca="1">IF(B770="","",INDIRECT("減額一覧!H"&amp;P770))</f>
        <v/>
      </c>
      <c r="F770" s="19" t="str">
        <f ca="1">IF($B770="","",INDIRECT("減額一覧!AD"&amp;P770))</f>
        <v/>
      </c>
      <c r="G770" s="20" t="str">
        <f ca="1">IF($B770="","",INDIRECT("減額一覧!AE"&amp;P770))</f>
        <v/>
      </c>
      <c r="H770" s="20" t="str">
        <f ca="1">IF($B770="","",INDIRECT("減額一覧!AF"&amp;P770))</f>
        <v/>
      </c>
      <c r="I770" s="32" t="str">
        <f ca="1">IF(B770="","",IF(INDIRECT("減額一覧!BM"&amp;P770)=0.08,0.08,0.1))</f>
        <v/>
      </c>
      <c r="J770" s="52"/>
      <c r="K770" s="95" t="str">
        <f t="shared" ca="1" si="1184"/>
        <v/>
      </c>
      <c r="L770" s="58" t="str">
        <f t="shared" ca="1" si="1146"/>
        <v/>
      </c>
      <c r="N770" s="113" t="str">
        <f t="shared" ca="1" si="1818"/>
        <v/>
      </c>
      <c r="O770" s="114" t="str">
        <f t="shared" ref="O770" ca="1" si="1822">IF(B770="","",IF(INDIRECT("減額一覧!BM"&amp;P770)=0.08,0.08,0.1))</f>
        <v/>
      </c>
      <c r="P770" s="38">
        <v>116</v>
      </c>
      <c r="Q770" s="38" t="str">
        <f t="shared" ca="1" si="1820"/>
        <v/>
      </c>
      <c r="R770" s="38" t="str">
        <f t="shared" ca="1" si="1820"/>
        <v/>
      </c>
      <c r="S770" s="66" t="str">
        <f t="shared" ca="1" si="1148"/>
        <v/>
      </c>
      <c r="T770" s="105" t="str">
        <f t="shared" ca="1" si="1661"/>
        <v/>
      </c>
    </row>
    <row r="771" spans="1:20" ht="20.25" hidden="1" thickTop="1" thickBot="1">
      <c r="A771" t="str">
        <f ca="1">IF(B771="","",INDIRECT("減額一覧!B"&amp;$P771))</f>
        <v/>
      </c>
      <c r="B771" s="61" t="str">
        <f t="shared" ref="B771" ca="1" si="1823">IF(INDIRECT("減額一覧!BC"&amp;P771)=1,INDIRECT("減額一覧!AG"&amp;P771),"")</f>
        <v/>
      </c>
      <c r="C771" s="36" t="str">
        <f ca="1">IF(B771="","",INDIRECT("減額一覧!C"&amp;$P771))</f>
        <v/>
      </c>
      <c r="D771" s="80" t="str">
        <f ca="1">IF($B771="","",INDIRECT("減額一覧!G"&amp;$P771))</f>
        <v/>
      </c>
      <c r="E771" s="19" t="str">
        <f ca="1">IF(B771="","",INDIRECT("減額一覧!H"&amp;P771))</f>
        <v/>
      </c>
      <c r="F771" s="19" t="str">
        <f ca="1">IF($B771="","",INDIRECT("減額一覧!AN"&amp;P771))</f>
        <v/>
      </c>
      <c r="G771" s="20" t="str">
        <f ca="1">IF($B771="","",INDIRECT("減額一覧!AO"&amp;P771))</f>
        <v/>
      </c>
      <c r="H771" s="20" t="str">
        <f ca="1">IF($B771="","",INDIRECT("減額一覧!AP"&amp;P771))</f>
        <v/>
      </c>
      <c r="I771" s="32" t="str">
        <f ca="1">IF(B771="","",IF(INDIRECT("減額一覧!BN"&amp;P771)=0.08,0.08,0.1))</f>
        <v/>
      </c>
      <c r="J771" s="52"/>
      <c r="K771" s="95" t="str">
        <f t="shared" ca="1" si="1184"/>
        <v/>
      </c>
      <c r="L771" s="58" t="str">
        <f t="shared" ca="1" si="1146"/>
        <v/>
      </c>
      <c r="N771" s="113" t="str">
        <f t="shared" ca="1" si="1818"/>
        <v/>
      </c>
      <c r="O771" s="114" t="str">
        <f t="shared" ref="O771" ca="1" si="1824">IF(B771="","",IF(INDIRECT("減額一覧!BN"&amp;P771)=0.08,0.08,0.1))</f>
        <v/>
      </c>
      <c r="P771" s="38">
        <v>116</v>
      </c>
      <c r="Q771" s="38" t="str">
        <f t="shared" ca="1" si="1820"/>
        <v/>
      </c>
      <c r="R771" s="38" t="str">
        <f t="shared" ca="1" si="1820"/>
        <v/>
      </c>
      <c r="S771" s="66" t="str">
        <f t="shared" ca="1" si="1148"/>
        <v/>
      </c>
      <c r="T771" s="105" t="str">
        <f t="shared" ca="1" si="1661"/>
        <v/>
      </c>
    </row>
    <row r="772" spans="1:20" ht="20.25" hidden="1" thickTop="1" thickBot="1">
      <c r="A772" t="str">
        <f ca="1">IF(B772="","",INDIRECT("減額一覧!B"&amp;$P772))</f>
        <v/>
      </c>
      <c r="B772" s="61" t="str">
        <f t="shared" ref="B772" ca="1" si="1825">IF(INDIRECT("減額一覧!BD"&amp;P772)=1,INDIRECT("減額一覧!AQ"&amp;P772),"")</f>
        <v/>
      </c>
      <c r="C772" s="45" t="str">
        <f ca="1">IF(B772="","",INDIRECT("減額一覧!C"&amp;$P772))</f>
        <v/>
      </c>
      <c r="D772" s="79" t="str">
        <f ca="1">IF($B772="","",INDIRECT("減額一覧!G"&amp;$P772))</f>
        <v/>
      </c>
      <c r="E772" s="19" t="str">
        <f ca="1">IF(B772="","",INDIRECT("減額一覧!H"&amp;P772))</f>
        <v/>
      </c>
      <c r="F772" s="19" t="str">
        <f ca="1">IF($B772="","",INDIRECT("減額一覧!AX"&amp;P772))</f>
        <v/>
      </c>
      <c r="G772" s="20" t="str">
        <f ca="1">IF($B772="","",INDIRECT("減額一覧!AY"&amp;P772))</f>
        <v/>
      </c>
      <c r="H772" s="20" t="str">
        <f ca="1">IF($B772="","",INDIRECT("減額一覧!AZ"&amp;P772))</f>
        <v/>
      </c>
      <c r="I772" s="32" t="str">
        <f ca="1">IF(B772="","",IF(INDIRECT("減額一覧!BO"&amp;P772)=0.08,0.08,0.1))</f>
        <v/>
      </c>
      <c r="J772" s="52"/>
      <c r="K772" s="95" t="str">
        <f t="shared" ca="1" si="1184"/>
        <v/>
      </c>
      <c r="L772" s="58" t="str">
        <f t="shared" ref="L772:L851" ca="1" si="1826">IF(OR(S772="370",S772="371",S772="372",S772="373",S772="374",S772="375",S772="376",S772="377",S772="378",S772="379",S772="380",S772="039",S772="389"),"農集","")</f>
        <v/>
      </c>
      <c r="N772" s="113" t="str">
        <f t="shared" ca="1" si="1818"/>
        <v/>
      </c>
      <c r="O772" s="114" t="str">
        <f t="shared" ref="O772" ca="1" si="1827">IF(B772="","",IF(INDIRECT("減額一覧!BO"&amp;P772)=0.08,0.08,0.1))</f>
        <v/>
      </c>
      <c r="P772" s="38">
        <v>116</v>
      </c>
      <c r="Q772" s="38" t="str">
        <f t="shared" ca="1" si="1820"/>
        <v/>
      </c>
      <c r="R772" s="38" t="str">
        <f t="shared" ca="1" si="1820"/>
        <v/>
      </c>
      <c r="S772" s="66" t="str">
        <f t="shared" ref="S772:S851" ca="1" si="1828">IF(C772="","",LEFT(TEXT(C772,"000000000"),3))</f>
        <v/>
      </c>
      <c r="T772" s="105" t="str">
        <f t="shared" ca="1" si="1661"/>
        <v/>
      </c>
    </row>
    <row r="773" spans="1:20" ht="20.25" hidden="1" thickTop="1" thickBot="1">
      <c r="B773" s="64"/>
      <c r="C773" s="41" t="str">
        <f>IF(B773="","",減額一覧!C469)</f>
        <v/>
      </c>
      <c r="D773" s="43"/>
      <c r="E773" s="21"/>
      <c r="F773" s="22" t="s">
        <v>69</v>
      </c>
      <c r="G773" s="23">
        <f t="shared" ref="G773:H773" si="1829">SUBTOTAL(9,G769:G772)</f>
        <v>0</v>
      </c>
      <c r="H773" s="23">
        <f t="shared" si="1829"/>
        <v>0</v>
      </c>
      <c r="I773" s="30"/>
      <c r="J773" s="53"/>
      <c r="K773" s="96" t="str">
        <f t="shared" si="1184"/>
        <v/>
      </c>
      <c r="L773" s="59" t="str">
        <f t="shared" si="1826"/>
        <v/>
      </c>
      <c r="N773" s="108" t="str">
        <f t="shared" ref="N773" si="1830">IF(AND(G773=0,H773=0),"","小計")</f>
        <v/>
      </c>
      <c r="O773" s="108" t="str">
        <f t="shared" ref="O773" si="1831">IF(AND(G773=0,H773=0),"","小計")</f>
        <v/>
      </c>
      <c r="P773" s="38"/>
      <c r="Q773" s="38"/>
      <c r="R773" s="38"/>
      <c r="S773" s="66" t="str">
        <f t="shared" si="1828"/>
        <v/>
      </c>
      <c r="T773" s="105" t="str">
        <f t="shared" ref="T773:T836" si="1832">IF(L773="","",IF(H773=0,"",H773))</f>
        <v/>
      </c>
    </row>
    <row r="774" spans="1:20" ht="20.25" hidden="1" thickTop="1" thickBot="1">
      <c r="A774" t="str">
        <f ca="1">IF(B774="","",INDIRECT("減額一覧!B"&amp;$P774))</f>
        <v/>
      </c>
      <c r="B774" s="61" t="str">
        <f t="shared" ref="B774" ca="1" si="1833">IF(INDIRECT("減額一覧!BA"&amp;P774)=1,INDIRECT("減額一覧!M"&amp;P774),"")</f>
        <v/>
      </c>
      <c r="C774" s="36" t="str">
        <f ca="1">IF(B774="","",INDIRECT("減額一覧!C"&amp;$P774))</f>
        <v/>
      </c>
      <c r="D774" s="78" t="str">
        <f ca="1">IF($B774="","",INDIRECT("減額一覧!G"&amp;$P774))</f>
        <v/>
      </c>
      <c r="E774" s="19" t="str">
        <f ca="1">IF(B774="","",INDIRECT("減額一覧!H"&amp;P774))</f>
        <v/>
      </c>
      <c r="F774" s="19" t="str">
        <f ca="1">IF($B774="","",INDIRECT("減額一覧!T"&amp;P774))</f>
        <v/>
      </c>
      <c r="G774" s="20" t="str">
        <f ca="1">IF($B774="","",INDIRECT("減額一覧!U"&amp;P774))</f>
        <v/>
      </c>
      <c r="H774" s="20" t="str">
        <f ca="1">IF($B774="","",INDIRECT("減額一覧!V"&amp;P774))</f>
        <v/>
      </c>
      <c r="I774" s="32" t="str">
        <f ca="1">IF(B774="","",IF(INDIRECT("減額一覧!BL"&amp;P774)=0.08,0.08,0.1))</f>
        <v/>
      </c>
      <c r="J774" s="51"/>
      <c r="K774" s="94" t="str">
        <f t="shared" ca="1" si="1184"/>
        <v/>
      </c>
      <c r="L774" s="56" t="str">
        <f t="shared" ca="1" si="1826"/>
        <v/>
      </c>
      <c r="N774" s="113" t="str">
        <f t="shared" ref="N774:N777" ca="1" si="1834">IF(A774="","",IF(A774&gt;3000,"月ヶ瀬",IF(A774&gt;=2000,"都祁","市内")))</f>
        <v/>
      </c>
      <c r="O774" s="114" t="str">
        <f t="shared" ref="O774" ca="1" si="1835">IF(B774="","",IF(INDIRECT("減額一覧!BL"&amp;P774)=0.08,0.08,0.1))</f>
        <v/>
      </c>
      <c r="P774" s="38">
        <v>117</v>
      </c>
      <c r="Q774" s="38" t="str">
        <f t="shared" ref="Q774:R777" ca="1" si="1836">IF(G774="","",IF(G774&gt;0,1,""))</f>
        <v/>
      </c>
      <c r="R774" s="38" t="str">
        <f t="shared" ca="1" si="1836"/>
        <v/>
      </c>
      <c r="S774" s="66" t="str">
        <f t="shared" ca="1" si="1828"/>
        <v/>
      </c>
      <c r="T774" s="105" t="str">
        <f t="shared" ca="1" si="1832"/>
        <v/>
      </c>
    </row>
    <row r="775" spans="1:20" ht="20.25" hidden="1" thickTop="1" thickBot="1">
      <c r="A775" t="str">
        <f ca="1">IF(B775="","",INDIRECT("減額一覧!B"&amp;$P775))</f>
        <v/>
      </c>
      <c r="B775" s="61" t="str">
        <f t="shared" ref="B775" ca="1" si="1837">IF(INDIRECT("減額一覧!BB"&amp;P775)=1,INDIRECT("減額一覧!W"&amp;P775),"")</f>
        <v/>
      </c>
      <c r="C775" s="44" t="str">
        <f ca="1">IF(B775="","",INDIRECT("減額一覧!C"&amp;$P775))</f>
        <v/>
      </c>
      <c r="D775" s="79" t="str">
        <f ca="1">IF($B775="","",INDIRECT("減額一覧!G"&amp;$P775))</f>
        <v/>
      </c>
      <c r="E775" s="19" t="str">
        <f ca="1">IF(B775="","",INDIRECT("減額一覧!H"&amp;P775))</f>
        <v/>
      </c>
      <c r="F775" s="19" t="str">
        <f ca="1">IF($B775="","",INDIRECT("減額一覧!AD"&amp;P775))</f>
        <v/>
      </c>
      <c r="G775" s="20" t="str">
        <f ca="1">IF($B775="","",INDIRECT("減額一覧!AE"&amp;P775))</f>
        <v/>
      </c>
      <c r="H775" s="20" t="str">
        <f ca="1">IF($B775="","",INDIRECT("減額一覧!AF"&amp;P775))</f>
        <v/>
      </c>
      <c r="I775" s="32" t="str">
        <f ca="1">IF(B775="","",IF(INDIRECT("減額一覧!BM"&amp;P775)=0.08,0.08,0.1))</f>
        <v/>
      </c>
      <c r="J775" s="52"/>
      <c r="K775" s="95" t="str">
        <f t="shared" ca="1" si="1184"/>
        <v/>
      </c>
      <c r="L775" s="58" t="str">
        <f t="shared" ca="1" si="1826"/>
        <v/>
      </c>
      <c r="N775" s="113" t="str">
        <f t="shared" ca="1" si="1834"/>
        <v/>
      </c>
      <c r="O775" s="114" t="str">
        <f t="shared" ref="O775" ca="1" si="1838">IF(B775="","",IF(INDIRECT("減額一覧!BM"&amp;P775)=0.08,0.08,0.1))</f>
        <v/>
      </c>
      <c r="P775" s="38">
        <v>117</v>
      </c>
      <c r="Q775" s="38" t="str">
        <f t="shared" ca="1" si="1836"/>
        <v/>
      </c>
      <c r="R775" s="38" t="str">
        <f t="shared" ca="1" si="1836"/>
        <v/>
      </c>
      <c r="S775" s="66" t="str">
        <f t="shared" ca="1" si="1828"/>
        <v/>
      </c>
      <c r="T775" s="105" t="str">
        <f t="shared" ca="1" si="1832"/>
        <v/>
      </c>
    </row>
    <row r="776" spans="1:20" ht="20.25" hidden="1" thickTop="1" thickBot="1">
      <c r="A776" t="str">
        <f ca="1">IF(B776="","",INDIRECT("減額一覧!B"&amp;$P776))</f>
        <v/>
      </c>
      <c r="B776" s="61" t="str">
        <f t="shared" ref="B776" ca="1" si="1839">IF(INDIRECT("減額一覧!BC"&amp;P776)=1,INDIRECT("減額一覧!AG"&amp;P776),"")</f>
        <v/>
      </c>
      <c r="C776" s="36" t="str">
        <f ca="1">IF(B776="","",INDIRECT("減額一覧!C"&amp;$P776))</f>
        <v/>
      </c>
      <c r="D776" s="80" t="str">
        <f ca="1">IF($B776="","",INDIRECT("減額一覧!G"&amp;$P776))</f>
        <v/>
      </c>
      <c r="E776" s="19" t="str">
        <f ca="1">IF(B776="","",INDIRECT("減額一覧!H"&amp;P776))</f>
        <v/>
      </c>
      <c r="F776" s="19" t="str">
        <f ca="1">IF($B776="","",INDIRECT("減額一覧!AN"&amp;P776))</f>
        <v/>
      </c>
      <c r="G776" s="20" t="str">
        <f ca="1">IF($B776="","",INDIRECT("減額一覧!AO"&amp;P776))</f>
        <v/>
      </c>
      <c r="H776" s="20" t="str">
        <f ca="1">IF($B776="","",INDIRECT("減額一覧!AP"&amp;P776))</f>
        <v/>
      </c>
      <c r="I776" s="32" t="str">
        <f ca="1">IF(B776="","",IF(INDIRECT("減額一覧!BN"&amp;P776)=0.08,0.08,0.1))</f>
        <v/>
      </c>
      <c r="J776" s="52"/>
      <c r="K776" s="95" t="str">
        <f t="shared" ca="1" si="1184"/>
        <v/>
      </c>
      <c r="L776" s="58" t="str">
        <f t="shared" ca="1" si="1826"/>
        <v/>
      </c>
      <c r="N776" s="113" t="str">
        <f t="shared" ca="1" si="1834"/>
        <v/>
      </c>
      <c r="O776" s="114" t="str">
        <f t="shared" ref="O776" ca="1" si="1840">IF(B776="","",IF(INDIRECT("減額一覧!BN"&amp;P776)=0.08,0.08,0.1))</f>
        <v/>
      </c>
      <c r="P776" s="38">
        <v>117</v>
      </c>
      <c r="Q776" s="38" t="str">
        <f t="shared" ca="1" si="1836"/>
        <v/>
      </c>
      <c r="R776" s="38" t="str">
        <f t="shared" ca="1" si="1836"/>
        <v/>
      </c>
      <c r="S776" s="66" t="str">
        <f t="shared" ca="1" si="1828"/>
        <v/>
      </c>
      <c r="T776" s="105" t="str">
        <f t="shared" ca="1" si="1832"/>
        <v/>
      </c>
    </row>
    <row r="777" spans="1:20" ht="20.25" hidden="1" thickTop="1" thickBot="1">
      <c r="A777" t="str">
        <f ca="1">IF(B777="","",INDIRECT("減額一覧!B"&amp;$P777))</f>
        <v/>
      </c>
      <c r="B777" s="61" t="str">
        <f t="shared" ref="B777" ca="1" si="1841">IF(INDIRECT("減額一覧!BD"&amp;P777)=1,INDIRECT("減額一覧!AQ"&amp;P777),"")</f>
        <v/>
      </c>
      <c r="C777" s="45" t="str">
        <f ca="1">IF(B777="","",INDIRECT("減額一覧!C"&amp;$P777))</f>
        <v/>
      </c>
      <c r="D777" s="79" t="str">
        <f ca="1">IF($B777="","",INDIRECT("減額一覧!G"&amp;$P777))</f>
        <v/>
      </c>
      <c r="E777" s="19" t="str">
        <f ca="1">IF(B777="","",INDIRECT("減額一覧!H"&amp;P777))</f>
        <v/>
      </c>
      <c r="F777" s="19" t="str">
        <f ca="1">IF($B777="","",INDIRECT("減額一覧!AX"&amp;P777))</f>
        <v/>
      </c>
      <c r="G777" s="20" t="str">
        <f ca="1">IF($B777="","",INDIRECT("減額一覧!AY"&amp;P777))</f>
        <v/>
      </c>
      <c r="H777" s="20" t="str">
        <f ca="1">IF($B777="","",INDIRECT("減額一覧!AZ"&amp;P777))</f>
        <v/>
      </c>
      <c r="I777" s="32" t="str">
        <f ca="1">IF(B777="","",IF(INDIRECT("減額一覧!BO"&amp;P777)=0.08,0.08,0.1))</f>
        <v/>
      </c>
      <c r="J777" s="52"/>
      <c r="K777" s="95" t="str">
        <f t="shared" ca="1" si="1184"/>
        <v/>
      </c>
      <c r="L777" s="58" t="str">
        <f t="shared" ca="1" si="1826"/>
        <v/>
      </c>
      <c r="N777" s="113" t="str">
        <f t="shared" ca="1" si="1834"/>
        <v/>
      </c>
      <c r="O777" s="114" t="str">
        <f t="shared" ref="O777" ca="1" si="1842">IF(B777="","",IF(INDIRECT("減額一覧!BO"&amp;P777)=0.08,0.08,0.1))</f>
        <v/>
      </c>
      <c r="P777" s="38">
        <v>117</v>
      </c>
      <c r="Q777" s="38" t="str">
        <f t="shared" ca="1" si="1836"/>
        <v/>
      </c>
      <c r="R777" s="38" t="str">
        <f t="shared" ca="1" si="1836"/>
        <v/>
      </c>
      <c r="S777" s="66" t="str">
        <f t="shared" ca="1" si="1828"/>
        <v/>
      </c>
      <c r="T777" s="105" t="str">
        <f t="shared" ca="1" si="1832"/>
        <v/>
      </c>
    </row>
    <row r="778" spans="1:20" ht="20.25" hidden="1" thickTop="1" thickBot="1">
      <c r="A778" t="str">
        <f t="shared" ref="A778" ca="1" si="1843">IF(B778="","",INDIRECT("減額一覧!B"&amp;$P778))</f>
        <v/>
      </c>
      <c r="B778" s="64"/>
      <c r="C778" s="41" t="str">
        <f>IF(B778="","",減額一覧!C474)</f>
        <v/>
      </c>
      <c r="D778" s="43"/>
      <c r="E778" s="21"/>
      <c r="F778" s="22" t="s">
        <v>69</v>
      </c>
      <c r="G778" s="23">
        <f t="shared" ref="G778:H778" si="1844">SUBTOTAL(9,G774:G777)</f>
        <v>0</v>
      </c>
      <c r="H778" s="23">
        <f t="shared" si="1844"/>
        <v>0</v>
      </c>
      <c r="I778" s="30"/>
      <c r="J778" s="53"/>
      <c r="K778" s="96" t="str">
        <f t="shared" ca="1" si="1184"/>
        <v/>
      </c>
      <c r="L778" s="59" t="str">
        <f t="shared" si="1826"/>
        <v/>
      </c>
      <c r="N778" s="108" t="str">
        <f t="shared" ref="N778" si="1845">IF(AND(G778=0,H778=0),"","小計")</f>
        <v/>
      </c>
      <c r="O778" s="108" t="str">
        <f t="shared" ref="O778" si="1846">IF(AND(G778=0,H778=0),"","小計")</f>
        <v/>
      </c>
      <c r="P778" s="38"/>
      <c r="Q778" s="38"/>
      <c r="R778" s="38"/>
      <c r="S778" s="66" t="str">
        <f t="shared" si="1828"/>
        <v/>
      </c>
      <c r="T778" s="105" t="str">
        <f t="shared" si="1832"/>
        <v/>
      </c>
    </row>
    <row r="779" spans="1:20" ht="20.25" hidden="1" thickTop="1" thickBot="1">
      <c r="A779" t="str">
        <f ca="1">IF(B779="","",INDIRECT("減額一覧!B"&amp;$P779))</f>
        <v/>
      </c>
      <c r="B779" s="61" t="str">
        <f t="shared" ref="B779" ca="1" si="1847">IF(INDIRECT("減額一覧!BA"&amp;P779)=1,INDIRECT("減額一覧!M"&amp;P779),"")</f>
        <v/>
      </c>
      <c r="C779" s="36" t="str">
        <f ca="1">IF(B779="","",INDIRECT("減額一覧!C"&amp;$P779))</f>
        <v/>
      </c>
      <c r="D779" s="78" t="str">
        <f ca="1">IF($B779="","",INDIRECT("減額一覧!G"&amp;$P779))</f>
        <v/>
      </c>
      <c r="E779" s="19" t="str">
        <f ca="1">IF(B779="","",INDIRECT("減額一覧!H"&amp;P779))</f>
        <v/>
      </c>
      <c r="F779" s="19" t="str">
        <f ca="1">IF($B779="","",INDIRECT("減額一覧!T"&amp;P779))</f>
        <v/>
      </c>
      <c r="G779" s="20" t="str">
        <f ca="1">IF($B779="","",INDIRECT("減額一覧!U"&amp;P779))</f>
        <v/>
      </c>
      <c r="H779" s="20" t="str">
        <f ca="1">IF($B779="","",INDIRECT("減額一覧!V"&amp;P779))</f>
        <v/>
      </c>
      <c r="I779" s="32" t="str">
        <f ca="1">IF(B779="","",IF(INDIRECT("減額一覧!BL"&amp;P779)=0.08,0.08,0.1))</f>
        <v/>
      </c>
      <c r="J779" s="51"/>
      <c r="K779" s="94" t="str">
        <f t="shared" ca="1" si="1184"/>
        <v/>
      </c>
      <c r="L779" s="56" t="str">
        <f t="shared" ca="1" si="1826"/>
        <v/>
      </c>
      <c r="N779" s="113" t="str">
        <f t="shared" ref="N779:N782" ca="1" si="1848">IF(A779="","",IF(A779&gt;3000,"月ヶ瀬",IF(A779&gt;=2000,"都祁","市内")))</f>
        <v/>
      </c>
      <c r="O779" s="114" t="str">
        <f t="shared" ref="O779" ca="1" si="1849">IF(B779="","",IF(INDIRECT("減額一覧!BL"&amp;P779)=0.08,0.08,0.1))</f>
        <v/>
      </c>
      <c r="P779" s="38">
        <v>114</v>
      </c>
      <c r="Q779" s="38" t="str">
        <f t="shared" ref="Q779:R782" ca="1" si="1850">IF(G779="","",IF(G779&gt;0,1,""))</f>
        <v/>
      </c>
      <c r="R779" s="38" t="str">
        <f t="shared" ca="1" si="1850"/>
        <v/>
      </c>
      <c r="S779" s="66" t="str">
        <f t="shared" ca="1" si="1828"/>
        <v/>
      </c>
      <c r="T779" s="105" t="str">
        <f t="shared" ca="1" si="1832"/>
        <v/>
      </c>
    </row>
    <row r="780" spans="1:20" ht="20.25" hidden="1" thickTop="1" thickBot="1">
      <c r="A780" t="str">
        <f ca="1">IF(B780="","",INDIRECT("減額一覧!B"&amp;$P780))</f>
        <v/>
      </c>
      <c r="B780" s="61" t="str">
        <f t="shared" ref="B780" ca="1" si="1851">IF(INDIRECT("減額一覧!BB"&amp;P780)=1,INDIRECT("減額一覧!W"&amp;P780),"")</f>
        <v/>
      </c>
      <c r="C780" s="44" t="str">
        <f ca="1">IF(B780="","",INDIRECT("減額一覧!C"&amp;$P780))</f>
        <v/>
      </c>
      <c r="D780" s="79" t="str">
        <f ca="1">IF($B780="","",INDIRECT("減額一覧!G"&amp;$P780))</f>
        <v/>
      </c>
      <c r="E780" s="19" t="str">
        <f ca="1">IF(B780="","",INDIRECT("減額一覧!H"&amp;P780))</f>
        <v/>
      </c>
      <c r="F780" s="19" t="str">
        <f ca="1">IF($B780="","",INDIRECT("減額一覧!AD"&amp;P780))</f>
        <v/>
      </c>
      <c r="G780" s="20" t="str">
        <f ca="1">IF($B780="","",INDIRECT("減額一覧!AE"&amp;P780))</f>
        <v/>
      </c>
      <c r="H780" s="20" t="str">
        <f ca="1">IF($B780="","",INDIRECT("減額一覧!AF"&amp;P780))</f>
        <v/>
      </c>
      <c r="I780" s="32" t="str">
        <f ca="1">IF(B780="","",IF(INDIRECT("減額一覧!BM"&amp;P780)=0.08,0.08,0.1))</f>
        <v/>
      </c>
      <c r="J780" s="52"/>
      <c r="K780" s="95" t="str">
        <f t="shared" ca="1" si="1184"/>
        <v/>
      </c>
      <c r="L780" s="58" t="str">
        <f t="shared" ca="1" si="1826"/>
        <v/>
      </c>
      <c r="N780" s="113" t="str">
        <f t="shared" ca="1" si="1848"/>
        <v/>
      </c>
      <c r="O780" s="114" t="str">
        <f t="shared" ref="O780" ca="1" si="1852">IF(B780="","",IF(INDIRECT("減額一覧!BM"&amp;P780)=0.08,0.08,0.1))</f>
        <v/>
      </c>
      <c r="P780" s="38">
        <v>114</v>
      </c>
      <c r="Q780" s="38" t="str">
        <f t="shared" ca="1" si="1850"/>
        <v/>
      </c>
      <c r="R780" s="38" t="str">
        <f t="shared" ca="1" si="1850"/>
        <v/>
      </c>
      <c r="S780" s="66" t="str">
        <f t="shared" ca="1" si="1828"/>
        <v/>
      </c>
      <c r="T780" s="105" t="str">
        <f t="shared" ca="1" si="1832"/>
        <v/>
      </c>
    </row>
    <row r="781" spans="1:20" ht="20.25" hidden="1" thickTop="1" thickBot="1">
      <c r="A781" t="str">
        <f ca="1">IF(B781="","",INDIRECT("減額一覧!B"&amp;$P781))</f>
        <v/>
      </c>
      <c r="B781" s="61" t="str">
        <f t="shared" ref="B781" ca="1" si="1853">IF(INDIRECT("減額一覧!BC"&amp;P781)=1,INDIRECT("減額一覧!AG"&amp;P781),"")</f>
        <v/>
      </c>
      <c r="C781" s="36" t="str">
        <f ca="1">IF(B781="","",INDIRECT("減額一覧!C"&amp;$P781))</f>
        <v/>
      </c>
      <c r="D781" s="80" t="str">
        <f ca="1">IF($B781="","",INDIRECT("減額一覧!G"&amp;$P781))</f>
        <v/>
      </c>
      <c r="E781" s="19" t="str">
        <f ca="1">IF(B781="","",INDIRECT("減額一覧!H"&amp;P781))</f>
        <v/>
      </c>
      <c r="F781" s="19" t="str">
        <f ca="1">IF($B781="","",INDIRECT("減額一覧!AN"&amp;P781))</f>
        <v/>
      </c>
      <c r="G781" s="20" t="str">
        <f ca="1">IF($B781="","",INDIRECT("減額一覧!AO"&amp;P781))</f>
        <v/>
      </c>
      <c r="H781" s="20" t="str">
        <f ca="1">IF($B781="","",INDIRECT("減額一覧!AP"&amp;P781))</f>
        <v/>
      </c>
      <c r="I781" s="32" t="str">
        <f ca="1">IF(B781="","",IF(INDIRECT("減額一覧!BN"&amp;P781)=0.08,0.08,0.1))</f>
        <v/>
      </c>
      <c r="J781" s="52"/>
      <c r="K781" s="95" t="str">
        <f t="shared" ca="1" si="1184"/>
        <v/>
      </c>
      <c r="L781" s="58" t="str">
        <f t="shared" ca="1" si="1826"/>
        <v/>
      </c>
      <c r="N781" s="113" t="str">
        <f t="shared" ca="1" si="1848"/>
        <v/>
      </c>
      <c r="O781" s="114" t="str">
        <f t="shared" ref="O781" ca="1" si="1854">IF(B781="","",IF(INDIRECT("減額一覧!BN"&amp;P781)=0.08,0.08,0.1))</f>
        <v/>
      </c>
      <c r="P781" s="38">
        <v>114</v>
      </c>
      <c r="Q781" s="38" t="str">
        <f t="shared" ca="1" si="1850"/>
        <v/>
      </c>
      <c r="R781" s="38" t="str">
        <f t="shared" ca="1" si="1850"/>
        <v/>
      </c>
      <c r="S781" s="66" t="str">
        <f t="shared" ca="1" si="1828"/>
        <v/>
      </c>
      <c r="T781" s="105" t="str">
        <f t="shared" ca="1" si="1832"/>
        <v/>
      </c>
    </row>
    <row r="782" spans="1:20" ht="20.25" hidden="1" thickTop="1" thickBot="1">
      <c r="A782" t="str">
        <f ca="1">IF(B782="","",INDIRECT("減額一覧!B"&amp;$P782))</f>
        <v/>
      </c>
      <c r="B782" s="61" t="str">
        <f t="shared" ref="B782" ca="1" si="1855">IF(INDIRECT("減額一覧!BD"&amp;P782)=1,INDIRECT("減額一覧!AQ"&amp;P782),"")</f>
        <v/>
      </c>
      <c r="C782" s="45" t="str">
        <f ca="1">IF(B782="","",INDIRECT("減額一覧!C"&amp;$P782))</f>
        <v/>
      </c>
      <c r="D782" s="79" t="str">
        <f ca="1">IF($B782="","",INDIRECT("減額一覧!G"&amp;$P782))</f>
        <v/>
      </c>
      <c r="E782" s="19" t="str">
        <f ca="1">IF(B782="","",INDIRECT("減額一覧!H"&amp;P782))</f>
        <v/>
      </c>
      <c r="F782" s="19" t="str">
        <f ca="1">IF($B782="","",INDIRECT("減額一覧!AX"&amp;P782))</f>
        <v/>
      </c>
      <c r="G782" s="20" t="str">
        <f ca="1">IF($B782="","",INDIRECT("減額一覧!AY"&amp;P782))</f>
        <v/>
      </c>
      <c r="H782" s="20" t="str">
        <f ca="1">IF($B782="","",INDIRECT("減額一覧!AZ"&amp;P782))</f>
        <v/>
      </c>
      <c r="I782" s="32" t="str">
        <f ca="1">IF(B782="","",IF(INDIRECT("減額一覧!BO"&amp;P782)=0.08,0.08,0.1))</f>
        <v/>
      </c>
      <c r="J782" s="52"/>
      <c r="K782" s="95" t="str">
        <f t="shared" ca="1" si="1184"/>
        <v/>
      </c>
      <c r="L782" s="58" t="str">
        <f t="shared" ca="1" si="1826"/>
        <v/>
      </c>
      <c r="N782" s="113" t="str">
        <f t="shared" ca="1" si="1848"/>
        <v/>
      </c>
      <c r="O782" s="114" t="str">
        <f t="shared" ref="O782" ca="1" si="1856">IF(B782="","",IF(INDIRECT("減額一覧!BO"&amp;P782)=0.08,0.08,0.1))</f>
        <v/>
      </c>
      <c r="P782" s="38">
        <v>114</v>
      </c>
      <c r="Q782" s="38" t="str">
        <f t="shared" ca="1" si="1850"/>
        <v/>
      </c>
      <c r="R782" s="38" t="str">
        <f t="shared" ca="1" si="1850"/>
        <v/>
      </c>
      <c r="S782" s="66" t="str">
        <f t="shared" ca="1" si="1828"/>
        <v/>
      </c>
      <c r="T782" s="105" t="str">
        <f t="shared" ca="1" si="1832"/>
        <v/>
      </c>
    </row>
    <row r="783" spans="1:20" ht="20.25" hidden="1" thickTop="1" thickBot="1">
      <c r="B783" s="64"/>
      <c r="C783" s="41" t="str">
        <f>IF(B783="","",減額一覧!C479)</f>
        <v/>
      </c>
      <c r="D783" s="43"/>
      <c r="E783" s="21"/>
      <c r="F783" s="22" t="s">
        <v>69</v>
      </c>
      <c r="G783" s="23">
        <f t="shared" ref="G783:H783" si="1857">SUBTOTAL(9,G779:G782)</f>
        <v>0</v>
      </c>
      <c r="H783" s="23">
        <f t="shared" si="1857"/>
        <v>0</v>
      </c>
      <c r="I783" s="30"/>
      <c r="J783" s="53"/>
      <c r="K783" s="96" t="str">
        <f t="shared" si="1184"/>
        <v/>
      </c>
      <c r="L783" s="59" t="str">
        <f t="shared" si="1826"/>
        <v/>
      </c>
      <c r="N783" s="108" t="str">
        <f t="shared" ref="N783" si="1858">IF(AND(G783=0,H783=0),"","小計")</f>
        <v/>
      </c>
      <c r="O783" s="108" t="str">
        <f t="shared" ref="O783" si="1859">IF(AND(G783=0,H783=0),"","小計")</f>
        <v/>
      </c>
      <c r="P783" s="38"/>
      <c r="Q783" s="38"/>
      <c r="R783" s="38"/>
      <c r="S783" s="66" t="str">
        <f t="shared" si="1828"/>
        <v/>
      </c>
      <c r="T783" s="105" t="str">
        <f t="shared" si="1832"/>
        <v/>
      </c>
    </row>
    <row r="784" spans="1:20" ht="20.25" hidden="1" thickTop="1" thickBot="1">
      <c r="A784" t="str">
        <f ca="1">IF(B784="","",INDIRECT("減額一覧!B"&amp;$P784))</f>
        <v/>
      </c>
      <c r="B784" s="61" t="str">
        <f t="shared" ref="B784" ca="1" si="1860">IF(INDIRECT("減額一覧!BA"&amp;P784)=1,INDIRECT("減額一覧!M"&amp;P784),"")</f>
        <v/>
      </c>
      <c r="C784" s="36" t="str">
        <f ca="1">IF(B784="","",INDIRECT("減額一覧!C"&amp;$P784))</f>
        <v/>
      </c>
      <c r="D784" s="78" t="str">
        <f ca="1">IF($B784="","",INDIRECT("減額一覧!G"&amp;$P784))</f>
        <v/>
      </c>
      <c r="E784" s="19" t="str">
        <f ca="1">IF(B784="","",INDIRECT("減額一覧!H"&amp;P784))</f>
        <v/>
      </c>
      <c r="F784" s="19" t="str">
        <f ca="1">IF($B784="","",INDIRECT("減額一覧!T"&amp;P784))</f>
        <v/>
      </c>
      <c r="G784" s="20" t="str">
        <f ca="1">IF($B784="","",INDIRECT("減額一覧!U"&amp;P784))</f>
        <v/>
      </c>
      <c r="H784" s="20" t="str">
        <f ca="1">IF($B784="","",INDIRECT("減額一覧!V"&amp;P784))</f>
        <v/>
      </c>
      <c r="I784" s="32" t="str">
        <f ca="1">IF(B784="","",IF(INDIRECT("減額一覧!BL"&amp;P784)=0.08,0.08,0.1))</f>
        <v/>
      </c>
      <c r="J784" s="51"/>
      <c r="K784" s="94" t="str">
        <f t="shared" ca="1" si="1184"/>
        <v/>
      </c>
      <c r="L784" s="56" t="str">
        <f t="shared" ca="1" si="1826"/>
        <v/>
      </c>
      <c r="N784" s="113" t="str">
        <f t="shared" ref="N784:N787" ca="1" si="1861">IF(A784="","",IF(A784&gt;3000,"月ヶ瀬",IF(A784&gt;=2000,"都祁","市内")))</f>
        <v/>
      </c>
      <c r="O784" s="114" t="str">
        <f t="shared" ref="O784" ca="1" si="1862">IF(B784="","",IF(INDIRECT("減額一覧!BL"&amp;P784)=0.08,0.08,0.1))</f>
        <v/>
      </c>
      <c r="P784" s="38">
        <v>115</v>
      </c>
      <c r="Q784" s="38" t="str">
        <f t="shared" ref="Q784:R787" ca="1" si="1863">IF(G784="","",IF(G784&gt;0,1,""))</f>
        <v/>
      </c>
      <c r="R784" s="38" t="str">
        <f t="shared" ca="1" si="1863"/>
        <v/>
      </c>
      <c r="S784" s="66" t="str">
        <f t="shared" ca="1" si="1828"/>
        <v/>
      </c>
      <c r="T784" s="105" t="str">
        <f t="shared" ca="1" si="1832"/>
        <v/>
      </c>
    </row>
    <row r="785" spans="1:20" ht="20.25" hidden="1" thickTop="1" thickBot="1">
      <c r="A785" t="str">
        <f ca="1">IF(B785="","",INDIRECT("減額一覧!B"&amp;$P785))</f>
        <v/>
      </c>
      <c r="B785" s="61" t="str">
        <f t="shared" ref="B785" ca="1" si="1864">IF(INDIRECT("減額一覧!BB"&amp;P785)=1,INDIRECT("減額一覧!W"&amp;P785),"")</f>
        <v/>
      </c>
      <c r="C785" s="44" t="str">
        <f ca="1">IF(B785="","",INDIRECT("減額一覧!C"&amp;$P785))</f>
        <v/>
      </c>
      <c r="D785" s="79" t="str">
        <f ca="1">IF($B785="","",INDIRECT("減額一覧!G"&amp;$P785))</f>
        <v/>
      </c>
      <c r="E785" s="19" t="str">
        <f ca="1">IF(B785="","",INDIRECT("減額一覧!H"&amp;P785))</f>
        <v/>
      </c>
      <c r="F785" s="19" t="str">
        <f ca="1">IF($B785="","",INDIRECT("減額一覧!AD"&amp;P785))</f>
        <v/>
      </c>
      <c r="G785" s="20" t="str">
        <f ca="1">IF($B785="","",INDIRECT("減額一覧!AE"&amp;P785))</f>
        <v/>
      </c>
      <c r="H785" s="20" t="str">
        <f ca="1">IF($B785="","",INDIRECT("減額一覧!AF"&amp;P785))</f>
        <v/>
      </c>
      <c r="I785" s="32" t="str">
        <f ca="1">IF(B785="","",IF(INDIRECT("減額一覧!BM"&amp;P785)=0.08,0.08,0.1))</f>
        <v/>
      </c>
      <c r="J785" s="52"/>
      <c r="K785" s="95" t="str">
        <f t="shared" ref="K785:K864" ca="1" si="1865">IF(A785="","",IF(A785&gt;3000,"月ヶ瀬",IF(A785&gt;=2000,"都祁","")))</f>
        <v/>
      </c>
      <c r="L785" s="58" t="str">
        <f t="shared" ca="1" si="1826"/>
        <v/>
      </c>
      <c r="N785" s="113" t="str">
        <f t="shared" ca="1" si="1861"/>
        <v/>
      </c>
      <c r="O785" s="114" t="str">
        <f t="shared" ref="O785" ca="1" si="1866">IF(B785="","",IF(INDIRECT("減額一覧!BM"&amp;P785)=0.08,0.08,0.1))</f>
        <v/>
      </c>
      <c r="P785" s="38">
        <v>115</v>
      </c>
      <c r="Q785" s="38" t="str">
        <f t="shared" ca="1" si="1863"/>
        <v/>
      </c>
      <c r="R785" s="38" t="str">
        <f t="shared" ca="1" si="1863"/>
        <v/>
      </c>
      <c r="S785" s="66" t="str">
        <f t="shared" ca="1" si="1828"/>
        <v/>
      </c>
      <c r="T785" s="105" t="str">
        <f t="shared" ca="1" si="1832"/>
        <v/>
      </c>
    </row>
    <row r="786" spans="1:20" ht="20.25" hidden="1" thickTop="1" thickBot="1">
      <c r="A786" t="str">
        <f ca="1">IF(B786="","",INDIRECT("減額一覧!B"&amp;$P786))</f>
        <v/>
      </c>
      <c r="B786" s="61" t="str">
        <f t="shared" ref="B786" ca="1" si="1867">IF(INDIRECT("減額一覧!BC"&amp;P786)=1,INDIRECT("減額一覧!AG"&amp;P786),"")</f>
        <v/>
      </c>
      <c r="C786" s="36" t="str">
        <f ca="1">IF(B786="","",INDIRECT("減額一覧!C"&amp;$P786))</f>
        <v/>
      </c>
      <c r="D786" s="80" t="str">
        <f ca="1">IF($B786="","",INDIRECT("減額一覧!G"&amp;$P786))</f>
        <v/>
      </c>
      <c r="E786" s="19" t="str">
        <f ca="1">IF(B786="","",INDIRECT("減額一覧!H"&amp;P786))</f>
        <v/>
      </c>
      <c r="F786" s="19" t="str">
        <f ca="1">IF($B786="","",INDIRECT("減額一覧!AN"&amp;P786))</f>
        <v/>
      </c>
      <c r="G786" s="20" t="str">
        <f ca="1">IF($B786="","",INDIRECT("減額一覧!AO"&amp;P786))</f>
        <v/>
      </c>
      <c r="H786" s="20" t="str">
        <f ca="1">IF($B786="","",INDIRECT("減額一覧!AP"&amp;P786))</f>
        <v/>
      </c>
      <c r="I786" s="32" t="str">
        <f ca="1">IF(B786="","",IF(INDIRECT("減額一覧!BN"&amp;P786)=0.08,0.08,0.1))</f>
        <v/>
      </c>
      <c r="J786" s="52"/>
      <c r="K786" s="95" t="str">
        <f t="shared" ca="1" si="1865"/>
        <v/>
      </c>
      <c r="L786" s="58" t="str">
        <f t="shared" ca="1" si="1826"/>
        <v/>
      </c>
      <c r="N786" s="113" t="str">
        <f t="shared" ca="1" si="1861"/>
        <v/>
      </c>
      <c r="O786" s="114" t="str">
        <f t="shared" ref="O786" ca="1" si="1868">IF(B786="","",IF(INDIRECT("減額一覧!BN"&amp;P786)=0.08,0.08,0.1))</f>
        <v/>
      </c>
      <c r="P786" s="38">
        <v>115</v>
      </c>
      <c r="Q786" s="38" t="str">
        <f t="shared" ca="1" si="1863"/>
        <v/>
      </c>
      <c r="R786" s="38" t="str">
        <f t="shared" ca="1" si="1863"/>
        <v/>
      </c>
      <c r="S786" s="66" t="str">
        <f t="shared" ca="1" si="1828"/>
        <v/>
      </c>
      <c r="T786" s="105" t="str">
        <f t="shared" ca="1" si="1832"/>
        <v/>
      </c>
    </row>
    <row r="787" spans="1:20" ht="20.25" hidden="1" thickTop="1" thickBot="1">
      <c r="A787" t="str">
        <f ca="1">IF(B787="","",INDIRECT("減額一覧!B"&amp;$P787))</f>
        <v/>
      </c>
      <c r="B787" s="61" t="str">
        <f t="shared" ref="B787" ca="1" si="1869">IF(INDIRECT("減額一覧!BD"&amp;P787)=1,INDIRECT("減額一覧!AQ"&amp;P787),"")</f>
        <v/>
      </c>
      <c r="C787" s="45" t="str">
        <f ca="1">IF(B787="","",INDIRECT("減額一覧!C"&amp;$P787))</f>
        <v/>
      </c>
      <c r="D787" s="79" t="str">
        <f ca="1">IF($B787="","",INDIRECT("減額一覧!G"&amp;$P787))</f>
        <v/>
      </c>
      <c r="E787" s="19" t="str">
        <f ca="1">IF(B787="","",INDIRECT("減額一覧!H"&amp;P787))</f>
        <v/>
      </c>
      <c r="F787" s="19" t="str">
        <f ca="1">IF($B787="","",INDIRECT("減額一覧!AX"&amp;P787))</f>
        <v/>
      </c>
      <c r="G787" s="20" t="str">
        <f ca="1">IF($B787="","",INDIRECT("減額一覧!AY"&amp;P787))</f>
        <v/>
      </c>
      <c r="H787" s="20" t="str">
        <f ca="1">IF($B787="","",INDIRECT("減額一覧!AZ"&amp;P787))</f>
        <v/>
      </c>
      <c r="I787" s="32" t="str">
        <f ca="1">IF(B787="","",IF(INDIRECT("減額一覧!BO"&amp;P787)=0.08,0.08,0.1))</f>
        <v/>
      </c>
      <c r="J787" s="52"/>
      <c r="K787" s="95" t="str">
        <f t="shared" ca="1" si="1865"/>
        <v/>
      </c>
      <c r="L787" s="58" t="str">
        <f t="shared" ca="1" si="1826"/>
        <v/>
      </c>
      <c r="N787" s="113" t="str">
        <f t="shared" ca="1" si="1861"/>
        <v/>
      </c>
      <c r="O787" s="114" t="str">
        <f t="shared" ref="O787" ca="1" si="1870">IF(B787="","",IF(INDIRECT("減額一覧!BO"&amp;P787)=0.08,0.08,0.1))</f>
        <v/>
      </c>
      <c r="P787" s="38">
        <v>115</v>
      </c>
      <c r="Q787" s="38" t="str">
        <f t="shared" ca="1" si="1863"/>
        <v/>
      </c>
      <c r="R787" s="38" t="str">
        <f t="shared" ca="1" si="1863"/>
        <v/>
      </c>
      <c r="S787" s="66" t="str">
        <f t="shared" ca="1" si="1828"/>
        <v/>
      </c>
      <c r="T787" s="105" t="str">
        <f t="shared" ca="1" si="1832"/>
        <v/>
      </c>
    </row>
    <row r="788" spans="1:20" ht="20.25" hidden="1" thickTop="1" thickBot="1">
      <c r="B788" s="64"/>
      <c r="C788" s="41" t="str">
        <f>IF(B788="","",減額一覧!C484)</f>
        <v/>
      </c>
      <c r="D788" s="43"/>
      <c r="E788" s="21"/>
      <c r="F788" s="22" t="s">
        <v>69</v>
      </c>
      <c r="G788" s="23">
        <f t="shared" ref="G788:H788" si="1871">SUBTOTAL(9,G784:G787)</f>
        <v>0</v>
      </c>
      <c r="H788" s="23">
        <f t="shared" si="1871"/>
        <v>0</v>
      </c>
      <c r="I788" s="30"/>
      <c r="J788" s="53"/>
      <c r="K788" s="96" t="str">
        <f t="shared" si="1865"/>
        <v/>
      </c>
      <c r="L788" s="59" t="str">
        <f t="shared" si="1826"/>
        <v/>
      </c>
      <c r="N788" s="108" t="str">
        <f t="shared" ref="N788" si="1872">IF(AND(G788=0,H788=0),"","小計")</f>
        <v/>
      </c>
      <c r="O788" s="108" t="str">
        <f t="shared" ref="O788" si="1873">IF(AND(G788=0,H788=0),"","小計")</f>
        <v/>
      </c>
      <c r="P788" s="38"/>
      <c r="Q788" s="38"/>
      <c r="R788" s="38"/>
      <c r="S788" s="66" t="str">
        <f t="shared" si="1828"/>
        <v/>
      </c>
      <c r="T788" s="105" t="str">
        <f t="shared" si="1832"/>
        <v/>
      </c>
    </row>
    <row r="789" spans="1:20" ht="20.25" hidden="1" thickTop="1" thickBot="1">
      <c r="A789" t="str">
        <f ca="1">IF(B789="","",INDIRECT("減額一覧!B"&amp;$P789))</f>
        <v/>
      </c>
      <c r="B789" s="61" t="str">
        <f t="shared" ref="B789" ca="1" si="1874">IF(INDIRECT("減額一覧!BA"&amp;P789)=1,INDIRECT("減額一覧!M"&amp;P789),"")</f>
        <v/>
      </c>
      <c r="C789" s="36" t="str">
        <f ca="1">IF(B789="","",INDIRECT("減額一覧!C"&amp;$P789))</f>
        <v/>
      </c>
      <c r="D789" s="78" t="str">
        <f ca="1">IF($B789="","",INDIRECT("減額一覧!G"&amp;$P789))</f>
        <v/>
      </c>
      <c r="E789" s="19" t="str">
        <f ca="1">IF(B789="","",INDIRECT("減額一覧!H"&amp;P789))</f>
        <v/>
      </c>
      <c r="F789" s="19" t="str">
        <f ca="1">IF($B789="","",INDIRECT("減額一覧!T"&amp;P789))</f>
        <v/>
      </c>
      <c r="G789" s="20" t="str">
        <f ca="1">IF($B789="","",INDIRECT("減額一覧!U"&amp;P789))</f>
        <v/>
      </c>
      <c r="H789" s="20" t="str">
        <f ca="1">IF($B789="","",INDIRECT("減額一覧!V"&amp;P789))</f>
        <v/>
      </c>
      <c r="I789" s="32" t="str">
        <f ca="1">IF(B789="","",IF(INDIRECT("減額一覧!BL"&amp;P789)=0.08,0.08,0.1))</f>
        <v/>
      </c>
      <c r="J789" s="51"/>
      <c r="K789" s="94" t="str">
        <f t="shared" ca="1" si="1865"/>
        <v/>
      </c>
      <c r="L789" s="56" t="str">
        <f t="shared" ca="1" si="1826"/>
        <v/>
      </c>
      <c r="N789" s="113" t="str">
        <f t="shared" ref="N789:N792" ca="1" si="1875">IF(A789="","",IF(A789&gt;3000,"月ヶ瀬",IF(A789&gt;=2000,"都祁","市内")))</f>
        <v/>
      </c>
      <c r="O789" s="114" t="str">
        <f t="shared" ref="O789" ca="1" si="1876">IF(B789="","",IF(INDIRECT("減額一覧!BL"&amp;P789)=0.08,0.08,0.1))</f>
        <v/>
      </c>
      <c r="P789" s="38">
        <v>116</v>
      </c>
      <c r="Q789" s="38" t="str">
        <f t="shared" ref="Q789:R792" ca="1" si="1877">IF(G789="","",IF(G789&gt;0,1,""))</f>
        <v/>
      </c>
      <c r="R789" s="38" t="str">
        <f t="shared" ca="1" si="1877"/>
        <v/>
      </c>
      <c r="S789" s="66" t="str">
        <f t="shared" ca="1" si="1828"/>
        <v/>
      </c>
      <c r="T789" s="105" t="str">
        <f t="shared" ca="1" si="1832"/>
        <v/>
      </c>
    </row>
    <row r="790" spans="1:20" ht="20.25" hidden="1" thickTop="1" thickBot="1">
      <c r="A790" t="str">
        <f ca="1">IF(B790="","",INDIRECT("減額一覧!B"&amp;$P790))</f>
        <v/>
      </c>
      <c r="B790" s="61" t="str">
        <f t="shared" ref="B790" ca="1" si="1878">IF(INDIRECT("減額一覧!BB"&amp;P790)=1,INDIRECT("減額一覧!W"&amp;P790),"")</f>
        <v/>
      </c>
      <c r="C790" s="44" t="str">
        <f ca="1">IF(B790="","",INDIRECT("減額一覧!C"&amp;$P790))</f>
        <v/>
      </c>
      <c r="D790" s="79" t="str">
        <f ca="1">IF($B790="","",INDIRECT("減額一覧!G"&amp;$P790))</f>
        <v/>
      </c>
      <c r="E790" s="19" t="str">
        <f ca="1">IF(B790="","",INDIRECT("減額一覧!H"&amp;P790))</f>
        <v/>
      </c>
      <c r="F790" s="19" t="str">
        <f ca="1">IF($B790="","",INDIRECT("減額一覧!AD"&amp;P790))</f>
        <v/>
      </c>
      <c r="G790" s="20" t="str">
        <f ca="1">IF($B790="","",INDIRECT("減額一覧!AE"&amp;P790))</f>
        <v/>
      </c>
      <c r="H790" s="20" t="str">
        <f ca="1">IF($B790="","",INDIRECT("減額一覧!AF"&amp;P790))</f>
        <v/>
      </c>
      <c r="I790" s="32" t="str">
        <f ca="1">IF(B790="","",IF(INDIRECT("減額一覧!BM"&amp;P790)=0.08,0.08,0.1))</f>
        <v/>
      </c>
      <c r="J790" s="52"/>
      <c r="K790" s="95" t="str">
        <f t="shared" ca="1" si="1865"/>
        <v/>
      </c>
      <c r="L790" s="58" t="str">
        <f t="shared" ca="1" si="1826"/>
        <v/>
      </c>
      <c r="N790" s="113" t="str">
        <f t="shared" ca="1" si="1875"/>
        <v/>
      </c>
      <c r="O790" s="114" t="str">
        <f t="shared" ref="O790" ca="1" si="1879">IF(B790="","",IF(INDIRECT("減額一覧!BM"&amp;P790)=0.08,0.08,0.1))</f>
        <v/>
      </c>
      <c r="P790" s="38">
        <v>116</v>
      </c>
      <c r="Q790" s="38" t="str">
        <f t="shared" ca="1" si="1877"/>
        <v/>
      </c>
      <c r="R790" s="38" t="str">
        <f t="shared" ca="1" si="1877"/>
        <v/>
      </c>
      <c r="S790" s="66" t="str">
        <f t="shared" ca="1" si="1828"/>
        <v/>
      </c>
      <c r="T790" s="105" t="str">
        <f t="shared" ca="1" si="1832"/>
        <v/>
      </c>
    </row>
    <row r="791" spans="1:20" ht="20.25" hidden="1" thickTop="1" thickBot="1">
      <c r="A791" t="str">
        <f ca="1">IF(B791="","",INDIRECT("減額一覧!B"&amp;$P791))</f>
        <v/>
      </c>
      <c r="B791" s="61" t="str">
        <f t="shared" ref="B791" ca="1" si="1880">IF(INDIRECT("減額一覧!BC"&amp;P791)=1,INDIRECT("減額一覧!AG"&amp;P791),"")</f>
        <v/>
      </c>
      <c r="C791" s="36" t="str">
        <f ca="1">IF(B791="","",INDIRECT("減額一覧!C"&amp;$P791))</f>
        <v/>
      </c>
      <c r="D791" s="80" t="str">
        <f ca="1">IF($B791="","",INDIRECT("減額一覧!G"&amp;$P791))</f>
        <v/>
      </c>
      <c r="E791" s="19" t="str">
        <f ca="1">IF(B791="","",INDIRECT("減額一覧!H"&amp;P791))</f>
        <v/>
      </c>
      <c r="F791" s="19" t="str">
        <f ca="1">IF($B791="","",INDIRECT("減額一覧!AN"&amp;P791))</f>
        <v/>
      </c>
      <c r="G791" s="20" t="str">
        <f ca="1">IF($B791="","",INDIRECT("減額一覧!AO"&amp;P791))</f>
        <v/>
      </c>
      <c r="H791" s="20" t="str">
        <f ca="1">IF($B791="","",INDIRECT("減額一覧!AP"&amp;P791))</f>
        <v/>
      </c>
      <c r="I791" s="32" t="str">
        <f ca="1">IF(B791="","",IF(INDIRECT("減額一覧!BN"&amp;P791)=0.08,0.08,0.1))</f>
        <v/>
      </c>
      <c r="J791" s="52"/>
      <c r="K791" s="95" t="str">
        <f t="shared" ca="1" si="1865"/>
        <v/>
      </c>
      <c r="L791" s="58" t="str">
        <f t="shared" ca="1" si="1826"/>
        <v/>
      </c>
      <c r="N791" s="113" t="str">
        <f t="shared" ca="1" si="1875"/>
        <v/>
      </c>
      <c r="O791" s="114" t="str">
        <f t="shared" ref="O791" ca="1" si="1881">IF(B791="","",IF(INDIRECT("減額一覧!BN"&amp;P791)=0.08,0.08,0.1))</f>
        <v/>
      </c>
      <c r="P791" s="38">
        <v>116</v>
      </c>
      <c r="Q791" s="38" t="str">
        <f t="shared" ca="1" si="1877"/>
        <v/>
      </c>
      <c r="R791" s="38" t="str">
        <f t="shared" ca="1" si="1877"/>
        <v/>
      </c>
      <c r="S791" s="66" t="str">
        <f t="shared" ca="1" si="1828"/>
        <v/>
      </c>
      <c r="T791" s="105" t="str">
        <f t="shared" ca="1" si="1832"/>
        <v/>
      </c>
    </row>
    <row r="792" spans="1:20" ht="20.25" hidden="1" thickTop="1" thickBot="1">
      <c r="A792" t="str">
        <f ca="1">IF(B792="","",INDIRECT("減額一覧!B"&amp;$P792))</f>
        <v/>
      </c>
      <c r="B792" s="61" t="str">
        <f t="shared" ref="B792" ca="1" si="1882">IF(INDIRECT("減額一覧!BD"&amp;P792)=1,INDIRECT("減額一覧!AQ"&amp;P792),"")</f>
        <v/>
      </c>
      <c r="C792" s="45" t="str">
        <f ca="1">IF(B792="","",INDIRECT("減額一覧!C"&amp;$P792))</f>
        <v/>
      </c>
      <c r="D792" s="79" t="str">
        <f ca="1">IF($B792="","",INDIRECT("減額一覧!G"&amp;$P792))</f>
        <v/>
      </c>
      <c r="E792" s="19" t="str">
        <f ca="1">IF(B792="","",INDIRECT("減額一覧!H"&amp;P792))</f>
        <v/>
      </c>
      <c r="F792" s="19" t="str">
        <f ca="1">IF($B792="","",INDIRECT("減額一覧!AX"&amp;P792))</f>
        <v/>
      </c>
      <c r="G792" s="20" t="str">
        <f ca="1">IF($B792="","",INDIRECT("減額一覧!AY"&amp;P792))</f>
        <v/>
      </c>
      <c r="H792" s="20" t="str">
        <f ca="1">IF($B792="","",INDIRECT("減額一覧!AZ"&amp;P792))</f>
        <v/>
      </c>
      <c r="I792" s="32" t="str">
        <f ca="1">IF(B792="","",IF(INDIRECT("減額一覧!BO"&amp;P792)=0.08,0.08,0.1))</f>
        <v/>
      </c>
      <c r="J792" s="52"/>
      <c r="K792" s="95" t="str">
        <f t="shared" ca="1" si="1865"/>
        <v/>
      </c>
      <c r="L792" s="58" t="str">
        <f t="shared" ca="1" si="1826"/>
        <v/>
      </c>
      <c r="N792" s="113" t="str">
        <f t="shared" ca="1" si="1875"/>
        <v/>
      </c>
      <c r="O792" s="114" t="str">
        <f t="shared" ref="O792" ca="1" si="1883">IF(B792="","",IF(INDIRECT("減額一覧!BO"&amp;P792)=0.08,0.08,0.1))</f>
        <v/>
      </c>
      <c r="P792" s="38">
        <v>116</v>
      </c>
      <c r="Q792" s="38" t="str">
        <f t="shared" ca="1" si="1877"/>
        <v/>
      </c>
      <c r="R792" s="38" t="str">
        <f t="shared" ca="1" si="1877"/>
        <v/>
      </c>
      <c r="S792" s="66" t="str">
        <f t="shared" ca="1" si="1828"/>
        <v/>
      </c>
      <c r="T792" s="105" t="str">
        <f t="shared" ca="1" si="1832"/>
        <v/>
      </c>
    </row>
    <row r="793" spans="1:20" ht="20.25" hidden="1" thickTop="1" thickBot="1">
      <c r="B793" s="64"/>
      <c r="C793" s="41" t="str">
        <f>IF(B793="","",減額一覧!C489)</f>
        <v/>
      </c>
      <c r="D793" s="43"/>
      <c r="E793" s="21"/>
      <c r="F793" s="22" t="s">
        <v>69</v>
      </c>
      <c r="G793" s="23">
        <f t="shared" ref="G793:H793" si="1884">SUBTOTAL(9,G789:G792)</f>
        <v>0</v>
      </c>
      <c r="H793" s="23">
        <f t="shared" si="1884"/>
        <v>0</v>
      </c>
      <c r="I793" s="30"/>
      <c r="J793" s="53"/>
      <c r="K793" s="96" t="str">
        <f t="shared" si="1865"/>
        <v/>
      </c>
      <c r="L793" s="59" t="str">
        <f t="shared" si="1826"/>
        <v/>
      </c>
      <c r="N793" s="108" t="str">
        <f t="shared" ref="N793" si="1885">IF(AND(G793=0,H793=0),"","小計")</f>
        <v/>
      </c>
      <c r="O793" s="108" t="str">
        <f t="shared" ref="O793" si="1886">IF(AND(G793=0,H793=0),"","小計")</f>
        <v/>
      </c>
      <c r="P793" s="38"/>
      <c r="Q793" s="38"/>
      <c r="R793" s="38"/>
      <c r="S793" s="66" t="str">
        <f t="shared" si="1828"/>
        <v/>
      </c>
      <c r="T793" s="105" t="str">
        <f t="shared" si="1832"/>
        <v/>
      </c>
    </row>
    <row r="794" spans="1:20" ht="20.25" hidden="1" thickTop="1" thickBot="1">
      <c r="A794" t="str">
        <f ca="1">IF(B794="","",INDIRECT("減額一覧!B"&amp;$P794))</f>
        <v/>
      </c>
      <c r="B794" s="61" t="str">
        <f t="shared" ref="B794" ca="1" si="1887">IF(INDIRECT("減額一覧!BA"&amp;P794)=1,INDIRECT("減額一覧!M"&amp;P794),"")</f>
        <v/>
      </c>
      <c r="C794" s="36" t="str">
        <f ca="1">IF(B794="","",INDIRECT("減額一覧!C"&amp;$P794))</f>
        <v/>
      </c>
      <c r="D794" s="78" t="str">
        <f ca="1">IF($B794="","",INDIRECT("減額一覧!G"&amp;$P794))</f>
        <v/>
      </c>
      <c r="E794" s="19" t="str">
        <f ca="1">IF(B794="","",INDIRECT("減額一覧!H"&amp;P794))</f>
        <v/>
      </c>
      <c r="F794" s="19" t="str">
        <f ca="1">IF($B794="","",INDIRECT("減額一覧!T"&amp;P794))</f>
        <v/>
      </c>
      <c r="G794" s="20" t="str">
        <f ca="1">IF($B794="","",INDIRECT("減額一覧!U"&amp;P794))</f>
        <v/>
      </c>
      <c r="H794" s="20" t="str">
        <f ca="1">IF($B794="","",INDIRECT("減額一覧!V"&amp;P794))</f>
        <v/>
      </c>
      <c r="I794" s="32" t="str">
        <f ca="1">IF(B794="","",IF(INDIRECT("減額一覧!BL"&amp;P794)=0.08,0.08,0.1))</f>
        <v/>
      </c>
      <c r="J794" s="51"/>
      <c r="K794" s="94" t="str">
        <f t="shared" ca="1" si="1865"/>
        <v/>
      </c>
      <c r="L794" s="56" t="str">
        <f t="shared" ca="1" si="1826"/>
        <v/>
      </c>
      <c r="N794" s="113" t="str">
        <f t="shared" ref="N794:N797" ca="1" si="1888">IF(A794="","",IF(A794&gt;3000,"月ヶ瀬",IF(A794&gt;=2000,"都祁","市内")))</f>
        <v/>
      </c>
      <c r="O794" s="114" t="str">
        <f t="shared" ref="O794" ca="1" si="1889">IF(B794="","",IF(INDIRECT("減額一覧!BL"&amp;P794)=0.08,0.08,0.1))</f>
        <v/>
      </c>
      <c r="P794" s="38">
        <v>117</v>
      </c>
      <c r="Q794" s="38" t="str">
        <f t="shared" ref="Q794:R797" ca="1" si="1890">IF(G794="","",IF(G794&gt;0,1,""))</f>
        <v/>
      </c>
      <c r="R794" s="38" t="str">
        <f t="shared" ca="1" si="1890"/>
        <v/>
      </c>
      <c r="S794" s="66" t="str">
        <f t="shared" ca="1" si="1828"/>
        <v/>
      </c>
      <c r="T794" s="105" t="str">
        <f t="shared" ca="1" si="1832"/>
        <v/>
      </c>
    </row>
    <row r="795" spans="1:20" ht="20.25" hidden="1" thickTop="1" thickBot="1">
      <c r="A795" t="str">
        <f ca="1">IF(B795="","",INDIRECT("減額一覧!B"&amp;$P795))</f>
        <v/>
      </c>
      <c r="B795" s="61" t="str">
        <f t="shared" ref="B795" ca="1" si="1891">IF(INDIRECT("減額一覧!BB"&amp;P795)=1,INDIRECT("減額一覧!W"&amp;P795),"")</f>
        <v/>
      </c>
      <c r="C795" s="44" t="str">
        <f ca="1">IF(B795="","",INDIRECT("減額一覧!C"&amp;$P795))</f>
        <v/>
      </c>
      <c r="D795" s="79" t="str">
        <f ca="1">IF($B795="","",INDIRECT("減額一覧!G"&amp;$P795))</f>
        <v/>
      </c>
      <c r="E795" s="19" t="str">
        <f ca="1">IF(B795="","",INDIRECT("減額一覧!H"&amp;P795))</f>
        <v/>
      </c>
      <c r="F795" s="19" t="str">
        <f ca="1">IF($B795="","",INDIRECT("減額一覧!AD"&amp;P795))</f>
        <v/>
      </c>
      <c r="G795" s="20" t="str">
        <f ca="1">IF($B795="","",INDIRECT("減額一覧!AE"&amp;P795))</f>
        <v/>
      </c>
      <c r="H795" s="20" t="str">
        <f ca="1">IF($B795="","",INDIRECT("減額一覧!AF"&amp;P795))</f>
        <v/>
      </c>
      <c r="I795" s="32" t="str">
        <f ca="1">IF(B795="","",IF(INDIRECT("減額一覧!BM"&amp;P795)=0.08,0.08,0.1))</f>
        <v/>
      </c>
      <c r="J795" s="52"/>
      <c r="K795" s="95" t="str">
        <f t="shared" ca="1" si="1865"/>
        <v/>
      </c>
      <c r="L795" s="58" t="str">
        <f t="shared" ca="1" si="1826"/>
        <v/>
      </c>
      <c r="N795" s="113" t="str">
        <f t="shared" ca="1" si="1888"/>
        <v/>
      </c>
      <c r="O795" s="114" t="str">
        <f t="shared" ref="O795" ca="1" si="1892">IF(B795="","",IF(INDIRECT("減額一覧!BM"&amp;P795)=0.08,0.08,0.1))</f>
        <v/>
      </c>
      <c r="P795" s="38">
        <v>117</v>
      </c>
      <c r="Q795" s="38" t="str">
        <f t="shared" ca="1" si="1890"/>
        <v/>
      </c>
      <c r="R795" s="38" t="str">
        <f t="shared" ca="1" si="1890"/>
        <v/>
      </c>
      <c r="S795" s="66" t="str">
        <f t="shared" ca="1" si="1828"/>
        <v/>
      </c>
      <c r="T795" s="105" t="str">
        <f t="shared" ca="1" si="1832"/>
        <v/>
      </c>
    </row>
    <row r="796" spans="1:20" ht="20.25" hidden="1" thickTop="1" thickBot="1">
      <c r="A796" t="str">
        <f ca="1">IF(B796="","",INDIRECT("減額一覧!B"&amp;$P796))</f>
        <v/>
      </c>
      <c r="B796" s="61" t="str">
        <f t="shared" ref="B796" ca="1" si="1893">IF(INDIRECT("減額一覧!BC"&amp;P796)=1,INDIRECT("減額一覧!AG"&amp;P796),"")</f>
        <v/>
      </c>
      <c r="C796" s="36" t="str">
        <f ca="1">IF(B796="","",INDIRECT("減額一覧!C"&amp;$P796))</f>
        <v/>
      </c>
      <c r="D796" s="80" t="str">
        <f ca="1">IF($B796="","",INDIRECT("減額一覧!G"&amp;$P796))</f>
        <v/>
      </c>
      <c r="E796" s="19" t="str">
        <f ca="1">IF(B796="","",INDIRECT("減額一覧!H"&amp;P796))</f>
        <v/>
      </c>
      <c r="F796" s="19" t="str">
        <f ca="1">IF($B796="","",INDIRECT("減額一覧!AN"&amp;P796))</f>
        <v/>
      </c>
      <c r="G796" s="20" t="str">
        <f ca="1">IF($B796="","",INDIRECT("減額一覧!AO"&amp;P796))</f>
        <v/>
      </c>
      <c r="H796" s="20" t="str">
        <f ca="1">IF($B796="","",INDIRECT("減額一覧!AP"&amp;P796))</f>
        <v/>
      </c>
      <c r="I796" s="32" t="str">
        <f ca="1">IF(B796="","",IF(INDIRECT("減額一覧!BN"&amp;P796)=0.08,0.08,0.1))</f>
        <v/>
      </c>
      <c r="J796" s="52"/>
      <c r="K796" s="95" t="str">
        <f t="shared" ca="1" si="1865"/>
        <v/>
      </c>
      <c r="L796" s="58" t="str">
        <f t="shared" ca="1" si="1826"/>
        <v/>
      </c>
      <c r="N796" s="113" t="str">
        <f t="shared" ca="1" si="1888"/>
        <v/>
      </c>
      <c r="O796" s="114" t="str">
        <f t="shared" ref="O796" ca="1" si="1894">IF(B796="","",IF(INDIRECT("減額一覧!BN"&amp;P796)=0.08,0.08,0.1))</f>
        <v/>
      </c>
      <c r="P796" s="38">
        <v>117</v>
      </c>
      <c r="Q796" s="38" t="str">
        <f t="shared" ca="1" si="1890"/>
        <v/>
      </c>
      <c r="R796" s="38" t="str">
        <f t="shared" ca="1" si="1890"/>
        <v/>
      </c>
      <c r="S796" s="66" t="str">
        <f t="shared" ca="1" si="1828"/>
        <v/>
      </c>
      <c r="T796" s="105" t="str">
        <f t="shared" ca="1" si="1832"/>
        <v/>
      </c>
    </row>
    <row r="797" spans="1:20" ht="20.25" hidden="1" thickTop="1" thickBot="1">
      <c r="A797" t="str">
        <f ca="1">IF(B797="","",INDIRECT("減額一覧!B"&amp;$P797))</f>
        <v/>
      </c>
      <c r="B797" s="61" t="str">
        <f t="shared" ref="B797" ca="1" si="1895">IF(INDIRECT("減額一覧!BD"&amp;P797)=1,INDIRECT("減額一覧!AQ"&amp;P797),"")</f>
        <v/>
      </c>
      <c r="C797" s="45" t="str">
        <f ca="1">IF(B797="","",INDIRECT("減額一覧!C"&amp;$P797))</f>
        <v/>
      </c>
      <c r="D797" s="79" t="str">
        <f ca="1">IF($B797="","",INDIRECT("減額一覧!G"&amp;$P797))</f>
        <v/>
      </c>
      <c r="E797" s="19" t="str">
        <f ca="1">IF(B797="","",INDIRECT("減額一覧!H"&amp;P797))</f>
        <v/>
      </c>
      <c r="F797" s="19" t="str">
        <f ca="1">IF($B797="","",INDIRECT("減額一覧!AX"&amp;P797))</f>
        <v/>
      </c>
      <c r="G797" s="20" t="str">
        <f ca="1">IF($B797="","",INDIRECT("減額一覧!AY"&amp;P797))</f>
        <v/>
      </c>
      <c r="H797" s="20" t="str">
        <f ca="1">IF($B797="","",INDIRECT("減額一覧!AZ"&amp;P797))</f>
        <v/>
      </c>
      <c r="I797" s="32" t="str">
        <f ca="1">IF(B797="","",IF(INDIRECT("減額一覧!BO"&amp;P797)=0.08,0.08,0.1))</f>
        <v/>
      </c>
      <c r="J797" s="52"/>
      <c r="K797" s="95" t="str">
        <f t="shared" ca="1" si="1865"/>
        <v/>
      </c>
      <c r="L797" s="58" t="str">
        <f t="shared" ca="1" si="1826"/>
        <v/>
      </c>
      <c r="N797" s="113" t="str">
        <f t="shared" ca="1" si="1888"/>
        <v/>
      </c>
      <c r="O797" s="114" t="str">
        <f t="shared" ref="O797" ca="1" si="1896">IF(B797="","",IF(INDIRECT("減額一覧!BO"&amp;P797)=0.08,0.08,0.1))</f>
        <v/>
      </c>
      <c r="P797" s="38">
        <v>117</v>
      </c>
      <c r="Q797" s="38" t="str">
        <f t="shared" ca="1" si="1890"/>
        <v/>
      </c>
      <c r="R797" s="38" t="str">
        <f t="shared" ca="1" si="1890"/>
        <v/>
      </c>
      <c r="S797" s="66" t="str">
        <f t="shared" ca="1" si="1828"/>
        <v/>
      </c>
      <c r="T797" s="105" t="str">
        <f t="shared" ca="1" si="1832"/>
        <v/>
      </c>
    </row>
    <row r="798" spans="1:20" ht="20.25" hidden="1" thickTop="1" thickBot="1">
      <c r="A798" t="str">
        <f t="shared" ref="A798" ca="1" si="1897">IF(B798="","",INDIRECT("減額一覧!B"&amp;$P798))</f>
        <v/>
      </c>
      <c r="B798" s="64"/>
      <c r="C798" s="41" t="str">
        <f>IF(B798="","",減額一覧!C494)</f>
        <v/>
      </c>
      <c r="D798" s="43"/>
      <c r="E798" s="21"/>
      <c r="F798" s="22" t="s">
        <v>69</v>
      </c>
      <c r="G798" s="23">
        <f t="shared" ref="G798:H798" si="1898">SUBTOTAL(9,G794:G797)</f>
        <v>0</v>
      </c>
      <c r="H798" s="23">
        <f t="shared" si="1898"/>
        <v>0</v>
      </c>
      <c r="I798" s="30"/>
      <c r="J798" s="53"/>
      <c r="K798" s="96" t="str">
        <f t="shared" ca="1" si="1865"/>
        <v/>
      </c>
      <c r="L798" s="59" t="str">
        <f t="shared" si="1826"/>
        <v/>
      </c>
      <c r="N798" s="108" t="str">
        <f t="shared" ref="N798" si="1899">IF(AND(G798=0,H798=0),"","小計")</f>
        <v/>
      </c>
      <c r="O798" s="108" t="str">
        <f t="shared" ref="O798" si="1900">IF(AND(G798=0,H798=0),"","小計")</f>
        <v/>
      </c>
      <c r="P798" s="38"/>
      <c r="Q798" s="38"/>
      <c r="R798" s="38"/>
      <c r="S798" s="66" t="str">
        <f t="shared" si="1828"/>
        <v/>
      </c>
      <c r="T798" s="105" t="str">
        <f t="shared" si="1832"/>
        <v/>
      </c>
    </row>
    <row r="799" spans="1:20" ht="20.25" hidden="1" thickTop="1" thickBot="1">
      <c r="A799" t="str">
        <f ca="1">IF(B799="","",INDIRECT("減額一覧!B"&amp;$P799))</f>
        <v/>
      </c>
      <c r="B799" s="61" t="str">
        <f t="shared" ref="B799" ca="1" si="1901">IF(INDIRECT("減額一覧!BA"&amp;P799)=1,INDIRECT("減額一覧!M"&amp;P799),"")</f>
        <v/>
      </c>
      <c r="C799" s="36" t="str">
        <f ca="1">IF(B799="","",INDIRECT("減額一覧!C"&amp;$P799))</f>
        <v/>
      </c>
      <c r="D799" s="78" t="str">
        <f ca="1">IF($B799="","",INDIRECT("減額一覧!G"&amp;$P799))</f>
        <v/>
      </c>
      <c r="E799" s="19" t="str">
        <f ca="1">IF(B799="","",INDIRECT("減額一覧!H"&amp;P799))</f>
        <v/>
      </c>
      <c r="F799" s="19" t="str">
        <f ca="1">IF($B799="","",INDIRECT("減額一覧!T"&amp;P799))</f>
        <v/>
      </c>
      <c r="G799" s="20" t="str">
        <f ca="1">IF($B799="","",INDIRECT("減額一覧!U"&amp;P799))</f>
        <v/>
      </c>
      <c r="H799" s="20" t="str">
        <f ca="1">IF($B799="","",INDIRECT("減額一覧!V"&amp;P799))</f>
        <v/>
      </c>
      <c r="I799" s="32" t="str">
        <f ca="1">IF(B799="","",IF(INDIRECT("減額一覧!BL"&amp;P799)=0.08,0.08,0.1))</f>
        <v/>
      </c>
      <c r="J799" s="51"/>
      <c r="K799" s="94" t="str">
        <f t="shared" ca="1" si="1865"/>
        <v/>
      </c>
      <c r="L799" s="56" t="str">
        <f t="shared" ca="1" si="1826"/>
        <v/>
      </c>
      <c r="N799" s="113" t="str">
        <f t="shared" ref="N799:N802" ca="1" si="1902">IF(A799="","",IF(A799&gt;3000,"月ヶ瀬",IF(A799&gt;=2000,"都祁","市内")))</f>
        <v/>
      </c>
      <c r="O799" s="114" t="str">
        <f t="shared" ref="O799" ca="1" si="1903">IF(B799="","",IF(INDIRECT("減額一覧!BL"&amp;P799)=0.08,0.08,0.1))</f>
        <v/>
      </c>
      <c r="P799" s="38">
        <v>114</v>
      </c>
      <c r="Q799" s="38" t="str">
        <f t="shared" ref="Q799:R802" ca="1" si="1904">IF(G799="","",IF(G799&gt;0,1,""))</f>
        <v/>
      </c>
      <c r="R799" s="38" t="str">
        <f t="shared" ca="1" si="1904"/>
        <v/>
      </c>
      <c r="S799" s="66" t="str">
        <f t="shared" ca="1" si="1828"/>
        <v/>
      </c>
      <c r="T799" s="105" t="str">
        <f t="shared" ca="1" si="1832"/>
        <v/>
      </c>
    </row>
    <row r="800" spans="1:20" ht="20.25" hidden="1" thickTop="1" thickBot="1">
      <c r="A800" t="str">
        <f ca="1">IF(B800="","",INDIRECT("減額一覧!B"&amp;$P800))</f>
        <v/>
      </c>
      <c r="B800" s="61" t="str">
        <f t="shared" ref="B800" ca="1" si="1905">IF(INDIRECT("減額一覧!BB"&amp;P800)=1,INDIRECT("減額一覧!W"&amp;P800),"")</f>
        <v/>
      </c>
      <c r="C800" s="44" t="str">
        <f ca="1">IF(B800="","",INDIRECT("減額一覧!C"&amp;$P800))</f>
        <v/>
      </c>
      <c r="D800" s="79" t="str">
        <f ca="1">IF($B800="","",INDIRECT("減額一覧!G"&amp;$P800))</f>
        <v/>
      </c>
      <c r="E800" s="19" t="str">
        <f ca="1">IF(B800="","",INDIRECT("減額一覧!H"&amp;P800))</f>
        <v/>
      </c>
      <c r="F800" s="19" t="str">
        <f ca="1">IF($B800="","",INDIRECT("減額一覧!AD"&amp;P800))</f>
        <v/>
      </c>
      <c r="G800" s="20" t="str">
        <f ca="1">IF($B800="","",INDIRECT("減額一覧!AE"&amp;P800))</f>
        <v/>
      </c>
      <c r="H800" s="20" t="str">
        <f ca="1">IF($B800="","",INDIRECT("減額一覧!AF"&amp;P800))</f>
        <v/>
      </c>
      <c r="I800" s="32" t="str">
        <f ca="1">IF(B800="","",IF(INDIRECT("減額一覧!BM"&amp;P800)=0.08,0.08,0.1))</f>
        <v/>
      </c>
      <c r="J800" s="52"/>
      <c r="K800" s="95" t="str">
        <f t="shared" ca="1" si="1865"/>
        <v/>
      </c>
      <c r="L800" s="58" t="str">
        <f t="shared" ca="1" si="1826"/>
        <v/>
      </c>
      <c r="N800" s="113" t="str">
        <f t="shared" ca="1" si="1902"/>
        <v/>
      </c>
      <c r="O800" s="114" t="str">
        <f t="shared" ref="O800" ca="1" si="1906">IF(B800="","",IF(INDIRECT("減額一覧!BM"&amp;P800)=0.08,0.08,0.1))</f>
        <v/>
      </c>
      <c r="P800" s="38">
        <v>114</v>
      </c>
      <c r="Q800" s="38" t="str">
        <f t="shared" ca="1" si="1904"/>
        <v/>
      </c>
      <c r="R800" s="38" t="str">
        <f t="shared" ca="1" si="1904"/>
        <v/>
      </c>
      <c r="S800" s="66" t="str">
        <f t="shared" ca="1" si="1828"/>
        <v/>
      </c>
      <c r="T800" s="105" t="str">
        <f t="shared" ca="1" si="1832"/>
        <v/>
      </c>
    </row>
    <row r="801" spans="1:20" ht="20.25" hidden="1" thickTop="1" thickBot="1">
      <c r="A801" t="str">
        <f ca="1">IF(B801="","",INDIRECT("減額一覧!B"&amp;$P801))</f>
        <v/>
      </c>
      <c r="B801" s="61" t="str">
        <f t="shared" ref="B801" ca="1" si="1907">IF(INDIRECT("減額一覧!BC"&amp;P801)=1,INDIRECT("減額一覧!AG"&amp;P801),"")</f>
        <v/>
      </c>
      <c r="C801" s="36" t="str">
        <f ca="1">IF(B801="","",INDIRECT("減額一覧!C"&amp;$P801))</f>
        <v/>
      </c>
      <c r="D801" s="80" t="str">
        <f ca="1">IF($B801="","",INDIRECT("減額一覧!G"&amp;$P801))</f>
        <v/>
      </c>
      <c r="E801" s="19" t="str">
        <f ca="1">IF(B801="","",INDIRECT("減額一覧!H"&amp;P801))</f>
        <v/>
      </c>
      <c r="F801" s="19" t="str">
        <f ca="1">IF($B801="","",INDIRECT("減額一覧!AN"&amp;P801))</f>
        <v/>
      </c>
      <c r="G801" s="20" t="str">
        <f ca="1">IF($B801="","",INDIRECT("減額一覧!AO"&amp;P801))</f>
        <v/>
      </c>
      <c r="H801" s="20" t="str">
        <f ca="1">IF($B801="","",INDIRECT("減額一覧!AP"&amp;P801))</f>
        <v/>
      </c>
      <c r="I801" s="32" t="str">
        <f ca="1">IF(B801="","",IF(INDIRECT("減額一覧!BN"&amp;P801)=0.08,0.08,0.1))</f>
        <v/>
      </c>
      <c r="J801" s="52"/>
      <c r="K801" s="95" t="str">
        <f t="shared" ca="1" si="1865"/>
        <v/>
      </c>
      <c r="L801" s="58" t="str">
        <f t="shared" ca="1" si="1826"/>
        <v/>
      </c>
      <c r="N801" s="113" t="str">
        <f t="shared" ca="1" si="1902"/>
        <v/>
      </c>
      <c r="O801" s="114" t="str">
        <f t="shared" ref="O801" ca="1" si="1908">IF(B801="","",IF(INDIRECT("減額一覧!BN"&amp;P801)=0.08,0.08,0.1))</f>
        <v/>
      </c>
      <c r="P801" s="38">
        <v>114</v>
      </c>
      <c r="Q801" s="38" t="str">
        <f t="shared" ca="1" si="1904"/>
        <v/>
      </c>
      <c r="R801" s="38" t="str">
        <f t="shared" ca="1" si="1904"/>
        <v/>
      </c>
      <c r="S801" s="66" t="str">
        <f t="shared" ca="1" si="1828"/>
        <v/>
      </c>
      <c r="T801" s="105" t="str">
        <f t="shared" ca="1" si="1832"/>
        <v/>
      </c>
    </row>
    <row r="802" spans="1:20" ht="20.25" hidden="1" thickTop="1" thickBot="1">
      <c r="A802" t="str">
        <f ca="1">IF(B802="","",INDIRECT("減額一覧!B"&amp;$P802))</f>
        <v/>
      </c>
      <c r="B802" s="61" t="str">
        <f t="shared" ref="B802" ca="1" si="1909">IF(INDIRECT("減額一覧!BD"&amp;P802)=1,INDIRECT("減額一覧!AQ"&amp;P802),"")</f>
        <v/>
      </c>
      <c r="C802" s="45" t="str">
        <f ca="1">IF(B802="","",INDIRECT("減額一覧!C"&amp;$P802))</f>
        <v/>
      </c>
      <c r="D802" s="79" t="str">
        <f ca="1">IF($B802="","",INDIRECT("減額一覧!G"&amp;$P802))</f>
        <v/>
      </c>
      <c r="E802" s="19" t="str">
        <f ca="1">IF(B802="","",INDIRECT("減額一覧!H"&amp;P802))</f>
        <v/>
      </c>
      <c r="F802" s="19" t="str">
        <f ca="1">IF($B802="","",INDIRECT("減額一覧!AX"&amp;P802))</f>
        <v/>
      </c>
      <c r="G802" s="20" t="str">
        <f ca="1">IF($B802="","",INDIRECT("減額一覧!AY"&amp;P802))</f>
        <v/>
      </c>
      <c r="H802" s="20" t="str">
        <f ca="1">IF($B802="","",INDIRECT("減額一覧!AZ"&amp;P802))</f>
        <v/>
      </c>
      <c r="I802" s="32" t="str">
        <f ca="1">IF(B802="","",IF(INDIRECT("減額一覧!BO"&amp;P802)=0.08,0.08,0.1))</f>
        <v/>
      </c>
      <c r="J802" s="52"/>
      <c r="K802" s="95" t="str">
        <f t="shared" ca="1" si="1865"/>
        <v/>
      </c>
      <c r="L802" s="58" t="str">
        <f t="shared" ca="1" si="1826"/>
        <v/>
      </c>
      <c r="N802" s="113" t="str">
        <f t="shared" ca="1" si="1902"/>
        <v/>
      </c>
      <c r="O802" s="114" t="str">
        <f t="shared" ref="O802" ca="1" si="1910">IF(B802="","",IF(INDIRECT("減額一覧!BO"&amp;P802)=0.08,0.08,0.1))</f>
        <v/>
      </c>
      <c r="P802" s="38">
        <v>114</v>
      </c>
      <c r="Q802" s="38" t="str">
        <f t="shared" ca="1" si="1904"/>
        <v/>
      </c>
      <c r="R802" s="38" t="str">
        <f t="shared" ca="1" si="1904"/>
        <v/>
      </c>
      <c r="S802" s="66" t="str">
        <f t="shared" ca="1" si="1828"/>
        <v/>
      </c>
      <c r="T802" s="105" t="str">
        <f t="shared" ca="1" si="1832"/>
        <v/>
      </c>
    </row>
    <row r="803" spans="1:20" ht="20.25" hidden="1" thickTop="1" thickBot="1">
      <c r="B803" s="64"/>
      <c r="C803" s="41" t="str">
        <f>IF(B803="","",減額一覧!C499)</f>
        <v/>
      </c>
      <c r="D803" s="43"/>
      <c r="E803" s="21"/>
      <c r="F803" s="22" t="s">
        <v>69</v>
      </c>
      <c r="G803" s="23">
        <f t="shared" ref="G803:H803" si="1911">SUBTOTAL(9,G799:G802)</f>
        <v>0</v>
      </c>
      <c r="H803" s="23">
        <f t="shared" si="1911"/>
        <v>0</v>
      </c>
      <c r="I803" s="30"/>
      <c r="J803" s="53"/>
      <c r="K803" s="96" t="str">
        <f t="shared" si="1865"/>
        <v/>
      </c>
      <c r="L803" s="59" t="str">
        <f t="shared" si="1826"/>
        <v/>
      </c>
      <c r="N803" s="108" t="str">
        <f t="shared" ref="N803" si="1912">IF(AND(G803=0,H803=0),"","小計")</f>
        <v/>
      </c>
      <c r="O803" s="108" t="str">
        <f t="shared" ref="O803" si="1913">IF(AND(G803=0,H803=0),"","小計")</f>
        <v/>
      </c>
      <c r="P803" s="38"/>
      <c r="Q803" s="38"/>
      <c r="R803" s="38"/>
      <c r="S803" s="66" t="str">
        <f t="shared" si="1828"/>
        <v/>
      </c>
      <c r="T803" s="105" t="str">
        <f t="shared" si="1832"/>
        <v/>
      </c>
    </row>
    <row r="804" spans="1:20" ht="20.25" hidden="1" thickTop="1" thickBot="1">
      <c r="A804" t="str">
        <f ca="1">IF(B804="","",INDIRECT("減額一覧!B"&amp;$P804))</f>
        <v/>
      </c>
      <c r="B804" s="61" t="str">
        <f t="shared" ref="B804" ca="1" si="1914">IF(INDIRECT("減額一覧!BA"&amp;P804)=1,INDIRECT("減額一覧!M"&amp;P804),"")</f>
        <v/>
      </c>
      <c r="C804" s="36" t="str">
        <f ca="1">IF(B804="","",INDIRECT("減額一覧!C"&amp;$P804))</f>
        <v/>
      </c>
      <c r="D804" s="78" t="str">
        <f ca="1">IF($B804="","",INDIRECT("減額一覧!G"&amp;$P804))</f>
        <v/>
      </c>
      <c r="E804" s="19" t="str">
        <f ca="1">IF(B804="","",INDIRECT("減額一覧!H"&amp;P804))</f>
        <v/>
      </c>
      <c r="F804" s="19" t="str">
        <f ca="1">IF($B804="","",INDIRECT("減額一覧!T"&amp;P804))</f>
        <v/>
      </c>
      <c r="G804" s="20" t="str">
        <f ca="1">IF($B804="","",INDIRECT("減額一覧!U"&amp;P804))</f>
        <v/>
      </c>
      <c r="H804" s="20" t="str">
        <f ca="1">IF($B804="","",INDIRECT("減額一覧!V"&amp;P804))</f>
        <v/>
      </c>
      <c r="I804" s="32" t="str">
        <f ca="1">IF(B804="","",IF(INDIRECT("減額一覧!BL"&amp;P804)=0.08,0.08,0.1))</f>
        <v/>
      </c>
      <c r="J804" s="51"/>
      <c r="K804" s="94" t="str">
        <f t="shared" ca="1" si="1865"/>
        <v/>
      </c>
      <c r="L804" s="56" t="str">
        <f t="shared" ca="1" si="1826"/>
        <v/>
      </c>
      <c r="N804" s="113" t="str">
        <f t="shared" ref="N804:N807" ca="1" si="1915">IF(A804="","",IF(A804&gt;3000,"月ヶ瀬",IF(A804&gt;=2000,"都祁","市内")))</f>
        <v/>
      </c>
      <c r="O804" s="114" t="str">
        <f t="shared" ref="O804" ca="1" si="1916">IF(B804="","",IF(INDIRECT("減額一覧!BL"&amp;P804)=0.08,0.08,0.1))</f>
        <v/>
      </c>
      <c r="P804" s="38">
        <v>115</v>
      </c>
      <c r="Q804" s="38" t="str">
        <f t="shared" ref="Q804:R807" ca="1" si="1917">IF(G804="","",IF(G804&gt;0,1,""))</f>
        <v/>
      </c>
      <c r="R804" s="38" t="str">
        <f t="shared" ca="1" si="1917"/>
        <v/>
      </c>
      <c r="S804" s="66" t="str">
        <f t="shared" ca="1" si="1828"/>
        <v/>
      </c>
      <c r="T804" s="105" t="str">
        <f t="shared" ca="1" si="1832"/>
        <v/>
      </c>
    </row>
    <row r="805" spans="1:20" ht="20.25" hidden="1" thickTop="1" thickBot="1">
      <c r="A805" t="str">
        <f ca="1">IF(B805="","",INDIRECT("減額一覧!B"&amp;$P805))</f>
        <v/>
      </c>
      <c r="B805" s="61" t="str">
        <f t="shared" ref="B805" ca="1" si="1918">IF(INDIRECT("減額一覧!BB"&amp;P805)=1,INDIRECT("減額一覧!W"&amp;P805),"")</f>
        <v/>
      </c>
      <c r="C805" s="44" t="str">
        <f ca="1">IF(B805="","",INDIRECT("減額一覧!C"&amp;$P805))</f>
        <v/>
      </c>
      <c r="D805" s="79" t="str">
        <f ca="1">IF($B805="","",INDIRECT("減額一覧!G"&amp;$P805))</f>
        <v/>
      </c>
      <c r="E805" s="19" t="str">
        <f ca="1">IF(B805="","",INDIRECT("減額一覧!H"&amp;P805))</f>
        <v/>
      </c>
      <c r="F805" s="19" t="str">
        <f ca="1">IF($B805="","",INDIRECT("減額一覧!AD"&amp;P805))</f>
        <v/>
      </c>
      <c r="G805" s="20" t="str">
        <f ca="1">IF($B805="","",INDIRECT("減額一覧!AE"&amp;P805))</f>
        <v/>
      </c>
      <c r="H805" s="20" t="str">
        <f ca="1">IF($B805="","",INDIRECT("減額一覧!AF"&amp;P805))</f>
        <v/>
      </c>
      <c r="I805" s="32" t="str">
        <f ca="1">IF(B805="","",IF(INDIRECT("減額一覧!BM"&amp;P805)=0.08,0.08,0.1))</f>
        <v/>
      </c>
      <c r="J805" s="52"/>
      <c r="K805" s="95" t="str">
        <f t="shared" ca="1" si="1865"/>
        <v/>
      </c>
      <c r="L805" s="58" t="str">
        <f t="shared" ca="1" si="1826"/>
        <v/>
      </c>
      <c r="N805" s="113" t="str">
        <f t="shared" ca="1" si="1915"/>
        <v/>
      </c>
      <c r="O805" s="114" t="str">
        <f t="shared" ref="O805" ca="1" si="1919">IF(B805="","",IF(INDIRECT("減額一覧!BM"&amp;P805)=0.08,0.08,0.1))</f>
        <v/>
      </c>
      <c r="P805" s="38">
        <v>115</v>
      </c>
      <c r="Q805" s="38" t="str">
        <f t="shared" ca="1" si="1917"/>
        <v/>
      </c>
      <c r="R805" s="38" t="str">
        <f t="shared" ca="1" si="1917"/>
        <v/>
      </c>
      <c r="S805" s="66" t="str">
        <f t="shared" ca="1" si="1828"/>
        <v/>
      </c>
      <c r="T805" s="105" t="str">
        <f t="shared" ca="1" si="1832"/>
        <v/>
      </c>
    </row>
    <row r="806" spans="1:20" ht="20.25" hidden="1" thickTop="1" thickBot="1">
      <c r="A806" t="str">
        <f ca="1">IF(B806="","",INDIRECT("減額一覧!B"&amp;$P806))</f>
        <v/>
      </c>
      <c r="B806" s="61" t="str">
        <f t="shared" ref="B806" ca="1" si="1920">IF(INDIRECT("減額一覧!BC"&amp;P806)=1,INDIRECT("減額一覧!AG"&amp;P806),"")</f>
        <v/>
      </c>
      <c r="C806" s="36" t="str">
        <f ca="1">IF(B806="","",INDIRECT("減額一覧!C"&amp;$P806))</f>
        <v/>
      </c>
      <c r="D806" s="80" t="str">
        <f ca="1">IF($B806="","",INDIRECT("減額一覧!G"&amp;$P806))</f>
        <v/>
      </c>
      <c r="E806" s="19" t="str">
        <f ca="1">IF(B806="","",INDIRECT("減額一覧!H"&amp;P806))</f>
        <v/>
      </c>
      <c r="F806" s="19" t="str">
        <f ca="1">IF($B806="","",INDIRECT("減額一覧!AN"&amp;P806))</f>
        <v/>
      </c>
      <c r="G806" s="20" t="str">
        <f ca="1">IF($B806="","",INDIRECT("減額一覧!AO"&amp;P806))</f>
        <v/>
      </c>
      <c r="H806" s="20" t="str">
        <f ca="1">IF($B806="","",INDIRECT("減額一覧!AP"&amp;P806))</f>
        <v/>
      </c>
      <c r="I806" s="32" t="str">
        <f ca="1">IF(B806="","",IF(INDIRECT("減額一覧!BN"&amp;P806)=0.08,0.08,0.1))</f>
        <v/>
      </c>
      <c r="J806" s="52"/>
      <c r="K806" s="95" t="str">
        <f t="shared" ca="1" si="1865"/>
        <v/>
      </c>
      <c r="L806" s="58" t="str">
        <f t="shared" ca="1" si="1826"/>
        <v/>
      </c>
      <c r="N806" s="113" t="str">
        <f t="shared" ca="1" si="1915"/>
        <v/>
      </c>
      <c r="O806" s="114" t="str">
        <f t="shared" ref="O806" ca="1" si="1921">IF(B806="","",IF(INDIRECT("減額一覧!BN"&amp;P806)=0.08,0.08,0.1))</f>
        <v/>
      </c>
      <c r="P806" s="38">
        <v>115</v>
      </c>
      <c r="Q806" s="38" t="str">
        <f t="shared" ca="1" si="1917"/>
        <v/>
      </c>
      <c r="R806" s="38" t="str">
        <f t="shared" ca="1" si="1917"/>
        <v/>
      </c>
      <c r="S806" s="66" t="str">
        <f t="shared" ca="1" si="1828"/>
        <v/>
      </c>
      <c r="T806" s="105" t="str">
        <f t="shared" ca="1" si="1832"/>
        <v/>
      </c>
    </row>
    <row r="807" spans="1:20" ht="20.25" hidden="1" thickTop="1" thickBot="1">
      <c r="A807" t="str">
        <f ca="1">IF(B807="","",INDIRECT("減額一覧!B"&amp;$P807))</f>
        <v/>
      </c>
      <c r="B807" s="61" t="str">
        <f t="shared" ref="B807" ca="1" si="1922">IF(INDIRECT("減額一覧!BD"&amp;P807)=1,INDIRECT("減額一覧!AQ"&amp;P807),"")</f>
        <v/>
      </c>
      <c r="C807" s="45" t="str">
        <f ca="1">IF(B807="","",INDIRECT("減額一覧!C"&amp;$P807))</f>
        <v/>
      </c>
      <c r="D807" s="79" t="str">
        <f ca="1">IF($B807="","",INDIRECT("減額一覧!G"&amp;$P807))</f>
        <v/>
      </c>
      <c r="E807" s="19" t="str">
        <f ca="1">IF(B807="","",INDIRECT("減額一覧!H"&amp;P807))</f>
        <v/>
      </c>
      <c r="F807" s="19" t="str">
        <f ca="1">IF($B807="","",INDIRECT("減額一覧!AX"&amp;P807))</f>
        <v/>
      </c>
      <c r="G807" s="20" t="str">
        <f ca="1">IF($B807="","",INDIRECT("減額一覧!AY"&amp;P807))</f>
        <v/>
      </c>
      <c r="H807" s="20" t="str">
        <f ca="1">IF($B807="","",INDIRECT("減額一覧!AZ"&amp;P807))</f>
        <v/>
      </c>
      <c r="I807" s="32" t="str">
        <f ca="1">IF(B807="","",IF(INDIRECT("減額一覧!BO"&amp;P807)=0.08,0.08,0.1))</f>
        <v/>
      </c>
      <c r="J807" s="52"/>
      <c r="K807" s="95" t="str">
        <f t="shared" ca="1" si="1865"/>
        <v/>
      </c>
      <c r="L807" s="58" t="str">
        <f t="shared" ca="1" si="1826"/>
        <v/>
      </c>
      <c r="N807" s="113" t="str">
        <f t="shared" ca="1" si="1915"/>
        <v/>
      </c>
      <c r="O807" s="114" t="str">
        <f t="shared" ref="O807" ca="1" si="1923">IF(B807="","",IF(INDIRECT("減額一覧!BO"&amp;P807)=0.08,0.08,0.1))</f>
        <v/>
      </c>
      <c r="P807" s="38">
        <v>115</v>
      </c>
      <c r="Q807" s="38" t="str">
        <f t="shared" ca="1" si="1917"/>
        <v/>
      </c>
      <c r="R807" s="38" t="str">
        <f t="shared" ca="1" si="1917"/>
        <v/>
      </c>
      <c r="S807" s="66" t="str">
        <f t="shared" ca="1" si="1828"/>
        <v/>
      </c>
      <c r="T807" s="105" t="str">
        <f t="shared" ca="1" si="1832"/>
        <v/>
      </c>
    </row>
    <row r="808" spans="1:20" ht="20.25" hidden="1" thickTop="1" thickBot="1">
      <c r="B808" s="64"/>
      <c r="C808" s="41" t="str">
        <f>IF(B808="","",減額一覧!C504)</f>
        <v/>
      </c>
      <c r="D808" s="43"/>
      <c r="E808" s="21"/>
      <c r="F808" s="22" t="s">
        <v>69</v>
      </c>
      <c r="G808" s="23">
        <f t="shared" ref="G808:H808" si="1924">SUBTOTAL(9,G804:G807)</f>
        <v>0</v>
      </c>
      <c r="H808" s="23">
        <f t="shared" si="1924"/>
        <v>0</v>
      </c>
      <c r="I808" s="30"/>
      <c r="J808" s="53"/>
      <c r="K808" s="96" t="str">
        <f t="shared" si="1865"/>
        <v/>
      </c>
      <c r="L808" s="59" t="str">
        <f t="shared" si="1826"/>
        <v/>
      </c>
      <c r="N808" s="108" t="str">
        <f t="shared" ref="N808" si="1925">IF(AND(G808=0,H808=0),"","小計")</f>
        <v/>
      </c>
      <c r="O808" s="108" t="str">
        <f t="shared" ref="O808" si="1926">IF(AND(G808=0,H808=0),"","小計")</f>
        <v/>
      </c>
      <c r="P808" s="38"/>
      <c r="Q808" s="38"/>
      <c r="R808" s="38"/>
      <c r="S808" s="66" t="str">
        <f t="shared" si="1828"/>
        <v/>
      </c>
      <c r="T808" s="105" t="str">
        <f t="shared" si="1832"/>
        <v/>
      </c>
    </row>
    <row r="809" spans="1:20" ht="20.25" hidden="1" thickTop="1" thickBot="1">
      <c r="A809" t="str">
        <f ca="1">IF(B809="","",INDIRECT("減額一覧!B"&amp;$P809))</f>
        <v/>
      </c>
      <c r="B809" s="61" t="str">
        <f t="shared" ref="B809" ca="1" si="1927">IF(INDIRECT("減額一覧!BA"&amp;P809)=1,INDIRECT("減額一覧!M"&amp;P809),"")</f>
        <v/>
      </c>
      <c r="C809" s="36" t="str">
        <f ca="1">IF(B809="","",INDIRECT("減額一覧!C"&amp;$P809))</f>
        <v/>
      </c>
      <c r="D809" s="78" t="str">
        <f ca="1">IF($B809="","",INDIRECT("減額一覧!G"&amp;$P809))</f>
        <v/>
      </c>
      <c r="E809" s="19" t="str">
        <f ca="1">IF(B809="","",INDIRECT("減額一覧!H"&amp;P809))</f>
        <v/>
      </c>
      <c r="F809" s="19" t="str">
        <f ca="1">IF($B809="","",INDIRECT("減額一覧!T"&amp;P809))</f>
        <v/>
      </c>
      <c r="G809" s="20" t="str">
        <f ca="1">IF($B809="","",INDIRECT("減額一覧!U"&amp;P809))</f>
        <v/>
      </c>
      <c r="H809" s="20" t="str">
        <f ca="1">IF($B809="","",INDIRECT("減額一覧!V"&amp;P809))</f>
        <v/>
      </c>
      <c r="I809" s="32" t="str">
        <f ca="1">IF(B809="","",IF(INDIRECT("減額一覧!BL"&amp;P809)=0.08,0.08,0.1))</f>
        <v/>
      </c>
      <c r="J809" s="51"/>
      <c r="K809" s="94" t="str">
        <f t="shared" ca="1" si="1865"/>
        <v/>
      </c>
      <c r="L809" s="56" t="str">
        <f t="shared" ca="1" si="1826"/>
        <v/>
      </c>
      <c r="N809" s="113" t="str">
        <f t="shared" ref="N809:N812" ca="1" si="1928">IF(A809="","",IF(A809&gt;3000,"月ヶ瀬",IF(A809&gt;=2000,"都祁","市内")))</f>
        <v/>
      </c>
      <c r="O809" s="114" t="str">
        <f t="shared" ref="O809" ca="1" si="1929">IF(B809="","",IF(INDIRECT("減額一覧!BL"&amp;P809)=0.08,0.08,0.1))</f>
        <v/>
      </c>
      <c r="P809" s="38">
        <v>116</v>
      </c>
      <c r="Q809" s="38" t="str">
        <f t="shared" ref="Q809:R812" ca="1" si="1930">IF(G809="","",IF(G809&gt;0,1,""))</f>
        <v/>
      </c>
      <c r="R809" s="38" t="str">
        <f t="shared" ca="1" si="1930"/>
        <v/>
      </c>
      <c r="S809" s="66" t="str">
        <f t="shared" ca="1" si="1828"/>
        <v/>
      </c>
      <c r="T809" s="105" t="str">
        <f t="shared" ca="1" si="1832"/>
        <v/>
      </c>
    </row>
    <row r="810" spans="1:20" ht="20.25" hidden="1" thickTop="1" thickBot="1">
      <c r="A810" t="str">
        <f ca="1">IF(B810="","",INDIRECT("減額一覧!B"&amp;$P810))</f>
        <v/>
      </c>
      <c r="B810" s="61" t="str">
        <f t="shared" ref="B810" ca="1" si="1931">IF(INDIRECT("減額一覧!BB"&amp;P810)=1,INDIRECT("減額一覧!W"&amp;P810),"")</f>
        <v/>
      </c>
      <c r="C810" s="44" t="str">
        <f ca="1">IF(B810="","",INDIRECT("減額一覧!C"&amp;$P810))</f>
        <v/>
      </c>
      <c r="D810" s="79" t="str">
        <f ca="1">IF($B810="","",INDIRECT("減額一覧!G"&amp;$P810))</f>
        <v/>
      </c>
      <c r="E810" s="19" t="str">
        <f ca="1">IF(B810="","",INDIRECT("減額一覧!H"&amp;P810))</f>
        <v/>
      </c>
      <c r="F810" s="19" t="str">
        <f ca="1">IF($B810="","",INDIRECT("減額一覧!AD"&amp;P810))</f>
        <v/>
      </c>
      <c r="G810" s="20" t="str">
        <f ca="1">IF($B810="","",INDIRECT("減額一覧!AE"&amp;P810))</f>
        <v/>
      </c>
      <c r="H810" s="20" t="str">
        <f ca="1">IF($B810="","",INDIRECT("減額一覧!AF"&amp;P810))</f>
        <v/>
      </c>
      <c r="I810" s="32" t="str">
        <f ca="1">IF(B810="","",IF(INDIRECT("減額一覧!BM"&amp;P810)=0.08,0.08,0.1))</f>
        <v/>
      </c>
      <c r="J810" s="52"/>
      <c r="K810" s="95" t="str">
        <f t="shared" ca="1" si="1865"/>
        <v/>
      </c>
      <c r="L810" s="58" t="str">
        <f t="shared" ca="1" si="1826"/>
        <v/>
      </c>
      <c r="N810" s="113" t="str">
        <f t="shared" ca="1" si="1928"/>
        <v/>
      </c>
      <c r="O810" s="114" t="str">
        <f t="shared" ref="O810" ca="1" si="1932">IF(B810="","",IF(INDIRECT("減額一覧!BM"&amp;P810)=0.08,0.08,0.1))</f>
        <v/>
      </c>
      <c r="P810" s="38">
        <v>116</v>
      </c>
      <c r="Q810" s="38" t="str">
        <f t="shared" ca="1" si="1930"/>
        <v/>
      </c>
      <c r="R810" s="38" t="str">
        <f t="shared" ca="1" si="1930"/>
        <v/>
      </c>
      <c r="S810" s="66" t="str">
        <f t="shared" ca="1" si="1828"/>
        <v/>
      </c>
      <c r="T810" s="105" t="str">
        <f t="shared" ca="1" si="1832"/>
        <v/>
      </c>
    </row>
    <row r="811" spans="1:20" ht="20.25" hidden="1" thickTop="1" thickBot="1">
      <c r="A811" t="str">
        <f ca="1">IF(B811="","",INDIRECT("減額一覧!B"&amp;$P811))</f>
        <v/>
      </c>
      <c r="B811" s="61" t="str">
        <f t="shared" ref="B811" ca="1" si="1933">IF(INDIRECT("減額一覧!BC"&amp;P811)=1,INDIRECT("減額一覧!AG"&amp;P811),"")</f>
        <v/>
      </c>
      <c r="C811" s="36" t="str">
        <f ca="1">IF(B811="","",INDIRECT("減額一覧!C"&amp;$P811))</f>
        <v/>
      </c>
      <c r="D811" s="80" t="str">
        <f ca="1">IF($B811="","",INDIRECT("減額一覧!G"&amp;$P811))</f>
        <v/>
      </c>
      <c r="E811" s="19" t="str">
        <f ca="1">IF(B811="","",INDIRECT("減額一覧!H"&amp;P811))</f>
        <v/>
      </c>
      <c r="F811" s="19" t="str">
        <f ca="1">IF($B811="","",INDIRECT("減額一覧!AN"&amp;P811))</f>
        <v/>
      </c>
      <c r="G811" s="20" t="str">
        <f ca="1">IF($B811="","",INDIRECT("減額一覧!AO"&amp;P811))</f>
        <v/>
      </c>
      <c r="H811" s="20" t="str">
        <f ca="1">IF($B811="","",INDIRECT("減額一覧!AP"&amp;P811))</f>
        <v/>
      </c>
      <c r="I811" s="32" t="str">
        <f ca="1">IF(B811="","",IF(INDIRECT("減額一覧!BN"&amp;P811)=0.08,0.08,0.1))</f>
        <v/>
      </c>
      <c r="J811" s="52"/>
      <c r="K811" s="95" t="str">
        <f t="shared" ca="1" si="1865"/>
        <v/>
      </c>
      <c r="L811" s="58" t="str">
        <f t="shared" ca="1" si="1826"/>
        <v/>
      </c>
      <c r="N811" s="113" t="str">
        <f t="shared" ca="1" si="1928"/>
        <v/>
      </c>
      <c r="O811" s="114" t="str">
        <f t="shared" ref="O811" ca="1" si="1934">IF(B811="","",IF(INDIRECT("減額一覧!BN"&amp;P811)=0.08,0.08,0.1))</f>
        <v/>
      </c>
      <c r="P811" s="38">
        <v>116</v>
      </c>
      <c r="Q811" s="38" t="str">
        <f t="shared" ca="1" si="1930"/>
        <v/>
      </c>
      <c r="R811" s="38" t="str">
        <f t="shared" ca="1" si="1930"/>
        <v/>
      </c>
      <c r="S811" s="66" t="str">
        <f t="shared" ca="1" si="1828"/>
        <v/>
      </c>
      <c r="T811" s="105" t="str">
        <f t="shared" ca="1" si="1832"/>
        <v/>
      </c>
    </row>
    <row r="812" spans="1:20" ht="20.25" hidden="1" thickTop="1" thickBot="1">
      <c r="A812" t="str">
        <f ca="1">IF(B812="","",INDIRECT("減額一覧!B"&amp;$P812))</f>
        <v/>
      </c>
      <c r="B812" s="61" t="str">
        <f t="shared" ref="B812" ca="1" si="1935">IF(INDIRECT("減額一覧!BD"&amp;P812)=1,INDIRECT("減額一覧!AQ"&amp;P812),"")</f>
        <v/>
      </c>
      <c r="C812" s="45" t="str">
        <f ca="1">IF(B812="","",INDIRECT("減額一覧!C"&amp;$P812))</f>
        <v/>
      </c>
      <c r="D812" s="79" t="str">
        <f ca="1">IF($B812="","",INDIRECT("減額一覧!G"&amp;$P812))</f>
        <v/>
      </c>
      <c r="E812" s="19" t="str">
        <f ca="1">IF(B812="","",INDIRECT("減額一覧!H"&amp;P812))</f>
        <v/>
      </c>
      <c r="F812" s="19" t="str">
        <f ca="1">IF($B812="","",INDIRECT("減額一覧!AX"&amp;P812))</f>
        <v/>
      </c>
      <c r="G812" s="20" t="str">
        <f ca="1">IF($B812="","",INDIRECT("減額一覧!AY"&amp;P812))</f>
        <v/>
      </c>
      <c r="H812" s="20" t="str">
        <f ca="1">IF($B812="","",INDIRECT("減額一覧!AZ"&amp;P812))</f>
        <v/>
      </c>
      <c r="I812" s="32" t="str">
        <f ca="1">IF(B812="","",IF(INDIRECT("減額一覧!BO"&amp;P812)=0.08,0.08,0.1))</f>
        <v/>
      </c>
      <c r="J812" s="52"/>
      <c r="K812" s="95" t="str">
        <f t="shared" ca="1" si="1865"/>
        <v/>
      </c>
      <c r="L812" s="58" t="str">
        <f t="shared" ca="1" si="1826"/>
        <v/>
      </c>
      <c r="N812" s="113" t="str">
        <f t="shared" ca="1" si="1928"/>
        <v/>
      </c>
      <c r="O812" s="114" t="str">
        <f t="shared" ref="O812" ca="1" si="1936">IF(B812="","",IF(INDIRECT("減額一覧!BO"&amp;P812)=0.08,0.08,0.1))</f>
        <v/>
      </c>
      <c r="P812" s="38">
        <v>116</v>
      </c>
      <c r="Q812" s="38" t="str">
        <f t="shared" ca="1" si="1930"/>
        <v/>
      </c>
      <c r="R812" s="38" t="str">
        <f t="shared" ca="1" si="1930"/>
        <v/>
      </c>
      <c r="S812" s="66" t="str">
        <f t="shared" ca="1" si="1828"/>
        <v/>
      </c>
      <c r="T812" s="105" t="str">
        <f t="shared" ca="1" si="1832"/>
        <v/>
      </c>
    </row>
    <row r="813" spans="1:20" ht="20.25" hidden="1" thickTop="1" thickBot="1">
      <c r="B813" s="64"/>
      <c r="C813" s="41" t="str">
        <f>IF(B813="","",減額一覧!C509)</f>
        <v/>
      </c>
      <c r="D813" s="43"/>
      <c r="E813" s="21"/>
      <c r="F813" s="22" t="s">
        <v>69</v>
      </c>
      <c r="G813" s="23">
        <f t="shared" ref="G813:H813" si="1937">SUBTOTAL(9,G809:G812)</f>
        <v>0</v>
      </c>
      <c r="H813" s="23">
        <f t="shared" si="1937"/>
        <v>0</v>
      </c>
      <c r="I813" s="30"/>
      <c r="J813" s="53"/>
      <c r="K813" s="96" t="str">
        <f t="shared" si="1865"/>
        <v/>
      </c>
      <c r="L813" s="59" t="str">
        <f t="shared" si="1826"/>
        <v/>
      </c>
      <c r="N813" s="108" t="str">
        <f t="shared" ref="N813" si="1938">IF(AND(G813=0,H813=0),"","小計")</f>
        <v/>
      </c>
      <c r="O813" s="108" t="str">
        <f t="shared" ref="O813" si="1939">IF(AND(G813=0,H813=0),"","小計")</f>
        <v/>
      </c>
      <c r="P813" s="38"/>
      <c r="Q813" s="38"/>
      <c r="R813" s="38"/>
      <c r="S813" s="66" t="str">
        <f t="shared" si="1828"/>
        <v/>
      </c>
      <c r="T813" s="105" t="str">
        <f t="shared" si="1832"/>
        <v/>
      </c>
    </row>
    <row r="814" spans="1:20" ht="20.25" hidden="1" thickTop="1" thickBot="1">
      <c r="A814" t="str">
        <f ca="1">IF(B814="","",INDIRECT("減額一覧!B"&amp;$P814))</f>
        <v/>
      </c>
      <c r="B814" s="61" t="str">
        <f t="shared" ref="B814" ca="1" si="1940">IF(INDIRECT("減額一覧!BA"&amp;P814)=1,INDIRECT("減額一覧!M"&amp;P814),"")</f>
        <v/>
      </c>
      <c r="C814" s="36" t="str">
        <f ca="1">IF(B814="","",INDIRECT("減額一覧!C"&amp;$P814))</f>
        <v/>
      </c>
      <c r="D814" s="78" t="str">
        <f ca="1">IF($B814="","",INDIRECT("減額一覧!G"&amp;$P814))</f>
        <v/>
      </c>
      <c r="E814" s="19" t="str">
        <f ca="1">IF(B814="","",INDIRECT("減額一覧!H"&amp;P814))</f>
        <v/>
      </c>
      <c r="F814" s="19" t="str">
        <f ca="1">IF($B814="","",INDIRECT("減額一覧!T"&amp;P814))</f>
        <v/>
      </c>
      <c r="G814" s="20" t="str">
        <f ca="1">IF($B814="","",INDIRECT("減額一覧!U"&amp;P814))</f>
        <v/>
      </c>
      <c r="H814" s="20" t="str">
        <f ca="1">IF($B814="","",INDIRECT("減額一覧!V"&amp;P814))</f>
        <v/>
      </c>
      <c r="I814" s="32" t="str">
        <f ca="1">IF(B814="","",IF(INDIRECT("減額一覧!BL"&amp;P814)=0.08,0.08,0.1))</f>
        <v/>
      </c>
      <c r="J814" s="51"/>
      <c r="K814" s="94" t="str">
        <f t="shared" ca="1" si="1865"/>
        <v/>
      </c>
      <c r="L814" s="56" t="str">
        <f t="shared" ca="1" si="1826"/>
        <v/>
      </c>
      <c r="N814" s="113" t="str">
        <f t="shared" ref="N814:N817" ca="1" si="1941">IF(A814="","",IF(A814&gt;3000,"月ヶ瀬",IF(A814&gt;=2000,"都祁","市内")))</f>
        <v/>
      </c>
      <c r="O814" s="114" t="str">
        <f t="shared" ref="O814" ca="1" si="1942">IF(B814="","",IF(INDIRECT("減額一覧!BL"&amp;P814)=0.08,0.08,0.1))</f>
        <v/>
      </c>
      <c r="P814" s="38">
        <v>117</v>
      </c>
      <c r="Q814" s="38" t="str">
        <f t="shared" ref="Q814:R817" ca="1" si="1943">IF(G814="","",IF(G814&gt;0,1,""))</f>
        <v/>
      </c>
      <c r="R814" s="38" t="str">
        <f t="shared" ca="1" si="1943"/>
        <v/>
      </c>
      <c r="S814" s="66" t="str">
        <f t="shared" ca="1" si="1828"/>
        <v/>
      </c>
      <c r="T814" s="105" t="str">
        <f t="shared" ca="1" si="1832"/>
        <v/>
      </c>
    </row>
    <row r="815" spans="1:20" ht="20.25" hidden="1" thickTop="1" thickBot="1">
      <c r="A815" t="str">
        <f ca="1">IF(B815="","",INDIRECT("減額一覧!B"&amp;$P815))</f>
        <v/>
      </c>
      <c r="B815" s="61" t="str">
        <f t="shared" ref="B815" ca="1" si="1944">IF(INDIRECT("減額一覧!BB"&amp;P815)=1,INDIRECT("減額一覧!W"&amp;P815),"")</f>
        <v/>
      </c>
      <c r="C815" s="44" t="str">
        <f ca="1">IF(B815="","",INDIRECT("減額一覧!C"&amp;$P815))</f>
        <v/>
      </c>
      <c r="D815" s="79" t="str">
        <f ca="1">IF($B815="","",INDIRECT("減額一覧!G"&amp;$P815))</f>
        <v/>
      </c>
      <c r="E815" s="19" t="str">
        <f ca="1">IF(B815="","",INDIRECT("減額一覧!H"&amp;P815))</f>
        <v/>
      </c>
      <c r="F815" s="19" t="str">
        <f ca="1">IF($B815="","",INDIRECT("減額一覧!AD"&amp;P815))</f>
        <v/>
      </c>
      <c r="G815" s="20" t="str">
        <f ca="1">IF($B815="","",INDIRECT("減額一覧!AE"&amp;P815))</f>
        <v/>
      </c>
      <c r="H815" s="20" t="str">
        <f ca="1">IF($B815="","",INDIRECT("減額一覧!AF"&amp;P815))</f>
        <v/>
      </c>
      <c r="I815" s="32" t="str">
        <f ca="1">IF(B815="","",IF(INDIRECT("減額一覧!BM"&amp;P815)=0.08,0.08,0.1))</f>
        <v/>
      </c>
      <c r="J815" s="52"/>
      <c r="K815" s="95" t="str">
        <f t="shared" ca="1" si="1865"/>
        <v/>
      </c>
      <c r="L815" s="58" t="str">
        <f t="shared" ca="1" si="1826"/>
        <v/>
      </c>
      <c r="N815" s="113" t="str">
        <f t="shared" ca="1" si="1941"/>
        <v/>
      </c>
      <c r="O815" s="114" t="str">
        <f t="shared" ref="O815" ca="1" si="1945">IF(B815="","",IF(INDIRECT("減額一覧!BM"&amp;P815)=0.08,0.08,0.1))</f>
        <v/>
      </c>
      <c r="P815" s="38">
        <v>117</v>
      </c>
      <c r="Q815" s="38" t="str">
        <f t="shared" ca="1" si="1943"/>
        <v/>
      </c>
      <c r="R815" s="38" t="str">
        <f t="shared" ca="1" si="1943"/>
        <v/>
      </c>
      <c r="S815" s="66" t="str">
        <f t="shared" ca="1" si="1828"/>
        <v/>
      </c>
      <c r="T815" s="105" t="str">
        <f t="shared" ca="1" si="1832"/>
        <v/>
      </c>
    </row>
    <row r="816" spans="1:20" ht="20.25" hidden="1" thickTop="1" thickBot="1">
      <c r="A816" t="str">
        <f ca="1">IF(B816="","",INDIRECT("減額一覧!B"&amp;$P816))</f>
        <v/>
      </c>
      <c r="B816" s="61" t="str">
        <f t="shared" ref="B816" ca="1" si="1946">IF(INDIRECT("減額一覧!BC"&amp;P816)=1,INDIRECT("減額一覧!AG"&amp;P816),"")</f>
        <v/>
      </c>
      <c r="C816" s="36" t="str">
        <f ca="1">IF(B816="","",INDIRECT("減額一覧!C"&amp;$P816))</f>
        <v/>
      </c>
      <c r="D816" s="80" t="str">
        <f ca="1">IF($B816="","",INDIRECT("減額一覧!G"&amp;$P816))</f>
        <v/>
      </c>
      <c r="E816" s="19" t="str">
        <f ca="1">IF(B816="","",INDIRECT("減額一覧!H"&amp;P816))</f>
        <v/>
      </c>
      <c r="F816" s="19" t="str">
        <f ca="1">IF($B816="","",INDIRECT("減額一覧!AN"&amp;P816))</f>
        <v/>
      </c>
      <c r="G816" s="20" t="str">
        <f ca="1">IF($B816="","",INDIRECT("減額一覧!AO"&amp;P816))</f>
        <v/>
      </c>
      <c r="H816" s="20" t="str">
        <f ca="1">IF($B816="","",INDIRECT("減額一覧!AP"&amp;P816))</f>
        <v/>
      </c>
      <c r="I816" s="32" t="str">
        <f ca="1">IF(B816="","",IF(INDIRECT("減額一覧!BN"&amp;P816)=0.08,0.08,0.1))</f>
        <v/>
      </c>
      <c r="J816" s="52"/>
      <c r="K816" s="95" t="str">
        <f t="shared" ca="1" si="1865"/>
        <v/>
      </c>
      <c r="L816" s="58" t="str">
        <f t="shared" ca="1" si="1826"/>
        <v/>
      </c>
      <c r="N816" s="113" t="str">
        <f t="shared" ca="1" si="1941"/>
        <v/>
      </c>
      <c r="O816" s="114" t="str">
        <f t="shared" ref="O816" ca="1" si="1947">IF(B816="","",IF(INDIRECT("減額一覧!BN"&amp;P816)=0.08,0.08,0.1))</f>
        <v/>
      </c>
      <c r="P816" s="38">
        <v>117</v>
      </c>
      <c r="Q816" s="38" t="str">
        <f t="shared" ca="1" si="1943"/>
        <v/>
      </c>
      <c r="R816" s="38" t="str">
        <f t="shared" ca="1" si="1943"/>
        <v/>
      </c>
      <c r="S816" s="66" t="str">
        <f t="shared" ca="1" si="1828"/>
        <v/>
      </c>
      <c r="T816" s="105" t="str">
        <f t="shared" ca="1" si="1832"/>
        <v/>
      </c>
    </row>
    <row r="817" spans="1:20" ht="20.25" hidden="1" thickTop="1" thickBot="1">
      <c r="A817" t="str">
        <f ca="1">IF(B817="","",INDIRECT("減額一覧!B"&amp;$P817))</f>
        <v/>
      </c>
      <c r="B817" s="61" t="str">
        <f t="shared" ref="B817" ca="1" si="1948">IF(INDIRECT("減額一覧!BD"&amp;P817)=1,INDIRECT("減額一覧!AQ"&amp;P817),"")</f>
        <v/>
      </c>
      <c r="C817" s="45" t="str">
        <f ca="1">IF(B817="","",INDIRECT("減額一覧!C"&amp;$P817))</f>
        <v/>
      </c>
      <c r="D817" s="79" t="str">
        <f ca="1">IF($B817="","",INDIRECT("減額一覧!G"&amp;$P817))</f>
        <v/>
      </c>
      <c r="E817" s="19" t="str">
        <f ca="1">IF(B817="","",INDIRECT("減額一覧!H"&amp;P817))</f>
        <v/>
      </c>
      <c r="F817" s="19" t="str">
        <f ca="1">IF($B817="","",INDIRECT("減額一覧!AX"&amp;P817))</f>
        <v/>
      </c>
      <c r="G817" s="20" t="str">
        <f ca="1">IF($B817="","",INDIRECT("減額一覧!AY"&amp;P817))</f>
        <v/>
      </c>
      <c r="H817" s="20" t="str">
        <f ca="1">IF($B817="","",INDIRECT("減額一覧!AZ"&amp;P817))</f>
        <v/>
      </c>
      <c r="I817" s="32" t="str">
        <f ca="1">IF(B817="","",IF(INDIRECT("減額一覧!BO"&amp;P817)=0.08,0.08,0.1))</f>
        <v/>
      </c>
      <c r="J817" s="52"/>
      <c r="K817" s="95" t="str">
        <f t="shared" ca="1" si="1865"/>
        <v/>
      </c>
      <c r="L817" s="58" t="str">
        <f t="shared" ca="1" si="1826"/>
        <v/>
      </c>
      <c r="N817" s="113" t="str">
        <f t="shared" ca="1" si="1941"/>
        <v/>
      </c>
      <c r="O817" s="114" t="str">
        <f t="shared" ref="O817" ca="1" si="1949">IF(B817="","",IF(INDIRECT("減額一覧!BO"&amp;P817)=0.08,0.08,0.1))</f>
        <v/>
      </c>
      <c r="P817" s="38">
        <v>117</v>
      </c>
      <c r="Q817" s="38" t="str">
        <f t="shared" ca="1" si="1943"/>
        <v/>
      </c>
      <c r="R817" s="38" t="str">
        <f t="shared" ca="1" si="1943"/>
        <v/>
      </c>
      <c r="S817" s="66" t="str">
        <f t="shared" ca="1" si="1828"/>
        <v/>
      </c>
      <c r="T817" s="105" t="str">
        <f t="shared" ca="1" si="1832"/>
        <v/>
      </c>
    </row>
    <row r="818" spans="1:20" ht="20.25" hidden="1" thickTop="1" thickBot="1">
      <c r="A818" t="str">
        <f t="shared" ref="A818" ca="1" si="1950">IF(B818="","",INDIRECT("減額一覧!B"&amp;$P818))</f>
        <v/>
      </c>
      <c r="B818" s="64"/>
      <c r="C818" s="41" t="str">
        <f>IF(B818="","",減額一覧!C514)</f>
        <v/>
      </c>
      <c r="D818" s="43"/>
      <c r="E818" s="21"/>
      <c r="F818" s="22" t="s">
        <v>69</v>
      </c>
      <c r="G818" s="23">
        <f t="shared" ref="G818:H818" si="1951">SUBTOTAL(9,G814:G817)</f>
        <v>0</v>
      </c>
      <c r="H818" s="23">
        <f t="shared" si="1951"/>
        <v>0</v>
      </c>
      <c r="I818" s="30"/>
      <c r="J818" s="53"/>
      <c r="K818" s="96" t="str">
        <f t="shared" ca="1" si="1865"/>
        <v/>
      </c>
      <c r="L818" s="59" t="str">
        <f t="shared" si="1826"/>
        <v/>
      </c>
      <c r="N818" s="108" t="str">
        <f t="shared" ref="N818" si="1952">IF(AND(G818=0,H818=0),"","小計")</f>
        <v/>
      </c>
      <c r="O818" s="108" t="str">
        <f t="shared" ref="O818" si="1953">IF(AND(G818=0,H818=0),"","小計")</f>
        <v/>
      </c>
      <c r="P818" s="38"/>
      <c r="Q818" s="38"/>
      <c r="R818" s="38"/>
      <c r="S818" s="66" t="str">
        <f t="shared" si="1828"/>
        <v/>
      </c>
      <c r="T818" s="105" t="str">
        <f t="shared" si="1832"/>
        <v/>
      </c>
    </row>
    <row r="819" spans="1:20" ht="20.25" hidden="1" thickTop="1" thickBot="1">
      <c r="A819" t="str">
        <f ca="1">IF(B819="","",INDIRECT("減額一覧!B"&amp;$P819))</f>
        <v/>
      </c>
      <c r="B819" s="61" t="str">
        <f t="shared" ref="B819" ca="1" si="1954">IF(INDIRECT("減額一覧!BA"&amp;P819)=1,INDIRECT("減額一覧!M"&amp;P819),"")</f>
        <v/>
      </c>
      <c r="C819" s="36" t="str">
        <f ca="1">IF(B819="","",INDIRECT("減額一覧!C"&amp;$P819))</f>
        <v/>
      </c>
      <c r="D819" s="78" t="str">
        <f ca="1">IF($B819="","",INDIRECT("減額一覧!G"&amp;$P819))</f>
        <v/>
      </c>
      <c r="E819" s="19" t="str">
        <f ca="1">IF(B819="","",INDIRECT("減額一覧!H"&amp;P819))</f>
        <v/>
      </c>
      <c r="F819" s="19" t="str">
        <f ca="1">IF($B819="","",INDIRECT("減額一覧!T"&amp;P819))</f>
        <v/>
      </c>
      <c r="G819" s="20" t="str">
        <f ca="1">IF($B819="","",INDIRECT("減額一覧!U"&amp;P819))</f>
        <v/>
      </c>
      <c r="H819" s="20" t="str">
        <f ca="1">IF($B819="","",INDIRECT("減額一覧!V"&amp;P819))</f>
        <v/>
      </c>
      <c r="I819" s="32" t="str">
        <f ca="1">IF(B819="","",IF(INDIRECT("減額一覧!BL"&amp;P819)=0.08,0.08,0.1))</f>
        <v/>
      </c>
      <c r="J819" s="51"/>
      <c r="K819" s="94" t="str">
        <f t="shared" ca="1" si="1865"/>
        <v/>
      </c>
      <c r="L819" s="56" t="str">
        <f t="shared" ca="1" si="1826"/>
        <v/>
      </c>
      <c r="N819" s="113" t="str">
        <f t="shared" ref="N819:N822" ca="1" si="1955">IF(A819="","",IF(A819&gt;3000,"月ヶ瀬",IF(A819&gt;=2000,"都祁","市内")))</f>
        <v/>
      </c>
      <c r="O819" s="114" t="str">
        <f t="shared" ref="O819" ca="1" si="1956">IF(B819="","",IF(INDIRECT("減額一覧!BL"&amp;P819)=0.08,0.08,0.1))</f>
        <v/>
      </c>
      <c r="P819" s="38">
        <v>114</v>
      </c>
      <c r="Q819" s="38" t="str">
        <f t="shared" ref="Q819:R822" ca="1" si="1957">IF(G819="","",IF(G819&gt;0,1,""))</f>
        <v/>
      </c>
      <c r="R819" s="38" t="str">
        <f t="shared" ca="1" si="1957"/>
        <v/>
      </c>
      <c r="S819" s="66" t="str">
        <f t="shared" ca="1" si="1828"/>
        <v/>
      </c>
      <c r="T819" s="105" t="str">
        <f t="shared" ca="1" si="1832"/>
        <v/>
      </c>
    </row>
    <row r="820" spans="1:20" ht="20.25" hidden="1" thickTop="1" thickBot="1">
      <c r="A820" t="str">
        <f ca="1">IF(B820="","",INDIRECT("減額一覧!B"&amp;$P820))</f>
        <v/>
      </c>
      <c r="B820" s="61" t="str">
        <f t="shared" ref="B820" ca="1" si="1958">IF(INDIRECT("減額一覧!BB"&amp;P820)=1,INDIRECT("減額一覧!W"&amp;P820),"")</f>
        <v/>
      </c>
      <c r="C820" s="44" t="str">
        <f ca="1">IF(B820="","",INDIRECT("減額一覧!C"&amp;$P820))</f>
        <v/>
      </c>
      <c r="D820" s="79" t="str">
        <f ca="1">IF($B820="","",INDIRECT("減額一覧!G"&amp;$P820))</f>
        <v/>
      </c>
      <c r="E820" s="19" t="str">
        <f ca="1">IF(B820="","",INDIRECT("減額一覧!H"&amp;P820))</f>
        <v/>
      </c>
      <c r="F820" s="19" t="str">
        <f ca="1">IF($B820="","",INDIRECT("減額一覧!AD"&amp;P820))</f>
        <v/>
      </c>
      <c r="G820" s="20" t="str">
        <f ca="1">IF($B820="","",INDIRECT("減額一覧!AE"&amp;P820))</f>
        <v/>
      </c>
      <c r="H820" s="20" t="str">
        <f ca="1">IF($B820="","",INDIRECT("減額一覧!AF"&amp;P820))</f>
        <v/>
      </c>
      <c r="I820" s="32" t="str">
        <f ca="1">IF(B820="","",IF(INDIRECT("減額一覧!BM"&amp;P820)=0.08,0.08,0.1))</f>
        <v/>
      </c>
      <c r="J820" s="52"/>
      <c r="K820" s="95" t="str">
        <f t="shared" ca="1" si="1865"/>
        <v/>
      </c>
      <c r="L820" s="58" t="str">
        <f t="shared" ca="1" si="1826"/>
        <v/>
      </c>
      <c r="N820" s="113" t="str">
        <f t="shared" ca="1" si="1955"/>
        <v/>
      </c>
      <c r="O820" s="114" t="str">
        <f t="shared" ref="O820" ca="1" si="1959">IF(B820="","",IF(INDIRECT("減額一覧!BM"&amp;P820)=0.08,0.08,0.1))</f>
        <v/>
      </c>
      <c r="P820" s="38">
        <v>114</v>
      </c>
      <c r="Q820" s="38" t="str">
        <f t="shared" ca="1" si="1957"/>
        <v/>
      </c>
      <c r="R820" s="38" t="str">
        <f t="shared" ca="1" si="1957"/>
        <v/>
      </c>
      <c r="S820" s="66" t="str">
        <f t="shared" ca="1" si="1828"/>
        <v/>
      </c>
      <c r="T820" s="105" t="str">
        <f t="shared" ca="1" si="1832"/>
        <v/>
      </c>
    </row>
    <row r="821" spans="1:20" ht="20.25" hidden="1" thickTop="1" thickBot="1">
      <c r="A821" t="str">
        <f ca="1">IF(B821="","",INDIRECT("減額一覧!B"&amp;$P821))</f>
        <v/>
      </c>
      <c r="B821" s="61" t="str">
        <f t="shared" ref="B821" ca="1" si="1960">IF(INDIRECT("減額一覧!BC"&amp;P821)=1,INDIRECT("減額一覧!AG"&amp;P821),"")</f>
        <v/>
      </c>
      <c r="C821" s="36" t="str">
        <f ca="1">IF(B821="","",INDIRECT("減額一覧!C"&amp;$P821))</f>
        <v/>
      </c>
      <c r="D821" s="80" t="str">
        <f ca="1">IF($B821="","",INDIRECT("減額一覧!G"&amp;$P821))</f>
        <v/>
      </c>
      <c r="E821" s="19" t="str">
        <f ca="1">IF(B821="","",INDIRECT("減額一覧!H"&amp;P821))</f>
        <v/>
      </c>
      <c r="F821" s="19" t="str">
        <f ca="1">IF($B821="","",INDIRECT("減額一覧!AN"&amp;P821))</f>
        <v/>
      </c>
      <c r="G821" s="20" t="str">
        <f ca="1">IF($B821="","",INDIRECT("減額一覧!AO"&amp;P821))</f>
        <v/>
      </c>
      <c r="H821" s="20" t="str">
        <f ca="1">IF($B821="","",INDIRECT("減額一覧!AP"&amp;P821))</f>
        <v/>
      </c>
      <c r="I821" s="32" t="str">
        <f ca="1">IF(B821="","",IF(INDIRECT("減額一覧!BN"&amp;P821)=0.08,0.08,0.1))</f>
        <v/>
      </c>
      <c r="J821" s="52"/>
      <c r="K821" s="95" t="str">
        <f t="shared" ca="1" si="1865"/>
        <v/>
      </c>
      <c r="L821" s="58" t="str">
        <f t="shared" ca="1" si="1826"/>
        <v/>
      </c>
      <c r="N821" s="113" t="str">
        <f t="shared" ca="1" si="1955"/>
        <v/>
      </c>
      <c r="O821" s="114" t="str">
        <f t="shared" ref="O821" ca="1" si="1961">IF(B821="","",IF(INDIRECT("減額一覧!BN"&amp;P821)=0.08,0.08,0.1))</f>
        <v/>
      </c>
      <c r="P821" s="38">
        <v>114</v>
      </c>
      <c r="Q821" s="38" t="str">
        <f t="shared" ca="1" si="1957"/>
        <v/>
      </c>
      <c r="R821" s="38" t="str">
        <f t="shared" ca="1" si="1957"/>
        <v/>
      </c>
      <c r="S821" s="66" t="str">
        <f t="shared" ca="1" si="1828"/>
        <v/>
      </c>
      <c r="T821" s="105" t="str">
        <f t="shared" ca="1" si="1832"/>
        <v/>
      </c>
    </row>
    <row r="822" spans="1:20" ht="20.25" hidden="1" thickTop="1" thickBot="1">
      <c r="A822" t="str">
        <f ca="1">IF(B822="","",INDIRECT("減額一覧!B"&amp;$P822))</f>
        <v/>
      </c>
      <c r="B822" s="61" t="str">
        <f t="shared" ref="B822" ca="1" si="1962">IF(INDIRECT("減額一覧!BD"&amp;P822)=1,INDIRECT("減額一覧!AQ"&amp;P822),"")</f>
        <v/>
      </c>
      <c r="C822" s="45" t="str">
        <f ca="1">IF(B822="","",INDIRECT("減額一覧!C"&amp;$P822))</f>
        <v/>
      </c>
      <c r="D822" s="79" t="str">
        <f ca="1">IF($B822="","",INDIRECT("減額一覧!G"&amp;$P822))</f>
        <v/>
      </c>
      <c r="E822" s="19" t="str">
        <f ca="1">IF(B822="","",INDIRECT("減額一覧!H"&amp;P822))</f>
        <v/>
      </c>
      <c r="F822" s="19" t="str">
        <f ca="1">IF($B822="","",INDIRECT("減額一覧!AX"&amp;P822))</f>
        <v/>
      </c>
      <c r="G822" s="20" t="str">
        <f ca="1">IF($B822="","",INDIRECT("減額一覧!AY"&amp;P822))</f>
        <v/>
      </c>
      <c r="H822" s="20" t="str">
        <f ca="1">IF($B822="","",INDIRECT("減額一覧!AZ"&amp;P822))</f>
        <v/>
      </c>
      <c r="I822" s="32" t="str">
        <f ca="1">IF(B822="","",IF(INDIRECT("減額一覧!BO"&amp;P822)=0.08,0.08,0.1))</f>
        <v/>
      </c>
      <c r="J822" s="52"/>
      <c r="K822" s="95" t="str">
        <f t="shared" ca="1" si="1865"/>
        <v/>
      </c>
      <c r="L822" s="58" t="str">
        <f t="shared" ca="1" si="1826"/>
        <v/>
      </c>
      <c r="N822" s="113" t="str">
        <f t="shared" ca="1" si="1955"/>
        <v/>
      </c>
      <c r="O822" s="114" t="str">
        <f t="shared" ref="O822" ca="1" si="1963">IF(B822="","",IF(INDIRECT("減額一覧!BO"&amp;P822)=0.08,0.08,0.1))</f>
        <v/>
      </c>
      <c r="P822" s="38">
        <v>114</v>
      </c>
      <c r="Q822" s="38" t="str">
        <f t="shared" ca="1" si="1957"/>
        <v/>
      </c>
      <c r="R822" s="38" t="str">
        <f t="shared" ca="1" si="1957"/>
        <v/>
      </c>
      <c r="S822" s="66" t="str">
        <f t="shared" ca="1" si="1828"/>
        <v/>
      </c>
      <c r="T822" s="105" t="str">
        <f t="shared" ca="1" si="1832"/>
        <v/>
      </c>
    </row>
    <row r="823" spans="1:20" ht="20.25" hidden="1" thickTop="1" thickBot="1">
      <c r="B823" s="64"/>
      <c r="C823" s="41" t="str">
        <f>IF(B823="","",減額一覧!C519)</f>
        <v/>
      </c>
      <c r="D823" s="43"/>
      <c r="E823" s="21"/>
      <c r="F823" s="22" t="s">
        <v>69</v>
      </c>
      <c r="G823" s="23">
        <f t="shared" ref="G823:H823" si="1964">SUBTOTAL(9,G819:G822)</f>
        <v>0</v>
      </c>
      <c r="H823" s="23">
        <f t="shared" si="1964"/>
        <v>0</v>
      </c>
      <c r="I823" s="30"/>
      <c r="J823" s="53"/>
      <c r="K823" s="96" t="str">
        <f t="shared" si="1865"/>
        <v/>
      </c>
      <c r="L823" s="59" t="str">
        <f t="shared" si="1826"/>
        <v/>
      </c>
      <c r="N823" s="108" t="str">
        <f t="shared" ref="N823" si="1965">IF(AND(G823=0,H823=0),"","小計")</f>
        <v/>
      </c>
      <c r="O823" s="108" t="str">
        <f t="shared" ref="O823" si="1966">IF(AND(G823=0,H823=0),"","小計")</f>
        <v/>
      </c>
      <c r="P823" s="38"/>
      <c r="Q823" s="38"/>
      <c r="R823" s="38"/>
      <c r="S823" s="66" t="str">
        <f t="shared" si="1828"/>
        <v/>
      </c>
      <c r="T823" s="105" t="str">
        <f t="shared" si="1832"/>
        <v/>
      </c>
    </row>
    <row r="824" spans="1:20" ht="20.25" hidden="1" thickTop="1" thickBot="1">
      <c r="A824" t="str">
        <f ca="1">IF(B824="","",INDIRECT("減額一覧!B"&amp;$P824))</f>
        <v/>
      </c>
      <c r="B824" s="61" t="str">
        <f t="shared" ref="B824" ca="1" si="1967">IF(INDIRECT("減額一覧!BA"&amp;P824)=1,INDIRECT("減額一覧!M"&amp;P824),"")</f>
        <v/>
      </c>
      <c r="C824" s="36" t="str">
        <f ca="1">IF(B824="","",INDIRECT("減額一覧!C"&amp;$P824))</f>
        <v/>
      </c>
      <c r="D824" s="78" t="str">
        <f ca="1">IF($B824="","",INDIRECT("減額一覧!G"&amp;$P824))</f>
        <v/>
      </c>
      <c r="E824" s="19" t="str">
        <f ca="1">IF(B824="","",INDIRECT("減額一覧!H"&amp;P824))</f>
        <v/>
      </c>
      <c r="F824" s="19" t="str">
        <f ca="1">IF($B824="","",INDIRECT("減額一覧!T"&amp;P824))</f>
        <v/>
      </c>
      <c r="G824" s="20" t="str">
        <f ca="1">IF($B824="","",INDIRECT("減額一覧!U"&amp;P824))</f>
        <v/>
      </c>
      <c r="H824" s="20" t="str">
        <f ca="1">IF($B824="","",INDIRECT("減額一覧!V"&amp;P824))</f>
        <v/>
      </c>
      <c r="I824" s="32" t="str">
        <f ca="1">IF(B824="","",IF(INDIRECT("減額一覧!BL"&amp;P824)=0.08,0.08,0.1))</f>
        <v/>
      </c>
      <c r="J824" s="51"/>
      <c r="K824" s="94" t="str">
        <f t="shared" ca="1" si="1865"/>
        <v/>
      </c>
      <c r="L824" s="56" t="str">
        <f t="shared" ca="1" si="1826"/>
        <v/>
      </c>
      <c r="N824" s="113" t="str">
        <f t="shared" ref="N824:N827" ca="1" si="1968">IF(A824="","",IF(A824&gt;3000,"月ヶ瀬",IF(A824&gt;=2000,"都祁","市内")))</f>
        <v/>
      </c>
      <c r="O824" s="114" t="str">
        <f t="shared" ref="O824" ca="1" si="1969">IF(B824="","",IF(INDIRECT("減額一覧!BL"&amp;P824)=0.08,0.08,0.1))</f>
        <v/>
      </c>
      <c r="P824" s="38">
        <v>115</v>
      </c>
      <c r="Q824" s="38" t="str">
        <f t="shared" ref="Q824:R827" ca="1" si="1970">IF(G824="","",IF(G824&gt;0,1,""))</f>
        <v/>
      </c>
      <c r="R824" s="38" t="str">
        <f t="shared" ca="1" si="1970"/>
        <v/>
      </c>
      <c r="S824" s="66" t="str">
        <f t="shared" ca="1" si="1828"/>
        <v/>
      </c>
      <c r="T824" s="105" t="str">
        <f t="shared" ca="1" si="1832"/>
        <v/>
      </c>
    </row>
    <row r="825" spans="1:20" ht="20.25" hidden="1" thickTop="1" thickBot="1">
      <c r="A825" t="str">
        <f ca="1">IF(B825="","",INDIRECT("減額一覧!B"&amp;$P825))</f>
        <v/>
      </c>
      <c r="B825" s="61" t="str">
        <f t="shared" ref="B825" ca="1" si="1971">IF(INDIRECT("減額一覧!BB"&amp;P825)=1,INDIRECT("減額一覧!W"&amp;P825),"")</f>
        <v/>
      </c>
      <c r="C825" s="44" t="str">
        <f ca="1">IF(B825="","",INDIRECT("減額一覧!C"&amp;$P825))</f>
        <v/>
      </c>
      <c r="D825" s="79" t="str">
        <f ca="1">IF($B825="","",INDIRECT("減額一覧!G"&amp;$P825))</f>
        <v/>
      </c>
      <c r="E825" s="19" t="str">
        <f ca="1">IF(B825="","",INDIRECT("減額一覧!H"&amp;P825))</f>
        <v/>
      </c>
      <c r="F825" s="19" t="str">
        <f ca="1">IF($B825="","",INDIRECT("減額一覧!AD"&amp;P825))</f>
        <v/>
      </c>
      <c r="G825" s="20" t="str">
        <f ca="1">IF($B825="","",INDIRECT("減額一覧!AE"&amp;P825))</f>
        <v/>
      </c>
      <c r="H825" s="20" t="str">
        <f ca="1">IF($B825="","",INDIRECT("減額一覧!AF"&amp;P825))</f>
        <v/>
      </c>
      <c r="I825" s="32" t="str">
        <f ca="1">IF(B825="","",IF(INDIRECT("減額一覧!BM"&amp;P825)=0.08,0.08,0.1))</f>
        <v/>
      </c>
      <c r="J825" s="52"/>
      <c r="K825" s="95" t="str">
        <f t="shared" ca="1" si="1865"/>
        <v/>
      </c>
      <c r="L825" s="58" t="str">
        <f t="shared" ca="1" si="1826"/>
        <v/>
      </c>
      <c r="N825" s="113" t="str">
        <f t="shared" ca="1" si="1968"/>
        <v/>
      </c>
      <c r="O825" s="114" t="str">
        <f t="shared" ref="O825" ca="1" si="1972">IF(B825="","",IF(INDIRECT("減額一覧!BM"&amp;P825)=0.08,0.08,0.1))</f>
        <v/>
      </c>
      <c r="P825" s="38">
        <v>115</v>
      </c>
      <c r="Q825" s="38" t="str">
        <f t="shared" ca="1" si="1970"/>
        <v/>
      </c>
      <c r="R825" s="38" t="str">
        <f t="shared" ca="1" si="1970"/>
        <v/>
      </c>
      <c r="S825" s="66" t="str">
        <f t="shared" ca="1" si="1828"/>
        <v/>
      </c>
      <c r="T825" s="105" t="str">
        <f t="shared" ca="1" si="1832"/>
        <v/>
      </c>
    </row>
    <row r="826" spans="1:20" ht="20.25" hidden="1" thickTop="1" thickBot="1">
      <c r="A826" t="str">
        <f ca="1">IF(B826="","",INDIRECT("減額一覧!B"&amp;$P826))</f>
        <v/>
      </c>
      <c r="B826" s="61" t="str">
        <f t="shared" ref="B826" ca="1" si="1973">IF(INDIRECT("減額一覧!BC"&amp;P826)=1,INDIRECT("減額一覧!AG"&amp;P826),"")</f>
        <v/>
      </c>
      <c r="C826" s="36" t="str">
        <f ca="1">IF(B826="","",INDIRECT("減額一覧!C"&amp;$P826))</f>
        <v/>
      </c>
      <c r="D826" s="80" t="str">
        <f ca="1">IF($B826="","",INDIRECT("減額一覧!G"&amp;$P826))</f>
        <v/>
      </c>
      <c r="E826" s="19" t="str">
        <f ca="1">IF(B826="","",INDIRECT("減額一覧!H"&amp;P826))</f>
        <v/>
      </c>
      <c r="F826" s="19" t="str">
        <f ca="1">IF($B826="","",INDIRECT("減額一覧!AN"&amp;P826))</f>
        <v/>
      </c>
      <c r="G826" s="20" t="str">
        <f ca="1">IF($B826="","",INDIRECT("減額一覧!AO"&amp;P826))</f>
        <v/>
      </c>
      <c r="H826" s="20" t="str">
        <f ca="1">IF($B826="","",INDIRECT("減額一覧!AP"&amp;P826))</f>
        <v/>
      </c>
      <c r="I826" s="32" t="str">
        <f ca="1">IF(B826="","",IF(INDIRECT("減額一覧!BN"&amp;P826)=0.08,0.08,0.1))</f>
        <v/>
      </c>
      <c r="J826" s="52"/>
      <c r="K826" s="95" t="str">
        <f t="shared" ca="1" si="1865"/>
        <v/>
      </c>
      <c r="L826" s="58" t="str">
        <f t="shared" ca="1" si="1826"/>
        <v/>
      </c>
      <c r="N826" s="113" t="str">
        <f t="shared" ca="1" si="1968"/>
        <v/>
      </c>
      <c r="O826" s="114" t="str">
        <f t="shared" ref="O826" ca="1" si="1974">IF(B826="","",IF(INDIRECT("減額一覧!BN"&amp;P826)=0.08,0.08,0.1))</f>
        <v/>
      </c>
      <c r="P826" s="38">
        <v>115</v>
      </c>
      <c r="Q826" s="38" t="str">
        <f t="shared" ca="1" si="1970"/>
        <v/>
      </c>
      <c r="R826" s="38" t="str">
        <f t="shared" ca="1" si="1970"/>
        <v/>
      </c>
      <c r="S826" s="66" t="str">
        <f t="shared" ca="1" si="1828"/>
        <v/>
      </c>
      <c r="T826" s="105" t="str">
        <f t="shared" ca="1" si="1832"/>
        <v/>
      </c>
    </row>
    <row r="827" spans="1:20" ht="20.25" hidden="1" thickTop="1" thickBot="1">
      <c r="A827" t="str">
        <f ca="1">IF(B827="","",INDIRECT("減額一覧!B"&amp;$P827))</f>
        <v/>
      </c>
      <c r="B827" s="61" t="str">
        <f t="shared" ref="B827" ca="1" si="1975">IF(INDIRECT("減額一覧!BD"&amp;P827)=1,INDIRECT("減額一覧!AQ"&amp;P827),"")</f>
        <v/>
      </c>
      <c r="C827" s="45" t="str">
        <f ca="1">IF(B827="","",INDIRECT("減額一覧!C"&amp;$P827))</f>
        <v/>
      </c>
      <c r="D827" s="79" t="str">
        <f ca="1">IF($B827="","",INDIRECT("減額一覧!G"&amp;$P827))</f>
        <v/>
      </c>
      <c r="E827" s="19" t="str">
        <f ca="1">IF(B827="","",INDIRECT("減額一覧!H"&amp;P827))</f>
        <v/>
      </c>
      <c r="F827" s="19" t="str">
        <f ca="1">IF($B827="","",INDIRECT("減額一覧!AX"&amp;P827))</f>
        <v/>
      </c>
      <c r="G827" s="20" t="str">
        <f ca="1">IF($B827="","",INDIRECT("減額一覧!AY"&amp;P827))</f>
        <v/>
      </c>
      <c r="H827" s="20" t="str">
        <f ca="1">IF($B827="","",INDIRECT("減額一覧!AZ"&amp;P827))</f>
        <v/>
      </c>
      <c r="I827" s="32" t="str">
        <f ca="1">IF(B827="","",IF(INDIRECT("減額一覧!BO"&amp;P827)=0.08,0.08,0.1))</f>
        <v/>
      </c>
      <c r="J827" s="52"/>
      <c r="K827" s="95" t="str">
        <f t="shared" ca="1" si="1865"/>
        <v/>
      </c>
      <c r="L827" s="58" t="str">
        <f t="shared" ca="1" si="1826"/>
        <v/>
      </c>
      <c r="N827" s="113" t="str">
        <f t="shared" ca="1" si="1968"/>
        <v/>
      </c>
      <c r="O827" s="114" t="str">
        <f t="shared" ref="O827" ca="1" si="1976">IF(B827="","",IF(INDIRECT("減額一覧!BO"&amp;P827)=0.08,0.08,0.1))</f>
        <v/>
      </c>
      <c r="P827" s="38">
        <v>115</v>
      </c>
      <c r="Q827" s="38" t="str">
        <f t="shared" ca="1" si="1970"/>
        <v/>
      </c>
      <c r="R827" s="38" t="str">
        <f t="shared" ca="1" si="1970"/>
        <v/>
      </c>
      <c r="S827" s="66" t="str">
        <f t="shared" ca="1" si="1828"/>
        <v/>
      </c>
      <c r="T827" s="105" t="str">
        <f t="shared" ca="1" si="1832"/>
        <v/>
      </c>
    </row>
    <row r="828" spans="1:20" ht="20.25" hidden="1" thickTop="1" thickBot="1">
      <c r="B828" s="64"/>
      <c r="C828" s="41" t="str">
        <f>IF(B828="","",減額一覧!C524)</f>
        <v/>
      </c>
      <c r="D828" s="43"/>
      <c r="E828" s="21"/>
      <c r="F828" s="22" t="s">
        <v>69</v>
      </c>
      <c r="G828" s="23">
        <f t="shared" ref="G828:H828" si="1977">SUBTOTAL(9,G824:G827)</f>
        <v>0</v>
      </c>
      <c r="H828" s="23">
        <f t="shared" si="1977"/>
        <v>0</v>
      </c>
      <c r="I828" s="30"/>
      <c r="J828" s="53"/>
      <c r="K828" s="96" t="str">
        <f t="shared" si="1865"/>
        <v/>
      </c>
      <c r="L828" s="59" t="str">
        <f t="shared" si="1826"/>
        <v/>
      </c>
      <c r="N828" s="108" t="str">
        <f t="shared" ref="N828" si="1978">IF(AND(G828=0,H828=0),"","小計")</f>
        <v/>
      </c>
      <c r="O828" s="108" t="str">
        <f t="shared" ref="O828" si="1979">IF(AND(G828=0,H828=0),"","小計")</f>
        <v/>
      </c>
      <c r="P828" s="38"/>
      <c r="Q828" s="38"/>
      <c r="R828" s="38"/>
      <c r="S828" s="66" t="str">
        <f t="shared" si="1828"/>
        <v/>
      </c>
      <c r="T828" s="105" t="str">
        <f t="shared" si="1832"/>
        <v/>
      </c>
    </row>
    <row r="829" spans="1:20" ht="20.25" hidden="1" thickTop="1" thickBot="1">
      <c r="A829" t="str">
        <f ca="1">IF(B829="","",INDIRECT("減額一覧!B"&amp;$P829))</f>
        <v/>
      </c>
      <c r="B829" s="61" t="str">
        <f t="shared" ref="B829" ca="1" si="1980">IF(INDIRECT("減額一覧!BA"&amp;P829)=1,INDIRECT("減額一覧!M"&amp;P829),"")</f>
        <v/>
      </c>
      <c r="C829" s="36" t="str">
        <f ca="1">IF(B829="","",INDIRECT("減額一覧!C"&amp;$P829))</f>
        <v/>
      </c>
      <c r="D829" s="78" t="str">
        <f ca="1">IF($B829="","",INDIRECT("減額一覧!G"&amp;$P829))</f>
        <v/>
      </c>
      <c r="E829" s="19" t="str">
        <f ca="1">IF(B829="","",INDIRECT("減額一覧!H"&amp;P829))</f>
        <v/>
      </c>
      <c r="F829" s="19" t="str">
        <f ca="1">IF($B829="","",INDIRECT("減額一覧!T"&amp;P829))</f>
        <v/>
      </c>
      <c r="G829" s="20" t="str">
        <f ca="1">IF($B829="","",INDIRECT("減額一覧!U"&amp;P829))</f>
        <v/>
      </c>
      <c r="H829" s="20" t="str">
        <f ca="1">IF($B829="","",INDIRECT("減額一覧!V"&amp;P829))</f>
        <v/>
      </c>
      <c r="I829" s="32" t="str">
        <f ca="1">IF(B829="","",IF(INDIRECT("減額一覧!BL"&amp;P829)=0.08,0.08,0.1))</f>
        <v/>
      </c>
      <c r="J829" s="51"/>
      <c r="K829" s="94" t="str">
        <f t="shared" ca="1" si="1865"/>
        <v/>
      </c>
      <c r="L829" s="56" t="str">
        <f t="shared" ca="1" si="1826"/>
        <v/>
      </c>
      <c r="N829" s="113" t="str">
        <f t="shared" ref="N829:N832" ca="1" si="1981">IF(A829="","",IF(A829&gt;3000,"月ヶ瀬",IF(A829&gt;=2000,"都祁","市内")))</f>
        <v/>
      </c>
      <c r="O829" s="114" t="str">
        <f t="shared" ref="O829" ca="1" si="1982">IF(B829="","",IF(INDIRECT("減額一覧!BL"&amp;P829)=0.08,0.08,0.1))</f>
        <v/>
      </c>
      <c r="P829" s="38">
        <v>116</v>
      </c>
      <c r="Q829" s="38" t="str">
        <f t="shared" ref="Q829:R832" ca="1" si="1983">IF(G829="","",IF(G829&gt;0,1,""))</f>
        <v/>
      </c>
      <c r="R829" s="38" t="str">
        <f t="shared" ca="1" si="1983"/>
        <v/>
      </c>
      <c r="S829" s="66" t="str">
        <f t="shared" ca="1" si="1828"/>
        <v/>
      </c>
      <c r="T829" s="105" t="str">
        <f t="shared" ca="1" si="1832"/>
        <v/>
      </c>
    </row>
    <row r="830" spans="1:20" ht="20.25" hidden="1" thickTop="1" thickBot="1">
      <c r="A830" t="str">
        <f ca="1">IF(B830="","",INDIRECT("減額一覧!B"&amp;$P830))</f>
        <v/>
      </c>
      <c r="B830" s="61" t="str">
        <f t="shared" ref="B830" ca="1" si="1984">IF(INDIRECT("減額一覧!BB"&amp;P830)=1,INDIRECT("減額一覧!W"&amp;P830),"")</f>
        <v/>
      </c>
      <c r="C830" s="44" t="str">
        <f ca="1">IF(B830="","",INDIRECT("減額一覧!C"&amp;$P830))</f>
        <v/>
      </c>
      <c r="D830" s="79" t="str">
        <f ca="1">IF($B830="","",INDIRECT("減額一覧!G"&amp;$P830))</f>
        <v/>
      </c>
      <c r="E830" s="19" t="str">
        <f ca="1">IF(B830="","",INDIRECT("減額一覧!H"&amp;P830))</f>
        <v/>
      </c>
      <c r="F830" s="19" t="str">
        <f ca="1">IF($B830="","",INDIRECT("減額一覧!AD"&amp;P830))</f>
        <v/>
      </c>
      <c r="G830" s="20" t="str">
        <f ca="1">IF($B830="","",INDIRECT("減額一覧!AE"&amp;P830))</f>
        <v/>
      </c>
      <c r="H830" s="20" t="str">
        <f ca="1">IF($B830="","",INDIRECT("減額一覧!AF"&amp;P830))</f>
        <v/>
      </c>
      <c r="I830" s="32" t="str">
        <f ca="1">IF(B830="","",IF(INDIRECT("減額一覧!BM"&amp;P830)=0.08,0.08,0.1))</f>
        <v/>
      </c>
      <c r="J830" s="52"/>
      <c r="K830" s="95" t="str">
        <f t="shared" ca="1" si="1865"/>
        <v/>
      </c>
      <c r="L830" s="58" t="str">
        <f t="shared" ca="1" si="1826"/>
        <v/>
      </c>
      <c r="N830" s="113" t="str">
        <f t="shared" ca="1" si="1981"/>
        <v/>
      </c>
      <c r="O830" s="114" t="str">
        <f t="shared" ref="O830" ca="1" si="1985">IF(B830="","",IF(INDIRECT("減額一覧!BM"&amp;P830)=0.08,0.08,0.1))</f>
        <v/>
      </c>
      <c r="P830" s="38">
        <v>116</v>
      </c>
      <c r="Q830" s="38" t="str">
        <f t="shared" ca="1" si="1983"/>
        <v/>
      </c>
      <c r="R830" s="38" t="str">
        <f t="shared" ca="1" si="1983"/>
        <v/>
      </c>
      <c r="S830" s="66" t="str">
        <f t="shared" ca="1" si="1828"/>
        <v/>
      </c>
      <c r="T830" s="105" t="str">
        <f t="shared" ca="1" si="1832"/>
        <v/>
      </c>
    </row>
    <row r="831" spans="1:20" ht="20.25" hidden="1" thickTop="1" thickBot="1">
      <c r="A831" t="str">
        <f ca="1">IF(B831="","",INDIRECT("減額一覧!B"&amp;$P831))</f>
        <v/>
      </c>
      <c r="B831" s="61" t="str">
        <f t="shared" ref="B831" ca="1" si="1986">IF(INDIRECT("減額一覧!BC"&amp;P831)=1,INDIRECT("減額一覧!AG"&amp;P831),"")</f>
        <v/>
      </c>
      <c r="C831" s="36" t="str">
        <f ca="1">IF(B831="","",INDIRECT("減額一覧!C"&amp;$P831))</f>
        <v/>
      </c>
      <c r="D831" s="80" t="str">
        <f ca="1">IF($B831="","",INDIRECT("減額一覧!G"&amp;$P831))</f>
        <v/>
      </c>
      <c r="E831" s="19" t="str">
        <f ca="1">IF(B831="","",INDIRECT("減額一覧!H"&amp;P831))</f>
        <v/>
      </c>
      <c r="F831" s="19" t="str">
        <f ca="1">IF($B831="","",INDIRECT("減額一覧!AN"&amp;P831))</f>
        <v/>
      </c>
      <c r="G831" s="20" t="str">
        <f ca="1">IF($B831="","",INDIRECT("減額一覧!AO"&amp;P831))</f>
        <v/>
      </c>
      <c r="H831" s="20" t="str">
        <f ca="1">IF($B831="","",INDIRECT("減額一覧!AP"&amp;P831))</f>
        <v/>
      </c>
      <c r="I831" s="32" t="str">
        <f ca="1">IF(B831="","",IF(INDIRECT("減額一覧!BN"&amp;P831)=0.08,0.08,0.1))</f>
        <v/>
      </c>
      <c r="J831" s="52"/>
      <c r="K831" s="95" t="str">
        <f t="shared" ca="1" si="1865"/>
        <v/>
      </c>
      <c r="L831" s="58" t="str">
        <f t="shared" ca="1" si="1826"/>
        <v/>
      </c>
      <c r="N831" s="113" t="str">
        <f t="shared" ca="1" si="1981"/>
        <v/>
      </c>
      <c r="O831" s="114" t="str">
        <f t="shared" ref="O831" ca="1" si="1987">IF(B831="","",IF(INDIRECT("減額一覧!BN"&amp;P831)=0.08,0.08,0.1))</f>
        <v/>
      </c>
      <c r="P831" s="38">
        <v>116</v>
      </c>
      <c r="Q831" s="38" t="str">
        <f t="shared" ca="1" si="1983"/>
        <v/>
      </c>
      <c r="R831" s="38" t="str">
        <f t="shared" ca="1" si="1983"/>
        <v/>
      </c>
      <c r="S831" s="66" t="str">
        <f t="shared" ca="1" si="1828"/>
        <v/>
      </c>
      <c r="T831" s="105" t="str">
        <f t="shared" ca="1" si="1832"/>
        <v/>
      </c>
    </row>
    <row r="832" spans="1:20" ht="20.25" hidden="1" thickTop="1" thickBot="1">
      <c r="A832" t="str">
        <f ca="1">IF(B832="","",INDIRECT("減額一覧!B"&amp;$P832))</f>
        <v/>
      </c>
      <c r="B832" s="61" t="str">
        <f t="shared" ref="B832" ca="1" si="1988">IF(INDIRECT("減額一覧!BD"&amp;P832)=1,INDIRECT("減額一覧!AQ"&amp;P832),"")</f>
        <v/>
      </c>
      <c r="C832" s="45" t="str">
        <f ca="1">IF(B832="","",INDIRECT("減額一覧!C"&amp;$P832))</f>
        <v/>
      </c>
      <c r="D832" s="79" t="str">
        <f ca="1">IF($B832="","",INDIRECT("減額一覧!G"&amp;$P832))</f>
        <v/>
      </c>
      <c r="E832" s="19" t="str">
        <f ca="1">IF(B832="","",INDIRECT("減額一覧!H"&amp;P832))</f>
        <v/>
      </c>
      <c r="F832" s="19" t="str">
        <f ca="1">IF($B832="","",INDIRECT("減額一覧!AX"&amp;P832))</f>
        <v/>
      </c>
      <c r="G832" s="20" t="str">
        <f ca="1">IF($B832="","",INDIRECT("減額一覧!AY"&amp;P832))</f>
        <v/>
      </c>
      <c r="H832" s="20" t="str">
        <f ca="1">IF($B832="","",INDIRECT("減額一覧!AZ"&amp;P832))</f>
        <v/>
      </c>
      <c r="I832" s="32" t="str">
        <f ca="1">IF(B832="","",IF(INDIRECT("減額一覧!BO"&amp;P832)=0.08,0.08,0.1))</f>
        <v/>
      </c>
      <c r="J832" s="52"/>
      <c r="K832" s="95" t="str">
        <f t="shared" ca="1" si="1865"/>
        <v/>
      </c>
      <c r="L832" s="58" t="str">
        <f t="shared" ca="1" si="1826"/>
        <v/>
      </c>
      <c r="N832" s="113" t="str">
        <f t="shared" ca="1" si="1981"/>
        <v/>
      </c>
      <c r="O832" s="114" t="str">
        <f t="shared" ref="O832" ca="1" si="1989">IF(B832="","",IF(INDIRECT("減額一覧!BO"&amp;P832)=0.08,0.08,0.1))</f>
        <v/>
      </c>
      <c r="P832" s="38">
        <v>116</v>
      </c>
      <c r="Q832" s="38" t="str">
        <f t="shared" ca="1" si="1983"/>
        <v/>
      </c>
      <c r="R832" s="38" t="str">
        <f t="shared" ca="1" si="1983"/>
        <v/>
      </c>
      <c r="S832" s="66" t="str">
        <f t="shared" ca="1" si="1828"/>
        <v/>
      </c>
      <c r="T832" s="105" t="str">
        <f t="shared" ca="1" si="1832"/>
        <v/>
      </c>
    </row>
    <row r="833" spans="1:20" ht="20.25" hidden="1" thickTop="1" thickBot="1">
      <c r="B833" s="64"/>
      <c r="C833" s="41" t="str">
        <f>IF(B833="","",減額一覧!C529)</f>
        <v/>
      </c>
      <c r="D833" s="43"/>
      <c r="E833" s="21"/>
      <c r="F833" s="22" t="s">
        <v>69</v>
      </c>
      <c r="G833" s="23">
        <f t="shared" ref="G833:H833" si="1990">SUBTOTAL(9,G829:G832)</f>
        <v>0</v>
      </c>
      <c r="H833" s="23">
        <f t="shared" si="1990"/>
        <v>0</v>
      </c>
      <c r="I833" s="30"/>
      <c r="J833" s="53"/>
      <c r="K833" s="96" t="str">
        <f t="shared" si="1865"/>
        <v/>
      </c>
      <c r="L833" s="59" t="str">
        <f t="shared" si="1826"/>
        <v/>
      </c>
      <c r="N833" s="108" t="str">
        <f t="shared" ref="N833" si="1991">IF(AND(G833=0,H833=0),"","小計")</f>
        <v/>
      </c>
      <c r="O833" s="108" t="str">
        <f t="shared" ref="O833" si="1992">IF(AND(G833=0,H833=0),"","小計")</f>
        <v/>
      </c>
      <c r="P833" s="38"/>
      <c r="Q833" s="38"/>
      <c r="R833" s="38"/>
      <c r="S833" s="66" t="str">
        <f t="shared" si="1828"/>
        <v/>
      </c>
      <c r="T833" s="105" t="str">
        <f t="shared" si="1832"/>
        <v/>
      </c>
    </row>
    <row r="834" spans="1:20" ht="20.25" hidden="1" thickTop="1" thickBot="1">
      <c r="A834" t="str">
        <f ca="1">IF(B834="","",INDIRECT("減額一覧!B"&amp;$P834))</f>
        <v/>
      </c>
      <c r="B834" s="61" t="str">
        <f t="shared" ref="B834" ca="1" si="1993">IF(INDIRECT("減額一覧!BA"&amp;P834)=1,INDIRECT("減額一覧!M"&amp;P834),"")</f>
        <v/>
      </c>
      <c r="C834" s="36" t="str">
        <f ca="1">IF(B834="","",INDIRECT("減額一覧!C"&amp;$P834))</f>
        <v/>
      </c>
      <c r="D834" s="78" t="str">
        <f ca="1">IF($B834="","",INDIRECT("減額一覧!G"&amp;$P834))</f>
        <v/>
      </c>
      <c r="E834" s="19" t="str">
        <f ca="1">IF(B834="","",INDIRECT("減額一覧!H"&amp;P834))</f>
        <v/>
      </c>
      <c r="F834" s="19" t="str">
        <f ca="1">IF($B834="","",INDIRECT("減額一覧!T"&amp;P834))</f>
        <v/>
      </c>
      <c r="G834" s="20" t="str">
        <f ca="1">IF($B834="","",INDIRECT("減額一覧!U"&amp;P834))</f>
        <v/>
      </c>
      <c r="H834" s="20" t="str">
        <f ca="1">IF($B834="","",INDIRECT("減額一覧!V"&amp;P834))</f>
        <v/>
      </c>
      <c r="I834" s="32" t="str">
        <f ca="1">IF(B834="","",IF(INDIRECT("減額一覧!BL"&amp;P834)=0.08,0.08,0.1))</f>
        <v/>
      </c>
      <c r="J834" s="51"/>
      <c r="K834" s="94" t="str">
        <f t="shared" ca="1" si="1865"/>
        <v/>
      </c>
      <c r="L834" s="56" t="str">
        <f t="shared" ca="1" si="1826"/>
        <v/>
      </c>
      <c r="N834" s="113" t="str">
        <f t="shared" ref="N834:N837" ca="1" si="1994">IF(A834="","",IF(A834&gt;3000,"月ヶ瀬",IF(A834&gt;=2000,"都祁","市内")))</f>
        <v/>
      </c>
      <c r="O834" s="114" t="str">
        <f t="shared" ref="O834" ca="1" si="1995">IF(B834="","",IF(INDIRECT("減額一覧!BL"&amp;P834)=0.08,0.08,0.1))</f>
        <v/>
      </c>
      <c r="P834" s="38">
        <v>117</v>
      </c>
      <c r="Q834" s="38" t="str">
        <f t="shared" ref="Q834:R837" ca="1" si="1996">IF(G834="","",IF(G834&gt;0,1,""))</f>
        <v/>
      </c>
      <c r="R834" s="38" t="str">
        <f t="shared" ca="1" si="1996"/>
        <v/>
      </c>
      <c r="S834" s="66" t="str">
        <f t="shared" ca="1" si="1828"/>
        <v/>
      </c>
      <c r="T834" s="105" t="str">
        <f t="shared" ca="1" si="1832"/>
        <v/>
      </c>
    </row>
    <row r="835" spans="1:20" ht="20.25" hidden="1" thickTop="1" thickBot="1">
      <c r="A835" t="str">
        <f ca="1">IF(B835="","",INDIRECT("減額一覧!B"&amp;$P835))</f>
        <v/>
      </c>
      <c r="B835" s="61" t="str">
        <f t="shared" ref="B835" ca="1" si="1997">IF(INDIRECT("減額一覧!BB"&amp;P835)=1,INDIRECT("減額一覧!W"&amp;P835),"")</f>
        <v/>
      </c>
      <c r="C835" s="44" t="str">
        <f ca="1">IF(B835="","",INDIRECT("減額一覧!C"&amp;$P835))</f>
        <v/>
      </c>
      <c r="D835" s="79" t="str">
        <f ca="1">IF($B835="","",INDIRECT("減額一覧!G"&amp;$P835))</f>
        <v/>
      </c>
      <c r="E835" s="19" t="str">
        <f ca="1">IF(B835="","",INDIRECT("減額一覧!H"&amp;P835))</f>
        <v/>
      </c>
      <c r="F835" s="19" t="str">
        <f ca="1">IF($B835="","",INDIRECT("減額一覧!AD"&amp;P835))</f>
        <v/>
      </c>
      <c r="G835" s="20" t="str">
        <f ca="1">IF($B835="","",INDIRECT("減額一覧!AE"&amp;P835))</f>
        <v/>
      </c>
      <c r="H835" s="20" t="str">
        <f ca="1">IF($B835="","",INDIRECT("減額一覧!AF"&amp;P835))</f>
        <v/>
      </c>
      <c r="I835" s="32" t="str">
        <f ca="1">IF(B835="","",IF(INDIRECT("減額一覧!BM"&amp;P835)=0.08,0.08,0.1))</f>
        <v/>
      </c>
      <c r="J835" s="52"/>
      <c r="K835" s="95" t="str">
        <f t="shared" ca="1" si="1865"/>
        <v/>
      </c>
      <c r="L835" s="58" t="str">
        <f t="shared" ca="1" si="1826"/>
        <v/>
      </c>
      <c r="N835" s="113" t="str">
        <f t="shared" ca="1" si="1994"/>
        <v/>
      </c>
      <c r="O835" s="114" t="str">
        <f t="shared" ref="O835" ca="1" si="1998">IF(B835="","",IF(INDIRECT("減額一覧!BM"&amp;P835)=0.08,0.08,0.1))</f>
        <v/>
      </c>
      <c r="P835" s="38">
        <v>117</v>
      </c>
      <c r="Q835" s="38" t="str">
        <f t="shared" ca="1" si="1996"/>
        <v/>
      </c>
      <c r="R835" s="38" t="str">
        <f t="shared" ca="1" si="1996"/>
        <v/>
      </c>
      <c r="S835" s="66" t="str">
        <f t="shared" ca="1" si="1828"/>
        <v/>
      </c>
      <c r="T835" s="105" t="str">
        <f t="shared" ca="1" si="1832"/>
        <v/>
      </c>
    </row>
    <row r="836" spans="1:20" ht="20.25" hidden="1" thickTop="1" thickBot="1">
      <c r="A836" t="str">
        <f ca="1">IF(B836="","",INDIRECT("減額一覧!B"&amp;$P836))</f>
        <v/>
      </c>
      <c r="B836" s="61" t="str">
        <f t="shared" ref="B836" ca="1" si="1999">IF(INDIRECT("減額一覧!BC"&amp;P836)=1,INDIRECT("減額一覧!AG"&amp;P836),"")</f>
        <v/>
      </c>
      <c r="C836" s="36" t="str">
        <f ca="1">IF(B836="","",INDIRECT("減額一覧!C"&amp;$P836))</f>
        <v/>
      </c>
      <c r="D836" s="80" t="str">
        <f ca="1">IF($B836="","",INDIRECT("減額一覧!G"&amp;$P836))</f>
        <v/>
      </c>
      <c r="E836" s="19" t="str">
        <f ca="1">IF(B836="","",INDIRECT("減額一覧!H"&amp;P836))</f>
        <v/>
      </c>
      <c r="F836" s="19" t="str">
        <f ca="1">IF($B836="","",INDIRECT("減額一覧!AN"&amp;P836))</f>
        <v/>
      </c>
      <c r="G836" s="20" t="str">
        <f ca="1">IF($B836="","",INDIRECT("減額一覧!AO"&amp;P836))</f>
        <v/>
      </c>
      <c r="H836" s="20" t="str">
        <f ca="1">IF($B836="","",INDIRECT("減額一覧!AP"&amp;P836))</f>
        <v/>
      </c>
      <c r="I836" s="32" t="str">
        <f ca="1">IF(B836="","",IF(INDIRECT("減額一覧!BN"&amp;P836)=0.08,0.08,0.1))</f>
        <v/>
      </c>
      <c r="J836" s="52"/>
      <c r="K836" s="95" t="str">
        <f t="shared" ca="1" si="1865"/>
        <v/>
      </c>
      <c r="L836" s="58" t="str">
        <f t="shared" ca="1" si="1826"/>
        <v/>
      </c>
      <c r="N836" s="113" t="str">
        <f t="shared" ca="1" si="1994"/>
        <v/>
      </c>
      <c r="O836" s="114" t="str">
        <f t="shared" ref="O836" ca="1" si="2000">IF(B836="","",IF(INDIRECT("減額一覧!BN"&amp;P836)=0.08,0.08,0.1))</f>
        <v/>
      </c>
      <c r="P836" s="38">
        <v>117</v>
      </c>
      <c r="Q836" s="38" t="str">
        <f t="shared" ca="1" si="1996"/>
        <v/>
      </c>
      <c r="R836" s="38" t="str">
        <f t="shared" ca="1" si="1996"/>
        <v/>
      </c>
      <c r="S836" s="66" t="str">
        <f t="shared" ca="1" si="1828"/>
        <v/>
      </c>
      <c r="T836" s="105" t="str">
        <f t="shared" ca="1" si="1832"/>
        <v/>
      </c>
    </row>
    <row r="837" spans="1:20" ht="20.25" hidden="1" thickTop="1" thickBot="1">
      <c r="A837" t="str">
        <f ca="1">IF(B837="","",INDIRECT("減額一覧!B"&amp;$P837))</f>
        <v/>
      </c>
      <c r="B837" s="61" t="str">
        <f t="shared" ref="B837" ca="1" si="2001">IF(INDIRECT("減額一覧!BD"&amp;P837)=1,INDIRECT("減額一覧!AQ"&amp;P837),"")</f>
        <v/>
      </c>
      <c r="C837" s="45" t="str">
        <f ca="1">IF(B837="","",INDIRECT("減額一覧!C"&amp;$P837))</f>
        <v/>
      </c>
      <c r="D837" s="79" t="str">
        <f ca="1">IF($B837="","",INDIRECT("減額一覧!G"&amp;$P837))</f>
        <v/>
      </c>
      <c r="E837" s="19" t="str">
        <f ca="1">IF(B837="","",INDIRECT("減額一覧!H"&amp;P837))</f>
        <v/>
      </c>
      <c r="F837" s="19" t="str">
        <f ca="1">IF($B837="","",INDIRECT("減額一覧!AX"&amp;P837))</f>
        <v/>
      </c>
      <c r="G837" s="20" t="str">
        <f ca="1">IF($B837="","",INDIRECT("減額一覧!AY"&amp;P837))</f>
        <v/>
      </c>
      <c r="H837" s="20" t="str">
        <f ca="1">IF($B837="","",INDIRECT("減額一覧!AZ"&amp;P837))</f>
        <v/>
      </c>
      <c r="I837" s="32" t="str">
        <f ca="1">IF(B837="","",IF(INDIRECT("減額一覧!BO"&amp;P837)=0.08,0.08,0.1))</f>
        <v/>
      </c>
      <c r="J837" s="52"/>
      <c r="K837" s="95" t="str">
        <f t="shared" ca="1" si="1865"/>
        <v/>
      </c>
      <c r="L837" s="58" t="str">
        <f t="shared" ca="1" si="1826"/>
        <v/>
      </c>
      <c r="N837" s="113" t="str">
        <f t="shared" ca="1" si="1994"/>
        <v/>
      </c>
      <c r="O837" s="114" t="str">
        <f t="shared" ref="O837" ca="1" si="2002">IF(B837="","",IF(INDIRECT("減額一覧!BO"&amp;P837)=0.08,0.08,0.1))</f>
        <v/>
      </c>
      <c r="P837" s="38">
        <v>117</v>
      </c>
      <c r="Q837" s="38" t="str">
        <f t="shared" ca="1" si="1996"/>
        <v/>
      </c>
      <c r="R837" s="38" t="str">
        <f t="shared" ca="1" si="1996"/>
        <v/>
      </c>
      <c r="S837" s="66" t="str">
        <f t="shared" ca="1" si="1828"/>
        <v/>
      </c>
      <c r="T837" s="105" t="str">
        <f t="shared" ref="T837:T884" ca="1" si="2003">IF(L837="","",IF(H837=0,"",H837))</f>
        <v/>
      </c>
    </row>
    <row r="838" spans="1:20" ht="20.25" hidden="1" thickTop="1" thickBot="1">
      <c r="A838" t="str">
        <f t="shared" ref="A838" ca="1" si="2004">IF(B838="","",INDIRECT("減額一覧!B"&amp;$P838))</f>
        <v/>
      </c>
      <c r="B838" s="64"/>
      <c r="C838" s="41" t="str">
        <f>IF(B838="","",減額一覧!C534)</f>
        <v/>
      </c>
      <c r="D838" s="43"/>
      <c r="E838" s="21"/>
      <c r="F838" s="22" t="s">
        <v>69</v>
      </c>
      <c r="G838" s="23">
        <f t="shared" ref="G838:H838" si="2005">SUBTOTAL(9,G834:G837)</f>
        <v>0</v>
      </c>
      <c r="H838" s="23">
        <f t="shared" si="2005"/>
        <v>0</v>
      </c>
      <c r="I838" s="30"/>
      <c r="J838" s="53"/>
      <c r="K838" s="96" t="str">
        <f t="shared" ca="1" si="1865"/>
        <v/>
      </c>
      <c r="L838" s="59" t="str">
        <f t="shared" si="1826"/>
        <v/>
      </c>
      <c r="N838" s="108" t="str">
        <f t="shared" ref="N838" si="2006">IF(AND(G838=0,H838=0),"","小計")</f>
        <v/>
      </c>
      <c r="O838" s="108" t="str">
        <f t="shared" ref="O838" si="2007">IF(AND(G838=0,H838=0),"","小計")</f>
        <v/>
      </c>
      <c r="P838" s="38"/>
      <c r="Q838" s="38"/>
      <c r="R838" s="38"/>
      <c r="S838" s="66" t="str">
        <f t="shared" si="1828"/>
        <v/>
      </c>
      <c r="T838" s="105" t="str">
        <f t="shared" si="2003"/>
        <v/>
      </c>
    </row>
    <row r="839" spans="1:20" ht="20.25" hidden="1" thickTop="1" thickBot="1">
      <c r="A839" t="str">
        <f ca="1">IF(B839="","",INDIRECT("減額一覧!B"&amp;$P839))</f>
        <v/>
      </c>
      <c r="B839" s="61" t="str">
        <f t="shared" ref="B839" ca="1" si="2008">IF(INDIRECT("減額一覧!BA"&amp;P839)=1,INDIRECT("減額一覧!M"&amp;P839),"")</f>
        <v/>
      </c>
      <c r="C839" s="36" t="str">
        <f ca="1">IF(B839="","",INDIRECT("減額一覧!C"&amp;$P839))</f>
        <v/>
      </c>
      <c r="D839" s="78" t="str">
        <f ca="1">IF($B839="","",INDIRECT("減額一覧!G"&amp;$P839))</f>
        <v/>
      </c>
      <c r="E839" s="19" t="str">
        <f ca="1">IF(B839="","",INDIRECT("減額一覧!H"&amp;P839))</f>
        <v/>
      </c>
      <c r="F839" s="19" t="str">
        <f ca="1">IF($B839="","",INDIRECT("減額一覧!T"&amp;P839))</f>
        <v/>
      </c>
      <c r="G839" s="20" t="str">
        <f ca="1">IF($B839="","",INDIRECT("減額一覧!U"&amp;P839))</f>
        <v/>
      </c>
      <c r="H839" s="20" t="str">
        <f ca="1">IF($B839="","",INDIRECT("減額一覧!V"&amp;P839))</f>
        <v/>
      </c>
      <c r="I839" s="32" t="str">
        <f ca="1">IF(B839="","",IF(INDIRECT("減額一覧!BL"&amp;P839)=0.08,0.08,0.1))</f>
        <v/>
      </c>
      <c r="J839" s="51"/>
      <c r="K839" s="94" t="str">
        <f t="shared" ca="1" si="1865"/>
        <v/>
      </c>
      <c r="L839" s="56" t="str">
        <f t="shared" ca="1" si="1826"/>
        <v/>
      </c>
      <c r="N839" s="113" t="str">
        <f t="shared" ref="N839:N842" ca="1" si="2009">IF(A839="","",IF(A839&gt;3000,"月ヶ瀬",IF(A839&gt;=2000,"都祁","市内")))</f>
        <v/>
      </c>
      <c r="O839" s="114" t="str">
        <f t="shared" ref="O839" ca="1" si="2010">IF(B839="","",IF(INDIRECT("減額一覧!BL"&amp;P839)=0.08,0.08,0.1))</f>
        <v/>
      </c>
      <c r="P839" s="38">
        <v>114</v>
      </c>
      <c r="Q839" s="38" t="str">
        <f t="shared" ref="Q839:R842" ca="1" si="2011">IF(G839="","",IF(G839&gt;0,1,""))</f>
        <v/>
      </c>
      <c r="R839" s="38" t="str">
        <f t="shared" ca="1" si="2011"/>
        <v/>
      </c>
      <c r="S839" s="66" t="str">
        <f t="shared" ca="1" si="1828"/>
        <v/>
      </c>
      <c r="T839" s="105" t="str">
        <f t="shared" ca="1" si="2003"/>
        <v/>
      </c>
    </row>
    <row r="840" spans="1:20" ht="20.25" hidden="1" thickTop="1" thickBot="1">
      <c r="A840" t="str">
        <f ca="1">IF(B840="","",INDIRECT("減額一覧!B"&amp;$P840))</f>
        <v/>
      </c>
      <c r="B840" s="61" t="str">
        <f t="shared" ref="B840" ca="1" si="2012">IF(INDIRECT("減額一覧!BB"&amp;P840)=1,INDIRECT("減額一覧!W"&amp;P840),"")</f>
        <v/>
      </c>
      <c r="C840" s="44" t="str">
        <f ca="1">IF(B840="","",INDIRECT("減額一覧!C"&amp;$P840))</f>
        <v/>
      </c>
      <c r="D840" s="79" t="str">
        <f ca="1">IF($B840="","",INDIRECT("減額一覧!G"&amp;$P840))</f>
        <v/>
      </c>
      <c r="E840" s="19" t="str">
        <f ca="1">IF(B840="","",INDIRECT("減額一覧!H"&amp;P840))</f>
        <v/>
      </c>
      <c r="F840" s="19" t="str">
        <f ca="1">IF($B840="","",INDIRECT("減額一覧!AD"&amp;P840))</f>
        <v/>
      </c>
      <c r="G840" s="20" t="str">
        <f ca="1">IF($B840="","",INDIRECT("減額一覧!AE"&amp;P840))</f>
        <v/>
      </c>
      <c r="H840" s="20" t="str">
        <f ca="1">IF($B840="","",INDIRECT("減額一覧!AF"&amp;P840))</f>
        <v/>
      </c>
      <c r="I840" s="32" t="str">
        <f ca="1">IF(B840="","",IF(INDIRECT("減額一覧!BM"&amp;P840)=0.08,0.08,0.1))</f>
        <v/>
      </c>
      <c r="J840" s="52"/>
      <c r="K840" s="95" t="str">
        <f t="shared" ca="1" si="1865"/>
        <v/>
      </c>
      <c r="L840" s="58" t="str">
        <f t="shared" ca="1" si="1826"/>
        <v/>
      </c>
      <c r="N840" s="113" t="str">
        <f t="shared" ca="1" si="2009"/>
        <v/>
      </c>
      <c r="O840" s="114" t="str">
        <f t="shared" ref="O840" ca="1" si="2013">IF(B840="","",IF(INDIRECT("減額一覧!BM"&amp;P840)=0.08,0.08,0.1))</f>
        <v/>
      </c>
      <c r="P840" s="38">
        <v>114</v>
      </c>
      <c r="Q840" s="38" t="str">
        <f t="shared" ca="1" si="2011"/>
        <v/>
      </c>
      <c r="R840" s="38" t="str">
        <f t="shared" ca="1" si="2011"/>
        <v/>
      </c>
      <c r="S840" s="66" t="str">
        <f t="shared" ca="1" si="1828"/>
        <v/>
      </c>
      <c r="T840" s="105" t="str">
        <f t="shared" ca="1" si="2003"/>
        <v/>
      </c>
    </row>
    <row r="841" spans="1:20" ht="20.25" hidden="1" thickTop="1" thickBot="1">
      <c r="A841" t="str">
        <f ca="1">IF(B841="","",INDIRECT("減額一覧!B"&amp;$P841))</f>
        <v/>
      </c>
      <c r="B841" s="61" t="str">
        <f t="shared" ref="B841" ca="1" si="2014">IF(INDIRECT("減額一覧!BC"&amp;P841)=1,INDIRECT("減額一覧!AG"&amp;P841),"")</f>
        <v/>
      </c>
      <c r="C841" s="36" t="str">
        <f ca="1">IF(B841="","",INDIRECT("減額一覧!C"&amp;$P841))</f>
        <v/>
      </c>
      <c r="D841" s="80" t="str">
        <f ca="1">IF($B841="","",INDIRECT("減額一覧!G"&amp;$P841))</f>
        <v/>
      </c>
      <c r="E841" s="19" t="str">
        <f ca="1">IF(B841="","",INDIRECT("減額一覧!H"&amp;P841))</f>
        <v/>
      </c>
      <c r="F841" s="19" t="str">
        <f ca="1">IF($B841="","",INDIRECT("減額一覧!AN"&amp;P841))</f>
        <v/>
      </c>
      <c r="G841" s="20" t="str">
        <f ca="1">IF($B841="","",INDIRECT("減額一覧!AO"&amp;P841))</f>
        <v/>
      </c>
      <c r="H841" s="20" t="str">
        <f ca="1">IF($B841="","",INDIRECT("減額一覧!AP"&amp;P841))</f>
        <v/>
      </c>
      <c r="I841" s="32" t="str">
        <f ca="1">IF(B841="","",IF(INDIRECT("減額一覧!BN"&amp;P841)=0.08,0.08,0.1))</f>
        <v/>
      </c>
      <c r="J841" s="52"/>
      <c r="K841" s="95" t="str">
        <f t="shared" ca="1" si="1865"/>
        <v/>
      </c>
      <c r="L841" s="58" t="str">
        <f t="shared" ca="1" si="1826"/>
        <v/>
      </c>
      <c r="N841" s="113" t="str">
        <f t="shared" ca="1" si="2009"/>
        <v/>
      </c>
      <c r="O841" s="114" t="str">
        <f t="shared" ref="O841" ca="1" si="2015">IF(B841="","",IF(INDIRECT("減額一覧!BN"&amp;P841)=0.08,0.08,0.1))</f>
        <v/>
      </c>
      <c r="P841" s="38">
        <v>114</v>
      </c>
      <c r="Q841" s="38" t="str">
        <f t="shared" ca="1" si="2011"/>
        <v/>
      </c>
      <c r="R841" s="38" t="str">
        <f t="shared" ca="1" si="2011"/>
        <v/>
      </c>
      <c r="S841" s="66" t="str">
        <f t="shared" ca="1" si="1828"/>
        <v/>
      </c>
      <c r="T841" s="105" t="str">
        <f t="shared" ca="1" si="2003"/>
        <v/>
      </c>
    </row>
    <row r="842" spans="1:20" ht="20.25" hidden="1" thickTop="1" thickBot="1">
      <c r="A842" t="str">
        <f ca="1">IF(B842="","",INDIRECT("減額一覧!B"&amp;$P842))</f>
        <v/>
      </c>
      <c r="B842" s="61" t="str">
        <f t="shared" ref="B842" ca="1" si="2016">IF(INDIRECT("減額一覧!BD"&amp;P842)=1,INDIRECT("減額一覧!AQ"&amp;P842),"")</f>
        <v/>
      </c>
      <c r="C842" s="45" t="str">
        <f ca="1">IF(B842="","",INDIRECT("減額一覧!C"&amp;$P842))</f>
        <v/>
      </c>
      <c r="D842" s="79" t="str">
        <f ca="1">IF($B842="","",INDIRECT("減額一覧!G"&amp;$P842))</f>
        <v/>
      </c>
      <c r="E842" s="19" t="str">
        <f ca="1">IF(B842="","",INDIRECT("減額一覧!H"&amp;P842))</f>
        <v/>
      </c>
      <c r="F842" s="19" t="str">
        <f ca="1">IF($B842="","",INDIRECT("減額一覧!AX"&amp;P842))</f>
        <v/>
      </c>
      <c r="G842" s="20" t="str">
        <f ca="1">IF($B842="","",INDIRECT("減額一覧!AY"&amp;P842))</f>
        <v/>
      </c>
      <c r="H842" s="20" t="str">
        <f ca="1">IF($B842="","",INDIRECT("減額一覧!AZ"&amp;P842))</f>
        <v/>
      </c>
      <c r="I842" s="32" t="str">
        <f ca="1">IF(B842="","",IF(INDIRECT("減額一覧!BO"&amp;P842)=0.08,0.08,0.1))</f>
        <v/>
      </c>
      <c r="J842" s="52"/>
      <c r="K842" s="95" t="str">
        <f t="shared" ca="1" si="1865"/>
        <v/>
      </c>
      <c r="L842" s="58" t="str">
        <f t="shared" ca="1" si="1826"/>
        <v/>
      </c>
      <c r="N842" s="113" t="str">
        <f t="shared" ca="1" si="2009"/>
        <v/>
      </c>
      <c r="O842" s="114" t="str">
        <f t="shared" ref="O842" ca="1" si="2017">IF(B842="","",IF(INDIRECT("減額一覧!BO"&amp;P842)=0.08,0.08,0.1))</f>
        <v/>
      </c>
      <c r="P842" s="38">
        <v>114</v>
      </c>
      <c r="Q842" s="38" t="str">
        <f t="shared" ca="1" si="2011"/>
        <v/>
      </c>
      <c r="R842" s="38" t="str">
        <f t="shared" ca="1" si="2011"/>
        <v/>
      </c>
      <c r="S842" s="66" t="str">
        <f t="shared" ca="1" si="1828"/>
        <v/>
      </c>
      <c r="T842" s="105" t="str">
        <f t="shared" ca="1" si="2003"/>
        <v/>
      </c>
    </row>
    <row r="843" spans="1:20" ht="20.25" hidden="1" thickTop="1" thickBot="1">
      <c r="B843" s="64"/>
      <c r="C843" s="41" t="str">
        <f>IF(B843="","",減額一覧!C539)</f>
        <v/>
      </c>
      <c r="D843" s="43"/>
      <c r="E843" s="21"/>
      <c r="F843" s="22" t="s">
        <v>69</v>
      </c>
      <c r="G843" s="23">
        <f t="shared" ref="G843:H843" si="2018">SUBTOTAL(9,G839:G842)</f>
        <v>0</v>
      </c>
      <c r="H843" s="23">
        <f t="shared" si="2018"/>
        <v>0</v>
      </c>
      <c r="I843" s="30"/>
      <c r="J843" s="53"/>
      <c r="K843" s="96" t="str">
        <f t="shared" si="1865"/>
        <v/>
      </c>
      <c r="L843" s="59" t="str">
        <f t="shared" si="1826"/>
        <v/>
      </c>
      <c r="N843" s="108" t="str">
        <f t="shared" ref="N843" si="2019">IF(AND(G843=0,H843=0),"","小計")</f>
        <v/>
      </c>
      <c r="O843" s="108" t="str">
        <f t="shared" ref="O843" si="2020">IF(AND(G843=0,H843=0),"","小計")</f>
        <v/>
      </c>
      <c r="P843" s="38"/>
      <c r="Q843" s="38"/>
      <c r="R843" s="38"/>
      <c r="S843" s="66" t="str">
        <f t="shared" si="1828"/>
        <v/>
      </c>
      <c r="T843" s="105" t="str">
        <f t="shared" si="2003"/>
        <v/>
      </c>
    </row>
    <row r="844" spans="1:20" ht="20.25" hidden="1" thickTop="1" thickBot="1">
      <c r="A844" t="str">
        <f ca="1">IF(B844="","",INDIRECT("減額一覧!B"&amp;$P844))</f>
        <v/>
      </c>
      <c r="B844" s="61" t="str">
        <f t="shared" ref="B844" ca="1" si="2021">IF(INDIRECT("減額一覧!BA"&amp;P844)=1,INDIRECT("減額一覧!M"&amp;P844),"")</f>
        <v/>
      </c>
      <c r="C844" s="36" t="str">
        <f ca="1">IF(B844="","",INDIRECT("減額一覧!C"&amp;$P844))</f>
        <v/>
      </c>
      <c r="D844" s="78" t="str">
        <f ca="1">IF($B844="","",INDIRECT("減額一覧!G"&amp;$P844))</f>
        <v/>
      </c>
      <c r="E844" s="19" t="str">
        <f ca="1">IF(B844="","",INDIRECT("減額一覧!H"&amp;P844))</f>
        <v/>
      </c>
      <c r="F844" s="19" t="str">
        <f ca="1">IF($B844="","",INDIRECT("減額一覧!T"&amp;P844))</f>
        <v/>
      </c>
      <c r="G844" s="20" t="str">
        <f ca="1">IF($B844="","",INDIRECT("減額一覧!U"&amp;P844))</f>
        <v/>
      </c>
      <c r="H844" s="20" t="str">
        <f ca="1">IF($B844="","",INDIRECT("減額一覧!V"&amp;P844))</f>
        <v/>
      </c>
      <c r="I844" s="32" t="str">
        <f ca="1">IF(B844="","",IF(INDIRECT("減額一覧!BL"&amp;P844)=0.08,0.08,0.1))</f>
        <v/>
      </c>
      <c r="J844" s="51"/>
      <c r="K844" s="94" t="str">
        <f t="shared" ca="1" si="1865"/>
        <v/>
      </c>
      <c r="L844" s="56" t="str">
        <f t="shared" ca="1" si="1826"/>
        <v/>
      </c>
      <c r="N844" s="113" t="str">
        <f t="shared" ref="N844:N847" ca="1" si="2022">IF(A844="","",IF(A844&gt;3000,"月ヶ瀬",IF(A844&gt;=2000,"都祁","市内")))</f>
        <v/>
      </c>
      <c r="O844" s="114" t="str">
        <f t="shared" ref="O844" ca="1" si="2023">IF(B844="","",IF(INDIRECT("減額一覧!BL"&amp;P844)=0.08,0.08,0.1))</f>
        <v/>
      </c>
      <c r="P844" s="38">
        <v>115</v>
      </c>
      <c r="Q844" s="38" t="str">
        <f t="shared" ref="Q844:R847" ca="1" si="2024">IF(G844="","",IF(G844&gt;0,1,""))</f>
        <v/>
      </c>
      <c r="R844" s="38" t="str">
        <f t="shared" ca="1" si="2024"/>
        <v/>
      </c>
      <c r="S844" s="66" t="str">
        <f t="shared" ca="1" si="1828"/>
        <v/>
      </c>
      <c r="T844" s="105" t="str">
        <f t="shared" ca="1" si="2003"/>
        <v/>
      </c>
    </row>
    <row r="845" spans="1:20" ht="20.25" hidden="1" thickTop="1" thickBot="1">
      <c r="A845" t="str">
        <f ca="1">IF(B845="","",INDIRECT("減額一覧!B"&amp;$P845))</f>
        <v/>
      </c>
      <c r="B845" s="61" t="str">
        <f t="shared" ref="B845" ca="1" si="2025">IF(INDIRECT("減額一覧!BB"&amp;P845)=1,INDIRECT("減額一覧!W"&amp;P845),"")</f>
        <v/>
      </c>
      <c r="C845" s="44" t="str">
        <f ca="1">IF(B845="","",INDIRECT("減額一覧!C"&amp;$P845))</f>
        <v/>
      </c>
      <c r="D845" s="79" t="str">
        <f ca="1">IF($B845="","",INDIRECT("減額一覧!G"&amp;$P845))</f>
        <v/>
      </c>
      <c r="E845" s="19" t="str">
        <f ca="1">IF(B845="","",INDIRECT("減額一覧!H"&amp;P845))</f>
        <v/>
      </c>
      <c r="F845" s="19" t="str">
        <f ca="1">IF($B845="","",INDIRECT("減額一覧!AD"&amp;P845))</f>
        <v/>
      </c>
      <c r="G845" s="20" t="str">
        <f ca="1">IF($B845="","",INDIRECT("減額一覧!AE"&amp;P845))</f>
        <v/>
      </c>
      <c r="H845" s="20" t="str">
        <f ca="1">IF($B845="","",INDIRECT("減額一覧!AF"&amp;P845))</f>
        <v/>
      </c>
      <c r="I845" s="32" t="str">
        <f ca="1">IF(B845="","",IF(INDIRECT("減額一覧!BM"&amp;P845)=0.08,0.08,0.1))</f>
        <v/>
      </c>
      <c r="J845" s="52"/>
      <c r="K845" s="95" t="str">
        <f t="shared" ca="1" si="1865"/>
        <v/>
      </c>
      <c r="L845" s="58" t="str">
        <f t="shared" ca="1" si="1826"/>
        <v/>
      </c>
      <c r="N845" s="113" t="str">
        <f t="shared" ca="1" si="2022"/>
        <v/>
      </c>
      <c r="O845" s="114" t="str">
        <f t="shared" ref="O845" ca="1" si="2026">IF(B845="","",IF(INDIRECT("減額一覧!BM"&amp;P845)=0.08,0.08,0.1))</f>
        <v/>
      </c>
      <c r="P845" s="38">
        <v>115</v>
      </c>
      <c r="Q845" s="38" t="str">
        <f t="shared" ca="1" si="2024"/>
        <v/>
      </c>
      <c r="R845" s="38" t="str">
        <f t="shared" ca="1" si="2024"/>
        <v/>
      </c>
      <c r="S845" s="66" t="str">
        <f t="shared" ca="1" si="1828"/>
        <v/>
      </c>
      <c r="T845" s="105" t="str">
        <f t="shared" ca="1" si="2003"/>
        <v/>
      </c>
    </row>
    <row r="846" spans="1:20" ht="20.25" hidden="1" thickTop="1" thickBot="1">
      <c r="A846" t="str">
        <f ca="1">IF(B846="","",INDIRECT("減額一覧!B"&amp;$P846))</f>
        <v/>
      </c>
      <c r="B846" s="61" t="str">
        <f t="shared" ref="B846" ca="1" si="2027">IF(INDIRECT("減額一覧!BC"&amp;P846)=1,INDIRECT("減額一覧!AG"&amp;P846),"")</f>
        <v/>
      </c>
      <c r="C846" s="36" t="str">
        <f ca="1">IF(B846="","",INDIRECT("減額一覧!C"&amp;$P846))</f>
        <v/>
      </c>
      <c r="D846" s="80" t="str">
        <f ca="1">IF($B846="","",INDIRECT("減額一覧!G"&amp;$P846))</f>
        <v/>
      </c>
      <c r="E846" s="19" t="str">
        <f ca="1">IF(B846="","",INDIRECT("減額一覧!H"&amp;P846))</f>
        <v/>
      </c>
      <c r="F846" s="19" t="str">
        <f ca="1">IF($B846="","",INDIRECT("減額一覧!AN"&amp;P846))</f>
        <v/>
      </c>
      <c r="G846" s="20" t="str">
        <f ca="1">IF($B846="","",INDIRECT("減額一覧!AO"&amp;P846))</f>
        <v/>
      </c>
      <c r="H846" s="20" t="str">
        <f ca="1">IF($B846="","",INDIRECT("減額一覧!AP"&amp;P846))</f>
        <v/>
      </c>
      <c r="I846" s="32" t="str">
        <f ca="1">IF(B846="","",IF(INDIRECT("減額一覧!BN"&amp;P846)=0.08,0.08,0.1))</f>
        <v/>
      </c>
      <c r="J846" s="52"/>
      <c r="K846" s="95" t="str">
        <f t="shared" ca="1" si="1865"/>
        <v/>
      </c>
      <c r="L846" s="58" t="str">
        <f t="shared" ca="1" si="1826"/>
        <v/>
      </c>
      <c r="N846" s="113" t="str">
        <f t="shared" ca="1" si="2022"/>
        <v/>
      </c>
      <c r="O846" s="114" t="str">
        <f t="shared" ref="O846" ca="1" si="2028">IF(B846="","",IF(INDIRECT("減額一覧!BN"&amp;P846)=0.08,0.08,0.1))</f>
        <v/>
      </c>
      <c r="P846" s="38">
        <v>115</v>
      </c>
      <c r="Q846" s="38" t="str">
        <f t="shared" ca="1" si="2024"/>
        <v/>
      </c>
      <c r="R846" s="38" t="str">
        <f t="shared" ca="1" si="2024"/>
        <v/>
      </c>
      <c r="S846" s="66" t="str">
        <f t="shared" ca="1" si="1828"/>
        <v/>
      </c>
      <c r="T846" s="105" t="str">
        <f t="shared" ca="1" si="2003"/>
        <v/>
      </c>
    </row>
    <row r="847" spans="1:20" ht="20.25" hidden="1" thickTop="1" thickBot="1">
      <c r="A847" t="str">
        <f ca="1">IF(B847="","",INDIRECT("減額一覧!B"&amp;$P847))</f>
        <v/>
      </c>
      <c r="B847" s="61" t="str">
        <f t="shared" ref="B847" ca="1" si="2029">IF(INDIRECT("減額一覧!BD"&amp;P847)=1,INDIRECT("減額一覧!AQ"&amp;P847),"")</f>
        <v/>
      </c>
      <c r="C847" s="45" t="str">
        <f ca="1">IF(B847="","",INDIRECT("減額一覧!C"&amp;$P847))</f>
        <v/>
      </c>
      <c r="D847" s="79" t="str">
        <f ca="1">IF($B847="","",INDIRECT("減額一覧!G"&amp;$P847))</f>
        <v/>
      </c>
      <c r="E847" s="19" t="str">
        <f ca="1">IF(B847="","",INDIRECT("減額一覧!H"&amp;P847))</f>
        <v/>
      </c>
      <c r="F847" s="19" t="str">
        <f ca="1">IF($B847="","",INDIRECT("減額一覧!AX"&amp;P847))</f>
        <v/>
      </c>
      <c r="G847" s="20" t="str">
        <f ca="1">IF($B847="","",INDIRECT("減額一覧!AY"&amp;P847))</f>
        <v/>
      </c>
      <c r="H847" s="20" t="str">
        <f ca="1">IF($B847="","",INDIRECT("減額一覧!AZ"&amp;P847))</f>
        <v/>
      </c>
      <c r="I847" s="32" t="str">
        <f ca="1">IF(B847="","",IF(INDIRECT("減額一覧!BO"&amp;P847)=0.08,0.08,0.1))</f>
        <v/>
      </c>
      <c r="J847" s="52"/>
      <c r="K847" s="95" t="str">
        <f t="shared" ca="1" si="1865"/>
        <v/>
      </c>
      <c r="L847" s="58" t="str">
        <f t="shared" ca="1" si="1826"/>
        <v/>
      </c>
      <c r="N847" s="113" t="str">
        <f t="shared" ca="1" si="2022"/>
        <v/>
      </c>
      <c r="O847" s="114" t="str">
        <f t="shared" ref="O847" ca="1" si="2030">IF(B847="","",IF(INDIRECT("減額一覧!BO"&amp;P847)=0.08,0.08,0.1))</f>
        <v/>
      </c>
      <c r="P847" s="38">
        <v>115</v>
      </c>
      <c r="Q847" s="38" t="str">
        <f t="shared" ca="1" si="2024"/>
        <v/>
      </c>
      <c r="R847" s="38" t="str">
        <f t="shared" ca="1" si="2024"/>
        <v/>
      </c>
      <c r="S847" s="66" t="str">
        <f t="shared" ca="1" si="1828"/>
        <v/>
      </c>
      <c r="T847" s="105" t="str">
        <f t="shared" ca="1" si="2003"/>
        <v/>
      </c>
    </row>
    <row r="848" spans="1:20" ht="20.25" hidden="1" thickTop="1" thickBot="1">
      <c r="B848" s="64"/>
      <c r="C848" s="41" t="str">
        <f>IF(B848="","",減額一覧!C544)</f>
        <v/>
      </c>
      <c r="D848" s="43"/>
      <c r="E848" s="21"/>
      <c r="F848" s="22" t="s">
        <v>69</v>
      </c>
      <c r="G848" s="23">
        <f t="shared" ref="G848:H848" si="2031">SUBTOTAL(9,G844:G847)</f>
        <v>0</v>
      </c>
      <c r="H848" s="23">
        <f t="shared" si="2031"/>
        <v>0</v>
      </c>
      <c r="I848" s="30"/>
      <c r="J848" s="53"/>
      <c r="K848" s="96" t="str">
        <f t="shared" si="1865"/>
        <v/>
      </c>
      <c r="L848" s="59" t="str">
        <f t="shared" si="1826"/>
        <v/>
      </c>
      <c r="N848" s="108" t="str">
        <f t="shared" ref="N848" si="2032">IF(AND(G848=0,H848=0),"","小計")</f>
        <v/>
      </c>
      <c r="O848" s="108" t="str">
        <f t="shared" ref="O848" si="2033">IF(AND(G848=0,H848=0),"","小計")</f>
        <v/>
      </c>
      <c r="P848" s="38"/>
      <c r="Q848" s="38"/>
      <c r="R848" s="38"/>
      <c r="S848" s="66" t="str">
        <f t="shared" si="1828"/>
        <v/>
      </c>
      <c r="T848" s="105" t="str">
        <f t="shared" si="2003"/>
        <v/>
      </c>
    </row>
    <row r="849" spans="1:20" ht="20.25" hidden="1" thickTop="1" thickBot="1">
      <c r="A849" t="str">
        <f ca="1">IF(B849="","",INDIRECT("減額一覧!B"&amp;$P849))</f>
        <v/>
      </c>
      <c r="B849" s="61" t="str">
        <f t="shared" ref="B849" ca="1" si="2034">IF(INDIRECT("減額一覧!BA"&amp;P849)=1,INDIRECT("減額一覧!M"&amp;P849),"")</f>
        <v/>
      </c>
      <c r="C849" s="36" t="str">
        <f ca="1">IF(B849="","",INDIRECT("減額一覧!C"&amp;$P849))</f>
        <v/>
      </c>
      <c r="D849" s="78" t="str">
        <f ca="1">IF($B849="","",INDIRECT("減額一覧!G"&amp;$P849))</f>
        <v/>
      </c>
      <c r="E849" s="19" t="str">
        <f ca="1">IF(B849="","",INDIRECT("減額一覧!H"&amp;P849))</f>
        <v/>
      </c>
      <c r="F849" s="19" t="str">
        <f ca="1">IF($B849="","",INDIRECT("減額一覧!T"&amp;P849))</f>
        <v/>
      </c>
      <c r="G849" s="20" t="str">
        <f ca="1">IF($B849="","",INDIRECT("減額一覧!U"&amp;P849))</f>
        <v/>
      </c>
      <c r="H849" s="20" t="str">
        <f ca="1">IF($B849="","",INDIRECT("減額一覧!V"&amp;P849))</f>
        <v/>
      </c>
      <c r="I849" s="32" t="str">
        <f ca="1">IF(B849="","",IF(INDIRECT("減額一覧!BL"&amp;P849)=0.08,0.08,0.1))</f>
        <v/>
      </c>
      <c r="J849" s="51"/>
      <c r="K849" s="94" t="str">
        <f t="shared" ca="1" si="1865"/>
        <v/>
      </c>
      <c r="L849" s="56" t="str">
        <f t="shared" ca="1" si="1826"/>
        <v/>
      </c>
      <c r="N849" s="113" t="str">
        <f t="shared" ref="N849:N852" ca="1" si="2035">IF(A849="","",IF(A849&gt;3000,"月ヶ瀬",IF(A849&gt;=2000,"都祁","市内")))</f>
        <v/>
      </c>
      <c r="O849" s="114" t="str">
        <f t="shared" ref="O849" ca="1" si="2036">IF(B849="","",IF(INDIRECT("減額一覧!BL"&amp;P849)=0.08,0.08,0.1))</f>
        <v/>
      </c>
      <c r="P849" s="38">
        <v>116</v>
      </c>
      <c r="Q849" s="38" t="str">
        <f t="shared" ref="Q849:R852" ca="1" si="2037">IF(G849="","",IF(G849&gt;0,1,""))</f>
        <v/>
      </c>
      <c r="R849" s="38" t="str">
        <f t="shared" ca="1" si="2037"/>
        <v/>
      </c>
      <c r="S849" s="66" t="str">
        <f t="shared" ca="1" si="1828"/>
        <v/>
      </c>
      <c r="T849" s="105" t="str">
        <f t="shared" ca="1" si="2003"/>
        <v/>
      </c>
    </row>
    <row r="850" spans="1:20" ht="20.25" hidden="1" thickTop="1" thickBot="1">
      <c r="A850" t="str">
        <f ca="1">IF(B850="","",INDIRECT("減額一覧!B"&amp;$P850))</f>
        <v/>
      </c>
      <c r="B850" s="61" t="str">
        <f t="shared" ref="B850" ca="1" si="2038">IF(INDIRECT("減額一覧!BB"&amp;P850)=1,INDIRECT("減額一覧!W"&amp;P850),"")</f>
        <v/>
      </c>
      <c r="C850" s="44" t="str">
        <f ca="1">IF(B850="","",INDIRECT("減額一覧!C"&amp;$P850))</f>
        <v/>
      </c>
      <c r="D850" s="79" t="str">
        <f ca="1">IF($B850="","",INDIRECT("減額一覧!G"&amp;$P850))</f>
        <v/>
      </c>
      <c r="E850" s="19" t="str">
        <f ca="1">IF(B850="","",INDIRECT("減額一覧!H"&amp;P850))</f>
        <v/>
      </c>
      <c r="F850" s="19" t="str">
        <f ca="1">IF($B850="","",INDIRECT("減額一覧!AD"&amp;P850))</f>
        <v/>
      </c>
      <c r="G850" s="20" t="str">
        <f ca="1">IF($B850="","",INDIRECT("減額一覧!AE"&amp;P850))</f>
        <v/>
      </c>
      <c r="H850" s="20" t="str">
        <f ca="1">IF($B850="","",INDIRECT("減額一覧!AF"&amp;P850))</f>
        <v/>
      </c>
      <c r="I850" s="32" t="str">
        <f ca="1">IF(B850="","",IF(INDIRECT("減額一覧!BM"&amp;P850)=0.08,0.08,0.1))</f>
        <v/>
      </c>
      <c r="J850" s="52"/>
      <c r="K850" s="95" t="str">
        <f t="shared" ca="1" si="1865"/>
        <v/>
      </c>
      <c r="L850" s="58" t="str">
        <f t="shared" ca="1" si="1826"/>
        <v/>
      </c>
      <c r="N850" s="113" t="str">
        <f t="shared" ca="1" si="2035"/>
        <v/>
      </c>
      <c r="O850" s="114" t="str">
        <f t="shared" ref="O850" ca="1" si="2039">IF(B850="","",IF(INDIRECT("減額一覧!BM"&amp;P850)=0.08,0.08,0.1))</f>
        <v/>
      </c>
      <c r="P850" s="38">
        <v>116</v>
      </c>
      <c r="Q850" s="38" t="str">
        <f t="shared" ca="1" si="2037"/>
        <v/>
      </c>
      <c r="R850" s="38" t="str">
        <f t="shared" ca="1" si="2037"/>
        <v/>
      </c>
      <c r="S850" s="66" t="str">
        <f t="shared" ca="1" si="1828"/>
        <v/>
      </c>
      <c r="T850" s="105" t="str">
        <f t="shared" ca="1" si="2003"/>
        <v/>
      </c>
    </row>
    <row r="851" spans="1:20" ht="20.25" hidden="1" thickTop="1" thickBot="1">
      <c r="A851" t="str">
        <f ca="1">IF(B851="","",INDIRECT("減額一覧!B"&amp;$P851))</f>
        <v/>
      </c>
      <c r="B851" s="61" t="str">
        <f t="shared" ref="B851" ca="1" si="2040">IF(INDIRECT("減額一覧!BC"&amp;P851)=1,INDIRECT("減額一覧!AG"&amp;P851),"")</f>
        <v/>
      </c>
      <c r="C851" s="36" t="str">
        <f ca="1">IF(B851="","",INDIRECT("減額一覧!C"&amp;$P851))</f>
        <v/>
      </c>
      <c r="D851" s="80" t="str">
        <f ca="1">IF($B851="","",INDIRECT("減額一覧!G"&amp;$P851))</f>
        <v/>
      </c>
      <c r="E851" s="19" t="str">
        <f ca="1">IF(B851="","",INDIRECT("減額一覧!H"&amp;P851))</f>
        <v/>
      </c>
      <c r="F851" s="19" t="str">
        <f ca="1">IF($B851="","",INDIRECT("減額一覧!AN"&amp;P851))</f>
        <v/>
      </c>
      <c r="G851" s="20" t="str">
        <f ca="1">IF($B851="","",INDIRECT("減額一覧!AO"&amp;P851))</f>
        <v/>
      </c>
      <c r="H851" s="20" t="str">
        <f ca="1">IF($B851="","",INDIRECT("減額一覧!AP"&amp;P851))</f>
        <v/>
      </c>
      <c r="I851" s="32" t="str">
        <f ca="1">IF(B851="","",IF(INDIRECT("減額一覧!BN"&amp;P851)=0.08,0.08,0.1))</f>
        <v/>
      </c>
      <c r="J851" s="52"/>
      <c r="K851" s="95" t="str">
        <f t="shared" ca="1" si="1865"/>
        <v/>
      </c>
      <c r="L851" s="58" t="str">
        <f t="shared" ca="1" si="1826"/>
        <v/>
      </c>
      <c r="N851" s="113" t="str">
        <f t="shared" ca="1" si="2035"/>
        <v/>
      </c>
      <c r="O851" s="114" t="str">
        <f t="shared" ref="O851" ca="1" si="2041">IF(B851="","",IF(INDIRECT("減額一覧!BN"&amp;P851)=0.08,0.08,0.1))</f>
        <v/>
      </c>
      <c r="P851" s="38">
        <v>116</v>
      </c>
      <c r="Q851" s="38" t="str">
        <f t="shared" ca="1" si="2037"/>
        <v/>
      </c>
      <c r="R851" s="38" t="str">
        <f t="shared" ca="1" si="2037"/>
        <v/>
      </c>
      <c r="S851" s="66" t="str">
        <f t="shared" ca="1" si="1828"/>
        <v/>
      </c>
      <c r="T851" s="105" t="str">
        <f t="shared" ca="1" si="2003"/>
        <v/>
      </c>
    </row>
    <row r="852" spans="1:20" ht="20.25" hidden="1" thickTop="1" thickBot="1">
      <c r="A852" t="str">
        <f ca="1">IF(B852="","",INDIRECT("減額一覧!B"&amp;$P852))</f>
        <v/>
      </c>
      <c r="B852" s="61" t="str">
        <f t="shared" ref="B852" ca="1" si="2042">IF(INDIRECT("減額一覧!BD"&amp;P852)=1,INDIRECT("減額一覧!AQ"&amp;P852),"")</f>
        <v/>
      </c>
      <c r="C852" s="45" t="str">
        <f ca="1">IF(B852="","",INDIRECT("減額一覧!C"&amp;$P852))</f>
        <v/>
      </c>
      <c r="D852" s="79" t="str">
        <f ca="1">IF($B852="","",INDIRECT("減額一覧!G"&amp;$P852))</f>
        <v/>
      </c>
      <c r="E852" s="19" t="str">
        <f ca="1">IF(B852="","",INDIRECT("減額一覧!H"&amp;P852))</f>
        <v/>
      </c>
      <c r="F852" s="19" t="str">
        <f ca="1">IF($B852="","",INDIRECT("減額一覧!AX"&amp;P852))</f>
        <v/>
      </c>
      <c r="G852" s="20" t="str">
        <f ca="1">IF($B852="","",INDIRECT("減額一覧!AY"&amp;P852))</f>
        <v/>
      </c>
      <c r="H852" s="20" t="str">
        <f ca="1">IF($B852="","",INDIRECT("減額一覧!AZ"&amp;P852))</f>
        <v/>
      </c>
      <c r="I852" s="32" t="str">
        <f ca="1">IF(B852="","",IF(INDIRECT("減額一覧!BO"&amp;P852)=0.08,0.08,0.1))</f>
        <v/>
      </c>
      <c r="J852" s="52"/>
      <c r="K852" s="95" t="str">
        <f t="shared" ca="1" si="1865"/>
        <v/>
      </c>
      <c r="L852" s="58" t="str">
        <f t="shared" ref="L852:L915" ca="1" si="2043">IF(OR(S852="370",S852="371",S852="372",S852="373",S852="374",S852="375",S852="376",S852="377",S852="378",S852="379",S852="380",S852="039",S852="389"),"農集","")</f>
        <v/>
      </c>
      <c r="N852" s="113" t="str">
        <f t="shared" ca="1" si="2035"/>
        <v/>
      </c>
      <c r="O852" s="114" t="str">
        <f t="shared" ref="O852" ca="1" si="2044">IF(B852="","",IF(INDIRECT("減額一覧!BO"&amp;P852)=0.08,0.08,0.1))</f>
        <v/>
      </c>
      <c r="P852" s="38">
        <v>116</v>
      </c>
      <c r="Q852" s="38" t="str">
        <f t="shared" ca="1" si="2037"/>
        <v/>
      </c>
      <c r="R852" s="38" t="str">
        <f t="shared" ca="1" si="2037"/>
        <v/>
      </c>
      <c r="S852" s="66" t="str">
        <f t="shared" ref="S852:S915" ca="1" si="2045">IF(C852="","",LEFT(TEXT(C852,"000000000"),3))</f>
        <v/>
      </c>
      <c r="T852" s="105" t="str">
        <f t="shared" ca="1" si="2003"/>
        <v/>
      </c>
    </row>
    <row r="853" spans="1:20" ht="20.25" hidden="1" thickTop="1" thickBot="1">
      <c r="B853" s="64"/>
      <c r="C853" s="41" t="str">
        <f>IF(B853="","",減額一覧!C549)</f>
        <v/>
      </c>
      <c r="D853" s="43"/>
      <c r="E853" s="21"/>
      <c r="F853" s="22" t="s">
        <v>69</v>
      </c>
      <c r="G853" s="23">
        <f t="shared" ref="G853:H853" si="2046">SUBTOTAL(9,G849:G852)</f>
        <v>0</v>
      </c>
      <c r="H853" s="23">
        <f t="shared" si="2046"/>
        <v>0</v>
      </c>
      <c r="I853" s="30"/>
      <c r="J853" s="53"/>
      <c r="K853" s="96" t="str">
        <f t="shared" si="1865"/>
        <v/>
      </c>
      <c r="L853" s="59" t="str">
        <f t="shared" si="2043"/>
        <v/>
      </c>
      <c r="N853" s="108" t="str">
        <f t="shared" ref="N853" si="2047">IF(AND(G853=0,H853=0),"","小計")</f>
        <v/>
      </c>
      <c r="O853" s="108" t="str">
        <f t="shared" ref="O853" si="2048">IF(AND(G853=0,H853=0),"","小計")</f>
        <v/>
      </c>
      <c r="P853" s="38"/>
      <c r="Q853" s="38"/>
      <c r="R853" s="38"/>
      <c r="S853" s="66" t="str">
        <f t="shared" si="2045"/>
        <v/>
      </c>
      <c r="T853" s="105" t="str">
        <f t="shared" si="2003"/>
        <v/>
      </c>
    </row>
    <row r="854" spans="1:20" ht="20.25" hidden="1" thickTop="1" thickBot="1">
      <c r="A854" t="str">
        <f ca="1">IF(B854="","",INDIRECT("減額一覧!B"&amp;$P854))</f>
        <v/>
      </c>
      <c r="B854" s="61" t="str">
        <f t="shared" ref="B854" ca="1" si="2049">IF(INDIRECT("減額一覧!BA"&amp;P854)=1,INDIRECT("減額一覧!M"&amp;P854),"")</f>
        <v/>
      </c>
      <c r="C854" s="36" t="str">
        <f ca="1">IF(B854="","",INDIRECT("減額一覧!C"&amp;$P854))</f>
        <v/>
      </c>
      <c r="D854" s="78" t="str">
        <f ca="1">IF($B854="","",INDIRECT("減額一覧!G"&amp;$P854))</f>
        <v/>
      </c>
      <c r="E854" s="19" t="str">
        <f ca="1">IF(B854="","",INDIRECT("減額一覧!H"&amp;P854))</f>
        <v/>
      </c>
      <c r="F854" s="19" t="str">
        <f ca="1">IF($B854="","",INDIRECT("減額一覧!T"&amp;P854))</f>
        <v/>
      </c>
      <c r="G854" s="20" t="str">
        <f ca="1">IF($B854="","",INDIRECT("減額一覧!U"&amp;P854))</f>
        <v/>
      </c>
      <c r="H854" s="20" t="str">
        <f ca="1">IF($B854="","",INDIRECT("減額一覧!V"&amp;P854))</f>
        <v/>
      </c>
      <c r="I854" s="32" t="str">
        <f ca="1">IF(B854="","",IF(INDIRECT("減額一覧!BL"&amp;P854)=0.08,0.08,0.1))</f>
        <v/>
      </c>
      <c r="J854" s="51"/>
      <c r="K854" s="94" t="str">
        <f t="shared" ca="1" si="1865"/>
        <v/>
      </c>
      <c r="L854" s="56" t="str">
        <f t="shared" ca="1" si="2043"/>
        <v/>
      </c>
      <c r="N854" s="113" t="str">
        <f t="shared" ref="N854:N857" ca="1" si="2050">IF(A854="","",IF(A854&gt;3000,"月ヶ瀬",IF(A854&gt;=2000,"都祁","市内")))</f>
        <v/>
      </c>
      <c r="O854" s="114" t="str">
        <f t="shared" ref="O854" ca="1" si="2051">IF(B854="","",IF(INDIRECT("減額一覧!BL"&amp;P854)=0.08,0.08,0.1))</f>
        <v/>
      </c>
      <c r="P854" s="38">
        <v>117</v>
      </c>
      <c r="Q854" s="38" t="str">
        <f t="shared" ref="Q854:R857" ca="1" si="2052">IF(G854="","",IF(G854&gt;0,1,""))</f>
        <v/>
      </c>
      <c r="R854" s="38" t="str">
        <f t="shared" ca="1" si="2052"/>
        <v/>
      </c>
      <c r="S854" s="66" t="str">
        <f t="shared" ca="1" si="2045"/>
        <v/>
      </c>
      <c r="T854" s="105" t="str">
        <f t="shared" ca="1" si="2003"/>
        <v/>
      </c>
    </row>
    <row r="855" spans="1:20" ht="20.25" hidden="1" thickTop="1" thickBot="1">
      <c r="A855" t="str">
        <f ca="1">IF(B855="","",INDIRECT("減額一覧!B"&amp;$P855))</f>
        <v/>
      </c>
      <c r="B855" s="61" t="str">
        <f t="shared" ref="B855" ca="1" si="2053">IF(INDIRECT("減額一覧!BB"&amp;P855)=1,INDIRECT("減額一覧!W"&amp;P855),"")</f>
        <v/>
      </c>
      <c r="C855" s="44" t="str">
        <f ca="1">IF(B855="","",INDIRECT("減額一覧!C"&amp;$P855))</f>
        <v/>
      </c>
      <c r="D855" s="79" t="str">
        <f ca="1">IF($B855="","",INDIRECT("減額一覧!G"&amp;$P855))</f>
        <v/>
      </c>
      <c r="E855" s="19" t="str">
        <f ca="1">IF(B855="","",INDIRECT("減額一覧!H"&amp;P855))</f>
        <v/>
      </c>
      <c r="F855" s="19" t="str">
        <f ca="1">IF($B855="","",INDIRECT("減額一覧!AD"&amp;P855))</f>
        <v/>
      </c>
      <c r="G855" s="20" t="str">
        <f ca="1">IF($B855="","",INDIRECT("減額一覧!AE"&amp;P855))</f>
        <v/>
      </c>
      <c r="H855" s="20" t="str">
        <f ca="1">IF($B855="","",INDIRECT("減額一覧!AF"&amp;P855))</f>
        <v/>
      </c>
      <c r="I855" s="32" t="str">
        <f ca="1">IF(B855="","",IF(INDIRECT("減額一覧!BM"&amp;P855)=0.08,0.08,0.1))</f>
        <v/>
      </c>
      <c r="J855" s="52"/>
      <c r="K855" s="95" t="str">
        <f t="shared" ca="1" si="1865"/>
        <v/>
      </c>
      <c r="L855" s="58" t="str">
        <f t="shared" ca="1" si="2043"/>
        <v/>
      </c>
      <c r="N855" s="113" t="str">
        <f t="shared" ca="1" si="2050"/>
        <v/>
      </c>
      <c r="O855" s="114" t="str">
        <f t="shared" ref="O855" ca="1" si="2054">IF(B855="","",IF(INDIRECT("減額一覧!BM"&amp;P855)=0.08,0.08,0.1))</f>
        <v/>
      </c>
      <c r="P855" s="38">
        <v>117</v>
      </c>
      <c r="Q855" s="38" t="str">
        <f t="shared" ca="1" si="2052"/>
        <v/>
      </c>
      <c r="R855" s="38" t="str">
        <f t="shared" ca="1" si="2052"/>
        <v/>
      </c>
      <c r="S855" s="66" t="str">
        <f t="shared" ca="1" si="2045"/>
        <v/>
      </c>
      <c r="T855" s="105" t="str">
        <f t="shared" ca="1" si="2003"/>
        <v/>
      </c>
    </row>
    <row r="856" spans="1:20" ht="20.25" hidden="1" thickTop="1" thickBot="1">
      <c r="A856" t="str">
        <f ca="1">IF(B856="","",INDIRECT("減額一覧!B"&amp;$P856))</f>
        <v/>
      </c>
      <c r="B856" s="61" t="str">
        <f t="shared" ref="B856" ca="1" si="2055">IF(INDIRECT("減額一覧!BC"&amp;P856)=1,INDIRECT("減額一覧!AG"&amp;P856),"")</f>
        <v/>
      </c>
      <c r="C856" s="36" t="str">
        <f ca="1">IF(B856="","",INDIRECT("減額一覧!C"&amp;$P856))</f>
        <v/>
      </c>
      <c r="D856" s="80" t="str">
        <f ca="1">IF($B856="","",INDIRECT("減額一覧!G"&amp;$P856))</f>
        <v/>
      </c>
      <c r="E856" s="19" t="str">
        <f ca="1">IF(B856="","",INDIRECT("減額一覧!H"&amp;P856))</f>
        <v/>
      </c>
      <c r="F856" s="19" t="str">
        <f ca="1">IF($B856="","",INDIRECT("減額一覧!AN"&amp;P856))</f>
        <v/>
      </c>
      <c r="G856" s="20" t="str">
        <f ca="1">IF($B856="","",INDIRECT("減額一覧!AO"&amp;P856))</f>
        <v/>
      </c>
      <c r="H856" s="20" t="str">
        <f ca="1">IF($B856="","",INDIRECT("減額一覧!AP"&amp;P856))</f>
        <v/>
      </c>
      <c r="I856" s="32" t="str">
        <f ca="1">IF(B856="","",IF(INDIRECT("減額一覧!BN"&amp;P856)=0.08,0.08,0.1))</f>
        <v/>
      </c>
      <c r="J856" s="52"/>
      <c r="K856" s="95" t="str">
        <f t="shared" ca="1" si="1865"/>
        <v/>
      </c>
      <c r="L856" s="58" t="str">
        <f t="shared" ca="1" si="2043"/>
        <v/>
      </c>
      <c r="N856" s="113" t="str">
        <f t="shared" ca="1" si="2050"/>
        <v/>
      </c>
      <c r="O856" s="114" t="str">
        <f t="shared" ref="O856" ca="1" si="2056">IF(B856="","",IF(INDIRECT("減額一覧!BN"&amp;P856)=0.08,0.08,0.1))</f>
        <v/>
      </c>
      <c r="P856" s="38">
        <v>117</v>
      </c>
      <c r="Q856" s="38" t="str">
        <f t="shared" ca="1" si="2052"/>
        <v/>
      </c>
      <c r="R856" s="38" t="str">
        <f t="shared" ca="1" si="2052"/>
        <v/>
      </c>
      <c r="S856" s="66" t="str">
        <f t="shared" ca="1" si="2045"/>
        <v/>
      </c>
      <c r="T856" s="105" t="str">
        <f t="shared" ca="1" si="2003"/>
        <v/>
      </c>
    </row>
    <row r="857" spans="1:20" ht="20.25" hidden="1" thickTop="1" thickBot="1">
      <c r="A857" t="str">
        <f ca="1">IF(B857="","",INDIRECT("減額一覧!B"&amp;$P857))</f>
        <v/>
      </c>
      <c r="B857" s="61" t="str">
        <f t="shared" ref="B857" ca="1" si="2057">IF(INDIRECT("減額一覧!BD"&amp;P857)=1,INDIRECT("減額一覧!AQ"&amp;P857),"")</f>
        <v/>
      </c>
      <c r="C857" s="45" t="str">
        <f ca="1">IF(B857="","",INDIRECT("減額一覧!C"&amp;$P857))</f>
        <v/>
      </c>
      <c r="D857" s="79" t="str">
        <f ca="1">IF($B857="","",INDIRECT("減額一覧!G"&amp;$P857))</f>
        <v/>
      </c>
      <c r="E857" s="19" t="str">
        <f ca="1">IF(B857="","",INDIRECT("減額一覧!H"&amp;P857))</f>
        <v/>
      </c>
      <c r="F857" s="19" t="str">
        <f ca="1">IF($B857="","",INDIRECT("減額一覧!AX"&amp;P857))</f>
        <v/>
      </c>
      <c r="G857" s="20" t="str">
        <f ca="1">IF($B857="","",INDIRECT("減額一覧!AY"&amp;P857))</f>
        <v/>
      </c>
      <c r="H857" s="20" t="str">
        <f ca="1">IF($B857="","",INDIRECT("減額一覧!AZ"&amp;P857))</f>
        <v/>
      </c>
      <c r="I857" s="32" t="str">
        <f ca="1">IF(B857="","",IF(INDIRECT("減額一覧!BO"&amp;P857)=0.08,0.08,0.1))</f>
        <v/>
      </c>
      <c r="J857" s="52"/>
      <c r="K857" s="95" t="str">
        <f t="shared" ca="1" si="1865"/>
        <v/>
      </c>
      <c r="L857" s="58" t="str">
        <f t="shared" ca="1" si="2043"/>
        <v/>
      </c>
      <c r="N857" s="113" t="str">
        <f t="shared" ca="1" si="2050"/>
        <v/>
      </c>
      <c r="O857" s="114" t="str">
        <f t="shared" ref="O857" ca="1" si="2058">IF(B857="","",IF(INDIRECT("減額一覧!BO"&amp;P857)=0.08,0.08,0.1))</f>
        <v/>
      </c>
      <c r="P857" s="38">
        <v>117</v>
      </c>
      <c r="Q857" s="38" t="str">
        <f t="shared" ca="1" si="2052"/>
        <v/>
      </c>
      <c r="R857" s="38" t="str">
        <f t="shared" ca="1" si="2052"/>
        <v/>
      </c>
      <c r="S857" s="66" t="str">
        <f t="shared" ca="1" si="2045"/>
        <v/>
      </c>
      <c r="T857" s="105" t="str">
        <f t="shared" ca="1" si="2003"/>
        <v/>
      </c>
    </row>
    <row r="858" spans="1:20" ht="20.25" hidden="1" thickTop="1" thickBot="1">
      <c r="A858" t="str">
        <f t="shared" ref="A858" ca="1" si="2059">IF(B858="","",INDIRECT("減額一覧!B"&amp;$P858))</f>
        <v/>
      </c>
      <c r="B858" s="64"/>
      <c r="C858" s="41" t="str">
        <f>IF(B858="","",減額一覧!C554)</f>
        <v/>
      </c>
      <c r="D858" s="43"/>
      <c r="E858" s="21"/>
      <c r="F858" s="22" t="s">
        <v>69</v>
      </c>
      <c r="G858" s="23">
        <f t="shared" ref="G858:H858" si="2060">SUBTOTAL(9,G854:G857)</f>
        <v>0</v>
      </c>
      <c r="H858" s="23">
        <f t="shared" si="2060"/>
        <v>0</v>
      </c>
      <c r="I858" s="30"/>
      <c r="J858" s="53"/>
      <c r="K858" s="96" t="str">
        <f t="shared" ca="1" si="1865"/>
        <v/>
      </c>
      <c r="L858" s="59" t="str">
        <f t="shared" si="2043"/>
        <v/>
      </c>
      <c r="N858" s="108" t="str">
        <f t="shared" ref="N858" si="2061">IF(AND(G858=0,H858=0),"","小計")</f>
        <v/>
      </c>
      <c r="O858" s="108" t="str">
        <f t="shared" ref="O858" si="2062">IF(AND(G858=0,H858=0),"","小計")</f>
        <v/>
      </c>
      <c r="P858" s="38"/>
      <c r="Q858" s="38"/>
      <c r="R858" s="38"/>
      <c r="S858" s="66" t="str">
        <f t="shared" si="2045"/>
        <v/>
      </c>
      <c r="T858" s="105" t="str">
        <f t="shared" si="2003"/>
        <v/>
      </c>
    </row>
    <row r="859" spans="1:20" ht="20.25" hidden="1" thickTop="1" thickBot="1">
      <c r="A859" t="str">
        <f ca="1">IF(B859="","",INDIRECT("減額一覧!B"&amp;$P859))</f>
        <v/>
      </c>
      <c r="B859" s="61" t="str">
        <f t="shared" ref="B859" ca="1" si="2063">IF(INDIRECT("減額一覧!BA"&amp;P859)=1,INDIRECT("減額一覧!M"&amp;P859),"")</f>
        <v/>
      </c>
      <c r="C859" s="36" t="str">
        <f ca="1">IF(B859="","",INDIRECT("減額一覧!C"&amp;$P859))</f>
        <v/>
      </c>
      <c r="D859" s="78" t="str">
        <f ca="1">IF($B859="","",INDIRECT("減額一覧!G"&amp;$P859))</f>
        <v/>
      </c>
      <c r="E859" s="19" t="str">
        <f ca="1">IF(B859="","",INDIRECT("減額一覧!H"&amp;P859))</f>
        <v/>
      </c>
      <c r="F859" s="19" t="str">
        <f ca="1">IF($B859="","",INDIRECT("減額一覧!T"&amp;P859))</f>
        <v/>
      </c>
      <c r="G859" s="20" t="str">
        <f ca="1">IF($B859="","",INDIRECT("減額一覧!U"&amp;P859))</f>
        <v/>
      </c>
      <c r="H859" s="20" t="str">
        <f ca="1">IF($B859="","",INDIRECT("減額一覧!V"&amp;P859))</f>
        <v/>
      </c>
      <c r="I859" s="32" t="str">
        <f ca="1">IF(B859="","",IF(INDIRECT("減額一覧!BL"&amp;P859)=0.08,0.08,0.1))</f>
        <v/>
      </c>
      <c r="J859" s="51"/>
      <c r="K859" s="94" t="str">
        <f t="shared" ca="1" si="1865"/>
        <v/>
      </c>
      <c r="L859" s="56" t="str">
        <f t="shared" ca="1" si="2043"/>
        <v/>
      </c>
      <c r="N859" s="113" t="str">
        <f t="shared" ref="N859:N862" ca="1" si="2064">IF(A859="","",IF(A859&gt;3000,"月ヶ瀬",IF(A859&gt;=2000,"都祁","市内")))</f>
        <v/>
      </c>
      <c r="O859" s="114" t="str">
        <f t="shared" ref="O859" ca="1" si="2065">IF(B859="","",IF(INDIRECT("減額一覧!BL"&amp;P859)=0.08,0.08,0.1))</f>
        <v/>
      </c>
      <c r="P859" s="38">
        <v>114</v>
      </c>
      <c r="Q859" s="38" t="str">
        <f t="shared" ref="Q859:R862" ca="1" si="2066">IF(G859="","",IF(G859&gt;0,1,""))</f>
        <v/>
      </c>
      <c r="R859" s="38" t="str">
        <f t="shared" ca="1" si="2066"/>
        <v/>
      </c>
      <c r="S859" s="66" t="str">
        <f t="shared" ca="1" si="2045"/>
        <v/>
      </c>
      <c r="T859" s="105" t="str">
        <f t="shared" ca="1" si="2003"/>
        <v/>
      </c>
    </row>
    <row r="860" spans="1:20" ht="20.25" hidden="1" thickTop="1" thickBot="1">
      <c r="A860" t="str">
        <f ca="1">IF(B860="","",INDIRECT("減額一覧!B"&amp;$P860))</f>
        <v/>
      </c>
      <c r="B860" s="61" t="str">
        <f t="shared" ref="B860" ca="1" si="2067">IF(INDIRECT("減額一覧!BB"&amp;P860)=1,INDIRECT("減額一覧!W"&amp;P860),"")</f>
        <v/>
      </c>
      <c r="C860" s="44" t="str">
        <f ca="1">IF(B860="","",INDIRECT("減額一覧!C"&amp;$P860))</f>
        <v/>
      </c>
      <c r="D860" s="79" t="str">
        <f ca="1">IF($B860="","",INDIRECT("減額一覧!G"&amp;$P860))</f>
        <v/>
      </c>
      <c r="E860" s="19" t="str">
        <f ca="1">IF(B860="","",INDIRECT("減額一覧!H"&amp;P860))</f>
        <v/>
      </c>
      <c r="F860" s="19" t="str">
        <f ca="1">IF($B860="","",INDIRECT("減額一覧!AD"&amp;P860))</f>
        <v/>
      </c>
      <c r="G860" s="20" t="str">
        <f ca="1">IF($B860="","",INDIRECT("減額一覧!AE"&amp;P860))</f>
        <v/>
      </c>
      <c r="H860" s="20" t="str">
        <f ca="1">IF($B860="","",INDIRECT("減額一覧!AF"&amp;P860))</f>
        <v/>
      </c>
      <c r="I860" s="32" t="str">
        <f ca="1">IF(B860="","",IF(INDIRECT("減額一覧!BM"&amp;P860)=0.08,0.08,0.1))</f>
        <v/>
      </c>
      <c r="J860" s="52"/>
      <c r="K860" s="95" t="str">
        <f t="shared" ca="1" si="1865"/>
        <v/>
      </c>
      <c r="L860" s="58" t="str">
        <f t="shared" ca="1" si="2043"/>
        <v/>
      </c>
      <c r="N860" s="113" t="str">
        <f t="shared" ca="1" si="2064"/>
        <v/>
      </c>
      <c r="O860" s="114" t="str">
        <f t="shared" ref="O860" ca="1" si="2068">IF(B860="","",IF(INDIRECT("減額一覧!BM"&amp;P860)=0.08,0.08,0.1))</f>
        <v/>
      </c>
      <c r="P860" s="38">
        <v>114</v>
      </c>
      <c r="Q860" s="38" t="str">
        <f t="shared" ca="1" si="2066"/>
        <v/>
      </c>
      <c r="R860" s="38" t="str">
        <f t="shared" ca="1" si="2066"/>
        <v/>
      </c>
      <c r="S860" s="66" t="str">
        <f t="shared" ca="1" si="2045"/>
        <v/>
      </c>
      <c r="T860" s="105" t="str">
        <f t="shared" ca="1" si="2003"/>
        <v/>
      </c>
    </row>
    <row r="861" spans="1:20" ht="20.25" hidden="1" thickTop="1" thickBot="1">
      <c r="A861" t="str">
        <f ca="1">IF(B861="","",INDIRECT("減額一覧!B"&amp;$P861))</f>
        <v/>
      </c>
      <c r="B861" s="61" t="str">
        <f t="shared" ref="B861" ca="1" si="2069">IF(INDIRECT("減額一覧!BC"&amp;P861)=1,INDIRECT("減額一覧!AG"&amp;P861),"")</f>
        <v/>
      </c>
      <c r="C861" s="36" t="str">
        <f ca="1">IF(B861="","",INDIRECT("減額一覧!C"&amp;$P861))</f>
        <v/>
      </c>
      <c r="D861" s="80" t="str">
        <f ca="1">IF($B861="","",INDIRECT("減額一覧!G"&amp;$P861))</f>
        <v/>
      </c>
      <c r="E861" s="19" t="str">
        <f ca="1">IF(B861="","",INDIRECT("減額一覧!H"&amp;P861))</f>
        <v/>
      </c>
      <c r="F861" s="19" t="str">
        <f ca="1">IF($B861="","",INDIRECT("減額一覧!AN"&amp;P861))</f>
        <v/>
      </c>
      <c r="G861" s="20" t="str">
        <f ca="1">IF($B861="","",INDIRECT("減額一覧!AO"&amp;P861))</f>
        <v/>
      </c>
      <c r="H861" s="20" t="str">
        <f ca="1">IF($B861="","",INDIRECT("減額一覧!AP"&amp;P861))</f>
        <v/>
      </c>
      <c r="I861" s="32" t="str">
        <f ca="1">IF(B861="","",IF(INDIRECT("減額一覧!BN"&amp;P861)=0.08,0.08,0.1))</f>
        <v/>
      </c>
      <c r="J861" s="52"/>
      <c r="K861" s="95" t="str">
        <f t="shared" ca="1" si="1865"/>
        <v/>
      </c>
      <c r="L861" s="58" t="str">
        <f t="shared" ca="1" si="2043"/>
        <v/>
      </c>
      <c r="N861" s="113" t="str">
        <f t="shared" ca="1" si="2064"/>
        <v/>
      </c>
      <c r="O861" s="114" t="str">
        <f t="shared" ref="O861" ca="1" si="2070">IF(B861="","",IF(INDIRECT("減額一覧!BN"&amp;P861)=0.08,0.08,0.1))</f>
        <v/>
      </c>
      <c r="P861" s="38">
        <v>114</v>
      </c>
      <c r="Q861" s="38" t="str">
        <f t="shared" ca="1" si="2066"/>
        <v/>
      </c>
      <c r="R861" s="38" t="str">
        <f t="shared" ca="1" si="2066"/>
        <v/>
      </c>
      <c r="S861" s="66" t="str">
        <f t="shared" ca="1" si="2045"/>
        <v/>
      </c>
      <c r="T861" s="105" t="str">
        <f t="shared" ca="1" si="2003"/>
        <v/>
      </c>
    </row>
    <row r="862" spans="1:20" ht="20.25" hidden="1" thickTop="1" thickBot="1">
      <c r="A862" t="str">
        <f ca="1">IF(B862="","",INDIRECT("減額一覧!B"&amp;$P862))</f>
        <v/>
      </c>
      <c r="B862" s="61" t="str">
        <f t="shared" ref="B862" ca="1" si="2071">IF(INDIRECT("減額一覧!BD"&amp;P862)=1,INDIRECT("減額一覧!AQ"&amp;P862),"")</f>
        <v/>
      </c>
      <c r="C862" s="45" t="str">
        <f ca="1">IF(B862="","",INDIRECT("減額一覧!C"&amp;$P862))</f>
        <v/>
      </c>
      <c r="D862" s="79" t="str">
        <f ca="1">IF($B862="","",INDIRECT("減額一覧!G"&amp;$P862))</f>
        <v/>
      </c>
      <c r="E862" s="19" t="str">
        <f ca="1">IF(B862="","",INDIRECT("減額一覧!H"&amp;P862))</f>
        <v/>
      </c>
      <c r="F862" s="19" t="str">
        <f ca="1">IF($B862="","",INDIRECT("減額一覧!AX"&amp;P862))</f>
        <v/>
      </c>
      <c r="G862" s="20" t="str">
        <f ca="1">IF($B862="","",INDIRECT("減額一覧!AY"&amp;P862))</f>
        <v/>
      </c>
      <c r="H862" s="20" t="str">
        <f ca="1">IF($B862="","",INDIRECT("減額一覧!AZ"&amp;P862))</f>
        <v/>
      </c>
      <c r="I862" s="32" t="str">
        <f ca="1">IF(B862="","",IF(INDIRECT("減額一覧!BO"&amp;P862)=0.08,0.08,0.1))</f>
        <v/>
      </c>
      <c r="J862" s="52"/>
      <c r="K862" s="95" t="str">
        <f t="shared" ca="1" si="1865"/>
        <v/>
      </c>
      <c r="L862" s="58" t="str">
        <f t="shared" ca="1" si="2043"/>
        <v/>
      </c>
      <c r="N862" s="113" t="str">
        <f t="shared" ca="1" si="2064"/>
        <v/>
      </c>
      <c r="O862" s="114" t="str">
        <f t="shared" ref="O862" ca="1" si="2072">IF(B862="","",IF(INDIRECT("減額一覧!BO"&amp;P862)=0.08,0.08,0.1))</f>
        <v/>
      </c>
      <c r="P862" s="38">
        <v>114</v>
      </c>
      <c r="Q862" s="38" t="str">
        <f t="shared" ca="1" si="2066"/>
        <v/>
      </c>
      <c r="R862" s="38" t="str">
        <f t="shared" ca="1" si="2066"/>
        <v/>
      </c>
      <c r="S862" s="66" t="str">
        <f t="shared" ca="1" si="2045"/>
        <v/>
      </c>
      <c r="T862" s="105" t="str">
        <f t="shared" ca="1" si="2003"/>
        <v/>
      </c>
    </row>
    <row r="863" spans="1:20" ht="20.25" hidden="1" thickTop="1" thickBot="1">
      <c r="B863" s="64"/>
      <c r="C863" s="41" t="str">
        <f>IF(B863="","",減額一覧!C559)</f>
        <v/>
      </c>
      <c r="D863" s="43"/>
      <c r="E863" s="21"/>
      <c r="F863" s="22" t="s">
        <v>69</v>
      </c>
      <c r="G863" s="23">
        <f t="shared" ref="G863:H863" si="2073">SUBTOTAL(9,G859:G862)</f>
        <v>0</v>
      </c>
      <c r="H863" s="23">
        <f t="shared" si="2073"/>
        <v>0</v>
      </c>
      <c r="I863" s="30"/>
      <c r="J863" s="53"/>
      <c r="K863" s="96" t="str">
        <f t="shared" si="1865"/>
        <v/>
      </c>
      <c r="L863" s="59" t="str">
        <f t="shared" si="2043"/>
        <v/>
      </c>
      <c r="N863" s="108" t="str">
        <f t="shared" ref="N863" si="2074">IF(AND(G863=0,H863=0),"","小計")</f>
        <v/>
      </c>
      <c r="O863" s="108" t="str">
        <f t="shared" ref="O863" si="2075">IF(AND(G863=0,H863=0),"","小計")</f>
        <v/>
      </c>
      <c r="P863" s="38"/>
      <c r="Q863" s="38"/>
      <c r="R863" s="38"/>
      <c r="S863" s="66" t="str">
        <f t="shared" si="2045"/>
        <v/>
      </c>
      <c r="T863" s="105" t="str">
        <f t="shared" si="2003"/>
        <v/>
      </c>
    </row>
    <row r="864" spans="1:20" ht="20.25" hidden="1" thickTop="1" thickBot="1">
      <c r="A864" t="str">
        <f ca="1">IF(B864="","",INDIRECT("減額一覧!B"&amp;$P864))</f>
        <v/>
      </c>
      <c r="B864" s="61" t="str">
        <f t="shared" ref="B864" ca="1" si="2076">IF(INDIRECT("減額一覧!BA"&amp;P864)=1,INDIRECT("減額一覧!M"&amp;P864),"")</f>
        <v/>
      </c>
      <c r="C864" s="36" t="str">
        <f ca="1">IF(B864="","",INDIRECT("減額一覧!C"&amp;$P864))</f>
        <v/>
      </c>
      <c r="D864" s="78" t="str">
        <f ca="1">IF($B864="","",INDIRECT("減額一覧!G"&amp;$P864))</f>
        <v/>
      </c>
      <c r="E864" s="19" t="str">
        <f ca="1">IF(B864="","",INDIRECT("減額一覧!H"&amp;P864))</f>
        <v/>
      </c>
      <c r="F864" s="19" t="str">
        <f ca="1">IF($B864="","",INDIRECT("減額一覧!T"&amp;P864))</f>
        <v/>
      </c>
      <c r="G864" s="20" t="str">
        <f ca="1">IF($B864="","",INDIRECT("減額一覧!U"&amp;P864))</f>
        <v/>
      </c>
      <c r="H864" s="20" t="str">
        <f ca="1">IF($B864="","",INDIRECT("減額一覧!V"&amp;P864))</f>
        <v/>
      </c>
      <c r="I864" s="32" t="str">
        <f ca="1">IF(B864="","",IF(INDIRECT("減額一覧!BL"&amp;P864)=0.08,0.08,0.1))</f>
        <v/>
      </c>
      <c r="J864" s="51"/>
      <c r="K864" s="94" t="str">
        <f t="shared" ca="1" si="1865"/>
        <v/>
      </c>
      <c r="L864" s="56" t="str">
        <f t="shared" ca="1" si="2043"/>
        <v/>
      </c>
      <c r="N864" s="113" t="str">
        <f t="shared" ref="N864:N867" ca="1" si="2077">IF(A864="","",IF(A864&gt;3000,"月ヶ瀬",IF(A864&gt;=2000,"都祁","市内")))</f>
        <v/>
      </c>
      <c r="O864" s="114" t="str">
        <f t="shared" ref="O864" ca="1" si="2078">IF(B864="","",IF(INDIRECT("減額一覧!BL"&amp;P864)=0.08,0.08,0.1))</f>
        <v/>
      </c>
      <c r="P864" s="38">
        <v>115</v>
      </c>
      <c r="Q864" s="38" t="str">
        <f t="shared" ref="Q864:R867" ca="1" si="2079">IF(G864="","",IF(G864&gt;0,1,""))</f>
        <v/>
      </c>
      <c r="R864" s="38" t="str">
        <f t="shared" ca="1" si="2079"/>
        <v/>
      </c>
      <c r="S864" s="66" t="str">
        <f t="shared" ca="1" si="2045"/>
        <v/>
      </c>
      <c r="T864" s="105" t="str">
        <f t="shared" ca="1" si="2003"/>
        <v/>
      </c>
    </row>
    <row r="865" spans="1:20" ht="20.25" hidden="1" thickTop="1" thickBot="1">
      <c r="A865" t="str">
        <f ca="1">IF(B865="","",INDIRECT("減額一覧!B"&amp;$P865))</f>
        <v/>
      </c>
      <c r="B865" s="61" t="str">
        <f t="shared" ref="B865" ca="1" si="2080">IF(INDIRECT("減額一覧!BB"&amp;P865)=1,INDIRECT("減額一覧!W"&amp;P865),"")</f>
        <v/>
      </c>
      <c r="C865" s="44" t="str">
        <f ca="1">IF(B865="","",INDIRECT("減額一覧!C"&amp;$P865))</f>
        <v/>
      </c>
      <c r="D865" s="79" t="str">
        <f ca="1">IF($B865="","",INDIRECT("減額一覧!G"&amp;$P865))</f>
        <v/>
      </c>
      <c r="E865" s="19" t="str">
        <f ca="1">IF(B865="","",INDIRECT("減額一覧!H"&amp;P865))</f>
        <v/>
      </c>
      <c r="F865" s="19" t="str">
        <f ca="1">IF($B865="","",INDIRECT("減額一覧!AD"&amp;P865))</f>
        <v/>
      </c>
      <c r="G865" s="20" t="str">
        <f ca="1">IF($B865="","",INDIRECT("減額一覧!AE"&amp;P865))</f>
        <v/>
      </c>
      <c r="H865" s="20" t="str">
        <f ca="1">IF($B865="","",INDIRECT("減額一覧!AF"&amp;P865))</f>
        <v/>
      </c>
      <c r="I865" s="32" t="str">
        <f ca="1">IF(B865="","",IF(INDIRECT("減額一覧!BM"&amp;P865)=0.08,0.08,0.1))</f>
        <v/>
      </c>
      <c r="J865" s="52"/>
      <c r="K865" s="95" t="str">
        <f t="shared" ref="K865:K878" ca="1" si="2081">IF(A865="","",IF(A865&gt;3000,"月ヶ瀬",IF(A865&gt;=2000,"都祁","")))</f>
        <v/>
      </c>
      <c r="L865" s="58" t="str">
        <f t="shared" ca="1" si="2043"/>
        <v/>
      </c>
      <c r="N865" s="113" t="str">
        <f t="shared" ca="1" si="2077"/>
        <v/>
      </c>
      <c r="O865" s="114" t="str">
        <f t="shared" ref="O865" ca="1" si="2082">IF(B865="","",IF(INDIRECT("減額一覧!BM"&amp;P865)=0.08,0.08,0.1))</f>
        <v/>
      </c>
      <c r="P865" s="38">
        <v>115</v>
      </c>
      <c r="Q865" s="38" t="str">
        <f t="shared" ca="1" si="2079"/>
        <v/>
      </c>
      <c r="R865" s="38" t="str">
        <f t="shared" ca="1" si="2079"/>
        <v/>
      </c>
      <c r="S865" s="66" t="str">
        <f t="shared" ca="1" si="2045"/>
        <v/>
      </c>
      <c r="T865" s="105" t="str">
        <f t="shared" ca="1" si="2003"/>
        <v/>
      </c>
    </row>
    <row r="866" spans="1:20" ht="20.25" hidden="1" thickTop="1" thickBot="1">
      <c r="A866" t="str">
        <f ca="1">IF(B866="","",INDIRECT("減額一覧!B"&amp;$P866))</f>
        <v/>
      </c>
      <c r="B866" s="61" t="str">
        <f t="shared" ref="B866" ca="1" si="2083">IF(INDIRECT("減額一覧!BC"&amp;P866)=1,INDIRECT("減額一覧!AG"&amp;P866),"")</f>
        <v/>
      </c>
      <c r="C866" s="36" t="str">
        <f ca="1">IF(B866="","",INDIRECT("減額一覧!C"&amp;$P866))</f>
        <v/>
      </c>
      <c r="D866" s="80" t="str">
        <f ca="1">IF($B866="","",INDIRECT("減額一覧!G"&amp;$P866))</f>
        <v/>
      </c>
      <c r="E866" s="19" t="str">
        <f ca="1">IF(B866="","",INDIRECT("減額一覧!H"&amp;P866))</f>
        <v/>
      </c>
      <c r="F866" s="19" t="str">
        <f ca="1">IF($B866="","",INDIRECT("減額一覧!AN"&amp;P866))</f>
        <v/>
      </c>
      <c r="G866" s="20" t="str">
        <f ca="1">IF($B866="","",INDIRECT("減額一覧!AO"&amp;P866))</f>
        <v/>
      </c>
      <c r="H866" s="20" t="str">
        <f ca="1">IF($B866="","",INDIRECT("減額一覧!AP"&amp;P866))</f>
        <v/>
      </c>
      <c r="I866" s="32" t="str">
        <f ca="1">IF(B866="","",IF(INDIRECT("減額一覧!BN"&amp;P866)=0.08,0.08,0.1))</f>
        <v/>
      </c>
      <c r="J866" s="52"/>
      <c r="K866" s="95" t="str">
        <f t="shared" ca="1" si="2081"/>
        <v/>
      </c>
      <c r="L866" s="58" t="str">
        <f t="shared" ca="1" si="2043"/>
        <v/>
      </c>
      <c r="N866" s="113" t="str">
        <f t="shared" ca="1" si="2077"/>
        <v/>
      </c>
      <c r="O866" s="114" t="str">
        <f t="shared" ref="O866" ca="1" si="2084">IF(B866="","",IF(INDIRECT("減額一覧!BN"&amp;P866)=0.08,0.08,0.1))</f>
        <v/>
      </c>
      <c r="P866" s="38">
        <v>115</v>
      </c>
      <c r="Q866" s="38" t="str">
        <f t="shared" ca="1" si="2079"/>
        <v/>
      </c>
      <c r="R866" s="38" t="str">
        <f t="shared" ca="1" si="2079"/>
        <v/>
      </c>
      <c r="S866" s="66" t="str">
        <f t="shared" ca="1" si="2045"/>
        <v/>
      </c>
      <c r="T866" s="105" t="str">
        <f t="shared" ca="1" si="2003"/>
        <v/>
      </c>
    </row>
    <row r="867" spans="1:20" ht="20.25" hidden="1" thickTop="1" thickBot="1">
      <c r="A867" t="str">
        <f ca="1">IF(B867="","",INDIRECT("減額一覧!B"&amp;$P867))</f>
        <v/>
      </c>
      <c r="B867" s="61" t="str">
        <f t="shared" ref="B867" ca="1" si="2085">IF(INDIRECT("減額一覧!BD"&amp;P867)=1,INDIRECT("減額一覧!AQ"&amp;P867),"")</f>
        <v/>
      </c>
      <c r="C867" s="45" t="str">
        <f ca="1">IF(B867="","",INDIRECT("減額一覧!C"&amp;$P867))</f>
        <v/>
      </c>
      <c r="D867" s="79" t="str">
        <f ca="1">IF($B867="","",INDIRECT("減額一覧!G"&amp;$P867))</f>
        <v/>
      </c>
      <c r="E867" s="19" t="str">
        <f ca="1">IF(B867="","",INDIRECT("減額一覧!H"&amp;P867))</f>
        <v/>
      </c>
      <c r="F867" s="19" t="str">
        <f ca="1">IF($B867="","",INDIRECT("減額一覧!AX"&amp;P867))</f>
        <v/>
      </c>
      <c r="G867" s="20" t="str">
        <f ca="1">IF($B867="","",INDIRECT("減額一覧!AY"&amp;P867))</f>
        <v/>
      </c>
      <c r="H867" s="20" t="str">
        <f ca="1">IF($B867="","",INDIRECT("減額一覧!AZ"&amp;P867))</f>
        <v/>
      </c>
      <c r="I867" s="32" t="str">
        <f ca="1">IF(B867="","",IF(INDIRECT("減額一覧!BO"&amp;P867)=0.08,0.08,0.1))</f>
        <v/>
      </c>
      <c r="J867" s="52"/>
      <c r="K867" s="95" t="str">
        <f t="shared" ca="1" si="2081"/>
        <v/>
      </c>
      <c r="L867" s="58" t="str">
        <f t="shared" ca="1" si="2043"/>
        <v/>
      </c>
      <c r="N867" s="113" t="str">
        <f t="shared" ca="1" si="2077"/>
        <v/>
      </c>
      <c r="O867" s="114" t="str">
        <f t="shared" ref="O867" ca="1" si="2086">IF(B867="","",IF(INDIRECT("減額一覧!BO"&amp;P867)=0.08,0.08,0.1))</f>
        <v/>
      </c>
      <c r="P867" s="38">
        <v>115</v>
      </c>
      <c r="Q867" s="38" t="str">
        <f t="shared" ca="1" si="2079"/>
        <v/>
      </c>
      <c r="R867" s="38" t="str">
        <f t="shared" ca="1" si="2079"/>
        <v/>
      </c>
      <c r="S867" s="66" t="str">
        <f t="shared" ca="1" si="2045"/>
        <v/>
      </c>
      <c r="T867" s="105" t="str">
        <f t="shared" ca="1" si="2003"/>
        <v/>
      </c>
    </row>
    <row r="868" spans="1:20" ht="20.25" hidden="1" thickTop="1" thickBot="1">
      <c r="B868" s="64"/>
      <c r="C868" s="41" t="str">
        <f>IF(B868="","",減額一覧!C564)</f>
        <v/>
      </c>
      <c r="D868" s="43"/>
      <c r="E868" s="21"/>
      <c r="F868" s="22" t="s">
        <v>69</v>
      </c>
      <c r="G868" s="23">
        <f t="shared" ref="G868:H868" si="2087">SUBTOTAL(9,G864:G867)</f>
        <v>0</v>
      </c>
      <c r="H868" s="23">
        <f t="shared" si="2087"/>
        <v>0</v>
      </c>
      <c r="I868" s="30"/>
      <c r="J868" s="53"/>
      <c r="K868" s="96" t="str">
        <f t="shared" si="2081"/>
        <v/>
      </c>
      <c r="L868" s="59" t="str">
        <f t="shared" si="2043"/>
        <v/>
      </c>
      <c r="N868" s="108" t="str">
        <f t="shared" ref="N868" si="2088">IF(AND(G868=0,H868=0),"","小計")</f>
        <v/>
      </c>
      <c r="O868" s="108" t="str">
        <f t="shared" ref="O868" si="2089">IF(AND(G868=0,H868=0),"","小計")</f>
        <v/>
      </c>
      <c r="P868" s="38"/>
      <c r="Q868" s="38"/>
      <c r="R868" s="38"/>
      <c r="S868" s="66" t="str">
        <f t="shared" si="2045"/>
        <v/>
      </c>
      <c r="T868" s="105" t="str">
        <f t="shared" si="2003"/>
        <v/>
      </c>
    </row>
    <row r="869" spans="1:20" ht="20.25" hidden="1" thickTop="1" thickBot="1">
      <c r="A869" t="str">
        <f ca="1">IF(B869="","",INDIRECT("減額一覧!B"&amp;$P869))</f>
        <v/>
      </c>
      <c r="B869" s="61" t="str">
        <f t="shared" ref="B869" ca="1" si="2090">IF(INDIRECT("減額一覧!BA"&amp;P869)=1,INDIRECT("減額一覧!M"&amp;P869),"")</f>
        <v/>
      </c>
      <c r="C869" s="36" t="str">
        <f ca="1">IF(B869="","",INDIRECT("減額一覧!C"&amp;$P869))</f>
        <v/>
      </c>
      <c r="D869" s="78" t="str">
        <f ca="1">IF($B869="","",INDIRECT("減額一覧!G"&amp;$P869))</f>
        <v/>
      </c>
      <c r="E869" s="19" t="str">
        <f ca="1">IF(B869="","",INDIRECT("減額一覧!H"&amp;P869))</f>
        <v/>
      </c>
      <c r="F869" s="19" t="str">
        <f ca="1">IF($B869="","",INDIRECT("減額一覧!T"&amp;P869))</f>
        <v/>
      </c>
      <c r="G869" s="20" t="str">
        <f ca="1">IF($B869="","",INDIRECT("減額一覧!U"&amp;P869))</f>
        <v/>
      </c>
      <c r="H869" s="20" t="str">
        <f ca="1">IF($B869="","",INDIRECT("減額一覧!V"&amp;P869))</f>
        <v/>
      </c>
      <c r="I869" s="32" t="str">
        <f ca="1">IF(B869="","",IF(INDIRECT("減額一覧!BL"&amp;P869)=0.08,0.08,0.1))</f>
        <v/>
      </c>
      <c r="J869" s="51"/>
      <c r="K869" s="94" t="str">
        <f t="shared" ca="1" si="2081"/>
        <v/>
      </c>
      <c r="L869" s="56" t="str">
        <f t="shared" ca="1" si="2043"/>
        <v/>
      </c>
      <c r="N869" s="113" t="str">
        <f t="shared" ref="N869:N872" ca="1" si="2091">IF(A869="","",IF(A869&gt;3000,"月ヶ瀬",IF(A869&gt;=2000,"都祁","市内")))</f>
        <v/>
      </c>
      <c r="O869" s="114" t="str">
        <f t="shared" ref="O869" ca="1" si="2092">IF(B869="","",IF(INDIRECT("減額一覧!BL"&amp;P869)=0.08,0.08,0.1))</f>
        <v/>
      </c>
      <c r="P869" s="38">
        <v>116</v>
      </c>
      <c r="Q869" s="38" t="str">
        <f t="shared" ref="Q869:R872" ca="1" si="2093">IF(G869="","",IF(G869&gt;0,1,""))</f>
        <v/>
      </c>
      <c r="R869" s="38" t="str">
        <f t="shared" ca="1" si="2093"/>
        <v/>
      </c>
      <c r="S869" s="66" t="str">
        <f t="shared" ca="1" si="2045"/>
        <v/>
      </c>
      <c r="T869" s="105" t="str">
        <f t="shared" ca="1" si="2003"/>
        <v/>
      </c>
    </row>
    <row r="870" spans="1:20" ht="20.25" hidden="1" thickTop="1" thickBot="1">
      <c r="A870" t="str">
        <f ca="1">IF(B870="","",INDIRECT("減額一覧!B"&amp;$P870))</f>
        <v/>
      </c>
      <c r="B870" s="61" t="str">
        <f t="shared" ref="B870" ca="1" si="2094">IF(INDIRECT("減額一覧!BB"&amp;P870)=1,INDIRECT("減額一覧!W"&amp;P870),"")</f>
        <v/>
      </c>
      <c r="C870" s="44" t="str">
        <f ca="1">IF(B870="","",INDIRECT("減額一覧!C"&amp;$P870))</f>
        <v/>
      </c>
      <c r="D870" s="79" t="str">
        <f ca="1">IF($B870="","",INDIRECT("減額一覧!G"&amp;$P870))</f>
        <v/>
      </c>
      <c r="E870" s="19" t="str">
        <f ca="1">IF(B870="","",INDIRECT("減額一覧!H"&amp;P870))</f>
        <v/>
      </c>
      <c r="F870" s="19" t="str">
        <f ca="1">IF($B870="","",INDIRECT("減額一覧!AD"&amp;P870))</f>
        <v/>
      </c>
      <c r="G870" s="20" t="str">
        <f ca="1">IF($B870="","",INDIRECT("減額一覧!AE"&amp;P870))</f>
        <v/>
      </c>
      <c r="H870" s="20" t="str">
        <f ca="1">IF($B870="","",INDIRECT("減額一覧!AF"&amp;P870))</f>
        <v/>
      </c>
      <c r="I870" s="32" t="str">
        <f ca="1">IF(B870="","",IF(INDIRECT("減額一覧!BM"&amp;P870)=0.08,0.08,0.1))</f>
        <v/>
      </c>
      <c r="J870" s="52"/>
      <c r="K870" s="95" t="str">
        <f t="shared" ca="1" si="2081"/>
        <v/>
      </c>
      <c r="L870" s="58" t="str">
        <f t="shared" ca="1" si="2043"/>
        <v/>
      </c>
      <c r="N870" s="113" t="str">
        <f t="shared" ca="1" si="2091"/>
        <v/>
      </c>
      <c r="O870" s="114" t="str">
        <f t="shared" ref="O870" ca="1" si="2095">IF(B870="","",IF(INDIRECT("減額一覧!BM"&amp;P870)=0.08,0.08,0.1))</f>
        <v/>
      </c>
      <c r="P870" s="38">
        <v>116</v>
      </c>
      <c r="Q870" s="38" t="str">
        <f t="shared" ca="1" si="2093"/>
        <v/>
      </c>
      <c r="R870" s="38" t="str">
        <f t="shared" ca="1" si="2093"/>
        <v/>
      </c>
      <c r="S870" s="66" t="str">
        <f t="shared" ca="1" si="2045"/>
        <v/>
      </c>
      <c r="T870" s="105" t="str">
        <f t="shared" ca="1" si="2003"/>
        <v/>
      </c>
    </row>
    <row r="871" spans="1:20" ht="20.25" hidden="1" thickTop="1" thickBot="1">
      <c r="A871" t="str">
        <f ca="1">IF(B871="","",INDIRECT("減額一覧!B"&amp;$P871))</f>
        <v/>
      </c>
      <c r="B871" s="61" t="str">
        <f t="shared" ref="B871" ca="1" si="2096">IF(INDIRECT("減額一覧!BC"&amp;P871)=1,INDIRECT("減額一覧!AG"&amp;P871),"")</f>
        <v/>
      </c>
      <c r="C871" s="36" t="str">
        <f ca="1">IF(B871="","",INDIRECT("減額一覧!C"&amp;$P871))</f>
        <v/>
      </c>
      <c r="D871" s="80" t="str">
        <f ca="1">IF($B871="","",INDIRECT("減額一覧!G"&amp;$P871))</f>
        <v/>
      </c>
      <c r="E871" s="19" t="str">
        <f ca="1">IF(B871="","",INDIRECT("減額一覧!H"&amp;P871))</f>
        <v/>
      </c>
      <c r="F871" s="19" t="str">
        <f ca="1">IF($B871="","",INDIRECT("減額一覧!AN"&amp;P871))</f>
        <v/>
      </c>
      <c r="G871" s="20" t="str">
        <f ca="1">IF($B871="","",INDIRECT("減額一覧!AO"&amp;P871))</f>
        <v/>
      </c>
      <c r="H871" s="20" t="str">
        <f ca="1">IF($B871="","",INDIRECT("減額一覧!AP"&amp;P871))</f>
        <v/>
      </c>
      <c r="I871" s="32" t="str">
        <f ca="1">IF(B871="","",IF(INDIRECT("減額一覧!BN"&amp;P871)=0.08,0.08,0.1))</f>
        <v/>
      </c>
      <c r="J871" s="52"/>
      <c r="K871" s="95" t="str">
        <f t="shared" ca="1" si="2081"/>
        <v/>
      </c>
      <c r="L871" s="58" t="str">
        <f t="shared" ca="1" si="2043"/>
        <v/>
      </c>
      <c r="N871" s="113" t="str">
        <f t="shared" ca="1" si="2091"/>
        <v/>
      </c>
      <c r="O871" s="114" t="str">
        <f t="shared" ref="O871" ca="1" si="2097">IF(B871="","",IF(INDIRECT("減額一覧!BN"&amp;P871)=0.08,0.08,0.1))</f>
        <v/>
      </c>
      <c r="P871" s="38">
        <v>116</v>
      </c>
      <c r="Q871" s="38" t="str">
        <f t="shared" ca="1" si="2093"/>
        <v/>
      </c>
      <c r="R871" s="38" t="str">
        <f t="shared" ca="1" si="2093"/>
        <v/>
      </c>
      <c r="S871" s="66" t="str">
        <f t="shared" ca="1" si="2045"/>
        <v/>
      </c>
      <c r="T871" s="105" t="str">
        <f t="shared" ca="1" si="2003"/>
        <v/>
      </c>
    </row>
    <row r="872" spans="1:20" ht="20.25" hidden="1" thickTop="1" thickBot="1">
      <c r="A872" t="str">
        <f ca="1">IF(B872="","",INDIRECT("減額一覧!B"&amp;$P872))</f>
        <v/>
      </c>
      <c r="B872" s="61" t="str">
        <f t="shared" ref="B872" ca="1" si="2098">IF(INDIRECT("減額一覧!BD"&amp;P872)=1,INDIRECT("減額一覧!AQ"&amp;P872),"")</f>
        <v/>
      </c>
      <c r="C872" s="45" t="str">
        <f ca="1">IF(B872="","",INDIRECT("減額一覧!C"&amp;$P872))</f>
        <v/>
      </c>
      <c r="D872" s="79" t="str">
        <f ca="1">IF($B872="","",INDIRECT("減額一覧!G"&amp;$P872))</f>
        <v/>
      </c>
      <c r="E872" s="19" t="str">
        <f ca="1">IF(B872="","",INDIRECT("減額一覧!H"&amp;P872))</f>
        <v/>
      </c>
      <c r="F872" s="19" t="str">
        <f ca="1">IF($B872="","",INDIRECT("減額一覧!AX"&amp;P872))</f>
        <v/>
      </c>
      <c r="G872" s="20" t="str">
        <f ca="1">IF($B872="","",INDIRECT("減額一覧!AY"&amp;P872))</f>
        <v/>
      </c>
      <c r="H872" s="20" t="str">
        <f ca="1">IF($B872="","",INDIRECT("減額一覧!AZ"&amp;P872))</f>
        <v/>
      </c>
      <c r="I872" s="32" t="str">
        <f ca="1">IF(B872="","",IF(INDIRECT("減額一覧!BO"&amp;P872)=0.08,0.08,0.1))</f>
        <v/>
      </c>
      <c r="J872" s="52"/>
      <c r="K872" s="95" t="str">
        <f t="shared" ca="1" si="2081"/>
        <v/>
      </c>
      <c r="L872" s="58" t="str">
        <f t="shared" ca="1" si="2043"/>
        <v/>
      </c>
      <c r="N872" s="113" t="str">
        <f t="shared" ca="1" si="2091"/>
        <v/>
      </c>
      <c r="O872" s="114" t="str">
        <f t="shared" ref="O872" ca="1" si="2099">IF(B872="","",IF(INDIRECT("減額一覧!BO"&amp;P872)=0.08,0.08,0.1))</f>
        <v/>
      </c>
      <c r="P872" s="38">
        <v>116</v>
      </c>
      <c r="Q872" s="38" t="str">
        <f t="shared" ca="1" si="2093"/>
        <v/>
      </c>
      <c r="R872" s="38" t="str">
        <f t="shared" ca="1" si="2093"/>
        <v/>
      </c>
      <c r="S872" s="66" t="str">
        <f t="shared" ca="1" si="2045"/>
        <v/>
      </c>
      <c r="T872" s="105" t="str">
        <f t="shared" ca="1" si="2003"/>
        <v/>
      </c>
    </row>
    <row r="873" spans="1:20" ht="20.25" hidden="1" thickTop="1" thickBot="1">
      <c r="B873" s="64"/>
      <c r="C873" s="41" t="str">
        <f>IF(B873="","",減額一覧!C569)</f>
        <v/>
      </c>
      <c r="D873" s="43"/>
      <c r="E873" s="21"/>
      <c r="F873" s="22" t="s">
        <v>69</v>
      </c>
      <c r="G873" s="23">
        <f t="shared" ref="G873:H873" si="2100">SUBTOTAL(9,G869:G872)</f>
        <v>0</v>
      </c>
      <c r="H873" s="23">
        <f t="shared" si="2100"/>
        <v>0</v>
      </c>
      <c r="I873" s="30"/>
      <c r="J873" s="53"/>
      <c r="K873" s="96" t="str">
        <f t="shared" si="2081"/>
        <v/>
      </c>
      <c r="L873" s="59" t="str">
        <f t="shared" si="2043"/>
        <v/>
      </c>
      <c r="N873" s="108" t="str">
        <f t="shared" ref="N873" si="2101">IF(AND(G873=0,H873=0),"","小計")</f>
        <v/>
      </c>
      <c r="O873" s="108" t="str">
        <f t="shared" ref="O873" si="2102">IF(AND(G873=0,H873=0),"","小計")</f>
        <v/>
      </c>
      <c r="P873" s="38"/>
      <c r="Q873" s="38"/>
      <c r="R873" s="38"/>
      <c r="S873" s="66" t="str">
        <f t="shared" si="2045"/>
        <v/>
      </c>
      <c r="T873" s="105" t="str">
        <f t="shared" si="2003"/>
        <v/>
      </c>
    </row>
    <row r="874" spans="1:20" ht="20.25" hidden="1" thickTop="1" thickBot="1">
      <c r="A874" t="str">
        <f ca="1">IF(B874="","",INDIRECT("減額一覧!B"&amp;$P874))</f>
        <v/>
      </c>
      <c r="B874" s="61" t="str">
        <f t="shared" ref="B874" ca="1" si="2103">IF(INDIRECT("減額一覧!BA"&amp;P874)=1,INDIRECT("減額一覧!M"&amp;P874),"")</f>
        <v/>
      </c>
      <c r="C874" s="36" t="str">
        <f ca="1">IF(B874="","",INDIRECT("減額一覧!C"&amp;$P874))</f>
        <v/>
      </c>
      <c r="D874" s="78" t="str">
        <f ca="1">IF($B874="","",INDIRECT("減額一覧!G"&amp;$P874))</f>
        <v/>
      </c>
      <c r="E874" s="19" t="str">
        <f ca="1">IF(B874="","",INDIRECT("減額一覧!H"&amp;P874))</f>
        <v/>
      </c>
      <c r="F874" s="19" t="str">
        <f ca="1">IF($B874="","",INDIRECT("減額一覧!T"&amp;P874))</f>
        <v/>
      </c>
      <c r="G874" s="20" t="str">
        <f ca="1">IF($B874="","",INDIRECT("減額一覧!U"&amp;P874))</f>
        <v/>
      </c>
      <c r="H874" s="20" t="str">
        <f ca="1">IF($B874="","",INDIRECT("減額一覧!V"&amp;P874))</f>
        <v/>
      </c>
      <c r="I874" s="32" t="str">
        <f ca="1">IF(B874="","",IF(INDIRECT("減額一覧!BL"&amp;P874)=0.08,0.08,0.1))</f>
        <v/>
      </c>
      <c r="J874" s="51"/>
      <c r="K874" s="94" t="str">
        <f t="shared" ca="1" si="2081"/>
        <v/>
      </c>
      <c r="L874" s="56" t="str">
        <f t="shared" ca="1" si="2043"/>
        <v/>
      </c>
      <c r="N874" s="113" t="str">
        <f t="shared" ref="N874:N877" ca="1" si="2104">IF(A874="","",IF(A874&gt;3000,"月ヶ瀬",IF(A874&gt;=2000,"都祁","市内")))</f>
        <v/>
      </c>
      <c r="O874" s="114" t="str">
        <f t="shared" ref="O874" ca="1" si="2105">IF(B874="","",IF(INDIRECT("減額一覧!BL"&amp;P874)=0.08,0.08,0.1))</f>
        <v/>
      </c>
      <c r="P874" s="38">
        <v>117</v>
      </c>
      <c r="Q874" s="38" t="str">
        <f t="shared" ref="Q874:R877" ca="1" si="2106">IF(G874="","",IF(G874&gt;0,1,""))</f>
        <v/>
      </c>
      <c r="R874" s="38" t="str">
        <f t="shared" ca="1" si="2106"/>
        <v/>
      </c>
      <c r="S874" s="66" t="str">
        <f t="shared" ca="1" si="2045"/>
        <v/>
      </c>
      <c r="T874" s="105" t="str">
        <f t="shared" ca="1" si="2003"/>
        <v/>
      </c>
    </row>
    <row r="875" spans="1:20" ht="20.25" hidden="1" thickTop="1" thickBot="1">
      <c r="A875" t="str">
        <f ca="1">IF(B875="","",INDIRECT("減額一覧!B"&amp;$P875))</f>
        <v/>
      </c>
      <c r="B875" s="61" t="str">
        <f t="shared" ref="B875" ca="1" si="2107">IF(INDIRECT("減額一覧!BB"&amp;P875)=1,INDIRECT("減額一覧!W"&amp;P875),"")</f>
        <v/>
      </c>
      <c r="C875" s="44" t="str">
        <f ca="1">IF(B875="","",INDIRECT("減額一覧!C"&amp;$P875))</f>
        <v/>
      </c>
      <c r="D875" s="79" t="str">
        <f ca="1">IF($B875="","",INDIRECT("減額一覧!G"&amp;$P875))</f>
        <v/>
      </c>
      <c r="E875" s="19" t="str">
        <f ca="1">IF(B875="","",INDIRECT("減額一覧!H"&amp;P875))</f>
        <v/>
      </c>
      <c r="F875" s="19" t="str">
        <f ca="1">IF($B875="","",INDIRECT("減額一覧!AD"&amp;P875))</f>
        <v/>
      </c>
      <c r="G875" s="20" t="str">
        <f ca="1">IF($B875="","",INDIRECT("減額一覧!AE"&amp;P875))</f>
        <v/>
      </c>
      <c r="H875" s="20" t="str">
        <f ca="1">IF($B875="","",INDIRECT("減額一覧!AF"&amp;P875))</f>
        <v/>
      </c>
      <c r="I875" s="32" t="str">
        <f ca="1">IF(B875="","",IF(INDIRECT("減額一覧!BM"&amp;P875)=0.08,0.08,0.1))</f>
        <v/>
      </c>
      <c r="J875" s="52"/>
      <c r="K875" s="95" t="str">
        <f t="shared" ca="1" si="2081"/>
        <v/>
      </c>
      <c r="L875" s="58" t="str">
        <f t="shared" ca="1" si="2043"/>
        <v/>
      </c>
      <c r="N875" s="113" t="str">
        <f t="shared" ca="1" si="2104"/>
        <v/>
      </c>
      <c r="O875" s="114" t="str">
        <f t="shared" ref="O875" ca="1" si="2108">IF(B875="","",IF(INDIRECT("減額一覧!BM"&amp;P875)=0.08,0.08,0.1))</f>
        <v/>
      </c>
      <c r="P875" s="38">
        <v>117</v>
      </c>
      <c r="Q875" s="38" t="str">
        <f t="shared" ca="1" si="2106"/>
        <v/>
      </c>
      <c r="R875" s="38" t="str">
        <f t="shared" ca="1" si="2106"/>
        <v/>
      </c>
      <c r="S875" s="66" t="str">
        <f t="shared" ca="1" si="2045"/>
        <v/>
      </c>
      <c r="T875" s="105" t="str">
        <f t="shared" ca="1" si="2003"/>
        <v/>
      </c>
    </row>
    <row r="876" spans="1:20" ht="20.25" hidden="1" thickTop="1" thickBot="1">
      <c r="A876" t="str">
        <f ca="1">IF(B876="","",INDIRECT("減額一覧!B"&amp;$P876))</f>
        <v/>
      </c>
      <c r="B876" s="61" t="str">
        <f t="shared" ref="B876" ca="1" si="2109">IF(INDIRECT("減額一覧!BC"&amp;P876)=1,INDIRECT("減額一覧!AG"&amp;P876),"")</f>
        <v/>
      </c>
      <c r="C876" s="36" t="str">
        <f ca="1">IF(B876="","",INDIRECT("減額一覧!C"&amp;$P876))</f>
        <v/>
      </c>
      <c r="D876" s="80" t="str">
        <f ca="1">IF($B876="","",INDIRECT("減額一覧!G"&amp;$P876))</f>
        <v/>
      </c>
      <c r="E876" s="19" t="str">
        <f ca="1">IF(B876="","",INDIRECT("減額一覧!H"&amp;P876))</f>
        <v/>
      </c>
      <c r="F876" s="19" t="str">
        <f ca="1">IF($B876="","",INDIRECT("減額一覧!AN"&amp;P876))</f>
        <v/>
      </c>
      <c r="G876" s="20" t="str">
        <f ca="1">IF($B876="","",INDIRECT("減額一覧!AO"&amp;P876))</f>
        <v/>
      </c>
      <c r="H876" s="20" t="str">
        <f ca="1">IF($B876="","",INDIRECT("減額一覧!AP"&amp;P876))</f>
        <v/>
      </c>
      <c r="I876" s="32" t="str">
        <f ca="1">IF(B876="","",IF(INDIRECT("減額一覧!BN"&amp;P876)=0.08,0.08,0.1))</f>
        <v/>
      </c>
      <c r="J876" s="52"/>
      <c r="K876" s="95" t="str">
        <f t="shared" ca="1" si="2081"/>
        <v/>
      </c>
      <c r="L876" s="58" t="str">
        <f t="shared" ca="1" si="2043"/>
        <v/>
      </c>
      <c r="N876" s="113" t="str">
        <f t="shared" ca="1" si="2104"/>
        <v/>
      </c>
      <c r="O876" s="114" t="str">
        <f t="shared" ref="O876" ca="1" si="2110">IF(B876="","",IF(INDIRECT("減額一覧!BN"&amp;P876)=0.08,0.08,0.1))</f>
        <v/>
      </c>
      <c r="P876" s="38">
        <v>117</v>
      </c>
      <c r="Q876" s="38" t="str">
        <f t="shared" ca="1" si="2106"/>
        <v/>
      </c>
      <c r="R876" s="38" t="str">
        <f t="shared" ca="1" si="2106"/>
        <v/>
      </c>
      <c r="S876" s="66" t="str">
        <f t="shared" ca="1" si="2045"/>
        <v/>
      </c>
      <c r="T876" s="105" t="str">
        <f t="shared" ca="1" si="2003"/>
        <v/>
      </c>
    </row>
    <row r="877" spans="1:20" ht="20.25" hidden="1" thickTop="1" thickBot="1">
      <c r="A877" t="str">
        <f ca="1">IF(B877="","",INDIRECT("減額一覧!B"&amp;$P877))</f>
        <v/>
      </c>
      <c r="B877" s="61" t="str">
        <f t="shared" ref="B877" ca="1" si="2111">IF(INDIRECT("減額一覧!BD"&amp;P877)=1,INDIRECT("減額一覧!AQ"&amp;P877),"")</f>
        <v/>
      </c>
      <c r="C877" s="45" t="str">
        <f ca="1">IF(B877="","",INDIRECT("減額一覧!C"&amp;$P877))</f>
        <v/>
      </c>
      <c r="D877" s="79" t="str">
        <f ca="1">IF($B877="","",INDIRECT("減額一覧!G"&amp;$P877))</f>
        <v/>
      </c>
      <c r="E877" s="19" t="str">
        <f ca="1">IF(B877="","",INDIRECT("減額一覧!H"&amp;P877))</f>
        <v/>
      </c>
      <c r="F877" s="19" t="str">
        <f ca="1">IF($B877="","",INDIRECT("減額一覧!AX"&amp;P877))</f>
        <v/>
      </c>
      <c r="G877" s="20" t="str">
        <f ca="1">IF($B877="","",INDIRECT("減額一覧!AY"&amp;P877))</f>
        <v/>
      </c>
      <c r="H877" s="20" t="str">
        <f ca="1">IF($B877="","",INDIRECT("減額一覧!AZ"&amp;P877))</f>
        <v/>
      </c>
      <c r="I877" s="32" t="str">
        <f ca="1">IF(B877="","",IF(INDIRECT("減額一覧!BO"&amp;P877)=0.08,0.08,0.1))</f>
        <v/>
      </c>
      <c r="J877" s="52"/>
      <c r="K877" s="95" t="str">
        <f t="shared" ca="1" si="2081"/>
        <v/>
      </c>
      <c r="L877" s="58" t="str">
        <f t="shared" ca="1" si="2043"/>
        <v/>
      </c>
      <c r="N877" s="113" t="str">
        <f t="shared" ca="1" si="2104"/>
        <v/>
      </c>
      <c r="O877" s="114" t="str">
        <f t="shared" ref="O877" ca="1" si="2112">IF(B877="","",IF(INDIRECT("減額一覧!BO"&amp;P877)=0.08,0.08,0.1))</f>
        <v/>
      </c>
      <c r="P877" s="38">
        <v>117</v>
      </c>
      <c r="Q877" s="38" t="str">
        <f t="shared" ca="1" si="2106"/>
        <v/>
      </c>
      <c r="R877" s="38" t="str">
        <f t="shared" ca="1" si="2106"/>
        <v/>
      </c>
      <c r="S877" s="66" t="str">
        <f t="shared" ca="1" si="2045"/>
        <v/>
      </c>
      <c r="T877" s="105" t="str">
        <f t="shared" ca="1" si="2003"/>
        <v/>
      </c>
    </row>
    <row r="878" spans="1:20" ht="20.25" hidden="1" thickTop="1" thickBot="1">
      <c r="A878" t="str">
        <f t="shared" ref="A878:A941" ca="1" si="2113">IF(B878="","",INDIRECT("減額一覧!B"&amp;$P878))</f>
        <v/>
      </c>
      <c r="B878" s="64"/>
      <c r="C878" s="41" t="str">
        <f>IF(B878="","",減額一覧!C574)</f>
        <v/>
      </c>
      <c r="D878" s="43"/>
      <c r="E878" s="21"/>
      <c r="F878" s="22" t="s">
        <v>69</v>
      </c>
      <c r="G878" s="23">
        <f t="shared" ref="G878:H878" si="2114">SUBTOTAL(9,G874:G877)</f>
        <v>0</v>
      </c>
      <c r="H878" s="23">
        <f t="shared" si="2114"/>
        <v>0</v>
      </c>
      <c r="I878" s="30"/>
      <c r="J878" s="53"/>
      <c r="K878" s="96" t="str">
        <f t="shared" ca="1" si="2081"/>
        <v/>
      </c>
      <c r="L878" s="59" t="str">
        <f t="shared" si="2043"/>
        <v/>
      </c>
      <c r="N878" s="108" t="str">
        <f t="shared" ref="N878" si="2115">IF(AND(G878=0,H878=0),"","小計")</f>
        <v/>
      </c>
      <c r="O878" s="108" t="str">
        <f t="shared" ref="O878" si="2116">IF(AND(G878=0,H878=0),"","小計")</f>
        <v/>
      </c>
      <c r="P878" s="38"/>
      <c r="Q878" s="38"/>
      <c r="R878" s="38"/>
      <c r="S878" s="66" t="str">
        <f t="shared" si="2045"/>
        <v/>
      </c>
      <c r="T878" s="105" t="str">
        <f t="shared" si="2003"/>
        <v/>
      </c>
    </row>
    <row r="879" spans="1:20" ht="20.25" thickTop="1" thickBot="1">
      <c r="A879" t="str">
        <f t="shared" ca="1" si="2113"/>
        <v/>
      </c>
      <c r="B879" s="74"/>
      <c r="C879" s="75"/>
      <c r="D879" s="81"/>
      <c r="E879" s="75"/>
      <c r="F879" s="72" t="s">
        <v>70</v>
      </c>
      <c r="G879" s="24">
        <f ca="1">SUBTOTAL(9,G4:G878)</f>
        <v>19344</v>
      </c>
      <c r="H879" s="24">
        <f ca="1">SUBTOTAL(9,H4:H878)</f>
        <v>10440</v>
      </c>
      <c r="I879" s="31"/>
      <c r="J879" s="54"/>
      <c r="K879" s="97"/>
      <c r="L879" s="60" t="str">
        <f t="shared" si="2043"/>
        <v/>
      </c>
      <c r="N879" s="108" t="s">
        <v>70</v>
      </c>
      <c r="O879" s="108" t="s">
        <v>70</v>
      </c>
      <c r="P879" s="38">
        <v>118</v>
      </c>
      <c r="Q879" s="38"/>
      <c r="R879" s="39"/>
      <c r="S879" s="66" t="str">
        <f t="shared" si="2045"/>
        <v/>
      </c>
      <c r="T879" s="105">
        <f ca="1">SUBTOTAL(2,T4:T878)</f>
        <v>0</v>
      </c>
    </row>
    <row r="880" spans="1:20" ht="19.5" thickBot="1">
      <c r="A880" t="str">
        <f t="shared" ca="1" si="2113"/>
        <v/>
      </c>
      <c r="B880" s="76"/>
      <c r="C880" s="77"/>
      <c r="D880" s="82"/>
      <c r="E880" s="77"/>
      <c r="F880" s="73" t="s">
        <v>71</v>
      </c>
      <c r="G880" s="24">
        <f ca="1">SUBTOTAL(2,Q4:Q878)</f>
        <v>8</v>
      </c>
      <c r="H880" s="24">
        <f ca="1">SUBTOTAL(2,R4:R878)</f>
        <v>8</v>
      </c>
      <c r="I880" s="31"/>
      <c r="J880" s="54"/>
      <c r="K880" s="97"/>
      <c r="L880" s="60" t="str">
        <f t="shared" si="2043"/>
        <v/>
      </c>
      <c r="N880" s="108" t="s">
        <v>71</v>
      </c>
      <c r="O880" s="108" t="s">
        <v>71</v>
      </c>
      <c r="P880" s="38">
        <v>118</v>
      </c>
      <c r="Q880" s="38"/>
      <c r="R880" s="39"/>
      <c r="S880" s="66" t="str">
        <f t="shared" si="2045"/>
        <v/>
      </c>
      <c r="T880" s="105">
        <f ca="1">SUBTOTAL(9,T4:T878)</f>
        <v>0</v>
      </c>
    </row>
    <row r="881" spans="1:20">
      <c r="A881" t="str">
        <f t="shared" ca="1" si="2113"/>
        <v/>
      </c>
      <c r="L881" s="57" t="str">
        <f t="shared" si="2043"/>
        <v/>
      </c>
      <c r="N881" s="57" t="s">
        <v>71</v>
      </c>
      <c r="O881" s="15" t="s">
        <v>71</v>
      </c>
      <c r="P881" s="37">
        <v>118</v>
      </c>
      <c r="S881" t="str">
        <f t="shared" si="2045"/>
        <v/>
      </c>
      <c r="T881" s="104" t="str">
        <f t="shared" si="2003"/>
        <v/>
      </c>
    </row>
    <row r="882" spans="1:20">
      <c r="A882" t="str">
        <f t="shared" ca="1" si="2113"/>
        <v/>
      </c>
      <c r="G882" s="101" t="s">
        <v>56</v>
      </c>
      <c r="H882" s="99"/>
      <c r="I882" s="107" t="str">
        <f ca="1">"公共"&amp;IF(H880-T879&lt;=0,"0件",H880-T879&amp;"件")</f>
        <v>公共8件</v>
      </c>
      <c r="J882" s="106">
        <f ca="1">IF(H879-T880&lt;=0,"0円",H879-T880)</f>
        <v>10440</v>
      </c>
      <c r="L882" s="57" t="str">
        <f t="shared" si="2043"/>
        <v/>
      </c>
      <c r="N882" s="102" t="s">
        <v>71</v>
      </c>
      <c r="O882" s="103" t="s">
        <v>71</v>
      </c>
      <c r="P882" s="37">
        <v>118</v>
      </c>
      <c r="S882" t="str">
        <f t="shared" si="2045"/>
        <v/>
      </c>
      <c r="T882" s="104" t="str">
        <f t="shared" si="2003"/>
        <v/>
      </c>
    </row>
    <row r="883" spans="1:20">
      <c r="A883" t="str">
        <f t="shared" ca="1" si="2113"/>
        <v/>
      </c>
      <c r="G883" s="101" t="s">
        <v>56</v>
      </c>
      <c r="H883" s="100"/>
      <c r="I883" s="108" t="str">
        <f ca="1">IF(T879=0,"農集0件","農集"&amp;T879&amp;"件")</f>
        <v>農集0件</v>
      </c>
      <c r="J883" s="106" t="str">
        <f ca="1">IF(T880=0,"0円",T880)</f>
        <v>0円</v>
      </c>
      <c r="L883" s="57" t="str">
        <f t="shared" si="2043"/>
        <v/>
      </c>
      <c r="N883" s="103" t="s">
        <v>71</v>
      </c>
      <c r="O883" s="103" t="s">
        <v>71</v>
      </c>
      <c r="S883" t="str">
        <f t="shared" si="2045"/>
        <v/>
      </c>
      <c r="T883" s="104" t="str">
        <f t="shared" si="2003"/>
        <v/>
      </c>
    </row>
    <row r="884" spans="1:20" hidden="1">
      <c r="A884" t="str">
        <f t="shared" ca="1" si="2113"/>
        <v/>
      </c>
      <c r="L884" s="57" t="str">
        <f t="shared" si="2043"/>
        <v/>
      </c>
      <c r="P884" s="37">
        <v>119</v>
      </c>
      <c r="S884" t="str">
        <f t="shared" si="2045"/>
        <v/>
      </c>
      <c r="T884" s="104" t="str">
        <f t="shared" si="2003"/>
        <v/>
      </c>
    </row>
    <row r="885" spans="1:20" hidden="1">
      <c r="A885" t="str">
        <f t="shared" ca="1" si="2113"/>
        <v/>
      </c>
      <c r="L885" s="57" t="str">
        <f t="shared" si="2043"/>
        <v/>
      </c>
      <c r="P885" s="37">
        <v>119</v>
      </c>
      <c r="S885" t="str">
        <f t="shared" si="2045"/>
        <v/>
      </c>
      <c r="T885" s="104"/>
    </row>
    <row r="886" spans="1:20" hidden="1">
      <c r="A886" t="str">
        <f t="shared" ca="1" si="2113"/>
        <v/>
      </c>
      <c r="L886" s="57" t="str">
        <f t="shared" si="2043"/>
        <v/>
      </c>
      <c r="P886" s="37">
        <v>119</v>
      </c>
      <c r="S886" t="str">
        <f t="shared" si="2045"/>
        <v/>
      </c>
      <c r="T886" s="104"/>
    </row>
    <row r="887" spans="1:20" hidden="1">
      <c r="A887" t="str">
        <f t="shared" ca="1" si="2113"/>
        <v/>
      </c>
      <c r="L887" s="57" t="str">
        <f t="shared" si="2043"/>
        <v/>
      </c>
      <c r="P887" s="37">
        <v>119</v>
      </c>
      <c r="S887" t="str">
        <f t="shared" si="2045"/>
        <v/>
      </c>
      <c r="T887" s="104"/>
    </row>
    <row r="888" spans="1:20" hidden="1">
      <c r="A888" t="str">
        <f t="shared" ca="1" si="2113"/>
        <v/>
      </c>
      <c r="L888" s="57" t="str">
        <f t="shared" si="2043"/>
        <v/>
      </c>
      <c r="S888" t="str">
        <f t="shared" si="2045"/>
        <v/>
      </c>
      <c r="T888" s="104"/>
    </row>
    <row r="889" spans="1:20" hidden="1">
      <c r="A889" t="str">
        <f t="shared" ca="1" si="2113"/>
        <v/>
      </c>
      <c r="L889" s="57" t="str">
        <f t="shared" si="2043"/>
        <v/>
      </c>
      <c r="P889" s="37">
        <v>120</v>
      </c>
      <c r="S889" t="str">
        <f t="shared" si="2045"/>
        <v/>
      </c>
      <c r="T889" s="104"/>
    </row>
    <row r="890" spans="1:20" hidden="1">
      <c r="A890" t="str">
        <f t="shared" ca="1" si="2113"/>
        <v/>
      </c>
      <c r="L890" s="57" t="str">
        <f t="shared" si="2043"/>
        <v/>
      </c>
      <c r="P890" s="37">
        <v>120</v>
      </c>
      <c r="S890" t="str">
        <f t="shared" si="2045"/>
        <v/>
      </c>
      <c r="T890" s="104"/>
    </row>
    <row r="891" spans="1:20" hidden="1">
      <c r="A891" t="str">
        <f t="shared" ca="1" si="2113"/>
        <v/>
      </c>
      <c r="L891" s="57" t="str">
        <f t="shared" si="2043"/>
        <v/>
      </c>
      <c r="P891" s="37">
        <v>120</v>
      </c>
      <c r="S891" t="str">
        <f t="shared" si="2045"/>
        <v/>
      </c>
      <c r="T891" s="104"/>
    </row>
    <row r="892" spans="1:20" hidden="1">
      <c r="A892" t="str">
        <f t="shared" ca="1" si="2113"/>
        <v/>
      </c>
      <c r="L892" s="57" t="str">
        <f t="shared" si="2043"/>
        <v/>
      </c>
      <c r="P892" s="37">
        <v>120</v>
      </c>
      <c r="S892" t="str">
        <f t="shared" si="2045"/>
        <v/>
      </c>
      <c r="T892" s="104"/>
    </row>
    <row r="893" spans="1:20" hidden="1">
      <c r="A893" t="str">
        <f t="shared" ca="1" si="2113"/>
        <v/>
      </c>
      <c r="L893" s="57" t="str">
        <f t="shared" si="2043"/>
        <v/>
      </c>
      <c r="S893" t="str">
        <f t="shared" si="2045"/>
        <v/>
      </c>
      <c r="T893" s="104"/>
    </row>
    <row r="894" spans="1:20" hidden="1">
      <c r="A894" t="str">
        <f t="shared" ca="1" si="2113"/>
        <v/>
      </c>
      <c r="L894" s="57" t="str">
        <f t="shared" si="2043"/>
        <v/>
      </c>
      <c r="P894" s="37">
        <v>121</v>
      </c>
      <c r="S894" t="str">
        <f t="shared" si="2045"/>
        <v/>
      </c>
      <c r="T894" s="104"/>
    </row>
    <row r="895" spans="1:20" hidden="1">
      <c r="A895" t="str">
        <f t="shared" ca="1" si="2113"/>
        <v/>
      </c>
      <c r="L895" s="57" t="str">
        <f t="shared" si="2043"/>
        <v/>
      </c>
      <c r="P895" s="37">
        <v>121</v>
      </c>
      <c r="S895" t="str">
        <f t="shared" si="2045"/>
        <v/>
      </c>
      <c r="T895" s="104"/>
    </row>
    <row r="896" spans="1:20" hidden="1">
      <c r="A896" t="str">
        <f t="shared" ca="1" si="2113"/>
        <v/>
      </c>
      <c r="L896" s="57" t="str">
        <f t="shared" si="2043"/>
        <v/>
      </c>
      <c r="P896" s="37">
        <v>121</v>
      </c>
      <c r="S896" t="str">
        <f t="shared" si="2045"/>
        <v/>
      </c>
      <c r="T896" s="104"/>
    </row>
    <row r="897" spans="1:20" hidden="1">
      <c r="A897" t="str">
        <f t="shared" ca="1" si="2113"/>
        <v/>
      </c>
      <c r="L897" s="57" t="str">
        <f t="shared" si="2043"/>
        <v/>
      </c>
      <c r="P897" s="37">
        <v>121</v>
      </c>
      <c r="S897" t="str">
        <f t="shared" si="2045"/>
        <v/>
      </c>
      <c r="T897" s="104"/>
    </row>
    <row r="898" spans="1:20" hidden="1">
      <c r="A898" t="str">
        <f t="shared" ca="1" si="2113"/>
        <v/>
      </c>
      <c r="L898" s="57" t="str">
        <f t="shared" si="2043"/>
        <v/>
      </c>
      <c r="S898" t="str">
        <f t="shared" si="2045"/>
        <v/>
      </c>
      <c r="T898" s="104"/>
    </row>
    <row r="899" spans="1:20" hidden="1">
      <c r="A899" t="str">
        <f t="shared" ca="1" si="2113"/>
        <v/>
      </c>
      <c r="L899" s="57" t="str">
        <f t="shared" si="2043"/>
        <v/>
      </c>
      <c r="P899" s="37">
        <v>122</v>
      </c>
      <c r="S899" t="str">
        <f t="shared" si="2045"/>
        <v/>
      </c>
      <c r="T899" s="104"/>
    </row>
    <row r="900" spans="1:20" hidden="1">
      <c r="A900" t="str">
        <f t="shared" ca="1" si="2113"/>
        <v/>
      </c>
      <c r="L900" s="57" t="str">
        <f t="shared" si="2043"/>
        <v/>
      </c>
      <c r="P900" s="37">
        <v>122</v>
      </c>
      <c r="S900" t="str">
        <f t="shared" si="2045"/>
        <v/>
      </c>
      <c r="T900" s="104"/>
    </row>
    <row r="901" spans="1:20" hidden="1">
      <c r="A901" t="str">
        <f t="shared" ca="1" si="2113"/>
        <v/>
      </c>
      <c r="L901" s="57" t="str">
        <f t="shared" si="2043"/>
        <v/>
      </c>
      <c r="P901" s="37">
        <v>122</v>
      </c>
      <c r="S901" t="str">
        <f t="shared" si="2045"/>
        <v/>
      </c>
      <c r="T901" s="104"/>
    </row>
    <row r="902" spans="1:20" hidden="1">
      <c r="A902" t="str">
        <f t="shared" ca="1" si="2113"/>
        <v/>
      </c>
      <c r="L902" s="57" t="str">
        <f t="shared" si="2043"/>
        <v/>
      </c>
      <c r="P902" s="37">
        <v>122</v>
      </c>
      <c r="S902" t="str">
        <f t="shared" si="2045"/>
        <v/>
      </c>
      <c r="T902" s="104"/>
    </row>
    <row r="903" spans="1:20" hidden="1">
      <c r="A903" t="str">
        <f t="shared" ca="1" si="2113"/>
        <v/>
      </c>
      <c r="L903" s="57" t="str">
        <f t="shared" si="2043"/>
        <v/>
      </c>
      <c r="S903" t="str">
        <f t="shared" si="2045"/>
        <v/>
      </c>
      <c r="T903" s="104"/>
    </row>
    <row r="904" spans="1:20" hidden="1">
      <c r="A904" t="str">
        <f t="shared" ca="1" si="2113"/>
        <v/>
      </c>
      <c r="L904" s="57" t="str">
        <f t="shared" si="2043"/>
        <v/>
      </c>
      <c r="P904" s="37">
        <v>123</v>
      </c>
      <c r="S904" t="str">
        <f t="shared" si="2045"/>
        <v/>
      </c>
      <c r="T904" s="104"/>
    </row>
    <row r="905" spans="1:20" hidden="1">
      <c r="A905" t="str">
        <f t="shared" ca="1" si="2113"/>
        <v/>
      </c>
      <c r="L905" s="57" t="str">
        <f t="shared" si="2043"/>
        <v/>
      </c>
      <c r="P905" s="37">
        <v>123</v>
      </c>
      <c r="S905" t="str">
        <f t="shared" si="2045"/>
        <v/>
      </c>
      <c r="T905" s="104"/>
    </row>
    <row r="906" spans="1:20" hidden="1">
      <c r="A906" t="str">
        <f t="shared" ca="1" si="2113"/>
        <v/>
      </c>
      <c r="L906" s="57" t="str">
        <f t="shared" si="2043"/>
        <v/>
      </c>
      <c r="P906" s="37">
        <v>123</v>
      </c>
      <c r="S906" t="str">
        <f t="shared" si="2045"/>
        <v/>
      </c>
      <c r="T906" s="104"/>
    </row>
    <row r="907" spans="1:20" hidden="1">
      <c r="A907" t="str">
        <f t="shared" ca="1" si="2113"/>
        <v/>
      </c>
      <c r="L907" s="57" t="str">
        <f t="shared" si="2043"/>
        <v/>
      </c>
      <c r="P907" s="37">
        <v>123</v>
      </c>
      <c r="S907" t="str">
        <f t="shared" si="2045"/>
        <v/>
      </c>
      <c r="T907" s="104"/>
    </row>
    <row r="908" spans="1:20" hidden="1">
      <c r="A908" t="str">
        <f t="shared" ca="1" si="2113"/>
        <v/>
      </c>
      <c r="L908" s="57" t="str">
        <f t="shared" si="2043"/>
        <v/>
      </c>
      <c r="S908" t="str">
        <f t="shared" si="2045"/>
        <v/>
      </c>
      <c r="T908" s="104"/>
    </row>
    <row r="909" spans="1:20" hidden="1">
      <c r="A909" t="str">
        <f t="shared" ca="1" si="2113"/>
        <v/>
      </c>
      <c r="L909" s="57" t="str">
        <f t="shared" si="2043"/>
        <v/>
      </c>
      <c r="P909" s="37">
        <v>124</v>
      </c>
      <c r="S909" t="str">
        <f t="shared" si="2045"/>
        <v/>
      </c>
      <c r="T909" s="104"/>
    </row>
    <row r="910" spans="1:20" hidden="1">
      <c r="A910" t="str">
        <f t="shared" ca="1" si="2113"/>
        <v/>
      </c>
      <c r="L910" s="57" t="str">
        <f t="shared" si="2043"/>
        <v/>
      </c>
      <c r="P910" s="37">
        <v>124</v>
      </c>
      <c r="S910" t="str">
        <f t="shared" si="2045"/>
        <v/>
      </c>
      <c r="T910" s="104"/>
    </row>
    <row r="911" spans="1:20" hidden="1">
      <c r="A911" t="str">
        <f t="shared" ca="1" si="2113"/>
        <v/>
      </c>
      <c r="L911" s="57" t="str">
        <f t="shared" si="2043"/>
        <v/>
      </c>
      <c r="P911" s="37">
        <v>124</v>
      </c>
      <c r="S911" t="str">
        <f t="shared" si="2045"/>
        <v/>
      </c>
      <c r="T911" s="104"/>
    </row>
    <row r="912" spans="1:20" hidden="1">
      <c r="A912" t="str">
        <f t="shared" ca="1" si="2113"/>
        <v/>
      </c>
      <c r="L912" s="57" t="str">
        <f t="shared" si="2043"/>
        <v/>
      </c>
      <c r="P912" s="37">
        <v>124</v>
      </c>
      <c r="S912" t="str">
        <f t="shared" si="2045"/>
        <v/>
      </c>
      <c r="T912" s="104"/>
    </row>
    <row r="913" spans="1:20" hidden="1">
      <c r="A913" t="str">
        <f t="shared" ca="1" si="2113"/>
        <v/>
      </c>
      <c r="L913" s="57" t="str">
        <f t="shared" si="2043"/>
        <v/>
      </c>
      <c r="S913" t="str">
        <f t="shared" si="2045"/>
        <v/>
      </c>
      <c r="T913" s="104"/>
    </row>
    <row r="914" spans="1:20" hidden="1">
      <c r="A914" t="str">
        <f t="shared" ca="1" si="2113"/>
        <v/>
      </c>
      <c r="L914" s="57" t="str">
        <f t="shared" si="2043"/>
        <v/>
      </c>
      <c r="P914" s="37">
        <v>125</v>
      </c>
      <c r="S914" t="str">
        <f t="shared" si="2045"/>
        <v/>
      </c>
      <c r="T914" s="104"/>
    </row>
    <row r="915" spans="1:20" hidden="1">
      <c r="A915" t="str">
        <f t="shared" ca="1" si="2113"/>
        <v/>
      </c>
      <c r="L915" s="57" t="str">
        <f t="shared" si="2043"/>
        <v/>
      </c>
      <c r="P915" s="37">
        <v>125</v>
      </c>
      <c r="S915" t="str">
        <f t="shared" si="2045"/>
        <v/>
      </c>
      <c r="T915" s="104"/>
    </row>
    <row r="916" spans="1:20" hidden="1">
      <c r="A916" t="str">
        <f t="shared" ca="1" si="2113"/>
        <v/>
      </c>
      <c r="L916" s="57" t="str">
        <f t="shared" ref="L916:L979" si="2117">IF(OR(S916="370",S916="371",S916="372",S916="373",S916="374",S916="375",S916="376",S916="377",S916="378",S916="379",S916="380",S916="039",S916="389"),"農集","")</f>
        <v/>
      </c>
      <c r="P916" s="37">
        <v>125</v>
      </c>
      <c r="S916" t="str">
        <f t="shared" ref="S916:S979" si="2118">IF(C916="","",LEFT(TEXT(C916,"000000000"),3))</f>
        <v/>
      </c>
      <c r="T916" s="104"/>
    </row>
    <row r="917" spans="1:20" hidden="1">
      <c r="A917" t="str">
        <f t="shared" ca="1" si="2113"/>
        <v/>
      </c>
      <c r="L917" s="57" t="str">
        <f t="shared" si="2117"/>
        <v/>
      </c>
      <c r="P917" s="37">
        <v>125</v>
      </c>
      <c r="S917" t="str">
        <f t="shared" si="2118"/>
        <v/>
      </c>
      <c r="T917" s="104"/>
    </row>
    <row r="918" spans="1:20" hidden="1">
      <c r="A918" t="str">
        <f t="shared" ca="1" si="2113"/>
        <v/>
      </c>
      <c r="L918" s="57" t="str">
        <f t="shared" si="2117"/>
        <v/>
      </c>
      <c r="S918" t="str">
        <f t="shared" si="2118"/>
        <v/>
      </c>
      <c r="T918" s="104"/>
    </row>
    <row r="919" spans="1:20" hidden="1">
      <c r="A919" t="str">
        <f t="shared" ca="1" si="2113"/>
        <v/>
      </c>
      <c r="L919" s="57" t="str">
        <f t="shared" si="2117"/>
        <v/>
      </c>
      <c r="P919" s="37">
        <v>126</v>
      </c>
      <c r="S919" t="str">
        <f t="shared" si="2118"/>
        <v/>
      </c>
      <c r="T919" s="104"/>
    </row>
    <row r="920" spans="1:20" hidden="1">
      <c r="A920" t="str">
        <f t="shared" ca="1" si="2113"/>
        <v/>
      </c>
      <c r="L920" s="57" t="str">
        <f t="shared" si="2117"/>
        <v/>
      </c>
      <c r="P920" s="37">
        <v>126</v>
      </c>
      <c r="S920" t="str">
        <f t="shared" si="2118"/>
        <v/>
      </c>
      <c r="T920" s="104"/>
    </row>
    <row r="921" spans="1:20" hidden="1">
      <c r="A921" t="str">
        <f t="shared" ca="1" si="2113"/>
        <v/>
      </c>
      <c r="L921" s="57" t="str">
        <f t="shared" si="2117"/>
        <v/>
      </c>
      <c r="P921" s="37">
        <v>126</v>
      </c>
      <c r="S921" t="str">
        <f t="shared" si="2118"/>
        <v/>
      </c>
      <c r="T921" s="104"/>
    </row>
    <row r="922" spans="1:20" hidden="1">
      <c r="A922" t="str">
        <f t="shared" ca="1" si="2113"/>
        <v/>
      </c>
      <c r="L922" s="57" t="str">
        <f t="shared" si="2117"/>
        <v/>
      </c>
      <c r="P922" s="37">
        <v>126</v>
      </c>
      <c r="S922" t="str">
        <f t="shared" si="2118"/>
        <v/>
      </c>
      <c r="T922" s="104"/>
    </row>
    <row r="923" spans="1:20" hidden="1">
      <c r="A923" t="str">
        <f t="shared" ca="1" si="2113"/>
        <v/>
      </c>
      <c r="L923" s="57" t="str">
        <f t="shared" si="2117"/>
        <v/>
      </c>
      <c r="S923" t="str">
        <f t="shared" si="2118"/>
        <v/>
      </c>
      <c r="T923" s="104"/>
    </row>
    <row r="924" spans="1:20" hidden="1">
      <c r="A924" t="str">
        <f t="shared" ca="1" si="2113"/>
        <v/>
      </c>
      <c r="L924" s="57" t="str">
        <f t="shared" si="2117"/>
        <v/>
      </c>
      <c r="P924" s="37">
        <v>127</v>
      </c>
      <c r="S924" t="str">
        <f t="shared" si="2118"/>
        <v/>
      </c>
      <c r="T924" s="104"/>
    </row>
    <row r="925" spans="1:20" hidden="1">
      <c r="A925" t="str">
        <f t="shared" ca="1" si="2113"/>
        <v/>
      </c>
      <c r="L925" s="57" t="str">
        <f t="shared" si="2117"/>
        <v/>
      </c>
      <c r="P925" s="37">
        <v>127</v>
      </c>
      <c r="S925" t="str">
        <f t="shared" si="2118"/>
        <v/>
      </c>
      <c r="T925" s="104"/>
    </row>
    <row r="926" spans="1:20" hidden="1">
      <c r="A926" t="str">
        <f t="shared" ca="1" si="2113"/>
        <v/>
      </c>
      <c r="L926" s="57" t="str">
        <f t="shared" si="2117"/>
        <v/>
      </c>
      <c r="P926" s="37">
        <v>127</v>
      </c>
      <c r="S926" t="str">
        <f t="shared" si="2118"/>
        <v/>
      </c>
      <c r="T926" s="104"/>
    </row>
    <row r="927" spans="1:20" hidden="1">
      <c r="A927" t="str">
        <f t="shared" ca="1" si="2113"/>
        <v/>
      </c>
      <c r="L927" s="57" t="str">
        <f t="shared" si="2117"/>
        <v/>
      </c>
      <c r="P927" s="37">
        <v>127</v>
      </c>
      <c r="S927" t="str">
        <f t="shared" si="2118"/>
        <v/>
      </c>
      <c r="T927" s="104"/>
    </row>
    <row r="928" spans="1:20" hidden="1">
      <c r="A928" t="str">
        <f t="shared" ca="1" si="2113"/>
        <v/>
      </c>
      <c r="L928" s="57" t="str">
        <f t="shared" si="2117"/>
        <v/>
      </c>
      <c r="S928" t="str">
        <f t="shared" si="2118"/>
        <v/>
      </c>
      <c r="T928" s="104"/>
    </row>
    <row r="929" spans="1:20" hidden="1">
      <c r="A929" t="str">
        <f t="shared" ca="1" si="2113"/>
        <v/>
      </c>
      <c r="L929" s="57" t="str">
        <f t="shared" si="2117"/>
        <v/>
      </c>
      <c r="P929" s="37">
        <v>128</v>
      </c>
      <c r="S929" t="str">
        <f t="shared" si="2118"/>
        <v/>
      </c>
      <c r="T929" s="104"/>
    </row>
    <row r="930" spans="1:20" hidden="1">
      <c r="A930" t="str">
        <f t="shared" ca="1" si="2113"/>
        <v/>
      </c>
      <c r="L930" s="57" t="str">
        <f t="shared" si="2117"/>
        <v/>
      </c>
      <c r="P930" s="37">
        <v>128</v>
      </c>
      <c r="S930" t="str">
        <f t="shared" si="2118"/>
        <v/>
      </c>
      <c r="T930" s="104"/>
    </row>
    <row r="931" spans="1:20" hidden="1">
      <c r="A931" t="str">
        <f t="shared" ca="1" si="2113"/>
        <v/>
      </c>
      <c r="L931" s="57" t="str">
        <f t="shared" si="2117"/>
        <v/>
      </c>
      <c r="P931" s="37">
        <v>128</v>
      </c>
      <c r="S931" t="str">
        <f t="shared" si="2118"/>
        <v/>
      </c>
      <c r="T931" s="104"/>
    </row>
    <row r="932" spans="1:20" hidden="1">
      <c r="A932" t="str">
        <f t="shared" ca="1" si="2113"/>
        <v/>
      </c>
      <c r="L932" s="57" t="str">
        <f t="shared" si="2117"/>
        <v/>
      </c>
      <c r="P932" s="37">
        <v>128</v>
      </c>
      <c r="S932" t="str">
        <f t="shared" si="2118"/>
        <v/>
      </c>
      <c r="T932" s="104"/>
    </row>
    <row r="933" spans="1:20" hidden="1">
      <c r="A933" t="str">
        <f t="shared" ca="1" si="2113"/>
        <v/>
      </c>
      <c r="L933" s="57" t="str">
        <f t="shared" si="2117"/>
        <v/>
      </c>
      <c r="S933" t="str">
        <f t="shared" si="2118"/>
        <v/>
      </c>
      <c r="T933" s="104"/>
    </row>
    <row r="934" spans="1:20" hidden="1">
      <c r="A934" t="str">
        <f t="shared" ca="1" si="2113"/>
        <v/>
      </c>
      <c r="L934" s="57" t="str">
        <f t="shared" si="2117"/>
        <v/>
      </c>
      <c r="P934" s="37">
        <v>129</v>
      </c>
      <c r="S934" t="str">
        <f t="shared" si="2118"/>
        <v/>
      </c>
      <c r="T934" s="104"/>
    </row>
    <row r="935" spans="1:20" hidden="1">
      <c r="A935" t="str">
        <f t="shared" ca="1" si="2113"/>
        <v/>
      </c>
      <c r="L935" s="57" t="str">
        <f t="shared" si="2117"/>
        <v/>
      </c>
      <c r="P935" s="37">
        <v>129</v>
      </c>
      <c r="S935" t="str">
        <f t="shared" si="2118"/>
        <v/>
      </c>
      <c r="T935" s="104"/>
    </row>
    <row r="936" spans="1:20" hidden="1">
      <c r="A936" t="str">
        <f t="shared" ca="1" si="2113"/>
        <v/>
      </c>
      <c r="L936" s="57" t="str">
        <f t="shared" si="2117"/>
        <v/>
      </c>
      <c r="P936" s="37">
        <v>129</v>
      </c>
      <c r="S936" t="str">
        <f t="shared" si="2118"/>
        <v/>
      </c>
      <c r="T936" s="104"/>
    </row>
    <row r="937" spans="1:20" hidden="1">
      <c r="A937" t="str">
        <f t="shared" ca="1" si="2113"/>
        <v/>
      </c>
      <c r="L937" s="57" t="str">
        <f t="shared" si="2117"/>
        <v/>
      </c>
      <c r="P937" s="37">
        <v>129</v>
      </c>
      <c r="S937" t="str">
        <f t="shared" si="2118"/>
        <v/>
      </c>
      <c r="T937" s="104"/>
    </row>
    <row r="938" spans="1:20" hidden="1">
      <c r="A938" t="str">
        <f t="shared" ca="1" si="2113"/>
        <v/>
      </c>
      <c r="L938" s="57" t="str">
        <f t="shared" si="2117"/>
        <v/>
      </c>
      <c r="S938" t="str">
        <f t="shared" si="2118"/>
        <v/>
      </c>
      <c r="T938" s="104"/>
    </row>
    <row r="939" spans="1:20" hidden="1">
      <c r="A939" t="str">
        <f t="shared" ca="1" si="2113"/>
        <v/>
      </c>
      <c r="L939" s="57" t="str">
        <f t="shared" si="2117"/>
        <v/>
      </c>
      <c r="P939" s="37">
        <v>130</v>
      </c>
      <c r="S939" t="str">
        <f t="shared" si="2118"/>
        <v/>
      </c>
      <c r="T939" s="104"/>
    </row>
    <row r="940" spans="1:20" hidden="1">
      <c r="A940" t="str">
        <f t="shared" ca="1" si="2113"/>
        <v/>
      </c>
      <c r="L940" s="57" t="str">
        <f t="shared" si="2117"/>
        <v/>
      </c>
      <c r="P940" s="37">
        <v>130</v>
      </c>
      <c r="S940" t="str">
        <f t="shared" si="2118"/>
        <v/>
      </c>
      <c r="T940" s="104"/>
    </row>
    <row r="941" spans="1:20" hidden="1">
      <c r="A941" t="str">
        <f t="shared" ca="1" si="2113"/>
        <v/>
      </c>
      <c r="L941" s="57" t="str">
        <f t="shared" si="2117"/>
        <v/>
      </c>
      <c r="P941" s="37">
        <v>130</v>
      </c>
      <c r="S941" t="str">
        <f t="shared" si="2118"/>
        <v/>
      </c>
      <c r="T941" s="104"/>
    </row>
    <row r="942" spans="1:20" hidden="1">
      <c r="A942" t="str">
        <f t="shared" ref="A942:A1005" ca="1" si="2119">IF(B942="","",INDIRECT("減額一覧!B"&amp;$P942))</f>
        <v/>
      </c>
      <c r="L942" s="57" t="str">
        <f t="shared" si="2117"/>
        <v/>
      </c>
      <c r="P942" s="37">
        <v>130</v>
      </c>
      <c r="S942" t="str">
        <f t="shared" si="2118"/>
        <v/>
      </c>
      <c r="T942" s="104"/>
    </row>
    <row r="943" spans="1:20" hidden="1">
      <c r="A943" t="str">
        <f t="shared" ca="1" si="2119"/>
        <v/>
      </c>
      <c r="L943" s="57" t="str">
        <f t="shared" si="2117"/>
        <v/>
      </c>
      <c r="S943" t="str">
        <f t="shared" si="2118"/>
        <v/>
      </c>
      <c r="T943" s="104"/>
    </row>
    <row r="944" spans="1:20" hidden="1">
      <c r="A944" t="str">
        <f t="shared" ca="1" si="2119"/>
        <v/>
      </c>
      <c r="L944" s="57" t="str">
        <f t="shared" si="2117"/>
        <v/>
      </c>
      <c r="P944" s="37">
        <v>131</v>
      </c>
      <c r="S944" t="str">
        <f t="shared" si="2118"/>
        <v/>
      </c>
      <c r="T944" s="104"/>
    </row>
    <row r="945" spans="1:20" hidden="1">
      <c r="A945" t="str">
        <f t="shared" ca="1" si="2119"/>
        <v/>
      </c>
      <c r="L945" s="57" t="str">
        <f t="shared" si="2117"/>
        <v/>
      </c>
      <c r="P945" s="37">
        <v>131</v>
      </c>
      <c r="S945" t="str">
        <f t="shared" si="2118"/>
        <v/>
      </c>
      <c r="T945" s="104"/>
    </row>
    <row r="946" spans="1:20" hidden="1">
      <c r="A946" t="str">
        <f t="shared" ca="1" si="2119"/>
        <v/>
      </c>
      <c r="L946" s="57" t="str">
        <f t="shared" si="2117"/>
        <v/>
      </c>
      <c r="P946" s="37">
        <v>131</v>
      </c>
      <c r="S946" t="str">
        <f t="shared" si="2118"/>
        <v/>
      </c>
      <c r="T946" s="104"/>
    </row>
    <row r="947" spans="1:20" hidden="1">
      <c r="A947" t="str">
        <f t="shared" ca="1" si="2119"/>
        <v/>
      </c>
      <c r="L947" s="57" t="str">
        <f t="shared" si="2117"/>
        <v/>
      </c>
      <c r="P947" s="37">
        <v>131</v>
      </c>
      <c r="S947" t="str">
        <f t="shared" si="2118"/>
        <v/>
      </c>
      <c r="T947" s="104"/>
    </row>
    <row r="948" spans="1:20" hidden="1">
      <c r="A948" t="str">
        <f t="shared" ca="1" si="2119"/>
        <v/>
      </c>
      <c r="L948" s="57" t="str">
        <f t="shared" si="2117"/>
        <v/>
      </c>
      <c r="S948" t="str">
        <f t="shared" si="2118"/>
        <v/>
      </c>
      <c r="T948" s="104"/>
    </row>
    <row r="949" spans="1:20" hidden="1">
      <c r="A949" t="str">
        <f t="shared" ca="1" si="2119"/>
        <v/>
      </c>
      <c r="L949" s="57" t="str">
        <f t="shared" si="2117"/>
        <v/>
      </c>
      <c r="P949" s="37">
        <v>132</v>
      </c>
      <c r="S949" t="str">
        <f t="shared" si="2118"/>
        <v/>
      </c>
      <c r="T949" s="104"/>
    </row>
    <row r="950" spans="1:20" hidden="1">
      <c r="A950" t="str">
        <f t="shared" ca="1" si="2119"/>
        <v/>
      </c>
      <c r="L950" s="57" t="str">
        <f t="shared" si="2117"/>
        <v/>
      </c>
      <c r="P950" s="37">
        <v>132</v>
      </c>
      <c r="S950" t="str">
        <f t="shared" si="2118"/>
        <v/>
      </c>
      <c r="T950" s="104"/>
    </row>
    <row r="951" spans="1:20" hidden="1">
      <c r="A951" t="str">
        <f t="shared" ca="1" si="2119"/>
        <v/>
      </c>
      <c r="L951" s="57" t="str">
        <f t="shared" si="2117"/>
        <v/>
      </c>
      <c r="P951" s="37">
        <v>132</v>
      </c>
      <c r="S951" t="str">
        <f t="shared" si="2118"/>
        <v/>
      </c>
      <c r="T951" s="104"/>
    </row>
    <row r="952" spans="1:20" hidden="1">
      <c r="A952" t="str">
        <f t="shared" ca="1" si="2119"/>
        <v/>
      </c>
      <c r="L952" s="57" t="str">
        <f t="shared" si="2117"/>
        <v/>
      </c>
      <c r="P952" s="37">
        <v>132</v>
      </c>
      <c r="S952" t="str">
        <f t="shared" si="2118"/>
        <v/>
      </c>
      <c r="T952" s="104"/>
    </row>
    <row r="953" spans="1:20" hidden="1">
      <c r="A953" t="str">
        <f t="shared" ca="1" si="2119"/>
        <v/>
      </c>
      <c r="L953" s="57" t="str">
        <f t="shared" si="2117"/>
        <v/>
      </c>
      <c r="S953" t="str">
        <f t="shared" si="2118"/>
        <v/>
      </c>
      <c r="T953" s="104"/>
    </row>
    <row r="954" spans="1:20" hidden="1">
      <c r="A954" t="str">
        <f t="shared" ca="1" si="2119"/>
        <v/>
      </c>
      <c r="L954" s="57" t="str">
        <f t="shared" si="2117"/>
        <v/>
      </c>
      <c r="P954" s="37">
        <v>133</v>
      </c>
      <c r="S954" t="str">
        <f t="shared" si="2118"/>
        <v/>
      </c>
      <c r="T954" s="104"/>
    </row>
    <row r="955" spans="1:20" hidden="1">
      <c r="A955" t="str">
        <f t="shared" ca="1" si="2119"/>
        <v/>
      </c>
      <c r="L955" s="57" t="str">
        <f t="shared" si="2117"/>
        <v/>
      </c>
      <c r="P955" s="37">
        <v>133</v>
      </c>
      <c r="S955" t="str">
        <f t="shared" si="2118"/>
        <v/>
      </c>
      <c r="T955" s="104"/>
    </row>
    <row r="956" spans="1:20" hidden="1">
      <c r="A956" t="str">
        <f t="shared" ca="1" si="2119"/>
        <v/>
      </c>
      <c r="L956" s="57" t="str">
        <f t="shared" si="2117"/>
        <v/>
      </c>
      <c r="P956" s="37">
        <v>133</v>
      </c>
      <c r="S956" t="str">
        <f t="shared" si="2118"/>
        <v/>
      </c>
      <c r="T956" s="104"/>
    </row>
    <row r="957" spans="1:20" hidden="1">
      <c r="A957" t="str">
        <f t="shared" ca="1" si="2119"/>
        <v/>
      </c>
      <c r="L957" s="57" t="str">
        <f t="shared" si="2117"/>
        <v/>
      </c>
      <c r="P957" s="37">
        <v>133</v>
      </c>
      <c r="S957" t="str">
        <f t="shared" si="2118"/>
        <v/>
      </c>
      <c r="T957" s="104"/>
    </row>
    <row r="958" spans="1:20" hidden="1">
      <c r="A958" t="str">
        <f t="shared" ca="1" si="2119"/>
        <v/>
      </c>
      <c r="L958" s="57" t="str">
        <f t="shared" si="2117"/>
        <v/>
      </c>
      <c r="S958" t="str">
        <f t="shared" si="2118"/>
        <v/>
      </c>
      <c r="T958" s="104"/>
    </row>
    <row r="959" spans="1:20" hidden="1">
      <c r="A959" t="str">
        <f t="shared" ca="1" si="2119"/>
        <v/>
      </c>
      <c r="L959" s="57" t="str">
        <f t="shared" si="2117"/>
        <v/>
      </c>
      <c r="P959" s="37">
        <v>134</v>
      </c>
      <c r="S959" t="str">
        <f t="shared" si="2118"/>
        <v/>
      </c>
      <c r="T959" s="104"/>
    </row>
    <row r="960" spans="1:20" hidden="1">
      <c r="A960" t="str">
        <f t="shared" ca="1" si="2119"/>
        <v/>
      </c>
      <c r="L960" s="57" t="str">
        <f t="shared" si="2117"/>
        <v/>
      </c>
      <c r="P960" s="37">
        <v>134</v>
      </c>
      <c r="S960" t="str">
        <f t="shared" si="2118"/>
        <v/>
      </c>
      <c r="T960" s="104"/>
    </row>
    <row r="961" spans="1:20" hidden="1">
      <c r="A961" t="str">
        <f t="shared" ca="1" si="2119"/>
        <v/>
      </c>
      <c r="L961" s="57" t="str">
        <f t="shared" si="2117"/>
        <v/>
      </c>
      <c r="P961" s="37">
        <v>134</v>
      </c>
      <c r="S961" t="str">
        <f t="shared" si="2118"/>
        <v/>
      </c>
      <c r="T961" s="104"/>
    </row>
    <row r="962" spans="1:20" hidden="1">
      <c r="A962" t="str">
        <f t="shared" ca="1" si="2119"/>
        <v/>
      </c>
      <c r="L962" s="57" t="str">
        <f t="shared" si="2117"/>
        <v/>
      </c>
      <c r="P962" s="37">
        <v>134</v>
      </c>
      <c r="S962" t="str">
        <f t="shared" si="2118"/>
        <v/>
      </c>
      <c r="T962" s="104"/>
    </row>
    <row r="963" spans="1:20" hidden="1">
      <c r="A963" t="str">
        <f t="shared" ca="1" si="2119"/>
        <v/>
      </c>
      <c r="L963" s="57" t="str">
        <f t="shared" si="2117"/>
        <v/>
      </c>
      <c r="S963" t="str">
        <f t="shared" si="2118"/>
        <v/>
      </c>
      <c r="T963" s="104"/>
    </row>
    <row r="964" spans="1:20" hidden="1">
      <c r="A964" t="str">
        <f t="shared" ca="1" si="2119"/>
        <v/>
      </c>
      <c r="L964" s="57" t="str">
        <f t="shared" si="2117"/>
        <v/>
      </c>
      <c r="P964" s="37">
        <v>135</v>
      </c>
      <c r="S964" t="str">
        <f t="shared" si="2118"/>
        <v/>
      </c>
      <c r="T964" s="104"/>
    </row>
    <row r="965" spans="1:20" hidden="1">
      <c r="A965" t="str">
        <f t="shared" ca="1" si="2119"/>
        <v/>
      </c>
      <c r="L965" s="57" t="str">
        <f t="shared" si="2117"/>
        <v/>
      </c>
      <c r="P965" s="37">
        <v>135</v>
      </c>
      <c r="S965" t="str">
        <f t="shared" si="2118"/>
        <v/>
      </c>
      <c r="T965" s="104"/>
    </row>
    <row r="966" spans="1:20" hidden="1">
      <c r="A966" t="str">
        <f t="shared" ca="1" si="2119"/>
        <v/>
      </c>
      <c r="L966" s="57" t="str">
        <f t="shared" si="2117"/>
        <v/>
      </c>
      <c r="P966" s="37">
        <v>135</v>
      </c>
      <c r="S966" t="str">
        <f t="shared" si="2118"/>
        <v/>
      </c>
      <c r="T966" s="104"/>
    </row>
    <row r="967" spans="1:20" hidden="1">
      <c r="A967" t="str">
        <f t="shared" ca="1" si="2119"/>
        <v/>
      </c>
      <c r="L967" s="57" t="str">
        <f t="shared" si="2117"/>
        <v/>
      </c>
      <c r="P967" s="37">
        <v>135</v>
      </c>
      <c r="S967" t="str">
        <f t="shared" si="2118"/>
        <v/>
      </c>
      <c r="T967" s="104"/>
    </row>
    <row r="968" spans="1:20" hidden="1">
      <c r="A968" t="str">
        <f t="shared" ca="1" si="2119"/>
        <v/>
      </c>
      <c r="L968" s="57" t="str">
        <f t="shared" si="2117"/>
        <v/>
      </c>
      <c r="S968" t="str">
        <f t="shared" si="2118"/>
        <v/>
      </c>
      <c r="T968" s="104"/>
    </row>
    <row r="969" spans="1:20" hidden="1">
      <c r="A969" t="str">
        <f t="shared" ca="1" si="2119"/>
        <v/>
      </c>
      <c r="L969" s="57" t="str">
        <f t="shared" si="2117"/>
        <v/>
      </c>
      <c r="P969" s="37">
        <v>136</v>
      </c>
      <c r="S969" t="str">
        <f t="shared" si="2118"/>
        <v/>
      </c>
      <c r="T969" s="104"/>
    </row>
    <row r="970" spans="1:20" hidden="1">
      <c r="A970" t="str">
        <f t="shared" ca="1" si="2119"/>
        <v/>
      </c>
      <c r="L970" s="57" t="str">
        <f t="shared" si="2117"/>
        <v/>
      </c>
      <c r="P970" s="37">
        <v>136</v>
      </c>
      <c r="S970" t="str">
        <f t="shared" si="2118"/>
        <v/>
      </c>
      <c r="T970" s="104"/>
    </row>
    <row r="971" spans="1:20" hidden="1">
      <c r="A971" t="str">
        <f t="shared" ca="1" si="2119"/>
        <v/>
      </c>
      <c r="L971" s="57" t="str">
        <f t="shared" si="2117"/>
        <v/>
      </c>
      <c r="P971" s="37">
        <v>136</v>
      </c>
      <c r="S971" t="str">
        <f t="shared" si="2118"/>
        <v/>
      </c>
      <c r="T971" s="104"/>
    </row>
    <row r="972" spans="1:20" hidden="1">
      <c r="A972" t="str">
        <f t="shared" ca="1" si="2119"/>
        <v/>
      </c>
      <c r="L972" s="57" t="str">
        <f t="shared" si="2117"/>
        <v/>
      </c>
      <c r="P972" s="37">
        <v>136</v>
      </c>
      <c r="S972" t="str">
        <f t="shared" si="2118"/>
        <v/>
      </c>
      <c r="T972" s="104"/>
    </row>
    <row r="973" spans="1:20" hidden="1">
      <c r="A973" t="str">
        <f t="shared" ca="1" si="2119"/>
        <v/>
      </c>
      <c r="L973" s="57" t="str">
        <f t="shared" si="2117"/>
        <v/>
      </c>
      <c r="S973" t="str">
        <f t="shared" si="2118"/>
        <v/>
      </c>
      <c r="T973" s="104"/>
    </row>
    <row r="974" spans="1:20" hidden="1">
      <c r="A974" t="str">
        <f t="shared" ca="1" si="2119"/>
        <v/>
      </c>
      <c r="L974" s="57" t="str">
        <f t="shared" si="2117"/>
        <v/>
      </c>
      <c r="P974" s="37">
        <v>137</v>
      </c>
      <c r="S974" t="str">
        <f t="shared" si="2118"/>
        <v/>
      </c>
      <c r="T974" s="104"/>
    </row>
    <row r="975" spans="1:20" hidden="1">
      <c r="A975" t="str">
        <f t="shared" ca="1" si="2119"/>
        <v/>
      </c>
      <c r="L975" s="57" t="str">
        <f t="shared" si="2117"/>
        <v/>
      </c>
      <c r="P975" s="37">
        <v>137</v>
      </c>
      <c r="S975" t="str">
        <f t="shared" si="2118"/>
        <v/>
      </c>
      <c r="T975" s="104"/>
    </row>
    <row r="976" spans="1:20" hidden="1">
      <c r="A976" t="str">
        <f t="shared" ca="1" si="2119"/>
        <v/>
      </c>
      <c r="L976" s="57" t="str">
        <f t="shared" si="2117"/>
        <v/>
      </c>
      <c r="P976" s="37">
        <v>137</v>
      </c>
      <c r="S976" t="str">
        <f t="shared" si="2118"/>
        <v/>
      </c>
      <c r="T976" s="104"/>
    </row>
    <row r="977" spans="1:20" hidden="1">
      <c r="A977" t="str">
        <f t="shared" ca="1" si="2119"/>
        <v/>
      </c>
      <c r="L977" s="57" t="str">
        <f t="shared" si="2117"/>
        <v/>
      </c>
      <c r="P977" s="37">
        <v>137</v>
      </c>
      <c r="S977" t="str">
        <f t="shared" si="2118"/>
        <v/>
      </c>
      <c r="T977" s="104"/>
    </row>
    <row r="978" spans="1:20" hidden="1">
      <c r="A978" t="str">
        <f t="shared" ca="1" si="2119"/>
        <v/>
      </c>
      <c r="L978" s="57" t="str">
        <f t="shared" si="2117"/>
        <v/>
      </c>
      <c r="S978" t="str">
        <f t="shared" si="2118"/>
        <v/>
      </c>
      <c r="T978" s="104"/>
    </row>
    <row r="979" spans="1:20" hidden="1">
      <c r="A979" t="str">
        <f t="shared" ca="1" si="2119"/>
        <v/>
      </c>
      <c r="L979" s="57" t="str">
        <f t="shared" si="2117"/>
        <v/>
      </c>
      <c r="P979" s="37">
        <v>138</v>
      </c>
      <c r="S979" t="str">
        <f t="shared" si="2118"/>
        <v/>
      </c>
      <c r="T979" s="104"/>
    </row>
    <row r="980" spans="1:20" hidden="1">
      <c r="A980" t="str">
        <f t="shared" ca="1" si="2119"/>
        <v/>
      </c>
      <c r="L980" s="57" t="str">
        <f t="shared" ref="L980:L1043" si="2120">IF(OR(S980="370",S980="371",S980="372",S980="373",S980="374",S980="375",S980="376",S980="377",S980="378",S980="379",S980="380",S980="039",S980="389"),"農集","")</f>
        <v/>
      </c>
      <c r="P980" s="37">
        <v>138</v>
      </c>
      <c r="S980" t="str">
        <f t="shared" ref="S980:S1043" si="2121">IF(C980="","",LEFT(TEXT(C980,"000000000"),3))</f>
        <v/>
      </c>
      <c r="T980" s="104"/>
    </row>
    <row r="981" spans="1:20" hidden="1">
      <c r="A981" t="str">
        <f t="shared" ca="1" si="2119"/>
        <v/>
      </c>
      <c r="L981" s="57" t="str">
        <f t="shared" si="2120"/>
        <v/>
      </c>
      <c r="P981" s="37">
        <v>138</v>
      </c>
      <c r="S981" t="str">
        <f t="shared" si="2121"/>
        <v/>
      </c>
      <c r="T981" s="104"/>
    </row>
    <row r="982" spans="1:20" hidden="1">
      <c r="A982" t="str">
        <f t="shared" ca="1" si="2119"/>
        <v/>
      </c>
      <c r="L982" s="57" t="str">
        <f t="shared" si="2120"/>
        <v/>
      </c>
      <c r="P982" s="37">
        <v>138</v>
      </c>
      <c r="S982" t="str">
        <f t="shared" si="2121"/>
        <v/>
      </c>
      <c r="T982" s="104"/>
    </row>
    <row r="983" spans="1:20" hidden="1">
      <c r="A983" t="str">
        <f t="shared" ca="1" si="2119"/>
        <v/>
      </c>
      <c r="L983" s="57" t="str">
        <f t="shared" si="2120"/>
        <v/>
      </c>
      <c r="S983" t="str">
        <f t="shared" si="2121"/>
        <v/>
      </c>
      <c r="T983" s="104"/>
    </row>
    <row r="984" spans="1:20" hidden="1">
      <c r="A984" t="str">
        <f t="shared" ca="1" si="2119"/>
        <v/>
      </c>
      <c r="L984" s="57" t="str">
        <f t="shared" si="2120"/>
        <v/>
      </c>
      <c r="P984" s="37">
        <v>139</v>
      </c>
      <c r="S984" t="str">
        <f t="shared" si="2121"/>
        <v/>
      </c>
      <c r="T984" s="104"/>
    </row>
    <row r="985" spans="1:20" hidden="1">
      <c r="A985" t="str">
        <f t="shared" ca="1" si="2119"/>
        <v/>
      </c>
      <c r="L985" s="57" t="str">
        <f t="shared" si="2120"/>
        <v/>
      </c>
      <c r="P985" s="37">
        <v>139</v>
      </c>
      <c r="S985" t="str">
        <f t="shared" si="2121"/>
        <v/>
      </c>
      <c r="T985" s="104"/>
    </row>
    <row r="986" spans="1:20" hidden="1">
      <c r="A986" t="str">
        <f t="shared" ca="1" si="2119"/>
        <v/>
      </c>
      <c r="L986" s="57" t="str">
        <f t="shared" si="2120"/>
        <v/>
      </c>
      <c r="P986" s="37">
        <v>139</v>
      </c>
      <c r="S986" t="str">
        <f t="shared" si="2121"/>
        <v/>
      </c>
      <c r="T986" s="104"/>
    </row>
    <row r="987" spans="1:20" hidden="1">
      <c r="A987" t="str">
        <f t="shared" ca="1" si="2119"/>
        <v/>
      </c>
      <c r="L987" s="57" t="str">
        <f t="shared" si="2120"/>
        <v/>
      </c>
      <c r="P987" s="37">
        <v>139</v>
      </c>
      <c r="S987" t="str">
        <f t="shared" si="2121"/>
        <v/>
      </c>
      <c r="T987" s="104"/>
    </row>
    <row r="988" spans="1:20" hidden="1">
      <c r="A988" t="str">
        <f t="shared" ca="1" si="2119"/>
        <v/>
      </c>
      <c r="L988" s="57" t="str">
        <f t="shared" si="2120"/>
        <v/>
      </c>
      <c r="S988" t="str">
        <f t="shared" si="2121"/>
        <v/>
      </c>
      <c r="T988" s="104"/>
    </row>
    <row r="989" spans="1:20" hidden="1">
      <c r="A989" t="str">
        <f t="shared" ca="1" si="2119"/>
        <v/>
      </c>
      <c r="L989" s="57" t="str">
        <f t="shared" si="2120"/>
        <v/>
      </c>
      <c r="P989" s="37">
        <v>140</v>
      </c>
      <c r="S989" t="str">
        <f t="shared" si="2121"/>
        <v/>
      </c>
      <c r="T989" s="104"/>
    </row>
    <row r="990" spans="1:20" hidden="1">
      <c r="A990" t="str">
        <f t="shared" ca="1" si="2119"/>
        <v/>
      </c>
      <c r="L990" s="57" t="str">
        <f t="shared" si="2120"/>
        <v/>
      </c>
      <c r="P990" s="37">
        <v>140</v>
      </c>
      <c r="S990" t="str">
        <f t="shared" si="2121"/>
        <v/>
      </c>
      <c r="T990" s="104"/>
    </row>
    <row r="991" spans="1:20" hidden="1">
      <c r="A991" t="str">
        <f t="shared" ca="1" si="2119"/>
        <v/>
      </c>
      <c r="L991" s="57" t="str">
        <f t="shared" si="2120"/>
        <v/>
      </c>
      <c r="P991" s="37">
        <v>140</v>
      </c>
      <c r="S991" t="str">
        <f t="shared" si="2121"/>
        <v/>
      </c>
      <c r="T991" s="104"/>
    </row>
    <row r="992" spans="1:20" hidden="1">
      <c r="A992" t="str">
        <f t="shared" ca="1" si="2119"/>
        <v/>
      </c>
      <c r="L992" s="57" t="str">
        <f t="shared" si="2120"/>
        <v/>
      </c>
      <c r="P992" s="37">
        <v>140</v>
      </c>
      <c r="S992" t="str">
        <f t="shared" si="2121"/>
        <v/>
      </c>
      <c r="T992" s="104"/>
    </row>
    <row r="993" spans="1:20" hidden="1">
      <c r="A993" t="str">
        <f t="shared" ca="1" si="2119"/>
        <v/>
      </c>
      <c r="L993" s="57" t="str">
        <f t="shared" si="2120"/>
        <v/>
      </c>
      <c r="S993" t="str">
        <f t="shared" si="2121"/>
        <v/>
      </c>
      <c r="T993" s="104"/>
    </row>
    <row r="994" spans="1:20" hidden="1">
      <c r="A994" t="str">
        <f t="shared" ca="1" si="2119"/>
        <v/>
      </c>
      <c r="L994" s="57" t="str">
        <f t="shared" si="2120"/>
        <v/>
      </c>
      <c r="P994" s="37">
        <v>141</v>
      </c>
      <c r="S994" t="str">
        <f t="shared" si="2121"/>
        <v/>
      </c>
      <c r="T994" s="104"/>
    </row>
    <row r="995" spans="1:20" hidden="1">
      <c r="A995" t="str">
        <f t="shared" ca="1" si="2119"/>
        <v/>
      </c>
      <c r="L995" s="57" t="str">
        <f t="shared" si="2120"/>
        <v/>
      </c>
      <c r="P995" s="37">
        <v>141</v>
      </c>
      <c r="S995" t="str">
        <f t="shared" si="2121"/>
        <v/>
      </c>
      <c r="T995" s="104"/>
    </row>
    <row r="996" spans="1:20" hidden="1">
      <c r="A996" t="str">
        <f t="shared" ca="1" si="2119"/>
        <v/>
      </c>
      <c r="L996" s="57" t="str">
        <f t="shared" si="2120"/>
        <v/>
      </c>
      <c r="P996" s="37">
        <v>141</v>
      </c>
      <c r="S996" t="str">
        <f t="shared" si="2121"/>
        <v/>
      </c>
      <c r="T996" s="104"/>
    </row>
    <row r="997" spans="1:20" hidden="1">
      <c r="A997" t="str">
        <f t="shared" ca="1" si="2119"/>
        <v/>
      </c>
      <c r="L997" s="57" t="str">
        <f t="shared" si="2120"/>
        <v/>
      </c>
      <c r="P997" s="37">
        <v>141</v>
      </c>
      <c r="S997" t="str">
        <f t="shared" si="2121"/>
        <v/>
      </c>
      <c r="T997" s="104"/>
    </row>
    <row r="998" spans="1:20" hidden="1">
      <c r="A998" t="str">
        <f t="shared" ca="1" si="2119"/>
        <v/>
      </c>
      <c r="L998" s="57" t="str">
        <f t="shared" si="2120"/>
        <v/>
      </c>
      <c r="S998" t="str">
        <f t="shared" si="2121"/>
        <v/>
      </c>
      <c r="T998" s="104"/>
    </row>
    <row r="999" spans="1:20" hidden="1">
      <c r="A999" t="str">
        <f t="shared" ca="1" si="2119"/>
        <v/>
      </c>
      <c r="L999" s="57" t="str">
        <f t="shared" si="2120"/>
        <v/>
      </c>
      <c r="P999" s="37">
        <v>142</v>
      </c>
      <c r="S999" t="str">
        <f t="shared" si="2121"/>
        <v/>
      </c>
      <c r="T999" s="104"/>
    </row>
    <row r="1000" spans="1:20" hidden="1">
      <c r="A1000" t="str">
        <f t="shared" ca="1" si="2119"/>
        <v/>
      </c>
      <c r="L1000" s="57" t="str">
        <f t="shared" si="2120"/>
        <v/>
      </c>
      <c r="P1000" s="37">
        <v>142</v>
      </c>
      <c r="S1000" t="str">
        <f t="shared" si="2121"/>
        <v/>
      </c>
      <c r="T1000" s="104"/>
    </row>
    <row r="1001" spans="1:20" hidden="1">
      <c r="A1001" t="str">
        <f t="shared" ca="1" si="2119"/>
        <v/>
      </c>
      <c r="L1001" s="57" t="str">
        <f t="shared" si="2120"/>
        <v/>
      </c>
      <c r="P1001" s="37">
        <v>142</v>
      </c>
      <c r="S1001" t="str">
        <f t="shared" si="2121"/>
        <v/>
      </c>
      <c r="T1001" s="104"/>
    </row>
    <row r="1002" spans="1:20" hidden="1">
      <c r="A1002" t="str">
        <f t="shared" ca="1" si="2119"/>
        <v/>
      </c>
      <c r="L1002" s="57" t="str">
        <f t="shared" si="2120"/>
        <v/>
      </c>
      <c r="P1002" s="37">
        <v>142</v>
      </c>
      <c r="S1002" t="str">
        <f t="shared" si="2121"/>
        <v/>
      </c>
      <c r="T1002" s="104"/>
    </row>
    <row r="1003" spans="1:20" hidden="1">
      <c r="A1003" t="str">
        <f t="shared" ca="1" si="2119"/>
        <v/>
      </c>
      <c r="L1003" s="57" t="str">
        <f t="shared" si="2120"/>
        <v/>
      </c>
      <c r="S1003" t="str">
        <f t="shared" si="2121"/>
        <v/>
      </c>
      <c r="T1003" s="104"/>
    </row>
    <row r="1004" spans="1:20" hidden="1">
      <c r="A1004" t="str">
        <f t="shared" ca="1" si="2119"/>
        <v/>
      </c>
      <c r="L1004" s="57" t="str">
        <f t="shared" si="2120"/>
        <v/>
      </c>
      <c r="P1004" s="37">
        <v>143</v>
      </c>
      <c r="S1004" t="str">
        <f t="shared" si="2121"/>
        <v/>
      </c>
      <c r="T1004" s="104"/>
    </row>
    <row r="1005" spans="1:20" hidden="1">
      <c r="A1005" t="str">
        <f t="shared" ca="1" si="2119"/>
        <v/>
      </c>
      <c r="L1005" s="57" t="str">
        <f t="shared" si="2120"/>
        <v/>
      </c>
      <c r="P1005" s="37">
        <v>143</v>
      </c>
      <c r="S1005" t="str">
        <f t="shared" si="2121"/>
        <v/>
      </c>
      <c r="T1005" s="104"/>
    </row>
    <row r="1006" spans="1:20" hidden="1">
      <c r="A1006" t="str">
        <f t="shared" ref="A1006:A1069" ca="1" si="2122">IF(B1006="","",INDIRECT("減額一覧!B"&amp;$P1006))</f>
        <v/>
      </c>
      <c r="L1006" s="57" t="str">
        <f t="shared" si="2120"/>
        <v/>
      </c>
      <c r="P1006" s="37">
        <v>143</v>
      </c>
      <c r="S1006" t="str">
        <f t="shared" si="2121"/>
        <v/>
      </c>
      <c r="T1006" s="104"/>
    </row>
    <row r="1007" spans="1:20" hidden="1">
      <c r="A1007" t="str">
        <f t="shared" ca="1" si="2122"/>
        <v/>
      </c>
      <c r="L1007" s="57" t="str">
        <f t="shared" si="2120"/>
        <v/>
      </c>
      <c r="P1007" s="37">
        <v>143</v>
      </c>
      <c r="S1007" t="str">
        <f t="shared" si="2121"/>
        <v/>
      </c>
      <c r="T1007" s="104"/>
    </row>
    <row r="1008" spans="1:20" hidden="1">
      <c r="A1008" t="str">
        <f t="shared" ca="1" si="2122"/>
        <v/>
      </c>
      <c r="L1008" s="57" t="str">
        <f t="shared" si="2120"/>
        <v/>
      </c>
      <c r="S1008" t="str">
        <f t="shared" si="2121"/>
        <v/>
      </c>
      <c r="T1008" s="104"/>
    </row>
    <row r="1009" spans="1:20" hidden="1">
      <c r="A1009" t="str">
        <f t="shared" ca="1" si="2122"/>
        <v/>
      </c>
      <c r="L1009" s="57" t="str">
        <f t="shared" si="2120"/>
        <v/>
      </c>
      <c r="P1009" s="37">
        <v>144</v>
      </c>
      <c r="S1009" t="str">
        <f t="shared" si="2121"/>
        <v/>
      </c>
      <c r="T1009" s="104"/>
    </row>
    <row r="1010" spans="1:20" hidden="1">
      <c r="A1010" t="str">
        <f t="shared" ca="1" si="2122"/>
        <v/>
      </c>
      <c r="L1010" s="57" t="str">
        <f t="shared" si="2120"/>
        <v/>
      </c>
      <c r="P1010" s="37">
        <v>144</v>
      </c>
      <c r="S1010" t="str">
        <f t="shared" si="2121"/>
        <v/>
      </c>
      <c r="T1010" s="104"/>
    </row>
    <row r="1011" spans="1:20" hidden="1">
      <c r="A1011" t="str">
        <f t="shared" ca="1" si="2122"/>
        <v/>
      </c>
      <c r="L1011" s="57" t="str">
        <f t="shared" si="2120"/>
        <v/>
      </c>
      <c r="P1011" s="37">
        <v>144</v>
      </c>
      <c r="S1011" t="str">
        <f t="shared" si="2121"/>
        <v/>
      </c>
      <c r="T1011" s="104"/>
    </row>
    <row r="1012" spans="1:20" hidden="1">
      <c r="A1012" t="str">
        <f t="shared" ca="1" si="2122"/>
        <v/>
      </c>
      <c r="L1012" s="57" t="str">
        <f t="shared" si="2120"/>
        <v/>
      </c>
      <c r="P1012" s="37">
        <v>144</v>
      </c>
      <c r="S1012" t="str">
        <f t="shared" si="2121"/>
        <v/>
      </c>
      <c r="T1012" s="104"/>
    </row>
    <row r="1013" spans="1:20" hidden="1">
      <c r="A1013" t="str">
        <f t="shared" ca="1" si="2122"/>
        <v/>
      </c>
      <c r="L1013" s="57" t="str">
        <f t="shared" si="2120"/>
        <v/>
      </c>
      <c r="S1013" t="str">
        <f t="shared" si="2121"/>
        <v/>
      </c>
      <c r="T1013" s="104"/>
    </row>
    <row r="1014" spans="1:20" hidden="1">
      <c r="A1014" t="str">
        <f t="shared" ca="1" si="2122"/>
        <v/>
      </c>
      <c r="L1014" s="57" t="str">
        <f t="shared" si="2120"/>
        <v/>
      </c>
      <c r="P1014" s="37">
        <v>145</v>
      </c>
      <c r="S1014" t="str">
        <f t="shared" si="2121"/>
        <v/>
      </c>
      <c r="T1014" s="104"/>
    </row>
    <row r="1015" spans="1:20" hidden="1">
      <c r="A1015" t="str">
        <f t="shared" ca="1" si="2122"/>
        <v/>
      </c>
      <c r="L1015" s="57" t="str">
        <f t="shared" si="2120"/>
        <v/>
      </c>
      <c r="P1015" s="37">
        <v>145</v>
      </c>
      <c r="S1015" t="str">
        <f t="shared" si="2121"/>
        <v/>
      </c>
      <c r="T1015" s="104"/>
    </row>
    <row r="1016" spans="1:20" hidden="1">
      <c r="A1016" t="str">
        <f t="shared" ca="1" si="2122"/>
        <v/>
      </c>
      <c r="L1016" s="57" t="str">
        <f t="shared" si="2120"/>
        <v/>
      </c>
      <c r="P1016" s="37">
        <v>145</v>
      </c>
      <c r="S1016" t="str">
        <f t="shared" si="2121"/>
        <v/>
      </c>
      <c r="T1016" s="104"/>
    </row>
    <row r="1017" spans="1:20" hidden="1">
      <c r="A1017" t="str">
        <f t="shared" ca="1" si="2122"/>
        <v/>
      </c>
      <c r="L1017" s="57" t="str">
        <f t="shared" si="2120"/>
        <v/>
      </c>
      <c r="P1017" s="37">
        <v>145</v>
      </c>
      <c r="S1017" t="str">
        <f t="shared" si="2121"/>
        <v/>
      </c>
      <c r="T1017" s="104"/>
    </row>
    <row r="1018" spans="1:20" hidden="1">
      <c r="A1018" t="str">
        <f t="shared" ca="1" si="2122"/>
        <v/>
      </c>
      <c r="L1018" s="57" t="str">
        <f t="shared" si="2120"/>
        <v/>
      </c>
      <c r="S1018" t="str">
        <f t="shared" si="2121"/>
        <v/>
      </c>
      <c r="T1018" s="104"/>
    </row>
    <row r="1019" spans="1:20" hidden="1">
      <c r="A1019" t="str">
        <f t="shared" ca="1" si="2122"/>
        <v/>
      </c>
      <c r="L1019" s="57" t="str">
        <f t="shared" si="2120"/>
        <v/>
      </c>
      <c r="P1019" s="37">
        <v>146</v>
      </c>
      <c r="S1019" t="str">
        <f t="shared" si="2121"/>
        <v/>
      </c>
      <c r="T1019" s="104"/>
    </row>
    <row r="1020" spans="1:20" hidden="1">
      <c r="A1020" t="str">
        <f t="shared" ca="1" si="2122"/>
        <v/>
      </c>
      <c r="L1020" s="57" t="str">
        <f t="shared" si="2120"/>
        <v/>
      </c>
      <c r="P1020" s="37">
        <v>146</v>
      </c>
      <c r="S1020" t="str">
        <f t="shared" si="2121"/>
        <v/>
      </c>
      <c r="T1020" s="104"/>
    </row>
    <row r="1021" spans="1:20" hidden="1">
      <c r="A1021" t="str">
        <f t="shared" ca="1" si="2122"/>
        <v/>
      </c>
      <c r="L1021" s="57" t="str">
        <f t="shared" si="2120"/>
        <v/>
      </c>
      <c r="P1021" s="37">
        <v>146</v>
      </c>
      <c r="S1021" t="str">
        <f t="shared" si="2121"/>
        <v/>
      </c>
      <c r="T1021" s="104"/>
    </row>
    <row r="1022" spans="1:20" hidden="1">
      <c r="A1022" t="str">
        <f t="shared" ca="1" si="2122"/>
        <v/>
      </c>
      <c r="L1022" s="57" t="str">
        <f t="shared" si="2120"/>
        <v/>
      </c>
      <c r="P1022" s="37">
        <v>146</v>
      </c>
      <c r="S1022" t="str">
        <f t="shared" si="2121"/>
        <v/>
      </c>
      <c r="T1022" s="104"/>
    </row>
    <row r="1023" spans="1:20" hidden="1">
      <c r="A1023" t="str">
        <f t="shared" ca="1" si="2122"/>
        <v/>
      </c>
      <c r="L1023" s="57" t="str">
        <f t="shared" si="2120"/>
        <v/>
      </c>
      <c r="S1023" t="str">
        <f t="shared" si="2121"/>
        <v/>
      </c>
      <c r="T1023" s="104"/>
    </row>
    <row r="1024" spans="1:20" hidden="1">
      <c r="A1024" t="str">
        <f t="shared" ca="1" si="2122"/>
        <v/>
      </c>
      <c r="L1024" s="57" t="str">
        <f t="shared" si="2120"/>
        <v/>
      </c>
      <c r="P1024" s="37">
        <v>147</v>
      </c>
      <c r="S1024" t="str">
        <f t="shared" si="2121"/>
        <v/>
      </c>
      <c r="T1024" s="104"/>
    </row>
    <row r="1025" spans="1:20" hidden="1">
      <c r="A1025" t="str">
        <f t="shared" ca="1" si="2122"/>
        <v/>
      </c>
      <c r="L1025" s="57" t="str">
        <f t="shared" si="2120"/>
        <v/>
      </c>
      <c r="P1025" s="37">
        <v>147</v>
      </c>
      <c r="S1025" t="str">
        <f t="shared" si="2121"/>
        <v/>
      </c>
      <c r="T1025" s="104"/>
    </row>
    <row r="1026" spans="1:20" hidden="1">
      <c r="A1026" t="str">
        <f t="shared" ca="1" si="2122"/>
        <v/>
      </c>
      <c r="L1026" s="57" t="str">
        <f t="shared" si="2120"/>
        <v/>
      </c>
      <c r="P1026" s="37">
        <v>147</v>
      </c>
      <c r="S1026" t="str">
        <f t="shared" si="2121"/>
        <v/>
      </c>
      <c r="T1026" s="104"/>
    </row>
    <row r="1027" spans="1:20" hidden="1">
      <c r="A1027" t="str">
        <f t="shared" ca="1" si="2122"/>
        <v/>
      </c>
      <c r="L1027" s="57" t="str">
        <f t="shared" si="2120"/>
        <v/>
      </c>
      <c r="P1027" s="37">
        <v>147</v>
      </c>
      <c r="S1027" t="str">
        <f t="shared" si="2121"/>
        <v/>
      </c>
      <c r="T1027" s="104"/>
    </row>
    <row r="1028" spans="1:20" hidden="1">
      <c r="A1028" t="str">
        <f t="shared" ca="1" si="2122"/>
        <v/>
      </c>
      <c r="L1028" s="57" t="str">
        <f t="shared" si="2120"/>
        <v/>
      </c>
      <c r="S1028" t="str">
        <f t="shared" si="2121"/>
        <v/>
      </c>
      <c r="T1028" s="104"/>
    </row>
    <row r="1029" spans="1:20" hidden="1">
      <c r="A1029" t="str">
        <f t="shared" ca="1" si="2122"/>
        <v/>
      </c>
      <c r="L1029" s="57" t="str">
        <f t="shared" si="2120"/>
        <v/>
      </c>
      <c r="P1029" s="37">
        <v>148</v>
      </c>
      <c r="S1029" t="str">
        <f t="shared" si="2121"/>
        <v/>
      </c>
      <c r="T1029" s="104"/>
    </row>
    <row r="1030" spans="1:20" hidden="1">
      <c r="A1030" t="str">
        <f t="shared" ca="1" si="2122"/>
        <v/>
      </c>
      <c r="L1030" s="57" t="str">
        <f t="shared" si="2120"/>
        <v/>
      </c>
      <c r="P1030" s="37">
        <v>148</v>
      </c>
      <c r="S1030" t="str">
        <f t="shared" si="2121"/>
        <v/>
      </c>
      <c r="T1030" s="104"/>
    </row>
    <row r="1031" spans="1:20" hidden="1">
      <c r="A1031" t="str">
        <f t="shared" ca="1" si="2122"/>
        <v/>
      </c>
      <c r="L1031" s="57" t="str">
        <f t="shared" si="2120"/>
        <v/>
      </c>
      <c r="P1031" s="37">
        <v>148</v>
      </c>
      <c r="S1031" t="str">
        <f t="shared" si="2121"/>
        <v/>
      </c>
      <c r="T1031" s="104"/>
    </row>
    <row r="1032" spans="1:20" hidden="1">
      <c r="A1032" t="str">
        <f t="shared" ca="1" si="2122"/>
        <v/>
      </c>
      <c r="L1032" s="57" t="str">
        <f t="shared" si="2120"/>
        <v/>
      </c>
      <c r="P1032" s="37">
        <v>148</v>
      </c>
      <c r="S1032" t="str">
        <f t="shared" si="2121"/>
        <v/>
      </c>
      <c r="T1032" s="104"/>
    </row>
    <row r="1033" spans="1:20" hidden="1">
      <c r="A1033" t="str">
        <f t="shared" ca="1" si="2122"/>
        <v/>
      </c>
      <c r="L1033" s="57" t="str">
        <f t="shared" si="2120"/>
        <v/>
      </c>
      <c r="S1033" t="str">
        <f t="shared" si="2121"/>
        <v/>
      </c>
      <c r="T1033" s="104"/>
    </row>
    <row r="1034" spans="1:20" hidden="1">
      <c r="A1034" t="str">
        <f t="shared" ca="1" si="2122"/>
        <v/>
      </c>
      <c r="L1034" s="57" t="str">
        <f t="shared" si="2120"/>
        <v/>
      </c>
      <c r="P1034" s="37">
        <v>149</v>
      </c>
      <c r="S1034" t="str">
        <f t="shared" si="2121"/>
        <v/>
      </c>
      <c r="T1034" s="104"/>
    </row>
    <row r="1035" spans="1:20" hidden="1">
      <c r="A1035" t="str">
        <f t="shared" ca="1" si="2122"/>
        <v/>
      </c>
      <c r="L1035" s="57" t="str">
        <f t="shared" si="2120"/>
        <v/>
      </c>
      <c r="P1035" s="37">
        <v>149</v>
      </c>
      <c r="S1035" t="str">
        <f t="shared" si="2121"/>
        <v/>
      </c>
      <c r="T1035" s="104"/>
    </row>
    <row r="1036" spans="1:20" hidden="1">
      <c r="A1036" t="str">
        <f t="shared" ca="1" si="2122"/>
        <v/>
      </c>
      <c r="L1036" s="57" t="str">
        <f t="shared" si="2120"/>
        <v/>
      </c>
      <c r="P1036" s="37">
        <v>149</v>
      </c>
      <c r="S1036" t="str">
        <f t="shared" si="2121"/>
        <v/>
      </c>
      <c r="T1036" s="104"/>
    </row>
    <row r="1037" spans="1:20" hidden="1">
      <c r="A1037" t="str">
        <f t="shared" ca="1" si="2122"/>
        <v/>
      </c>
      <c r="L1037" s="57" t="str">
        <f t="shared" si="2120"/>
        <v/>
      </c>
      <c r="P1037" s="37">
        <v>149</v>
      </c>
      <c r="S1037" t="str">
        <f t="shared" si="2121"/>
        <v/>
      </c>
      <c r="T1037" s="104"/>
    </row>
    <row r="1038" spans="1:20" hidden="1">
      <c r="A1038" t="str">
        <f t="shared" ca="1" si="2122"/>
        <v/>
      </c>
      <c r="L1038" s="57" t="str">
        <f t="shared" si="2120"/>
        <v/>
      </c>
      <c r="S1038" t="str">
        <f t="shared" si="2121"/>
        <v/>
      </c>
      <c r="T1038" s="104"/>
    </row>
    <row r="1039" spans="1:20" hidden="1">
      <c r="A1039" t="str">
        <f t="shared" ca="1" si="2122"/>
        <v/>
      </c>
      <c r="L1039" s="57" t="str">
        <f t="shared" si="2120"/>
        <v/>
      </c>
      <c r="P1039" s="37">
        <v>150</v>
      </c>
      <c r="S1039" t="str">
        <f t="shared" si="2121"/>
        <v/>
      </c>
      <c r="T1039" s="104"/>
    </row>
    <row r="1040" spans="1:20" hidden="1">
      <c r="A1040" t="str">
        <f t="shared" ca="1" si="2122"/>
        <v/>
      </c>
      <c r="L1040" s="57" t="str">
        <f t="shared" si="2120"/>
        <v/>
      </c>
      <c r="P1040" s="37">
        <v>150</v>
      </c>
      <c r="S1040" t="str">
        <f t="shared" si="2121"/>
        <v/>
      </c>
      <c r="T1040" s="104"/>
    </row>
    <row r="1041" spans="1:20" hidden="1">
      <c r="A1041" t="str">
        <f t="shared" ca="1" si="2122"/>
        <v/>
      </c>
      <c r="L1041" s="57" t="str">
        <f t="shared" si="2120"/>
        <v/>
      </c>
      <c r="P1041" s="37">
        <v>150</v>
      </c>
      <c r="S1041" t="str">
        <f t="shared" si="2121"/>
        <v/>
      </c>
      <c r="T1041" s="104"/>
    </row>
    <row r="1042" spans="1:20" hidden="1">
      <c r="A1042" t="str">
        <f t="shared" ca="1" si="2122"/>
        <v/>
      </c>
      <c r="L1042" s="57" t="str">
        <f t="shared" si="2120"/>
        <v/>
      </c>
      <c r="P1042" s="37">
        <v>150</v>
      </c>
      <c r="S1042" t="str">
        <f t="shared" si="2121"/>
        <v/>
      </c>
      <c r="T1042" s="104"/>
    </row>
    <row r="1043" spans="1:20" hidden="1">
      <c r="A1043" t="str">
        <f t="shared" ca="1" si="2122"/>
        <v/>
      </c>
      <c r="L1043" s="57" t="str">
        <f t="shared" si="2120"/>
        <v/>
      </c>
      <c r="S1043" t="str">
        <f t="shared" si="2121"/>
        <v/>
      </c>
      <c r="T1043" s="104"/>
    </row>
    <row r="1044" spans="1:20" hidden="1">
      <c r="A1044" t="str">
        <f t="shared" ca="1" si="2122"/>
        <v/>
      </c>
      <c r="L1044" s="57" t="str">
        <f t="shared" ref="L1044:L1107" si="2123">IF(OR(S1044="370",S1044="371",S1044="372",S1044="373",S1044="374",S1044="375",S1044="376",S1044="377",S1044="378",S1044="379",S1044="380",S1044="039",S1044="389"),"農集","")</f>
        <v/>
      </c>
      <c r="P1044" s="37">
        <v>151</v>
      </c>
      <c r="S1044" t="str">
        <f t="shared" ref="S1044:S1107" si="2124">IF(C1044="","",LEFT(TEXT(C1044,"000000000"),3))</f>
        <v/>
      </c>
      <c r="T1044" s="104"/>
    </row>
    <row r="1045" spans="1:20" hidden="1">
      <c r="A1045" t="str">
        <f t="shared" ca="1" si="2122"/>
        <v/>
      </c>
      <c r="L1045" s="57" t="str">
        <f t="shared" si="2123"/>
        <v/>
      </c>
      <c r="P1045" s="37">
        <v>151</v>
      </c>
      <c r="S1045" t="str">
        <f t="shared" si="2124"/>
        <v/>
      </c>
      <c r="T1045" s="104"/>
    </row>
    <row r="1046" spans="1:20" hidden="1">
      <c r="A1046" t="str">
        <f t="shared" ca="1" si="2122"/>
        <v/>
      </c>
      <c r="L1046" s="57" t="str">
        <f t="shared" si="2123"/>
        <v/>
      </c>
      <c r="P1046" s="37">
        <v>151</v>
      </c>
      <c r="S1046" t="str">
        <f t="shared" si="2124"/>
        <v/>
      </c>
      <c r="T1046" s="104"/>
    </row>
    <row r="1047" spans="1:20" hidden="1">
      <c r="A1047" t="str">
        <f t="shared" ca="1" si="2122"/>
        <v/>
      </c>
      <c r="L1047" s="57" t="str">
        <f t="shared" si="2123"/>
        <v/>
      </c>
      <c r="P1047" s="37">
        <v>151</v>
      </c>
      <c r="S1047" t="str">
        <f t="shared" si="2124"/>
        <v/>
      </c>
      <c r="T1047" s="104"/>
    </row>
    <row r="1048" spans="1:20" hidden="1">
      <c r="A1048" t="str">
        <f t="shared" ca="1" si="2122"/>
        <v/>
      </c>
      <c r="L1048" s="57" t="str">
        <f t="shared" si="2123"/>
        <v/>
      </c>
      <c r="S1048" t="str">
        <f t="shared" si="2124"/>
        <v/>
      </c>
      <c r="T1048" s="104"/>
    </row>
    <row r="1049" spans="1:20" hidden="1">
      <c r="A1049" t="str">
        <f t="shared" ca="1" si="2122"/>
        <v/>
      </c>
      <c r="L1049" s="57" t="str">
        <f t="shared" si="2123"/>
        <v/>
      </c>
      <c r="P1049" s="37">
        <v>152</v>
      </c>
      <c r="S1049" t="str">
        <f t="shared" si="2124"/>
        <v/>
      </c>
      <c r="T1049" s="104"/>
    </row>
    <row r="1050" spans="1:20" hidden="1">
      <c r="A1050" t="str">
        <f t="shared" ca="1" si="2122"/>
        <v/>
      </c>
      <c r="L1050" s="57" t="str">
        <f t="shared" si="2123"/>
        <v/>
      </c>
      <c r="P1050" s="37">
        <v>152</v>
      </c>
      <c r="S1050" t="str">
        <f t="shared" si="2124"/>
        <v/>
      </c>
      <c r="T1050" s="104"/>
    </row>
    <row r="1051" spans="1:20" hidden="1">
      <c r="A1051" t="str">
        <f t="shared" ca="1" si="2122"/>
        <v/>
      </c>
      <c r="L1051" s="57" t="str">
        <f t="shared" si="2123"/>
        <v/>
      </c>
      <c r="P1051" s="37">
        <v>152</v>
      </c>
      <c r="S1051" t="str">
        <f t="shared" si="2124"/>
        <v/>
      </c>
      <c r="T1051" s="104"/>
    </row>
    <row r="1052" spans="1:20" hidden="1">
      <c r="A1052" t="str">
        <f t="shared" ca="1" si="2122"/>
        <v/>
      </c>
      <c r="L1052" s="57" t="str">
        <f t="shared" si="2123"/>
        <v/>
      </c>
      <c r="P1052" s="37">
        <v>152</v>
      </c>
      <c r="S1052" t="str">
        <f t="shared" si="2124"/>
        <v/>
      </c>
      <c r="T1052" s="104"/>
    </row>
    <row r="1053" spans="1:20" hidden="1">
      <c r="A1053" t="str">
        <f t="shared" ca="1" si="2122"/>
        <v/>
      </c>
      <c r="L1053" s="57" t="str">
        <f t="shared" si="2123"/>
        <v/>
      </c>
      <c r="S1053" t="str">
        <f t="shared" si="2124"/>
        <v/>
      </c>
      <c r="T1053" s="104"/>
    </row>
    <row r="1054" spans="1:20" hidden="1">
      <c r="A1054" t="str">
        <f t="shared" ca="1" si="2122"/>
        <v/>
      </c>
      <c r="L1054" s="57" t="str">
        <f t="shared" si="2123"/>
        <v/>
      </c>
      <c r="P1054" s="37">
        <v>153</v>
      </c>
      <c r="S1054" t="str">
        <f t="shared" si="2124"/>
        <v/>
      </c>
      <c r="T1054" s="104"/>
    </row>
    <row r="1055" spans="1:20" hidden="1">
      <c r="A1055" t="str">
        <f t="shared" ca="1" si="2122"/>
        <v/>
      </c>
      <c r="L1055" s="57" t="str">
        <f t="shared" si="2123"/>
        <v/>
      </c>
      <c r="P1055" s="37">
        <v>153</v>
      </c>
      <c r="S1055" t="str">
        <f t="shared" si="2124"/>
        <v/>
      </c>
      <c r="T1055" s="104"/>
    </row>
    <row r="1056" spans="1:20" hidden="1">
      <c r="A1056" t="str">
        <f t="shared" ca="1" si="2122"/>
        <v/>
      </c>
      <c r="L1056" s="57" t="str">
        <f t="shared" si="2123"/>
        <v/>
      </c>
      <c r="P1056" s="37">
        <v>153</v>
      </c>
      <c r="S1056" t="str">
        <f t="shared" si="2124"/>
        <v/>
      </c>
      <c r="T1056" s="104"/>
    </row>
    <row r="1057" spans="1:20" hidden="1">
      <c r="A1057" t="str">
        <f t="shared" ca="1" si="2122"/>
        <v/>
      </c>
      <c r="L1057" s="57" t="str">
        <f t="shared" si="2123"/>
        <v/>
      </c>
      <c r="P1057" s="37">
        <v>153</v>
      </c>
      <c r="S1057" t="str">
        <f t="shared" si="2124"/>
        <v/>
      </c>
      <c r="T1057" s="104"/>
    </row>
    <row r="1058" spans="1:20" hidden="1">
      <c r="A1058" t="str">
        <f t="shared" ca="1" si="2122"/>
        <v/>
      </c>
      <c r="L1058" s="57" t="str">
        <f t="shared" si="2123"/>
        <v/>
      </c>
      <c r="S1058" t="str">
        <f t="shared" si="2124"/>
        <v/>
      </c>
      <c r="T1058" s="104"/>
    </row>
    <row r="1059" spans="1:20" hidden="1">
      <c r="A1059" t="str">
        <f t="shared" ca="1" si="2122"/>
        <v/>
      </c>
      <c r="L1059" s="57" t="str">
        <f t="shared" si="2123"/>
        <v/>
      </c>
      <c r="P1059" s="37">
        <v>154</v>
      </c>
      <c r="S1059" t="str">
        <f t="shared" si="2124"/>
        <v/>
      </c>
      <c r="T1059" s="104"/>
    </row>
    <row r="1060" spans="1:20" hidden="1">
      <c r="A1060" t="str">
        <f t="shared" ca="1" si="2122"/>
        <v/>
      </c>
      <c r="L1060" s="57" t="str">
        <f t="shared" si="2123"/>
        <v/>
      </c>
      <c r="P1060" s="37">
        <v>154</v>
      </c>
      <c r="S1060" t="str">
        <f t="shared" si="2124"/>
        <v/>
      </c>
      <c r="T1060" s="104"/>
    </row>
    <row r="1061" spans="1:20" hidden="1">
      <c r="A1061" t="str">
        <f t="shared" ca="1" si="2122"/>
        <v/>
      </c>
      <c r="L1061" s="57" t="str">
        <f t="shared" si="2123"/>
        <v/>
      </c>
      <c r="P1061" s="37">
        <v>154</v>
      </c>
      <c r="S1061" t="str">
        <f t="shared" si="2124"/>
        <v/>
      </c>
      <c r="T1061" s="104"/>
    </row>
    <row r="1062" spans="1:20" hidden="1">
      <c r="A1062" t="str">
        <f t="shared" ca="1" si="2122"/>
        <v/>
      </c>
      <c r="L1062" s="57" t="str">
        <f t="shared" si="2123"/>
        <v/>
      </c>
      <c r="P1062" s="37">
        <v>154</v>
      </c>
      <c r="S1062" t="str">
        <f t="shared" si="2124"/>
        <v/>
      </c>
      <c r="T1062" s="104"/>
    </row>
    <row r="1063" spans="1:20" hidden="1">
      <c r="A1063" t="str">
        <f t="shared" ca="1" si="2122"/>
        <v/>
      </c>
      <c r="L1063" s="57" t="str">
        <f t="shared" si="2123"/>
        <v/>
      </c>
      <c r="S1063" t="str">
        <f t="shared" si="2124"/>
        <v/>
      </c>
      <c r="T1063" s="104"/>
    </row>
    <row r="1064" spans="1:20" hidden="1">
      <c r="A1064" t="str">
        <f t="shared" ca="1" si="2122"/>
        <v/>
      </c>
      <c r="L1064" s="57" t="str">
        <f t="shared" si="2123"/>
        <v/>
      </c>
      <c r="P1064" s="37">
        <v>155</v>
      </c>
      <c r="S1064" t="str">
        <f t="shared" si="2124"/>
        <v/>
      </c>
      <c r="T1064" s="104"/>
    </row>
    <row r="1065" spans="1:20" hidden="1">
      <c r="A1065" t="str">
        <f t="shared" ca="1" si="2122"/>
        <v/>
      </c>
      <c r="L1065" s="57" t="str">
        <f t="shared" si="2123"/>
        <v/>
      </c>
      <c r="P1065" s="37">
        <v>155</v>
      </c>
      <c r="S1065" t="str">
        <f t="shared" si="2124"/>
        <v/>
      </c>
      <c r="T1065" s="104"/>
    </row>
    <row r="1066" spans="1:20" hidden="1">
      <c r="A1066" t="str">
        <f t="shared" ca="1" si="2122"/>
        <v/>
      </c>
      <c r="L1066" s="57" t="str">
        <f t="shared" si="2123"/>
        <v/>
      </c>
      <c r="P1066" s="37">
        <v>155</v>
      </c>
      <c r="S1066" t="str">
        <f t="shared" si="2124"/>
        <v/>
      </c>
      <c r="T1066" s="104"/>
    </row>
    <row r="1067" spans="1:20" hidden="1">
      <c r="A1067" t="str">
        <f t="shared" ca="1" si="2122"/>
        <v/>
      </c>
      <c r="L1067" s="57" t="str">
        <f t="shared" si="2123"/>
        <v/>
      </c>
      <c r="P1067" s="37">
        <v>155</v>
      </c>
      <c r="S1067" t="str">
        <f t="shared" si="2124"/>
        <v/>
      </c>
      <c r="T1067" s="104"/>
    </row>
    <row r="1068" spans="1:20" hidden="1">
      <c r="A1068" t="str">
        <f t="shared" ca="1" si="2122"/>
        <v/>
      </c>
      <c r="L1068" s="57" t="str">
        <f t="shared" si="2123"/>
        <v/>
      </c>
      <c r="S1068" t="str">
        <f t="shared" si="2124"/>
        <v/>
      </c>
      <c r="T1068" s="104"/>
    </row>
    <row r="1069" spans="1:20" hidden="1">
      <c r="A1069" t="str">
        <f t="shared" ca="1" si="2122"/>
        <v/>
      </c>
      <c r="L1069" s="57" t="str">
        <f t="shared" si="2123"/>
        <v/>
      </c>
      <c r="P1069" s="37">
        <v>156</v>
      </c>
      <c r="S1069" t="str">
        <f t="shared" si="2124"/>
        <v/>
      </c>
      <c r="T1069" s="104"/>
    </row>
    <row r="1070" spans="1:20" hidden="1">
      <c r="A1070" t="str">
        <f t="shared" ref="A1070:A1133" ca="1" si="2125">IF(B1070="","",INDIRECT("減額一覧!B"&amp;$P1070))</f>
        <v/>
      </c>
      <c r="L1070" s="57" t="str">
        <f t="shared" si="2123"/>
        <v/>
      </c>
      <c r="P1070" s="37">
        <v>156</v>
      </c>
      <c r="S1070" t="str">
        <f t="shared" si="2124"/>
        <v/>
      </c>
      <c r="T1070" s="104"/>
    </row>
    <row r="1071" spans="1:20" hidden="1">
      <c r="A1071" t="str">
        <f t="shared" ca="1" si="2125"/>
        <v/>
      </c>
      <c r="L1071" s="57" t="str">
        <f t="shared" si="2123"/>
        <v/>
      </c>
      <c r="P1071" s="37">
        <v>156</v>
      </c>
      <c r="S1071" t="str">
        <f t="shared" si="2124"/>
        <v/>
      </c>
      <c r="T1071" s="104"/>
    </row>
    <row r="1072" spans="1:20" hidden="1">
      <c r="A1072" t="str">
        <f t="shared" ca="1" si="2125"/>
        <v/>
      </c>
      <c r="L1072" s="57" t="str">
        <f t="shared" si="2123"/>
        <v/>
      </c>
      <c r="P1072" s="37">
        <v>156</v>
      </c>
      <c r="S1072" t="str">
        <f t="shared" si="2124"/>
        <v/>
      </c>
      <c r="T1072" s="104"/>
    </row>
    <row r="1073" spans="1:20" hidden="1">
      <c r="A1073" t="str">
        <f t="shared" ca="1" si="2125"/>
        <v/>
      </c>
      <c r="L1073" s="57" t="str">
        <f t="shared" si="2123"/>
        <v/>
      </c>
      <c r="S1073" t="str">
        <f t="shared" si="2124"/>
        <v/>
      </c>
      <c r="T1073" s="104"/>
    </row>
    <row r="1074" spans="1:20" hidden="1">
      <c r="A1074" t="str">
        <f t="shared" ca="1" si="2125"/>
        <v/>
      </c>
      <c r="L1074" s="57" t="str">
        <f t="shared" si="2123"/>
        <v/>
      </c>
      <c r="P1074" s="37">
        <v>157</v>
      </c>
      <c r="S1074" t="str">
        <f t="shared" si="2124"/>
        <v/>
      </c>
      <c r="T1074" s="104"/>
    </row>
    <row r="1075" spans="1:20" hidden="1">
      <c r="A1075" t="str">
        <f t="shared" ca="1" si="2125"/>
        <v/>
      </c>
      <c r="L1075" s="57" t="str">
        <f t="shared" si="2123"/>
        <v/>
      </c>
      <c r="P1075" s="37">
        <v>157</v>
      </c>
      <c r="S1075" t="str">
        <f t="shared" si="2124"/>
        <v/>
      </c>
      <c r="T1075" s="104"/>
    </row>
    <row r="1076" spans="1:20" hidden="1">
      <c r="A1076" t="str">
        <f t="shared" ca="1" si="2125"/>
        <v/>
      </c>
      <c r="L1076" s="57" t="str">
        <f t="shared" si="2123"/>
        <v/>
      </c>
      <c r="P1076" s="37">
        <v>157</v>
      </c>
      <c r="S1076" t="str">
        <f t="shared" si="2124"/>
        <v/>
      </c>
      <c r="T1076" s="104"/>
    </row>
    <row r="1077" spans="1:20" hidden="1">
      <c r="A1077" t="str">
        <f t="shared" ca="1" si="2125"/>
        <v/>
      </c>
      <c r="L1077" s="57" t="str">
        <f t="shared" si="2123"/>
        <v/>
      </c>
      <c r="P1077" s="37">
        <v>157</v>
      </c>
      <c r="S1077" t="str">
        <f t="shared" si="2124"/>
        <v/>
      </c>
      <c r="T1077" s="104"/>
    </row>
    <row r="1078" spans="1:20" hidden="1">
      <c r="A1078" t="str">
        <f t="shared" ca="1" si="2125"/>
        <v/>
      </c>
      <c r="L1078" s="57" t="str">
        <f t="shared" si="2123"/>
        <v/>
      </c>
      <c r="S1078" t="str">
        <f t="shared" si="2124"/>
        <v/>
      </c>
      <c r="T1078" s="104"/>
    </row>
    <row r="1079" spans="1:20" hidden="1">
      <c r="A1079" t="str">
        <f t="shared" ca="1" si="2125"/>
        <v/>
      </c>
      <c r="L1079" s="57" t="str">
        <f t="shared" si="2123"/>
        <v/>
      </c>
      <c r="P1079" s="37">
        <v>158</v>
      </c>
      <c r="S1079" t="str">
        <f t="shared" si="2124"/>
        <v/>
      </c>
      <c r="T1079" s="104"/>
    </row>
    <row r="1080" spans="1:20" hidden="1">
      <c r="A1080" t="str">
        <f t="shared" ca="1" si="2125"/>
        <v/>
      </c>
      <c r="L1080" s="57" t="str">
        <f t="shared" si="2123"/>
        <v/>
      </c>
      <c r="P1080" s="37">
        <v>158</v>
      </c>
      <c r="S1080" t="str">
        <f t="shared" si="2124"/>
        <v/>
      </c>
      <c r="T1080" s="104"/>
    </row>
    <row r="1081" spans="1:20" hidden="1">
      <c r="A1081" t="str">
        <f t="shared" ca="1" si="2125"/>
        <v/>
      </c>
      <c r="L1081" s="57" t="str">
        <f t="shared" si="2123"/>
        <v/>
      </c>
      <c r="P1081" s="37">
        <v>158</v>
      </c>
      <c r="S1081" t="str">
        <f t="shared" si="2124"/>
        <v/>
      </c>
      <c r="T1081" s="104"/>
    </row>
    <row r="1082" spans="1:20" hidden="1">
      <c r="A1082" t="str">
        <f t="shared" ca="1" si="2125"/>
        <v/>
      </c>
      <c r="L1082" s="57" t="str">
        <f t="shared" si="2123"/>
        <v/>
      </c>
      <c r="P1082" s="37">
        <v>158</v>
      </c>
      <c r="S1082" t="str">
        <f t="shared" si="2124"/>
        <v/>
      </c>
      <c r="T1082" s="104"/>
    </row>
    <row r="1083" spans="1:20" hidden="1">
      <c r="A1083" t="str">
        <f t="shared" ca="1" si="2125"/>
        <v/>
      </c>
      <c r="L1083" s="57" t="str">
        <f t="shared" si="2123"/>
        <v/>
      </c>
      <c r="S1083" t="str">
        <f t="shared" si="2124"/>
        <v/>
      </c>
      <c r="T1083" s="104"/>
    </row>
    <row r="1084" spans="1:20" hidden="1">
      <c r="A1084" t="str">
        <f t="shared" ca="1" si="2125"/>
        <v/>
      </c>
      <c r="L1084" s="57" t="str">
        <f t="shared" si="2123"/>
        <v/>
      </c>
      <c r="P1084" s="37">
        <v>159</v>
      </c>
      <c r="S1084" t="str">
        <f t="shared" si="2124"/>
        <v/>
      </c>
      <c r="T1084" s="104"/>
    </row>
    <row r="1085" spans="1:20" hidden="1">
      <c r="A1085" t="str">
        <f t="shared" ca="1" si="2125"/>
        <v/>
      </c>
      <c r="L1085" s="57" t="str">
        <f t="shared" si="2123"/>
        <v/>
      </c>
      <c r="P1085" s="37">
        <v>159</v>
      </c>
      <c r="S1085" t="str">
        <f t="shared" si="2124"/>
        <v/>
      </c>
      <c r="T1085" s="104"/>
    </row>
    <row r="1086" spans="1:20" hidden="1">
      <c r="A1086" t="str">
        <f t="shared" ca="1" si="2125"/>
        <v/>
      </c>
      <c r="L1086" s="57" t="str">
        <f t="shared" si="2123"/>
        <v/>
      </c>
      <c r="P1086" s="37">
        <v>159</v>
      </c>
      <c r="S1086" t="str">
        <f t="shared" si="2124"/>
        <v/>
      </c>
      <c r="T1086" s="104"/>
    </row>
    <row r="1087" spans="1:20" hidden="1">
      <c r="A1087" t="str">
        <f t="shared" ca="1" si="2125"/>
        <v/>
      </c>
      <c r="L1087" s="57" t="str">
        <f t="shared" si="2123"/>
        <v/>
      </c>
      <c r="P1087" s="37">
        <v>159</v>
      </c>
      <c r="S1087" t="str">
        <f t="shared" si="2124"/>
        <v/>
      </c>
      <c r="T1087" s="104"/>
    </row>
    <row r="1088" spans="1:20" hidden="1">
      <c r="A1088" t="str">
        <f t="shared" ca="1" si="2125"/>
        <v/>
      </c>
      <c r="L1088" s="57" t="str">
        <f t="shared" si="2123"/>
        <v/>
      </c>
      <c r="S1088" t="str">
        <f t="shared" si="2124"/>
        <v/>
      </c>
      <c r="T1088" s="104"/>
    </row>
    <row r="1089" spans="1:20" hidden="1">
      <c r="A1089" t="str">
        <f t="shared" ca="1" si="2125"/>
        <v/>
      </c>
      <c r="L1089" s="57" t="str">
        <f t="shared" si="2123"/>
        <v/>
      </c>
      <c r="P1089" s="37">
        <v>160</v>
      </c>
      <c r="S1089" t="str">
        <f t="shared" si="2124"/>
        <v/>
      </c>
      <c r="T1089" s="104"/>
    </row>
    <row r="1090" spans="1:20" hidden="1">
      <c r="A1090" t="str">
        <f t="shared" ca="1" si="2125"/>
        <v/>
      </c>
      <c r="L1090" s="57" t="str">
        <f t="shared" si="2123"/>
        <v/>
      </c>
      <c r="P1090" s="37">
        <v>160</v>
      </c>
      <c r="S1090" t="str">
        <f t="shared" si="2124"/>
        <v/>
      </c>
      <c r="T1090" s="104"/>
    </row>
    <row r="1091" spans="1:20" hidden="1">
      <c r="A1091" t="str">
        <f t="shared" ca="1" si="2125"/>
        <v/>
      </c>
      <c r="L1091" s="57" t="str">
        <f t="shared" si="2123"/>
        <v/>
      </c>
      <c r="P1091" s="37">
        <v>160</v>
      </c>
      <c r="S1091" t="str">
        <f t="shared" si="2124"/>
        <v/>
      </c>
      <c r="T1091" s="104"/>
    </row>
    <row r="1092" spans="1:20" hidden="1">
      <c r="A1092" t="str">
        <f t="shared" ca="1" si="2125"/>
        <v/>
      </c>
      <c r="L1092" s="57" t="str">
        <f t="shared" si="2123"/>
        <v/>
      </c>
      <c r="P1092" s="37">
        <v>160</v>
      </c>
      <c r="S1092" t="str">
        <f t="shared" si="2124"/>
        <v/>
      </c>
      <c r="T1092" s="104"/>
    </row>
    <row r="1093" spans="1:20" hidden="1">
      <c r="A1093" t="str">
        <f t="shared" ca="1" si="2125"/>
        <v/>
      </c>
      <c r="L1093" s="57" t="str">
        <f t="shared" si="2123"/>
        <v/>
      </c>
      <c r="S1093" t="str">
        <f t="shared" si="2124"/>
        <v/>
      </c>
      <c r="T1093" s="104"/>
    </row>
    <row r="1094" spans="1:20" hidden="1">
      <c r="A1094" t="str">
        <f t="shared" ca="1" si="2125"/>
        <v/>
      </c>
      <c r="L1094" s="57" t="str">
        <f t="shared" si="2123"/>
        <v/>
      </c>
      <c r="P1094" s="37">
        <v>161</v>
      </c>
      <c r="S1094" t="str">
        <f t="shared" si="2124"/>
        <v/>
      </c>
      <c r="T1094" s="104"/>
    </row>
    <row r="1095" spans="1:20" hidden="1">
      <c r="A1095" t="str">
        <f t="shared" ca="1" si="2125"/>
        <v/>
      </c>
      <c r="L1095" s="57" t="str">
        <f t="shared" si="2123"/>
        <v/>
      </c>
      <c r="P1095" s="37">
        <v>161</v>
      </c>
      <c r="S1095" t="str">
        <f t="shared" si="2124"/>
        <v/>
      </c>
      <c r="T1095" s="104"/>
    </row>
    <row r="1096" spans="1:20" hidden="1">
      <c r="A1096" t="str">
        <f t="shared" ca="1" si="2125"/>
        <v/>
      </c>
      <c r="L1096" s="57" t="str">
        <f t="shared" si="2123"/>
        <v/>
      </c>
      <c r="P1096" s="37">
        <v>161</v>
      </c>
      <c r="S1096" t="str">
        <f t="shared" si="2124"/>
        <v/>
      </c>
      <c r="T1096" s="104"/>
    </row>
    <row r="1097" spans="1:20" hidden="1">
      <c r="A1097" t="str">
        <f t="shared" ca="1" si="2125"/>
        <v/>
      </c>
      <c r="L1097" s="57" t="str">
        <f t="shared" si="2123"/>
        <v/>
      </c>
      <c r="P1097" s="37">
        <v>161</v>
      </c>
      <c r="S1097" t="str">
        <f t="shared" si="2124"/>
        <v/>
      </c>
      <c r="T1097" s="104"/>
    </row>
    <row r="1098" spans="1:20" hidden="1">
      <c r="A1098" t="str">
        <f t="shared" ca="1" si="2125"/>
        <v/>
      </c>
      <c r="L1098" s="57" t="str">
        <f t="shared" si="2123"/>
        <v/>
      </c>
      <c r="S1098" t="str">
        <f t="shared" si="2124"/>
        <v/>
      </c>
      <c r="T1098" s="104"/>
    </row>
    <row r="1099" spans="1:20" hidden="1">
      <c r="A1099" t="str">
        <f t="shared" ca="1" si="2125"/>
        <v/>
      </c>
      <c r="L1099" s="57" t="str">
        <f t="shared" si="2123"/>
        <v/>
      </c>
      <c r="P1099" s="37">
        <v>162</v>
      </c>
      <c r="S1099" t="str">
        <f t="shared" si="2124"/>
        <v/>
      </c>
      <c r="T1099" s="104"/>
    </row>
    <row r="1100" spans="1:20" hidden="1">
      <c r="A1100" t="str">
        <f t="shared" ca="1" si="2125"/>
        <v/>
      </c>
      <c r="L1100" s="57" t="str">
        <f t="shared" si="2123"/>
        <v/>
      </c>
      <c r="P1100" s="37">
        <v>162</v>
      </c>
      <c r="S1100" t="str">
        <f t="shared" si="2124"/>
        <v/>
      </c>
      <c r="T1100" s="104"/>
    </row>
    <row r="1101" spans="1:20" hidden="1">
      <c r="A1101" t="str">
        <f t="shared" ca="1" si="2125"/>
        <v/>
      </c>
      <c r="L1101" s="57" t="str">
        <f t="shared" si="2123"/>
        <v/>
      </c>
      <c r="P1101" s="37">
        <v>162</v>
      </c>
      <c r="S1101" t="str">
        <f t="shared" si="2124"/>
        <v/>
      </c>
      <c r="T1101" s="104"/>
    </row>
    <row r="1102" spans="1:20" hidden="1">
      <c r="A1102" t="str">
        <f t="shared" ca="1" si="2125"/>
        <v/>
      </c>
      <c r="L1102" s="57" t="str">
        <f t="shared" si="2123"/>
        <v/>
      </c>
      <c r="P1102" s="37">
        <v>162</v>
      </c>
      <c r="S1102" t="str">
        <f t="shared" si="2124"/>
        <v/>
      </c>
      <c r="T1102" s="104"/>
    </row>
    <row r="1103" spans="1:20" hidden="1">
      <c r="A1103" t="str">
        <f t="shared" ca="1" si="2125"/>
        <v/>
      </c>
      <c r="L1103" s="57" t="str">
        <f t="shared" si="2123"/>
        <v/>
      </c>
      <c r="S1103" t="str">
        <f t="shared" si="2124"/>
        <v/>
      </c>
      <c r="T1103" s="104"/>
    </row>
    <row r="1104" spans="1:20" hidden="1">
      <c r="A1104" t="str">
        <f t="shared" ca="1" si="2125"/>
        <v/>
      </c>
      <c r="L1104" s="57" t="str">
        <f t="shared" si="2123"/>
        <v/>
      </c>
      <c r="P1104" s="37">
        <v>163</v>
      </c>
      <c r="S1104" t="str">
        <f t="shared" si="2124"/>
        <v/>
      </c>
      <c r="T1104" s="104"/>
    </row>
    <row r="1105" spans="1:20" hidden="1">
      <c r="A1105" t="str">
        <f t="shared" ca="1" si="2125"/>
        <v/>
      </c>
      <c r="L1105" s="57" t="str">
        <f t="shared" si="2123"/>
        <v/>
      </c>
      <c r="P1105" s="37">
        <v>163</v>
      </c>
      <c r="S1105" t="str">
        <f t="shared" si="2124"/>
        <v/>
      </c>
      <c r="T1105" s="104"/>
    </row>
    <row r="1106" spans="1:20" hidden="1">
      <c r="A1106" t="str">
        <f t="shared" ca="1" si="2125"/>
        <v/>
      </c>
      <c r="L1106" s="57" t="str">
        <f t="shared" si="2123"/>
        <v/>
      </c>
      <c r="P1106" s="37">
        <v>163</v>
      </c>
      <c r="S1106" t="str">
        <f t="shared" si="2124"/>
        <v/>
      </c>
      <c r="T1106" s="104"/>
    </row>
    <row r="1107" spans="1:20" hidden="1">
      <c r="A1107" t="str">
        <f t="shared" ca="1" si="2125"/>
        <v/>
      </c>
      <c r="L1107" s="57" t="str">
        <f t="shared" si="2123"/>
        <v/>
      </c>
      <c r="P1107" s="37">
        <v>163</v>
      </c>
      <c r="S1107" t="str">
        <f t="shared" si="2124"/>
        <v/>
      </c>
      <c r="T1107" s="104"/>
    </row>
    <row r="1108" spans="1:20" hidden="1">
      <c r="A1108" t="str">
        <f t="shared" ca="1" si="2125"/>
        <v/>
      </c>
      <c r="L1108" s="57" t="str">
        <f t="shared" ref="L1108:L1171" si="2126">IF(OR(S1108="370",S1108="371",S1108="372",S1108="373",S1108="374",S1108="375",S1108="376",S1108="377",S1108="378",S1108="379",S1108="380",S1108="039",S1108="389"),"農集","")</f>
        <v/>
      </c>
      <c r="S1108" t="str">
        <f t="shared" ref="S1108:S1171" si="2127">IF(C1108="","",LEFT(TEXT(C1108,"000000000"),3))</f>
        <v/>
      </c>
      <c r="T1108" s="104"/>
    </row>
    <row r="1109" spans="1:20" hidden="1">
      <c r="A1109" t="str">
        <f t="shared" ca="1" si="2125"/>
        <v/>
      </c>
      <c r="L1109" s="57" t="str">
        <f t="shared" si="2126"/>
        <v/>
      </c>
      <c r="P1109" s="37">
        <v>164</v>
      </c>
      <c r="S1109" t="str">
        <f t="shared" si="2127"/>
        <v/>
      </c>
      <c r="T1109" s="104"/>
    </row>
    <row r="1110" spans="1:20" hidden="1">
      <c r="A1110" t="str">
        <f t="shared" ca="1" si="2125"/>
        <v/>
      </c>
      <c r="L1110" s="57" t="str">
        <f t="shared" si="2126"/>
        <v/>
      </c>
      <c r="P1110" s="37">
        <v>164</v>
      </c>
      <c r="S1110" t="str">
        <f t="shared" si="2127"/>
        <v/>
      </c>
      <c r="T1110" s="104"/>
    </row>
    <row r="1111" spans="1:20" hidden="1">
      <c r="A1111" t="str">
        <f t="shared" ca="1" si="2125"/>
        <v/>
      </c>
      <c r="L1111" s="57" t="str">
        <f t="shared" si="2126"/>
        <v/>
      </c>
      <c r="P1111" s="37">
        <v>164</v>
      </c>
      <c r="S1111" t="str">
        <f t="shared" si="2127"/>
        <v/>
      </c>
      <c r="T1111" s="104"/>
    </row>
    <row r="1112" spans="1:20" hidden="1">
      <c r="A1112" t="str">
        <f t="shared" ca="1" si="2125"/>
        <v/>
      </c>
      <c r="L1112" s="57" t="str">
        <f t="shared" si="2126"/>
        <v/>
      </c>
      <c r="P1112" s="37">
        <v>164</v>
      </c>
      <c r="S1112" t="str">
        <f t="shared" si="2127"/>
        <v/>
      </c>
      <c r="T1112" s="104"/>
    </row>
    <row r="1113" spans="1:20" hidden="1">
      <c r="A1113" t="str">
        <f t="shared" ca="1" si="2125"/>
        <v/>
      </c>
      <c r="L1113" s="57" t="str">
        <f t="shared" si="2126"/>
        <v/>
      </c>
      <c r="S1113" t="str">
        <f t="shared" si="2127"/>
        <v/>
      </c>
      <c r="T1113" s="104"/>
    </row>
    <row r="1114" spans="1:20" hidden="1">
      <c r="A1114" t="str">
        <f t="shared" ca="1" si="2125"/>
        <v/>
      </c>
      <c r="L1114" s="57" t="str">
        <f t="shared" si="2126"/>
        <v/>
      </c>
      <c r="P1114" s="37">
        <v>165</v>
      </c>
      <c r="S1114" t="str">
        <f t="shared" si="2127"/>
        <v/>
      </c>
      <c r="T1114" s="104"/>
    </row>
    <row r="1115" spans="1:20" hidden="1">
      <c r="A1115" t="str">
        <f t="shared" ca="1" si="2125"/>
        <v/>
      </c>
      <c r="L1115" s="57" t="str">
        <f t="shared" si="2126"/>
        <v/>
      </c>
      <c r="P1115" s="37">
        <v>165</v>
      </c>
      <c r="S1115" t="str">
        <f t="shared" si="2127"/>
        <v/>
      </c>
      <c r="T1115" s="104"/>
    </row>
    <row r="1116" spans="1:20" hidden="1">
      <c r="A1116" t="str">
        <f t="shared" ca="1" si="2125"/>
        <v/>
      </c>
      <c r="L1116" s="57" t="str">
        <f t="shared" si="2126"/>
        <v/>
      </c>
      <c r="P1116" s="37">
        <v>165</v>
      </c>
      <c r="S1116" t="str">
        <f t="shared" si="2127"/>
        <v/>
      </c>
      <c r="T1116" s="104"/>
    </row>
    <row r="1117" spans="1:20" hidden="1">
      <c r="A1117" t="str">
        <f t="shared" ca="1" si="2125"/>
        <v/>
      </c>
      <c r="L1117" s="57" t="str">
        <f t="shared" si="2126"/>
        <v/>
      </c>
      <c r="P1117" s="37">
        <v>165</v>
      </c>
      <c r="S1117" t="str">
        <f t="shared" si="2127"/>
        <v/>
      </c>
      <c r="T1117" s="104"/>
    </row>
    <row r="1118" spans="1:20" hidden="1">
      <c r="A1118" t="str">
        <f t="shared" ca="1" si="2125"/>
        <v/>
      </c>
      <c r="L1118" s="57" t="str">
        <f t="shared" si="2126"/>
        <v/>
      </c>
      <c r="S1118" t="str">
        <f t="shared" si="2127"/>
        <v/>
      </c>
      <c r="T1118" s="104"/>
    </row>
    <row r="1119" spans="1:20" hidden="1">
      <c r="A1119" t="str">
        <f t="shared" ca="1" si="2125"/>
        <v/>
      </c>
      <c r="L1119" s="57" t="str">
        <f t="shared" si="2126"/>
        <v/>
      </c>
      <c r="P1119" s="37">
        <v>166</v>
      </c>
      <c r="S1119" t="str">
        <f t="shared" si="2127"/>
        <v/>
      </c>
      <c r="T1119" s="104"/>
    </row>
    <row r="1120" spans="1:20" hidden="1">
      <c r="A1120" t="str">
        <f t="shared" ca="1" si="2125"/>
        <v/>
      </c>
      <c r="L1120" s="57" t="str">
        <f t="shared" si="2126"/>
        <v/>
      </c>
      <c r="P1120" s="37">
        <v>166</v>
      </c>
      <c r="S1120" t="str">
        <f t="shared" si="2127"/>
        <v/>
      </c>
      <c r="T1120" s="104"/>
    </row>
    <row r="1121" spans="1:20" hidden="1">
      <c r="A1121" t="str">
        <f t="shared" ca="1" si="2125"/>
        <v/>
      </c>
      <c r="L1121" s="57" t="str">
        <f t="shared" si="2126"/>
        <v/>
      </c>
      <c r="P1121" s="37">
        <v>166</v>
      </c>
      <c r="S1121" t="str">
        <f t="shared" si="2127"/>
        <v/>
      </c>
      <c r="T1121" s="104"/>
    </row>
    <row r="1122" spans="1:20" hidden="1">
      <c r="A1122" t="str">
        <f t="shared" ca="1" si="2125"/>
        <v/>
      </c>
      <c r="L1122" s="57" t="str">
        <f t="shared" si="2126"/>
        <v/>
      </c>
      <c r="P1122" s="37">
        <v>166</v>
      </c>
      <c r="S1122" t="str">
        <f t="shared" si="2127"/>
        <v/>
      </c>
      <c r="T1122" s="104"/>
    </row>
    <row r="1123" spans="1:20" hidden="1">
      <c r="A1123" t="str">
        <f t="shared" ca="1" si="2125"/>
        <v/>
      </c>
      <c r="L1123" s="57" t="str">
        <f t="shared" si="2126"/>
        <v/>
      </c>
      <c r="S1123" t="str">
        <f t="shared" si="2127"/>
        <v/>
      </c>
      <c r="T1123" s="104"/>
    </row>
    <row r="1124" spans="1:20" hidden="1">
      <c r="A1124" t="str">
        <f t="shared" ca="1" si="2125"/>
        <v/>
      </c>
      <c r="L1124" s="57" t="str">
        <f t="shared" si="2126"/>
        <v/>
      </c>
      <c r="P1124" s="37">
        <v>167</v>
      </c>
      <c r="S1124" t="str">
        <f t="shared" si="2127"/>
        <v/>
      </c>
      <c r="T1124" s="104"/>
    </row>
    <row r="1125" spans="1:20" hidden="1">
      <c r="A1125" t="str">
        <f t="shared" ca="1" si="2125"/>
        <v/>
      </c>
      <c r="L1125" s="57" t="str">
        <f t="shared" si="2126"/>
        <v/>
      </c>
      <c r="P1125" s="37">
        <v>167</v>
      </c>
      <c r="S1125" t="str">
        <f t="shared" si="2127"/>
        <v/>
      </c>
      <c r="T1125" s="104"/>
    </row>
    <row r="1126" spans="1:20" hidden="1">
      <c r="A1126" t="str">
        <f t="shared" ca="1" si="2125"/>
        <v/>
      </c>
      <c r="L1126" s="57" t="str">
        <f t="shared" si="2126"/>
        <v/>
      </c>
      <c r="P1126" s="37">
        <v>167</v>
      </c>
      <c r="S1126" t="str">
        <f t="shared" si="2127"/>
        <v/>
      </c>
      <c r="T1126" s="104"/>
    </row>
    <row r="1127" spans="1:20" hidden="1">
      <c r="A1127" t="str">
        <f t="shared" ca="1" si="2125"/>
        <v/>
      </c>
      <c r="L1127" s="57" t="str">
        <f t="shared" si="2126"/>
        <v/>
      </c>
      <c r="P1127" s="37">
        <v>167</v>
      </c>
      <c r="S1127" t="str">
        <f t="shared" si="2127"/>
        <v/>
      </c>
      <c r="T1127" s="104"/>
    </row>
    <row r="1128" spans="1:20" hidden="1">
      <c r="A1128" t="str">
        <f t="shared" ca="1" si="2125"/>
        <v/>
      </c>
      <c r="L1128" s="57" t="str">
        <f t="shared" si="2126"/>
        <v/>
      </c>
      <c r="S1128" t="str">
        <f t="shared" si="2127"/>
        <v/>
      </c>
      <c r="T1128" s="104"/>
    </row>
    <row r="1129" spans="1:20" hidden="1">
      <c r="A1129" t="str">
        <f t="shared" ca="1" si="2125"/>
        <v/>
      </c>
      <c r="L1129" s="57" t="str">
        <f t="shared" si="2126"/>
        <v/>
      </c>
      <c r="P1129" s="37">
        <v>168</v>
      </c>
      <c r="S1129" t="str">
        <f t="shared" si="2127"/>
        <v/>
      </c>
      <c r="T1129" s="104"/>
    </row>
    <row r="1130" spans="1:20" hidden="1">
      <c r="A1130" t="str">
        <f t="shared" ca="1" si="2125"/>
        <v/>
      </c>
      <c r="L1130" s="57" t="str">
        <f t="shared" si="2126"/>
        <v/>
      </c>
      <c r="P1130" s="37">
        <v>168</v>
      </c>
      <c r="S1130" t="str">
        <f t="shared" si="2127"/>
        <v/>
      </c>
      <c r="T1130" s="104"/>
    </row>
    <row r="1131" spans="1:20" hidden="1">
      <c r="A1131" t="str">
        <f t="shared" ca="1" si="2125"/>
        <v/>
      </c>
      <c r="L1131" s="57" t="str">
        <f t="shared" si="2126"/>
        <v/>
      </c>
      <c r="P1131" s="37">
        <v>168</v>
      </c>
      <c r="S1131" t="str">
        <f t="shared" si="2127"/>
        <v/>
      </c>
      <c r="T1131" s="104"/>
    </row>
    <row r="1132" spans="1:20" hidden="1">
      <c r="A1132" t="str">
        <f t="shared" ca="1" si="2125"/>
        <v/>
      </c>
      <c r="L1132" s="57" t="str">
        <f t="shared" si="2126"/>
        <v/>
      </c>
      <c r="P1132" s="37">
        <v>168</v>
      </c>
      <c r="S1132" t="str">
        <f t="shared" si="2127"/>
        <v/>
      </c>
      <c r="T1132" s="104"/>
    </row>
    <row r="1133" spans="1:20" hidden="1">
      <c r="A1133" t="str">
        <f t="shared" ca="1" si="2125"/>
        <v/>
      </c>
      <c r="L1133" s="57" t="str">
        <f t="shared" si="2126"/>
        <v/>
      </c>
      <c r="S1133" t="str">
        <f t="shared" si="2127"/>
        <v/>
      </c>
      <c r="T1133" s="104"/>
    </row>
    <row r="1134" spans="1:20" hidden="1">
      <c r="A1134" t="str">
        <f t="shared" ref="A1134:A1197" ca="1" si="2128">IF(B1134="","",INDIRECT("減額一覧!B"&amp;$P1134))</f>
        <v/>
      </c>
      <c r="L1134" s="57" t="str">
        <f t="shared" si="2126"/>
        <v/>
      </c>
      <c r="P1134" s="37">
        <v>169</v>
      </c>
      <c r="S1134" t="str">
        <f t="shared" si="2127"/>
        <v/>
      </c>
      <c r="T1134" s="104"/>
    </row>
    <row r="1135" spans="1:20" hidden="1">
      <c r="A1135" t="str">
        <f t="shared" ca="1" si="2128"/>
        <v/>
      </c>
      <c r="L1135" s="57" t="str">
        <f t="shared" si="2126"/>
        <v/>
      </c>
      <c r="P1135" s="37">
        <v>169</v>
      </c>
      <c r="S1135" t="str">
        <f t="shared" si="2127"/>
        <v/>
      </c>
      <c r="T1135" s="104"/>
    </row>
    <row r="1136" spans="1:20" hidden="1">
      <c r="A1136" t="str">
        <f t="shared" ca="1" si="2128"/>
        <v/>
      </c>
      <c r="L1136" s="57" t="str">
        <f t="shared" si="2126"/>
        <v/>
      </c>
      <c r="P1136" s="37">
        <v>169</v>
      </c>
      <c r="S1136" t="str">
        <f t="shared" si="2127"/>
        <v/>
      </c>
      <c r="T1136" s="104"/>
    </row>
    <row r="1137" spans="1:20" hidden="1">
      <c r="A1137" t="str">
        <f t="shared" ca="1" si="2128"/>
        <v/>
      </c>
      <c r="L1137" s="57" t="str">
        <f t="shared" si="2126"/>
        <v/>
      </c>
      <c r="P1137" s="37">
        <v>169</v>
      </c>
      <c r="S1137" t="str">
        <f t="shared" si="2127"/>
        <v/>
      </c>
      <c r="T1137" s="104"/>
    </row>
    <row r="1138" spans="1:20" hidden="1">
      <c r="A1138" t="str">
        <f t="shared" ca="1" si="2128"/>
        <v/>
      </c>
      <c r="L1138" s="57" t="str">
        <f t="shared" si="2126"/>
        <v/>
      </c>
      <c r="S1138" t="str">
        <f t="shared" si="2127"/>
        <v/>
      </c>
      <c r="T1138" s="104"/>
    </row>
    <row r="1139" spans="1:20" hidden="1">
      <c r="A1139" t="str">
        <f t="shared" ca="1" si="2128"/>
        <v/>
      </c>
      <c r="L1139" s="57" t="str">
        <f t="shared" si="2126"/>
        <v/>
      </c>
      <c r="P1139" s="37">
        <v>170</v>
      </c>
      <c r="S1139" t="str">
        <f t="shared" si="2127"/>
        <v/>
      </c>
      <c r="T1139" s="104"/>
    </row>
    <row r="1140" spans="1:20" hidden="1">
      <c r="A1140" t="str">
        <f t="shared" ca="1" si="2128"/>
        <v/>
      </c>
      <c r="L1140" s="57" t="str">
        <f t="shared" si="2126"/>
        <v/>
      </c>
      <c r="P1140" s="37">
        <v>170</v>
      </c>
      <c r="S1140" t="str">
        <f t="shared" si="2127"/>
        <v/>
      </c>
      <c r="T1140" s="104"/>
    </row>
    <row r="1141" spans="1:20" hidden="1">
      <c r="A1141" t="str">
        <f t="shared" ca="1" si="2128"/>
        <v/>
      </c>
      <c r="L1141" s="57" t="str">
        <f t="shared" si="2126"/>
        <v/>
      </c>
      <c r="P1141" s="37">
        <v>170</v>
      </c>
      <c r="S1141" t="str">
        <f t="shared" si="2127"/>
        <v/>
      </c>
      <c r="T1141" s="104"/>
    </row>
    <row r="1142" spans="1:20" hidden="1">
      <c r="A1142" t="str">
        <f t="shared" ca="1" si="2128"/>
        <v/>
      </c>
      <c r="L1142" s="57" t="str">
        <f t="shared" si="2126"/>
        <v/>
      </c>
      <c r="P1142" s="37">
        <v>170</v>
      </c>
      <c r="S1142" t="str">
        <f t="shared" si="2127"/>
        <v/>
      </c>
      <c r="T1142" s="104"/>
    </row>
    <row r="1143" spans="1:20" hidden="1">
      <c r="A1143" t="str">
        <f t="shared" ca="1" si="2128"/>
        <v/>
      </c>
      <c r="L1143" s="57" t="str">
        <f t="shared" si="2126"/>
        <v/>
      </c>
      <c r="S1143" t="str">
        <f t="shared" si="2127"/>
        <v/>
      </c>
      <c r="T1143" s="104"/>
    </row>
    <row r="1144" spans="1:20" hidden="1">
      <c r="A1144" t="str">
        <f t="shared" ca="1" si="2128"/>
        <v/>
      </c>
      <c r="L1144" s="57" t="str">
        <f t="shared" si="2126"/>
        <v/>
      </c>
      <c r="P1144" s="37">
        <v>171</v>
      </c>
      <c r="S1144" t="str">
        <f t="shared" si="2127"/>
        <v/>
      </c>
      <c r="T1144" s="104"/>
    </row>
    <row r="1145" spans="1:20" hidden="1">
      <c r="A1145" t="str">
        <f t="shared" ca="1" si="2128"/>
        <v/>
      </c>
      <c r="L1145" s="57" t="str">
        <f t="shared" si="2126"/>
        <v/>
      </c>
      <c r="P1145" s="37">
        <v>171</v>
      </c>
      <c r="S1145" t="str">
        <f t="shared" si="2127"/>
        <v/>
      </c>
      <c r="T1145" s="104"/>
    </row>
    <row r="1146" spans="1:20" hidden="1">
      <c r="A1146" t="str">
        <f t="shared" ca="1" si="2128"/>
        <v/>
      </c>
      <c r="L1146" s="57" t="str">
        <f t="shared" si="2126"/>
        <v/>
      </c>
      <c r="P1146" s="37">
        <v>171</v>
      </c>
      <c r="S1146" t="str">
        <f t="shared" si="2127"/>
        <v/>
      </c>
      <c r="T1146" s="104"/>
    </row>
    <row r="1147" spans="1:20" hidden="1">
      <c r="A1147" t="str">
        <f t="shared" ca="1" si="2128"/>
        <v/>
      </c>
      <c r="L1147" s="57" t="str">
        <f t="shared" si="2126"/>
        <v/>
      </c>
      <c r="P1147" s="37">
        <v>171</v>
      </c>
      <c r="S1147" t="str">
        <f t="shared" si="2127"/>
        <v/>
      </c>
      <c r="T1147" s="104"/>
    </row>
    <row r="1148" spans="1:20" hidden="1">
      <c r="A1148" t="str">
        <f t="shared" ca="1" si="2128"/>
        <v/>
      </c>
      <c r="L1148" s="57" t="str">
        <f t="shared" si="2126"/>
        <v/>
      </c>
      <c r="S1148" t="str">
        <f t="shared" si="2127"/>
        <v/>
      </c>
      <c r="T1148" s="104"/>
    </row>
    <row r="1149" spans="1:20" hidden="1">
      <c r="A1149" t="str">
        <f t="shared" ca="1" si="2128"/>
        <v/>
      </c>
      <c r="L1149" s="57" t="str">
        <f t="shared" si="2126"/>
        <v/>
      </c>
      <c r="P1149" s="37">
        <v>172</v>
      </c>
      <c r="S1149" t="str">
        <f t="shared" si="2127"/>
        <v/>
      </c>
      <c r="T1149" s="104"/>
    </row>
    <row r="1150" spans="1:20" hidden="1">
      <c r="A1150" t="str">
        <f t="shared" ca="1" si="2128"/>
        <v/>
      </c>
      <c r="L1150" s="57" t="str">
        <f t="shared" si="2126"/>
        <v/>
      </c>
      <c r="P1150" s="37">
        <v>172</v>
      </c>
      <c r="S1150" t="str">
        <f t="shared" si="2127"/>
        <v/>
      </c>
      <c r="T1150" s="104"/>
    </row>
    <row r="1151" spans="1:20" hidden="1">
      <c r="A1151" t="str">
        <f t="shared" ca="1" si="2128"/>
        <v/>
      </c>
      <c r="L1151" s="57" t="str">
        <f t="shared" si="2126"/>
        <v/>
      </c>
      <c r="P1151" s="37">
        <v>172</v>
      </c>
      <c r="S1151" t="str">
        <f t="shared" si="2127"/>
        <v/>
      </c>
      <c r="T1151" s="104"/>
    </row>
    <row r="1152" spans="1:20" hidden="1">
      <c r="A1152" t="str">
        <f t="shared" ca="1" si="2128"/>
        <v/>
      </c>
      <c r="L1152" s="57" t="str">
        <f t="shared" si="2126"/>
        <v/>
      </c>
      <c r="P1152" s="37">
        <v>172</v>
      </c>
      <c r="S1152" t="str">
        <f t="shared" si="2127"/>
        <v/>
      </c>
      <c r="T1152" s="104"/>
    </row>
    <row r="1153" spans="1:20" hidden="1">
      <c r="A1153" t="str">
        <f t="shared" ca="1" si="2128"/>
        <v/>
      </c>
      <c r="L1153" s="57" t="str">
        <f t="shared" si="2126"/>
        <v/>
      </c>
      <c r="S1153" t="str">
        <f t="shared" si="2127"/>
        <v/>
      </c>
      <c r="T1153" s="104"/>
    </row>
    <row r="1154" spans="1:20" hidden="1">
      <c r="A1154" t="str">
        <f t="shared" ca="1" si="2128"/>
        <v/>
      </c>
      <c r="L1154" s="57" t="str">
        <f t="shared" si="2126"/>
        <v/>
      </c>
      <c r="P1154" s="37">
        <v>173</v>
      </c>
      <c r="S1154" t="str">
        <f t="shared" si="2127"/>
        <v/>
      </c>
      <c r="T1154" s="104"/>
    </row>
    <row r="1155" spans="1:20" hidden="1">
      <c r="A1155" t="str">
        <f t="shared" ca="1" si="2128"/>
        <v/>
      </c>
      <c r="L1155" s="57" t="str">
        <f t="shared" si="2126"/>
        <v/>
      </c>
      <c r="P1155" s="37">
        <v>173</v>
      </c>
      <c r="S1155" t="str">
        <f t="shared" si="2127"/>
        <v/>
      </c>
      <c r="T1155" s="104"/>
    </row>
    <row r="1156" spans="1:20" hidden="1">
      <c r="A1156" t="str">
        <f t="shared" ca="1" si="2128"/>
        <v/>
      </c>
      <c r="L1156" s="57" t="str">
        <f t="shared" si="2126"/>
        <v/>
      </c>
      <c r="P1156" s="37">
        <v>173</v>
      </c>
      <c r="S1156" t="str">
        <f t="shared" si="2127"/>
        <v/>
      </c>
      <c r="T1156" s="104"/>
    </row>
    <row r="1157" spans="1:20" hidden="1">
      <c r="A1157" t="str">
        <f t="shared" ca="1" si="2128"/>
        <v/>
      </c>
      <c r="L1157" s="57" t="str">
        <f t="shared" si="2126"/>
        <v/>
      </c>
      <c r="P1157" s="37">
        <v>173</v>
      </c>
      <c r="S1157" t="str">
        <f t="shared" si="2127"/>
        <v/>
      </c>
      <c r="T1157" s="104"/>
    </row>
    <row r="1158" spans="1:20" hidden="1">
      <c r="A1158" t="str">
        <f t="shared" ca="1" si="2128"/>
        <v/>
      </c>
      <c r="L1158" s="57" t="str">
        <f t="shared" si="2126"/>
        <v/>
      </c>
      <c r="S1158" t="str">
        <f t="shared" si="2127"/>
        <v/>
      </c>
      <c r="T1158" s="104"/>
    </row>
    <row r="1159" spans="1:20" hidden="1">
      <c r="A1159" t="str">
        <f t="shared" ca="1" si="2128"/>
        <v/>
      </c>
      <c r="L1159" s="57" t="str">
        <f t="shared" si="2126"/>
        <v/>
      </c>
      <c r="P1159" s="37">
        <v>174</v>
      </c>
      <c r="S1159" t="str">
        <f t="shared" si="2127"/>
        <v/>
      </c>
      <c r="T1159" s="104"/>
    </row>
    <row r="1160" spans="1:20" hidden="1">
      <c r="A1160" t="str">
        <f t="shared" ca="1" si="2128"/>
        <v/>
      </c>
      <c r="L1160" s="57" t="str">
        <f t="shared" si="2126"/>
        <v/>
      </c>
      <c r="P1160" s="37">
        <v>174</v>
      </c>
      <c r="S1160" t="str">
        <f t="shared" si="2127"/>
        <v/>
      </c>
      <c r="T1160" s="104"/>
    </row>
    <row r="1161" spans="1:20" hidden="1">
      <c r="A1161" t="str">
        <f t="shared" ca="1" si="2128"/>
        <v/>
      </c>
      <c r="L1161" s="57" t="str">
        <f t="shared" si="2126"/>
        <v/>
      </c>
      <c r="P1161" s="37">
        <v>174</v>
      </c>
      <c r="S1161" t="str">
        <f t="shared" si="2127"/>
        <v/>
      </c>
      <c r="T1161" s="104"/>
    </row>
    <row r="1162" spans="1:20" hidden="1">
      <c r="A1162" t="str">
        <f t="shared" ca="1" si="2128"/>
        <v/>
      </c>
      <c r="L1162" s="57" t="str">
        <f t="shared" si="2126"/>
        <v/>
      </c>
      <c r="P1162" s="37">
        <v>174</v>
      </c>
      <c r="S1162" t="str">
        <f t="shared" si="2127"/>
        <v/>
      </c>
      <c r="T1162" s="104"/>
    </row>
    <row r="1163" spans="1:20" hidden="1">
      <c r="A1163" t="str">
        <f t="shared" ca="1" si="2128"/>
        <v/>
      </c>
      <c r="L1163" s="57" t="str">
        <f t="shared" si="2126"/>
        <v/>
      </c>
      <c r="S1163" t="str">
        <f t="shared" si="2127"/>
        <v/>
      </c>
      <c r="T1163" s="104"/>
    </row>
    <row r="1164" spans="1:20" hidden="1">
      <c r="A1164" t="str">
        <f t="shared" ca="1" si="2128"/>
        <v/>
      </c>
      <c r="L1164" s="57" t="str">
        <f t="shared" si="2126"/>
        <v/>
      </c>
      <c r="P1164" s="37">
        <v>175</v>
      </c>
      <c r="S1164" t="str">
        <f t="shared" si="2127"/>
        <v/>
      </c>
      <c r="T1164" s="104"/>
    </row>
    <row r="1165" spans="1:20" hidden="1">
      <c r="A1165" t="str">
        <f t="shared" ca="1" si="2128"/>
        <v/>
      </c>
      <c r="L1165" s="57" t="str">
        <f t="shared" si="2126"/>
        <v/>
      </c>
      <c r="P1165" s="37">
        <v>175</v>
      </c>
      <c r="S1165" t="str">
        <f t="shared" si="2127"/>
        <v/>
      </c>
      <c r="T1165" s="104"/>
    </row>
    <row r="1166" spans="1:20" hidden="1">
      <c r="A1166" t="str">
        <f t="shared" ca="1" si="2128"/>
        <v/>
      </c>
      <c r="L1166" s="57" t="str">
        <f t="shared" si="2126"/>
        <v/>
      </c>
      <c r="P1166" s="37">
        <v>175</v>
      </c>
      <c r="S1166" t="str">
        <f t="shared" si="2127"/>
        <v/>
      </c>
      <c r="T1166" s="104"/>
    </row>
    <row r="1167" spans="1:20" hidden="1">
      <c r="A1167" t="str">
        <f t="shared" ca="1" si="2128"/>
        <v/>
      </c>
      <c r="L1167" s="57" t="str">
        <f t="shared" si="2126"/>
        <v/>
      </c>
      <c r="P1167" s="37">
        <v>175</v>
      </c>
      <c r="S1167" t="str">
        <f t="shared" si="2127"/>
        <v/>
      </c>
      <c r="T1167" s="104"/>
    </row>
    <row r="1168" spans="1:20" hidden="1">
      <c r="A1168" t="str">
        <f t="shared" ca="1" si="2128"/>
        <v/>
      </c>
      <c r="L1168" s="57" t="str">
        <f t="shared" si="2126"/>
        <v/>
      </c>
      <c r="S1168" t="str">
        <f t="shared" si="2127"/>
        <v/>
      </c>
      <c r="T1168" s="104"/>
    </row>
    <row r="1169" spans="1:20" hidden="1">
      <c r="A1169" t="str">
        <f t="shared" ca="1" si="2128"/>
        <v/>
      </c>
      <c r="L1169" s="57" t="str">
        <f t="shared" si="2126"/>
        <v/>
      </c>
      <c r="P1169" s="37">
        <v>176</v>
      </c>
      <c r="S1169" t="str">
        <f t="shared" si="2127"/>
        <v/>
      </c>
      <c r="T1169" s="104"/>
    </row>
    <row r="1170" spans="1:20" hidden="1">
      <c r="A1170" t="str">
        <f t="shared" ca="1" si="2128"/>
        <v/>
      </c>
      <c r="L1170" s="57" t="str">
        <f t="shared" si="2126"/>
        <v/>
      </c>
      <c r="P1170" s="37">
        <v>176</v>
      </c>
      <c r="S1170" t="str">
        <f t="shared" si="2127"/>
        <v/>
      </c>
      <c r="T1170" s="104"/>
    </row>
    <row r="1171" spans="1:20" hidden="1">
      <c r="A1171" t="str">
        <f t="shared" ca="1" si="2128"/>
        <v/>
      </c>
      <c r="L1171" s="57" t="str">
        <f t="shared" si="2126"/>
        <v/>
      </c>
      <c r="P1171" s="37">
        <v>176</v>
      </c>
      <c r="S1171" t="str">
        <f t="shared" si="2127"/>
        <v/>
      </c>
      <c r="T1171" s="104"/>
    </row>
    <row r="1172" spans="1:20" hidden="1">
      <c r="A1172" t="str">
        <f t="shared" ca="1" si="2128"/>
        <v/>
      </c>
      <c r="L1172" s="57" t="str">
        <f t="shared" ref="L1172:L1235" si="2129">IF(OR(S1172="370",S1172="371",S1172="372",S1172="373",S1172="374",S1172="375",S1172="376",S1172="377",S1172="378",S1172="379",S1172="380",S1172="039",S1172="389"),"農集","")</f>
        <v/>
      </c>
      <c r="P1172" s="37">
        <v>176</v>
      </c>
      <c r="S1172" t="str">
        <f t="shared" ref="S1172:S1235" si="2130">IF(C1172="","",LEFT(TEXT(C1172,"000000000"),3))</f>
        <v/>
      </c>
      <c r="T1172" s="104"/>
    </row>
    <row r="1173" spans="1:20" hidden="1">
      <c r="A1173" t="str">
        <f t="shared" ca="1" si="2128"/>
        <v/>
      </c>
      <c r="L1173" s="57" t="str">
        <f t="shared" si="2129"/>
        <v/>
      </c>
      <c r="S1173" t="str">
        <f t="shared" si="2130"/>
        <v/>
      </c>
      <c r="T1173" s="104"/>
    </row>
    <row r="1174" spans="1:20" hidden="1">
      <c r="A1174" t="str">
        <f t="shared" ca="1" si="2128"/>
        <v/>
      </c>
      <c r="L1174" s="57" t="str">
        <f t="shared" si="2129"/>
        <v/>
      </c>
      <c r="P1174" s="37">
        <v>177</v>
      </c>
      <c r="S1174" t="str">
        <f t="shared" si="2130"/>
        <v/>
      </c>
      <c r="T1174" s="104"/>
    </row>
    <row r="1175" spans="1:20" hidden="1">
      <c r="A1175" t="str">
        <f t="shared" ca="1" si="2128"/>
        <v/>
      </c>
      <c r="L1175" s="57" t="str">
        <f t="shared" si="2129"/>
        <v/>
      </c>
      <c r="P1175" s="37">
        <v>177</v>
      </c>
      <c r="S1175" t="str">
        <f t="shared" si="2130"/>
        <v/>
      </c>
      <c r="T1175" s="104"/>
    </row>
    <row r="1176" spans="1:20" hidden="1">
      <c r="A1176" t="str">
        <f t="shared" ca="1" si="2128"/>
        <v/>
      </c>
      <c r="L1176" s="57" t="str">
        <f t="shared" si="2129"/>
        <v/>
      </c>
      <c r="P1176" s="37">
        <v>177</v>
      </c>
      <c r="S1176" t="str">
        <f t="shared" si="2130"/>
        <v/>
      </c>
      <c r="T1176" s="104"/>
    </row>
    <row r="1177" spans="1:20" hidden="1">
      <c r="A1177" t="str">
        <f t="shared" ca="1" si="2128"/>
        <v/>
      </c>
      <c r="L1177" s="57" t="str">
        <f t="shared" si="2129"/>
        <v/>
      </c>
      <c r="P1177" s="37">
        <v>177</v>
      </c>
      <c r="S1177" t="str">
        <f t="shared" si="2130"/>
        <v/>
      </c>
      <c r="T1177" s="104"/>
    </row>
    <row r="1178" spans="1:20" hidden="1">
      <c r="A1178" t="str">
        <f t="shared" ca="1" si="2128"/>
        <v/>
      </c>
      <c r="L1178" s="57" t="str">
        <f t="shared" si="2129"/>
        <v/>
      </c>
      <c r="S1178" t="str">
        <f t="shared" si="2130"/>
        <v/>
      </c>
      <c r="T1178" s="104"/>
    </row>
    <row r="1179" spans="1:20" hidden="1">
      <c r="A1179" t="str">
        <f t="shared" ca="1" si="2128"/>
        <v/>
      </c>
      <c r="L1179" s="57" t="str">
        <f t="shared" si="2129"/>
        <v/>
      </c>
      <c r="P1179" s="37">
        <v>178</v>
      </c>
      <c r="S1179" t="str">
        <f t="shared" si="2130"/>
        <v/>
      </c>
      <c r="T1179" s="104"/>
    </row>
    <row r="1180" spans="1:20" hidden="1">
      <c r="A1180" t="str">
        <f t="shared" ca="1" si="2128"/>
        <v/>
      </c>
      <c r="L1180" s="57" t="str">
        <f t="shared" si="2129"/>
        <v/>
      </c>
      <c r="P1180" s="37">
        <v>178</v>
      </c>
      <c r="S1180" t="str">
        <f t="shared" si="2130"/>
        <v/>
      </c>
      <c r="T1180" s="104"/>
    </row>
    <row r="1181" spans="1:20" hidden="1">
      <c r="A1181" t="str">
        <f t="shared" ca="1" si="2128"/>
        <v/>
      </c>
      <c r="L1181" s="57" t="str">
        <f t="shared" si="2129"/>
        <v/>
      </c>
      <c r="P1181" s="37">
        <v>178</v>
      </c>
      <c r="S1181" t="str">
        <f t="shared" si="2130"/>
        <v/>
      </c>
      <c r="T1181" s="104"/>
    </row>
    <row r="1182" spans="1:20" hidden="1">
      <c r="A1182" t="str">
        <f t="shared" ca="1" si="2128"/>
        <v/>
      </c>
      <c r="L1182" s="57" t="str">
        <f t="shared" si="2129"/>
        <v/>
      </c>
      <c r="P1182" s="37">
        <v>178</v>
      </c>
      <c r="S1182" t="str">
        <f t="shared" si="2130"/>
        <v/>
      </c>
      <c r="T1182" s="104"/>
    </row>
    <row r="1183" spans="1:20" hidden="1">
      <c r="A1183" t="str">
        <f t="shared" ca="1" si="2128"/>
        <v/>
      </c>
      <c r="L1183" s="57" t="str">
        <f t="shared" si="2129"/>
        <v/>
      </c>
      <c r="S1183" t="str">
        <f t="shared" si="2130"/>
        <v/>
      </c>
      <c r="T1183" s="104"/>
    </row>
    <row r="1184" spans="1:20" hidden="1">
      <c r="A1184" t="str">
        <f t="shared" ca="1" si="2128"/>
        <v/>
      </c>
      <c r="L1184" s="57" t="str">
        <f t="shared" si="2129"/>
        <v/>
      </c>
      <c r="P1184" s="37">
        <v>179</v>
      </c>
      <c r="S1184" t="str">
        <f t="shared" si="2130"/>
        <v/>
      </c>
      <c r="T1184" s="104"/>
    </row>
    <row r="1185" spans="1:20" hidden="1">
      <c r="A1185" t="str">
        <f t="shared" ca="1" si="2128"/>
        <v/>
      </c>
      <c r="L1185" s="57" t="str">
        <f t="shared" si="2129"/>
        <v/>
      </c>
      <c r="P1185" s="37">
        <v>179</v>
      </c>
      <c r="S1185" t="str">
        <f t="shared" si="2130"/>
        <v/>
      </c>
      <c r="T1185" s="104"/>
    </row>
    <row r="1186" spans="1:20" hidden="1">
      <c r="A1186" t="str">
        <f t="shared" ca="1" si="2128"/>
        <v/>
      </c>
      <c r="L1186" s="57" t="str">
        <f t="shared" si="2129"/>
        <v/>
      </c>
      <c r="P1186" s="37">
        <v>179</v>
      </c>
      <c r="S1186" t="str">
        <f t="shared" si="2130"/>
        <v/>
      </c>
      <c r="T1186" s="104"/>
    </row>
    <row r="1187" spans="1:20" hidden="1">
      <c r="A1187" t="str">
        <f t="shared" ca="1" si="2128"/>
        <v/>
      </c>
      <c r="L1187" s="57" t="str">
        <f t="shared" si="2129"/>
        <v/>
      </c>
      <c r="P1187" s="37">
        <v>179</v>
      </c>
      <c r="S1187" t="str">
        <f t="shared" si="2130"/>
        <v/>
      </c>
      <c r="T1187" s="104"/>
    </row>
    <row r="1188" spans="1:20" hidden="1">
      <c r="A1188" t="str">
        <f t="shared" ca="1" si="2128"/>
        <v/>
      </c>
      <c r="L1188" s="57" t="str">
        <f t="shared" si="2129"/>
        <v/>
      </c>
      <c r="S1188" t="str">
        <f t="shared" si="2130"/>
        <v/>
      </c>
      <c r="T1188" s="104"/>
    </row>
    <row r="1189" spans="1:20" hidden="1">
      <c r="A1189" t="str">
        <f t="shared" ca="1" si="2128"/>
        <v/>
      </c>
      <c r="L1189" s="57" t="str">
        <f t="shared" si="2129"/>
        <v/>
      </c>
      <c r="P1189" s="37">
        <v>180</v>
      </c>
      <c r="S1189" t="str">
        <f t="shared" si="2130"/>
        <v/>
      </c>
      <c r="T1189" s="104"/>
    </row>
    <row r="1190" spans="1:20" hidden="1">
      <c r="A1190" t="str">
        <f t="shared" ca="1" si="2128"/>
        <v/>
      </c>
      <c r="L1190" s="57" t="str">
        <f t="shared" si="2129"/>
        <v/>
      </c>
      <c r="P1190" s="37">
        <v>180</v>
      </c>
      <c r="S1190" t="str">
        <f t="shared" si="2130"/>
        <v/>
      </c>
      <c r="T1190" s="104"/>
    </row>
    <row r="1191" spans="1:20" hidden="1">
      <c r="A1191" t="str">
        <f t="shared" ca="1" si="2128"/>
        <v/>
      </c>
      <c r="L1191" s="57" t="str">
        <f t="shared" si="2129"/>
        <v/>
      </c>
      <c r="P1191" s="37">
        <v>180</v>
      </c>
      <c r="S1191" t="str">
        <f t="shared" si="2130"/>
        <v/>
      </c>
      <c r="T1191" s="104"/>
    </row>
    <row r="1192" spans="1:20" hidden="1">
      <c r="A1192" t="str">
        <f t="shared" ca="1" si="2128"/>
        <v/>
      </c>
      <c r="L1192" s="57" t="str">
        <f t="shared" si="2129"/>
        <v/>
      </c>
      <c r="P1192" s="37">
        <v>180</v>
      </c>
      <c r="S1192" t="str">
        <f t="shared" si="2130"/>
        <v/>
      </c>
      <c r="T1192" s="104"/>
    </row>
    <row r="1193" spans="1:20" hidden="1">
      <c r="A1193" t="str">
        <f t="shared" ca="1" si="2128"/>
        <v/>
      </c>
      <c r="L1193" s="57" t="str">
        <f t="shared" si="2129"/>
        <v/>
      </c>
      <c r="S1193" t="str">
        <f t="shared" si="2130"/>
        <v/>
      </c>
      <c r="T1193" s="104"/>
    </row>
    <row r="1194" spans="1:20" hidden="1">
      <c r="A1194" t="str">
        <f t="shared" ca="1" si="2128"/>
        <v/>
      </c>
      <c r="L1194" s="57" t="str">
        <f t="shared" si="2129"/>
        <v/>
      </c>
      <c r="P1194" s="37">
        <v>181</v>
      </c>
      <c r="S1194" t="str">
        <f t="shared" si="2130"/>
        <v/>
      </c>
      <c r="T1194" s="104"/>
    </row>
    <row r="1195" spans="1:20" hidden="1">
      <c r="A1195" t="str">
        <f t="shared" ca="1" si="2128"/>
        <v/>
      </c>
      <c r="L1195" s="57" t="str">
        <f t="shared" si="2129"/>
        <v/>
      </c>
      <c r="P1195" s="37">
        <v>181</v>
      </c>
      <c r="S1195" t="str">
        <f t="shared" si="2130"/>
        <v/>
      </c>
      <c r="T1195" s="104"/>
    </row>
    <row r="1196" spans="1:20" hidden="1">
      <c r="A1196" t="str">
        <f t="shared" ca="1" si="2128"/>
        <v/>
      </c>
      <c r="L1196" s="57" t="str">
        <f t="shared" si="2129"/>
        <v/>
      </c>
      <c r="P1196" s="37">
        <v>181</v>
      </c>
      <c r="S1196" t="str">
        <f t="shared" si="2130"/>
        <v/>
      </c>
      <c r="T1196" s="104"/>
    </row>
    <row r="1197" spans="1:20" hidden="1">
      <c r="A1197" t="str">
        <f t="shared" ca="1" si="2128"/>
        <v/>
      </c>
      <c r="L1197" s="57" t="str">
        <f t="shared" si="2129"/>
        <v/>
      </c>
      <c r="P1197" s="37">
        <v>181</v>
      </c>
      <c r="S1197" t="str">
        <f t="shared" si="2130"/>
        <v/>
      </c>
      <c r="T1197" s="104"/>
    </row>
    <row r="1198" spans="1:20" hidden="1">
      <c r="A1198" t="str">
        <f t="shared" ref="A1198:A1261" ca="1" si="2131">IF(B1198="","",INDIRECT("減額一覧!B"&amp;$P1198))</f>
        <v/>
      </c>
      <c r="L1198" s="57" t="str">
        <f t="shared" si="2129"/>
        <v/>
      </c>
      <c r="S1198" t="str">
        <f t="shared" si="2130"/>
        <v/>
      </c>
      <c r="T1198" s="104"/>
    </row>
    <row r="1199" spans="1:20" hidden="1">
      <c r="A1199" t="str">
        <f t="shared" ca="1" si="2131"/>
        <v/>
      </c>
      <c r="L1199" s="57" t="str">
        <f t="shared" si="2129"/>
        <v/>
      </c>
      <c r="P1199" s="37">
        <v>182</v>
      </c>
      <c r="S1199" t="str">
        <f t="shared" si="2130"/>
        <v/>
      </c>
      <c r="T1199" s="104"/>
    </row>
    <row r="1200" spans="1:20" hidden="1">
      <c r="A1200" t="str">
        <f t="shared" ca="1" si="2131"/>
        <v/>
      </c>
      <c r="L1200" s="57" t="str">
        <f t="shared" si="2129"/>
        <v/>
      </c>
      <c r="P1200" s="37">
        <v>182</v>
      </c>
      <c r="S1200" t="str">
        <f t="shared" si="2130"/>
        <v/>
      </c>
      <c r="T1200" s="104"/>
    </row>
    <row r="1201" spans="1:20" hidden="1">
      <c r="A1201" t="str">
        <f t="shared" ca="1" si="2131"/>
        <v/>
      </c>
      <c r="L1201" s="57" t="str">
        <f t="shared" si="2129"/>
        <v/>
      </c>
      <c r="P1201" s="37">
        <v>182</v>
      </c>
      <c r="S1201" t="str">
        <f t="shared" si="2130"/>
        <v/>
      </c>
      <c r="T1201" s="104"/>
    </row>
    <row r="1202" spans="1:20" hidden="1">
      <c r="A1202" t="str">
        <f t="shared" ca="1" si="2131"/>
        <v/>
      </c>
      <c r="L1202" s="57" t="str">
        <f t="shared" si="2129"/>
        <v/>
      </c>
      <c r="P1202" s="37">
        <v>182</v>
      </c>
      <c r="S1202" t="str">
        <f t="shared" si="2130"/>
        <v/>
      </c>
      <c r="T1202" s="104"/>
    </row>
    <row r="1203" spans="1:20" hidden="1">
      <c r="A1203" t="str">
        <f t="shared" ca="1" si="2131"/>
        <v/>
      </c>
      <c r="L1203" s="57" t="str">
        <f t="shared" si="2129"/>
        <v/>
      </c>
      <c r="S1203" t="str">
        <f t="shared" si="2130"/>
        <v/>
      </c>
      <c r="T1203" s="104"/>
    </row>
    <row r="1204" spans="1:20" hidden="1">
      <c r="A1204" t="str">
        <f t="shared" ca="1" si="2131"/>
        <v/>
      </c>
      <c r="L1204" s="57" t="str">
        <f t="shared" si="2129"/>
        <v/>
      </c>
      <c r="P1204" s="37">
        <v>183</v>
      </c>
      <c r="S1204" t="str">
        <f t="shared" si="2130"/>
        <v/>
      </c>
      <c r="T1204" s="104"/>
    </row>
    <row r="1205" spans="1:20" hidden="1">
      <c r="A1205" t="str">
        <f t="shared" ca="1" si="2131"/>
        <v/>
      </c>
      <c r="L1205" s="57" t="str">
        <f t="shared" si="2129"/>
        <v/>
      </c>
      <c r="P1205" s="37">
        <v>183</v>
      </c>
      <c r="S1205" t="str">
        <f t="shared" si="2130"/>
        <v/>
      </c>
      <c r="T1205" s="104"/>
    </row>
    <row r="1206" spans="1:20" hidden="1">
      <c r="A1206" t="str">
        <f t="shared" ca="1" si="2131"/>
        <v/>
      </c>
      <c r="L1206" s="57" t="str">
        <f t="shared" si="2129"/>
        <v/>
      </c>
      <c r="P1206" s="37">
        <v>183</v>
      </c>
      <c r="S1206" t="str">
        <f t="shared" si="2130"/>
        <v/>
      </c>
      <c r="T1206" s="104"/>
    </row>
    <row r="1207" spans="1:20" hidden="1">
      <c r="A1207" t="str">
        <f t="shared" ca="1" si="2131"/>
        <v/>
      </c>
      <c r="L1207" s="57" t="str">
        <f t="shared" si="2129"/>
        <v/>
      </c>
      <c r="P1207" s="37">
        <v>183</v>
      </c>
      <c r="S1207" t="str">
        <f t="shared" si="2130"/>
        <v/>
      </c>
      <c r="T1207" s="104"/>
    </row>
    <row r="1208" spans="1:20" hidden="1">
      <c r="A1208" t="str">
        <f t="shared" ca="1" si="2131"/>
        <v/>
      </c>
      <c r="L1208" s="57" t="str">
        <f t="shared" si="2129"/>
        <v/>
      </c>
      <c r="S1208" t="str">
        <f t="shared" si="2130"/>
        <v/>
      </c>
      <c r="T1208" s="104"/>
    </row>
    <row r="1209" spans="1:20" hidden="1">
      <c r="A1209" t="str">
        <f t="shared" ca="1" si="2131"/>
        <v/>
      </c>
      <c r="L1209" s="57" t="str">
        <f t="shared" si="2129"/>
        <v/>
      </c>
      <c r="P1209" s="37">
        <v>184</v>
      </c>
      <c r="S1209" t="str">
        <f t="shared" si="2130"/>
        <v/>
      </c>
      <c r="T1209" s="104"/>
    </row>
    <row r="1210" spans="1:20" hidden="1">
      <c r="A1210" t="str">
        <f t="shared" ca="1" si="2131"/>
        <v/>
      </c>
      <c r="L1210" s="57" t="str">
        <f t="shared" si="2129"/>
        <v/>
      </c>
      <c r="P1210" s="37">
        <v>184</v>
      </c>
      <c r="S1210" t="str">
        <f t="shared" si="2130"/>
        <v/>
      </c>
      <c r="T1210" s="104"/>
    </row>
    <row r="1211" spans="1:20" hidden="1">
      <c r="A1211" t="str">
        <f t="shared" ca="1" si="2131"/>
        <v/>
      </c>
      <c r="L1211" s="57" t="str">
        <f t="shared" si="2129"/>
        <v/>
      </c>
      <c r="P1211" s="37">
        <v>184</v>
      </c>
      <c r="S1211" t="str">
        <f t="shared" si="2130"/>
        <v/>
      </c>
      <c r="T1211" s="104"/>
    </row>
    <row r="1212" spans="1:20" hidden="1">
      <c r="A1212" t="str">
        <f t="shared" ca="1" si="2131"/>
        <v/>
      </c>
      <c r="L1212" s="57" t="str">
        <f t="shared" si="2129"/>
        <v/>
      </c>
      <c r="P1212" s="37">
        <v>184</v>
      </c>
      <c r="S1212" t="str">
        <f t="shared" si="2130"/>
        <v/>
      </c>
      <c r="T1212" s="104"/>
    </row>
    <row r="1213" spans="1:20" hidden="1">
      <c r="A1213" t="str">
        <f t="shared" ca="1" si="2131"/>
        <v/>
      </c>
      <c r="L1213" s="57" t="str">
        <f t="shared" si="2129"/>
        <v/>
      </c>
      <c r="S1213" t="str">
        <f t="shared" si="2130"/>
        <v/>
      </c>
      <c r="T1213" s="104"/>
    </row>
    <row r="1214" spans="1:20" hidden="1">
      <c r="A1214" t="str">
        <f t="shared" ca="1" si="2131"/>
        <v/>
      </c>
      <c r="L1214" s="57" t="str">
        <f t="shared" si="2129"/>
        <v/>
      </c>
      <c r="P1214" s="37">
        <v>185</v>
      </c>
      <c r="S1214" t="str">
        <f t="shared" si="2130"/>
        <v/>
      </c>
      <c r="T1214" s="104"/>
    </row>
    <row r="1215" spans="1:20" hidden="1">
      <c r="A1215" t="str">
        <f t="shared" ca="1" si="2131"/>
        <v/>
      </c>
      <c r="L1215" s="57" t="str">
        <f t="shared" si="2129"/>
        <v/>
      </c>
      <c r="P1215" s="37">
        <v>185</v>
      </c>
      <c r="S1215" t="str">
        <f t="shared" si="2130"/>
        <v/>
      </c>
      <c r="T1215" s="104"/>
    </row>
    <row r="1216" spans="1:20" hidden="1">
      <c r="A1216" t="str">
        <f t="shared" ca="1" si="2131"/>
        <v/>
      </c>
      <c r="L1216" s="57" t="str">
        <f t="shared" si="2129"/>
        <v/>
      </c>
      <c r="P1216" s="37">
        <v>185</v>
      </c>
      <c r="S1216" t="str">
        <f t="shared" si="2130"/>
        <v/>
      </c>
      <c r="T1216" s="104"/>
    </row>
    <row r="1217" spans="1:20" hidden="1">
      <c r="A1217" t="str">
        <f t="shared" ca="1" si="2131"/>
        <v/>
      </c>
      <c r="L1217" s="57" t="str">
        <f t="shared" si="2129"/>
        <v/>
      </c>
      <c r="P1217" s="37">
        <v>185</v>
      </c>
      <c r="S1217" t="str">
        <f t="shared" si="2130"/>
        <v/>
      </c>
      <c r="T1217" s="104"/>
    </row>
    <row r="1218" spans="1:20" hidden="1">
      <c r="A1218" t="str">
        <f t="shared" ca="1" si="2131"/>
        <v/>
      </c>
      <c r="L1218" s="57" t="str">
        <f t="shared" si="2129"/>
        <v/>
      </c>
      <c r="S1218" t="str">
        <f t="shared" si="2130"/>
        <v/>
      </c>
      <c r="T1218" s="104"/>
    </row>
    <row r="1219" spans="1:20" hidden="1">
      <c r="A1219" t="str">
        <f t="shared" ca="1" si="2131"/>
        <v/>
      </c>
      <c r="L1219" s="57" t="str">
        <f t="shared" si="2129"/>
        <v/>
      </c>
      <c r="P1219" s="37">
        <v>186</v>
      </c>
      <c r="S1219" t="str">
        <f t="shared" si="2130"/>
        <v/>
      </c>
      <c r="T1219" s="104"/>
    </row>
    <row r="1220" spans="1:20" hidden="1">
      <c r="A1220" t="str">
        <f t="shared" ca="1" si="2131"/>
        <v/>
      </c>
      <c r="L1220" s="57" t="str">
        <f t="shared" si="2129"/>
        <v/>
      </c>
      <c r="P1220" s="37">
        <v>186</v>
      </c>
      <c r="S1220" t="str">
        <f t="shared" si="2130"/>
        <v/>
      </c>
      <c r="T1220" s="104"/>
    </row>
    <row r="1221" spans="1:20" hidden="1">
      <c r="A1221" t="str">
        <f t="shared" ca="1" si="2131"/>
        <v/>
      </c>
      <c r="L1221" s="57" t="str">
        <f t="shared" si="2129"/>
        <v/>
      </c>
      <c r="P1221" s="37">
        <v>186</v>
      </c>
      <c r="S1221" t="str">
        <f t="shared" si="2130"/>
        <v/>
      </c>
      <c r="T1221" s="104"/>
    </row>
    <row r="1222" spans="1:20" hidden="1">
      <c r="A1222" t="str">
        <f t="shared" ca="1" si="2131"/>
        <v/>
      </c>
      <c r="L1222" s="57" t="str">
        <f t="shared" si="2129"/>
        <v/>
      </c>
      <c r="P1222" s="37">
        <v>186</v>
      </c>
      <c r="S1222" t="str">
        <f t="shared" si="2130"/>
        <v/>
      </c>
      <c r="T1222" s="104"/>
    </row>
    <row r="1223" spans="1:20" hidden="1">
      <c r="A1223" t="str">
        <f t="shared" ca="1" si="2131"/>
        <v/>
      </c>
      <c r="L1223" s="57" t="str">
        <f t="shared" si="2129"/>
        <v/>
      </c>
      <c r="S1223" t="str">
        <f t="shared" si="2130"/>
        <v/>
      </c>
      <c r="T1223" s="104"/>
    </row>
    <row r="1224" spans="1:20" hidden="1">
      <c r="A1224" t="str">
        <f t="shared" ca="1" si="2131"/>
        <v/>
      </c>
      <c r="L1224" s="57" t="str">
        <f t="shared" si="2129"/>
        <v/>
      </c>
      <c r="P1224" s="37">
        <v>187</v>
      </c>
      <c r="S1224" t="str">
        <f t="shared" si="2130"/>
        <v/>
      </c>
      <c r="T1224" s="104"/>
    </row>
    <row r="1225" spans="1:20" hidden="1">
      <c r="A1225" t="str">
        <f t="shared" ca="1" si="2131"/>
        <v/>
      </c>
      <c r="L1225" s="57" t="str">
        <f t="shared" si="2129"/>
        <v/>
      </c>
      <c r="P1225" s="37">
        <v>187</v>
      </c>
      <c r="S1225" t="str">
        <f t="shared" si="2130"/>
        <v/>
      </c>
      <c r="T1225" s="104"/>
    </row>
    <row r="1226" spans="1:20" hidden="1">
      <c r="A1226" t="str">
        <f t="shared" ca="1" si="2131"/>
        <v/>
      </c>
      <c r="L1226" s="57" t="str">
        <f t="shared" si="2129"/>
        <v/>
      </c>
      <c r="P1226" s="37">
        <v>187</v>
      </c>
      <c r="S1226" t="str">
        <f t="shared" si="2130"/>
        <v/>
      </c>
      <c r="T1226" s="104"/>
    </row>
    <row r="1227" spans="1:20" hidden="1">
      <c r="A1227" t="str">
        <f t="shared" ca="1" si="2131"/>
        <v/>
      </c>
      <c r="L1227" s="57" t="str">
        <f t="shared" si="2129"/>
        <v/>
      </c>
      <c r="P1227" s="37">
        <v>187</v>
      </c>
      <c r="S1227" t="str">
        <f t="shared" si="2130"/>
        <v/>
      </c>
      <c r="T1227" s="104"/>
    </row>
    <row r="1228" spans="1:20" hidden="1">
      <c r="A1228" t="str">
        <f t="shared" ca="1" si="2131"/>
        <v/>
      </c>
      <c r="L1228" s="57" t="str">
        <f t="shared" si="2129"/>
        <v/>
      </c>
      <c r="S1228" t="str">
        <f t="shared" si="2130"/>
        <v/>
      </c>
      <c r="T1228" s="104"/>
    </row>
    <row r="1229" spans="1:20" hidden="1">
      <c r="A1229" t="str">
        <f t="shared" ca="1" si="2131"/>
        <v/>
      </c>
      <c r="L1229" s="57" t="str">
        <f t="shared" si="2129"/>
        <v/>
      </c>
      <c r="P1229" s="37">
        <v>188</v>
      </c>
      <c r="S1229" t="str">
        <f t="shared" si="2130"/>
        <v/>
      </c>
      <c r="T1229" s="104"/>
    </row>
    <row r="1230" spans="1:20" hidden="1">
      <c r="A1230" t="str">
        <f t="shared" ca="1" si="2131"/>
        <v/>
      </c>
      <c r="L1230" s="57" t="str">
        <f t="shared" si="2129"/>
        <v/>
      </c>
      <c r="P1230" s="37">
        <v>188</v>
      </c>
      <c r="S1230" t="str">
        <f t="shared" si="2130"/>
        <v/>
      </c>
      <c r="T1230" s="104"/>
    </row>
    <row r="1231" spans="1:20" hidden="1">
      <c r="A1231" t="str">
        <f t="shared" ca="1" si="2131"/>
        <v/>
      </c>
      <c r="L1231" s="57" t="str">
        <f t="shared" si="2129"/>
        <v/>
      </c>
      <c r="P1231" s="37">
        <v>188</v>
      </c>
      <c r="S1231" t="str">
        <f t="shared" si="2130"/>
        <v/>
      </c>
      <c r="T1231" s="104"/>
    </row>
    <row r="1232" spans="1:20" hidden="1">
      <c r="A1232" t="str">
        <f t="shared" ca="1" si="2131"/>
        <v/>
      </c>
      <c r="L1232" s="57" t="str">
        <f t="shared" si="2129"/>
        <v/>
      </c>
      <c r="P1232" s="37">
        <v>188</v>
      </c>
      <c r="S1232" t="str">
        <f t="shared" si="2130"/>
        <v/>
      </c>
      <c r="T1232" s="104"/>
    </row>
    <row r="1233" spans="1:20" hidden="1">
      <c r="A1233" t="str">
        <f t="shared" ca="1" si="2131"/>
        <v/>
      </c>
      <c r="L1233" s="57" t="str">
        <f t="shared" si="2129"/>
        <v/>
      </c>
      <c r="S1233" t="str">
        <f t="shared" si="2130"/>
        <v/>
      </c>
      <c r="T1233" s="104"/>
    </row>
    <row r="1234" spans="1:20" hidden="1">
      <c r="A1234" t="str">
        <f t="shared" ca="1" si="2131"/>
        <v/>
      </c>
      <c r="L1234" s="57" t="str">
        <f t="shared" si="2129"/>
        <v/>
      </c>
      <c r="P1234" s="37">
        <v>189</v>
      </c>
      <c r="S1234" t="str">
        <f t="shared" si="2130"/>
        <v/>
      </c>
      <c r="T1234" s="104"/>
    </row>
    <row r="1235" spans="1:20" hidden="1">
      <c r="A1235" t="str">
        <f t="shared" ca="1" si="2131"/>
        <v/>
      </c>
      <c r="L1235" s="57" t="str">
        <f t="shared" si="2129"/>
        <v/>
      </c>
      <c r="P1235" s="37">
        <v>189</v>
      </c>
      <c r="S1235" t="str">
        <f t="shared" si="2130"/>
        <v/>
      </c>
      <c r="T1235" s="104"/>
    </row>
    <row r="1236" spans="1:20" hidden="1">
      <c r="A1236" t="str">
        <f t="shared" ca="1" si="2131"/>
        <v/>
      </c>
      <c r="L1236" s="57" t="str">
        <f t="shared" ref="L1236:L1299" si="2132">IF(OR(S1236="370",S1236="371",S1236="372",S1236="373",S1236="374",S1236="375",S1236="376",S1236="377",S1236="378",S1236="379",S1236="380",S1236="039",S1236="389"),"農集","")</f>
        <v/>
      </c>
      <c r="P1236" s="37">
        <v>189</v>
      </c>
      <c r="S1236" t="str">
        <f t="shared" ref="S1236:S1299" si="2133">IF(C1236="","",LEFT(TEXT(C1236,"000000000"),3))</f>
        <v/>
      </c>
      <c r="T1236" s="104"/>
    </row>
    <row r="1237" spans="1:20" hidden="1">
      <c r="A1237" t="str">
        <f t="shared" ca="1" si="2131"/>
        <v/>
      </c>
      <c r="L1237" s="57" t="str">
        <f t="shared" si="2132"/>
        <v/>
      </c>
      <c r="P1237" s="37">
        <v>189</v>
      </c>
      <c r="S1237" t="str">
        <f t="shared" si="2133"/>
        <v/>
      </c>
      <c r="T1237" s="104"/>
    </row>
    <row r="1238" spans="1:20" hidden="1">
      <c r="A1238" t="str">
        <f t="shared" ca="1" si="2131"/>
        <v/>
      </c>
      <c r="L1238" s="57" t="str">
        <f t="shared" si="2132"/>
        <v/>
      </c>
      <c r="S1238" t="str">
        <f t="shared" si="2133"/>
        <v/>
      </c>
      <c r="T1238" s="104"/>
    </row>
    <row r="1239" spans="1:20" hidden="1">
      <c r="A1239" t="str">
        <f t="shared" ca="1" si="2131"/>
        <v/>
      </c>
      <c r="L1239" s="57" t="str">
        <f t="shared" si="2132"/>
        <v/>
      </c>
      <c r="P1239" s="37">
        <v>190</v>
      </c>
      <c r="S1239" t="str">
        <f t="shared" si="2133"/>
        <v/>
      </c>
      <c r="T1239" s="104"/>
    </row>
    <row r="1240" spans="1:20" hidden="1">
      <c r="A1240" t="str">
        <f t="shared" ca="1" si="2131"/>
        <v/>
      </c>
      <c r="L1240" s="57" t="str">
        <f t="shared" si="2132"/>
        <v/>
      </c>
      <c r="P1240" s="37">
        <v>190</v>
      </c>
      <c r="S1240" t="str">
        <f t="shared" si="2133"/>
        <v/>
      </c>
      <c r="T1240" s="104"/>
    </row>
    <row r="1241" spans="1:20" hidden="1">
      <c r="A1241" t="str">
        <f t="shared" ca="1" si="2131"/>
        <v/>
      </c>
      <c r="L1241" s="57" t="str">
        <f t="shared" si="2132"/>
        <v/>
      </c>
      <c r="P1241" s="37">
        <v>190</v>
      </c>
      <c r="S1241" t="str">
        <f t="shared" si="2133"/>
        <v/>
      </c>
      <c r="T1241" s="104"/>
    </row>
    <row r="1242" spans="1:20" hidden="1">
      <c r="A1242" t="str">
        <f t="shared" ca="1" si="2131"/>
        <v/>
      </c>
      <c r="L1242" s="57" t="str">
        <f t="shared" si="2132"/>
        <v/>
      </c>
      <c r="P1242" s="37">
        <v>190</v>
      </c>
      <c r="S1242" t="str">
        <f t="shared" si="2133"/>
        <v/>
      </c>
      <c r="T1242" s="104"/>
    </row>
    <row r="1243" spans="1:20" hidden="1">
      <c r="A1243" t="str">
        <f t="shared" ca="1" si="2131"/>
        <v/>
      </c>
      <c r="L1243" s="57" t="str">
        <f t="shared" si="2132"/>
        <v/>
      </c>
      <c r="S1243" t="str">
        <f t="shared" si="2133"/>
        <v/>
      </c>
      <c r="T1243" s="104"/>
    </row>
    <row r="1244" spans="1:20" hidden="1">
      <c r="A1244" t="str">
        <f t="shared" ca="1" si="2131"/>
        <v/>
      </c>
      <c r="L1244" s="57" t="str">
        <f t="shared" si="2132"/>
        <v/>
      </c>
      <c r="P1244" s="37">
        <v>191</v>
      </c>
      <c r="S1244" t="str">
        <f t="shared" si="2133"/>
        <v/>
      </c>
      <c r="T1244" s="104"/>
    </row>
    <row r="1245" spans="1:20" hidden="1">
      <c r="A1245" t="str">
        <f t="shared" ca="1" si="2131"/>
        <v/>
      </c>
      <c r="L1245" s="57" t="str">
        <f t="shared" si="2132"/>
        <v/>
      </c>
      <c r="P1245" s="37">
        <v>191</v>
      </c>
      <c r="S1245" t="str">
        <f t="shared" si="2133"/>
        <v/>
      </c>
      <c r="T1245" s="104"/>
    </row>
    <row r="1246" spans="1:20" hidden="1">
      <c r="A1246" t="str">
        <f t="shared" ca="1" si="2131"/>
        <v/>
      </c>
      <c r="L1246" s="57" t="str">
        <f t="shared" si="2132"/>
        <v/>
      </c>
      <c r="P1246" s="37">
        <v>191</v>
      </c>
      <c r="S1246" t="str">
        <f t="shared" si="2133"/>
        <v/>
      </c>
      <c r="T1246" s="104"/>
    </row>
    <row r="1247" spans="1:20" hidden="1">
      <c r="A1247" t="str">
        <f t="shared" ca="1" si="2131"/>
        <v/>
      </c>
      <c r="L1247" s="57" t="str">
        <f t="shared" si="2132"/>
        <v/>
      </c>
      <c r="P1247" s="37">
        <v>191</v>
      </c>
      <c r="S1247" t="str">
        <f t="shared" si="2133"/>
        <v/>
      </c>
      <c r="T1247" s="104"/>
    </row>
    <row r="1248" spans="1:20" hidden="1">
      <c r="A1248" t="str">
        <f t="shared" ca="1" si="2131"/>
        <v/>
      </c>
      <c r="L1248" s="57" t="str">
        <f t="shared" si="2132"/>
        <v/>
      </c>
      <c r="S1248" t="str">
        <f t="shared" si="2133"/>
        <v/>
      </c>
      <c r="T1248" s="104"/>
    </row>
    <row r="1249" spans="1:20" hidden="1">
      <c r="A1249" t="str">
        <f t="shared" ca="1" si="2131"/>
        <v/>
      </c>
      <c r="L1249" s="57" t="str">
        <f t="shared" si="2132"/>
        <v/>
      </c>
      <c r="P1249" s="37">
        <v>192</v>
      </c>
      <c r="S1249" t="str">
        <f t="shared" si="2133"/>
        <v/>
      </c>
      <c r="T1249" s="104"/>
    </row>
    <row r="1250" spans="1:20" hidden="1">
      <c r="A1250" t="str">
        <f t="shared" ca="1" si="2131"/>
        <v/>
      </c>
      <c r="L1250" s="57" t="str">
        <f t="shared" si="2132"/>
        <v/>
      </c>
      <c r="P1250" s="37">
        <v>192</v>
      </c>
      <c r="S1250" t="str">
        <f t="shared" si="2133"/>
        <v/>
      </c>
      <c r="T1250" s="104"/>
    </row>
    <row r="1251" spans="1:20" hidden="1">
      <c r="A1251" t="str">
        <f t="shared" ca="1" si="2131"/>
        <v/>
      </c>
      <c r="L1251" s="57" t="str">
        <f t="shared" si="2132"/>
        <v/>
      </c>
      <c r="P1251" s="37">
        <v>192</v>
      </c>
      <c r="S1251" t="str">
        <f t="shared" si="2133"/>
        <v/>
      </c>
      <c r="T1251" s="104"/>
    </row>
    <row r="1252" spans="1:20" hidden="1">
      <c r="A1252" t="str">
        <f t="shared" ca="1" si="2131"/>
        <v/>
      </c>
      <c r="L1252" s="57" t="str">
        <f t="shared" si="2132"/>
        <v/>
      </c>
      <c r="P1252" s="37">
        <v>192</v>
      </c>
      <c r="S1252" t="str">
        <f t="shared" si="2133"/>
        <v/>
      </c>
      <c r="T1252" s="104"/>
    </row>
    <row r="1253" spans="1:20" hidden="1">
      <c r="A1253" t="str">
        <f t="shared" ca="1" si="2131"/>
        <v/>
      </c>
      <c r="L1253" s="57" t="str">
        <f t="shared" si="2132"/>
        <v/>
      </c>
      <c r="S1253" t="str">
        <f t="shared" si="2133"/>
        <v/>
      </c>
      <c r="T1253" s="104"/>
    </row>
    <row r="1254" spans="1:20" hidden="1">
      <c r="A1254" t="str">
        <f t="shared" ca="1" si="2131"/>
        <v/>
      </c>
      <c r="L1254" s="57" t="str">
        <f t="shared" si="2132"/>
        <v/>
      </c>
      <c r="P1254" s="37">
        <v>193</v>
      </c>
      <c r="S1254" t="str">
        <f t="shared" si="2133"/>
        <v/>
      </c>
      <c r="T1254" s="104"/>
    </row>
    <row r="1255" spans="1:20" hidden="1">
      <c r="A1255" t="str">
        <f t="shared" ca="1" si="2131"/>
        <v/>
      </c>
      <c r="L1255" s="57" t="str">
        <f t="shared" si="2132"/>
        <v/>
      </c>
      <c r="P1255" s="37">
        <v>193</v>
      </c>
      <c r="S1255" t="str">
        <f t="shared" si="2133"/>
        <v/>
      </c>
      <c r="T1255" s="104"/>
    </row>
    <row r="1256" spans="1:20" hidden="1">
      <c r="A1256" t="str">
        <f t="shared" ca="1" si="2131"/>
        <v/>
      </c>
      <c r="L1256" s="57" t="str">
        <f t="shared" si="2132"/>
        <v/>
      </c>
      <c r="P1256" s="37">
        <v>193</v>
      </c>
      <c r="S1256" t="str">
        <f t="shared" si="2133"/>
        <v/>
      </c>
      <c r="T1256" s="104"/>
    </row>
    <row r="1257" spans="1:20" hidden="1">
      <c r="A1257" t="str">
        <f t="shared" ca="1" si="2131"/>
        <v/>
      </c>
      <c r="L1257" s="57" t="str">
        <f t="shared" si="2132"/>
        <v/>
      </c>
      <c r="P1257" s="37">
        <v>193</v>
      </c>
      <c r="S1257" t="str">
        <f t="shared" si="2133"/>
        <v/>
      </c>
      <c r="T1257" s="104"/>
    </row>
    <row r="1258" spans="1:20" hidden="1">
      <c r="A1258" t="str">
        <f t="shared" ca="1" si="2131"/>
        <v/>
      </c>
      <c r="L1258" s="57" t="str">
        <f t="shared" si="2132"/>
        <v/>
      </c>
      <c r="S1258" t="str">
        <f t="shared" si="2133"/>
        <v/>
      </c>
      <c r="T1258" s="104"/>
    </row>
    <row r="1259" spans="1:20" hidden="1">
      <c r="A1259" t="str">
        <f t="shared" ca="1" si="2131"/>
        <v/>
      </c>
      <c r="L1259" s="57" t="str">
        <f t="shared" si="2132"/>
        <v/>
      </c>
      <c r="P1259" s="37">
        <v>194</v>
      </c>
      <c r="S1259" t="str">
        <f t="shared" si="2133"/>
        <v/>
      </c>
      <c r="T1259" s="104"/>
    </row>
    <row r="1260" spans="1:20" hidden="1">
      <c r="A1260" t="str">
        <f t="shared" ca="1" si="2131"/>
        <v/>
      </c>
      <c r="L1260" s="57" t="str">
        <f t="shared" si="2132"/>
        <v/>
      </c>
      <c r="P1260" s="37">
        <v>194</v>
      </c>
      <c r="S1260" t="str">
        <f t="shared" si="2133"/>
        <v/>
      </c>
      <c r="T1260" s="104"/>
    </row>
    <row r="1261" spans="1:20" hidden="1">
      <c r="A1261" t="str">
        <f t="shared" ca="1" si="2131"/>
        <v/>
      </c>
      <c r="L1261" s="57" t="str">
        <f t="shared" si="2132"/>
        <v/>
      </c>
      <c r="P1261" s="37">
        <v>194</v>
      </c>
      <c r="S1261" t="str">
        <f t="shared" si="2133"/>
        <v/>
      </c>
      <c r="T1261" s="104"/>
    </row>
    <row r="1262" spans="1:20" hidden="1">
      <c r="A1262" t="str">
        <f t="shared" ref="A1262:A1325" ca="1" si="2134">IF(B1262="","",INDIRECT("減額一覧!B"&amp;$P1262))</f>
        <v/>
      </c>
      <c r="L1262" s="57" t="str">
        <f t="shared" si="2132"/>
        <v/>
      </c>
      <c r="P1262" s="37">
        <v>194</v>
      </c>
      <c r="S1262" t="str">
        <f t="shared" si="2133"/>
        <v/>
      </c>
      <c r="T1262" s="104"/>
    </row>
    <row r="1263" spans="1:20" hidden="1">
      <c r="A1263" t="str">
        <f t="shared" ca="1" si="2134"/>
        <v/>
      </c>
      <c r="L1263" s="57" t="str">
        <f t="shared" si="2132"/>
        <v/>
      </c>
      <c r="S1263" t="str">
        <f t="shared" si="2133"/>
        <v/>
      </c>
      <c r="T1263" s="104"/>
    </row>
    <row r="1264" spans="1:20" hidden="1">
      <c r="A1264" t="str">
        <f t="shared" ca="1" si="2134"/>
        <v/>
      </c>
      <c r="L1264" s="57" t="str">
        <f t="shared" si="2132"/>
        <v/>
      </c>
      <c r="P1264" s="37">
        <v>195</v>
      </c>
      <c r="S1264" t="str">
        <f t="shared" si="2133"/>
        <v/>
      </c>
      <c r="T1264" s="104"/>
    </row>
    <row r="1265" spans="1:20" hidden="1">
      <c r="A1265" t="str">
        <f t="shared" ca="1" si="2134"/>
        <v/>
      </c>
      <c r="L1265" s="57" t="str">
        <f t="shared" si="2132"/>
        <v/>
      </c>
      <c r="P1265" s="37">
        <v>195</v>
      </c>
      <c r="S1265" t="str">
        <f t="shared" si="2133"/>
        <v/>
      </c>
      <c r="T1265" s="104"/>
    </row>
    <row r="1266" spans="1:20" hidden="1">
      <c r="A1266" t="str">
        <f t="shared" ca="1" si="2134"/>
        <v/>
      </c>
      <c r="L1266" s="57" t="str">
        <f t="shared" si="2132"/>
        <v/>
      </c>
      <c r="P1266" s="37">
        <v>195</v>
      </c>
      <c r="S1266" t="str">
        <f t="shared" si="2133"/>
        <v/>
      </c>
      <c r="T1266" s="104"/>
    </row>
    <row r="1267" spans="1:20" hidden="1">
      <c r="A1267" t="str">
        <f t="shared" ca="1" si="2134"/>
        <v/>
      </c>
      <c r="L1267" s="57" t="str">
        <f t="shared" si="2132"/>
        <v/>
      </c>
      <c r="P1267" s="37">
        <v>195</v>
      </c>
      <c r="S1267" t="str">
        <f t="shared" si="2133"/>
        <v/>
      </c>
      <c r="T1267" s="104"/>
    </row>
    <row r="1268" spans="1:20" hidden="1">
      <c r="A1268" t="str">
        <f t="shared" ca="1" si="2134"/>
        <v/>
      </c>
      <c r="L1268" s="57" t="str">
        <f t="shared" si="2132"/>
        <v/>
      </c>
      <c r="S1268" t="str">
        <f t="shared" si="2133"/>
        <v/>
      </c>
      <c r="T1268" s="104"/>
    </row>
    <row r="1269" spans="1:20" hidden="1">
      <c r="A1269" t="str">
        <f t="shared" ca="1" si="2134"/>
        <v/>
      </c>
      <c r="L1269" s="57" t="str">
        <f t="shared" si="2132"/>
        <v/>
      </c>
      <c r="P1269" s="37">
        <v>196</v>
      </c>
      <c r="S1269" t="str">
        <f t="shared" si="2133"/>
        <v/>
      </c>
      <c r="T1269" s="104"/>
    </row>
    <row r="1270" spans="1:20" hidden="1">
      <c r="A1270" t="str">
        <f t="shared" ca="1" si="2134"/>
        <v/>
      </c>
      <c r="L1270" s="57" t="str">
        <f t="shared" si="2132"/>
        <v/>
      </c>
      <c r="P1270" s="37">
        <v>196</v>
      </c>
      <c r="S1270" t="str">
        <f t="shared" si="2133"/>
        <v/>
      </c>
      <c r="T1270" s="104"/>
    </row>
    <row r="1271" spans="1:20" hidden="1">
      <c r="A1271" t="str">
        <f t="shared" ca="1" si="2134"/>
        <v/>
      </c>
      <c r="L1271" s="57" t="str">
        <f t="shared" si="2132"/>
        <v/>
      </c>
      <c r="P1271" s="37">
        <v>196</v>
      </c>
      <c r="S1271" t="str">
        <f t="shared" si="2133"/>
        <v/>
      </c>
      <c r="T1271" s="104"/>
    </row>
    <row r="1272" spans="1:20" hidden="1">
      <c r="A1272" t="str">
        <f t="shared" ca="1" si="2134"/>
        <v/>
      </c>
      <c r="L1272" s="57" t="str">
        <f t="shared" si="2132"/>
        <v/>
      </c>
      <c r="P1272" s="37">
        <v>196</v>
      </c>
      <c r="S1272" t="str">
        <f t="shared" si="2133"/>
        <v/>
      </c>
      <c r="T1272" s="104"/>
    </row>
    <row r="1273" spans="1:20" hidden="1">
      <c r="A1273" t="str">
        <f t="shared" ca="1" si="2134"/>
        <v/>
      </c>
      <c r="L1273" s="57" t="str">
        <f t="shared" si="2132"/>
        <v/>
      </c>
      <c r="S1273" t="str">
        <f t="shared" si="2133"/>
        <v/>
      </c>
      <c r="T1273" s="104"/>
    </row>
    <row r="1274" spans="1:20" hidden="1">
      <c r="A1274" t="str">
        <f t="shared" ca="1" si="2134"/>
        <v/>
      </c>
      <c r="L1274" s="57" t="str">
        <f t="shared" si="2132"/>
        <v/>
      </c>
      <c r="P1274" s="37">
        <v>197</v>
      </c>
      <c r="S1274" t="str">
        <f t="shared" si="2133"/>
        <v/>
      </c>
      <c r="T1274" s="104"/>
    </row>
    <row r="1275" spans="1:20" hidden="1">
      <c r="A1275" t="str">
        <f t="shared" ca="1" si="2134"/>
        <v/>
      </c>
      <c r="L1275" s="57" t="str">
        <f t="shared" si="2132"/>
        <v/>
      </c>
      <c r="P1275" s="37">
        <v>197</v>
      </c>
      <c r="S1275" t="str">
        <f t="shared" si="2133"/>
        <v/>
      </c>
      <c r="T1275" s="104"/>
    </row>
    <row r="1276" spans="1:20" hidden="1">
      <c r="A1276" t="str">
        <f t="shared" ca="1" si="2134"/>
        <v/>
      </c>
      <c r="L1276" s="57" t="str">
        <f t="shared" si="2132"/>
        <v/>
      </c>
      <c r="P1276" s="37">
        <v>197</v>
      </c>
      <c r="S1276" t="str">
        <f t="shared" si="2133"/>
        <v/>
      </c>
      <c r="T1276" s="104"/>
    </row>
    <row r="1277" spans="1:20" hidden="1">
      <c r="A1277" t="str">
        <f t="shared" ca="1" si="2134"/>
        <v/>
      </c>
      <c r="L1277" s="57" t="str">
        <f t="shared" si="2132"/>
        <v/>
      </c>
      <c r="P1277" s="37">
        <v>197</v>
      </c>
      <c r="S1277" t="str">
        <f t="shared" si="2133"/>
        <v/>
      </c>
      <c r="T1277" s="104"/>
    </row>
    <row r="1278" spans="1:20" hidden="1">
      <c r="A1278" t="str">
        <f t="shared" ca="1" si="2134"/>
        <v/>
      </c>
      <c r="L1278" s="57" t="str">
        <f t="shared" si="2132"/>
        <v/>
      </c>
      <c r="S1278" t="str">
        <f t="shared" si="2133"/>
        <v/>
      </c>
      <c r="T1278" s="104"/>
    </row>
    <row r="1279" spans="1:20" hidden="1">
      <c r="A1279" t="str">
        <f t="shared" ca="1" si="2134"/>
        <v/>
      </c>
      <c r="L1279" s="57" t="str">
        <f t="shared" si="2132"/>
        <v/>
      </c>
      <c r="P1279" s="37">
        <v>198</v>
      </c>
      <c r="S1279" t="str">
        <f t="shared" si="2133"/>
        <v/>
      </c>
      <c r="T1279" s="104"/>
    </row>
    <row r="1280" spans="1:20" hidden="1">
      <c r="A1280" t="str">
        <f t="shared" ca="1" si="2134"/>
        <v/>
      </c>
      <c r="L1280" s="57" t="str">
        <f t="shared" si="2132"/>
        <v/>
      </c>
      <c r="P1280" s="37">
        <v>198</v>
      </c>
      <c r="S1280" t="str">
        <f t="shared" si="2133"/>
        <v/>
      </c>
      <c r="T1280" s="104"/>
    </row>
    <row r="1281" spans="1:20" hidden="1">
      <c r="A1281" t="str">
        <f t="shared" ca="1" si="2134"/>
        <v/>
      </c>
      <c r="L1281" s="57" t="str">
        <f t="shared" si="2132"/>
        <v/>
      </c>
      <c r="P1281" s="37">
        <v>198</v>
      </c>
      <c r="S1281" t="str">
        <f t="shared" si="2133"/>
        <v/>
      </c>
      <c r="T1281" s="104"/>
    </row>
    <row r="1282" spans="1:20" hidden="1">
      <c r="A1282" t="str">
        <f t="shared" ca="1" si="2134"/>
        <v/>
      </c>
      <c r="L1282" s="57" t="str">
        <f t="shared" si="2132"/>
        <v/>
      </c>
      <c r="P1282" s="37">
        <v>198</v>
      </c>
      <c r="S1282" t="str">
        <f t="shared" si="2133"/>
        <v/>
      </c>
      <c r="T1282" s="104"/>
    </row>
    <row r="1283" spans="1:20" hidden="1">
      <c r="A1283" t="str">
        <f t="shared" ca="1" si="2134"/>
        <v/>
      </c>
      <c r="L1283" s="57" t="str">
        <f t="shared" si="2132"/>
        <v/>
      </c>
      <c r="S1283" t="str">
        <f t="shared" si="2133"/>
        <v/>
      </c>
      <c r="T1283" s="104"/>
    </row>
    <row r="1284" spans="1:20" hidden="1">
      <c r="A1284" t="str">
        <f t="shared" ca="1" si="2134"/>
        <v/>
      </c>
      <c r="L1284" s="57" t="str">
        <f t="shared" si="2132"/>
        <v/>
      </c>
      <c r="P1284" s="37">
        <v>199</v>
      </c>
      <c r="S1284" t="str">
        <f t="shared" si="2133"/>
        <v/>
      </c>
      <c r="T1284" s="104"/>
    </row>
    <row r="1285" spans="1:20" hidden="1">
      <c r="A1285" t="str">
        <f t="shared" ca="1" si="2134"/>
        <v/>
      </c>
      <c r="L1285" s="57" t="str">
        <f t="shared" si="2132"/>
        <v/>
      </c>
      <c r="P1285" s="37">
        <v>199</v>
      </c>
      <c r="S1285" t="str">
        <f t="shared" si="2133"/>
        <v/>
      </c>
      <c r="T1285" s="104"/>
    </row>
    <row r="1286" spans="1:20" hidden="1">
      <c r="A1286" t="str">
        <f t="shared" ca="1" si="2134"/>
        <v/>
      </c>
      <c r="L1286" s="57" t="str">
        <f t="shared" si="2132"/>
        <v/>
      </c>
      <c r="P1286" s="37">
        <v>199</v>
      </c>
      <c r="S1286" t="str">
        <f t="shared" si="2133"/>
        <v/>
      </c>
      <c r="T1286" s="104"/>
    </row>
    <row r="1287" spans="1:20" hidden="1">
      <c r="A1287" t="str">
        <f t="shared" ca="1" si="2134"/>
        <v/>
      </c>
      <c r="L1287" s="57" t="str">
        <f t="shared" si="2132"/>
        <v/>
      </c>
      <c r="P1287" s="37">
        <v>199</v>
      </c>
      <c r="S1287" t="str">
        <f t="shared" si="2133"/>
        <v/>
      </c>
      <c r="T1287" s="104"/>
    </row>
    <row r="1288" spans="1:20" hidden="1">
      <c r="A1288" t="str">
        <f t="shared" ca="1" si="2134"/>
        <v/>
      </c>
      <c r="L1288" s="57" t="str">
        <f t="shared" si="2132"/>
        <v/>
      </c>
      <c r="S1288" t="str">
        <f t="shared" si="2133"/>
        <v/>
      </c>
      <c r="T1288" s="104"/>
    </row>
    <row r="1289" spans="1:20" hidden="1">
      <c r="A1289" t="str">
        <f t="shared" ca="1" si="2134"/>
        <v/>
      </c>
      <c r="L1289" s="57" t="str">
        <f t="shared" si="2132"/>
        <v/>
      </c>
      <c r="P1289" s="37">
        <v>200</v>
      </c>
      <c r="S1289" t="str">
        <f t="shared" si="2133"/>
        <v/>
      </c>
      <c r="T1289" s="104"/>
    </row>
    <row r="1290" spans="1:20" hidden="1">
      <c r="A1290" t="str">
        <f t="shared" ca="1" si="2134"/>
        <v/>
      </c>
      <c r="L1290" s="57" t="str">
        <f t="shared" si="2132"/>
        <v/>
      </c>
      <c r="P1290" s="37">
        <v>200</v>
      </c>
      <c r="S1290" t="str">
        <f t="shared" si="2133"/>
        <v/>
      </c>
      <c r="T1290" s="104"/>
    </row>
    <row r="1291" spans="1:20" hidden="1">
      <c r="A1291" t="str">
        <f t="shared" ca="1" si="2134"/>
        <v/>
      </c>
      <c r="L1291" s="57" t="str">
        <f t="shared" si="2132"/>
        <v/>
      </c>
      <c r="P1291" s="37">
        <v>200</v>
      </c>
      <c r="S1291" t="str">
        <f t="shared" si="2133"/>
        <v/>
      </c>
      <c r="T1291" s="104"/>
    </row>
    <row r="1292" spans="1:20" hidden="1">
      <c r="A1292" t="str">
        <f t="shared" ca="1" si="2134"/>
        <v/>
      </c>
      <c r="L1292" s="57" t="str">
        <f t="shared" si="2132"/>
        <v/>
      </c>
      <c r="P1292" s="37">
        <v>200</v>
      </c>
      <c r="S1292" t="str">
        <f t="shared" si="2133"/>
        <v/>
      </c>
      <c r="T1292" s="104"/>
    </row>
    <row r="1293" spans="1:20" hidden="1">
      <c r="A1293" t="str">
        <f t="shared" ca="1" si="2134"/>
        <v/>
      </c>
      <c r="L1293" s="57" t="str">
        <f t="shared" si="2132"/>
        <v/>
      </c>
      <c r="S1293" t="str">
        <f t="shared" si="2133"/>
        <v/>
      </c>
      <c r="T1293" s="104"/>
    </row>
    <row r="1294" spans="1:20" hidden="1">
      <c r="A1294" t="str">
        <f t="shared" ca="1" si="2134"/>
        <v/>
      </c>
      <c r="L1294" s="57" t="str">
        <f t="shared" si="2132"/>
        <v/>
      </c>
      <c r="P1294" s="37">
        <v>201</v>
      </c>
      <c r="S1294" t="str">
        <f t="shared" si="2133"/>
        <v/>
      </c>
      <c r="T1294" s="104"/>
    </row>
    <row r="1295" spans="1:20" hidden="1">
      <c r="A1295" t="str">
        <f t="shared" ca="1" si="2134"/>
        <v/>
      </c>
      <c r="L1295" s="57" t="str">
        <f t="shared" si="2132"/>
        <v/>
      </c>
      <c r="P1295" s="37">
        <v>201</v>
      </c>
      <c r="S1295" t="str">
        <f t="shared" si="2133"/>
        <v/>
      </c>
      <c r="T1295" s="104"/>
    </row>
    <row r="1296" spans="1:20" hidden="1">
      <c r="A1296" t="str">
        <f t="shared" ca="1" si="2134"/>
        <v/>
      </c>
      <c r="L1296" s="57" t="str">
        <f t="shared" si="2132"/>
        <v/>
      </c>
      <c r="P1296" s="37">
        <v>201</v>
      </c>
      <c r="S1296" t="str">
        <f t="shared" si="2133"/>
        <v/>
      </c>
      <c r="T1296" s="104"/>
    </row>
    <row r="1297" spans="1:20" hidden="1">
      <c r="A1297" t="str">
        <f t="shared" ca="1" si="2134"/>
        <v/>
      </c>
      <c r="L1297" s="57" t="str">
        <f t="shared" si="2132"/>
        <v/>
      </c>
      <c r="P1297" s="37">
        <v>201</v>
      </c>
      <c r="S1297" t="str">
        <f t="shared" si="2133"/>
        <v/>
      </c>
      <c r="T1297" s="104"/>
    </row>
    <row r="1298" spans="1:20" hidden="1">
      <c r="A1298" t="str">
        <f t="shared" ca="1" si="2134"/>
        <v/>
      </c>
      <c r="L1298" s="57" t="str">
        <f t="shared" si="2132"/>
        <v/>
      </c>
      <c r="S1298" t="str">
        <f t="shared" si="2133"/>
        <v/>
      </c>
      <c r="T1298" s="104"/>
    </row>
    <row r="1299" spans="1:20" hidden="1">
      <c r="A1299" t="str">
        <f t="shared" ca="1" si="2134"/>
        <v/>
      </c>
      <c r="L1299" s="57" t="str">
        <f t="shared" si="2132"/>
        <v/>
      </c>
      <c r="P1299" s="37">
        <v>202</v>
      </c>
      <c r="S1299" t="str">
        <f t="shared" si="2133"/>
        <v/>
      </c>
      <c r="T1299" s="104"/>
    </row>
    <row r="1300" spans="1:20" hidden="1">
      <c r="A1300" t="str">
        <f t="shared" ca="1" si="2134"/>
        <v/>
      </c>
      <c r="L1300" s="57" t="str">
        <f t="shared" ref="L1300:L1363" si="2135">IF(OR(S1300="370",S1300="371",S1300="372",S1300="373",S1300="374",S1300="375",S1300="376",S1300="377",S1300="378",S1300="379",S1300="380",S1300="039",S1300="389"),"農集","")</f>
        <v/>
      </c>
      <c r="P1300" s="37">
        <v>202</v>
      </c>
      <c r="S1300" t="str">
        <f t="shared" ref="S1300:S1363" si="2136">IF(C1300="","",LEFT(TEXT(C1300,"000000000"),3))</f>
        <v/>
      </c>
      <c r="T1300" s="104"/>
    </row>
    <row r="1301" spans="1:20" hidden="1">
      <c r="A1301" t="str">
        <f t="shared" ca="1" si="2134"/>
        <v/>
      </c>
      <c r="L1301" s="57" t="str">
        <f t="shared" si="2135"/>
        <v/>
      </c>
      <c r="P1301" s="37">
        <v>202</v>
      </c>
      <c r="S1301" t="str">
        <f t="shared" si="2136"/>
        <v/>
      </c>
      <c r="T1301" s="104"/>
    </row>
    <row r="1302" spans="1:20" hidden="1">
      <c r="A1302" t="str">
        <f t="shared" ca="1" si="2134"/>
        <v/>
      </c>
      <c r="L1302" s="57" t="str">
        <f t="shared" si="2135"/>
        <v/>
      </c>
      <c r="P1302" s="37">
        <v>202</v>
      </c>
      <c r="S1302" t="str">
        <f t="shared" si="2136"/>
        <v/>
      </c>
      <c r="T1302" s="104"/>
    </row>
    <row r="1303" spans="1:20" hidden="1">
      <c r="A1303" t="str">
        <f t="shared" ca="1" si="2134"/>
        <v/>
      </c>
      <c r="L1303" s="57" t="str">
        <f t="shared" si="2135"/>
        <v/>
      </c>
      <c r="S1303" t="str">
        <f t="shared" si="2136"/>
        <v/>
      </c>
      <c r="T1303" s="104"/>
    </row>
    <row r="1304" spans="1:20" hidden="1">
      <c r="A1304" t="str">
        <f t="shared" ca="1" si="2134"/>
        <v/>
      </c>
      <c r="L1304" s="57" t="str">
        <f t="shared" si="2135"/>
        <v/>
      </c>
      <c r="P1304" s="37">
        <v>203</v>
      </c>
      <c r="S1304" t="str">
        <f t="shared" si="2136"/>
        <v/>
      </c>
      <c r="T1304" s="104"/>
    </row>
    <row r="1305" spans="1:20" hidden="1">
      <c r="A1305" t="str">
        <f t="shared" ca="1" si="2134"/>
        <v/>
      </c>
      <c r="L1305" s="57" t="str">
        <f t="shared" si="2135"/>
        <v/>
      </c>
      <c r="P1305" s="37">
        <v>203</v>
      </c>
      <c r="S1305" t="str">
        <f t="shared" si="2136"/>
        <v/>
      </c>
      <c r="T1305" s="104"/>
    </row>
    <row r="1306" spans="1:20" hidden="1">
      <c r="A1306" t="str">
        <f t="shared" ca="1" si="2134"/>
        <v/>
      </c>
      <c r="L1306" s="57" t="str">
        <f t="shared" si="2135"/>
        <v/>
      </c>
      <c r="P1306" s="37">
        <v>203</v>
      </c>
      <c r="S1306" t="str">
        <f t="shared" si="2136"/>
        <v/>
      </c>
      <c r="T1306" s="104"/>
    </row>
    <row r="1307" spans="1:20" hidden="1">
      <c r="A1307" t="str">
        <f t="shared" ca="1" si="2134"/>
        <v/>
      </c>
      <c r="L1307" s="57" t="str">
        <f t="shared" si="2135"/>
        <v/>
      </c>
      <c r="P1307" s="37">
        <v>203</v>
      </c>
      <c r="S1307" t="str">
        <f t="shared" si="2136"/>
        <v/>
      </c>
      <c r="T1307" s="104"/>
    </row>
    <row r="1308" spans="1:20" hidden="1">
      <c r="A1308" t="str">
        <f t="shared" ca="1" si="2134"/>
        <v/>
      </c>
      <c r="L1308" s="57" t="str">
        <f t="shared" si="2135"/>
        <v/>
      </c>
      <c r="S1308" t="str">
        <f t="shared" si="2136"/>
        <v/>
      </c>
      <c r="T1308" s="104"/>
    </row>
    <row r="1309" spans="1:20" hidden="1">
      <c r="A1309" t="str">
        <f t="shared" ca="1" si="2134"/>
        <v/>
      </c>
      <c r="L1309" s="57" t="str">
        <f t="shared" si="2135"/>
        <v/>
      </c>
      <c r="P1309" s="37">
        <v>204</v>
      </c>
      <c r="S1309" t="str">
        <f t="shared" si="2136"/>
        <v/>
      </c>
      <c r="T1309" s="104"/>
    </row>
    <row r="1310" spans="1:20" hidden="1">
      <c r="A1310" t="str">
        <f t="shared" ca="1" si="2134"/>
        <v/>
      </c>
      <c r="L1310" s="57" t="str">
        <f t="shared" si="2135"/>
        <v/>
      </c>
      <c r="P1310" s="37">
        <v>204</v>
      </c>
      <c r="S1310" t="str">
        <f t="shared" si="2136"/>
        <v/>
      </c>
      <c r="T1310" s="104"/>
    </row>
    <row r="1311" spans="1:20" hidden="1">
      <c r="A1311" t="str">
        <f t="shared" ca="1" si="2134"/>
        <v/>
      </c>
      <c r="L1311" s="57" t="str">
        <f t="shared" si="2135"/>
        <v/>
      </c>
      <c r="P1311" s="37">
        <v>204</v>
      </c>
      <c r="S1311" t="str">
        <f t="shared" si="2136"/>
        <v/>
      </c>
      <c r="T1311" s="104"/>
    </row>
    <row r="1312" spans="1:20" hidden="1">
      <c r="A1312" t="str">
        <f t="shared" ca="1" si="2134"/>
        <v/>
      </c>
      <c r="L1312" s="57" t="str">
        <f t="shared" si="2135"/>
        <v/>
      </c>
      <c r="P1312" s="37">
        <v>204</v>
      </c>
      <c r="S1312" t="str">
        <f t="shared" si="2136"/>
        <v/>
      </c>
      <c r="T1312" s="104"/>
    </row>
    <row r="1313" spans="1:20" hidden="1">
      <c r="A1313" t="str">
        <f t="shared" ca="1" si="2134"/>
        <v/>
      </c>
      <c r="L1313" s="57" t="str">
        <f t="shared" si="2135"/>
        <v/>
      </c>
      <c r="S1313" t="str">
        <f t="shared" si="2136"/>
        <v/>
      </c>
      <c r="T1313" s="104"/>
    </row>
    <row r="1314" spans="1:20" hidden="1">
      <c r="A1314" t="str">
        <f t="shared" ca="1" si="2134"/>
        <v/>
      </c>
      <c r="L1314" s="57" t="str">
        <f t="shared" si="2135"/>
        <v/>
      </c>
      <c r="P1314" s="37">
        <v>205</v>
      </c>
      <c r="S1314" t="str">
        <f t="shared" si="2136"/>
        <v/>
      </c>
      <c r="T1314" s="104"/>
    </row>
    <row r="1315" spans="1:20" hidden="1">
      <c r="A1315" t="str">
        <f t="shared" ca="1" si="2134"/>
        <v/>
      </c>
      <c r="L1315" s="57" t="str">
        <f t="shared" si="2135"/>
        <v/>
      </c>
      <c r="P1315" s="37">
        <v>205</v>
      </c>
      <c r="S1315" t="str">
        <f t="shared" si="2136"/>
        <v/>
      </c>
      <c r="T1315" s="104"/>
    </row>
    <row r="1316" spans="1:20" hidden="1">
      <c r="A1316" t="str">
        <f t="shared" ca="1" si="2134"/>
        <v/>
      </c>
      <c r="L1316" s="57" t="str">
        <f t="shared" si="2135"/>
        <v/>
      </c>
      <c r="P1316" s="37">
        <v>205</v>
      </c>
      <c r="S1316" t="str">
        <f t="shared" si="2136"/>
        <v/>
      </c>
      <c r="T1316" s="104"/>
    </row>
    <row r="1317" spans="1:20" hidden="1">
      <c r="A1317" t="str">
        <f t="shared" ca="1" si="2134"/>
        <v/>
      </c>
      <c r="L1317" s="57" t="str">
        <f t="shared" si="2135"/>
        <v/>
      </c>
      <c r="P1317" s="37">
        <v>205</v>
      </c>
      <c r="S1317" t="str">
        <f t="shared" si="2136"/>
        <v/>
      </c>
      <c r="T1317" s="104"/>
    </row>
    <row r="1318" spans="1:20" hidden="1">
      <c r="A1318" t="str">
        <f t="shared" ca="1" si="2134"/>
        <v/>
      </c>
      <c r="L1318" s="57" t="str">
        <f t="shared" si="2135"/>
        <v/>
      </c>
      <c r="S1318" t="str">
        <f t="shared" si="2136"/>
        <v/>
      </c>
      <c r="T1318" s="104"/>
    </row>
    <row r="1319" spans="1:20" hidden="1">
      <c r="A1319" t="str">
        <f t="shared" ca="1" si="2134"/>
        <v/>
      </c>
      <c r="L1319" s="57" t="str">
        <f t="shared" si="2135"/>
        <v/>
      </c>
      <c r="P1319" s="37">
        <v>206</v>
      </c>
      <c r="S1319" t="str">
        <f t="shared" si="2136"/>
        <v/>
      </c>
      <c r="T1319" s="104"/>
    </row>
    <row r="1320" spans="1:20" hidden="1">
      <c r="A1320" t="str">
        <f t="shared" ca="1" si="2134"/>
        <v/>
      </c>
      <c r="L1320" s="57" t="str">
        <f t="shared" si="2135"/>
        <v/>
      </c>
      <c r="P1320" s="37">
        <v>206</v>
      </c>
      <c r="S1320" t="str">
        <f t="shared" si="2136"/>
        <v/>
      </c>
      <c r="T1320" s="104"/>
    </row>
    <row r="1321" spans="1:20" hidden="1">
      <c r="A1321" t="str">
        <f t="shared" ca="1" si="2134"/>
        <v/>
      </c>
      <c r="L1321" s="57" t="str">
        <f t="shared" si="2135"/>
        <v/>
      </c>
      <c r="P1321" s="37">
        <v>206</v>
      </c>
      <c r="S1321" t="str">
        <f t="shared" si="2136"/>
        <v/>
      </c>
      <c r="T1321" s="104"/>
    </row>
    <row r="1322" spans="1:20" hidden="1">
      <c r="A1322" t="str">
        <f t="shared" ca="1" si="2134"/>
        <v/>
      </c>
      <c r="L1322" s="57" t="str">
        <f t="shared" si="2135"/>
        <v/>
      </c>
      <c r="P1322" s="37">
        <v>206</v>
      </c>
      <c r="S1322" t="str">
        <f t="shared" si="2136"/>
        <v/>
      </c>
      <c r="T1322" s="104"/>
    </row>
    <row r="1323" spans="1:20" hidden="1">
      <c r="A1323" t="str">
        <f t="shared" ca="1" si="2134"/>
        <v/>
      </c>
      <c r="L1323" s="57" t="str">
        <f t="shared" si="2135"/>
        <v/>
      </c>
      <c r="S1323" t="str">
        <f t="shared" si="2136"/>
        <v/>
      </c>
      <c r="T1323" s="104"/>
    </row>
    <row r="1324" spans="1:20" hidden="1">
      <c r="A1324" t="str">
        <f t="shared" ca="1" si="2134"/>
        <v/>
      </c>
      <c r="L1324" s="57" t="str">
        <f t="shared" si="2135"/>
        <v/>
      </c>
      <c r="P1324" s="37">
        <v>207</v>
      </c>
      <c r="S1324" t="str">
        <f t="shared" si="2136"/>
        <v/>
      </c>
      <c r="T1324" s="104"/>
    </row>
    <row r="1325" spans="1:20" hidden="1">
      <c r="A1325" t="str">
        <f t="shared" ca="1" si="2134"/>
        <v/>
      </c>
      <c r="L1325" s="57" t="str">
        <f t="shared" si="2135"/>
        <v/>
      </c>
      <c r="P1325" s="37">
        <v>207</v>
      </c>
      <c r="S1325" t="str">
        <f t="shared" si="2136"/>
        <v/>
      </c>
      <c r="T1325" s="104"/>
    </row>
    <row r="1326" spans="1:20" hidden="1">
      <c r="A1326" t="str">
        <f t="shared" ref="A1326:A1389" ca="1" si="2137">IF(B1326="","",INDIRECT("減額一覧!B"&amp;$P1326))</f>
        <v/>
      </c>
      <c r="L1326" s="57" t="str">
        <f t="shared" si="2135"/>
        <v/>
      </c>
      <c r="P1326" s="37">
        <v>207</v>
      </c>
      <c r="S1326" t="str">
        <f t="shared" si="2136"/>
        <v/>
      </c>
      <c r="T1326" s="104"/>
    </row>
    <row r="1327" spans="1:20" hidden="1">
      <c r="A1327" t="str">
        <f t="shared" ca="1" si="2137"/>
        <v/>
      </c>
      <c r="L1327" s="57" t="str">
        <f t="shared" si="2135"/>
        <v/>
      </c>
      <c r="P1327" s="37">
        <v>207</v>
      </c>
      <c r="S1327" t="str">
        <f t="shared" si="2136"/>
        <v/>
      </c>
      <c r="T1327" s="104"/>
    </row>
    <row r="1328" spans="1:20" hidden="1">
      <c r="A1328" t="str">
        <f t="shared" ca="1" si="2137"/>
        <v/>
      </c>
      <c r="L1328" s="57" t="str">
        <f t="shared" si="2135"/>
        <v/>
      </c>
      <c r="S1328" t="str">
        <f t="shared" si="2136"/>
        <v/>
      </c>
      <c r="T1328" s="104"/>
    </row>
    <row r="1329" spans="1:20" hidden="1">
      <c r="A1329" t="str">
        <f t="shared" ca="1" si="2137"/>
        <v/>
      </c>
      <c r="L1329" s="57" t="str">
        <f t="shared" si="2135"/>
        <v/>
      </c>
      <c r="P1329" s="37">
        <v>208</v>
      </c>
      <c r="S1329" t="str">
        <f t="shared" si="2136"/>
        <v/>
      </c>
      <c r="T1329" s="104"/>
    </row>
    <row r="1330" spans="1:20" hidden="1">
      <c r="A1330" t="str">
        <f t="shared" ca="1" si="2137"/>
        <v/>
      </c>
      <c r="L1330" s="57" t="str">
        <f t="shared" si="2135"/>
        <v/>
      </c>
      <c r="P1330" s="37">
        <v>208</v>
      </c>
      <c r="S1330" t="str">
        <f t="shared" si="2136"/>
        <v/>
      </c>
      <c r="T1330" s="104"/>
    </row>
    <row r="1331" spans="1:20" hidden="1">
      <c r="A1331" t="str">
        <f t="shared" ca="1" si="2137"/>
        <v/>
      </c>
      <c r="L1331" s="57" t="str">
        <f t="shared" si="2135"/>
        <v/>
      </c>
      <c r="P1331" s="37">
        <v>208</v>
      </c>
      <c r="S1331" t="str">
        <f t="shared" si="2136"/>
        <v/>
      </c>
      <c r="T1331" s="104"/>
    </row>
    <row r="1332" spans="1:20" hidden="1">
      <c r="A1332" t="str">
        <f t="shared" ca="1" si="2137"/>
        <v/>
      </c>
      <c r="L1332" s="57" t="str">
        <f t="shared" si="2135"/>
        <v/>
      </c>
      <c r="P1332" s="37">
        <v>208</v>
      </c>
      <c r="S1332" t="str">
        <f t="shared" si="2136"/>
        <v/>
      </c>
      <c r="T1332" s="104"/>
    </row>
    <row r="1333" spans="1:20" hidden="1">
      <c r="A1333" t="str">
        <f t="shared" ca="1" si="2137"/>
        <v/>
      </c>
      <c r="L1333" s="57" t="str">
        <f t="shared" si="2135"/>
        <v/>
      </c>
      <c r="S1333" t="str">
        <f t="shared" si="2136"/>
        <v/>
      </c>
      <c r="T1333" s="104"/>
    </row>
    <row r="1334" spans="1:20" hidden="1">
      <c r="A1334" t="str">
        <f t="shared" ca="1" si="2137"/>
        <v/>
      </c>
      <c r="L1334" s="57" t="str">
        <f t="shared" si="2135"/>
        <v/>
      </c>
      <c r="P1334" s="37">
        <v>209</v>
      </c>
      <c r="S1334" t="str">
        <f t="shared" si="2136"/>
        <v/>
      </c>
      <c r="T1334" s="104"/>
    </row>
    <row r="1335" spans="1:20" hidden="1">
      <c r="A1335" t="str">
        <f t="shared" ca="1" si="2137"/>
        <v/>
      </c>
      <c r="L1335" s="57" t="str">
        <f t="shared" si="2135"/>
        <v/>
      </c>
      <c r="P1335" s="37">
        <v>209</v>
      </c>
      <c r="S1335" t="str">
        <f t="shared" si="2136"/>
        <v/>
      </c>
      <c r="T1335" s="104"/>
    </row>
    <row r="1336" spans="1:20" hidden="1">
      <c r="A1336" t="str">
        <f t="shared" ca="1" si="2137"/>
        <v/>
      </c>
      <c r="L1336" s="57" t="str">
        <f t="shared" si="2135"/>
        <v/>
      </c>
      <c r="P1336" s="37">
        <v>209</v>
      </c>
      <c r="S1336" t="str">
        <f t="shared" si="2136"/>
        <v/>
      </c>
      <c r="T1336" s="104"/>
    </row>
    <row r="1337" spans="1:20" hidden="1">
      <c r="A1337" t="str">
        <f t="shared" ca="1" si="2137"/>
        <v/>
      </c>
      <c r="L1337" s="57" t="str">
        <f t="shared" si="2135"/>
        <v/>
      </c>
      <c r="P1337" s="37">
        <v>209</v>
      </c>
      <c r="S1337" t="str">
        <f t="shared" si="2136"/>
        <v/>
      </c>
      <c r="T1337" s="104"/>
    </row>
    <row r="1338" spans="1:20" hidden="1">
      <c r="A1338" t="str">
        <f t="shared" ca="1" si="2137"/>
        <v/>
      </c>
      <c r="L1338" s="57" t="str">
        <f t="shared" si="2135"/>
        <v/>
      </c>
      <c r="S1338" t="str">
        <f t="shared" si="2136"/>
        <v/>
      </c>
      <c r="T1338" s="104"/>
    </row>
    <row r="1339" spans="1:20" hidden="1">
      <c r="A1339" t="str">
        <f t="shared" ca="1" si="2137"/>
        <v/>
      </c>
      <c r="L1339" s="57" t="str">
        <f t="shared" si="2135"/>
        <v/>
      </c>
      <c r="P1339" s="37">
        <v>210</v>
      </c>
      <c r="S1339" t="str">
        <f t="shared" si="2136"/>
        <v/>
      </c>
      <c r="T1339" s="104"/>
    </row>
    <row r="1340" spans="1:20" hidden="1">
      <c r="A1340" t="str">
        <f t="shared" ca="1" si="2137"/>
        <v/>
      </c>
      <c r="L1340" s="57" t="str">
        <f t="shared" si="2135"/>
        <v/>
      </c>
      <c r="P1340" s="37">
        <v>210</v>
      </c>
      <c r="S1340" t="str">
        <f t="shared" si="2136"/>
        <v/>
      </c>
      <c r="T1340" s="104"/>
    </row>
    <row r="1341" spans="1:20" hidden="1">
      <c r="A1341" t="str">
        <f t="shared" ca="1" si="2137"/>
        <v/>
      </c>
      <c r="L1341" s="57" t="str">
        <f t="shared" si="2135"/>
        <v/>
      </c>
      <c r="P1341" s="37">
        <v>210</v>
      </c>
      <c r="S1341" t="str">
        <f t="shared" si="2136"/>
        <v/>
      </c>
      <c r="T1341" s="104"/>
    </row>
    <row r="1342" spans="1:20" hidden="1">
      <c r="A1342" t="str">
        <f t="shared" ca="1" si="2137"/>
        <v/>
      </c>
      <c r="L1342" s="57" t="str">
        <f t="shared" si="2135"/>
        <v/>
      </c>
      <c r="P1342" s="37">
        <v>210</v>
      </c>
      <c r="S1342" t="str">
        <f t="shared" si="2136"/>
        <v/>
      </c>
      <c r="T1342" s="104"/>
    </row>
    <row r="1343" spans="1:20" hidden="1">
      <c r="A1343" t="str">
        <f t="shared" ca="1" si="2137"/>
        <v/>
      </c>
      <c r="L1343" s="57" t="str">
        <f t="shared" si="2135"/>
        <v/>
      </c>
      <c r="S1343" t="str">
        <f t="shared" si="2136"/>
        <v/>
      </c>
      <c r="T1343" s="104"/>
    </row>
    <row r="1344" spans="1:20" hidden="1">
      <c r="A1344" t="str">
        <f t="shared" ca="1" si="2137"/>
        <v/>
      </c>
      <c r="L1344" s="57" t="str">
        <f t="shared" si="2135"/>
        <v/>
      </c>
      <c r="P1344" s="37">
        <v>211</v>
      </c>
      <c r="S1344" t="str">
        <f t="shared" si="2136"/>
        <v/>
      </c>
      <c r="T1344" s="104"/>
    </row>
    <row r="1345" spans="1:20" hidden="1">
      <c r="A1345" t="str">
        <f t="shared" ca="1" si="2137"/>
        <v/>
      </c>
      <c r="L1345" s="57" t="str">
        <f t="shared" si="2135"/>
        <v/>
      </c>
      <c r="P1345" s="37">
        <v>211</v>
      </c>
      <c r="S1345" t="str">
        <f t="shared" si="2136"/>
        <v/>
      </c>
      <c r="T1345" s="104"/>
    </row>
    <row r="1346" spans="1:20" hidden="1">
      <c r="A1346" t="str">
        <f t="shared" ca="1" si="2137"/>
        <v/>
      </c>
      <c r="L1346" s="57" t="str">
        <f t="shared" si="2135"/>
        <v/>
      </c>
      <c r="P1346" s="37">
        <v>211</v>
      </c>
      <c r="S1346" t="str">
        <f t="shared" si="2136"/>
        <v/>
      </c>
      <c r="T1346" s="104"/>
    </row>
    <row r="1347" spans="1:20" hidden="1">
      <c r="A1347" t="str">
        <f t="shared" ca="1" si="2137"/>
        <v/>
      </c>
      <c r="L1347" s="57" t="str">
        <f t="shared" si="2135"/>
        <v/>
      </c>
      <c r="P1347" s="37">
        <v>211</v>
      </c>
      <c r="S1347" t="str">
        <f t="shared" si="2136"/>
        <v/>
      </c>
      <c r="T1347" s="104"/>
    </row>
    <row r="1348" spans="1:20" hidden="1">
      <c r="A1348" t="str">
        <f t="shared" ca="1" si="2137"/>
        <v/>
      </c>
      <c r="L1348" s="57" t="str">
        <f t="shared" si="2135"/>
        <v/>
      </c>
      <c r="S1348" t="str">
        <f t="shared" si="2136"/>
        <v/>
      </c>
      <c r="T1348" s="104"/>
    </row>
    <row r="1349" spans="1:20" hidden="1">
      <c r="A1349" t="str">
        <f t="shared" ca="1" si="2137"/>
        <v/>
      </c>
      <c r="L1349" s="57" t="str">
        <f t="shared" si="2135"/>
        <v/>
      </c>
      <c r="P1349" s="37">
        <v>212</v>
      </c>
      <c r="S1349" t="str">
        <f t="shared" si="2136"/>
        <v/>
      </c>
      <c r="T1349" s="104"/>
    </row>
    <row r="1350" spans="1:20" hidden="1">
      <c r="A1350" t="str">
        <f t="shared" ca="1" si="2137"/>
        <v/>
      </c>
      <c r="L1350" s="57" t="str">
        <f t="shared" si="2135"/>
        <v/>
      </c>
      <c r="P1350" s="37">
        <v>212</v>
      </c>
      <c r="S1350" t="str">
        <f t="shared" si="2136"/>
        <v/>
      </c>
      <c r="T1350" s="104"/>
    </row>
    <row r="1351" spans="1:20" hidden="1">
      <c r="A1351" t="str">
        <f t="shared" ca="1" si="2137"/>
        <v/>
      </c>
      <c r="L1351" s="57" t="str">
        <f t="shared" si="2135"/>
        <v/>
      </c>
      <c r="P1351" s="37">
        <v>212</v>
      </c>
      <c r="S1351" t="str">
        <f t="shared" si="2136"/>
        <v/>
      </c>
      <c r="T1351" s="104"/>
    </row>
    <row r="1352" spans="1:20" hidden="1">
      <c r="A1352" t="str">
        <f t="shared" ca="1" si="2137"/>
        <v/>
      </c>
      <c r="L1352" s="57" t="str">
        <f t="shared" si="2135"/>
        <v/>
      </c>
      <c r="P1352" s="37">
        <v>212</v>
      </c>
      <c r="S1352" t="str">
        <f t="shared" si="2136"/>
        <v/>
      </c>
      <c r="T1352" s="104"/>
    </row>
    <row r="1353" spans="1:20" hidden="1">
      <c r="A1353" t="str">
        <f t="shared" ca="1" si="2137"/>
        <v/>
      </c>
      <c r="L1353" s="57" t="str">
        <f t="shared" si="2135"/>
        <v/>
      </c>
      <c r="S1353" t="str">
        <f t="shared" si="2136"/>
        <v/>
      </c>
      <c r="T1353" s="104"/>
    </row>
    <row r="1354" spans="1:20" hidden="1">
      <c r="A1354" t="str">
        <f t="shared" ca="1" si="2137"/>
        <v/>
      </c>
      <c r="L1354" s="57" t="str">
        <f t="shared" si="2135"/>
        <v/>
      </c>
      <c r="P1354" s="37">
        <v>213</v>
      </c>
      <c r="S1354" t="str">
        <f t="shared" si="2136"/>
        <v/>
      </c>
      <c r="T1354" s="104"/>
    </row>
    <row r="1355" spans="1:20" hidden="1">
      <c r="A1355" t="str">
        <f t="shared" ca="1" si="2137"/>
        <v/>
      </c>
      <c r="L1355" s="57" t="str">
        <f t="shared" si="2135"/>
        <v/>
      </c>
      <c r="P1355" s="37">
        <v>213</v>
      </c>
      <c r="S1355" t="str">
        <f t="shared" si="2136"/>
        <v/>
      </c>
      <c r="T1355" s="104"/>
    </row>
    <row r="1356" spans="1:20" hidden="1">
      <c r="A1356" t="str">
        <f t="shared" ca="1" si="2137"/>
        <v/>
      </c>
      <c r="L1356" s="57" t="str">
        <f t="shared" si="2135"/>
        <v/>
      </c>
      <c r="P1356" s="37">
        <v>213</v>
      </c>
      <c r="S1356" t="str">
        <f t="shared" si="2136"/>
        <v/>
      </c>
      <c r="T1356" s="104"/>
    </row>
    <row r="1357" spans="1:20" hidden="1">
      <c r="A1357" t="str">
        <f t="shared" ca="1" si="2137"/>
        <v/>
      </c>
      <c r="L1357" s="57" t="str">
        <f t="shared" si="2135"/>
        <v/>
      </c>
      <c r="P1357" s="37">
        <v>213</v>
      </c>
      <c r="S1357" t="str">
        <f t="shared" si="2136"/>
        <v/>
      </c>
      <c r="T1357" s="104"/>
    </row>
    <row r="1358" spans="1:20" hidden="1">
      <c r="A1358" t="str">
        <f t="shared" ca="1" si="2137"/>
        <v/>
      </c>
      <c r="L1358" s="57" t="str">
        <f t="shared" si="2135"/>
        <v/>
      </c>
      <c r="S1358" t="str">
        <f t="shared" si="2136"/>
        <v/>
      </c>
      <c r="T1358" s="104"/>
    </row>
    <row r="1359" spans="1:20" hidden="1">
      <c r="A1359" t="str">
        <f t="shared" ca="1" si="2137"/>
        <v/>
      </c>
      <c r="L1359" s="57" t="str">
        <f t="shared" si="2135"/>
        <v/>
      </c>
      <c r="P1359" s="37">
        <v>214</v>
      </c>
      <c r="S1359" t="str">
        <f t="shared" si="2136"/>
        <v/>
      </c>
      <c r="T1359" s="104"/>
    </row>
    <row r="1360" spans="1:20" hidden="1">
      <c r="A1360" t="str">
        <f t="shared" ca="1" si="2137"/>
        <v/>
      </c>
      <c r="L1360" s="57" t="str">
        <f t="shared" si="2135"/>
        <v/>
      </c>
      <c r="P1360" s="37">
        <v>214</v>
      </c>
      <c r="S1360" t="str">
        <f t="shared" si="2136"/>
        <v/>
      </c>
      <c r="T1360" s="104"/>
    </row>
    <row r="1361" spans="1:20" hidden="1">
      <c r="A1361" t="str">
        <f t="shared" ca="1" si="2137"/>
        <v/>
      </c>
      <c r="L1361" s="57" t="str">
        <f t="shared" si="2135"/>
        <v/>
      </c>
      <c r="P1361" s="37">
        <v>214</v>
      </c>
      <c r="S1361" t="str">
        <f t="shared" si="2136"/>
        <v/>
      </c>
      <c r="T1361" s="104"/>
    </row>
    <row r="1362" spans="1:20" hidden="1">
      <c r="A1362" t="str">
        <f t="shared" ca="1" si="2137"/>
        <v/>
      </c>
      <c r="L1362" s="57" t="str">
        <f t="shared" si="2135"/>
        <v/>
      </c>
      <c r="P1362" s="37">
        <v>214</v>
      </c>
      <c r="S1362" t="str">
        <f t="shared" si="2136"/>
        <v/>
      </c>
      <c r="T1362" s="104"/>
    </row>
    <row r="1363" spans="1:20" hidden="1">
      <c r="A1363" t="str">
        <f t="shared" ca="1" si="2137"/>
        <v/>
      </c>
      <c r="L1363" s="57" t="str">
        <f t="shared" si="2135"/>
        <v/>
      </c>
      <c r="S1363" t="str">
        <f t="shared" si="2136"/>
        <v/>
      </c>
      <c r="T1363" s="104"/>
    </row>
    <row r="1364" spans="1:20" hidden="1">
      <c r="A1364" t="str">
        <f t="shared" ca="1" si="2137"/>
        <v/>
      </c>
      <c r="L1364" s="57" t="str">
        <f t="shared" ref="L1364:L1427" si="2138">IF(OR(S1364="370",S1364="371",S1364="372",S1364="373",S1364="374",S1364="375",S1364="376",S1364="377",S1364="378",S1364="379",S1364="380",S1364="039",S1364="389"),"農集","")</f>
        <v/>
      </c>
      <c r="P1364" s="37">
        <v>215</v>
      </c>
      <c r="S1364" t="str">
        <f t="shared" ref="S1364:S1427" si="2139">IF(C1364="","",LEFT(TEXT(C1364,"000000000"),3))</f>
        <v/>
      </c>
      <c r="T1364" s="104"/>
    </row>
    <row r="1365" spans="1:20" hidden="1">
      <c r="A1365" t="str">
        <f t="shared" ca="1" si="2137"/>
        <v/>
      </c>
      <c r="L1365" s="57" t="str">
        <f t="shared" si="2138"/>
        <v/>
      </c>
      <c r="P1365" s="37">
        <v>215</v>
      </c>
      <c r="S1365" t="str">
        <f t="shared" si="2139"/>
        <v/>
      </c>
      <c r="T1365" s="104"/>
    </row>
    <row r="1366" spans="1:20" hidden="1">
      <c r="A1366" t="str">
        <f t="shared" ca="1" si="2137"/>
        <v/>
      </c>
      <c r="L1366" s="57" t="str">
        <f t="shared" si="2138"/>
        <v/>
      </c>
      <c r="P1366" s="37">
        <v>215</v>
      </c>
      <c r="S1366" t="str">
        <f t="shared" si="2139"/>
        <v/>
      </c>
      <c r="T1366" s="104"/>
    </row>
    <row r="1367" spans="1:20" hidden="1">
      <c r="A1367" t="str">
        <f t="shared" ca="1" si="2137"/>
        <v/>
      </c>
      <c r="L1367" s="57" t="str">
        <f t="shared" si="2138"/>
        <v/>
      </c>
      <c r="P1367" s="37">
        <v>215</v>
      </c>
      <c r="S1367" t="str">
        <f t="shared" si="2139"/>
        <v/>
      </c>
      <c r="T1367" s="104"/>
    </row>
    <row r="1368" spans="1:20" hidden="1">
      <c r="A1368" t="str">
        <f t="shared" ca="1" si="2137"/>
        <v/>
      </c>
      <c r="L1368" s="57" t="str">
        <f t="shared" si="2138"/>
        <v/>
      </c>
      <c r="S1368" t="str">
        <f t="shared" si="2139"/>
        <v/>
      </c>
      <c r="T1368" s="104"/>
    </row>
    <row r="1369" spans="1:20" hidden="1">
      <c r="A1369" t="str">
        <f t="shared" ca="1" si="2137"/>
        <v/>
      </c>
      <c r="L1369" s="57" t="str">
        <f t="shared" si="2138"/>
        <v/>
      </c>
      <c r="P1369" s="37">
        <v>216</v>
      </c>
      <c r="S1369" t="str">
        <f t="shared" si="2139"/>
        <v/>
      </c>
      <c r="T1369" s="104"/>
    </row>
    <row r="1370" spans="1:20" hidden="1">
      <c r="A1370" t="str">
        <f t="shared" ca="1" si="2137"/>
        <v/>
      </c>
      <c r="L1370" s="57" t="str">
        <f t="shared" si="2138"/>
        <v/>
      </c>
      <c r="P1370" s="37">
        <v>216</v>
      </c>
      <c r="S1370" t="str">
        <f t="shared" si="2139"/>
        <v/>
      </c>
      <c r="T1370" s="104"/>
    </row>
    <row r="1371" spans="1:20" hidden="1">
      <c r="A1371" t="str">
        <f t="shared" ca="1" si="2137"/>
        <v/>
      </c>
      <c r="L1371" s="57" t="str">
        <f t="shared" si="2138"/>
        <v/>
      </c>
      <c r="P1371" s="37">
        <v>216</v>
      </c>
      <c r="S1371" t="str">
        <f t="shared" si="2139"/>
        <v/>
      </c>
      <c r="T1371" s="104"/>
    </row>
    <row r="1372" spans="1:20" hidden="1">
      <c r="A1372" t="str">
        <f t="shared" ca="1" si="2137"/>
        <v/>
      </c>
      <c r="L1372" s="57" t="str">
        <f t="shared" si="2138"/>
        <v/>
      </c>
      <c r="P1372" s="37">
        <v>216</v>
      </c>
      <c r="S1372" t="str">
        <f t="shared" si="2139"/>
        <v/>
      </c>
      <c r="T1372" s="104"/>
    </row>
    <row r="1373" spans="1:20" hidden="1">
      <c r="A1373" t="str">
        <f t="shared" ca="1" si="2137"/>
        <v/>
      </c>
      <c r="L1373" s="57" t="str">
        <f t="shared" si="2138"/>
        <v/>
      </c>
      <c r="S1373" t="str">
        <f t="shared" si="2139"/>
        <v/>
      </c>
      <c r="T1373" s="104"/>
    </row>
    <row r="1374" spans="1:20" hidden="1">
      <c r="A1374" t="str">
        <f t="shared" ca="1" si="2137"/>
        <v/>
      </c>
      <c r="L1374" s="57" t="str">
        <f t="shared" si="2138"/>
        <v/>
      </c>
      <c r="P1374" s="37">
        <v>217</v>
      </c>
      <c r="S1374" t="str">
        <f t="shared" si="2139"/>
        <v/>
      </c>
      <c r="T1374" s="104"/>
    </row>
    <row r="1375" spans="1:20" hidden="1">
      <c r="A1375" t="str">
        <f t="shared" ca="1" si="2137"/>
        <v/>
      </c>
      <c r="L1375" s="57" t="str">
        <f t="shared" si="2138"/>
        <v/>
      </c>
      <c r="P1375" s="37">
        <v>217</v>
      </c>
      <c r="S1375" t="str">
        <f t="shared" si="2139"/>
        <v/>
      </c>
      <c r="T1375" s="104"/>
    </row>
    <row r="1376" spans="1:20" hidden="1">
      <c r="A1376" t="str">
        <f t="shared" ca="1" si="2137"/>
        <v/>
      </c>
      <c r="L1376" s="57" t="str">
        <f t="shared" si="2138"/>
        <v/>
      </c>
      <c r="P1376" s="37">
        <v>217</v>
      </c>
      <c r="S1376" t="str">
        <f t="shared" si="2139"/>
        <v/>
      </c>
      <c r="T1376" s="104"/>
    </row>
    <row r="1377" spans="1:20" hidden="1">
      <c r="A1377" t="str">
        <f t="shared" ca="1" si="2137"/>
        <v/>
      </c>
      <c r="L1377" s="57" t="str">
        <f t="shared" si="2138"/>
        <v/>
      </c>
      <c r="P1377" s="37">
        <v>217</v>
      </c>
      <c r="S1377" t="str">
        <f t="shared" si="2139"/>
        <v/>
      </c>
      <c r="T1377" s="104"/>
    </row>
    <row r="1378" spans="1:20" hidden="1">
      <c r="A1378" t="str">
        <f t="shared" ca="1" si="2137"/>
        <v/>
      </c>
      <c r="L1378" s="57" t="str">
        <f t="shared" si="2138"/>
        <v/>
      </c>
      <c r="S1378" t="str">
        <f t="shared" si="2139"/>
        <v/>
      </c>
      <c r="T1378" s="104"/>
    </row>
    <row r="1379" spans="1:20" hidden="1">
      <c r="A1379" t="str">
        <f t="shared" ca="1" si="2137"/>
        <v/>
      </c>
      <c r="L1379" s="57" t="str">
        <f t="shared" si="2138"/>
        <v/>
      </c>
      <c r="P1379" s="37">
        <v>218</v>
      </c>
      <c r="S1379" t="str">
        <f t="shared" si="2139"/>
        <v/>
      </c>
      <c r="T1379" s="104"/>
    </row>
    <row r="1380" spans="1:20" hidden="1">
      <c r="A1380" t="str">
        <f t="shared" ca="1" si="2137"/>
        <v/>
      </c>
      <c r="L1380" s="57" t="str">
        <f t="shared" si="2138"/>
        <v/>
      </c>
      <c r="P1380" s="37">
        <v>218</v>
      </c>
      <c r="S1380" t="str">
        <f t="shared" si="2139"/>
        <v/>
      </c>
      <c r="T1380" s="104"/>
    </row>
    <row r="1381" spans="1:20" hidden="1">
      <c r="A1381" t="str">
        <f t="shared" ca="1" si="2137"/>
        <v/>
      </c>
      <c r="L1381" s="57" t="str">
        <f t="shared" si="2138"/>
        <v/>
      </c>
      <c r="P1381" s="37">
        <v>218</v>
      </c>
      <c r="S1381" t="str">
        <f t="shared" si="2139"/>
        <v/>
      </c>
      <c r="T1381" s="104"/>
    </row>
    <row r="1382" spans="1:20" hidden="1">
      <c r="A1382" t="str">
        <f t="shared" ca="1" si="2137"/>
        <v/>
      </c>
      <c r="L1382" s="57" t="str">
        <f t="shared" si="2138"/>
        <v/>
      </c>
      <c r="P1382" s="37">
        <v>218</v>
      </c>
      <c r="S1382" t="str">
        <f t="shared" si="2139"/>
        <v/>
      </c>
      <c r="T1382" s="104"/>
    </row>
    <row r="1383" spans="1:20" hidden="1">
      <c r="A1383" t="str">
        <f t="shared" ca="1" si="2137"/>
        <v/>
      </c>
      <c r="L1383" s="57" t="str">
        <f t="shared" si="2138"/>
        <v/>
      </c>
      <c r="S1383" t="str">
        <f t="shared" si="2139"/>
        <v/>
      </c>
      <c r="T1383" s="104"/>
    </row>
    <row r="1384" spans="1:20" hidden="1">
      <c r="A1384" t="str">
        <f t="shared" ca="1" si="2137"/>
        <v/>
      </c>
      <c r="L1384" s="57" t="str">
        <f t="shared" si="2138"/>
        <v/>
      </c>
      <c r="P1384" s="37">
        <v>219</v>
      </c>
      <c r="S1384" t="str">
        <f t="shared" si="2139"/>
        <v/>
      </c>
      <c r="T1384" s="104"/>
    </row>
    <row r="1385" spans="1:20" hidden="1">
      <c r="A1385" t="str">
        <f t="shared" ca="1" si="2137"/>
        <v/>
      </c>
      <c r="L1385" s="57" t="str">
        <f t="shared" si="2138"/>
        <v/>
      </c>
      <c r="P1385" s="37">
        <v>219</v>
      </c>
      <c r="S1385" t="str">
        <f t="shared" si="2139"/>
        <v/>
      </c>
      <c r="T1385" s="104"/>
    </row>
    <row r="1386" spans="1:20" hidden="1">
      <c r="A1386" t="str">
        <f t="shared" ca="1" si="2137"/>
        <v/>
      </c>
      <c r="L1386" s="57" t="str">
        <f t="shared" si="2138"/>
        <v/>
      </c>
      <c r="P1386" s="37">
        <v>219</v>
      </c>
      <c r="S1386" t="str">
        <f t="shared" si="2139"/>
        <v/>
      </c>
      <c r="T1386" s="104"/>
    </row>
    <row r="1387" spans="1:20" hidden="1">
      <c r="A1387" t="str">
        <f t="shared" ca="1" si="2137"/>
        <v/>
      </c>
      <c r="L1387" s="57" t="str">
        <f t="shared" si="2138"/>
        <v/>
      </c>
      <c r="P1387" s="37">
        <v>219</v>
      </c>
      <c r="S1387" t="str">
        <f t="shared" si="2139"/>
        <v/>
      </c>
      <c r="T1387" s="104"/>
    </row>
    <row r="1388" spans="1:20" hidden="1">
      <c r="A1388" t="str">
        <f t="shared" ca="1" si="2137"/>
        <v/>
      </c>
      <c r="L1388" s="57" t="str">
        <f t="shared" si="2138"/>
        <v/>
      </c>
      <c r="S1388" t="str">
        <f t="shared" si="2139"/>
        <v/>
      </c>
      <c r="T1388" s="104"/>
    </row>
    <row r="1389" spans="1:20" hidden="1">
      <c r="A1389" t="str">
        <f t="shared" ca="1" si="2137"/>
        <v/>
      </c>
      <c r="L1389" s="57" t="str">
        <f t="shared" si="2138"/>
        <v/>
      </c>
      <c r="P1389" s="37">
        <v>220</v>
      </c>
      <c r="S1389" t="str">
        <f t="shared" si="2139"/>
        <v/>
      </c>
      <c r="T1389" s="104"/>
    </row>
    <row r="1390" spans="1:20" hidden="1">
      <c r="A1390" t="str">
        <f t="shared" ref="A1390:A1453" ca="1" si="2140">IF(B1390="","",INDIRECT("減額一覧!B"&amp;$P1390))</f>
        <v/>
      </c>
      <c r="L1390" s="57" t="str">
        <f t="shared" si="2138"/>
        <v/>
      </c>
      <c r="P1390" s="37">
        <v>220</v>
      </c>
      <c r="S1390" t="str">
        <f t="shared" si="2139"/>
        <v/>
      </c>
      <c r="T1390" s="104"/>
    </row>
    <row r="1391" spans="1:20" hidden="1">
      <c r="A1391" t="str">
        <f t="shared" ca="1" si="2140"/>
        <v/>
      </c>
      <c r="L1391" s="57" t="str">
        <f t="shared" si="2138"/>
        <v/>
      </c>
      <c r="P1391" s="37">
        <v>220</v>
      </c>
      <c r="S1391" t="str">
        <f t="shared" si="2139"/>
        <v/>
      </c>
      <c r="T1391" s="104"/>
    </row>
    <row r="1392" spans="1:20" hidden="1">
      <c r="A1392" t="str">
        <f t="shared" ca="1" si="2140"/>
        <v/>
      </c>
      <c r="L1392" s="57" t="str">
        <f t="shared" si="2138"/>
        <v/>
      </c>
      <c r="P1392" s="37">
        <v>220</v>
      </c>
      <c r="S1392" t="str">
        <f t="shared" si="2139"/>
        <v/>
      </c>
      <c r="T1392" s="104"/>
    </row>
    <row r="1393" spans="1:20" hidden="1">
      <c r="A1393" t="str">
        <f t="shared" ca="1" si="2140"/>
        <v/>
      </c>
      <c r="L1393" s="57" t="str">
        <f t="shared" si="2138"/>
        <v/>
      </c>
      <c r="S1393" t="str">
        <f t="shared" si="2139"/>
        <v/>
      </c>
      <c r="T1393" s="104"/>
    </row>
    <row r="1394" spans="1:20" hidden="1">
      <c r="A1394" t="str">
        <f t="shared" ca="1" si="2140"/>
        <v/>
      </c>
      <c r="L1394" s="57" t="str">
        <f t="shared" si="2138"/>
        <v/>
      </c>
      <c r="P1394" s="37">
        <v>221</v>
      </c>
      <c r="S1394" t="str">
        <f t="shared" si="2139"/>
        <v/>
      </c>
      <c r="T1394" s="104"/>
    </row>
    <row r="1395" spans="1:20" hidden="1">
      <c r="A1395" t="str">
        <f t="shared" ca="1" si="2140"/>
        <v/>
      </c>
      <c r="L1395" s="57" t="str">
        <f t="shared" si="2138"/>
        <v/>
      </c>
      <c r="P1395" s="37">
        <v>221</v>
      </c>
      <c r="S1395" t="str">
        <f t="shared" si="2139"/>
        <v/>
      </c>
      <c r="T1395" s="104"/>
    </row>
    <row r="1396" spans="1:20" hidden="1">
      <c r="A1396" t="str">
        <f t="shared" ca="1" si="2140"/>
        <v/>
      </c>
      <c r="L1396" s="57" t="str">
        <f t="shared" si="2138"/>
        <v/>
      </c>
      <c r="P1396" s="37">
        <v>221</v>
      </c>
      <c r="S1396" t="str">
        <f t="shared" si="2139"/>
        <v/>
      </c>
      <c r="T1396" s="104"/>
    </row>
    <row r="1397" spans="1:20" hidden="1">
      <c r="A1397" t="str">
        <f t="shared" ca="1" si="2140"/>
        <v/>
      </c>
      <c r="L1397" s="57" t="str">
        <f t="shared" si="2138"/>
        <v/>
      </c>
      <c r="P1397" s="37">
        <v>221</v>
      </c>
      <c r="S1397" t="str">
        <f t="shared" si="2139"/>
        <v/>
      </c>
      <c r="T1397" s="104"/>
    </row>
    <row r="1398" spans="1:20" hidden="1">
      <c r="A1398" t="str">
        <f t="shared" ca="1" si="2140"/>
        <v/>
      </c>
      <c r="L1398" s="57" t="str">
        <f t="shared" si="2138"/>
        <v/>
      </c>
      <c r="S1398" t="str">
        <f t="shared" si="2139"/>
        <v/>
      </c>
      <c r="T1398" s="104"/>
    </row>
    <row r="1399" spans="1:20" hidden="1">
      <c r="A1399" t="str">
        <f t="shared" ca="1" si="2140"/>
        <v/>
      </c>
      <c r="L1399" s="57" t="str">
        <f t="shared" si="2138"/>
        <v/>
      </c>
      <c r="P1399" s="37">
        <v>222</v>
      </c>
      <c r="S1399" t="str">
        <f t="shared" si="2139"/>
        <v/>
      </c>
      <c r="T1399" s="104"/>
    </row>
    <row r="1400" spans="1:20" hidden="1">
      <c r="A1400" t="str">
        <f t="shared" ca="1" si="2140"/>
        <v/>
      </c>
      <c r="L1400" s="57" t="str">
        <f t="shared" si="2138"/>
        <v/>
      </c>
      <c r="P1400" s="37">
        <v>222</v>
      </c>
      <c r="S1400" t="str">
        <f t="shared" si="2139"/>
        <v/>
      </c>
      <c r="T1400" s="104"/>
    </row>
    <row r="1401" spans="1:20" hidden="1">
      <c r="A1401" t="str">
        <f t="shared" ca="1" si="2140"/>
        <v/>
      </c>
      <c r="L1401" s="57" t="str">
        <f t="shared" si="2138"/>
        <v/>
      </c>
      <c r="P1401" s="37">
        <v>222</v>
      </c>
      <c r="S1401" t="str">
        <f t="shared" si="2139"/>
        <v/>
      </c>
      <c r="T1401" s="104"/>
    </row>
    <row r="1402" spans="1:20" hidden="1">
      <c r="A1402" t="str">
        <f t="shared" ca="1" si="2140"/>
        <v/>
      </c>
      <c r="L1402" s="57" t="str">
        <f t="shared" si="2138"/>
        <v/>
      </c>
      <c r="P1402" s="37">
        <v>222</v>
      </c>
      <c r="S1402" t="str">
        <f t="shared" si="2139"/>
        <v/>
      </c>
      <c r="T1402" s="104"/>
    </row>
    <row r="1403" spans="1:20" hidden="1">
      <c r="A1403" t="str">
        <f t="shared" ca="1" si="2140"/>
        <v/>
      </c>
      <c r="L1403" s="57" t="str">
        <f t="shared" si="2138"/>
        <v/>
      </c>
      <c r="S1403" t="str">
        <f t="shared" si="2139"/>
        <v/>
      </c>
      <c r="T1403" s="104"/>
    </row>
    <row r="1404" spans="1:20" hidden="1">
      <c r="A1404" t="str">
        <f t="shared" ca="1" si="2140"/>
        <v/>
      </c>
      <c r="L1404" s="57" t="str">
        <f t="shared" si="2138"/>
        <v/>
      </c>
      <c r="P1404" s="37">
        <v>223</v>
      </c>
      <c r="S1404" t="str">
        <f t="shared" si="2139"/>
        <v/>
      </c>
      <c r="T1404" s="104"/>
    </row>
    <row r="1405" spans="1:20" hidden="1">
      <c r="A1405" t="str">
        <f t="shared" ca="1" si="2140"/>
        <v/>
      </c>
      <c r="L1405" s="57" t="str">
        <f t="shared" si="2138"/>
        <v/>
      </c>
      <c r="P1405" s="37">
        <v>223</v>
      </c>
      <c r="S1405" t="str">
        <f t="shared" si="2139"/>
        <v/>
      </c>
      <c r="T1405" s="104"/>
    </row>
    <row r="1406" spans="1:20" hidden="1">
      <c r="A1406" t="str">
        <f t="shared" ca="1" si="2140"/>
        <v/>
      </c>
      <c r="L1406" s="57" t="str">
        <f t="shared" si="2138"/>
        <v/>
      </c>
      <c r="P1406" s="37">
        <v>223</v>
      </c>
      <c r="S1406" t="str">
        <f t="shared" si="2139"/>
        <v/>
      </c>
      <c r="T1406" s="104"/>
    </row>
    <row r="1407" spans="1:20" hidden="1">
      <c r="A1407" t="str">
        <f t="shared" ca="1" si="2140"/>
        <v/>
      </c>
      <c r="L1407" s="57" t="str">
        <f t="shared" si="2138"/>
        <v/>
      </c>
      <c r="P1407" s="37">
        <v>223</v>
      </c>
      <c r="S1407" t="str">
        <f t="shared" si="2139"/>
        <v/>
      </c>
      <c r="T1407" s="104"/>
    </row>
    <row r="1408" spans="1:20" hidden="1">
      <c r="A1408" t="str">
        <f t="shared" ca="1" si="2140"/>
        <v/>
      </c>
      <c r="L1408" s="57" t="str">
        <f t="shared" si="2138"/>
        <v/>
      </c>
      <c r="S1408" t="str">
        <f t="shared" si="2139"/>
        <v/>
      </c>
      <c r="T1408" s="104"/>
    </row>
    <row r="1409" spans="1:20" hidden="1">
      <c r="A1409" t="str">
        <f t="shared" ca="1" si="2140"/>
        <v/>
      </c>
      <c r="L1409" s="57" t="str">
        <f t="shared" si="2138"/>
        <v/>
      </c>
      <c r="P1409" s="37">
        <v>224</v>
      </c>
      <c r="S1409" t="str">
        <f t="shared" si="2139"/>
        <v/>
      </c>
      <c r="T1409" s="104"/>
    </row>
    <row r="1410" spans="1:20" hidden="1">
      <c r="A1410" t="str">
        <f t="shared" ca="1" si="2140"/>
        <v/>
      </c>
      <c r="L1410" s="57" t="str">
        <f t="shared" si="2138"/>
        <v/>
      </c>
      <c r="P1410" s="37">
        <v>224</v>
      </c>
      <c r="S1410" t="str">
        <f t="shared" si="2139"/>
        <v/>
      </c>
      <c r="T1410" s="104"/>
    </row>
    <row r="1411" spans="1:20" hidden="1">
      <c r="A1411" t="str">
        <f t="shared" ca="1" si="2140"/>
        <v/>
      </c>
      <c r="L1411" s="57" t="str">
        <f t="shared" si="2138"/>
        <v/>
      </c>
      <c r="P1411" s="37">
        <v>224</v>
      </c>
      <c r="S1411" t="str">
        <f t="shared" si="2139"/>
        <v/>
      </c>
      <c r="T1411" s="104"/>
    </row>
    <row r="1412" spans="1:20" hidden="1">
      <c r="A1412" t="str">
        <f t="shared" ca="1" si="2140"/>
        <v/>
      </c>
      <c r="L1412" s="57" t="str">
        <f t="shared" si="2138"/>
        <v/>
      </c>
      <c r="P1412" s="37">
        <v>224</v>
      </c>
      <c r="S1412" t="str">
        <f t="shared" si="2139"/>
        <v/>
      </c>
      <c r="T1412" s="104"/>
    </row>
    <row r="1413" spans="1:20" hidden="1">
      <c r="A1413" t="str">
        <f t="shared" ca="1" si="2140"/>
        <v/>
      </c>
      <c r="L1413" s="57" t="str">
        <f t="shared" si="2138"/>
        <v/>
      </c>
      <c r="S1413" t="str">
        <f t="shared" si="2139"/>
        <v/>
      </c>
      <c r="T1413" s="104"/>
    </row>
    <row r="1414" spans="1:20" hidden="1">
      <c r="A1414" t="str">
        <f t="shared" ca="1" si="2140"/>
        <v/>
      </c>
      <c r="L1414" s="57" t="str">
        <f t="shared" si="2138"/>
        <v/>
      </c>
      <c r="P1414" s="37">
        <v>225</v>
      </c>
      <c r="S1414" t="str">
        <f t="shared" si="2139"/>
        <v/>
      </c>
      <c r="T1414" s="104"/>
    </row>
    <row r="1415" spans="1:20" hidden="1">
      <c r="A1415" t="str">
        <f t="shared" ca="1" si="2140"/>
        <v/>
      </c>
      <c r="L1415" s="57" t="str">
        <f t="shared" si="2138"/>
        <v/>
      </c>
      <c r="P1415" s="37">
        <v>225</v>
      </c>
      <c r="S1415" t="str">
        <f t="shared" si="2139"/>
        <v/>
      </c>
      <c r="T1415" s="104"/>
    </row>
    <row r="1416" spans="1:20" hidden="1">
      <c r="A1416" t="str">
        <f t="shared" ca="1" si="2140"/>
        <v/>
      </c>
      <c r="L1416" s="57" t="str">
        <f t="shared" si="2138"/>
        <v/>
      </c>
      <c r="P1416" s="37">
        <v>225</v>
      </c>
      <c r="S1416" t="str">
        <f t="shared" si="2139"/>
        <v/>
      </c>
      <c r="T1416" s="104"/>
    </row>
    <row r="1417" spans="1:20" hidden="1">
      <c r="A1417" t="str">
        <f t="shared" ca="1" si="2140"/>
        <v/>
      </c>
      <c r="L1417" s="57" t="str">
        <f t="shared" si="2138"/>
        <v/>
      </c>
      <c r="P1417" s="37">
        <v>225</v>
      </c>
      <c r="S1417" t="str">
        <f t="shared" si="2139"/>
        <v/>
      </c>
      <c r="T1417" s="104"/>
    </row>
    <row r="1418" spans="1:20" hidden="1">
      <c r="A1418" t="str">
        <f t="shared" ca="1" si="2140"/>
        <v/>
      </c>
      <c r="L1418" s="57" t="str">
        <f t="shared" si="2138"/>
        <v/>
      </c>
      <c r="S1418" t="str">
        <f t="shared" si="2139"/>
        <v/>
      </c>
      <c r="T1418" s="104"/>
    </row>
    <row r="1419" spans="1:20" hidden="1">
      <c r="A1419" t="str">
        <f t="shared" ca="1" si="2140"/>
        <v/>
      </c>
      <c r="L1419" s="57" t="str">
        <f t="shared" si="2138"/>
        <v/>
      </c>
      <c r="P1419" s="37">
        <v>226</v>
      </c>
      <c r="S1419" t="str">
        <f t="shared" si="2139"/>
        <v/>
      </c>
      <c r="T1419" s="104"/>
    </row>
    <row r="1420" spans="1:20" hidden="1">
      <c r="A1420" t="str">
        <f t="shared" ca="1" si="2140"/>
        <v/>
      </c>
      <c r="L1420" s="57" t="str">
        <f t="shared" si="2138"/>
        <v/>
      </c>
      <c r="P1420" s="37">
        <v>226</v>
      </c>
      <c r="S1420" t="str">
        <f t="shared" si="2139"/>
        <v/>
      </c>
      <c r="T1420" s="104"/>
    </row>
    <row r="1421" spans="1:20" hidden="1">
      <c r="A1421" t="str">
        <f t="shared" ca="1" si="2140"/>
        <v/>
      </c>
      <c r="L1421" s="57" t="str">
        <f t="shared" si="2138"/>
        <v/>
      </c>
      <c r="P1421" s="37">
        <v>226</v>
      </c>
      <c r="S1421" t="str">
        <f t="shared" si="2139"/>
        <v/>
      </c>
      <c r="T1421" s="104"/>
    </row>
    <row r="1422" spans="1:20" hidden="1">
      <c r="A1422" t="str">
        <f t="shared" ca="1" si="2140"/>
        <v/>
      </c>
      <c r="L1422" s="57" t="str">
        <f t="shared" si="2138"/>
        <v/>
      </c>
      <c r="P1422" s="37">
        <v>226</v>
      </c>
      <c r="S1422" t="str">
        <f t="shared" si="2139"/>
        <v/>
      </c>
      <c r="T1422" s="104"/>
    </row>
    <row r="1423" spans="1:20" hidden="1">
      <c r="A1423" t="str">
        <f t="shared" ca="1" si="2140"/>
        <v/>
      </c>
      <c r="L1423" s="57" t="str">
        <f t="shared" si="2138"/>
        <v/>
      </c>
      <c r="S1423" t="str">
        <f t="shared" si="2139"/>
        <v/>
      </c>
      <c r="T1423" s="104"/>
    </row>
    <row r="1424" spans="1:20" hidden="1">
      <c r="A1424" t="str">
        <f t="shared" ca="1" si="2140"/>
        <v/>
      </c>
      <c r="L1424" s="57" t="str">
        <f t="shared" si="2138"/>
        <v/>
      </c>
      <c r="P1424" s="37">
        <v>227</v>
      </c>
      <c r="S1424" t="str">
        <f t="shared" si="2139"/>
        <v/>
      </c>
      <c r="T1424" s="104"/>
    </row>
    <row r="1425" spans="1:20" hidden="1">
      <c r="A1425" t="str">
        <f t="shared" ca="1" si="2140"/>
        <v/>
      </c>
      <c r="L1425" s="57" t="str">
        <f t="shared" si="2138"/>
        <v/>
      </c>
      <c r="P1425" s="37">
        <v>227</v>
      </c>
      <c r="S1425" t="str">
        <f t="shared" si="2139"/>
        <v/>
      </c>
      <c r="T1425" s="104"/>
    </row>
    <row r="1426" spans="1:20" hidden="1">
      <c r="A1426" t="str">
        <f t="shared" ca="1" si="2140"/>
        <v/>
      </c>
      <c r="L1426" s="57" t="str">
        <f t="shared" si="2138"/>
        <v/>
      </c>
      <c r="P1426" s="37">
        <v>227</v>
      </c>
      <c r="S1426" t="str">
        <f t="shared" si="2139"/>
        <v/>
      </c>
      <c r="T1426" s="104"/>
    </row>
    <row r="1427" spans="1:20" hidden="1">
      <c r="A1427" t="str">
        <f t="shared" ca="1" si="2140"/>
        <v/>
      </c>
      <c r="L1427" s="57" t="str">
        <f t="shared" si="2138"/>
        <v/>
      </c>
      <c r="P1427" s="37">
        <v>227</v>
      </c>
      <c r="S1427" t="str">
        <f t="shared" si="2139"/>
        <v/>
      </c>
      <c r="T1427" s="104"/>
    </row>
    <row r="1428" spans="1:20" hidden="1">
      <c r="A1428" t="str">
        <f t="shared" ca="1" si="2140"/>
        <v/>
      </c>
      <c r="L1428" s="57" t="str">
        <f t="shared" ref="L1428:L1491" si="2141">IF(OR(S1428="370",S1428="371",S1428="372",S1428="373",S1428="374",S1428="375",S1428="376",S1428="377",S1428="378",S1428="379",S1428="380",S1428="039",S1428="389"),"農集","")</f>
        <v/>
      </c>
      <c r="S1428" t="str">
        <f t="shared" ref="S1428:S1491" si="2142">IF(C1428="","",LEFT(TEXT(C1428,"000000000"),3))</f>
        <v/>
      </c>
      <c r="T1428" s="104"/>
    </row>
    <row r="1429" spans="1:20" hidden="1">
      <c r="A1429" t="str">
        <f t="shared" ca="1" si="2140"/>
        <v/>
      </c>
      <c r="L1429" s="57" t="str">
        <f t="shared" si="2141"/>
        <v/>
      </c>
      <c r="P1429" s="37">
        <v>228</v>
      </c>
      <c r="S1429" t="str">
        <f t="shared" si="2142"/>
        <v/>
      </c>
      <c r="T1429" s="104"/>
    </row>
    <row r="1430" spans="1:20" hidden="1">
      <c r="A1430" t="str">
        <f t="shared" ca="1" si="2140"/>
        <v/>
      </c>
      <c r="L1430" s="57" t="str">
        <f t="shared" si="2141"/>
        <v/>
      </c>
      <c r="P1430" s="37">
        <v>228</v>
      </c>
      <c r="S1430" t="str">
        <f t="shared" si="2142"/>
        <v/>
      </c>
      <c r="T1430" s="104"/>
    </row>
    <row r="1431" spans="1:20" hidden="1">
      <c r="A1431" t="str">
        <f t="shared" ca="1" si="2140"/>
        <v/>
      </c>
      <c r="L1431" s="57" t="str">
        <f t="shared" si="2141"/>
        <v/>
      </c>
      <c r="P1431" s="37">
        <v>228</v>
      </c>
      <c r="S1431" t="str">
        <f t="shared" si="2142"/>
        <v/>
      </c>
      <c r="T1431" s="104"/>
    </row>
    <row r="1432" spans="1:20" hidden="1">
      <c r="A1432" t="str">
        <f t="shared" ca="1" si="2140"/>
        <v/>
      </c>
      <c r="L1432" s="57" t="str">
        <f t="shared" si="2141"/>
        <v/>
      </c>
      <c r="P1432" s="37">
        <v>228</v>
      </c>
      <c r="S1432" t="str">
        <f t="shared" si="2142"/>
        <v/>
      </c>
      <c r="T1432" s="104"/>
    </row>
    <row r="1433" spans="1:20" hidden="1">
      <c r="A1433" t="str">
        <f t="shared" ca="1" si="2140"/>
        <v/>
      </c>
      <c r="L1433" s="57" t="str">
        <f t="shared" si="2141"/>
        <v/>
      </c>
      <c r="S1433" t="str">
        <f t="shared" si="2142"/>
        <v/>
      </c>
      <c r="T1433" s="104"/>
    </row>
    <row r="1434" spans="1:20" hidden="1">
      <c r="A1434" t="str">
        <f t="shared" ca="1" si="2140"/>
        <v/>
      </c>
      <c r="L1434" s="57" t="str">
        <f t="shared" si="2141"/>
        <v/>
      </c>
      <c r="P1434" s="37">
        <v>229</v>
      </c>
      <c r="S1434" t="str">
        <f t="shared" si="2142"/>
        <v/>
      </c>
      <c r="T1434" s="104"/>
    </row>
    <row r="1435" spans="1:20" hidden="1">
      <c r="A1435" t="str">
        <f t="shared" ca="1" si="2140"/>
        <v/>
      </c>
      <c r="L1435" s="57" t="str">
        <f t="shared" si="2141"/>
        <v/>
      </c>
      <c r="P1435" s="37">
        <v>229</v>
      </c>
      <c r="S1435" t="str">
        <f t="shared" si="2142"/>
        <v/>
      </c>
      <c r="T1435" s="104"/>
    </row>
    <row r="1436" spans="1:20" hidden="1">
      <c r="A1436" t="str">
        <f t="shared" ca="1" si="2140"/>
        <v/>
      </c>
      <c r="L1436" s="57" t="str">
        <f t="shared" si="2141"/>
        <v/>
      </c>
      <c r="P1436" s="37">
        <v>229</v>
      </c>
      <c r="S1436" t="str">
        <f t="shared" si="2142"/>
        <v/>
      </c>
      <c r="T1436" s="104"/>
    </row>
    <row r="1437" spans="1:20" hidden="1">
      <c r="A1437" t="str">
        <f t="shared" ca="1" si="2140"/>
        <v/>
      </c>
      <c r="L1437" s="57" t="str">
        <f t="shared" si="2141"/>
        <v/>
      </c>
      <c r="P1437" s="37">
        <v>229</v>
      </c>
      <c r="S1437" t="str">
        <f t="shared" si="2142"/>
        <v/>
      </c>
      <c r="T1437" s="104"/>
    </row>
    <row r="1438" spans="1:20" hidden="1">
      <c r="A1438" t="str">
        <f t="shared" ca="1" si="2140"/>
        <v/>
      </c>
      <c r="L1438" s="57" t="str">
        <f t="shared" si="2141"/>
        <v/>
      </c>
      <c r="S1438" t="str">
        <f t="shared" si="2142"/>
        <v/>
      </c>
      <c r="T1438" s="104"/>
    </row>
    <row r="1439" spans="1:20" hidden="1">
      <c r="A1439" t="str">
        <f t="shared" ca="1" si="2140"/>
        <v/>
      </c>
      <c r="L1439" s="57" t="str">
        <f t="shared" si="2141"/>
        <v/>
      </c>
      <c r="P1439" s="37">
        <v>230</v>
      </c>
      <c r="S1439" t="str">
        <f t="shared" si="2142"/>
        <v/>
      </c>
      <c r="T1439" s="104"/>
    </row>
    <row r="1440" spans="1:20" hidden="1">
      <c r="A1440" t="str">
        <f t="shared" ca="1" si="2140"/>
        <v/>
      </c>
      <c r="L1440" s="57" t="str">
        <f t="shared" si="2141"/>
        <v/>
      </c>
      <c r="P1440" s="37">
        <v>230</v>
      </c>
      <c r="S1440" t="str">
        <f t="shared" si="2142"/>
        <v/>
      </c>
      <c r="T1440" s="104"/>
    </row>
    <row r="1441" spans="1:20" hidden="1">
      <c r="A1441" t="str">
        <f t="shared" ca="1" si="2140"/>
        <v/>
      </c>
      <c r="L1441" s="57" t="str">
        <f t="shared" si="2141"/>
        <v/>
      </c>
      <c r="P1441" s="37">
        <v>230</v>
      </c>
      <c r="S1441" t="str">
        <f t="shared" si="2142"/>
        <v/>
      </c>
      <c r="T1441" s="104"/>
    </row>
    <row r="1442" spans="1:20" hidden="1">
      <c r="A1442" t="str">
        <f t="shared" ca="1" si="2140"/>
        <v/>
      </c>
      <c r="L1442" s="57" t="str">
        <f t="shared" si="2141"/>
        <v/>
      </c>
      <c r="P1442" s="37">
        <v>230</v>
      </c>
      <c r="S1442" t="str">
        <f t="shared" si="2142"/>
        <v/>
      </c>
      <c r="T1442" s="104"/>
    </row>
    <row r="1443" spans="1:20" hidden="1">
      <c r="A1443" t="str">
        <f t="shared" ca="1" si="2140"/>
        <v/>
      </c>
      <c r="L1443" s="57" t="str">
        <f t="shared" si="2141"/>
        <v/>
      </c>
      <c r="S1443" t="str">
        <f t="shared" si="2142"/>
        <v/>
      </c>
      <c r="T1443" s="104"/>
    </row>
    <row r="1444" spans="1:20" hidden="1">
      <c r="A1444" t="str">
        <f t="shared" ca="1" si="2140"/>
        <v/>
      </c>
      <c r="L1444" s="57" t="str">
        <f t="shared" si="2141"/>
        <v/>
      </c>
      <c r="P1444" s="37">
        <v>231</v>
      </c>
      <c r="S1444" t="str">
        <f t="shared" si="2142"/>
        <v/>
      </c>
      <c r="T1444" s="104"/>
    </row>
    <row r="1445" spans="1:20" hidden="1">
      <c r="A1445" t="str">
        <f t="shared" ca="1" si="2140"/>
        <v/>
      </c>
      <c r="L1445" s="57" t="str">
        <f t="shared" si="2141"/>
        <v/>
      </c>
      <c r="P1445" s="37">
        <v>231</v>
      </c>
      <c r="S1445" t="str">
        <f t="shared" si="2142"/>
        <v/>
      </c>
      <c r="T1445" s="104"/>
    </row>
    <row r="1446" spans="1:20" hidden="1">
      <c r="A1446" t="str">
        <f t="shared" ca="1" si="2140"/>
        <v/>
      </c>
      <c r="L1446" s="57" t="str">
        <f t="shared" si="2141"/>
        <v/>
      </c>
      <c r="P1446" s="37">
        <v>231</v>
      </c>
      <c r="S1446" t="str">
        <f t="shared" si="2142"/>
        <v/>
      </c>
      <c r="T1446" s="104"/>
    </row>
    <row r="1447" spans="1:20" hidden="1">
      <c r="A1447" t="str">
        <f t="shared" ca="1" si="2140"/>
        <v/>
      </c>
      <c r="L1447" s="57" t="str">
        <f t="shared" si="2141"/>
        <v/>
      </c>
      <c r="P1447" s="37">
        <v>231</v>
      </c>
      <c r="S1447" t="str">
        <f t="shared" si="2142"/>
        <v/>
      </c>
      <c r="T1447" s="104"/>
    </row>
    <row r="1448" spans="1:20" hidden="1">
      <c r="A1448" t="str">
        <f t="shared" ca="1" si="2140"/>
        <v/>
      </c>
      <c r="L1448" s="57" t="str">
        <f t="shared" si="2141"/>
        <v/>
      </c>
      <c r="S1448" t="str">
        <f t="shared" si="2142"/>
        <v/>
      </c>
      <c r="T1448" s="104"/>
    </row>
    <row r="1449" spans="1:20" hidden="1">
      <c r="A1449" t="str">
        <f t="shared" ca="1" si="2140"/>
        <v/>
      </c>
      <c r="L1449" s="57" t="str">
        <f t="shared" si="2141"/>
        <v/>
      </c>
      <c r="P1449" s="37">
        <v>232</v>
      </c>
      <c r="S1449" t="str">
        <f t="shared" si="2142"/>
        <v/>
      </c>
      <c r="T1449" s="104"/>
    </row>
    <row r="1450" spans="1:20" hidden="1">
      <c r="A1450" t="str">
        <f t="shared" ca="1" si="2140"/>
        <v/>
      </c>
      <c r="L1450" s="57" t="str">
        <f t="shared" si="2141"/>
        <v/>
      </c>
      <c r="P1450" s="37">
        <v>232</v>
      </c>
      <c r="S1450" t="str">
        <f t="shared" si="2142"/>
        <v/>
      </c>
      <c r="T1450" s="104"/>
    </row>
    <row r="1451" spans="1:20" hidden="1">
      <c r="A1451" t="str">
        <f t="shared" ca="1" si="2140"/>
        <v/>
      </c>
      <c r="L1451" s="57" t="str">
        <f t="shared" si="2141"/>
        <v/>
      </c>
      <c r="P1451" s="37">
        <v>232</v>
      </c>
      <c r="S1451" t="str">
        <f t="shared" si="2142"/>
        <v/>
      </c>
      <c r="T1451" s="104"/>
    </row>
    <row r="1452" spans="1:20" hidden="1">
      <c r="A1452" t="str">
        <f t="shared" ca="1" si="2140"/>
        <v/>
      </c>
      <c r="L1452" s="57" t="str">
        <f t="shared" si="2141"/>
        <v/>
      </c>
      <c r="P1452" s="37">
        <v>232</v>
      </c>
      <c r="S1452" t="str">
        <f t="shared" si="2142"/>
        <v/>
      </c>
      <c r="T1452" s="104"/>
    </row>
    <row r="1453" spans="1:20" hidden="1">
      <c r="A1453" t="str">
        <f t="shared" ca="1" si="2140"/>
        <v/>
      </c>
      <c r="L1453" s="57" t="str">
        <f t="shared" si="2141"/>
        <v/>
      </c>
      <c r="S1453" t="str">
        <f t="shared" si="2142"/>
        <v/>
      </c>
      <c r="T1453" s="104"/>
    </row>
    <row r="1454" spans="1:20" hidden="1">
      <c r="A1454" t="str">
        <f t="shared" ref="A1454:A1517" ca="1" si="2143">IF(B1454="","",INDIRECT("減額一覧!B"&amp;$P1454))</f>
        <v/>
      </c>
      <c r="L1454" s="57" t="str">
        <f t="shared" si="2141"/>
        <v/>
      </c>
      <c r="P1454" s="37">
        <v>233</v>
      </c>
      <c r="S1454" t="str">
        <f t="shared" si="2142"/>
        <v/>
      </c>
      <c r="T1454" s="104"/>
    </row>
    <row r="1455" spans="1:20" hidden="1">
      <c r="A1455" t="str">
        <f t="shared" ca="1" si="2143"/>
        <v/>
      </c>
      <c r="L1455" s="57" t="str">
        <f t="shared" si="2141"/>
        <v/>
      </c>
      <c r="P1455" s="37">
        <v>233</v>
      </c>
      <c r="S1455" t="str">
        <f t="shared" si="2142"/>
        <v/>
      </c>
      <c r="T1455" s="104"/>
    </row>
    <row r="1456" spans="1:20" hidden="1">
      <c r="A1456" t="str">
        <f t="shared" ca="1" si="2143"/>
        <v/>
      </c>
      <c r="L1456" s="57" t="str">
        <f t="shared" si="2141"/>
        <v/>
      </c>
      <c r="P1456" s="37">
        <v>233</v>
      </c>
      <c r="S1456" t="str">
        <f t="shared" si="2142"/>
        <v/>
      </c>
      <c r="T1456" s="104"/>
    </row>
    <row r="1457" spans="1:20" hidden="1">
      <c r="A1457" t="str">
        <f t="shared" ca="1" si="2143"/>
        <v/>
      </c>
      <c r="L1457" s="57" t="str">
        <f t="shared" si="2141"/>
        <v/>
      </c>
      <c r="P1457" s="37">
        <v>233</v>
      </c>
      <c r="S1457" t="str">
        <f t="shared" si="2142"/>
        <v/>
      </c>
      <c r="T1457" s="104"/>
    </row>
    <row r="1458" spans="1:20" hidden="1">
      <c r="A1458" t="str">
        <f t="shared" ca="1" si="2143"/>
        <v/>
      </c>
      <c r="L1458" s="57" t="str">
        <f t="shared" si="2141"/>
        <v/>
      </c>
      <c r="S1458" t="str">
        <f t="shared" si="2142"/>
        <v/>
      </c>
      <c r="T1458" s="104"/>
    </row>
    <row r="1459" spans="1:20" hidden="1">
      <c r="A1459" t="str">
        <f t="shared" ca="1" si="2143"/>
        <v/>
      </c>
      <c r="L1459" s="57" t="str">
        <f t="shared" si="2141"/>
        <v/>
      </c>
      <c r="P1459" s="37">
        <v>234</v>
      </c>
      <c r="S1459" t="str">
        <f t="shared" si="2142"/>
        <v/>
      </c>
      <c r="T1459" s="104"/>
    </row>
    <row r="1460" spans="1:20" hidden="1">
      <c r="A1460" t="str">
        <f t="shared" ca="1" si="2143"/>
        <v/>
      </c>
      <c r="L1460" s="57" t="str">
        <f t="shared" si="2141"/>
        <v/>
      </c>
      <c r="P1460" s="37">
        <v>234</v>
      </c>
      <c r="S1460" t="str">
        <f t="shared" si="2142"/>
        <v/>
      </c>
      <c r="T1460" s="104"/>
    </row>
    <row r="1461" spans="1:20" hidden="1">
      <c r="A1461" t="str">
        <f t="shared" ca="1" si="2143"/>
        <v/>
      </c>
      <c r="L1461" s="57" t="str">
        <f t="shared" si="2141"/>
        <v/>
      </c>
      <c r="P1461" s="37">
        <v>234</v>
      </c>
      <c r="S1461" t="str">
        <f t="shared" si="2142"/>
        <v/>
      </c>
      <c r="T1461" s="104"/>
    </row>
    <row r="1462" spans="1:20" hidden="1">
      <c r="A1462" t="str">
        <f t="shared" ca="1" si="2143"/>
        <v/>
      </c>
      <c r="L1462" s="57" t="str">
        <f t="shared" si="2141"/>
        <v/>
      </c>
      <c r="P1462" s="37">
        <v>234</v>
      </c>
      <c r="S1462" t="str">
        <f t="shared" si="2142"/>
        <v/>
      </c>
      <c r="T1462" s="104"/>
    </row>
    <row r="1463" spans="1:20" hidden="1">
      <c r="A1463" t="str">
        <f t="shared" ca="1" si="2143"/>
        <v/>
      </c>
      <c r="L1463" s="57" t="str">
        <f t="shared" si="2141"/>
        <v/>
      </c>
      <c r="S1463" t="str">
        <f t="shared" si="2142"/>
        <v/>
      </c>
      <c r="T1463" s="104"/>
    </row>
    <row r="1464" spans="1:20" hidden="1">
      <c r="A1464" t="str">
        <f t="shared" ca="1" si="2143"/>
        <v/>
      </c>
      <c r="L1464" s="57" t="str">
        <f t="shared" si="2141"/>
        <v/>
      </c>
      <c r="P1464" s="37">
        <v>235</v>
      </c>
      <c r="S1464" t="str">
        <f t="shared" si="2142"/>
        <v/>
      </c>
      <c r="T1464" s="104"/>
    </row>
    <row r="1465" spans="1:20" hidden="1">
      <c r="A1465" t="str">
        <f t="shared" ca="1" si="2143"/>
        <v/>
      </c>
      <c r="L1465" s="57" t="str">
        <f t="shared" si="2141"/>
        <v/>
      </c>
      <c r="P1465" s="37">
        <v>235</v>
      </c>
      <c r="S1465" t="str">
        <f t="shared" si="2142"/>
        <v/>
      </c>
      <c r="T1465" s="104"/>
    </row>
    <row r="1466" spans="1:20" hidden="1">
      <c r="A1466" t="str">
        <f t="shared" ca="1" si="2143"/>
        <v/>
      </c>
      <c r="L1466" s="57" t="str">
        <f t="shared" si="2141"/>
        <v/>
      </c>
      <c r="P1466" s="37">
        <v>235</v>
      </c>
      <c r="S1466" t="str">
        <f t="shared" si="2142"/>
        <v/>
      </c>
      <c r="T1466" s="104"/>
    </row>
    <row r="1467" spans="1:20" hidden="1">
      <c r="A1467" t="str">
        <f t="shared" ca="1" si="2143"/>
        <v/>
      </c>
      <c r="L1467" s="57" t="str">
        <f t="shared" si="2141"/>
        <v/>
      </c>
      <c r="P1467" s="37">
        <v>235</v>
      </c>
      <c r="S1467" t="str">
        <f t="shared" si="2142"/>
        <v/>
      </c>
      <c r="T1467" s="104"/>
    </row>
    <row r="1468" spans="1:20" hidden="1">
      <c r="A1468" t="str">
        <f t="shared" ca="1" si="2143"/>
        <v/>
      </c>
      <c r="L1468" s="57" t="str">
        <f t="shared" si="2141"/>
        <v/>
      </c>
      <c r="S1468" t="str">
        <f t="shared" si="2142"/>
        <v/>
      </c>
      <c r="T1468" s="104"/>
    </row>
    <row r="1469" spans="1:20" hidden="1">
      <c r="A1469" t="str">
        <f t="shared" ca="1" si="2143"/>
        <v/>
      </c>
      <c r="L1469" s="57" t="str">
        <f t="shared" si="2141"/>
        <v/>
      </c>
      <c r="P1469" s="37">
        <v>236</v>
      </c>
      <c r="S1469" t="str">
        <f t="shared" si="2142"/>
        <v/>
      </c>
      <c r="T1469" s="104"/>
    </row>
    <row r="1470" spans="1:20" hidden="1">
      <c r="A1470" t="str">
        <f t="shared" ca="1" si="2143"/>
        <v/>
      </c>
      <c r="L1470" s="57" t="str">
        <f t="shared" si="2141"/>
        <v/>
      </c>
      <c r="P1470" s="37">
        <v>236</v>
      </c>
      <c r="S1470" t="str">
        <f t="shared" si="2142"/>
        <v/>
      </c>
      <c r="T1470" s="104"/>
    </row>
    <row r="1471" spans="1:20" hidden="1">
      <c r="A1471" t="str">
        <f t="shared" ca="1" si="2143"/>
        <v/>
      </c>
      <c r="L1471" s="57" t="str">
        <f t="shared" si="2141"/>
        <v/>
      </c>
      <c r="P1471" s="37">
        <v>236</v>
      </c>
      <c r="S1471" t="str">
        <f t="shared" si="2142"/>
        <v/>
      </c>
      <c r="T1471" s="104"/>
    </row>
    <row r="1472" spans="1:20" hidden="1">
      <c r="A1472" t="str">
        <f t="shared" ca="1" si="2143"/>
        <v/>
      </c>
      <c r="L1472" s="57" t="str">
        <f t="shared" si="2141"/>
        <v/>
      </c>
      <c r="P1472" s="37">
        <v>236</v>
      </c>
      <c r="S1472" t="str">
        <f t="shared" si="2142"/>
        <v/>
      </c>
      <c r="T1472" s="104"/>
    </row>
    <row r="1473" spans="1:20" hidden="1">
      <c r="A1473" t="str">
        <f t="shared" ca="1" si="2143"/>
        <v/>
      </c>
      <c r="L1473" s="57" t="str">
        <f t="shared" si="2141"/>
        <v/>
      </c>
      <c r="S1473" t="str">
        <f t="shared" si="2142"/>
        <v/>
      </c>
      <c r="T1473" s="104"/>
    </row>
    <row r="1474" spans="1:20" hidden="1">
      <c r="A1474" t="str">
        <f t="shared" ca="1" si="2143"/>
        <v/>
      </c>
      <c r="L1474" s="57" t="str">
        <f t="shared" si="2141"/>
        <v/>
      </c>
      <c r="P1474" s="37">
        <v>237</v>
      </c>
      <c r="S1474" t="str">
        <f t="shared" si="2142"/>
        <v/>
      </c>
      <c r="T1474" s="104"/>
    </row>
    <row r="1475" spans="1:20" hidden="1">
      <c r="A1475" t="str">
        <f t="shared" ca="1" si="2143"/>
        <v/>
      </c>
      <c r="L1475" s="57" t="str">
        <f t="shared" si="2141"/>
        <v/>
      </c>
      <c r="P1475" s="37">
        <v>237</v>
      </c>
      <c r="S1475" t="str">
        <f t="shared" si="2142"/>
        <v/>
      </c>
      <c r="T1475" s="104"/>
    </row>
    <row r="1476" spans="1:20" hidden="1">
      <c r="A1476" t="str">
        <f t="shared" ca="1" si="2143"/>
        <v/>
      </c>
      <c r="L1476" s="57" t="str">
        <f t="shared" si="2141"/>
        <v/>
      </c>
      <c r="P1476" s="37">
        <v>237</v>
      </c>
      <c r="S1476" t="str">
        <f t="shared" si="2142"/>
        <v/>
      </c>
      <c r="T1476" s="104"/>
    </row>
    <row r="1477" spans="1:20" hidden="1">
      <c r="A1477" t="str">
        <f t="shared" ca="1" si="2143"/>
        <v/>
      </c>
      <c r="L1477" s="57" t="str">
        <f t="shared" si="2141"/>
        <v/>
      </c>
      <c r="P1477" s="37">
        <v>237</v>
      </c>
      <c r="S1477" t="str">
        <f t="shared" si="2142"/>
        <v/>
      </c>
      <c r="T1477" s="104"/>
    </row>
    <row r="1478" spans="1:20" hidden="1">
      <c r="A1478" t="str">
        <f t="shared" ca="1" si="2143"/>
        <v/>
      </c>
      <c r="L1478" s="57" t="str">
        <f t="shared" si="2141"/>
        <v/>
      </c>
      <c r="S1478" t="str">
        <f t="shared" si="2142"/>
        <v/>
      </c>
      <c r="T1478" s="104"/>
    </row>
    <row r="1479" spans="1:20" hidden="1">
      <c r="A1479" t="str">
        <f t="shared" ca="1" si="2143"/>
        <v/>
      </c>
      <c r="L1479" s="57" t="str">
        <f t="shared" si="2141"/>
        <v/>
      </c>
      <c r="P1479" s="37">
        <v>238</v>
      </c>
      <c r="S1479" t="str">
        <f t="shared" si="2142"/>
        <v/>
      </c>
      <c r="T1479" s="104"/>
    </row>
    <row r="1480" spans="1:20" hidden="1">
      <c r="A1480" t="str">
        <f t="shared" ca="1" si="2143"/>
        <v/>
      </c>
      <c r="L1480" s="57" t="str">
        <f t="shared" si="2141"/>
        <v/>
      </c>
      <c r="P1480" s="37">
        <v>238</v>
      </c>
      <c r="S1480" t="str">
        <f t="shared" si="2142"/>
        <v/>
      </c>
      <c r="T1480" s="104"/>
    </row>
    <row r="1481" spans="1:20" hidden="1">
      <c r="A1481" t="str">
        <f t="shared" ca="1" si="2143"/>
        <v/>
      </c>
      <c r="L1481" s="57" t="str">
        <f t="shared" si="2141"/>
        <v/>
      </c>
      <c r="P1481" s="37">
        <v>238</v>
      </c>
      <c r="S1481" t="str">
        <f t="shared" si="2142"/>
        <v/>
      </c>
      <c r="T1481" s="104"/>
    </row>
    <row r="1482" spans="1:20" hidden="1">
      <c r="A1482" t="str">
        <f t="shared" ca="1" si="2143"/>
        <v/>
      </c>
      <c r="L1482" s="57" t="str">
        <f t="shared" si="2141"/>
        <v/>
      </c>
      <c r="P1482" s="37">
        <v>238</v>
      </c>
      <c r="S1482" t="str">
        <f t="shared" si="2142"/>
        <v/>
      </c>
      <c r="T1482" s="104"/>
    </row>
    <row r="1483" spans="1:20" hidden="1">
      <c r="A1483" t="str">
        <f t="shared" ca="1" si="2143"/>
        <v/>
      </c>
      <c r="L1483" s="57" t="str">
        <f t="shared" si="2141"/>
        <v/>
      </c>
      <c r="S1483" t="str">
        <f t="shared" si="2142"/>
        <v/>
      </c>
      <c r="T1483" s="104"/>
    </row>
    <row r="1484" spans="1:20" hidden="1">
      <c r="A1484" t="str">
        <f t="shared" ca="1" si="2143"/>
        <v/>
      </c>
      <c r="L1484" s="57" t="str">
        <f t="shared" si="2141"/>
        <v/>
      </c>
      <c r="P1484" s="37">
        <v>239</v>
      </c>
      <c r="S1484" t="str">
        <f t="shared" si="2142"/>
        <v/>
      </c>
      <c r="T1484" s="104"/>
    </row>
    <row r="1485" spans="1:20" hidden="1">
      <c r="A1485" t="str">
        <f t="shared" ca="1" si="2143"/>
        <v/>
      </c>
      <c r="L1485" s="57" t="str">
        <f t="shared" si="2141"/>
        <v/>
      </c>
      <c r="P1485" s="37">
        <v>239</v>
      </c>
      <c r="S1485" t="str">
        <f t="shared" si="2142"/>
        <v/>
      </c>
      <c r="T1485" s="104"/>
    </row>
    <row r="1486" spans="1:20" hidden="1">
      <c r="A1486" t="str">
        <f t="shared" ca="1" si="2143"/>
        <v/>
      </c>
      <c r="L1486" s="57" t="str">
        <f t="shared" si="2141"/>
        <v/>
      </c>
      <c r="P1486" s="37">
        <v>239</v>
      </c>
      <c r="S1486" t="str">
        <f t="shared" si="2142"/>
        <v/>
      </c>
      <c r="T1486" s="104"/>
    </row>
    <row r="1487" spans="1:20" hidden="1">
      <c r="A1487" t="str">
        <f t="shared" ca="1" si="2143"/>
        <v/>
      </c>
      <c r="L1487" s="57" t="str">
        <f t="shared" si="2141"/>
        <v/>
      </c>
      <c r="P1487" s="37">
        <v>239</v>
      </c>
      <c r="S1487" t="str">
        <f t="shared" si="2142"/>
        <v/>
      </c>
      <c r="T1487" s="104"/>
    </row>
    <row r="1488" spans="1:20" hidden="1">
      <c r="A1488" t="str">
        <f t="shared" ca="1" si="2143"/>
        <v/>
      </c>
      <c r="L1488" s="57" t="str">
        <f t="shared" si="2141"/>
        <v/>
      </c>
      <c r="S1488" t="str">
        <f t="shared" si="2142"/>
        <v/>
      </c>
      <c r="T1488" s="104"/>
    </row>
    <row r="1489" spans="1:20" hidden="1">
      <c r="A1489" t="str">
        <f t="shared" ca="1" si="2143"/>
        <v/>
      </c>
      <c r="L1489" s="57" t="str">
        <f t="shared" si="2141"/>
        <v/>
      </c>
      <c r="P1489" s="37">
        <v>240</v>
      </c>
      <c r="S1489" t="str">
        <f t="shared" si="2142"/>
        <v/>
      </c>
      <c r="T1489" s="104"/>
    </row>
    <row r="1490" spans="1:20" hidden="1">
      <c r="A1490" t="str">
        <f t="shared" ca="1" si="2143"/>
        <v/>
      </c>
      <c r="L1490" s="57" t="str">
        <f t="shared" si="2141"/>
        <v/>
      </c>
      <c r="P1490" s="37">
        <v>240</v>
      </c>
      <c r="S1490" t="str">
        <f t="shared" si="2142"/>
        <v/>
      </c>
      <c r="T1490" s="104"/>
    </row>
    <row r="1491" spans="1:20" hidden="1">
      <c r="A1491" t="str">
        <f t="shared" ca="1" si="2143"/>
        <v/>
      </c>
      <c r="L1491" s="57" t="str">
        <f t="shared" si="2141"/>
        <v/>
      </c>
      <c r="P1491" s="37">
        <v>240</v>
      </c>
      <c r="S1491" t="str">
        <f t="shared" si="2142"/>
        <v/>
      </c>
      <c r="T1491" s="104"/>
    </row>
    <row r="1492" spans="1:20" hidden="1">
      <c r="A1492" t="str">
        <f t="shared" ca="1" si="2143"/>
        <v/>
      </c>
      <c r="L1492" s="57" t="str">
        <f t="shared" ref="L1492:L1555" si="2144">IF(OR(S1492="370",S1492="371",S1492="372",S1492="373",S1492="374",S1492="375",S1492="376",S1492="377",S1492="378",S1492="379",S1492="380",S1492="039",S1492="389"),"農集","")</f>
        <v/>
      </c>
      <c r="P1492" s="37">
        <v>240</v>
      </c>
      <c r="S1492" t="str">
        <f t="shared" ref="S1492:S1555" si="2145">IF(C1492="","",LEFT(TEXT(C1492,"000000000"),3))</f>
        <v/>
      </c>
      <c r="T1492" s="104"/>
    </row>
    <row r="1493" spans="1:20" hidden="1">
      <c r="A1493" t="str">
        <f t="shared" ca="1" si="2143"/>
        <v/>
      </c>
      <c r="L1493" s="57" t="str">
        <f t="shared" si="2144"/>
        <v/>
      </c>
      <c r="S1493" t="str">
        <f t="shared" si="2145"/>
        <v/>
      </c>
      <c r="T1493" s="104"/>
    </row>
    <row r="1494" spans="1:20" hidden="1">
      <c r="A1494" t="str">
        <f t="shared" ca="1" si="2143"/>
        <v/>
      </c>
      <c r="L1494" s="57" t="str">
        <f t="shared" si="2144"/>
        <v/>
      </c>
      <c r="P1494" s="37">
        <v>241</v>
      </c>
      <c r="S1494" t="str">
        <f t="shared" si="2145"/>
        <v/>
      </c>
      <c r="T1494" s="104"/>
    </row>
    <row r="1495" spans="1:20" hidden="1">
      <c r="A1495" t="str">
        <f t="shared" ca="1" si="2143"/>
        <v/>
      </c>
      <c r="L1495" s="57" t="str">
        <f t="shared" si="2144"/>
        <v/>
      </c>
      <c r="P1495" s="37">
        <v>241</v>
      </c>
      <c r="S1495" t="str">
        <f t="shared" si="2145"/>
        <v/>
      </c>
      <c r="T1495" s="104"/>
    </row>
    <row r="1496" spans="1:20" hidden="1">
      <c r="A1496" t="str">
        <f t="shared" ca="1" si="2143"/>
        <v/>
      </c>
      <c r="L1496" s="57" t="str">
        <f t="shared" si="2144"/>
        <v/>
      </c>
      <c r="P1496" s="37">
        <v>241</v>
      </c>
      <c r="S1496" t="str">
        <f t="shared" si="2145"/>
        <v/>
      </c>
      <c r="T1496" s="104"/>
    </row>
    <row r="1497" spans="1:20" hidden="1">
      <c r="A1497" t="str">
        <f t="shared" ca="1" si="2143"/>
        <v/>
      </c>
      <c r="L1497" s="57" t="str">
        <f t="shared" si="2144"/>
        <v/>
      </c>
      <c r="P1497" s="37">
        <v>241</v>
      </c>
      <c r="S1497" t="str">
        <f t="shared" si="2145"/>
        <v/>
      </c>
      <c r="T1497" s="104"/>
    </row>
    <row r="1498" spans="1:20" hidden="1">
      <c r="A1498" t="str">
        <f t="shared" ca="1" si="2143"/>
        <v/>
      </c>
      <c r="L1498" s="57" t="str">
        <f t="shared" si="2144"/>
        <v/>
      </c>
      <c r="S1498" t="str">
        <f t="shared" si="2145"/>
        <v/>
      </c>
      <c r="T1498" s="104"/>
    </row>
    <row r="1499" spans="1:20" hidden="1">
      <c r="A1499" t="str">
        <f t="shared" ca="1" si="2143"/>
        <v/>
      </c>
      <c r="L1499" s="57" t="str">
        <f t="shared" si="2144"/>
        <v/>
      </c>
      <c r="P1499" s="37">
        <v>242</v>
      </c>
      <c r="S1499" t="str">
        <f t="shared" si="2145"/>
        <v/>
      </c>
      <c r="T1499" s="104"/>
    </row>
    <row r="1500" spans="1:20" hidden="1">
      <c r="A1500" t="str">
        <f t="shared" ca="1" si="2143"/>
        <v/>
      </c>
      <c r="L1500" s="57" t="str">
        <f t="shared" si="2144"/>
        <v/>
      </c>
      <c r="P1500" s="37">
        <v>242</v>
      </c>
      <c r="S1500" t="str">
        <f t="shared" si="2145"/>
        <v/>
      </c>
      <c r="T1500" s="104"/>
    </row>
    <row r="1501" spans="1:20" hidden="1">
      <c r="A1501" t="str">
        <f t="shared" ca="1" si="2143"/>
        <v/>
      </c>
      <c r="L1501" s="57" t="str">
        <f t="shared" si="2144"/>
        <v/>
      </c>
      <c r="P1501" s="37">
        <v>242</v>
      </c>
      <c r="S1501" t="str">
        <f t="shared" si="2145"/>
        <v/>
      </c>
      <c r="T1501" s="104"/>
    </row>
    <row r="1502" spans="1:20" hidden="1">
      <c r="A1502" t="str">
        <f t="shared" ca="1" si="2143"/>
        <v/>
      </c>
      <c r="L1502" s="57" t="str">
        <f t="shared" si="2144"/>
        <v/>
      </c>
      <c r="P1502" s="37">
        <v>242</v>
      </c>
      <c r="S1502" t="str">
        <f t="shared" si="2145"/>
        <v/>
      </c>
      <c r="T1502" s="104"/>
    </row>
    <row r="1503" spans="1:20" hidden="1">
      <c r="A1503" t="str">
        <f t="shared" ca="1" si="2143"/>
        <v/>
      </c>
      <c r="L1503" s="57" t="str">
        <f t="shared" si="2144"/>
        <v/>
      </c>
      <c r="S1503" t="str">
        <f t="shared" si="2145"/>
        <v/>
      </c>
      <c r="T1503" s="104"/>
    </row>
    <row r="1504" spans="1:20" hidden="1">
      <c r="A1504" t="str">
        <f t="shared" ca="1" si="2143"/>
        <v/>
      </c>
      <c r="L1504" s="57" t="str">
        <f t="shared" si="2144"/>
        <v/>
      </c>
      <c r="P1504" s="37">
        <v>243</v>
      </c>
      <c r="S1504" t="str">
        <f t="shared" si="2145"/>
        <v/>
      </c>
      <c r="T1504" s="104"/>
    </row>
    <row r="1505" spans="1:20" hidden="1">
      <c r="A1505" t="str">
        <f t="shared" ca="1" si="2143"/>
        <v/>
      </c>
      <c r="L1505" s="57" t="str">
        <f t="shared" si="2144"/>
        <v/>
      </c>
      <c r="P1505" s="37">
        <v>243</v>
      </c>
      <c r="S1505" t="str">
        <f t="shared" si="2145"/>
        <v/>
      </c>
      <c r="T1505" s="104"/>
    </row>
    <row r="1506" spans="1:20" hidden="1">
      <c r="A1506" t="str">
        <f t="shared" ca="1" si="2143"/>
        <v/>
      </c>
      <c r="L1506" s="57" t="str">
        <f t="shared" si="2144"/>
        <v/>
      </c>
      <c r="P1506" s="37">
        <v>243</v>
      </c>
      <c r="S1506" t="str">
        <f t="shared" si="2145"/>
        <v/>
      </c>
      <c r="T1506" s="104"/>
    </row>
    <row r="1507" spans="1:20" hidden="1">
      <c r="A1507" t="str">
        <f t="shared" ca="1" si="2143"/>
        <v/>
      </c>
      <c r="L1507" s="57" t="str">
        <f t="shared" si="2144"/>
        <v/>
      </c>
      <c r="P1507" s="37">
        <v>243</v>
      </c>
      <c r="S1507" t="str">
        <f t="shared" si="2145"/>
        <v/>
      </c>
      <c r="T1507" s="104"/>
    </row>
    <row r="1508" spans="1:20" hidden="1">
      <c r="A1508" t="str">
        <f t="shared" ca="1" si="2143"/>
        <v/>
      </c>
      <c r="L1508" s="57" t="str">
        <f t="shared" si="2144"/>
        <v/>
      </c>
      <c r="S1508" t="str">
        <f t="shared" si="2145"/>
        <v/>
      </c>
      <c r="T1508" s="104"/>
    </row>
    <row r="1509" spans="1:20" hidden="1">
      <c r="A1509" t="str">
        <f t="shared" ca="1" si="2143"/>
        <v/>
      </c>
      <c r="L1509" s="57" t="str">
        <f t="shared" si="2144"/>
        <v/>
      </c>
      <c r="P1509" s="37">
        <v>244</v>
      </c>
      <c r="S1509" t="str">
        <f t="shared" si="2145"/>
        <v/>
      </c>
      <c r="T1509" s="104"/>
    </row>
    <row r="1510" spans="1:20" hidden="1">
      <c r="A1510" t="str">
        <f t="shared" ca="1" si="2143"/>
        <v/>
      </c>
      <c r="L1510" s="57" t="str">
        <f t="shared" si="2144"/>
        <v/>
      </c>
      <c r="P1510" s="37">
        <v>244</v>
      </c>
      <c r="S1510" t="str">
        <f t="shared" si="2145"/>
        <v/>
      </c>
      <c r="T1510" s="104"/>
    </row>
    <row r="1511" spans="1:20" hidden="1">
      <c r="A1511" t="str">
        <f t="shared" ca="1" si="2143"/>
        <v/>
      </c>
      <c r="L1511" s="57" t="str">
        <f t="shared" si="2144"/>
        <v/>
      </c>
      <c r="P1511" s="37">
        <v>244</v>
      </c>
      <c r="S1511" t="str">
        <f t="shared" si="2145"/>
        <v/>
      </c>
      <c r="T1511" s="104"/>
    </row>
    <row r="1512" spans="1:20" hidden="1">
      <c r="A1512" t="str">
        <f t="shared" ca="1" si="2143"/>
        <v/>
      </c>
      <c r="L1512" s="57" t="str">
        <f t="shared" si="2144"/>
        <v/>
      </c>
      <c r="P1512" s="37">
        <v>244</v>
      </c>
      <c r="S1512" t="str">
        <f t="shared" si="2145"/>
        <v/>
      </c>
      <c r="T1512" s="104"/>
    </row>
    <row r="1513" spans="1:20" hidden="1">
      <c r="A1513" t="str">
        <f t="shared" ca="1" si="2143"/>
        <v/>
      </c>
      <c r="L1513" s="57" t="str">
        <f t="shared" si="2144"/>
        <v/>
      </c>
      <c r="S1513" t="str">
        <f t="shared" si="2145"/>
        <v/>
      </c>
      <c r="T1513" s="104"/>
    </row>
    <row r="1514" spans="1:20" hidden="1">
      <c r="A1514" t="str">
        <f t="shared" ca="1" si="2143"/>
        <v/>
      </c>
      <c r="L1514" s="57" t="str">
        <f t="shared" si="2144"/>
        <v/>
      </c>
      <c r="P1514" s="37">
        <v>245</v>
      </c>
      <c r="S1514" t="str">
        <f t="shared" si="2145"/>
        <v/>
      </c>
      <c r="T1514" s="104"/>
    </row>
    <row r="1515" spans="1:20" hidden="1">
      <c r="A1515" t="str">
        <f t="shared" ca="1" si="2143"/>
        <v/>
      </c>
      <c r="L1515" s="57" t="str">
        <f t="shared" si="2144"/>
        <v/>
      </c>
      <c r="P1515" s="37">
        <v>245</v>
      </c>
      <c r="S1515" t="str">
        <f t="shared" si="2145"/>
        <v/>
      </c>
      <c r="T1515" s="104"/>
    </row>
    <row r="1516" spans="1:20" hidden="1">
      <c r="A1516" t="str">
        <f t="shared" ca="1" si="2143"/>
        <v/>
      </c>
      <c r="L1516" s="57" t="str">
        <f t="shared" si="2144"/>
        <v/>
      </c>
      <c r="P1516" s="37">
        <v>245</v>
      </c>
      <c r="S1516" t="str">
        <f t="shared" si="2145"/>
        <v/>
      </c>
      <c r="T1516" s="104"/>
    </row>
    <row r="1517" spans="1:20" hidden="1">
      <c r="A1517" t="str">
        <f t="shared" ca="1" si="2143"/>
        <v/>
      </c>
      <c r="L1517" s="57" t="str">
        <f t="shared" si="2144"/>
        <v/>
      </c>
      <c r="P1517" s="37">
        <v>245</v>
      </c>
      <c r="S1517" t="str">
        <f t="shared" si="2145"/>
        <v/>
      </c>
      <c r="T1517" s="104"/>
    </row>
    <row r="1518" spans="1:20" hidden="1">
      <c r="A1518" t="str">
        <f t="shared" ref="A1518:A1571" ca="1" si="2146">IF(B1518="","",INDIRECT("減額一覧!B"&amp;$P1518))</f>
        <v/>
      </c>
      <c r="L1518" s="57" t="str">
        <f t="shared" si="2144"/>
        <v/>
      </c>
      <c r="S1518" t="str">
        <f t="shared" si="2145"/>
        <v/>
      </c>
      <c r="T1518" s="104"/>
    </row>
    <row r="1519" spans="1:20" hidden="1">
      <c r="A1519" t="str">
        <f t="shared" ca="1" si="2146"/>
        <v/>
      </c>
      <c r="L1519" s="57" t="str">
        <f t="shared" si="2144"/>
        <v/>
      </c>
      <c r="P1519" s="37">
        <v>246</v>
      </c>
      <c r="S1519" t="str">
        <f t="shared" si="2145"/>
        <v/>
      </c>
      <c r="T1519" s="104"/>
    </row>
    <row r="1520" spans="1:20" hidden="1">
      <c r="A1520" t="str">
        <f t="shared" ca="1" si="2146"/>
        <v/>
      </c>
      <c r="L1520" s="57" t="str">
        <f t="shared" si="2144"/>
        <v/>
      </c>
      <c r="P1520" s="37">
        <v>246</v>
      </c>
      <c r="S1520" t="str">
        <f t="shared" si="2145"/>
        <v/>
      </c>
      <c r="T1520" s="104"/>
    </row>
    <row r="1521" spans="1:20" hidden="1">
      <c r="A1521" t="str">
        <f t="shared" ca="1" si="2146"/>
        <v/>
      </c>
      <c r="L1521" s="57" t="str">
        <f t="shared" si="2144"/>
        <v/>
      </c>
      <c r="P1521" s="37">
        <v>246</v>
      </c>
      <c r="S1521" t="str">
        <f t="shared" si="2145"/>
        <v/>
      </c>
      <c r="T1521" s="104"/>
    </row>
    <row r="1522" spans="1:20" hidden="1">
      <c r="A1522" t="str">
        <f t="shared" ca="1" si="2146"/>
        <v/>
      </c>
      <c r="L1522" s="57" t="str">
        <f t="shared" si="2144"/>
        <v/>
      </c>
      <c r="P1522" s="37">
        <v>246</v>
      </c>
      <c r="S1522" t="str">
        <f t="shared" si="2145"/>
        <v/>
      </c>
      <c r="T1522" s="104"/>
    </row>
    <row r="1523" spans="1:20" hidden="1">
      <c r="A1523" t="str">
        <f t="shared" ca="1" si="2146"/>
        <v/>
      </c>
      <c r="L1523" s="57" t="str">
        <f t="shared" si="2144"/>
        <v/>
      </c>
      <c r="S1523" t="str">
        <f t="shared" si="2145"/>
        <v/>
      </c>
      <c r="T1523" s="104"/>
    </row>
    <row r="1524" spans="1:20" hidden="1">
      <c r="A1524" t="str">
        <f t="shared" ca="1" si="2146"/>
        <v/>
      </c>
      <c r="L1524" s="57" t="str">
        <f t="shared" si="2144"/>
        <v/>
      </c>
      <c r="P1524" s="37">
        <v>247</v>
      </c>
      <c r="S1524" t="str">
        <f t="shared" si="2145"/>
        <v/>
      </c>
      <c r="T1524" s="104"/>
    </row>
    <row r="1525" spans="1:20" hidden="1">
      <c r="A1525" t="str">
        <f t="shared" ca="1" si="2146"/>
        <v/>
      </c>
      <c r="L1525" s="57" t="str">
        <f t="shared" si="2144"/>
        <v/>
      </c>
      <c r="P1525" s="37">
        <v>247</v>
      </c>
      <c r="S1525" t="str">
        <f t="shared" si="2145"/>
        <v/>
      </c>
      <c r="T1525" s="104"/>
    </row>
    <row r="1526" spans="1:20" hidden="1">
      <c r="A1526" t="str">
        <f t="shared" ca="1" si="2146"/>
        <v/>
      </c>
      <c r="L1526" s="57" t="str">
        <f t="shared" si="2144"/>
        <v/>
      </c>
      <c r="P1526" s="37">
        <v>247</v>
      </c>
      <c r="S1526" t="str">
        <f t="shared" si="2145"/>
        <v/>
      </c>
      <c r="T1526" s="104"/>
    </row>
    <row r="1527" spans="1:20" hidden="1">
      <c r="A1527" t="str">
        <f t="shared" ca="1" si="2146"/>
        <v/>
      </c>
      <c r="L1527" s="57" t="str">
        <f t="shared" si="2144"/>
        <v/>
      </c>
      <c r="P1527" s="37">
        <v>247</v>
      </c>
      <c r="S1527" t="str">
        <f t="shared" si="2145"/>
        <v/>
      </c>
      <c r="T1527" s="104"/>
    </row>
    <row r="1528" spans="1:20" hidden="1">
      <c r="A1528" t="str">
        <f t="shared" ca="1" si="2146"/>
        <v/>
      </c>
      <c r="L1528" s="57" t="str">
        <f t="shared" si="2144"/>
        <v/>
      </c>
      <c r="S1528" t="str">
        <f t="shared" si="2145"/>
        <v/>
      </c>
      <c r="T1528" s="104"/>
    </row>
    <row r="1529" spans="1:20" hidden="1">
      <c r="A1529" t="str">
        <f t="shared" ca="1" si="2146"/>
        <v/>
      </c>
      <c r="L1529" s="57" t="str">
        <f t="shared" si="2144"/>
        <v/>
      </c>
      <c r="P1529" s="37">
        <v>248</v>
      </c>
      <c r="S1529" t="str">
        <f t="shared" si="2145"/>
        <v/>
      </c>
      <c r="T1529" s="104"/>
    </row>
    <row r="1530" spans="1:20" hidden="1">
      <c r="A1530" t="str">
        <f t="shared" ca="1" si="2146"/>
        <v/>
      </c>
      <c r="L1530" s="57" t="str">
        <f t="shared" si="2144"/>
        <v/>
      </c>
      <c r="P1530" s="37">
        <v>248</v>
      </c>
      <c r="S1530" t="str">
        <f t="shared" si="2145"/>
        <v/>
      </c>
      <c r="T1530" s="104"/>
    </row>
    <row r="1531" spans="1:20" hidden="1">
      <c r="A1531" t="str">
        <f t="shared" ca="1" si="2146"/>
        <v/>
      </c>
      <c r="L1531" s="57" t="str">
        <f t="shared" si="2144"/>
        <v/>
      </c>
      <c r="P1531" s="37">
        <v>248</v>
      </c>
      <c r="S1531" t="str">
        <f t="shared" si="2145"/>
        <v/>
      </c>
      <c r="T1531" s="104"/>
    </row>
    <row r="1532" spans="1:20" hidden="1">
      <c r="A1532" t="str">
        <f t="shared" ca="1" si="2146"/>
        <v/>
      </c>
      <c r="L1532" s="57" t="str">
        <f t="shared" si="2144"/>
        <v/>
      </c>
      <c r="P1532" s="37">
        <v>248</v>
      </c>
      <c r="S1532" t="str">
        <f t="shared" si="2145"/>
        <v/>
      </c>
      <c r="T1532" s="104"/>
    </row>
    <row r="1533" spans="1:20" hidden="1">
      <c r="A1533" t="str">
        <f t="shared" ca="1" si="2146"/>
        <v/>
      </c>
      <c r="L1533" s="57" t="str">
        <f t="shared" si="2144"/>
        <v/>
      </c>
      <c r="S1533" t="str">
        <f t="shared" si="2145"/>
        <v/>
      </c>
      <c r="T1533" s="104"/>
    </row>
    <row r="1534" spans="1:20" hidden="1">
      <c r="A1534" t="str">
        <f t="shared" ca="1" si="2146"/>
        <v/>
      </c>
      <c r="L1534" s="57" t="str">
        <f t="shared" si="2144"/>
        <v/>
      </c>
      <c r="P1534" s="37">
        <v>249</v>
      </c>
      <c r="S1534" t="str">
        <f t="shared" si="2145"/>
        <v/>
      </c>
      <c r="T1534" s="104"/>
    </row>
    <row r="1535" spans="1:20" hidden="1">
      <c r="A1535" t="str">
        <f t="shared" ca="1" si="2146"/>
        <v/>
      </c>
      <c r="L1535" s="57" t="str">
        <f t="shared" si="2144"/>
        <v/>
      </c>
      <c r="P1535" s="37">
        <v>249</v>
      </c>
      <c r="S1535" t="str">
        <f t="shared" si="2145"/>
        <v/>
      </c>
      <c r="T1535" s="104"/>
    </row>
    <row r="1536" spans="1:20" hidden="1">
      <c r="A1536" t="str">
        <f t="shared" ca="1" si="2146"/>
        <v/>
      </c>
      <c r="L1536" s="57" t="str">
        <f t="shared" si="2144"/>
        <v/>
      </c>
      <c r="P1536" s="37">
        <v>249</v>
      </c>
      <c r="S1536" t="str">
        <f t="shared" si="2145"/>
        <v/>
      </c>
      <c r="T1536" s="104"/>
    </row>
    <row r="1537" spans="1:20" hidden="1">
      <c r="A1537" t="str">
        <f t="shared" ca="1" si="2146"/>
        <v/>
      </c>
      <c r="L1537" s="57" t="str">
        <f t="shared" si="2144"/>
        <v/>
      </c>
      <c r="P1537" s="37">
        <v>249</v>
      </c>
      <c r="S1537" t="str">
        <f t="shared" si="2145"/>
        <v/>
      </c>
      <c r="T1537" s="104"/>
    </row>
    <row r="1538" spans="1:20" hidden="1">
      <c r="A1538" t="str">
        <f t="shared" ca="1" si="2146"/>
        <v/>
      </c>
      <c r="L1538" s="57" t="str">
        <f t="shared" si="2144"/>
        <v/>
      </c>
      <c r="S1538" t="str">
        <f t="shared" si="2145"/>
        <v/>
      </c>
      <c r="T1538" s="104"/>
    </row>
    <row r="1539" spans="1:20" hidden="1">
      <c r="A1539" t="str">
        <f t="shared" ca="1" si="2146"/>
        <v/>
      </c>
      <c r="L1539" s="57" t="str">
        <f t="shared" si="2144"/>
        <v/>
      </c>
      <c r="P1539" s="37">
        <v>250</v>
      </c>
      <c r="S1539" t="str">
        <f t="shared" si="2145"/>
        <v/>
      </c>
      <c r="T1539" s="104"/>
    </row>
    <row r="1540" spans="1:20" hidden="1">
      <c r="A1540" t="str">
        <f t="shared" ca="1" si="2146"/>
        <v/>
      </c>
      <c r="L1540" s="57" t="str">
        <f t="shared" si="2144"/>
        <v/>
      </c>
      <c r="P1540" s="37">
        <v>250</v>
      </c>
      <c r="S1540" t="str">
        <f t="shared" si="2145"/>
        <v/>
      </c>
      <c r="T1540" s="104"/>
    </row>
    <row r="1541" spans="1:20" hidden="1">
      <c r="A1541" t="str">
        <f t="shared" ca="1" si="2146"/>
        <v/>
      </c>
      <c r="L1541" s="57" t="str">
        <f t="shared" si="2144"/>
        <v/>
      </c>
      <c r="P1541" s="37">
        <v>250</v>
      </c>
      <c r="S1541" t="str">
        <f t="shared" si="2145"/>
        <v/>
      </c>
      <c r="T1541" s="104"/>
    </row>
    <row r="1542" spans="1:20" hidden="1">
      <c r="A1542" t="str">
        <f t="shared" ca="1" si="2146"/>
        <v/>
      </c>
      <c r="L1542" s="57" t="str">
        <f t="shared" si="2144"/>
        <v/>
      </c>
      <c r="P1542" s="37">
        <v>250</v>
      </c>
      <c r="S1542" t="str">
        <f t="shared" si="2145"/>
        <v/>
      </c>
      <c r="T1542" s="104"/>
    </row>
    <row r="1543" spans="1:20" hidden="1">
      <c r="A1543" t="str">
        <f t="shared" ca="1" si="2146"/>
        <v/>
      </c>
      <c r="L1543" s="57" t="str">
        <f t="shared" si="2144"/>
        <v/>
      </c>
      <c r="S1543" t="str">
        <f t="shared" si="2145"/>
        <v/>
      </c>
      <c r="T1543" s="104"/>
    </row>
    <row r="1544" spans="1:20" hidden="1">
      <c r="A1544" t="str">
        <f t="shared" ca="1" si="2146"/>
        <v/>
      </c>
      <c r="L1544" s="57" t="str">
        <f t="shared" si="2144"/>
        <v/>
      </c>
      <c r="P1544" s="37">
        <v>251</v>
      </c>
      <c r="S1544" t="str">
        <f t="shared" si="2145"/>
        <v/>
      </c>
      <c r="T1544" s="104"/>
    </row>
    <row r="1545" spans="1:20" hidden="1">
      <c r="A1545" t="str">
        <f t="shared" ca="1" si="2146"/>
        <v/>
      </c>
      <c r="L1545" s="57" t="str">
        <f t="shared" si="2144"/>
        <v/>
      </c>
      <c r="P1545" s="37">
        <v>251</v>
      </c>
      <c r="S1545" t="str">
        <f t="shared" si="2145"/>
        <v/>
      </c>
      <c r="T1545" s="104"/>
    </row>
    <row r="1546" spans="1:20" hidden="1">
      <c r="A1546" t="str">
        <f t="shared" ca="1" si="2146"/>
        <v/>
      </c>
      <c r="L1546" s="57" t="str">
        <f t="shared" si="2144"/>
        <v/>
      </c>
      <c r="P1546" s="37">
        <v>251</v>
      </c>
      <c r="S1546" t="str">
        <f t="shared" si="2145"/>
        <v/>
      </c>
      <c r="T1546" s="104"/>
    </row>
    <row r="1547" spans="1:20" hidden="1">
      <c r="A1547" t="str">
        <f t="shared" ca="1" si="2146"/>
        <v/>
      </c>
      <c r="L1547" s="57" t="str">
        <f t="shared" si="2144"/>
        <v/>
      </c>
      <c r="P1547" s="37">
        <v>251</v>
      </c>
      <c r="S1547" t="str">
        <f t="shared" si="2145"/>
        <v/>
      </c>
      <c r="T1547" s="104"/>
    </row>
    <row r="1548" spans="1:20" hidden="1">
      <c r="A1548" t="str">
        <f t="shared" ca="1" si="2146"/>
        <v/>
      </c>
      <c r="L1548" s="57" t="str">
        <f t="shared" si="2144"/>
        <v/>
      </c>
      <c r="S1548" t="str">
        <f t="shared" si="2145"/>
        <v/>
      </c>
      <c r="T1548" s="104"/>
    </row>
    <row r="1549" spans="1:20" hidden="1">
      <c r="A1549" t="str">
        <f t="shared" ca="1" si="2146"/>
        <v/>
      </c>
      <c r="L1549" s="57" t="str">
        <f t="shared" si="2144"/>
        <v/>
      </c>
      <c r="P1549" s="37">
        <v>252</v>
      </c>
      <c r="S1549" t="str">
        <f t="shared" si="2145"/>
        <v/>
      </c>
      <c r="T1549" s="104"/>
    </row>
    <row r="1550" spans="1:20" hidden="1">
      <c r="A1550" t="str">
        <f t="shared" ca="1" si="2146"/>
        <v/>
      </c>
      <c r="L1550" s="57" t="str">
        <f t="shared" si="2144"/>
        <v/>
      </c>
      <c r="P1550" s="37">
        <v>252</v>
      </c>
      <c r="S1550" t="str">
        <f t="shared" si="2145"/>
        <v/>
      </c>
      <c r="T1550" s="104"/>
    </row>
    <row r="1551" spans="1:20" hidden="1">
      <c r="A1551" t="str">
        <f t="shared" ca="1" si="2146"/>
        <v/>
      </c>
      <c r="L1551" s="57" t="str">
        <f t="shared" si="2144"/>
        <v/>
      </c>
      <c r="P1551" s="37">
        <v>252</v>
      </c>
      <c r="S1551" t="str">
        <f t="shared" si="2145"/>
        <v/>
      </c>
      <c r="T1551" s="104"/>
    </row>
    <row r="1552" spans="1:20" hidden="1">
      <c r="A1552" t="str">
        <f t="shared" ca="1" si="2146"/>
        <v/>
      </c>
      <c r="L1552" s="57" t="str">
        <f t="shared" si="2144"/>
        <v/>
      </c>
      <c r="P1552" s="37">
        <v>252</v>
      </c>
      <c r="S1552" t="str">
        <f t="shared" si="2145"/>
        <v/>
      </c>
      <c r="T1552" s="104"/>
    </row>
    <row r="1553" spans="1:20" hidden="1">
      <c r="A1553" t="str">
        <f t="shared" ca="1" si="2146"/>
        <v/>
      </c>
      <c r="L1553" s="57" t="str">
        <f t="shared" si="2144"/>
        <v/>
      </c>
      <c r="S1553" t="str">
        <f t="shared" si="2145"/>
        <v/>
      </c>
      <c r="T1553" s="104"/>
    </row>
    <row r="1554" spans="1:20" hidden="1">
      <c r="A1554" t="str">
        <f t="shared" ca="1" si="2146"/>
        <v/>
      </c>
      <c r="L1554" s="57" t="str">
        <f t="shared" si="2144"/>
        <v/>
      </c>
      <c r="P1554" s="37">
        <v>253</v>
      </c>
      <c r="S1554" t="str">
        <f t="shared" si="2145"/>
        <v/>
      </c>
      <c r="T1554" s="104"/>
    </row>
    <row r="1555" spans="1:20" hidden="1">
      <c r="A1555" t="str">
        <f t="shared" ca="1" si="2146"/>
        <v/>
      </c>
      <c r="L1555" s="57" t="str">
        <f t="shared" si="2144"/>
        <v/>
      </c>
      <c r="P1555" s="37">
        <v>253</v>
      </c>
      <c r="S1555" t="str">
        <f t="shared" si="2145"/>
        <v/>
      </c>
      <c r="T1555" s="104"/>
    </row>
    <row r="1556" spans="1:20" hidden="1">
      <c r="A1556" t="str">
        <f t="shared" ca="1" si="2146"/>
        <v/>
      </c>
      <c r="L1556" s="57" t="str">
        <f t="shared" ref="L1556:L1571" si="2147">IF(OR(S1556="370",S1556="371",S1556="372",S1556="373",S1556="374",S1556="375",S1556="376",S1556="377",S1556="378",S1556="379",S1556="380",S1556="039",S1556="389"),"農集","")</f>
        <v/>
      </c>
      <c r="P1556" s="37">
        <v>253</v>
      </c>
      <c r="S1556" t="str">
        <f t="shared" ref="S1556:S1571" si="2148">IF(C1556="","",LEFT(TEXT(C1556,"000000000"),3))</f>
        <v/>
      </c>
      <c r="T1556" s="104"/>
    </row>
    <row r="1557" spans="1:20" hidden="1">
      <c r="A1557" t="str">
        <f t="shared" ca="1" si="2146"/>
        <v/>
      </c>
      <c r="L1557" s="57" t="str">
        <f t="shared" si="2147"/>
        <v/>
      </c>
      <c r="P1557" s="37">
        <v>253</v>
      </c>
      <c r="S1557" t="str">
        <f t="shared" si="2148"/>
        <v/>
      </c>
      <c r="T1557" s="104"/>
    </row>
    <row r="1558" spans="1:20" hidden="1">
      <c r="A1558" t="str">
        <f t="shared" ca="1" si="2146"/>
        <v/>
      </c>
      <c r="L1558" s="57" t="str">
        <f t="shared" si="2147"/>
        <v/>
      </c>
      <c r="S1558" t="str">
        <f t="shared" si="2148"/>
        <v/>
      </c>
      <c r="T1558" s="104"/>
    </row>
    <row r="1559" spans="1:20" hidden="1">
      <c r="A1559" t="str">
        <f t="shared" ca="1" si="2146"/>
        <v/>
      </c>
      <c r="L1559" s="57" t="str">
        <f t="shared" si="2147"/>
        <v/>
      </c>
      <c r="P1559" s="37">
        <v>254</v>
      </c>
      <c r="S1559" t="str">
        <f t="shared" si="2148"/>
        <v/>
      </c>
      <c r="T1559" s="104"/>
    </row>
    <row r="1560" spans="1:20" hidden="1">
      <c r="A1560" t="str">
        <f t="shared" ca="1" si="2146"/>
        <v/>
      </c>
      <c r="L1560" s="57" t="str">
        <f t="shared" si="2147"/>
        <v/>
      </c>
      <c r="P1560" s="37">
        <v>254</v>
      </c>
      <c r="S1560" t="str">
        <f t="shared" si="2148"/>
        <v/>
      </c>
      <c r="T1560" s="104"/>
    </row>
    <row r="1561" spans="1:20" hidden="1">
      <c r="A1561" t="str">
        <f t="shared" ca="1" si="2146"/>
        <v/>
      </c>
      <c r="L1561" s="57" t="str">
        <f t="shared" si="2147"/>
        <v/>
      </c>
      <c r="P1561" s="37">
        <v>254</v>
      </c>
      <c r="S1561" t="str">
        <f t="shared" si="2148"/>
        <v/>
      </c>
      <c r="T1561" s="104"/>
    </row>
    <row r="1562" spans="1:20" hidden="1">
      <c r="A1562" t="str">
        <f t="shared" ca="1" si="2146"/>
        <v/>
      </c>
      <c r="L1562" s="57" t="str">
        <f t="shared" si="2147"/>
        <v/>
      </c>
      <c r="P1562" s="37">
        <v>254</v>
      </c>
      <c r="S1562" t="str">
        <f t="shared" si="2148"/>
        <v/>
      </c>
      <c r="T1562" s="104"/>
    </row>
    <row r="1563" spans="1:20" hidden="1">
      <c r="A1563" t="str">
        <f t="shared" ca="1" si="2146"/>
        <v/>
      </c>
      <c r="L1563" s="57" t="str">
        <f t="shared" si="2147"/>
        <v/>
      </c>
      <c r="S1563" t="str">
        <f t="shared" si="2148"/>
        <v/>
      </c>
      <c r="T1563" s="104"/>
    </row>
    <row r="1564" spans="1:20" hidden="1">
      <c r="A1564" t="str">
        <f t="shared" ca="1" si="2146"/>
        <v/>
      </c>
      <c r="L1564" s="57" t="str">
        <f t="shared" si="2147"/>
        <v/>
      </c>
      <c r="P1564" s="37">
        <v>255</v>
      </c>
      <c r="S1564" t="str">
        <f t="shared" si="2148"/>
        <v/>
      </c>
      <c r="T1564" s="104"/>
    </row>
    <row r="1565" spans="1:20" hidden="1">
      <c r="A1565" t="str">
        <f t="shared" ca="1" si="2146"/>
        <v/>
      </c>
      <c r="L1565" s="57" t="str">
        <f t="shared" si="2147"/>
        <v/>
      </c>
      <c r="P1565" s="37">
        <v>255</v>
      </c>
      <c r="S1565" t="str">
        <f t="shared" si="2148"/>
        <v/>
      </c>
      <c r="T1565" s="104"/>
    </row>
    <row r="1566" spans="1:20" hidden="1">
      <c r="A1566" t="str">
        <f t="shared" ca="1" si="2146"/>
        <v/>
      </c>
      <c r="L1566" s="57" t="str">
        <f t="shared" si="2147"/>
        <v/>
      </c>
      <c r="P1566" s="37">
        <v>255</v>
      </c>
      <c r="S1566" t="str">
        <f t="shared" si="2148"/>
        <v/>
      </c>
      <c r="T1566" s="104"/>
    </row>
    <row r="1567" spans="1:20" hidden="1">
      <c r="A1567" t="str">
        <f t="shared" ca="1" si="2146"/>
        <v/>
      </c>
      <c r="L1567" s="57" t="str">
        <f t="shared" si="2147"/>
        <v/>
      </c>
      <c r="P1567" s="37">
        <v>255</v>
      </c>
      <c r="S1567" t="str">
        <f t="shared" si="2148"/>
        <v/>
      </c>
      <c r="T1567" s="104"/>
    </row>
    <row r="1568" spans="1:20" hidden="1">
      <c r="A1568" t="str">
        <f t="shared" ca="1" si="2146"/>
        <v/>
      </c>
      <c r="L1568" s="57" t="str">
        <f t="shared" si="2147"/>
        <v/>
      </c>
      <c r="S1568" t="str">
        <f t="shared" si="2148"/>
        <v/>
      </c>
      <c r="T1568" s="104"/>
    </row>
    <row r="1569" spans="1:20" hidden="1">
      <c r="A1569" t="str">
        <f t="shared" ca="1" si="2146"/>
        <v/>
      </c>
      <c r="L1569" s="57" t="str">
        <f t="shared" si="2147"/>
        <v/>
      </c>
      <c r="P1569" s="37">
        <v>256</v>
      </c>
      <c r="S1569" t="str">
        <f t="shared" si="2148"/>
        <v/>
      </c>
      <c r="T1569" s="104"/>
    </row>
    <row r="1570" spans="1:20" hidden="1">
      <c r="A1570" t="str">
        <f t="shared" ca="1" si="2146"/>
        <v/>
      </c>
      <c r="L1570" s="57" t="str">
        <f t="shared" si="2147"/>
        <v/>
      </c>
      <c r="P1570" s="37">
        <v>256</v>
      </c>
      <c r="S1570" t="str">
        <f t="shared" si="2148"/>
        <v/>
      </c>
      <c r="T1570" s="104"/>
    </row>
    <row r="1571" spans="1:20" hidden="1">
      <c r="A1571" t="str">
        <f t="shared" ca="1" si="2146"/>
        <v/>
      </c>
      <c r="L1571" s="57" t="str">
        <f t="shared" si="2147"/>
        <v/>
      </c>
      <c r="P1571" s="37">
        <v>256</v>
      </c>
      <c r="S1571" t="str">
        <f t="shared" si="2148"/>
        <v/>
      </c>
      <c r="T1571" s="104"/>
    </row>
    <row r="1572" spans="1:20">
      <c r="P1572" s="37">
        <v>256</v>
      </c>
      <c r="T1572" s="104"/>
    </row>
    <row r="1574" spans="1:20">
      <c r="P1574" s="37">
        <v>257</v>
      </c>
    </row>
    <row r="1575" spans="1:20">
      <c r="P1575" s="37">
        <v>257</v>
      </c>
    </row>
    <row r="1576" spans="1:20">
      <c r="P1576" s="37">
        <v>257</v>
      </c>
    </row>
    <row r="1577" spans="1:20">
      <c r="P1577" s="37">
        <v>257</v>
      </c>
    </row>
    <row r="1579" spans="1:20">
      <c r="P1579" s="37">
        <v>258</v>
      </c>
    </row>
    <row r="1580" spans="1:20">
      <c r="P1580" s="37">
        <v>258</v>
      </c>
    </row>
    <row r="1581" spans="1:20">
      <c r="P1581" s="37">
        <v>258</v>
      </c>
    </row>
    <row r="1582" spans="1:20">
      <c r="P1582" s="37">
        <v>258</v>
      </c>
    </row>
    <row r="1584" spans="1:20">
      <c r="P1584" s="37">
        <v>259</v>
      </c>
    </row>
    <row r="1585" spans="16:16">
      <c r="P1585" s="37">
        <v>259</v>
      </c>
    </row>
    <row r="1586" spans="16:16">
      <c r="P1586" s="37">
        <v>259</v>
      </c>
    </row>
    <row r="1587" spans="16:16">
      <c r="P1587" s="37">
        <v>259</v>
      </c>
    </row>
    <row r="1589" spans="16:16">
      <c r="P1589" s="37">
        <v>260</v>
      </c>
    </row>
    <row r="1590" spans="16:16">
      <c r="P1590" s="37">
        <v>260</v>
      </c>
    </row>
    <row r="1591" spans="16:16">
      <c r="P1591" s="37">
        <v>260</v>
      </c>
    </row>
    <row r="1592" spans="16:16">
      <c r="P1592" s="37">
        <v>260</v>
      </c>
    </row>
    <row r="1594" spans="16:16">
      <c r="P1594" s="37">
        <v>261</v>
      </c>
    </row>
    <row r="1595" spans="16:16">
      <c r="P1595" s="37">
        <v>261</v>
      </c>
    </row>
    <row r="1596" spans="16:16">
      <c r="P1596" s="37">
        <v>261</v>
      </c>
    </row>
    <row r="1597" spans="16:16">
      <c r="P1597" s="37">
        <v>261</v>
      </c>
    </row>
    <row r="1599" spans="16:16">
      <c r="P1599" s="37">
        <v>262</v>
      </c>
    </row>
    <row r="1600" spans="16:16">
      <c r="P1600" s="37">
        <v>262</v>
      </c>
    </row>
    <row r="1601" spans="16:16">
      <c r="P1601" s="37">
        <v>262</v>
      </c>
    </row>
    <row r="1602" spans="16:16">
      <c r="P1602" s="37">
        <v>262</v>
      </c>
    </row>
    <row r="1604" spans="16:16">
      <c r="P1604" s="37">
        <v>263</v>
      </c>
    </row>
    <row r="1605" spans="16:16">
      <c r="P1605" s="37">
        <v>263</v>
      </c>
    </row>
    <row r="1606" spans="16:16">
      <c r="P1606" s="37">
        <v>263</v>
      </c>
    </row>
    <row r="1607" spans="16:16">
      <c r="P1607" s="37">
        <v>263</v>
      </c>
    </row>
    <row r="1609" spans="16:16">
      <c r="P1609" s="37">
        <v>264</v>
      </c>
    </row>
    <row r="1610" spans="16:16">
      <c r="P1610" s="37">
        <v>264</v>
      </c>
    </row>
    <row r="1611" spans="16:16">
      <c r="P1611" s="37">
        <v>264</v>
      </c>
    </row>
    <row r="1612" spans="16:16">
      <c r="P1612" s="37">
        <v>264</v>
      </c>
    </row>
    <row r="1614" spans="16:16">
      <c r="P1614" s="37">
        <v>265</v>
      </c>
    </row>
    <row r="1615" spans="16:16">
      <c r="P1615" s="37">
        <v>265</v>
      </c>
    </row>
    <row r="1616" spans="16:16">
      <c r="P1616" s="37">
        <v>265</v>
      </c>
    </row>
    <row r="1617" spans="16:16">
      <c r="P1617" s="37">
        <v>265</v>
      </c>
    </row>
    <row r="1619" spans="16:16">
      <c r="P1619" s="37">
        <v>266</v>
      </c>
    </row>
    <row r="1620" spans="16:16">
      <c r="P1620" s="37">
        <v>266</v>
      </c>
    </row>
    <row r="1621" spans="16:16">
      <c r="P1621" s="37">
        <v>266</v>
      </c>
    </row>
    <row r="1622" spans="16:16">
      <c r="P1622" s="37">
        <v>266</v>
      </c>
    </row>
    <row r="1624" spans="16:16">
      <c r="P1624" s="37">
        <v>267</v>
      </c>
    </row>
    <row r="1625" spans="16:16">
      <c r="P1625" s="37">
        <v>267</v>
      </c>
    </row>
    <row r="1626" spans="16:16">
      <c r="P1626" s="37">
        <v>267</v>
      </c>
    </row>
    <row r="1627" spans="16:16">
      <c r="P1627" s="37">
        <v>267</v>
      </c>
    </row>
    <row r="1629" spans="16:16">
      <c r="P1629" s="37">
        <v>268</v>
      </c>
    </row>
    <row r="1630" spans="16:16">
      <c r="P1630" s="37">
        <v>268</v>
      </c>
    </row>
    <row r="1631" spans="16:16">
      <c r="P1631" s="37">
        <v>268</v>
      </c>
    </row>
    <row r="1632" spans="16:16">
      <c r="P1632" s="37">
        <v>268</v>
      </c>
    </row>
    <row r="1634" spans="16:16">
      <c r="P1634" s="37">
        <v>269</v>
      </c>
    </row>
    <row r="1635" spans="16:16">
      <c r="P1635" s="37">
        <v>269</v>
      </c>
    </row>
    <row r="1636" spans="16:16">
      <c r="P1636" s="37">
        <v>269</v>
      </c>
    </row>
    <row r="1637" spans="16:16">
      <c r="P1637" s="37">
        <v>269</v>
      </c>
    </row>
    <row r="1639" spans="16:16">
      <c r="P1639" s="37">
        <v>270</v>
      </c>
    </row>
    <row r="1640" spans="16:16">
      <c r="P1640" s="37">
        <v>270</v>
      </c>
    </row>
    <row r="1641" spans="16:16">
      <c r="P1641" s="37">
        <v>270</v>
      </c>
    </row>
    <row r="1642" spans="16:16">
      <c r="P1642" s="37">
        <v>270</v>
      </c>
    </row>
    <row r="1644" spans="16:16">
      <c r="P1644" s="37">
        <v>271</v>
      </c>
    </row>
    <row r="1645" spans="16:16">
      <c r="P1645" s="37">
        <v>271</v>
      </c>
    </row>
    <row r="1646" spans="16:16">
      <c r="P1646" s="37">
        <v>271</v>
      </c>
    </row>
    <row r="1647" spans="16:16">
      <c r="P1647" s="37">
        <v>271</v>
      </c>
    </row>
    <row r="1649" spans="16:16">
      <c r="P1649" s="37">
        <v>272</v>
      </c>
    </row>
    <row r="1650" spans="16:16">
      <c r="P1650" s="37">
        <v>272</v>
      </c>
    </row>
    <row r="1651" spans="16:16">
      <c r="P1651" s="37">
        <v>272</v>
      </c>
    </row>
    <row r="1652" spans="16:16">
      <c r="P1652" s="37">
        <v>272</v>
      </c>
    </row>
    <row r="1654" spans="16:16">
      <c r="P1654" s="37">
        <v>273</v>
      </c>
    </row>
    <row r="1655" spans="16:16">
      <c r="P1655" s="37">
        <v>273</v>
      </c>
    </row>
    <row r="1656" spans="16:16">
      <c r="P1656" s="37">
        <v>273</v>
      </c>
    </row>
    <row r="1657" spans="16:16">
      <c r="P1657" s="37">
        <v>273</v>
      </c>
    </row>
    <row r="1659" spans="16:16">
      <c r="P1659" s="37">
        <v>274</v>
      </c>
    </row>
    <row r="1660" spans="16:16">
      <c r="P1660" s="37">
        <v>274</v>
      </c>
    </row>
    <row r="1661" spans="16:16">
      <c r="P1661" s="37">
        <v>274</v>
      </c>
    </row>
    <row r="1662" spans="16:16">
      <c r="P1662" s="37">
        <v>274</v>
      </c>
    </row>
    <row r="1664" spans="16:16">
      <c r="P1664" s="37">
        <v>275</v>
      </c>
    </row>
    <row r="1665" spans="16:16">
      <c r="P1665" s="37">
        <v>275</v>
      </c>
    </row>
    <row r="1666" spans="16:16">
      <c r="P1666" s="37">
        <v>275</v>
      </c>
    </row>
    <row r="1667" spans="16:16">
      <c r="P1667" s="37">
        <v>275</v>
      </c>
    </row>
    <row r="1669" spans="16:16">
      <c r="P1669" s="37">
        <v>276</v>
      </c>
    </row>
    <row r="1670" spans="16:16">
      <c r="P1670" s="37">
        <v>276</v>
      </c>
    </row>
    <row r="1671" spans="16:16">
      <c r="P1671" s="37">
        <v>276</v>
      </c>
    </row>
    <row r="1672" spans="16:16">
      <c r="P1672" s="37">
        <v>276</v>
      </c>
    </row>
    <row r="1674" spans="16:16">
      <c r="P1674" s="37">
        <v>277</v>
      </c>
    </row>
    <row r="1675" spans="16:16">
      <c r="P1675" s="37">
        <v>277</v>
      </c>
    </row>
    <row r="1676" spans="16:16">
      <c r="P1676" s="37">
        <v>277</v>
      </c>
    </row>
    <row r="1677" spans="16:16">
      <c r="P1677" s="37">
        <v>277</v>
      </c>
    </row>
    <row r="1679" spans="16:16">
      <c r="P1679" s="37">
        <v>278</v>
      </c>
    </row>
    <row r="1680" spans="16:16">
      <c r="P1680" s="37">
        <v>278</v>
      </c>
    </row>
    <row r="1681" spans="16:16">
      <c r="P1681" s="37">
        <v>278</v>
      </c>
    </row>
    <row r="1682" spans="16:16">
      <c r="P1682" s="37">
        <v>278</v>
      </c>
    </row>
    <row r="1684" spans="16:16">
      <c r="P1684" s="37">
        <v>279</v>
      </c>
    </row>
    <row r="1685" spans="16:16">
      <c r="P1685" s="37">
        <v>279</v>
      </c>
    </row>
    <row r="1686" spans="16:16">
      <c r="P1686" s="37">
        <v>279</v>
      </c>
    </row>
    <row r="1687" spans="16:16">
      <c r="P1687" s="37">
        <v>279</v>
      </c>
    </row>
    <row r="1689" spans="16:16">
      <c r="P1689" s="37">
        <v>280</v>
      </c>
    </row>
    <row r="1690" spans="16:16">
      <c r="P1690" s="37">
        <v>280</v>
      </c>
    </row>
    <row r="1691" spans="16:16">
      <c r="P1691" s="37">
        <v>280</v>
      </c>
    </row>
    <row r="1692" spans="16:16">
      <c r="P1692" s="37">
        <v>280</v>
      </c>
    </row>
    <row r="1694" spans="16:16">
      <c r="P1694" s="37">
        <v>281</v>
      </c>
    </row>
    <row r="1695" spans="16:16">
      <c r="P1695" s="37">
        <v>281</v>
      </c>
    </row>
    <row r="1696" spans="16:16">
      <c r="P1696" s="37">
        <v>281</v>
      </c>
    </row>
    <row r="1697" spans="16:16">
      <c r="P1697" s="37">
        <v>281</v>
      </c>
    </row>
    <row r="1699" spans="16:16">
      <c r="P1699" s="37">
        <v>282</v>
      </c>
    </row>
    <row r="1700" spans="16:16">
      <c r="P1700" s="37">
        <v>282</v>
      </c>
    </row>
    <row r="1701" spans="16:16">
      <c r="P1701" s="37">
        <v>282</v>
      </c>
    </row>
    <row r="1702" spans="16:16">
      <c r="P1702" s="37">
        <v>282</v>
      </c>
    </row>
    <row r="1704" spans="16:16">
      <c r="P1704" s="37">
        <v>283</v>
      </c>
    </row>
    <row r="1705" spans="16:16">
      <c r="P1705" s="37">
        <v>283</v>
      </c>
    </row>
    <row r="1706" spans="16:16">
      <c r="P1706" s="37">
        <v>283</v>
      </c>
    </row>
    <row r="1707" spans="16:16">
      <c r="P1707" s="37">
        <v>283</v>
      </c>
    </row>
    <row r="1709" spans="16:16">
      <c r="P1709" s="37">
        <v>284</v>
      </c>
    </row>
    <row r="1710" spans="16:16">
      <c r="P1710" s="37">
        <v>284</v>
      </c>
    </row>
    <row r="1711" spans="16:16">
      <c r="P1711" s="37">
        <v>284</v>
      </c>
    </row>
    <row r="1712" spans="16:16">
      <c r="P1712" s="37">
        <v>284</v>
      </c>
    </row>
    <row r="1714" spans="16:16">
      <c r="P1714" s="37">
        <v>285</v>
      </c>
    </row>
    <row r="1715" spans="16:16">
      <c r="P1715" s="37">
        <v>285</v>
      </c>
    </row>
    <row r="1716" spans="16:16">
      <c r="P1716" s="37">
        <v>285</v>
      </c>
    </row>
    <row r="1717" spans="16:16">
      <c r="P1717" s="37">
        <v>285</v>
      </c>
    </row>
    <row r="1719" spans="16:16">
      <c r="P1719" s="37">
        <v>286</v>
      </c>
    </row>
    <row r="1720" spans="16:16">
      <c r="P1720" s="37">
        <v>286</v>
      </c>
    </row>
    <row r="1721" spans="16:16">
      <c r="P1721" s="37">
        <v>286</v>
      </c>
    </row>
    <row r="1722" spans="16:16">
      <c r="P1722" s="37">
        <v>286</v>
      </c>
    </row>
    <row r="1724" spans="16:16">
      <c r="P1724" s="37">
        <v>287</v>
      </c>
    </row>
    <row r="1725" spans="16:16">
      <c r="P1725" s="37">
        <v>287</v>
      </c>
    </row>
    <row r="1726" spans="16:16">
      <c r="P1726" s="37">
        <v>287</v>
      </c>
    </row>
    <row r="1727" spans="16:16">
      <c r="P1727" s="37">
        <v>287</v>
      </c>
    </row>
    <row r="1729" spans="16:16">
      <c r="P1729" s="37">
        <v>288</v>
      </c>
    </row>
    <row r="1730" spans="16:16">
      <c r="P1730" s="37">
        <v>288</v>
      </c>
    </row>
    <row r="1731" spans="16:16">
      <c r="P1731" s="37">
        <v>288</v>
      </c>
    </row>
    <row r="1732" spans="16:16">
      <c r="P1732" s="37">
        <v>288</v>
      </c>
    </row>
    <row r="1734" spans="16:16">
      <c r="P1734" s="37">
        <v>289</v>
      </c>
    </row>
    <row r="1735" spans="16:16">
      <c r="P1735" s="37">
        <v>289</v>
      </c>
    </row>
    <row r="1736" spans="16:16">
      <c r="P1736" s="37">
        <v>289</v>
      </c>
    </row>
    <row r="1737" spans="16:16">
      <c r="P1737" s="37">
        <v>289</v>
      </c>
    </row>
    <row r="1739" spans="16:16">
      <c r="P1739" s="37">
        <v>290</v>
      </c>
    </row>
    <row r="1740" spans="16:16">
      <c r="P1740" s="37">
        <v>290</v>
      </c>
    </row>
    <row r="1741" spans="16:16">
      <c r="P1741" s="37">
        <v>290</v>
      </c>
    </row>
    <row r="1742" spans="16:16">
      <c r="P1742" s="37">
        <v>290</v>
      </c>
    </row>
    <row r="1744" spans="16:16">
      <c r="P1744" s="37">
        <v>291</v>
      </c>
    </row>
    <row r="1745" spans="16:16">
      <c r="P1745" s="37">
        <v>291</v>
      </c>
    </row>
    <row r="1746" spans="16:16">
      <c r="P1746" s="37">
        <v>291</v>
      </c>
    </row>
    <row r="1747" spans="16:16">
      <c r="P1747" s="37">
        <v>291</v>
      </c>
    </row>
    <row r="1749" spans="16:16">
      <c r="P1749" s="37">
        <v>292</v>
      </c>
    </row>
    <row r="1750" spans="16:16">
      <c r="P1750" s="37">
        <v>292</v>
      </c>
    </row>
    <row r="1751" spans="16:16">
      <c r="P1751" s="37">
        <v>292</v>
      </c>
    </row>
    <row r="1752" spans="16:16">
      <c r="P1752" s="37">
        <v>292</v>
      </c>
    </row>
    <row r="1754" spans="16:16">
      <c r="P1754" s="37">
        <v>293</v>
      </c>
    </row>
    <row r="1755" spans="16:16">
      <c r="P1755" s="37">
        <v>293</v>
      </c>
    </row>
    <row r="1756" spans="16:16">
      <c r="P1756" s="37">
        <v>293</v>
      </c>
    </row>
    <row r="1757" spans="16:16">
      <c r="P1757" s="37">
        <v>293</v>
      </c>
    </row>
    <row r="1759" spans="16:16">
      <c r="P1759" s="37">
        <v>294</v>
      </c>
    </row>
    <row r="1760" spans="16:16">
      <c r="P1760" s="37">
        <v>294</v>
      </c>
    </row>
    <row r="1761" spans="16:16">
      <c r="P1761" s="37">
        <v>294</v>
      </c>
    </row>
    <row r="1762" spans="16:16">
      <c r="P1762" s="37">
        <v>294</v>
      </c>
    </row>
    <row r="1764" spans="16:16">
      <c r="P1764" s="37">
        <v>295</v>
      </c>
    </row>
    <row r="1765" spans="16:16">
      <c r="P1765" s="37">
        <v>295</v>
      </c>
    </row>
    <row r="1766" spans="16:16">
      <c r="P1766" s="37">
        <v>295</v>
      </c>
    </row>
    <row r="1767" spans="16:16">
      <c r="P1767" s="37">
        <v>295</v>
      </c>
    </row>
    <row r="1769" spans="16:16">
      <c r="P1769" s="37">
        <v>296</v>
      </c>
    </row>
    <row r="1770" spans="16:16">
      <c r="P1770" s="37">
        <v>296</v>
      </c>
    </row>
    <row r="1771" spans="16:16">
      <c r="P1771" s="37">
        <v>296</v>
      </c>
    </row>
    <row r="1772" spans="16:16">
      <c r="P1772" s="37">
        <v>296</v>
      </c>
    </row>
    <row r="1774" spans="16:16">
      <c r="P1774" s="37">
        <v>297</v>
      </c>
    </row>
    <row r="1775" spans="16:16">
      <c r="P1775" s="37">
        <v>297</v>
      </c>
    </row>
    <row r="1776" spans="16:16">
      <c r="P1776" s="37">
        <v>297</v>
      </c>
    </row>
    <row r="1777" spans="16:16">
      <c r="P1777" s="37">
        <v>297</v>
      </c>
    </row>
    <row r="1779" spans="16:16">
      <c r="P1779" s="37">
        <v>298</v>
      </c>
    </row>
    <row r="1780" spans="16:16">
      <c r="P1780" s="37">
        <v>298</v>
      </c>
    </row>
    <row r="1781" spans="16:16">
      <c r="P1781" s="37">
        <v>298</v>
      </c>
    </row>
    <row r="1782" spans="16:16">
      <c r="P1782" s="37">
        <v>298</v>
      </c>
    </row>
    <row r="1784" spans="16:16">
      <c r="P1784" s="37">
        <v>299</v>
      </c>
    </row>
    <row r="1785" spans="16:16">
      <c r="P1785" s="37">
        <v>299</v>
      </c>
    </row>
    <row r="1786" spans="16:16">
      <c r="P1786" s="37">
        <v>299</v>
      </c>
    </row>
    <row r="1787" spans="16:16">
      <c r="P1787" s="37">
        <v>299</v>
      </c>
    </row>
    <row r="1789" spans="16:16">
      <c r="P1789" s="37">
        <v>300</v>
      </c>
    </row>
    <row r="1790" spans="16:16">
      <c r="P1790" s="37">
        <v>300</v>
      </c>
    </row>
    <row r="1791" spans="16:16">
      <c r="P1791" s="37">
        <v>300</v>
      </c>
    </row>
    <row r="1792" spans="16:16">
      <c r="P1792" s="37">
        <v>300</v>
      </c>
    </row>
    <row r="1794" spans="16:16">
      <c r="P1794" s="37">
        <v>301</v>
      </c>
    </row>
    <row r="1795" spans="16:16">
      <c r="P1795" s="37">
        <v>301</v>
      </c>
    </row>
    <row r="1796" spans="16:16">
      <c r="P1796" s="37">
        <v>301</v>
      </c>
    </row>
    <row r="1797" spans="16:16">
      <c r="P1797" s="37">
        <v>301</v>
      </c>
    </row>
    <row r="1799" spans="16:16">
      <c r="P1799" s="37">
        <v>302</v>
      </c>
    </row>
    <row r="1800" spans="16:16">
      <c r="P1800" s="37">
        <v>302</v>
      </c>
    </row>
    <row r="1801" spans="16:16">
      <c r="P1801" s="37">
        <v>302</v>
      </c>
    </row>
    <row r="1802" spans="16:16">
      <c r="P1802" s="37">
        <v>302</v>
      </c>
    </row>
    <row r="1804" spans="16:16">
      <c r="P1804" s="37">
        <v>303</v>
      </c>
    </row>
    <row r="1805" spans="16:16">
      <c r="P1805" s="37">
        <v>303</v>
      </c>
    </row>
    <row r="1806" spans="16:16">
      <c r="P1806" s="37">
        <v>303</v>
      </c>
    </row>
    <row r="1807" spans="16:16">
      <c r="P1807" s="37">
        <v>303</v>
      </c>
    </row>
    <row r="1809" spans="16:16">
      <c r="P1809" s="37">
        <v>304</v>
      </c>
    </row>
    <row r="1810" spans="16:16">
      <c r="P1810" s="37">
        <v>304</v>
      </c>
    </row>
    <row r="1811" spans="16:16">
      <c r="P1811" s="37">
        <v>304</v>
      </c>
    </row>
    <row r="1812" spans="16:16">
      <c r="P1812" s="37">
        <v>304</v>
      </c>
    </row>
    <row r="1814" spans="16:16">
      <c r="P1814" s="37">
        <v>305</v>
      </c>
    </row>
    <row r="1815" spans="16:16">
      <c r="P1815" s="37">
        <v>305</v>
      </c>
    </row>
    <row r="1816" spans="16:16">
      <c r="P1816" s="37">
        <v>305</v>
      </c>
    </row>
    <row r="1817" spans="16:16">
      <c r="P1817" s="37">
        <v>305</v>
      </c>
    </row>
    <row r="1819" spans="16:16">
      <c r="P1819" s="37">
        <v>306</v>
      </c>
    </row>
    <row r="1820" spans="16:16">
      <c r="P1820" s="37">
        <v>306</v>
      </c>
    </row>
    <row r="1821" spans="16:16">
      <c r="P1821" s="37">
        <v>306</v>
      </c>
    </row>
    <row r="1822" spans="16:16">
      <c r="P1822" s="37">
        <v>306</v>
      </c>
    </row>
    <row r="1824" spans="16:16">
      <c r="P1824" s="37">
        <v>307</v>
      </c>
    </row>
    <row r="1825" spans="16:16">
      <c r="P1825" s="37">
        <v>307</v>
      </c>
    </row>
    <row r="1826" spans="16:16">
      <c r="P1826" s="37">
        <v>307</v>
      </c>
    </row>
    <row r="1827" spans="16:16">
      <c r="P1827" s="37">
        <v>307</v>
      </c>
    </row>
    <row r="1829" spans="16:16">
      <c r="P1829" s="37">
        <v>308</v>
      </c>
    </row>
    <row r="1830" spans="16:16">
      <c r="P1830" s="37">
        <v>308</v>
      </c>
    </row>
    <row r="1831" spans="16:16">
      <c r="P1831" s="37">
        <v>308</v>
      </c>
    </row>
    <row r="1832" spans="16:16">
      <c r="P1832" s="37">
        <v>308</v>
      </c>
    </row>
    <row r="1834" spans="16:16">
      <c r="P1834" s="37">
        <v>309</v>
      </c>
    </row>
    <row r="1835" spans="16:16">
      <c r="P1835" s="37">
        <v>309</v>
      </c>
    </row>
    <row r="1836" spans="16:16">
      <c r="P1836" s="37">
        <v>309</v>
      </c>
    </row>
    <row r="1837" spans="16:16">
      <c r="P1837" s="37">
        <v>309</v>
      </c>
    </row>
    <row r="1839" spans="16:16">
      <c r="P1839" s="37">
        <v>310</v>
      </c>
    </row>
    <row r="1840" spans="16:16">
      <c r="P1840" s="37">
        <v>310</v>
      </c>
    </row>
    <row r="1841" spans="16:16">
      <c r="P1841" s="37">
        <v>310</v>
      </c>
    </row>
    <row r="1842" spans="16:16">
      <c r="P1842" s="37">
        <v>310</v>
      </c>
    </row>
    <row r="1844" spans="16:16">
      <c r="P1844" s="37">
        <v>311</v>
      </c>
    </row>
    <row r="1845" spans="16:16">
      <c r="P1845" s="37">
        <v>311</v>
      </c>
    </row>
    <row r="1846" spans="16:16">
      <c r="P1846" s="37">
        <v>311</v>
      </c>
    </row>
    <row r="1847" spans="16:16">
      <c r="P1847" s="37">
        <v>311</v>
      </c>
    </row>
    <row r="1849" spans="16:16">
      <c r="P1849" s="37">
        <v>312</v>
      </c>
    </row>
    <row r="1850" spans="16:16">
      <c r="P1850" s="37">
        <v>312</v>
      </c>
    </row>
    <row r="1851" spans="16:16">
      <c r="P1851" s="37">
        <v>312</v>
      </c>
    </row>
    <row r="1852" spans="16:16">
      <c r="P1852" s="37">
        <v>312</v>
      </c>
    </row>
    <row r="1854" spans="16:16">
      <c r="P1854" s="37">
        <v>313</v>
      </c>
    </row>
    <row r="1855" spans="16:16">
      <c r="P1855" s="37">
        <v>313</v>
      </c>
    </row>
    <row r="1856" spans="16:16">
      <c r="P1856" s="37">
        <v>313</v>
      </c>
    </row>
    <row r="1857" spans="16:16">
      <c r="P1857" s="37">
        <v>313</v>
      </c>
    </row>
    <row r="1859" spans="16:16">
      <c r="P1859" s="37">
        <v>314</v>
      </c>
    </row>
    <row r="1860" spans="16:16">
      <c r="P1860" s="37">
        <v>314</v>
      </c>
    </row>
    <row r="1861" spans="16:16">
      <c r="P1861" s="37">
        <v>314</v>
      </c>
    </row>
    <row r="1862" spans="16:16">
      <c r="P1862" s="37">
        <v>314</v>
      </c>
    </row>
    <row r="1864" spans="16:16">
      <c r="P1864" s="37">
        <v>315</v>
      </c>
    </row>
    <row r="1865" spans="16:16">
      <c r="P1865" s="37">
        <v>315</v>
      </c>
    </row>
    <row r="1866" spans="16:16">
      <c r="P1866" s="37">
        <v>315</v>
      </c>
    </row>
    <row r="1867" spans="16:16">
      <c r="P1867" s="37">
        <v>315</v>
      </c>
    </row>
    <row r="1869" spans="16:16">
      <c r="P1869" s="37">
        <v>316</v>
      </c>
    </row>
    <row r="1870" spans="16:16">
      <c r="P1870" s="37">
        <v>316</v>
      </c>
    </row>
    <row r="1871" spans="16:16">
      <c r="P1871" s="37">
        <v>316</v>
      </c>
    </row>
    <row r="1872" spans="16:16">
      <c r="P1872" s="37">
        <v>316</v>
      </c>
    </row>
    <row r="1874" spans="16:16">
      <c r="P1874" s="37">
        <v>317</v>
      </c>
    </row>
    <row r="1875" spans="16:16">
      <c r="P1875" s="37">
        <v>317</v>
      </c>
    </row>
    <row r="1876" spans="16:16">
      <c r="P1876" s="37">
        <v>317</v>
      </c>
    </row>
    <row r="1877" spans="16:16">
      <c r="P1877" s="37">
        <v>317</v>
      </c>
    </row>
    <row r="1879" spans="16:16">
      <c r="P1879" s="37">
        <v>318</v>
      </c>
    </row>
    <row r="1880" spans="16:16">
      <c r="P1880" s="37">
        <v>318</v>
      </c>
    </row>
    <row r="1881" spans="16:16">
      <c r="P1881" s="37">
        <v>318</v>
      </c>
    </row>
    <row r="1882" spans="16:16">
      <c r="P1882" s="37">
        <v>318</v>
      </c>
    </row>
    <row r="1884" spans="16:16">
      <c r="P1884" s="37">
        <v>319</v>
      </c>
    </row>
    <row r="1885" spans="16:16">
      <c r="P1885" s="37">
        <v>319</v>
      </c>
    </row>
    <row r="1886" spans="16:16">
      <c r="P1886" s="37">
        <v>319</v>
      </c>
    </row>
    <row r="1887" spans="16:16">
      <c r="P1887" s="37">
        <v>319</v>
      </c>
    </row>
    <row r="1889" spans="16:16">
      <c r="P1889" s="37">
        <v>320</v>
      </c>
    </row>
    <row r="1890" spans="16:16">
      <c r="P1890" s="37">
        <v>320</v>
      </c>
    </row>
    <row r="1891" spans="16:16">
      <c r="P1891" s="37">
        <v>320</v>
      </c>
    </row>
    <row r="1892" spans="16:16">
      <c r="P1892" s="37">
        <v>320</v>
      </c>
    </row>
    <row r="1894" spans="16:16">
      <c r="P1894" s="37">
        <v>321</v>
      </c>
    </row>
    <row r="1895" spans="16:16">
      <c r="P1895" s="37">
        <v>321</v>
      </c>
    </row>
    <row r="1896" spans="16:16">
      <c r="P1896" s="37">
        <v>321</v>
      </c>
    </row>
    <row r="1897" spans="16:16">
      <c r="P1897" s="37">
        <v>321</v>
      </c>
    </row>
    <row r="1899" spans="16:16">
      <c r="P1899" s="37">
        <v>322</v>
      </c>
    </row>
    <row r="1900" spans="16:16">
      <c r="P1900" s="37">
        <v>322</v>
      </c>
    </row>
    <row r="1901" spans="16:16">
      <c r="P1901" s="37">
        <v>322</v>
      </c>
    </row>
    <row r="1902" spans="16:16">
      <c r="P1902" s="37">
        <v>322</v>
      </c>
    </row>
    <row r="1904" spans="16:16">
      <c r="P1904" s="37">
        <v>323</v>
      </c>
    </row>
    <row r="1905" spans="16:16">
      <c r="P1905" s="37">
        <v>323</v>
      </c>
    </row>
    <row r="1906" spans="16:16">
      <c r="P1906" s="37">
        <v>323</v>
      </c>
    </row>
    <row r="1907" spans="16:16">
      <c r="P1907" s="37">
        <v>323</v>
      </c>
    </row>
    <row r="1909" spans="16:16">
      <c r="P1909" s="37">
        <v>324</v>
      </c>
    </row>
    <row r="1910" spans="16:16">
      <c r="P1910" s="37">
        <v>324</v>
      </c>
    </row>
    <row r="1911" spans="16:16">
      <c r="P1911" s="37">
        <v>324</v>
      </c>
    </row>
    <row r="1912" spans="16:16">
      <c r="P1912" s="37">
        <v>324</v>
      </c>
    </row>
    <row r="1914" spans="16:16">
      <c r="P1914" s="37">
        <v>325</v>
      </c>
    </row>
    <row r="1915" spans="16:16">
      <c r="P1915" s="37">
        <v>325</v>
      </c>
    </row>
    <row r="1916" spans="16:16">
      <c r="P1916" s="37">
        <v>325</v>
      </c>
    </row>
    <row r="1917" spans="16:16">
      <c r="P1917" s="37">
        <v>325</v>
      </c>
    </row>
    <row r="1919" spans="16:16">
      <c r="P1919" s="37">
        <v>326</v>
      </c>
    </row>
    <row r="1920" spans="16:16">
      <c r="P1920" s="37">
        <v>326</v>
      </c>
    </row>
    <row r="1921" spans="16:16">
      <c r="P1921" s="37">
        <v>326</v>
      </c>
    </row>
    <row r="1922" spans="16:16">
      <c r="P1922" s="37">
        <v>326</v>
      </c>
    </row>
    <row r="1924" spans="16:16">
      <c r="P1924" s="37">
        <v>327</v>
      </c>
    </row>
    <row r="1925" spans="16:16">
      <c r="P1925" s="37">
        <v>327</v>
      </c>
    </row>
    <row r="1926" spans="16:16">
      <c r="P1926" s="37">
        <v>327</v>
      </c>
    </row>
    <row r="1927" spans="16:16">
      <c r="P1927" s="37">
        <v>327</v>
      </c>
    </row>
    <row r="1929" spans="16:16">
      <c r="P1929" s="37">
        <v>328</v>
      </c>
    </row>
    <row r="1930" spans="16:16">
      <c r="P1930" s="37">
        <v>328</v>
      </c>
    </row>
    <row r="1931" spans="16:16">
      <c r="P1931" s="37">
        <v>328</v>
      </c>
    </row>
    <row r="1932" spans="16:16">
      <c r="P1932" s="37">
        <v>328</v>
      </c>
    </row>
    <row r="1934" spans="16:16">
      <c r="P1934" s="37">
        <v>329</v>
      </c>
    </row>
    <row r="1935" spans="16:16">
      <c r="P1935" s="37">
        <v>329</v>
      </c>
    </row>
    <row r="1936" spans="16:16">
      <c r="P1936" s="37">
        <v>329</v>
      </c>
    </row>
    <row r="1937" spans="16:16">
      <c r="P1937" s="37">
        <v>329</v>
      </c>
    </row>
    <row r="1939" spans="16:16">
      <c r="P1939" s="37">
        <v>330</v>
      </c>
    </row>
    <row r="1940" spans="16:16">
      <c r="P1940" s="37">
        <v>330</v>
      </c>
    </row>
    <row r="1941" spans="16:16">
      <c r="P1941" s="37">
        <v>330</v>
      </c>
    </row>
    <row r="1942" spans="16:16">
      <c r="P1942" s="37">
        <v>330</v>
      </c>
    </row>
    <row r="1944" spans="16:16">
      <c r="P1944" s="37">
        <v>331</v>
      </c>
    </row>
    <row r="1945" spans="16:16">
      <c r="P1945" s="37">
        <v>331</v>
      </c>
    </row>
    <row r="1946" spans="16:16">
      <c r="P1946" s="37">
        <v>331</v>
      </c>
    </row>
    <row r="1947" spans="16:16">
      <c r="P1947" s="37">
        <v>331</v>
      </c>
    </row>
    <row r="1949" spans="16:16">
      <c r="P1949" s="37">
        <v>332</v>
      </c>
    </row>
    <row r="1950" spans="16:16">
      <c r="P1950" s="37">
        <v>332</v>
      </c>
    </row>
    <row r="1951" spans="16:16">
      <c r="P1951" s="37">
        <v>332</v>
      </c>
    </row>
    <row r="1952" spans="16:16">
      <c r="P1952" s="37">
        <v>332</v>
      </c>
    </row>
    <row r="1954" spans="16:16">
      <c r="P1954" s="37">
        <v>333</v>
      </c>
    </row>
    <row r="1955" spans="16:16">
      <c r="P1955" s="37">
        <v>333</v>
      </c>
    </row>
    <row r="1956" spans="16:16">
      <c r="P1956" s="37">
        <v>333</v>
      </c>
    </row>
    <row r="1957" spans="16:16">
      <c r="P1957" s="37">
        <v>333</v>
      </c>
    </row>
    <row r="1959" spans="16:16">
      <c r="P1959" s="37">
        <v>334</v>
      </c>
    </row>
    <row r="1960" spans="16:16">
      <c r="P1960" s="37">
        <v>334</v>
      </c>
    </row>
    <row r="1961" spans="16:16">
      <c r="P1961" s="37">
        <v>334</v>
      </c>
    </row>
    <row r="1962" spans="16:16">
      <c r="P1962" s="37">
        <v>334</v>
      </c>
    </row>
    <row r="1964" spans="16:16">
      <c r="P1964" s="37">
        <v>335</v>
      </c>
    </row>
    <row r="1965" spans="16:16">
      <c r="P1965" s="37">
        <v>335</v>
      </c>
    </row>
    <row r="1966" spans="16:16">
      <c r="P1966" s="37">
        <v>335</v>
      </c>
    </row>
    <row r="1967" spans="16:16">
      <c r="P1967" s="37">
        <v>335</v>
      </c>
    </row>
    <row r="1969" spans="16:16">
      <c r="P1969" s="37">
        <v>336</v>
      </c>
    </row>
    <row r="1970" spans="16:16">
      <c r="P1970" s="37">
        <v>336</v>
      </c>
    </row>
    <row r="1971" spans="16:16">
      <c r="P1971" s="37">
        <v>336</v>
      </c>
    </row>
    <row r="1972" spans="16:16">
      <c r="P1972" s="37">
        <v>336</v>
      </c>
    </row>
    <row r="1974" spans="16:16">
      <c r="P1974" s="37">
        <v>337</v>
      </c>
    </row>
    <row r="1975" spans="16:16">
      <c r="P1975" s="37">
        <v>337</v>
      </c>
    </row>
    <row r="1976" spans="16:16">
      <c r="P1976" s="37">
        <v>337</v>
      </c>
    </row>
    <row r="1977" spans="16:16">
      <c r="P1977" s="37">
        <v>337</v>
      </c>
    </row>
    <row r="1979" spans="16:16">
      <c r="P1979" s="37">
        <v>338</v>
      </c>
    </row>
    <row r="1980" spans="16:16">
      <c r="P1980" s="37">
        <v>338</v>
      </c>
    </row>
    <row r="1981" spans="16:16">
      <c r="P1981" s="37">
        <v>338</v>
      </c>
    </row>
    <row r="1982" spans="16:16">
      <c r="P1982" s="37">
        <v>338</v>
      </c>
    </row>
    <row r="1984" spans="16:16">
      <c r="P1984" s="37">
        <v>339</v>
      </c>
    </row>
    <row r="1985" spans="16:16">
      <c r="P1985" s="37">
        <v>339</v>
      </c>
    </row>
    <row r="1986" spans="16:16">
      <c r="P1986" s="37">
        <v>339</v>
      </c>
    </row>
    <row r="1987" spans="16:16">
      <c r="P1987" s="37">
        <v>339</v>
      </c>
    </row>
    <row r="1989" spans="16:16">
      <c r="P1989" s="37">
        <v>340</v>
      </c>
    </row>
    <row r="1990" spans="16:16">
      <c r="P1990" s="37">
        <v>340</v>
      </c>
    </row>
    <row r="1991" spans="16:16">
      <c r="P1991" s="37">
        <v>340</v>
      </c>
    </row>
    <row r="1992" spans="16:16">
      <c r="P1992" s="37">
        <v>340</v>
      </c>
    </row>
    <row r="1994" spans="16:16">
      <c r="P1994" s="37">
        <v>341</v>
      </c>
    </row>
    <row r="1995" spans="16:16">
      <c r="P1995" s="37">
        <v>341</v>
      </c>
    </row>
    <row r="1996" spans="16:16">
      <c r="P1996" s="37">
        <v>341</v>
      </c>
    </row>
    <row r="1997" spans="16:16">
      <c r="P1997" s="37">
        <v>341</v>
      </c>
    </row>
    <row r="1999" spans="16:16">
      <c r="P1999" s="37">
        <v>342</v>
      </c>
    </row>
    <row r="2000" spans="16:16">
      <c r="P2000" s="37">
        <v>342</v>
      </c>
    </row>
    <row r="2001" spans="16:16">
      <c r="P2001" s="37">
        <v>342</v>
      </c>
    </row>
    <row r="2002" spans="16:16">
      <c r="P2002" s="37">
        <v>342</v>
      </c>
    </row>
    <row r="2004" spans="16:16">
      <c r="P2004" s="37">
        <v>343</v>
      </c>
    </row>
    <row r="2005" spans="16:16">
      <c r="P2005" s="37">
        <v>343</v>
      </c>
    </row>
    <row r="2006" spans="16:16">
      <c r="P2006" s="37">
        <v>343</v>
      </c>
    </row>
    <row r="2007" spans="16:16">
      <c r="P2007" s="37">
        <v>343</v>
      </c>
    </row>
    <row r="2009" spans="16:16">
      <c r="P2009" s="37">
        <v>344</v>
      </c>
    </row>
    <row r="2010" spans="16:16">
      <c r="P2010" s="37">
        <v>344</v>
      </c>
    </row>
    <row r="2011" spans="16:16">
      <c r="P2011" s="37">
        <v>344</v>
      </c>
    </row>
    <row r="2012" spans="16:16">
      <c r="P2012" s="37">
        <v>344</v>
      </c>
    </row>
    <row r="2014" spans="16:16">
      <c r="P2014" s="37">
        <v>345</v>
      </c>
    </row>
    <row r="2015" spans="16:16">
      <c r="P2015" s="37">
        <v>345</v>
      </c>
    </row>
    <row r="2016" spans="16:16">
      <c r="P2016" s="37">
        <v>345</v>
      </c>
    </row>
    <row r="2017" spans="16:16">
      <c r="P2017" s="37">
        <v>345</v>
      </c>
    </row>
    <row r="2019" spans="16:16">
      <c r="P2019" s="37">
        <v>346</v>
      </c>
    </row>
    <row r="2020" spans="16:16">
      <c r="P2020" s="37">
        <v>346</v>
      </c>
    </row>
    <row r="2021" spans="16:16">
      <c r="P2021" s="37">
        <v>346</v>
      </c>
    </row>
    <row r="2022" spans="16:16">
      <c r="P2022" s="37">
        <v>346</v>
      </c>
    </row>
    <row r="2024" spans="16:16">
      <c r="P2024" s="37">
        <v>347</v>
      </c>
    </row>
    <row r="2025" spans="16:16">
      <c r="P2025" s="37">
        <v>347</v>
      </c>
    </row>
    <row r="2026" spans="16:16">
      <c r="P2026" s="37">
        <v>347</v>
      </c>
    </row>
    <row r="2027" spans="16:16">
      <c r="P2027" s="37">
        <v>347</v>
      </c>
    </row>
    <row r="2029" spans="16:16">
      <c r="P2029" s="37">
        <v>348</v>
      </c>
    </row>
    <row r="2030" spans="16:16">
      <c r="P2030" s="37">
        <v>348</v>
      </c>
    </row>
    <row r="2031" spans="16:16">
      <c r="P2031" s="37">
        <v>348</v>
      </c>
    </row>
    <row r="2032" spans="16:16">
      <c r="P2032" s="37">
        <v>348</v>
      </c>
    </row>
    <row r="2034" spans="16:16">
      <c r="P2034" s="37">
        <v>349</v>
      </c>
    </row>
    <row r="2035" spans="16:16">
      <c r="P2035" s="37">
        <v>349</v>
      </c>
    </row>
    <row r="2036" spans="16:16">
      <c r="P2036" s="37">
        <v>349</v>
      </c>
    </row>
    <row r="2037" spans="16:16">
      <c r="P2037" s="37">
        <v>349</v>
      </c>
    </row>
    <row r="2039" spans="16:16">
      <c r="P2039" s="37">
        <v>350</v>
      </c>
    </row>
    <row r="2040" spans="16:16">
      <c r="P2040" s="37">
        <v>350</v>
      </c>
    </row>
    <row r="2041" spans="16:16">
      <c r="P2041" s="37">
        <v>350</v>
      </c>
    </row>
    <row r="2042" spans="16:16">
      <c r="P2042" s="37">
        <v>350</v>
      </c>
    </row>
    <row r="2044" spans="16:16">
      <c r="P2044" s="37">
        <v>351</v>
      </c>
    </row>
    <row r="2045" spans="16:16">
      <c r="P2045" s="37">
        <v>351</v>
      </c>
    </row>
    <row r="2046" spans="16:16">
      <c r="P2046" s="37">
        <v>351</v>
      </c>
    </row>
    <row r="2047" spans="16:16">
      <c r="P2047" s="37">
        <v>351</v>
      </c>
    </row>
    <row r="2049" spans="16:16">
      <c r="P2049" s="37">
        <v>352</v>
      </c>
    </row>
    <row r="2050" spans="16:16">
      <c r="P2050" s="37">
        <v>352</v>
      </c>
    </row>
    <row r="2051" spans="16:16">
      <c r="P2051" s="37">
        <v>352</v>
      </c>
    </row>
    <row r="2052" spans="16:16">
      <c r="P2052" s="37">
        <v>352</v>
      </c>
    </row>
    <row r="2054" spans="16:16">
      <c r="P2054" s="37">
        <v>353</v>
      </c>
    </row>
    <row r="2055" spans="16:16">
      <c r="P2055" s="37">
        <v>353</v>
      </c>
    </row>
    <row r="2056" spans="16:16">
      <c r="P2056" s="37">
        <v>353</v>
      </c>
    </row>
    <row r="2057" spans="16:16">
      <c r="P2057" s="37">
        <v>353</v>
      </c>
    </row>
    <row r="2059" spans="16:16">
      <c r="P2059" s="37">
        <v>354</v>
      </c>
    </row>
    <row r="2060" spans="16:16">
      <c r="P2060" s="37">
        <v>354</v>
      </c>
    </row>
    <row r="2061" spans="16:16">
      <c r="P2061" s="37">
        <v>354</v>
      </c>
    </row>
    <row r="2062" spans="16:16">
      <c r="P2062" s="37">
        <v>354</v>
      </c>
    </row>
    <row r="2064" spans="16:16">
      <c r="P2064" s="37">
        <v>355</v>
      </c>
    </row>
    <row r="2065" spans="16:16">
      <c r="P2065" s="37">
        <v>355</v>
      </c>
    </row>
    <row r="2066" spans="16:16">
      <c r="P2066" s="37">
        <v>355</v>
      </c>
    </row>
    <row r="2067" spans="16:16">
      <c r="P2067" s="37">
        <v>355</v>
      </c>
    </row>
    <row r="2069" spans="16:16">
      <c r="P2069" s="37">
        <v>356</v>
      </c>
    </row>
    <row r="2070" spans="16:16">
      <c r="P2070" s="37">
        <v>356</v>
      </c>
    </row>
    <row r="2071" spans="16:16">
      <c r="P2071" s="37">
        <v>356</v>
      </c>
    </row>
    <row r="2072" spans="16:16">
      <c r="P2072" s="37">
        <v>356</v>
      </c>
    </row>
    <row r="2074" spans="16:16">
      <c r="P2074" s="37">
        <v>357</v>
      </c>
    </row>
    <row r="2075" spans="16:16">
      <c r="P2075" s="37">
        <v>357</v>
      </c>
    </row>
    <row r="2076" spans="16:16">
      <c r="P2076" s="37">
        <v>357</v>
      </c>
    </row>
    <row r="2077" spans="16:16">
      <c r="P2077" s="37">
        <v>357</v>
      </c>
    </row>
    <row r="2079" spans="16:16">
      <c r="P2079" s="37">
        <v>358</v>
      </c>
    </row>
    <row r="2080" spans="16:16">
      <c r="P2080" s="37">
        <v>358</v>
      </c>
    </row>
    <row r="2081" spans="16:16">
      <c r="P2081" s="37">
        <v>358</v>
      </c>
    </row>
    <row r="2082" spans="16:16">
      <c r="P2082" s="37">
        <v>358</v>
      </c>
    </row>
    <row r="2084" spans="16:16">
      <c r="P2084" s="37">
        <v>359</v>
      </c>
    </row>
    <row r="2085" spans="16:16">
      <c r="P2085" s="37">
        <v>359</v>
      </c>
    </row>
    <row r="2086" spans="16:16">
      <c r="P2086" s="37">
        <v>359</v>
      </c>
    </row>
    <row r="2087" spans="16:16">
      <c r="P2087" s="37">
        <v>359</v>
      </c>
    </row>
    <row r="2089" spans="16:16">
      <c r="P2089" s="37">
        <v>360</v>
      </c>
    </row>
    <row r="2090" spans="16:16">
      <c r="P2090" s="37">
        <v>360</v>
      </c>
    </row>
    <row r="2091" spans="16:16">
      <c r="P2091" s="37">
        <v>360</v>
      </c>
    </row>
    <row r="2092" spans="16:16">
      <c r="P2092" s="37">
        <v>360</v>
      </c>
    </row>
    <row r="2094" spans="16:16">
      <c r="P2094" s="37">
        <v>361</v>
      </c>
    </row>
    <row r="2095" spans="16:16">
      <c r="P2095" s="37">
        <v>361</v>
      </c>
    </row>
    <row r="2096" spans="16:16">
      <c r="P2096" s="37">
        <v>361</v>
      </c>
    </row>
    <row r="2097" spans="16:16">
      <c r="P2097" s="37">
        <v>361</v>
      </c>
    </row>
    <row r="2099" spans="16:16">
      <c r="P2099" s="37">
        <v>362</v>
      </c>
    </row>
    <row r="2100" spans="16:16">
      <c r="P2100" s="37">
        <v>362</v>
      </c>
    </row>
    <row r="2101" spans="16:16">
      <c r="P2101" s="37">
        <v>362</v>
      </c>
    </row>
    <row r="2102" spans="16:16">
      <c r="P2102" s="37">
        <v>362</v>
      </c>
    </row>
    <row r="2104" spans="16:16">
      <c r="P2104" s="37">
        <v>363</v>
      </c>
    </row>
    <row r="2105" spans="16:16">
      <c r="P2105" s="37">
        <v>363</v>
      </c>
    </row>
    <row r="2106" spans="16:16">
      <c r="P2106" s="37">
        <v>363</v>
      </c>
    </row>
    <row r="2107" spans="16:16">
      <c r="P2107" s="37">
        <v>363</v>
      </c>
    </row>
    <row r="2109" spans="16:16">
      <c r="P2109" s="37">
        <v>364</v>
      </c>
    </row>
    <row r="2110" spans="16:16">
      <c r="P2110" s="37">
        <v>364</v>
      </c>
    </row>
    <row r="2111" spans="16:16">
      <c r="P2111" s="37">
        <v>364</v>
      </c>
    </row>
    <row r="2112" spans="16:16">
      <c r="P2112" s="37">
        <v>364</v>
      </c>
    </row>
    <row r="2114" spans="16:16">
      <c r="P2114" s="37">
        <v>365</v>
      </c>
    </row>
    <row r="2115" spans="16:16">
      <c r="P2115" s="37">
        <v>365</v>
      </c>
    </row>
    <row r="2116" spans="16:16">
      <c r="P2116" s="37">
        <v>365</v>
      </c>
    </row>
    <row r="2117" spans="16:16">
      <c r="P2117" s="37">
        <v>365</v>
      </c>
    </row>
    <row r="2119" spans="16:16">
      <c r="P2119" s="37">
        <v>366</v>
      </c>
    </row>
    <row r="2120" spans="16:16">
      <c r="P2120" s="37">
        <v>366</v>
      </c>
    </row>
    <row r="2121" spans="16:16">
      <c r="P2121" s="37">
        <v>366</v>
      </c>
    </row>
    <row r="2122" spans="16:16">
      <c r="P2122" s="37">
        <v>366</v>
      </c>
    </row>
    <row r="2124" spans="16:16">
      <c r="P2124" s="37">
        <v>367</v>
      </c>
    </row>
    <row r="2125" spans="16:16">
      <c r="P2125" s="37">
        <v>367</v>
      </c>
    </row>
    <row r="2126" spans="16:16">
      <c r="P2126" s="37">
        <v>367</v>
      </c>
    </row>
    <row r="2127" spans="16:16">
      <c r="P2127" s="37">
        <v>367</v>
      </c>
    </row>
    <row r="2129" spans="16:16">
      <c r="P2129" s="37">
        <v>368</v>
      </c>
    </row>
    <row r="2130" spans="16:16">
      <c r="P2130" s="37">
        <v>368</v>
      </c>
    </row>
    <row r="2131" spans="16:16">
      <c r="P2131" s="37">
        <v>368</v>
      </c>
    </row>
    <row r="2132" spans="16:16">
      <c r="P2132" s="37">
        <v>368</v>
      </c>
    </row>
    <row r="2134" spans="16:16">
      <c r="P2134" s="37">
        <v>369</v>
      </c>
    </row>
    <row r="2135" spans="16:16">
      <c r="P2135" s="37">
        <v>369</v>
      </c>
    </row>
    <row r="2136" spans="16:16">
      <c r="P2136" s="37">
        <v>369</v>
      </c>
    </row>
    <row r="2137" spans="16:16">
      <c r="P2137" s="37">
        <v>369</v>
      </c>
    </row>
    <row r="2139" spans="16:16">
      <c r="P2139" s="37">
        <v>370</v>
      </c>
    </row>
    <row r="2140" spans="16:16">
      <c r="P2140" s="37">
        <v>370</v>
      </c>
    </row>
    <row r="2141" spans="16:16">
      <c r="P2141" s="37">
        <v>370</v>
      </c>
    </row>
    <row r="2142" spans="16:16">
      <c r="P2142" s="37">
        <v>370</v>
      </c>
    </row>
    <row r="2144" spans="16:16">
      <c r="P2144" s="37">
        <v>371</v>
      </c>
    </row>
    <row r="2145" spans="16:16">
      <c r="P2145" s="37">
        <v>371</v>
      </c>
    </row>
    <row r="2146" spans="16:16">
      <c r="P2146" s="37">
        <v>371</v>
      </c>
    </row>
    <row r="2147" spans="16:16">
      <c r="P2147" s="37">
        <v>371</v>
      </c>
    </row>
    <row r="2149" spans="16:16">
      <c r="P2149" s="37">
        <v>372</v>
      </c>
    </row>
    <row r="2150" spans="16:16">
      <c r="P2150" s="37">
        <v>372</v>
      </c>
    </row>
    <row r="2151" spans="16:16">
      <c r="P2151" s="37">
        <v>372</v>
      </c>
    </row>
    <row r="2152" spans="16:16">
      <c r="P2152" s="37">
        <v>372</v>
      </c>
    </row>
    <row r="2154" spans="16:16">
      <c r="P2154" s="37">
        <v>373</v>
      </c>
    </row>
    <row r="2155" spans="16:16">
      <c r="P2155" s="37">
        <v>373</v>
      </c>
    </row>
    <row r="2156" spans="16:16">
      <c r="P2156" s="37">
        <v>373</v>
      </c>
    </row>
    <row r="2157" spans="16:16">
      <c r="P2157" s="37">
        <v>373</v>
      </c>
    </row>
    <row r="2159" spans="16:16">
      <c r="P2159" s="37">
        <v>374</v>
      </c>
    </row>
    <row r="2160" spans="16:16">
      <c r="P2160" s="37">
        <v>374</v>
      </c>
    </row>
    <row r="2161" spans="16:16">
      <c r="P2161" s="37">
        <v>374</v>
      </c>
    </row>
    <row r="2162" spans="16:16">
      <c r="P2162" s="37">
        <v>374</v>
      </c>
    </row>
    <row r="2164" spans="16:16">
      <c r="P2164" s="37">
        <v>375</v>
      </c>
    </row>
    <row r="2165" spans="16:16">
      <c r="P2165" s="37">
        <v>375</v>
      </c>
    </row>
    <row r="2166" spans="16:16">
      <c r="P2166" s="37">
        <v>375</v>
      </c>
    </row>
    <row r="2167" spans="16:16">
      <c r="P2167" s="37">
        <v>375</v>
      </c>
    </row>
    <row r="2169" spans="16:16">
      <c r="P2169" s="37">
        <v>376</v>
      </c>
    </row>
    <row r="2170" spans="16:16">
      <c r="P2170" s="37">
        <v>376</v>
      </c>
    </row>
    <row r="2171" spans="16:16">
      <c r="P2171" s="37">
        <v>376</v>
      </c>
    </row>
    <row r="2172" spans="16:16">
      <c r="P2172" s="37">
        <v>376</v>
      </c>
    </row>
    <row r="2174" spans="16:16">
      <c r="P2174" s="37">
        <v>377</v>
      </c>
    </row>
    <row r="2175" spans="16:16">
      <c r="P2175" s="37">
        <v>377</v>
      </c>
    </row>
    <row r="2176" spans="16:16">
      <c r="P2176" s="37">
        <v>377</v>
      </c>
    </row>
    <row r="2177" spans="16:16">
      <c r="P2177" s="37">
        <v>377</v>
      </c>
    </row>
    <row r="2179" spans="16:16">
      <c r="P2179" s="37">
        <v>378</v>
      </c>
    </row>
    <row r="2180" spans="16:16">
      <c r="P2180" s="37">
        <v>378</v>
      </c>
    </row>
    <row r="2181" spans="16:16">
      <c r="P2181" s="37">
        <v>378</v>
      </c>
    </row>
    <row r="2182" spans="16:16">
      <c r="P2182" s="37">
        <v>378</v>
      </c>
    </row>
    <row r="2184" spans="16:16">
      <c r="P2184" s="37">
        <v>379</v>
      </c>
    </row>
    <row r="2185" spans="16:16">
      <c r="P2185" s="37">
        <v>379</v>
      </c>
    </row>
    <row r="2186" spans="16:16">
      <c r="P2186" s="37">
        <v>379</v>
      </c>
    </row>
    <row r="2187" spans="16:16">
      <c r="P2187" s="37">
        <v>379</v>
      </c>
    </row>
    <row r="2189" spans="16:16">
      <c r="P2189" s="37">
        <v>380</v>
      </c>
    </row>
    <row r="2190" spans="16:16">
      <c r="P2190" s="37">
        <v>380</v>
      </c>
    </row>
    <row r="2191" spans="16:16">
      <c r="P2191" s="37">
        <v>380</v>
      </c>
    </row>
    <row r="2192" spans="16:16">
      <c r="P2192" s="37">
        <v>380</v>
      </c>
    </row>
    <row r="2194" spans="16:16">
      <c r="P2194" s="37">
        <v>381</v>
      </c>
    </row>
    <row r="2195" spans="16:16">
      <c r="P2195" s="37">
        <v>381</v>
      </c>
    </row>
    <row r="2196" spans="16:16">
      <c r="P2196" s="37">
        <v>381</v>
      </c>
    </row>
    <row r="2197" spans="16:16">
      <c r="P2197" s="37">
        <v>381</v>
      </c>
    </row>
    <row r="2199" spans="16:16">
      <c r="P2199" s="37">
        <v>382</v>
      </c>
    </row>
    <row r="2200" spans="16:16">
      <c r="P2200" s="37">
        <v>382</v>
      </c>
    </row>
    <row r="2201" spans="16:16">
      <c r="P2201" s="37">
        <v>382</v>
      </c>
    </row>
    <row r="2202" spans="16:16">
      <c r="P2202" s="37">
        <v>382</v>
      </c>
    </row>
    <row r="2204" spans="16:16">
      <c r="P2204" s="37">
        <v>383</v>
      </c>
    </row>
    <row r="2205" spans="16:16">
      <c r="P2205" s="37">
        <v>383</v>
      </c>
    </row>
    <row r="2206" spans="16:16">
      <c r="P2206" s="37">
        <v>383</v>
      </c>
    </row>
    <row r="2207" spans="16:16">
      <c r="P2207" s="37">
        <v>383</v>
      </c>
    </row>
    <row r="2209" spans="16:16">
      <c r="P2209" s="37">
        <v>384</v>
      </c>
    </row>
    <row r="2210" spans="16:16">
      <c r="P2210" s="37">
        <v>384</v>
      </c>
    </row>
    <row r="2211" spans="16:16">
      <c r="P2211" s="37">
        <v>384</v>
      </c>
    </row>
    <row r="2212" spans="16:16">
      <c r="P2212" s="37">
        <v>384</v>
      </c>
    </row>
    <row r="2214" spans="16:16">
      <c r="P2214" s="37">
        <v>385</v>
      </c>
    </row>
    <row r="2215" spans="16:16">
      <c r="P2215" s="37">
        <v>385</v>
      </c>
    </row>
    <row r="2216" spans="16:16">
      <c r="P2216" s="37">
        <v>385</v>
      </c>
    </row>
    <row r="2217" spans="16:16">
      <c r="P2217" s="37">
        <v>385</v>
      </c>
    </row>
    <row r="2219" spans="16:16">
      <c r="P2219" s="37">
        <v>386</v>
      </c>
    </row>
    <row r="2220" spans="16:16">
      <c r="P2220" s="37">
        <v>386</v>
      </c>
    </row>
    <row r="2221" spans="16:16">
      <c r="P2221" s="37">
        <v>386</v>
      </c>
    </row>
    <row r="2222" spans="16:16">
      <c r="P2222" s="37">
        <v>386</v>
      </c>
    </row>
    <row r="2224" spans="16:16">
      <c r="P2224" s="37">
        <v>387</v>
      </c>
    </row>
    <row r="2225" spans="16:16">
      <c r="P2225" s="37">
        <v>387</v>
      </c>
    </row>
    <row r="2226" spans="16:16">
      <c r="P2226" s="37">
        <v>387</v>
      </c>
    </row>
    <row r="2227" spans="16:16">
      <c r="P2227" s="37">
        <v>387</v>
      </c>
    </row>
    <row r="2229" spans="16:16">
      <c r="P2229" s="37">
        <v>388</v>
      </c>
    </row>
    <row r="2230" spans="16:16">
      <c r="P2230" s="37">
        <v>388</v>
      </c>
    </row>
    <row r="2231" spans="16:16">
      <c r="P2231" s="37">
        <v>388</v>
      </c>
    </row>
    <row r="2232" spans="16:16">
      <c r="P2232" s="37">
        <v>388</v>
      </c>
    </row>
    <row r="2234" spans="16:16">
      <c r="P2234" s="37">
        <v>389</v>
      </c>
    </row>
    <row r="2235" spans="16:16">
      <c r="P2235" s="37">
        <v>389</v>
      </c>
    </row>
    <row r="2236" spans="16:16">
      <c r="P2236" s="37">
        <v>389</v>
      </c>
    </row>
    <row r="2237" spans="16:16">
      <c r="P2237" s="37">
        <v>389</v>
      </c>
    </row>
    <row r="2239" spans="16:16">
      <c r="P2239" s="37">
        <v>390</v>
      </c>
    </row>
    <row r="2240" spans="16:16">
      <c r="P2240" s="37">
        <v>390</v>
      </c>
    </row>
    <row r="2241" spans="16:16">
      <c r="P2241" s="37">
        <v>390</v>
      </c>
    </row>
    <row r="2242" spans="16:16">
      <c r="P2242" s="37">
        <v>390</v>
      </c>
    </row>
    <row r="2244" spans="16:16">
      <c r="P2244" s="37">
        <v>391</v>
      </c>
    </row>
    <row r="2245" spans="16:16">
      <c r="P2245" s="37">
        <v>391</v>
      </c>
    </row>
    <row r="2246" spans="16:16">
      <c r="P2246" s="37">
        <v>391</v>
      </c>
    </row>
    <row r="2247" spans="16:16">
      <c r="P2247" s="37">
        <v>391</v>
      </c>
    </row>
    <row r="2249" spans="16:16">
      <c r="P2249" s="37">
        <v>392</v>
      </c>
    </row>
    <row r="2250" spans="16:16">
      <c r="P2250" s="37">
        <v>392</v>
      </c>
    </row>
    <row r="2251" spans="16:16">
      <c r="P2251" s="37">
        <v>392</v>
      </c>
    </row>
    <row r="2252" spans="16:16">
      <c r="P2252" s="37">
        <v>392</v>
      </c>
    </row>
    <row r="2254" spans="16:16">
      <c r="P2254" s="37">
        <v>393</v>
      </c>
    </row>
    <row r="2255" spans="16:16">
      <c r="P2255" s="37">
        <v>393</v>
      </c>
    </row>
    <row r="2256" spans="16:16">
      <c r="P2256" s="37">
        <v>393</v>
      </c>
    </row>
    <row r="2257" spans="16:16">
      <c r="P2257" s="37">
        <v>393</v>
      </c>
    </row>
    <row r="2259" spans="16:16">
      <c r="P2259" s="37">
        <v>394</v>
      </c>
    </row>
    <row r="2260" spans="16:16">
      <c r="P2260" s="37">
        <v>394</v>
      </c>
    </row>
    <row r="2261" spans="16:16">
      <c r="P2261" s="37">
        <v>394</v>
      </c>
    </row>
    <row r="2262" spans="16:16">
      <c r="P2262" s="37">
        <v>394</v>
      </c>
    </row>
    <row r="2264" spans="16:16">
      <c r="P2264" s="37">
        <v>395</v>
      </c>
    </row>
    <row r="2265" spans="16:16">
      <c r="P2265" s="37">
        <v>395</v>
      </c>
    </row>
    <row r="2266" spans="16:16">
      <c r="P2266" s="37">
        <v>395</v>
      </c>
    </row>
    <row r="2267" spans="16:16">
      <c r="P2267" s="37">
        <v>395</v>
      </c>
    </row>
    <row r="2269" spans="16:16">
      <c r="P2269" s="37">
        <v>396</v>
      </c>
    </row>
    <row r="2270" spans="16:16">
      <c r="P2270" s="37">
        <v>396</v>
      </c>
    </row>
    <row r="2271" spans="16:16">
      <c r="P2271" s="37">
        <v>396</v>
      </c>
    </row>
    <row r="2272" spans="16:16">
      <c r="P2272" s="37">
        <v>396</v>
      </c>
    </row>
    <row r="2274" spans="16:16">
      <c r="P2274" s="37">
        <v>397</v>
      </c>
    </row>
    <row r="2275" spans="16:16">
      <c r="P2275" s="37">
        <v>397</v>
      </c>
    </row>
    <row r="2276" spans="16:16">
      <c r="P2276" s="37">
        <v>397</v>
      </c>
    </row>
    <row r="2277" spans="16:16">
      <c r="P2277" s="37">
        <v>397</v>
      </c>
    </row>
    <row r="2279" spans="16:16">
      <c r="P2279" s="37">
        <v>398</v>
      </c>
    </row>
    <row r="2280" spans="16:16">
      <c r="P2280" s="37">
        <v>398</v>
      </c>
    </row>
    <row r="2281" spans="16:16">
      <c r="P2281" s="37">
        <v>398</v>
      </c>
    </row>
    <row r="2282" spans="16:16">
      <c r="P2282" s="37">
        <v>398</v>
      </c>
    </row>
    <row r="2284" spans="16:16">
      <c r="P2284" s="37">
        <v>399</v>
      </c>
    </row>
    <row r="2285" spans="16:16">
      <c r="P2285" s="37">
        <v>399</v>
      </c>
    </row>
    <row r="2286" spans="16:16">
      <c r="P2286" s="37">
        <v>399</v>
      </c>
    </row>
    <row r="2287" spans="16:16">
      <c r="P2287" s="37">
        <v>399</v>
      </c>
    </row>
    <row r="2289" spans="16:16">
      <c r="P2289" s="37">
        <v>400</v>
      </c>
    </row>
    <row r="2290" spans="16:16">
      <c r="P2290" s="37">
        <v>400</v>
      </c>
    </row>
    <row r="2291" spans="16:16">
      <c r="P2291" s="37">
        <v>400</v>
      </c>
    </row>
    <row r="2292" spans="16:16">
      <c r="P2292" s="37">
        <v>400</v>
      </c>
    </row>
    <row r="2294" spans="16:16">
      <c r="P2294" s="37">
        <v>401</v>
      </c>
    </row>
    <row r="2295" spans="16:16">
      <c r="P2295" s="37">
        <v>401</v>
      </c>
    </row>
    <row r="2296" spans="16:16">
      <c r="P2296" s="37">
        <v>401</v>
      </c>
    </row>
    <row r="2297" spans="16:16">
      <c r="P2297" s="37">
        <v>401</v>
      </c>
    </row>
    <row r="2299" spans="16:16">
      <c r="P2299" s="37">
        <v>402</v>
      </c>
    </row>
    <row r="2300" spans="16:16">
      <c r="P2300" s="37">
        <v>402</v>
      </c>
    </row>
    <row r="2301" spans="16:16">
      <c r="P2301" s="37">
        <v>402</v>
      </c>
    </row>
    <row r="2302" spans="16:16">
      <c r="P2302" s="37">
        <v>402</v>
      </c>
    </row>
    <row r="2304" spans="16:16">
      <c r="P2304" s="37">
        <v>403</v>
      </c>
    </row>
    <row r="2305" spans="16:16">
      <c r="P2305" s="37">
        <v>403</v>
      </c>
    </row>
    <row r="2306" spans="16:16">
      <c r="P2306" s="37">
        <v>403</v>
      </c>
    </row>
    <row r="2307" spans="16:16">
      <c r="P2307" s="37">
        <v>403</v>
      </c>
    </row>
    <row r="2309" spans="16:16">
      <c r="P2309" s="37">
        <v>404</v>
      </c>
    </row>
    <row r="2310" spans="16:16">
      <c r="P2310" s="37">
        <v>404</v>
      </c>
    </row>
    <row r="2311" spans="16:16">
      <c r="P2311" s="37">
        <v>404</v>
      </c>
    </row>
    <row r="2312" spans="16:16">
      <c r="P2312" s="37">
        <v>404</v>
      </c>
    </row>
    <row r="2314" spans="16:16">
      <c r="P2314" s="37">
        <v>405</v>
      </c>
    </row>
    <row r="2315" spans="16:16">
      <c r="P2315" s="37">
        <v>405</v>
      </c>
    </row>
    <row r="2316" spans="16:16">
      <c r="P2316" s="37">
        <v>405</v>
      </c>
    </row>
    <row r="2317" spans="16:16">
      <c r="P2317" s="37">
        <v>405</v>
      </c>
    </row>
    <row r="2319" spans="16:16">
      <c r="P2319" s="37">
        <v>406</v>
      </c>
    </row>
    <row r="2320" spans="16:16">
      <c r="P2320" s="37">
        <v>406</v>
      </c>
    </row>
    <row r="2321" spans="16:16">
      <c r="P2321" s="37">
        <v>406</v>
      </c>
    </row>
    <row r="2322" spans="16:16">
      <c r="P2322" s="37">
        <v>406</v>
      </c>
    </row>
    <row r="2324" spans="16:16">
      <c r="P2324" s="37">
        <v>407</v>
      </c>
    </row>
    <row r="2325" spans="16:16">
      <c r="P2325" s="37">
        <v>407</v>
      </c>
    </row>
    <row r="2326" spans="16:16">
      <c r="P2326" s="37">
        <v>407</v>
      </c>
    </row>
    <row r="2327" spans="16:16">
      <c r="P2327" s="37">
        <v>407</v>
      </c>
    </row>
    <row r="2329" spans="16:16">
      <c r="P2329" s="37">
        <v>408</v>
      </c>
    </row>
    <row r="2330" spans="16:16">
      <c r="P2330" s="37">
        <v>408</v>
      </c>
    </row>
    <row r="2331" spans="16:16">
      <c r="P2331" s="37">
        <v>408</v>
      </c>
    </row>
    <row r="2332" spans="16:16">
      <c r="P2332" s="37">
        <v>408</v>
      </c>
    </row>
    <row r="2334" spans="16:16">
      <c r="P2334" s="37">
        <v>409</v>
      </c>
    </row>
    <row r="2335" spans="16:16">
      <c r="P2335" s="37">
        <v>409</v>
      </c>
    </row>
    <row r="2336" spans="16:16">
      <c r="P2336" s="37">
        <v>409</v>
      </c>
    </row>
    <row r="2337" spans="16:16">
      <c r="P2337" s="37">
        <v>409</v>
      </c>
    </row>
    <row r="2339" spans="16:16">
      <c r="P2339" s="37">
        <v>410</v>
      </c>
    </row>
    <row r="2340" spans="16:16">
      <c r="P2340" s="37">
        <v>410</v>
      </c>
    </row>
    <row r="2341" spans="16:16">
      <c r="P2341" s="37">
        <v>410</v>
      </c>
    </row>
    <row r="2342" spans="16:16">
      <c r="P2342" s="37">
        <v>410</v>
      </c>
    </row>
    <row r="2344" spans="16:16">
      <c r="P2344" s="37">
        <v>411</v>
      </c>
    </row>
    <row r="2345" spans="16:16">
      <c r="P2345" s="37">
        <v>411</v>
      </c>
    </row>
    <row r="2346" spans="16:16">
      <c r="P2346" s="37">
        <v>411</v>
      </c>
    </row>
    <row r="2347" spans="16:16">
      <c r="P2347" s="37">
        <v>411</v>
      </c>
    </row>
    <row r="2349" spans="16:16">
      <c r="P2349" s="37">
        <v>412</v>
      </c>
    </row>
    <row r="2350" spans="16:16">
      <c r="P2350" s="37">
        <v>412</v>
      </c>
    </row>
    <row r="2351" spans="16:16">
      <c r="P2351" s="37">
        <v>412</v>
      </c>
    </row>
    <row r="2352" spans="16:16">
      <c r="P2352" s="37">
        <v>412</v>
      </c>
    </row>
    <row r="2354" spans="16:16">
      <c r="P2354" s="37">
        <v>413</v>
      </c>
    </row>
    <row r="2355" spans="16:16">
      <c r="P2355" s="37">
        <v>413</v>
      </c>
    </row>
    <row r="2356" spans="16:16">
      <c r="P2356" s="37">
        <v>413</v>
      </c>
    </row>
    <row r="2357" spans="16:16">
      <c r="P2357" s="37">
        <v>413</v>
      </c>
    </row>
    <row r="2359" spans="16:16">
      <c r="P2359" s="37">
        <v>414</v>
      </c>
    </row>
    <row r="2360" spans="16:16">
      <c r="P2360" s="37">
        <v>414</v>
      </c>
    </row>
    <row r="2361" spans="16:16">
      <c r="P2361" s="37">
        <v>414</v>
      </c>
    </row>
    <row r="2362" spans="16:16">
      <c r="P2362" s="37">
        <v>414</v>
      </c>
    </row>
    <row r="2364" spans="16:16">
      <c r="P2364" s="37">
        <v>415</v>
      </c>
    </row>
    <row r="2365" spans="16:16">
      <c r="P2365" s="37">
        <v>415</v>
      </c>
    </row>
    <row r="2366" spans="16:16">
      <c r="P2366" s="37">
        <v>415</v>
      </c>
    </row>
    <row r="2367" spans="16:16">
      <c r="P2367" s="37">
        <v>415</v>
      </c>
    </row>
    <row r="2369" spans="16:16">
      <c r="P2369" s="37">
        <v>416</v>
      </c>
    </row>
    <row r="2370" spans="16:16">
      <c r="P2370" s="37">
        <v>416</v>
      </c>
    </row>
    <row r="2371" spans="16:16">
      <c r="P2371" s="37">
        <v>416</v>
      </c>
    </row>
    <row r="2372" spans="16:16">
      <c r="P2372" s="37">
        <v>416</v>
      </c>
    </row>
    <row r="2374" spans="16:16">
      <c r="P2374" s="37">
        <v>417</v>
      </c>
    </row>
    <row r="2375" spans="16:16">
      <c r="P2375" s="37">
        <v>417</v>
      </c>
    </row>
    <row r="2376" spans="16:16">
      <c r="P2376" s="37">
        <v>417</v>
      </c>
    </row>
    <row r="2377" spans="16:16">
      <c r="P2377" s="37">
        <v>417</v>
      </c>
    </row>
    <row r="2379" spans="16:16">
      <c r="P2379" s="37">
        <v>418</v>
      </c>
    </row>
    <row r="2380" spans="16:16">
      <c r="P2380" s="37">
        <v>418</v>
      </c>
    </row>
    <row r="2381" spans="16:16">
      <c r="P2381" s="37">
        <v>418</v>
      </c>
    </row>
    <row r="2382" spans="16:16">
      <c r="P2382" s="37">
        <v>418</v>
      </c>
    </row>
    <row r="2384" spans="16:16">
      <c r="P2384" s="37">
        <v>419</v>
      </c>
    </row>
    <row r="2385" spans="16:16">
      <c r="P2385" s="37">
        <v>419</v>
      </c>
    </row>
    <row r="2386" spans="16:16">
      <c r="P2386" s="37">
        <v>419</v>
      </c>
    </row>
    <row r="2387" spans="16:16">
      <c r="P2387" s="37">
        <v>419</v>
      </c>
    </row>
    <row r="2389" spans="16:16">
      <c r="P2389" s="37">
        <v>420</v>
      </c>
    </row>
    <row r="2390" spans="16:16">
      <c r="P2390" s="37">
        <v>420</v>
      </c>
    </row>
    <row r="2391" spans="16:16">
      <c r="P2391" s="37">
        <v>420</v>
      </c>
    </row>
    <row r="2392" spans="16:16">
      <c r="P2392" s="37">
        <v>420</v>
      </c>
    </row>
    <row r="2394" spans="16:16">
      <c r="P2394" s="37">
        <v>421</v>
      </c>
    </row>
    <row r="2395" spans="16:16">
      <c r="P2395" s="37">
        <v>421</v>
      </c>
    </row>
    <row r="2396" spans="16:16">
      <c r="P2396" s="37">
        <v>421</v>
      </c>
    </row>
    <row r="2397" spans="16:16">
      <c r="P2397" s="37">
        <v>421</v>
      </c>
    </row>
    <row r="2399" spans="16:16">
      <c r="P2399" s="37">
        <v>422</v>
      </c>
    </row>
    <row r="2400" spans="16:16">
      <c r="P2400" s="37">
        <v>422</v>
      </c>
    </row>
    <row r="2401" spans="16:16">
      <c r="P2401" s="37">
        <v>422</v>
      </c>
    </row>
    <row r="2402" spans="16:16">
      <c r="P2402" s="37">
        <v>422</v>
      </c>
    </row>
    <row r="2404" spans="16:16">
      <c r="P2404" s="37">
        <v>423</v>
      </c>
    </row>
    <row r="2405" spans="16:16">
      <c r="P2405" s="37">
        <v>423</v>
      </c>
    </row>
    <row r="2406" spans="16:16">
      <c r="P2406" s="37">
        <v>423</v>
      </c>
    </row>
    <row r="2407" spans="16:16">
      <c r="P2407" s="37">
        <v>423</v>
      </c>
    </row>
    <row r="2409" spans="16:16">
      <c r="P2409" s="37">
        <v>424</v>
      </c>
    </row>
    <row r="2410" spans="16:16">
      <c r="P2410" s="37">
        <v>424</v>
      </c>
    </row>
    <row r="2411" spans="16:16">
      <c r="P2411" s="37">
        <v>424</v>
      </c>
    </row>
    <row r="2412" spans="16:16">
      <c r="P2412" s="37">
        <v>424</v>
      </c>
    </row>
    <row r="2414" spans="16:16">
      <c r="P2414" s="37">
        <v>425</v>
      </c>
    </row>
    <row r="2415" spans="16:16">
      <c r="P2415" s="37">
        <v>425</v>
      </c>
    </row>
    <row r="2416" spans="16:16">
      <c r="P2416" s="37">
        <v>425</v>
      </c>
    </row>
    <row r="2417" spans="16:16">
      <c r="P2417" s="37">
        <v>425</v>
      </c>
    </row>
    <row r="2419" spans="16:16">
      <c r="P2419" s="37">
        <v>426</v>
      </c>
    </row>
    <row r="2420" spans="16:16">
      <c r="P2420" s="37">
        <v>426</v>
      </c>
    </row>
    <row r="2421" spans="16:16">
      <c r="P2421" s="37">
        <v>426</v>
      </c>
    </row>
    <row r="2422" spans="16:16">
      <c r="P2422" s="37">
        <v>426</v>
      </c>
    </row>
    <row r="2424" spans="16:16">
      <c r="P2424" s="37">
        <v>427</v>
      </c>
    </row>
    <row r="2425" spans="16:16">
      <c r="P2425" s="37">
        <v>427</v>
      </c>
    </row>
    <row r="2426" spans="16:16">
      <c r="P2426" s="37">
        <v>427</v>
      </c>
    </row>
    <row r="2427" spans="16:16">
      <c r="P2427" s="37">
        <v>427</v>
      </c>
    </row>
    <row r="2429" spans="16:16">
      <c r="P2429" s="37">
        <v>428</v>
      </c>
    </row>
    <row r="2430" spans="16:16">
      <c r="P2430" s="37">
        <v>428</v>
      </c>
    </row>
    <row r="2431" spans="16:16">
      <c r="P2431" s="37">
        <v>428</v>
      </c>
    </row>
    <row r="2432" spans="16:16">
      <c r="P2432" s="37">
        <v>428</v>
      </c>
    </row>
    <row r="2434" spans="16:16">
      <c r="P2434" s="37">
        <v>429</v>
      </c>
    </row>
    <row r="2435" spans="16:16">
      <c r="P2435" s="37">
        <v>429</v>
      </c>
    </row>
    <row r="2436" spans="16:16">
      <c r="P2436" s="37">
        <v>429</v>
      </c>
    </row>
    <row r="2437" spans="16:16">
      <c r="P2437" s="37">
        <v>429</v>
      </c>
    </row>
    <row r="2439" spans="16:16">
      <c r="P2439" s="37">
        <v>430</v>
      </c>
    </row>
    <row r="2440" spans="16:16">
      <c r="P2440" s="37">
        <v>430</v>
      </c>
    </row>
    <row r="2441" spans="16:16">
      <c r="P2441" s="37">
        <v>430</v>
      </c>
    </row>
    <row r="2442" spans="16:16">
      <c r="P2442" s="37">
        <v>430</v>
      </c>
    </row>
    <row r="2444" spans="16:16">
      <c r="P2444" s="37">
        <v>431</v>
      </c>
    </row>
    <row r="2445" spans="16:16">
      <c r="P2445" s="37">
        <v>431</v>
      </c>
    </row>
    <row r="2446" spans="16:16">
      <c r="P2446" s="37">
        <v>431</v>
      </c>
    </row>
    <row r="2447" spans="16:16">
      <c r="P2447" s="37">
        <v>431</v>
      </c>
    </row>
    <row r="2449" spans="16:16">
      <c r="P2449" s="37">
        <v>432</v>
      </c>
    </row>
    <row r="2450" spans="16:16">
      <c r="P2450" s="37">
        <v>432</v>
      </c>
    </row>
    <row r="2451" spans="16:16">
      <c r="P2451" s="37">
        <v>432</v>
      </c>
    </row>
    <row r="2452" spans="16:16">
      <c r="P2452" s="37">
        <v>432</v>
      </c>
    </row>
    <row r="2454" spans="16:16">
      <c r="P2454" s="37">
        <v>433</v>
      </c>
    </row>
    <row r="2455" spans="16:16">
      <c r="P2455" s="37">
        <v>433</v>
      </c>
    </row>
    <row r="2456" spans="16:16">
      <c r="P2456" s="37">
        <v>433</v>
      </c>
    </row>
    <row r="2457" spans="16:16">
      <c r="P2457" s="37">
        <v>433</v>
      </c>
    </row>
    <row r="2459" spans="16:16">
      <c r="P2459" s="37">
        <v>434</v>
      </c>
    </row>
    <row r="2460" spans="16:16">
      <c r="P2460" s="37">
        <v>434</v>
      </c>
    </row>
    <row r="2461" spans="16:16">
      <c r="P2461" s="37">
        <v>434</v>
      </c>
    </row>
    <row r="2462" spans="16:16">
      <c r="P2462" s="37">
        <v>434</v>
      </c>
    </row>
    <row r="2464" spans="16:16">
      <c r="P2464" s="37">
        <v>435</v>
      </c>
    </row>
    <row r="2465" spans="16:16">
      <c r="P2465" s="37">
        <v>435</v>
      </c>
    </row>
    <row r="2466" spans="16:16">
      <c r="P2466" s="37">
        <v>435</v>
      </c>
    </row>
    <row r="2467" spans="16:16">
      <c r="P2467" s="37">
        <v>435</v>
      </c>
    </row>
    <row r="2469" spans="16:16">
      <c r="P2469" s="37">
        <v>436</v>
      </c>
    </row>
    <row r="2470" spans="16:16">
      <c r="P2470" s="37">
        <v>436</v>
      </c>
    </row>
    <row r="2471" spans="16:16">
      <c r="P2471" s="37">
        <v>436</v>
      </c>
    </row>
    <row r="2472" spans="16:16">
      <c r="P2472" s="37">
        <v>436</v>
      </c>
    </row>
    <row r="2474" spans="16:16">
      <c r="P2474" s="37">
        <v>437</v>
      </c>
    </row>
    <row r="2475" spans="16:16">
      <c r="P2475" s="37">
        <v>437</v>
      </c>
    </row>
    <row r="2476" spans="16:16">
      <c r="P2476" s="37">
        <v>437</v>
      </c>
    </row>
    <row r="2477" spans="16:16">
      <c r="P2477" s="37">
        <v>437</v>
      </c>
    </row>
    <row r="2479" spans="16:16">
      <c r="P2479" s="37">
        <v>438</v>
      </c>
    </row>
    <row r="2480" spans="16:16">
      <c r="P2480" s="37">
        <v>438</v>
      </c>
    </row>
    <row r="2481" spans="16:16">
      <c r="P2481" s="37">
        <v>438</v>
      </c>
    </row>
    <row r="2482" spans="16:16">
      <c r="P2482" s="37">
        <v>438</v>
      </c>
    </row>
    <row r="2484" spans="16:16">
      <c r="P2484" s="37">
        <v>439</v>
      </c>
    </row>
    <row r="2485" spans="16:16">
      <c r="P2485" s="37">
        <v>439</v>
      </c>
    </row>
    <row r="2486" spans="16:16">
      <c r="P2486" s="37">
        <v>439</v>
      </c>
    </row>
    <row r="2487" spans="16:16">
      <c r="P2487" s="37">
        <v>439</v>
      </c>
    </row>
    <row r="2489" spans="16:16">
      <c r="P2489" s="37">
        <v>440</v>
      </c>
    </row>
    <row r="2490" spans="16:16">
      <c r="P2490" s="37">
        <v>440</v>
      </c>
    </row>
    <row r="2491" spans="16:16">
      <c r="P2491" s="37">
        <v>440</v>
      </c>
    </row>
    <row r="2492" spans="16:16">
      <c r="P2492" s="37">
        <v>440</v>
      </c>
    </row>
    <row r="2494" spans="16:16">
      <c r="P2494" s="37">
        <v>441</v>
      </c>
    </row>
    <row r="2495" spans="16:16">
      <c r="P2495" s="37">
        <v>441</v>
      </c>
    </row>
    <row r="2496" spans="16:16">
      <c r="P2496" s="37">
        <v>441</v>
      </c>
    </row>
    <row r="2497" spans="16:16">
      <c r="P2497" s="37">
        <v>441</v>
      </c>
    </row>
    <row r="2499" spans="16:16">
      <c r="P2499" s="37">
        <v>442</v>
      </c>
    </row>
    <row r="2500" spans="16:16">
      <c r="P2500" s="37">
        <v>442</v>
      </c>
    </row>
    <row r="2501" spans="16:16">
      <c r="P2501" s="37">
        <v>442</v>
      </c>
    </row>
    <row r="2502" spans="16:16">
      <c r="P2502" s="37">
        <v>442</v>
      </c>
    </row>
    <row r="2504" spans="16:16">
      <c r="P2504" s="37">
        <v>443</v>
      </c>
    </row>
    <row r="2505" spans="16:16">
      <c r="P2505" s="37">
        <v>443</v>
      </c>
    </row>
    <row r="2506" spans="16:16">
      <c r="P2506" s="37">
        <v>443</v>
      </c>
    </row>
    <row r="2507" spans="16:16">
      <c r="P2507" s="37">
        <v>443</v>
      </c>
    </row>
    <row r="2509" spans="16:16">
      <c r="P2509" s="37">
        <v>444</v>
      </c>
    </row>
    <row r="2510" spans="16:16">
      <c r="P2510" s="37">
        <v>444</v>
      </c>
    </row>
    <row r="2511" spans="16:16">
      <c r="P2511" s="37">
        <v>444</v>
      </c>
    </row>
    <row r="2512" spans="16:16">
      <c r="P2512" s="37">
        <v>444</v>
      </c>
    </row>
    <row r="2514" spans="16:16">
      <c r="P2514" s="37">
        <v>445</v>
      </c>
    </row>
    <row r="2515" spans="16:16">
      <c r="P2515" s="37">
        <v>445</v>
      </c>
    </row>
    <row r="2516" spans="16:16">
      <c r="P2516" s="37">
        <v>445</v>
      </c>
    </row>
    <row r="2517" spans="16:16">
      <c r="P2517" s="37">
        <v>445</v>
      </c>
    </row>
    <row r="2519" spans="16:16">
      <c r="P2519" s="37">
        <v>446</v>
      </c>
    </row>
    <row r="2520" spans="16:16">
      <c r="P2520" s="37">
        <v>446</v>
      </c>
    </row>
    <row r="2521" spans="16:16">
      <c r="P2521" s="37">
        <v>446</v>
      </c>
    </row>
    <row r="2522" spans="16:16">
      <c r="P2522" s="37">
        <v>446</v>
      </c>
    </row>
    <row r="2524" spans="16:16">
      <c r="P2524" s="37">
        <v>447</v>
      </c>
    </row>
    <row r="2525" spans="16:16">
      <c r="P2525" s="37">
        <v>447</v>
      </c>
    </row>
    <row r="2526" spans="16:16">
      <c r="P2526" s="37">
        <v>447</v>
      </c>
    </row>
    <row r="2527" spans="16:16">
      <c r="P2527" s="37">
        <v>447</v>
      </c>
    </row>
    <row r="2529" spans="16:16">
      <c r="P2529" s="37">
        <v>448</v>
      </c>
    </row>
    <row r="2530" spans="16:16">
      <c r="P2530" s="37">
        <v>448</v>
      </c>
    </row>
    <row r="2531" spans="16:16">
      <c r="P2531" s="37">
        <v>448</v>
      </c>
    </row>
    <row r="2532" spans="16:16">
      <c r="P2532" s="37">
        <v>448</v>
      </c>
    </row>
    <row r="2534" spans="16:16">
      <c r="P2534" s="37">
        <v>449</v>
      </c>
    </row>
    <row r="2535" spans="16:16">
      <c r="P2535" s="37">
        <v>449</v>
      </c>
    </row>
    <row r="2536" spans="16:16">
      <c r="P2536" s="37">
        <v>449</v>
      </c>
    </row>
    <row r="2537" spans="16:16">
      <c r="P2537" s="37">
        <v>449</v>
      </c>
    </row>
    <row r="2539" spans="16:16">
      <c r="P2539" s="37">
        <v>450</v>
      </c>
    </row>
    <row r="2540" spans="16:16">
      <c r="P2540" s="37">
        <v>450</v>
      </c>
    </row>
    <row r="2541" spans="16:16">
      <c r="P2541" s="37">
        <v>450</v>
      </c>
    </row>
    <row r="2542" spans="16:16">
      <c r="P2542" s="37">
        <v>450</v>
      </c>
    </row>
    <row r="2544" spans="16:16">
      <c r="P2544" s="37">
        <v>451</v>
      </c>
    </row>
    <row r="2545" spans="16:16">
      <c r="P2545" s="37">
        <v>451</v>
      </c>
    </row>
    <row r="2546" spans="16:16">
      <c r="P2546" s="37">
        <v>451</v>
      </c>
    </row>
    <row r="2547" spans="16:16">
      <c r="P2547" s="37">
        <v>451</v>
      </c>
    </row>
    <row r="2549" spans="16:16">
      <c r="P2549" s="37">
        <v>452</v>
      </c>
    </row>
    <row r="2550" spans="16:16">
      <c r="P2550" s="37">
        <v>452</v>
      </c>
    </row>
    <row r="2551" spans="16:16">
      <c r="P2551" s="37">
        <v>452</v>
      </c>
    </row>
    <row r="2552" spans="16:16">
      <c r="P2552" s="37">
        <v>452</v>
      </c>
    </row>
    <row r="2554" spans="16:16">
      <c r="P2554" s="37">
        <v>453</v>
      </c>
    </row>
    <row r="2555" spans="16:16">
      <c r="P2555" s="37">
        <v>453</v>
      </c>
    </row>
    <row r="2556" spans="16:16">
      <c r="P2556" s="37">
        <v>453</v>
      </c>
    </row>
    <row r="2557" spans="16:16">
      <c r="P2557" s="37">
        <v>453</v>
      </c>
    </row>
    <row r="2559" spans="16:16">
      <c r="P2559" s="37">
        <v>454</v>
      </c>
    </row>
    <row r="2560" spans="16:16">
      <c r="P2560" s="37">
        <v>454</v>
      </c>
    </row>
    <row r="2561" spans="16:16">
      <c r="P2561" s="37">
        <v>454</v>
      </c>
    </row>
    <row r="2562" spans="16:16">
      <c r="P2562" s="37">
        <v>454</v>
      </c>
    </row>
    <row r="2564" spans="16:16">
      <c r="P2564" s="37">
        <v>455</v>
      </c>
    </row>
    <row r="2565" spans="16:16">
      <c r="P2565" s="37">
        <v>455</v>
      </c>
    </row>
    <row r="2566" spans="16:16">
      <c r="P2566" s="37">
        <v>455</v>
      </c>
    </row>
    <row r="2567" spans="16:16">
      <c r="P2567" s="37">
        <v>455</v>
      </c>
    </row>
    <row r="2569" spans="16:16">
      <c r="P2569" s="37">
        <v>456</v>
      </c>
    </row>
    <row r="2570" spans="16:16">
      <c r="P2570" s="37">
        <v>456</v>
      </c>
    </row>
    <row r="2571" spans="16:16">
      <c r="P2571" s="37">
        <v>456</v>
      </c>
    </row>
    <row r="2572" spans="16:16">
      <c r="P2572" s="37">
        <v>456</v>
      </c>
    </row>
    <row r="2574" spans="16:16">
      <c r="P2574" s="37">
        <v>457</v>
      </c>
    </row>
    <row r="2575" spans="16:16">
      <c r="P2575" s="37">
        <v>457</v>
      </c>
    </row>
    <row r="2576" spans="16:16">
      <c r="P2576" s="37">
        <v>457</v>
      </c>
    </row>
    <row r="2577" spans="16:16">
      <c r="P2577" s="37">
        <v>457</v>
      </c>
    </row>
    <row r="2579" spans="16:16">
      <c r="P2579" s="37">
        <v>458</v>
      </c>
    </row>
    <row r="2580" spans="16:16">
      <c r="P2580" s="37">
        <v>458</v>
      </c>
    </row>
    <row r="2581" spans="16:16">
      <c r="P2581" s="37">
        <v>458</v>
      </c>
    </row>
    <row r="2582" spans="16:16">
      <c r="P2582" s="37">
        <v>458</v>
      </c>
    </row>
    <row r="2584" spans="16:16">
      <c r="P2584" s="37">
        <v>459</v>
      </c>
    </row>
    <row r="2585" spans="16:16">
      <c r="P2585" s="37">
        <v>459</v>
      </c>
    </row>
    <row r="2586" spans="16:16">
      <c r="P2586" s="37">
        <v>459</v>
      </c>
    </row>
    <row r="2587" spans="16:16">
      <c r="P2587" s="37">
        <v>459</v>
      </c>
    </row>
    <row r="2589" spans="16:16">
      <c r="P2589" s="37">
        <v>460</v>
      </c>
    </row>
    <row r="2590" spans="16:16">
      <c r="P2590" s="37">
        <v>460</v>
      </c>
    </row>
    <row r="2591" spans="16:16">
      <c r="P2591" s="37">
        <v>460</v>
      </c>
    </row>
    <row r="2592" spans="16:16">
      <c r="P2592" s="37">
        <v>460</v>
      </c>
    </row>
    <row r="2594" spans="16:16">
      <c r="P2594" s="37">
        <v>461</v>
      </c>
    </row>
    <row r="2595" spans="16:16">
      <c r="P2595" s="37">
        <v>461</v>
      </c>
    </row>
    <row r="2596" spans="16:16">
      <c r="P2596" s="37">
        <v>461</v>
      </c>
    </row>
    <row r="2597" spans="16:16">
      <c r="P2597" s="37">
        <v>461</v>
      </c>
    </row>
    <row r="2599" spans="16:16">
      <c r="P2599" s="37">
        <v>462</v>
      </c>
    </row>
    <row r="2600" spans="16:16">
      <c r="P2600" s="37">
        <v>462</v>
      </c>
    </row>
    <row r="2601" spans="16:16">
      <c r="P2601" s="37">
        <v>462</v>
      </c>
    </row>
    <row r="2602" spans="16:16">
      <c r="P2602" s="37">
        <v>462</v>
      </c>
    </row>
    <row r="2604" spans="16:16">
      <c r="P2604" s="37">
        <v>463</v>
      </c>
    </row>
    <row r="2605" spans="16:16">
      <c r="P2605" s="37">
        <v>463</v>
      </c>
    </row>
    <row r="2606" spans="16:16">
      <c r="P2606" s="37">
        <v>463</v>
      </c>
    </row>
    <row r="2607" spans="16:16">
      <c r="P2607" s="37">
        <v>463</v>
      </c>
    </row>
    <row r="2609" spans="16:16">
      <c r="P2609" s="37">
        <v>464</v>
      </c>
    </row>
    <row r="2610" spans="16:16">
      <c r="P2610" s="37">
        <v>464</v>
      </c>
    </row>
    <row r="2611" spans="16:16">
      <c r="P2611" s="37">
        <v>464</v>
      </c>
    </row>
    <row r="2612" spans="16:16">
      <c r="P2612" s="37">
        <v>464</v>
      </c>
    </row>
    <row r="2614" spans="16:16">
      <c r="P2614" s="37">
        <v>465</v>
      </c>
    </row>
    <row r="2615" spans="16:16">
      <c r="P2615" s="37">
        <v>465</v>
      </c>
    </row>
    <row r="2616" spans="16:16">
      <c r="P2616" s="37">
        <v>465</v>
      </c>
    </row>
    <row r="2617" spans="16:16">
      <c r="P2617" s="37">
        <v>465</v>
      </c>
    </row>
    <row r="2619" spans="16:16">
      <c r="P2619" s="37">
        <v>466</v>
      </c>
    </row>
    <row r="2620" spans="16:16">
      <c r="P2620" s="37">
        <v>466</v>
      </c>
    </row>
    <row r="2621" spans="16:16">
      <c r="P2621" s="37">
        <v>466</v>
      </c>
    </row>
    <row r="2622" spans="16:16">
      <c r="P2622" s="37">
        <v>466</v>
      </c>
    </row>
    <row r="2624" spans="16:16">
      <c r="P2624" s="37">
        <v>467</v>
      </c>
    </row>
    <row r="2625" spans="16:16">
      <c r="P2625" s="37">
        <v>467</v>
      </c>
    </row>
    <row r="2626" spans="16:16">
      <c r="P2626" s="37">
        <v>467</v>
      </c>
    </row>
    <row r="2627" spans="16:16">
      <c r="P2627" s="37">
        <v>467</v>
      </c>
    </row>
    <row r="2629" spans="16:16">
      <c r="P2629" s="37">
        <v>468</v>
      </c>
    </row>
    <row r="2630" spans="16:16">
      <c r="P2630" s="37">
        <v>468</v>
      </c>
    </row>
    <row r="2631" spans="16:16">
      <c r="P2631" s="37">
        <v>468</v>
      </c>
    </row>
    <row r="2632" spans="16:16">
      <c r="P2632" s="37">
        <v>468</v>
      </c>
    </row>
    <row r="2634" spans="16:16">
      <c r="P2634" s="37">
        <v>469</v>
      </c>
    </row>
    <row r="2635" spans="16:16">
      <c r="P2635" s="37">
        <v>469</v>
      </c>
    </row>
    <row r="2636" spans="16:16">
      <c r="P2636" s="37">
        <v>469</v>
      </c>
    </row>
    <row r="2637" spans="16:16">
      <c r="P2637" s="37">
        <v>469</v>
      </c>
    </row>
    <row r="2639" spans="16:16">
      <c r="P2639" s="37">
        <v>470</v>
      </c>
    </row>
    <row r="2640" spans="16:16">
      <c r="P2640" s="37">
        <v>470</v>
      </c>
    </row>
    <row r="2641" spans="16:16">
      <c r="P2641" s="37">
        <v>470</v>
      </c>
    </row>
    <row r="2642" spans="16:16">
      <c r="P2642" s="37">
        <v>470</v>
      </c>
    </row>
    <row r="2644" spans="16:16">
      <c r="P2644" s="37">
        <v>471</v>
      </c>
    </row>
    <row r="2645" spans="16:16">
      <c r="P2645" s="37">
        <v>471</v>
      </c>
    </row>
    <row r="2646" spans="16:16">
      <c r="P2646" s="37">
        <v>471</v>
      </c>
    </row>
    <row r="2647" spans="16:16">
      <c r="P2647" s="37">
        <v>471</v>
      </c>
    </row>
    <row r="2649" spans="16:16">
      <c r="P2649" s="37">
        <v>472</v>
      </c>
    </row>
    <row r="2650" spans="16:16">
      <c r="P2650" s="37">
        <v>472</v>
      </c>
    </row>
    <row r="2651" spans="16:16">
      <c r="P2651" s="37">
        <v>472</v>
      </c>
    </row>
    <row r="2652" spans="16:16">
      <c r="P2652" s="37">
        <v>472</v>
      </c>
    </row>
    <row r="2654" spans="16:16">
      <c r="P2654" s="37">
        <v>473</v>
      </c>
    </row>
    <row r="2655" spans="16:16">
      <c r="P2655" s="37">
        <v>473</v>
      </c>
    </row>
    <row r="2656" spans="16:16">
      <c r="P2656" s="37">
        <v>473</v>
      </c>
    </row>
    <row r="2657" spans="16:16">
      <c r="P2657" s="37">
        <v>473</v>
      </c>
    </row>
    <row r="2659" spans="16:16">
      <c r="P2659" s="37">
        <v>474</v>
      </c>
    </row>
    <row r="2660" spans="16:16">
      <c r="P2660" s="37">
        <v>474</v>
      </c>
    </row>
    <row r="2661" spans="16:16">
      <c r="P2661" s="37">
        <v>474</v>
      </c>
    </row>
    <row r="2662" spans="16:16">
      <c r="P2662" s="37">
        <v>474</v>
      </c>
    </row>
    <row r="2664" spans="16:16">
      <c r="P2664" s="37">
        <v>475</v>
      </c>
    </row>
    <row r="2665" spans="16:16">
      <c r="P2665" s="37">
        <v>475</v>
      </c>
    </row>
    <row r="2666" spans="16:16">
      <c r="P2666" s="37">
        <v>475</v>
      </c>
    </row>
    <row r="2667" spans="16:16">
      <c r="P2667" s="37">
        <v>475</v>
      </c>
    </row>
    <row r="2669" spans="16:16">
      <c r="P2669" s="37">
        <v>476</v>
      </c>
    </row>
    <row r="2670" spans="16:16">
      <c r="P2670" s="37">
        <v>476</v>
      </c>
    </row>
    <row r="2671" spans="16:16">
      <c r="P2671" s="37">
        <v>476</v>
      </c>
    </row>
    <row r="2672" spans="16:16">
      <c r="P2672" s="37">
        <v>476</v>
      </c>
    </row>
    <row r="2674" spans="16:16">
      <c r="P2674" s="37">
        <v>477</v>
      </c>
    </row>
    <row r="2675" spans="16:16">
      <c r="P2675" s="37">
        <v>477</v>
      </c>
    </row>
    <row r="2676" spans="16:16">
      <c r="P2676" s="37">
        <v>477</v>
      </c>
    </row>
    <row r="2677" spans="16:16">
      <c r="P2677" s="37">
        <v>477</v>
      </c>
    </row>
    <row r="2679" spans="16:16">
      <c r="P2679" s="37">
        <v>478</v>
      </c>
    </row>
    <row r="2680" spans="16:16">
      <c r="P2680" s="37">
        <v>478</v>
      </c>
    </row>
    <row r="2681" spans="16:16">
      <c r="P2681" s="37">
        <v>478</v>
      </c>
    </row>
    <row r="2682" spans="16:16">
      <c r="P2682" s="37">
        <v>478</v>
      </c>
    </row>
    <row r="2684" spans="16:16">
      <c r="P2684" s="37">
        <v>479</v>
      </c>
    </row>
    <row r="2685" spans="16:16">
      <c r="P2685" s="37">
        <v>479</v>
      </c>
    </row>
    <row r="2686" spans="16:16">
      <c r="P2686" s="37">
        <v>479</v>
      </c>
    </row>
    <row r="2687" spans="16:16">
      <c r="P2687" s="37">
        <v>479</v>
      </c>
    </row>
    <row r="2689" spans="16:16">
      <c r="P2689" s="37">
        <v>480</v>
      </c>
    </row>
    <row r="2690" spans="16:16">
      <c r="P2690" s="37">
        <v>480</v>
      </c>
    </row>
    <row r="2691" spans="16:16">
      <c r="P2691" s="37">
        <v>480</v>
      </c>
    </row>
    <row r="2692" spans="16:16">
      <c r="P2692" s="37">
        <v>480</v>
      </c>
    </row>
    <row r="2694" spans="16:16">
      <c r="P2694" s="37">
        <v>481</v>
      </c>
    </row>
    <row r="2695" spans="16:16">
      <c r="P2695" s="37">
        <v>481</v>
      </c>
    </row>
    <row r="2696" spans="16:16">
      <c r="P2696" s="37">
        <v>481</v>
      </c>
    </row>
    <row r="2697" spans="16:16">
      <c r="P2697" s="37">
        <v>481</v>
      </c>
    </row>
    <row r="2699" spans="16:16">
      <c r="P2699" s="37">
        <v>482</v>
      </c>
    </row>
    <row r="2700" spans="16:16">
      <c r="P2700" s="37">
        <v>482</v>
      </c>
    </row>
    <row r="2701" spans="16:16">
      <c r="P2701" s="37">
        <v>482</v>
      </c>
    </row>
    <row r="2702" spans="16:16">
      <c r="P2702" s="37">
        <v>482</v>
      </c>
    </row>
    <row r="2704" spans="16:16">
      <c r="P2704" s="37">
        <v>483</v>
      </c>
    </row>
    <row r="2705" spans="16:16">
      <c r="P2705" s="37">
        <v>483</v>
      </c>
    </row>
    <row r="2706" spans="16:16">
      <c r="P2706" s="37">
        <v>483</v>
      </c>
    </row>
    <row r="2707" spans="16:16">
      <c r="P2707" s="37">
        <v>483</v>
      </c>
    </row>
    <row r="2709" spans="16:16">
      <c r="P2709" s="37">
        <v>484</v>
      </c>
    </row>
    <row r="2710" spans="16:16">
      <c r="P2710" s="37">
        <v>484</v>
      </c>
    </row>
    <row r="2711" spans="16:16">
      <c r="P2711" s="37">
        <v>484</v>
      </c>
    </row>
    <row r="2712" spans="16:16">
      <c r="P2712" s="37">
        <v>484</v>
      </c>
    </row>
    <row r="2714" spans="16:16">
      <c r="P2714" s="37">
        <v>485</v>
      </c>
    </row>
    <row r="2715" spans="16:16">
      <c r="P2715" s="37">
        <v>485</v>
      </c>
    </row>
    <row r="2716" spans="16:16">
      <c r="P2716" s="37">
        <v>485</v>
      </c>
    </row>
    <row r="2717" spans="16:16">
      <c r="P2717" s="37">
        <v>485</v>
      </c>
    </row>
    <row r="2719" spans="16:16">
      <c r="P2719" s="37">
        <v>486</v>
      </c>
    </row>
    <row r="2720" spans="16:16">
      <c r="P2720" s="37">
        <v>486</v>
      </c>
    </row>
    <row r="2721" spans="16:16">
      <c r="P2721" s="37">
        <v>486</v>
      </c>
    </row>
    <row r="2722" spans="16:16">
      <c r="P2722" s="37">
        <v>486</v>
      </c>
    </row>
    <row r="2724" spans="16:16">
      <c r="P2724" s="37">
        <v>487</v>
      </c>
    </row>
    <row r="2725" spans="16:16">
      <c r="P2725" s="37">
        <v>487</v>
      </c>
    </row>
    <row r="2726" spans="16:16">
      <c r="P2726" s="37">
        <v>487</v>
      </c>
    </row>
    <row r="2727" spans="16:16">
      <c r="P2727" s="37">
        <v>487</v>
      </c>
    </row>
    <row r="2729" spans="16:16">
      <c r="P2729" s="37">
        <v>488</v>
      </c>
    </row>
    <row r="2730" spans="16:16">
      <c r="P2730" s="37">
        <v>488</v>
      </c>
    </row>
    <row r="2731" spans="16:16">
      <c r="P2731" s="37">
        <v>488</v>
      </c>
    </row>
    <row r="2732" spans="16:16">
      <c r="P2732" s="37">
        <v>488</v>
      </c>
    </row>
    <row r="2734" spans="16:16">
      <c r="P2734" s="37">
        <v>489</v>
      </c>
    </row>
    <row r="2735" spans="16:16">
      <c r="P2735" s="37">
        <v>489</v>
      </c>
    </row>
    <row r="2736" spans="16:16">
      <c r="P2736" s="37">
        <v>489</v>
      </c>
    </row>
    <row r="2737" spans="16:16">
      <c r="P2737" s="37">
        <v>489</v>
      </c>
    </row>
    <row r="2739" spans="16:16">
      <c r="P2739" s="37">
        <v>490</v>
      </c>
    </row>
    <row r="2740" spans="16:16">
      <c r="P2740" s="37">
        <v>490</v>
      </c>
    </row>
    <row r="2741" spans="16:16">
      <c r="P2741" s="37">
        <v>490</v>
      </c>
    </row>
    <row r="2742" spans="16:16">
      <c r="P2742" s="37">
        <v>490</v>
      </c>
    </row>
    <row r="2744" spans="16:16">
      <c r="P2744" s="37">
        <v>491</v>
      </c>
    </row>
    <row r="2745" spans="16:16">
      <c r="P2745" s="37">
        <v>491</v>
      </c>
    </row>
    <row r="2746" spans="16:16">
      <c r="P2746" s="37">
        <v>491</v>
      </c>
    </row>
    <row r="2747" spans="16:16">
      <c r="P2747" s="37">
        <v>491</v>
      </c>
    </row>
    <row r="2749" spans="16:16">
      <c r="P2749" s="37">
        <v>492</v>
      </c>
    </row>
    <row r="2750" spans="16:16">
      <c r="P2750" s="37">
        <v>492</v>
      </c>
    </row>
    <row r="2751" spans="16:16">
      <c r="P2751" s="37">
        <v>492</v>
      </c>
    </row>
    <row r="2752" spans="16:16">
      <c r="P2752" s="37">
        <v>492</v>
      </c>
    </row>
    <row r="2754" spans="16:16">
      <c r="P2754" s="37">
        <v>493</v>
      </c>
    </row>
    <row r="2755" spans="16:16">
      <c r="P2755" s="37">
        <v>493</v>
      </c>
    </row>
    <row r="2756" spans="16:16">
      <c r="P2756" s="37">
        <v>493</v>
      </c>
    </row>
    <row r="2757" spans="16:16">
      <c r="P2757" s="37">
        <v>493</v>
      </c>
    </row>
    <row r="2759" spans="16:16">
      <c r="P2759" s="37">
        <v>494</v>
      </c>
    </row>
    <row r="2760" spans="16:16">
      <c r="P2760" s="37">
        <v>494</v>
      </c>
    </row>
    <row r="2761" spans="16:16">
      <c r="P2761" s="37">
        <v>494</v>
      </c>
    </row>
    <row r="2762" spans="16:16">
      <c r="P2762" s="37">
        <v>494</v>
      </c>
    </row>
    <row r="2764" spans="16:16">
      <c r="P2764" s="37">
        <v>495</v>
      </c>
    </row>
    <row r="2765" spans="16:16">
      <c r="P2765" s="37">
        <v>495</v>
      </c>
    </row>
    <row r="2766" spans="16:16">
      <c r="P2766" s="37">
        <v>495</v>
      </c>
    </row>
    <row r="2767" spans="16:16">
      <c r="P2767" s="37">
        <v>495</v>
      </c>
    </row>
    <row r="2769" spans="16:16">
      <c r="P2769" s="37">
        <v>496</v>
      </c>
    </row>
    <row r="2770" spans="16:16">
      <c r="P2770" s="37">
        <v>496</v>
      </c>
    </row>
    <row r="2771" spans="16:16">
      <c r="P2771" s="37">
        <v>496</v>
      </c>
    </row>
    <row r="2772" spans="16:16">
      <c r="P2772" s="37">
        <v>496</v>
      </c>
    </row>
    <row r="2774" spans="16:16">
      <c r="P2774" s="37">
        <v>497</v>
      </c>
    </row>
    <row r="2775" spans="16:16">
      <c r="P2775" s="37">
        <v>497</v>
      </c>
    </row>
    <row r="2776" spans="16:16">
      <c r="P2776" s="37">
        <v>497</v>
      </c>
    </row>
    <row r="2777" spans="16:16">
      <c r="P2777" s="37">
        <v>497</v>
      </c>
    </row>
    <row r="2779" spans="16:16">
      <c r="P2779" s="37">
        <v>498</v>
      </c>
    </row>
    <row r="2780" spans="16:16">
      <c r="P2780" s="37">
        <v>498</v>
      </c>
    </row>
    <row r="2781" spans="16:16">
      <c r="P2781" s="37">
        <v>498</v>
      </c>
    </row>
    <row r="2782" spans="16:16">
      <c r="P2782" s="37">
        <v>498</v>
      </c>
    </row>
    <row r="2784" spans="16:16">
      <c r="P2784" s="37">
        <v>499</v>
      </c>
    </row>
    <row r="2785" spans="16:16">
      <c r="P2785" s="37">
        <v>499</v>
      </c>
    </row>
    <row r="2786" spans="16:16">
      <c r="P2786" s="37">
        <v>499</v>
      </c>
    </row>
    <row r="2787" spans="16:16">
      <c r="P2787" s="37">
        <v>499</v>
      </c>
    </row>
    <row r="2789" spans="16:16">
      <c r="P2789" s="37">
        <v>500</v>
      </c>
    </row>
    <row r="2790" spans="16:16">
      <c r="P2790" s="37">
        <v>500</v>
      </c>
    </row>
    <row r="2791" spans="16:16">
      <c r="P2791" s="37">
        <v>500</v>
      </c>
    </row>
    <row r="2792" spans="16:16">
      <c r="P2792" s="37">
        <v>500</v>
      </c>
    </row>
  </sheetData>
  <autoFilter ref="A3:R1571">
    <filterColumn colId="1">
      <filters blank="1">
        <filter val="105"/>
        <filter val="107"/>
        <filter val="108"/>
        <filter val="109"/>
        <filter val="110"/>
        <filter val="111"/>
        <filter val="112"/>
        <filter val="201"/>
        <filter val="202"/>
        <filter val="3104"/>
      </filters>
    </filterColumn>
    <filterColumn colId="13">
      <customFilters>
        <customFilter operator="notEqual" val=" "/>
      </customFilters>
    </filterColumn>
    <filterColumn colId="14">
      <filters>
        <filter val="8%"/>
        <filter val="件数"/>
        <filter val="小計"/>
        <filter val="総合計"/>
      </filters>
    </filterColumn>
  </autoFilter>
  <phoneticPr fontId="3"/>
  <conditionalFormatting sqref="M3 I887:I1048576 I884 I1:I558 I859:I882 J882:J883">
    <cfRule type="containsText" dxfId="1260" priority="113" operator="containsText" text="0.08">
      <formula>NOT(ISERROR(SEARCH("0.08",I1)))</formula>
    </cfRule>
  </conditionalFormatting>
  <conditionalFormatting sqref="A1:A558 A859:A1048576">
    <cfRule type="cellIs" dxfId="1259" priority="112" operator="greaterThan">
      <formula>1000</formula>
    </cfRule>
  </conditionalFormatting>
  <conditionalFormatting sqref="C4:C7 C9:C12 C14:C17 C24:C27 C34:C37 C44:C47 C54:C57 C64:C67 C74:C77 C84:C87 C94:C97 C104:C107 C114:C117 C124:C127 C134:C137 C144:C147 C154:C157 C164:C167 C174:C177 C184:C187 C194:C197 C204:C207 C214:C217 C224:C227 C234:C237 C244:C247 C254:C257 C264:C267 C274:C277 C284:C287 C294:C297 C304:C307 C314:C317 C324:C327 C334:C337 C344:C347 C354:C357 C364:C367 C374:C377 C384:C387 C394:C397 C404:C407 C414:C417 C424:C427 C434:C437 C444:C447 C454:C457 C464:C467 C474:C477 C484:C487 C494:C497 C504:C507 C514:C517 C524:C527 C534:C537 C544:C547 C554:C557 C864:C867 C874:C877 C19:C22 C29:C32 C39:C42 C49:C52 C59:C62 C69:C72 C79:C82 C89:C92 C99:C102 C109:C112 C119:C122 C129:C132 C139:C142 C149:C152 C159:C162 C169:C172 C179:C182 C189:C192 C199:C202 C209:C212 C219:C222 C229:C232 C239:C242 C249:C252 C259:C262 C269:C272 C279:C282 C289:C292 C299:C302 C309:C312 C319:C322 C329:C332 C339:C342 C349:C352 C359:C362 C369:C372 C379:C382 C389:C392 C399:C402 C409:C412 C419:C422 C429:C432 C439:C442 C449:C452 C459:C462 C469:C472 C479:C482 C489:C492 C499:C502 C509:C512 C519:C522 C529:C532 C539:C542 C549:C552 C859:C862 C869:C872">
    <cfRule type="cellIs" dxfId="1258" priority="111" operator="greaterThan">
      <formula>1000</formula>
    </cfRule>
  </conditionalFormatting>
  <conditionalFormatting sqref="D4:D7 D9:D12 D14:D17 D24:D27 D34:D37 D44:D47 D54:D57 D64:D67 D74:D77 D84:D87 D94:D97 D104:D107 D114:D117 D124:D127 D134:D137 D144:D147 D154:D157 D164:D167 D174:D177 D184:D187 D194:D197 D204:D207 D214:D217 D224:D227 D234:D237 D244:D247 D254:D257 D264:D267 D274:D277 D284:D287 D294:D297 D304:D307 D314:D317 D324:D327 D334:D337 D344:D347 D354:D357 D364:D367 D374:D377 D384:D387 D394:D397 D404:D407 D414:D417 D424:D427 D434:D437 D444:D447 D454:D457 D464:D467 D474:D477 D484:D487 D494:D497 D504:D507 D514:D517 D524:D527 D534:D537 D544:D547 D554:D557 D864:D867 D874:D877 D19:D22 D29:D32 D39:D42 D49:D52 D59:D62 D69:D72 D79:D82 D89:D92 D99:D102 D109:D112 D119:D122 D129:D132 D139:D142 D149:D152 D159:D162 D169:D172 D179:D182 D189:D192 D199:D202 D209:D212 D219:D222 D229:D232 D239:D242 D249:D252 D259:D262 D269:D272 D279:D282 D289:D292 D299:D302 D309:D312 D319:D322 D329:D332 D339:D342 D349:D352 D359:D362 D369:D372 D379:D382 D389:D392 D399:D402 D409:D412 D419:D422 D429:D432 D439:D442 D449:D452 D459:D462 D469:D472 D479:D482 D489:D492 D499:D502 D509:D512 D519:D522 D529:D532 D539:D542 D549:D552 D859:D862 D869:D872">
    <cfRule type="cellIs" dxfId="1257" priority="110" operator="greaterThan">
      <formula>1000</formula>
    </cfRule>
  </conditionalFormatting>
  <conditionalFormatting sqref="O1:O7 N880 O879:O881 O9:O12 O14:O17 O24:O27 O34:O37 O44:O47 O54:O57 O64:O67 O74:O77 O84:O87 O94:O97 O104:O107 O114:O117 O124:O127 O134:O137 O144:O147 O154:O157 O164:O167 O174:O177 O184:O187 O194:O197 O204:O207 O214:O217 O224:O227 O234:O237 O244:O247 O254:O257 O264:O267 O274:O277 O284:O287 O294:O297 O304:O307 O314:O317 O324:O327 O334:O337 O344:O347 O354:O357 O364:O367 O374:O377 O384:O387 O394:O397 O404:O407 O414:O417 O424:O427 O434:O437 O444:O447 O454:O457 O464:O467 O474:O477 O484:O487 O494:O497 O504:O507 O514:O517 O524:O527 O534:O537 O544:O547 O554:O557 O864:O867 O874:O877 O19:O22 O29:O32 O39:O42 O49:O52 O59:O62 O69:O72 O79:O82 O89:O92 O99:O102 O109:O112 O119:O122 O129:O132 O139:O142 O149:O152 O159:O162 O169:O172 O179:O182 O189:O192 O199:O202 O209:O212 O219:O222 O229:O232 O239:O242 O249:O252 O259:O262 O269:O272 O279:O282 O289:O292 O299:O302 O309:O312 O319:O322 O329:O332 O339:O342 O349:O352 O359:O362 O369:O372 O379:O382 O389:O392 O399:O402 O409:O412 O419:O422 O429:O432 O439:O442 O449:O452 O459:O462 O469:O472 O479:O482 O489:O492 O499:O502 O509:O512 O519:O522 O529:O532 O539:O542 O549:O552 O859:O862 O869:O872 O884:O1048576">
    <cfRule type="containsText" dxfId="1256" priority="109" operator="containsText" text="0.08">
      <formula>NOT(ISERROR(SEARCH("0.08",N1)))</formula>
    </cfRule>
  </conditionalFormatting>
  <conditionalFormatting sqref="N8:O8 N13:O13 N18:O18 N28:O28 N38:O38 N48:O48 N58:O58 N68:O68 N78:O78 N88:O88 N98:O98 N108:O108 N118:O118 N128:O128 N138:O138 N148:O148 N158:O158 N168:O168 N178:O178 N188:O188 N198:O198 N208:O208 N218:O218 N228:O228 N238:O238 N248:O248 N258:O258 N268:O268 N278:O278 N288:O288 N298:O298 N308:O308 N318:O318 N328:O328 N338:O338 N348:O348 N358:O358 N368:O368 N378:O378 N388:O388 N398:O398 N408:O408 N418:O418 N428:O428 N438:O438 N448:O448 N458:O458 N468:O468 N478:O478 N488:O488 N498:O498 N508:O508 N518:O518 N528:O528 N538:O538 N548:O548 N558:O558 N868:O868 N878:O878 N23:O23 N33:O33 N43:O43 N53:O53 N63:O63 N73:O73 N83:O83 N93:O93 N103:O103 N113:O113 N123:O123 N133:O133 N143:O143 N153:O153 N163:O163 N173:O173 N183:O183 N193:O193 N203:O203 N213:O213 N223:O223 N233:O233 N243:O243 N253:O253 N263:O263 N273:O273 N283:O283 N293:O293 N303:O303 N313:O313 N323:O323 N333:O333 N343:O343 N353:O353 N363:O363 N373:O373 N383:O383 N393:O393 N403:O403 N413:O413 N423:O423 N433:O433 N443:O443 N453:O453 N463:O463 N473:O473 N483:O483 N493:O493 N503:O503 N513:O513 N523:O523 N533:O533 N543:O543 N553:O553 N863:O863 N873:O873">
    <cfRule type="containsText" dxfId="1255" priority="108" operator="containsText" text="0.08">
      <formula>NOT(ISERROR(SEARCH("0.08",N8)))</formula>
    </cfRule>
  </conditionalFormatting>
  <conditionalFormatting sqref="N879">
    <cfRule type="containsText" dxfId="1254" priority="107" operator="containsText" text="0.08">
      <formula>NOT(ISERROR(SEARCH("0.08",N879)))</formula>
    </cfRule>
  </conditionalFormatting>
  <conditionalFormatting sqref="H4:H558 H859:H880">
    <cfRule type="expression" dxfId="1253" priority="106">
      <formula>L4="農集"</formula>
    </cfRule>
  </conditionalFormatting>
  <conditionalFormatting sqref="I839:I858">
    <cfRule type="containsText" dxfId="1252" priority="105" operator="containsText" text="0.08">
      <formula>NOT(ISERROR(SEARCH("0.08",I839)))</formula>
    </cfRule>
  </conditionalFormatting>
  <conditionalFormatting sqref="A839:A858">
    <cfRule type="cellIs" dxfId="1251" priority="104" operator="greaterThan">
      <formula>1000</formula>
    </cfRule>
  </conditionalFormatting>
  <conditionalFormatting sqref="C844:C847 C854:C857 C839:C842 C849:C852">
    <cfRule type="cellIs" dxfId="1250" priority="103" operator="greaterThan">
      <formula>1000</formula>
    </cfRule>
  </conditionalFormatting>
  <conditionalFormatting sqref="D844:D847 D854:D857 D839:D842 D849:D852">
    <cfRule type="cellIs" dxfId="1249" priority="102" operator="greaterThan">
      <formula>1000</formula>
    </cfRule>
  </conditionalFormatting>
  <conditionalFormatting sqref="O844:O847 O854:O857 O839:O842 O849:O852">
    <cfRule type="containsText" dxfId="1248" priority="101" operator="containsText" text="0.08">
      <formula>NOT(ISERROR(SEARCH("0.08",O839)))</formula>
    </cfRule>
  </conditionalFormatting>
  <conditionalFormatting sqref="N848:O848 N858:O858 N843:O843 N853:O853">
    <cfRule type="containsText" dxfId="1247" priority="100" operator="containsText" text="0.08">
      <formula>NOT(ISERROR(SEARCH("0.08",N843)))</formula>
    </cfRule>
  </conditionalFormatting>
  <conditionalFormatting sqref="H839:H858">
    <cfRule type="expression" dxfId="1246" priority="99">
      <formula>L839="農集"</formula>
    </cfRule>
  </conditionalFormatting>
  <conditionalFormatting sqref="I819:I838">
    <cfRule type="containsText" dxfId="1245" priority="98" operator="containsText" text="0.08">
      <formula>NOT(ISERROR(SEARCH("0.08",I819)))</formula>
    </cfRule>
  </conditionalFormatting>
  <conditionalFormatting sqref="A819:A838">
    <cfRule type="cellIs" dxfId="1244" priority="97" operator="greaterThan">
      <formula>1000</formula>
    </cfRule>
  </conditionalFormatting>
  <conditionalFormatting sqref="C824:C827 C834:C837 C819:C822 C829:C832">
    <cfRule type="cellIs" dxfId="1243" priority="96" operator="greaterThan">
      <formula>1000</formula>
    </cfRule>
  </conditionalFormatting>
  <conditionalFormatting sqref="D824:D827 D834:D837 D819:D822 D829:D832">
    <cfRule type="cellIs" dxfId="1242" priority="95" operator="greaterThan">
      <formula>1000</formula>
    </cfRule>
  </conditionalFormatting>
  <conditionalFormatting sqref="O824:O827 O834:O837 O819:O822 O829:O832">
    <cfRule type="containsText" dxfId="1241" priority="94" operator="containsText" text="0.08">
      <formula>NOT(ISERROR(SEARCH("0.08",O819)))</formula>
    </cfRule>
  </conditionalFormatting>
  <conditionalFormatting sqref="N828:O828 N838:O838 N823:O823 N833:O833">
    <cfRule type="containsText" dxfId="1240" priority="93" operator="containsText" text="0.08">
      <formula>NOT(ISERROR(SEARCH("0.08",N823)))</formula>
    </cfRule>
  </conditionalFormatting>
  <conditionalFormatting sqref="H819:H838">
    <cfRule type="expression" dxfId="1239" priority="92">
      <formula>L819="農集"</formula>
    </cfRule>
  </conditionalFormatting>
  <conditionalFormatting sqref="I799:I818">
    <cfRule type="containsText" dxfId="1238" priority="91" operator="containsText" text="0.08">
      <formula>NOT(ISERROR(SEARCH("0.08",I799)))</formula>
    </cfRule>
  </conditionalFormatting>
  <conditionalFormatting sqref="A799:A818">
    <cfRule type="cellIs" dxfId="1237" priority="90" operator="greaterThan">
      <formula>1000</formula>
    </cfRule>
  </conditionalFormatting>
  <conditionalFormatting sqref="C804:C807 C814:C817 C799:C802 C809:C812">
    <cfRule type="cellIs" dxfId="1236" priority="89" operator="greaterThan">
      <formula>1000</formula>
    </cfRule>
  </conditionalFormatting>
  <conditionalFormatting sqref="D804:D807 D814:D817 D799:D802 D809:D812">
    <cfRule type="cellIs" dxfId="1235" priority="88" operator="greaterThan">
      <formula>1000</formula>
    </cfRule>
  </conditionalFormatting>
  <conditionalFormatting sqref="O804:O807 O814:O817 O799:O802 O809:O812">
    <cfRule type="containsText" dxfId="1234" priority="87" operator="containsText" text="0.08">
      <formula>NOT(ISERROR(SEARCH("0.08",O799)))</formula>
    </cfRule>
  </conditionalFormatting>
  <conditionalFormatting sqref="N808:O808 N818:O818 N803:O803 N813:O813">
    <cfRule type="containsText" dxfId="1233" priority="86" operator="containsText" text="0.08">
      <formula>NOT(ISERROR(SEARCH("0.08",N803)))</formula>
    </cfRule>
  </conditionalFormatting>
  <conditionalFormatting sqref="H799:H818">
    <cfRule type="expression" dxfId="1232" priority="85">
      <formula>L799="農集"</formula>
    </cfRule>
  </conditionalFormatting>
  <conditionalFormatting sqref="I779:I798">
    <cfRule type="containsText" dxfId="1231" priority="84" operator="containsText" text="0.08">
      <formula>NOT(ISERROR(SEARCH("0.08",I779)))</formula>
    </cfRule>
  </conditionalFormatting>
  <conditionalFormatting sqref="A779:A798">
    <cfRule type="cellIs" dxfId="1230" priority="83" operator="greaterThan">
      <formula>1000</formula>
    </cfRule>
  </conditionalFormatting>
  <conditionalFormatting sqref="C784:C787 C794:C797 C779:C782 C789:C792">
    <cfRule type="cellIs" dxfId="1229" priority="82" operator="greaterThan">
      <formula>1000</formula>
    </cfRule>
  </conditionalFormatting>
  <conditionalFormatting sqref="D784:D787 D794:D797 D779:D782 D789:D792">
    <cfRule type="cellIs" dxfId="1228" priority="81" operator="greaterThan">
      <formula>1000</formula>
    </cfRule>
  </conditionalFormatting>
  <conditionalFormatting sqref="O784:O787 O794:O797 O779:O782 O789:O792">
    <cfRule type="containsText" dxfId="1227" priority="80" operator="containsText" text="0.08">
      <formula>NOT(ISERROR(SEARCH("0.08",O779)))</formula>
    </cfRule>
  </conditionalFormatting>
  <conditionalFormatting sqref="N788:O788 N798:O798 N783:O783 N793:O793">
    <cfRule type="containsText" dxfId="1226" priority="79" operator="containsText" text="0.08">
      <formula>NOT(ISERROR(SEARCH("0.08",N783)))</formula>
    </cfRule>
  </conditionalFormatting>
  <conditionalFormatting sqref="H779:H798">
    <cfRule type="expression" dxfId="1225" priority="78">
      <formula>L779="農集"</formula>
    </cfRule>
  </conditionalFormatting>
  <conditionalFormatting sqref="I759:I778">
    <cfRule type="containsText" dxfId="1224" priority="77" operator="containsText" text="0.08">
      <formula>NOT(ISERROR(SEARCH("0.08",I759)))</formula>
    </cfRule>
  </conditionalFormatting>
  <conditionalFormatting sqref="A759:A778">
    <cfRule type="cellIs" dxfId="1223" priority="76" operator="greaterThan">
      <formula>1000</formula>
    </cfRule>
  </conditionalFormatting>
  <conditionalFormatting sqref="C764:C767 C774:C777 C759:C762 C769:C772">
    <cfRule type="cellIs" dxfId="1222" priority="75" operator="greaterThan">
      <formula>1000</formula>
    </cfRule>
  </conditionalFormatting>
  <conditionalFormatting sqref="D764:D767 D774:D777 D759:D762 D769:D772">
    <cfRule type="cellIs" dxfId="1221" priority="74" operator="greaterThan">
      <formula>1000</formula>
    </cfRule>
  </conditionalFormatting>
  <conditionalFormatting sqref="O764:O767 O774:O777 O759:O762 O769:O772">
    <cfRule type="containsText" dxfId="1220" priority="73" operator="containsText" text="0.08">
      <formula>NOT(ISERROR(SEARCH("0.08",O759)))</formula>
    </cfRule>
  </conditionalFormatting>
  <conditionalFormatting sqref="N768:O768 N778:O778 N763:O763 N773:O773">
    <cfRule type="containsText" dxfId="1219" priority="72" operator="containsText" text="0.08">
      <formula>NOT(ISERROR(SEARCH("0.08",N763)))</formula>
    </cfRule>
  </conditionalFormatting>
  <conditionalFormatting sqref="H759:H778">
    <cfRule type="expression" dxfId="1218" priority="71">
      <formula>L759="農集"</formula>
    </cfRule>
  </conditionalFormatting>
  <conditionalFormatting sqref="I739:I758">
    <cfRule type="containsText" dxfId="1217" priority="70" operator="containsText" text="0.08">
      <formula>NOT(ISERROR(SEARCH("0.08",I739)))</formula>
    </cfRule>
  </conditionalFormatting>
  <conditionalFormatting sqref="A739:A758">
    <cfRule type="cellIs" dxfId="1216" priority="69" operator="greaterThan">
      <formula>1000</formula>
    </cfRule>
  </conditionalFormatting>
  <conditionalFormatting sqref="C744:C747 C754:C757 C739:C742 C749:C752">
    <cfRule type="cellIs" dxfId="1215" priority="68" operator="greaterThan">
      <formula>1000</formula>
    </cfRule>
  </conditionalFormatting>
  <conditionalFormatting sqref="D744:D747 D754:D757 D739:D742 D749:D752">
    <cfRule type="cellIs" dxfId="1214" priority="67" operator="greaterThan">
      <formula>1000</formula>
    </cfRule>
  </conditionalFormatting>
  <conditionalFormatting sqref="O744:O747 O754:O757 O739:O742 O749:O752">
    <cfRule type="containsText" dxfId="1213" priority="66" operator="containsText" text="0.08">
      <formula>NOT(ISERROR(SEARCH("0.08",O739)))</formula>
    </cfRule>
  </conditionalFormatting>
  <conditionalFormatting sqref="N748:O748 N758:O758 N743:O743 N753:O753">
    <cfRule type="containsText" dxfId="1212" priority="65" operator="containsText" text="0.08">
      <formula>NOT(ISERROR(SEARCH("0.08",N743)))</formula>
    </cfRule>
  </conditionalFormatting>
  <conditionalFormatting sqref="H739:H758">
    <cfRule type="expression" dxfId="1211" priority="64">
      <formula>L739="農集"</formula>
    </cfRule>
  </conditionalFormatting>
  <conditionalFormatting sqref="I719:I738">
    <cfRule type="containsText" dxfId="1210" priority="63" operator="containsText" text="0.08">
      <formula>NOT(ISERROR(SEARCH("0.08",I719)))</formula>
    </cfRule>
  </conditionalFormatting>
  <conditionalFormatting sqref="A719:A738">
    <cfRule type="cellIs" dxfId="1209" priority="62" operator="greaterThan">
      <formula>1000</formula>
    </cfRule>
  </conditionalFormatting>
  <conditionalFormatting sqref="C724:C727 C734:C737 C719:C722 C729:C732">
    <cfRule type="cellIs" dxfId="1208" priority="61" operator="greaterThan">
      <formula>1000</formula>
    </cfRule>
  </conditionalFormatting>
  <conditionalFormatting sqref="D724:D727 D734:D737 D719:D722 D729:D732">
    <cfRule type="cellIs" dxfId="1207" priority="60" operator="greaterThan">
      <formula>1000</formula>
    </cfRule>
  </conditionalFormatting>
  <conditionalFormatting sqref="O724:O727 O734:O737 O719:O722 O729:O732">
    <cfRule type="containsText" dxfId="1206" priority="59" operator="containsText" text="0.08">
      <formula>NOT(ISERROR(SEARCH("0.08",O719)))</formula>
    </cfRule>
  </conditionalFormatting>
  <conditionalFormatting sqref="N728:O728 N738:O738 N723:O723 N733:O733">
    <cfRule type="containsText" dxfId="1205" priority="58" operator="containsText" text="0.08">
      <formula>NOT(ISERROR(SEARCH("0.08",N723)))</formula>
    </cfRule>
  </conditionalFormatting>
  <conditionalFormatting sqref="H719:H738">
    <cfRule type="expression" dxfId="1204" priority="57">
      <formula>L719="農集"</formula>
    </cfRule>
  </conditionalFormatting>
  <conditionalFormatting sqref="I699:I718">
    <cfRule type="containsText" dxfId="1203" priority="56" operator="containsText" text="0.08">
      <formula>NOT(ISERROR(SEARCH("0.08",I699)))</formula>
    </cfRule>
  </conditionalFormatting>
  <conditionalFormatting sqref="A699:A718">
    <cfRule type="cellIs" dxfId="1202" priority="55" operator="greaterThan">
      <formula>1000</formula>
    </cfRule>
  </conditionalFormatting>
  <conditionalFormatting sqref="C704:C707 C714:C717 C699:C702 C709:C712">
    <cfRule type="cellIs" dxfId="1201" priority="54" operator="greaterThan">
      <formula>1000</formula>
    </cfRule>
  </conditionalFormatting>
  <conditionalFormatting sqref="D704:D707 D714:D717 D699:D702 D709:D712">
    <cfRule type="cellIs" dxfId="1200" priority="53" operator="greaterThan">
      <formula>1000</formula>
    </cfRule>
  </conditionalFormatting>
  <conditionalFormatting sqref="O704:O707 O714:O717 O699:O702 O709:O712">
    <cfRule type="containsText" dxfId="1199" priority="52" operator="containsText" text="0.08">
      <formula>NOT(ISERROR(SEARCH("0.08",O699)))</formula>
    </cfRule>
  </conditionalFormatting>
  <conditionalFormatting sqref="N708:O708 N718:O718 N703:O703 N713:O713">
    <cfRule type="containsText" dxfId="1198" priority="51" operator="containsText" text="0.08">
      <formula>NOT(ISERROR(SEARCH("0.08",N703)))</formula>
    </cfRule>
  </conditionalFormatting>
  <conditionalFormatting sqref="H699:H718">
    <cfRule type="expression" dxfId="1197" priority="50">
      <formula>L699="農集"</formula>
    </cfRule>
  </conditionalFormatting>
  <conditionalFormatting sqref="I679:I698">
    <cfRule type="containsText" dxfId="1196" priority="49" operator="containsText" text="0.08">
      <formula>NOT(ISERROR(SEARCH("0.08",I679)))</formula>
    </cfRule>
  </conditionalFormatting>
  <conditionalFormatting sqref="A679:A698">
    <cfRule type="cellIs" dxfId="1195" priority="48" operator="greaterThan">
      <formula>1000</formula>
    </cfRule>
  </conditionalFormatting>
  <conditionalFormatting sqref="C684:C687 C694:C697 C679:C682 C689:C692">
    <cfRule type="cellIs" dxfId="1194" priority="47" operator="greaterThan">
      <formula>1000</formula>
    </cfRule>
  </conditionalFormatting>
  <conditionalFormatting sqref="D684:D687 D694:D697 D679:D682 D689:D692">
    <cfRule type="cellIs" dxfId="1193" priority="46" operator="greaterThan">
      <formula>1000</formula>
    </cfRule>
  </conditionalFormatting>
  <conditionalFormatting sqref="O684:O687 O694:O697 O679:O682 O689:O692">
    <cfRule type="containsText" dxfId="1192" priority="45" operator="containsText" text="0.08">
      <formula>NOT(ISERROR(SEARCH("0.08",O679)))</formula>
    </cfRule>
  </conditionalFormatting>
  <conditionalFormatting sqref="N688:O688 N698:O698 N683:O683 N693:O693">
    <cfRule type="containsText" dxfId="1191" priority="44" operator="containsText" text="0.08">
      <formula>NOT(ISERROR(SEARCH("0.08",N683)))</formula>
    </cfRule>
  </conditionalFormatting>
  <conditionalFormatting sqref="H679:H698">
    <cfRule type="expression" dxfId="1190" priority="43">
      <formula>L679="農集"</formula>
    </cfRule>
  </conditionalFormatting>
  <conditionalFormatting sqref="I659:I678">
    <cfRule type="containsText" dxfId="1189" priority="42" operator="containsText" text="0.08">
      <formula>NOT(ISERROR(SEARCH("0.08",I659)))</formula>
    </cfRule>
  </conditionalFormatting>
  <conditionalFormatting sqref="A659:A678">
    <cfRule type="cellIs" dxfId="1188" priority="41" operator="greaterThan">
      <formula>1000</formula>
    </cfRule>
  </conditionalFormatting>
  <conditionalFormatting sqref="C664:C667 C674:C677 C659:C662 C669:C672">
    <cfRule type="cellIs" dxfId="1187" priority="40" operator="greaterThan">
      <formula>1000</formula>
    </cfRule>
  </conditionalFormatting>
  <conditionalFormatting sqref="D664:D667 D674:D677 D659:D662 D669:D672">
    <cfRule type="cellIs" dxfId="1186" priority="39" operator="greaterThan">
      <formula>1000</formula>
    </cfRule>
  </conditionalFormatting>
  <conditionalFormatting sqref="O664:O667 O674:O677 O659:O662 O669:O672">
    <cfRule type="containsText" dxfId="1185" priority="38" operator="containsText" text="0.08">
      <formula>NOT(ISERROR(SEARCH("0.08",O659)))</formula>
    </cfRule>
  </conditionalFormatting>
  <conditionalFormatting sqref="N668:O668 N678:O678 N663:O663 N673:O673">
    <cfRule type="containsText" dxfId="1184" priority="37" operator="containsText" text="0.08">
      <formula>NOT(ISERROR(SEARCH("0.08",N663)))</formula>
    </cfRule>
  </conditionalFormatting>
  <conditionalFormatting sqref="H659:H678">
    <cfRule type="expression" dxfId="1183" priority="36">
      <formula>L659="農集"</formula>
    </cfRule>
  </conditionalFormatting>
  <conditionalFormatting sqref="I639:I658">
    <cfRule type="containsText" dxfId="1182" priority="35" operator="containsText" text="0.08">
      <formula>NOT(ISERROR(SEARCH("0.08",I639)))</formula>
    </cfRule>
  </conditionalFormatting>
  <conditionalFormatting sqref="A639:A658">
    <cfRule type="cellIs" dxfId="1181" priority="34" operator="greaterThan">
      <formula>1000</formula>
    </cfRule>
  </conditionalFormatting>
  <conditionalFormatting sqref="C644:C647 C654:C657 C639:C642 C649:C652">
    <cfRule type="cellIs" dxfId="1180" priority="33" operator="greaterThan">
      <formula>1000</formula>
    </cfRule>
  </conditionalFormatting>
  <conditionalFormatting sqref="D644:D647 D654:D657 D639:D642 D649:D652">
    <cfRule type="cellIs" dxfId="1179" priority="32" operator="greaterThan">
      <formula>1000</formula>
    </cfRule>
  </conditionalFormatting>
  <conditionalFormatting sqref="O644:O647 O654:O657 O639:O642 O649:O652">
    <cfRule type="containsText" dxfId="1178" priority="31" operator="containsText" text="0.08">
      <formula>NOT(ISERROR(SEARCH("0.08",O639)))</formula>
    </cfRule>
  </conditionalFormatting>
  <conditionalFormatting sqref="N648:O648 N658:O658 N643:O643 N653:O653">
    <cfRule type="containsText" dxfId="1177" priority="30" operator="containsText" text="0.08">
      <formula>NOT(ISERROR(SEARCH("0.08",N643)))</formula>
    </cfRule>
  </conditionalFormatting>
  <conditionalFormatting sqref="H639:H658">
    <cfRule type="expression" dxfId="1176" priority="29">
      <formula>L639="農集"</formula>
    </cfRule>
  </conditionalFormatting>
  <conditionalFormatting sqref="I619:I638">
    <cfRule type="containsText" dxfId="1175" priority="28" operator="containsText" text="0.08">
      <formula>NOT(ISERROR(SEARCH("0.08",I619)))</formula>
    </cfRule>
  </conditionalFormatting>
  <conditionalFormatting sqref="A619:A638">
    <cfRule type="cellIs" dxfId="1174" priority="27" operator="greaterThan">
      <formula>1000</formula>
    </cfRule>
  </conditionalFormatting>
  <conditionalFormatting sqref="C624:C627 C634:C637 C619:C622 C629:C632">
    <cfRule type="cellIs" dxfId="1173" priority="26" operator="greaterThan">
      <formula>1000</formula>
    </cfRule>
  </conditionalFormatting>
  <conditionalFormatting sqref="D624:D627 D634:D637 D619:D622 D629:D632">
    <cfRule type="cellIs" dxfId="1172" priority="25" operator="greaterThan">
      <formula>1000</formula>
    </cfRule>
  </conditionalFormatting>
  <conditionalFormatting sqref="O624:O627 O634:O637 O619:O622 O629:O632">
    <cfRule type="containsText" dxfId="1171" priority="24" operator="containsText" text="0.08">
      <formula>NOT(ISERROR(SEARCH("0.08",O619)))</formula>
    </cfRule>
  </conditionalFormatting>
  <conditionalFormatting sqref="N628:O628 N638:O638 N623:O623 N633:O633">
    <cfRule type="containsText" dxfId="1170" priority="23" operator="containsText" text="0.08">
      <formula>NOT(ISERROR(SEARCH("0.08",N623)))</formula>
    </cfRule>
  </conditionalFormatting>
  <conditionalFormatting sqref="H619:H638">
    <cfRule type="expression" dxfId="1169" priority="22">
      <formula>L619="農集"</formula>
    </cfRule>
  </conditionalFormatting>
  <conditionalFormatting sqref="I599:I618">
    <cfRule type="containsText" dxfId="1168" priority="21" operator="containsText" text="0.08">
      <formula>NOT(ISERROR(SEARCH("0.08",I599)))</formula>
    </cfRule>
  </conditionalFormatting>
  <conditionalFormatting sqref="A599:A618">
    <cfRule type="cellIs" dxfId="1167" priority="20" operator="greaterThan">
      <formula>1000</formula>
    </cfRule>
  </conditionalFormatting>
  <conditionalFormatting sqref="C604:C607 C614:C617 C599:C602 C609:C612">
    <cfRule type="cellIs" dxfId="1166" priority="19" operator="greaterThan">
      <formula>1000</formula>
    </cfRule>
  </conditionalFormatting>
  <conditionalFormatting sqref="D604:D607 D614:D617 D599:D602 D609:D612">
    <cfRule type="cellIs" dxfId="1165" priority="18" operator="greaterThan">
      <formula>1000</formula>
    </cfRule>
  </conditionalFormatting>
  <conditionalFormatting sqref="O604:O607 O614:O617 O599:O602 O609:O612">
    <cfRule type="containsText" dxfId="1164" priority="17" operator="containsText" text="0.08">
      <formula>NOT(ISERROR(SEARCH("0.08",O599)))</formula>
    </cfRule>
  </conditionalFormatting>
  <conditionalFormatting sqref="N608:O608 N618:O618 N603:O603 N613:O613">
    <cfRule type="containsText" dxfId="1163" priority="16" operator="containsText" text="0.08">
      <formula>NOT(ISERROR(SEARCH("0.08",N603)))</formula>
    </cfRule>
  </conditionalFormatting>
  <conditionalFormatting sqref="H599:H618">
    <cfRule type="expression" dxfId="1162" priority="15">
      <formula>L599="農集"</formula>
    </cfRule>
  </conditionalFormatting>
  <conditionalFormatting sqref="I579:I598">
    <cfRule type="containsText" dxfId="1161" priority="14" operator="containsText" text="0.08">
      <formula>NOT(ISERROR(SEARCH("0.08",I579)))</formula>
    </cfRule>
  </conditionalFormatting>
  <conditionalFormatting sqref="A579:A598">
    <cfRule type="cellIs" dxfId="1160" priority="13" operator="greaterThan">
      <formula>1000</formula>
    </cfRule>
  </conditionalFormatting>
  <conditionalFormatting sqref="C584:C587 C594:C597 C579:C582 C589:C592">
    <cfRule type="cellIs" dxfId="1159" priority="12" operator="greaterThan">
      <formula>1000</formula>
    </cfRule>
  </conditionalFormatting>
  <conditionalFormatting sqref="D584:D587 D594:D597 D579:D582 D589:D592">
    <cfRule type="cellIs" dxfId="1158" priority="11" operator="greaterThan">
      <formula>1000</formula>
    </cfRule>
  </conditionalFormatting>
  <conditionalFormatting sqref="O584:O587 O594:O597 O579:O582 O589:O592">
    <cfRule type="containsText" dxfId="1157" priority="10" operator="containsText" text="0.08">
      <formula>NOT(ISERROR(SEARCH("0.08",O579)))</formula>
    </cfRule>
  </conditionalFormatting>
  <conditionalFormatting sqref="N588:O588 N598:O598 N583:O583 N593:O593">
    <cfRule type="containsText" dxfId="1156" priority="9" operator="containsText" text="0.08">
      <formula>NOT(ISERROR(SEARCH("0.08",N583)))</formula>
    </cfRule>
  </conditionalFormatting>
  <conditionalFormatting sqref="H579:H598">
    <cfRule type="expression" dxfId="1155" priority="8">
      <formula>L579="農集"</formula>
    </cfRule>
  </conditionalFormatting>
  <conditionalFormatting sqref="I559:I578">
    <cfRule type="containsText" dxfId="1154" priority="7" operator="containsText" text="0.08">
      <formula>NOT(ISERROR(SEARCH("0.08",I559)))</formula>
    </cfRule>
  </conditionalFormatting>
  <conditionalFormatting sqref="A559:A578">
    <cfRule type="cellIs" dxfId="1153" priority="6" operator="greaterThan">
      <formula>1000</formula>
    </cfRule>
  </conditionalFormatting>
  <conditionalFormatting sqref="C564:C567 C574:C577 C559:C562 C569:C572">
    <cfRule type="cellIs" dxfId="1152" priority="5" operator="greaterThan">
      <formula>1000</formula>
    </cfRule>
  </conditionalFormatting>
  <conditionalFormatting sqref="D564:D567 D574:D577 D559:D562 D569:D572">
    <cfRule type="cellIs" dxfId="1151" priority="4" operator="greaterThan">
      <formula>1000</formula>
    </cfRule>
  </conditionalFormatting>
  <conditionalFormatting sqref="O564:O567 O574:O577 O559:O562 O569:O572">
    <cfRule type="containsText" dxfId="1150" priority="3" operator="containsText" text="0.08">
      <formula>NOT(ISERROR(SEARCH("0.08",O559)))</formula>
    </cfRule>
  </conditionalFormatting>
  <conditionalFormatting sqref="N568:O568 N578:O578 N563:O563 N573:O573">
    <cfRule type="containsText" dxfId="1149" priority="2" operator="containsText" text="0.08">
      <formula>NOT(ISERROR(SEARCH("0.08",N563)))</formula>
    </cfRule>
  </conditionalFormatting>
  <conditionalFormatting sqref="H559:H578">
    <cfRule type="expression" dxfId="1148" priority="1">
      <formula>L559="農集"</formula>
    </cfRule>
  </conditionalFormatting>
  <dataValidations count="1">
    <dataValidation imeMode="off" allowBlank="1" showInputMessage="1" showErrorMessage="1" sqref="J887:J1048576 J884 J1:J881"/>
  </dataValidations>
  <pageMargins left="0.7" right="0.7" top="0.75" bottom="0.75" header="0.3" footer="0.3"/>
  <pageSetup paperSize="9" scale="63" fitToHeight="0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T2792"/>
  <sheetViews>
    <sheetView view="pageBreakPreview" topLeftCell="C194" zoomScale="112" zoomScaleNormal="100" zoomScaleSheetLayoutView="112" workbookViewId="0">
      <selection activeCell="D1576" sqref="D1576"/>
    </sheetView>
  </sheetViews>
  <sheetFormatPr defaultRowHeight="18.75"/>
  <cols>
    <col min="2" max="2" width="9" style="65" customWidth="1"/>
    <col min="3" max="3" width="12.75" style="12" bestFit="1" customWidth="1"/>
    <col min="4" max="4" width="16.125" style="13" customWidth="1"/>
    <col min="5" max="6" width="9" style="14"/>
    <col min="7" max="7" width="10.125" style="15" customWidth="1"/>
    <col min="8" max="8" width="9" style="15"/>
    <col min="9" max="9" width="9" style="15" customWidth="1"/>
    <col min="10" max="10" width="16.125" style="16" customWidth="1"/>
    <col min="11" max="12" width="9" style="57"/>
    <col min="14" max="14" width="12.5" style="57" customWidth="1"/>
    <col min="15" max="15" width="9" style="15"/>
    <col min="16" max="16" width="9" style="37"/>
    <col min="17" max="17" width="13" style="37" bestFit="1" customWidth="1"/>
    <col min="18" max="18" width="13" style="33" bestFit="1" customWidth="1"/>
  </cols>
  <sheetData>
    <row r="1" spans="1:20" ht="24" customHeight="1">
      <c r="B1" s="62" t="str">
        <f ca="1">RIGHT(CELL("filename",A2),
LEN(CELL("filename",A2))-FIND("]",CELL("filename",A2)))</f>
        <v>㊤添付資料（市内過年度　税10％)</v>
      </c>
    </row>
    <row r="2" spans="1:20" ht="19.5" thickBot="1">
      <c r="B2" s="86" t="s">
        <v>68</v>
      </c>
      <c r="C2" s="87"/>
      <c r="D2" s="88" t="s">
        <v>64</v>
      </c>
      <c r="E2" s="89" t="s">
        <v>59</v>
      </c>
      <c r="F2" s="90" t="s">
        <v>60</v>
      </c>
      <c r="G2" s="91" t="s">
        <v>61</v>
      </c>
      <c r="H2" s="91" t="s">
        <v>62</v>
      </c>
      <c r="I2" s="92" t="s">
        <v>63</v>
      </c>
      <c r="J2" s="34"/>
      <c r="M2" s="49"/>
      <c r="O2" s="35" t="s">
        <v>63</v>
      </c>
      <c r="Q2" s="46" t="s">
        <v>67</v>
      </c>
    </row>
    <row r="3" spans="1:20" ht="25.5">
      <c r="B3" s="63" t="s">
        <v>50</v>
      </c>
      <c r="C3" s="40" t="s">
        <v>2</v>
      </c>
      <c r="D3" s="42" t="s">
        <v>51</v>
      </c>
      <c r="E3" s="17" t="s">
        <v>7</v>
      </c>
      <c r="F3" s="17" t="s">
        <v>52</v>
      </c>
      <c r="G3" s="18" t="s">
        <v>53</v>
      </c>
      <c r="H3" s="18" t="s">
        <v>54</v>
      </c>
      <c r="I3" s="29" t="s">
        <v>57</v>
      </c>
      <c r="J3" s="50" t="s">
        <v>55</v>
      </c>
      <c r="K3" s="93" t="s">
        <v>73</v>
      </c>
      <c r="L3" s="98" t="s">
        <v>544</v>
      </c>
      <c r="M3" s="55"/>
      <c r="N3" s="110" t="s">
        <v>547</v>
      </c>
      <c r="O3" s="111" t="s">
        <v>72</v>
      </c>
      <c r="P3" s="38"/>
      <c r="Q3" s="38" t="s">
        <v>65</v>
      </c>
      <c r="R3" s="39" t="s">
        <v>66</v>
      </c>
      <c r="S3" s="112" t="s">
        <v>543</v>
      </c>
      <c r="T3" s="109" t="s">
        <v>546</v>
      </c>
    </row>
    <row r="4" spans="1:20" hidden="1">
      <c r="A4">
        <f ca="1">IF(B4="","",INDIRECT("減額一覧!B"&amp;$P4))</f>
        <v>160</v>
      </c>
      <c r="B4" s="61">
        <f ca="1">IF(INDIRECT("減額一覧!BA"&amp;P4)=1,INDIRECT("減額一覧!M"&amp;P4),"")</f>
        <v>205</v>
      </c>
      <c r="C4" s="36">
        <f ca="1">IF(B4="","",INDIRECT("減額一覧!C"&amp;$P4))</f>
        <v>54174000</v>
      </c>
      <c r="D4" s="78" t="str">
        <f ca="1">IF($B4="","",INDIRECT("減額一覧!G"&amp;$P4))</f>
        <v>西野　昭</v>
      </c>
      <c r="E4" s="19">
        <f ca="1">IF(B4="","",INDIRECT("減額一覧!H"&amp;P4))</f>
        <v>20</v>
      </c>
      <c r="F4" s="19">
        <f ca="1">IF($B4="","",INDIRECT("減額一覧!T"&amp;P4))</f>
        <v>3</v>
      </c>
      <c r="G4" s="20">
        <f ca="1">IF($B4="","",INDIRECT("減額一覧!U"&amp;P4))</f>
        <v>693</v>
      </c>
      <c r="H4" s="20">
        <f ca="1">IF($B4="","",INDIRECT("減額一覧!V"&amp;P4))</f>
        <v>409</v>
      </c>
      <c r="I4" s="32">
        <f ca="1">IF(B4="","",IF(INDIRECT("減額一覧!BL"&amp;P4)=0.08,0.08,0.1))</f>
        <v>0.1</v>
      </c>
      <c r="J4" s="51" t="s">
        <v>516</v>
      </c>
      <c r="K4" s="94" t="str">
        <f ca="1">IF(A4="","",IF(A4&gt;3000,"月ヶ瀬",IF(A4&gt;=2000,"都祁","")))</f>
        <v/>
      </c>
      <c r="L4" s="56" t="str">
        <f ca="1">IF(OR(S4="370",S4="371",S4="372",S4="373",S4="374",S4="375",S4="376",S4="377",S4="378",S4="379",S4="380",S4="039",S4="389"),"農集","")</f>
        <v/>
      </c>
      <c r="N4" s="113" t="str">
        <f ca="1">IF(A4="","",IF(A4&gt;3000,"月ヶ瀬",IF(A4&gt;=2000,"都祁","市内")))</f>
        <v>市内</v>
      </c>
      <c r="O4" s="114">
        <f ca="1">IF(B4="","",IF(INDIRECT("減額一覧!BL"&amp;P4)=0.08,0.08,0.1))</f>
        <v>0.1</v>
      </c>
      <c r="P4" s="38">
        <v>3</v>
      </c>
      <c r="Q4" s="38">
        <f t="shared" ref="Q4:R7" ca="1" si="0">IF(G4="","",IF(G4&gt;0,1,""))</f>
        <v>1</v>
      </c>
      <c r="R4" s="38">
        <f t="shared" ca="1" si="0"/>
        <v>1</v>
      </c>
      <c r="S4" s="66" t="str">
        <f ca="1">IF(C4="","",LEFT(TEXT(C4,"000000000"),3))</f>
        <v>054</v>
      </c>
      <c r="T4" s="105" t="str">
        <f ca="1">IF(L4="","",IF(H4=0,"",H4))</f>
        <v/>
      </c>
    </row>
    <row r="5" spans="1:20" hidden="1">
      <c r="A5">
        <f ca="1">IF(B5="","",INDIRECT("減額一覧!B"&amp;$P5))</f>
        <v>160</v>
      </c>
      <c r="B5" s="61">
        <f ca="1">IF(INDIRECT("減額一覧!BB"&amp;P5)=1,INDIRECT("減額一覧!W"&amp;P5),"")</f>
        <v>206</v>
      </c>
      <c r="C5" s="44">
        <f ca="1">IF(B5="","",INDIRECT("減額一覧!C"&amp;$P5))</f>
        <v>54174000</v>
      </c>
      <c r="D5" s="79" t="str">
        <f ca="1">IF($B5="","",INDIRECT("減額一覧!G"&amp;$P5))</f>
        <v>西野　昭</v>
      </c>
      <c r="E5" s="19">
        <f ca="1">IF(B5="","",INDIRECT("減額一覧!H"&amp;P5))</f>
        <v>20</v>
      </c>
      <c r="F5" s="19">
        <f ca="1">IF($B5="","",INDIRECT("減額一覧!AD"&amp;P5))</f>
        <v>3</v>
      </c>
      <c r="G5" s="20">
        <f ca="1">IF($B5="","",INDIRECT("減額一覧!AE"&amp;P5))</f>
        <v>693</v>
      </c>
      <c r="H5" s="20">
        <f ca="1">IF($B5="","",INDIRECT("減額一覧!AF"&amp;P5))</f>
        <v>409</v>
      </c>
      <c r="I5" s="32">
        <f ca="1">IF(B5="","",IF(INDIRECT("減額一覧!BM"&amp;P5)=0.08,0.08,0.1))</f>
        <v>0.1</v>
      </c>
      <c r="J5" s="52"/>
      <c r="K5" s="95" t="str">
        <f t="shared" ref="K5:K10" ca="1" si="1">IF(A5="","",IF(A5&gt;3000,"月ヶ瀬",IF(A5&gt;=2000,"都祁","")))</f>
        <v/>
      </c>
      <c r="L5" s="58" t="str">
        <f t="shared" ref="L5:L68" ca="1" si="2">IF(OR(S5="370",S5="371",S5="372",S5="373",S5="374",S5="375",S5="376",S5="377",S5="378",S5="379",S5="380",S5="039",S5="389"),"農集","")</f>
        <v/>
      </c>
      <c r="N5" s="113" t="str">
        <f ca="1">IF(A5="","",IF(A5&gt;3000,"月ヶ瀬",IF(A5&gt;=2000,"都祁","市内")))</f>
        <v>市内</v>
      </c>
      <c r="O5" s="114">
        <f ca="1">IF(B5="","",IF(INDIRECT("減額一覧!BM"&amp;P5)=0.08,0.08,0.1))</f>
        <v>0.1</v>
      </c>
      <c r="P5" s="38">
        <v>3</v>
      </c>
      <c r="Q5" s="38">
        <f t="shared" ca="1" si="0"/>
        <v>1</v>
      </c>
      <c r="R5" s="38">
        <f t="shared" ca="1" si="0"/>
        <v>1</v>
      </c>
      <c r="S5" s="66" t="str">
        <f t="shared" ref="S5:S68" ca="1" si="3">IF(C5="","",LEFT(TEXT(C5,"000000000"),3))</f>
        <v>054</v>
      </c>
      <c r="T5" s="105" t="str">
        <f t="shared" ref="T5:T68" ca="1" si="4">IF(L5="","",IF(H5=0,"",H5))</f>
        <v/>
      </c>
    </row>
    <row r="6" spans="1:20" hidden="1">
      <c r="A6" t="str">
        <f ca="1">IF(B6="","",INDIRECT("減額一覧!B"&amp;$P6))</f>
        <v/>
      </c>
      <c r="B6" s="61" t="str">
        <f ca="1">IF(INDIRECT("減額一覧!BC"&amp;P6)=1,INDIRECT("減額一覧!AG"&amp;P6),"")</f>
        <v/>
      </c>
      <c r="C6" s="36" t="str">
        <f ca="1">IF(B6="","",INDIRECT("減額一覧!C"&amp;$P6))</f>
        <v/>
      </c>
      <c r="D6" s="80" t="str">
        <f ca="1">IF($B6="","",INDIRECT("減額一覧!G"&amp;$P6))</f>
        <v/>
      </c>
      <c r="E6" s="19" t="str">
        <f ca="1">IF(B6="","",INDIRECT("減額一覧!H"&amp;P6))</f>
        <v/>
      </c>
      <c r="F6" s="19" t="str">
        <f ca="1">IF($B6="","",INDIRECT("減額一覧!AN"&amp;P6))</f>
        <v/>
      </c>
      <c r="G6" s="20" t="str">
        <f ca="1">IF($B6="","",INDIRECT("減額一覧!AO"&amp;P6))</f>
        <v/>
      </c>
      <c r="H6" s="20" t="str">
        <f ca="1">IF($B6="","",INDIRECT("減額一覧!AP"&amp;P6))</f>
        <v/>
      </c>
      <c r="I6" s="32" t="str">
        <f ca="1">IF(B6="","",IF(INDIRECT("減額一覧!BN"&amp;P6)=0.08,0.08,0.1))</f>
        <v/>
      </c>
      <c r="J6" s="52"/>
      <c r="K6" s="95" t="str">
        <f t="shared" ca="1" si="1"/>
        <v/>
      </c>
      <c r="L6" s="58" t="str">
        <f t="shared" ca="1" si="2"/>
        <v/>
      </c>
      <c r="N6" s="113" t="str">
        <f ca="1">IF(A6="","",IF(A6&gt;3000,"月ヶ瀬",IF(A6&gt;=2000,"都祁","市内")))</f>
        <v/>
      </c>
      <c r="O6" s="114" t="str">
        <f ca="1">IF(B6="","",IF(INDIRECT("減額一覧!BN"&amp;P6)=0.08,0.08,0.1))</f>
        <v/>
      </c>
      <c r="P6" s="38">
        <v>3</v>
      </c>
      <c r="Q6" s="38" t="str">
        <f t="shared" ca="1" si="0"/>
        <v/>
      </c>
      <c r="R6" s="38" t="str">
        <f t="shared" ca="1" si="0"/>
        <v/>
      </c>
      <c r="S6" s="66" t="str">
        <f t="shared" ca="1" si="3"/>
        <v/>
      </c>
      <c r="T6" s="105" t="str">
        <f t="shared" ca="1" si="4"/>
        <v/>
      </c>
    </row>
    <row r="7" spans="1:20" hidden="1">
      <c r="A7" t="str">
        <f ca="1">IF(B7="","",INDIRECT("減額一覧!B"&amp;$P7))</f>
        <v/>
      </c>
      <c r="B7" s="61" t="str">
        <f ca="1">IF(INDIRECT("減額一覧!BD"&amp;P7)=1,INDIRECT("減額一覧!AQ"&amp;P7),"")</f>
        <v/>
      </c>
      <c r="C7" s="45" t="str">
        <f ca="1">IF(B7="","",INDIRECT("減額一覧!C"&amp;$P7))</f>
        <v/>
      </c>
      <c r="D7" s="79" t="str">
        <f ca="1">IF($B7="","",INDIRECT("減額一覧!G"&amp;$P7))</f>
        <v/>
      </c>
      <c r="E7" s="19" t="str">
        <f ca="1">IF(B7="","",INDIRECT("減額一覧!H"&amp;P7))</f>
        <v/>
      </c>
      <c r="F7" s="19" t="str">
        <f ca="1">IF($B7="","",INDIRECT("減額一覧!AX"&amp;P7))</f>
        <v/>
      </c>
      <c r="G7" s="20" t="str">
        <f ca="1">IF($B7="","",INDIRECT("減額一覧!AY"&amp;P7))</f>
        <v/>
      </c>
      <c r="H7" s="20" t="str">
        <f ca="1">IF($B7="","",INDIRECT("減額一覧!AZ"&amp;P7))</f>
        <v/>
      </c>
      <c r="I7" s="32" t="str">
        <f ca="1">IF(B7="","",IF(INDIRECT("減額一覧!BO"&amp;P7)=0.08,0.08,0.1))</f>
        <v/>
      </c>
      <c r="J7" s="52"/>
      <c r="K7" s="95" t="str">
        <f t="shared" ca="1" si="1"/>
        <v/>
      </c>
      <c r="L7" s="58" t="str">
        <f t="shared" ca="1" si="2"/>
        <v/>
      </c>
      <c r="N7" s="113" t="str">
        <f ca="1">IF(A7="","",IF(A7&gt;3000,"月ヶ瀬",IF(A7&gt;=2000,"都祁","市内")))</f>
        <v/>
      </c>
      <c r="O7" s="114" t="str">
        <f ca="1">IF(B7="","",IF(INDIRECT("減額一覧!BO"&amp;P7)=0.08,0.08,0.1))</f>
        <v/>
      </c>
      <c r="P7" s="38">
        <v>3</v>
      </c>
      <c r="Q7" s="38" t="str">
        <f t="shared" ca="1" si="0"/>
        <v/>
      </c>
      <c r="R7" s="38" t="str">
        <f t="shared" ca="1" si="0"/>
        <v/>
      </c>
      <c r="S7" s="66" t="str">
        <f t="shared" ca="1" si="3"/>
        <v/>
      </c>
      <c r="T7" s="105" t="str">
        <f t="shared" ca="1" si="4"/>
        <v/>
      </c>
    </row>
    <row r="8" spans="1:20" ht="19.5" hidden="1" thickBot="1">
      <c r="B8" s="64"/>
      <c r="C8" s="41" t="str">
        <f>IF(B8="","",減額一覧!C7)</f>
        <v/>
      </c>
      <c r="D8" s="43"/>
      <c r="E8" s="21"/>
      <c r="F8" s="22" t="s">
        <v>69</v>
      </c>
      <c r="G8" s="23">
        <f>SUBTOTAL(9,G4:G7)</f>
        <v>0</v>
      </c>
      <c r="H8" s="23">
        <f>SUBTOTAL(9,H4:H7)</f>
        <v>0</v>
      </c>
      <c r="I8" s="30"/>
      <c r="J8" s="53"/>
      <c r="K8" s="96" t="str">
        <f t="shared" si="1"/>
        <v/>
      </c>
      <c r="L8" s="59" t="str">
        <f t="shared" si="2"/>
        <v/>
      </c>
      <c r="N8" s="108" t="str">
        <f>IF(AND(G8=0,H8=0),"","小計")</f>
        <v/>
      </c>
      <c r="O8" s="108" t="str">
        <f>IF(AND(G8=0,H8=0),"","小計")</f>
        <v/>
      </c>
      <c r="P8" s="38"/>
      <c r="Q8" s="38"/>
      <c r="R8" s="38"/>
      <c r="S8" s="66" t="str">
        <f t="shared" si="3"/>
        <v/>
      </c>
      <c r="T8" s="105" t="str">
        <f t="shared" si="4"/>
        <v/>
      </c>
    </row>
    <row r="9" spans="1:20">
      <c r="A9">
        <f ca="1">IF(B9="","",INDIRECT("減額一覧!B"&amp;$P9))</f>
        <v>197</v>
      </c>
      <c r="B9" s="61">
        <f ca="1">IF(INDIRECT("減額一覧!BA"&amp;P9)=1,INDIRECT("減額一覧!M"&amp;P9),"")</f>
        <v>112</v>
      </c>
      <c r="C9" s="36">
        <f ca="1">IF(B9="","",INDIRECT("減額一覧!C"&amp;$P9))</f>
        <v>249221000</v>
      </c>
      <c r="D9" s="78" t="str">
        <f ca="1">IF($B9="","",INDIRECT("減額一覧!G"&amp;$P9))</f>
        <v>柴田　俊夫</v>
      </c>
      <c r="E9" s="19">
        <f ca="1">IF(B9="","",INDIRECT("減額一覧!H"&amp;P9))</f>
        <v>20</v>
      </c>
      <c r="F9" s="19">
        <f ca="1">IF($B9="","",INDIRECT("減額一覧!T"&amp;P9))</f>
        <v>5</v>
      </c>
      <c r="G9" s="20">
        <f ca="1">IF($B9="","",INDIRECT("減額一覧!U"&amp;P9))</f>
        <v>1183</v>
      </c>
      <c r="H9" s="20">
        <f ca="1">IF($B9="","",INDIRECT("減額一覧!V"&amp;P9))</f>
        <v>590</v>
      </c>
      <c r="I9" s="32">
        <f ca="1">IF(B9="","",IF(INDIRECT("減額一覧!BL"&amp;P9)=0.08,0.08,0.1))</f>
        <v>0.1</v>
      </c>
      <c r="J9" s="51" t="s">
        <v>437</v>
      </c>
      <c r="K9" s="94" t="str">
        <f t="shared" ca="1" si="1"/>
        <v/>
      </c>
      <c r="L9" s="56" t="str">
        <f t="shared" ca="1" si="2"/>
        <v/>
      </c>
      <c r="N9" s="113" t="str">
        <f ca="1">IF(A9="","",IF(A9&gt;3000,"月ヶ瀬",IF(A9&gt;=2000,"都祁","市内")))</f>
        <v>市内</v>
      </c>
      <c r="O9" s="114">
        <f ca="1">IF(B9="","",IF(INDIRECT("減額一覧!BL"&amp;P9)=0.08,0.08,0.1))</f>
        <v>0.1</v>
      </c>
      <c r="P9" s="38">
        <v>4</v>
      </c>
      <c r="Q9" s="38">
        <f t="shared" ref="Q9:R12" ca="1" si="5">IF(G9="","",IF(G9&gt;0,1,""))</f>
        <v>1</v>
      </c>
      <c r="R9" s="38">
        <f t="shared" ca="1" si="5"/>
        <v>1</v>
      </c>
      <c r="S9" s="66" t="str">
        <f t="shared" ca="1" si="3"/>
        <v>249</v>
      </c>
      <c r="T9" s="105" t="str">
        <f t="shared" ca="1" si="4"/>
        <v/>
      </c>
    </row>
    <row r="10" spans="1:20">
      <c r="A10">
        <f ca="1">IF(B10="","",INDIRECT("減額一覧!B"&amp;$P10))</f>
        <v>197</v>
      </c>
      <c r="B10" s="61">
        <f ca="1">IF(INDIRECT("減額一覧!BB"&amp;P10)=1,INDIRECT("減額一覧!W"&amp;P10),"")</f>
        <v>201</v>
      </c>
      <c r="C10" s="44">
        <f ca="1">IF(B10="","",INDIRECT("減額一覧!C"&amp;$P10))</f>
        <v>249221000</v>
      </c>
      <c r="D10" s="79" t="str">
        <f ca="1">IF($B10="","",INDIRECT("減額一覧!G"&amp;$P10))</f>
        <v>柴田　俊夫</v>
      </c>
      <c r="E10" s="19">
        <f ca="1">IF(B10="","",INDIRECT("減額一覧!H"&amp;P10))</f>
        <v>20</v>
      </c>
      <c r="F10" s="19">
        <f ca="1">IF($B10="","",INDIRECT("減額一覧!AD"&amp;P10))</f>
        <v>5</v>
      </c>
      <c r="G10" s="20">
        <f ca="1">IF($B10="","",INDIRECT("減額一覧!AE"&amp;P10))</f>
        <v>1183</v>
      </c>
      <c r="H10" s="20">
        <f ca="1">IF($B10="","",INDIRECT("減額一覧!AF"&amp;P10))</f>
        <v>590</v>
      </c>
      <c r="I10" s="32">
        <f ca="1">IF(B10="","",IF(INDIRECT("減額一覧!BM"&amp;P10)=0.08,0.08,0.1))</f>
        <v>0.1</v>
      </c>
      <c r="J10" s="52"/>
      <c r="K10" s="95" t="str">
        <f t="shared" ca="1" si="1"/>
        <v/>
      </c>
      <c r="L10" s="58" t="str">
        <f t="shared" ca="1" si="2"/>
        <v/>
      </c>
      <c r="N10" s="113" t="str">
        <f ca="1">IF(A10="","",IF(A10&gt;3000,"月ヶ瀬",IF(A10&gt;=2000,"都祁","市内")))</f>
        <v>市内</v>
      </c>
      <c r="O10" s="114">
        <f ca="1">IF(B10="","",IF(INDIRECT("減額一覧!BM"&amp;P10)=0.08,0.08,0.1))</f>
        <v>0.1</v>
      </c>
      <c r="P10" s="38">
        <v>4</v>
      </c>
      <c r="Q10" s="38">
        <f t="shared" ca="1" si="5"/>
        <v>1</v>
      </c>
      <c r="R10" s="38">
        <f t="shared" ca="1" si="5"/>
        <v>1</v>
      </c>
      <c r="S10" s="66" t="str">
        <f t="shared" ca="1" si="3"/>
        <v>249</v>
      </c>
      <c r="T10" s="105" t="str">
        <f t="shared" ca="1" si="4"/>
        <v/>
      </c>
    </row>
    <row r="11" spans="1:20">
      <c r="A11">
        <f ca="1">IF(B11="","",INDIRECT("減額一覧!B"&amp;$P11))</f>
        <v>197</v>
      </c>
      <c r="B11" s="61">
        <f ca="1">IF(INDIRECT("減額一覧!BC"&amp;P11)=1,INDIRECT("減額一覧!AG"&amp;P11),"")</f>
        <v>202</v>
      </c>
      <c r="C11" s="36">
        <f ca="1">IF(B11="","",INDIRECT("減額一覧!C"&amp;$P11))</f>
        <v>249221000</v>
      </c>
      <c r="D11" s="80" t="str">
        <f ca="1">IF($B11="","",INDIRECT("減額一覧!G"&amp;$P11))</f>
        <v>柴田　俊夫</v>
      </c>
      <c r="E11" s="19">
        <f ca="1">IF(B11="","",INDIRECT("減額一覧!H"&amp;P11))</f>
        <v>20</v>
      </c>
      <c r="F11" s="19">
        <f ca="1">IF($B11="","",INDIRECT("減額一覧!AN"&amp;P11))</f>
        <v>3</v>
      </c>
      <c r="G11" s="20">
        <f ca="1">IF($B11="","",INDIRECT("減額一覧!AO"&amp;P11))</f>
        <v>660</v>
      </c>
      <c r="H11" s="20">
        <f ca="1">IF($B11="","",INDIRECT("減額一覧!AP"&amp;P11))</f>
        <v>354</v>
      </c>
      <c r="I11" s="32">
        <f ca="1">IF(B11="","",IF(INDIRECT("減額一覧!BN"&amp;P11)=0.08,0.08,0.1))</f>
        <v>0.1</v>
      </c>
      <c r="J11" s="52"/>
      <c r="K11" s="95" t="str">
        <f ca="1">IF(A11="","",IF(A11&gt;3000,"月ヶ瀬",IF(A11&gt;=2000,"都祁","")))</f>
        <v/>
      </c>
      <c r="L11" s="58" t="str">
        <f t="shared" ca="1" si="2"/>
        <v/>
      </c>
      <c r="N11" s="113" t="str">
        <f ca="1">IF(A11="","",IF(A11&gt;3000,"月ヶ瀬",IF(A11&gt;=2000,"都祁","市内")))</f>
        <v>市内</v>
      </c>
      <c r="O11" s="114">
        <f ca="1">IF(B11="","",IF(INDIRECT("減額一覧!BN"&amp;P11)=0.08,0.08,0.1))</f>
        <v>0.1</v>
      </c>
      <c r="P11" s="38">
        <v>4</v>
      </c>
      <c r="Q11" s="38">
        <f t="shared" ca="1" si="5"/>
        <v>1</v>
      </c>
      <c r="R11" s="38">
        <f t="shared" ca="1" si="5"/>
        <v>1</v>
      </c>
      <c r="S11" s="66" t="str">
        <f t="shared" ca="1" si="3"/>
        <v>249</v>
      </c>
      <c r="T11" s="105" t="str">
        <f t="shared" ca="1" si="4"/>
        <v/>
      </c>
    </row>
    <row r="12" spans="1:20" hidden="1">
      <c r="A12">
        <f ca="1">IF(B12="","",INDIRECT("減額一覧!B"&amp;$P12))</f>
        <v>197</v>
      </c>
      <c r="B12" s="61">
        <f ca="1">IF(INDIRECT("減額一覧!BD"&amp;P12)=1,INDIRECT("減額一覧!AQ"&amp;P12),"")</f>
        <v>203</v>
      </c>
      <c r="C12" s="45">
        <f ca="1">IF(B12="","",INDIRECT("減額一覧!C"&amp;$P12))</f>
        <v>249221000</v>
      </c>
      <c r="D12" s="79" t="str">
        <f ca="1">IF($B12="","",INDIRECT("減額一覧!G"&amp;$P12))</f>
        <v>柴田　俊夫</v>
      </c>
      <c r="E12" s="19">
        <f ca="1">IF(B12="","",INDIRECT("減額一覧!H"&amp;P12))</f>
        <v>20</v>
      </c>
      <c r="F12" s="19">
        <f ca="1">IF($B12="","",INDIRECT("減額一覧!AX"&amp;P12))</f>
        <v>3</v>
      </c>
      <c r="G12" s="20">
        <f ca="1">IF($B12="","",INDIRECT("減額一覧!AY"&amp;P12))</f>
        <v>660</v>
      </c>
      <c r="H12" s="20">
        <f ca="1">IF($B12="","",INDIRECT("減額一覧!AZ"&amp;P12))</f>
        <v>354</v>
      </c>
      <c r="I12" s="32">
        <f ca="1">IF(B12="","",IF(INDIRECT("減額一覧!BO"&amp;P12)=0.08,0.08,0.1))</f>
        <v>0.1</v>
      </c>
      <c r="J12" s="52" t="s">
        <v>437</v>
      </c>
      <c r="K12" s="95" t="str">
        <f t="shared" ref="K12:K16" ca="1" si="6">IF(A12="","",IF(A12&gt;3000,"月ヶ瀬",IF(A12&gt;=2000,"都祁","")))</f>
        <v/>
      </c>
      <c r="L12" s="58" t="str">
        <f t="shared" ca="1" si="2"/>
        <v/>
      </c>
      <c r="N12" s="113" t="str">
        <f ca="1">IF(A12="","",IF(A12&gt;3000,"月ヶ瀬",IF(A12&gt;=2000,"都祁","市内")))</f>
        <v>市内</v>
      </c>
      <c r="O12" s="114">
        <f ca="1">IF(B12="","",IF(INDIRECT("減額一覧!BO"&amp;P12)=0.08,0.08,0.1))</f>
        <v>0.1</v>
      </c>
      <c r="P12" s="38">
        <v>4</v>
      </c>
      <c r="Q12" s="38">
        <f t="shared" ca="1" si="5"/>
        <v>1</v>
      </c>
      <c r="R12" s="38">
        <f t="shared" ca="1" si="5"/>
        <v>1</v>
      </c>
      <c r="S12" s="66" t="str">
        <f t="shared" ca="1" si="3"/>
        <v>249</v>
      </c>
      <c r="T12" s="105" t="str">
        <f t="shared" ca="1" si="4"/>
        <v/>
      </c>
    </row>
    <row r="13" spans="1:20" ht="19.5" thickBot="1">
      <c r="B13" s="64"/>
      <c r="C13" s="41" t="str">
        <f>IF(B13="","",減額一覧!C11)</f>
        <v/>
      </c>
      <c r="D13" s="43"/>
      <c r="E13" s="21"/>
      <c r="F13" s="22" t="s">
        <v>69</v>
      </c>
      <c r="G13" s="23">
        <f ca="1">SUBTOTAL(9,G9:G12)</f>
        <v>3026</v>
      </c>
      <c r="H13" s="23">
        <f t="shared" ref="H13" ca="1" si="7">SUBTOTAL(9,H9:H12)</f>
        <v>1534</v>
      </c>
      <c r="I13" s="30"/>
      <c r="J13" s="53"/>
      <c r="K13" s="96" t="str">
        <f t="shared" si="6"/>
        <v/>
      </c>
      <c r="L13" s="59" t="str">
        <f t="shared" si="2"/>
        <v/>
      </c>
      <c r="N13" s="108" t="str">
        <f ca="1">IF(AND(G13=0,H13=0),"","小計")</f>
        <v>小計</v>
      </c>
      <c r="O13" s="108" t="str">
        <f ca="1">IF(AND(G13=0,H13=0),"","小計")</f>
        <v>小計</v>
      </c>
      <c r="P13" s="38"/>
      <c r="Q13" s="38"/>
      <c r="R13" s="38"/>
      <c r="S13" s="66" t="str">
        <f t="shared" si="3"/>
        <v/>
      </c>
      <c r="T13" s="105" t="str">
        <f t="shared" si="4"/>
        <v/>
      </c>
    </row>
    <row r="14" spans="1:20" ht="19.5" hidden="1" thickTop="1">
      <c r="A14">
        <f ca="1">IF(B14="","",INDIRECT("減額一覧!B"&amp;$P14))</f>
        <v>198</v>
      </c>
      <c r="B14" s="61">
        <f ca="1">IF(INDIRECT("減額一覧!BA"&amp;P14)=1,INDIRECT("減額一覧!M"&amp;P14),"")</f>
        <v>204</v>
      </c>
      <c r="C14" s="36">
        <f ca="1">IF(B14="","",INDIRECT("減額一覧!C"&amp;$P14))</f>
        <v>293084000</v>
      </c>
      <c r="D14" s="78" t="str">
        <f ca="1">IF($B14="","",INDIRECT("減額一覧!G"&amp;$P14))</f>
        <v>徳岡　美好</v>
      </c>
      <c r="E14" s="19">
        <f ca="1">IF(B14="","",INDIRECT("減額一覧!H"&amp;P14))</f>
        <v>13</v>
      </c>
      <c r="F14" s="19">
        <f ca="1">IF($B14="","",INDIRECT("減額一覧!T"&amp;P14))</f>
        <v>1</v>
      </c>
      <c r="G14" s="20">
        <f ca="1">IF($B14="","",INDIRECT("減額一覧!U"&amp;P14))</f>
        <v>0</v>
      </c>
      <c r="H14" s="20">
        <f ca="1">IF($B14="","",INDIRECT("減額一覧!V"&amp;P14))</f>
        <v>118</v>
      </c>
      <c r="I14" s="32">
        <f ca="1">IF(B14="","",IF(INDIRECT("減額一覧!BL"&amp;P14)=0.08,0.08,0.1))</f>
        <v>0.1</v>
      </c>
      <c r="J14" s="51" t="s">
        <v>438</v>
      </c>
      <c r="K14" s="94" t="str">
        <f t="shared" ca="1" si="6"/>
        <v/>
      </c>
      <c r="L14" s="56" t="str">
        <f t="shared" ca="1" si="2"/>
        <v/>
      </c>
      <c r="N14" s="113" t="str">
        <f t="shared" ref="N14:N17" ca="1" si="8">IF(A14="","",IF(A14&gt;3000,"月ヶ瀬",IF(A14&gt;=2000,"都祁","市内")))</f>
        <v>市内</v>
      </c>
      <c r="O14" s="114">
        <f t="shared" ref="O14" ca="1" si="9">IF(B14="","",IF(INDIRECT("減額一覧!BL"&amp;P14)=0.08,0.08,0.1))</f>
        <v>0.1</v>
      </c>
      <c r="P14" s="38">
        <v>5</v>
      </c>
      <c r="Q14" s="38" t="str">
        <f t="shared" ref="Q14:R17" ca="1" si="10">IF(G14="","",IF(G14&gt;0,1,""))</f>
        <v/>
      </c>
      <c r="R14" s="38">
        <f t="shared" ca="1" si="10"/>
        <v>1</v>
      </c>
      <c r="S14" s="66" t="str">
        <f t="shared" ca="1" si="3"/>
        <v>293</v>
      </c>
      <c r="T14" s="105" t="str">
        <f t="shared" ca="1" si="4"/>
        <v/>
      </c>
    </row>
    <row r="15" spans="1:20" ht="19.5" hidden="1" thickTop="1">
      <c r="A15">
        <f ca="1">IF(B15="","",INDIRECT("減額一覧!B"&amp;$P15))</f>
        <v>198</v>
      </c>
      <c r="B15" s="61">
        <f ca="1">IF(INDIRECT("減額一覧!BB"&amp;P15)=1,INDIRECT("減額一覧!W"&amp;P15),"")</f>
        <v>205</v>
      </c>
      <c r="C15" s="44">
        <f ca="1">IF(B15="","",INDIRECT("減額一覧!C"&amp;$P15))</f>
        <v>293084000</v>
      </c>
      <c r="D15" s="79" t="str">
        <f ca="1">IF($B15="","",INDIRECT("減額一覧!G"&amp;$P15))</f>
        <v>徳岡　美好</v>
      </c>
      <c r="E15" s="19">
        <f ca="1">IF(B15="","",INDIRECT("減額一覧!H"&amp;P15))</f>
        <v>13</v>
      </c>
      <c r="F15" s="19">
        <f ca="1">IF($B15="","",INDIRECT("減額一覧!AD"&amp;P15))</f>
        <v>1</v>
      </c>
      <c r="G15" s="20">
        <f ca="1">IF($B15="","",INDIRECT("減額一覧!AE"&amp;P15))</f>
        <v>0</v>
      </c>
      <c r="H15" s="20">
        <f ca="1">IF($B15="","",INDIRECT("減額一覧!AF"&amp;P15))</f>
        <v>137</v>
      </c>
      <c r="I15" s="32">
        <f ca="1">IF(B15="","",IF(INDIRECT("減額一覧!BM"&amp;P15)=0.08,0.08,0.1))</f>
        <v>0.1</v>
      </c>
      <c r="J15" s="52"/>
      <c r="K15" s="95" t="str">
        <f t="shared" ca="1" si="6"/>
        <v/>
      </c>
      <c r="L15" s="58" t="str">
        <f t="shared" ca="1" si="2"/>
        <v/>
      </c>
      <c r="N15" s="113" t="str">
        <f t="shared" ca="1" si="8"/>
        <v>市内</v>
      </c>
      <c r="O15" s="114">
        <f t="shared" ref="O15" ca="1" si="11">IF(B15="","",IF(INDIRECT("減額一覧!BM"&amp;P15)=0.08,0.08,0.1))</f>
        <v>0.1</v>
      </c>
      <c r="P15" s="38">
        <v>5</v>
      </c>
      <c r="Q15" s="38" t="str">
        <f t="shared" ca="1" si="10"/>
        <v/>
      </c>
      <c r="R15" s="38">
        <f t="shared" ca="1" si="10"/>
        <v>1</v>
      </c>
      <c r="S15" s="66" t="str">
        <f t="shared" ca="1" si="3"/>
        <v>293</v>
      </c>
      <c r="T15" s="105" t="str">
        <f t="shared" ca="1" si="4"/>
        <v/>
      </c>
    </row>
    <row r="16" spans="1:20" ht="19.5" hidden="1" thickTop="1">
      <c r="A16">
        <f ca="1">IF(B16="","",INDIRECT("減額一覧!B"&amp;$P16))</f>
        <v>198</v>
      </c>
      <c r="B16" s="61">
        <f ca="1">IF(INDIRECT("減額一覧!BC"&amp;P16)=1,INDIRECT("減額一覧!AG"&amp;P16),"")</f>
        <v>206</v>
      </c>
      <c r="C16" s="36">
        <f ca="1">IF(B16="","",INDIRECT("減額一覧!C"&amp;$P16))</f>
        <v>293084000</v>
      </c>
      <c r="D16" s="80" t="str">
        <f ca="1">IF($B16="","",INDIRECT("減額一覧!G"&amp;$P16))</f>
        <v>徳岡　美好</v>
      </c>
      <c r="E16" s="19">
        <f ca="1">IF(B16="","",INDIRECT("減額一覧!H"&amp;P16))</f>
        <v>13</v>
      </c>
      <c r="F16" s="19">
        <f ca="1">IF($B16="","",INDIRECT("減額一覧!AN"&amp;P16))</f>
        <v>13</v>
      </c>
      <c r="G16" s="20">
        <f ca="1">IF($B16="","",INDIRECT("減額一覧!AO"&amp;P16))</f>
        <v>1925</v>
      </c>
      <c r="H16" s="20">
        <f ca="1">IF($B16="","",INDIRECT("減額一覧!AP"&amp;P16))</f>
        <v>1773</v>
      </c>
      <c r="I16" s="32">
        <f ca="1">IF(B16="","",IF(INDIRECT("減額一覧!BN"&amp;P16)=0.08,0.08,0.1))</f>
        <v>0.1</v>
      </c>
      <c r="J16" s="52"/>
      <c r="K16" s="95" t="str">
        <f t="shared" ca="1" si="6"/>
        <v/>
      </c>
      <c r="L16" s="58" t="str">
        <f t="shared" ca="1" si="2"/>
        <v/>
      </c>
      <c r="N16" s="113" t="str">
        <f t="shared" ca="1" si="8"/>
        <v>市内</v>
      </c>
      <c r="O16" s="114">
        <f t="shared" ref="O16" ca="1" si="12">IF(B16="","",IF(INDIRECT("減額一覧!BN"&amp;P16)=0.08,0.08,0.1))</f>
        <v>0.1</v>
      </c>
      <c r="P16" s="38">
        <v>5</v>
      </c>
      <c r="Q16" s="38">
        <f t="shared" ca="1" si="10"/>
        <v>1</v>
      </c>
      <c r="R16" s="38">
        <f t="shared" ca="1" si="10"/>
        <v>1</v>
      </c>
      <c r="S16" s="66" t="str">
        <f t="shared" ca="1" si="3"/>
        <v>293</v>
      </c>
      <c r="T16" s="105" t="str">
        <f t="shared" ca="1" si="4"/>
        <v/>
      </c>
    </row>
    <row r="17" spans="1:20" ht="19.5" hidden="1" thickTop="1">
      <c r="A17">
        <f ca="1">IF(B17="","",INDIRECT("減額一覧!B"&amp;$P17))</f>
        <v>198</v>
      </c>
      <c r="B17" s="61">
        <f ca="1">IF(INDIRECT("減額一覧!BD"&amp;P17)=1,INDIRECT("減額一覧!AQ"&amp;P17),"")</f>
        <v>207</v>
      </c>
      <c r="C17" s="45">
        <f ca="1">IF(B17="","",INDIRECT("減額一覧!C"&amp;$P17))</f>
        <v>293084000</v>
      </c>
      <c r="D17" s="79" t="str">
        <f ca="1">IF($B17="","",INDIRECT("減額一覧!G"&amp;$P17))</f>
        <v>徳岡　美好</v>
      </c>
      <c r="E17" s="19">
        <f ca="1">IF(B17="","",INDIRECT("減額一覧!H"&amp;P17))</f>
        <v>13</v>
      </c>
      <c r="F17" s="19">
        <f ca="1">IF($B17="","",INDIRECT("減額一覧!AX"&amp;P17))</f>
        <v>14</v>
      </c>
      <c r="G17" s="20">
        <f ca="1">IF($B17="","",INDIRECT("減額一覧!AY"&amp;P17))</f>
        <v>2365</v>
      </c>
      <c r="H17" s="20">
        <f ca="1">IF($B17="","",INDIRECT("減額一覧!AZ"&amp;P17))</f>
        <v>1909</v>
      </c>
      <c r="I17" s="32">
        <f ca="1">IF(B17="","",IF(INDIRECT("減額一覧!BO"&amp;P17)=0.08,0.08,0.1))</f>
        <v>0.1</v>
      </c>
      <c r="J17" s="52"/>
      <c r="K17" s="95" t="str">
        <f ca="1">IF(A17="","",IF(A17&gt;3000,"月ヶ瀬",IF(A17&gt;=2000,"都祁","")))</f>
        <v/>
      </c>
      <c r="L17" s="58" t="str">
        <f t="shared" ca="1" si="2"/>
        <v/>
      </c>
      <c r="N17" s="113" t="str">
        <f t="shared" ca="1" si="8"/>
        <v>市内</v>
      </c>
      <c r="O17" s="114">
        <f t="shared" ref="O17" ca="1" si="13">IF(B17="","",IF(INDIRECT("減額一覧!BO"&amp;P17)=0.08,0.08,0.1))</f>
        <v>0.1</v>
      </c>
      <c r="P17" s="38">
        <v>5</v>
      </c>
      <c r="Q17" s="38">
        <f t="shared" ca="1" si="10"/>
        <v>1</v>
      </c>
      <c r="R17" s="38">
        <f t="shared" ca="1" si="10"/>
        <v>1</v>
      </c>
      <c r="S17" s="66" t="str">
        <f t="shared" ca="1" si="3"/>
        <v>293</v>
      </c>
      <c r="T17" s="105" t="str">
        <f t="shared" ca="1" si="4"/>
        <v/>
      </c>
    </row>
    <row r="18" spans="1:20" ht="20.25" hidden="1" thickTop="1" thickBot="1">
      <c r="B18" s="64"/>
      <c r="C18" s="41" t="str">
        <f>IF(B18="","",減額一覧!C16)</f>
        <v/>
      </c>
      <c r="D18" s="43"/>
      <c r="E18" s="21"/>
      <c r="F18" s="22" t="s">
        <v>69</v>
      </c>
      <c r="G18" s="23">
        <f>SUBTOTAL(9,G14:G17)</f>
        <v>0</v>
      </c>
      <c r="H18" s="23">
        <f t="shared" ref="H18" si="14">SUBTOTAL(9,H14:H17)</f>
        <v>0</v>
      </c>
      <c r="I18" s="30"/>
      <c r="J18" s="53"/>
      <c r="K18" s="96" t="str">
        <f t="shared" ref="K18:K81" si="15">IF(A18="","",IF(A18&gt;3000,"月ヶ瀬",IF(A18&gt;=2000,"都祁","")))</f>
        <v/>
      </c>
      <c r="L18" s="59" t="str">
        <f t="shared" si="2"/>
        <v/>
      </c>
      <c r="N18" s="108" t="str">
        <f t="shared" ref="N18" si="16">IF(AND(G18=0,H18=0),"","小計")</f>
        <v/>
      </c>
      <c r="O18" s="108" t="str">
        <f t="shared" ref="O18" si="17">IF(AND(G18=0,H18=0),"","小計")</f>
        <v/>
      </c>
      <c r="P18" s="38"/>
      <c r="Q18" s="38"/>
      <c r="R18" s="38"/>
      <c r="S18" s="66" t="str">
        <f t="shared" si="3"/>
        <v/>
      </c>
      <c r="T18" s="105" t="str">
        <f t="shared" si="4"/>
        <v/>
      </c>
    </row>
    <row r="19" spans="1:20" ht="19.5" hidden="1" thickTop="1">
      <c r="A19">
        <f ca="1">IF(B19="","",INDIRECT("減額一覧!B"&amp;$P19))</f>
        <v>199</v>
      </c>
      <c r="B19" s="61">
        <f ca="1">IF(INDIRECT("減額一覧!BA"&amp;P19)=1,INDIRECT("減額一覧!M"&amp;P19),"")</f>
        <v>203</v>
      </c>
      <c r="C19" s="36">
        <f ca="1">IF(B19="","",INDIRECT("減額一覧!C"&amp;$P19))</f>
        <v>546107000</v>
      </c>
      <c r="D19" s="78" t="str">
        <f ca="1">IF($B19="","",INDIRECT("減額一覧!G"&amp;$P19))</f>
        <v>猪上　茂</v>
      </c>
      <c r="E19" s="19">
        <f ca="1">IF(B19="","",INDIRECT("減額一覧!H"&amp;P19))</f>
        <v>13</v>
      </c>
      <c r="F19" s="19">
        <f ca="1">IF($B19="","",INDIRECT("減額一覧!T"&amp;P19))</f>
        <v>7</v>
      </c>
      <c r="G19" s="20">
        <f ca="1">IF($B19="","",INDIRECT("減額一覧!U"&amp;P19))</f>
        <v>1540</v>
      </c>
      <c r="H19" s="20">
        <f ca="1">IF($B19="","",INDIRECT("減額一覧!V"&amp;P19))</f>
        <v>826</v>
      </c>
      <c r="I19" s="32">
        <f ca="1">IF(B19="","",IF(INDIRECT("減額一覧!BL"&amp;P19)=0.08,0.08,0.1))</f>
        <v>0.1</v>
      </c>
      <c r="J19" s="51" t="s">
        <v>439</v>
      </c>
      <c r="K19" s="94" t="str">
        <f t="shared" ca="1" si="15"/>
        <v/>
      </c>
      <c r="L19" s="56" t="str">
        <f t="shared" ca="1" si="2"/>
        <v/>
      </c>
      <c r="N19" s="113" t="str">
        <f t="shared" ref="N19:N22" ca="1" si="18">IF(A19="","",IF(A19&gt;3000,"月ヶ瀬",IF(A19&gt;=2000,"都祁","市内")))</f>
        <v>市内</v>
      </c>
      <c r="O19" s="114">
        <f t="shared" ref="O19" ca="1" si="19">IF(B19="","",IF(INDIRECT("減額一覧!BL"&amp;P19)=0.08,0.08,0.1))</f>
        <v>0.1</v>
      </c>
      <c r="P19" s="38">
        <v>6</v>
      </c>
      <c r="Q19" s="38">
        <f t="shared" ref="Q19:R22" ca="1" si="20">IF(G19="","",IF(G19&gt;0,1,""))</f>
        <v>1</v>
      </c>
      <c r="R19" s="38">
        <f t="shared" ca="1" si="20"/>
        <v>1</v>
      </c>
      <c r="S19" s="66" t="str">
        <f t="shared" ca="1" si="3"/>
        <v>546</v>
      </c>
      <c r="T19" s="105" t="str">
        <f t="shared" ca="1" si="4"/>
        <v/>
      </c>
    </row>
    <row r="20" spans="1:20" ht="19.5" hidden="1" thickTop="1">
      <c r="A20">
        <f ca="1">IF(B20="","",INDIRECT("減額一覧!B"&amp;$P20))</f>
        <v>199</v>
      </c>
      <c r="B20" s="61">
        <f ca="1">IF(INDIRECT("減額一覧!BB"&amp;P20)=1,INDIRECT("減額一覧!W"&amp;P20),"")</f>
        <v>204</v>
      </c>
      <c r="C20" s="44">
        <f ca="1">IF(B20="","",INDIRECT("減額一覧!C"&amp;$P20))</f>
        <v>546107000</v>
      </c>
      <c r="D20" s="79" t="str">
        <f ca="1">IF($B20="","",INDIRECT("減額一覧!G"&amp;$P20))</f>
        <v>猪上　茂</v>
      </c>
      <c r="E20" s="19">
        <f ca="1">IF(B20="","",INDIRECT("減額一覧!H"&amp;P20))</f>
        <v>13</v>
      </c>
      <c r="F20" s="19">
        <f ca="1">IF($B20="","",INDIRECT("減額一覧!AD"&amp;P20))</f>
        <v>7</v>
      </c>
      <c r="G20" s="20">
        <f ca="1">IF($B20="","",INDIRECT("減額一覧!AE"&amp;P20))</f>
        <v>1540</v>
      </c>
      <c r="H20" s="20">
        <f ca="1">IF($B20="","",INDIRECT("減額一覧!AF"&amp;P20))</f>
        <v>826</v>
      </c>
      <c r="I20" s="32">
        <f ca="1">IF(B20="","",IF(INDIRECT("減額一覧!BM"&amp;P20)=0.08,0.08,0.1))</f>
        <v>0.1</v>
      </c>
      <c r="J20" s="52"/>
      <c r="K20" s="95" t="str">
        <f t="shared" ca="1" si="15"/>
        <v/>
      </c>
      <c r="L20" s="58" t="str">
        <f t="shared" ca="1" si="2"/>
        <v/>
      </c>
      <c r="N20" s="113" t="str">
        <f t="shared" ca="1" si="18"/>
        <v>市内</v>
      </c>
      <c r="O20" s="114">
        <f t="shared" ref="O20" ca="1" si="21">IF(B20="","",IF(INDIRECT("減額一覧!BM"&amp;P20)=0.08,0.08,0.1))</f>
        <v>0.1</v>
      </c>
      <c r="P20" s="38">
        <v>6</v>
      </c>
      <c r="Q20" s="38">
        <f t="shared" ca="1" si="20"/>
        <v>1</v>
      </c>
      <c r="R20" s="38">
        <f t="shared" ca="1" si="20"/>
        <v>1</v>
      </c>
      <c r="S20" s="66" t="str">
        <f t="shared" ca="1" si="3"/>
        <v>546</v>
      </c>
      <c r="T20" s="105" t="str">
        <f t="shared" ca="1" si="4"/>
        <v/>
      </c>
    </row>
    <row r="21" spans="1:20" ht="19.5" hidden="1" thickTop="1">
      <c r="A21">
        <f ca="1">IF(B21="","",INDIRECT("減額一覧!B"&amp;$P21))</f>
        <v>199</v>
      </c>
      <c r="B21" s="61">
        <f ca="1">IF(INDIRECT("減額一覧!BC"&amp;P21)=1,INDIRECT("減額一覧!AG"&amp;P21),"")</f>
        <v>205</v>
      </c>
      <c r="C21" s="36">
        <f ca="1">IF(B21="","",INDIRECT("減額一覧!C"&amp;$P21))</f>
        <v>546107000</v>
      </c>
      <c r="D21" s="80" t="str">
        <f ca="1">IF($B21="","",INDIRECT("減額一覧!G"&amp;$P21))</f>
        <v>猪上　茂</v>
      </c>
      <c r="E21" s="19">
        <f ca="1">IF(B21="","",INDIRECT("減額一覧!H"&amp;P21))</f>
        <v>13</v>
      </c>
      <c r="F21" s="19">
        <f ca="1">IF($B21="","",INDIRECT("減額一覧!AN"&amp;P21))</f>
        <v>7</v>
      </c>
      <c r="G21" s="20">
        <f ca="1">IF($B21="","",INDIRECT("減額一覧!AO"&amp;P21))</f>
        <v>1540</v>
      </c>
      <c r="H21" s="20">
        <f ca="1">IF($B21="","",INDIRECT("減額一覧!AP"&amp;P21))</f>
        <v>955</v>
      </c>
      <c r="I21" s="32">
        <f ca="1">IF(B21="","",IF(INDIRECT("減額一覧!BN"&amp;P21)=0.08,0.08,0.1))</f>
        <v>0.1</v>
      </c>
      <c r="J21" s="52"/>
      <c r="K21" s="95" t="str">
        <f t="shared" ca="1" si="15"/>
        <v/>
      </c>
      <c r="L21" s="58" t="str">
        <f t="shared" ca="1" si="2"/>
        <v/>
      </c>
      <c r="N21" s="113" t="str">
        <f t="shared" ca="1" si="18"/>
        <v>市内</v>
      </c>
      <c r="O21" s="114">
        <f t="shared" ref="O21" ca="1" si="22">IF(B21="","",IF(INDIRECT("減額一覧!BN"&amp;P21)=0.08,0.08,0.1))</f>
        <v>0.1</v>
      </c>
      <c r="P21" s="38">
        <v>6</v>
      </c>
      <c r="Q21" s="38">
        <f t="shared" ca="1" si="20"/>
        <v>1</v>
      </c>
      <c r="R21" s="38">
        <f t="shared" ca="1" si="20"/>
        <v>1</v>
      </c>
      <c r="S21" s="66" t="str">
        <f t="shared" ca="1" si="3"/>
        <v>546</v>
      </c>
      <c r="T21" s="105" t="str">
        <f t="shared" ca="1" si="4"/>
        <v/>
      </c>
    </row>
    <row r="22" spans="1:20" ht="19.5" hidden="1" thickTop="1">
      <c r="A22">
        <f ca="1">IF(B22="","",INDIRECT("減額一覧!B"&amp;$P22))</f>
        <v>199</v>
      </c>
      <c r="B22" s="61">
        <f ca="1">IF(INDIRECT("減額一覧!BD"&amp;P22)=1,INDIRECT("減額一覧!AQ"&amp;P22),"")</f>
        <v>206</v>
      </c>
      <c r="C22" s="45">
        <f ca="1">IF(B22="","",INDIRECT("減額一覧!C"&amp;$P22))</f>
        <v>546107000</v>
      </c>
      <c r="D22" s="79" t="str">
        <f ca="1">IF($B22="","",INDIRECT("減額一覧!G"&amp;$P22))</f>
        <v>猪上　茂</v>
      </c>
      <c r="E22" s="19">
        <f ca="1">IF(B22="","",INDIRECT("減額一覧!H"&amp;P22))</f>
        <v>13</v>
      </c>
      <c r="F22" s="19">
        <f ca="1">IF($B22="","",INDIRECT("減額一覧!AX"&amp;P22))</f>
        <v>8</v>
      </c>
      <c r="G22" s="20">
        <f ca="1">IF($B22="","",INDIRECT("減額一覧!AY"&amp;P22))</f>
        <v>1760</v>
      </c>
      <c r="H22" s="20">
        <f ca="1">IF($B22="","",INDIRECT("減額一覧!AZ"&amp;P22))</f>
        <v>1092</v>
      </c>
      <c r="I22" s="32">
        <f ca="1">IF(B22="","",IF(INDIRECT("減額一覧!BO"&amp;P22)=0.08,0.08,0.1))</f>
        <v>0.1</v>
      </c>
      <c r="J22" s="52"/>
      <c r="K22" s="95" t="str">
        <f t="shared" ca="1" si="15"/>
        <v/>
      </c>
      <c r="L22" s="58" t="str">
        <f t="shared" ca="1" si="2"/>
        <v/>
      </c>
      <c r="N22" s="113" t="str">
        <f t="shared" ca="1" si="18"/>
        <v>市内</v>
      </c>
      <c r="O22" s="114">
        <f t="shared" ref="O22" ca="1" si="23">IF(B22="","",IF(INDIRECT("減額一覧!BO"&amp;P22)=0.08,0.08,0.1))</f>
        <v>0.1</v>
      </c>
      <c r="P22" s="38">
        <v>6</v>
      </c>
      <c r="Q22" s="38">
        <f t="shared" ca="1" si="20"/>
        <v>1</v>
      </c>
      <c r="R22" s="38">
        <f t="shared" ca="1" si="20"/>
        <v>1</v>
      </c>
      <c r="S22" s="66" t="str">
        <f t="shared" ca="1" si="3"/>
        <v>546</v>
      </c>
      <c r="T22" s="105" t="str">
        <f t="shared" ca="1" si="4"/>
        <v/>
      </c>
    </row>
    <row r="23" spans="1:20" ht="20.25" hidden="1" thickTop="1" thickBot="1">
      <c r="B23" s="64"/>
      <c r="C23" s="41" t="str">
        <f>IF(B23="","",減額一覧!C21)</f>
        <v/>
      </c>
      <c r="D23" s="43"/>
      <c r="E23" s="21"/>
      <c r="F23" s="22" t="s">
        <v>69</v>
      </c>
      <c r="G23" s="23">
        <f t="shared" ref="G23:H23" si="24">SUBTOTAL(9,G19:G22)</f>
        <v>0</v>
      </c>
      <c r="H23" s="23">
        <f t="shared" si="24"/>
        <v>0</v>
      </c>
      <c r="I23" s="30"/>
      <c r="J23" s="53"/>
      <c r="K23" s="96" t="str">
        <f t="shared" si="15"/>
        <v/>
      </c>
      <c r="L23" s="59" t="str">
        <f t="shared" si="2"/>
        <v/>
      </c>
      <c r="N23" s="108" t="str">
        <f t="shared" ref="N23" si="25">IF(AND(G23=0,H23=0),"","小計")</f>
        <v/>
      </c>
      <c r="O23" s="108" t="str">
        <f t="shared" ref="O23" si="26">IF(AND(G23=0,H23=0),"","小計")</f>
        <v/>
      </c>
      <c r="P23" s="38"/>
      <c r="Q23" s="38"/>
      <c r="R23" s="38"/>
      <c r="S23" s="66" t="str">
        <f t="shared" si="3"/>
        <v/>
      </c>
      <c r="T23" s="105" t="str">
        <f t="shared" si="4"/>
        <v/>
      </c>
    </row>
    <row r="24" spans="1:20" ht="19.5" hidden="1" thickTop="1">
      <c r="A24">
        <f ca="1">IF(B24="","",INDIRECT("減額一覧!B"&amp;$P24))</f>
        <v>207</v>
      </c>
      <c r="B24" s="61">
        <f ca="1">IF(INDIRECT("減額一覧!BA"&amp;P24)=1,INDIRECT("減額一覧!M"&amp;P24),"")</f>
        <v>204</v>
      </c>
      <c r="C24" s="36">
        <f ca="1">IF(B24="","",INDIRECT("減額一覧!C"&amp;$P24))</f>
        <v>696002000</v>
      </c>
      <c r="D24" s="78" t="str">
        <f ca="1">IF($B24="","",INDIRECT("減額一覧!G"&amp;$P24))</f>
        <v>大森　俊一</v>
      </c>
      <c r="E24" s="19">
        <f ca="1">IF(B24="","",INDIRECT("減額一覧!H"&amp;P24))</f>
        <v>20</v>
      </c>
      <c r="F24" s="19">
        <f ca="1">IF($B24="","",INDIRECT("減額一覧!T"&amp;P24))</f>
        <v>5</v>
      </c>
      <c r="G24" s="20">
        <f ca="1">IF($B24="","",INDIRECT("減額一覧!U"&amp;P24))</f>
        <v>853</v>
      </c>
      <c r="H24" s="20">
        <f ca="1">IF($B24="","",INDIRECT("減額一覧!V"&amp;P24))</f>
        <v>590</v>
      </c>
      <c r="I24" s="32">
        <f ca="1">IF(B24="","",IF(INDIRECT("減額一覧!BL"&amp;P24)=0.08,0.08,0.1))</f>
        <v>0.1</v>
      </c>
      <c r="J24" s="51" t="s">
        <v>440</v>
      </c>
      <c r="K24" s="94" t="str">
        <f t="shared" ca="1" si="15"/>
        <v/>
      </c>
      <c r="L24" s="56" t="str">
        <f t="shared" ca="1" si="2"/>
        <v/>
      </c>
      <c r="N24" s="113" t="str">
        <f t="shared" ref="N24:N27" ca="1" si="27">IF(A24="","",IF(A24&gt;3000,"月ヶ瀬",IF(A24&gt;=2000,"都祁","市内")))</f>
        <v>市内</v>
      </c>
      <c r="O24" s="114">
        <f t="shared" ref="O24" ca="1" si="28">IF(B24="","",IF(INDIRECT("減額一覧!BL"&amp;P24)=0.08,0.08,0.1))</f>
        <v>0.1</v>
      </c>
      <c r="P24" s="38">
        <v>7</v>
      </c>
      <c r="Q24" s="38">
        <f t="shared" ref="Q24:R27" ca="1" si="29">IF(G24="","",IF(G24&gt;0,1,""))</f>
        <v>1</v>
      </c>
      <c r="R24" s="38">
        <f t="shared" ca="1" si="29"/>
        <v>1</v>
      </c>
      <c r="S24" s="66" t="str">
        <f t="shared" ca="1" si="3"/>
        <v>696</v>
      </c>
      <c r="T24" s="105" t="str">
        <f t="shared" ca="1" si="4"/>
        <v/>
      </c>
    </row>
    <row r="25" spans="1:20" ht="19.5" hidden="1" thickTop="1">
      <c r="A25">
        <f ca="1">IF(B25="","",INDIRECT("減額一覧!B"&amp;$P25))</f>
        <v>207</v>
      </c>
      <c r="B25" s="61">
        <f ca="1">IF(INDIRECT("減額一覧!BB"&amp;P25)=1,INDIRECT("減額一覧!W"&amp;P25),"")</f>
        <v>205</v>
      </c>
      <c r="C25" s="44">
        <f ca="1">IF(B25="","",INDIRECT("減額一覧!C"&amp;$P25))</f>
        <v>696002000</v>
      </c>
      <c r="D25" s="79" t="str">
        <f ca="1">IF($B25="","",INDIRECT("減額一覧!G"&amp;$P25))</f>
        <v>大森　俊一</v>
      </c>
      <c r="E25" s="19">
        <f ca="1">IF(B25="","",INDIRECT("減額一覧!H"&amp;P25))</f>
        <v>20</v>
      </c>
      <c r="F25" s="19">
        <f ca="1">IF($B25="","",INDIRECT("減額一覧!AD"&amp;P25))</f>
        <v>5</v>
      </c>
      <c r="G25" s="20">
        <f ca="1">IF($B25="","",INDIRECT("減額一覧!AE"&amp;P25))</f>
        <v>853</v>
      </c>
      <c r="H25" s="20">
        <f ca="1">IF($B25="","",INDIRECT("減額一覧!AF"&amp;P25))</f>
        <v>682</v>
      </c>
      <c r="I25" s="32">
        <f ca="1">IF(B25="","",IF(INDIRECT("減額一覧!BM"&amp;P25)=0.08,0.08,0.1))</f>
        <v>0.1</v>
      </c>
      <c r="J25" s="52"/>
      <c r="K25" s="95" t="str">
        <f t="shared" ca="1" si="15"/>
        <v/>
      </c>
      <c r="L25" s="58" t="str">
        <f t="shared" ca="1" si="2"/>
        <v/>
      </c>
      <c r="N25" s="113" t="str">
        <f t="shared" ca="1" si="27"/>
        <v>市内</v>
      </c>
      <c r="O25" s="114">
        <f t="shared" ref="O25" ca="1" si="30">IF(B25="","",IF(INDIRECT("減額一覧!BM"&amp;P25)=0.08,0.08,0.1))</f>
        <v>0.1</v>
      </c>
      <c r="P25" s="38">
        <v>7</v>
      </c>
      <c r="Q25" s="38">
        <f t="shared" ca="1" si="29"/>
        <v>1</v>
      </c>
      <c r="R25" s="38">
        <f t="shared" ca="1" si="29"/>
        <v>1</v>
      </c>
      <c r="S25" s="66" t="str">
        <f t="shared" ca="1" si="3"/>
        <v>696</v>
      </c>
      <c r="T25" s="105" t="str">
        <f t="shared" ca="1" si="4"/>
        <v/>
      </c>
    </row>
    <row r="26" spans="1:20" ht="19.5" hidden="1" thickTop="1">
      <c r="A26">
        <f ca="1">IF(B26="","",INDIRECT("減額一覧!B"&amp;$P26))</f>
        <v>207</v>
      </c>
      <c r="B26" s="61">
        <f ca="1">IF(INDIRECT("減額一覧!BC"&amp;P26)=1,INDIRECT("減額一覧!AG"&amp;P26),"")</f>
        <v>206</v>
      </c>
      <c r="C26" s="36">
        <f ca="1">IF(B26="","",INDIRECT("減額一覧!C"&amp;$P26))</f>
        <v>696002000</v>
      </c>
      <c r="D26" s="80" t="str">
        <f ca="1">IF($B26="","",INDIRECT("減額一覧!G"&amp;$P26))</f>
        <v>大森　俊一</v>
      </c>
      <c r="E26" s="19">
        <f ca="1">IF(B26="","",INDIRECT("減額一覧!H"&amp;P26))</f>
        <v>20</v>
      </c>
      <c r="F26" s="19">
        <f ca="1">IF($B26="","",INDIRECT("減額一覧!AN"&amp;P26))</f>
        <v>5</v>
      </c>
      <c r="G26" s="20">
        <f ca="1">IF($B26="","",INDIRECT("減額一覧!AO"&amp;P26))</f>
        <v>852</v>
      </c>
      <c r="H26" s="20">
        <f ca="1">IF($B26="","",INDIRECT("減額一覧!AP"&amp;P26))</f>
        <v>682</v>
      </c>
      <c r="I26" s="32">
        <f ca="1">IF(B26="","",IF(INDIRECT("減額一覧!BN"&amp;P26)=0.08,0.08,0.1))</f>
        <v>0.1</v>
      </c>
      <c r="J26" s="52"/>
      <c r="K26" s="95" t="str">
        <f t="shared" ca="1" si="15"/>
        <v/>
      </c>
      <c r="L26" s="58" t="str">
        <f t="shared" ca="1" si="2"/>
        <v/>
      </c>
      <c r="N26" s="113" t="str">
        <f t="shared" ca="1" si="27"/>
        <v>市内</v>
      </c>
      <c r="O26" s="114">
        <f t="shared" ref="O26" ca="1" si="31">IF(B26="","",IF(INDIRECT("減額一覧!BN"&amp;P26)=0.08,0.08,0.1))</f>
        <v>0.1</v>
      </c>
      <c r="P26" s="38">
        <v>7</v>
      </c>
      <c r="Q26" s="38">
        <f t="shared" ca="1" si="29"/>
        <v>1</v>
      </c>
      <c r="R26" s="38">
        <f t="shared" ca="1" si="29"/>
        <v>1</v>
      </c>
      <c r="S26" s="66" t="str">
        <f t="shared" ca="1" si="3"/>
        <v>696</v>
      </c>
      <c r="T26" s="105" t="str">
        <f t="shared" ca="1" si="4"/>
        <v/>
      </c>
    </row>
    <row r="27" spans="1:20" ht="19.5" hidden="1" thickTop="1">
      <c r="A27">
        <f ca="1">IF(B27="","",INDIRECT("減額一覧!B"&amp;$P27))</f>
        <v>207</v>
      </c>
      <c r="B27" s="61">
        <f ca="1">IF(INDIRECT("減額一覧!BD"&amp;P27)=1,INDIRECT("減額一覧!AQ"&amp;P27),"")</f>
        <v>207</v>
      </c>
      <c r="C27" s="45">
        <f ca="1">IF(B27="","",INDIRECT("減額一覧!C"&amp;$P27))</f>
        <v>696002000</v>
      </c>
      <c r="D27" s="79" t="str">
        <f ca="1">IF($B27="","",INDIRECT("減額一覧!G"&amp;$P27))</f>
        <v>大森　俊一</v>
      </c>
      <c r="E27" s="19">
        <f ca="1">IF(B27="","",INDIRECT("減額一覧!H"&amp;P27))</f>
        <v>20</v>
      </c>
      <c r="F27" s="19">
        <f ca="1">IF($B27="","",INDIRECT("減額一覧!AX"&amp;P27))</f>
        <v>5</v>
      </c>
      <c r="G27" s="20">
        <f ca="1">IF($B27="","",INDIRECT("減額一覧!AY"&amp;P27))</f>
        <v>852</v>
      </c>
      <c r="H27" s="20">
        <f ca="1">IF($B27="","",INDIRECT("減額一覧!AZ"&amp;P27))</f>
        <v>682</v>
      </c>
      <c r="I27" s="32">
        <f ca="1">IF(B27="","",IF(INDIRECT("減額一覧!BO"&amp;P27)=0.08,0.08,0.1))</f>
        <v>0.1</v>
      </c>
      <c r="J27" s="52"/>
      <c r="K27" s="95" t="str">
        <f t="shared" ca="1" si="15"/>
        <v/>
      </c>
      <c r="L27" s="58" t="str">
        <f t="shared" ca="1" si="2"/>
        <v/>
      </c>
      <c r="N27" s="113" t="str">
        <f t="shared" ca="1" si="27"/>
        <v>市内</v>
      </c>
      <c r="O27" s="114">
        <f t="shared" ref="O27" ca="1" si="32">IF(B27="","",IF(INDIRECT("減額一覧!BO"&amp;P27)=0.08,0.08,0.1))</f>
        <v>0.1</v>
      </c>
      <c r="P27" s="38">
        <v>7</v>
      </c>
      <c r="Q27" s="38">
        <f t="shared" ca="1" si="29"/>
        <v>1</v>
      </c>
      <c r="R27" s="38">
        <f t="shared" ca="1" si="29"/>
        <v>1</v>
      </c>
      <c r="S27" s="66" t="str">
        <f t="shared" ca="1" si="3"/>
        <v>696</v>
      </c>
      <c r="T27" s="105" t="str">
        <f t="shared" ca="1" si="4"/>
        <v/>
      </c>
    </row>
    <row r="28" spans="1:20" ht="20.25" hidden="1" thickTop="1" thickBot="1">
      <c r="B28" s="64"/>
      <c r="C28" s="41" t="str">
        <f>IF(B28="","",減額一覧!C26)</f>
        <v/>
      </c>
      <c r="D28" s="43"/>
      <c r="E28" s="21"/>
      <c r="F28" s="22" t="s">
        <v>69</v>
      </c>
      <c r="G28" s="23">
        <f t="shared" ref="G28:H28" si="33">SUBTOTAL(9,G24:G27)</f>
        <v>0</v>
      </c>
      <c r="H28" s="23">
        <f t="shared" si="33"/>
        <v>0</v>
      </c>
      <c r="I28" s="30"/>
      <c r="J28" s="53"/>
      <c r="K28" s="96" t="str">
        <f t="shared" si="15"/>
        <v/>
      </c>
      <c r="L28" s="59" t="str">
        <f t="shared" si="2"/>
        <v/>
      </c>
      <c r="N28" s="108" t="str">
        <f t="shared" ref="N28" si="34">IF(AND(G28=0,H28=0),"","小計")</f>
        <v/>
      </c>
      <c r="O28" s="108" t="str">
        <f t="shared" ref="O28" si="35">IF(AND(G28=0,H28=0),"","小計")</f>
        <v/>
      </c>
      <c r="P28" s="38"/>
      <c r="Q28" s="38"/>
      <c r="R28" s="38"/>
      <c r="S28" s="66" t="str">
        <f t="shared" si="3"/>
        <v/>
      </c>
      <c r="T28" s="105" t="str">
        <f t="shared" si="4"/>
        <v/>
      </c>
    </row>
    <row r="29" spans="1:20" ht="19.5" hidden="1" thickTop="1">
      <c r="A29">
        <f ca="1">IF(B29="","",INDIRECT("減額一覧!B"&amp;$P29))</f>
        <v>216</v>
      </c>
      <c r="B29" s="61">
        <f ca="1">IF(INDIRECT("減額一覧!BA"&amp;P29)=1,INDIRECT("減額一覧!M"&amp;P29),"")</f>
        <v>206</v>
      </c>
      <c r="C29" s="36">
        <f ca="1">IF(B29="","",INDIRECT("減額一覧!C"&amp;$P29))</f>
        <v>651016000</v>
      </c>
      <c r="D29" s="78" t="str">
        <f ca="1">IF($B29="","",INDIRECT("減額一覧!G"&amp;$P29))</f>
        <v>北村　卓美</v>
      </c>
      <c r="E29" s="19">
        <f ca="1">IF(B29="","",INDIRECT("減額一覧!H"&amp;P29))</f>
        <v>20</v>
      </c>
      <c r="F29" s="19">
        <f ca="1">IF($B29="","",INDIRECT("減額一覧!T"&amp;P29))</f>
        <v>12</v>
      </c>
      <c r="G29" s="20">
        <f ca="1">IF($B29="","",INDIRECT("減額一覧!U"&amp;P29))</f>
        <v>2640</v>
      </c>
      <c r="H29" s="20">
        <f ca="1">IF($B29="","",INDIRECT("減額一覧!V"&amp;P29))</f>
        <v>1637</v>
      </c>
      <c r="I29" s="32">
        <f ca="1">IF(B29="","",IF(INDIRECT("減額一覧!BL"&amp;P29)=0.08,0.08,0.1))</f>
        <v>0.1</v>
      </c>
      <c r="J29" s="51" t="s">
        <v>441</v>
      </c>
      <c r="K29" s="94" t="str">
        <f t="shared" ca="1" si="15"/>
        <v/>
      </c>
      <c r="L29" s="56" t="str">
        <f t="shared" ca="1" si="2"/>
        <v/>
      </c>
      <c r="N29" s="113" t="str">
        <f t="shared" ref="N29:N32" ca="1" si="36">IF(A29="","",IF(A29&gt;3000,"月ヶ瀬",IF(A29&gt;=2000,"都祁","市内")))</f>
        <v>市内</v>
      </c>
      <c r="O29" s="114">
        <f t="shared" ref="O29" ca="1" si="37">IF(B29="","",IF(INDIRECT("減額一覧!BL"&amp;P29)=0.08,0.08,0.1))</f>
        <v>0.1</v>
      </c>
      <c r="P29" s="38">
        <v>8</v>
      </c>
      <c r="Q29" s="38">
        <f t="shared" ref="Q29:R32" ca="1" si="38">IF(G29="","",IF(G29&gt;0,1,""))</f>
        <v>1</v>
      </c>
      <c r="R29" s="38">
        <f t="shared" ca="1" si="38"/>
        <v>1</v>
      </c>
      <c r="S29" s="66" t="str">
        <f t="shared" ca="1" si="3"/>
        <v>651</v>
      </c>
      <c r="T29" s="105" t="str">
        <f t="shared" ca="1" si="4"/>
        <v/>
      </c>
    </row>
    <row r="30" spans="1:20" ht="19.5" hidden="1" thickTop="1">
      <c r="A30">
        <f ca="1">IF(B30="","",INDIRECT("減額一覧!B"&amp;$P30))</f>
        <v>216</v>
      </c>
      <c r="B30" s="61">
        <f ca="1">IF(INDIRECT("減額一覧!BB"&amp;P30)=1,INDIRECT("減額一覧!W"&amp;P30),"")</f>
        <v>207</v>
      </c>
      <c r="C30" s="44">
        <f ca="1">IF(B30="","",INDIRECT("減額一覧!C"&amp;$P30))</f>
        <v>651016000</v>
      </c>
      <c r="D30" s="79" t="str">
        <f ca="1">IF($B30="","",INDIRECT("減額一覧!G"&amp;$P30))</f>
        <v>北村　卓美</v>
      </c>
      <c r="E30" s="19">
        <f ca="1">IF(B30="","",INDIRECT("減額一覧!H"&amp;P30))</f>
        <v>20</v>
      </c>
      <c r="F30" s="19">
        <f ca="1">IF($B30="","",INDIRECT("減額一覧!AD"&amp;P30))</f>
        <v>11</v>
      </c>
      <c r="G30" s="20">
        <f ca="1">IF($B30="","",INDIRECT("減額一覧!AE"&amp;P30))</f>
        <v>2420</v>
      </c>
      <c r="H30" s="20">
        <f ca="1">IF($B30="","",INDIRECT("減額一覧!AF"&amp;P30))</f>
        <v>1500</v>
      </c>
      <c r="I30" s="32">
        <f ca="1">IF(B30="","",IF(INDIRECT("減額一覧!BM"&amp;P30)=0.08,0.08,0.1))</f>
        <v>0.1</v>
      </c>
      <c r="J30" s="52"/>
      <c r="K30" s="95" t="str">
        <f t="shared" ca="1" si="15"/>
        <v/>
      </c>
      <c r="L30" s="58" t="str">
        <f t="shared" ca="1" si="2"/>
        <v/>
      </c>
      <c r="N30" s="113" t="str">
        <f t="shared" ca="1" si="36"/>
        <v>市内</v>
      </c>
      <c r="O30" s="114">
        <f t="shared" ref="O30" ca="1" si="39">IF(B30="","",IF(INDIRECT("減額一覧!BM"&amp;P30)=0.08,0.08,0.1))</f>
        <v>0.1</v>
      </c>
      <c r="P30" s="38">
        <v>8</v>
      </c>
      <c r="Q30" s="38">
        <f t="shared" ca="1" si="38"/>
        <v>1</v>
      </c>
      <c r="R30" s="38">
        <f t="shared" ca="1" si="38"/>
        <v>1</v>
      </c>
      <c r="S30" s="66" t="str">
        <f t="shared" ca="1" si="3"/>
        <v>651</v>
      </c>
      <c r="T30" s="105" t="str">
        <f t="shared" ca="1" si="4"/>
        <v/>
      </c>
    </row>
    <row r="31" spans="1:20" ht="19.5" hidden="1" thickTop="1">
      <c r="A31">
        <f ca="1">IF(B31="","",INDIRECT("減額一覧!B"&amp;$P31))</f>
        <v>216</v>
      </c>
      <c r="B31" s="61">
        <f ca="1">IF(INDIRECT("減額一覧!BC"&amp;P31)=1,INDIRECT("減額一覧!AG"&amp;P31),"")</f>
        <v>208</v>
      </c>
      <c r="C31" s="36">
        <f ca="1">IF(B31="","",INDIRECT("減額一覧!C"&amp;$P31))</f>
        <v>651016000</v>
      </c>
      <c r="D31" s="80" t="str">
        <f ca="1">IF($B31="","",INDIRECT("減額一覧!G"&amp;$P31))</f>
        <v>北村　卓美</v>
      </c>
      <c r="E31" s="19">
        <f ca="1">IF(B31="","",INDIRECT("減額一覧!H"&amp;P31))</f>
        <v>20</v>
      </c>
      <c r="F31" s="19">
        <f ca="1">IF($B31="","",INDIRECT("減額一覧!AN"&amp;P31))</f>
        <v>9</v>
      </c>
      <c r="G31" s="20">
        <f ca="1">IF($B31="","",INDIRECT("減額一覧!AO"&amp;P31))</f>
        <v>1980</v>
      </c>
      <c r="H31" s="20">
        <f ca="1">IF($B31="","",INDIRECT("減額一覧!AP"&amp;P31))</f>
        <v>1228</v>
      </c>
      <c r="I31" s="32">
        <f ca="1">IF(B31="","",IF(INDIRECT("減額一覧!BN"&amp;P31)=0.08,0.08,0.1))</f>
        <v>0.1</v>
      </c>
      <c r="J31" s="52"/>
      <c r="K31" s="95" t="str">
        <f t="shared" ca="1" si="15"/>
        <v/>
      </c>
      <c r="L31" s="58" t="str">
        <f t="shared" ca="1" si="2"/>
        <v/>
      </c>
      <c r="N31" s="113" t="str">
        <f t="shared" ca="1" si="36"/>
        <v>市内</v>
      </c>
      <c r="O31" s="114">
        <f t="shared" ref="O31" ca="1" si="40">IF(B31="","",IF(INDIRECT("減額一覧!BN"&amp;P31)=0.08,0.08,0.1))</f>
        <v>0.1</v>
      </c>
      <c r="P31" s="38">
        <v>8</v>
      </c>
      <c r="Q31" s="38">
        <f t="shared" ca="1" si="38"/>
        <v>1</v>
      </c>
      <c r="R31" s="38">
        <f t="shared" ca="1" si="38"/>
        <v>1</v>
      </c>
      <c r="S31" s="66" t="str">
        <f t="shared" ca="1" si="3"/>
        <v>651</v>
      </c>
      <c r="T31" s="105" t="str">
        <f t="shared" ca="1" si="4"/>
        <v/>
      </c>
    </row>
    <row r="32" spans="1:20" ht="19.5" hidden="1" thickTop="1">
      <c r="A32" t="str">
        <f ca="1">IF(B32="","",INDIRECT("減額一覧!B"&amp;$P32))</f>
        <v/>
      </c>
      <c r="B32" s="61" t="str">
        <f ca="1">IF(INDIRECT("減額一覧!BD"&amp;P32)=1,INDIRECT("減額一覧!AQ"&amp;P32),"")</f>
        <v/>
      </c>
      <c r="C32" s="45" t="str">
        <f ca="1">IF(B32="","",INDIRECT("減額一覧!C"&amp;$P32))</f>
        <v/>
      </c>
      <c r="D32" s="79" t="str">
        <f ca="1">IF($B32="","",INDIRECT("減額一覧!G"&amp;$P32))</f>
        <v/>
      </c>
      <c r="E32" s="19" t="str">
        <f ca="1">IF(B32="","",INDIRECT("減額一覧!H"&amp;P32))</f>
        <v/>
      </c>
      <c r="F32" s="19" t="str">
        <f ca="1">IF($B32="","",INDIRECT("減額一覧!AX"&amp;P32))</f>
        <v/>
      </c>
      <c r="G32" s="20" t="str">
        <f ca="1">IF($B32="","",INDIRECT("減額一覧!AY"&amp;P32))</f>
        <v/>
      </c>
      <c r="H32" s="20" t="str">
        <f ca="1">IF($B32="","",INDIRECT("減額一覧!AZ"&amp;P32))</f>
        <v/>
      </c>
      <c r="I32" s="32" t="str">
        <f ca="1">IF(B32="","",IF(INDIRECT("減額一覧!BO"&amp;P32)=0.08,0.08,0.1))</f>
        <v/>
      </c>
      <c r="J32" s="52"/>
      <c r="K32" s="95" t="str">
        <f t="shared" ca="1" si="15"/>
        <v/>
      </c>
      <c r="L32" s="58" t="str">
        <f t="shared" ca="1" si="2"/>
        <v/>
      </c>
      <c r="N32" s="113" t="str">
        <f t="shared" ca="1" si="36"/>
        <v/>
      </c>
      <c r="O32" s="114" t="str">
        <f t="shared" ref="O32" ca="1" si="41">IF(B32="","",IF(INDIRECT("減額一覧!BO"&amp;P32)=0.08,0.08,0.1))</f>
        <v/>
      </c>
      <c r="P32" s="38">
        <v>8</v>
      </c>
      <c r="Q32" s="38" t="str">
        <f t="shared" ca="1" si="38"/>
        <v/>
      </c>
      <c r="R32" s="38" t="str">
        <f t="shared" ca="1" si="38"/>
        <v/>
      </c>
      <c r="S32" s="66" t="str">
        <f t="shared" ca="1" si="3"/>
        <v/>
      </c>
      <c r="T32" s="105" t="str">
        <f t="shared" ca="1" si="4"/>
        <v/>
      </c>
    </row>
    <row r="33" spans="1:20" ht="20.25" hidden="1" thickTop="1" thickBot="1">
      <c r="B33" s="64"/>
      <c r="C33" s="41" t="str">
        <f>IF(B33="","",減額一覧!C31)</f>
        <v/>
      </c>
      <c r="D33" s="43"/>
      <c r="E33" s="21"/>
      <c r="F33" s="22" t="s">
        <v>69</v>
      </c>
      <c r="G33" s="23">
        <f t="shared" ref="G33:H33" si="42">SUBTOTAL(9,G29:G32)</f>
        <v>0</v>
      </c>
      <c r="H33" s="23">
        <f t="shared" si="42"/>
        <v>0</v>
      </c>
      <c r="I33" s="30"/>
      <c r="J33" s="53"/>
      <c r="K33" s="96" t="str">
        <f t="shared" si="15"/>
        <v/>
      </c>
      <c r="L33" s="59" t="str">
        <f t="shared" si="2"/>
        <v/>
      </c>
      <c r="N33" s="108" t="str">
        <f t="shared" ref="N33" si="43">IF(AND(G33=0,H33=0),"","小計")</f>
        <v/>
      </c>
      <c r="O33" s="108" t="str">
        <f t="shared" ref="O33" si="44">IF(AND(G33=0,H33=0),"","小計")</f>
        <v/>
      </c>
      <c r="P33" s="38"/>
      <c r="Q33" s="38"/>
      <c r="R33" s="38"/>
      <c r="S33" s="66" t="str">
        <f t="shared" si="3"/>
        <v/>
      </c>
      <c r="T33" s="105" t="str">
        <f t="shared" si="4"/>
        <v/>
      </c>
    </row>
    <row r="34" spans="1:20" ht="19.5" hidden="1" thickTop="1">
      <c r="A34">
        <f ca="1">IF(B34="","",INDIRECT("減額一覧!B"&amp;$P34))</f>
        <v>225</v>
      </c>
      <c r="B34" s="61">
        <f ca="1">IF(INDIRECT("減額一覧!BA"&amp;P34)=1,INDIRECT("減額一覧!M"&amp;P34),"")</f>
        <v>206</v>
      </c>
      <c r="C34" s="36">
        <f ca="1">IF(B34="","",INDIRECT("減額一覧!C"&amp;$P34))</f>
        <v>214001000</v>
      </c>
      <c r="D34" s="78" t="str">
        <f ca="1">IF($B34="","",INDIRECT("減額一覧!G"&amp;$P34))</f>
        <v>越　康悦</v>
      </c>
      <c r="E34" s="19">
        <f ca="1">IF(B34="","",INDIRECT("減額一覧!H"&amp;P34))</f>
        <v>20</v>
      </c>
      <c r="F34" s="19">
        <f ca="1">IF($B34="","",INDIRECT("減額一覧!T"&amp;P34))</f>
        <v>12</v>
      </c>
      <c r="G34" s="20">
        <f ca="1">IF($B34="","",INDIRECT("減額一覧!U"&amp;P34))</f>
        <v>2673</v>
      </c>
      <c r="H34" s="20">
        <f ca="1">IF($B34="","",INDIRECT("減額一覧!V"&amp;P34))</f>
        <v>1636</v>
      </c>
      <c r="I34" s="32">
        <f ca="1">IF(B34="","",IF(INDIRECT("減額一覧!BL"&amp;P34)=0.08,0.08,0.1))</f>
        <v>0.1</v>
      </c>
      <c r="J34" s="51" t="s">
        <v>442</v>
      </c>
      <c r="K34" s="94" t="str">
        <f t="shared" ca="1" si="15"/>
        <v/>
      </c>
      <c r="L34" s="56" t="str">
        <f t="shared" ca="1" si="2"/>
        <v/>
      </c>
      <c r="N34" s="113" t="str">
        <f t="shared" ref="N34:N37" ca="1" si="45">IF(A34="","",IF(A34&gt;3000,"月ヶ瀬",IF(A34&gt;=2000,"都祁","市内")))</f>
        <v>市内</v>
      </c>
      <c r="O34" s="114">
        <f t="shared" ref="O34" ca="1" si="46">IF(B34="","",IF(INDIRECT("減額一覧!BL"&amp;P34)=0.08,0.08,0.1))</f>
        <v>0.1</v>
      </c>
      <c r="P34" s="38">
        <v>9</v>
      </c>
      <c r="Q34" s="38">
        <f t="shared" ref="Q34:R37" ca="1" si="47">IF(G34="","",IF(G34&gt;0,1,""))</f>
        <v>1</v>
      </c>
      <c r="R34" s="38">
        <f t="shared" ca="1" si="47"/>
        <v>1</v>
      </c>
      <c r="S34" s="66" t="str">
        <f t="shared" ca="1" si="3"/>
        <v>214</v>
      </c>
      <c r="T34" s="105" t="str">
        <f t="shared" ca="1" si="4"/>
        <v/>
      </c>
    </row>
    <row r="35" spans="1:20" ht="19.5" hidden="1" thickTop="1">
      <c r="A35">
        <f ca="1">IF(B35="","",INDIRECT("減額一覧!B"&amp;$P35))</f>
        <v>225</v>
      </c>
      <c r="B35" s="61">
        <f ca="1">IF(INDIRECT("減額一覧!BB"&amp;P35)=1,INDIRECT("減額一覧!W"&amp;P35),"")</f>
        <v>207</v>
      </c>
      <c r="C35" s="44">
        <f ca="1">IF(B35="","",INDIRECT("減額一覧!C"&amp;$P35))</f>
        <v>214001000</v>
      </c>
      <c r="D35" s="79" t="str">
        <f ca="1">IF($B35="","",INDIRECT("減額一覧!G"&amp;$P35))</f>
        <v>越　康悦</v>
      </c>
      <c r="E35" s="19">
        <f ca="1">IF(B35="","",INDIRECT("減額一覧!H"&amp;P35))</f>
        <v>20</v>
      </c>
      <c r="F35" s="19">
        <f ca="1">IF($B35="","",INDIRECT("減額一覧!AD"&amp;P35))</f>
        <v>12</v>
      </c>
      <c r="G35" s="20">
        <f ca="1">IF($B35="","",INDIRECT("減額一覧!AE"&amp;P35))</f>
        <v>2673</v>
      </c>
      <c r="H35" s="20">
        <f ca="1">IF($B35="","",INDIRECT("減額一覧!AF"&amp;P35))</f>
        <v>1636</v>
      </c>
      <c r="I35" s="32">
        <f ca="1">IF(B35="","",IF(INDIRECT("減額一覧!BM"&amp;P35)=0.08,0.08,0.1))</f>
        <v>0.1</v>
      </c>
      <c r="J35" s="52"/>
      <c r="K35" s="95" t="str">
        <f t="shared" ca="1" si="15"/>
        <v/>
      </c>
      <c r="L35" s="58" t="str">
        <f t="shared" ca="1" si="2"/>
        <v/>
      </c>
      <c r="N35" s="113" t="str">
        <f t="shared" ca="1" si="45"/>
        <v>市内</v>
      </c>
      <c r="O35" s="114">
        <f t="shared" ref="O35" ca="1" si="48">IF(B35="","",IF(INDIRECT("減額一覧!BM"&amp;P35)=0.08,0.08,0.1))</f>
        <v>0.1</v>
      </c>
      <c r="P35" s="38">
        <v>9</v>
      </c>
      <c r="Q35" s="38">
        <f t="shared" ca="1" si="47"/>
        <v>1</v>
      </c>
      <c r="R35" s="38">
        <f t="shared" ca="1" si="47"/>
        <v>1</v>
      </c>
      <c r="S35" s="66" t="str">
        <f t="shared" ca="1" si="3"/>
        <v>214</v>
      </c>
      <c r="T35" s="105" t="str">
        <f t="shared" ca="1" si="4"/>
        <v/>
      </c>
    </row>
    <row r="36" spans="1:20" ht="19.5" hidden="1" thickTop="1">
      <c r="A36">
        <f ca="1">IF(B36="","",INDIRECT("減額一覧!B"&amp;$P36))</f>
        <v>225</v>
      </c>
      <c r="B36" s="61">
        <f ca="1">IF(INDIRECT("減額一覧!BC"&amp;P36)=1,INDIRECT("減額一覧!AG"&amp;P36),"")</f>
        <v>208</v>
      </c>
      <c r="C36" s="36">
        <f ca="1">IF(B36="","",INDIRECT("減額一覧!C"&amp;$P36))</f>
        <v>214001000</v>
      </c>
      <c r="D36" s="80" t="str">
        <f ca="1">IF($B36="","",INDIRECT("減額一覧!G"&amp;$P36))</f>
        <v>越　康悦</v>
      </c>
      <c r="E36" s="19">
        <f ca="1">IF(B36="","",INDIRECT("減額一覧!H"&amp;P36))</f>
        <v>20</v>
      </c>
      <c r="F36" s="19">
        <f ca="1">IF($B36="","",INDIRECT("減額一覧!AN"&amp;P36))</f>
        <v>3</v>
      </c>
      <c r="G36" s="20">
        <f ca="1">IF($B36="","",INDIRECT("減額一覧!AO"&amp;P36))</f>
        <v>660</v>
      </c>
      <c r="H36" s="20">
        <f ca="1">IF($B36="","",INDIRECT("減額一覧!AP"&amp;P36))</f>
        <v>409</v>
      </c>
      <c r="I36" s="32">
        <f ca="1">IF(B36="","",IF(INDIRECT("減額一覧!BN"&amp;P36)=0.08,0.08,0.1))</f>
        <v>0.1</v>
      </c>
      <c r="J36" s="52"/>
      <c r="K36" s="95" t="str">
        <f t="shared" ca="1" si="15"/>
        <v/>
      </c>
      <c r="L36" s="58" t="str">
        <f t="shared" ca="1" si="2"/>
        <v/>
      </c>
      <c r="N36" s="113" t="str">
        <f t="shared" ca="1" si="45"/>
        <v>市内</v>
      </c>
      <c r="O36" s="114">
        <f t="shared" ref="O36" ca="1" si="49">IF(B36="","",IF(INDIRECT("減額一覧!BN"&amp;P36)=0.08,0.08,0.1))</f>
        <v>0.1</v>
      </c>
      <c r="P36" s="38">
        <v>9</v>
      </c>
      <c r="Q36" s="38">
        <f t="shared" ca="1" si="47"/>
        <v>1</v>
      </c>
      <c r="R36" s="38">
        <f t="shared" ca="1" si="47"/>
        <v>1</v>
      </c>
      <c r="S36" s="66" t="str">
        <f t="shared" ca="1" si="3"/>
        <v>214</v>
      </c>
      <c r="T36" s="105" t="str">
        <f t="shared" ca="1" si="4"/>
        <v/>
      </c>
    </row>
    <row r="37" spans="1:20" ht="19.5" hidden="1" thickTop="1">
      <c r="A37" t="str">
        <f ca="1">IF(B37="","",INDIRECT("減額一覧!B"&amp;$P37))</f>
        <v/>
      </c>
      <c r="B37" s="61" t="str">
        <f ca="1">IF(INDIRECT("減額一覧!BD"&amp;P37)=1,INDIRECT("減額一覧!AQ"&amp;P37),"")</f>
        <v/>
      </c>
      <c r="C37" s="45" t="str">
        <f ca="1">IF(B37="","",INDIRECT("減額一覧!C"&amp;$P37))</f>
        <v/>
      </c>
      <c r="D37" s="79" t="str">
        <f ca="1">IF($B37="","",INDIRECT("減額一覧!G"&amp;$P37))</f>
        <v/>
      </c>
      <c r="E37" s="19" t="str">
        <f ca="1">IF(B37="","",INDIRECT("減額一覧!H"&amp;P37))</f>
        <v/>
      </c>
      <c r="F37" s="19" t="str">
        <f ca="1">IF($B37="","",INDIRECT("減額一覧!AX"&amp;P37))</f>
        <v/>
      </c>
      <c r="G37" s="20" t="str">
        <f ca="1">IF($B37="","",INDIRECT("減額一覧!AY"&amp;P37))</f>
        <v/>
      </c>
      <c r="H37" s="20" t="str">
        <f ca="1">IF($B37="","",INDIRECT("減額一覧!AZ"&amp;P37))</f>
        <v/>
      </c>
      <c r="I37" s="32" t="str">
        <f ca="1">IF(B37="","",IF(INDIRECT("減額一覧!BO"&amp;P37)=0.08,0.08,0.1))</f>
        <v/>
      </c>
      <c r="J37" s="52"/>
      <c r="K37" s="95" t="str">
        <f t="shared" ca="1" si="15"/>
        <v/>
      </c>
      <c r="L37" s="58" t="str">
        <f t="shared" ca="1" si="2"/>
        <v/>
      </c>
      <c r="N37" s="113" t="str">
        <f t="shared" ca="1" si="45"/>
        <v/>
      </c>
      <c r="O37" s="114" t="str">
        <f t="shared" ref="O37" ca="1" si="50">IF(B37="","",IF(INDIRECT("減額一覧!BO"&amp;P37)=0.08,0.08,0.1))</f>
        <v/>
      </c>
      <c r="P37" s="38">
        <v>9</v>
      </c>
      <c r="Q37" s="38" t="str">
        <f t="shared" ca="1" si="47"/>
        <v/>
      </c>
      <c r="R37" s="38" t="str">
        <f t="shared" ca="1" si="47"/>
        <v/>
      </c>
      <c r="S37" s="66" t="str">
        <f t="shared" ca="1" si="3"/>
        <v/>
      </c>
      <c r="T37" s="105" t="str">
        <f t="shared" ca="1" si="4"/>
        <v/>
      </c>
    </row>
    <row r="38" spans="1:20" ht="20.25" hidden="1" thickTop="1" thickBot="1">
      <c r="B38" s="64"/>
      <c r="C38" s="41" t="str">
        <f>IF(B38="","",減額一覧!C36)</f>
        <v/>
      </c>
      <c r="D38" s="43"/>
      <c r="E38" s="21"/>
      <c r="F38" s="22" t="s">
        <v>69</v>
      </c>
      <c r="G38" s="23">
        <f t="shared" ref="G38:H38" si="51">SUBTOTAL(9,G34:G37)</f>
        <v>0</v>
      </c>
      <c r="H38" s="23">
        <f t="shared" si="51"/>
        <v>0</v>
      </c>
      <c r="I38" s="30"/>
      <c r="J38" s="53"/>
      <c r="K38" s="96" t="str">
        <f t="shared" si="15"/>
        <v/>
      </c>
      <c r="L38" s="59" t="str">
        <f t="shared" si="2"/>
        <v/>
      </c>
      <c r="N38" s="108" t="str">
        <f t="shared" ref="N38" si="52">IF(AND(G38=0,H38=0),"","小計")</f>
        <v/>
      </c>
      <c r="O38" s="108" t="str">
        <f t="shared" ref="O38" si="53">IF(AND(G38=0,H38=0),"","小計")</f>
        <v/>
      </c>
      <c r="P38" s="38"/>
      <c r="Q38" s="38"/>
      <c r="R38" s="38"/>
      <c r="S38" s="66" t="str">
        <f t="shared" si="3"/>
        <v/>
      </c>
      <c r="T38" s="105" t="str">
        <f t="shared" si="4"/>
        <v/>
      </c>
    </row>
    <row r="39" spans="1:20" ht="19.5" hidden="1" thickTop="1">
      <c r="A39">
        <f ca="1">IF(B39="","",INDIRECT("減額一覧!B"&amp;$P39))</f>
        <v>227</v>
      </c>
      <c r="B39" s="61">
        <f ca="1">IF(INDIRECT("減額一覧!BA"&amp;P39)=1,INDIRECT("減額一覧!M"&amp;P39),"")</f>
        <v>206</v>
      </c>
      <c r="C39" s="36">
        <f ca="1">IF(B39="","",INDIRECT("減額一覧!C"&amp;$P39))</f>
        <v>210106000</v>
      </c>
      <c r="D39" s="78" t="str">
        <f ca="1">IF($B39="","",INDIRECT("減額一覧!G"&amp;$P39))</f>
        <v>老田　泰代</v>
      </c>
      <c r="E39" s="19">
        <f ca="1">IF(B39="","",INDIRECT("減額一覧!H"&amp;P39))</f>
        <v>25</v>
      </c>
      <c r="F39" s="19">
        <f ca="1">IF($B39="","",INDIRECT("減額一覧!T"&amp;P39))</f>
        <v>6</v>
      </c>
      <c r="G39" s="20">
        <f ca="1">IF($B39="","",INDIRECT("減額一覧!U"&amp;P39))</f>
        <v>1023</v>
      </c>
      <c r="H39" s="20">
        <f ca="1">IF($B39="","",INDIRECT("減額一覧!V"&amp;P39))</f>
        <v>818</v>
      </c>
      <c r="I39" s="32">
        <f ca="1">IF(B39="","",IF(INDIRECT("減額一覧!BL"&amp;P39)=0.08,0.08,0.1))</f>
        <v>0.1</v>
      </c>
      <c r="J39" s="51" t="s">
        <v>443</v>
      </c>
      <c r="K39" s="94" t="str">
        <f t="shared" ca="1" si="15"/>
        <v/>
      </c>
      <c r="L39" s="56" t="str">
        <f t="shared" ca="1" si="2"/>
        <v/>
      </c>
      <c r="N39" s="113" t="str">
        <f t="shared" ref="N39:N42" ca="1" si="54">IF(A39="","",IF(A39&gt;3000,"月ヶ瀬",IF(A39&gt;=2000,"都祁","市内")))</f>
        <v>市内</v>
      </c>
      <c r="O39" s="114">
        <f t="shared" ref="O39" ca="1" si="55">IF(B39="","",IF(INDIRECT("減額一覧!BL"&amp;P39)=0.08,0.08,0.1))</f>
        <v>0.1</v>
      </c>
      <c r="P39" s="38">
        <v>10</v>
      </c>
      <c r="Q39" s="38">
        <f t="shared" ref="Q39:R42" ca="1" si="56">IF(G39="","",IF(G39&gt;0,1,""))</f>
        <v>1</v>
      </c>
      <c r="R39" s="38">
        <f t="shared" ca="1" si="56"/>
        <v>1</v>
      </c>
      <c r="S39" s="66" t="str">
        <f t="shared" ca="1" si="3"/>
        <v>210</v>
      </c>
      <c r="T39" s="105" t="str">
        <f t="shared" ca="1" si="4"/>
        <v/>
      </c>
    </row>
    <row r="40" spans="1:20" ht="19.5" hidden="1" thickTop="1">
      <c r="A40">
        <f ca="1">IF(B40="","",INDIRECT("減額一覧!B"&amp;$P40))</f>
        <v>227</v>
      </c>
      <c r="B40" s="61">
        <f ca="1">IF(INDIRECT("減額一覧!BB"&amp;P40)=1,INDIRECT("減額一覧!W"&amp;P40),"")</f>
        <v>207</v>
      </c>
      <c r="C40" s="44">
        <f ca="1">IF(B40="","",INDIRECT("減額一覧!C"&amp;$P40))</f>
        <v>210106000</v>
      </c>
      <c r="D40" s="79" t="str">
        <f ca="1">IF($B40="","",INDIRECT("減額一覧!G"&amp;$P40))</f>
        <v>老田　泰代</v>
      </c>
      <c r="E40" s="19">
        <f ca="1">IF(B40="","",INDIRECT("減額一覧!H"&amp;P40))</f>
        <v>25</v>
      </c>
      <c r="F40" s="19">
        <f ca="1">IF($B40="","",INDIRECT("減額一覧!AD"&amp;P40))</f>
        <v>6</v>
      </c>
      <c r="G40" s="20">
        <f ca="1">IF($B40="","",INDIRECT("減額一覧!AE"&amp;P40))</f>
        <v>1023</v>
      </c>
      <c r="H40" s="20">
        <f ca="1">IF($B40="","",INDIRECT("減額一覧!AF"&amp;P40))</f>
        <v>819</v>
      </c>
      <c r="I40" s="32">
        <f ca="1">IF(B40="","",IF(INDIRECT("減額一覧!BM"&amp;P40)=0.08,0.08,0.1))</f>
        <v>0.1</v>
      </c>
      <c r="J40" s="52"/>
      <c r="K40" s="95" t="str">
        <f t="shared" ca="1" si="15"/>
        <v/>
      </c>
      <c r="L40" s="58" t="str">
        <f t="shared" ca="1" si="2"/>
        <v/>
      </c>
      <c r="N40" s="113" t="str">
        <f t="shared" ca="1" si="54"/>
        <v>市内</v>
      </c>
      <c r="O40" s="114">
        <f t="shared" ref="O40" ca="1" si="57">IF(B40="","",IF(INDIRECT("減額一覧!BM"&amp;P40)=0.08,0.08,0.1))</f>
        <v>0.1</v>
      </c>
      <c r="P40" s="38">
        <v>10</v>
      </c>
      <c r="Q40" s="38">
        <f t="shared" ca="1" si="56"/>
        <v>1</v>
      </c>
      <c r="R40" s="38">
        <f t="shared" ca="1" si="56"/>
        <v>1</v>
      </c>
      <c r="S40" s="66" t="str">
        <f t="shared" ca="1" si="3"/>
        <v>210</v>
      </c>
      <c r="T40" s="105" t="str">
        <f t="shared" ca="1" si="4"/>
        <v/>
      </c>
    </row>
    <row r="41" spans="1:20" ht="19.5" hidden="1" thickTop="1">
      <c r="A41">
        <f ca="1">IF(B41="","",INDIRECT("減額一覧!B"&amp;$P41))</f>
        <v>227</v>
      </c>
      <c r="B41" s="61">
        <f ca="1">IF(INDIRECT("減額一覧!BC"&amp;P41)=1,INDIRECT("減額一覧!AG"&amp;P41),"")</f>
        <v>208</v>
      </c>
      <c r="C41" s="36">
        <f ca="1">IF(B41="","",INDIRECT("減額一覧!C"&amp;$P41))</f>
        <v>210106000</v>
      </c>
      <c r="D41" s="80" t="str">
        <f ca="1">IF($B41="","",INDIRECT("減額一覧!G"&amp;$P41))</f>
        <v>老田　泰代</v>
      </c>
      <c r="E41" s="19">
        <f ca="1">IF(B41="","",INDIRECT("減額一覧!H"&amp;P41))</f>
        <v>25</v>
      </c>
      <c r="F41" s="19">
        <f ca="1">IF($B41="","",INDIRECT("減額一覧!AN"&amp;P41))</f>
        <v>1</v>
      </c>
      <c r="G41" s="20">
        <f ca="1">IF($B41="","",INDIRECT("減額一覧!AO"&amp;P41))</f>
        <v>0</v>
      </c>
      <c r="H41" s="20">
        <f ca="1">IF($B41="","",INDIRECT("減額一覧!AP"&amp;P41))</f>
        <v>137</v>
      </c>
      <c r="I41" s="32">
        <f ca="1">IF(B41="","",IF(INDIRECT("減額一覧!BN"&amp;P41)=0.08,0.08,0.1))</f>
        <v>0.1</v>
      </c>
      <c r="J41" s="52"/>
      <c r="K41" s="95" t="str">
        <f t="shared" ca="1" si="15"/>
        <v/>
      </c>
      <c r="L41" s="58" t="str">
        <f t="shared" ca="1" si="2"/>
        <v/>
      </c>
      <c r="N41" s="113" t="str">
        <f t="shared" ca="1" si="54"/>
        <v>市内</v>
      </c>
      <c r="O41" s="114">
        <f t="shared" ref="O41" ca="1" si="58">IF(B41="","",IF(INDIRECT("減額一覧!BN"&amp;P41)=0.08,0.08,0.1))</f>
        <v>0.1</v>
      </c>
      <c r="P41" s="38">
        <v>10</v>
      </c>
      <c r="Q41" s="38" t="str">
        <f t="shared" ca="1" si="56"/>
        <v/>
      </c>
      <c r="R41" s="38">
        <f t="shared" ca="1" si="56"/>
        <v>1</v>
      </c>
      <c r="S41" s="66" t="str">
        <f t="shared" ca="1" si="3"/>
        <v>210</v>
      </c>
      <c r="T41" s="105" t="str">
        <f t="shared" ca="1" si="4"/>
        <v/>
      </c>
    </row>
    <row r="42" spans="1:20" ht="19.5" hidden="1" thickTop="1">
      <c r="A42" t="str">
        <f ca="1">IF(B42="","",INDIRECT("減額一覧!B"&amp;$P42))</f>
        <v/>
      </c>
      <c r="B42" s="61" t="str">
        <f ca="1">IF(INDIRECT("減額一覧!BD"&amp;P42)=1,INDIRECT("減額一覧!AQ"&amp;P42),"")</f>
        <v/>
      </c>
      <c r="C42" s="45" t="str">
        <f ca="1">IF(B42="","",INDIRECT("減額一覧!C"&amp;$P42))</f>
        <v/>
      </c>
      <c r="D42" s="79" t="str">
        <f ca="1">IF($B42="","",INDIRECT("減額一覧!G"&amp;$P42))</f>
        <v/>
      </c>
      <c r="E42" s="19" t="str">
        <f ca="1">IF(B42="","",INDIRECT("減額一覧!H"&amp;P42))</f>
        <v/>
      </c>
      <c r="F42" s="19" t="str">
        <f ca="1">IF($B42="","",INDIRECT("減額一覧!AX"&amp;P42))</f>
        <v/>
      </c>
      <c r="G42" s="20" t="str">
        <f ca="1">IF($B42="","",INDIRECT("減額一覧!AY"&amp;P42))</f>
        <v/>
      </c>
      <c r="H42" s="20" t="str">
        <f ca="1">IF($B42="","",INDIRECT("減額一覧!AZ"&amp;P42))</f>
        <v/>
      </c>
      <c r="I42" s="32" t="str">
        <f ca="1">IF(B42="","",IF(INDIRECT("減額一覧!BO"&amp;P42)=0.08,0.08,0.1))</f>
        <v/>
      </c>
      <c r="J42" s="52"/>
      <c r="K42" s="95" t="str">
        <f t="shared" ca="1" si="15"/>
        <v/>
      </c>
      <c r="L42" s="58" t="str">
        <f t="shared" ca="1" si="2"/>
        <v/>
      </c>
      <c r="N42" s="113" t="str">
        <f t="shared" ca="1" si="54"/>
        <v/>
      </c>
      <c r="O42" s="114" t="str">
        <f t="shared" ref="O42" ca="1" si="59">IF(B42="","",IF(INDIRECT("減額一覧!BO"&amp;P42)=0.08,0.08,0.1))</f>
        <v/>
      </c>
      <c r="P42" s="38">
        <v>10</v>
      </c>
      <c r="Q42" s="38" t="str">
        <f t="shared" ca="1" si="56"/>
        <v/>
      </c>
      <c r="R42" s="38" t="str">
        <f t="shared" ca="1" si="56"/>
        <v/>
      </c>
      <c r="S42" s="66" t="str">
        <f t="shared" ca="1" si="3"/>
        <v/>
      </c>
      <c r="T42" s="105" t="str">
        <f t="shared" ca="1" si="4"/>
        <v/>
      </c>
    </row>
    <row r="43" spans="1:20" ht="20.25" hidden="1" thickTop="1" thickBot="1">
      <c r="B43" s="64"/>
      <c r="C43" s="41" t="str">
        <f>IF(B43="","",減額一覧!C41)</f>
        <v/>
      </c>
      <c r="D43" s="43"/>
      <c r="E43" s="21"/>
      <c r="F43" s="22" t="s">
        <v>69</v>
      </c>
      <c r="G43" s="23">
        <f t="shared" ref="G43:H43" si="60">SUBTOTAL(9,G39:G42)</f>
        <v>0</v>
      </c>
      <c r="H43" s="23">
        <f t="shared" si="60"/>
        <v>0</v>
      </c>
      <c r="I43" s="30"/>
      <c r="J43" s="53"/>
      <c r="K43" s="96" t="str">
        <f t="shared" si="15"/>
        <v/>
      </c>
      <c r="L43" s="59" t="str">
        <f t="shared" si="2"/>
        <v/>
      </c>
      <c r="N43" s="108" t="str">
        <f t="shared" ref="N43" si="61">IF(AND(G43=0,H43=0),"","小計")</f>
        <v/>
      </c>
      <c r="O43" s="108" t="str">
        <f t="shared" ref="O43" si="62">IF(AND(G43=0,H43=0),"","小計")</f>
        <v/>
      </c>
      <c r="P43" s="38"/>
      <c r="Q43" s="38"/>
      <c r="R43" s="38"/>
      <c r="S43" s="66" t="str">
        <f t="shared" si="3"/>
        <v/>
      </c>
      <c r="T43" s="105" t="str">
        <f t="shared" si="4"/>
        <v/>
      </c>
    </row>
    <row r="44" spans="1:20" ht="19.5" hidden="1" thickTop="1">
      <c r="A44">
        <f ca="1">IF(B44="","",INDIRECT("減額一覧!B"&amp;$P44))</f>
        <v>228</v>
      </c>
      <c r="B44" s="61">
        <f ca="1">IF(INDIRECT("減額一覧!BA"&amp;P44)=1,INDIRECT("減額一覧!M"&amp;P44),"")</f>
        <v>206</v>
      </c>
      <c r="C44" s="36">
        <f ca="1">IF(B44="","",INDIRECT("減額一覧!C"&amp;$P44))</f>
        <v>673057000</v>
      </c>
      <c r="D44" s="78" t="str">
        <f ca="1">IF($B44="","",INDIRECT("減額一覧!G"&amp;$P44))</f>
        <v>山本　勝生</v>
      </c>
      <c r="E44" s="19">
        <f ca="1">IF(B44="","",INDIRECT("減額一覧!H"&amp;P44))</f>
        <v>13</v>
      </c>
      <c r="F44" s="19">
        <f ca="1">IF($B44="","",INDIRECT("減額一覧!T"&amp;P44))</f>
        <v>4</v>
      </c>
      <c r="G44" s="20">
        <f ca="1">IF($B44="","",INDIRECT("減額一覧!U"&amp;P44))</f>
        <v>880</v>
      </c>
      <c r="H44" s="20">
        <f ca="1">IF($B44="","",INDIRECT("減額一覧!V"&amp;P44))</f>
        <v>545</v>
      </c>
      <c r="I44" s="32">
        <f ca="1">IF(B44="","",IF(INDIRECT("減額一覧!BL"&amp;P44)=0.08,0.08,0.1))</f>
        <v>0.1</v>
      </c>
      <c r="J44" s="51" t="s">
        <v>444</v>
      </c>
      <c r="K44" s="94" t="str">
        <f t="shared" ca="1" si="15"/>
        <v/>
      </c>
      <c r="L44" s="56" t="str">
        <f t="shared" ca="1" si="2"/>
        <v/>
      </c>
      <c r="N44" s="113" t="str">
        <f t="shared" ref="N44:N47" ca="1" si="63">IF(A44="","",IF(A44&gt;3000,"月ヶ瀬",IF(A44&gt;=2000,"都祁","市内")))</f>
        <v>市内</v>
      </c>
      <c r="O44" s="114">
        <f t="shared" ref="O44" ca="1" si="64">IF(B44="","",IF(INDIRECT("減額一覧!BL"&amp;P44)=0.08,0.08,0.1))</f>
        <v>0.1</v>
      </c>
      <c r="P44" s="38">
        <v>11</v>
      </c>
      <c r="Q44" s="38">
        <f t="shared" ref="Q44:R47" ca="1" si="65">IF(G44="","",IF(G44&gt;0,1,""))</f>
        <v>1</v>
      </c>
      <c r="R44" s="38">
        <f t="shared" ca="1" si="65"/>
        <v>1</v>
      </c>
      <c r="S44" s="66" t="str">
        <f t="shared" ca="1" si="3"/>
        <v>673</v>
      </c>
      <c r="T44" s="105" t="str">
        <f t="shared" ca="1" si="4"/>
        <v/>
      </c>
    </row>
    <row r="45" spans="1:20" ht="19.5" hidden="1" thickTop="1">
      <c r="A45">
        <f ca="1">IF(B45="","",INDIRECT("減額一覧!B"&amp;$P45))</f>
        <v>228</v>
      </c>
      <c r="B45" s="61">
        <f ca="1">IF(INDIRECT("減額一覧!BB"&amp;P45)=1,INDIRECT("減額一覧!W"&amp;P45),"")</f>
        <v>207</v>
      </c>
      <c r="C45" s="44">
        <f ca="1">IF(B45="","",INDIRECT("減額一覧!C"&amp;$P45))</f>
        <v>673057000</v>
      </c>
      <c r="D45" s="79" t="str">
        <f ca="1">IF($B45="","",INDIRECT("減額一覧!G"&amp;$P45))</f>
        <v>山本　勝生</v>
      </c>
      <c r="E45" s="19">
        <f ca="1">IF(B45="","",INDIRECT("減額一覧!H"&amp;P45))</f>
        <v>13</v>
      </c>
      <c r="F45" s="19">
        <f ca="1">IF($B45="","",INDIRECT("減額一覧!AD"&amp;P45))</f>
        <v>4</v>
      </c>
      <c r="G45" s="20">
        <f ca="1">IF($B45="","",INDIRECT("減額一覧!AE"&amp;P45))</f>
        <v>880</v>
      </c>
      <c r="H45" s="20">
        <f ca="1">IF($B45="","",INDIRECT("減額一覧!AF"&amp;P45))</f>
        <v>545</v>
      </c>
      <c r="I45" s="32">
        <f ca="1">IF(B45="","",IF(INDIRECT("減額一覧!BM"&amp;P45)=0.08,0.08,0.1))</f>
        <v>0.1</v>
      </c>
      <c r="J45" s="52"/>
      <c r="K45" s="95" t="str">
        <f t="shared" ca="1" si="15"/>
        <v/>
      </c>
      <c r="L45" s="58" t="str">
        <f t="shared" ca="1" si="2"/>
        <v/>
      </c>
      <c r="N45" s="113" t="str">
        <f t="shared" ca="1" si="63"/>
        <v>市内</v>
      </c>
      <c r="O45" s="114">
        <f t="shared" ref="O45" ca="1" si="66">IF(B45="","",IF(INDIRECT("減額一覧!BM"&amp;P45)=0.08,0.08,0.1))</f>
        <v>0.1</v>
      </c>
      <c r="P45" s="38">
        <v>11</v>
      </c>
      <c r="Q45" s="38">
        <f t="shared" ca="1" si="65"/>
        <v>1</v>
      </c>
      <c r="R45" s="38">
        <f t="shared" ca="1" si="65"/>
        <v>1</v>
      </c>
      <c r="S45" s="66" t="str">
        <f t="shared" ca="1" si="3"/>
        <v>673</v>
      </c>
      <c r="T45" s="105" t="str">
        <f t="shared" ca="1" si="4"/>
        <v/>
      </c>
    </row>
    <row r="46" spans="1:20" ht="19.5" hidden="1" thickTop="1">
      <c r="A46">
        <f ca="1">IF(B46="","",INDIRECT("減額一覧!B"&amp;$P46))</f>
        <v>228</v>
      </c>
      <c r="B46" s="61">
        <f ca="1">IF(INDIRECT("減額一覧!BC"&amp;P46)=1,INDIRECT("減額一覧!AG"&amp;P46),"")</f>
        <v>208</v>
      </c>
      <c r="C46" s="36">
        <f ca="1">IF(B46="","",INDIRECT("減額一覧!C"&amp;$P46))</f>
        <v>673057000</v>
      </c>
      <c r="D46" s="80" t="str">
        <f ca="1">IF($B46="","",INDIRECT("減額一覧!G"&amp;$P46))</f>
        <v>山本　勝生</v>
      </c>
      <c r="E46" s="19">
        <f ca="1">IF(B46="","",INDIRECT("減額一覧!H"&amp;P46))</f>
        <v>13</v>
      </c>
      <c r="F46" s="19">
        <f ca="1">IF($B46="","",INDIRECT("減額一覧!AN"&amp;P46))</f>
        <v>2</v>
      </c>
      <c r="G46" s="20">
        <f ca="1">IF($B46="","",INDIRECT("減額一覧!AO"&amp;P46))</f>
        <v>440</v>
      </c>
      <c r="H46" s="20">
        <f ca="1">IF($B46="","",INDIRECT("減額一覧!AP"&amp;P46))</f>
        <v>273</v>
      </c>
      <c r="I46" s="32">
        <f ca="1">IF(B46="","",IF(INDIRECT("減額一覧!BN"&amp;P46)=0.08,0.08,0.1))</f>
        <v>0.1</v>
      </c>
      <c r="J46" s="52"/>
      <c r="K46" s="95" t="str">
        <f t="shared" ca="1" si="15"/>
        <v/>
      </c>
      <c r="L46" s="58" t="str">
        <f t="shared" ca="1" si="2"/>
        <v/>
      </c>
      <c r="N46" s="113" t="str">
        <f t="shared" ca="1" si="63"/>
        <v>市内</v>
      </c>
      <c r="O46" s="114">
        <f t="shared" ref="O46" ca="1" si="67">IF(B46="","",IF(INDIRECT("減額一覧!BN"&amp;P46)=0.08,0.08,0.1))</f>
        <v>0.1</v>
      </c>
      <c r="P46" s="38">
        <v>11</v>
      </c>
      <c r="Q46" s="38">
        <f t="shared" ca="1" si="65"/>
        <v>1</v>
      </c>
      <c r="R46" s="38">
        <f t="shared" ca="1" si="65"/>
        <v>1</v>
      </c>
      <c r="S46" s="66" t="str">
        <f t="shared" ca="1" si="3"/>
        <v>673</v>
      </c>
      <c r="T46" s="105" t="str">
        <f t="shared" ca="1" si="4"/>
        <v/>
      </c>
    </row>
    <row r="47" spans="1:20" ht="19.5" hidden="1" thickTop="1">
      <c r="A47" t="str">
        <f ca="1">IF(B47="","",INDIRECT("減額一覧!B"&amp;$P47))</f>
        <v/>
      </c>
      <c r="B47" s="61" t="str">
        <f ca="1">IF(INDIRECT("減額一覧!BD"&amp;P47)=1,INDIRECT("減額一覧!AQ"&amp;P47),"")</f>
        <v/>
      </c>
      <c r="C47" s="45" t="str">
        <f ca="1">IF(B47="","",INDIRECT("減額一覧!C"&amp;$P47))</f>
        <v/>
      </c>
      <c r="D47" s="79" t="str">
        <f ca="1">IF($B47="","",INDIRECT("減額一覧!G"&amp;$P47))</f>
        <v/>
      </c>
      <c r="E47" s="19" t="str">
        <f ca="1">IF(B47="","",INDIRECT("減額一覧!H"&amp;P47))</f>
        <v/>
      </c>
      <c r="F47" s="19" t="str">
        <f ca="1">IF($B47="","",INDIRECT("減額一覧!AX"&amp;P47))</f>
        <v/>
      </c>
      <c r="G47" s="20" t="str">
        <f ca="1">IF($B47="","",INDIRECT("減額一覧!AY"&amp;P47))</f>
        <v/>
      </c>
      <c r="H47" s="20" t="str">
        <f ca="1">IF($B47="","",INDIRECT("減額一覧!AZ"&amp;P47))</f>
        <v/>
      </c>
      <c r="I47" s="32" t="str">
        <f ca="1">IF(B47="","",IF(INDIRECT("減額一覧!BO"&amp;P47)=0.08,0.08,0.1))</f>
        <v/>
      </c>
      <c r="J47" s="52"/>
      <c r="K47" s="95" t="str">
        <f t="shared" ca="1" si="15"/>
        <v/>
      </c>
      <c r="L47" s="58" t="str">
        <f t="shared" ca="1" si="2"/>
        <v/>
      </c>
      <c r="N47" s="113" t="str">
        <f t="shared" ca="1" si="63"/>
        <v/>
      </c>
      <c r="O47" s="114" t="str">
        <f t="shared" ref="O47" ca="1" si="68">IF(B47="","",IF(INDIRECT("減額一覧!BO"&amp;P47)=0.08,0.08,0.1))</f>
        <v/>
      </c>
      <c r="P47" s="38">
        <v>11</v>
      </c>
      <c r="Q47" s="38" t="str">
        <f t="shared" ca="1" si="65"/>
        <v/>
      </c>
      <c r="R47" s="38" t="str">
        <f t="shared" ca="1" si="65"/>
        <v/>
      </c>
      <c r="S47" s="66" t="str">
        <f t="shared" ca="1" si="3"/>
        <v/>
      </c>
      <c r="T47" s="105" t="str">
        <f t="shared" ca="1" si="4"/>
        <v/>
      </c>
    </row>
    <row r="48" spans="1:20" ht="20.25" hidden="1" thickTop="1" thickBot="1">
      <c r="B48" s="64"/>
      <c r="C48" s="41" t="str">
        <f>IF(B48="","",減額一覧!C46)</f>
        <v/>
      </c>
      <c r="D48" s="43"/>
      <c r="E48" s="21"/>
      <c r="F48" s="22" t="s">
        <v>69</v>
      </c>
      <c r="G48" s="23">
        <f t="shared" ref="G48:H48" si="69">SUBTOTAL(9,G44:G47)</f>
        <v>0</v>
      </c>
      <c r="H48" s="23">
        <f t="shared" si="69"/>
        <v>0</v>
      </c>
      <c r="I48" s="30"/>
      <c r="J48" s="53"/>
      <c r="K48" s="96" t="str">
        <f t="shared" si="15"/>
        <v/>
      </c>
      <c r="L48" s="59" t="str">
        <f t="shared" si="2"/>
        <v/>
      </c>
      <c r="N48" s="108" t="str">
        <f t="shared" ref="N48" si="70">IF(AND(G48=0,H48=0),"","小計")</f>
        <v/>
      </c>
      <c r="O48" s="108" t="str">
        <f t="shared" ref="O48" si="71">IF(AND(G48=0,H48=0),"","小計")</f>
        <v/>
      </c>
      <c r="P48" s="38"/>
      <c r="Q48" s="38"/>
      <c r="R48" s="38"/>
      <c r="S48" s="66" t="str">
        <f t="shared" si="3"/>
        <v/>
      </c>
      <c r="T48" s="105" t="str">
        <f t="shared" si="4"/>
        <v/>
      </c>
    </row>
    <row r="49" spans="1:20" ht="19.5" thickTop="1">
      <c r="A49">
        <f ca="1">IF(B49="","",INDIRECT("減額一覧!B"&amp;$P49))</f>
        <v>230</v>
      </c>
      <c r="B49" s="61">
        <f ca="1">IF(INDIRECT("減額一覧!BA"&amp;P49)=1,INDIRECT("減額一覧!M"&amp;P49),"")</f>
        <v>201</v>
      </c>
      <c r="C49" s="36">
        <f ca="1">IF(B49="","",INDIRECT("減額一覧!C"&amp;$P49))</f>
        <v>596133000</v>
      </c>
      <c r="D49" s="78" t="str">
        <f ca="1">IF($B49="","",INDIRECT("減額一覧!G"&amp;$P49))</f>
        <v>周藤　智子</v>
      </c>
      <c r="E49" s="19">
        <f ca="1">IF(B49="","",INDIRECT("減額一覧!H"&amp;P49))</f>
        <v>20</v>
      </c>
      <c r="F49" s="19">
        <f ca="1">IF($B49="","",INDIRECT("減額一覧!T"&amp;P49))</f>
        <v>9</v>
      </c>
      <c r="G49" s="20">
        <f ca="1">IF($B49="","",INDIRECT("減額一覧!U"&amp;P49))</f>
        <v>1980</v>
      </c>
      <c r="H49" s="20">
        <f ca="1">IF($B49="","",INDIRECT("減額一覧!V"&amp;P49))</f>
        <v>1062</v>
      </c>
      <c r="I49" s="32">
        <f ca="1">IF(B49="","",IF(INDIRECT("減額一覧!BL"&amp;P49)=0.08,0.08,0.1))</f>
        <v>0.1</v>
      </c>
      <c r="J49" s="51" t="s">
        <v>445</v>
      </c>
      <c r="K49" s="94" t="str">
        <f t="shared" ca="1" si="15"/>
        <v/>
      </c>
      <c r="L49" s="56" t="str">
        <f t="shared" ca="1" si="2"/>
        <v/>
      </c>
      <c r="N49" s="113" t="str">
        <f t="shared" ref="N49:N52" ca="1" si="72">IF(A49="","",IF(A49&gt;3000,"月ヶ瀬",IF(A49&gt;=2000,"都祁","市内")))</f>
        <v>市内</v>
      </c>
      <c r="O49" s="114">
        <f t="shared" ref="O49" ca="1" si="73">IF(B49="","",IF(INDIRECT("減額一覧!BL"&amp;P49)=0.08,0.08,0.1))</f>
        <v>0.1</v>
      </c>
      <c r="P49" s="38">
        <v>12</v>
      </c>
      <c r="Q49" s="38">
        <f t="shared" ref="Q49:R52" ca="1" si="74">IF(G49="","",IF(G49&gt;0,1,""))</f>
        <v>1</v>
      </c>
      <c r="R49" s="38">
        <f t="shared" ca="1" si="74"/>
        <v>1</v>
      </c>
      <c r="S49" s="66" t="str">
        <f t="shared" ca="1" si="3"/>
        <v>596</v>
      </c>
      <c r="T49" s="105" t="str">
        <f t="shared" ca="1" si="4"/>
        <v/>
      </c>
    </row>
    <row r="50" spans="1:20">
      <c r="A50">
        <f ca="1">IF(B50="","",INDIRECT("減額一覧!B"&amp;$P50))</f>
        <v>230</v>
      </c>
      <c r="B50" s="61">
        <f ca="1">IF(INDIRECT("減額一覧!BB"&amp;P50)=1,INDIRECT("減額一覧!W"&amp;P50),"")</f>
        <v>202</v>
      </c>
      <c r="C50" s="44">
        <f ca="1">IF(B50="","",INDIRECT("減額一覧!C"&amp;$P50))</f>
        <v>596133000</v>
      </c>
      <c r="D50" s="79" t="str">
        <f ca="1">IF($B50="","",INDIRECT("減額一覧!G"&amp;$P50))</f>
        <v>周藤　智子</v>
      </c>
      <c r="E50" s="19">
        <f ca="1">IF(B50="","",INDIRECT("減額一覧!H"&amp;P50))</f>
        <v>20</v>
      </c>
      <c r="F50" s="19">
        <f ca="1">IF($B50="","",INDIRECT("減額一覧!AD"&amp;P50))</f>
        <v>9</v>
      </c>
      <c r="G50" s="20">
        <f ca="1">IF($B50="","",INDIRECT("減額一覧!AE"&amp;P50))</f>
        <v>1996</v>
      </c>
      <c r="H50" s="20">
        <f ca="1">IF($B50="","",INDIRECT("減額一覧!AF"&amp;P50))</f>
        <v>1062</v>
      </c>
      <c r="I50" s="32">
        <f ca="1">IF(B50="","",IF(INDIRECT("減額一覧!BM"&amp;P50)=0.08,0.08,0.1))</f>
        <v>0.1</v>
      </c>
      <c r="J50" s="52"/>
      <c r="K50" s="95" t="str">
        <f t="shared" ca="1" si="15"/>
        <v/>
      </c>
      <c r="L50" s="58" t="str">
        <f t="shared" ca="1" si="2"/>
        <v/>
      </c>
      <c r="N50" s="113" t="str">
        <f t="shared" ca="1" si="72"/>
        <v>市内</v>
      </c>
      <c r="O50" s="114">
        <f t="shared" ref="O50" ca="1" si="75">IF(B50="","",IF(INDIRECT("減額一覧!BM"&amp;P50)=0.08,0.08,0.1))</f>
        <v>0.1</v>
      </c>
      <c r="P50" s="38">
        <v>12</v>
      </c>
      <c r="Q50" s="38">
        <f t="shared" ca="1" si="74"/>
        <v>1</v>
      </c>
      <c r="R50" s="38">
        <f t="shared" ca="1" si="74"/>
        <v>1</v>
      </c>
      <c r="S50" s="66" t="str">
        <f t="shared" ca="1" si="3"/>
        <v>596</v>
      </c>
      <c r="T50" s="105" t="str">
        <f t="shared" ca="1" si="4"/>
        <v/>
      </c>
    </row>
    <row r="51" spans="1:20" hidden="1">
      <c r="A51">
        <f ca="1">IF(B51="","",INDIRECT("減額一覧!B"&amp;$P51))</f>
        <v>230</v>
      </c>
      <c r="B51" s="61">
        <f ca="1">IF(INDIRECT("減額一覧!BC"&amp;P51)=1,INDIRECT("減額一覧!AG"&amp;P51),"")</f>
        <v>203</v>
      </c>
      <c r="C51" s="36">
        <f ca="1">IF(B51="","",INDIRECT("減額一覧!C"&amp;$P51))</f>
        <v>596133000</v>
      </c>
      <c r="D51" s="80" t="str">
        <f ca="1">IF($B51="","",INDIRECT("減額一覧!G"&amp;$P51))</f>
        <v>周藤　智子</v>
      </c>
      <c r="E51" s="19">
        <f ca="1">IF(B51="","",INDIRECT("減額一覧!H"&amp;P51))</f>
        <v>20</v>
      </c>
      <c r="F51" s="19">
        <f ca="1">IF($B51="","",INDIRECT("減額一覧!AN"&amp;P51))</f>
        <v>9</v>
      </c>
      <c r="G51" s="20">
        <f ca="1">IF($B51="","",INDIRECT("減額一覧!AO"&amp;P51))</f>
        <v>1980</v>
      </c>
      <c r="H51" s="20">
        <f ca="1">IF($B51="","",INDIRECT("減額一覧!AP"&amp;P51))</f>
        <v>1062</v>
      </c>
      <c r="I51" s="32">
        <f ca="1">IF(B51="","",IF(INDIRECT("減額一覧!BN"&amp;P51)=0.08,0.08,0.1))</f>
        <v>0.1</v>
      </c>
      <c r="J51" s="52" t="s">
        <v>445</v>
      </c>
      <c r="K51" s="95" t="str">
        <f t="shared" ca="1" si="15"/>
        <v/>
      </c>
      <c r="L51" s="58" t="str">
        <f t="shared" ca="1" si="2"/>
        <v/>
      </c>
      <c r="N51" s="113" t="str">
        <f t="shared" ca="1" si="72"/>
        <v>市内</v>
      </c>
      <c r="O51" s="114">
        <f t="shared" ref="O51" ca="1" si="76">IF(B51="","",IF(INDIRECT("減額一覧!BN"&amp;P51)=0.08,0.08,0.1))</f>
        <v>0.1</v>
      </c>
      <c r="P51" s="38">
        <v>12</v>
      </c>
      <c r="Q51" s="38">
        <f t="shared" ca="1" si="74"/>
        <v>1</v>
      </c>
      <c r="R51" s="38">
        <f t="shared" ca="1" si="74"/>
        <v>1</v>
      </c>
      <c r="S51" s="66" t="str">
        <f t="shared" ca="1" si="3"/>
        <v>596</v>
      </c>
      <c r="T51" s="105" t="str">
        <f t="shared" ca="1" si="4"/>
        <v/>
      </c>
    </row>
    <row r="52" spans="1:20" hidden="1">
      <c r="A52">
        <f ca="1">IF(B52="","",INDIRECT("減額一覧!B"&amp;$P52))</f>
        <v>230</v>
      </c>
      <c r="B52" s="61">
        <f ca="1">IF(INDIRECT("減額一覧!BD"&amp;P52)=1,INDIRECT("減額一覧!AQ"&amp;P52),"")</f>
        <v>204</v>
      </c>
      <c r="C52" s="45">
        <f ca="1">IF(B52="","",INDIRECT("減額一覧!C"&amp;$P52))</f>
        <v>596133000</v>
      </c>
      <c r="D52" s="79" t="str">
        <f ca="1">IF($B52="","",INDIRECT("減額一覧!G"&amp;$P52))</f>
        <v>周藤　智子</v>
      </c>
      <c r="E52" s="19">
        <f ca="1">IF(B52="","",INDIRECT("減額一覧!H"&amp;P52))</f>
        <v>20</v>
      </c>
      <c r="F52" s="19">
        <f ca="1">IF($B52="","",INDIRECT("減額一覧!AX"&amp;P52))</f>
        <v>9</v>
      </c>
      <c r="G52" s="20">
        <f ca="1">IF($B52="","",INDIRECT("減額一覧!AY"&amp;P52))</f>
        <v>1996</v>
      </c>
      <c r="H52" s="20">
        <f ca="1">IF($B52="","",INDIRECT("減額一覧!AZ"&amp;P52))</f>
        <v>1062</v>
      </c>
      <c r="I52" s="32">
        <f ca="1">IF(B52="","",IF(INDIRECT("減額一覧!BO"&amp;P52)=0.08,0.08,0.1))</f>
        <v>0.1</v>
      </c>
      <c r="J52" s="52"/>
      <c r="K52" s="95" t="str">
        <f t="shared" ca="1" si="15"/>
        <v/>
      </c>
      <c r="L52" s="58" t="str">
        <f t="shared" ca="1" si="2"/>
        <v/>
      </c>
      <c r="N52" s="113" t="str">
        <f t="shared" ca="1" si="72"/>
        <v>市内</v>
      </c>
      <c r="O52" s="114">
        <f t="shared" ref="O52" ca="1" si="77">IF(B52="","",IF(INDIRECT("減額一覧!BO"&amp;P52)=0.08,0.08,0.1))</f>
        <v>0.1</v>
      </c>
      <c r="P52" s="38">
        <v>12</v>
      </c>
      <c r="Q52" s="38">
        <f t="shared" ca="1" si="74"/>
        <v>1</v>
      </c>
      <c r="R52" s="38">
        <f t="shared" ca="1" si="74"/>
        <v>1</v>
      </c>
      <c r="S52" s="66" t="str">
        <f t="shared" ca="1" si="3"/>
        <v>596</v>
      </c>
      <c r="T52" s="105" t="str">
        <f t="shared" ca="1" si="4"/>
        <v/>
      </c>
    </row>
    <row r="53" spans="1:20" ht="19.5" thickBot="1">
      <c r="B53" s="64"/>
      <c r="C53" s="41" t="str">
        <f>IF(B53="","",減額一覧!C51)</f>
        <v/>
      </c>
      <c r="D53" s="43"/>
      <c r="E53" s="21"/>
      <c r="F53" s="22" t="s">
        <v>69</v>
      </c>
      <c r="G53" s="23">
        <f t="shared" ref="G53:H53" ca="1" si="78">SUBTOTAL(9,G49:G52)</f>
        <v>3976</v>
      </c>
      <c r="H53" s="23">
        <f t="shared" ca="1" si="78"/>
        <v>2124</v>
      </c>
      <c r="I53" s="30"/>
      <c r="J53" s="53"/>
      <c r="K53" s="96" t="str">
        <f t="shared" si="15"/>
        <v/>
      </c>
      <c r="L53" s="59" t="str">
        <f t="shared" si="2"/>
        <v/>
      </c>
      <c r="N53" s="108" t="str">
        <f t="shared" ref="N53" ca="1" si="79">IF(AND(G53=0,H53=0),"","小計")</f>
        <v>小計</v>
      </c>
      <c r="O53" s="108" t="str">
        <f t="shared" ref="O53" ca="1" si="80">IF(AND(G53=0,H53=0),"","小計")</f>
        <v>小計</v>
      </c>
      <c r="P53" s="38"/>
      <c r="Q53" s="38"/>
      <c r="R53" s="38"/>
      <c r="S53" s="66" t="str">
        <f t="shared" si="3"/>
        <v/>
      </c>
      <c r="T53" s="105" t="str">
        <f t="shared" si="4"/>
        <v/>
      </c>
    </row>
    <row r="54" spans="1:20" ht="19.5" hidden="1" thickTop="1">
      <c r="A54">
        <f ca="1">IF(B54="","",INDIRECT("減額一覧!B"&amp;$P54))</f>
        <v>231</v>
      </c>
      <c r="B54" s="61">
        <f ca="1">IF(INDIRECT("減額一覧!BA"&amp;P54)=1,INDIRECT("減額一覧!M"&amp;P54),"")</f>
        <v>206</v>
      </c>
      <c r="C54" s="36">
        <f ca="1">IF(B54="","",INDIRECT("減額一覧!C"&amp;$P54))</f>
        <v>240053000</v>
      </c>
      <c r="D54" s="78" t="str">
        <f ca="1">IF($B54="","",INDIRECT("減額一覧!G"&amp;$P54))</f>
        <v>丸山　紅葉</v>
      </c>
      <c r="E54" s="19">
        <f ca="1">IF(B54="","",INDIRECT("減額一覧!H"&amp;P54))</f>
        <v>20</v>
      </c>
      <c r="F54" s="19">
        <f ca="1">IF($B54="","",INDIRECT("減額一覧!T"&amp;P54))</f>
        <v>5</v>
      </c>
      <c r="G54" s="20">
        <f ca="1">IF($B54="","",INDIRECT("減額一覧!U"&amp;P54))</f>
        <v>1100</v>
      </c>
      <c r="H54" s="20">
        <f ca="1">IF($B54="","",INDIRECT("減額一覧!V"&amp;P54))</f>
        <v>682</v>
      </c>
      <c r="I54" s="32">
        <f ca="1">IF(B54="","",IF(INDIRECT("減額一覧!BL"&amp;P54)=0.08,0.08,0.1))</f>
        <v>0.1</v>
      </c>
      <c r="J54" s="51" t="s">
        <v>517</v>
      </c>
      <c r="K54" s="94" t="str">
        <f t="shared" ca="1" si="15"/>
        <v/>
      </c>
      <c r="L54" s="56" t="str">
        <f t="shared" ca="1" si="2"/>
        <v/>
      </c>
      <c r="N54" s="113" t="str">
        <f t="shared" ref="N54:N57" ca="1" si="81">IF(A54="","",IF(A54&gt;3000,"月ヶ瀬",IF(A54&gt;=2000,"都祁","市内")))</f>
        <v>市内</v>
      </c>
      <c r="O54" s="114">
        <f t="shared" ref="O54" ca="1" si="82">IF(B54="","",IF(INDIRECT("減額一覧!BL"&amp;P54)=0.08,0.08,0.1))</f>
        <v>0.1</v>
      </c>
      <c r="P54" s="38">
        <v>13</v>
      </c>
      <c r="Q54" s="38">
        <f t="shared" ref="Q54:R57" ca="1" si="83">IF(G54="","",IF(G54&gt;0,1,""))</f>
        <v>1</v>
      </c>
      <c r="R54" s="38">
        <f t="shared" ca="1" si="83"/>
        <v>1</v>
      </c>
      <c r="S54" s="66" t="str">
        <f t="shared" ca="1" si="3"/>
        <v>240</v>
      </c>
      <c r="T54" s="105" t="str">
        <f t="shared" ca="1" si="4"/>
        <v/>
      </c>
    </row>
    <row r="55" spans="1:20" ht="19.5" hidden="1" thickTop="1">
      <c r="A55">
        <f ca="1">IF(B55="","",INDIRECT("減額一覧!B"&amp;$P55))</f>
        <v>231</v>
      </c>
      <c r="B55" s="61">
        <f ca="1">IF(INDIRECT("減額一覧!BB"&amp;P55)=1,INDIRECT("減額一覧!W"&amp;P55),"")</f>
        <v>207</v>
      </c>
      <c r="C55" s="44">
        <f ca="1">IF(B55="","",INDIRECT("減額一覧!C"&amp;$P55))</f>
        <v>240053000</v>
      </c>
      <c r="D55" s="79" t="str">
        <f ca="1">IF($B55="","",INDIRECT("減額一覧!G"&amp;$P55))</f>
        <v>丸山　紅葉</v>
      </c>
      <c r="E55" s="19">
        <f ca="1">IF(B55="","",INDIRECT("減額一覧!H"&amp;P55))</f>
        <v>20</v>
      </c>
      <c r="F55" s="19">
        <f ca="1">IF($B55="","",INDIRECT("減額一覧!AD"&amp;P55))</f>
        <v>5</v>
      </c>
      <c r="G55" s="20">
        <f ca="1">IF($B55="","",INDIRECT("減額一覧!AE"&amp;P55))</f>
        <v>1100</v>
      </c>
      <c r="H55" s="20">
        <f ca="1">IF($B55="","",INDIRECT("減額一覧!AF"&amp;P55))</f>
        <v>682</v>
      </c>
      <c r="I55" s="32">
        <f ca="1">IF(B55="","",IF(INDIRECT("減額一覧!BM"&amp;P55)=0.08,0.08,0.1))</f>
        <v>0.1</v>
      </c>
      <c r="J55" s="52"/>
      <c r="K55" s="95" t="str">
        <f t="shared" ca="1" si="15"/>
        <v/>
      </c>
      <c r="L55" s="58" t="str">
        <f t="shared" ca="1" si="2"/>
        <v/>
      </c>
      <c r="N55" s="113" t="str">
        <f t="shared" ca="1" si="81"/>
        <v>市内</v>
      </c>
      <c r="O55" s="114">
        <f t="shared" ref="O55" ca="1" si="84">IF(B55="","",IF(INDIRECT("減額一覧!BM"&amp;P55)=0.08,0.08,0.1))</f>
        <v>0.1</v>
      </c>
      <c r="P55" s="38">
        <v>13</v>
      </c>
      <c r="Q55" s="38">
        <f t="shared" ca="1" si="83"/>
        <v>1</v>
      </c>
      <c r="R55" s="38">
        <f t="shared" ca="1" si="83"/>
        <v>1</v>
      </c>
      <c r="S55" s="66" t="str">
        <f t="shared" ca="1" si="3"/>
        <v>240</v>
      </c>
      <c r="T55" s="105" t="str">
        <f t="shared" ca="1" si="4"/>
        <v/>
      </c>
    </row>
    <row r="56" spans="1:20" ht="19.5" hidden="1" thickTop="1">
      <c r="A56" t="str">
        <f ca="1">IF(B56="","",INDIRECT("減額一覧!B"&amp;$P56))</f>
        <v/>
      </c>
      <c r="B56" s="61" t="str">
        <f ca="1">IF(INDIRECT("減額一覧!BC"&amp;P56)=1,INDIRECT("減額一覧!AG"&amp;P56),"")</f>
        <v/>
      </c>
      <c r="C56" s="36" t="str">
        <f ca="1">IF(B56="","",INDIRECT("減額一覧!C"&amp;$P56))</f>
        <v/>
      </c>
      <c r="D56" s="80" t="str">
        <f ca="1">IF($B56="","",INDIRECT("減額一覧!G"&amp;$P56))</f>
        <v/>
      </c>
      <c r="E56" s="19" t="str">
        <f ca="1">IF(B56="","",INDIRECT("減額一覧!H"&amp;P56))</f>
        <v/>
      </c>
      <c r="F56" s="19" t="str">
        <f ca="1">IF($B56="","",INDIRECT("減額一覧!AN"&amp;P56))</f>
        <v/>
      </c>
      <c r="G56" s="20" t="str">
        <f ca="1">IF($B56="","",INDIRECT("減額一覧!AO"&amp;P56))</f>
        <v/>
      </c>
      <c r="H56" s="20" t="str">
        <f ca="1">IF($B56="","",INDIRECT("減額一覧!AP"&amp;P56))</f>
        <v/>
      </c>
      <c r="I56" s="32" t="str">
        <f ca="1">IF(B56="","",IF(INDIRECT("減額一覧!BN"&amp;P56)=0.08,0.08,0.1))</f>
        <v/>
      </c>
      <c r="J56" s="52"/>
      <c r="K56" s="95" t="str">
        <f t="shared" ca="1" si="15"/>
        <v/>
      </c>
      <c r="L56" s="58" t="str">
        <f t="shared" ca="1" si="2"/>
        <v/>
      </c>
      <c r="N56" s="113" t="str">
        <f t="shared" ca="1" si="81"/>
        <v/>
      </c>
      <c r="O56" s="114" t="str">
        <f t="shared" ref="O56" ca="1" si="85">IF(B56="","",IF(INDIRECT("減額一覧!BN"&amp;P56)=0.08,0.08,0.1))</f>
        <v/>
      </c>
      <c r="P56" s="38">
        <v>13</v>
      </c>
      <c r="Q56" s="38" t="str">
        <f t="shared" ca="1" si="83"/>
        <v/>
      </c>
      <c r="R56" s="38" t="str">
        <f t="shared" ca="1" si="83"/>
        <v/>
      </c>
      <c r="S56" s="66" t="str">
        <f t="shared" ca="1" si="3"/>
        <v/>
      </c>
      <c r="T56" s="105" t="str">
        <f t="shared" ca="1" si="4"/>
        <v/>
      </c>
    </row>
    <row r="57" spans="1:20" ht="19.5" hidden="1" thickTop="1">
      <c r="A57" t="str">
        <f ca="1">IF(B57="","",INDIRECT("減額一覧!B"&amp;$P57))</f>
        <v/>
      </c>
      <c r="B57" s="61" t="str">
        <f ca="1">IF(INDIRECT("減額一覧!BD"&amp;P57)=1,INDIRECT("減額一覧!AQ"&amp;P57),"")</f>
        <v/>
      </c>
      <c r="C57" s="45" t="str">
        <f ca="1">IF(B57="","",INDIRECT("減額一覧!C"&amp;$P57))</f>
        <v/>
      </c>
      <c r="D57" s="79" t="str">
        <f ca="1">IF($B57="","",INDIRECT("減額一覧!G"&amp;$P57))</f>
        <v/>
      </c>
      <c r="E57" s="19" t="str">
        <f ca="1">IF(B57="","",INDIRECT("減額一覧!H"&amp;P57))</f>
        <v/>
      </c>
      <c r="F57" s="19" t="str">
        <f ca="1">IF($B57="","",INDIRECT("減額一覧!AX"&amp;P57))</f>
        <v/>
      </c>
      <c r="G57" s="20" t="str">
        <f ca="1">IF($B57="","",INDIRECT("減額一覧!AY"&amp;P57))</f>
        <v/>
      </c>
      <c r="H57" s="20" t="str">
        <f ca="1">IF($B57="","",INDIRECT("減額一覧!AZ"&amp;P57))</f>
        <v/>
      </c>
      <c r="I57" s="32" t="str">
        <f ca="1">IF(B57="","",IF(INDIRECT("減額一覧!BO"&amp;P57)=0.08,0.08,0.1))</f>
        <v/>
      </c>
      <c r="J57" s="52"/>
      <c r="K57" s="95" t="str">
        <f t="shared" ca="1" si="15"/>
        <v/>
      </c>
      <c r="L57" s="58" t="str">
        <f t="shared" ca="1" si="2"/>
        <v/>
      </c>
      <c r="N57" s="113" t="str">
        <f t="shared" ca="1" si="81"/>
        <v/>
      </c>
      <c r="O57" s="114" t="str">
        <f t="shared" ref="O57" ca="1" si="86">IF(B57="","",IF(INDIRECT("減額一覧!BO"&amp;P57)=0.08,0.08,0.1))</f>
        <v/>
      </c>
      <c r="P57" s="38">
        <v>13</v>
      </c>
      <c r="Q57" s="38" t="str">
        <f t="shared" ca="1" si="83"/>
        <v/>
      </c>
      <c r="R57" s="38" t="str">
        <f t="shared" ca="1" si="83"/>
        <v/>
      </c>
      <c r="S57" s="66" t="str">
        <f t="shared" ca="1" si="3"/>
        <v/>
      </c>
      <c r="T57" s="105" t="str">
        <f t="shared" ca="1" si="4"/>
        <v/>
      </c>
    </row>
    <row r="58" spans="1:20" ht="20.25" hidden="1" thickTop="1" thickBot="1">
      <c r="B58" s="64"/>
      <c r="C58" s="41" t="str">
        <f>IF(B58="","",減額一覧!C54)</f>
        <v/>
      </c>
      <c r="D58" s="43"/>
      <c r="E58" s="21"/>
      <c r="F58" s="22" t="s">
        <v>69</v>
      </c>
      <c r="G58" s="23">
        <f t="shared" ref="G58:H58" si="87">SUBTOTAL(9,G54:G57)</f>
        <v>0</v>
      </c>
      <c r="H58" s="23">
        <f t="shared" si="87"/>
        <v>0</v>
      </c>
      <c r="I58" s="30"/>
      <c r="J58" s="53"/>
      <c r="K58" s="96" t="str">
        <f t="shared" si="15"/>
        <v/>
      </c>
      <c r="L58" s="59" t="str">
        <f t="shared" si="2"/>
        <v/>
      </c>
      <c r="N58" s="108" t="str">
        <f t="shared" ref="N58" si="88">IF(AND(G58=0,H58=0),"","小計")</f>
        <v/>
      </c>
      <c r="O58" s="108" t="str">
        <f t="shared" ref="O58" si="89">IF(AND(G58=0,H58=0),"","小計")</f>
        <v/>
      </c>
      <c r="P58" s="38"/>
      <c r="Q58" s="38"/>
      <c r="R58" s="38"/>
      <c r="S58" s="66" t="str">
        <f t="shared" si="3"/>
        <v/>
      </c>
      <c r="T58" s="105" t="str">
        <f t="shared" si="4"/>
        <v/>
      </c>
    </row>
    <row r="59" spans="1:20" ht="57" hidden="1" thickTop="1">
      <c r="A59">
        <f ca="1">IF(B59="","",INDIRECT("減額一覧!B"&amp;$P59))</f>
        <v>233</v>
      </c>
      <c r="B59" s="61">
        <f ca="1">IF(INDIRECT("減額一覧!BA"&amp;P59)=1,INDIRECT("減額一覧!M"&amp;P59),"")</f>
        <v>204</v>
      </c>
      <c r="C59" s="36">
        <f ca="1">IF(B59="","",INDIRECT("減額一覧!C"&amp;$P59))</f>
        <v>601248005</v>
      </c>
      <c r="D59" s="78" t="str">
        <f ca="1">IF($B59="","",INDIRECT("減額一覧!G"&amp;$P59))</f>
        <v>奈良市押熊町自治会　会長　木村　勉</v>
      </c>
      <c r="E59" s="19">
        <f ca="1">IF(B59="","",INDIRECT("減額一覧!H"&amp;P59))</f>
        <v>40</v>
      </c>
      <c r="F59" s="19">
        <f ca="1">IF($B59="","",INDIRECT("減額一覧!T"&amp;P59))</f>
        <v>5</v>
      </c>
      <c r="G59" s="20">
        <f ca="1">IF($B59="","",INDIRECT("減額一覧!U"&amp;P59))</f>
        <v>1265</v>
      </c>
      <c r="H59" s="20">
        <f ca="1">IF($B59="","",INDIRECT("減額一覧!V"&amp;P59))</f>
        <v>590</v>
      </c>
      <c r="I59" s="32">
        <f ca="1">IF(B59="","",IF(INDIRECT("減額一覧!BL"&amp;P59)=0.08,0.08,0.1))</f>
        <v>0.1</v>
      </c>
      <c r="J59" s="51" t="s">
        <v>446</v>
      </c>
      <c r="K59" s="94" t="str">
        <f t="shared" ca="1" si="15"/>
        <v/>
      </c>
      <c r="L59" s="56" t="str">
        <f t="shared" ca="1" si="2"/>
        <v/>
      </c>
      <c r="N59" s="113" t="str">
        <f t="shared" ref="N59:N62" ca="1" si="90">IF(A59="","",IF(A59&gt;3000,"月ヶ瀬",IF(A59&gt;=2000,"都祁","市内")))</f>
        <v>市内</v>
      </c>
      <c r="O59" s="114">
        <f t="shared" ref="O59" ca="1" si="91">IF(B59="","",IF(INDIRECT("減額一覧!BL"&amp;P59)=0.08,0.08,0.1))</f>
        <v>0.1</v>
      </c>
      <c r="P59" s="38">
        <v>14</v>
      </c>
      <c r="Q59" s="38">
        <f t="shared" ref="Q59:R62" ca="1" si="92">IF(G59="","",IF(G59&gt;0,1,""))</f>
        <v>1</v>
      </c>
      <c r="R59" s="38">
        <f t="shared" ca="1" si="92"/>
        <v>1</v>
      </c>
      <c r="S59" s="66" t="str">
        <f t="shared" ca="1" si="3"/>
        <v>601</v>
      </c>
      <c r="T59" s="105" t="str">
        <f t="shared" ca="1" si="4"/>
        <v/>
      </c>
    </row>
    <row r="60" spans="1:20" ht="57" hidden="1" thickTop="1">
      <c r="A60">
        <f ca="1">IF(B60="","",INDIRECT("減額一覧!B"&amp;$P60))</f>
        <v>233</v>
      </c>
      <c r="B60" s="61">
        <f ca="1">IF(INDIRECT("減額一覧!BB"&amp;P60)=1,INDIRECT("減額一覧!W"&amp;P60),"")</f>
        <v>205</v>
      </c>
      <c r="C60" s="44">
        <f ca="1">IF(B60="","",INDIRECT("減額一覧!C"&amp;$P60))</f>
        <v>601248005</v>
      </c>
      <c r="D60" s="79" t="str">
        <f ca="1">IF($B60="","",INDIRECT("減額一覧!G"&amp;$P60))</f>
        <v>奈良市押熊町自治会　会長　木村　勉</v>
      </c>
      <c r="E60" s="19">
        <f ca="1">IF(B60="","",INDIRECT("減額一覧!H"&amp;P60))</f>
        <v>40</v>
      </c>
      <c r="F60" s="19">
        <f ca="1">IF($B60="","",INDIRECT("減額一覧!AD"&amp;P60))</f>
        <v>5</v>
      </c>
      <c r="G60" s="20">
        <f ca="1">IF($B60="","",INDIRECT("減額一覧!AE"&amp;P60))</f>
        <v>1265</v>
      </c>
      <c r="H60" s="20">
        <f ca="1">IF($B60="","",INDIRECT("減額一覧!AF"&amp;P60))</f>
        <v>682</v>
      </c>
      <c r="I60" s="32">
        <f ca="1">IF(B60="","",IF(INDIRECT("減額一覧!BM"&amp;P60)=0.08,0.08,0.1))</f>
        <v>0.1</v>
      </c>
      <c r="J60" s="52"/>
      <c r="K60" s="95" t="str">
        <f t="shared" ca="1" si="15"/>
        <v/>
      </c>
      <c r="L60" s="58" t="str">
        <f t="shared" ca="1" si="2"/>
        <v/>
      </c>
      <c r="N60" s="113" t="str">
        <f t="shared" ca="1" si="90"/>
        <v>市内</v>
      </c>
      <c r="O60" s="114">
        <f t="shared" ref="O60" ca="1" si="93">IF(B60="","",IF(INDIRECT("減額一覧!BM"&amp;P60)=0.08,0.08,0.1))</f>
        <v>0.1</v>
      </c>
      <c r="P60" s="38">
        <v>14</v>
      </c>
      <c r="Q60" s="38">
        <f t="shared" ca="1" si="92"/>
        <v>1</v>
      </c>
      <c r="R60" s="38">
        <f t="shared" ca="1" si="92"/>
        <v>1</v>
      </c>
      <c r="S60" s="66" t="str">
        <f t="shared" ca="1" si="3"/>
        <v>601</v>
      </c>
      <c r="T60" s="105" t="str">
        <f t="shared" ca="1" si="4"/>
        <v/>
      </c>
    </row>
    <row r="61" spans="1:20" ht="57" hidden="1" thickTop="1">
      <c r="A61">
        <f ca="1">IF(B61="","",INDIRECT("減額一覧!B"&amp;$P61))</f>
        <v>233</v>
      </c>
      <c r="B61" s="61">
        <f ca="1">IF(INDIRECT("減額一覧!BC"&amp;P61)=1,INDIRECT("減額一覧!AG"&amp;P61),"")</f>
        <v>206</v>
      </c>
      <c r="C61" s="36">
        <f ca="1">IF(B61="","",INDIRECT("減額一覧!C"&amp;$P61))</f>
        <v>601248005</v>
      </c>
      <c r="D61" s="80" t="str">
        <f ca="1">IF($B61="","",INDIRECT("減額一覧!G"&amp;$P61))</f>
        <v>奈良市押熊町自治会　会長　木村　勉</v>
      </c>
      <c r="E61" s="19">
        <f ca="1">IF(B61="","",INDIRECT("減額一覧!H"&amp;P61))</f>
        <v>40</v>
      </c>
      <c r="F61" s="19">
        <f ca="1">IF($B61="","",INDIRECT("減額一覧!AN"&amp;P61))</f>
        <v>76</v>
      </c>
      <c r="G61" s="20">
        <f ca="1">IF($B61="","",INDIRECT("減額一覧!AO"&amp;P61))</f>
        <v>19228</v>
      </c>
      <c r="H61" s="20">
        <f ca="1">IF($B61="","",INDIRECT("減額一覧!AP"&amp;P61))</f>
        <v>10366</v>
      </c>
      <c r="I61" s="32">
        <f ca="1">IF(B61="","",IF(INDIRECT("減額一覧!BN"&amp;P61)=0.08,0.08,0.1))</f>
        <v>0.1</v>
      </c>
      <c r="J61" s="52"/>
      <c r="K61" s="95" t="str">
        <f t="shared" ca="1" si="15"/>
        <v/>
      </c>
      <c r="L61" s="58" t="str">
        <f t="shared" ca="1" si="2"/>
        <v/>
      </c>
      <c r="N61" s="113" t="str">
        <f t="shared" ca="1" si="90"/>
        <v>市内</v>
      </c>
      <c r="O61" s="114">
        <f t="shared" ref="O61" ca="1" si="94">IF(B61="","",IF(INDIRECT("減額一覧!BN"&amp;P61)=0.08,0.08,0.1))</f>
        <v>0.1</v>
      </c>
      <c r="P61" s="38">
        <v>14</v>
      </c>
      <c r="Q61" s="38">
        <f t="shared" ca="1" si="92"/>
        <v>1</v>
      </c>
      <c r="R61" s="38">
        <f t="shared" ca="1" si="92"/>
        <v>1</v>
      </c>
      <c r="S61" s="66" t="str">
        <f t="shared" ca="1" si="3"/>
        <v>601</v>
      </c>
      <c r="T61" s="105" t="str">
        <f t="shared" ca="1" si="4"/>
        <v/>
      </c>
    </row>
    <row r="62" spans="1:20" ht="57" hidden="1" thickTop="1">
      <c r="A62">
        <f ca="1">IF(B62="","",INDIRECT("減額一覧!B"&amp;$P62))</f>
        <v>233</v>
      </c>
      <c r="B62" s="61">
        <f ca="1">IF(INDIRECT("減額一覧!BD"&amp;P62)=1,INDIRECT("減額一覧!AQ"&amp;P62),"")</f>
        <v>207</v>
      </c>
      <c r="C62" s="45">
        <f ca="1">IF(B62="","",INDIRECT("減額一覧!C"&amp;$P62))</f>
        <v>601248005</v>
      </c>
      <c r="D62" s="79" t="str">
        <f ca="1">IF($B62="","",INDIRECT("減額一覧!G"&amp;$P62))</f>
        <v>奈良市押熊町自治会　会長　木村　勉</v>
      </c>
      <c r="E62" s="19">
        <f ca="1">IF(B62="","",INDIRECT("減額一覧!H"&amp;P62))</f>
        <v>40</v>
      </c>
      <c r="F62" s="19">
        <f ca="1">IF($B62="","",INDIRECT("減額一覧!AX"&amp;P62))</f>
        <v>76</v>
      </c>
      <c r="G62" s="20">
        <f ca="1">IF($B62="","",INDIRECT("減額一覧!AY"&amp;P62))</f>
        <v>19228</v>
      </c>
      <c r="H62" s="20">
        <f ca="1">IF($B62="","",INDIRECT("減額一覧!AZ"&amp;P62))</f>
        <v>10366</v>
      </c>
      <c r="I62" s="32">
        <f ca="1">IF(B62="","",IF(INDIRECT("減額一覧!BO"&amp;P62)=0.08,0.08,0.1))</f>
        <v>0.1</v>
      </c>
      <c r="J62" s="52"/>
      <c r="K62" s="95" t="str">
        <f t="shared" ca="1" si="15"/>
        <v/>
      </c>
      <c r="L62" s="58" t="str">
        <f t="shared" ca="1" si="2"/>
        <v/>
      </c>
      <c r="N62" s="113" t="str">
        <f t="shared" ca="1" si="90"/>
        <v>市内</v>
      </c>
      <c r="O62" s="114">
        <f t="shared" ref="O62" ca="1" si="95">IF(B62="","",IF(INDIRECT("減額一覧!BO"&amp;P62)=0.08,0.08,0.1))</f>
        <v>0.1</v>
      </c>
      <c r="P62" s="38">
        <v>14</v>
      </c>
      <c r="Q62" s="38">
        <f t="shared" ca="1" si="92"/>
        <v>1</v>
      </c>
      <c r="R62" s="38">
        <f t="shared" ca="1" si="92"/>
        <v>1</v>
      </c>
      <c r="S62" s="66" t="str">
        <f t="shared" ca="1" si="3"/>
        <v>601</v>
      </c>
      <c r="T62" s="105" t="str">
        <f t="shared" ca="1" si="4"/>
        <v/>
      </c>
    </row>
    <row r="63" spans="1:20" ht="20.25" hidden="1" thickTop="1" thickBot="1">
      <c r="B63" s="64"/>
      <c r="C63" s="41" t="str">
        <f>IF(B63="","",減額一覧!C59)</f>
        <v/>
      </c>
      <c r="D63" s="43"/>
      <c r="E63" s="21"/>
      <c r="F63" s="22" t="s">
        <v>69</v>
      </c>
      <c r="G63" s="23">
        <f t="shared" ref="G63:H63" si="96">SUBTOTAL(9,G59:G62)</f>
        <v>0</v>
      </c>
      <c r="H63" s="23">
        <f t="shared" si="96"/>
        <v>0</v>
      </c>
      <c r="I63" s="30"/>
      <c r="J63" s="53"/>
      <c r="K63" s="96" t="str">
        <f t="shared" si="15"/>
        <v/>
      </c>
      <c r="L63" s="59" t="str">
        <f t="shared" si="2"/>
        <v/>
      </c>
      <c r="N63" s="108" t="str">
        <f t="shared" ref="N63" si="97">IF(AND(G63=0,H63=0),"","小計")</f>
        <v/>
      </c>
      <c r="O63" s="108" t="str">
        <f t="shared" ref="O63" si="98">IF(AND(G63=0,H63=0),"","小計")</f>
        <v/>
      </c>
      <c r="P63" s="38"/>
      <c r="Q63" s="38"/>
      <c r="R63" s="38"/>
      <c r="S63" s="66" t="str">
        <f t="shared" si="3"/>
        <v/>
      </c>
      <c r="T63" s="105" t="str">
        <f t="shared" si="4"/>
        <v/>
      </c>
    </row>
    <row r="64" spans="1:20" ht="19.5" hidden="1" thickTop="1">
      <c r="A64">
        <f ca="1">IF(B64="","",INDIRECT("減額一覧!B"&amp;$P64))</f>
        <v>237</v>
      </c>
      <c r="B64" s="61">
        <f ca="1">IF(INDIRECT("減額一覧!BA"&amp;P64)=1,INDIRECT("減額一覧!M"&amp;P64),"")</f>
        <v>206</v>
      </c>
      <c r="C64" s="36">
        <f ca="1">IF(B64="","",INDIRECT("減額一覧!C"&amp;$P64))</f>
        <v>291032000</v>
      </c>
      <c r="D64" s="78" t="str">
        <f ca="1">IF($B64="","",INDIRECT("減額一覧!G"&amp;$P64))</f>
        <v>稲増　一</v>
      </c>
      <c r="E64" s="19">
        <f ca="1">IF(B64="","",INDIRECT("減額一覧!H"&amp;P64))</f>
        <v>25</v>
      </c>
      <c r="F64" s="19">
        <f ca="1">IF($B64="","",INDIRECT("減額一覧!T"&amp;P64))</f>
        <v>33</v>
      </c>
      <c r="G64" s="20">
        <f ca="1">IF($B64="","",INDIRECT("減額一覧!U"&amp;P64))</f>
        <v>7804</v>
      </c>
      <c r="H64" s="20">
        <f ca="1">IF($B64="","",INDIRECT("減額一覧!V"&amp;P64))</f>
        <v>4501</v>
      </c>
      <c r="I64" s="32">
        <f ca="1">IF(B64="","",IF(INDIRECT("減額一覧!BL"&amp;P64)=0.08,0.08,0.1))</f>
        <v>0.1</v>
      </c>
      <c r="J64" s="51" t="s">
        <v>447</v>
      </c>
      <c r="K64" s="94" t="str">
        <f t="shared" ca="1" si="15"/>
        <v/>
      </c>
      <c r="L64" s="56" t="str">
        <f t="shared" ca="1" si="2"/>
        <v/>
      </c>
      <c r="N64" s="113" t="str">
        <f t="shared" ref="N64:N67" ca="1" si="99">IF(A64="","",IF(A64&gt;3000,"月ヶ瀬",IF(A64&gt;=2000,"都祁","市内")))</f>
        <v>市内</v>
      </c>
      <c r="O64" s="114">
        <f t="shared" ref="O64" ca="1" si="100">IF(B64="","",IF(INDIRECT("減額一覧!BL"&amp;P64)=0.08,0.08,0.1))</f>
        <v>0.1</v>
      </c>
      <c r="P64" s="38">
        <v>15</v>
      </c>
      <c r="Q64" s="38">
        <f t="shared" ref="Q64:R67" ca="1" si="101">IF(G64="","",IF(G64&gt;0,1,""))</f>
        <v>1</v>
      </c>
      <c r="R64" s="38">
        <f t="shared" ca="1" si="101"/>
        <v>1</v>
      </c>
      <c r="S64" s="66" t="str">
        <f t="shared" ca="1" si="3"/>
        <v>291</v>
      </c>
      <c r="T64" s="105" t="str">
        <f t="shared" ca="1" si="4"/>
        <v/>
      </c>
    </row>
    <row r="65" spans="1:20" ht="19.5" hidden="1" thickTop="1">
      <c r="A65">
        <f ca="1">IF(B65="","",INDIRECT("減額一覧!B"&amp;$P65))</f>
        <v>237</v>
      </c>
      <c r="B65" s="61">
        <f ca="1">IF(INDIRECT("減額一覧!BB"&amp;P65)=1,INDIRECT("減額一覧!W"&amp;P65),"")</f>
        <v>207</v>
      </c>
      <c r="C65" s="44">
        <f ca="1">IF(B65="","",INDIRECT("減額一覧!C"&amp;$P65))</f>
        <v>291032000</v>
      </c>
      <c r="D65" s="79" t="str">
        <f ca="1">IF($B65="","",INDIRECT("減額一覧!G"&amp;$P65))</f>
        <v>稲増　一</v>
      </c>
      <c r="E65" s="19">
        <f ca="1">IF(B65="","",INDIRECT("減額一覧!H"&amp;P65))</f>
        <v>25</v>
      </c>
      <c r="F65" s="19">
        <f ca="1">IF($B65="","",INDIRECT("減額一覧!AD"&amp;P65))</f>
        <v>33</v>
      </c>
      <c r="G65" s="20">
        <f ca="1">IF($B65="","",INDIRECT("減額一覧!AE"&amp;P65))</f>
        <v>7804</v>
      </c>
      <c r="H65" s="20">
        <f ca="1">IF($B65="","",INDIRECT("減額一覧!AF"&amp;P65))</f>
        <v>4501</v>
      </c>
      <c r="I65" s="32">
        <f ca="1">IF(B65="","",IF(INDIRECT("減額一覧!BM"&amp;P65)=0.08,0.08,0.1))</f>
        <v>0.1</v>
      </c>
      <c r="J65" s="52"/>
      <c r="K65" s="95" t="str">
        <f t="shared" ca="1" si="15"/>
        <v/>
      </c>
      <c r="L65" s="58" t="str">
        <f t="shared" ca="1" si="2"/>
        <v/>
      </c>
      <c r="N65" s="113" t="str">
        <f t="shared" ca="1" si="99"/>
        <v>市内</v>
      </c>
      <c r="O65" s="114">
        <f t="shared" ref="O65" ca="1" si="102">IF(B65="","",IF(INDIRECT("減額一覧!BM"&amp;P65)=0.08,0.08,0.1))</f>
        <v>0.1</v>
      </c>
      <c r="P65" s="38">
        <v>15</v>
      </c>
      <c r="Q65" s="38">
        <f t="shared" ca="1" si="101"/>
        <v>1</v>
      </c>
      <c r="R65" s="38">
        <f t="shared" ca="1" si="101"/>
        <v>1</v>
      </c>
      <c r="S65" s="66" t="str">
        <f t="shared" ca="1" si="3"/>
        <v>291</v>
      </c>
      <c r="T65" s="105" t="str">
        <f t="shared" ca="1" si="4"/>
        <v/>
      </c>
    </row>
    <row r="66" spans="1:20" ht="19.5" hidden="1" thickTop="1">
      <c r="A66">
        <f ca="1">IF(B66="","",INDIRECT("減額一覧!B"&amp;$P66))</f>
        <v>237</v>
      </c>
      <c r="B66" s="61">
        <f ca="1">IF(INDIRECT("減額一覧!BC"&amp;P66)=1,INDIRECT("減額一覧!AG"&amp;P66),"")</f>
        <v>208</v>
      </c>
      <c r="C66" s="36">
        <f ca="1">IF(B66="","",INDIRECT("減額一覧!C"&amp;$P66))</f>
        <v>291032000</v>
      </c>
      <c r="D66" s="80" t="str">
        <f ca="1">IF($B66="","",INDIRECT("減額一覧!G"&amp;$P66))</f>
        <v>稲増　一</v>
      </c>
      <c r="E66" s="19">
        <f ca="1">IF(B66="","",INDIRECT("減額一覧!H"&amp;P66))</f>
        <v>25</v>
      </c>
      <c r="F66" s="19">
        <f ca="1">IF($B66="","",INDIRECT("減額一覧!AN"&amp;P66))</f>
        <v>5</v>
      </c>
      <c r="G66" s="20">
        <f ca="1">IF($B66="","",INDIRECT("減額一覧!AO"&amp;P66))</f>
        <v>1182</v>
      </c>
      <c r="H66" s="20">
        <f ca="1">IF($B66="","",INDIRECT("減額一覧!AP"&amp;P66))</f>
        <v>682</v>
      </c>
      <c r="I66" s="32">
        <f ca="1">IF(B66="","",IF(INDIRECT("減額一覧!BN"&amp;P66)=0.08,0.08,0.1))</f>
        <v>0.1</v>
      </c>
      <c r="J66" s="52"/>
      <c r="K66" s="95" t="str">
        <f t="shared" ca="1" si="15"/>
        <v/>
      </c>
      <c r="L66" s="58" t="str">
        <f t="shared" ca="1" si="2"/>
        <v/>
      </c>
      <c r="N66" s="113" t="str">
        <f t="shared" ca="1" si="99"/>
        <v>市内</v>
      </c>
      <c r="O66" s="114">
        <f t="shared" ref="O66" ca="1" si="103">IF(B66="","",IF(INDIRECT("減額一覧!BN"&amp;P66)=0.08,0.08,0.1))</f>
        <v>0.1</v>
      </c>
      <c r="P66" s="38">
        <v>15</v>
      </c>
      <c r="Q66" s="38">
        <f t="shared" ca="1" si="101"/>
        <v>1</v>
      </c>
      <c r="R66" s="38">
        <f t="shared" ca="1" si="101"/>
        <v>1</v>
      </c>
      <c r="S66" s="66" t="str">
        <f t="shared" ca="1" si="3"/>
        <v>291</v>
      </c>
      <c r="T66" s="105" t="str">
        <f t="shared" ca="1" si="4"/>
        <v/>
      </c>
    </row>
    <row r="67" spans="1:20" ht="19.5" hidden="1" thickTop="1">
      <c r="A67" t="str">
        <f ca="1">IF(B67="","",INDIRECT("減額一覧!B"&amp;$P67))</f>
        <v/>
      </c>
      <c r="B67" s="61" t="str">
        <f ca="1">IF(INDIRECT("減額一覧!BD"&amp;P67)=1,INDIRECT("減額一覧!AQ"&amp;P67),"")</f>
        <v/>
      </c>
      <c r="C67" s="45" t="str">
        <f ca="1">IF(B67="","",INDIRECT("減額一覧!C"&amp;$P67))</f>
        <v/>
      </c>
      <c r="D67" s="79" t="str">
        <f ca="1">IF($B67="","",INDIRECT("減額一覧!G"&amp;$P67))</f>
        <v/>
      </c>
      <c r="E67" s="19" t="str">
        <f ca="1">IF(B67="","",INDIRECT("減額一覧!H"&amp;P67))</f>
        <v/>
      </c>
      <c r="F67" s="19" t="str">
        <f ca="1">IF($B67="","",INDIRECT("減額一覧!AX"&amp;P67))</f>
        <v/>
      </c>
      <c r="G67" s="20" t="str">
        <f ca="1">IF($B67="","",INDIRECT("減額一覧!AY"&amp;P67))</f>
        <v/>
      </c>
      <c r="H67" s="20" t="str">
        <f ca="1">IF($B67="","",INDIRECT("減額一覧!AZ"&amp;P67))</f>
        <v/>
      </c>
      <c r="I67" s="32" t="str">
        <f ca="1">IF(B67="","",IF(INDIRECT("減額一覧!BO"&amp;P67)=0.08,0.08,0.1))</f>
        <v/>
      </c>
      <c r="J67" s="52"/>
      <c r="K67" s="95" t="str">
        <f t="shared" ca="1" si="15"/>
        <v/>
      </c>
      <c r="L67" s="58" t="str">
        <f t="shared" ca="1" si="2"/>
        <v/>
      </c>
      <c r="N67" s="113" t="str">
        <f t="shared" ca="1" si="99"/>
        <v/>
      </c>
      <c r="O67" s="114" t="str">
        <f t="shared" ref="O67" ca="1" si="104">IF(B67="","",IF(INDIRECT("減額一覧!BO"&amp;P67)=0.08,0.08,0.1))</f>
        <v/>
      </c>
      <c r="P67" s="38">
        <v>15</v>
      </c>
      <c r="Q67" s="38" t="str">
        <f t="shared" ca="1" si="101"/>
        <v/>
      </c>
      <c r="R67" s="38" t="str">
        <f t="shared" ca="1" si="101"/>
        <v/>
      </c>
      <c r="S67" s="66" t="str">
        <f t="shared" ca="1" si="3"/>
        <v/>
      </c>
      <c r="T67" s="105" t="str">
        <f t="shared" ca="1" si="4"/>
        <v/>
      </c>
    </row>
    <row r="68" spans="1:20" ht="20.25" hidden="1" thickTop="1" thickBot="1">
      <c r="B68" s="64"/>
      <c r="C68" s="41" t="str">
        <f>IF(B68="","",減額一覧!C64)</f>
        <v/>
      </c>
      <c r="D68" s="43"/>
      <c r="E68" s="21"/>
      <c r="F68" s="22" t="s">
        <v>69</v>
      </c>
      <c r="G68" s="23">
        <f t="shared" ref="G68:H68" si="105">SUBTOTAL(9,G64:G67)</f>
        <v>0</v>
      </c>
      <c r="H68" s="23">
        <f t="shared" si="105"/>
        <v>0</v>
      </c>
      <c r="I68" s="30"/>
      <c r="J68" s="53"/>
      <c r="K68" s="96" t="str">
        <f t="shared" si="15"/>
        <v/>
      </c>
      <c r="L68" s="59" t="str">
        <f t="shared" si="2"/>
        <v/>
      </c>
      <c r="N68" s="108" t="str">
        <f t="shared" ref="N68" si="106">IF(AND(G68=0,H68=0),"","小計")</f>
        <v/>
      </c>
      <c r="O68" s="108" t="str">
        <f t="shared" ref="O68" si="107">IF(AND(G68=0,H68=0),"","小計")</f>
        <v/>
      </c>
      <c r="P68" s="38"/>
      <c r="Q68" s="38"/>
      <c r="R68" s="38"/>
      <c r="S68" s="66" t="str">
        <f t="shared" si="3"/>
        <v/>
      </c>
      <c r="T68" s="105" t="str">
        <f t="shared" si="4"/>
        <v/>
      </c>
    </row>
    <row r="69" spans="1:20" ht="19.5" hidden="1" thickTop="1">
      <c r="A69">
        <f ca="1">IF(B69="","",INDIRECT("減額一覧!B"&amp;$P69))</f>
        <v>239</v>
      </c>
      <c r="B69" s="61">
        <f ca="1">IF(INDIRECT("減額一覧!BA"&amp;P69)=1,INDIRECT("減額一覧!M"&amp;P69),"")</f>
        <v>206</v>
      </c>
      <c r="C69" s="36">
        <f ca="1">IF(B69="","",INDIRECT("減額一覧!C"&amp;$P69))</f>
        <v>667118000</v>
      </c>
      <c r="D69" s="78" t="str">
        <f ca="1">IF($B69="","",INDIRECT("減額一覧!G"&amp;$P69))</f>
        <v>梶谷　隆一</v>
      </c>
      <c r="E69" s="19">
        <f ca="1">IF(B69="","",INDIRECT("減額一覧!H"&amp;P69))</f>
        <v>20</v>
      </c>
      <c r="F69" s="19">
        <f ca="1">IF($B69="","",INDIRECT("減額一覧!T"&amp;P69))</f>
        <v>9</v>
      </c>
      <c r="G69" s="20">
        <f ca="1">IF($B69="","",INDIRECT("減額一覧!U"&amp;P69))</f>
        <v>1980</v>
      </c>
      <c r="H69" s="20">
        <f ca="1">IF($B69="","",INDIRECT("減額一覧!V"&amp;P69))</f>
        <v>1228</v>
      </c>
      <c r="I69" s="32">
        <f ca="1">IF(B69="","",IF(INDIRECT("減額一覧!BL"&amp;P69)=0.08,0.08,0.1))</f>
        <v>0.1</v>
      </c>
      <c r="J69" s="51" t="s">
        <v>448</v>
      </c>
      <c r="K69" s="94" t="str">
        <f t="shared" ca="1" si="15"/>
        <v/>
      </c>
      <c r="L69" s="56" t="str">
        <f t="shared" ref="L69:L132" ca="1" si="108">IF(OR(S69="370",S69="371",S69="372",S69="373",S69="374",S69="375",S69="376",S69="377",S69="378",S69="379",S69="380",S69="039",S69="389"),"農集","")</f>
        <v/>
      </c>
      <c r="N69" s="113" t="str">
        <f t="shared" ref="N69:N72" ca="1" si="109">IF(A69="","",IF(A69&gt;3000,"月ヶ瀬",IF(A69&gt;=2000,"都祁","市内")))</f>
        <v>市内</v>
      </c>
      <c r="O69" s="114">
        <f t="shared" ref="O69" ca="1" si="110">IF(B69="","",IF(INDIRECT("減額一覧!BL"&amp;P69)=0.08,0.08,0.1))</f>
        <v>0.1</v>
      </c>
      <c r="P69" s="38">
        <v>16</v>
      </c>
      <c r="Q69" s="38">
        <f t="shared" ref="Q69:R72" ca="1" si="111">IF(G69="","",IF(G69&gt;0,1,""))</f>
        <v>1</v>
      </c>
      <c r="R69" s="38">
        <f t="shared" ca="1" si="111"/>
        <v>1</v>
      </c>
      <c r="S69" s="66" t="str">
        <f t="shared" ref="S69:S132" ca="1" si="112">IF(C69="","",LEFT(TEXT(C69,"000000000"),3))</f>
        <v>667</v>
      </c>
      <c r="T69" s="105" t="str">
        <f t="shared" ref="T69:T132" ca="1" si="113">IF(L69="","",IF(H69=0,"",H69))</f>
        <v/>
      </c>
    </row>
    <row r="70" spans="1:20" ht="19.5" hidden="1" thickTop="1">
      <c r="A70">
        <f ca="1">IF(B70="","",INDIRECT("減額一覧!B"&amp;$P70))</f>
        <v>239</v>
      </c>
      <c r="B70" s="61">
        <f ca="1">IF(INDIRECT("減額一覧!BB"&amp;P70)=1,INDIRECT("減額一覧!W"&amp;P70),"")</f>
        <v>207</v>
      </c>
      <c r="C70" s="44">
        <f ca="1">IF(B70="","",INDIRECT("減額一覧!C"&amp;$P70))</f>
        <v>667118000</v>
      </c>
      <c r="D70" s="79" t="str">
        <f ca="1">IF($B70="","",INDIRECT("減額一覧!G"&amp;$P70))</f>
        <v>梶谷　隆一</v>
      </c>
      <c r="E70" s="19">
        <f ca="1">IF(B70="","",INDIRECT("減額一覧!H"&amp;P70))</f>
        <v>20</v>
      </c>
      <c r="F70" s="19">
        <f ca="1">IF($B70="","",INDIRECT("減額一覧!AD"&amp;P70))</f>
        <v>9</v>
      </c>
      <c r="G70" s="20">
        <f ca="1">IF($B70="","",INDIRECT("減額一覧!AE"&amp;P70))</f>
        <v>1980</v>
      </c>
      <c r="H70" s="20">
        <f ca="1">IF($B70="","",INDIRECT("減額一覧!AF"&amp;P70))</f>
        <v>1227</v>
      </c>
      <c r="I70" s="32">
        <f ca="1">IF(B70="","",IF(INDIRECT("減額一覧!BM"&amp;P70)=0.08,0.08,0.1))</f>
        <v>0.1</v>
      </c>
      <c r="J70" s="52"/>
      <c r="K70" s="95" t="str">
        <f t="shared" ca="1" si="15"/>
        <v/>
      </c>
      <c r="L70" s="58" t="str">
        <f t="shared" ca="1" si="108"/>
        <v/>
      </c>
      <c r="N70" s="113" t="str">
        <f t="shared" ca="1" si="109"/>
        <v>市内</v>
      </c>
      <c r="O70" s="114">
        <f t="shared" ref="O70" ca="1" si="114">IF(B70="","",IF(INDIRECT("減額一覧!BM"&amp;P70)=0.08,0.08,0.1))</f>
        <v>0.1</v>
      </c>
      <c r="P70" s="38">
        <v>16</v>
      </c>
      <c r="Q70" s="38">
        <f t="shared" ca="1" si="111"/>
        <v>1</v>
      </c>
      <c r="R70" s="38">
        <f t="shared" ca="1" si="111"/>
        <v>1</v>
      </c>
      <c r="S70" s="66" t="str">
        <f t="shared" ca="1" si="112"/>
        <v>667</v>
      </c>
      <c r="T70" s="105" t="str">
        <f t="shared" ca="1" si="113"/>
        <v/>
      </c>
    </row>
    <row r="71" spans="1:20" ht="19.5" hidden="1" thickTop="1">
      <c r="A71">
        <f ca="1">IF(B71="","",INDIRECT("減額一覧!B"&amp;$P71))</f>
        <v>239</v>
      </c>
      <c r="B71" s="61">
        <f ca="1">IF(INDIRECT("減額一覧!BC"&amp;P71)=1,INDIRECT("減額一覧!AG"&amp;P71),"")</f>
        <v>208</v>
      </c>
      <c r="C71" s="36">
        <f ca="1">IF(B71="","",INDIRECT("減額一覧!C"&amp;$P71))</f>
        <v>667118000</v>
      </c>
      <c r="D71" s="80" t="str">
        <f ca="1">IF($B71="","",INDIRECT("減額一覧!G"&amp;$P71))</f>
        <v>梶谷　隆一</v>
      </c>
      <c r="E71" s="19">
        <f ca="1">IF(B71="","",INDIRECT("減額一覧!H"&amp;P71))</f>
        <v>20</v>
      </c>
      <c r="F71" s="19">
        <f ca="1">IF($B71="","",INDIRECT("減額一覧!AN"&amp;P71))</f>
        <v>5</v>
      </c>
      <c r="G71" s="20">
        <f ca="1">IF($B71="","",INDIRECT("減額一覧!AO"&amp;P71))</f>
        <v>1051</v>
      </c>
      <c r="H71" s="20">
        <f ca="1">IF($B71="","",INDIRECT("減額一覧!AP"&amp;P71))</f>
        <v>682</v>
      </c>
      <c r="I71" s="32">
        <f ca="1">IF(B71="","",IF(INDIRECT("減額一覧!BN"&amp;P71)=0.08,0.08,0.1))</f>
        <v>0.1</v>
      </c>
      <c r="J71" s="52"/>
      <c r="K71" s="95" t="str">
        <f t="shared" ca="1" si="15"/>
        <v/>
      </c>
      <c r="L71" s="58" t="str">
        <f t="shared" ca="1" si="108"/>
        <v/>
      </c>
      <c r="N71" s="113" t="str">
        <f t="shared" ca="1" si="109"/>
        <v>市内</v>
      </c>
      <c r="O71" s="114">
        <f t="shared" ref="O71" ca="1" si="115">IF(B71="","",IF(INDIRECT("減額一覧!BN"&amp;P71)=0.08,0.08,0.1))</f>
        <v>0.1</v>
      </c>
      <c r="P71" s="38">
        <v>16</v>
      </c>
      <c r="Q71" s="38">
        <f t="shared" ca="1" si="111"/>
        <v>1</v>
      </c>
      <c r="R71" s="38">
        <f t="shared" ca="1" si="111"/>
        <v>1</v>
      </c>
      <c r="S71" s="66" t="str">
        <f t="shared" ca="1" si="112"/>
        <v>667</v>
      </c>
      <c r="T71" s="105" t="str">
        <f t="shared" ca="1" si="113"/>
        <v/>
      </c>
    </row>
    <row r="72" spans="1:20" ht="19.5" hidden="1" thickTop="1">
      <c r="A72" t="str">
        <f ca="1">IF(B72="","",INDIRECT("減額一覧!B"&amp;$P72))</f>
        <v/>
      </c>
      <c r="B72" s="61" t="str">
        <f ca="1">IF(INDIRECT("減額一覧!BD"&amp;P72)=1,INDIRECT("減額一覧!AQ"&amp;P72),"")</f>
        <v/>
      </c>
      <c r="C72" s="45" t="str">
        <f ca="1">IF(B72="","",INDIRECT("減額一覧!C"&amp;$P72))</f>
        <v/>
      </c>
      <c r="D72" s="79" t="str">
        <f ca="1">IF($B72="","",INDIRECT("減額一覧!G"&amp;$P72))</f>
        <v/>
      </c>
      <c r="E72" s="19" t="str">
        <f ca="1">IF(B72="","",INDIRECT("減額一覧!H"&amp;P72))</f>
        <v/>
      </c>
      <c r="F72" s="19" t="str">
        <f ca="1">IF($B72="","",INDIRECT("減額一覧!AX"&amp;P72))</f>
        <v/>
      </c>
      <c r="G72" s="20" t="str">
        <f ca="1">IF($B72="","",INDIRECT("減額一覧!AY"&amp;P72))</f>
        <v/>
      </c>
      <c r="H72" s="20" t="str">
        <f ca="1">IF($B72="","",INDIRECT("減額一覧!AZ"&amp;P72))</f>
        <v/>
      </c>
      <c r="I72" s="32" t="str">
        <f ca="1">IF(B72="","",IF(INDIRECT("減額一覧!BO"&amp;P72)=0.08,0.08,0.1))</f>
        <v/>
      </c>
      <c r="J72" s="52"/>
      <c r="K72" s="95" t="str">
        <f t="shared" ca="1" si="15"/>
        <v/>
      </c>
      <c r="L72" s="58" t="str">
        <f t="shared" ca="1" si="108"/>
        <v/>
      </c>
      <c r="N72" s="113" t="str">
        <f t="shared" ca="1" si="109"/>
        <v/>
      </c>
      <c r="O72" s="114" t="str">
        <f t="shared" ref="O72" ca="1" si="116">IF(B72="","",IF(INDIRECT("減額一覧!BO"&amp;P72)=0.08,0.08,0.1))</f>
        <v/>
      </c>
      <c r="P72" s="38">
        <v>16</v>
      </c>
      <c r="Q72" s="38" t="str">
        <f t="shared" ca="1" si="111"/>
        <v/>
      </c>
      <c r="R72" s="38" t="str">
        <f t="shared" ca="1" si="111"/>
        <v/>
      </c>
      <c r="S72" s="66" t="str">
        <f t="shared" ca="1" si="112"/>
        <v/>
      </c>
      <c r="T72" s="105" t="str">
        <f t="shared" ca="1" si="113"/>
        <v/>
      </c>
    </row>
    <row r="73" spans="1:20" ht="20.25" hidden="1" thickTop="1" thickBot="1">
      <c r="B73" s="64"/>
      <c r="C73" s="41" t="str">
        <f>IF(B73="","",減額一覧!C69)</f>
        <v/>
      </c>
      <c r="D73" s="43"/>
      <c r="E73" s="21"/>
      <c r="F73" s="22" t="s">
        <v>69</v>
      </c>
      <c r="G73" s="23">
        <f t="shared" ref="G73:H73" si="117">SUBTOTAL(9,G69:G72)</f>
        <v>0</v>
      </c>
      <c r="H73" s="23">
        <f t="shared" si="117"/>
        <v>0</v>
      </c>
      <c r="I73" s="30"/>
      <c r="J73" s="53"/>
      <c r="K73" s="96" t="str">
        <f t="shared" si="15"/>
        <v/>
      </c>
      <c r="L73" s="59" t="str">
        <f t="shared" si="108"/>
        <v/>
      </c>
      <c r="N73" s="108" t="str">
        <f t="shared" ref="N73" si="118">IF(AND(G73=0,H73=0),"","小計")</f>
        <v/>
      </c>
      <c r="O73" s="108" t="str">
        <f t="shared" ref="O73" si="119">IF(AND(G73=0,H73=0),"","小計")</f>
        <v/>
      </c>
      <c r="P73" s="38"/>
      <c r="Q73" s="38"/>
      <c r="R73" s="38"/>
      <c r="S73" s="66" t="str">
        <f t="shared" si="112"/>
        <v/>
      </c>
      <c r="T73" s="105" t="str">
        <f t="shared" si="113"/>
        <v/>
      </c>
    </row>
    <row r="74" spans="1:20" ht="19.5" hidden="1" thickTop="1">
      <c r="A74">
        <f ca="1">IF(B74="","",INDIRECT("減額一覧!B"&amp;$P74))</f>
        <v>240</v>
      </c>
      <c r="B74" s="61">
        <f ca="1">IF(INDIRECT("減額一覧!BA"&amp;P74)=1,INDIRECT("減額一覧!M"&amp;P74),"")</f>
        <v>204</v>
      </c>
      <c r="C74" s="36">
        <f ca="1">IF(B74="","",INDIRECT("減額一覧!C"&amp;$P74))</f>
        <v>674060000</v>
      </c>
      <c r="D74" s="78" t="str">
        <f ca="1">IF($B74="","",INDIRECT("減額一覧!G"&amp;$P74))</f>
        <v>西本　忠成</v>
      </c>
      <c r="E74" s="19">
        <f ca="1">IF(B74="","",INDIRECT("減額一覧!H"&amp;P74))</f>
        <v>20</v>
      </c>
      <c r="F74" s="19">
        <f ca="1">IF($B74="","",INDIRECT("減額一覧!T"&amp;P74))</f>
        <v>1</v>
      </c>
      <c r="G74" s="20">
        <f ca="1">IF($B74="","",INDIRECT("減額一覧!U"&amp;P74))</f>
        <v>170</v>
      </c>
      <c r="H74" s="20">
        <f ca="1">IF($B74="","",INDIRECT("減額一覧!V"&amp;P74))</f>
        <v>118</v>
      </c>
      <c r="I74" s="32">
        <f ca="1">IF(B74="","",IF(INDIRECT("減額一覧!BL"&amp;P74)=0.08,0.08,0.1))</f>
        <v>0.1</v>
      </c>
      <c r="J74" s="51" t="s">
        <v>449</v>
      </c>
      <c r="K74" s="94" t="str">
        <f t="shared" ca="1" si="15"/>
        <v/>
      </c>
      <c r="L74" s="56" t="str">
        <f t="shared" ca="1" si="108"/>
        <v/>
      </c>
      <c r="N74" s="113" t="str">
        <f t="shared" ref="N74:N77" ca="1" si="120">IF(A74="","",IF(A74&gt;3000,"月ヶ瀬",IF(A74&gt;=2000,"都祁","市内")))</f>
        <v>市内</v>
      </c>
      <c r="O74" s="114">
        <f t="shared" ref="O74" ca="1" si="121">IF(B74="","",IF(INDIRECT("減額一覧!BL"&amp;P74)=0.08,0.08,0.1))</f>
        <v>0.1</v>
      </c>
      <c r="P74" s="38">
        <v>17</v>
      </c>
      <c r="Q74" s="38">
        <f t="shared" ref="Q74:R77" ca="1" si="122">IF(G74="","",IF(G74&gt;0,1,""))</f>
        <v>1</v>
      </c>
      <c r="R74" s="38">
        <f t="shared" ca="1" si="122"/>
        <v>1</v>
      </c>
      <c r="S74" s="66" t="str">
        <f t="shared" ca="1" si="112"/>
        <v>674</v>
      </c>
      <c r="T74" s="105" t="str">
        <f t="shared" ca="1" si="113"/>
        <v/>
      </c>
    </row>
    <row r="75" spans="1:20" ht="19.5" hidden="1" thickTop="1">
      <c r="A75">
        <f ca="1">IF(B75="","",INDIRECT("減額一覧!B"&amp;$P75))</f>
        <v>240</v>
      </c>
      <c r="B75" s="61">
        <f ca="1">IF(INDIRECT("減額一覧!BB"&amp;P75)=1,INDIRECT("減額一覧!W"&amp;P75),"")</f>
        <v>205</v>
      </c>
      <c r="C75" s="44">
        <f ca="1">IF(B75="","",INDIRECT("減額一覧!C"&amp;$P75))</f>
        <v>674060000</v>
      </c>
      <c r="D75" s="79" t="str">
        <f ca="1">IF($B75="","",INDIRECT("減額一覧!G"&amp;$P75))</f>
        <v>西本　忠成</v>
      </c>
      <c r="E75" s="19">
        <f ca="1">IF(B75="","",INDIRECT("減額一覧!H"&amp;P75))</f>
        <v>20</v>
      </c>
      <c r="F75" s="19">
        <f ca="1">IF($B75="","",INDIRECT("減額一覧!AD"&amp;P75))</f>
        <v>1</v>
      </c>
      <c r="G75" s="20">
        <f ca="1">IF($B75="","",INDIRECT("減額一覧!AE"&amp;P75))</f>
        <v>170</v>
      </c>
      <c r="H75" s="20">
        <f ca="1">IF($B75="","",INDIRECT("減額一覧!AF"&amp;P75))</f>
        <v>137</v>
      </c>
      <c r="I75" s="32">
        <f ca="1">IF(B75="","",IF(INDIRECT("減額一覧!BM"&amp;P75)=0.08,0.08,0.1))</f>
        <v>0.1</v>
      </c>
      <c r="J75" s="52"/>
      <c r="K75" s="95" t="str">
        <f t="shared" ca="1" si="15"/>
        <v/>
      </c>
      <c r="L75" s="58" t="str">
        <f t="shared" ca="1" si="108"/>
        <v/>
      </c>
      <c r="N75" s="113" t="str">
        <f t="shared" ca="1" si="120"/>
        <v>市内</v>
      </c>
      <c r="O75" s="114">
        <f t="shared" ref="O75" ca="1" si="123">IF(B75="","",IF(INDIRECT("減額一覧!BM"&amp;P75)=0.08,0.08,0.1))</f>
        <v>0.1</v>
      </c>
      <c r="P75" s="38">
        <v>17</v>
      </c>
      <c r="Q75" s="38">
        <f t="shared" ca="1" si="122"/>
        <v>1</v>
      </c>
      <c r="R75" s="38">
        <f t="shared" ca="1" si="122"/>
        <v>1</v>
      </c>
      <c r="S75" s="66" t="str">
        <f t="shared" ca="1" si="112"/>
        <v>674</v>
      </c>
      <c r="T75" s="105" t="str">
        <f t="shared" ca="1" si="113"/>
        <v/>
      </c>
    </row>
    <row r="76" spans="1:20" ht="19.5" hidden="1" thickTop="1">
      <c r="A76">
        <f ca="1">IF(B76="","",INDIRECT("減額一覧!B"&amp;$P76))</f>
        <v>240</v>
      </c>
      <c r="B76" s="61">
        <f ca="1">IF(INDIRECT("減額一覧!BC"&amp;P76)=1,INDIRECT("減額一覧!AG"&amp;P76),"")</f>
        <v>206</v>
      </c>
      <c r="C76" s="36">
        <f ca="1">IF(B76="","",INDIRECT("減額一覧!C"&amp;$P76))</f>
        <v>674060000</v>
      </c>
      <c r="D76" s="80" t="str">
        <f ca="1">IF($B76="","",INDIRECT("減額一覧!G"&amp;$P76))</f>
        <v>西本　忠成</v>
      </c>
      <c r="E76" s="19">
        <f ca="1">IF(B76="","",INDIRECT("減額一覧!H"&amp;P76))</f>
        <v>20</v>
      </c>
      <c r="F76" s="19">
        <f ca="1">IF($B76="","",INDIRECT("減額一覧!AN"&amp;P76))</f>
        <v>7</v>
      </c>
      <c r="G76" s="20">
        <f ca="1">IF($B76="","",INDIRECT("減額一覧!AO"&amp;P76))</f>
        <v>1491</v>
      </c>
      <c r="H76" s="20">
        <f ca="1">IF($B76="","",INDIRECT("減額一覧!AP"&amp;P76))</f>
        <v>955</v>
      </c>
      <c r="I76" s="32">
        <f ca="1">IF(B76="","",IF(INDIRECT("減額一覧!BN"&amp;P76)=0.08,0.08,0.1))</f>
        <v>0.1</v>
      </c>
      <c r="J76" s="52"/>
      <c r="K76" s="95" t="str">
        <f t="shared" ca="1" si="15"/>
        <v/>
      </c>
      <c r="L76" s="58" t="str">
        <f t="shared" ca="1" si="108"/>
        <v/>
      </c>
      <c r="N76" s="113" t="str">
        <f t="shared" ca="1" si="120"/>
        <v>市内</v>
      </c>
      <c r="O76" s="114">
        <f t="shared" ref="O76" ca="1" si="124">IF(B76="","",IF(INDIRECT("減額一覧!BN"&amp;P76)=0.08,0.08,0.1))</f>
        <v>0.1</v>
      </c>
      <c r="P76" s="38">
        <v>17</v>
      </c>
      <c r="Q76" s="38">
        <f t="shared" ca="1" si="122"/>
        <v>1</v>
      </c>
      <c r="R76" s="38">
        <f t="shared" ca="1" si="122"/>
        <v>1</v>
      </c>
      <c r="S76" s="66" t="str">
        <f t="shared" ca="1" si="112"/>
        <v>674</v>
      </c>
      <c r="T76" s="105" t="str">
        <f t="shared" ca="1" si="113"/>
        <v/>
      </c>
    </row>
    <row r="77" spans="1:20" ht="19.5" hidden="1" thickTop="1">
      <c r="A77">
        <f ca="1">IF(B77="","",INDIRECT("減額一覧!B"&amp;$P77))</f>
        <v>240</v>
      </c>
      <c r="B77" s="61">
        <f ca="1">IF(INDIRECT("減額一覧!BD"&amp;P77)=1,INDIRECT("減額一覧!AQ"&amp;P77),"")</f>
        <v>207</v>
      </c>
      <c r="C77" s="45">
        <f ca="1">IF(B77="","",INDIRECT("減額一覧!C"&amp;$P77))</f>
        <v>674060000</v>
      </c>
      <c r="D77" s="79" t="str">
        <f ca="1">IF($B77="","",INDIRECT("減額一覧!G"&amp;$P77))</f>
        <v>西本　忠成</v>
      </c>
      <c r="E77" s="19">
        <f ca="1">IF(B77="","",INDIRECT("減額一覧!H"&amp;P77))</f>
        <v>20</v>
      </c>
      <c r="F77" s="19">
        <f ca="1">IF($B77="","",INDIRECT("減額一覧!AX"&amp;P77))</f>
        <v>7</v>
      </c>
      <c r="G77" s="20">
        <f ca="1">IF($B77="","",INDIRECT("減額一覧!AY"&amp;P77))</f>
        <v>1540</v>
      </c>
      <c r="H77" s="20">
        <f ca="1">IF($B77="","",INDIRECT("減額一覧!AZ"&amp;P77))</f>
        <v>954</v>
      </c>
      <c r="I77" s="32">
        <f ca="1">IF(B77="","",IF(INDIRECT("減額一覧!BO"&amp;P77)=0.08,0.08,0.1))</f>
        <v>0.1</v>
      </c>
      <c r="J77" s="52"/>
      <c r="K77" s="95" t="str">
        <f t="shared" ca="1" si="15"/>
        <v/>
      </c>
      <c r="L77" s="58" t="str">
        <f t="shared" ca="1" si="108"/>
        <v/>
      </c>
      <c r="N77" s="113" t="str">
        <f t="shared" ca="1" si="120"/>
        <v>市内</v>
      </c>
      <c r="O77" s="114">
        <f t="shared" ref="O77" ca="1" si="125">IF(B77="","",IF(INDIRECT("減額一覧!BO"&amp;P77)=0.08,0.08,0.1))</f>
        <v>0.1</v>
      </c>
      <c r="P77" s="38">
        <v>17</v>
      </c>
      <c r="Q77" s="38">
        <f t="shared" ca="1" si="122"/>
        <v>1</v>
      </c>
      <c r="R77" s="38">
        <f t="shared" ca="1" si="122"/>
        <v>1</v>
      </c>
      <c r="S77" s="66" t="str">
        <f t="shared" ca="1" si="112"/>
        <v>674</v>
      </c>
      <c r="T77" s="105" t="str">
        <f t="shared" ca="1" si="113"/>
        <v/>
      </c>
    </row>
    <row r="78" spans="1:20" ht="20.25" hidden="1" thickTop="1" thickBot="1">
      <c r="B78" s="64"/>
      <c r="C78" s="41" t="str">
        <f>IF(B78="","",減額一覧!C74)</f>
        <v/>
      </c>
      <c r="D78" s="43"/>
      <c r="E78" s="21"/>
      <c r="F78" s="22" t="s">
        <v>69</v>
      </c>
      <c r="G78" s="23">
        <f t="shared" ref="G78:H78" si="126">SUBTOTAL(9,G74:G77)</f>
        <v>0</v>
      </c>
      <c r="H78" s="23">
        <f t="shared" si="126"/>
        <v>0</v>
      </c>
      <c r="I78" s="30"/>
      <c r="J78" s="53"/>
      <c r="K78" s="96" t="str">
        <f t="shared" si="15"/>
        <v/>
      </c>
      <c r="L78" s="59" t="str">
        <f t="shared" si="108"/>
        <v/>
      </c>
      <c r="N78" s="108" t="str">
        <f t="shared" ref="N78" si="127">IF(AND(G78=0,H78=0),"","小計")</f>
        <v/>
      </c>
      <c r="O78" s="108" t="str">
        <f t="shared" ref="O78" si="128">IF(AND(G78=0,H78=0),"","小計")</f>
        <v/>
      </c>
      <c r="P78" s="38"/>
      <c r="Q78" s="38"/>
      <c r="R78" s="38"/>
      <c r="S78" s="66" t="str">
        <f t="shared" si="112"/>
        <v/>
      </c>
      <c r="T78" s="105" t="str">
        <f t="shared" si="113"/>
        <v/>
      </c>
    </row>
    <row r="79" spans="1:20" ht="19.5" hidden="1" thickTop="1">
      <c r="A79">
        <f ca="1">IF(B79="","",INDIRECT("減額一覧!B"&amp;$P79))</f>
        <v>241</v>
      </c>
      <c r="B79" s="61">
        <f ca="1">IF(INDIRECT("減額一覧!BA"&amp;P79)=1,INDIRECT("減額一覧!M"&amp;P79),"")</f>
        <v>204</v>
      </c>
      <c r="C79" s="36">
        <f ca="1">IF(B79="","",INDIRECT("減額一覧!C"&amp;$P79))</f>
        <v>677113000</v>
      </c>
      <c r="D79" s="78" t="str">
        <f ca="1">IF($B79="","",INDIRECT("減額一覧!G"&amp;$P79))</f>
        <v>渡部　弘道</v>
      </c>
      <c r="E79" s="19">
        <f ca="1">IF(B79="","",INDIRECT("減額一覧!H"&amp;P79))</f>
        <v>20</v>
      </c>
      <c r="F79" s="19">
        <f ca="1">IF($B79="","",INDIRECT("減額一覧!T"&amp;P79))</f>
        <v>2</v>
      </c>
      <c r="G79" s="20">
        <f ca="1">IF($B79="","",INDIRECT("減額一覧!U"&amp;P79))</f>
        <v>440</v>
      </c>
      <c r="H79" s="20">
        <f ca="1">IF($B79="","",INDIRECT("減額一覧!V"&amp;P79))</f>
        <v>236</v>
      </c>
      <c r="I79" s="32">
        <f ca="1">IF(B79="","",IF(INDIRECT("減額一覧!BL"&amp;P79)=0.08,0.08,0.1))</f>
        <v>0.1</v>
      </c>
      <c r="J79" s="51" t="s">
        <v>450</v>
      </c>
      <c r="K79" s="94" t="str">
        <f t="shared" ca="1" si="15"/>
        <v/>
      </c>
      <c r="L79" s="56" t="str">
        <f t="shared" ca="1" si="108"/>
        <v/>
      </c>
      <c r="N79" s="113" t="str">
        <f t="shared" ref="N79:N82" ca="1" si="129">IF(A79="","",IF(A79&gt;3000,"月ヶ瀬",IF(A79&gt;=2000,"都祁","市内")))</f>
        <v>市内</v>
      </c>
      <c r="O79" s="114">
        <f t="shared" ref="O79" ca="1" si="130">IF(B79="","",IF(INDIRECT("減額一覧!BL"&amp;P79)=0.08,0.08,0.1))</f>
        <v>0.1</v>
      </c>
      <c r="P79" s="38">
        <v>18</v>
      </c>
      <c r="Q79" s="38">
        <f t="shared" ref="Q79:R82" ca="1" si="131">IF(G79="","",IF(G79&gt;0,1,""))</f>
        <v>1</v>
      </c>
      <c r="R79" s="38">
        <f t="shared" ca="1" si="131"/>
        <v>1</v>
      </c>
      <c r="S79" s="66" t="str">
        <f t="shared" ca="1" si="112"/>
        <v>677</v>
      </c>
      <c r="T79" s="105" t="str">
        <f t="shared" ca="1" si="113"/>
        <v/>
      </c>
    </row>
    <row r="80" spans="1:20" ht="19.5" hidden="1" thickTop="1">
      <c r="A80">
        <f ca="1">IF(B80="","",INDIRECT("減額一覧!B"&amp;$P80))</f>
        <v>241</v>
      </c>
      <c r="B80" s="61">
        <f ca="1">IF(INDIRECT("減額一覧!BB"&amp;P80)=1,INDIRECT("減額一覧!W"&amp;P80),"")</f>
        <v>205</v>
      </c>
      <c r="C80" s="44">
        <f ca="1">IF(B80="","",INDIRECT("減額一覧!C"&amp;$P80))</f>
        <v>677113000</v>
      </c>
      <c r="D80" s="79" t="str">
        <f ca="1">IF($B80="","",INDIRECT("減額一覧!G"&amp;$P80))</f>
        <v>渡部　弘道</v>
      </c>
      <c r="E80" s="19">
        <f ca="1">IF(B80="","",INDIRECT("減額一覧!H"&amp;P80))</f>
        <v>20</v>
      </c>
      <c r="F80" s="19">
        <f ca="1">IF($B80="","",INDIRECT("減額一覧!AD"&amp;P80))</f>
        <v>2</v>
      </c>
      <c r="G80" s="20">
        <f ca="1">IF($B80="","",INDIRECT("減額一覧!AE"&amp;P80))</f>
        <v>440</v>
      </c>
      <c r="H80" s="20">
        <f ca="1">IF($B80="","",INDIRECT("減額一覧!AF"&amp;P80))</f>
        <v>273</v>
      </c>
      <c r="I80" s="32">
        <f ca="1">IF(B80="","",IF(INDIRECT("減額一覧!BM"&amp;P80)=0.08,0.08,0.1))</f>
        <v>0.1</v>
      </c>
      <c r="J80" s="52"/>
      <c r="K80" s="95" t="str">
        <f t="shared" ca="1" si="15"/>
        <v/>
      </c>
      <c r="L80" s="58" t="str">
        <f t="shared" ca="1" si="108"/>
        <v/>
      </c>
      <c r="N80" s="113" t="str">
        <f t="shared" ca="1" si="129"/>
        <v>市内</v>
      </c>
      <c r="O80" s="114">
        <f t="shared" ref="O80" ca="1" si="132">IF(B80="","",IF(INDIRECT("減額一覧!BM"&amp;P80)=0.08,0.08,0.1))</f>
        <v>0.1</v>
      </c>
      <c r="P80" s="38">
        <v>18</v>
      </c>
      <c r="Q80" s="38">
        <f t="shared" ca="1" si="131"/>
        <v>1</v>
      </c>
      <c r="R80" s="38">
        <f t="shared" ca="1" si="131"/>
        <v>1</v>
      </c>
      <c r="S80" s="66" t="str">
        <f t="shared" ca="1" si="112"/>
        <v>677</v>
      </c>
      <c r="T80" s="105" t="str">
        <f t="shared" ca="1" si="113"/>
        <v/>
      </c>
    </row>
    <row r="81" spans="1:20" ht="19.5" hidden="1" thickTop="1">
      <c r="A81">
        <f ca="1">IF(B81="","",INDIRECT("減額一覧!B"&amp;$P81))</f>
        <v>241</v>
      </c>
      <c r="B81" s="61">
        <f ca="1">IF(INDIRECT("減額一覧!BC"&amp;P81)=1,INDIRECT("減額一覧!AG"&amp;P81),"")</f>
        <v>206</v>
      </c>
      <c r="C81" s="36">
        <f ca="1">IF(B81="","",INDIRECT("減額一覧!C"&amp;$P81))</f>
        <v>677113000</v>
      </c>
      <c r="D81" s="80" t="str">
        <f ca="1">IF($B81="","",INDIRECT("減額一覧!G"&amp;$P81))</f>
        <v>渡部　弘道</v>
      </c>
      <c r="E81" s="19">
        <f ca="1">IF(B81="","",INDIRECT("減額一覧!H"&amp;P81))</f>
        <v>20</v>
      </c>
      <c r="F81" s="19">
        <f ca="1">IF($B81="","",INDIRECT("減額一覧!AN"&amp;P81))</f>
        <v>11</v>
      </c>
      <c r="G81" s="20">
        <f ca="1">IF($B81="","",INDIRECT("減額一覧!AO"&amp;P81))</f>
        <v>2420</v>
      </c>
      <c r="H81" s="20">
        <f ca="1">IF($B81="","",INDIRECT("減額一覧!AP"&amp;P81))</f>
        <v>1501</v>
      </c>
      <c r="I81" s="32">
        <f ca="1">IF(B81="","",IF(INDIRECT("減額一覧!BN"&amp;P81)=0.08,0.08,0.1))</f>
        <v>0.1</v>
      </c>
      <c r="J81" s="52"/>
      <c r="K81" s="95" t="str">
        <f t="shared" ca="1" si="15"/>
        <v/>
      </c>
      <c r="L81" s="58" t="str">
        <f t="shared" ca="1" si="108"/>
        <v/>
      </c>
      <c r="N81" s="113" t="str">
        <f t="shared" ca="1" si="129"/>
        <v>市内</v>
      </c>
      <c r="O81" s="114">
        <f t="shared" ref="O81" ca="1" si="133">IF(B81="","",IF(INDIRECT("減額一覧!BN"&amp;P81)=0.08,0.08,0.1))</f>
        <v>0.1</v>
      </c>
      <c r="P81" s="38">
        <v>18</v>
      </c>
      <c r="Q81" s="38">
        <f t="shared" ca="1" si="131"/>
        <v>1</v>
      </c>
      <c r="R81" s="38">
        <f t="shared" ca="1" si="131"/>
        <v>1</v>
      </c>
      <c r="S81" s="66" t="str">
        <f t="shared" ca="1" si="112"/>
        <v>677</v>
      </c>
      <c r="T81" s="105" t="str">
        <f t="shared" ca="1" si="113"/>
        <v/>
      </c>
    </row>
    <row r="82" spans="1:20" ht="19.5" hidden="1" thickTop="1">
      <c r="A82">
        <f ca="1">IF(B82="","",INDIRECT("減額一覧!B"&amp;$P82))</f>
        <v>241</v>
      </c>
      <c r="B82" s="61">
        <f ca="1">IF(INDIRECT("減額一覧!BD"&amp;P82)=1,INDIRECT("減額一覧!AQ"&amp;P82),"")</f>
        <v>207</v>
      </c>
      <c r="C82" s="45">
        <f ca="1">IF(B82="","",INDIRECT("減額一覧!C"&amp;$P82))</f>
        <v>677113000</v>
      </c>
      <c r="D82" s="79" t="str">
        <f ca="1">IF($B82="","",INDIRECT("減額一覧!G"&amp;$P82))</f>
        <v>渡部　弘道</v>
      </c>
      <c r="E82" s="19">
        <f ca="1">IF(B82="","",INDIRECT("減額一覧!H"&amp;P82))</f>
        <v>20</v>
      </c>
      <c r="F82" s="19">
        <f ca="1">IF($B82="","",INDIRECT("減額一覧!AX"&amp;P82))</f>
        <v>11</v>
      </c>
      <c r="G82" s="20">
        <f ca="1">IF($B82="","",INDIRECT("減額一覧!AY"&amp;P82))</f>
        <v>2420</v>
      </c>
      <c r="H82" s="20">
        <f ca="1">IF($B82="","",INDIRECT("減額一覧!AZ"&amp;P82))</f>
        <v>1501</v>
      </c>
      <c r="I82" s="32">
        <f ca="1">IF(B82="","",IF(INDIRECT("減額一覧!BO"&amp;P82)=0.08,0.08,0.1))</f>
        <v>0.1</v>
      </c>
      <c r="J82" s="52"/>
      <c r="K82" s="95" t="str">
        <f t="shared" ref="K82:K145" ca="1" si="134">IF(A82="","",IF(A82&gt;3000,"月ヶ瀬",IF(A82&gt;=2000,"都祁","")))</f>
        <v/>
      </c>
      <c r="L82" s="58" t="str">
        <f t="shared" ca="1" si="108"/>
        <v/>
      </c>
      <c r="N82" s="113" t="str">
        <f t="shared" ca="1" si="129"/>
        <v>市内</v>
      </c>
      <c r="O82" s="114">
        <f t="shared" ref="O82" ca="1" si="135">IF(B82="","",IF(INDIRECT("減額一覧!BO"&amp;P82)=0.08,0.08,0.1))</f>
        <v>0.1</v>
      </c>
      <c r="P82" s="38">
        <v>18</v>
      </c>
      <c r="Q82" s="38">
        <f t="shared" ca="1" si="131"/>
        <v>1</v>
      </c>
      <c r="R82" s="38">
        <f t="shared" ca="1" si="131"/>
        <v>1</v>
      </c>
      <c r="S82" s="66" t="str">
        <f t="shared" ca="1" si="112"/>
        <v>677</v>
      </c>
      <c r="T82" s="105" t="str">
        <f t="shared" ca="1" si="113"/>
        <v/>
      </c>
    </row>
    <row r="83" spans="1:20" ht="20.25" hidden="1" thickTop="1" thickBot="1">
      <c r="B83" s="64"/>
      <c r="C83" s="41" t="str">
        <f>IF(B83="","",減額一覧!C79)</f>
        <v/>
      </c>
      <c r="D83" s="43"/>
      <c r="E83" s="21"/>
      <c r="F83" s="22" t="s">
        <v>69</v>
      </c>
      <c r="G83" s="23">
        <f t="shared" ref="G83:H83" si="136">SUBTOTAL(9,G79:G82)</f>
        <v>0</v>
      </c>
      <c r="H83" s="23">
        <f t="shared" si="136"/>
        <v>0</v>
      </c>
      <c r="I83" s="30"/>
      <c r="J83" s="53"/>
      <c r="K83" s="96" t="str">
        <f t="shared" si="134"/>
        <v/>
      </c>
      <c r="L83" s="59" t="str">
        <f t="shared" si="108"/>
        <v/>
      </c>
      <c r="N83" s="108" t="str">
        <f t="shared" ref="N83" si="137">IF(AND(G83=0,H83=0),"","小計")</f>
        <v/>
      </c>
      <c r="O83" s="108" t="str">
        <f t="shared" ref="O83" si="138">IF(AND(G83=0,H83=0),"","小計")</f>
        <v/>
      </c>
      <c r="P83" s="38"/>
      <c r="Q83" s="38"/>
      <c r="R83" s="38"/>
      <c r="S83" s="66" t="str">
        <f t="shared" si="112"/>
        <v/>
      </c>
      <c r="T83" s="105" t="str">
        <f t="shared" si="113"/>
        <v/>
      </c>
    </row>
    <row r="84" spans="1:20" ht="19.5" hidden="1" thickTop="1">
      <c r="A84">
        <f ca="1">IF(B84="","",INDIRECT("減額一覧!B"&amp;$P84))</f>
        <v>245</v>
      </c>
      <c r="B84" s="61">
        <f ca="1">IF(INDIRECT("減額一覧!BA"&amp;P84)=1,INDIRECT("減額一覧!M"&amp;P84),"")</f>
        <v>107</v>
      </c>
      <c r="C84" s="36">
        <f ca="1">IF(B84="","",INDIRECT("減額一覧!C"&amp;$P84))</f>
        <v>506224000</v>
      </c>
      <c r="D84" s="78" t="str">
        <f ca="1">IF($B84="","",INDIRECT("減額一覧!G"&amp;$P84))</f>
        <v>江頭　智恵子</v>
      </c>
      <c r="E84" s="19">
        <f ca="1">IF(B84="","",INDIRECT("減額一覧!H"&amp;P84))</f>
        <v>13</v>
      </c>
      <c r="F84" s="19">
        <f ca="1">IF($B84="","",INDIRECT("減額一覧!T"&amp;P84))</f>
        <v>13</v>
      </c>
      <c r="G84" s="20">
        <f ca="1">IF($B84="","",INDIRECT("減額一覧!U"&amp;P84))</f>
        <v>2808</v>
      </c>
      <c r="H84" s="20">
        <f ca="1">IF($B84="","",INDIRECT("減額一覧!V"&amp;P84))</f>
        <v>1508</v>
      </c>
      <c r="I84" s="32">
        <f ca="1">IF(B84="","",IF(INDIRECT("減額一覧!BL"&amp;P84)=0.08,0.08,0.1))</f>
        <v>0.08</v>
      </c>
      <c r="J84" s="51" t="s">
        <v>451</v>
      </c>
      <c r="K84" s="94" t="str">
        <f t="shared" ca="1" si="134"/>
        <v/>
      </c>
      <c r="L84" s="56" t="str">
        <f t="shared" ca="1" si="108"/>
        <v/>
      </c>
      <c r="N84" s="113" t="str">
        <f t="shared" ref="N84:N87" ca="1" si="139">IF(A84="","",IF(A84&gt;3000,"月ヶ瀬",IF(A84&gt;=2000,"都祁","市内")))</f>
        <v>市内</v>
      </c>
      <c r="O84" s="114">
        <f t="shared" ref="O84" ca="1" si="140">IF(B84="","",IF(INDIRECT("減額一覧!BL"&amp;P84)=0.08,0.08,0.1))</f>
        <v>0.08</v>
      </c>
      <c r="P84" s="38">
        <v>19</v>
      </c>
      <c r="Q84" s="38">
        <f t="shared" ref="Q84:R87" ca="1" si="141">IF(G84="","",IF(G84&gt;0,1,""))</f>
        <v>1</v>
      </c>
      <c r="R84" s="38">
        <f t="shared" ca="1" si="141"/>
        <v>1</v>
      </c>
      <c r="S84" s="66" t="str">
        <f t="shared" ca="1" si="112"/>
        <v>506</v>
      </c>
      <c r="T84" s="105" t="str">
        <f t="shared" ca="1" si="113"/>
        <v/>
      </c>
    </row>
    <row r="85" spans="1:20" ht="19.5" hidden="1" thickTop="1">
      <c r="A85">
        <f ca="1">IF(B85="","",INDIRECT("減額一覧!B"&amp;$P85))</f>
        <v>245</v>
      </c>
      <c r="B85" s="61">
        <f ca="1">IF(INDIRECT("減額一覧!BB"&amp;P85)=1,INDIRECT("減額一覧!W"&amp;P85),"")</f>
        <v>108</v>
      </c>
      <c r="C85" s="44">
        <f ca="1">IF(B85="","",INDIRECT("減額一覧!C"&amp;$P85))</f>
        <v>506224000</v>
      </c>
      <c r="D85" s="79" t="str">
        <f ca="1">IF($B85="","",INDIRECT("減額一覧!G"&amp;$P85))</f>
        <v>江頭　智恵子</v>
      </c>
      <c r="E85" s="19">
        <f ca="1">IF(B85="","",INDIRECT("減額一覧!H"&amp;P85))</f>
        <v>13</v>
      </c>
      <c r="F85" s="19">
        <f ca="1">IF($B85="","",INDIRECT("減額一覧!AD"&amp;P85))</f>
        <v>13</v>
      </c>
      <c r="G85" s="20">
        <f ca="1">IF($B85="","",INDIRECT("減額一覧!AE"&amp;P85))</f>
        <v>2808</v>
      </c>
      <c r="H85" s="20">
        <f ca="1">IF($B85="","",INDIRECT("減額一覧!AF"&amp;P85))</f>
        <v>1508</v>
      </c>
      <c r="I85" s="32">
        <f ca="1">IF(B85="","",IF(INDIRECT("減額一覧!BM"&amp;P85)=0.08,0.08,0.1))</f>
        <v>0.08</v>
      </c>
      <c r="J85" s="52"/>
      <c r="K85" s="95" t="str">
        <f t="shared" ca="1" si="134"/>
        <v/>
      </c>
      <c r="L85" s="58" t="str">
        <f t="shared" ca="1" si="108"/>
        <v/>
      </c>
      <c r="N85" s="113" t="str">
        <f t="shared" ca="1" si="139"/>
        <v>市内</v>
      </c>
      <c r="O85" s="114">
        <f t="shared" ref="O85" ca="1" si="142">IF(B85="","",IF(INDIRECT("減額一覧!BM"&amp;P85)=0.08,0.08,0.1))</f>
        <v>0.08</v>
      </c>
      <c r="P85" s="38">
        <v>19</v>
      </c>
      <c r="Q85" s="38">
        <f t="shared" ca="1" si="141"/>
        <v>1</v>
      </c>
      <c r="R85" s="38">
        <f t="shared" ca="1" si="141"/>
        <v>1</v>
      </c>
      <c r="S85" s="66" t="str">
        <f t="shared" ca="1" si="112"/>
        <v>506</v>
      </c>
      <c r="T85" s="105" t="str">
        <f t="shared" ca="1" si="113"/>
        <v/>
      </c>
    </row>
    <row r="86" spans="1:20" ht="19.5" hidden="1" thickTop="1">
      <c r="A86">
        <f ca="1">IF(B86="","",INDIRECT("減額一覧!B"&amp;$P86))</f>
        <v>245</v>
      </c>
      <c r="B86" s="61">
        <f ca="1">IF(INDIRECT("減額一覧!BC"&amp;P86)=1,INDIRECT("減額一覧!AG"&amp;P86),"")</f>
        <v>109</v>
      </c>
      <c r="C86" s="36">
        <f ca="1">IF(B86="","",INDIRECT("減額一覧!C"&amp;$P86))</f>
        <v>506224000</v>
      </c>
      <c r="D86" s="80" t="str">
        <f ca="1">IF($B86="","",INDIRECT("減額一覧!G"&amp;$P86))</f>
        <v>江頭　智恵子</v>
      </c>
      <c r="E86" s="19">
        <f ca="1">IF(B86="","",INDIRECT("減額一覧!H"&amp;P86))</f>
        <v>13</v>
      </c>
      <c r="F86" s="19">
        <f ca="1">IF($B86="","",INDIRECT("減額一覧!AN"&amp;P86))</f>
        <v>12</v>
      </c>
      <c r="G86" s="20">
        <f ca="1">IF($B86="","",INDIRECT("減額一覧!AO"&amp;P86))</f>
        <v>2592</v>
      </c>
      <c r="H86" s="20">
        <f ca="1">IF($B86="","",INDIRECT("減額一覧!AP"&amp;P86))</f>
        <v>1392</v>
      </c>
      <c r="I86" s="32">
        <f ca="1">IF(B86="","",IF(INDIRECT("減額一覧!BN"&amp;P86)=0.08,0.08,0.1))</f>
        <v>0.08</v>
      </c>
      <c r="J86" s="52"/>
      <c r="K86" s="95" t="str">
        <f t="shared" ca="1" si="134"/>
        <v/>
      </c>
      <c r="L86" s="58" t="str">
        <f t="shared" ca="1" si="108"/>
        <v/>
      </c>
      <c r="N86" s="113" t="str">
        <f t="shared" ca="1" si="139"/>
        <v>市内</v>
      </c>
      <c r="O86" s="114">
        <f t="shared" ref="O86" ca="1" si="143">IF(B86="","",IF(INDIRECT("減額一覧!BN"&amp;P86)=0.08,0.08,0.1))</f>
        <v>0.08</v>
      </c>
      <c r="P86" s="38">
        <v>19</v>
      </c>
      <c r="Q86" s="38">
        <f t="shared" ca="1" si="141"/>
        <v>1</v>
      </c>
      <c r="R86" s="38">
        <f t="shared" ca="1" si="141"/>
        <v>1</v>
      </c>
      <c r="S86" s="66" t="str">
        <f t="shared" ca="1" si="112"/>
        <v>506</v>
      </c>
      <c r="T86" s="105" t="str">
        <f t="shared" ca="1" si="113"/>
        <v/>
      </c>
    </row>
    <row r="87" spans="1:20" ht="19.5" hidden="1" thickTop="1">
      <c r="A87">
        <f ca="1">IF(B87="","",INDIRECT("減額一覧!B"&amp;$P87))</f>
        <v>245</v>
      </c>
      <c r="B87" s="61">
        <f ca="1">IF(INDIRECT("減額一覧!BD"&amp;P87)=1,INDIRECT("減額一覧!AQ"&amp;P87),"")</f>
        <v>110</v>
      </c>
      <c r="C87" s="45">
        <f ca="1">IF(B87="","",INDIRECT("減額一覧!C"&amp;$P87))</f>
        <v>506224000</v>
      </c>
      <c r="D87" s="79" t="str">
        <f ca="1">IF($B87="","",INDIRECT("減額一覧!G"&amp;$P87))</f>
        <v>江頭　智恵子</v>
      </c>
      <c r="E87" s="19">
        <f ca="1">IF(B87="","",INDIRECT("減額一覧!H"&amp;P87))</f>
        <v>13</v>
      </c>
      <c r="F87" s="19">
        <f ca="1">IF($B87="","",INDIRECT("減額一覧!AX"&amp;P87))</f>
        <v>12</v>
      </c>
      <c r="G87" s="20">
        <f ca="1">IF($B87="","",INDIRECT("減額一覧!AY"&amp;P87))</f>
        <v>2592</v>
      </c>
      <c r="H87" s="20">
        <f ca="1">IF($B87="","",INDIRECT("減額一覧!AZ"&amp;P87))</f>
        <v>1392</v>
      </c>
      <c r="I87" s="32">
        <f ca="1">IF(B87="","",IF(INDIRECT("減額一覧!BO"&amp;P87)=0.08,0.08,0.1))</f>
        <v>0.08</v>
      </c>
      <c r="J87" s="52"/>
      <c r="K87" s="95" t="str">
        <f t="shared" ca="1" si="134"/>
        <v/>
      </c>
      <c r="L87" s="58" t="str">
        <f t="shared" ca="1" si="108"/>
        <v/>
      </c>
      <c r="N87" s="113" t="str">
        <f t="shared" ca="1" si="139"/>
        <v>市内</v>
      </c>
      <c r="O87" s="114">
        <f t="shared" ref="O87" ca="1" si="144">IF(B87="","",IF(INDIRECT("減額一覧!BO"&amp;P87)=0.08,0.08,0.1))</f>
        <v>0.08</v>
      </c>
      <c r="P87" s="38">
        <v>19</v>
      </c>
      <c r="Q87" s="38">
        <f t="shared" ca="1" si="141"/>
        <v>1</v>
      </c>
      <c r="R87" s="38">
        <f t="shared" ca="1" si="141"/>
        <v>1</v>
      </c>
      <c r="S87" s="66" t="str">
        <f t="shared" ca="1" si="112"/>
        <v>506</v>
      </c>
      <c r="T87" s="105" t="str">
        <f t="shared" ca="1" si="113"/>
        <v/>
      </c>
    </row>
    <row r="88" spans="1:20" ht="20.25" hidden="1" thickTop="1" thickBot="1">
      <c r="B88" s="64"/>
      <c r="C88" s="41" t="str">
        <f>IF(B88="","",減額一覧!C84)</f>
        <v/>
      </c>
      <c r="D88" s="43"/>
      <c r="E88" s="21"/>
      <c r="F88" s="22" t="s">
        <v>69</v>
      </c>
      <c r="G88" s="23">
        <f t="shared" ref="G88:H88" si="145">SUBTOTAL(9,G84:G87)</f>
        <v>0</v>
      </c>
      <c r="H88" s="23">
        <f t="shared" si="145"/>
        <v>0</v>
      </c>
      <c r="I88" s="30"/>
      <c r="J88" s="53"/>
      <c r="K88" s="96" t="str">
        <f t="shared" si="134"/>
        <v/>
      </c>
      <c r="L88" s="59" t="str">
        <f t="shared" si="108"/>
        <v/>
      </c>
      <c r="N88" s="108" t="str">
        <f t="shared" ref="N88" si="146">IF(AND(G88=0,H88=0),"","小計")</f>
        <v/>
      </c>
      <c r="O88" s="108" t="str">
        <f t="shared" ref="O88" si="147">IF(AND(G88=0,H88=0),"","小計")</f>
        <v/>
      </c>
      <c r="P88" s="38"/>
      <c r="Q88" s="38"/>
      <c r="R88" s="38"/>
      <c r="S88" s="66" t="str">
        <f t="shared" si="112"/>
        <v/>
      </c>
      <c r="T88" s="105" t="str">
        <f t="shared" si="113"/>
        <v/>
      </c>
    </row>
    <row r="89" spans="1:20" ht="19.5" thickTop="1">
      <c r="A89">
        <f ca="1">IF(B89="","",INDIRECT("減額一覧!B"&amp;$P89))</f>
        <v>246</v>
      </c>
      <c r="B89" s="61">
        <f ca="1">IF(INDIRECT("減額一覧!BA"&amp;P89)=1,INDIRECT("減額一覧!M"&amp;P89),"")</f>
        <v>111</v>
      </c>
      <c r="C89" s="36">
        <f ca="1">IF(B89="","",INDIRECT("減額一覧!C"&amp;$P89))</f>
        <v>556210500</v>
      </c>
      <c r="D89" s="78" t="str">
        <f ca="1">IF($B89="","",INDIRECT("減額一覧!G"&amp;$P89))</f>
        <v>元林　丈彦</v>
      </c>
      <c r="E89" s="19">
        <f ca="1">IF(B89="","",INDIRECT("減額一覧!H"&amp;P89))</f>
        <v>20</v>
      </c>
      <c r="F89" s="19">
        <f ca="1">IF($B89="","",INDIRECT("減額一覧!T"&amp;P89))</f>
        <v>1</v>
      </c>
      <c r="G89" s="20">
        <f ca="1">IF($B89="","",INDIRECT("減額一覧!U"&amp;P89))</f>
        <v>220</v>
      </c>
      <c r="H89" s="20">
        <f ca="1">IF($B89="","",INDIRECT("減額一覧!V"&amp;P89))</f>
        <v>118</v>
      </c>
      <c r="I89" s="32">
        <f ca="1">IF(B89="","",IF(INDIRECT("減額一覧!BL"&amp;P89)=0.08,0.08,0.1))</f>
        <v>0.1</v>
      </c>
      <c r="J89" s="51" t="s">
        <v>452</v>
      </c>
      <c r="K89" s="94" t="str">
        <f t="shared" ca="1" si="134"/>
        <v/>
      </c>
      <c r="L89" s="56" t="str">
        <f t="shared" ca="1" si="108"/>
        <v/>
      </c>
      <c r="N89" s="113" t="str">
        <f t="shared" ref="N89:N92" ca="1" si="148">IF(A89="","",IF(A89&gt;3000,"月ヶ瀬",IF(A89&gt;=2000,"都祁","市内")))</f>
        <v>市内</v>
      </c>
      <c r="O89" s="114">
        <f t="shared" ref="O89" ca="1" si="149">IF(B89="","",IF(INDIRECT("減額一覧!BL"&amp;P89)=0.08,0.08,0.1))</f>
        <v>0.1</v>
      </c>
      <c r="P89" s="38">
        <v>20</v>
      </c>
      <c r="Q89" s="38">
        <f t="shared" ref="Q89:R92" ca="1" si="150">IF(G89="","",IF(G89&gt;0,1,""))</f>
        <v>1</v>
      </c>
      <c r="R89" s="38">
        <f t="shared" ca="1" si="150"/>
        <v>1</v>
      </c>
      <c r="S89" s="66" t="str">
        <f t="shared" ca="1" si="112"/>
        <v>556</v>
      </c>
      <c r="T89" s="105" t="str">
        <f t="shared" ca="1" si="113"/>
        <v/>
      </c>
    </row>
    <row r="90" spans="1:20">
      <c r="A90">
        <f ca="1">IF(B90="","",INDIRECT("減額一覧!B"&amp;$P90))</f>
        <v>246</v>
      </c>
      <c r="B90" s="61">
        <f ca="1">IF(INDIRECT("減額一覧!BB"&amp;P90)=1,INDIRECT("減額一覧!W"&amp;P90),"")</f>
        <v>112</v>
      </c>
      <c r="C90" s="44">
        <f ca="1">IF(B90="","",INDIRECT("減額一覧!C"&amp;$P90))</f>
        <v>556210500</v>
      </c>
      <c r="D90" s="79" t="str">
        <f ca="1">IF($B90="","",INDIRECT("減額一覧!G"&amp;$P90))</f>
        <v>元林　丈彦</v>
      </c>
      <c r="E90" s="19">
        <f ca="1">IF(B90="","",INDIRECT("減額一覧!H"&amp;P90))</f>
        <v>20</v>
      </c>
      <c r="F90" s="19">
        <f ca="1">IF($B90="","",INDIRECT("減額一覧!AD"&amp;P90))</f>
        <v>1</v>
      </c>
      <c r="G90" s="20">
        <f ca="1">IF($B90="","",INDIRECT("減額一覧!AE"&amp;P90))</f>
        <v>220</v>
      </c>
      <c r="H90" s="20">
        <f ca="1">IF($B90="","",INDIRECT("減額一覧!AF"&amp;P90))</f>
        <v>118</v>
      </c>
      <c r="I90" s="32">
        <f ca="1">IF(B90="","",IF(INDIRECT("減額一覧!BM"&amp;P90)=0.08,0.08,0.1))</f>
        <v>0.1</v>
      </c>
      <c r="J90" s="52"/>
      <c r="K90" s="95" t="str">
        <f t="shared" ca="1" si="134"/>
        <v/>
      </c>
      <c r="L90" s="58" t="str">
        <f t="shared" ca="1" si="108"/>
        <v/>
      </c>
      <c r="N90" s="113" t="str">
        <f t="shared" ca="1" si="148"/>
        <v>市内</v>
      </c>
      <c r="O90" s="114">
        <f t="shared" ref="O90" ca="1" si="151">IF(B90="","",IF(INDIRECT("減額一覧!BM"&amp;P90)=0.08,0.08,0.1))</f>
        <v>0.1</v>
      </c>
      <c r="P90" s="38">
        <v>20</v>
      </c>
      <c r="Q90" s="38">
        <f t="shared" ca="1" si="150"/>
        <v>1</v>
      </c>
      <c r="R90" s="38">
        <f t="shared" ca="1" si="150"/>
        <v>1</v>
      </c>
      <c r="S90" s="66" t="str">
        <f t="shared" ca="1" si="112"/>
        <v>556</v>
      </c>
      <c r="T90" s="105" t="str">
        <f t="shared" ca="1" si="113"/>
        <v/>
      </c>
    </row>
    <row r="91" spans="1:20">
      <c r="A91">
        <f ca="1">IF(B91="","",INDIRECT("減額一覧!B"&amp;$P91))</f>
        <v>246</v>
      </c>
      <c r="B91" s="61">
        <f ca="1">IF(INDIRECT("減額一覧!BC"&amp;P91)=1,INDIRECT("減額一覧!AG"&amp;P91),"")</f>
        <v>201</v>
      </c>
      <c r="C91" s="36">
        <f ca="1">IF(B91="","",INDIRECT("減額一覧!C"&amp;$P91))</f>
        <v>556210500</v>
      </c>
      <c r="D91" s="80" t="str">
        <f ca="1">IF($B91="","",INDIRECT("減額一覧!G"&amp;$P91))</f>
        <v>元林　丈彦</v>
      </c>
      <c r="E91" s="19">
        <f ca="1">IF(B91="","",INDIRECT("減額一覧!H"&amp;P91))</f>
        <v>20</v>
      </c>
      <c r="F91" s="19">
        <f ca="1">IF($B91="","",INDIRECT("減額一覧!AN"&amp;P91))</f>
        <v>2</v>
      </c>
      <c r="G91" s="20">
        <f ca="1">IF($B91="","",INDIRECT("減額一覧!AO"&amp;P91))</f>
        <v>440</v>
      </c>
      <c r="H91" s="20">
        <f ca="1">IF($B91="","",INDIRECT("減額一覧!AP"&amp;P91))</f>
        <v>236</v>
      </c>
      <c r="I91" s="32">
        <f ca="1">IF(B91="","",IF(INDIRECT("減額一覧!BN"&amp;P91)=0.08,0.08,0.1))</f>
        <v>0.1</v>
      </c>
      <c r="J91" s="52"/>
      <c r="K91" s="95" t="str">
        <f t="shared" ca="1" si="134"/>
        <v/>
      </c>
      <c r="L91" s="58" t="str">
        <f t="shared" ca="1" si="108"/>
        <v/>
      </c>
      <c r="N91" s="113" t="str">
        <f t="shared" ca="1" si="148"/>
        <v>市内</v>
      </c>
      <c r="O91" s="114">
        <f t="shared" ref="O91" ca="1" si="152">IF(B91="","",IF(INDIRECT("減額一覧!BN"&amp;P91)=0.08,0.08,0.1))</f>
        <v>0.1</v>
      </c>
      <c r="P91" s="38">
        <v>20</v>
      </c>
      <c r="Q91" s="38">
        <f t="shared" ca="1" si="150"/>
        <v>1</v>
      </c>
      <c r="R91" s="38">
        <f t="shared" ca="1" si="150"/>
        <v>1</v>
      </c>
      <c r="S91" s="66" t="str">
        <f t="shared" ca="1" si="112"/>
        <v>556</v>
      </c>
      <c r="T91" s="105" t="str">
        <f t="shared" ca="1" si="113"/>
        <v/>
      </c>
    </row>
    <row r="92" spans="1:20">
      <c r="A92">
        <f ca="1">IF(B92="","",INDIRECT("減額一覧!B"&amp;$P92))</f>
        <v>246</v>
      </c>
      <c r="B92" s="61">
        <f ca="1">IF(INDIRECT("減額一覧!BD"&amp;P92)=1,INDIRECT("減額一覧!AQ"&amp;P92),"")</f>
        <v>202</v>
      </c>
      <c r="C92" s="45">
        <f ca="1">IF(B92="","",INDIRECT("減額一覧!C"&amp;$P92))</f>
        <v>556210500</v>
      </c>
      <c r="D92" s="79" t="str">
        <f ca="1">IF($B92="","",INDIRECT("減額一覧!G"&amp;$P92))</f>
        <v>元林　丈彦</v>
      </c>
      <c r="E92" s="19">
        <f ca="1">IF(B92="","",INDIRECT("減額一覧!H"&amp;P92))</f>
        <v>20</v>
      </c>
      <c r="F92" s="19">
        <f ca="1">IF($B92="","",INDIRECT("減額一覧!AX"&amp;P92))</f>
        <v>2</v>
      </c>
      <c r="G92" s="20">
        <f ca="1">IF($B92="","",INDIRECT("減額一覧!AY"&amp;P92))</f>
        <v>440</v>
      </c>
      <c r="H92" s="20">
        <f ca="1">IF($B92="","",INDIRECT("減額一覧!AZ"&amp;P92))</f>
        <v>236</v>
      </c>
      <c r="I92" s="32">
        <f ca="1">IF(B92="","",IF(INDIRECT("減額一覧!BO"&amp;P92)=0.08,0.08,0.1))</f>
        <v>0.1</v>
      </c>
      <c r="J92" s="52"/>
      <c r="K92" s="95" t="str">
        <f t="shared" ca="1" si="134"/>
        <v/>
      </c>
      <c r="L92" s="58" t="str">
        <f t="shared" ca="1" si="108"/>
        <v/>
      </c>
      <c r="N92" s="113" t="str">
        <f t="shared" ca="1" si="148"/>
        <v>市内</v>
      </c>
      <c r="O92" s="114">
        <f t="shared" ref="O92" ca="1" si="153">IF(B92="","",IF(INDIRECT("減額一覧!BO"&amp;P92)=0.08,0.08,0.1))</f>
        <v>0.1</v>
      </c>
      <c r="P92" s="38">
        <v>20</v>
      </c>
      <c r="Q92" s="38">
        <f t="shared" ca="1" si="150"/>
        <v>1</v>
      </c>
      <c r="R92" s="38">
        <f t="shared" ca="1" si="150"/>
        <v>1</v>
      </c>
      <c r="S92" s="66" t="str">
        <f t="shared" ca="1" si="112"/>
        <v>556</v>
      </c>
      <c r="T92" s="105" t="str">
        <f t="shared" ca="1" si="113"/>
        <v/>
      </c>
    </row>
    <row r="93" spans="1:20" ht="19.5" thickBot="1">
      <c r="B93" s="64"/>
      <c r="C93" s="41" t="str">
        <f>IF(B93="","",減額一覧!C89)</f>
        <v/>
      </c>
      <c r="D93" s="43"/>
      <c r="E93" s="21"/>
      <c r="F93" s="22" t="s">
        <v>69</v>
      </c>
      <c r="G93" s="23">
        <f t="shared" ref="G93:H93" ca="1" si="154">SUBTOTAL(9,G89:G92)</f>
        <v>1320</v>
      </c>
      <c r="H93" s="23">
        <f t="shared" ca="1" si="154"/>
        <v>708</v>
      </c>
      <c r="I93" s="30"/>
      <c r="J93" s="53"/>
      <c r="K93" s="96" t="str">
        <f t="shared" si="134"/>
        <v/>
      </c>
      <c r="L93" s="59" t="str">
        <f t="shared" si="108"/>
        <v/>
      </c>
      <c r="N93" s="108" t="str">
        <f t="shared" ref="N93" ca="1" si="155">IF(AND(G93=0,H93=0),"","小計")</f>
        <v>小計</v>
      </c>
      <c r="O93" s="108" t="str">
        <f t="shared" ref="O93" ca="1" si="156">IF(AND(G93=0,H93=0),"","小計")</f>
        <v>小計</v>
      </c>
      <c r="P93" s="38"/>
      <c r="Q93" s="38"/>
      <c r="R93" s="38"/>
      <c r="S93" s="66" t="str">
        <f t="shared" si="112"/>
        <v/>
      </c>
      <c r="T93" s="105" t="str">
        <f t="shared" si="113"/>
        <v/>
      </c>
    </row>
    <row r="94" spans="1:20" ht="19.5" hidden="1" thickTop="1">
      <c r="A94">
        <f ca="1">IF(B94="","",INDIRECT("減額一覧!B"&amp;$P94))</f>
        <v>248</v>
      </c>
      <c r="B94" s="61">
        <f ca="1">IF(INDIRECT("減額一覧!BA"&amp;P94)=1,INDIRECT("減額一覧!M"&amp;P94),"")</f>
        <v>204</v>
      </c>
      <c r="C94" s="36">
        <f ca="1">IF(B94="","",INDIRECT("減額一覧!C"&amp;$P94))</f>
        <v>803131000</v>
      </c>
      <c r="D94" s="78" t="str">
        <f ca="1">IF($B94="","",INDIRECT("減額一覧!G"&amp;$P94))</f>
        <v>谷崎　庄治</v>
      </c>
      <c r="E94" s="19">
        <f ca="1">IF(B94="","",INDIRECT("減額一覧!H"&amp;P94))</f>
        <v>20</v>
      </c>
      <c r="F94" s="19">
        <f ca="1">IF($B94="","",INDIRECT("減額一覧!T"&amp;P94))</f>
        <v>3</v>
      </c>
      <c r="G94" s="20">
        <f ca="1">IF($B94="","",INDIRECT("減額一覧!U"&amp;P94))</f>
        <v>512</v>
      </c>
      <c r="H94" s="20">
        <f ca="1">IF($B94="","",INDIRECT("減額一覧!V"&amp;P94))</f>
        <v>354</v>
      </c>
      <c r="I94" s="32">
        <f ca="1">IF(B94="","",IF(INDIRECT("減額一覧!BL"&amp;P94)=0.08,0.08,0.1))</f>
        <v>0.1</v>
      </c>
      <c r="J94" s="51" t="s">
        <v>453</v>
      </c>
      <c r="K94" s="94" t="str">
        <f t="shared" ca="1" si="134"/>
        <v/>
      </c>
      <c r="L94" s="56" t="str">
        <f t="shared" ca="1" si="108"/>
        <v/>
      </c>
      <c r="N94" s="113" t="str">
        <f t="shared" ref="N94:N97" ca="1" si="157">IF(A94="","",IF(A94&gt;3000,"月ヶ瀬",IF(A94&gt;=2000,"都祁","市内")))</f>
        <v>市内</v>
      </c>
      <c r="O94" s="114">
        <f t="shared" ref="O94" ca="1" si="158">IF(B94="","",IF(INDIRECT("減額一覧!BL"&amp;P94)=0.08,0.08,0.1))</f>
        <v>0.1</v>
      </c>
      <c r="P94" s="38">
        <v>21</v>
      </c>
      <c r="Q94" s="38">
        <f t="shared" ref="Q94:R97" ca="1" si="159">IF(G94="","",IF(G94&gt;0,1,""))</f>
        <v>1</v>
      </c>
      <c r="R94" s="38">
        <f t="shared" ca="1" si="159"/>
        <v>1</v>
      </c>
      <c r="S94" s="66" t="str">
        <f t="shared" ca="1" si="112"/>
        <v>803</v>
      </c>
      <c r="T94" s="105" t="str">
        <f t="shared" ca="1" si="113"/>
        <v/>
      </c>
    </row>
    <row r="95" spans="1:20" ht="19.5" hidden="1" thickTop="1">
      <c r="A95">
        <f ca="1">IF(B95="","",INDIRECT("減額一覧!B"&amp;$P95))</f>
        <v>248</v>
      </c>
      <c r="B95" s="61">
        <f ca="1">IF(INDIRECT("減額一覧!BB"&amp;P95)=1,INDIRECT("減額一覧!W"&amp;P95),"")</f>
        <v>205</v>
      </c>
      <c r="C95" s="44">
        <f ca="1">IF(B95="","",INDIRECT("減額一覧!C"&amp;$P95))</f>
        <v>803131000</v>
      </c>
      <c r="D95" s="79" t="str">
        <f ca="1">IF($B95="","",INDIRECT("減額一覧!G"&amp;$P95))</f>
        <v>谷崎　庄治</v>
      </c>
      <c r="E95" s="19">
        <f ca="1">IF(B95="","",INDIRECT("減額一覧!H"&amp;P95))</f>
        <v>20</v>
      </c>
      <c r="F95" s="19">
        <f ca="1">IF($B95="","",INDIRECT("減額一覧!AD"&amp;P95))</f>
        <v>3</v>
      </c>
      <c r="G95" s="20">
        <f ca="1">IF($B95="","",INDIRECT("減額一覧!AE"&amp;P95))</f>
        <v>561</v>
      </c>
      <c r="H95" s="20">
        <f ca="1">IF($B95="","",INDIRECT("減額一覧!AF"&amp;P95))</f>
        <v>409</v>
      </c>
      <c r="I95" s="32">
        <f ca="1">IF(B95="","",IF(INDIRECT("減額一覧!BM"&amp;P95)=0.08,0.08,0.1))</f>
        <v>0.1</v>
      </c>
      <c r="J95" s="52"/>
      <c r="K95" s="95" t="str">
        <f t="shared" ca="1" si="134"/>
        <v/>
      </c>
      <c r="L95" s="58" t="str">
        <f t="shared" ca="1" si="108"/>
        <v/>
      </c>
      <c r="N95" s="113" t="str">
        <f t="shared" ca="1" si="157"/>
        <v>市内</v>
      </c>
      <c r="O95" s="114">
        <f t="shared" ref="O95" ca="1" si="160">IF(B95="","",IF(INDIRECT("減額一覧!BM"&amp;P95)=0.08,0.08,0.1))</f>
        <v>0.1</v>
      </c>
      <c r="P95" s="38">
        <v>21</v>
      </c>
      <c r="Q95" s="38">
        <f t="shared" ca="1" si="159"/>
        <v>1</v>
      </c>
      <c r="R95" s="38">
        <f t="shared" ca="1" si="159"/>
        <v>1</v>
      </c>
      <c r="S95" s="66" t="str">
        <f t="shared" ca="1" si="112"/>
        <v>803</v>
      </c>
      <c r="T95" s="105" t="str">
        <f t="shared" ca="1" si="113"/>
        <v/>
      </c>
    </row>
    <row r="96" spans="1:20" ht="19.5" hidden="1" thickTop="1">
      <c r="A96">
        <f ca="1">IF(B96="","",INDIRECT("減額一覧!B"&amp;$P96))</f>
        <v>248</v>
      </c>
      <c r="B96" s="61">
        <f ca="1">IF(INDIRECT("減額一覧!BC"&amp;P96)=1,INDIRECT("減額一覧!AG"&amp;P96),"")</f>
        <v>206</v>
      </c>
      <c r="C96" s="36">
        <f ca="1">IF(B96="","",INDIRECT("減額一覧!C"&amp;$P96))</f>
        <v>803131000</v>
      </c>
      <c r="D96" s="80" t="str">
        <f ca="1">IF($B96="","",INDIRECT("減額一覧!G"&amp;$P96))</f>
        <v>谷崎　庄治</v>
      </c>
      <c r="E96" s="19">
        <f ca="1">IF(B96="","",INDIRECT("減額一覧!H"&amp;P96))</f>
        <v>20</v>
      </c>
      <c r="F96" s="19">
        <f ca="1">IF($B96="","",INDIRECT("減額一覧!AN"&amp;P96))</f>
        <v>4</v>
      </c>
      <c r="G96" s="20">
        <f ca="1">IF($B96="","",INDIRECT("減額一覧!AO"&amp;P96))</f>
        <v>831</v>
      </c>
      <c r="H96" s="20">
        <f ca="1">IF($B96="","",INDIRECT("減額一覧!AP"&amp;P96))</f>
        <v>546</v>
      </c>
      <c r="I96" s="32">
        <f ca="1">IF(B96="","",IF(INDIRECT("減額一覧!BN"&amp;P96)=0.08,0.08,0.1))</f>
        <v>0.1</v>
      </c>
      <c r="J96" s="52"/>
      <c r="K96" s="95" t="str">
        <f t="shared" ca="1" si="134"/>
        <v/>
      </c>
      <c r="L96" s="58" t="str">
        <f t="shared" ca="1" si="108"/>
        <v/>
      </c>
      <c r="N96" s="113" t="str">
        <f t="shared" ca="1" si="157"/>
        <v>市内</v>
      </c>
      <c r="O96" s="114">
        <f t="shared" ref="O96" ca="1" si="161">IF(B96="","",IF(INDIRECT("減額一覧!BN"&amp;P96)=0.08,0.08,0.1))</f>
        <v>0.1</v>
      </c>
      <c r="P96" s="38">
        <v>21</v>
      </c>
      <c r="Q96" s="38">
        <f t="shared" ca="1" si="159"/>
        <v>1</v>
      </c>
      <c r="R96" s="38">
        <f t="shared" ca="1" si="159"/>
        <v>1</v>
      </c>
      <c r="S96" s="66" t="str">
        <f t="shared" ca="1" si="112"/>
        <v>803</v>
      </c>
      <c r="T96" s="105" t="str">
        <f t="shared" ca="1" si="113"/>
        <v/>
      </c>
    </row>
    <row r="97" spans="1:20" ht="19.5" hidden="1" thickTop="1">
      <c r="A97">
        <f ca="1">IF(B97="","",INDIRECT("減額一覧!B"&amp;$P97))</f>
        <v>248</v>
      </c>
      <c r="B97" s="61">
        <f ca="1">IF(INDIRECT("減額一覧!BD"&amp;P97)=1,INDIRECT("減額一覧!AQ"&amp;P97),"")</f>
        <v>207</v>
      </c>
      <c r="C97" s="45">
        <f ca="1">IF(B97="","",INDIRECT("減額一覧!C"&amp;$P97))</f>
        <v>803131000</v>
      </c>
      <c r="D97" s="79" t="str">
        <f ca="1">IF($B97="","",INDIRECT("減額一覧!G"&amp;$P97))</f>
        <v>谷崎　庄治</v>
      </c>
      <c r="E97" s="19">
        <f ca="1">IF(B97="","",INDIRECT("減額一覧!H"&amp;P97))</f>
        <v>20</v>
      </c>
      <c r="F97" s="19">
        <f ca="1">IF($B97="","",INDIRECT("減額一覧!AX"&amp;P97))</f>
        <v>5</v>
      </c>
      <c r="G97" s="20">
        <f ca="1">IF($B97="","",INDIRECT("減額一覧!AY"&amp;P97))</f>
        <v>1051</v>
      </c>
      <c r="H97" s="20">
        <f ca="1">IF($B97="","",INDIRECT("減額一覧!AZ"&amp;P97))</f>
        <v>682</v>
      </c>
      <c r="I97" s="32">
        <f ca="1">IF(B97="","",IF(INDIRECT("減額一覧!BO"&amp;P97)=0.08,0.08,0.1))</f>
        <v>0.1</v>
      </c>
      <c r="J97" s="52"/>
      <c r="K97" s="95" t="str">
        <f t="shared" ca="1" si="134"/>
        <v/>
      </c>
      <c r="L97" s="58" t="str">
        <f t="shared" ca="1" si="108"/>
        <v/>
      </c>
      <c r="N97" s="113" t="str">
        <f t="shared" ca="1" si="157"/>
        <v>市内</v>
      </c>
      <c r="O97" s="114">
        <f t="shared" ref="O97" ca="1" si="162">IF(B97="","",IF(INDIRECT("減額一覧!BO"&amp;P97)=0.08,0.08,0.1))</f>
        <v>0.1</v>
      </c>
      <c r="P97" s="38">
        <v>21</v>
      </c>
      <c r="Q97" s="38">
        <f t="shared" ca="1" si="159"/>
        <v>1</v>
      </c>
      <c r="R97" s="38">
        <f t="shared" ca="1" si="159"/>
        <v>1</v>
      </c>
      <c r="S97" s="66" t="str">
        <f t="shared" ca="1" si="112"/>
        <v>803</v>
      </c>
      <c r="T97" s="105" t="str">
        <f t="shared" ca="1" si="113"/>
        <v/>
      </c>
    </row>
    <row r="98" spans="1:20" ht="20.25" hidden="1" thickTop="1" thickBot="1">
      <c r="B98" s="64"/>
      <c r="C98" s="41" t="str">
        <f>IF(B98="","",減額一覧!C94)</f>
        <v/>
      </c>
      <c r="D98" s="43"/>
      <c r="E98" s="21"/>
      <c r="F98" s="22" t="s">
        <v>69</v>
      </c>
      <c r="G98" s="23">
        <f t="shared" ref="G98:H98" si="163">SUBTOTAL(9,G94:G97)</f>
        <v>0</v>
      </c>
      <c r="H98" s="23">
        <f t="shared" si="163"/>
        <v>0</v>
      </c>
      <c r="I98" s="30"/>
      <c r="J98" s="53"/>
      <c r="K98" s="96" t="str">
        <f t="shared" si="134"/>
        <v/>
      </c>
      <c r="L98" s="59" t="str">
        <f t="shared" si="108"/>
        <v/>
      </c>
      <c r="N98" s="108" t="str">
        <f t="shared" ref="N98" si="164">IF(AND(G98=0,H98=0),"","小計")</f>
        <v/>
      </c>
      <c r="O98" s="108" t="str">
        <f t="shared" ref="O98" si="165">IF(AND(G98=0,H98=0),"","小計")</f>
        <v/>
      </c>
      <c r="P98" s="38"/>
      <c r="Q98" s="38"/>
      <c r="R98" s="38"/>
      <c r="S98" s="66" t="str">
        <f t="shared" si="112"/>
        <v/>
      </c>
      <c r="T98" s="105" t="str">
        <f t="shared" si="113"/>
        <v/>
      </c>
    </row>
    <row r="99" spans="1:20" ht="19.5" hidden="1" thickTop="1">
      <c r="A99">
        <f ca="1">IF(B99="","",INDIRECT("減額一覧!B"&amp;$P99))</f>
        <v>249</v>
      </c>
      <c r="B99" s="61">
        <f ca="1">IF(INDIRECT("減額一覧!BA"&amp;P99)=1,INDIRECT("減額一覧!M"&amp;P99),"")</f>
        <v>206</v>
      </c>
      <c r="C99" s="36">
        <f ca="1">IF(B99="","",INDIRECT("減額一覧!C"&amp;$P99))</f>
        <v>608203000</v>
      </c>
      <c r="D99" s="78" t="str">
        <f ca="1">IF($B99="","",INDIRECT("減額一覧!G"&amp;$P99))</f>
        <v>岩下　伸子</v>
      </c>
      <c r="E99" s="19">
        <f ca="1">IF(B99="","",INDIRECT("減額一覧!H"&amp;P99))</f>
        <v>13</v>
      </c>
      <c r="F99" s="19">
        <f ca="1">IF($B99="","",INDIRECT("減額一覧!T"&amp;P99))</f>
        <v>3</v>
      </c>
      <c r="G99" s="20">
        <f ca="1">IF($B99="","",INDIRECT("減額一覧!U"&amp;P99))</f>
        <v>511</v>
      </c>
      <c r="H99" s="20">
        <f ca="1">IF($B99="","",INDIRECT("減額一覧!V"&amp;P99))</f>
        <v>409</v>
      </c>
      <c r="I99" s="32">
        <f ca="1">IF(B99="","",IF(INDIRECT("減額一覧!BL"&amp;P99)=0.08,0.08,0.1))</f>
        <v>0.1</v>
      </c>
      <c r="J99" s="51" t="s">
        <v>454</v>
      </c>
      <c r="K99" s="94" t="str">
        <f t="shared" ca="1" si="134"/>
        <v/>
      </c>
      <c r="L99" s="56" t="str">
        <f t="shared" ca="1" si="108"/>
        <v/>
      </c>
      <c r="N99" s="113" t="str">
        <f t="shared" ref="N99:N102" ca="1" si="166">IF(A99="","",IF(A99&gt;3000,"月ヶ瀬",IF(A99&gt;=2000,"都祁","市内")))</f>
        <v>市内</v>
      </c>
      <c r="O99" s="114">
        <f t="shared" ref="O99" ca="1" si="167">IF(B99="","",IF(INDIRECT("減額一覧!BL"&amp;P99)=0.08,0.08,0.1))</f>
        <v>0.1</v>
      </c>
      <c r="P99" s="38">
        <v>22</v>
      </c>
      <c r="Q99" s="38">
        <f t="shared" ref="Q99:R102" ca="1" si="168">IF(G99="","",IF(G99&gt;0,1,""))</f>
        <v>1</v>
      </c>
      <c r="R99" s="38">
        <f t="shared" ca="1" si="168"/>
        <v>1</v>
      </c>
      <c r="S99" s="66" t="str">
        <f t="shared" ca="1" si="112"/>
        <v>608</v>
      </c>
      <c r="T99" s="105" t="str">
        <f t="shared" ca="1" si="113"/>
        <v/>
      </c>
    </row>
    <row r="100" spans="1:20" ht="19.5" hidden="1" thickTop="1">
      <c r="A100">
        <f ca="1">IF(B100="","",INDIRECT("減額一覧!B"&amp;$P100))</f>
        <v>249</v>
      </c>
      <c r="B100" s="61">
        <f ca="1">IF(INDIRECT("減額一覧!BB"&amp;P100)=1,INDIRECT("減額一覧!W"&amp;P100),"")</f>
        <v>207</v>
      </c>
      <c r="C100" s="44">
        <f ca="1">IF(B100="","",INDIRECT("減額一覧!C"&amp;$P100))</f>
        <v>608203000</v>
      </c>
      <c r="D100" s="79" t="str">
        <f ca="1">IF($B100="","",INDIRECT("減額一覧!G"&amp;$P100))</f>
        <v>岩下　伸子</v>
      </c>
      <c r="E100" s="19">
        <f ca="1">IF(B100="","",INDIRECT("減額一覧!H"&amp;P100))</f>
        <v>13</v>
      </c>
      <c r="F100" s="19">
        <f ca="1">IF($B100="","",INDIRECT("減額一覧!AD"&amp;P100))</f>
        <v>4</v>
      </c>
      <c r="G100" s="20">
        <f ca="1">IF($B100="","",INDIRECT("減額一覧!AE"&amp;P100))</f>
        <v>682</v>
      </c>
      <c r="H100" s="20">
        <f ca="1">IF($B100="","",INDIRECT("減額一覧!AF"&amp;P100))</f>
        <v>546</v>
      </c>
      <c r="I100" s="32">
        <f ca="1">IF(B100="","",IF(INDIRECT("減額一覧!BM"&amp;P100)=0.08,0.08,0.1))</f>
        <v>0.1</v>
      </c>
      <c r="J100" s="52"/>
      <c r="K100" s="95" t="str">
        <f t="shared" ca="1" si="134"/>
        <v/>
      </c>
      <c r="L100" s="58" t="str">
        <f t="shared" ca="1" si="108"/>
        <v/>
      </c>
      <c r="N100" s="113" t="str">
        <f t="shared" ca="1" si="166"/>
        <v>市内</v>
      </c>
      <c r="O100" s="114">
        <f t="shared" ref="O100" ca="1" si="169">IF(B100="","",IF(INDIRECT("減額一覧!BM"&amp;P100)=0.08,0.08,0.1))</f>
        <v>0.1</v>
      </c>
      <c r="P100" s="38">
        <v>22</v>
      </c>
      <c r="Q100" s="38">
        <f t="shared" ca="1" si="168"/>
        <v>1</v>
      </c>
      <c r="R100" s="38">
        <f t="shared" ca="1" si="168"/>
        <v>1</v>
      </c>
      <c r="S100" s="66" t="str">
        <f t="shared" ca="1" si="112"/>
        <v>608</v>
      </c>
      <c r="T100" s="105" t="str">
        <f t="shared" ca="1" si="113"/>
        <v/>
      </c>
    </row>
    <row r="101" spans="1:20" ht="19.5" hidden="1" thickTop="1">
      <c r="A101">
        <f ca="1">IF(B101="","",INDIRECT("減額一覧!B"&amp;$P101))</f>
        <v>249</v>
      </c>
      <c r="B101" s="61">
        <f ca="1">IF(INDIRECT("減額一覧!BC"&amp;P101)=1,INDIRECT("減額一覧!AG"&amp;P101),"")</f>
        <v>208</v>
      </c>
      <c r="C101" s="36">
        <f ca="1">IF(B101="","",INDIRECT("減額一覧!C"&amp;$P101))</f>
        <v>608203000</v>
      </c>
      <c r="D101" s="80" t="str">
        <f ca="1">IF($B101="","",INDIRECT("減額一覧!G"&amp;$P101))</f>
        <v>岩下　伸子</v>
      </c>
      <c r="E101" s="19">
        <f ca="1">IF(B101="","",INDIRECT("減額一覧!H"&amp;P101))</f>
        <v>13</v>
      </c>
      <c r="F101" s="19">
        <f ca="1">IF($B101="","",INDIRECT("減額一覧!AN"&amp;P101))</f>
        <v>1</v>
      </c>
      <c r="G101" s="20">
        <f ca="1">IF($B101="","",INDIRECT("減額一覧!AO"&amp;P101))</f>
        <v>170</v>
      </c>
      <c r="H101" s="20">
        <f ca="1">IF($B101="","",INDIRECT("減額一覧!AP"&amp;P101))</f>
        <v>137</v>
      </c>
      <c r="I101" s="32">
        <f ca="1">IF(B101="","",IF(INDIRECT("減額一覧!BN"&amp;P101)=0.08,0.08,0.1))</f>
        <v>0.1</v>
      </c>
      <c r="J101" s="52"/>
      <c r="K101" s="95" t="str">
        <f t="shared" ca="1" si="134"/>
        <v/>
      </c>
      <c r="L101" s="58" t="str">
        <f t="shared" ca="1" si="108"/>
        <v/>
      </c>
      <c r="N101" s="113" t="str">
        <f t="shared" ca="1" si="166"/>
        <v>市内</v>
      </c>
      <c r="O101" s="114">
        <f t="shared" ref="O101" ca="1" si="170">IF(B101="","",IF(INDIRECT("減額一覧!BN"&amp;P101)=0.08,0.08,0.1))</f>
        <v>0.1</v>
      </c>
      <c r="P101" s="38">
        <v>22</v>
      </c>
      <c r="Q101" s="38">
        <f t="shared" ca="1" si="168"/>
        <v>1</v>
      </c>
      <c r="R101" s="38">
        <f t="shared" ca="1" si="168"/>
        <v>1</v>
      </c>
      <c r="S101" s="66" t="str">
        <f t="shared" ca="1" si="112"/>
        <v>608</v>
      </c>
      <c r="T101" s="105" t="str">
        <f t="shared" ca="1" si="113"/>
        <v/>
      </c>
    </row>
    <row r="102" spans="1:20" ht="19.5" hidden="1" thickTop="1">
      <c r="A102" t="str">
        <f ca="1">IF(B102="","",INDIRECT("減額一覧!B"&amp;$P102))</f>
        <v/>
      </c>
      <c r="B102" s="61" t="str">
        <f ca="1">IF(INDIRECT("減額一覧!BD"&amp;P102)=1,INDIRECT("減額一覧!AQ"&amp;P102),"")</f>
        <v/>
      </c>
      <c r="C102" s="45" t="str">
        <f ca="1">IF(B102="","",INDIRECT("減額一覧!C"&amp;$P102))</f>
        <v/>
      </c>
      <c r="D102" s="79" t="str">
        <f ca="1">IF($B102="","",INDIRECT("減額一覧!G"&amp;$P102))</f>
        <v/>
      </c>
      <c r="E102" s="19" t="str">
        <f ca="1">IF(B102="","",INDIRECT("減額一覧!H"&amp;P102))</f>
        <v/>
      </c>
      <c r="F102" s="19" t="str">
        <f ca="1">IF($B102="","",INDIRECT("減額一覧!AX"&amp;P102))</f>
        <v/>
      </c>
      <c r="G102" s="20" t="str">
        <f ca="1">IF($B102="","",INDIRECT("減額一覧!AY"&amp;P102))</f>
        <v/>
      </c>
      <c r="H102" s="20" t="str">
        <f ca="1">IF($B102="","",INDIRECT("減額一覧!AZ"&amp;P102))</f>
        <v/>
      </c>
      <c r="I102" s="32" t="str">
        <f ca="1">IF(B102="","",IF(INDIRECT("減額一覧!BO"&amp;P102)=0.08,0.08,0.1))</f>
        <v/>
      </c>
      <c r="J102" s="52"/>
      <c r="K102" s="95" t="str">
        <f t="shared" ca="1" si="134"/>
        <v/>
      </c>
      <c r="L102" s="58" t="str">
        <f t="shared" ca="1" si="108"/>
        <v/>
      </c>
      <c r="N102" s="113" t="str">
        <f t="shared" ca="1" si="166"/>
        <v/>
      </c>
      <c r="O102" s="114" t="str">
        <f t="shared" ref="O102" ca="1" si="171">IF(B102="","",IF(INDIRECT("減額一覧!BO"&amp;P102)=0.08,0.08,0.1))</f>
        <v/>
      </c>
      <c r="P102" s="38">
        <v>22</v>
      </c>
      <c r="Q102" s="38" t="str">
        <f t="shared" ca="1" si="168"/>
        <v/>
      </c>
      <c r="R102" s="38" t="str">
        <f t="shared" ca="1" si="168"/>
        <v/>
      </c>
      <c r="S102" s="66" t="str">
        <f t="shared" ca="1" si="112"/>
        <v/>
      </c>
      <c r="T102" s="105" t="str">
        <f t="shared" ca="1" si="113"/>
        <v/>
      </c>
    </row>
    <row r="103" spans="1:20" ht="20.25" hidden="1" thickTop="1" thickBot="1">
      <c r="B103" s="64"/>
      <c r="C103" s="41" t="str">
        <f>IF(B103="","",減額一覧!C99)</f>
        <v/>
      </c>
      <c r="D103" s="43"/>
      <c r="E103" s="21"/>
      <c r="F103" s="22" t="s">
        <v>69</v>
      </c>
      <c r="G103" s="23">
        <f t="shared" ref="G103:H103" si="172">SUBTOTAL(9,G99:G102)</f>
        <v>0</v>
      </c>
      <c r="H103" s="23">
        <f t="shared" si="172"/>
        <v>0</v>
      </c>
      <c r="I103" s="30"/>
      <c r="J103" s="53"/>
      <c r="K103" s="96" t="str">
        <f t="shared" si="134"/>
        <v/>
      </c>
      <c r="L103" s="59" t="str">
        <f t="shared" si="108"/>
        <v/>
      </c>
      <c r="N103" s="108" t="str">
        <f t="shared" ref="N103" si="173">IF(AND(G103=0,H103=0),"","小計")</f>
        <v/>
      </c>
      <c r="O103" s="108" t="str">
        <f t="shared" ref="O103" si="174">IF(AND(G103=0,H103=0),"","小計")</f>
        <v/>
      </c>
      <c r="P103" s="38"/>
      <c r="Q103" s="38"/>
      <c r="R103" s="38"/>
      <c r="S103" s="66" t="str">
        <f t="shared" si="112"/>
        <v/>
      </c>
      <c r="T103" s="105" t="str">
        <f t="shared" si="113"/>
        <v/>
      </c>
    </row>
    <row r="104" spans="1:20" ht="19.5" hidden="1" thickTop="1">
      <c r="A104">
        <f ca="1">IF(B104="","",INDIRECT("減額一覧!B"&amp;$P104))</f>
        <v>251</v>
      </c>
      <c r="B104" s="61">
        <f ca="1">IF(INDIRECT("減額一覧!BA"&amp;P104)=1,INDIRECT("減額一覧!M"&amp;P104),"")</f>
        <v>206</v>
      </c>
      <c r="C104" s="36">
        <f ca="1">IF(B104="","",INDIRECT("減額一覧!C"&amp;$P104))</f>
        <v>247081000</v>
      </c>
      <c r="D104" s="78" t="str">
        <f ca="1">IF($B104="","",INDIRECT("減額一覧!G"&amp;$P104))</f>
        <v>稲葉　晋一</v>
      </c>
      <c r="E104" s="19">
        <f ca="1">IF(B104="","",INDIRECT("減額一覧!H"&amp;P104))</f>
        <v>13</v>
      </c>
      <c r="F104" s="19">
        <f ca="1">IF($B104="","",INDIRECT("減額一覧!T"&amp;P104))</f>
        <v>32</v>
      </c>
      <c r="G104" s="20">
        <f ca="1">IF($B104="","",INDIRECT("減額一覧!U"&amp;P104))</f>
        <v>6325</v>
      </c>
      <c r="H104" s="20">
        <f ca="1">IF($B104="","",INDIRECT("減額一覧!V"&amp;P104))</f>
        <v>0</v>
      </c>
      <c r="I104" s="32">
        <f ca="1">IF(B104="","",IF(INDIRECT("減額一覧!BL"&amp;P104)=0.08,0.08,0.1))</f>
        <v>0.1</v>
      </c>
      <c r="J104" s="51" t="s">
        <v>518</v>
      </c>
      <c r="K104" s="94" t="str">
        <f t="shared" ca="1" si="134"/>
        <v/>
      </c>
      <c r="L104" s="56" t="str">
        <f t="shared" ca="1" si="108"/>
        <v/>
      </c>
      <c r="N104" s="113" t="str">
        <f t="shared" ref="N104:N107" ca="1" si="175">IF(A104="","",IF(A104&gt;3000,"月ヶ瀬",IF(A104&gt;=2000,"都祁","市内")))</f>
        <v>市内</v>
      </c>
      <c r="O104" s="114">
        <f t="shared" ref="O104" ca="1" si="176">IF(B104="","",IF(INDIRECT("減額一覧!BL"&amp;P104)=0.08,0.08,0.1))</f>
        <v>0.1</v>
      </c>
      <c r="P104" s="38">
        <v>23</v>
      </c>
      <c r="Q104" s="38">
        <f t="shared" ref="Q104:R107" ca="1" si="177">IF(G104="","",IF(G104&gt;0,1,""))</f>
        <v>1</v>
      </c>
      <c r="R104" s="38" t="str">
        <f t="shared" ca="1" si="177"/>
        <v/>
      </c>
      <c r="S104" s="66" t="str">
        <f t="shared" ca="1" si="112"/>
        <v>247</v>
      </c>
      <c r="T104" s="105" t="str">
        <f t="shared" ca="1" si="113"/>
        <v/>
      </c>
    </row>
    <row r="105" spans="1:20" ht="19.5" hidden="1" thickTop="1">
      <c r="A105">
        <f ca="1">IF(B105="","",INDIRECT("減額一覧!B"&amp;$P105))</f>
        <v>251</v>
      </c>
      <c r="B105" s="61">
        <f ca="1">IF(INDIRECT("減額一覧!BB"&amp;P105)=1,INDIRECT("減額一覧!W"&amp;P105),"")</f>
        <v>207</v>
      </c>
      <c r="C105" s="44">
        <f ca="1">IF(B105="","",INDIRECT("減額一覧!C"&amp;$P105))</f>
        <v>247081000</v>
      </c>
      <c r="D105" s="79" t="str">
        <f ca="1">IF($B105="","",INDIRECT("減額一覧!G"&amp;$P105))</f>
        <v>稲葉　晋一</v>
      </c>
      <c r="E105" s="19">
        <f ca="1">IF(B105="","",INDIRECT("減額一覧!H"&amp;P105))</f>
        <v>13</v>
      </c>
      <c r="F105" s="19">
        <f ca="1">IF($B105="","",INDIRECT("減額一覧!AD"&amp;P105))</f>
        <v>32</v>
      </c>
      <c r="G105" s="20">
        <f ca="1">IF($B105="","",INDIRECT("減額一覧!AE"&amp;P105))</f>
        <v>6325</v>
      </c>
      <c r="H105" s="20">
        <f ca="1">IF($B105="","",INDIRECT("減額一覧!AF"&amp;P105))</f>
        <v>0</v>
      </c>
      <c r="I105" s="32">
        <f ca="1">IF(B105="","",IF(INDIRECT("減額一覧!BM"&amp;P105)=0.08,0.08,0.1))</f>
        <v>0.1</v>
      </c>
      <c r="J105" s="52"/>
      <c r="K105" s="95" t="str">
        <f t="shared" ca="1" si="134"/>
        <v/>
      </c>
      <c r="L105" s="58" t="str">
        <f t="shared" ca="1" si="108"/>
        <v/>
      </c>
      <c r="N105" s="113" t="str">
        <f t="shared" ca="1" si="175"/>
        <v>市内</v>
      </c>
      <c r="O105" s="114">
        <f t="shared" ref="O105" ca="1" si="178">IF(B105="","",IF(INDIRECT("減額一覧!BM"&amp;P105)=0.08,0.08,0.1))</f>
        <v>0.1</v>
      </c>
      <c r="P105" s="38">
        <v>23</v>
      </c>
      <c r="Q105" s="38">
        <f t="shared" ca="1" si="177"/>
        <v>1</v>
      </c>
      <c r="R105" s="38" t="str">
        <f t="shared" ca="1" si="177"/>
        <v/>
      </c>
      <c r="S105" s="66" t="str">
        <f t="shared" ca="1" si="112"/>
        <v>247</v>
      </c>
      <c r="T105" s="105" t="str">
        <f t="shared" ca="1" si="113"/>
        <v/>
      </c>
    </row>
    <row r="106" spans="1:20" ht="19.5" hidden="1" thickTop="1">
      <c r="A106" t="str">
        <f ca="1">IF(B106="","",INDIRECT("減額一覧!B"&amp;$P106))</f>
        <v/>
      </c>
      <c r="B106" s="61" t="str">
        <f ca="1">IF(INDIRECT("減額一覧!BC"&amp;P106)=1,INDIRECT("減額一覧!AG"&amp;P106),"")</f>
        <v/>
      </c>
      <c r="C106" s="36" t="str">
        <f ca="1">IF(B106="","",INDIRECT("減額一覧!C"&amp;$P106))</f>
        <v/>
      </c>
      <c r="D106" s="80" t="str">
        <f ca="1">IF($B106="","",INDIRECT("減額一覧!G"&amp;$P106))</f>
        <v/>
      </c>
      <c r="E106" s="19" t="str">
        <f ca="1">IF(B106="","",INDIRECT("減額一覧!H"&amp;P106))</f>
        <v/>
      </c>
      <c r="F106" s="19" t="str">
        <f ca="1">IF($B106="","",INDIRECT("減額一覧!AN"&amp;P106))</f>
        <v/>
      </c>
      <c r="G106" s="20" t="str">
        <f ca="1">IF($B106="","",INDIRECT("減額一覧!AO"&amp;P106))</f>
        <v/>
      </c>
      <c r="H106" s="20" t="str">
        <f ca="1">IF($B106="","",INDIRECT("減額一覧!AP"&amp;P106))</f>
        <v/>
      </c>
      <c r="I106" s="32" t="str">
        <f ca="1">IF(B106="","",IF(INDIRECT("減額一覧!BN"&amp;P106)=0.08,0.08,0.1))</f>
        <v/>
      </c>
      <c r="J106" s="52"/>
      <c r="K106" s="95" t="str">
        <f t="shared" ca="1" si="134"/>
        <v/>
      </c>
      <c r="L106" s="58" t="str">
        <f t="shared" ca="1" si="108"/>
        <v/>
      </c>
      <c r="N106" s="113" t="str">
        <f t="shared" ca="1" si="175"/>
        <v/>
      </c>
      <c r="O106" s="114" t="str">
        <f t="shared" ref="O106" ca="1" si="179">IF(B106="","",IF(INDIRECT("減額一覧!BN"&amp;P106)=0.08,0.08,0.1))</f>
        <v/>
      </c>
      <c r="P106" s="38">
        <v>23</v>
      </c>
      <c r="Q106" s="38" t="str">
        <f t="shared" ca="1" si="177"/>
        <v/>
      </c>
      <c r="R106" s="38" t="str">
        <f t="shared" ca="1" si="177"/>
        <v/>
      </c>
      <c r="S106" s="66" t="str">
        <f t="shared" ca="1" si="112"/>
        <v/>
      </c>
      <c r="T106" s="105" t="str">
        <f t="shared" ca="1" si="113"/>
        <v/>
      </c>
    </row>
    <row r="107" spans="1:20" ht="19.5" hidden="1" thickTop="1">
      <c r="A107" t="str">
        <f ca="1">IF(B107="","",INDIRECT("減額一覧!B"&amp;$P107))</f>
        <v/>
      </c>
      <c r="B107" s="61" t="str">
        <f ca="1">IF(INDIRECT("減額一覧!BD"&amp;P107)=1,INDIRECT("減額一覧!AQ"&amp;P107),"")</f>
        <v/>
      </c>
      <c r="C107" s="45" t="str">
        <f ca="1">IF(B107="","",INDIRECT("減額一覧!C"&amp;$P107))</f>
        <v/>
      </c>
      <c r="D107" s="79" t="str">
        <f ca="1">IF($B107="","",INDIRECT("減額一覧!G"&amp;$P107))</f>
        <v/>
      </c>
      <c r="E107" s="19" t="str">
        <f ca="1">IF(B107="","",INDIRECT("減額一覧!H"&amp;P107))</f>
        <v/>
      </c>
      <c r="F107" s="19" t="str">
        <f ca="1">IF($B107="","",INDIRECT("減額一覧!AX"&amp;P107))</f>
        <v/>
      </c>
      <c r="G107" s="20" t="str">
        <f ca="1">IF($B107="","",INDIRECT("減額一覧!AY"&amp;P107))</f>
        <v/>
      </c>
      <c r="H107" s="20" t="str">
        <f ca="1">IF($B107="","",INDIRECT("減額一覧!AZ"&amp;P107))</f>
        <v/>
      </c>
      <c r="I107" s="32" t="str">
        <f ca="1">IF(B107="","",IF(INDIRECT("減額一覧!BO"&amp;P107)=0.08,0.08,0.1))</f>
        <v/>
      </c>
      <c r="J107" s="52"/>
      <c r="K107" s="95" t="str">
        <f t="shared" ca="1" si="134"/>
        <v/>
      </c>
      <c r="L107" s="58" t="str">
        <f t="shared" ca="1" si="108"/>
        <v/>
      </c>
      <c r="N107" s="113" t="str">
        <f t="shared" ca="1" si="175"/>
        <v/>
      </c>
      <c r="O107" s="114" t="str">
        <f t="shared" ref="O107" ca="1" si="180">IF(B107="","",IF(INDIRECT("減額一覧!BO"&amp;P107)=0.08,0.08,0.1))</f>
        <v/>
      </c>
      <c r="P107" s="38">
        <v>23</v>
      </c>
      <c r="Q107" s="38" t="str">
        <f t="shared" ca="1" si="177"/>
        <v/>
      </c>
      <c r="R107" s="38" t="str">
        <f t="shared" ca="1" si="177"/>
        <v/>
      </c>
      <c r="S107" s="66" t="str">
        <f t="shared" ca="1" si="112"/>
        <v/>
      </c>
      <c r="T107" s="105" t="str">
        <f t="shared" ca="1" si="113"/>
        <v/>
      </c>
    </row>
    <row r="108" spans="1:20" ht="20.25" hidden="1" thickTop="1" thickBot="1">
      <c r="B108" s="64"/>
      <c r="C108" s="41" t="str">
        <f>IF(B108="","",減額一覧!C104)</f>
        <v/>
      </c>
      <c r="D108" s="43"/>
      <c r="E108" s="21"/>
      <c r="F108" s="22" t="s">
        <v>69</v>
      </c>
      <c r="G108" s="23">
        <f t="shared" ref="G108:H108" si="181">SUBTOTAL(9,G104:G107)</f>
        <v>0</v>
      </c>
      <c r="H108" s="23">
        <f t="shared" si="181"/>
        <v>0</v>
      </c>
      <c r="I108" s="30"/>
      <c r="J108" s="53"/>
      <c r="K108" s="96" t="str">
        <f t="shared" si="134"/>
        <v/>
      </c>
      <c r="L108" s="59" t="str">
        <f t="shared" si="108"/>
        <v/>
      </c>
      <c r="N108" s="108" t="str">
        <f t="shared" ref="N108" si="182">IF(AND(G108=0,H108=0),"","小計")</f>
        <v/>
      </c>
      <c r="O108" s="108" t="str">
        <f t="shared" ref="O108" si="183">IF(AND(G108=0,H108=0),"","小計")</f>
        <v/>
      </c>
      <c r="P108" s="38"/>
      <c r="Q108" s="38"/>
      <c r="R108" s="38"/>
      <c r="S108" s="66" t="str">
        <f t="shared" si="112"/>
        <v/>
      </c>
      <c r="T108" s="105" t="str">
        <f t="shared" si="113"/>
        <v/>
      </c>
    </row>
    <row r="109" spans="1:20" ht="19.5" hidden="1" thickTop="1">
      <c r="A109">
        <f ca="1">IF(B109="","",INDIRECT("減額一覧!B"&amp;$P109))</f>
        <v>252</v>
      </c>
      <c r="B109" s="61">
        <f ca="1">IF(INDIRECT("減額一覧!BA"&amp;P109)=1,INDIRECT("減額一覧!M"&amp;P109),"")</f>
        <v>205</v>
      </c>
      <c r="C109" s="36">
        <f ca="1">IF(B109="","",INDIRECT("減額一覧!C"&amp;$P109))</f>
        <v>531159000</v>
      </c>
      <c r="D109" s="78" t="str">
        <f ca="1">IF($B109="","",INDIRECT("減額一覧!G"&amp;$P109))</f>
        <v>藤井　建蔵</v>
      </c>
      <c r="E109" s="19">
        <f ca="1">IF(B109="","",INDIRECT("減額一覧!H"&amp;P109))</f>
        <v>13</v>
      </c>
      <c r="F109" s="19">
        <f ca="1">IF($B109="","",INDIRECT("減額一覧!T"&amp;P109))</f>
        <v>2</v>
      </c>
      <c r="G109" s="20">
        <f ca="1">IF($B109="","",INDIRECT("減額一覧!U"&amp;P109))</f>
        <v>341</v>
      </c>
      <c r="H109" s="20">
        <f ca="1">IF($B109="","",INDIRECT("減額一覧!V"&amp;P109))</f>
        <v>273</v>
      </c>
      <c r="I109" s="32">
        <f ca="1">IF(B109="","",IF(INDIRECT("減額一覧!BL"&amp;P109)=0.08,0.08,0.1))</f>
        <v>0.1</v>
      </c>
      <c r="J109" s="51" t="s">
        <v>455</v>
      </c>
      <c r="K109" s="94" t="str">
        <f t="shared" ca="1" si="134"/>
        <v/>
      </c>
      <c r="L109" s="56" t="str">
        <f t="shared" ca="1" si="108"/>
        <v/>
      </c>
      <c r="N109" s="113" t="str">
        <f t="shared" ref="N109:N112" ca="1" si="184">IF(A109="","",IF(A109&gt;3000,"月ヶ瀬",IF(A109&gt;=2000,"都祁","市内")))</f>
        <v>市内</v>
      </c>
      <c r="O109" s="114">
        <f t="shared" ref="O109" ca="1" si="185">IF(B109="","",IF(INDIRECT("減額一覧!BL"&amp;P109)=0.08,0.08,0.1))</f>
        <v>0.1</v>
      </c>
      <c r="P109" s="38">
        <v>24</v>
      </c>
      <c r="Q109" s="38">
        <f t="shared" ref="Q109:R112" ca="1" si="186">IF(G109="","",IF(G109&gt;0,1,""))</f>
        <v>1</v>
      </c>
      <c r="R109" s="38">
        <f t="shared" ca="1" si="186"/>
        <v>1</v>
      </c>
      <c r="S109" s="66" t="str">
        <f t="shared" ca="1" si="112"/>
        <v>531</v>
      </c>
      <c r="T109" s="105" t="str">
        <f t="shared" ca="1" si="113"/>
        <v/>
      </c>
    </row>
    <row r="110" spans="1:20" ht="19.5" hidden="1" thickTop="1">
      <c r="A110">
        <f ca="1">IF(B110="","",INDIRECT("減額一覧!B"&amp;$P110))</f>
        <v>252</v>
      </c>
      <c r="B110" s="61">
        <f ca="1">IF(INDIRECT("減額一覧!BB"&amp;P110)=1,INDIRECT("減額一覧!W"&amp;P110),"")</f>
        <v>206</v>
      </c>
      <c r="C110" s="44">
        <f ca="1">IF(B110="","",INDIRECT("減額一覧!C"&amp;$P110))</f>
        <v>531159000</v>
      </c>
      <c r="D110" s="79" t="str">
        <f ca="1">IF($B110="","",INDIRECT("減額一覧!G"&amp;$P110))</f>
        <v>藤井　建蔵</v>
      </c>
      <c r="E110" s="19">
        <f ca="1">IF(B110="","",INDIRECT("減額一覧!H"&amp;P110))</f>
        <v>13</v>
      </c>
      <c r="F110" s="19">
        <f ca="1">IF($B110="","",INDIRECT("減額一覧!AD"&amp;P110))</f>
        <v>3</v>
      </c>
      <c r="G110" s="20">
        <f ca="1">IF($B110="","",INDIRECT("減額一覧!AE"&amp;P110))</f>
        <v>512</v>
      </c>
      <c r="H110" s="20">
        <f ca="1">IF($B110="","",INDIRECT("減額一覧!AF"&amp;P110))</f>
        <v>409</v>
      </c>
      <c r="I110" s="32">
        <f ca="1">IF(B110="","",IF(INDIRECT("減額一覧!BM"&amp;P110)=0.08,0.08,0.1))</f>
        <v>0.1</v>
      </c>
      <c r="J110" s="52"/>
      <c r="K110" s="95" t="str">
        <f t="shared" ca="1" si="134"/>
        <v/>
      </c>
      <c r="L110" s="58" t="str">
        <f t="shared" ca="1" si="108"/>
        <v/>
      </c>
      <c r="N110" s="113" t="str">
        <f t="shared" ca="1" si="184"/>
        <v>市内</v>
      </c>
      <c r="O110" s="114">
        <f t="shared" ref="O110" ca="1" si="187">IF(B110="","",IF(INDIRECT("減額一覧!BM"&amp;P110)=0.08,0.08,0.1))</f>
        <v>0.1</v>
      </c>
      <c r="P110" s="38">
        <v>24</v>
      </c>
      <c r="Q110" s="38">
        <f t="shared" ca="1" si="186"/>
        <v>1</v>
      </c>
      <c r="R110" s="38">
        <f t="shared" ca="1" si="186"/>
        <v>1</v>
      </c>
      <c r="S110" s="66" t="str">
        <f t="shared" ca="1" si="112"/>
        <v>531</v>
      </c>
      <c r="T110" s="105" t="str">
        <f t="shared" ca="1" si="113"/>
        <v/>
      </c>
    </row>
    <row r="111" spans="1:20" ht="19.5" hidden="1" thickTop="1">
      <c r="A111">
        <f ca="1">IF(B111="","",INDIRECT("減額一覧!B"&amp;$P111))</f>
        <v>252</v>
      </c>
      <c r="B111" s="61">
        <f ca="1">IF(INDIRECT("減額一覧!BC"&amp;P111)=1,INDIRECT("減額一覧!AG"&amp;P111),"")</f>
        <v>207</v>
      </c>
      <c r="C111" s="36">
        <f ca="1">IF(B111="","",INDIRECT("減額一覧!C"&amp;$P111))</f>
        <v>531159000</v>
      </c>
      <c r="D111" s="80" t="str">
        <f ca="1">IF($B111="","",INDIRECT("減額一覧!G"&amp;$P111))</f>
        <v>藤井　建蔵</v>
      </c>
      <c r="E111" s="19">
        <f ca="1">IF(B111="","",INDIRECT("減額一覧!H"&amp;P111))</f>
        <v>13</v>
      </c>
      <c r="F111" s="19">
        <f ca="1">IF($B111="","",INDIRECT("減額一覧!AN"&amp;P111))</f>
        <v>3</v>
      </c>
      <c r="G111" s="20">
        <f ca="1">IF($B111="","",INDIRECT("減額一覧!AO"&amp;P111))</f>
        <v>512</v>
      </c>
      <c r="H111" s="20">
        <f ca="1">IF($B111="","",INDIRECT("減額一覧!AP"&amp;P111))</f>
        <v>409</v>
      </c>
      <c r="I111" s="32">
        <f ca="1">IF(B111="","",IF(INDIRECT("減額一覧!BN"&amp;P111)=0.08,0.08,0.1))</f>
        <v>0.1</v>
      </c>
      <c r="J111" s="52"/>
      <c r="K111" s="95" t="str">
        <f t="shared" ca="1" si="134"/>
        <v/>
      </c>
      <c r="L111" s="58" t="str">
        <f t="shared" ca="1" si="108"/>
        <v/>
      </c>
      <c r="N111" s="113" t="str">
        <f t="shared" ca="1" si="184"/>
        <v>市内</v>
      </c>
      <c r="O111" s="114">
        <f t="shared" ref="O111" ca="1" si="188">IF(B111="","",IF(INDIRECT("減額一覧!BN"&amp;P111)=0.08,0.08,0.1))</f>
        <v>0.1</v>
      </c>
      <c r="P111" s="38">
        <v>24</v>
      </c>
      <c r="Q111" s="38">
        <f t="shared" ca="1" si="186"/>
        <v>1</v>
      </c>
      <c r="R111" s="38">
        <f t="shared" ca="1" si="186"/>
        <v>1</v>
      </c>
      <c r="S111" s="66" t="str">
        <f t="shared" ca="1" si="112"/>
        <v>531</v>
      </c>
      <c r="T111" s="105" t="str">
        <f t="shared" ca="1" si="113"/>
        <v/>
      </c>
    </row>
    <row r="112" spans="1:20" ht="19.5" hidden="1" thickTop="1">
      <c r="A112">
        <f ca="1">IF(B112="","",INDIRECT("減額一覧!B"&amp;$P112))</f>
        <v>252</v>
      </c>
      <c r="B112" s="61">
        <f ca="1">IF(INDIRECT("減額一覧!BD"&amp;P112)=1,INDIRECT("減額一覧!AQ"&amp;P112),"")</f>
        <v>208</v>
      </c>
      <c r="C112" s="45">
        <f ca="1">IF(B112="","",INDIRECT("減額一覧!C"&amp;$P112))</f>
        <v>531159000</v>
      </c>
      <c r="D112" s="79" t="str">
        <f ca="1">IF($B112="","",INDIRECT("減額一覧!G"&amp;$P112))</f>
        <v>藤井　建蔵</v>
      </c>
      <c r="E112" s="19">
        <f ca="1">IF(B112="","",INDIRECT("減額一覧!H"&amp;P112))</f>
        <v>13</v>
      </c>
      <c r="F112" s="19">
        <f ca="1">IF($B112="","",INDIRECT("減額一覧!AX"&amp;P112))</f>
        <v>3</v>
      </c>
      <c r="G112" s="20">
        <f ca="1">IF($B112="","",INDIRECT("減額一覧!AY"&amp;P112))</f>
        <v>512</v>
      </c>
      <c r="H112" s="20">
        <f ca="1">IF($B112="","",INDIRECT("減額一覧!AZ"&amp;P112))</f>
        <v>409</v>
      </c>
      <c r="I112" s="32">
        <f ca="1">IF(B112="","",IF(INDIRECT("減額一覧!BO"&amp;P112)=0.08,0.08,0.1))</f>
        <v>0.1</v>
      </c>
      <c r="J112" s="52"/>
      <c r="K112" s="95" t="str">
        <f t="shared" ca="1" si="134"/>
        <v/>
      </c>
      <c r="L112" s="58" t="str">
        <f t="shared" ca="1" si="108"/>
        <v/>
      </c>
      <c r="N112" s="113" t="str">
        <f t="shared" ca="1" si="184"/>
        <v>市内</v>
      </c>
      <c r="O112" s="114">
        <f t="shared" ref="O112" ca="1" si="189">IF(B112="","",IF(INDIRECT("減額一覧!BO"&amp;P112)=0.08,0.08,0.1))</f>
        <v>0.1</v>
      </c>
      <c r="P112" s="38">
        <v>24</v>
      </c>
      <c r="Q112" s="38">
        <f t="shared" ca="1" si="186"/>
        <v>1</v>
      </c>
      <c r="R112" s="38">
        <f t="shared" ca="1" si="186"/>
        <v>1</v>
      </c>
      <c r="S112" s="66" t="str">
        <f t="shared" ca="1" si="112"/>
        <v>531</v>
      </c>
      <c r="T112" s="105" t="str">
        <f t="shared" ca="1" si="113"/>
        <v/>
      </c>
    </row>
    <row r="113" spans="1:20" ht="20.25" hidden="1" thickTop="1" thickBot="1">
      <c r="B113" s="64"/>
      <c r="C113" s="41" t="str">
        <f>IF(B113="","",減額一覧!C109)</f>
        <v/>
      </c>
      <c r="D113" s="43"/>
      <c r="E113" s="21"/>
      <c r="F113" s="22" t="s">
        <v>69</v>
      </c>
      <c r="G113" s="23">
        <f t="shared" ref="G113:H113" si="190">SUBTOTAL(9,G109:G112)</f>
        <v>0</v>
      </c>
      <c r="H113" s="23">
        <f t="shared" si="190"/>
        <v>0</v>
      </c>
      <c r="I113" s="30"/>
      <c r="J113" s="53"/>
      <c r="K113" s="96" t="str">
        <f t="shared" si="134"/>
        <v/>
      </c>
      <c r="L113" s="59" t="str">
        <f t="shared" si="108"/>
        <v/>
      </c>
      <c r="N113" s="108" t="str">
        <f t="shared" ref="N113" si="191">IF(AND(G113=0,H113=0),"","小計")</f>
        <v/>
      </c>
      <c r="O113" s="108" t="str">
        <f t="shared" ref="O113" si="192">IF(AND(G113=0,H113=0),"","小計")</f>
        <v/>
      </c>
      <c r="P113" s="38"/>
      <c r="Q113" s="38"/>
      <c r="R113" s="38"/>
      <c r="S113" s="66" t="str">
        <f t="shared" si="112"/>
        <v/>
      </c>
      <c r="T113" s="105" t="str">
        <f t="shared" si="113"/>
        <v/>
      </c>
    </row>
    <row r="114" spans="1:20" ht="19.5" hidden="1" thickTop="1">
      <c r="A114">
        <f ca="1">IF(B114="","",INDIRECT("減額一覧!B"&amp;$P114))</f>
        <v>253</v>
      </c>
      <c r="B114" s="61">
        <f ca="1">IF(INDIRECT("減額一覧!BA"&amp;P114)=1,INDIRECT("減額一覧!M"&amp;P114),"")</f>
        <v>206</v>
      </c>
      <c r="C114" s="36">
        <f ca="1">IF(B114="","",INDIRECT("減額一覧!C"&amp;$P114))</f>
        <v>361019000</v>
      </c>
      <c r="D114" s="78" t="str">
        <f ca="1">IF($B114="","",INDIRECT("減額一覧!G"&amp;$P114))</f>
        <v>牧田　菊江</v>
      </c>
      <c r="E114" s="19">
        <f ca="1">IF(B114="","",INDIRECT("減額一覧!H"&amp;P114))</f>
        <v>20</v>
      </c>
      <c r="F114" s="19">
        <f ca="1">IF($B114="","",INDIRECT("減額一覧!T"&amp;P114))</f>
        <v>17</v>
      </c>
      <c r="G114" s="20">
        <f ca="1">IF($B114="","",INDIRECT("減額一覧!U"&amp;P114))</f>
        <v>2585</v>
      </c>
      <c r="H114" s="20">
        <f ca="1">IF($B114="","",INDIRECT("減額一覧!V"&amp;P114))</f>
        <v>2319</v>
      </c>
      <c r="I114" s="32">
        <f ca="1">IF(B114="","",IF(INDIRECT("減額一覧!BL"&amp;P114)=0.08,0.08,0.1))</f>
        <v>0.1</v>
      </c>
      <c r="J114" s="51" t="s">
        <v>519</v>
      </c>
      <c r="K114" s="94" t="str">
        <f t="shared" ca="1" si="134"/>
        <v/>
      </c>
      <c r="L114" s="56" t="str">
        <f t="shared" ca="1" si="108"/>
        <v/>
      </c>
      <c r="N114" s="113" t="str">
        <f t="shared" ref="N114:N117" ca="1" si="193">IF(A114="","",IF(A114&gt;3000,"月ヶ瀬",IF(A114&gt;=2000,"都祁","市内")))</f>
        <v>市内</v>
      </c>
      <c r="O114" s="114">
        <f t="shared" ref="O114" ca="1" si="194">IF(B114="","",IF(INDIRECT("減額一覧!BL"&amp;P114)=0.08,0.08,0.1))</f>
        <v>0.1</v>
      </c>
      <c r="P114" s="38">
        <v>25</v>
      </c>
      <c r="Q114" s="38">
        <f t="shared" ref="Q114:R117" ca="1" si="195">IF(G114="","",IF(G114&gt;0,1,""))</f>
        <v>1</v>
      </c>
      <c r="R114" s="38">
        <f t="shared" ca="1" si="195"/>
        <v>1</v>
      </c>
      <c r="S114" s="66" t="str">
        <f t="shared" ca="1" si="112"/>
        <v>361</v>
      </c>
      <c r="T114" s="105" t="str">
        <f t="shared" ca="1" si="113"/>
        <v/>
      </c>
    </row>
    <row r="115" spans="1:20" ht="19.5" hidden="1" thickTop="1">
      <c r="A115">
        <f ca="1">IF(B115="","",INDIRECT("減額一覧!B"&amp;$P115))</f>
        <v>253</v>
      </c>
      <c r="B115" s="61">
        <f ca="1">IF(INDIRECT("減額一覧!BB"&amp;P115)=1,INDIRECT("減額一覧!W"&amp;P115),"")</f>
        <v>207</v>
      </c>
      <c r="C115" s="44">
        <f ca="1">IF(B115="","",INDIRECT("減額一覧!C"&amp;$P115))</f>
        <v>361019000</v>
      </c>
      <c r="D115" s="79" t="str">
        <f ca="1">IF($B115="","",INDIRECT("減額一覧!G"&amp;$P115))</f>
        <v>牧田　菊江</v>
      </c>
      <c r="E115" s="19">
        <f ca="1">IF(B115="","",INDIRECT("減額一覧!H"&amp;P115))</f>
        <v>20</v>
      </c>
      <c r="F115" s="19">
        <f ca="1">IF($B115="","",INDIRECT("減額一覧!AD"&amp;P115))</f>
        <v>17</v>
      </c>
      <c r="G115" s="20">
        <f ca="1">IF($B115="","",INDIRECT("減額一覧!AE"&amp;P115))</f>
        <v>3014</v>
      </c>
      <c r="H115" s="20">
        <f ca="1">IF($B115="","",INDIRECT("減額一覧!AF"&amp;P115))</f>
        <v>2319</v>
      </c>
      <c r="I115" s="32">
        <f ca="1">IF(B115="","",IF(INDIRECT("減額一覧!BM"&amp;P115)=0.08,0.08,0.1))</f>
        <v>0.1</v>
      </c>
      <c r="J115" s="52"/>
      <c r="K115" s="95" t="str">
        <f t="shared" ca="1" si="134"/>
        <v/>
      </c>
      <c r="L115" s="58" t="str">
        <f t="shared" ca="1" si="108"/>
        <v/>
      </c>
      <c r="N115" s="113" t="str">
        <f t="shared" ca="1" si="193"/>
        <v>市内</v>
      </c>
      <c r="O115" s="114">
        <f t="shared" ref="O115" ca="1" si="196">IF(B115="","",IF(INDIRECT("減額一覧!BM"&amp;P115)=0.08,0.08,0.1))</f>
        <v>0.1</v>
      </c>
      <c r="P115" s="38">
        <v>25</v>
      </c>
      <c r="Q115" s="38">
        <f t="shared" ca="1" si="195"/>
        <v>1</v>
      </c>
      <c r="R115" s="38">
        <f t="shared" ca="1" si="195"/>
        <v>1</v>
      </c>
      <c r="S115" s="66" t="str">
        <f t="shared" ca="1" si="112"/>
        <v>361</v>
      </c>
      <c r="T115" s="105" t="str">
        <f t="shared" ca="1" si="113"/>
        <v/>
      </c>
    </row>
    <row r="116" spans="1:20" ht="19.5" hidden="1" thickTop="1">
      <c r="A116" t="str">
        <f ca="1">IF(B116="","",INDIRECT("減額一覧!B"&amp;$P116))</f>
        <v/>
      </c>
      <c r="B116" s="61" t="str">
        <f ca="1">IF(INDIRECT("減額一覧!BC"&amp;P116)=1,INDIRECT("減額一覧!AG"&amp;P116),"")</f>
        <v/>
      </c>
      <c r="C116" s="36" t="str">
        <f ca="1">IF(B116="","",INDIRECT("減額一覧!C"&amp;$P116))</f>
        <v/>
      </c>
      <c r="D116" s="80" t="str">
        <f ca="1">IF($B116="","",INDIRECT("減額一覧!G"&amp;$P116))</f>
        <v/>
      </c>
      <c r="E116" s="19" t="str">
        <f ca="1">IF(B116="","",INDIRECT("減額一覧!H"&amp;P116))</f>
        <v/>
      </c>
      <c r="F116" s="19" t="str">
        <f ca="1">IF($B116="","",INDIRECT("減額一覧!AN"&amp;P116))</f>
        <v/>
      </c>
      <c r="G116" s="20" t="str">
        <f ca="1">IF($B116="","",INDIRECT("減額一覧!AO"&amp;P116))</f>
        <v/>
      </c>
      <c r="H116" s="20" t="str">
        <f ca="1">IF($B116="","",INDIRECT("減額一覧!AP"&amp;P116))</f>
        <v/>
      </c>
      <c r="I116" s="32" t="str">
        <f ca="1">IF(B116="","",IF(INDIRECT("減額一覧!BN"&amp;P116)=0.08,0.08,0.1))</f>
        <v/>
      </c>
      <c r="J116" s="52"/>
      <c r="K116" s="95" t="str">
        <f t="shared" ca="1" si="134"/>
        <v/>
      </c>
      <c r="L116" s="58" t="str">
        <f t="shared" ca="1" si="108"/>
        <v/>
      </c>
      <c r="N116" s="113" t="str">
        <f t="shared" ca="1" si="193"/>
        <v/>
      </c>
      <c r="O116" s="114" t="str">
        <f t="shared" ref="O116" ca="1" si="197">IF(B116="","",IF(INDIRECT("減額一覧!BN"&amp;P116)=0.08,0.08,0.1))</f>
        <v/>
      </c>
      <c r="P116" s="38">
        <v>25</v>
      </c>
      <c r="Q116" s="38" t="str">
        <f t="shared" ca="1" si="195"/>
        <v/>
      </c>
      <c r="R116" s="38" t="str">
        <f t="shared" ca="1" si="195"/>
        <v/>
      </c>
      <c r="S116" s="66" t="str">
        <f t="shared" ca="1" si="112"/>
        <v/>
      </c>
      <c r="T116" s="105" t="str">
        <f t="shared" ca="1" si="113"/>
        <v/>
      </c>
    </row>
    <row r="117" spans="1:20" ht="19.5" hidden="1" thickTop="1">
      <c r="A117" t="str">
        <f ca="1">IF(B117="","",INDIRECT("減額一覧!B"&amp;$P117))</f>
        <v/>
      </c>
      <c r="B117" s="61" t="str">
        <f ca="1">IF(INDIRECT("減額一覧!BD"&amp;P117)=1,INDIRECT("減額一覧!AQ"&amp;P117),"")</f>
        <v/>
      </c>
      <c r="C117" s="45" t="str">
        <f ca="1">IF(B117="","",INDIRECT("減額一覧!C"&amp;$P117))</f>
        <v/>
      </c>
      <c r="D117" s="79" t="str">
        <f ca="1">IF($B117="","",INDIRECT("減額一覧!G"&amp;$P117))</f>
        <v/>
      </c>
      <c r="E117" s="19" t="str">
        <f ca="1">IF(B117="","",INDIRECT("減額一覧!H"&amp;P117))</f>
        <v/>
      </c>
      <c r="F117" s="19" t="str">
        <f ca="1">IF($B117="","",INDIRECT("減額一覧!AX"&amp;P117))</f>
        <v/>
      </c>
      <c r="G117" s="20" t="str">
        <f ca="1">IF($B117="","",INDIRECT("減額一覧!AY"&amp;P117))</f>
        <v/>
      </c>
      <c r="H117" s="20" t="str">
        <f ca="1">IF($B117="","",INDIRECT("減額一覧!AZ"&amp;P117))</f>
        <v/>
      </c>
      <c r="I117" s="32" t="str">
        <f ca="1">IF(B117="","",IF(INDIRECT("減額一覧!BO"&amp;P117)=0.08,0.08,0.1))</f>
        <v/>
      </c>
      <c r="J117" s="52"/>
      <c r="K117" s="95" t="str">
        <f t="shared" ca="1" si="134"/>
        <v/>
      </c>
      <c r="L117" s="58" t="str">
        <f t="shared" ca="1" si="108"/>
        <v/>
      </c>
      <c r="N117" s="113" t="str">
        <f t="shared" ca="1" si="193"/>
        <v/>
      </c>
      <c r="O117" s="114" t="str">
        <f t="shared" ref="O117" ca="1" si="198">IF(B117="","",IF(INDIRECT("減額一覧!BO"&amp;P117)=0.08,0.08,0.1))</f>
        <v/>
      </c>
      <c r="P117" s="38">
        <v>25</v>
      </c>
      <c r="Q117" s="38" t="str">
        <f t="shared" ca="1" si="195"/>
        <v/>
      </c>
      <c r="R117" s="38" t="str">
        <f t="shared" ca="1" si="195"/>
        <v/>
      </c>
      <c r="S117" s="66" t="str">
        <f t="shared" ca="1" si="112"/>
        <v/>
      </c>
      <c r="T117" s="105" t="str">
        <f t="shared" ca="1" si="113"/>
        <v/>
      </c>
    </row>
    <row r="118" spans="1:20" ht="20.25" hidden="1" thickTop="1" thickBot="1">
      <c r="B118" s="64"/>
      <c r="C118" s="41" t="str">
        <f>IF(B118="","",減額一覧!C114)</f>
        <v/>
      </c>
      <c r="D118" s="43"/>
      <c r="E118" s="21"/>
      <c r="F118" s="22" t="s">
        <v>69</v>
      </c>
      <c r="G118" s="23">
        <f t="shared" ref="G118:H118" si="199">SUBTOTAL(9,G114:G117)</f>
        <v>0</v>
      </c>
      <c r="H118" s="23">
        <f t="shared" si="199"/>
        <v>0</v>
      </c>
      <c r="I118" s="30"/>
      <c r="J118" s="53"/>
      <c r="K118" s="96" t="str">
        <f t="shared" si="134"/>
        <v/>
      </c>
      <c r="L118" s="59" t="str">
        <f t="shared" si="108"/>
        <v/>
      </c>
      <c r="N118" s="108" t="str">
        <f t="shared" ref="N118" si="200">IF(AND(G118=0,H118=0),"","小計")</f>
        <v/>
      </c>
      <c r="O118" s="108" t="str">
        <f t="shared" ref="O118" si="201">IF(AND(G118=0,H118=0),"","小計")</f>
        <v/>
      </c>
      <c r="P118" s="38"/>
      <c r="Q118" s="38"/>
      <c r="R118" s="38"/>
      <c r="S118" s="66" t="str">
        <f t="shared" si="112"/>
        <v/>
      </c>
      <c r="T118" s="105" t="str">
        <f t="shared" si="113"/>
        <v/>
      </c>
    </row>
    <row r="119" spans="1:20" ht="19.5" hidden="1" thickTop="1">
      <c r="A119">
        <f ca="1">IF(B119="","",INDIRECT("減額一覧!B"&amp;$P119))</f>
        <v>254</v>
      </c>
      <c r="B119" s="61">
        <f ca="1">IF(INDIRECT("減額一覧!BA"&amp;P119)=1,INDIRECT("減額一覧!M"&amp;P119),"")</f>
        <v>206</v>
      </c>
      <c r="C119" s="36">
        <f ca="1">IF(B119="","",INDIRECT("減額一覧!C"&amp;$P119))</f>
        <v>642127000</v>
      </c>
      <c r="D119" s="78" t="str">
        <f ca="1">IF($B119="","",INDIRECT("減額一覧!G"&amp;$P119))</f>
        <v>広岡　正夫</v>
      </c>
      <c r="E119" s="19">
        <f ca="1">IF(B119="","",INDIRECT("減額一覧!H"&amp;P119))</f>
        <v>20</v>
      </c>
      <c r="F119" s="19">
        <f ca="1">IF($B119="","",INDIRECT("減額一覧!T"&amp;P119))</f>
        <v>21</v>
      </c>
      <c r="G119" s="20">
        <f ca="1">IF($B119="","",INDIRECT("減額一覧!U"&amp;P119))</f>
        <v>4950</v>
      </c>
      <c r="H119" s="20">
        <f ca="1">IF($B119="","",INDIRECT("減額一覧!V"&amp;P119))</f>
        <v>2865</v>
      </c>
      <c r="I119" s="32">
        <f ca="1">IF(B119="","",IF(INDIRECT("減額一覧!BL"&amp;P119)=0.08,0.08,0.1))</f>
        <v>0.1</v>
      </c>
      <c r="J119" s="51" t="s">
        <v>456</v>
      </c>
      <c r="K119" s="94" t="str">
        <f t="shared" ca="1" si="134"/>
        <v/>
      </c>
      <c r="L119" s="56" t="str">
        <f t="shared" ca="1" si="108"/>
        <v/>
      </c>
      <c r="N119" s="113" t="str">
        <f t="shared" ref="N119:N122" ca="1" si="202">IF(A119="","",IF(A119&gt;3000,"月ヶ瀬",IF(A119&gt;=2000,"都祁","市内")))</f>
        <v>市内</v>
      </c>
      <c r="O119" s="114">
        <f t="shared" ref="O119" ca="1" si="203">IF(B119="","",IF(INDIRECT("減額一覧!BL"&amp;P119)=0.08,0.08,0.1))</f>
        <v>0.1</v>
      </c>
      <c r="P119" s="38">
        <v>26</v>
      </c>
      <c r="Q119" s="38">
        <f t="shared" ref="Q119:R122" ca="1" si="204">IF(G119="","",IF(G119&gt;0,1,""))</f>
        <v>1</v>
      </c>
      <c r="R119" s="38">
        <f t="shared" ca="1" si="204"/>
        <v>1</v>
      </c>
      <c r="S119" s="66" t="str">
        <f t="shared" ca="1" si="112"/>
        <v>642</v>
      </c>
      <c r="T119" s="105" t="str">
        <f t="shared" ca="1" si="113"/>
        <v/>
      </c>
    </row>
    <row r="120" spans="1:20" ht="19.5" hidden="1" thickTop="1">
      <c r="A120">
        <f ca="1">IF(B120="","",INDIRECT("減額一覧!B"&amp;$P120))</f>
        <v>254</v>
      </c>
      <c r="B120" s="61">
        <f ca="1">IF(INDIRECT("減額一覧!BB"&amp;P120)=1,INDIRECT("減額一覧!W"&amp;P120),"")</f>
        <v>207</v>
      </c>
      <c r="C120" s="44">
        <f ca="1">IF(B120="","",INDIRECT("減額一覧!C"&amp;$P120))</f>
        <v>642127000</v>
      </c>
      <c r="D120" s="79" t="str">
        <f ca="1">IF($B120="","",INDIRECT("減額一覧!G"&amp;$P120))</f>
        <v>広岡　正夫</v>
      </c>
      <c r="E120" s="19">
        <f ca="1">IF(B120="","",INDIRECT("減額一覧!H"&amp;P120))</f>
        <v>20</v>
      </c>
      <c r="F120" s="19">
        <f ca="1">IF($B120="","",INDIRECT("減額一覧!AD"&amp;P120))</f>
        <v>21</v>
      </c>
      <c r="G120" s="20">
        <f ca="1">IF($B120="","",INDIRECT("減額一覧!AE"&amp;P120))</f>
        <v>4950</v>
      </c>
      <c r="H120" s="20">
        <f ca="1">IF($B120="","",INDIRECT("減額一覧!AF"&amp;P120))</f>
        <v>2865</v>
      </c>
      <c r="I120" s="32">
        <f ca="1">IF(B120="","",IF(INDIRECT("減額一覧!BM"&amp;P120)=0.08,0.08,0.1))</f>
        <v>0.1</v>
      </c>
      <c r="J120" s="52"/>
      <c r="K120" s="95" t="str">
        <f t="shared" ca="1" si="134"/>
        <v/>
      </c>
      <c r="L120" s="58" t="str">
        <f t="shared" ca="1" si="108"/>
        <v/>
      </c>
      <c r="N120" s="113" t="str">
        <f t="shared" ca="1" si="202"/>
        <v>市内</v>
      </c>
      <c r="O120" s="114">
        <f t="shared" ref="O120" ca="1" si="205">IF(B120="","",IF(INDIRECT("減額一覧!BM"&amp;P120)=0.08,0.08,0.1))</f>
        <v>0.1</v>
      </c>
      <c r="P120" s="38">
        <v>26</v>
      </c>
      <c r="Q120" s="38">
        <f t="shared" ca="1" si="204"/>
        <v>1</v>
      </c>
      <c r="R120" s="38">
        <f t="shared" ca="1" si="204"/>
        <v>1</v>
      </c>
      <c r="S120" s="66" t="str">
        <f t="shared" ca="1" si="112"/>
        <v>642</v>
      </c>
      <c r="T120" s="105" t="str">
        <f t="shared" ca="1" si="113"/>
        <v/>
      </c>
    </row>
    <row r="121" spans="1:20" ht="19.5" hidden="1" thickTop="1">
      <c r="A121">
        <f ca="1">IF(B121="","",INDIRECT("減額一覧!B"&amp;$P121))</f>
        <v>254</v>
      </c>
      <c r="B121" s="61">
        <f ca="1">IF(INDIRECT("減額一覧!BC"&amp;P121)=1,INDIRECT("減額一覧!AG"&amp;P121),"")</f>
        <v>208</v>
      </c>
      <c r="C121" s="36">
        <f ca="1">IF(B121="","",INDIRECT("減額一覧!C"&amp;$P121))</f>
        <v>642127000</v>
      </c>
      <c r="D121" s="80" t="str">
        <f ca="1">IF($B121="","",INDIRECT("減額一覧!G"&amp;$P121))</f>
        <v>広岡　正夫</v>
      </c>
      <c r="E121" s="19">
        <f ca="1">IF(B121="","",INDIRECT("減額一覧!H"&amp;P121))</f>
        <v>20</v>
      </c>
      <c r="F121" s="19">
        <f ca="1">IF($B121="","",INDIRECT("減額一覧!AN"&amp;P121))</f>
        <v>11</v>
      </c>
      <c r="G121" s="20">
        <f ca="1">IF($B121="","",INDIRECT("減額一覧!AO"&amp;P121))</f>
        <v>2436</v>
      </c>
      <c r="H121" s="20">
        <f ca="1">IF($B121="","",INDIRECT("減額一覧!AP"&amp;P121))</f>
        <v>1500</v>
      </c>
      <c r="I121" s="32">
        <f ca="1">IF(B121="","",IF(INDIRECT("減額一覧!BN"&amp;P121)=0.08,0.08,0.1))</f>
        <v>0.1</v>
      </c>
      <c r="J121" s="52"/>
      <c r="K121" s="95" t="str">
        <f t="shared" ca="1" si="134"/>
        <v/>
      </c>
      <c r="L121" s="58" t="str">
        <f t="shared" ca="1" si="108"/>
        <v/>
      </c>
      <c r="N121" s="113" t="str">
        <f t="shared" ca="1" si="202"/>
        <v>市内</v>
      </c>
      <c r="O121" s="114">
        <f t="shared" ref="O121" ca="1" si="206">IF(B121="","",IF(INDIRECT("減額一覧!BN"&amp;P121)=0.08,0.08,0.1))</f>
        <v>0.1</v>
      </c>
      <c r="P121" s="38">
        <v>26</v>
      </c>
      <c r="Q121" s="38">
        <f t="shared" ca="1" si="204"/>
        <v>1</v>
      </c>
      <c r="R121" s="38">
        <f t="shared" ca="1" si="204"/>
        <v>1</v>
      </c>
      <c r="S121" s="66" t="str">
        <f t="shared" ca="1" si="112"/>
        <v>642</v>
      </c>
      <c r="T121" s="105" t="str">
        <f t="shared" ca="1" si="113"/>
        <v/>
      </c>
    </row>
    <row r="122" spans="1:20" ht="19.5" hidden="1" thickTop="1">
      <c r="A122" t="str">
        <f ca="1">IF(B122="","",INDIRECT("減額一覧!B"&amp;$P122))</f>
        <v/>
      </c>
      <c r="B122" s="61" t="str">
        <f ca="1">IF(INDIRECT("減額一覧!BD"&amp;P122)=1,INDIRECT("減額一覧!AQ"&amp;P122),"")</f>
        <v/>
      </c>
      <c r="C122" s="45" t="str">
        <f ca="1">IF(B122="","",INDIRECT("減額一覧!C"&amp;$P122))</f>
        <v/>
      </c>
      <c r="D122" s="79" t="str">
        <f ca="1">IF($B122="","",INDIRECT("減額一覧!G"&amp;$P122))</f>
        <v/>
      </c>
      <c r="E122" s="19" t="str">
        <f ca="1">IF(B122="","",INDIRECT("減額一覧!H"&amp;P122))</f>
        <v/>
      </c>
      <c r="F122" s="19" t="str">
        <f ca="1">IF($B122="","",INDIRECT("減額一覧!AX"&amp;P122))</f>
        <v/>
      </c>
      <c r="G122" s="20" t="str">
        <f ca="1">IF($B122="","",INDIRECT("減額一覧!AY"&amp;P122))</f>
        <v/>
      </c>
      <c r="H122" s="20" t="str">
        <f ca="1">IF($B122="","",INDIRECT("減額一覧!AZ"&amp;P122))</f>
        <v/>
      </c>
      <c r="I122" s="32" t="str">
        <f ca="1">IF(B122="","",IF(INDIRECT("減額一覧!BO"&amp;P122)=0.08,0.08,0.1))</f>
        <v/>
      </c>
      <c r="J122" s="52"/>
      <c r="K122" s="95" t="str">
        <f t="shared" ca="1" si="134"/>
        <v/>
      </c>
      <c r="L122" s="58" t="str">
        <f t="shared" ca="1" si="108"/>
        <v/>
      </c>
      <c r="N122" s="113" t="str">
        <f t="shared" ca="1" si="202"/>
        <v/>
      </c>
      <c r="O122" s="114" t="str">
        <f t="shared" ref="O122" ca="1" si="207">IF(B122="","",IF(INDIRECT("減額一覧!BO"&amp;P122)=0.08,0.08,0.1))</f>
        <v/>
      </c>
      <c r="P122" s="38">
        <v>26</v>
      </c>
      <c r="Q122" s="38" t="str">
        <f t="shared" ca="1" si="204"/>
        <v/>
      </c>
      <c r="R122" s="38" t="str">
        <f t="shared" ca="1" si="204"/>
        <v/>
      </c>
      <c r="S122" s="66" t="str">
        <f t="shared" ca="1" si="112"/>
        <v/>
      </c>
      <c r="T122" s="105" t="str">
        <f t="shared" ca="1" si="113"/>
        <v/>
      </c>
    </row>
    <row r="123" spans="1:20" ht="20.25" hidden="1" thickTop="1" thickBot="1">
      <c r="B123" s="64"/>
      <c r="C123" s="41" t="str">
        <f>IF(B123="","",減額一覧!C119)</f>
        <v/>
      </c>
      <c r="D123" s="43"/>
      <c r="E123" s="21"/>
      <c r="F123" s="22" t="s">
        <v>69</v>
      </c>
      <c r="G123" s="23">
        <f t="shared" ref="G123:H123" si="208">SUBTOTAL(9,G119:G122)</f>
        <v>0</v>
      </c>
      <c r="H123" s="23">
        <f t="shared" si="208"/>
        <v>0</v>
      </c>
      <c r="I123" s="30"/>
      <c r="J123" s="53"/>
      <c r="K123" s="96" t="str">
        <f t="shared" si="134"/>
        <v/>
      </c>
      <c r="L123" s="59" t="str">
        <f t="shared" si="108"/>
        <v/>
      </c>
      <c r="N123" s="108" t="str">
        <f t="shared" ref="N123" si="209">IF(AND(G123=0,H123=0),"","小計")</f>
        <v/>
      </c>
      <c r="O123" s="108" t="str">
        <f t="shared" ref="O123" si="210">IF(AND(G123=0,H123=0),"","小計")</f>
        <v/>
      </c>
      <c r="P123" s="38"/>
      <c r="Q123" s="38"/>
      <c r="R123" s="38"/>
      <c r="S123" s="66" t="str">
        <f t="shared" si="112"/>
        <v/>
      </c>
      <c r="T123" s="105" t="str">
        <f t="shared" si="113"/>
        <v/>
      </c>
    </row>
    <row r="124" spans="1:20" ht="19.5" hidden="1" thickTop="1">
      <c r="A124">
        <f ca="1">IF(B124="","",INDIRECT("減額一覧!B"&amp;$P124))</f>
        <v>255</v>
      </c>
      <c r="B124" s="61">
        <f ca="1">IF(INDIRECT("減額一覧!BA"&amp;P124)=1,INDIRECT("減額一覧!M"&amp;P124),"")</f>
        <v>204</v>
      </c>
      <c r="C124" s="36">
        <f ca="1">IF(B124="","",INDIRECT("減額一覧!C"&amp;$P124))</f>
        <v>674016000</v>
      </c>
      <c r="D124" s="78" t="str">
        <f ca="1">IF($B124="","",INDIRECT("減額一覧!G"&amp;$P124))</f>
        <v>酒井　純子</v>
      </c>
      <c r="E124" s="19">
        <f ca="1">IF(B124="","",INDIRECT("減額一覧!H"&amp;P124))</f>
        <v>20</v>
      </c>
      <c r="F124" s="19">
        <f ca="1">IF($B124="","",INDIRECT("減額一覧!T"&amp;P124))</f>
        <v>2</v>
      </c>
      <c r="G124" s="20">
        <f ca="1">IF($B124="","",INDIRECT("減額一覧!U"&amp;P124))</f>
        <v>440</v>
      </c>
      <c r="H124" s="20">
        <f ca="1">IF($B124="","",INDIRECT("減額一覧!V"&amp;P124))</f>
        <v>236</v>
      </c>
      <c r="I124" s="32">
        <f ca="1">IF(B124="","",IF(INDIRECT("減額一覧!BL"&amp;P124)=0.08,0.08,0.1))</f>
        <v>0.1</v>
      </c>
      <c r="J124" s="51" t="s">
        <v>457</v>
      </c>
      <c r="K124" s="94" t="str">
        <f t="shared" ca="1" si="134"/>
        <v/>
      </c>
      <c r="L124" s="56" t="str">
        <f t="shared" ca="1" si="108"/>
        <v/>
      </c>
      <c r="N124" s="113" t="str">
        <f t="shared" ref="N124:N127" ca="1" si="211">IF(A124="","",IF(A124&gt;3000,"月ヶ瀬",IF(A124&gt;=2000,"都祁","市内")))</f>
        <v>市内</v>
      </c>
      <c r="O124" s="114">
        <f t="shared" ref="O124" ca="1" si="212">IF(B124="","",IF(INDIRECT("減額一覧!BL"&amp;P124)=0.08,0.08,0.1))</f>
        <v>0.1</v>
      </c>
      <c r="P124" s="38">
        <v>27</v>
      </c>
      <c r="Q124" s="38">
        <f t="shared" ref="Q124:R127" ca="1" si="213">IF(G124="","",IF(G124&gt;0,1,""))</f>
        <v>1</v>
      </c>
      <c r="R124" s="38">
        <f t="shared" ca="1" si="213"/>
        <v>1</v>
      </c>
      <c r="S124" s="66" t="str">
        <f t="shared" ca="1" si="112"/>
        <v>674</v>
      </c>
      <c r="T124" s="105" t="str">
        <f t="shared" ca="1" si="113"/>
        <v/>
      </c>
    </row>
    <row r="125" spans="1:20" ht="19.5" hidden="1" thickTop="1">
      <c r="A125">
        <f ca="1">IF(B125="","",INDIRECT("減額一覧!B"&amp;$P125))</f>
        <v>255</v>
      </c>
      <c r="B125" s="61">
        <f ca="1">IF(INDIRECT("減額一覧!BB"&amp;P125)=1,INDIRECT("減額一覧!W"&amp;P125),"")</f>
        <v>205</v>
      </c>
      <c r="C125" s="44">
        <f ca="1">IF(B125="","",INDIRECT("減額一覧!C"&amp;$P125))</f>
        <v>674016000</v>
      </c>
      <c r="D125" s="79" t="str">
        <f ca="1">IF($B125="","",INDIRECT("減額一覧!G"&amp;$P125))</f>
        <v>酒井　純子</v>
      </c>
      <c r="E125" s="19">
        <f ca="1">IF(B125="","",INDIRECT("減額一覧!H"&amp;P125))</f>
        <v>20</v>
      </c>
      <c r="F125" s="19">
        <f ca="1">IF($B125="","",INDIRECT("減額一覧!AD"&amp;P125))</f>
        <v>2</v>
      </c>
      <c r="G125" s="20">
        <f ca="1">IF($B125="","",INDIRECT("減額一覧!AE"&amp;P125))</f>
        <v>440</v>
      </c>
      <c r="H125" s="20">
        <f ca="1">IF($B125="","",INDIRECT("減額一覧!AF"&amp;P125))</f>
        <v>272</v>
      </c>
      <c r="I125" s="32">
        <f ca="1">IF(B125="","",IF(INDIRECT("減額一覧!BM"&amp;P125)=0.08,0.08,0.1))</f>
        <v>0.1</v>
      </c>
      <c r="J125" s="52"/>
      <c r="K125" s="95" t="str">
        <f t="shared" ca="1" si="134"/>
        <v/>
      </c>
      <c r="L125" s="58" t="str">
        <f t="shared" ca="1" si="108"/>
        <v/>
      </c>
      <c r="N125" s="113" t="str">
        <f t="shared" ca="1" si="211"/>
        <v>市内</v>
      </c>
      <c r="O125" s="114">
        <f t="shared" ref="O125" ca="1" si="214">IF(B125="","",IF(INDIRECT("減額一覧!BM"&amp;P125)=0.08,0.08,0.1))</f>
        <v>0.1</v>
      </c>
      <c r="P125" s="38">
        <v>27</v>
      </c>
      <c r="Q125" s="38">
        <f t="shared" ca="1" si="213"/>
        <v>1</v>
      </c>
      <c r="R125" s="38">
        <f t="shared" ca="1" si="213"/>
        <v>1</v>
      </c>
      <c r="S125" s="66" t="str">
        <f t="shared" ca="1" si="112"/>
        <v>674</v>
      </c>
      <c r="T125" s="105" t="str">
        <f t="shared" ca="1" si="113"/>
        <v/>
      </c>
    </row>
    <row r="126" spans="1:20" ht="19.5" hidden="1" thickTop="1">
      <c r="A126">
        <f ca="1">IF(B126="","",INDIRECT("減額一覧!B"&amp;$P126))</f>
        <v>255</v>
      </c>
      <c r="B126" s="61">
        <f ca="1">IF(INDIRECT("減額一覧!BC"&amp;P126)=1,INDIRECT("減額一覧!AG"&amp;P126),"")</f>
        <v>206</v>
      </c>
      <c r="C126" s="36">
        <f ca="1">IF(B126="","",INDIRECT("減額一覧!C"&amp;$P126))</f>
        <v>674016000</v>
      </c>
      <c r="D126" s="80" t="str">
        <f ca="1">IF($B126="","",INDIRECT("減額一覧!G"&amp;$P126))</f>
        <v>酒井　純子</v>
      </c>
      <c r="E126" s="19">
        <f ca="1">IF(B126="","",INDIRECT("減額一覧!H"&amp;P126))</f>
        <v>20</v>
      </c>
      <c r="F126" s="19">
        <f ca="1">IF($B126="","",INDIRECT("減額一覧!AN"&amp;P126))</f>
        <v>10</v>
      </c>
      <c r="G126" s="20">
        <f ca="1">IF($B126="","",INDIRECT("減額一覧!AO"&amp;P126))</f>
        <v>2365</v>
      </c>
      <c r="H126" s="20">
        <f ca="1">IF($B126="","",INDIRECT("減額一覧!AP"&amp;P126))</f>
        <v>1364</v>
      </c>
      <c r="I126" s="32">
        <f ca="1">IF(B126="","",IF(INDIRECT("減額一覧!BN"&amp;P126)=0.08,0.08,0.1))</f>
        <v>0.1</v>
      </c>
      <c r="J126" s="52"/>
      <c r="K126" s="95" t="str">
        <f t="shared" ca="1" si="134"/>
        <v/>
      </c>
      <c r="L126" s="58" t="str">
        <f t="shared" ca="1" si="108"/>
        <v/>
      </c>
      <c r="N126" s="113" t="str">
        <f t="shared" ca="1" si="211"/>
        <v>市内</v>
      </c>
      <c r="O126" s="114">
        <f t="shared" ref="O126" ca="1" si="215">IF(B126="","",IF(INDIRECT("減額一覧!BN"&amp;P126)=0.08,0.08,0.1))</f>
        <v>0.1</v>
      </c>
      <c r="P126" s="38">
        <v>27</v>
      </c>
      <c r="Q126" s="38">
        <f t="shared" ca="1" si="213"/>
        <v>1</v>
      </c>
      <c r="R126" s="38">
        <f t="shared" ca="1" si="213"/>
        <v>1</v>
      </c>
      <c r="S126" s="66" t="str">
        <f t="shared" ca="1" si="112"/>
        <v>674</v>
      </c>
      <c r="T126" s="105" t="str">
        <f t="shared" ca="1" si="113"/>
        <v/>
      </c>
    </row>
    <row r="127" spans="1:20" ht="19.5" hidden="1" thickTop="1">
      <c r="A127">
        <f ca="1">IF(B127="","",INDIRECT("減額一覧!B"&amp;$P127))</f>
        <v>255</v>
      </c>
      <c r="B127" s="61">
        <f ca="1">IF(INDIRECT("減額一覧!BD"&amp;P127)=1,INDIRECT("減額一覧!AQ"&amp;P127),"")</f>
        <v>207</v>
      </c>
      <c r="C127" s="45">
        <f ca="1">IF(B127="","",INDIRECT("減額一覧!C"&amp;$P127))</f>
        <v>674016000</v>
      </c>
      <c r="D127" s="79" t="str">
        <f ca="1">IF($B127="","",INDIRECT("減額一覧!G"&amp;$P127))</f>
        <v>酒井　純子</v>
      </c>
      <c r="E127" s="19">
        <f ca="1">IF(B127="","",INDIRECT("減額一覧!H"&amp;P127))</f>
        <v>20</v>
      </c>
      <c r="F127" s="19">
        <f ca="1">IF($B127="","",INDIRECT("減額一覧!AX"&amp;P127))</f>
        <v>10</v>
      </c>
      <c r="G127" s="20">
        <f ca="1">IF($B127="","",INDIRECT("減額一覧!AY"&amp;P127))</f>
        <v>2365</v>
      </c>
      <c r="H127" s="20">
        <f ca="1">IF($B127="","",INDIRECT("減額一覧!AZ"&amp;P127))</f>
        <v>1364</v>
      </c>
      <c r="I127" s="32">
        <f ca="1">IF(B127="","",IF(INDIRECT("減額一覧!BO"&amp;P127)=0.08,0.08,0.1))</f>
        <v>0.1</v>
      </c>
      <c r="J127" s="52"/>
      <c r="K127" s="95" t="str">
        <f t="shared" ca="1" si="134"/>
        <v/>
      </c>
      <c r="L127" s="58" t="str">
        <f t="shared" ca="1" si="108"/>
        <v/>
      </c>
      <c r="N127" s="113" t="str">
        <f t="shared" ca="1" si="211"/>
        <v>市内</v>
      </c>
      <c r="O127" s="114">
        <f t="shared" ref="O127" ca="1" si="216">IF(B127="","",IF(INDIRECT("減額一覧!BO"&amp;P127)=0.08,0.08,0.1))</f>
        <v>0.1</v>
      </c>
      <c r="P127" s="38">
        <v>27</v>
      </c>
      <c r="Q127" s="38">
        <f t="shared" ca="1" si="213"/>
        <v>1</v>
      </c>
      <c r="R127" s="38">
        <f t="shared" ca="1" si="213"/>
        <v>1</v>
      </c>
      <c r="S127" s="66" t="str">
        <f t="shared" ca="1" si="112"/>
        <v>674</v>
      </c>
      <c r="T127" s="105" t="str">
        <f t="shared" ca="1" si="113"/>
        <v/>
      </c>
    </row>
    <row r="128" spans="1:20" ht="20.25" hidden="1" thickTop="1" thickBot="1">
      <c r="B128" s="64"/>
      <c r="C128" s="41" t="str">
        <f>IF(B128="","",減額一覧!C124)</f>
        <v/>
      </c>
      <c r="D128" s="43"/>
      <c r="E128" s="21"/>
      <c r="F128" s="22" t="s">
        <v>69</v>
      </c>
      <c r="G128" s="23">
        <f t="shared" ref="G128:H128" si="217">SUBTOTAL(9,G124:G127)</f>
        <v>0</v>
      </c>
      <c r="H128" s="23">
        <f t="shared" si="217"/>
        <v>0</v>
      </c>
      <c r="I128" s="30"/>
      <c r="J128" s="53"/>
      <c r="K128" s="96" t="str">
        <f t="shared" si="134"/>
        <v/>
      </c>
      <c r="L128" s="59" t="str">
        <f t="shared" si="108"/>
        <v/>
      </c>
      <c r="N128" s="108" t="str">
        <f t="shared" ref="N128" si="218">IF(AND(G128=0,H128=0),"","小計")</f>
        <v/>
      </c>
      <c r="O128" s="108" t="str">
        <f t="shared" ref="O128" si="219">IF(AND(G128=0,H128=0),"","小計")</f>
        <v/>
      </c>
      <c r="P128" s="38"/>
      <c r="Q128" s="38"/>
      <c r="R128" s="38"/>
      <c r="S128" s="66" t="str">
        <f t="shared" si="112"/>
        <v/>
      </c>
      <c r="T128" s="105" t="str">
        <f t="shared" si="113"/>
        <v/>
      </c>
    </row>
    <row r="129" spans="1:20" ht="19.5" hidden="1" thickTop="1">
      <c r="A129">
        <f ca="1">IF(B129="","",INDIRECT("減額一覧!B"&amp;$P129))</f>
        <v>256</v>
      </c>
      <c r="B129" s="61">
        <f ca="1">IF(INDIRECT("減額一覧!BA"&amp;P129)=1,INDIRECT("減額一覧!M"&amp;P129),"")</f>
        <v>204</v>
      </c>
      <c r="C129" s="36">
        <f ca="1">IF(B129="","",INDIRECT("減額一覧!C"&amp;$P129))</f>
        <v>219003000</v>
      </c>
      <c r="D129" s="78" t="str">
        <f ca="1">IF($B129="","",INDIRECT("減額一覧!G"&amp;$P129))</f>
        <v>奥田　安治</v>
      </c>
      <c r="E129" s="19">
        <f ca="1">IF(B129="","",INDIRECT("減額一覧!H"&amp;P129))</f>
        <v>13</v>
      </c>
      <c r="F129" s="19">
        <f ca="1">IF($B129="","",INDIRECT("減額一覧!T"&amp;P129))</f>
        <v>1</v>
      </c>
      <c r="G129" s="20">
        <f ca="1">IF($B129="","",INDIRECT("減額一覧!U"&amp;P129))</f>
        <v>170</v>
      </c>
      <c r="H129" s="20">
        <f ca="1">IF($B129="","",INDIRECT("減額一覧!V"&amp;P129))</f>
        <v>0</v>
      </c>
      <c r="I129" s="32">
        <f ca="1">IF(B129="","",IF(INDIRECT("減額一覧!BL"&amp;P129)=0.08,0.08,0.1))</f>
        <v>0.1</v>
      </c>
      <c r="J129" s="51" t="s">
        <v>458</v>
      </c>
      <c r="K129" s="94" t="str">
        <f t="shared" ca="1" si="134"/>
        <v/>
      </c>
      <c r="L129" s="56" t="str">
        <f t="shared" ca="1" si="108"/>
        <v/>
      </c>
      <c r="N129" s="113" t="str">
        <f t="shared" ref="N129:N132" ca="1" si="220">IF(A129="","",IF(A129&gt;3000,"月ヶ瀬",IF(A129&gt;=2000,"都祁","市内")))</f>
        <v>市内</v>
      </c>
      <c r="O129" s="114">
        <f t="shared" ref="O129" ca="1" si="221">IF(B129="","",IF(INDIRECT("減額一覧!BL"&amp;P129)=0.08,0.08,0.1))</f>
        <v>0.1</v>
      </c>
      <c r="P129" s="38">
        <v>28</v>
      </c>
      <c r="Q129" s="38">
        <f t="shared" ref="Q129:R132" ca="1" si="222">IF(G129="","",IF(G129&gt;0,1,""))</f>
        <v>1</v>
      </c>
      <c r="R129" s="38" t="str">
        <f t="shared" ca="1" si="222"/>
        <v/>
      </c>
      <c r="S129" s="66" t="str">
        <f t="shared" ca="1" si="112"/>
        <v>219</v>
      </c>
      <c r="T129" s="105" t="str">
        <f t="shared" ca="1" si="113"/>
        <v/>
      </c>
    </row>
    <row r="130" spans="1:20" ht="19.5" hidden="1" thickTop="1">
      <c r="A130">
        <f ca="1">IF(B130="","",INDIRECT("減額一覧!B"&amp;$P130))</f>
        <v>256</v>
      </c>
      <c r="B130" s="61">
        <f ca="1">IF(INDIRECT("減額一覧!BB"&amp;P130)=1,INDIRECT("減額一覧!W"&amp;P130),"")</f>
        <v>205</v>
      </c>
      <c r="C130" s="44">
        <f ca="1">IF(B130="","",INDIRECT("減額一覧!C"&amp;$P130))</f>
        <v>219003000</v>
      </c>
      <c r="D130" s="79" t="str">
        <f ca="1">IF($B130="","",INDIRECT("減額一覧!G"&amp;$P130))</f>
        <v>奥田　安治</v>
      </c>
      <c r="E130" s="19">
        <f ca="1">IF(B130="","",INDIRECT("減額一覧!H"&amp;P130))</f>
        <v>13</v>
      </c>
      <c r="F130" s="19">
        <f ca="1">IF($B130="","",INDIRECT("減額一覧!AD"&amp;P130))</f>
        <v>2</v>
      </c>
      <c r="G130" s="20">
        <f ca="1">IF($B130="","",INDIRECT("減額一覧!AE"&amp;P130))</f>
        <v>341</v>
      </c>
      <c r="H130" s="20">
        <f ca="1">IF($B130="","",INDIRECT("減額一覧!AF"&amp;P130))</f>
        <v>0</v>
      </c>
      <c r="I130" s="32">
        <f ca="1">IF(B130="","",IF(INDIRECT("減額一覧!BM"&amp;P130)=0.08,0.08,0.1))</f>
        <v>0.1</v>
      </c>
      <c r="J130" s="52"/>
      <c r="K130" s="95" t="str">
        <f t="shared" ca="1" si="134"/>
        <v/>
      </c>
      <c r="L130" s="58" t="str">
        <f t="shared" ca="1" si="108"/>
        <v/>
      </c>
      <c r="N130" s="113" t="str">
        <f t="shared" ca="1" si="220"/>
        <v>市内</v>
      </c>
      <c r="O130" s="114">
        <f t="shared" ref="O130" ca="1" si="223">IF(B130="","",IF(INDIRECT("減額一覧!BM"&amp;P130)=0.08,0.08,0.1))</f>
        <v>0.1</v>
      </c>
      <c r="P130" s="38">
        <v>28</v>
      </c>
      <c r="Q130" s="38">
        <f t="shared" ca="1" si="222"/>
        <v>1</v>
      </c>
      <c r="R130" s="38" t="str">
        <f t="shared" ca="1" si="222"/>
        <v/>
      </c>
      <c r="S130" s="66" t="str">
        <f t="shared" ca="1" si="112"/>
        <v>219</v>
      </c>
      <c r="T130" s="105" t="str">
        <f t="shared" ca="1" si="113"/>
        <v/>
      </c>
    </row>
    <row r="131" spans="1:20" ht="19.5" hidden="1" thickTop="1">
      <c r="A131">
        <f ca="1">IF(B131="","",INDIRECT("減額一覧!B"&amp;$P131))</f>
        <v>256</v>
      </c>
      <c r="B131" s="61">
        <f ca="1">IF(INDIRECT("減額一覧!BC"&amp;P131)=1,INDIRECT("減額一覧!AG"&amp;P131),"")</f>
        <v>206</v>
      </c>
      <c r="C131" s="36">
        <f ca="1">IF(B131="","",INDIRECT("減額一覧!C"&amp;$P131))</f>
        <v>219003000</v>
      </c>
      <c r="D131" s="80" t="str">
        <f ca="1">IF($B131="","",INDIRECT("減額一覧!G"&amp;$P131))</f>
        <v>奥田　安治</v>
      </c>
      <c r="E131" s="19">
        <f ca="1">IF(B131="","",INDIRECT("減額一覧!H"&amp;P131))</f>
        <v>13</v>
      </c>
      <c r="F131" s="19">
        <f ca="1">IF($B131="","",INDIRECT("減額一覧!AN"&amp;P131))</f>
        <v>2</v>
      </c>
      <c r="G131" s="20">
        <f ca="1">IF($B131="","",INDIRECT("減額一覧!AO"&amp;P131))</f>
        <v>341</v>
      </c>
      <c r="H131" s="20">
        <f ca="1">IF($B131="","",INDIRECT("減額一覧!AP"&amp;P131))</f>
        <v>0</v>
      </c>
      <c r="I131" s="32">
        <f ca="1">IF(B131="","",IF(INDIRECT("減額一覧!BN"&amp;P131)=0.08,0.08,0.1))</f>
        <v>0.1</v>
      </c>
      <c r="J131" s="52"/>
      <c r="K131" s="95" t="str">
        <f t="shared" ca="1" si="134"/>
        <v/>
      </c>
      <c r="L131" s="58" t="str">
        <f t="shared" ca="1" si="108"/>
        <v/>
      </c>
      <c r="N131" s="113" t="str">
        <f t="shared" ca="1" si="220"/>
        <v>市内</v>
      </c>
      <c r="O131" s="114">
        <f t="shared" ref="O131" ca="1" si="224">IF(B131="","",IF(INDIRECT("減額一覧!BN"&amp;P131)=0.08,0.08,0.1))</f>
        <v>0.1</v>
      </c>
      <c r="P131" s="38">
        <v>28</v>
      </c>
      <c r="Q131" s="38">
        <f t="shared" ca="1" si="222"/>
        <v>1</v>
      </c>
      <c r="R131" s="38" t="str">
        <f t="shared" ca="1" si="222"/>
        <v/>
      </c>
      <c r="S131" s="66" t="str">
        <f t="shared" ca="1" si="112"/>
        <v>219</v>
      </c>
      <c r="T131" s="105" t="str">
        <f t="shared" ca="1" si="113"/>
        <v/>
      </c>
    </row>
    <row r="132" spans="1:20" ht="19.5" hidden="1" thickTop="1">
      <c r="A132">
        <f ca="1">IF(B132="","",INDIRECT("減額一覧!B"&amp;$P132))</f>
        <v>256</v>
      </c>
      <c r="B132" s="61">
        <f ca="1">IF(INDIRECT("減額一覧!BD"&amp;P132)=1,INDIRECT("減額一覧!AQ"&amp;P132),"")</f>
        <v>207</v>
      </c>
      <c r="C132" s="45">
        <f ca="1">IF(B132="","",INDIRECT("減額一覧!C"&amp;$P132))</f>
        <v>219003000</v>
      </c>
      <c r="D132" s="79" t="str">
        <f ca="1">IF($B132="","",INDIRECT("減額一覧!G"&amp;$P132))</f>
        <v>奥田　安治</v>
      </c>
      <c r="E132" s="19">
        <f ca="1">IF(B132="","",INDIRECT("減額一覧!H"&amp;P132))</f>
        <v>13</v>
      </c>
      <c r="F132" s="19">
        <f ca="1">IF($B132="","",INDIRECT("減額一覧!AX"&amp;P132))</f>
        <v>2</v>
      </c>
      <c r="G132" s="20">
        <f ca="1">IF($B132="","",INDIRECT("減額一覧!AY"&amp;P132))</f>
        <v>341</v>
      </c>
      <c r="H132" s="20">
        <f ca="1">IF($B132="","",INDIRECT("減額一覧!AZ"&amp;P132))</f>
        <v>0</v>
      </c>
      <c r="I132" s="32">
        <f ca="1">IF(B132="","",IF(INDIRECT("減額一覧!BO"&amp;P132)=0.08,0.08,0.1))</f>
        <v>0.1</v>
      </c>
      <c r="J132" s="52"/>
      <c r="K132" s="95" t="str">
        <f t="shared" ca="1" si="134"/>
        <v/>
      </c>
      <c r="L132" s="58" t="str">
        <f t="shared" ca="1" si="108"/>
        <v/>
      </c>
      <c r="N132" s="113" t="str">
        <f t="shared" ca="1" si="220"/>
        <v>市内</v>
      </c>
      <c r="O132" s="114">
        <f t="shared" ref="O132" ca="1" si="225">IF(B132="","",IF(INDIRECT("減額一覧!BO"&amp;P132)=0.08,0.08,0.1))</f>
        <v>0.1</v>
      </c>
      <c r="P132" s="38">
        <v>28</v>
      </c>
      <c r="Q132" s="38">
        <f t="shared" ca="1" si="222"/>
        <v>1</v>
      </c>
      <c r="R132" s="38" t="str">
        <f t="shared" ca="1" si="222"/>
        <v/>
      </c>
      <c r="S132" s="66" t="str">
        <f t="shared" ca="1" si="112"/>
        <v>219</v>
      </c>
      <c r="T132" s="105" t="str">
        <f t="shared" ca="1" si="113"/>
        <v/>
      </c>
    </row>
    <row r="133" spans="1:20" ht="20.25" hidden="1" thickTop="1" thickBot="1">
      <c r="B133" s="64"/>
      <c r="C133" s="41" t="str">
        <f>IF(B133="","",減額一覧!C129)</f>
        <v/>
      </c>
      <c r="D133" s="43"/>
      <c r="E133" s="21"/>
      <c r="F133" s="22" t="s">
        <v>69</v>
      </c>
      <c r="G133" s="23">
        <f t="shared" ref="G133:H133" si="226">SUBTOTAL(9,G129:G132)</f>
        <v>0</v>
      </c>
      <c r="H133" s="23">
        <f t="shared" si="226"/>
        <v>0</v>
      </c>
      <c r="I133" s="30"/>
      <c r="J133" s="53"/>
      <c r="K133" s="96" t="str">
        <f t="shared" si="134"/>
        <v/>
      </c>
      <c r="L133" s="59" t="str">
        <f t="shared" ref="L133:L196" si="227">IF(OR(S133="370",S133="371",S133="372",S133="373",S133="374",S133="375",S133="376",S133="377",S133="378",S133="379",S133="380",S133="039",S133="389"),"農集","")</f>
        <v/>
      </c>
      <c r="N133" s="108" t="str">
        <f t="shared" ref="N133" si="228">IF(AND(G133=0,H133=0),"","小計")</f>
        <v/>
      </c>
      <c r="O133" s="108" t="str">
        <f t="shared" ref="O133" si="229">IF(AND(G133=0,H133=0),"","小計")</f>
        <v/>
      </c>
      <c r="P133" s="38"/>
      <c r="Q133" s="38"/>
      <c r="R133" s="38"/>
      <c r="S133" s="66" t="str">
        <f t="shared" ref="S133:S196" si="230">IF(C133="","",LEFT(TEXT(C133,"000000000"),3))</f>
        <v/>
      </c>
      <c r="T133" s="105" t="str">
        <f t="shared" ref="T133:T196" si="231">IF(L133="","",IF(H133=0,"",H133))</f>
        <v/>
      </c>
    </row>
    <row r="134" spans="1:20" ht="19.5" hidden="1" thickTop="1">
      <c r="A134">
        <f ca="1">IF(B134="","",INDIRECT("減額一覧!B"&amp;$P134))</f>
        <v>257</v>
      </c>
      <c r="B134" s="61">
        <f ca="1">IF(INDIRECT("減額一覧!BA"&amp;P134)=1,INDIRECT("減額一覧!M"&amp;P134),"")</f>
        <v>204</v>
      </c>
      <c r="C134" s="36">
        <f ca="1">IF(B134="","",INDIRECT("減額一覧!C"&amp;$P134))</f>
        <v>621042000</v>
      </c>
      <c r="D134" s="78" t="str">
        <f ca="1">IF($B134="","",INDIRECT("減額一覧!G"&amp;$P134))</f>
        <v>橋本　欣高</v>
      </c>
      <c r="E134" s="19">
        <f ca="1">IF(B134="","",INDIRECT("減額一覧!H"&amp;P134))</f>
        <v>20</v>
      </c>
      <c r="F134" s="19">
        <f ca="1">IF($B134="","",INDIRECT("減額一覧!T"&amp;P134))</f>
        <v>1</v>
      </c>
      <c r="G134" s="20">
        <f ca="1">IF($B134="","",INDIRECT("減額一覧!U"&amp;P134))</f>
        <v>170</v>
      </c>
      <c r="H134" s="20">
        <f ca="1">IF($B134="","",INDIRECT("減額一覧!V"&amp;P134))</f>
        <v>118</v>
      </c>
      <c r="I134" s="32">
        <f ca="1">IF(B134="","",IF(INDIRECT("減額一覧!BL"&amp;P134)=0.08,0.08,0.1))</f>
        <v>0.1</v>
      </c>
      <c r="J134" s="51" t="s">
        <v>459</v>
      </c>
      <c r="K134" s="94" t="str">
        <f t="shared" ca="1" si="134"/>
        <v/>
      </c>
      <c r="L134" s="56" t="str">
        <f t="shared" ca="1" si="227"/>
        <v/>
      </c>
      <c r="N134" s="113" t="str">
        <f t="shared" ref="N134:N137" ca="1" si="232">IF(A134="","",IF(A134&gt;3000,"月ヶ瀬",IF(A134&gt;=2000,"都祁","市内")))</f>
        <v>市内</v>
      </c>
      <c r="O134" s="114">
        <f t="shared" ref="O134" ca="1" si="233">IF(B134="","",IF(INDIRECT("減額一覧!BL"&amp;P134)=0.08,0.08,0.1))</f>
        <v>0.1</v>
      </c>
      <c r="P134" s="38">
        <v>29</v>
      </c>
      <c r="Q134" s="38">
        <f t="shared" ref="Q134:R137" ca="1" si="234">IF(G134="","",IF(G134&gt;0,1,""))</f>
        <v>1</v>
      </c>
      <c r="R134" s="38">
        <f t="shared" ca="1" si="234"/>
        <v>1</v>
      </c>
      <c r="S134" s="66" t="str">
        <f t="shared" ca="1" si="230"/>
        <v>621</v>
      </c>
      <c r="T134" s="105" t="str">
        <f t="shared" ca="1" si="231"/>
        <v/>
      </c>
    </row>
    <row r="135" spans="1:20" ht="19.5" hidden="1" thickTop="1">
      <c r="A135">
        <f ca="1">IF(B135="","",INDIRECT("減額一覧!B"&amp;$P135))</f>
        <v>257</v>
      </c>
      <c r="B135" s="61">
        <f ca="1">IF(INDIRECT("減額一覧!BB"&amp;P135)=1,INDIRECT("減額一覧!W"&amp;P135),"")</f>
        <v>205</v>
      </c>
      <c r="C135" s="44">
        <f ca="1">IF(B135="","",INDIRECT("減額一覧!C"&amp;$P135))</f>
        <v>621042000</v>
      </c>
      <c r="D135" s="79" t="str">
        <f ca="1">IF($B135="","",INDIRECT("減額一覧!G"&amp;$P135))</f>
        <v>橋本　欣高</v>
      </c>
      <c r="E135" s="19">
        <f ca="1">IF(B135="","",INDIRECT("減額一覧!H"&amp;P135))</f>
        <v>20</v>
      </c>
      <c r="F135" s="19">
        <f ca="1">IF($B135="","",INDIRECT("減額一覧!AD"&amp;P135))</f>
        <v>1</v>
      </c>
      <c r="G135" s="20">
        <f ca="1">IF($B135="","",INDIRECT("減額一覧!AE"&amp;P135))</f>
        <v>170</v>
      </c>
      <c r="H135" s="20">
        <f ca="1">IF($B135="","",INDIRECT("減額一覧!AF"&amp;P135))</f>
        <v>136</v>
      </c>
      <c r="I135" s="32">
        <f ca="1">IF(B135="","",IF(INDIRECT("減額一覧!BM"&amp;P135)=0.08,0.08,0.1))</f>
        <v>0.1</v>
      </c>
      <c r="J135" s="52"/>
      <c r="K135" s="95" t="str">
        <f t="shared" ca="1" si="134"/>
        <v/>
      </c>
      <c r="L135" s="58" t="str">
        <f t="shared" ca="1" si="227"/>
        <v/>
      </c>
      <c r="N135" s="113" t="str">
        <f t="shared" ca="1" si="232"/>
        <v>市内</v>
      </c>
      <c r="O135" s="114">
        <f t="shared" ref="O135" ca="1" si="235">IF(B135="","",IF(INDIRECT("減額一覧!BM"&amp;P135)=0.08,0.08,0.1))</f>
        <v>0.1</v>
      </c>
      <c r="P135" s="38">
        <v>29</v>
      </c>
      <c r="Q135" s="38">
        <f t="shared" ca="1" si="234"/>
        <v>1</v>
      </c>
      <c r="R135" s="38">
        <f t="shared" ca="1" si="234"/>
        <v>1</v>
      </c>
      <c r="S135" s="66" t="str">
        <f t="shared" ca="1" si="230"/>
        <v>621</v>
      </c>
      <c r="T135" s="105" t="str">
        <f t="shared" ca="1" si="231"/>
        <v/>
      </c>
    </row>
    <row r="136" spans="1:20" ht="19.5" hidden="1" thickTop="1">
      <c r="A136">
        <f ca="1">IF(B136="","",INDIRECT("減額一覧!B"&amp;$P136))</f>
        <v>257</v>
      </c>
      <c r="B136" s="61">
        <f ca="1">IF(INDIRECT("減額一覧!BC"&amp;P136)=1,INDIRECT("減額一覧!AG"&amp;P136),"")</f>
        <v>206</v>
      </c>
      <c r="C136" s="36">
        <f ca="1">IF(B136="","",INDIRECT("減額一覧!C"&amp;$P136))</f>
        <v>621042000</v>
      </c>
      <c r="D136" s="80" t="str">
        <f ca="1">IF($B136="","",INDIRECT("減額一覧!G"&amp;$P136))</f>
        <v>橋本　欣高</v>
      </c>
      <c r="E136" s="19">
        <f ca="1">IF(B136="","",INDIRECT("減額一覧!H"&amp;P136))</f>
        <v>20</v>
      </c>
      <c r="F136" s="19">
        <f ca="1">IF($B136="","",INDIRECT("減額一覧!AN"&amp;P136))</f>
        <v>38</v>
      </c>
      <c r="G136" s="20">
        <f ca="1">IF($B136="","",INDIRECT("減額一覧!AO"&amp;P136))</f>
        <v>8723</v>
      </c>
      <c r="H136" s="20">
        <f ca="1">IF($B136="","",INDIRECT("減額一覧!AP"&amp;P136))</f>
        <v>5183</v>
      </c>
      <c r="I136" s="32">
        <f ca="1">IF(B136="","",IF(INDIRECT("減額一覧!BN"&amp;P136)=0.08,0.08,0.1))</f>
        <v>0.1</v>
      </c>
      <c r="J136" s="52"/>
      <c r="K136" s="95" t="str">
        <f t="shared" ca="1" si="134"/>
        <v/>
      </c>
      <c r="L136" s="58" t="str">
        <f t="shared" ca="1" si="227"/>
        <v/>
      </c>
      <c r="N136" s="113" t="str">
        <f t="shared" ca="1" si="232"/>
        <v>市内</v>
      </c>
      <c r="O136" s="114">
        <f t="shared" ref="O136" ca="1" si="236">IF(B136="","",IF(INDIRECT("減額一覧!BN"&amp;P136)=0.08,0.08,0.1))</f>
        <v>0.1</v>
      </c>
      <c r="P136" s="38">
        <v>29</v>
      </c>
      <c r="Q136" s="38">
        <f t="shared" ca="1" si="234"/>
        <v>1</v>
      </c>
      <c r="R136" s="38">
        <f t="shared" ca="1" si="234"/>
        <v>1</v>
      </c>
      <c r="S136" s="66" t="str">
        <f t="shared" ca="1" si="230"/>
        <v>621</v>
      </c>
      <c r="T136" s="105" t="str">
        <f t="shared" ca="1" si="231"/>
        <v/>
      </c>
    </row>
    <row r="137" spans="1:20" ht="19.5" hidden="1" thickTop="1">
      <c r="A137">
        <f ca="1">IF(B137="","",INDIRECT("減額一覧!B"&amp;$P137))</f>
        <v>257</v>
      </c>
      <c r="B137" s="61">
        <f ca="1">IF(INDIRECT("減額一覧!BD"&amp;P137)=1,INDIRECT("減額一覧!AQ"&amp;P137),"")</f>
        <v>207</v>
      </c>
      <c r="C137" s="45">
        <f ca="1">IF(B137="","",INDIRECT("減額一覧!C"&amp;$P137))</f>
        <v>621042000</v>
      </c>
      <c r="D137" s="79" t="str">
        <f ca="1">IF($B137="","",INDIRECT("減額一覧!G"&amp;$P137))</f>
        <v>橋本　欣高</v>
      </c>
      <c r="E137" s="19">
        <f ca="1">IF(B137="","",INDIRECT("減額一覧!H"&amp;P137))</f>
        <v>20</v>
      </c>
      <c r="F137" s="19">
        <f ca="1">IF($B137="","",INDIRECT("減額一覧!AX"&amp;P137))</f>
        <v>38</v>
      </c>
      <c r="G137" s="20">
        <f ca="1">IF($B137="","",INDIRECT("減額一覧!AY"&amp;P137))</f>
        <v>8723</v>
      </c>
      <c r="H137" s="20">
        <f ca="1">IF($B137="","",INDIRECT("減額一覧!AZ"&amp;P137))</f>
        <v>5183</v>
      </c>
      <c r="I137" s="32">
        <f ca="1">IF(B137="","",IF(INDIRECT("減額一覧!BO"&amp;P137)=0.08,0.08,0.1))</f>
        <v>0.1</v>
      </c>
      <c r="J137" s="52"/>
      <c r="K137" s="95" t="str">
        <f t="shared" ca="1" si="134"/>
        <v/>
      </c>
      <c r="L137" s="58" t="str">
        <f t="shared" ca="1" si="227"/>
        <v/>
      </c>
      <c r="N137" s="113" t="str">
        <f t="shared" ca="1" si="232"/>
        <v>市内</v>
      </c>
      <c r="O137" s="114">
        <f t="shared" ref="O137" ca="1" si="237">IF(B137="","",IF(INDIRECT("減額一覧!BO"&amp;P137)=0.08,0.08,0.1))</f>
        <v>0.1</v>
      </c>
      <c r="P137" s="38">
        <v>29</v>
      </c>
      <c r="Q137" s="38">
        <f t="shared" ca="1" si="234"/>
        <v>1</v>
      </c>
      <c r="R137" s="38">
        <f t="shared" ca="1" si="234"/>
        <v>1</v>
      </c>
      <c r="S137" s="66" t="str">
        <f t="shared" ca="1" si="230"/>
        <v>621</v>
      </c>
      <c r="T137" s="105" t="str">
        <f t="shared" ca="1" si="231"/>
        <v/>
      </c>
    </row>
    <row r="138" spans="1:20" ht="20.25" hidden="1" thickTop="1" thickBot="1">
      <c r="B138" s="64"/>
      <c r="C138" s="41" t="str">
        <f>IF(B138="","",減額一覧!C134)</f>
        <v/>
      </c>
      <c r="D138" s="43"/>
      <c r="E138" s="21"/>
      <c r="F138" s="22" t="s">
        <v>69</v>
      </c>
      <c r="G138" s="23">
        <f t="shared" ref="G138:H138" si="238">SUBTOTAL(9,G134:G137)</f>
        <v>0</v>
      </c>
      <c r="H138" s="23">
        <f t="shared" si="238"/>
        <v>0</v>
      </c>
      <c r="I138" s="30"/>
      <c r="J138" s="53"/>
      <c r="K138" s="96" t="str">
        <f t="shared" si="134"/>
        <v/>
      </c>
      <c r="L138" s="59" t="str">
        <f t="shared" si="227"/>
        <v/>
      </c>
      <c r="N138" s="108" t="str">
        <f t="shared" ref="N138" si="239">IF(AND(G138=0,H138=0),"","小計")</f>
        <v/>
      </c>
      <c r="O138" s="108" t="str">
        <f t="shared" ref="O138" si="240">IF(AND(G138=0,H138=0),"","小計")</f>
        <v/>
      </c>
      <c r="P138" s="38"/>
      <c r="Q138" s="38"/>
      <c r="R138" s="38"/>
      <c r="S138" s="66" t="str">
        <f t="shared" si="230"/>
        <v/>
      </c>
      <c r="T138" s="105" t="str">
        <f t="shared" si="231"/>
        <v/>
      </c>
    </row>
    <row r="139" spans="1:20" ht="19.5" hidden="1" thickTop="1">
      <c r="A139">
        <f ca="1">IF(B139="","",INDIRECT("減額一覧!B"&amp;$P139))</f>
        <v>258</v>
      </c>
      <c r="B139" s="61">
        <f ca="1">IF(INDIRECT("減額一覧!BA"&amp;P139)=1,INDIRECT("減額一覧!M"&amp;P139),"")</f>
        <v>205</v>
      </c>
      <c r="C139" s="36">
        <f ca="1">IF(B139="","",INDIRECT("減額一覧!C"&amp;$P139))</f>
        <v>116168000</v>
      </c>
      <c r="D139" s="78" t="str">
        <f ca="1">IF($B139="","",INDIRECT("減額一覧!G"&amp;$P139))</f>
        <v>明瀬　憲正</v>
      </c>
      <c r="E139" s="19">
        <f ca="1">IF(B139="","",INDIRECT("減額一覧!H"&amp;P139))</f>
        <v>20</v>
      </c>
      <c r="F139" s="19">
        <f ca="1">IF($B139="","",INDIRECT("減額一覧!T"&amp;P139))</f>
        <v>14</v>
      </c>
      <c r="G139" s="20">
        <f ca="1">IF($B139="","",INDIRECT("減額一覧!U"&amp;P139))</f>
        <v>3080</v>
      </c>
      <c r="H139" s="20">
        <f ca="1">IF($B139="","",INDIRECT("減額一覧!V"&amp;P139))</f>
        <v>0</v>
      </c>
      <c r="I139" s="32">
        <f ca="1">IF(B139="","",IF(INDIRECT("減額一覧!BL"&amp;P139)=0.08,0.08,0.1))</f>
        <v>0.1</v>
      </c>
      <c r="J139" s="51" t="s">
        <v>460</v>
      </c>
      <c r="K139" s="94" t="str">
        <f t="shared" ca="1" si="134"/>
        <v/>
      </c>
      <c r="L139" s="56" t="str">
        <f t="shared" ca="1" si="227"/>
        <v/>
      </c>
      <c r="N139" s="113" t="str">
        <f t="shared" ref="N139:N142" ca="1" si="241">IF(A139="","",IF(A139&gt;3000,"月ヶ瀬",IF(A139&gt;=2000,"都祁","市内")))</f>
        <v>市内</v>
      </c>
      <c r="O139" s="114">
        <f t="shared" ref="O139" ca="1" si="242">IF(B139="","",IF(INDIRECT("減額一覧!BL"&amp;P139)=0.08,0.08,0.1))</f>
        <v>0.1</v>
      </c>
      <c r="P139" s="38">
        <v>30</v>
      </c>
      <c r="Q139" s="38">
        <f t="shared" ref="Q139:R142" ca="1" si="243">IF(G139="","",IF(G139&gt;0,1,""))</f>
        <v>1</v>
      </c>
      <c r="R139" s="38" t="str">
        <f t="shared" ca="1" si="243"/>
        <v/>
      </c>
      <c r="S139" s="66" t="str">
        <f t="shared" ca="1" si="230"/>
        <v>116</v>
      </c>
      <c r="T139" s="105" t="str">
        <f t="shared" ca="1" si="231"/>
        <v/>
      </c>
    </row>
    <row r="140" spans="1:20" ht="19.5" hidden="1" thickTop="1">
      <c r="A140">
        <f ca="1">IF(B140="","",INDIRECT("減額一覧!B"&amp;$P140))</f>
        <v>258</v>
      </c>
      <c r="B140" s="61">
        <f ca="1">IF(INDIRECT("減額一覧!BB"&amp;P140)=1,INDIRECT("減額一覧!W"&amp;P140),"")</f>
        <v>206</v>
      </c>
      <c r="C140" s="44">
        <f ca="1">IF(B140="","",INDIRECT("減額一覧!C"&amp;$P140))</f>
        <v>116168000</v>
      </c>
      <c r="D140" s="79" t="str">
        <f ca="1">IF($B140="","",INDIRECT("減額一覧!G"&amp;$P140))</f>
        <v>明瀬　憲正</v>
      </c>
      <c r="E140" s="19">
        <f ca="1">IF(B140="","",INDIRECT("減額一覧!H"&amp;P140))</f>
        <v>20</v>
      </c>
      <c r="F140" s="19">
        <f ca="1">IF($B140="","",INDIRECT("減額一覧!AD"&amp;P140))</f>
        <v>14</v>
      </c>
      <c r="G140" s="20">
        <f ca="1">IF($B140="","",INDIRECT("減額一覧!AE"&amp;P140))</f>
        <v>3080</v>
      </c>
      <c r="H140" s="20">
        <f ca="1">IF($B140="","",INDIRECT("減額一覧!AF"&amp;P140))</f>
        <v>0</v>
      </c>
      <c r="I140" s="32">
        <f ca="1">IF(B140="","",IF(INDIRECT("減額一覧!BM"&amp;P140)=0.08,0.08,0.1))</f>
        <v>0.1</v>
      </c>
      <c r="J140" s="52"/>
      <c r="K140" s="95" t="str">
        <f t="shared" ca="1" si="134"/>
        <v/>
      </c>
      <c r="L140" s="58" t="str">
        <f t="shared" ca="1" si="227"/>
        <v/>
      </c>
      <c r="N140" s="113" t="str">
        <f t="shared" ca="1" si="241"/>
        <v>市内</v>
      </c>
      <c r="O140" s="114">
        <f t="shared" ref="O140" ca="1" si="244">IF(B140="","",IF(INDIRECT("減額一覧!BM"&amp;P140)=0.08,0.08,0.1))</f>
        <v>0.1</v>
      </c>
      <c r="P140" s="38">
        <v>30</v>
      </c>
      <c r="Q140" s="38">
        <f t="shared" ca="1" si="243"/>
        <v>1</v>
      </c>
      <c r="R140" s="38" t="str">
        <f t="shared" ca="1" si="243"/>
        <v/>
      </c>
      <c r="S140" s="66" t="str">
        <f t="shared" ca="1" si="230"/>
        <v>116</v>
      </c>
      <c r="T140" s="105" t="str">
        <f t="shared" ca="1" si="231"/>
        <v/>
      </c>
    </row>
    <row r="141" spans="1:20" ht="19.5" hidden="1" thickTop="1">
      <c r="A141">
        <f ca="1">IF(B141="","",INDIRECT("減額一覧!B"&amp;$P141))</f>
        <v>258</v>
      </c>
      <c r="B141" s="61">
        <f ca="1">IF(INDIRECT("減額一覧!BC"&amp;P141)=1,INDIRECT("減額一覧!AG"&amp;P141),"")</f>
        <v>207</v>
      </c>
      <c r="C141" s="36">
        <f ca="1">IF(B141="","",INDIRECT("減額一覧!C"&amp;$P141))</f>
        <v>116168000</v>
      </c>
      <c r="D141" s="80" t="str">
        <f ca="1">IF($B141="","",INDIRECT("減額一覧!G"&amp;$P141))</f>
        <v>明瀬　憲正</v>
      </c>
      <c r="E141" s="19">
        <f ca="1">IF(B141="","",INDIRECT("減額一覧!H"&amp;P141))</f>
        <v>20</v>
      </c>
      <c r="F141" s="19">
        <f ca="1">IF($B141="","",INDIRECT("減額一覧!AN"&amp;P141))</f>
        <v>16</v>
      </c>
      <c r="G141" s="20">
        <f ca="1">IF($B141="","",INDIRECT("減額一覧!AO"&amp;P141))</f>
        <v>3520</v>
      </c>
      <c r="H141" s="20">
        <f ca="1">IF($B141="","",INDIRECT("減額一覧!AP"&amp;P141))</f>
        <v>0</v>
      </c>
      <c r="I141" s="32">
        <f ca="1">IF(B141="","",IF(INDIRECT("減額一覧!BN"&amp;P141)=0.08,0.08,0.1))</f>
        <v>0.1</v>
      </c>
      <c r="J141" s="52"/>
      <c r="K141" s="95" t="str">
        <f t="shared" ca="1" si="134"/>
        <v/>
      </c>
      <c r="L141" s="58" t="str">
        <f t="shared" ca="1" si="227"/>
        <v/>
      </c>
      <c r="N141" s="113" t="str">
        <f t="shared" ca="1" si="241"/>
        <v>市内</v>
      </c>
      <c r="O141" s="114">
        <f t="shared" ref="O141" ca="1" si="245">IF(B141="","",IF(INDIRECT("減額一覧!BN"&amp;P141)=0.08,0.08,0.1))</f>
        <v>0.1</v>
      </c>
      <c r="P141" s="38">
        <v>30</v>
      </c>
      <c r="Q141" s="38">
        <f t="shared" ca="1" si="243"/>
        <v>1</v>
      </c>
      <c r="R141" s="38" t="str">
        <f t="shared" ca="1" si="243"/>
        <v/>
      </c>
      <c r="S141" s="66" t="str">
        <f t="shared" ca="1" si="230"/>
        <v>116</v>
      </c>
      <c r="T141" s="105" t="str">
        <f t="shared" ca="1" si="231"/>
        <v/>
      </c>
    </row>
    <row r="142" spans="1:20" ht="19.5" hidden="1" thickTop="1">
      <c r="A142">
        <f ca="1">IF(B142="","",INDIRECT("減額一覧!B"&amp;$P142))</f>
        <v>258</v>
      </c>
      <c r="B142" s="61">
        <f ca="1">IF(INDIRECT("減額一覧!BD"&amp;P142)=1,INDIRECT("減額一覧!AQ"&amp;P142),"")</f>
        <v>208</v>
      </c>
      <c r="C142" s="45">
        <f ca="1">IF(B142="","",INDIRECT("減額一覧!C"&amp;$P142))</f>
        <v>116168000</v>
      </c>
      <c r="D142" s="79" t="str">
        <f ca="1">IF($B142="","",INDIRECT("減額一覧!G"&amp;$P142))</f>
        <v>明瀬　憲正</v>
      </c>
      <c r="E142" s="19">
        <f ca="1">IF(B142="","",INDIRECT("減額一覧!H"&amp;P142))</f>
        <v>20</v>
      </c>
      <c r="F142" s="19">
        <f ca="1">IF($B142="","",INDIRECT("減額一覧!AX"&amp;P142))</f>
        <v>17</v>
      </c>
      <c r="G142" s="20">
        <f ca="1">IF($B142="","",INDIRECT("減額一覧!AY"&amp;P142))</f>
        <v>3740</v>
      </c>
      <c r="H142" s="20">
        <f ca="1">IF($B142="","",INDIRECT("減額一覧!AZ"&amp;P142))</f>
        <v>0</v>
      </c>
      <c r="I142" s="32">
        <f ca="1">IF(B142="","",IF(INDIRECT("減額一覧!BO"&amp;P142)=0.08,0.08,0.1))</f>
        <v>0.1</v>
      </c>
      <c r="J142" s="52"/>
      <c r="K142" s="95" t="str">
        <f t="shared" ca="1" si="134"/>
        <v/>
      </c>
      <c r="L142" s="58" t="str">
        <f t="shared" ca="1" si="227"/>
        <v/>
      </c>
      <c r="N142" s="113" t="str">
        <f t="shared" ca="1" si="241"/>
        <v>市内</v>
      </c>
      <c r="O142" s="114">
        <f t="shared" ref="O142" ca="1" si="246">IF(B142="","",IF(INDIRECT("減額一覧!BO"&amp;P142)=0.08,0.08,0.1))</f>
        <v>0.1</v>
      </c>
      <c r="P142" s="38">
        <v>30</v>
      </c>
      <c r="Q142" s="38">
        <f t="shared" ca="1" si="243"/>
        <v>1</v>
      </c>
      <c r="R142" s="38" t="str">
        <f t="shared" ca="1" si="243"/>
        <v/>
      </c>
      <c r="S142" s="66" t="str">
        <f t="shared" ca="1" si="230"/>
        <v>116</v>
      </c>
      <c r="T142" s="105" t="str">
        <f t="shared" ca="1" si="231"/>
        <v/>
      </c>
    </row>
    <row r="143" spans="1:20" ht="20.25" hidden="1" thickTop="1" thickBot="1">
      <c r="B143" s="64"/>
      <c r="C143" s="41" t="str">
        <f>IF(B143="","",減額一覧!C139)</f>
        <v/>
      </c>
      <c r="D143" s="43"/>
      <c r="E143" s="21"/>
      <c r="F143" s="22" t="s">
        <v>69</v>
      </c>
      <c r="G143" s="23">
        <f t="shared" ref="G143:H143" si="247">SUBTOTAL(9,G139:G142)</f>
        <v>0</v>
      </c>
      <c r="H143" s="23">
        <f t="shared" si="247"/>
        <v>0</v>
      </c>
      <c r="I143" s="30"/>
      <c r="J143" s="53"/>
      <c r="K143" s="96" t="str">
        <f t="shared" si="134"/>
        <v/>
      </c>
      <c r="L143" s="59" t="str">
        <f t="shared" si="227"/>
        <v/>
      </c>
      <c r="N143" s="108" t="str">
        <f t="shared" ref="N143" si="248">IF(AND(G143=0,H143=0),"","小計")</f>
        <v/>
      </c>
      <c r="O143" s="108" t="str">
        <f t="shared" ref="O143" si="249">IF(AND(G143=0,H143=0),"","小計")</f>
        <v/>
      </c>
      <c r="P143" s="38"/>
      <c r="Q143" s="38"/>
      <c r="R143" s="38"/>
      <c r="S143" s="66" t="str">
        <f t="shared" si="230"/>
        <v/>
      </c>
      <c r="T143" s="105" t="str">
        <f t="shared" si="231"/>
        <v/>
      </c>
    </row>
    <row r="144" spans="1:20" ht="19.5" hidden="1" thickTop="1">
      <c r="A144">
        <f ca="1">IF(B144="","",INDIRECT("減額一覧!B"&amp;$P144))</f>
        <v>259</v>
      </c>
      <c r="B144" s="61">
        <f ca="1">IF(INDIRECT("減額一覧!BA"&amp;P144)=1,INDIRECT("減額一覧!M"&amp;P144),"")</f>
        <v>204</v>
      </c>
      <c r="C144" s="36">
        <f ca="1">IF(B144="","",INDIRECT("減額一覧!C"&amp;$P144))</f>
        <v>315045000</v>
      </c>
      <c r="D144" s="78" t="str">
        <f ca="1">IF($B144="","",INDIRECT("減額一覧!G"&amp;$P144))</f>
        <v>高橋　柳太郎</v>
      </c>
      <c r="E144" s="19">
        <f ca="1">IF(B144="","",INDIRECT("減額一覧!H"&amp;P144))</f>
        <v>20</v>
      </c>
      <c r="F144" s="19">
        <f ca="1">IF($B144="","",INDIRECT("減額一覧!T"&amp;P144))</f>
        <v>6</v>
      </c>
      <c r="G144" s="20">
        <f ca="1">IF($B144="","",INDIRECT("減額一覧!U"&amp;P144))</f>
        <v>1320</v>
      </c>
      <c r="H144" s="20">
        <f ca="1">IF($B144="","",INDIRECT("減額一覧!V"&amp;P144))</f>
        <v>708</v>
      </c>
      <c r="I144" s="32">
        <f ca="1">IF(B144="","",IF(INDIRECT("減額一覧!BL"&amp;P144)=0.08,0.08,0.1))</f>
        <v>0.1</v>
      </c>
      <c r="J144" s="51" t="s">
        <v>461</v>
      </c>
      <c r="K144" s="94" t="str">
        <f t="shared" ca="1" si="134"/>
        <v/>
      </c>
      <c r="L144" s="56" t="str">
        <f t="shared" ca="1" si="227"/>
        <v/>
      </c>
      <c r="N144" s="113" t="str">
        <f t="shared" ref="N144:N147" ca="1" si="250">IF(A144="","",IF(A144&gt;3000,"月ヶ瀬",IF(A144&gt;=2000,"都祁","市内")))</f>
        <v>市内</v>
      </c>
      <c r="O144" s="114">
        <f t="shared" ref="O144" ca="1" si="251">IF(B144="","",IF(INDIRECT("減額一覧!BL"&amp;P144)=0.08,0.08,0.1))</f>
        <v>0.1</v>
      </c>
      <c r="P144" s="38">
        <v>31</v>
      </c>
      <c r="Q144" s="38">
        <f t="shared" ref="Q144:R147" ca="1" si="252">IF(G144="","",IF(G144&gt;0,1,""))</f>
        <v>1</v>
      </c>
      <c r="R144" s="38">
        <f t="shared" ca="1" si="252"/>
        <v>1</v>
      </c>
      <c r="S144" s="66" t="str">
        <f t="shared" ca="1" si="230"/>
        <v>315</v>
      </c>
      <c r="T144" s="105" t="str">
        <f t="shared" ca="1" si="231"/>
        <v/>
      </c>
    </row>
    <row r="145" spans="1:20" ht="19.5" hidden="1" thickTop="1">
      <c r="A145">
        <f ca="1">IF(B145="","",INDIRECT("減額一覧!B"&amp;$P145))</f>
        <v>259</v>
      </c>
      <c r="B145" s="61">
        <f ca="1">IF(INDIRECT("減額一覧!BB"&amp;P145)=1,INDIRECT("減額一覧!W"&amp;P145),"")</f>
        <v>205</v>
      </c>
      <c r="C145" s="44">
        <f ca="1">IF(B145="","",INDIRECT("減額一覧!C"&amp;$P145))</f>
        <v>315045000</v>
      </c>
      <c r="D145" s="79" t="str">
        <f ca="1">IF($B145="","",INDIRECT("減額一覧!G"&amp;$P145))</f>
        <v>高橋　柳太郎</v>
      </c>
      <c r="E145" s="19">
        <f ca="1">IF(B145="","",INDIRECT("減額一覧!H"&amp;P145))</f>
        <v>20</v>
      </c>
      <c r="F145" s="19">
        <f ca="1">IF($B145="","",INDIRECT("減額一覧!AD"&amp;P145))</f>
        <v>6</v>
      </c>
      <c r="G145" s="20">
        <f ca="1">IF($B145="","",INDIRECT("減額一覧!AE"&amp;P145))</f>
        <v>1320</v>
      </c>
      <c r="H145" s="20">
        <f ca="1">IF($B145="","",INDIRECT("減額一覧!AF"&amp;P145))</f>
        <v>818</v>
      </c>
      <c r="I145" s="32">
        <f ca="1">IF(B145="","",IF(INDIRECT("減額一覧!BM"&amp;P145)=0.08,0.08,0.1))</f>
        <v>0.1</v>
      </c>
      <c r="J145" s="52"/>
      <c r="K145" s="95" t="str">
        <f t="shared" ca="1" si="134"/>
        <v/>
      </c>
      <c r="L145" s="58" t="str">
        <f t="shared" ca="1" si="227"/>
        <v/>
      </c>
      <c r="N145" s="113" t="str">
        <f t="shared" ca="1" si="250"/>
        <v>市内</v>
      </c>
      <c r="O145" s="114">
        <f t="shared" ref="O145" ca="1" si="253">IF(B145="","",IF(INDIRECT("減額一覧!BM"&amp;P145)=0.08,0.08,0.1))</f>
        <v>0.1</v>
      </c>
      <c r="P145" s="38">
        <v>31</v>
      </c>
      <c r="Q145" s="38">
        <f t="shared" ca="1" si="252"/>
        <v>1</v>
      </c>
      <c r="R145" s="38">
        <f t="shared" ca="1" si="252"/>
        <v>1</v>
      </c>
      <c r="S145" s="66" t="str">
        <f t="shared" ca="1" si="230"/>
        <v>315</v>
      </c>
      <c r="T145" s="105" t="str">
        <f t="shared" ca="1" si="231"/>
        <v/>
      </c>
    </row>
    <row r="146" spans="1:20" ht="19.5" hidden="1" thickTop="1">
      <c r="A146">
        <f ca="1">IF(B146="","",INDIRECT("減額一覧!B"&amp;$P146))</f>
        <v>259</v>
      </c>
      <c r="B146" s="61">
        <f ca="1">IF(INDIRECT("減額一覧!BC"&amp;P146)=1,INDIRECT("減額一覧!AG"&amp;P146),"")</f>
        <v>206</v>
      </c>
      <c r="C146" s="36">
        <f ca="1">IF(B146="","",INDIRECT("減額一覧!C"&amp;$P146))</f>
        <v>315045000</v>
      </c>
      <c r="D146" s="80" t="str">
        <f ca="1">IF($B146="","",INDIRECT("減額一覧!G"&amp;$P146))</f>
        <v>高橋　柳太郎</v>
      </c>
      <c r="E146" s="19">
        <f ca="1">IF(B146="","",INDIRECT("減額一覧!H"&amp;P146))</f>
        <v>20</v>
      </c>
      <c r="F146" s="19">
        <f ca="1">IF($B146="","",INDIRECT("減額一覧!AN"&amp;P146))</f>
        <v>5</v>
      </c>
      <c r="G146" s="20">
        <f ca="1">IF($B146="","",INDIRECT("減額一覧!AO"&amp;P146))</f>
        <v>1100</v>
      </c>
      <c r="H146" s="20">
        <f ca="1">IF($B146="","",INDIRECT("減額一覧!AP"&amp;P146))</f>
        <v>682</v>
      </c>
      <c r="I146" s="32">
        <f ca="1">IF(B146="","",IF(INDIRECT("減額一覧!BN"&amp;P146)=0.08,0.08,0.1))</f>
        <v>0.1</v>
      </c>
      <c r="J146" s="52"/>
      <c r="K146" s="95" t="str">
        <f t="shared" ref="K146:K209" ca="1" si="254">IF(A146="","",IF(A146&gt;3000,"月ヶ瀬",IF(A146&gt;=2000,"都祁","")))</f>
        <v/>
      </c>
      <c r="L146" s="58" t="str">
        <f t="shared" ca="1" si="227"/>
        <v/>
      </c>
      <c r="N146" s="113" t="str">
        <f t="shared" ca="1" si="250"/>
        <v>市内</v>
      </c>
      <c r="O146" s="114">
        <f t="shared" ref="O146" ca="1" si="255">IF(B146="","",IF(INDIRECT("減額一覧!BN"&amp;P146)=0.08,0.08,0.1))</f>
        <v>0.1</v>
      </c>
      <c r="P146" s="38">
        <v>31</v>
      </c>
      <c r="Q146" s="38">
        <f t="shared" ca="1" si="252"/>
        <v>1</v>
      </c>
      <c r="R146" s="38">
        <f t="shared" ca="1" si="252"/>
        <v>1</v>
      </c>
      <c r="S146" s="66" t="str">
        <f t="shared" ca="1" si="230"/>
        <v>315</v>
      </c>
      <c r="T146" s="105" t="str">
        <f t="shared" ca="1" si="231"/>
        <v/>
      </c>
    </row>
    <row r="147" spans="1:20" ht="19.5" hidden="1" thickTop="1">
      <c r="A147">
        <f ca="1">IF(B147="","",INDIRECT("減額一覧!B"&amp;$P147))</f>
        <v>259</v>
      </c>
      <c r="B147" s="61">
        <f ca="1">IF(INDIRECT("減額一覧!BD"&amp;P147)=1,INDIRECT("減額一覧!AQ"&amp;P147),"")</f>
        <v>207</v>
      </c>
      <c r="C147" s="45">
        <f ca="1">IF(B147="","",INDIRECT("減額一覧!C"&amp;$P147))</f>
        <v>315045000</v>
      </c>
      <c r="D147" s="79" t="str">
        <f ca="1">IF($B147="","",INDIRECT("減額一覧!G"&amp;$P147))</f>
        <v>高橋　柳太郎</v>
      </c>
      <c r="E147" s="19">
        <f ca="1">IF(B147="","",INDIRECT("減額一覧!H"&amp;P147))</f>
        <v>20</v>
      </c>
      <c r="F147" s="19">
        <f ca="1">IF($B147="","",INDIRECT("減額一覧!AX"&amp;P147))</f>
        <v>6</v>
      </c>
      <c r="G147" s="20">
        <f ca="1">IF($B147="","",INDIRECT("減額一覧!AY"&amp;P147))</f>
        <v>1320</v>
      </c>
      <c r="H147" s="20">
        <f ca="1">IF($B147="","",INDIRECT("減額一覧!AZ"&amp;P147))</f>
        <v>819</v>
      </c>
      <c r="I147" s="32">
        <f ca="1">IF(B147="","",IF(INDIRECT("減額一覧!BO"&amp;P147)=0.08,0.08,0.1))</f>
        <v>0.1</v>
      </c>
      <c r="J147" s="52"/>
      <c r="K147" s="95" t="str">
        <f t="shared" ca="1" si="254"/>
        <v/>
      </c>
      <c r="L147" s="58" t="str">
        <f t="shared" ca="1" si="227"/>
        <v/>
      </c>
      <c r="N147" s="113" t="str">
        <f t="shared" ca="1" si="250"/>
        <v>市内</v>
      </c>
      <c r="O147" s="114">
        <f t="shared" ref="O147" ca="1" si="256">IF(B147="","",IF(INDIRECT("減額一覧!BO"&amp;P147)=0.08,0.08,0.1))</f>
        <v>0.1</v>
      </c>
      <c r="P147" s="38">
        <v>31</v>
      </c>
      <c r="Q147" s="38">
        <f t="shared" ca="1" si="252"/>
        <v>1</v>
      </c>
      <c r="R147" s="38">
        <f t="shared" ca="1" si="252"/>
        <v>1</v>
      </c>
      <c r="S147" s="66" t="str">
        <f t="shared" ca="1" si="230"/>
        <v>315</v>
      </c>
      <c r="T147" s="105" t="str">
        <f t="shared" ca="1" si="231"/>
        <v/>
      </c>
    </row>
    <row r="148" spans="1:20" ht="20.25" hidden="1" thickTop="1" thickBot="1">
      <c r="B148" s="64"/>
      <c r="C148" s="41" t="str">
        <f>IF(B148="","",減額一覧!C144)</f>
        <v/>
      </c>
      <c r="D148" s="43"/>
      <c r="E148" s="21"/>
      <c r="F148" s="22" t="s">
        <v>69</v>
      </c>
      <c r="G148" s="23">
        <f t="shared" ref="G148:H148" si="257">SUBTOTAL(9,G144:G147)</f>
        <v>0</v>
      </c>
      <c r="H148" s="23">
        <f t="shared" si="257"/>
        <v>0</v>
      </c>
      <c r="I148" s="30"/>
      <c r="J148" s="53"/>
      <c r="K148" s="96" t="str">
        <f t="shared" si="254"/>
        <v/>
      </c>
      <c r="L148" s="59" t="str">
        <f t="shared" si="227"/>
        <v/>
      </c>
      <c r="N148" s="108" t="str">
        <f t="shared" ref="N148" si="258">IF(AND(G148=0,H148=0),"","小計")</f>
        <v/>
      </c>
      <c r="O148" s="108" t="str">
        <f t="shared" ref="O148" si="259">IF(AND(G148=0,H148=0),"","小計")</f>
        <v/>
      </c>
      <c r="P148" s="38"/>
      <c r="Q148" s="38"/>
      <c r="R148" s="38"/>
      <c r="S148" s="66" t="str">
        <f t="shared" si="230"/>
        <v/>
      </c>
      <c r="T148" s="105" t="str">
        <f t="shared" si="231"/>
        <v/>
      </c>
    </row>
    <row r="149" spans="1:20" ht="19.5" hidden="1" thickTop="1">
      <c r="A149">
        <f ca="1">IF(B149="","",INDIRECT("減額一覧!B"&amp;$P149))</f>
        <v>260</v>
      </c>
      <c r="B149" s="61">
        <f ca="1">IF(INDIRECT("減額一覧!BA"&amp;P149)=1,INDIRECT("減額一覧!M"&amp;P149),"")</f>
        <v>204</v>
      </c>
      <c r="C149" s="36">
        <f ca="1">IF(B149="","",INDIRECT("減額一覧!C"&amp;$P149))</f>
        <v>626048150</v>
      </c>
      <c r="D149" s="78" t="str">
        <f ca="1">IF($B149="","",INDIRECT("減額一覧!G"&amp;$P149))</f>
        <v>立花　洋一</v>
      </c>
      <c r="E149" s="19">
        <f ca="1">IF(B149="","",INDIRECT("減額一覧!H"&amp;P149))</f>
        <v>20</v>
      </c>
      <c r="F149" s="19">
        <f ca="1">IF($B149="","",INDIRECT("減額一覧!T"&amp;P149))</f>
        <v>2</v>
      </c>
      <c r="G149" s="20">
        <f ca="1">IF($B149="","",INDIRECT("減額一覧!U"&amp;P149))</f>
        <v>341</v>
      </c>
      <c r="H149" s="20">
        <f ca="1">IF($B149="","",INDIRECT("減額一覧!V"&amp;P149))</f>
        <v>236</v>
      </c>
      <c r="I149" s="32">
        <f ca="1">IF(B149="","",IF(INDIRECT("減額一覧!BL"&amp;P149)=0.08,0.08,0.1))</f>
        <v>0.1</v>
      </c>
      <c r="J149" s="51" t="s">
        <v>462</v>
      </c>
      <c r="K149" s="94" t="str">
        <f t="shared" ca="1" si="254"/>
        <v/>
      </c>
      <c r="L149" s="56" t="str">
        <f t="shared" ca="1" si="227"/>
        <v/>
      </c>
      <c r="N149" s="113" t="str">
        <f t="shared" ref="N149:N152" ca="1" si="260">IF(A149="","",IF(A149&gt;3000,"月ヶ瀬",IF(A149&gt;=2000,"都祁","市内")))</f>
        <v>市内</v>
      </c>
      <c r="O149" s="114">
        <f t="shared" ref="O149" ca="1" si="261">IF(B149="","",IF(INDIRECT("減額一覧!BL"&amp;P149)=0.08,0.08,0.1))</f>
        <v>0.1</v>
      </c>
      <c r="P149" s="38">
        <v>32</v>
      </c>
      <c r="Q149" s="38">
        <f t="shared" ref="Q149:R152" ca="1" si="262">IF(G149="","",IF(G149&gt;0,1,""))</f>
        <v>1</v>
      </c>
      <c r="R149" s="38">
        <f t="shared" ca="1" si="262"/>
        <v>1</v>
      </c>
      <c r="S149" s="66" t="str">
        <f t="shared" ca="1" si="230"/>
        <v>626</v>
      </c>
      <c r="T149" s="105" t="str">
        <f t="shared" ca="1" si="231"/>
        <v/>
      </c>
    </row>
    <row r="150" spans="1:20" ht="19.5" hidden="1" thickTop="1">
      <c r="A150">
        <f ca="1">IF(B150="","",INDIRECT("減額一覧!B"&amp;$P150))</f>
        <v>260</v>
      </c>
      <c r="B150" s="61">
        <f ca="1">IF(INDIRECT("減額一覧!BB"&amp;P150)=1,INDIRECT("減額一覧!W"&amp;P150),"")</f>
        <v>205</v>
      </c>
      <c r="C150" s="44">
        <f ca="1">IF(B150="","",INDIRECT("減額一覧!C"&amp;$P150))</f>
        <v>626048150</v>
      </c>
      <c r="D150" s="79" t="str">
        <f ca="1">IF($B150="","",INDIRECT("減額一覧!G"&amp;$P150))</f>
        <v>立花　洋一</v>
      </c>
      <c r="E150" s="19">
        <f ca="1">IF(B150="","",INDIRECT("減額一覧!H"&amp;P150))</f>
        <v>20</v>
      </c>
      <c r="F150" s="19">
        <f ca="1">IF($B150="","",INDIRECT("減額一覧!AD"&amp;P150))</f>
        <v>2</v>
      </c>
      <c r="G150" s="20">
        <f ca="1">IF($B150="","",INDIRECT("減額一覧!AE"&amp;P150))</f>
        <v>341</v>
      </c>
      <c r="H150" s="20">
        <f ca="1">IF($B150="","",INDIRECT("減額一覧!AF"&amp;P150))</f>
        <v>273</v>
      </c>
      <c r="I150" s="32">
        <f ca="1">IF(B150="","",IF(INDIRECT("減額一覧!BM"&amp;P150)=0.08,0.08,0.1))</f>
        <v>0.1</v>
      </c>
      <c r="J150" s="52"/>
      <c r="K150" s="95" t="str">
        <f t="shared" ca="1" si="254"/>
        <v/>
      </c>
      <c r="L150" s="58" t="str">
        <f t="shared" ca="1" si="227"/>
        <v/>
      </c>
      <c r="N150" s="113" t="str">
        <f t="shared" ca="1" si="260"/>
        <v>市内</v>
      </c>
      <c r="O150" s="114">
        <f t="shared" ref="O150" ca="1" si="263">IF(B150="","",IF(INDIRECT("減額一覧!BM"&amp;P150)=0.08,0.08,0.1))</f>
        <v>0.1</v>
      </c>
      <c r="P150" s="38">
        <v>32</v>
      </c>
      <c r="Q150" s="38">
        <f t="shared" ca="1" si="262"/>
        <v>1</v>
      </c>
      <c r="R150" s="38">
        <f t="shared" ca="1" si="262"/>
        <v>1</v>
      </c>
      <c r="S150" s="66" t="str">
        <f t="shared" ca="1" si="230"/>
        <v>626</v>
      </c>
      <c r="T150" s="105" t="str">
        <f t="shared" ca="1" si="231"/>
        <v/>
      </c>
    </row>
    <row r="151" spans="1:20" ht="19.5" hidden="1" thickTop="1">
      <c r="A151">
        <f ca="1">IF(B151="","",INDIRECT("減額一覧!B"&amp;$P151))</f>
        <v>260</v>
      </c>
      <c r="B151" s="61">
        <f ca="1">IF(INDIRECT("減額一覧!BC"&amp;P151)=1,INDIRECT("減額一覧!AG"&amp;P151),"")</f>
        <v>206</v>
      </c>
      <c r="C151" s="36">
        <f ca="1">IF(B151="","",INDIRECT("減額一覧!C"&amp;$P151))</f>
        <v>626048150</v>
      </c>
      <c r="D151" s="80" t="str">
        <f ca="1">IF($B151="","",INDIRECT("減額一覧!G"&amp;$P151))</f>
        <v>立花　洋一</v>
      </c>
      <c r="E151" s="19">
        <f ca="1">IF(B151="","",INDIRECT("減額一覧!H"&amp;P151))</f>
        <v>20</v>
      </c>
      <c r="F151" s="19">
        <f ca="1">IF($B151="","",INDIRECT("減額一覧!AN"&amp;P151))</f>
        <v>15</v>
      </c>
      <c r="G151" s="20">
        <f ca="1">IF($B151="","",INDIRECT("減額一覧!AO"&amp;P151))</f>
        <v>3300</v>
      </c>
      <c r="H151" s="20">
        <f ca="1">IF($B151="","",INDIRECT("減額一覧!AP"&amp;P151))</f>
        <v>2046</v>
      </c>
      <c r="I151" s="32">
        <f ca="1">IF(B151="","",IF(INDIRECT("減額一覧!BN"&amp;P151)=0.08,0.08,0.1))</f>
        <v>0.1</v>
      </c>
      <c r="J151" s="52"/>
      <c r="K151" s="95" t="str">
        <f t="shared" ca="1" si="254"/>
        <v/>
      </c>
      <c r="L151" s="58" t="str">
        <f t="shared" ca="1" si="227"/>
        <v/>
      </c>
      <c r="N151" s="113" t="str">
        <f t="shared" ca="1" si="260"/>
        <v>市内</v>
      </c>
      <c r="O151" s="114">
        <f t="shared" ref="O151" ca="1" si="264">IF(B151="","",IF(INDIRECT("減額一覧!BN"&amp;P151)=0.08,0.08,0.1))</f>
        <v>0.1</v>
      </c>
      <c r="P151" s="38">
        <v>32</v>
      </c>
      <c r="Q151" s="38">
        <f t="shared" ca="1" si="262"/>
        <v>1</v>
      </c>
      <c r="R151" s="38">
        <f t="shared" ca="1" si="262"/>
        <v>1</v>
      </c>
      <c r="S151" s="66" t="str">
        <f t="shared" ca="1" si="230"/>
        <v>626</v>
      </c>
      <c r="T151" s="105" t="str">
        <f t="shared" ca="1" si="231"/>
        <v/>
      </c>
    </row>
    <row r="152" spans="1:20" ht="19.5" hidden="1" thickTop="1">
      <c r="A152">
        <f ca="1">IF(B152="","",INDIRECT("減額一覧!B"&amp;$P152))</f>
        <v>260</v>
      </c>
      <c r="B152" s="61">
        <f ca="1">IF(INDIRECT("減額一覧!BD"&amp;P152)=1,INDIRECT("減額一覧!AQ"&amp;P152),"")</f>
        <v>207</v>
      </c>
      <c r="C152" s="45">
        <f ca="1">IF(B152="","",INDIRECT("減額一覧!C"&amp;$P152))</f>
        <v>626048150</v>
      </c>
      <c r="D152" s="79" t="str">
        <f ca="1">IF($B152="","",INDIRECT("減額一覧!G"&amp;$P152))</f>
        <v>立花　洋一</v>
      </c>
      <c r="E152" s="19">
        <f ca="1">IF(B152="","",INDIRECT("減額一覧!H"&amp;P152))</f>
        <v>20</v>
      </c>
      <c r="F152" s="19">
        <f ca="1">IF($B152="","",INDIRECT("減額一覧!AX"&amp;P152))</f>
        <v>15</v>
      </c>
      <c r="G152" s="20">
        <f ca="1">IF($B152="","",INDIRECT("減額一覧!AY"&amp;P152))</f>
        <v>3300</v>
      </c>
      <c r="H152" s="20">
        <f ca="1">IF($B152="","",INDIRECT("減額一覧!AZ"&amp;P152))</f>
        <v>2046</v>
      </c>
      <c r="I152" s="32">
        <f ca="1">IF(B152="","",IF(INDIRECT("減額一覧!BO"&amp;P152)=0.08,0.08,0.1))</f>
        <v>0.1</v>
      </c>
      <c r="J152" s="52"/>
      <c r="K152" s="95" t="str">
        <f t="shared" ca="1" si="254"/>
        <v/>
      </c>
      <c r="L152" s="58" t="str">
        <f t="shared" ca="1" si="227"/>
        <v/>
      </c>
      <c r="N152" s="113" t="str">
        <f t="shared" ca="1" si="260"/>
        <v>市内</v>
      </c>
      <c r="O152" s="114">
        <f t="shared" ref="O152" ca="1" si="265">IF(B152="","",IF(INDIRECT("減額一覧!BO"&amp;P152)=0.08,0.08,0.1))</f>
        <v>0.1</v>
      </c>
      <c r="P152" s="38">
        <v>32</v>
      </c>
      <c r="Q152" s="38">
        <f t="shared" ca="1" si="262"/>
        <v>1</v>
      </c>
      <c r="R152" s="38">
        <f t="shared" ca="1" si="262"/>
        <v>1</v>
      </c>
      <c r="S152" s="66" t="str">
        <f t="shared" ca="1" si="230"/>
        <v>626</v>
      </c>
      <c r="T152" s="105" t="str">
        <f t="shared" ca="1" si="231"/>
        <v/>
      </c>
    </row>
    <row r="153" spans="1:20" ht="20.25" hidden="1" thickTop="1" thickBot="1">
      <c r="B153" s="64"/>
      <c r="C153" s="41" t="str">
        <f>IF(B153="","",減額一覧!C149)</f>
        <v/>
      </c>
      <c r="D153" s="43"/>
      <c r="E153" s="21"/>
      <c r="F153" s="22" t="s">
        <v>69</v>
      </c>
      <c r="G153" s="23">
        <f t="shared" ref="G153:H153" si="266">SUBTOTAL(9,G149:G152)</f>
        <v>0</v>
      </c>
      <c r="H153" s="23">
        <f t="shared" si="266"/>
        <v>0</v>
      </c>
      <c r="I153" s="30"/>
      <c r="J153" s="53"/>
      <c r="K153" s="96" t="str">
        <f t="shared" si="254"/>
        <v/>
      </c>
      <c r="L153" s="59" t="str">
        <f t="shared" si="227"/>
        <v/>
      </c>
      <c r="N153" s="108" t="str">
        <f t="shared" ref="N153" si="267">IF(AND(G153=0,H153=0),"","小計")</f>
        <v/>
      </c>
      <c r="O153" s="108" t="str">
        <f t="shared" ref="O153" si="268">IF(AND(G153=0,H153=0),"","小計")</f>
        <v/>
      </c>
      <c r="P153" s="38"/>
      <c r="Q153" s="38"/>
      <c r="R153" s="38"/>
      <c r="S153" s="66" t="str">
        <f t="shared" si="230"/>
        <v/>
      </c>
      <c r="T153" s="105" t="str">
        <f t="shared" si="231"/>
        <v/>
      </c>
    </row>
    <row r="154" spans="1:20" ht="19.5" hidden="1" thickTop="1">
      <c r="A154">
        <f ca="1">IF(B154="","",INDIRECT("減額一覧!B"&amp;$P154))</f>
        <v>261</v>
      </c>
      <c r="B154" s="61">
        <f ca="1">IF(INDIRECT("減額一覧!BA"&amp;P154)=1,INDIRECT("減額一覧!M"&amp;P154),"")</f>
        <v>205</v>
      </c>
      <c r="C154" s="36">
        <f ca="1">IF(B154="","",INDIRECT("減額一覧!C"&amp;$P154))</f>
        <v>160174000</v>
      </c>
      <c r="D154" s="78" t="str">
        <f ca="1">IF($B154="","",INDIRECT("減額一覧!G"&amp;$P154))</f>
        <v>澤田　和子</v>
      </c>
      <c r="E154" s="19">
        <f ca="1">IF(B154="","",INDIRECT("減額一覧!H"&amp;P154))</f>
        <v>13</v>
      </c>
      <c r="F154" s="19">
        <f ca="1">IF($B154="","",INDIRECT("減額一覧!T"&amp;P154))</f>
        <v>3</v>
      </c>
      <c r="G154" s="20">
        <f ca="1">IF($B154="","",INDIRECT("減額一覧!U"&amp;P154))</f>
        <v>511</v>
      </c>
      <c r="H154" s="20">
        <f ca="1">IF($B154="","",INDIRECT("減額一覧!V"&amp;P154))</f>
        <v>409</v>
      </c>
      <c r="I154" s="32">
        <f ca="1">IF(B154="","",IF(INDIRECT("減額一覧!BL"&amp;P154)=0.08,0.08,0.1))</f>
        <v>0.1</v>
      </c>
      <c r="J154" s="51" t="s">
        <v>463</v>
      </c>
      <c r="K154" s="94" t="str">
        <f t="shared" ca="1" si="254"/>
        <v/>
      </c>
      <c r="L154" s="56" t="str">
        <f t="shared" ca="1" si="227"/>
        <v/>
      </c>
      <c r="N154" s="113" t="str">
        <f t="shared" ref="N154:N157" ca="1" si="269">IF(A154="","",IF(A154&gt;3000,"月ヶ瀬",IF(A154&gt;=2000,"都祁","市内")))</f>
        <v>市内</v>
      </c>
      <c r="O154" s="114">
        <f t="shared" ref="O154" ca="1" si="270">IF(B154="","",IF(INDIRECT("減額一覧!BL"&amp;P154)=0.08,0.08,0.1))</f>
        <v>0.1</v>
      </c>
      <c r="P154" s="38">
        <v>33</v>
      </c>
      <c r="Q154" s="38">
        <f t="shared" ref="Q154:R157" ca="1" si="271">IF(G154="","",IF(G154&gt;0,1,""))</f>
        <v>1</v>
      </c>
      <c r="R154" s="38">
        <f t="shared" ca="1" si="271"/>
        <v>1</v>
      </c>
      <c r="S154" s="66" t="str">
        <f t="shared" ca="1" si="230"/>
        <v>160</v>
      </c>
      <c r="T154" s="105" t="str">
        <f t="shared" ca="1" si="231"/>
        <v/>
      </c>
    </row>
    <row r="155" spans="1:20" ht="19.5" hidden="1" thickTop="1">
      <c r="A155">
        <f ca="1">IF(B155="","",INDIRECT("減額一覧!B"&amp;$P155))</f>
        <v>261</v>
      </c>
      <c r="B155" s="61">
        <f ca="1">IF(INDIRECT("減額一覧!BB"&amp;P155)=1,INDIRECT("減額一覧!W"&amp;P155),"")</f>
        <v>206</v>
      </c>
      <c r="C155" s="44">
        <f ca="1">IF(B155="","",INDIRECT("減額一覧!C"&amp;$P155))</f>
        <v>160174000</v>
      </c>
      <c r="D155" s="79" t="str">
        <f ca="1">IF($B155="","",INDIRECT("減額一覧!G"&amp;$P155))</f>
        <v>澤田　和子</v>
      </c>
      <c r="E155" s="19">
        <f ca="1">IF(B155="","",INDIRECT("減額一覧!H"&amp;P155))</f>
        <v>13</v>
      </c>
      <c r="F155" s="19">
        <f ca="1">IF($B155="","",INDIRECT("減額一覧!AD"&amp;P155))</f>
        <v>3</v>
      </c>
      <c r="G155" s="20">
        <f ca="1">IF($B155="","",INDIRECT("減額一覧!AE"&amp;P155))</f>
        <v>511</v>
      </c>
      <c r="H155" s="20">
        <f ca="1">IF($B155="","",INDIRECT("減額一覧!AF"&amp;P155))</f>
        <v>409</v>
      </c>
      <c r="I155" s="32">
        <f ca="1">IF(B155="","",IF(INDIRECT("減額一覧!BM"&amp;P155)=0.08,0.08,0.1))</f>
        <v>0.1</v>
      </c>
      <c r="J155" s="52"/>
      <c r="K155" s="95" t="str">
        <f t="shared" ca="1" si="254"/>
        <v/>
      </c>
      <c r="L155" s="58" t="str">
        <f t="shared" ca="1" si="227"/>
        <v/>
      </c>
      <c r="N155" s="113" t="str">
        <f t="shared" ca="1" si="269"/>
        <v>市内</v>
      </c>
      <c r="O155" s="114">
        <f t="shared" ref="O155" ca="1" si="272">IF(B155="","",IF(INDIRECT("減額一覧!BM"&amp;P155)=0.08,0.08,0.1))</f>
        <v>0.1</v>
      </c>
      <c r="P155" s="38">
        <v>33</v>
      </c>
      <c r="Q155" s="38">
        <f t="shared" ca="1" si="271"/>
        <v>1</v>
      </c>
      <c r="R155" s="38">
        <f t="shared" ca="1" si="271"/>
        <v>1</v>
      </c>
      <c r="S155" s="66" t="str">
        <f t="shared" ca="1" si="230"/>
        <v>160</v>
      </c>
      <c r="T155" s="105" t="str">
        <f t="shared" ca="1" si="231"/>
        <v/>
      </c>
    </row>
    <row r="156" spans="1:20" ht="19.5" hidden="1" thickTop="1">
      <c r="A156">
        <f ca="1">IF(B156="","",INDIRECT("減額一覧!B"&amp;$P156))</f>
        <v>261</v>
      </c>
      <c r="B156" s="61">
        <f ca="1">IF(INDIRECT("減額一覧!BC"&amp;P156)=1,INDIRECT("減額一覧!AG"&amp;P156),"")</f>
        <v>207</v>
      </c>
      <c r="C156" s="36">
        <f ca="1">IF(B156="","",INDIRECT("減額一覧!C"&amp;$P156))</f>
        <v>160174000</v>
      </c>
      <c r="D156" s="80" t="str">
        <f ca="1">IF($B156="","",INDIRECT("減額一覧!G"&amp;$P156))</f>
        <v>澤田　和子</v>
      </c>
      <c r="E156" s="19">
        <f ca="1">IF(B156="","",INDIRECT("減額一覧!H"&amp;P156))</f>
        <v>13</v>
      </c>
      <c r="F156" s="19">
        <f ca="1">IF($B156="","",INDIRECT("減額一覧!AN"&amp;P156))</f>
        <v>1</v>
      </c>
      <c r="G156" s="20">
        <f ca="1">IF($B156="","",INDIRECT("減額一覧!AO"&amp;P156))</f>
        <v>110</v>
      </c>
      <c r="H156" s="20">
        <f ca="1">IF($B156="","",INDIRECT("減額一覧!AP"&amp;P156))</f>
        <v>136</v>
      </c>
      <c r="I156" s="32">
        <f ca="1">IF(B156="","",IF(INDIRECT("減額一覧!BN"&amp;P156)=0.08,0.08,0.1))</f>
        <v>0.1</v>
      </c>
      <c r="J156" s="52"/>
      <c r="K156" s="95" t="str">
        <f t="shared" ca="1" si="254"/>
        <v/>
      </c>
      <c r="L156" s="58" t="str">
        <f t="shared" ca="1" si="227"/>
        <v/>
      </c>
      <c r="N156" s="113" t="str">
        <f t="shared" ca="1" si="269"/>
        <v>市内</v>
      </c>
      <c r="O156" s="114">
        <f t="shared" ref="O156" ca="1" si="273">IF(B156="","",IF(INDIRECT("減額一覧!BN"&amp;P156)=0.08,0.08,0.1))</f>
        <v>0.1</v>
      </c>
      <c r="P156" s="38">
        <v>33</v>
      </c>
      <c r="Q156" s="38">
        <f t="shared" ca="1" si="271"/>
        <v>1</v>
      </c>
      <c r="R156" s="38">
        <f t="shared" ca="1" si="271"/>
        <v>1</v>
      </c>
      <c r="S156" s="66" t="str">
        <f t="shared" ca="1" si="230"/>
        <v>160</v>
      </c>
      <c r="T156" s="105" t="str">
        <f t="shared" ca="1" si="231"/>
        <v/>
      </c>
    </row>
    <row r="157" spans="1:20" ht="19.5" hidden="1" thickTop="1">
      <c r="A157">
        <f ca="1">IF(B157="","",INDIRECT("減額一覧!B"&amp;$P157))</f>
        <v>261</v>
      </c>
      <c r="B157" s="61">
        <f ca="1">IF(INDIRECT("減額一覧!BD"&amp;P157)=1,INDIRECT("減額一覧!AQ"&amp;P157),"")</f>
        <v>208</v>
      </c>
      <c r="C157" s="45">
        <f ca="1">IF(B157="","",INDIRECT("減額一覧!C"&amp;$P157))</f>
        <v>160174000</v>
      </c>
      <c r="D157" s="79" t="str">
        <f ca="1">IF($B157="","",INDIRECT("減額一覧!G"&amp;$P157))</f>
        <v>澤田　和子</v>
      </c>
      <c r="E157" s="19">
        <f ca="1">IF(B157="","",INDIRECT("減額一覧!H"&amp;P157))</f>
        <v>13</v>
      </c>
      <c r="F157" s="19">
        <f ca="1">IF($B157="","",INDIRECT("減額一覧!AX"&amp;P157))</f>
        <v>1</v>
      </c>
      <c r="G157" s="20">
        <f ca="1">IF($B157="","",INDIRECT("減額一覧!AY"&amp;P157))</f>
        <v>110</v>
      </c>
      <c r="H157" s="20">
        <f ca="1">IF($B157="","",INDIRECT("減額一覧!AZ"&amp;P157))</f>
        <v>136</v>
      </c>
      <c r="I157" s="32">
        <f ca="1">IF(B157="","",IF(INDIRECT("減額一覧!BO"&amp;P157)=0.08,0.08,0.1))</f>
        <v>0.1</v>
      </c>
      <c r="J157" s="52"/>
      <c r="K157" s="95" t="str">
        <f t="shared" ca="1" si="254"/>
        <v/>
      </c>
      <c r="L157" s="58" t="str">
        <f t="shared" ca="1" si="227"/>
        <v/>
      </c>
      <c r="N157" s="113" t="str">
        <f t="shared" ca="1" si="269"/>
        <v>市内</v>
      </c>
      <c r="O157" s="114">
        <f t="shared" ref="O157" ca="1" si="274">IF(B157="","",IF(INDIRECT("減額一覧!BO"&amp;P157)=0.08,0.08,0.1))</f>
        <v>0.1</v>
      </c>
      <c r="P157" s="38">
        <v>33</v>
      </c>
      <c r="Q157" s="38">
        <f t="shared" ca="1" si="271"/>
        <v>1</v>
      </c>
      <c r="R157" s="38">
        <f t="shared" ca="1" si="271"/>
        <v>1</v>
      </c>
      <c r="S157" s="66" t="str">
        <f t="shared" ca="1" si="230"/>
        <v>160</v>
      </c>
      <c r="T157" s="105" t="str">
        <f t="shared" ca="1" si="231"/>
        <v/>
      </c>
    </row>
    <row r="158" spans="1:20" ht="20.25" hidden="1" thickTop="1" thickBot="1">
      <c r="B158" s="64"/>
      <c r="C158" s="41" t="str">
        <f>IF(B158="","",減額一覧!C154)</f>
        <v/>
      </c>
      <c r="D158" s="43"/>
      <c r="E158" s="21"/>
      <c r="F158" s="22" t="s">
        <v>69</v>
      </c>
      <c r="G158" s="23">
        <f t="shared" ref="G158:H158" si="275">SUBTOTAL(9,G154:G157)</f>
        <v>0</v>
      </c>
      <c r="H158" s="23">
        <f t="shared" si="275"/>
        <v>0</v>
      </c>
      <c r="I158" s="30"/>
      <c r="J158" s="53"/>
      <c r="K158" s="96" t="str">
        <f t="shared" si="254"/>
        <v/>
      </c>
      <c r="L158" s="59" t="str">
        <f t="shared" si="227"/>
        <v/>
      </c>
      <c r="N158" s="108" t="str">
        <f t="shared" ref="N158" si="276">IF(AND(G158=0,H158=0),"","小計")</f>
        <v/>
      </c>
      <c r="O158" s="108" t="str">
        <f t="shared" ref="O158" si="277">IF(AND(G158=0,H158=0),"","小計")</f>
        <v/>
      </c>
      <c r="P158" s="38"/>
      <c r="Q158" s="38"/>
      <c r="R158" s="38"/>
      <c r="S158" s="66" t="str">
        <f t="shared" si="230"/>
        <v/>
      </c>
      <c r="T158" s="105" t="str">
        <f t="shared" si="231"/>
        <v/>
      </c>
    </row>
    <row r="159" spans="1:20" ht="19.5" hidden="1" thickTop="1">
      <c r="A159">
        <f ca="1">IF(B159="","",INDIRECT("減額一覧!B"&amp;$P159))</f>
        <v>262</v>
      </c>
      <c r="B159" s="61">
        <f ca="1">IF(INDIRECT("減額一覧!BA"&amp;P159)=1,INDIRECT("減額一覧!M"&amp;P159),"")</f>
        <v>203</v>
      </c>
      <c r="C159" s="36">
        <f ca="1">IF(B159="","",INDIRECT("減額一覧!C"&amp;$P159))</f>
        <v>502149000</v>
      </c>
      <c r="D159" s="78" t="str">
        <f ca="1">IF($B159="","",INDIRECT("減額一覧!G"&amp;$P159))</f>
        <v>武田　和子</v>
      </c>
      <c r="E159" s="19">
        <f ca="1">IF(B159="","",INDIRECT("減額一覧!H"&amp;P159))</f>
        <v>13</v>
      </c>
      <c r="F159" s="19">
        <f ca="1">IF($B159="","",INDIRECT("減額一覧!T"&amp;P159))</f>
        <v>7</v>
      </c>
      <c r="G159" s="20">
        <f ca="1">IF($B159="","",INDIRECT("減額一覧!U"&amp;P159))</f>
        <v>1540</v>
      </c>
      <c r="H159" s="20">
        <f ca="1">IF($B159="","",INDIRECT("減額一覧!V"&amp;P159))</f>
        <v>826</v>
      </c>
      <c r="I159" s="32">
        <f ca="1">IF(B159="","",IF(INDIRECT("減額一覧!BL"&amp;P159)=0.08,0.08,0.1))</f>
        <v>0.1</v>
      </c>
      <c r="J159" s="51" t="s">
        <v>464</v>
      </c>
      <c r="K159" s="94" t="str">
        <f t="shared" ca="1" si="254"/>
        <v/>
      </c>
      <c r="L159" s="56" t="str">
        <f t="shared" ca="1" si="227"/>
        <v/>
      </c>
      <c r="N159" s="113" t="str">
        <f t="shared" ref="N159:N162" ca="1" si="278">IF(A159="","",IF(A159&gt;3000,"月ヶ瀬",IF(A159&gt;=2000,"都祁","市内")))</f>
        <v>市内</v>
      </c>
      <c r="O159" s="114">
        <f t="shared" ref="O159" ca="1" si="279">IF(B159="","",IF(INDIRECT("減額一覧!BL"&amp;P159)=0.08,0.08,0.1))</f>
        <v>0.1</v>
      </c>
      <c r="P159" s="38">
        <v>34</v>
      </c>
      <c r="Q159" s="38">
        <f t="shared" ref="Q159:R162" ca="1" si="280">IF(G159="","",IF(G159&gt;0,1,""))</f>
        <v>1</v>
      </c>
      <c r="R159" s="38">
        <f t="shared" ca="1" si="280"/>
        <v>1</v>
      </c>
      <c r="S159" s="66" t="str">
        <f t="shared" ca="1" si="230"/>
        <v>502</v>
      </c>
      <c r="T159" s="105" t="str">
        <f t="shared" ca="1" si="231"/>
        <v/>
      </c>
    </row>
    <row r="160" spans="1:20" ht="19.5" hidden="1" thickTop="1">
      <c r="A160">
        <f ca="1">IF(B160="","",INDIRECT("減額一覧!B"&amp;$P160))</f>
        <v>262</v>
      </c>
      <c r="B160" s="61">
        <f ca="1">IF(INDIRECT("減額一覧!BB"&amp;P160)=1,INDIRECT("減額一覧!W"&amp;P160),"")</f>
        <v>204</v>
      </c>
      <c r="C160" s="44">
        <f ca="1">IF(B160="","",INDIRECT("減額一覧!C"&amp;$P160))</f>
        <v>502149000</v>
      </c>
      <c r="D160" s="79" t="str">
        <f ca="1">IF($B160="","",INDIRECT("減額一覧!G"&amp;$P160))</f>
        <v>武田　和子</v>
      </c>
      <c r="E160" s="19">
        <f ca="1">IF(B160="","",INDIRECT("減額一覧!H"&amp;P160))</f>
        <v>13</v>
      </c>
      <c r="F160" s="19">
        <f ca="1">IF($B160="","",INDIRECT("減額一覧!AD"&amp;P160))</f>
        <v>7</v>
      </c>
      <c r="G160" s="20">
        <f ca="1">IF($B160="","",INDIRECT("減額一覧!AE"&amp;P160))</f>
        <v>1540</v>
      </c>
      <c r="H160" s="20">
        <f ca="1">IF($B160="","",INDIRECT("減額一覧!AF"&amp;P160))</f>
        <v>826</v>
      </c>
      <c r="I160" s="32">
        <f ca="1">IF(B160="","",IF(INDIRECT("減額一覧!BM"&amp;P160)=0.08,0.08,0.1))</f>
        <v>0.1</v>
      </c>
      <c r="J160" s="52" t="s">
        <v>464</v>
      </c>
      <c r="K160" s="95" t="str">
        <f t="shared" ca="1" si="254"/>
        <v/>
      </c>
      <c r="L160" s="58" t="str">
        <f t="shared" ca="1" si="227"/>
        <v/>
      </c>
      <c r="N160" s="113" t="str">
        <f t="shared" ca="1" si="278"/>
        <v>市内</v>
      </c>
      <c r="O160" s="114">
        <f t="shared" ref="O160" ca="1" si="281">IF(B160="","",IF(INDIRECT("減額一覧!BM"&amp;P160)=0.08,0.08,0.1))</f>
        <v>0.1</v>
      </c>
      <c r="P160" s="38">
        <v>34</v>
      </c>
      <c r="Q160" s="38">
        <f t="shared" ca="1" si="280"/>
        <v>1</v>
      </c>
      <c r="R160" s="38">
        <f t="shared" ca="1" si="280"/>
        <v>1</v>
      </c>
      <c r="S160" s="66" t="str">
        <f t="shared" ca="1" si="230"/>
        <v>502</v>
      </c>
      <c r="T160" s="105" t="str">
        <f t="shared" ca="1" si="231"/>
        <v/>
      </c>
    </row>
    <row r="161" spans="1:20" ht="19.5" hidden="1" thickTop="1">
      <c r="A161">
        <f ca="1">IF(B161="","",INDIRECT("減額一覧!B"&amp;$P161))</f>
        <v>262</v>
      </c>
      <c r="B161" s="61">
        <f ca="1">IF(INDIRECT("減額一覧!BC"&amp;P161)=1,INDIRECT("減額一覧!AG"&amp;P161),"")</f>
        <v>205</v>
      </c>
      <c r="C161" s="36">
        <f ca="1">IF(B161="","",INDIRECT("減額一覧!C"&amp;$P161))</f>
        <v>502149000</v>
      </c>
      <c r="D161" s="80" t="str">
        <f ca="1">IF($B161="","",INDIRECT("減額一覧!G"&amp;$P161))</f>
        <v>武田　和子</v>
      </c>
      <c r="E161" s="19">
        <f ca="1">IF(B161="","",INDIRECT("減額一覧!H"&amp;P161))</f>
        <v>13</v>
      </c>
      <c r="F161" s="19">
        <f ca="1">IF($B161="","",INDIRECT("減額一覧!AN"&amp;P161))</f>
        <v>5</v>
      </c>
      <c r="G161" s="20">
        <f ca="1">IF($B161="","",INDIRECT("減額一覧!AO"&amp;P161))</f>
        <v>1100</v>
      </c>
      <c r="H161" s="20">
        <f ca="1">IF($B161="","",INDIRECT("減額一覧!AP"&amp;P161))</f>
        <v>682</v>
      </c>
      <c r="I161" s="32">
        <f ca="1">IF(B161="","",IF(INDIRECT("減額一覧!BN"&amp;P161)=0.08,0.08,0.1))</f>
        <v>0.1</v>
      </c>
      <c r="J161" s="52"/>
      <c r="K161" s="95" t="str">
        <f t="shared" ca="1" si="254"/>
        <v/>
      </c>
      <c r="L161" s="58" t="str">
        <f t="shared" ca="1" si="227"/>
        <v/>
      </c>
      <c r="N161" s="113" t="str">
        <f t="shared" ca="1" si="278"/>
        <v>市内</v>
      </c>
      <c r="O161" s="114">
        <f t="shared" ref="O161" ca="1" si="282">IF(B161="","",IF(INDIRECT("減額一覧!BN"&amp;P161)=0.08,0.08,0.1))</f>
        <v>0.1</v>
      </c>
      <c r="P161" s="38">
        <v>34</v>
      </c>
      <c r="Q161" s="38">
        <f t="shared" ca="1" si="280"/>
        <v>1</v>
      </c>
      <c r="R161" s="38">
        <f t="shared" ca="1" si="280"/>
        <v>1</v>
      </c>
      <c r="S161" s="66" t="str">
        <f t="shared" ca="1" si="230"/>
        <v>502</v>
      </c>
      <c r="T161" s="105" t="str">
        <f t="shared" ca="1" si="231"/>
        <v/>
      </c>
    </row>
    <row r="162" spans="1:20" ht="19.5" hidden="1" thickTop="1">
      <c r="A162">
        <f ca="1">IF(B162="","",INDIRECT("減額一覧!B"&amp;$P162))</f>
        <v>262</v>
      </c>
      <c r="B162" s="61">
        <f ca="1">IF(INDIRECT("減額一覧!BD"&amp;P162)=1,INDIRECT("減額一覧!AQ"&amp;P162),"")</f>
        <v>206</v>
      </c>
      <c r="C162" s="45">
        <f ca="1">IF(B162="","",INDIRECT("減額一覧!C"&amp;$P162))</f>
        <v>502149000</v>
      </c>
      <c r="D162" s="79" t="str">
        <f ca="1">IF($B162="","",INDIRECT("減額一覧!G"&amp;$P162))</f>
        <v>武田　和子</v>
      </c>
      <c r="E162" s="19">
        <f ca="1">IF(B162="","",INDIRECT("減額一覧!H"&amp;P162))</f>
        <v>13</v>
      </c>
      <c r="F162" s="19">
        <f ca="1">IF($B162="","",INDIRECT("減額一覧!AX"&amp;P162))</f>
        <v>5</v>
      </c>
      <c r="G162" s="20">
        <f ca="1">IF($B162="","",INDIRECT("減額一覧!AY"&amp;P162))</f>
        <v>1100</v>
      </c>
      <c r="H162" s="20">
        <f ca="1">IF($B162="","",INDIRECT("減額一覧!AZ"&amp;P162))</f>
        <v>682</v>
      </c>
      <c r="I162" s="32">
        <f ca="1">IF(B162="","",IF(INDIRECT("減額一覧!BO"&amp;P162)=0.08,0.08,0.1))</f>
        <v>0.1</v>
      </c>
      <c r="J162" s="52"/>
      <c r="K162" s="95" t="str">
        <f t="shared" ca="1" si="254"/>
        <v/>
      </c>
      <c r="L162" s="58" t="str">
        <f t="shared" ca="1" si="227"/>
        <v/>
      </c>
      <c r="N162" s="113" t="str">
        <f t="shared" ca="1" si="278"/>
        <v>市内</v>
      </c>
      <c r="O162" s="114">
        <f t="shared" ref="O162" ca="1" si="283">IF(B162="","",IF(INDIRECT("減額一覧!BO"&amp;P162)=0.08,0.08,0.1))</f>
        <v>0.1</v>
      </c>
      <c r="P162" s="38">
        <v>34</v>
      </c>
      <c r="Q162" s="38">
        <f t="shared" ca="1" si="280"/>
        <v>1</v>
      </c>
      <c r="R162" s="38">
        <f t="shared" ca="1" si="280"/>
        <v>1</v>
      </c>
      <c r="S162" s="66" t="str">
        <f t="shared" ca="1" si="230"/>
        <v>502</v>
      </c>
      <c r="T162" s="105" t="str">
        <f t="shared" ca="1" si="231"/>
        <v/>
      </c>
    </row>
    <row r="163" spans="1:20" ht="20.25" hidden="1" thickTop="1" thickBot="1">
      <c r="B163" s="64"/>
      <c r="C163" s="41" t="str">
        <f>IF(B163="","",減額一覧!C159)</f>
        <v/>
      </c>
      <c r="D163" s="43"/>
      <c r="E163" s="21"/>
      <c r="F163" s="22" t="s">
        <v>69</v>
      </c>
      <c r="G163" s="23">
        <f t="shared" ref="G163:H163" si="284">SUBTOTAL(9,G159:G162)</f>
        <v>0</v>
      </c>
      <c r="H163" s="23">
        <f t="shared" si="284"/>
        <v>0</v>
      </c>
      <c r="I163" s="30"/>
      <c r="J163" s="53"/>
      <c r="K163" s="96" t="str">
        <f t="shared" si="254"/>
        <v/>
      </c>
      <c r="L163" s="59" t="str">
        <f t="shared" si="227"/>
        <v/>
      </c>
      <c r="N163" s="108" t="str">
        <f t="shared" ref="N163" si="285">IF(AND(G163=0,H163=0),"","小計")</f>
        <v/>
      </c>
      <c r="O163" s="108" t="str">
        <f t="shared" ref="O163" si="286">IF(AND(G163=0,H163=0),"","小計")</f>
        <v/>
      </c>
      <c r="P163" s="38"/>
      <c r="Q163" s="38"/>
      <c r="R163" s="38"/>
      <c r="S163" s="66" t="str">
        <f t="shared" si="230"/>
        <v/>
      </c>
      <c r="T163" s="105" t="str">
        <f t="shared" si="231"/>
        <v/>
      </c>
    </row>
    <row r="164" spans="1:20" ht="19.5" thickTop="1">
      <c r="A164">
        <f ca="1">IF(B164="","",INDIRECT("減額一覧!B"&amp;$P164))</f>
        <v>263</v>
      </c>
      <c r="B164" s="61">
        <f ca="1">IF(INDIRECT("減額一覧!BA"&amp;P164)=1,INDIRECT("減額一覧!M"&amp;P164),"")</f>
        <v>111</v>
      </c>
      <c r="C164" s="36">
        <f ca="1">IF(B164="","",INDIRECT("減額一覧!C"&amp;$P164))</f>
        <v>575105000</v>
      </c>
      <c r="D164" s="78" t="str">
        <f ca="1">IF($B164="","",INDIRECT("減額一覧!G"&amp;$P164))</f>
        <v>迫村　洋一</v>
      </c>
      <c r="E164" s="19">
        <f ca="1">IF(B164="","",INDIRECT("減額一覧!H"&amp;P164))</f>
        <v>20</v>
      </c>
      <c r="F164" s="19">
        <f ca="1">IF($B164="","",INDIRECT("減額一覧!T"&amp;P164))</f>
        <v>6</v>
      </c>
      <c r="G164" s="20">
        <f ca="1">IF($B164="","",INDIRECT("減額一覧!U"&amp;P164))</f>
        <v>1320</v>
      </c>
      <c r="H164" s="20">
        <f ca="1">IF($B164="","",INDIRECT("減額一覧!V"&amp;P164))</f>
        <v>708</v>
      </c>
      <c r="I164" s="32">
        <f ca="1">IF(B164="","",IF(INDIRECT("減額一覧!BL"&amp;P164)=0.08,0.08,0.1))</f>
        <v>0.1</v>
      </c>
      <c r="J164" s="51" t="s">
        <v>465</v>
      </c>
      <c r="K164" s="94" t="str">
        <f t="shared" ca="1" si="254"/>
        <v/>
      </c>
      <c r="L164" s="56" t="str">
        <f t="shared" ca="1" si="227"/>
        <v/>
      </c>
      <c r="N164" s="113" t="str">
        <f t="shared" ref="N164:N167" ca="1" si="287">IF(A164="","",IF(A164&gt;3000,"月ヶ瀬",IF(A164&gt;=2000,"都祁","市内")))</f>
        <v>市内</v>
      </c>
      <c r="O164" s="114">
        <f t="shared" ref="O164" ca="1" si="288">IF(B164="","",IF(INDIRECT("減額一覧!BL"&amp;P164)=0.08,0.08,0.1))</f>
        <v>0.1</v>
      </c>
      <c r="P164" s="38">
        <v>35</v>
      </c>
      <c r="Q164" s="38">
        <f t="shared" ref="Q164:R167" ca="1" si="289">IF(G164="","",IF(G164&gt;0,1,""))</f>
        <v>1</v>
      </c>
      <c r="R164" s="38">
        <f t="shared" ca="1" si="289"/>
        <v>1</v>
      </c>
      <c r="S164" s="66" t="str">
        <f t="shared" ca="1" si="230"/>
        <v>575</v>
      </c>
      <c r="T164" s="105" t="str">
        <f t="shared" ca="1" si="231"/>
        <v/>
      </c>
    </row>
    <row r="165" spans="1:20">
      <c r="A165">
        <f ca="1">IF(B165="","",INDIRECT("減額一覧!B"&amp;$P165))</f>
        <v>263</v>
      </c>
      <c r="B165" s="61">
        <f ca="1">IF(INDIRECT("減額一覧!BB"&amp;P165)=1,INDIRECT("減額一覧!W"&amp;P165),"")</f>
        <v>112</v>
      </c>
      <c r="C165" s="44">
        <f ca="1">IF(B165="","",INDIRECT("減額一覧!C"&amp;$P165))</f>
        <v>575105000</v>
      </c>
      <c r="D165" s="79" t="str">
        <f ca="1">IF($B165="","",INDIRECT("減額一覧!G"&amp;$P165))</f>
        <v>迫村　洋一</v>
      </c>
      <c r="E165" s="19">
        <f ca="1">IF(B165="","",INDIRECT("減額一覧!H"&amp;P165))</f>
        <v>20</v>
      </c>
      <c r="F165" s="19">
        <f ca="1">IF($B165="","",INDIRECT("減額一覧!AD"&amp;P165))</f>
        <v>7</v>
      </c>
      <c r="G165" s="20">
        <f ca="1">IF($B165="","",INDIRECT("減額一覧!AE"&amp;P165))</f>
        <v>1540</v>
      </c>
      <c r="H165" s="20">
        <f ca="1">IF($B165="","",INDIRECT("減額一覧!AF"&amp;P165))</f>
        <v>826</v>
      </c>
      <c r="I165" s="32">
        <f ca="1">IF(B165="","",IF(INDIRECT("減額一覧!BM"&amp;P165)=0.08,0.08,0.1))</f>
        <v>0.1</v>
      </c>
      <c r="J165" s="52"/>
      <c r="K165" s="95" t="str">
        <f t="shared" ca="1" si="254"/>
        <v/>
      </c>
      <c r="L165" s="58" t="str">
        <f t="shared" ca="1" si="227"/>
        <v/>
      </c>
      <c r="N165" s="113" t="str">
        <f t="shared" ca="1" si="287"/>
        <v>市内</v>
      </c>
      <c r="O165" s="114">
        <f t="shared" ref="O165" ca="1" si="290">IF(B165="","",IF(INDIRECT("減額一覧!BM"&amp;P165)=0.08,0.08,0.1))</f>
        <v>0.1</v>
      </c>
      <c r="P165" s="38">
        <v>35</v>
      </c>
      <c r="Q165" s="38">
        <f t="shared" ca="1" si="289"/>
        <v>1</v>
      </c>
      <c r="R165" s="38">
        <f t="shared" ca="1" si="289"/>
        <v>1</v>
      </c>
      <c r="S165" s="66" t="str">
        <f t="shared" ca="1" si="230"/>
        <v>575</v>
      </c>
      <c r="T165" s="105" t="str">
        <f t="shared" ca="1" si="231"/>
        <v/>
      </c>
    </row>
    <row r="166" spans="1:20">
      <c r="A166">
        <f ca="1">IF(B166="","",INDIRECT("減額一覧!B"&amp;$P166))</f>
        <v>263</v>
      </c>
      <c r="B166" s="61">
        <f ca="1">IF(INDIRECT("減額一覧!BC"&amp;P166)=1,INDIRECT("減額一覧!AG"&amp;P166),"")</f>
        <v>201</v>
      </c>
      <c r="C166" s="36">
        <f ca="1">IF(B166="","",INDIRECT("減額一覧!C"&amp;$P166))</f>
        <v>575105000</v>
      </c>
      <c r="D166" s="80" t="str">
        <f ca="1">IF($B166="","",INDIRECT("減額一覧!G"&amp;$P166))</f>
        <v>迫村　洋一</v>
      </c>
      <c r="E166" s="19">
        <f ca="1">IF(B166="","",INDIRECT("減額一覧!H"&amp;P166))</f>
        <v>20</v>
      </c>
      <c r="F166" s="19">
        <f ca="1">IF($B166="","",INDIRECT("減額一覧!AN"&amp;P166))</f>
        <v>4</v>
      </c>
      <c r="G166" s="20">
        <f ca="1">IF($B166="","",INDIRECT("減額一覧!AO"&amp;P166))</f>
        <v>880</v>
      </c>
      <c r="H166" s="20">
        <f ca="1">IF($B166="","",INDIRECT("減額一覧!AP"&amp;P166))</f>
        <v>472</v>
      </c>
      <c r="I166" s="32">
        <f ca="1">IF(B166="","",IF(INDIRECT("減額一覧!BN"&amp;P166)=0.08,0.08,0.1))</f>
        <v>0.1</v>
      </c>
      <c r="J166" s="52"/>
      <c r="K166" s="95" t="str">
        <f t="shared" ca="1" si="254"/>
        <v/>
      </c>
      <c r="L166" s="58" t="str">
        <f t="shared" ca="1" si="227"/>
        <v/>
      </c>
      <c r="N166" s="113" t="str">
        <f t="shared" ca="1" si="287"/>
        <v>市内</v>
      </c>
      <c r="O166" s="114">
        <f t="shared" ref="O166" ca="1" si="291">IF(B166="","",IF(INDIRECT("減額一覧!BN"&amp;P166)=0.08,0.08,0.1))</f>
        <v>0.1</v>
      </c>
      <c r="P166" s="38">
        <v>35</v>
      </c>
      <c r="Q166" s="38">
        <f t="shared" ca="1" si="289"/>
        <v>1</v>
      </c>
      <c r="R166" s="38">
        <f t="shared" ca="1" si="289"/>
        <v>1</v>
      </c>
      <c r="S166" s="66" t="str">
        <f t="shared" ca="1" si="230"/>
        <v>575</v>
      </c>
      <c r="T166" s="105" t="str">
        <f t="shared" ca="1" si="231"/>
        <v/>
      </c>
    </row>
    <row r="167" spans="1:20">
      <c r="A167">
        <f ca="1">IF(B167="","",INDIRECT("減額一覧!B"&amp;$P167))</f>
        <v>263</v>
      </c>
      <c r="B167" s="61">
        <f ca="1">IF(INDIRECT("減額一覧!BD"&amp;P167)=1,INDIRECT("減額一覧!AQ"&amp;P167),"")</f>
        <v>202</v>
      </c>
      <c r="C167" s="45">
        <f ca="1">IF(B167="","",INDIRECT("減額一覧!C"&amp;$P167))</f>
        <v>575105000</v>
      </c>
      <c r="D167" s="79" t="str">
        <f ca="1">IF($B167="","",INDIRECT("減額一覧!G"&amp;$P167))</f>
        <v>迫村　洋一</v>
      </c>
      <c r="E167" s="19">
        <f ca="1">IF(B167="","",INDIRECT("減額一覧!H"&amp;P167))</f>
        <v>20</v>
      </c>
      <c r="F167" s="19">
        <f ca="1">IF($B167="","",INDIRECT("減額一覧!AX"&amp;P167))</f>
        <v>4</v>
      </c>
      <c r="G167" s="20">
        <f ca="1">IF($B167="","",INDIRECT("減額一覧!AY"&amp;P167))</f>
        <v>880</v>
      </c>
      <c r="H167" s="20">
        <f ca="1">IF($B167="","",INDIRECT("減額一覧!AZ"&amp;P167))</f>
        <v>472</v>
      </c>
      <c r="I167" s="32">
        <f ca="1">IF(B167="","",IF(INDIRECT("減額一覧!BO"&amp;P167)=0.08,0.08,0.1))</f>
        <v>0.1</v>
      </c>
      <c r="J167" s="52"/>
      <c r="K167" s="95" t="str">
        <f t="shared" ca="1" si="254"/>
        <v/>
      </c>
      <c r="L167" s="58" t="str">
        <f t="shared" ca="1" si="227"/>
        <v/>
      </c>
      <c r="N167" s="113" t="str">
        <f t="shared" ca="1" si="287"/>
        <v>市内</v>
      </c>
      <c r="O167" s="114">
        <f t="shared" ref="O167" ca="1" si="292">IF(B167="","",IF(INDIRECT("減額一覧!BO"&amp;P167)=0.08,0.08,0.1))</f>
        <v>0.1</v>
      </c>
      <c r="P167" s="38">
        <v>35</v>
      </c>
      <c r="Q167" s="38">
        <f t="shared" ca="1" si="289"/>
        <v>1</v>
      </c>
      <c r="R167" s="38">
        <f t="shared" ca="1" si="289"/>
        <v>1</v>
      </c>
      <c r="S167" s="66" t="str">
        <f t="shared" ca="1" si="230"/>
        <v>575</v>
      </c>
      <c r="T167" s="105" t="str">
        <f t="shared" ca="1" si="231"/>
        <v/>
      </c>
    </row>
    <row r="168" spans="1:20" ht="19.5" thickBot="1">
      <c r="B168" s="64"/>
      <c r="C168" s="41" t="str">
        <f>IF(B168="","",減額一覧!C164)</f>
        <v/>
      </c>
      <c r="D168" s="43"/>
      <c r="E168" s="21"/>
      <c r="F168" s="22" t="s">
        <v>69</v>
      </c>
      <c r="G168" s="23">
        <f t="shared" ref="G168:H168" ca="1" si="293">SUBTOTAL(9,G164:G167)</f>
        <v>4620</v>
      </c>
      <c r="H168" s="23">
        <f t="shared" ca="1" si="293"/>
        <v>2478</v>
      </c>
      <c r="I168" s="30"/>
      <c r="J168" s="53"/>
      <c r="K168" s="96" t="str">
        <f t="shared" si="254"/>
        <v/>
      </c>
      <c r="L168" s="59" t="str">
        <f t="shared" si="227"/>
        <v/>
      </c>
      <c r="N168" s="108" t="str">
        <f t="shared" ref="N168" ca="1" si="294">IF(AND(G168=0,H168=0),"","小計")</f>
        <v>小計</v>
      </c>
      <c r="O168" s="108" t="str">
        <f t="shared" ref="O168" ca="1" si="295">IF(AND(G168=0,H168=0),"","小計")</f>
        <v>小計</v>
      </c>
      <c r="P168" s="38"/>
      <c r="Q168" s="38"/>
      <c r="R168" s="38"/>
      <c r="S168" s="66" t="str">
        <f t="shared" si="230"/>
        <v/>
      </c>
      <c r="T168" s="105" t="str">
        <f t="shared" si="231"/>
        <v/>
      </c>
    </row>
    <row r="169" spans="1:20" ht="19.5" hidden="1" thickTop="1">
      <c r="A169">
        <f ca="1">IF(B169="","",INDIRECT("減額一覧!B"&amp;$P169))</f>
        <v>264</v>
      </c>
      <c r="B169" s="61">
        <f ca="1">IF(INDIRECT("減額一覧!BA"&amp;P169)=1,INDIRECT("減額一覧!M"&amp;P169),"")</f>
        <v>205</v>
      </c>
      <c r="C169" s="36">
        <f ca="1">IF(B169="","",INDIRECT("減額一覧!C"&amp;$P169))</f>
        <v>543119000</v>
      </c>
      <c r="D169" s="78" t="str">
        <f ca="1">IF($B169="","",INDIRECT("減額一覧!G"&amp;$P169))</f>
        <v>川村　政博</v>
      </c>
      <c r="E169" s="19">
        <f ca="1">IF(B169="","",INDIRECT("減額一覧!H"&amp;P169))</f>
        <v>13</v>
      </c>
      <c r="F169" s="19">
        <f ca="1">IF($B169="","",INDIRECT("減額一覧!T"&amp;P169))</f>
        <v>1</v>
      </c>
      <c r="G169" s="20">
        <f ca="1">IF($B169="","",INDIRECT("減額一覧!U"&amp;P169))</f>
        <v>220</v>
      </c>
      <c r="H169" s="20">
        <f ca="1">IF($B169="","",INDIRECT("減額一覧!V"&amp;P169))</f>
        <v>136</v>
      </c>
      <c r="I169" s="32">
        <f ca="1">IF(B169="","",IF(INDIRECT("減額一覧!BL"&amp;P169)=0.08,0.08,0.1))</f>
        <v>0.1</v>
      </c>
      <c r="J169" s="51" t="s">
        <v>466</v>
      </c>
      <c r="K169" s="94" t="str">
        <f t="shared" ca="1" si="254"/>
        <v/>
      </c>
      <c r="L169" s="56" t="str">
        <f t="shared" ca="1" si="227"/>
        <v/>
      </c>
      <c r="N169" s="113" t="str">
        <f t="shared" ref="N169:N172" ca="1" si="296">IF(A169="","",IF(A169&gt;3000,"月ヶ瀬",IF(A169&gt;=2000,"都祁","市内")))</f>
        <v>市内</v>
      </c>
      <c r="O169" s="114">
        <f t="shared" ref="O169" ca="1" si="297">IF(B169="","",IF(INDIRECT("減額一覧!BL"&amp;P169)=0.08,0.08,0.1))</f>
        <v>0.1</v>
      </c>
      <c r="P169" s="38">
        <v>36</v>
      </c>
      <c r="Q169" s="38">
        <f t="shared" ref="Q169:R172" ca="1" si="298">IF(G169="","",IF(G169&gt;0,1,""))</f>
        <v>1</v>
      </c>
      <c r="R169" s="38">
        <f t="shared" ca="1" si="298"/>
        <v>1</v>
      </c>
      <c r="S169" s="66" t="str">
        <f t="shared" ca="1" si="230"/>
        <v>543</v>
      </c>
      <c r="T169" s="105" t="str">
        <f t="shared" ca="1" si="231"/>
        <v/>
      </c>
    </row>
    <row r="170" spans="1:20" ht="19.5" hidden="1" thickTop="1">
      <c r="A170">
        <f ca="1">IF(B170="","",INDIRECT("減額一覧!B"&amp;$P170))</f>
        <v>264</v>
      </c>
      <c r="B170" s="61">
        <f ca="1">IF(INDIRECT("減額一覧!BB"&amp;P170)=1,INDIRECT("減額一覧!W"&amp;P170),"")</f>
        <v>206</v>
      </c>
      <c r="C170" s="44">
        <f ca="1">IF(B170="","",INDIRECT("減額一覧!C"&amp;$P170))</f>
        <v>543119000</v>
      </c>
      <c r="D170" s="79" t="str">
        <f ca="1">IF($B170="","",INDIRECT("減額一覧!G"&amp;$P170))</f>
        <v>川村　政博</v>
      </c>
      <c r="E170" s="19">
        <f ca="1">IF(B170="","",INDIRECT("減額一覧!H"&amp;P170))</f>
        <v>13</v>
      </c>
      <c r="F170" s="19">
        <f ca="1">IF($B170="","",INDIRECT("減額一覧!AD"&amp;P170))</f>
        <v>2</v>
      </c>
      <c r="G170" s="20">
        <f ca="1">IF($B170="","",INDIRECT("減額一覧!AE"&amp;P170))</f>
        <v>440</v>
      </c>
      <c r="H170" s="20">
        <f ca="1">IF($B170="","",INDIRECT("減額一覧!AF"&amp;P170))</f>
        <v>273</v>
      </c>
      <c r="I170" s="32">
        <f ca="1">IF(B170="","",IF(INDIRECT("減額一覧!BM"&amp;P170)=0.08,0.08,0.1))</f>
        <v>0.1</v>
      </c>
      <c r="J170" s="52"/>
      <c r="K170" s="95" t="str">
        <f t="shared" ca="1" si="254"/>
        <v/>
      </c>
      <c r="L170" s="58" t="str">
        <f t="shared" ca="1" si="227"/>
        <v/>
      </c>
      <c r="N170" s="113" t="str">
        <f t="shared" ca="1" si="296"/>
        <v>市内</v>
      </c>
      <c r="O170" s="114">
        <f t="shared" ref="O170" ca="1" si="299">IF(B170="","",IF(INDIRECT("減額一覧!BM"&amp;P170)=0.08,0.08,0.1))</f>
        <v>0.1</v>
      </c>
      <c r="P170" s="38">
        <v>36</v>
      </c>
      <c r="Q170" s="38">
        <f t="shared" ca="1" si="298"/>
        <v>1</v>
      </c>
      <c r="R170" s="38">
        <f t="shared" ca="1" si="298"/>
        <v>1</v>
      </c>
      <c r="S170" s="66" t="str">
        <f t="shared" ca="1" si="230"/>
        <v>543</v>
      </c>
      <c r="T170" s="105" t="str">
        <f t="shared" ca="1" si="231"/>
        <v/>
      </c>
    </row>
    <row r="171" spans="1:20" ht="19.5" hidden="1" thickTop="1">
      <c r="A171">
        <f ca="1">IF(B171="","",INDIRECT("減額一覧!B"&amp;$P171))</f>
        <v>264</v>
      </c>
      <c r="B171" s="61">
        <f ca="1">IF(INDIRECT("減額一覧!BC"&amp;P171)=1,INDIRECT("減額一覧!AG"&amp;P171),"")</f>
        <v>207</v>
      </c>
      <c r="C171" s="36">
        <f ca="1">IF(B171="","",INDIRECT("減額一覧!C"&amp;$P171))</f>
        <v>543119000</v>
      </c>
      <c r="D171" s="80" t="str">
        <f ca="1">IF($B171="","",INDIRECT("減額一覧!G"&amp;$P171))</f>
        <v>川村　政博</v>
      </c>
      <c r="E171" s="19">
        <f ca="1">IF(B171="","",INDIRECT("減額一覧!H"&amp;P171))</f>
        <v>13</v>
      </c>
      <c r="F171" s="19">
        <f ca="1">IF($B171="","",INDIRECT("減額一覧!AN"&amp;P171))</f>
        <v>3</v>
      </c>
      <c r="G171" s="20">
        <f ca="1">IF($B171="","",INDIRECT("減額一覧!AO"&amp;P171))</f>
        <v>660</v>
      </c>
      <c r="H171" s="20">
        <f ca="1">IF($B171="","",INDIRECT("減額一覧!AP"&amp;P171))</f>
        <v>410</v>
      </c>
      <c r="I171" s="32">
        <f ca="1">IF(B171="","",IF(INDIRECT("減額一覧!BN"&amp;P171)=0.08,0.08,0.1))</f>
        <v>0.1</v>
      </c>
      <c r="J171" s="52"/>
      <c r="K171" s="95" t="str">
        <f t="shared" ca="1" si="254"/>
        <v/>
      </c>
      <c r="L171" s="58" t="str">
        <f t="shared" ca="1" si="227"/>
        <v/>
      </c>
      <c r="N171" s="113" t="str">
        <f t="shared" ca="1" si="296"/>
        <v>市内</v>
      </c>
      <c r="O171" s="114">
        <f t="shared" ref="O171" ca="1" si="300">IF(B171="","",IF(INDIRECT("減額一覧!BN"&amp;P171)=0.08,0.08,0.1))</f>
        <v>0.1</v>
      </c>
      <c r="P171" s="38">
        <v>36</v>
      </c>
      <c r="Q171" s="38">
        <f t="shared" ca="1" si="298"/>
        <v>1</v>
      </c>
      <c r="R171" s="38">
        <f t="shared" ca="1" si="298"/>
        <v>1</v>
      </c>
      <c r="S171" s="66" t="str">
        <f t="shared" ca="1" si="230"/>
        <v>543</v>
      </c>
      <c r="T171" s="105" t="str">
        <f t="shared" ca="1" si="231"/>
        <v/>
      </c>
    </row>
    <row r="172" spans="1:20" ht="19.5" hidden="1" thickTop="1">
      <c r="A172">
        <f ca="1">IF(B172="","",INDIRECT("減額一覧!B"&amp;$P172))</f>
        <v>264</v>
      </c>
      <c r="B172" s="61">
        <f ca="1">IF(INDIRECT("減額一覧!BD"&amp;P172)=1,INDIRECT("減額一覧!AQ"&amp;P172),"")</f>
        <v>208</v>
      </c>
      <c r="C172" s="45">
        <f ca="1">IF(B172="","",INDIRECT("減額一覧!C"&amp;$P172))</f>
        <v>543119000</v>
      </c>
      <c r="D172" s="79" t="str">
        <f ca="1">IF($B172="","",INDIRECT("減額一覧!G"&amp;$P172))</f>
        <v>川村　政博</v>
      </c>
      <c r="E172" s="19">
        <f ca="1">IF(B172="","",INDIRECT("減額一覧!H"&amp;P172))</f>
        <v>13</v>
      </c>
      <c r="F172" s="19">
        <f ca="1">IF($B172="","",INDIRECT("減額一覧!AX"&amp;P172))</f>
        <v>3</v>
      </c>
      <c r="G172" s="20">
        <f ca="1">IF($B172="","",INDIRECT("減額一覧!AY"&amp;P172))</f>
        <v>660</v>
      </c>
      <c r="H172" s="20">
        <f ca="1">IF($B172="","",INDIRECT("減額一覧!AZ"&amp;P172))</f>
        <v>409</v>
      </c>
      <c r="I172" s="32">
        <f ca="1">IF(B172="","",IF(INDIRECT("減額一覧!BO"&amp;P172)=0.08,0.08,0.1))</f>
        <v>0.1</v>
      </c>
      <c r="J172" s="52"/>
      <c r="K172" s="95" t="str">
        <f t="shared" ca="1" si="254"/>
        <v/>
      </c>
      <c r="L172" s="58" t="str">
        <f t="shared" ca="1" si="227"/>
        <v/>
      </c>
      <c r="N172" s="113" t="str">
        <f t="shared" ca="1" si="296"/>
        <v>市内</v>
      </c>
      <c r="O172" s="114">
        <f t="shared" ref="O172" ca="1" si="301">IF(B172="","",IF(INDIRECT("減額一覧!BO"&amp;P172)=0.08,0.08,0.1))</f>
        <v>0.1</v>
      </c>
      <c r="P172" s="38">
        <v>36</v>
      </c>
      <c r="Q172" s="38">
        <f t="shared" ca="1" si="298"/>
        <v>1</v>
      </c>
      <c r="R172" s="38">
        <f t="shared" ca="1" si="298"/>
        <v>1</v>
      </c>
      <c r="S172" s="66" t="str">
        <f t="shared" ca="1" si="230"/>
        <v>543</v>
      </c>
      <c r="T172" s="105" t="str">
        <f t="shared" ca="1" si="231"/>
        <v/>
      </c>
    </row>
    <row r="173" spans="1:20" ht="20.25" hidden="1" thickTop="1" thickBot="1">
      <c r="B173" s="64"/>
      <c r="C173" s="41" t="str">
        <f>IF(B173="","",減額一覧!C169)</f>
        <v/>
      </c>
      <c r="D173" s="43"/>
      <c r="E173" s="21"/>
      <c r="F173" s="22" t="s">
        <v>69</v>
      </c>
      <c r="G173" s="23">
        <f t="shared" ref="G173:H173" si="302">SUBTOTAL(9,G169:G172)</f>
        <v>0</v>
      </c>
      <c r="H173" s="23">
        <f t="shared" si="302"/>
        <v>0</v>
      </c>
      <c r="I173" s="30"/>
      <c r="J173" s="53"/>
      <c r="K173" s="96" t="str">
        <f t="shared" si="254"/>
        <v/>
      </c>
      <c r="L173" s="59" t="str">
        <f t="shared" si="227"/>
        <v/>
      </c>
      <c r="N173" s="108" t="str">
        <f t="shared" ref="N173" si="303">IF(AND(G173=0,H173=0),"","小計")</f>
        <v/>
      </c>
      <c r="O173" s="108" t="str">
        <f t="shared" ref="O173" si="304">IF(AND(G173=0,H173=0),"","小計")</f>
        <v/>
      </c>
      <c r="P173" s="38"/>
      <c r="Q173" s="38"/>
      <c r="R173" s="38"/>
      <c r="S173" s="66" t="str">
        <f t="shared" si="230"/>
        <v/>
      </c>
      <c r="T173" s="105" t="str">
        <f t="shared" si="231"/>
        <v/>
      </c>
    </row>
    <row r="174" spans="1:20" ht="19.5" hidden="1" thickTop="1">
      <c r="A174">
        <f ca="1">IF(B174="","",INDIRECT("減額一覧!B"&amp;$P174))</f>
        <v>266</v>
      </c>
      <c r="B174" s="61">
        <f ca="1">IF(INDIRECT("減額一覧!BA"&amp;P174)=1,INDIRECT("減額一覧!M"&amp;P174),"")</f>
        <v>207</v>
      </c>
      <c r="C174" s="36">
        <f ca="1">IF(B174="","",INDIRECT("減額一覧!C"&amp;$P174))</f>
        <v>139046000</v>
      </c>
      <c r="D174" s="78" t="str">
        <f ca="1">IF($B174="","",INDIRECT("減額一覧!G"&amp;$P174))</f>
        <v>巽　良佳</v>
      </c>
      <c r="E174" s="19">
        <f ca="1">IF(B174="","",INDIRECT("減額一覧!H"&amp;P174))</f>
        <v>20</v>
      </c>
      <c r="F174" s="19">
        <f ca="1">IF($B174="","",INDIRECT("減額一覧!T"&amp;P174))</f>
        <v>8</v>
      </c>
      <c r="G174" s="20">
        <f ca="1">IF($B174="","",INDIRECT("減額一覧!U"&amp;P174))</f>
        <v>1760</v>
      </c>
      <c r="H174" s="20">
        <f ca="1">IF($B174="","",INDIRECT("減額一覧!V"&amp;P174))</f>
        <v>0</v>
      </c>
      <c r="I174" s="32">
        <f ca="1">IF(B174="","",IF(INDIRECT("減額一覧!BL"&amp;P174)=0.08,0.08,0.1))</f>
        <v>0.1</v>
      </c>
      <c r="J174" s="51" t="s">
        <v>467</v>
      </c>
      <c r="K174" s="94" t="str">
        <f t="shared" ca="1" si="254"/>
        <v/>
      </c>
      <c r="L174" s="56" t="str">
        <f t="shared" ca="1" si="227"/>
        <v/>
      </c>
      <c r="N174" s="113" t="str">
        <f t="shared" ref="N174:N177" ca="1" si="305">IF(A174="","",IF(A174&gt;3000,"月ヶ瀬",IF(A174&gt;=2000,"都祁","市内")))</f>
        <v>市内</v>
      </c>
      <c r="O174" s="114">
        <f t="shared" ref="O174" ca="1" si="306">IF(B174="","",IF(INDIRECT("減額一覧!BL"&amp;P174)=0.08,0.08,0.1))</f>
        <v>0.1</v>
      </c>
      <c r="P174" s="38">
        <v>37</v>
      </c>
      <c r="Q174" s="38">
        <f t="shared" ref="Q174:R177" ca="1" si="307">IF(G174="","",IF(G174&gt;0,1,""))</f>
        <v>1</v>
      </c>
      <c r="R174" s="38" t="str">
        <f t="shared" ca="1" si="307"/>
        <v/>
      </c>
      <c r="S174" s="66" t="str">
        <f t="shared" ca="1" si="230"/>
        <v>139</v>
      </c>
      <c r="T174" s="105" t="str">
        <f t="shared" ca="1" si="231"/>
        <v/>
      </c>
    </row>
    <row r="175" spans="1:20" ht="19.5" hidden="1" thickTop="1">
      <c r="A175">
        <f ca="1">IF(B175="","",INDIRECT("減額一覧!B"&amp;$P175))</f>
        <v>266</v>
      </c>
      <c r="B175" s="61">
        <f ca="1">IF(INDIRECT("減額一覧!BB"&amp;P175)=1,INDIRECT("減額一覧!W"&amp;P175),"")</f>
        <v>208</v>
      </c>
      <c r="C175" s="44">
        <f ca="1">IF(B175="","",INDIRECT("減額一覧!C"&amp;$P175))</f>
        <v>139046000</v>
      </c>
      <c r="D175" s="79" t="str">
        <f ca="1">IF($B175="","",INDIRECT("減額一覧!G"&amp;$P175))</f>
        <v>巽　良佳</v>
      </c>
      <c r="E175" s="19">
        <f ca="1">IF(B175="","",INDIRECT("減額一覧!H"&amp;P175))</f>
        <v>20</v>
      </c>
      <c r="F175" s="19">
        <f ca="1">IF($B175="","",INDIRECT("減額一覧!AD"&amp;P175))</f>
        <v>8</v>
      </c>
      <c r="G175" s="20">
        <f ca="1">IF($B175="","",INDIRECT("減額一覧!AE"&amp;P175))</f>
        <v>1760</v>
      </c>
      <c r="H175" s="20">
        <f ca="1">IF($B175="","",INDIRECT("減額一覧!AF"&amp;P175))</f>
        <v>0</v>
      </c>
      <c r="I175" s="32">
        <f ca="1">IF(B175="","",IF(INDIRECT("減額一覧!BM"&amp;P175)=0.08,0.08,0.1))</f>
        <v>0.1</v>
      </c>
      <c r="J175" s="52"/>
      <c r="K175" s="95" t="str">
        <f t="shared" ca="1" si="254"/>
        <v/>
      </c>
      <c r="L175" s="58" t="str">
        <f t="shared" ca="1" si="227"/>
        <v/>
      </c>
      <c r="N175" s="113" t="str">
        <f t="shared" ca="1" si="305"/>
        <v>市内</v>
      </c>
      <c r="O175" s="114">
        <f t="shared" ref="O175" ca="1" si="308">IF(B175="","",IF(INDIRECT("減額一覧!BM"&amp;P175)=0.08,0.08,0.1))</f>
        <v>0.1</v>
      </c>
      <c r="P175" s="38">
        <v>37</v>
      </c>
      <c r="Q175" s="38">
        <f t="shared" ca="1" si="307"/>
        <v>1</v>
      </c>
      <c r="R175" s="38" t="str">
        <f t="shared" ca="1" si="307"/>
        <v/>
      </c>
      <c r="S175" s="66" t="str">
        <f t="shared" ca="1" si="230"/>
        <v>139</v>
      </c>
      <c r="T175" s="105" t="str">
        <f t="shared" ca="1" si="231"/>
        <v/>
      </c>
    </row>
    <row r="176" spans="1:20" ht="19.5" hidden="1" thickTop="1">
      <c r="A176" t="str">
        <f ca="1">IF(B176="","",INDIRECT("減額一覧!B"&amp;$P176))</f>
        <v/>
      </c>
      <c r="B176" s="61" t="str">
        <f ca="1">IF(INDIRECT("減額一覧!BC"&amp;P176)=1,INDIRECT("減額一覧!AG"&amp;P176),"")</f>
        <v/>
      </c>
      <c r="C176" s="36" t="str">
        <f ca="1">IF(B176="","",INDIRECT("減額一覧!C"&amp;$P176))</f>
        <v/>
      </c>
      <c r="D176" s="80" t="str">
        <f ca="1">IF($B176="","",INDIRECT("減額一覧!G"&amp;$P176))</f>
        <v/>
      </c>
      <c r="E176" s="19" t="str">
        <f ca="1">IF(B176="","",INDIRECT("減額一覧!H"&amp;P176))</f>
        <v/>
      </c>
      <c r="F176" s="19" t="str">
        <f ca="1">IF($B176="","",INDIRECT("減額一覧!AN"&amp;P176))</f>
        <v/>
      </c>
      <c r="G176" s="20" t="str">
        <f ca="1">IF($B176="","",INDIRECT("減額一覧!AO"&amp;P176))</f>
        <v/>
      </c>
      <c r="H176" s="20" t="str">
        <f ca="1">IF($B176="","",INDIRECT("減額一覧!AP"&amp;P176))</f>
        <v/>
      </c>
      <c r="I176" s="32" t="str">
        <f ca="1">IF(B176="","",IF(INDIRECT("減額一覧!BN"&amp;P176)=0.08,0.08,0.1))</f>
        <v/>
      </c>
      <c r="J176" s="52"/>
      <c r="K176" s="95" t="str">
        <f t="shared" ca="1" si="254"/>
        <v/>
      </c>
      <c r="L176" s="58" t="str">
        <f t="shared" ca="1" si="227"/>
        <v/>
      </c>
      <c r="N176" s="113" t="str">
        <f t="shared" ca="1" si="305"/>
        <v/>
      </c>
      <c r="O176" s="114" t="str">
        <f t="shared" ref="O176" ca="1" si="309">IF(B176="","",IF(INDIRECT("減額一覧!BN"&amp;P176)=0.08,0.08,0.1))</f>
        <v/>
      </c>
      <c r="P176" s="38">
        <v>37</v>
      </c>
      <c r="Q176" s="38" t="str">
        <f t="shared" ca="1" si="307"/>
        <v/>
      </c>
      <c r="R176" s="38" t="str">
        <f t="shared" ca="1" si="307"/>
        <v/>
      </c>
      <c r="S176" s="66" t="str">
        <f t="shared" ca="1" si="230"/>
        <v/>
      </c>
      <c r="T176" s="105" t="str">
        <f t="shared" ca="1" si="231"/>
        <v/>
      </c>
    </row>
    <row r="177" spans="1:20" ht="19.5" hidden="1" thickTop="1">
      <c r="A177" t="str">
        <f ca="1">IF(B177="","",INDIRECT("減額一覧!B"&amp;$P177))</f>
        <v/>
      </c>
      <c r="B177" s="61" t="str">
        <f ca="1">IF(INDIRECT("減額一覧!BD"&amp;P177)=1,INDIRECT("減額一覧!AQ"&amp;P177),"")</f>
        <v/>
      </c>
      <c r="C177" s="45" t="str">
        <f ca="1">IF(B177="","",INDIRECT("減額一覧!C"&amp;$P177))</f>
        <v/>
      </c>
      <c r="D177" s="79" t="str">
        <f ca="1">IF($B177="","",INDIRECT("減額一覧!G"&amp;$P177))</f>
        <v/>
      </c>
      <c r="E177" s="19" t="str">
        <f ca="1">IF(B177="","",INDIRECT("減額一覧!H"&amp;P177))</f>
        <v/>
      </c>
      <c r="F177" s="19" t="str">
        <f ca="1">IF($B177="","",INDIRECT("減額一覧!AX"&amp;P177))</f>
        <v/>
      </c>
      <c r="G177" s="20" t="str">
        <f ca="1">IF($B177="","",INDIRECT("減額一覧!AY"&amp;P177))</f>
        <v/>
      </c>
      <c r="H177" s="20" t="str">
        <f ca="1">IF($B177="","",INDIRECT("減額一覧!AZ"&amp;P177))</f>
        <v/>
      </c>
      <c r="I177" s="32" t="str">
        <f ca="1">IF(B177="","",IF(INDIRECT("減額一覧!BO"&amp;P177)=0.08,0.08,0.1))</f>
        <v/>
      </c>
      <c r="J177" s="52"/>
      <c r="K177" s="95" t="str">
        <f t="shared" ca="1" si="254"/>
        <v/>
      </c>
      <c r="L177" s="58" t="str">
        <f t="shared" ca="1" si="227"/>
        <v/>
      </c>
      <c r="N177" s="113" t="str">
        <f t="shared" ca="1" si="305"/>
        <v/>
      </c>
      <c r="O177" s="114" t="str">
        <f t="shared" ref="O177" ca="1" si="310">IF(B177="","",IF(INDIRECT("減額一覧!BO"&amp;P177)=0.08,0.08,0.1))</f>
        <v/>
      </c>
      <c r="P177" s="38">
        <v>37</v>
      </c>
      <c r="Q177" s="38" t="str">
        <f t="shared" ca="1" si="307"/>
        <v/>
      </c>
      <c r="R177" s="38" t="str">
        <f t="shared" ca="1" si="307"/>
        <v/>
      </c>
      <c r="S177" s="66" t="str">
        <f t="shared" ca="1" si="230"/>
        <v/>
      </c>
      <c r="T177" s="105" t="str">
        <f t="shared" ca="1" si="231"/>
        <v/>
      </c>
    </row>
    <row r="178" spans="1:20" ht="20.25" hidden="1" thickTop="1" thickBot="1">
      <c r="B178" s="64"/>
      <c r="C178" s="41" t="str">
        <f>IF(B178="","",減額一覧!C174)</f>
        <v/>
      </c>
      <c r="D178" s="43"/>
      <c r="E178" s="21"/>
      <c r="F178" s="22" t="s">
        <v>69</v>
      </c>
      <c r="G178" s="23">
        <f t="shared" ref="G178:H178" si="311">SUBTOTAL(9,G174:G177)</f>
        <v>0</v>
      </c>
      <c r="H178" s="23">
        <f t="shared" si="311"/>
        <v>0</v>
      </c>
      <c r="I178" s="30"/>
      <c r="J178" s="53"/>
      <c r="K178" s="96" t="str">
        <f t="shared" si="254"/>
        <v/>
      </c>
      <c r="L178" s="59" t="str">
        <f t="shared" si="227"/>
        <v/>
      </c>
      <c r="N178" s="108" t="str">
        <f t="shared" ref="N178" si="312">IF(AND(G178=0,H178=0),"","小計")</f>
        <v/>
      </c>
      <c r="O178" s="108" t="str">
        <f t="shared" ref="O178" si="313">IF(AND(G178=0,H178=0),"","小計")</f>
        <v/>
      </c>
      <c r="P178" s="38"/>
      <c r="Q178" s="38"/>
      <c r="R178" s="38"/>
      <c r="S178" s="66" t="str">
        <f t="shared" si="230"/>
        <v/>
      </c>
      <c r="T178" s="105" t="str">
        <f t="shared" si="231"/>
        <v/>
      </c>
    </row>
    <row r="179" spans="1:20" ht="19.5" hidden="1" thickTop="1">
      <c r="A179">
        <f ca="1">IF(B179="","",INDIRECT("減額一覧!B"&amp;$P179))</f>
        <v>267</v>
      </c>
      <c r="B179" s="61">
        <f ca="1">IF(INDIRECT("減額一覧!BA"&amp;P179)=1,INDIRECT("減額一覧!M"&amp;P179),"")</f>
        <v>206</v>
      </c>
      <c r="C179" s="36">
        <f ca="1">IF(B179="","",INDIRECT("減額一覧!C"&amp;$P179))</f>
        <v>695192000</v>
      </c>
      <c r="D179" s="78" t="str">
        <f ca="1">IF($B179="","",INDIRECT("減額一覧!G"&amp;$P179))</f>
        <v>谷川　径良</v>
      </c>
      <c r="E179" s="19">
        <f ca="1">IF(B179="","",INDIRECT("減額一覧!H"&amp;P179))</f>
        <v>20</v>
      </c>
      <c r="F179" s="19">
        <f ca="1">IF($B179="","",INDIRECT("減額一覧!T"&amp;P179))</f>
        <v>47</v>
      </c>
      <c r="G179" s="20">
        <f ca="1">IF($B179="","",INDIRECT("減額一覧!U"&amp;P179))</f>
        <v>10159</v>
      </c>
      <c r="H179" s="20">
        <f ca="1">IF($B179="","",INDIRECT("減額一覧!V"&amp;P179))</f>
        <v>6411</v>
      </c>
      <c r="I179" s="32">
        <f ca="1">IF(B179="","",IF(INDIRECT("減額一覧!BL"&amp;P179)=0.08,0.08,0.1))</f>
        <v>0.1</v>
      </c>
      <c r="J179" s="51" t="s">
        <v>520</v>
      </c>
      <c r="K179" s="94" t="str">
        <f t="shared" ca="1" si="254"/>
        <v/>
      </c>
      <c r="L179" s="56" t="str">
        <f t="shared" ca="1" si="227"/>
        <v/>
      </c>
      <c r="N179" s="113" t="str">
        <f t="shared" ref="N179:N182" ca="1" si="314">IF(A179="","",IF(A179&gt;3000,"月ヶ瀬",IF(A179&gt;=2000,"都祁","市内")))</f>
        <v>市内</v>
      </c>
      <c r="O179" s="114">
        <f t="shared" ref="O179" ca="1" si="315">IF(B179="","",IF(INDIRECT("減額一覧!BL"&amp;P179)=0.08,0.08,0.1))</f>
        <v>0.1</v>
      </c>
      <c r="P179" s="38">
        <v>38</v>
      </c>
      <c r="Q179" s="38">
        <f t="shared" ref="Q179:R182" ca="1" si="316">IF(G179="","",IF(G179&gt;0,1,""))</f>
        <v>1</v>
      </c>
      <c r="R179" s="38">
        <f t="shared" ca="1" si="316"/>
        <v>1</v>
      </c>
      <c r="S179" s="66" t="str">
        <f t="shared" ca="1" si="230"/>
        <v>695</v>
      </c>
      <c r="T179" s="105" t="str">
        <f t="shared" ca="1" si="231"/>
        <v/>
      </c>
    </row>
    <row r="180" spans="1:20" ht="19.5" hidden="1" thickTop="1">
      <c r="A180">
        <f ca="1">IF(B180="","",INDIRECT("減額一覧!B"&amp;$P180))</f>
        <v>267</v>
      </c>
      <c r="B180" s="61">
        <f ca="1">IF(INDIRECT("減額一覧!BB"&amp;P180)=1,INDIRECT("減額一覧!W"&amp;P180),"")</f>
        <v>207</v>
      </c>
      <c r="C180" s="44">
        <f ca="1">IF(B180="","",INDIRECT("減額一覧!C"&amp;$P180))</f>
        <v>695192000</v>
      </c>
      <c r="D180" s="79" t="str">
        <f ca="1">IF($B180="","",INDIRECT("減額一覧!G"&amp;$P180))</f>
        <v>谷川　径良</v>
      </c>
      <c r="E180" s="19">
        <f ca="1">IF(B180="","",INDIRECT("減額一覧!H"&amp;P180))</f>
        <v>20</v>
      </c>
      <c r="F180" s="19">
        <f ca="1">IF($B180="","",INDIRECT("減額一覧!AD"&amp;P180))</f>
        <v>47</v>
      </c>
      <c r="G180" s="20">
        <f ca="1">IF($B180="","",INDIRECT("減額一覧!AE"&amp;P180))</f>
        <v>10159</v>
      </c>
      <c r="H180" s="20">
        <f ca="1">IF($B180="","",INDIRECT("減額一覧!AF"&amp;P180))</f>
        <v>6411</v>
      </c>
      <c r="I180" s="32">
        <f ca="1">IF(B180="","",IF(INDIRECT("減額一覧!BM"&amp;P180)=0.08,0.08,0.1))</f>
        <v>0.1</v>
      </c>
      <c r="J180" s="52"/>
      <c r="K180" s="95" t="str">
        <f t="shared" ca="1" si="254"/>
        <v/>
      </c>
      <c r="L180" s="58" t="str">
        <f t="shared" ca="1" si="227"/>
        <v/>
      </c>
      <c r="N180" s="113" t="str">
        <f t="shared" ca="1" si="314"/>
        <v>市内</v>
      </c>
      <c r="O180" s="114">
        <f t="shared" ref="O180" ca="1" si="317">IF(B180="","",IF(INDIRECT("減額一覧!BM"&amp;P180)=0.08,0.08,0.1))</f>
        <v>0.1</v>
      </c>
      <c r="P180" s="38">
        <v>38</v>
      </c>
      <c r="Q180" s="38">
        <f t="shared" ca="1" si="316"/>
        <v>1</v>
      </c>
      <c r="R180" s="38">
        <f t="shared" ca="1" si="316"/>
        <v>1</v>
      </c>
      <c r="S180" s="66" t="str">
        <f t="shared" ca="1" si="230"/>
        <v>695</v>
      </c>
      <c r="T180" s="105" t="str">
        <f t="shared" ca="1" si="231"/>
        <v/>
      </c>
    </row>
    <row r="181" spans="1:20" ht="19.5" hidden="1" thickTop="1">
      <c r="A181" t="str">
        <f ca="1">IF(B181="","",INDIRECT("減額一覧!B"&amp;$P181))</f>
        <v/>
      </c>
      <c r="B181" s="61" t="str">
        <f ca="1">IF(INDIRECT("減額一覧!BC"&amp;P181)=1,INDIRECT("減額一覧!AG"&amp;P181),"")</f>
        <v/>
      </c>
      <c r="C181" s="36" t="str">
        <f ca="1">IF(B181="","",INDIRECT("減額一覧!C"&amp;$P181))</f>
        <v/>
      </c>
      <c r="D181" s="80" t="str">
        <f ca="1">IF($B181="","",INDIRECT("減額一覧!G"&amp;$P181))</f>
        <v/>
      </c>
      <c r="E181" s="19" t="str">
        <f ca="1">IF(B181="","",INDIRECT("減額一覧!H"&amp;P181))</f>
        <v/>
      </c>
      <c r="F181" s="19" t="str">
        <f ca="1">IF($B181="","",INDIRECT("減額一覧!AN"&amp;P181))</f>
        <v/>
      </c>
      <c r="G181" s="20" t="str">
        <f ca="1">IF($B181="","",INDIRECT("減額一覧!AO"&amp;P181))</f>
        <v/>
      </c>
      <c r="H181" s="20" t="str">
        <f ca="1">IF($B181="","",INDIRECT("減額一覧!AP"&amp;P181))</f>
        <v/>
      </c>
      <c r="I181" s="32" t="str">
        <f ca="1">IF(B181="","",IF(INDIRECT("減額一覧!BN"&amp;P181)=0.08,0.08,0.1))</f>
        <v/>
      </c>
      <c r="J181" s="52"/>
      <c r="K181" s="95" t="str">
        <f t="shared" ca="1" si="254"/>
        <v/>
      </c>
      <c r="L181" s="58" t="str">
        <f t="shared" ca="1" si="227"/>
        <v/>
      </c>
      <c r="N181" s="113" t="str">
        <f t="shared" ca="1" si="314"/>
        <v/>
      </c>
      <c r="O181" s="114" t="str">
        <f t="shared" ref="O181" ca="1" si="318">IF(B181="","",IF(INDIRECT("減額一覧!BN"&amp;P181)=0.08,0.08,0.1))</f>
        <v/>
      </c>
      <c r="P181" s="38">
        <v>38</v>
      </c>
      <c r="Q181" s="38" t="str">
        <f t="shared" ca="1" si="316"/>
        <v/>
      </c>
      <c r="R181" s="38" t="str">
        <f t="shared" ca="1" si="316"/>
        <v/>
      </c>
      <c r="S181" s="66" t="str">
        <f t="shared" ca="1" si="230"/>
        <v/>
      </c>
      <c r="T181" s="105" t="str">
        <f t="shared" ca="1" si="231"/>
        <v/>
      </c>
    </row>
    <row r="182" spans="1:20" ht="19.5" hidden="1" thickTop="1">
      <c r="A182" t="str">
        <f ca="1">IF(B182="","",INDIRECT("減額一覧!B"&amp;$P182))</f>
        <v/>
      </c>
      <c r="B182" s="61" t="str">
        <f ca="1">IF(INDIRECT("減額一覧!BD"&amp;P182)=1,INDIRECT("減額一覧!AQ"&amp;P182),"")</f>
        <v/>
      </c>
      <c r="C182" s="45" t="str">
        <f ca="1">IF(B182="","",INDIRECT("減額一覧!C"&amp;$P182))</f>
        <v/>
      </c>
      <c r="D182" s="79" t="str">
        <f ca="1">IF($B182="","",INDIRECT("減額一覧!G"&amp;$P182))</f>
        <v/>
      </c>
      <c r="E182" s="19" t="str">
        <f ca="1">IF(B182="","",INDIRECT("減額一覧!H"&amp;P182))</f>
        <v/>
      </c>
      <c r="F182" s="19" t="str">
        <f ca="1">IF($B182="","",INDIRECT("減額一覧!AX"&amp;P182))</f>
        <v/>
      </c>
      <c r="G182" s="20" t="str">
        <f ca="1">IF($B182="","",INDIRECT("減額一覧!AY"&amp;P182))</f>
        <v/>
      </c>
      <c r="H182" s="20" t="str">
        <f ca="1">IF($B182="","",INDIRECT("減額一覧!AZ"&amp;P182))</f>
        <v/>
      </c>
      <c r="I182" s="32" t="str">
        <f ca="1">IF(B182="","",IF(INDIRECT("減額一覧!BO"&amp;P182)=0.08,0.08,0.1))</f>
        <v/>
      </c>
      <c r="J182" s="52"/>
      <c r="K182" s="95" t="str">
        <f t="shared" ca="1" si="254"/>
        <v/>
      </c>
      <c r="L182" s="58" t="str">
        <f t="shared" ca="1" si="227"/>
        <v/>
      </c>
      <c r="N182" s="113" t="str">
        <f t="shared" ca="1" si="314"/>
        <v/>
      </c>
      <c r="O182" s="114" t="str">
        <f t="shared" ref="O182" ca="1" si="319">IF(B182="","",IF(INDIRECT("減額一覧!BO"&amp;P182)=0.08,0.08,0.1))</f>
        <v/>
      </c>
      <c r="P182" s="38">
        <v>38</v>
      </c>
      <c r="Q182" s="38" t="str">
        <f t="shared" ca="1" si="316"/>
        <v/>
      </c>
      <c r="R182" s="38" t="str">
        <f t="shared" ca="1" si="316"/>
        <v/>
      </c>
      <c r="S182" s="66" t="str">
        <f t="shared" ca="1" si="230"/>
        <v/>
      </c>
      <c r="T182" s="105" t="str">
        <f t="shared" ca="1" si="231"/>
        <v/>
      </c>
    </row>
    <row r="183" spans="1:20" ht="20.25" hidden="1" thickTop="1" thickBot="1">
      <c r="B183" s="64"/>
      <c r="C183" s="41" t="str">
        <f>IF(B183="","",減額一覧!C179)</f>
        <v/>
      </c>
      <c r="D183" s="43"/>
      <c r="E183" s="21"/>
      <c r="F183" s="22" t="s">
        <v>69</v>
      </c>
      <c r="G183" s="23">
        <f t="shared" ref="G183:H183" si="320">SUBTOTAL(9,G179:G182)</f>
        <v>0</v>
      </c>
      <c r="H183" s="23">
        <f t="shared" si="320"/>
        <v>0</v>
      </c>
      <c r="I183" s="30"/>
      <c r="J183" s="53"/>
      <c r="K183" s="96" t="str">
        <f t="shared" si="254"/>
        <v/>
      </c>
      <c r="L183" s="59" t="str">
        <f t="shared" si="227"/>
        <v/>
      </c>
      <c r="N183" s="108" t="str">
        <f t="shared" ref="N183" si="321">IF(AND(G183=0,H183=0),"","小計")</f>
        <v/>
      </c>
      <c r="O183" s="108" t="str">
        <f t="shared" ref="O183" si="322">IF(AND(G183=0,H183=0),"","小計")</f>
        <v/>
      </c>
      <c r="P183" s="38"/>
      <c r="Q183" s="38"/>
      <c r="R183" s="38"/>
      <c r="S183" s="66" t="str">
        <f t="shared" si="230"/>
        <v/>
      </c>
      <c r="T183" s="105" t="str">
        <f t="shared" si="231"/>
        <v/>
      </c>
    </row>
    <row r="184" spans="1:20" ht="19.5" hidden="1" thickTop="1">
      <c r="A184">
        <f ca="1">IF(B184="","",INDIRECT("減額一覧!B"&amp;$P184))</f>
        <v>268</v>
      </c>
      <c r="B184" s="61">
        <f ca="1">IF(INDIRECT("減額一覧!BA"&amp;P184)=1,INDIRECT("減額一覧!M"&amp;P184),"")</f>
        <v>205</v>
      </c>
      <c r="C184" s="36">
        <f ca="1">IF(B184="","",INDIRECT("減額一覧!C"&amp;$P184))</f>
        <v>95091000</v>
      </c>
      <c r="D184" s="78" t="str">
        <f ca="1">IF($B184="","",INDIRECT("減額一覧!G"&amp;$P184))</f>
        <v>辻本　清治</v>
      </c>
      <c r="E184" s="19">
        <f ca="1">IF(B184="","",INDIRECT("減額一覧!H"&amp;P184))</f>
        <v>13</v>
      </c>
      <c r="F184" s="19">
        <f ca="1">IF($B184="","",INDIRECT("減額一覧!T"&amp;P184))</f>
        <v>8</v>
      </c>
      <c r="G184" s="20">
        <f ca="1">IF($B184="","",INDIRECT("減額一覧!U"&amp;P184))</f>
        <v>1711</v>
      </c>
      <c r="H184" s="20">
        <f ca="1">IF($B184="","",INDIRECT("減額一覧!V"&amp;P184))</f>
        <v>0</v>
      </c>
      <c r="I184" s="32">
        <f ca="1">IF(B184="","",IF(INDIRECT("減額一覧!BL"&amp;P184)=0.08,0.08,0.1))</f>
        <v>0.1</v>
      </c>
      <c r="J184" s="51" t="s">
        <v>468</v>
      </c>
      <c r="K184" s="94" t="str">
        <f t="shared" ca="1" si="254"/>
        <v/>
      </c>
      <c r="L184" s="56" t="str">
        <f t="shared" ca="1" si="227"/>
        <v/>
      </c>
      <c r="N184" s="113" t="str">
        <f t="shared" ref="N184:N187" ca="1" si="323">IF(A184="","",IF(A184&gt;3000,"月ヶ瀬",IF(A184&gt;=2000,"都祁","市内")))</f>
        <v>市内</v>
      </c>
      <c r="O184" s="114">
        <f t="shared" ref="O184" ca="1" si="324">IF(B184="","",IF(INDIRECT("減額一覧!BL"&amp;P184)=0.08,0.08,0.1))</f>
        <v>0.1</v>
      </c>
      <c r="P184" s="38">
        <v>39</v>
      </c>
      <c r="Q184" s="38">
        <f t="shared" ref="Q184:R187" ca="1" si="325">IF(G184="","",IF(G184&gt;0,1,""))</f>
        <v>1</v>
      </c>
      <c r="R184" s="38" t="str">
        <f t="shared" ca="1" si="325"/>
        <v/>
      </c>
      <c r="S184" s="66" t="str">
        <f t="shared" ca="1" si="230"/>
        <v>095</v>
      </c>
      <c r="T184" s="105" t="str">
        <f t="shared" ca="1" si="231"/>
        <v/>
      </c>
    </row>
    <row r="185" spans="1:20" ht="19.5" hidden="1" thickTop="1">
      <c r="A185">
        <f ca="1">IF(B185="","",INDIRECT("減額一覧!B"&amp;$P185))</f>
        <v>268</v>
      </c>
      <c r="B185" s="61">
        <f ca="1">IF(INDIRECT("減額一覧!BB"&amp;P185)=1,INDIRECT("減額一覧!W"&amp;P185),"")</f>
        <v>206</v>
      </c>
      <c r="C185" s="44">
        <f ca="1">IF(B185="","",INDIRECT("減額一覧!C"&amp;$P185))</f>
        <v>95091000</v>
      </c>
      <c r="D185" s="79" t="str">
        <f ca="1">IF($B185="","",INDIRECT("減額一覧!G"&amp;$P185))</f>
        <v>辻本　清治</v>
      </c>
      <c r="E185" s="19">
        <f ca="1">IF(B185="","",INDIRECT("減額一覧!H"&amp;P185))</f>
        <v>13</v>
      </c>
      <c r="F185" s="19">
        <f ca="1">IF($B185="","",INDIRECT("減額一覧!AD"&amp;P185))</f>
        <v>8</v>
      </c>
      <c r="G185" s="20">
        <f ca="1">IF($B185="","",INDIRECT("減額一覧!AE"&amp;P185))</f>
        <v>1711</v>
      </c>
      <c r="H185" s="20">
        <f ca="1">IF($B185="","",INDIRECT("減額一覧!AF"&amp;P185))</f>
        <v>0</v>
      </c>
      <c r="I185" s="32">
        <f ca="1">IF(B185="","",IF(INDIRECT("減額一覧!BM"&amp;P185)=0.08,0.08,0.1))</f>
        <v>0.1</v>
      </c>
      <c r="J185" s="52"/>
      <c r="K185" s="95" t="str">
        <f t="shared" ca="1" si="254"/>
        <v/>
      </c>
      <c r="L185" s="58" t="str">
        <f t="shared" ca="1" si="227"/>
        <v/>
      </c>
      <c r="N185" s="113" t="str">
        <f t="shared" ca="1" si="323"/>
        <v>市内</v>
      </c>
      <c r="O185" s="114">
        <f t="shared" ref="O185" ca="1" si="326">IF(B185="","",IF(INDIRECT("減額一覧!BM"&amp;P185)=0.08,0.08,0.1))</f>
        <v>0.1</v>
      </c>
      <c r="P185" s="38">
        <v>39</v>
      </c>
      <c r="Q185" s="38">
        <f t="shared" ca="1" si="325"/>
        <v>1</v>
      </c>
      <c r="R185" s="38" t="str">
        <f t="shared" ca="1" si="325"/>
        <v/>
      </c>
      <c r="S185" s="66" t="str">
        <f t="shared" ca="1" si="230"/>
        <v>095</v>
      </c>
      <c r="T185" s="105" t="str">
        <f t="shared" ca="1" si="231"/>
        <v/>
      </c>
    </row>
    <row r="186" spans="1:20" ht="19.5" hidden="1" thickTop="1">
      <c r="A186">
        <f ca="1">IF(B186="","",INDIRECT("減額一覧!B"&amp;$P186))</f>
        <v>268</v>
      </c>
      <c r="B186" s="61">
        <f ca="1">IF(INDIRECT("減額一覧!BC"&amp;P186)=1,INDIRECT("減額一覧!AG"&amp;P186),"")</f>
        <v>207</v>
      </c>
      <c r="C186" s="36">
        <f ca="1">IF(B186="","",INDIRECT("減額一覧!C"&amp;$P186))</f>
        <v>95091000</v>
      </c>
      <c r="D186" s="80" t="str">
        <f ca="1">IF($B186="","",INDIRECT("減額一覧!G"&amp;$P186))</f>
        <v>辻本　清治</v>
      </c>
      <c r="E186" s="19">
        <f ca="1">IF(B186="","",INDIRECT("減額一覧!H"&amp;P186))</f>
        <v>13</v>
      </c>
      <c r="F186" s="19">
        <f ca="1">IF($B186="","",INDIRECT("減額一覧!AN"&amp;P186))</f>
        <v>44</v>
      </c>
      <c r="G186" s="20">
        <f ca="1">IF($B186="","",INDIRECT("減額一覧!AO"&amp;P186))</f>
        <v>9993</v>
      </c>
      <c r="H186" s="20">
        <f ca="1">IF($B186="","",INDIRECT("減額一覧!AP"&amp;P186))</f>
        <v>0</v>
      </c>
      <c r="I186" s="32">
        <f ca="1">IF(B186="","",IF(INDIRECT("減額一覧!BN"&amp;P186)=0.08,0.08,0.1))</f>
        <v>0.1</v>
      </c>
      <c r="J186" s="52"/>
      <c r="K186" s="95" t="str">
        <f t="shared" ca="1" si="254"/>
        <v/>
      </c>
      <c r="L186" s="58" t="str">
        <f t="shared" ca="1" si="227"/>
        <v/>
      </c>
      <c r="N186" s="113" t="str">
        <f t="shared" ca="1" si="323"/>
        <v>市内</v>
      </c>
      <c r="O186" s="114">
        <f t="shared" ref="O186" ca="1" si="327">IF(B186="","",IF(INDIRECT("減額一覧!BN"&amp;P186)=0.08,0.08,0.1))</f>
        <v>0.1</v>
      </c>
      <c r="P186" s="38">
        <v>39</v>
      </c>
      <c r="Q186" s="38">
        <f t="shared" ca="1" si="325"/>
        <v>1</v>
      </c>
      <c r="R186" s="38" t="str">
        <f t="shared" ca="1" si="325"/>
        <v/>
      </c>
      <c r="S186" s="66" t="str">
        <f t="shared" ca="1" si="230"/>
        <v>095</v>
      </c>
      <c r="T186" s="105" t="str">
        <f t="shared" ca="1" si="231"/>
        <v/>
      </c>
    </row>
    <row r="187" spans="1:20" ht="19.5" hidden="1" thickTop="1">
      <c r="A187">
        <f ca="1">IF(B187="","",INDIRECT("減額一覧!B"&amp;$P187))</f>
        <v>268</v>
      </c>
      <c r="B187" s="61">
        <f ca="1">IF(INDIRECT("減額一覧!BD"&amp;P187)=1,INDIRECT("減額一覧!AQ"&amp;P187),"")</f>
        <v>208</v>
      </c>
      <c r="C187" s="45">
        <f ca="1">IF(B187="","",INDIRECT("減額一覧!C"&amp;$P187))</f>
        <v>95091000</v>
      </c>
      <c r="D187" s="79" t="str">
        <f ca="1">IF($B187="","",INDIRECT("減額一覧!G"&amp;$P187))</f>
        <v>辻本　清治</v>
      </c>
      <c r="E187" s="19">
        <f ca="1">IF(B187="","",INDIRECT("減額一覧!H"&amp;P187))</f>
        <v>13</v>
      </c>
      <c r="F187" s="19">
        <f ca="1">IF($B187="","",INDIRECT("減額一覧!AX"&amp;P187))</f>
        <v>45</v>
      </c>
      <c r="G187" s="20">
        <f ca="1">IF($B187="","",INDIRECT("減額一覧!AY"&amp;P187))</f>
        <v>10230</v>
      </c>
      <c r="H187" s="20">
        <f ca="1">IF($B187="","",INDIRECT("減額一覧!AZ"&amp;P187))</f>
        <v>0</v>
      </c>
      <c r="I187" s="32">
        <f ca="1">IF(B187="","",IF(INDIRECT("減額一覧!BO"&amp;P187)=0.08,0.08,0.1))</f>
        <v>0.1</v>
      </c>
      <c r="J187" s="52"/>
      <c r="K187" s="95" t="str">
        <f t="shared" ca="1" si="254"/>
        <v/>
      </c>
      <c r="L187" s="58" t="str">
        <f t="shared" ca="1" si="227"/>
        <v/>
      </c>
      <c r="N187" s="113" t="str">
        <f t="shared" ca="1" si="323"/>
        <v>市内</v>
      </c>
      <c r="O187" s="114">
        <f t="shared" ref="O187" ca="1" si="328">IF(B187="","",IF(INDIRECT("減額一覧!BO"&amp;P187)=0.08,0.08,0.1))</f>
        <v>0.1</v>
      </c>
      <c r="P187" s="38">
        <v>39</v>
      </c>
      <c r="Q187" s="38">
        <f t="shared" ca="1" si="325"/>
        <v>1</v>
      </c>
      <c r="R187" s="38" t="str">
        <f t="shared" ca="1" si="325"/>
        <v/>
      </c>
      <c r="S187" s="66" t="str">
        <f t="shared" ca="1" si="230"/>
        <v>095</v>
      </c>
      <c r="T187" s="105" t="str">
        <f t="shared" ca="1" si="231"/>
        <v/>
      </c>
    </row>
    <row r="188" spans="1:20" ht="20.25" hidden="1" thickTop="1" thickBot="1">
      <c r="B188" s="64"/>
      <c r="C188" s="41" t="str">
        <f>IF(B188="","",減額一覧!C184)</f>
        <v/>
      </c>
      <c r="D188" s="43"/>
      <c r="E188" s="21"/>
      <c r="F188" s="22" t="s">
        <v>69</v>
      </c>
      <c r="G188" s="23">
        <f t="shared" ref="G188:H188" si="329">SUBTOTAL(9,G184:G187)</f>
        <v>0</v>
      </c>
      <c r="H188" s="23">
        <f t="shared" si="329"/>
        <v>0</v>
      </c>
      <c r="I188" s="30"/>
      <c r="J188" s="53"/>
      <c r="K188" s="96" t="str">
        <f t="shared" si="254"/>
        <v/>
      </c>
      <c r="L188" s="59" t="str">
        <f t="shared" si="227"/>
        <v/>
      </c>
      <c r="N188" s="108" t="str">
        <f t="shared" ref="N188" si="330">IF(AND(G188=0,H188=0),"","小計")</f>
        <v/>
      </c>
      <c r="O188" s="108" t="str">
        <f t="shared" ref="O188" si="331">IF(AND(G188=0,H188=0),"","小計")</f>
        <v/>
      </c>
      <c r="P188" s="38"/>
      <c r="Q188" s="38"/>
      <c r="R188" s="38"/>
      <c r="S188" s="66" t="str">
        <f t="shared" si="230"/>
        <v/>
      </c>
      <c r="T188" s="105" t="str">
        <f t="shared" si="231"/>
        <v/>
      </c>
    </row>
    <row r="189" spans="1:20" ht="19.5" hidden="1" thickTop="1">
      <c r="A189">
        <f ca="1">IF(B189="","",INDIRECT("減額一覧!B"&amp;$P189))</f>
        <v>269</v>
      </c>
      <c r="B189" s="61">
        <f ca="1">IF(INDIRECT("減額一覧!BA"&amp;P189)=1,INDIRECT("減額一覧!M"&amp;P189),"")</f>
        <v>207</v>
      </c>
      <c r="C189" s="36">
        <f ca="1">IF(B189="","",INDIRECT("減額一覧!C"&amp;$P189))</f>
        <v>560054000</v>
      </c>
      <c r="D189" s="78" t="str">
        <f ca="1">IF($B189="","",INDIRECT("減額一覧!G"&amp;$P189))</f>
        <v>上野　美智子</v>
      </c>
      <c r="E189" s="19">
        <f ca="1">IF(B189="","",INDIRECT("減額一覧!H"&amp;P189))</f>
        <v>20</v>
      </c>
      <c r="F189" s="19">
        <f ca="1">IF($B189="","",INDIRECT("減額一覧!T"&amp;P189))</f>
        <v>40</v>
      </c>
      <c r="G189" s="20">
        <f ca="1">IF($B189="","",INDIRECT("減額一覧!U"&amp;P189))</f>
        <v>9031</v>
      </c>
      <c r="H189" s="20">
        <f ca="1">IF($B189="","",INDIRECT("減額一覧!V"&amp;P189))</f>
        <v>5456</v>
      </c>
      <c r="I189" s="32">
        <f ca="1">IF(B189="","",IF(INDIRECT("減額一覧!BL"&amp;P189)=0.08,0.08,0.1))</f>
        <v>0.1</v>
      </c>
      <c r="J189" s="51" t="s">
        <v>469</v>
      </c>
      <c r="K189" s="94" t="str">
        <f t="shared" ca="1" si="254"/>
        <v/>
      </c>
      <c r="L189" s="56" t="str">
        <f t="shared" ca="1" si="227"/>
        <v/>
      </c>
      <c r="N189" s="113" t="str">
        <f t="shared" ref="N189:N192" ca="1" si="332">IF(A189="","",IF(A189&gt;3000,"月ヶ瀬",IF(A189&gt;=2000,"都祁","市内")))</f>
        <v>市内</v>
      </c>
      <c r="O189" s="114">
        <f t="shared" ref="O189" ca="1" si="333">IF(B189="","",IF(INDIRECT("減額一覧!BL"&amp;P189)=0.08,0.08,0.1))</f>
        <v>0.1</v>
      </c>
      <c r="P189" s="38">
        <v>40</v>
      </c>
      <c r="Q189" s="38">
        <f t="shared" ref="Q189:R192" ca="1" si="334">IF(G189="","",IF(G189&gt;0,1,""))</f>
        <v>1</v>
      </c>
      <c r="R189" s="38">
        <f t="shared" ca="1" si="334"/>
        <v>1</v>
      </c>
      <c r="S189" s="66" t="str">
        <f t="shared" ca="1" si="230"/>
        <v>560</v>
      </c>
      <c r="T189" s="105" t="str">
        <f t="shared" ca="1" si="231"/>
        <v/>
      </c>
    </row>
    <row r="190" spans="1:20" ht="19.5" hidden="1" thickTop="1">
      <c r="A190">
        <f ca="1">IF(B190="","",INDIRECT("減額一覧!B"&amp;$P190))</f>
        <v>269</v>
      </c>
      <c r="B190" s="61">
        <f ca="1">IF(INDIRECT("減額一覧!BB"&amp;P190)=1,INDIRECT("減額一覧!W"&amp;P190),"")</f>
        <v>208</v>
      </c>
      <c r="C190" s="44">
        <f ca="1">IF(B190="","",INDIRECT("減額一覧!C"&amp;$P190))</f>
        <v>560054000</v>
      </c>
      <c r="D190" s="79" t="str">
        <f ca="1">IF($B190="","",INDIRECT("減額一覧!G"&amp;$P190))</f>
        <v>上野　美智子</v>
      </c>
      <c r="E190" s="19">
        <f ca="1">IF(B190="","",INDIRECT("減額一覧!H"&amp;P190))</f>
        <v>20</v>
      </c>
      <c r="F190" s="19">
        <f ca="1">IF($B190="","",INDIRECT("減額一覧!AD"&amp;P190))</f>
        <v>40</v>
      </c>
      <c r="G190" s="20">
        <f ca="1">IF($B190="","",INDIRECT("減額一覧!AE"&amp;P190))</f>
        <v>9031</v>
      </c>
      <c r="H190" s="20">
        <f ca="1">IF($B190="","",INDIRECT("減額一覧!AF"&amp;P190))</f>
        <v>5456</v>
      </c>
      <c r="I190" s="32">
        <f ca="1">IF(B190="","",IF(INDIRECT("減額一覧!BM"&amp;P190)=0.08,0.08,0.1))</f>
        <v>0.1</v>
      </c>
      <c r="J190" s="52"/>
      <c r="K190" s="95" t="str">
        <f t="shared" ca="1" si="254"/>
        <v/>
      </c>
      <c r="L190" s="58" t="str">
        <f t="shared" ca="1" si="227"/>
        <v/>
      </c>
      <c r="N190" s="113" t="str">
        <f t="shared" ca="1" si="332"/>
        <v>市内</v>
      </c>
      <c r="O190" s="114">
        <f t="shared" ref="O190" ca="1" si="335">IF(B190="","",IF(INDIRECT("減額一覧!BM"&amp;P190)=0.08,0.08,0.1))</f>
        <v>0.1</v>
      </c>
      <c r="P190" s="38">
        <v>40</v>
      </c>
      <c r="Q190" s="38">
        <f t="shared" ca="1" si="334"/>
        <v>1</v>
      </c>
      <c r="R190" s="38">
        <f t="shared" ca="1" si="334"/>
        <v>1</v>
      </c>
      <c r="S190" s="66" t="str">
        <f t="shared" ca="1" si="230"/>
        <v>560</v>
      </c>
      <c r="T190" s="105" t="str">
        <f t="shared" ca="1" si="231"/>
        <v/>
      </c>
    </row>
    <row r="191" spans="1:20" ht="19.5" hidden="1" thickTop="1">
      <c r="A191" t="str">
        <f ca="1">IF(B191="","",INDIRECT("減額一覧!B"&amp;$P191))</f>
        <v/>
      </c>
      <c r="B191" s="61" t="str">
        <f ca="1">IF(INDIRECT("減額一覧!BC"&amp;P191)=1,INDIRECT("減額一覧!AG"&amp;P191),"")</f>
        <v/>
      </c>
      <c r="C191" s="36" t="str">
        <f ca="1">IF(B191="","",INDIRECT("減額一覧!C"&amp;$P191))</f>
        <v/>
      </c>
      <c r="D191" s="80" t="str">
        <f ca="1">IF($B191="","",INDIRECT("減額一覧!G"&amp;$P191))</f>
        <v/>
      </c>
      <c r="E191" s="19" t="str">
        <f ca="1">IF(B191="","",INDIRECT("減額一覧!H"&amp;P191))</f>
        <v/>
      </c>
      <c r="F191" s="19" t="str">
        <f ca="1">IF($B191="","",INDIRECT("減額一覧!AN"&amp;P191))</f>
        <v/>
      </c>
      <c r="G191" s="20" t="str">
        <f ca="1">IF($B191="","",INDIRECT("減額一覧!AO"&amp;P191))</f>
        <v/>
      </c>
      <c r="H191" s="20" t="str">
        <f ca="1">IF($B191="","",INDIRECT("減額一覧!AP"&amp;P191))</f>
        <v/>
      </c>
      <c r="I191" s="32" t="str">
        <f ca="1">IF(B191="","",IF(INDIRECT("減額一覧!BN"&amp;P191)=0.08,0.08,0.1))</f>
        <v/>
      </c>
      <c r="J191" s="52"/>
      <c r="K191" s="95" t="str">
        <f t="shared" ca="1" si="254"/>
        <v/>
      </c>
      <c r="L191" s="58" t="str">
        <f t="shared" ca="1" si="227"/>
        <v/>
      </c>
      <c r="N191" s="113" t="str">
        <f t="shared" ca="1" si="332"/>
        <v/>
      </c>
      <c r="O191" s="114" t="str">
        <f t="shared" ref="O191" ca="1" si="336">IF(B191="","",IF(INDIRECT("減額一覧!BN"&amp;P191)=0.08,0.08,0.1))</f>
        <v/>
      </c>
      <c r="P191" s="38">
        <v>40</v>
      </c>
      <c r="Q191" s="38" t="str">
        <f t="shared" ca="1" si="334"/>
        <v/>
      </c>
      <c r="R191" s="38" t="str">
        <f t="shared" ca="1" si="334"/>
        <v/>
      </c>
      <c r="S191" s="66" t="str">
        <f t="shared" ca="1" si="230"/>
        <v/>
      </c>
      <c r="T191" s="105" t="str">
        <f t="shared" ca="1" si="231"/>
        <v/>
      </c>
    </row>
    <row r="192" spans="1:20" ht="19.5" hidden="1" thickTop="1">
      <c r="A192" t="str">
        <f ca="1">IF(B192="","",INDIRECT("減額一覧!B"&amp;$P192))</f>
        <v/>
      </c>
      <c r="B192" s="61" t="str">
        <f ca="1">IF(INDIRECT("減額一覧!BD"&amp;P192)=1,INDIRECT("減額一覧!AQ"&amp;P192),"")</f>
        <v/>
      </c>
      <c r="C192" s="45" t="str">
        <f ca="1">IF(B192="","",INDIRECT("減額一覧!C"&amp;$P192))</f>
        <v/>
      </c>
      <c r="D192" s="79" t="str">
        <f ca="1">IF($B192="","",INDIRECT("減額一覧!G"&amp;$P192))</f>
        <v/>
      </c>
      <c r="E192" s="19" t="str">
        <f ca="1">IF(B192="","",INDIRECT("減額一覧!H"&amp;P192))</f>
        <v/>
      </c>
      <c r="F192" s="19" t="str">
        <f ca="1">IF($B192="","",INDIRECT("減額一覧!AX"&amp;P192))</f>
        <v/>
      </c>
      <c r="G192" s="20" t="str">
        <f ca="1">IF($B192="","",INDIRECT("減額一覧!AY"&amp;P192))</f>
        <v/>
      </c>
      <c r="H192" s="20" t="str">
        <f ca="1">IF($B192="","",INDIRECT("減額一覧!AZ"&amp;P192))</f>
        <v/>
      </c>
      <c r="I192" s="32" t="str">
        <f ca="1">IF(B192="","",IF(INDIRECT("減額一覧!BO"&amp;P192)=0.08,0.08,0.1))</f>
        <v/>
      </c>
      <c r="J192" s="52"/>
      <c r="K192" s="95" t="str">
        <f t="shared" ca="1" si="254"/>
        <v/>
      </c>
      <c r="L192" s="58" t="str">
        <f t="shared" ca="1" si="227"/>
        <v/>
      </c>
      <c r="N192" s="113" t="str">
        <f t="shared" ca="1" si="332"/>
        <v/>
      </c>
      <c r="O192" s="114" t="str">
        <f t="shared" ref="O192" ca="1" si="337">IF(B192="","",IF(INDIRECT("減額一覧!BO"&amp;P192)=0.08,0.08,0.1))</f>
        <v/>
      </c>
      <c r="P192" s="38">
        <v>40</v>
      </c>
      <c r="Q192" s="38" t="str">
        <f t="shared" ca="1" si="334"/>
        <v/>
      </c>
      <c r="R192" s="38" t="str">
        <f t="shared" ca="1" si="334"/>
        <v/>
      </c>
      <c r="S192" s="66" t="str">
        <f t="shared" ca="1" si="230"/>
        <v/>
      </c>
      <c r="T192" s="105" t="str">
        <f t="shared" ca="1" si="231"/>
        <v/>
      </c>
    </row>
    <row r="193" spans="1:20" ht="20.25" hidden="1" thickTop="1" thickBot="1">
      <c r="B193" s="64"/>
      <c r="C193" s="41" t="str">
        <f>IF(B193="","",減額一覧!C189)</f>
        <v/>
      </c>
      <c r="D193" s="43"/>
      <c r="E193" s="21"/>
      <c r="F193" s="22" t="s">
        <v>69</v>
      </c>
      <c r="G193" s="23">
        <f t="shared" ref="G193:H193" si="338">SUBTOTAL(9,G189:G192)</f>
        <v>0</v>
      </c>
      <c r="H193" s="23">
        <f t="shared" si="338"/>
        <v>0</v>
      </c>
      <c r="I193" s="30"/>
      <c r="J193" s="53"/>
      <c r="K193" s="96" t="str">
        <f t="shared" si="254"/>
        <v/>
      </c>
      <c r="L193" s="59" t="str">
        <f t="shared" si="227"/>
        <v/>
      </c>
      <c r="N193" s="108" t="str">
        <f t="shared" ref="N193" si="339">IF(AND(G193=0,H193=0),"","小計")</f>
        <v/>
      </c>
      <c r="O193" s="108" t="str">
        <f t="shared" ref="O193" si="340">IF(AND(G193=0,H193=0),"","小計")</f>
        <v/>
      </c>
      <c r="P193" s="38"/>
      <c r="Q193" s="38"/>
      <c r="R193" s="38"/>
      <c r="S193" s="66" t="str">
        <f t="shared" si="230"/>
        <v/>
      </c>
      <c r="T193" s="105" t="str">
        <f t="shared" si="231"/>
        <v/>
      </c>
    </row>
    <row r="194" spans="1:20" ht="19.5" thickTop="1">
      <c r="A194">
        <f ca="1">IF(B194="","",INDIRECT("減額一覧!B"&amp;$P194))</f>
        <v>270</v>
      </c>
      <c r="B194" s="61">
        <f ca="1">IF(INDIRECT("減額一覧!BA"&amp;P194)=1,INDIRECT("減額一覧!M"&amp;P194),"")</f>
        <v>202</v>
      </c>
      <c r="C194" s="36">
        <f ca="1">IF(B194="","",INDIRECT("減額一覧!C"&amp;$P194))</f>
        <v>374039000</v>
      </c>
      <c r="D194" s="78" t="str">
        <f ca="1">IF($B194="","",INDIRECT("減額一覧!G"&amp;$P194))</f>
        <v>中尾　義信</v>
      </c>
      <c r="E194" s="19">
        <f ca="1">IF(B194="","",INDIRECT("減額一覧!H"&amp;P194))</f>
        <v>20</v>
      </c>
      <c r="F194" s="19">
        <f ca="1">IF($B194="","",INDIRECT("減額一覧!T"&amp;P194))</f>
        <v>29</v>
      </c>
      <c r="G194" s="20">
        <f ca="1">IF($B194="","",INDIRECT("減額一覧!U"&amp;P194))</f>
        <v>6858</v>
      </c>
      <c r="H194" s="20">
        <f ca="1">IF($B194="","",INDIRECT("減額一覧!V"&amp;P194))</f>
        <v>3422</v>
      </c>
      <c r="I194" s="32">
        <f ca="1">IF(B194="","",IF(INDIRECT("減額一覧!BL"&amp;P194)=0.08,0.08,0.1))</f>
        <v>0.1</v>
      </c>
      <c r="J194" s="51" t="s">
        <v>470</v>
      </c>
      <c r="K194" s="94" t="str">
        <f t="shared" ca="1" si="254"/>
        <v/>
      </c>
      <c r="L194" s="56" t="str">
        <f t="shared" ca="1" si="227"/>
        <v>農集</v>
      </c>
      <c r="N194" s="113" t="str">
        <f t="shared" ref="N194:N197" ca="1" si="341">IF(A194="","",IF(A194&gt;3000,"月ヶ瀬",IF(A194&gt;=2000,"都祁","市内")))</f>
        <v>市内</v>
      </c>
      <c r="O194" s="114">
        <f t="shared" ref="O194" ca="1" si="342">IF(B194="","",IF(INDIRECT("減額一覧!BL"&amp;P194)=0.08,0.08,0.1))</f>
        <v>0.1</v>
      </c>
      <c r="P194" s="38">
        <v>41</v>
      </c>
      <c r="Q194" s="38">
        <f t="shared" ref="Q194:R197" ca="1" si="343">IF(G194="","",IF(G194&gt;0,1,""))</f>
        <v>1</v>
      </c>
      <c r="R194" s="38">
        <f t="shared" ca="1" si="343"/>
        <v>1</v>
      </c>
      <c r="S194" s="66" t="str">
        <f t="shared" ca="1" si="230"/>
        <v>374</v>
      </c>
      <c r="T194" s="105">
        <f t="shared" ca="1" si="231"/>
        <v>3422</v>
      </c>
    </row>
    <row r="195" spans="1:20" hidden="1">
      <c r="A195">
        <f ca="1">IF(B195="","",INDIRECT("減額一覧!B"&amp;$P195))</f>
        <v>270</v>
      </c>
      <c r="B195" s="61">
        <f ca="1">IF(INDIRECT("減額一覧!BB"&amp;P195)=1,INDIRECT("減額一覧!W"&amp;P195),"")</f>
        <v>203</v>
      </c>
      <c r="C195" s="44">
        <f ca="1">IF(B195="","",INDIRECT("減額一覧!C"&amp;$P195))</f>
        <v>374039000</v>
      </c>
      <c r="D195" s="79" t="str">
        <f ca="1">IF($B195="","",INDIRECT("減額一覧!G"&amp;$P195))</f>
        <v>中尾　義信</v>
      </c>
      <c r="E195" s="19">
        <f ca="1">IF(B195="","",INDIRECT("減額一覧!H"&amp;P195))</f>
        <v>20</v>
      </c>
      <c r="F195" s="19">
        <f ca="1">IF($B195="","",INDIRECT("減額一覧!AD"&amp;P195))</f>
        <v>29</v>
      </c>
      <c r="G195" s="20">
        <f ca="1">IF($B195="","",INDIRECT("減額一覧!AE"&amp;P195))</f>
        <v>6859</v>
      </c>
      <c r="H195" s="20">
        <f ca="1">IF($B195="","",INDIRECT("減額一覧!AF"&amp;P195))</f>
        <v>3422</v>
      </c>
      <c r="I195" s="32">
        <f ca="1">IF(B195="","",IF(INDIRECT("減額一覧!BM"&amp;P195)=0.08,0.08,0.1))</f>
        <v>0.1</v>
      </c>
      <c r="J195" s="52" t="s">
        <v>470</v>
      </c>
      <c r="K195" s="95" t="str">
        <f t="shared" ca="1" si="254"/>
        <v/>
      </c>
      <c r="L195" s="58" t="str">
        <f t="shared" ca="1" si="227"/>
        <v>農集</v>
      </c>
      <c r="N195" s="113" t="str">
        <f t="shared" ca="1" si="341"/>
        <v>市内</v>
      </c>
      <c r="O195" s="114">
        <f t="shared" ref="O195" ca="1" si="344">IF(B195="","",IF(INDIRECT("減額一覧!BM"&amp;P195)=0.08,0.08,0.1))</f>
        <v>0.1</v>
      </c>
      <c r="P195" s="38">
        <v>41</v>
      </c>
      <c r="Q195" s="38">
        <f t="shared" ca="1" si="343"/>
        <v>1</v>
      </c>
      <c r="R195" s="38">
        <f t="shared" ca="1" si="343"/>
        <v>1</v>
      </c>
      <c r="S195" s="66" t="str">
        <f t="shared" ca="1" si="230"/>
        <v>374</v>
      </c>
      <c r="T195" s="105">
        <f t="shared" ca="1" si="231"/>
        <v>3422</v>
      </c>
    </row>
    <row r="196" spans="1:20" hidden="1">
      <c r="A196">
        <f ca="1">IF(B196="","",INDIRECT("減額一覧!B"&amp;$P196))</f>
        <v>270</v>
      </c>
      <c r="B196" s="61">
        <f ca="1">IF(INDIRECT("減額一覧!BC"&amp;P196)=1,INDIRECT("減額一覧!AG"&amp;P196),"")</f>
        <v>204</v>
      </c>
      <c r="C196" s="36">
        <f ca="1">IF(B196="","",INDIRECT("減額一覧!C"&amp;$P196))</f>
        <v>374039000</v>
      </c>
      <c r="D196" s="80" t="str">
        <f ca="1">IF($B196="","",INDIRECT("減額一覧!G"&amp;$P196))</f>
        <v>中尾　義信</v>
      </c>
      <c r="E196" s="19">
        <f ca="1">IF(B196="","",INDIRECT("減額一覧!H"&amp;P196))</f>
        <v>20</v>
      </c>
      <c r="F196" s="19">
        <f ca="1">IF($B196="","",INDIRECT("減額一覧!AN"&amp;P196))</f>
        <v>3</v>
      </c>
      <c r="G196" s="20">
        <f ca="1">IF($B196="","",INDIRECT("減額一覧!AO"&amp;P196))</f>
        <v>660</v>
      </c>
      <c r="H196" s="20">
        <f ca="1">IF($B196="","",INDIRECT("減額一覧!AP"&amp;P196))</f>
        <v>354</v>
      </c>
      <c r="I196" s="32">
        <f ca="1">IF(B196="","",IF(INDIRECT("減額一覧!BN"&amp;P196)=0.08,0.08,0.1))</f>
        <v>0.1</v>
      </c>
      <c r="J196" s="52"/>
      <c r="K196" s="95" t="str">
        <f t="shared" ca="1" si="254"/>
        <v/>
      </c>
      <c r="L196" s="58" t="str">
        <f t="shared" ca="1" si="227"/>
        <v>農集</v>
      </c>
      <c r="N196" s="113" t="str">
        <f t="shared" ca="1" si="341"/>
        <v>市内</v>
      </c>
      <c r="O196" s="114">
        <f t="shared" ref="O196" ca="1" si="345">IF(B196="","",IF(INDIRECT("減額一覧!BN"&amp;P196)=0.08,0.08,0.1))</f>
        <v>0.1</v>
      </c>
      <c r="P196" s="38">
        <v>41</v>
      </c>
      <c r="Q196" s="38">
        <f t="shared" ca="1" si="343"/>
        <v>1</v>
      </c>
      <c r="R196" s="38">
        <f t="shared" ca="1" si="343"/>
        <v>1</v>
      </c>
      <c r="S196" s="66" t="str">
        <f t="shared" ca="1" si="230"/>
        <v>374</v>
      </c>
      <c r="T196" s="105">
        <f t="shared" ca="1" si="231"/>
        <v>354</v>
      </c>
    </row>
    <row r="197" spans="1:20" hidden="1">
      <c r="A197">
        <f ca="1">IF(B197="","",INDIRECT("減額一覧!B"&amp;$P197))</f>
        <v>270</v>
      </c>
      <c r="B197" s="61">
        <f ca="1">IF(INDIRECT("減額一覧!BD"&amp;P197)=1,INDIRECT("減額一覧!AQ"&amp;P197),"")</f>
        <v>205</v>
      </c>
      <c r="C197" s="45">
        <f ca="1">IF(B197="","",INDIRECT("減額一覧!C"&amp;$P197))</f>
        <v>374039000</v>
      </c>
      <c r="D197" s="79" t="str">
        <f ca="1">IF($B197="","",INDIRECT("減額一覧!G"&amp;$P197))</f>
        <v>中尾　義信</v>
      </c>
      <c r="E197" s="19">
        <f ca="1">IF(B197="","",INDIRECT("減額一覧!H"&amp;P197))</f>
        <v>20</v>
      </c>
      <c r="F197" s="19">
        <f ca="1">IF($B197="","",INDIRECT("減額一覧!AX"&amp;P197))</f>
        <v>3</v>
      </c>
      <c r="G197" s="20">
        <f ca="1">IF($B197="","",INDIRECT("減額一覧!AY"&amp;P197))</f>
        <v>660</v>
      </c>
      <c r="H197" s="20">
        <f ca="1">IF($B197="","",INDIRECT("減額一覧!AZ"&amp;P197))</f>
        <v>410</v>
      </c>
      <c r="I197" s="32">
        <f ca="1">IF(B197="","",IF(INDIRECT("減額一覧!BO"&amp;P197)=0.08,0.08,0.1))</f>
        <v>0.1</v>
      </c>
      <c r="J197" s="52"/>
      <c r="K197" s="95" t="str">
        <f t="shared" ca="1" si="254"/>
        <v/>
      </c>
      <c r="L197" s="58" t="str">
        <f t="shared" ref="L197:L260" ca="1" si="346">IF(OR(S197="370",S197="371",S197="372",S197="373",S197="374",S197="375",S197="376",S197="377",S197="378",S197="379",S197="380",S197="039",S197="389"),"農集","")</f>
        <v>農集</v>
      </c>
      <c r="N197" s="113" t="str">
        <f t="shared" ca="1" si="341"/>
        <v>市内</v>
      </c>
      <c r="O197" s="114">
        <f t="shared" ref="O197" ca="1" si="347">IF(B197="","",IF(INDIRECT("減額一覧!BO"&amp;P197)=0.08,0.08,0.1))</f>
        <v>0.1</v>
      </c>
      <c r="P197" s="38">
        <v>41</v>
      </c>
      <c r="Q197" s="38">
        <f t="shared" ca="1" si="343"/>
        <v>1</v>
      </c>
      <c r="R197" s="38">
        <f t="shared" ca="1" si="343"/>
        <v>1</v>
      </c>
      <c r="S197" s="66" t="str">
        <f t="shared" ref="S197:S260" ca="1" si="348">IF(C197="","",LEFT(TEXT(C197,"000000000"),3))</f>
        <v>374</v>
      </c>
      <c r="T197" s="105">
        <f t="shared" ref="T197:T260" ca="1" si="349">IF(L197="","",IF(H197=0,"",H197))</f>
        <v>410</v>
      </c>
    </row>
    <row r="198" spans="1:20" ht="19.5" thickBot="1">
      <c r="B198" s="64"/>
      <c r="C198" s="41" t="str">
        <f>IF(B198="","",減額一覧!C194)</f>
        <v/>
      </c>
      <c r="D198" s="43"/>
      <c r="E198" s="21"/>
      <c r="F198" s="22" t="s">
        <v>69</v>
      </c>
      <c r="G198" s="23">
        <f t="shared" ref="G198:H198" ca="1" si="350">SUBTOTAL(9,G194:G197)</f>
        <v>6858</v>
      </c>
      <c r="H198" s="23">
        <f t="shared" ca="1" si="350"/>
        <v>3422</v>
      </c>
      <c r="I198" s="30"/>
      <c r="J198" s="53"/>
      <c r="K198" s="96" t="str">
        <f t="shared" si="254"/>
        <v/>
      </c>
      <c r="L198" s="59" t="str">
        <f t="shared" si="346"/>
        <v/>
      </c>
      <c r="N198" s="108" t="str">
        <f t="shared" ref="N198" ca="1" si="351">IF(AND(G198=0,H198=0),"","小計")</f>
        <v>小計</v>
      </c>
      <c r="O198" s="108" t="str">
        <f t="shared" ref="O198" ca="1" si="352">IF(AND(G198=0,H198=0),"","小計")</f>
        <v>小計</v>
      </c>
      <c r="P198" s="38"/>
      <c r="Q198" s="38"/>
      <c r="R198" s="38"/>
      <c r="S198" s="66" t="str">
        <f t="shared" si="348"/>
        <v/>
      </c>
      <c r="T198" s="105" t="str">
        <f t="shared" si="349"/>
        <v/>
      </c>
    </row>
    <row r="199" spans="1:20" ht="19.5" thickTop="1">
      <c r="A199">
        <f ca="1">IF(B199="","",INDIRECT("減額一覧!B"&amp;$P199))</f>
        <v>271</v>
      </c>
      <c r="B199" s="61">
        <f ca="1">IF(INDIRECT("減額一覧!BA"&amp;P199)=1,INDIRECT("減額一覧!M"&amp;P199),"")</f>
        <v>112</v>
      </c>
      <c r="C199" s="36">
        <f ca="1">IF(B199="","",INDIRECT("減額一覧!C"&amp;$P199))</f>
        <v>268055000</v>
      </c>
      <c r="D199" s="78" t="str">
        <f ca="1">IF($B199="","",INDIRECT("減額一覧!G"&amp;$P199))</f>
        <v>松山　髙治</v>
      </c>
      <c r="E199" s="19">
        <f ca="1">IF(B199="","",INDIRECT("減額一覧!H"&amp;P199))</f>
        <v>20</v>
      </c>
      <c r="F199" s="19">
        <f ca="1">IF($B199="","",INDIRECT("減額一覧!T"&amp;P199))</f>
        <v>19</v>
      </c>
      <c r="G199" s="20">
        <f ca="1">IF($B199="","",INDIRECT("減額一覧!U"&amp;P199))</f>
        <v>4494</v>
      </c>
      <c r="H199" s="20">
        <f ca="1">IF($B199="","",INDIRECT("減額一覧!V"&amp;P199))</f>
        <v>2242</v>
      </c>
      <c r="I199" s="32">
        <f ca="1">IF(B199="","",IF(INDIRECT("減額一覧!BL"&amp;P199)=0.08,0.08,0.1))</f>
        <v>0.1</v>
      </c>
      <c r="J199" s="51" t="s">
        <v>471</v>
      </c>
      <c r="K199" s="94" t="str">
        <f t="shared" ca="1" si="254"/>
        <v/>
      </c>
      <c r="L199" s="56" t="str">
        <f t="shared" ca="1" si="346"/>
        <v/>
      </c>
      <c r="N199" s="113" t="str">
        <f t="shared" ref="N199:N202" ca="1" si="353">IF(A199="","",IF(A199&gt;3000,"月ヶ瀬",IF(A199&gt;=2000,"都祁","市内")))</f>
        <v>市内</v>
      </c>
      <c r="O199" s="114">
        <f t="shared" ref="O199" ca="1" si="354">IF(B199="","",IF(INDIRECT("減額一覧!BL"&amp;P199)=0.08,0.08,0.1))</f>
        <v>0.1</v>
      </c>
      <c r="P199" s="38">
        <v>42</v>
      </c>
      <c r="Q199" s="38">
        <f t="shared" ref="Q199:R202" ca="1" si="355">IF(G199="","",IF(G199&gt;0,1,""))</f>
        <v>1</v>
      </c>
      <c r="R199" s="38">
        <f t="shared" ca="1" si="355"/>
        <v>1</v>
      </c>
      <c r="S199" s="66" t="str">
        <f t="shared" ca="1" si="348"/>
        <v>268</v>
      </c>
      <c r="T199" s="105" t="str">
        <f t="shared" ca="1" si="349"/>
        <v/>
      </c>
    </row>
    <row r="200" spans="1:20">
      <c r="A200">
        <f ca="1">IF(B200="","",INDIRECT("減額一覧!B"&amp;$P200))</f>
        <v>271</v>
      </c>
      <c r="B200" s="61">
        <f ca="1">IF(INDIRECT("減額一覧!BB"&amp;P200)=1,INDIRECT("減額一覧!W"&amp;P200),"")</f>
        <v>201</v>
      </c>
      <c r="C200" s="44">
        <f ca="1">IF(B200="","",INDIRECT("減額一覧!C"&amp;$P200))</f>
        <v>268055000</v>
      </c>
      <c r="D200" s="79" t="str">
        <f ca="1">IF($B200="","",INDIRECT("減額一覧!G"&amp;$P200))</f>
        <v>松山　髙治</v>
      </c>
      <c r="E200" s="19">
        <f ca="1">IF(B200="","",INDIRECT("減額一覧!H"&amp;P200))</f>
        <v>20</v>
      </c>
      <c r="F200" s="19">
        <f ca="1">IF($B200="","",INDIRECT("減額一覧!AD"&amp;P200))</f>
        <v>20</v>
      </c>
      <c r="G200" s="20">
        <f ca="1">IF($B200="","",INDIRECT("減額一覧!AE"&amp;P200))</f>
        <v>4730</v>
      </c>
      <c r="H200" s="20">
        <f ca="1">IF($B200="","",INDIRECT("減額一覧!AF"&amp;P200))</f>
        <v>2360</v>
      </c>
      <c r="I200" s="32">
        <f ca="1">IF(B200="","",IF(INDIRECT("減額一覧!BM"&amp;P200)=0.08,0.08,0.1))</f>
        <v>0.1</v>
      </c>
      <c r="J200" s="52"/>
      <c r="K200" s="95" t="str">
        <f t="shared" ca="1" si="254"/>
        <v/>
      </c>
      <c r="L200" s="58" t="str">
        <f t="shared" ca="1" si="346"/>
        <v/>
      </c>
      <c r="N200" s="113" t="str">
        <f t="shared" ca="1" si="353"/>
        <v>市内</v>
      </c>
      <c r="O200" s="114">
        <f t="shared" ref="O200" ca="1" si="356">IF(B200="","",IF(INDIRECT("減額一覧!BM"&amp;P200)=0.08,0.08,0.1))</f>
        <v>0.1</v>
      </c>
      <c r="P200" s="38">
        <v>42</v>
      </c>
      <c r="Q200" s="38">
        <f t="shared" ca="1" si="355"/>
        <v>1</v>
      </c>
      <c r="R200" s="38">
        <f t="shared" ca="1" si="355"/>
        <v>1</v>
      </c>
      <c r="S200" s="66" t="str">
        <f t="shared" ca="1" si="348"/>
        <v>268</v>
      </c>
      <c r="T200" s="105" t="str">
        <f t="shared" ca="1" si="349"/>
        <v/>
      </c>
    </row>
    <row r="201" spans="1:20">
      <c r="A201">
        <f ca="1">IF(B201="","",INDIRECT("減額一覧!B"&amp;$P201))</f>
        <v>271</v>
      </c>
      <c r="B201" s="61">
        <f ca="1">IF(INDIRECT("減額一覧!BC"&amp;P201)=1,INDIRECT("減額一覧!AG"&amp;P201),"")</f>
        <v>202</v>
      </c>
      <c r="C201" s="36">
        <f ca="1">IF(B201="","",INDIRECT("減額一覧!C"&amp;$P201))</f>
        <v>268055000</v>
      </c>
      <c r="D201" s="80" t="str">
        <f ca="1">IF($B201="","",INDIRECT("減額一覧!G"&amp;$P201))</f>
        <v>松山　髙治</v>
      </c>
      <c r="E201" s="19">
        <f ca="1">IF(B201="","",INDIRECT("減額一覧!H"&amp;P201))</f>
        <v>20</v>
      </c>
      <c r="F201" s="19">
        <f ca="1">IF($B201="","",INDIRECT("減額一覧!AN"&amp;P201))</f>
        <v>9</v>
      </c>
      <c r="G201" s="20">
        <f ca="1">IF($B201="","",INDIRECT("減額一覧!AO"&amp;P201))</f>
        <v>2129</v>
      </c>
      <c r="H201" s="20">
        <f ca="1">IF($B201="","",INDIRECT("減額一覧!AP"&amp;P201))</f>
        <v>1062</v>
      </c>
      <c r="I201" s="32">
        <f ca="1">IF(B201="","",IF(INDIRECT("減額一覧!BN"&amp;P201)=0.08,0.08,0.1))</f>
        <v>0.1</v>
      </c>
      <c r="J201" s="52"/>
      <c r="K201" s="95" t="str">
        <f t="shared" ca="1" si="254"/>
        <v/>
      </c>
      <c r="L201" s="58" t="str">
        <f t="shared" ca="1" si="346"/>
        <v/>
      </c>
      <c r="N201" s="113" t="str">
        <f t="shared" ca="1" si="353"/>
        <v>市内</v>
      </c>
      <c r="O201" s="114">
        <f t="shared" ref="O201" ca="1" si="357">IF(B201="","",IF(INDIRECT("減額一覧!BN"&amp;P201)=0.08,0.08,0.1))</f>
        <v>0.1</v>
      </c>
      <c r="P201" s="38">
        <v>42</v>
      </c>
      <c r="Q201" s="38">
        <f t="shared" ca="1" si="355"/>
        <v>1</v>
      </c>
      <c r="R201" s="38">
        <f t="shared" ca="1" si="355"/>
        <v>1</v>
      </c>
      <c r="S201" s="66" t="str">
        <f t="shared" ca="1" si="348"/>
        <v>268</v>
      </c>
      <c r="T201" s="105" t="str">
        <f t="shared" ca="1" si="349"/>
        <v/>
      </c>
    </row>
    <row r="202" spans="1:20" hidden="1">
      <c r="A202">
        <f ca="1">IF(B202="","",INDIRECT("減額一覧!B"&amp;$P202))</f>
        <v>271</v>
      </c>
      <c r="B202" s="61">
        <f ca="1">IF(INDIRECT("減額一覧!BD"&amp;P202)=1,INDIRECT("減額一覧!AQ"&amp;P202),"")</f>
        <v>203</v>
      </c>
      <c r="C202" s="45">
        <f ca="1">IF(B202="","",INDIRECT("減額一覧!C"&amp;$P202))</f>
        <v>268055000</v>
      </c>
      <c r="D202" s="79" t="str">
        <f ca="1">IF($B202="","",INDIRECT("減額一覧!G"&amp;$P202))</f>
        <v>松山　髙治</v>
      </c>
      <c r="E202" s="19">
        <f ca="1">IF(B202="","",INDIRECT("減額一覧!H"&amp;P202))</f>
        <v>20</v>
      </c>
      <c r="F202" s="19">
        <f ca="1">IF($B202="","",INDIRECT("減額一覧!AX"&amp;P202))</f>
        <v>10</v>
      </c>
      <c r="G202" s="20">
        <f ca="1">IF($B202="","",INDIRECT("減額一覧!AY"&amp;P202))</f>
        <v>2365</v>
      </c>
      <c r="H202" s="20">
        <f ca="1">IF($B202="","",INDIRECT("減額一覧!AZ"&amp;P202))</f>
        <v>1180</v>
      </c>
      <c r="I202" s="32">
        <f ca="1">IF(B202="","",IF(INDIRECT("減額一覧!BO"&amp;P202)=0.08,0.08,0.1))</f>
        <v>0.1</v>
      </c>
      <c r="J202" s="52" t="s">
        <v>471</v>
      </c>
      <c r="K202" s="95" t="str">
        <f t="shared" ca="1" si="254"/>
        <v/>
      </c>
      <c r="L202" s="58" t="str">
        <f t="shared" ca="1" si="346"/>
        <v/>
      </c>
      <c r="N202" s="113" t="str">
        <f t="shared" ca="1" si="353"/>
        <v>市内</v>
      </c>
      <c r="O202" s="114">
        <f t="shared" ref="O202" ca="1" si="358">IF(B202="","",IF(INDIRECT("減額一覧!BO"&amp;P202)=0.08,0.08,0.1))</f>
        <v>0.1</v>
      </c>
      <c r="P202" s="38">
        <v>42</v>
      </c>
      <c r="Q202" s="38">
        <f t="shared" ca="1" si="355"/>
        <v>1</v>
      </c>
      <c r="R202" s="38">
        <f t="shared" ca="1" si="355"/>
        <v>1</v>
      </c>
      <c r="S202" s="66" t="str">
        <f t="shared" ca="1" si="348"/>
        <v>268</v>
      </c>
      <c r="T202" s="105" t="str">
        <f t="shared" ca="1" si="349"/>
        <v/>
      </c>
    </row>
    <row r="203" spans="1:20" ht="19.5" thickBot="1">
      <c r="B203" s="64"/>
      <c r="C203" s="41" t="str">
        <f>IF(B203="","",減額一覧!C199)</f>
        <v/>
      </c>
      <c r="D203" s="43"/>
      <c r="E203" s="21"/>
      <c r="F203" s="22" t="s">
        <v>69</v>
      </c>
      <c r="G203" s="23">
        <f t="shared" ref="G203:H203" ca="1" si="359">SUBTOTAL(9,G199:G202)</f>
        <v>11353</v>
      </c>
      <c r="H203" s="23">
        <f t="shared" ca="1" si="359"/>
        <v>5664</v>
      </c>
      <c r="I203" s="30"/>
      <c r="J203" s="53"/>
      <c r="K203" s="96" t="str">
        <f t="shared" si="254"/>
        <v/>
      </c>
      <c r="L203" s="59" t="str">
        <f t="shared" si="346"/>
        <v/>
      </c>
      <c r="N203" s="108" t="str">
        <f t="shared" ref="N203" ca="1" si="360">IF(AND(G203=0,H203=0),"","小計")</f>
        <v>小計</v>
      </c>
      <c r="O203" s="108" t="str">
        <f t="shared" ref="O203" ca="1" si="361">IF(AND(G203=0,H203=0),"","小計")</f>
        <v>小計</v>
      </c>
      <c r="P203" s="38"/>
      <c r="Q203" s="38"/>
      <c r="R203" s="38"/>
      <c r="S203" s="66" t="str">
        <f t="shared" si="348"/>
        <v/>
      </c>
      <c r="T203" s="105" t="str">
        <f t="shared" si="349"/>
        <v/>
      </c>
    </row>
    <row r="204" spans="1:20" ht="19.5" hidden="1" thickTop="1">
      <c r="A204">
        <f ca="1">IF(B204="","",INDIRECT("減額一覧!B"&amp;$P204))</f>
        <v>272</v>
      </c>
      <c r="B204" s="61">
        <f ca="1">IF(INDIRECT("減額一覧!BA"&amp;P204)=1,INDIRECT("減額一覧!M"&amp;P204),"")</f>
        <v>206</v>
      </c>
      <c r="C204" s="36">
        <f ca="1">IF(B204="","",INDIRECT("減額一覧!C"&amp;$P204))</f>
        <v>350210000</v>
      </c>
      <c r="D204" s="78" t="str">
        <f ca="1">IF($B204="","",INDIRECT("減額一覧!G"&amp;$P204))</f>
        <v>村田　芳子</v>
      </c>
      <c r="E204" s="19">
        <f ca="1">IF(B204="","",INDIRECT("減額一覧!H"&amp;P204))</f>
        <v>13</v>
      </c>
      <c r="F204" s="19">
        <f ca="1">IF($B204="","",INDIRECT("減額一覧!T"&amp;P204))</f>
        <v>73</v>
      </c>
      <c r="G204" s="20">
        <f ca="1">IF($B204="","",INDIRECT("減額一覧!U"&amp;P204))</f>
        <v>17132</v>
      </c>
      <c r="H204" s="20">
        <f ca="1">IF($B204="","",INDIRECT("減額一覧!V"&amp;P204))</f>
        <v>9958</v>
      </c>
      <c r="I204" s="32">
        <f ca="1">IF(B204="","",IF(INDIRECT("減額一覧!BL"&amp;P204)=0.08,0.08,0.1))</f>
        <v>0.1</v>
      </c>
      <c r="J204" s="51" t="s">
        <v>472</v>
      </c>
      <c r="K204" s="94" t="str">
        <f t="shared" ca="1" si="254"/>
        <v/>
      </c>
      <c r="L204" s="56" t="str">
        <f t="shared" ca="1" si="346"/>
        <v/>
      </c>
      <c r="N204" s="113" t="str">
        <f t="shared" ref="N204:N207" ca="1" si="362">IF(A204="","",IF(A204&gt;3000,"月ヶ瀬",IF(A204&gt;=2000,"都祁","市内")))</f>
        <v>市内</v>
      </c>
      <c r="O204" s="114">
        <f t="shared" ref="O204" ca="1" si="363">IF(B204="","",IF(INDIRECT("減額一覧!BL"&amp;P204)=0.08,0.08,0.1))</f>
        <v>0.1</v>
      </c>
      <c r="P204" s="38">
        <v>43</v>
      </c>
      <c r="Q204" s="38">
        <f t="shared" ref="Q204:R207" ca="1" si="364">IF(G204="","",IF(G204&gt;0,1,""))</f>
        <v>1</v>
      </c>
      <c r="R204" s="38">
        <f t="shared" ca="1" si="364"/>
        <v>1</v>
      </c>
      <c r="S204" s="66" t="str">
        <f t="shared" ca="1" si="348"/>
        <v>350</v>
      </c>
      <c r="T204" s="105" t="str">
        <f t="shared" ca="1" si="349"/>
        <v/>
      </c>
    </row>
    <row r="205" spans="1:20" ht="19.5" hidden="1" thickTop="1">
      <c r="A205">
        <f ca="1">IF(B205="","",INDIRECT("減額一覧!B"&amp;$P205))</f>
        <v>272</v>
      </c>
      <c r="B205" s="61">
        <f ca="1">IF(INDIRECT("減額一覧!BB"&amp;P205)=1,INDIRECT("減額一覧!W"&amp;P205),"")</f>
        <v>207</v>
      </c>
      <c r="C205" s="44">
        <f ca="1">IF(B205="","",INDIRECT("減額一覧!C"&amp;$P205))</f>
        <v>350210000</v>
      </c>
      <c r="D205" s="79" t="str">
        <f ca="1">IF($B205="","",INDIRECT("減額一覧!G"&amp;$P205))</f>
        <v>村田　芳子</v>
      </c>
      <c r="E205" s="19">
        <f ca="1">IF(B205="","",INDIRECT("減額一覧!H"&amp;P205))</f>
        <v>13</v>
      </c>
      <c r="F205" s="19">
        <f ca="1">IF($B205="","",INDIRECT("減額一覧!AD"&amp;P205))</f>
        <v>73</v>
      </c>
      <c r="G205" s="20">
        <f ca="1">IF($B205="","",INDIRECT("減額一覧!AE"&amp;P205))</f>
        <v>17132</v>
      </c>
      <c r="H205" s="20">
        <f ca="1">IF($B205="","",INDIRECT("減額一覧!AF"&amp;P205))</f>
        <v>9958</v>
      </c>
      <c r="I205" s="32">
        <f ca="1">IF(B205="","",IF(INDIRECT("減額一覧!BM"&amp;P205)=0.08,0.08,0.1))</f>
        <v>0.1</v>
      </c>
      <c r="J205" s="52"/>
      <c r="K205" s="95" t="str">
        <f t="shared" ca="1" si="254"/>
        <v/>
      </c>
      <c r="L205" s="58" t="str">
        <f t="shared" ca="1" si="346"/>
        <v/>
      </c>
      <c r="N205" s="113" t="str">
        <f t="shared" ca="1" si="362"/>
        <v>市内</v>
      </c>
      <c r="O205" s="114">
        <f t="shared" ref="O205" ca="1" si="365">IF(B205="","",IF(INDIRECT("減額一覧!BM"&amp;P205)=0.08,0.08,0.1))</f>
        <v>0.1</v>
      </c>
      <c r="P205" s="38">
        <v>43</v>
      </c>
      <c r="Q205" s="38">
        <f t="shared" ca="1" si="364"/>
        <v>1</v>
      </c>
      <c r="R205" s="38">
        <f t="shared" ca="1" si="364"/>
        <v>1</v>
      </c>
      <c r="S205" s="66" t="str">
        <f t="shared" ca="1" si="348"/>
        <v>350</v>
      </c>
      <c r="T205" s="105" t="str">
        <f t="shared" ca="1" si="349"/>
        <v/>
      </c>
    </row>
    <row r="206" spans="1:20" ht="19.5" hidden="1" thickTop="1">
      <c r="A206">
        <f ca="1">IF(B206="","",INDIRECT("減額一覧!B"&amp;$P206))</f>
        <v>272</v>
      </c>
      <c r="B206" s="61">
        <f ca="1">IF(INDIRECT("減額一覧!BC"&amp;P206)=1,INDIRECT("減額一覧!AG"&amp;P206),"")</f>
        <v>208</v>
      </c>
      <c r="C206" s="36">
        <f ca="1">IF(B206="","",INDIRECT("減額一覧!C"&amp;$P206))</f>
        <v>350210000</v>
      </c>
      <c r="D206" s="80" t="str">
        <f ca="1">IF($B206="","",INDIRECT("減額一覧!G"&amp;$P206))</f>
        <v>村田　芳子</v>
      </c>
      <c r="E206" s="19">
        <f ca="1">IF(B206="","",INDIRECT("減額一覧!H"&amp;P206))</f>
        <v>13</v>
      </c>
      <c r="F206" s="19">
        <f ca="1">IF($B206="","",INDIRECT("減額一覧!AN"&amp;P206))</f>
        <v>7</v>
      </c>
      <c r="G206" s="20">
        <f ca="1">IF($B206="","",INDIRECT("減額一覧!AO"&amp;P206))</f>
        <v>1540</v>
      </c>
      <c r="H206" s="20">
        <f ca="1">IF($B206="","",INDIRECT("減額一覧!AP"&amp;P206))</f>
        <v>954</v>
      </c>
      <c r="I206" s="32">
        <f ca="1">IF(B206="","",IF(INDIRECT("減額一覧!BN"&amp;P206)=0.08,0.08,0.1))</f>
        <v>0.1</v>
      </c>
      <c r="J206" s="52"/>
      <c r="K206" s="95" t="str">
        <f t="shared" ca="1" si="254"/>
        <v/>
      </c>
      <c r="L206" s="58" t="str">
        <f t="shared" ca="1" si="346"/>
        <v/>
      </c>
      <c r="N206" s="113" t="str">
        <f t="shared" ca="1" si="362"/>
        <v>市内</v>
      </c>
      <c r="O206" s="114">
        <f t="shared" ref="O206" ca="1" si="366">IF(B206="","",IF(INDIRECT("減額一覧!BN"&amp;P206)=0.08,0.08,0.1))</f>
        <v>0.1</v>
      </c>
      <c r="P206" s="38">
        <v>43</v>
      </c>
      <c r="Q206" s="38">
        <f t="shared" ca="1" si="364"/>
        <v>1</v>
      </c>
      <c r="R206" s="38">
        <f t="shared" ca="1" si="364"/>
        <v>1</v>
      </c>
      <c r="S206" s="66" t="str">
        <f t="shared" ca="1" si="348"/>
        <v>350</v>
      </c>
      <c r="T206" s="105" t="str">
        <f t="shared" ca="1" si="349"/>
        <v/>
      </c>
    </row>
    <row r="207" spans="1:20" ht="19.5" hidden="1" thickTop="1">
      <c r="A207" t="str">
        <f ca="1">IF(B207="","",INDIRECT("減額一覧!B"&amp;$P207))</f>
        <v/>
      </c>
      <c r="B207" s="61" t="str">
        <f ca="1">IF(INDIRECT("減額一覧!BD"&amp;P207)=1,INDIRECT("減額一覧!AQ"&amp;P207),"")</f>
        <v/>
      </c>
      <c r="C207" s="45" t="str">
        <f ca="1">IF(B207="","",INDIRECT("減額一覧!C"&amp;$P207))</f>
        <v/>
      </c>
      <c r="D207" s="79" t="str">
        <f ca="1">IF($B207="","",INDIRECT("減額一覧!G"&amp;$P207))</f>
        <v/>
      </c>
      <c r="E207" s="19" t="str">
        <f ca="1">IF(B207="","",INDIRECT("減額一覧!H"&amp;P207))</f>
        <v/>
      </c>
      <c r="F207" s="19" t="str">
        <f ca="1">IF($B207="","",INDIRECT("減額一覧!AX"&amp;P207))</f>
        <v/>
      </c>
      <c r="G207" s="20" t="str">
        <f ca="1">IF($B207="","",INDIRECT("減額一覧!AY"&amp;P207))</f>
        <v/>
      </c>
      <c r="H207" s="20" t="str">
        <f ca="1">IF($B207="","",INDIRECT("減額一覧!AZ"&amp;P207))</f>
        <v/>
      </c>
      <c r="I207" s="32" t="str">
        <f ca="1">IF(B207="","",IF(INDIRECT("減額一覧!BO"&amp;P207)=0.08,0.08,0.1))</f>
        <v/>
      </c>
      <c r="J207" s="52"/>
      <c r="K207" s="95" t="str">
        <f t="shared" ca="1" si="254"/>
        <v/>
      </c>
      <c r="L207" s="58" t="str">
        <f t="shared" ca="1" si="346"/>
        <v/>
      </c>
      <c r="N207" s="113" t="str">
        <f t="shared" ca="1" si="362"/>
        <v/>
      </c>
      <c r="O207" s="114" t="str">
        <f t="shared" ref="O207" ca="1" si="367">IF(B207="","",IF(INDIRECT("減額一覧!BO"&amp;P207)=0.08,0.08,0.1))</f>
        <v/>
      </c>
      <c r="P207" s="38">
        <v>43</v>
      </c>
      <c r="Q207" s="38" t="str">
        <f t="shared" ca="1" si="364"/>
        <v/>
      </c>
      <c r="R207" s="38" t="str">
        <f t="shared" ca="1" si="364"/>
        <v/>
      </c>
      <c r="S207" s="66" t="str">
        <f t="shared" ca="1" si="348"/>
        <v/>
      </c>
      <c r="T207" s="105" t="str">
        <f t="shared" ca="1" si="349"/>
        <v/>
      </c>
    </row>
    <row r="208" spans="1:20" ht="20.25" hidden="1" thickTop="1" thickBot="1">
      <c r="B208" s="64"/>
      <c r="C208" s="41" t="str">
        <f>IF(B208="","",減額一覧!C204)</f>
        <v/>
      </c>
      <c r="D208" s="43"/>
      <c r="E208" s="21"/>
      <c r="F208" s="22" t="s">
        <v>69</v>
      </c>
      <c r="G208" s="23">
        <f t="shared" ref="G208:H208" si="368">SUBTOTAL(9,G204:G207)</f>
        <v>0</v>
      </c>
      <c r="H208" s="23">
        <f t="shared" si="368"/>
        <v>0</v>
      </c>
      <c r="I208" s="30"/>
      <c r="J208" s="53"/>
      <c r="K208" s="96" t="str">
        <f t="shared" si="254"/>
        <v/>
      </c>
      <c r="L208" s="59" t="str">
        <f t="shared" si="346"/>
        <v/>
      </c>
      <c r="N208" s="108" t="str">
        <f t="shared" ref="N208" si="369">IF(AND(G208=0,H208=0),"","小計")</f>
        <v/>
      </c>
      <c r="O208" s="108" t="str">
        <f t="shared" ref="O208" si="370">IF(AND(G208=0,H208=0),"","小計")</f>
        <v/>
      </c>
      <c r="P208" s="38"/>
      <c r="Q208" s="38"/>
      <c r="R208" s="38"/>
      <c r="S208" s="66" t="str">
        <f t="shared" si="348"/>
        <v/>
      </c>
      <c r="T208" s="105" t="str">
        <f t="shared" si="349"/>
        <v/>
      </c>
    </row>
    <row r="209" spans="1:20" ht="19.5" hidden="1" thickTop="1">
      <c r="A209">
        <f ca="1">IF(B209="","",INDIRECT("減額一覧!B"&amp;$P209))</f>
        <v>273</v>
      </c>
      <c r="B209" s="61">
        <f ca="1">IF(INDIRECT("減額一覧!BA"&amp;P209)=1,INDIRECT("減額一覧!M"&amp;P209),"")</f>
        <v>205</v>
      </c>
      <c r="C209" s="36">
        <f ca="1">IF(B209="","",INDIRECT("減額一覧!C"&amp;$P209))</f>
        <v>561127100</v>
      </c>
      <c r="D209" s="78" t="str">
        <f ca="1">IF($B209="","",INDIRECT("減額一覧!G"&amp;$P209))</f>
        <v>川崎　義博</v>
      </c>
      <c r="E209" s="19">
        <f ca="1">IF(B209="","",INDIRECT("減額一覧!H"&amp;P209))</f>
        <v>13</v>
      </c>
      <c r="F209" s="19">
        <f ca="1">IF($B209="","",INDIRECT("減額一覧!T"&amp;P209))</f>
        <v>3</v>
      </c>
      <c r="G209" s="20">
        <f ca="1">IF($B209="","",INDIRECT("減額一覧!U"&amp;P209))</f>
        <v>511</v>
      </c>
      <c r="H209" s="20">
        <f ca="1">IF($B209="","",INDIRECT("減額一覧!V"&amp;P209))</f>
        <v>409</v>
      </c>
      <c r="I209" s="32">
        <f ca="1">IF(B209="","",IF(INDIRECT("減額一覧!BL"&amp;P209)=0.08,0.08,0.1))</f>
        <v>0.1</v>
      </c>
      <c r="J209" s="51" t="s">
        <v>473</v>
      </c>
      <c r="K209" s="94" t="str">
        <f t="shared" ca="1" si="254"/>
        <v/>
      </c>
      <c r="L209" s="56" t="str">
        <f t="shared" ca="1" si="346"/>
        <v/>
      </c>
      <c r="N209" s="113" t="str">
        <f t="shared" ref="N209:N212" ca="1" si="371">IF(A209="","",IF(A209&gt;3000,"月ヶ瀬",IF(A209&gt;=2000,"都祁","市内")))</f>
        <v>市内</v>
      </c>
      <c r="O209" s="114">
        <f t="shared" ref="O209" ca="1" si="372">IF(B209="","",IF(INDIRECT("減額一覧!BL"&amp;P209)=0.08,0.08,0.1))</f>
        <v>0.1</v>
      </c>
      <c r="P209" s="38">
        <v>44</v>
      </c>
      <c r="Q209" s="38">
        <f t="shared" ref="Q209:R212" ca="1" si="373">IF(G209="","",IF(G209&gt;0,1,""))</f>
        <v>1</v>
      </c>
      <c r="R209" s="38">
        <f t="shared" ca="1" si="373"/>
        <v>1</v>
      </c>
      <c r="S209" s="66" t="str">
        <f t="shared" ca="1" si="348"/>
        <v>561</v>
      </c>
      <c r="T209" s="105" t="str">
        <f t="shared" ca="1" si="349"/>
        <v/>
      </c>
    </row>
    <row r="210" spans="1:20" ht="19.5" hidden="1" thickTop="1">
      <c r="A210">
        <f ca="1">IF(B210="","",INDIRECT("減額一覧!B"&amp;$P210))</f>
        <v>273</v>
      </c>
      <c r="B210" s="61">
        <f ca="1">IF(INDIRECT("減額一覧!BB"&amp;P210)=1,INDIRECT("減額一覧!W"&amp;P210),"")</f>
        <v>206</v>
      </c>
      <c r="C210" s="44">
        <f ca="1">IF(B210="","",INDIRECT("減額一覧!C"&amp;$P210))</f>
        <v>561127100</v>
      </c>
      <c r="D210" s="79" t="str">
        <f ca="1">IF($B210="","",INDIRECT("減額一覧!G"&amp;$P210))</f>
        <v>川崎　義博</v>
      </c>
      <c r="E210" s="19">
        <f ca="1">IF(B210="","",INDIRECT("減額一覧!H"&amp;P210))</f>
        <v>13</v>
      </c>
      <c r="F210" s="19">
        <f ca="1">IF($B210="","",INDIRECT("減額一覧!AD"&amp;P210))</f>
        <v>3</v>
      </c>
      <c r="G210" s="20">
        <f ca="1">IF($B210="","",INDIRECT("減額一覧!AE"&amp;P210))</f>
        <v>512</v>
      </c>
      <c r="H210" s="20">
        <f ca="1">IF($B210="","",INDIRECT("減額一覧!AF"&amp;P210))</f>
        <v>409</v>
      </c>
      <c r="I210" s="32">
        <f ca="1">IF(B210="","",IF(INDIRECT("減額一覧!BM"&amp;P210)=0.08,0.08,0.1))</f>
        <v>0.1</v>
      </c>
      <c r="J210" s="52"/>
      <c r="K210" s="95" t="str">
        <f t="shared" ref="K210:K273" ca="1" si="374">IF(A210="","",IF(A210&gt;3000,"月ヶ瀬",IF(A210&gt;=2000,"都祁","")))</f>
        <v/>
      </c>
      <c r="L210" s="58" t="str">
        <f t="shared" ca="1" si="346"/>
        <v/>
      </c>
      <c r="N210" s="113" t="str">
        <f t="shared" ca="1" si="371"/>
        <v>市内</v>
      </c>
      <c r="O210" s="114">
        <f t="shared" ref="O210" ca="1" si="375">IF(B210="","",IF(INDIRECT("減額一覧!BM"&amp;P210)=0.08,0.08,0.1))</f>
        <v>0.1</v>
      </c>
      <c r="P210" s="38">
        <v>44</v>
      </c>
      <c r="Q210" s="38">
        <f t="shared" ca="1" si="373"/>
        <v>1</v>
      </c>
      <c r="R210" s="38">
        <f t="shared" ca="1" si="373"/>
        <v>1</v>
      </c>
      <c r="S210" s="66" t="str">
        <f t="shared" ca="1" si="348"/>
        <v>561</v>
      </c>
      <c r="T210" s="105" t="str">
        <f t="shared" ca="1" si="349"/>
        <v/>
      </c>
    </row>
    <row r="211" spans="1:20" ht="19.5" hidden="1" thickTop="1">
      <c r="A211">
        <f ca="1">IF(B211="","",INDIRECT("減額一覧!B"&amp;$P211))</f>
        <v>273</v>
      </c>
      <c r="B211" s="61">
        <f ca="1">IF(INDIRECT("減額一覧!BC"&amp;P211)=1,INDIRECT("減額一覧!AG"&amp;P211),"")</f>
        <v>207</v>
      </c>
      <c r="C211" s="36">
        <f ca="1">IF(B211="","",INDIRECT("減額一覧!C"&amp;$P211))</f>
        <v>561127100</v>
      </c>
      <c r="D211" s="80" t="str">
        <f ca="1">IF($B211="","",INDIRECT("減額一覧!G"&amp;$P211))</f>
        <v>川崎　義博</v>
      </c>
      <c r="E211" s="19">
        <f ca="1">IF(B211="","",INDIRECT("減額一覧!H"&amp;P211))</f>
        <v>13</v>
      </c>
      <c r="F211" s="19">
        <f ca="1">IF($B211="","",INDIRECT("減額一覧!AN"&amp;P211))</f>
        <v>4</v>
      </c>
      <c r="G211" s="20">
        <f ca="1">IF($B211="","",INDIRECT("減額一覧!AO"&amp;P211))</f>
        <v>682</v>
      </c>
      <c r="H211" s="20">
        <f ca="1">IF($B211="","",INDIRECT("減額一覧!AP"&amp;P211))</f>
        <v>545</v>
      </c>
      <c r="I211" s="32">
        <f ca="1">IF(B211="","",IF(INDIRECT("減額一覧!BN"&amp;P211)=0.08,0.08,0.1))</f>
        <v>0.1</v>
      </c>
      <c r="J211" s="52"/>
      <c r="K211" s="95" t="str">
        <f t="shared" ca="1" si="374"/>
        <v/>
      </c>
      <c r="L211" s="58" t="str">
        <f t="shared" ca="1" si="346"/>
        <v/>
      </c>
      <c r="N211" s="113" t="str">
        <f t="shared" ca="1" si="371"/>
        <v>市内</v>
      </c>
      <c r="O211" s="114">
        <f t="shared" ref="O211" ca="1" si="376">IF(B211="","",IF(INDIRECT("減額一覧!BN"&amp;P211)=0.08,0.08,0.1))</f>
        <v>0.1</v>
      </c>
      <c r="P211" s="38">
        <v>44</v>
      </c>
      <c r="Q211" s="38">
        <f t="shared" ca="1" si="373"/>
        <v>1</v>
      </c>
      <c r="R211" s="38">
        <f t="shared" ca="1" si="373"/>
        <v>1</v>
      </c>
      <c r="S211" s="66" t="str">
        <f t="shared" ca="1" si="348"/>
        <v>561</v>
      </c>
      <c r="T211" s="105" t="str">
        <f t="shared" ca="1" si="349"/>
        <v/>
      </c>
    </row>
    <row r="212" spans="1:20" ht="19.5" hidden="1" thickTop="1">
      <c r="A212">
        <f ca="1">IF(B212="","",INDIRECT("減額一覧!B"&amp;$P212))</f>
        <v>273</v>
      </c>
      <c r="B212" s="61">
        <f ca="1">IF(INDIRECT("減額一覧!BD"&amp;P212)=1,INDIRECT("減額一覧!AQ"&amp;P212),"")</f>
        <v>208</v>
      </c>
      <c r="C212" s="45">
        <f ca="1">IF(B212="","",INDIRECT("減額一覧!C"&amp;$P212))</f>
        <v>561127100</v>
      </c>
      <c r="D212" s="79" t="str">
        <f ca="1">IF($B212="","",INDIRECT("減額一覧!G"&amp;$P212))</f>
        <v>川崎　義博</v>
      </c>
      <c r="E212" s="19">
        <f ca="1">IF(B212="","",INDIRECT("減額一覧!H"&amp;P212))</f>
        <v>13</v>
      </c>
      <c r="F212" s="19">
        <f ca="1">IF($B212="","",INDIRECT("減額一覧!AX"&amp;P212))</f>
        <v>4</v>
      </c>
      <c r="G212" s="20">
        <f ca="1">IF($B212="","",INDIRECT("減額一覧!AY"&amp;P212))</f>
        <v>682</v>
      </c>
      <c r="H212" s="20">
        <f ca="1">IF($B212="","",INDIRECT("減額一覧!AZ"&amp;P212))</f>
        <v>545</v>
      </c>
      <c r="I212" s="32">
        <f ca="1">IF(B212="","",IF(INDIRECT("減額一覧!BO"&amp;P212)=0.08,0.08,0.1))</f>
        <v>0.1</v>
      </c>
      <c r="J212" s="52"/>
      <c r="K212" s="95" t="str">
        <f t="shared" ca="1" si="374"/>
        <v/>
      </c>
      <c r="L212" s="58" t="str">
        <f t="shared" ca="1" si="346"/>
        <v/>
      </c>
      <c r="N212" s="113" t="str">
        <f t="shared" ca="1" si="371"/>
        <v>市内</v>
      </c>
      <c r="O212" s="114">
        <f t="shared" ref="O212" ca="1" si="377">IF(B212="","",IF(INDIRECT("減額一覧!BO"&amp;P212)=0.08,0.08,0.1))</f>
        <v>0.1</v>
      </c>
      <c r="P212" s="38">
        <v>44</v>
      </c>
      <c r="Q212" s="38">
        <f t="shared" ca="1" si="373"/>
        <v>1</v>
      </c>
      <c r="R212" s="38">
        <f t="shared" ca="1" si="373"/>
        <v>1</v>
      </c>
      <c r="S212" s="66" t="str">
        <f t="shared" ca="1" si="348"/>
        <v>561</v>
      </c>
      <c r="T212" s="105" t="str">
        <f t="shared" ca="1" si="349"/>
        <v/>
      </c>
    </row>
    <row r="213" spans="1:20" ht="20.25" hidden="1" thickTop="1" thickBot="1">
      <c r="B213" s="64"/>
      <c r="C213" s="41" t="str">
        <f>IF(B213="","",減額一覧!C209)</f>
        <v/>
      </c>
      <c r="D213" s="43"/>
      <c r="E213" s="21"/>
      <c r="F213" s="22" t="s">
        <v>69</v>
      </c>
      <c r="G213" s="23">
        <f t="shared" ref="G213:H213" si="378">SUBTOTAL(9,G209:G212)</f>
        <v>0</v>
      </c>
      <c r="H213" s="23">
        <f t="shared" si="378"/>
        <v>0</v>
      </c>
      <c r="I213" s="30"/>
      <c r="J213" s="53"/>
      <c r="K213" s="96" t="str">
        <f t="shared" si="374"/>
        <v/>
      </c>
      <c r="L213" s="59" t="str">
        <f t="shared" si="346"/>
        <v/>
      </c>
      <c r="N213" s="108" t="str">
        <f t="shared" ref="N213" si="379">IF(AND(G213=0,H213=0),"","小計")</f>
        <v/>
      </c>
      <c r="O213" s="108" t="str">
        <f t="shared" ref="O213" si="380">IF(AND(G213=0,H213=0),"","小計")</f>
        <v/>
      </c>
      <c r="P213" s="38"/>
      <c r="Q213" s="38"/>
      <c r="R213" s="38"/>
      <c r="S213" s="66" t="str">
        <f t="shared" si="348"/>
        <v/>
      </c>
      <c r="T213" s="105" t="str">
        <f t="shared" si="349"/>
        <v/>
      </c>
    </row>
    <row r="214" spans="1:20" ht="19.5" hidden="1" thickTop="1">
      <c r="A214">
        <f ca="1">IF(B214="","",INDIRECT("減額一覧!B"&amp;$P214))</f>
        <v>274</v>
      </c>
      <c r="B214" s="61">
        <f ca="1">IF(INDIRECT("減額一覧!BA"&amp;P214)=1,INDIRECT("減額一覧!M"&amp;P214),"")</f>
        <v>206</v>
      </c>
      <c r="C214" s="36">
        <f ca="1">IF(B214="","",INDIRECT("減額一覧!C"&amp;$P214))</f>
        <v>656021000</v>
      </c>
      <c r="D214" s="78" t="str">
        <f ca="1">IF($B214="","",INDIRECT("減額一覧!G"&amp;$P214))</f>
        <v>河合　喜子</v>
      </c>
      <c r="E214" s="19">
        <f ca="1">IF(B214="","",INDIRECT("減額一覧!H"&amp;P214))</f>
        <v>20</v>
      </c>
      <c r="F214" s="19">
        <f ca="1">IF($B214="","",INDIRECT("減額一覧!T"&amp;P214))</f>
        <v>6</v>
      </c>
      <c r="G214" s="20">
        <f ca="1">IF($B214="","",INDIRECT("減額一覧!U"&amp;P214))</f>
        <v>1221</v>
      </c>
      <c r="H214" s="20">
        <f ca="1">IF($B214="","",INDIRECT("減額一覧!V"&amp;P214))</f>
        <v>818</v>
      </c>
      <c r="I214" s="32">
        <f ca="1">IF(B214="","",IF(INDIRECT("減額一覧!BL"&amp;P214)=0.08,0.08,0.1))</f>
        <v>0.1</v>
      </c>
      <c r="J214" s="51" t="s">
        <v>474</v>
      </c>
      <c r="K214" s="94" t="str">
        <f t="shared" ca="1" si="374"/>
        <v/>
      </c>
      <c r="L214" s="56" t="str">
        <f t="shared" ca="1" si="346"/>
        <v/>
      </c>
      <c r="N214" s="113" t="str">
        <f t="shared" ref="N214:N217" ca="1" si="381">IF(A214="","",IF(A214&gt;3000,"月ヶ瀬",IF(A214&gt;=2000,"都祁","市内")))</f>
        <v>市内</v>
      </c>
      <c r="O214" s="114">
        <f t="shared" ref="O214" ca="1" si="382">IF(B214="","",IF(INDIRECT("減額一覧!BL"&amp;P214)=0.08,0.08,0.1))</f>
        <v>0.1</v>
      </c>
      <c r="P214" s="38">
        <v>45</v>
      </c>
      <c r="Q214" s="38">
        <f t="shared" ref="Q214:R217" ca="1" si="383">IF(G214="","",IF(G214&gt;0,1,""))</f>
        <v>1</v>
      </c>
      <c r="R214" s="38">
        <f t="shared" ca="1" si="383"/>
        <v>1</v>
      </c>
      <c r="S214" s="66" t="str">
        <f t="shared" ca="1" si="348"/>
        <v>656</v>
      </c>
      <c r="T214" s="105" t="str">
        <f t="shared" ca="1" si="349"/>
        <v/>
      </c>
    </row>
    <row r="215" spans="1:20" ht="19.5" hidden="1" thickTop="1">
      <c r="A215">
        <f ca="1">IF(B215="","",INDIRECT("減額一覧!B"&amp;$P215))</f>
        <v>274</v>
      </c>
      <c r="B215" s="61">
        <f ca="1">IF(INDIRECT("減額一覧!BB"&amp;P215)=1,INDIRECT("減額一覧!W"&amp;P215),"")</f>
        <v>207</v>
      </c>
      <c r="C215" s="44">
        <f ca="1">IF(B215="","",INDIRECT("減額一覧!C"&amp;$P215))</f>
        <v>656021000</v>
      </c>
      <c r="D215" s="79" t="str">
        <f ca="1">IF($B215="","",INDIRECT("減額一覧!G"&amp;$P215))</f>
        <v>河合　喜子</v>
      </c>
      <c r="E215" s="19">
        <f ca="1">IF(B215="","",INDIRECT("減額一覧!H"&amp;P215))</f>
        <v>20</v>
      </c>
      <c r="F215" s="19">
        <f ca="1">IF($B215="","",INDIRECT("減額一覧!AD"&amp;P215))</f>
        <v>6</v>
      </c>
      <c r="G215" s="20">
        <f ca="1">IF($B215="","",INDIRECT("減額一覧!AE"&amp;P215))</f>
        <v>1271</v>
      </c>
      <c r="H215" s="20">
        <f ca="1">IF($B215="","",INDIRECT("減額一覧!AF"&amp;P215))</f>
        <v>819</v>
      </c>
      <c r="I215" s="32">
        <f ca="1">IF(B215="","",IF(INDIRECT("減額一覧!BM"&amp;P215)=0.08,0.08,0.1))</f>
        <v>0.1</v>
      </c>
      <c r="J215" s="52"/>
      <c r="K215" s="95" t="str">
        <f t="shared" ca="1" si="374"/>
        <v/>
      </c>
      <c r="L215" s="58" t="str">
        <f t="shared" ca="1" si="346"/>
        <v/>
      </c>
      <c r="N215" s="113" t="str">
        <f t="shared" ca="1" si="381"/>
        <v>市内</v>
      </c>
      <c r="O215" s="114">
        <f t="shared" ref="O215" ca="1" si="384">IF(B215="","",IF(INDIRECT("減額一覧!BM"&amp;P215)=0.08,0.08,0.1))</f>
        <v>0.1</v>
      </c>
      <c r="P215" s="38">
        <v>45</v>
      </c>
      <c r="Q215" s="38">
        <f t="shared" ca="1" si="383"/>
        <v>1</v>
      </c>
      <c r="R215" s="38">
        <f t="shared" ca="1" si="383"/>
        <v>1</v>
      </c>
      <c r="S215" s="66" t="str">
        <f t="shared" ca="1" si="348"/>
        <v>656</v>
      </c>
      <c r="T215" s="105" t="str">
        <f t="shared" ca="1" si="349"/>
        <v/>
      </c>
    </row>
    <row r="216" spans="1:20" ht="19.5" hidden="1" thickTop="1">
      <c r="A216">
        <f ca="1">IF(B216="","",INDIRECT("減額一覧!B"&amp;$P216))</f>
        <v>274</v>
      </c>
      <c r="B216" s="61">
        <f ca="1">IF(INDIRECT("減額一覧!BC"&amp;P216)=1,INDIRECT("減額一覧!AG"&amp;P216),"")</f>
        <v>208</v>
      </c>
      <c r="C216" s="36">
        <f ca="1">IF(B216="","",INDIRECT("減額一覧!C"&amp;$P216))</f>
        <v>656021000</v>
      </c>
      <c r="D216" s="80" t="str">
        <f ca="1">IF($B216="","",INDIRECT("減額一覧!G"&amp;$P216))</f>
        <v>河合　喜子</v>
      </c>
      <c r="E216" s="19">
        <f ca="1">IF(B216="","",INDIRECT("減額一覧!H"&amp;P216))</f>
        <v>20</v>
      </c>
      <c r="F216" s="19">
        <f ca="1">IF($B216="","",INDIRECT("減額一覧!AN"&amp;P216))</f>
        <v>3</v>
      </c>
      <c r="G216" s="20">
        <f ca="1">IF($B216="","",INDIRECT("減額一覧!AO"&amp;P216))</f>
        <v>512</v>
      </c>
      <c r="H216" s="20">
        <f ca="1">IF($B216="","",INDIRECT("減額一覧!AP"&amp;P216))</f>
        <v>409</v>
      </c>
      <c r="I216" s="32">
        <f ca="1">IF(B216="","",IF(INDIRECT("減額一覧!BN"&amp;P216)=0.08,0.08,0.1))</f>
        <v>0.1</v>
      </c>
      <c r="J216" s="52"/>
      <c r="K216" s="95" t="str">
        <f t="shared" ca="1" si="374"/>
        <v/>
      </c>
      <c r="L216" s="58" t="str">
        <f t="shared" ca="1" si="346"/>
        <v/>
      </c>
      <c r="N216" s="113" t="str">
        <f t="shared" ca="1" si="381"/>
        <v>市内</v>
      </c>
      <c r="O216" s="114">
        <f t="shared" ref="O216" ca="1" si="385">IF(B216="","",IF(INDIRECT("減額一覧!BN"&amp;P216)=0.08,0.08,0.1))</f>
        <v>0.1</v>
      </c>
      <c r="P216" s="38">
        <v>45</v>
      </c>
      <c r="Q216" s="38">
        <f t="shared" ca="1" si="383"/>
        <v>1</v>
      </c>
      <c r="R216" s="38">
        <f t="shared" ca="1" si="383"/>
        <v>1</v>
      </c>
      <c r="S216" s="66" t="str">
        <f t="shared" ca="1" si="348"/>
        <v>656</v>
      </c>
      <c r="T216" s="105" t="str">
        <f t="shared" ca="1" si="349"/>
        <v/>
      </c>
    </row>
    <row r="217" spans="1:20" ht="19.5" hidden="1" thickTop="1">
      <c r="A217" t="str">
        <f ca="1">IF(B217="","",INDIRECT("減額一覧!B"&amp;$P217))</f>
        <v/>
      </c>
      <c r="B217" s="61" t="str">
        <f ca="1">IF(INDIRECT("減額一覧!BD"&amp;P217)=1,INDIRECT("減額一覧!AQ"&amp;P217),"")</f>
        <v/>
      </c>
      <c r="C217" s="45" t="str">
        <f ca="1">IF(B217="","",INDIRECT("減額一覧!C"&amp;$P217))</f>
        <v/>
      </c>
      <c r="D217" s="79" t="str">
        <f ca="1">IF($B217="","",INDIRECT("減額一覧!G"&amp;$P217))</f>
        <v/>
      </c>
      <c r="E217" s="19" t="str">
        <f ca="1">IF(B217="","",INDIRECT("減額一覧!H"&amp;P217))</f>
        <v/>
      </c>
      <c r="F217" s="19" t="str">
        <f ca="1">IF($B217="","",INDIRECT("減額一覧!AX"&amp;P217))</f>
        <v/>
      </c>
      <c r="G217" s="20" t="str">
        <f ca="1">IF($B217="","",INDIRECT("減額一覧!AY"&amp;P217))</f>
        <v/>
      </c>
      <c r="H217" s="20" t="str">
        <f ca="1">IF($B217="","",INDIRECT("減額一覧!AZ"&amp;P217))</f>
        <v/>
      </c>
      <c r="I217" s="32" t="str">
        <f ca="1">IF(B217="","",IF(INDIRECT("減額一覧!BO"&amp;P217)=0.08,0.08,0.1))</f>
        <v/>
      </c>
      <c r="J217" s="52"/>
      <c r="K217" s="95" t="str">
        <f t="shared" ca="1" si="374"/>
        <v/>
      </c>
      <c r="L217" s="58" t="str">
        <f t="shared" ca="1" si="346"/>
        <v/>
      </c>
      <c r="N217" s="113" t="str">
        <f t="shared" ca="1" si="381"/>
        <v/>
      </c>
      <c r="O217" s="114" t="str">
        <f t="shared" ref="O217" ca="1" si="386">IF(B217="","",IF(INDIRECT("減額一覧!BO"&amp;P217)=0.08,0.08,0.1))</f>
        <v/>
      </c>
      <c r="P217" s="38">
        <v>45</v>
      </c>
      <c r="Q217" s="38" t="str">
        <f t="shared" ca="1" si="383"/>
        <v/>
      </c>
      <c r="R217" s="38" t="str">
        <f t="shared" ca="1" si="383"/>
        <v/>
      </c>
      <c r="S217" s="66" t="str">
        <f t="shared" ca="1" si="348"/>
        <v/>
      </c>
      <c r="T217" s="105" t="str">
        <f t="shared" ca="1" si="349"/>
        <v/>
      </c>
    </row>
    <row r="218" spans="1:20" ht="20.25" hidden="1" thickTop="1" thickBot="1">
      <c r="B218" s="64"/>
      <c r="C218" s="41" t="str">
        <f>IF(B218="","",減額一覧!C214)</f>
        <v/>
      </c>
      <c r="D218" s="43"/>
      <c r="E218" s="21"/>
      <c r="F218" s="22" t="s">
        <v>69</v>
      </c>
      <c r="G218" s="23">
        <f t="shared" ref="G218:H218" si="387">SUBTOTAL(9,G214:G217)</f>
        <v>0</v>
      </c>
      <c r="H218" s="23">
        <f t="shared" si="387"/>
        <v>0</v>
      </c>
      <c r="I218" s="30"/>
      <c r="J218" s="53"/>
      <c r="K218" s="96" t="str">
        <f t="shared" si="374"/>
        <v/>
      </c>
      <c r="L218" s="59" t="str">
        <f t="shared" si="346"/>
        <v/>
      </c>
      <c r="N218" s="108" t="str">
        <f t="shared" ref="N218" si="388">IF(AND(G218=0,H218=0),"","小計")</f>
        <v/>
      </c>
      <c r="O218" s="108" t="str">
        <f t="shared" ref="O218" si="389">IF(AND(G218=0,H218=0),"","小計")</f>
        <v/>
      </c>
      <c r="P218" s="38"/>
      <c r="Q218" s="38"/>
      <c r="R218" s="38"/>
      <c r="S218" s="66" t="str">
        <f t="shared" si="348"/>
        <v/>
      </c>
      <c r="T218" s="105" t="str">
        <f t="shared" si="349"/>
        <v/>
      </c>
    </row>
    <row r="219" spans="1:20" ht="19.5" hidden="1" thickTop="1">
      <c r="A219">
        <f ca="1">IF(B219="","",INDIRECT("減額一覧!B"&amp;$P219))</f>
        <v>275</v>
      </c>
      <c r="B219" s="61">
        <f ca="1">IF(INDIRECT("減額一覧!BA"&amp;P219)=1,INDIRECT("減額一覧!M"&amp;P219),"")</f>
        <v>205</v>
      </c>
      <c r="C219" s="36">
        <f ca="1">IF(B219="","",INDIRECT("減額一覧!C"&amp;$P219))</f>
        <v>513074000</v>
      </c>
      <c r="D219" s="78" t="str">
        <f ca="1">IF($B219="","",INDIRECT("減額一覧!G"&amp;$P219))</f>
        <v>東谷　千鶴子</v>
      </c>
      <c r="E219" s="19">
        <f ca="1">IF(B219="","",INDIRECT("減額一覧!H"&amp;P219))</f>
        <v>13</v>
      </c>
      <c r="F219" s="19">
        <f ca="1">IF($B219="","",INDIRECT("減額一覧!T"&amp;P219))</f>
        <v>5</v>
      </c>
      <c r="G219" s="20">
        <f ca="1">IF($B219="","",INDIRECT("減額一覧!U"&amp;P219))</f>
        <v>1100</v>
      </c>
      <c r="H219" s="20">
        <f ca="1">IF($B219="","",INDIRECT("減額一覧!V"&amp;P219))</f>
        <v>682</v>
      </c>
      <c r="I219" s="32">
        <f ca="1">IF(B219="","",IF(INDIRECT("減額一覧!BL"&amp;P219)=0.08,0.08,0.1))</f>
        <v>0.1</v>
      </c>
      <c r="J219" s="51" t="s">
        <v>475</v>
      </c>
      <c r="K219" s="94" t="str">
        <f t="shared" ca="1" si="374"/>
        <v/>
      </c>
      <c r="L219" s="56" t="str">
        <f t="shared" ca="1" si="346"/>
        <v/>
      </c>
      <c r="N219" s="113" t="str">
        <f t="shared" ref="N219:N222" ca="1" si="390">IF(A219="","",IF(A219&gt;3000,"月ヶ瀬",IF(A219&gt;=2000,"都祁","市内")))</f>
        <v>市内</v>
      </c>
      <c r="O219" s="114">
        <f t="shared" ref="O219" ca="1" si="391">IF(B219="","",IF(INDIRECT("減額一覧!BL"&amp;P219)=0.08,0.08,0.1))</f>
        <v>0.1</v>
      </c>
      <c r="P219" s="38">
        <v>46</v>
      </c>
      <c r="Q219" s="38">
        <f t="shared" ref="Q219:R222" ca="1" si="392">IF(G219="","",IF(G219&gt;0,1,""))</f>
        <v>1</v>
      </c>
      <c r="R219" s="38">
        <f t="shared" ca="1" si="392"/>
        <v>1</v>
      </c>
      <c r="S219" s="66" t="str">
        <f t="shared" ca="1" si="348"/>
        <v>513</v>
      </c>
      <c r="T219" s="105" t="str">
        <f t="shared" ca="1" si="349"/>
        <v/>
      </c>
    </row>
    <row r="220" spans="1:20" ht="19.5" hidden="1" thickTop="1">
      <c r="A220">
        <f ca="1">IF(B220="","",INDIRECT("減額一覧!B"&amp;$P220))</f>
        <v>275</v>
      </c>
      <c r="B220" s="61">
        <f ca="1">IF(INDIRECT("減額一覧!BB"&amp;P220)=1,INDIRECT("減額一覧!W"&amp;P220),"")</f>
        <v>206</v>
      </c>
      <c r="C220" s="44">
        <f ca="1">IF(B220="","",INDIRECT("減額一覧!C"&amp;$P220))</f>
        <v>513074000</v>
      </c>
      <c r="D220" s="79" t="str">
        <f ca="1">IF($B220="","",INDIRECT("減額一覧!G"&amp;$P220))</f>
        <v>東谷　千鶴子</v>
      </c>
      <c r="E220" s="19">
        <f ca="1">IF(B220="","",INDIRECT("減額一覧!H"&amp;P220))</f>
        <v>13</v>
      </c>
      <c r="F220" s="19">
        <f ca="1">IF($B220="","",INDIRECT("減額一覧!AD"&amp;P220))</f>
        <v>5</v>
      </c>
      <c r="G220" s="20">
        <f ca="1">IF($B220="","",INDIRECT("減額一覧!AE"&amp;P220))</f>
        <v>1100</v>
      </c>
      <c r="H220" s="20">
        <f ca="1">IF($B220="","",INDIRECT("減額一覧!AF"&amp;P220))</f>
        <v>682</v>
      </c>
      <c r="I220" s="32">
        <f ca="1">IF(B220="","",IF(INDIRECT("減額一覧!BM"&amp;P220)=0.08,0.08,0.1))</f>
        <v>0.1</v>
      </c>
      <c r="J220" s="52"/>
      <c r="K220" s="95" t="str">
        <f t="shared" ca="1" si="374"/>
        <v/>
      </c>
      <c r="L220" s="58" t="str">
        <f t="shared" ca="1" si="346"/>
        <v/>
      </c>
      <c r="N220" s="113" t="str">
        <f t="shared" ca="1" si="390"/>
        <v>市内</v>
      </c>
      <c r="O220" s="114">
        <f t="shared" ref="O220" ca="1" si="393">IF(B220="","",IF(INDIRECT("減額一覧!BM"&amp;P220)=0.08,0.08,0.1))</f>
        <v>0.1</v>
      </c>
      <c r="P220" s="38">
        <v>46</v>
      </c>
      <c r="Q220" s="38">
        <f t="shared" ca="1" si="392"/>
        <v>1</v>
      </c>
      <c r="R220" s="38">
        <f t="shared" ca="1" si="392"/>
        <v>1</v>
      </c>
      <c r="S220" s="66" t="str">
        <f t="shared" ca="1" si="348"/>
        <v>513</v>
      </c>
      <c r="T220" s="105" t="str">
        <f t="shared" ca="1" si="349"/>
        <v/>
      </c>
    </row>
    <row r="221" spans="1:20" ht="19.5" hidden="1" thickTop="1">
      <c r="A221">
        <f ca="1">IF(B221="","",INDIRECT("減額一覧!B"&amp;$P221))</f>
        <v>275</v>
      </c>
      <c r="B221" s="61">
        <f ca="1">IF(INDIRECT("減額一覧!BC"&amp;P221)=1,INDIRECT("減額一覧!AG"&amp;P221),"")</f>
        <v>207</v>
      </c>
      <c r="C221" s="36">
        <f ca="1">IF(B221="","",INDIRECT("減額一覧!C"&amp;$P221))</f>
        <v>513074000</v>
      </c>
      <c r="D221" s="80" t="str">
        <f ca="1">IF($B221="","",INDIRECT("減額一覧!G"&amp;$P221))</f>
        <v>東谷　千鶴子</v>
      </c>
      <c r="E221" s="19">
        <f ca="1">IF(B221="","",INDIRECT("減額一覧!H"&amp;P221))</f>
        <v>13</v>
      </c>
      <c r="F221" s="19">
        <f ca="1">IF($B221="","",INDIRECT("減額一覧!AN"&amp;P221))</f>
        <v>1</v>
      </c>
      <c r="G221" s="20">
        <f ca="1">IF($B221="","",INDIRECT("減額一覧!AO"&amp;P221))</f>
        <v>220</v>
      </c>
      <c r="H221" s="20">
        <f ca="1">IF($B221="","",INDIRECT("減額一覧!AP"&amp;P221))</f>
        <v>136</v>
      </c>
      <c r="I221" s="32">
        <f ca="1">IF(B221="","",IF(INDIRECT("減額一覧!BN"&amp;P221)=0.08,0.08,0.1))</f>
        <v>0.1</v>
      </c>
      <c r="J221" s="52"/>
      <c r="K221" s="95" t="str">
        <f t="shared" ca="1" si="374"/>
        <v/>
      </c>
      <c r="L221" s="58" t="str">
        <f t="shared" ca="1" si="346"/>
        <v/>
      </c>
      <c r="N221" s="113" t="str">
        <f t="shared" ca="1" si="390"/>
        <v>市内</v>
      </c>
      <c r="O221" s="114">
        <f t="shared" ref="O221" ca="1" si="394">IF(B221="","",IF(INDIRECT("減額一覧!BN"&amp;P221)=0.08,0.08,0.1))</f>
        <v>0.1</v>
      </c>
      <c r="P221" s="38">
        <v>46</v>
      </c>
      <c r="Q221" s="38">
        <f t="shared" ca="1" si="392"/>
        <v>1</v>
      </c>
      <c r="R221" s="38">
        <f t="shared" ca="1" si="392"/>
        <v>1</v>
      </c>
      <c r="S221" s="66" t="str">
        <f t="shared" ca="1" si="348"/>
        <v>513</v>
      </c>
      <c r="T221" s="105" t="str">
        <f t="shared" ca="1" si="349"/>
        <v/>
      </c>
    </row>
    <row r="222" spans="1:20" ht="19.5" hidden="1" thickTop="1">
      <c r="A222">
        <f ca="1">IF(B222="","",INDIRECT("減額一覧!B"&amp;$P222))</f>
        <v>275</v>
      </c>
      <c r="B222" s="61">
        <f ca="1">IF(INDIRECT("減額一覧!BD"&amp;P222)=1,INDIRECT("減額一覧!AQ"&amp;P222),"")</f>
        <v>208</v>
      </c>
      <c r="C222" s="45">
        <f ca="1">IF(B222="","",INDIRECT("減額一覧!C"&amp;$P222))</f>
        <v>513074000</v>
      </c>
      <c r="D222" s="79" t="str">
        <f ca="1">IF($B222="","",INDIRECT("減額一覧!G"&amp;$P222))</f>
        <v>東谷　千鶴子</v>
      </c>
      <c r="E222" s="19">
        <f ca="1">IF(B222="","",INDIRECT("減額一覧!H"&amp;P222))</f>
        <v>13</v>
      </c>
      <c r="F222" s="19">
        <f ca="1">IF($B222="","",INDIRECT("減額一覧!AX"&amp;P222))</f>
        <v>2</v>
      </c>
      <c r="G222" s="20">
        <f ca="1">IF($B222="","",INDIRECT("減額一覧!AY"&amp;P222))</f>
        <v>440</v>
      </c>
      <c r="H222" s="20">
        <f ca="1">IF($B222="","",INDIRECT("減額一覧!AZ"&amp;P222))</f>
        <v>272</v>
      </c>
      <c r="I222" s="32">
        <f ca="1">IF(B222="","",IF(INDIRECT("減額一覧!BO"&amp;P222)=0.08,0.08,0.1))</f>
        <v>0.1</v>
      </c>
      <c r="J222" s="52"/>
      <c r="K222" s="95" t="str">
        <f t="shared" ca="1" si="374"/>
        <v/>
      </c>
      <c r="L222" s="58" t="str">
        <f t="shared" ca="1" si="346"/>
        <v/>
      </c>
      <c r="N222" s="113" t="str">
        <f t="shared" ca="1" si="390"/>
        <v>市内</v>
      </c>
      <c r="O222" s="114">
        <f t="shared" ref="O222" ca="1" si="395">IF(B222="","",IF(INDIRECT("減額一覧!BO"&amp;P222)=0.08,0.08,0.1))</f>
        <v>0.1</v>
      </c>
      <c r="P222" s="38">
        <v>46</v>
      </c>
      <c r="Q222" s="38">
        <f t="shared" ca="1" si="392"/>
        <v>1</v>
      </c>
      <c r="R222" s="38">
        <f t="shared" ca="1" si="392"/>
        <v>1</v>
      </c>
      <c r="S222" s="66" t="str">
        <f t="shared" ca="1" si="348"/>
        <v>513</v>
      </c>
      <c r="T222" s="105" t="str">
        <f t="shared" ca="1" si="349"/>
        <v/>
      </c>
    </row>
    <row r="223" spans="1:20" ht="20.25" hidden="1" thickTop="1" thickBot="1">
      <c r="B223" s="64"/>
      <c r="C223" s="41" t="str">
        <f>IF(B223="","",減額一覧!C219)</f>
        <v/>
      </c>
      <c r="D223" s="43"/>
      <c r="E223" s="21"/>
      <c r="F223" s="22" t="s">
        <v>69</v>
      </c>
      <c r="G223" s="23">
        <f t="shared" ref="G223:H223" si="396">SUBTOTAL(9,G219:G222)</f>
        <v>0</v>
      </c>
      <c r="H223" s="23">
        <f t="shared" si="396"/>
        <v>0</v>
      </c>
      <c r="I223" s="30"/>
      <c r="J223" s="53"/>
      <c r="K223" s="96" t="str">
        <f t="shared" si="374"/>
        <v/>
      </c>
      <c r="L223" s="59" t="str">
        <f t="shared" si="346"/>
        <v/>
      </c>
      <c r="N223" s="108" t="str">
        <f t="shared" ref="N223" si="397">IF(AND(G223=0,H223=0),"","小計")</f>
        <v/>
      </c>
      <c r="O223" s="108" t="str">
        <f t="shared" ref="O223" si="398">IF(AND(G223=0,H223=0),"","小計")</f>
        <v/>
      </c>
      <c r="P223" s="38"/>
      <c r="Q223" s="38"/>
      <c r="R223" s="38"/>
      <c r="S223" s="66" t="str">
        <f t="shared" si="348"/>
        <v/>
      </c>
      <c r="T223" s="105" t="str">
        <f t="shared" si="349"/>
        <v/>
      </c>
    </row>
    <row r="224" spans="1:20" ht="19.5" hidden="1" thickTop="1">
      <c r="A224">
        <f ca="1">IF(B224="","",INDIRECT("減額一覧!B"&amp;$P224))</f>
        <v>276</v>
      </c>
      <c r="B224" s="61">
        <f ca="1">IF(INDIRECT("減額一覧!BA"&amp;P224)=1,INDIRECT("減額一覧!M"&amp;P224),"")</f>
        <v>207</v>
      </c>
      <c r="C224" s="36">
        <f ca="1">IF(B224="","",INDIRECT("減額一覧!C"&amp;$P224))</f>
        <v>555050000</v>
      </c>
      <c r="D224" s="78" t="str">
        <f ca="1">IF($B224="","",INDIRECT("減額一覧!G"&amp;$P224))</f>
        <v>今井　崇智</v>
      </c>
      <c r="E224" s="19">
        <f ca="1">IF(B224="","",INDIRECT("減額一覧!H"&amp;P224))</f>
        <v>13</v>
      </c>
      <c r="F224" s="19">
        <f ca="1">IF($B224="","",INDIRECT("減額一覧!T"&amp;P224))</f>
        <v>2</v>
      </c>
      <c r="G224" s="20">
        <f ca="1">IF($B224="","",INDIRECT("減額一覧!U"&amp;P224))</f>
        <v>341</v>
      </c>
      <c r="H224" s="20">
        <f ca="1">IF($B224="","",INDIRECT("減額一覧!V"&amp;P224))</f>
        <v>273</v>
      </c>
      <c r="I224" s="32">
        <f ca="1">IF(B224="","",IF(INDIRECT("減額一覧!BL"&amp;P224)=0.08,0.08,0.1))</f>
        <v>0.1</v>
      </c>
      <c r="J224" s="51" t="s">
        <v>521</v>
      </c>
      <c r="K224" s="94" t="str">
        <f t="shared" ca="1" si="374"/>
        <v/>
      </c>
      <c r="L224" s="56" t="str">
        <f t="shared" ca="1" si="346"/>
        <v/>
      </c>
      <c r="N224" s="113" t="str">
        <f t="shared" ref="N224:N227" ca="1" si="399">IF(A224="","",IF(A224&gt;3000,"月ヶ瀬",IF(A224&gt;=2000,"都祁","市内")))</f>
        <v>市内</v>
      </c>
      <c r="O224" s="114">
        <f t="shared" ref="O224" ca="1" si="400">IF(B224="","",IF(INDIRECT("減額一覧!BL"&amp;P224)=0.08,0.08,0.1))</f>
        <v>0.1</v>
      </c>
      <c r="P224" s="38">
        <v>47</v>
      </c>
      <c r="Q224" s="38">
        <f t="shared" ref="Q224:R227" ca="1" si="401">IF(G224="","",IF(G224&gt;0,1,""))</f>
        <v>1</v>
      </c>
      <c r="R224" s="38">
        <f t="shared" ca="1" si="401"/>
        <v>1</v>
      </c>
      <c r="S224" s="66" t="str">
        <f t="shared" ca="1" si="348"/>
        <v>555</v>
      </c>
      <c r="T224" s="105" t="str">
        <f t="shared" ca="1" si="349"/>
        <v/>
      </c>
    </row>
    <row r="225" spans="1:20" ht="19.5" hidden="1" thickTop="1">
      <c r="A225">
        <f ca="1">IF(B225="","",INDIRECT("減額一覧!B"&amp;$P225))</f>
        <v>276</v>
      </c>
      <c r="B225" s="61">
        <f ca="1">IF(INDIRECT("減額一覧!BB"&amp;P225)=1,INDIRECT("減額一覧!W"&amp;P225),"")</f>
        <v>208</v>
      </c>
      <c r="C225" s="44">
        <f ca="1">IF(B225="","",INDIRECT("減額一覧!C"&amp;$P225))</f>
        <v>555050000</v>
      </c>
      <c r="D225" s="79" t="str">
        <f ca="1">IF($B225="","",INDIRECT("減額一覧!G"&amp;$P225))</f>
        <v>今井　崇智</v>
      </c>
      <c r="E225" s="19">
        <f ca="1">IF(B225="","",INDIRECT("減額一覧!H"&amp;P225))</f>
        <v>13</v>
      </c>
      <c r="F225" s="19">
        <f ca="1">IF($B225="","",INDIRECT("減額一覧!AD"&amp;P225))</f>
        <v>2</v>
      </c>
      <c r="G225" s="20">
        <f ca="1">IF($B225="","",INDIRECT("減額一覧!AE"&amp;P225))</f>
        <v>341</v>
      </c>
      <c r="H225" s="20">
        <f ca="1">IF($B225="","",INDIRECT("減額一覧!AF"&amp;P225))</f>
        <v>273</v>
      </c>
      <c r="I225" s="32">
        <f ca="1">IF(B225="","",IF(INDIRECT("減額一覧!BM"&amp;P225)=0.08,0.08,0.1))</f>
        <v>0.1</v>
      </c>
      <c r="J225" s="52"/>
      <c r="K225" s="95" t="str">
        <f t="shared" ca="1" si="374"/>
        <v/>
      </c>
      <c r="L225" s="58" t="str">
        <f t="shared" ca="1" si="346"/>
        <v/>
      </c>
      <c r="N225" s="113" t="str">
        <f t="shared" ca="1" si="399"/>
        <v>市内</v>
      </c>
      <c r="O225" s="114">
        <f t="shared" ref="O225" ca="1" si="402">IF(B225="","",IF(INDIRECT("減額一覧!BM"&amp;P225)=0.08,0.08,0.1))</f>
        <v>0.1</v>
      </c>
      <c r="P225" s="38">
        <v>47</v>
      </c>
      <c r="Q225" s="38">
        <f t="shared" ca="1" si="401"/>
        <v>1</v>
      </c>
      <c r="R225" s="38">
        <f t="shared" ca="1" si="401"/>
        <v>1</v>
      </c>
      <c r="S225" s="66" t="str">
        <f t="shared" ca="1" si="348"/>
        <v>555</v>
      </c>
      <c r="T225" s="105" t="str">
        <f t="shared" ca="1" si="349"/>
        <v/>
      </c>
    </row>
    <row r="226" spans="1:20" ht="19.5" hidden="1" thickTop="1">
      <c r="A226" t="str">
        <f ca="1">IF(B226="","",INDIRECT("減額一覧!B"&amp;$P226))</f>
        <v/>
      </c>
      <c r="B226" s="61" t="str">
        <f ca="1">IF(INDIRECT("減額一覧!BC"&amp;P226)=1,INDIRECT("減額一覧!AG"&amp;P226),"")</f>
        <v/>
      </c>
      <c r="C226" s="36" t="str">
        <f ca="1">IF(B226="","",INDIRECT("減額一覧!C"&amp;$P226))</f>
        <v/>
      </c>
      <c r="D226" s="80" t="str">
        <f ca="1">IF($B226="","",INDIRECT("減額一覧!G"&amp;$P226))</f>
        <v/>
      </c>
      <c r="E226" s="19" t="str">
        <f ca="1">IF(B226="","",INDIRECT("減額一覧!H"&amp;P226))</f>
        <v/>
      </c>
      <c r="F226" s="19" t="str">
        <f ca="1">IF($B226="","",INDIRECT("減額一覧!AN"&amp;P226))</f>
        <v/>
      </c>
      <c r="G226" s="20" t="str">
        <f ca="1">IF($B226="","",INDIRECT("減額一覧!AO"&amp;P226))</f>
        <v/>
      </c>
      <c r="H226" s="20" t="str">
        <f ca="1">IF($B226="","",INDIRECT("減額一覧!AP"&amp;P226))</f>
        <v/>
      </c>
      <c r="I226" s="32" t="str">
        <f ca="1">IF(B226="","",IF(INDIRECT("減額一覧!BN"&amp;P226)=0.08,0.08,0.1))</f>
        <v/>
      </c>
      <c r="J226" s="52"/>
      <c r="K226" s="95" t="str">
        <f t="shared" ca="1" si="374"/>
        <v/>
      </c>
      <c r="L226" s="58" t="str">
        <f t="shared" ca="1" si="346"/>
        <v/>
      </c>
      <c r="N226" s="113" t="str">
        <f t="shared" ca="1" si="399"/>
        <v/>
      </c>
      <c r="O226" s="114" t="str">
        <f t="shared" ref="O226" ca="1" si="403">IF(B226="","",IF(INDIRECT("減額一覧!BN"&amp;P226)=0.08,0.08,0.1))</f>
        <v/>
      </c>
      <c r="P226" s="38">
        <v>47</v>
      </c>
      <c r="Q226" s="38" t="str">
        <f t="shared" ca="1" si="401"/>
        <v/>
      </c>
      <c r="R226" s="38" t="str">
        <f t="shared" ca="1" si="401"/>
        <v/>
      </c>
      <c r="S226" s="66" t="str">
        <f t="shared" ca="1" si="348"/>
        <v/>
      </c>
      <c r="T226" s="105" t="str">
        <f t="shared" ca="1" si="349"/>
        <v/>
      </c>
    </row>
    <row r="227" spans="1:20" ht="19.5" hidden="1" thickTop="1">
      <c r="A227" t="str">
        <f ca="1">IF(B227="","",INDIRECT("減額一覧!B"&amp;$P227))</f>
        <v/>
      </c>
      <c r="B227" s="61" t="str">
        <f ca="1">IF(INDIRECT("減額一覧!BD"&amp;P227)=1,INDIRECT("減額一覧!AQ"&amp;P227),"")</f>
        <v/>
      </c>
      <c r="C227" s="45" t="str">
        <f ca="1">IF(B227="","",INDIRECT("減額一覧!C"&amp;$P227))</f>
        <v/>
      </c>
      <c r="D227" s="79" t="str">
        <f ca="1">IF($B227="","",INDIRECT("減額一覧!G"&amp;$P227))</f>
        <v/>
      </c>
      <c r="E227" s="19" t="str">
        <f ca="1">IF(B227="","",INDIRECT("減額一覧!H"&amp;P227))</f>
        <v/>
      </c>
      <c r="F227" s="19" t="str">
        <f ca="1">IF($B227="","",INDIRECT("減額一覧!AX"&amp;P227))</f>
        <v/>
      </c>
      <c r="G227" s="20" t="str">
        <f ca="1">IF($B227="","",INDIRECT("減額一覧!AY"&amp;P227))</f>
        <v/>
      </c>
      <c r="H227" s="20" t="str">
        <f ca="1">IF($B227="","",INDIRECT("減額一覧!AZ"&amp;P227))</f>
        <v/>
      </c>
      <c r="I227" s="32" t="str">
        <f ca="1">IF(B227="","",IF(INDIRECT("減額一覧!BO"&amp;P227)=0.08,0.08,0.1))</f>
        <v/>
      </c>
      <c r="J227" s="52"/>
      <c r="K227" s="95" t="str">
        <f t="shared" ca="1" si="374"/>
        <v/>
      </c>
      <c r="L227" s="58" t="str">
        <f t="shared" ca="1" si="346"/>
        <v/>
      </c>
      <c r="N227" s="113" t="str">
        <f t="shared" ca="1" si="399"/>
        <v/>
      </c>
      <c r="O227" s="114" t="str">
        <f t="shared" ref="O227" ca="1" si="404">IF(B227="","",IF(INDIRECT("減額一覧!BO"&amp;P227)=0.08,0.08,0.1))</f>
        <v/>
      </c>
      <c r="P227" s="38">
        <v>47</v>
      </c>
      <c r="Q227" s="38" t="str">
        <f t="shared" ca="1" si="401"/>
        <v/>
      </c>
      <c r="R227" s="38" t="str">
        <f t="shared" ca="1" si="401"/>
        <v/>
      </c>
      <c r="S227" s="66" t="str">
        <f t="shared" ca="1" si="348"/>
        <v/>
      </c>
      <c r="T227" s="105" t="str">
        <f t="shared" ca="1" si="349"/>
        <v/>
      </c>
    </row>
    <row r="228" spans="1:20" ht="20.25" hidden="1" thickTop="1" thickBot="1">
      <c r="B228" s="64"/>
      <c r="C228" s="41" t="str">
        <f>IF(B228="","",減額一覧!C224)</f>
        <v/>
      </c>
      <c r="D228" s="43"/>
      <c r="E228" s="21"/>
      <c r="F228" s="22" t="s">
        <v>69</v>
      </c>
      <c r="G228" s="23">
        <f t="shared" ref="G228:H228" si="405">SUBTOTAL(9,G224:G227)</f>
        <v>0</v>
      </c>
      <c r="H228" s="23">
        <f t="shared" si="405"/>
        <v>0</v>
      </c>
      <c r="I228" s="30"/>
      <c r="J228" s="53"/>
      <c r="K228" s="96" t="str">
        <f t="shared" si="374"/>
        <v/>
      </c>
      <c r="L228" s="59" t="str">
        <f t="shared" si="346"/>
        <v/>
      </c>
      <c r="N228" s="108" t="str">
        <f t="shared" ref="N228" si="406">IF(AND(G228=0,H228=0),"","小計")</f>
        <v/>
      </c>
      <c r="O228" s="108" t="str">
        <f t="shared" ref="O228" si="407">IF(AND(G228=0,H228=0),"","小計")</f>
        <v/>
      </c>
      <c r="P228" s="38"/>
      <c r="Q228" s="38"/>
      <c r="R228" s="38"/>
      <c r="S228" s="66" t="str">
        <f t="shared" si="348"/>
        <v/>
      </c>
      <c r="T228" s="105" t="str">
        <f t="shared" si="349"/>
        <v/>
      </c>
    </row>
    <row r="229" spans="1:20" ht="19.5" hidden="1" thickTop="1">
      <c r="A229">
        <f ca="1">IF(B229="","",INDIRECT("減額一覧!B"&amp;$P229))</f>
        <v>277</v>
      </c>
      <c r="B229" s="61">
        <f ca="1">IF(INDIRECT("減額一覧!BA"&amp;P229)=1,INDIRECT("減額一覧!M"&amp;P229),"")</f>
        <v>208</v>
      </c>
      <c r="C229" s="36">
        <f ca="1">IF(B229="","",INDIRECT("減額一覧!C"&amp;$P229))</f>
        <v>211157723</v>
      </c>
      <c r="D229" s="78" t="str">
        <f ca="1">IF($B229="","",INDIRECT("減額一覧!G"&amp;$P229))</f>
        <v>中浜　日出夫</v>
      </c>
      <c r="E229" s="19">
        <f ca="1">IF(B229="","",INDIRECT("減額一覧!H"&amp;P229))</f>
        <v>20</v>
      </c>
      <c r="F229" s="19">
        <f ca="1">IF($B229="","",INDIRECT("減額一覧!T"&amp;P229))</f>
        <v>4</v>
      </c>
      <c r="G229" s="20">
        <f ca="1">IF($B229="","",INDIRECT("減額一覧!U"&amp;P229))</f>
        <v>880</v>
      </c>
      <c r="H229" s="20">
        <f ca="1">IF($B229="","",INDIRECT("減額一覧!V"&amp;P229))</f>
        <v>545</v>
      </c>
      <c r="I229" s="32">
        <f ca="1">IF(B229="","",IF(INDIRECT("減額一覧!BL"&amp;P229)=0.08,0.08,0.1))</f>
        <v>0.1</v>
      </c>
      <c r="J229" s="51" t="s">
        <v>522</v>
      </c>
      <c r="K229" s="94" t="str">
        <f t="shared" ca="1" si="374"/>
        <v/>
      </c>
      <c r="L229" s="56" t="str">
        <f t="shared" ca="1" si="346"/>
        <v/>
      </c>
      <c r="N229" s="113" t="str">
        <f t="shared" ref="N229:N232" ca="1" si="408">IF(A229="","",IF(A229&gt;3000,"月ヶ瀬",IF(A229&gt;=2000,"都祁","市内")))</f>
        <v>市内</v>
      </c>
      <c r="O229" s="114">
        <f t="shared" ref="O229" ca="1" si="409">IF(B229="","",IF(INDIRECT("減額一覧!BL"&amp;P229)=0.08,0.08,0.1))</f>
        <v>0.1</v>
      </c>
      <c r="P229" s="38">
        <v>48</v>
      </c>
      <c r="Q229" s="38">
        <f t="shared" ref="Q229:R232" ca="1" si="410">IF(G229="","",IF(G229&gt;0,1,""))</f>
        <v>1</v>
      </c>
      <c r="R229" s="38">
        <f t="shared" ca="1" si="410"/>
        <v>1</v>
      </c>
      <c r="S229" s="66" t="str">
        <f t="shared" ca="1" si="348"/>
        <v>211</v>
      </c>
      <c r="T229" s="105" t="str">
        <f t="shared" ca="1" si="349"/>
        <v/>
      </c>
    </row>
    <row r="230" spans="1:20" ht="19.5" hidden="1" thickTop="1">
      <c r="A230" t="str">
        <f ca="1">IF(B230="","",INDIRECT("減額一覧!B"&amp;$P230))</f>
        <v/>
      </c>
      <c r="B230" s="61" t="str">
        <f ca="1">IF(INDIRECT("減額一覧!BB"&amp;P230)=1,INDIRECT("減額一覧!W"&amp;P230),"")</f>
        <v/>
      </c>
      <c r="C230" s="44" t="str">
        <f ca="1">IF(B230="","",INDIRECT("減額一覧!C"&amp;$P230))</f>
        <v/>
      </c>
      <c r="D230" s="79" t="str">
        <f ca="1">IF($B230="","",INDIRECT("減額一覧!G"&amp;$P230))</f>
        <v/>
      </c>
      <c r="E230" s="19" t="str">
        <f ca="1">IF(B230="","",INDIRECT("減額一覧!H"&amp;P230))</f>
        <v/>
      </c>
      <c r="F230" s="19" t="str">
        <f ca="1">IF($B230="","",INDIRECT("減額一覧!AD"&amp;P230))</f>
        <v/>
      </c>
      <c r="G230" s="20" t="str">
        <f ca="1">IF($B230="","",INDIRECT("減額一覧!AE"&amp;P230))</f>
        <v/>
      </c>
      <c r="H230" s="20" t="str">
        <f ca="1">IF($B230="","",INDIRECT("減額一覧!AF"&amp;P230))</f>
        <v/>
      </c>
      <c r="I230" s="32" t="str">
        <f ca="1">IF(B230="","",IF(INDIRECT("減額一覧!BM"&amp;P230)=0.08,0.08,0.1))</f>
        <v/>
      </c>
      <c r="J230" s="52"/>
      <c r="K230" s="95" t="str">
        <f t="shared" ca="1" si="374"/>
        <v/>
      </c>
      <c r="L230" s="58" t="str">
        <f t="shared" ca="1" si="346"/>
        <v/>
      </c>
      <c r="N230" s="113" t="str">
        <f t="shared" ca="1" si="408"/>
        <v/>
      </c>
      <c r="O230" s="114" t="str">
        <f t="shared" ref="O230" ca="1" si="411">IF(B230="","",IF(INDIRECT("減額一覧!BM"&amp;P230)=0.08,0.08,0.1))</f>
        <v/>
      </c>
      <c r="P230" s="38">
        <v>48</v>
      </c>
      <c r="Q230" s="38" t="str">
        <f t="shared" ca="1" si="410"/>
        <v/>
      </c>
      <c r="R230" s="38" t="str">
        <f t="shared" ca="1" si="410"/>
        <v/>
      </c>
      <c r="S230" s="66" t="str">
        <f t="shared" ca="1" si="348"/>
        <v/>
      </c>
      <c r="T230" s="105" t="str">
        <f t="shared" ca="1" si="349"/>
        <v/>
      </c>
    </row>
    <row r="231" spans="1:20" ht="19.5" hidden="1" thickTop="1">
      <c r="A231" t="str">
        <f ca="1">IF(B231="","",INDIRECT("減額一覧!B"&amp;$P231))</f>
        <v/>
      </c>
      <c r="B231" s="61" t="str">
        <f ca="1">IF(INDIRECT("減額一覧!BC"&amp;P231)=1,INDIRECT("減額一覧!AG"&amp;P231),"")</f>
        <v/>
      </c>
      <c r="C231" s="36" t="str">
        <f ca="1">IF(B231="","",INDIRECT("減額一覧!C"&amp;$P231))</f>
        <v/>
      </c>
      <c r="D231" s="80" t="str">
        <f ca="1">IF($B231="","",INDIRECT("減額一覧!G"&amp;$P231))</f>
        <v/>
      </c>
      <c r="E231" s="19" t="str">
        <f ca="1">IF(B231="","",INDIRECT("減額一覧!H"&amp;P231))</f>
        <v/>
      </c>
      <c r="F231" s="19" t="str">
        <f ca="1">IF($B231="","",INDIRECT("減額一覧!AN"&amp;P231))</f>
        <v/>
      </c>
      <c r="G231" s="20" t="str">
        <f ca="1">IF($B231="","",INDIRECT("減額一覧!AO"&amp;P231))</f>
        <v/>
      </c>
      <c r="H231" s="20" t="str">
        <f ca="1">IF($B231="","",INDIRECT("減額一覧!AP"&amp;P231))</f>
        <v/>
      </c>
      <c r="I231" s="32" t="str">
        <f ca="1">IF(B231="","",IF(INDIRECT("減額一覧!BN"&amp;P231)=0.08,0.08,0.1))</f>
        <v/>
      </c>
      <c r="J231" s="52"/>
      <c r="K231" s="95" t="str">
        <f t="shared" ca="1" si="374"/>
        <v/>
      </c>
      <c r="L231" s="58" t="str">
        <f t="shared" ca="1" si="346"/>
        <v/>
      </c>
      <c r="N231" s="113" t="str">
        <f t="shared" ca="1" si="408"/>
        <v/>
      </c>
      <c r="O231" s="114" t="str">
        <f t="shared" ref="O231" ca="1" si="412">IF(B231="","",IF(INDIRECT("減額一覧!BN"&amp;P231)=0.08,0.08,0.1))</f>
        <v/>
      </c>
      <c r="P231" s="38">
        <v>48</v>
      </c>
      <c r="Q231" s="38" t="str">
        <f t="shared" ca="1" si="410"/>
        <v/>
      </c>
      <c r="R231" s="38" t="str">
        <f t="shared" ca="1" si="410"/>
        <v/>
      </c>
      <c r="S231" s="66" t="str">
        <f t="shared" ca="1" si="348"/>
        <v/>
      </c>
      <c r="T231" s="105" t="str">
        <f t="shared" ca="1" si="349"/>
        <v/>
      </c>
    </row>
    <row r="232" spans="1:20" ht="19.5" hidden="1" thickTop="1">
      <c r="A232" t="str">
        <f ca="1">IF(B232="","",INDIRECT("減額一覧!B"&amp;$P232))</f>
        <v/>
      </c>
      <c r="B232" s="61" t="str">
        <f ca="1">IF(INDIRECT("減額一覧!BD"&amp;P232)=1,INDIRECT("減額一覧!AQ"&amp;P232),"")</f>
        <v/>
      </c>
      <c r="C232" s="45" t="str">
        <f ca="1">IF(B232="","",INDIRECT("減額一覧!C"&amp;$P232))</f>
        <v/>
      </c>
      <c r="D232" s="79" t="str">
        <f ca="1">IF($B232="","",INDIRECT("減額一覧!G"&amp;$P232))</f>
        <v/>
      </c>
      <c r="E232" s="19" t="str">
        <f ca="1">IF(B232="","",INDIRECT("減額一覧!H"&amp;P232))</f>
        <v/>
      </c>
      <c r="F232" s="19" t="str">
        <f ca="1">IF($B232="","",INDIRECT("減額一覧!AX"&amp;P232))</f>
        <v/>
      </c>
      <c r="G232" s="20" t="str">
        <f ca="1">IF($B232="","",INDIRECT("減額一覧!AY"&amp;P232))</f>
        <v/>
      </c>
      <c r="H232" s="20" t="str">
        <f ca="1">IF($B232="","",INDIRECT("減額一覧!AZ"&amp;P232))</f>
        <v/>
      </c>
      <c r="I232" s="32" t="str">
        <f ca="1">IF(B232="","",IF(INDIRECT("減額一覧!BO"&amp;P232)=0.08,0.08,0.1))</f>
        <v/>
      </c>
      <c r="J232" s="52"/>
      <c r="K232" s="95" t="str">
        <f t="shared" ca="1" si="374"/>
        <v/>
      </c>
      <c r="L232" s="58" t="str">
        <f t="shared" ca="1" si="346"/>
        <v/>
      </c>
      <c r="N232" s="113" t="str">
        <f t="shared" ca="1" si="408"/>
        <v/>
      </c>
      <c r="O232" s="114" t="str">
        <f t="shared" ref="O232" ca="1" si="413">IF(B232="","",IF(INDIRECT("減額一覧!BO"&amp;P232)=0.08,0.08,0.1))</f>
        <v/>
      </c>
      <c r="P232" s="38">
        <v>48</v>
      </c>
      <c r="Q232" s="38" t="str">
        <f t="shared" ca="1" si="410"/>
        <v/>
      </c>
      <c r="R232" s="38" t="str">
        <f t="shared" ca="1" si="410"/>
        <v/>
      </c>
      <c r="S232" s="66" t="str">
        <f t="shared" ca="1" si="348"/>
        <v/>
      </c>
      <c r="T232" s="105" t="str">
        <f t="shared" ca="1" si="349"/>
        <v/>
      </c>
    </row>
    <row r="233" spans="1:20" ht="20.25" hidden="1" thickTop="1" thickBot="1">
      <c r="B233" s="64"/>
      <c r="C233" s="41" t="str">
        <f>IF(B233="","",減額一覧!C229)</f>
        <v/>
      </c>
      <c r="D233" s="43"/>
      <c r="E233" s="21"/>
      <c r="F233" s="22" t="s">
        <v>69</v>
      </c>
      <c r="G233" s="23">
        <f t="shared" ref="G233:H233" si="414">SUBTOTAL(9,G229:G232)</f>
        <v>0</v>
      </c>
      <c r="H233" s="23">
        <f t="shared" si="414"/>
        <v>0</v>
      </c>
      <c r="I233" s="30"/>
      <c r="J233" s="53"/>
      <c r="K233" s="96" t="str">
        <f t="shared" si="374"/>
        <v/>
      </c>
      <c r="L233" s="59" t="str">
        <f t="shared" si="346"/>
        <v/>
      </c>
      <c r="N233" s="108" t="str">
        <f t="shared" ref="N233" si="415">IF(AND(G233=0,H233=0),"","小計")</f>
        <v/>
      </c>
      <c r="O233" s="108" t="str">
        <f t="shared" ref="O233" si="416">IF(AND(G233=0,H233=0),"","小計")</f>
        <v/>
      </c>
      <c r="P233" s="38"/>
      <c r="Q233" s="38"/>
      <c r="R233" s="38"/>
      <c r="S233" s="66" t="str">
        <f t="shared" si="348"/>
        <v/>
      </c>
      <c r="T233" s="105" t="str">
        <f t="shared" si="349"/>
        <v/>
      </c>
    </row>
    <row r="234" spans="1:20" ht="19.5" hidden="1" thickTop="1">
      <c r="A234">
        <f ca="1">IF(B234="","",INDIRECT("減額一覧!B"&amp;$P234))</f>
        <v>278</v>
      </c>
      <c r="B234" s="61">
        <f ca="1">IF(INDIRECT("減額一覧!BA"&amp;P234)=1,INDIRECT("減額一覧!M"&amp;P234),"")</f>
        <v>205</v>
      </c>
      <c r="C234" s="36">
        <f ca="1">IF(B234="","",INDIRECT("減額一覧!C"&amp;$P234))</f>
        <v>540033000</v>
      </c>
      <c r="D234" s="78" t="str">
        <f ca="1">IF($B234="","",INDIRECT("減額一覧!G"&amp;$P234))</f>
        <v>谷川　亘宏</v>
      </c>
      <c r="E234" s="19">
        <f ca="1">IF(B234="","",INDIRECT("減額一覧!H"&amp;P234))</f>
        <v>13</v>
      </c>
      <c r="F234" s="19">
        <f ca="1">IF($B234="","",INDIRECT("減額一覧!T"&amp;P234))</f>
        <v>1</v>
      </c>
      <c r="G234" s="20">
        <f ca="1">IF($B234="","",INDIRECT("減額一覧!U"&amp;P234))</f>
        <v>220</v>
      </c>
      <c r="H234" s="20">
        <f ca="1">IF($B234="","",INDIRECT("減額一覧!V"&amp;P234))</f>
        <v>136</v>
      </c>
      <c r="I234" s="32">
        <f ca="1">IF(B234="","",IF(INDIRECT("減額一覧!BL"&amp;P234)=0.08,0.08,0.1))</f>
        <v>0.1</v>
      </c>
      <c r="J234" s="51" t="s">
        <v>523</v>
      </c>
      <c r="K234" s="94" t="str">
        <f t="shared" ca="1" si="374"/>
        <v/>
      </c>
      <c r="L234" s="56" t="str">
        <f t="shared" ca="1" si="346"/>
        <v/>
      </c>
      <c r="N234" s="113" t="str">
        <f t="shared" ref="N234:N237" ca="1" si="417">IF(A234="","",IF(A234&gt;3000,"月ヶ瀬",IF(A234&gt;=2000,"都祁","市内")))</f>
        <v>市内</v>
      </c>
      <c r="O234" s="114">
        <f t="shared" ref="O234" ca="1" si="418">IF(B234="","",IF(INDIRECT("減額一覧!BL"&amp;P234)=0.08,0.08,0.1))</f>
        <v>0.1</v>
      </c>
      <c r="P234" s="38">
        <v>49</v>
      </c>
      <c r="Q234" s="38">
        <f t="shared" ref="Q234:R237" ca="1" si="419">IF(G234="","",IF(G234&gt;0,1,""))</f>
        <v>1</v>
      </c>
      <c r="R234" s="38">
        <f t="shared" ca="1" si="419"/>
        <v>1</v>
      </c>
      <c r="S234" s="66" t="str">
        <f t="shared" ca="1" si="348"/>
        <v>540</v>
      </c>
      <c r="T234" s="105" t="str">
        <f t="shared" ca="1" si="349"/>
        <v/>
      </c>
    </row>
    <row r="235" spans="1:20" ht="19.5" hidden="1" thickTop="1">
      <c r="A235">
        <f ca="1">IF(B235="","",INDIRECT("減額一覧!B"&amp;$P235))</f>
        <v>278</v>
      </c>
      <c r="B235" s="61">
        <f ca="1">IF(INDIRECT("減額一覧!BB"&amp;P235)=1,INDIRECT("減額一覧!W"&amp;P235),"")</f>
        <v>206</v>
      </c>
      <c r="C235" s="44">
        <f ca="1">IF(B235="","",INDIRECT("減額一覧!C"&amp;$P235))</f>
        <v>540033000</v>
      </c>
      <c r="D235" s="79" t="str">
        <f ca="1">IF($B235="","",INDIRECT("減額一覧!G"&amp;$P235))</f>
        <v>谷川　亘宏</v>
      </c>
      <c r="E235" s="19">
        <f ca="1">IF(B235="","",INDIRECT("減額一覧!H"&amp;P235))</f>
        <v>13</v>
      </c>
      <c r="F235" s="19">
        <f ca="1">IF($B235="","",INDIRECT("減額一覧!AD"&amp;P235))</f>
        <v>1</v>
      </c>
      <c r="G235" s="20">
        <f ca="1">IF($B235="","",INDIRECT("減額一覧!AE"&amp;P235))</f>
        <v>220</v>
      </c>
      <c r="H235" s="20">
        <f ca="1">IF($B235="","",INDIRECT("減額一覧!AF"&amp;P235))</f>
        <v>137</v>
      </c>
      <c r="I235" s="32">
        <f ca="1">IF(B235="","",IF(INDIRECT("減額一覧!BM"&amp;P235)=0.08,0.08,0.1))</f>
        <v>0.1</v>
      </c>
      <c r="J235" s="52"/>
      <c r="K235" s="95" t="str">
        <f t="shared" ca="1" si="374"/>
        <v/>
      </c>
      <c r="L235" s="58" t="str">
        <f t="shared" ca="1" si="346"/>
        <v/>
      </c>
      <c r="N235" s="113" t="str">
        <f t="shared" ca="1" si="417"/>
        <v>市内</v>
      </c>
      <c r="O235" s="114">
        <f t="shared" ref="O235" ca="1" si="420">IF(B235="","",IF(INDIRECT("減額一覧!BM"&amp;P235)=0.08,0.08,0.1))</f>
        <v>0.1</v>
      </c>
      <c r="P235" s="38">
        <v>49</v>
      </c>
      <c r="Q235" s="38">
        <f t="shared" ca="1" si="419"/>
        <v>1</v>
      </c>
      <c r="R235" s="38">
        <f t="shared" ca="1" si="419"/>
        <v>1</v>
      </c>
      <c r="S235" s="66" t="str">
        <f t="shared" ca="1" si="348"/>
        <v>540</v>
      </c>
      <c r="T235" s="105" t="str">
        <f t="shared" ca="1" si="349"/>
        <v/>
      </c>
    </row>
    <row r="236" spans="1:20" ht="19.5" hidden="1" thickTop="1">
      <c r="A236" t="str">
        <f ca="1">IF(B236="","",INDIRECT("減額一覧!B"&amp;$P236))</f>
        <v/>
      </c>
      <c r="B236" s="61" t="str">
        <f ca="1">IF(INDIRECT("減額一覧!BC"&amp;P236)=1,INDIRECT("減額一覧!AG"&amp;P236),"")</f>
        <v/>
      </c>
      <c r="C236" s="36" t="str">
        <f ca="1">IF(B236="","",INDIRECT("減額一覧!C"&amp;$P236))</f>
        <v/>
      </c>
      <c r="D236" s="80" t="str">
        <f ca="1">IF($B236="","",INDIRECT("減額一覧!G"&amp;$P236))</f>
        <v/>
      </c>
      <c r="E236" s="19" t="str">
        <f ca="1">IF(B236="","",INDIRECT("減額一覧!H"&amp;P236))</f>
        <v/>
      </c>
      <c r="F236" s="19" t="str">
        <f ca="1">IF($B236="","",INDIRECT("減額一覧!AN"&amp;P236))</f>
        <v/>
      </c>
      <c r="G236" s="20" t="str">
        <f ca="1">IF($B236="","",INDIRECT("減額一覧!AO"&amp;P236))</f>
        <v/>
      </c>
      <c r="H236" s="20" t="str">
        <f ca="1">IF($B236="","",INDIRECT("減額一覧!AP"&amp;P236))</f>
        <v/>
      </c>
      <c r="I236" s="32" t="str">
        <f ca="1">IF(B236="","",IF(INDIRECT("減額一覧!BN"&amp;P236)=0.08,0.08,0.1))</f>
        <v/>
      </c>
      <c r="J236" s="52"/>
      <c r="K236" s="95" t="str">
        <f t="shared" ca="1" si="374"/>
        <v/>
      </c>
      <c r="L236" s="58" t="str">
        <f t="shared" ca="1" si="346"/>
        <v/>
      </c>
      <c r="N236" s="113" t="str">
        <f t="shared" ca="1" si="417"/>
        <v/>
      </c>
      <c r="O236" s="114" t="str">
        <f t="shared" ref="O236" ca="1" si="421">IF(B236="","",IF(INDIRECT("減額一覧!BN"&amp;P236)=0.08,0.08,0.1))</f>
        <v/>
      </c>
      <c r="P236" s="38">
        <v>49</v>
      </c>
      <c r="Q236" s="38" t="str">
        <f t="shared" ca="1" si="419"/>
        <v/>
      </c>
      <c r="R236" s="38" t="str">
        <f t="shared" ca="1" si="419"/>
        <v/>
      </c>
      <c r="S236" s="66" t="str">
        <f t="shared" ca="1" si="348"/>
        <v/>
      </c>
      <c r="T236" s="105" t="str">
        <f t="shared" ca="1" si="349"/>
        <v/>
      </c>
    </row>
    <row r="237" spans="1:20" ht="19.5" hidden="1" thickTop="1">
      <c r="A237" t="str">
        <f ca="1">IF(B237="","",INDIRECT("減額一覧!B"&amp;$P237))</f>
        <v/>
      </c>
      <c r="B237" s="61" t="str">
        <f ca="1">IF(INDIRECT("減額一覧!BD"&amp;P237)=1,INDIRECT("減額一覧!AQ"&amp;P237),"")</f>
        <v/>
      </c>
      <c r="C237" s="45" t="str">
        <f ca="1">IF(B237="","",INDIRECT("減額一覧!C"&amp;$P237))</f>
        <v/>
      </c>
      <c r="D237" s="79" t="str">
        <f ca="1">IF($B237="","",INDIRECT("減額一覧!G"&amp;$P237))</f>
        <v/>
      </c>
      <c r="E237" s="19" t="str">
        <f ca="1">IF(B237="","",INDIRECT("減額一覧!H"&amp;P237))</f>
        <v/>
      </c>
      <c r="F237" s="19" t="str">
        <f ca="1">IF($B237="","",INDIRECT("減額一覧!AX"&amp;P237))</f>
        <v/>
      </c>
      <c r="G237" s="20" t="str">
        <f ca="1">IF($B237="","",INDIRECT("減額一覧!AY"&amp;P237))</f>
        <v/>
      </c>
      <c r="H237" s="20" t="str">
        <f ca="1">IF($B237="","",INDIRECT("減額一覧!AZ"&amp;P237))</f>
        <v/>
      </c>
      <c r="I237" s="32" t="str">
        <f ca="1">IF(B237="","",IF(INDIRECT("減額一覧!BO"&amp;P237)=0.08,0.08,0.1))</f>
        <v/>
      </c>
      <c r="J237" s="52"/>
      <c r="K237" s="95" t="str">
        <f t="shared" ca="1" si="374"/>
        <v/>
      </c>
      <c r="L237" s="58" t="str">
        <f t="shared" ca="1" si="346"/>
        <v/>
      </c>
      <c r="N237" s="113" t="str">
        <f t="shared" ca="1" si="417"/>
        <v/>
      </c>
      <c r="O237" s="114" t="str">
        <f t="shared" ref="O237" ca="1" si="422">IF(B237="","",IF(INDIRECT("減額一覧!BO"&amp;P237)=0.08,0.08,0.1))</f>
        <v/>
      </c>
      <c r="P237" s="38">
        <v>49</v>
      </c>
      <c r="Q237" s="38" t="str">
        <f t="shared" ca="1" si="419"/>
        <v/>
      </c>
      <c r="R237" s="38" t="str">
        <f t="shared" ca="1" si="419"/>
        <v/>
      </c>
      <c r="S237" s="66" t="str">
        <f t="shared" ca="1" si="348"/>
        <v/>
      </c>
      <c r="T237" s="105" t="str">
        <f t="shared" ca="1" si="349"/>
        <v/>
      </c>
    </row>
    <row r="238" spans="1:20" ht="20.25" hidden="1" thickTop="1" thickBot="1">
      <c r="B238" s="64"/>
      <c r="C238" s="41" t="str">
        <f>IF(B238="","",減額一覧!C234)</f>
        <v/>
      </c>
      <c r="D238" s="43"/>
      <c r="E238" s="21"/>
      <c r="F238" s="22" t="s">
        <v>69</v>
      </c>
      <c r="G238" s="23">
        <f t="shared" ref="G238:H238" si="423">SUBTOTAL(9,G234:G237)</f>
        <v>0</v>
      </c>
      <c r="H238" s="23">
        <f t="shared" si="423"/>
        <v>0</v>
      </c>
      <c r="I238" s="30"/>
      <c r="J238" s="53"/>
      <c r="K238" s="96" t="str">
        <f t="shared" si="374"/>
        <v/>
      </c>
      <c r="L238" s="59" t="str">
        <f t="shared" si="346"/>
        <v/>
      </c>
      <c r="N238" s="108" t="str">
        <f t="shared" ref="N238" si="424">IF(AND(G238=0,H238=0),"","小計")</f>
        <v/>
      </c>
      <c r="O238" s="108" t="str">
        <f t="shared" ref="O238" si="425">IF(AND(G238=0,H238=0),"","小計")</f>
        <v/>
      </c>
      <c r="P238" s="38"/>
      <c r="Q238" s="38"/>
      <c r="R238" s="38"/>
      <c r="S238" s="66" t="str">
        <f t="shared" si="348"/>
        <v/>
      </c>
      <c r="T238" s="105" t="str">
        <f t="shared" si="349"/>
        <v/>
      </c>
    </row>
    <row r="239" spans="1:20" ht="19.5" hidden="1" thickTop="1">
      <c r="A239">
        <f ca="1">IF(B239="","",INDIRECT("減額一覧!B"&amp;$P239))</f>
        <v>279</v>
      </c>
      <c r="B239" s="61">
        <f ca="1">IF(INDIRECT("減額一覧!BA"&amp;P239)=1,INDIRECT("減額一覧!M"&amp;P239),"")</f>
        <v>206</v>
      </c>
      <c r="C239" s="36">
        <f ca="1">IF(B239="","",INDIRECT("減額一覧!C"&amp;$P239))</f>
        <v>364086000</v>
      </c>
      <c r="D239" s="78" t="str">
        <f ca="1">IF($B239="","",INDIRECT("減額一覧!G"&amp;$P239))</f>
        <v>坂下　泰昭</v>
      </c>
      <c r="E239" s="19">
        <f ca="1">IF(B239="","",INDIRECT("減額一覧!H"&amp;P239))</f>
        <v>20</v>
      </c>
      <c r="F239" s="19">
        <f ca="1">IF($B239="","",INDIRECT("減額一覧!T"&amp;P239))</f>
        <v>2</v>
      </c>
      <c r="G239" s="20">
        <f ca="1">IF($B239="","",INDIRECT("減額一覧!U"&amp;P239))</f>
        <v>341</v>
      </c>
      <c r="H239" s="20">
        <f ca="1">IF($B239="","",INDIRECT("減額一覧!V"&amp;P239))</f>
        <v>273</v>
      </c>
      <c r="I239" s="32">
        <f ca="1">IF(B239="","",IF(INDIRECT("減額一覧!BL"&amp;P239)=0.08,0.08,0.1))</f>
        <v>0.1</v>
      </c>
      <c r="J239" s="51" t="s">
        <v>476</v>
      </c>
      <c r="K239" s="94" t="str">
        <f t="shared" ca="1" si="374"/>
        <v/>
      </c>
      <c r="L239" s="56" t="str">
        <f t="shared" ca="1" si="346"/>
        <v/>
      </c>
      <c r="N239" s="113" t="str">
        <f t="shared" ref="N239:N242" ca="1" si="426">IF(A239="","",IF(A239&gt;3000,"月ヶ瀬",IF(A239&gt;=2000,"都祁","市内")))</f>
        <v>市内</v>
      </c>
      <c r="O239" s="114">
        <f t="shared" ref="O239" ca="1" si="427">IF(B239="","",IF(INDIRECT("減額一覧!BL"&amp;P239)=0.08,0.08,0.1))</f>
        <v>0.1</v>
      </c>
      <c r="P239" s="38">
        <v>50</v>
      </c>
      <c r="Q239" s="38">
        <f t="shared" ref="Q239:R242" ca="1" si="428">IF(G239="","",IF(G239&gt;0,1,""))</f>
        <v>1</v>
      </c>
      <c r="R239" s="38">
        <f t="shared" ca="1" si="428"/>
        <v>1</v>
      </c>
      <c r="S239" s="66" t="str">
        <f t="shared" ca="1" si="348"/>
        <v>364</v>
      </c>
      <c r="T239" s="105" t="str">
        <f t="shared" ca="1" si="349"/>
        <v/>
      </c>
    </row>
    <row r="240" spans="1:20" ht="19.5" hidden="1" thickTop="1">
      <c r="A240">
        <f ca="1">IF(B240="","",INDIRECT("減額一覧!B"&amp;$P240))</f>
        <v>279</v>
      </c>
      <c r="B240" s="61">
        <f ca="1">IF(INDIRECT("減額一覧!BB"&amp;P240)=1,INDIRECT("減額一覧!W"&amp;P240),"")</f>
        <v>207</v>
      </c>
      <c r="C240" s="44">
        <f ca="1">IF(B240="","",INDIRECT("減額一覧!C"&amp;$P240))</f>
        <v>364086000</v>
      </c>
      <c r="D240" s="79" t="str">
        <f ca="1">IF($B240="","",INDIRECT("減額一覧!G"&amp;$P240))</f>
        <v>坂下　泰昭</v>
      </c>
      <c r="E240" s="19">
        <f ca="1">IF(B240="","",INDIRECT("減額一覧!H"&amp;P240))</f>
        <v>20</v>
      </c>
      <c r="F240" s="19">
        <f ca="1">IF($B240="","",INDIRECT("減額一覧!AD"&amp;P240))</f>
        <v>3</v>
      </c>
      <c r="G240" s="20">
        <f ca="1">IF($B240="","",INDIRECT("減額一覧!AE"&amp;P240))</f>
        <v>511</v>
      </c>
      <c r="H240" s="20">
        <f ca="1">IF($B240="","",INDIRECT("減額一覧!AF"&amp;P240))</f>
        <v>410</v>
      </c>
      <c r="I240" s="32">
        <f ca="1">IF(B240="","",IF(INDIRECT("減額一覧!BM"&amp;P240)=0.08,0.08,0.1))</f>
        <v>0.1</v>
      </c>
      <c r="J240" s="52"/>
      <c r="K240" s="95" t="str">
        <f t="shared" ca="1" si="374"/>
        <v/>
      </c>
      <c r="L240" s="58" t="str">
        <f t="shared" ca="1" si="346"/>
        <v/>
      </c>
      <c r="N240" s="113" t="str">
        <f t="shared" ca="1" si="426"/>
        <v>市内</v>
      </c>
      <c r="O240" s="114">
        <f t="shared" ref="O240" ca="1" si="429">IF(B240="","",IF(INDIRECT("減額一覧!BM"&amp;P240)=0.08,0.08,0.1))</f>
        <v>0.1</v>
      </c>
      <c r="P240" s="38">
        <v>50</v>
      </c>
      <c r="Q240" s="38">
        <f t="shared" ca="1" si="428"/>
        <v>1</v>
      </c>
      <c r="R240" s="38">
        <f t="shared" ca="1" si="428"/>
        <v>1</v>
      </c>
      <c r="S240" s="66" t="str">
        <f t="shared" ca="1" si="348"/>
        <v>364</v>
      </c>
      <c r="T240" s="105" t="str">
        <f t="shared" ca="1" si="349"/>
        <v/>
      </c>
    </row>
    <row r="241" spans="1:20" ht="19.5" hidden="1" thickTop="1">
      <c r="A241">
        <f ca="1">IF(B241="","",INDIRECT("減額一覧!B"&amp;$P241))</f>
        <v>279</v>
      </c>
      <c r="B241" s="61">
        <f ca="1">IF(INDIRECT("減額一覧!BC"&amp;P241)=1,INDIRECT("減額一覧!AG"&amp;P241),"")</f>
        <v>208</v>
      </c>
      <c r="C241" s="36">
        <f ca="1">IF(B241="","",INDIRECT("減額一覧!C"&amp;$P241))</f>
        <v>364086000</v>
      </c>
      <c r="D241" s="80" t="str">
        <f ca="1">IF($B241="","",INDIRECT("減額一覧!G"&amp;$P241))</f>
        <v>坂下　泰昭</v>
      </c>
      <c r="E241" s="19">
        <f ca="1">IF(B241="","",INDIRECT("減額一覧!H"&amp;P241))</f>
        <v>20</v>
      </c>
      <c r="F241" s="19">
        <f ca="1">IF($B241="","",INDIRECT("減額一覧!AN"&amp;P241))</f>
        <v>1</v>
      </c>
      <c r="G241" s="20">
        <f ca="1">IF($B241="","",INDIRECT("減額一覧!AO"&amp;P241))</f>
        <v>170</v>
      </c>
      <c r="H241" s="20">
        <f ca="1">IF($B241="","",INDIRECT("減額一覧!AP"&amp;P241))</f>
        <v>136</v>
      </c>
      <c r="I241" s="32">
        <f ca="1">IF(B241="","",IF(INDIRECT("減額一覧!BN"&amp;P241)=0.08,0.08,0.1))</f>
        <v>0.1</v>
      </c>
      <c r="J241" s="52"/>
      <c r="K241" s="95" t="str">
        <f t="shared" ca="1" si="374"/>
        <v/>
      </c>
      <c r="L241" s="58" t="str">
        <f t="shared" ca="1" si="346"/>
        <v/>
      </c>
      <c r="N241" s="113" t="str">
        <f t="shared" ca="1" si="426"/>
        <v>市内</v>
      </c>
      <c r="O241" s="114">
        <f t="shared" ref="O241" ca="1" si="430">IF(B241="","",IF(INDIRECT("減額一覧!BN"&amp;P241)=0.08,0.08,0.1))</f>
        <v>0.1</v>
      </c>
      <c r="P241" s="38">
        <v>50</v>
      </c>
      <c r="Q241" s="38">
        <f t="shared" ca="1" si="428"/>
        <v>1</v>
      </c>
      <c r="R241" s="38">
        <f t="shared" ca="1" si="428"/>
        <v>1</v>
      </c>
      <c r="S241" s="66" t="str">
        <f t="shared" ca="1" si="348"/>
        <v>364</v>
      </c>
      <c r="T241" s="105" t="str">
        <f t="shared" ca="1" si="349"/>
        <v/>
      </c>
    </row>
    <row r="242" spans="1:20" ht="19.5" hidden="1" thickTop="1">
      <c r="A242" t="str">
        <f ca="1">IF(B242="","",INDIRECT("減額一覧!B"&amp;$P242))</f>
        <v/>
      </c>
      <c r="B242" s="61" t="str">
        <f ca="1">IF(INDIRECT("減額一覧!BD"&amp;P242)=1,INDIRECT("減額一覧!AQ"&amp;P242),"")</f>
        <v/>
      </c>
      <c r="C242" s="45" t="str">
        <f ca="1">IF(B242="","",INDIRECT("減額一覧!C"&amp;$P242))</f>
        <v/>
      </c>
      <c r="D242" s="79" t="str">
        <f ca="1">IF($B242="","",INDIRECT("減額一覧!G"&amp;$P242))</f>
        <v/>
      </c>
      <c r="E242" s="19" t="str">
        <f ca="1">IF(B242="","",INDIRECT("減額一覧!H"&amp;P242))</f>
        <v/>
      </c>
      <c r="F242" s="19" t="str">
        <f ca="1">IF($B242="","",INDIRECT("減額一覧!AX"&amp;P242))</f>
        <v/>
      </c>
      <c r="G242" s="20" t="str">
        <f ca="1">IF($B242="","",INDIRECT("減額一覧!AY"&amp;P242))</f>
        <v/>
      </c>
      <c r="H242" s="20" t="str">
        <f ca="1">IF($B242="","",INDIRECT("減額一覧!AZ"&amp;P242))</f>
        <v/>
      </c>
      <c r="I242" s="32" t="str">
        <f ca="1">IF(B242="","",IF(INDIRECT("減額一覧!BO"&amp;P242)=0.08,0.08,0.1))</f>
        <v/>
      </c>
      <c r="J242" s="52"/>
      <c r="K242" s="95" t="str">
        <f t="shared" ca="1" si="374"/>
        <v/>
      </c>
      <c r="L242" s="58" t="str">
        <f t="shared" ca="1" si="346"/>
        <v/>
      </c>
      <c r="N242" s="113" t="str">
        <f t="shared" ca="1" si="426"/>
        <v/>
      </c>
      <c r="O242" s="114" t="str">
        <f t="shared" ref="O242" ca="1" si="431">IF(B242="","",IF(INDIRECT("減額一覧!BO"&amp;P242)=0.08,0.08,0.1))</f>
        <v/>
      </c>
      <c r="P242" s="38">
        <v>50</v>
      </c>
      <c r="Q242" s="38" t="str">
        <f t="shared" ca="1" si="428"/>
        <v/>
      </c>
      <c r="R242" s="38" t="str">
        <f t="shared" ca="1" si="428"/>
        <v/>
      </c>
      <c r="S242" s="66" t="str">
        <f t="shared" ca="1" si="348"/>
        <v/>
      </c>
      <c r="T242" s="105" t="str">
        <f t="shared" ca="1" si="349"/>
        <v/>
      </c>
    </row>
    <row r="243" spans="1:20" ht="20.25" hidden="1" thickTop="1" thickBot="1">
      <c r="B243" s="64"/>
      <c r="C243" s="41" t="str">
        <f>IF(B243="","",減額一覧!C239)</f>
        <v/>
      </c>
      <c r="D243" s="43"/>
      <c r="E243" s="21"/>
      <c r="F243" s="22" t="s">
        <v>69</v>
      </c>
      <c r="G243" s="23">
        <f t="shared" ref="G243:H243" si="432">SUBTOTAL(9,G239:G242)</f>
        <v>0</v>
      </c>
      <c r="H243" s="23">
        <f t="shared" si="432"/>
        <v>0</v>
      </c>
      <c r="I243" s="30"/>
      <c r="J243" s="53"/>
      <c r="K243" s="96" t="str">
        <f t="shared" si="374"/>
        <v/>
      </c>
      <c r="L243" s="59" t="str">
        <f t="shared" si="346"/>
        <v/>
      </c>
      <c r="N243" s="108" t="str">
        <f t="shared" ref="N243" si="433">IF(AND(G243=0,H243=0),"","小計")</f>
        <v/>
      </c>
      <c r="O243" s="108" t="str">
        <f t="shared" ref="O243" si="434">IF(AND(G243=0,H243=0),"","小計")</f>
        <v/>
      </c>
      <c r="P243" s="38"/>
      <c r="Q243" s="38"/>
      <c r="R243" s="38"/>
      <c r="S243" s="66" t="str">
        <f t="shared" si="348"/>
        <v/>
      </c>
      <c r="T243" s="105" t="str">
        <f t="shared" si="349"/>
        <v/>
      </c>
    </row>
    <row r="244" spans="1:20" ht="19.5" hidden="1" thickTop="1">
      <c r="A244">
        <f ca="1">IF(B244="","",INDIRECT("減額一覧!B"&amp;$P244))</f>
        <v>280</v>
      </c>
      <c r="B244" s="61">
        <f ca="1">IF(INDIRECT("減額一覧!BA"&amp;P244)=1,INDIRECT("減額一覧!M"&amp;P244),"")</f>
        <v>207</v>
      </c>
      <c r="C244" s="36">
        <f ca="1">IF(B244="","",INDIRECT("減額一覧!C"&amp;$P244))</f>
        <v>553142000</v>
      </c>
      <c r="D244" s="78" t="str">
        <f ca="1">IF($B244="","",INDIRECT("減額一覧!G"&amp;$P244))</f>
        <v>米田　康彦</v>
      </c>
      <c r="E244" s="19">
        <f ca="1">IF(B244="","",INDIRECT("減額一覧!H"&amp;P244))</f>
        <v>20</v>
      </c>
      <c r="F244" s="19">
        <f ca="1">IF($B244="","",INDIRECT("減額一覧!T"&amp;P244))</f>
        <v>8</v>
      </c>
      <c r="G244" s="20">
        <f ca="1">IF($B244="","",INDIRECT("減額一覧!U"&amp;P244))</f>
        <v>1793</v>
      </c>
      <c r="H244" s="20">
        <f ca="1">IF($B244="","",INDIRECT("減額一覧!V"&amp;P244))</f>
        <v>1091</v>
      </c>
      <c r="I244" s="32">
        <f ca="1">IF(B244="","",IF(INDIRECT("減額一覧!BL"&amp;P244)=0.08,0.08,0.1))</f>
        <v>0.1</v>
      </c>
      <c r="J244" s="51" t="s">
        <v>477</v>
      </c>
      <c r="K244" s="94" t="str">
        <f t="shared" ca="1" si="374"/>
        <v/>
      </c>
      <c r="L244" s="56" t="str">
        <f t="shared" ca="1" si="346"/>
        <v/>
      </c>
      <c r="N244" s="113" t="str">
        <f t="shared" ref="N244:N247" ca="1" si="435">IF(A244="","",IF(A244&gt;3000,"月ヶ瀬",IF(A244&gt;=2000,"都祁","市内")))</f>
        <v>市内</v>
      </c>
      <c r="O244" s="114">
        <f t="shared" ref="O244" ca="1" si="436">IF(B244="","",IF(INDIRECT("減額一覧!BL"&amp;P244)=0.08,0.08,0.1))</f>
        <v>0.1</v>
      </c>
      <c r="P244" s="38">
        <v>51</v>
      </c>
      <c r="Q244" s="38">
        <f t="shared" ref="Q244:R247" ca="1" si="437">IF(G244="","",IF(G244&gt;0,1,""))</f>
        <v>1</v>
      </c>
      <c r="R244" s="38">
        <f t="shared" ca="1" si="437"/>
        <v>1</v>
      </c>
      <c r="S244" s="66" t="str">
        <f t="shared" ca="1" si="348"/>
        <v>553</v>
      </c>
      <c r="T244" s="105" t="str">
        <f t="shared" ca="1" si="349"/>
        <v/>
      </c>
    </row>
    <row r="245" spans="1:20" ht="19.5" hidden="1" thickTop="1">
      <c r="A245">
        <f ca="1">IF(B245="","",INDIRECT("減額一覧!B"&amp;$P245))</f>
        <v>280</v>
      </c>
      <c r="B245" s="61">
        <f ca="1">IF(INDIRECT("減額一覧!BB"&amp;P245)=1,INDIRECT("減額一覧!W"&amp;P245),"")</f>
        <v>208</v>
      </c>
      <c r="C245" s="44">
        <f ca="1">IF(B245="","",INDIRECT("減額一覧!C"&amp;$P245))</f>
        <v>553142000</v>
      </c>
      <c r="D245" s="79" t="str">
        <f ca="1">IF($B245="","",INDIRECT("減額一覧!G"&amp;$P245))</f>
        <v>米田　康彦</v>
      </c>
      <c r="E245" s="19">
        <f ca="1">IF(B245="","",INDIRECT("減額一覧!H"&amp;P245))</f>
        <v>20</v>
      </c>
      <c r="F245" s="19">
        <f ca="1">IF($B245="","",INDIRECT("減額一覧!AD"&amp;P245))</f>
        <v>9</v>
      </c>
      <c r="G245" s="20">
        <f ca="1">IF($B245="","",INDIRECT("減額一覧!AE"&amp;P245))</f>
        <v>2029</v>
      </c>
      <c r="H245" s="20">
        <f ca="1">IF($B245="","",INDIRECT("減額一覧!AF"&amp;P245))</f>
        <v>1228</v>
      </c>
      <c r="I245" s="32">
        <f ca="1">IF(B245="","",IF(INDIRECT("減額一覧!BM"&amp;P245)=0.08,0.08,0.1))</f>
        <v>0.1</v>
      </c>
      <c r="J245" s="52"/>
      <c r="K245" s="95" t="str">
        <f t="shared" ca="1" si="374"/>
        <v/>
      </c>
      <c r="L245" s="58" t="str">
        <f t="shared" ca="1" si="346"/>
        <v/>
      </c>
      <c r="N245" s="113" t="str">
        <f t="shared" ca="1" si="435"/>
        <v>市内</v>
      </c>
      <c r="O245" s="114">
        <f t="shared" ref="O245" ca="1" si="438">IF(B245="","",IF(INDIRECT("減額一覧!BM"&amp;P245)=0.08,0.08,0.1))</f>
        <v>0.1</v>
      </c>
      <c r="P245" s="38">
        <v>51</v>
      </c>
      <c r="Q245" s="38">
        <f t="shared" ca="1" si="437"/>
        <v>1</v>
      </c>
      <c r="R245" s="38">
        <f t="shared" ca="1" si="437"/>
        <v>1</v>
      </c>
      <c r="S245" s="66" t="str">
        <f t="shared" ca="1" si="348"/>
        <v>553</v>
      </c>
      <c r="T245" s="105" t="str">
        <f t="shared" ca="1" si="349"/>
        <v/>
      </c>
    </row>
    <row r="246" spans="1:20" ht="19.5" hidden="1" thickTop="1">
      <c r="A246" t="str">
        <f ca="1">IF(B246="","",INDIRECT("減額一覧!B"&amp;$P246))</f>
        <v/>
      </c>
      <c r="B246" s="61" t="str">
        <f ca="1">IF(INDIRECT("減額一覧!BC"&amp;P246)=1,INDIRECT("減額一覧!AG"&amp;P246),"")</f>
        <v/>
      </c>
      <c r="C246" s="36" t="str">
        <f ca="1">IF(B246="","",INDIRECT("減額一覧!C"&amp;$P246))</f>
        <v/>
      </c>
      <c r="D246" s="80" t="str">
        <f ca="1">IF($B246="","",INDIRECT("減額一覧!G"&amp;$P246))</f>
        <v/>
      </c>
      <c r="E246" s="19" t="str">
        <f ca="1">IF(B246="","",INDIRECT("減額一覧!H"&amp;P246))</f>
        <v/>
      </c>
      <c r="F246" s="19" t="str">
        <f ca="1">IF($B246="","",INDIRECT("減額一覧!AN"&amp;P246))</f>
        <v/>
      </c>
      <c r="G246" s="20" t="str">
        <f ca="1">IF($B246="","",INDIRECT("減額一覧!AO"&amp;P246))</f>
        <v/>
      </c>
      <c r="H246" s="20" t="str">
        <f ca="1">IF($B246="","",INDIRECT("減額一覧!AP"&amp;P246))</f>
        <v/>
      </c>
      <c r="I246" s="32" t="str">
        <f ca="1">IF(B246="","",IF(INDIRECT("減額一覧!BN"&amp;P246)=0.08,0.08,0.1))</f>
        <v/>
      </c>
      <c r="J246" s="52"/>
      <c r="K246" s="95" t="str">
        <f t="shared" ca="1" si="374"/>
        <v/>
      </c>
      <c r="L246" s="58" t="str">
        <f t="shared" ca="1" si="346"/>
        <v/>
      </c>
      <c r="N246" s="113" t="str">
        <f t="shared" ca="1" si="435"/>
        <v/>
      </c>
      <c r="O246" s="114" t="str">
        <f t="shared" ref="O246" ca="1" si="439">IF(B246="","",IF(INDIRECT("減額一覧!BN"&amp;P246)=0.08,0.08,0.1))</f>
        <v/>
      </c>
      <c r="P246" s="38">
        <v>51</v>
      </c>
      <c r="Q246" s="38" t="str">
        <f t="shared" ca="1" si="437"/>
        <v/>
      </c>
      <c r="R246" s="38" t="str">
        <f t="shared" ca="1" si="437"/>
        <v/>
      </c>
      <c r="S246" s="66" t="str">
        <f t="shared" ca="1" si="348"/>
        <v/>
      </c>
      <c r="T246" s="105" t="str">
        <f t="shared" ca="1" si="349"/>
        <v/>
      </c>
    </row>
    <row r="247" spans="1:20" ht="19.5" hidden="1" thickTop="1">
      <c r="A247" t="str">
        <f ca="1">IF(B247="","",INDIRECT("減額一覧!B"&amp;$P247))</f>
        <v/>
      </c>
      <c r="B247" s="61" t="str">
        <f ca="1">IF(INDIRECT("減額一覧!BD"&amp;P247)=1,INDIRECT("減額一覧!AQ"&amp;P247),"")</f>
        <v/>
      </c>
      <c r="C247" s="45" t="str">
        <f ca="1">IF(B247="","",INDIRECT("減額一覧!C"&amp;$P247))</f>
        <v/>
      </c>
      <c r="D247" s="79" t="str">
        <f ca="1">IF($B247="","",INDIRECT("減額一覧!G"&amp;$P247))</f>
        <v/>
      </c>
      <c r="E247" s="19" t="str">
        <f ca="1">IF(B247="","",INDIRECT("減額一覧!H"&amp;P247))</f>
        <v/>
      </c>
      <c r="F247" s="19" t="str">
        <f ca="1">IF($B247="","",INDIRECT("減額一覧!AX"&amp;P247))</f>
        <v/>
      </c>
      <c r="G247" s="20" t="str">
        <f ca="1">IF($B247="","",INDIRECT("減額一覧!AY"&amp;P247))</f>
        <v/>
      </c>
      <c r="H247" s="20" t="str">
        <f ca="1">IF($B247="","",INDIRECT("減額一覧!AZ"&amp;P247))</f>
        <v/>
      </c>
      <c r="I247" s="32" t="str">
        <f ca="1">IF(B247="","",IF(INDIRECT("減額一覧!BO"&amp;P247)=0.08,0.08,0.1))</f>
        <v/>
      </c>
      <c r="J247" s="52"/>
      <c r="K247" s="95" t="str">
        <f t="shared" ca="1" si="374"/>
        <v/>
      </c>
      <c r="L247" s="58" t="str">
        <f t="shared" ca="1" si="346"/>
        <v/>
      </c>
      <c r="N247" s="113" t="str">
        <f t="shared" ca="1" si="435"/>
        <v/>
      </c>
      <c r="O247" s="114" t="str">
        <f t="shared" ref="O247" ca="1" si="440">IF(B247="","",IF(INDIRECT("減額一覧!BO"&amp;P247)=0.08,0.08,0.1))</f>
        <v/>
      </c>
      <c r="P247" s="38">
        <v>51</v>
      </c>
      <c r="Q247" s="38" t="str">
        <f t="shared" ca="1" si="437"/>
        <v/>
      </c>
      <c r="R247" s="38" t="str">
        <f t="shared" ca="1" si="437"/>
        <v/>
      </c>
      <c r="S247" s="66" t="str">
        <f t="shared" ca="1" si="348"/>
        <v/>
      </c>
      <c r="T247" s="105" t="str">
        <f t="shared" ca="1" si="349"/>
        <v/>
      </c>
    </row>
    <row r="248" spans="1:20" ht="20.25" hidden="1" thickTop="1" thickBot="1">
      <c r="B248" s="64"/>
      <c r="C248" s="41" t="str">
        <f>IF(B248="","",減額一覧!C244)</f>
        <v/>
      </c>
      <c r="D248" s="43"/>
      <c r="E248" s="21"/>
      <c r="F248" s="22" t="s">
        <v>69</v>
      </c>
      <c r="G248" s="23">
        <f t="shared" ref="G248:H248" si="441">SUBTOTAL(9,G244:G247)</f>
        <v>0</v>
      </c>
      <c r="H248" s="23">
        <f t="shared" si="441"/>
        <v>0</v>
      </c>
      <c r="I248" s="30"/>
      <c r="J248" s="53"/>
      <c r="K248" s="96" t="str">
        <f t="shared" si="374"/>
        <v/>
      </c>
      <c r="L248" s="59" t="str">
        <f t="shared" si="346"/>
        <v/>
      </c>
      <c r="N248" s="108" t="str">
        <f t="shared" ref="N248" si="442">IF(AND(G248=0,H248=0),"","小計")</f>
        <v/>
      </c>
      <c r="O248" s="108" t="str">
        <f t="shared" ref="O248" si="443">IF(AND(G248=0,H248=0),"","小計")</f>
        <v/>
      </c>
      <c r="P248" s="38"/>
      <c r="Q248" s="38"/>
      <c r="R248" s="38"/>
      <c r="S248" s="66" t="str">
        <f t="shared" si="348"/>
        <v/>
      </c>
      <c r="T248" s="105" t="str">
        <f t="shared" si="349"/>
        <v/>
      </c>
    </row>
    <row r="249" spans="1:20" ht="19.5" hidden="1" thickTop="1">
      <c r="A249">
        <f ca="1">IF(B249="","",INDIRECT("減額一覧!B"&amp;$P249))</f>
        <v>281</v>
      </c>
      <c r="B249" s="61">
        <f ca="1">IF(INDIRECT("減額一覧!BA"&amp;P249)=1,INDIRECT("減額一覧!M"&amp;P249),"")</f>
        <v>205</v>
      </c>
      <c r="C249" s="36">
        <f ca="1">IF(B249="","",INDIRECT("減額一覧!C"&amp;$P249))</f>
        <v>52078000</v>
      </c>
      <c r="D249" s="78" t="str">
        <f ca="1">IF($B249="","",INDIRECT("減額一覧!G"&amp;$P249))</f>
        <v>柳原　秀綱</v>
      </c>
      <c r="E249" s="19">
        <f ca="1">IF(B249="","",INDIRECT("減額一覧!H"&amp;P249))</f>
        <v>25</v>
      </c>
      <c r="F249" s="19">
        <f ca="1">IF($B249="","",INDIRECT("減額一覧!T"&amp;P249))</f>
        <v>7</v>
      </c>
      <c r="G249" s="20">
        <f ca="1">IF($B249="","",INDIRECT("減額一覧!U"&amp;P249))</f>
        <v>1540</v>
      </c>
      <c r="H249" s="20">
        <f ca="1">IF($B249="","",INDIRECT("減額一覧!V"&amp;P249))</f>
        <v>955</v>
      </c>
      <c r="I249" s="32">
        <f ca="1">IF(B249="","",IF(INDIRECT("減額一覧!BL"&amp;P249)=0.08,0.08,0.1))</f>
        <v>0.1</v>
      </c>
      <c r="J249" s="51" t="s">
        <v>478</v>
      </c>
      <c r="K249" s="94" t="str">
        <f t="shared" ca="1" si="374"/>
        <v/>
      </c>
      <c r="L249" s="56" t="str">
        <f t="shared" ca="1" si="346"/>
        <v/>
      </c>
      <c r="N249" s="113" t="str">
        <f t="shared" ref="N249:N252" ca="1" si="444">IF(A249="","",IF(A249&gt;3000,"月ヶ瀬",IF(A249&gt;=2000,"都祁","市内")))</f>
        <v>市内</v>
      </c>
      <c r="O249" s="114">
        <f t="shared" ref="O249" ca="1" si="445">IF(B249="","",IF(INDIRECT("減額一覧!BL"&amp;P249)=0.08,0.08,0.1))</f>
        <v>0.1</v>
      </c>
      <c r="P249" s="38">
        <v>52</v>
      </c>
      <c r="Q249" s="38">
        <f t="shared" ref="Q249:R252" ca="1" si="446">IF(G249="","",IF(G249&gt;0,1,""))</f>
        <v>1</v>
      </c>
      <c r="R249" s="38">
        <f t="shared" ca="1" si="446"/>
        <v>1</v>
      </c>
      <c r="S249" s="66" t="str">
        <f t="shared" ca="1" si="348"/>
        <v>052</v>
      </c>
      <c r="T249" s="105" t="str">
        <f t="shared" ca="1" si="349"/>
        <v/>
      </c>
    </row>
    <row r="250" spans="1:20" ht="19.5" hidden="1" thickTop="1">
      <c r="A250">
        <f ca="1">IF(B250="","",INDIRECT("減額一覧!B"&amp;$P250))</f>
        <v>281</v>
      </c>
      <c r="B250" s="61">
        <f ca="1">IF(INDIRECT("減額一覧!BB"&amp;P250)=1,INDIRECT("減額一覧!W"&amp;P250),"")</f>
        <v>206</v>
      </c>
      <c r="C250" s="44">
        <f ca="1">IF(B250="","",INDIRECT("減額一覧!C"&amp;$P250))</f>
        <v>52078000</v>
      </c>
      <c r="D250" s="79" t="str">
        <f ca="1">IF($B250="","",INDIRECT("減額一覧!G"&amp;$P250))</f>
        <v>柳原　秀綱</v>
      </c>
      <c r="E250" s="19">
        <f ca="1">IF(B250="","",INDIRECT("減額一覧!H"&amp;P250))</f>
        <v>25</v>
      </c>
      <c r="F250" s="19">
        <f ca="1">IF($B250="","",INDIRECT("減額一覧!AD"&amp;P250))</f>
        <v>7</v>
      </c>
      <c r="G250" s="20">
        <f ca="1">IF($B250="","",INDIRECT("減額一覧!AE"&amp;P250))</f>
        <v>1540</v>
      </c>
      <c r="H250" s="20">
        <f ca="1">IF($B250="","",INDIRECT("減額一覧!AF"&amp;P250))</f>
        <v>954</v>
      </c>
      <c r="I250" s="32">
        <f ca="1">IF(B250="","",IF(INDIRECT("減額一覧!BM"&amp;P250)=0.08,0.08,0.1))</f>
        <v>0.1</v>
      </c>
      <c r="J250" s="52"/>
      <c r="K250" s="95" t="str">
        <f t="shared" ca="1" si="374"/>
        <v/>
      </c>
      <c r="L250" s="58" t="str">
        <f t="shared" ca="1" si="346"/>
        <v/>
      </c>
      <c r="N250" s="113" t="str">
        <f t="shared" ca="1" si="444"/>
        <v>市内</v>
      </c>
      <c r="O250" s="114">
        <f t="shared" ref="O250" ca="1" si="447">IF(B250="","",IF(INDIRECT("減額一覧!BM"&amp;P250)=0.08,0.08,0.1))</f>
        <v>0.1</v>
      </c>
      <c r="P250" s="38">
        <v>52</v>
      </c>
      <c r="Q250" s="38">
        <f t="shared" ca="1" si="446"/>
        <v>1</v>
      </c>
      <c r="R250" s="38">
        <f t="shared" ca="1" si="446"/>
        <v>1</v>
      </c>
      <c r="S250" s="66" t="str">
        <f t="shared" ca="1" si="348"/>
        <v>052</v>
      </c>
      <c r="T250" s="105" t="str">
        <f t="shared" ca="1" si="349"/>
        <v/>
      </c>
    </row>
    <row r="251" spans="1:20" ht="19.5" hidden="1" thickTop="1">
      <c r="A251">
        <f ca="1">IF(B251="","",INDIRECT("減額一覧!B"&amp;$P251))</f>
        <v>281</v>
      </c>
      <c r="B251" s="61">
        <f ca="1">IF(INDIRECT("減額一覧!BC"&amp;P251)=1,INDIRECT("減額一覧!AG"&amp;P251),"")</f>
        <v>207</v>
      </c>
      <c r="C251" s="36">
        <f ca="1">IF(B251="","",INDIRECT("減額一覧!C"&amp;$P251))</f>
        <v>52078000</v>
      </c>
      <c r="D251" s="80" t="str">
        <f ca="1">IF($B251="","",INDIRECT("減額一覧!G"&amp;$P251))</f>
        <v>柳原　秀綱</v>
      </c>
      <c r="E251" s="19">
        <f ca="1">IF(B251="","",INDIRECT("減額一覧!H"&amp;P251))</f>
        <v>25</v>
      </c>
      <c r="F251" s="19">
        <f ca="1">IF($B251="","",INDIRECT("減額一覧!AN"&amp;P251))</f>
        <v>76</v>
      </c>
      <c r="G251" s="20">
        <f ca="1">IF($B251="","",INDIRECT("減額一覧!AO"&amp;P251))</f>
        <v>17891</v>
      </c>
      <c r="H251" s="20">
        <f ca="1">IF($B251="","",INDIRECT("減額一覧!AP"&amp;P251))</f>
        <v>10366</v>
      </c>
      <c r="I251" s="32">
        <f ca="1">IF(B251="","",IF(INDIRECT("減額一覧!BN"&amp;P251)=0.08,0.08,0.1))</f>
        <v>0.1</v>
      </c>
      <c r="J251" s="52"/>
      <c r="K251" s="95" t="str">
        <f t="shared" ca="1" si="374"/>
        <v/>
      </c>
      <c r="L251" s="58" t="str">
        <f t="shared" ca="1" si="346"/>
        <v/>
      </c>
      <c r="N251" s="113" t="str">
        <f t="shared" ca="1" si="444"/>
        <v>市内</v>
      </c>
      <c r="O251" s="114">
        <f t="shared" ref="O251" ca="1" si="448">IF(B251="","",IF(INDIRECT("減額一覧!BN"&amp;P251)=0.08,0.08,0.1))</f>
        <v>0.1</v>
      </c>
      <c r="P251" s="38">
        <v>52</v>
      </c>
      <c r="Q251" s="38">
        <f t="shared" ca="1" si="446"/>
        <v>1</v>
      </c>
      <c r="R251" s="38">
        <f t="shared" ca="1" si="446"/>
        <v>1</v>
      </c>
      <c r="S251" s="66" t="str">
        <f t="shared" ca="1" si="348"/>
        <v>052</v>
      </c>
      <c r="T251" s="105" t="str">
        <f t="shared" ca="1" si="349"/>
        <v/>
      </c>
    </row>
    <row r="252" spans="1:20" ht="19.5" hidden="1" thickTop="1">
      <c r="A252">
        <f ca="1">IF(B252="","",INDIRECT("減額一覧!B"&amp;$P252))</f>
        <v>281</v>
      </c>
      <c r="B252" s="61">
        <f ca="1">IF(INDIRECT("減額一覧!BD"&amp;P252)=1,INDIRECT("減額一覧!AQ"&amp;P252),"")</f>
        <v>208</v>
      </c>
      <c r="C252" s="45">
        <f ca="1">IF(B252="","",INDIRECT("減額一覧!C"&amp;$P252))</f>
        <v>52078000</v>
      </c>
      <c r="D252" s="79" t="str">
        <f ca="1">IF($B252="","",INDIRECT("減額一覧!G"&amp;$P252))</f>
        <v>柳原　秀綱</v>
      </c>
      <c r="E252" s="19">
        <f ca="1">IF(B252="","",INDIRECT("減額一覧!H"&amp;P252))</f>
        <v>25</v>
      </c>
      <c r="F252" s="19">
        <f ca="1">IF($B252="","",INDIRECT("減額一覧!AX"&amp;P252))</f>
        <v>76</v>
      </c>
      <c r="G252" s="20">
        <f ca="1">IF($B252="","",INDIRECT("減額一覧!AY"&amp;P252))</f>
        <v>17891</v>
      </c>
      <c r="H252" s="20">
        <f ca="1">IF($B252="","",INDIRECT("減額一覧!AZ"&amp;P252))</f>
        <v>10366</v>
      </c>
      <c r="I252" s="32">
        <f ca="1">IF(B252="","",IF(INDIRECT("減額一覧!BO"&amp;P252)=0.08,0.08,0.1))</f>
        <v>0.1</v>
      </c>
      <c r="J252" s="52"/>
      <c r="K252" s="95" t="str">
        <f t="shared" ca="1" si="374"/>
        <v/>
      </c>
      <c r="L252" s="58" t="str">
        <f t="shared" ca="1" si="346"/>
        <v/>
      </c>
      <c r="N252" s="113" t="str">
        <f t="shared" ca="1" si="444"/>
        <v>市内</v>
      </c>
      <c r="O252" s="114">
        <f t="shared" ref="O252" ca="1" si="449">IF(B252="","",IF(INDIRECT("減額一覧!BO"&amp;P252)=0.08,0.08,0.1))</f>
        <v>0.1</v>
      </c>
      <c r="P252" s="38">
        <v>52</v>
      </c>
      <c r="Q252" s="38">
        <f t="shared" ca="1" si="446"/>
        <v>1</v>
      </c>
      <c r="R252" s="38">
        <f t="shared" ca="1" si="446"/>
        <v>1</v>
      </c>
      <c r="S252" s="66" t="str">
        <f t="shared" ca="1" si="348"/>
        <v>052</v>
      </c>
      <c r="T252" s="105" t="str">
        <f t="shared" ca="1" si="349"/>
        <v/>
      </c>
    </row>
    <row r="253" spans="1:20" ht="20.25" hidden="1" thickTop="1" thickBot="1">
      <c r="B253" s="64"/>
      <c r="C253" s="41" t="str">
        <f>IF(B253="","",減額一覧!C249)</f>
        <v/>
      </c>
      <c r="D253" s="43"/>
      <c r="E253" s="21"/>
      <c r="F253" s="22" t="s">
        <v>69</v>
      </c>
      <c r="G253" s="23">
        <f t="shared" ref="G253:H253" si="450">SUBTOTAL(9,G249:G252)</f>
        <v>0</v>
      </c>
      <c r="H253" s="23">
        <f t="shared" si="450"/>
        <v>0</v>
      </c>
      <c r="I253" s="30"/>
      <c r="J253" s="53"/>
      <c r="K253" s="96" t="str">
        <f t="shared" si="374"/>
        <v/>
      </c>
      <c r="L253" s="59" t="str">
        <f t="shared" si="346"/>
        <v/>
      </c>
      <c r="N253" s="108" t="str">
        <f t="shared" ref="N253" si="451">IF(AND(G253=0,H253=0),"","小計")</f>
        <v/>
      </c>
      <c r="O253" s="108" t="str">
        <f t="shared" ref="O253" si="452">IF(AND(G253=0,H253=0),"","小計")</f>
        <v/>
      </c>
      <c r="P253" s="38"/>
      <c r="Q253" s="38"/>
      <c r="R253" s="38"/>
      <c r="S253" s="66" t="str">
        <f t="shared" si="348"/>
        <v/>
      </c>
      <c r="T253" s="105" t="str">
        <f t="shared" si="349"/>
        <v/>
      </c>
    </row>
    <row r="254" spans="1:20" ht="19.5" hidden="1" thickTop="1">
      <c r="A254">
        <f ca="1">IF(B254="","",INDIRECT("減額一覧!B"&amp;$P254))</f>
        <v>282</v>
      </c>
      <c r="B254" s="61">
        <f ca="1">IF(INDIRECT("減額一覧!BA"&amp;P254)=1,INDIRECT("減額一覧!M"&amp;P254),"")</f>
        <v>205</v>
      </c>
      <c r="C254" s="36">
        <f ca="1">IF(B254="","",INDIRECT("減額一覧!C"&amp;$P254))</f>
        <v>11108100</v>
      </c>
      <c r="D254" s="78" t="str">
        <f ca="1">IF($B254="","",INDIRECT("減額一覧!G"&amp;$P254))</f>
        <v>赤尾　明</v>
      </c>
      <c r="E254" s="19">
        <f ca="1">IF(B254="","",INDIRECT("減額一覧!H"&amp;P254))</f>
        <v>20</v>
      </c>
      <c r="F254" s="19">
        <f ca="1">IF($B254="","",INDIRECT("減額一覧!T"&amp;P254))</f>
        <v>2</v>
      </c>
      <c r="G254" s="20">
        <f ca="1">IF($B254="","",INDIRECT("減額一覧!U"&amp;P254))</f>
        <v>341</v>
      </c>
      <c r="H254" s="20">
        <f ca="1">IF($B254="","",INDIRECT("減額一覧!V"&amp;P254))</f>
        <v>273</v>
      </c>
      <c r="I254" s="32">
        <f ca="1">IF(B254="","",IF(INDIRECT("減額一覧!BL"&amp;P254)=0.08,0.08,0.1))</f>
        <v>0.1</v>
      </c>
      <c r="J254" s="51" t="s">
        <v>479</v>
      </c>
      <c r="K254" s="94" t="str">
        <f t="shared" ca="1" si="374"/>
        <v/>
      </c>
      <c r="L254" s="56" t="str">
        <f t="shared" ca="1" si="346"/>
        <v/>
      </c>
      <c r="N254" s="113" t="str">
        <f t="shared" ref="N254:N257" ca="1" si="453">IF(A254="","",IF(A254&gt;3000,"月ヶ瀬",IF(A254&gt;=2000,"都祁","市内")))</f>
        <v>市内</v>
      </c>
      <c r="O254" s="114">
        <f t="shared" ref="O254" ca="1" si="454">IF(B254="","",IF(INDIRECT("減額一覧!BL"&amp;P254)=0.08,0.08,0.1))</f>
        <v>0.1</v>
      </c>
      <c r="P254" s="38">
        <v>53</v>
      </c>
      <c r="Q254" s="38">
        <f t="shared" ref="Q254:R257" ca="1" si="455">IF(G254="","",IF(G254&gt;0,1,""))</f>
        <v>1</v>
      </c>
      <c r="R254" s="38">
        <f t="shared" ca="1" si="455"/>
        <v>1</v>
      </c>
      <c r="S254" s="66" t="str">
        <f t="shared" ca="1" si="348"/>
        <v>011</v>
      </c>
      <c r="T254" s="105" t="str">
        <f t="shared" ca="1" si="349"/>
        <v/>
      </c>
    </row>
    <row r="255" spans="1:20" ht="19.5" hidden="1" thickTop="1">
      <c r="A255">
        <f ca="1">IF(B255="","",INDIRECT("減額一覧!B"&amp;$P255))</f>
        <v>282</v>
      </c>
      <c r="B255" s="61">
        <f ca="1">IF(INDIRECT("減額一覧!BB"&amp;P255)=1,INDIRECT("減額一覧!W"&amp;P255),"")</f>
        <v>206</v>
      </c>
      <c r="C255" s="44">
        <f ca="1">IF(B255="","",INDIRECT("減額一覧!C"&amp;$P255))</f>
        <v>11108100</v>
      </c>
      <c r="D255" s="79" t="str">
        <f ca="1">IF($B255="","",INDIRECT("減額一覧!G"&amp;$P255))</f>
        <v>赤尾　明</v>
      </c>
      <c r="E255" s="19">
        <f ca="1">IF(B255="","",INDIRECT("減額一覧!H"&amp;P255))</f>
        <v>20</v>
      </c>
      <c r="F255" s="19">
        <f ca="1">IF($B255="","",INDIRECT("減額一覧!AD"&amp;P255))</f>
        <v>2</v>
      </c>
      <c r="G255" s="20">
        <f ca="1">IF($B255="","",INDIRECT("減額一覧!AE"&amp;P255))</f>
        <v>341</v>
      </c>
      <c r="H255" s="20">
        <f ca="1">IF($B255="","",INDIRECT("減額一覧!AF"&amp;P255))</f>
        <v>273</v>
      </c>
      <c r="I255" s="32">
        <f ca="1">IF(B255="","",IF(INDIRECT("減額一覧!BM"&amp;P255)=0.08,0.08,0.1))</f>
        <v>0.1</v>
      </c>
      <c r="J255" s="52"/>
      <c r="K255" s="95" t="str">
        <f t="shared" ca="1" si="374"/>
        <v/>
      </c>
      <c r="L255" s="58" t="str">
        <f t="shared" ca="1" si="346"/>
        <v/>
      </c>
      <c r="N255" s="113" t="str">
        <f t="shared" ca="1" si="453"/>
        <v>市内</v>
      </c>
      <c r="O255" s="114">
        <f t="shared" ref="O255" ca="1" si="456">IF(B255="","",IF(INDIRECT("減額一覧!BM"&amp;P255)=0.08,0.08,0.1))</f>
        <v>0.1</v>
      </c>
      <c r="P255" s="38">
        <v>53</v>
      </c>
      <c r="Q255" s="38">
        <f t="shared" ca="1" si="455"/>
        <v>1</v>
      </c>
      <c r="R255" s="38">
        <f t="shared" ca="1" si="455"/>
        <v>1</v>
      </c>
      <c r="S255" s="66" t="str">
        <f t="shared" ca="1" si="348"/>
        <v>011</v>
      </c>
      <c r="T255" s="105" t="str">
        <f t="shared" ca="1" si="349"/>
        <v/>
      </c>
    </row>
    <row r="256" spans="1:20" ht="19.5" hidden="1" thickTop="1">
      <c r="A256">
        <f ca="1">IF(B256="","",INDIRECT("減額一覧!B"&amp;$P256))</f>
        <v>282</v>
      </c>
      <c r="B256" s="61">
        <f ca="1">IF(INDIRECT("減額一覧!BC"&amp;P256)=1,INDIRECT("減額一覧!AG"&amp;P256),"")</f>
        <v>207</v>
      </c>
      <c r="C256" s="36">
        <f ca="1">IF(B256="","",INDIRECT("減額一覧!C"&amp;$P256))</f>
        <v>11108100</v>
      </c>
      <c r="D256" s="80" t="str">
        <f ca="1">IF($B256="","",INDIRECT("減額一覧!G"&amp;$P256))</f>
        <v>赤尾　明</v>
      </c>
      <c r="E256" s="19">
        <f ca="1">IF(B256="","",INDIRECT("減額一覧!H"&amp;P256))</f>
        <v>20</v>
      </c>
      <c r="F256" s="19">
        <f ca="1">IF($B256="","",INDIRECT("減額一覧!AN"&amp;P256))</f>
        <v>14</v>
      </c>
      <c r="G256" s="20">
        <f ca="1">IF($B256="","",INDIRECT("減額一覧!AO"&amp;P256))</f>
        <v>3080</v>
      </c>
      <c r="H256" s="20">
        <f ca="1">IF($B256="","",INDIRECT("減額一覧!AP"&amp;P256))</f>
        <v>1910</v>
      </c>
      <c r="I256" s="32">
        <f ca="1">IF(B256="","",IF(INDIRECT("減額一覧!BN"&amp;P256)=0.08,0.08,0.1))</f>
        <v>0.1</v>
      </c>
      <c r="J256" s="52"/>
      <c r="K256" s="95" t="str">
        <f t="shared" ca="1" si="374"/>
        <v/>
      </c>
      <c r="L256" s="58" t="str">
        <f t="shared" ca="1" si="346"/>
        <v/>
      </c>
      <c r="N256" s="113" t="str">
        <f t="shared" ca="1" si="453"/>
        <v>市内</v>
      </c>
      <c r="O256" s="114">
        <f t="shared" ref="O256" ca="1" si="457">IF(B256="","",IF(INDIRECT("減額一覧!BN"&amp;P256)=0.08,0.08,0.1))</f>
        <v>0.1</v>
      </c>
      <c r="P256" s="38">
        <v>53</v>
      </c>
      <c r="Q256" s="38">
        <f t="shared" ca="1" si="455"/>
        <v>1</v>
      </c>
      <c r="R256" s="38">
        <f t="shared" ca="1" si="455"/>
        <v>1</v>
      </c>
      <c r="S256" s="66" t="str">
        <f t="shared" ca="1" si="348"/>
        <v>011</v>
      </c>
      <c r="T256" s="105" t="str">
        <f t="shared" ca="1" si="349"/>
        <v/>
      </c>
    </row>
    <row r="257" spans="1:20" ht="19.5" hidden="1" thickTop="1">
      <c r="A257">
        <f ca="1">IF(B257="","",INDIRECT("減額一覧!B"&amp;$P257))</f>
        <v>282</v>
      </c>
      <c r="B257" s="61">
        <f ca="1">IF(INDIRECT("減額一覧!BD"&amp;P257)=1,INDIRECT("減額一覧!AQ"&amp;P257),"")</f>
        <v>208</v>
      </c>
      <c r="C257" s="45">
        <f ca="1">IF(B257="","",INDIRECT("減額一覧!C"&amp;$P257))</f>
        <v>11108100</v>
      </c>
      <c r="D257" s="79" t="str">
        <f ca="1">IF($B257="","",INDIRECT("減額一覧!G"&amp;$P257))</f>
        <v>赤尾　明</v>
      </c>
      <c r="E257" s="19">
        <f ca="1">IF(B257="","",INDIRECT("減額一覧!H"&amp;P257))</f>
        <v>20</v>
      </c>
      <c r="F257" s="19">
        <f ca="1">IF($B257="","",INDIRECT("減額一覧!AX"&amp;P257))</f>
        <v>15</v>
      </c>
      <c r="G257" s="20">
        <f ca="1">IF($B257="","",INDIRECT("減額一覧!AY"&amp;P257))</f>
        <v>3300</v>
      </c>
      <c r="H257" s="20">
        <f ca="1">IF($B257="","",INDIRECT("減額一覧!AZ"&amp;P257))</f>
        <v>2046</v>
      </c>
      <c r="I257" s="32">
        <f ca="1">IF(B257="","",IF(INDIRECT("減額一覧!BO"&amp;P257)=0.08,0.08,0.1))</f>
        <v>0.1</v>
      </c>
      <c r="J257" s="52"/>
      <c r="K257" s="95" t="str">
        <f t="shared" ca="1" si="374"/>
        <v/>
      </c>
      <c r="L257" s="58" t="str">
        <f t="shared" ca="1" si="346"/>
        <v/>
      </c>
      <c r="N257" s="113" t="str">
        <f t="shared" ca="1" si="453"/>
        <v>市内</v>
      </c>
      <c r="O257" s="114">
        <f t="shared" ref="O257" ca="1" si="458">IF(B257="","",IF(INDIRECT("減額一覧!BO"&amp;P257)=0.08,0.08,0.1))</f>
        <v>0.1</v>
      </c>
      <c r="P257" s="38">
        <v>53</v>
      </c>
      <c r="Q257" s="38">
        <f t="shared" ca="1" si="455"/>
        <v>1</v>
      </c>
      <c r="R257" s="38">
        <f t="shared" ca="1" si="455"/>
        <v>1</v>
      </c>
      <c r="S257" s="66" t="str">
        <f t="shared" ca="1" si="348"/>
        <v>011</v>
      </c>
      <c r="T257" s="105" t="str">
        <f t="shared" ca="1" si="349"/>
        <v/>
      </c>
    </row>
    <row r="258" spans="1:20" ht="20.25" hidden="1" thickTop="1" thickBot="1">
      <c r="B258" s="64"/>
      <c r="C258" s="41" t="str">
        <f>IF(B258="","",減額一覧!C254)</f>
        <v/>
      </c>
      <c r="D258" s="43"/>
      <c r="E258" s="21"/>
      <c r="F258" s="22" t="s">
        <v>69</v>
      </c>
      <c r="G258" s="23">
        <f t="shared" ref="G258:H258" si="459">SUBTOTAL(9,G254:G257)</f>
        <v>0</v>
      </c>
      <c r="H258" s="23">
        <f t="shared" si="459"/>
        <v>0</v>
      </c>
      <c r="I258" s="30"/>
      <c r="J258" s="53"/>
      <c r="K258" s="96" t="str">
        <f t="shared" si="374"/>
        <v/>
      </c>
      <c r="L258" s="59" t="str">
        <f t="shared" si="346"/>
        <v/>
      </c>
      <c r="N258" s="108" t="str">
        <f t="shared" ref="N258" si="460">IF(AND(G258=0,H258=0),"","小計")</f>
        <v/>
      </c>
      <c r="O258" s="108" t="str">
        <f t="shared" ref="O258" si="461">IF(AND(G258=0,H258=0),"","小計")</f>
        <v/>
      </c>
      <c r="P258" s="38"/>
      <c r="Q258" s="38"/>
      <c r="R258" s="38"/>
      <c r="S258" s="66" t="str">
        <f t="shared" si="348"/>
        <v/>
      </c>
      <c r="T258" s="105" t="str">
        <f t="shared" si="349"/>
        <v/>
      </c>
    </row>
    <row r="259" spans="1:20" ht="19.5" hidden="1" thickTop="1">
      <c r="A259">
        <f ca="1">IF(B259="","",INDIRECT("減額一覧!B"&amp;$P259))</f>
        <v>283</v>
      </c>
      <c r="B259" s="61">
        <f ca="1">IF(INDIRECT("減額一覧!BA"&amp;P259)=1,INDIRECT("減額一覧!M"&amp;P259),"")</f>
        <v>206</v>
      </c>
      <c r="C259" s="36">
        <f ca="1">IF(B259="","",INDIRECT("減額一覧!C"&amp;$P259))</f>
        <v>619027120</v>
      </c>
      <c r="D259" s="78" t="str">
        <f ca="1">IF($B259="","",INDIRECT("減額一覧!G"&amp;$P259))</f>
        <v>多田　和男</v>
      </c>
      <c r="E259" s="19">
        <f ca="1">IF(B259="","",INDIRECT("減額一覧!H"&amp;P259))</f>
        <v>20</v>
      </c>
      <c r="F259" s="19">
        <f ca="1">IF($B259="","",INDIRECT("減額一覧!T"&amp;P259))</f>
        <v>1</v>
      </c>
      <c r="G259" s="20">
        <f ca="1">IF($B259="","",INDIRECT("減額一覧!U"&amp;P259))</f>
        <v>170</v>
      </c>
      <c r="H259" s="20">
        <f ca="1">IF($B259="","",INDIRECT("減額一覧!V"&amp;P259))</f>
        <v>0</v>
      </c>
      <c r="I259" s="32">
        <f ca="1">IF(B259="","",IF(INDIRECT("減額一覧!BL"&amp;P259)=0.08,0.08,0.1))</f>
        <v>0.1</v>
      </c>
      <c r="J259" s="51" t="s">
        <v>480</v>
      </c>
      <c r="K259" s="94" t="str">
        <f t="shared" ca="1" si="374"/>
        <v/>
      </c>
      <c r="L259" s="56" t="str">
        <f t="shared" ca="1" si="346"/>
        <v/>
      </c>
      <c r="N259" s="113" t="str">
        <f t="shared" ref="N259:N262" ca="1" si="462">IF(A259="","",IF(A259&gt;3000,"月ヶ瀬",IF(A259&gt;=2000,"都祁","市内")))</f>
        <v>市内</v>
      </c>
      <c r="O259" s="114">
        <f t="shared" ref="O259" ca="1" si="463">IF(B259="","",IF(INDIRECT("減額一覧!BL"&amp;P259)=0.08,0.08,0.1))</f>
        <v>0.1</v>
      </c>
      <c r="P259" s="38">
        <v>54</v>
      </c>
      <c r="Q259" s="38">
        <f t="shared" ref="Q259:R262" ca="1" si="464">IF(G259="","",IF(G259&gt;0,1,""))</f>
        <v>1</v>
      </c>
      <c r="R259" s="38" t="str">
        <f t="shared" ca="1" si="464"/>
        <v/>
      </c>
      <c r="S259" s="66" t="str">
        <f t="shared" ca="1" si="348"/>
        <v>619</v>
      </c>
      <c r="T259" s="105" t="str">
        <f t="shared" ca="1" si="349"/>
        <v/>
      </c>
    </row>
    <row r="260" spans="1:20" ht="19.5" hidden="1" thickTop="1">
      <c r="A260">
        <f ca="1">IF(B260="","",INDIRECT("減額一覧!B"&amp;$P260))</f>
        <v>283</v>
      </c>
      <c r="B260" s="61">
        <f ca="1">IF(INDIRECT("減額一覧!BB"&amp;P260)=1,INDIRECT("減額一覧!W"&amp;P260),"")</f>
        <v>207</v>
      </c>
      <c r="C260" s="44">
        <f ca="1">IF(B260="","",INDIRECT("減額一覧!C"&amp;$P260))</f>
        <v>619027120</v>
      </c>
      <c r="D260" s="79" t="str">
        <f ca="1">IF($B260="","",INDIRECT("減額一覧!G"&amp;$P260))</f>
        <v>多田　和男</v>
      </c>
      <c r="E260" s="19">
        <f ca="1">IF(B260="","",INDIRECT("減額一覧!H"&amp;P260))</f>
        <v>20</v>
      </c>
      <c r="F260" s="19">
        <f ca="1">IF($B260="","",INDIRECT("減額一覧!AD"&amp;P260))</f>
        <v>1</v>
      </c>
      <c r="G260" s="20">
        <f ca="1">IF($B260="","",INDIRECT("減額一覧!AE"&amp;P260))</f>
        <v>170</v>
      </c>
      <c r="H260" s="20">
        <f ca="1">IF($B260="","",INDIRECT("減額一覧!AF"&amp;P260))</f>
        <v>0</v>
      </c>
      <c r="I260" s="32">
        <f ca="1">IF(B260="","",IF(INDIRECT("減額一覧!BM"&amp;P260)=0.08,0.08,0.1))</f>
        <v>0.1</v>
      </c>
      <c r="J260" s="52"/>
      <c r="K260" s="95" t="str">
        <f t="shared" ca="1" si="374"/>
        <v/>
      </c>
      <c r="L260" s="58" t="str">
        <f t="shared" ca="1" si="346"/>
        <v/>
      </c>
      <c r="N260" s="113" t="str">
        <f t="shared" ca="1" si="462"/>
        <v>市内</v>
      </c>
      <c r="O260" s="114">
        <f t="shared" ref="O260" ca="1" si="465">IF(B260="","",IF(INDIRECT("減額一覧!BM"&amp;P260)=0.08,0.08,0.1))</f>
        <v>0.1</v>
      </c>
      <c r="P260" s="38">
        <v>54</v>
      </c>
      <c r="Q260" s="38">
        <f t="shared" ca="1" si="464"/>
        <v>1</v>
      </c>
      <c r="R260" s="38" t="str">
        <f t="shared" ca="1" si="464"/>
        <v/>
      </c>
      <c r="S260" s="66" t="str">
        <f t="shared" ca="1" si="348"/>
        <v>619</v>
      </c>
      <c r="T260" s="105" t="str">
        <f t="shared" ca="1" si="349"/>
        <v/>
      </c>
    </row>
    <row r="261" spans="1:20" ht="19.5" hidden="1" thickTop="1">
      <c r="A261">
        <f ca="1">IF(B261="","",INDIRECT("減額一覧!B"&amp;$P261))</f>
        <v>283</v>
      </c>
      <c r="B261" s="61">
        <f ca="1">IF(INDIRECT("減額一覧!BC"&amp;P261)=1,INDIRECT("減額一覧!AG"&amp;P261),"")</f>
        <v>208</v>
      </c>
      <c r="C261" s="36">
        <f ca="1">IF(B261="","",INDIRECT("減額一覧!C"&amp;$P261))</f>
        <v>619027120</v>
      </c>
      <c r="D261" s="80" t="str">
        <f ca="1">IF($B261="","",INDIRECT("減額一覧!G"&amp;$P261))</f>
        <v>多田　和男</v>
      </c>
      <c r="E261" s="19">
        <f ca="1">IF(B261="","",INDIRECT("減額一覧!H"&amp;P261))</f>
        <v>20</v>
      </c>
      <c r="F261" s="19">
        <f ca="1">IF($B261="","",INDIRECT("減額一覧!AN"&amp;P261))</f>
        <v>1</v>
      </c>
      <c r="G261" s="20">
        <f ca="1">IF($B261="","",INDIRECT("減額一覧!AO"&amp;P261))</f>
        <v>171</v>
      </c>
      <c r="H261" s="20">
        <f ca="1">IF($B261="","",INDIRECT("減額一覧!AP"&amp;P261))</f>
        <v>0</v>
      </c>
      <c r="I261" s="32">
        <f ca="1">IF(B261="","",IF(INDIRECT("減額一覧!BN"&amp;P261)=0.08,0.08,0.1))</f>
        <v>0.1</v>
      </c>
      <c r="J261" s="52"/>
      <c r="K261" s="95" t="str">
        <f t="shared" ca="1" si="374"/>
        <v/>
      </c>
      <c r="L261" s="58" t="str">
        <f t="shared" ref="L261:L324" ca="1" si="466">IF(OR(S261="370",S261="371",S261="372",S261="373",S261="374",S261="375",S261="376",S261="377",S261="378",S261="379",S261="380",S261="039",S261="389"),"農集","")</f>
        <v/>
      </c>
      <c r="N261" s="113" t="str">
        <f t="shared" ca="1" si="462"/>
        <v>市内</v>
      </c>
      <c r="O261" s="114">
        <f t="shared" ref="O261" ca="1" si="467">IF(B261="","",IF(INDIRECT("減額一覧!BN"&amp;P261)=0.08,0.08,0.1))</f>
        <v>0.1</v>
      </c>
      <c r="P261" s="38">
        <v>54</v>
      </c>
      <c r="Q261" s="38">
        <f t="shared" ca="1" si="464"/>
        <v>1</v>
      </c>
      <c r="R261" s="38" t="str">
        <f t="shared" ca="1" si="464"/>
        <v/>
      </c>
      <c r="S261" s="66" t="str">
        <f t="shared" ref="S261:S324" ca="1" si="468">IF(C261="","",LEFT(TEXT(C261,"000000000"),3))</f>
        <v>619</v>
      </c>
      <c r="T261" s="105" t="str">
        <f t="shared" ref="T261:T324" ca="1" si="469">IF(L261="","",IF(H261=0,"",H261))</f>
        <v/>
      </c>
    </row>
    <row r="262" spans="1:20" ht="19.5" hidden="1" thickTop="1">
      <c r="A262" t="str">
        <f ca="1">IF(B262="","",INDIRECT("減額一覧!B"&amp;$P262))</f>
        <v/>
      </c>
      <c r="B262" s="61" t="str">
        <f ca="1">IF(INDIRECT("減額一覧!BD"&amp;P262)=1,INDIRECT("減額一覧!AQ"&amp;P262),"")</f>
        <v/>
      </c>
      <c r="C262" s="45" t="str">
        <f ca="1">IF(B262="","",INDIRECT("減額一覧!C"&amp;$P262))</f>
        <v/>
      </c>
      <c r="D262" s="79" t="str">
        <f ca="1">IF($B262="","",INDIRECT("減額一覧!G"&amp;$P262))</f>
        <v/>
      </c>
      <c r="E262" s="19" t="str">
        <f ca="1">IF(B262="","",INDIRECT("減額一覧!H"&amp;P262))</f>
        <v/>
      </c>
      <c r="F262" s="19" t="str">
        <f ca="1">IF($B262="","",INDIRECT("減額一覧!AX"&amp;P262))</f>
        <v/>
      </c>
      <c r="G262" s="20" t="str">
        <f ca="1">IF($B262="","",INDIRECT("減額一覧!AY"&amp;P262))</f>
        <v/>
      </c>
      <c r="H262" s="20" t="str">
        <f ca="1">IF($B262="","",INDIRECT("減額一覧!AZ"&amp;P262))</f>
        <v/>
      </c>
      <c r="I262" s="32" t="str">
        <f ca="1">IF(B262="","",IF(INDIRECT("減額一覧!BO"&amp;P262)=0.08,0.08,0.1))</f>
        <v/>
      </c>
      <c r="J262" s="52"/>
      <c r="K262" s="95" t="str">
        <f t="shared" ca="1" si="374"/>
        <v/>
      </c>
      <c r="L262" s="58" t="str">
        <f t="shared" ca="1" si="466"/>
        <v/>
      </c>
      <c r="N262" s="113" t="str">
        <f t="shared" ca="1" si="462"/>
        <v/>
      </c>
      <c r="O262" s="114" t="str">
        <f t="shared" ref="O262" ca="1" si="470">IF(B262="","",IF(INDIRECT("減額一覧!BO"&amp;P262)=0.08,0.08,0.1))</f>
        <v/>
      </c>
      <c r="P262" s="38">
        <v>54</v>
      </c>
      <c r="Q262" s="38" t="str">
        <f t="shared" ca="1" si="464"/>
        <v/>
      </c>
      <c r="R262" s="38" t="str">
        <f t="shared" ca="1" si="464"/>
        <v/>
      </c>
      <c r="S262" s="66" t="str">
        <f t="shared" ca="1" si="468"/>
        <v/>
      </c>
      <c r="T262" s="105" t="str">
        <f t="shared" ca="1" si="469"/>
        <v/>
      </c>
    </row>
    <row r="263" spans="1:20" ht="20.25" hidden="1" thickTop="1" thickBot="1">
      <c r="B263" s="64"/>
      <c r="C263" s="41" t="str">
        <f>IF(B263="","",減額一覧!C259)</f>
        <v/>
      </c>
      <c r="D263" s="43"/>
      <c r="E263" s="21"/>
      <c r="F263" s="22" t="s">
        <v>69</v>
      </c>
      <c r="G263" s="23">
        <f t="shared" ref="G263:H263" si="471">SUBTOTAL(9,G259:G262)</f>
        <v>0</v>
      </c>
      <c r="H263" s="23">
        <f t="shared" si="471"/>
        <v>0</v>
      </c>
      <c r="I263" s="30"/>
      <c r="J263" s="53"/>
      <c r="K263" s="96" t="str">
        <f t="shared" si="374"/>
        <v/>
      </c>
      <c r="L263" s="59" t="str">
        <f t="shared" si="466"/>
        <v/>
      </c>
      <c r="N263" s="108" t="str">
        <f t="shared" ref="N263" si="472">IF(AND(G263=0,H263=0),"","小計")</f>
        <v/>
      </c>
      <c r="O263" s="108" t="str">
        <f t="shared" ref="O263" si="473">IF(AND(G263=0,H263=0),"","小計")</f>
        <v/>
      </c>
      <c r="P263" s="38"/>
      <c r="Q263" s="38"/>
      <c r="R263" s="38"/>
      <c r="S263" s="66" t="str">
        <f t="shared" si="468"/>
        <v/>
      </c>
      <c r="T263" s="105" t="str">
        <f t="shared" si="469"/>
        <v/>
      </c>
    </row>
    <row r="264" spans="1:20" ht="19.5" hidden="1" thickTop="1">
      <c r="A264">
        <f ca="1">IF(B264="","",INDIRECT("減額一覧!B"&amp;$P264))</f>
        <v>284</v>
      </c>
      <c r="B264" s="61">
        <f t="shared" ref="B264" ca="1" si="474">IF(INDIRECT("減額一覧!BA"&amp;P264)=1,INDIRECT("減額一覧!M"&amp;P264),"")</f>
        <v>207</v>
      </c>
      <c r="C264" s="36">
        <f ca="1">IF(B264="","",INDIRECT("減額一覧!C"&amp;$P264))</f>
        <v>22018000</v>
      </c>
      <c r="D264" s="78" t="str">
        <f ca="1">IF($B264="","",INDIRECT("減額一覧!G"&amp;$P264))</f>
        <v>高橋　亮</v>
      </c>
      <c r="E264" s="19">
        <f ca="1">IF(B264="","",INDIRECT("減額一覧!H"&amp;P264))</f>
        <v>13</v>
      </c>
      <c r="F264" s="19">
        <f ca="1">IF($B264="","",INDIRECT("減額一覧!T"&amp;P264))</f>
        <v>4</v>
      </c>
      <c r="G264" s="20">
        <f ca="1">IF($B264="","",INDIRECT("減額一覧!U"&amp;P264))</f>
        <v>682</v>
      </c>
      <c r="H264" s="20">
        <f ca="1">IF($B264="","",INDIRECT("減額一覧!V"&amp;P264))</f>
        <v>545</v>
      </c>
      <c r="I264" s="32">
        <f ca="1">IF(B264="","",IF(INDIRECT("減額一覧!BL"&amp;P264)=0.08,0.08,0.1))</f>
        <v>0.1</v>
      </c>
      <c r="J264" s="51" t="s">
        <v>524</v>
      </c>
      <c r="K264" s="94" t="str">
        <f t="shared" ca="1" si="374"/>
        <v/>
      </c>
      <c r="L264" s="56" t="str">
        <f t="shared" ca="1" si="466"/>
        <v/>
      </c>
      <c r="N264" s="113" t="str">
        <f t="shared" ref="N264:N267" ca="1" si="475">IF(A264="","",IF(A264&gt;3000,"月ヶ瀬",IF(A264&gt;=2000,"都祁","市内")))</f>
        <v>市内</v>
      </c>
      <c r="O264" s="114">
        <f t="shared" ref="O264" ca="1" si="476">IF(B264="","",IF(INDIRECT("減額一覧!BL"&amp;P264)=0.08,0.08,0.1))</f>
        <v>0.1</v>
      </c>
      <c r="P264" s="38">
        <v>55</v>
      </c>
      <c r="Q264" s="38">
        <f t="shared" ref="Q264:R267" ca="1" si="477">IF(G264="","",IF(G264&gt;0,1,""))</f>
        <v>1</v>
      </c>
      <c r="R264" s="38">
        <f t="shared" ca="1" si="477"/>
        <v>1</v>
      </c>
      <c r="S264" s="66" t="str">
        <f t="shared" ca="1" si="468"/>
        <v>022</v>
      </c>
      <c r="T264" s="105" t="str">
        <f t="shared" ca="1" si="469"/>
        <v/>
      </c>
    </row>
    <row r="265" spans="1:20" ht="19.5" hidden="1" thickTop="1">
      <c r="A265">
        <f ca="1">IF(B265="","",INDIRECT("減額一覧!B"&amp;$P265))</f>
        <v>284</v>
      </c>
      <c r="B265" s="61">
        <f t="shared" ref="B265" ca="1" si="478">IF(INDIRECT("減額一覧!BB"&amp;P265)=1,INDIRECT("減額一覧!W"&amp;P265),"")</f>
        <v>208</v>
      </c>
      <c r="C265" s="44">
        <f ca="1">IF(B265="","",INDIRECT("減額一覧!C"&amp;$P265))</f>
        <v>22018000</v>
      </c>
      <c r="D265" s="79" t="str">
        <f ca="1">IF($B265="","",INDIRECT("減額一覧!G"&amp;$P265))</f>
        <v>高橋　亮</v>
      </c>
      <c r="E265" s="19">
        <f ca="1">IF(B265="","",INDIRECT("減額一覧!H"&amp;P265))</f>
        <v>13</v>
      </c>
      <c r="F265" s="19">
        <f ca="1">IF($B265="","",INDIRECT("減額一覧!AD"&amp;P265))</f>
        <v>4</v>
      </c>
      <c r="G265" s="20">
        <f ca="1">IF($B265="","",INDIRECT("減額一覧!AE"&amp;P265))</f>
        <v>682</v>
      </c>
      <c r="H265" s="20">
        <f ca="1">IF($B265="","",INDIRECT("減額一覧!AF"&amp;P265))</f>
        <v>545</v>
      </c>
      <c r="I265" s="32">
        <f ca="1">IF(B265="","",IF(INDIRECT("減額一覧!BM"&amp;P265)=0.08,0.08,0.1))</f>
        <v>0.1</v>
      </c>
      <c r="J265" s="52"/>
      <c r="K265" s="95" t="str">
        <f t="shared" ca="1" si="374"/>
        <v/>
      </c>
      <c r="L265" s="58" t="str">
        <f t="shared" ca="1" si="466"/>
        <v/>
      </c>
      <c r="N265" s="113" t="str">
        <f t="shared" ca="1" si="475"/>
        <v>市内</v>
      </c>
      <c r="O265" s="114">
        <f t="shared" ref="O265" ca="1" si="479">IF(B265="","",IF(INDIRECT("減額一覧!BM"&amp;P265)=0.08,0.08,0.1))</f>
        <v>0.1</v>
      </c>
      <c r="P265" s="38">
        <v>55</v>
      </c>
      <c r="Q265" s="38">
        <f t="shared" ca="1" si="477"/>
        <v>1</v>
      </c>
      <c r="R265" s="38">
        <f t="shared" ca="1" si="477"/>
        <v>1</v>
      </c>
      <c r="S265" s="66" t="str">
        <f t="shared" ca="1" si="468"/>
        <v>022</v>
      </c>
      <c r="T265" s="105" t="str">
        <f t="shared" ca="1" si="469"/>
        <v/>
      </c>
    </row>
    <row r="266" spans="1:20" ht="19.5" hidden="1" thickTop="1">
      <c r="A266" t="str">
        <f ca="1">IF(B266="","",INDIRECT("減額一覧!B"&amp;$P266))</f>
        <v/>
      </c>
      <c r="B266" s="61" t="str">
        <f t="shared" ref="B266" ca="1" si="480">IF(INDIRECT("減額一覧!BC"&amp;P266)=1,INDIRECT("減額一覧!AG"&amp;P266),"")</f>
        <v/>
      </c>
      <c r="C266" s="36" t="str">
        <f ca="1">IF(B266="","",INDIRECT("減額一覧!C"&amp;$P266))</f>
        <v/>
      </c>
      <c r="D266" s="80" t="str">
        <f ca="1">IF($B266="","",INDIRECT("減額一覧!G"&amp;$P266))</f>
        <v/>
      </c>
      <c r="E266" s="19" t="str">
        <f ca="1">IF(B266="","",INDIRECT("減額一覧!H"&amp;P266))</f>
        <v/>
      </c>
      <c r="F266" s="19" t="str">
        <f ca="1">IF($B266="","",INDIRECT("減額一覧!AN"&amp;P266))</f>
        <v/>
      </c>
      <c r="G266" s="20" t="str">
        <f ca="1">IF($B266="","",INDIRECT("減額一覧!AO"&amp;P266))</f>
        <v/>
      </c>
      <c r="H266" s="20" t="str">
        <f ca="1">IF($B266="","",INDIRECT("減額一覧!AP"&amp;P266))</f>
        <v/>
      </c>
      <c r="I266" s="32" t="str">
        <f ca="1">IF(B266="","",IF(INDIRECT("減額一覧!BN"&amp;P266)=0.08,0.08,0.1))</f>
        <v/>
      </c>
      <c r="J266" s="52"/>
      <c r="K266" s="95" t="str">
        <f t="shared" ca="1" si="374"/>
        <v/>
      </c>
      <c r="L266" s="58" t="str">
        <f t="shared" ca="1" si="466"/>
        <v/>
      </c>
      <c r="N266" s="113" t="str">
        <f t="shared" ca="1" si="475"/>
        <v/>
      </c>
      <c r="O266" s="114" t="str">
        <f t="shared" ref="O266" ca="1" si="481">IF(B266="","",IF(INDIRECT("減額一覧!BN"&amp;P266)=0.08,0.08,0.1))</f>
        <v/>
      </c>
      <c r="P266" s="38">
        <v>55</v>
      </c>
      <c r="Q266" s="38" t="str">
        <f t="shared" ca="1" si="477"/>
        <v/>
      </c>
      <c r="R266" s="38" t="str">
        <f t="shared" ca="1" si="477"/>
        <v/>
      </c>
      <c r="S266" s="66" t="str">
        <f t="shared" ca="1" si="468"/>
        <v/>
      </c>
      <c r="T266" s="105" t="str">
        <f t="shared" ca="1" si="469"/>
        <v/>
      </c>
    </row>
    <row r="267" spans="1:20" ht="19.5" hidden="1" thickTop="1">
      <c r="A267" t="str">
        <f ca="1">IF(B267="","",INDIRECT("減額一覧!B"&amp;$P267))</f>
        <v/>
      </c>
      <c r="B267" s="61" t="str">
        <f t="shared" ref="B267" ca="1" si="482">IF(INDIRECT("減額一覧!BD"&amp;P267)=1,INDIRECT("減額一覧!AQ"&amp;P267),"")</f>
        <v/>
      </c>
      <c r="C267" s="45" t="str">
        <f ca="1">IF(B267="","",INDIRECT("減額一覧!C"&amp;$P267))</f>
        <v/>
      </c>
      <c r="D267" s="79" t="str">
        <f ca="1">IF($B267="","",INDIRECT("減額一覧!G"&amp;$P267))</f>
        <v/>
      </c>
      <c r="E267" s="19" t="str">
        <f ca="1">IF(B267="","",INDIRECT("減額一覧!H"&amp;P267))</f>
        <v/>
      </c>
      <c r="F267" s="19" t="str">
        <f ca="1">IF($B267="","",INDIRECT("減額一覧!AX"&amp;P267))</f>
        <v/>
      </c>
      <c r="G267" s="20" t="str">
        <f ca="1">IF($B267="","",INDIRECT("減額一覧!AY"&amp;P267))</f>
        <v/>
      </c>
      <c r="H267" s="20" t="str">
        <f ca="1">IF($B267="","",INDIRECT("減額一覧!AZ"&amp;P267))</f>
        <v/>
      </c>
      <c r="I267" s="32" t="str">
        <f ca="1">IF(B267="","",IF(INDIRECT("減額一覧!BO"&amp;P267)=0.08,0.08,0.1))</f>
        <v/>
      </c>
      <c r="J267" s="52"/>
      <c r="K267" s="95" t="str">
        <f t="shared" ca="1" si="374"/>
        <v/>
      </c>
      <c r="L267" s="58" t="str">
        <f t="shared" ca="1" si="466"/>
        <v/>
      </c>
      <c r="N267" s="113" t="str">
        <f t="shared" ca="1" si="475"/>
        <v/>
      </c>
      <c r="O267" s="114" t="str">
        <f t="shared" ref="O267" ca="1" si="483">IF(B267="","",IF(INDIRECT("減額一覧!BO"&amp;P267)=0.08,0.08,0.1))</f>
        <v/>
      </c>
      <c r="P267" s="38">
        <v>55</v>
      </c>
      <c r="Q267" s="38" t="str">
        <f t="shared" ca="1" si="477"/>
        <v/>
      </c>
      <c r="R267" s="38" t="str">
        <f t="shared" ca="1" si="477"/>
        <v/>
      </c>
      <c r="S267" s="66" t="str">
        <f t="shared" ca="1" si="468"/>
        <v/>
      </c>
      <c r="T267" s="105" t="str">
        <f t="shared" ca="1" si="469"/>
        <v/>
      </c>
    </row>
    <row r="268" spans="1:20" ht="20.25" hidden="1" thickTop="1" thickBot="1">
      <c r="B268" s="64"/>
      <c r="C268" s="41" t="str">
        <f>IF(B268="","",減額一覧!C264)</f>
        <v/>
      </c>
      <c r="D268" s="43"/>
      <c r="E268" s="21"/>
      <c r="F268" s="22" t="s">
        <v>69</v>
      </c>
      <c r="G268" s="23">
        <f t="shared" ref="G268:H268" si="484">SUBTOTAL(9,G264:G267)</f>
        <v>0</v>
      </c>
      <c r="H268" s="23">
        <f t="shared" si="484"/>
        <v>0</v>
      </c>
      <c r="I268" s="30"/>
      <c r="J268" s="53"/>
      <c r="K268" s="96" t="str">
        <f t="shared" si="374"/>
        <v/>
      </c>
      <c r="L268" s="59" t="str">
        <f t="shared" si="466"/>
        <v/>
      </c>
      <c r="N268" s="108" t="str">
        <f t="shared" ref="N268" si="485">IF(AND(G268=0,H268=0),"","小計")</f>
        <v/>
      </c>
      <c r="O268" s="108" t="str">
        <f t="shared" ref="O268" si="486">IF(AND(G268=0,H268=0),"","小計")</f>
        <v/>
      </c>
      <c r="P268" s="38"/>
      <c r="Q268" s="38"/>
      <c r="R268" s="38"/>
      <c r="S268" s="66" t="str">
        <f t="shared" si="468"/>
        <v/>
      </c>
      <c r="T268" s="105" t="str">
        <f t="shared" si="469"/>
        <v/>
      </c>
    </row>
    <row r="269" spans="1:20" ht="19.5" hidden="1" thickTop="1">
      <c r="A269">
        <f ca="1">IF(B269="","",INDIRECT("減額一覧!B"&amp;$P269))</f>
        <v>285</v>
      </c>
      <c r="B269" s="61">
        <f t="shared" ref="B269" ca="1" si="487">IF(INDIRECT("減額一覧!BA"&amp;P269)=1,INDIRECT("減額一覧!M"&amp;P269),"")</f>
        <v>207</v>
      </c>
      <c r="C269" s="36">
        <f ca="1">IF(B269="","",INDIRECT("減額一覧!C"&amp;$P269))</f>
        <v>594117000</v>
      </c>
      <c r="D269" s="78" t="str">
        <f ca="1">IF($B269="","",INDIRECT("減額一覧!G"&amp;$P269))</f>
        <v>福島　和則</v>
      </c>
      <c r="E269" s="19">
        <f ca="1">IF(B269="","",INDIRECT("減額一覧!H"&amp;P269))</f>
        <v>20</v>
      </c>
      <c r="F269" s="19">
        <f ca="1">IF($B269="","",INDIRECT("減額一覧!T"&amp;P269))</f>
        <v>9</v>
      </c>
      <c r="G269" s="20">
        <f ca="1">IF($B269="","",INDIRECT("減額一覧!U"&amp;P269))</f>
        <v>1980</v>
      </c>
      <c r="H269" s="20">
        <f ca="1">IF($B269="","",INDIRECT("減額一覧!V"&amp;P269))</f>
        <v>1227</v>
      </c>
      <c r="I269" s="32">
        <f ca="1">IF(B269="","",IF(INDIRECT("減額一覧!BL"&amp;P269)=0.08,0.08,0.1))</f>
        <v>0.1</v>
      </c>
      <c r="J269" s="51" t="s">
        <v>481</v>
      </c>
      <c r="K269" s="94" t="str">
        <f t="shared" ca="1" si="374"/>
        <v/>
      </c>
      <c r="L269" s="56" t="str">
        <f t="shared" ca="1" si="466"/>
        <v/>
      </c>
      <c r="N269" s="113" t="str">
        <f t="shared" ref="N269:N272" ca="1" si="488">IF(A269="","",IF(A269&gt;3000,"月ヶ瀬",IF(A269&gt;=2000,"都祁","市内")))</f>
        <v>市内</v>
      </c>
      <c r="O269" s="114">
        <f t="shared" ref="O269" ca="1" si="489">IF(B269="","",IF(INDIRECT("減額一覧!BL"&amp;P269)=0.08,0.08,0.1))</f>
        <v>0.1</v>
      </c>
      <c r="P269" s="38">
        <v>56</v>
      </c>
      <c r="Q269" s="38">
        <f t="shared" ref="Q269:R272" ca="1" si="490">IF(G269="","",IF(G269&gt;0,1,""))</f>
        <v>1</v>
      </c>
      <c r="R269" s="38">
        <f t="shared" ca="1" si="490"/>
        <v>1</v>
      </c>
      <c r="S269" s="66" t="str">
        <f t="shared" ca="1" si="468"/>
        <v>594</v>
      </c>
      <c r="T269" s="105" t="str">
        <f t="shared" ca="1" si="469"/>
        <v/>
      </c>
    </row>
    <row r="270" spans="1:20" ht="19.5" hidden="1" thickTop="1">
      <c r="A270">
        <f ca="1">IF(B270="","",INDIRECT("減額一覧!B"&amp;$P270))</f>
        <v>285</v>
      </c>
      <c r="B270" s="61">
        <f t="shared" ref="B270" ca="1" si="491">IF(INDIRECT("減額一覧!BB"&amp;P270)=1,INDIRECT("減額一覧!W"&amp;P270),"")</f>
        <v>208</v>
      </c>
      <c r="C270" s="44">
        <f ca="1">IF(B270="","",INDIRECT("減額一覧!C"&amp;$P270))</f>
        <v>594117000</v>
      </c>
      <c r="D270" s="79" t="str">
        <f ca="1">IF($B270="","",INDIRECT("減額一覧!G"&amp;$P270))</f>
        <v>福島　和則</v>
      </c>
      <c r="E270" s="19">
        <f ca="1">IF(B270="","",INDIRECT("減額一覧!H"&amp;P270))</f>
        <v>20</v>
      </c>
      <c r="F270" s="19">
        <f ca="1">IF($B270="","",INDIRECT("減額一覧!AD"&amp;P270))</f>
        <v>9</v>
      </c>
      <c r="G270" s="20">
        <f ca="1">IF($B270="","",INDIRECT("減額一覧!AE"&amp;P270))</f>
        <v>1980</v>
      </c>
      <c r="H270" s="20">
        <f ca="1">IF($B270="","",INDIRECT("減額一覧!AF"&amp;P270))</f>
        <v>1227</v>
      </c>
      <c r="I270" s="32">
        <f ca="1">IF(B270="","",IF(INDIRECT("減額一覧!BM"&amp;P270)=0.08,0.08,0.1))</f>
        <v>0.1</v>
      </c>
      <c r="J270" s="52"/>
      <c r="K270" s="95" t="str">
        <f t="shared" ca="1" si="374"/>
        <v/>
      </c>
      <c r="L270" s="58" t="str">
        <f t="shared" ca="1" si="466"/>
        <v/>
      </c>
      <c r="N270" s="113" t="str">
        <f t="shared" ca="1" si="488"/>
        <v>市内</v>
      </c>
      <c r="O270" s="114">
        <f t="shared" ref="O270" ca="1" si="492">IF(B270="","",IF(INDIRECT("減額一覧!BM"&amp;P270)=0.08,0.08,0.1))</f>
        <v>0.1</v>
      </c>
      <c r="P270" s="38">
        <v>56</v>
      </c>
      <c r="Q270" s="38">
        <f t="shared" ca="1" si="490"/>
        <v>1</v>
      </c>
      <c r="R270" s="38">
        <f t="shared" ca="1" si="490"/>
        <v>1</v>
      </c>
      <c r="S270" s="66" t="str">
        <f t="shared" ca="1" si="468"/>
        <v>594</v>
      </c>
      <c r="T270" s="105" t="str">
        <f t="shared" ca="1" si="469"/>
        <v/>
      </c>
    </row>
    <row r="271" spans="1:20" ht="19.5" hidden="1" thickTop="1">
      <c r="A271" t="str">
        <f ca="1">IF(B271="","",INDIRECT("減額一覧!B"&amp;$P271))</f>
        <v/>
      </c>
      <c r="B271" s="61" t="str">
        <f t="shared" ref="B271" ca="1" si="493">IF(INDIRECT("減額一覧!BC"&amp;P271)=1,INDIRECT("減額一覧!AG"&amp;P271),"")</f>
        <v/>
      </c>
      <c r="C271" s="36" t="str">
        <f ca="1">IF(B271="","",INDIRECT("減額一覧!C"&amp;$P271))</f>
        <v/>
      </c>
      <c r="D271" s="80" t="str">
        <f ca="1">IF($B271="","",INDIRECT("減額一覧!G"&amp;$P271))</f>
        <v/>
      </c>
      <c r="E271" s="19" t="str">
        <f ca="1">IF(B271="","",INDIRECT("減額一覧!H"&amp;P271))</f>
        <v/>
      </c>
      <c r="F271" s="19" t="str">
        <f ca="1">IF($B271="","",INDIRECT("減額一覧!AN"&amp;P271))</f>
        <v/>
      </c>
      <c r="G271" s="20" t="str">
        <f ca="1">IF($B271="","",INDIRECT("減額一覧!AO"&amp;P271))</f>
        <v/>
      </c>
      <c r="H271" s="20" t="str">
        <f ca="1">IF($B271="","",INDIRECT("減額一覧!AP"&amp;P271))</f>
        <v/>
      </c>
      <c r="I271" s="32" t="str">
        <f ca="1">IF(B271="","",IF(INDIRECT("減額一覧!BN"&amp;P271)=0.08,0.08,0.1))</f>
        <v/>
      </c>
      <c r="J271" s="52"/>
      <c r="K271" s="95" t="str">
        <f t="shared" ca="1" si="374"/>
        <v/>
      </c>
      <c r="L271" s="58" t="str">
        <f t="shared" ca="1" si="466"/>
        <v/>
      </c>
      <c r="N271" s="113" t="str">
        <f t="shared" ca="1" si="488"/>
        <v/>
      </c>
      <c r="O271" s="114" t="str">
        <f t="shared" ref="O271" ca="1" si="494">IF(B271="","",IF(INDIRECT("減額一覧!BN"&amp;P271)=0.08,0.08,0.1))</f>
        <v/>
      </c>
      <c r="P271" s="38">
        <v>56</v>
      </c>
      <c r="Q271" s="38" t="str">
        <f t="shared" ca="1" si="490"/>
        <v/>
      </c>
      <c r="R271" s="38" t="str">
        <f t="shared" ca="1" si="490"/>
        <v/>
      </c>
      <c r="S271" s="66" t="str">
        <f t="shared" ca="1" si="468"/>
        <v/>
      </c>
      <c r="T271" s="105" t="str">
        <f t="shared" ca="1" si="469"/>
        <v/>
      </c>
    </row>
    <row r="272" spans="1:20" ht="19.5" hidden="1" thickTop="1">
      <c r="A272" t="str">
        <f ca="1">IF(B272="","",INDIRECT("減額一覧!B"&amp;$P272))</f>
        <v/>
      </c>
      <c r="B272" s="61" t="str">
        <f t="shared" ref="B272" ca="1" si="495">IF(INDIRECT("減額一覧!BD"&amp;P272)=1,INDIRECT("減額一覧!AQ"&amp;P272),"")</f>
        <v/>
      </c>
      <c r="C272" s="45" t="str">
        <f ca="1">IF(B272="","",INDIRECT("減額一覧!C"&amp;$P272))</f>
        <v/>
      </c>
      <c r="D272" s="79" t="str">
        <f ca="1">IF($B272="","",INDIRECT("減額一覧!G"&amp;$P272))</f>
        <v/>
      </c>
      <c r="E272" s="19" t="str">
        <f ca="1">IF(B272="","",INDIRECT("減額一覧!H"&amp;P272))</f>
        <v/>
      </c>
      <c r="F272" s="19" t="str">
        <f ca="1">IF($B272="","",INDIRECT("減額一覧!AX"&amp;P272))</f>
        <v/>
      </c>
      <c r="G272" s="20" t="str">
        <f ca="1">IF($B272="","",INDIRECT("減額一覧!AY"&amp;P272))</f>
        <v/>
      </c>
      <c r="H272" s="20" t="str">
        <f ca="1">IF($B272="","",INDIRECT("減額一覧!AZ"&amp;P272))</f>
        <v/>
      </c>
      <c r="I272" s="32" t="str">
        <f ca="1">IF(B272="","",IF(INDIRECT("減額一覧!BO"&amp;P272)=0.08,0.08,0.1))</f>
        <v/>
      </c>
      <c r="J272" s="52"/>
      <c r="K272" s="95" t="str">
        <f t="shared" ca="1" si="374"/>
        <v/>
      </c>
      <c r="L272" s="58" t="str">
        <f t="shared" ca="1" si="466"/>
        <v/>
      </c>
      <c r="N272" s="113" t="str">
        <f t="shared" ca="1" si="488"/>
        <v/>
      </c>
      <c r="O272" s="114" t="str">
        <f t="shared" ref="O272" ca="1" si="496">IF(B272="","",IF(INDIRECT("減額一覧!BO"&amp;P272)=0.08,0.08,0.1))</f>
        <v/>
      </c>
      <c r="P272" s="38">
        <v>56</v>
      </c>
      <c r="Q272" s="38" t="str">
        <f t="shared" ca="1" si="490"/>
        <v/>
      </c>
      <c r="R272" s="38" t="str">
        <f t="shared" ca="1" si="490"/>
        <v/>
      </c>
      <c r="S272" s="66" t="str">
        <f t="shared" ca="1" si="468"/>
        <v/>
      </c>
      <c r="T272" s="105" t="str">
        <f t="shared" ca="1" si="469"/>
        <v/>
      </c>
    </row>
    <row r="273" spans="1:20" ht="20.25" hidden="1" thickTop="1" thickBot="1">
      <c r="B273" s="64"/>
      <c r="C273" s="41" t="str">
        <f>IF(B273="","",減額一覧!C269)</f>
        <v/>
      </c>
      <c r="D273" s="43"/>
      <c r="E273" s="21"/>
      <c r="F273" s="22" t="s">
        <v>69</v>
      </c>
      <c r="G273" s="23">
        <f t="shared" ref="G273:H273" si="497">SUBTOTAL(9,G269:G272)</f>
        <v>0</v>
      </c>
      <c r="H273" s="23">
        <f t="shared" si="497"/>
        <v>0</v>
      </c>
      <c r="I273" s="30"/>
      <c r="J273" s="53"/>
      <c r="K273" s="96" t="str">
        <f t="shared" si="374"/>
        <v/>
      </c>
      <c r="L273" s="59" t="str">
        <f t="shared" si="466"/>
        <v/>
      </c>
      <c r="N273" s="108" t="str">
        <f t="shared" ref="N273" si="498">IF(AND(G273=0,H273=0),"","小計")</f>
        <v/>
      </c>
      <c r="O273" s="108" t="str">
        <f t="shared" ref="O273" si="499">IF(AND(G273=0,H273=0),"","小計")</f>
        <v/>
      </c>
      <c r="P273" s="38"/>
      <c r="Q273" s="38"/>
      <c r="R273" s="38"/>
      <c r="S273" s="66" t="str">
        <f t="shared" si="468"/>
        <v/>
      </c>
      <c r="T273" s="105" t="str">
        <f t="shared" si="469"/>
        <v/>
      </c>
    </row>
    <row r="274" spans="1:20" ht="19.5" hidden="1" thickTop="1">
      <c r="A274">
        <f ca="1">IF(B274="","",INDIRECT("減額一覧!B"&amp;$P274))</f>
        <v>286</v>
      </c>
      <c r="B274" s="61">
        <f t="shared" ref="B274" ca="1" si="500">IF(INDIRECT("減額一覧!BA"&amp;P274)=1,INDIRECT("減額一覧!M"&amp;P274),"")</f>
        <v>206</v>
      </c>
      <c r="C274" s="36">
        <f ca="1">IF(B274="","",INDIRECT("減額一覧!C"&amp;$P274))</f>
        <v>362134200</v>
      </c>
      <c r="D274" s="78" t="str">
        <f ca="1">IF($B274="","",INDIRECT("減額一覧!G"&amp;$P274))</f>
        <v>福村　泰臣</v>
      </c>
      <c r="E274" s="19">
        <f ca="1">IF(B274="","",INDIRECT("減額一覧!H"&amp;P274))</f>
        <v>20</v>
      </c>
      <c r="F274" s="19">
        <f ca="1">IF($B274="","",INDIRECT("減額一覧!T"&amp;P274))</f>
        <v>2</v>
      </c>
      <c r="G274" s="20">
        <f ca="1">IF($B274="","",INDIRECT("減額一覧!U"&amp;P274))</f>
        <v>0</v>
      </c>
      <c r="H274" s="20">
        <f ca="1">IF($B274="","",INDIRECT("減額一覧!V"&amp;P274))</f>
        <v>273</v>
      </c>
      <c r="I274" s="32">
        <f ca="1">IF(B274="","",IF(INDIRECT("減額一覧!BL"&amp;P274)=0.08,0.08,0.1))</f>
        <v>0.1</v>
      </c>
      <c r="J274" s="51" t="s">
        <v>525</v>
      </c>
      <c r="K274" s="94" t="str">
        <f t="shared" ref="K274:K337" ca="1" si="501">IF(A274="","",IF(A274&gt;3000,"月ヶ瀬",IF(A274&gt;=2000,"都祁","")))</f>
        <v/>
      </c>
      <c r="L274" s="56" t="str">
        <f t="shared" ca="1" si="466"/>
        <v/>
      </c>
      <c r="N274" s="113" t="str">
        <f t="shared" ref="N274:N277" ca="1" si="502">IF(A274="","",IF(A274&gt;3000,"月ヶ瀬",IF(A274&gt;=2000,"都祁","市内")))</f>
        <v>市内</v>
      </c>
      <c r="O274" s="114">
        <f t="shared" ref="O274" ca="1" si="503">IF(B274="","",IF(INDIRECT("減額一覧!BL"&amp;P274)=0.08,0.08,0.1))</f>
        <v>0.1</v>
      </c>
      <c r="P274" s="38">
        <v>57</v>
      </c>
      <c r="Q274" s="38" t="str">
        <f t="shared" ref="Q274:R277" ca="1" si="504">IF(G274="","",IF(G274&gt;0,1,""))</f>
        <v/>
      </c>
      <c r="R274" s="38">
        <f t="shared" ca="1" si="504"/>
        <v>1</v>
      </c>
      <c r="S274" s="66" t="str">
        <f t="shared" ca="1" si="468"/>
        <v>362</v>
      </c>
      <c r="T274" s="105" t="str">
        <f t="shared" ca="1" si="469"/>
        <v/>
      </c>
    </row>
    <row r="275" spans="1:20" ht="19.5" hidden="1" thickTop="1">
      <c r="A275">
        <f ca="1">IF(B275="","",INDIRECT("減額一覧!B"&amp;$P275))</f>
        <v>286</v>
      </c>
      <c r="B275" s="61">
        <f t="shared" ref="B275" ca="1" si="505">IF(INDIRECT("減額一覧!BB"&amp;P275)=1,INDIRECT("減額一覧!W"&amp;P275),"")</f>
        <v>207</v>
      </c>
      <c r="C275" s="44">
        <f ca="1">IF(B275="","",INDIRECT("減額一覧!C"&amp;$P275))</f>
        <v>362134200</v>
      </c>
      <c r="D275" s="79" t="str">
        <f ca="1">IF($B275="","",INDIRECT("減額一覧!G"&amp;$P275))</f>
        <v>福村　泰臣</v>
      </c>
      <c r="E275" s="19">
        <f ca="1">IF(B275="","",INDIRECT("減額一覧!H"&amp;P275))</f>
        <v>20</v>
      </c>
      <c r="F275" s="19">
        <f ca="1">IF($B275="","",INDIRECT("減額一覧!AD"&amp;P275))</f>
        <v>2</v>
      </c>
      <c r="G275" s="20">
        <f ca="1">IF($B275="","",INDIRECT("減額一覧!AE"&amp;P275))</f>
        <v>0</v>
      </c>
      <c r="H275" s="20">
        <f ca="1">IF($B275="","",INDIRECT("減額一覧!AF"&amp;P275))</f>
        <v>273</v>
      </c>
      <c r="I275" s="32">
        <f ca="1">IF(B275="","",IF(INDIRECT("減額一覧!BM"&amp;P275)=0.08,0.08,0.1))</f>
        <v>0.1</v>
      </c>
      <c r="J275" s="52"/>
      <c r="K275" s="95" t="str">
        <f t="shared" ca="1" si="501"/>
        <v/>
      </c>
      <c r="L275" s="58" t="str">
        <f t="shared" ca="1" si="466"/>
        <v/>
      </c>
      <c r="N275" s="113" t="str">
        <f t="shared" ca="1" si="502"/>
        <v>市内</v>
      </c>
      <c r="O275" s="114">
        <f t="shared" ref="O275" ca="1" si="506">IF(B275="","",IF(INDIRECT("減額一覧!BM"&amp;P275)=0.08,0.08,0.1))</f>
        <v>0.1</v>
      </c>
      <c r="P275" s="38">
        <v>57</v>
      </c>
      <c r="Q275" s="38" t="str">
        <f t="shared" ca="1" si="504"/>
        <v/>
      </c>
      <c r="R275" s="38">
        <f t="shared" ca="1" si="504"/>
        <v>1</v>
      </c>
      <c r="S275" s="66" t="str">
        <f t="shared" ca="1" si="468"/>
        <v>362</v>
      </c>
      <c r="T275" s="105" t="str">
        <f t="shared" ca="1" si="469"/>
        <v/>
      </c>
    </row>
    <row r="276" spans="1:20" ht="19.5" hidden="1" thickTop="1">
      <c r="A276" t="str">
        <f ca="1">IF(B276="","",INDIRECT("減額一覧!B"&amp;$P276))</f>
        <v/>
      </c>
      <c r="B276" s="61" t="str">
        <f t="shared" ref="B276" ca="1" si="507">IF(INDIRECT("減額一覧!BC"&amp;P276)=1,INDIRECT("減額一覧!AG"&amp;P276),"")</f>
        <v/>
      </c>
      <c r="C276" s="36" t="str">
        <f ca="1">IF(B276="","",INDIRECT("減額一覧!C"&amp;$P276))</f>
        <v/>
      </c>
      <c r="D276" s="80" t="str">
        <f ca="1">IF($B276="","",INDIRECT("減額一覧!G"&amp;$P276))</f>
        <v/>
      </c>
      <c r="E276" s="19" t="str">
        <f ca="1">IF(B276="","",INDIRECT("減額一覧!H"&amp;P276))</f>
        <v/>
      </c>
      <c r="F276" s="19" t="str">
        <f ca="1">IF($B276="","",INDIRECT("減額一覧!AN"&amp;P276))</f>
        <v/>
      </c>
      <c r="G276" s="20" t="str">
        <f ca="1">IF($B276="","",INDIRECT("減額一覧!AO"&amp;P276))</f>
        <v/>
      </c>
      <c r="H276" s="20" t="str">
        <f ca="1">IF($B276="","",INDIRECT("減額一覧!AP"&amp;P276))</f>
        <v/>
      </c>
      <c r="I276" s="32" t="str">
        <f ca="1">IF(B276="","",IF(INDIRECT("減額一覧!BN"&amp;P276)=0.08,0.08,0.1))</f>
        <v/>
      </c>
      <c r="J276" s="52"/>
      <c r="K276" s="95" t="str">
        <f t="shared" ca="1" si="501"/>
        <v/>
      </c>
      <c r="L276" s="58" t="str">
        <f t="shared" ca="1" si="466"/>
        <v/>
      </c>
      <c r="N276" s="113" t="str">
        <f t="shared" ca="1" si="502"/>
        <v/>
      </c>
      <c r="O276" s="114" t="str">
        <f t="shared" ref="O276" ca="1" si="508">IF(B276="","",IF(INDIRECT("減額一覧!BN"&amp;P276)=0.08,0.08,0.1))</f>
        <v/>
      </c>
      <c r="P276" s="38">
        <v>57</v>
      </c>
      <c r="Q276" s="38" t="str">
        <f t="shared" ca="1" si="504"/>
        <v/>
      </c>
      <c r="R276" s="38" t="str">
        <f t="shared" ca="1" si="504"/>
        <v/>
      </c>
      <c r="S276" s="66" t="str">
        <f t="shared" ca="1" si="468"/>
        <v/>
      </c>
      <c r="T276" s="105" t="str">
        <f t="shared" ca="1" si="469"/>
        <v/>
      </c>
    </row>
    <row r="277" spans="1:20" ht="19.5" hidden="1" thickTop="1">
      <c r="A277" t="str">
        <f ca="1">IF(B277="","",INDIRECT("減額一覧!B"&amp;$P277))</f>
        <v/>
      </c>
      <c r="B277" s="61" t="str">
        <f t="shared" ref="B277" ca="1" si="509">IF(INDIRECT("減額一覧!BD"&amp;P277)=1,INDIRECT("減額一覧!AQ"&amp;P277),"")</f>
        <v/>
      </c>
      <c r="C277" s="45" t="str">
        <f ca="1">IF(B277="","",INDIRECT("減額一覧!C"&amp;$P277))</f>
        <v/>
      </c>
      <c r="D277" s="79" t="str">
        <f ca="1">IF($B277="","",INDIRECT("減額一覧!G"&amp;$P277))</f>
        <v/>
      </c>
      <c r="E277" s="19" t="str">
        <f ca="1">IF(B277="","",INDIRECT("減額一覧!H"&amp;P277))</f>
        <v/>
      </c>
      <c r="F277" s="19" t="str">
        <f ca="1">IF($B277="","",INDIRECT("減額一覧!AX"&amp;P277))</f>
        <v/>
      </c>
      <c r="G277" s="20" t="str">
        <f ca="1">IF($B277="","",INDIRECT("減額一覧!AY"&amp;P277))</f>
        <v/>
      </c>
      <c r="H277" s="20" t="str">
        <f ca="1">IF($B277="","",INDIRECT("減額一覧!AZ"&amp;P277))</f>
        <v/>
      </c>
      <c r="I277" s="32" t="str">
        <f ca="1">IF(B277="","",IF(INDIRECT("減額一覧!BO"&amp;P277)=0.08,0.08,0.1))</f>
        <v/>
      </c>
      <c r="J277" s="52"/>
      <c r="K277" s="95" t="str">
        <f t="shared" ca="1" si="501"/>
        <v/>
      </c>
      <c r="L277" s="58" t="str">
        <f t="shared" ca="1" si="466"/>
        <v/>
      </c>
      <c r="N277" s="113" t="str">
        <f t="shared" ca="1" si="502"/>
        <v/>
      </c>
      <c r="O277" s="114" t="str">
        <f t="shared" ref="O277" ca="1" si="510">IF(B277="","",IF(INDIRECT("減額一覧!BO"&amp;P277)=0.08,0.08,0.1))</f>
        <v/>
      </c>
      <c r="P277" s="38">
        <v>57</v>
      </c>
      <c r="Q277" s="38" t="str">
        <f t="shared" ca="1" si="504"/>
        <v/>
      </c>
      <c r="R277" s="38" t="str">
        <f t="shared" ca="1" si="504"/>
        <v/>
      </c>
      <c r="S277" s="66" t="str">
        <f t="shared" ca="1" si="468"/>
        <v/>
      </c>
      <c r="T277" s="105" t="str">
        <f t="shared" ca="1" si="469"/>
        <v/>
      </c>
    </row>
    <row r="278" spans="1:20" ht="20.25" hidden="1" thickTop="1" thickBot="1">
      <c r="B278" s="64"/>
      <c r="C278" s="41" t="str">
        <f>IF(B278="","",減額一覧!C274)</f>
        <v/>
      </c>
      <c r="D278" s="43"/>
      <c r="E278" s="21"/>
      <c r="F278" s="22" t="s">
        <v>69</v>
      </c>
      <c r="G278" s="23">
        <f t="shared" ref="G278:H278" si="511">SUBTOTAL(9,G274:G277)</f>
        <v>0</v>
      </c>
      <c r="H278" s="23">
        <f t="shared" si="511"/>
        <v>0</v>
      </c>
      <c r="I278" s="30"/>
      <c r="J278" s="53"/>
      <c r="K278" s="96" t="str">
        <f t="shared" si="501"/>
        <v/>
      </c>
      <c r="L278" s="59" t="str">
        <f t="shared" si="466"/>
        <v/>
      </c>
      <c r="N278" s="108" t="str">
        <f t="shared" ref="N278" si="512">IF(AND(G278=0,H278=0),"","小計")</f>
        <v/>
      </c>
      <c r="O278" s="108" t="str">
        <f t="shared" ref="O278" si="513">IF(AND(G278=0,H278=0),"","小計")</f>
        <v/>
      </c>
      <c r="P278" s="38"/>
      <c r="Q278" s="38"/>
      <c r="R278" s="38"/>
      <c r="S278" s="66" t="str">
        <f t="shared" si="468"/>
        <v/>
      </c>
      <c r="T278" s="105" t="str">
        <f t="shared" si="469"/>
        <v/>
      </c>
    </row>
    <row r="279" spans="1:20" ht="19.5" hidden="1" thickTop="1">
      <c r="A279">
        <f ca="1">IF(B279="","",INDIRECT("減額一覧!B"&amp;$P279))</f>
        <v>287</v>
      </c>
      <c r="B279" s="61">
        <f t="shared" ref="B279" ca="1" si="514">IF(INDIRECT("減額一覧!BA"&amp;P279)=1,INDIRECT("減額一覧!M"&amp;P279),"")</f>
        <v>206</v>
      </c>
      <c r="C279" s="36">
        <f ca="1">IF(B279="","",INDIRECT("減額一覧!C"&amp;$P279))</f>
        <v>259065000</v>
      </c>
      <c r="D279" s="78" t="str">
        <f ca="1">IF($B279="","",INDIRECT("減額一覧!G"&amp;$P279))</f>
        <v>河野　花恵</v>
      </c>
      <c r="E279" s="19">
        <f ca="1">IF(B279="","",INDIRECT("減額一覧!H"&amp;P279))</f>
        <v>20</v>
      </c>
      <c r="F279" s="19">
        <f ca="1">IF($B279="","",INDIRECT("減額一覧!T"&amp;P279))</f>
        <v>1</v>
      </c>
      <c r="G279" s="20">
        <f ca="1">IF($B279="","",INDIRECT("減額一覧!U"&amp;P279))</f>
        <v>220</v>
      </c>
      <c r="H279" s="20">
        <f ca="1">IF($B279="","",INDIRECT("減額一覧!V"&amp;P279))</f>
        <v>136</v>
      </c>
      <c r="I279" s="32">
        <f ca="1">IF(B279="","",IF(INDIRECT("減額一覧!BL"&amp;P279)=0.08,0.08,0.1))</f>
        <v>0.1</v>
      </c>
      <c r="J279" s="51" t="s">
        <v>482</v>
      </c>
      <c r="K279" s="94" t="str">
        <f t="shared" ca="1" si="501"/>
        <v/>
      </c>
      <c r="L279" s="56" t="str">
        <f t="shared" ca="1" si="466"/>
        <v/>
      </c>
      <c r="N279" s="113" t="str">
        <f t="shared" ref="N279:N282" ca="1" si="515">IF(A279="","",IF(A279&gt;3000,"月ヶ瀬",IF(A279&gt;=2000,"都祁","市内")))</f>
        <v>市内</v>
      </c>
      <c r="O279" s="114">
        <f t="shared" ref="O279" ca="1" si="516">IF(B279="","",IF(INDIRECT("減額一覧!BL"&amp;P279)=0.08,0.08,0.1))</f>
        <v>0.1</v>
      </c>
      <c r="P279" s="38">
        <v>58</v>
      </c>
      <c r="Q279" s="38">
        <f t="shared" ref="Q279:R282" ca="1" si="517">IF(G279="","",IF(G279&gt;0,1,""))</f>
        <v>1</v>
      </c>
      <c r="R279" s="38">
        <f t="shared" ca="1" si="517"/>
        <v>1</v>
      </c>
      <c r="S279" s="66" t="str">
        <f t="shared" ca="1" si="468"/>
        <v>259</v>
      </c>
      <c r="T279" s="105" t="str">
        <f t="shared" ca="1" si="469"/>
        <v/>
      </c>
    </row>
    <row r="280" spans="1:20" ht="19.5" hidden="1" thickTop="1">
      <c r="A280">
        <f ca="1">IF(B280="","",INDIRECT("減額一覧!B"&amp;$P280))</f>
        <v>287</v>
      </c>
      <c r="B280" s="61">
        <f t="shared" ref="B280" ca="1" si="518">IF(INDIRECT("減額一覧!BB"&amp;P280)=1,INDIRECT("減額一覧!W"&amp;P280),"")</f>
        <v>207</v>
      </c>
      <c r="C280" s="44">
        <f ca="1">IF(B280="","",INDIRECT("減額一覧!C"&amp;$P280))</f>
        <v>259065000</v>
      </c>
      <c r="D280" s="79" t="str">
        <f ca="1">IF($B280="","",INDIRECT("減額一覧!G"&amp;$P280))</f>
        <v>河野　花恵</v>
      </c>
      <c r="E280" s="19">
        <f ca="1">IF(B280="","",INDIRECT("減額一覧!H"&amp;P280))</f>
        <v>20</v>
      </c>
      <c r="F280" s="19">
        <f ca="1">IF($B280="","",INDIRECT("減額一覧!AD"&amp;P280))</f>
        <v>2</v>
      </c>
      <c r="G280" s="20">
        <f ca="1">IF($B280="","",INDIRECT("減額一覧!AE"&amp;P280))</f>
        <v>440</v>
      </c>
      <c r="H280" s="20">
        <f ca="1">IF($B280="","",INDIRECT("減額一覧!AF"&amp;P280))</f>
        <v>273</v>
      </c>
      <c r="I280" s="32">
        <f ca="1">IF(B280="","",IF(INDIRECT("減額一覧!BM"&amp;P280)=0.08,0.08,0.1))</f>
        <v>0.1</v>
      </c>
      <c r="J280" s="52"/>
      <c r="K280" s="95" t="str">
        <f t="shared" ca="1" si="501"/>
        <v/>
      </c>
      <c r="L280" s="58" t="str">
        <f t="shared" ca="1" si="466"/>
        <v/>
      </c>
      <c r="N280" s="113" t="str">
        <f t="shared" ca="1" si="515"/>
        <v>市内</v>
      </c>
      <c r="O280" s="114">
        <f t="shared" ref="O280" ca="1" si="519">IF(B280="","",IF(INDIRECT("減額一覧!BM"&amp;P280)=0.08,0.08,0.1))</f>
        <v>0.1</v>
      </c>
      <c r="P280" s="38">
        <v>58</v>
      </c>
      <c r="Q280" s="38">
        <f t="shared" ca="1" si="517"/>
        <v>1</v>
      </c>
      <c r="R280" s="38">
        <f t="shared" ca="1" si="517"/>
        <v>1</v>
      </c>
      <c r="S280" s="66" t="str">
        <f t="shared" ca="1" si="468"/>
        <v>259</v>
      </c>
      <c r="T280" s="105" t="str">
        <f t="shared" ca="1" si="469"/>
        <v/>
      </c>
    </row>
    <row r="281" spans="1:20" ht="19.5" hidden="1" thickTop="1">
      <c r="A281">
        <f ca="1">IF(B281="","",INDIRECT("減額一覧!B"&amp;$P281))</f>
        <v>287</v>
      </c>
      <c r="B281" s="61">
        <f t="shared" ref="B281" ca="1" si="520">IF(INDIRECT("減額一覧!BC"&amp;P281)=1,INDIRECT("減額一覧!AG"&amp;P281),"")</f>
        <v>208</v>
      </c>
      <c r="C281" s="36">
        <f ca="1">IF(B281="","",INDIRECT("減額一覧!C"&amp;$P281))</f>
        <v>259065000</v>
      </c>
      <c r="D281" s="80" t="str">
        <f ca="1">IF($B281="","",INDIRECT("減額一覧!G"&amp;$P281))</f>
        <v>河野　花恵</v>
      </c>
      <c r="E281" s="19">
        <f ca="1">IF(B281="","",INDIRECT("減額一覧!H"&amp;P281))</f>
        <v>20</v>
      </c>
      <c r="F281" s="19">
        <f ca="1">IF($B281="","",INDIRECT("減額一覧!AN"&amp;P281))</f>
        <v>5</v>
      </c>
      <c r="G281" s="20">
        <f ca="1">IF($B281="","",INDIRECT("減額一覧!AO"&amp;P281))</f>
        <v>1100</v>
      </c>
      <c r="H281" s="20">
        <f ca="1">IF($B281="","",INDIRECT("減額一覧!AP"&amp;P281))</f>
        <v>682</v>
      </c>
      <c r="I281" s="32">
        <f ca="1">IF(B281="","",IF(INDIRECT("減額一覧!BN"&amp;P281)=0.08,0.08,0.1))</f>
        <v>0.1</v>
      </c>
      <c r="J281" s="52"/>
      <c r="K281" s="95" t="str">
        <f t="shared" ca="1" si="501"/>
        <v/>
      </c>
      <c r="L281" s="58" t="str">
        <f t="shared" ca="1" si="466"/>
        <v/>
      </c>
      <c r="N281" s="113" t="str">
        <f t="shared" ca="1" si="515"/>
        <v>市内</v>
      </c>
      <c r="O281" s="114">
        <f t="shared" ref="O281" ca="1" si="521">IF(B281="","",IF(INDIRECT("減額一覧!BN"&amp;P281)=0.08,0.08,0.1))</f>
        <v>0.1</v>
      </c>
      <c r="P281" s="38">
        <v>58</v>
      </c>
      <c r="Q281" s="38">
        <f t="shared" ca="1" si="517"/>
        <v>1</v>
      </c>
      <c r="R281" s="38">
        <f t="shared" ca="1" si="517"/>
        <v>1</v>
      </c>
      <c r="S281" s="66" t="str">
        <f t="shared" ca="1" si="468"/>
        <v>259</v>
      </c>
      <c r="T281" s="105" t="str">
        <f t="shared" ca="1" si="469"/>
        <v/>
      </c>
    </row>
    <row r="282" spans="1:20" ht="19.5" hidden="1" thickTop="1">
      <c r="A282" t="str">
        <f ca="1">IF(B282="","",INDIRECT("減額一覧!B"&amp;$P282))</f>
        <v/>
      </c>
      <c r="B282" s="61" t="str">
        <f t="shared" ref="B282" ca="1" si="522">IF(INDIRECT("減額一覧!BD"&amp;P282)=1,INDIRECT("減額一覧!AQ"&amp;P282),"")</f>
        <v/>
      </c>
      <c r="C282" s="45" t="str">
        <f ca="1">IF(B282="","",INDIRECT("減額一覧!C"&amp;$P282))</f>
        <v/>
      </c>
      <c r="D282" s="79" t="str">
        <f ca="1">IF($B282="","",INDIRECT("減額一覧!G"&amp;$P282))</f>
        <v/>
      </c>
      <c r="E282" s="19" t="str">
        <f ca="1">IF(B282="","",INDIRECT("減額一覧!H"&amp;P282))</f>
        <v/>
      </c>
      <c r="F282" s="19" t="str">
        <f ca="1">IF($B282="","",INDIRECT("減額一覧!AX"&amp;P282))</f>
        <v/>
      </c>
      <c r="G282" s="20" t="str">
        <f ca="1">IF($B282="","",INDIRECT("減額一覧!AY"&amp;P282))</f>
        <v/>
      </c>
      <c r="H282" s="20" t="str">
        <f ca="1">IF($B282="","",INDIRECT("減額一覧!AZ"&amp;P282))</f>
        <v/>
      </c>
      <c r="I282" s="32" t="str">
        <f ca="1">IF(B282="","",IF(INDIRECT("減額一覧!BO"&amp;P282)=0.08,0.08,0.1))</f>
        <v/>
      </c>
      <c r="J282" s="52"/>
      <c r="K282" s="95" t="str">
        <f t="shared" ca="1" si="501"/>
        <v/>
      </c>
      <c r="L282" s="58" t="str">
        <f t="shared" ca="1" si="466"/>
        <v/>
      </c>
      <c r="N282" s="113" t="str">
        <f t="shared" ca="1" si="515"/>
        <v/>
      </c>
      <c r="O282" s="114" t="str">
        <f t="shared" ref="O282" ca="1" si="523">IF(B282="","",IF(INDIRECT("減額一覧!BO"&amp;P282)=0.08,0.08,0.1))</f>
        <v/>
      </c>
      <c r="P282" s="38">
        <v>58</v>
      </c>
      <c r="Q282" s="38" t="str">
        <f t="shared" ca="1" si="517"/>
        <v/>
      </c>
      <c r="R282" s="38" t="str">
        <f t="shared" ca="1" si="517"/>
        <v/>
      </c>
      <c r="S282" s="66" t="str">
        <f t="shared" ca="1" si="468"/>
        <v/>
      </c>
      <c r="T282" s="105" t="str">
        <f t="shared" ca="1" si="469"/>
        <v/>
      </c>
    </row>
    <row r="283" spans="1:20" ht="20.25" hidden="1" thickTop="1" thickBot="1">
      <c r="B283" s="64"/>
      <c r="C283" s="41" t="str">
        <f>IF(B283="","",減額一覧!C279)</f>
        <v/>
      </c>
      <c r="D283" s="43"/>
      <c r="E283" s="21"/>
      <c r="F283" s="22" t="s">
        <v>69</v>
      </c>
      <c r="G283" s="23">
        <f t="shared" ref="G283:H283" si="524">SUBTOTAL(9,G279:G282)</f>
        <v>0</v>
      </c>
      <c r="H283" s="23">
        <f t="shared" si="524"/>
        <v>0</v>
      </c>
      <c r="I283" s="30"/>
      <c r="J283" s="53"/>
      <c r="K283" s="96" t="str">
        <f t="shared" si="501"/>
        <v/>
      </c>
      <c r="L283" s="59" t="str">
        <f t="shared" si="466"/>
        <v/>
      </c>
      <c r="N283" s="108" t="str">
        <f t="shared" ref="N283" si="525">IF(AND(G283=0,H283=0),"","小計")</f>
        <v/>
      </c>
      <c r="O283" s="108" t="str">
        <f t="shared" ref="O283" si="526">IF(AND(G283=0,H283=0),"","小計")</f>
        <v/>
      </c>
      <c r="P283" s="38"/>
      <c r="Q283" s="38"/>
      <c r="R283" s="38"/>
      <c r="S283" s="66" t="str">
        <f t="shared" si="468"/>
        <v/>
      </c>
      <c r="T283" s="105" t="str">
        <f t="shared" si="469"/>
        <v/>
      </c>
    </row>
    <row r="284" spans="1:20" ht="57" hidden="1" thickTop="1">
      <c r="A284">
        <f ca="1">IF(B284="","",INDIRECT("減額一覧!B"&amp;$P284))</f>
        <v>288</v>
      </c>
      <c r="B284" s="61">
        <f t="shared" ref="B284" ca="1" si="527">IF(INDIRECT("減額一覧!BA"&amp;P284)=1,INDIRECT("減額一覧!M"&amp;P284),"")</f>
        <v>205</v>
      </c>
      <c r="C284" s="36">
        <f ca="1">IF(B284="","",INDIRECT("減額一覧!C"&amp;$P284))</f>
        <v>112216000</v>
      </c>
      <c r="D284" s="78" t="str">
        <f ca="1">IF($B284="","",INDIRECT("減額一覧!G"&amp;$P284))</f>
        <v>玉川化成工業㈱　代表取締役　玉川　孝明</v>
      </c>
      <c r="E284" s="19">
        <f ca="1">IF(B284="","",INDIRECT("減額一覧!H"&amp;P284))</f>
        <v>20</v>
      </c>
      <c r="F284" s="19">
        <f ca="1">IF($B284="","",INDIRECT("減額一覧!T"&amp;P284))</f>
        <v>9</v>
      </c>
      <c r="G284" s="20">
        <f ca="1">IF($B284="","",INDIRECT("減額一覧!U"&amp;P284))</f>
        <v>2128</v>
      </c>
      <c r="H284" s="20">
        <f ca="1">IF($B284="","",INDIRECT("減額一覧!V"&amp;P284))</f>
        <v>1228</v>
      </c>
      <c r="I284" s="32">
        <f ca="1">IF(B284="","",IF(INDIRECT("減額一覧!BL"&amp;P284)=0.08,0.08,0.1))</f>
        <v>0.1</v>
      </c>
      <c r="J284" s="51" t="s">
        <v>483</v>
      </c>
      <c r="K284" s="94" t="str">
        <f t="shared" ca="1" si="501"/>
        <v/>
      </c>
      <c r="L284" s="56" t="str">
        <f t="shared" ca="1" si="466"/>
        <v/>
      </c>
      <c r="N284" s="113" t="str">
        <f t="shared" ref="N284:N287" ca="1" si="528">IF(A284="","",IF(A284&gt;3000,"月ヶ瀬",IF(A284&gt;=2000,"都祁","市内")))</f>
        <v>市内</v>
      </c>
      <c r="O284" s="114">
        <f t="shared" ref="O284" ca="1" si="529">IF(B284="","",IF(INDIRECT("減額一覧!BL"&amp;P284)=0.08,0.08,0.1))</f>
        <v>0.1</v>
      </c>
      <c r="P284" s="38">
        <v>59</v>
      </c>
      <c r="Q284" s="38">
        <f t="shared" ref="Q284:R287" ca="1" si="530">IF(G284="","",IF(G284&gt;0,1,""))</f>
        <v>1</v>
      </c>
      <c r="R284" s="38">
        <f t="shared" ca="1" si="530"/>
        <v>1</v>
      </c>
      <c r="S284" s="66" t="str">
        <f t="shared" ca="1" si="468"/>
        <v>112</v>
      </c>
      <c r="T284" s="105" t="str">
        <f t="shared" ca="1" si="469"/>
        <v/>
      </c>
    </row>
    <row r="285" spans="1:20" ht="57" hidden="1" thickTop="1">
      <c r="A285">
        <f ca="1">IF(B285="","",INDIRECT("減額一覧!B"&amp;$P285))</f>
        <v>288</v>
      </c>
      <c r="B285" s="61">
        <f t="shared" ref="B285" ca="1" si="531">IF(INDIRECT("減額一覧!BB"&amp;P285)=1,INDIRECT("減額一覧!W"&amp;P285),"")</f>
        <v>206</v>
      </c>
      <c r="C285" s="44">
        <f ca="1">IF(B285="","",INDIRECT("減額一覧!C"&amp;$P285))</f>
        <v>112216000</v>
      </c>
      <c r="D285" s="79" t="str">
        <f ca="1">IF($B285="","",INDIRECT("減額一覧!G"&amp;$P285))</f>
        <v>玉川化成工業㈱　代表取締役　玉川　孝明</v>
      </c>
      <c r="E285" s="19">
        <f ca="1">IF(B285="","",INDIRECT("減額一覧!H"&amp;P285))</f>
        <v>20</v>
      </c>
      <c r="F285" s="19">
        <f ca="1">IF($B285="","",INDIRECT("減額一覧!AD"&amp;P285))</f>
        <v>9</v>
      </c>
      <c r="G285" s="20">
        <f ca="1">IF($B285="","",INDIRECT("減額一覧!AE"&amp;P285))</f>
        <v>2128</v>
      </c>
      <c r="H285" s="20">
        <f ca="1">IF($B285="","",INDIRECT("減額一覧!AF"&amp;P285))</f>
        <v>1228</v>
      </c>
      <c r="I285" s="32">
        <f ca="1">IF(B285="","",IF(INDIRECT("減額一覧!BM"&amp;P285)=0.08,0.08,0.1))</f>
        <v>0.1</v>
      </c>
      <c r="J285" s="52"/>
      <c r="K285" s="95" t="str">
        <f t="shared" ca="1" si="501"/>
        <v/>
      </c>
      <c r="L285" s="58" t="str">
        <f t="shared" ca="1" si="466"/>
        <v/>
      </c>
      <c r="N285" s="113" t="str">
        <f t="shared" ca="1" si="528"/>
        <v>市内</v>
      </c>
      <c r="O285" s="114">
        <f t="shared" ref="O285" ca="1" si="532">IF(B285="","",IF(INDIRECT("減額一覧!BM"&amp;P285)=0.08,0.08,0.1))</f>
        <v>0.1</v>
      </c>
      <c r="P285" s="38">
        <v>59</v>
      </c>
      <c r="Q285" s="38">
        <f t="shared" ca="1" si="530"/>
        <v>1</v>
      </c>
      <c r="R285" s="38">
        <f t="shared" ca="1" si="530"/>
        <v>1</v>
      </c>
      <c r="S285" s="66" t="str">
        <f t="shared" ca="1" si="468"/>
        <v>112</v>
      </c>
      <c r="T285" s="105" t="str">
        <f t="shared" ca="1" si="469"/>
        <v/>
      </c>
    </row>
    <row r="286" spans="1:20" ht="57" hidden="1" thickTop="1">
      <c r="A286">
        <f ca="1">IF(B286="","",INDIRECT("減額一覧!B"&amp;$P286))</f>
        <v>288</v>
      </c>
      <c r="B286" s="61">
        <f t="shared" ref="B286" ca="1" si="533">IF(INDIRECT("減額一覧!BC"&amp;P286)=1,INDIRECT("減額一覧!AG"&amp;P286),"")</f>
        <v>207</v>
      </c>
      <c r="C286" s="36">
        <f ca="1">IF(B286="","",INDIRECT("減額一覧!C"&amp;$P286))</f>
        <v>112216000</v>
      </c>
      <c r="D286" s="80" t="str">
        <f ca="1">IF($B286="","",INDIRECT("減額一覧!G"&amp;$P286))</f>
        <v>玉川化成工業㈱　代表取締役　玉川　孝明</v>
      </c>
      <c r="E286" s="19">
        <f ca="1">IF(B286="","",INDIRECT("減額一覧!H"&amp;P286))</f>
        <v>20</v>
      </c>
      <c r="F286" s="19">
        <f ca="1">IF($B286="","",INDIRECT("減額一覧!AN"&amp;P286))</f>
        <v>33</v>
      </c>
      <c r="G286" s="20">
        <f ca="1">IF($B286="","",INDIRECT("減額一覧!AO"&amp;P286))</f>
        <v>7804</v>
      </c>
      <c r="H286" s="20">
        <f ca="1">IF($B286="","",INDIRECT("減額一覧!AP"&amp;P286))</f>
        <v>4501</v>
      </c>
      <c r="I286" s="32">
        <f ca="1">IF(B286="","",IF(INDIRECT("減額一覧!BN"&amp;P286)=0.08,0.08,0.1))</f>
        <v>0.1</v>
      </c>
      <c r="J286" s="52"/>
      <c r="K286" s="95" t="str">
        <f t="shared" ca="1" si="501"/>
        <v/>
      </c>
      <c r="L286" s="58" t="str">
        <f t="shared" ca="1" si="466"/>
        <v/>
      </c>
      <c r="N286" s="113" t="str">
        <f t="shared" ca="1" si="528"/>
        <v>市内</v>
      </c>
      <c r="O286" s="114">
        <f t="shared" ref="O286" ca="1" si="534">IF(B286="","",IF(INDIRECT("減額一覧!BN"&amp;P286)=0.08,0.08,0.1))</f>
        <v>0.1</v>
      </c>
      <c r="P286" s="38">
        <v>59</v>
      </c>
      <c r="Q286" s="38">
        <f t="shared" ca="1" si="530"/>
        <v>1</v>
      </c>
      <c r="R286" s="38">
        <f t="shared" ca="1" si="530"/>
        <v>1</v>
      </c>
      <c r="S286" s="66" t="str">
        <f t="shared" ca="1" si="468"/>
        <v>112</v>
      </c>
      <c r="T286" s="105" t="str">
        <f t="shared" ca="1" si="469"/>
        <v/>
      </c>
    </row>
    <row r="287" spans="1:20" ht="57" hidden="1" thickTop="1">
      <c r="A287">
        <f ca="1">IF(B287="","",INDIRECT("減額一覧!B"&amp;$P287))</f>
        <v>288</v>
      </c>
      <c r="B287" s="61">
        <f t="shared" ref="B287" ca="1" si="535">IF(INDIRECT("減額一覧!BD"&amp;P287)=1,INDIRECT("減額一覧!AQ"&amp;P287),"")</f>
        <v>208</v>
      </c>
      <c r="C287" s="45">
        <f ca="1">IF(B287="","",INDIRECT("減額一覧!C"&amp;$P287))</f>
        <v>112216000</v>
      </c>
      <c r="D287" s="79" t="str">
        <f ca="1">IF($B287="","",INDIRECT("減額一覧!G"&amp;$P287))</f>
        <v>玉川化成工業㈱　代表取締役　玉川　孝明</v>
      </c>
      <c r="E287" s="19">
        <f ca="1">IF(B287="","",INDIRECT("減額一覧!H"&amp;P287))</f>
        <v>20</v>
      </c>
      <c r="F287" s="19">
        <f ca="1">IF($B287="","",INDIRECT("減額一覧!AX"&amp;P287))</f>
        <v>33</v>
      </c>
      <c r="G287" s="20">
        <f ca="1">IF($B287="","",INDIRECT("減額一覧!AY"&amp;P287))</f>
        <v>7804</v>
      </c>
      <c r="H287" s="20">
        <f ca="1">IF($B287="","",INDIRECT("減額一覧!AZ"&amp;P287))</f>
        <v>4501</v>
      </c>
      <c r="I287" s="32">
        <f ca="1">IF(B287="","",IF(INDIRECT("減額一覧!BO"&amp;P287)=0.08,0.08,0.1))</f>
        <v>0.1</v>
      </c>
      <c r="J287" s="52"/>
      <c r="K287" s="95" t="str">
        <f t="shared" ca="1" si="501"/>
        <v/>
      </c>
      <c r="L287" s="58" t="str">
        <f t="shared" ca="1" si="466"/>
        <v/>
      </c>
      <c r="N287" s="113" t="str">
        <f t="shared" ca="1" si="528"/>
        <v>市内</v>
      </c>
      <c r="O287" s="114">
        <f t="shared" ref="O287" ca="1" si="536">IF(B287="","",IF(INDIRECT("減額一覧!BO"&amp;P287)=0.08,0.08,0.1))</f>
        <v>0.1</v>
      </c>
      <c r="P287" s="38">
        <v>59</v>
      </c>
      <c r="Q287" s="38">
        <f t="shared" ca="1" si="530"/>
        <v>1</v>
      </c>
      <c r="R287" s="38">
        <f t="shared" ca="1" si="530"/>
        <v>1</v>
      </c>
      <c r="S287" s="66" t="str">
        <f t="shared" ca="1" si="468"/>
        <v>112</v>
      </c>
      <c r="T287" s="105" t="str">
        <f t="shared" ca="1" si="469"/>
        <v/>
      </c>
    </row>
    <row r="288" spans="1:20" ht="20.25" hidden="1" thickTop="1" thickBot="1">
      <c r="B288" s="64"/>
      <c r="C288" s="41" t="str">
        <f>IF(B288="","",減額一覧!C284)</f>
        <v/>
      </c>
      <c r="D288" s="43"/>
      <c r="E288" s="21"/>
      <c r="F288" s="22" t="s">
        <v>69</v>
      </c>
      <c r="G288" s="23">
        <f t="shared" ref="G288:H288" si="537">SUBTOTAL(9,G284:G287)</f>
        <v>0</v>
      </c>
      <c r="H288" s="23">
        <f t="shared" si="537"/>
        <v>0</v>
      </c>
      <c r="I288" s="30"/>
      <c r="J288" s="53"/>
      <c r="K288" s="96" t="str">
        <f t="shared" si="501"/>
        <v/>
      </c>
      <c r="L288" s="59" t="str">
        <f t="shared" si="466"/>
        <v/>
      </c>
      <c r="N288" s="108" t="str">
        <f t="shared" ref="N288" si="538">IF(AND(G288=0,H288=0),"","小計")</f>
        <v/>
      </c>
      <c r="O288" s="108" t="str">
        <f t="shared" ref="O288" si="539">IF(AND(G288=0,H288=0),"","小計")</f>
        <v/>
      </c>
      <c r="P288" s="38"/>
      <c r="Q288" s="38"/>
      <c r="R288" s="38"/>
      <c r="S288" s="66" t="str">
        <f t="shared" si="468"/>
        <v/>
      </c>
      <c r="T288" s="105" t="str">
        <f t="shared" si="469"/>
        <v/>
      </c>
    </row>
    <row r="289" spans="1:20" ht="19.5" hidden="1" thickTop="1">
      <c r="A289">
        <f ca="1">IF(B289="","",INDIRECT("減額一覧!B"&amp;$P289))</f>
        <v>291</v>
      </c>
      <c r="B289" s="61">
        <f t="shared" ref="B289" ca="1" si="540">IF(INDIRECT("減額一覧!BA"&amp;P289)=1,INDIRECT("減額一覧!M"&amp;P289),"")</f>
        <v>207</v>
      </c>
      <c r="C289" s="36">
        <f ca="1">IF(B289="","",INDIRECT("減額一覧!C"&amp;$P289))</f>
        <v>560087000</v>
      </c>
      <c r="D289" s="78" t="str">
        <f ca="1">IF($B289="","",INDIRECT("減額一覧!G"&amp;$P289))</f>
        <v>堀江　健太郎</v>
      </c>
      <c r="E289" s="19">
        <f ca="1">IF(B289="","",INDIRECT("減額一覧!H"&amp;P289))</f>
        <v>13</v>
      </c>
      <c r="F289" s="19">
        <f ca="1">IF($B289="","",INDIRECT("減額一覧!T"&amp;P289))</f>
        <v>31</v>
      </c>
      <c r="G289" s="20">
        <f ca="1">IF($B289="","",INDIRECT("減額一覧!U"&amp;P289))</f>
        <v>6474</v>
      </c>
      <c r="H289" s="20">
        <f ca="1">IF($B289="","",INDIRECT("減額一覧!V"&amp;P289))</f>
        <v>4228</v>
      </c>
      <c r="I289" s="32">
        <f ca="1">IF(B289="","",IF(INDIRECT("減額一覧!BL"&amp;P289)=0.08,0.08,0.1))</f>
        <v>0.1</v>
      </c>
      <c r="J289" s="51" t="s">
        <v>526</v>
      </c>
      <c r="K289" s="94" t="str">
        <f t="shared" ca="1" si="501"/>
        <v/>
      </c>
      <c r="L289" s="56" t="str">
        <f t="shared" ca="1" si="466"/>
        <v/>
      </c>
      <c r="N289" s="113" t="str">
        <f t="shared" ref="N289:N292" ca="1" si="541">IF(A289="","",IF(A289&gt;3000,"月ヶ瀬",IF(A289&gt;=2000,"都祁","市内")))</f>
        <v>市内</v>
      </c>
      <c r="O289" s="114">
        <f t="shared" ref="O289" ca="1" si="542">IF(B289="","",IF(INDIRECT("減額一覧!BL"&amp;P289)=0.08,0.08,0.1))</f>
        <v>0.1</v>
      </c>
      <c r="P289" s="38">
        <v>60</v>
      </c>
      <c r="Q289" s="38">
        <f t="shared" ref="Q289:R292" ca="1" si="543">IF(G289="","",IF(G289&gt;0,1,""))</f>
        <v>1</v>
      </c>
      <c r="R289" s="38">
        <f t="shared" ca="1" si="543"/>
        <v>1</v>
      </c>
      <c r="S289" s="66" t="str">
        <f t="shared" ca="1" si="468"/>
        <v>560</v>
      </c>
      <c r="T289" s="105" t="str">
        <f t="shared" ca="1" si="469"/>
        <v/>
      </c>
    </row>
    <row r="290" spans="1:20" ht="19.5" hidden="1" thickTop="1">
      <c r="A290">
        <f ca="1">IF(B290="","",INDIRECT("減額一覧!B"&amp;$P290))</f>
        <v>291</v>
      </c>
      <c r="B290" s="61">
        <f t="shared" ref="B290" ca="1" si="544">IF(INDIRECT("減額一覧!BB"&amp;P290)=1,INDIRECT("減額一覧!W"&amp;P290),"")</f>
        <v>208</v>
      </c>
      <c r="C290" s="44">
        <f ca="1">IF(B290="","",INDIRECT("減額一覧!C"&amp;$P290))</f>
        <v>560087000</v>
      </c>
      <c r="D290" s="79" t="str">
        <f ca="1">IF($B290="","",INDIRECT("減額一覧!G"&amp;$P290))</f>
        <v>堀江　健太郎</v>
      </c>
      <c r="E290" s="19">
        <f ca="1">IF(B290="","",INDIRECT("減額一覧!H"&amp;P290))</f>
        <v>13</v>
      </c>
      <c r="F290" s="19">
        <f ca="1">IF($B290="","",INDIRECT("減額一覧!AD"&amp;P290))</f>
        <v>31</v>
      </c>
      <c r="G290" s="20">
        <f ca="1">IF($B290="","",INDIRECT("減額一覧!AE"&amp;P290))</f>
        <v>6474</v>
      </c>
      <c r="H290" s="20">
        <f ca="1">IF($B290="","",INDIRECT("減額一覧!AF"&amp;P290))</f>
        <v>4228</v>
      </c>
      <c r="I290" s="32">
        <f ca="1">IF(B290="","",IF(INDIRECT("減額一覧!BM"&amp;P290)=0.08,0.08,0.1))</f>
        <v>0.1</v>
      </c>
      <c r="J290" s="52"/>
      <c r="K290" s="95" t="str">
        <f t="shared" ca="1" si="501"/>
        <v/>
      </c>
      <c r="L290" s="58" t="str">
        <f t="shared" ca="1" si="466"/>
        <v/>
      </c>
      <c r="N290" s="113" t="str">
        <f t="shared" ca="1" si="541"/>
        <v>市内</v>
      </c>
      <c r="O290" s="114">
        <f t="shared" ref="O290" ca="1" si="545">IF(B290="","",IF(INDIRECT("減額一覧!BM"&amp;P290)=0.08,0.08,0.1))</f>
        <v>0.1</v>
      </c>
      <c r="P290" s="38">
        <v>60</v>
      </c>
      <c r="Q290" s="38">
        <f t="shared" ca="1" si="543"/>
        <v>1</v>
      </c>
      <c r="R290" s="38">
        <f t="shared" ca="1" si="543"/>
        <v>1</v>
      </c>
      <c r="S290" s="66" t="str">
        <f t="shared" ca="1" si="468"/>
        <v>560</v>
      </c>
      <c r="T290" s="105" t="str">
        <f t="shared" ca="1" si="469"/>
        <v/>
      </c>
    </row>
    <row r="291" spans="1:20" ht="19.5" hidden="1" thickTop="1">
      <c r="A291" t="str">
        <f ca="1">IF(B291="","",INDIRECT("減額一覧!B"&amp;$P291))</f>
        <v/>
      </c>
      <c r="B291" s="61" t="str">
        <f t="shared" ref="B291" ca="1" si="546">IF(INDIRECT("減額一覧!BC"&amp;P291)=1,INDIRECT("減額一覧!AG"&amp;P291),"")</f>
        <v/>
      </c>
      <c r="C291" s="36" t="str">
        <f ca="1">IF(B291="","",INDIRECT("減額一覧!C"&amp;$P291))</f>
        <v/>
      </c>
      <c r="D291" s="80" t="str">
        <f ca="1">IF($B291="","",INDIRECT("減額一覧!G"&amp;$P291))</f>
        <v/>
      </c>
      <c r="E291" s="19" t="str">
        <f ca="1">IF(B291="","",INDIRECT("減額一覧!H"&amp;P291))</f>
        <v/>
      </c>
      <c r="F291" s="19" t="str">
        <f ca="1">IF($B291="","",INDIRECT("減額一覧!AN"&amp;P291))</f>
        <v/>
      </c>
      <c r="G291" s="20" t="str">
        <f ca="1">IF($B291="","",INDIRECT("減額一覧!AO"&amp;P291))</f>
        <v/>
      </c>
      <c r="H291" s="20" t="str">
        <f ca="1">IF($B291="","",INDIRECT("減額一覧!AP"&amp;P291))</f>
        <v/>
      </c>
      <c r="I291" s="32" t="str">
        <f ca="1">IF(B291="","",IF(INDIRECT("減額一覧!BN"&amp;P291)=0.08,0.08,0.1))</f>
        <v/>
      </c>
      <c r="J291" s="52"/>
      <c r="K291" s="95" t="str">
        <f t="shared" ca="1" si="501"/>
        <v/>
      </c>
      <c r="L291" s="58" t="str">
        <f t="shared" ca="1" si="466"/>
        <v/>
      </c>
      <c r="N291" s="113" t="str">
        <f t="shared" ca="1" si="541"/>
        <v/>
      </c>
      <c r="O291" s="114" t="str">
        <f t="shared" ref="O291" ca="1" si="547">IF(B291="","",IF(INDIRECT("減額一覧!BN"&amp;P291)=0.08,0.08,0.1))</f>
        <v/>
      </c>
      <c r="P291" s="38">
        <v>60</v>
      </c>
      <c r="Q291" s="38" t="str">
        <f t="shared" ca="1" si="543"/>
        <v/>
      </c>
      <c r="R291" s="38" t="str">
        <f t="shared" ca="1" si="543"/>
        <v/>
      </c>
      <c r="S291" s="66" t="str">
        <f t="shared" ca="1" si="468"/>
        <v/>
      </c>
      <c r="T291" s="105" t="str">
        <f t="shared" ca="1" si="469"/>
        <v/>
      </c>
    </row>
    <row r="292" spans="1:20" ht="19.5" hidden="1" thickTop="1">
      <c r="A292" t="str">
        <f ca="1">IF(B292="","",INDIRECT("減額一覧!B"&amp;$P292))</f>
        <v/>
      </c>
      <c r="B292" s="61" t="str">
        <f t="shared" ref="B292" ca="1" si="548">IF(INDIRECT("減額一覧!BD"&amp;P292)=1,INDIRECT("減額一覧!AQ"&amp;P292),"")</f>
        <v/>
      </c>
      <c r="C292" s="45" t="str">
        <f ca="1">IF(B292="","",INDIRECT("減額一覧!C"&amp;$P292))</f>
        <v/>
      </c>
      <c r="D292" s="79" t="str">
        <f ca="1">IF($B292="","",INDIRECT("減額一覧!G"&amp;$P292))</f>
        <v/>
      </c>
      <c r="E292" s="19" t="str">
        <f ca="1">IF(B292="","",INDIRECT("減額一覧!H"&amp;P292))</f>
        <v/>
      </c>
      <c r="F292" s="19" t="str">
        <f ca="1">IF($B292="","",INDIRECT("減額一覧!AX"&amp;P292))</f>
        <v/>
      </c>
      <c r="G292" s="20" t="str">
        <f ca="1">IF($B292="","",INDIRECT("減額一覧!AY"&amp;P292))</f>
        <v/>
      </c>
      <c r="H292" s="20" t="str">
        <f ca="1">IF($B292="","",INDIRECT("減額一覧!AZ"&amp;P292))</f>
        <v/>
      </c>
      <c r="I292" s="32" t="str">
        <f ca="1">IF(B292="","",IF(INDIRECT("減額一覧!BO"&amp;P292)=0.08,0.08,0.1))</f>
        <v/>
      </c>
      <c r="J292" s="52"/>
      <c r="K292" s="95" t="str">
        <f t="shared" ca="1" si="501"/>
        <v/>
      </c>
      <c r="L292" s="58" t="str">
        <f t="shared" ca="1" si="466"/>
        <v/>
      </c>
      <c r="N292" s="113" t="str">
        <f t="shared" ca="1" si="541"/>
        <v/>
      </c>
      <c r="O292" s="114" t="str">
        <f t="shared" ref="O292" ca="1" si="549">IF(B292="","",IF(INDIRECT("減額一覧!BO"&amp;P292)=0.08,0.08,0.1))</f>
        <v/>
      </c>
      <c r="P292" s="38">
        <v>60</v>
      </c>
      <c r="Q292" s="38" t="str">
        <f t="shared" ca="1" si="543"/>
        <v/>
      </c>
      <c r="R292" s="38" t="str">
        <f t="shared" ca="1" si="543"/>
        <v/>
      </c>
      <c r="S292" s="66" t="str">
        <f t="shared" ca="1" si="468"/>
        <v/>
      </c>
      <c r="T292" s="105" t="str">
        <f t="shared" ca="1" si="469"/>
        <v/>
      </c>
    </row>
    <row r="293" spans="1:20" ht="20.25" hidden="1" thickTop="1" thickBot="1">
      <c r="B293" s="64"/>
      <c r="C293" s="41" t="str">
        <f>IF(B293="","",減額一覧!C289)</f>
        <v/>
      </c>
      <c r="D293" s="43"/>
      <c r="E293" s="21"/>
      <c r="F293" s="22" t="s">
        <v>69</v>
      </c>
      <c r="G293" s="23">
        <f t="shared" ref="G293:H293" si="550">SUBTOTAL(9,G289:G292)</f>
        <v>0</v>
      </c>
      <c r="H293" s="23">
        <f t="shared" si="550"/>
        <v>0</v>
      </c>
      <c r="I293" s="30"/>
      <c r="J293" s="53"/>
      <c r="K293" s="96" t="str">
        <f t="shared" si="501"/>
        <v/>
      </c>
      <c r="L293" s="59" t="str">
        <f t="shared" si="466"/>
        <v/>
      </c>
      <c r="N293" s="108" t="str">
        <f t="shared" ref="N293" si="551">IF(AND(G293=0,H293=0),"","小計")</f>
        <v/>
      </c>
      <c r="O293" s="108" t="str">
        <f t="shared" ref="O293" si="552">IF(AND(G293=0,H293=0),"","小計")</f>
        <v/>
      </c>
      <c r="P293" s="38"/>
      <c r="Q293" s="38"/>
      <c r="R293" s="38"/>
      <c r="S293" s="66" t="str">
        <f t="shared" si="468"/>
        <v/>
      </c>
      <c r="T293" s="105" t="str">
        <f t="shared" si="469"/>
        <v/>
      </c>
    </row>
    <row r="294" spans="1:20" ht="19.5" hidden="1" thickTop="1">
      <c r="A294">
        <f ca="1">IF(B294="","",INDIRECT("減額一覧!B"&amp;$P294))</f>
        <v>292</v>
      </c>
      <c r="B294" s="61">
        <f t="shared" ref="B294" ca="1" si="553">IF(INDIRECT("減額一覧!BA"&amp;P294)=1,INDIRECT("減額一覧!M"&amp;P294),"")</f>
        <v>207</v>
      </c>
      <c r="C294" s="36">
        <f ca="1">IF(B294="","",INDIRECT("減額一覧!C"&amp;$P294))</f>
        <v>562129000</v>
      </c>
      <c r="D294" s="78" t="str">
        <f ca="1">IF($B294="","",INDIRECT("減額一覧!G"&amp;$P294))</f>
        <v>上久保　嘉光</v>
      </c>
      <c r="E294" s="19">
        <f ca="1">IF(B294="","",INDIRECT("減額一覧!H"&amp;P294))</f>
        <v>20</v>
      </c>
      <c r="F294" s="19">
        <f ca="1">IF($B294="","",INDIRECT("減額一覧!T"&amp;P294))</f>
        <v>12</v>
      </c>
      <c r="G294" s="20">
        <f ca="1">IF($B294="","",INDIRECT("減額一覧!U"&amp;P294))</f>
        <v>2640</v>
      </c>
      <c r="H294" s="20">
        <f ca="1">IF($B294="","",INDIRECT("減額一覧!V"&amp;P294))</f>
        <v>1637</v>
      </c>
      <c r="I294" s="32">
        <f ca="1">IF(B294="","",IF(INDIRECT("減額一覧!BL"&amp;P294)=0.08,0.08,0.1))</f>
        <v>0.1</v>
      </c>
      <c r="J294" s="51" t="s">
        <v>484</v>
      </c>
      <c r="K294" s="94" t="str">
        <f t="shared" ca="1" si="501"/>
        <v/>
      </c>
      <c r="L294" s="56" t="str">
        <f t="shared" ca="1" si="466"/>
        <v/>
      </c>
      <c r="N294" s="113" t="str">
        <f t="shared" ref="N294:N297" ca="1" si="554">IF(A294="","",IF(A294&gt;3000,"月ヶ瀬",IF(A294&gt;=2000,"都祁","市内")))</f>
        <v>市内</v>
      </c>
      <c r="O294" s="114">
        <f t="shared" ref="O294" ca="1" si="555">IF(B294="","",IF(INDIRECT("減額一覧!BL"&amp;P294)=0.08,0.08,0.1))</f>
        <v>0.1</v>
      </c>
      <c r="P294" s="38">
        <v>61</v>
      </c>
      <c r="Q294" s="38">
        <f t="shared" ref="Q294:R297" ca="1" si="556">IF(G294="","",IF(G294&gt;0,1,""))</f>
        <v>1</v>
      </c>
      <c r="R294" s="38">
        <f t="shared" ca="1" si="556"/>
        <v>1</v>
      </c>
      <c r="S294" s="66" t="str">
        <f t="shared" ca="1" si="468"/>
        <v>562</v>
      </c>
      <c r="T294" s="105" t="str">
        <f t="shared" ca="1" si="469"/>
        <v/>
      </c>
    </row>
    <row r="295" spans="1:20" ht="19.5" hidden="1" thickTop="1">
      <c r="A295">
        <f ca="1">IF(B295="","",INDIRECT("減額一覧!B"&amp;$P295))</f>
        <v>292</v>
      </c>
      <c r="B295" s="61">
        <f t="shared" ref="B295" ca="1" si="557">IF(INDIRECT("減額一覧!BB"&amp;P295)=1,INDIRECT("減額一覧!W"&amp;P295),"")</f>
        <v>208</v>
      </c>
      <c r="C295" s="44">
        <f ca="1">IF(B295="","",INDIRECT("減額一覧!C"&amp;$P295))</f>
        <v>562129000</v>
      </c>
      <c r="D295" s="79" t="str">
        <f ca="1">IF($B295="","",INDIRECT("減額一覧!G"&amp;$P295))</f>
        <v>上久保　嘉光</v>
      </c>
      <c r="E295" s="19">
        <f ca="1">IF(B295="","",INDIRECT("減額一覧!H"&amp;P295))</f>
        <v>20</v>
      </c>
      <c r="F295" s="19">
        <f ca="1">IF($B295="","",INDIRECT("減額一覧!AD"&amp;P295))</f>
        <v>12</v>
      </c>
      <c r="G295" s="20">
        <f ca="1">IF($B295="","",INDIRECT("減額一覧!AE"&amp;P295))</f>
        <v>2640</v>
      </c>
      <c r="H295" s="20">
        <f ca="1">IF($B295="","",INDIRECT("減額一覧!AF"&amp;P295))</f>
        <v>1637</v>
      </c>
      <c r="I295" s="32">
        <f ca="1">IF(B295="","",IF(INDIRECT("減額一覧!BM"&amp;P295)=0.08,0.08,0.1))</f>
        <v>0.1</v>
      </c>
      <c r="J295" s="52"/>
      <c r="K295" s="95" t="str">
        <f t="shared" ca="1" si="501"/>
        <v/>
      </c>
      <c r="L295" s="58" t="str">
        <f t="shared" ca="1" si="466"/>
        <v/>
      </c>
      <c r="N295" s="113" t="str">
        <f t="shared" ca="1" si="554"/>
        <v>市内</v>
      </c>
      <c r="O295" s="114">
        <f t="shared" ref="O295" ca="1" si="558">IF(B295="","",IF(INDIRECT("減額一覧!BM"&amp;P295)=0.08,0.08,0.1))</f>
        <v>0.1</v>
      </c>
      <c r="P295" s="38">
        <v>61</v>
      </c>
      <c r="Q295" s="38">
        <f t="shared" ca="1" si="556"/>
        <v>1</v>
      </c>
      <c r="R295" s="38">
        <f t="shared" ca="1" si="556"/>
        <v>1</v>
      </c>
      <c r="S295" s="66" t="str">
        <f t="shared" ca="1" si="468"/>
        <v>562</v>
      </c>
      <c r="T295" s="105" t="str">
        <f t="shared" ca="1" si="469"/>
        <v/>
      </c>
    </row>
    <row r="296" spans="1:20" ht="19.5" hidden="1" thickTop="1">
      <c r="A296" t="str">
        <f ca="1">IF(B296="","",INDIRECT("減額一覧!B"&amp;$P296))</f>
        <v/>
      </c>
      <c r="B296" s="61" t="str">
        <f t="shared" ref="B296" ca="1" si="559">IF(INDIRECT("減額一覧!BC"&amp;P296)=1,INDIRECT("減額一覧!AG"&amp;P296),"")</f>
        <v/>
      </c>
      <c r="C296" s="36" t="str">
        <f ca="1">IF(B296="","",INDIRECT("減額一覧!C"&amp;$P296))</f>
        <v/>
      </c>
      <c r="D296" s="80" t="str">
        <f ca="1">IF($B296="","",INDIRECT("減額一覧!G"&amp;$P296))</f>
        <v/>
      </c>
      <c r="E296" s="19" t="str">
        <f ca="1">IF(B296="","",INDIRECT("減額一覧!H"&amp;P296))</f>
        <v/>
      </c>
      <c r="F296" s="19" t="str">
        <f ca="1">IF($B296="","",INDIRECT("減額一覧!AN"&amp;P296))</f>
        <v/>
      </c>
      <c r="G296" s="20" t="str">
        <f ca="1">IF($B296="","",INDIRECT("減額一覧!AO"&amp;P296))</f>
        <v/>
      </c>
      <c r="H296" s="20" t="str">
        <f ca="1">IF($B296="","",INDIRECT("減額一覧!AP"&amp;P296))</f>
        <v/>
      </c>
      <c r="I296" s="32" t="str">
        <f ca="1">IF(B296="","",IF(INDIRECT("減額一覧!BN"&amp;P296)=0.08,0.08,0.1))</f>
        <v/>
      </c>
      <c r="J296" s="52"/>
      <c r="K296" s="95" t="str">
        <f t="shared" ca="1" si="501"/>
        <v/>
      </c>
      <c r="L296" s="58" t="str">
        <f t="shared" ca="1" si="466"/>
        <v/>
      </c>
      <c r="N296" s="113" t="str">
        <f t="shared" ca="1" si="554"/>
        <v/>
      </c>
      <c r="O296" s="114" t="str">
        <f t="shared" ref="O296" ca="1" si="560">IF(B296="","",IF(INDIRECT("減額一覧!BN"&amp;P296)=0.08,0.08,0.1))</f>
        <v/>
      </c>
      <c r="P296" s="38">
        <v>61</v>
      </c>
      <c r="Q296" s="38" t="str">
        <f t="shared" ca="1" si="556"/>
        <v/>
      </c>
      <c r="R296" s="38" t="str">
        <f t="shared" ca="1" si="556"/>
        <v/>
      </c>
      <c r="S296" s="66" t="str">
        <f t="shared" ca="1" si="468"/>
        <v/>
      </c>
      <c r="T296" s="105" t="str">
        <f t="shared" ca="1" si="469"/>
        <v/>
      </c>
    </row>
    <row r="297" spans="1:20" ht="19.5" hidden="1" thickTop="1">
      <c r="A297" t="str">
        <f ca="1">IF(B297="","",INDIRECT("減額一覧!B"&amp;$P297))</f>
        <v/>
      </c>
      <c r="B297" s="61" t="str">
        <f t="shared" ref="B297" ca="1" si="561">IF(INDIRECT("減額一覧!BD"&amp;P297)=1,INDIRECT("減額一覧!AQ"&amp;P297),"")</f>
        <v/>
      </c>
      <c r="C297" s="45" t="str">
        <f ca="1">IF(B297="","",INDIRECT("減額一覧!C"&amp;$P297))</f>
        <v/>
      </c>
      <c r="D297" s="79" t="str">
        <f ca="1">IF($B297="","",INDIRECT("減額一覧!G"&amp;$P297))</f>
        <v/>
      </c>
      <c r="E297" s="19" t="str">
        <f ca="1">IF(B297="","",INDIRECT("減額一覧!H"&amp;P297))</f>
        <v/>
      </c>
      <c r="F297" s="19" t="str">
        <f ca="1">IF($B297="","",INDIRECT("減額一覧!AX"&amp;P297))</f>
        <v/>
      </c>
      <c r="G297" s="20" t="str">
        <f ca="1">IF($B297="","",INDIRECT("減額一覧!AY"&amp;P297))</f>
        <v/>
      </c>
      <c r="H297" s="20" t="str">
        <f ca="1">IF($B297="","",INDIRECT("減額一覧!AZ"&amp;P297))</f>
        <v/>
      </c>
      <c r="I297" s="32" t="str">
        <f ca="1">IF(B297="","",IF(INDIRECT("減額一覧!BO"&amp;P297)=0.08,0.08,0.1))</f>
        <v/>
      </c>
      <c r="J297" s="52"/>
      <c r="K297" s="95" t="str">
        <f t="shared" ca="1" si="501"/>
        <v/>
      </c>
      <c r="L297" s="58" t="str">
        <f t="shared" ca="1" si="466"/>
        <v/>
      </c>
      <c r="N297" s="113" t="str">
        <f t="shared" ca="1" si="554"/>
        <v/>
      </c>
      <c r="O297" s="114" t="str">
        <f t="shared" ref="O297" ca="1" si="562">IF(B297="","",IF(INDIRECT("減額一覧!BO"&amp;P297)=0.08,0.08,0.1))</f>
        <v/>
      </c>
      <c r="P297" s="38">
        <v>61</v>
      </c>
      <c r="Q297" s="38" t="str">
        <f t="shared" ca="1" si="556"/>
        <v/>
      </c>
      <c r="R297" s="38" t="str">
        <f t="shared" ca="1" si="556"/>
        <v/>
      </c>
      <c r="S297" s="66" t="str">
        <f t="shared" ca="1" si="468"/>
        <v/>
      </c>
      <c r="T297" s="105" t="str">
        <f t="shared" ca="1" si="469"/>
        <v/>
      </c>
    </row>
    <row r="298" spans="1:20" ht="20.25" hidden="1" thickTop="1" thickBot="1">
      <c r="B298" s="64"/>
      <c r="C298" s="41" t="str">
        <f>IF(B298="","",減額一覧!C294)</f>
        <v/>
      </c>
      <c r="D298" s="43"/>
      <c r="E298" s="21"/>
      <c r="F298" s="22" t="s">
        <v>69</v>
      </c>
      <c r="G298" s="23">
        <f t="shared" ref="G298:H298" si="563">SUBTOTAL(9,G294:G297)</f>
        <v>0</v>
      </c>
      <c r="H298" s="23">
        <f t="shared" si="563"/>
        <v>0</v>
      </c>
      <c r="I298" s="30"/>
      <c r="J298" s="53"/>
      <c r="K298" s="96" t="str">
        <f t="shared" si="501"/>
        <v/>
      </c>
      <c r="L298" s="59" t="str">
        <f t="shared" si="466"/>
        <v/>
      </c>
      <c r="N298" s="108" t="str">
        <f t="shared" ref="N298" si="564">IF(AND(G298=0,H298=0),"","小計")</f>
        <v/>
      </c>
      <c r="O298" s="108" t="str">
        <f t="shared" ref="O298" si="565">IF(AND(G298=0,H298=0),"","小計")</f>
        <v/>
      </c>
      <c r="P298" s="38"/>
      <c r="Q298" s="38"/>
      <c r="R298" s="38"/>
      <c r="S298" s="66" t="str">
        <f t="shared" si="468"/>
        <v/>
      </c>
      <c r="T298" s="105" t="str">
        <f t="shared" si="469"/>
        <v/>
      </c>
    </row>
    <row r="299" spans="1:20" ht="57" hidden="1" thickTop="1">
      <c r="A299">
        <f ca="1">IF(B299="","",INDIRECT("減額一覧!B"&amp;$P299))</f>
        <v>293</v>
      </c>
      <c r="B299" s="61">
        <f t="shared" ref="B299" ca="1" si="566">IF(INDIRECT("減額一覧!BA"&amp;P299)=1,INDIRECT("減額一覧!M"&amp;P299),"")</f>
        <v>205</v>
      </c>
      <c r="C299" s="36">
        <f ca="1">IF(B299="","",INDIRECT("減額一覧!C"&amp;$P299))</f>
        <v>7215300</v>
      </c>
      <c r="D299" s="78" t="str">
        <f ca="1">IF($B299="","",INDIRECT("減額一覧!G"&amp;$P299))</f>
        <v>五條運輸㈱　代表取締役　原田　勝子</v>
      </c>
      <c r="E299" s="19">
        <f ca="1">IF(B299="","",INDIRECT("減額一覧!H"&amp;P299))</f>
        <v>40</v>
      </c>
      <c r="F299" s="19">
        <f ca="1">IF($B299="","",INDIRECT("減額一覧!T"&amp;P299))</f>
        <v>1</v>
      </c>
      <c r="G299" s="20">
        <f ca="1">IF($B299="","",INDIRECT("減額一覧!U"&amp;P299))</f>
        <v>253</v>
      </c>
      <c r="H299" s="20">
        <f ca="1">IF($B299="","",INDIRECT("減額一覧!V"&amp;P299))</f>
        <v>136</v>
      </c>
      <c r="I299" s="32">
        <f ca="1">IF(B299="","",IF(INDIRECT("減額一覧!BL"&amp;P299)=0.08,0.08,0.1))</f>
        <v>0.1</v>
      </c>
      <c r="J299" s="51" t="s">
        <v>485</v>
      </c>
      <c r="K299" s="94" t="str">
        <f t="shared" ca="1" si="501"/>
        <v/>
      </c>
      <c r="L299" s="56" t="str">
        <f t="shared" ca="1" si="466"/>
        <v/>
      </c>
      <c r="N299" s="113" t="str">
        <f t="shared" ref="N299:N302" ca="1" si="567">IF(A299="","",IF(A299&gt;3000,"月ヶ瀬",IF(A299&gt;=2000,"都祁","市内")))</f>
        <v>市内</v>
      </c>
      <c r="O299" s="114">
        <f t="shared" ref="O299" ca="1" si="568">IF(B299="","",IF(INDIRECT("減額一覧!BL"&amp;P299)=0.08,0.08,0.1))</f>
        <v>0.1</v>
      </c>
      <c r="P299" s="38">
        <v>62</v>
      </c>
      <c r="Q299" s="38">
        <f t="shared" ref="Q299:R302" ca="1" si="569">IF(G299="","",IF(G299&gt;0,1,""))</f>
        <v>1</v>
      </c>
      <c r="R299" s="38">
        <f t="shared" ca="1" si="569"/>
        <v>1</v>
      </c>
      <c r="S299" s="66" t="str">
        <f t="shared" ca="1" si="468"/>
        <v>007</v>
      </c>
      <c r="T299" s="105" t="str">
        <f t="shared" ca="1" si="469"/>
        <v/>
      </c>
    </row>
    <row r="300" spans="1:20" ht="57" hidden="1" thickTop="1">
      <c r="A300">
        <f ca="1">IF(B300="","",INDIRECT("減額一覧!B"&amp;$P300))</f>
        <v>293</v>
      </c>
      <c r="B300" s="61">
        <f t="shared" ref="B300" ca="1" si="570">IF(INDIRECT("減額一覧!BB"&amp;P300)=1,INDIRECT("減額一覧!W"&amp;P300),"")</f>
        <v>206</v>
      </c>
      <c r="C300" s="44">
        <f ca="1">IF(B300="","",INDIRECT("減額一覧!C"&amp;$P300))</f>
        <v>7215300</v>
      </c>
      <c r="D300" s="79" t="str">
        <f ca="1">IF($B300="","",INDIRECT("減額一覧!G"&amp;$P300))</f>
        <v>五條運輸㈱　代表取締役　原田　勝子</v>
      </c>
      <c r="E300" s="19">
        <f ca="1">IF(B300="","",INDIRECT("減額一覧!H"&amp;P300))</f>
        <v>40</v>
      </c>
      <c r="F300" s="19">
        <f ca="1">IF($B300="","",INDIRECT("減額一覧!AD"&amp;P300))</f>
        <v>1</v>
      </c>
      <c r="G300" s="20">
        <f ca="1">IF($B300="","",INDIRECT("減額一覧!AE"&amp;P300))</f>
        <v>253</v>
      </c>
      <c r="H300" s="20">
        <f ca="1">IF($B300="","",INDIRECT("減額一覧!AF"&amp;P300))</f>
        <v>136</v>
      </c>
      <c r="I300" s="32">
        <f ca="1">IF(B300="","",IF(INDIRECT("減額一覧!BM"&amp;P300)=0.08,0.08,0.1))</f>
        <v>0.1</v>
      </c>
      <c r="J300" s="52"/>
      <c r="K300" s="95" t="str">
        <f t="shared" ca="1" si="501"/>
        <v/>
      </c>
      <c r="L300" s="58" t="str">
        <f t="shared" ca="1" si="466"/>
        <v/>
      </c>
      <c r="N300" s="113" t="str">
        <f t="shared" ca="1" si="567"/>
        <v>市内</v>
      </c>
      <c r="O300" s="114">
        <f t="shared" ref="O300" ca="1" si="571">IF(B300="","",IF(INDIRECT("減額一覧!BM"&amp;P300)=0.08,0.08,0.1))</f>
        <v>0.1</v>
      </c>
      <c r="P300" s="38">
        <v>62</v>
      </c>
      <c r="Q300" s="38">
        <f t="shared" ca="1" si="569"/>
        <v>1</v>
      </c>
      <c r="R300" s="38">
        <f t="shared" ca="1" si="569"/>
        <v>1</v>
      </c>
      <c r="S300" s="66" t="str">
        <f t="shared" ca="1" si="468"/>
        <v>007</v>
      </c>
      <c r="T300" s="105" t="str">
        <f t="shared" ca="1" si="469"/>
        <v/>
      </c>
    </row>
    <row r="301" spans="1:20" ht="57" hidden="1" thickTop="1">
      <c r="A301">
        <f ca="1">IF(B301="","",INDIRECT("減額一覧!B"&amp;$P301))</f>
        <v>293</v>
      </c>
      <c r="B301" s="61">
        <f t="shared" ref="B301" ca="1" si="572">IF(INDIRECT("減額一覧!BC"&amp;P301)=1,INDIRECT("減額一覧!AG"&amp;P301),"")</f>
        <v>207</v>
      </c>
      <c r="C301" s="36">
        <f ca="1">IF(B301="","",INDIRECT("減額一覧!C"&amp;$P301))</f>
        <v>7215300</v>
      </c>
      <c r="D301" s="80" t="str">
        <f ca="1">IF($B301="","",INDIRECT("減額一覧!G"&amp;$P301))</f>
        <v>五條運輸㈱　代表取締役　原田　勝子</v>
      </c>
      <c r="E301" s="19">
        <f ca="1">IF(B301="","",INDIRECT("減額一覧!H"&amp;P301))</f>
        <v>40</v>
      </c>
      <c r="F301" s="19">
        <f ca="1">IF($B301="","",INDIRECT("減額一覧!AN"&amp;P301))</f>
        <v>17</v>
      </c>
      <c r="G301" s="20">
        <f ca="1">IF($B301="","",INDIRECT("減額一覧!AO"&amp;P301))</f>
        <v>4301</v>
      </c>
      <c r="H301" s="20">
        <f ca="1">IF($B301="","",INDIRECT("減額一覧!AP"&amp;P301))</f>
        <v>2319</v>
      </c>
      <c r="I301" s="32">
        <f ca="1">IF(B301="","",IF(INDIRECT("減額一覧!BN"&amp;P301)=0.08,0.08,0.1))</f>
        <v>0.1</v>
      </c>
      <c r="J301" s="52"/>
      <c r="K301" s="95" t="str">
        <f t="shared" ca="1" si="501"/>
        <v/>
      </c>
      <c r="L301" s="58" t="str">
        <f t="shared" ca="1" si="466"/>
        <v/>
      </c>
      <c r="N301" s="113" t="str">
        <f t="shared" ca="1" si="567"/>
        <v>市内</v>
      </c>
      <c r="O301" s="114">
        <f t="shared" ref="O301" ca="1" si="573">IF(B301="","",IF(INDIRECT("減額一覧!BN"&amp;P301)=0.08,0.08,0.1))</f>
        <v>0.1</v>
      </c>
      <c r="P301" s="38">
        <v>62</v>
      </c>
      <c r="Q301" s="38">
        <f t="shared" ca="1" si="569"/>
        <v>1</v>
      </c>
      <c r="R301" s="38">
        <f t="shared" ca="1" si="569"/>
        <v>1</v>
      </c>
      <c r="S301" s="66" t="str">
        <f t="shared" ca="1" si="468"/>
        <v>007</v>
      </c>
      <c r="T301" s="105" t="str">
        <f t="shared" ca="1" si="469"/>
        <v/>
      </c>
    </row>
    <row r="302" spans="1:20" ht="57" hidden="1" thickTop="1">
      <c r="A302">
        <f ca="1">IF(B302="","",INDIRECT("減額一覧!B"&amp;$P302))</f>
        <v>293</v>
      </c>
      <c r="B302" s="61">
        <f t="shared" ref="B302" ca="1" si="574">IF(INDIRECT("減額一覧!BD"&amp;P302)=1,INDIRECT("減額一覧!AQ"&amp;P302),"")</f>
        <v>208</v>
      </c>
      <c r="C302" s="45">
        <f ca="1">IF(B302="","",INDIRECT("減額一覧!C"&amp;$P302))</f>
        <v>7215300</v>
      </c>
      <c r="D302" s="79" t="str">
        <f ca="1">IF($B302="","",INDIRECT("減額一覧!G"&amp;$P302))</f>
        <v>五條運輸㈱　代表取締役　原田　勝子</v>
      </c>
      <c r="E302" s="19">
        <f ca="1">IF(B302="","",INDIRECT("減額一覧!H"&amp;P302))</f>
        <v>40</v>
      </c>
      <c r="F302" s="19">
        <f ca="1">IF($B302="","",INDIRECT("減額一覧!AX"&amp;P302))</f>
        <v>17</v>
      </c>
      <c r="G302" s="20">
        <f ca="1">IF($B302="","",INDIRECT("減額一覧!AY"&amp;P302))</f>
        <v>4301</v>
      </c>
      <c r="H302" s="20">
        <f ca="1">IF($B302="","",INDIRECT("減額一覧!AZ"&amp;P302))</f>
        <v>2319</v>
      </c>
      <c r="I302" s="32">
        <f ca="1">IF(B302="","",IF(INDIRECT("減額一覧!BO"&amp;P302)=0.08,0.08,0.1))</f>
        <v>0.1</v>
      </c>
      <c r="J302" s="52"/>
      <c r="K302" s="95" t="str">
        <f t="shared" ca="1" si="501"/>
        <v/>
      </c>
      <c r="L302" s="58" t="str">
        <f t="shared" ca="1" si="466"/>
        <v/>
      </c>
      <c r="N302" s="113" t="str">
        <f t="shared" ca="1" si="567"/>
        <v>市内</v>
      </c>
      <c r="O302" s="114">
        <f t="shared" ref="O302" ca="1" si="575">IF(B302="","",IF(INDIRECT("減額一覧!BO"&amp;P302)=0.08,0.08,0.1))</f>
        <v>0.1</v>
      </c>
      <c r="P302" s="38">
        <v>62</v>
      </c>
      <c r="Q302" s="38">
        <f t="shared" ca="1" si="569"/>
        <v>1</v>
      </c>
      <c r="R302" s="38">
        <f t="shared" ca="1" si="569"/>
        <v>1</v>
      </c>
      <c r="S302" s="66" t="str">
        <f t="shared" ca="1" si="468"/>
        <v>007</v>
      </c>
      <c r="T302" s="105" t="str">
        <f t="shared" ca="1" si="469"/>
        <v/>
      </c>
    </row>
    <row r="303" spans="1:20" ht="20.25" hidden="1" thickTop="1" thickBot="1">
      <c r="B303" s="64"/>
      <c r="C303" s="41" t="str">
        <f>IF(B303="","",減額一覧!C299)</f>
        <v/>
      </c>
      <c r="D303" s="43"/>
      <c r="E303" s="21"/>
      <c r="F303" s="22" t="s">
        <v>69</v>
      </c>
      <c r="G303" s="23">
        <f t="shared" ref="G303:H303" si="576">SUBTOTAL(9,G299:G302)</f>
        <v>0</v>
      </c>
      <c r="H303" s="23">
        <f t="shared" si="576"/>
        <v>0</v>
      </c>
      <c r="I303" s="30"/>
      <c r="J303" s="53"/>
      <c r="K303" s="96" t="str">
        <f t="shared" si="501"/>
        <v/>
      </c>
      <c r="L303" s="59" t="str">
        <f t="shared" si="466"/>
        <v/>
      </c>
      <c r="N303" s="108" t="str">
        <f t="shared" ref="N303" si="577">IF(AND(G303=0,H303=0),"","小計")</f>
        <v/>
      </c>
      <c r="O303" s="108" t="str">
        <f t="shared" ref="O303" si="578">IF(AND(G303=0,H303=0),"","小計")</f>
        <v/>
      </c>
      <c r="P303" s="38"/>
      <c r="Q303" s="38"/>
      <c r="R303" s="38"/>
      <c r="S303" s="66" t="str">
        <f t="shared" si="468"/>
        <v/>
      </c>
      <c r="T303" s="105" t="str">
        <f t="shared" si="469"/>
        <v/>
      </c>
    </row>
    <row r="304" spans="1:20" ht="19.5" hidden="1" thickTop="1">
      <c r="A304">
        <f ca="1">IF(B304="","",INDIRECT("減額一覧!B"&amp;$P304))</f>
        <v>296</v>
      </c>
      <c r="B304" s="61">
        <f t="shared" ref="B304" ca="1" si="579">IF(INDIRECT("減額一覧!BA"&amp;P304)=1,INDIRECT("減額一覧!M"&amp;P304),"")</f>
        <v>206</v>
      </c>
      <c r="C304" s="36">
        <f ca="1">IF(B304="","",INDIRECT("減額一覧!C"&amp;$P304))</f>
        <v>631129000</v>
      </c>
      <c r="D304" s="78" t="str">
        <f ca="1">IF($B304="","",INDIRECT("減額一覧!G"&amp;$P304))</f>
        <v>杉澤　庸好</v>
      </c>
      <c r="E304" s="19">
        <f ca="1">IF(B304="","",INDIRECT("減額一覧!H"&amp;P304))</f>
        <v>20</v>
      </c>
      <c r="F304" s="19">
        <f ca="1">IF($B304="","",INDIRECT("減額一覧!T"&amp;P304))</f>
        <v>3</v>
      </c>
      <c r="G304" s="20">
        <f ca="1">IF($B304="","",INDIRECT("減額一覧!U"&amp;P304))</f>
        <v>660</v>
      </c>
      <c r="H304" s="20">
        <f ca="1">IF($B304="","",INDIRECT("減額一覧!V"&amp;P304))</f>
        <v>409</v>
      </c>
      <c r="I304" s="32">
        <f ca="1">IF(B304="","",IF(INDIRECT("減額一覧!BL"&amp;P304)=0.08,0.08,0.1))</f>
        <v>0.1</v>
      </c>
      <c r="J304" s="51" t="s">
        <v>486</v>
      </c>
      <c r="K304" s="94" t="str">
        <f t="shared" ca="1" si="501"/>
        <v/>
      </c>
      <c r="L304" s="56" t="str">
        <f t="shared" ca="1" si="466"/>
        <v/>
      </c>
      <c r="N304" s="113" t="str">
        <f t="shared" ref="N304:N307" ca="1" si="580">IF(A304="","",IF(A304&gt;3000,"月ヶ瀬",IF(A304&gt;=2000,"都祁","市内")))</f>
        <v>市内</v>
      </c>
      <c r="O304" s="114">
        <f t="shared" ref="O304" ca="1" si="581">IF(B304="","",IF(INDIRECT("減額一覧!BL"&amp;P304)=0.08,0.08,0.1))</f>
        <v>0.1</v>
      </c>
      <c r="P304" s="38">
        <v>63</v>
      </c>
      <c r="Q304" s="38">
        <f t="shared" ref="Q304:R307" ca="1" si="582">IF(G304="","",IF(G304&gt;0,1,""))</f>
        <v>1</v>
      </c>
      <c r="R304" s="38">
        <f t="shared" ca="1" si="582"/>
        <v>1</v>
      </c>
      <c r="S304" s="66" t="str">
        <f t="shared" ca="1" si="468"/>
        <v>631</v>
      </c>
      <c r="T304" s="105" t="str">
        <f t="shared" ca="1" si="469"/>
        <v/>
      </c>
    </row>
    <row r="305" spans="1:20" ht="19.5" hidden="1" thickTop="1">
      <c r="A305">
        <f ca="1">IF(B305="","",INDIRECT("減額一覧!B"&amp;$P305))</f>
        <v>296</v>
      </c>
      <c r="B305" s="61">
        <f t="shared" ref="B305" ca="1" si="583">IF(INDIRECT("減額一覧!BB"&amp;P305)=1,INDIRECT("減額一覧!W"&amp;P305),"")</f>
        <v>207</v>
      </c>
      <c r="C305" s="44">
        <f ca="1">IF(B305="","",INDIRECT("減額一覧!C"&amp;$P305))</f>
        <v>631129000</v>
      </c>
      <c r="D305" s="79" t="str">
        <f ca="1">IF($B305="","",INDIRECT("減額一覧!G"&amp;$P305))</f>
        <v>杉澤　庸好</v>
      </c>
      <c r="E305" s="19">
        <f ca="1">IF(B305="","",INDIRECT("減額一覧!H"&amp;P305))</f>
        <v>20</v>
      </c>
      <c r="F305" s="19">
        <f ca="1">IF($B305="","",INDIRECT("減額一覧!AD"&amp;P305))</f>
        <v>3</v>
      </c>
      <c r="G305" s="20">
        <f ca="1">IF($B305="","",INDIRECT("減額一覧!AE"&amp;P305))</f>
        <v>660</v>
      </c>
      <c r="H305" s="20">
        <f ca="1">IF($B305="","",INDIRECT("減額一覧!AF"&amp;P305))</f>
        <v>409</v>
      </c>
      <c r="I305" s="32">
        <f ca="1">IF(B305="","",IF(INDIRECT("減額一覧!BM"&amp;P305)=0.08,0.08,0.1))</f>
        <v>0.1</v>
      </c>
      <c r="J305" s="52"/>
      <c r="K305" s="95" t="str">
        <f t="shared" ca="1" si="501"/>
        <v/>
      </c>
      <c r="L305" s="58" t="str">
        <f t="shared" ca="1" si="466"/>
        <v/>
      </c>
      <c r="N305" s="113" t="str">
        <f t="shared" ca="1" si="580"/>
        <v>市内</v>
      </c>
      <c r="O305" s="114">
        <f t="shared" ref="O305" ca="1" si="584">IF(B305="","",IF(INDIRECT("減額一覧!BM"&amp;P305)=0.08,0.08,0.1))</f>
        <v>0.1</v>
      </c>
      <c r="P305" s="38">
        <v>63</v>
      </c>
      <c r="Q305" s="38">
        <f t="shared" ca="1" si="582"/>
        <v>1</v>
      </c>
      <c r="R305" s="38">
        <f t="shared" ca="1" si="582"/>
        <v>1</v>
      </c>
      <c r="S305" s="66" t="str">
        <f t="shared" ca="1" si="468"/>
        <v>631</v>
      </c>
      <c r="T305" s="105" t="str">
        <f t="shared" ca="1" si="469"/>
        <v/>
      </c>
    </row>
    <row r="306" spans="1:20" ht="19.5" hidden="1" thickTop="1">
      <c r="A306">
        <f ca="1">IF(B306="","",INDIRECT("減額一覧!B"&amp;$P306))</f>
        <v>296</v>
      </c>
      <c r="B306" s="61">
        <f t="shared" ref="B306" ca="1" si="585">IF(INDIRECT("減額一覧!BC"&amp;P306)=1,INDIRECT("減額一覧!AG"&amp;P306),"")</f>
        <v>208</v>
      </c>
      <c r="C306" s="36">
        <f ca="1">IF(B306="","",INDIRECT("減額一覧!C"&amp;$P306))</f>
        <v>631129000</v>
      </c>
      <c r="D306" s="80" t="str">
        <f ca="1">IF($B306="","",INDIRECT("減額一覧!G"&amp;$P306))</f>
        <v>杉澤　庸好</v>
      </c>
      <c r="E306" s="19">
        <f ca="1">IF(B306="","",INDIRECT("減額一覧!H"&amp;P306))</f>
        <v>20</v>
      </c>
      <c r="F306" s="19">
        <f ca="1">IF($B306="","",INDIRECT("減額一覧!AN"&amp;P306))</f>
        <v>3</v>
      </c>
      <c r="G306" s="20">
        <f ca="1">IF($B306="","",INDIRECT("減額一覧!AO"&amp;P306))</f>
        <v>660</v>
      </c>
      <c r="H306" s="20">
        <f ca="1">IF($B306="","",INDIRECT("減額一覧!AP"&amp;P306))</f>
        <v>409</v>
      </c>
      <c r="I306" s="32">
        <f ca="1">IF(B306="","",IF(INDIRECT("減額一覧!BN"&amp;P306)=0.08,0.08,0.1))</f>
        <v>0.1</v>
      </c>
      <c r="J306" s="52"/>
      <c r="K306" s="95" t="str">
        <f t="shared" ca="1" si="501"/>
        <v/>
      </c>
      <c r="L306" s="58" t="str">
        <f t="shared" ca="1" si="466"/>
        <v/>
      </c>
      <c r="N306" s="113" t="str">
        <f t="shared" ca="1" si="580"/>
        <v>市内</v>
      </c>
      <c r="O306" s="114">
        <f t="shared" ref="O306" ca="1" si="586">IF(B306="","",IF(INDIRECT("減額一覧!BN"&amp;P306)=0.08,0.08,0.1))</f>
        <v>0.1</v>
      </c>
      <c r="P306" s="38">
        <v>63</v>
      </c>
      <c r="Q306" s="38">
        <f t="shared" ca="1" si="582"/>
        <v>1</v>
      </c>
      <c r="R306" s="38">
        <f t="shared" ca="1" si="582"/>
        <v>1</v>
      </c>
      <c r="S306" s="66" t="str">
        <f t="shared" ca="1" si="468"/>
        <v>631</v>
      </c>
      <c r="T306" s="105" t="str">
        <f t="shared" ca="1" si="469"/>
        <v/>
      </c>
    </row>
    <row r="307" spans="1:20" ht="19.5" hidden="1" thickTop="1">
      <c r="A307" t="str">
        <f ca="1">IF(B307="","",INDIRECT("減額一覧!B"&amp;$P307))</f>
        <v/>
      </c>
      <c r="B307" s="61" t="str">
        <f t="shared" ref="B307" ca="1" si="587">IF(INDIRECT("減額一覧!BD"&amp;P307)=1,INDIRECT("減額一覧!AQ"&amp;P307),"")</f>
        <v/>
      </c>
      <c r="C307" s="45" t="str">
        <f ca="1">IF(B307="","",INDIRECT("減額一覧!C"&amp;$P307))</f>
        <v/>
      </c>
      <c r="D307" s="79" t="str">
        <f ca="1">IF($B307="","",INDIRECT("減額一覧!G"&amp;$P307))</f>
        <v/>
      </c>
      <c r="E307" s="19" t="str">
        <f ca="1">IF(B307="","",INDIRECT("減額一覧!H"&amp;P307))</f>
        <v/>
      </c>
      <c r="F307" s="19" t="str">
        <f ca="1">IF($B307="","",INDIRECT("減額一覧!AX"&amp;P307))</f>
        <v/>
      </c>
      <c r="G307" s="20" t="str">
        <f ca="1">IF($B307="","",INDIRECT("減額一覧!AY"&amp;P307))</f>
        <v/>
      </c>
      <c r="H307" s="20" t="str">
        <f ca="1">IF($B307="","",INDIRECT("減額一覧!AZ"&amp;P307))</f>
        <v/>
      </c>
      <c r="I307" s="32" t="str">
        <f ca="1">IF(B307="","",IF(INDIRECT("減額一覧!BO"&amp;P307)=0.08,0.08,0.1))</f>
        <v/>
      </c>
      <c r="J307" s="52"/>
      <c r="K307" s="95" t="str">
        <f t="shared" ca="1" si="501"/>
        <v/>
      </c>
      <c r="L307" s="58" t="str">
        <f t="shared" ca="1" si="466"/>
        <v/>
      </c>
      <c r="N307" s="113" t="str">
        <f t="shared" ca="1" si="580"/>
        <v/>
      </c>
      <c r="O307" s="114" t="str">
        <f t="shared" ref="O307" ca="1" si="588">IF(B307="","",IF(INDIRECT("減額一覧!BO"&amp;P307)=0.08,0.08,0.1))</f>
        <v/>
      </c>
      <c r="P307" s="38">
        <v>63</v>
      </c>
      <c r="Q307" s="38" t="str">
        <f t="shared" ca="1" si="582"/>
        <v/>
      </c>
      <c r="R307" s="38" t="str">
        <f t="shared" ca="1" si="582"/>
        <v/>
      </c>
      <c r="S307" s="66" t="str">
        <f t="shared" ca="1" si="468"/>
        <v/>
      </c>
      <c r="T307" s="105" t="str">
        <f t="shared" ca="1" si="469"/>
        <v/>
      </c>
    </row>
    <row r="308" spans="1:20" ht="20.25" hidden="1" thickTop="1" thickBot="1">
      <c r="B308" s="64"/>
      <c r="C308" s="41" t="str">
        <f>IF(B308="","",減額一覧!C304)</f>
        <v/>
      </c>
      <c r="D308" s="43"/>
      <c r="E308" s="21"/>
      <c r="F308" s="22" t="s">
        <v>69</v>
      </c>
      <c r="G308" s="23">
        <f t="shared" ref="G308:H308" si="589">SUBTOTAL(9,G304:G307)</f>
        <v>0</v>
      </c>
      <c r="H308" s="23">
        <f t="shared" si="589"/>
        <v>0</v>
      </c>
      <c r="I308" s="30"/>
      <c r="J308" s="53"/>
      <c r="K308" s="96" t="str">
        <f t="shared" si="501"/>
        <v/>
      </c>
      <c r="L308" s="59" t="str">
        <f t="shared" si="466"/>
        <v/>
      </c>
      <c r="N308" s="108" t="str">
        <f t="shared" ref="N308" si="590">IF(AND(G308=0,H308=0),"","小計")</f>
        <v/>
      </c>
      <c r="O308" s="108" t="str">
        <f t="shared" ref="O308" si="591">IF(AND(G308=0,H308=0),"","小計")</f>
        <v/>
      </c>
      <c r="P308" s="38"/>
      <c r="Q308" s="38"/>
      <c r="R308" s="38"/>
      <c r="S308" s="66" t="str">
        <f t="shared" si="468"/>
        <v/>
      </c>
      <c r="T308" s="105" t="str">
        <f t="shared" si="469"/>
        <v/>
      </c>
    </row>
    <row r="309" spans="1:20" ht="19.5" hidden="1" thickTop="1">
      <c r="A309">
        <f ca="1">IF(B309="","",INDIRECT("減額一覧!B"&amp;$P309))</f>
        <v>297</v>
      </c>
      <c r="B309" s="61">
        <f t="shared" ref="B309" ca="1" si="592">IF(INDIRECT("減額一覧!BA"&amp;P309)=1,INDIRECT("減額一覧!M"&amp;P309),"")</f>
        <v>206</v>
      </c>
      <c r="C309" s="36">
        <f ca="1">IF(B309="","",INDIRECT("減額一覧!C"&amp;$P309))</f>
        <v>304166000</v>
      </c>
      <c r="D309" s="78" t="str">
        <f ca="1">IF($B309="","",INDIRECT("減額一覧!G"&amp;$P309))</f>
        <v>岡本　克彦</v>
      </c>
      <c r="E309" s="19">
        <f ca="1">IF(B309="","",INDIRECT("減額一覧!H"&amp;P309))</f>
        <v>13</v>
      </c>
      <c r="F309" s="19">
        <f ca="1">IF($B309="","",INDIRECT("減額一覧!T"&amp;P309))</f>
        <v>1</v>
      </c>
      <c r="G309" s="20">
        <f ca="1">IF($B309="","",INDIRECT("減額一覧!U"&amp;P309))</f>
        <v>220</v>
      </c>
      <c r="H309" s="20">
        <f ca="1">IF($B309="","",INDIRECT("減額一覧!V"&amp;P309))</f>
        <v>136</v>
      </c>
      <c r="I309" s="32">
        <f ca="1">IF(B309="","",IF(INDIRECT("減額一覧!BL"&amp;P309)=0.08,0.08,0.1))</f>
        <v>0.1</v>
      </c>
      <c r="J309" s="51" t="s">
        <v>487</v>
      </c>
      <c r="K309" s="94" t="str">
        <f t="shared" ca="1" si="501"/>
        <v/>
      </c>
      <c r="L309" s="56" t="str">
        <f t="shared" ca="1" si="466"/>
        <v/>
      </c>
      <c r="N309" s="113" t="str">
        <f t="shared" ref="N309:N312" ca="1" si="593">IF(A309="","",IF(A309&gt;3000,"月ヶ瀬",IF(A309&gt;=2000,"都祁","市内")))</f>
        <v>市内</v>
      </c>
      <c r="O309" s="114">
        <f t="shared" ref="O309" ca="1" si="594">IF(B309="","",IF(INDIRECT("減額一覧!BL"&amp;P309)=0.08,0.08,0.1))</f>
        <v>0.1</v>
      </c>
      <c r="P309" s="38">
        <v>64</v>
      </c>
      <c r="Q309" s="38">
        <f t="shared" ref="Q309:R312" ca="1" si="595">IF(G309="","",IF(G309&gt;0,1,""))</f>
        <v>1</v>
      </c>
      <c r="R309" s="38">
        <f t="shared" ca="1" si="595"/>
        <v>1</v>
      </c>
      <c r="S309" s="66" t="str">
        <f t="shared" ca="1" si="468"/>
        <v>304</v>
      </c>
      <c r="T309" s="105" t="str">
        <f t="shared" ca="1" si="469"/>
        <v/>
      </c>
    </row>
    <row r="310" spans="1:20" ht="19.5" hidden="1" thickTop="1">
      <c r="A310">
        <f ca="1">IF(B310="","",INDIRECT("減額一覧!B"&amp;$P310))</f>
        <v>297</v>
      </c>
      <c r="B310" s="61">
        <f t="shared" ref="B310" ca="1" si="596">IF(INDIRECT("減額一覧!BB"&amp;P310)=1,INDIRECT("減額一覧!W"&amp;P310),"")</f>
        <v>207</v>
      </c>
      <c r="C310" s="44">
        <f ca="1">IF(B310="","",INDIRECT("減額一覧!C"&amp;$P310))</f>
        <v>304166000</v>
      </c>
      <c r="D310" s="79" t="str">
        <f ca="1">IF($B310="","",INDIRECT("減額一覧!G"&amp;$P310))</f>
        <v>岡本　克彦</v>
      </c>
      <c r="E310" s="19">
        <f ca="1">IF(B310="","",INDIRECT("減額一覧!H"&amp;P310))</f>
        <v>13</v>
      </c>
      <c r="F310" s="19">
        <f ca="1">IF($B310="","",INDIRECT("減額一覧!AD"&amp;P310))</f>
        <v>1</v>
      </c>
      <c r="G310" s="20">
        <f ca="1">IF($B310="","",INDIRECT("減額一覧!AE"&amp;P310))</f>
        <v>220</v>
      </c>
      <c r="H310" s="20">
        <f ca="1">IF($B310="","",INDIRECT("減額一覧!AF"&amp;P310))</f>
        <v>136</v>
      </c>
      <c r="I310" s="32">
        <f ca="1">IF(B310="","",IF(INDIRECT("減額一覧!BM"&amp;P310)=0.08,0.08,0.1))</f>
        <v>0.1</v>
      </c>
      <c r="J310" s="52"/>
      <c r="K310" s="95" t="str">
        <f t="shared" ca="1" si="501"/>
        <v/>
      </c>
      <c r="L310" s="58" t="str">
        <f t="shared" ca="1" si="466"/>
        <v/>
      </c>
      <c r="N310" s="113" t="str">
        <f t="shared" ca="1" si="593"/>
        <v>市内</v>
      </c>
      <c r="O310" s="114">
        <f t="shared" ref="O310" ca="1" si="597">IF(B310="","",IF(INDIRECT("減額一覧!BM"&amp;P310)=0.08,0.08,0.1))</f>
        <v>0.1</v>
      </c>
      <c r="P310" s="38">
        <v>64</v>
      </c>
      <c r="Q310" s="38">
        <f t="shared" ca="1" si="595"/>
        <v>1</v>
      </c>
      <c r="R310" s="38">
        <f t="shared" ca="1" si="595"/>
        <v>1</v>
      </c>
      <c r="S310" s="66" t="str">
        <f t="shared" ca="1" si="468"/>
        <v>304</v>
      </c>
      <c r="T310" s="105" t="str">
        <f t="shared" ca="1" si="469"/>
        <v/>
      </c>
    </row>
    <row r="311" spans="1:20" ht="19.5" hidden="1" thickTop="1">
      <c r="A311">
        <f ca="1">IF(B311="","",INDIRECT("減額一覧!B"&amp;$P311))</f>
        <v>297</v>
      </c>
      <c r="B311" s="61">
        <f t="shared" ref="B311" ca="1" si="598">IF(INDIRECT("減額一覧!BC"&amp;P311)=1,INDIRECT("減額一覧!AG"&amp;P311),"")</f>
        <v>208</v>
      </c>
      <c r="C311" s="36">
        <f ca="1">IF(B311="","",INDIRECT("減額一覧!C"&amp;$P311))</f>
        <v>304166000</v>
      </c>
      <c r="D311" s="80" t="str">
        <f ca="1">IF($B311="","",INDIRECT("減額一覧!G"&amp;$P311))</f>
        <v>岡本　克彦</v>
      </c>
      <c r="E311" s="19">
        <f ca="1">IF(B311="","",INDIRECT("減額一覧!H"&amp;P311))</f>
        <v>13</v>
      </c>
      <c r="F311" s="19">
        <f ca="1">IF($B311="","",INDIRECT("減額一覧!AN"&amp;P311))</f>
        <v>6</v>
      </c>
      <c r="G311" s="20">
        <f ca="1">IF($B311="","",INDIRECT("減額一覧!AO"&amp;P311))</f>
        <v>1419</v>
      </c>
      <c r="H311" s="20">
        <f ca="1">IF($B311="","",INDIRECT("減額一覧!AP"&amp;P311))</f>
        <v>818</v>
      </c>
      <c r="I311" s="32">
        <f ca="1">IF(B311="","",IF(INDIRECT("減額一覧!BN"&amp;P311)=0.08,0.08,0.1))</f>
        <v>0.1</v>
      </c>
      <c r="J311" s="52"/>
      <c r="K311" s="95" t="str">
        <f t="shared" ca="1" si="501"/>
        <v/>
      </c>
      <c r="L311" s="58" t="str">
        <f t="shared" ca="1" si="466"/>
        <v/>
      </c>
      <c r="N311" s="113" t="str">
        <f t="shared" ca="1" si="593"/>
        <v>市内</v>
      </c>
      <c r="O311" s="114">
        <f t="shared" ref="O311" ca="1" si="599">IF(B311="","",IF(INDIRECT("減額一覧!BN"&amp;P311)=0.08,0.08,0.1))</f>
        <v>0.1</v>
      </c>
      <c r="P311" s="38">
        <v>64</v>
      </c>
      <c r="Q311" s="38">
        <f t="shared" ca="1" si="595"/>
        <v>1</v>
      </c>
      <c r="R311" s="38">
        <f t="shared" ca="1" si="595"/>
        <v>1</v>
      </c>
      <c r="S311" s="66" t="str">
        <f t="shared" ca="1" si="468"/>
        <v>304</v>
      </c>
      <c r="T311" s="105" t="str">
        <f t="shared" ca="1" si="469"/>
        <v/>
      </c>
    </row>
    <row r="312" spans="1:20" ht="19.5" hidden="1" thickTop="1">
      <c r="A312" t="str">
        <f ca="1">IF(B312="","",INDIRECT("減額一覧!B"&amp;$P312))</f>
        <v/>
      </c>
      <c r="B312" s="61" t="str">
        <f t="shared" ref="B312" ca="1" si="600">IF(INDIRECT("減額一覧!BD"&amp;P312)=1,INDIRECT("減額一覧!AQ"&amp;P312),"")</f>
        <v/>
      </c>
      <c r="C312" s="45" t="str">
        <f ca="1">IF(B312="","",INDIRECT("減額一覧!C"&amp;$P312))</f>
        <v/>
      </c>
      <c r="D312" s="79" t="str">
        <f ca="1">IF($B312="","",INDIRECT("減額一覧!G"&amp;$P312))</f>
        <v/>
      </c>
      <c r="E312" s="19" t="str">
        <f ca="1">IF(B312="","",INDIRECT("減額一覧!H"&amp;P312))</f>
        <v/>
      </c>
      <c r="F312" s="19" t="str">
        <f ca="1">IF($B312="","",INDIRECT("減額一覧!AX"&amp;P312))</f>
        <v/>
      </c>
      <c r="G312" s="20" t="str">
        <f ca="1">IF($B312="","",INDIRECT("減額一覧!AY"&amp;P312))</f>
        <v/>
      </c>
      <c r="H312" s="20" t="str">
        <f ca="1">IF($B312="","",INDIRECT("減額一覧!AZ"&amp;P312))</f>
        <v/>
      </c>
      <c r="I312" s="32" t="str">
        <f ca="1">IF(B312="","",IF(INDIRECT("減額一覧!BO"&amp;P312)=0.08,0.08,0.1))</f>
        <v/>
      </c>
      <c r="J312" s="52"/>
      <c r="K312" s="95" t="str">
        <f t="shared" ca="1" si="501"/>
        <v/>
      </c>
      <c r="L312" s="58" t="str">
        <f t="shared" ca="1" si="466"/>
        <v/>
      </c>
      <c r="N312" s="113" t="str">
        <f t="shared" ca="1" si="593"/>
        <v/>
      </c>
      <c r="O312" s="114" t="str">
        <f t="shared" ref="O312" ca="1" si="601">IF(B312="","",IF(INDIRECT("減額一覧!BO"&amp;P312)=0.08,0.08,0.1))</f>
        <v/>
      </c>
      <c r="P312" s="38">
        <v>64</v>
      </c>
      <c r="Q312" s="38" t="str">
        <f t="shared" ca="1" si="595"/>
        <v/>
      </c>
      <c r="R312" s="38" t="str">
        <f t="shared" ca="1" si="595"/>
        <v/>
      </c>
      <c r="S312" s="66" t="str">
        <f t="shared" ca="1" si="468"/>
        <v/>
      </c>
      <c r="T312" s="105" t="str">
        <f t="shared" ca="1" si="469"/>
        <v/>
      </c>
    </row>
    <row r="313" spans="1:20" ht="20.25" hidden="1" thickTop="1" thickBot="1">
      <c r="B313" s="64"/>
      <c r="C313" s="41" t="str">
        <f>IF(B313="","",減額一覧!C309)</f>
        <v/>
      </c>
      <c r="D313" s="43"/>
      <c r="E313" s="21"/>
      <c r="F313" s="22" t="s">
        <v>69</v>
      </c>
      <c r="G313" s="23">
        <f t="shared" ref="G313:H313" si="602">SUBTOTAL(9,G309:G312)</f>
        <v>0</v>
      </c>
      <c r="H313" s="23">
        <f t="shared" si="602"/>
        <v>0</v>
      </c>
      <c r="I313" s="30"/>
      <c r="J313" s="53"/>
      <c r="K313" s="96" t="str">
        <f t="shared" si="501"/>
        <v/>
      </c>
      <c r="L313" s="59" t="str">
        <f t="shared" si="466"/>
        <v/>
      </c>
      <c r="N313" s="108" t="str">
        <f t="shared" ref="N313" si="603">IF(AND(G313=0,H313=0),"","小計")</f>
        <v/>
      </c>
      <c r="O313" s="108" t="str">
        <f t="shared" ref="O313" si="604">IF(AND(G313=0,H313=0),"","小計")</f>
        <v/>
      </c>
      <c r="P313" s="38"/>
      <c r="Q313" s="38"/>
      <c r="R313" s="38"/>
      <c r="S313" s="66" t="str">
        <f t="shared" si="468"/>
        <v/>
      </c>
      <c r="T313" s="105" t="str">
        <f t="shared" si="469"/>
        <v/>
      </c>
    </row>
    <row r="314" spans="1:20" ht="19.5" hidden="1" thickTop="1">
      <c r="A314">
        <f ca="1">IF(B314="","",INDIRECT("減額一覧!B"&amp;$P314))</f>
        <v>300</v>
      </c>
      <c r="B314" s="61">
        <f t="shared" ref="B314" ca="1" si="605">IF(INDIRECT("減額一覧!BA"&amp;P314)=1,INDIRECT("減額一覧!M"&amp;P314),"")</f>
        <v>205</v>
      </c>
      <c r="C314" s="36">
        <f ca="1">IF(B314="","",INDIRECT("減額一覧!C"&amp;$P314))</f>
        <v>592044000</v>
      </c>
      <c r="D314" s="78" t="str">
        <f ca="1">IF($B314="","",INDIRECT("減額一覧!G"&amp;$P314))</f>
        <v>前谷　奈津子</v>
      </c>
      <c r="E314" s="19">
        <f ca="1">IF(B314="","",INDIRECT("減額一覧!H"&amp;P314))</f>
        <v>20</v>
      </c>
      <c r="F314" s="19">
        <f ca="1">IF($B314="","",INDIRECT("減額一覧!T"&amp;P314))</f>
        <v>3</v>
      </c>
      <c r="G314" s="20">
        <f ca="1">IF($B314="","",INDIRECT("減額一覧!U"&amp;P314))</f>
        <v>660</v>
      </c>
      <c r="H314" s="20">
        <f ca="1">IF($B314="","",INDIRECT("減額一覧!V"&amp;P314))</f>
        <v>409</v>
      </c>
      <c r="I314" s="32">
        <f ca="1">IF(B314="","",IF(INDIRECT("減額一覧!BL"&amp;P314)=0.08,0.08,0.1))</f>
        <v>0.1</v>
      </c>
      <c r="J314" s="51" t="s">
        <v>488</v>
      </c>
      <c r="K314" s="94" t="str">
        <f t="shared" ca="1" si="501"/>
        <v/>
      </c>
      <c r="L314" s="56" t="str">
        <f t="shared" ca="1" si="466"/>
        <v/>
      </c>
      <c r="N314" s="113" t="str">
        <f t="shared" ref="N314:N317" ca="1" si="606">IF(A314="","",IF(A314&gt;3000,"月ヶ瀬",IF(A314&gt;=2000,"都祁","市内")))</f>
        <v>市内</v>
      </c>
      <c r="O314" s="114">
        <f t="shared" ref="O314" ca="1" si="607">IF(B314="","",IF(INDIRECT("減額一覧!BL"&amp;P314)=0.08,0.08,0.1))</f>
        <v>0.1</v>
      </c>
      <c r="P314" s="38">
        <v>65</v>
      </c>
      <c r="Q314" s="38">
        <f t="shared" ref="Q314:R317" ca="1" si="608">IF(G314="","",IF(G314&gt;0,1,""))</f>
        <v>1</v>
      </c>
      <c r="R314" s="38">
        <f t="shared" ca="1" si="608"/>
        <v>1</v>
      </c>
      <c r="S314" s="66" t="str">
        <f t="shared" ca="1" si="468"/>
        <v>592</v>
      </c>
      <c r="T314" s="105" t="str">
        <f t="shared" ca="1" si="469"/>
        <v/>
      </c>
    </row>
    <row r="315" spans="1:20" ht="19.5" hidden="1" thickTop="1">
      <c r="A315">
        <f ca="1">IF(B315="","",INDIRECT("減額一覧!B"&amp;$P315))</f>
        <v>300</v>
      </c>
      <c r="B315" s="61">
        <f t="shared" ref="B315" ca="1" si="609">IF(INDIRECT("減額一覧!BB"&amp;P315)=1,INDIRECT("減額一覧!W"&amp;P315),"")</f>
        <v>206</v>
      </c>
      <c r="C315" s="44">
        <f ca="1">IF(B315="","",INDIRECT("減額一覧!C"&amp;$P315))</f>
        <v>592044000</v>
      </c>
      <c r="D315" s="79" t="str">
        <f ca="1">IF($B315="","",INDIRECT("減額一覧!G"&amp;$P315))</f>
        <v>前谷　奈津子</v>
      </c>
      <c r="E315" s="19">
        <f ca="1">IF(B315="","",INDIRECT("減額一覧!H"&amp;P315))</f>
        <v>20</v>
      </c>
      <c r="F315" s="19">
        <f ca="1">IF($B315="","",INDIRECT("減額一覧!AD"&amp;P315))</f>
        <v>3</v>
      </c>
      <c r="G315" s="20">
        <f ca="1">IF($B315="","",INDIRECT("減額一覧!AE"&amp;P315))</f>
        <v>660</v>
      </c>
      <c r="H315" s="20">
        <f ca="1">IF($B315="","",INDIRECT("減額一覧!AF"&amp;P315))</f>
        <v>409</v>
      </c>
      <c r="I315" s="32">
        <f ca="1">IF(B315="","",IF(INDIRECT("減額一覧!BM"&amp;P315)=0.08,0.08,0.1))</f>
        <v>0.1</v>
      </c>
      <c r="J315" s="52"/>
      <c r="K315" s="95" t="str">
        <f t="shared" ca="1" si="501"/>
        <v/>
      </c>
      <c r="L315" s="58" t="str">
        <f t="shared" ca="1" si="466"/>
        <v/>
      </c>
      <c r="N315" s="113" t="str">
        <f t="shared" ca="1" si="606"/>
        <v>市内</v>
      </c>
      <c r="O315" s="114">
        <f t="shared" ref="O315" ca="1" si="610">IF(B315="","",IF(INDIRECT("減額一覧!BM"&amp;P315)=0.08,0.08,0.1))</f>
        <v>0.1</v>
      </c>
      <c r="P315" s="38">
        <v>65</v>
      </c>
      <c r="Q315" s="38">
        <f t="shared" ca="1" si="608"/>
        <v>1</v>
      </c>
      <c r="R315" s="38">
        <f t="shared" ca="1" si="608"/>
        <v>1</v>
      </c>
      <c r="S315" s="66" t="str">
        <f t="shared" ca="1" si="468"/>
        <v>592</v>
      </c>
      <c r="T315" s="105" t="str">
        <f t="shared" ca="1" si="469"/>
        <v/>
      </c>
    </row>
    <row r="316" spans="1:20" ht="19.5" hidden="1" thickTop="1">
      <c r="A316">
        <f ca="1">IF(B316="","",INDIRECT("減額一覧!B"&amp;$P316))</f>
        <v>300</v>
      </c>
      <c r="B316" s="61">
        <f t="shared" ref="B316" ca="1" si="611">IF(INDIRECT("減額一覧!BC"&amp;P316)=1,INDIRECT("減額一覧!AG"&amp;P316),"")</f>
        <v>207</v>
      </c>
      <c r="C316" s="36">
        <f ca="1">IF(B316="","",INDIRECT("減額一覧!C"&amp;$P316))</f>
        <v>592044000</v>
      </c>
      <c r="D316" s="80" t="str">
        <f ca="1">IF($B316="","",INDIRECT("減額一覧!G"&amp;$P316))</f>
        <v>前谷　奈津子</v>
      </c>
      <c r="E316" s="19">
        <f ca="1">IF(B316="","",INDIRECT("減額一覧!H"&amp;P316))</f>
        <v>20</v>
      </c>
      <c r="F316" s="19">
        <f ca="1">IF($B316="","",INDIRECT("減額一覧!AN"&amp;P316))</f>
        <v>1</v>
      </c>
      <c r="G316" s="20">
        <f ca="1">IF($B316="","",INDIRECT("減額一覧!AO"&amp;P316))</f>
        <v>220</v>
      </c>
      <c r="H316" s="20">
        <f ca="1">IF($B316="","",INDIRECT("減額一覧!AP"&amp;P316))</f>
        <v>137</v>
      </c>
      <c r="I316" s="32">
        <f ca="1">IF(B316="","",IF(INDIRECT("減額一覧!BN"&amp;P316)=0.08,0.08,0.1))</f>
        <v>0.1</v>
      </c>
      <c r="J316" s="52"/>
      <c r="K316" s="95" t="str">
        <f t="shared" ca="1" si="501"/>
        <v/>
      </c>
      <c r="L316" s="58" t="str">
        <f t="shared" ca="1" si="466"/>
        <v/>
      </c>
      <c r="N316" s="113" t="str">
        <f t="shared" ca="1" si="606"/>
        <v>市内</v>
      </c>
      <c r="O316" s="114">
        <f t="shared" ref="O316" ca="1" si="612">IF(B316="","",IF(INDIRECT("減額一覧!BN"&amp;P316)=0.08,0.08,0.1))</f>
        <v>0.1</v>
      </c>
      <c r="P316" s="38">
        <v>65</v>
      </c>
      <c r="Q316" s="38">
        <f t="shared" ca="1" si="608"/>
        <v>1</v>
      </c>
      <c r="R316" s="38">
        <f t="shared" ca="1" si="608"/>
        <v>1</v>
      </c>
      <c r="S316" s="66" t="str">
        <f t="shared" ca="1" si="468"/>
        <v>592</v>
      </c>
      <c r="T316" s="105" t="str">
        <f t="shared" ca="1" si="469"/>
        <v/>
      </c>
    </row>
    <row r="317" spans="1:20" ht="19.5" hidden="1" thickTop="1">
      <c r="A317">
        <f ca="1">IF(B317="","",INDIRECT("減額一覧!B"&amp;$P317))</f>
        <v>300</v>
      </c>
      <c r="B317" s="61">
        <f t="shared" ref="B317" ca="1" si="613">IF(INDIRECT("減額一覧!BD"&amp;P317)=1,INDIRECT("減額一覧!AQ"&amp;P317),"")</f>
        <v>208</v>
      </c>
      <c r="C317" s="45">
        <f ca="1">IF(B317="","",INDIRECT("減額一覧!C"&amp;$P317))</f>
        <v>592044000</v>
      </c>
      <c r="D317" s="79" t="str">
        <f ca="1">IF($B317="","",INDIRECT("減額一覧!G"&amp;$P317))</f>
        <v>前谷　奈津子</v>
      </c>
      <c r="E317" s="19">
        <f ca="1">IF(B317="","",INDIRECT("減額一覧!H"&amp;P317))</f>
        <v>20</v>
      </c>
      <c r="F317" s="19">
        <f ca="1">IF($B317="","",INDIRECT("減額一覧!AX"&amp;P317))</f>
        <v>1</v>
      </c>
      <c r="G317" s="20">
        <f ca="1">IF($B317="","",INDIRECT("減額一覧!AY"&amp;P317))</f>
        <v>220</v>
      </c>
      <c r="H317" s="20">
        <f ca="1">IF($B317="","",INDIRECT("減額一覧!AZ"&amp;P317))</f>
        <v>137</v>
      </c>
      <c r="I317" s="32">
        <f ca="1">IF(B317="","",IF(INDIRECT("減額一覧!BO"&amp;P317)=0.08,0.08,0.1))</f>
        <v>0.1</v>
      </c>
      <c r="J317" s="52"/>
      <c r="K317" s="95" t="str">
        <f t="shared" ca="1" si="501"/>
        <v/>
      </c>
      <c r="L317" s="58" t="str">
        <f t="shared" ca="1" si="466"/>
        <v/>
      </c>
      <c r="N317" s="113" t="str">
        <f t="shared" ca="1" si="606"/>
        <v>市内</v>
      </c>
      <c r="O317" s="114">
        <f t="shared" ref="O317" ca="1" si="614">IF(B317="","",IF(INDIRECT("減額一覧!BO"&amp;P317)=0.08,0.08,0.1))</f>
        <v>0.1</v>
      </c>
      <c r="P317" s="38">
        <v>65</v>
      </c>
      <c r="Q317" s="38">
        <f t="shared" ca="1" si="608"/>
        <v>1</v>
      </c>
      <c r="R317" s="38">
        <f t="shared" ca="1" si="608"/>
        <v>1</v>
      </c>
      <c r="S317" s="66" t="str">
        <f t="shared" ca="1" si="468"/>
        <v>592</v>
      </c>
      <c r="T317" s="105" t="str">
        <f t="shared" ca="1" si="469"/>
        <v/>
      </c>
    </row>
    <row r="318" spans="1:20" ht="20.25" hidden="1" thickTop="1" thickBot="1">
      <c r="B318" s="64"/>
      <c r="C318" s="41" t="str">
        <f>IF(B318="","",減額一覧!C314)</f>
        <v/>
      </c>
      <c r="D318" s="43"/>
      <c r="E318" s="21"/>
      <c r="F318" s="22" t="s">
        <v>69</v>
      </c>
      <c r="G318" s="23">
        <f t="shared" ref="G318:H318" si="615">SUBTOTAL(9,G314:G317)</f>
        <v>0</v>
      </c>
      <c r="H318" s="23">
        <f t="shared" si="615"/>
        <v>0</v>
      </c>
      <c r="I318" s="30"/>
      <c r="J318" s="53"/>
      <c r="K318" s="96" t="str">
        <f t="shared" si="501"/>
        <v/>
      </c>
      <c r="L318" s="59" t="str">
        <f t="shared" si="466"/>
        <v/>
      </c>
      <c r="N318" s="108" t="str">
        <f t="shared" ref="N318" si="616">IF(AND(G318=0,H318=0),"","小計")</f>
        <v/>
      </c>
      <c r="O318" s="108" t="str">
        <f t="shared" ref="O318" si="617">IF(AND(G318=0,H318=0),"","小計")</f>
        <v/>
      </c>
      <c r="P318" s="38"/>
      <c r="Q318" s="38"/>
      <c r="R318" s="38"/>
      <c r="S318" s="66" t="str">
        <f t="shared" si="468"/>
        <v/>
      </c>
      <c r="T318" s="105" t="str">
        <f t="shared" si="469"/>
        <v/>
      </c>
    </row>
    <row r="319" spans="1:20" ht="19.5" hidden="1" thickTop="1">
      <c r="A319">
        <f ca="1">IF(B319="","",INDIRECT("減額一覧!B"&amp;$P319))</f>
        <v>301</v>
      </c>
      <c r="B319" s="61">
        <f t="shared" ref="B319" ca="1" si="618">IF(INDIRECT("減額一覧!BA"&amp;P319)=1,INDIRECT("減額一覧!M"&amp;P319),"")</f>
        <v>207</v>
      </c>
      <c r="C319" s="36">
        <f ca="1">IF(B319="","",INDIRECT("減額一覧!C"&amp;$P319))</f>
        <v>151033000</v>
      </c>
      <c r="D319" s="78" t="str">
        <f ca="1">IF($B319="","",INDIRECT("減額一覧!G"&amp;$P319))</f>
        <v>藤田　喜久</v>
      </c>
      <c r="E319" s="19">
        <f ca="1">IF(B319="","",INDIRECT("減額一覧!H"&amp;P319))</f>
        <v>20</v>
      </c>
      <c r="F319" s="19">
        <f ca="1">IF($B319="","",INDIRECT("減額一覧!T"&amp;P319))</f>
        <v>1</v>
      </c>
      <c r="G319" s="20">
        <f ca="1">IF($B319="","",INDIRECT("減額一覧!U"&amp;P319))</f>
        <v>170</v>
      </c>
      <c r="H319" s="20">
        <f ca="1">IF($B319="","",INDIRECT("減額一覧!V"&amp;P319))</f>
        <v>137</v>
      </c>
      <c r="I319" s="32">
        <f ca="1">IF(B319="","",IF(INDIRECT("減額一覧!BL"&amp;P319)=0.08,0.08,0.1))</f>
        <v>0.1</v>
      </c>
      <c r="J319" s="51" t="s">
        <v>489</v>
      </c>
      <c r="K319" s="94" t="str">
        <f t="shared" ca="1" si="501"/>
        <v/>
      </c>
      <c r="L319" s="56" t="str">
        <f t="shared" ca="1" si="466"/>
        <v/>
      </c>
      <c r="N319" s="113" t="str">
        <f t="shared" ref="N319:N322" ca="1" si="619">IF(A319="","",IF(A319&gt;3000,"月ヶ瀬",IF(A319&gt;=2000,"都祁","市内")))</f>
        <v>市内</v>
      </c>
      <c r="O319" s="114">
        <f t="shared" ref="O319" ca="1" si="620">IF(B319="","",IF(INDIRECT("減額一覧!BL"&amp;P319)=0.08,0.08,0.1))</f>
        <v>0.1</v>
      </c>
      <c r="P319" s="38">
        <v>66</v>
      </c>
      <c r="Q319" s="38">
        <f t="shared" ref="Q319:R322" ca="1" si="621">IF(G319="","",IF(G319&gt;0,1,""))</f>
        <v>1</v>
      </c>
      <c r="R319" s="38">
        <f t="shared" ca="1" si="621"/>
        <v>1</v>
      </c>
      <c r="S319" s="66" t="str">
        <f t="shared" ca="1" si="468"/>
        <v>151</v>
      </c>
      <c r="T319" s="105" t="str">
        <f t="shared" ca="1" si="469"/>
        <v/>
      </c>
    </row>
    <row r="320" spans="1:20" ht="19.5" hidden="1" thickTop="1">
      <c r="A320">
        <f ca="1">IF(B320="","",INDIRECT("減額一覧!B"&amp;$P320))</f>
        <v>301</v>
      </c>
      <c r="B320" s="61">
        <f t="shared" ref="B320" ca="1" si="622">IF(INDIRECT("減額一覧!BB"&amp;P320)=1,INDIRECT("減額一覧!W"&amp;P320),"")</f>
        <v>208</v>
      </c>
      <c r="C320" s="44">
        <f ca="1">IF(B320="","",INDIRECT("減額一覧!C"&amp;$P320))</f>
        <v>151033000</v>
      </c>
      <c r="D320" s="79" t="str">
        <f ca="1">IF($B320="","",INDIRECT("減額一覧!G"&amp;$P320))</f>
        <v>藤田　喜久</v>
      </c>
      <c r="E320" s="19">
        <f ca="1">IF(B320="","",INDIRECT("減額一覧!H"&amp;P320))</f>
        <v>20</v>
      </c>
      <c r="F320" s="19">
        <f ca="1">IF($B320="","",INDIRECT("減額一覧!AD"&amp;P320))</f>
        <v>1</v>
      </c>
      <c r="G320" s="20">
        <f ca="1">IF($B320="","",INDIRECT("減額一覧!AE"&amp;P320))</f>
        <v>171</v>
      </c>
      <c r="H320" s="20">
        <f ca="1">IF($B320="","",INDIRECT("減額一覧!AF"&amp;P320))</f>
        <v>136</v>
      </c>
      <c r="I320" s="32">
        <f ca="1">IF(B320="","",IF(INDIRECT("減額一覧!BM"&amp;P320)=0.08,0.08,0.1))</f>
        <v>0.1</v>
      </c>
      <c r="J320" s="52"/>
      <c r="K320" s="95" t="str">
        <f t="shared" ca="1" si="501"/>
        <v/>
      </c>
      <c r="L320" s="58" t="str">
        <f t="shared" ca="1" si="466"/>
        <v/>
      </c>
      <c r="N320" s="113" t="str">
        <f t="shared" ca="1" si="619"/>
        <v>市内</v>
      </c>
      <c r="O320" s="114">
        <f t="shared" ref="O320" ca="1" si="623">IF(B320="","",IF(INDIRECT("減額一覧!BM"&amp;P320)=0.08,0.08,0.1))</f>
        <v>0.1</v>
      </c>
      <c r="P320" s="38">
        <v>66</v>
      </c>
      <c r="Q320" s="38">
        <f t="shared" ca="1" si="621"/>
        <v>1</v>
      </c>
      <c r="R320" s="38">
        <f t="shared" ca="1" si="621"/>
        <v>1</v>
      </c>
      <c r="S320" s="66" t="str">
        <f t="shared" ca="1" si="468"/>
        <v>151</v>
      </c>
      <c r="T320" s="105" t="str">
        <f t="shared" ca="1" si="469"/>
        <v/>
      </c>
    </row>
    <row r="321" spans="1:20" ht="19.5" hidden="1" thickTop="1">
      <c r="A321" t="str">
        <f ca="1">IF(B321="","",INDIRECT("減額一覧!B"&amp;$P321))</f>
        <v/>
      </c>
      <c r="B321" s="61" t="str">
        <f t="shared" ref="B321" ca="1" si="624">IF(INDIRECT("減額一覧!BC"&amp;P321)=1,INDIRECT("減額一覧!AG"&amp;P321),"")</f>
        <v/>
      </c>
      <c r="C321" s="36" t="str">
        <f ca="1">IF(B321="","",INDIRECT("減額一覧!C"&amp;$P321))</f>
        <v/>
      </c>
      <c r="D321" s="80" t="str">
        <f ca="1">IF($B321="","",INDIRECT("減額一覧!G"&amp;$P321))</f>
        <v/>
      </c>
      <c r="E321" s="19" t="str">
        <f ca="1">IF(B321="","",INDIRECT("減額一覧!H"&amp;P321))</f>
        <v/>
      </c>
      <c r="F321" s="19" t="str">
        <f ca="1">IF($B321="","",INDIRECT("減額一覧!AN"&amp;P321))</f>
        <v/>
      </c>
      <c r="G321" s="20" t="str">
        <f ca="1">IF($B321="","",INDIRECT("減額一覧!AO"&amp;P321))</f>
        <v/>
      </c>
      <c r="H321" s="20" t="str">
        <f ca="1">IF($B321="","",INDIRECT("減額一覧!AP"&amp;P321))</f>
        <v/>
      </c>
      <c r="I321" s="32" t="str">
        <f ca="1">IF(B321="","",IF(INDIRECT("減額一覧!BN"&amp;P321)=0.08,0.08,0.1))</f>
        <v/>
      </c>
      <c r="J321" s="52"/>
      <c r="K321" s="95" t="str">
        <f t="shared" ca="1" si="501"/>
        <v/>
      </c>
      <c r="L321" s="58" t="str">
        <f t="shared" ca="1" si="466"/>
        <v/>
      </c>
      <c r="N321" s="113" t="str">
        <f t="shared" ca="1" si="619"/>
        <v/>
      </c>
      <c r="O321" s="114" t="str">
        <f t="shared" ref="O321" ca="1" si="625">IF(B321="","",IF(INDIRECT("減額一覧!BN"&amp;P321)=0.08,0.08,0.1))</f>
        <v/>
      </c>
      <c r="P321" s="38">
        <v>66</v>
      </c>
      <c r="Q321" s="38" t="str">
        <f t="shared" ca="1" si="621"/>
        <v/>
      </c>
      <c r="R321" s="38" t="str">
        <f t="shared" ca="1" si="621"/>
        <v/>
      </c>
      <c r="S321" s="66" t="str">
        <f t="shared" ca="1" si="468"/>
        <v/>
      </c>
      <c r="T321" s="105" t="str">
        <f t="shared" ca="1" si="469"/>
        <v/>
      </c>
    </row>
    <row r="322" spans="1:20" ht="19.5" hidden="1" thickTop="1">
      <c r="A322" t="str">
        <f ca="1">IF(B322="","",INDIRECT("減額一覧!B"&amp;$P322))</f>
        <v/>
      </c>
      <c r="B322" s="61" t="str">
        <f t="shared" ref="B322" ca="1" si="626">IF(INDIRECT("減額一覧!BD"&amp;P322)=1,INDIRECT("減額一覧!AQ"&amp;P322),"")</f>
        <v/>
      </c>
      <c r="C322" s="45" t="str">
        <f ca="1">IF(B322="","",INDIRECT("減額一覧!C"&amp;$P322))</f>
        <v/>
      </c>
      <c r="D322" s="79" t="str">
        <f ca="1">IF($B322="","",INDIRECT("減額一覧!G"&amp;$P322))</f>
        <v/>
      </c>
      <c r="E322" s="19" t="str">
        <f ca="1">IF(B322="","",INDIRECT("減額一覧!H"&amp;P322))</f>
        <v/>
      </c>
      <c r="F322" s="19" t="str">
        <f ca="1">IF($B322="","",INDIRECT("減額一覧!AX"&amp;P322))</f>
        <v/>
      </c>
      <c r="G322" s="20" t="str">
        <f ca="1">IF($B322="","",INDIRECT("減額一覧!AY"&amp;P322))</f>
        <v/>
      </c>
      <c r="H322" s="20" t="str">
        <f ca="1">IF($B322="","",INDIRECT("減額一覧!AZ"&amp;P322))</f>
        <v/>
      </c>
      <c r="I322" s="32" t="str">
        <f ca="1">IF(B322="","",IF(INDIRECT("減額一覧!BO"&amp;P322)=0.08,0.08,0.1))</f>
        <v/>
      </c>
      <c r="J322" s="52"/>
      <c r="K322" s="95" t="str">
        <f t="shared" ca="1" si="501"/>
        <v/>
      </c>
      <c r="L322" s="58" t="str">
        <f t="shared" ca="1" si="466"/>
        <v/>
      </c>
      <c r="N322" s="113" t="str">
        <f t="shared" ca="1" si="619"/>
        <v/>
      </c>
      <c r="O322" s="114" t="str">
        <f t="shared" ref="O322" ca="1" si="627">IF(B322="","",IF(INDIRECT("減額一覧!BO"&amp;P322)=0.08,0.08,0.1))</f>
        <v/>
      </c>
      <c r="P322" s="38">
        <v>66</v>
      </c>
      <c r="Q322" s="38" t="str">
        <f t="shared" ca="1" si="621"/>
        <v/>
      </c>
      <c r="R322" s="38" t="str">
        <f t="shared" ca="1" si="621"/>
        <v/>
      </c>
      <c r="S322" s="66" t="str">
        <f t="shared" ca="1" si="468"/>
        <v/>
      </c>
      <c r="T322" s="105" t="str">
        <f t="shared" ca="1" si="469"/>
        <v/>
      </c>
    </row>
    <row r="323" spans="1:20" ht="20.25" hidden="1" thickTop="1" thickBot="1">
      <c r="B323" s="64"/>
      <c r="C323" s="41" t="str">
        <f>IF(B323="","",減額一覧!C319)</f>
        <v/>
      </c>
      <c r="D323" s="43"/>
      <c r="E323" s="21"/>
      <c r="F323" s="22" t="s">
        <v>69</v>
      </c>
      <c r="G323" s="23">
        <f t="shared" ref="G323:H323" si="628">SUBTOTAL(9,G319:G322)</f>
        <v>0</v>
      </c>
      <c r="H323" s="23">
        <f t="shared" si="628"/>
        <v>0</v>
      </c>
      <c r="I323" s="30"/>
      <c r="J323" s="53"/>
      <c r="K323" s="96" t="str">
        <f t="shared" si="501"/>
        <v/>
      </c>
      <c r="L323" s="59" t="str">
        <f t="shared" si="466"/>
        <v/>
      </c>
      <c r="N323" s="108" t="str">
        <f t="shared" ref="N323" si="629">IF(AND(G323=0,H323=0),"","小計")</f>
        <v/>
      </c>
      <c r="O323" s="108" t="str">
        <f t="shared" ref="O323" si="630">IF(AND(G323=0,H323=0),"","小計")</f>
        <v/>
      </c>
      <c r="P323" s="38"/>
      <c r="Q323" s="38"/>
      <c r="R323" s="38"/>
      <c r="S323" s="66" t="str">
        <f t="shared" si="468"/>
        <v/>
      </c>
      <c r="T323" s="105" t="str">
        <f t="shared" si="469"/>
        <v/>
      </c>
    </row>
    <row r="324" spans="1:20" ht="19.5" hidden="1" thickTop="1">
      <c r="A324">
        <f ca="1">IF(B324="","",INDIRECT("減額一覧!B"&amp;$P324))</f>
        <v>302</v>
      </c>
      <c r="B324" s="61">
        <f t="shared" ref="B324" ca="1" si="631">IF(INDIRECT("減額一覧!BA"&amp;P324)=1,INDIRECT("減額一覧!M"&amp;P324),"")</f>
        <v>206</v>
      </c>
      <c r="C324" s="36">
        <f ca="1">IF(B324="","",INDIRECT("減額一覧!C"&amp;$P324))</f>
        <v>606138100</v>
      </c>
      <c r="D324" s="78" t="str">
        <f ca="1">IF($B324="","",INDIRECT("減額一覧!G"&amp;$P324))</f>
        <v>鍛治田　通博</v>
      </c>
      <c r="E324" s="19">
        <f ca="1">IF(B324="","",INDIRECT("減額一覧!H"&amp;P324))</f>
        <v>25</v>
      </c>
      <c r="F324" s="19">
        <f ca="1">IF($B324="","",INDIRECT("減額一覧!T"&amp;P324))</f>
        <v>5</v>
      </c>
      <c r="G324" s="20">
        <f ca="1">IF($B324="","",INDIRECT("減額一覧!U"&amp;P324))</f>
        <v>1100</v>
      </c>
      <c r="H324" s="20">
        <f ca="1">IF($B324="","",INDIRECT("減額一覧!V"&amp;P324))</f>
        <v>682</v>
      </c>
      <c r="I324" s="32">
        <f ca="1">IF(B324="","",IF(INDIRECT("減額一覧!BL"&amp;P324)=0.08,0.08,0.1))</f>
        <v>0.1</v>
      </c>
      <c r="J324" s="51" t="s">
        <v>490</v>
      </c>
      <c r="K324" s="94" t="str">
        <f t="shared" ca="1" si="501"/>
        <v/>
      </c>
      <c r="L324" s="56" t="str">
        <f t="shared" ca="1" si="466"/>
        <v/>
      </c>
      <c r="N324" s="113" t="str">
        <f t="shared" ref="N324:N327" ca="1" si="632">IF(A324="","",IF(A324&gt;3000,"月ヶ瀬",IF(A324&gt;=2000,"都祁","市内")))</f>
        <v>市内</v>
      </c>
      <c r="O324" s="114">
        <f t="shared" ref="O324" ca="1" si="633">IF(B324="","",IF(INDIRECT("減額一覧!BL"&amp;P324)=0.08,0.08,0.1))</f>
        <v>0.1</v>
      </c>
      <c r="P324" s="38">
        <v>67</v>
      </c>
      <c r="Q324" s="38">
        <f t="shared" ref="Q324:R327" ca="1" si="634">IF(G324="","",IF(G324&gt;0,1,""))</f>
        <v>1</v>
      </c>
      <c r="R324" s="38">
        <f t="shared" ca="1" si="634"/>
        <v>1</v>
      </c>
      <c r="S324" s="66" t="str">
        <f t="shared" ca="1" si="468"/>
        <v>606</v>
      </c>
      <c r="T324" s="105" t="str">
        <f t="shared" ca="1" si="469"/>
        <v/>
      </c>
    </row>
    <row r="325" spans="1:20" ht="19.5" hidden="1" thickTop="1">
      <c r="A325">
        <f ca="1">IF(B325="","",INDIRECT("減額一覧!B"&amp;$P325))</f>
        <v>302</v>
      </c>
      <c r="B325" s="61">
        <f t="shared" ref="B325" ca="1" si="635">IF(INDIRECT("減額一覧!BB"&amp;P325)=1,INDIRECT("減額一覧!W"&amp;P325),"")</f>
        <v>207</v>
      </c>
      <c r="C325" s="44">
        <f ca="1">IF(B325="","",INDIRECT("減額一覧!C"&amp;$P325))</f>
        <v>606138100</v>
      </c>
      <c r="D325" s="79" t="str">
        <f ca="1">IF($B325="","",INDIRECT("減額一覧!G"&amp;$P325))</f>
        <v>鍛治田　通博</v>
      </c>
      <c r="E325" s="19">
        <f ca="1">IF(B325="","",INDIRECT("減額一覧!H"&amp;P325))</f>
        <v>25</v>
      </c>
      <c r="F325" s="19">
        <f ca="1">IF($B325="","",INDIRECT("減額一覧!AD"&amp;P325))</f>
        <v>5</v>
      </c>
      <c r="G325" s="20">
        <f ca="1">IF($B325="","",INDIRECT("減額一覧!AE"&amp;P325))</f>
        <v>1100</v>
      </c>
      <c r="H325" s="20">
        <f ca="1">IF($B325="","",INDIRECT("減額一覧!AF"&amp;P325))</f>
        <v>682</v>
      </c>
      <c r="I325" s="32">
        <f ca="1">IF(B325="","",IF(INDIRECT("減額一覧!BM"&amp;P325)=0.08,0.08,0.1))</f>
        <v>0.1</v>
      </c>
      <c r="J325" s="52"/>
      <c r="K325" s="95" t="str">
        <f t="shared" ca="1" si="501"/>
        <v/>
      </c>
      <c r="L325" s="58" t="str">
        <f t="shared" ref="L325:L388" ca="1" si="636">IF(OR(S325="370",S325="371",S325="372",S325="373",S325="374",S325="375",S325="376",S325="377",S325="378",S325="379",S325="380",S325="039",S325="389"),"農集","")</f>
        <v/>
      </c>
      <c r="N325" s="113" t="str">
        <f t="shared" ca="1" si="632"/>
        <v>市内</v>
      </c>
      <c r="O325" s="114">
        <f t="shared" ref="O325" ca="1" si="637">IF(B325="","",IF(INDIRECT("減額一覧!BM"&amp;P325)=0.08,0.08,0.1))</f>
        <v>0.1</v>
      </c>
      <c r="P325" s="38">
        <v>67</v>
      </c>
      <c r="Q325" s="38">
        <f t="shared" ca="1" si="634"/>
        <v>1</v>
      </c>
      <c r="R325" s="38">
        <f t="shared" ca="1" si="634"/>
        <v>1</v>
      </c>
      <c r="S325" s="66" t="str">
        <f t="shared" ref="S325:S388" ca="1" si="638">IF(C325="","",LEFT(TEXT(C325,"000000000"),3))</f>
        <v>606</v>
      </c>
      <c r="T325" s="105" t="str">
        <f t="shared" ref="T325:T388" ca="1" si="639">IF(L325="","",IF(H325=0,"",H325))</f>
        <v/>
      </c>
    </row>
    <row r="326" spans="1:20" ht="19.5" hidden="1" thickTop="1">
      <c r="A326">
        <f ca="1">IF(B326="","",INDIRECT("減額一覧!B"&amp;$P326))</f>
        <v>302</v>
      </c>
      <c r="B326" s="61">
        <f t="shared" ref="B326" ca="1" si="640">IF(INDIRECT("減額一覧!BC"&amp;P326)=1,INDIRECT("減額一覧!AG"&amp;P326),"")</f>
        <v>208</v>
      </c>
      <c r="C326" s="36">
        <f ca="1">IF(B326="","",INDIRECT("減額一覧!C"&amp;$P326))</f>
        <v>606138100</v>
      </c>
      <c r="D326" s="80" t="str">
        <f ca="1">IF($B326="","",INDIRECT("減額一覧!G"&amp;$P326))</f>
        <v>鍛治田　通博</v>
      </c>
      <c r="E326" s="19">
        <f ca="1">IF(B326="","",INDIRECT("減額一覧!H"&amp;P326))</f>
        <v>25</v>
      </c>
      <c r="F326" s="19">
        <f ca="1">IF($B326="","",INDIRECT("減額一覧!AN"&amp;P326))</f>
        <v>11</v>
      </c>
      <c r="G326" s="20">
        <f ca="1">IF($B326="","",INDIRECT("減額一覧!AO"&amp;P326))</f>
        <v>2420</v>
      </c>
      <c r="H326" s="20">
        <f ca="1">IF($B326="","",INDIRECT("減額一覧!AP"&amp;P326))</f>
        <v>1500</v>
      </c>
      <c r="I326" s="32">
        <f ca="1">IF(B326="","",IF(INDIRECT("減額一覧!BN"&amp;P326)=0.08,0.08,0.1))</f>
        <v>0.1</v>
      </c>
      <c r="J326" s="52"/>
      <c r="K326" s="95" t="str">
        <f t="shared" ca="1" si="501"/>
        <v/>
      </c>
      <c r="L326" s="58" t="str">
        <f t="shared" ca="1" si="636"/>
        <v/>
      </c>
      <c r="N326" s="113" t="str">
        <f t="shared" ca="1" si="632"/>
        <v>市内</v>
      </c>
      <c r="O326" s="114">
        <f t="shared" ref="O326" ca="1" si="641">IF(B326="","",IF(INDIRECT("減額一覧!BN"&amp;P326)=0.08,0.08,0.1))</f>
        <v>0.1</v>
      </c>
      <c r="P326" s="38">
        <v>67</v>
      </c>
      <c r="Q326" s="38">
        <f t="shared" ca="1" si="634"/>
        <v>1</v>
      </c>
      <c r="R326" s="38">
        <f t="shared" ca="1" si="634"/>
        <v>1</v>
      </c>
      <c r="S326" s="66" t="str">
        <f t="shared" ca="1" si="638"/>
        <v>606</v>
      </c>
      <c r="T326" s="105" t="str">
        <f t="shared" ca="1" si="639"/>
        <v/>
      </c>
    </row>
    <row r="327" spans="1:20" ht="19.5" hidden="1" thickTop="1">
      <c r="A327" t="str">
        <f ca="1">IF(B327="","",INDIRECT("減額一覧!B"&amp;$P327))</f>
        <v/>
      </c>
      <c r="B327" s="61" t="str">
        <f t="shared" ref="B327" ca="1" si="642">IF(INDIRECT("減額一覧!BD"&amp;P327)=1,INDIRECT("減額一覧!AQ"&amp;P327),"")</f>
        <v/>
      </c>
      <c r="C327" s="45" t="str">
        <f ca="1">IF(B327="","",INDIRECT("減額一覧!C"&amp;$P327))</f>
        <v/>
      </c>
      <c r="D327" s="79" t="str">
        <f ca="1">IF($B327="","",INDIRECT("減額一覧!G"&amp;$P327))</f>
        <v/>
      </c>
      <c r="E327" s="19" t="str">
        <f ca="1">IF(B327="","",INDIRECT("減額一覧!H"&amp;P327))</f>
        <v/>
      </c>
      <c r="F327" s="19" t="str">
        <f ca="1">IF($B327="","",INDIRECT("減額一覧!AX"&amp;P327))</f>
        <v/>
      </c>
      <c r="G327" s="20" t="str">
        <f ca="1">IF($B327="","",INDIRECT("減額一覧!AY"&amp;P327))</f>
        <v/>
      </c>
      <c r="H327" s="20" t="str">
        <f ca="1">IF($B327="","",INDIRECT("減額一覧!AZ"&amp;P327))</f>
        <v/>
      </c>
      <c r="I327" s="32" t="str">
        <f ca="1">IF(B327="","",IF(INDIRECT("減額一覧!BO"&amp;P327)=0.08,0.08,0.1))</f>
        <v/>
      </c>
      <c r="J327" s="52"/>
      <c r="K327" s="95" t="str">
        <f t="shared" ca="1" si="501"/>
        <v/>
      </c>
      <c r="L327" s="58" t="str">
        <f t="shared" ca="1" si="636"/>
        <v/>
      </c>
      <c r="N327" s="113" t="str">
        <f t="shared" ca="1" si="632"/>
        <v/>
      </c>
      <c r="O327" s="114" t="str">
        <f t="shared" ref="O327" ca="1" si="643">IF(B327="","",IF(INDIRECT("減額一覧!BO"&amp;P327)=0.08,0.08,0.1))</f>
        <v/>
      </c>
      <c r="P327" s="38">
        <v>67</v>
      </c>
      <c r="Q327" s="38" t="str">
        <f t="shared" ca="1" si="634"/>
        <v/>
      </c>
      <c r="R327" s="38" t="str">
        <f t="shared" ca="1" si="634"/>
        <v/>
      </c>
      <c r="S327" s="66" t="str">
        <f t="shared" ca="1" si="638"/>
        <v/>
      </c>
      <c r="T327" s="105" t="str">
        <f t="shared" ca="1" si="639"/>
        <v/>
      </c>
    </row>
    <row r="328" spans="1:20" ht="20.25" hidden="1" thickTop="1" thickBot="1">
      <c r="B328" s="64"/>
      <c r="C328" s="41" t="str">
        <f>IF(B328="","",減額一覧!C324)</f>
        <v/>
      </c>
      <c r="D328" s="43"/>
      <c r="E328" s="21"/>
      <c r="F328" s="22" t="s">
        <v>69</v>
      </c>
      <c r="G328" s="23">
        <f t="shared" ref="G328:H328" si="644">SUBTOTAL(9,G324:G327)</f>
        <v>0</v>
      </c>
      <c r="H328" s="23">
        <f t="shared" si="644"/>
        <v>0</v>
      </c>
      <c r="I328" s="30"/>
      <c r="J328" s="53"/>
      <c r="K328" s="96" t="str">
        <f t="shared" si="501"/>
        <v/>
      </c>
      <c r="L328" s="59" t="str">
        <f t="shared" si="636"/>
        <v/>
      </c>
      <c r="N328" s="108" t="str">
        <f t="shared" ref="N328" si="645">IF(AND(G328=0,H328=0),"","小計")</f>
        <v/>
      </c>
      <c r="O328" s="108" t="str">
        <f t="shared" ref="O328" si="646">IF(AND(G328=0,H328=0),"","小計")</f>
        <v/>
      </c>
      <c r="P328" s="38"/>
      <c r="Q328" s="38"/>
      <c r="R328" s="38"/>
      <c r="S328" s="66" t="str">
        <f t="shared" si="638"/>
        <v/>
      </c>
      <c r="T328" s="105" t="str">
        <f t="shared" si="639"/>
        <v/>
      </c>
    </row>
    <row r="329" spans="1:20" ht="19.5" hidden="1" thickTop="1">
      <c r="A329">
        <f ca="1">IF(B329="","",INDIRECT("減額一覧!B"&amp;$P329))</f>
        <v>307</v>
      </c>
      <c r="B329" s="61">
        <f t="shared" ref="B329" ca="1" si="647">IF(INDIRECT("減額一覧!BA"&amp;P329)=1,INDIRECT("減額一覧!M"&amp;P329),"")</f>
        <v>205</v>
      </c>
      <c r="C329" s="36">
        <f ca="1">IF(B329="","",INDIRECT("減額一覧!C"&amp;$P329))</f>
        <v>579059000</v>
      </c>
      <c r="D329" s="78" t="str">
        <f ca="1">IF($B329="","",INDIRECT("減額一覧!G"&amp;$P329))</f>
        <v>瓦家　千代子</v>
      </c>
      <c r="E329" s="19">
        <f ca="1">IF(B329="","",INDIRECT("減額一覧!H"&amp;P329))</f>
        <v>20</v>
      </c>
      <c r="F329" s="19">
        <f ca="1">IF($B329="","",INDIRECT("減額一覧!T"&amp;P329))</f>
        <v>4</v>
      </c>
      <c r="G329" s="20">
        <f ca="1">IF($B329="","",INDIRECT("減額一覧!U"&amp;P329))</f>
        <v>732</v>
      </c>
      <c r="H329" s="20">
        <f ca="1">IF($B329="","",INDIRECT("減額一覧!V"&amp;P329))</f>
        <v>546</v>
      </c>
      <c r="I329" s="32">
        <f ca="1">IF(B329="","",IF(INDIRECT("減額一覧!BL"&amp;P329)=0.08,0.08,0.1))</f>
        <v>0.1</v>
      </c>
      <c r="J329" s="51" t="s">
        <v>527</v>
      </c>
      <c r="K329" s="94" t="str">
        <f t="shared" ca="1" si="501"/>
        <v/>
      </c>
      <c r="L329" s="56" t="str">
        <f t="shared" ca="1" si="636"/>
        <v/>
      </c>
      <c r="N329" s="113" t="str">
        <f t="shared" ref="N329:N332" ca="1" si="648">IF(A329="","",IF(A329&gt;3000,"月ヶ瀬",IF(A329&gt;=2000,"都祁","市内")))</f>
        <v>市内</v>
      </c>
      <c r="O329" s="114">
        <f t="shared" ref="O329" ca="1" si="649">IF(B329="","",IF(INDIRECT("減額一覧!BL"&amp;P329)=0.08,0.08,0.1))</f>
        <v>0.1</v>
      </c>
      <c r="P329" s="38">
        <v>68</v>
      </c>
      <c r="Q329" s="38">
        <f t="shared" ref="Q329:R332" ca="1" si="650">IF(G329="","",IF(G329&gt;0,1,""))</f>
        <v>1</v>
      </c>
      <c r="R329" s="38">
        <f t="shared" ca="1" si="650"/>
        <v>1</v>
      </c>
      <c r="S329" s="66" t="str">
        <f t="shared" ca="1" si="638"/>
        <v>579</v>
      </c>
      <c r="T329" s="105" t="str">
        <f t="shared" ca="1" si="639"/>
        <v/>
      </c>
    </row>
    <row r="330" spans="1:20" ht="19.5" hidden="1" thickTop="1">
      <c r="A330">
        <f ca="1">IF(B330="","",INDIRECT("減額一覧!B"&amp;$P330))</f>
        <v>307</v>
      </c>
      <c r="B330" s="61">
        <f t="shared" ref="B330" ca="1" si="651">IF(INDIRECT("減額一覧!BB"&amp;P330)=1,INDIRECT("減額一覧!W"&amp;P330),"")</f>
        <v>206</v>
      </c>
      <c r="C330" s="44">
        <f ca="1">IF(B330="","",INDIRECT("減額一覧!C"&amp;$P330))</f>
        <v>579059000</v>
      </c>
      <c r="D330" s="79" t="str">
        <f ca="1">IF($B330="","",INDIRECT("減額一覧!G"&amp;$P330))</f>
        <v>瓦家　千代子</v>
      </c>
      <c r="E330" s="19">
        <f ca="1">IF(B330="","",INDIRECT("減額一覧!H"&amp;P330))</f>
        <v>20</v>
      </c>
      <c r="F330" s="19">
        <f ca="1">IF($B330="","",INDIRECT("減額一覧!AD"&amp;P330))</f>
        <v>4</v>
      </c>
      <c r="G330" s="20">
        <f ca="1">IF($B330="","",INDIRECT("減額一覧!AE"&amp;P330))</f>
        <v>781</v>
      </c>
      <c r="H330" s="20">
        <f ca="1">IF($B330="","",INDIRECT("減額一覧!AF"&amp;P330))</f>
        <v>545</v>
      </c>
      <c r="I330" s="32">
        <f ca="1">IF(B330="","",IF(INDIRECT("減額一覧!BM"&amp;P330)=0.08,0.08,0.1))</f>
        <v>0.1</v>
      </c>
      <c r="J330" s="52"/>
      <c r="K330" s="95" t="str">
        <f t="shared" ca="1" si="501"/>
        <v/>
      </c>
      <c r="L330" s="58" t="str">
        <f t="shared" ca="1" si="636"/>
        <v/>
      </c>
      <c r="N330" s="113" t="str">
        <f t="shared" ca="1" si="648"/>
        <v>市内</v>
      </c>
      <c r="O330" s="114">
        <f t="shared" ref="O330" ca="1" si="652">IF(B330="","",IF(INDIRECT("減額一覧!BM"&amp;P330)=0.08,0.08,0.1))</f>
        <v>0.1</v>
      </c>
      <c r="P330" s="38">
        <v>68</v>
      </c>
      <c r="Q330" s="38">
        <f t="shared" ca="1" si="650"/>
        <v>1</v>
      </c>
      <c r="R330" s="38">
        <f t="shared" ca="1" si="650"/>
        <v>1</v>
      </c>
      <c r="S330" s="66" t="str">
        <f t="shared" ca="1" si="638"/>
        <v>579</v>
      </c>
      <c r="T330" s="105" t="str">
        <f t="shared" ca="1" si="639"/>
        <v/>
      </c>
    </row>
    <row r="331" spans="1:20" ht="19.5" hidden="1" thickTop="1">
      <c r="A331" t="str">
        <f ca="1">IF(B331="","",INDIRECT("減額一覧!B"&amp;$P331))</f>
        <v/>
      </c>
      <c r="B331" s="61" t="str">
        <f t="shared" ref="B331" ca="1" si="653">IF(INDIRECT("減額一覧!BC"&amp;P331)=1,INDIRECT("減額一覧!AG"&amp;P331),"")</f>
        <v/>
      </c>
      <c r="C331" s="36" t="str">
        <f ca="1">IF(B331="","",INDIRECT("減額一覧!C"&amp;$P331))</f>
        <v/>
      </c>
      <c r="D331" s="80" t="str">
        <f ca="1">IF($B331="","",INDIRECT("減額一覧!G"&amp;$P331))</f>
        <v/>
      </c>
      <c r="E331" s="19" t="str">
        <f ca="1">IF(B331="","",INDIRECT("減額一覧!H"&amp;P331))</f>
        <v/>
      </c>
      <c r="F331" s="19" t="str">
        <f ca="1">IF($B331="","",INDIRECT("減額一覧!AN"&amp;P331))</f>
        <v/>
      </c>
      <c r="G331" s="20" t="str">
        <f ca="1">IF($B331="","",INDIRECT("減額一覧!AO"&amp;P331))</f>
        <v/>
      </c>
      <c r="H331" s="20" t="str">
        <f ca="1">IF($B331="","",INDIRECT("減額一覧!AP"&amp;P331))</f>
        <v/>
      </c>
      <c r="I331" s="32" t="str">
        <f ca="1">IF(B331="","",IF(INDIRECT("減額一覧!BN"&amp;P331)=0.08,0.08,0.1))</f>
        <v/>
      </c>
      <c r="J331" s="52"/>
      <c r="K331" s="95" t="str">
        <f t="shared" ca="1" si="501"/>
        <v/>
      </c>
      <c r="L331" s="58" t="str">
        <f t="shared" ca="1" si="636"/>
        <v/>
      </c>
      <c r="N331" s="113" t="str">
        <f t="shared" ca="1" si="648"/>
        <v/>
      </c>
      <c r="O331" s="114" t="str">
        <f t="shared" ref="O331" ca="1" si="654">IF(B331="","",IF(INDIRECT("減額一覧!BN"&amp;P331)=0.08,0.08,0.1))</f>
        <v/>
      </c>
      <c r="P331" s="38">
        <v>68</v>
      </c>
      <c r="Q331" s="38" t="str">
        <f t="shared" ca="1" si="650"/>
        <v/>
      </c>
      <c r="R331" s="38" t="str">
        <f t="shared" ca="1" si="650"/>
        <v/>
      </c>
      <c r="S331" s="66" t="str">
        <f t="shared" ca="1" si="638"/>
        <v/>
      </c>
      <c r="T331" s="105" t="str">
        <f t="shared" ca="1" si="639"/>
        <v/>
      </c>
    </row>
    <row r="332" spans="1:20" ht="19.5" hidden="1" thickTop="1">
      <c r="A332" t="str">
        <f ca="1">IF(B332="","",INDIRECT("減額一覧!B"&amp;$P332))</f>
        <v/>
      </c>
      <c r="B332" s="61" t="str">
        <f t="shared" ref="B332" ca="1" si="655">IF(INDIRECT("減額一覧!BD"&amp;P332)=1,INDIRECT("減額一覧!AQ"&amp;P332),"")</f>
        <v/>
      </c>
      <c r="C332" s="45" t="str">
        <f ca="1">IF(B332="","",INDIRECT("減額一覧!C"&amp;$P332))</f>
        <v/>
      </c>
      <c r="D332" s="79" t="str">
        <f ca="1">IF($B332="","",INDIRECT("減額一覧!G"&amp;$P332))</f>
        <v/>
      </c>
      <c r="E332" s="19" t="str">
        <f ca="1">IF(B332="","",INDIRECT("減額一覧!H"&amp;P332))</f>
        <v/>
      </c>
      <c r="F332" s="19" t="str">
        <f ca="1">IF($B332="","",INDIRECT("減額一覧!AX"&amp;P332))</f>
        <v/>
      </c>
      <c r="G332" s="20" t="str">
        <f ca="1">IF($B332="","",INDIRECT("減額一覧!AY"&amp;P332))</f>
        <v/>
      </c>
      <c r="H332" s="20" t="str">
        <f ca="1">IF($B332="","",INDIRECT("減額一覧!AZ"&amp;P332))</f>
        <v/>
      </c>
      <c r="I332" s="32" t="str">
        <f ca="1">IF(B332="","",IF(INDIRECT("減額一覧!BO"&amp;P332)=0.08,0.08,0.1))</f>
        <v/>
      </c>
      <c r="J332" s="52"/>
      <c r="K332" s="95" t="str">
        <f t="shared" ca="1" si="501"/>
        <v/>
      </c>
      <c r="L332" s="58" t="str">
        <f t="shared" ca="1" si="636"/>
        <v/>
      </c>
      <c r="N332" s="113" t="str">
        <f t="shared" ca="1" si="648"/>
        <v/>
      </c>
      <c r="O332" s="114" t="str">
        <f t="shared" ref="O332" ca="1" si="656">IF(B332="","",IF(INDIRECT("減額一覧!BO"&amp;P332)=0.08,0.08,0.1))</f>
        <v/>
      </c>
      <c r="P332" s="38">
        <v>68</v>
      </c>
      <c r="Q332" s="38" t="str">
        <f t="shared" ca="1" si="650"/>
        <v/>
      </c>
      <c r="R332" s="38" t="str">
        <f t="shared" ca="1" si="650"/>
        <v/>
      </c>
      <c r="S332" s="66" t="str">
        <f t="shared" ca="1" si="638"/>
        <v/>
      </c>
      <c r="T332" s="105" t="str">
        <f t="shared" ca="1" si="639"/>
        <v/>
      </c>
    </row>
    <row r="333" spans="1:20" ht="20.25" hidden="1" thickTop="1" thickBot="1">
      <c r="B333" s="64"/>
      <c r="C333" s="41" t="str">
        <f>IF(B333="","",減額一覧!C329)</f>
        <v/>
      </c>
      <c r="D333" s="43"/>
      <c r="E333" s="21"/>
      <c r="F333" s="22" t="s">
        <v>69</v>
      </c>
      <c r="G333" s="23">
        <f t="shared" ref="G333:H333" si="657">SUBTOTAL(9,G329:G332)</f>
        <v>0</v>
      </c>
      <c r="H333" s="23">
        <f t="shared" si="657"/>
        <v>0</v>
      </c>
      <c r="I333" s="30"/>
      <c r="J333" s="53"/>
      <c r="K333" s="96" t="str">
        <f t="shared" si="501"/>
        <v/>
      </c>
      <c r="L333" s="59" t="str">
        <f t="shared" si="636"/>
        <v/>
      </c>
      <c r="N333" s="108" t="str">
        <f t="shared" ref="N333" si="658">IF(AND(G333=0,H333=0),"","小計")</f>
        <v/>
      </c>
      <c r="O333" s="108" t="str">
        <f t="shared" ref="O333" si="659">IF(AND(G333=0,H333=0),"","小計")</f>
        <v/>
      </c>
      <c r="P333" s="38"/>
      <c r="Q333" s="38"/>
      <c r="R333" s="38"/>
      <c r="S333" s="66" t="str">
        <f t="shared" si="638"/>
        <v/>
      </c>
      <c r="T333" s="105" t="str">
        <f t="shared" si="639"/>
        <v/>
      </c>
    </row>
    <row r="334" spans="1:20" ht="19.5" hidden="1" thickTop="1">
      <c r="A334">
        <f ca="1">IF(B334="","",INDIRECT("減額一覧!B"&amp;$P334))</f>
        <v>308</v>
      </c>
      <c r="B334" s="61">
        <f t="shared" ref="B334" ca="1" si="660">IF(INDIRECT("減額一覧!BA"&amp;P334)=1,INDIRECT("減額一覧!M"&amp;P334),"")</f>
        <v>208</v>
      </c>
      <c r="C334" s="36">
        <f ca="1">IF(B334="","",INDIRECT("減額一覧!C"&amp;$P334))</f>
        <v>254053320</v>
      </c>
      <c r="D334" s="78" t="str">
        <f ca="1">IF($B334="","",INDIRECT("減額一覧!G"&amp;$P334))</f>
        <v>瀬谷　凛</v>
      </c>
      <c r="E334" s="19">
        <f ca="1">IF(B334="","",INDIRECT("減額一覧!H"&amp;P334))</f>
        <v>13</v>
      </c>
      <c r="F334" s="19">
        <f ca="1">IF($B334="","",INDIRECT("減額一覧!T"&amp;P334))</f>
        <v>2</v>
      </c>
      <c r="G334" s="20">
        <f ca="1">IF($B334="","",INDIRECT("減額一覧!U"&amp;P334))</f>
        <v>0</v>
      </c>
      <c r="H334" s="20">
        <f ca="1">IF($B334="","",INDIRECT("減額一覧!V"&amp;P334))</f>
        <v>273</v>
      </c>
      <c r="I334" s="32">
        <f ca="1">IF(B334="","",IF(INDIRECT("減額一覧!BL"&amp;P334)=0.08,0.08,0.1))</f>
        <v>0.1</v>
      </c>
      <c r="J334" s="51" t="s">
        <v>528</v>
      </c>
      <c r="K334" s="94" t="str">
        <f t="shared" ca="1" si="501"/>
        <v/>
      </c>
      <c r="L334" s="56" t="str">
        <f t="shared" ca="1" si="636"/>
        <v/>
      </c>
      <c r="N334" s="113" t="str">
        <f t="shared" ref="N334:N337" ca="1" si="661">IF(A334="","",IF(A334&gt;3000,"月ヶ瀬",IF(A334&gt;=2000,"都祁","市内")))</f>
        <v>市内</v>
      </c>
      <c r="O334" s="114">
        <f t="shared" ref="O334" ca="1" si="662">IF(B334="","",IF(INDIRECT("減額一覧!BL"&amp;P334)=0.08,0.08,0.1))</f>
        <v>0.1</v>
      </c>
      <c r="P334" s="38">
        <v>69</v>
      </c>
      <c r="Q334" s="38" t="str">
        <f t="shared" ref="Q334:R337" ca="1" si="663">IF(G334="","",IF(G334&gt;0,1,""))</f>
        <v/>
      </c>
      <c r="R334" s="38">
        <f t="shared" ca="1" si="663"/>
        <v>1</v>
      </c>
      <c r="S334" s="66" t="str">
        <f t="shared" ca="1" si="638"/>
        <v>254</v>
      </c>
      <c r="T334" s="105" t="str">
        <f t="shared" ca="1" si="639"/>
        <v/>
      </c>
    </row>
    <row r="335" spans="1:20" ht="19.5" hidden="1" thickTop="1">
      <c r="A335" t="str">
        <f ca="1">IF(B335="","",INDIRECT("減額一覧!B"&amp;$P335))</f>
        <v/>
      </c>
      <c r="B335" s="61" t="str">
        <f t="shared" ref="B335" ca="1" si="664">IF(INDIRECT("減額一覧!BB"&amp;P335)=1,INDIRECT("減額一覧!W"&amp;P335),"")</f>
        <v/>
      </c>
      <c r="C335" s="44" t="str">
        <f ca="1">IF(B335="","",INDIRECT("減額一覧!C"&amp;$P335))</f>
        <v/>
      </c>
      <c r="D335" s="79" t="str">
        <f ca="1">IF($B335="","",INDIRECT("減額一覧!G"&amp;$P335))</f>
        <v/>
      </c>
      <c r="E335" s="19" t="str">
        <f ca="1">IF(B335="","",INDIRECT("減額一覧!H"&amp;P335))</f>
        <v/>
      </c>
      <c r="F335" s="19" t="str">
        <f ca="1">IF($B335="","",INDIRECT("減額一覧!AD"&amp;P335))</f>
        <v/>
      </c>
      <c r="G335" s="20" t="str">
        <f ca="1">IF($B335="","",INDIRECT("減額一覧!AE"&amp;P335))</f>
        <v/>
      </c>
      <c r="H335" s="20" t="str">
        <f ca="1">IF($B335="","",INDIRECT("減額一覧!AF"&amp;P335))</f>
        <v/>
      </c>
      <c r="I335" s="32" t="str">
        <f ca="1">IF(B335="","",IF(INDIRECT("減額一覧!BM"&amp;P335)=0.08,0.08,0.1))</f>
        <v/>
      </c>
      <c r="J335" s="52"/>
      <c r="K335" s="95" t="str">
        <f t="shared" ca="1" si="501"/>
        <v/>
      </c>
      <c r="L335" s="58" t="str">
        <f t="shared" ca="1" si="636"/>
        <v/>
      </c>
      <c r="N335" s="113" t="str">
        <f t="shared" ca="1" si="661"/>
        <v/>
      </c>
      <c r="O335" s="114" t="str">
        <f t="shared" ref="O335" ca="1" si="665">IF(B335="","",IF(INDIRECT("減額一覧!BM"&amp;P335)=0.08,0.08,0.1))</f>
        <v/>
      </c>
      <c r="P335" s="38">
        <v>69</v>
      </c>
      <c r="Q335" s="38" t="str">
        <f t="shared" ca="1" si="663"/>
        <v/>
      </c>
      <c r="R335" s="38" t="str">
        <f t="shared" ca="1" si="663"/>
        <v/>
      </c>
      <c r="S335" s="66" t="str">
        <f t="shared" ca="1" si="638"/>
        <v/>
      </c>
      <c r="T335" s="105" t="str">
        <f t="shared" ca="1" si="639"/>
        <v/>
      </c>
    </row>
    <row r="336" spans="1:20" ht="19.5" hidden="1" thickTop="1">
      <c r="A336" t="str">
        <f ca="1">IF(B336="","",INDIRECT("減額一覧!B"&amp;$P336))</f>
        <v/>
      </c>
      <c r="B336" s="61" t="str">
        <f t="shared" ref="B336" ca="1" si="666">IF(INDIRECT("減額一覧!BC"&amp;P336)=1,INDIRECT("減額一覧!AG"&amp;P336),"")</f>
        <v/>
      </c>
      <c r="C336" s="36" t="str">
        <f ca="1">IF(B336="","",INDIRECT("減額一覧!C"&amp;$P336))</f>
        <v/>
      </c>
      <c r="D336" s="80" t="str">
        <f ca="1">IF($B336="","",INDIRECT("減額一覧!G"&amp;$P336))</f>
        <v/>
      </c>
      <c r="E336" s="19" t="str">
        <f ca="1">IF(B336="","",INDIRECT("減額一覧!H"&amp;P336))</f>
        <v/>
      </c>
      <c r="F336" s="19" t="str">
        <f ca="1">IF($B336="","",INDIRECT("減額一覧!AN"&amp;P336))</f>
        <v/>
      </c>
      <c r="G336" s="20" t="str">
        <f ca="1">IF($B336="","",INDIRECT("減額一覧!AO"&amp;P336))</f>
        <v/>
      </c>
      <c r="H336" s="20" t="str">
        <f ca="1">IF($B336="","",INDIRECT("減額一覧!AP"&amp;P336))</f>
        <v/>
      </c>
      <c r="I336" s="32" t="str">
        <f ca="1">IF(B336="","",IF(INDIRECT("減額一覧!BN"&amp;P336)=0.08,0.08,0.1))</f>
        <v/>
      </c>
      <c r="J336" s="52"/>
      <c r="K336" s="95" t="str">
        <f t="shared" ca="1" si="501"/>
        <v/>
      </c>
      <c r="L336" s="58" t="str">
        <f t="shared" ca="1" si="636"/>
        <v/>
      </c>
      <c r="N336" s="113" t="str">
        <f t="shared" ca="1" si="661"/>
        <v/>
      </c>
      <c r="O336" s="114" t="str">
        <f t="shared" ref="O336" ca="1" si="667">IF(B336="","",IF(INDIRECT("減額一覧!BN"&amp;P336)=0.08,0.08,0.1))</f>
        <v/>
      </c>
      <c r="P336" s="38">
        <v>69</v>
      </c>
      <c r="Q336" s="38" t="str">
        <f t="shared" ca="1" si="663"/>
        <v/>
      </c>
      <c r="R336" s="38" t="str">
        <f t="shared" ca="1" si="663"/>
        <v/>
      </c>
      <c r="S336" s="66" t="str">
        <f t="shared" ca="1" si="638"/>
        <v/>
      </c>
      <c r="T336" s="105" t="str">
        <f t="shared" ca="1" si="639"/>
        <v/>
      </c>
    </row>
    <row r="337" spans="1:20" ht="19.5" hidden="1" thickTop="1">
      <c r="A337" t="str">
        <f ca="1">IF(B337="","",INDIRECT("減額一覧!B"&amp;$P337))</f>
        <v/>
      </c>
      <c r="B337" s="61" t="str">
        <f t="shared" ref="B337" ca="1" si="668">IF(INDIRECT("減額一覧!BD"&amp;P337)=1,INDIRECT("減額一覧!AQ"&amp;P337),"")</f>
        <v/>
      </c>
      <c r="C337" s="45" t="str">
        <f ca="1">IF(B337="","",INDIRECT("減額一覧!C"&amp;$P337))</f>
        <v/>
      </c>
      <c r="D337" s="79" t="str">
        <f ca="1">IF($B337="","",INDIRECT("減額一覧!G"&amp;$P337))</f>
        <v/>
      </c>
      <c r="E337" s="19" t="str">
        <f ca="1">IF(B337="","",INDIRECT("減額一覧!H"&amp;P337))</f>
        <v/>
      </c>
      <c r="F337" s="19" t="str">
        <f ca="1">IF($B337="","",INDIRECT("減額一覧!AX"&amp;P337))</f>
        <v/>
      </c>
      <c r="G337" s="20" t="str">
        <f ca="1">IF($B337="","",INDIRECT("減額一覧!AY"&amp;P337))</f>
        <v/>
      </c>
      <c r="H337" s="20" t="str">
        <f ca="1">IF($B337="","",INDIRECT("減額一覧!AZ"&amp;P337))</f>
        <v/>
      </c>
      <c r="I337" s="32" t="str">
        <f ca="1">IF(B337="","",IF(INDIRECT("減額一覧!BO"&amp;P337)=0.08,0.08,0.1))</f>
        <v/>
      </c>
      <c r="J337" s="52"/>
      <c r="K337" s="95" t="str">
        <f t="shared" ca="1" si="501"/>
        <v/>
      </c>
      <c r="L337" s="58" t="str">
        <f t="shared" ca="1" si="636"/>
        <v/>
      </c>
      <c r="N337" s="113" t="str">
        <f t="shared" ca="1" si="661"/>
        <v/>
      </c>
      <c r="O337" s="114" t="str">
        <f t="shared" ref="O337" ca="1" si="669">IF(B337="","",IF(INDIRECT("減額一覧!BO"&amp;P337)=0.08,0.08,0.1))</f>
        <v/>
      </c>
      <c r="P337" s="38">
        <v>69</v>
      </c>
      <c r="Q337" s="38" t="str">
        <f t="shared" ca="1" si="663"/>
        <v/>
      </c>
      <c r="R337" s="38" t="str">
        <f t="shared" ca="1" si="663"/>
        <v/>
      </c>
      <c r="S337" s="66" t="str">
        <f t="shared" ca="1" si="638"/>
        <v/>
      </c>
      <c r="T337" s="105" t="str">
        <f t="shared" ca="1" si="639"/>
        <v/>
      </c>
    </row>
    <row r="338" spans="1:20" ht="20.25" hidden="1" thickTop="1" thickBot="1">
      <c r="B338" s="64"/>
      <c r="C338" s="41" t="str">
        <f>IF(B338="","",減額一覧!C334)</f>
        <v/>
      </c>
      <c r="D338" s="43"/>
      <c r="E338" s="21"/>
      <c r="F338" s="22" t="s">
        <v>69</v>
      </c>
      <c r="G338" s="23">
        <f t="shared" ref="G338:H338" si="670">SUBTOTAL(9,G334:G337)</f>
        <v>0</v>
      </c>
      <c r="H338" s="23">
        <f t="shared" si="670"/>
        <v>0</v>
      </c>
      <c r="I338" s="30"/>
      <c r="J338" s="53"/>
      <c r="K338" s="96" t="str">
        <f t="shared" ref="K338:K401" si="671">IF(A338="","",IF(A338&gt;3000,"月ヶ瀬",IF(A338&gt;=2000,"都祁","")))</f>
        <v/>
      </c>
      <c r="L338" s="59" t="str">
        <f t="shared" si="636"/>
        <v/>
      </c>
      <c r="N338" s="108" t="str">
        <f t="shared" ref="N338" si="672">IF(AND(G338=0,H338=0),"","小計")</f>
        <v/>
      </c>
      <c r="O338" s="108" t="str">
        <f t="shared" ref="O338" si="673">IF(AND(G338=0,H338=0),"","小計")</f>
        <v/>
      </c>
      <c r="P338" s="38"/>
      <c r="Q338" s="38"/>
      <c r="R338" s="38"/>
      <c r="S338" s="66" t="str">
        <f t="shared" si="638"/>
        <v/>
      </c>
      <c r="T338" s="105" t="str">
        <f t="shared" si="639"/>
        <v/>
      </c>
    </row>
    <row r="339" spans="1:20" ht="19.5" hidden="1" thickTop="1">
      <c r="A339">
        <f ca="1">IF(B339="","",INDIRECT("減額一覧!B"&amp;$P339))</f>
        <v>309</v>
      </c>
      <c r="B339" s="61">
        <f t="shared" ref="B339" ca="1" si="674">IF(INDIRECT("減額一覧!BA"&amp;P339)=1,INDIRECT("減額一覧!M"&amp;P339),"")</f>
        <v>205</v>
      </c>
      <c r="C339" s="36">
        <f ca="1">IF(B339="","",INDIRECT("減額一覧!C"&amp;$P339))</f>
        <v>500013000</v>
      </c>
      <c r="D339" s="78" t="str">
        <f ca="1">IF($B339="","",INDIRECT("減額一覧!G"&amp;$P339))</f>
        <v>上根　秋子</v>
      </c>
      <c r="E339" s="19">
        <f ca="1">IF(B339="","",INDIRECT("減額一覧!H"&amp;P339))</f>
        <v>13</v>
      </c>
      <c r="F339" s="19">
        <f ca="1">IF($B339="","",INDIRECT("減額一覧!T"&amp;P339))</f>
        <v>3</v>
      </c>
      <c r="G339" s="20">
        <f ca="1">IF($B339="","",INDIRECT("減額一覧!U"&amp;P339))</f>
        <v>660</v>
      </c>
      <c r="H339" s="20">
        <f ca="1">IF($B339="","",INDIRECT("減額一覧!V"&amp;P339))</f>
        <v>409</v>
      </c>
      <c r="I339" s="32">
        <f ca="1">IF(B339="","",IF(INDIRECT("減額一覧!BL"&amp;P339)=0.08,0.08,0.1))</f>
        <v>0.1</v>
      </c>
      <c r="J339" s="51" t="s">
        <v>491</v>
      </c>
      <c r="K339" s="94" t="str">
        <f t="shared" ca="1" si="671"/>
        <v/>
      </c>
      <c r="L339" s="56" t="str">
        <f t="shared" ca="1" si="636"/>
        <v/>
      </c>
      <c r="N339" s="113" t="str">
        <f t="shared" ref="N339:N342" ca="1" si="675">IF(A339="","",IF(A339&gt;3000,"月ヶ瀬",IF(A339&gt;=2000,"都祁","市内")))</f>
        <v>市内</v>
      </c>
      <c r="O339" s="114">
        <f t="shared" ref="O339" ca="1" si="676">IF(B339="","",IF(INDIRECT("減額一覧!BL"&amp;P339)=0.08,0.08,0.1))</f>
        <v>0.1</v>
      </c>
      <c r="P339" s="38">
        <v>70</v>
      </c>
      <c r="Q339" s="38">
        <f t="shared" ref="Q339:R342" ca="1" si="677">IF(G339="","",IF(G339&gt;0,1,""))</f>
        <v>1</v>
      </c>
      <c r="R339" s="38">
        <f t="shared" ca="1" si="677"/>
        <v>1</v>
      </c>
      <c r="S339" s="66" t="str">
        <f t="shared" ca="1" si="638"/>
        <v>500</v>
      </c>
      <c r="T339" s="105" t="str">
        <f t="shared" ca="1" si="639"/>
        <v/>
      </c>
    </row>
    <row r="340" spans="1:20" ht="19.5" hidden="1" thickTop="1">
      <c r="A340">
        <f ca="1">IF(B340="","",INDIRECT("減額一覧!B"&amp;$P340))</f>
        <v>309</v>
      </c>
      <c r="B340" s="61">
        <f t="shared" ref="B340" ca="1" si="678">IF(INDIRECT("減額一覧!BB"&amp;P340)=1,INDIRECT("減額一覧!W"&amp;P340),"")</f>
        <v>206</v>
      </c>
      <c r="C340" s="44">
        <f ca="1">IF(B340="","",INDIRECT("減額一覧!C"&amp;$P340))</f>
        <v>500013000</v>
      </c>
      <c r="D340" s="79" t="str">
        <f ca="1">IF($B340="","",INDIRECT("減額一覧!G"&amp;$P340))</f>
        <v>上根　秋子</v>
      </c>
      <c r="E340" s="19">
        <f ca="1">IF(B340="","",INDIRECT("減額一覧!H"&amp;P340))</f>
        <v>13</v>
      </c>
      <c r="F340" s="19">
        <f ca="1">IF($B340="","",INDIRECT("減額一覧!AD"&amp;P340))</f>
        <v>3</v>
      </c>
      <c r="G340" s="20">
        <f ca="1">IF($B340="","",INDIRECT("減額一覧!AE"&amp;P340))</f>
        <v>660</v>
      </c>
      <c r="H340" s="20">
        <f ca="1">IF($B340="","",INDIRECT("減額一覧!AF"&amp;P340))</f>
        <v>409</v>
      </c>
      <c r="I340" s="32">
        <f ca="1">IF(B340="","",IF(INDIRECT("減額一覧!BM"&amp;P340)=0.08,0.08,0.1))</f>
        <v>0.1</v>
      </c>
      <c r="J340" s="52"/>
      <c r="K340" s="95" t="str">
        <f t="shared" ca="1" si="671"/>
        <v/>
      </c>
      <c r="L340" s="58" t="str">
        <f t="shared" ca="1" si="636"/>
        <v/>
      </c>
      <c r="N340" s="113" t="str">
        <f t="shared" ca="1" si="675"/>
        <v>市内</v>
      </c>
      <c r="O340" s="114">
        <f t="shared" ref="O340" ca="1" si="679">IF(B340="","",IF(INDIRECT("減額一覧!BM"&amp;P340)=0.08,0.08,0.1))</f>
        <v>0.1</v>
      </c>
      <c r="P340" s="38">
        <v>70</v>
      </c>
      <c r="Q340" s="38">
        <f t="shared" ca="1" si="677"/>
        <v>1</v>
      </c>
      <c r="R340" s="38">
        <f t="shared" ca="1" si="677"/>
        <v>1</v>
      </c>
      <c r="S340" s="66" t="str">
        <f t="shared" ca="1" si="638"/>
        <v>500</v>
      </c>
      <c r="T340" s="105" t="str">
        <f t="shared" ca="1" si="639"/>
        <v/>
      </c>
    </row>
    <row r="341" spans="1:20" ht="19.5" hidden="1" thickTop="1">
      <c r="A341">
        <f ca="1">IF(B341="","",INDIRECT("減額一覧!B"&amp;$P341))</f>
        <v>309</v>
      </c>
      <c r="B341" s="61">
        <f t="shared" ref="B341" ca="1" si="680">IF(INDIRECT("減額一覧!BC"&amp;P341)=1,INDIRECT("減額一覧!AG"&amp;P341),"")</f>
        <v>207</v>
      </c>
      <c r="C341" s="36">
        <f ca="1">IF(B341="","",INDIRECT("減額一覧!C"&amp;$P341))</f>
        <v>500013000</v>
      </c>
      <c r="D341" s="80" t="str">
        <f ca="1">IF($B341="","",INDIRECT("減額一覧!G"&amp;$P341))</f>
        <v>上根　秋子</v>
      </c>
      <c r="E341" s="19">
        <f ca="1">IF(B341="","",INDIRECT("減額一覧!H"&amp;P341))</f>
        <v>13</v>
      </c>
      <c r="F341" s="19">
        <f ca="1">IF($B341="","",INDIRECT("減額一覧!AN"&amp;P341))</f>
        <v>5</v>
      </c>
      <c r="G341" s="20">
        <f ca="1">IF($B341="","",INDIRECT("減額一覧!AO"&amp;P341))</f>
        <v>1100</v>
      </c>
      <c r="H341" s="20">
        <f ca="1">IF($B341="","",INDIRECT("減額一覧!AP"&amp;P341))</f>
        <v>682</v>
      </c>
      <c r="I341" s="32">
        <f ca="1">IF(B341="","",IF(INDIRECT("減額一覧!BN"&amp;P341)=0.08,0.08,0.1))</f>
        <v>0.1</v>
      </c>
      <c r="J341" s="52"/>
      <c r="K341" s="95" t="str">
        <f t="shared" ca="1" si="671"/>
        <v/>
      </c>
      <c r="L341" s="58" t="str">
        <f t="shared" ca="1" si="636"/>
        <v/>
      </c>
      <c r="N341" s="113" t="str">
        <f t="shared" ca="1" si="675"/>
        <v>市内</v>
      </c>
      <c r="O341" s="114">
        <f t="shared" ref="O341" ca="1" si="681">IF(B341="","",IF(INDIRECT("減額一覧!BN"&amp;P341)=0.08,0.08,0.1))</f>
        <v>0.1</v>
      </c>
      <c r="P341" s="38">
        <v>70</v>
      </c>
      <c r="Q341" s="38">
        <f t="shared" ca="1" si="677"/>
        <v>1</v>
      </c>
      <c r="R341" s="38">
        <f t="shared" ca="1" si="677"/>
        <v>1</v>
      </c>
      <c r="S341" s="66" t="str">
        <f t="shared" ca="1" si="638"/>
        <v>500</v>
      </c>
      <c r="T341" s="105" t="str">
        <f t="shared" ca="1" si="639"/>
        <v/>
      </c>
    </row>
    <row r="342" spans="1:20" ht="19.5" hidden="1" thickTop="1">
      <c r="A342">
        <f ca="1">IF(B342="","",INDIRECT("減額一覧!B"&amp;$P342))</f>
        <v>309</v>
      </c>
      <c r="B342" s="61">
        <f t="shared" ref="B342" ca="1" si="682">IF(INDIRECT("減額一覧!BD"&amp;P342)=1,INDIRECT("減額一覧!AQ"&amp;P342),"")</f>
        <v>208</v>
      </c>
      <c r="C342" s="45">
        <f ca="1">IF(B342="","",INDIRECT("減額一覧!C"&amp;$P342))</f>
        <v>500013000</v>
      </c>
      <c r="D342" s="79" t="str">
        <f ca="1">IF($B342="","",INDIRECT("減額一覧!G"&amp;$P342))</f>
        <v>上根　秋子</v>
      </c>
      <c r="E342" s="19">
        <f ca="1">IF(B342="","",INDIRECT("減額一覧!H"&amp;P342))</f>
        <v>13</v>
      </c>
      <c r="F342" s="19">
        <f ca="1">IF($B342="","",INDIRECT("減額一覧!AX"&amp;P342))</f>
        <v>5</v>
      </c>
      <c r="G342" s="20">
        <f ca="1">IF($B342="","",INDIRECT("減額一覧!AY"&amp;P342))</f>
        <v>1100</v>
      </c>
      <c r="H342" s="20">
        <f ca="1">IF($B342="","",INDIRECT("減額一覧!AZ"&amp;P342))</f>
        <v>682</v>
      </c>
      <c r="I342" s="32">
        <f ca="1">IF(B342="","",IF(INDIRECT("減額一覧!BO"&amp;P342)=0.08,0.08,0.1))</f>
        <v>0.1</v>
      </c>
      <c r="J342" s="52"/>
      <c r="K342" s="95" t="str">
        <f t="shared" ca="1" si="671"/>
        <v/>
      </c>
      <c r="L342" s="58" t="str">
        <f t="shared" ca="1" si="636"/>
        <v/>
      </c>
      <c r="N342" s="113" t="str">
        <f t="shared" ca="1" si="675"/>
        <v>市内</v>
      </c>
      <c r="O342" s="114">
        <f t="shared" ref="O342" ca="1" si="683">IF(B342="","",IF(INDIRECT("減額一覧!BO"&amp;P342)=0.08,0.08,0.1))</f>
        <v>0.1</v>
      </c>
      <c r="P342" s="38">
        <v>70</v>
      </c>
      <c r="Q342" s="38">
        <f t="shared" ca="1" si="677"/>
        <v>1</v>
      </c>
      <c r="R342" s="38">
        <f t="shared" ca="1" si="677"/>
        <v>1</v>
      </c>
      <c r="S342" s="66" t="str">
        <f t="shared" ca="1" si="638"/>
        <v>500</v>
      </c>
      <c r="T342" s="105" t="str">
        <f t="shared" ca="1" si="639"/>
        <v/>
      </c>
    </row>
    <row r="343" spans="1:20" ht="20.25" hidden="1" thickTop="1" thickBot="1">
      <c r="B343" s="64"/>
      <c r="C343" s="41" t="str">
        <f>IF(B343="","",減額一覧!C339)</f>
        <v/>
      </c>
      <c r="D343" s="43"/>
      <c r="E343" s="21"/>
      <c r="F343" s="22" t="s">
        <v>69</v>
      </c>
      <c r="G343" s="23">
        <f t="shared" ref="G343:H343" si="684">SUBTOTAL(9,G339:G342)</f>
        <v>0</v>
      </c>
      <c r="H343" s="23">
        <f t="shared" si="684"/>
        <v>0</v>
      </c>
      <c r="I343" s="30"/>
      <c r="J343" s="53"/>
      <c r="K343" s="96" t="str">
        <f t="shared" si="671"/>
        <v/>
      </c>
      <c r="L343" s="59" t="str">
        <f t="shared" si="636"/>
        <v/>
      </c>
      <c r="N343" s="108" t="str">
        <f t="shared" ref="N343" si="685">IF(AND(G343=0,H343=0),"","小計")</f>
        <v/>
      </c>
      <c r="O343" s="108" t="str">
        <f t="shared" ref="O343" si="686">IF(AND(G343=0,H343=0),"","小計")</f>
        <v/>
      </c>
      <c r="P343" s="38"/>
      <c r="Q343" s="38"/>
      <c r="R343" s="38"/>
      <c r="S343" s="66" t="str">
        <f t="shared" si="638"/>
        <v/>
      </c>
      <c r="T343" s="105" t="str">
        <f t="shared" si="639"/>
        <v/>
      </c>
    </row>
    <row r="344" spans="1:20" ht="19.5" hidden="1" thickTop="1">
      <c r="A344">
        <f ca="1">IF(B344="","",INDIRECT("減額一覧!B"&amp;$P344))</f>
        <v>311</v>
      </c>
      <c r="B344" s="61">
        <f t="shared" ref="B344" ca="1" si="687">IF(INDIRECT("減額一覧!BA"&amp;P344)=1,INDIRECT("減額一覧!M"&amp;P344),"")</f>
        <v>207</v>
      </c>
      <c r="C344" s="36">
        <f ca="1">IF(B344="","",INDIRECT("減額一覧!C"&amp;$P344))</f>
        <v>110104000</v>
      </c>
      <c r="D344" s="78" t="str">
        <f ca="1">IF($B344="","",INDIRECT("減額一覧!G"&amp;$P344))</f>
        <v>竹田　忠重</v>
      </c>
      <c r="E344" s="19">
        <f ca="1">IF(B344="","",INDIRECT("減額一覧!H"&amp;P344))</f>
        <v>13</v>
      </c>
      <c r="F344" s="19">
        <f ca="1">IF($B344="","",INDIRECT("減額一覧!T"&amp;P344))</f>
        <v>5</v>
      </c>
      <c r="G344" s="20">
        <f ca="1">IF($B344="","",INDIRECT("減額一覧!U"&amp;P344))</f>
        <v>853</v>
      </c>
      <c r="H344" s="20">
        <f ca="1">IF($B344="","",INDIRECT("減額一覧!V"&amp;P344))</f>
        <v>682</v>
      </c>
      <c r="I344" s="32">
        <f ca="1">IF(B344="","",IF(INDIRECT("減額一覧!BL"&amp;P344)=0.08,0.08,0.1))</f>
        <v>0.1</v>
      </c>
      <c r="J344" s="51" t="s">
        <v>529</v>
      </c>
      <c r="K344" s="94" t="str">
        <f t="shared" ca="1" si="671"/>
        <v/>
      </c>
      <c r="L344" s="56" t="str">
        <f t="shared" ca="1" si="636"/>
        <v/>
      </c>
      <c r="N344" s="113" t="str">
        <f t="shared" ref="N344:N347" ca="1" si="688">IF(A344="","",IF(A344&gt;3000,"月ヶ瀬",IF(A344&gt;=2000,"都祁","市内")))</f>
        <v>市内</v>
      </c>
      <c r="O344" s="114">
        <f t="shared" ref="O344" ca="1" si="689">IF(B344="","",IF(INDIRECT("減額一覧!BL"&amp;P344)=0.08,0.08,0.1))</f>
        <v>0.1</v>
      </c>
      <c r="P344" s="38">
        <v>71</v>
      </c>
      <c r="Q344" s="38">
        <f t="shared" ref="Q344:R347" ca="1" si="690">IF(G344="","",IF(G344&gt;0,1,""))</f>
        <v>1</v>
      </c>
      <c r="R344" s="38">
        <f t="shared" ca="1" si="690"/>
        <v>1</v>
      </c>
      <c r="S344" s="66" t="str">
        <f t="shared" ca="1" si="638"/>
        <v>110</v>
      </c>
      <c r="T344" s="105" t="str">
        <f t="shared" ca="1" si="639"/>
        <v/>
      </c>
    </row>
    <row r="345" spans="1:20" ht="19.5" hidden="1" thickTop="1">
      <c r="A345">
        <f ca="1">IF(B345="","",INDIRECT("減額一覧!B"&amp;$P345))</f>
        <v>311</v>
      </c>
      <c r="B345" s="61">
        <f t="shared" ref="B345" ca="1" si="691">IF(INDIRECT("減額一覧!BB"&amp;P345)=1,INDIRECT("減額一覧!W"&amp;P345),"")</f>
        <v>208</v>
      </c>
      <c r="C345" s="44">
        <f ca="1">IF(B345="","",INDIRECT("減額一覧!C"&amp;$P345))</f>
        <v>110104000</v>
      </c>
      <c r="D345" s="79" t="str">
        <f ca="1">IF($B345="","",INDIRECT("減額一覧!G"&amp;$P345))</f>
        <v>竹田　忠重</v>
      </c>
      <c r="E345" s="19">
        <f ca="1">IF(B345="","",INDIRECT("減額一覧!H"&amp;P345))</f>
        <v>13</v>
      </c>
      <c r="F345" s="19">
        <f ca="1">IF($B345="","",INDIRECT("減額一覧!AD"&amp;P345))</f>
        <v>6</v>
      </c>
      <c r="G345" s="20">
        <f ca="1">IF($B345="","",INDIRECT("減額一覧!AE"&amp;P345))</f>
        <v>1073</v>
      </c>
      <c r="H345" s="20">
        <f ca="1">IF($B345="","",INDIRECT("減額一覧!AF"&amp;P345))</f>
        <v>818</v>
      </c>
      <c r="I345" s="32">
        <f ca="1">IF(B345="","",IF(INDIRECT("減額一覧!BM"&amp;P345)=0.08,0.08,0.1))</f>
        <v>0.1</v>
      </c>
      <c r="J345" s="52"/>
      <c r="K345" s="95" t="str">
        <f t="shared" ca="1" si="671"/>
        <v/>
      </c>
      <c r="L345" s="58" t="str">
        <f t="shared" ca="1" si="636"/>
        <v/>
      </c>
      <c r="N345" s="113" t="str">
        <f t="shared" ca="1" si="688"/>
        <v>市内</v>
      </c>
      <c r="O345" s="114">
        <f t="shared" ref="O345" ca="1" si="692">IF(B345="","",IF(INDIRECT("減額一覧!BM"&amp;P345)=0.08,0.08,0.1))</f>
        <v>0.1</v>
      </c>
      <c r="P345" s="38">
        <v>71</v>
      </c>
      <c r="Q345" s="38">
        <f t="shared" ca="1" si="690"/>
        <v>1</v>
      </c>
      <c r="R345" s="38">
        <f t="shared" ca="1" si="690"/>
        <v>1</v>
      </c>
      <c r="S345" s="66" t="str">
        <f t="shared" ca="1" si="638"/>
        <v>110</v>
      </c>
      <c r="T345" s="105" t="str">
        <f t="shared" ca="1" si="639"/>
        <v/>
      </c>
    </row>
    <row r="346" spans="1:20" ht="19.5" hidden="1" thickTop="1">
      <c r="A346" t="str">
        <f ca="1">IF(B346="","",INDIRECT("減額一覧!B"&amp;$P346))</f>
        <v/>
      </c>
      <c r="B346" s="61" t="str">
        <f t="shared" ref="B346" ca="1" si="693">IF(INDIRECT("減額一覧!BC"&amp;P346)=1,INDIRECT("減額一覧!AG"&amp;P346),"")</f>
        <v/>
      </c>
      <c r="C346" s="36" t="str">
        <f ca="1">IF(B346="","",INDIRECT("減額一覧!C"&amp;$P346))</f>
        <v/>
      </c>
      <c r="D346" s="80" t="str">
        <f ca="1">IF($B346="","",INDIRECT("減額一覧!G"&amp;$P346))</f>
        <v/>
      </c>
      <c r="E346" s="19" t="str">
        <f ca="1">IF(B346="","",INDIRECT("減額一覧!H"&amp;P346))</f>
        <v/>
      </c>
      <c r="F346" s="19" t="str">
        <f ca="1">IF($B346="","",INDIRECT("減額一覧!AN"&amp;P346))</f>
        <v/>
      </c>
      <c r="G346" s="20" t="str">
        <f ca="1">IF($B346="","",INDIRECT("減額一覧!AO"&amp;P346))</f>
        <v/>
      </c>
      <c r="H346" s="20" t="str">
        <f ca="1">IF($B346="","",INDIRECT("減額一覧!AP"&amp;P346))</f>
        <v/>
      </c>
      <c r="I346" s="32" t="str">
        <f ca="1">IF(B346="","",IF(INDIRECT("減額一覧!BN"&amp;P346)=0.08,0.08,0.1))</f>
        <v/>
      </c>
      <c r="J346" s="52"/>
      <c r="K346" s="95" t="str">
        <f t="shared" ca="1" si="671"/>
        <v/>
      </c>
      <c r="L346" s="58" t="str">
        <f t="shared" ca="1" si="636"/>
        <v/>
      </c>
      <c r="N346" s="113" t="str">
        <f t="shared" ca="1" si="688"/>
        <v/>
      </c>
      <c r="O346" s="114" t="str">
        <f t="shared" ref="O346" ca="1" si="694">IF(B346="","",IF(INDIRECT("減額一覧!BN"&amp;P346)=0.08,0.08,0.1))</f>
        <v/>
      </c>
      <c r="P346" s="38">
        <v>71</v>
      </c>
      <c r="Q346" s="38" t="str">
        <f t="shared" ca="1" si="690"/>
        <v/>
      </c>
      <c r="R346" s="38" t="str">
        <f t="shared" ca="1" si="690"/>
        <v/>
      </c>
      <c r="S346" s="66" t="str">
        <f t="shared" ca="1" si="638"/>
        <v/>
      </c>
      <c r="T346" s="105" t="str">
        <f t="shared" ca="1" si="639"/>
        <v/>
      </c>
    </row>
    <row r="347" spans="1:20" ht="19.5" hidden="1" thickTop="1">
      <c r="A347" t="str">
        <f ca="1">IF(B347="","",INDIRECT("減額一覧!B"&amp;$P347))</f>
        <v/>
      </c>
      <c r="B347" s="61" t="str">
        <f t="shared" ref="B347" ca="1" si="695">IF(INDIRECT("減額一覧!BD"&amp;P347)=1,INDIRECT("減額一覧!AQ"&amp;P347),"")</f>
        <v/>
      </c>
      <c r="C347" s="45" t="str">
        <f ca="1">IF(B347="","",INDIRECT("減額一覧!C"&amp;$P347))</f>
        <v/>
      </c>
      <c r="D347" s="79" t="str">
        <f ca="1">IF($B347="","",INDIRECT("減額一覧!G"&amp;$P347))</f>
        <v/>
      </c>
      <c r="E347" s="19" t="str">
        <f ca="1">IF(B347="","",INDIRECT("減額一覧!H"&amp;P347))</f>
        <v/>
      </c>
      <c r="F347" s="19" t="str">
        <f ca="1">IF($B347="","",INDIRECT("減額一覧!AX"&amp;P347))</f>
        <v/>
      </c>
      <c r="G347" s="20" t="str">
        <f ca="1">IF($B347="","",INDIRECT("減額一覧!AY"&amp;P347))</f>
        <v/>
      </c>
      <c r="H347" s="20" t="str">
        <f ca="1">IF($B347="","",INDIRECT("減額一覧!AZ"&amp;P347))</f>
        <v/>
      </c>
      <c r="I347" s="32" t="str">
        <f ca="1">IF(B347="","",IF(INDIRECT("減額一覧!BO"&amp;P347)=0.08,0.08,0.1))</f>
        <v/>
      </c>
      <c r="J347" s="52"/>
      <c r="K347" s="95" t="str">
        <f t="shared" ca="1" si="671"/>
        <v/>
      </c>
      <c r="L347" s="58" t="str">
        <f t="shared" ca="1" si="636"/>
        <v/>
      </c>
      <c r="N347" s="113" t="str">
        <f t="shared" ca="1" si="688"/>
        <v/>
      </c>
      <c r="O347" s="114" t="str">
        <f t="shared" ref="O347" ca="1" si="696">IF(B347="","",IF(INDIRECT("減額一覧!BO"&amp;P347)=0.08,0.08,0.1))</f>
        <v/>
      </c>
      <c r="P347" s="38">
        <v>71</v>
      </c>
      <c r="Q347" s="38" t="str">
        <f t="shared" ca="1" si="690"/>
        <v/>
      </c>
      <c r="R347" s="38" t="str">
        <f t="shared" ca="1" si="690"/>
        <v/>
      </c>
      <c r="S347" s="66" t="str">
        <f t="shared" ca="1" si="638"/>
        <v/>
      </c>
      <c r="T347" s="105" t="str">
        <f t="shared" ca="1" si="639"/>
        <v/>
      </c>
    </row>
    <row r="348" spans="1:20" ht="20.25" hidden="1" thickTop="1" thickBot="1">
      <c r="B348" s="64"/>
      <c r="C348" s="41" t="str">
        <f>IF(B348="","",減額一覧!C344)</f>
        <v/>
      </c>
      <c r="D348" s="43"/>
      <c r="E348" s="21"/>
      <c r="F348" s="22" t="s">
        <v>69</v>
      </c>
      <c r="G348" s="23">
        <f t="shared" ref="G348:H348" si="697">SUBTOTAL(9,G344:G347)</f>
        <v>0</v>
      </c>
      <c r="H348" s="23">
        <f t="shared" si="697"/>
        <v>0</v>
      </c>
      <c r="I348" s="30"/>
      <c r="J348" s="53"/>
      <c r="K348" s="96" t="str">
        <f t="shared" si="671"/>
        <v/>
      </c>
      <c r="L348" s="59" t="str">
        <f t="shared" si="636"/>
        <v/>
      </c>
      <c r="N348" s="108" t="str">
        <f t="shared" ref="N348" si="698">IF(AND(G348=0,H348=0),"","小計")</f>
        <v/>
      </c>
      <c r="O348" s="108" t="str">
        <f t="shared" ref="O348" si="699">IF(AND(G348=0,H348=0),"","小計")</f>
        <v/>
      </c>
      <c r="P348" s="38"/>
      <c r="Q348" s="38"/>
      <c r="R348" s="38"/>
      <c r="S348" s="66" t="str">
        <f t="shared" si="638"/>
        <v/>
      </c>
      <c r="T348" s="105" t="str">
        <f t="shared" si="639"/>
        <v/>
      </c>
    </row>
    <row r="349" spans="1:20" ht="19.5" hidden="1" thickTop="1">
      <c r="A349">
        <f ca="1">IF(B349="","",INDIRECT("減額一覧!B"&amp;$P349))</f>
        <v>312</v>
      </c>
      <c r="B349" s="61">
        <f t="shared" ref="B349" ca="1" si="700">IF(INDIRECT("減額一覧!BA"&amp;P349)=1,INDIRECT("減額一覧!M"&amp;P349),"")</f>
        <v>206</v>
      </c>
      <c r="C349" s="36">
        <f ca="1">IF(B349="","",INDIRECT("減額一覧!C"&amp;$P349))</f>
        <v>672256000</v>
      </c>
      <c r="D349" s="78" t="str">
        <f ca="1">IF($B349="","",INDIRECT("減額一覧!G"&amp;$P349))</f>
        <v>常盤　靖子</v>
      </c>
      <c r="E349" s="19">
        <f ca="1">IF(B349="","",INDIRECT("減額一覧!H"&amp;P349))</f>
        <v>20</v>
      </c>
      <c r="F349" s="19">
        <f ca="1">IF($B349="","",INDIRECT("減額一覧!T"&amp;P349))</f>
        <v>7</v>
      </c>
      <c r="G349" s="20">
        <f ca="1">IF($B349="","",INDIRECT("減額一覧!U"&amp;P349))</f>
        <v>1441</v>
      </c>
      <c r="H349" s="20">
        <f ca="1">IF($B349="","",INDIRECT("減額一覧!V"&amp;P349))</f>
        <v>955</v>
      </c>
      <c r="I349" s="32">
        <f ca="1">IF(B349="","",IF(INDIRECT("減額一覧!BL"&amp;P349)=0.08,0.08,0.1))</f>
        <v>0.1</v>
      </c>
      <c r="J349" s="51" t="s">
        <v>492</v>
      </c>
      <c r="K349" s="94" t="str">
        <f t="shared" ca="1" si="671"/>
        <v/>
      </c>
      <c r="L349" s="56" t="str">
        <f t="shared" ca="1" si="636"/>
        <v/>
      </c>
      <c r="N349" s="113" t="str">
        <f t="shared" ref="N349:N352" ca="1" si="701">IF(A349="","",IF(A349&gt;3000,"月ヶ瀬",IF(A349&gt;=2000,"都祁","市内")))</f>
        <v>市内</v>
      </c>
      <c r="O349" s="114">
        <f t="shared" ref="O349" ca="1" si="702">IF(B349="","",IF(INDIRECT("減額一覧!BL"&amp;P349)=0.08,0.08,0.1))</f>
        <v>0.1</v>
      </c>
      <c r="P349" s="38">
        <v>72</v>
      </c>
      <c r="Q349" s="38">
        <f t="shared" ref="Q349:R352" ca="1" si="703">IF(G349="","",IF(G349&gt;0,1,""))</f>
        <v>1</v>
      </c>
      <c r="R349" s="38">
        <f t="shared" ca="1" si="703"/>
        <v>1</v>
      </c>
      <c r="S349" s="66" t="str">
        <f t="shared" ca="1" si="638"/>
        <v>672</v>
      </c>
      <c r="T349" s="105" t="str">
        <f t="shared" ca="1" si="639"/>
        <v/>
      </c>
    </row>
    <row r="350" spans="1:20" ht="19.5" hidden="1" thickTop="1">
      <c r="A350">
        <f ca="1">IF(B350="","",INDIRECT("減額一覧!B"&amp;$P350))</f>
        <v>312</v>
      </c>
      <c r="B350" s="61">
        <f t="shared" ref="B350" ca="1" si="704">IF(INDIRECT("減額一覧!BB"&amp;P350)=1,INDIRECT("減額一覧!W"&amp;P350),"")</f>
        <v>207</v>
      </c>
      <c r="C350" s="44">
        <f ca="1">IF(B350="","",INDIRECT("減額一覧!C"&amp;$P350))</f>
        <v>672256000</v>
      </c>
      <c r="D350" s="79" t="str">
        <f ca="1">IF($B350="","",INDIRECT("減額一覧!G"&amp;$P350))</f>
        <v>常盤　靖子</v>
      </c>
      <c r="E350" s="19">
        <f ca="1">IF(B350="","",INDIRECT("減額一覧!H"&amp;P350))</f>
        <v>20</v>
      </c>
      <c r="F350" s="19">
        <f ca="1">IF($B350="","",INDIRECT("減額一覧!AD"&amp;P350))</f>
        <v>7</v>
      </c>
      <c r="G350" s="20">
        <f ca="1">IF($B350="","",INDIRECT("減額一覧!AE"&amp;P350))</f>
        <v>1441</v>
      </c>
      <c r="H350" s="20">
        <f ca="1">IF($B350="","",INDIRECT("減額一覧!AF"&amp;P350))</f>
        <v>955</v>
      </c>
      <c r="I350" s="32">
        <f ca="1">IF(B350="","",IF(INDIRECT("減額一覧!BM"&amp;P350)=0.08,0.08,0.1))</f>
        <v>0.1</v>
      </c>
      <c r="J350" s="52"/>
      <c r="K350" s="95" t="str">
        <f t="shared" ca="1" si="671"/>
        <v/>
      </c>
      <c r="L350" s="58" t="str">
        <f t="shared" ca="1" si="636"/>
        <v/>
      </c>
      <c r="N350" s="113" t="str">
        <f t="shared" ca="1" si="701"/>
        <v>市内</v>
      </c>
      <c r="O350" s="114">
        <f t="shared" ref="O350" ca="1" si="705">IF(B350="","",IF(INDIRECT("減額一覧!BM"&amp;P350)=0.08,0.08,0.1))</f>
        <v>0.1</v>
      </c>
      <c r="P350" s="38">
        <v>72</v>
      </c>
      <c r="Q350" s="38">
        <f t="shared" ca="1" si="703"/>
        <v>1</v>
      </c>
      <c r="R350" s="38">
        <f t="shared" ca="1" si="703"/>
        <v>1</v>
      </c>
      <c r="S350" s="66" t="str">
        <f t="shared" ca="1" si="638"/>
        <v>672</v>
      </c>
      <c r="T350" s="105" t="str">
        <f t="shared" ca="1" si="639"/>
        <v/>
      </c>
    </row>
    <row r="351" spans="1:20" ht="19.5" hidden="1" thickTop="1">
      <c r="A351">
        <f ca="1">IF(B351="","",INDIRECT("減額一覧!B"&amp;$P351))</f>
        <v>312</v>
      </c>
      <c r="B351" s="61">
        <f t="shared" ref="B351" ca="1" si="706">IF(INDIRECT("減額一覧!BC"&amp;P351)=1,INDIRECT("減額一覧!AG"&amp;P351),"")</f>
        <v>208</v>
      </c>
      <c r="C351" s="36">
        <f ca="1">IF(B351="","",INDIRECT("減額一覧!C"&amp;$P351))</f>
        <v>672256000</v>
      </c>
      <c r="D351" s="80" t="str">
        <f ca="1">IF($B351="","",INDIRECT("減額一覧!G"&amp;$P351))</f>
        <v>常盤　靖子</v>
      </c>
      <c r="E351" s="19">
        <f ca="1">IF(B351="","",INDIRECT("減額一覧!H"&amp;P351))</f>
        <v>20</v>
      </c>
      <c r="F351" s="19">
        <f ca="1">IF($B351="","",INDIRECT("減額一覧!AN"&amp;P351))</f>
        <v>6</v>
      </c>
      <c r="G351" s="20">
        <f ca="1">IF($B351="","",INDIRECT("減額一覧!AO"&amp;P351))</f>
        <v>1172</v>
      </c>
      <c r="H351" s="20">
        <f ca="1">IF($B351="","",INDIRECT("減額一覧!AP"&amp;P351))</f>
        <v>819</v>
      </c>
      <c r="I351" s="32">
        <f ca="1">IF(B351="","",IF(INDIRECT("減額一覧!BN"&amp;P351)=0.08,0.08,0.1))</f>
        <v>0.1</v>
      </c>
      <c r="J351" s="52"/>
      <c r="K351" s="95" t="str">
        <f t="shared" ca="1" si="671"/>
        <v/>
      </c>
      <c r="L351" s="58" t="str">
        <f t="shared" ca="1" si="636"/>
        <v/>
      </c>
      <c r="N351" s="113" t="str">
        <f t="shared" ca="1" si="701"/>
        <v>市内</v>
      </c>
      <c r="O351" s="114">
        <f t="shared" ref="O351" ca="1" si="707">IF(B351="","",IF(INDIRECT("減額一覧!BN"&amp;P351)=0.08,0.08,0.1))</f>
        <v>0.1</v>
      </c>
      <c r="P351" s="38">
        <v>72</v>
      </c>
      <c r="Q351" s="38">
        <f t="shared" ca="1" si="703"/>
        <v>1</v>
      </c>
      <c r="R351" s="38">
        <f t="shared" ca="1" si="703"/>
        <v>1</v>
      </c>
      <c r="S351" s="66" t="str">
        <f t="shared" ca="1" si="638"/>
        <v>672</v>
      </c>
      <c r="T351" s="105" t="str">
        <f t="shared" ca="1" si="639"/>
        <v/>
      </c>
    </row>
    <row r="352" spans="1:20" ht="19.5" hidden="1" thickTop="1">
      <c r="A352" t="str">
        <f ca="1">IF(B352="","",INDIRECT("減額一覧!B"&amp;$P352))</f>
        <v/>
      </c>
      <c r="B352" s="61" t="str">
        <f t="shared" ref="B352" ca="1" si="708">IF(INDIRECT("減額一覧!BD"&amp;P352)=1,INDIRECT("減額一覧!AQ"&amp;P352),"")</f>
        <v/>
      </c>
      <c r="C352" s="45" t="str">
        <f ca="1">IF(B352="","",INDIRECT("減額一覧!C"&amp;$P352))</f>
        <v/>
      </c>
      <c r="D352" s="79" t="str">
        <f ca="1">IF($B352="","",INDIRECT("減額一覧!G"&amp;$P352))</f>
        <v/>
      </c>
      <c r="E352" s="19" t="str">
        <f ca="1">IF(B352="","",INDIRECT("減額一覧!H"&amp;P352))</f>
        <v/>
      </c>
      <c r="F352" s="19" t="str">
        <f ca="1">IF($B352="","",INDIRECT("減額一覧!AX"&amp;P352))</f>
        <v/>
      </c>
      <c r="G352" s="20" t="str">
        <f ca="1">IF($B352="","",INDIRECT("減額一覧!AY"&amp;P352))</f>
        <v/>
      </c>
      <c r="H352" s="20" t="str">
        <f ca="1">IF($B352="","",INDIRECT("減額一覧!AZ"&amp;P352))</f>
        <v/>
      </c>
      <c r="I352" s="32" t="str">
        <f ca="1">IF(B352="","",IF(INDIRECT("減額一覧!BO"&amp;P352)=0.08,0.08,0.1))</f>
        <v/>
      </c>
      <c r="J352" s="52"/>
      <c r="K352" s="95" t="str">
        <f t="shared" ca="1" si="671"/>
        <v/>
      </c>
      <c r="L352" s="58" t="str">
        <f t="shared" ca="1" si="636"/>
        <v/>
      </c>
      <c r="N352" s="113" t="str">
        <f t="shared" ca="1" si="701"/>
        <v/>
      </c>
      <c r="O352" s="114" t="str">
        <f t="shared" ref="O352" ca="1" si="709">IF(B352="","",IF(INDIRECT("減額一覧!BO"&amp;P352)=0.08,0.08,0.1))</f>
        <v/>
      </c>
      <c r="P352" s="38">
        <v>72</v>
      </c>
      <c r="Q352" s="38" t="str">
        <f t="shared" ca="1" si="703"/>
        <v/>
      </c>
      <c r="R352" s="38" t="str">
        <f t="shared" ca="1" si="703"/>
        <v/>
      </c>
      <c r="S352" s="66" t="str">
        <f t="shared" ca="1" si="638"/>
        <v/>
      </c>
      <c r="T352" s="105" t="str">
        <f t="shared" ca="1" si="639"/>
        <v/>
      </c>
    </row>
    <row r="353" spans="1:20" ht="20.25" hidden="1" thickTop="1" thickBot="1">
      <c r="B353" s="64"/>
      <c r="C353" s="41" t="str">
        <f>IF(B353="","",減額一覧!C349)</f>
        <v/>
      </c>
      <c r="D353" s="43"/>
      <c r="E353" s="21"/>
      <c r="F353" s="22" t="s">
        <v>69</v>
      </c>
      <c r="G353" s="23">
        <f t="shared" ref="G353:H353" si="710">SUBTOTAL(9,G349:G352)</f>
        <v>0</v>
      </c>
      <c r="H353" s="23">
        <f t="shared" si="710"/>
        <v>0</v>
      </c>
      <c r="I353" s="30"/>
      <c r="J353" s="53"/>
      <c r="K353" s="96" t="str">
        <f t="shared" si="671"/>
        <v/>
      </c>
      <c r="L353" s="59" t="str">
        <f t="shared" si="636"/>
        <v/>
      </c>
      <c r="N353" s="108" t="str">
        <f t="shared" ref="N353" si="711">IF(AND(G353=0,H353=0),"","小計")</f>
        <v/>
      </c>
      <c r="O353" s="108" t="str">
        <f t="shared" ref="O353" si="712">IF(AND(G353=0,H353=0),"","小計")</f>
        <v/>
      </c>
      <c r="P353" s="38"/>
      <c r="Q353" s="38"/>
      <c r="R353" s="38"/>
      <c r="S353" s="66" t="str">
        <f t="shared" si="638"/>
        <v/>
      </c>
      <c r="T353" s="105" t="str">
        <f t="shared" si="639"/>
        <v/>
      </c>
    </row>
    <row r="354" spans="1:20" ht="19.5" hidden="1" thickTop="1">
      <c r="A354">
        <f ca="1">IF(B354="","",INDIRECT("減額一覧!B"&amp;$P354))</f>
        <v>313</v>
      </c>
      <c r="B354" s="61">
        <f t="shared" ref="B354" ca="1" si="713">IF(INDIRECT("減額一覧!BA"&amp;P354)=1,INDIRECT("減額一覧!M"&amp;P354),"")</f>
        <v>207</v>
      </c>
      <c r="C354" s="36">
        <f ca="1">IF(B354="","",INDIRECT("減額一覧!C"&amp;$P354))</f>
        <v>553125000</v>
      </c>
      <c r="D354" s="78" t="str">
        <f ca="1">IF($B354="","",INDIRECT("減額一覧!G"&amp;$P354))</f>
        <v>小林　一郎</v>
      </c>
      <c r="E354" s="19">
        <f ca="1">IF(B354="","",INDIRECT("減額一覧!H"&amp;P354))</f>
        <v>20</v>
      </c>
      <c r="F354" s="19">
        <f ca="1">IF($B354="","",INDIRECT("減額一覧!T"&amp;P354))</f>
        <v>4</v>
      </c>
      <c r="G354" s="20">
        <f ca="1">IF($B354="","",INDIRECT("減額一覧!U"&amp;P354))</f>
        <v>770</v>
      </c>
      <c r="H354" s="20">
        <f ca="1">IF($B354="","",INDIRECT("減額一覧!V"&amp;P354))</f>
        <v>545</v>
      </c>
      <c r="I354" s="32">
        <f ca="1">IF(B354="","",IF(INDIRECT("減額一覧!BL"&amp;P354)=0.08,0.08,0.1))</f>
        <v>0.1</v>
      </c>
      <c r="J354" s="51" t="s">
        <v>530</v>
      </c>
      <c r="K354" s="94" t="str">
        <f t="shared" ca="1" si="671"/>
        <v/>
      </c>
      <c r="L354" s="56" t="str">
        <f t="shared" ca="1" si="636"/>
        <v/>
      </c>
      <c r="N354" s="113" t="str">
        <f t="shared" ref="N354:N357" ca="1" si="714">IF(A354="","",IF(A354&gt;3000,"月ヶ瀬",IF(A354&gt;=2000,"都祁","市内")))</f>
        <v>市内</v>
      </c>
      <c r="O354" s="114">
        <f t="shared" ref="O354" ca="1" si="715">IF(B354="","",IF(INDIRECT("減額一覧!BL"&amp;P354)=0.08,0.08,0.1))</f>
        <v>0.1</v>
      </c>
      <c r="P354" s="38">
        <v>73</v>
      </c>
      <c r="Q354" s="38">
        <f t="shared" ref="Q354:R357" ca="1" si="716">IF(G354="","",IF(G354&gt;0,1,""))</f>
        <v>1</v>
      </c>
      <c r="R354" s="38">
        <f t="shared" ca="1" si="716"/>
        <v>1</v>
      </c>
      <c r="S354" s="66" t="str">
        <f t="shared" ca="1" si="638"/>
        <v>553</v>
      </c>
      <c r="T354" s="105" t="str">
        <f t="shared" ca="1" si="639"/>
        <v/>
      </c>
    </row>
    <row r="355" spans="1:20" ht="19.5" hidden="1" thickTop="1">
      <c r="A355">
        <f ca="1">IF(B355="","",INDIRECT("減額一覧!B"&amp;$P355))</f>
        <v>313</v>
      </c>
      <c r="B355" s="61">
        <f t="shared" ref="B355" ca="1" si="717">IF(INDIRECT("減額一覧!BB"&amp;P355)=1,INDIRECT("減額一覧!W"&amp;P355),"")</f>
        <v>208</v>
      </c>
      <c r="C355" s="44">
        <f ca="1">IF(B355="","",INDIRECT("減額一覧!C"&amp;$P355))</f>
        <v>553125000</v>
      </c>
      <c r="D355" s="79" t="str">
        <f ca="1">IF($B355="","",INDIRECT("減額一覧!G"&amp;$P355))</f>
        <v>小林　一郎</v>
      </c>
      <c r="E355" s="19">
        <f ca="1">IF(B355="","",INDIRECT("減額一覧!H"&amp;P355))</f>
        <v>20</v>
      </c>
      <c r="F355" s="19">
        <f ca="1">IF($B355="","",INDIRECT("減額一覧!AD"&amp;P355))</f>
        <v>4</v>
      </c>
      <c r="G355" s="20">
        <f ca="1">IF($B355="","",INDIRECT("減額一覧!AE"&amp;P355))</f>
        <v>770</v>
      </c>
      <c r="H355" s="20">
        <f ca="1">IF($B355="","",INDIRECT("減額一覧!AF"&amp;P355))</f>
        <v>545</v>
      </c>
      <c r="I355" s="32">
        <f ca="1">IF(B355="","",IF(INDIRECT("減額一覧!BM"&amp;P355)=0.08,0.08,0.1))</f>
        <v>0.1</v>
      </c>
      <c r="J355" s="52"/>
      <c r="K355" s="95" t="str">
        <f t="shared" ca="1" si="671"/>
        <v/>
      </c>
      <c r="L355" s="58" t="str">
        <f t="shared" ca="1" si="636"/>
        <v/>
      </c>
      <c r="N355" s="113" t="str">
        <f t="shared" ca="1" si="714"/>
        <v>市内</v>
      </c>
      <c r="O355" s="114">
        <f t="shared" ref="O355" ca="1" si="718">IF(B355="","",IF(INDIRECT("減額一覧!BM"&amp;P355)=0.08,0.08,0.1))</f>
        <v>0.1</v>
      </c>
      <c r="P355" s="38">
        <v>73</v>
      </c>
      <c r="Q355" s="38">
        <f t="shared" ca="1" si="716"/>
        <v>1</v>
      </c>
      <c r="R355" s="38">
        <f t="shared" ca="1" si="716"/>
        <v>1</v>
      </c>
      <c r="S355" s="66" t="str">
        <f t="shared" ca="1" si="638"/>
        <v>553</v>
      </c>
      <c r="T355" s="105" t="str">
        <f t="shared" ca="1" si="639"/>
        <v/>
      </c>
    </row>
    <row r="356" spans="1:20" ht="19.5" hidden="1" thickTop="1">
      <c r="A356" t="str">
        <f ca="1">IF(B356="","",INDIRECT("減額一覧!B"&amp;$P356))</f>
        <v/>
      </c>
      <c r="B356" s="61" t="str">
        <f t="shared" ref="B356" ca="1" si="719">IF(INDIRECT("減額一覧!BC"&amp;P356)=1,INDIRECT("減額一覧!AG"&amp;P356),"")</f>
        <v/>
      </c>
      <c r="C356" s="36" t="str">
        <f ca="1">IF(B356="","",INDIRECT("減額一覧!C"&amp;$P356))</f>
        <v/>
      </c>
      <c r="D356" s="80" t="str">
        <f ca="1">IF($B356="","",INDIRECT("減額一覧!G"&amp;$P356))</f>
        <v/>
      </c>
      <c r="E356" s="19" t="str">
        <f ca="1">IF(B356="","",INDIRECT("減額一覧!H"&amp;P356))</f>
        <v/>
      </c>
      <c r="F356" s="19" t="str">
        <f ca="1">IF($B356="","",INDIRECT("減額一覧!AN"&amp;P356))</f>
        <v/>
      </c>
      <c r="G356" s="20" t="str">
        <f ca="1">IF($B356="","",INDIRECT("減額一覧!AO"&amp;P356))</f>
        <v/>
      </c>
      <c r="H356" s="20" t="str">
        <f ca="1">IF($B356="","",INDIRECT("減額一覧!AP"&amp;P356))</f>
        <v/>
      </c>
      <c r="I356" s="32" t="str">
        <f ca="1">IF(B356="","",IF(INDIRECT("減額一覧!BN"&amp;P356)=0.08,0.08,0.1))</f>
        <v/>
      </c>
      <c r="J356" s="52"/>
      <c r="K356" s="95" t="str">
        <f t="shared" ca="1" si="671"/>
        <v/>
      </c>
      <c r="L356" s="58" t="str">
        <f t="shared" ca="1" si="636"/>
        <v/>
      </c>
      <c r="N356" s="113" t="str">
        <f t="shared" ca="1" si="714"/>
        <v/>
      </c>
      <c r="O356" s="114" t="str">
        <f t="shared" ref="O356" ca="1" si="720">IF(B356="","",IF(INDIRECT("減額一覧!BN"&amp;P356)=0.08,0.08,0.1))</f>
        <v/>
      </c>
      <c r="P356" s="38">
        <v>73</v>
      </c>
      <c r="Q356" s="38" t="str">
        <f t="shared" ca="1" si="716"/>
        <v/>
      </c>
      <c r="R356" s="38" t="str">
        <f t="shared" ca="1" si="716"/>
        <v/>
      </c>
      <c r="S356" s="66" t="str">
        <f t="shared" ca="1" si="638"/>
        <v/>
      </c>
      <c r="T356" s="105" t="str">
        <f t="shared" ca="1" si="639"/>
        <v/>
      </c>
    </row>
    <row r="357" spans="1:20" ht="19.5" hidden="1" thickTop="1">
      <c r="A357" t="str">
        <f ca="1">IF(B357="","",INDIRECT("減額一覧!B"&amp;$P357))</f>
        <v/>
      </c>
      <c r="B357" s="61" t="str">
        <f t="shared" ref="B357" ca="1" si="721">IF(INDIRECT("減額一覧!BD"&amp;P357)=1,INDIRECT("減額一覧!AQ"&amp;P357),"")</f>
        <v/>
      </c>
      <c r="C357" s="45" t="str">
        <f ca="1">IF(B357="","",INDIRECT("減額一覧!C"&amp;$P357))</f>
        <v/>
      </c>
      <c r="D357" s="79" t="str">
        <f ca="1">IF($B357="","",INDIRECT("減額一覧!G"&amp;$P357))</f>
        <v/>
      </c>
      <c r="E357" s="19" t="str">
        <f ca="1">IF(B357="","",INDIRECT("減額一覧!H"&amp;P357))</f>
        <v/>
      </c>
      <c r="F357" s="19" t="str">
        <f ca="1">IF($B357="","",INDIRECT("減額一覧!AX"&amp;P357))</f>
        <v/>
      </c>
      <c r="G357" s="20" t="str">
        <f ca="1">IF($B357="","",INDIRECT("減額一覧!AY"&amp;P357))</f>
        <v/>
      </c>
      <c r="H357" s="20" t="str">
        <f ca="1">IF($B357="","",INDIRECT("減額一覧!AZ"&amp;P357))</f>
        <v/>
      </c>
      <c r="I357" s="32" t="str">
        <f ca="1">IF(B357="","",IF(INDIRECT("減額一覧!BO"&amp;P357)=0.08,0.08,0.1))</f>
        <v/>
      </c>
      <c r="J357" s="52"/>
      <c r="K357" s="95" t="str">
        <f t="shared" ca="1" si="671"/>
        <v/>
      </c>
      <c r="L357" s="58" t="str">
        <f t="shared" ca="1" si="636"/>
        <v/>
      </c>
      <c r="N357" s="113" t="str">
        <f t="shared" ca="1" si="714"/>
        <v/>
      </c>
      <c r="O357" s="114" t="str">
        <f t="shared" ref="O357" ca="1" si="722">IF(B357="","",IF(INDIRECT("減額一覧!BO"&amp;P357)=0.08,0.08,0.1))</f>
        <v/>
      </c>
      <c r="P357" s="38">
        <v>73</v>
      </c>
      <c r="Q357" s="38" t="str">
        <f t="shared" ca="1" si="716"/>
        <v/>
      </c>
      <c r="R357" s="38" t="str">
        <f t="shared" ca="1" si="716"/>
        <v/>
      </c>
      <c r="S357" s="66" t="str">
        <f t="shared" ca="1" si="638"/>
        <v/>
      </c>
      <c r="T357" s="105" t="str">
        <f t="shared" ca="1" si="639"/>
        <v/>
      </c>
    </row>
    <row r="358" spans="1:20" ht="20.25" hidden="1" thickTop="1" thickBot="1">
      <c r="B358" s="64"/>
      <c r="C358" s="41" t="str">
        <f>IF(B358="","",減額一覧!C354)</f>
        <v/>
      </c>
      <c r="D358" s="43"/>
      <c r="E358" s="21"/>
      <c r="F358" s="22" t="s">
        <v>69</v>
      </c>
      <c r="G358" s="23">
        <f t="shared" ref="G358:H358" si="723">SUBTOTAL(9,G354:G357)</f>
        <v>0</v>
      </c>
      <c r="H358" s="23">
        <f t="shared" si="723"/>
        <v>0</v>
      </c>
      <c r="I358" s="30"/>
      <c r="J358" s="53"/>
      <c r="K358" s="96" t="str">
        <f t="shared" si="671"/>
        <v/>
      </c>
      <c r="L358" s="59" t="str">
        <f t="shared" si="636"/>
        <v/>
      </c>
      <c r="N358" s="108" t="str">
        <f t="shared" ref="N358" si="724">IF(AND(G358=0,H358=0),"","小計")</f>
        <v/>
      </c>
      <c r="O358" s="108" t="str">
        <f t="shared" ref="O358" si="725">IF(AND(G358=0,H358=0),"","小計")</f>
        <v/>
      </c>
      <c r="P358" s="38"/>
      <c r="Q358" s="38"/>
      <c r="R358" s="38"/>
      <c r="S358" s="66" t="str">
        <f t="shared" si="638"/>
        <v/>
      </c>
      <c r="T358" s="105" t="str">
        <f t="shared" si="639"/>
        <v/>
      </c>
    </row>
    <row r="359" spans="1:20" ht="19.5" hidden="1" thickTop="1">
      <c r="A359">
        <f ca="1">IF(B359="","",INDIRECT("減額一覧!B"&amp;$P359))</f>
        <v>314</v>
      </c>
      <c r="B359" s="61">
        <f t="shared" ref="B359" ca="1" si="726">IF(INDIRECT("減額一覧!BA"&amp;P359)=1,INDIRECT("減額一覧!M"&amp;P359),"")</f>
        <v>205</v>
      </c>
      <c r="C359" s="36">
        <f ca="1">IF(B359="","",INDIRECT("減額一覧!C"&amp;$P359))</f>
        <v>522142000</v>
      </c>
      <c r="D359" s="78" t="str">
        <f ca="1">IF($B359="","",INDIRECT("減額一覧!G"&amp;$P359))</f>
        <v>合田　淑子</v>
      </c>
      <c r="E359" s="19">
        <f ca="1">IF(B359="","",INDIRECT("減額一覧!H"&amp;P359))</f>
        <v>20</v>
      </c>
      <c r="F359" s="19">
        <f ca="1">IF($B359="","",INDIRECT("減額一覧!T"&amp;P359))</f>
        <v>18</v>
      </c>
      <c r="G359" s="20">
        <f ca="1">IF($B359="","",INDIRECT("減額一覧!U"&amp;P359))</f>
        <v>4174</v>
      </c>
      <c r="H359" s="20">
        <f ca="1">IF($B359="","",INDIRECT("減額一覧!V"&amp;P359))</f>
        <v>2455</v>
      </c>
      <c r="I359" s="32">
        <f ca="1">IF(B359="","",IF(INDIRECT("減額一覧!BL"&amp;P359)=0.08,0.08,0.1))</f>
        <v>0.1</v>
      </c>
      <c r="J359" s="51" t="s">
        <v>493</v>
      </c>
      <c r="K359" s="94" t="str">
        <f t="shared" ca="1" si="671"/>
        <v/>
      </c>
      <c r="L359" s="56" t="str">
        <f t="shared" ca="1" si="636"/>
        <v/>
      </c>
      <c r="N359" s="113" t="str">
        <f t="shared" ref="N359:N362" ca="1" si="727">IF(A359="","",IF(A359&gt;3000,"月ヶ瀬",IF(A359&gt;=2000,"都祁","市内")))</f>
        <v>市内</v>
      </c>
      <c r="O359" s="114">
        <f t="shared" ref="O359" ca="1" si="728">IF(B359="","",IF(INDIRECT("減額一覧!BL"&amp;P359)=0.08,0.08,0.1))</f>
        <v>0.1</v>
      </c>
      <c r="P359" s="38">
        <v>74</v>
      </c>
      <c r="Q359" s="38">
        <f t="shared" ref="Q359:R362" ca="1" si="729">IF(G359="","",IF(G359&gt;0,1,""))</f>
        <v>1</v>
      </c>
      <c r="R359" s="38">
        <f t="shared" ca="1" si="729"/>
        <v>1</v>
      </c>
      <c r="S359" s="66" t="str">
        <f t="shared" ca="1" si="638"/>
        <v>522</v>
      </c>
      <c r="T359" s="105" t="str">
        <f t="shared" ca="1" si="639"/>
        <v/>
      </c>
    </row>
    <row r="360" spans="1:20" ht="19.5" hidden="1" thickTop="1">
      <c r="A360">
        <f ca="1">IF(B360="","",INDIRECT("減額一覧!B"&amp;$P360))</f>
        <v>314</v>
      </c>
      <c r="B360" s="61">
        <f t="shared" ref="B360" ca="1" si="730">IF(INDIRECT("減額一覧!BB"&amp;P360)=1,INDIRECT("減額一覧!W"&amp;P360),"")</f>
        <v>206</v>
      </c>
      <c r="C360" s="44">
        <f ca="1">IF(B360="","",INDIRECT("減額一覧!C"&amp;$P360))</f>
        <v>522142000</v>
      </c>
      <c r="D360" s="79" t="str">
        <f ca="1">IF($B360="","",INDIRECT("減額一覧!G"&amp;$P360))</f>
        <v>合田　淑子</v>
      </c>
      <c r="E360" s="19">
        <f ca="1">IF(B360="","",INDIRECT("減額一覧!H"&amp;P360))</f>
        <v>20</v>
      </c>
      <c r="F360" s="19">
        <f ca="1">IF($B360="","",INDIRECT("減額一覧!AD"&amp;P360))</f>
        <v>18</v>
      </c>
      <c r="G360" s="20">
        <f ca="1">IF($B360="","",INDIRECT("減額一覧!AE"&amp;P360))</f>
        <v>4174</v>
      </c>
      <c r="H360" s="20">
        <f ca="1">IF($B360="","",INDIRECT("減額一覧!AF"&amp;P360))</f>
        <v>2455</v>
      </c>
      <c r="I360" s="32">
        <f ca="1">IF(B360="","",IF(INDIRECT("減額一覧!BM"&amp;P360)=0.08,0.08,0.1))</f>
        <v>0.1</v>
      </c>
      <c r="J360" s="52"/>
      <c r="K360" s="95" t="str">
        <f t="shared" ca="1" si="671"/>
        <v/>
      </c>
      <c r="L360" s="58" t="str">
        <f t="shared" ca="1" si="636"/>
        <v/>
      </c>
      <c r="N360" s="113" t="str">
        <f t="shared" ca="1" si="727"/>
        <v>市内</v>
      </c>
      <c r="O360" s="114">
        <f t="shared" ref="O360" ca="1" si="731">IF(B360="","",IF(INDIRECT("減額一覧!BM"&amp;P360)=0.08,0.08,0.1))</f>
        <v>0.1</v>
      </c>
      <c r="P360" s="38">
        <v>74</v>
      </c>
      <c r="Q360" s="38">
        <f t="shared" ca="1" si="729"/>
        <v>1</v>
      </c>
      <c r="R360" s="38">
        <f t="shared" ca="1" si="729"/>
        <v>1</v>
      </c>
      <c r="S360" s="66" t="str">
        <f t="shared" ca="1" si="638"/>
        <v>522</v>
      </c>
      <c r="T360" s="105" t="str">
        <f t="shared" ca="1" si="639"/>
        <v/>
      </c>
    </row>
    <row r="361" spans="1:20" ht="19.5" hidden="1" thickTop="1">
      <c r="A361">
        <f ca="1">IF(B361="","",INDIRECT("減額一覧!B"&amp;$P361))</f>
        <v>314</v>
      </c>
      <c r="B361" s="61">
        <f t="shared" ref="B361" ca="1" si="732">IF(INDIRECT("減額一覧!BC"&amp;P361)=1,INDIRECT("減額一覧!AG"&amp;P361),"")</f>
        <v>207</v>
      </c>
      <c r="C361" s="36">
        <f ca="1">IF(B361="","",INDIRECT("減額一覧!C"&amp;$P361))</f>
        <v>522142000</v>
      </c>
      <c r="D361" s="80" t="str">
        <f ca="1">IF($B361="","",INDIRECT("減額一覧!G"&amp;$P361))</f>
        <v>合田　淑子</v>
      </c>
      <c r="E361" s="19">
        <f ca="1">IF(B361="","",INDIRECT("減額一覧!H"&amp;P361))</f>
        <v>20</v>
      </c>
      <c r="F361" s="19">
        <f ca="1">IF($B361="","",INDIRECT("減額一覧!AN"&amp;P361))</f>
        <v>4</v>
      </c>
      <c r="G361" s="20">
        <f ca="1">IF($B361="","",INDIRECT("減額一覧!AO"&amp;P361))</f>
        <v>880</v>
      </c>
      <c r="H361" s="20">
        <f ca="1">IF($B361="","",INDIRECT("減額一覧!AP"&amp;P361))</f>
        <v>546</v>
      </c>
      <c r="I361" s="32">
        <f ca="1">IF(B361="","",IF(INDIRECT("減額一覧!BN"&amp;P361)=0.08,0.08,0.1))</f>
        <v>0.1</v>
      </c>
      <c r="J361" s="52"/>
      <c r="K361" s="95" t="str">
        <f t="shared" ca="1" si="671"/>
        <v/>
      </c>
      <c r="L361" s="58" t="str">
        <f t="shared" ca="1" si="636"/>
        <v/>
      </c>
      <c r="N361" s="113" t="str">
        <f t="shared" ca="1" si="727"/>
        <v>市内</v>
      </c>
      <c r="O361" s="114">
        <f t="shared" ref="O361" ca="1" si="733">IF(B361="","",IF(INDIRECT("減額一覧!BN"&amp;P361)=0.08,0.08,0.1))</f>
        <v>0.1</v>
      </c>
      <c r="P361" s="38">
        <v>74</v>
      </c>
      <c r="Q361" s="38">
        <f t="shared" ca="1" si="729"/>
        <v>1</v>
      </c>
      <c r="R361" s="38">
        <f t="shared" ca="1" si="729"/>
        <v>1</v>
      </c>
      <c r="S361" s="66" t="str">
        <f t="shared" ca="1" si="638"/>
        <v>522</v>
      </c>
      <c r="T361" s="105" t="str">
        <f t="shared" ca="1" si="639"/>
        <v/>
      </c>
    </row>
    <row r="362" spans="1:20" ht="19.5" hidden="1" thickTop="1">
      <c r="A362">
        <f ca="1">IF(B362="","",INDIRECT("減額一覧!B"&amp;$P362))</f>
        <v>314</v>
      </c>
      <c r="B362" s="61">
        <f t="shared" ref="B362" ca="1" si="734">IF(INDIRECT("減額一覧!BD"&amp;P362)=1,INDIRECT("減額一覧!AQ"&amp;P362),"")</f>
        <v>208</v>
      </c>
      <c r="C362" s="45">
        <f ca="1">IF(B362="","",INDIRECT("減額一覧!C"&amp;$P362))</f>
        <v>522142000</v>
      </c>
      <c r="D362" s="79" t="str">
        <f ca="1">IF($B362="","",INDIRECT("減額一覧!G"&amp;$P362))</f>
        <v>合田　淑子</v>
      </c>
      <c r="E362" s="19">
        <f ca="1">IF(B362="","",INDIRECT("減額一覧!H"&amp;P362))</f>
        <v>20</v>
      </c>
      <c r="F362" s="19">
        <f ca="1">IF($B362="","",INDIRECT("減額一覧!AX"&amp;P362))</f>
        <v>5</v>
      </c>
      <c r="G362" s="20">
        <f ca="1">IF($B362="","",INDIRECT("減額一覧!AY"&amp;P362))</f>
        <v>1100</v>
      </c>
      <c r="H362" s="20">
        <f ca="1">IF($B362="","",INDIRECT("減額一覧!AZ"&amp;P362))</f>
        <v>682</v>
      </c>
      <c r="I362" s="32">
        <f ca="1">IF(B362="","",IF(INDIRECT("減額一覧!BO"&amp;P362)=0.08,0.08,0.1))</f>
        <v>0.1</v>
      </c>
      <c r="J362" s="52"/>
      <c r="K362" s="95" t="str">
        <f t="shared" ca="1" si="671"/>
        <v/>
      </c>
      <c r="L362" s="58" t="str">
        <f t="shared" ca="1" si="636"/>
        <v/>
      </c>
      <c r="N362" s="113" t="str">
        <f t="shared" ca="1" si="727"/>
        <v>市内</v>
      </c>
      <c r="O362" s="114">
        <f t="shared" ref="O362" ca="1" si="735">IF(B362="","",IF(INDIRECT("減額一覧!BO"&amp;P362)=0.08,0.08,0.1))</f>
        <v>0.1</v>
      </c>
      <c r="P362" s="38">
        <v>74</v>
      </c>
      <c r="Q362" s="38">
        <f t="shared" ca="1" si="729"/>
        <v>1</v>
      </c>
      <c r="R362" s="38">
        <f t="shared" ca="1" si="729"/>
        <v>1</v>
      </c>
      <c r="S362" s="66" t="str">
        <f t="shared" ca="1" si="638"/>
        <v>522</v>
      </c>
      <c r="T362" s="105" t="str">
        <f t="shared" ca="1" si="639"/>
        <v/>
      </c>
    </row>
    <row r="363" spans="1:20" ht="20.25" hidden="1" thickTop="1" thickBot="1">
      <c r="B363" s="64"/>
      <c r="C363" s="41" t="str">
        <f>IF(B363="","",減額一覧!C359)</f>
        <v/>
      </c>
      <c r="D363" s="43"/>
      <c r="E363" s="21"/>
      <c r="F363" s="22" t="s">
        <v>69</v>
      </c>
      <c r="G363" s="23">
        <f t="shared" ref="G363:H363" si="736">SUBTOTAL(9,G359:G362)</f>
        <v>0</v>
      </c>
      <c r="H363" s="23">
        <f t="shared" si="736"/>
        <v>0</v>
      </c>
      <c r="I363" s="30"/>
      <c r="J363" s="53"/>
      <c r="K363" s="96" t="str">
        <f t="shared" si="671"/>
        <v/>
      </c>
      <c r="L363" s="59" t="str">
        <f t="shared" si="636"/>
        <v/>
      </c>
      <c r="N363" s="108" t="str">
        <f t="shared" ref="N363" si="737">IF(AND(G363=0,H363=0),"","小計")</f>
        <v/>
      </c>
      <c r="O363" s="108" t="str">
        <f t="shared" ref="O363" si="738">IF(AND(G363=0,H363=0),"","小計")</f>
        <v/>
      </c>
      <c r="P363" s="38"/>
      <c r="Q363" s="38"/>
      <c r="R363" s="38"/>
      <c r="S363" s="66" t="str">
        <f t="shared" si="638"/>
        <v/>
      </c>
      <c r="T363" s="105" t="str">
        <f t="shared" si="639"/>
        <v/>
      </c>
    </row>
    <row r="364" spans="1:20" ht="19.5" hidden="1" thickTop="1">
      <c r="A364">
        <f ca="1">IF(B364="","",INDIRECT("減額一覧!B"&amp;$P364))</f>
        <v>315</v>
      </c>
      <c r="B364" s="61">
        <f t="shared" ref="B364" ca="1" si="739">IF(INDIRECT("減額一覧!BA"&amp;P364)=1,INDIRECT("減額一覧!M"&amp;P364),"")</f>
        <v>207</v>
      </c>
      <c r="C364" s="36">
        <f ca="1">IF(B364="","",INDIRECT("減額一覧!C"&amp;$P364))</f>
        <v>536022010</v>
      </c>
      <c r="D364" s="78" t="str">
        <f ca="1">IF($B364="","",INDIRECT("減額一覧!G"&amp;$P364))</f>
        <v>三好　省司</v>
      </c>
      <c r="E364" s="19">
        <f ca="1">IF(B364="","",INDIRECT("減額一覧!H"&amp;P364))</f>
        <v>20</v>
      </c>
      <c r="F364" s="19">
        <f ca="1">IF($B364="","",INDIRECT("減額一覧!T"&amp;P364))</f>
        <v>10</v>
      </c>
      <c r="G364" s="20">
        <f ca="1">IF($B364="","",INDIRECT("減額一覧!U"&amp;P364))</f>
        <v>2200</v>
      </c>
      <c r="H364" s="20">
        <f ca="1">IF($B364="","",INDIRECT("減額一覧!V"&amp;P364))</f>
        <v>1364</v>
      </c>
      <c r="I364" s="32">
        <f ca="1">IF(B364="","",IF(INDIRECT("減額一覧!BL"&amp;P364)=0.08,0.08,0.1))</f>
        <v>0.1</v>
      </c>
      <c r="J364" s="51" t="s">
        <v>494</v>
      </c>
      <c r="K364" s="94" t="str">
        <f t="shared" ca="1" si="671"/>
        <v/>
      </c>
      <c r="L364" s="56" t="str">
        <f t="shared" ca="1" si="636"/>
        <v/>
      </c>
      <c r="N364" s="113" t="str">
        <f t="shared" ref="N364:N367" ca="1" si="740">IF(A364="","",IF(A364&gt;3000,"月ヶ瀬",IF(A364&gt;=2000,"都祁","市内")))</f>
        <v>市内</v>
      </c>
      <c r="O364" s="114">
        <f t="shared" ref="O364" ca="1" si="741">IF(B364="","",IF(INDIRECT("減額一覧!BL"&amp;P364)=0.08,0.08,0.1))</f>
        <v>0.1</v>
      </c>
      <c r="P364" s="38">
        <v>75</v>
      </c>
      <c r="Q364" s="38">
        <f t="shared" ref="Q364:R367" ca="1" si="742">IF(G364="","",IF(G364&gt;0,1,""))</f>
        <v>1</v>
      </c>
      <c r="R364" s="38">
        <f t="shared" ca="1" si="742"/>
        <v>1</v>
      </c>
      <c r="S364" s="66" t="str">
        <f t="shared" ca="1" si="638"/>
        <v>536</v>
      </c>
      <c r="T364" s="105" t="str">
        <f t="shared" ca="1" si="639"/>
        <v/>
      </c>
    </row>
    <row r="365" spans="1:20" ht="19.5" hidden="1" thickTop="1">
      <c r="A365">
        <f ca="1">IF(B365="","",INDIRECT("減額一覧!B"&amp;$P365))</f>
        <v>315</v>
      </c>
      <c r="B365" s="61">
        <f t="shared" ref="B365" ca="1" si="743">IF(INDIRECT("減額一覧!BB"&amp;P365)=1,INDIRECT("減額一覧!W"&amp;P365),"")</f>
        <v>208</v>
      </c>
      <c r="C365" s="44">
        <f ca="1">IF(B365="","",INDIRECT("減額一覧!C"&amp;$P365))</f>
        <v>536022010</v>
      </c>
      <c r="D365" s="79" t="str">
        <f ca="1">IF($B365="","",INDIRECT("減額一覧!G"&amp;$P365))</f>
        <v>三好　省司</v>
      </c>
      <c r="E365" s="19">
        <f ca="1">IF(B365="","",INDIRECT("減額一覧!H"&amp;P365))</f>
        <v>20</v>
      </c>
      <c r="F365" s="19">
        <f ca="1">IF($B365="","",INDIRECT("減額一覧!AD"&amp;P365))</f>
        <v>10</v>
      </c>
      <c r="G365" s="20">
        <f ca="1">IF($B365="","",INDIRECT("減額一覧!AE"&amp;P365))</f>
        <v>2200</v>
      </c>
      <c r="H365" s="20">
        <f ca="1">IF($B365="","",INDIRECT("減額一覧!AF"&amp;P365))</f>
        <v>1364</v>
      </c>
      <c r="I365" s="32">
        <f ca="1">IF(B365="","",IF(INDIRECT("減額一覧!BM"&amp;P365)=0.08,0.08,0.1))</f>
        <v>0.1</v>
      </c>
      <c r="J365" s="52"/>
      <c r="K365" s="95" t="str">
        <f t="shared" ca="1" si="671"/>
        <v/>
      </c>
      <c r="L365" s="58" t="str">
        <f t="shared" ca="1" si="636"/>
        <v/>
      </c>
      <c r="N365" s="113" t="str">
        <f t="shared" ca="1" si="740"/>
        <v>市内</v>
      </c>
      <c r="O365" s="114">
        <f t="shared" ref="O365" ca="1" si="744">IF(B365="","",IF(INDIRECT("減額一覧!BM"&amp;P365)=0.08,0.08,0.1))</f>
        <v>0.1</v>
      </c>
      <c r="P365" s="38">
        <v>75</v>
      </c>
      <c r="Q365" s="38">
        <f t="shared" ca="1" si="742"/>
        <v>1</v>
      </c>
      <c r="R365" s="38">
        <f t="shared" ca="1" si="742"/>
        <v>1</v>
      </c>
      <c r="S365" s="66" t="str">
        <f t="shared" ca="1" si="638"/>
        <v>536</v>
      </c>
      <c r="T365" s="105" t="str">
        <f t="shared" ca="1" si="639"/>
        <v/>
      </c>
    </row>
    <row r="366" spans="1:20" ht="19.5" hidden="1" thickTop="1">
      <c r="A366" t="str">
        <f ca="1">IF(B366="","",INDIRECT("減額一覧!B"&amp;$P366))</f>
        <v/>
      </c>
      <c r="B366" s="61" t="str">
        <f t="shared" ref="B366" ca="1" si="745">IF(INDIRECT("減額一覧!BC"&amp;P366)=1,INDIRECT("減額一覧!AG"&amp;P366),"")</f>
        <v/>
      </c>
      <c r="C366" s="36" t="str">
        <f ca="1">IF(B366="","",INDIRECT("減額一覧!C"&amp;$P366))</f>
        <v/>
      </c>
      <c r="D366" s="80" t="str">
        <f ca="1">IF($B366="","",INDIRECT("減額一覧!G"&amp;$P366))</f>
        <v/>
      </c>
      <c r="E366" s="19" t="str">
        <f ca="1">IF(B366="","",INDIRECT("減額一覧!H"&amp;P366))</f>
        <v/>
      </c>
      <c r="F366" s="19" t="str">
        <f ca="1">IF($B366="","",INDIRECT("減額一覧!AN"&amp;P366))</f>
        <v/>
      </c>
      <c r="G366" s="20" t="str">
        <f ca="1">IF($B366="","",INDIRECT("減額一覧!AO"&amp;P366))</f>
        <v/>
      </c>
      <c r="H366" s="20" t="str">
        <f ca="1">IF($B366="","",INDIRECT("減額一覧!AP"&amp;P366))</f>
        <v/>
      </c>
      <c r="I366" s="32" t="str">
        <f ca="1">IF(B366="","",IF(INDIRECT("減額一覧!BN"&amp;P366)=0.08,0.08,0.1))</f>
        <v/>
      </c>
      <c r="J366" s="52"/>
      <c r="K366" s="95" t="str">
        <f t="shared" ca="1" si="671"/>
        <v/>
      </c>
      <c r="L366" s="58" t="str">
        <f t="shared" ca="1" si="636"/>
        <v/>
      </c>
      <c r="N366" s="113" t="str">
        <f t="shared" ca="1" si="740"/>
        <v/>
      </c>
      <c r="O366" s="114" t="str">
        <f t="shared" ref="O366" ca="1" si="746">IF(B366="","",IF(INDIRECT("減額一覧!BN"&amp;P366)=0.08,0.08,0.1))</f>
        <v/>
      </c>
      <c r="P366" s="38">
        <v>75</v>
      </c>
      <c r="Q366" s="38" t="str">
        <f t="shared" ca="1" si="742"/>
        <v/>
      </c>
      <c r="R366" s="38" t="str">
        <f t="shared" ca="1" si="742"/>
        <v/>
      </c>
      <c r="S366" s="66" t="str">
        <f t="shared" ca="1" si="638"/>
        <v/>
      </c>
      <c r="T366" s="105" t="str">
        <f t="shared" ca="1" si="639"/>
        <v/>
      </c>
    </row>
    <row r="367" spans="1:20" ht="19.5" hidden="1" thickTop="1">
      <c r="A367" t="str">
        <f ca="1">IF(B367="","",INDIRECT("減額一覧!B"&amp;$P367))</f>
        <v/>
      </c>
      <c r="B367" s="61" t="str">
        <f t="shared" ref="B367" ca="1" si="747">IF(INDIRECT("減額一覧!BD"&amp;P367)=1,INDIRECT("減額一覧!AQ"&amp;P367),"")</f>
        <v/>
      </c>
      <c r="C367" s="45" t="str">
        <f ca="1">IF(B367="","",INDIRECT("減額一覧!C"&amp;$P367))</f>
        <v/>
      </c>
      <c r="D367" s="79" t="str">
        <f ca="1">IF($B367="","",INDIRECT("減額一覧!G"&amp;$P367))</f>
        <v/>
      </c>
      <c r="E367" s="19" t="str">
        <f ca="1">IF(B367="","",INDIRECT("減額一覧!H"&amp;P367))</f>
        <v/>
      </c>
      <c r="F367" s="19" t="str">
        <f ca="1">IF($B367="","",INDIRECT("減額一覧!AX"&amp;P367))</f>
        <v/>
      </c>
      <c r="G367" s="20" t="str">
        <f ca="1">IF($B367="","",INDIRECT("減額一覧!AY"&amp;P367))</f>
        <v/>
      </c>
      <c r="H367" s="20" t="str">
        <f ca="1">IF($B367="","",INDIRECT("減額一覧!AZ"&amp;P367))</f>
        <v/>
      </c>
      <c r="I367" s="32" t="str">
        <f ca="1">IF(B367="","",IF(INDIRECT("減額一覧!BO"&amp;P367)=0.08,0.08,0.1))</f>
        <v/>
      </c>
      <c r="J367" s="52"/>
      <c r="K367" s="95" t="str">
        <f t="shared" ca="1" si="671"/>
        <v/>
      </c>
      <c r="L367" s="58" t="str">
        <f t="shared" ca="1" si="636"/>
        <v/>
      </c>
      <c r="N367" s="113" t="str">
        <f t="shared" ca="1" si="740"/>
        <v/>
      </c>
      <c r="O367" s="114" t="str">
        <f t="shared" ref="O367" ca="1" si="748">IF(B367="","",IF(INDIRECT("減額一覧!BO"&amp;P367)=0.08,0.08,0.1))</f>
        <v/>
      </c>
      <c r="P367" s="38">
        <v>75</v>
      </c>
      <c r="Q367" s="38" t="str">
        <f t="shared" ca="1" si="742"/>
        <v/>
      </c>
      <c r="R367" s="38" t="str">
        <f t="shared" ca="1" si="742"/>
        <v/>
      </c>
      <c r="S367" s="66" t="str">
        <f t="shared" ca="1" si="638"/>
        <v/>
      </c>
      <c r="T367" s="105" t="str">
        <f t="shared" ca="1" si="639"/>
        <v/>
      </c>
    </row>
    <row r="368" spans="1:20" ht="20.25" hidden="1" thickTop="1" thickBot="1">
      <c r="B368" s="64"/>
      <c r="C368" s="41" t="str">
        <f>IF(B368="","",減額一覧!C364)</f>
        <v/>
      </c>
      <c r="D368" s="43"/>
      <c r="E368" s="21"/>
      <c r="F368" s="22" t="s">
        <v>69</v>
      </c>
      <c r="G368" s="23">
        <f t="shared" ref="G368:H368" si="749">SUBTOTAL(9,G364:G367)</f>
        <v>0</v>
      </c>
      <c r="H368" s="23">
        <f t="shared" si="749"/>
        <v>0</v>
      </c>
      <c r="I368" s="30"/>
      <c r="J368" s="53"/>
      <c r="K368" s="96" t="str">
        <f t="shared" si="671"/>
        <v/>
      </c>
      <c r="L368" s="59" t="str">
        <f t="shared" si="636"/>
        <v/>
      </c>
      <c r="N368" s="108" t="str">
        <f t="shared" ref="N368" si="750">IF(AND(G368=0,H368=0),"","小計")</f>
        <v/>
      </c>
      <c r="O368" s="108" t="str">
        <f t="shared" ref="O368" si="751">IF(AND(G368=0,H368=0),"","小計")</f>
        <v/>
      </c>
      <c r="P368" s="38"/>
      <c r="Q368" s="38"/>
      <c r="R368" s="38"/>
      <c r="S368" s="66" t="str">
        <f t="shared" si="638"/>
        <v/>
      </c>
      <c r="T368" s="105" t="str">
        <f t="shared" si="639"/>
        <v/>
      </c>
    </row>
    <row r="369" spans="1:20" ht="57" hidden="1" thickTop="1">
      <c r="A369">
        <f ca="1">IF(B369="","",INDIRECT("減額一覧!B"&amp;$P369))</f>
        <v>316</v>
      </c>
      <c r="B369" s="61">
        <f t="shared" ref="B369" ca="1" si="752">IF(INDIRECT("減額一覧!BA"&amp;P369)=1,INDIRECT("減額一覧!M"&amp;P369),"")</f>
        <v>206</v>
      </c>
      <c r="C369" s="36">
        <f ca="1">IF(B369="","",INDIRECT("減額一覧!C"&amp;$P369))</f>
        <v>372033500</v>
      </c>
      <c r="D369" s="78" t="str">
        <f ca="1">IF($B369="","",INDIRECT("減額一覧!G"&amp;$P369))</f>
        <v>奈良県農業協同組合  代表理事　理事長　田中　稔之</v>
      </c>
      <c r="E369" s="19">
        <f ca="1">IF(B369="","",INDIRECT("減額一覧!H"&amp;P369))</f>
        <v>25</v>
      </c>
      <c r="F369" s="19">
        <f ca="1">IF($B369="","",INDIRECT("減額一覧!T"&amp;P369))</f>
        <v>10</v>
      </c>
      <c r="G369" s="20">
        <f ca="1">IF($B369="","",INDIRECT("減額一覧!U"&amp;P369))</f>
        <v>2200</v>
      </c>
      <c r="H369" s="20">
        <f ca="1">IF($B369="","",INDIRECT("減額一覧!V"&amp;P369))</f>
        <v>1364</v>
      </c>
      <c r="I369" s="32">
        <f ca="1">IF(B369="","",IF(INDIRECT("減額一覧!BL"&amp;P369)=0.08,0.08,0.1))</f>
        <v>0.1</v>
      </c>
      <c r="J369" s="51" t="s">
        <v>495</v>
      </c>
      <c r="K369" s="94" t="str">
        <f t="shared" ca="1" si="671"/>
        <v/>
      </c>
      <c r="L369" s="56" t="str">
        <f t="shared" ca="1" si="636"/>
        <v>農集</v>
      </c>
      <c r="N369" s="113" t="str">
        <f t="shared" ref="N369:N372" ca="1" si="753">IF(A369="","",IF(A369&gt;3000,"月ヶ瀬",IF(A369&gt;=2000,"都祁","市内")))</f>
        <v>市内</v>
      </c>
      <c r="O369" s="114">
        <f t="shared" ref="O369" ca="1" si="754">IF(B369="","",IF(INDIRECT("減額一覧!BL"&amp;P369)=0.08,0.08,0.1))</f>
        <v>0.1</v>
      </c>
      <c r="P369" s="38">
        <v>76</v>
      </c>
      <c r="Q369" s="38">
        <f t="shared" ref="Q369:R372" ca="1" si="755">IF(G369="","",IF(G369&gt;0,1,""))</f>
        <v>1</v>
      </c>
      <c r="R369" s="38">
        <f t="shared" ca="1" si="755"/>
        <v>1</v>
      </c>
      <c r="S369" s="66" t="str">
        <f t="shared" ca="1" si="638"/>
        <v>372</v>
      </c>
      <c r="T369" s="105">
        <f t="shared" ca="1" si="639"/>
        <v>1364</v>
      </c>
    </row>
    <row r="370" spans="1:20" ht="57" hidden="1" thickTop="1">
      <c r="A370">
        <f ca="1">IF(B370="","",INDIRECT("減額一覧!B"&amp;$P370))</f>
        <v>316</v>
      </c>
      <c r="B370" s="61">
        <f t="shared" ref="B370" ca="1" si="756">IF(INDIRECT("減額一覧!BB"&amp;P370)=1,INDIRECT("減額一覧!W"&amp;P370),"")</f>
        <v>207</v>
      </c>
      <c r="C370" s="44">
        <f ca="1">IF(B370="","",INDIRECT("減額一覧!C"&amp;$P370))</f>
        <v>372033500</v>
      </c>
      <c r="D370" s="79" t="str">
        <f ca="1">IF($B370="","",INDIRECT("減額一覧!G"&amp;$P370))</f>
        <v>奈良県農業協同組合  代表理事　理事長　田中　稔之</v>
      </c>
      <c r="E370" s="19">
        <f ca="1">IF(B370="","",INDIRECT("減額一覧!H"&amp;P370))</f>
        <v>25</v>
      </c>
      <c r="F370" s="19">
        <f ca="1">IF($B370="","",INDIRECT("減額一覧!AD"&amp;P370))</f>
        <v>11</v>
      </c>
      <c r="G370" s="20">
        <f ca="1">IF($B370="","",INDIRECT("減額一覧!AE"&amp;P370))</f>
        <v>2420</v>
      </c>
      <c r="H370" s="20">
        <f ca="1">IF($B370="","",INDIRECT("減額一覧!AF"&amp;P370))</f>
        <v>1501</v>
      </c>
      <c r="I370" s="32">
        <f ca="1">IF(B370="","",IF(INDIRECT("減額一覧!BM"&amp;P370)=0.08,0.08,0.1))</f>
        <v>0.1</v>
      </c>
      <c r="J370" s="52"/>
      <c r="K370" s="95" t="str">
        <f t="shared" ca="1" si="671"/>
        <v/>
      </c>
      <c r="L370" s="58" t="str">
        <f t="shared" ca="1" si="636"/>
        <v>農集</v>
      </c>
      <c r="N370" s="113" t="str">
        <f t="shared" ca="1" si="753"/>
        <v>市内</v>
      </c>
      <c r="O370" s="114">
        <f t="shared" ref="O370" ca="1" si="757">IF(B370="","",IF(INDIRECT("減額一覧!BM"&amp;P370)=0.08,0.08,0.1))</f>
        <v>0.1</v>
      </c>
      <c r="P370" s="38">
        <v>76</v>
      </c>
      <c r="Q370" s="38">
        <f t="shared" ca="1" si="755"/>
        <v>1</v>
      </c>
      <c r="R370" s="38">
        <f t="shared" ca="1" si="755"/>
        <v>1</v>
      </c>
      <c r="S370" s="66" t="str">
        <f t="shared" ca="1" si="638"/>
        <v>372</v>
      </c>
      <c r="T370" s="105">
        <f t="shared" ca="1" si="639"/>
        <v>1501</v>
      </c>
    </row>
    <row r="371" spans="1:20" ht="57" hidden="1" thickTop="1">
      <c r="A371">
        <f ca="1">IF(B371="","",INDIRECT("減額一覧!B"&amp;$P371))</f>
        <v>316</v>
      </c>
      <c r="B371" s="61">
        <f t="shared" ref="B371" ca="1" si="758">IF(INDIRECT("減額一覧!BC"&amp;P371)=1,INDIRECT("減額一覧!AG"&amp;P371),"")</f>
        <v>208</v>
      </c>
      <c r="C371" s="36">
        <f ca="1">IF(B371="","",INDIRECT("減額一覧!C"&amp;$P371))</f>
        <v>372033500</v>
      </c>
      <c r="D371" s="80" t="str">
        <f ca="1">IF($B371="","",INDIRECT("減額一覧!G"&amp;$P371))</f>
        <v>奈良県農業協同組合  代表理事　理事長　田中　稔之</v>
      </c>
      <c r="E371" s="19">
        <f ca="1">IF(B371="","",INDIRECT("減額一覧!H"&amp;P371))</f>
        <v>25</v>
      </c>
      <c r="F371" s="19">
        <f ca="1">IF($B371="","",INDIRECT("減額一覧!AN"&amp;P371))</f>
        <v>10</v>
      </c>
      <c r="G371" s="20">
        <f ca="1">IF($B371="","",INDIRECT("減額一覧!AO"&amp;P371))</f>
        <v>2200</v>
      </c>
      <c r="H371" s="20">
        <f ca="1">IF($B371="","",INDIRECT("減額一覧!AP"&amp;P371))</f>
        <v>1364</v>
      </c>
      <c r="I371" s="32">
        <f ca="1">IF(B371="","",IF(INDIRECT("減額一覧!BN"&amp;P371)=0.08,0.08,0.1))</f>
        <v>0.1</v>
      </c>
      <c r="J371" s="52"/>
      <c r="K371" s="95" t="str">
        <f t="shared" ca="1" si="671"/>
        <v/>
      </c>
      <c r="L371" s="58" t="str">
        <f t="shared" ca="1" si="636"/>
        <v>農集</v>
      </c>
      <c r="N371" s="113" t="str">
        <f t="shared" ca="1" si="753"/>
        <v>市内</v>
      </c>
      <c r="O371" s="114">
        <f t="shared" ref="O371" ca="1" si="759">IF(B371="","",IF(INDIRECT("減額一覧!BN"&amp;P371)=0.08,0.08,0.1))</f>
        <v>0.1</v>
      </c>
      <c r="P371" s="38">
        <v>76</v>
      </c>
      <c r="Q371" s="38">
        <f t="shared" ca="1" si="755"/>
        <v>1</v>
      </c>
      <c r="R371" s="38">
        <f t="shared" ca="1" si="755"/>
        <v>1</v>
      </c>
      <c r="S371" s="66" t="str">
        <f t="shared" ca="1" si="638"/>
        <v>372</v>
      </c>
      <c r="T371" s="105">
        <f t="shared" ca="1" si="639"/>
        <v>1364</v>
      </c>
    </row>
    <row r="372" spans="1:20" ht="19.5" hidden="1" thickTop="1">
      <c r="A372" t="str">
        <f ca="1">IF(B372="","",INDIRECT("減額一覧!B"&amp;$P372))</f>
        <v/>
      </c>
      <c r="B372" s="61" t="str">
        <f t="shared" ref="B372" ca="1" si="760">IF(INDIRECT("減額一覧!BD"&amp;P372)=1,INDIRECT("減額一覧!AQ"&amp;P372),"")</f>
        <v/>
      </c>
      <c r="C372" s="45" t="str">
        <f ca="1">IF(B372="","",INDIRECT("減額一覧!C"&amp;$P372))</f>
        <v/>
      </c>
      <c r="D372" s="79" t="str">
        <f ca="1">IF($B372="","",INDIRECT("減額一覧!G"&amp;$P372))</f>
        <v/>
      </c>
      <c r="E372" s="19" t="str">
        <f ca="1">IF(B372="","",INDIRECT("減額一覧!H"&amp;P372))</f>
        <v/>
      </c>
      <c r="F372" s="19" t="str">
        <f ca="1">IF($B372="","",INDIRECT("減額一覧!AX"&amp;P372))</f>
        <v/>
      </c>
      <c r="G372" s="20" t="str">
        <f ca="1">IF($B372="","",INDIRECT("減額一覧!AY"&amp;P372))</f>
        <v/>
      </c>
      <c r="H372" s="20" t="str">
        <f ca="1">IF($B372="","",INDIRECT("減額一覧!AZ"&amp;P372))</f>
        <v/>
      </c>
      <c r="I372" s="32" t="str">
        <f ca="1">IF(B372="","",IF(INDIRECT("減額一覧!BO"&amp;P372)=0.08,0.08,0.1))</f>
        <v/>
      </c>
      <c r="J372" s="52"/>
      <c r="K372" s="95" t="str">
        <f t="shared" ca="1" si="671"/>
        <v/>
      </c>
      <c r="L372" s="58" t="str">
        <f t="shared" ca="1" si="636"/>
        <v/>
      </c>
      <c r="N372" s="113" t="str">
        <f t="shared" ca="1" si="753"/>
        <v/>
      </c>
      <c r="O372" s="114" t="str">
        <f t="shared" ref="O372" ca="1" si="761">IF(B372="","",IF(INDIRECT("減額一覧!BO"&amp;P372)=0.08,0.08,0.1))</f>
        <v/>
      </c>
      <c r="P372" s="38">
        <v>76</v>
      </c>
      <c r="Q372" s="38" t="str">
        <f t="shared" ca="1" si="755"/>
        <v/>
      </c>
      <c r="R372" s="38" t="str">
        <f t="shared" ca="1" si="755"/>
        <v/>
      </c>
      <c r="S372" s="66" t="str">
        <f t="shared" ca="1" si="638"/>
        <v/>
      </c>
      <c r="T372" s="105" t="str">
        <f t="shared" ca="1" si="639"/>
        <v/>
      </c>
    </row>
    <row r="373" spans="1:20" ht="20.25" hidden="1" thickTop="1" thickBot="1">
      <c r="B373" s="64"/>
      <c r="C373" s="41" t="str">
        <f>IF(B373="","",減額一覧!C369)</f>
        <v/>
      </c>
      <c r="D373" s="43"/>
      <c r="E373" s="21"/>
      <c r="F373" s="22" t="s">
        <v>69</v>
      </c>
      <c r="G373" s="23">
        <f t="shared" ref="G373:H373" si="762">SUBTOTAL(9,G369:G372)</f>
        <v>0</v>
      </c>
      <c r="H373" s="23">
        <f t="shared" si="762"/>
        <v>0</v>
      </c>
      <c r="I373" s="30"/>
      <c r="J373" s="53"/>
      <c r="K373" s="96" t="str">
        <f t="shared" si="671"/>
        <v/>
      </c>
      <c r="L373" s="59" t="str">
        <f t="shared" si="636"/>
        <v/>
      </c>
      <c r="N373" s="108" t="str">
        <f t="shared" ref="N373" si="763">IF(AND(G373=0,H373=0),"","小計")</f>
        <v/>
      </c>
      <c r="O373" s="108" t="str">
        <f t="shared" ref="O373" si="764">IF(AND(G373=0,H373=0),"","小計")</f>
        <v/>
      </c>
      <c r="P373" s="38"/>
      <c r="Q373" s="38"/>
      <c r="R373" s="38"/>
      <c r="S373" s="66" t="str">
        <f t="shared" si="638"/>
        <v/>
      </c>
      <c r="T373" s="105" t="str">
        <f t="shared" si="639"/>
        <v/>
      </c>
    </row>
    <row r="374" spans="1:20" ht="19.5" hidden="1" thickTop="1">
      <c r="A374">
        <f ca="1">IF(B374="","",INDIRECT("減額一覧!B"&amp;$P374))</f>
        <v>319</v>
      </c>
      <c r="B374" s="61">
        <f t="shared" ref="B374" ca="1" si="765">IF(INDIRECT("減額一覧!BA"&amp;P374)=1,INDIRECT("減額一覧!M"&amp;P374),"")</f>
        <v>109</v>
      </c>
      <c r="C374" s="36">
        <f ca="1">IF(B374="","",INDIRECT("減額一覧!C"&amp;$P374))</f>
        <v>23167350</v>
      </c>
      <c r="D374" s="78" t="str">
        <f ca="1">IF($B374="","",INDIRECT("減額一覧!G"&amp;$P374))</f>
        <v>永井　亮</v>
      </c>
      <c r="E374" s="19">
        <f ca="1">IF(B374="","",INDIRECT("減額一覧!H"&amp;P374))</f>
        <v>20</v>
      </c>
      <c r="F374" s="19">
        <f ca="1">IF($B374="","",INDIRECT("減額一覧!T"&amp;P374))</f>
        <v>10</v>
      </c>
      <c r="G374" s="20">
        <f ca="1">IF($B374="","",INDIRECT("減額一覧!U"&amp;P374))</f>
        <v>2112</v>
      </c>
      <c r="H374" s="20">
        <f ca="1">IF($B374="","",INDIRECT("減額一覧!V"&amp;P374))</f>
        <v>1160</v>
      </c>
      <c r="I374" s="32">
        <f ca="1">IF(B374="","",IF(INDIRECT("減額一覧!BL"&amp;P374)=0.08,0.08,0.1))</f>
        <v>0.08</v>
      </c>
      <c r="J374" s="51" t="s">
        <v>496</v>
      </c>
      <c r="K374" s="94" t="str">
        <f t="shared" ca="1" si="671"/>
        <v/>
      </c>
      <c r="L374" s="56" t="str">
        <f t="shared" ca="1" si="636"/>
        <v/>
      </c>
      <c r="N374" s="113" t="str">
        <f t="shared" ref="N374:N377" ca="1" si="766">IF(A374="","",IF(A374&gt;3000,"月ヶ瀬",IF(A374&gt;=2000,"都祁","市内")))</f>
        <v>市内</v>
      </c>
      <c r="O374" s="114">
        <f t="shared" ref="O374" ca="1" si="767">IF(B374="","",IF(INDIRECT("減額一覧!BL"&amp;P374)=0.08,0.08,0.1))</f>
        <v>0.08</v>
      </c>
      <c r="P374" s="38">
        <v>77</v>
      </c>
      <c r="Q374" s="38">
        <f t="shared" ref="Q374:R377" ca="1" si="768">IF(G374="","",IF(G374&gt;0,1,""))</f>
        <v>1</v>
      </c>
      <c r="R374" s="38">
        <f t="shared" ca="1" si="768"/>
        <v>1</v>
      </c>
      <c r="S374" s="66" t="str">
        <f t="shared" ca="1" si="638"/>
        <v>023</v>
      </c>
      <c r="T374" s="105" t="str">
        <f t="shared" ca="1" si="639"/>
        <v/>
      </c>
    </row>
    <row r="375" spans="1:20" ht="19.5" hidden="1" thickTop="1">
      <c r="A375">
        <f ca="1">IF(B375="","",INDIRECT("減額一覧!B"&amp;$P375))</f>
        <v>319</v>
      </c>
      <c r="B375" s="61">
        <f t="shared" ref="B375" ca="1" si="769">IF(INDIRECT("減額一覧!BB"&amp;P375)=1,INDIRECT("減額一覧!W"&amp;P375),"")</f>
        <v>110</v>
      </c>
      <c r="C375" s="44">
        <f ca="1">IF(B375="","",INDIRECT("減額一覧!C"&amp;$P375))</f>
        <v>23167350</v>
      </c>
      <c r="D375" s="79" t="str">
        <f ca="1">IF($B375="","",INDIRECT("減額一覧!G"&amp;$P375))</f>
        <v>永井　亮</v>
      </c>
      <c r="E375" s="19">
        <f ca="1">IF(B375="","",INDIRECT("減額一覧!H"&amp;P375))</f>
        <v>20</v>
      </c>
      <c r="F375" s="19">
        <f ca="1">IF($B375="","",INDIRECT("減額一覧!AD"&amp;P375))</f>
        <v>11</v>
      </c>
      <c r="G375" s="20">
        <f ca="1">IF($B375="","",INDIRECT("減額一覧!AE"&amp;P375))</f>
        <v>2328</v>
      </c>
      <c r="H375" s="20">
        <f ca="1">IF($B375="","",INDIRECT("減額一覧!AF"&amp;P375))</f>
        <v>1276</v>
      </c>
      <c r="I375" s="32">
        <f ca="1">IF(B375="","",IF(INDIRECT("減額一覧!BM"&amp;P375)=0.08,0.08,0.1))</f>
        <v>0.08</v>
      </c>
      <c r="J375" s="52"/>
      <c r="K375" s="95" t="str">
        <f t="shared" ca="1" si="671"/>
        <v/>
      </c>
      <c r="L375" s="58" t="str">
        <f t="shared" ca="1" si="636"/>
        <v/>
      </c>
      <c r="N375" s="113" t="str">
        <f t="shared" ca="1" si="766"/>
        <v>市内</v>
      </c>
      <c r="O375" s="114">
        <f t="shared" ref="O375" ca="1" si="770">IF(B375="","",IF(INDIRECT("減額一覧!BM"&amp;P375)=0.08,0.08,0.1))</f>
        <v>0.08</v>
      </c>
      <c r="P375" s="38">
        <v>77</v>
      </c>
      <c r="Q375" s="38">
        <f t="shared" ca="1" si="768"/>
        <v>1</v>
      </c>
      <c r="R375" s="38">
        <f t="shared" ca="1" si="768"/>
        <v>1</v>
      </c>
      <c r="S375" s="66" t="str">
        <f t="shared" ca="1" si="638"/>
        <v>023</v>
      </c>
      <c r="T375" s="105" t="str">
        <f t="shared" ca="1" si="639"/>
        <v/>
      </c>
    </row>
    <row r="376" spans="1:20" ht="19.5" thickTop="1">
      <c r="A376">
        <f ca="1">IF(B376="","",INDIRECT("減額一覧!B"&amp;$P376))</f>
        <v>319</v>
      </c>
      <c r="B376" s="61">
        <f t="shared" ref="B376" ca="1" si="771">IF(INDIRECT("減額一覧!BC"&amp;P376)=1,INDIRECT("減額一覧!AG"&amp;P376),"")</f>
        <v>111</v>
      </c>
      <c r="C376" s="36">
        <f ca="1">IF(B376="","",INDIRECT("減額一覧!C"&amp;$P376))</f>
        <v>23167350</v>
      </c>
      <c r="D376" s="80" t="str">
        <f ca="1">IF($B376="","",INDIRECT("減額一覧!G"&amp;$P376))</f>
        <v>永井　亮</v>
      </c>
      <c r="E376" s="19">
        <f ca="1">IF(B376="","",INDIRECT("減額一覧!H"&amp;P376))</f>
        <v>20</v>
      </c>
      <c r="F376" s="19">
        <f ca="1">IF($B376="","",INDIRECT("減額一覧!AN"&amp;P376))</f>
        <v>11</v>
      </c>
      <c r="G376" s="20">
        <f ca="1">IF($B376="","",INDIRECT("減額一覧!AO"&amp;P376))</f>
        <v>2371</v>
      </c>
      <c r="H376" s="20">
        <f ca="1">IF($B376="","",INDIRECT("減額一覧!AP"&amp;P376))</f>
        <v>1298</v>
      </c>
      <c r="I376" s="32">
        <f ca="1">IF(B376="","",IF(INDIRECT("減額一覧!BN"&amp;P376)=0.08,0.08,0.1))</f>
        <v>0.1</v>
      </c>
      <c r="J376" s="52" t="s">
        <v>496</v>
      </c>
      <c r="K376" s="95" t="str">
        <f t="shared" ca="1" si="671"/>
        <v/>
      </c>
      <c r="L376" s="58" t="str">
        <f t="shared" ca="1" si="636"/>
        <v/>
      </c>
      <c r="N376" s="113" t="str">
        <f t="shared" ca="1" si="766"/>
        <v>市内</v>
      </c>
      <c r="O376" s="114">
        <f t="shared" ref="O376" ca="1" si="772">IF(B376="","",IF(INDIRECT("減額一覧!BN"&amp;P376)=0.08,0.08,0.1))</f>
        <v>0.1</v>
      </c>
      <c r="P376" s="38">
        <v>77</v>
      </c>
      <c r="Q376" s="38">
        <f t="shared" ca="1" si="768"/>
        <v>1</v>
      </c>
      <c r="R376" s="38">
        <f t="shared" ca="1" si="768"/>
        <v>1</v>
      </c>
      <c r="S376" s="66" t="str">
        <f t="shared" ca="1" si="638"/>
        <v>023</v>
      </c>
      <c r="T376" s="105" t="str">
        <f t="shared" ca="1" si="639"/>
        <v/>
      </c>
    </row>
    <row r="377" spans="1:20">
      <c r="A377">
        <f ca="1">IF(B377="","",INDIRECT("減額一覧!B"&amp;$P377))</f>
        <v>319</v>
      </c>
      <c r="B377" s="61">
        <f t="shared" ref="B377" ca="1" si="773">IF(INDIRECT("減額一覧!BD"&amp;P377)=1,INDIRECT("減額一覧!AQ"&amp;P377),"")</f>
        <v>112</v>
      </c>
      <c r="C377" s="45">
        <f ca="1">IF(B377="","",INDIRECT("減額一覧!C"&amp;$P377))</f>
        <v>23167350</v>
      </c>
      <c r="D377" s="79" t="str">
        <f ca="1">IF($B377="","",INDIRECT("減額一覧!G"&amp;$P377))</f>
        <v>永井　亮</v>
      </c>
      <c r="E377" s="19">
        <f ca="1">IF(B377="","",INDIRECT("減額一覧!H"&amp;P377))</f>
        <v>20</v>
      </c>
      <c r="F377" s="19">
        <f ca="1">IF($B377="","",INDIRECT("減額一覧!AX"&amp;P377))</f>
        <v>11</v>
      </c>
      <c r="G377" s="20">
        <f ca="1">IF($B377="","",INDIRECT("減額一覧!AY"&amp;P377))</f>
        <v>2420</v>
      </c>
      <c r="H377" s="20">
        <f ca="1">IF($B377="","",INDIRECT("減額一覧!AZ"&amp;P377))</f>
        <v>1298</v>
      </c>
      <c r="I377" s="32">
        <f ca="1">IF(B377="","",IF(INDIRECT("減額一覧!BO"&amp;P377)=0.08,0.08,0.1))</f>
        <v>0.1</v>
      </c>
      <c r="J377" s="52"/>
      <c r="K377" s="95" t="str">
        <f t="shared" ca="1" si="671"/>
        <v/>
      </c>
      <c r="L377" s="58" t="str">
        <f t="shared" ca="1" si="636"/>
        <v/>
      </c>
      <c r="N377" s="113" t="str">
        <f t="shared" ca="1" si="766"/>
        <v>市内</v>
      </c>
      <c r="O377" s="114">
        <f t="shared" ref="O377" ca="1" si="774">IF(B377="","",IF(INDIRECT("減額一覧!BO"&amp;P377)=0.08,0.08,0.1))</f>
        <v>0.1</v>
      </c>
      <c r="P377" s="38">
        <v>77</v>
      </c>
      <c r="Q377" s="38">
        <f t="shared" ca="1" si="768"/>
        <v>1</v>
      </c>
      <c r="R377" s="38">
        <f t="shared" ca="1" si="768"/>
        <v>1</v>
      </c>
      <c r="S377" s="66" t="str">
        <f t="shared" ca="1" si="638"/>
        <v>023</v>
      </c>
      <c r="T377" s="105" t="str">
        <f t="shared" ca="1" si="639"/>
        <v/>
      </c>
    </row>
    <row r="378" spans="1:20" ht="19.5" thickBot="1">
      <c r="B378" s="64"/>
      <c r="C378" s="41" t="str">
        <f>IF(B378="","",減額一覧!C374)</f>
        <v/>
      </c>
      <c r="D378" s="43"/>
      <c r="E378" s="21"/>
      <c r="F378" s="22" t="s">
        <v>69</v>
      </c>
      <c r="G378" s="23">
        <f t="shared" ref="G378:H378" ca="1" si="775">SUBTOTAL(9,G374:G377)</f>
        <v>4791</v>
      </c>
      <c r="H378" s="23">
        <f t="shared" ca="1" si="775"/>
        <v>2596</v>
      </c>
      <c r="I378" s="30"/>
      <c r="J378" s="53"/>
      <c r="K378" s="96" t="str">
        <f t="shared" si="671"/>
        <v/>
      </c>
      <c r="L378" s="59" t="str">
        <f t="shared" si="636"/>
        <v/>
      </c>
      <c r="N378" s="108" t="str">
        <f t="shared" ref="N378" ca="1" si="776">IF(AND(G378=0,H378=0),"","小計")</f>
        <v>小計</v>
      </c>
      <c r="O378" s="108" t="str">
        <f t="shared" ref="O378" ca="1" si="777">IF(AND(G378=0,H378=0),"","小計")</f>
        <v>小計</v>
      </c>
      <c r="P378" s="38"/>
      <c r="Q378" s="38"/>
      <c r="R378" s="38"/>
      <c r="S378" s="66" t="str">
        <f t="shared" si="638"/>
        <v/>
      </c>
      <c r="T378" s="105" t="str">
        <f t="shared" si="639"/>
        <v/>
      </c>
    </row>
    <row r="379" spans="1:20" ht="20.25" hidden="1" thickTop="1" thickBot="1">
      <c r="A379">
        <f ca="1">IF(B379="","",INDIRECT("減額一覧!B"&amp;$P379))</f>
        <v>322</v>
      </c>
      <c r="B379" s="61">
        <f t="shared" ref="B379" ca="1" si="778">IF(INDIRECT("減額一覧!BA"&amp;P379)=1,INDIRECT("減額一覧!M"&amp;P379),"")</f>
        <v>207</v>
      </c>
      <c r="C379" s="36">
        <f ca="1">IF(B379="","",INDIRECT("減額一覧!C"&amp;$P379))</f>
        <v>507019000</v>
      </c>
      <c r="D379" s="78" t="str">
        <f ca="1">IF($B379="","",INDIRECT("減額一覧!G"&amp;$P379))</f>
        <v>三坂　幸大</v>
      </c>
      <c r="E379" s="19">
        <f ca="1">IF(B379="","",INDIRECT("減額一覧!H"&amp;P379))</f>
        <v>13</v>
      </c>
      <c r="F379" s="19">
        <f ca="1">IF($B379="","",INDIRECT("減額一覧!T"&amp;P379))</f>
        <v>13</v>
      </c>
      <c r="G379" s="20">
        <f ca="1">IF($B379="","",INDIRECT("減額一覧!U"&amp;P379))</f>
        <v>1413</v>
      </c>
      <c r="H379" s="20">
        <f ca="1">IF($B379="","",INDIRECT("減額一覧!V"&amp;P379))</f>
        <v>1773</v>
      </c>
      <c r="I379" s="32">
        <f ca="1">IF(B379="","",IF(INDIRECT("減額一覧!BL"&amp;P379)=0.08,0.08,0.1))</f>
        <v>0.1</v>
      </c>
      <c r="J379" s="51" t="s">
        <v>531</v>
      </c>
      <c r="K379" s="94" t="str">
        <f t="shared" ca="1" si="671"/>
        <v/>
      </c>
      <c r="L379" s="56" t="str">
        <f t="shared" ca="1" si="636"/>
        <v/>
      </c>
      <c r="N379" s="113" t="str">
        <f t="shared" ref="N379:N382" ca="1" si="779">IF(A379="","",IF(A379&gt;3000,"月ヶ瀬",IF(A379&gt;=2000,"都祁","市内")))</f>
        <v>市内</v>
      </c>
      <c r="O379" s="114">
        <f t="shared" ref="O379" ca="1" si="780">IF(B379="","",IF(INDIRECT("減額一覧!BL"&amp;P379)=0.08,0.08,0.1))</f>
        <v>0.1</v>
      </c>
      <c r="P379" s="38">
        <v>78</v>
      </c>
      <c r="Q379" s="38">
        <f t="shared" ref="Q379:R382" ca="1" si="781">IF(G379="","",IF(G379&gt;0,1,""))</f>
        <v>1</v>
      </c>
      <c r="R379" s="38">
        <f t="shared" ca="1" si="781"/>
        <v>1</v>
      </c>
      <c r="S379" s="66" t="str">
        <f t="shared" ca="1" si="638"/>
        <v>507</v>
      </c>
      <c r="T379" s="105" t="str">
        <f t="shared" ca="1" si="639"/>
        <v/>
      </c>
    </row>
    <row r="380" spans="1:20" ht="20.25" hidden="1" thickTop="1" thickBot="1">
      <c r="A380">
        <f ca="1">IF(B380="","",INDIRECT("減額一覧!B"&amp;$P380))</f>
        <v>322</v>
      </c>
      <c r="B380" s="61">
        <f t="shared" ref="B380" ca="1" si="782">IF(INDIRECT("減額一覧!BB"&amp;P380)=1,INDIRECT("減額一覧!W"&amp;P380),"")</f>
        <v>208</v>
      </c>
      <c r="C380" s="44">
        <f ca="1">IF(B380="","",INDIRECT("減額一覧!C"&amp;$P380))</f>
        <v>507019000</v>
      </c>
      <c r="D380" s="79" t="str">
        <f ca="1">IF($B380="","",INDIRECT("減額一覧!G"&amp;$P380))</f>
        <v>三坂　幸大</v>
      </c>
      <c r="E380" s="19">
        <f ca="1">IF(B380="","",INDIRECT("減額一覧!H"&amp;P380))</f>
        <v>13</v>
      </c>
      <c r="F380" s="19">
        <f ca="1">IF($B380="","",INDIRECT("減額一覧!AD"&amp;P380))</f>
        <v>14</v>
      </c>
      <c r="G380" s="20">
        <f ca="1">IF($B380="","",INDIRECT("減額一覧!AE"&amp;P380))</f>
        <v>1584</v>
      </c>
      <c r="H380" s="20">
        <f ca="1">IF($B380="","",INDIRECT("減額一覧!AF"&amp;P380))</f>
        <v>1910</v>
      </c>
      <c r="I380" s="32">
        <f ca="1">IF(B380="","",IF(INDIRECT("減額一覧!BM"&amp;P380)=0.08,0.08,0.1))</f>
        <v>0.1</v>
      </c>
      <c r="J380" s="52"/>
      <c r="K380" s="95" t="str">
        <f t="shared" ca="1" si="671"/>
        <v/>
      </c>
      <c r="L380" s="58" t="str">
        <f t="shared" ca="1" si="636"/>
        <v/>
      </c>
      <c r="N380" s="113" t="str">
        <f t="shared" ca="1" si="779"/>
        <v>市内</v>
      </c>
      <c r="O380" s="114">
        <f t="shared" ref="O380" ca="1" si="783">IF(B380="","",IF(INDIRECT("減額一覧!BM"&amp;P380)=0.08,0.08,0.1))</f>
        <v>0.1</v>
      </c>
      <c r="P380" s="38">
        <v>78</v>
      </c>
      <c r="Q380" s="38">
        <f t="shared" ca="1" si="781"/>
        <v>1</v>
      </c>
      <c r="R380" s="38">
        <f t="shared" ca="1" si="781"/>
        <v>1</v>
      </c>
      <c r="S380" s="66" t="str">
        <f t="shared" ca="1" si="638"/>
        <v>507</v>
      </c>
      <c r="T380" s="105" t="str">
        <f t="shared" ca="1" si="639"/>
        <v/>
      </c>
    </row>
    <row r="381" spans="1:20" ht="20.25" hidden="1" thickTop="1" thickBot="1">
      <c r="A381" t="str">
        <f ca="1">IF(B381="","",INDIRECT("減額一覧!B"&amp;$P381))</f>
        <v/>
      </c>
      <c r="B381" s="61" t="str">
        <f t="shared" ref="B381" ca="1" si="784">IF(INDIRECT("減額一覧!BC"&amp;P381)=1,INDIRECT("減額一覧!AG"&amp;P381),"")</f>
        <v/>
      </c>
      <c r="C381" s="36" t="str">
        <f ca="1">IF(B381="","",INDIRECT("減額一覧!C"&amp;$P381))</f>
        <v/>
      </c>
      <c r="D381" s="80" t="str">
        <f ca="1">IF($B381="","",INDIRECT("減額一覧!G"&amp;$P381))</f>
        <v/>
      </c>
      <c r="E381" s="19" t="str">
        <f ca="1">IF(B381="","",INDIRECT("減額一覧!H"&amp;P381))</f>
        <v/>
      </c>
      <c r="F381" s="19" t="str">
        <f ca="1">IF($B381="","",INDIRECT("減額一覧!AN"&amp;P381))</f>
        <v/>
      </c>
      <c r="G381" s="20" t="str">
        <f ca="1">IF($B381="","",INDIRECT("減額一覧!AO"&amp;P381))</f>
        <v/>
      </c>
      <c r="H381" s="20" t="str">
        <f ca="1">IF($B381="","",INDIRECT("減額一覧!AP"&amp;P381))</f>
        <v/>
      </c>
      <c r="I381" s="32" t="str">
        <f ca="1">IF(B381="","",IF(INDIRECT("減額一覧!BN"&amp;P381)=0.08,0.08,0.1))</f>
        <v/>
      </c>
      <c r="J381" s="52"/>
      <c r="K381" s="95" t="str">
        <f t="shared" ca="1" si="671"/>
        <v/>
      </c>
      <c r="L381" s="58" t="str">
        <f t="shared" ca="1" si="636"/>
        <v/>
      </c>
      <c r="N381" s="113" t="str">
        <f t="shared" ca="1" si="779"/>
        <v/>
      </c>
      <c r="O381" s="114" t="str">
        <f t="shared" ref="O381" ca="1" si="785">IF(B381="","",IF(INDIRECT("減額一覧!BN"&amp;P381)=0.08,0.08,0.1))</f>
        <v/>
      </c>
      <c r="P381" s="38">
        <v>78</v>
      </c>
      <c r="Q381" s="38" t="str">
        <f t="shared" ca="1" si="781"/>
        <v/>
      </c>
      <c r="R381" s="38" t="str">
        <f t="shared" ca="1" si="781"/>
        <v/>
      </c>
      <c r="S381" s="66" t="str">
        <f t="shared" ca="1" si="638"/>
        <v/>
      </c>
      <c r="T381" s="105" t="str">
        <f t="shared" ca="1" si="639"/>
        <v/>
      </c>
    </row>
    <row r="382" spans="1:20" ht="20.25" hidden="1" thickTop="1" thickBot="1">
      <c r="A382" t="str">
        <f ca="1">IF(B382="","",INDIRECT("減額一覧!B"&amp;$P382))</f>
        <v/>
      </c>
      <c r="B382" s="61" t="str">
        <f t="shared" ref="B382" ca="1" si="786">IF(INDIRECT("減額一覧!BD"&amp;P382)=1,INDIRECT("減額一覧!AQ"&amp;P382),"")</f>
        <v/>
      </c>
      <c r="C382" s="45" t="str">
        <f ca="1">IF(B382="","",INDIRECT("減額一覧!C"&amp;$P382))</f>
        <v/>
      </c>
      <c r="D382" s="79" t="str">
        <f ca="1">IF($B382="","",INDIRECT("減額一覧!G"&amp;$P382))</f>
        <v/>
      </c>
      <c r="E382" s="19" t="str">
        <f ca="1">IF(B382="","",INDIRECT("減額一覧!H"&amp;P382))</f>
        <v/>
      </c>
      <c r="F382" s="19" t="str">
        <f ca="1">IF($B382="","",INDIRECT("減額一覧!AX"&amp;P382))</f>
        <v/>
      </c>
      <c r="G382" s="20" t="str">
        <f ca="1">IF($B382="","",INDIRECT("減額一覧!AY"&amp;P382))</f>
        <v/>
      </c>
      <c r="H382" s="20" t="str">
        <f ca="1">IF($B382="","",INDIRECT("減額一覧!AZ"&amp;P382))</f>
        <v/>
      </c>
      <c r="I382" s="32" t="str">
        <f ca="1">IF(B382="","",IF(INDIRECT("減額一覧!BO"&amp;P382)=0.08,0.08,0.1))</f>
        <v/>
      </c>
      <c r="J382" s="52"/>
      <c r="K382" s="95" t="str">
        <f t="shared" ca="1" si="671"/>
        <v/>
      </c>
      <c r="L382" s="58" t="str">
        <f t="shared" ca="1" si="636"/>
        <v/>
      </c>
      <c r="N382" s="113" t="str">
        <f t="shared" ca="1" si="779"/>
        <v/>
      </c>
      <c r="O382" s="114" t="str">
        <f t="shared" ref="O382" ca="1" si="787">IF(B382="","",IF(INDIRECT("減額一覧!BO"&amp;P382)=0.08,0.08,0.1))</f>
        <v/>
      </c>
      <c r="P382" s="38">
        <v>78</v>
      </c>
      <c r="Q382" s="38" t="str">
        <f t="shared" ca="1" si="781"/>
        <v/>
      </c>
      <c r="R382" s="38" t="str">
        <f t="shared" ca="1" si="781"/>
        <v/>
      </c>
      <c r="S382" s="66" t="str">
        <f t="shared" ca="1" si="638"/>
        <v/>
      </c>
      <c r="T382" s="105" t="str">
        <f t="shared" ca="1" si="639"/>
        <v/>
      </c>
    </row>
    <row r="383" spans="1:20" ht="20.25" hidden="1" thickTop="1" thickBot="1">
      <c r="B383" s="64"/>
      <c r="C383" s="41" t="str">
        <f>IF(B383="","",減額一覧!C379)</f>
        <v/>
      </c>
      <c r="D383" s="43"/>
      <c r="E383" s="21"/>
      <c r="F383" s="22" t="s">
        <v>69</v>
      </c>
      <c r="G383" s="23">
        <f t="shared" ref="G383:H383" si="788">SUBTOTAL(9,G379:G382)</f>
        <v>0</v>
      </c>
      <c r="H383" s="23">
        <f t="shared" si="788"/>
        <v>0</v>
      </c>
      <c r="I383" s="30"/>
      <c r="J383" s="53"/>
      <c r="K383" s="96" t="str">
        <f t="shared" si="671"/>
        <v/>
      </c>
      <c r="L383" s="59" t="str">
        <f t="shared" si="636"/>
        <v/>
      </c>
      <c r="N383" s="108" t="str">
        <f t="shared" ref="N383" si="789">IF(AND(G383=0,H383=0),"","小計")</f>
        <v/>
      </c>
      <c r="O383" s="108" t="str">
        <f t="shared" ref="O383" si="790">IF(AND(G383=0,H383=0),"","小計")</f>
        <v/>
      </c>
      <c r="P383" s="38"/>
      <c r="Q383" s="38"/>
      <c r="R383" s="38"/>
      <c r="S383" s="66" t="str">
        <f t="shared" si="638"/>
        <v/>
      </c>
      <c r="T383" s="105" t="str">
        <f t="shared" si="639"/>
        <v/>
      </c>
    </row>
    <row r="384" spans="1:20" ht="20.25" hidden="1" thickTop="1" thickBot="1">
      <c r="A384">
        <f ca="1">IF(B384="","",INDIRECT("減額一覧!B"&amp;$P384))</f>
        <v>323</v>
      </c>
      <c r="B384" s="61">
        <f t="shared" ref="B384" ca="1" si="791">IF(INDIRECT("減額一覧!BA"&amp;P384)=1,INDIRECT("減額一覧!M"&amp;P384),"")</f>
        <v>206</v>
      </c>
      <c r="C384" s="36">
        <f ca="1">IF(B384="","",INDIRECT("減額一覧!C"&amp;$P384))</f>
        <v>257074000</v>
      </c>
      <c r="D384" s="78" t="str">
        <f ca="1">IF($B384="","",INDIRECT("減額一覧!G"&amp;$P384))</f>
        <v>飛澤　佐美子</v>
      </c>
      <c r="E384" s="19">
        <f ca="1">IF(B384="","",INDIRECT("減額一覧!H"&amp;P384))</f>
        <v>13</v>
      </c>
      <c r="F384" s="19">
        <f ca="1">IF($B384="","",INDIRECT("減額一覧!T"&amp;P384))</f>
        <v>37</v>
      </c>
      <c r="G384" s="20">
        <f ca="1">IF($B384="","",INDIRECT("減額一覧!U"&amp;P384))</f>
        <v>7926</v>
      </c>
      <c r="H384" s="20">
        <f ca="1">IF($B384="","",INDIRECT("減額一覧!V"&amp;P384))</f>
        <v>0</v>
      </c>
      <c r="I384" s="32">
        <f ca="1">IF(B384="","",IF(INDIRECT("減額一覧!BL"&amp;P384)=0.08,0.08,0.1))</f>
        <v>0.1</v>
      </c>
      <c r="J384" s="51" t="s">
        <v>532</v>
      </c>
      <c r="K384" s="94" t="str">
        <f t="shared" ca="1" si="671"/>
        <v/>
      </c>
      <c r="L384" s="56" t="str">
        <f t="shared" ca="1" si="636"/>
        <v/>
      </c>
      <c r="N384" s="113" t="str">
        <f t="shared" ref="N384:N387" ca="1" si="792">IF(A384="","",IF(A384&gt;3000,"月ヶ瀬",IF(A384&gt;=2000,"都祁","市内")))</f>
        <v>市内</v>
      </c>
      <c r="O384" s="114">
        <f t="shared" ref="O384" ca="1" si="793">IF(B384="","",IF(INDIRECT("減額一覧!BL"&amp;P384)=0.08,0.08,0.1))</f>
        <v>0.1</v>
      </c>
      <c r="P384" s="38">
        <v>79</v>
      </c>
      <c r="Q384" s="38">
        <f t="shared" ref="Q384:R387" ca="1" si="794">IF(G384="","",IF(G384&gt;0,1,""))</f>
        <v>1</v>
      </c>
      <c r="R384" s="38" t="str">
        <f t="shared" ca="1" si="794"/>
        <v/>
      </c>
      <c r="S384" s="66" t="str">
        <f t="shared" ca="1" si="638"/>
        <v>257</v>
      </c>
      <c r="T384" s="105" t="str">
        <f t="shared" ca="1" si="639"/>
        <v/>
      </c>
    </row>
    <row r="385" spans="1:20" ht="20.25" hidden="1" thickTop="1" thickBot="1">
      <c r="A385">
        <f ca="1">IF(B385="","",INDIRECT("減額一覧!B"&amp;$P385))</f>
        <v>323</v>
      </c>
      <c r="B385" s="61">
        <f t="shared" ref="B385" ca="1" si="795">IF(INDIRECT("減額一覧!BB"&amp;P385)=1,INDIRECT("減額一覧!W"&amp;P385),"")</f>
        <v>207</v>
      </c>
      <c r="C385" s="44">
        <f ca="1">IF(B385="","",INDIRECT("減額一覧!C"&amp;$P385))</f>
        <v>257074000</v>
      </c>
      <c r="D385" s="79" t="str">
        <f ca="1">IF($B385="","",INDIRECT("減額一覧!G"&amp;$P385))</f>
        <v>飛澤　佐美子</v>
      </c>
      <c r="E385" s="19">
        <f ca="1">IF(B385="","",INDIRECT("減額一覧!H"&amp;P385))</f>
        <v>13</v>
      </c>
      <c r="F385" s="19">
        <f ca="1">IF($B385="","",INDIRECT("減額一覧!AD"&amp;P385))</f>
        <v>38</v>
      </c>
      <c r="G385" s="20">
        <f ca="1">IF($B385="","",INDIRECT("減額一覧!AE"&amp;P385))</f>
        <v>8162</v>
      </c>
      <c r="H385" s="20">
        <f ca="1">IF($B385="","",INDIRECT("減額一覧!AF"&amp;P385))</f>
        <v>0</v>
      </c>
      <c r="I385" s="32">
        <f ca="1">IF(B385="","",IF(INDIRECT("減額一覧!BM"&amp;P385)=0.08,0.08,0.1))</f>
        <v>0.1</v>
      </c>
      <c r="J385" s="52"/>
      <c r="K385" s="95" t="str">
        <f t="shared" ca="1" si="671"/>
        <v/>
      </c>
      <c r="L385" s="58" t="str">
        <f t="shared" ca="1" si="636"/>
        <v/>
      </c>
      <c r="N385" s="113" t="str">
        <f t="shared" ca="1" si="792"/>
        <v>市内</v>
      </c>
      <c r="O385" s="114">
        <f t="shared" ref="O385" ca="1" si="796">IF(B385="","",IF(INDIRECT("減額一覧!BM"&amp;P385)=0.08,0.08,0.1))</f>
        <v>0.1</v>
      </c>
      <c r="P385" s="38">
        <v>79</v>
      </c>
      <c r="Q385" s="38">
        <f t="shared" ca="1" si="794"/>
        <v>1</v>
      </c>
      <c r="R385" s="38" t="str">
        <f t="shared" ca="1" si="794"/>
        <v/>
      </c>
      <c r="S385" s="66" t="str">
        <f t="shared" ca="1" si="638"/>
        <v>257</v>
      </c>
      <c r="T385" s="105" t="str">
        <f t="shared" ca="1" si="639"/>
        <v/>
      </c>
    </row>
    <row r="386" spans="1:20" ht="20.25" hidden="1" thickTop="1" thickBot="1">
      <c r="A386" t="str">
        <f ca="1">IF(B386="","",INDIRECT("減額一覧!B"&amp;$P386))</f>
        <v/>
      </c>
      <c r="B386" s="61" t="str">
        <f t="shared" ref="B386" ca="1" si="797">IF(INDIRECT("減額一覧!BC"&amp;P386)=1,INDIRECT("減額一覧!AG"&amp;P386),"")</f>
        <v/>
      </c>
      <c r="C386" s="36" t="str">
        <f ca="1">IF(B386="","",INDIRECT("減額一覧!C"&amp;$P386))</f>
        <v/>
      </c>
      <c r="D386" s="80" t="str">
        <f ca="1">IF($B386="","",INDIRECT("減額一覧!G"&amp;$P386))</f>
        <v/>
      </c>
      <c r="E386" s="19" t="str">
        <f ca="1">IF(B386="","",INDIRECT("減額一覧!H"&amp;P386))</f>
        <v/>
      </c>
      <c r="F386" s="19" t="str">
        <f ca="1">IF($B386="","",INDIRECT("減額一覧!AN"&amp;P386))</f>
        <v/>
      </c>
      <c r="G386" s="20" t="str">
        <f ca="1">IF($B386="","",INDIRECT("減額一覧!AO"&amp;P386))</f>
        <v/>
      </c>
      <c r="H386" s="20" t="str">
        <f ca="1">IF($B386="","",INDIRECT("減額一覧!AP"&amp;P386))</f>
        <v/>
      </c>
      <c r="I386" s="32" t="str">
        <f ca="1">IF(B386="","",IF(INDIRECT("減額一覧!BN"&amp;P386)=0.08,0.08,0.1))</f>
        <v/>
      </c>
      <c r="J386" s="52"/>
      <c r="K386" s="95" t="str">
        <f t="shared" ca="1" si="671"/>
        <v/>
      </c>
      <c r="L386" s="58" t="str">
        <f t="shared" ca="1" si="636"/>
        <v/>
      </c>
      <c r="N386" s="113" t="str">
        <f t="shared" ca="1" si="792"/>
        <v/>
      </c>
      <c r="O386" s="114" t="str">
        <f t="shared" ref="O386" ca="1" si="798">IF(B386="","",IF(INDIRECT("減額一覧!BN"&amp;P386)=0.08,0.08,0.1))</f>
        <v/>
      </c>
      <c r="P386" s="38">
        <v>79</v>
      </c>
      <c r="Q386" s="38" t="str">
        <f t="shared" ca="1" si="794"/>
        <v/>
      </c>
      <c r="R386" s="38" t="str">
        <f t="shared" ca="1" si="794"/>
        <v/>
      </c>
      <c r="S386" s="66" t="str">
        <f t="shared" ca="1" si="638"/>
        <v/>
      </c>
      <c r="T386" s="105" t="str">
        <f t="shared" ca="1" si="639"/>
        <v/>
      </c>
    </row>
    <row r="387" spans="1:20" ht="20.25" hidden="1" thickTop="1" thickBot="1">
      <c r="A387" t="str">
        <f ca="1">IF(B387="","",INDIRECT("減額一覧!B"&amp;$P387))</f>
        <v/>
      </c>
      <c r="B387" s="61" t="str">
        <f t="shared" ref="B387" ca="1" si="799">IF(INDIRECT("減額一覧!BD"&amp;P387)=1,INDIRECT("減額一覧!AQ"&amp;P387),"")</f>
        <v/>
      </c>
      <c r="C387" s="45" t="str">
        <f ca="1">IF(B387="","",INDIRECT("減額一覧!C"&amp;$P387))</f>
        <v/>
      </c>
      <c r="D387" s="79" t="str">
        <f ca="1">IF($B387="","",INDIRECT("減額一覧!G"&amp;$P387))</f>
        <v/>
      </c>
      <c r="E387" s="19" t="str">
        <f ca="1">IF(B387="","",INDIRECT("減額一覧!H"&amp;P387))</f>
        <v/>
      </c>
      <c r="F387" s="19" t="str">
        <f ca="1">IF($B387="","",INDIRECT("減額一覧!AX"&amp;P387))</f>
        <v/>
      </c>
      <c r="G387" s="20" t="str">
        <f ca="1">IF($B387="","",INDIRECT("減額一覧!AY"&amp;P387))</f>
        <v/>
      </c>
      <c r="H387" s="20" t="str">
        <f ca="1">IF($B387="","",INDIRECT("減額一覧!AZ"&amp;P387))</f>
        <v/>
      </c>
      <c r="I387" s="32" t="str">
        <f ca="1">IF(B387="","",IF(INDIRECT("減額一覧!BO"&amp;P387)=0.08,0.08,0.1))</f>
        <v/>
      </c>
      <c r="J387" s="52"/>
      <c r="K387" s="95" t="str">
        <f t="shared" ca="1" si="671"/>
        <v/>
      </c>
      <c r="L387" s="58" t="str">
        <f t="shared" ca="1" si="636"/>
        <v/>
      </c>
      <c r="N387" s="113" t="str">
        <f t="shared" ca="1" si="792"/>
        <v/>
      </c>
      <c r="O387" s="114" t="str">
        <f t="shared" ref="O387" ca="1" si="800">IF(B387="","",IF(INDIRECT("減額一覧!BO"&amp;P387)=0.08,0.08,0.1))</f>
        <v/>
      </c>
      <c r="P387" s="38">
        <v>79</v>
      </c>
      <c r="Q387" s="38" t="str">
        <f t="shared" ca="1" si="794"/>
        <v/>
      </c>
      <c r="R387" s="38" t="str">
        <f t="shared" ca="1" si="794"/>
        <v/>
      </c>
      <c r="S387" s="66" t="str">
        <f t="shared" ca="1" si="638"/>
        <v/>
      </c>
      <c r="T387" s="105" t="str">
        <f t="shared" ca="1" si="639"/>
        <v/>
      </c>
    </row>
    <row r="388" spans="1:20" ht="20.25" hidden="1" thickTop="1" thickBot="1">
      <c r="B388" s="64"/>
      <c r="C388" s="41" t="str">
        <f>IF(B388="","",減額一覧!C384)</f>
        <v/>
      </c>
      <c r="D388" s="43"/>
      <c r="E388" s="21"/>
      <c r="F388" s="22" t="s">
        <v>69</v>
      </c>
      <c r="G388" s="23">
        <f t="shared" ref="G388:H388" si="801">SUBTOTAL(9,G384:G387)</f>
        <v>0</v>
      </c>
      <c r="H388" s="23">
        <f t="shared" si="801"/>
        <v>0</v>
      </c>
      <c r="I388" s="30"/>
      <c r="J388" s="53"/>
      <c r="K388" s="96" t="str">
        <f t="shared" si="671"/>
        <v/>
      </c>
      <c r="L388" s="59" t="str">
        <f t="shared" si="636"/>
        <v/>
      </c>
      <c r="N388" s="108" t="str">
        <f t="shared" ref="N388" si="802">IF(AND(G388=0,H388=0),"","小計")</f>
        <v/>
      </c>
      <c r="O388" s="108" t="str">
        <f t="shared" ref="O388" si="803">IF(AND(G388=0,H388=0),"","小計")</f>
        <v/>
      </c>
      <c r="P388" s="38"/>
      <c r="Q388" s="38"/>
      <c r="R388" s="38"/>
      <c r="S388" s="66" t="str">
        <f t="shared" si="638"/>
        <v/>
      </c>
      <c r="T388" s="105" t="str">
        <f t="shared" si="639"/>
        <v/>
      </c>
    </row>
    <row r="389" spans="1:20" ht="20.25" hidden="1" thickTop="1" thickBot="1">
      <c r="A389">
        <f ca="1">IF(B389="","",INDIRECT("減額一覧!B"&amp;$P389))</f>
        <v>324</v>
      </c>
      <c r="B389" s="61">
        <f t="shared" ref="B389" ca="1" si="804">IF(INDIRECT("減額一覧!BA"&amp;P389)=1,INDIRECT("減額一覧!M"&amp;P389),"")</f>
        <v>205</v>
      </c>
      <c r="C389" s="36">
        <f ca="1">IF(B389="","",INDIRECT("減額一覧!C"&amp;$P389))</f>
        <v>138022000</v>
      </c>
      <c r="D389" s="78" t="str">
        <f ca="1">IF($B389="","",INDIRECT("減額一覧!G"&amp;$P389))</f>
        <v>森　照子</v>
      </c>
      <c r="E389" s="19">
        <f ca="1">IF(B389="","",INDIRECT("減額一覧!H"&amp;P389))</f>
        <v>13</v>
      </c>
      <c r="F389" s="19">
        <f ca="1">IF($B389="","",INDIRECT("減額一覧!T"&amp;P389))</f>
        <v>7</v>
      </c>
      <c r="G389" s="20">
        <f ca="1">IF($B389="","",INDIRECT("減額一覧!U"&amp;P389))</f>
        <v>1392</v>
      </c>
      <c r="H389" s="20">
        <f ca="1">IF($B389="","",INDIRECT("減額一覧!V"&amp;P389))</f>
        <v>955</v>
      </c>
      <c r="I389" s="32">
        <f ca="1">IF(B389="","",IF(INDIRECT("減額一覧!BL"&amp;P389)=0.08,0.08,0.1))</f>
        <v>0.1</v>
      </c>
      <c r="J389" s="51" t="s">
        <v>497</v>
      </c>
      <c r="K389" s="94" t="str">
        <f t="shared" ca="1" si="671"/>
        <v/>
      </c>
      <c r="L389" s="56" t="str">
        <f t="shared" ref="L389:L452" ca="1" si="805">IF(OR(S389="370",S389="371",S389="372",S389="373",S389="374",S389="375",S389="376",S389="377",S389="378",S389="379",S389="380",S389="039",S389="389"),"農集","")</f>
        <v/>
      </c>
      <c r="N389" s="113" t="str">
        <f t="shared" ref="N389:N392" ca="1" si="806">IF(A389="","",IF(A389&gt;3000,"月ヶ瀬",IF(A389&gt;=2000,"都祁","市内")))</f>
        <v>市内</v>
      </c>
      <c r="O389" s="114">
        <f t="shared" ref="O389" ca="1" si="807">IF(B389="","",IF(INDIRECT("減額一覧!BL"&amp;P389)=0.08,0.08,0.1))</f>
        <v>0.1</v>
      </c>
      <c r="P389" s="38">
        <v>80</v>
      </c>
      <c r="Q389" s="38">
        <f t="shared" ref="Q389:R392" ca="1" si="808">IF(G389="","",IF(G389&gt;0,1,""))</f>
        <v>1</v>
      </c>
      <c r="R389" s="38">
        <f t="shared" ca="1" si="808"/>
        <v>1</v>
      </c>
      <c r="S389" s="66" t="str">
        <f t="shared" ref="S389:S452" ca="1" si="809">IF(C389="","",LEFT(TEXT(C389,"000000000"),3))</f>
        <v>138</v>
      </c>
      <c r="T389" s="105" t="str">
        <f t="shared" ref="T389:T452" ca="1" si="810">IF(L389="","",IF(H389=0,"",H389))</f>
        <v/>
      </c>
    </row>
    <row r="390" spans="1:20" ht="20.25" hidden="1" thickTop="1" thickBot="1">
      <c r="A390">
        <f ca="1">IF(B390="","",INDIRECT("減額一覧!B"&amp;$P390))</f>
        <v>324</v>
      </c>
      <c r="B390" s="61">
        <f t="shared" ref="B390" ca="1" si="811">IF(INDIRECT("減額一覧!BB"&amp;P390)=1,INDIRECT("減額一覧!W"&amp;P390),"")</f>
        <v>206</v>
      </c>
      <c r="C390" s="44">
        <f ca="1">IF(B390="","",INDIRECT("減額一覧!C"&amp;$P390))</f>
        <v>138022000</v>
      </c>
      <c r="D390" s="79" t="str">
        <f ca="1">IF($B390="","",INDIRECT("減額一覧!G"&amp;$P390))</f>
        <v>森　照子</v>
      </c>
      <c r="E390" s="19">
        <f ca="1">IF(B390="","",INDIRECT("減額一覧!H"&amp;P390))</f>
        <v>13</v>
      </c>
      <c r="F390" s="19">
        <f ca="1">IF($B390="","",INDIRECT("減額一覧!AD"&amp;P390))</f>
        <v>8</v>
      </c>
      <c r="G390" s="20">
        <f ca="1">IF($B390="","",INDIRECT("減額一覧!AE"&amp;P390))</f>
        <v>1612</v>
      </c>
      <c r="H390" s="20">
        <f ca="1">IF($B390="","",INDIRECT("減額一覧!AF"&amp;P390))</f>
        <v>1092</v>
      </c>
      <c r="I390" s="32">
        <f ca="1">IF(B390="","",IF(INDIRECT("減額一覧!BM"&amp;P390)=0.08,0.08,0.1))</f>
        <v>0.1</v>
      </c>
      <c r="J390" s="52"/>
      <c r="K390" s="95" t="str">
        <f t="shared" ca="1" si="671"/>
        <v/>
      </c>
      <c r="L390" s="58" t="str">
        <f t="shared" ca="1" si="805"/>
        <v/>
      </c>
      <c r="N390" s="113" t="str">
        <f t="shared" ca="1" si="806"/>
        <v>市内</v>
      </c>
      <c r="O390" s="114">
        <f t="shared" ref="O390" ca="1" si="812">IF(B390="","",IF(INDIRECT("減額一覧!BM"&amp;P390)=0.08,0.08,0.1))</f>
        <v>0.1</v>
      </c>
      <c r="P390" s="38">
        <v>80</v>
      </c>
      <c r="Q390" s="38">
        <f t="shared" ca="1" si="808"/>
        <v>1</v>
      </c>
      <c r="R390" s="38">
        <f t="shared" ca="1" si="808"/>
        <v>1</v>
      </c>
      <c r="S390" s="66" t="str">
        <f t="shared" ca="1" si="809"/>
        <v>138</v>
      </c>
      <c r="T390" s="105" t="str">
        <f t="shared" ca="1" si="810"/>
        <v/>
      </c>
    </row>
    <row r="391" spans="1:20" ht="20.25" hidden="1" thickTop="1" thickBot="1">
      <c r="A391">
        <f ca="1">IF(B391="","",INDIRECT("減額一覧!B"&amp;$P391))</f>
        <v>324</v>
      </c>
      <c r="B391" s="61">
        <f t="shared" ref="B391" ca="1" si="813">IF(INDIRECT("減額一覧!BC"&amp;P391)=1,INDIRECT("減額一覧!AG"&amp;P391),"")</f>
        <v>207</v>
      </c>
      <c r="C391" s="36">
        <f ca="1">IF(B391="","",INDIRECT("減額一覧!C"&amp;$P391))</f>
        <v>138022000</v>
      </c>
      <c r="D391" s="80" t="str">
        <f ca="1">IF($B391="","",INDIRECT("減額一覧!G"&amp;$P391))</f>
        <v>森　照子</v>
      </c>
      <c r="E391" s="19">
        <f ca="1">IF(B391="","",INDIRECT("減額一覧!H"&amp;P391))</f>
        <v>13</v>
      </c>
      <c r="F391" s="19">
        <f ca="1">IF($B391="","",INDIRECT("減額一覧!AN"&amp;P391))</f>
        <v>9</v>
      </c>
      <c r="G391" s="20">
        <f ca="1">IF($B391="","",INDIRECT("減額一覧!AO"&amp;P391))</f>
        <v>1881</v>
      </c>
      <c r="H391" s="20">
        <f ca="1">IF($B391="","",INDIRECT("減額一覧!AP"&amp;P391))</f>
        <v>1227</v>
      </c>
      <c r="I391" s="32">
        <f ca="1">IF(B391="","",IF(INDIRECT("減額一覧!BN"&amp;P391)=0.08,0.08,0.1))</f>
        <v>0.1</v>
      </c>
      <c r="J391" s="52"/>
      <c r="K391" s="95" t="str">
        <f t="shared" ca="1" si="671"/>
        <v/>
      </c>
      <c r="L391" s="58" t="str">
        <f t="shared" ca="1" si="805"/>
        <v/>
      </c>
      <c r="N391" s="113" t="str">
        <f t="shared" ca="1" si="806"/>
        <v>市内</v>
      </c>
      <c r="O391" s="114">
        <f t="shared" ref="O391" ca="1" si="814">IF(B391="","",IF(INDIRECT("減額一覧!BN"&amp;P391)=0.08,0.08,0.1))</f>
        <v>0.1</v>
      </c>
      <c r="P391" s="38">
        <v>80</v>
      </c>
      <c r="Q391" s="38">
        <f t="shared" ca="1" si="808"/>
        <v>1</v>
      </c>
      <c r="R391" s="38">
        <f t="shared" ca="1" si="808"/>
        <v>1</v>
      </c>
      <c r="S391" s="66" t="str">
        <f t="shared" ca="1" si="809"/>
        <v>138</v>
      </c>
      <c r="T391" s="105" t="str">
        <f t="shared" ca="1" si="810"/>
        <v/>
      </c>
    </row>
    <row r="392" spans="1:20" ht="20.25" hidden="1" thickTop="1" thickBot="1">
      <c r="A392">
        <f ca="1">IF(B392="","",INDIRECT("減額一覧!B"&amp;$P392))</f>
        <v>324</v>
      </c>
      <c r="B392" s="61">
        <f t="shared" ref="B392" ca="1" si="815">IF(INDIRECT("減額一覧!BD"&amp;P392)=1,INDIRECT("減額一覧!AQ"&amp;P392),"")</f>
        <v>208</v>
      </c>
      <c r="C392" s="45">
        <f ca="1">IF(B392="","",INDIRECT("減額一覧!C"&amp;$P392))</f>
        <v>138022000</v>
      </c>
      <c r="D392" s="79" t="str">
        <f ca="1">IF($B392="","",INDIRECT("減額一覧!G"&amp;$P392))</f>
        <v>森　照子</v>
      </c>
      <c r="E392" s="19">
        <f ca="1">IF(B392="","",INDIRECT("減額一覧!H"&amp;P392))</f>
        <v>13</v>
      </c>
      <c r="F392" s="19">
        <f ca="1">IF($B392="","",INDIRECT("減額一覧!AX"&amp;P392))</f>
        <v>9</v>
      </c>
      <c r="G392" s="20">
        <f ca="1">IF($B392="","",INDIRECT("減額一覧!AY"&amp;P392))</f>
        <v>1881</v>
      </c>
      <c r="H392" s="20">
        <f ca="1">IF($B392="","",INDIRECT("減額一覧!AZ"&amp;P392))</f>
        <v>1227</v>
      </c>
      <c r="I392" s="32">
        <f ca="1">IF(B392="","",IF(INDIRECT("減額一覧!BO"&amp;P392)=0.08,0.08,0.1))</f>
        <v>0.1</v>
      </c>
      <c r="J392" s="52"/>
      <c r="K392" s="95" t="str">
        <f t="shared" ca="1" si="671"/>
        <v/>
      </c>
      <c r="L392" s="58" t="str">
        <f t="shared" ca="1" si="805"/>
        <v/>
      </c>
      <c r="N392" s="113" t="str">
        <f t="shared" ca="1" si="806"/>
        <v>市内</v>
      </c>
      <c r="O392" s="114">
        <f t="shared" ref="O392" ca="1" si="816">IF(B392="","",IF(INDIRECT("減額一覧!BO"&amp;P392)=0.08,0.08,0.1))</f>
        <v>0.1</v>
      </c>
      <c r="P392" s="38">
        <v>80</v>
      </c>
      <c r="Q392" s="38">
        <f t="shared" ca="1" si="808"/>
        <v>1</v>
      </c>
      <c r="R392" s="38">
        <f t="shared" ca="1" si="808"/>
        <v>1</v>
      </c>
      <c r="S392" s="66" t="str">
        <f t="shared" ca="1" si="809"/>
        <v>138</v>
      </c>
      <c r="T392" s="105" t="str">
        <f t="shared" ca="1" si="810"/>
        <v/>
      </c>
    </row>
    <row r="393" spans="1:20" ht="20.25" hidden="1" thickTop="1" thickBot="1">
      <c r="B393" s="64"/>
      <c r="C393" s="41" t="str">
        <f>IF(B393="","",減額一覧!C389)</f>
        <v/>
      </c>
      <c r="D393" s="43"/>
      <c r="E393" s="21"/>
      <c r="F393" s="22" t="s">
        <v>69</v>
      </c>
      <c r="G393" s="23">
        <f t="shared" ref="G393:H393" si="817">SUBTOTAL(9,G389:G392)</f>
        <v>0</v>
      </c>
      <c r="H393" s="23">
        <f t="shared" si="817"/>
        <v>0</v>
      </c>
      <c r="I393" s="30"/>
      <c r="J393" s="53"/>
      <c r="K393" s="96" t="str">
        <f t="shared" si="671"/>
        <v/>
      </c>
      <c r="L393" s="59" t="str">
        <f t="shared" si="805"/>
        <v/>
      </c>
      <c r="N393" s="108" t="str">
        <f t="shared" ref="N393" si="818">IF(AND(G393=0,H393=0),"","小計")</f>
        <v/>
      </c>
      <c r="O393" s="108" t="str">
        <f t="shared" ref="O393" si="819">IF(AND(G393=0,H393=0),"","小計")</f>
        <v/>
      </c>
      <c r="P393" s="38"/>
      <c r="Q393" s="38"/>
      <c r="R393" s="38"/>
      <c r="S393" s="66" t="str">
        <f t="shared" si="809"/>
        <v/>
      </c>
      <c r="T393" s="105" t="str">
        <f t="shared" si="810"/>
        <v/>
      </c>
    </row>
    <row r="394" spans="1:20" ht="20.25" hidden="1" thickTop="1" thickBot="1">
      <c r="A394">
        <f ca="1">IF(B394="","",INDIRECT("減額一覧!B"&amp;$P394))</f>
        <v>325</v>
      </c>
      <c r="B394" s="61">
        <f t="shared" ref="B394" ca="1" si="820">IF(INDIRECT("減額一覧!BA"&amp;P394)=1,INDIRECT("減額一覧!M"&amp;P394),"")</f>
        <v>206</v>
      </c>
      <c r="C394" s="36">
        <f ca="1">IF(B394="","",INDIRECT("減額一覧!C"&amp;$P394))</f>
        <v>695104000</v>
      </c>
      <c r="D394" s="78" t="str">
        <f ca="1">IF($B394="","",INDIRECT("減額一覧!G"&amp;$P394))</f>
        <v>武居　敏朗</v>
      </c>
      <c r="E394" s="19">
        <f ca="1">IF(B394="","",INDIRECT("減額一覧!H"&amp;P394))</f>
        <v>20</v>
      </c>
      <c r="F394" s="19">
        <f ca="1">IF($B394="","",INDIRECT("減額一覧!T"&amp;P394))</f>
        <v>2</v>
      </c>
      <c r="G394" s="20">
        <f ca="1">IF($B394="","",INDIRECT("減額一覧!U"&amp;P394))</f>
        <v>341</v>
      </c>
      <c r="H394" s="20">
        <f ca="1">IF($B394="","",INDIRECT("減額一覧!V"&amp;P394))</f>
        <v>273</v>
      </c>
      <c r="I394" s="32">
        <f ca="1">IF(B394="","",IF(INDIRECT("減額一覧!BL"&amp;P394)=0.08,0.08,0.1))</f>
        <v>0.1</v>
      </c>
      <c r="J394" s="51" t="s">
        <v>498</v>
      </c>
      <c r="K394" s="94" t="str">
        <f t="shared" ca="1" si="671"/>
        <v/>
      </c>
      <c r="L394" s="56" t="str">
        <f t="shared" ca="1" si="805"/>
        <v/>
      </c>
      <c r="N394" s="113" t="str">
        <f t="shared" ref="N394:N397" ca="1" si="821">IF(A394="","",IF(A394&gt;3000,"月ヶ瀬",IF(A394&gt;=2000,"都祁","市内")))</f>
        <v>市内</v>
      </c>
      <c r="O394" s="114">
        <f t="shared" ref="O394" ca="1" si="822">IF(B394="","",IF(INDIRECT("減額一覧!BL"&amp;P394)=0.08,0.08,0.1))</f>
        <v>0.1</v>
      </c>
      <c r="P394" s="38">
        <v>81</v>
      </c>
      <c r="Q394" s="38">
        <f t="shared" ref="Q394:R397" ca="1" si="823">IF(G394="","",IF(G394&gt;0,1,""))</f>
        <v>1</v>
      </c>
      <c r="R394" s="38">
        <f t="shared" ca="1" si="823"/>
        <v>1</v>
      </c>
      <c r="S394" s="66" t="str">
        <f t="shared" ca="1" si="809"/>
        <v>695</v>
      </c>
      <c r="T394" s="105" t="str">
        <f t="shared" ca="1" si="810"/>
        <v/>
      </c>
    </row>
    <row r="395" spans="1:20" ht="20.25" hidden="1" thickTop="1" thickBot="1">
      <c r="A395">
        <f ca="1">IF(B395="","",INDIRECT("減額一覧!B"&amp;$P395))</f>
        <v>325</v>
      </c>
      <c r="B395" s="61">
        <f t="shared" ref="B395" ca="1" si="824">IF(INDIRECT("減額一覧!BB"&amp;P395)=1,INDIRECT("減額一覧!W"&amp;P395),"")</f>
        <v>207</v>
      </c>
      <c r="C395" s="44">
        <f ca="1">IF(B395="","",INDIRECT("減額一覧!C"&amp;$P395))</f>
        <v>695104000</v>
      </c>
      <c r="D395" s="79" t="str">
        <f ca="1">IF($B395="","",INDIRECT("減額一覧!G"&amp;$P395))</f>
        <v>武居　敏朗</v>
      </c>
      <c r="E395" s="19">
        <f ca="1">IF(B395="","",INDIRECT("減額一覧!H"&amp;P395))</f>
        <v>20</v>
      </c>
      <c r="F395" s="19">
        <f ca="1">IF($B395="","",INDIRECT("減額一覧!AD"&amp;P395))</f>
        <v>2</v>
      </c>
      <c r="G395" s="20">
        <f ca="1">IF($B395="","",INDIRECT("減額一覧!AE"&amp;P395))</f>
        <v>341</v>
      </c>
      <c r="H395" s="20">
        <f ca="1">IF($B395="","",INDIRECT("減額一覧!AF"&amp;P395))</f>
        <v>273</v>
      </c>
      <c r="I395" s="32">
        <f ca="1">IF(B395="","",IF(INDIRECT("減額一覧!BM"&amp;P395)=0.08,0.08,0.1))</f>
        <v>0.1</v>
      </c>
      <c r="J395" s="52"/>
      <c r="K395" s="95" t="str">
        <f t="shared" ca="1" si="671"/>
        <v/>
      </c>
      <c r="L395" s="58" t="str">
        <f t="shared" ca="1" si="805"/>
        <v/>
      </c>
      <c r="N395" s="113" t="str">
        <f t="shared" ca="1" si="821"/>
        <v>市内</v>
      </c>
      <c r="O395" s="114">
        <f t="shared" ref="O395" ca="1" si="825">IF(B395="","",IF(INDIRECT("減額一覧!BM"&amp;P395)=0.08,0.08,0.1))</f>
        <v>0.1</v>
      </c>
      <c r="P395" s="38">
        <v>81</v>
      </c>
      <c r="Q395" s="38">
        <f t="shared" ca="1" si="823"/>
        <v>1</v>
      </c>
      <c r="R395" s="38">
        <f t="shared" ca="1" si="823"/>
        <v>1</v>
      </c>
      <c r="S395" s="66" t="str">
        <f t="shared" ca="1" si="809"/>
        <v>695</v>
      </c>
      <c r="T395" s="105" t="str">
        <f t="shared" ca="1" si="810"/>
        <v/>
      </c>
    </row>
    <row r="396" spans="1:20" ht="20.25" hidden="1" thickTop="1" thickBot="1">
      <c r="A396">
        <f ca="1">IF(B396="","",INDIRECT("減額一覧!B"&amp;$P396))</f>
        <v>325</v>
      </c>
      <c r="B396" s="61">
        <f t="shared" ref="B396" ca="1" si="826">IF(INDIRECT("減額一覧!BC"&amp;P396)=1,INDIRECT("減額一覧!AG"&amp;P396),"")</f>
        <v>208</v>
      </c>
      <c r="C396" s="36">
        <f ca="1">IF(B396="","",INDIRECT("減額一覧!C"&amp;$P396))</f>
        <v>695104000</v>
      </c>
      <c r="D396" s="80" t="str">
        <f ca="1">IF($B396="","",INDIRECT("減額一覧!G"&amp;$P396))</f>
        <v>武居　敏朗</v>
      </c>
      <c r="E396" s="19">
        <f ca="1">IF(B396="","",INDIRECT("減額一覧!H"&amp;P396))</f>
        <v>20</v>
      </c>
      <c r="F396" s="19">
        <f ca="1">IF($B396="","",INDIRECT("減額一覧!AN"&amp;P396))</f>
        <v>23</v>
      </c>
      <c r="G396" s="20">
        <f ca="1">IF($B396="","",INDIRECT("減額一覧!AO"&amp;P396))</f>
        <v>4763</v>
      </c>
      <c r="H396" s="20">
        <f ca="1">IF($B396="","",INDIRECT("減額一覧!AP"&amp;P396))</f>
        <v>3137</v>
      </c>
      <c r="I396" s="32">
        <f ca="1">IF(B396="","",IF(INDIRECT("減額一覧!BN"&amp;P396)=0.08,0.08,0.1))</f>
        <v>0.1</v>
      </c>
      <c r="J396" s="52"/>
      <c r="K396" s="95" t="str">
        <f t="shared" ca="1" si="671"/>
        <v/>
      </c>
      <c r="L396" s="58" t="str">
        <f t="shared" ca="1" si="805"/>
        <v/>
      </c>
      <c r="N396" s="113" t="str">
        <f t="shared" ca="1" si="821"/>
        <v>市内</v>
      </c>
      <c r="O396" s="114">
        <f t="shared" ref="O396" ca="1" si="827">IF(B396="","",IF(INDIRECT("減額一覧!BN"&amp;P396)=0.08,0.08,0.1))</f>
        <v>0.1</v>
      </c>
      <c r="P396" s="38">
        <v>81</v>
      </c>
      <c r="Q396" s="38">
        <f t="shared" ca="1" si="823"/>
        <v>1</v>
      </c>
      <c r="R396" s="38">
        <f t="shared" ca="1" si="823"/>
        <v>1</v>
      </c>
      <c r="S396" s="66" t="str">
        <f t="shared" ca="1" si="809"/>
        <v>695</v>
      </c>
      <c r="T396" s="105" t="str">
        <f t="shared" ca="1" si="810"/>
        <v/>
      </c>
    </row>
    <row r="397" spans="1:20" ht="20.25" hidden="1" thickTop="1" thickBot="1">
      <c r="A397" t="str">
        <f ca="1">IF(B397="","",INDIRECT("減額一覧!B"&amp;$P397))</f>
        <v/>
      </c>
      <c r="B397" s="61" t="str">
        <f t="shared" ref="B397" ca="1" si="828">IF(INDIRECT("減額一覧!BD"&amp;P397)=1,INDIRECT("減額一覧!AQ"&amp;P397),"")</f>
        <v/>
      </c>
      <c r="C397" s="45" t="str">
        <f ca="1">IF(B397="","",INDIRECT("減額一覧!C"&amp;$P397))</f>
        <v/>
      </c>
      <c r="D397" s="79" t="str">
        <f ca="1">IF($B397="","",INDIRECT("減額一覧!G"&amp;$P397))</f>
        <v/>
      </c>
      <c r="E397" s="19" t="str">
        <f ca="1">IF(B397="","",INDIRECT("減額一覧!H"&amp;P397))</f>
        <v/>
      </c>
      <c r="F397" s="19" t="str">
        <f ca="1">IF($B397="","",INDIRECT("減額一覧!AX"&amp;P397))</f>
        <v/>
      </c>
      <c r="G397" s="20" t="str">
        <f ca="1">IF($B397="","",INDIRECT("減額一覧!AY"&amp;P397))</f>
        <v/>
      </c>
      <c r="H397" s="20" t="str">
        <f ca="1">IF($B397="","",INDIRECT("減額一覧!AZ"&amp;P397))</f>
        <v/>
      </c>
      <c r="I397" s="32" t="str">
        <f ca="1">IF(B397="","",IF(INDIRECT("減額一覧!BO"&amp;P397)=0.08,0.08,0.1))</f>
        <v/>
      </c>
      <c r="J397" s="52"/>
      <c r="K397" s="95" t="str">
        <f t="shared" ca="1" si="671"/>
        <v/>
      </c>
      <c r="L397" s="58" t="str">
        <f t="shared" ca="1" si="805"/>
        <v/>
      </c>
      <c r="N397" s="113" t="str">
        <f t="shared" ca="1" si="821"/>
        <v/>
      </c>
      <c r="O397" s="114" t="str">
        <f t="shared" ref="O397" ca="1" si="829">IF(B397="","",IF(INDIRECT("減額一覧!BO"&amp;P397)=0.08,0.08,0.1))</f>
        <v/>
      </c>
      <c r="P397" s="38">
        <v>81</v>
      </c>
      <c r="Q397" s="38" t="str">
        <f t="shared" ca="1" si="823"/>
        <v/>
      </c>
      <c r="R397" s="38" t="str">
        <f t="shared" ca="1" si="823"/>
        <v/>
      </c>
      <c r="S397" s="66" t="str">
        <f t="shared" ca="1" si="809"/>
        <v/>
      </c>
      <c r="T397" s="105" t="str">
        <f t="shared" ca="1" si="810"/>
        <v/>
      </c>
    </row>
    <row r="398" spans="1:20" ht="20.25" hidden="1" thickTop="1" thickBot="1">
      <c r="B398" s="64"/>
      <c r="C398" s="41" t="str">
        <f>IF(B398="","",減額一覧!C394)</f>
        <v/>
      </c>
      <c r="D398" s="43"/>
      <c r="E398" s="21"/>
      <c r="F398" s="22" t="s">
        <v>69</v>
      </c>
      <c r="G398" s="23">
        <f t="shared" ref="G398:H398" si="830">SUBTOTAL(9,G394:G397)</f>
        <v>0</v>
      </c>
      <c r="H398" s="23">
        <f t="shared" si="830"/>
        <v>0</v>
      </c>
      <c r="I398" s="30"/>
      <c r="J398" s="53"/>
      <c r="K398" s="96" t="str">
        <f t="shared" si="671"/>
        <v/>
      </c>
      <c r="L398" s="59" t="str">
        <f t="shared" si="805"/>
        <v/>
      </c>
      <c r="N398" s="108" t="str">
        <f t="shared" ref="N398" si="831">IF(AND(G398=0,H398=0),"","小計")</f>
        <v/>
      </c>
      <c r="O398" s="108" t="str">
        <f t="shared" ref="O398" si="832">IF(AND(G398=0,H398=0),"","小計")</f>
        <v/>
      </c>
      <c r="P398" s="38"/>
      <c r="Q398" s="38"/>
      <c r="R398" s="38"/>
      <c r="S398" s="66" t="str">
        <f t="shared" si="809"/>
        <v/>
      </c>
      <c r="T398" s="105" t="str">
        <f t="shared" si="810"/>
        <v/>
      </c>
    </row>
    <row r="399" spans="1:20" ht="20.25" hidden="1" thickTop="1" thickBot="1">
      <c r="A399">
        <f ca="1">IF(B399="","",INDIRECT("減額一覧!B"&amp;$P399))</f>
        <v>326</v>
      </c>
      <c r="B399" s="61">
        <f t="shared" ref="B399" ca="1" si="833">IF(INDIRECT("減額一覧!BA"&amp;P399)=1,INDIRECT("減額一覧!M"&amp;P399),"")</f>
        <v>208</v>
      </c>
      <c r="C399" s="36">
        <f ca="1">IF(B399="","",INDIRECT("減額一覧!C"&amp;$P399))</f>
        <v>316092000</v>
      </c>
      <c r="D399" s="78" t="str">
        <f ca="1">IF($B399="","",INDIRECT("減額一覧!G"&amp;$P399))</f>
        <v>山本　裕子</v>
      </c>
      <c r="E399" s="19">
        <f ca="1">IF(B399="","",INDIRECT("減額一覧!H"&amp;P399))</f>
        <v>13</v>
      </c>
      <c r="F399" s="19">
        <f ca="1">IF($B399="","",INDIRECT("減額一覧!T"&amp;P399))</f>
        <v>14</v>
      </c>
      <c r="G399" s="20">
        <f ca="1">IF($B399="","",INDIRECT("減額一覧!U"&amp;P399))</f>
        <v>3080</v>
      </c>
      <c r="H399" s="20">
        <f ca="1">IF($B399="","",INDIRECT("減額一覧!V"&amp;P399))</f>
        <v>1909</v>
      </c>
      <c r="I399" s="32">
        <f ca="1">IF(B399="","",IF(INDIRECT("減額一覧!BL"&amp;P399)=0.08,0.08,0.1))</f>
        <v>0.1</v>
      </c>
      <c r="J399" s="51" t="s">
        <v>533</v>
      </c>
      <c r="K399" s="94" t="str">
        <f t="shared" ca="1" si="671"/>
        <v/>
      </c>
      <c r="L399" s="56" t="str">
        <f t="shared" ca="1" si="805"/>
        <v/>
      </c>
      <c r="N399" s="113" t="str">
        <f t="shared" ref="N399:N402" ca="1" si="834">IF(A399="","",IF(A399&gt;3000,"月ヶ瀬",IF(A399&gt;=2000,"都祁","市内")))</f>
        <v>市内</v>
      </c>
      <c r="O399" s="114">
        <f t="shared" ref="O399" ca="1" si="835">IF(B399="","",IF(INDIRECT("減額一覧!BL"&amp;P399)=0.08,0.08,0.1))</f>
        <v>0.1</v>
      </c>
      <c r="P399" s="38">
        <v>82</v>
      </c>
      <c r="Q399" s="38">
        <f t="shared" ref="Q399:R402" ca="1" si="836">IF(G399="","",IF(G399&gt;0,1,""))</f>
        <v>1</v>
      </c>
      <c r="R399" s="38">
        <f t="shared" ca="1" si="836"/>
        <v>1</v>
      </c>
      <c r="S399" s="66" t="str">
        <f t="shared" ca="1" si="809"/>
        <v>316</v>
      </c>
      <c r="T399" s="105" t="str">
        <f t="shared" ca="1" si="810"/>
        <v/>
      </c>
    </row>
    <row r="400" spans="1:20" ht="20.25" hidden="1" thickTop="1" thickBot="1">
      <c r="A400" t="str">
        <f ca="1">IF(B400="","",INDIRECT("減額一覧!B"&amp;$P400))</f>
        <v/>
      </c>
      <c r="B400" s="61" t="str">
        <f t="shared" ref="B400" ca="1" si="837">IF(INDIRECT("減額一覧!BB"&amp;P400)=1,INDIRECT("減額一覧!W"&amp;P400),"")</f>
        <v/>
      </c>
      <c r="C400" s="44" t="str">
        <f ca="1">IF(B400="","",INDIRECT("減額一覧!C"&amp;$P400))</f>
        <v/>
      </c>
      <c r="D400" s="79" t="str">
        <f ca="1">IF($B400="","",INDIRECT("減額一覧!G"&amp;$P400))</f>
        <v/>
      </c>
      <c r="E400" s="19" t="str">
        <f ca="1">IF(B400="","",INDIRECT("減額一覧!H"&amp;P400))</f>
        <v/>
      </c>
      <c r="F400" s="19" t="str">
        <f ca="1">IF($B400="","",INDIRECT("減額一覧!AD"&amp;P400))</f>
        <v/>
      </c>
      <c r="G400" s="20" t="str">
        <f ca="1">IF($B400="","",INDIRECT("減額一覧!AE"&amp;P400))</f>
        <v/>
      </c>
      <c r="H400" s="20" t="str">
        <f ca="1">IF($B400="","",INDIRECT("減額一覧!AF"&amp;P400))</f>
        <v/>
      </c>
      <c r="I400" s="32" t="str">
        <f ca="1">IF(B400="","",IF(INDIRECT("減額一覧!BM"&amp;P400)=0.08,0.08,0.1))</f>
        <v/>
      </c>
      <c r="J400" s="52"/>
      <c r="K400" s="95" t="str">
        <f t="shared" ca="1" si="671"/>
        <v/>
      </c>
      <c r="L400" s="58" t="str">
        <f t="shared" ca="1" si="805"/>
        <v/>
      </c>
      <c r="N400" s="113" t="str">
        <f t="shared" ca="1" si="834"/>
        <v/>
      </c>
      <c r="O400" s="114" t="str">
        <f t="shared" ref="O400" ca="1" si="838">IF(B400="","",IF(INDIRECT("減額一覧!BM"&amp;P400)=0.08,0.08,0.1))</f>
        <v/>
      </c>
      <c r="P400" s="38">
        <v>82</v>
      </c>
      <c r="Q400" s="38" t="str">
        <f t="shared" ca="1" si="836"/>
        <v/>
      </c>
      <c r="R400" s="38" t="str">
        <f t="shared" ca="1" si="836"/>
        <v/>
      </c>
      <c r="S400" s="66" t="str">
        <f t="shared" ca="1" si="809"/>
        <v/>
      </c>
      <c r="T400" s="105" t="str">
        <f t="shared" ca="1" si="810"/>
        <v/>
      </c>
    </row>
    <row r="401" spans="1:20" ht="20.25" hidden="1" thickTop="1" thickBot="1">
      <c r="A401" t="str">
        <f ca="1">IF(B401="","",INDIRECT("減額一覧!B"&amp;$P401))</f>
        <v/>
      </c>
      <c r="B401" s="61" t="str">
        <f t="shared" ref="B401" ca="1" si="839">IF(INDIRECT("減額一覧!BC"&amp;P401)=1,INDIRECT("減額一覧!AG"&amp;P401),"")</f>
        <v/>
      </c>
      <c r="C401" s="36" t="str">
        <f ca="1">IF(B401="","",INDIRECT("減額一覧!C"&amp;$P401))</f>
        <v/>
      </c>
      <c r="D401" s="80" t="str">
        <f ca="1">IF($B401="","",INDIRECT("減額一覧!G"&amp;$P401))</f>
        <v/>
      </c>
      <c r="E401" s="19" t="str">
        <f ca="1">IF(B401="","",INDIRECT("減額一覧!H"&amp;P401))</f>
        <v/>
      </c>
      <c r="F401" s="19" t="str">
        <f ca="1">IF($B401="","",INDIRECT("減額一覧!AN"&amp;P401))</f>
        <v/>
      </c>
      <c r="G401" s="20" t="str">
        <f ca="1">IF($B401="","",INDIRECT("減額一覧!AO"&amp;P401))</f>
        <v/>
      </c>
      <c r="H401" s="20" t="str">
        <f ca="1">IF($B401="","",INDIRECT("減額一覧!AP"&amp;P401))</f>
        <v/>
      </c>
      <c r="I401" s="32" t="str">
        <f ca="1">IF(B401="","",IF(INDIRECT("減額一覧!BN"&amp;P401)=0.08,0.08,0.1))</f>
        <v/>
      </c>
      <c r="J401" s="52"/>
      <c r="K401" s="95" t="str">
        <f t="shared" ca="1" si="671"/>
        <v/>
      </c>
      <c r="L401" s="58" t="str">
        <f t="shared" ca="1" si="805"/>
        <v/>
      </c>
      <c r="N401" s="113" t="str">
        <f t="shared" ca="1" si="834"/>
        <v/>
      </c>
      <c r="O401" s="114" t="str">
        <f t="shared" ref="O401" ca="1" si="840">IF(B401="","",IF(INDIRECT("減額一覧!BN"&amp;P401)=0.08,0.08,0.1))</f>
        <v/>
      </c>
      <c r="P401" s="38">
        <v>82</v>
      </c>
      <c r="Q401" s="38" t="str">
        <f t="shared" ca="1" si="836"/>
        <v/>
      </c>
      <c r="R401" s="38" t="str">
        <f t="shared" ca="1" si="836"/>
        <v/>
      </c>
      <c r="S401" s="66" t="str">
        <f t="shared" ca="1" si="809"/>
        <v/>
      </c>
      <c r="T401" s="105" t="str">
        <f t="shared" ca="1" si="810"/>
        <v/>
      </c>
    </row>
    <row r="402" spans="1:20" ht="20.25" hidden="1" thickTop="1" thickBot="1">
      <c r="A402" t="str">
        <f ca="1">IF(B402="","",INDIRECT("減額一覧!B"&amp;$P402))</f>
        <v/>
      </c>
      <c r="B402" s="61" t="str">
        <f t="shared" ref="B402" ca="1" si="841">IF(INDIRECT("減額一覧!BD"&amp;P402)=1,INDIRECT("減額一覧!AQ"&amp;P402),"")</f>
        <v/>
      </c>
      <c r="C402" s="45" t="str">
        <f ca="1">IF(B402="","",INDIRECT("減額一覧!C"&amp;$P402))</f>
        <v/>
      </c>
      <c r="D402" s="79" t="str">
        <f ca="1">IF($B402="","",INDIRECT("減額一覧!G"&amp;$P402))</f>
        <v/>
      </c>
      <c r="E402" s="19" t="str">
        <f ca="1">IF(B402="","",INDIRECT("減額一覧!H"&amp;P402))</f>
        <v/>
      </c>
      <c r="F402" s="19" t="str">
        <f ca="1">IF($B402="","",INDIRECT("減額一覧!AX"&amp;P402))</f>
        <v/>
      </c>
      <c r="G402" s="20" t="str">
        <f ca="1">IF($B402="","",INDIRECT("減額一覧!AY"&amp;P402))</f>
        <v/>
      </c>
      <c r="H402" s="20" t="str">
        <f ca="1">IF($B402="","",INDIRECT("減額一覧!AZ"&amp;P402))</f>
        <v/>
      </c>
      <c r="I402" s="32" t="str">
        <f ca="1">IF(B402="","",IF(INDIRECT("減額一覧!BO"&amp;P402)=0.08,0.08,0.1))</f>
        <v/>
      </c>
      <c r="J402" s="52"/>
      <c r="K402" s="95" t="str">
        <f t="shared" ref="K402:K465" ca="1" si="842">IF(A402="","",IF(A402&gt;3000,"月ヶ瀬",IF(A402&gt;=2000,"都祁","")))</f>
        <v/>
      </c>
      <c r="L402" s="58" t="str">
        <f t="shared" ca="1" si="805"/>
        <v/>
      </c>
      <c r="N402" s="113" t="str">
        <f t="shared" ca="1" si="834"/>
        <v/>
      </c>
      <c r="O402" s="114" t="str">
        <f t="shared" ref="O402" ca="1" si="843">IF(B402="","",IF(INDIRECT("減額一覧!BO"&amp;P402)=0.08,0.08,0.1))</f>
        <v/>
      </c>
      <c r="P402" s="38">
        <v>82</v>
      </c>
      <c r="Q402" s="38" t="str">
        <f t="shared" ca="1" si="836"/>
        <v/>
      </c>
      <c r="R402" s="38" t="str">
        <f t="shared" ca="1" si="836"/>
        <v/>
      </c>
      <c r="S402" s="66" t="str">
        <f t="shared" ca="1" si="809"/>
        <v/>
      </c>
      <c r="T402" s="105" t="str">
        <f t="shared" ca="1" si="810"/>
        <v/>
      </c>
    </row>
    <row r="403" spans="1:20" ht="20.25" hidden="1" thickTop="1" thickBot="1">
      <c r="B403" s="64"/>
      <c r="C403" s="41" t="str">
        <f>IF(B403="","",減額一覧!C399)</f>
        <v/>
      </c>
      <c r="D403" s="43"/>
      <c r="E403" s="21"/>
      <c r="F403" s="22" t="s">
        <v>69</v>
      </c>
      <c r="G403" s="23">
        <f t="shared" ref="G403:H403" si="844">SUBTOTAL(9,G399:G402)</f>
        <v>0</v>
      </c>
      <c r="H403" s="23">
        <f t="shared" si="844"/>
        <v>0</v>
      </c>
      <c r="I403" s="30"/>
      <c r="J403" s="53"/>
      <c r="K403" s="96" t="str">
        <f t="shared" si="842"/>
        <v/>
      </c>
      <c r="L403" s="59" t="str">
        <f t="shared" si="805"/>
        <v/>
      </c>
      <c r="N403" s="108" t="str">
        <f t="shared" ref="N403" si="845">IF(AND(G403=0,H403=0),"","小計")</f>
        <v/>
      </c>
      <c r="O403" s="108" t="str">
        <f t="shared" ref="O403" si="846">IF(AND(G403=0,H403=0),"","小計")</f>
        <v/>
      </c>
      <c r="P403" s="38"/>
      <c r="Q403" s="38"/>
      <c r="R403" s="38"/>
      <c r="S403" s="66" t="str">
        <f t="shared" si="809"/>
        <v/>
      </c>
      <c r="T403" s="105" t="str">
        <f t="shared" si="810"/>
        <v/>
      </c>
    </row>
    <row r="404" spans="1:20" ht="20.25" hidden="1" thickTop="1" thickBot="1">
      <c r="A404">
        <f ca="1">IF(B404="","",INDIRECT("減額一覧!B"&amp;$P404))</f>
        <v>327</v>
      </c>
      <c r="B404" s="61">
        <f t="shared" ref="B404" ca="1" si="847">IF(INDIRECT("減額一覧!BA"&amp;P404)=1,INDIRECT("減額一覧!M"&amp;P404),"")</f>
        <v>206</v>
      </c>
      <c r="C404" s="36">
        <f ca="1">IF(B404="","",INDIRECT("減額一覧!C"&amp;$P404))</f>
        <v>249003000</v>
      </c>
      <c r="D404" s="78" t="str">
        <f ca="1">IF($B404="","",INDIRECT("減額一覧!G"&amp;$P404))</f>
        <v>浅越　正人</v>
      </c>
      <c r="E404" s="19">
        <f ca="1">IF(B404="","",INDIRECT("減額一覧!H"&amp;P404))</f>
        <v>20</v>
      </c>
      <c r="F404" s="19">
        <f ca="1">IF($B404="","",INDIRECT("減額一覧!T"&amp;P404))</f>
        <v>17</v>
      </c>
      <c r="G404" s="20">
        <f ca="1">IF($B404="","",INDIRECT("減額一覧!U"&amp;P404))</f>
        <v>3921</v>
      </c>
      <c r="H404" s="20">
        <f ca="1">IF($B404="","",INDIRECT("減額一覧!V"&amp;P404))</f>
        <v>2319</v>
      </c>
      <c r="I404" s="32">
        <f ca="1">IF(B404="","",IF(INDIRECT("減額一覧!BL"&amp;P404)=0.08,0.08,0.1))</f>
        <v>0.1</v>
      </c>
      <c r="J404" s="51" t="s">
        <v>499</v>
      </c>
      <c r="K404" s="94" t="str">
        <f t="shared" ca="1" si="842"/>
        <v/>
      </c>
      <c r="L404" s="56" t="str">
        <f t="shared" ca="1" si="805"/>
        <v/>
      </c>
      <c r="N404" s="113" t="str">
        <f t="shared" ref="N404:N407" ca="1" si="848">IF(A404="","",IF(A404&gt;3000,"月ヶ瀬",IF(A404&gt;=2000,"都祁","市内")))</f>
        <v>市内</v>
      </c>
      <c r="O404" s="114">
        <f t="shared" ref="O404" ca="1" si="849">IF(B404="","",IF(INDIRECT("減額一覧!BL"&amp;P404)=0.08,0.08,0.1))</f>
        <v>0.1</v>
      </c>
      <c r="P404" s="38">
        <v>83</v>
      </c>
      <c r="Q404" s="38">
        <f t="shared" ref="Q404:R407" ca="1" si="850">IF(G404="","",IF(G404&gt;0,1,""))</f>
        <v>1</v>
      </c>
      <c r="R404" s="38">
        <f t="shared" ca="1" si="850"/>
        <v>1</v>
      </c>
      <c r="S404" s="66" t="str">
        <f t="shared" ca="1" si="809"/>
        <v>249</v>
      </c>
      <c r="T404" s="105" t="str">
        <f t="shared" ca="1" si="810"/>
        <v/>
      </c>
    </row>
    <row r="405" spans="1:20" ht="20.25" hidden="1" thickTop="1" thickBot="1">
      <c r="A405" t="str">
        <f ca="1">IF(B405="","",INDIRECT("減額一覧!B"&amp;$P405))</f>
        <v/>
      </c>
      <c r="B405" s="61" t="str">
        <f t="shared" ref="B405" ca="1" si="851">IF(INDIRECT("減額一覧!BB"&amp;P405)=1,INDIRECT("減額一覧!W"&amp;P405),"")</f>
        <v/>
      </c>
      <c r="C405" s="44" t="str">
        <f ca="1">IF(B405="","",INDIRECT("減額一覧!C"&amp;$P405))</f>
        <v/>
      </c>
      <c r="D405" s="79" t="str">
        <f ca="1">IF($B405="","",INDIRECT("減額一覧!G"&amp;$P405))</f>
        <v/>
      </c>
      <c r="E405" s="19" t="str">
        <f ca="1">IF(B405="","",INDIRECT("減額一覧!H"&amp;P405))</f>
        <v/>
      </c>
      <c r="F405" s="19" t="str">
        <f ca="1">IF($B405="","",INDIRECT("減額一覧!AD"&amp;P405))</f>
        <v/>
      </c>
      <c r="G405" s="20" t="str">
        <f ca="1">IF($B405="","",INDIRECT("減額一覧!AE"&amp;P405))</f>
        <v/>
      </c>
      <c r="H405" s="20" t="str">
        <f ca="1">IF($B405="","",INDIRECT("減額一覧!AF"&amp;P405))</f>
        <v/>
      </c>
      <c r="I405" s="32" t="str">
        <f ca="1">IF(B405="","",IF(INDIRECT("減額一覧!BM"&amp;P405)=0.08,0.08,0.1))</f>
        <v/>
      </c>
      <c r="J405" s="52"/>
      <c r="K405" s="95" t="str">
        <f t="shared" ca="1" si="842"/>
        <v/>
      </c>
      <c r="L405" s="58" t="str">
        <f t="shared" ca="1" si="805"/>
        <v/>
      </c>
      <c r="N405" s="113" t="str">
        <f t="shared" ca="1" si="848"/>
        <v/>
      </c>
      <c r="O405" s="114" t="str">
        <f t="shared" ref="O405" ca="1" si="852">IF(B405="","",IF(INDIRECT("減額一覧!BM"&amp;P405)=0.08,0.08,0.1))</f>
        <v/>
      </c>
      <c r="P405" s="38">
        <v>83</v>
      </c>
      <c r="Q405" s="38" t="str">
        <f t="shared" ca="1" si="850"/>
        <v/>
      </c>
      <c r="R405" s="38" t="str">
        <f t="shared" ca="1" si="850"/>
        <v/>
      </c>
      <c r="S405" s="66" t="str">
        <f t="shared" ca="1" si="809"/>
        <v/>
      </c>
      <c r="T405" s="105" t="str">
        <f t="shared" ca="1" si="810"/>
        <v/>
      </c>
    </row>
    <row r="406" spans="1:20" ht="20.25" hidden="1" thickTop="1" thickBot="1">
      <c r="A406" t="str">
        <f ca="1">IF(B406="","",INDIRECT("減額一覧!B"&amp;$P406))</f>
        <v/>
      </c>
      <c r="B406" s="61" t="str">
        <f t="shared" ref="B406" ca="1" si="853">IF(INDIRECT("減額一覧!BC"&amp;P406)=1,INDIRECT("減額一覧!AG"&amp;P406),"")</f>
        <v/>
      </c>
      <c r="C406" s="36" t="str">
        <f ca="1">IF(B406="","",INDIRECT("減額一覧!C"&amp;$P406))</f>
        <v/>
      </c>
      <c r="D406" s="80" t="str">
        <f ca="1">IF($B406="","",INDIRECT("減額一覧!G"&amp;$P406))</f>
        <v/>
      </c>
      <c r="E406" s="19" t="str">
        <f ca="1">IF(B406="","",INDIRECT("減額一覧!H"&amp;P406))</f>
        <v/>
      </c>
      <c r="F406" s="19" t="str">
        <f ca="1">IF($B406="","",INDIRECT("減額一覧!AN"&amp;P406))</f>
        <v/>
      </c>
      <c r="G406" s="20" t="str">
        <f ca="1">IF($B406="","",INDIRECT("減額一覧!AO"&amp;P406))</f>
        <v/>
      </c>
      <c r="H406" s="20" t="str">
        <f ca="1">IF($B406="","",INDIRECT("減額一覧!AP"&amp;P406))</f>
        <v/>
      </c>
      <c r="I406" s="32" t="str">
        <f ca="1">IF(B406="","",IF(INDIRECT("減額一覧!BN"&amp;P406)=0.08,0.08,0.1))</f>
        <v/>
      </c>
      <c r="J406" s="52"/>
      <c r="K406" s="95" t="str">
        <f t="shared" ca="1" si="842"/>
        <v/>
      </c>
      <c r="L406" s="58" t="str">
        <f t="shared" ca="1" si="805"/>
        <v/>
      </c>
      <c r="N406" s="113" t="str">
        <f t="shared" ca="1" si="848"/>
        <v/>
      </c>
      <c r="O406" s="114" t="str">
        <f t="shared" ref="O406" ca="1" si="854">IF(B406="","",IF(INDIRECT("減額一覧!BN"&amp;P406)=0.08,0.08,0.1))</f>
        <v/>
      </c>
      <c r="P406" s="38">
        <v>83</v>
      </c>
      <c r="Q406" s="38" t="str">
        <f t="shared" ca="1" si="850"/>
        <v/>
      </c>
      <c r="R406" s="38" t="str">
        <f t="shared" ca="1" si="850"/>
        <v/>
      </c>
      <c r="S406" s="66" t="str">
        <f t="shared" ca="1" si="809"/>
        <v/>
      </c>
      <c r="T406" s="105" t="str">
        <f t="shared" ca="1" si="810"/>
        <v/>
      </c>
    </row>
    <row r="407" spans="1:20" ht="20.25" hidden="1" thickTop="1" thickBot="1">
      <c r="A407" t="str">
        <f ca="1">IF(B407="","",INDIRECT("減額一覧!B"&amp;$P407))</f>
        <v/>
      </c>
      <c r="B407" s="61" t="str">
        <f t="shared" ref="B407" ca="1" si="855">IF(INDIRECT("減額一覧!BD"&amp;P407)=1,INDIRECT("減額一覧!AQ"&amp;P407),"")</f>
        <v/>
      </c>
      <c r="C407" s="45" t="str">
        <f ca="1">IF(B407="","",INDIRECT("減額一覧!C"&amp;$P407))</f>
        <v/>
      </c>
      <c r="D407" s="79" t="str">
        <f ca="1">IF($B407="","",INDIRECT("減額一覧!G"&amp;$P407))</f>
        <v/>
      </c>
      <c r="E407" s="19" t="str">
        <f ca="1">IF(B407="","",INDIRECT("減額一覧!H"&amp;P407))</f>
        <v/>
      </c>
      <c r="F407" s="19" t="str">
        <f ca="1">IF($B407="","",INDIRECT("減額一覧!AX"&amp;P407))</f>
        <v/>
      </c>
      <c r="G407" s="20" t="str">
        <f ca="1">IF($B407="","",INDIRECT("減額一覧!AY"&amp;P407))</f>
        <v/>
      </c>
      <c r="H407" s="20" t="str">
        <f ca="1">IF($B407="","",INDIRECT("減額一覧!AZ"&amp;P407))</f>
        <v/>
      </c>
      <c r="I407" s="32" t="str">
        <f ca="1">IF(B407="","",IF(INDIRECT("減額一覧!BO"&amp;P407)=0.08,0.08,0.1))</f>
        <v/>
      </c>
      <c r="J407" s="52"/>
      <c r="K407" s="95" t="str">
        <f t="shared" ca="1" si="842"/>
        <v/>
      </c>
      <c r="L407" s="58" t="str">
        <f t="shared" ca="1" si="805"/>
        <v/>
      </c>
      <c r="N407" s="113" t="str">
        <f t="shared" ca="1" si="848"/>
        <v/>
      </c>
      <c r="O407" s="114" t="str">
        <f t="shared" ref="O407" ca="1" si="856">IF(B407="","",IF(INDIRECT("減額一覧!BO"&amp;P407)=0.08,0.08,0.1))</f>
        <v/>
      </c>
      <c r="P407" s="38">
        <v>83</v>
      </c>
      <c r="Q407" s="38" t="str">
        <f t="shared" ca="1" si="850"/>
        <v/>
      </c>
      <c r="R407" s="38" t="str">
        <f t="shared" ca="1" si="850"/>
        <v/>
      </c>
      <c r="S407" s="66" t="str">
        <f t="shared" ca="1" si="809"/>
        <v/>
      </c>
      <c r="T407" s="105" t="str">
        <f t="shared" ca="1" si="810"/>
        <v/>
      </c>
    </row>
    <row r="408" spans="1:20" ht="20.25" hidden="1" thickTop="1" thickBot="1">
      <c r="B408" s="64"/>
      <c r="C408" s="41" t="str">
        <f>IF(B408="","",減額一覧!C404)</f>
        <v/>
      </c>
      <c r="D408" s="43"/>
      <c r="E408" s="21"/>
      <c r="F408" s="22" t="s">
        <v>69</v>
      </c>
      <c r="G408" s="23">
        <f t="shared" ref="G408:H408" si="857">SUBTOTAL(9,G404:G407)</f>
        <v>0</v>
      </c>
      <c r="H408" s="23">
        <f t="shared" si="857"/>
        <v>0</v>
      </c>
      <c r="I408" s="30"/>
      <c r="J408" s="53"/>
      <c r="K408" s="96" t="str">
        <f t="shared" si="842"/>
        <v/>
      </c>
      <c r="L408" s="59" t="str">
        <f t="shared" si="805"/>
        <v/>
      </c>
      <c r="N408" s="108" t="str">
        <f t="shared" ref="N408" si="858">IF(AND(G408=0,H408=0),"","小計")</f>
        <v/>
      </c>
      <c r="O408" s="108" t="str">
        <f t="shared" ref="O408" si="859">IF(AND(G408=0,H408=0),"","小計")</f>
        <v/>
      </c>
      <c r="P408" s="38"/>
      <c r="Q408" s="38"/>
      <c r="R408" s="38"/>
      <c r="S408" s="66" t="str">
        <f t="shared" si="809"/>
        <v/>
      </c>
      <c r="T408" s="105" t="str">
        <f t="shared" si="810"/>
        <v/>
      </c>
    </row>
    <row r="409" spans="1:20" ht="20.25" hidden="1" thickTop="1" thickBot="1">
      <c r="A409">
        <f ca="1">IF(B409="","",INDIRECT("減額一覧!B"&amp;$P409))</f>
        <v>329</v>
      </c>
      <c r="B409" s="61">
        <f t="shared" ref="B409" ca="1" si="860">IF(INDIRECT("減額一覧!BA"&amp;P409)=1,INDIRECT("減額一覧!M"&amp;P409),"")</f>
        <v>205</v>
      </c>
      <c r="C409" s="36">
        <f ca="1">IF(B409="","",INDIRECT("減額一覧!C"&amp;$P409))</f>
        <v>568129000</v>
      </c>
      <c r="D409" s="78" t="str">
        <f ca="1">IF($B409="","",INDIRECT("減額一覧!G"&amp;$P409))</f>
        <v>加藤　進</v>
      </c>
      <c r="E409" s="19">
        <f ca="1">IF(B409="","",INDIRECT("減額一覧!H"&amp;P409))</f>
        <v>13</v>
      </c>
      <c r="F409" s="19">
        <f ca="1">IF($B409="","",INDIRECT("減額一覧!T"&amp;P409))</f>
        <v>2</v>
      </c>
      <c r="G409" s="20">
        <f ca="1">IF($B409="","",INDIRECT("減額一覧!U"&amp;P409))</f>
        <v>341</v>
      </c>
      <c r="H409" s="20">
        <f ca="1">IF($B409="","",INDIRECT("減額一覧!V"&amp;P409))</f>
        <v>273</v>
      </c>
      <c r="I409" s="32">
        <f ca="1">IF(B409="","",IF(INDIRECT("減額一覧!BL"&amp;P409)=0.08,0.08,0.1))</f>
        <v>0.1</v>
      </c>
      <c r="J409" s="51" t="s">
        <v>500</v>
      </c>
      <c r="K409" s="94" t="str">
        <f t="shared" ca="1" si="842"/>
        <v/>
      </c>
      <c r="L409" s="56" t="str">
        <f t="shared" ca="1" si="805"/>
        <v/>
      </c>
      <c r="N409" s="113" t="str">
        <f t="shared" ref="N409:N412" ca="1" si="861">IF(A409="","",IF(A409&gt;3000,"月ヶ瀬",IF(A409&gt;=2000,"都祁","市内")))</f>
        <v>市内</v>
      </c>
      <c r="O409" s="114">
        <f t="shared" ref="O409" ca="1" si="862">IF(B409="","",IF(INDIRECT("減額一覧!BL"&amp;P409)=0.08,0.08,0.1))</f>
        <v>0.1</v>
      </c>
      <c r="P409" s="38">
        <v>84</v>
      </c>
      <c r="Q409" s="38">
        <f t="shared" ref="Q409:R412" ca="1" si="863">IF(G409="","",IF(G409&gt;0,1,""))</f>
        <v>1</v>
      </c>
      <c r="R409" s="38">
        <f t="shared" ca="1" si="863"/>
        <v>1</v>
      </c>
      <c r="S409" s="66" t="str">
        <f t="shared" ca="1" si="809"/>
        <v>568</v>
      </c>
      <c r="T409" s="105" t="str">
        <f t="shared" ca="1" si="810"/>
        <v/>
      </c>
    </row>
    <row r="410" spans="1:20" ht="20.25" hidden="1" thickTop="1" thickBot="1">
      <c r="A410">
        <f ca="1">IF(B410="","",INDIRECT("減額一覧!B"&amp;$P410))</f>
        <v>329</v>
      </c>
      <c r="B410" s="61">
        <f t="shared" ref="B410" ca="1" si="864">IF(INDIRECT("減額一覧!BB"&amp;P410)=1,INDIRECT("減額一覧!W"&amp;P410),"")</f>
        <v>206</v>
      </c>
      <c r="C410" s="44">
        <f ca="1">IF(B410="","",INDIRECT("減額一覧!C"&amp;$P410))</f>
        <v>568129000</v>
      </c>
      <c r="D410" s="79" t="str">
        <f ca="1">IF($B410="","",INDIRECT("減額一覧!G"&amp;$P410))</f>
        <v>加藤　進</v>
      </c>
      <c r="E410" s="19">
        <f ca="1">IF(B410="","",INDIRECT("減額一覧!H"&amp;P410))</f>
        <v>13</v>
      </c>
      <c r="F410" s="19">
        <f ca="1">IF($B410="","",INDIRECT("減額一覧!AD"&amp;P410))</f>
        <v>3</v>
      </c>
      <c r="G410" s="20">
        <f ca="1">IF($B410="","",INDIRECT("減額一覧!AE"&amp;P410))</f>
        <v>512</v>
      </c>
      <c r="H410" s="20">
        <f ca="1">IF($B410="","",INDIRECT("減額一覧!AF"&amp;P410))</f>
        <v>409</v>
      </c>
      <c r="I410" s="32">
        <f ca="1">IF(B410="","",IF(INDIRECT("減額一覧!BM"&amp;P410)=0.08,0.08,0.1))</f>
        <v>0.1</v>
      </c>
      <c r="J410" s="52"/>
      <c r="K410" s="95" t="str">
        <f t="shared" ca="1" si="842"/>
        <v/>
      </c>
      <c r="L410" s="58" t="str">
        <f t="shared" ca="1" si="805"/>
        <v/>
      </c>
      <c r="N410" s="113" t="str">
        <f t="shared" ca="1" si="861"/>
        <v>市内</v>
      </c>
      <c r="O410" s="114">
        <f t="shared" ref="O410" ca="1" si="865">IF(B410="","",IF(INDIRECT("減額一覧!BM"&amp;P410)=0.08,0.08,0.1))</f>
        <v>0.1</v>
      </c>
      <c r="P410" s="38">
        <v>84</v>
      </c>
      <c r="Q410" s="38">
        <f t="shared" ca="1" si="863"/>
        <v>1</v>
      </c>
      <c r="R410" s="38">
        <f t="shared" ca="1" si="863"/>
        <v>1</v>
      </c>
      <c r="S410" s="66" t="str">
        <f t="shared" ca="1" si="809"/>
        <v>568</v>
      </c>
      <c r="T410" s="105" t="str">
        <f t="shared" ca="1" si="810"/>
        <v/>
      </c>
    </row>
    <row r="411" spans="1:20" ht="20.25" hidden="1" thickTop="1" thickBot="1">
      <c r="A411">
        <f ca="1">IF(B411="","",INDIRECT("減額一覧!B"&amp;$P411))</f>
        <v>329</v>
      </c>
      <c r="B411" s="61">
        <f t="shared" ref="B411" ca="1" si="866">IF(INDIRECT("減額一覧!BC"&amp;P411)=1,INDIRECT("減額一覧!AG"&amp;P411),"")</f>
        <v>207</v>
      </c>
      <c r="C411" s="36">
        <f ca="1">IF(B411="","",INDIRECT("減額一覧!C"&amp;$P411))</f>
        <v>568129000</v>
      </c>
      <c r="D411" s="80" t="str">
        <f ca="1">IF($B411="","",INDIRECT("減額一覧!G"&amp;$P411))</f>
        <v>加藤　進</v>
      </c>
      <c r="E411" s="19">
        <f ca="1">IF(B411="","",INDIRECT("減額一覧!H"&amp;P411))</f>
        <v>13</v>
      </c>
      <c r="F411" s="19">
        <f ca="1">IF($B411="","",INDIRECT("減額一覧!AN"&amp;P411))</f>
        <v>8</v>
      </c>
      <c r="G411" s="20">
        <f ca="1">IF($B411="","",INDIRECT("減額一覧!AO"&amp;P411))</f>
        <v>1612</v>
      </c>
      <c r="H411" s="20">
        <f ca="1">IF($B411="","",INDIRECT("減額一覧!AP"&amp;P411))</f>
        <v>1092</v>
      </c>
      <c r="I411" s="32">
        <f ca="1">IF(B411="","",IF(INDIRECT("減額一覧!BN"&amp;P411)=0.08,0.08,0.1))</f>
        <v>0.1</v>
      </c>
      <c r="J411" s="52"/>
      <c r="K411" s="95" t="str">
        <f t="shared" ca="1" si="842"/>
        <v/>
      </c>
      <c r="L411" s="58" t="str">
        <f t="shared" ca="1" si="805"/>
        <v/>
      </c>
      <c r="N411" s="113" t="str">
        <f t="shared" ca="1" si="861"/>
        <v>市内</v>
      </c>
      <c r="O411" s="114">
        <f t="shared" ref="O411" ca="1" si="867">IF(B411="","",IF(INDIRECT("減額一覧!BN"&amp;P411)=0.08,0.08,0.1))</f>
        <v>0.1</v>
      </c>
      <c r="P411" s="38">
        <v>84</v>
      </c>
      <c r="Q411" s="38">
        <f t="shared" ca="1" si="863"/>
        <v>1</v>
      </c>
      <c r="R411" s="38">
        <f t="shared" ca="1" si="863"/>
        <v>1</v>
      </c>
      <c r="S411" s="66" t="str">
        <f t="shared" ca="1" si="809"/>
        <v>568</v>
      </c>
      <c r="T411" s="105" t="str">
        <f t="shared" ca="1" si="810"/>
        <v/>
      </c>
    </row>
    <row r="412" spans="1:20" ht="20.25" hidden="1" thickTop="1" thickBot="1">
      <c r="A412">
        <f ca="1">IF(B412="","",INDIRECT("減額一覧!B"&amp;$P412))</f>
        <v>329</v>
      </c>
      <c r="B412" s="61">
        <f t="shared" ref="B412" ca="1" si="868">IF(INDIRECT("減額一覧!BD"&amp;P412)=1,INDIRECT("減額一覧!AQ"&amp;P412),"")</f>
        <v>208</v>
      </c>
      <c r="C412" s="45">
        <f ca="1">IF(B412="","",INDIRECT("減額一覧!C"&amp;$P412))</f>
        <v>568129000</v>
      </c>
      <c r="D412" s="79" t="str">
        <f ca="1">IF($B412="","",INDIRECT("減額一覧!G"&amp;$P412))</f>
        <v>加藤　進</v>
      </c>
      <c r="E412" s="19">
        <f ca="1">IF(B412="","",INDIRECT("減額一覧!H"&amp;P412))</f>
        <v>13</v>
      </c>
      <c r="F412" s="19">
        <f ca="1">IF($B412="","",INDIRECT("減額一覧!AX"&amp;P412))</f>
        <v>8</v>
      </c>
      <c r="G412" s="20">
        <f ca="1">IF($B412="","",INDIRECT("減額一覧!AY"&amp;P412))</f>
        <v>1661</v>
      </c>
      <c r="H412" s="20">
        <f ca="1">IF($B412="","",INDIRECT("減額一覧!AZ"&amp;P412))</f>
        <v>1091</v>
      </c>
      <c r="I412" s="32">
        <f ca="1">IF(B412="","",IF(INDIRECT("減額一覧!BO"&amp;P412)=0.08,0.08,0.1))</f>
        <v>0.1</v>
      </c>
      <c r="J412" s="52"/>
      <c r="K412" s="95" t="str">
        <f t="shared" ca="1" si="842"/>
        <v/>
      </c>
      <c r="L412" s="58" t="str">
        <f t="shared" ca="1" si="805"/>
        <v/>
      </c>
      <c r="N412" s="113" t="str">
        <f t="shared" ca="1" si="861"/>
        <v>市内</v>
      </c>
      <c r="O412" s="114">
        <f t="shared" ref="O412" ca="1" si="869">IF(B412="","",IF(INDIRECT("減額一覧!BO"&amp;P412)=0.08,0.08,0.1))</f>
        <v>0.1</v>
      </c>
      <c r="P412" s="38">
        <v>84</v>
      </c>
      <c r="Q412" s="38">
        <f t="shared" ca="1" si="863"/>
        <v>1</v>
      </c>
      <c r="R412" s="38">
        <f t="shared" ca="1" si="863"/>
        <v>1</v>
      </c>
      <c r="S412" s="66" t="str">
        <f t="shared" ca="1" si="809"/>
        <v>568</v>
      </c>
      <c r="T412" s="105" t="str">
        <f t="shared" ca="1" si="810"/>
        <v/>
      </c>
    </row>
    <row r="413" spans="1:20" ht="20.25" hidden="1" thickTop="1" thickBot="1">
      <c r="B413" s="64"/>
      <c r="C413" s="41" t="str">
        <f>IF(B413="","",減額一覧!C409)</f>
        <v/>
      </c>
      <c r="D413" s="43"/>
      <c r="E413" s="21"/>
      <c r="F413" s="22" t="s">
        <v>69</v>
      </c>
      <c r="G413" s="23">
        <f t="shared" ref="G413:H413" si="870">SUBTOTAL(9,G409:G412)</f>
        <v>0</v>
      </c>
      <c r="H413" s="23">
        <f t="shared" si="870"/>
        <v>0</v>
      </c>
      <c r="I413" s="30"/>
      <c r="J413" s="53"/>
      <c r="K413" s="96" t="str">
        <f t="shared" si="842"/>
        <v/>
      </c>
      <c r="L413" s="59" t="str">
        <f t="shared" si="805"/>
        <v/>
      </c>
      <c r="N413" s="108" t="str">
        <f t="shared" ref="N413" si="871">IF(AND(G413=0,H413=0),"","小計")</f>
        <v/>
      </c>
      <c r="O413" s="108" t="str">
        <f t="shared" ref="O413" si="872">IF(AND(G413=0,H413=0),"","小計")</f>
        <v/>
      </c>
      <c r="P413" s="38"/>
      <c r="Q413" s="38"/>
      <c r="R413" s="38"/>
      <c r="S413" s="66" t="str">
        <f t="shared" si="809"/>
        <v/>
      </c>
      <c r="T413" s="105" t="str">
        <f t="shared" si="810"/>
        <v/>
      </c>
    </row>
    <row r="414" spans="1:20" ht="20.25" hidden="1" thickTop="1" thickBot="1">
      <c r="A414">
        <f ca="1">IF(B414="","",INDIRECT("減額一覧!B"&amp;$P414))</f>
        <v>331</v>
      </c>
      <c r="B414" s="61">
        <f t="shared" ref="B414" ca="1" si="873">IF(INDIRECT("減額一覧!BA"&amp;P414)=1,INDIRECT("減額一覧!M"&amp;P414),"")</f>
        <v>205</v>
      </c>
      <c r="C414" s="36">
        <f ca="1">IF(B414="","",INDIRECT("減額一覧!C"&amp;$P414))</f>
        <v>506192000</v>
      </c>
      <c r="D414" s="78" t="str">
        <f ca="1">IF($B414="","",INDIRECT("減額一覧!G"&amp;$P414))</f>
        <v>森村　昌弘</v>
      </c>
      <c r="E414" s="19">
        <f ca="1">IF(B414="","",INDIRECT("減額一覧!H"&amp;P414))</f>
        <v>20</v>
      </c>
      <c r="F414" s="19">
        <f ca="1">IF($B414="","",INDIRECT("減額一覧!T"&amp;P414))</f>
        <v>10</v>
      </c>
      <c r="G414" s="20">
        <f ca="1">IF($B414="","",INDIRECT("減額一覧!U"&amp;P414))</f>
        <v>2365</v>
      </c>
      <c r="H414" s="20">
        <f ca="1">IF($B414="","",INDIRECT("減額一覧!V"&amp;P414))</f>
        <v>1364</v>
      </c>
      <c r="I414" s="32">
        <f ca="1">IF(B414="","",IF(INDIRECT("減額一覧!BL"&amp;P414)=0.08,0.08,0.1))</f>
        <v>0.1</v>
      </c>
      <c r="J414" s="51" t="s">
        <v>501</v>
      </c>
      <c r="K414" s="94" t="str">
        <f t="shared" ca="1" si="842"/>
        <v/>
      </c>
      <c r="L414" s="56" t="str">
        <f t="shared" ca="1" si="805"/>
        <v/>
      </c>
      <c r="N414" s="113" t="str">
        <f t="shared" ref="N414:N417" ca="1" si="874">IF(A414="","",IF(A414&gt;3000,"月ヶ瀬",IF(A414&gt;=2000,"都祁","市内")))</f>
        <v>市内</v>
      </c>
      <c r="O414" s="114">
        <f t="shared" ref="O414" ca="1" si="875">IF(B414="","",IF(INDIRECT("減額一覧!BL"&amp;P414)=0.08,0.08,0.1))</f>
        <v>0.1</v>
      </c>
      <c r="P414" s="38">
        <v>85</v>
      </c>
      <c r="Q414" s="38">
        <f t="shared" ref="Q414:R417" ca="1" si="876">IF(G414="","",IF(G414&gt;0,1,""))</f>
        <v>1</v>
      </c>
      <c r="R414" s="38">
        <f t="shared" ca="1" si="876"/>
        <v>1</v>
      </c>
      <c r="S414" s="66" t="str">
        <f t="shared" ca="1" si="809"/>
        <v>506</v>
      </c>
      <c r="T414" s="105" t="str">
        <f t="shared" ca="1" si="810"/>
        <v/>
      </c>
    </row>
    <row r="415" spans="1:20" ht="20.25" hidden="1" thickTop="1" thickBot="1">
      <c r="A415">
        <f ca="1">IF(B415="","",INDIRECT("減額一覧!B"&amp;$P415))</f>
        <v>331</v>
      </c>
      <c r="B415" s="61">
        <f t="shared" ref="B415" ca="1" si="877">IF(INDIRECT("減額一覧!BB"&amp;P415)=1,INDIRECT("減額一覧!W"&amp;P415),"")</f>
        <v>206</v>
      </c>
      <c r="C415" s="44">
        <f ca="1">IF(B415="","",INDIRECT("減額一覧!C"&amp;$P415))</f>
        <v>506192000</v>
      </c>
      <c r="D415" s="79" t="str">
        <f ca="1">IF($B415="","",INDIRECT("減額一覧!G"&amp;$P415))</f>
        <v>森村　昌弘</v>
      </c>
      <c r="E415" s="19">
        <f ca="1">IF(B415="","",INDIRECT("減額一覧!H"&amp;P415))</f>
        <v>20</v>
      </c>
      <c r="F415" s="19">
        <f ca="1">IF($B415="","",INDIRECT("減額一覧!AD"&amp;P415))</f>
        <v>11</v>
      </c>
      <c r="G415" s="20">
        <f ca="1">IF($B415="","",INDIRECT("減額一覧!AE"&amp;P415))</f>
        <v>2601</v>
      </c>
      <c r="H415" s="20">
        <f ca="1">IF($B415="","",INDIRECT("減額一覧!AF"&amp;P415))</f>
        <v>1500</v>
      </c>
      <c r="I415" s="32">
        <f ca="1">IF(B415="","",IF(INDIRECT("減額一覧!BM"&amp;P415)=0.08,0.08,0.1))</f>
        <v>0.1</v>
      </c>
      <c r="J415" s="52"/>
      <c r="K415" s="95" t="str">
        <f t="shared" ca="1" si="842"/>
        <v/>
      </c>
      <c r="L415" s="58" t="str">
        <f t="shared" ca="1" si="805"/>
        <v/>
      </c>
      <c r="N415" s="113" t="str">
        <f t="shared" ca="1" si="874"/>
        <v>市内</v>
      </c>
      <c r="O415" s="114">
        <f t="shared" ref="O415" ca="1" si="878">IF(B415="","",IF(INDIRECT("減額一覧!BM"&amp;P415)=0.08,0.08,0.1))</f>
        <v>0.1</v>
      </c>
      <c r="P415" s="38">
        <v>85</v>
      </c>
      <c r="Q415" s="38">
        <f t="shared" ca="1" si="876"/>
        <v>1</v>
      </c>
      <c r="R415" s="38">
        <f t="shared" ca="1" si="876"/>
        <v>1</v>
      </c>
      <c r="S415" s="66" t="str">
        <f t="shared" ca="1" si="809"/>
        <v>506</v>
      </c>
      <c r="T415" s="105" t="str">
        <f t="shared" ca="1" si="810"/>
        <v/>
      </c>
    </row>
    <row r="416" spans="1:20" ht="20.25" hidden="1" thickTop="1" thickBot="1">
      <c r="A416">
        <f ca="1">IF(B416="","",INDIRECT("減額一覧!B"&amp;$P416))</f>
        <v>331</v>
      </c>
      <c r="B416" s="61">
        <f t="shared" ref="B416" ca="1" si="879">IF(INDIRECT("減額一覧!BC"&amp;P416)=1,INDIRECT("減額一覧!AG"&amp;P416),"")</f>
        <v>207</v>
      </c>
      <c r="C416" s="36">
        <f ca="1">IF(B416="","",INDIRECT("減額一覧!C"&amp;$P416))</f>
        <v>506192000</v>
      </c>
      <c r="D416" s="80" t="str">
        <f ca="1">IF($B416="","",INDIRECT("減額一覧!G"&amp;$P416))</f>
        <v>森村　昌弘</v>
      </c>
      <c r="E416" s="19">
        <f ca="1">IF(B416="","",INDIRECT("減額一覧!H"&amp;P416))</f>
        <v>20</v>
      </c>
      <c r="F416" s="19">
        <f ca="1">IF($B416="","",INDIRECT("減額一覧!AN"&amp;P416))</f>
        <v>12</v>
      </c>
      <c r="G416" s="20">
        <f ca="1">IF($B416="","",INDIRECT("減額一覧!AO"&amp;P416))</f>
        <v>2838</v>
      </c>
      <c r="H416" s="20">
        <f ca="1">IF($B416="","",INDIRECT("減額一覧!AP"&amp;P416))</f>
        <v>1637</v>
      </c>
      <c r="I416" s="32">
        <f ca="1">IF(B416="","",IF(INDIRECT("減額一覧!BN"&amp;P416)=0.08,0.08,0.1))</f>
        <v>0.1</v>
      </c>
      <c r="J416" s="52"/>
      <c r="K416" s="95" t="str">
        <f t="shared" ca="1" si="842"/>
        <v/>
      </c>
      <c r="L416" s="58" t="str">
        <f t="shared" ca="1" si="805"/>
        <v/>
      </c>
      <c r="N416" s="113" t="str">
        <f t="shared" ca="1" si="874"/>
        <v>市内</v>
      </c>
      <c r="O416" s="114">
        <f t="shared" ref="O416" ca="1" si="880">IF(B416="","",IF(INDIRECT("減額一覧!BN"&amp;P416)=0.08,0.08,0.1))</f>
        <v>0.1</v>
      </c>
      <c r="P416" s="38">
        <v>85</v>
      </c>
      <c r="Q416" s="38">
        <f t="shared" ca="1" si="876"/>
        <v>1</v>
      </c>
      <c r="R416" s="38">
        <f t="shared" ca="1" si="876"/>
        <v>1</v>
      </c>
      <c r="S416" s="66" t="str">
        <f t="shared" ca="1" si="809"/>
        <v>506</v>
      </c>
      <c r="T416" s="105" t="str">
        <f t="shared" ca="1" si="810"/>
        <v/>
      </c>
    </row>
    <row r="417" spans="1:20" ht="20.25" hidden="1" thickTop="1" thickBot="1">
      <c r="A417">
        <f ca="1">IF(B417="","",INDIRECT("減額一覧!B"&amp;$P417))</f>
        <v>331</v>
      </c>
      <c r="B417" s="61">
        <f t="shared" ref="B417" ca="1" si="881">IF(INDIRECT("減額一覧!BD"&amp;P417)=1,INDIRECT("減額一覧!AQ"&amp;P417),"")</f>
        <v>208</v>
      </c>
      <c r="C417" s="45">
        <f ca="1">IF(B417="","",INDIRECT("減額一覧!C"&amp;$P417))</f>
        <v>506192000</v>
      </c>
      <c r="D417" s="79" t="str">
        <f ca="1">IF($B417="","",INDIRECT("減額一覧!G"&amp;$P417))</f>
        <v>森村　昌弘</v>
      </c>
      <c r="E417" s="19">
        <f ca="1">IF(B417="","",INDIRECT("減額一覧!H"&amp;P417))</f>
        <v>20</v>
      </c>
      <c r="F417" s="19">
        <f ca="1">IF($B417="","",INDIRECT("減額一覧!AX"&amp;P417))</f>
        <v>13</v>
      </c>
      <c r="G417" s="20">
        <f ca="1">IF($B417="","",INDIRECT("減額一覧!AY"&amp;P417))</f>
        <v>3074</v>
      </c>
      <c r="H417" s="20">
        <f ca="1">IF($B417="","",INDIRECT("減額一覧!AZ"&amp;P417))</f>
        <v>1773</v>
      </c>
      <c r="I417" s="32">
        <f ca="1">IF(B417="","",IF(INDIRECT("減額一覧!BO"&amp;P417)=0.08,0.08,0.1))</f>
        <v>0.1</v>
      </c>
      <c r="J417" s="52"/>
      <c r="K417" s="95" t="str">
        <f t="shared" ca="1" si="842"/>
        <v/>
      </c>
      <c r="L417" s="58" t="str">
        <f t="shared" ca="1" si="805"/>
        <v/>
      </c>
      <c r="N417" s="113" t="str">
        <f t="shared" ca="1" si="874"/>
        <v>市内</v>
      </c>
      <c r="O417" s="114">
        <f t="shared" ref="O417" ca="1" si="882">IF(B417="","",IF(INDIRECT("減額一覧!BO"&amp;P417)=0.08,0.08,0.1))</f>
        <v>0.1</v>
      </c>
      <c r="P417" s="38">
        <v>85</v>
      </c>
      <c r="Q417" s="38">
        <f t="shared" ca="1" si="876"/>
        <v>1</v>
      </c>
      <c r="R417" s="38">
        <f t="shared" ca="1" si="876"/>
        <v>1</v>
      </c>
      <c r="S417" s="66" t="str">
        <f t="shared" ca="1" si="809"/>
        <v>506</v>
      </c>
      <c r="T417" s="105" t="str">
        <f t="shared" ca="1" si="810"/>
        <v/>
      </c>
    </row>
    <row r="418" spans="1:20" ht="20.25" hidden="1" thickTop="1" thickBot="1">
      <c r="B418" s="64"/>
      <c r="C418" s="41" t="str">
        <f>IF(B418="","",減額一覧!C414)</f>
        <v/>
      </c>
      <c r="D418" s="43"/>
      <c r="E418" s="21"/>
      <c r="F418" s="22" t="s">
        <v>69</v>
      </c>
      <c r="G418" s="23">
        <f t="shared" ref="G418:H418" si="883">SUBTOTAL(9,G414:G417)</f>
        <v>0</v>
      </c>
      <c r="H418" s="23">
        <f t="shared" si="883"/>
        <v>0</v>
      </c>
      <c r="I418" s="30"/>
      <c r="J418" s="53"/>
      <c r="K418" s="96" t="str">
        <f t="shared" si="842"/>
        <v/>
      </c>
      <c r="L418" s="59" t="str">
        <f t="shared" si="805"/>
        <v/>
      </c>
      <c r="N418" s="108" t="str">
        <f t="shared" ref="N418" si="884">IF(AND(G418=0,H418=0),"","小計")</f>
        <v/>
      </c>
      <c r="O418" s="108" t="str">
        <f t="shared" ref="O418" si="885">IF(AND(G418=0,H418=0),"","小計")</f>
        <v/>
      </c>
      <c r="P418" s="38"/>
      <c r="Q418" s="38"/>
      <c r="R418" s="38"/>
      <c r="S418" s="66" t="str">
        <f t="shared" si="809"/>
        <v/>
      </c>
      <c r="T418" s="105" t="str">
        <f t="shared" si="810"/>
        <v/>
      </c>
    </row>
    <row r="419" spans="1:20" ht="20.25" hidden="1" thickTop="1" thickBot="1">
      <c r="A419">
        <f ca="1">IF(B419="","",INDIRECT("減額一覧!B"&amp;$P419))</f>
        <v>333</v>
      </c>
      <c r="B419" s="61">
        <f t="shared" ref="B419" ca="1" si="886">IF(INDIRECT("減額一覧!BA"&amp;P419)=1,INDIRECT("減額一覧!M"&amp;P419),"")</f>
        <v>206</v>
      </c>
      <c r="C419" s="36">
        <f ca="1">IF(B419="","",INDIRECT("減額一覧!C"&amp;$P419))</f>
        <v>677110000</v>
      </c>
      <c r="D419" s="78" t="str">
        <f ca="1">IF($B419="","",INDIRECT("減額一覧!G"&amp;$P419))</f>
        <v>飯田　次朗</v>
      </c>
      <c r="E419" s="19">
        <f ca="1">IF(B419="","",INDIRECT("減額一覧!H"&amp;P419))</f>
        <v>20</v>
      </c>
      <c r="F419" s="19">
        <f ca="1">IF($B419="","",INDIRECT("減額一覧!T"&amp;P419))</f>
        <v>13</v>
      </c>
      <c r="G419" s="20">
        <f ca="1">IF($B419="","",INDIRECT("減額一覧!U"&amp;P419))</f>
        <v>2860</v>
      </c>
      <c r="H419" s="20">
        <f ca="1">IF($B419="","",INDIRECT("減額一覧!V"&amp;P419))</f>
        <v>1773</v>
      </c>
      <c r="I419" s="32">
        <f ca="1">IF(B419="","",IF(INDIRECT("減額一覧!BL"&amp;P419)=0.08,0.08,0.1))</f>
        <v>0.1</v>
      </c>
      <c r="J419" s="51" t="s">
        <v>502</v>
      </c>
      <c r="K419" s="94" t="str">
        <f t="shared" ca="1" si="842"/>
        <v/>
      </c>
      <c r="L419" s="56" t="str">
        <f t="shared" ca="1" si="805"/>
        <v/>
      </c>
      <c r="N419" s="113" t="str">
        <f t="shared" ref="N419:N422" ca="1" si="887">IF(A419="","",IF(A419&gt;3000,"月ヶ瀬",IF(A419&gt;=2000,"都祁","市内")))</f>
        <v>市内</v>
      </c>
      <c r="O419" s="114">
        <f t="shared" ref="O419" ca="1" si="888">IF(B419="","",IF(INDIRECT("減額一覧!BL"&amp;P419)=0.08,0.08,0.1))</f>
        <v>0.1</v>
      </c>
      <c r="P419" s="38">
        <v>86</v>
      </c>
      <c r="Q419" s="38">
        <f t="shared" ref="Q419:R422" ca="1" si="889">IF(G419="","",IF(G419&gt;0,1,""))</f>
        <v>1</v>
      </c>
      <c r="R419" s="38">
        <f t="shared" ca="1" si="889"/>
        <v>1</v>
      </c>
      <c r="S419" s="66" t="str">
        <f t="shared" ca="1" si="809"/>
        <v>677</v>
      </c>
      <c r="T419" s="105" t="str">
        <f t="shared" ca="1" si="810"/>
        <v/>
      </c>
    </row>
    <row r="420" spans="1:20" ht="20.25" hidden="1" thickTop="1" thickBot="1">
      <c r="A420">
        <f ca="1">IF(B420="","",INDIRECT("減額一覧!B"&amp;$P420))</f>
        <v>333</v>
      </c>
      <c r="B420" s="61">
        <f t="shared" ref="B420" ca="1" si="890">IF(INDIRECT("減額一覧!BB"&amp;P420)=1,INDIRECT("減額一覧!W"&amp;P420),"")</f>
        <v>207</v>
      </c>
      <c r="C420" s="44">
        <f ca="1">IF(B420="","",INDIRECT("減額一覧!C"&amp;$P420))</f>
        <v>677110000</v>
      </c>
      <c r="D420" s="79" t="str">
        <f ca="1">IF($B420="","",INDIRECT("減額一覧!G"&amp;$P420))</f>
        <v>飯田　次朗</v>
      </c>
      <c r="E420" s="19">
        <f ca="1">IF(B420="","",INDIRECT("減額一覧!H"&amp;P420))</f>
        <v>20</v>
      </c>
      <c r="F420" s="19">
        <f ca="1">IF($B420="","",INDIRECT("減額一覧!AD"&amp;P420))</f>
        <v>13</v>
      </c>
      <c r="G420" s="20">
        <f ca="1">IF($B420="","",INDIRECT("減額一覧!AE"&amp;P420))</f>
        <v>2860</v>
      </c>
      <c r="H420" s="20">
        <f ca="1">IF($B420="","",INDIRECT("減額一覧!AF"&amp;P420))</f>
        <v>1773</v>
      </c>
      <c r="I420" s="32">
        <f ca="1">IF(B420="","",IF(INDIRECT("減額一覧!BM"&amp;P420)=0.08,0.08,0.1))</f>
        <v>0.1</v>
      </c>
      <c r="J420" s="52"/>
      <c r="K420" s="95" t="str">
        <f t="shared" ca="1" si="842"/>
        <v/>
      </c>
      <c r="L420" s="58" t="str">
        <f t="shared" ca="1" si="805"/>
        <v/>
      </c>
      <c r="N420" s="113" t="str">
        <f t="shared" ca="1" si="887"/>
        <v>市内</v>
      </c>
      <c r="O420" s="114">
        <f t="shared" ref="O420" ca="1" si="891">IF(B420="","",IF(INDIRECT("減額一覧!BM"&amp;P420)=0.08,0.08,0.1))</f>
        <v>0.1</v>
      </c>
      <c r="P420" s="38">
        <v>86</v>
      </c>
      <c r="Q420" s="38">
        <f t="shared" ca="1" si="889"/>
        <v>1</v>
      </c>
      <c r="R420" s="38">
        <f t="shared" ca="1" si="889"/>
        <v>1</v>
      </c>
      <c r="S420" s="66" t="str">
        <f t="shared" ca="1" si="809"/>
        <v>677</v>
      </c>
      <c r="T420" s="105" t="str">
        <f t="shared" ca="1" si="810"/>
        <v/>
      </c>
    </row>
    <row r="421" spans="1:20" ht="20.25" hidden="1" thickTop="1" thickBot="1">
      <c r="A421">
        <f ca="1">IF(B421="","",INDIRECT("減額一覧!B"&amp;$P421))</f>
        <v>333</v>
      </c>
      <c r="B421" s="61">
        <f t="shared" ref="B421" ca="1" si="892">IF(INDIRECT("減額一覧!BC"&amp;P421)=1,INDIRECT("減額一覧!AG"&amp;P421),"")</f>
        <v>208</v>
      </c>
      <c r="C421" s="36">
        <f ca="1">IF(B421="","",INDIRECT("減額一覧!C"&amp;$P421))</f>
        <v>677110000</v>
      </c>
      <c r="D421" s="80" t="str">
        <f ca="1">IF($B421="","",INDIRECT("減額一覧!G"&amp;$P421))</f>
        <v>飯田　次朗</v>
      </c>
      <c r="E421" s="19">
        <f ca="1">IF(B421="","",INDIRECT("減額一覧!H"&amp;P421))</f>
        <v>20</v>
      </c>
      <c r="F421" s="19">
        <f ca="1">IF($B421="","",INDIRECT("減額一覧!AN"&amp;P421))</f>
        <v>13</v>
      </c>
      <c r="G421" s="20">
        <f ca="1">IF($B421="","",INDIRECT("減額一覧!AO"&amp;P421))</f>
        <v>2860</v>
      </c>
      <c r="H421" s="20">
        <f ca="1">IF($B421="","",INDIRECT("減額一覧!AP"&amp;P421))</f>
        <v>1773</v>
      </c>
      <c r="I421" s="32">
        <f ca="1">IF(B421="","",IF(INDIRECT("減額一覧!BN"&amp;P421)=0.08,0.08,0.1))</f>
        <v>0.1</v>
      </c>
      <c r="J421" s="52"/>
      <c r="K421" s="95" t="str">
        <f t="shared" ca="1" si="842"/>
        <v/>
      </c>
      <c r="L421" s="58" t="str">
        <f t="shared" ca="1" si="805"/>
        <v/>
      </c>
      <c r="N421" s="113" t="str">
        <f t="shared" ca="1" si="887"/>
        <v>市内</v>
      </c>
      <c r="O421" s="114">
        <f t="shared" ref="O421" ca="1" si="893">IF(B421="","",IF(INDIRECT("減額一覧!BN"&amp;P421)=0.08,0.08,0.1))</f>
        <v>0.1</v>
      </c>
      <c r="P421" s="38">
        <v>86</v>
      </c>
      <c r="Q421" s="38">
        <f t="shared" ca="1" si="889"/>
        <v>1</v>
      </c>
      <c r="R421" s="38">
        <f t="shared" ca="1" si="889"/>
        <v>1</v>
      </c>
      <c r="S421" s="66" t="str">
        <f t="shared" ca="1" si="809"/>
        <v>677</v>
      </c>
      <c r="T421" s="105" t="str">
        <f t="shared" ca="1" si="810"/>
        <v/>
      </c>
    </row>
    <row r="422" spans="1:20" ht="20.25" hidden="1" thickTop="1" thickBot="1">
      <c r="A422" t="str">
        <f ca="1">IF(B422="","",INDIRECT("減額一覧!B"&amp;$P422))</f>
        <v/>
      </c>
      <c r="B422" s="61" t="str">
        <f t="shared" ref="B422" ca="1" si="894">IF(INDIRECT("減額一覧!BD"&amp;P422)=1,INDIRECT("減額一覧!AQ"&amp;P422),"")</f>
        <v/>
      </c>
      <c r="C422" s="45" t="str">
        <f ca="1">IF(B422="","",INDIRECT("減額一覧!C"&amp;$P422))</f>
        <v/>
      </c>
      <c r="D422" s="79" t="str">
        <f ca="1">IF($B422="","",INDIRECT("減額一覧!G"&amp;$P422))</f>
        <v/>
      </c>
      <c r="E422" s="19" t="str">
        <f ca="1">IF(B422="","",INDIRECT("減額一覧!H"&amp;P422))</f>
        <v/>
      </c>
      <c r="F422" s="19" t="str">
        <f ca="1">IF($B422="","",INDIRECT("減額一覧!AX"&amp;P422))</f>
        <v/>
      </c>
      <c r="G422" s="20" t="str">
        <f ca="1">IF($B422="","",INDIRECT("減額一覧!AY"&amp;P422))</f>
        <v/>
      </c>
      <c r="H422" s="20" t="str">
        <f ca="1">IF($B422="","",INDIRECT("減額一覧!AZ"&amp;P422))</f>
        <v/>
      </c>
      <c r="I422" s="32" t="str">
        <f ca="1">IF(B422="","",IF(INDIRECT("減額一覧!BO"&amp;P422)=0.08,0.08,0.1))</f>
        <v/>
      </c>
      <c r="J422" s="52"/>
      <c r="K422" s="95" t="str">
        <f t="shared" ca="1" si="842"/>
        <v/>
      </c>
      <c r="L422" s="58" t="str">
        <f t="shared" ca="1" si="805"/>
        <v/>
      </c>
      <c r="N422" s="113" t="str">
        <f t="shared" ca="1" si="887"/>
        <v/>
      </c>
      <c r="O422" s="114" t="str">
        <f t="shared" ref="O422" ca="1" si="895">IF(B422="","",IF(INDIRECT("減額一覧!BO"&amp;P422)=0.08,0.08,0.1))</f>
        <v/>
      </c>
      <c r="P422" s="38">
        <v>86</v>
      </c>
      <c r="Q422" s="38" t="str">
        <f t="shared" ca="1" si="889"/>
        <v/>
      </c>
      <c r="R422" s="38" t="str">
        <f t="shared" ca="1" si="889"/>
        <v/>
      </c>
      <c r="S422" s="66" t="str">
        <f t="shared" ca="1" si="809"/>
        <v/>
      </c>
      <c r="T422" s="105" t="str">
        <f t="shared" ca="1" si="810"/>
        <v/>
      </c>
    </row>
    <row r="423" spans="1:20" ht="20.25" hidden="1" thickTop="1" thickBot="1">
      <c r="B423" s="64"/>
      <c r="C423" s="41" t="str">
        <f>IF(B423="","",減額一覧!C419)</f>
        <v/>
      </c>
      <c r="D423" s="43"/>
      <c r="E423" s="21"/>
      <c r="F423" s="22" t="s">
        <v>69</v>
      </c>
      <c r="G423" s="23">
        <f t="shared" ref="G423:H423" si="896">SUBTOTAL(9,G419:G422)</f>
        <v>0</v>
      </c>
      <c r="H423" s="23">
        <f t="shared" si="896"/>
        <v>0</v>
      </c>
      <c r="I423" s="30"/>
      <c r="J423" s="53"/>
      <c r="K423" s="96" t="str">
        <f t="shared" si="842"/>
        <v/>
      </c>
      <c r="L423" s="59" t="str">
        <f t="shared" si="805"/>
        <v/>
      </c>
      <c r="N423" s="108" t="str">
        <f t="shared" ref="N423" si="897">IF(AND(G423=0,H423=0),"","小計")</f>
        <v/>
      </c>
      <c r="O423" s="108" t="str">
        <f t="shared" ref="O423" si="898">IF(AND(G423=0,H423=0),"","小計")</f>
        <v/>
      </c>
      <c r="P423" s="38"/>
      <c r="Q423" s="38"/>
      <c r="R423" s="38"/>
      <c r="S423" s="66" t="str">
        <f t="shared" si="809"/>
        <v/>
      </c>
      <c r="T423" s="105" t="str">
        <f t="shared" si="810"/>
        <v/>
      </c>
    </row>
    <row r="424" spans="1:20" ht="20.25" hidden="1" thickTop="1" thickBot="1">
      <c r="A424">
        <f ca="1">IF(B424="","",INDIRECT("減額一覧!B"&amp;$P424))</f>
        <v>334</v>
      </c>
      <c r="B424" s="61">
        <f t="shared" ref="B424" ca="1" si="899">IF(INDIRECT("減額一覧!BA"&amp;P424)=1,INDIRECT("減額一覧!M"&amp;P424),"")</f>
        <v>205</v>
      </c>
      <c r="C424" s="36">
        <f ca="1">IF(B424="","",INDIRECT("減額一覧!C"&amp;$P424))</f>
        <v>156113100</v>
      </c>
      <c r="D424" s="78" t="str">
        <f ca="1">IF($B424="","",INDIRECT("減額一覧!G"&amp;$P424))</f>
        <v>井上　昇</v>
      </c>
      <c r="E424" s="19">
        <f ca="1">IF(B424="","",INDIRECT("減額一覧!H"&amp;P424))</f>
        <v>20</v>
      </c>
      <c r="F424" s="19">
        <f ca="1">IF($B424="","",INDIRECT("減額一覧!T"&amp;P424))</f>
        <v>9</v>
      </c>
      <c r="G424" s="20">
        <f ca="1">IF($B424="","",INDIRECT("減額一覧!U"&amp;P424))</f>
        <v>1980</v>
      </c>
      <c r="H424" s="20">
        <f ca="1">IF($B424="","",INDIRECT("減額一覧!V"&amp;P424))</f>
        <v>0</v>
      </c>
      <c r="I424" s="32">
        <f ca="1">IF(B424="","",IF(INDIRECT("減額一覧!BL"&amp;P424)=0.08,0.08,0.1))</f>
        <v>0.1</v>
      </c>
      <c r="J424" s="51" t="s">
        <v>534</v>
      </c>
      <c r="K424" s="94" t="str">
        <f t="shared" ca="1" si="842"/>
        <v/>
      </c>
      <c r="L424" s="56" t="str">
        <f t="shared" ca="1" si="805"/>
        <v/>
      </c>
      <c r="N424" s="113" t="str">
        <f t="shared" ref="N424:N427" ca="1" si="900">IF(A424="","",IF(A424&gt;3000,"月ヶ瀬",IF(A424&gt;=2000,"都祁","市内")))</f>
        <v>市内</v>
      </c>
      <c r="O424" s="114">
        <f t="shared" ref="O424" ca="1" si="901">IF(B424="","",IF(INDIRECT("減額一覧!BL"&amp;P424)=0.08,0.08,0.1))</f>
        <v>0.1</v>
      </c>
      <c r="P424" s="38">
        <v>87</v>
      </c>
      <c r="Q424" s="38">
        <f t="shared" ref="Q424:R427" ca="1" si="902">IF(G424="","",IF(G424&gt;0,1,""))</f>
        <v>1</v>
      </c>
      <c r="R424" s="38" t="str">
        <f t="shared" ca="1" si="902"/>
        <v/>
      </c>
      <c r="S424" s="66" t="str">
        <f t="shared" ca="1" si="809"/>
        <v>156</v>
      </c>
      <c r="T424" s="105" t="str">
        <f t="shared" ca="1" si="810"/>
        <v/>
      </c>
    </row>
    <row r="425" spans="1:20" ht="20.25" hidden="1" thickTop="1" thickBot="1">
      <c r="A425">
        <f ca="1">IF(B425="","",INDIRECT("減額一覧!B"&amp;$P425))</f>
        <v>334</v>
      </c>
      <c r="B425" s="61">
        <f t="shared" ref="B425" ca="1" si="903">IF(INDIRECT("減額一覧!BB"&amp;P425)=1,INDIRECT("減額一覧!W"&amp;P425),"")</f>
        <v>206</v>
      </c>
      <c r="C425" s="44">
        <f ca="1">IF(B425="","",INDIRECT("減額一覧!C"&amp;$P425))</f>
        <v>156113100</v>
      </c>
      <c r="D425" s="79" t="str">
        <f ca="1">IF($B425="","",INDIRECT("減額一覧!G"&amp;$P425))</f>
        <v>井上　昇</v>
      </c>
      <c r="E425" s="19">
        <f ca="1">IF(B425="","",INDIRECT("減額一覧!H"&amp;P425))</f>
        <v>20</v>
      </c>
      <c r="F425" s="19">
        <f ca="1">IF($B425="","",INDIRECT("減額一覧!AD"&amp;P425))</f>
        <v>9</v>
      </c>
      <c r="G425" s="20">
        <f ca="1">IF($B425="","",INDIRECT("減額一覧!AE"&amp;P425))</f>
        <v>1980</v>
      </c>
      <c r="H425" s="20">
        <f ca="1">IF($B425="","",INDIRECT("減額一覧!AF"&amp;P425))</f>
        <v>0</v>
      </c>
      <c r="I425" s="32">
        <f ca="1">IF(B425="","",IF(INDIRECT("減額一覧!BM"&amp;P425)=0.08,0.08,0.1))</f>
        <v>0.1</v>
      </c>
      <c r="J425" s="52"/>
      <c r="K425" s="95" t="str">
        <f t="shared" ca="1" si="842"/>
        <v/>
      </c>
      <c r="L425" s="58" t="str">
        <f t="shared" ca="1" si="805"/>
        <v/>
      </c>
      <c r="N425" s="113" t="str">
        <f t="shared" ca="1" si="900"/>
        <v>市内</v>
      </c>
      <c r="O425" s="114">
        <f t="shared" ref="O425" ca="1" si="904">IF(B425="","",IF(INDIRECT("減額一覧!BM"&amp;P425)=0.08,0.08,0.1))</f>
        <v>0.1</v>
      </c>
      <c r="P425" s="38">
        <v>87</v>
      </c>
      <c r="Q425" s="38">
        <f t="shared" ca="1" si="902"/>
        <v>1</v>
      </c>
      <c r="R425" s="38" t="str">
        <f t="shared" ca="1" si="902"/>
        <v/>
      </c>
      <c r="S425" s="66" t="str">
        <f t="shared" ca="1" si="809"/>
        <v>156</v>
      </c>
      <c r="T425" s="105" t="str">
        <f t="shared" ca="1" si="810"/>
        <v/>
      </c>
    </row>
    <row r="426" spans="1:20" ht="20.25" hidden="1" thickTop="1" thickBot="1">
      <c r="A426" t="str">
        <f ca="1">IF(B426="","",INDIRECT("減額一覧!B"&amp;$P426))</f>
        <v/>
      </c>
      <c r="B426" s="61" t="str">
        <f t="shared" ref="B426" ca="1" si="905">IF(INDIRECT("減額一覧!BC"&amp;P426)=1,INDIRECT("減額一覧!AG"&amp;P426),"")</f>
        <v/>
      </c>
      <c r="C426" s="36" t="str">
        <f ca="1">IF(B426="","",INDIRECT("減額一覧!C"&amp;$P426))</f>
        <v/>
      </c>
      <c r="D426" s="80" t="str">
        <f ca="1">IF($B426="","",INDIRECT("減額一覧!G"&amp;$P426))</f>
        <v/>
      </c>
      <c r="E426" s="19" t="str">
        <f ca="1">IF(B426="","",INDIRECT("減額一覧!H"&amp;P426))</f>
        <v/>
      </c>
      <c r="F426" s="19" t="str">
        <f ca="1">IF($B426="","",INDIRECT("減額一覧!AN"&amp;P426))</f>
        <v/>
      </c>
      <c r="G426" s="20" t="str">
        <f ca="1">IF($B426="","",INDIRECT("減額一覧!AO"&amp;P426))</f>
        <v/>
      </c>
      <c r="H426" s="20" t="str">
        <f ca="1">IF($B426="","",INDIRECT("減額一覧!AP"&amp;P426))</f>
        <v/>
      </c>
      <c r="I426" s="32" t="str">
        <f ca="1">IF(B426="","",IF(INDIRECT("減額一覧!BN"&amp;P426)=0.08,0.08,0.1))</f>
        <v/>
      </c>
      <c r="J426" s="52"/>
      <c r="K426" s="95" t="str">
        <f t="shared" ca="1" si="842"/>
        <v/>
      </c>
      <c r="L426" s="58" t="str">
        <f t="shared" ca="1" si="805"/>
        <v/>
      </c>
      <c r="N426" s="113" t="str">
        <f t="shared" ca="1" si="900"/>
        <v/>
      </c>
      <c r="O426" s="114" t="str">
        <f t="shared" ref="O426" ca="1" si="906">IF(B426="","",IF(INDIRECT("減額一覧!BN"&amp;P426)=0.08,0.08,0.1))</f>
        <v/>
      </c>
      <c r="P426" s="38">
        <v>87</v>
      </c>
      <c r="Q426" s="38" t="str">
        <f t="shared" ca="1" si="902"/>
        <v/>
      </c>
      <c r="R426" s="38" t="str">
        <f t="shared" ca="1" si="902"/>
        <v/>
      </c>
      <c r="S426" s="66" t="str">
        <f t="shared" ca="1" si="809"/>
        <v/>
      </c>
      <c r="T426" s="105" t="str">
        <f t="shared" ca="1" si="810"/>
        <v/>
      </c>
    </row>
    <row r="427" spans="1:20" ht="20.25" hidden="1" thickTop="1" thickBot="1">
      <c r="A427" t="str">
        <f ca="1">IF(B427="","",INDIRECT("減額一覧!B"&amp;$P427))</f>
        <v/>
      </c>
      <c r="B427" s="61" t="str">
        <f t="shared" ref="B427" ca="1" si="907">IF(INDIRECT("減額一覧!BD"&amp;P427)=1,INDIRECT("減額一覧!AQ"&amp;P427),"")</f>
        <v/>
      </c>
      <c r="C427" s="45" t="str">
        <f ca="1">IF(B427="","",INDIRECT("減額一覧!C"&amp;$P427))</f>
        <v/>
      </c>
      <c r="D427" s="79" t="str">
        <f ca="1">IF($B427="","",INDIRECT("減額一覧!G"&amp;$P427))</f>
        <v/>
      </c>
      <c r="E427" s="19" t="str">
        <f ca="1">IF(B427="","",INDIRECT("減額一覧!H"&amp;P427))</f>
        <v/>
      </c>
      <c r="F427" s="19" t="str">
        <f ca="1">IF($B427="","",INDIRECT("減額一覧!AX"&amp;P427))</f>
        <v/>
      </c>
      <c r="G427" s="20" t="str">
        <f ca="1">IF($B427="","",INDIRECT("減額一覧!AY"&amp;P427))</f>
        <v/>
      </c>
      <c r="H427" s="20" t="str">
        <f ca="1">IF($B427="","",INDIRECT("減額一覧!AZ"&amp;P427))</f>
        <v/>
      </c>
      <c r="I427" s="32" t="str">
        <f ca="1">IF(B427="","",IF(INDIRECT("減額一覧!BO"&amp;P427)=0.08,0.08,0.1))</f>
        <v/>
      </c>
      <c r="J427" s="52"/>
      <c r="K427" s="95" t="str">
        <f t="shared" ca="1" si="842"/>
        <v/>
      </c>
      <c r="L427" s="58" t="str">
        <f t="shared" ca="1" si="805"/>
        <v/>
      </c>
      <c r="N427" s="113" t="str">
        <f t="shared" ca="1" si="900"/>
        <v/>
      </c>
      <c r="O427" s="114" t="str">
        <f t="shared" ref="O427" ca="1" si="908">IF(B427="","",IF(INDIRECT("減額一覧!BO"&amp;P427)=0.08,0.08,0.1))</f>
        <v/>
      </c>
      <c r="P427" s="38">
        <v>87</v>
      </c>
      <c r="Q427" s="38" t="str">
        <f t="shared" ca="1" si="902"/>
        <v/>
      </c>
      <c r="R427" s="38" t="str">
        <f t="shared" ca="1" si="902"/>
        <v/>
      </c>
      <c r="S427" s="66" t="str">
        <f t="shared" ca="1" si="809"/>
        <v/>
      </c>
      <c r="T427" s="105" t="str">
        <f t="shared" ca="1" si="810"/>
        <v/>
      </c>
    </row>
    <row r="428" spans="1:20" ht="20.25" hidden="1" thickTop="1" thickBot="1">
      <c r="B428" s="64"/>
      <c r="C428" s="41" t="str">
        <f>IF(B428="","",減額一覧!C424)</f>
        <v/>
      </c>
      <c r="D428" s="43"/>
      <c r="E428" s="21"/>
      <c r="F428" s="22" t="s">
        <v>69</v>
      </c>
      <c r="G428" s="23">
        <f t="shared" ref="G428:H428" si="909">SUBTOTAL(9,G424:G427)</f>
        <v>0</v>
      </c>
      <c r="H428" s="23">
        <f t="shared" si="909"/>
        <v>0</v>
      </c>
      <c r="I428" s="30"/>
      <c r="J428" s="53"/>
      <c r="K428" s="96" t="str">
        <f t="shared" si="842"/>
        <v/>
      </c>
      <c r="L428" s="59" t="str">
        <f t="shared" si="805"/>
        <v/>
      </c>
      <c r="N428" s="108" t="str">
        <f t="shared" ref="N428" si="910">IF(AND(G428=0,H428=0),"","小計")</f>
        <v/>
      </c>
      <c r="O428" s="108" t="str">
        <f t="shared" ref="O428" si="911">IF(AND(G428=0,H428=0),"","小計")</f>
        <v/>
      </c>
      <c r="P428" s="38"/>
      <c r="Q428" s="38"/>
      <c r="R428" s="38"/>
      <c r="S428" s="66" t="str">
        <f t="shared" si="809"/>
        <v/>
      </c>
      <c r="T428" s="105" t="str">
        <f t="shared" si="810"/>
        <v/>
      </c>
    </row>
    <row r="429" spans="1:20" ht="20.25" hidden="1" thickTop="1" thickBot="1">
      <c r="A429">
        <f ca="1">IF(B429="","",INDIRECT("減額一覧!B"&amp;$P429))</f>
        <v>338</v>
      </c>
      <c r="B429" s="61">
        <f t="shared" ref="B429" ca="1" si="912">IF(INDIRECT("減額一覧!BA"&amp;P429)=1,INDIRECT("減額一覧!M"&amp;P429),"")</f>
        <v>207</v>
      </c>
      <c r="C429" s="36">
        <f ca="1">IF(B429="","",INDIRECT("減額一覧!C"&amp;$P429))</f>
        <v>22119000</v>
      </c>
      <c r="D429" s="78" t="str">
        <f ca="1">IF($B429="","",INDIRECT("減額一覧!G"&amp;$P429))</f>
        <v>中井　一彦</v>
      </c>
      <c r="E429" s="19">
        <f ca="1">IF(B429="","",INDIRECT("減額一覧!H"&amp;P429))</f>
        <v>13</v>
      </c>
      <c r="F429" s="19">
        <f ca="1">IF($B429="","",INDIRECT("減額一覧!T"&amp;P429))</f>
        <v>7</v>
      </c>
      <c r="G429" s="20">
        <f ca="1">IF($B429="","",INDIRECT("減額一覧!U"&amp;P429))</f>
        <v>1293</v>
      </c>
      <c r="H429" s="20">
        <f ca="1">IF($B429="","",INDIRECT("減額一覧!V"&amp;P429))</f>
        <v>954</v>
      </c>
      <c r="I429" s="32">
        <f ca="1">IF(B429="","",IF(INDIRECT("減額一覧!BL"&amp;P429)=0.08,0.08,0.1))</f>
        <v>0.1</v>
      </c>
      <c r="J429" s="51" t="s">
        <v>503</v>
      </c>
      <c r="K429" s="94" t="str">
        <f t="shared" ca="1" si="842"/>
        <v/>
      </c>
      <c r="L429" s="56" t="str">
        <f t="shared" ca="1" si="805"/>
        <v/>
      </c>
      <c r="N429" s="113" t="str">
        <f t="shared" ref="N429:N432" ca="1" si="913">IF(A429="","",IF(A429&gt;3000,"月ヶ瀬",IF(A429&gt;=2000,"都祁","市内")))</f>
        <v>市内</v>
      </c>
      <c r="O429" s="114">
        <f t="shared" ref="O429" ca="1" si="914">IF(B429="","",IF(INDIRECT("減額一覧!BL"&amp;P429)=0.08,0.08,0.1))</f>
        <v>0.1</v>
      </c>
      <c r="P429" s="38">
        <v>88</v>
      </c>
      <c r="Q429" s="38">
        <f t="shared" ref="Q429:R432" ca="1" si="915">IF(G429="","",IF(G429&gt;0,1,""))</f>
        <v>1</v>
      </c>
      <c r="R429" s="38">
        <f t="shared" ca="1" si="915"/>
        <v>1</v>
      </c>
      <c r="S429" s="66" t="str">
        <f t="shared" ca="1" si="809"/>
        <v>022</v>
      </c>
      <c r="T429" s="105" t="str">
        <f t="shared" ca="1" si="810"/>
        <v/>
      </c>
    </row>
    <row r="430" spans="1:20" ht="20.25" hidden="1" thickTop="1" thickBot="1">
      <c r="A430">
        <f ca="1">IF(B430="","",INDIRECT("減額一覧!B"&amp;$P430))</f>
        <v>338</v>
      </c>
      <c r="B430" s="61">
        <f t="shared" ref="B430" ca="1" si="916">IF(INDIRECT("減額一覧!BB"&amp;P430)=1,INDIRECT("減額一覧!W"&amp;P430),"")</f>
        <v>208</v>
      </c>
      <c r="C430" s="44">
        <f ca="1">IF(B430="","",INDIRECT("減額一覧!C"&amp;$P430))</f>
        <v>22119000</v>
      </c>
      <c r="D430" s="79" t="str">
        <f ca="1">IF($B430="","",INDIRECT("減額一覧!G"&amp;$P430))</f>
        <v>中井　一彦</v>
      </c>
      <c r="E430" s="19">
        <f ca="1">IF(B430="","",INDIRECT("減額一覧!H"&amp;P430))</f>
        <v>13</v>
      </c>
      <c r="F430" s="19">
        <f ca="1">IF($B430="","",INDIRECT("減額一覧!AD"&amp;P430))</f>
        <v>8</v>
      </c>
      <c r="G430" s="20">
        <f ca="1">IF($B430="","",INDIRECT("減額一覧!AE"&amp;P430))</f>
        <v>1513</v>
      </c>
      <c r="H430" s="20">
        <f ca="1">IF($B430="","",INDIRECT("減額一覧!AF"&amp;P430))</f>
        <v>1091</v>
      </c>
      <c r="I430" s="32">
        <f ca="1">IF(B430="","",IF(INDIRECT("減額一覧!BM"&amp;P430)=0.08,0.08,0.1))</f>
        <v>0.1</v>
      </c>
      <c r="J430" s="52"/>
      <c r="K430" s="95" t="str">
        <f t="shared" ca="1" si="842"/>
        <v/>
      </c>
      <c r="L430" s="58" t="str">
        <f t="shared" ca="1" si="805"/>
        <v/>
      </c>
      <c r="N430" s="113" t="str">
        <f t="shared" ca="1" si="913"/>
        <v>市内</v>
      </c>
      <c r="O430" s="114">
        <f t="shared" ref="O430" ca="1" si="917">IF(B430="","",IF(INDIRECT("減額一覧!BM"&amp;P430)=0.08,0.08,0.1))</f>
        <v>0.1</v>
      </c>
      <c r="P430" s="38">
        <v>88</v>
      </c>
      <c r="Q430" s="38">
        <f t="shared" ca="1" si="915"/>
        <v>1</v>
      </c>
      <c r="R430" s="38">
        <f t="shared" ca="1" si="915"/>
        <v>1</v>
      </c>
      <c r="S430" s="66" t="str">
        <f t="shared" ca="1" si="809"/>
        <v>022</v>
      </c>
      <c r="T430" s="105" t="str">
        <f t="shared" ca="1" si="810"/>
        <v/>
      </c>
    </row>
    <row r="431" spans="1:20" ht="20.25" hidden="1" thickTop="1" thickBot="1">
      <c r="A431" t="str">
        <f ca="1">IF(B431="","",INDIRECT("減額一覧!B"&amp;$P431))</f>
        <v/>
      </c>
      <c r="B431" s="61" t="str">
        <f t="shared" ref="B431" ca="1" si="918">IF(INDIRECT("減額一覧!BC"&amp;P431)=1,INDIRECT("減額一覧!AG"&amp;P431),"")</f>
        <v/>
      </c>
      <c r="C431" s="36" t="str">
        <f ca="1">IF(B431="","",INDIRECT("減額一覧!C"&amp;$P431))</f>
        <v/>
      </c>
      <c r="D431" s="80" t="str">
        <f ca="1">IF($B431="","",INDIRECT("減額一覧!G"&amp;$P431))</f>
        <v/>
      </c>
      <c r="E431" s="19" t="str">
        <f ca="1">IF(B431="","",INDIRECT("減額一覧!H"&amp;P431))</f>
        <v/>
      </c>
      <c r="F431" s="19" t="str">
        <f ca="1">IF($B431="","",INDIRECT("減額一覧!AN"&amp;P431))</f>
        <v/>
      </c>
      <c r="G431" s="20" t="str">
        <f ca="1">IF($B431="","",INDIRECT("減額一覧!AO"&amp;P431))</f>
        <v/>
      </c>
      <c r="H431" s="20" t="str">
        <f ca="1">IF($B431="","",INDIRECT("減額一覧!AP"&amp;P431))</f>
        <v/>
      </c>
      <c r="I431" s="32" t="str">
        <f ca="1">IF(B431="","",IF(INDIRECT("減額一覧!BN"&amp;P431)=0.08,0.08,0.1))</f>
        <v/>
      </c>
      <c r="J431" s="52"/>
      <c r="K431" s="95" t="str">
        <f t="shared" ca="1" si="842"/>
        <v/>
      </c>
      <c r="L431" s="58" t="str">
        <f t="shared" ca="1" si="805"/>
        <v/>
      </c>
      <c r="N431" s="113" t="str">
        <f t="shared" ca="1" si="913"/>
        <v/>
      </c>
      <c r="O431" s="114" t="str">
        <f t="shared" ref="O431" ca="1" si="919">IF(B431="","",IF(INDIRECT("減額一覧!BN"&amp;P431)=0.08,0.08,0.1))</f>
        <v/>
      </c>
      <c r="P431" s="38">
        <v>88</v>
      </c>
      <c r="Q431" s="38" t="str">
        <f t="shared" ca="1" si="915"/>
        <v/>
      </c>
      <c r="R431" s="38" t="str">
        <f t="shared" ca="1" si="915"/>
        <v/>
      </c>
      <c r="S431" s="66" t="str">
        <f t="shared" ca="1" si="809"/>
        <v/>
      </c>
      <c r="T431" s="105" t="str">
        <f t="shared" ca="1" si="810"/>
        <v/>
      </c>
    </row>
    <row r="432" spans="1:20" ht="20.25" hidden="1" thickTop="1" thickBot="1">
      <c r="A432" t="str">
        <f ca="1">IF(B432="","",INDIRECT("減額一覧!B"&amp;$P432))</f>
        <v/>
      </c>
      <c r="B432" s="61" t="str">
        <f t="shared" ref="B432" ca="1" si="920">IF(INDIRECT("減額一覧!BD"&amp;P432)=1,INDIRECT("減額一覧!AQ"&amp;P432),"")</f>
        <v/>
      </c>
      <c r="C432" s="45" t="str">
        <f ca="1">IF(B432="","",INDIRECT("減額一覧!C"&amp;$P432))</f>
        <v/>
      </c>
      <c r="D432" s="79" t="str">
        <f ca="1">IF($B432="","",INDIRECT("減額一覧!G"&amp;$P432))</f>
        <v/>
      </c>
      <c r="E432" s="19" t="str">
        <f ca="1">IF(B432="","",INDIRECT("減額一覧!H"&amp;P432))</f>
        <v/>
      </c>
      <c r="F432" s="19" t="str">
        <f ca="1">IF($B432="","",INDIRECT("減額一覧!AX"&amp;P432))</f>
        <v/>
      </c>
      <c r="G432" s="20" t="str">
        <f ca="1">IF($B432="","",INDIRECT("減額一覧!AY"&amp;P432))</f>
        <v/>
      </c>
      <c r="H432" s="20" t="str">
        <f ca="1">IF($B432="","",INDIRECT("減額一覧!AZ"&amp;P432))</f>
        <v/>
      </c>
      <c r="I432" s="32" t="str">
        <f ca="1">IF(B432="","",IF(INDIRECT("減額一覧!BO"&amp;P432)=0.08,0.08,0.1))</f>
        <v/>
      </c>
      <c r="J432" s="52"/>
      <c r="K432" s="95" t="str">
        <f t="shared" ca="1" si="842"/>
        <v/>
      </c>
      <c r="L432" s="58" t="str">
        <f t="shared" ca="1" si="805"/>
        <v/>
      </c>
      <c r="N432" s="113" t="str">
        <f t="shared" ca="1" si="913"/>
        <v/>
      </c>
      <c r="O432" s="114" t="str">
        <f t="shared" ref="O432" ca="1" si="921">IF(B432="","",IF(INDIRECT("減額一覧!BO"&amp;P432)=0.08,0.08,0.1))</f>
        <v/>
      </c>
      <c r="P432" s="38">
        <v>88</v>
      </c>
      <c r="Q432" s="38" t="str">
        <f t="shared" ca="1" si="915"/>
        <v/>
      </c>
      <c r="R432" s="38" t="str">
        <f t="shared" ca="1" si="915"/>
        <v/>
      </c>
      <c r="S432" s="66" t="str">
        <f t="shared" ca="1" si="809"/>
        <v/>
      </c>
      <c r="T432" s="105" t="str">
        <f t="shared" ca="1" si="810"/>
        <v/>
      </c>
    </row>
    <row r="433" spans="1:20" ht="20.25" hidden="1" thickTop="1" thickBot="1">
      <c r="B433" s="64"/>
      <c r="C433" s="41" t="str">
        <f>IF(B433="","",減額一覧!C429)</f>
        <v/>
      </c>
      <c r="D433" s="43"/>
      <c r="E433" s="21"/>
      <c r="F433" s="22" t="s">
        <v>69</v>
      </c>
      <c r="G433" s="23">
        <f t="shared" ref="G433:H433" si="922">SUBTOTAL(9,G429:G432)</f>
        <v>0</v>
      </c>
      <c r="H433" s="23">
        <f t="shared" si="922"/>
        <v>0</v>
      </c>
      <c r="I433" s="30"/>
      <c r="J433" s="53"/>
      <c r="K433" s="96" t="str">
        <f t="shared" si="842"/>
        <v/>
      </c>
      <c r="L433" s="59" t="str">
        <f t="shared" si="805"/>
        <v/>
      </c>
      <c r="N433" s="108" t="str">
        <f t="shared" ref="N433" si="923">IF(AND(G433=0,H433=0),"","小計")</f>
        <v/>
      </c>
      <c r="O433" s="108" t="str">
        <f t="shared" ref="O433" si="924">IF(AND(G433=0,H433=0),"","小計")</f>
        <v/>
      </c>
      <c r="P433" s="38"/>
      <c r="Q433" s="38"/>
      <c r="R433" s="38"/>
      <c r="S433" s="66" t="str">
        <f t="shared" si="809"/>
        <v/>
      </c>
      <c r="T433" s="105" t="str">
        <f t="shared" si="810"/>
        <v/>
      </c>
    </row>
    <row r="434" spans="1:20" ht="20.25" hidden="1" thickTop="1" thickBot="1">
      <c r="A434" t="str">
        <f ca="1">IF(B434="","",INDIRECT("減額一覧!B"&amp;$P434))</f>
        <v/>
      </c>
      <c r="B434" s="61" t="str">
        <f t="shared" ref="B434" ca="1" si="925">IF(INDIRECT("減額一覧!BA"&amp;P434)=1,INDIRECT("減額一覧!M"&amp;P434),"")</f>
        <v/>
      </c>
      <c r="C434" s="36" t="str">
        <f ca="1">IF(B434="","",INDIRECT("減額一覧!C"&amp;$P434))</f>
        <v/>
      </c>
      <c r="D434" s="78" t="str">
        <f ca="1">IF($B434="","",INDIRECT("減額一覧!G"&amp;$P434))</f>
        <v/>
      </c>
      <c r="E434" s="19" t="str">
        <f ca="1">IF(B434="","",INDIRECT("減額一覧!H"&amp;P434))</f>
        <v/>
      </c>
      <c r="F434" s="19" t="str">
        <f ca="1">IF($B434="","",INDIRECT("減額一覧!T"&amp;P434))</f>
        <v/>
      </c>
      <c r="G434" s="20" t="str">
        <f ca="1">IF($B434="","",INDIRECT("減額一覧!U"&amp;P434))</f>
        <v/>
      </c>
      <c r="H434" s="20" t="str">
        <f ca="1">IF($B434="","",INDIRECT("減額一覧!V"&amp;P434))</f>
        <v/>
      </c>
      <c r="I434" s="32" t="str">
        <f ca="1">IF(B434="","",IF(INDIRECT("減額一覧!BL"&amp;P434)=0.08,0.08,0.1))</f>
        <v/>
      </c>
      <c r="J434" s="51"/>
      <c r="K434" s="94" t="str">
        <f t="shared" ca="1" si="842"/>
        <v/>
      </c>
      <c r="L434" s="56" t="str">
        <f t="shared" ca="1" si="805"/>
        <v/>
      </c>
      <c r="N434" s="113" t="str">
        <f t="shared" ref="N434:N437" ca="1" si="926">IF(A434="","",IF(A434&gt;3000,"月ヶ瀬",IF(A434&gt;=2000,"都祁","市内")))</f>
        <v/>
      </c>
      <c r="O434" s="114" t="str">
        <f t="shared" ref="O434" ca="1" si="927">IF(B434="","",IF(INDIRECT("減額一覧!BL"&amp;P434)=0.08,0.08,0.1))</f>
        <v/>
      </c>
      <c r="P434" s="38">
        <v>89</v>
      </c>
      <c r="Q434" s="38" t="str">
        <f t="shared" ref="Q434:R437" ca="1" si="928">IF(G434="","",IF(G434&gt;0,1,""))</f>
        <v/>
      </c>
      <c r="R434" s="38" t="str">
        <f t="shared" ca="1" si="928"/>
        <v/>
      </c>
      <c r="S434" s="66" t="str">
        <f t="shared" ca="1" si="809"/>
        <v/>
      </c>
      <c r="T434" s="105" t="str">
        <f t="shared" ca="1" si="810"/>
        <v/>
      </c>
    </row>
    <row r="435" spans="1:20" ht="57.75" hidden="1" thickTop="1" thickBot="1">
      <c r="A435">
        <f ca="1">IF(B435="","",INDIRECT("減額一覧!B"&amp;$P435))</f>
        <v>341</v>
      </c>
      <c r="B435" s="61">
        <f t="shared" ref="B435" ca="1" si="929">IF(INDIRECT("減額一覧!BB"&amp;P435)=1,INDIRECT("減額一覧!W"&amp;P435),"")</f>
        <v>207</v>
      </c>
      <c r="C435" s="44">
        <f ca="1">IF(B435="","",INDIRECT("減額一覧!C"&amp;$P435))</f>
        <v>301069000</v>
      </c>
      <c r="D435" s="79" t="str">
        <f ca="1">IF($B435="","",INDIRECT("減額一覧!G"&amp;$P435))</f>
        <v>株式会社　城田設計 　代表取締役　城田　全嗣</v>
      </c>
      <c r="E435" s="19">
        <f ca="1">IF(B435="","",INDIRECT("減額一覧!H"&amp;P435))</f>
        <v>25</v>
      </c>
      <c r="F435" s="19">
        <f ca="1">IF($B435="","",INDIRECT("減額一覧!AD"&amp;P435))</f>
        <v>4</v>
      </c>
      <c r="G435" s="20">
        <f ca="1">IF($B435="","",INDIRECT("減額一覧!AE"&amp;P435))</f>
        <v>440</v>
      </c>
      <c r="H435" s="20">
        <f ca="1">IF($B435="","",INDIRECT("減額一覧!AF"&amp;P435))</f>
        <v>0</v>
      </c>
      <c r="I435" s="32">
        <f ca="1">IF(B435="","",IF(INDIRECT("減額一覧!BM"&amp;P435)=0.08,0.08,0.1))</f>
        <v>0.1</v>
      </c>
      <c r="J435" s="52" t="s">
        <v>504</v>
      </c>
      <c r="K435" s="95" t="str">
        <f t="shared" ca="1" si="842"/>
        <v/>
      </c>
      <c r="L435" s="58" t="str">
        <f t="shared" ca="1" si="805"/>
        <v/>
      </c>
      <c r="N435" s="113" t="str">
        <f t="shared" ca="1" si="926"/>
        <v>市内</v>
      </c>
      <c r="O435" s="114">
        <f t="shared" ref="O435" ca="1" si="930">IF(B435="","",IF(INDIRECT("減額一覧!BM"&amp;P435)=0.08,0.08,0.1))</f>
        <v>0.1</v>
      </c>
      <c r="P435" s="38">
        <v>89</v>
      </c>
      <c r="Q435" s="38">
        <f t="shared" ca="1" si="928"/>
        <v>1</v>
      </c>
      <c r="R435" s="38" t="str">
        <f t="shared" ca="1" si="928"/>
        <v/>
      </c>
      <c r="S435" s="66" t="str">
        <f t="shared" ca="1" si="809"/>
        <v>301</v>
      </c>
      <c r="T435" s="105" t="str">
        <f t="shared" ca="1" si="810"/>
        <v/>
      </c>
    </row>
    <row r="436" spans="1:20" ht="57.75" hidden="1" thickTop="1" thickBot="1">
      <c r="A436">
        <f ca="1">IF(B436="","",INDIRECT("減額一覧!B"&amp;$P436))</f>
        <v>341</v>
      </c>
      <c r="B436" s="61">
        <f t="shared" ref="B436" ca="1" si="931">IF(INDIRECT("減額一覧!BC"&amp;P436)=1,INDIRECT("減額一覧!AG"&amp;P436),"")</f>
        <v>208</v>
      </c>
      <c r="C436" s="36">
        <f ca="1">IF(B436="","",INDIRECT("減額一覧!C"&amp;$P436))</f>
        <v>301069000</v>
      </c>
      <c r="D436" s="80" t="str">
        <f ca="1">IF($B436="","",INDIRECT("減額一覧!G"&amp;$P436))</f>
        <v>株式会社　城田設計 　代表取締役　城田　全嗣</v>
      </c>
      <c r="E436" s="19">
        <f ca="1">IF(B436="","",INDIRECT("減額一覧!H"&amp;P436))</f>
        <v>25</v>
      </c>
      <c r="F436" s="19">
        <f ca="1">IF($B436="","",INDIRECT("減額一覧!AN"&amp;P436))</f>
        <v>18</v>
      </c>
      <c r="G436" s="20">
        <f ca="1">IF($B436="","",INDIRECT("減額一覧!AO"&amp;P436))</f>
        <v>3069</v>
      </c>
      <c r="H436" s="20">
        <f ca="1">IF($B436="","",INDIRECT("減額一覧!AP"&amp;P436))</f>
        <v>0</v>
      </c>
      <c r="I436" s="32">
        <f ca="1">IF(B436="","",IF(INDIRECT("減額一覧!BN"&amp;P436)=0.08,0.08,0.1))</f>
        <v>0.1</v>
      </c>
      <c r="J436" s="52"/>
      <c r="K436" s="95" t="str">
        <f t="shared" ca="1" si="842"/>
        <v/>
      </c>
      <c r="L436" s="58" t="str">
        <f t="shared" ca="1" si="805"/>
        <v/>
      </c>
      <c r="N436" s="113" t="str">
        <f t="shared" ca="1" si="926"/>
        <v>市内</v>
      </c>
      <c r="O436" s="114">
        <f t="shared" ref="O436" ca="1" si="932">IF(B436="","",IF(INDIRECT("減額一覧!BN"&amp;P436)=0.08,0.08,0.1))</f>
        <v>0.1</v>
      </c>
      <c r="P436" s="38">
        <v>89</v>
      </c>
      <c r="Q436" s="38">
        <f t="shared" ca="1" si="928"/>
        <v>1</v>
      </c>
      <c r="R436" s="38" t="str">
        <f t="shared" ca="1" si="928"/>
        <v/>
      </c>
      <c r="S436" s="66" t="str">
        <f t="shared" ca="1" si="809"/>
        <v>301</v>
      </c>
      <c r="T436" s="105" t="str">
        <f t="shared" ca="1" si="810"/>
        <v/>
      </c>
    </row>
    <row r="437" spans="1:20" ht="20.25" hidden="1" thickTop="1" thickBot="1">
      <c r="A437" t="str">
        <f ca="1">IF(B437="","",INDIRECT("減額一覧!B"&amp;$P437))</f>
        <v/>
      </c>
      <c r="B437" s="61" t="str">
        <f t="shared" ref="B437" ca="1" si="933">IF(INDIRECT("減額一覧!BD"&amp;P437)=1,INDIRECT("減額一覧!AQ"&amp;P437),"")</f>
        <v/>
      </c>
      <c r="C437" s="45" t="str">
        <f ca="1">IF(B437="","",INDIRECT("減額一覧!C"&amp;$P437))</f>
        <v/>
      </c>
      <c r="D437" s="79" t="str">
        <f ca="1">IF($B437="","",INDIRECT("減額一覧!G"&amp;$P437))</f>
        <v/>
      </c>
      <c r="E437" s="19" t="str">
        <f ca="1">IF(B437="","",INDIRECT("減額一覧!H"&amp;P437))</f>
        <v/>
      </c>
      <c r="F437" s="19" t="str">
        <f ca="1">IF($B437="","",INDIRECT("減額一覧!AX"&amp;P437))</f>
        <v/>
      </c>
      <c r="G437" s="20" t="str">
        <f ca="1">IF($B437="","",INDIRECT("減額一覧!AY"&amp;P437))</f>
        <v/>
      </c>
      <c r="H437" s="20" t="str">
        <f ca="1">IF($B437="","",INDIRECT("減額一覧!AZ"&amp;P437))</f>
        <v/>
      </c>
      <c r="I437" s="32" t="str">
        <f ca="1">IF(B437="","",IF(INDIRECT("減額一覧!BO"&amp;P437)=0.08,0.08,0.1))</f>
        <v/>
      </c>
      <c r="J437" s="52"/>
      <c r="K437" s="95" t="str">
        <f t="shared" ca="1" si="842"/>
        <v/>
      </c>
      <c r="L437" s="58" t="str">
        <f t="shared" ca="1" si="805"/>
        <v/>
      </c>
      <c r="N437" s="113" t="str">
        <f t="shared" ca="1" si="926"/>
        <v/>
      </c>
      <c r="O437" s="114" t="str">
        <f t="shared" ref="O437" ca="1" si="934">IF(B437="","",IF(INDIRECT("減額一覧!BO"&amp;P437)=0.08,0.08,0.1))</f>
        <v/>
      </c>
      <c r="P437" s="38">
        <v>89</v>
      </c>
      <c r="Q437" s="38" t="str">
        <f t="shared" ca="1" si="928"/>
        <v/>
      </c>
      <c r="R437" s="38" t="str">
        <f t="shared" ca="1" si="928"/>
        <v/>
      </c>
      <c r="S437" s="66" t="str">
        <f t="shared" ca="1" si="809"/>
        <v/>
      </c>
      <c r="T437" s="105" t="str">
        <f t="shared" ca="1" si="810"/>
        <v/>
      </c>
    </row>
    <row r="438" spans="1:20" ht="20.25" hidden="1" thickTop="1" thickBot="1">
      <c r="B438" s="64"/>
      <c r="C438" s="41" t="str">
        <f>IF(B438="","",減額一覧!C434)</f>
        <v/>
      </c>
      <c r="D438" s="43"/>
      <c r="E438" s="21"/>
      <c r="F438" s="22" t="s">
        <v>69</v>
      </c>
      <c r="G438" s="23">
        <f t="shared" ref="G438:H438" si="935">SUBTOTAL(9,G434:G437)</f>
        <v>0</v>
      </c>
      <c r="H438" s="23">
        <f t="shared" si="935"/>
        <v>0</v>
      </c>
      <c r="I438" s="30"/>
      <c r="J438" s="53"/>
      <c r="K438" s="96" t="str">
        <f t="shared" si="842"/>
        <v/>
      </c>
      <c r="L438" s="59" t="str">
        <f t="shared" si="805"/>
        <v/>
      </c>
      <c r="N438" s="108" t="str">
        <f t="shared" ref="N438" si="936">IF(AND(G438=0,H438=0),"","小計")</f>
        <v/>
      </c>
      <c r="O438" s="108" t="str">
        <f t="shared" ref="O438" si="937">IF(AND(G438=0,H438=0),"","小計")</f>
        <v/>
      </c>
      <c r="P438" s="38"/>
      <c r="Q438" s="38"/>
      <c r="R438" s="38"/>
      <c r="S438" s="66" t="str">
        <f t="shared" si="809"/>
        <v/>
      </c>
      <c r="T438" s="105" t="str">
        <f t="shared" si="810"/>
        <v/>
      </c>
    </row>
    <row r="439" spans="1:20" ht="20.25" hidden="1" thickTop="1" thickBot="1">
      <c r="A439">
        <f ca="1">IF(B439="","",INDIRECT("減額一覧!B"&amp;$P439))</f>
        <v>343</v>
      </c>
      <c r="B439" s="61">
        <f t="shared" ref="B439" ca="1" si="938">IF(INDIRECT("減額一覧!BA"&amp;P439)=1,INDIRECT("減額一覧!M"&amp;P439),"")</f>
        <v>3104</v>
      </c>
      <c r="C439" s="36">
        <f ca="1">IF(B439="","",INDIRECT("減額一覧!C"&amp;$P439))</f>
        <v>254014000</v>
      </c>
      <c r="D439" s="78" t="str">
        <f ca="1">IF($B439="","",INDIRECT("減額一覧!G"&amp;$P439))</f>
        <v>渋谷　信治</v>
      </c>
      <c r="E439" s="19">
        <f ca="1">IF(B439="","",INDIRECT("減額一覧!H"&amp;P439))</f>
        <v>20</v>
      </c>
      <c r="F439" s="19">
        <f ca="1">IF($B439="","",INDIRECT("減額一覧!T"&amp;P439))</f>
        <v>9</v>
      </c>
      <c r="G439" s="20">
        <f ca="1">IF($B439="","",INDIRECT("減額一覧!U"&amp;P439))</f>
        <v>1944</v>
      </c>
      <c r="H439" s="20">
        <f ca="1">IF($B439="","",INDIRECT("減額一覧!V"&amp;P439))</f>
        <v>1044</v>
      </c>
      <c r="I439" s="32">
        <f ca="1">IF(B439="","",IF(INDIRECT("減額一覧!BL"&amp;P439)=0.08,0.08,0.1))</f>
        <v>0.08</v>
      </c>
      <c r="J439" s="51" t="s">
        <v>535</v>
      </c>
      <c r="K439" s="94" t="str">
        <f t="shared" ca="1" si="842"/>
        <v/>
      </c>
      <c r="L439" s="56" t="str">
        <f t="shared" ca="1" si="805"/>
        <v/>
      </c>
      <c r="N439" s="113" t="str">
        <f t="shared" ref="N439:N442" ca="1" si="939">IF(A439="","",IF(A439&gt;3000,"月ヶ瀬",IF(A439&gt;=2000,"都祁","市内")))</f>
        <v>市内</v>
      </c>
      <c r="O439" s="114">
        <f t="shared" ref="O439" ca="1" si="940">IF(B439="","",IF(INDIRECT("減額一覧!BL"&amp;P439)=0.08,0.08,0.1))</f>
        <v>0.08</v>
      </c>
      <c r="P439" s="38">
        <v>90</v>
      </c>
      <c r="Q439" s="38">
        <f t="shared" ref="Q439:R442" ca="1" si="941">IF(G439="","",IF(G439&gt;0,1,""))</f>
        <v>1</v>
      </c>
      <c r="R439" s="38">
        <f t="shared" ca="1" si="941"/>
        <v>1</v>
      </c>
      <c r="S439" s="66" t="str">
        <f t="shared" ca="1" si="809"/>
        <v>254</v>
      </c>
      <c r="T439" s="105" t="str">
        <f t="shared" ca="1" si="810"/>
        <v/>
      </c>
    </row>
    <row r="440" spans="1:20" ht="20.25" hidden="1" thickTop="1" thickBot="1">
      <c r="A440">
        <f ca="1">IF(B440="","",INDIRECT("減額一覧!B"&amp;$P440))</f>
        <v>343</v>
      </c>
      <c r="B440" s="61">
        <f t="shared" ref="B440" ca="1" si="942">IF(INDIRECT("減額一覧!BB"&amp;P440)=1,INDIRECT("減額一覧!W"&amp;P440),"")</f>
        <v>105</v>
      </c>
      <c r="C440" s="44">
        <f ca="1">IF(B440="","",INDIRECT("減額一覧!C"&amp;$P440))</f>
        <v>254014000</v>
      </c>
      <c r="D440" s="79" t="str">
        <f ca="1">IF($B440="","",INDIRECT("減額一覧!G"&amp;$P440))</f>
        <v>渋谷　信治</v>
      </c>
      <c r="E440" s="19">
        <f ca="1">IF(B440="","",INDIRECT("減額一覧!H"&amp;P440))</f>
        <v>20</v>
      </c>
      <c r="F440" s="19">
        <f ca="1">IF($B440="","",INDIRECT("減額一覧!AD"&amp;P440))</f>
        <v>10</v>
      </c>
      <c r="G440" s="20">
        <f ca="1">IF($B440="","",INDIRECT("減額一覧!AE"&amp;P440))</f>
        <v>2160</v>
      </c>
      <c r="H440" s="20">
        <f ca="1">IF($B440="","",INDIRECT("減額一覧!AF"&amp;P440))</f>
        <v>1160</v>
      </c>
      <c r="I440" s="32">
        <f ca="1">IF(B440="","",IF(INDIRECT("減額一覧!BM"&amp;P440)=0.08,0.08,0.1))</f>
        <v>0.08</v>
      </c>
      <c r="J440" s="52"/>
      <c r="K440" s="95" t="str">
        <f t="shared" ca="1" si="842"/>
        <v/>
      </c>
      <c r="L440" s="58" t="str">
        <f t="shared" ca="1" si="805"/>
        <v/>
      </c>
      <c r="N440" s="113" t="str">
        <f t="shared" ca="1" si="939"/>
        <v>市内</v>
      </c>
      <c r="O440" s="114">
        <f t="shared" ref="O440" ca="1" si="943">IF(B440="","",IF(INDIRECT("減額一覧!BM"&amp;P440)=0.08,0.08,0.1))</f>
        <v>0.08</v>
      </c>
      <c r="P440" s="38">
        <v>90</v>
      </c>
      <c r="Q440" s="38">
        <f t="shared" ca="1" si="941"/>
        <v>1</v>
      </c>
      <c r="R440" s="38">
        <f t="shared" ca="1" si="941"/>
        <v>1</v>
      </c>
      <c r="S440" s="66" t="str">
        <f t="shared" ca="1" si="809"/>
        <v>254</v>
      </c>
      <c r="T440" s="105" t="str">
        <f t="shared" ca="1" si="810"/>
        <v/>
      </c>
    </row>
    <row r="441" spans="1:20" ht="20.25" hidden="1" thickTop="1" thickBot="1">
      <c r="A441" t="str">
        <f ca="1">IF(B441="","",INDIRECT("減額一覧!B"&amp;$P441))</f>
        <v/>
      </c>
      <c r="B441" s="61" t="str">
        <f t="shared" ref="B441" ca="1" si="944">IF(INDIRECT("減額一覧!BC"&amp;P441)=1,INDIRECT("減額一覧!AG"&amp;P441),"")</f>
        <v/>
      </c>
      <c r="C441" s="36" t="str">
        <f ca="1">IF(B441="","",INDIRECT("減額一覧!C"&amp;$P441))</f>
        <v/>
      </c>
      <c r="D441" s="80" t="str">
        <f ca="1">IF($B441="","",INDIRECT("減額一覧!G"&amp;$P441))</f>
        <v/>
      </c>
      <c r="E441" s="19" t="str">
        <f ca="1">IF(B441="","",INDIRECT("減額一覧!H"&amp;P441))</f>
        <v/>
      </c>
      <c r="F441" s="19" t="str">
        <f ca="1">IF($B441="","",INDIRECT("減額一覧!AN"&amp;P441))</f>
        <v/>
      </c>
      <c r="G441" s="20" t="str">
        <f ca="1">IF($B441="","",INDIRECT("減額一覧!AO"&amp;P441))</f>
        <v/>
      </c>
      <c r="H441" s="20" t="str">
        <f ca="1">IF($B441="","",INDIRECT("減額一覧!AP"&amp;P441))</f>
        <v/>
      </c>
      <c r="I441" s="32" t="str">
        <f ca="1">IF(B441="","",IF(INDIRECT("減額一覧!BN"&amp;P441)=0.08,0.08,0.1))</f>
        <v/>
      </c>
      <c r="J441" s="52"/>
      <c r="K441" s="95" t="str">
        <f t="shared" ca="1" si="842"/>
        <v/>
      </c>
      <c r="L441" s="58" t="str">
        <f t="shared" ca="1" si="805"/>
        <v/>
      </c>
      <c r="N441" s="113" t="str">
        <f t="shared" ca="1" si="939"/>
        <v/>
      </c>
      <c r="O441" s="114" t="str">
        <f t="shared" ref="O441" ca="1" si="945">IF(B441="","",IF(INDIRECT("減額一覧!BN"&amp;P441)=0.08,0.08,0.1))</f>
        <v/>
      </c>
      <c r="P441" s="38">
        <v>90</v>
      </c>
      <c r="Q441" s="38" t="str">
        <f t="shared" ca="1" si="941"/>
        <v/>
      </c>
      <c r="R441" s="38" t="str">
        <f t="shared" ca="1" si="941"/>
        <v/>
      </c>
      <c r="S441" s="66" t="str">
        <f t="shared" ca="1" si="809"/>
        <v/>
      </c>
      <c r="T441" s="105" t="str">
        <f t="shared" ca="1" si="810"/>
        <v/>
      </c>
    </row>
    <row r="442" spans="1:20" ht="20.25" hidden="1" thickTop="1" thickBot="1">
      <c r="A442" t="str">
        <f ca="1">IF(B442="","",INDIRECT("減額一覧!B"&amp;$P442))</f>
        <v/>
      </c>
      <c r="B442" s="61" t="str">
        <f t="shared" ref="B442" ca="1" si="946">IF(INDIRECT("減額一覧!BD"&amp;P442)=1,INDIRECT("減額一覧!AQ"&amp;P442),"")</f>
        <v/>
      </c>
      <c r="C442" s="45" t="str">
        <f ca="1">IF(B442="","",INDIRECT("減額一覧!C"&amp;$P442))</f>
        <v/>
      </c>
      <c r="D442" s="79" t="str">
        <f ca="1">IF($B442="","",INDIRECT("減額一覧!G"&amp;$P442))</f>
        <v/>
      </c>
      <c r="E442" s="19" t="str">
        <f ca="1">IF(B442="","",INDIRECT("減額一覧!H"&amp;P442))</f>
        <v/>
      </c>
      <c r="F442" s="19" t="str">
        <f ca="1">IF($B442="","",INDIRECT("減額一覧!AX"&amp;P442))</f>
        <v/>
      </c>
      <c r="G442" s="20" t="str">
        <f ca="1">IF($B442="","",INDIRECT("減額一覧!AY"&amp;P442))</f>
        <v/>
      </c>
      <c r="H442" s="20" t="str">
        <f ca="1">IF($B442="","",INDIRECT("減額一覧!AZ"&amp;P442))</f>
        <v/>
      </c>
      <c r="I442" s="32" t="str">
        <f ca="1">IF(B442="","",IF(INDIRECT("減額一覧!BO"&amp;P442)=0.08,0.08,0.1))</f>
        <v/>
      </c>
      <c r="J442" s="52"/>
      <c r="K442" s="95" t="str">
        <f t="shared" ca="1" si="842"/>
        <v/>
      </c>
      <c r="L442" s="58" t="str">
        <f t="shared" ca="1" si="805"/>
        <v/>
      </c>
      <c r="N442" s="113" t="str">
        <f t="shared" ca="1" si="939"/>
        <v/>
      </c>
      <c r="O442" s="114" t="str">
        <f t="shared" ref="O442" ca="1" si="947">IF(B442="","",IF(INDIRECT("減額一覧!BO"&amp;P442)=0.08,0.08,0.1))</f>
        <v/>
      </c>
      <c r="P442" s="38">
        <v>90</v>
      </c>
      <c r="Q442" s="38" t="str">
        <f t="shared" ca="1" si="941"/>
        <v/>
      </c>
      <c r="R442" s="38" t="str">
        <f t="shared" ca="1" si="941"/>
        <v/>
      </c>
      <c r="S442" s="66" t="str">
        <f t="shared" ca="1" si="809"/>
        <v/>
      </c>
      <c r="T442" s="105" t="str">
        <f t="shared" ca="1" si="810"/>
        <v/>
      </c>
    </row>
    <row r="443" spans="1:20" ht="20.25" hidden="1" thickTop="1" thickBot="1">
      <c r="B443" s="64"/>
      <c r="C443" s="41" t="str">
        <f>IF(B443="","",減額一覧!C439)</f>
        <v/>
      </c>
      <c r="D443" s="43"/>
      <c r="E443" s="21"/>
      <c r="F443" s="22" t="s">
        <v>69</v>
      </c>
      <c r="G443" s="23">
        <f t="shared" ref="G443:H443" si="948">SUBTOTAL(9,G439:G442)</f>
        <v>0</v>
      </c>
      <c r="H443" s="23">
        <f t="shared" si="948"/>
        <v>0</v>
      </c>
      <c r="I443" s="30"/>
      <c r="J443" s="53"/>
      <c r="K443" s="96" t="str">
        <f t="shared" si="842"/>
        <v/>
      </c>
      <c r="L443" s="59" t="str">
        <f t="shared" si="805"/>
        <v/>
      </c>
      <c r="N443" s="108" t="str">
        <f t="shared" ref="N443" si="949">IF(AND(G443=0,H443=0),"","小計")</f>
        <v/>
      </c>
      <c r="O443" s="108" t="str">
        <f t="shared" ref="O443" si="950">IF(AND(G443=0,H443=0),"","小計")</f>
        <v/>
      </c>
      <c r="P443" s="38"/>
      <c r="Q443" s="38"/>
      <c r="R443" s="38"/>
      <c r="S443" s="66" t="str">
        <f t="shared" si="809"/>
        <v/>
      </c>
      <c r="T443" s="105" t="str">
        <f t="shared" si="810"/>
        <v/>
      </c>
    </row>
    <row r="444" spans="1:20" ht="20.25" hidden="1" thickTop="1" thickBot="1">
      <c r="A444" t="str">
        <f ca="1">IF(B444="","",INDIRECT("減額一覧!B"&amp;$P444))</f>
        <v/>
      </c>
      <c r="B444" s="61" t="str">
        <f t="shared" ref="B444" ca="1" si="951">IF(INDIRECT("減額一覧!BA"&amp;P444)=1,INDIRECT("減額一覧!M"&amp;P444),"")</f>
        <v/>
      </c>
      <c r="C444" s="36" t="str">
        <f ca="1">IF(B444="","",INDIRECT("減額一覧!C"&amp;$P444))</f>
        <v/>
      </c>
      <c r="D444" s="78" t="str">
        <f ca="1">IF($B444="","",INDIRECT("減額一覧!G"&amp;$P444))</f>
        <v/>
      </c>
      <c r="E444" s="19" t="str">
        <f ca="1">IF(B444="","",INDIRECT("減額一覧!H"&amp;P444))</f>
        <v/>
      </c>
      <c r="F444" s="19" t="str">
        <f ca="1">IF($B444="","",INDIRECT("減額一覧!T"&amp;P444))</f>
        <v/>
      </c>
      <c r="G444" s="20" t="str">
        <f ca="1">IF($B444="","",INDIRECT("減額一覧!U"&amp;P444))</f>
        <v/>
      </c>
      <c r="H444" s="20" t="str">
        <f ca="1">IF($B444="","",INDIRECT("減額一覧!V"&amp;P444))</f>
        <v/>
      </c>
      <c r="I444" s="32" t="str">
        <f ca="1">IF(B444="","",IF(INDIRECT("減額一覧!BL"&amp;P444)=0.08,0.08,0.1))</f>
        <v/>
      </c>
      <c r="J444" s="51"/>
      <c r="K444" s="94" t="str">
        <f t="shared" ca="1" si="842"/>
        <v/>
      </c>
      <c r="L444" s="56" t="str">
        <f t="shared" ca="1" si="805"/>
        <v/>
      </c>
      <c r="N444" s="113" t="str">
        <f t="shared" ref="N444:N447" ca="1" si="952">IF(A444="","",IF(A444&gt;3000,"月ヶ瀬",IF(A444&gt;=2000,"都祁","市内")))</f>
        <v/>
      </c>
      <c r="O444" s="114" t="str">
        <f t="shared" ref="O444" ca="1" si="953">IF(B444="","",IF(INDIRECT("減額一覧!BL"&amp;P444)=0.08,0.08,0.1))</f>
        <v/>
      </c>
      <c r="P444" s="38">
        <v>91</v>
      </c>
      <c r="Q444" s="38" t="str">
        <f t="shared" ref="Q444:R447" ca="1" si="954">IF(G444="","",IF(G444&gt;0,1,""))</f>
        <v/>
      </c>
      <c r="R444" s="38" t="str">
        <f t="shared" ca="1" si="954"/>
        <v/>
      </c>
      <c r="S444" s="66" t="str">
        <f t="shared" ca="1" si="809"/>
        <v/>
      </c>
      <c r="T444" s="105" t="str">
        <f t="shared" ca="1" si="810"/>
        <v/>
      </c>
    </row>
    <row r="445" spans="1:20" ht="20.25" hidden="1" thickTop="1" thickBot="1">
      <c r="A445" t="str">
        <f ca="1">IF(B445="","",INDIRECT("減額一覧!B"&amp;$P445))</f>
        <v/>
      </c>
      <c r="B445" s="61" t="str">
        <f t="shared" ref="B445" ca="1" si="955">IF(INDIRECT("減額一覧!BB"&amp;P445)=1,INDIRECT("減額一覧!W"&amp;P445),"")</f>
        <v/>
      </c>
      <c r="C445" s="44" t="str">
        <f ca="1">IF(B445="","",INDIRECT("減額一覧!C"&amp;$P445))</f>
        <v/>
      </c>
      <c r="D445" s="79" t="str">
        <f ca="1">IF($B445="","",INDIRECT("減額一覧!G"&amp;$P445))</f>
        <v/>
      </c>
      <c r="E445" s="19" t="str">
        <f ca="1">IF(B445="","",INDIRECT("減額一覧!H"&amp;P445))</f>
        <v/>
      </c>
      <c r="F445" s="19" t="str">
        <f ca="1">IF($B445="","",INDIRECT("減額一覧!AD"&amp;P445))</f>
        <v/>
      </c>
      <c r="G445" s="20" t="str">
        <f ca="1">IF($B445="","",INDIRECT("減額一覧!AE"&amp;P445))</f>
        <v/>
      </c>
      <c r="H445" s="20" t="str">
        <f ca="1">IF($B445="","",INDIRECT("減額一覧!AF"&amp;P445))</f>
        <v/>
      </c>
      <c r="I445" s="32" t="str">
        <f ca="1">IF(B445="","",IF(INDIRECT("減額一覧!BM"&amp;P445)=0.08,0.08,0.1))</f>
        <v/>
      </c>
      <c r="J445" s="52"/>
      <c r="K445" s="95" t="str">
        <f t="shared" ca="1" si="842"/>
        <v/>
      </c>
      <c r="L445" s="58" t="str">
        <f t="shared" ca="1" si="805"/>
        <v/>
      </c>
      <c r="N445" s="113" t="str">
        <f t="shared" ca="1" si="952"/>
        <v/>
      </c>
      <c r="O445" s="114" t="str">
        <f t="shared" ref="O445" ca="1" si="956">IF(B445="","",IF(INDIRECT("減額一覧!BM"&amp;P445)=0.08,0.08,0.1))</f>
        <v/>
      </c>
      <c r="P445" s="38">
        <v>91</v>
      </c>
      <c r="Q445" s="38" t="str">
        <f t="shared" ca="1" si="954"/>
        <v/>
      </c>
      <c r="R445" s="38" t="str">
        <f t="shared" ca="1" si="954"/>
        <v/>
      </c>
      <c r="S445" s="66" t="str">
        <f t="shared" ca="1" si="809"/>
        <v/>
      </c>
      <c r="T445" s="105" t="str">
        <f t="shared" ca="1" si="810"/>
        <v/>
      </c>
    </row>
    <row r="446" spans="1:20" ht="20.25" hidden="1" thickTop="1" thickBot="1">
      <c r="A446" t="str">
        <f ca="1">IF(B446="","",INDIRECT("減額一覧!B"&amp;$P446))</f>
        <v/>
      </c>
      <c r="B446" s="61" t="str">
        <f t="shared" ref="B446" ca="1" si="957">IF(INDIRECT("減額一覧!BC"&amp;P446)=1,INDIRECT("減額一覧!AG"&amp;P446),"")</f>
        <v/>
      </c>
      <c r="C446" s="36" t="str">
        <f ca="1">IF(B446="","",INDIRECT("減額一覧!C"&amp;$P446))</f>
        <v/>
      </c>
      <c r="D446" s="80" t="str">
        <f ca="1">IF($B446="","",INDIRECT("減額一覧!G"&amp;$P446))</f>
        <v/>
      </c>
      <c r="E446" s="19" t="str">
        <f ca="1">IF(B446="","",INDIRECT("減額一覧!H"&amp;P446))</f>
        <v/>
      </c>
      <c r="F446" s="19" t="str">
        <f ca="1">IF($B446="","",INDIRECT("減額一覧!AN"&amp;P446))</f>
        <v/>
      </c>
      <c r="G446" s="20" t="str">
        <f ca="1">IF($B446="","",INDIRECT("減額一覧!AO"&amp;P446))</f>
        <v/>
      </c>
      <c r="H446" s="20" t="str">
        <f ca="1">IF($B446="","",INDIRECT("減額一覧!AP"&amp;P446))</f>
        <v/>
      </c>
      <c r="I446" s="32" t="str">
        <f ca="1">IF(B446="","",IF(INDIRECT("減額一覧!BN"&amp;P446)=0.08,0.08,0.1))</f>
        <v/>
      </c>
      <c r="J446" s="52"/>
      <c r="K446" s="95" t="str">
        <f t="shared" ca="1" si="842"/>
        <v/>
      </c>
      <c r="L446" s="58" t="str">
        <f t="shared" ca="1" si="805"/>
        <v/>
      </c>
      <c r="N446" s="113" t="str">
        <f t="shared" ca="1" si="952"/>
        <v/>
      </c>
      <c r="O446" s="114" t="str">
        <f t="shared" ref="O446" ca="1" si="958">IF(B446="","",IF(INDIRECT("減額一覧!BN"&amp;P446)=0.08,0.08,0.1))</f>
        <v/>
      </c>
      <c r="P446" s="38">
        <v>91</v>
      </c>
      <c r="Q446" s="38" t="str">
        <f t="shared" ca="1" si="954"/>
        <v/>
      </c>
      <c r="R446" s="38" t="str">
        <f t="shared" ca="1" si="954"/>
        <v/>
      </c>
      <c r="S446" s="66" t="str">
        <f t="shared" ca="1" si="809"/>
        <v/>
      </c>
      <c r="T446" s="105" t="str">
        <f t="shared" ca="1" si="810"/>
        <v/>
      </c>
    </row>
    <row r="447" spans="1:20" ht="20.25" hidden="1" thickTop="1" thickBot="1">
      <c r="A447" t="str">
        <f ca="1">IF(B447="","",INDIRECT("減額一覧!B"&amp;$P447))</f>
        <v/>
      </c>
      <c r="B447" s="61" t="str">
        <f t="shared" ref="B447" ca="1" si="959">IF(INDIRECT("減額一覧!BD"&amp;P447)=1,INDIRECT("減額一覧!AQ"&amp;P447),"")</f>
        <v/>
      </c>
      <c r="C447" s="45" t="str">
        <f ca="1">IF(B447="","",INDIRECT("減額一覧!C"&amp;$P447))</f>
        <v/>
      </c>
      <c r="D447" s="79" t="str">
        <f ca="1">IF($B447="","",INDIRECT("減額一覧!G"&amp;$P447))</f>
        <v/>
      </c>
      <c r="E447" s="19" t="str">
        <f ca="1">IF(B447="","",INDIRECT("減額一覧!H"&amp;P447))</f>
        <v/>
      </c>
      <c r="F447" s="19" t="str">
        <f ca="1">IF($B447="","",INDIRECT("減額一覧!AX"&amp;P447))</f>
        <v/>
      </c>
      <c r="G447" s="20" t="str">
        <f ca="1">IF($B447="","",INDIRECT("減額一覧!AY"&amp;P447))</f>
        <v/>
      </c>
      <c r="H447" s="20" t="str">
        <f ca="1">IF($B447="","",INDIRECT("減額一覧!AZ"&amp;P447))</f>
        <v/>
      </c>
      <c r="I447" s="32" t="str">
        <f ca="1">IF(B447="","",IF(INDIRECT("減額一覧!BO"&amp;P447)=0.08,0.08,0.1))</f>
        <v/>
      </c>
      <c r="J447" s="52"/>
      <c r="K447" s="95" t="str">
        <f t="shared" ca="1" si="842"/>
        <v/>
      </c>
      <c r="L447" s="58" t="str">
        <f t="shared" ca="1" si="805"/>
        <v/>
      </c>
      <c r="N447" s="113" t="str">
        <f t="shared" ca="1" si="952"/>
        <v/>
      </c>
      <c r="O447" s="114" t="str">
        <f t="shared" ref="O447" ca="1" si="960">IF(B447="","",IF(INDIRECT("減額一覧!BO"&amp;P447)=0.08,0.08,0.1))</f>
        <v/>
      </c>
      <c r="P447" s="38">
        <v>91</v>
      </c>
      <c r="Q447" s="38" t="str">
        <f t="shared" ca="1" si="954"/>
        <v/>
      </c>
      <c r="R447" s="38" t="str">
        <f t="shared" ca="1" si="954"/>
        <v/>
      </c>
      <c r="S447" s="66" t="str">
        <f t="shared" ca="1" si="809"/>
        <v/>
      </c>
      <c r="T447" s="105" t="str">
        <f t="shared" ca="1" si="810"/>
        <v/>
      </c>
    </row>
    <row r="448" spans="1:20" ht="20.25" hidden="1" thickTop="1" thickBot="1">
      <c r="B448" s="64"/>
      <c r="C448" s="41" t="str">
        <f>IF(B448="","",減額一覧!C444)</f>
        <v/>
      </c>
      <c r="D448" s="43"/>
      <c r="E448" s="21"/>
      <c r="F448" s="22" t="s">
        <v>69</v>
      </c>
      <c r="G448" s="23">
        <f t="shared" ref="G448:H448" si="961">SUBTOTAL(9,G444:G447)</f>
        <v>0</v>
      </c>
      <c r="H448" s="23">
        <f t="shared" si="961"/>
        <v>0</v>
      </c>
      <c r="I448" s="30"/>
      <c r="J448" s="53"/>
      <c r="K448" s="96" t="str">
        <f t="shared" si="842"/>
        <v/>
      </c>
      <c r="L448" s="59" t="str">
        <f t="shared" si="805"/>
        <v/>
      </c>
      <c r="N448" s="108" t="str">
        <f t="shared" ref="N448" si="962">IF(AND(G448=0,H448=0),"","小計")</f>
        <v/>
      </c>
      <c r="O448" s="108" t="str">
        <f t="shared" ref="O448" si="963">IF(AND(G448=0,H448=0),"","小計")</f>
        <v/>
      </c>
      <c r="P448" s="38"/>
      <c r="Q448" s="38"/>
      <c r="R448" s="38"/>
      <c r="S448" s="66" t="str">
        <f t="shared" si="809"/>
        <v/>
      </c>
      <c r="T448" s="105" t="str">
        <f t="shared" si="810"/>
        <v/>
      </c>
    </row>
    <row r="449" spans="1:20" ht="20.25" hidden="1" thickTop="1" thickBot="1">
      <c r="A449">
        <f ca="1">IF(B449="","",INDIRECT("減額一覧!B"&amp;$P449))</f>
        <v>345</v>
      </c>
      <c r="B449" s="61">
        <f t="shared" ref="B449" ca="1" si="964">IF(INDIRECT("減額一覧!BA"&amp;P449)=1,INDIRECT("減額一覧!M"&amp;P449),"")</f>
        <v>208</v>
      </c>
      <c r="C449" s="36">
        <f ca="1">IF(B449="","",INDIRECT("減額一覧!C"&amp;$P449))</f>
        <v>317109000</v>
      </c>
      <c r="D449" s="78" t="str">
        <f ca="1">IF($B449="","",INDIRECT("減額一覧!G"&amp;$P449))</f>
        <v>西野　扶美子</v>
      </c>
      <c r="E449" s="19">
        <f ca="1">IF(B449="","",INDIRECT("減額一覧!H"&amp;P449))</f>
        <v>13</v>
      </c>
      <c r="F449" s="19">
        <f ca="1">IF($B449="","",INDIRECT("減額一覧!T"&amp;P449))</f>
        <v>12</v>
      </c>
      <c r="G449" s="20">
        <f ca="1">IF($B449="","",INDIRECT("減額一覧!U"&amp;P449))</f>
        <v>2640</v>
      </c>
      <c r="H449" s="20">
        <f ca="1">IF($B449="","",INDIRECT("減額一覧!V"&amp;P449))</f>
        <v>1637</v>
      </c>
      <c r="I449" s="32">
        <f ca="1">IF(B449="","",IF(INDIRECT("減額一覧!BL"&amp;P449)=0.08,0.08,0.1))</f>
        <v>0.1</v>
      </c>
      <c r="J449" s="51" t="s">
        <v>536</v>
      </c>
      <c r="K449" s="94" t="str">
        <f t="shared" ca="1" si="842"/>
        <v/>
      </c>
      <c r="L449" s="56" t="str">
        <f t="shared" ca="1" si="805"/>
        <v/>
      </c>
      <c r="N449" s="113" t="str">
        <f t="shared" ref="N449:N452" ca="1" si="965">IF(A449="","",IF(A449&gt;3000,"月ヶ瀬",IF(A449&gt;=2000,"都祁","市内")))</f>
        <v>市内</v>
      </c>
      <c r="O449" s="114">
        <f t="shared" ref="O449" ca="1" si="966">IF(B449="","",IF(INDIRECT("減額一覧!BL"&amp;P449)=0.08,0.08,0.1))</f>
        <v>0.1</v>
      </c>
      <c r="P449" s="38">
        <v>92</v>
      </c>
      <c r="Q449" s="38">
        <f t="shared" ref="Q449:R452" ca="1" si="967">IF(G449="","",IF(G449&gt;0,1,""))</f>
        <v>1</v>
      </c>
      <c r="R449" s="38">
        <f t="shared" ca="1" si="967"/>
        <v>1</v>
      </c>
      <c r="S449" s="66" t="str">
        <f t="shared" ca="1" si="809"/>
        <v>317</v>
      </c>
      <c r="T449" s="105" t="str">
        <f t="shared" ca="1" si="810"/>
        <v/>
      </c>
    </row>
    <row r="450" spans="1:20" ht="20.25" hidden="1" thickTop="1" thickBot="1">
      <c r="A450" t="str">
        <f ca="1">IF(B450="","",INDIRECT("減額一覧!B"&amp;$P450))</f>
        <v/>
      </c>
      <c r="B450" s="61" t="str">
        <f t="shared" ref="B450" ca="1" si="968">IF(INDIRECT("減額一覧!BB"&amp;P450)=1,INDIRECT("減額一覧!W"&amp;P450),"")</f>
        <v/>
      </c>
      <c r="C450" s="44" t="str">
        <f ca="1">IF(B450="","",INDIRECT("減額一覧!C"&amp;$P450))</f>
        <v/>
      </c>
      <c r="D450" s="79" t="str">
        <f ca="1">IF($B450="","",INDIRECT("減額一覧!G"&amp;$P450))</f>
        <v/>
      </c>
      <c r="E450" s="19" t="str">
        <f ca="1">IF(B450="","",INDIRECT("減額一覧!H"&amp;P450))</f>
        <v/>
      </c>
      <c r="F450" s="19" t="str">
        <f ca="1">IF($B450="","",INDIRECT("減額一覧!AD"&amp;P450))</f>
        <v/>
      </c>
      <c r="G450" s="20" t="str">
        <f ca="1">IF($B450="","",INDIRECT("減額一覧!AE"&amp;P450))</f>
        <v/>
      </c>
      <c r="H450" s="20" t="str">
        <f ca="1">IF($B450="","",INDIRECT("減額一覧!AF"&amp;P450))</f>
        <v/>
      </c>
      <c r="I450" s="32" t="str">
        <f ca="1">IF(B450="","",IF(INDIRECT("減額一覧!BM"&amp;P450)=0.08,0.08,0.1))</f>
        <v/>
      </c>
      <c r="J450" s="52"/>
      <c r="K450" s="95" t="str">
        <f t="shared" ca="1" si="842"/>
        <v/>
      </c>
      <c r="L450" s="58" t="str">
        <f t="shared" ca="1" si="805"/>
        <v/>
      </c>
      <c r="N450" s="113" t="str">
        <f t="shared" ca="1" si="965"/>
        <v/>
      </c>
      <c r="O450" s="114" t="str">
        <f t="shared" ref="O450" ca="1" si="969">IF(B450="","",IF(INDIRECT("減額一覧!BM"&amp;P450)=0.08,0.08,0.1))</f>
        <v/>
      </c>
      <c r="P450" s="38">
        <v>92</v>
      </c>
      <c r="Q450" s="38" t="str">
        <f t="shared" ca="1" si="967"/>
        <v/>
      </c>
      <c r="R450" s="38" t="str">
        <f t="shared" ca="1" si="967"/>
        <v/>
      </c>
      <c r="S450" s="66" t="str">
        <f t="shared" ca="1" si="809"/>
        <v/>
      </c>
      <c r="T450" s="105" t="str">
        <f t="shared" ca="1" si="810"/>
        <v/>
      </c>
    </row>
    <row r="451" spans="1:20" ht="20.25" hidden="1" thickTop="1" thickBot="1">
      <c r="A451" t="str">
        <f ca="1">IF(B451="","",INDIRECT("減額一覧!B"&amp;$P451))</f>
        <v/>
      </c>
      <c r="B451" s="61" t="str">
        <f t="shared" ref="B451" ca="1" si="970">IF(INDIRECT("減額一覧!BC"&amp;P451)=1,INDIRECT("減額一覧!AG"&amp;P451),"")</f>
        <v/>
      </c>
      <c r="C451" s="36" t="str">
        <f ca="1">IF(B451="","",INDIRECT("減額一覧!C"&amp;$P451))</f>
        <v/>
      </c>
      <c r="D451" s="80" t="str">
        <f ca="1">IF($B451="","",INDIRECT("減額一覧!G"&amp;$P451))</f>
        <v/>
      </c>
      <c r="E451" s="19" t="str">
        <f ca="1">IF(B451="","",INDIRECT("減額一覧!H"&amp;P451))</f>
        <v/>
      </c>
      <c r="F451" s="19" t="str">
        <f ca="1">IF($B451="","",INDIRECT("減額一覧!AN"&amp;P451))</f>
        <v/>
      </c>
      <c r="G451" s="20" t="str">
        <f ca="1">IF($B451="","",INDIRECT("減額一覧!AO"&amp;P451))</f>
        <v/>
      </c>
      <c r="H451" s="20" t="str">
        <f ca="1">IF($B451="","",INDIRECT("減額一覧!AP"&amp;P451))</f>
        <v/>
      </c>
      <c r="I451" s="32" t="str">
        <f ca="1">IF(B451="","",IF(INDIRECT("減額一覧!BN"&amp;P451)=0.08,0.08,0.1))</f>
        <v/>
      </c>
      <c r="J451" s="52"/>
      <c r="K451" s="95" t="str">
        <f t="shared" ca="1" si="842"/>
        <v/>
      </c>
      <c r="L451" s="58" t="str">
        <f t="shared" ca="1" si="805"/>
        <v/>
      </c>
      <c r="N451" s="113" t="str">
        <f t="shared" ca="1" si="965"/>
        <v/>
      </c>
      <c r="O451" s="114" t="str">
        <f t="shared" ref="O451" ca="1" si="971">IF(B451="","",IF(INDIRECT("減額一覧!BN"&amp;P451)=0.08,0.08,0.1))</f>
        <v/>
      </c>
      <c r="P451" s="38">
        <v>92</v>
      </c>
      <c r="Q451" s="38" t="str">
        <f t="shared" ca="1" si="967"/>
        <v/>
      </c>
      <c r="R451" s="38" t="str">
        <f t="shared" ca="1" si="967"/>
        <v/>
      </c>
      <c r="S451" s="66" t="str">
        <f t="shared" ca="1" si="809"/>
        <v/>
      </c>
      <c r="T451" s="105" t="str">
        <f t="shared" ca="1" si="810"/>
        <v/>
      </c>
    </row>
    <row r="452" spans="1:20" ht="20.25" hidden="1" thickTop="1" thickBot="1">
      <c r="A452" t="str">
        <f ca="1">IF(B452="","",INDIRECT("減額一覧!B"&amp;$P452))</f>
        <v/>
      </c>
      <c r="B452" s="61" t="str">
        <f t="shared" ref="B452" ca="1" si="972">IF(INDIRECT("減額一覧!BD"&amp;P452)=1,INDIRECT("減額一覧!AQ"&amp;P452),"")</f>
        <v/>
      </c>
      <c r="C452" s="45" t="str">
        <f ca="1">IF(B452="","",INDIRECT("減額一覧!C"&amp;$P452))</f>
        <v/>
      </c>
      <c r="D452" s="79" t="str">
        <f ca="1">IF($B452="","",INDIRECT("減額一覧!G"&amp;$P452))</f>
        <v/>
      </c>
      <c r="E452" s="19" t="str">
        <f ca="1">IF(B452="","",INDIRECT("減額一覧!H"&amp;P452))</f>
        <v/>
      </c>
      <c r="F452" s="19" t="str">
        <f ca="1">IF($B452="","",INDIRECT("減額一覧!AX"&amp;P452))</f>
        <v/>
      </c>
      <c r="G452" s="20" t="str">
        <f ca="1">IF($B452="","",INDIRECT("減額一覧!AY"&amp;P452))</f>
        <v/>
      </c>
      <c r="H452" s="20" t="str">
        <f ca="1">IF($B452="","",INDIRECT("減額一覧!AZ"&amp;P452))</f>
        <v/>
      </c>
      <c r="I452" s="32" t="str">
        <f ca="1">IF(B452="","",IF(INDIRECT("減額一覧!BO"&amp;P452)=0.08,0.08,0.1))</f>
        <v/>
      </c>
      <c r="J452" s="52"/>
      <c r="K452" s="95" t="str">
        <f t="shared" ca="1" si="842"/>
        <v/>
      </c>
      <c r="L452" s="58" t="str">
        <f t="shared" ca="1" si="805"/>
        <v/>
      </c>
      <c r="N452" s="113" t="str">
        <f t="shared" ca="1" si="965"/>
        <v/>
      </c>
      <c r="O452" s="114" t="str">
        <f t="shared" ref="O452" ca="1" si="973">IF(B452="","",IF(INDIRECT("減額一覧!BO"&amp;P452)=0.08,0.08,0.1))</f>
        <v/>
      </c>
      <c r="P452" s="38">
        <v>92</v>
      </c>
      <c r="Q452" s="38" t="str">
        <f t="shared" ca="1" si="967"/>
        <v/>
      </c>
      <c r="R452" s="38" t="str">
        <f t="shared" ca="1" si="967"/>
        <v/>
      </c>
      <c r="S452" s="66" t="str">
        <f t="shared" ca="1" si="809"/>
        <v/>
      </c>
      <c r="T452" s="105" t="str">
        <f t="shared" ca="1" si="810"/>
        <v/>
      </c>
    </row>
    <row r="453" spans="1:20" ht="20.25" hidden="1" thickTop="1" thickBot="1">
      <c r="B453" s="64"/>
      <c r="C453" s="41" t="str">
        <f>IF(B453="","",減額一覧!C449)</f>
        <v/>
      </c>
      <c r="D453" s="43"/>
      <c r="E453" s="21"/>
      <c r="F453" s="22" t="s">
        <v>69</v>
      </c>
      <c r="G453" s="23">
        <f t="shared" ref="G453:H453" si="974">SUBTOTAL(9,G449:G452)</f>
        <v>0</v>
      </c>
      <c r="H453" s="23">
        <f t="shared" si="974"/>
        <v>0</v>
      </c>
      <c r="I453" s="30"/>
      <c r="J453" s="53"/>
      <c r="K453" s="96" t="str">
        <f t="shared" si="842"/>
        <v/>
      </c>
      <c r="L453" s="59" t="str">
        <f t="shared" ref="L453:L516" si="975">IF(OR(S453="370",S453="371",S453="372",S453="373",S453="374",S453="375",S453="376",S453="377",S453="378",S453="379",S453="380",S453="039",S453="389"),"農集","")</f>
        <v/>
      </c>
      <c r="N453" s="108" t="str">
        <f t="shared" ref="N453" si="976">IF(AND(G453=0,H453=0),"","小計")</f>
        <v/>
      </c>
      <c r="O453" s="108" t="str">
        <f t="shared" ref="O453" si="977">IF(AND(G453=0,H453=0),"","小計")</f>
        <v/>
      </c>
      <c r="P453" s="38"/>
      <c r="Q453" s="38"/>
      <c r="R453" s="38"/>
      <c r="S453" s="66" t="str">
        <f t="shared" ref="S453:S516" si="978">IF(C453="","",LEFT(TEXT(C453,"000000000"),3))</f>
        <v/>
      </c>
      <c r="T453" s="105" t="str">
        <f t="shared" ref="T453:T516" si="979">IF(L453="","",IF(H453=0,"",H453))</f>
        <v/>
      </c>
    </row>
    <row r="454" spans="1:20" ht="20.25" hidden="1" thickTop="1" thickBot="1">
      <c r="A454">
        <f ca="1">IF(B454="","",INDIRECT("減額一覧!B"&amp;$P454))</f>
        <v>346</v>
      </c>
      <c r="B454" s="61">
        <f t="shared" ref="B454" ca="1" si="980">IF(INDIRECT("減額一覧!BA"&amp;P454)=1,INDIRECT("減額一覧!M"&amp;P454),"")</f>
        <v>207</v>
      </c>
      <c r="C454" s="36">
        <f ca="1">IF(B454="","",INDIRECT("減額一覧!C"&amp;$P454))</f>
        <v>573158000</v>
      </c>
      <c r="D454" s="78" t="str">
        <f ca="1">IF($B454="","",INDIRECT("減額一覧!G"&amp;$P454))</f>
        <v>田中　幹夫</v>
      </c>
      <c r="E454" s="19">
        <f ca="1">IF(B454="","",INDIRECT("減額一覧!H"&amp;P454))</f>
        <v>20</v>
      </c>
      <c r="F454" s="19">
        <f ca="1">IF($B454="","",INDIRECT("減額一覧!T"&amp;P454))</f>
        <v>8</v>
      </c>
      <c r="G454" s="20">
        <f ca="1">IF($B454="","",INDIRECT("減額一覧!U"&amp;P454))</f>
        <v>1760</v>
      </c>
      <c r="H454" s="20">
        <f ca="1">IF($B454="","",INDIRECT("減額一覧!V"&amp;P454))</f>
        <v>1091</v>
      </c>
      <c r="I454" s="32">
        <f ca="1">IF(B454="","",IF(INDIRECT("減額一覧!BL"&amp;P454)=0.08,0.08,0.1))</f>
        <v>0.1</v>
      </c>
      <c r="J454" s="51" t="s">
        <v>505</v>
      </c>
      <c r="K454" s="94" t="str">
        <f t="shared" ca="1" si="842"/>
        <v/>
      </c>
      <c r="L454" s="56" t="str">
        <f t="shared" ca="1" si="975"/>
        <v/>
      </c>
      <c r="N454" s="113" t="str">
        <f t="shared" ref="N454:N457" ca="1" si="981">IF(A454="","",IF(A454&gt;3000,"月ヶ瀬",IF(A454&gt;=2000,"都祁","市内")))</f>
        <v>市内</v>
      </c>
      <c r="O454" s="114">
        <f t="shared" ref="O454" ca="1" si="982">IF(B454="","",IF(INDIRECT("減額一覧!BL"&amp;P454)=0.08,0.08,0.1))</f>
        <v>0.1</v>
      </c>
      <c r="P454" s="38">
        <v>93</v>
      </c>
      <c r="Q454" s="38">
        <f t="shared" ref="Q454:R457" ca="1" si="983">IF(G454="","",IF(G454&gt;0,1,""))</f>
        <v>1</v>
      </c>
      <c r="R454" s="38">
        <f t="shared" ca="1" si="983"/>
        <v>1</v>
      </c>
      <c r="S454" s="66" t="str">
        <f t="shared" ca="1" si="978"/>
        <v>573</v>
      </c>
      <c r="T454" s="105" t="str">
        <f t="shared" ca="1" si="979"/>
        <v/>
      </c>
    </row>
    <row r="455" spans="1:20" ht="20.25" hidden="1" thickTop="1" thickBot="1">
      <c r="A455">
        <f ca="1">IF(B455="","",INDIRECT("減額一覧!B"&amp;$P455))</f>
        <v>346</v>
      </c>
      <c r="B455" s="61">
        <f t="shared" ref="B455" ca="1" si="984">IF(INDIRECT("減額一覧!BB"&amp;P455)=1,INDIRECT("減額一覧!W"&amp;P455),"")</f>
        <v>208</v>
      </c>
      <c r="C455" s="44">
        <f ca="1">IF(B455="","",INDIRECT("減額一覧!C"&amp;$P455))</f>
        <v>573158000</v>
      </c>
      <c r="D455" s="79" t="str">
        <f ca="1">IF($B455="","",INDIRECT("減額一覧!G"&amp;$P455))</f>
        <v>田中　幹夫</v>
      </c>
      <c r="E455" s="19">
        <f ca="1">IF(B455="","",INDIRECT("減額一覧!H"&amp;P455))</f>
        <v>20</v>
      </c>
      <c r="F455" s="19">
        <f ca="1">IF($B455="","",INDIRECT("減額一覧!AD"&amp;P455))</f>
        <v>7</v>
      </c>
      <c r="G455" s="20">
        <f ca="1">IF($B455="","",INDIRECT("減額一覧!AE"&amp;P455))</f>
        <v>1540</v>
      </c>
      <c r="H455" s="20">
        <f ca="1">IF($B455="","",INDIRECT("減額一覧!AF"&amp;P455))</f>
        <v>955</v>
      </c>
      <c r="I455" s="32">
        <f ca="1">IF(B455="","",IF(INDIRECT("減額一覧!BM"&amp;P455)=0.08,0.08,0.1))</f>
        <v>0.1</v>
      </c>
      <c r="J455" s="52"/>
      <c r="K455" s="95" t="str">
        <f t="shared" ca="1" si="842"/>
        <v/>
      </c>
      <c r="L455" s="58" t="str">
        <f t="shared" ca="1" si="975"/>
        <v/>
      </c>
      <c r="N455" s="113" t="str">
        <f t="shared" ca="1" si="981"/>
        <v>市内</v>
      </c>
      <c r="O455" s="114">
        <f t="shared" ref="O455" ca="1" si="985">IF(B455="","",IF(INDIRECT("減額一覧!BM"&amp;P455)=0.08,0.08,0.1))</f>
        <v>0.1</v>
      </c>
      <c r="P455" s="38">
        <v>93</v>
      </c>
      <c r="Q455" s="38">
        <f t="shared" ca="1" si="983"/>
        <v>1</v>
      </c>
      <c r="R455" s="38">
        <f t="shared" ca="1" si="983"/>
        <v>1</v>
      </c>
      <c r="S455" s="66" t="str">
        <f t="shared" ca="1" si="978"/>
        <v>573</v>
      </c>
      <c r="T455" s="105" t="str">
        <f t="shared" ca="1" si="979"/>
        <v/>
      </c>
    </row>
    <row r="456" spans="1:20" ht="20.25" hidden="1" thickTop="1" thickBot="1">
      <c r="A456" t="str">
        <f ca="1">IF(B456="","",INDIRECT("減額一覧!B"&amp;$P456))</f>
        <v/>
      </c>
      <c r="B456" s="61" t="str">
        <f t="shared" ref="B456" ca="1" si="986">IF(INDIRECT("減額一覧!BC"&amp;P456)=1,INDIRECT("減額一覧!AG"&amp;P456),"")</f>
        <v/>
      </c>
      <c r="C456" s="36" t="str">
        <f ca="1">IF(B456="","",INDIRECT("減額一覧!C"&amp;$P456))</f>
        <v/>
      </c>
      <c r="D456" s="80" t="str">
        <f ca="1">IF($B456="","",INDIRECT("減額一覧!G"&amp;$P456))</f>
        <v/>
      </c>
      <c r="E456" s="19" t="str">
        <f ca="1">IF(B456="","",INDIRECT("減額一覧!H"&amp;P456))</f>
        <v/>
      </c>
      <c r="F456" s="19" t="str">
        <f ca="1">IF($B456="","",INDIRECT("減額一覧!AN"&amp;P456))</f>
        <v/>
      </c>
      <c r="G456" s="20" t="str">
        <f ca="1">IF($B456="","",INDIRECT("減額一覧!AO"&amp;P456))</f>
        <v/>
      </c>
      <c r="H456" s="20" t="str">
        <f ca="1">IF($B456="","",INDIRECT("減額一覧!AP"&amp;P456))</f>
        <v/>
      </c>
      <c r="I456" s="32" t="str">
        <f ca="1">IF(B456="","",IF(INDIRECT("減額一覧!BN"&amp;P456)=0.08,0.08,0.1))</f>
        <v/>
      </c>
      <c r="J456" s="52"/>
      <c r="K456" s="95" t="str">
        <f t="shared" ca="1" si="842"/>
        <v/>
      </c>
      <c r="L456" s="58" t="str">
        <f t="shared" ca="1" si="975"/>
        <v/>
      </c>
      <c r="N456" s="113" t="str">
        <f t="shared" ca="1" si="981"/>
        <v/>
      </c>
      <c r="O456" s="114" t="str">
        <f t="shared" ref="O456" ca="1" si="987">IF(B456="","",IF(INDIRECT("減額一覧!BN"&amp;P456)=0.08,0.08,0.1))</f>
        <v/>
      </c>
      <c r="P456" s="38">
        <v>93</v>
      </c>
      <c r="Q456" s="38" t="str">
        <f t="shared" ca="1" si="983"/>
        <v/>
      </c>
      <c r="R456" s="38" t="str">
        <f t="shared" ca="1" si="983"/>
        <v/>
      </c>
      <c r="S456" s="66" t="str">
        <f t="shared" ca="1" si="978"/>
        <v/>
      </c>
      <c r="T456" s="105" t="str">
        <f t="shared" ca="1" si="979"/>
        <v/>
      </c>
    </row>
    <row r="457" spans="1:20" ht="20.25" hidden="1" thickTop="1" thickBot="1">
      <c r="A457" t="str">
        <f ca="1">IF(B457="","",INDIRECT("減額一覧!B"&amp;$P457))</f>
        <v/>
      </c>
      <c r="B457" s="61" t="str">
        <f t="shared" ref="B457" ca="1" si="988">IF(INDIRECT("減額一覧!BD"&amp;P457)=1,INDIRECT("減額一覧!AQ"&amp;P457),"")</f>
        <v/>
      </c>
      <c r="C457" s="45" t="str">
        <f ca="1">IF(B457="","",INDIRECT("減額一覧!C"&amp;$P457))</f>
        <v/>
      </c>
      <c r="D457" s="79" t="str">
        <f ca="1">IF($B457="","",INDIRECT("減額一覧!G"&amp;$P457))</f>
        <v/>
      </c>
      <c r="E457" s="19" t="str">
        <f ca="1">IF(B457="","",INDIRECT("減額一覧!H"&amp;P457))</f>
        <v/>
      </c>
      <c r="F457" s="19" t="str">
        <f ca="1">IF($B457="","",INDIRECT("減額一覧!AX"&amp;P457))</f>
        <v/>
      </c>
      <c r="G457" s="20" t="str">
        <f ca="1">IF($B457="","",INDIRECT("減額一覧!AY"&amp;P457))</f>
        <v/>
      </c>
      <c r="H457" s="20" t="str">
        <f ca="1">IF($B457="","",INDIRECT("減額一覧!AZ"&amp;P457))</f>
        <v/>
      </c>
      <c r="I457" s="32" t="str">
        <f ca="1">IF(B457="","",IF(INDIRECT("減額一覧!BO"&amp;P457)=0.08,0.08,0.1))</f>
        <v/>
      </c>
      <c r="J457" s="52"/>
      <c r="K457" s="95" t="str">
        <f t="shared" ca="1" si="842"/>
        <v/>
      </c>
      <c r="L457" s="58" t="str">
        <f t="shared" ca="1" si="975"/>
        <v/>
      </c>
      <c r="N457" s="113" t="str">
        <f t="shared" ca="1" si="981"/>
        <v/>
      </c>
      <c r="O457" s="114" t="str">
        <f t="shared" ref="O457" ca="1" si="989">IF(B457="","",IF(INDIRECT("減額一覧!BO"&amp;P457)=0.08,0.08,0.1))</f>
        <v/>
      </c>
      <c r="P457" s="38">
        <v>93</v>
      </c>
      <c r="Q457" s="38" t="str">
        <f t="shared" ca="1" si="983"/>
        <v/>
      </c>
      <c r="R457" s="38" t="str">
        <f t="shared" ca="1" si="983"/>
        <v/>
      </c>
      <c r="S457" s="66" t="str">
        <f t="shared" ca="1" si="978"/>
        <v/>
      </c>
      <c r="T457" s="105" t="str">
        <f t="shared" ca="1" si="979"/>
        <v/>
      </c>
    </row>
    <row r="458" spans="1:20" ht="20.25" hidden="1" thickTop="1" thickBot="1">
      <c r="B458" s="64"/>
      <c r="C458" s="41" t="str">
        <f>IF(B458="","",減額一覧!C454)</f>
        <v/>
      </c>
      <c r="D458" s="43"/>
      <c r="E458" s="21"/>
      <c r="F458" s="22" t="s">
        <v>69</v>
      </c>
      <c r="G458" s="23">
        <f t="shared" ref="G458:H458" si="990">SUBTOTAL(9,G454:G457)</f>
        <v>0</v>
      </c>
      <c r="H458" s="23">
        <f t="shared" si="990"/>
        <v>0</v>
      </c>
      <c r="I458" s="30"/>
      <c r="J458" s="53"/>
      <c r="K458" s="96" t="str">
        <f t="shared" si="842"/>
        <v/>
      </c>
      <c r="L458" s="59" t="str">
        <f t="shared" si="975"/>
        <v/>
      </c>
      <c r="N458" s="108" t="str">
        <f t="shared" ref="N458" si="991">IF(AND(G458=0,H458=0),"","小計")</f>
        <v/>
      </c>
      <c r="O458" s="108" t="str">
        <f t="shared" ref="O458" si="992">IF(AND(G458=0,H458=0),"","小計")</f>
        <v/>
      </c>
      <c r="P458" s="38"/>
      <c r="Q458" s="38"/>
      <c r="R458" s="38"/>
      <c r="S458" s="66" t="str">
        <f t="shared" si="978"/>
        <v/>
      </c>
      <c r="T458" s="105" t="str">
        <f t="shared" si="979"/>
        <v/>
      </c>
    </row>
    <row r="459" spans="1:20" ht="20.25" hidden="1" thickTop="1" thickBot="1">
      <c r="A459" t="str">
        <f ca="1">IF(B459="","",INDIRECT("減額一覧!B"&amp;$P459))</f>
        <v/>
      </c>
      <c r="B459" s="61" t="str">
        <f t="shared" ref="B459" ca="1" si="993">IF(INDIRECT("減額一覧!BA"&amp;P459)=1,INDIRECT("減額一覧!M"&amp;P459),"")</f>
        <v/>
      </c>
      <c r="C459" s="36" t="str">
        <f ca="1">IF(B459="","",INDIRECT("減額一覧!C"&amp;$P459))</f>
        <v/>
      </c>
      <c r="D459" s="78" t="str">
        <f ca="1">IF($B459="","",INDIRECT("減額一覧!G"&amp;$P459))</f>
        <v/>
      </c>
      <c r="E459" s="19" t="str">
        <f ca="1">IF(B459="","",INDIRECT("減額一覧!H"&amp;P459))</f>
        <v/>
      </c>
      <c r="F459" s="19" t="str">
        <f ca="1">IF($B459="","",INDIRECT("減額一覧!T"&amp;P459))</f>
        <v/>
      </c>
      <c r="G459" s="20" t="str">
        <f ca="1">IF($B459="","",INDIRECT("減額一覧!U"&amp;P459))</f>
        <v/>
      </c>
      <c r="H459" s="20" t="str">
        <f ca="1">IF($B459="","",INDIRECT("減額一覧!V"&amp;P459))</f>
        <v/>
      </c>
      <c r="I459" s="32" t="str">
        <f ca="1">IF(B459="","",IF(INDIRECT("減額一覧!BL"&amp;P459)=0.08,0.08,0.1))</f>
        <v/>
      </c>
      <c r="J459" s="51"/>
      <c r="K459" s="94" t="str">
        <f t="shared" ca="1" si="842"/>
        <v/>
      </c>
      <c r="L459" s="56" t="str">
        <f t="shared" ca="1" si="975"/>
        <v/>
      </c>
      <c r="N459" s="113" t="str">
        <f t="shared" ref="N459:N462" ca="1" si="994">IF(A459="","",IF(A459&gt;3000,"月ヶ瀬",IF(A459&gt;=2000,"都祁","市内")))</f>
        <v/>
      </c>
      <c r="O459" s="114" t="str">
        <f t="shared" ref="O459" ca="1" si="995">IF(B459="","",IF(INDIRECT("減額一覧!BL"&amp;P459)=0.08,0.08,0.1))</f>
        <v/>
      </c>
      <c r="P459" s="38">
        <v>94</v>
      </c>
      <c r="Q459" s="38" t="str">
        <f t="shared" ref="Q459:R462" ca="1" si="996">IF(G459="","",IF(G459&gt;0,1,""))</f>
        <v/>
      </c>
      <c r="R459" s="38" t="str">
        <f t="shared" ca="1" si="996"/>
        <v/>
      </c>
      <c r="S459" s="66" t="str">
        <f t="shared" ca="1" si="978"/>
        <v/>
      </c>
      <c r="T459" s="105" t="str">
        <f t="shared" ca="1" si="979"/>
        <v/>
      </c>
    </row>
    <row r="460" spans="1:20" ht="20.25" hidden="1" thickTop="1" thickBot="1">
      <c r="A460" t="str">
        <f ca="1">IF(B460="","",INDIRECT("減額一覧!B"&amp;$P460))</f>
        <v/>
      </c>
      <c r="B460" s="61" t="str">
        <f t="shared" ref="B460" ca="1" si="997">IF(INDIRECT("減額一覧!BB"&amp;P460)=1,INDIRECT("減額一覧!W"&amp;P460),"")</f>
        <v/>
      </c>
      <c r="C460" s="44" t="str">
        <f ca="1">IF(B460="","",INDIRECT("減額一覧!C"&amp;$P460))</f>
        <v/>
      </c>
      <c r="D460" s="79" t="str">
        <f ca="1">IF($B460="","",INDIRECT("減額一覧!G"&amp;$P460))</f>
        <v/>
      </c>
      <c r="E460" s="19" t="str">
        <f ca="1">IF(B460="","",INDIRECT("減額一覧!H"&amp;P460))</f>
        <v/>
      </c>
      <c r="F460" s="19" t="str">
        <f ca="1">IF($B460="","",INDIRECT("減額一覧!AD"&amp;P460))</f>
        <v/>
      </c>
      <c r="G460" s="20" t="str">
        <f ca="1">IF($B460="","",INDIRECT("減額一覧!AE"&amp;P460))</f>
        <v/>
      </c>
      <c r="H460" s="20" t="str">
        <f ca="1">IF($B460="","",INDIRECT("減額一覧!AF"&amp;P460))</f>
        <v/>
      </c>
      <c r="I460" s="32" t="str">
        <f ca="1">IF(B460="","",IF(INDIRECT("減額一覧!BM"&amp;P460)=0.08,0.08,0.1))</f>
        <v/>
      </c>
      <c r="J460" s="52"/>
      <c r="K460" s="95" t="str">
        <f t="shared" ca="1" si="842"/>
        <v/>
      </c>
      <c r="L460" s="58" t="str">
        <f t="shared" ca="1" si="975"/>
        <v/>
      </c>
      <c r="N460" s="113" t="str">
        <f t="shared" ca="1" si="994"/>
        <v/>
      </c>
      <c r="O460" s="114" t="str">
        <f t="shared" ref="O460" ca="1" si="998">IF(B460="","",IF(INDIRECT("減額一覧!BM"&amp;P460)=0.08,0.08,0.1))</f>
        <v/>
      </c>
      <c r="P460" s="38">
        <v>94</v>
      </c>
      <c r="Q460" s="38" t="str">
        <f t="shared" ca="1" si="996"/>
        <v/>
      </c>
      <c r="R460" s="38" t="str">
        <f t="shared" ca="1" si="996"/>
        <v/>
      </c>
      <c r="S460" s="66" t="str">
        <f t="shared" ca="1" si="978"/>
        <v/>
      </c>
      <c r="T460" s="105" t="str">
        <f t="shared" ca="1" si="979"/>
        <v/>
      </c>
    </row>
    <row r="461" spans="1:20" ht="20.25" hidden="1" thickTop="1" thickBot="1">
      <c r="A461" t="str">
        <f ca="1">IF(B461="","",INDIRECT("減額一覧!B"&amp;$P461))</f>
        <v/>
      </c>
      <c r="B461" s="61" t="str">
        <f t="shared" ref="B461" ca="1" si="999">IF(INDIRECT("減額一覧!BC"&amp;P461)=1,INDIRECT("減額一覧!AG"&amp;P461),"")</f>
        <v/>
      </c>
      <c r="C461" s="36" t="str">
        <f ca="1">IF(B461="","",INDIRECT("減額一覧!C"&amp;$P461))</f>
        <v/>
      </c>
      <c r="D461" s="80" t="str">
        <f ca="1">IF($B461="","",INDIRECT("減額一覧!G"&amp;$P461))</f>
        <v/>
      </c>
      <c r="E461" s="19" t="str">
        <f ca="1">IF(B461="","",INDIRECT("減額一覧!H"&amp;P461))</f>
        <v/>
      </c>
      <c r="F461" s="19" t="str">
        <f ca="1">IF($B461="","",INDIRECT("減額一覧!AN"&amp;P461))</f>
        <v/>
      </c>
      <c r="G461" s="20" t="str">
        <f ca="1">IF($B461="","",INDIRECT("減額一覧!AO"&amp;P461))</f>
        <v/>
      </c>
      <c r="H461" s="20" t="str">
        <f ca="1">IF($B461="","",INDIRECT("減額一覧!AP"&amp;P461))</f>
        <v/>
      </c>
      <c r="I461" s="32" t="str">
        <f ca="1">IF(B461="","",IF(INDIRECT("減額一覧!BN"&amp;P461)=0.08,0.08,0.1))</f>
        <v/>
      </c>
      <c r="J461" s="52"/>
      <c r="K461" s="95" t="str">
        <f t="shared" ca="1" si="842"/>
        <v/>
      </c>
      <c r="L461" s="58" t="str">
        <f t="shared" ca="1" si="975"/>
        <v/>
      </c>
      <c r="N461" s="113" t="str">
        <f t="shared" ca="1" si="994"/>
        <v/>
      </c>
      <c r="O461" s="114" t="str">
        <f t="shared" ref="O461" ca="1" si="1000">IF(B461="","",IF(INDIRECT("減額一覧!BN"&amp;P461)=0.08,0.08,0.1))</f>
        <v/>
      </c>
      <c r="P461" s="38">
        <v>94</v>
      </c>
      <c r="Q461" s="38" t="str">
        <f t="shared" ca="1" si="996"/>
        <v/>
      </c>
      <c r="R461" s="38" t="str">
        <f t="shared" ca="1" si="996"/>
        <v/>
      </c>
      <c r="S461" s="66" t="str">
        <f t="shared" ca="1" si="978"/>
        <v/>
      </c>
      <c r="T461" s="105" t="str">
        <f t="shared" ca="1" si="979"/>
        <v/>
      </c>
    </row>
    <row r="462" spans="1:20" ht="20.25" hidden="1" thickTop="1" thickBot="1">
      <c r="A462" t="str">
        <f ca="1">IF(B462="","",INDIRECT("減額一覧!B"&amp;$P462))</f>
        <v/>
      </c>
      <c r="B462" s="61" t="str">
        <f t="shared" ref="B462" ca="1" si="1001">IF(INDIRECT("減額一覧!BD"&amp;P462)=1,INDIRECT("減額一覧!AQ"&amp;P462),"")</f>
        <v/>
      </c>
      <c r="C462" s="45" t="str">
        <f ca="1">IF(B462="","",INDIRECT("減額一覧!C"&amp;$P462))</f>
        <v/>
      </c>
      <c r="D462" s="79" t="str">
        <f ca="1">IF($B462="","",INDIRECT("減額一覧!G"&amp;$P462))</f>
        <v/>
      </c>
      <c r="E462" s="19" t="str">
        <f ca="1">IF(B462="","",INDIRECT("減額一覧!H"&amp;P462))</f>
        <v/>
      </c>
      <c r="F462" s="19" t="str">
        <f ca="1">IF($B462="","",INDIRECT("減額一覧!AX"&amp;P462))</f>
        <v/>
      </c>
      <c r="G462" s="20" t="str">
        <f ca="1">IF($B462="","",INDIRECT("減額一覧!AY"&amp;P462))</f>
        <v/>
      </c>
      <c r="H462" s="20" t="str">
        <f ca="1">IF($B462="","",INDIRECT("減額一覧!AZ"&amp;P462))</f>
        <v/>
      </c>
      <c r="I462" s="32" t="str">
        <f ca="1">IF(B462="","",IF(INDIRECT("減額一覧!BO"&amp;P462)=0.08,0.08,0.1))</f>
        <v/>
      </c>
      <c r="J462" s="52"/>
      <c r="K462" s="95" t="str">
        <f t="shared" ca="1" si="842"/>
        <v/>
      </c>
      <c r="L462" s="58" t="str">
        <f t="shared" ca="1" si="975"/>
        <v/>
      </c>
      <c r="N462" s="113" t="str">
        <f t="shared" ca="1" si="994"/>
        <v/>
      </c>
      <c r="O462" s="114" t="str">
        <f t="shared" ref="O462" ca="1" si="1002">IF(B462="","",IF(INDIRECT("減額一覧!BO"&amp;P462)=0.08,0.08,0.1))</f>
        <v/>
      </c>
      <c r="P462" s="38">
        <v>94</v>
      </c>
      <c r="Q462" s="38" t="str">
        <f t="shared" ca="1" si="996"/>
        <v/>
      </c>
      <c r="R462" s="38" t="str">
        <f t="shared" ca="1" si="996"/>
        <v/>
      </c>
      <c r="S462" s="66" t="str">
        <f t="shared" ca="1" si="978"/>
        <v/>
      </c>
      <c r="T462" s="105" t="str">
        <f t="shared" ca="1" si="979"/>
        <v/>
      </c>
    </row>
    <row r="463" spans="1:20" ht="20.25" hidden="1" thickTop="1" thickBot="1">
      <c r="B463" s="64"/>
      <c r="C463" s="41" t="str">
        <f>IF(B463="","",減額一覧!C459)</f>
        <v/>
      </c>
      <c r="D463" s="43"/>
      <c r="E463" s="21"/>
      <c r="F463" s="22" t="s">
        <v>69</v>
      </c>
      <c r="G463" s="23">
        <f t="shared" ref="G463:H463" si="1003">SUBTOTAL(9,G459:G462)</f>
        <v>0</v>
      </c>
      <c r="H463" s="23">
        <f t="shared" si="1003"/>
        <v>0</v>
      </c>
      <c r="I463" s="30"/>
      <c r="J463" s="53"/>
      <c r="K463" s="96" t="str">
        <f t="shared" si="842"/>
        <v/>
      </c>
      <c r="L463" s="59" t="str">
        <f t="shared" si="975"/>
        <v/>
      </c>
      <c r="N463" s="108" t="str">
        <f t="shared" ref="N463" si="1004">IF(AND(G463=0,H463=0),"","小計")</f>
        <v/>
      </c>
      <c r="O463" s="108" t="str">
        <f t="shared" ref="O463" si="1005">IF(AND(G463=0,H463=0),"","小計")</f>
        <v/>
      </c>
      <c r="P463" s="38"/>
      <c r="Q463" s="38"/>
      <c r="R463" s="38"/>
      <c r="S463" s="66" t="str">
        <f t="shared" si="978"/>
        <v/>
      </c>
      <c r="T463" s="105" t="str">
        <f t="shared" si="979"/>
        <v/>
      </c>
    </row>
    <row r="464" spans="1:20" ht="20.25" hidden="1" thickTop="1" thickBot="1">
      <c r="A464">
        <f ca="1">IF(B464="","",INDIRECT("減額一覧!B"&amp;$P464))</f>
        <v>348</v>
      </c>
      <c r="B464" s="61">
        <f t="shared" ref="B464" ca="1" si="1006">IF(INDIRECT("減額一覧!BA"&amp;P464)=1,INDIRECT("減額一覧!M"&amp;P464),"")</f>
        <v>208</v>
      </c>
      <c r="C464" s="36">
        <f ca="1">IF(B464="","",INDIRECT("減額一覧!C"&amp;$P464))</f>
        <v>671161000</v>
      </c>
      <c r="D464" s="78" t="str">
        <f ca="1">IF($B464="","",INDIRECT("減額一覧!G"&amp;$P464))</f>
        <v>前川　正廣</v>
      </c>
      <c r="E464" s="19">
        <f ca="1">IF(B464="","",INDIRECT("減額一覧!H"&amp;P464))</f>
        <v>20</v>
      </c>
      <c r="F464" s="19">
        <f ca="1">IF($B464="","",INDIRECT("減額一覧!T"&amp;P464))</f>
        <v>6</v>
      </c>
      <c r="G464" s="20">
        <f ca="1">IF($B464="","",INDIRECT("減額一覧!U"&amp;P464))</f>
        <v>1320</v>
      </c>
      <c r="H464" s="20">
        <f ca="1">IF($B464="","",INDIRECT("減額一覧!V"&amp;P464))</f>
        <v>818</v>
      </c>
      <c r="I464" s="32">
        <f ca="1">IF(B464="","",IF(INDIRECT("減額一覧!BL"&amp;P464)=0.08,0.08,0.1))</f>
        <v>0.1</v>
      </c>
      <c r="J464" s="51" t="s">
        <v>537</v>
      </c>
      <c r="K464" s="94" t="str">
        <f t="shared" ca="1" si="842"/>
        <v/>
      </c>
      <c r="L464" s="56" t="str">
        <f t="shared" ca="1" si="975"/>
        <v/>
      </c>
      <c r="N464" s="113" t="str">
        <f t="shared" ref="N464:N467" ca="1" si="1007">IF(A464="","",IF(A464&gt;3000,"月ヶ瀬",IF(A464&gt;=2000,"都祁","市内")))</f>
        <v>市内</v>
      </c>
      <c r="O464" s="114">
        <f t="shared" ref="O464" ca="1" si="1008">IF(B464="","",IF(INDIRECT("減額一覧!BL"&amp;P464)=0.08,0.08,0.1))</f>
        <v>0.1</v>
      </c>
      <c r="P464" s="38">
        <v>95</v>
      </c>
      <c r="Q464" s="38">
        <f t="shared" ref="Q464:R467" ca="1" si="1009">IF(G464="","",IF(G464&gt;0,1,""))</f>
        <v>1</v>
      </c>
      <c r="R464" s="38">
        <f t="shared" ca="1" si="1009"/>
        <v>1</v>
      </c>
      <c r="S464" s="66" t="str">
        <f t="shared" ca="1" si="978"/>
        <v>671</v>
      </c>
      <c r="T464" s="105" t="str">
        <f t="shared" ca="1" si="979"/>
        <v/>
      </c>
    </row>
    <row r="465" spans="1:20" ht="20.25" hidden="1" thickTop="1" thickBot="1">
      <c r="A465" t="str">
        <f ca="1">IF(B465="","",INDIRECT("減額一覧!B"&amp;$P465))</f>
        <v/>
      </c>
      <c r="B465" s="61" t="str">
        <f t="shared" ref="B465" ca="1" si="1010">IF(INDIRECT("減額一覧!BB"&amp;P465)=1,INDIRECT("減額一覧!W"&amp;P465),"")</f>
        <v/>
      </c>
      <c r="C465" s="44" t="str">
        <f ca="1">IF(B465="","",INDIRECT("減額一覧!C"&amp;$P465))</f>
        <v/>
      </c>
      <c r="D465" s="79" t="str">
        <f ca="1">IF($B465="","",INDIRECT("減額一覧!G"&amp;$P465))</f>
        <v/>
      </c>
      <c r="E465" s="19" t="str">
        <f ca="1">IF(B465="","",INDIRECT("減額一覧!H"&amp;P465))</f>
        <v/>
      </c>
      <c r="F465" s="19" t="str">
        <f ca="1">IF($B465="","",INDIRECT("減額一覧!AD"&amp;P465))</f>
        <v/>
      </c>
      <c r="G465" s="20" t="str">
        <f ca="1">IF($B465="","",INDIRECT("減額一覧!AE"&amp;P465))</f>
        <v/>
      </c>
      <c r="H465" s="20" t="str">
        <f ca="1">IF($B465="","",INDIRECT("減額一覧!AF"&amp;P465))</f>
        <v/>
      </c>
      <c r="I465" s="32" t="str">
        <f ca="1">IF(B465="","",IF(INDIRECT("減額一覧!BM"&amp;P465)=0.08,0.08,0.1))</f>
        <v/>
      </c>
      <c r="J465" s="52"/>
      <c r="K465" s="95" t="str">
        <f t="shared" ca="1" si="842"/>
        <v/>
      </c>
      <c r="L465" s="58" t="str">
        <f t="shared" ca="1" si="975"/>
        <v/>
      </c>
      <c r="N465" s="113" t="str">
        <f t="shared" ca="1" si="1007"/>
        <v/>
      </c>
      <c r="O465" s="114" t="str">
        <f t="shared" ref="O465" ca="1" si="1011">IF(B465="","",IF(INDIRECT("減額一覧!BM"&amp;P465)=0.08,0.08,0.1))</f>
        <v/>
      </c>
      <c r="P465" s="38">
        <v>95</v>
      </c>
      <c r="Q465" s="38" t="str">
        <f t="shared" ca="1" si="1009"/>
        <v/>
      </c>
      <c r="R465" s="38" t="str">
        <f t="shared" ca="1" si="1009"/>
        <v/>
      </c>
      <c r="S465" s="66" t="str">
        <f t="shared" ca="1" si="978"/>
        <v/>
      </c>
      <c r="T465" s="105" t="str">
        <f t="shared" ca="1" si="979"/>
        <v/>
      </c>
    </row>
    <row r="466" spans="1:20" ht="20.25" hidden="1" thickTop="1" thickBot="1">
      <c r="A466" t="str">
        <f ca="1">IF(B466="","",INDIRECT("減額一覧!B"&amp;$P466))</f>
        <v/>
      </c>
      <c r="B466" s="61" t="str">
        <f t="shared" ref="B466" ca="1" si="1012">IF(INDIRECT("減額一覧!BC"&amp;P466)=1,INDIRECT("減額一覧!AG"&amp;P466),"")</f>
        <v/>
      </c>
      <c r="C466" s="36" t="str">
        <f ca="1">IF(B466="","",INDIRECT("減額一覧!C"&amp;$P466))</f>
        <v/>
      </c>
      <c r="D466" s="80" t="str">
        <f ca="1">IF($B466="","",INDIRECT("減額一覧!G"&amp;$P466))</f>
        <v/>
      </c>
      <c r="E466" s="19" t="str">
        <f ca="1">IF(B466="","",INDIRECT("減額一覧!H"&amp;P466))</f>
        <v/>
      </c>
      <c r="F466" s="19" t="str">
        <f ca="1">IF($B466="","",INDIRECT("減額一覧!AN"&amp;P466))</f>
        <v/>
      </c>
      <c r="G466" s="20" t="str">
        <f ca="1">IF($B466="","",INDIRECT("減額一覧!AO"&amp;P466))</f>
        <v/>
      </c>
      <c r="H466" s="20" t="str">
        <f ca="1">IF($B466="","",INDIRECT("減額一覧!AP"&amp;P466))</f>
        <v/>
      </c>
      <c r="I466" s="32" t="str">
        <f ca="1">IF(B466="","",IF(INDIRECT("減額一覧!BN"&amp;P466)=0.08,0.08,0.1))</f>
        <v/>
      </c>
      <c r="J466" s="52"/>
      <c r="K466" s="95" t="str">
        <f t="shared" ref="K466:K529" ca="1" si="1013">IF(A466="","",IF(A466&gt;3000,"月ヶ瀬",IF(A466&gt;=2000,"都祁","")))</f>
        <v/>
      </c>
      <c r="L466" s="58" t="str">
        <f t="shared" ca="1" si="975"/>
        <v/>
      </c>
      <c r="N466" s="113" t="str">
        <f t="shared" ca="1" si="1007"/>
        <v/>
      </c>
      <c r="O466" s="114" t="str">
        <f t="shared" ref="O466" ca="1" si="1014">IF(B466="","",IF(INDIRECT("減額一覧!BN"&amp;P466)=0.08,0.08,0.1))</f>
        <v/>
      </c>
      <c r="P466" s="38">
        <v>95</v>
      </c>
      <c r="Q466" s="38" t="str">
        <f t="shared" ca="1" si="1009"/>
        <v/>
      </c>
      <c r="R466" s="38" t="str">
        <f t="shared" ca="1" si="1009"/>
        <v/>
      </c>
      <c r="S466" s="66" t="str">
        <f t="shared" ca="1" si="978"/>
        <v/>
      </c>
      <c r="T466" s="105" t="str">
        <f t="shared" ca="1" si="979"/>
        <v/>
      </c>
    </row>
    <row r="467" spans="1:20" ht="20.25" hidden="1" thickTop="1" thickBot="1">
      <c r="A467" t="str">
        <f ca="1">IF(B467="","",INDIRECT("減額一覧!B"&amp;$P467))</f>
        <v/>
      </c>
      <c r="B467" s="61" t="str">
        <f t="shared" ref="B467" ca="1" si="1015">IF(INDIRECT("減額一覧!BD"&amp;P467)=1,INDIRECT("減額一覧!AQ"&amp;P467),"")</f>
        <v/>
      </c>
      <c r="C467" s="45" t="str">
        <f ca="1">IF(B467="","",INDIRECT("減額一覧!C"&amp;$P467))</f>
        <v/>
      </c>
      <c r="D467" s="79" t="str">
        <f ca="1">IF($B467="","",INDIRECT("減額一覧!G"&amp;$P467))</f>
        <v/>
      </c>
      <c r="E467" s="19" t="str">
        <f ca="1">IF(B467="","",INDIRECT("減額一覧!H"&amp;P467))</f>
        <v/>
      </c>
      <c r="F467" s="19" t="str">
        <f ca="1">IF($B467="","",INDIRECT("減額一覧!AX"&amp;P467))</f>
        <v/>
      </c>
      <c r="G467" s="20" t="str">
        <f ca="1">IF($B467="","",INDIRECT("減額一覧!AY"&amp;P467))</f>
        <v/>
      </c>
      <c r="H467" s="20" t="str">
        <f ca="1">IF($B467="","",INDIRECT("減額一覧!AZ"&amp;P467))</f>
        <v/>
      </c>
      <c r="I467" s="32" t="str">
        <f ca="1">IF(B467="","",IF(INDIRECT("減額一覧!BO"&amp;P467)=0.08,0.08,0.1))</f>
        <v/>
      </c>
      <c r="J467" s="52"/>
      <c r="K467" s="95" t="str">
        <f t="shared" ca="1" si="1013"/>
        <v/>
      </c>
      <c r="L467" s="58" t="str">
        <f t="shared" ca="1" si="975"/>
        <v/>
      </c>
      <c r="N467" s="113" t="str">
        <f t="shared" ca="1" si="1007"/>
        <v/>
      </c>
      <c r="O467" s="114" t="str">
        <f t="shared" ref="O467" ca="1" si="1016">IF(B467="","",IF(INDIRECT("減額一覧!BO"&amp;P467)=0.08,0.08,0.1))</f>
        <v/>
      </c>
      <c r="P467" s="38">
        <v>95</v>
      </c>
      <c r="Q467" s="38" t="str">
        <f t="shared" ca="1" si="1009"/>
        <v/>
      </c>
      <c r="R467" s="38" t="str">
        <f t="shared" ca="1" si="1009"/>
        <v/>
      </c>
      <c r="S467" s="66" t="str">
        <f t="shared" ca="1" si="978"/>
        <v/>
      </c>
      <c r="T467" s="105" t="str">
        <f t="shared" ca="1" si="979"/>
        <v/>
      </c>
    </row>
    <row r="468" spans="1:20" ht="20.25" hidden="1" thickTop="1" thickBot="1">
      <c r="B468" s="64"/>
      <c r="C468" s="41" t="str">
        <f>IF(B468="","",減額一覧!C464)</f>
        <v/>
      </c>
      <c r="D468" s="43"/>
      <c r="E468" s="21"/>
      <c r="F468" s="22" t="s">
        <v>69</v>
      </c>
      <c r="G468" s="23">
        <f t="shared" ref="G468:H468" si="1017">SUBTOTAL(9,G464:G467)</f>
        <v>0</v>
      </c>
      <c r="H468" s="23">
        <f t="shared" si="1017"/>
        <v>0</v>
      </c>
      <c r="I468" s="30"/>
      <c r="J468" s="53"/>
      <c r="K468" s="96" t="str">
        <f t="shared" si="1013"/>
        <v/>
      </c>
      <c r="L468" s="59" t="str">
        <f t="shared" si="975"/>
        <v/>
      </c>
      <c r="N468" s="108" t="str">
        <f t="shared" ref="N468" si="1018">IF(AND(G468=0,H468=0),"","小計")</f>
        <v/>
      </c>
      <c r="O468" s="108" t="str">
        <f t="shared" ref="O468" si="1019">IF(AND(G468=0,H468=0),"","小計")</f>
        <v/>
      </c>
      <c r="P468" s="38"/>
      <c r="Q468" s="38"/>
      <c r="R468" s="38"/>
      <c r="S468" s="66" t="str">
        <f t="shared" si="978"/>
        <v/>
      </c>
      <c r="T468" s="105" t="str">
        <f t="shared" si="979"/>
        <v/>
      </c>
    </row>
    <row r="469" spans="1:20" ht="20.25" hidden="1" thickTop="1" thickBot="1">
      <c r="A469">
        <f ca="1">IF(B469="","",INDIRECT("減額一覧!B"&amp;$P469))</f>
        <v>354</v>
      </c>
      <c r="B469" s="61">
        <f t="shared" ref="B469" ca="1" si="1020">IF(INDIRECT("減額一覧!BA"&amp;P469)=1,INDIRECT("減額一覧!M"&amp;P469),"")</f>
        <v>205</v>
      </c>
      <c r="C469" s="36">
        <f ca="1">IF(B469="","",INDIRECT("減額一覧!C"&amp;$P469))</f>
        <v>542190000</v>
      </c>
      <c r="D469" s="78" t="str">
        <f ca="1">IF($B469="","",INDIRECT("減額一覧!G"&amp;$P469))</f>
        <v>谷口　郁子</v>
      </c>
      <c r="E469" s="19">
        <f ca="1">IF(B469="","",INDIRECT("減額一覧!H"&amp;P469))</f>
        <v>13</v>
      </c>
      <c r="F469" s="19">
        <f ca="1">IF($B469="","",INDIRECT("減額一覧!T"&amp;P469))</f>
        <v>2</v>
      </c>
      <c r="G469" s="20">
        <f ca="1">IF($B469="","",INDIRECT("減額一覧!U"&amp;P469))</f>
        <v>440</v>
      </c>
      <c r="H469" s="20">
        <f ca="1">IF($B469="","",INDIRECT("減額一覧!V"&amp;P469))</f>
        <v>272</v>
      </c>
      <c r="I469" s="32">
        <f ca="1">IF(B469="","",IF(INDIRECT("減額一覧!BL"&amp;P469)=0.08,0.08,0.1))</f>
        <v>0.1</v>
      </c>
      <c r="J469" s="51" t="s">
        <v>506</v>
      </c>
      <c r="K469" s="94" t="str">
        <f t="shared" ca="1" si="1013"/>
        <v/>
      </c>
      <c r="L469" s="56" t="str">
        <f t="shared" ca="1" si="975"/>
        <v/>
      </c>
      <c r="N469" s="113" t="str">
        <f t="shared" ref="N469:N472" ca="1" si="1021">IF(A469="","",IF(A469&gt;3000,"月ヶ瀬",IF(A469&gt;=2000,"都祁","市内")))</f>
        <v>市内</v>
      </c>
      <c r="O469" s="114">
        <f t="shared" ref="O469" ca="1" si="1022">IF(B469="","",IF(INDIRECT("減額一覧!BL"&amp;P469)=0.08,0.08,0.1))</f>
        <v>0.1</v>
      </c>
      <c r="P469" s="38">
        <v>96</v>
      </c>
      <c r="Q469" s="38">
        <f t="shared" ref="Q469:R472" ca="1" si="1023">IF(G469="","",IF(G469&gt;0,1,""))</f>
        <v>1</v>
      </c>
      <c r="R469" s="38">
        <f t="shared" ca="1" si="1023"/>
        <v>1</v>
      </c>
      <c r="S469" s="66" t="str">
        <f t="shared" ca="1" si="978"/>
        <v>542</v>
      </c>
      <c r="T469" s="105" t="str">
        <f t="shared" ca="1" si="979"/>
        <v/>
      </c>
    </row>
    <row r="470" spans="1:20" ht="20.25" hidden="1" thickTop="1" thickBot="1">
      <c r="A470">
        <f ca="1">IF(B470="","",INDIRECT("減額一覧!B"&amp;$P470))</f>
        <v>354</v>
      </c>
      <c r="B470" s="61">
        <f t="shared" ref="B470" ca="1" si="1024">IF(INDIRECT("減額一覧!BB"&amp;P470)=1,INDIRECT("減額一覧!W"&amp;P470),"")</f>
        <v>206</v>
      </c>
      <c r="C470" s="44">
        <f ca="1">IF(B470="","",INDIRECT("減額一覧!C"&amp;$P470))</f>
        <v>542190000</v>
      </c>
      <c r="D470" s="79" t="str">
        <f ca="1">IF($B470="","",INDIRECT("減額一覧!G"&amp;$P470))</f>
        <v>谷口　郁子</v>
      </c>
      <c r="E470" s="19">
        <f ca="1">IF(B470="","",INDIRECT("減額一覧!H"&amp;P470))</f>
        <v>13</v>
      </c>
      <c r="F470" s="19">
        <f ca="1">IF($B470="","",INDIRECT("減額一覧!AD"&amp;P470))</f>
        <v>3</v>
      </c>
      <c r="G470" s="20">
        <f ca="1">IF($B470="","",INDIRECT("減額一覧!AE"&amp;P470))</f>
        <v>660</v>
      </c>
      <c r="H470" s="20">
        <f ca="1">IF($B470="","",INDIRECT("減額一覧!AF"&amp;P470))</f>
        <v>409</v>
      </c>
      <c r="I470" s="32">
        <f ca="1">IF(B470="","",IF(INDIRECT("減額一覧!BM"&amp;P470)=0.08,0.08,0.1))</f>
        <v>0.1</v>
      </c>
      <c r="J470" s="52"/>
      <c r="K470" s="95" t="str">
        <f t="shared" ca="1" si="1013"/>
        <v/>
      </c>
      <c r="L470" s="58" t="str">
        <f t="shared" ca="1" si="975"/>
        <v/>
      </c>
      <c r="N470" s="113" t="str">
        <f t="shared" ca="1" si="1021"/>
        <v>市内</v>
      </c>
      <c r="O470" s="114">
        <f t="shared" ref="O470" ca="1" si="1025">IF(B470="","",IF(INDIRECT("減額一覧!BM"&amp;P470)=0.08,0.08,0.1))</f>
        <v>0.1</v>
      </c>
      <c r="P470" s="38">
        <v>96</v>
      </c>
      <c r="Q470" s="38">
        <f t="shared" ca="1" si="1023"/>
        <v>1</v>
      </c>
      <c r="R470" s="38">
        <f t="shared" ca="1" si="1023"/>
        <v>1</v>
      </c>
      <c r="S470" s="66" t="str">
        <f t="shared" ca="1" si="978"/>
        <v>542</v>
      </c>
      <c r="T470" s="105" t="str">
        <f t="shared" ca="1" si="979"/>
        <v/>
      </c>
    </row>
    <row r="471" spans="1:20" ht="20.25" hidden="1" thickTop="1" thickBot="1">
      <c r="A471">
        <f ca="1">IF(B471="","",INDIRECT("減額一覧!B"&amp;$P471))</f>
        <v>354</v>
      </c>
      <c r="B471" s="61">
        <f t="shared" ref="B471" ca="1" si="1026">IF(INDIRECT("減額一覧!BC"&amp;P471)=1,INDIRECT("減額一覧!AG"&amp;P471),"")</f>
        <v>207</v>
      </c>
      <c r="C471" s="36">
        <f ca="1">IF(B471="","",INDIRECT("減額一覧!C"&amp;$P471))</f>
        <v>542190000</v>
      </c>
      <c r="D471" s="80" t="str">
        <f ca="1">IF($B471="","",INDIRECT("減額一覧!G"&amp;$P471))</f>
        <v>谷口　郁子</v>
      </c>
      <c r="E471" s="19">
        <f ca="1">IF(B471="","",INDIRECT("減額一覧!H"&amp;P471))</f>
        <v>13</v>
      </c>
      <c r="F471" s="19">
        <f ca="1">IF($B471="","",INDIRECT("減額一覧!AN"&amp;P471))</f>
        <v>1</v>
      </c>
      <c r="G471" s="20">
        <f ca="1">IF($B471="","",INDIRECT("減額一覧!AO"&amp;P471))</f>
        <v>220</v>
      </c>
      <c r="H471" s="20">
        <f ca="1">IF($B471="","",INDIRECT("減額一覧!AP"&amp;P471))</f>
        <v>136</v>
      </c>
      <c r="I471" s="32">
        <f ca="1">IF(B471="","",IF(INDIRECT("減額一覧!BN"&amp;P471)=0.08,0.08,0.1))</f>
        <v>0.1</v>
      </c>
      <c r="J471" s="52"/>
      <c r="K471" s="95" t="str">
        <f t="shared" ca="1" si="1013"/>
        <v/>
      </c>
      <c r="L471" s="58" t="str">
        <f t="shared" ca="1" si="975"/>
        <v/>
      </c>
      <c r="N471" s="113" t="str">
        <f t="shared" ca="1" si="1021"/>
        <v>市内</v>
      </c>
      <c r="O471" s="114">
        <f t="shared" ref="O471" ca="1" si="1027">IF(B471="","",IF(INDIRECT("減額一覧!BN"&amp;P471)=0.08,0.08,0.1))</f>
        <v>0.1</v>
      </c>
      <c r="P471" s="38">
        <v>96</v>
      </c>
      <c r="Q471" s="38">
        <f t="shared" ca="1" si="1023"/>
        <v>1</v>
      </c>
      <c r="R471" s="38">
        <f t="shared" ca="1" si="1023"/>
        <v>1</v>
      </c>
      <c r="S471" s="66" t="str">
        <f t="shared" ca="1" si="978"/>
        <v>542</v>
      </c>
      <c r="T471" s="105" t="str">
        <f t="shared" ca="1" si="979"/>
        <v/>
      </c>
    </row>
    <row r="472" spans="1:20" ht="20.25" hidden="1" thickTop="1" thickBot="1">
      <c r="A472">
        <f ca="1">IF(B472="","",INDIRECT("減額一覧!B"&amp;$P472))</f>
        <v>354</v>
      </c>
      <c r="B472" s="61">
        <f t="shared" ref="B472" ca="1" si="1028">IF(INDIRECT("減額一覧!BD"&amp;P472)=1,INDIRECT("減額一覧!AQ"&amp;P472),"")</f>
        <v>208</v>
      </c>
      <c r="C472" s="45">
        <f ca="1">IF(B472="","",INDIRECT("減額一覧!C"&amp;$P472))</f>
        <v>542190000</v>
      </c>
      <c r="D472" s="79" t="str">
        <f ca="1">IF($B472="","",INDIRECT("減額一覧!G"&amp;$P472))</f>
        <v>谷口　郁子</v>
      </c>
      <c r="E472" s="19">
        <f ca="1">IF(B472="","",INDIRECT("減額一覧!H"&amp;P472))</f>
        <v>13</v>
      </c>
      <c r="F472" s="19">
        <f ca="1">IF($B472="","",INDIRECT("減額一覧!AX"&amp;P472))</f>
        <v>2</v>
      </c>
      <c r="G472" s="20">
        <f ca="1">IF($B472="","",INDIRECT("減額一覧!AY"&amp;P472))</f>
        <v>440</v>
      </c>
      <c r="H472" s="20">
        <f ca="1">IF($B472="","",INDIRECT("減額一覧!AZ"&amp;P472))</f>
        <v>272</v>
      </c>
      <c r="I472" s="32">
        <f ca="1">IF(B472="","",IF(INDIRECT("減額一覧!BO"&amp;P472)=0.08,0.08,0.1))</f>
        <v>0.1</v>
      </c>
      <c r="J472" s="52"/>
      <c r="K472" s="95" t="str">
        <f t="shared" ca="1" si="1013"/>
        <v/>
      </c>
      <c r="L472" s="58" t="str">
        <f t="shared" ca="1" si="975"/>
        <v/>
      </c>
      <c r="N472" s="113" t="str">
        <f t="shared" ca="1" si="1021"/>
        <v>市内</v>
      </c>
      <c r="O472" s="114">
        <f t="shared" ref="O472" ca="1" si="1029">IF(B472="","",IF(INDIRECT("減額一覧!BO"&amp;P472)=0.08,0.08,0.1))</f>
        <v>0.1</v>
      </c>
      <c r="P472" s="38">
        <v>96</v>
      </c>
      <c r="Q472" s="38">
        <f t="shared" ca="1" si="1023"/>
        <v>1</v>
      </c>
      <c r="R472" s="38">
        <f t="shared" ca="1" si="1023"/>
        <v>1</v>
      </c>
      <c r="S472" s="66" t="str">
        <f t="shared" ca="1" si="978"/>
        <v>542</v>
      </c>
      <c r="T472" s="105" t="str">
        <f t="shared" ca="1" si="979"/>
        <v/>
      </c>
    </row>
    <row r="473" spans="1:20" ht="20.25" hidden="1" thickTop="1" thickBot="1">
      <c r="B473" s="64"/>
      <c r="C473" s="41" t="str">
        <f>IF(B473="","",減額一覧!C469)</f>
        <v/>
      </c>
      <c r="D473" s="43"/>
      <c r="E473" s="21"/>
      <c r="F473" s="22" t="s">
        <v>69</v>
      </c>
      <c r="G473" s="23">
        <f t="shared" ref="G473:H473" si="1030">SUBTOTAL(9,G469:G472)</f>
        <v>0</v>
      </c>
      <c r="H473" s="23">
        <f t="shared" si="1030"/>
        <v>0</v>
      </c>
      <c r="I473" s="30"/>
      <c r="J473" s="53"/>
      <c r="K473" s="96" t="str">
        <f t="shared" si="1013"/>
        <v/>
      </c>
      <c r="L473" s="59" t="str">
        <f t="shared" si="975"/>
        <v/>
      </c>
      <c r="N473" s="108" t="str">
        <f t="shared" ref="N473" si="1031">IF(AND(G473=0,H473=0),"","小計")</f>
        <v/>
      </c>
      <c r="O473" s="108" t="str">
        <f t="shared" ref="O473" si="1032">IF(AND(G473=0,H473=0),"","小計")</f>
        <v/>
      </c>
      <c r="P473" s="38"/>
      <c r="Q473" s="38"/>
      <c r="R473" s="38"/>
      <c r="S473" s="66" t="str">
        <f t="shared" si="978"/>
        <v/>
      </c>
      <c r="T473" s="105" t="str">
        <f t="shared" si="979"/>
        <v/>
      </c>
    </row>
    <row r="474" spans="1:20" ht="20.25" hidden="1" thickTop="1" thickBot="1">
      <c r="A474">
        <f ca="1">IF(B474="","",INDIRECT("減額一覧!B"&amp;$P474))</f>
        <v>356</v>
      </c>
      <c r="B474" s="61">
        <f t="shared" ref="B474" ca="1" si="1033">IF(INDIRECT("減額一覧!BA"&amp;P474)=1,INDIRECT("減額一覧!M"&amp;P474),"")</f>
        <v>205</v>
      </c>
      <c r="C474" s="36">
        <f ca="1">IF(B474="","",INDIRECT("減額一覧!C"&amp;$P474))</f>
        <v>127082000</v>
      </c>
      <c r="D474" s="78" t="str">
        <f ca="1">IF($B474="","",INDIRECT("減額一覧!G"&amp;$P474))</f>
        <v>河井　溢子</v>
      </c>
      <c r="E474" s="19">
        <f ca="1">IF(B474="","",INDIRECT("減額一覧!H"&amp;P474))</f>
        <v>13</v>
      </c>
      <c r="F474" s="19">
        <f ca="1">IF($B474="","",INDIRECT("減額一覧!T"&amp;P474))</f>
        <v>1</v>
      </c>
      <c r="G474" s="20">
        <f ca="1">IF($B474="","",INDIRECT("減額一覧!U"&amp;P474))</f>
        <v>220</v>
      </c>
      <c r="H474" s="20">
        <f ca="1">IF($B474="","",INDIRECT("減額一覧!V"&amp;P474))</f>
        <v>136</v>
      </c>
      <c r="I474" s="32">
        <f ca="1">IF(B474="","",IF(INDIRECT("減額一覧!BL"&amp;P474)=0.08,0.08,0.1))</f>
        <v>0.1</v>
      </c>
      <c r="J474" s="51" t="s">
        <v>507</v>
      </c>
      <c r="K474" s="94" t="str">
        <f t="shared" ca="1" si="1013"/>
        <v/>
      </c>
      <c r="L474" s="56" t="str">
        <f t="shared" ca="1" si="975"/>
        <v/>
      </c>
      <c r="N474" s="113" t="str">
        <f t="shared" ref="N474:N477" ca="1" si="1034">IF(A474="","",IF(A474&gt;3000,"月ヶ瀬",IF(A474&gt;=2000,"都祁","市内")))</f>
        <v>市内</v>
      </c>
      <c r="O474" s="114">
        <f t="shared" ref="O474" ca="1" si="1035">IF(B474="","",IF(INDIRECT("減額一覧!BL"&amp;P474)=0.08,0.08,0.1))</f>
        <v>0.1</v>
      </c>
      <c r="P474" s="38">
        <v>97</v>
      </c>
      <c r="Q474" s="38">
        <f t="shared" ref="Q474:R477" ca="1" si="1036">IF(G474="","",IF(G474&gt;0,1,""))</f>
        <v>1</v>
      </c>
      <c r="R474" s="38">
        <f t="shared" ca="1" si="1036"/>
        <v>1</v>
      </c>
      <c r="S474" s="66" t="str">
        <f t="shared" ca="1" si="978"/>
        <v>127</v>
      </c>
      <c r="T474" s="105" t="str">
        <f t="shared" ca="1" si="979"/>
        <v/>
      </c>
    </row>
    <row r="475" spans="1:20" ht="20.25" hidden="1" thickTop="1" thickBot="1">
      <c r="A475">
        <f ca="1">IF(B475="","",INDIRECT("減額一覧!B"&amp;$P475))</f>
        <v>356</v>
      </c>
      <c r="B475" s="61">
        <f t="shared" ref="B475" ca="1" si="1037">IF(INDIRECT("減額一覧!BB"&amp;P475)=1,INDIRECT("減額一覧!W"&amp;P475),"")</f>
        <v>206</v>
      </c>
      <c r="C475" s="44">
        <f ca="1">IF(B475="","",INDIRECT("減額一覧!C"&amp;$P475))</f>
        <v>127082000</v>
      </c>
      <c r="D475" s="79" t="str">
        <f ca="1">IF($B475="","",INDIRECT("減額一覧!G"&amp;$P475))</f>
        <v>河井　溢子</v>
      </c>
      <c r="E475" s="19">
        <f ca="1">IF(B475="","",INDIRECT("減額一覧!H"&amp;P475))</f>
        <v>13</v>
      </c>
      <c r="F475" s="19">
        <f ca="1">IF($B475="","",INDIRECT("減額一覧!AD"&amp;P475))</f>
        <v>1</v>
      </c>
      <c r="G475" s="20">
        <f ca="1">IF($B475="","",INDIRECT("減額一覧!AE"&amp;P475))</f>
        <v>220</v>
      </c>
      <c r="H475" s="20">
        <f ca="1">IF($B475="","",INDIRECT("減額一覧!AF"&amp;P475))</f>
        <v>136</v>
      </c>
      <c r="I475" s="32">
        <f ca="1">IF(B475="","",IF(INDIRECT("減額一覧!BM"&amp;P475)=0.08,0.08,0.1))</f>
        <v>0.1</v>
      </c>
      <c r="J475" s="52"/>
      <c r="K475" s="95" t="str">
        <f t="shared" ca="1" si="1013"/>
        <v/>
      </c>
      <c r="L475" s="58" t="str">
        <f t="shared" ca="1" si="975"/>
        <v/>
      </c>
      <c r="N475" s="113" t="str">
        <f t="shared" ca="1" si="1034"/>
        <v>市内</v>
      </c>
      <c r="O475" s="114">
        <f t="shared" ref="O475" ca="1" si="1038">IF(B475="","",IF(INDIRECT("減額一覧!BM"&amp;P475)=0.08,0.08,0.1))</f>
        <v>0.1</v>
      </c>
      <c r="P475" s="38">
        <v>97</v>
      </c>
      <c r="Q475" s="38">
        <f t="shared" ca="1" si="1036"/>
        <v>1</v>
      </c>
      <c r="R475" s="38">
        <f t="shared" ca="1" si="1036"/>
        <v>1</v>
      </c>
      <c r="S475" s="66" t="str">
        <f t="shared" ca="1" si="978"/>
        <v>127</v>
      </c>
      <c r="T475" s="105" t="str">
        <f t="shared" ca="1" si="979"/>
        <v/>
      </c>
    </row>
    <row r="476" spans="1:20" ht="20.25" hidden="1" thickTop="1" thickBot="1">
      <c r="A476">
        <f ca="1">IF(B476="","",INDIRECT("減額一覧!B"&amp;$P476))</f>
        <v>356</v>
      </c>
      <c r="B476" s="61">
        <f t="shared" ref="B476" ca="1" si="1039">IF(INDIRECT("減額一覧!BC"&amp;P476)=1,INDIRECT("減額一覧!AG"&amp;P476),"")</f>
        <v>207</v>
      </c>
      <c r="C476" s="36">
        <f ca="1">IF(B476="","",INDIRECT("減額一覧!C"&amp;$P476))</f>
        <v>127082000</v>
      </c>
      <c r="D476" s="80" t="str">
        <f ca="1">IF($B476="","",INDIRECT("減額一覧!G"&amp;$P476))</f>
        <v>河井　溢子</v>
      </c>
      <c r="E476" s="19">
        <f ca="1">IF(B476="","",INDIRECT("減額一覧!H"&amp;P476))</f>
        <v>13</v>
      </c>
      <c r="F476" s="19">
        <f ca="1">IF($B476="","",INDIRECT("減額一覧!AN"&amp;P476))</f>
        <v>2</v>
      </c>
      <c r="G476" s="20">
        <f ca="1">IF($B476="","",INDIRECT("減額一覧!AO"&amp;P476))</f>
        <v>440</v>
      </c>
      <c r="H476" s="20">
        <f ca="1">IF($B476="","",INDIRECT("減額一覧!AP"&amp;P476))</f>
        <v>273</v>
      </c>
      <c r="I476" s="32">
        <f ca="1">IF(B476="","",IF(INDIRECT("減額一覧!BN"&amp;P476)=0.08,0.08,0.1))</f>
        <v>0.1</v>
      </c>
      <c r="J476" s="52"/>
      <c r="K476" s="95" t="str">
        <f t="shared" ca="1" si="1013"/>
        <v/>
      </c>
      <c r="L476" s="58" t="str">
        <f t="shared" ca="1" si="975"/>
        <v/>
      </c>
      <c r="N476" s="113" t="str">
        <f t="shared" ca="1" si="1034"/>
        <v>市内</v>
      </c>
      <c r="O476" s="114">
        <f t="shared" ref="O476" ca="1" si="1040">IF(B476="","",IF(INDIRECT("減額一覧!BN"&amp;P476)=0.08,0.08,0.1))</f>
        <v>0.1</v>
      </c>
      <c r="P476" s="38">
        <v>97</v>
      </c>
      <c r="Q476" s="38">
        <f t="shared" ca="1" si="1036"/>
        <v>1</v>
      </c>
      <c r="R476" s="38">
        <f t="shared" ca="1" si="1036"/>
        <v>1</v>
      </c>
      <c r="S476" s="66" t="str">
        <f t="shared" ca="1" si="978"/>
        <v>127</v>
      </c>
      <c r="T476" s="105" t="str">
        <f t="shared" ca="1" si="979"/>
        <v/>
      </c>
    </row>
    <row r="477" spans="1:20" ht="20.25" hidden="1" thickTop="1" thickBot="1">
      <c r="A477">
        <f ca="1">IF(B477="","",INDIRECT("減額一覧!B"&amp;$P477))</f>
        <v>356</v>
      </c>
      <c r="B477" s="61">
        <f t="shared" ref="B477" ca="1" si="1041">IF(INDIRECT("減額一覧!BD"&amp;P477)=1,INDIRECT("減額一覧!AQ"&amp;P477),"")</f>
        <v>208</v>
      </c>
      <c r="C477" s="45">
        <f ca="1">IF(B477="","",INDIRECT("減額一覧!C"&amp;$P477))</f>
        <v>127082000</v>
      </c>
      <c r="D477" s="79" t="str">
        <f ca="1">IF($B477="","",INDIRECT("減額一覧!G"&amp;$P477))</f>
        <v>河井　溢子</v>
      </c>
      <c r="E477" s="19">
        <f ca="1">IF(B477="","",INDIRECT("減額一覧!H"&amp;P477))</f>
        <v>13</v>
      </c>
      <c r="F477" s="19">
        <f ca="1">IF($B477="","",INDIRECT("減額一覧!AX"&amp;P477))</f>
        <v>2</v>
      </c>
      <c r="G477" s="20">
        <f ca="1">IF($B477="","",INDIRECT("減額一覧!AY"&amp;P477))</f>
        <v>440</v>
      </c>
      <c r="H477" s="20">
        <f ca="1">IF($B477="","",INDIRECT("減額一覧!AZ"&amp;P477))</f>
        <v>273</v>
      </c>
      <c r="I477" s="32">
        <f ca="1">IF(B477="","",IF(INDIRECT("減額一覧!BO"&amp;P477)=0.08,0.08,0.1))</f>
        <v>0.1</v>
      </c>
      <c r="J477" s="52"/>
      <c r="K477" s="95" t="str">
        <f t="shared" ca="1" si="1013"/>
        <v/>
      </c>
      <c r="L477" s="58" t="str">
        <f t="shared" ca="1" si="975"/>
        <v/>
      </c>
      <c r="N477" s="113" t="str">
        <f t="shared" ca="1" si="1034"/>
        <v>市内</v>
      </c>
      <c r="O477" s="114">
        <f t="shared" ref="O477" ca="1" si="1042">IF(B477="","",IF(INDIRECT("減額一覧!BO"&amp;P477)=0.08,0.08,0.1))</f>
        <v>0.1</v>
      </c>
      <c r="P477" s="38">
        <v>97</v>
      </c>
      <c r="Q477" s="38">
        <f t="shared" ca="1" si="1036"/>
        <v>1</v>
      </c>
      <c r="R477" s="38">
        <f t="shared" ca="1" si="1036"/>
        <v>1</v>
      </c>
      <c r="S477" s="66" t="str">
        <f t="shared" ca="1" si="978"/>
        <v>127</v>
      </c>
      <c r="T477" s="105" t="str">
        <f t="shared" ca="1" si="979"/>
        <v/>
      </c>
    </row>
    <row r="478" spans="1:20" ht="20.25" hidden="1" thickTop="1" thickBot="1">
      <c r="B478" s="64"/>
      <c r="C478" s="41" t="str">
        <f>IF(B478="","",減額一覧!C474)</f>
        <v/>
      </c>
      <c r="D478" s="43"/>
      <c r="E478" s="21"/>
      <c r="F478" s="22" t="s">
        <v>69</v>
      </c>
      <c r="G478" s="23">
        <f t="shared" ref="G478:H478" si="1043">SUBTOTAL(9,G474:G477)</f>
        <v>0</v>
      </c>
      <c r="H478" s="23">
        <f t="shared" si="1043"/>
        <v>0</v>
      </c>
      <c r="I478" s="30"/>
      <c r="J478" s="53"/>
      <c r="K478" s="96" t="str">
        <f t="shared" si="1013"/>
        <v/>
      </c>
      <c r="L478" s="59" t="str">
        <f t="shared" si="975"/>
        <v/>
      </c>
      <c r="N478" s="108" t="str">
        <f t="shared" ref="N478" si="1044">IF(AND(G478=0,H478=0),"","小計")</f>
        <v/>
      </c>
      <c r="O478" s="108" t="str">
        <f t="shared" ref="O478" si="1045">IF(AND(G478=0,H478=0),"","小計")</f>
        <v/>
      </c>
      <c r="P478" s="38"/>
      <c r="Q478" s="38"/>
      <c r="R478" s="38"/>
      <c r="S478" s="66" t="str">
        <f t="shared" si="978"/>
        <v/>
      </c>
      <c r="T478" s="105" t="str">
        <f t="shared" si="979"/>
        <v/>
      </c>
    </row>
    <row r="479" spans="1:20" ht="20.25" hidden="1" thickTop="1" thickBot="1">
      <c r="A479">
        <f ca="1">IF(B479="","",INDIRECT("減額一覧!B"&amp;$P479))</f>
        <v>361</v>
      </c>
      <c r="B479" s="61">
        <f t="shared" ref="B479" ca="1" si="1046">IF(INDIRECT("減額一覧!BA"&amp;P479)=1,INDIRECT("減額一覧!M"&amp;P479),"")</f>
        <v>208</v>
      </c>
      <c r="C479" s="36">
        <f ca="1">IF(B479="","",INDIRECT("減額一覧!C"&amp;$P479))</f>
        <v>900321000</v>
      </c>
      <c r="D479" s="78" t="str">
        <f ca="1">IF($B479="","",INDIRECT("減額一覧!G"&amp;$P479))</f>
        <v>中野　忠徳</v>
      </c>
      <c r="E479" s="19">
        <f ca="1">IF(B479="","",INDIRECT("減額一覧!H"&amp;P479))</f>
        <v>40</v>
      </c>
      <c r="F479" s="19">
        <f ca="1">IF($B479="","",INDIRECT("減額一覧!T"&amp;P479))</f>
        <v>17</v>
      </c>
      <c r="G479" s="20">
        <f ca="1">IF($B479="","",INDIRECT("減額一覧!U"&amp;P479))</f>
        <v>4301</v>
      </c>
      <c r="H479" s="20">
        <f ca="1">IF($B479="","",INDIRECT("減額一覧!V"&amp;P479))</f>
        <v>2318</v>
      </c>
      <c r="I479" s="32">
        <f ca="1">IF(B479="","",IF(INDIRECT("減額一覧!BL"&amp;P479)=0.08,0.08,0.1))</f>
        <v>0.1</v>
      </c>
      <c r="J479" s="51" t="s">
        <v>538</v>
      </c>
      <c r="K479" s="94" t="str">
        <f t="shared" ca="1" si="1013"/>
        <v/>
      </c>
      <c r="L479" s="56" t="str">
        <f t="shared" ca="1" si="975"/>
        <v/>
      </c>
      <c r="N479" s="113" t="str">
        <f t="shared" ref="N479:N482" ca="1" si="1047">IF(A479="","",IF(A479&gt;3000,"月ヶ瀬",IF(A479&gt;=2000,"都祁","市内")))</f>
        <v>市内</v>
      </c>
      <c r="O479" s="114">
        <f t="shared" ref="O479" ca="1" si="1048">IF(B479="","",IF(INDIRECT("減額一覧!BL"&amp;P479)=0.08,0.08,0.1))</f>
        <v>0.1</v>
      </c>
      <c r="P479" s="38">
        <v>98</v>
      </c>
      <c r="Q479" s="38">
        <f t="shared" ref="Q479:R482" ca="1" si="1049">IF(G479="","",IF(G479&gt;0,1,""))</f>
        <v>1</v>
      </c>
      <c r="R479" s="38">
        <f t="shared" ca="1" si="1049"/>
        <v>1</v>
      </c>
      <c r="S479" s="66" t="str">
        <f t="shared" ca="1" si="978"/>
        <v>900</v>
      </c>
      <c r="T479" s="105" t="str">
        <f t="shared" ca="1" si="979"/>
        <v/>
      </c>
    </row>
    <row r="480" spans="1:20" ht="20.25" hidden="1" thickTop="1" thickBot="1">
      <c r="A480">
        <f ca="1">IF(B480="","",INDIRECT("減額一覧!B"&amp;$P480))</f>
        <v>361</v>
      </c>
      <c r="B480" s="61">
        <f t="shared" ref="B480" ca="1" si="1050">IF(INDIRECT("減額一覧!BB"&amp;P480)=1,INDIRECT("減額一覧!W"&amp;P480),"")</f>
        <v>209</v>
      </c>
      <c r="C480" s="44">
        <f ca="1">IF(B480="","",INDIRECT("減額一覧!C"&amp;$P480))</f>
        <v>900321000</v>
      </c>
      <c r="D480" s="79" t="str">
        <f ca="1">IF($B480="","",INDIRECT("減額一覧!G"&amp;$P480))</f>
        <v>中野　忠徳</v>
      </c>
      <c r="E480" s="19">
        <f ca="1">IF(B480="","",INDIRECT("減額一覧!H"&amp;P480))</f>
        <v>40</v>
      </c>
      <c r="F480" s="19">
        <f ca="1">IF($B480="","",INDIRECT("減額一覧!AD"&amp;P480))</f>
        <v>12</v>
      </c>
      <c r="G480" s="20">
        <f ca="1">IF($B480="","",INDIRECT("減額一覧!AE"&amp;P480))</f>
        <v>3036</v>
      </c>
      <c r="H480" s="20">
        <f ca="1">IF($B480="","",INDIRECT("減額一覧!AF"&amp;P480))</f>
        <v>1636</v>
      </c>
      <c r="I480" s="32">
        <f ca="1">IF(B480="","",IF(INDIRECT("減額一覧!BM"&amp;P480)=0.08,0.08,0.1))</f>
        <v>0.1</v>
      </c>
      <c r="J480" s="52"/>
      <c r="K480" s="95" t="str">
        <f t="shared" ca="1" si="1013"/>
        <v/>
      </c>
      <c r="L480" s="58" t="str">
        <f t="shared" ca="1" si="975"/>
        <v/>
      </c>
      <c r="N480" s="113" t="str">
        <f t="shared" ca="1" si="1047"/>
        <v>市内</v>
      </c>
      <c r="O480" s="114">
        <f t="shared" ref="O480" ca="1" si="1051">IF(B480="","",IF(INDIRECT("減額一覧!BM"&amp;P480)=0.08,0.08,0.1))</f>
        <v>0.1</v>
      </c>
      <c r="P480" s="38">
        <v>98</v>
      </c>
      <c r="Q480" s="38">
        <f t="shared" ca="1" si="1049"/>
        <v>1</v>
      </c>
      <c r="R480" s="38">
        <f t="shared" ca="1" si="1049"/>
        <v>1</v>
      </c>
      <c r="S480" s="66" t="str">
        <f t="shared" ca="1" si="978"/>
        <v>900</v>
      </c>
      <c r="T480" s="105" t="str">
        <f t="shared" ca="1" si="979"/>
        <v/>
      </c>
    </row>
    <row r="481" spans="1:20" ht="20.25" hidden="1" thickTop="1" thickBot="1">
      <c r="A481" t="str">
        <f ca="1">IF(B481="","",INDIRECT("減額一覧!B"&amp;$P481))</f>
        <v/>
      </c>
      <c r="B481" s="61" t="str">
        <f t="shared" ref="B481" ca="1" si="1052">IF(INDIRECT("減額一覧!BC"&amp;P481)=1,INDIRECT("減額一覧!AG"&amp;P481),"")</f>
        <v/>
      </c>
      <c r="C481" s="36" t="str">
        <f ca="1">IF(B481="","",INDIRECT("減額一覧!C"&amp;$P481))</f>
        <v/>
      </c>
      <c r="D481" s="80" t="str">
        <f ca="1">IF($B481="","",INDIRECT("減額一覧!G"&amp;$P481))</f>
        <v/>
      </c>
      <c r="E481" s="19" t="str">
        <f ca="1">IF(B481="","",INDIRECT("減額一覧!H"&amp;P481))</f>
        <v/>
      </c>
      <c r="F481" s="19" t="str">
        <f ca="1">IF($B481="","",INDIRECT("減額一覧!AN"&amp;P481))</f>
        <v/>
      </c>
      <c r="G481" s="20" t="str">
        <f ca="1">IF($B481="","",INDIRECT("減額一覧!AO"&amp;P481))</f>
        <v/>
      </c>
      <c r="H481" s="20" t="str">
        <f ca="1">IF($B481="","",INDIRECT("減額一覧!AP"&amp;P481))</f>
        <v/>
      </c>
      <c r="I481" s="32" t="str">
        <f ca="1">IF(B481="","",IF(INDIRECT("減額一覧!BN"&amp;P481)=0.08,0.08,0.1))</f>
        <v/>
      </c>
      <c r="J481" s="52"/>
      <c r="K481" s="95" t="str">
        <f t="shared" ca="1" si="1013"/>
        <v/>
      </c>
      <c r="L481" s="58" t="str">
        <f t="shared" ca="1" si="975"/>
        <v/>
      </c>
      <c r="N481" s="113" t="str">
        <f t="shared" ca="1" si="1047"/>
        <v/>
      </c>
      <c r="O481" s="114" t="str">
        <f t="shared" ref="O481" ca="1" si="1053">IF(B481="","",IF(INDIRECT("減額一覧!BN"&amp;P481)=0.08,0.08,0.1))</f>
        <v/>
      </c>
      <c r="P481" s="38">
        <v>98</v>
      </c>
      <c r="Q481" s="38" t="str">
        <f t="shared" ca="1" si="1049"/>
        <v/>
      </c>
      <c r="R481" s="38" t="str">
        <f t="shared" ca="1" si="1049"/>
        <v/>
      </c>
      <c r="S481" s="66" t="str">
        <f t="shared" ca="1" si="978"/>
        <v/>
      </c>
      <c r="T481" s="105" t="str">
        <f t="shared" ca="1" si="979"/>
        <v/>
      </c>
    </row>
    <row r="482" spans="1:20" ht="20.25" hidden="1" thickTop="1" thickBot="1">
      <c r="A482" t="str">
        <f ca="1">IF(B482="","",INDIRECT("減額一覧!B"&amp;$P482))</f>
        <v/>
      </c>
      <c r="B482" s="61" t="str">
        <f t="shared" ref="B482" ca="1" si="1054">IF(INDIRECT("減額一覧!BD"&amp;P482)=1,INDIRECT("減額一覧!AQ"&amp;P482),"")</f>
        <v/>
      </c>
      <c r="C482" s="45" t="str">
        <f ca="1">IF(B482="","",INDIRECT("減額一覧!C"&amp;$P482))</f>
        <v/>
      </c>
      <c r="D482" s="79" t="str">
        <f ca="1">IF($B482="","",INDIRECT("減額一覧!G"&amp;$P482))</f>
        <v/>
      </c>
      <c r="E482" s="19" t="str">
        <f ca="1">IF(B482="","",INDIRECT("減額一覧!H"&amp;P482))</f>
        <v/>
      </c>
      <c r="F482" s="19" t="str">
        <f ca="1">IF($B482="","",INDIRECT("減額一覧!AX"&amp;P482))</f>
        <v/>
      </c>
      <c r="G482" s="20" t="str">
        <f ca="1">IF($B482="","",INDIRECT("減額一覧!AY"&amp;P482))</f>
        <v/>
      </c>
      <c r="H482" s="20" t="str">
        <f ca="1">IF($B482="","",INDIRECT("減額一覧!AZ"&amp;P482))</f>
        <v/>
      </c>
      <c r="I482" s="32" t="str">
        <f ca="1">IF(B482="","",IF(INDIRECT("減額一覧!BO"&amp;P482)=0.08,0.08,0.1))</f>
        <v/>
      </c>
      <c r="J482" s="52"/>
      <c r="K482" s="95" t="str">
        <f t="shared" ca="1" si="1013"/>
        <v/>
      </c>
      <c r="L482" s="58" t="str">
        <f t="shared" ca="1" si="975"/>
        <v/>
      </c>
      <c r="N482" s="113" t="str">
        <f t="shared" ca="1" si="1047"/>
        <v/>
      </c>
      <c r="O482" s="114" t="str">
        <f t="shared" ref="O482" ca="1" si="1055">IF(B482="","",IF(INDIRECT("減額一覧!BO"&amp;P482)=0.08,0.08,0.1))</f>
        <v/>
      </c>
      <c r="P482" s="38">
        <v>98</v>
      </c>
      <c r="Q482" s="38" t="str">
        <f t="shared" ca="1" si="1049"/>
        <v/>
      </c>
      <c r="R482" s="38" t="str">
        <f t="shared" ca="1" si="1049"/>
        <v/>
      </c>
      <c r="S482" s="66" t="str">
        <f t="shared" ca="1" si="978"/>
        <v/>
      </c>
      <c r="T482" s="105" t="str">
        <f t="shared" ca="1" si="979"/>
        <v/>
      </c>
    </row>
    <row r="483" spans="1:20" ht="20.25" hidden="1" thickTop="1" thickBot="1">
      <c r="B483" s="64"/>
      <c r="C483" s="41" t="str">
        <f>IF(B483="","",減額一覧!C479)</f>
        <v/>
      </c>
      <c r="D483" s="43"/>
      <c r="E483" s="21"/>
      <c r="F483" s="22" t="s">
        <v>69</v>
      </c>
      <c r="G483" s="23">
        <f t="shared" ref="G483:H483" si="1056">SUBTOTAL(9,G479:G482)</f>
        <v>0</v>
      </c>
      <c r="H483" s="23">
        <f t="shared" si="1056"/>
        <v>0</v>
      </c>
      <c r="I483" s="30"/>
      <c r="J483" s="53"/>
      <c r="K483" s="96" t="str">
        <f t="shared" si="1013"/>
        <v/>
      </c>
      <c r="L483" s="59" t="str">
        <f t="shared" si="975"/>
        <v/>
      </c>
      <c r="N483" s="108" t="str">
        <f t="shared" ref="N483" si="1057">IF(AND(G483=0,H483=0),"","小計")</f>
        <v/>
      </c>
      <c r="O483" s="108" t="str">
        <f t="shared" ref="O483" si="1058">IF(AND(G483=0,H483=0),"","小計")</f>
        <v/>
      </c>
      <c r="P483" s="38"/>
      <c r="Q483" s="38"/>
      <c r="R483" s="38"/>
      <c r="S483" s="66" t="str">
        <f t="shared" si="978"/>
        <v/>
      </c>
      <c r="T483" s="105" t="str">
        <f t="shared" si="979"/>
        <v/>
      </c>
    </row>
    <row r="484" spans="1:20" ht="20.25" hidden="1" thickTop="1" thickBot="1">
      <c r="A484">
        <f ca="1">IF(B484="","",INDIRECT("減額一覧!B"&amp;$P484))</f>
        <v>367</v>
      </c>
      <c r="B484" s="61">
        <f t="shared" ref="B484" ca="1" si="1059">IF(INDIRECT("減額一覧!BA"&amp;P484)=1,INDIRECT("減額一覧!M"&amp;P484),"")</f>
        <v>208</v>
      </c>
      <c r="C484" s="36">
        <f ca="1">IF(B484="","",INDIRECT("減額一覧!C"&amp;$P484))</f>
        <v>614197000</v>
      </c>
      <c r="D484" s="78" t="str">
        <f ca="1">IF($B484="","",INDIRECT("減額一覧!G"&amp;$P484))</f>
        <v>山口　きよ</v>
      </c>
      <c r="E484" s="19">
        <f ca="1">IF(B484="","",INDIRECT("減額一覧!H"&amp;P484))</f>
        <v>13</v>
      </c>
      <c r="F484" s="19">
        <f ca="1">IF($B484="","",INDIRECT("減額一覧!T"&amp;P484))</f>
        <v>6</v>
      </c>
      <c r="G484" s="20">
        <f ca="1">IF($B484="","",INDIRECT("減額一覧!U"&amp;P484))</f>
        <v>1023</v>
      </c>
      <c r="H484" s="20">
        <f ca="1">IF($B484="","",INDIRECT("減額一覧!V"&amp;P484))</f>
        <v>818</v>
      </c>
      <c r="I484" s="32">
        <f ca="1">IF(B484="","",IF(INDIRECT("減額一覧!BL"&amp;P484)=0.08,0.08,0.1))</f>
        <v>0.1</v>
      </c>
      <c r="J484" s="51" t="s">
        <v>539</v>
      </c>
      <c r="K484" s="94" t="str">
        <f t="shared" ca="1" si="1013"/>
        <v/>
      </c>
      <c r="L484" s="56" t="str">
        <f t="shared" ca="1" si="975"/>
        <v/>
      </c>
      <c r="N484" s="113" t="str">
        <f t="shared" ref="N484:N487" ca="1" si="1060">IF(A484="","",IF(A484&gt;3000,"月ヶ瀬",IF(A484&gt;=2000,"都祁","市内")))</f>
        <v>市内</v>
      </c>
      <c r="O484" s="114">
        <f t="shared" ref="O484" ca="1" si="1061">IF(B484="","",IF(INDIRECT("減額一覧!BL"&amp;P484)=0.08,0.08,0.1))</f>
        <v>0.1</v>
      </c>
      <c r="P484" s="38">
        <v>99</v>
      </c>
      <c r="Q484" s="38">
        <f t="shared" ref="Q484:R487" ca="1" si="1062">IF(G484="","",IF(G484&gt;0,1,""))</f>
        <v>1</v>
      </c>
      <c r="R484" s="38">
        <f t="shared" ca="1" si="1062"/>
        <v>1</v>
      </c>
      <c r="S484" s="66" t="str">
        <f t="shared" ca="1" si="978"/>
        <v>614</v>
      </c>
      <c r="T484" s="105" t="str">
        <f t="shared" ca="1" si="979"/>
        <v/>
      </c>
    </row>
    <row r="485" spans="1:20" ht="20.25" hidden="1" thickTop="1" thickBot="1">
      <c r="A485" t="str">
        <f ca="1">IF(B485="","",INDIRECT("減額一覧!B"&amp;$P485))</f>
        <v/>
      </c>
      <c r="B485" s="61" t="str">
        <f t="shared" ref="B485" ca="1" si="1063">IF(INDIRECT("減額一覧!BB"&amp;P485)=1,INDIRECT("減額一覧!W"&amp;P485),"")</f>
        <v/>
      </c>
      <c r="C485" s="44" t="str">
        <f ca="1">IF(B485="","",INDIRECT("減額一覧!C"&amp;$P485))</f>
        <v/>
      </c>
      <c r="D485" s="79" t="str">
        <f ca="1">IF($B485="","",INDIRECT("減額一覧!G"&amp;$P485))</f>
        <v/>
      </c>
      <c r="E485" s="19" t="str">
        <f ca="1">IF(B485="","",INDIRECT("減額一覧!H"&amp;P485))</f>
        <v/>
      </c>
      <c r="F485" s="19" t="str">
        <f ca="1">IF($B485="","",INDIRECT("減額一覧!AD"&amp;P485))</f>
        <v/>
      </c>
      <c r="G485" s="20" t="str">
        <f ca="1">IF($B485="","",INDIRECT("減額一覧!AE"&amp;P485))</f>
        <v/>
      </c>
      <c r="H485" s="20" t="str">
        <f ca="1">IF($B485="","",INDIRECT("減額一覧!AF"&amp;P485))</f>
        <v/>
      </c>
      <c r="I485" s="32" t="str">
        <f ca="1">IF(B485="","",IF(INDIRECT("減額一覧!BM"&amp;P485)=0.08,0.08,0.1))</f>
        <v/>
      </c>
      <c r="J485" s="52"/>
      <c r="K485" s="95" t="str">
        <f t="shared" ca="1" si="1013"/>
        <v/>
      </c>
      <c r="L485" s="58" t="str">
        <f t="shared" ca="1" si="975"/>
        <v/>
      </c>
      <c r="N485" s="113" t="str">
        <f t="shared" ca="1" si="1060"/>
        <v/>
      </c>
      <c r="O485" s="114" t="str">
        <f t="shared" ref="O485" ca="1" si="1064">IF(B485="","",IF(INDIRECT("減額一覧!BM"&amp;P485)=0.08,0.08,0.1))</f>
        <v/>
      </c>
      <c r="P485" s="38">
        <v>99</v>
      </c>
      <c r="Q485" s="38" t="str">
        <f t="shared" ca="1" si="1062"/>
        <v/>
      </c>
      <c r="R485" s="38" t="str">
        <f t="shared" ca="1" si="1062"/>
        <v/>
      </c>
      <c r="S485" s="66" t="str">
        <f t="shared" ca="1" si="978"/>
        <v/>
      </c>
      <c r="T485" s="105" t="str">
        <f t="shared" ca="1" si="979"/>
        <v/>
      </c>
    </row>
    <row r="486" spans="1:20" ht="20.25" hidden="1" thickTop="1" thickBot="1">
      <c r="A486" t="str">
        <f ca="1">IF(B486="","",INDIRECT("減額一覧!B"&amp;$P486))</f>
        <v/>
      </c>
      <c r="B486" s="61" t="str">
        <f t="shared" ref="B486" ca="1" si="1065">IF(INDIRECT("減額一覧!BC"&amp;P486)=1,INDIRECT("減額一覧!AG"&amp;P486),"")</f>
        <v/>
      </c>
      <c r="C486" s="36" t="str">
        <f ca="1">IF(B486="","",INDIRECT("減額一覧!C"&amp;$P486))</f>
        <v/>
      </c>
      <c r="D486" s="80" t="str">
        <f ca="1">IF($B486="","",INDIRECT("減額一覧!G"&amp;$P486))</f>
        <v/>
      </c>
      <c r="E486" s="19" t="str">
        <f ca="1">IF(B486="","",INDIRECT("減額一覧!H"&amp;P486))</f>
        <v/>
      </c>
      <c r="F486" s="19" t="str">
        <f ca="1">IF($B486="","",INDIRECT("減額一覧!AN"&amp;P486))</f>
        <v/>
      </c>
      <c r="G486" s="20" t="str">
        <f ca="1">IF($B486="","",INDIRECT("減額一覧!AO"&amp;P486))</f>
        <v/>
      </c>
      <c r="H486" s="20" t="str">
        <f ca="1">IF($B486="","",INDIRECT("減額一覧!AP"&amp;P486))</f>
        <v/>
      </c>
      <c r="I486" s="32" t="str">
        <f ca="1">IF(B486="","",IF(INDIRECT("減額一覧!BN"&amp;P486)=0.08,0.08,0.1))</f>
        <v/>
      </c>
      <c r="J486" s="52"/>
      <c r="K486" s="95" t="str">
        <f t="shared" ca="1" si="1013"/>
        <v/>
      </c>
      <c r="L486" s="58" t="str">
        <f t="shared" ca="1" si="975"/>
        <v/>
      </c>
      <c r="N486" s="113" t="str">
        <f t="shared" ca="1" si="1060"/>
        <v/>
      </c>
      <c r="O486" s="114" t="str">
        <f t="shared" ref="O486" ca="1" si="1066">IF(B486="","",IF(INDIRECT("減額一覧!BN"&amp;P486)=0.08,0.08,0.1))</f>
        <v/>
      </c>
      <c r="P486" s="38">
        <v>99</v>
      </c>
      <c r="Q486" s="38" t="str">
        <f t="shared" ca="1" si="1062"/>
        <v/>
      </c>
      <c r="R486" s="38" t="str">
        <f t="shared" ca="1" si="1062"/>
        <v/>
      </c>
      <c r="S486" s="66" t="str">
        <f t="shared" ca="1" si="978"/>
        <v/>
      </c>
      <c r="T486" s="105" t="str">
        <f t="shared" ca="1" si="979"/>
        <v/>
      </c>
    </row>
    <row r="487" spans="1:20" ht="20.25" hidden="1" thickTop="1" thickBot="1">
      <c r="A487" t="str">
        <f ca="1">IF(B487="","",INDIRECT("減額一覧!B"&amp;$P487))</f>
        <v/>
      </c>
      <c r="B487" s="61" t="str">
        <f t="shared" ref="B487" ca="1" si="1067">IF(INDIRECT("減額一覧!BD"&amp;P487)=1,INDIRECT("減額一覧!AQ"&amp;P487),"")</f>
        <v/>
      </c>
      <c r="C487" s="45" t="str">
        <f ca="1">IF(B487="","",INDIRECT("減額一覧!C"&amp;$P487))</f>
        <v/>
      </c>
      <c r="D487" s="79" t="str">
        <f ca="1">IF($B487="","",INDIRECT("減額一覧!G"&amp;$P487))</f>
        <v/>
      </c>
      <c r="E487" s="19" t="str">
        <f ca="1">IF(B487="","",INDIRECT("減額一覧!H"&amp;P487))</f>
        <v/>
      </c>
      <c r="F487" s="19" t="str">
        <f ca="1">IF($B487="","",INDIRECT("減額一覧!AX"&amp;P487))</f>
        <v/>
      </c>
      <c r="G487" s="20" t="str">
        <f ca="1">IF($B487="","",INDIRECT("減額一覧!AY"&amp;P487))</f>
        <v/>
      </c>
      <c r="H487" s="20" t="str">
        <f ca="1">IF($B487="","",INDIRECT("減額一覧!AZ"&amp;P487))</f>
        <v/>
      </c>
      <c r="I487" s="32" t="str">
        <f ca="1">IF(B487="","",IF(INDIRECT("減額一覧!BO"&amp;P487)=0.08,0.08,0.1))</f>
        <v/>
      </c>
      <c r="J487" s="52"/>
      <c r="K487" s="95" t="str">
        <f t="shared" ca="1" si="1013"/>
        <v/>
      </c>
      <c r="L487" s="58" t="str">
        <f t="shared" ca="1" si="975"/>
        <v/>
      </c>
      <c r="N487" s="113" t="str">
        <f t="shared" ca="1" si="1060"/>
        <v/>
      </c>
      <c r="O487" s="114" t="str">
        <f t="shared" ref="O487" ca="1" si="1068">IF(B487="","",IF(INDIRECT("減額一覧!BO"&amp;P487)=0.08,0.08,0.1))</f>
        <v/>
      </c>
      <c r="P487" s="38">
        <v>99</v>
      </c>
      <c r="Q487" s="38" t="str">
        <f t="shared" ca="1" si="1062"/>
        <v/>
      </c>
      <c r="R487" s="38" t="str">
        <f t="shared" ca="1" si="1062"/>
        <v/>
      </c>
      <c r="S487" s="66" t="str">
        <f t="shared" ca="1" si="978"/>
        <v/>
      </c>
      <c r="T487" s="105" t="str">
        <f t="shared" ca="1" si="979"/>
        <v/>
      </c>
    </row>
    <row r="488" spans="1:20" ht="20.25" hidden="1" thickTop="1" thickBot="1">
      <c r="B488" s="64"/>
      <c r="C488" s="41" t="str">
        <f>IF(B488="","",減額一覧!C484)</f>
        <v/>
      </c>
      <c r="D488" s="43"/>
      <c r="E488" s="21"/>
      <c r="F488" s="22" t="s">
        <v>69</v>
      </c>
      <c r="G488" s="23">
        <f t="shared" ref="G488:H488" si="1069">SUBTOTAL(9,G484:G487)</f>
        <v>0</v>
      </c>
      <c r="H488" s="23">
        <f t="shared" si="1069"/>
        <v>0</v>
      </c>
      <c r="I488" s="30"/>
      <c r="J488" s="53"/>
      <c r="K488" s="96" t="str">
        <f t="shared" si="1013"/>
        <v/>
      </c>
      <c r="L488" s="59" t="str">
        <f t="shared" si="975"/>
        <v/>
      </c>
      <c r="N488" s="108" t="str">
        <f t="shared" ref="N488" si="1070">IF(AND(G488=0,H488=0),"","小計")</f>
        <v/>
      </c>
      <c r="O488" s="108" t="str">
        <f t="shared" ref="O488" si="1071">IF(AND(G488=0,H488=0),"","小計")</f>
        <v/>
      </c>
      <c r="P488" s="38"/>
      <c r="Q488" s="38"/>
      <c r="R488" s="38"/>
      <c r="S488" s="66" t="str">
        <f t="shared" si="978"/>
        <v/>
      </c>
      <c r="T488" s="105" t="str">
        <f t="shared" si="979"/>
        <v/>
      </c>
    </row>
    <row r="489" spans="1:20" ht="20.25" hidden="1" thickTop="1" thickBot="1">
      <c r="A489">
        <f ca="1">IF(B489="","",INDIRECT("減額一覧!B"&amp;$P489))</f>
        <v>369</v>
      </c>
      <c r="B489" s="61">
        <f t="shared" ref="B489" ca="1" si="1072">IF(INDIRECT("減額一覧!BA"&amp;P489)=1,INDIRECT("減額一覧!M"&amp;P489),"")</f>
        <v>205</v>
      </c>
      <c r="C489" s="36">
        <f ca="1">IF(B489="","",INDIRECT("減額一覧!C"&amp;$P489))</f>
        <v>531153500</v>
      </c>
      <c r="D489" s="78" t="str">
        <f ca="1">IF($B489="","",INDIRECT("減額一覧!G"&amp;$P489))</f>
        <v>徳田　幸子</v>
      </c>
      <c r="E489" s="19">
        <f ca="1">IF(B489="","",INDIRECT("減額一覧!H"&amp;P489))</f>
        <v>13</v>
      </c>
      <c r="F489" s="19">
        <f ca="1">IF($B489="","",INDIRECT("減額一覧!T"&amp;P489))</f>
        <v>17</v>
      </c>
      <c r="G489" s="20">
        <f ca="1">IF($B489="","",INDIRECT("減額一覧!U"&amp;P489))</f>
        <v>3773</v>
      </c>
      <c r="H489" s="20">
        <f ca="1">IF($B489="","",INDIRECT("減額一覧!V"&amp;P489))</f>
        <v>2318</v>
      </c>
      <c r="I489" s="32">
        <f ca="1">IF(B489="","",IF(INDIRECT("減額一覧!BL"&amp;P489)=0.08,0.08,0.1))</f>
        <v>0.1</v>
      </c>
      <c r="J489" s="51" t="s">
        <v>508</v>
      </c>
      <c r="K489" s="94" t="str">
        <f t="shared" ca="1" si="1013"/>
        <v/>
      </c>
      <c r="L489" s="56" t="str">
        <f t="shared" ca="1" si="975"/>
        <v/>
      </c>
      <c r="N489" s="113" t="str">
        <f t="shared" ref="N489:N492" ca="1" si="1073">IF(A489="","",IF(A489&gt;3000,"月ヶ瀬",IF(A489&gt;=2000,"都祁","市内")))</f>
        <v>市内</v>
      </c>
      <c r="O489" s="114">
        <f t="shared" ref="O489" ca="1" si="1074">IF(B489="","",IF(INDIRECT("減額一覧!BL"&amp;P489)=0.08,0.08,0.1))</f>
        <v>0.1</v>
      </c>
      <c r="P489" s="38">
        <v>100</v>
      </c>
      <c r="Q489" s="38">
        <f t="shared" ref="Q489:R492" ca="1" si="1075">IF(G489="","",IF(G489&gt;0,1,""))</f>
        <v>1</v>
      </c>
      <c r="R489" s="38">
        <f t="shared" ca="1" si="1075"/>
        <v>1</v>
      </c>
      <c r="S489" s="66" t="str">
        <f t="shared" ca="1" si="978"/>
        <v>531</v>
      </c>
      <c r="T489" s="105" t="str">
        <f t="shared" ca="1" si="979"/>
        <v/>
      </c>
    </row>
    <row r="490" spans="1:20" ht="20.25" hidden="1" thickTop="1" thickBot="1">
      <c r="A490">
        <f ca="1">IF(B490="","",INDIRECT("減額一覧!B"&amp;$P490))</f>
        <v>369</v>
      </c>
      <c r="B490" s="61">
        <f t="shared" ref="B490" ca="1" si="1076">IF(INDIRECT("減額一覧!BB"&amp;P490)=1,INDIRECT("減額一覧!W"&amp;P490),"")</f>
        <v>206</v>
      </c>
      <c r="C490" s="44">
        <f ca="1">IF(B490="","",INDIRECT("減額一覧!C"&amp;$P490))</f>
        <v>531153500</v>
      </c>
      <c r="D490" s="79" t="str">
        <f ca="1">IF($B490="","",INDIRECT("減額一覧!G"&amp;$P490))</f>
        <v>徳田　幸子</v>
      </c>
      <c r="E490" s="19">
        <f ca="1">IF(B490="","",INDIRECT("減額一覧!H"&amp;P490))</f>
        <v>13</v>
      </c>
      <c r="F490" s="19">
        <f ca="1">IF($B490="","",INDIRECT("減額一覧!AD"&amp;P490))</f>
        <v>17</v>
      </c>
      <c r="G490" s="20">
        <f ca="1">IF($B490="","",INDIRECT("減額一覧!AE"&amp;P490))</f>
        <v>3789</v>
      </c>
      <c r="H490" s="20">
        <f ca="1">IF($B490="","",INDIRECT("減額一覧!AF"&amp;P490))</f>
        <v>2319</v>
      </c>
      <c r="I490" s="32">
        <f ca="1">IF(B490="","",IF(INDIRECT("減額一覧!BM"&amp;P490)=0.08,0.08,0.1))</f>
        <v>0.1</v>
      </c>
      <c r="J490" s="52"/>
      <c r="K490" s="95" t="str">
        <f t="shared" ca="1" si="1013"/>
        <v/>
      </c>
      <c r="L490" s="58" t="str">
        <f t="shared" ca="1" si="975"/>
        <v/>
      </c>
      <c r="N490" s="113" t="str">
        <f t="shared" ca="1" si="1073"/>
        <v>市内</v>
      </c>
      <c r="O490" s="114">
        <f t="shared" ref="O490" ca="1" si="1077">IF(B490="","",IF(INDIRECT("減額一覧!BM"&amp;P490)=0.08,0.08,0.1))</f>
        <v>0.1</v>
      </c>
      <c r="P490" s="38">
        <v>100</v>
      </c>
      <c r="Q490" s="38">
        <f t="shared" ca="1" si="1075"/>
        <v>1</v>
      </c>
      <c r="R490" s="38">
        <f t="shared" ca="1" si="1075"/>
        <v>1</v>
      </c>
      <c r="S490" s="66" t="str">
        <f t="shared" ca="1" si="978"/>
        <v>531</v>
      </c>
      <c r="T490" s="105" t="str">
        <f t="shared" ca="1" si="979"/>
        <v/>
      </c>
    </row>
    <row r="491" spans="1:20" ht="20.25" hidden="1" thickTop="1" thickBot="1">
      <c r="A491">
        <f ca="1">IF(B491="","",INDIRECT("減額一覧!B"&amp;$P491))</f>
        <v>369</v>
      </c>
      <c r="B491" s="61">
        <f t="shared" ref="B491" ca="1" si="1078">IF(INDIRECT("減額一覧!BC"&amp;P491)=1,INDIRECT("減額一覧!AG"&amp;P491),"")</f>
        <v>207</v>
      </c>
      <c r="C491" s="36">
        <f ca="1">IF(B491="","",INDIRECT("減額一覧!C"&amp;$P491))</f>
        <v>531153500</v>
      </c>
      <c r="D491" s="80" t="str">
        <f ca="1">IF($B491="","",INDIRECT("減額一覧!G"&amp;$P491))</f>
        <v>徳田　幸子</v>
      </c>
      <c r="E491" s="19">
        <f ca="1">IF(B491="","",INDIRECT("減額一覧!H"&amp;P491))</f>
        <v>13</v>
      </c>
      <c r="F491" s="19">
        <f ca="1">IF($B491="","",INDIRECT("減額一覧!AN"&amp;P491))</f>
        <v>20</v>
      </c>
      <c r="G491" s="20">
        <f ca="1">IF($B491="","",INDIRECT("減額一覧!AO"&amp;P491))</f>
        <v>4565</v>
      </c>
      <c r="H491" s="20">
        <f ca="1">IF($B491="","",INDIRECT("減額一覧!AP"&amp;P491))</f>
        <v>2728</v>
      </c>
      <c r="I491" s="32">
        <f ca="1">IF(B491="","",IF(INDIRECT("減額一覧!BN"&amp;P491)=0.08,0.08,0.1))</f>
        <v>0.1</v>
      </c>
      <c r="J491" s="52"/>
      <c r="K491" s="95" t="str">
        <f t="shared" ca="1" si="1013"/>
        <v/>
      </c>
      <c r="L491" s="58" t="str">
        <f t="shared" ca="1" si="975"/>
        <v/>
      </c>
      <c r="N491" s="113" t="str">
        <f t="shared" ca="1" si="1073"/>
        <v>市内</v>
      </c>
      <c r="O491" s="114">
        <f t="shared" ref="O491" ca="1" si="1079">IF(B491="","",IF(INDIRECT("減額一覧!BN"&amp;P491)=0.08,0.08,0.1))</f>
        <v>0.1</v>
      </c>
      <c r="P491" s="38">
        <v>100</v>
      </c>
      <c r="Q491" s="38">
        <f t="shared" ca="1" si="1075"/>
        <v>1</v>
      </c>
      <c r="R491" s="38">
        <f t="shared" ca="1" si="1075"/>
        <v>1</v>
      </c>
      <c r="S491" s="66" t="str">
        <f t="shared" ca="1" si="978"/>
        <v>531</v>
      </c>
      <c r="T491" s="105" t="str">
        <f t="shared" ca="1" si="979"/>
        <v/>
      </c>
    </row>
    <row r="492" spans="1:20" ht="20.25" hidden="1" thickTop="1" thickBot="1">
      <c r="A492">
        <f ca="1">IF(B492="","",INDIRECT("減額一覧!B"&amp;$P492))</f>
        <v>369</v>
      </c>
      <c r="B492" s="61">
        <f t="shared" ref="B492" ca="1" si="1080">IF(INDIRECT("減額一覧!BD"&amp;P492)=1,INDIRECT("減額一覧!AQ"&amp;P492),"")</f>
        <v>208</v>
      </c>
      <c r="C492" s="45">
        <f ca="1">IF(B492="","",INDIRECT("減額一覧!C"&amp;$P492))</f>
        <v>531153500</v>
      </c>
      <c r="D492" s="79" t="str">
        <f ca="1">IF($B492="","",INDIRECT("減額一覧!G"&amp;$P492))</f>
        <v>徳田　幸子</v>
      </c>
      <c r="E492" s="19">
        <f ca="1">IF(B492="","",INDIRECT("減額一覧!H"&amp;P492))</f>
        <v>13</v>
      </c>
      <c r="F492" s="19">
        <f ca="1">IF($B492="","",INDIRECT("減額一覧!AX"&amp;P492))</f>
        <v>20</v>
      </c>
      <c r="G492" s="20">
        <f ca="1">IF($B492="","",INDIRECT("減額一覧!AY"&amp;P492))</f>
        <v>4565</v>
      </c>
      <c r="H492" s="20">
        <f ca="1">IF($B492="","",INDIRECT("減額一覧!AZ"&amp;P492))</f>
        <v>2728</v>
      </c>
      <c r="I492" s="32">
        <f ca="1">IF(B492="","",IF(INDIRECT("減額一覧!BO"&amp;P492)=0.08,0.08,0.1))</f>
        <v>0.1</v>
      </c>
      <c r="J492" s="52"/>
      <c r="K492" s="95" t="str">
        <f t="shared" ca="1" si="1013"/>
        <v/>
      </c>
      <c r="L492" s="58" t="str">
        <f t="shared" ca="1" si="975"/>
        <v/>
      </c>
      <c r="N492" s="113" t="str">
        <f t="shared" ca="1" si="1073"/>
        <v>市内</v>
      </c>
      <c r="O492" s="114">
        <f t="shared" ref="O492" ca="1" si="1081">IF(B492="","",IF(INDIRECT("減額一覧!BO"&amp;P492)=0.08,0.08,0.1))</f>
        <v>0.1</v>
      </c>
      <c r="P492" s="38">
        <v>100</v>
      </c>
      <c r="Q492" s="38">
        <f t="shared" ca="1" si="1075"/>
        <v>1</v>
      </c>
      <c r="R492" s="38">
        <f t="shared" ca="1" si="1075"/>
        <v>1</v>
      </c>
      <c r="S492" s="66" t="str">
        <f t="shared" ca="1" si="978"/>
        <v>531</v>
      </c>
      <c r="T492" s="105" t="str">
        <f t="shared" ca="1" si="979"/>
        <v/>
      </c>
    </row>
    <row r="493" spans="1:20" ht="20.25" hidden="1" thickTop="1" thickBot="1">
      <c r="B493" s="64"/>
      <c r="C493" s="41" t="str">
        <f>IF(B493="","",減額一覧!C489)</f>
        <v/>
      </c>
      <c r="D493" s="43"/>
      <c r="E493" s="21"/>
      <c r="F493" s="22" t="s">
        <v>69</v>
      </c>
      <c r="G493" s="23">
        <f t="shared" ref="G493:H493" si="1082">SUBTOTAL(9,G489:G492)</f>
        <v>0</v>
      </c>
      <c r="H493" s="23">
        <f t="shared" si="1082"/>
        <v>0</v>
      </c>
      <c r="I493" s="30"/>
      <c r="J493" s="53"/>
      <c r="K493" s="96" t="str">
        <f t="shared" si="1013"/>
        <v/>
      </c>
      <c r="L493" s="59" t="str">
        <f t="shared" si="975"/>
        <v/>
      </c>
      <c r="N493" s="108" t="str">
        <f t="shared" ref="N493" si="1083">IF(AND(G493=0,H493=0),"","小計")</f>
        <v/>
      </c>
      <c r="O493" s="108" t="str">
        <f t="shared" ref="O493" si="1084">IF(AND(G493=0,H493=0),"","小計")</f>
        <v/>
      </c>
      <c r="P493" s="38"/>
      <c r="Q493" s="38"/>
      <c r="R493" s="38"/>
      <c r="S493" s="66" t="str">
        <f t="shared" si="978"/>
        <v/>
      </c>
      <c r="T493" s="105" t="str">
        <f t="shared" si="979"/>
        <v/>
      </c>
    </row>
    <row r="494" spans="1:20" ht="20.25" hidden="1" thickTop="1" thickBot="1">
      <c r="A494">
        <f ca="1">IF(B494="","",INDIRECT("減額一覧!B"&amp;$P494))</f>
        <v>370</v>
      </c>
      <c r="B494" s="61">
        <f t="shared" ref="B494" ca="1" si="1085">IF(INDIRECT("減額一覧!BA"&amp;P494)=1,INDIRECT("減額一覧!M"&amp;P494),"")</f>
        <v>206</v>
      </c>
      <c r="C494" s="36">
        <f ca="1">IF(B494="","",INDIRECT("減額一覧!C"&amp;$P494))</f>
        <v>379036100</v>
      </c>
      <c r="D494" s="78" t="str">
        <f ca="1">IF($B494="","",INDIRECT("減額一覧!G"&amp;$P494))</f>
        <v>佐野　光成</v>
      </c>
      <c r="E494" s="19">
        <f ca="1">IF(B494="","",INDIRECT("減額一覧!H"&amp;P494))</f>
        <v>13</v>
      </c>
      <c r="F494" s="19">
        <f ca="1">IF($B494="","",INDIRECT("減額一覧!T"&amp;P494))</f>
        <v>1</v>
      </c>
      <c r="G494" s="20">
        <f ca="1">IF($B494="","",INDIRECT("減額一覧!U"&amp;P494))</f>
        <v>171</v>
      </c>
      <c r="H494" s="20">
        <f ca="1">IF($B494="","",INDIRECT("減額一覧!V"&amp;P494))</f>
        <v>136</v>
      </c>
      <c r="I494" s="32">
        <f ca="1">IF(B494="","",IF(INDIRECT("減額一覧!BL"&amp;P494)=0.08,0.08,0.1))</f>
        <v>0.1</v>
      </c>
      <c r="J494" s="51" t="s">
        <v>509</v>
      </c>
      <c r="K494" s="94" t="str">
        <f t="shared" ca="1" si="1013"/>
        <v/>
      </c>
      <c r="L494" s="56" t="str">
        <f t="shared" ca="1" si="975"/>
        <v>農集</v>
      </c>
      <c r="N494" s="113" t="str">
        <f t="shared" ref="N494:N497" ca="1" si="1086">IF(A494="","",IF(A494&gt;3000,"月ヶ瀬",IF(A494&gt;=2000,"都祁","市内")))</f>
        <v>市内</v>
      </c>
      <c r="O494" s="114">
        <f t="shared" ref="O494" ca="1" si="1087">IF(B494="","",IF(INDIRECT("減額一覧!BL"&amp;P494)=0.08,0.08,0.1))</f>
        <v>0.1</v>
      </c>
      <c r="P494" s="38">
        <v>101</v>
      </c>
      <c r="Q494" s="38">
        <f t="shared" ref="Q494:R497" ca="1" si="1088">IF(G494="","",IF(G494&gt;0,1,""))</f>
        <v>1</v>
      </c>
      <c r="R494" s="38">
        <f t="shared" ca="1" si="1088"/>
        <v>1</v>
      </c>
      <c r="S494" s="66" t="str">
        <f t="shared" ca="1" si="978"/>
        <v>379</v>
      </c>
      <c r="T494" s="105">
        <f t="shared" ca="1" si="979"/>
        <v>136</v>
      </c>
    </row>
    <row r="495" spans="1:20" ht="20.25" hidden="1" thickTop="1" thickBot="1">
      <c r="A495">
        <f ca="1">IF(B495="","",INDIRECT("減額一覧!B"&amp;$P495))</f>
        <v>370</v>
      </c>
      <c r="B495" s="61">
        <f t="shared" ref="B495" ca="1" si="1089">IF(INDIRECT("減額一覧!BB"&amp;P495)=1,INDIRECT("減額一覧!W"&amp;P495),"")</f>
        <v>207</v>
      </c>
      <c r="C495" s="44">
        <f ca="1">IF(B495="","",INDIRECT("減額一覧!C"&amp;$P495))</f>
        <v>379036100</v>
      </c>
      <c r="D495" s="79" t="str">
        <f ca="1">IF($B495="","",INDIRECT("減額一覧!G"&amp;$P495))</f>
        <v>佐野　光成</v>
      </c>
      <c r="E495" s="19">
        <f ca="1">IF(B495="","",INDIRECT("減額一覧!H"&amp;P495))</f>
        <v>13</v>
      </c>
      <c r="F495" s="19">
        <f ca="1">IF($B495="","",INDIRECT("減額一覧!AD"&amp;P495))</f>
        <v>1</v>
      </c>
      <c r="G495" s="20">
        <f ca="1">IF($B495="","",INDIRECT("減額一覧!AE"&amp;P495))</f>
        <v>171</v>
      </c>
      <c r="H495" s="20">
        <f ca="1">IF($B495="","",INDIRECT("減額一覧!AF"&amp;P495))</f>
        <v>136</v>
      </c>
      <c r="I495" s="32">
        <f ca="1">IF(B495="","",IF(INDIRECT("減額一覧!BM"&amp;P495)=0.08,0.08,0.1))</f>
        <v>0.1</v>
      </c>
      <c r="J495" s="52"/>
      <c r="K495" s="95" t="str">
        <f t="shared" ca="1" si="1013"/>
        <v/>
      </c>
      <c r="L495" s="58" t="str">
        <f t="shared" ca="1" si="975"/>
        <v>農集</v>
      </c>
      <c r="N495" s="113" t="str">
        <f t="shared" ca="1" si="1086"/>
        <v>市内</v>
      </c>
      <c r="O495" s="114">
        <f t="shared" ref="O495" ca="1" si="1090">IF(B495="","",IF(INDIRECT("減額一覧!BM"&amp;P495)=0.08,0.08,0.1))</f>
        <v>0.1</v>
      </c>
      <c r="P495" s="38">
        <v>101</v>
      </c>
      <c r="Q495" s="38">
        <f t="shared" ca="1" si="1088"/>
        <v>1</v>
      </c>
      <c r="R495" s="38">
        <f t="shared" ca="1" si="1088"/>
        <v>1</v>
      </c>
      <c r="S495" s="66" t="str">
        <f t="shared" ca="1" si="978"/>
        <v>379</v>
      </c>
      <c r="T495" s="105">
        <f t="shared" ca="1" si="979"/>
        <v>136</v>
      </c>
    </row>
    <row r="496" spans="1:20" ht="20.25" hidden="1" thickTop="1" thickBot="1">
      <c r="A496">
        <f ca="1">IF(B496="","",INDIRECT("減額一覧!B"&amp;$P496))</f>
        <v>370</v>
      </c>
      <c r="B496" s="61">
        <f t="shared" ref="B496" ca="1" si="1091">IF(INDIRECT("減額一覧!BC"&amp;P496)=1,INDIRECT("減額一覧!AG"&amp;P496),"")</f>
        <v>208</v>
      </c>
      <c r="C496" s="36">
        <f ca="1">IF(B496="","",INDIRECT("減額一覧!C"&amp;$P496))</f>
        <v>379036100</v>
      </c>
      <c r="D496" s="80" t="str">
        <f ca="1">IF($B496="","",INDIRECT("減額一覧!G"&amp;$P496))</f>
        <v>佐野　光成</v>
      </c>
      <c r="E496" s="19">
        <f ca="1">IF(B496="","",INDIRECT("減額一覧!H"&amp;P496))</f>
        <v>13</v>
      </c>
      <c r="F496" s="19">
        <f ca="1">IF($B496="","",INDIRECT("減額一覧!AN"&amp;P496))</f>
        <v>8</v>
      </c>
      <c r="G496" s="20">
        <f ca="1">IF($B496="","",INDIRECT("減額一覧!AO"&amp;P496))</f>
        <v>1711</v>
      </c>
      <c r="H496" s="20">
        <f ca="1">IF($B496="","",INDIRECT("減額一覧!AP"&amp;P496))</f>
        <v>1091</v>
      </c>
      <c r="I496" s="32">
        <f ca="1">IF(B496="","",IF(INDIRECT("減額一覧!BN"&amp;P496)=0.08,0.08,0.1))</f>
        <v>0.1</v>
      </c>
      <c r="J496" s="52"/>
      <c r="K496" s="95" t="str">
        <f t="shared" ca="1" si="1013"/>
        <v/>
      </c>
      <c r="L496" s="58" t="str">
        <f t="shared" ca="1" si="975"/>
        <v>農集</v>
      </c>
      <c r="N496" s="113" t="str">
        <f t="shared" ca="1" si="1086"/>
        <v>市内</v>
      </c>
      <c r="O496" s="114">
        <f t="shared" ref="O496" ca="1" si="1092">IF(B496="","",IF(INDIRECT("減額一覧!BN"&amp;P496)=0.08,0.08,0.1))</f>
        <v>0.1</v>
      </c>
      <c r="P496" s="38">
        <v>101</v>
      </c>
      <c r="Q496" s="38">
        <f t="shared" ca="1" si="1088"/>
        <v>1</v>
      </c>
      <c r="R496" s="38">
        <f t="shared" ca="1" si="1088"/>
        <v>1</v>
      </c>
      <c r="S496" s="66" t="str">
        <f t="shared" ca="1" si="978"/>
        <v>379</v>
      </c>
      <c r="T496" s="105">
        <f t="shared" ca="1" si="979"/>
        <v>1091</v>
      </c>
    </row>
    <row r="497" spans="1:20" ht="20.25" hidden="1" thickTop="1" thickBot="1">
      <c r="A497" t="str">
        <f ca="1">IF(B497="","",INDIRECT("減額一覧!B"&amp;$P497))</f>
        <v/>
      </c>
      <c r="B497" s="61" t="str">
        <f t="shared" ref="B497" ca="1" si="1093">IF(INDIRECT("減額一覧!BD"&amp;P497)=1,INDIRECT("減額一覧!AQ"&amp;P497),"")</f>
        <v/>
      </c>
      <c r="C497" s="45" t="str">
        <f ca="1">IF(B497="","",INDIRECT("減額一覧!C"&amp;$P497))</f>
        <v/>
      </c>
      <c r="D497" s="79" t="str">
        <f ca="1">IF($B497="","",INDIRECT("減額一覧!G"&amp;$P497))</f>
        <v/>
      </c>
      <c r="E497" s="19" t="str">
        <f ca="1">IF(B497="","",INDIRECT("減額一覧!H"&amp;P497))</f>
        <v/>
      </c>
      <c r="F497" s="19" t="str">
        <f ca="1">IF($B497="","",INDIRECT("減額一覧!AX"&amp;P497))</f>
        <v/>
      </c>
      <c r="G497" s="20" t="str">
        <f ca="1">IF($B497="","",INDIRECT("減額一覧!AY"&amp;P497))</f>
        <v/>
      </c>
      <c r="H497" s="20" t="str">
        <f ca="1">IF($B497="","",INDIRECT("減額一覧!AZ"&amp;P497))</f>
        <v/>
      </c>
      <c r="I497" s="32" t="str">
        <f ca="1">IF(B497="","",IF(INDIRECT("減額一覧!BO"&amp;P497)=0.08,0.08,0.1))</f>
        <v/>
      </c>
      <c r="J497" s="52"/>
      <c r="K497" s="95" t="str">
        <f t="shared" ca="1" si="1013"/>
        <v/>
      </c>
      <c r="L497" s="58" t="str">
        <f t="shared" ca="1" si="975"/>
        <v/>
      </c>
      <c r="N497" s="113" t="str">
        <f t="shared" ca="1" si="1086"/>
        <v/>
      </c>
      <c r="O497" s="114" t="str">
        <f t="shared" ref="O497" ca="1" si="1094">IF(B497="","",IF(INDIRECT("減額一覧!BO"&amp;P497)=0.08,0.08,0.1))</f>
        <v/>
      </c>
      <c r="P497" s="38">
        <v>101</v>
      </c>
      <c r="Q497" s="38" t="str">
        <f t="shared" ca="1" si="1088"/>
        <v/>
      </c>
      <c r="R497" s="38" t="str">
        <f t="shared" ca="1" si="1088"/>
        <v/>
      </c>
      <c r="S497" s="66" t="str">
        <f t="shared" ca="1" si="978"/>
        <v/>
      </c>
      <c r="T497" s="105" t="str">
        <f t="shared" ca="1" si="979"/>
        <v/>
      </c>
    </row>
    <row r="498" spans="1:20" ht="20.25" hidden="1" thickTop="1" thickBot="1">
      <c r="B498" s="64"/>
      <c r="C498" s="41" t="str">
        <f>IF(B498="","",減額一覧!C494)</f>
        <v/>
      </c>
      <c r="D498" s="43"/>
      <c r="E498" s="21"/>
      <c r="F498" s="22" t="s">
        <v>69</v>
      </c>
      <c r="G498" s="23">
        <f t="shared" ref="G498:H498" si="1095">SUBTOTAL(9,G494:G497)</f>
        <v>0</v>
      </c>
      <c r="H498" s="23">
        <f t="shared" si="1095"/>
        <v>0</v>
      </c>
      <c r="I498" s="30"/>
      <c r="J498" s="53"/>
      <c r="K498" s="96" t="str">
        <f t="shared" si="1013"/>
        <v/>
      </c>
      <c r="L498" s="59" t="str">
        <f t="shared" si="975"/>
        <v/>
      </c>
      <c r="N498" s="108" t="str">
        <f t="shared" ref="N498" si="1096">IF(AND(G498=0,H498=0),"","小計")</f>
        <v/>
      </c>
      <c r="O498" s="108" t="str">
        <f t="shared" ref="O498" si="1097">IF(AND(G498=0,H498=0),"","小計")</f>
        <v/>
      </c>
      <c r="P498" s="38"/>
      <c r="Q498" s="38"/>
      <c r="R498" s="38"/>
      <c r="S498" s="66" t="str">
        <f t="shared" si="978"/>
        <v/>
      </c>
      <c r="T498" s="105" t="str">
        <f t="shared" si="979"/>
        <v/>
      </c>
    </row>
    <row r="499" spans="1:20" ht="20.25" hidden="1" thickTop="1" thickBot="1">
      <c r="A499">
        <f ca="1">IF(B499="","",INDIRECT("減額一覧!B"&amp;$P499))</f>
        <v>373</v>
      </c>
      <c r="B499" s="61">
        <f t="shared" ref="B499" ca="1" si="1098">IF(INDIRECT("減額一覧!BA"&amp;P499)=1,INDIRECT("減額一覧!M"&amp;P499),"")</f>
        <v>205</v>
      </c>
      <c r="C499" s="36">
        <f ca="1">IF(B499="","",INDIRECT("減額一覧!C"&amp;$P499))</f>
        <v>576265766</v>
      </c>
      <c r="D499" s="78" t="str">
        <f ca="1">IF($B499="","",INDIRECT("減額一覧!G"&amp;$P499))</f>
        <v>松田　伊知郎</v>
      </c>
      <c r="E499" s="19">
        <f ca="1">IF(B499="","",INDIRECT("減額一覧!H"&amp;P499))</f>
        <v>20</v>
      </c>
      <c r="F499" s="19">
        <f ca="1">IF($B499="","",INDIRECT("減額一覧!T"&amp;P499))</f>
        <v>3</v>
      </c>
      <c r="G499" s="20">
        <f ca="1">IF($B499="","",INDIRECT("減額一覧!U"&amp;P499))</f>
        <v>660</v>
      </c>
      <c r="H499" s="20">
        <f ca="1">IF($B499="","",INDIRECT("減額一覧!V"&amp;P499))</f>
        <v>409</v>
      </c>
      <c r="I499" s="32">
        <f ca="1">IF(B499="","",IF(INDIRECT("減額一覧!BL"&amp;P499)=0.08,0.08,0.1))</f>
        <v>0.1</v>
      </c>
      <c r="J499" s="51" t="s">
        <v>510</v>
      </c>
      <c r="K499" s="94" t="str">
        <f t="shared" ca="1" si="1013"/>
        <v/>
      </c>
      <c r="L499" s="56" t="str">
        <f t="shared" ca="1" si="975"/>
        <v/>
      </c>
      <c r="N499" s="113" t="str">
        <f t="shared" ref="N499:N502" ca="1" si="1099">IF(A499="","",IF(A499&gt;3000,"月ヶ瀬",IF(A499&gt;=2000,"都祁","市内")))</f>
        <v>市内</v>
      </c>
      <c r="O499" s="114">
        <f t="shared" ref="O499" ca="1" si="1100">IF(B499="","",IF(INDIRECT("減額一覧!BL"&amp;P499)=0.08,0.08,0.1))</f>
        <v>0.1</v>
      </c>
      <c r="P499" s="38">
        <v>102</v>
      </c>
      <c r="Q499" s="38">
        <f t="shared" ref="Q499:R502" ca="1" si="1101">IF(G499="","",IF(G499&gt;0,1,""))</f>
        <v>1</v>
      </c>
      <c r="R499" s="38">
        <f t="shared" ca="1" si="1101"/>
        <v>1</v>
      </c>
      <c r="S499" s="66" t="str">
        <f t="shared" ca="1" si="978"/>
        <v>576</v>
      </c>
      <c r="T499" s="105" t="str">
        <f t="shared" ca="1" si="979"/>
        <v/>
      </c>
    </row>
    <row r="500" spans="1:20" ht="20.25" hidden="1" thickTop="1" thickBot="1">
      <c r="A500">
        <f ca="1">IF(B500="","",INDIRECT("減額一覧!B"&amp;$P500))</f>
        <v>373</v>
      </c>
      <c r="B500" s="61">
        <f t="shared" ref="B500" ca="1" si="1102">IF(INDIRECT("減額一覧!BB"&amp;P500)=1,INDIRECT("減額一覧!W"&amp;P500),"")</f>
        <v>206</v>
      </c>
      <c r="C500" s="44">
        <f ca="1">IF(B500="","",INDIRECT("減額一覧!C"&amp;$P500))</f>
        <v>576265766</v>
      </c>
      <c r="D500" s="79" t="str">
        <f ca="1">IF($B500="","",INDIRECT("減額一覧!G"&amp;$P500))</f>
        <v>松田　伊知郎</v>
      </c>
      <c r="E500" s="19">
        <f ca="1">IF(B500="","",INDIRECT("減額一覧!H"&amp;P500))</f>
        <v>20</v>
      </c>
      <c r="F500" s="19">
        <f ca="1">IF($B500="","",INDIRECT("減額一覧!AD"&amp;P500))</f>
        <v>3</v>
      </c>
      <c r="G500" s="20">
        <f ca="1">IF($B500="","",INDIRECT("減額一覧!AE"&amp;P500))</f>
        <v>660</v>
      </c>
      <c r="H500" s="20">
        <f ca="1">IF($B500="","",INDIRECT("減額一覧!AF"&amp;P500))</f>
        <v>409</v>
      </c>
      <c r="I500" s="32">
        <f ca="1">IF(B500="","",IF(INDIRECT("減額一覧!BM"&amp;P500)=0.08,0.08,0.1))</f>
        <v>0.1</v>
      </c>
      <c r="J500" s="52"/>
      <c r="K500" s="95" t="str">
        <f t="shared" ca="1" si="1013"/>
        <v/>
      </c>
      <c r="L500" s="58" t="str">
        <f t="shared" ca="1" si="975"/>
        <v/>
      </c>
      <c r="N500" s="113" t="str">
        <f t="shared" ca="1" si="1099"/>
        <v>市内</v>
      </c>
      <c r="O500" s="114">
        <f t="shared" ref="O500" ca="1" si="1103">IF(B500="","",IF(INDIRECT("減額一覧!BM"&amp;P500)=0.08,0.08,0.1))</f>
        <v>0.1</v>
      </c>
      <c r="P500" s="38">
        <v>102</v>
      </c>
      <c r="Q500" s="38">
        <f t="shared" ca="1" si="1101"/>
        <v>1</v>
      </c>
      <c r="R500" s="38">
        <f t="shared" ca="1" si="1101"/>
        <v>1</v>
      </c>
      <c r="S500" s="66" t="str">
        <f t="shared" ca="1" si="978"/>
        <v>576</v>
      </c>
      <c r="T500" s="105" t="str">
        <f t="shared" ca="1" si="979"/>
        <v/>
      </c>
    </row>
    <row r="501" spans="1:20" ht="20.25" hidden="1" thickTop="1" thickBot="1">
      <c r="A501">
        <f ca="1">IF(B501="","",INDIRECT("減額一覧!B"&amp;$P501))</f>
        <v>373</v>
      </c>
      <c r="B501" s="61">
        <f t="shared" ref="B501" ca="1" si="1104">IF(INDIRECT("減額一覧!BC"&amp;P501)=1,INDIRECT("減額一覧!AG"&amp;P501),"")</f>
        <v>207</v>
      </c>
      <c r="C501" s="36">
        <f ca="1">IF(B501="","",INDIRECT("減額一覧!C"&amp;$P501))</f>
        <v>576265766</v>
      </c>
      <c r="D501" s="80" t="str">
        <f ca="1">IF($B501="","",INDIRECT("減額一覧!G"&amp;$P501))</f>
        <v>松田　伊知郎</v>
      </c>
      <c r="E501" s="19">
        <f ca="1">IF(B501="","",INDIRECT("減額一覧!H"&amp;P501))</f>
        <v>20</v>
      </c>
      <c r="F501" s="19">
        <f ca="1">IF($B501="","",INDIRECT("減額一覧!AN"&amp;P501))</f>
        <v>9</v>
      </c>
      <c r="G501" s="20">
        <f ca="1">IF($B501="","",INDIRECT("減額一覧!AO"&amp;P501))</f>
        <v>1980</v>
      </c>
      <c r="H501" s="20">
        <f ca="1">IF($B501="","",INDIRECT("減額一覧!AP"&amp;P501))</f>
        <v>1228</v>
      </c>
      <c r="I501" s="32">
        <f ca="1">IF(B501="","",IF(INDIRECT("減額一覧!BN"&amp;P501)=0.08,0.08,0.1))</f>
        <v>0.1</v>
      </c>
      <c r="J501" s="52"/>
      <c r="K501" s="95" t="str">
        <f t="shared" ca="1" si="1013"/>
        <v/>
      </c>
      <c r="L501" s="58" t="str">
        <f t="shared" ca="1" si="975"/>
        <v/>
      </c>
      <c r="N501" s="113" t="str">
        <f t="shared" ca="1" si="1099"/>
        <v>市内</v>
      </c>
      <c r="O501" s="114">
        <f t="shared" ref="O501" ca="1" si="1105">IF(B501="","",IF(INDIRECT("減額一覧!BN"&amp;P501)=0.08,0.08,0.1))</f>
        <v>0.1</v>
      </c>
      <c r="P501" s="38">
        <v>102</v>
      </c>
      <c r="Q501" s="38">
        <f t="shared" ca="1" si="1101"/>
        <v>1</v>
      </c>
      <c r="R501" s="38">
        <f t="shared" ca="1" si="1101"/>
        <v>1</v>
      </c>
      <c r="S501" s="66" t="str">
        <f t="shared" ca="1" si="978"/>
        <v>576</v>
      </c>
      <c r="T501" s="105" t="str">
        <f t="shared" ca="1" si="979"/>
        <v/>
      </c>
    </row>
    <row r="502" spans="1:20" ht="20.25" hidden="1" thickTop="1" thickBot="1">
      <c r="A502">
        <f ca="1">IF(B502="","",INDIRECT("減額一覧!B"&amp;$P502))</f>
        <v>373</v>
      </c>
      <c r="B502" s="61">
        <f t="shared" ref="B502" ca="1" si="1106">IF(INDIRECT("減額一覧!BD"&amp;P502)=1,INDIRECT("減額一覧!AQ"&amp;P502),"")</f>
        <v>208</v>
      </c>
      <c r="C502" s="45">
        <f ca="1">IF(B502="","",INDIRECT("減額一覧!C"&amp;$P502))</f>
        <v>576265766</v>
      </c>
      <c r="D502" s="79" t="str">
        <f ca="1">IF($B502="","",INDIRECT("減額一覧!G"&amp;$P502))</f>
        <v>松田　伊知郎</v>
      </c>
      <c r="E502" s="19">
        <f ca="1">IF(B502="","",INDIRECT("減額一覧!H"&amp;P502))</f>
        <v>20</v>
      </c>
      <c r="F502" s="19">
        <f ca="1">IF($B502="","",INDIRECT("減額一覧!AX"&amp;P502))</f>
        <v>8</v>
      </c>
      <c r="G502" s="20">
        <f ca="1">IF($B502="","",INDIRECT("減額一覧!AY"&amp;P502))</f>
        <v>1760</v>
      </c>
      <c r="H502" s="20">
        <f ca="1">IF($B502="","",INDIRECT("減額一覧!AZ"&amp;P502))</f>
        <v>1091</v>
      </c>
      <c r="I502" s="32">
        <f ca="1">IF(B502="","",IF(INDIRECT("減額一覧!BO"&amp;P502)=0.08,0.08,0.1))</f>
        <v>0.1</v>
      </c>
      <c r="J502" s="52"/>
      <c r="K502" s="95" t="str">
        <f t="shared" ca="1" si="1013"/>
        <v/>
      </c>
      <c r="L502" s="58" t="str">
        <f t="shared" ca="1" si="975"/>
        <v/>
      </c>
      <c r="N502" s="113" t="str">
        <f t="shared" ca="1" si="1099"/>
        <v>市内</v>
      </c>
      <c r="O502" s="114">
        <f t="shared" ref="O502" ca="1" si="1107">IF(B502="","",IF(INDIRECT("減額一覧!BO"&amp;P502)=0.08,0.08,0.1))</f>
        <v>0.1</v>
      </c>
      <c r="P502" s="38">
        <v>102</v>
      </c>
      <c r="Q502" s="38">
        <f t="shared" ca="1" si="1101"/>
        <v>1</v>
      </c>
      <c r="R502" s="38">
        <f t="shared" ca="1" si="1101"/>
        <v>1</v>
      </c>
      <c r="S502" s="66" t="str">
        <f t="shared" ca="1" si="978"/>
        <v>576</v>
      </c>
      <c r="T502" s="105" t="str">
        <f t="shared" ca="1" si="979"/>
        <v/>
      </c>
    </row>
    <row r="503" spans="1:20" ht="20.25" hidden="1" thickTop="1" thickBot="1">
      <c r="B503" s="64"/>
      <c r="C503" s="41" t="str">
        <f>IF(B503="","",減額一覧!C499)</f>
        <v/>
      </c>
      <c r="D503" s="43"/>
      <c r="E503" s="21"/>
      <c r="F503" s="22" t="s">
        <v>69</v>
      </c>
      <c r="G503" s="23">
        <f t="shared" ref="G503:H503" si="1108">SUBTOTAL(9,G499:G502)</f>
        <v>0</v>
      </c>
      <c r="H503" s="23">
        <f t="shared" si="1108"/>
        <v>0</v>
      </c>
      <c r="I503" s="30"/>
      <c r="J503" s="53"/>
      <c r="K503" s="96" t="str">
        <f t="shared" si="1013"/>
        <v/>
      </c>
      <c r="L503" s="59" t="str">
        <f t="shared" si="975"/>
        <v/>
      </c>
      <c r="N503" s="108" t="str">
        <f t="shared" ref="N503" si="1109">IF(AND(G503=0,H503=0),"","小計")</f>
        <v/>
      </c>
      <c r="O503" s="108" t="str">
        <f t="shared" ref="O503" si="1110">IF(AND(G503=0,H503=0),"","小計")</f>
        <v/>
      </c>
      <c r="P503" s="38"/>
      <c r="Q503" s="38"/>
      <c r="R503" s="38"/>
      <c r="S503" s="66" t="str">
        <f t="shared" si="978"/>
        <v/>
      </c>
      <c r="T503" s="105" t="str">
        <f t="shared" si="979"/>
        <v/>
      </c>
    </row>
    <row r="504" spans="1:20" ht="20.25" hidden="1" thickTop="1" thickBot="1">
      <c r="A504" t="str">
        <f ca="1">IF(B504="","",INDIRECT("減額一覧!B"&amp;$P504))</f>
        <v/>
      </c>
      <c r="B504" s="61" t="str">
        <f t="shared" ref="B504" ca="1" si="1111">IF(INDIRECT("減額一覧!BA"&amp;P504)=1,INDIRECT("減額一覧!M"&amp;P504),"")</f>
        <v/>
      </c>
      <c r="C504" s="36" t="str">
        <f ca="1">IF(B504="","",INDIRECT("減額一覧!C"&amp;$P504))</f>
        <v/>
      </c>
      <c r="D504" s="78" t="str">
        <f ca="1">IF($B504="","",INDIRECT("減額一覧!G"&amp;$P504))</f>
        <v/>
      </c>
      <c r="E504" s="19" t="str">
        <f ca="1">IF(B504="","",INDIRECT("減額一覧!H"&amp;P504))</f>
        <v/>
      </c>
      <c r="F504" s="19" t="str">
        <f ca="1">IF($B504="","",INDIRECT("減額一覧!T"&amp;P504))</f>
        <v/>
      </c>
      <c r="G504" s="20" t="str">
        <f ca="1">IF($B504="","",INDIRECT("減額一覧!U"&amp;P504))</f>
        <v/>
      </c>
      <c r="H504" s="20" t="str">
        <f ca="1">IF($B504="","",INDIRECT("減額一覧!V"&amp;P504))</f>
        <v/>
      </c>
      <c r="I504" s="32" t="str">
        <f ca="1">IF(B504="","",IF(INDIRECT("減額一覧!BL"&amp;P504)=0.08,0.08,0.1))</f>
        <v/>
      </c>
      <c r="J504" s="51"/>
      <c r="K504" s="94" t="str">
        <f t="shared" ca="1" si="1013"/>
        <v/>
      </c>
      <c r="L504" s="56" t="str">
        <f t="shared" ca="1" si="975"/>
        <v/>
      </c>
      <c r="N504" s="113" t="str">
        <f t="shared" ref="N504:N507" ca="1" si="1112">IF(A504="","",IF(A504&gt;3000,"月ヶ瀬",IF(A504&gt;=2000,"都祁","市内")))</f>
        <v/>
      </c>
      <c r="O504" s="114" t="str">
        <f t="shared" ref="O504" ca="1" si="1113">IF(B504="","",IF(INDIRECT("減額一覧!BL"&amp;P504)=0.08,0.08,0.1))</f>
        <v/>
      </c>
      <c r="P504" s="38">
        <v>103</v>
      </c>
      <c r="Q504" s="38" t="str">
        <f t="shared" ref="Q504:R507" ca="1" si="1114">IF(G504="","",IF(G504&gt;0,1,""))</f>
        <v/>
      </c>
      <c r="R504" s="38" t="str">
        <f t="shared" ca="1" si="1114"/>
        <v/>
      </c>
      <c r="S504" s="66" t="str">
        <f t="shared" ca="1" si="978"/>
        <v/>
      </c>
      <c r="T504" s="105" t="str">
        <f t="shared" ca="1" si="979"/>
        <v/>
      </c>
    </row>
    <row r="505" spans="1:20" ht="20.25" hidden="1" thickTop="1" thickBot="1">
      <c r="A505" t="str">
        <f ca="1">IF(B505="","",INDIRECT("減額一覧!B"&amp;$P505))</f>
        <v/>
      </c>
      <c r="B505" s="61" t="str">
        <f t="shared" ref="B505" ca="1" si="1115">IF(INDIRECT("減額一覧!BB"&amp;P505)=1,INDIRECT("減額一覧!W"&amp;P505),"")</f>
        <v/>
      </c>
      <c r="C505" s="44" t="str">
        <f ca="1">IF(B505="","",INDIRECT("減額一覧!C"&amp;$P505))</f>
        <v/>
      </c>
      <c r="D505" s="79" t="str">
        <f ca="1">IF($B505="","",INDIRECT("減額一覧!G"&amp;$P505))</f>
        <v/>
      </c>
      <c r="E505" s="19" t="str">
        <f ca="1">IF(B505="","",INDIRECT("減額一覧!H"&amp;P505))</f>
        <v/>
      </c>
      <c r="F505" s="19" t="str">
        <f ca="1">IF($B505="","",INDIRECT("減額一覧!AD"&amp;P505))</f>
        <v/>
      </c>
      <c r="G505" s="20" t="str">
        <f ca="1">IF($B505="","",INDIRECT("減額一覧!AE"&amp;P505))</f>
        <v/>
      </c>
      <c r="H505" s="20" t="str">
        <f ca="1">IF($B505="","",INDIRECT("減額一覧!AF"&amp;P505))</f>
        <v/>
      </c>
      <c r="I505" s="32" t="str">
        <f ca="1">IF(B505="","",IF(INDIRECT("減額一覧!BM"&amp;P505)=0.08,0.08,0.1))</f>
        <v/>
      </c>
      <c r="J505" s="52"/>
      <c r="K505" s="95" t="str">
        <f t="shared" ca="1" si="1013"/>
        <v/>
      </c>
      <c r="L505" s="58" t="str">
        <f t="shared" ca="1" si="975"/>
        <v/>
      </c>
      <c r="N505" s="113" t="str">
        <f t="shared" ca="1" si="1112"/>
        <v/>
      </c>
      <c r="O505" s="114" t="str">
        <f t="shared" ref="O505" ca="1" si="1116">IF(B505="","",IF(INDIRECT("減額一覧!BM"&amp;P505)=0.08,0.08,0.1))</f>
        <v/>
      </c>
      <c r="P505" s="38">
        <v>103</v>
      </c>
      <c r="Q505" s="38" t="str">
        <f t="shared" ca="1" si="1114"/>
        <v/>
      </c>
      <c r="R505" s="38" t="str">
        <f t="shared" ca="1" si="1114"/>
        <v/>
      </c>
      <c r="S505" s="66" t="str">
        <f t="shared" ca="1" si="978"/>
        <v/>
      </c>
      <c r="T505" s="105" t="str">
        <f t="shared" ca="1" si="979"/>
        <v/>
      </c>
    </row>
    <row r="506" spans="1:20" ht="20.25" hidden="1" thickTop="1" thickBot="1">
      <c r="A506" t="str">
        <f ca="1">IF(B506="","",INDIRECT("減額一覧!B"&amp;$P506))</f>
        <v/>
      </c>
      <c r="B506" s="61" t="str">
        <f t="shared" ref="B506" ca="1" si="1117">IF(INDIRECT("減額一覧!BC"&amp;P506)=1,INDIRECT("減額一覧!AG"&amp;P506),"")</f>
        <v/>
      </c>
      <c r="C506" s="36" t="str">
        <f ca="1">IF(B506="","",INDIRECT("減額一覧!C"&amp;$P506))</f>
        <v/>
      </c>
      <c r="D506" s="80" t="str">
        <f ca="1">IF($B506="","",INDIRECT("減額一覧!G"&amp;$P506))</f>
        <v/>
      </c>
      <c r="E506" s="19" t="str">
        <f ca="1">IF(B506="","",INDIRECT("減額一覧!H"&amp;P506))</f>
        <v/>
      </c>
      <c r="F506" s="19" t="str">
        <f ca="1">IF($B506="","",INDIRECT("減額一覧!AN"&amp;P506))</f>
        <v/>
      </c>
      <c r="G506" s="20" t="str">
        <f ca="1">IF($B506="","",INDIRECT("減額一覧!AO"&amp;P506))</f>
        <v/>
      </c>
      <c r="H506" s="20" t="str">
        <f ca="1">IF($B506="","",INDIRECT("減額一覧!AP"&amp;P506))</f>
        <v/>
      </c>
      <c r="I506" s="32" t="str">
        <f ca="1">IF(B506="","",IF(INDIRECT("減額一覧!BN"&amp;P506)=0.08,0.08,0.1))</f>
        <v/>
      </c>
      <c r="J506" s="52"/>
      <c r="K506" s="95" t="str">
        <f t="shared" ca="1" si="1013"/>
        <v/>
      </c>
      <c r="L506" s="58" t="str">
        <f t="shared" ca="1" si="975"/>
        <v/>
      </c>
      <c r="N506" s="113" t="str">
        <f t="shared" ca="1" si="1112"/>
        <v/>
      </c>
      <c r="O506" s="114" t="str">
        <f t="shared" ref="O506" ca="1" si="1118">IF(B506="","",IF(INDIRECT("減額一覧!BN"&amp;P506)=0.08,0.08,0.1))</f>
        <v/>
      </c>
      <c r="P506" s="38">
        <v>103</v>
      </c>
      <c r="Q506" s="38" t="str">
        <f t="shared" ca="1" si="1114"/>
        <v/>
      </c>
      <c r="R506" s="38" t="str">
        <f t="shared" ca="1" si="1114"/>
        <v/>
      </c>
      <c r="S506" s="66" t="str">
        <f t="shared" ca="1" si="978"/>
        <v/>
      </c>
      <c r="T506" s="105" t="str">
        <f t="shared" ca="1" si="979"/>
        <v/>
      </c>
    </row>
    <row r="507" spans="1:20" ht="20.25" hidden="1" thickTop="1" thickBot="1">
      <c r="A507" t="str">
        <f ca="1">IF(B507="","",INDIRECT("減額一覧!B"&amp;$P507))</f>
        <v/>
      </c>
      <c r="B507" s="61" t="str">
        <f t="shared" ref="B507" ca="1" si="1119">IF(INDIRECT("減額一覧!BD"&amp;P507)=1,INDIRECT("減額一覧!AQ"&amp;P507),"")</f>
        <v/>
      </c>
      <c r="C507" s="45" t="str">
        <f ca="1">IF(B507="","",INDIRECT("減額一覧!C"&amp;$P507))</f>
        <v/>
      </c>
      <c r="D507" s="79" t="str">
        <f ca="1">IF($B507="","",INDIRECT("減額一覧!G"&amp;$P507))</f>
        <v/>
      </c>
      <c r="E507" s="19" t="str">
        <f ca="1">IF(B507="","",INDIRECT("減額一覧!H"&amp;P507))</f>
        <v/>
      </c>
      <c r="F507" s="19" t="str">
        <f ca="1">IF($B507="","",INDIRECT("減額一覧!AX"&amp;P507))</f>
        <v/>
      </c>
      <c r="G507" s="20" t="str">
        <f ca="1">IF($B507="","",INDIRECT("減額一覧!AY"&amp;P507))</f>
        <v/>
      </c>
      <c r="H507" s="20" t="str">
        <f ca="1">IF($B507="","",INDIRECT("減額一覧!AZ"&amp;P507))</f>
        <v/>
      </c>
      <c r="I507" s="32" t="str">
        <f ca="1">IF(B507="","",IF(INDIRECT("減額一覧!BO"&amp;P507)=0.08,0.08,0.1))</f>
        <v/>
      </c>
      <c r="J507" s="52"/>
      <c r="K507" s="95" t="str">
        <f t="shared" ca="1" si="1013"/>
        <v/>
      </c>
      <c r="L507" s="58" t="str">
        <f t="shared" ca="1" si="975"/>
        <v/>
      </c>
      <c r="N507" s="113" t="str">
        <f t="shared" ca="1" si="1112"/>
        <v/>
      </c>
      <c r="O507" s="114" t="str">
        <f t="shared" ref="O507" ca="1" si="1120">IF(B507="","",IF(INDIRECT("減額一覧!BO"&amp;P507)=0.08,0.08,0.1))</f>
        <v/>
      </c>
      <c r="P507" s="38">
        <v>103</v>
      </c>
      <c r="Q507" s="38" t="str">
        <f t="shared" ca="1" si="1114"/>
        <v/>
      </c>
      <c r="R507" s="38" t="str">
        <f t="shared" ca="1" si="1114"/>
        <v/>
      </c>
      <c r="S507" s="66" t="str">
        <f t="shared" ca="1" si="978"/>
        <v/>
      </c>
      <c r="T507" s="105" t="str">
        <f t="shared" ca="1" si="979"/>
        <v/>
      </c>
    </row>
    <row r="508" spans="1:20" ht="20.25" hidden="1" thickTop="1" thickBot="1">
      <c r="B508" s="64"/>
      <c r="C508" s="41" t="str">
        <f>IF(B508="","",減額一覧!C504)</f>
        <v/>
      </c>
      <c r="D508" s="43"/>
      <c r="E508" s="21"/>
      <c r="F508" s="22" t="s">
        <v>69</v>
      </c>
      <c r="G508" s="23">
        <f t="shared" ref="G508:H508" si="1121">SUBTOTAL(9,G504:G507)</f>
        <v>0</v>
      </c>
      <c r="H508" s="23">
        <f t="shared" si="1121"/>
        <v>0</v>
      </c>
      <c r="I508" s="30"/>
      <c r="J508" s="53"/>
      <c r="K508" s="96" t="str">
        <f t="shared" si="1013"/>
        <v/>
      </c>
      <c r="L508" s="59" t="str">
        <f t="shared" si="975"/>
        <v/>
      </c>
      <c r="N508" s="108" t="str">
        <f t="shared" ref="N508" si="1122">IF(AND(G508=0,H508=0),"","小計")</f>
        <v/>
      </c>
      <c r="O508" s="108" t="str">
        <f t="shared" ref="O508" si="1123">IF(AND(G508=0,H508=0),"","小計")</f>
        <v/>
      </c>
      <c r="P508" s="38"/>
      <c r="Q508" s="38"/>
      <c r="R508" s="38"/>
      <c r="S508" s="66" t="str">
        <f t="shared" si="978"/>
        <v/>
      </c>
      <c r="T508" s="105" t="str">
        <f t="shared" si="979"/>
        <v/>
      </c>
    </row>
    <row r="509" spans="1:20" ht="20.25" hidden="1" thickTop="1" thickBot="1">
      <c r="A509" t="str">
        <f ca="1">IF(B509="","",INDIRECT("減額一覧!B"&amp;$P509))</f>
        <v/>
      </c>
      <c r="B509" s="61" t="str">
        <f t="shared" ref="B509" ca="1" si="1124">IF(INDIRECT("減額一覧!BA"&amp;P509)=1,INDIRECT("減額一覧!M"&amp;P509),"")</f>
        <v/>
      </c>
      <c r="C509" s="36" t="str">
        <f ca="1">IF(B509="","",INDIRECT("減額一覧!C"&amp;$P509))</f>
        <v/>
      </c>
      <c r="D509" s="78" t="str">
        <f ca="1">IF($B509="","",INDIRECT("減額一覧!G"&amp;$P509))</f>
        <v/>
      </c>
      <c r="E509" s="19" t="str">
        <f ca="1">IF(B509="","",INDIRECT("減額一覧!H"&amp;P509))</f>
        <v/>
      </c>
      <c r="F509" s="19" t="str">
        <f ca="1">IF($B509="","",INDIRECT("減額一覧!T"&amp;P509))</f>
        <v/>
      </c>
      <c r="G509" s="20" t="str">
        <f ca="1">IF($B509="","",INDIRECT("減額一覧!U"&amp;P509))</f>
        <v/>
      </c>
      <c r="H509" s="20" t="str">
        <f ca="1">IF($B509="","",INDIRECT("減額一覧!V"&amp;P509))</f>
        <v/>
      </c>
      <c r="I509" s="32" t="str">
        <f ca="1">IF(B509="","",IF(INDIRECT("減額一覧!BL"&amp;P509)=0.08,0.08,0.1))</f>
        <v/>
      </c>
      <c r="J509" s="51"/>
      <c r="K509" s="94" t="str">
        <f t="shared" ca="1" si="1013"/>
        <v/>
      </c>
      <c r="L509" s="56" t="str">
        <f t="shared" ca="1" si="975"/>
        <v/>
      </c>
      <c r="N509" s="113" t="str">
        <f t="shared" ref="N509:N512" ca="1" si="1125">IF(A509="","",IF(A509&gt;3000,"月ヶ瀬",IF(A509&gt;=2000,"都祁","市内")))</f>
        <v/>
      </c>
      <c r="O509" s="114" t="str">
        <f t="shared" ref="O509" ca="1" si="1126">IF(B509="","",IF(INDIRECT("減額一覧!BL"&amp;P509)=0.08,0.08,0.1))</f>
        <v/>
      </c>
      <c r="P509" s="38">
        <v>104</v>
      </c>
      <c r="Q509" s="38" t="str">
        <f t="shared" ref="Q509:R512" ca="1" si="1127">IF(G509="","",IF(G509&gt;0,1,""))</f>
        <v/>
      </c>
      <c r="R509" s="38" t="str">
        <f t="shared" ca="1" si="1127"/>
        <v/>
      </c>
      <c r="S509" s="66" t="str">
        <f t="shared" ca="1" si="978"/>
        <v/>
      </c>
      <c r="T509" s="105" t="str">
        <f t="shared" ca="1" si="979"/>
        <v/>
      </c>
    </row>
    <row r="510" spans="1:20" ht="20.25" hidden="1" thickTop="1" thickBot="1">
      <c r="A510" t="str">
        <f ca="1">IF(B510="","",INDIRECT("減額一覧!B"&amp;$P510))</f>
        <v/>
      </c>
      <c r="B510" s="61" t="str">
        <f t="shared" ref="B510" ca="1" si="1128">IF(INDIRECT("減額一覧!BB"&amp;P510)=1,INDIRECT("減額一覧!W"&amp;P510),"")</f>
        <v/>
      </c>
      <c r="C510" s="44" t="str">
        <f ca="1">IF(B510="","",INDIRECT("減額一覧!C"&amp;$P510))</f>
        <v/>
      </c>
      <c r="D510" s="79" t="str">
        <f ca="1">IF($B510="","",INDIRECT("減額一覧!G"&amp;$P510))</f>
        <v/>
      </c>
      <c r="E510" s="19" t="str">
        <f ca="1">IF(B510="","",INDIRECT("減額一覧!H"&amp;P510))</f>
        <v/>
      </c>
      <c r="F510" s="19" t="str">
        <f ca="1">IF($B510="","",INDIRECT("減額一覧!AD"&amp;P510))</f>
        <v/>
      </c>
      <c r="G510" s="20" t="str">
        <f ca="1">IF($B510="","",INDIRECT("減額一覧!AE"&amp;P510))</f>
        <v/>
      </c>
      <c r="H510" s="20" t="str">
        <f ca="1">IF($B510="","",INDIRECT("減額一覧!AF"&amp;P510))</f>
        <v/>
      </c>
      <c r="I510" s="32" t="str">
        <f ca="1">IF(B510="","",IF(INDIRECT("減額一覧!BM"&amp;P510)=0.08,0.08,0.1))</f>
        <v/>
      </c>
      <c r="J510" s="52"/>
      <c r="K510" s="95" t="str">
        <f t="shared" ca="1" si="1013"/>
        <v/>
      </c>
      <c r="L510" s="58" t="str">
        <f t="shared" ca="1" si="975"/>
        <v/>
      </c>
      <c r="N510" s="113" t="str">
        <f t="shared" ca="1" si="1125"/>
        <v/>
      </c>
      <c r="O510" s="114" t="str">
        <f t="shared" ref="O510" ca="1" si="1129">IF(B510="","",IF(INDIRECT("減額一覧!BM"&amp;P510)=0.08,0.08,0.1))</f>
        <v/>
      </c>
      <c r="P510" s="38">
        <v>104</v>
      </c>
      <c r="Q510" s="38" t="str">
        <f t="shared" ca="1" si="1127"/>
        <v/>
      </c>
      <c r="R510" s="38" t="str">
        <f t="shared" ca="1" si="1127"/>
        <v/>
      </c>
      <c r="S510" s="66" t="str">
        <f t="shared" ca="1" si="978"/>
        <v/>
      </c>
      <c r="T510" s="105" t="str">
        <f t="shared" ca="1" si="979"/>
        <v/>
      </c>
    </row>
    <row r="511" spans="1:20" ht="20.25" hidden="1" thickTop="1" thickBot="1">
      <c r="A511" t="str">
        <f ca="1">IF(B511="","",INDIRECT("減額一覧!B"&amp;$P511))</f>
        <v/>
      </c>
      <c r="B511" s="61" t="str">
        <f t="shared" ref="B511" ca="1" si="1130">IF(INDIRECT("減額一覧!BC"&amp;P511)=1,INDIRECT("減額一覧!AG"&amp;P511),"")</f>
        <v/>
      </c>
      <c r="C511" s="36" t="str">
        <f ca="1">IF(B511="","",INDIRECT("減額一覧!C"&amp;$P511))</f>
        <v/>
      </c>
      <c r="D511" s="80" t="str">
        <f ca="1">IF($B511="","",INDIRECT("減額一覧!G"&amp;$P511))</f>
        <v/>
      </c>
      <c r="E511" s="19" t="str">
        <f ca="1">IF(B511="","",INDIRECT("減額一覧!H"&amp;P511))</f>
        <v/>
      </c>
      <c r="F511" s="19" t="str">
        <f ca="1">IF($B511="","",INDIRECT("減額一覧!AN"&amp;P511))</f>
        <v/>
      </c>
      <c r="G511" s="20" t="str">
        <f ca="1">IF($B511="","",INDIRECT("減額一覧!AO"&amp;P511))</f>
        <v/>
      </c>
      <c r="H511" s="20" t="str">
        <f ca="1">IF($B511="","",INDIRECT("減額一覧!AP"&amp;P511))</f>
        <v/>
      </c>
      <c r="I511" s="32" t="str">
        <f ca="1">IF(B511="","",IF(INDIRECT("減額一覧!BN"&amp;P511)=0.08,0.08,0.1))</f>
        <v/>
      </c>
      <c r="J511" s="52"/>
      <c r="K511" s="95" t="str">
        <f t="shared" ca="1" si="1013"/>
        <v/>
      </c>
      <c r="L511" s="58" t="str">
        <f t="shared" ca="1" si="975"/>
        <v/>
      </c>
      <c r="N511" s="113" t="str">
        <f t="shared" ca="1" si="1125"/>
        <v/>
      </c>
      <c r="O511" s="114" t="str">
        <f t="shared" ref="O511" ca="1" si="1131">IF(B511="","",IF(INDIRECT("減額一覧!BN"&amp;P511)=0.08,0.08,0.1))</f>
        <v/>
      </c>
      <c r="P511" s="38">
        <v>104</v>
      </c>
      <c r="Q511" s="38" t="str">
        <f t="shared" ca="1" si="1127"/>
        <v/>
      </c>
      <c r="R511" s="38" t="str">
        <f t="shared" ca="1" si="1127"/>
        <v/>
      </c>
      <c r="S511" s="66" t="str">
        <f t="shared" ca="1" si="978"/>
        <v/>
      </c>
      <c r="T511" s="105" t="str">
        <f t="shared" ca="1" si="979"/>
        <v/>
      </c>
    </row>
    <row r="512" spans="1:20" ht="20.25" hidden="1" thickTop="1" thickBot="1">
      <c r="A512" t="str">
        <f ca="1">IF(B512="","",INDIRECT("減額一覧!B"&amp;$P512))</f>
        <v/>
      </c>
      <c r="B512" s="61" t="str">
        <f t="shared" ref="B512" ca="1" si="1132">IF(INDIRECT("減額一覧!BD"&amp;P512)=1,INDIRECT("減額一覧!AQ"&amp;P512),"")</f>
        <v/>
      </c>
      <c r="C512" s="45" t="str">
        <f ca="1">IF(B512="","",INDIRECT("減額一覧!C"&amp;$P512))</f>
        <v/>
      </c>
      <c r="D512" s="79" t="str">
        <f ca="1">IF($B512="","",INDIRECT("減額一覧!G"&amp;$P512))</f>
        <v/>
      </c>
      <c r="E512" s="19" t="str">
        <f ca="1">IF(B512="","",INDIRECT("減額一覧!H"&amp;P512))</f>
        <v/>
      </c>
      <c r="F512" s="19" t="str">
        <f ca="1">IF($B512="","",INDIRECT("減額一覧!AX"&amp;P512))</f>
        <v/>
      </c>
      <c r="G512" s="20" t="str">
        <f ca="1">IF($B512="","",INDIRECT("減額一覧!AY"&amp;P512))</f>
        <v/>
      </c>
      <c r="H512" s="20" t="str">
        <f ca="1">IF($B512="","",INDIRECT("減額一覧!AZ"&amp;P512))</f>
        <v/>
      </c>
      <c r="I512" s="32" t="str">
        <f ca="1">IF(B512="","",IF(INDIRECT("減額一覧!BO"&amp;P512)=0.08,0.08,0.1))</f>
        <v/>
      </c>
      <c r="J512" s="52"/>
      <c r="K512" s="95" t="str">
        <f t="shared" ca="1" si="1013"/>
        <v/>
      </c>
      <c r="L512" s="58" t="str">
        <f t="shared" ca="1" si="975"/>
        <v/>
      </c>
      <c r="N512" s="113" t="str">
        <f t="shared" ca="1" si="1125"/>
        <v/>
      </c>
      <c r="O512" s="114" t="str">
        <f t="shared" ref="O512" ca="1" si="1133">IF(B512="","",IF(INDIRECT("減額一覧!BO"&amp;P512)=0.08,0.08,0.1))</f>
        <v/>
      </c>
      <c r="P512" s="38">
        <v>104</v>
      </c>
      <c r="Q512" s="38" t="str">
        <f t="shared" ca="1" si="1127"/>
        <v/>
      </c>
      <c r="R512" s="38" t="str">
        <f t="shared" ca="1" si="1127"/>
        <v/>
      </c>
      <c r="S512" s="66" t="str">
        <f t="shared" ca="1" si="978"/>
        <v/>
      </c>
      <c r="T512" s="105" t="str">
        <f t="shared" ca="1" si="979"/>
        <v/>
      </c>
    </row>
    <row r="513" spans="1:20" ht="20.25" hidden="1" thickTop="1" thickBot="1">
      <c r="B513" s="64"/>
      <c r="C513" s="41" t="str">
        <f>IF(B513="","",減額一覧!C509)</f>
        <v/>
      </c>
      <c r="D513" s="43"/>
      <c r="E513" s="21"/>
      <c r="F513" s="22" t="s">
        <v>69</v>
      </c>
      <c r="G513" s="23">
        <f t="shared" ref="G513:H513" si="1134">SUBTOTAL(9,G509:G512)</f>
        <v>0</v>
      </c>
      <c r="H513" s="23">
        <f t="shared" si="1134"/>
        <v>0</v>
      </c>
      <c r="I513" s="30"/>
      <c r="J513" s="53"/>
      <c r="K513" s="96" t="str">
        <f t="shared" si="1013"/>
        <v/>
      </c>
      <c r="L513" s="59" t="str">
        <f t="shared" si="975"/>
        <v/>
      </c>
      <c r="N513" s="108" t="str">
        <f t="shared" ref="N513" si="1135">IF(AND(G513=0,H513=0),"","小計")</f>
        <v/>
      </c>
      <c r="O513" s="108" t="str">
        <f t="shared" ref="O513" si="1136">IF(AND(G513=0,H513=0),"","小計")</f>
        <v/>
      </c>
      <c r="P513" s="38"/>
      <c r="Q513" s="38"/>
      <c r="R513" s="38"/>
      <c r="S513" s="66" t="str">
        <f t="shared" si="978"/>
        <v/>
      </c>
      <c r="T513" s="105" t="str">
        <f t="shared" si="979"/>
        <v/>
      </c>
    </row>
    <row r="514" spans="1:20" ht="20.25" hidden="1" thickTop="1" thickBot="1">
      <c r="A514">
        <f ca="1">IF(B514="","",INDIRECT("減額一覧!B"&amp;$P514))</f>
        <v>386</v>
      </c>
      <c r="B514" s="61">
        <f t="shared" ref="B514" ca="1" si="1137">IF(INDIRECT("減額一覧!BA"&amp;P514)=1,INDIRECT("減額一覧!M"&amp;P514),"")</f>
        <v>208</v>
      </c>
      <c r="C514" s="36">
        <f ca="1">IF(B514="","",INDIRECT("減額一覧!C"&amp;$P514))</f>
        <v>379226000</v>
      </c>
      <c r="D514" s="78" t="str">
        <f ca="1">IF($B514="","",INDIRECT("減額一覧!G"&amp;$P514))</f>
        <v>𠮷川　高志</v>
      </c>
      <c r="E514" s="19">
        <f ca="1">IF(B514="","",INDIRECT("減額一覧!H"&amp;P514))</f>
        <v>13</v>
      </c>
      <c r="F514" s="19">
        <f ca="1">IF($B514="","",INDIRECT("減額一覧!T"&amp;P514))</f>
        <v>277</v>
      </c>
      <c r="G514" s="20">
        <f ca="1">IF($B514="","",INDIRECT("減額一覧!U"&amp;P514))</f>
        <v>65510</v>
      </c>
      <c r="H514" s="20">
        <f ca="1">IF($B514="","",INDIRECT("減額一覧!V"&amp;P514))</f>
        <v>0</v>
      </c>
      <c r="I514" s="32">
        <f ca="1">IF(B514="","",IF(INDIRECT("減額一覧!BL"&amp;P514)=0.08,0.08,0.1))</f>
        <v>0.1</v>
      </c>
      <c r="J514" s="51" t="s">
        <v>540</v>
      </c>
      <c r="K514" s="94" t="str">
        <f t="shared" ca="1" si="1013"/>
        <v/>
      </c>
      <c r="L514" s="56" t="str">
        <f t="shared" ca="1" si="975"/>
        <v>農集</v>
      </c>
      <c r="N514" s="113" t="str">
        <f t="shared" ref="N514:N517" ca="1" si="1138">IF(A514="","",IF(A514&gt;3000,"月ヶ瀬",IF(A514&gt;=2000,"都祁","市内")))</f>
        <v>市内</v>
      </c>
      <c r="O514" s="114">
        <f t="shared" ref="O514" ca="1" si="1139">IF(B514="","",IF(INDIRECT("減額一覧!BL"&amp;P514)=0.08,0.08,0.1))</f>
        <v>0.1</v>
      </c>
      <c r="P514" s="38">
        <v>105</v>
      </c>
      <c r="Q514" s="38">
        <f t="shared" ref="Q514:R517" ca="1" si="1140">IF(G514="","",IF(G514&gt;0,1,""))</f>
        <v>1</v>
      </c>
      <c r="R514" s="38" t="str">
        <f t="shared" ca="1" si="1140"/>
        <v/>
      </c>
      <c r="S514" s="66" t="str">
        <f t="shared" ca="1" si="978"/>
        <v>379</v>
      </c>
      <c r="T514" s="105" t="str">
        <f t="shared" ca="1" si="979"/>
        <v/>
      </c>
    </row>
    <row r="515" spans="1:20" ht="20.25" hidden="1" thickTop="1" thickBot="1">
      <c r="A515" t="str">
        <f ca="1">IF(B515="","",INDIRECT("減額一覧!B"&amp;$P515))</f>
        <v/>
      </c>
      <c r="B515" s="61" t="str">
        <f t="shared" ref="B515" ca="1" si="1141">IF(INDIRECT("減額一覧!BB"&amp;P515)=1,INDIRECT("減額一覧!W"&amp;P515),"")</f>
        <v/>
      </c>
      <c r="C515" s="44" t="str">
        <f ca="1">IF(B515="","",INDIRECT("減額一覧!C"&amp;$P515))</f>
        <v/>
      </c>
      <c r="D515" s="79" t="str">
        <f ca="1">IF($B515="","",INDIRECT("減額一覧!G"&amp;$P515))</f>
        <v/>
      </c>
      <c r="E515" s="19" t="str">
        <f ca="1">IF(B515="","",INDIRECT("減額一覧!H"&amp;P515))</f>
        <v/>
      </c>
      <c r="F515" s="19" t="str">
        <f ca="1">IF($B515="","",INDIRECT("減額一覧!AD"&amp;P515))</f>
        <v/>
      </c>
      <c r="G515" s="20" t="str">
        <f ca="1">IF($B515="","",INDIRECT("減額一覧!AE"&amp;P515))</f>
        <v/>
      </c>
      <c r="H515" s="20" t="str">
        <f ca="1">IF($B515="","",INDIRECT("減額一覧!AF"&amp;P515))</f>
        <v/>
      </c>
      <c r="I515" s="32" t="str">
        <f ca="1">IF(B515="","",IF(INDIRECT("減額一覧!BM"&amp;P515)=0.08,0.08,0.1))</f>
        <v/>
      </c>
      <c r="J515" s="52"/>
      <c r="K515" s="95" t="str">
        <f t="shared" ca="1" si="1013"/>
        <v/>
      </c>
      <c r="L515" s="58" t="str">
        <f t="shared" ca="1" si="975"/>
        <v/>
      </c>
      <c r="N515" s="113" t="str">
        <f t="shared" ca="1" si="1138"/>
        <v/>
      </c>
      <c r="O515" s="114" t="str">
        <f t="shared" ref="O515" ca="1" si="1142">IF(B515="","",IF(INDIRECT("減額一覧!BM"&amp;P515)=0.08,0.08,0.1))</f>
        <v/>
      </c>
      <c r="P515" s="38">
        <v>105</v>
      </c>
      <c r="Q515" s="38" t="str">
        <f t="shared" ca="1" si="1140"/>
        <v/>
      </c>
      <c r="R515" s="38" t="str">
        <f t="shared" ca="1" si="1140"/>
        <v/>
      </c>
      <c r="S515" s="66" t="str">
        <f t="shared" ca="1" si="978"/>
        <v/>
      </c>
      <c r="T515" s="105" t="str">
        <f t="shared" ca="1" si="979"/>
        <v/>
      </c>
    </row>
    <row r="516" spans="1:20" ht="20.25" hidden="1" thickTop="1" thickBot="1">
      <c r="A516" t="str">
        <f ca="1">IF(B516="","",INDIRECT("減額一覧!B"&amp;$P516))</f>
        <v/>
      </c>
      <c r="B516" s="61" t="str">
        <f t="shared" ref="B516" ca="1" si="1143">IF(INDIRECT("減額一覧!BC"&amp;P516)=1,INDIRECT("減額一覧!AG"&amp;P516),"")</f>
        <v/>
      </c>
      <c r="C516" s="36" t="str">
        <f ca="1">IF(B516="","",INDIRECT("減額一覧!C"&amp;$P516))</f>
        <v/>
      </c>
      <c r="D516" s="80" t="str">
        <f ca="1">IF($B516="","",INDIRECT("減額一覧!G"&amp;$P516))</f>
        <v/>
      </c>
      <c r="E516" s="19" t="str">
        <f ca="1">IF(B516="","",INDIRECT("減額一覧!H"&amp;P516))</f>
        <v/>
      </c>
      <c r="F516" s="19" t="str">
        <f ca="1">IF($B516="","",INDIRECT("減額一覧!AN"&amp;P516))</f>
        <v/>
      </c>
      <c r="G516" s="20" t="str">
        <f ca="1">IF($B516="","",INDIRECT("減額一覧!AO"&amp;P516))</f>
        <v/>
      </c>
      <c r="H516" s="20" t="str">
        <f ca="1">IF($B516="","",INDIRECT("減額一覧!AP"&amp;P516))</f>
        <v/>
      </c>
      <c r="I516" s="32" t="str">
        <f ca="1">IF(B516="","",IF(INDIRECT("減額一覧!BN"&amp;P516)=0.08,0.08,0.1))</f>
        <v/>
      </c>
      <c r="J516" s="52"/>
      <c r="K516" s="95" t="str">
        <f t="shared" ca="1" si="1013"/>
        <v/>
      </c>
      <c r="L516" s="58" t="str">
        <f t="shared" ca="1" si="975"/>
        <v/>
      </c>
      <c r="N516" s="113" t="str">
        <f t="shared" ca="1" si="1138"/>
        <v/>
      </c>
      <c r="O516" s="114" t="str">
        <f t="shared" ref="O516" ca="1" si="1144">IF(B516="","",IF(INDIRECT("減額一覧!BN"&amp;P516)=0.08,0.08,0.1))</f>
        <v/>
      </c>
      <c r="P516" s="38">
        <v>105</v>
      </c>
      <c r="Q516" s="38" t="str">
        <f t="shared" ca="1" si="1140"/>
        <v/>
      </c>
      <c r="R516" s="38" t="str">
        <f t="shared" ca="1" si="1140"/>
        <v/>
      </c>
      <c r="S516" s="66" t="str">
        <f t="shared" ca="1" si="978"/>
        <v/>
      </c>
      <c r="T516" s="105" t="str">
        <f t="shared" ca="1" si="979"/>
        <v/>
      </c>
    </row>
    <row r="517" spans="1:20" ht="20.25" hidden="1" thickTop="1" thickBot="1">
      <c r="A517" t="str">
        <f ca="1">IF(B517="","",INDIRECT("減額一覧!B"&amp;$P517))</f>
        <v/>
      </c>
      <c r="B517" s="61" t="str">
        <f t="shared" ref="B517" ca="1" si="1145">IF(INDIRECT("減額一覧!BD"&amp;P517)=1,INDIRECT("減額一覧!AQ"&amp;P517),"")</f>
        <v/>
      </c>
      <c r="C517" s="45" t="str">
        <f ca="1">IF(B517="","",INDIRECT("減額一覧!C"&amp;$P517))</f>
        <v/>
      </c>
      <c r="D517" s="79" t="str">
        <f ca="1">IF($B517="","",INDIRECT("減額一覧!G"&amp;$P517))</f>
        <v/>
      </c>
      <c r="E517" s="19" t="str">
        <f ca="1">IF(B517="","",INDIRECT("減額一覧!H"&amp;P517))</f>
        <v/>
      </c>
      <c r="F517" s="19" t="str">
        <f ca="1">IF($B517="","",INDIRECT("減額一覧!AX"&amp;P517))</f>
        <v/>
      </c>
      <c r="G517" s="20" t="str">
        <f ca="1">IF($B517="","",INDIRECT("減額一覧!AY"&amp;P517))</f>
        <v/>
      </c>
      <c r="H517" s="20" t="str">
        <f ca="1">IF($B517="","",INDIRECT("減額一覧!AZ"&amp;P517))</f>
        <v/>
      </c>
      <c r="I517" s="32" t="str">
        <f ca="1">IF(B517="","",IF(INDIRECT("減額一覧!BO"&amp;P517)=0.08,0.08,0.1))</f>
        <v/>
      </c>
      <c r="J517" s="52"/>
      <c r="K517" s="95" t="str">
        <f t="shared" ca="1" si="1013"/>
        <v/>
      </c>
      <c r="L517" s="58" t="str">
        <f t="shared" ref="L517:L771" ca="1" si="1146">IF(OR(S517="370",S517="371",S517="372",S517="373",S517="374",S517="375",S517="376",S517="377",S517="378",S517="379",S517="380",S517="039",S517="389"),"農集","")</f>
        <v/>
      </c>
      <c r="N517" s="113" t="str">
        <f t="shared" ca="1" si="1138"/>
        <v/>
      </c>
      <c r="O517" s="114" t="str">
        <f t="shared" ref="O517" ca="1" si="1147">IF(B517="","",IF(INDIRECT("減額一覧!BO"&amp;P517)=0.08,0.08,0.1))</f>
        <v/>
      </c>
      <c r="P517" s="38">
        <v>105</v>
      </c>
      <c r="Q517" s="38" t="str">
        <f t="shared" ca="1" si="1140"/>
        <v/>
      </c>
      <c r="R517" s="38" t="str">
        <f t="shared" ca="1" si="1140"/>
        <v/>
      </c>
      <c r="S517" s="66" t="str">
        <f t="shared" ref="S517:S771" ca="1" si="1148">IF(C517="","",LEFT(TEXT(C517,"000000000"),3))</f>
        <v/>
      </c>
      <c r="T517" s="105" t="str">
        <f t="shared" ref="T517:T580" ca="1" si="1149">IF(L517="","",IF(H517=0,"",H517))</f>
        <v/>
      </c>
    </row>
    <row r="518" spans="1:20" ht="20.25" hidden="1" thickTop="1" thickBot="1">
      <c r="B518" s="64"/>
      <c r="C518" s="41" t="str">
        <f>IF(B518="","",減額一覧!C514)</f>
        <v/>
      </c>
      <c r="D518" s="43"/>
      <c r="E518" s="21"/>
      <c r="F518" s="22" t="s">
        <v>69</v>
      </c>
      <c r="G518" s="23">
        <f t="shared" ref="G518:H518" si="1150">SUBTOTAL(9,G514:G517)</f>
        <v>0</v>
      </c>
      <c r="H518" s="23">
        <f t="shared" si="1150"/>
        <v>0</v>
      </c>
      <c r="I518" s="30"/>
      <c r="J518" s="53"/>
      <c r="K518" s="96" t="str">
        <f t="shared" si="1013"/>
        <v/>
      </c>
      <c r="L518" s="59" t="str">
        <f t="shared" si="1146"/>
        <v/>
      </c>
      <c r="N518" s="108" t="str">
        <f t="shared" ref="N518" si="1151">IF(AND(G518=0,H518=0),"","小計")</f>
        <v/>
      </c>
      <c r="O518" s="108" t="str">
        <f t="shared" ref="O518" si="1152">IF(AND(G518=0,H518=0),"","小計")</f>
        <v/>
      </c>
      <c r="P518" s="38"/>
      <c r="Q518" s="38"/>
      <c r="R518" s="38"/>
      <c r="S518" s="66" t="str">
        <f t="shared" si="1148"/>
        <v/>
      </c>
      <c r="T518" s="105" t="str">
        <f t="shared" si="1149"/>
        <v/>
      </c>
    </row>
    <row r="519" spans="1:20" ht="57.75" hidden="1" thickTop="1" thickBot="1">
      <c r="A519">
        <f ca="1">IF(B519="","",INDIRECT("減額一覧!B"&amp;$P519))</f>
        <v>387</v>
      </c>
      <c r="B519" s="61">
        <f t="shared" ref="B519" ca="1" si="1153">IF(INDIRECT("減額一覧!BA"&amp;P519)=1,INDIRECT("減額一覧!M"&amp;P519),"")</f>
        <v>207</v>
      </c>
      <c r="C519" s="36">
        <f ca="1">IF(B519="","",INDIRECT("減額一覧!C"&amp;$P519))</f>
        <v>520003000</v>
      </c>
      <c r="D519" s="78" t="str">
        <f ca="1">IF($B519="","",INDIRECT("減額一覧!G"&amp;$P519))</f>
        <v>ほっかほっか亭　西大寺店　北野　和生</v>
      </c>
      <c r="E519" s="19">
        <f ca="1">IF(B519="","",INDIRECT("減額一覧!H"&amp;P519))</f>
        <v>20</v>
      </c>
      <c r="F519" s="19">
        <f ca="1">IF($B519="","",INDIRECT("減額一覧!T"&amp;P519))</f>
        <v>44</v>
      </c>
      <c r="G519" s="20">
        <f ca="1">IF($B519="","",INDIRECT("減額一覧!U"&amp;P519))</f>
        <v>10406</v>
      </c>
      <c r="H519" s="20">
        <f ca="1">IF($B519="","",INDIRECT("減額一覧!V"&amp;P519))</f>
        <v>0</v>
      </c>
      <c r="I519" s="32">
        <f ca="1">IF(B519="","",IF(INDIRECT("減額一覧!BL"&amp;P519)=0.08,0.08,0.1))</f>
        <v>0.1</v>
      </c>
      <c r="J519" s="51" t="s">
        <v>511</v>
      </c>
      <c r="K519" s="94" t="str">
        <f t="shared" ca="1" si="1013"/>
        <v/>
      </c>
      <c r="L519" s="56" t="str">
        <f t="shared" ca="1" si="1146"/>
        <v/>
      </c>
      <c r="N519" s="113" t="str">
        <f t="shared" ref="N519:N522" ca="1" si="1154">IF(A519="","",IF(A519&gt;3000,"月ヶ瀬",IF(A519&gt;=2000,"都祁","市内")))</f>
        <v>市内</v>
      </c>
      <c r="O519" s="114">
        <f t="shared" ref="O519" ca="1" si="1155">IF(B519="","",IF(INDIRECT("減額一覧!BL"&amp;P519)=0.08,0.08,0.1))</f>
        <v>0.1</v>
      </c>
      <c r="P519" s="38">
        <v>106</v>
      </c>
      <c r="Q519" s="38">
        <f t="shared" ref="Q519:R522" ca="1" si="1156">IF(G519="","",IF(G519&gt;0,1,""))</f>
        <v>1</v>
      </c>
      <c r="R519" s="38" t="str">
        <f t="shared" ca="1" si="1156"/>
        <v/>
      </c>
      <c r="S519" s="66" t="str">
        <f t="shared" ca="1" si="1148"/>
        <v>520</v>
      </c>
      <c r="T519" s="105" t="str">
        <f t="shared" ca="1" si="1149"/>
        <v/>
      </c>
    </row>
    <row r="520" spans="1:20" ht="57.75" hidden="1" thickTop="1" thickBot="1">
      <c r="A520">
        <f ca="1">IF(B520="","",INDIRECT("減額一覧!B"&amp;$P520))</f>
        <v>387</v>
      </c>
      <c r="B520" s="61">
        <f t="shared" ref="B520" ca="1" si="1157">IF(INDIRECT("減額一覧!BB"&amp;P520)=1,INDIRECT("減額一覧!W"&amp;P520),"")</f>
        <v>208</v>
      </c>
      <c r="C520" s="44">
        <f ca="1">IF(B520="","",INDIRECT("減額一覧!C"&amp;$P520))</f>
        <v>520003000</v>
      </c>
      <c r="D520" s="79" t="str">
        <f ca="1">IF($B520="","",INDIRECT("減額一覧!G"&amp;$P520))</f>
        <v>ほっかほっか亭　西大寺店　北野　和生</v>
      </c>
      <c r="E520" s="19">
        <f ca="1">IF(B520="","",INDIRECT("減額一覧!H"&amp;P520))</f>
        <v>20</v>
      </c>
      <c r="F520" s="19">
        <f ca="1">IF($B520="","",INDIRECT("減額一覧!AD"&amp;P520))</f>
        <v>44</v>
      </c>
      <c r="G520" s="20">
        <f ca="1">IF($B520="","",INDIRECT("減額一覧!AE"&amp;P520))</f>
        <v>10406</v>
      </c>
      <c r="H520" s="20">
        <f ca="1">IF($B520="","",INDIRECT("減額一覧!AF"&amp;P520))</f>
        <v>0</v>
      </c>
      <c r="I520" s="32">
        <f ca="1">IF(B520="","",IF(INDIRECT("減額一覧!BM"&amp;P520)=0.08,0.08,0.1))</f>
        <v>0.1</v>
      </c>
      <c r="J520" s="52"/>
      <c r="K520" s="95" t="str">
        <f t="shared" ca="1" si="1013"/>
        <v/>
      </c>
      <c r="L520" s="58" t="str">
        <f t="shared" ca="1" si="1146"/>
        <v/>
      </c>
      <c r="N520" s="113" t="str">
        <f t="shared" ca="1" si="1154"/>
        <v>市内</v>
      </c>
      <c r="O520" s="114">
        <f t="shared" ref="O520" ca="1" si="1158">IF(B520="","",IF(INDIRECT("減額一覧!BM"&amp;P520)=0.08,0.08,0.1))</f>
        <v>0.1</v>
      </c>
      <c r="P520" s="38">
        <v>106</v>
      </c>
      <c r="Q520" s="38">
        <f t="shared" ca="1" si="1156"/>
        <v>1</v>
      </c>
      <c r="R520" s="38" t="str">
        <f t="shared" ca="1" si="1156"/>
        <v/>
      </c>
      <c r="S520" s="66" t="str">
        <f t="shared" ca="1" si="1148"/>
        <v>520</v>
      </c>
      <c r="T520" s="105" t="str">
        <f t="shared" ca="1" si="1149"/>
        <v/>
      </c>
    </row>
    <row r="521" spans="1:20" ht="20.25" hidden="1" thickTop="1" thickBot="1">
      <c r="A521" t="str">
        <f ca="1">IF(B521="","",INDIRECT("減額一覧!B"&amp;$P521))</f>
        <v/>
      </c>
      <c r="B521" s="61" t="str">
        <f t="shared" ref="B521" ca="1" si="1159">IF(INDIRECT("減額一覧!BC"&amp;P521)=1,INDIRECT("減額一覧!AG"&amp;P521),"")</f>
        <v/>
      </c>
      <c r="C521" s="36" t="str">
        <f ca="1">IF(B521="","",INDIRECT("減額一覧!C"&amp;$P521))</f>
        <v/>
      </c>
      <c r="D521" s="80" t="str">
        <f ca="1">IF($B521="","",INDIRECT("減額一覧!G"&amp;$P521))</f>
        <v/>
      </c>
      <c r="E521" s="19" t="str">
        <f ca="1">IF(B521="","",INDIRECT("減額一覧!H"&amp;P521))</f>
        <v/>
      </c>
      <c r="F521" s="19" t="str">
        <f ca="1">IF($B521="","",INDIRECT("減額一覧!AN"&amp;P521))</f>
        <v/>
      </c>
      <c r="G521" s="20" t="str">
        <f ca="1">IF($B521="","",INDIRECT("減額一覧!AO"&amp;P521))</f>
        <v/>
      </c>
      <c r="H521" s="20" t="str">
        <f ca="1">IF($B521="","",INDIRECT("減額一覧!AP"&amp;P521))</f>
        <v/>
      </c>
      <c r="I521" s="32" t="str">
        <f ca="1">IF(B521="","",IF(INDIRECT("減額一覧!BN"&amp;P521)=0.08,0.08,0.1))</f>
        <v/>
      </c>
      <c r="J521" s="52"/>
      <c r="K521" s="95" t="str">
        <f t="shared" ca="1" si="1013"/>
        <v/>
      </c>
      <c r="L521" s="58" t="str">
        <f t="shared" ca="1" si="1146"/>
        <v/>
      </c>
      <c r="N521" s="113" t="str">
        <f t="shared" ca="1" si="1154"/>
        <v/>
      </c>
      <c r="O521" s="114" t="str">
        <f t="shared" ref="O521" ca="1" si="1160">IF(B521="","",IF(INDIRECT("減額一覧!BN"&amp;P521)=0.08,0.08,0.1))</f>
        <v/>
      </c>
      <c r="P521" s="38">
        <v>106</v>
      </c>
      <c r="Q521" s="38" t="str">
        <f t="shared" ca="1" si="1156"/>
        <v/>
      </c>
      <c r="R521" s="38" t="str">
        <f t="shared" ca="1" si="1156"/>
        <v/>
      </c>
      <c r="S521" s="66" t="str">
        <f t="shared" ca="1" si="1148"/>
        <v/>
      </c>
      <c r="T521" s="105" t="str">
        <f t="shared" ca="1" si="1149"/>
        <v/>
      </c>
    </row>
    <row r="522" spans="1:20" ht="20.25" hidden="1" thickTop="1" thickBot="1">
      <c r="A522" t="str">
        <f ca="1">IF(B522="","",INDIRECT("減額一覧!B"&amp;$P522))</f>
        <v/>
      </c>
      <c r="B522" s="61" t="str">
        <f t="shared" ref="B522" ca="1" si="1161">IF(INDIRECT("減額一覧!BD"&amp;P522)=1,INDIRECT("減額一覧!AQ"&amp;P522),"")</f>
        <v/>
      </c>
      <c r="C522" s="45" t="str">
        <f ca="1">IF(B522="","",INDIRECT("減額一覧!C"&amp;$P522))</f>
        <v/>
      </c>
      <c r="D522" s="79" t="str">
        <f ca="1">IF($B522="","",INDIRECT("減額一覧!G"&amp;$P522))</f>
        <v/>
      </c>
      <c r="E522" s="19" t="str">
        <f ca="1">IF(B522="","",INDIRECT("減額一覧!H"&amp;P522))</f>
        <v/>
      </c>
      <c r="F522" s="19" t="str">
        <f ca="1">IF($B522="","",INDIRECT("減額一覧!AX"&amp;P522))</f>
        <v/>
      </c>
      <c r="G522" s="20" t="str">
        <f ca="1">IF($B522="","",INDIRECT("減額一覧!AY"&amp;P522))</f>
        <v/>
      </c>
      <c r="H522" s="20" t="str">
        <f ca="1">IF($B522="","",INDIRECT("減額一覧!AZ"&amp;P522))</f>
        <v/>
      </c>
      <c r="I522" s="32" t="str">
        <f ca="1">IF(B522="","",IF(INDIRECT("減額一覧!BO"&amp;P522)=0.08,0.08,0.1))</f>
        <v/>
      </c>
      <c r="J522" s="52"/>
      <c r="K522" s="95" t="str">
        <f t="shared" ca="1" si="1013"/>
        <v/>
      </c>
      <c r="L522" s="58" t="str">
        <f t="shared" ca="1" si="1146"/>
        <v/>
      </c>
      <c r="N522" s="113" t="str">
        <f t="shared" ca="1" si="1154"/>
        <v/>
      </c>
      <c r="O522" s="114" t="str">
        <f t="shared" ref="O522" ca="1" si="1162">IF(B522="","",IF(INDIRECT("減額一覧!BO"&amp;P522)=0.08,0.08,0.1))</f>
        <v/>
      </c>
      <c r="P522" s="38">
        <v>106</v>
      </c>
      <c r="Q522" s="38" t="str">
        <f t="shared" ca="1" si="1156"/>
        <v/>
      </c>
      <c r="R522" s="38" t="str">
        <f t="shared" ca="1" si="1156"/>
        <v/>
      </c>
      <c r="S522" s="66" t="str">
        <f t="shared" ca="1" si="1148"/>
        <v/>
      </c>
      <c r="T522" s="105" t="str">
        <f t="shared" ca="1" si="1149"/>
        <v/>
      </c>
    </row>
    <row r="523" spans="1:20" ht="20.25" hidden="1" thickTop="1" thickBot="1">
      <c r="B523" s="64"/>
      <c r="C523" s="41" t="str">
        <f>IF(B523="","",減額一覧!C519)</f>
        <v/>
      </c>
      <c r="D523" s="43"/>
      <c r="E523" s="21"/>
      <c r="F523" s="22" t="s">
        <v>69</v>
      </c>
      <c r="G523" s="23">
        <f t="shared" ref="G523:H523" si="1163">SUBTOTAL(9,G519:G522)</f>
        <v>0</v>
      </c>
      <c r="H523" s="23">
        <f t="shared" si="1163"/>
        <v>0</v>
      </c>
      <c r="I523" s="30"/>
      <c r="J523" s="53"/>
      <c r="K523" s="96" t="str">
        <f t="shared" si="1013"/>
        <v/>
      </c>
      <c r="L523" s="59" t="str">
        <f t="shared" si="1146"/>
        <v/>
      </c>
      <c r="N523" s="108" t="str">
        <f t="shared" ref="N523" si="1164">IF(AND(G523=0,H523=0),"","小計")</f>
        <v/>
      </c>
      <c r="O523" s="108" t="str">
        <f t="shared" ref="O523" si="1165">IF(AND(G523=0,H523=0),"","小計")</f>
        <v/>
      </c>
      <c r="P523" s="38"/>
      <c r="Q523" s="38"/>
      <c r="R523" s="38"/>
      <c r="S523" s="66" t="str">
        <f t="shared" si="1148"/>
        <v/>
      </c>
      <c r="T523" s="105" t="str">
        <f t="shared" si="1149"/>
        <v/>
      </c>
    </row>
    <row r="524" spans="1:20" ht="20.25" hidden="1" thickTop="1" thickBot="1">
      <c r="A524">
        <f ca="1">IF(B524="","",INDIRECT("減額一覧!B"&amp;$P524))</f>
        <v>390</v>
      </c>
      <c r="B524" s="61">
        <f t="shared" ref="B524" ca="1" si="1166">IF(INDIRECT("減額一覧!BA"&amp;P524)=1,INDIRECT("減額一覧!M"&amp;P524),"")</f>
        <v>208</v>
      </c>
      <c r="C524" s="36">
        <f ca="1">IF(B524="","",INDIRECT("減額一覧!C"&amp;$P524))</f>
        <v>305058000</v>
      </c>
      <c r="D524" s="78" t="str">
        <f ca="1">IF($B524="","",INDIRECT("減額一覧!G"&amp;$P524))</f>
        <v>上田　義道</v>
      </c>
      <c r="E524" s="19">
        <f ca="1">IF(B524="","",INDIRECT("減額一覧!H"&amp;P524))</f>
        <v>13</v>
      </c>
      <c r="F524" s="19">
        <f ca="1">IF($B524="","",INDIRECT("減額一覧!T"&amp;P524))</f>
        <v>3</v>
      </c>
      <c r="G524" s="20">
        <f ca="1">IF($B524="","",INDIRECT("減額一覧!U"&amp;P524))</f>
        <v>341</v>
      </c>
      <c r="H524" s="20">
        <f ca="1">IF($B524="","",INDIRECT("減額一覧!V"&amp;P524))</f>
        <v>0</v>
      </c>
      <c r="I524" s="32">
        <f ca="1">IF(B524="","",IF(INDIRECT("減額一覧!BL"&amp;P524)=0.08,0.08,0.1))</f>
        <v>0.1</v>
      </c>
      <c r="J524" s="51" t="s">
        <v>541</v>
      </c>
      <c r="K524" s="94" t="str">
        <f t="shared" ca="1" si="1013"/>
        <v/>
      </c>
      <c r="L524" s="56" t="str">
        <f t="shared" ca="1" si="1146"/>
        <v/>
      </c>
      <c r="N524" s="113" t="str">
        <f t="shared" ref="N524:N527" ca="1" si="1167">IF(A524="","",IF(A524&gt;3000,"月ヶ瀬",IF(A524&gt;=2000,"都祁","市内")))</f>
        <v>市内</v>
      </c>
      <c r="O524" s="114">
        <f t="shared" ref="O524" ca="1" si="1168">IF(B524="","",IF(INDIRECT("減額一覧!BL"&amp;P524)=0.08,0.08,0.1))</f>
        <v>0.1</v>
      </c>
      <c r="P524" s="38">
        <v>107</v>
      </c>
      <c r="Q524" s="38">
        <f t="shared" ref="Q524:R527" ca="1" si="1169">IF(G524="","",IF(G524&gt;0,1,""))</f>
        <v>1</v>
      </c>
      <c r="R524" s="38" t="str">
        <f t="shared" ca="1" si="1169"/>
        <v/>
      </c>
      <c r="S524" s="66" t="str">
        <f t="shared" ca="1" si="1148"/>
        <v>305</v>
      </c>
      <c r="T524" s="105" t="str">
        <f t="shared" ca="1" si="1149"/>
        <v/>
      </c>
    </row>
    <row r="525" spans="1:20" ht="20.25" hidden="1" thickTop="1" thickBot="1">
      <c r="A525" t="str">
        <f ca="1">IF(B525="","",INDIRECT("減額一覧!B"&amp;$P525))</f>
        <v/>
      </c>
      <c r="B525" s="61" t="str">
        <f t="shared" ref="B525" ca="1" si="1170">IF(INDIRECT("減額一覧!BB"&amp;P525)=1,INDIRECT("減額一覧!W"&amp;P525),"")</f>
        <v/>
      </c>
      <c r="C525" s="44" t="str">
        <f ca="1">IF(B525="","",INDIRECT("減額一覧!C"&amp;$P525))</f>
        <v/>
      </c>
      <c r="D525" s="79" t="str">
        <f ca="1">IF($B525="","",INDIRECT("減額一覧!G"&amp;$P525))</f>
        <v/>
      </c>
      <c r="E525" s="19" t="str">
        <f ca="1">IF(B525="","",INDIRECT("減額一覧!H"&amp;P525))</f>
        <v/>
      </c>
      <c r="F525" s="19" t="str">
        <f ca="1">IF($B525="","",INDIRECT("減額一覧!AD"&amp;P525))</f>
        <v/>
      </c>
      <c r="G525" s="20" t="str">
        <f ca="1">IF($B525="","",INDIRECT("減額一覧!AE"&amp;P525))</f>
        <v/>
      </c>
      <c r="H525" s="20" t="str">
        <f ca="1">IF($B525="","",INDIRECT("減額一覧!AF"&amp;P525))</f>
        <v/>
      </c>
      <c r="I525" s="32" t="str">
        <f ca="1">IF(B525="","",IF(INDIRECT("減額一覧!BM"&amp;P525)=0.08,0.08,0.1))</f>
        <v/>
      </c>
      <c r="J525" s="52"/>
      <c r="K525" s="95" t="str">
        <f t="shared" ca="1" si="1013"/>
        <v/>
      </c>
      <c r="L525" s="58" t="str">
        <f t="shared" ca="1" si="1146"/>
        <v/>
      </c>
      <c r="N525" s="113" t="str">
        <f t="shared" ca="1" si="1167"/>
        <v/>
      </c>
      <c r="O525" s="114" t="str">
        <f t="shared" ref="O525" ca="1" si="1171">IF(B525="","",IF(INDIRECT("減額一覧!BM"&amp;P525)=0.08,0.08,0.1))</f>
        <v/>
      </c>
      <c r="P525" s="38">
        <v>107</v>
      </c>
      <c r="Q525" s="38" t="str">
        <f t="shared" ca="1" si="1169"/>
        <v/>
      </c>
      <c r="R525" s="38" t="str">
        <f t="shared" ca="1" si="1169"/>
        <v/>
      </c>
      <c r="S525" s="66" t="str">
        <f t="shared" ca="1" si="1148"/>
        <v/>
      </c>
      <c r="T525" s="105" t="str">
        <f t="shared" ca="1" si="1149"/>
        <v/>
      </c>
    </row>
    <row r="526" spans="1:20" ht="20.25" hidden="1" thickTop="1" thickBot="1">
      <c r="A526" t="str">
        <f ca="1">IF(B526="","",INDIRECT("減額一覧!B"&amp;$P526))</f>
        <v/>
      </c>
      <c r="B526" s="61" t="str">
        <f t="shared" ref="B526" ca="1" si="1172">IF(INDIRECT("減額一覧!BC"&amp;P526)=1,INDIRECT("減額一覧!AG"&amp;P526),"")</f>
        <v/>
      </c>
      <c r="C526" s="36" t="str">
        <f ca="1">IF(B526="","",INDIRECT("減額一覧!C"&amp;$P526))</f>
        <v/>
      </c>
      <c r="D526" s="80" t="str">
        <f ca="1">IF($B526="","",INDIRECT("減額一覧!G"&amp;$P526))</f>
        <v/>
      </c>
      <c r="E526" s="19" t="str">
        <f ca="1">IF(B526="","",INDIRECT("減額一覧!H"&amp;P526))</f>
        <v/>
      </c>
      <c r="F526" s="19" t="str">
        <f ca="1">IF($B526="","",INDIRECT("減額一覧!AN"&amp;P526))</f>
        <v/>
      </c>
      <c r="G526" s="20" t="str">
        <f ca="1">IF($B526="","",INDIRECT("減額一覧!AO"&amp;P526))</f>
        <v/>
      </c>
      <c r="H526" s="20" t="str">
        <f ca="1">IF($B526="","",INDIRECT("減額一覧!AP"&amp;P526))</f>
        <v/>
      </c>
      <c r="I526" s="32" t="str">
        <f ca="1">IF(B526="","",IF(INDIRECT("減額一覧!BN"&amp;P526)=0.08,0.08,0.1))</f>
        <v/>
      </c>
      <c r="J526" s="52"/>
      <c r="K526" s="95" t="str">
        <f t="shared" ca="1" si="1013"/>
        <v/>
      </c>
      <c r="L526" s="58" t="str">
        <f t="shared" ca="1" si="1146"/>
        <v/>
      </c>
      <c r="N526" s="113" t="str">
        <f t="shared" ca="1" si="1167"/>
        <v/>
      </c>
      <c r="O526" s="114" t="str">
        <f t="shared" ref="O526" ca="1" si="1173">IF(B526="","",IF(INDIRECT("減額一覧!BN"&amp;P526)=0.08,0.08,0.1))</f>
        <v/>
      </c>
      <c r="P526" s="38">
        <v>107</v>
      </c>
      <c r="Q526" s="38" t="str">
        <f t="shared" ca="1" si="1169"/>
        <v/>
      </c>
      <c r="R526" s="38" t="str">
        <f t="shared" ca="1" si="1169"/>
        <v/>
      </c>
      <c r="S526" s="66" t="str">
        <f t="shared" ca="1" si="1148"/>
        <v/>
      </c>
      <c r="T526" s="105" t="str">
        <f t="shared" ca="1" si="1149"/>
        <v/>
      </c>
    </row>
    <row r="527" spans="1:20" ht="20.25" hidden="1" thickTop="1" thickBot="1">
      <c r="A527" t="str">
        <f ca="1">IF(B527="","",INDIRECT("減額一覧!B"&amp;$P527))</f>
        <v/>
      </c>
      <c r="B527" s="61" t="str">
        <f t="shared" ref="B527" ca="1" si="1174">IF(INDIRECT("減額一覧!BD"&amp;P527)=1,INDIRECT("減額一覧!AQ"&amp;P527),"")</f>
        <v/>
      </c>
      <c r="C527" s="45" t="str">
        <f ca="1">IF(B527="","",INDIRECT("減額一覧!C"&amp;$P527))</f>
        <v/>
      </c>
      <c r="D527" s="79" t="str">
        <f ca="1">IF($B527="","",INDIRECT("減額一覧!G"&amp;$P527))</f>
        <v/>
      </c>
      <c r="E527" s="19" t="str">
        <f ca="1">IF(B527="","",INDIRECT("減額一覧!H"&amp;P527))</f>
        <v/>
      </c>
      <c r="F527" s="19" t="str">
        <f ca="1">IF($B527="","",INDIRECT("減額一覧!AX"&amp;P527))</f>
        <v/>
      </c>
      <c r="G527" s="20" t="str">
        <f ca="1">IF($B527="","",INDIRECT("減額一覧!AY"&amp;P527))</f>
        <v/>
      </c>
      <c r="H527" s="20" t="str">
        <f ca="1">IF($B527="","",INDIRECT("減額一覧!AZ"&amp;P527))</f>
        <v/>
      </c>
      <c r="I527" s="32" t="str">
        <f ca="1">IF(B527="","",IF(INDIRECT("減額一覧!BO"&amp;P527)=0.08,0.08,0.1))</f>
        <v/>
      </c>
      <c r="J527" s="52"/>
      <c r="K527" s="95" t="str">
        <f t="shared" ca="1" si="1013"/>
        <v/>
      </c>
      <c r="L527" s="58" t="str">
        <f t="shared" ca="1" si="1146"/>
        <v/>
      </c>
      <c r="N527" s="113" t="str">
        <f t="shared" ca="1" si="1167"/>
        <v/>
      </c>
      <c r="O527" s="114" t="str">
        <f t="shared" ref="O527" ca="1" si="1175">IF(B527="","",IF(INDIRECT("減額一覧!BO"&amp;P527)=0.08,0.08,0.1))</f>
        <v/>
      </c>
      <c r="P527" s="38">
        <v>107</v>
      </c>
      <c r="Q527" s="38" t="str">
        <f t="shared" ca="1" si="1169"/>
        <v/>
      </c>
      <c r="R527" s="38" t="str">
        <f t="shared" ca="1" si="1169"/>
        <v/>
      </c>
      <c r="S527" s="66" t="str">
        <f t="shared" ca="1" si="1148"/>
        <v/>
      </c>
      <c r="T527" s="105" t="str">
        <f t="shared" ca="1" si="1149"/>
        <v/>
      </c>
    </row>
    <row r="528" spans="1:20" ht="20.25" hidden="1" thickTop="1" thickBot="1">
      <c r="B528" s="64"/>
      <c r="C528" s="41" t="str">
        <f>IF(B528="","",減額一覧!C524)</f>
        <v/>
      </c>
      <c r="D528" s="43"/>
      <c r="E528" s="21"/>
      <c r="F528" s="22" t="s">
        <v>69</v>
      </c>
      <c r="G528" s="23">
        <f t="shared" ref="G528:H528" si="1176">SUBTOTAL(9,G524:G527)</f>
        <v>0</v>
      </c>
      <c r="H528" s="23">
        <f t="shared" si="1176"/>
        <v>0</v>
      </c>
      <c r="I528" s="30"/>
      <c r="J528" s="53"/>
      <c r="K528" s="96" t="str">
        <f t="shared" si="1013"/>
        <v/>
      </c>
      <c r="L528" s="59" t="str">
        <f t="shared" si="1146"/>
        <v/>
      </c>
      <c r="N528" s="108" t="str">
        <f t="shared" ref="N528" si="1177">IF(AND(G528=0,H528=0),"","小計")</f>
        <v/>
      </c>
      <c r="O528" s="108" t="str">
        <f t="shared" ref="O528" si="1178">IF(AND(G528=0,H528=0),"","小計")</f>
        <v/>
      </c>
      <c r="P528" s="38"/>
      <c r="Q528" s="38"/>
      <c r="R528" s="38"/>
      <c r="S528" s="66" t="str">
        <f t="shared" si="1148"/>
        <v/>
      </c>
      <c r="T528" s="105" t="str">
        <f t="shared" si="1149"/>
        <v/>
      </c>
    </row>
    <row r="529" spans="1:20" ht="20.25" hidden="1" thickTop="1" thickBot="1">
      <c r="A529">
        <f ca="1">IF(B529="","",INDIRECT("減額一覧!B"&amp;$P529))</f>
        <v>391</v>
      </c>
      <c r="B529" s="61">
        <f t="shared" ref="B529" ca="1" si="1179">IF(INDIRECT("減額一覧!BA"&amp;P529)=1,INDIRECT("減額一覧!M"&amp;P529),"")</f>
        <v>206</v>
      </c>
      <c r="C529" s="36">
        <f ca="1">IF(B529="","",INDIRECT("減額一覧!C"&amp;$P529))</f>
        <v>315110000</v>
      </c>
      <c r="D529" s="78" t="str">
        <f ca="1">IF($B529="","",INDIRECT("減額一覧!G"&amp;$P529))</f>
        <v>西田　正幸</v>
      </c>
      <c r="E529" s="19">
        <f ca="1">IF(B529="","",INDIRECT("減額一覧!H"&amp;P529))</f>
        <v>13</v>
      </c>
      <c r="F529" s="19">
        <f ca="1">IF($B529="","",INDIRECT("減額一覧!T"&amp;P529))</f>
        <v>3</v>
      </c>
      <c r="G529" s="20">
        <f ca="1">IF($B529="","",INDIRECT("減額一覧!U"&amp;P529))</f>
        <v>512</v>
      </c>
      <c r="H529" s="20">
        <f ca="1">IF($B529="","",INDIRECT("減額一覧!V"&amp;P529))</f>
        <v>410</v>
      </c>
      <c r="I529" s="32">
        <f ca="1">IF(B529="","",IF(INDIRECT("減額一覧!BL"&amp;P529)=0.08,0.08,0.1))</f>
        <v>0.1</v>
      </c>
      <c r="J529" s="51" t="s">
        <v>512</v>
      </c>
      <c r="K529" s="94" t="str">
        <f t="shared" ca="1" si="1013"/>
        <v/>
      </c>
      <c r="L529" s="56" t="str">
        <f t="shared" ca="1" si="1146"/>
        <v/>
      </c>
      <c r="N529" s="113" t="str">
        <f t="shared" ref="N529:N532" ca="1" si="1180">IF(A529="","",IF(A529&gt;3000,"月ヶ瀬",IF(A529&gt;=2000,"都祁","市内")))</f>
        <v>市内</v>
      </c>
      <c r="O529" s="114">
        <f t="shared" ref="O529" ca="1" si="1181">IF(B529="","",IF(INDIRECT("減額一覧!BL"&amp;P529)=0.08,0.08,0.1))</f>
        <v>0.1</v>
      </c>
      <c r="P529" s="38">
        <v>108</v>
      </c>
      <c r="Q529" s="38">
        <f t="shared" ref="Q529:R532" ca="1" si="1182">IF(G529="","",IF(G529&gt;0,1,""))</f>
        <v>1</v>
      </c>
      <c r="R529" s="38">
        <f t="shared" ca="1" si="1182"/>
        <v>1</v>
      </c>
      <c r="S529" s="66" t="str">
        <f t="shared" ca="1" si="1148"/>
        <v>315</v>
      </c>
      <c r="T529" s="105" t="str">
        <f t="shared" ca="1" si="1149"/>
        <v/>
      </c>
    </row>
    <row r="530" spans="1:20" ht="20.25" hidden="1" thickTop="1" thickBot="1">
      <c r="A530">
        <f ca="1">IF(B530="","",INDIRECT("減額一覧!B"&amp;$P530))</f>
        <v>391</v>
      </c>
      <c r="B530" s="61">
        <f t="shared" ref="B530" ca="1" si="1183">IF(INDIRECT("減額一覧!BB"&amp;P530)=1,INDIRECT("減額一覧!W"&amp;P530),"")</f>
        <v>207</v>
      </c>
      <c r="C530" s="44">
        <f ca="1">IF(B530="","",INDIRECT("減額一覧!C"&amp;$P530))</f>
        <v>315110000</v>
      </c>
      <c r="D530" s="79" t="str">
        <f ca="1">IF($B530="","",INDIRECT("減額一覧!G"&amp;$P530))</f>
        <v>西田　正幸</v>
      </c>
      <c r="E530" s="19">
        <f ca="1">IF(B530="","",INDIRECT("減額一覧!H"&amp;P530))</f>
        <v>13</v>
      </c>
      <c r="F530" s="19">
        <f ca="1">IF($B530="","",INDIRECT("減額一覧!AD"&amp;P530))</f>
        <v>3</v>
      </c>
      <c r="G530" s="20">
        <f ca="1">IF($B530="","",INDIRECT("減額一覧!AE"&amp;P530))</f>
        <v>512</v>
      </c>
      <c r="H530" s="20">
        <f ca="1">IF($B530="","",INDIRECT("減額一覧!AF"&amp;P530))</f>
        <v>410</v>
      </c>
      <c r="I530" s="32">
        <f ca="1">IF(B530="","",IF(INDIRECT("減額一覧!BM"&amp;P530)=0.08,0.08,0.1))</f>
        <v>0.1</v>
      </c>
      <c r="J530" s="52"/>
      <c r="K530" s="95" t="str">
        <f t="shared" ref="K530:K784" ca="1" si="1184">IF(A530="","",IF(A530&gt;3000,"月ヶ瀬",IF(A530&gt;=2000,"都祁","")))</f>
        <v/>
      </c>
      <c r="L530" s="58" t="str">
        <f t="shared" ca="1" si="1146"/>
        <v/>
      </c>
      <c r="N530" s="113" t="str">
        <f t="shared" ca="1" si="1180"/>
        <v>市内</v>
      </c>
      <c r="O530" s="114">
        <f t="shared" ref="O530" ca="1" si="1185">IF(B530="","",IF(INDIRECT("減額一覧!BM"&amp;P530)=0.08,0.08,0.1))</f>
        <v>0.1</v>
      </c>
      <c r="P530" s="38">
        <v>108</v>
      </c>
      <c r="Q530" s="38">
        <f t="shared" ca="1" si="1182"/>
        <v>1</v>
      </c>
      <c r="R530" s="38">
        <f t="shared" ca="1" si="1182"/>
        <v>1</v>
      </c>
      <c r="S530" s="66" t="str">
        <f t="shared" ca="1" si="1148"/>
        <v>315</v>
      </c>
      <c r="T530" s="105" t="str">
        <f t="shared" ca="1" si="1149"/>
        <v/>
      </c>
    </row>
    <row r="531" spans="1:20" ht="20.25" hidden="1" thickTop="1" thickBot="1">
      <c r="A531" t="str">
        <f ca="1">IF(B531="","",INDIRECT("減額一覧!B"&amp;$P531))</f>
        <v/>
      </c>
      <c r="B531" s="61" t="str">
        <f t="shared" ref="B531" ca="1" si="1186">IF(INDIRECT("減額一覧!BC"&amp;P531)=1,INDIRECT("減額一覧!AG"&amp;P531),"")</f>
        <v/>
      </c>
      <c r="C531" s="36" t="str">
        <f ca="1">IF(B531="","",INDIRECT("減額一覧!C"&amp;$P531))</f>
        <v/>
      </c>
      <c r="D531" s="80" t="str">
        <f ca="1">IF($B531="","",INDIRECT("減額一覧!G"&amp;$P531))</f>
        <v/>
      </c>
      <c r="E531" s="19" t="str">
        <f ca="1">IF(B531="","",INDIRECT("減額一覧!H"&amp;P531))</f>
        <v/>
      </c>
      <c r="F531" s="19" t="str">
        <f ca="1">IF($B531="","",INDIRECT("減額一覧!AN"&amp;P531))</f>
        <v/>
      </c>
      <c r="G531" s="20" t="str">
        <f ca="1">IF($B531="","",INDIRECT("減額一覧!AO"&amp;P531))</f>
        <v/>
      </c>
      <c r="H531" s="20" t="str">
        <f ca="1">IF($B531="","",INDIRECT("減額一覧!AP"&amp;P531))</f>
        <v/>
      </c>
      <c r="I531" s="32" t="str">
        <f ca="1">IF(B531="","",IF(INDIRECT("減額一覧!BN"&amp;P531)=0.08,0.08,0.1))</f>
        <v/>
      </c>
      <c r="J531" s="52"/>
      <c r="K531" s="95" t="str">
        <f t="shared" ca="1" si="1184"/>
        <v/>
      </c>
      <c r="L531" s="58" t="str">
        <f t="shared" ca="1" si="1146"/>
        <v/>
      </c>
      <c r="N531" s="113" t="str">
        <f t="shared" ca="1" si="1180"/>
        <v/>
      </c>
      <c r="O531" s="114" t="str">
        <f t="shared" ref="O531" ca="1" si="1187">IF(B531="","",IF(INDIRECT("減額一覧!BN"&amp;P531)=0.08,0.08,0.1))</f>
        <v/>
      </c>
      <c r="P531" s="38">
        <v>108</v>
      </c>
      <c r="Q531" s="38" t="str">
        <f t="shared" ca="1" si="1182"/>
        <v/>
      </c>
      <c r="R531" s="38" t="str">
        <f t="shared" ca="1" si="1182"/>
        <v/>
      </c>
      <c r="S531" s="66" t="str">
        <f t="shared" ca="1" si="1148"/>
        <v/>
      </c>
      <c r="T531" s="105" t="str">
        <f t="shared" ca="1" si="1149"/>
        <v/>
      </c>
    </row>
    <row r="532" spans="1:20" ht="20.25" hidden="1" thickTop="1" thickBot="1">
      <c r="A532" t="str">
        <f ca="1">IF(B532="","",INDIRECT("減額一覧!B"&amp;$P532))</f>
        <v/>
      </c>
      <c r="B532" s="61" t="str">
        <f t="shared" ref="B532" ca="1" si="1188">IF(INDIRECT("減額一覧!BD"&amp;P532)=1,INDIRECT("減額一覧!AQ"&amp;P532),"")</f>
        <v/>
      </c>
      <c r="C532" s="45" t="str">
        <f ca="1">IF(B532="","",INDIRECT("減額一覧!C"&amp;$P532))</f>
        <v/>
      </c>
      <c r="D532" s="79" t="str">
        <f ca="1">IF($B532="","",INDIRECT("減額一覧!G"&amp;$P532))</f>
        <v/>
      </c>
      <c r="E532" s="19" t="str">
        <f ca="1">IF(B532="","",INDIRECT("減額一覧!H"&amp;P532))</f>
        <v/>
      </c>
      <c r="F532" s="19" t="str">
        <f ca="1">IF($B532="","",INDIRECT("減額一覧!AX"&amp;P532))</f>
        <v/>
      </c>
      <c r="G532" s="20" t="str">
        <f ca="1">IF($B532="","",INDIRECT("減額一覧!AY"&amp;P532))</f>
        <v/>
      </c>
      <c r="H532" s="20" t="str">
        <f ca="1">IF($B532="","",INDIRECT("減額一覧!AZ"&amp;P532))</f>
        <v/>
      </c>
      <c r="I532" s="32" t="str">
        <f ca="1">IF(B532="","",IF(INDIRECT("減額一覧!BO"&amp;P532)=0.08,0.08,0.1))</f>
        <v/>
      </c>
      <c r="J532" s="52"/>
      <c r="K532" s="95" t="str">
        <f t="shared" ca="1" si="1184"/>
        <v/>
      </c>
      <c r="L532" s="58" t="str">
        <f t="shared" ca="1" si="1146"/>
        <v/>
      </c>
      <c r="N532" s="113" t="str">
        <f t="shared" ca="1" si="1180"/>
        <v/>
      </c>
      <c r="O532" s="114" t="str">
        <f t="shared" ref="O532" ca="1" si="1189">IF(B532="","",IF(INDIRECT("減額一覧!BO"&amp;P532)=0.08,0.08,0.1))</f>
        <v/>
      </c>
      <c r="P532" s="38">
        <v>108</v>
      </c>
      <c r="Q532" s="38" t="str">
        <f t="shared" ca="1" si="1182"/>
        <v/>
      </c>
      <c r="R532" s="38" t="str">
        <f t="shared" ca="1" si="1182"/>
        <v/>
      </c>
      <c r="S532" s="66" t="str">
        <f t="shared" ca="1" si="1148"/>
        <v/>
      </c>
      <c r="T532" s="105" t="str">
        <f t="shared" ca="1" si="1149"/>
        <v/>
      </c>
    </row>
    <row r="533" spans="1:20" ht="20.25" hidden="1" thickTop="1" thickBot="1">
      <c r="B533" s="64"/>
      <c r="C533" s="41" t="str">
        <f>IF(B533="","",減額一覧!C529)</f>
        <v/>
      </c>
      <c r="D533" s="43"/>
      <c r="E533" s="21"/>
      <c r="F533" s="22" t="s">
        <v>69</v>
      </c>
      <c r="G533" s="23">
        <f t="shared" ref="G533:H533" si="1190">SUBTOTAL(9,G529:G532)</f>
        <v>0</v>
      </c>
      <c r="H533" s="23">
        <f t="shared" si="1190"/>
        <v>0</v>
      </c>
      <c r="I533" s="30"/>
      <c r="J533" s="53"/>
      <c r="K533" s="96" t="str">
        <f t="shared" si="1184"/>
        <v/>
      </c>
      <c r="L533" s="59" t="str">
        <f t="shared" si="1146"/>
        <v/>
      </c>
      <c r="N533" s="108" t="str">
        <f t="shared" ref="N533" si="1191">IF(AND(G533=0,H533=0),"","小計")</f>
        <v/>
      </c>
      <c r="O533" s="108" t="str">
        <f t="shared" ref="O533" si="1192">IF(AND(G533=0,H533=0),"","小計")</f>
        <v/>
      </c>
      <c r="P533" s="38"/>
      <c r="Q533" s="38"/>
      <c r="R533" s="38"/>
      <c r="S533" s="66" t="str">
        <f t="shared" si="1148"/>
        <v/>
      </c>
      <c r="T533" s="105" t="str">
        <f t="shared" si="1149"/>
        <v/>
      </c>
    </row>
    <row r="534" spans="1:20" ht="20.25" hidden="1" thickTop="1" thickBot="1">
      <c r="A534">
        <f ca="1">IF(B534="","",INDIRECT("減額一覧!B"&amp;$P534))</f>
        <v>392</v>
      </c>
      <c r="B534" s="61">
        <f t="shared" ref="B534" ca="1" si="1193">IF(INDIRECT("減額一覧!BA"&amp;P534)=1,INDIRECT("減額一覧!M"&amp;P534),"")</f>
        <v>205</v>
      </c>
      <c r="C534" s="36">
        <f ca="1">IF(B534="","",INDIRECT("減額一覧!C"&amp;$P534))</f>
        <v>142138000</v>
      </c>
      <c r="D534" s="78" t="str">
        <f ca="1">IF($B534="","",INDIRECT("減額一覧!G"&amp;$P534))</f>
        <v>安藤　好季</v>
      </c>
      <c r="E534" s="19">
        <f ca="1">IF(B534="","",INDIRECT("減額一覧!H"&amp;P534))</f>
        <v>13</v>
      </c>
      <c r="F534" s="19">
        <f ca="1">IF($B534="","",INDIRECT("減額一覧!T"&amp;P534))</f>
        <v>1</v>
      </c>
      <c r="G534" s="20">
        <f ca="1">IF($B534="","",INDIRECT("減額一覧!U"&amp;P534))</f>
        <v>220</v>
      </c>
      <c r="H534" s="20">
        <f ca="1">IF($B534="","",INDIRECT("減額一覧!V"&amp;P534))</f>
        <v>136</v>
      </c>
      <c r="I534" s="32">
        <f ca="1">IF(B534="","",IF(INDIRECT("減額一覧!BL"&amp;P534)=0.08,0.08,0.1))</f>
        <v>0.1</v>
      </c>
      <c r="J534" s="51" t="s">
        <v>513</v>
      </c>
      <c r="K534" s="94" t="str">
        <f t="shared" ca="1" si="1184"/>
        <v/>
      </c>
      <c r="L534" s="56" t="str">
        <f t="shared" ca="1" si="1146"/>
        <v/>
      </c>
      <c r="N534" s="113" t="str">
        <f t="shared" ref="N534:N537" ca="1" si="1194">IF(A534="","",IF(A534&gt;3000,"月ヶ瀬",IF(A534&gt;=2000,"都祁","市内")))</f>
        <v>市内</v>
      </c>
      <c r="O534" s="114">
        <f t="shared" ref="O534" ca="1" si="1195">IF(B534="","",IF(INDIRECT("減額一覧!BL"&amp;P534)=0.08,0.08,0.1))</f>
        <v>0.1</v>
      </c>
      <c r="P534" s="38">
        <v>109</v>
      </c>
      <c r="Q534" s="38">
        <f t="shared" ref="Q534:R537" ca="1" si="1196">IF(G534="","",IF(G534&gt;0,1,""))</f>
        <v>1</v>
      </c>
      <c r="R534" s="38">
        <f t="shared" ca="1" si="1196"/>
        <v>1</v>
      </c>
      <c r="S534" s="66" t="str">
        <f t="shared" ca="1" si="1148"/>
        <v>142</v>
      </c>
      <c r="T534" s="105" t="str">
        <f t="shared" ca="1" si="1149"/>
        <v/>
      </c>
    </row>
    <row r="535" spans="1:20" ht="20.25" hidden="1" thickTop="1" thickBot="1">
      <c r="A535">
        <f ca="1">IF(B535="","",INDIRECT("減額一覧!B"&amp;$P535))</f>
        <v>392</v>
      </c>
      <c r="B535" s="61">
        <f t="shared" ref="B535" ca="1" si="1197">IF(INDIRECT("減額一覧!BB"&amp;P535)=1,INDIRECT("減額一覧!W"&amp;P535),"")</f>
        <v>206</v>
      </c>
      <c r="C535" s="44">
        <f ca="1">IF(B535="","",INDIRECT("減額一覧!C"&amp;$P535))</f>
        <v>142138000</v>
      </c>
      <c r="D535" s="79" t="str">
        <f ca="1">IF($B535="","",INDIRECT("減額一覧!G"&amp;$P535))</f>
        <v>安藤　好季</v>
      </c>
      <c r="E535" s="19">
        <f ca="1">IF(B535="","",INDIRECT("減額一覧!H"&amp;P535))</f>
        <v>13</v>
      </c>
      <c r="F535" s="19">
        <f ca="1">IF($B535="","",INDIRECT("減額一覧!AD"&amp;P535))</f>
        <v>2</v>
      </c>
      <c r="G535" s="20">
        <f ca="1">IF($B535="","",INDIRECT("減額一覧!AE"&amp;P535))</f>
        <v>440</v>
      </c>
      <c r="H535" s="20">
        <f ca="1">IF($B535="","",INDIRECT("減額一覧!AF"&amp;P535))</f>
        <v>273</v>
      </c>
      <c r="I535" s="32">
        <f ca="1">IF(B535="","",IF(INDIRECT("減額一覧!BM"&amp;P535)=0.08,0.08,0.1))</f>
        <v>0.1</v>
      </c>
      <c r="J535" s="52"/>
      <c r="K535" s="95" t="str">
        <f t="shared" ca="1" si="1184"/>
        <v/>
      </c>
      <c r="L535" s="58" t="str">
        <f t="shared" ca="1" si="1146"/>
        <v/>
      </c>
      <c r="N535" s="113" t="str">
        <f t="shared" ca="1" si="1194"/>
        <v>市内</v>
      </c>
      <c r="O535" s="114">
        <f t="shared" ref="O535" ca="1" si="1198">IF(B535="","",IF(INDIRECT("減額一覧!BM"&amp;P535)=0.08,0.08,0.1))</f>
        <v>0.1</v>
      </c>
      <c r="P535" s="38">
        <v>109</v>
      </c>
      <c r="Q535" s="38">
        <f t="shared" ca="1" si="1196"/>
        <v>1</v>
      </c>
      <c r="R535" s="38">
        <f t="shared" ca="1" si="1196"/>
        <v>1</v>
      </c>
      <c r="S535" s="66" t="str">
        <f t="shared" ca="1" si="1148"/>
        <v>142</v>
      </c>
      <c r="T535" s="105" t="str">
        <f t="shared" ca="1" si="1149"/>
        <v/>
      </c>
    </row>
    <row r="536" spans="1:20" ht="20.25" hidden="1" thickTop="1" thickBot="1">
      <c r="A536">
        <f ca="1">IF(B536="","",INDIRECT("減額一覧!B"&amp;$P536))</f>
        <v>392</v>
      </c>
      <c r="B536" s="61">
        <f t="shared" ref="B536" ca="1" si="1199">IF(INDIRECT("減額一覧!BC"&amp;P536)=1,INDIRECT("減額一覧!AG"&amp;P536),"")</f>
        <v>207</v>
      </c>
      <c r="C536" s="36">
        <f ca="1">IF(B536="","",INDIRECT("減額一覧!C"&amp;$P536))</f>
        <v>142138000</v>
      </c>
      <c r="D536" s="80" t="str">
        <f ca="1">IF($B536="","",INDIRECT("減額一覧!G"&amp;$P536))</f>
        <v>安藤　好季</v>
      </c>
      <c r="E536" s="19">
        <f ca="1">IF(B536="","",INDIRECT("減額一覧!H"&amp;P536))</f>
        <v>13</v>
      </c>
      <c r="F536" s="19">
        <f ca="1">IF($B536="","",INDIRECT("減額一覧!AN"&amp;P536))</f>
        <v>4</v>
      </c>
      <c r="G536" s="20">
        <f ca="1">IF($B536="","",INDIRECT("減額一覧!AO"&amp;P536))</f>
        <v>880</v>
      </c>
      <c r="H536" s="20">
        <f ca="1">IF($B536="","",INDIRECT("減額一覧!AP"&amp;P536))</f>
        <v>545</v>
      </c>
      <c r="I536" s="32">
        <f ca="1">IF(B536="","",IF(INDIRECT("減額一覧!BN"&amp;P536)=0.08,0.08,0.1))</f>
        <v>0.1</v>
      </c>
      <c r="J536" s="52"/>
      <c r="K536" s="95" t="str">
        <f t="shared" ca="1" si="1184"/>
        <v/>
      </c>
      <c r="L536" s="58" t="str">
        <f t="shared" ca="1" si="1146"/>
        <v/>
      </c>
      <c r="N536" s="113" t="str">
        <f t="shared" ca="1" si="1194"/>
        <v>市内</v>
      </c>
      <c r="O536" s="114">
        <f t="shared" ref="O536" ca="1" si="1200">IF(B536="","",IF(INDIRECT("減額一覧!BN"&amp;P536)=0.08,0.08,0.1))</f>
        <v>0.1</v>
      </c>
      <c r="P536" s="38">
        <v>109</v>
      </c>
      <c r="Q536" s="38">
        <f t="shared" ca="1" si="1196"/>
        <v>1</v>
      </c>
      <c r="R536" s="38">
        <f t="shared" ca="1" si="1196"/>
        <v>1</v>
      </c>
      <c r="S536" s="66" t="str">
        <f t="shared" ca="1" si="1148"/>
        <v>142</v>
      </c>
      <c r="T536" s="105" t="str">
        <f t="shared" ca="1" si="1149"/>
        <v/>
      </c>
    </row>
    <row r="537" spans="1:20" ht="20.25" hidden="1" thickTop="1" thickBot="1">
      <c r="A537">
        <f ca="1">IF(B537="","",INDIRECT("減額一覧!B"&amp;$P537))</f>
        <v>392</v>
      </c>
      <c r="B537" s="61">
        <f t="shared" ref="B537" ca="1" si="1201">IF(INDIRECT("減額一覧!BD"&amp;P537)=1,INDIRECT("減額一覧!AQ"&amp;P537),"")</f>
        <v>208</v>
      </c>
      <c r="C537" s="45">
        <f ca="1">IF(B537="","",INDIRECT("減額一覧!C"&amp;$P537))</f>
        <v>142138000</v>
      </c>
      <c r="D537" s="79" t="str">
        <f ca="1">IF($B537="","",INDIRECT("減額一覧!G"&amp;$P537))</f>
        <v>安藤　好季</v>
      </c>
      <c r="E537" s="19">
        <f ca="1">IF(B537="","",INDIRECT("減額一覧!H"&amp;P537))</f>
        <v>13</v>
      </c>
      <c r="F537" s="19">
        <f ca="1">IF($B537="","",INDIRECT("減額一覧!AX"&amp;P537))</f>
        <v>4</v>
      </c>
      <c r="G537" s="20">
        <f ca="1">IF($B537="","",INDIRECT("減額一覧!AY"&amp;P537))</f>
        <v>880</v>
      </c>
      <c r="H537" s="20">
        <f ca="1">IF($B537="","",INDIRECT("減額一覧!AZ"&amp;P537))</f>
        <v>546</v>
      </c>
      <c r="I537" s="32">
        <f ca="1">IF(B537="","",IF(INDIRECT("減額一覧!BO"&amp;P537)=0.08,0.08,0.1))</f>
        <v>0.1</v>
      </c>
      <c r="J537" s="52"/>
      <c r="K537" s="95" t="str">
        <f t="shared" ca="1" si="1184"/>
        <v/>
      </c>
      <c r="L537" s="58" t="str">
        <f t="shared" ca="1" si="1146"/>
        <v/>
      </c>
      <c r="N537" s="113" t="str">
        <f t="shared" ca="1" si="1194"/>
        <v>市内</v>
      </c>
      <c r="O537" s="114">
        <f t="shared" ref="O537" ca="1" si="1202">IF(B537="","",IF(INDIRECT("減額一覧!BO"&amp;P537)=0.08,0.08,0.1))</f>
        <v>0.1</v>
      </c>
      <c r="P537" s="38">
        <v>109</v>
      </c>
      <c r="Q537" s="38">
        <f t="shared" ca="1" si="1196"/>
        <v>1</v>
      </c>
      <c r="R537" s="38">
        <f t="shared" ca="1" si="1196"/>
        <v>1</v>
      </c>
      <c r="S537" s="66" t="str">
        <f t="shared" ca="1" si="1148"/>
        <v>142</v>
      </c>
      <c r="T537" s="105" t="str">
        <f t="shared" ca="1" si="1149"/>
        <v/>
      </c>
    </row>
    <row r="538" spans="1:20" ht="20.25" hidden="1" thickTop="1" thickBot="1">
      <c r="B538" s="64"/>
      <c r="C538" s="41" t="str">
        <f>IF(B538="","",減額一覧!C534)</f>
        <v/>
      </c>
      <c r="D538" s="43"/>
      <c r="E538" s="21"/>
      <c r="F538" s="22" t="s">
        <v>69</v>
      </c>
      <c r="G538" s="23">
        <f t="shared" ref="G538:H538" si="1203">SUBTOTAL(9,G534:G537)</f>
        <v>0</v>
      </c>
      <c r="H538" s="23">
        <f t="shared" si="1203"/>
        <v>0</v>
      </c>
      <c r="I538" s="30"/>
      <c r="J538" s="53"/>
      <c r="K538" s="96" t="str">
        <f t="shared" si="1184"/>
        <v/>
      </c>
      <c r="L538" s="59" t="str">
        <f t="shared" si="1146"/>
        <v/>
      </c>
      <c r="N538" s="108" t="str">
        <f t="shared" ref="N538" si="1204">IF(AND(G538=0,H538=0),"","小計")</f>
        <v/>
      </c>
      <c r="O538" s="108" t="str">
        <f t="shared" ref="O538" si="1205">IF(AND(G538=0,H538=0),"","小計")</f>
        <v/>
      </c>
      <c r="P538" s="38"/>
      <c r="Q538" s="38"/>
      <c r="R538" s="38"/>
      <c r="S538" s="66" t="str">
        <f t="shared" si="1148"/>
        <v/>
      </c>
      <c r="T538" s="105" t="str">
        <f t="shared" si="1149"/>
        <v/>
      </c>
    </row>
    <row r="539" spans="1:20" ht="20.25" hidden="1" thickTop="1" thickBot="1">
      <c r="A539" t="str">
        <f ca="1">IF(B539="","",INDIRECT("減額一覧!B"&amp;$P539))</f>
        <v/>
      </c>
      <c r="B539" s="61" t="str">
        <f t="shared" ref="B539" ca="1" si="1206">IF(INDIRECT("減額一覧!BA"&amp;P539)=1,INDIRECT("減額一覧!M"&amp;P539),"")</f>
        <v/>
      </c>
      <c r="C539" s="36" t="str">
        <f ca="1">IF(B539="","",INDIRECT("減額一覧!C"&amp;$P539))</f>
        <v/>
      </c>
      <c r="D539" s="78" t="str">
        <f ca="1">IF($B539="","",INDIRECT("減額一覧!G"&amp;$P539))</f>
        <v/>
      </c>
      <c r="E539" s="19" t="str">
        <f ca="1">IF(B539="","",INDIRECT("減額一覧!H"&amp;P539))</f>
        <v/>
      </c>
      <c r="F539" s="19" t="str">
        <f ca="1">IF($B539="","",INDIRECT("減額一覧!T"&amp;P539))</f>
        <v/>
      </c>
      <c r="G539" s="20" t="str">
        <f ca="1">IF($B539="","",INDIRECT("減額一覧!U"&amp;P539))</f>
        <v/>
      </c>
      <c r="H539" s="20" t="str">
        <f ca="1">IF($B539="","",INDIRECT("減額一覧!V"&amp;P539))</f>
        <v/>
      </c>
      <c r="I539" s="32" t="str">
        <f ca="1">IF(B539="","",IF(INDIRECT("減額一覧!BL"&amp;P539)=0.08,0.08,0.1))</f>
        <v/>
      </c>
      <c r="J539" s="51"/>
      <c r="K539" s="94" t="str">
        <f t="shared" ca="1" si="1184"/>
        <v/>
      </c>
      <c r="L539" s="56" t="str">
        <f t="shared" ca="1" si="1146"/>
        <v/>
      </c>
      <c r="N539" s="113" t="str">
        <f t="shared" ref="N539:N542" ca="1" si="1207">IF(A539="","",IF(A539&gt;3000,"月ヶ瀬",IF(A539&gt;=2000,"都祁","市内")))</f>
        <v/>
      </c>
      <c r="O539" s="114" t="str">
        <f t="shared" ref="O539" ca="1" si="1208">IF(B539="","",IF(INDIRECT("減額一覧!BL"&amp;P539)=0.08,0.08,0.1))</f>
        <v/>
      </c>
      <c r="P539" s="38">
        <v>110</v>
      </c>
      <c r="Q539" s="38" t="str">
        <f t="shared" ref="Q539:R542" ca="1" si="1209">IF(G539="","",IF(G539&gt;0,1,""))</f>
        <v/>
      </c>
      <c r="R539" s="38" t="str">
        <f t="shared" ca="1" si="1209"/>
        <v/>
      </c>
      <c r="S539" s="66" t="str">
        <f t="shared" ca="1" si="1148"/>
        <v/>
      </c>
      <c r="T539" s="105" t="str">
        <f t="shared" ca="1" si="1149"/>
        <v/>
      </c>
    </row>
    <row r="540" spans="1:20" ht="20.25" hidden="1" thickTop="1" thickBot="1">
      <c r="A540" t="str">
        <f ca="1">IF(B540="","",INDIRECT("減額一覧!B"&amp;$P540))</f>
        <v/>
      </c>
      <c r="B540" s="61" t="str">
        <f t="shared" ref="B540" ca="1" si="1210">IF(INDIRECT("減額一覧!BB"&amp;P540)=1,INDIRECT("減額一覧!W"&amp;P540),"")</f>
        <v/>
      </c>
      <c r="C540" s="44" t="str">
        <f ca="1">IF(B540="","",INDIRECT("減額一覧!C"&amp;$P540))</f>
        <v/>
      </c>
      <c r="D540" s="79" t="str">
        <f ca="1">IF($B540="","",INDIRECT("減額一覧!G"&amp;$P540))</f>
        <v/>
      </c>
      <c r="E540" s="19" t="str">
        <f ca="1">IF(B540="","",INDIRECT("減額一覧!H"&amp;P540))</f>
        <v/>
      </c>
      <c r="F540" s="19" t="str">
        <f ca="1">IF($B540="","",INDIRECT("減額一覧!AD"&amp;P540))</f>
        <v/>
      </c>
      <c r="G540" s="20" t="str">
        <f ca="1">IF($B540="","",INDIRECT("減額一覧!AE"&amp;P540))</f>
        <v/>
      </c>
      <c r="H540" s="20" t="str">
        <f ca="1">IF($B540="","",INDIRECT("減額一覧!AF"&amp;P540))</f>
        <v/>
      </c>
      <c r="I540" s="32" t="str">
        <f ca="1">IF(B540="","",IF(INDIRECT("減額一覧!BM"&amp;P540)=0.08,0.08,0.1))</f>
        <v/>
      </c>
      <c r="J540" s="52"/>
      <c r="K540" s="95" t="str">
        <f t="shared" ca="1" si="1184"/>
        <v/>
      </c>
      <c r="L540" s="58" t="str">
        <f t="shared" ca="1" si="1146"/>
        <v/>
      </c>
      <c r="N540" s="113" t="str">
        <f t="shared" ca="1" si="1207"/>
        <v/>
      </c>
      <c r="O540" s="114" t="str">
        <f t="shared" ref="O540" ca="1" si="1211">IF(B540="","",IF(INDIRECT("減額一覧!BM"&amp;P540)=0.08,0.08,0.1))</f>
        <v/>
      </c>
      <c r="P540" s="38">
        <v>110</v>
      </c>
      <c r="Q540" s="38" t="str">
        <f t="shared" ca="1" si="1209"/>
        <v/>
      </c>
      <c r="R540" s="38" t="str">
        <f t="shared" ca="1" si="1209"/>
        <v/>
      </c>
      <c r="S540" s="66" t="str">
        <f t="shared" ca="1" si="1148"/>
        <v/>
      </c>
      <c r="T540" s="105" t="str">
        <f t="shared" ca="1" si="1149"/>
        <v/>
      </c>
    </row>
    <row r="541" spans="1:20" ht="20.25" hidden="1" thickTop="1" thickBot="1">
      <c r="A541" t="str">
        <f ca="1">IF(B541="","",INDIRECT("減額一覧!B"&amp;$P541))</f>
        <v/>
      </c>
      <c r="B541" s="61" t="str">
        <f t="shared" ref="B541" ca="1" si="1212">IF(INDIRECT("減額一覧!BC"&amp;P541)=1,INDIRECT("減額一覧!AG"&amp;P541),"")</f>
        <v/>
      </c>
      <c r="C541" s="36" t="str">
        <f ca="1">IF(B541="","",INDIRECT("減額一覧!C"&amp;$P541))</f>
        <v/>
      </c>
      <c r="D541" s="80" t="str">
        <f ca="1">IF($B541="","",INDIRECT("減額一覧!G"&amp;$P541))</f>
        <v/>
      </c>
      <c r="E541" s="19" t="str">
        <f ca="1">IF(B541="","",INDIRECT("減額一覧!H"&amp;P541))</f>
        <v/>
      </c>
      <c r="F541" s="19" t="str">
        <f ca="1">IF($B541="","",INDIRECT("減額一覧!AN"&amp;P541))</f>
        <v/>
      </c>
      <c r="G541" s="20" t="str">
        <f ca="1">IF($B541="","",INDIRECT("減額一覧!AO"&amp;P541))</f>
        <v/>
      </c>
      <c r="H541" s="20" t="str">
        <f ca="1">IF($B541="","",INDIRECT("減額一覧!AP"&amp;P541))</f>
        <v/>
      </c>
      <c r="I541" s="32" t="str">
        <f ca="1">IF(B541="","",IF(INDIRECT("減額一覧!BN"&amp;P541)=0.08,0.08,0.1))</f>
        <v/>
      </c>
      <c r="J541" s="52"/>
      <c r="K541" s="95" t="str">
        <f t="shared" ca="1" si="1184"/>
        <v/>
      </c>
      <c r="L541" s="58" t="str">
        <f t="shared" ca="1" si="1146"/>
        <v/>
      </c>
      <c r="N541" s="113" t="str">
        <f t="shared" ca="1" si="1207"/>
        <v/>
      </c>
      <c r="O541" s="114" t="str">
        <f t="shared" ref="O541" ca="1" si="1213">IF(B541="","",IF(INDIRECT("減額一覧!BN"&amp;P541)=0.08,0.08,0.1))</f>
        <v/>
      </c>
      <c r="P541" s="38">
        <v>110</v>
      </c>
      <c r="Q541" s="38" t="str">
        <f t="shared" ca="1" si="1209"/>
        <v/>
      </c>
      <c r="R541" s="38" t="str">
        <f t="shared" ca="1" si="1209"/>
        <v/>
      </c>
      <c r="S541" s="66" t="str">
        <f t="shared" ca="1" si="1148"/>
        <v/>
      </c>
      <c r="T541" s="105" t="str">
        <f t="shared" ca="1" si="1149"/>
        <v/>
      </c>
    </row>
    <row r="542" spans="1:20" ht="20.25" hidden="1" thickTop="1" thickBot="1">
      <c r="A542" t="str">
        <f ca="1">IF(B542="","",INDIRECT("減額一覧!B"&amp;$P542))</f>
        <v/>
      </c>
      <c r="B542" s="61" t="str">
        <f t="shared" ref="B542" ca="1" si="1214">IF(INDIRECT("減額一覧!BD"&amp;P542)=1,INDIRECT("減額一覧!AQ"&amp;P542),"")</f>
        <v/>
      </c>
      <c r="C542" s="45" t="str">
        <f ca="1">IF(B542="","",INDIRECT("減額一覧!C"&amp;$P542))</f>
        <v/>
      </c>
      <c r="D542" s="79" t="str">
        <f ca="1">IF($B542="","",INDIRECT("減額一覧!G"&amp;$P542))</f>
        <v/>
      </c>
      <c r="E542" s="19" t="str">
        <f ca="1">IF(B542="","",INDIRECT("減額一覧!H"&amp;P542))</f>
        <v/>
      </c>
      <c r="F542" s="19" t="str">
        <f ca="1">IF($B542="","",INDIRECT("減額一覧!AX"&amp;P542))</f>
        <v/>
      </c>
      <c r="G542" s="20" t="str">
        <f ca="1">IF($B542="","",INDIRECT("減額一覧!AY"&amp;P542))</f>
        <v/>
      </c>
      <c r="H542" s="20" t="str">
        <f ca="1">IF($B542="","",INDIRECT("減額一覧!AZ"&amp;P542))</f>
        <v/>
      </c>
      <c r="I542" s="32" t="str">
        <f ca="1">IF(B542="","",IF(INDIRECT("減額一覧!BO"&amp;P542)=0.08,0.08,0.1))</f>
        <v/>
      </c>
      <c r="J542" s="52"/>
      <c r="K542" s="95" t="str">
        <f t="shared" ca="1" si="1184"/>
        <v/>
      </c>
      <c r="L542" s="58" t="str">
        <f t="shared" ca="1" si="1146"/>
        <v/>
      </c>
      <c r="N542" s="113" t="str">
        <f t="shared" ca="1" si="1207"/>
        <v/>
      </c>
      <c r="O542" s="114" t="str">
        <f t="shared" ref="O542" ca="1" si="1215">IF(B542="","",IF(INDIRECT("減額一覧!BO"&amp;P542)=0.08,0.08,0.1))</f>
        <v/>
      </c>
      <c r="P542" s="38">
        <v>110</v>
      </c>
      <c r="Q542" s="38" t="str">
        <f t="shared" ca="1" si="1209"/>
        <v/>
      </c>
      <c r="R542" s="38" t="str">
        <f t="shared" ca="1" si="1209"/>
        <v/>
      </c>
      <c r="S542" s="66" t="str">
        <f t="shared" ca="1" si="1148"/>
        <v/>
      </c>
      <c r="T542" s="105" t="str">
        <f t="shared" ca="1" si="1149"/>
        <v/>
      </c>
    </row>
    <row r="543" spans="1:20" ht="20.25" hidden="1" thickTop="1" thickBot="1">
      <c r="B543" s="64"/>
      <c r="C543" s="41" t="str">
        <f>IF(B543="","",減額一覧!C539)</f>
        <v/>
      </c>
      <c r="D543" s="43"/>
      <c r="E543" s="21"/>
      <c r="F543" s="22" t="s">
        <v>69</v>
      </c>
      <c r="G543" s="23">
        <f t="shared" ref="G543:H543" si="1216">SUBTOTAL(9,G539:G542)</f>
        <v>0</v>
      </c>
      <c r="H543" s="23">
        <f t="shared" si="1216"/>
        <v>0</v>
      </c>
      <c r="I543" s="30"/>
      <c r="J543" s="53"/>
      <c r="K543" s="96" t="str">
        <f t="shared" si="1184"/>
        <v/>
      </c>
      <c r="L543" s="59" t="str">
        <f t="shared" si="1146"/>
        <v/>
      </c>
      <c r="N543" s="108" t="str">
        <f t="shared" ref="N543" si="1217">IF(AND(G543=0,H543=0),"","小計")</f>
        <v/>
      </c>
      <c r="O543" s="108" t="str">
        <f t="shared" ref="O543" si="1218">IF(AND(G543=0,H543=0),"","小計")</f>
        <v/>
      </c>
      <c r="P543" s="38"/>
      <c r="Q543" s="38"/>
      <c r="R543" s="38"/>
      <c r="S543" s="66" t="str">
        <f t="shared" si="1148"/>
        <v/>
      </c>
      <c r="T543" s="105" t="str">
        <f t="shared" si="1149"/>
        <v/>
      </c>
    </row>
    <row r="544" spans="1:20" ht="20.25" hidden="1" thickTop="1" thickBot="1">
      <c r="A544">
        <f ca="1">IF(B544="","",INDIRECT("減額一覧!B"&amp;$P544))</f>
        <v>2004</v>
      </c>
      <c r="B544" s="61">
        <f t="shared" ref="B544" ca="1" si="1219">IF(INDIRECT("減額一覧!BA"&amp;P544)=1,INDIRECT("減額一覧!M"&amp;P544),"")</f>
        <v>204</v>
      </c>
      <c r="C544" s="36">
        <f ca="1">IF(B544="","",INDIRECT("減額一覧!C"&amp;$P544))</f>
        <v>385006000</v>
      </c>
      <c r="D544" s="78" t="str">
        <f ca="1">IF($B544="","",INDIRECT("減額一覧!G"&amp;$P544))</f>
        <v>北川　昭</v>
      </c>
      <c r="E544" s="19">
        <f ca="1">IF(B544="","",INDIRECT("減額一覧!H"&amp;P544))</f>
        <v>20</v>
      </c>
      <c r="F544" s="19">
        <f ca="1">IF($B544="","",INDIRECT("減額一覧!T"&amp;P544))</f>
        <v>13</v>
      </c>
      <c r="G544" s="20">
        <f ca="1">IF($B544="","",INDIRECT("減額一覧!U"&amp;P544))</f>
        <v>2975</v>
      </c>
      <c r="H544" s="20">
        <f ca="1">IF($B544="","",INDIRECT("減額一覧!V"&amp;P544))</f>
        <v>0</v>
      </c>
      <c r="I544" s="32">
        <f ca="1">IF(B544="","",IF(INDIRECT("減額一覧!BL"&amp;P544)=0.08,0.08,0.1))</f>
        <v>0.1</v>
      </c>
      <c r="J544" s="51" t="s">
        <v>514</v>
      </c>
      <c r="K544" s="94" t="str">
        <f t="shared" ca="1" si="1184"/>
        <v>都祁</v>
      </c>
      <c r="L544" s="56" t="str">
        <f t="shared" ca="1" si="1146"/>
        <v/>
      </c>
      <c r="N544" s="113" t="str">
        <f t="shared" ref="N544:N547" ca="1" si="1220">IF(A544="","",IF(A544&gt;3000,"月ヶ瀬",IF(A544&gt;=2000,"都祁","市内")))</f>
        <v>都祁</v>
      </c>
      <c r="O544" s="114">
        <f t="shared" ref="O544" ca="1" si="1221">IF(B544="","",IF(INDIRECT("減額一覧!BL"&amp;P544)=0.08,0.08,0.1))</f>
        <v>0.1</v>
      </c>
      <c r="P544" s="38">
        <v>111</v>
      </c>
      <c r="Q544" s="38">
        <f t="shared" ref="Q544:R547" ca="1" si="1222">IF(G544="","",IF(G544&gt;0,1,""))</f>
        <v>1</v>
      </c>
      <c r="R544" s="38" t="str">
        <f t="shared" ca="1" si="1222"/>
        <v/>
      </c>
      <c r="S544" s="66" t="str">
        <f t="shared" ca="1" si="1148"/>
        <v>385</v>
      </c>
      <c r="T544" s="105" t="str">
        <f t="shared" ca="1" si="1149"/>
        <v/>
      </c>
    </row>
    <row r="545" spans="1:20" ht="20.25" hidden="1" thickTop="1" thickBot="1">
      <c r="A545">
        <f ca="1">IF(B545="","",INDIRECT("減額一覧!B"&amp;$P545))</f>
        <v>2004</v>
      </c>
      <c r="B545" s="61">
        <f t="shared" ref="B545" ca="1" si="1223">IF(INDIRECT("減額一覧!BB"&amp;P545)=1,INDIRECT("減額一覧!W"&amp;P545),"")</f>
        <v>205</v>
      </c>
      <c r="C545" s="44">
        <f ca="1">IF(B545="","",INDIRECT("減額一覧!C"&amp;$P545))</f>
        <v>385006000</v>
      </c>
      <c r="D545" s="79" t="str">
        <f ca="1">IF($B545="","",INDIRECT("減額一覧!G"&amp;$P545))</f>
        <v>北川　昭</v>
      </c>
      <c r="E545" s="19">
        <f ca="1">IF(B545="","",INDIRECT("減額一覧!H"&amp;P545))</f>
        <v>20</v>
      </c>
      <c r="F545" s="19">
        <f ca="1">IF($B545="","",INDIRECT("減額一覧!AD"&amp;P545))</f>
        <v>14</v>
      </c>
      <c r="G545" s="20">
        <f ca="1">IF($B545="","",INDIRECT("減額一覧!AE"&amp;P545))</f>
        <v>3212</v>
      </c>
      <c r="H545" s="20">
        <f ca="1">IF($B545="","",INDIRECT("減額一覧!AF"&amp;P545))</f>
        <v>0</v>
      </c>
      <c r="I545" s="32">
        <f ca="1">IF(B545="","",IF(INDIRECT("減額一覧!BM"&amp;P545)=0.08,0.08,0.1))</f>
        <v>0.1</v>
      </c>
      <c r="J545" s="52"/>
      <c r="K545" s="95" t="str">
        <f t="shared" ca="1" si="1184"/>
        <v>都祁</v>
      </c>
      <c r="L545" s="58" t="str">
        <f t="shared" ca="1" si="1146"/>
        <v/>
      </c>
      <c r="N545" s="113" t="str">
        <f t="shared" ca="1" si="1220"/>
        <v>都祁</v>
      </c>
      <c r="O545" s="114">
        <f t="shared" ref="O545" ca="1" si="1224">IF(B545="","",IF(INDIRECT("減額一覧!BM"&amp;P545)=0.08,0.08,0.1))</f>
        <v>0.1</v>
      </c>
      <c r="P545" s="38">
        <v>111</v>
      </c>
      <c r="Q545" s="38">
        <f t="shared" ca="1" si="1222"/>
        <v>1</v>
      </c>
      <c r="R545" s="38" t="str">
        <f t="shared" ca="1" si="1222"/>
        <v/>
      </c>
      <c r="S545" s="66" t="str">
        <f t="shared" ca="1" si="1148"/>
        <v>385</v>
      </c>
      <c r="T545" s="105" t="str">
        <f t="shared" ca="1" si="1149"/>
        <v/>
      </c>
    </row>
    <row r="546" spans="1:20" ht="20.25" hidden="1" thickTop="1" thickBot="1">
      <c r="A546">
        <f ca="1">IF(B546="","",INDIRECT("減額一覧!B"&amp;$P546))</f>
        <v>2004</v>
      </c>
      <c r="B546" s="61">
        <f t="shared" ref="B546" ca="1" si="1225">IF(INDIRECT("減額一覧!BC"&amp;P546)=1,INDIRECT("減額一覧!AG"&amp;P546),"")</f>
        <v>206</v>
      </c>
      <c r="C546" s="36">
        <f ca="1">IF(B546="","",INDIRECT("減額一覧!C"&amp;$P546))</f>
        <v>385006000</v>
      </c>
      <c r="D546" s="80" t="str">
        <f ca="1">IF($B546="","",INDIRECT("減額一覧!G"&amp;$P546))</f>
        <v>北川　昭</v>
      </c>
      <c r="E546" s="19">
        <f ca="1">IF(B546="","",INDIRECT("減額一覧!H"&amp;P546))</f>
        <v>20</v>
      </c>
      <c r="F546" s="19">
        <f ca="1">IF($B546="","",INDIRECT("減額一覧!AN"&amp;P546))</f>
        <v>15</v>
      </c>
      <c r="G546" s="20">
        <f ca="1">IF($B546="","",INDIRECT("減額一覧!AO"&amp;P546))</f>
        <v>3465</v>
      </c>
      <c r="H546" s="20">
        <f ca="1">IF($B546="","",INDIRECT("減額一覧!AP"&amp;P546))</f>
        <v>0</v>
      </c>
      <c r="I546" s="32">
        <f ca="1">IF(B546="","",IF(INDIRECT("減額一覧!BN"&amp;P546)=0.08,0.08,0.1))</f>
        <v>0.1</v>
      </c>
      <c r="J546" s="52"/>
      <c r="K546" s="95" t="str">
        <f t="shared" ca="1" si="1184"/>
        <v>都祁</v>
      </c>
      <c r="L546" s="58" t="str">
        <f t="shared" ca="1" si="1146"/>
        <v/>
      </c>
      <c r="N546" s="113" t="str">
        <f t="shared" ca="1" si="1220"/>
        <v>都祁</v>
      </c>
      <c r="O546" s="114">
        <f t="shared" ref="O546" ca="1" si="1226">IF(B546="","",IF(INDIRECT("減額一覧!BN"&amp;P546)=0.08,0.08,0.1))</f>
        <v>0.1</v>
      </c>
      <c r="P546" s="38">
        <v>111</v>
      </c>
      <c r="Q546" s="38">
        <f t="shared" ca="1" si="1222"/>
        <v>1</v>
      </c>
      <c r="R546" s="38" t="str">
        <f t="shared" ca="1" si="1222"/>
        <v/>
      </c>
      <c r="S546" s="66" t="str">
        <f t="shared" ca="1" si="1148"/>
        <v>385</v>
      </c>
      <c r="T546" s="105" t="str">
        <f t="shared" ca="1" si="1149"/>
        <v/>
      </c>
    </row>
    <row r="547" spans="1:20" ht="20.25" hidden="1" thickTop="1" thickBot="1">
      <c r="A547">
        <f ca="1">IF(B547="","",INDIRECT("減額一覧!B"&amp;$P547))</f>
        <v>2004</v>
      </c>
      <c r="B547" s="61">
        <f t="shared" ref="B547" ca="1" si="1227">IF(INDIRECT("減額一覧!BD"&amp;P547)=1,INDIRECT("減額一覧!AQ"&amp;P547),"")</f>
        <v>207</v>
      </c>
      <c r="C547" s="45">
        <f ca="1">IF(B547="","",INDIRECT("減額一覧!C"&amp;$P547))</f>
        <v>385006000</v>
      </c>
      <c r="D547" s="79" t="str">
        <f ca="1">IF($B547="","",INDIRECT("減額一覧!G"&amp;$P547))</f>
        <v>北川　昭</v>
      </c>
      <c r="E547" s="19">
        <f ca="1">IF(B547="","",INDIRECT("減額一覧!H"&amp;P547))</f>
        <v>20</v>
      </c>
      <c r="F547" s="19">
        <f ca="1">IF($B547="","",INDIRECT("減額一覧!AX"&amp;P547))</f>
        <v>15</v>
      </c>
      <c r="G547" s="20">
        <f ca="1">IF($B547="","",INDIRECT("減額一覧!AY"&amp;P547))</f>
        <v>3481</v>
      </c>
      <c r="H547" s="20">
        <f ca="1">IF($B547="","",INDIRECT("減額一覧!AZ"&amp;P547))</f>
        <v>0</v>
      </c>
      <c r="I547" s="32">
        <f ca="1">IF(B547="","",IF(INDIRECT("減額一覧!BO"&amp;P547)=0.08,0.08,0.1))</f>
        <v>0.1</v>
      </c>
      <c r="J547" s="52"/>
      <c r="K547" s="95" t="str">
        <f t="shared" ca="1" si="1184"/>
        <v>都祁</v>
      </c>
      <c r="L547" s="58" t="str">
        <f t="shared" ca="1" si="1146"/>
        <v/>
      </c>
      <c r="N547" s="113" t="str">
        <f t="shared" ca="1" si="1220"/>
        <v>都祁</v>
      </c>
      <c r="O547" s="114">
        <f t="shared" ref="O547" ca="1" si="1228">IF(B547="","",IF(INDIRECT("減額一覧!BO"&amp;P547)=0.08,0.08,0.1))</f>
        <v>0.1</v>
      </c>
      <c r="P547" s="38">
        <v>111</v>
      </c>
      <c r="Q547" s="38">
        <f t="shared" ca="1" si="1222"/>
        <v>1</v>
      </c>
      <c r="R547" s="38" t="str">
        <f t="shared" ca="1" si="1222"/>
        <v/>
      </c>
      <c r="S547" s="66" t="str">
        <f t="shared" ca="1" si="1148"/>
        <v>385</v>
      </c>
      <c r="T547" s="105" t="str">
        <f t="shared" ca="1" si="1149"/>
        <v/>
      </c>
    </row>
    <row r="548" spans="1:20" ht="20.25" hidden="1" thickTop="1" thickBot="1">
      <c r="B548" s="64"/>
      <c r="C548" s="41" t="str">
        <f>IF(B548="","",減額一覧!C544)</f>
        <v/>
      </c>
      <c r="D548" s="43"/>
      <c r="E548" s="21"/>
      <c r="F548" s="22" t="s">
        <v>69</v>
      </c>
      <c r="G548" s="23">
        <f t="shared" ref="G548:H548" si="1229">SUBTOTAL(9,G544:G547)</f>
        <v>0</v>
      </c>
      <c r="H548" s="23">
        <f t="shared" si="1229"/>
        <v>0</v>
      </c>
      <c r="I548" s="30"/>
      <c r="J548" s="53"/>
      <c r="K548" s="96" t="str">
        <f t="shared" si="1184"/>
        <v/>
      </c>
      <c r="L548" s="59" t="str">
        <f t="shared" si="1146"/>
        <v/>
      </c>
      <c r="N548" s="108" t="str">
        <f t="shared" ref="N548" si="1230">IF(AND(G548=0,H548=0),"","小計")</f>
        <v/>
      </c>
      <c r="O548" s="108" t="str">
        <f t="shared" ref="O548" si="1231">IF(AND(G548=0,H548=0),"","小計")</f>
        <v/>
      </c>
      <c r="P548" s="38"/>
      <c r="Q548" s="38"/>
      <c r="R548" s="38"/>
      <c r="S548" s="66" t="str">
        <f t="shared" si="1148"/>
        <v/>
      </c>
      <c r="T548" s="105" t="str">
        <f t="shared" si="1149"/>
        <v/>
      </c>
    </row>
    <row r="549" spans="1:20" ht="20.25" hidden="1" thickTop="1" thickBot="1">
      <c r="A549">
        <f ca="1">IF(B549="","",INDIRECT("減額一覧!B"&amp;$P549))</f>
        <v>2005</v>
      </c>
      <c r="B549" s="61">
        <f t="shared" ref="B549" ca="1" si="1232">IF(INDIRECT("減額一覧!BA"&amp;P549)=1,INDIRECT("減額一覧!M"&amp;P549),"")</f>
        <v>208</v>
      </c>
      <c r="C549" s="36">
        <f ca="1">IF(B549="","",INDIRECT("減額一覧!C"&amp;$P549))</f>
        <v>385156000</v>
      </c>
      <c r="D549" s="78" t="str">
        <f ca="1">IF($B549="","",INDIRECT("減額一覧!G"&amp;$P549))</f>
        <v>青木　充広</v>
      </c>
      <c r="E549" s="19">
        <f ca="1">IF(B549="","",INDIRECT("減額一覧!H"&amp;P549))</f>
        <v>13</v>
      </c>
      <c r="F549" s="19">
        <f ca="1">IF($B549="","",INDIRECT("減額一覧!T"&amp;P549))</f>
        <v>42</v>
      </c>
      <c r="G549" s="20">
        <f ca="1">IF($B549="","",INDIRECT("減額一覧!U"&amp;P549))</f>
        <v>9768</v>
      </c>
      <c r="H549" s="20">
        <f ca="1">IF($B549="","",INDIRECT("減額一覧!V"&amp;P549))</f>
        <v>0</v>
      </c>
      <c r="I549" s="32">
        <f ca="1">IF(B549="","",IF(INDIRECT("減額一覧!BL"&amp;P549)=0.08,0.08,0.1))</f>
        <v>0.1</v>
      </c>
      <c r="J549" s="51" t="s">
        <v>542</v>
      </c>
      <c r="K549" s="94" t="str">
        <f t="shared" ca="1" si="1184"/>
        <v>都祁</v>
      </c>
      <c r="L549" s="56" t="str">
        <f t="shared" ca="1" si="1146"/>
        <v/>
      </c>
      <c r="N549" s="113" t="str">
        <f t="shared" ref="N549:N552" ca="1" si="1233">IF(A549="","",IF(A549&gt;3000,"月ヶ瀬",IF(A549&gt;=2000,"都祁","市内")))</f>
        <v>都祁</v>
      </c>
      <c r="O549" s="114">
        <f t="shared" ref="O549" ca="1" si="1234">IF(B549="","",IF(INDIRECT("減額一覧!BL"&amp;P549)=0.08,0.08,0.1))</f>
        <v>0.1</v>
      </c>
      <c r="P549" s="38">
        <v>112</v>
      </c>
      <c r="Q549" s="38">
        <f t="shared" ref="Q549:R552" ca="1" si="1235">IF(G549="","",IF(G549&gt;0,1,""))</f>
        <v>1</v>
      </c>
      <c r="R549" s="38" t="str">
        <f t="shared" ca="1" si="1235"/>
        <v/>
      </c>
      <c r="S549" s="66" t="str">
        <f t="shared" ca="1" si="1148"/>
        <v>385</v>
      </c>
      <c r="T549" s="105" t="str">
        <f t="shared" ca="1" si="1149"/>
        <v/>
      </c>
    </row>
    <row r="550" spans="1:20" ht="20.25" hidden="1" thickTop="1" thickBot="1">
      <c r="A550" t="str">
        <f ca="1">IF(B550="","",INDIRECT("減額一覧!B"&amp;$P550))</f>
        <v/>
      </c>
      <c r="B550" s="61" t="str">
        <f t="shared" ref="B550" ca="1" si="1236">IF(INDIRECT("減額一覧!BB"&amp;P550)=1,INDIRECT("減額一覧!W"&amp;P550),"")</f>
        <v/>
      </c>
      <c r="C550" s="44" t="str">
        <f ca="1">IF(B550="","",INDIRECT("減額一覧!C"&amp;$P550))</f>
        <v/>
      </c>
      <c r="D550" s="79" t="str">
        <f ca="1">IF($B550="","",INDIRECT("減額一覧!G"&amp;$P550))</f>
        <v/>
      </c>
      <c r="E550" s="19" t="str">
        <f ca="1">IF(B550="","",INDIRECT("減額一覧!H"&amp;P550))</f>
        <v/>
      </c>
      <c r="F550" s="19" t="str">
        <f ca="1">IF($B550="","",INDIRECT("減額一覧!AD"&amp;P550))</f>
        <v/>
      </c>
      <c r="G550" s="20" t="str">
        <f ca="1">IF($B550="","",INDIRECT("減額一覧!AE"&amp;P550))</f>
        <v/>
      </c>
      <c r="H550" s="20" t="str">
        <f ca="1">IF($B550="","",INDIRECT("減額一覧!AF"&amp;P550))</f>
        <v/>
      </c>
      <c r="I550" s="32" t="str">
        <f ca="1">IF(B550="","",IF(INDIRECT("減額一覧!BM"&amp;P550)=0.08,0.08,0.1))</f>
        <v/>
      </c>
      <c r="J550" s="52"/>
      <c r="K550" s="95" t="str">
        <f t="shared" ca="1" si="1184"/>
        <v/>
      </c>
      <c r="L550" s="58" t="str">
        <f t="shared" ca="1" si="1146"/>
        <v/>
      </c>
      <c r="N550" s="113" t="str">
        <f t="shared" ca="1" si="1233"/>
        <v/>
      </c>
      <c r="O550" s="114" t="str">
        <f t="shared" ref="O550" ca="1" si="1237">IF(B550="","",IF(INDIRECT("減額一覧!BM"&amp;P550)=0.08,0.08,0.1))</f>
        <v/>
      </c>
      <c r="P550" s="38">
        <v>112</v>
      </c>
      <c r="Q550" s="38" t="str">
        <f t="shared" ca="1" si="1235"/>
        <v/>
      </c>
      <c r="R550" s="38" t="str">
        <f t="shared" ca="1" si="1235"/>
        <v/>
      </c>
      <c r="S550" s="66" t="str">
        <f t="shared" ca="1" si="1148"/>
        <v/>
      </c>
      <c r="T550" s="105" t="str">
        <f t="shared" ca="1" si="1149"/>
        <v/>
      </c>
    </row>
    <row r="551" spans="1:20" ht="20.25" hidden="1" thickTop="1" thickBot="1">
      <c r="A551" t="str">
        <f ca="1">IF(B551="","",INDIRECT("減額一覧!B"&amp;$P551))</f>
        <v/>
      </c>
      <c r="B551" s="61" t="str">
        <f t="shared" ref="B551" ca="1" si="1238">IF(INDIRECT("減額一覧!BC"&amp;P551)=1,INDIRECT("減額一覧!AG"&amp;P551),"")</f>
        <v/>
      </c>
      <c r="C551" s="36" t="str">
        <f ca="1">IF(B551="","",INDIRECT("減額一覧!C"&amp;$P551))</f>
        <v/>
      </c>
      <c r="D551" s="80" t="str">
        <f ca="1">IF($B551="","",INDIRECT("減額一覧!G"&amp;$P551))</f>
        <v/>
      </c>
      <c r="E551" s="19" t="str">
        <f ca="1">IF(B551="","",INDIRECT("減額一覧!H"&amp;P551))</f>
        <v/>
      </c>
      <c r="F551" s="19" t="str">
        <f ca="1">IF($B551="","",INDIRECT("減額一覧!AN"&amp;P551))</f>
        <v/>
      </c>
      <c r="G551" s="20" t="str">
        <f ca="1">IF($B551="","",INDIRECT("減額一覧!AO"&amp;P551))</f>
        <v/>
      </c>
      <c r="H551" s="20" t="str">
        <f ca="1">IF($B551="","",INDIRECT("減額一覧!AP"&amp;P551))</f>
        <v/>
      </c>
      <c r="I551" s="32" t="str">
        <f ca="1">IF(B551="","",IF(INDIRECT("減額一覧!BN"&amp;P551)=0.08,0.08,0.1))</f>
        <v/>
      </c>
      <c r="J551" s="52"/>
      <c r="K551" s="95" t="str">
        <f t="shared" ca="1" si="1184"/>
        <v/>
      </c>
      <c r="L551" s="58" t="str">
        <f t="shared" ca="1" si="1146"/>
        <v/>
      </c>
      <c r="N551" s="113" t="str">
        <f t="shared" ca="1" si="1233"/>
        <v/>
      </c>
      <c r="O551" s="114" t="str">
        <f t="shared" ref="O551" ca="1" si="1239">IF(B551="","",IF(INDIRECT("減額一覧!BN"&amp;P551)=0.08,0.08,0.1))</f>
        <v/>
      </c>
      <c r="P551" s="38">
        <v>112</v>
      </c>
      <c r="Q551" s="38" t="str">
        <f t="shared" ca="1" si="1235"/>
        <v/>
      </c>
      <c r="R551" s="38" t="str">
        <f t="shared" ca="1" si="1235"/>
        <v/>
      </c>
      <c r="S551" s="66" t="str">
        <f t="shared" ca="1" si="1148"/>
        <v/>
      </c>
      <c r="T551" s="105" t="str">
        <f t="shared" ca="1" si="1149"/>
        <v/>
      </c>
    </row>
    <row r="552" spans="1:20" ht="20.25" hidden="1" thickTop="1" thickBot="1">
      <c r="A552" t="str">
        <f ca="1">IF(B552="","",INDIRECT("減額一覧!B"&amp;$P552))</f>
        <v/>
      </c>
      <c r="B552" s="61" t="str">
        <f t="shared" ref="B552" ca="1" si="1240">IF(INDIRECT("減額一覧!BD"&amp;P552)=1,INDIRECT("減額一覧!AQ"&amp;P552),"")</f>
        <v/>
      </c>
      <c r="C552" s="45" t="str">
        <f ca="1">IF(B552="","",INDIRECT("減額一覧!C"&amp;$P552))</f>
        <v/>
      </c>
      <c r="D552" s="79" t="str">
        <f ca="1">IF($B552="","",INDIRECT("減額一覧!G"&amp;$P552))</f>
        <v/>
      </c>
      <c r="E552" s="19" t="str">
        <f ca="1">IF(B552="","",INDIRECT("減額一覧!H"&amp;P552))</f>
        <v/>
      </c>
      <c r="F552" s="19" t="str">
        <f ca="1">IF($B552="","",INDIRECT("減額一覧!AX"&amp;P552))</f>
        <v/>
      </c>
      <c r="G552" s="20" t="str">
        <f ca="1">IF($B552="","",INDIRECT("減額一覧!AY"&amp;P552))</f>
        <v/>
      </c>
      <c r="H552" s="20" t="str">
        <f ca="1">IF($B552="","",INDIRECT("減額一覧!AZ"&amp;P552))</f>
        <v/>
      </c>
      <c r="I552" s="32" t="str">
        <f ca="1">IF(B552="","",IF(INDIRECT("減額一覧!BO"&amp;P552)=0.08,0.08,0.1))</f>
        <v/>
      </c>
      <c r="J552" s="52"/>
      <c r="K552" s="95" t="str">
        <f t="shared" ca="1" si="1184"/>
        <v/>
      </c>
      <c r="L552" s="58" t="str">
        <f t="shared" ca="1" si="1146"/>
        <v/>
      </c>
      <c r="N552" s="113" t="str">
        <f t="shared" ca="1" si="1233"/>
        <v/>
      </c>
      <c r="O552" s="114" t="str">
        <f t="shared" ref="O552" ca="1" si="1241">IF(B552="","",IF(INDIRECT("減額一覧!BO"&amp;P552)=0.08,0.08,0.1))</f>
        <v/>
      </c>
      <c r="P552" s="38">
        <v>112</v>
      </c>
      <c r="Q552" s="38" t="str">
        <f t="shared" ca="1" si="1235"/>
        <v/>
      </c>
      <c r="R552" s="38" t="str">
        <f t="shared" ca="1" si="1235"/>
        <v/>
      </c>
      <c r="S552" s="66" t="str">
        <f t="shared" ca="1" si="1148"/>
        <v/>
      </c>
      <c r="T552" s="105" t="str">
        <f t="shared" ca="1" si="1149"/>
        <v/>
      </c>
    </row>
    <row r="553" spans="1:20" ht="20.25" hidden="1" thickTop="1" thickBot="1">
      <c r="B553" s="64"/>
      <c r="C553" s="41" t="str">
        <f>IF(B553="","",減額一覧!C549)</f>
        <v/>
      </c>
      <c r="D553" s="43"/>
      <c r="E553" s="21"/>
      <c r="F553" s="22" t="s">
        <v>69</v>
      </c>
      <c r="G553" s="23">
        <f t="shared" ref="G553:H553" si="1242">SUBTOTAL(9,G549:G552)</f>
        <v>0</v>
      </c>
      <c r="H553" s="23">
        <f t="shared" si="1242"/>
        <v>0</v>
      </c>
      <c r="I553" s="30"/>
      <c r="J553" s="53"/>
      <c r="K553" s="96" t="str">
        <f t="shared" si="1184"/>
        <v/>
      </c>
      <c r="L553" s="59" t="str">
        <f t="shared" si="1146"/>
        <v/>
      </c>
      <c r="N553" s="108" t="str">
        <f t="shared" ref="N553" si="1243">IF(AND(G553=0,H553=0),"","小計")</f>
        <v/>
      </c>
      <c r="O553" s="108" t="str">
        <f t="shared" ref="O553" si="1244">IF(AND(G553=0,H553=0),"","小計")</f>
        <v/>
      </c>
      <c r="P553" s="38"/>
      <c r="Q553" s="38"/>
      <c r="R553" s="38"/>
      <c r="S553" s="66" t="str">
        <f t="shared" si="1148"/>
        <v/>
      </c>
      <c r="T553" s="105" t="str">
        <f t="shared" si="1149"/>
        <v/>
      </c>
    </row>
    <row r="554" spans="1:20" ht="20.25" hidden="1" thickTop="1" thickBot="1">
      <c r="A554">
        <f ca="1">IF(B554="","",INDIRECT("減額一覧!B"&amp;$P554))</f>
        <v>3003</v>
      </c>
      <c r="B554" s="61">
        <f t="shared" ref="B554" ca="1" si="1245">IF(INDIRECT("減額一覧!BA"&amp;P554)=1,INDIRECT("減額一覧!M"&amp;P554),"")</f>
        <v>112</v>
      </c>
      <c r="C554" s="36">
        <f ca="1">IF(B554="","",INDIRECT("減額一覧!C"&amp;$P554))</f>
        <v>389316000</v>
      </c>
      <c r="D554" s="78" t="str">
        <f ca="1">IF($B554="","",INDIRECT("減額一覧!G"&amp;$P554))</f>
        <v>福岡　嘉人</v>
      </c>
      <c r="E554" s="19">
        <f ca="1">IF(B554="","",INDIRECT("減額一覧!H"&amp;P554))</f>
        <v>25</v>
      </c>
      <c r="F554" s="19">
        <f ca="1">IF($B554="","",INDIRECT("減額一覧!T"&amp;P554))</f>
        <v>10</v>
      </c>
      <c r="G554" s="20">
        <f ca="1">IF($B554="","",INDIRECT("減額一覧!U"&amp;P554))</f>
        <v>2249</v>
      </c>
      <c r="H554" s="20">
        <f ca="1">IF($B554="","",INDIRECT("減額一覧!V"&amp;P554))</f>
        <v>1180</v>
      </c>
      <c r="I554" s="32">
        <f ca="1">IF(B554="","",IF(INDIRECT("減額一覧!BL"&amp;P554)=0.08,0.08,0.1))</f>
        <v>0.1</v>
      </c>
      <c r="J554" s="51" t="s">
        <v>515</v>
      </c>
      <c r="K554" s="94" t="str">
        <f t="shared" ca="1" si="1184"/>
        <v>月ヶ瀬</v>
      </c>
      <c r="L554" s="56" t="str">
        <f t="shared" ca="1" si="1146"/>
        <v>農集</v>
      </c>
      <c r="N554" s="113" t="str">
        <f t="shared" ref="N554:N557" ca="1" si="1246">IF(A554="","",IF(A554&gt;3000,"月ヶ瀬",IF(A554&gt;=2000,"都祁","市内")))</f>
        <v>月ヶ瀬</v>
      </c>
      <c r="O554" s="114">
        <f t="shared" ref="O554" ca="1" si="1247">IF(B554="","",IF(INDIRECT("減額一覧!BL"&amp;P554)=0.08,0.08,0.1))</f>
        <v>0.1</v>
      </c>
      <c r="P554" s="38">
        <v>113</v>
      </c>
      <c r="Q554" s="38">
        <f t="shared" ref="Q554:R557" ca="1" si="1248">IF(G554="","",IF(G554&gt;0,1,""))</f>
        <v>1</v>
      </c>
      <c r="R554" s="38">
        <f t="shared" ca="1" si="1248"/>
        <v>1</v>
      </c>
      <c r="S554" s="66" t="str">
        <f t="shared" ca="1" si="1148"/>
        <v>389</v>
      </c>
      <c r="T554" s="105">
        <f t="shared" ca="1" si="1149"/>
        <v>1180</v>
      </c>
    </row>
    <row r="555" spans="1:20" ht="20.25" hidden="1" thickTop="1" thickBot="1">
      <c r="A555">
        <f ca="1">IF(B555="","",INDIRECT("減額一覧!B"&amp;$P555))</f>
        <v>3003</v>
      </c>
      <c r="B555" s="61">
        <f t="shared" ref="B555" ca="1" si="1249">IF(INDIRECT("減額一覧!BB"&amp;P555)=1,INDIRECT("減額一覧!W"&amp;P555),"")</f>
        <v>201</v>
      </c>
      <c r="C555" s="44">
        <f ca="1">IF(B555="","",INDIRECT("減額一覧!C"&amp;$P555))</f>
        <v>389316000</v>
      </c>
      <c r="D555" s="79" t="str">
        <f ca="1">IF($B555="","",INDIRECT("減額一覧!G"&amp;$P555))</f>
        <v>福岡　嘉人</v>
      </c>
      <c r="E555" s="19">
        <f ca="1">IF(B555="","",INDIRECT("減額一覧!H"&amp;P555))</f>
        <v>25</v>
      </c>
      <c r="F555" s="19">
        <f ca="1">IF($B555="","",INDIRECT("減額一覧!AD"&amp;P555))</f>
        <v>11</v>
      </c>
      <c r="G555" s="20">
        <f ca="1">IF($B555="","",INDIRECT("減額一覧!AE"&amp;P555))</f>
        <v>2486</v>
      </c>
      <c r="H555" s="20">
        <f ca="1">IF($B555="","",INDIRECT("減額一覧!AF"&amp;P555))</f>
        <v>1298</v>
      </c>
      <c r="I555" s="32">
        <f ca="1">IF(B555="","",IF(INDIRECT("減額一覧!BM"&amp;P555)=0.08,0.08,0.1))</f>
        <v>0.1</v>
      </c>
      <c r="J555" s="52"/>
      <c r="K555" s="95" t="str">
        <f t="shared" ca="1" si="1184"/>
        <v>月ヶ瀬</v>
      </c>
      <c r="L555" s="58" t="str">
        <f t="shared" ca="1" si="1146"/>
        <v>農集</v>
      </c>
      <c r="N555" s="113" t="str">
        <f t="shared" ca="1" si="1246"/>
        <v>月ヶ瀬</v>
      </c>
      <c r="O555" s="114">
        <f t="shared" ref="O555" ca="1" si="1250">IF(B555="","",IF(INDIRECT("減額一覧!BM"&amp;P555)=0.08,0.08,0.1))</f>
        <v>0.1</v>
      </c>
      <c r="P555" s="38">
        <v>113</v>
      </c>
      <c r="Q555" s="38">
        <f t="shared" ca="1" si="1248"/>
        <v>1</v>
      </c>
      <c r="R555" s="38">
        <f t="shared" ca="1" si="1248"/>
        <v>1</v>
      </c>
      <c r="S555" s="66" t="str">
        <f t="shared" ca="1" si="1148"/>
        <v>389</v>
      </c>
      <c r="T555" s="105">
        <f t="shared" ca="1" si="1149"/>
        <v>1298</v>
      </c>
    </row>
    <row r="556" spans="1:20" ht="20.25" hidden="1" thickTop="1" thickBot="1">
      <c r="A556">
        <f ca="1">IF(B556="","",INDIRECT("減額一覧!B"&amp;$P556))</f>
        <v>3003</v>
      </c>
      <c r="B556" s="61">
        <f t="shared" ref="B556" ca="1" si="1251">IF(INDIRECT("減額一覧!BC"&amp;P556)=1,INDIRECT("減額一覧!AG"&amp;P556),"")</f>
        <v>202</v>
      </c>
      <c r="C556" s="36">
        <f ca="1">IF(B556="","",INDIRECT("減額一覧!C"&amp;$P556))</f>
        <v>389316000</v>
      </c>
      <c r="D556" s="80" t="str">
        <f ca="1">IF($B556="","",INDIRECT("減額一覧!G"&amp;$P556))</f>
        <v>福岡　嘉人</v>
      </c>
      <c r="E556" s="19">
        <f ca="1">IF(B556="","",INDIRECT("減額一覧!H"&amp;P556))</f>
        <v>25</v>
      </c>
      <c r="F556" s="19">
        <f ca="1">IF($B556="","",INDIRECT("減額一覧!AN"&amp;P556))</f>
        <v>13</v>
      </c>
      <c r="G556" s="20">
        <f ca="1">IF($B556="","",INDIRECT("減額一覧!AO"&amp;P556))</f>
        <v>2959</v>
      </c>
      <c r="H556" s="20">
        <f ca="1">IF($B556="","",INDIRECT("減額一覧!AP"&amp;P556))</f>
        <v>1534</v>
      </c>
      <c r="I556" s="32">
        <f ca="1">IF(B556="","",IF(INDIRECT("減額一覧!BN"&amp;P556)=0.08,0.08,0.1))</f>
        <v>0.1</v>
      </c>
      <c r="J556" s="52"/>
      <c r="K556" s="95" t="str">
        <f t="shared" ca="1" si="1184"/>
        <v>月ヶ瀬</v>
      </c>
      <c r="L556" s="58" t="str">
        <f t="shared" ca="1" si="1146"/>
        <v>農集</v>
      </c>
      <c r="N556" s="113" t="str">
        <f t="shared" ca="1" si="1246"/>
        <v>月ヶ瀬</v>
      </c>
      <c r="O556" s="114">
        <f t="shared" ref="O556" ca="1" si="1252">IF(B556="","",IF(INDIRECT("減額一覧!BN"&amp;P556)=0.08,0.08,0.1))</f>
        <v>0.1</v>
      </c>
      <c r="P556" s="38">
        <v>113</v>
      </c>
      <c r="Q556" s="38">
        <f t="shared" ca="1" si="1248"/>
        <v>1</v>
      </c>
      <c r="R556" s="38">
        <f t="shared" ca="1" si="1248"/>
        <v>1</v>
      </c>
      <c r="S556" s="66" t="str">
        <f t="shared" ca="1" si="1148"/>
        <v>389</v>
      </c>
      <c r="T556" s="105">
        <f t="shared" ca="1" si="1149"/>
        <v>1534</v>
      </c>
    </row>
    <row r="557" spans="1:20" ht="20.25" hidden="1" thickTop="1" thickBot="1">
      <c r="A557">
        <f ca="1">IF(B557="","",INDIRECT("減額一覧!B"&amp;$P557))</f>
        <v>3003</v>
      </c>
      <c r="B557" s="61">
        <f t="shared" ref="B557" ca="1" si="1253">IF(INDIRECT("減額一覧!BD"&amp;P557)=1,INDIRECT("減額一覧!AQ"&amp;P557),"")</f>
        <v>203</v>
      </c>
      <c r="C557" s="45">
        <f ca="1">IF(B557="","",INDIRECT("減額一覧!C"&amp;$P557))</f>
        <v>389316000</v>
      </c>
      <c r="D557" s="79" t="str">
        <f ca="1">IF($B557="","",INDIRECT("減額一覧!G"&amp;$P557))</f>
        <v>福岡　嘉人</v>
      </c>
      <c r="E557" s="19">
        <f ca="1">IF(B557="","",INDIRECT("減額一覧!H"&amp;P557))</f>
        <v>25</v>
      </c>
      <c r="F557" s="19">
        <f ca="1">IF($B557="","",INDIRECT("減額一覧!AX"&amp;P557))</f>
        <v>12</v>
      </c>
      <c r="G557" s="20">
        <f ca="1">IF($B557="","",INDIRECT("減額一覧!AY"&amp;P557))</f>
        <v>2739</v>
      </c>
      <c r="H557" s="20">
        <f ca="1">IF($B557="","",INDIRECT("減額一覧!AZ"&amp;P557))</f>
        <v>1416</v>
      </c>
      <c r="I557" s="32">
        <f ca="1">IF(B557="","",IF(INDIRECT("減額一覧!BO"&amp;P557)=0.08,0.08,0.1))</f>
        <v>0.1</v>
      </c>
      <c r="J557" s="52" t="s">
        <v>515</v>
      </c>
      <c r="K557" s="95" t="str">
        <f t="shared" ca="1" si="1184"/>
        <v>月ヶ瀬</v>
      </c>
      <c r="L557" s="58" t="str">
        <f t="shared" ca="1" si="1146"/>
        <v>農集</v>
      </c>
      <c r="N557" s="113" t="str">
        <f t="shared" ca="1" si="1246"/>
        <v>月ヶ瀬</v>
      </c>
      <c r="O557" s="114">
        <f t="shared" ref="O557" ca="1" si="1254">IF(B557="","",IF(INDIRECT("減額一覧!BO"&amp;P557)=0.08,0.08,0.1))</f>
        <v>0.1</v>
      </c>
      <c r="P557" s="38">
        <v>113</v>
      </c>
      <c r="Q557" s="38">
        <f t="shared" ca="1" si="1248"/>
        <v>1</v>
      </c>
      <c r="R557" s="38">
        <f t="shared" ca="1" si="1248"/>
        <v>1</v>
      </c>
      <c r="S557" s="66" t="str">
        <f t="shared" ca="1" si="1148"/>
        <v>389</v>
      </c>
      <c r="T557" s="105">
        <f t="shared" ca="1" si="1149"/>
        <v>1416</v>
      </c>
    </row>
    <row r="558" spans="1:20" ht="20.25" hidden="1" thickTop="1" thickBot="1">
      <c r="B558" s="64"/>
      <c r="C558" s="41" t="str">
        <f>IF(B558="","",減額一覧!C554)</f>
        <v/>
      </c>
      <c r="D558" s="43"/>
      <c r="E558" s="21"/>
      <c r="F558" s="22" t="s">
        <v>69</v>
      </c>
      <c r="G558" s="23">
        <f t="shared" ref="G558:H558" si="1255">SUBTOTAL(9,G554:G557)</f>
        <v>0</v>
      </c>
      <c r="H558" s="23">
        <f t="shared" si="1255"/>
        <v>0</v>
      </c>
      <c r="I558" s="30"/>
      <c r="J558" s="53"/>
      <c r="K558" s="96" t="str">
        <f t="shared" si="1184"/>
        <v/>
      </c>
      <c r="L558" s="59" t="str">
        <f t="shared" si="1146"/>
        <v/>
      </c>
      <c r="N558" s="108" t="str">
        <f t="shared" ref="N558" si="1256">IF(AND(G558=0,H558=0),"","小計")</f>
        <v/>
      </c>
      <c r="O558" s="108" t="str">
        <f t="shared" ref="O558" si="1257">IF(AND(G558=0,H558=0),"","小計")</f>
        <v/>
      </c>
      <c r="P558" s="38"/>
      <c r="Q558" s="38"/>
      <c r="R558" s="38"/>
      <c r="S558" s="66" t="str">
        <f t="shared" si="1148"/>
        <v/>
      </c>
      <c r="T558" s="105" t="str">
        <f t="shared" si="1149"/>
        <v/>
      </c>
    </row>
    <row r="559" spans="1:20" ht="20.25" hidden="1" thickTop="1" thickBot="1">
      <c r="A559" t="str">
        <f ca="1">IF(B559="","",INDIRECT("減額一覧!B"&amp;$P559))</f>
        <v/>
      </c>
      <c r="B559" s="61" t="str">
        <f t="shared" ref="B559" ca="1" si="1258">IF(INDIRECT("減額一覧!BA"&amp;P559)=1,INDIRECT("減額一覧!M"&amp;P559),"")</f>
        <v/>
      </c>
      <c r="C559" s="36" t="str">
        <f ca="1">IF(B559="","",INDIRECT("減額一覧!C"&amp;$P559))</f>
        <v/>
      </c>
      <c r="D559" s="78" t="str">
        <f ca="1">IF($B559="","",INDIRECT("減額一覧!G"&amp;$P559))</f>
        <v/>
      </c>
      <c r="E559" s="19" t="str">
        <f ca="1">IF(B559="","",INDIRECT("減額一覧!H"&amp;P559))</f>
        <v/>
      </c>
      <c r="F559" s="19" t="str">
        <f ca="1">IF($B559="","",INDIRECT("減額一覧!T"&amp;P559))</f>
        <v/>
      </c>
      <c r="G559" s="20" t="str">
        <f ca="1">IF($B559="","",INDIRECT("減額一覧!U"&amp;P559))</f>
        <v/>
      </c>
      <c r="H559" s="20" t="str">
        <f ca="1">IF($B559="","",INDIRECT("減額一覧!V"&amp;P559))</f>
        <v/>
      </c>
      <c r="I559" s="32" t="str">
        <f ca="1">IF(B559="","",IF(INDIRECT("減額一覧!BL"&amp;P559)=0.08,0.08,0.1))</f>
        <v/>
      </c>
      <c r="J559" s="51"/>
      <c r="K559" s="94" t="str">
        <f t="shared" ca="1" si="1184"/>
        <v/>
      </c>
      <c r="L559" s="56" t="str">
        <f t="shared" ca="1" si="1146"/>
        <v/>
      </c>
      <c r="N559" s="113" t="str">
        <f t="shared" ref="N559:N562" ca="1" si="1259">IF(A559="","",IF(A559&gt;3000,"月ヶ瀬",IF(A559&gt;=2000,"都祁","市内")))</f>
        <v/>
      </c>
      <c r="O559" s="114" t="str">
        <f t="shared" ref="O559" ca="1" si="1260">IF(B559="","",IF(INDIRECT("減額一覧!BL"&amp;P559)=0.08,0.08,0.1))</f>
        <v/>
      </c>
      <c r="P559" s="38">
        <v>114</v>
      </c>
      <c r="Q559" s="38" t="str">
        <f t="shared" ref="Q559:R562" ca="1" si="1261">IF(G559="","",IF(G559&gt;0,1,""))</f>
        <v/>
      </c>
      <c r="R559" s="38" t="str">
        <f t="shared" ca="1" si="1261"/>
        <v/>
      </c>
      <c r="S559" s="66" t="str">
        <f t="shared" ca="1" si="1148"/>
        <v/>
      </c>
      <c r="T559" s="105" t="str">
        <f t="shared" ca="1" si="1149"/>
        <v/>
      </c>
    </row>
    <row r="560" spans="1:20" ht="20.25" hidden="1" thickTop="1" thickBot="1">
      <c r="A560" t="str">
        <f ca="1">IF(B560="","",INDIRECT("減額一覧!B"&amp;$P560))</f>
        <v/>
      </c>
      <c r="B560" s="61" t="str">
        <f t="shared" ref="B560" ca="1" si="1262">IF(INDIRECT("減額一覧!BB"&amp;P560)=1,INDIRECT("減額一覧!W"&amp;P560),"")</f>
        <v/>
      </c>
      <c r="C560" s="44" t="str">
        <f ca="1">IF(B560="","",INDIRECT("減額一覧!C"&amp;$P560))</f>
        <v/>
      </c>
      <c r="D560" s="79" t="str">
        <f ca="1">IF($B560="","",INDIRECT("減額一覧!G"&amp;$P560))</f>
        <v/>
      </c>
      <c r="E560" s="19" t="str">
        <f ca="1">IF(B560="","",INDIRECT("減額一覧!H"&amp;P560))</f>
        <v/>
      </c>
      <c r="F560" s="19" t="str">
        <f ca="1">IF($B560="","",INDIRECT("減額一覧!AD"&amp;P560))</f>
        <v/>
      </c>
      <c r="G560" s="20" t="str">
        <f ca="1">IF($B560="","",INDIRECT("減額一覧!AE"&amp;P560))</f>
        <v/>
      </c>
      <c r="H560" s="20" t="str">
        <f ca="1">IF($B560="","",INDIRECT("減額一覧!AF"&amp;P560))</f>
        <v/>
      </c>
      <c r="I560" s="32" t="str">
        <f ca="1">IF(B560="","",IF(INDIRECT("減額一覧!BM"&amp;P560)=0.08,0.08,0.1))</f>
        <v/>
      </c>
      <c r="J560" s="52"/>
      <c r="K560" s="95" t="str">
        <f t="shared" ca="1" si="1184"/>
        <v/>
      </c>
      <c r="L560" s="58" t="str">
        <f t="shared" ca="1" si="1146"/>
        <v/>
      </c>
      <c r="N560" s="113" t="str">
        <f t="shared" ca="1" si="1259"/>
        <v/>
      </c>
      <c r="O560" s="114" t="str">
        <f t="shared" ref="O560" ca="1" si="1263">IF(B560="","",IF(INDIRECT("減額一覧!BM"&amp;P560)=0.08,0.08,0.1))</f>
        <v/>
      </c>
      <c r="P560" s="38">
        <v>114</v>
      </c>
      <c r="Q560" s="38" t="str">
        <f t="shared" ca="1" si="1261"/>
        <v/>
      </c>
      <c r="R560" s="38" t="str">
        <f t="shared" ca="1" si="1261"/>
        <v/>
      </c>
      <c r="S560" s="66" t="str">
        <f t="shared" ca="1" si="1148"/>
        <v/>
      </c>
      <c r="T560" s="105" t="str">
        <f t="shared" ca="1" si="1149"/>
        <v/>
      </c>
    </row>
    <row r="561" spans="1:20" ht="20.25" hidden="1" thickTop="1" thickBot="1">
      <c r="A561" t="str">
        <f ca="1">IF(B561="","",INDIRECT("減額一覧!B"&amp;$P561))</f>
        <v/>
      </c>
      <c r="B561" s="61" t="str">
        <f t="shared" ref="B561" ca="1" si="1264">IF(INDIRECT("減額一覧!BC"&amp;P561)=1,INDIRECT("減額一覧!AG"&amp;P561),"")</f>
        <v/>
      </c>
      <c r="C561" s="36" t="str">
        <f ca="1">IF(B561="","",INDIRECT("減額一覧!C"&amp;$P561))</f>
        <v/>
      </c>
      <c r="D561" s="80" t="str">
        <f ca="1">IF($B561="","",INDIRECT("減額一覧!G"&amp;$P561))</f>
        <v/>
      </c>
      <c r="E561" s="19" t="str">
        <f ca="1">IF(B561="","",INDIRECT("減額一覧!H"&amp;P561))</f>
        <v/>
      </c>
      <c r="F561" s="19" t="str">
        <f ca="1">IF($B561="","",INDIRECT("減額一覧!AN"&amp;P561))</f>
        <v/>
      </c>
      <c r="G561" s="20" t="str">
        <f ca="1">IF($B561="","",INDIRECT("減額一覧!AO"&amp;P561))</f>
        <v/>
      </c>
      <c r="H561" s="20" t="str">
        <f ca="1">IF($B561="","",INDIRECT("減額一覧!AP"&amp;P561))</f>
        <v/>
      </c>
      <c r="I561" s="32" t="str">
        <f ca="1">IF(B561="","",IF(INDIRECT("減額一覧!BN"&amp;P561)=0.08,0.08,0.1))</f>
        <v/>
      </c>
      <c r="J561" s="52"/>
      <c r="K561" s="95" t="str">
        <f t="shared" ca="1" si="1184"/>
        <v/>
      </c>
      <c r="L561" s="58" t="str">
        <f t="shared" ca="1" si="1146"/>
        <v/>
      </c>
      <c r="N561" s="113" t="str">
        <f t="shared" ca="1" si="1259"/>
        <v/>
      </c>
      <c r="O561" s="114" t="str">
        <f t="shared" ref="O561" ca="1" si="1265">IF(B561="","",IF(INDIRECT("減額一覧!BN"&amp;P561)=0.08,0.08,0.1))</f>
        <v/>
      </c>
      <c r="P561" s="38">
        <v>114</v>
      </c>
      <c r="Q561" s="38" t="str">
        <f t="shared" ca="1" si="1261"/>
        <v/>
      </c>
      <c r="R561" s="38" t="str">
        <f t="shared" ca="1" si="1261"/>
        <v/>
      </c>
      <c r="S561" s="66" t="str">
        <f t="shared" ca="1" si="1148"/>
        <v/>
      </c>
      <c r="T561" s="105" t="str">
        <f t="shared" ca="1" si="1149"/>
        <v/>
      </c>
    </row>
    <row r="562" spans="1:20" ht="20.25" hidden="1" thickTop="1" thickBot="1">
      <c r="A562" t="str">
        <f ca="1">IF(B562="","",INDIRECT("減額一覧!B"&amp;$P562))</f>
        <v/>
      </c>
      <c r="B562" s="61" t="str">
        <f t="shared" ref="B562" ca="1" si="1266">IF(INDIRECT("減額一覧!BD"&amp;P562)=1,INDIRECT("減額一覧!AQ"&amp;P562),"")</f>
        <v/>
      </c>
      <c r="C562" s="45" t="str">
        <f ca="1">IF(B562="","",INDIRECT("減額一覧!C"&amp;$P562))</f>
        <v/>
      </c>
      <c r="D562" s="79" t="str">
        <f ca="1">IF($B562="","",INDIRECT("減額一覧!G"&amp;$P562))</f>
        <v/>
      </c>
      <c r="E562" s="19" t="str">
        <f ca="1">IF(B562="","",INDIRECT("減額一覧!H"&amp;P562))</f>
        <v/>
      </c>
      <c r="F562" s="19" t="str">
        <f ca="1">IF($B562="","",INDIRECT("減額一覧!AX"&amp;P562))</f>
        <v/>
      </c>
      <c r="G562" s="20" t="str">
        <f ca="1">IF($B562="","",INDIRECT("減額一覧!AY"&amp;P562))</f>
        <v/>
      </c>
      <c r="H562" s="20" t="str">
        <f ca="1">IF($B562="","",INDIRECT("減額一覧!AZ"&amp;P562))</f>
        <v/>
      </c>
      <c r="I562" s="32" t="str">
        <f ca="1">IF(B562="","",IF(INDIRECT("減額一覧!BO"&amp;P562)=0.08,0.08,0.1))</f>
        <v/>
      </c>
      <c r="J562" s="52"/>
      <c r="K562" s="95" t="str">
        <f t="shared" ca="1" si="1184"/>
        <v/>
      </c>
      <c r="L562" s="58" t="str">
        <f t="shared" ca="1" si="1146"/>
        <v/>
      </c>
      <c r="N562" s="113" t="str">
        <f t="shared" ca="1" si="1259"/>
        <v/>
      </c>
      <c r="O562" s="114" t="str">
        <f t="shared" ref="O562" ca="1" si="1267">IF(B562="","",IF(INDIRECT("減額一覧!BO"&amp;P562)=0.08,0.08,0.1))</f>
        <v/>
      </c>
      <c r="P562" s="38">
        <v>114</v>
      </c>
      <c r="Q562" s="38" t="str">
        <f t="shared" ca="1" si="1261"/>
        <v/>
      </c>
      <c r="R562" s="38" t="str">
        <f t="shared" ca="1" si="1261"/>
        <v/>
      </c>
      <c r="S562" s="66" t="str">
        <f t="shared" ca="1" si="1148"/>
        <v/>
      </c>
      <c r="T562" s="105" t="str">
        <f t="shared" ca="1" si="1149"/>
        <v/>
      </c>
    </row>
    <row r="563" spans="1:20" ht="20.25" hidden="1" thickTop="1" thickBot="1">
      <c r="B563" s="64"/>
      <c r="C563" s="41" t="str">
        <f>IF(B563="","",減額一覧!C259)</f>
        <v/>
      </c>
      <c r="D563" s="43"/>
      <c r="E563" s="21"/>
      <c r="F563" s="22" t="s">
        <v>69</v>
      </c>
      <c r="G563" s="23">
        <f t="shared" ref="G563:H563" si="1268">SUBTOTAL(9,G559:G562)</f>
        <v>0</v>
      </c>
      <c r="H563" s="23">
        <f t="shared" si="1268"/>
        <v>0</v>
      </c>
      <c r="I563" s="30"/>
      <c r="J563" s="53"/>
      <c r="K563" s="96" t="str">
        <f t="shared" si="1184"/>
        <v/>
      </c>
      <c r="L563" s="59" t="str">
        <f t="shared" si="1146"/>
        <v/>
      </c>
      <c r="N563" s="108" t="str">
        <f t="shared" ref="N563" si="1269">IF(AND(G563=0,H563=0),"","小計")</f>
        <v/>
      </c>
      <c r="O563" s="108" t="str">
        <f t="shared" ref="O563" si="1270">IF(AND(G563=0,H563=0),"","小計")</f>
        <v/>
      </c>
      <c r="P563" s="38"/>
      <c r="Q563" s="38"/>
      <c r="R563" s="38"/>
      <c r="S563" s="66" t="str">
        <f t="shared" si="1148"/>
        <v/>
      </c>
      <c r="T563" s="105" t="str">
        <f t="shared" si="1149"/>
        <v/>
      </c>
    </row>
    <row r="564" spans="1:20" ht="20.25" hidden="1" thickTop="1" thickBot="1">
      <c r="A564" t="str">
        <f ca="1">IF(B564="","",INDIRECT("減額一覧!B"&amp;$P564))</f>
        <v/>
      </c>
      <c r="B564" s="61" t="str">
        <f t="shared" ref="B564" ca="1" si="1271">IF(INDIRECT("減額一覧!BA"&amp;P564)=1,INDIRECT("減額一覧!M"&amp;P564),"")</f>
        <v/>
      </c>
      <c r="C564" s="36" t="str">
        <f ca="1">IF(B564="","",INDIRECT("減額一覧!C"&amp;$P564))</f>
        <v/>
      </c>
      <c r="D564" s="78" t="str">
        <f ca="1">IF($B564="","",INDIRECT("減額一覧!G"&amp;$P564))</f>
        <v/>
      </c>
      <c r="E564" s="19" t="str">
        <f ca="1">IF(B564="","",INDIRECT("減額一覧!H"&amp;P564))</f>
        <v/>
      </c>
      <c r="F564" s="19" t="str">
        <f ca="1">IF($B564="","",INDIRECT("減額一覧!T"&amp;P564))</f>
        <v/>
      </c>
      <c r="G564" s="20" t="str">
        <f ca="1">IF($B564="","",INDIRECT("減額一覧!U"&amp;P564))</f>
        <v/>
      </c>
      <c r="H564" s="20" t="str">
        <f ca="1">IF($B564="","",INDIRECT("減額一覧!V"&amp;P564))</f>
        <v/>
      </c>
      <c r="I564" s="32" t="str">
        <f ca="1">IF(B564="","",IF(INDIRECT("減額一覧!BL"&amp;P564)=0.08,0.08,0.1))</f>
        <v/>
      </c>
      <c r="J564" s="51"/>
      <c r="K564" s="94" t="str">
        <f t="shared" ca="1" si="1184"/>
        <v/>
      </c>
      <c r="L564" s="56" t="str">
        <f t="shared" ca="1" si="1146"/>
        <v/>
      </c>
      <c r="N564" s="113" t="str">
        <f t="shared" ref="N564:N567" ca="1" si="1272">IF(A564="","",IF(A564&gt;3000,"月ヶ瀬",IF(A564&gt;=2000,"都祁","市内")))</f>
        <v/>
      </c>
      <c r="O564" s="114" t="str">
        <f t="shared" ref="O564" ca="1" si="1273">IF(B564="","",IF(INDIRECT("減額一覧!BL"&amp;P564)=0.08,0.08,0.1))</f>
        <v/>
      </c>
      <c r="P564" s="38">
        <v>115</v>
      </c>
      <c r="Q564" s="38" t="str">
        <f t="shared" ref="Q564:R567" ca="1" si="1274">IF(G564="","",IF(G564&gt;0,1,""))</f>
        <v/>
      </c>
      <c r="R564" s="38" t="str">
        <f t="shared" ca="1" si="1274"/>
        <v/>
      </c>
      <c r="S564" s="66" t="str">
        <f t="shared" ca="1" si="1148"/>
        <v/>
      </c>
      <c r="T564" s="105" t="str">
        <f t="shared" ca="1" si="1149"/>
        <v/>
      </c>
    </row>
    <row r="565" spans="1:20" ht="20.25" hidden="1" thickTop="1" thickBot="1">
      <c r="A565" t="str">
        <f ca="1">IF(B565="","",INDIRECT("減額一覧!B"&amp;$P565))</f>
        <v/>
      </c>
      <c r="B565" s="61" t="str">
        <f t="shared" ref="B565" ca="1" si="1275">IF(INDIRECT("減額一覧!BB"&amp;P565)=1,INDIRECT("減額一覧!W"&amp;P565),"")</f>
        <v/>
      </c>
      <c r="C565" s="44" t="str">
        <f ca="1">IF(B565="","",INDIRECT("減額一覧!C"&amp;$P565))</f>
        <v/>
      </c>
      <c r="D565" s="79" t="str">
        <f ca="1">IF($B565="","",INDIRECT("減額一覧!G"&amp;$P565))</f>
        <v/>
      </c>
      <c r="E565" s="19" t="str">
        <f ca="1">IF(B565="","",INDIRECT("減額一覧!H"&amp;P565))</f>
        <v/>
      </c>
      <c r="F565" s="19" t="str">
        <f ca="1">IF($B565="","",INDIRECT("減額一覧!AD"&amp;P565))</f>
        <v/>
      </c>
      <c r="G565" s="20" t="str">
        <f ca="1">IF($B565="","",INDIRECT("減額一覧!AE"&amp;P565))</f>
        <v/>
      </c>
      <c r="H565" s="20" t="str">
        <f ca="1">IF($B565="","",INDIRECT("減額一覧!AF"&amp;P565))</f>
        <v/>
      </c>
      <c r="I565" s="32" t="str">
        <f ca="1">IF(B565="","",IF(INDIRECT("減額一覧!BM"&amp;P565)=0.08,0.08,0.1))</f>
        <v/>
      </c>
      <c r="J565" s="52"/>
      <c r="K565" s="95" t="str">
        <f t="shared" ca="1" si="1184"/>
        <v/>
      </c>
      <c r="L565" s="58" t="str">
        <f t="shared" ca="1" si="1146"/>
        <v/>
      </c>
      <c r="N565" s="113" t="str">
        <f t="shared" ca="1" si="1272"/>
        <v/>
      </c>
      <c r="O565" s="114" t="str">
        <f t="shared" ref="O565" ca="1" si="1276">IF(B565="","",IF(INDIRECT("減額一覧!BM"&amp;P565)=0.08,0.08,0.1))</f>
        <v/>
      </c>
      <c r="P565" s="38">
        <v>115</v>
      </c>
      <c r="Q565" s="38" t="str">
        <f t="shared" ca="1" si="1274"/>
        <v/>
      </c>
      <c r="R565" s="38" t="str">
        <f t="shared" ca="1" si="1274"/>
        <v/>
      </c>
      <c r="S565" s="66" t="str">
        <f t="shared" ca="1" si="1148"/>
        <v/>
      </c>
      <c r="T565" s="105" t="str">
        <f t="shared" ca="1" si="1149"/>
        <v/>
      </c>
    </row>
    <row r="566" spans="1:20" ht="20.25" hidden="1" thickTop="1" thickBot="1">
      <c r="A566" t="str">
        <f ca="1">IF(B566="","",INDIRECT("減額一覧!B"&amp;$P566))</f>
        <v/>
      </c>
      <c r="B566" s="61" t="str">
        <f t="shared" ref="B566" ca="1" si="1277">IF(INDIRECT("減額一覧!BC"&amp;P566)=1,INDIRECT("減額一覧!AG"&amp;P566),"")</f>
        <v/>
      </c>
      <c r="C566" s="36" t="str">
        <f ca="1">IF(B566="","",INDIRECT("減額一覧!C"&amp;$P566))</f>
        <v/>
      </c>
      <c r="D566" s="80" t="str">
        <f ca="1">IF($B566="","",INDIRECT("減額一覧!G"&amp;$P566))</f>
        <v/>
      </c>
      <c r="E566" s="19" t="str">
        <f ca="1">IF(B566="","",INDIRECT("減額一覧!H"&amp;P566))</f>
        <v/>
      </c>
      <c r="F566" s="19" t="str">
        <f ca="1">IF($B566="","",INDIRECT("減額一覧!AN"&amp;P566))</f>
        <v/>
      </c>
      <c r="G566" s="20" t="str">
        <f ca="1">IF($B566="","",INDIRECT("減額一覧!AO"&amp;P566))</f>
        <v/>
      </c>
      <c r="H566" s="20" t="str">
        <f ca="1">IF($B566="","",INDIRECT("減額一覧!AP"&amp;P566))</f>
        <v/>
      </c>
      <c r="I566" s="32" t="str">
        <f ca="1">IF(B566="","",IF(INDIRECT("減額一覧!BN"&amp;P566)=0.08,0.08,0.1))</f>
        <v/>
      </c>
      <c r="J566" s="52"/>
      <c r="K566" s="95" t="str">
        <f t="shared" ca="1" si="1184"/>
        <v/>
      </c>
      <c r="L566" s="58" t="str">
        <f t="shared" ca="1" si="1146"/>
        <v/>
      </c>
      <c r="N566" s="113" t="str">
        <f t="shared" ca="1" si="1272"/>
        <v/>
      </c>
      <c r="O566" s="114" t="str">
        <f t="shared" ref="O566" ca="1" si="1278">IF(B566="","",IF(INDIRECT("減額一覧!BN"&amp;P566)=0.08,0.08,0.1))</f>
        <v/>
      </c>
      <c r="P566" s="38">
        <v>115</v>
      </c>
      <c r="Q566" s="38" t="str">
        <f t="shared" ca="1" si="1274"/>
        <v/>
      </c>
      <c r="R566" s="38" t="str">
        <f t="shared" ca="1" si="1274"/>
        <v/>
      </c>
      <c r="S566" s="66" t="str">
        <f t="shared" ca="1" si="1148"/>
        <v/>
      </c>
      <c r="T566" s="105" t="str">
        <f t="shared" ca="1" si="1149"/>
        <v/>
      </c>
    </row>
    <row r="567" spans="1:20" ht="20.25" hidden="1" thickTop="1" thickBot="1">
      <c r="A567" t="str">
        <f ca="1">IF(B567="","",INDIRECT("減額一覧!B"&amp;$P567))</f>
        <v/>
      </c>
      <c r="B567" s="61" t="str">
        <f t="shared" ref="B567" ca="1" si="1279">IF(INDIRECT("減額一覧!BD"&amp;P567)=1,INDIRECT("減額一覧!AQ"&amp;P567),"")</f>
        <v/>
      </c>
      <c r="C567" s="45" t="str">
        <f ca="1">IF(B567="","",INDIRECT("減額一覧!C"&amp;$P567))</f>
        <v/>
      </c>
      <c r="D567" s="79" t="str">
        <f ca="1">IF($B567="","",INDIRECT("減額一覧!G"&amp;$P567))</f>
        <v/>
      </c>
      <c r="E567" s="19" t="str">
        <f ca="1">IF(B567="","",INDIRECT("減額一覧!H"&amp;P567))</f>
        <v/>
      </c>
      <c r="F567" s="19" t="str">
        <f ca="1">IF($B567="","",INDIRECT("減額一覧!AX"&amp;P567))</f>
        <v/>
      </c>
      <c r="G567" s="20" t="str">
        <f ca="1">IF($B567="","",INDIRECT("減額一覧!AY"&amp;P567))</f>
        <v/>
      </c>
      <c r="H567" s="20" t="str">
        <f ca="1">IF($B567="","",INDIRECT("減額一覧!AZ"&amp;P567))</f>
        <v/>
      </c>
      <c r="I567" s="32" t="str">
        <f ca="1">IF(B567="","",IF(INDIRECT("減額一覧!BO"&amp;P567)=0.08,0.08,0.1))</f>
        <v/>
      </c>
      <c r="J567" s="52"/>
      <c r="K567" s="95" t="str">
        <f t="shared" ca="1" si="1184"/>
        <v/>
      </c>
      <c r="L567" s="58" t="str">
        <f t="shared" ca="1" si="1146"/>
        <v/>
      </c>
      <c r="N567" s="113" t="str">
        <f t="shared" ca="1" si="1272"/>
        <v/>
      </c>
      <c r="O567" s="114" t="str">
        <f t="shared" ref="O567" ca="1" si="1280">IF(B567="","",IF(INDIRECT("減額一覧!BO"&amp;P567)=0.08,0.08,0.1))</f>
        <v/>
      </c>
      <c r="P567" s="38">
        <v>115</v>
      </c>
      <c r="Q567" s="38" t="str">
        <f t="shared" ca="1" si="1274"/>
        <v/>
      </c>
      <c r="R567" s="38" t="str">
        <f t="shared" ca="1" si="1274"/>
        <v/>
      </c>
      <c r="S567" s="66" t="str">
        <f t="shared" ca="1" si="1148"/>
        <v/>
      </c>
      <c r="T567" s="105" t="str">
        <f t="shared" ca="1" si="1149"/>
        <v/>
      </c>
    </row>
    <row r="568" spans="1:20" ht="20.25" hidden="1" thickTop="1" thickBot="1">
      <c r="B568" s="64"/>
      <c r="C568" s="41" t="str">
        <f>IF(B568="","",減額一覧!C264)</f>
        <v/>
      </c>
      <c r="D568" s="43"/>
      <c r="E568" s="21"/>
      <c r="F568" s="22" t="s">
        <v>69</v>
      </c>
      <c r="G568" s="23">
        <f t="shared" ref="G568:H568" si="1281">SUBTOTAL(9,G564:G567)</f>
        <v>0</v>
      </c>
      <c r="H568" s="23">
        <f t="shared" si="1281"/>
        <v>0</v>
      </c>
      <c r="I568" s="30"/>
      <c r="J568" s="53"/>
      <c r="K568" s="96" t="str">
        <f t="shared" si="1184"/>
        <v/>
      </c>
      <c r="L568" s="59" t="str">
        <f t="shared" si="1146"/>
        <v/>
      </c>
      <c r="N568" s="108" t="str">
        <f t="shared" ref="N568" si="1282">IF(AND(G568=0,H568=0),"","小計")</f>
        <v/>
      </c>
      <c r="O568" s="108" t="str">
        <f t="shared" ref="O568" si="1283">IF(AND(G568=0,H568=0),"","小計")</f>
        <v/>
      </c>
      <c r="P568" s="38"/>
      <c r="Q568" s="38"/>
      <c r="R568" s="38"/>
      <c r="S568" s="66" t="str">
        <f t="shared" si="1148"/>
        <v/>
      </c>
      <c r="T568" s="105" t="str">
        <f t="shared" si="1149"/>
        <v/>
      </c>
    </row>
    <row r="569" spans="1:20" ht="20.25" hidden="1" thickTop="1" thickBot="1">
      <c r="A569" t="str">
        <f ca="1">IF(B569="","",INDIRECT("減額一覧!B"&amp;$P569))</f>
        <v/>
      </c>
      <c r="B569" s="61" t="str">
        <f t="shared" ref="B569" ca="1" si="1284">IF(INDIRECT("減額一覧!BA"&amp;P569)=1,INDIRECT("減額一覧!M"&amp;P569),"")</f>
        <v/>
      </c>
      <c r="C569" s="36" t="str">
        <f ca="1">IF(B569="","",INDIRECT("減額一覧!C"&amp;$P569))</f>
        <v/>
      </c>
      <c r="D569" s="78" t="str">
        <f ca="1">IF($B569="","",INDIRECT("減額一覧!G"&amp;$P569))</f>
        <v/>
      </c>
      <c r="E569" s="19" t="str">
        <f ca="1">IF(B569="","",INDIRECT("減額一覧!H"&amp;P569))</f>
        <v/>
      </c>
      <c r="F569" s="19" t="str">
        <f ca="1">IF($B569="","",INDIRECT("減額一覧!T"&amp;P569))</f>
        <v/>
      </c>
      <c r="G569" s="20" t="str">
        <f ca="1">IF($B569="","",INDIRECT("減額一覧!U"&amp;P569))</f>
        <v/>
      </c>
      <c r="H569" s="20" t="str">
        <f ca="1">IF($B569="","",INDIRECT("減額一覧!V"&amp;P569))</f>
        <v/>
      </c>
      <c r="I569" s="32" t="str">
        <f ca="1">IF(B569="","",IF(INDIRECT("減額一覧!BL"&amp;P569)=0.08,0.08,0.1))</f>
        <v/>
      </c>
      <c r="J569" s="51"/>
      <c r="K569" s="94" t="str">
        <f t="shared" ca="1" si="1184"/>
        <v/>
      </c>
      <c r="L569" s="56" t="str">
        <f t="shared" ca="1" si="1146"/>
        <v/>
      </c>
      <c r="N569" s="113" t="str">
        <f t="shared" ref="N569:N572" ca="1" si="1285">IF(A569="","",IF(A569&gt;3000,"月ヶ瀬",IF(A569&gt;=2000,"都祁","市内")))</f>
        <v/>
      </c>
      <c r="O569" s="114" t="str">
        <f t="shared" ref="O569" ca="1" si="1286">IF(B569="","",IF(INDIRECT("減額一覧!BL"&amp;P569)=0.08,0.08,0.1))</f>
        <v/>
      </c>
      <c r="P569" s="38">
        <v>116</v>
      </c>
      <c r="Q569" s="38" t="str">
        <f t="shared" ref="Q569:R572" ca="1" si="1287">IF(G569="","",IF(G569&gt;0,1,""))</f>
        <v/>
      </c>
      <c r="R569" s="38" t="str">
        <f t="shared" ca="1" si="1287"/>
        <v/>
      </c>
      <c r="S569" s="66" t="str">
        <f t="shared" ca="1" si="1148"/>
        <v/>
      </c>
      <c r="T569" s="105" t="str">
        <f t="shared" ca="1" si="1149"/>
        <v/>
      </c>
    </row>
    <row r="570" spans="1:20" ht="20.25" hidden="1" thickTop="1" thickBot="1">
      <c r="A570" t="str">
        <f ca="1">IF(B570="","",INDIRECT("減額一覧!B"&amp;$P570))</f>
        <v/>
      </c>
      <c r="B570" s="61" t="str">
        <f t="shared" ref="B570" ca="1" si="1288">IF(INDIRECT("減額一覧!BB"&amp;P570)=1,INDIRECT("減額一覧!W"&amp;P570),"")</f>
        <v/>
      </c>
      <c r="C570" s="44" t="str">
        <f ca="1">IF(B570="","",INDIRECT("減額一覧!C"&amp;$P570))</f>
        <v/>
      </c>
      <c r="D570" s="79" t="str">
        <f ca="1">IF($B570="","",INDIRECT("減額一覧!G"&amp;$P570))</f>
        <v/>
      </c>
      <c r="E570" s="19" t="str">
        <f ca="1">IF(B570="","",INDIRECT("減額一覧!H"&amp;P570))</f>
        <v/>
      </c>
      <c r="F570" s="19" t="str">
        <f ca="1">IF($B570="","",INDIRECT("減額一覧!AD"&amp;P570))</f>
        <v/>
      </c>
      <c r="G570" s="20" t="str">
        <f ca="1">IF($B570="","",INDIRECT("減額一覧!AE"&amp;P570))</f>
        <v/>
      </c>
      <c r="H570" s="20" t="str">
        <f ca="1">IF($B570="","",INDIRECT("減額一覧!AF"&amp;P570))</f>
        <v/>
      </c>
      <c r="I570" s="32" t="str">
        <f ca="1">IF(B570="","",IF(INDIRECT("減額一覧!BM"&amp;P570)=0.08,0.08,0.1))</f>
        <v/>
      </c>
      <c r="J570" s="52"/>
      <c r="K570" s="95" t="str">
        <f t="shared" ca="1" si="1184"/>
        <v/>
      </c>
      <c r="L570" s="58" t="str">
        <f t="shared" ca="1" si="1146"/>
        <v/>
      </c>
      <c r="N570" s="113" t="str">
        <f t="shared" ca="1" si="1285"/>
        <v/>
      </c>
      <c r="O570" s="114" t="str">
        <f t="shared" ref="O570" ca="1" si="1289">IF(B570="","",IF(INDIRECT("減額一覧!BM"&amp;P570)=0.08,0.08,0.1))</f>
        <v/>
      </c>
      <c r="P570" s="38">
        <v>116</v>
      </c>
      <c r="Q570" s="38" t="str">
        <f t="shared" ca="1" si="1287"/>
        <v/>
      </c>
      <c r="R570" s="38" t="str">
        <f t="shared" ca="1" si="1287"/>
        <v/>
      </c>
      <c r="S570" s="66" t="str">
        <f t="shared" ca="1" si="1148"/>
        <v/>
      </c>
      <c r="T570" s="105" t="str">
        <f t="shared" ca="1" si="1149"/>
        <v/>
      </c>
    </row>
    <row r="571" spans="1:20" ht="20.25" hidden="1" thickTop="1" thickBot="1">
      <c r="A571" t="str">
        <f ca="1">IF(B571="","",INDIRECT("減額一覧!B"&amp;$P571))</f>
        <v/>
      </c>
      <c r="B571" s="61" t="str">
        <f t="shared" ref="B571" ca="1" si="1290">IF(INDIRECT("減額一覧!BC"&amp;P571)=1,INDIRECT("減額一覧!AG"&amp;P571),"")</f>
        <v/>
      </c>
      <c r="C571" s="36" t="str">
        <f ca="1">IF(B571="","",INDIRECT("減額一覧!C"&amp;$P571))</f>
        <v/>
      </c>
      <c r="D571" s="80" t="str">
        <f ca="1">IF($B571="","",INDIRECT("減額一覧!G"&amp;$P571))</f>
        <v/>
      </c>
      <c r="E571" s="19" t="str">
        <f ca="1">IF(B571="","",INDIRECT("減額一覧!H"&amp;P571))</f>
        <v/>
      </c>
      <c r="F571" s="19" t="str">
        <f ca="1">IF($B571="","",INDIRECT("減額一覧!AN"&amp;P571))</f>
        <v/>
      </c>
      <c r="G571" s="20" t="str">
        <f ca="1">IF($B571="","",INDIRECT("減額一覧!AO"&amp;P571))</f>
        <v/>
      </c>
      <c r="H571" s="20" t="str">
        <f ca="1">IF($B571="","",INDIRECT("減額一覧!AP"&amp;P571))</f>
        <v/>
      </c>
      <c r="I571" s="32" t="str">
        <f ca="1">IF(B571="","",IF(INDIRECT("減額一覧!BN"&amp;P571)=0.08,0.08,0.1))</f>
        <v/>
      </c>
      <c r="J571" s="52"/>
      <c r="K571" s="95" t="str">
        <f t="shared" ca="1" si="1184"/>
        <v/>
      </c>
      <c r="L571" s="58" t="str">
        <f t="shared" ca="1" si="1146"/>
        <v/>
      </c>
      <c r="N571" s="113" t="str">
        <f t="shared" ca="1" si="1285"/>
        <v/>
      </c>
      <c r="O571" s="114" t="str">
        <f t="shared" ref="O571" ca="1" si="1291">IF(B571="","",IF(INDIRECT("減額一覧!BN"&amp;P571)=0.08,0.08,0.1))</f>
        <v/>
      </c>
      <c r="P571" s="38">
        <v>116</v>
      </c>
      <c r="Q571" s="38" t="str">
        <f t="shared" ca="1" si="1287"/>
        <v/>
      </c>
      <c r="R571" s="38" t="str">
        <f t="shared" ca="1" si="1287"/>
        <v/>
      </c>
      <c r="S571" s="66" t="str">
        <f t="shared" ca="1" si="1148"/>
        <v/>
      </c>
      <c r="T571" s="105" t="str">
        <f t="shared" ca="1" si="1149"/>
        <v/>
      </c>
    </row>
    <row r="572" spans="1:20" ht="20.25" hidden="1" thickTop="1" thickBot="1">
      <c r="A572" t="str">
        <f ca="1">IF(B572="","",INDIRECT("減額一覧!B"&amp;$P572))</f>
        <v/>
      </c>
      <c r="B572" s="61" t="str">
        <f t="shared" ref="B572" ca="1" si="1292">IF(INDIRECT("減額一覧!BD"&amp;P572)=1,INDIRECT("減額一覧!AQ"&amp;P572),"")</f>
        <v/>
      </c>
      <c r="C572" s="45" t="str">
        <f ca="1">IF(B572="","",INDIRECT("減額一覧!C"&amp;$P572))</f>
        <v/>
      </c>
      <c r="D572" s="79" t="str">
        <f ca="1">IF($B572="","",INDIRECT("減額一覧!G"&amp;$P572))</f>
        <v/>
      </c>
      <c r="E572" s="19" t="str">
        <f ca="1">IF(B572="","",INDIRECT("減額一覧!H"&amp;P572))</f>
        <v/>
      </c>
      <c r="F572" s="19" t="str">
        <f ca="1">IF($B572="","",INDIRECT("減額一覧!AX"&amp;P572))</f>
        <v/>
      </c>
      <c r="G572" s="20" t="str">
        <f ca="1">IF($B572="","",INDIRECT("減額一覧!AY"&amp;P572))</f>
        <v/>
      </c>
      <c r="H572" s="20" t="str">
        <f ca="1">IF($B572="","",INDIRECT("減額一覧!AZ"&amp;P572))</f>
        <v/>
      </c>
      <c r="I572" s="32" t="str">
        <f ca="1">IF(B572="","",IF(INDIRECT("減額一覧!BO"&amp;P572)=0.08,0.08,0.1))</f>
        <v/>
      </c>
      <c r="J572" s="52"/>
      <c r="K572" s="95" t="str">
        <f t="shared" ca="1" si="1184"/>
        <v/>
      </c>
      <c r="L572" s="58" t="str">
        <f t="shared" ca="1" si="1146"/>
        <v/>
      </c>
      <c r="N572" s="113" t="str">
        <f t="shared" ca="1" si="1285"/>
        <v/>
      </c>
      <c r="O572" s="114" t="str">
        <f t="shared" ref="O572" ca="1" si="1293">IF(B572="","",IF(INDIRECT("減額一覧!BO"&amp;P572)=0.08,0.08,0.1))</f>
        <v/>
      </c>
      <c r="P572" s="38">
        <v>116</v>
      </c>
      <c r="Q572" s="38" t="str">
        <f t="shared" ca="1" si="1287"/>
        <v/>
      </c>
      <c r="R572" s="38" t="str">
        <f t="shared" ca="1" si="1287"/>
        <v/>
      </c>
      <c r="S572" s="66" t="str">
        <f t="shared" ca="1" si="1148"/>
        <v/>
      </c>
      <c r="T572" s="105" t="str">
        <f t="shared" ca="1" si="1149"/>
        <v/>
      </c>
    </row>
    <row r="573" spans="1:20" ht="20.25" hidden="1" thickTop="1" thickBot="1">
      <c r="B573" s="64"/>
      <c r="C573" s="41" t="str">
        <f>IF(B573="","",減額一覧!C269)</f>
        <v/>
      </c>
      <c r="D573" s="43"/>
      <c r="E573" s="21"/>
      <c r="F573" s="22" t="s">
        <v>69</v>
      </c>
      <c r="G573" s="23">
        <f t="shared" ref="G573:H573" si="1294">SUBTOTAL(9,G569:G572)</f>
        <v>0</v>
      </c>
      <c r="H573" s="23">
        <f t="shared" si="1294"/>
        <v>0</v>
      </c>
      <c r="I573" s="30"/>
      <c r="J573" s="53"/>
      <c r="K573" s="96" t="str">
        <f t="shared" si="1184"/>
        <v/>
      </c>
      <c r="L573" s="59" t="str">
        <f t="shared" si="1146"/>
        <v/>
      </c>
      <c r="N573" s="108" t="str">
        <f t="shared" ref="N573" si="1295">IF(AND(G573=0,H573=0),"","小計")</f>
        <v/>
      </c>
      <c r="O573" s="108" t="str">
        <f t="shared" ref="O573" si="1296">IF(AND(G573=0,H573=0),"","小計")</f>
        <v/>
      </c>
      <c r="P573" s="38"/>
      <c r="Q573" s="38"/>
      <c r="R573" s="38"/>
      <c r="S573" s="66" t="str">
        <f t="shared" si="1148"/>
        <v/>
      </c>
      <c r="T573" s="105" t="str">
        <f t="shared" si="1149"/>
        <v/>
      </c>
    </row>
    <row r="574" spans="1:20" ht="20.25" hidden="1" thickTop="1" thickBot="1">
      <c r="A574" t="str">
        <f ca="1">IF(B574="","",INDIRECT("減額一覧!B"&amp;$P574))</f>
        <v/>
      </c>
      <c r="B574" s="61" t="str">
        <f t="shared" ref="B574" ca="1" si="1297">IF(INDIRECT("減額一覧!BA"&amp;P574)=1,INDIRECT("減額一覧!M"&amp;P574),"")</f>
        <v/>
      </c>
      <c r="C574" s="36" t="str">
        <f ca="1">IF(B574="","",INDIRECT("減額一覧!C"&amp;$P574))</f>
        <v/>
      </c>
      <c r="D574" s="78" t="str">
        <f ca="1">IF($B574="","",INDIRECT("減額一覧!G"&amp;$P574))</f>
        <v/>
      </c>
      <c r="E574" s="19" t="str">
        <f ca="1">IF(B574="","",INDIRECT("減額一覧!H"&amp;P574))</f>
        <v/>
      </c>
      <c r="F574" s="19" t="str">
        <f ca="1">IF($B574="","",INDIRECT("減額一覧!T"&amp;P574))</f>
        <v/>
      </c>
      <c r="G574" s="20" t="str">
        <f ca="1">IF($B574="","",INDIRECT("減額一覧!U"&amp;P574))</f>
        <v/>
      </c>
      <c r="H574" s="20" t="str">
        <f ca="1">IF($B574="","",INDIRECT("減額一覧!V"&amp;P574))</f>
        <v/>
      </c>
      <c r="I574" s="32" t="str">
        <f ca="1">IF(B574="","",IF(INDIRECT("減額一覧!BL"&amp;P574)=0.08,0.08,0.1))</f>
        <v/>
      </c>
      <c r="J574" s="51"/>
      <c r="K574" s="94" t="str">
        <f t="shared" ca="1" si="1184"/>
        <v/>
      </c>
      <c r="L574" s="56" t="str">
        <f t="shared" ca="1" si="1146"/>
        <v/>
      </c>
      <c r="N574" s="113" t="str">
        <f t="shared" ref="N574:N577" ca="1" si="1298">IF(A574="","",IF(A574&gt;3000,"月ヶ瀬",IF(A574&gt;=2000,"都祁","市内")))</f>
        <v/>
      </c>
      <c r="O574" s="114" t="str">
        <f t="shared" ref="O574" ca="1" si="1299">IF(B574="","",IF(INDIRECT("減額一覧!BL"&amp;P574)=0.08,0.08,0.1))</f>
        <v/>
      </c>
      <c r="P574" s="38">
        <v>117</v>
      </c>
      <c r="Q574" s="38" t="str">
        <f t="shared" ref="Q574:R577" ca="1" si="1300">IF(G574="","",IF(G574&gt;0,1,""))</f>
        <v/>
      </c>
      <c r="R574" s="38" t="str">
        <f t="shared" ca="1" si="1300"/>
        <v/>
      </c>
      <c r="S574" s="66" t="str">
        <f t="shared" ca="1" si="1148"/>
        <v/>
      </c>
      <c r="T574" s="105" t="str">
        <f t="shared" ca="1" si="1149"/>
        <v/>
      </c>
    </row>
    <row r="575" spans="1:20" ht="20.25" hidden="1" thickTop="1" thickBot="1">
      <c r="A575" t="str">
        <f ca="1">IF(B575="","",INDIRECT("減額一覧!B"&amp;$P575))</f>
        <v/>
      </c>
      <c r="B575" s="61" t="str">
        <f t="shared" ref="B575" ca="1" si="1301">IF(INDIRECT("減額一覧!BB"&amp;P575)=1,INDIRECT("減額一覧!W"&amp;P575),"")</f>
        <v/>
      </c>
      <c r="C575" s="44" t="str">
        <f ca="1">IF(B575="","",INDIRECT("減額一覧!C"&amp;$P575))</f>
        <v/>
      </c>
      <c r="D575" s="79" t="str">
        <f ca="1">IF($B575="","",INDIRECT("減額一覧!G"&amp;$P575))</f>
        <v/>
      </c>
      <c r="E575" s="19" t="str">
        <f ca="1">IF(B575="","",INDIRECT("減額一覧!H"&amp;P575))</f>
        <v/>
      </c>
      <c r="F575" s="19" t="str">
        <f ca="1">IF($B575="","",INDIRECT("減額一覧!AD"&amp;P575))</f>
        <v/>
      </c>
      <c r="G575" s="20" t="str">
        <f ca="1">IF($B575="","",INDIRECT("減額一覧!AE"&amp;P575))</f>
        <v/>
      </c>
      <c r="H575" s="20" t="str">
        <f ca="1">IF($B575="","",INDIRECT("減額一覧!AF"&amp;P575))</f>
        <v/>
      </c>
      <c r="I575" s="32" t="str">
        <f ca="1">IF(B575="","",IF(INDIRECT("減額一覧!BM"&amp;P575)=0.08,0.08,0.1))</f>
        <v/>
      </c>
      <c r="J575" s="52"/>
      <c r="K575" s="95" t="str">
        <f t="shared" ca="1" si="1184"/>
        <v/>
      </c>
      <c r="L575" s="58" t="str">
        <f t="shared" ca="1" si="1146"/>
        <v/>
      </c>
      <c r="N575" s="113" t="str">
        <f t="shared" ca="1" si="1298"/>
        <v/>
      </c>
      <c r="O575" s="114" t="str">
        <f t="shared" ref="O575" ca="1" si="1302">IF(B575="","",IF(INDIRECT("減額一覧!BM"&amp;P575)=0.08,0.08,0.1))</f>
        <v/>
      </c>
      <c r="P575" s="38">
        <v>117</v>
      </c>
      <c r="Q575" s="38" t="str">
        <f t="shared" ca="1" si="1300"/>
        <v/>
      </c>
      <c r="R575" s="38" t="str">
        <f t="shared" ca="1" si="1300"/>
        <v/>
      </c>
      <c r="S575" s="66" t="str">
        <f t="shared" ca="1" si="1148"/>
        <v/>
      </c>
      <c r="T575" s="105" t="str">
        <f t="shared" ca="1" si="1149"/>
        <v/>
      </c>
    </row>
    <row r="576" spans="1:20" ht="20.25" hidden="1" thickTop="1" thickBot="1">
      <c r="A576" t="str">
        <f ca="1">IF(B576="","",INDIRECT("減額一覧!B"&amp;$P576))</f>
        <v/>
      </c>
      <c r="B576" s="61" t="str">
        <f t="shared" ref="B576" ca="1" si="1303">IF(INDIRECT("減額一覧!BC"&amp;P576)=1,INDIRECT("減額一覧!AG"&amp;P576),"")</f>
        <v/>
      </c>
      <c r="C576" s="36" t="str">
        <f ca="1">IF(B576="","",INDIRECT("減額一覧!C"&amp;$P576))</f>
        <v/>
      </c>
      <c r="D576" s="80" t="str">
        <f ca="1">IF($B576="","",INDIRECT("減額一覧!G"&amp;$P576))</f>
        <v/>
      </c>
      <c r="E576" s="19" t="str">
        <f ca="1">IF(B576="","",INDIRECT("減額一覧!H"&amp;P576))</f>
        <v/>
      </c>
      <c r="F576" s="19" t="str">
        <f ca="1">IF($B576="","",INDIRECT("減額一覧!AN"&amp;P576))</f>
        <v/>
      </c>
      <c r="G576" s="20" t="str">
        <f ca="1">IF($B576="","",INDIRECT("減額一覧!AO"&amp;P576))</f>
        <v/>
      </c>
      <c r="H576" s="20" t="str">
        <f ca="1">IF($B576="","",INDIRECT("減額一覧!AP"&amp;P576))</f>
        <v/>
      </c>
      <c r="I576" s="32" t="str">
        <f ca="1">IF(B576="","",IF(INDIRECT("減額一覧!BN"&amp;P576)=0.08,0.08,0.1))</f>
        <v/>
      </c>
      <c r="J576" s="52"/>
      <c r="K576" s="95" t="str">
        <f t="shared" ca="1" si="1184"/>
        <v/>
      </c>
      <c r="L576" s="58" t="str">
        <f t="shared" ca="1" si="1146"/>
        <v/>
      </c>
      <c r="N576" s="113" t="str">
        <f t="shared" ca="1" si="1298"/>
        <v/>
      </c>
      <c r="O576" s="114" t="str">
        <f t="shared" ref="O576" ca="1" si="1304">IF(B576="","",IF(INDIRECT("減額一覧!BN"&amp;P576)=0.08,0.08,0.1))</f>
        <v/>
      </c>
      <c r="P576" s="38">
        <v>117</v>
      </c>
      <c r="Q576" s="38" t="str">
        <f t="shared" ca="1" si="1300"/>
        <v/>
      </c>
      <c r="R576" s="38" t="str">
        <f t="shared" ca="1" si="1300"/>
        <v/>
      </c>
      <c r="S576" s="66" t="str">
        <f t="shared" ca="1" si="1148"/>
        <v/>
      </c>
      <c r="T576" s="105" t="str">
        <f t="shared" ca="1" si="1149"/>
        <v/>
      </c>
    </row>
    <row r="577" spans="1:20" ht="20.25" hidden="1" thickTop="1" thickBot="1">
      <c r="A577" t="str">
        <f ca="1">IF(B577="","",INDIRECT("減額一覧!B"&amp;$P577))</f>
        <v/>
      </c>
      <c r="B577" s="61" t="str">
        <f t="shared" ref="B577" ca="1" si="1305">IF(INDIRECT("減額一覧!BD"&amp;P577)=1,INDIRECT("減額一覧!AQ"&amp;P577),"")</f>
        <v/>
      </c>
      <c r="C577" s="45" t="str">
        <f ca="1">IF(B577="","",INDIRECT("減額一覧!C"&amp;$P577))</f>
        <v/>
      </c>
      <c r="D577" s="79" t="str">
        <f ca="1">IF($B577="","",INDIRECT("減額一覧!G"&amp;$P577))</f>
        <v/>
      </c>
      <c r="E577" s="19" t="str">
        <f ca="1">IF(B577="","",INDIRECT("減額一覧!H"&amp;P577))</f>
        <v/>
      </c>
      <c r="F577" s="19" t="str">
        <f ca="1">IF($B577="","",INDIRECT("減額一覧!AX"&amp;P577))</f>
        <v/>
      </c>
      <c r="G577" s="20" t="str">
        <f ca="1">IF($B577="","",INDIRECT("減額一覧!AY"&amp;P577))</f>
        <v/>
      </c>
      <c r="H577" s="20" t="str">
        <f ca="1">IF($B577="","",INDIRECT("減額一覧!AZ"&amp;P577))</f>
        <v/>
      </c>
      <c r="I577" s="32" t="str">
        <f ca="1">IF(B577="","",IF(INDIRECT("減額一覧!BO"&amp;P577)=0.08,0.08,0.1))</f>
        <v/>
      </c>
      <c r="J577" s="52"/>
      <c r="K577" s="95" t="str">
        <f t="shared" ca="1" si="1184"/>
        <v/>
      </c>
      <c r="L577" s="58" t="str">
        <f t="shared" ca="1" si="1146"/>
        <v/>
      </c>
      <c r="N577" s="113" t="str">
        <f t="shared" ca="1" si="1298"/>
        <v/>
      </c>
      <c r="O577" s="114" t="str">
        <f t="shared" ref="O577" ca="1" si="1306">IF(B577="","",IF(INDIRECT("減額一覧!BO"&amp;P577)=0.08,0.08,0.1))</f>
        <v/>
      </c>
      <c r="P577" s="38">
        <v>117</v>
      </c>
      <c r="Q577" s="38" t="str">
        <f t="shared" ca="1" si="1300"/>
        <v/>
      </c>
      <c r="R577" s="38" t="str">
        <f t="shared" ca="1" si="1300"/>
        <v/>
      </c>
      <c r="S577" s="66" t="str">
        <f t="shared" ca="1" si="1148"/>
        <v/>
      </c>
      <c r="T577" s="105" t="str">
        <f t="shared" ca="1" si="1149"/>
        <v/>
      </c>
    </row>
    <row r="578" spans="1:20" ht="20.25" hidden="1" thickTop="1" thickBot="1">
      <c r="A578" t="str">
        <f t="shared" ref="A578" ca="1" si="1307">IF(B578="","",INDIRECT("減額一覧!B"&amp;$P578))</f>
        <v/>
      </c>
      <c r="B578" s="64"/>
      <c r="C578" s="41" t="str">
        <f>IF(B578="","",減額一覧!C274)</f>
        <v/>
      </c>
      <c r="D578" s="43"/>
      <c r="E578" s="21"/>
      <c r="F578" s="22" t="s">
        <v>69</v>
      </c>
      <c r="G578" s="23">
        <f t="shared" ref="G578:H578" si="1308">SUBTOTAL(9,G574:G577)</f>
        <v>0</v>
      </c>
      <c r="H578" s="23">
        <f t="shared" si="1308"/>
        <v>0</v>
      </c>
      <c r="I578" s="30"/>
      <c r="J578" s="53"/>
      <c r="K578" s="96" t="str">
        <f t="shared" ca="1" si="1184"/>
        <v/>
      </c>
      <c r="L578" s="59" t="str">
        <f t="shared" si="1146"/>
        <v/>
      </c>
      <c r="N578" s="108" t="str">
        <f t="shared" ref="N578" si="1309">IF(AND(G578=0,H578=0),"","小計")</f>
        <v/>
      </c>
      <c r="O578" s="108" t="str">
        <f t="shared" ref="O578" si="1310">IF(AND(G578=0,H578=0),"","小計")</f>
        <v/>
      </c>
      <c r="P578" s="38"/>
      <c r="Q578" s="38"/>
      <c r="R578" s="38"/>
      <c r="S578" s="66" t="str">
        <f t="shared" si="1148"/>
        <v/>
      </c>
      <c r="T578" s="105" t="str">
        <f t="shared" si="1149"/>
        <v/>
      </c>
    </row>
    <row r="579" spans="1:20" ht="20.25" hidden="1" thickTop="1" thickBot="1">
      <c r="A579" t="str">
        <f ca="1">IF(B579="","",INDIRECT("減額一覧!B"&amp;$P579))</f>
        <v/>
      </c>
      <c r="B579" s="61" t="str">
        <f t="shared" ref="B579" ca="1" si="1311">IF(INDIRECT("減額一覧!BA"&amp;P579)=1,INDIRECT("減額一覧!M"&amp;P579),"")</f>
        <v/>
      </c>
      <c r="C579" s="36" t="str">
        <f ca="1">IF(B579="","",INDIRECT("減額一覧!C"&amp;$P579))</f>
        <v/>
      </c>
      <c r="D579" s="78" t="str">
        <f ca="1">IF($B579="","",INDIRECT("減額一覧!G"&amp;$P579))</f>
        <v/>
      </c>
      <c r="E579" s="19" t="str">
        <f ca="1">IF(B579="","",INDIRECT("減額一覧!H"&amp;P579))</f>
        <v/>
      </c>
      <c r="F579" s="19" t="str">
        <f ca="1">IF($B579="","",INDIRECT("減額一覧!T"&amp;P579))</f>
        <v/>
      </c>
      <c r="G579" s="20" t="str">
        <f ca="1">IF($B579="","",INDIRECT("減額一覧!U"&amp;P579))</f>
        <v/>
      </c>
      <c r="H579" s="20" t="str">
        <f ca="1">IF($B579="","",INDIRECT("減額一覧!V"&amp;P579))</f>
        <v/>
      </c>
      <c r="I579" s="32" t="str">
        <f ca="1">IF(B579="","",IF(INDIRECT("減額一覧!BL"&amp;P579)=0.08,0.08,0.1))</f>
        <v/>
      </c>
      <c r="J579" s="51"/>
      <c r="K579" s="94" t="str">
        <f t="shared" ca="1" si="1184"/>
        <v/>
      </c>
      <c r="L579" s="56" t="str">
        <f t="shared" ca="1" si="1146"/>
        <v/>
      </c>
      <c r="N579" s="113" t="str">
        <f t="shared" ref="N579:N582" ca="1" si="1312">IF(A579="","",IF(A579&gt;3000,"月ヶ瀬",IF(A579&gt;=2000,"都祁","市内")))</f>
        <v/>
      </c>
      <c r="O579" s="114" t="str">
        <f t="shared" ref="O579" ca="1" si="1313">IF(B579="","",IF(INDIRECT("減額一覧!BL"&amp;P579)=0.08,0.08,0.1))</f>
        <v/>
      </c>
      <c r="P579" s="38">
        <v>114</v>
      </c>
      <c r="Q579" s="38" t="str">
        <f t="shared" ref="Q579:R582" ca="1" si="1314">IF(G579="","",IF(G579&gt;0,1,""))</f>
        <v/>
      </c>
      <c r="R579" s="38" t="str">
        <f t="shared" ca="1" si="1314"/>
        <v/>
      </c>
      <c r="S579" s="66" t="str">
        <f t="shared" ca="1" si="1148"/>
        <v/>
      </c>
      <c r="T579" s="105" t="str">
        <f t="shared" ca="1" si="1149"/>
        <v/>
      </c>
    </row>
    <row r="580" spans="1:20" ht="20.25" hidden="1" thickTop="1" thickBot="1">
      <c r="A580" t="str">
        <f ca="1">IF(B580="","",INDIRECT("減額一覧!B"&amp;$P580))</f>
        <v/>
      </c>
      <c r="B580" s="61" t="str">
        <f t="shared" ref="B580" ca="1" si="1315">IF(INDIRECT("減額一覧!BB"&amp;P580)=1,INDIRECT("減額一覧!W"&amp;P580),"")</f>
        <v/>
      </c>
      <c r="C580" s="44" t="str">
        <f ca="1">IF(B580="","",INDIRECT("減額一覧!C"&amp;$P580))</f>
        <v/>
      </c>
      <c r="D580" s="79" t="str">
        <f ca="1">IF($B580="","",INDIRECT("減額一覧!G"&amp;$P580))</f>
        <v/>
      </c>
      <c r="E580" s="19" t="str">
        <f ca="1">IF(B580="","",INDIRECT("減額一覧!H"&amp;P580))</f>
        <v/>
      </c>
      <c r="F580" s="19" t="str">
        <f ca="1">IF($B580="","",INDIRECT("減額一覧!AD"&amp;P580))</f>
        <v/>
      </c>
      <c r="G580" s="20" t="str">
        <f ca="1">IF($B580="","",INDIRECT("減額一覧!AE"&amp;P580))</f>
        <v/>
      </c>
      <c r="H580" s="20" t="str">
        <f ca="1">IF($B580="","",INDIRECT("減額一覧!AF"&amp;P580))</f>
        <v/>
      </c>
      <c r="I580" s="32" t="str">
        <f ca="1">IF(B580="","",IF(INDIRECT("減額一覧!BM"&amp;P580)=0.08,0.08,0.1))</f>
        <v/>
      </c>
      <c r="J580" s="52"/>
      <c r="K580" s="95" t="str">
        <f t="shared" ca="1" si="1184"/>
        <v/>
      </c>
      <c r="L580" s="58" t="str">
        <f t="shared" ca="1" si="1146"/>
        <v/>
      </c>
      <c r="N580" s="113" t="str">
        <f t="shared" ca="1" si="1312"/>
        <v/>
      </c>
      <c r="O580" s="114" t="str">
        <f t="shared" ref="O580" ca="1" si="1316">IF(B580="","",IF(INDIRECT("減額一覧!BM"&amp;P580)=0.08,0.08,0.1))</f>
        <v/>
      </c>
      <c r="P580" s="38">
        <v>114</v>
      </c>
      <c r="Q580" s="38" t="str">
        <f t="shared" ca="1" si="1314"/>
        <v/>
      </c>
      <c r="R580" s="38" t="str">
        <f t="shared" ca="1" si="1314"/>
        <v/>
      </c>
      <c r="S580" s="66" t="str">
        <f t="shared" ca="1" si="1148"/>
        <v/>
      </c>
      <c r="T580" s="105" t="str">
        <f t="shared" ca="1" si="1149"/>
        <v/>
      </c>
    </row>
    <row r="581" spans="1:20" ht="20.25" hidden="1" thickTop="1" thickBot="1">
      <c r="A581" t="str">
        <f ca="1">IF(B581="","",INDIRECT("減額一覧!B"&amp;$P581))</f>
        <v/>
      </c>
      <c r="B581" s="61" t="str">
        <f t="shared" ref="B581" ca="1" si="1317">IF(INDIRECT("減額一覧!BC"&amp;P581)=1,INDIRECT("減額一覧!AG"&amp;P581),"")</f>
        <v/>
      </c>
      <c r="C581" s="36" t="str">
        <f ca="1">IF(B581="","",INDIRECT("減額一覧!C"&amp;$P581))</f>
        <v/>
      </c>
      <c r="D581" s="80" t="str">
        <f ca="1">IF($B581="","",INDIRECT("減額一覧!G"&amp;$P581))</f>
        <v/>
      </c>
      <c r="E581" s="19" t="str">
        <f ca="1">IF(B581="","",INDIRECT("減額一覧!H"&amp;P581))</f>
        <v/>
      </c>
      <c r="F581" s="19" t="str">
        <f ca="1">IF($B581="","",INDIRECT("減額一覧!AN"&amp;P581))</f>
        <v/>
      </c>
      <c r="G581" s="20" t="str">
        <f ca="1">IF($B581="","",INDIRECT("減額一覧!AO"&amp;P581))</f>
        <v/>
      </c>
      <c r="H581" s="20" t="str">
        <f ca="1">IF($B581="","",INDIRECT("減額一覧!AP"&amp;P581))</f>
        <v/>
      </c>
      <c r="I581" s="32" t="str">
        <f ca="1">IF(B581="","",IF(INDIRECT("減額一覧!BN"&amp;P581)=0.08,0.08,0.1))</f>
        <v/>
      </c>
      <c r="J581" s="52"/>
      <c r="K581" s="95" t="str">
        <f t="shared" ca="1" si="1184"/>
        <v/>
      </c>
      <c r="L581" s="58" t="str">
        <f t="shared" ca="1" si="1146"/>
        <v/>
      </c>
      <c r="N581" s="113" t="str">
        <f t="shared" ca="1" si="1312"/>
        <v/>
      </c>
      <c r="O581" s="114" t="str">
        <f t="shared" ref="O581" ca="1" si="1318">IF(B581="","",IF(INDIRECT("減額一覧!BN"&amp;P581)=0.08,0.08,0.1))</f>
        <v/>
      </c>
      <c r="P581" s="38">
        <v>114</v>
      </c>
      <c r="Q581" s="38" t="str">
        <f t="shared" ca="1" si="1314"/>
        <v/>
      </c>
      <c r="R581" s="38" t="str">
        <f t="shared" ca="1" si="1314"/>
        <v/>
      </c>
      <c r="S581" s="66" t="str">
        <f t="shared" ca="1" si="1148"/>
        <v/>
      </c>
      <c r="T581" s="105" t="str">
        <f t="shared" ref="T581:T644" ca="1" si="1319">IF(L581="","",IF(H581=0,"",H581))</f>
        <v/>
      </c>
    </row>
    <row r="582" spans="1:20" ht="20.25" hidden="1" thickTop="1" thickBot="1">
      <c r="A582" t="str">
        <f ca="1">IF(B582="","",INDIRECT("減額一覧!B"&amp;$P582))</f>
        <v/>
      </c>
      <c r="B582" s="61" t="str">
        <f t="shared" ref="B582" ca="1" si="1320">IF(INDIRECT("減額一覧!BD"&amp;P582)=1,INDIRECT("減額一覧!AQ"&amp;P582),"")</f>
        <v/>
      </c>
      <c r="C582" s="45" t="str">
        <f ca="1">IF(B582="","",INDIRECT("減額一覧!C"&amp;$P582))</f>
        <v/>
      </c>
      <c r="D582" s="79" t="str">
        <f ca="1">IF($B582="","",INDIRECT("減額一覧!G"&amp;$P582))</f>
        <v/>
      </c>
      <c r="E582" s="19" t="str">
        <f ca="1">IF(B582="","",INDIRECT("減額一覧!H"&amp;P582))</f>
        <v/>
      </c>
      <c r="F582" s="19" t="str">
        <f ca="1">IF($B582="","",INDIRECT("減額一覧!AX"&amp;P582))</f>
        <v/>
      </c>
      <c r="G582" s="20" t="str">
        <f ca="1">IF($B582="","",INDIRECT("減額一覧!AY"&amp;P582))</f>
        <v/>
      </c>
      <c r="H582" s="20" t="str">
        <f ca="1">IF($B582="","",INDIRECT("減額一覧!AZ"&amp;P582))</f>
        <v/>
      </c>
      <c r="I582" s="32" t="str">
        <f ca="1">IF(B582="","",IF(INDIRECT("減額一覧!BO"&amp;P582)=0.08,0.08,0.1))</f>
        <v/>
      </c>
      <c r="J582" s="52"/>
      <c r="K582" s="95" t="str">
        <f t="shared" ca="1" si="1184"/>
        <v/>
      </c>
      <c r="L582" s="58" t="str">
        <f t="shared" ca="1" si="1146"/>
        <v/>
      </c>
      <c r="N582" s="113" t="str">
        <f t="shared" ca="1" si="1312"/>
        <v/>
      </c>
      <c r="O582" s="114" t="str">
        <f t="shared" ref="O582" ca="1" si="1321">IF(B582="","",IF(INDIRECT("減額一覧!BO"&amp;P582)=0.08,0.08,0.1))</f>
        <v/>
      </c>
      <c r="P582" s="38">
        <v>114</v>
      </c>
      <c r="Q582" s="38" t="str">
        <f t="shared" ca="1" si="1314"/>
        <v/>
      </c>
      <c r="R582" s="38" t="str">
        <f t="shared" ca="1" si="1314"/>
        <v/>
      </c>
      <c r="S582" s="66" t="str">
        <f t="shared" ca="1" si="1148"/>
        <v/>
      </c>
      <c r="T582" s="105" t="str">
        <f t="shared" ca="1" si="1319"/>
        <v/>
      </c>
    </row>
    <row r="583" spans="1:20" ht="20.25" hidden="1" thickTop="1" thickBot="1">
      <c r="B583" s="64"/>
      <c r="C583" s="41" t="str">
        <f>IF(B583="","",減額一覧!C279)</f>
        <v/>
      </c>
      <c r="D583" s="43"/>
      <c r="E583" s="21"/>
      <c r="F583" s="22" t="s">
        <v>69</v>
      </c>
      <c r="G583" s="23">
        <f t="shared" ref="G583:H583" si="1322">SUBTOTAL(9,G579:G582)</f>
        <v>0</v>
      </c>
      <c r="H583" s="23">
        <f t="shared" si="1322"/>
        <v>0</v>
      </c>
      <c r="I583" s="30"/>
      <c r="J583" s="53"/>
      <c r="K583" s="96" t="str">
        <f t="shared" si="1184"/>
        <v/>
      </c>
      <c r="L583" s="59" t="str">
        <f t="shared" si="1146"/>
        <v/>
      </c>
      <c r="N583" s="108" t="str">
        <f t="shared" ref="N583" si="1323">IF(AND(G583=0,H583=0),"","小計")</f>
        <v/>
      </c>
      <c r="O583" s="108" t="str">
        <f t="shared" ref="O583" si="1324">IF(AND(G583=0,H583=0),"","小計")</f>
        <v/>
      </c>
      <c r="P583" s="38"/>
      <c r="Q583" s="38"/>
      <c r="R583" s="38"/>
      <c r="S583" s="66" t="str">
        <f t="shared" si="1148"/>
        <v/>
      </c>
      <c r="T583" s="105" t="str">
        <f t="shared" si="1319"/>
        <v/>
      </c>
    </row>
    <row r="584" spans="1:20" ht="20.25" hidden="1" thickTop="1" thickBot="1">
      <c r="A584" t="str">
        <f ca="1">IF(B584="","",INDIRECT("減額一覧!B"&amp;$P584))</f>
        <v/>
      </c>
      <c r="B584" s="61" t="str">
        <f t="shared" ref="B584" ca="1" si="1325">IF(INDIRECT("減額一覧!BA"&amp;P584)=1,INDIRECT("減額一覧!M"&amp;P584),"")</f>
        <v/>
      </c>
      <c r="C584" s="36" t="str">
        <f ca="1">IF(B584="","",INDIRECT("減額一覧!C"&amp;$P584))</f>
        <v/>
      </c>
      <c r="D584" s="78" t="str">
        <f ca="1">IF($B584="","",INDIRECT("減額一覧!G"&amp;$P584))</f>
        <v/>
      </c>
      <c r="E584" s="19" t="str">
        <f ca="1">IF(B584="","",INDIRECT("減額一覧!H"&amp;P584))</f>
        <v/>
      </c>
      <c r="F584" s="19" t="str">
        <f ca="1">IF($B584="","",INDIRECT("減額一覧!T"&amp;P584))</f>
        <v/>
      </c>
      <c r="G584" s="20" t="str">
        <f ca="1">IF($B584="","",INDIRECT("減額一覧!U"&amp;P584))</f>
        <v/>
      </c>
      <c r="H584" s="20" t="str">
        <f ca="1">IF($B584="","",INDIRECT("減額一覧!V"&amp;P584))</f>
        <v/>
      </c>
      <c r="I584" s="32" t="str">
        <f ca="1">IF(B584="","",IF(INDIRECT("減額一覧!BL"&amp;P584)=0.08,0.08,0.1))</f>
        <v/>
      </c>
      <c r="J584" s="51"/>
      <c r="K584" s="94" t="str">
        <f t="shared" ca="1" si="1184"/>
        <v/>
      </c>
      <c r="L584" s="56" t="str">
        <f t="shared" ca="1" si="1146"/>
        <v/>
      </c>
      <c r="N584" s="113" t="str">
        <f t="shared" ref="N584:N587" ca="1" si="1326">IF(A584="","",IF(A584&gt;3000,"月ヶ瀬",IF(A584&gt;=2000,"都祁","市内")))</f>
        <v/>
      </c>
      <c r="O584" s="114" t="str">
        <f t="shared" ref="O584" ca="1" si="1327">IF(B584="","",IF(INDIRECT("減額一覧!BL"&amp;P584)=0.08,0.08,0.1))</f>
        <v/>
      </c>
      <c r="P584" s="38">
        <v>115</v>
      </c>
      <c r="Q584" s="38" t="str">
        <f t="shared" ref="Q584:R587" ca="1" si="1328">IF(G584="","",IF(G584&gt;0,1,""))</f>
        <v/>
      </c>
      <c r="R584" s="38" t="str">
        <f t="shared" ca="1" si="1328"/>
        <v/>
      </c>
      <c r="S584" s="66" t="str">
        <f t="shared" ca="1" si="1148"/>
        <v/>
      </c>
      <c r="T584" s="105" t="str">
        <f t="shared" ca="1" si="1319"/>
        <v/>
      </c>
    </row>
    <row r="585" spans="1:20" ht="20.25" hidden="1" thickTop="1" thickBot="1">
      <c r="A585" t="str">
        <f ca="1">IF(B585="","",INDIRECT("減額一覧!B"&amp;$P585))</f>
        <v/>
      </c>
      <c r="B585" s="61" t="str">
        <f t="shared" ref="B585" ca="1" si="1329">IF(INDIRECT("減額一覧!BB"&amp;P585)=1,INDIRECT("減額一覧!W"&amp;P585),"")</f>
        <v/>
      </c>
      <c r="C585" s="44" t="str">
        <f ca="1">IF(B585="","",INDIRECT("減額一覧!C"&amp;$P585))</f>
        <v/>
      </c>
      <c r="D585" s="79" t="str">
        <f ca="1">IF($B585="","",INDIRECT("減額一覧!G"&amp;$P585))</f>
        <v/>
      </c>
      <c r="E585" s="19" t="str">
        <f ca="1">IF(B585="","",INDIRECT("減額一覧!H"&amp;P585))</f>
        <v/>
      </c>
      <c r="F585" s="19" t="str">
        <f ca="1">IF($B585="","",INDIRECT("減額一覧!AD"&amp;P585))</f>
        <v/>
      </c>
      <c r="G585" s="20" t="str">
        <f ca="1">IF($B585="","",INDIRECT("減額一覧!AE"&amp;P585))</f>
        <v/>
      </c>
      <c r="H585" s="20" t="str">
        <f ca="1">IF($B585="","",INDIRECT("減額一覧!AF"&amp;P585))</f>
        <v/>
      </c>
      <c r="I585" s="32" t="str">
        <f ca="1">IF(B585="","",IF(INDIRECT("減額一覧!BM"&amp;P585)=0.08,0.08,0.1))</f>
        <v/>
      </c>
      <c r="J585" s="52"/>
      <c r="K585" s="95" t="str">
        <f t="shared" ca="1" si="1184"/>
        <v/>
      </c>
      <c r="L585" s="58" t="str">
        <f t="shared" ca="1" si="1146"/>
        <v/>
      </c>
      <c r="N585" s="113" t="str">
        <f t="shared" ca="1" si="1326"/>
        <v/>
      </c>
      <c r="O585" s="114" t="str">
        <f t="shared" ref="O585" ca="1" si="1330">IF(B585="","",IF(INDIRECT("減額一覧!BM"&amp;P585)=0.08,0.08,0.1))</f>
        <v/>
      </c>
      <c r="P585" s="38">
        <v>115</v>
      </c>
      <c r="Q585" s="38" t="str">
        <f t="shared" ca="1" si="1328"/>
        <v/>
      </c>
      <c r="R585" s="38" t="str">
        <f t="shared" ca="1" si="1328"/>
        <v/>
      </c>
      <c r="S585" s="66" t="str">
        <f t="shared" ca="1" si="1148"/>
        <v/>
      </c>
      <c r="T585" s="105" t="str">
        <f t="shared" ca="1" si="1319"/>
        <v/>
      </c>
    </row>
    <row r="586" spans="1:20" ht="20.25" hidden="1" thickTop="1" thickBot="1">
      <c r="A586" t="str">
        <f ca="1">IF(B586="","",INDIRECT("減額一覧!B"&amp;$P586))</f>
        <v/>
      </c>
      <c r="B586" s="61" t="str">
        <f t="shared" ref="B586" ca="1" si="1331">IF(INDIRECT("減額一覧!BC"&amp;P586)=1,INDIRECT("減額一覧!AG"&amp;P586),"")</f>
        <v/>
      </c>
      <c r="C586" s="36" t="str">
        <f ca="1">IF(B586="","",INDIRECT("減額一覧!C"&amp;$P586))</f>
        <v/>
      </c>
      <c r="D586" s="80" t="str">
        <f ca="1">IF($B586="","",INDIRECT("減額一覧!G"&amp;$P586))</f>
        <v/>
      </c>
      <c r="E586" s="19" t="str">
        <f ca="1">IF(B586="","",INDIRECT("減額一覧!H"&amp;P586))</f>
        <v/>
      </c>
      <c r="F586" s="19" t="str">
        <f ca="1">IF($B586="","",INDIRECT("減額一覧!AN"&amp;P586))</f>
        <v/>
      </c>
      <c r="G586" s="20" t="str">
        <f ca="1">IF($B586="","",INDIRECT("減額一覧!AO"&amp;P586))</f>
        <v/>
      </c>
      <c r="H586" s="20" t="str">
        <f ca="1">IF($B586="","",INDIRECT("減額一覧!AP"&amp;P586))</f>
        <v/>
      </c>
      <c r="I586" s="32" t="str">
        <f ca="1">IF(B586="","",IF(INDIRECT("減額一覧!BN"&amp;P586)=0.08,0.08,0.1))</f>
        <v/>
      </c>
      <c r="J586" s="52"/>
      <c r="K586" s="95" t="str">
        <f t="shared" ca="1" si="1184"/>
        <v/>
      </c>
      <c r="L586" s="58" t="str">
        <f t="shared" ca="1" si="1146"/>
        <v/>
      </c>
      <c r="N586" s="113" t="str">
        <f t="shared" ca="1" si="1326"/>
        <v/>
      </c>
      <c r="O586" s="114" t="str">
        <f t="shared" ref="O586" ca="1" si="1332">IF(B586="","",IF(INDIRECT("減額一覧!BN"&amp;P586)=0.08,0.08,0.1))</f>
        <v/>
      </c>
      <c r="P586" s="38">
        <v>115</v>
      </c>
      <c r="Q586" s="38" t="str">
        <f t="shared" ca="1" si="1328"/>
        <v/>
      </c>
      <c r="R586" s="38" t="str">
        <f t="shared" ca="1" si="1328"/>
        <v/>
      </c>
      <c r="S586" s="66" t="str">
        <f t="shared" ca="1" si="1148"/>
        <v/>
      </c>
      <c r="T586" s="105" t="str">
        <f t="shared" ca="1" si="1319"/>
        <v/>
      </c>
    </row>
    <row r="587" spans="1:20" ht="20.25" hidden="1" thickTop="1" thickBot="1">
      <c r="A587" t="str">
        <f ca="1">IF(B587="","",INDIRECT("減額一覧!B"&amp;$P587))</f>
        <v/>
      </c>
      <c r="B587" s="61" t="str">
        <f t="shared" ref="B587" ca="1" si="1333">IF(INDIRECT("減額一覧!BD"&amp;P587)=1,INDIRECT("減額一覧!AQ"&amp;P587),"")</f>
        <v/>
      </c>
      <c r="C587" s="45" t="str">
        <f ca="1">IF(B587="","",INDIRECT("減額一覧!C"&amp;$P587))</f>
        <v/>
      </c>
      <c r="D587" s="79" t="str">
        <f ca="1">IF($B587="","",INDIRECT("減額一覧!G"&amp;$P587))</f>
        <v/>
      </c>
      <c r="E587" s="19" t="str">
        <f ca="1">IF(B587="","",INDIRECT("減額一覧!H"&amp;P587))</f>
        <v/>
      </c>
      <c r="F587" s="19" t="str">
        <f ca="1">IF($B587="","",INDIRECT("減額一覧!AX"&amp;P587))</f>
        <v/>
      </c>
      <c r="G587" s="20" t="str">
        <f ca="1">IF($B587="","",INDIRECT("減額一覧!AY"&amp;P587))</f>
        <v/>
      </c>
      <c r="H587" s="20" t="str">
        <f ca="1">IF($B587="","",INDIRECT("減額一覧!AZ"&amp;P587))</f>
        <v/>
      </c>
      <c r="I587" s="32" t="str">
        <f ca="1">IF(B587="","",IF(INDIRECT("減額一覧!BO"&amp;P587)=0.08,0.08,0.1))</f>
        <v/>
      </c>
      <c r="J587" s="52"/>
      <c r="K587" s="95" t="str">
        <f t="shared" ca="1" si="1184"/>
        <v/>
      </c>
      <c r="L587" s="58" t="str">
        <f t="shared" ca="1" si="1146"/>
        <v/>
      </c>
      <c r="N587" s="113" t="str">
        <f t="shared" ca="1" si="1326"/>
        <v/>
      </c>
      <c r="O587" s="114" t="str">
        <f t="shared" ref="O587" ca="1" si="1334">IF(B587="","",IF(INDIRECT("減額一覧!BO"&amp;P587)=0.08,0.08,0.1))</f>
        <v/>
      </c>
      <c r="P587" s="38">
        <v>115</v>
      </c>
      <c r="Q587" s="38" t="str">
        <f t="shared" ca="1" si="1328"/>
        <v/>
      </c>
      <c r="R587" s="38" t="str">
        <f t="shared" ca="1" si="1328"/>
        <v/>
      </c>
      <c r="S587" s="66" t="str">
        <f t="shared" ca="1" si="1148"/>
        <v/>
      </c>
      <c r="T587" s="105" t="str">
        <f t="shared" ca="1" si="1319"/>
        <v/>
      </c>
    </row>
    <row r="588" spans="1:20" ht="20.25" hidden="1" thickTop="1" thickBot="1">
      <c r="B588" s="64"/>
      <c r="C588" s="41" t="str">
        <f>IF(B588="","",減額一覧!C284)</f>
        <v/>
      </c>
      <c r="D588" s="43"/>
      <c r="E588" s="21"/>
      <c r="F588" s="22" t="s">
        <v>69</v>
      </c>
      <c r="G588" s="23">
        <f t="shared" ref="G588:H588" si="1335">SUBTOTAL(9,G584:G587)</f>
        <v>0</v>
      </c>
      <c r="H588" s="23">
        <f t="shared" si="1335"/>
        <v>0</v>
      </c>
      <c r="I588" s="30"/>
      <c r="J588" s="53"/>
      <c r="K588" s="96" t="str">
        <f t="shared" si="1184"/>
        <v/>
      </c>
      <c r="L588" s="59" t="str">
        <f t="shared" si="1146"/>
        <v/>
      </c>
      <c r="N588" s="108" t="str">
        <f t="shared" ref="N588" si="1336">IF(AND(G588=0,H588=0),"","小計")</f>
        <v/>
      </c>
      <c r="O588" s="108" t="str">
        <f t="shared" ref="O588" si="1337">IF(AND(G588=0,H588=0),"","小計")</f>
        <v/>
      </c>
      <c r="P588" s="38"/>
      <c r="Q588" s="38"/>
      <c r="R588" s="38"/>
      <c r="S588" s="66" t="str">
        <f t="shared" si="1148"/>
        <v/>
      </c>
      <c r="T588" s="105" t="str">
        <f t="shared" si="1319"/>
        <v/>
      </c>
    </row>
    <row r="589" spans="1:20" ht="20.25" hidden="1" thickTop="1" thickBot="1">
      <c r="A589" t="str">
        <f ca="1">IF(B589="","",INDIRECT("減額一覧!B"&amp;$P589))</f>
        <v/>
      </c>
      <c r="B589" s="61" t="str">
        <f t="shared" ref="B589" ca="1" si="1338">IF(INDIRECT("減額一覧!BA"&amp;P589)=1,INDIRECT("減額一覧!M"&amp;P589),"")</f>
        <v/>
      </c>
      <c r="C589" s="36" t="str">
        <f ca="1">IF(B589="","",INDIRECT("減額一覧!C"&amp;$P589))</f>
        <v/>
      </c>
      <c r="D589" s="78" t="str">
        <f ca="1">IF($B589="","",INDIRECT("減額一覧!G"&amp;$P589))</f>
        <v/>
      </c>
      <c r="E589" s="19" t="str">
        <f ca="1">IF(B589="","",INDIRECT("減額一覧!H"&amp;P589))</f>
        <v/>
      </c>
      <c r="F589" s="19" t="str">
        <f ca="1">IF($B589="","",INDIRECT("減額一覧!T"&amp;P589))</f>
        <v/>
      </c>
      <c r="G589" s="20" t="str">
        <f ca="1">IF($B589="","",INDIRECT("減額一覧!U"&amp;P589))</f>
        <v/>
      </c>
      <c r="H589" s="20" t="str">
        <f ca="1">IF($B589="","",INDIRECT("減額一覧!V"&amp;P589))</f>
        <v/>
      </c>
      <c r="I589" s="32" t="str">
        <f ca="1">IF(B589="","",IF(INDIRECT("減額一覧!BL"&amp;P589)=0.08,0.08,0.1))</f>
        <v/>
      </c>
      <c r="J589" s="51"/>
      <c r="K589" s="94" t="str">
        <f t="shared" ca="1" si="1184"/>
        <v/>
      </c>
      <c r="L589" s="56" t="str">
        <f t="shared" ca="1" si="1146"/>
        <v/>
      </c>
      <c r="N589" s="113" t="str">
        <f t="shared" ref="N589:N592" ca="1" si="1339">IF(A589="","",IF(A589&gt;3000,"月ヶ瀬",IF(A589&gt;=2000,"都祁","市内")))</f>
        <v/>
      </c>
      <c r="O589" s="114" t="str">
        <f t="shared" ref="O589" ca="1" si="1340">IF(B589="","",IF(INDIRECT("減額一覧!BL"&amp;P589)=0.08,0.08,0.1))</f>
        <v/>
      </c>
      <c r="P589" s="38">
        <v>116</v>
      </c>
      <c r="Q589" s="38" t="str">
        <f t="shared" ref="Q589:R592" ca="1" si="1341">IF(G589="","",IF(G589&gt;0,1,""))</f>
        <v/>
      </c>
      <c r="R589" s="38" t="str">
        <f t="shared" ca="1" si="1341"/>
        <v/>
      </c>
      <c r="S589" s="66" t="str">
        <f t="shared" ca="1" si="1148"/>
        <v/>
      </c>
      <c r="T589" s="105" t="str">
        <f t="shared" ca="1" si="1319"/>
        <v/>
      </c>
    </row>
    <row r="590" spans="1:20" ht="20.25" hidden="1" thickTop="1" thickBot="1">
      <c r="A590" t="str">
        <f ca="1">IF(B590="","",INDIRECT("減額一覧!B"&amp;$P590))</f>
        <v/>
      </c>
      <c r="B590" s="61" t="str">
        <f t="shared" ref="B590" ca="1" si="1342">IF(INDIRECT("減額一覧!BB"&amp;P590)=1,INDIRECT("減額一覧!W"&amp;P590),"")</f>
        <v/>
      </c>
      <c r="C590" s="44" t="str">
        <f ca="1">IF(B590="","",INDIRECT("減額一覧!C"&amp;$P590))</f>
        <v/>
      </c>
      <c r="D590" s="79" t="str">
        <f ca="1">IF($B590="","",INDIRECT("減額一覧!G"&amp;$P590))</f>
        <v/>
      </c>
      <c r="E590" s="19" t="str">
        <f ca="1">IF(B590="","",INDIRECT("減額一覧!H"&amp;P590))</f>
        <v/>
      </c>
      <c r="F590" s="19" t="str">
        <f ca="1">IF($B590="","",INDIRECT("減額一覧!AD"&amp;P590))</f>
        <v/>
      </c>
      <c r="G590" s="20" t="str">
        <f ca="1">IF($B590="","",INDIRECT("減額一覧!AE"&amp;P590))</f>
        <v/>
      </c>
      <c r="H590" s="20" t="str">
        <f ca="1">IF($B590="","",INDIRECT("減額一覧!AF"&amp;P590))</f>
        <v/>
      </c>
      <c r="I590" s="32" t="str">
        <f ca="1">IF(B590="","",IF(INDIRECT("減額一覧!BM"&amp;P590)=0.08,0.08,0.1))</f>
        <v/>
      </c>
      <c r="J590" s="52"/>
      <c r="K590" s="95" t="str">
        <f t="shared" ca="1" si="1184"/>
        <v/>
      </c>
      <c r="L590" s="58" t="str">
        <f t="shared" ca="1" si="1146"/>
        <v/>
      </c>
      <c r="N590" s="113" t="str">
        <f t="shared" ca="1" si="1339"/>
        <v/>
      </c>
      <c r="O590" s="114" t="str">
        <f t="shared" ref="O590" ca="1" si="1343">IF(B590="","",IF(INDIRECT("減額一覧!BM"&amp;P590)=0.08,0.08,0.1))</f>
        <v/>
      </c>
      <c r="P590" s="38">
        <v>116</v>
      </c>
      <c r="Q590" s="38" t="str">
        <f t="shared" ca="1" si="1341"/>
        <v/>
      </c>
      <c r="R590" s="38" t="str">
        <f t="shared" ca="1" si="1341"/>
        <v/>
      </c>
      <c r="S590" s="66" t="str">
        <f t="shared" ca="1" si="1148"/>
        <v/>
      </c>
      <c r="T590" s="105" t="str">
        <f t="shared" ca="1" si="1319"/>
        <v/>
      </c>
    </row>
    <row r="591" spans="1:20" ht="20.25" hidden="1" thickTop="1" thickBot="1">
      <c r="A591" t="str">
        <f ca="1">IF(B591="","",INDIRECT("減額一覧!B"&amp;$P591))</f>
        <v/>
      </c>
      <c r="B591" s="61" t="str">
        <f t="shared" ref="B591" ca="1" si="1344">IF(INDIRECT("減額一覧!BC"&amp;P591)=1,INDIRECT("減額一覧!AG"&amp;P591),"")</f>
        <v/>
      </c>
      <c r="C591" s="36" t="str">
        <f ca="1">IF(B591="","",INDIRECT("減額一覧!C"&amp;$P591))</f>
        <v/>
      </c>
      <c r="D591" s="80" t="str">
        <f ca="1">IF($B591="","",INDIRECT("減額一覧!G"&amp;$P591))</f>
        <v/>
      </c>
      <c r="E591" s="19" t="str">
        <f ca="1">IF(B591="","",INDIRECT("減額一覧!H"&amp;P591))</f>
        <v/>
      </c>
      <c r="F591" s="19" t="str">
        <f ca="1">IF($B591="","",INDIRECT("減額一覧!AN"&amp;P591))</f>
        <v/>
      </c>
      <c r="G591" s="20" t="str">
        <f ca="1">IF($B591="","",INDIRECT("減額一覧!AO"&amp;P591))</f>
        <v/>
      </c>
      <c r="H591" s="20" t="str">
        <f ca="1">IF($B591="","",INDIRECT("減額一覧!AP"&amp;P591))</f>
        <v/>
      </c>
      <c r="I591" s="32" t="str">
        <f ca="1">IF(B591="","",IF(INDIRECT("減額一覧!BN"&amp;P591)=0.08,0.08,0.1))</f>
        <v/>
      </c>
      <c r="J591" s="52"/>
      <c r="K591" s="95" t="str">
        <f t="shared" ca="1" si="1184"/>
        <v/>
      </c>
      <c r="L591" s="58" t="str">
        <f t="shared" ca="1" si="1146"/>
        <v/>
      </c>
      <c r="N591" s="113" t="str">
        <f t="shared" ca="1" si="1339"/>
        <v/>
      </c>
      <c r="O591" s="114" t="str">
        <f t="shared" ref="O591" ca="1" si="1345">IF(B591="","",IF(INDIRECT("減額一覧!BN"&amp;P591)=0.08,0.08,0.1))</f>
        <v/>
      </c>
      <c r="P591" s="38">
        <v>116</v>
      </c>
      <c r="Q591" s="38" t="str">
        <f t="shared" ca="1" si="1341"/>
        <v/>
      </c>
      <c r="R591" s="38" t="str">
        <f t="shared" ca="1" si="1341"/>
        <v/>
      </c>
      <c r="S591" s="66" t="str">
        <f t="shared" ca="1" si="1148"/>
        <v/>
      </c>
      <c r="T591" s="105" t="str">
        <f t="shared" ca="1" si="1319"/>
        <v/>
      </c>
    </row>
    <row r="592" spans="1:20" ht="20.25" hidden="1" thickTop="1" thickBot="1">
      <c r="A592" t="str">
        <f ca="1">IF(B592="","",INDIRECT("減額一覧!B"&amp;$P592))</f>
        <v/>
      </c>
      <c r="B592" s="61" t="str">
        <f t="shared" ref="B592" ca="1" si="1346">IF(INDIRECT("減額一覧!BD"&amp;P592)=1,INDIRECT("減額一覧!AQ"&amp;P592),"")</f>
        <v/>
      </c>
      <c r="C592" s="45" t="str">
        <f ca="1">IF(B592="","",INDIRECT("減額一覧!C"&amp;$P592))</f>
        <v/>
      </c>
      <c r="D592" s="79" t="str">
        <f ca="1">IF($B592="","",INDIRECT("減額一覧!G"&amp;$P592))</f>
        <v/>
      </c>
      <c r="E592" s="19" t="str">
        <f ca="1">IF(B592="","",INDIRECT("減額一覧!H"&amp;P592))</f>
        <v/>
      </c>
      <c r="F592" s="19" t="str">
        <f ca="1">IF($B592="","",INDIRECT("減額一覧!AX"&amp;P592))</f>
        <v/>
      </c>
      <c r="G592" s="20" t="str">
        <f ca="1">IF($B592="","",INDIRECT("減額一覧!AY"&amp;P592))</f>
        <v/>
      </c>
      <c r="H592" s="20" t="str">
        <f ca="1">IF($B592="","",INDIRECT("減額一覧!AZ"&amp;P592))</f>
        <v/>
      </c>
      <c r="I592" s="32" t="str">
        <f ca="1">IF(B592="","",IF(INDIRECT("減額一覧!BO"&amp;P592)=0.08,0.08,0.1))</f>
        <v/>
      </c>
      <c r="J592" s="52"/>
      <c r="K592" s="95" t="str">
        <f t="shared" ca="1" si="1184"/>
        <v/>
      </c>
      <c r="L592" s="58" t="str">
        <f t="shared" ca="1" si="1146"/>
        <v/>
      </c>
      <c r="N592" s="113" t="str">
        <f t="shared" ca="1" si="1339"/>
        <v/>
      </c>
      <c r="O592" s="114" t="str">
        <f t="shared" ref="O592" ca="1" si="1347">IF(B592="","",IF(INDIRECT("減額一覧!BO"&amp;P592)=0.08,0.08,0.1))</f>
        <v/>
      </c>
      <c r="P592" s="38">
        <v>116</v>
      </c>
      <c r="Q592" s="38" t="str">
        <f t="shared" ca="1" si="1341"/>
        <v/>
      </c>
      <c r="R592" s="38" t="str">
        <f t="shared" ca="1" si="1341"/>
        <v/>
      </c>
      <c r="S592" s="66" t="str">
        <f t="shared" ca="1" si="1148"/>
        <v/>
      </c>
      <c r="T592" s="105" t="str">
        <f t="shared" ca="1" si="1319"/>
        <v/>
      </c>
    </row>
    <row r="593" spans="1:20" ht="20.25" hidden="1" thickTop="1" thickBot="1">
      <c r="B593" s="64"/>
      <c r="C593" s="41" t="str">
        <f>IF(B593="","",減額一覧!C289)</f>
        <v/>
      </c>
      <c r="D593" s="43"/>
      <c r="E593" s="21"/>
      <c r="F593" s="22" t="s">
        <v>69</v>
      </c>
      <c r="G593" s="23">
        <f t="shared" ref="G593:H593" si="1348">SUBTOTAL(9,G589:G592)</f>
        <v>0</v>
      </c>
      <c r="H593" s="23">
        <f t="shared" si="1348"/>
        <v>0</v>
      </c>
      <c r="I593" s="30"/>
      <c r="J593" s="53"/>
      <c r="K593" s="96" t="str">
        <f t="shared" si="1184"/>
        <v/>
      </c>
      <c r="L593" s="59" t="str">
        <f t="shared" si="1146"/>
        <v/>
      </c>
      <c r="N593" s="108" t="str">
        <f t="shared" ref="N593" si="1349">IF(AND(G593=0,H593=0),"","小計")</f>
        <v/>
      </c>
      <c r="O593" s="108" t="str">
        <f t="shared" ref="O593" si="1350">IF(AND(G593=0,H593=0),"","小計")</f>
        <v/>
      </c>
      <c r="P593" s="38"/>
      <c r="Q593" s="38"/>
      <c r="R593" s="38"/>
      <c r="S593" s="66" t="str">
        <f t="shared" si="1148"/>
        <v/>
      </c>
      <c r="T593" s="105" t="str">
        <f t="shared" si="1319"/>
        <v/>
      </c>
    </row>
    <row r="594" spans="1:20" ht="20.25" hidden="1" thickTop="1" thickBot="1">
      <c r="A594" t="str">
        <f ca="1">IF(B594="","",INDIRECT("減額一覧!B"&amp;$P594))</f>
        <v/>
      </c>
      <c r="B594" s="61" t="str">
        <f t="shared" ref="B594" ca="1" si="1351">IF(INDIRECT("減額一覧!BA"&amp;P594)=1,INDIRECT("減額一覧!M"&amp;P594),"")</f>
        <v/>
      </c>
      <c r="C594" s="36" t="str">
        <f ca="1">IF(B594="","",INDIRECT("減額一覧!C"&amp;$P594))</f>
        <v/>
      </c>
      <c r="D594" s="78" t="str">
        <f ca="1">IF($B594="","",INDIRECT("減額一覧!G"&amp;$P594))</f>
        <v/>
      </c>
      <c r="E594" s="19" t="str">
        <f ca="1">IF(B594="","",INDIRECT("減額一覧!H"&amp;P594))</f>
        <v/>
      </c>
      <c r="F594" s="19" t="str">
        <f ca="1">IF($B594="","",INDIRECT("減額一覧!T"&amp;P594))</f>
        <v/>
      </c>
      <c r="G594" s="20" t="str">
        <f ca="1">IF($B594="","",INDIRECT("減額一覧!U"&amp;P594))</f>
        <v/>
      </c>
      <c r="H594" s="20" t="str">
        <f ca="1">IF($B594="","",INDIRECT("減額一覧!V"&amp;P594))</f>
        <v/>
      </c>
      <c r="I594" s="32" t="str">
        <f ca="1">IF(B594="","",IF(INDIRECT("減額一覧!BL"&amp;P594)=0.08,0.08,0.1))</f>
        <v/>
      </c>
      <c r="J594" s="51"/>
      <c r="K594" s="94" t="str">
        <f t="shared" ca="1" si="1184"/>
        <v/>
      </c>
      <c r="L594" s="56" t="str">
        <f t="shared" ca="1" si="1146"/>
        <v/>
      </c>
      <c r="N594" s="113" t="str">
        <f t="shared" ref="N594:N597" ca="1" si="1352">IF(A594="","",IF(A594&gt;3000,"月ヶ瀬",IF(A594&gt;=2000,"都祁","市内")))</f>
        <v/>
      </c>
      <c r="O594" s="114" t="str">
        <f t="shared" ref="O594" ca="1" si="1353">IF(B594="","",IF(INDIRECT("減額一覧!BL"&amp;P594)=0.08,0.08,0.1))</f>
        <v/>
      </c>
      <c r="P594" s="38">
        <v>117</v>
      </c>
      <c r="Q594" s="38" t="str">
        <f t="shared" ref="Q594:R597" ca="1" si="1354">IF(G594="","",IF(G594&gt;0,1,""))</f>
        <v/>
      </c>
      <c r="R594" s="38" t="str">
        <f t="shared" ca="1" si="1354"/>
        <v/>
      </c>
      <c r="S594" s="66" t="str">
        <f t="shared" ca="1" si="1148"/>
        <v/>
      </c>
      <c r="T594" s="105" t="str">
        <f t="shared" ca="1" si="1319"/>
        <v/>
      </c>
    </row>
    <row r="595" spans="1:20" ht="20.25" hidden="1" thickTop="1" thickBot="1">
      <c r="A595" t="str">
        <f ca="1">IF(B595="","",INDIRECT("減額一覧!B"&amp;$P595))</f>
        <v/>
      </c>
      <c r="B595" s="61" t="str">
        <f t="shared" ref="B595" ca="1" si="1355">IF(INDIRECT("減額一覧!BB"&amp;P595)=1,INDIRECT("減額一覧!W"&amp;P595),"")</f>
        <v/>
      </c>
      <c r="C595" s="44" t="str">
        <f ca="1">IF(B595="","",INDIRECT("減額一覧!C"&amp;$P595))</f>
        <v/>
      </c>
      <c r="D595" s="79" t="str">
        <f ca="1">IF($B595="","",INDIRECT("減額一覧!G"&amp;$P595))</f>
        <v/>
      </c>
      <c r="E595" s="19" t="str">
        <f ca="1">IF(B595="","",INDIRECT("減額一覧!H"&amp;P595))</f>
        <v/>
      </c>
      <c r="F595" s="19" t="str">
        <f ca="1">IF($B595="","",INDIRECT("減額一覧!AD"&amp;P595))</f>
        <v/>
      </c>
      <c r="G595" s="20" t="str">
        <f ca="1">IF($B595="","",INDIRECT("減額一覧!AE"&amp;P595))</f>
        <v/>
      </c>
      <c r="H595" s="20" t="str">
        <f ca="1">IF($B595="","",INDIRECT("減額一覧!AF"&amp;P595))</f>
        <v/>
      </c>
      <c r="I595" s="32" t="str">
        <f ca="1">IF(B595="","",IF(INDIRECT("減額一覧!BM"&amp;P595)=0.08,0.08,0.1))</f>
        <v/>
      </c>
      <c r="J595" s="52"/>
      <c r="K595" s="95" t="str">
        <f t="shared" ca="1" si="1184"/>
        <v/>
      </c>
      <c r="L595" s="58" t="str">
        <f t="shared" ca="1" si="1146"/>
        <v/>
      </c>
      <c r="N595" s="113" t="str">
        <f t="shared" ca="1" si="1352"/>
        <v/>
      </c>
      <c r="O595" s="114" t="str">
        <f t="shared" ref="O595" ca="1" si="1356">IF(B595="","",IF(INDIRECT("減額一覧!BM"&amp;P595)=0.08,0.08,0.1))</f>
        <v/>
      </c>
      <c r="P595" s="38">
        <v>117</v>
      </c>
      <c r="Q595" s="38" t="str">
        <f t="shared" ca="1" si="1354"/>
        <v/>
      </c>
      <c r="R595" s="38" t="str">
        <f t="shared" ca="1" si="1354"/>
        <v/>
      </c>
      <c r="S595" s="66" t="str">
        <f t="shared" ca="1" si="1148"/>
        <v/>
      </c>
      <c r="T595" s="105" t="str">
        <f t="shared" ca="1" si="1319"/>
        <v/>
      </c>
    </row>
    <row r="596" spans="1:20" ht="20.25" hidden="1" thickTop="1" thickBot="1">
      <c r="A596" t="str">
        <f ca="1">IF(B596="","",INDIRECT("減額一覧!B"&amp;$P596))</f>
        <v/>
      </c>
      <c r="B596" s="61" t="str">
        <f t="shared" ref="B596" ca="1" si="1357">IF(INDIRECT("減額一覧!BC"&amp;P596)=1,INDIRECT("減額一覧!AG"&amp;P596),"")</f>
        <v/>
      </c>
      <c r="C596" s="36" t="str">
        <f ca="1">IF(B596="","",INDIRECT("減額一覧!C"&amp;$P596))</f>
        <v/>
      </c>
      <c r="D596" s="80" t="str">
        <f ca="1">IF($B596="","",INDIRECT("減額一覧!G"&amp;$P596))</f>
        <v/>
      </c>
      <c r="E596" s="19" t="str">
        <f ca="1">IF(B596="","",INDIRECT("減額一覧!H"&amp;P596))</f>
        <v/>
      </c>
      <c r="F596" s="19" t="str">
        <f ca="1">IF($B596="","",INDIRECT("減額一覧!AN"&amp;P596))</f>
        <v/>
      </c>
      <c r="G596" s="20" t="str">
        <f ca="1">IF($B596="","",INDIRECT("減額一覧!AO"&amp;P596))</f>
        <v/>
      </c>
      <c r="H596" s="20" t="str">
        <f ca="1">IF($B596="","",INDIRECT("減額一覧!AP"&amp;P596))</f>
        <v/>
      </c>
      <c r="I596" s="32" t="str">
        <f ca="1">IF(B596="","",IF(INDIRECT("減額一覧!BN"&amp;P596)=0.08,0.08,0.1))</f>
        <v/>
      </c>
      <c r="J596" s="52"/>
      <c r="K596" s="95" t="str">
        <f t="shared" ca="1" si="1184"/>
        <v/>
      </c>
      <c r="L596" s="58" t="str">
        <f t="shared" ca="1" si="1146"/>
        <v/>
      </c>
      <c r="N596" s="113" t="str">
        <f t="shared" ca="1" si="1352"/>
        <v/>
      </c>
      <c r="O596" s="114" t="str">
        <f t="shared" ref="O596" ca="1" si="1358">IF(B596="","",IF(INDIRECT("減額一覧!BN"&amp;P596)=0.08,0.08,0.1))</f>
        <v/>
      </c>
      <c r="P596" s="38">
        <v>117</v>
      </c>
      <c r="Q596" s="38" t="str">
        <f t="shared" ca="1" si="1354"/>
        <v/>
      </c>
      <c r="R596" s="38" t="str">
        <f t="shared" ca="1" si="1354"/>
        <v/>
      </c>
      <c r="S596" s="66" t="str">
        <f t="shared" ca="1" si="1148"/>
        <v/>
      </c>
      <c r="T596" s="105" t="str">
        <f t="shared" ca="1" si="1319"/>
        <v/>
      </c>
    </row>
    <row r="597" spans="1:20" ht="20.25" hidden="1" thickTop="1" thickBot="1">
      <c r="A597" t="str">
        <f ca="1">IF(B597="","",INDIRECT("減額一覧!B"&amp;$P597))</f>
        <v/>
      </c>
      <c r="B597" s="61" t="str">
        <f t="shared" ref="B597" ca="1" si="1359">IF(INDIRECT("減額一覧!BD"&amp;P597)=1,INDIRECT("減額一覧!AQ"&amp;P597),"")</f>
        <v/>
      </c>
      <c r="C597" s="45" t="str">
        <f ca="1">IF(B597="","",INDIRECT("減額一覧!C"&amp;$P597))</f>
        <v/>
      </c>
      <c r="D597" s="79" t="str">
        <f ca="1">IF($B597="","",INDIRECT("減額一覧!G"&amp;$P597))</f>
        <v/>
      </c>
      <c r="E597" s="19" t="str">
        <f ca="1">IF(B597="","",INDIRECT("減額一覧!H"&amp;P597))</f>
        <v/>
      </c>
      <c r="F597" s="19" t="str">
        <f ca="1">IF($B597="","",INDIRECT("減額一覧!AX"&amp;P597))</f>
        <v/>
      </c>
      <c r="G597" s="20" t="str">
        <f ca="1">IF($B597="","",INDIRECT("減額一覧!AY"&amp;P597))</f>
        <v/>
      </c>
      <c r="H597" s="20" t="str">
        <f ca="1">IF($B597="","",INDIRECT("減額一覧!AZ"&amp;P597))</f>
        <v/>
      </c>
      <c r="I597" s="32" t="str">
        <f ca="1">IF(B597="","",IF(INDIRECT("減額一覧!BO"&amp;P597)=0.08,0.08,0.1))</f>
        <v/>
      </c>
      <c r="J597" s="52"/>
      <c r="K597" s="95" t="str">
        <f t="shared" ca="1" si="1184"/>
        <v/>
      </c>
      <c r="L597" s="58" t="str">
        <f t="shared" ca="1" si="1146"/>
        <v/>
      </c>
      <c r="N597" s="113" t="str">
        <f t="shared" ca="1" si="1352"/>
        <v/>
      </c>
      <c r="O597" s="114" t="str">
        <f t="shared" ref="O597" ca="1" si="1360">IF(B597="","",IF(INDIRECT("減額一覧!BO"&amp;P597)=0.08,0.08,0.1))</f>
        <v/>
      </c>
      <c r="P597" s="38">
        <v>117</v>
      </c>
      <c r="Q597" s="38" t="str">
        <f t="shared" ca="1" si="1354"/>
        <v/>
      </c>
      <c r="R597" s="38" t="str">
        <f t="shared" ca="1" si="1354"/>
        <v/>
      </c>
      <c r="S597" s="66" t="str">
        <f t="shared" ca="1" si="1148"/>
        <v/>
      </c>
      <c r="T597" s="105" t="str">
        <f t="shared" ca="1" si="1319"/>
        <v/>
      </c>
    </row>
    <row r="598" spans="1:20" ht="20.25" hidden="1" thickTop="1" thickBot="1">
      <c r="A598" t="str">
        <f t="shared" ref="A598" ca="1" si="1361">IF(B598="","",INDIRECT("減額一覧!B"&amp;$P598))</f>
        <v/>
      </c>
      <c r="B598" s="64"/>
      <c r="C598" s="41" t="str">
        <f>IF(B598="","",減額一覧!C294)</f>
        <v/>
      </c>
      <c r="D598" s="43"/>
      <c r="E598" s="21"/>
      <c r="F598" s="22" t="s">
        <v>69</v>
      </c>
      <c r="G598" s="23">
        <f t="shared" ref="G598:H598" si="1362">SUBTOTAL(9,G594:G597)</f>
        <v>0</v>
      </c>
      <c r="H598" s="23">
        <f t="shared" si="1362"/>
        <v>0</v>
      </c>
      <c r="I598" s="30"/>
      <c r="J598" s="53"/>
      <c r="K598" s="96" t="str">
        <f t="shared" ca="1" si="1184"/>
        <v/>
      </c>
      <c r="L598" s="59" t="str">
        <f t="shared" si="1146"/>
        <v/>
      </c>
      <c r="N598" s="108" t="str">
        <f t="shared" ref="N598" si="1363">IF(AND(G598=0,H598=0),"","小計")</f>
        <v/>
      </c>
      <c r="O598" s="108" t="str">
        <f t="shared" ref="O598" si="1364">IF(AND(G598=0,H598=0),"","小計")</f>
        <v/>
      </c>
      <c r="P598" s="38"/>
      <c r="Q598" s="38"/>
      <c r="R598" s="38"/>
      <c r="S598" s="66" t="str">
        <f t="shared" si="1148"/>
        <v/>
      </c>
      <c r="T598" s="105" t="str">
        <f t="shared" si="1319"/>
        <v/>
      </c>
    </row>
    <row r="599" spans="1:20" ht="20.25" hidden="1" thickTop="1" thickBot="1">
      <c r="A599" t="str">
        <f ca="1">IF(B599="","",INDIRECT("減額一覧!B"&amp;$P599))</f>
        <v/>
      </c>
      <c r="B599" s="61" t="str">
        <f t="shared" ref="B599" ca="1" si="1365">IF(INDIRECT("減額一覧!BA"&amp;P599)=1,INDIRECT("減額一覧!M"&amp;P599),"")</f>
        <v/>
      </c>
      <c r="C599" s="36" t="str">
        <f ca="1">IF(B599="","",INDIRECT("減額一覧!C"&amp;$P599))</f>
        <v/>
      </c>
      <c r="D599" s="78" t="str">
        <f ca="1">IF($B599="","",INDIRECT("減額一覧!G"&amp;$P599))</f>
        <v/>
      </c>
      <c r="E599" s="19" t="str">
        <f ca="1">IF(B599="","",INDIRECT("減額一覧!H"&amp;P599))</f>
        <v/>
      </c>
      <c r="F599" s="19" t="str">
        <f ca="1">IF($B599="","",INDIRECT("減額一覧!T"&amp;P599))</f>
        <v/>
      </c>
      <c r="G599" s="20" t="str">
        <f ca="1">IF($B599="","",INDIRECT("減額一覧!U"&amp;P599))</f>
        <v/>
      </c>
      <c r="H599" s="20" t="str">
        <f ca="1">IF($B599="","",INDIRECT("減額一覧!V"&amp;P599))</f>
        <v/>
      </c>
      <c r="I599" s="32" t="str">
        <f ca="1">IF(B599="","",IF(INDIRECT("減額一覧!BL"&amp;P599)=0.08,0.08,0.1))</f>
        <v/>
      </c>
      <c r="J599" s="51"/>
      <c r="K599" s="94" t="str">
        <f t="shared" ca="1" si="1184"/>
        <v/>
      </c>
      <c r="L599" s="56" t="str">
        <f t="shared" ca="1" si="1146"/>
        <v/>
      </c>
      <c r="N599" s="113" t="str">
        <f t="shared" ref="N599:N602" ca="1" si="1366">IF(A599="","",IF(A599&gt;3000,"月ヶ瀬",IF(A599&gt;=2000,"都祁","市内")))</f>
        <v/>
      </c>
      <c r="O599" s="114" t="str">
        <f t="shared" ref="O599" ca="1" si="1367">IF(B599="","",IF(INDIRECT("減額一覧!BL"&amp;P599)=0.08,0.08,0.1))</f>
        <v/>
      </c>
      <c r="P599" s="38">
        <v>114</v>
      </c>
      <c r="Q599" s="38" t="str">
        <f t="shared" ref="Q599:R602" ca="1" si="1368">IF(G599="","",IF(G599&gt;0,1,""))</f>
        <v/>
      </c>
      <c r="R599" s="38" t="str">
        <f t="shared" ca="1" si="1368"/>
        <v/>
      </c>
      <c r="S599" s="66" t="str">
        <f t="shared" ca="1" si="1148"/>
        <v/>
      </c>
      <c r="T599" s="105" t="str">
        <f t="shared" ca="1" si="1319"/>
        <v/>
      </c>
    </row>
    <row r="600" spans="1:20" ht="20.25" hidden="1" thickTop="1" thickBot="1">
      <c r="A600" t="str">
        <f ca="1">IF(B600="","",INDIRECT("減額一覧!B"&amp;$P600))</f>
        <v/>
      </c>
      <c r="B600" s="61" t="str">
        <f t="shared" ref="B600" ca="1" si="1369">IF(INDIRECT("減額一覧!BB"&amp;P600)=1,INDIRECT("減額一覧!W"&amp;P600),"")</f>
        <v/>
      </c>
      <c r="C600" s="44" t="str">
        <f ca="1">IF(B600="","",INDIRECT("減額一覧!C"&amp;$P600))</f>
        <v/>
      </c>
      <c r="D600" s="79" t="str">
        <f ca="1">IF($B600="","",INDIRECT("減額一覧!G"&amp;$P600))</f>
        <v/>
      </c>
      <c r="E600" s="19" t="str">
        <f ca="1">IF(B600="","",INDIRECT("減額一覧!H"&amp;P600))</f>
        <v/>
      </c>
      <c r="F600" s="19" t="str">
        <f ca="1">IF($B600="","",INDIRECT("減額一覧!AD"&amp;P600))</f>
        <v/>
      </c>
      <c r="G600" s="20" t="str">
        <f ca="1">IF($B600="","",INDIRECT("減額一覧!AE"&amp;P600))</f>
        <v/>
      </c>
      <c r="H600" s="20" t="str">
        <f ca="1">IF($B600="","",INDIRECT("減額一覧!AF"&amp;P600))</f>
        <v/>
      </c>
      <c r="I600" s="32" t="str">
        <f ca="1">IF(B600="","",IF(INDIRECT("減額一覧!BM"&amp;P600)=0.08,0.08,0.1))</f>
        <v/>
      </c>
      <c r="J600" s="52"/>
      <c r="K600" s="95" t="str">
        <f t="shared" ca="1" si="1184"/>
        <v/>
      </c>
      <c r="L600" s="58" t="str">
        <f t="shared" ca="1" si="1146"/>
        <v/>
      </c>
      <c r="N600" s="113" t="str">
        <f t="shared" ca="1" si="1366"/>
        <v/>
      </c>
      <c r="O600" s="114" t="str">
        <f t="shared" ref="O600" ca="1" si="1370">IF(B600="","",IF(INDIRECT("減額一覧!BM"&amp;P600)=0.08,0.08,0.1))</f>
        <v/>
      </c>
      <c r="P600" s="38">
        <v>114</v>
      </c>
      <c r="Q600" s="38" t="str">
        <f t="shared" ca="1" si="1368"/>
        <v/>
      </c>
      <c r="R600" s="38" t="str">
        <f t="shared" ca="1" si="1368"/>
        <v/>
      </c>
      <c r="S600" s="66" t="str">
        <f t="shared" ca="1" si="1148"/>
        <v/>
      </c>
      <c r="T600" s="105" t="str">
        <f t="shared" ca="1" si="1319"/>
        <v/>
      </c>
    </row>
    <row r="601" spans="1:20" ht="20.25" hidden="1" thickTop="1" thickBot="1">
      <c r="A601" t="str">
        <f ca="1">IF(B601="","",INDIRECT("減額一覧!B"&amp;$P601))</f>
        <v/>
      </c>
      <c r="B601" s="61" t="str">
        <f t="shared" ref="B601" ca="1" si="1371">IF(INDIRECT("減額一覧!BC"&amp;P601)=1,INDIRECT("減額一覧!AG"&amp;P601),"")</f>
        <v/>
      </c>
      <c r="C601" s="36" t="str">
        <f ca="1">IF(B601="","",INDIRECT("減額一覧!C"&amp;$P601))</f>
        <v/>
      </c>
      <c r="D601" s="80" t="str">
        <f ca="1">IF($B601="","",INDIRECT("減額一覧!G"&amp;$P601))</f>
        <v/>
      </c>
      <c r="E601" s="19" t="str">
        <f ca="1">IF(B601="","",INDIRECT("減額一覧!H"&amp;P601))</f>
        <v/>
      </c>
      <c r="F601" s="19" t="str">
        <f ca="1">IF($B601="","",INDIRECT("減額一覧!AN"&amp;P601))</f>
        <v/>
      </c>
      <c r="G601" s="20" t="str">
        <f ca="1">IF($B601="","",INDIRECT("減額一覧!AO"&amp;P601))</f>
        <v/>
      </c>
      <c r="H601" s="20" t="str">
        <f ca="1">IF($B601="","",INDIRECT("減額一覧!AP"&amp;P601))</f>
        <v/>
      </c>
      <c r="I601" s="32" t="str">
        <f ca="1">IF(B601="","",IF(INDIRECT("減額一覧!BN"&amp;P601)=0.08,0.08,0.1))</f>
        <v/>
      </c>
      <c r="J601" s="52"/>
      <c r="K601" s="95" t="str">
        <f t="shared" ca="1" si="1184"/>
        <v/>
      </c>
      <c r="L601" s="58" t="str">
        <f t="shared" ca="1" si="1146"/>
        <v/>
      </c>
      <c r="N601" s="113" t="str">
        <f t="shared" ca="1" si="1366"/>
        <v/>
      </c>
      <c r="O601" s="114" t="str">
        <f t="shared" ref="O601" ca="1" si="1372">IF(B601="","",IF(INDIRECT("減額一覧!BN"&amp;P601)=0.08,0.08,0.1))</f>
        <v/>
      </c>
      <c r="P601" s="38">
        <v>114</v>
      </c>
      <c r="Q601" s="38" t="str">
        <f t="shared" ca="1" si="1368"/>
        <v/>
      </c>
      <c r="R601" s="38" t="str">
        <f t="shared" ca="1" si="1368"/>
        <v/>
      </c>
      <c r="S601" s="66" t="str">
        <f t="shared" ca="1" si="1148"/>
        <v/>
      </c>
      <c r="T601" s="105" t="str">
        <f t="shared" ca="1" si="1319"/>
        <v/>
      </c>
    </row>
    <row r="602" spans="1:20" ht="20.25" hidden="1" thickTop="1" thickBot="1">
      <c r="A602" t="str">
        <f ca="1">IF(B602="","",INDIRECT("減額一覧!B"&amp;$P602))</f>
        <v/>
      </c>
      <c r="B602" s="61" t="str">
        <f t="shared" ref="B602" ca="1" si="1373">IF(INDIRECT("減額一覧!BD"&amp;P602)=1,INDIRECT("減額一覧!AQ"&amp;P602),"")</f>
        <v/>
      </c>
      <c r="C602" s="45" t="str">
        <f ca="1">IF(B602="","",INDIRECT("減額一覧!C"&amp;$P602))</f>
        <v/>
      </c>
      <c r="D602" s="79" t="str">
        <f ca="1">IF($B602="","",INDIRECT("減額一覧!G"&amp;$P602))</f>
        <v/>
      </c>
      <c r="E602" s="19" t="str">
        <f ca="1">IF(B602="","",INDIRECT("減額一覧!H"&amp;P602))</f>
        <v/>
      </c>
      <c r="F602" s="19" t="str">
        <f ca="1">IF($B602="","",INDIRECT("減額一覧!AX"&amp;P602))</f>
        <v/>
      </c>
      <c r="G602" s="20" t="str">
        <f ca="1">IF($B602="","",INDIRECT("減額一覧!AY"&amp;P602))</f>
        <v/>
      </c>
      <c r="H602" s="20" t="str">
        <f ca="1">IF($B602="","",INDIRECT("減額一覧!AZ"&amp;P602))</f>
        <v/>
      </c>
      <c r="I602" s="32" t="str">
        <f ca="1">IF(B602="","",IF(INDIRECT("減額一覧!BO"&amp;P602)=0.08,0.08,0.1))</f>
        <v/>
      </c>
      <c r="J602" s="52"/>
      <c r="K602" s="95" t="str">
        <f t="shared" ca="1" si="1184"/>
        <v/>
      </c>
      <c r="L602" s="58" t="str">
        <f t="shared" ca="1" si="1146"/>
        <v/>
      </c>
      <c r="N602" s="113" t="str">
        <f t="shared" ca="1" si="1366"/>
        <v/>
      </c>
      <c r="O602" s="114" t="str">
        <f t="shared" ref="O602" ca="1" si="1374">IF(B602="","",IF(INDIRECT("減額一覧!BO"&amp;P602)=0.08,0.08,0.1))</f>
        <v/>
      </c>
      <c r="P602" s="38">
        <v>114</v>
      </c>
      <c r="Q602" s="38" t="str">
        <f t="shared" ca="1" si="1368"/>
        <v/>
      </c>
      <c r="R602" s="38" t="str">
        <f t="shared" ca="1" si="1368"/>
        <v/>
      </c>
      <c r="S602" s="66" t="str">
        <f t="shared" ca="1" si="1148"/>
        <v/>
      </c>
      <c r="T602" s="105" t="str">
        <f t="shared" ca="1" si="1319"/>
        <v/>
      </c>
    </row>
    <row r="603" spans="1:20" ht="20.25" hidden="1" thickTop="1" thickBot="1">
      <c r="B603" s="64"/>
      <c r="C603" s="41" t="str">
        <f>IF(B603="","",減額一覧!C299)</f>
        <v/>
      </c>
      <c r="D603" s="43"/>
      <c r="E603" s="21"/>
      <c r="F603" s="22" t="s">
        <v>69</v>
      </c>
      <c r="G603" s="23">
        <f t="shared" ref="G603:H603" si="1375">SUBTOTAL(9,G599:G602)</f>
        <v>0</v>
      </c>
      <c r="H603" s="23">
        <f t="shared" si="1375"/>
        <v>0</v>
      </c>
      <c r="I603" s="30"/>
      <c r="J603" s="53"/>
      <c r="K603" s="96" t="str">
        <f t="shared" si="1184"/>
        <v/>
      </c>
      <c r="L603" s="59" t="str">
        <f t="shared" si="1146"/>
        <v/>
      </c>
      <c r="N603" s="108" t="str">
        <f t="shared" ref="N603" si="1376">IF(AND(G603=0,H603=0),"","小計")</f>
        <v/>
      </c>
      <c r="O603" s="108" t="str">
        <f t="shared" ref="O603" si="1377">IF(AND(G603=0,H603=0),"","小計")</f>
        <v/>
      </c>
      <c r="P603" s="38"/>
      <c r="Q603" s="38"/>
      <c r="R603" s="38"/>
      <c r="S603" s="66" t="str">
        <f t="shared" si="1148"/>
        <v/>
      </c>
      <c r="T603" s="105" t="str">
        <f t="shared" si="1319"/>
        <v/>
      </c>
    </row>
    <row r="604" spans="1:20" ht="20.25" hidden="1" thickTop="1" thickBot="1">
      <c r="A604" t="str">
        <f ca="1">IF(B604="","",INDIRECT("減額一覧!B"&amp;$P604))</f>
        <v/>
      </c>
      <c r="B604" s="61" t="str">
        <f t="shared" ref="B604" ca="1" si="1378">IF(INDIRECT("減額一覧!BA"&amp;P604)=1,INDIRECT("減額一覧!M"&amp;P604),"")</f>
        <v/>
      </c>
      <c r="C604" s="36" t="str">
        <f ca="1">IF(B604="","",INDIRECT("減額一覧!C"&amp;$P604))</f>
        <v/>
      </c>
      <c r="D604" s="78" t="str">
        <f ca="1">IF($B604="","",INDIRECT("減額一覧!G"&amp;$P604))</f>
        <v/>
      </c>
      <c r="E604" s="19" t="str">
        <f ca="1">IF(B604="","",INDIRECT("減額一覧!H"&amp;P604))</f>
        <v/>
      </c>
      <c r="F604" s="19" t="str">
        <f ca="1">IF($B604="","",INDIRECT("減額一覧!T"&amp;P604))</f>
        <v/>
      </c>
      <c r="G604" s="20" t="str">
        <f ca="1">IF($B604="","",INDIRECT("減額一覧!U"&amp;P604))</f>
        <v/>
      </c>
      <c r="H604" s="20" t="str">
        <f ca="1">IF($B604="","",INDIRECT("減額一覧!V"&amp;P604))</f>
        <v/>
      </c>
      <c r="I604" s="32" t="str">
        <f ca="1">IF(B604="","",IF(INDIRECT("減額一覧!BL"&amp;P604)=0.08,0.08,0.1))</f>
        <v/>
      </c>
      <c r="J604" s="51"/>
      <c r="K604" s="94" t="str">
        <f t="shared" ca="1" si="1184"/>
        <v/>
      </c>
      <c r="L604" s="56" t="str">
        <f t="shared" ca="1" si="1146"/>
        <v/>
      </c>
      <c r="N604" s="113" t="str">
        <f t="shared" ref="N604:N607" ca="1" si="1379">IF(A604="","",IF(A604&gt;3000,"月ヶ瀬",IF(A604&gt;=2000,"都祁","市内")))</f>
        <v/>
      </c>
      <c r="O604" s="114" t="str">
        <f t="shared" ref="O604" ca="1" si="1380">IF(B604="","",IF(INDIRECT("減額一覧!BL"&amp;P604)=0.08,0.08,0.1))</f>
        <v/>
      </c>
      <c r="P604" s="38">
        <v>115</v>
      </c>
      <c r="Q604" s="38" t="str">
        <f t="shared" ref="Q604:R607" ca="1" si="1381">IF(G604="","",IF(G604&gt;0,1,""))</f>
        <v/>
      </c>
      <c r="R604" s="38" t="str">
        <f t="shared" ca="1" si="1381"/>
        <v/>
      </c>
      <c r="S604" s="66" t="str">
        <f t="shared" ca="1" si="1148"/>
        <v/>
      </c>
      <c r="T604" s="105" t="str">
        <f t="shared" ca="1" si="1319"/>
        <v/>
      </c>
    </row>
    <row r="605" spans="1:20" ht="20.25" hidden="1" thickTop="1" thickBot="1">
      <c r="A605" t="str">
        <f ca="1">IF(B605="","",INDIRECT("減額一覧!B"&amp;$P605))</f>
        <v/>
      </c>
      <c r="B605" s="61" t="str">
        <f t="shared" ref="B605" ca="1" si="1382">IF(INDIRECT("減額一覧!BB"&amp;P605)=1,INDIRECT("減額一覧!W"&amp;P605),"")</f>
        <v/>
      </c>
      <c r="C605" s="44" t="str">
        <f ca="1">IF(B605="","",INDIRECT("減額一覧!C"&amp;$P605))</f>
        <v/>
      </c>
      <c r="D605" s="79" t="str">
        <f ca="1">IF($B605="","",INDIRECT("減額一覧!G"&amp;$P605))</f>
        <v/>
      </c>
      <c r="E605" s="19" t="str">
        <f ca="1">IF(B605="","",INDIRECT("減額一覧!H"&amp;P605))</f>
        <v/>
      </c>
      <c r="F605" s="19" t="str">
        <f ca="1">IF($B605="","",INDIRECT("減額一覧!AD"&amp;P605))</f>
        <v/>
      </c>
      <c r="G605" s="20" t="str">
        <f ca="1">IF($B605="","",INDIRECT("減額一覧!AE"&amp;P605))</f>
        <v/>
      </c>
      <c r="H605" s="20" t="str">
        <f ca="1">IF($B605="","",INDIRECT("減額一覧!AF"&amp;P605))</f>
        <v/>
      </c>
      <c r="I605" s="32" t="str">
        <f ca="1">IF(B605="","",IF(INDIRECT("減額一覧!BM"&amp;P605)=0.08,0.08,0.1))</f>
        <v/>
      </c>
      <c r="J605" s="52"/>
      <c r="K605" s="95" t="str">
        <f t="shared" ca="1" si="1184"/>
        <v/>
      </c>
      <c r="L605" s="58" t="str">
        <f t="shared" ca="1" si="1146"/>
        <v/>
      </c>
      <c r="N605" s="113" t="str">
        <f t="shared" ca="1" si="1379"/>
        <v/>
      </c>
      <c r="O605" s="114" t="str">
        <f t="shared" ref="O605" ca="1" si="1383">IF(B605="","",IF(INDIRECT("減額一覧!BM"&amp;P605)=0.08,0.08,0.1))</f>
        <v/>
      </c>
      <c r="P605" s="38">
        <v>115</v>
      </c>
      <c r="Q605" s="38" t="str">
        <f t="shared" ca="1" si="1381"/>
        <v/>
      </c>
      <c r="R605" s="38" t="str">
        <f t="shared" ca="1" si="1381"/>
        <v/>
      </c>
      <c r="S605" s="66" t="str">
        <f t="shared" ca="1" si="1148"/>
        <v/>
      </c>
      <c r="T605" s="105" t="str">
        <f t="shared" ca="1" si="1319"/>
        <v/>
      </c>
    </row>
    <row r="606" spans="1:20" ht="20.25" hidden="1" thickTop="1" thickBot="1">
      <c r="A606" t="str">
        <f ca="1">IF(B606="","",INDIRECT("減額一覧!B"&amp;$P606))</f>
        <v/>
      </c>
      <c r="B606" s="61" t="str">
        <f t="shared" ref="B606" ca="1" si="1384">IF(INDIRECT("減額一覧!BC"&amp;P606)=1,INDIRECT("減額一覧!AG"&amp;P606),"")</f>
        <v/>
      </c>
      <c r="C606" s="36" t="str">
        <f ca="1">IF(B606="","",INDIRECT("減額一覧!C"&amp;$P606))</f>
        <v/>
      </c>
      <c r="D606" s="80" t="str">
        <f ca="1">IF($B606="","",INDIRECT("減額一覧!G"&amp;$P606))</f>
        <v/>
      </c>
      <c r="E606" s="19" t="str">
        <f ca="1">IF(B606="","",INDIRECT("減額一覧!H"&amp;P606))</f>
        <v/>
      </c>
      <c r="F606" s="19" t="str">
        <f ca="1">IF($B606="","",INDIRECT("減額一覧!AN"&amp;P606))</f>
        <v/>
      </c>
      <c r="G606" s="20" t="str">
        <f ca="1">IF($B606="","",INDIRECT("減額一覧!AO"&amp;P606))</f>
        <v/>
      </c>
      <c r="H606" s="20" t="str">
        <f ca="1">IF($B606="","",INDIRECT("減額一覧!AP"&amp;P606))</f>
        <v/>
      </c>
      <c r="I606" s="32" t="str">
        <f ca="1">IF(B606="","",IF(INDIRECT("減額一覧!BN"&amp;P606)=0.08,0.08,0.1))</f>
        <v/>
      </c>
      <c r="J606" s="52"/>
      <c r="K606" s="95" t="str">
        <f t="shared" ca="1" si="1184"/>
        <v/>
      </c>
      <c r="L606" s="58" t="str">
        <f t="shared" ca="1" si="1146"/>
        <v/>
      </c>
      <c r="N606" s="113" t="str">
        <f t="shared" ca="1" si="1379"/>
        <v/>
      </c>
      <c r="O606" s="114" t="str">
        <f t="shared" ref="O606" ca="1" si="1385">IF(B606="","",IF(INDIRECT("減額一覧!BN"&amp;P606)=0.08,0.08,0.1))</f>
        <v/>
      </c>
      <c r="P606" s="38">
        <v>115</v>
      </c>
      <c r="Q606" s="38" t="str">
        <f t="shared" ca="1" si="1381"/>
        <v/>
      </c>
      <c r="R606" s="38" t="str">
        <f t="shared" ca="1" si="1381"/>
        <v/>
      </c>
      <c r="S606" s="66" t="str">
        <f t="shared" ca="1" si="1148"/>
        <v/>
      </c>
      <c r="T606" s="105" t="str">
        <f t="shared" ca="1" si="1319"/>
        <v/>
      </c>
    </row>
    <row r="607" spans="1:20" ht="20.25" hidden="1" thickTop="1" thickBot="1">
      <c r="A607" t="str">
        <f ca="1">IF(B607="","",INDIRECT("減額一覧!B"&amp;$P607))</f>
        <v/>
      </c>
      <c r="B607" s="61" t="str">
        <f t="shared" ref="B607" ca="1" si="1386">IF(INDIRECT("減額一覧!BD"&amp;P607)=1,INDIRECT("減額一覧!AQ"&amp;P607),"")</f>
        <v/>
      </c>
      <c r="C607" s="45" t="str">
        <f ca="1">IF(B607="","",INDIRECT("減額一覧!C"&amp;$P607))</f>
        <v/>
      </c>
      <c r="D607" s="79" t="str">
        <f ca="1">IF($B607="","",INDIRECT("減額一覧!G"&amp;$P607))</f>
        <v/>
      </c>
      <c r="E607" s="19" t="str">
        <f ca="1">IF(B607="","",INDIRECT("減額一覧!H"&amp;P607))</f>
        <v/>
      </c>
      <c r="F607" s="19" t="str">
        <f ca="1">IF($B607="","",INDIRECT("減額一覧!AX"&amp;P607))</f>
        <v/>
      </c>
      <c r="G607" s="20" t="str">
        <f ca="1">IF($B607="","",INDIRECT("減額一覧!AY"&amp;P607))</f>
        <v/>
      </c>
      <c r="H607" s="20" t="str">
        <f ca="1">IF($B607="","",INDIRECT("減額一覧!AZ"&amp;P607))</f>
        <v/>
      </c>
      <c r="I607" s="32" t="str">
        <f ca="1">IF(B607="","",IF(INDIRECT("減額一覧!BO"&amp;P607)=0.08,0.08,0.1))</f>
        <v/>
      </c>
      <c r="J607" s="52"/>
      <c r="K607" s="95" t="str">
        <f t="shared" ca="1" si="1184"/>
        <v/>
      </c>
      <c r="L607" s="58" t="str">
        <f t="shared" ca="1" si="1146"/>
        <v/>
      </c>
      <c r="N607" s="113" t="str">
        <f t="shared" ca="1" si="1379"/>
        <v/>
      </c>
      <c r="O607" s="114" t="str">
        <f t="shared" ref="O607" ca="1" si="1387">IF(B607="","",IF(INDIRECT("減額一覧!BO"&amp;P607)=0.08,0.08,0.1))</f>
        <v/>
      </c>
      <c r="P607" s="38">
        <v>115</v>
      </c>
      <c r="Q607" s="38" t="str">
        <f t="shared" ca="1" si="1381"/>
        <v/>
      </c>
      <c r="R607" s="38" t="str">
        <f t="shared" ca="1" si="1381"/>
        <v/>
      </c>
      <c r="S607" s="66" t="str">
        <f t="shared" ca="1" si="1148"/>
        <v/>
      </c>
      <c r="T607" s="105" t="str">
        <f t="shared" ca="1" si="1319"/>
        <v/>
      </c>
    </row>
    <row r="608" spans="1:20" ht="20.25" hidden="1" thickTop="1" thickBot="1">
      <c r="B608" s="64"/>
      <c r="C608" s="41" t="str">
        <f>IF(B608="","",減額一覧!C304)</f>
        <v/>
      </c>
      <c r="D608" s="43"/>
      <c r="E608" s="21"/>
      <c r="F608" s="22" t="s">
        <v>69</v>
      </c>
      <c r="G608" s="23">
        <f t="shared" ref="G608:H608" si="1388">SUBTOTAL(9,G604:G607)</f>
        <v>0</v>
      </c>
      <c r="H608" s="23">
        <f t="shared" si="1388"/>
        <v>0</v>
      </c>
      <c r="I608" s="30"/>
      <c r="J608" s="53"/>
      <c r="K608" s="96" t="str">
        <f t="shared" si="1184"/>
        <v/>
      </c>
      <c r="L608" s="59" t="str">
        <f t="shared" si="1146"/>
        <v/>
      </c>
      <c r="N608" s="108" t="str">
        <f t="shared" ref="N608" si="1389">IF(AND(G608=0,H608=0),"","小計")</f>
        <v/>
      </c>
      <c r="O608" s="108" t="str">
        <f t="shared" ref="O608" si="1390">IF(AND(G608=0,H608=0),"","小計")</f>
        <v/>
      </c>
      <c r="P608" s="38"/>
      <c r="Q608" s="38"/>
      <c r="R608" s="38"/>
      <c r="S608" s="66" t="str">
        <f t="shared" si="1148"/>
        <v/>
      </c>
      <c r="T608" s="105" t="str">
        <f t="shared" si="1319"/>
        <v/>
      </c>
    </row>
    <row r="609" spans="1:20" ht="20.25" hidden="1" thickTop="1" thickBot="1">
      <c r="A609" t="str">
        <f ca="1">IF(B609="","",INDIRECT("減額一覧!B"&amp;$P609))</f>
        <v/>
      </c>
      <c r="B609" s="61" t="str">
        <f t="shared" ref="B609" ca="1" si="1391">IF(INDIRECT("減額一覧!BA"&amp;P609)=1,INDIRECT("減額一覧!M"&amp;P609),"")</f>
        <v/>
      </c>
      <c r="C609" s="36" t="str">
        <f ca="1">IF(B609="","",INDIRECT("減額一覧!C"&amp;$P609))</f>
        <v/>
      </c>
      <c r="D609" s="78" t="str">
        <f ca="1">IF($B609="","",INDIRECT("減額一覧!G"&amp;$P609))</f>
        <v/>
      </c>
      <c r="E609" s="19" t="str">
        <f ca="1">IF(B609="","",INDIRECT("減額一覧!H"&amp;P609))</f>
        <v/>
      </c>
      <c r="F609" s="19" t="str">
        <f ca="1">IF($B609="","",INDIRECT("減額一覧!T"&amp;P609))</f>
        <v/>
      </c>
      <c r="G609" s="20" t="str">
        <f ca="1">IF($B609="","",INDIRECT("減額一覧!U"&amp;P609))</f>
        <v/>
      </c>
      <c r="H609" s="20" t="str">
        <f ca="1">IF($B609="","",INDIRECT("減額一覧!V"&amp;P609))</f>
        <v/>
      </c>
      <c r="I609" s="32" t="str">
        <f ca="1">IF(B609="","",IF(INDIRECT("減額一覧!BL"&amp;P609)=0.08,0.08,0.1))</f>
        <v/>
      </c>
      <c r="J609" s="51"/>
      <c r="K609" s="94" t="str">
        <f t="shared" ca="1" si="1184"/>
        <v/>
      </c>
      <c r="L609" s="56" t="str">
        <f t="shared" ca="1" si="1146"/>
        <v/>
      </c>
      <c r="N609" s="113" t="str">
        <f t="shared" ref="N609:N612" ca="1" si="1392">IF(A609="","",IF(A609&gt;3000,"月ヶ瀬",IF(A609&gt;=2000,"都祁","市内")))</f>
        <v/>
      </c>
      <c r="O609" s="114" t="str">
        <f t="shared" ref="O609" ca="1" si="1393">IF(B609="","",IF(INDIRECT("減額一覧!BL"&amp;P609)=0.08,0.08,0.1))</f>
        <v/>
      </c>
      <c r="P609" s="38">
        <v>116</v>
      </c>
      <c r="Q609" s="38" t="str">
        <f t="shared" ref="Q609:R612" ca="1" si="1394">IF(G609="","",IF(G609&gt;0,1,""))</f>
        <v/>
      </c>
      <c r="R609" s="38" t="str">
        <f t="shared" ca="1" si="1394"/>
        <v/>
      </c>
      <c r="S609" s="66" t="str">
        <f t="shared" ca="1" si="1148"/>
        <v/>
      </c>
      <c r="T609" s="105" t="str">
        <f t="shared" ca="1" si="1319"/>
        <v/>
      </c>
    </row>
    <row r="610" spans="1:20" ht="20.25" hidden="1" thickTop="1" thickBot="1">
      <c r="A610" t="str">
        <f ca="1">IF(B610="","",INDIRECT("減額一覧!B"&amp;$P610))</f>
        <v/>
      </c>
      <c r="B610" s="61" t="str">
        <f t="shared" ref="B610" ca="1" si="1395">IF(INDIRECT("減額一覧!BB"&amp;P610)=1,INDIRECT("減額一覧!W"&amp;P610),"")</f>
        <v/>
      </c>
      <c r="C610" s="44" t="str">
        <f ca="1">IF(B610="","",INDIRECT("減額一覧!C"&amp;$P610))</f>
        <v/>
      </c>
      <c r="D610" s="79" t="str">
        <f ca="1">IF($B610="","",INDIRECT("減額一覧!G"&amp;$P610))</f>
        <v/>
      </c>
      <c r="E610" s="19" t="str">
        <f ca="1">IF(B610="","",INDIRECT("減額一覧!H"&amp;P610))</f>
        <v/>
      </c>
      <c r="F610" s="19" t="str">
        <f ca="1">IF($B610="","",INDIRECT("減額一覧!AD"&amp;P610))</f>
        <v/>
      </c>
      <c r="G610" s="20" t="str">
        <f ca="1">IF($B610="","",INDIRECT("減額一覧!AE"&amp;P610))</f>
        <v/>
      </c>
      <c r="H610" s="20" t="str">
        <f ca="1">IF($B610="","",INDIRECT("減額一覧!AF"&amp;P610))</f>
        <v/>
      </c>
      <c r="I610" s="32" t="str">
        <f ca="1">IF(B610="","",IF(INDIRECT("減額一覧!BM"&amp;P610)=0.08,0.08,0.1))</f>
        <v/>
      </c>
      <c r="J610" s="52"/>
      <c r="K610" s="95" t="str">
        <f t="shared" ca="1" si="1184"/>
        <v/>
      </c>
      <c r="L610" s="58" t="str">
        <f t="shared" ca="1" si="1146"/>
        <v/>
      </c>
      <c r="N610" s="113" t="str">
        <f t="shared" ca="1" si="1392"/>
        <v/>
      </c>
      <c r="O610" s="114" t="str">
        <f t="shared" ref="O610" ca="1" si="1396">IF(B610="","",IF(INDIRECT("減額一覧!BM"&amp;P610)=0.08,0.08,0.1))</f>
        <v/>
      </c>
      <c r="P610" s="38">
        <v>116</v>
      </c>
      <c r="Q610" s="38" t="str">
        <f t="shared" ca="1" si="1394"/>
        <v/>
      </c>
      <c r="R610" s="38" t="str">
        <f t="shared" ca="1" si="1394"/>
        <v/>
      </c>
      <c r="S610" s="66" t="str">
        <f t="shared" ca="1" si="1148"/>
        <v/>
      </c>
      <c r="T610" s="105" t="str">
        <f t="shared" ca="1" si="1319"/>
        <v/>
      </c>
    </row>
    <row r="611" spans="1:20" ht="20.25" hidden="1" thickTop="1" thickBot="1">
      <c r="A611" t="str">
        <f ca="1">IF(B611="","",INDIRECT("減額一覧!B"&amp;$P611))</f>
        <v/>
      </c>
      <c r="B611" s="61" t="str">
        <f t="shared" ref="B611" ca="1" si="1397">IF(INDIRECT("減額一覧!BC"&amp;P611)=1,INDIRECT("減額一覧!AG"&amp;P611),"")</f>
        <v/>
      </c>
      <c r="C611" s="36" t="str">
        <f ca="1">IF(B611="","",INDIRECT("減額一覧!C"&amp;$P611))</f>
        <v/>
      </c>
      <c r="D611" s="80" t="str">
        <f ca="1">IF($B611="","",INDIRECT("減額一覧!G"&amp;$P611))</f>
        <v/>
      </c>
      <c r="E611" s="19" t="str">
        <f ca="1">IF(B611="","",INDIRECT("減額一覧!H"&amp;P611))</f>
        <v/>
      </c>
      <c r="F611" s="19" t="str">
        <f ca="1">IF($B611="","",INDIRECT("減額一覧!AN"&amp;P611))</f>
        <v/>
      </c>
      <c r="G611" s="20" t="str">
        <f ca="1">IF($B611="","",INDIRECT("減額一覧!AO"&amp;P611))</f>
        <v/>
      </c>
      <c r="H611" s="20" t="str">
        <f ca="1">IF($B611="","",INDIRECT("減額一覧!AP"&amp;P611))</f>
        <v/>
      </c>
      <c r="I611" s="32" t="str">
        <f ca="1">IF(B611="","",IF(INDIRECT("減額一覧!BN"&amp;P611)=0.08,0.08,0.1))</f>
        <v/>
      </c>
      <c r="J611" s="52"/>
      <c r="K611" s="95" t="str">
        <f t="shared" ca="1" si="1184"/>
        <v/>
      </c>
      <c r="L611" s="58" t="str">
        <f t="shared" ca="1" si="1146"/>
        <v/>
      </c>
      <c r="N611" s="113" t="str">
        <f t="shared" ca="1" si="1392"/>
        <v/>
      </c>
      <c r="O611" s="114" t="str">
        <f t="shared" ref="O611" ca="1" si="1398">IF(B611="","",IF(INDIRECT("減額一覧!BN"&amp;P611)=0.08,0.08,0.1))</f>
        <v/>
      </c>
      <c r="P611" s="38">
        <v>116</v>
      </c>
      <c r="Q611" s="38" t="str">
        <f t="shared" ca="1" si="1394"/>
        <v/>
      </c>
      <c r="R611" s="38" t="str">
        <f t="shared" ca="1" si="1394"/>
        <v/>
      </c>
      <c r="S611" s="66" t="str">
        <f t="shared" ca="1" si="1148"/>
        <v/>
      </c>
      <c r="T611" s="105" t="str">
        <f t="shared" ca="1" si="1319"/>
        <v/>
      </c>
    </row>
    <row r="612" spans="1:20" ht="20.25" hidden="1" thickTop="1" thickBot="1">
      <c r="A612" t="str">
        <f ca="1">IF(B612="","",INDIRECT("減額一覧!B"&amp;$P612))</f>
        <v/>
      </c>
      <c r="B612" s="61" t="str">
        <f t="shared" ref="B612" ca="1" si="1399">IF(INDIRECT("減額一覧!BD"&amp;P612)=1,INDIRECT("減額一覧!AQ"&amp;P612),"")</f>
        <v/>
      </c>
      <c r="C612" s="45" t="str">
        <f ca="1">IF(B612="","",INDIRECT("減額一覧!C"&amp;$P612))</f>
        <v/>
      </c>
      <c r="D612" s="79" t="str">
        <f ca="1">IF($B612="","",INDIRECT("減額一覧!G"&amp;$P612))</f>
        <v/>
      </c>
      <c r="E612" s="19" t="str">
        <f ca="1">IF(B612="","",INDIRECT("減額一覧!H"&amp;P612))</f>
        <v/>
      </c>
      <c r="F612" s="19" t="str">
        <f ca="1">IF($B612="","",INDIRECT("減額一覧!AX"&amp;P612))</f>
        <v/>
      </c>
      <c r="G612" s="20" t="str">
        <f ca="1">IF($B612="","",INDIRECT("減額一覧!AY"&amp;P612))</f>
        <v/>
      </c>
      <c r="H612" s="20" t="str">
        <f ca="1">IF($B612="","",INDIRECT("減額一覧!AZ"&amp;P612))</f>
        <v/>
      </c>
      <c r="I612" s="32" t="str">
        <f ca="1">IF(B612="","",IF(INDIRECT("減額一覧!BO"&amp;P612)=0.08,0.08,0.1))</f>
        <v/>
      </c>
      <c r="J612" s="52"/>
      <c r="K612" s="95" t="str">
        <f t="shared" ca="1" si="1184"/>
        <v/>
      </c>
      <c r="L612" s="58" t="str">
        <f t="shared" ca="1" si="1146"/>
        <v/>
      </c>
      <c r="N612" s="113" t="str">
        <f t="shared" ca="1" si="1392"/>
        <v/>
      </c>
      <c r="O612" s="114" t="str">
        <f t="shared" ref="O612" ca="1" si="1400">IF(B612="","",IF(INDIRECT("減額一覧!BO"&amp;P612)=0.08,0.08,0.1))</f>
        <v/>
      </c>
      <c r="P612" s="38">
        <v>116</v>
      </c>
      <c r="Q612" s="38" t="str">
        <f t="shared" ca="1" si="1394"/>
        <v/>
      </c>
      <c r="R612" s="38" t="str">
        <f t="shared" ca="1" si="1394"/>
        <v/>
      </c>
      <c r="S612" s="66" t="str">
        <f t="shared" ca="1" si="1148"/>
        <v/>
      </c>
      <c r="T612" s="105" t="str">
        <f t="shared" ca="1" si="1319"/>
        <v/>
      </c>
    </row>
    <row r="613" spans="1:20" ht="20.25" hidden="1" thickTop="1" thickBot="1">
      <c r="B613" s="64"/>
      <c r="C613" s="41" t="str">
        <f>IF(B613="","",減額一覧!C309)</f>
        <v/>
      </c>
      <c r="D613" s="43"/>
      <c r="E613" s="21"/>
      <c r="F613" s="22" t="s">
        <v>69</v>
      </c>
      <c r="G613" s="23">
        <f t="shared" ref="G613:H613" si="1401">SUBTOTAL(9,G609:G612)</f>
        <v>0</v>
      </c>
      <c r="H613" s="23">
        <f t="shared" si="1401"/>
        <v>0</v>
      </c>
      <c r="I613" s="30"/>
      <c r="J613" s="53"/>
      <c r="K613" s="96" t="str">
        <f t="shared" si="1184"/>
        <v/>
      </c>
      <c r="L613" s="59" t="str">
        <f t="shared" si="1146"/>
        <v/>
      </c>
      <c r="N613" s="108" t="str">
        <f t="shared" ref="N613" si="1402">IF(AND(G613=0,H613=0),"","小計")</f>
        <v/>
      </c>
      <c r="O613" s="108" t="str">
        <f t="shared" ref="O613" si="1403">IF(AND(G613=0,H613=0),"","小計")</f>
        <v/>
      </c>
      <c r="P613" s="38"/>
      <c r="Q613" s="38"/>
      <c r="R613" s="38"/>
      <c r="S613" s="66" t="str">
        <f t="shared" si="1148"/>
        <v/>
      </c>
      <c r="T613" s="105" t="str">
        <f t="shared" si="1319"/>
        <v/>
      </c>
    </row>
    <row r="614" spans="1:20" ht="20.25" hidden="1" thickTop="1" thickBot="1">
      <c r="A614" t="str">
        <f ca="1">IF(B614="","",INDIRECT("減額一覧!B"&amp;$P614))</f>
        <v/>
      </c>
      <c r="B614" s="61" t="str">
        <f t="shared" ref="B614" ca="1" si="1404">IF(INDIRECT("減額一覧!BA"&amp;P614)=1,INDIRECT("減額一覧!M"&amp;P614),"")</f>
        <v/>
      </c>
      <c r="C614" s="36" t="str">
        <f ca="1">IF(B614="","",INDIRECT("減額一覧!C"&amp;$P614))</f>
        <v/>
      </c>
      <c r="D614" s="78" t="str">
        <f ca="1">IF($B614="","",INDIRECT("減額一覧!G"&amp;$P614))</f>
        <v/>
      </c>
      <c r="E614" s="19" t="str">
        <f ca="1">IF(B614="","",INDIRECT("減額一覧!H"&amp;P614))</f>
        <v/>
      </c>
      <c r="F614" s="19" t="str">
        <f ca="1">IF($B614="","",INDIRECT("減額一覧!T"&amp;P614))</f>
        <v/>
      </c>
      <c r="G614" s="20" t="str">
        <f ca="1">IF($B614="","",INDIRECT("減額一覧!U"&amp;P614))</f>
        <v/>
      </c>
      <c r="H614" s="20" t="str">
        <f ca="1">IF($B614="","",INDIRECT("減額一覧!V"&amp;P614))</f>
        <v/>
      </c>
      <c r="I614" s="32" t="str">
        <f ca="1">IF(B614="","",IF(INDIRECT("減額一覧!BL"&amp;P614)=0.08,0.08,0.1))</f>
        <v/>
      </c>
      <c r="J614" s="51"/>
      <c r="K614" s="94" t="str">
        <f t="shared" ca="1" si="1184"/>
        <v/>
      </c>
      <c r="L614" s="56" t="str">
        <f t="shared" ca="1" si="1146"/>
        <v/>
      </c>
      <c r="N614" s="113" t="str">
        <f t="shared" ref="N614:N617" ca="1" si="1405">IF(A614="","",IF(A614&gt;3000,"月ヶ瀬",IF(A614&gt;=2000,"都祁","市内")))</f>
        <v/>
      </c>
      <c r="O614" s="114" t="str">
        <f t="shared" ref="O614" ca="1" si="1406">IF(B614="","",IF(INDIRECT("減額一覧!BL"&amp;P614)=0.08,0.08,0.1))</f>
        <v/>
      </c>
      <c r="P614" s="38">
        <v>117</v>
      </c>
      <c r="Q614" s="38" t="str">
        <f t="shared" ref="Q614:R617" ca="1" si="1407">IF(G614="","",IF(G614&gt;0,1,""))</f>
        <v/>
      </c>
      <c r="R614" s="38" t="str">
        <f t="shared" ca="1" si="1407"/>
        <v/>
      </c>
      <c r="S614" s="66" t="str">
        <f t="shared" ca="1" si="1148"/>
        <v/>
      </c>
      <c r="T614" s="105" t="str">
        <f t="shared" ca="1" si="1319"/>
        <v/>
      </c>
    </row>
    <row r="615" spans="1:20" ht="20.25" hidden="1" thickTop="1" thickBot="1">
      <c r="A615" t="str">
        <f ca="1">IF(B615="","",INDIRECT("減額一覧!B"&amp;$P615))</f>
        <v/>
      </c>
      <c r="B615" s="61" t="str">
        <f t="shared" ref="B615" ca="1" si="1408">IF(INDIRECT("減額一覧!BB"&amp;P615)=1,INDIRECT("減額一覧!W"&amp;P615),"")</f>
        <v/>
      </c>
      <c r="C615" s="44" t="str">
        <f ca="1">IF(B615="","",INDIRECT("減額一覧!C"&amp;$P615))</f>
        <v/>
      </c>
      <c r="D615" s="79" t="str">
        <f ca="1">IF($B615="","",INDIRECT("減額一覧!G"&amp;$P615))</f>
        <v/>
      </c>
      <c r="E615" s="19" t="str">
        <f ca="1">IF(B615="","",INDIRECT("減額一覧!H"&amp;P615))</f>
        <v/>
      </c>
      <c r="F615" s="19" t="str">
        <f ca="1">IF($B615="","",INDIRECT("減額一覧!AD"&amp;P615))</f>
        <v/>
      </c>
      <c r="G615" s="20" t="str">
        <f ca="1">IF($B615="","",INDIRECT("減額一覧!AE"&amp;P615))</f>
        <v/>
      </c>
      <c r="H615" s="20" t="str">
        <f ca="1">IF($B615="","",INDIRECT("減額一覧!AF"&amp;P615))</f>
        <v/>
      </c>
      <c r="I615" s="32" t="str">
        <f ca="1">IF(B615="","",IF(INDIRECT("減額一覧!BM"&amp;P615)=0.08,0.08,0.1))</f>
        <v/>
      </c>
      <c r="J615" s="52"/>
      <c r="K615" s="95" t="str">
        <f t="shared" ca="1" si="1184"/>
        <v/>
      </c>
      <c r="L615" s="58" t="str">
        <f t="shared" ca="1" si="1146"/>
        <v/>
      </c>
      <c r="N615" s="113" t="str">
        <f t="shared" ca="1" si="1405"/>
        <v/>
      </c>
      <c r="O615" s="114" t="str">
        <f t="shared" ref="O615" ca="1" si="1409">IF(B615="","",IF(INDIRECT("減額一覧!BM"&amp;P615)=0.08,0.08,0.1))</f>
        <v/>
      </c>
      <c r="P615" s="38">
        <v>117</v>
      </c>
      <c r="Q615" s="38" t="str">
        <f t="shared" ca="1" si="1407"/>
        <v/>
      </c>
      <c r="R615" s="38" t="str">
        <f t="shared" ca="1" si="1407"/>
        <v/>
      </c>
      <c r="S615" s="66" t="str">
        <f t="shared" ca="1" si="1148"/>
        <v/>
      </c>
      <c r="T615" s="105" t="str">
        <f t="shared" ca="1" si="1319"/>
        <v/>
      </c>
    </row>
    <row r="616" spans="1:20" ht="20.25" hidden="1" thickTop="1" thickBot="1">
      <c r="A616" t="str">
        <f ca="1">IF(B616="","",INDIRECT("減額一覧!B"&amp;$P616))</f>
        <v/>
      </c>
      <c r="B616" s="61" t="str">
        <f t="shared" ref="B616" ca="1" si="1410">IF(INDIRECT("減額一覧!BC"&amp;P616)=1,INDIRECT("減額一覧!AG"&amp;P616),"")</f>
        <v/>
      </c>
      <c r="C616" s="36" t="str">
        <f ca="1">IF(B616="","",INDIRECT("減額一覧!C"&amp;$P616))</f>
        <v/>
      </c>
      <c r="D616" s="80" t="str">
        <f ca="1">IF($B616="","",INDIRECT("減額一覧!G"&amp;$P616))</f>
        <v/>
      </c>
      <c r="E616" s="19" t="str">
        <f ca="1">IF(B616="","",INDIRECT("減額一覧!H"&amp;P616))</f>
        <v/>
      </c>
      <c r="F616" s="19" t="str">
        <f ca="1">IF($B616="","",INDIRECT("減額一覧!AN"&amp;P616))</f>
        <v/>
      </c>
      <c r="G616" s="20" t="str">
        <f ca="1">IF($B616="","",INDIRECT("減額一覧!AO"&amp;P616))</f>
        <v/>
      </c>
      <c r="H616" s="20" t="str">
        <f ca="1">IF($B616="","",INDIRECT("減額一覧!AP"&amp;P616))</f>
        <v/>
      </c>
      <c r="I616" s="32" t="str">
        <f ca="1">IF(B616="","",IF(INDIRECT("減額一覧!BN"&amp;P616)=0.08,0.08,0.1))</f>
        <v/>
      </c>
      <c r="J616" s="52"/>
      <c r="K616" s="95" t="str">
        <f t="shared" ca="1" si="1184"/>
        <v/>
      </c>
      <c r="L616" s="58" t="str">
        <f t="shared" ca="1" si="1146"/>
        <v/>
      </c>
      <c r="N616" s="113" t="str">
        <f t="shared" ca="1" si="1405"/>
        <v/>
      </c>
      <c r="O616" s="114" t="str">
        <f t="shared" ref="O616" ca="1" si="1411">IF(B616="","",IF(INDIRECT("減額一覧!BN"&amp;P616)=0.08,0.08,0.1))</f>
        <v/>
      </c>
      <c r="P616" s="38">
        <v>117</v>
      </c>
      <c r="Q616" s="38" t="str">
        <f t="shared" ca="1" si="1407"/>
        <v/>
      </c>
      <c r="R616" s="38" t="str">
        <f t="shared" ca="1" si="1407"/>
        <v/>
      </c>
      <c r="S616" s="66" t="str">
        <f t="shared" ca="1" si="1148"/>
        <v/>
      </c>
      <c r="T616" s="105" t="str">
        <f t="shared" ca="1" si="1319"/>
        <v/>
      </c>
    </row>
    <row r="617" spans="1:20" ht="20.25" hidden="1" thickTop="1" thickBot="1">
      <c r="A617" t="str">
        <f ca="1">IF(B617="","",INDIRECT("減額一覧!B"&amp;$P617))</f>
        <v/>
      </c>
      <c r="B617" s="61" t="str">
        <f t="shared" ref="B617" ca="1" si="1412">IF(INDIRECT("減額一覧!BD"&amp;P617)=1,INDIRECT("減額一覧!AQ"&amp;P617),"")</f>
        <v/>
      </c>
      <c r="C617" s="45" t="str">
        <f ca="1">IF(B617="","",INDIRECT("減額一覧!C"&amp;$P617))</f>
        <v/>
      </c>
      <c r="D617" s="79" t="str">
        <f ca="1">IF($B617="","",INDIRECT("減額一覧!G"&amp;$P617))</f>
        <v/>
      </c>
      <c r="E617" s="19" t="str">
        <f ca="1">IF(B617="","",INDIRECT("減額一覧!H"&amp;P617))</f>
        <v/>
      </c>
      <c r="F617" s="19" t="str">
        <f ca="1">IF($B617="","",INDIRECT("減額一覧!AX"&amp;P617))</f>
        <v/>
      </c>
      <c r="G617" s="20" t="str">
        <f ca="1">IF($B617="","",INDIRECT("減額一覧!AY"&amp;P617))</f>
        <v/>
      </c>
      <c r="H617" s="20" t="str">
        <f ca="1">IF($B617="","",INDIRECT("減額一覧!AZ"&amp;P617))</f>
        <v/>
      </c>
      <c r="I617" s="32" t="str">
        <f ca="1">IF(B617="","",IF(INDIRECT("減額一覧!BO"&amp;P617)=0.08,0.08,0.1))</f>
        <v/>
      </c>
      <c r="J617" s="52"/>
      <c r="K617" s="95" t="str">
        <f t="shared" ca="1" si="1184"/>
        <v/>
      </c>
      <c r="L617" s="58" t="str">
        <f t="shared" ca="1" si="1146"/>
        <v/>
      </c>
      <c r="N617" s="113" t="str">
        <f t="shared" ca="1" si="1405"/>
        <v/>
      </c>
      <c r="O617" s="114" t="str">
        <f t="shared" ref="O617" ca="1" si="1413">IF(B617="","",IF(INDIRECT("減額一覧!BO"&amp;P617)=0.08,0.08,0.1))</f>
        <v/>
      </c>
      <c r="P617" s="38">
        <v>117</v>
      </c>
      <c r="Q617" s="38" t="str">
        <f t="shared" ca="1" si="1407"/>
        <v/>
      </c>
      <c r="R617" s="38" t="str">
        <f t="shared" ca="1" si="1407"/>
        <v/>
      </c>
      <c r="S617" s="66" t="str">
        <f t="shared" ca="1" si="1148"/>
        <v/>
      </c>
      <c r="T617" s="105" t="str">
        <f t="shared" ca="1" si="1319"/>
        <v/>
      </c>
    </row>
    <row r="618" spans="1:20" ht="20.25" hidden="1" thickTop="1" thickBot="1">
      <c r="A618" t="str">
        <f t="shared" ref="A618" ca="1" si="1414">IF(B618="","",INDIRECT("減額一覧!B"&amp;$P618))</f>
        <v/>
      </c>
      <c r="B618" s="64"/>
      <c r="C618" s="41" t="str">
        <f>IF(B618="","",減額一覧!C314)</f>
        <v/>
      </c>
      <c r="D618" s="43"/>
      <c r="E618" s="21"/>
      <c r="F618" s="22" t="s">
        <v>69</v>
      </c>
      <c r="G618" s="23">
        <f t="shared" ref="G618:H618" si="1415">SUBTOTAL(9,G614:G617)</f>
        <v>0</v>
      </c>
      <c r="H618" s="23">
        <f t="shared" si="1415"/>
        <v>0</v>
      </c>
      <c r="I618" s="30"/>
      <c r="J618" s="53"/>
      <c r="K618" s="96" t="str">
        <f t="shared" ca="1" si="1184"/>
        <v/>
      </c>
      <c r="L618" s="59" t="str">
        <f t="shared" si="1146"/>
        <v/>
      </c>
      <c r="N618" s="108" t="str">
        <f t="shared" ref="N618" si="1416">IF(AND(G618=0,H618=0),"","小計")</f>
        <v/>
      </c>
      <c r="O618" s="108" t="str">
        <f t="shared" ref="O618" si="1417">IF(AND(G618=0,H618=0),"","小計")</f>
        <v/>
      </c>
      <c r="P618" s="38"/>
      <c r="Q618" s="38"/>
      <c r="R618" s="38"/>
      <c r="S618" s="66" t="str">
        <f t="shared" si="1148"/>
        <v/>
      </c>
      <c r="T618" s="105" t="str">
        <f t="shared" si="1319"/>
        <v/>
      </c>
    </row>
    <row r="619" spans="1:20" ht="20.25" hidden="1" thickTop="1" thickBot="1">
      <c r="A619" t="str">
        <f ca="1">IF(B619="","",INDIRECT("減額一覧!B"&amp;$P619))</f>
        <v/>
      </c>
      <c r="B619" s="61" t="str">
        <f t="shared" ref="B619" ca="1" si="1418">IF(INDIRECT("減額一覧!BA"&amp;P619)=1,INDIRECT("減額一覧!M"&amp;P619),"")</f>
        <v/>
      </c>
      <c r="C619" s="36" t="str">
        <f ca="1">IF(B619="","",INDIRECT("減額一覧!C"&amp;$P619))</f>
        <v/>
      </c>
      <c r="D619" s="78" t="str">
        <f ca="1">IF($B619="","",INDIRECT("減額一覧!G"&amp;$P619))</f>
        <v/>
      </c>
      <c r="E619" s="19" t="str">
        <f ca="1">IF(B619="","",INDIRECT("減額一覧!H"&amp;P619))</f>
        <v/>
      </c>
      <c r="F619" s="19" t="str">
        <f ca="1">IF($B619="","",INDIRECT("減額一覧!T"&amp;P619))</f>
        <v/>
      </c>
      <c r="G619" s="20" t="str">
        <f ca="1">IF($B619="","",INDIRECT("減額一覧!U"&amp;P619))</f>
        <v/>
      </c>
      <c r="H619" s="20" t="str">
        <f ca="1">IF($B619="","",INDIRECT("減額一覧!V"&amp;P619))</f>
        <v/>
      </c>
      <c r="I619" s="32" t="str">
        <f ca="1">IF(B619="","",IF(INDIRECT("減額一覧!BL"&amp;P619)=0.08,0.08,0.1))</f>
        <v/>
      </c>
      <c r="J619" s="51"/>
      <c r="K619" s="94" t="str">
        <f t="shared" ca="1" si="1184"/>
        <v/>
      </c>
      <c r="L619" s="56" t="str">
        <f t="shared" ca="1" si="1146"/>
        <v/>
      </c>
      <c r="N619" s="113" t="str">
        <f t="shared" ref="N619:N622" ca="1" si="1419">IF(A619="","",IF(A619&gt;3000,"月ヶ瀬",IF(A619&gt;=2000,"都祁","市内")))</f>
        <v/>
      </c>
      <c r="O619" s="114" t="str">
        <f t="shared" ref="O619" ca="1" si="1420">IF(B619="","",IF(INDIRECT("減額一覧!BL"&amp;P619)=0.08,0.08,0.1))</f>
        <v/>
      </c>
      <c r="P619" s="38">
        <v>114</v>
      </c>
      <c r="Q619" s="38" t="str">
        <f t="shared" ref="Q619:R622" ca="1" si="1421">IF(G619="","",IF(G619&gt;0,1,""))</f>
        <v/>
      </c>
      <c r="R619" s="38" t="str">
        <f t="shared" ca="1" si="1421"/>
        <v/>
      </c>
      <c r="S619" s="66" t="str">
        <f t="shared" ca="1" si="1148"/>
        <v/>
      </c>
      <c r="T619" s="105" t="str">
        <f t="shared" ca="1" si="1319"/>
        <v/>
      </c>
    </row>
    <row r="620" spans="1:20" ht="20.25" hidden="1" thickTop="1" thickBot="1">
      <c r="A620" t="str">
        <f ca="1">IF(B620="","",INDIRECT("減額一覧!B"&amp;$P620))</f>
        <v/>
      </c>
      <c r="B620" s="61" t="str">
        <f t="shared" ref="B620" ca="1" si="1422">IF(INDIRECT("減額一覧!BB"&amp;P620)=1,INDIRECT("減額一覧!W"&amp;P620),"")</f>
        <v/>
      </c>
      <c r="C620" s="44" t="str">
        <f ca="1">IF(B620="","",INDIRECT("減額一覧!C"&amp;$P620))</f>
        <v/>
      </c>
      <c r="D620" s="79" t="str">
        <f ca="1">IF($B620="","",INDIRECT("減額一覧!G"&amp;$P620))</f>
        <v/>
      </c>
      <c r="E620" s="19" t="str">
        <f ca="1">IF(B620="","",INDIRECT("減額一覧!H"&amp;P620))</f>
        <v/>
      </c>
      <c r="F620" s="19" t="str">
        <f ca="1">IF($B620="","",INDIRECT("減額一覧!AD"&amp;P620))</f>
        <v/>
      </c>
      <c r="G620" s="20" t="str">
        <f ca="1">IF($B620="","",INDIRECT("減額一覧!AE"&amp;P620))</f>
        <v/>
      </c>
      <c r="H620" s="20" t="str">
        <f ca="1">IF($B620="","",INDIRECT("減額一覧!AF"&amp;P620))</f>
        <v/>
      </c>
      <c r="I620" s="32" t="str">
        <f ca="1">IF(B620="","",IF(INDIRECT("減額一覧!BM"&amp;P620)=0.08,0.08,0.1))</f>
        <v/>
      </c>
      <c r="J620" s="52"/>
      <c r="K620" s="95" t="str">
        <f t="shared" ca="1" si="1184"/>
        <v/>
      </c>
      <c r="L620" s="58" t="str">
        <f t="shared" ca="1" si="1146"/>
        <v/>
      </c>
      <c r="N620" s="113" t="str">
        <f t="shared" ca="1" si="1419"/>
        <v/>
      </c>
      <c r="O620" s="114" t="str">
        <f t="shared" ref="O620" ca="1" si="1423">IF(B620="","",IF(INDIRECT("減額一覧!BM"&amp;P620)=0.08,0.08,0.1))</f>
        <v/>
      </c>
      <c r="P620" s="38">
        <v>114</v>
      </c>
      <c r="Q620" s="38" t="str">
        <f t="shared" ca="1" si="1421"/>
        <v/>
      </c>
      <c r="R620" s="38" t="str">
        <f t="shared" ca="1" si="1421"/>
        <v/>
      </c>
      <c r="S620" s="66" t="str">
        <f t="shared" ca="1" si="1148"/>
        <v/>
      </c>
      <c r="T620" s="105" t="str">
        <f t="shared" ca="1" si="1319"/>
        <v/>
      </c>
    </row>
    <row r="621" spans="1:20" ht="20.25" hidden="1" thickTop="1" thickBot="1">
      <c r="A621" t="str">
        <f ca="1">IF(B621="","",INDIRECT("減額一覧!B"&amp;$P621))</f>
        <v/>
      </c>
      <c r="B621" s="61" t="str">
        <f t="shared" ref="B621" ca="1" si="1424">IF(INDIRECT("減額一覧!BC"&amp;P621)=1,INDIRECT("減額一覧!AG"&amp;P621),"")</f>
        <v/>
      </c>
      <c r="C621" s="36" t="str">
        <f ca="1">IF(B621="","",INDIRECT("減額一覧!C"&amp;$P621))</f>
        <v/>
      </c>
      <c r="D621" s="80" t="str">
        <f ca="1">IF($B621="","",INDIRECT("減額一覧!G"&amp;$P621))</f>
        <v/>
      </c>
      <c r="E621" s="19" t="str">
        <f ca="1">IF(B621="","",INDIRECT("減額一覧!H"&amp;P621))</f>
        <v/>
      </c>
      <c r="F621" s="19" t="str">
        <f ca="1">IF($B621="","",INDIRECT("減額一覧!AN"&amp;P621))</f>
        <v/>
      </c>
      <c r="G621" s="20" t="str">
        <f ca="1">IF($B621="","",INDIRECT("減額一覧!AO"&amp;P621))</f>
        <v/>
      </c>
      <c r="H621" s="20" t="str">
        <f ca="1">IF($B621="","",INDIRECT("減額一覧!AP"&amp;P621))</f>
        <v/>
      </c>
      <c r="I621" s="32" t="str">
        <f ca="1">IF(B621="","",IF(INDIRECT("減額一覧!BN"&amp;P621)=0.08,0.08,0.1))</f>
        <v/>
      </c>
      <c r="J621" s="52"/>
      <c r="K621" s="95" t="str">
        <f t="shared" ca="1" si="1184"/>
        <v/>
      </c>
      <c r="L621" s="58" t="str">
        <f t="shared" ca="1" si="1146"/>
        <v/>
      </c>
      <c r="N621" s="113" t="str">
        <f t="shared" ca="1" si="1419"/>
        <v/>
      </c>
      <c r="O621" s="114" t="str">
        <f t="shared" ref="O621" ca="1" si="1425">IF(B621="","",IF(INDIRECT("減額一覧!BN"&amp;P621)=0.08,0.08,0.1))</f>
        <v/>
      </c>
      <c r="P621" s="38">
        <v>114</v>
      </c>
      <c r="Q621" s="38" t="str">
        <f t="shared" ca="1" si="1421"/>
        <v/>
      </c>
      <c r="R621" s="38" t="str">
        <f t="shared" ca="1" si="1421"/>
        <v/>
      </c>
      <c r="S621" s="66" t="str">
        <f t="shared" ca="1" si="1148"/>
        <v/>
      </c>
      <c r="T621" s="105" t="str">
        <f t="shared" ca="1" si="1319"/>
        <v/>
      </c>
    </row>
    <row r="622" spans="1:20" ht="20.25" hidden="1" thickTop="1" thickBot="1">
      <c r="A622" t="str">
        <f ca="1">IF(B622="","",INDIRECT("減額一覧!B"&amp;$P622))</f>
        <v/>
      </c>
      <c r="B622" s="61" t="str">
        <f t="shared" ref="B622" ca="1" si="1426">IF(INDIRECT("減額一覧!BD"&amp;P622)=1,INDIRECT("減額一覧!AQ"&amp;P622),"")</f>
        <v/>
      </c>
      <c r="C622" s="45" t="str">
        <f ca="1">IF(B622="","",INDIRECT("減額一覧!C"&amp;$P622))</f>
        <v/>
      </c>
      <c r="D622" s="79" t="str">
        <f ca="1">IF($B622="","",INDIRECT("減額一覧!G"&amp;$P622))</f>
        <v/>
      </c>
      <c r="E622" s="19" t="str">
        <f ca="1">IF(B622="","",INDIRECT("減額一覧!H"&amp;P622))</f>
        <v/>
      </c>
      <c r="F622" s="19" t="str">
        <f ca="1">IF($B622="","",INDIRECT("減額一覧!AX"&amp;P622))</f>
        <v/>
      </c>
      <c r="G622" s="20" t="str">
        <f ca="1">IF($B622="","",INDIRECT("減額一覧!AY"&amp;P622))</f>
        <v/>
      </c>
      <c r="H622" s="20" t="str">
        <f ca="1">IF($B622="","",INDIRECT("減額一覧!AZ"&amp;P622))</f>
        <v/>
      </c>
      <c r="I622" s="32" t="str">
        <f ca="1">IF(B622="","",IF(INDIRECT("減額一覧!BO"&amp;P622)=0.08,0.08,0.1))</f>
        <v/>
      </c>
      <c r="J622" s="52"/>
      <c r="K622" s="95" t="str">
        <f t="shared" ca="1" si="1184"/>
        <v/>
      </c>
      <c r="L622" s="58" t="str">
        <f t="shared" ca="1" si="1146"/>
        <v/>
      </c>
      <c r="N622" s="113" t="str">
        <f t="shared" ca="1" si="1419"/>
        <v/>
      </c>
      <c r="O622" s="114" t="str">
        <f t="shared" ref="O622" ca="1" si="1427">IF(B622="","",IF(INDIRECT("減額一覧!BO"&amp;P622)=0.08,0.08,0.1))</f>
        <v/>
      </c>
      <c r="P622" s="38">
        <v>114</v>
      </c>
      <c r="Q622" s="38" t="str">
        <f t="shared" ca="1" si="1421"/>
        <v/>
      </c>
      <c r="R622" s="38" t="str">
        <f t="shared" ca="1" si="1421"/>
        <v/>
      </c>
      <c r="S622" s="66" t="str">
        <f t="shared" ca="1" si="1148"/>
        <v/>
      </c>
      <c r="T622" s="105" t="str">
        <f t="shared" ca="1" si="1319"/>
        <v/>
      </c>
    </row>
    <row r="623" spans="1:20" ht="20.25" hidden="1" thickTop="1" thickBot="1">
      <c r="B623" s="64"/>
      <c r="C623" s="41" t="str">
        <f>IF(B623="","",減額一覧!C319)</f>
        <v/>
      </c>
      <c r="D623" s="43"/>
      <c r="E623" s="21"/>
      <c r="F623" s="22" t="s">
        <v>69</v>
      </c>
      <c r="G623" s="23">
        <f t="shared" ref="G623:H623" si="1428">SUBTOTAL(9,G619:G622)</f>
        <v>0</v>
      </c>
      <c r="H623" s="23">
        <f t="shared" si="1428"/>
        <v>0</v>
      </c>
      <c r="I623" s="30"/>
      <c r="J623" s="53"/>
      <c r="K623" s="96" t="str">
        <f t="shared" si="1184"/>
        <v/>
      </c>
      <c r="L623" s="59" t="str">
        <f t="shared" si="1146"/>
        <v/>
      </c>
      <c r="N623" s="108" t="str">
        <f t="shared" ref="N623" si="1429">IF(AND(G623=0,H623=0),"","小計")</f>
        <v/>
      </c>
      <c r="O623" s="108" t="str">
        <f t="shared" ref="O623" si="1430">IF(AND(G623=0,H623=0),"","小計")</f>
        <v/>
      </c>
      <c r="P623" s="38"/>
      <c r="Q623" s="38"/>
      <c r="R623" s="38"/>
      <c r="S623" s="66" t="str">
        <f t="shared" si="1148"/>
        <v/>
      </c>
      <c r="T623" s="105" t="str">
        <f t="shared" si="1319"/>
        <v/>
      </c>
    </row>
    <row r="624" spans="1:20" ht="20.25" hidden="1" thickTop="1" thickBot="1">
      <c r="A624" t="str">
        <f ca="1">IF(B624="","",INDIRECT("減額一覧!B"&amp;$P624))</f>
        <v/>
      </c>
      <c r="B624" s="61" t="str">
        <f t="shared" ref="B624" ca="1" si="1431">IF(INDIRECT("減額一覧!BA"&amp;P624)=1,INDIRECT("減額一覧!M"&amp;P624),"")</f>
        <v/>
      </c>
      <c r="C624" s="36" t="str">
        <f ca="1">IF(B624="","",INDIRECT("減額一覧!C"&amp;$P624))</f>
        <v/>
      </c>
      <c r="D624" s="78" t="str">
        <f ca="1">IF($B624="","",INDIRECT("減額一覧!G"&amp;$P624))</f>
        <v/>
      </c>
      <c r="E624" s="19" t="str">
        <f ca="1">IF(B624="","",INDIRECT("減額一覧!H"&amp;P624))</f>
        <v/>
      </c>
      <c r="F624" s="19" t="str">
        <f ca="1">IF($B624="","",INDIRECT("減額一覧!T"&amp;P624))</f>
        <v/>
      </c>
      <c r="G624" s="20" t="str">
        <f ca="1">IF($B624="","",INDIRECT("減額一覧!U"&amp;P624))</f>
        <v/>
      </c>
      <c r="H624" s="20" t="str">
        <f ca="1">IF($B624="","",INDIRECT("減額一覧!V"&amp;P624))</f>
        <v/>
      </c>
      <c r="I624" s="32" t="str">
        <f ca="1">IF(B624="","",IF(INDIRECT("減額一覧!BL"&amp;P624)=0.08,0.08,0.1))</f>
        <v/>
      </c>
      <c r="J624" s="51"/>
      <c r="K624" s="94" t="str">
        <f t="shared" ca="1" si="1184"/>
        <v/>
      </c>
      <c r="L624" s="56" t="str">
        <f t="shared" ca="1" si="1146"/>
        <v/>
      </c>
      <c r="N624" s="113" t="str">
        <f t="shared" ref="N624:N627" ca="1" si="1432">IF(A624="","",IF(A624&gt;3000,"月ヶ瀬",IF(A624&gt;=2000,"都祁","市内")))</f>
        <v/>
      </c>
      <c r="O624" s="114" t="str">
        <f t="shared" ref="O624" ca="1" si="1433">IF(B624="","",IF(INDIRECT("減額一覧!BL"&amp;P624)=0.08,0.08,0.1))</f>
        <v/>
      </c>
      <c r="P624" s="38">
        <v>115</v>
      </c>
      <c r="Q624" s="38" t="str">
        <f t="shared" ref="Q624:R627" ca="1" si="1434">IF(G624="","",IF(G624&gt;0,1,""))</f>
        <v/>
      </c>
      <c r="R624" s="38" t="str">
        <f t="shared" ca="1" si="1434"/>
        <v/>
      </c>
      <c r="S624" s="66" t="str">
        <f t="shared" ca="1" si="1148"/>
        <v/>
      </c>
      <c r="T624" s="105" t="str">
        <f t="shared" ca="1" si="1319"/>
        <v/>
      </c>
    </row>
    <row r="625" spans="1:20" ht="20.25" hidden="1" thickTop="1" thickBot="1">
      <c r="A625" t="str">
        <f ca="1">IF(B625="","",INDIRECT("減額一覧!B"&amp;$P625))</f>
        <v/>
      </c>
      <c r="B625" s="61" t="str">
        <f t="shared" ref="B625" ca="1" si="1435">IF(INDIRECT("減額一覧!BB"&amp;P625)=1,INDIRECT("減額一覧!W"&amp;P625),"")</f>
        <v/>
      </c>
      <c r="C625" s="44" t="str">
        <f ca="1">IF(B625="","",INDIRECT("減額一覧!C"&amp;$P625))</f>
        <v/>
      </c>
      <c r="D625" s="79" t="str">
        <f ca="1">IF($B625="","",INDIRECT("減額一覧!G"&amp;$P625))</f>
        <v/>
      </c>
      <c r="E625" s="19" t="str">
        <f ca="1">IF(B625="","",INDIRECT("減額一覧!H"&amp;P625))</f>
        <v/>
      </c>
      <c r="F625" s="19" t="str">
        <f ca="1">IF($B625="","",INDIRECT("減額一覧!AD"&amp;P625))</f>
        <v/>
      </c>
      <c r="G625" s="20" t="str">
        <f ca="1">IF($B625="","",INDIRECT("減額一覧!AE"&amp;P625))</f>
        <v/>
      </c>
      <c r="H625" s="20" t="str">
        <f ca="1">IF($B625="","",INDIRECT("減額一覧!AF"&amp;P625))</f>
        <v/>
      </c>
      <c r="I625" s="32" t="str">
        <f ca="1">IF(B625="","",IF(INDIRECT("減額一覧!BM"&amp;P625)=0.08,0.08,0.1))</f>
        <v/>
      </c>
      <c r="J625" s="52"/>
      <c r="K625" s="95" t="str">
        <f t="shared" ca="1" si="1184"/>
        <v/>
      </c>
      <c r="L625" s="58" t="str">
        <f t="shared" ca="1" si="1146"/>
        <v/>
      </c>
      <c r="N625" s="113" t="str">
        <f t="shared" ca="1" si="1432"/>
        <v/>
      </c>
      <c r="O625" s="114" t="str">
        <f t="shared" ref="O625" ca="1" si="1436">IF(B625="","",IF(INDIRECT("減額一覧!BM"&amp;P625)=0.08,0.08,0.1))</f>
        <v/>
      </c>
      <c r="P625" s="38">
        <v>115</v>
      </c>
      <c r="Q625" s="38" t="str">
        <f t="shared" ca="1" si="1434"/>
        <v/>
      </c>
      <c r="R625" s="38" t="str">
        <f t="shared" ca="1" si="1434"/>
        <v/>
      </c>
      <c r="S625" s="66" t="str">
        <f t="shared" ca="1" si="1148"/>
        <v/>
      </c>
      <c r="T625" s="105" t="str">
        <f t="shared" ca="1" si="1319"/>
        <v/>
      </c>
    </row>
    <row r="626" spans="1:20" ht="20.25" hidden="1" thickTop="1" thickBot="1">
      <c r="A626" t="str">
        <f ca="1">IF(B626="","",INDIRECT("減額一覧!B"&amp;$P626))</f>
        <v/>
      </c>
      <c r="B626" s="61" t="str">
        <f t="shared" ref="B626" ca="1" si="1437">IF(INDIRECT("減額一覧!BC"&amp;P626)=1,INDIRECT("減額一覧!AG"&amp;P626),"")</f>
        <v/>
      </c>
      <c r="C626" s="36" t="str">
        <f ca="1">IF(B626="","",INDIRECT("減額一覧!C"&amp;$P626))</f>
        <v/>
      </c>
      <c r="D626" s="80" t="str">
        <f ca="1">IF($B626="","",INDIRECT("減額一覧!G"&amp;$P626))</f>
        <v/>
      </c>
      <c r="E626" s="19" t="str">
        <f ca="1">IF(B626="","",INDIRECT("減額一覧!H"&amp;P626))</f>
        <v/>
      </c>
      <c r="F626" s="19" t="str">
        <f ca="1">IF($B626="","",INDIRECT("減額一覧!AN"&amp;P626))</f>
        <v/>
      </c>
      <c r="G626" s="20" t="str">
        <f ca="1">IF($B626="","",INDIRECT("減額一覧!AO"&amp;P626))</f>
        <v/>
      </c>
      <c r="H626" s="20" t="str">
        <f ca="1">IF($B626="","",INDIRECT("減額一覧!AP"&amp;P626))</f>
        <v/>
      </c>
      <c r="I626" s="32" t="str">
        <f ca="1">IF(B626="","",IF(INDIRECT("減額一覧!BN"&amp;P626)=0.08,0.08,0.1))</f>
        <v/>
      </c>
      <c r="J626" s="52"/>
      <c r="K626" s="95" t="str">
        <f t="shared" ca="1" si="1184"/>
        <v/>
      </c>
      <c r="L626" s="58" t="str">
        <f t="shared" ca="1" si="1146"/>
        <v/>
      </c>
      <c r="N626" s="113" t="str">
        <f t="shared" ca="1" si="1432"/>
        <v/>
      </c>
      <c r="O626" s="114" t="str">
        <f t="shared" ref="O626" ca="1" si="1438">IF(B626="","",IF(INDIRECT("減額一覧!BN"&amp;P626)=0.08,0.08,0.1))</f>
        <v/>
      </c>
      <c r="P626" s="38">
        <v>115</v>
      </c>
      <c r="Q626" s="38" t="str">
        <f t="shared" ca="1" si="1434"/>
        <v/>
      </c>
      <c r="R626" s="38" t="str">
        <f t="shared" ca="1" si="1434"/>
        <v/>
      </c>
      <c r="S626" s="66" t="str">
        <f t="shared" ca="1" si="1148"/>
        <v/>
      </c>
      <c r="T626" s="105" t="str">
        <f t="shared" ca="1" si="1319"/>
        <v/>
      </c>
    </row>
    <row r="627" spans="1:20" ht="20.25" hidden="1" thickTop="1" thickBot="1">
      <c r="A627" t="str">
        <f ca="1">IF(B627="","",INDIRECT("減額一覧!B"&amp;$P627))</f>
        <v/>
      </c>
      <c r="B627" s="61" t="str">
        <f t="shared" ref="B627" ca="1" si="1439">IF(INDIRECT("減額一覧!BD"&amp;P627)=1,INDIRECT("減額一覧!AQ"&amp;P627),"")</f>
        <v/>
      </c>
      <c r="C627" s="45" t="str">
        <f ca="1">IF(B627="","",INDIRECT("減額一覧!C"&amp;$P627))</f>
        <v/>
      </c>
      <c r="D627" s="79" t="str">
        <f ca="1">IF($B627="","",INDIRECT("減額一覧!G"&amp;$P627))</f>
        <v/>
      </c>
      <c r="E627" s="19" t="str">
        <f ca="1">IF(B627="","",INDIRECT("減額一覧!H"&amp;P627))</f>
        <v/>
      </c>
      <c r="F627" s="19" t="str">
        <f ca="1">IF($B627="","",INDIRECT("減額一覧!AX"&amp;P627))</f>
        <v/>
      </c>
      <c r="G627" s="20" t="str">
        <f ca="1">IF($B627="","",INDIRECT("減額一覧!AY"&amp;P627))</f>
        <v/>
      </c>
      <c r="H627" s="20" t="str">
        <f ca="1">IF($B627="","",INDIRECT("減額一覧!AZ"&amp;P627))</f>
        <v/>
      </c>
      <c r="I627" s="32" t="str">
        <f ca="1">IF(B627="","",IF(INDIRECT("減額一覧!BO"&amp;P627)=0.08,0.08,0.1))</f>
        <v/>
      </c>
      <c r="J627" s="52"/>
      <c r="K627" s="95" t="str">
        <f t="shared" ca="1" si="1184"/>
        <v/>
      </c>
      <c r="L627" s="58" t="str">
        <f t="shared" ca="1" si="1146"/>
        <v/>
      </c>
      <c r="N627" s="113" t="str">
        <f t="shared" ca="1" si="1432"/>
        <v/>
      </c>
      <c r="O627" s="114" t="str">
        <f t="shared" ref="O627" ca="1" si="1440">IF(B627="","",IF(INDIRECT("減額一覧!BO"&amp;P627)=0.08,0.08,0.1))</f>
        <v/>
      </c>
      <c r="P627" s="38">
        <v>115</v>
      </c>
      <c r="Q627" s="38" t="str">
        <f t="shared" ca="1" si="1434"/>
        <v/>
      </c>
      <c r="R627" s="38" t="str">
        <f t="shared" ca="1" si="1434"/>
        <v/>
      </c>
      <c r="S627" s="66" t="str">
        <f t="shared" ca="1" si="1148"/>
        <v/>
      </c>
      <c r="T627" s="105" t="str">
        <f t="shared" ca="1" si="1319"/>
        <v/>
      </c>
    </row>
    <row r="628" spans="1:20" ht="20.25" hidden="1" thickTop="1" thickBot="1">
      <c r="B628" s="64"/>
      <c r="C628" s="41" t="str">
        <f>IF(B628="","",減額一覧!C324)</f>
        <v/>
      </c>
      <c r="D628" s="43"/>
      <c r="E628" s="21"/>
      <c r="F628" s="22" t="s">
        <v>69</v>
      </c>
      <c r="G628" s="23">
        <f t="shared" ref="G628:H628" si="1441">SUBTOTAL(9,G624:G627)</f>
        <v>0</v>
      </c>
      <c r="H628" s="23">
        <f t="shared" si="1441"/>
        <v>0</v>
      </c>
      <c r="I628" s="30"/>
      <c r="J628" s="53"/>
      <c r="K628" s="96" t="str">
        <f t="shared" si="1184"/>
        <v/>
      </c>
      <c r="L628" s="59" t="str">
        <f t="shared" si="1146"/>
        <v/>
      </c>
      <c r="N628" s="108" t="str">
        <f t="shared" ref="N628" si="1442">IF(AND(G628=0,H628=0),"","小計")</f>
        <v/>
      </c>
      <c r="O628" s="108" t="str">
        <f t="shared" ref="O628" si="1443">IF(AND(G628=0,H628=0),"","小計")</f>
        <v/>
      </c>
      <c r="P628" s="38"/>
      <c r="Q628" s="38"/>
      <c r="R628" s="38"/>
      <c r="S628" s="66" t="str">
        <f t="shared" si="1148"/>
        <v/>
      </c>
      <c r="T628" s="105" t="str">
        <f t="shared" si="1319"/>
        <v/>
      </c>
    </row>
    <row r="629" spans="1:20" ht="20.25" hidden="1" thickTop="1" thickBot="1">
      <c r="A629" t="str">
        <f ca="1">IF(B629="","",INDIRECT("減額一覧!B"&amp;$P629))</f>
        <v/>
      </c>
      <c r="B629" s="61" t="str">
        <f t="shared" ref="B629" ca="1" si="1444">IF(INDIRECT("減額一覧!BA"&amp;P629)=1,INDIRECT("減額一覧!M"&amp;P629),"")</f>
        <v/>
      </c>
      <c r="C629" s="36" t="str">
        <f ca="1">IF(B629="","",INDIRECT("減額一覧!C"&amp;$P629))</f>
        <v/>
      </c>
      <c r="D629" s="78" t="str">
        <f ca="1">IF($B629="","",INDIRECT("減額一覧!G"&amp;$P629))</f>
        <v/>
      </c>
      <c r="E629" s="19" t="str">
        <f ca="1">IF(B629="","",INDIRECT("減額一覧!H"&amp;P629))</f>
        <v/>
      </c>
      <c r="F629" s="19" t="str">
        <f ca="1">IF($B629="","",INDIRECT("減額一覧!T"&amp;P629))</f>
        <v/>
      </c>
      <c r="G629" s="20" t="str">
        <f ca="1">IF($B629="","",INDIRECT("減額一覧!U"&amp;P629))</f>
        <v/>
      </c>
      <c r="H629" s="20" t="str">
        <f ca="1">IF($B629="","",INDIRECT("減額一覧!V"&amp;P629))</f>
        <v/>
      </c>
      <c r="I629" s="32" t="str">
        <f ca="1">IF(B629="","",IF(INDIRECT("減額一覧!BL"&amp;P629)=0.08,0.08,0.1))</f>
        <v/>
      </c>
      <c r="J629" s="51"/>
      <c r="K629" s="94" t="str">
        <f t="shared" ca="1" si="1184"/>
        <v/>
      </c>
      <c r="L629" s="56" t="str">
        <f t="shared" ca="1" si="1146"/>
        <v/>
      </c>
      <c r="N629" s="113" t="str">
        <f t="shared" ref="N629:N632" ca="1" si="1445">IF(A629="","",IF(A629&gt;3000,"月ヶ瀬",IF(A629&gt;=2000,"都祁","市内")))</f>
        <v/>
      </c>
      <c r="O629" s="114" t="str">
        <f t="shared" ref="O629" ca="1" si="1446">IF(B629="","",IF(INDIRECT("減額一覧!BL"&amp;P629)=0.08,0.08,0.1))</f>
        <v/>
      </c>
      <c r="P629" s="38">
        <v>116</v>
      </c>
      <c r="Q629" s="38" t="str">
        <f t="shared" ref="Q629:R632" ca="1" si="1447">IF(G629="","",IF(G629&gt;0,1,""))</f>
        <v/>
      </c>
      <c r="R629" s="38" t="str">
        <f t="shared" ca="1" si="1447"/>
        <v/>
      </c>
      <c r="S629" s="66" t="str">
        <f t="shared" ca="1" si="1148"/>
        <v/>
      </c>
      <c r="T629" s="105" t="str">
        <f t="shared" ca="1" si="1319"/>
        <v/>
      </c>
    </row>
    <row r="630" spans="1:20" ht="20.25" hidden="1" thickTop="1" thickBot="1">
      <c r="A630" t="str">
        <f ca="1">IF(B630="","",INDIRECT("減額一覧!B"&amp;$P630))</f>
        <v/>
      </c>
      <c r="B630" s="61" t="str">
        <f t="shared" ref="B630" ca="1" si="1448">IF(INDIRECT("減額一覧!BB"&amp;P630)=1,INDIRECT("減額一覧!W"&amp;P630),"")</f>
        <v/>
      </c>
      <c r="C630" s="44" t="str">
        <f ca="1">IF(B630="","",INDIRECT("減額一覧!C"&amp;$P630))</f>
        <v/>
      </c>
      <c r="D630" s="79" t="str">
        <f ca="1">IF($B630="","",INDIRECT("減額一覧!G"&amp;$P630))</f>
        <v/>
      </c>
      <c r="E630" s="19" t="str">
        <f ca="1">IF(B630="","",INDIRECT("減額一覧!H"&amp;P630))</f>
        <v/>
      </c>
      <c r="F630" s="19" t="str">
        <f ca="1">IF($B630="","",INDIRECT("減額一覧!AD"&amp;P630))</f>
        <v/>
      </c>
      <c r="G630" s="20" t="str">
        <f ca="1">IF($B630="","",INDIRECT("減額一覧!AE"&amp;P630))</f>
        <v/>
      </c>
      <c r="H630" s="20" t="str">
        <f ca="1">IF($B630="","",INDIRECT("減額一覧!AF"&amp;P630))</f>
        <v/>
      </c>
      <c r="I630" s="32" t="str">
        <f ca="1">IF(B630="","",IF(INDIRECT("減額一覧!BM"&amp;P630)=0.08,0.08,0.1))</f>
        <v/>
      </c>
      <c r="J630" s="52"/>
      <c r="K630" s="95" t="str">
        <f t="shared" ca="1" si="1184"/>
        <v/>
      </c>
      <c r="L630" s="58" t="str">
        <f t="shared" ca="1" si="1146"/>
        <v/>
      </c>
      <c r="N630" s="113" t="str">
        <f t="shared" ca="1" si="1445"/>
        <v/>
      </c>
      <c r="O630" s="114" t="str">
        <f t="shared" ref="O630" ca="1" si="1449">IF(B630="","",IF(INDIRECT("減額一覧!BM"&amp;P630)=0.08,0.08,0.1))</f>
        <v/>
      </c>
      <c r="P630" s="38">
        <v>116</v>
      </c>
      <c r="Q630" s="38" t="str">
        <f t="shared" ca="1" si="1447"/>
        <v/>
      </c>
      <c r="R630" s="38" t="str">
        <f t="shared" ca="1" si="1447"/>
        <v/>
      </c>
      <c r="S630" s="66" t="str">
        <f t="shared" ca="1" si="1148"/>
        <v/>
      </c>
      <c r="T630" s="105" t="str">
        <f t="shared" ca="1" si="1319"/>
        <v/>
      </c>
    </row>
    <row r="631" spans="1:20" ht="20.25" hidden="1" thickTop="1" thickBot="1">
      <c r="A631" t="str">
        <f ca="1">IF(B631="","",INDIRECT("減額一覧!B"&amp;$P631))</f>
        <v/>
      </c>
      <c r="B631" s="61" t="str">
        <f t="shared" ref="B631" ca="1" si="1450">IF(INDIRECT("減額一覧!BC"&amp;P631)=1,INDIRECT("減額一覧!AG"&amp;P631),"")</f>
        <v/>
      </c>
      <c r="C631" s="36" t="str">
        <f ca="1">IF(B631="","",INDIRECT("減額一覧!C"&amp;$P631))</f>
        <v/>
      </c>
      <c r="D631" s="80" t="str">
        <f ca="1">IF($B631="","",INDIRECT("減額一覧!G"&amp;$P631))</f>
        <v/>
      </c>
      <c r="E631" s="19" t="str">
        <f ca="1">IF(B631="","",INDIRECT("減額一覧!H"&amp;P631))</f>
        <v/>
      </c>
      <c r="F631" s="19" t="str">
        <f ca="1">IF($B631="","",INDIRECT("減額一覧!AN"&amp;P631))</f>
        <v/>
      </c>
      <c r="G631" s="20" t="str">
        <f ca="1">IF($B631="","",INDIRECT("減額一覧!AO"&amp;P631))</f>
        <v/>
      </c>
      <c r="H631" s="20" t="str">
        <f ca="1">IF($B631="","",INDIRECT("減額一覧!AP"&amp;P631))</f>
        <v/>
      </c>
      <c r="I631" s="32" t="str">
        <f ca="1">IF(B631="","",IF(INDIRECT("減額一覧!BN"&amp;P631)=0.08,0.08,0.1))</f>
        <v/>
      </c>
      <c r="J631" s="52"/>
      <c r="K631" s="95" t="str">
        <f t="shared" ca="1" si="1184"/>
        <v/>
      </c>
      <c r="L631" s="58" t="str">
        <f t="shared" ca="1" si="1146"/>
        <v/>
      </c>
      <c r="N631" s="113" t="str">
        <f t="shared" ca="1" si="1445"/>
        <v/>
      </c>
      <c r="O631" s="114" t="str">
        <f t="shared" ref="O631" ca="1" si="1451">IF(B631="","",IF(INDIRECT("減額一覧!BN"&amp;P631)=0.08,0.08,0.1))</f>
        <v/>
      </c>
      <c r="P631" s="38">
        <v>116</v>
      </c>
      <c r="Q631" s="38" t="str">
        <f t="shared" ca="1" si="1447"/>
        <v/>
      </c>
      <c r="R631" s="38" t="str">
        <f t="shared" ca="1" si="1447"/>
        <v/>
      </c>
      <c r="S631" s="66" t="str">
        <f t="shared" ca="1" si="1148"/>
        <v/>
      </c>
      <c r="T631" s="105" t="str">
        <f t="shared" ca="1" si="1319"/>
        <v/>
      </c>
    </row>
    <row r="632" spans="1:20" ht="20.25" hidden="1" thickTop="1" thickBot="1">
      <c r="A632" t="str">
        <f ca="1">IF(B632="","",INDIRECT("減額一覧!B"&amp;$P632))</f>
        <v/>
      </c>
      <c r="B632" s="61" t="str">
        <f t="shared" ref="B632" ca="1" si="1452">IF(INDIRECT("減額一覧!BD"&amp;P632)=1,INDIRECT("減額一覧!AQ"&amp;P632),"")</f>
        <v/>
      </c>
      <c r="C632" s="45" t="str">
        <f ca="1">IF(B632="","",INDIRECT("減額一覧!C"&amp;$P632))</f>
        <v/>
      </c>
      <c r="D632" s="79" t="str">
        <f ca="1">IF($B632="","",INDIRECT("減額一覧!G"&amp;$P632))</f>
        <v/>
      </c>
      <c r="E632" s="19" t="str">
        <f ca="1">IF(B632="","",INDIRECT("減額一覧!H"&amp;P632))</f>
        <v/>
      </c>
      <c r="F632" s="19" t="str">
        <f ca="1">IF($B632="","",INDIRECT("減額一覧!AX"&amp;P632))</f>
        <v/>
      </c>
      <c r="G632" s="20" t="str">
        <f ca="1">IF($B632="","",INDIRECT("減額一覧!AY"&amp;P632))</f>
        <v/>
      </c>
      <c r="H632" s="20" t="str">
        <f ca="1">IF($B632="","",INDIRECT("減額一覧!AZ"&amp;P632))</f>
        <v/>
      </c>
      <c r="I632" s="32" t="str">
        <f ca="1">IF(B632="","",IF(INDIRECT("減額一覧!BO"&amp;P632)=0.08,0.08,0.1))</f>
        <v/>
      </c>
      <c r="J632" s="52"/>
      <c r="K632" s="95" t="str">
        <f t="shared" ca="1" si="1184"/>
        <v/>
      </c>
      <c r="L632" s="58" t="str">
        <f t="shared" ca="1" si="1146"/>
        <v/>
      </c>
      <c r="N632" s="113" t="str">
        <f t="shared" ca="1" si="1445"/>
        <v/>
      </c>
      <c r="O632" s="114" t="str">
        <f t="shared" ref="O632" ca="1" si="1453">IF(B632="","",IF(INDIRECT("減額一覧!BO"&amp;P632)=0.08,0.08,0.1))</f>
        <v/>
      </c>
      <c r="P632" s="38">
        <v>116</v>
      </c>
      <c r="Q632" s="38" t="str">
        <f t="shared" ca="1" si="1447"/>
        <v/>
      </c>
      <c r="R632" s="38" t="str">
        <f t="shared" ca="1" si="1447"/>
        <v/>
      </c>
      <c r="S632" s="66" t="str">
        <f t="shared" ca="1" si="1148"/>
        <v/>
      </c>
      <c r="T632" s="105" t="str">
        <f t="shared" ca="1" si="1319"/>
        <v/>
      </c>
    </row>
    <row r="633" spans="1:20" ht="20.25" hidden="1" thickTop="1" thickBot="1">
      <c r="B633" s="64"/>
      <c r="C633" s="41" t="str">
        <f>IF(B633="","",減額一覧!C329)</f>
        <v/>
      </c>
      <c r="D633" s="43"/>
      <c r="E633" s="21"/>
      <c r="F633" s="22" t="s">
        <v>69</v>
      </c>
      <c r="G633" s="23">
        <f t="shared" ref="G633:H633" si="1454">SUBTOTAL(9,G629:G632)</f>
        <v>0</v>
      </c>
      <c r="H633" s="23">
        <f t="shared" si="1454"/>
        <v>0</v>
      </c>
      <c r="I633" s="30"/>
      <c r="J633" s="53"/>
      <c r="K633" s="96" t="str">
        <f t="shared" si="1184"/>
        <v/>
      </c>
      <c r="L633" s="59" t="str">
        <f t="shared" si="1146"/>
        <v/>
      </c>
      <c r="N633" s="108" t="str">
        <f t="shared" ref="N633" si="1455">IF(AND(G633=0,H633=0),"","小計")</f>
        <v/>
      </c>
      <c r="O633" s="108" t="str">
        <f t="shared" ref="O633" si="1456">IF(AND(G633=0,H633=0),"","小計")</f>
        <v/>
      </c>
      <c r="P633" s="38"/>
      <c r="Q633" s="38"/>
      <c r="R633" s="38"/>
      <c r="S633" s="66" t="str">
        <f t="shared" si="1148"/>
        <v/>
      </c>
      <c r="T633" s="105" t="str">
        <f t="shared" si="1319"/>
        <v/>
      </c>
    </row>
    <row r="634" spans="1:20" ht="20.25" hidden="1" thickTop="1" thickBot="1">
      <c r="A634" t="str">
        <f ca="1">IF(B634="","",INDIRECT("減額一覧!B"&amp;$P634))</f>
        <v/>
      </c>
      <c r="B634" s="61" t="str">
        <f t="shared" ref="B634" ca="1" si="1457">IF(INDIRECT("減額一覧!BA"&amp;P634)=1,INDIRECT("減額一覧!M"&amp;P634),"")</f>
        <v/>
      </c>
      <c r="C634" s="36" t="str">
        <f ca="1">IF(B634="","",INDIRECT("減額一覧!C"&amp;$P634))</f>
        <v/>
      </c>
      <c r="D634" s="78" t="str">
        <f ca="1">IF($B634="","",INDIRECT("減額一覧!G"&amp;$P634))</f>
        <v/>
      </c>
      <c r="E634" s="19" t="str">
        <f ca="1">IF(B634="","",INDIRECT("減額一覧!H"&amp;P634))</f>
        <v/>
      </c>
      <c r="F634" s="19" t="str">
        <f ca="1">IF($B634="","",INDIRECT("減額一覧!T"&amp;P634))</f>
        <v/>
      </c>
      <c r="G634" s="20" t="str">
        <f ca="1">IF($B634="","",INDIRECT("減額一覧!U"&amp;P634))</f>
        <v/>
      </c>
      <c r="H634" s="20" t="str">
        <f ca="1">IF($B634="","",INDIRECT("減額一覧!V"&amp;P634))</f>
        <v/>
      </c>
      <c r="I634" s="32" t="str">
        <f ca="1">IF(B634="","",IF(INDIRECT("減額一覧!BL"&amp;P634)=0.08,0.08,0.1))</f>
        <v/>
      </c>
      <c r="J634" s="51"/>
      <c r="K634" s="94" t="str">
        <f t="shared" ca="1" si="1184"/>
        <v/>
      </c>
      <c r="L634" s="56" t="str">
        <f t="shared" ca="1" si="1146"/>
        <v/>
      </c>
      <c r="N634" s="113" t="str">
        <f t="shared" ref="N634:N637" ca="1" si="1458">IF(A634="","",IF(A634&gt;3000,"月ヶ瀬",IF(A634&gt;=2000,"都祁","市内")))</f>
        <v/>
      </c>
      <c r="O634" s="114" t="str">
        <f t="shared" ref="O634" ca="1" si="1459">IF(B634="","",IF(INDIRECT("減額一覧!BL"&amp;P634)=0.08,0.08,0.1))</f>
        <v/>
      </c>
      <c r="P634" s="38">
        <v>117</v>
      </c>
      <c r="Q634" s="38" t="str">
        <f t="shared" ref="Q634:R637" ca="1" si="1460">IF(G634="","",IF(G634&gt;0,1,""))</f>
        <v/>
      </c>
      <c r="R634" s="38" t="str">
        <f t="shared" ca="1" si="1460"/>
        <v/>
      </c>
      <c r="S634" s="66" t="str">
        <f t="shared" ca="1" si="1148"/>
        <v/>
      </c>
      <c r="T634" s="105" t="str">
        <f t="shared" ca="1" si="1319"/>
        <v/>
      </c>
    </row>
    <row r="635" spans="1:20" ht="20.25" hidden="1" thickTop="1" thickBot="1">
      <c r="A635" t="str">
        <f ca="1">IF(B635="","",INDIRECT("減額一覧!B"&amp;$P635))</f>
        <v/>
      </c>
      <c r="B635" s="61" t="str">
        <f t="shared" ref="B635" ca="1" si="1461">IF(INDIRECT("減額一覧!BB"&amp;P635)=1,INDIRECT("減額一覧!W"&amp;P635),"")</f>
        <v/>
      </c>
      <c r="C635" s="44" t="str">
        <f ca="1">IF(B635="","",INDIRECT("減額一覧!C"&amp;$P635))</f>
        <v/>
      </c>
      <c r="D635" s="79" t="str">
        <f ca="1">IF($B635="","",INDIRECT("減額一覧!G"&amp;$P635))</f>
        <v/>
      </c>
      <c r="E635" s="19" t="str">
        <f ca="1">IF(B635="","",INDIRECT("減額一覧!H"&amp;P635))</f>
        <v/>
      </c>
      <c r="F635" s="19" t="str">
        <f ca="1">IF($B635="","",INDIRECT("減額一覧!AD"&amp;P635))</f>
        <v/>
      </c>
      <c r="G635" s="20" t="str">
        <f ca="1">IF($B635="","",INDIRECT("減額一覧!AE"&amp;P635))</f>
        <v/>
      </c>
      <c r="H635" s="20" t="str">
        <f ca="1">IF($B635="","",INDIRECT("減額一覧!AF"&amp;P635))</f>
        <v/>
      </c>
      <c r="I635" s="32" t="str">
        <f ca="1">IF(B635="","",IF(INDIRECT("減額一覧!BM"&amp;P635)=0.08,0.08,0.1))</f>
        <v/>
      </c>
      <c r="J635" s="52"/>
      <c r="K635" s="95" t="str">
        <f t="shared" ca="1" si="1184"/>
        <v/>
      </c>
      <c r="L635" s="58" t="str">
        <f t="shared" ca="1" si="1146"/>
        <v/>
      </c>
      <c r="N635" s="113" t="str">
        <f t="shared" ca="1" si="1458"/>
        <v/>
      </c>
      <c r="O635" s="114" t="str">
        <f t="shared" ref="O635" ca="1" si="1462">IF(B635="","",IF(INDIRECT("減額一覧!BM"&amp;P635)=0.08,0.08,0.1))</f>
        <v/>
      </c>
      <c r="P635" s="38">
        <v>117</v>
      </c>
      <c r="Q635" s="38" t="str">
        <f t="shared" ca="1" si="1460"/>
        <v/>
      </c>
      <c r="R635" s="38" t="str">
        <f t="shared" ca="1" si="1460"/>
        <v/>
      </c>
      <c r="S635" s="66" t="str">
        <f t="shared" ca="1" si="1148"/>
        <v/>
      </c>
      <c r="T635" s="105" t="str">
        <f t="shared" ca="1" si="1319"/>
        <v/>
      </c>
    </row>
    <row r="636" spans="1:20" ht="20.25" hidden="1" thickTop="1" thickBot="1">
      <c r="A636" t="str">
        <f ca="1">IF(B636="","",INDIRECT("減額一覧!B"&amp;$P636))</f>
        <v/>
      </c>
      <c r="B636" s="61" t="str">
        <f t="shared" ref="B636" ca="1" si="1463">IF(INDIRECT("減額一覧!BC"&amp;P636)=1,INDIRECT("減額一覧!AG"&amp;P636),"")</f>
        <v/>
      </c>
      <c r="C636" s="36" t="str">
        <f ca="1">IF(B636="","",INDIRECT("減額一覧!C"&amp;$P636))</f>
        <v/>
      </c>
      <c r="D636" s="80" t="str">
        <f ca="1">IF($B636="","",INDIRECT("減額一覧!G"&amp;$P636))</f>
        <v/>
      </c>
      <c r="E636" s="19" t="str">
        <f ca="1">IF(B636="","",INDIRECT("減額一覧!H"&amp;P636))</f>
        <v/>
      </c>
      <c r="F636" s="19" t="str">
        <f ca="1">IF($B636="","",INDIRECT("減額一覧!AN"&amp;P636))</f>
        <v/>
      </c>
      <c r="G636" s="20" t="str">
        <f ca="1">IF($B636="","",INDIRECT("減額一覧!AO"&amp;P636))</f>
        <v/>
      </c>
      <c r="H636" s="20" t="str">
        <f ca="1">IF($B636="","",INDIRECT("減額一覧!AP"&amp;P636))</f>
        <v/>
      </c>
      <c r="I636" s="32" t="str">
        <f ca="1">IF(B636="","",IF(INDIRECT("減額一覧!BN"&amp;P636)=0.08,0.08,0.1))</f>
        <v/>
      </c>
      <c r="J636" s="52"/>
      <c r="K636" s="95" t="str">
        <f t="shared" ca="1" si="1184"/>
        <v/>
      </c>
      <c r="L636" s="58" t="str">
        <f t="shared" ca="1" si="1146"/>
        <v/>
      </c>
      <c r="N636" s="113" t="str">
        <f t="shared" ca="1" si="1458"/>
        <v/>
      </c>
      <c r="O636" s="114" t="str">
        <f t="shared" ref="O636" ca="1" si="1464">IF(B636="","",IF(INDIRECT("減額一覧!BN"&amp;P636)=0.08,0.08,0.1))</f>
        <v/>
      </c>
      <c r="P636" s="38">
        <v>117</v>
      </c>
      <c r="Q636" s="38" t="str">
        <f t="shared" ca="1" si="1460"/>
        <v/>
      </c>
      <c r="R636" s="38" t="str">
        <f t="shared" ca="1" si="1460"/>
        <v/>
      </c>
      <c r="S636" s="66" t="str">
        <f t="shared" ca="1" si="1148"/>
        <v/>
      </c>
      <c r="T636" s="105" t="str">
        <f t="shared" ca="1" si="1319"/>
        <v/>
      </c>
    </row>
    <row r="637" spans="1:20" ht="20.25" hidden="1" thickTop="1" thickBot="1">
      <c r="A637" t="str">
        <f ca="1">IF(B637="","",INDIRECT("減額一覧!B"&amp;$P637))</f>
        <v/>
      </c>
      <c r="B637" s="61" t="str">
        <f t="shared" ref="B637" ca="1" si="1465">IF(INDIRECT("減額一覧!BD"&amp;P637)=1,INDIRECT("減額一覧!AQ"&amp;P637),"")</f>
        <v/>
      </c>
      <c r="C637" s="45" t="str">
        <f ca="1">IF(B637="","",INDIRECT("減額一覧!C"&amp;$P637))</f>
        <v/>
      </c>
      <c r="D637" s="79" t="str">
        <f ca="1">IF($B637="","",INDIRECT("減額一覧!G"&amp;$P637))</f>
        <v/>
      </c>
      <c r="E637" s="19" t="str">
        <f ca="1">IF(B637="","",INDIRECT("減額一覧!H"&amp;P637))</f>
        <v/>
      </c>
      <c r="F637" s="19" t="str">
        <f ca="1">IF($B637="","",INDIRECT("減額一覧!AX"&amp;P637))</f>
        <v/>
      </c>
      <c r="G637" s="20" t="str">
        <f ca="1">IF($B637="","",INDIRECT("減額一覧!AY"&amp;P637))</f>
        <v/>
      </c>
      <c r="H637" s="20" t="str">
        <f ca="1">IF($B637="","",INDIRECT("減額一覧!AZ"&amp;P637))</f>
        <v/>
      </c>
      <c r="I637" s="32" t="str">
        <f ca="1">IF(B637="","",IF(INDIRECT("減額一覧!BO"&amp;P637)=0.08,0.08,0.1))</f>
        <v/>
      </c>
      <c r="J637" s="52"/>
      <c r="K637" s="95" t="str">
        <f t="shared" ca="1" si="1184"/>
        <v/>
      </c>
      <c r="L637" s="58" t="str">
        <f t="shared" ca="1" si="1146"/>
        <v/>
      </c>
      <c r="N637" s="113" t="str">
        <f t="shared" ca="1" si="1458"/>
        <v/>
      </c>
      <c r="O637" s="114" t="str">
        <f t="shared" ref="O637" ca="1" si="1466">IF(B637="","",IF(INDIRECT("減額一覧!BO"&amp;P637)=0.08,0.08,0.1))</f>
        <v/>
      </c>
      <c r="P637" s="38">
        <v>117</v>
      </c>
      <c r="Q637" s="38" t="str">
        <f t="shared" ca="1" si="1460"/>
        <v/>
      </c>
      <c r="R637" s="38" t="str">
        <f t="shared" ca="1" si="1460"/>
        <v/>
      </c>
      <c r="S637" s="66" t="str">
        <f t="shared" ca="1" si="1148"/>
        <v/>
      </c>
      <c r="T637" s="105" t="str">
        <f t="shared" ca="1" si="1319"/>
        <v/>
      </c>
    </row>
    <row r="638" spans="1:20" ht="20.25" hidden="1" thickTop="1" thickBot="1">
      <c r="A638" t="str">
        <f t="shared" ref="A638" ca="1" si="1467">IF(B638="","",INDIRECT("減額一覧!B"&amp;$P638))</f>
        <v/>
      </c>
      <c r="B638" s="64"/>
      <c r="C638" s="41" t="str">
        <f>IF(B638="","",減額一覧!C334)</f>
        <v/>
      </c>
      <c r="D638" s="43"/>
      <c r="E638" s="21"/>
      <c r="F638" s="22" t="s">
        <v>69</v>
      </c>
      <c r="G638" s="23">
        <f t="shared" ref="G638:H638" si="1468">SUBTOTAL(9,G634:G637)</f>
        <v>0</v>
      </c>
      <c r="H638" s="23">
        <f t="shared" si="1468"/>
        <v>0</v>
      </c>
      <c r="I638" s="30"/>
      <c r="J638" s="53"/>
      <c r="K638" s="96" t="str">
        <f t="shared" ca="1" si="1184"/>
        <v/>
      </c>
      <c r="L638" s="59" t="str">
        <f t="shared" si="1146"/>
        <v/>
      </c>
      <c r="N638" s="108" t="str">
        <f t="shared" ref="N638" si="1469">IF(AND(G638=0,H638=0),"","小計")</f>
        <v/>
      </c>
      <c r="O638" s="108" t="str">
        <f t="shared" ref="O638" si="1470">IF(AND(G638=0,H638=0),"","小計")</f>
        <v/>
      </c>
      <c r="P638" s="38"/>
      <c r="Q638" s="38"/>
      <c r="R638" s="38"/>
      <c r="S638" s="66" t="str">
        <f t="shared" si="1148"/>
        <v/>
      </c>
      <c r="T638" s="105" t="str">
        <f t="shared" si="1319"/>
        <v/>
      </c>
    </row>
    <row r="639" spans="1:20" ht="20.25" hidden="1" thickTop="1" thickBot="1">
      <c r="A639" t="str">
        <f ca="1">IF(B639="","",INDIRECT("減額一覧!B"&amp;$P639))</f>
        <v/>
      </c>
      <c r="B639" s="61" t="str">
        <f t="shared" ref="B639" ca="1" si="1471">IF(INDIRECT("減額一覧!BA"&amp;P639)=1,INDIRECT("減額一覧!M"&amp;P639),"")</f>
        <v/>
      </c>
      <c r="C639" s="36" t="str">
        <f ca="1">IF(B639="","",INDIRECT("減額一覧!C"&amp;$P639))</f>
        <v/>
      </c>
      <c r="D639" s="78" t="str">
        <f ca="1">IF($B639="","",INDIRECT("減額一覧!G"&amp;$P639))</f>
        <v/>
      </c>
      <c r="E639" s="19" t="str">
        <f ca="1">IF(B639="","",INDIRECT("減額一覧!H"&amp;P639))</f>
        <v/>
      </c>
      <c r="F639" s="19" t="str">
        <f ca="1">IF($B639="","",INDIRECT("減額一覧!T"&amp;P639))</f>
        <v/>
      </c>
      <c r="G639" s="20" t="str">
        <f ca="1">IF($B639="","",INDIRECT("減額一覧!U"&amp;P639))</f>
        <v/>
      </c>
      <c r="H639" s="20" t="str">
        <f ca="1">IF($B639="","",INDIRECT("減額一覧!V"&amp;P639))</f>
        <v/>
      </c>
      <c r="I639" s="32" t="str">
        <f ca="1">IF(B639="","",IF(INDIRECT("減額一覧!BL"&amp;P639)=0.08,0.08,0.1))</f>
        <v/>
      </c>
      <c r="J639" s="51"/>
      <c r="K639" s="94" t="str">
        <f t="shared" ca="1" si="1184"/>
        <v/>
      </c>
      <c r="L639" s="56" t="str">
        <f t="shared" ca="1" si="1146"/>
        <v/>
      </c>
      <c r="N639" s="113" t="str">
        <f t="shared" ref="N639:N642" ca="1" si="1472">IF(A639="","",IF(A639&gt;3000,"月ヶ瀬",IF(A639&gt;=2000,"都祁","市内")))</f>
        <v/>
      </c>
      <c r="O639" s="114" t="str">
        <f t="shared" ref="O639" ca="1" si="1473">IF(B639="","",IF(INDIRECT("減額一覧!BL"&amp;P639)=0.08,0.08,0.1))</f>
        <v/>
      </c>
      <c r="P639" s="38">
        <v>114</v>
      </c>
      <c r="Q639" s="38" t="str">
        <f t="shared" ref="Q639:R642" ca="1" si="1474">IF(G639="","",IF(G639&gt;0,1,""))</f>
        <v/>
      </c>
      <c r="R639" s="38" t="str">
        <f t="shared" ca="1" si="1474"/>
        <v/>
      </c>
      <c r="S639" s="66" t="str">
        <f t="shared" ca="1" si="1148"/>
        <v/>
      </c>
      <c r="T639" s="105" t="str">
        <f t="shared" ca="1" si="1319"/>
        <v/>
      </c>
    </row>
    <row r="640" spans="1:20" ht="20.25" hidden="1" thickTop="1" thickBot="1">
      <c r="A640" t="str">
        <f ca="1">IF(B640="","",INDIRECT("減額一覧!B"&amp;$P640))</f>
        <v/>
      </c>
      <c r="B640" s="61" t="str">
        <f t="shared" ref="B640" ca="1" si="1475">IF(INDIRECT("減額一覧!BB"&amp;P640)=1,INDIRECT("減額一覧!W"&amp;P640),"")</f>
        <v/>
      </c>
      <c r="C640" s="44" t="str">
        <f ca="1">IF(B640="","",INDIRECT("減額一覧!C"&amp;$P640))</f>
        <v/>
      </c>
      <c r="D640" s="79" t="str">
        <f ca="1">IF($B640="","",INDIRECT("減額一覧!G"&amp;$P640))</f>
        <v/>
      </c>
      <c r="E640" s="19" t="str">
        <f ca="1">IF(B640="","",INDIRECT("減額一覧!H"&amp;P640))</f>
        <v/>
      </c>
      <c r="F640" s="19" t="str">
        <f ca="1">IF($B640="","",INDIRECT("減額一覧!AD"&amp;P640))</f>
        <v/>
      </c>
      <c r="G640" s="20" t="str">
        <f ca="1">IF($B640="","",INDIRECT("減額一覧!AE"&amp;P640))</f>
        <v/>
      </c>
      <c r="H640" s="20" t="str">
        <f ca="1">IF($B640="","",INDIRECT("減額一覧!AF"&amp;P640))</f>
        <v/>
      </c>
      <c r="I640" s="32" t="str">
        <f ca="1">IF(B640="","",IF(INDIRECT("減額一覧!BM"&amp;P640)=0.08,0.08,0.1))</f>
        <v/>
      </c>
      <c r="J640" s="52"/>
      <c r="K640" s="95" t="str">
        <f t="shared" ca="1" si="1184"/>
        <v/>
      </c>
      <c r="L640" s="58" t="str">
        <f t="shared" ca="1" si="1146"/>
        <v/>
      </c>
      <c r="N640" s="113" t="str">
        <f t="shared" ca="1" si="1472"/>
        <v/>
      </c>
      <c r="O640" s="114" t="str">
        <f t="shared" ref="O640" ca="1" si="1476">IF(B640="","",IF(INDIRECT("減額一覧!BM"&amp;P640)=0.08,0.08,0.1))</f>
        <v/>
      </c>
      <c r="P640" s="38">
        <v>114</v>
      </c>
      <c r="Q640" s="38" t="str">
        <f t="shared" ca="1" si="1474"/>
        <v/>
      </c>
      <c r="R640" s="38" t="str">
        <f t="shared" ca="1" si="1474"/>
        <v/>
      </c>
      <c r="S640" s="66" t="str">
        <f t="shared" ca="1" si="1148"/>
        <v/>
      </c>
      <c r="T640" s="105" t="str">
        <f t="shared" ca="1" si="1319"/>
        <v/>
      </c>
    </row>
    <row r="641" spans="1:20" ht="20.25" hidden="1" thickTop="1" thickBot="1">
      <c r="A641" t="str">
        <f ca="1">IF(B641="","",INDIRECT("減額一覧!B"&amp;$P641))</f>
        <v/>
      </c>
      <c r="B641" s="61" t="str">
        <f t="shared" ref="B641" ca="1" si="1477">IF(INDIRECT("減額一覧!BC"&amp;P641)=1,INDIRECT("減額一覧!AG"&amp;P641),"")</f>
        <v/>
      </c>
      <c r="C641" s="36" t="str">
        <f ca="1">IF(B641="","",INDIRECT("減額一覧!C"&amp;$P641))</f>
        <v/>
      </c>
      <c r="D641" s="80" t="str">
        <f ca="1">IF($B641="","",INDIRECT("減額一覧!G"&amp;$P641))</f>
        <v/>
      </c>
      <c r="E641" s="19" t="str">
        <f ca="1">IF(B641="","",INDIRECT("減額一覧!H"&amp;P641))</f>
        <v/>
      </c>
      <c r="F641" s="19" t="str">
        <f ca="1">IF($B641="","",INDIRECT("減額一覧!AN"&amp;P641))</f>
        <v/>
      </c>
      <c r="G641" s="20" t="str">
        <f ca="1">IF($B641="","",INDIRECT("減額一覧!AO"&amp;P641))</f>
        <v/>
      </c>
      <c r="H641" s="20" t="str">
        <f ca="1">IF($B641="","",INDIRECT("減額一覧!AP"&amp;P641))</f>
        <v/>
      </c>
      <c r="I641" s="32" t="str">
        <f ca="1">IF(B641="","",IF(INDIRECT("減額一覧!BN"&amp;P641)=0.08,0.08,0.1))</f>
        <v/>
      </c>
      <c r="J641" s="52"/>
      <c r="K641" s="95" t="str">
        <f t="shared" ca="1" si="1184"/>
        <v/>
      </c>
      <c r="L641" s="58" t="str">
        <f t="shared" ca="1" si="1146"/>
        <v/>
      </c>
      <c r="N641" s="113" t="str">
        <f t="shared" ca="1" si="1472"/>
        <v/>
      </c>
      <c r="O641" s="114" t="str">
        <f t="shared" ref="O641" ca="1" si="1478">IF(B641="","",IF(INDIRECT("減額一覧!BN"&amp;P641)=0.08,0.08,0.1))</f>
        <v/>
      </c>
      <c r="P641" s="38">
        <v>114</v>
      </c>
      <c r="Q641" s="38" t="str">
        <f t="shared" ca="1" si="1474"/>
        <v/>
      </c>
      <c r="R641" s="38" t="str">
        <f t="shared" ca="1" si="1474"/>
        <v/>
      </c>
      <c r="S641" s="66" t="str">
        <f t="shared" ca="1" si="1148"/>
        <v/>
      </c>
      <c r="T641" s="105" t="str">
        <f t="shared" ca="1" si="1319"/>
        <v/>
      </c>
    </row>
    <row r="642" spans="1:20" ht="20.25" hidden="1" thickTop="1" thickBot="1">
      <c r="A642" t="str">
        <f ca="1">IF(B642="","",INDIRECT("減額一覧!B"&amp;$P642))</f>
        <v/>
      </c>
      <c r="B642" s="61" t="str">
        <f t="shared" ref="B642" ca="1" si="1479">IF(INDIRECT("減額一覧!BD"&amp;P642)=1,INDIRECT("減額一覧!AQ"&amp;P642),"")</f>
        <v/>
      </c>
      <c r="C642" s="45" t="str">
        <f ca="1">IF(B642="","",INDIRECT("減額一覧!C"&amp;$P642))</f>
        <v/>
      </c>
      <c r="D642" s="79" t="str">
        <f ca="1">IF($B642="","",INDIRECT("減額一覧!G"&amp;$P642))</f>
        <v/>
      </c>
      <c r="E642" s="19" t="str">
        <f ca="1">IF(B642="","",INDIRECT("減額一覧!H"&amp;P642))</f>
        <v/>
      </c>
      <c r="F642" s="19" t="str">
        <f ca="1">IF($B642="","",INDIRECT("減額一覧!AX"&amp;P642))</f>
        <v/>
      </c>
      <c r="G642" s="20" t="str">
        <f ca="1">IF($B642="","",INDIRECT("減額一覧!AY"&amp;P642))</f>
        <v/>
      </c>
      <c r="H642" s="20" t="str">
        <f ca="1">IF($B642="","",INDIRECT("減額一覧!AZ"&amp;P642))</f>
        <v/>
      </c>
      <c r="I642" s="32" t="str">
        <f ca="1">IF(B642="","",IF(INDIRECT("減額一覧!BO"&amp;P642)=0.08,0.08,0.1))</f>
        <v/>
      </c>
      <c r="J642" s="52"/>
      <c r="K642" s="95" t="str">
        <f t="shared" ca="1" si="1184"/>
        <v/>
      </c>
      <c r="L642" s="58" t="str">
        <f t="shared" ca="1" si="1146"/>
        <v/>
      </c>
      <c r="N642" s="113" t="str">
        <f t="shared" ca="1" si="1472"/>
        <v/>
      </c>
      <c r="O642" s="114" t="str">
        <f t="shared" ref="O642" ca="1" si="1480">IF(B642="","",IF(INDIRECT("減額一覧!BO"&amp;P642)=0.08,0.08,0.1))</f>
        <v/>
      </c>
      <c r="P642" s="38">
        <v>114</v>
      </c>
      <c r="Q642" s="38" t="str">
        <f t="shared" ca="1" si="1474"/>
        <v/>
      </c>
      <c r="R642" s="38" t="str">
        <f t="shared" ca="1" si="1474"/>
        <v/>
      </c>
      <c r="S642" s="66" t="str">
        <f t="shared" ca="1" si="1148"/>
        <v/>
      </c>
      <c r="T642" s="105" t="str">
        <f t="shared" ca="1" si="1319"/>
        <v/>
      </c>
    </row>
    <row r="643" spans="1:20" ht="20.25" hidden="1" thickTop="1" thickBot="1">
      <c r="B643" s="64"/>
      <c r="C643" s="41" t="str">
        <f>IF(B643="","",減額一覧!C339)</f>
        <v/>
      </c>
      <c r="D643" s="43"/>
      <c r="E643" s="21"/>
      <c r="F643" s="22" t="s">
        <v>69</v>
      </c>
      <c r="G643" s="23">
        <f t="shared" ref="G643:H643" si="1481">SUBTOTAL(9,G639:G642)</f>
        <v>0</v>
      </c>
      <c r="H643" s="23">
        <f t="shared" si="1481"/>
        <v>0</v>
      </c>
      <c r="I643" s="30"/>
      <c r="J643" s="53"/>
      <c r="K643" s="96" t="str">
        <f t="shared" si="1184"/>
        <v/>
      </c>
      <c r="L643" s="59" t="str">
        <f t="shared" si="1146"/>
        <v/>
      </c>
      <c r="N643" s="108" t="str">
        <f t="shared" ref="N643" si="1482">IF(AND(G643=0,H643=0),"","小計")</f>
        <v/>
      </c>
      <c r="O643" s="108" t="str">
        <f t="shared" ref="O643" si="1483">IF(AND(G643=0,H643=0),"","小計")</f>
        <v/>
      </c>
      <c r="P643" s="38"/>
      <c r="Q643" s="38"/>
      <c r="R643" s="38"/>
      <c r="S643" s="66" t="str">
        <f t="shared" si="1148"/>
        <v/>
      </c>
      <c r="T643" s="105" t="str">
        <f t="shared" si="1319"/>
        <v/>
      </c>
    </row>
    <row r="644" spans="1:20" ht="20.25" hidden="1" thickTop="1" thickBot="1">
      <c r="A644" t="str">
        <f ca="1">IF(B644="","",INDIRECT("減額一覧!B"&amp;$P644))</f>
        <v/>
      </c>
      <c r="B644" s="61" t="str">
        <f t="shared" ref="B644" ca="1" si="1484">IF(INDIRECT("減額一覧!BA"&amp;P644)=1,INDIRECT("減額一覧!M"&amp;P644),"")</f>
        <v/>
      </c>
      <c r="C644" s="36" t="str">
        <f ca="1">IF(B644="","",INDIRECT("減額一覧!C"&amp;$P644))</f>
        <v/>
      </c>
      <c r="D644" s="78" t="str">
        <f ca="1">IF($B644="","",INDIRECT("減額一覧!G"&amp;$P644))</f>
        <v/>
      </c>
      <c r="E644" s="19" t="str">
        <f ca="1">IF(B644="","",INDIRECT("減額一覧!H"&amp;P644))</f>
        <v/>
      </c>
      <c r="F644" s="19" t="str">
        <f ca="1">IF($B644="","",INDIRECT("減額一覧!T"&amp;P644))</f>
        <v/>
      </c>
      <c r="G644" s="20" t="str">
        <f ca="1">IF($B644="","",INDIRECT("減額一覧!U"&amp;P644))</f>
        <v/>
      </c>
      <c r="H644" s="20" t="str">
        <f ca="1">IF($B644="","",INDIRECT("減額一覧!V"&amp;P644))</f>
        <v/>
      </c>
      <c r="I644" s="32" t="str">
        <f ca="1">IF(B644="","",IF(INDIRECT("減額一覧!BL"&amp;P644)=0.08,0.08,0.1))</f>
        <v/>
      </c>
      <c r="J644" s="51"/>
      <c r="K644" s="94" t="str">
        <f t="shared" ca="1" si="1184"/>
        <v/>
      </c>
      <c r="L644" s="56" t="str">
        <f t="shared" ca="1" si="1146"/>
        <v/>
      </c>
      <c r="N644" s="113" t="str">
        <f t="shared" ref="N644:N647" ca="1" si="1485">IF(A644="","",IF(A644&gt;3000,"月ヶ瀬",IF(A644&gt;=2000,"都祁","市内")))</f>
        <v/>
      </c>
      <c r="O644" s="114" t="str">
        <f t="shared" ref="O644" ca="1" si="1486">IF(B644="","",IF(INDIRECT("減額一覧!BL"&amp;P644)=0.08,0.08,0.1))</f>
        <v/>
      </c>
      <c r="P644" s="38">
        <v>115</v>
      </c>
      <c r="Q644" s="38" t="str">
        <f t="shared" ref="Q644:R647" ca="1" si="1487">IF(G644="","",IF(G644&gt;0,1,""))</f>
        <v/>
      </c>
      <c r="R644" s="38" t="str">
        <f t="shared" ca="1" si="1487"/>
        <v/>
      </c>
      <c r="S644" s="66" t="str">
        <f t="shared" ca="1" si="1148"/>
        <v/>
      </c>
      <c r="T644" s="105" t="str">
        <f t="shared" ca="1" si="1319"/>
        <v/>
      </c>
    </row>
    <row r="645" spans="1:20" ht="20.25" hidden="1" thickTop="1" thickBot="1">
      <c r="A645" t="str">
        <f ca="1">IF(B645="","",INDIRECT("減額一覧!B"&amp;$P645))</f>
        <v/>
      </c>
      <c r="B645" s="61" t="str">
        <f t="shared" ref="B645" ca="1" si="1488">IF(INDIRECT("減額一覧!BB"&amp;P645)=1,INDIRECT("減額一覧!W"&amp;P645),"")</f>
        <v/>
      </c>
      <c r="C645" s="44" t="str">
        <f ca="1">IF(B645="","",INDIRECT("減額一覧!C"&amp;$P645))</f>
        <v/>
      </c>
      <c r="D645" s="79" t="str">
        <f ca="1">IF($B645="","",INDIRECT("減額一覧!G"&amp;$P645))</f>
        <v/>
      </c>
      <c r="E645" s="19" t="str">
        <f ca="1">IF(B645="","",INDIRECT("減額一覧!H"&amp;P645))</f>
        <v/>
      </c>
      <c r="F645" s="19" t="str">
        <f ca="1">IF($B645="","",INDIRECT("減額一覧!AD"&amp;P645))</f>
        <v/>
      </c>
      <c r="G645" s="20" t="str">
        <f ca="1">IF($B645="","",INDIRECT("減額一覧!AE"&amp;P645))</f>
        <v/>
      </c>
      <c r="H645" s="20" t="str">
        <f ca="1">IF($B645="","",INDIRECT("減額一覧!AF"&amp;P645))</f>
        <v/>
      </c>
      <c r="I645" s="32" t="str">
        <f ca="1">IF(B645="","",IF(INDIRECT("減額一覧!BM"&amp;P645)=0.08,0.08,0.1))</f>
        <v/>
      </c>
      <c r="J645" s="52"/>
      <c r="K645" s="95" t="str">
        <f t="shared" ca="1" si="1184"/>
        <v/>
      </c>
      <c r="L645" s="58" t="str">
        <f t="shared" ca="1" si="1146"/>
        <v/>
      </c>
      <c r="N645" s="113" t="str">
        <f t="shared" ca="1" si="1485"/>
        <v/>
      </c>
      <c r="O645" s="114" t="str">
        <f t="shared" ref="O645" ca="1" si="1489">IF(B645="","",IF(INDIRECT("減額一覧!BM"&amp;P645)=0.08,0.08,0.1))</f>
        <v/>
      </c>
      <c r="P645" s="38">
        <v>115</v>
      </c>
      <c r="Q645" s="38" t="str">
        <f t="shared" ca="1" si="1487"/>
        <v/>
      </c>
      <c r="R645" s="38" t="str">
        <f t="shared" ca="1" si="1487"/>
        <v/>
      </c>
      <c r="S645" s="66" t="str">
        <f t="shared" ca="1" si="1148"/>
        <v/>
      </c>
      <c r="T645" s="105" t="str">
        <f t="shared" ref="T645:T708" ca="1" si="1490">IF(L645="","",IF(H645=0,"",H645))</f>
        <v/>
      </c>
    </row>
    <row r="646" spans="1:20" ht="20.25" hidden="1" thickTop="1" thickBot="1">
      <c r="A646" t="str">
        <f ca="1">IF(B646="","",INDIRECT("減額一覧!B"&amp;$P646))</f>
        <v/>
      </c>
      <c r="B646" s="61" t="str">
        <f t="shared" ref="B646" ca="1" si="1491">IF(INDIRECT("減額一覧!BC"&amp;P646)=1,INDIRECT("減額一覧!AG"&amp;P646),"")</f>
        <v/>
      </c>
      <c r="C646" s="36" t="str">
        <f ca="1">IF(B646="","",INDIRECT("減額一覧!C"&amp;$P646))</f>
        <v/>
      </c>
      <c r="D646" s="80" t="str">
        <f ca="1">IF($B646="","",INDIRECT("減額一覧!G"&amp;$P646))</f>
        <v/>
      </c>
      <c r="E646" s="19" t="str">
        <f ca="1">IF(B646="","",INDIRECT("減額一覧!H"&amp;P646))</f>
        <v/>
      </c>
      <c r="F646" s="19" t="str">
        <f ca="1">IF($B646="","",INDIRECT("減額一覧!AN"&amp;P646))</f>
        <v/>
      </c>
      <c r="G646" s="20" t="str">
        <f ca="1">IF($B646="","",INDIRECT("減額一覧!AO"&amp;P646))</f>
        <v/>
      </c>
      <c r="H646" s="20" t="str">
        <f ca="1">IF($B646="","",INDIRECT("減額一覧!AP"&amp;P646))</f>
        <v/>
      </c>
      <c r="I646" s="32" t="str">
        <f ca="1">IF(B646="","",IF(INDIRECT("減額一覧!BN"&amp;P646)=0.08,0.08,0.1))</f>
        <v/>
      </c>
      <c r="J646" s="52"/>
      <c r="K646" s="95" t="str">
        <f t="shared" ca="1" si="1184"/>
        <v/>
      </c>
      <c r="L646" s="58" t="str">
        <f t="shared" ca="1" si="1146"/>
        <v/>
      </c>
      <c r="N646" s="113" t="str">
        <f t="shared" ca="1" si="1485"/>
        <v/>
      </c>
      <c r="O646" s="114" t="str">
        <f t="shared" ref="O646" ca="1" si="1492">IF(B646="","",IF(INDIRECT("減額一覧!BN"&amp;P646)=0.08,0.08,0.1))</f>
        <v/>
      </c>
      <c r="P646" s="38">
        <v>115</v>
      </c>
      <c r="Q646" s="38" t="str">
        <f t="shared" ca="1" si="1487"/>
        <v/>
      </c>
      <c r="R646" s="38" t="str">
        <f t="shared" ca="1" si="1487"/>
        <v/>
      </c>
      <c r="S646" s="66" t="str">
        <f t="shared" ca="1" si="1148"/>
        <v/>
      </c>
      <c r="T646" s="105" t="str">
        <f t="shared" ca="1" si="1490"/>
        <v/>
      </c>
    </row>
    <row r="647" spans="1:20" ht="20.25" hidden="1" thickTop="1" thickBot="1">
      <c r="A647" t="str">
        <f ca="1">IF(B647="","",INDIRECT("減額一覧!B"&amp;$P647))</f>
        <v/>
      </c>
      <c r="B647" s="61" t="str">
        <f t="shared" ref="B647" ca="1" si="1493">IF(INDIRECT("減額一覧!BD"&amp;P647)=1,INDIRECT("減額一覧!AQ"&amp;P647),"")</f>
        <v/>
      </c>
      <c r="C647" s="45" t="str">
        <f ca="1">IF(B647="","",INDIRECT("減額一覧!C"&amp;$P647))</f>
        <v/>
      </c>
      <c r="D647" s="79" t="str">
        <f ca="1">IF($B647="","",INDIRECT("減額一覧!G"&amp;$P647))</f>
        <v/>
      </c>
      <c r="E647" s="19" t="str">
        <f ca="1">IF(B647="","",INDIRECT("減額一覧!H"&amp;P647))</f>
        <v/>
      </c>
      <c r="F647" s="19" t="str">
        <f ca="1">IF($B647="","",INDIRECT("減額一覧!AX"&amp;P647))</f>
        <v/>
      </c>
      <c r="G647" s="20" t="str">
        <f ca="1">IF($B647="","",INDIRECT("減額一覧!AY"&amp;P647))</f>
        <v/>
      </c>
      <c r="H647" s="20" t="str">
        <f ca="1">IF($B647="","",INDIRECT("減額一覧!AZ"&amp;P647))</f>
        <v/>
      </c>
      <c r="I647" s="32" t="str">
        <f ca="1">IF(B647="","",IF(INDIRECT("減額一覧!BO"&amp;P647)=0.08,0.08,0.1))</f>
        <v/>
      </c>
      <c r="J647" s="52"/>
      <c r="K647" s="95" t="str">
        <f t="shared" ca="1" si="1184"/>
        <v/>
      </c>
      <c r="L647" s="58" t="str">
        <f t="shared" ca="1" si="1146"/>
        <v/>
      </c>
      <c r="N647" s="113" t="str">
        <f t="shared" ca="1" si="1485"/>
        <v/>
      </c>
      <c r="O647" s="114" t="str">
        <f t="shared" ref="O647" ca="1" si="1494">IF(B647="","",IF(INDIRECT("減額一覧!BO"&amp;P647)=0.08,0.08,0.1))</f>
        <v/>
      </c>
      <c r="P647" s="38">
        <v>115</v>
      </c>
      <c r="Q647" s="38" t="str">
        <f t="shared" ca="1" si="1487"/>
        <v/>
      </c>
      <c r="R647" s="38" t="str">
        <f t="shared" ca="1" si="1487"/>
        <v/>
      </c>
      <c r="S647" s="66" t="str">
        <f t="shared" ca="1" si="1148"/>
        <v/>
      </c>
      <c r="T647" s="105" t="str">
        <f t="shared" ca="1" si="1490"/>
        <v/>
      </c>
    </row>
    <row r="648" spans="1:20" ht="20.25" hidden="1" thickTop="1" thickBot="1">
      <c r="B648" s="64"/>
      <c r="C648" s="41" t="str">
        <f>IF(B648="","",減額一覧!C344)</f>
        <v/>
      </c>
      <c r="D648" s="43"/>
      <c r="E648" s="21"/>
      <c r="F648" s="22" t="s">
        <v>69</v>
      </c>
      <c r="G648" s="23">
        <f t="shared" ref="G648:H648" si="1495">SUBTOTAL(9,G644:G647)</f>
        <v>0</v>
      </c>
      <c r="H648" s="23">
        <f t="shared" si="1495"/>
        <v>0</v>
      </c>
      <c r="I648" s="30"/>
      <c r="J648" s="53"/>
      <c r="K648" s="96" t="str">
        <f t="shared" si="1184"/>
        <v/>
      </c>
      <c r="L648" s="59" t="str">
        <f t="shared" si="1146"/>
        <v/>
      </c>
      <c r="N648" s="108" t="str">
        <f t="shared" ref="N648" si="1496">IF(AND(G648=0,H648=0),"","小計")</f>
        <v/>
      </c>
      <c r="O648" s="108" t="str">
        <f t="shared" ref="O648" si="1497">IF(AND(G648=0,H648=0),"","小計")</f>
        <v/>
      </c>
      <c r="P648" s="38"/>
      <c r="Q648" s="38"/>
      <c r="R648" s="38"/>
      <c r="S648" s="66" t="str">
        <f t="shared" si="1148"/>
        <v/>
      </c>
      <c r="T648" s="105" t="str">
        <f t="shared" si="1490"/>
        <v/>
      </c>
    </row>
    <row r="649" spans="1:20" ht="20.25" hidden="1" thickTop="1" thickBot="1">
      <c r="A649" t="str">
        <f ca="1">IF(B649="","",INDIRECT("減額一覧!B"&amp;$P649))</f>
        <v/>
      </c>
      <c r="B649" s="61" t="str">
        <f t="shared" ref="B649" ca="1" si="1498">IF(INDIRECT("減額一覧!BA"&amp;P649)=1,INDIRECT("減額一覧!M"&amp;P649),"")</f>
        <v/>
      </c>
      <c r="C649" s="36" t="str">
        <f ca="1">IF(B649="","",INDIRECT("減額一覧!C"&amp;$P649))</f>
        <v/>
      </c>
      <c r="D649" s="78" t="str">
        <f ca="1">IF($B649="","",INDIRECT("減額一覧!G"&amp;$P649))</f>
        <v/>
      </c>
      <c r="E649" s="19" t="str">
        <f ca="1">IF(B649="","",INDIRECT("減額一覧!H"&amp;P649))</f>
        <v/>
      </c>
      <c r="F649" s="19" t="str">
        <f ca="1">IF($B649="","",INDIRECT("減額一覧!T"&amp;P649))</f>
        <v/>
      </c>
      <c r="G649" s="20" t="str">
        <f ca="1">IF($B649="","",INDIRECT("減額一覧!U"&amp;P649))</f>
        <v/>
      </c>
      <c r="H649" s="20" t="str">
        <f ca="1">IF($B649="","",INDIRECT("減額一覧!V"&amp;P649))</f>
        <v/>
      </c>
      <c r="I649" s="32" t="str">
        <f ca="1">IF(B649="","",IF(INDIRECT("減額一覧!BL"&amp;P649)=0.08,0.08,0.1))</f>
        <v/>
      </c>
      <c r="J649" s="51"/>
      <c r="K649" s="94" t="str">
        <f t="shared" ca="1" si="1184"/>
        <v/>
      </c>
      <c r="L649" s="56" t="str">
        <f t="shared" ca="1" si="1146"/>
        <v/>
      </c>
      <c r="N649" s="113" t="str">
        <f t="shared" ref="N649:N652" ca="1" si="1499">IF(A649="","",IF(A649&gt;3000,"月ヶ瀬",IF(A649&gt;=2000,"都祁","市内")))</f>
        <v/>
      </c>
      <c r="O649" s="114" t="str">
        <f t="shared" ref="O649" ca="1" si="1500">IF(B649="","",IF(INDIRECT("減額一覧!BL"&amp;P649)=0.08,0.08,0.1))</f>
        <v/>
      </c>
      <c r="P649" s="38">
        <v>116</v>
      </c>
      <c r="Q649" s="38" t="str">
        <f t="shared" ref="Q649:R652" ca="1" si="1501">IF(G649="","",IF(G649&gt;0,1,""))</f>
        <v/>
      </c>
      <c r="R649" s="38" t="str">
        <f t="shared" ca="1" si="1501"/>
        <v/>
      </c>
      <c r="S649" s="66" t="str">
        <f t="shared" ca="1" si="1148"/>
        <v/>
      </c>
      <c r="T649" s="105" t="str">
        <f t="shared" ca="1" si="1490"/>
        <v/>
      </c>
    </row>
    <row r="650" spans="1:20" ht="20.25" hidden="1" thickTop="1" thickBot="1">
      <c r="A650" t="str">
        <f ca="1">IF(B650="","",INDIRECT("減額一覧!B"&amp;$P650))</f>
        <v/>
      </c>
      <c r="B650" s="61" t="str">
        <f t="shared" ref="B650" ca="1" si="1502">IF(INDIRECT("減額一覧!BB"&amp;P650)=1,INDIRECT("減額一覧!W"&amp;P650),"")</f>
        <v/>
      </c>
      <c r="C650" s="44" t="str">
        <f ca="1">IF(B650="","",INDIRECT("減額一覧!C"&amp;$P650))</f>
        <v/>
      </c>
      <c r="D650" s="79" t="str">
        <f ca="1">IF($B650="","",INDIRECT("減額一覧!G"&amp;$P650))</f>
        <v/>
      </c>
      <c r="E650" s="19" t="str">
        <f ca="1">IF(B650="","",INDIRECT("減額一覧!H"&amp;P650))</f>
        <v/>
      </c>
      <c r="F650" s="19" t="str">
        <f ca="1">IF($B650="","",INDIRECT("減額一覧!AD"&amp;P650))</f>
        <v/>
      </c>
      <c r="G650" s="20" t="str">
        <f ca="1">IF($B650="","",INDIRECT("減額一覧!AE"&amp;P650))</f>
        <v/>
      </c>
      <c r="H650" s="20" t="str">
        <f ca="1">IF($B650="","",INDIRECT("減額一覧!AF"&amp;P650))</f>
        <v/>
      </c>
      <c r="I650" s="32" t="str">
        <f ca="1">IF(B650="","",IF(INDIRECT("減額一覧!BM"&amp;P650)=0.08,0.08,0.1))</f>
        <v/>
      </c>
      <c r="J650" s="52"/>
      <c r="K650" s="95" t="str">
        <f t="shared" ca="1" si="1184"/>
        <v/>
      </c>
      <c r="L650" s="58" t="str">
        <f t="shared" ca="1" si="1146"/>
        <v/>
      </c>
      <c r="N650" s="113" t="str">
        <f t="shared" ca="1" si="1499"/>
        <v/>
      </c>
      <c r="O650" s="114" t="str">
        <f t="shared" ref="O650" ca="1" si="1503">IF(B650="","",IF(INDIRECT("減額一覧!BM"&amp;P650)=0.08,0.08,0.1))</f>
        <v/>
      </c>
      <c r="P650" s="38">
        <v>116</v>
      </c>
      <c r="Q650" s="38" t="str">
        <f t="shared" ca="1" si="1501"/>
        <v/>
      </c>
      <c r="R650" s="38" t="str">
        <f t="shared" ca="1" si="1501"/>
        <v/>
      </c>
      <c r="S650" s="66" t="str">
        <f t="shared" ca="1" si="1148"/>
        <v/>
      </c>
      <c r="T650" s="105" t="str">
        <f t="shared" ca="1" si="1490"/>
        <v/>
      </c>
    </row>
    <row r="651" spans="1:20" ht="20.25" hidden="1" thickTop="1" thickBot="1">
      <c r="A651" t="str">
        <f ca="1">IF(B651="","",INDIRECT("減額一覧!B"&amp;$P651))</f>
        <v/>
      </c>
      <c r="B651" s="61" t="str">
        <f t="shared" ref="B651" ca="1" si="1504">IF(INDIRECT("減額一覧!BC"&amp;P651)=1,INDIRECT("減額一覧!AG"&amp;P651),"")</f>
        <v/>
      </c>
      <c r="C651" s="36" t="str">
        <f ca="1">IF(B651="","",INDIRECT("減額一覧!C"&amp;$P651))</f>
        <v/>
      </c>
      <c r="D651" s="80" t="str">
        <f ca="1">IF($B651="","",INDIRECT("減額一覧!G"&amp;$P651))</f>
        <v/>
      </c>
      <c r="E651" s="19" t="str">
        <f ca="1">IF(B651="","",INDIRECT("減額一覧!H"&amp;P651))</f>
        <v/>
      </c>
      <c r="F651" s="19" t="str">
        <f ca="1">IF($B651="","",INDIRECT("減額一覧!AN"&amp;P651))</f>
        <v/>
      </c>
      <c r="G651" s="20" t="str">
        <f ca="1">IF($B651="","",INDIRECT("減額一覧!AO"&amp;P651))</f>
        <v/>
      </c>
      <c r="H651" s="20" t="str">
        <f ca="1">IF($B651="","",INDIRECT("減額一覧!AP"&amp;P651))</f>
        <v/>
      </c>
      <c r="I651" s="32" t="str">
        <f ca="1">IF(B651="","",IF(INDIRECT("減額一覧!BN"&amp;P651)=0.08,0.08,0.1))</f>
        <v/>
      </c>
      <c r="J651" s="52"/>
      <c r="K651" s="95" t="str">
        <f t="shared" ca="1" si="1184"/>
        <v/>
      </c>
      <c r="L651" s="58" t="str">
        <f t="shared" ca="1" si="1146"/>
        <v/>
      </c>
      <c r="N651" s="113" t="str">
        <f t="shared" ca="1" si="1499"/>
        <v/>
      </c>
      <c r="O651" s="114" t="str">
        <f t="shared" ref="O651" ca="1" si="1505">IF(B651="","",IF(INDIRECT("減額一覧!BN"&amp;P651)=0.08,0.08,0.1))</f>
        <v/>
      </c>
      <c r="P651" s="38">
        <v>116</v>
      </c>
      <c r="Q651" s="38" t="str">
        <f t="shared" ca="1" si="1501"/>
        <v/>
      </c>
      <c r="R651" s="38" t="str">
        <f t="shared" ca="1" si="1501"/>
        <v/>
      </c>
      <c r="S651" s="66" t="str">
        <f t="shared" ca="1" si="1148"/>
        <v/>
      </c>
      <c r="T651" s="105" t="str">
        <f t="shared" ca="1" si="1490"/>
        <v/>
      </c>
    </row>
    <row r="652" spans="1:20" ht="20.25" hidden="1" thickTop="1" thickBot="1">
      <c r="A652" t="str">
        <f ca="1">IF(B652="","",INDIRECT("減額一覧!B"&amp;$P652))</f>
        <v/>
      </c>
      <c r="B652" s="61" t="str">
        <f t="shared" ref="B652" ca="1" si="1506">IF(INDIRECT("減額一覧!BD"&amp;P652)=1,INDIRECT("減額一覧!AQ"&amp;P652),"")</f>
        <v/>
      </c>
      <c r="C652" s="45" t="str">
        <f ca="1">IF(B652="","",INDIRECT("減額一覧!C"&amp;$P652))</f>
        <v/>
      </c>
      <c r="D652" s="79" t="str">
        <f ca="1">IF($B652="","",INDIRECT("減額一覧!G"&amp;$P652))</f>
        <v/>
      </c>
      <c r="E652" s="19" t="str">
        <f ca="1">IF(B652="","",INDIRECT("減額一覧!H"&amp;P652))</f>
        <v/>
      </c>
      <c r="F652" s="19" t="str">
        <f ca="1">IF($B652="","",INDIRECT("減額一覧!AX"&amp;P652))</f>
        <v/>
      </c>
      <c r="G652" s="20" t="str">
        <f ca="1">IF($B652="","",INDIRECT("減額一覧!AY"&amp;P652))</f>
        <v/>
      </c>
      <c r="H652" s="20" t="str">
        <f ca="1">IF($B652="","",INDIRECT("減額一覧!AZ"&amp;P652))</f>
        <v/>
      </c>
      <c r="I652" s="32" t="str">
        <f ca="1">IF(B652="","",IF(INDIRECT("減額一覧!BO"&amp;P652)=0.08,0.08,0.1))</f>
        <v/>
      </c>
      <c r="J652" s="52"/>
      <c r="K652" s="95" t="str">
        <f t="shared" ca="1" si="1184"/>
        <v/>
      </c>
      <c r="L652" s="58" t="str">
        <f t="shared" ca="1" si="1146"/>
        <v/>
      </c>
      <c r="N652" s="113" t="str">
        <f t="shared" ca="1" si="1499"/>
        <v/>
      </c>
      <c r="O652" s="114" t="str">
        <f t="shared" ref="O652" ca="1" si="1507">IF(B652="","",IF(INDIRECT("減額一覧!BO"&amp;P652)=0.08,0.08,0.1))</f>
        <v/>
      </c>
      <c r="P652" s="38">
        <v>116</v>
      </c>
      <c r="Q652" s="38" t="str">
        <f t="shared" ca="1" si="1501"/>
        <v/>
      </c>
      <c r="R652" s="38" t="str">
        <f t="shared" ca="1" si="1501"/>
        <v/>
      </c>
      <c r="S652" s="66" t="str">
        <f t="shared" ca="1" si="1148"/>
        <v/>
      </c>
      <c r="T652" s="105" t="str">
        <f t="shared" ca="1" si="1490"/>
        <v/>
      </c>
    </row>
    <row r="653" spans="1:20" ht="20.25" hidden="1" thickTop="1" thickBot="1">
      <c r="B653" s="64"/>
      <c r="C653" s="41" t="str">
        <f>IF(B653="","",減額一覧!C349)</f>
        <v/>
      </c>
      <c r="D653" s="43"/>
      <c r="E653" s="21"/>
      <c r="F653" s="22" t="s">
        <v>69</v>
      </c>
      <c r="G653" s="23">
        <f t="shared" ref="G653:H653" si="1508">SUBTOTAL(9,G649:G652)</f>
        <v>0</v>
      </c>
      <c r="H653" s="23">
        <f t="shared" si="1508"/>
        <v>0</v>
      </c>
      <c r="I653" s="30"/>
      <c r="J653" s="53"/>
      <c r="K653" s="96" t="str">
        <f t="shared" si="1184"/>
        <v/>
      </c>
      <c r="L653" s="59" t="str">
        <f t="shared" si="1146"/>
        <v/>
      </c>
      <c r="N653" s="108" t="str">
        <f t="shared" ref="N653" si="1509">IF(AND(G653=0,H653=0),"","小計")</f>
        <v/>
      </c>
      <c r="O653" s="108" t="str">
        <f t="shared" ref="O653" si="1510">IF(AND(G653=0,H653=0),"","小計")</f>
        <v/>
      </c>
      <c r="P653" s="38"/>
      <c r="Q653" s="38"/>
      <c r="R653" s="38"/>
      <c r="S653" s="66" t="str">
        <f t="shared" si="1148"/>
        <v/>
      </c>
      <c r="T653" s="105" t="str">
        <f t="shared" si="1490"/>
        <v/>
      </c>
    </row>
    <row r="654" spans="1:20" ht="20.25" hidden="1" thickTop="1" thickBot="1">
      <c r="A654" t="str">
        <f ca="1">IF(B654="","",INDIRECT("減額一覧!B"&amp;$P654))</f>
        <v/>
      </c>
      <c r="B654" s="61" t="str">
        <f t="shared" ref="B654" ca="1" si="1511">IF(INDIRECT("減額一覧!BA"&amp;P654)=1,INDIRECT("減額一覧!M"&amp;P654),"")</f>
        <v/>
      </c>
      <c r="C654" s="36" t="str">
        <f ca="1">IF(B654="","",INDIRECT("減額一覧!C"&amp;$P654))</f>
        <v/>
      </c>
      <c r="D654" s="78" t="str">
        <f ca="1">IF($B654="","",INDIRECT("減額一覧!G"&amp;$P654))</f>
        <v/>
      </c>
      <c r="E654" s="19" t="str">
        <f ca="1">IF(B654="","",INDIRECT("減額一覧!H"&amp;P654))</f>
        <v/>
      </c>
      <c r="F654" s="19" t="str">
        <f ca="1">IF($B654="","",INDIRECT("減額一覧!T"&amp;P654))</f>
        <v/>
      </c>
      <c r="G654" s="20" t="str">
        <f ca="1">IF($B654="","",INDIRECT("減額一覧!U"&amp;P654))</f>
        <v/>
      </c>
      <c r="H654" s="20" t="str">
        <f ca="1">IF($B654="","",INDIRECT("減額一覧!V"&amp;P654))</f>
        <v/>
      </c>
      <c r="I654" s="32" t="str">
        <f ca="1">IF(B654="","",IF(INDIRECT("減額一覧!BL"&amp;P654)=0.08,0.08,0.1))</f>
        <v/>
      </c>
      <c r="J654" s="51"/>
      <c r="K654" s="94" t="str">
        <f t="shared" ca="1" si="1184"/>
        <v/>
      </c>
      <c r="L654" s="56" t="str">
        <f t="shared" ca="1" si="1146"/>
        <v/>
      </c>
      <c r="N654" s="113" t="str">
        <f t="shared" ref="N654:N657" ca="1" si="1512">IF(A654="","",IF(A654&gt;3000,"月ヶ瀬",IF(A654&gt;=2000,"都祁","市内")))</f>
        <v/>
      </c>
      <c r="O654" s="114" t="str">
        <f t="shared" ref="O654" ca="1" si="1513">IF(B654="","",IF(INDIRECT("減額一覧!BL"&amp;P654)=0.08,0.08,0.1))</f>
        <v/>
      </c>
      <c r="P654" s="38">
        <v>117</v>
      </c>
      <c r="Q654" s="38" t="str">
        <f t="shared" ref="Q654:R657" ca="1" si="1514">IF(G654="","",IF(G654&gt;0,1,""))</f>
        <v/>
      </c>
      <c r="R654" s="38" t="str">
        <f t="shared" ca="1" si="1514"/>
        <v/>
      </c>
      <c r="S654" s="66" t="str">
        <f t="shared" ca="1" si="1148"/>
        <v/>
      </c>
      <c r="T654" s="105" t="str">
        <f t="shared" ca="1" si="1490"/>
        <v/>
      </c>
    </row>
    <row r="655" spans="1:20" ht="20.25" hidden="1" thickTop="1" thickBot="1">
      <c r="A655" t="str">
        <f ca="1">IF(B655="","",INDIRECT("減額一覧!B"&amp;$P655))</f>
        <v/>
      </c>
      <c r="B655" s="61" t="str">
        <f t="shared" ref="B655" ca="1" si="1515">IF(INDIRECT("減額一覧!BB"&amp;P655)=1,INDIRECT("減額一覧!W"&amp;P655),"")</f>
        <v/>
      </c>
      <c r="C655" s="44" t="str">
        <f ca="1">IF(B655="","",INDIRECT("減額一覧!C"&amp;$P655))</f>
        <v/>
      </c>
      <c r="D655" s="79" t="str">
        <f ca="1">IF($B655="","",INDIRECT("減額一覧!G"&amp;$P655))</f>
        <v/>
      </c>
      <c r="E655" s="19" t="str">
        <f ca="1">IF(B655="","",INDIRECT("減額一覧!H"&amp;P655))</f>
        <v/>
      </c>
      <c r="F655" s="19" t="str">
        <f ca="1">IF($B655="","",INDIRECT("減額一覧!AD"&amp;P655))</f>
        <v/>
      </c>
      <c r="G655" s="20" t="str">
        <f ca="1">IF($B655="","",INDIRECT("減額一覧!AE"&amp;P655))</f>
        <v/>
      </c>
      <c r="H655" s="20" t="str">
        <f ca="1">IF($B655="","",INDIRECT("減額一覧!AF"&amp;P655))</f>
        <v/>
      </c>
      <c r="I655" s="32" t="str">
        <f ca="1">IF(B655="","",IF(INDIRECT("減額一覧!BM"&amp;P655)=0.08,0.08,0.1))</f>
        <v/>
      </c>
      <c r="J655" s="52"/>
      <c r="K655" s="95" t="str">
        <f t="shared" ca="1" si="1184"/>
        <v/>
      </c>
      <c r="L655" s="58" t="str">
        <f t="shared" ca="1" si="1146"/>
        <v/>
      </c>
      <c r="N655" s="113" t="str">
        <f t="shared" ca="1" si="1512"/>
        <v/>
      </c>
      <c r="O655" s="114" t="str">
        <f t="shared" ref="O655" ca="1" si="1516">IF(B655="","",IF(INDIRECT("減額一覧!BM"&amp;P655)=0.08,0.08,0.1))</f>
        <v/>
      </c>
      <c r="P655" s="38">
        <v>117</v>
      </c>
      <c r="Q655" s="38" t="str">
        <f t="shared" ca="1" si="1514"/>
        <v/>
      </c>
      <c r="R655" s="38" t="str">
        <f t="shared" ca="1" si="1514"/>
        <v/>
      </c>
      <c r="S655" s="66" t="str">
        <f t="shared" ca="1" si="1148"/>
        <v/>
      </c>
      <c r="T655" s="105" t="str">
        <f t="shared" ca="1" si="1490"/>
        <v/>
      </c>
    </row>
    <row r="656" spans="1:20" ht="20.25" hidden="1" thickTop="1" thickBot="1">
      <c r="A656" t="str">
        <f ca="1">IF(B656="","",INDIRECT("減額一覧!B"&amp;$P656))</f>
        <v/>
      </c>
      <c r="B656" s="61" t="str">
        <f t="shared" ref="B656" ca="1" si="1517">IF(INDIRECT("減額一覧!BC"&amp;P656)=1,INDIRECT("減額一覧!AG"&amp;P656),"")</f>
        <v/>
      </c>
      <c r="C656" s="36" t="str">
        <f ca="1">IF(B656="","",INDIRECT("減額一覧!C"&amp;$P656))</f>
        <v/>
      </c>
      <c r="D656" s="80" t="str">
        <f ca="1">IF($B656="","",INDIRECT("減額一覧!G"&amp;$P656))</f>
        <v/>
      </c>
      <c r="E656" s="19" t="str">
        <f ca="1">IF(B656="","",INDIRECT("減額一覧!H"&amp;P656))</f>
        <v/>
      </c>
      <c r="F656" s="19" t="str">
        <f ca="1">IF($B656="","",INDIRECT("減額一覧!AN"&amp;P656))</f>
        <v/>
      </c>
      <c r="G656" s="20" t="str">
        <f ca="1">IF($B656="","",INDIRECT("減額一覧!AO"&amp;P656))</f>
        <v/>
      </c>
      <c r="H656" s="20" t="str">
        <f ca="1">IF($B656="","",INDIRECT("減額一覧!AP"&amp;P656))</f>
        <v/>
      </c>
      <c r="I656" s="32" t="str">
        <f ca="1">IF(B656="","",IF(INDIRECT("減額一覧!BN"&amp;P656)=0.08,0.08,0.1))</f>
        <v/>
      </c>
      <c r="J656" s="52"/>
      <c r="K656" s="95" t="str">
        <f t="shared" ca="1" si="1184"/>
        <v/>
      </c>
      <c r="L656" s="58" t="str">
        <f t="shared" ca="1" si="1146"/>
        <v/>
      </c>
      <c r="N656" s="113" t="str">
        <f t="shared" ca="1" si="1512"/>
        <v/>
      </c>
      <c r="O656" s="114" t="str">
        <f t="shared" ref="O656" ca="1" si="1518">IF(B656="","",IF(INDIRECT("減額一覧!BN"&amp;P656)=0.08,0.08,0.1))</f>
        <v/>
      </c>
      <c r="P656" s="38">
        <v>117</v>
      </c>
      <c r="Q656" s="38" t="str">
        <f t="shared" ca="1" si="1514"/>
        <v/>
      </c>
      <c r="R656" s="38" t="str">
        <f t="shared" ca="1" si="1514"/>
        <v/>
      </c>
      <c r="S656" s="66" t="str">
        <f t="shared" ca="1" si="1148"/>
        <v/>
      </c>
      <c r="T656" s="105" t="str">
        <f t="shared" ca="1" si="1490"/>
        <v/>
      </c>
    </row>
    <row r="657" spans="1:20" ht="20.25" hidden="1" thickTop="1" thickBot="1">
      <c r="A657" t="str">
        <f ca="1">IF(B657="","",INDIRECT("減額一覧!B"&amp;$P657))</f>
        <v/>
      </c>
      <c r="B657" s="61" t="str">
        <f t="shared" ref="B657" ca="1" si="1519">IF(INDIRECT("減額一覧!BD"&amp;P657)=1,INDIRECT("減額一覧!AQ"&amp;P657),"")</f>
        <v/>
      </c>
      <c r="C657" s="45" t="str">
        <f ca="1">IF(B657="","",INDIRECT("減額一覧!C"&amp;$P657))</f>
        <v/>
      </c>
      <c r="D657" s="79" t="str">
        <f ca="1">IF($B657="","",INDIRECT("減額一覧!G"&amp;$P657))</f>
        <v/>
      </c>
      <c r="E657" s="19" t="str">
        <f ca="1">IF(B657="","",INDIRECT("減額一覧!H"&amp;P657))</f>
        <v/>
      </c>
      <c r="F657" s="19" t="str">
        <f ca="1">IF($B657="","",INDIRECT("減額一覧!AX"&amp;P657))</f>
        <v/>
      </c>
      <c r="G657" s="20" t="str">
        <f ca="1">IF($B657="","",INDIRECT("減額一覧!AY"&amp;P657))</f>
        <v/>
      </c>
      <c r="H657" s="20" t="str">
        <f ca="1">IF($B657="","",INDIRECT("減額一覧!AZ"&amp;P657))</f>
        <v/>
      </c>
      <c r="I657" s="32" t="str">
        <f ca="1">IF(B657="","",IF(INDIRECT("減額一覧!BO"&amp;P657)=0.08,0.08,0.1))</f>
        <v/>
      </c>
      <c r="J657" s="52"/>
      <c r="K657" s="95" t="str">
        <f t="shared" ca="1" si="1184"/>
        <v/>
      </c>
      <c r="L657" s="58" t="str">
        <f t="shared" ca="1" si="1146"/>
        <v/>
      </c>
      <c r="N657" s="113" t="str">
        <f t="shared" ca="1" si="1512"/>
        <v/>
      </c>
      <c r="O657" s="114" t="str">
        <f t="shared" ref="O657" ca="1" si="1520">IF(B657="","",IF(INDIRECT("減額一覧!BO"&amp;P657)=0.08,0.08,0.1))</f>
        <v/>
      </c>
      <c r="P657" s="38">
        <v>117</v>
      </c>
      <c r="Q657" s="38" t="str">
        <f t="shared" ca="1" si="1514"/>
        <v/>
      </c>
      <c r="R657" s="38" t="str">
        <f t="shared" ca="1" si="1514"/>
        <v/>
      </c>
      <c r="S657" s="66" t="str">
        <f t="shared" ca="1" si="1148"/>
        <v/>
      </c>
      <c r="T657" s="105" t="str">
        <f t="shared" ca="1" si="1490"/>
        <v/>
      </c>
    </row>
    <row r="658" spans="1:20" ht="20.25" hidden="1" thickTop="1" thickBot="1">
      <c r="A658" t="str">
        <f t="shared" ref="A658" ca="1" si="1521">IF(B658="","",INDIRECT("減額一覧!B"&amp;$P658))</f>
        <v/>
      </c>
      <c r="B658" s="64"/>
      <c r="C658" s="41" t="str">
        <f>IF(B658="","",減額一覧!C354)</f>
        <v/>
      </c>
      <c r="D658" s="43"/>
      <c r="E658" s="21"/>
      <c r="F658" s="22" t="s">
        <v>69</v>
      </c>
      <c r="G658" s="23">
        <f t="shared" ref="G658:H658" si="1522">SUBTOTAL(9,G654:G657)</f>
        <v>0</v>
      </c>
      <c r="H658" s="23">
        <f t="shared" si="1522"/>
        <v>0</v>
      </c>
      <c r="I658" s="30"/>
      <c r="J658" s="53"/>
      <c r="K658" s="96" t="str">
        <f t="shared" ca="1" si="1184"/>
        <v/>
      </c>
      <c r="L658" s="59" t="str">
        <f t="shared" si="1146"/>
        <v/>
      </c>
      <c r="N658" s="108" t="str">
        <f t="shared" ref="N658" si="1523">IF(AND(G658=0,H658=0),"","小計")</f>
        <v/>
      </c>
      <c r="O658" s="108" t="str">
        <f t="shared" ref="O658" si="1524">IF(AND(G658=0,H658=0),"","小計")</f>
        <v/>
      </c>
      <c r="P658" s="38"/>
      <c r="Q658" s="38"/>
      <c r="R658" s="38"/>
      <c r="S658" s="66" t="str">
        <f t="shared" si="1148"/>
        <v/>
      </c>
      <c r="T658" s="105" t="str">
        <f t="shared" si="1490"/>
        <v/>
      </c>
    </row>
    <row r="659" spans="1:20" ht="20.25" hidden="1" thickTop="1" thickBot="1">
      <c r="A659" t="str">
        <f ca="1">IF(B659="","",INDIRECT("減額一覧!B"&amp;$P659))</f>
        <v/>
      </c>
      <c r="B659" s="61" t="str">
        <f t="shared" ref="B659" ca="1" si="1525">IF(INDIRECT("減額一覧!BA"&amp;P659)=1,INDIRECT("減額一覧!M"&amp;P659),"")</f>
        <v/>
      </c>
      <c r="C659" s="36" t="str">
        <f ca="1">IF(B659="","",INDIRECT("減額一覧!C"&amp;$P659))</f>
        <v/>
      </c>
      <c r="D659" s="78" t="str">
        <f ca="1">IF($B659="","",INDIRECT("減額一覧!G"&amp;$P659))</f>
        <v/>
      </c>
      <c r="E659" s="19" t="str">
        <f ca="1">IF(B659="","",INDIRECT("減額一覧!H"&amp;P659))</f>
        <v/>
      </c>
      <c r="F659" s="19" t="str">
        <f ca="1">IF($B659="","",INDIRECT("減額一覧!T"&amp;P659))</f>
        <v/>
      </c>
      <c r="G659" s="20" t="str">
        <f ca="1">IF($B659="","",INDIRECT("減額一覧!U"&amp;P659))</f>
        <v/>
      </c>
      <c r="H659" s="20" t="str">
        <f ca="1">IF($B659="","",INDIRECT("減額一覧!V"&amp;P659))</f>
        <v/>
      </c>
      <c r="I659" s="32" t="str">
        <f ca="1">IF(B659="","",IF(INDIRECT("減額一覧!BL"&amp;P659)=0.08,0.08,0.1))</f>
        <v/>
      </c>
      <c r="J659" s="51"/>
      <c r="K659" s="94" t="str">
        <f t="shared" ca="1" si="1184"/>
        <v/>
      </c>
      <c r="L659" s="56" t="str">
        <f t="shared" ca="1" si="1146"/>
        <v/>
      </c>
      <c r="N659" s="113" t="str">
        <f t="shared" ref="N659:N662" ca="1" si="1526">IF(A659="","",IF(A659&gt;3000,"月ヶ瀬",IF(A659&gt;=2000,"都祁","市内")))</f>
        <v/>
      </c>
      <c r="O659" s="114" t="str">
        <f t="shared" ref="O659" ca="1" si="1527">IF(B659="","",IF(INDIRECT("減額一覧!BL"&amp;P659)=0.08,0.08,0.1))</f>
        <v/>
      </c>
      <c r="P659" s="38">
        <v>114</v>
      </c>
      <c r="Q659" s="38" t="str">
        <f t="shared" ref="Q659:R662" ca="1" si="1528">IF(G659="","",IF(G659&gt;0,1,""))</f>
        <v/>
      </c>
      <c r="R659" s="38" t="str">
        <f t="shared" ca="1" si="1528"/>
        <v/>
      </c>
      <c r="S659" s="66" t="str">
        <f t="shared" ca="1" si="1148"/>
        <v/>
      </c>
      <c r="T659" s="105" t="str">
        <f t="shared" ca="1" si="1490"/>
        <v/>
      </c>
    </row>
    <row r="660" spans="1:20" ht="20.25" hidden="1" thickTop="1" thickBot="1">
      <c r="A660" t="str">
        <f ca="1">IF(B660="","",INDIRECT("減額一覧!B"&amp;$P660))</f>
        <v/>
      </c>
      <c r="B660" s="61" t="str">
        <f t="shared" ref="B660" ca="1" si="1529">IF(INDIRECT("減額一覧!BB"&amp;P660)=1,INDIRECT("減額一覧!W"&amp;P660),"")</f>
        <v/>
      </c>
      <c r="C660" s="44" t="str">
        <f ca="1">IF(B660="","",INDIRECT("減額一覧!C"&amp;$P660))</f>
        <v/>
      </c>
      <c r="D660" s="79" t="str">
        <f ca="1">IF($B660="","",INDIRECT("減額一覧!G"&amp;$P660))</f>
        <v/>
      </c>
      <c r="E660" s="19" t="str">
        <f ca="1">IF(B660="","",INDIRECT("減額一覧!H"&amp;P660))</f>
        <v/>
      </c>
      <c r="F660" s="19" t="str">
        <f ca="1">IF($B660="","",INDIRECT("減額一覧!AD"&amp;P660))</f>
        <v/>
      </c>
      <c r="G660" s="20" t="str">
        <f ca="1">IF($B660="","",INDIRECT("減額一覧!AE"&amp;P660))</f>
        <v/>
      </c>
      <c r="H660" s="20" t="str">
        <f ca="1">IF($B660="","",INDIRECT("減額一覧!AF"&amp;P660))</f>
        <v/>
      </c>
      <c r="I660" s="32" t="str">
        <f ca="1">IF(B660="","",IF(INDIRECT("減額一覧!BM"&amp;P660)=0.08,0.08,0.1))</f>
        <v/>
      </c>
      <c r="J660" s="52"/>
      <c r="K660" s="95" t="str">
        <f t="shared" ca="1" si="1184"/>
        <v/>
      </c>
      <c r="L660" s="58" t="str">
        <f t="shared" ca="1" si="1146"/>
        <v/>
      </c>
      <c r="N660" s="113" t="str">
        <f t="shared" ca="1" si="1526"/>
        <v/>
      </c>
      <c r="O660" s="114" t="str">
        <f t="shared" ref="O660" ca="1" si="1530">IF(B660="","",IF(INDIRECT("減額一覧!BM"&amp;P660)=0.08,0.08,0.1))</f>
        <v/>
      </c>
      <c r="P660" s="38">
        <v>114</v>
      </c>
      <c r="Q660" s="38" t="str">
        <f t="shared" ca="1" si="1528"/>
        <v/>
      </c>
      <c r="R660" s="38" t="str">
        <f t="shared" ca="1" si="1528"/>
        <v/>
      </c>
      <c r="S660" s="66" t="str">
        <f t="shared" ca="1" si="1148"/>
        <v/>
      </c>
      <c r="T660" s="105" t="str">
        <f t="shared" ca="1" si="1490"/>
        <v/>
      </c>
    </row>
    <row r="661" spans="1:20" ht="20.25" hidden="1" thickTop="1" thickBot="1">
      <c r="A661" t="str">
        <f ca="1">IF(B661="","",INDIRECT("減額一覧!B"&amp;$P661))</f>
        <v/>
      </c>
      <c r="B661" s="61" t="str">
        <f t="shared" ref="B661" ca="1" si="1531">IF(INDIRECT("減額一覧!BC"&amp;P661)=1,INDIRECT("減額一覧!AG"&amp;P661),"")</f>
        <v/>
      </c>
      <c r="C661" s="36" t="str">
        <f ca="1">IF(B661="","",INDIRECT("減額一覧!C"&amp;$P661))</f>
        <v/>
      </c>
      <c r="D661" s="80" t="str">
        <f ca="1">IF($B661="","",INDIRECT("減額一覧!G"&amp;$P661))</f>
        <v/>
      </c>
      <c r="E661" s="19" t="str">
        <f ca="1">IF(B661="","",INDIRECT("減額一覧!H"&amp;P661))</f>
        <v/>
      </c>
      <c r="F661" s="19" t="str">
        <f ca="1">IF($B661="","",INDIRECT("減額一覧!AN"&amp;P661))</f>
        <v/>
      </c>
      <c r="G661" s="20" t="str">
        <f ca="1">IF($B661="","",INDIRECT("減額一覧!AO"&amp;P661))</f>
        <v/>
      </c>
      <c r="H661" s="20" t="str">
        <f ca="1">IF($B661="","",INDIRECT("減額一覧!AP"&amp;P661))</f>
        <v/>
      </c>
      <c r="I661" s="32" t="str">
        <f ca="1">IF(B661="","",IF(INDIRECT("減額一覧!BN"&amp;P661)=0.08,0.08,0.1))</f>
        <v/>
      </c>
      <c r="J661" s="52"/>
      <c r="K661" s="95" t="str">
        <f t="shared" ca="1" si="1184"/>
        <v/>
      </c>
      <c r="L661" s="58" t="str">
        <f t="shared" ca="1" si="1146"/>
        <v/>
      </c>
      <c r="N661" s="113" t="str">
        <f t="shared" ca="1" si="1526"/>
        <v/>
      </c>
      <c r="O661" s="114" t="str">
        <f t="shared" ref="O661" ca="1" si="1532">IF(B661="","",IF(INDIRECT("減額一覧!BN"&amp;P661)=0.08,0.08,0.1))</f>
        <v/>
      </c>
      <c r="P661" s="38">
        <v>114</v>
      </c>
      <c r="Q661" s="38" t="str">
        <f t="shared" ca="1" si="1528"/>
        <v/>
      </c>
      <c r="R661" s="38" t="str">
        <f t="shared" ca="1" si="1528"/>
        <v/>
      </c>
      <c r="S661" s="66" t="str">
        <f t="shared" ca="1" si="1148"/>
        <v/>
      </c>
      <c r="T661" s="105" t="str">
        <f t="shared" ca="1" si="1490"/>
        <v/>
      </c>
    </row>
    <row r="662" spans="1:20" ht="20.25" hidden="1" thickTop="1" thickBot="1">
      <c r="A662" t="str">
        <f ca="1">IF(B662="","",INDIRECT("減額一覧!B"&amp;$P662))</f>
        <v/>
      </c>
      <c r="B662" s="61" t="str">
        <f t="shared" ref="B662" ca="1" si="1533">IF(INDIRECT("減額一覧!BD"&amp;P662)=1,INDIRECT("減額一覧!AQ"&amp;P662),"")</f>
        <v/>
      </c>
      <c r="C662" s="45" t="str">
        <f ca="1">IF(B662="","",INDIRECT("減額一覧!C"&amp;$P662))</f>
        <v/>
      </c>
      <c r="D662" s="79" t="str">
        <f ca="1">IF($B662="","",INDIRECT("減額一覧!G"&amp;$P662))</f>
        <v/>
      </c>
      <c r="E662" s="19" t="str">
        <f ca="1">IF(B662="","",INDIRECT("減額一覧!H"&amp;P662))</f>
        <v/>
      </c>
      <c r="F662" s="19" t="str">
        <f ca="1">IF($B662="","",INDIRECT("減額一覧!AX"&amp;P662))</f>
        <v/>
      </c>
      <c r="G662" s="20" t="str">
        <f ca="1">IF($B662="","",INDIRECT("減額一覧!AY"&amp;P662))</f>
        <v/>
      </c>
      <c r="H662" s="20" t="str">
        <f ca="1">IF($B662="","",INDIRECT("減額一覧!AZ"&amp;P662))</f>
        <v/>
      </c>
      <c r="I662" s="32" t="str">
        <f ca="1">IF(B662="","",IF(INDIRECT("減額一覧!BO"&amp;P662)=0.08,0.08,0.1))</f>
        <v/>
      </c>
      <c r="J662" s="52"/>
      <c r="K662" s="95" t="str">
        <f t="shared" ca="1" si="1184"/>
        <v/>
      </c>
      <c r="L662" s="58" t="str">
        <f t="shared" ca="1" si="1146"/>
        <v/>
      </c>
      <c r="N662" s="113" t="str">
        <f t="shared" ca="1" si="1526"/>
        <v/>
      </c>
      <c r="O662" s="114" t="str">
        <f t="shared" ref="O662" ca="1" si="1534">IF(B662="","",IF(INDIRECT("減額一覧!BO"&amp;P662)=0.08,0.08,0.1))</f>
        <v/>
      </c>
      <c r="P662" s="38">
        <v>114</v>
      </c>
      <c r="Q662" s="38" t="str">
        <f t="shared" ca="1" si="1528"/>
        <v/>
      </c>
      <c r="R662" s="38" t="str">
        <f t="shared" ca="1" si="1528"/>
        <v/>
      </c>
      <c r="S662" s="66" t="str">
        <f t="shared" ca="1" si="1148"/>
        <v/>
      </c>
      <c r="T662" s="105" t="str">
        <f t="shared" ca="1" si="1490"/>
        <v/>
      </c>
    </row>
    <row r="663" spans="1:20" ht="20.25" hidden="1" thickTop="1" thickBot="1">
      <c r="B663" s="64"/>
      <c r="C663" s="41" t="str">
        <f>IF(B663="","",減額一覧!C359)</f>
        <v/>
      </c>
      <c r="D663" s="43"/>
      <c r="E663" s="21"/>
      <c r="F663" s="22" t="s">
        <v>69</v>
      </c>
      <c r="G663" s="23">
        <f t="shared" ref="G663:H663" si="1535">SUBTOTAL(9,G659:G662)</f>
        <v>0</v>
      </c>
      <c r="H663" s="23">
        <f t="shared" si="1535"/>
        <v>0</v>
      </c>
      <c r="I663" s="30"/>
      <c r="J663" s="53"/>
      <c r="K663" s="96" t="str">
        <f t="shared" si="1184"/>
        <v/>
      </c>
      <c r="L663" s="59" t="str">
        <f t="shared" si="1146"/>
        <v/>
      </c>
      <c r="N663" s="108" t="str">
        <f t="shared" ref="N663" si="1536">IF(AND(G663=0,H663=0),"","小計")</f>
        <v/>
      </c>
      <c r="O663" s="108" t="str">
        <f t="shared" ref="O663" si="1537">IF(AND(G663=0,H663=0),"","小計")</f>
        <v/>
      </c>
      <c r="P663" s="38"/>
      <c r="Q663" s="38"/>
      <c r="R663" s="38"/>
      <c r="S663" s="66" t="str">
        <f t="shared" si="1148"/>
        <v/>
      </c>
      <c r="T663" s="105" t="str">
        <f t="shared" si="1490"/>
        <v/>
      </c>
    </row>
    <row r="664" spans="1:20" ht="20.25" hidden="1" thickTop="1" thickBot="1">
      <c r="A664" t="str">
        <f ca="1">IF(B664="","",INDIRECT("減額一覧!B"&amp;$P664))</f>
        <v/>
      </c>
      <c r="B664" s="61" t="str">
        <f t="shared" ref="B664" ca="1" si="1538">IF(INDIRECT("減額一覧!BA"&amp;P664)=1,INDIRECT("減額一覧!M"&amp;P664),"")</f>
        <v/>
      </c>
      <c r="C664" s="36" t="str">
        <f ca="1">IF(B664="","",INDIRECT("減額一覧!C"&amp;$P664))</f>
        <v/>
      </c>
      <c r="D664" s="78" t="str">
        <f ca="1">IF($B664="","",INDIRECT("減額一覧!G"&amp;$P664))</f>
        <v/>
      </c>
      <c r="E664" s="19" t="str">
        <f ca="1">IF(B664="","",INDIRECT("減額一覧!H"&amp;P664))</f>
        <v/>
      </c>
      <c r="F664" s="19" t="str">
        <f ca="1">IF($B664="","",INDIRECT("減額一覧!T"&amp;P664))</f>
        <v/>
      </c>
      <c r="G664" s="20" t="str">
        <f ca="1">IF($B664="","",INDIRECT("減額一覧!U"&amp;P664))</f>
        <v/>
      </c>
      <c r="H664" s="20" t="str">
        <f ca="1">IF($B664="","",INDIRECT("減額一覧!V"&amp;P664))</f>
        <v/>
      </c>
      <c r="I664" s="32" t="str">
        <f ca="1">IF(B664="","",IF(INDIRECT("減額一覧!BL"&amp;P664)=0.08,0.08,0.1))</f>
        <v/>
      </c>
      <c r="J664" s="51"/>
      <c r="K664" s="94" t="str">
        <f t="shared" ca="1" si="1184"/>
        <v/>
      </c>
      <c r="L664" s="56" t="str">
        <f t="shared" ca="1" si="1146"/>
        <v/>
      </c>
      <c r="N664" s="113" t="str">
        <f t="shared" ref="N664:N667" ca="1" si="1539">IF(A664="","",IF(A664&gt;3000,"月ヶ瀬",IF(A664&gt;=2000,"都祁","市内")))</f>
        <v/>
      </c>
      <c r="O664" s="114" t="str">
        <f t="shared" ref="O664" ca="1" si="1540">IF(B664="","",IF(INDIRECT("減額一覧!BL"&amp;P664)=0.08,0.08,0.1))</f>
        <v/>
      </c>
      <c r="P664" s="38">
        <v>115</v>
      </c>
      <c r="Q664" s="38" t="str">
        <f t="shared" ref="Q664:R667" ca="1" si="1541">IF(G664="","",IF(G664&gt;0,1,""))</f>
        <v/>
      </c>
      <c r="R664" s="38" t="str">
        <f t="shared" ca="1" si="1541"/>
        <v/>
      </c>
      <c r="S664" s="66" t="str">
        <f t="shared" ca="1" si="1148"/>
        <v/>
      </c>
      <c r="T664" s="105" t="str">
        <f t="shared" ca="1" si="1490"/>
        <v/>
      </c>
    </row>
    <row r="665" spans="1:20" ht="20.25" hidden="1" thickTop="1" thickBot="1">
      <c r="A665" t="str">
        <f ca="1">IF(B665="","",INDIRECT("減額一覧!B"&amp;$P665))</f>
        <v/>
      </c>
      <c r="B665" s="61" t="str">
        <f t="shared" ref="B665" ca="1" si="1542">IF(INDIRECT("減額一覧!BB"&amp;P665)=1,INDIRECT("減額一覧!W"&amp;P665),"")</f>
        <v/>
      </c>
      <c r="C665" s="44" t="str">
        <f ca="1">IF(B665="","",INDIRECT("減額一覧!C"&amp;$P665))</f>
        <v/>
      </c>
      <c r="D665" s="79" t="str">
        <f ca="1">IF($B665="","",INDIRECT("減額一覧!G"&amp;$P665))</f>
        <v/>
      </c>
      <c r="E665" s="19" t="str">
        <f ca="1">IF(B665="","",INDIRECT("減額一覧!H"&amp;P665))</f>
        <v/>
      </c>
      <c r="F665" s="19" t="str">
        <f ca="1">IF($B665="","",INDIRECT("減額一覧!AD"&amp;P665))</f>
        <v/>
      </c>
      <c r="G665" s="20" t="str">
        <f ca="1">IF($B665="","",INDIRECT("減額一覧!AE"&amp;P665))</f>
        <v/>
      </c>
      <c r="H665" s="20" t="str">
        <f ca="1">IF($B665="","",INDIRECT("減額一覧!AF"&amp;P665))</f>
        <v/>
      </c>
      <c r="I665" s="32" t="str">
        <f ca="1">IF(B665="","",IF(INDIRECT("減額一覧!BM"&amp;P665)=0.08,0.08,0.1))</f>
        <v/>
      </c>
      <c r="J665" s="52"/>
      <c r="K665" s="95" t="str">
        <f t="shared" ca="1" si="1184"/>
        <v/>
      </c>
      <c r="L665" s="58" t="str">
        <f t="shared" ca="1" si="1146"/>
        <v/>
      </c>
      <c r="N665" s="113" t="str">
        <f t="shared" ca="1" si="1539"/>
        <v/>
      </c>
      <c r="O665" s="114" t="str">
        <f t="shared" ref="O665" ca="1" si="1543">IF(B665="","",IF(INDIRECT("減額一覧!BM"&amp;P665)=0.08,0.08,0.1))</f>
        <v/>
      </c>
      <c r="P665" s="38">
        <v>115</v>
      </c>
      <c r="Q665" s="38" t="str">
        <f t="shared" ca="1" si="1541"/>
        <v/>
      </c>
      <c r="R665" s="38" t="str">
        <f t="shared" ca="1" si="1541"/>
        <v/>
      </c>
      <c r="S665" s="66" t="str">
        <f t="shared" ca="1" si="1148"/>
        <v/>
      </c>
      <c r="T665" s="105" t="str">
        <f t="shared" ca="1" si="1490"/>
        <v/>
      </c>
    </row>
    <row r="666" spans="1:20" ht="20.25" hidden="1" thickTop="1" thickBot="1">
      <c r="A666" t="str">
        <f ca="1">IF(B666="","",INDIRECT("減額一覧!B"&amp;$P666))</f>
        <v/>
      </c>
      <c r="B666" s="61" t="str">
        <f t="shared" ref="B666" ca="1" si="1544">IF(INDIRECT("減額一覧!BC"&amp;P666)=1,INDIRECT("減額一覧!AG"&amp;P666),"")</f>
        <v/>
      </c>
      <c r="C666" s="36" t="str">
        <f ca="1">IF(B666="","",INDIRECT("減額一覧!C"&amp;$P666))</f>
        <v/>
      </c>
      <c r="D666" s="80" t="str">
        <f ca="1">IF($B666="","",INDIRECT("減額一覧!G"&amp;$P666))</f>
        <v/>
      </c>
      <c r="E666" s="19" t="str">
        <f ca="1">IF(B666="","",INDIRECT("減額一覧!H"&amp;P666))</f>
        <v/>
      </c>
      <c r="F666" s="19" t="str">
        <f ca="1">IF($B666="","",INDIRECT("減額一覧!AN"&amp;P666))</f>
        <v/>
      </c>
      <c r="G666" s="20" t="str">
        <f ca="1">IF($B666="","",INDIRECT("減額一覧!AO"&amp;P666))</f>
        <v/>
      </c>
      <c r="H666" s="20" t="str">
        <f ca="1">IF($B666="","",INDIRECT("減額一覧!AP"&amp;P666))</f>
        <v/>
      </c>
      <c r="I666" s="32" t="str">
        <f ca="1">IF(B666="","",IF(INDIRECT("減額一覧!BN"&amp;P666)=0.08,0.08,0.1))</f>
        <v/>
      </c>
      <c r="J666" s="52"/>
      <c r="K666" s="95" t="str">
        <f t="shared" ca="1" si="1184"/>
        <v/>
      </c>
      <c r="L666" s="58" t="str">
        <f t="shared" ca="1" si="1146"/>
        <v/>
      </c>
      <c r="N666" s="113" t="str">
        <f t="shared" ca="1" si="1539"/>
        <v/>
      </c>
      <c r="O666" s="114" t="str">
        <f t="shared" ref="O666" ca="1" si="1545">IF(B666="","",IF(INDIRECT("減額一覧!BN"&amp;P666)=0.08,0.08,0.1))</f>
        <v/>
      </c>
      <c r="P666" s="38">
        <v>115</v>
      </c>
      <c r="Q666" s="38" t="str">
        <f t="shared" ca="1" si="1541"/>
        <v/>
      </c>
      <c r="R666" s="38" t="str">
        <f t="shared" ca="1" si="1541"/>
        <v/>
      </c>
      <c r="S666" s="66" t="str">
        <f t="shared" ca="1" si="1148"/>
        <v/>
      </c>
      <c r="T666" s="105" t="str">
        <f t="shared" ca="1" si="1490"/>
        <v/>
      </c>
    </row>
    <row r="667" spans="1:20" ht="20.25" hidden="1" thickTop="1" thickBot="1">
      <c r="A667" t="str">
        <f ca="1">IF(B667="","",INDIRECT("減額一覧!B"&amp;$P667))</f>
        <v/>
      </c>
      <c r="B667" s="61" t="str">
        <f t="shared" ref="B667" ca="1" si="1546">IF(INDIRECT("減額一覧!BD"&amp;P667)=1,INDIRECT("減額一覧!AQ"&amp;P667),"")</f>
        <v/>
      </c>
      <c r="C667" s="45" t="str">
        <f ca="1">IF(B667="","",INDIRECT("減額一覧!C"&amp;$P667))</f>
        <v/>
      </c>
      <c r="D667" s="79" t="str">
        <f ca="1">IF($B667="","",INDIRECT("減額一覧!G"&amp;$P667))</f>
        <v/>
      </c>
      <c r="E667" s="19" t="str">
        <f ca="1">IF(B667="","",INDIRECT("減額一覧!H"&amp;P667))</f>
        <v/>
      </c>
      <c r="F667" s="19" t="str">
        <f ca="1">IF($B667="","",INDIRECT("減額一覧!AX"&amp;P667))</f>
        <v/>
      </c>
      <c r="G667" s="20" t="str">
        <f ca="1">IF($B667="","",INDIRECT("減額一覧!AY"&amp;P667))</f>
        <v/>
      </c>
      <c r="H667" s="20" t="str">
        <f ca="1">IF($B667="","",INDIRECT("減額一覧!AZ"&amp;P667))</f>
        <v/>
      </c>
      <c r="I667" s="32" t="str">
        <f ca="1">IF(B667="","",IF(INDIRECT("減額一覧!BO"&amp;P667)=0.08,0.08,0.1))</f>
        <v/>
      </c>
      <c r="J667" s="52"/>
      <c r="K667" s="95" t="str">
        <f t="shared" ca="1" si="1184"/>
        <v/>
      </c>
      <c r="L667" s="58" t="str">
        <f t="shared" ca="1" si="1146"/>
        <v/>
      </c>
      <c r="N667" s="113" t="str">
        <f t="shared" ca="1" si="1539"/>
        <v/>
      </c>
      <c r="O667" s="114" t="str">
        <f t="shared" ref="O667" ca="1" si="1547">IF(B667="","",IF(INDIRECT("減額一覧!BO"&amp;P667)=0.08,0.08,0.1))</f>
        <v/>
      </c>
      <c r="P667" s="38">
        <v>115</v>
      </c>
      <c r="Q667" s="38" t="str">
        <f t="shared" ca="1" si="1541"/>
        <v/>
      </c>
      <c r="R667" s="38" t="str">
        <f t="shared" ca="1" si="1541"/>
        <v/>
      </c>
      <c r="S667" s="66" t="str">
        <f t="shared" ca="1" si="1148"/>
        <v/>
      </c>
      <c r="T667" s="105" t="str">
        <f t="shared" ca="1" si="1490"/>
        <v/>
      </c>
    </row>
    <row r="668" spans="1:20" ht="20.25" hidden="1" thickTop="1" thickBot="1">
      <c r="B668" s="64"/>
      <c r="C668" s="41" t="str">
        <f>IF(B668="","",減額一覧!C364)</f>
        <v/>
      </c>
      <c r="D668" s="43"/>
      <c r="E668" s="21"/>
      <c r="F668" s="22" t="s">
        <v>69</v>
      </c>
      <c r="G668" s="23">
        <f t="shared" ref="G668:H668" si="1548">SUBTOTAL(9,G664:G667)</f>
        <v>0</v>
      </c>
      <c r="H668" s="23">
        <f t="shared" si="1548"/>
        <v>0</v>
      </c>
      <c r="I668" s="30"/>
      <c r="J668" s="53"/>
      <c r="K668" s="96" t="str">
        <f t="shared" si="1184"/>
        <v/>
      </c>
      <c r="L668" s="59" t="str">
        <f t="shared" si="1146"/>
        <v/>
      </c>
      <c r="N668" s="108" t="str">
        <f t="shared" ref="N668" si="1549">IF(AND(G668=0,H668=0),"","小計")</f>
        <v/>
      </c>
      <c r="O668" s="108" t="str">
        <f t="shared" ref="O668" si="1550">IF(AND(G668=0,H668=0),"","小計")</f>
        <v/>
      </c>
      <c r="P668" s="38"/>
      <c r="Q668" s="38"/>
      <c r="R668" s="38"/>
      <c r="S668" s="66" t="str">
        <f t="shared" si="1148"/>
        <v/>
      </c>
      <c r="T668" s="105" t="str">
        <f t="shared" si="1490"/>
        <v/>
      </c>
    </row>
    <row r="669" spans="1:20" ht="20.25" hidden="1" thickTop="1" thickBot="1">
      <c r="A669" t="str">
        <f ca="1">IF(B669="","",INDIRECT("減額一覧!B"&amp;$P669))</f>
        <v/>
      </c>
      <c r="B669" s="61" t="str">
        <f t="shared" ref="B669" ca="1" si="1551">IF(INDIRECT("減額一覧!BA"&amp;P669)=1,INDIRECT("減額一覧!M"&amp;P669),"")</f>
        <v/>
      </c>
      <c r="C669" s="36" t="str">
        <f ca="1">IF(B669="","",INDIRECT("減額一覧!C"&amp;$P669))</f>
        <v/>
      </c>
      <c r="D669" s="78" t="str">
        <f ca="1">IF($B669="","",INDIRECT("減額一覧!G"&amp;$P669))</f>
        <v/>
      </c>
      <c r="E669" s="19" t="str">
        <f ca="1">IF(B669="","",INDIRECT("減額一覧!H"&amp;P669))</f>
        <v/>
      </c>
      <c r="F669" s="19" t="str">
        <f ca="1">IF($B669="","",INDIRECT("減額一覧!T"&amp;P669))</f>
        <v/>
      </c>
      <c r="G669" s="20" t="str">
        <f ca="1">IF($B669="","",INDIRECT("減額一覧!U"&amp;P669))</f>
        <v/>
      </c>
      <c r="H669" s="20" t="str">
        <f ca="1">IF($B669="","",INDIRECT("減額一覧!V"&amp;P669))</f>
        <v/>
      </c>
      <c r="I669" s="32" t="str">
        <f ca="1">IF(B669="","",IF(INDIRECT("減額一覧!BL"&amp;P669)=0.08,0.08,0.1))</f>
        <v/>
      </c>
      <c r="J669" s="51"/>
      <c r="K669" s="94" t="str">
        <f t="shared" ca="1" si="1184"/>
        <v/>
      </c>
      <c r="L669" s="56" t="str">
        <f t="shared" ca="1" si="1146"/>
        <v/>
      </c>
      <c r="N669" s="113" t="str">
        <f t="shared" ref="N669:N672" ca="1" si="1552">IF(A669="","",IF(A669&gt;3000,"月ヶ瀬",IF(A669&gt;=2000,"都祁","市内")))</f>
        <v/>
      </c>
      <c r="O669" s="114" t="str">
        <f t="shared" ref="O669" ca="1" si="1553">IF(B669="","",IF(INDIRECT("減額一覧!BL"&amp;P669)=0.08,0.08,0.1))</f>
        <v/>
      </c>
      <c r="P669" s="38">
        <v>116</v>
      </c>
      <c r="Q669" s="38" t="str">
        <f t="shared" ref="Q669:R672" ca="1" si="1554">IF(G669="","",IF(G669&gt;0,1,""))</f>
        <v/>
      </c>
      <c r="R669" s="38" t="str">
        <f t="shared" ca="1" si="1554"/>
        <v/>
      </c>
      <c r="S669" s="66" t="str">
        <f t="shared" ca="1" si="1148"/>
        <v/>
      </c>
      <c r="T669" s="105" t="str">
        <f t="shared" ca="1" si="1490"/>
        <v/>
      </c>
    </row>
    <row r="670" spans="1:20" ht="20.25" hidden="1" thickTop="1" thickBot="1">
      <c r="A670" t="str">
        <f ca="1">IF(B670="","",INDIRECT("減額一覧!B"&amp;$P670))</f>
        <v/>
      </c>
      <c r="B670" s="61" t="str">
        <f t="shared" ref="B670" ca="1" si="1555">IF(INDIRECT("減額一覧!BB"&amp;P670)=1,INDIRECT("減額一覧!W"&amp;P670),"")</f>
        <v/>
      </c>
      <c r="C670" s="44" t="str">
        <f ca="1">IF(B670="","",INDIRECT("減額一覧!C"&amp;$P670))</f>
        <v/>
      </c>
      <c r="D670" s="79" t="str">
        <f ca="1">IF($B670="","",INDIRECT("減額一覧!G"&amp;$P670))</f>
        <v/>
      </c>
      <c r="E670" s="19" t="str">
        <f ca="1">IF(B670="","",INDIRECT("減額一覧!H"&amp;P670))</f>
        <v/>
      </c>
      <c r="F670" s="19" t="str">
        <f ca="1">IF($B670="","",INDIRECT("減額一覧!AD"&amp;P670))</f>
        <v/>
      </c>
      <c r="G670" s="20" t="str">
        <f ca="1">IF($B670="","",INDIRECT("減額一覧!AE"&amp;P670))</f>
        <v/>
      </c>
      <c r="H670" s="20" t="str">
        <f ca="1">IF($B670="","",INDIRECT("減額一覧!AF"&amp;P670))</f>
        <v/>
      </c>
      <c r="I670" s="32" t="str">
        <f ca="1">IF(B670="","",IF(INDIRECT("減額一覧!BM"&amp;P670)=0.08,0.08,0.1))</f>
        <v/>
      </c>
      <c r="J670" s="52"/>
      <c r="K670" s="95" t="str">
        <f t="shared" ca="1" si="1184"/>
        <v/>
      </c>
      <c r="L670" s="58" t="str">
        <f t="shared" ca="1" si="1146"/>
        <v/>
      </c>
      <c r="N670" s="113" t="str">
        <f t="shared" ca="1" si="1552"/>
        <v/>
      </c>
      <c r="O670" s="114" t="str">
        <f t="shared" ref="O670" ca="1" si="1556">IF(B670="","",IF(INDIRECT("減額一覧!BM"&amp;P670)=0.08,0.08,0.1))</f>
        <v/>
      </c>
      <c r="P670" s="38">
        <v>116</v>
      </c>
      <c r="Q670" s="38" t="str">
        <f t="shared" ca="1" si="1554"/>
        <v/>
      </c>
      <c r="R670" s="38" t="str">
        <f t="shared" ca="1" si="1554"/>
        <v/>
      </c>
      <c r="S670" s="66" t="str">
        <f t="shared" ca="1" si="1148"/>
        <v/>
      </c>
      <c r="T670" s="105" t="str">
        <f t="shared" ca="1" si="1490"/>
        <v/>
      </c>
    </row>
    <row r="671" spans="1:20" ht="20.25" hidden="1" thickTop="1" thickBot="1">
      <c r="A671" t="str">
        <f ca="1">IF(B671="","",INDIRECT("減額一覧!B"&amp;$P671))</f>
        <v/>
      </c>
      <c r="B671" s="61" t="str">
        <f t="shared" ref="B671" ca="1" si="1557">IF(INDIRECT("減額一覧!BC"&amp;P671)=1,INDIRECT("減額一覧!AG"&amp;P671),"")</f>
        <v/>
      </c>
      <c r="C671" s="36" t="str">
        <f ca="1">IF(B671="","",INDIRECT("減額一覧!C"&amp;$P671))</f>
        <v/>
      </c>
      <c r="D671" s="80" t="str">
        <f ca="1">IF($B671="","",INDIRECT("減額一覧!G"&amp;$P671))</f>
        <v/>
      </c>
      <c r="E671" s="19" t="str">
        <f ca="1">IF(B671="","",INDIRECT("減額一覧!H"&amp;P671))</f>
        <v/>
      </c>
      <c r="F671" s="19" t="str">
        <f ca="1">IF($B671="","",INDIRECT("減額一覧!AN"&amp;P671))</f>
        <v/>
      </c>
      <c r="G671" s="20" t="str">
        <f ca="1">IF($B671="","",INDIRECT("減額一覧!AO"&amp;P671))</f>
        <v/>
      </c>
      <c r="H671" s="20" t="str">
        <f ca="1">IF($B671="","",INDIRECT("減額一覧!AP"&amp;P671))</f>
        <v/>
      </c>
      <c r="I671" s="32" t="str">
        <f ca="1">IF(B671="","",IF(INDIRECT("減額一覧!BN"&amp;P671)=0.08,0.08,0.1))</f>
        <v/>
      </c>
      <c r="J671" s="52"/>
      <c r="K671" s="95" t="str">
        <f t="shared" ca="1" si="1184"/>
        <v/>
      </c>
      <c r="L671" s="58" t="str">
        <f t="shared" ca="1" si="1146"/>
        <v/>
      </c>
      <c r="N671" s="113" t="str">
        <f t="shared" ca="1" si="1552"/>
        <v/>
      </c>
      <c r="O671" s="114" t="str">
        <f t="shared" ref="O671" ca="1" si="1558">IF(B671="","",IF(INDIRECT("減額一覧!BN"&amp;P671)=0.08,0.08,0.1))</f>
        <v/>
      </c>
      <c r="P671" s="38">
        <v>116</v>
      </c>
      <c r="Q671" s="38" t="str">
        <f t="shared" ca="1" si="1554"/>
        <v/>
      </c>
      <c r="R671" s="38" t="str">
        <f t="shared" ca="1" si="1554"/>
        <v/>
      </c>
      <c r="S671" s="66" t="str">
        <f t="shared" ca="1" si="1148"/>
        <v/>
      </c>
      <c r="T671" s="105" t="str">
        <f t="shared" ca="1" si="1490"/>
        <v/>
      </c>
    </row>
    <row r="672" spans="1:20" ht="20.25" hidden="1" thickTop="1" thickBot="1">
      <c r="A672" t="str">
        <f ca="1">IF(B672="","",INDIRECT("減額一覧!B"&amp;$P672))</f>
        <v/>
      </c>
      <c r="B672" s="61" t="str">
        <f t="shared" ref="B672" ca="1" si="1559">IF(INDIRECT("減額一覧!BD"&amp;P672)=1,INDIRECT("減額一覧!AQ"&amp;P672),"")</f>
        <v/>
      </c>
      <c r="C672" s="45" t="str">
        <f ca="1">IF(B672="","",INDIRECT("減額一覧!C"&amp;$P672))</f>
        <v/>
      </c>
      <c r="D672" s="79" t="str">
        <f ca="1">IF($B672="","",INDIRECT("減額一覧!G"&amp;$P672))</f>
        <v/>
      </c>
      <c r="E672" s="19" t="str">
        <f ca="1">IF(B672="","",INDIRECT("減額一覧!H"&amp;P672))</f>
        <v/>
      </c>
      <c r="F672" s="19" t="str">
        <f ca="1">IF($B672="","",INDIRECT("減額一覧!AX"&amp;P672))</f>
        <v/>
      </c>
      <c r="G672" s="20" t="str">
        <f ca="1">IF($B672="","",INDIRECT("減額一覧!AY"&amp;P672))</f>
        <v/>
      </c>
      <c r="H672" s="20" t="str">
        <f ca="1">IF($B672="","",INDIRECT("減額一覧!AZ"&amp;P672))</f>
        <v/>
      </c>
      <c r="I672" s="32" t="str">
        <f ca="1">IF(B672="","",IF(INDIRECT("減額一覧!BO"&amp;P672)=0.08,0.08,0.1))</f>
        <v/>
      </c>
      <c r="J672" s="52"/>
      <c r="K672" s="95" t="str">
        <f t="shared" ca="1" si="1184"/>
        <v/>
      </c>
      <c r="L672" s="58" t="str">
        <f t="shared" ca="1" si="1146"/>
        <v/>
      </c>
      <c r="N672" s="113" t="str">
        <f t="shared" ca="1" si="1552"/>
        <v/>
      </c>
      <c r="O672" s="114" t="str">
        <f t="shared" ref="O672" ca="1" si="1560">IF(B672="","",IF(INDIRECT("減額一覧!BO"&amp;P672)=0.08,0.08,0.1))</f>
        <v/>
      </c>
      <c r="P672" s="38">
        <v>116</v>
      </c>
      <c r="Q672" s="38" t="str">
        <f t="shared" ca="1" si="1554"/>
        <v/>
      </c>
      <c r="R672" s="38" t="str">
        <f t="shared" ca="1" si="1554"/>
        <v/>
      </c>
      <c r="S672" s="66" t="str">
        <f t="shared" ca="1" si="1148"/>
        <v/>
      </c>
      <c r="T672" s="105" t="str">
        <f t="shared" ca="1" si="1490"/>
        <v/>
      </c>
    </row>
    <row r="673" spans="1:20" ht="20.25" hidden="1" thickTop="1" thickBot="1">
      <c r="B673" s="64"/>
      <c r="C673" s="41" t="str">
        <f>IF(B673="","",減額一覧!C369)</f>
        <v/>
      </c>
      <c r="D673" s="43"/>
      <c r="E673" s="21"/>
      <c r="F673" s="22" t="s">
        <v>69</v>
      </c>
      <c r="G673" s="23">
        <f t="shared" ref="G673:H673" si="1561">SUBTOTAL(9,G669:G672)</f>
        <v>0</v>
      </c>
      <c r="H673" s="23">
        <f t="shared" si="1561"/>
        <v>0</v>
      </c>
      <c r="I673" s="30"/>
      <c r="J673" s="53"/>
      <c r="K673" s="96" t="str">
        <f t="shared" si="1184"/>
        <v/>
      </c>
      <c r="L673" s="59" t="str">
        <f t="shared" si="1146"/>
        <v/>
      </c>
      <c r="N673" s="108" t="str">
        <f t="shared" ref="N673" si="1562">IF(AND(G673=0,H673=0),"","小計")</f>
        <v/>
      </c>
      <c r="O673" s="108" t="str">
        <f t="shared" ref="O673" si="1563">IF(AND(G673=0,H673=0),"","小計")</f>
        <v/>
      </c>
      <c r="P673" s="38"/>
      <c r="Q673" s="38"/>
      <c r="R673" s="38"/>
      <c r="S673" s="66" t="str">
        <f t="shared" si="1148"/>
        <v/>
      </c>
      <c r="T673" s="105" t="str">
        <f t="shared" si="1490"/>
        <v/>
      </c>
    </row>
    <row r="674" spans="1:20" ht="20.25" hidden="1" thickTop="1" thickBot="1">
      <c r="A674" t="str">
        <f ca="1">IF(B674="","",INDIRECT("減額一覧!B"&amp;$P674))</f>
        <v/>
      </c>
      <c r="B674" s="61" t="str">
        <f t="shared" ref="B674" ca="1" si="1564">IF(INDIRECT("減額一覧!BA"&amp;P674)=1,INDIRECT("減額一覧!M"&amp;P674),"")</f>
        <v/>
      </c>
      <c r="C674" s="36" t="str">
        <f ca="1">IF(B674="","",INDIRECT("減額一覧!C"&amp;$P674))</f>
        <v/>
      </c>
      <c r="D674" s="78" t="str">
        <f ca="1">IF($B674="","",INDIRECT("減額一覧!G"&amp;$P674))</f>
        <v/>
      </c>
      <c r="E674" s="19" t="str">
        <f ca="1">IF(B674="","",INDIRECT("減額一覧!H"&amp;P674))</f>
        <v/>
      </c>
      <c r="F674" s="19" t="str">
        <f ca="1">IF($B674="","",INDIRECT("減額一覧!T"&amp;P674))</f>
        <v/>
      </c>
      <c r="G674" s="20" t="str">
        <f ca="1">IF($B674="","",INDIRECT("減額一覧!U"&amp;P674))</f>
        <v/>
      </c>
      <c r="H674" s="20" t="str">
        <f ca="1">IF($B674="","",INDIRECT("減額一覧!V"&amp;P674))</f>
        <v/>
      </c>
      <c r="I674" s="32" t="str">
        <f ca="1">IF(B674="","",IF(INDIRECT("減額一覧!BL"&amp;P674)=0.08,0.08,0.1))</f>
        <v/>
      </c>
      <c r="J674" s="51"/>
      <c r="K674" s="94" t="str">
        <f t="shared" ca="1" si="1184"/>
        <v/>
      </c>
      <c r="L674" s="56" t="str">
        <f t="shared" ca="1" si="1146"/>
        <v/>
      </c>
      <c r="N674" s="113" t="str">
        <f t="shared" ref="N674:N677" ca="1" si="1565">IF(A674="","",IF(A674&gt;3000,"月ヶ瀬",IF(A674&gt;=2000,"都祁","市内")))</f>
        <v/>
      </c>
      <c r="O674" s="114" t="str">
        <f t="shared" ref="O674" ca="1" si="1566">IF(B674="","",IF(INDIRECT("減額一覧!BL"&amp;P674)=0.08,0.08,0.1))</f>
        <v/>
      </c>
      <c r="P674" s="38">
        <v>117</v>
      </c>
      <c r="Q674" s="38" t="str">
        <f t="shared" ref="Q674:R677" ca="1" si="1567">IF(G674="","",IF(G674&gt;0,1,""))</f>
        <v/>
      </c>
      <c r="R674" s="38" t="str">
        <f t="shared" ca="1" si="1567"/>
        <v/>
      </c>
      <c r="S674" s="66" t="str">
        <f t="shared" ca="1" si="1148"/>
        <v/>
      </c>
      <c r="T674" s="105" t="str">
        <f t="shared" ca="1" si="1490"/>
        <v/>
      </c>
    </row>
    <row r="675" spans="1:20" ht="20.25" hidden="1" thickTop="1" thickBot="1">
      <c r="A675" t="str">
        <f ca="1">IF(B675="","",INDIRECT("減額一覧!B"&amp;$P675))</f>
        <v/>
      </c>
      <c r="B675" s="61" t="str">
        <f t="shared" ref="B675" ca="1" si="1568">IF(INDIRECT("減額一覧!BB"&amp;P675)=1,INDIRECT("減額一覧!W"&amp;P675),"")</f>
        <v/>
      </c>
      <c r="C675" s="44" t="str">
        <f ca="1">IF(B675="","",INDIRECT("減額一覧!C"&amp;$P675))</f>
        <v/>
      </c>
      <c r="D675" s="79" t="str">
        <f ca="1">IF($B675="","",INDIRECT("減額一覧!G"&amp;$P675))</f>
        <v/>
      </c>
      <c r="E675" s="19" t="str">
        <f ca="1">IF(B675="","",INDIRECT("減額一覧!H"&amp;P675))</f>
        <v/>
      </c>
      <c r="F675" s="19" t="str">
        <f ca="1">IF($B675="","",INDIRECT("減額一覧!AD"&amp;P675))</f>
        <v/>
      </c>
      <c r="G675" s="20" t="str">
        <f ca="1">IF($B675="","",INDIRECT("減額一覧!AE"&amp;P675))</f>
        <v/>
      </c>
      <c r="H675" s="20" t="str">
        <f ca="1">IF($B675="","",INDIRECT("減額一覧!AF"&amp;P675))</f>
        <v/>
      </c>
      <c r="I675" s="32" t="str">
        <f ca="1">IF(B675="","",IF(INDIRECT("減額一覧!BM"&amp;P675)=0.08,0.08,0.1))</f>
        <v/>
      </c>
      <c r="J675" s="52"/>
      <c r="K675" s="95" t="str">
        <f t="shared" ca="1" si="1184"/>
        <v/>
      </c>
      <c r="L675" s="58" t="str">
        <f t="shared" ca="1" si="1146"/>
        <v/>
      </c>
      <c r="N675" s="113" t="str">
        <f t="shared" ca="1" si="1565"/>
        <v/>
      </c>
      <c r="O675" s="114" t="str">
        <f t="shared" ref="O675" ca="1" si="1569">IF(B675="","",IF(INDIRECT("減額一覧!BM"&amp;P675)=0.08,0.08,0.1))</f>
        <v/>
      </c>
      <c r="P675" s="38">
        <v>117</v>
      </c>
      <c r="Q675" s="38" t="str">
        <f t="shared" ca="1" si="1567"/>
        <v/>
      </c>
      <c r="R675" s="38" t="str">
        <f t="shared" ca="1" si="1567"/>
        <v/>
      </c>
      <c r="S675" s="66" t="str">
        <f t="shared" ca="1" si="1148"/>
        <v/>
      </c>
      <c r="T675" s="105" t="str">
        <f t="shared" ca="1" si="1490"/>
        <v/>
      </c>
    </row>
    <row r="676" spans="1:20" ht="20.25" hidden="1" thickTop="1" thickBot="1">
      <c r="A676" t="str">
        <f ca="1">IF(B676="","",INDIRECT("減額一覧!B"&amp;$P676))</f>
        <v/>
      </c>
      <c r="B676" s="61" t="str">
        <f t="shared" ref="B676" ca="1" si="1570">IF(INDIRECT("減額一覧!BC"&amp;P676)=1,INDIRECT("減額一覧!AG"&amp;P676),"")</f>
        <v/>
      </c>
      <c r="C676" s="36" t="str">
        <f ca="1">IF(B676="","",INDIRECT("減額一覧!C"&amp;$P676))</f>
        <v/>
      </c>
      <c r="D676" s="80" t="str">
        <f ca="1">IF($B676="","",INDIRECT("減額一覧!G"&amp;$P676))</f>
        <v/>
      </c>
      <c r="E676" s="19" t="str">
        <f ca="1">IF(B676="","",INDIRECT("減額一覧!H"&amp;P676))</f>
        <v/>
      </c>
      <c r="F676" s="19" t="str">
        <f ca="1">IF($B676="","",INDIRECT("減額一覧!AN"&amp;P676))</f>
        <v/>
      </c>
      <c r="G676" s="20" t="str">
        <f ca="1">IF($B676="","",INDIRECT("減額一覧!AO"&amp;P676))</f>
        <v/>
      </c>
      <c r="H676" s="20" t="str">
        <f ca="1">IF($B676="","",INDIRECT("減額一覧!AP"&amp;P676))</f>
        <v/>
      </c>
      <c r="I676" s="32" t="str">
        <f ca="1">IF(B676="","",IF(INDIRECT("減額一覧!BN"&amp;P676)=0.08,0.08,0.1))</f>
        <v/>
      </c>
      <c r="J676" s="52"/>
      <c r="K676" s="95" t="str">
        <f t="shared" ca="1" si="1184"/>
        <v/>
      </c>
      <c r="L676" s="58" t="str">
        <f t="shared" ca="1" si="1146"/>
        <v/>
      </c>
      <c r="N676" s="113" t="str">
        <f t="shared" ca="1" si="1565"/>
        <v/>
      </c>
      <c r="O676" s="114" t="str">
        <f t="shared" ref="O676" ca="1" si="1571">IF(B676="","",IF(INDIRECT("減額一覧!BN"&amp;P676)=0.08,0.08,0.1))</f>
        <v/>
      </c>
      <c r="P676" s="38">
        <v>117</v>
      </c>
      <c r="Q676" s="38" t="str">
        <f t="shared" ca="1" si="1567"/>
        <v/>
      </c>
      <c r="R676" s="38" t="str">
        <f t="shared" ca="1" si="1567"/>
        <v/>
      </c>
      <c r="S676" s="66" t="str">
        <f t="shared" ca="1" si="1148"/>
        <v/>
      </c>
      <c r="T676" s="105" t="str">
        <f t="shared" ca="1" si="1490"/>
        <v/>
      </c>
    </row>
    <row r="677" spans="1:20" ht="20.25" hidden="1" thickTop="1" thickBot="1">
      <c r="A677" t="str">
        <f ca="1">IF(B677="","",INDIRECT("減額一覧!B"&amp;$P677))</f>
        <v/>
      </c>
      <c r="B677" s="61" t="str">
        <f t="shared" ref="B677" ca="1" si="1572">IF(INDIRECT("減額一覧!BD"&amp;P677)=1,INDIRECT("減額一覧!AQ"&amp;P677),"")</f>
        <v/>
      </c>
      <c r="C677" s="45" t="str">
        <f ca="1">IF(B677="","",INDIRECT("減額一覧!C"&amp;$P677))</f>
        <v/>
      </c>
      <c r="D677" s="79" t="str">
        <f ca="1">IF($B677="","",INDIRECT("減額一覧!G"&amp;$P677))</f>
        <v/>
      </c>
      <c r="E677" s="19" t="str">
        <f ca="1">IF(B677="","",INDIRECT("減額一覧!H"&amp;P677))</f>
        <v/>
      </c>
      <c r="F677" s="19" t="str">
        <f ca="1">IF($B677="","",INDIRECT("減額一覧!AX"&amp;P677))</f>
        <v/>
      </c>
      <c r="G677" s="20" t="str">
        <f ca="1">IF($B677="","",INDIRECT("減額一覧!AY"&amp;P677))</f>
        <v/>
      </c>
      <c r="H677" s="20" t="str">
        <f ca="1">IF($B677="","",INDIRECT("減額一覧!AZ"&amp;P677))</f>
        <v/>
      </c>
      <c r="I677" s="32" t="str">
        <f ca="1">IF(B677="","",IF(INDIRECT("減額一覧!BO"&amp;P677)=0.08,0.08,0.1))</f>
        <v/>
      </c>
      <c r="J677" s="52"/>
      <c r="K677" s="95" t="str">
        <f t="shared" ca="1" si="1184"/>
        <v/>
      </c>
      <c r="L677" s="58" t="str">
        <f t="shared" ca="1" si="1146"/>
        <v/>
      </c>
      <c r="N677" s="113" t="str">
        <f t="shared" ca="1" si="1565"/>
        <v/>
      </c>
      <c r="O677" s="114" t="str">
        <f t="shared" ref="O677" ca="1" si="1573">IF(B677="","",IF(INDIRECT("減額一覧!BO"&amp;P677)=0.08,0.08,0.1))</f>
        <v/>
      </c>
      <c r="P677" s="38">
        <v>117</v>
      </c>
      <c r="Q677" s="38" t="str">
        <f t="shared" ca="1" si="1567"/>
        <v/>
      </c>
      <c r="R677" s="38" t="str">
        <f t="shared" ca="1" si="1567"/>
        <v/>
      </c>
      <c r="S677" s="66" t="str">
        <f t="shared" ca="1" si="1148"/>
        <v/>
      </c>
      <c r="T677" s="105" t="str">
        <f t="shared" ca="1" si="1490"/>
        <v/>
      </c>
    </row>
    <row r="678" spans="1:20" ht="20.25" hidden="1" thickTop="1" thickBot="1">
      <c r="A678" t="str">
        <f t="shared" ref="A678" ca="1" si="1574">IF(B678="","",INDIRECT("減額一覧!B"&amp;$P678))</f>
        <v/>
      </c>
      <c r="B678" s="64"/>
      <c r="C678" s="41" t="str">
        <f>IF(B678="","",減額一覧!C374)</f>
        <v/>
      </c>
      <c r="D678" s="43"/>
      <c r="E678" s="21"/>
      <c r="F678" s="22" t="s">
        <v>69</v>
      </c>
      <c r="G678" s="23">
        <f t="shared" ref="G678:H678" si="1575">SUBTOTAL(9,G674:G677)</f>
        <v>0</v>
      </c>
      <c r="H678" s="23">
        <f t="shared" si="1575"/>
        <v>0</v>
      </c>
      <c r="I678" s="30"/>
      <c r="J678" s="53"/>
      <c r="K678" s="96" t="str">
        <f t="shared" ca="1" si="1184"/>
        <v/>
      </c>
      <c r="L678" s="59" t="str">
        <f t="shared" si="1146"/>
        <v/>
      </c>
      <c r="N678" s="108" t="str">
        <f t="shared" ref="N678" si="1576">IF(AND(G678=0,H678=0),"","小計")</f>
        <v/>
      </c>
      <c r="O678" s="108" t="str">
        <f t="shared" ref="O678" si="1577">IF(AND(G678=0,H678=0),"","小計")</f>
        <v/>
      </c>
      <c r="P678" s="38"/>
      <c r="Q678" s="38"/>
      <c r="R678" s="38"/>
      <c r="S678" s="66" t="str">
        <f t="shared" si="1148"/>
        <v/>
      </c>
      <c r="T678" s="105" t="str">
        <f t="shared" si="1490"/>
        <v/>
      </c>
    </row>
    <row r="679" spans="1:20" ht="20.25" hidden="1" thickTop="1" thickBot="1">
      <c r="A679" t="str">
        <f ca="1">IF(B679="","",INDIRECT("減額一覧!B"&amp;$P679))</f>
        <v/>
      </c>
      <c r="B679" s="61" t="str">
        <f t="shared" ref="B679" ca="1" si="1578">IF(INDIRECT("減額一覧!BA"&amp;P679)=1,INDIRECT("減額一覧!M"&amp;P679),"")</f>
        <v/>
      </c>
      <c r="C679" s="36" t="str">
        <f ca="1">IF(B679="","",INDIRECT("減額一覧!C"&amp;$P679))</f>
        <v/>
      </c>
      <c r="D679" s="78" t="str">
        <f ca="1">IF($B679="","",INDIRECT("減額一覧!G"&amp;$P679))</f>
        <v/>
      </c>
      <c r="E679" s="19" t="str">
        <f ca="1">IF(B679="","",INDIRECT("減額一覧!H"&amp;P679))</f>
        <v/>
      </c>
      <c r="F679" s="19" t="str">
        <f ca="1">IF($B679="","",INDIRECT("減額一覧!T"&amp;P679))</f>
        <v/>
      </c>
      <c r="G679" s="20" t="str">
        <f ca="1">IF($B679="","",INDIRECT("減額一覧!U"&amp;P679))</f>
        <v/>
      </c>
      <c r="H679" s="20" t="str">
        <f ca="1">IF($B679="","",INDIRECT("減額一覧!V"&amp;P679))</f>
        <v/>
      </c>
      <c r="I679" s="32" t="str">
        <f ca="1">IF(B679="","",IF(INDIRECT("減額一覧!BL"&amp;P679)=0.08,0.08,0.1))</f>
        <v/>
      </c>
      <c r="J679" s="51"/>
      <c r="K679" s="94" t="str">
        <f t="shared" ca="1" si="1184"/>
        <v/>
      </c>
      <c r="L679" s="56" t="str">
        <f t="shared" ca="1" si="1146"/>
        <v/>
      </c>
      <c r="N679" s="113" t="str">
        <f t="shared" ref="N679:N682" ca="1" si="1579">IF(A679="","",IF(A679&gt;3000,"月ヶ瀬",IF(A679&gt;=2000,"都祁","市内")))</f>
        <v/>
      </c>
      <c r="O679" s="114" t="str">
        <f t="shared" ref="O679" ca="1" si="1580">IF(B679="","",IF(INDIRECT("減額一覧!BL"&amp;P679)=0.08,0.08,0.1))</f>
        <v/>
      </c>
      <c r="P679" s="38">
        <v>114</v>
      </c>
      <c r="Q679" s="38" t="str">
        <f t="shared" ref="Q679:R682" ca="1" si="1581">IF(G679="","",IF(G679&gt;0,1,""))</f>
        <v/>
      </c>
      <c r="R679" s="38" t="str">
        <f t="shared" ca="1" si="1581"/>
        <v/>
      </c>
      <c r="S679" s="66" t="str">
        <f t="shared" ca="1" si="1148"/>
        <v/>
      </c>
      <c r="T679" s="105" t="str">
        <f t="shared" ca="1" si="1490"/>
        <v/>
      </c>
    </row>
    <row r="680" spans="1:20" ht="20.25" hidden="1" thickTop="1" thickBot="1">
      <c r="A680" t="str">
        <f ca="1">IF(B680="","",INDIRECT("減額一覧!B"&amp;$P680))</f>
        <v/>
      </c>
      <c r="B680" s="61" t="str">
        <f t="shared" ref="B680" ca="1" si="1582">IF(INDIRECT("減額一覧!BB"&amp;P680)=1,INDIRECT("減額一覧!W"&amp;P680),"")</f>
        <v/>
      </c>
      <c r="C680" s="44" t="str">
        <f ca="1">IF(B680="","",INDIRECT("減額一覧!C"&amp;$P680))</f>
        <v/>
      </c>
      <c r="D680" s="79" t="str">
        <f ca="1">IF($B680="","",INDIRECT("減額一覧!G"&amp;$P680))</f>
        <v/>
      </c>
      <c r="E680" s="19" t="str">
        <f ca="1">IF(B680="","",INDIRECT("減額一覧!H"&amp;P680))</f>
        <v/>
      </c>
      <c r="F680" s="19" t="str">
        <f ca="1">IF($B680="","",INDIRECT("減額一覧!AD"&amp;P680))</f>
        <v/>
      </c>
      <c r="G680" s="20" t="str">
        <f ca="1">IF($B680="","",INDIRECT("減額一覧!AE"&amp;P680))</f>
        <v/>
      </c>
      <c r="H680" s="20" t="str">
        <f ca="1">IF($B680="","",INDIRECT("減額一覧!AF"&amp;P680))</f>
        <v/>
      </c>
      <c r="I680" s="32" t="str">
        <f ca="1">IF(B680="","",IF(INDIRECT("減額一覧!BM"&amp;P680)=0.08,0.08,0.1))</f>
        <v/>
      </c>
      <c r="J680" s="52"/>
      <c r="K680" s="95" t="str">
        <f t="shared" ca="1" si="1184"/>
        <v/>
      </c>
      <c r="L680" s="58" t="str">
        <f t="shared" ca="1" si="1146"/>
        <v/>
      </c>
      <c r="N680" s="113" t="str">
        <f t="shared" ca="1" si="1579"/>
        <v/>
      </c>
      <c r="O680" s="114" t="str">
        <f t="shared" ref="O680" ca="1" si="1583">IF(B680="","",IF(INDIRECT("減額一覧!BM"&amp;P680)=0.08,0.08,0.1))</f>
        <v/>
      </c>
      <c r="P680" s="38">
        <v>114</v>
      </c>
      <c r="Q680" s="38" t="str">
        <f t="shared" ca="1" si="1581"/>
        <v/>
      </c>
      <c r="R680" s="38" t="str">
        <f t="shared" ca="1" si="1581"/>
        <v/>
      </c>
      <c r="S680" s="66" t="str">
        <f t="shared" ca="1" si="1148"/>
        <v/>
      </c>
      <c r="T680" s="105" t="str">
        <f t="shared" ca="1" si="1490"/>
        <v/>
      </c>
    </row>
    <row r="681" spans="1:20" ht="20.25" hidden="1" thickTop="1" thickBot="1">
      <c r="A681" t="str">
        <f ca="1">IF(B681="","",INDIRECT("減額一覧!B"&amp;$P681))</f>
        <v/>
      </c>
      <c r="B681" s="61" t="str">
        <f t="shared" ref="B681" ca="1" si="1584">IF(INDIRECT("減額一覧!BC"&amp;P681)=1,INDIRECT("減額一覧!AG"&amp;P681),"")</f>
        <v/>
      </c>
      <c r="C681" s="36" t="str">
        <f ca="1">IF(B681="","",INDIRECT("減額一覧!C"&amp;$P681))</f>
        <v/>
      </c>
      <c r="D681" s="80" t="str">
        <f ca="1">IF($B681="","",INDIRECT("減額一覧!G"&amp;$P681))</f>
        <v/>
      </c>
      <c r="E681" s="19" t="str">
        <f ca="1">IF(B681="","",INDIRECT("減額一覧!H"&amp;P681))</f>
        <v/>
      </c>
      <c r="F681" s="19" t="str">
        <f ca="1">IF($B681="","",INDIRECT("減額一覧!AN"&amp;P681))</f>
        <v/>
      </c>
      <c r="G681" s="20" t="str">
        <f ca="1">IF($B681="","",INDIRECT("減額一覧!AO"&amp;P681))</f>
        <v/>
      </c>
      <c r="H681" s="20" t="str">
        <f ca="1">IF($B681="","",INDIRECT("減額一覧!AP"&amp;P681))</f>
        <v/>
      </c>
      <c r="I681" s="32" t="str">
        <f ca="1">IF(B681="","",IF(INDIRECT("減額一覧!BN"&amp;P681)=0.08,0.08,0.1))</f>
        <v/>
      </c>
      <c r="J681" s="52"/>
      <c r="K681" s="95" t="str">
        <f t="shared" ca="1" si="1184"/>
        <v/>
      </c>
      <c r="L681" s="58" t="str">
        <f t="shared" ca="1" si="1146"/>
        <v/>
      </c>
      <c r="N681" s="113" t="str">
        <f t="shared" ca="1" si="1579"/>
        <v/>
      </c>
      <c r="O681" s="114" t="str">
        <f t="shared" ref="O681" ca="1" si="1585">IF(B681="","",IF(INDIRECT("減額一覧!BN"&amp;P681)=0.08,0.08,0.1))</f>
        <v/>
      </c>
      <c r="P681" s="38">
        <v>114</v>
      </c>
      <c r="Q681" s="38" t="str">
        <f t="shared" ca="1" si="1581"/>
        <v/>
      </c>
      <c r="R681" s="38" t="str">
        <f t="shared" ca="1" si="1581"/>
        <v/>
      </c>
      <c r="S681" s="66" t="str">
        <f t="shared" ca="1" si="1148"/>
        <v/>
      </c>
      <c r="T681" s="105" t="str">
        <f t="shared" ca="1" si="1490"/>
        <v/>
      </c>
    </row>
    <row r="682" spans="1:20" ht="20.25" hidden="1" thickTop="1" thickBot="1">
      <c r="A682" t="str">
        <f ca="1">IF(B682="","",INDIRECT("減額一覧!B"&amp;$P682))</f>
        <v/>
      </c>
      <c r="B682" s="61" t="str">
        <f t="shared" ref="B682" ca="1" si="1586">IF(INDIRECT("減額一覧!BD"&amp;P682)=1,INDIRECT("減額一覧!AQ"&amp;P682),"")</f>
        <v/>
      </c>
      <c r="C682" s="45" t="str">
        <f ca="1">IF(B682="","",INDIRECT("減額一覧!C"&amp;$P682))</f>
        <v/>
      </c>
      <c r="D682" s="79" t="str">
        <f ca="1">IF($B682="","",INDIRECT("減額一覧!G"&amp;$P682))</f>
        <v/>
      </c>
      <c r="E682" s="19" t="str">
        <f ca="1">IF(B682="","",INDIRECT("減額一覧!H"&amp;P682))</f>
        <v/>
      </c>
      <c r="F682" s="19" t="str">
        <f ca="1">IF($B682="","",INDIRECT("減額一覧!AX"&amp;P682))</f>
        <v/>
      </c>
      <c r="G682" s="20" t="str">
        <f ca="1">IF($B682="","",INDIRECT("減額一覧!AY"&amp;P682))</f>
        <v/>
      </c>
      <c r="H682" s="20" t="str">
        <f ca="1">IF($B682="","",INDIRECT("減額一覧!AZ"&amp;P682))</f>
        <v/>
      </c>
      <c r="I682" s="32" t="str">
        <f ca="1">IF(B682="","",IF(INDIRECT("減額一覧!BO"&amp;P682)=0.08,0.08,0.1))</f>
        <v/>
      </c>
      <c r="J682" s="52"/>
      <c r="K682" s="95" t="str">
        <f t="shared" ca="1" si="1184"/>
        <v/>
      </c>
      <c r="L682" s="58" t="str">
        <f t="shared" ca="1" si="1146"/>
        <v/>
      </c>
      <c r="N682" s="113" t="str">
        <f t="shared" ca="1" si="1579"/>
        <v/>
      </c>
      <c r="O682" s="114" t="str">
        <f t="shared" ref="O682" ca="1" si="1587">IF(B682="","",IF(INDIRECT("減額一覧!BO"&amp;P682)=0.08,0.08,0.1))</f>
        <v/>
      </c>
      <c r="P682" s="38">
        <v>114</v>
      </c>
      <c r="Q682" s="38" t="str">
        <f t="shared" ca="1" si="1581"/>
        <v/>
      </c>
      <c r="R682" s="38" t="str">
        <f t="shared" ca="1" si="1581"/>
        <v/>
      </c>
      <c r="S682" s="66" t="str">
        <f t="shared" ca="1" si="1148"/>
        <v/>
      </c>
      <c r="T682" s="105" t="str">
        <f t="shared" ca="1" si="1490"/>
        <v/>
      </c>
    </row>
    <row r="683" spans="1:20" ht="20.25" hidden="1" thickTop="1" thickBot="1">
      <c r="B683" s="64"/>
      <c r="C683" s="41" t="str">
        <f>IF(B683="","",減額一覧!C379)</f>
        <v/>
      </c>
      <c r="D683" s="43"/>
      <c r="E683" s="21"/>
      <c r="F683" s="22" t="s">
        <v>69</v>
      </c>
      <c r="G683" s="23">
        <f t="shared" ref="G683:H683" si="1588">SUBTOTAL(9,G679:G682)</f>
        <v>0</v>
      </c>
      <c r="H683" s="23">
        <f t="shared" si="1588"/>
        <v>0</v>
      </c>
      <c r="I683" s="30"/>
      <c r="J683" s="53"/>
      <c r="K683" s="96" t="str">
        <f t="shared" si="1184"/>
        <v/>
      </c>
      <c r="L683" s="59" t="str">
        <f t="shared" si="1146"/>
        <v/>
      </c>
      <c r="N683" s="108" t="str">
        <f t="shared" ref="N683" si="1589">IF(AND(G683=0,H683=0),"","小計")</f>
        <v/>
      </c>
      <c r="O683" s="108" t="str">
        <f t="shared" ref="O683" si="1590">IF(AND(G683=0,H683=0),"","小計")</f>
        <v/>
      </c>
      <c r="P683" s="38"/>
      <c r="Q683" s="38"/>
      <c r="R683" s="38"/>
      <c r="S683" s="66" t="str">
        <f t="shared" si="1148"/>
        <v/>
      </c>
      <c r="T683" s="105" t="str">
        <f t="shared" si="1490"/>
        <v/>
      </c>
    </row>
    <row r="684" spans="1:20" ht="20.25" hidden="1" thickTop="1" thickBot="1">
      <c r="A684" t="str">
        <f ca="1">IF(B684="","",INDIRECT("減額一覧!B"&amp;$P684))</f>
        <v/>
      </c>
      <c r="B684" s="61" t="str">
        <f t="shared" ref="B684" ca="1" si="1591">IF(INDIRECT("減額一覧!BA"&amp;P684)=1,INDIRECT("減額一覧!M"&amp;P684),"")</f>
        <v/>
      </c>
      <c r="C684" s="36" t="str">
        <f ca="1">IF(B684="","",INDIRECT("減額一覧!C"&amp;$P684))</f>
        <v/>
      </c>
      <c r="D684" s="78" t="str">
        <f ca="1">IF($B684="","",INDIRECT("減額一覧!G"&amp;$P684))</f>
        <v/>
      </c>
      <c r="E684" s="19" t="str">
        <f ca="1">IF(B684="","",INDIRECT("減額一覧!H"&amp;P684))</f>
        <v/>
      </c>
      <c r="F684" s="19" t="str">
        <f ca="1">IF($B684="","",INDIRECT("減額一覧!T"&amp;P684))</f>
        <v/>
      </c>
      <c r="G684" s="20" t="str">
        <f ca="1">IF($B684="","",INDIRECT("減額一覧!U"&amp;P684))</f>
        <v/>
      </c>
      <c r="H684" s="20" t="str">
        <f ca="1">IF($B684="","",INDIRECT("減額一覧!V"&amp;P684))</f>
        <v/>
      </c>
      <c r="I684" s="32" t="str">
        <f ca="1">IF(B684="","",IF(INDIRECT("減額一覧!BL"&amp;P684)=0.08,0.08,0.1))</f>
        <v/>
      </c>
      <c r="J684" s="51"/>
      <c r="K684" s="94" t="str">
        <f t="shared" ca="1" si="1184"/>
        <v/>
      </c>
      <c r="L684" s="56" t="str">
        <f t="shared" ca="1" si="1146"/>
        <v/>
      </c>
      <c r="N684" s="113" t="str">
        <f t="shared" ref="N684:N687" ca="1" si="1592">IF(A684="","",IF(A684&gt;3000,"月ヶ瀬",IF(A684&gt;=2000,"都祁","市内")))</f>
        <v/>
      </c>
      <c r="O684" s="114" t="str">
        <f t="shared" ref="O684" ca="1" si="1593">IF(B684="","",IF(INDIRECT("減額一覧!BL"&amp;P684)=0.08,0.08,0.1))</f>
        <v/>
      </c>
      <c r="P684" s="38">
        <v>115</v>
      </c>
      <c r="Q684" s="38" t="str">
        <f t="shared" ref="Q684:R687" ca="1" si="1594">IF(G684="","",IF(G684&gt;0,1,""))</f>
        <v/>
      </c>
      <c r="R684" s="38" t="str">
        <f t="shared" ca="1" si="1594"/>
        <v/>
      </c>
      <c r="S684" s="66" t="str">
        <f t="shared" ca="1" si="1148"/>
        <v/>
      </c>
      <c r="T684" s="105" t="str">
        <f t="shared" ca="1" si="1490"/>
        <v/>
      </c>
    </row>
    <row r="685" spans="1:20" ht="20.25" hidden="1" thickTop="1" thickBot="1">
      <c r="A685" t="str">
        <f ca="1">IF(B685="","",INDIRECT("減額一覧!B"&amp;$P685))</f>
        <v/>
      </c>
      <c r="B685" s="61" t="str">
        <f t="shared" ref="B685" ca="1" si="1595">IF(INDIRECT("減額一覧!BB"&amp;P685)=1,INDIRECT("減額一覧!W"&amp;P685),"")</f>
        <v/>
      </c>
      <c r="C685" s="44" t="str">
        <f ca="1">IF(B685="","",INDIRECT("減額一覧!C"&amp;$P685))</f>
        <v/>
      </c>
      <c r="D685" s="79" t="str">
        <f ca="1">IF($B685="","",INDIRECT("減額一覧!G"&amp;$P685))</f>
        <v/>
      </c>
      <c r="E685" s="19" t="str">
        <f ca="1">IF(B685="","",INDIRECT("減額一覧!H"&amp;P685))</f>
        <v/>
      </c>
      <c r="F685" s="19" t="str">
        <f ca="1">IF($B685="","",INDIRECT("減額一覧!AD"&amp;P685))</f>
        <v/>
      </c>
      <c r="G685" s="20" t="str">
        <f ca="1">IF($B685="","",INDIRECT("減額一覧!AE"&amp;P685))</f>
        <v/>
      </c>
      <c r="H685" s="20" t="str">
        <f ca="1">IF($B685="","",INDIRECT("減額一覧!AF"&amp;P685))</f>
        <v/>
      </c>
      <c r="I685" s="32" t="str">
        <f ca="1">IF(B685="","",IF(INDIRECT("減額一覧!BM"&amp;P685)=0.08,0.08,0.1))</f>
        <v/>
      </c>
      <c r="J685" s="52"/>
      <c r="K685" s="95" t="str">
        <f t="shared" ca="1" si="1184"/>
        <v/>
      </c>
      <c r="L685" s="58" t="str">
        <f t="shared" ca="1" si="1146"/>
        <v/>
      </c>
      <c r="N685" s="113" t="str">
        <f t="shared" ca="1" si="1592"/>
        <v/>
      </c>
      <c r="O685" s="114" t="str">
        <f t="shared" ref="O685" ca="1" si="1596">IF(B685="","",IF(INDIRECT("減額一覧!BM"&amp;P685)=0.08,0.08,0.1))</f>
        <v/>
      </c>
      <c r="P685" s="38">
        <v>115</v>
      </c>
      <c r="Q685" s="38" t="str">
        <f t="shared" ca="1" si="1594"/>
        <v/>
      </c>
      <c r="R685" s="38" t="str">
        <f t="shared" ca="1" si="1594"/>
        <v/>
      </c>
      <c r="S685" s="66" t="str">
        <f t="shared" ca="1" si="1148"/>
        <v/>
      </c>
      <c r="T685" s="105" t="str">
        <f t="shared" ca="1" si="1490"/>
        <v/>
      </c>
    </row>
    <row r="686" spans="1:20" ht="20.25" hidden="1" thickTop="1" thickBot="1">
      <c r="A686" t="str">
        <f ca="1">IF(B686="","",INDIRECT("減額一覧!B"&amp;$P686))</f>
        <v/>
      </c>
      <c r="B686" s="61" t="str">
        <f t="shared" ref="B686" ca="1" si="1597">IF(INDIRECT("減額一覧!BC"&amp;P686)=1,INDIRECT("減額一覧!AG"&amp;P686),"")</f>
        <v/>
      </c>
      <c r="C686" s="36" t="str">
        <f ca="1">IF(B686="","",INDIRECT("減額一覧!C"&amp;$P686))</f>
        <v/>
      </c>
      <c r="D686" s="80" t="str">
        <f ca="1">IF($B686="","",INDIRECT("減額一覧!G"&amp;$P686))</f>
        <v/>
      </c>
      <c r="E686" s="19" t="str">
        <f ca="1">IF(B686="","",INDIRECT("減額一覧!H"&amp;P686))</f>
        <v/>
      </c>
      <c r="F686" s="19" t="str">
        <f ca="1">IF($B686="","",INDIRECT("減額一覧!AN"&amp;P686))</f>
        <v/>
      </c>
      <c r="G686" s="20" t="str">
        <f ca="1">IF($B686="","",INDIRECT("減額一覧!AO"&amp;P686))</f>
        <v/>
      </c>
      <c r="H686" s="20" t="str">
        <f ca="1">IF($B686="","",INDIRECT("減額一覧!AP"&amp;P686))</f>
        <v/>
      </c>
      <c r="I686" s="32" t="str">
        <f ca="1">IF(B686="","",IF(INDIRECT("減額一覧!BN"&amp;P686)=0.08,0.08,0.1))</f>
        <v/>
      </c>
      <c r="J686" s="52"/>
      <c r="K686" s="95" t="str">
        <f t="shared" ca="1" si="1184"/>
        <v/>
      </c>
      <c r="L686" s="58" t="str">
        <f t="shared" ca="1" si="1146"/>
        <v/>
      </c>
      <c r="N686" s="113" t="str">
        <f t="shared" ca="1" si="1592"/>
        <v/>
      </c>
      <c r="O686" s="114" t="str">
        <f t="shared" ref="O686" ca="1" si="1598">IF(B686="","",IF(INDIRECT("減額一覧!BN"&amp;P686)=0.08,0.08,0.1))</f>
        <v/>
      </c>
      <c r="P686" s="38">
        <v>115</v>
      </c>
      <c r="Q686" s="38" t="str">
        <f t="shared" ca="1" si="1594"/>
        <v/>
      </c>
      <c r="R686" s="38" t="str">
        <f t="shared" ca="1" si="1594"/>
        <v/>
      </c>
      <c r="S686" s="66" t="str">
        <f t="shared" ca="1" si="1148"/>
        <v/>
      </c>
      <c r="T686" s="105" t="str">
        <f t="shared" ca="1" si="1490"/>
        <v/>
      </c>
    </row>
    <row r="687" spans="1:20" ht="20.25" hidden="1" thickTop="1" thickBot="1">
      <c r="A687" t="str">
        <f ca="1">IF(B687="","",INDIRECT("減額一覧!B"&amp;$P687))</f>
        <v/>
      </c>
      <c r="B687" s="61" t="str">
        <f t="shared" ref="B687" ca="1" si="1599">IF(INDIRECT("減額一覧!BD"&amp;P687)=1,INDIRECT("減額一覧!AQ"&amp;P687),"")</f>
        <v/>
      </c>
      <c r="C687" s="45" t="str">
        <f ca="1">IF(B687="","",INDIRECT("減額一覧!C"&amp;$P687))</f>
        <v/>
      </c>
      <c r="D687" s="79" t="str">
        <f ca="1">IF($B687="","",INDIRECT("減額一覧!G"&amp;$P687))</f>
        <v/>
      </c>
      <c r="E687" s="19" t="str">
        <f ca="1">IF(B687="","",INDIRECT("減額一覧!H"&amp;P687))</f>
        <v/>
      </c>
      <c r="F687" s="19" t="str">
        <f ca="1">IF($B687="","",INDIRECT("減額一覧!AX"&amp;P687))</f>
        <v/>
      </c>
      <c r="G687" s="20" t="str">
        <f ca="1">IF($B687="","",INDIRECT("減額一覧!AY"&amp;P687))</f>
        <v/>
      </c>
      <c r="H687" s="20" t="str">
        <f ca="1">IF($B687="","",INDIRECT("減額一覧!AZ"&amp;P687))</f>
        <v/>
      </c>
      <c r="I687" s="32" t="str">
        <f ca="1">IF(B687="","",IF(INDIRECT("減額一覧!BO"&amp;P687)=0.08,0.08,0.1))</f>
        <v/>
      </c>
      <c r="J687" s="52"/>
      <c r="K687" s="95" t="str">
        <f t="shared" ca="1" si="1184"/>
        <v/>
      </c>
      <c r="L687" s="58" t="str">
        <f t="shared" ca="1" si="1146"/>
        <v/>
      </c>
      <c r="N687" s="113" t="str">
        <f t="shared" ca="1" si="1592"/>
        <v/>
      </c>
      <c r="O687" s="114" t="str">
        <f t="shared" ref="O687" ca="1" si="1600">IF(B687="","",IF(INDIRECT("減額一覧!BO"&amp;P687)=0.08,0.08,0.1))</f>
        <v/>
      </c>
      <c r="P687" s="38">
        <v>115</v>
      </c>
      <c r="Q687" s="38" t="str">
        <f t="shared" ca="1" si="1594"/>
        <v/>
      </c>
      <c r="R687" s="38" t="str">
        <f t="shared" ca="1" si="1594"/>
        <v/>
      </c>
      <c r="S687" s="66" t="str">
        <f t="shared" ca="1" si="1148"/>
        <v/>
      </c>
      <c r="T687" s="105" t="str">
        <f t="shared" ca="1" si="1490"/>
        <v/>
      </c>
    </row>
    <row r="688" spans="1:20" ht="20.25" hidden="1" thickTop="1" thickBot="1">
      <c r="B688" s="64"/>
      <c r="C688" s="41" t="str">
        <f>IF(B688="","",減額一覧!C384)</f>
        <v/>
      </c>
      <c r="D688" s="43"/>
      <c r="E688" s="21"/>
      <c r="F688" s="22" t="s">
        <v>69</v>
      </c>
      <c r="G688" s="23">
        <f t="shared" ref="G688:H688" si="1601">SUBTOTAL(9,G684:G687)</f>
        <v>0</v>
      </c>
      <c r="H688" s="23">
        <f t="shared" si="1601"/>
        <v>0</v>
      </c>
      <c r="I688" s="30"/>
      <c r="J688" s="53"/>
      <c r="K688" s="96" t="str">
        <f t="shared" si="1184"/>
        <v/>
      </c>
      <c r="L688" s="59" t="str">
        <f t="shared" si="1146"/>
        <v/>
      </c>
      <c r="N688" s="108" t="str">
        <f t="shared" ref="N688" si="1602">IF(AND(G688=0,H688=0),"","小計")</f>
        <v/>
      </c>
      <c r="O688" s="108" t="str">
        <f t="shared" ref="O688" si="1603">IF(AND(G688=0,H688=0),"","小計")</f>
        <v/>
      </c>
      <c r="P688" s="38"/>
      <c r="Q688" s="38"/>
      <c r="R688" s="38"/>
      <c r="S688" s="66" t="str">
        <f t="shared" si="1148"/>
        <v/>
      </c>
      <c r="T688" s="105" t="str">
        <f t="shared" si="1490"/>
        <v/>
      </c>
    </row>
    <row r="689" spans="1:20" ht="20.25" hidden="1" thickTop="1" thickBot="1">
      <c r="A689" t="str">
        <f ca="1">IF(B689="","",INDIRECT("減額一覧!B"&amp;$P689))</f>
        <v/>
      </c>
      <c r="B689" s="61" t="str">
        <f t="shared" ref="B689" ca="1" si="1604">IF(INDIRECT("減額一覧!BA"&amp;P689)=1,INDIRECT("減額一覧!M"&amp;P689),"")</f>
        <v/>
      </c>
      <c r="C689" s="36" t="str">
        <f ca="1">IF(B689="","",INDIRECT("減額一覧!C"&amp;$P689))</f>
        <v/>
      </c>
      <c r="D689" s="78" t="str">
        <f ca="1">IF($B689="","",INDIRECT("減額一覧!G"&amp;$P689))</f>
        <v/>
      </c>
      <c r="E689" s="19" t="str">
        <f ca="1">IF(B689="","",INDIRECT("減額一覧!H"&amp;P689))</f>
        <v/>
      </c>
      <c r="F689" s="19" t="str">
        <f ca="1">IF($B689="","",INDIRECT("減額一覧!T"&amp;P689))</f>
        <v/>
      </c>
      <c r="G689" s="20" t="str">
        <f ca="1">IF($B689="","",INDIRECT("減額一覧!U"&amp;P689))</f>
        <v/>
      </c>
      <c r="H689" s="20" t="str">
        <f ca="1">IF($B689="","",INDIRECT("減額一覧!V"&amp;P689))</f>
        <v/>
      </c>
      <c r="I689" s="32" t="str">
        <f ca="1">IF(B689="","",IF(INDIRECT("減額一覧!BL"&amp;P689)=0.08,0.08,0.1))</f>
        <v/>
      </c>
      <c r="J689" s="51"/>
      <c r="K689" s="94" t="str">
        <f t="shared" ca="1" si="1184"/>
        <v/>
      </c>
      <c r="L689" s="56" t="str">
        <f t="shared" ca="1" si="1146"/>
        <v/>
      </c>
      <c r="N689" s="113" t="str">
        <f t="shared" ref="N689:N692" ca="1" si="1605">IF(A689="","",IF(A689&gt;3000,"月ヶ瀬",IF(A689&gt;=2000,"都祁","市内")))</f>
        <v/>
      </c>
      <c r="O689" s="114" t="str">
        <f t="shared" ref="O689" ca="1" si="1606">IF(B689="","",IF(INDIRECT("減額一覧!BL"&amp;P689)=0.08,0.08,0.1))</f>
        <v/>
      </c>
      <c r="P689" s="38">
        <v>116</v>
      </c>
      <c r="Q689" s="38" t="str">
        <f t="shared" ref="Q689:R692" ca="1" si="1607">IF(G689="","",IF(G689&gt;0,1,""))</f>
        <v/>
      </c>
      <c r="R689" s="38" t="str">
        <f t="shared" ca="1" si="1607"/>
        <v/>
      </c>
      <c r="S689" s="66" t="str">
        <f t="shared" ca="1" si="1148"/>
        <v/>
      </c>
      <c r="T689" s="105" t="str">
        <f t="shared" ca="1" si="1490"/>
        <v/>
      </c>
    </row>
    <row r="690" spans="1:20" ht="20.25" hidden="1" thickTop="1" thickBot="1">
      <c r="A690" t="str">
        <f ca="1">IF(B690="","",INDIRECT("減額一覧!B"&amp;$P690))</f>
        <v/>
      </c>
      <c r="B690" s="61" t="str">
        <f t="shared" ref="B690" ca="1" si="1608">IF(INDIRECT("減額一覧!BB"&amp;P690)=1,INDIRECT("減額一覧!W"&amp;P690),"")</f>
        <v/>
      </c>
      <c r="C690" s="44" t="str">
        <f ca="1">IF(B690="","",INDIRECT("減額一覧!C"&amp;$P690))</f>
        <v/>
      </c>
      <c r="D690" s="79" t="str">
        <f ca="1">IF($B690="","",INDIRECT("減額一覧!G"&amp;$P690))</f>
        <v/>
      </c>
      <c r="E690" s="19" t="str">
        <f ca="1">IF(B690="","",INDIRECT("減額一覧!H"&amp;P690))</f>
        <v/>
      </c>
      <c r="F690" s="19" t="str">
        <f ca="1">IF($B690="","",INDIRECT("減額一覧!AD"&amp;P690))</f>
        <v/>
      </c>
      <c r="G690" s="20" t="str">
        <f ca="1">IF($B690="","",INDIRECT("減額一覧!AE"&amp;P690))</f>
        <v/>
      </c>
      <c r="H690" s="20" t="str">
        <f ca="1">IF($B690="","",INDIRECT("減額一覧!AF"&amp;P690))</f>
        <v/>
      </c>
      <c r="I690" s="32" t="str">
        <f ca="1">IF(B690="","",IF(INDIRECT("減額一覧!BM"&amp;P690)=0.08,0.08,0.1))</f>
        <v/>
      </c>
      <c r="J690" s="52"/>
      <c r="K690" s="95" t="str">
        <f t="shared" ca="1" si="1184"/>
        <v/>
      </c>
      <c r="L690" s="58" t="str">
        <f t="shared" ca="1" si="1146"/>
        <v/>
      </c>
      <c r="N690" s="113" t="str">
        <f t="shared" ca="1" si="1605"/>
        <v/>
      </c>
      <c r="O690" s="114" t="str">
        <f t="shared" ref="O690" ca="1" si="1609">IF(B690="","",IF(INDIRECT("減額一覧!BM"&amp;P690)=0.08,0.08,0.1))</f>
        <v/>
      </c>
      <c r="P690" s="38">
        <v>116</v>
      </c>
      <c r="Q690" s="38" t="str">
        <f t="shared" ca="1" si="1607"/>
        <v/>
      </c>
      <c r="R690" s="38" t="str">
        <f t="shared" ca="1" si="1607"/>
        <v/>
      </c>
      <c r="S690" s="66" t="str">
        <f t="shared" ca="1" si="1148"/>
        <v/>
      </c>
      <c r="T690" s="105" t="str">
        <f t="shared" ca="1" si="1490"/>
        <v/>
      </c>
    </row>
    <row r="691" spans="1:20" ht="20.25" hidden="1" thickTop="1" thickBot="1">
      <c r="A691" t="str">
        <f ca="1">IF(B691="","",INDIRECT("減額一覧!B"&amp;$P691))</f>
        <v/>
      </c>
      <c r="B691" s="61" t="str">
        <f t="shared" ref="B691" ca="1" si="1610">IF(INDIRECT("減額一覧!BC"&amp;P691)=1,INDIRECT("減額一覧!AG"&amp;P691),"")</f>
        <v/>
      </c>
      <c r="C691" s="36" t="str">
        <f ca="1">IF(B691="","",INDIRECT("減額一覧!C"&amp;$P691))</f>
        <v/>
      </c>
      <c r="D691" s="80" t="str">
        <f ca="1">IF($B691="","",INDIRECT("減額一覧!G"&amp;$P691))</f>
        <v/>
      </c>
      <c r="E691" s="19" t="str">
        <f ca="1">IF(B691="","",INDIRECT("減額一覧!H"&amp;P691))</f>
        <v/>
      </c>
      <c r="F691" s="19" t="str">
        <f ca="1">IF($B691="","",INDIRECT("減額一覧!AN"&amp;P691))</f>
        <v/>
      </c>
      <c r="G691" s="20" t="str">
        <f ca="1">IF($B691="","",INDIRECT("減額一覧!AO"&amp;P691))</f>
        <v/>
      </c>
      <c r="H691" s="20" t="str">
        <f ca="1">IF($B691="","",INDIRECT("減額一覧!AP"&amp;P691))</f>
        <v/>
      </c>
      <c r="I691" s="32" t="str">
        <f ca="1">IF(B691="","",IF(INDIRECT("減額一覧!BN"&amp;P691)=0.08,0.08,0.1))</f>
        <v/>
      </c>
      <c r="J691" s="52"/>
      <c r="K691" s="95" t="str">
        <f t="shared" ca="1" si="1184"/>
        <v/>
      </c>
      <c r="L691" s="58" t="str">
        <f t="shared" ca="1" si="1146"/>
        <v/>
      </c>
      <c r="N691" s="113" t="str">
        <f t="shared" ca="1" si="1605"/>
        <v/>
      </c>
      <c r="O691" s="114" t="str">
        <f t="shared" ref="O691" ca="1" si="1611">IF(B691="","",IF(INDIRECT("減額一覧!BN"&amp;P691)=0.08,0.08,0.1))</f>
        <v/>
      </c>
      <c r="P691" s="38">
        <v>116</v>
      </c>
      <c r="Q691" s="38" t="str">
        <f t="shared" ca="1" si="1607"/>
        <v/>
      </c>
      <c r="R691" s="38" t="str">
        <f t="shared" ca="1" si="1607"/>
        <v/>
      </c>
      <c r="S691" s="66" t="str">
        <f t="shared" ca="1" si="1148"/>
        <v/>
      </c>
      <c r="T691" s="105" t="str">
        <f t="shared" ca="1" si="1490"/>
        <v/>
      </c>
    </row>
    <row r="692" spans="1:20" ht="20.25" hidden="1" thickTop="1" thickBot="1">
      <c r="A692" t="str">
        <f ca="1">IF(B692="","",INDIRECT("減額一覧!B"&amp;$P692))</f>
        <v/>
      </c>
      <c r="B692" s="61" t="str">
        <f t="shared" ref="B692" ca="1" si="1612">IF(INDIRECT("減額一覧!BD"&amp;P692)=1,INDIRECT("減額一覧!AQ"&amp;P692),"")</f>
        <v/>
      </c>
      <c r="C692" s="45" t="str">
        <f ca="1">IF(B692="","",INDIRECT("減額一覧!C"&amp;$P692))</f>
        <v/>
      </c>
      <c r="D692" s="79" t="str">
        <f ca="1">IF($B692="","",INDIRECT("減額一覧!G"&amp;$P692))</f>
        <v/>
      </c>
      <c r="E692" s="19" t="str">
        <f ca="1">IF(B692="","",INDIRECT("減額一覧!H"&amp;P692))</f>
        <v/>
      </c>
      <c r="F692" s="19" t="str">
        <f ca="1">IF($B692="","",INDIRECT("減額一覧!AX"&amp;P692))</f>
        <v/>
      </c>
      <c r="G692" s="20" t="str">
        <f ca="1">IF($B692="","",INDIRECT("減額一覧!AY"&amp;P692))</f>
        <v/>
      </c>
      <c r="H692" s="20" t="str">
        <f ca="1">IF($B692="","",INDIRECT("減額一覧!AZ"&amp;P692))</f>
        <v/>
      </c>
      <c r="I692" s="32" t="str">
        <f ca="1">IF(B692="","",IF(INDIRECT("減額一覧!BO"&amp;P692)=0.08,0.08,0.1))</f>
        <v/>
      </c>
      <c r="J692" s="52"/>
      <c r="K692" s="95" t="str">
        <f t="shared" ca="1" si="1184"/>
        <v/>
      </c>
      <c r="L692" s="58" t="str">
        <f t="shared" ca="1" si="1146"/>
        <v/>
      </c>
      <c r="N692" s="113" t="str">
        <f t="shared" ca="1" si="1605"/>
        <v/>
      </c>
      <c r="O692" s="114" t="str">
        <f t="shared" ref="O692" ca="1" si="1613">IF(B692="","",IF(INDIRECT("減額一覧!BO"&amp;P692)=0.08,0.08,0.1))</f>
        <v/>
      </c>
      <c r="P692" s="38">
        <v>116</v>
      </c>
      <c r="Q692" s="38" t="str">
        <f t="shared" ca="1" si="1607"/>
        <v/>
      </c>
      <c r="R692" s="38" t="str">
        <f t="shared" ca="1" si="1607"/>
        <v/>
      </c>
      <c r="S692" s="66" t="str">
        <f t="shared" ca="1" si="1148"/>
        <v/>
      </c>
      <c r="T692" s="105" t="str">
        <f t="shared" ca="1" si="1490"/>
        <v/>
      </c>
    </row>
    <row r="693" spans="1:20" ht="20.25" hidden="1" thickTop="1" thickBot="1">
      <c r="B693" s="64"/>
      <c r="C693" s="41" t="str">
        <f>IF(B693="","",減額一覧!C389)</f>
        <v/>
      </c>
      <c r="D693" s="43"/>
      <c r="E693" s="21"/>
      <c r="F693" s="22" t="s">
        <v>69</v>
      </c>
      <c r="G693" s="23">
        <f t="shared" ref="G693:H693" si="1614">SUBTOTAL(9,G689:G692)</f>
        <v>0</v>
      </c>
      <c r="H693" s="23">
        <f t="shared" si="1614"/>
        <v>0</v>
      </c>
      <c r="I693" s="30"/>
      <c r="J693" s="53"/>
      <c r="K693" s="96" t="str">
        <f t="shared" si="1184"/>
        <v/>
      </c>
      <c r="L693" s="59" t="str">
        <f t="shared" si="1146"/>
        <v/>
      </c>
      <c r="N693" s="108" t="str">
        <f t="shared" ref="N693" si="1615">IF(AND(G693=0,H693=0),"","小計")</f>
        <v/>
      </c>
      <c r="O693" s="108" t="str">
        <f t="shared" ref="O693" si="1616">IF(AND(G693=0,H693=0),"","小計")</f>
        <v/>
      </c>
      <c r="P693" s="38"/>
      <c r="Q693" s="38"/>
      <c r="R693" s="38"/>
      <c r="S693" s="66" t="str">
        <f t="shared" si="1148"/>
        <v/>
      </c>
      <c r="T693" s="105" t="str">
        <f t="shared" si="1490"/>
        <v/>
      </c>
    </row>
    <row r="694" spans="1:20" ht="20.25" hidden="1" thickTop="1" thickBot="1">
      <c r="A694" t="str">
        <f ca="1">IF(B694="","",INDIRECT("減額一覧!B"&amp;$P694))</f>
        <v/>
      </c>
      <c r="B694" s="61" t="str">
        <f t="shared" ref="B694" ca="1" si="1617">IF(INDIRECT("減額一覧!BA"&amp;P694)=1,INDIRECT("減額一覧!M"&amp;P694),"")</f>
        <v/>
      </c>
      <c r="C694" s="36" t="str">
        <f ca="1">IF(B694="","",INDIRECT("減額一覧!C"&amp;$P694))</f>
        <v/>
      </c>
      <c r="D694" s="78" t="str">
        <f ca="1">IF($B694="","",INDIRECT("減額一覧!G"&amp;$P694))</f>
        <v/>
      </c>
      <c r="E694" s="19" t="str">
        <f ca="1">IF(B694="","",INDIRECT("減額一覧!H"&amp;P694))</f>
        <v/>
      </c>
      <c r="F694" s="19" t="str">
        <f ca="1">IF($B694="","",INDIRECT("減額一覧!T"&amp;P694))</f>
        <v/>
      </c>
      <c r="G694" s="20" t="str">
        <f ca="1">IF($B694="","",INDIRECT("減額一覧!U"&amp;P694))</f>
        <v/>
      </c>
      <c r="H694" s="20" t="str">
        <f ca="1">IF($B694="","",INDIRECT("減額一覧!V"&amp;P694))</f>
        <v/>
      </c>
      <c r="I694" s="32" t="str">
        <f ca="1">IF(B694="","",IF(INDIRECT("減額一覧!BL"&amp;P694)=0.08,0.08,0.1))</f>
        <v/>
      </c>
      <c r="J694" s="51"/>
      <c r="K694" s="94" t="str">
        <f t="shared" ca="1" si="1184"/>
        <v/>
      </c>
      <c r="L694" s="56" t="str">
        <f t="shared" ca="1" si="1146"/>
        <v/>
      </c>
      <c r="N694" s="113" t="str">
        <f t="shared" ref="N694:N697" ca="1" si="1618">IF(A694="","",IF(A694&gt;3000,"月ヶ瀬",IF(A694&gt;=2000,"都祁","市内")))</f>
        <v/>
      </c>
      <c r="O694" s="114" t="str">
        <f t="shared" ref="O694" ca="1" si="1619">IF(B694="","",IF(INDIRECT("減額一覧!BL"&amp;P694)=0.08,0.08,0.1))</f>
        <v/>
      </c>
      <c r="P694" s="38">
        <v>117</v>
      </c>
      <c r="Q694" s="38" t="str">
        <f t="shared" ref="Q694:R697" ca="1" si="1620">IF(G694="","",IF(G694&gt;0,1,""))</f>
        <v/>
      </c>
      <c r="R694" s="38" t="str">
        <f t="shared" ca="1" si="1620"/>
        <v/>
      </c>
      <c r="S694" s="66" t="str">
        <f t="shared" ca="1" si="1148"/>
        <v/>
      </c>
      <c r="T694" s="105" t="str">
        <f t="shared" ca="1" si="1490"/>
        <v/>
      </c>
    </row>
    <row r="695" spans="1:20" ht="20.25" hidden="1" thickTop="1" thickBot="1">
      <c r="A695" t="str">
        <f ca="1">IF(B695="","",INDIRECT("減額一覧!B"&amp;$P695))</f>
        <v/>
      </c>
      <c r="B695" s="61" t="str">
        <f t="shared" ref="B695" ca="1" si="1621">IF(INDIRECT("減額一覧!BB"&amp;P695)=1,INDIRECT("減額一覧!W"&amp;P695),"")</f>
        <v/>
      </c>
      <c r="C695" s="44" t="str">
        <f ca="1">IF(B695="","",INDIRECT("減額一覧!C"&amp;$P695))</f>
        <v/>
      </c>
      <c r="D695" s="79" t="str">
        <f ca="1">IF($B695="","",INDIRECT("減額一覧!G"&amp;$P695))</f>
        <v/>
      </c>
      <c r="E695" s="19" t="str">
        <f ca="1">IF(B695="","",INDIRECT("減額一覧!H"&amp;P695))</f>
        <v/>
      </c>
      <c r="F695" s="19" t="str">
        <f ca="1">IF($B695="","",INDIRECT("減額一覧!AD"&amp;P695))</f>
        <v/>
      </c>
      <c r="G695" s="20" t="str">
        <f ca="1">IF($B695="","",INDIRECT("減額一覧!AE"&amp;P695))</f>
        <v/>
      </c>
      <c r="H695" s="20" t="str">
        <f ca="1">IF($B695="","",INDIRECT("減額一覧!AF"&amp;P695))</f>
        <v/>
      </c>
      <c r="I695" s="32" t="str">
        <f ca="1">IF(B695="","",IF(INDIRECT("減額一覧!BM"&amp;P695)=0.08,0.08,0.1))</f>
        <v/>
      </c>
      <c r="J695" s="52"/>
      <c r="K695" s="95" t="str">
        <f t="shared" ca="1" si="1184"/>
        <v/>
      </c>
      <c r="L695" s="58" t="str">
        <f t="shared" ca="1" si="1146"/>
        <v/>
      </c>
      <c r="N695" s="113" t="str">
        <f t="shared" ca="1" si="1618"/>
        <v/>
      </c>
      <c r="O695" s="114" t="str">
        <f t="shared" ref="O695" ca="1" si="1622">IF(B695="","",IF(INDIRECT("減額一覧!BM"&amp;P695)=0.08,0.08,0.1))</f>
        <v/>
      </c>
      <c r="P695" s="38">
        <v>117</v>
      </c>
      <c r="Q695" s="38" t="str">
        <f t="shared" ca="1" si="1620"/>
        <v/>
      </c>
      <c r="R695" s="38" t="str">
        <f t="shared" ca="1" si="1620"/>
        <v/>
      </c>
      <c r="S695" s="66" t="str">
        <f t="shared" ca="1" si="1148"/>
        <v/>
      </c>
      <c r="T695" s="105" t="str">
        <f t="shared" ca="1" si="1490"/>
        <v/>
      </c>
    </row>
    <row r="696" spans="1:20" ht="20.25" hidden="1" thickTop="1" thickBot="1">
      <c r="A696" t="str">
        <f ca="1">IF(B696="","",INDIRECT("減額一覧!B"&amp;$P696))</f>
        <v/>
      </c>
      <c r="B696" s="61" t="str">
        <f t="shared" ref="B696" ca="1" si="1623">IF(INDIRECT("減額一覧!BC"&amp;P696)=1,INDIRECT("減額一覧!AG"&amp;P696),"")</f>
        <v/>
      </c>
      <c r="C696" s="36" t="str">
        <f ca="1">IF(B696="","",INDIRECT("減額一覧!C"&amp;$P696))</f>
        <v/>
      </c>
      <c r="D696" s="80" t="str">
        <f ca="1">IF($B696="","",INDIRECT("減額一覧!G"&amp;$P696))</f>
        <v/>
      </c>
      <c r="E696" s="19" t="str">
        <f ca="1">IF(B696="","",INDIRECT("減額一覧!H"&amp;P696))</f>
        <v/>
      </c>
      <c r="F696" s="19" t="str">
        <f ca="1">IF($B696="","",INDIRECT("減額一覧!AN"&amp;P696))</f>
        <v/>
      </c>
      <c r="G696" s="20" t="str">
        <f ca="1">IF($B696="","",INDIRECT("減額一覧!AO"&amp;P696))</f>
        <v/>
      </c>
      <c r="H696" s="20" t="str">
        <f ca="1">IF($B696="","",INDIRECT("減額一覧!AP"&amp;P696))</f>
        <v/>
      </c>
      <c r="I696" s="32" t="str">
        <f ca="1">IF(B696="","",IF(INDIRECT("減額一覧!BN"&amp;P696)=0.08,0.08,0.1))</f>
        <v/>
      </c>
      <c r="J696" s="52"/>
      <c r="K696" s="95" t="str">
        <f t="shared" ca="1" si="1184"/>
        <v/>
      </c>
      <c r="L696" s="58" t="str">
        <f t="shared" ca="1" si="1146"/>
        <v/>
      </c>
      <c r="N696" s="113" t="str">
        <f t="shared" ca="1" si="1618"/>
        <v/>
      </c>
      <c r="O696" s="114" t="str">
        <f t="shared" ref="O696" ca="1" si="1624">IF(B696="","",IF(INDIRECT("減額一覧!BN"&amp;P696)=0.08,0.08,0.1))</f>
        <v/>
      </c>
      <c r="P696" s="38">
        <v>117</v>
      </c>
      <c r="Q696" s="38" t="str">
        <f t="shared" ca="1" si="1620"/>
        <v/>
      </c>
      <c r="R696" s="38" t="str">
        <f t="shared" ca="1" si="1620"/>
        <v/>
      </c>
      <c r="S696" s="66" t="str">
        <f t="shared" ca="1" si="1148"/>
        <v/>
      </c>
      <c r="T696" s="105" t="str">
        <f t="shared" ca="1" si="1490"/>
        <v/>
      </c>
    </row>
    <row r="697" spans="1:20" ht="20.25" hidden="1" thickTop="1" thickBot="1">
      <c r="A697" t="str">
        <f ca="1">IF(B697="","",INDIRECT("減額一覧!B"&amp;$P697))</f>
        <v/>
      </c>
      <c r="B697" s="61" t="str">
        <f t="shared" ref="B697" ca="1" si="1625">IF(INDIRECT("減額一覧!BD"&amp;P697)=1,INDIRECT("減額一覧!AQ"&amp;P697),"")</f>
        <v/>
      </c>
      <c r="C697" s="45" t="str">
        <f ca="1">IF(B697="","",INDIRECT("減額一覧!C"&amp;$P697))</f>
        <v/>
      </c>
      <c r="D697" s="79" t="str">
        <f ca="1">IF($B697="","",INDIRECT("減額一覧!G"&amp;$P697))</f>
        <v/>
      </c>
      <c r="E697" s="19" t="str">
        <f ca="1">IF(B697="","",INDIRECT("減額一覧!H"&amp;P697))</f>
        <v/>
      </c>
      <c r="F697" s="19" t="str">
        <f ca="1">IF($B697="","",INDIRECT("減額一覧!AX"&amp;P697))</f>
        <v/>
      </c>
      <c r="G697" s="20" t="str">
        <f ca="1">IF($B697="","",INDIRECT("減額一覧!AY"&amp;P697))</f>
        <v/>
      </c>
      <c r="H697" s="20" t="str">
        <f ca="1">IF($B697="","",INDIRECT("減額一覧!AZ"&amp;P697))</f>
        <v/>
      </c>
      <c r="I697" s="32" t="str">
        <f ca="1">IF(B697="","",IF(INDIRECT("減額一覧!BO"&amp;P697)=0.08,0.08,0.1))</f>
        <v/>
      </c>
      <c r="J697" s="52"/>
      <c r="K697" s="95" t="str">
        <f t="shared" ca="1" si="1184"/>
        <v/>
      </c>
      <c r="L697" s="58" t="str">
        <f t="shared" ca="1" si="1146"/>
        <v/>
      </c>
      <c r="N697" s="113" t="str">
        <f t="shared" ca="1" si="1618"/>
        <v/>
      </c>
      <c r="O697" s="114" t="str">
        <f t="shared" ref="O697" ca="1" si="1626">IF(B697="","",IF(INDIRECT("減額一覧!BO"&amp;P697)=0.08,0.08,0.1))</f>
        <v/>
      </c>
      <c r="P697" s="38">
        <v>117</v>
      </c>
      <c r="Q697" s="38" t="str">
        <f t="shared" ca="1" si="1620"/>
        <v/>
      </c>
      <c r="R697" s="38" t="str">
        <f t="shared" ca="1" si="1620"/>
        <v/>
      </c>
      <c r="S697" s="66" t="str">
        <f t="shared" ca="1" si="1148"/>
        <v/>
      </c>
      <c r="T697" s="105" t="str">
        <f t="shared" ca="1" si="1490"/>
        <v/>
      </c>
    </row>
    <row r="698" spans="1:20" ht="20.25" hidden="1" thickTop="1" thickBot="1">
      <c r="A698" t="str">
        <f t="shared" ref="A698" ca="1" si="1627">IF(B698="","",INDIRECT("減額一覧!B"&amp;$P698))</f>
        <v/>
      </c>
      <c r="B698" s="64"/>
      <c r="C698" s="41" t="str">
        <f>IF(B698="","",減額一覧!C394)</f>
        <v/>
      </c>
      <c r="D698" s="43"/>
      <c r="E698" s="21"/>
      <c r="F698" s="22" t="s">
        <v>69</v>
      </c>
      <c r="G698" s="23">
        <f t="shared" ref="G698:H698" si="1628">SUBTOTAL(9,G694:G697)</f>
        <v>0</v>
      </c>
      <c r="H698" s="23">
        <f t="shared" si="1628"/>
        <v>0</v>
      </c>
      <c r="I698" s="30"/>
      <c r="J698" s="53"/>
      <c r="K698" s="96" t="str">
        <f t="shared" ca="1" si="1184"/>
        <v/>
      </c>
      <c r="L698" s="59" t="str">
        <f t="shared" si="1146"/>
        <v/>
      </c>
      <c r="N698" s="108" t="str">
        <f t="shared" ref="N698" si="1629">IF(AND(G698=0,H698=0),"","小計")</f>
        <v/>
      </c>
      <c r="O698" s="108" t="str">
        <f t="shared" ref="O698" si="1630">IF(AND(G698=0,H698=0),"","小計")</f>
        <v/>
      </c>
      <c r="P698" s="38"/>
      <c r="Q698" s="38"/>
      <c r="R698" s="38"/>
      <c r="S698" s="66" t="str">
        <f t="shared" si="1148"/>
        <v/>
      </c>
      <c r="T698" s="105" t="str">
        <f t="shared" si="1490"/>
        <v/>
      </c>
    </row>
    <row r="699" spans="1:20" ht="20.25" hidden="1" thickTop="1" thickBot="1">
      <c r="A699" t="str">
        <f ca="1">IF(B699="","",INDIRECT("減額一覧!B"&amp;$P699))</f>
        <v/>
      </c>
      <c r="B699" s="61" t="str">
        <f t="shared" ref="B699" ca="1" si="1631">IF(INDIRECT("減額一覧!BA"&amp;P699)=1,INDIRECT("減額一覧!M"&amp;P699),"")</f>
        <v/>
      </c>
      <c r="C699" s="36" t="str">
        <f ca="1">IF(B699="","",INDIRECT("減額一覧!C"&amp;$P699))</f>
        <v/>
      </c>
      <c r="D699" s="78" t="str">
        <f ca="1">IF($B699="","",INDIRECT("減額一覧!G"&amp;$P699))</f>
        <v/>
      </c>
      <c r="E699" s="19" t="str">
        <f ca="1">IF(B699="","",INDIRECT("減額一覧!H"&amp;P699))</f>
        <v/>
      </c>
      <c r="F699" s="19" t="str">
        <f ca="1">IF($B699="","",INDIRECT("減額一覧!T"&amp;P699))</f>
        <v/>
      </c>
      <c r="G699" s="20" t="str">
        <f ca="1">IF($B699="","",INDIRECT("減額一覧!U"&amp;P699))</f>
        <v/>
      </c>
      <c r="H699" s="20" t="str">
        <f ca="1">IF($B699="","",INDIRECT("減額一覧!V"&amp;P699))</f>
        <v/>
      </c>
      <c r="I699" s="32" t="str">
        <f ca="1">IF(B699="","",IF(INDIRECT("減額一覧!BL"&amp;P699)=0.08,0.08,0.1))</f>
        <v/>
      </c>
      <c r="J699" s="51"/>
      <c r="K699" s="94" t="str">
        <f t="shared" ca="1" si="1184"/>
        <v/>
      </c>
      <c r="L699" s="56" t="str">
        <f t="shared" ca="1" si="1146"/>
        <v/>
      </c>
      <c r="N699" s="113" t="str">
        <f t="shared" ref="N699:N702" ca="1" si="1632">IF(A699="","",IF(A699&gt;3000,"月ヶ瀬",IF(A699&gt;=2000,"都祁","市内")))</f>
        <v/>
      </c>
      <c r="O699" s="114" t="str">
        <f t="shared" ref="O699" ca="1" si="1633">IF(B699="","",IF(INDIRECT("減額一覧!BL"&amp;P699)=0.08,0.08,0.1))</f>
        <v/>
      </c>
      <c r="P699" s="38">
        <v>114</v>
      </c>
      <c r="Q699" s="38" t="str">
        <f t="shared" ref="Q699:R702" ca="1" si="1634">IF(G699="","",IF(G699&gt;0,1,""))</f>
        <v/>
      </c>
      <c r="R699" s="38" t="str">
        <f t="shared" ca="1" si="1634"/>
        <v/>
      </c>
      <c r="S699" s="66" t="str">
        <f t="shared" ca="1" si="1148"/>
        <v/>
      </c>
      <c r="T699" s="105" t="str">
        <f t="shared" ca="1" si="1490"/>
        <v/>
      </c>
    </row>
    <row r="700" spans="1:20" ht="20.25" hidden="1" thickTop="1" thickBot="1">
      <c r="A700" t="str">
        <f ca="1">IF(B700="","",INDIRECT("減額一覧!B"&amp;$P700))</f>
        <v/>
      </c>
      <c r="B700" s="61" t="str">
        <f t="shared" ref="B700" ca="1" si="1635">IF(INDIRECT("減額一覧!BB"&amp;P700)=1,INDIRECT("減額一覧!W"&amp;P700),"")</f>
        <v/>
      </c>
      <c r="C700" s="44" t="str">
        <f ca="1">IF(B700="","",INDIRECT("減額一覧!C"&amp;$P700))</f>
        <v/>
      </c>
      <c r="D700" s="79" t="str">
        <f ca="1">IF($B700="","",INDIRECT("減額一覧!G"&amp;$P700))</f>
        <v/>
      </c>
      <c r="E700" s="19" t="str">
        <f ca="1">IF(B700="","",INDIRECT("減額一覧!H"&amp;P700))</f>
        <v/>
      </c>
      <c r="F700" s="19" t="str">
        <f ca="1">IF($B700="","",INDIRECT("減額一覧!AD"&amp;P700))</f>
        <v/>
      </c>
      <c r="G700" s="20" t="str">
        <f ca="1">IF($B700="","",INDIRECT("減額一覧!AE"&amp;P700))</f>
        <v/>
      </c>
      <c r="H700" s="20" t="str">
        <f ca="1">IF($B700="","",INDIRECT("減額一覧!AF"&amp;P700))</f>
        <v/>
      </c>
      <c r="I700" s="32" t="str">
        <f ca="1">IF(B700="","",IF(INDIRECT("減額一覧!BM"&amp;P700)=0.08,0.08,0.1))</f>
        <v/>
      </c>
      <c r="J700" s="52"/>
      <c r="K700" s="95" t="str">
        <f t="shared" ca="1" si="1184"/>
        <v/>
      </c>
      <c r="L700" s="58" t="str">
        <f t="shared" ca="1" si="1146"/>
        <v/>
      </c>
      <c r="N700" s="113" t="str">
        <f t="shared" ca="1" si="1632"/>
        <v/>
      </c>
      <c r="O700" s="114" t="str">
        <f t="shared" ref="O700" ca="1" si="1636">IF(B700="","",IF(INDIRECT("減額一覧!BM"&amp;P700)=0.08,0.08,0.1))</f>
        <v/>
      </c>
      <c r="P700" s="38">
        <v>114</v>
      </c>
      <c r="Q700" s="38" t="str">
        <f t="shared" ca="1" si="1634"/>
        <v/>
      </c>
      <c r="R700" s="38" t="str">
        <f t="shared" ca="1" si="1634"/>
        <v/>
      </c>
      <c r="S700" s="66" t="str">
        <f t="shared" ca="1" si="1148"/>
        <v/>
      </c>
      <c r="T700" s="105" t="str">
        <f t="shared" ca="1" si="1490"/>
        <v/>
      </c>
    </row>
    <row r="701" spans="1:20" ht="20.25" hidden="1" thickTop="1" thickBot="1">
      <c r="A701" t="str">
        <f ca="1">IF(B701="","",INDIRECT("減額一覧!B"&amp;$P701))</f>
        <v/>
      </c>
      <c r="B701" s="61" t="str">
        <f t="shared" ref="B701" ca="1" si="1637">IF(INDIRECT("減額一覧!BC"&amp;P701)=1,INDIRECT("減額一覧!AG"&amp;P701),"")</f>
        <v/>
      </c>
      <c r="C701" s="36" t="str">
        <f ca="1">IF(B701="","",INDIRECT("減額一覧!C"&amp;$P701))</f>
        <v/>
      </c>
      <c r="D701" s="80" t="str">
        <f ca="1">IF($B701="","",INDIRECT("減額一覧!G"&amp;$P701))</f>
        <v/>
      </c>
      <c r="E701" s="19" t="str">
        <f ca="1">IF(B701="","",INDIRECT("減額一覧!H"&amp;P701))</f>
        <v/>
      </c>
      <c r="F701" s="19" t="str">
        <f ca="1">IF($B701="","",INDIRECT("減額一覧!AN"&amp;P701))</f>
        <v/>
      </c>
      <c r="G701" s="20" t="str">
        <f ca="1">IF($B701="","",INDIRECT("減額一覧!AO"&amp;P701))</f>
        <v/>
      </c>
      <c r="H701" s="20" t="str">
        <f ca="1">IF($B701="","",INDIRECT("減額一覧!AP"&amp;P701))</f>
        <v/>
      </c>
      <c r="I701" s="32" t="str">
        <f ca="1">IF(B701="","",IF(INDIRECT("減額一覧!BN"&amp;P701)=0.08,0.08,0.1))</f>
        <v/>
      </c>
      <c r="J701" s="52"/>
      <c r="K701" s="95" t="str">
        <f t="shared" ca="1" si="1184"/>
        <v/>
      </c>
      <c r="L701" s="58" t="str">
        <f t="shared" ca="1" si="1146"/>
        <v/>
      </c>
      <c r="N701" s="113" t="str">
        <f t="shared" ca="1" si="1632"/>
        <v/>
      </c>
      <c r="O701" s="114" t="str">
        <f t="shared" ref="O701" ca="1" si="1638">IF(B701="","",IF(INDIRECT("減額一覧!BN"&amp;P701)=0.08,0.08,0.1))</f>
        <v/>
      </c>
      <c r="P701" s="38">
        <v>114</v>
      </c>
      <c r="Q701" s="38" t="str">
        <f t="shared" ca="1" si="1634"/>
        <v/>
      </c>
      <c r="R701" s="38" t="str">
        <f t="shared" ca="1" si="1634"/>
        <v/>
      </c>
      <c r="S701" s="66" t="str">
        <f t="shared" ca="1" si="1148"/>
        <v/>
      </c>
      <c r="T701" s="105" t="str">
        <f t="shared" ca="1" si="1490"/>
        <v/>
      </c>
    </row>
    <row r="702" spans="1:20" ht="20.25" hidden="1" thickTop="1" thickBot="1">
      <c r="A702" t="str">
        <f ca="1">IF(B702="","",INDIRECT("減額一覧!B"&amp;$P702))</f>
        <v/>
      </c>
      <c r="B702" s="61" t="str">
        <f t="shared" ref="B702" ca="1" si="1639">IF(INDIRECT("減額一覧!BD"&amp;P702)=1,INDIRECT("減額一覧!AQ"&amp;P702),"")</f>
        <v/>
      </c>
      <c r="C702" s="45" t="str">
        <f ca="1">IF(B702="","",INDIRECT("減額一覧!C"&amp;$P702))</f>
        <v/>
      </c>
      <c r="D702" s="79" t="str">
        <f ca="1">IF($B702="","",INDIRECT("減額一覧!G"&amp;$P702))</f>
        <v/>
      </c>
      <c r="E702" s="19" t="str">
        <f ca="1">IF(B702="","",INDIRECT("減額一覧!H"&amp;P702))</f>
        <v/>
      </c>
      <c r="F702" s="19" t="str">
        <f ca="1">IF($B702="","",INDIRECT("減額一覧!AX"&amp;P702))</f>
        <v/>
      </c>
      <c r="G702" s="20" t="str">
        <f ca="1">IF($B702="","",INDIRECT("減額一覧!AY"&amp;P702))</f>
        <v/>
      </c>
      <c r="H702" s="20" t="str">
        <f ca="1">IF($B702="","",INDIRECT("減額一覧!AZ"&amp;P702))</f>
        <v/>
      </c>
      <c r="I702" s="32" t="str">
        <f ca="1">IF(B702="","",IF(INDIRECT("減額一覧!BO"&amp;P702)=0.08,0.08,0.1))</f>
        <v/>
      </c>
      <c r="J702" s="52"/>
      <c r="K702" s="95" t="str">
        <f t="shared" ca="1" si="1184"/>
        <v/>
      </c>
      <c r="L702" s="58" t="str">
        <f t="shared" ca="1" si="1146"/>
        <v/>
      </c>
      <c r="N702" s="113" t="str">
        <f t="shared" ca="1" si="1632"/>
        <v/>
      </c>
      <c r="O702" s="114" t="str">
        <f t="shared" ref="O702" ca="1" si="1640">IF(B702="","",IF(INDIRECT("減額一覧!BO"&amp;P702)=0.08,0.08,0.1))</f>
        <v/>
      </c>
      <c r="P702" s="38">
        <v>114</v>
      </c>
      <c r="Q702" s="38" t="str">
        <f t="shared" ca="1" si="1634"/>
        <v/>
      </c>
      <c r="R702" s="38" t="str">
        <f t="shared" ca="1" si="1634"/>
        <v/>
      </c>
      <c r="S702" s="66" t="str">
        <f t="shared" ca="1" si="1148"/>
        <v/>
      </c>
      <c r="T702" s="105" t="str">
        <f t="shared" ca="1" si="1490"/>
        <v/>
      </c>
    </row>
    <row r="703" spans="1:20" ht="20.25" hidden="1" thickTop="1" thickBot="1">
      <c r="B703" s="64"/>
      <c r="C703" s="41" t="str">
        <f>IF(B703="","",減額一覧!C399)</f>
        <v/>
      </c>
      <c r="D703" s="43"/>
      <c r="E703" s="21"/>
      <c r="F703" s="22" t="s">
        <v>69</v>
      </c>
      <c r="G703" s="23">
        <f t="shared" ref="G703:H703" si="1641">SUBTOTAL(9,G699:G702)</f>
        <v>0</v>
      </c>
      <c r="H703" s="23">
        <f t="shared" si="1641"/>
        <v>0</v>
      </c>
      <c r="I703" s="30"/>
      <c r="J703" s="53"/>
      <c r="K703" s="96" t="str">
        <f t="shared" si="1184"/>
        <v/>
      </c>
      <c r="L703" s="59" t="str">
        <f t="shared" si="1146"/>
        <v/>
      </c>
      <c r="N703" s="108" t="str">
        <f t="shared" ref="N703" si="1642">IF(AND(G703=0,H703=0),"","小計")</f>
        <v/>
      </c>
      <c r="O703" s="108" t="str">
        <f t="shared" ref="O703" si="1643">IF(AND(G703=0,H703=0),"","小計")</f>
        <v/>
      </c>
      <c r="P703" s="38"/>
      <c r="Q703" s="38"/>
      <c r="R703" s="38"/>
      <c r="S703" s="66" t="str">
        <f t="shared" si="1148"/>
        <v/>
      </c>
      <c r="T703" s="105" t="str">
        <f t="shared" si="1490"/>
        <v/>
      </c>
    </row>
    <row r="704" spans="1:20" ht="20.25" hidden="1" thickTop="1" thickBot="1">
      <c r="A704" t="str">
        <f ca="1">IF(B704="","",INDIRECT("減額一覧!B"&amp;$P704))</f>
        <v/>
      </c>
      <c r="B704" s="61" t="str">
        <f t="shared" ref="B704" ca="1" si="1644">IF(INDIRECT("減額一覧!BA"&amp;P704)=1,INDIRECT("減額一覧!M"&amp;P704),"")</f>
        <v/>
      </c>
      <c r="C704" s="36" t="str">
        <f ca="1">IF(B704="","",INDIRECT("減額一覧!C"&amp;$P704))</f>
        <v/>
      </c>
      <c r="D704" s="78" t="str">
        <f ca="1">IF($B704="","",INDIRECT("減額一覧!G"&amp;$P704))</f>
        <v/>
      </c>
      <c r="E704" s="19" t="str">
        <f ca="1">IF(B704="","",INDIRECT("減額一覧!H"&amp;P704))</f>
        <v/>
      </c>
      <c r="F704" s="19" t="str">
        <f ca="1">IF($B704="","",INDIRECT("減額一覧!T"&amp;P704))</f>
        <v/>
      </c>
      <c r="G704" s="20" t="str">
        <f ca="1">IF($B704="","",INDIRECT("減額一覧!U"&amp;P704))</f>
        <v/>
      </c>
      <c r="H704" s="20" t="str">
        <f ca="1">IF($B704="","",INDIRECT("減額一覧!V"&amp;P704))</f>
        <v/>
      </c>
      <c r="I704" s="32" t="str">
        <f ca="1">IF(B704="","",IF(INDIRECT("減額一覧!BL"&amp;P704)=0.08,0.08,0.1))</f>
        <v/>
      </c>
      <c r="J704" s="51"/>
      <c r="K704" s="94" t="str">
        <f t="shared" ca="1" si="1184"/>
        <v/>
      </c>
      <c r="L704" s="56" t="str">
        <f t="shared" ca="1" si="1146"/>
        <v/>
      </c>
      <c r="N704" s="113" t="str">
        <f t="shared" ref="N704:N707" ca="1" si="1645">IF(A704="","",IF(A704&gt;3000,"月ヶ瀬",IF(A704&gt;=2000,"都祁","市内")))</f>
        <v/>
      </c>
      <c r="O704" s="114" t="str">
        <f t="shared" ref="O704" ca="1" si="1646">IF(B704="","",IF(INDIRECT("減額一覧!BL"&amp;P704)=0.08,0.08,0.1))</f>
        <v/>
      </c>
      <c r="P704" s="38">
        <v>115</v>
      </c>
      <c r="Q704" s="38" t="str">
        <f t="shared" ref="Q704:R707" ca="1" si="1647">IF(G704="","",IF(G704&gt;0,1,""))</f>
        <v/>
      </c>
      <c r="R704" s="38" t="str">
        <f t="shared" ca="1" si="1647"/>
        <v/>
      </c>
      <c r="S704" s="66" t="str">
        <f t="shared" ca="1" si="1148"/>
        <v/>
      </c>
      <c r="T704" s="105" t="str">
        <f t="shared" ca="1" si="1490"/>
        <v/>
      </c>
    </row>
    <row r="705" spans="1:20" ht="20.25" hidden="1" thickTop="1" thickBot="1">
      <c r="A705" t="str">
        <f ca="1">IF(B705="","",INDIRECT("減額一覧!B"&amp;$P705))</f>
        <v/>
      </c>
      <c r="B705" s="61" t="str">
        <f t="shared" ref="B705" ca="1" si="1648">IF(INDIRECT("減額一覧!BB"&amp;P705)=1,INDIRECT("減額一覧!W"&amp;P705),"")</f>
        <v/>
      </c>
      <c r="C705" s="44" t="str">
        <f ca="1">IF(B705="","",INDIRECT("減額一覧!C"&amp;$P705))</f>
        <v/>
      </c>
      <c r="D705" s="79" t="str">
        <f ca="1">IF($B705="","",INDIRECT("減額一覧!G"&amp;$P705))</f>
        <v/>
      </c>
      <c r="E705" s="19" t="str">
        <f ca="1">IF(B705="","",INDIRECT("減額一覧!H"&amp;P705))</f>
        <v/>
      </c>
      <c r="F705" s="19" t="str">
        <f ca="1">IF($B705="","",INDIRECT("減額一覧!AD"&amp;P705))</f>
        <v/>
      </c>
      <c r="G705" s="20" t="str">
        <f ca="1">IF($B705="","",INDIRECT("減額一覧!AE"&amp;P705))</f>
        <v/>
      </c>
      <c r="H705" s="20" t="str">
        <f ca="1">IF($B705="","",INDIRECT("減額一覧!AF"&amp;P705))</f>
        <v/>
      </c>
      <c r="I705" s="32" t="str">
        <f ca="1">IF(B705="","",IF(INDIRECT("減額一覧!BM"&amp;P705)=0.08,0.08,0.1))</f>
        <v/>
      </c>
      <c r="J705" s="52"/>
      <c r="K705" s="95" t="str">
        <f t="shared" ca="1" si="1184"/>
        <v/>
      </c>
      <c r="L705" s="58" t="str">
        <f t="shared" ca="1" si="1146"/>
        <v/>
      </c>
      <c r="N705" s="113" t="str">
        <f t="shared" ca="1" si="1645"/>
        <v/>
      </c>
      <c r="O705" s="114" t="str">
        <f t="shared" ref="O705" ca="1" si="1649">IF(B705="","",IF(INDIRECT("減額一覧!BM"&amp;P705)=0.08,0.08,0.1))</f>
        <v/>
      </c>
      <c r="P705" s="38">
        <v>115</v>
      </c>
      <c r="Q705" s="38" t="str">
        <f t="shared" ca="1" si="1647"/>
        <v/>
      </c>
      <c r="R705" s="38" t="str">
        <f t="shared" ca="1" si="1647"/>
        <v/>
      </c>
      <c r="S705" s="66" t="str">
        <f t="shared" ca="1" si="1148"/>
        <v/>
      </c>
      <c r="T705" s="105" t="str">
        <f t="shared" ca="1" si="1490"/>
        <v/>
      </c>
    </row>
    <row r="706" spans="1:20" ht="20.25" hidden="1" thickTop="1" thickBot="1">
      <c r="A706" t="str">
        <f ca="1">IF(B706="","",INDIRECT("減額一覧!B"&amp;$P706))</f>
        <v/>
      </c>
      <c r="B706" s="61" t="str">
        <f t="shared" ref="B706" ca="1" si="1650">IF(INDIRECT("減額一覧!BC"&amp;P706)=1,INDIRECT("減額一覧!AG"&amp;P706),"")</f>
        <v/>
      </c>
      <c r="C706" s="36" t="str">
        <f ca="1">IF(B706="","",INDIRECT("減額一覧!C"&amp;$P706))</f>
        <v/>
      </c>
      <c r="D706" s="80" t="str">
        <f ca="1">IF($B706="","",INDIRECT("減額一覧!G"&amp;$P706))</f>
        <v/>
      </c>
      <c r="E706" s="19" t="str">
        <f ca="1">IF(B706="","",INDIRECT("減額一覧!H"&amp;P706))</f>
        <v/>
      </c>
      <c r="F706" s="19" t="str">
        <f ca="1">IF($B706="","",INDIRECT("減額一覧!AN"&amp;P706))</f>
        <v/>
      </c>
      <c r="G706" s="20" t="str">
        <f ca="1">IF($B706="","",INDIRECT("減額一覧!AO"&amp;P706))</f>
        <v/>
      </c>
      <c r="H706" s="20" t="str">
        <f ca="1">IF($B706="","",INDIRECT("減額一覧!AP"&amp;P706))</f>
        <v/>
      </c>
      <c r="I706" s="32" t="str">
        <f ca="1">IF(B706="","",IF(INDIRECT("減額一覧!BN"&amp;P706)=0.08,0.08,0.1))</f>
        <v/>
      </c>
      <c r="J706" s="52"/>
      <c r="K706" s="95" t="str">
        <f t="shared" ca="1" si="1184"/>
        <v/>
      </c>
      <c r="L706" s="58" t="str">
        <f t="shared" ca="1" si="1146"/>
        <v/>
      </c>
      <c r="N706" s="113" t="str">
        <f t="shared" ca="1" si="1645"/>
        <v/>
      </c>
      <c r="O706" s="114" t="str">
        <f t="shared" ref="O706" ca="1" si="1651">IF(B706="","",IF(INDIRECT("減額一覧!BN"&amp;P706)=0.08,0.08,0.1))</f>
        <v/>
      </c>
      <c r="P706" s="38">
        <v>115</v>
      </c>
      <c r="Q706" s="38" t="str">
        <f t="shared" ca="1" si="1647"/>
        <v/>
      </c>
      <c r="R706" s="38" t="str">
        <f t="shared" ca="1" si="1647"/>
        <v/>
      </c>
      <c r="S706" s="66" t="str">
        <f t="shared" ca="1" si="1148"/>
        <v/>
      </c>
      <c r="T706" s="105" t="str">
        <f t="shared" ca="1" si="1490"/>
        <v/>
      </c>
    </row>
    <row r="707" spans="1:20" ht="20.25" hidden="1" thickTop="1" thickBot="1">
      <c r="A707" t="str">
        <f ca="1">IF(B707="","",INDIRECT("減額一覧!B"&amp;$P707))</f>
        <v/>
      </c>
      <c r="B707" s="61" t="str">
        <f t="shared" ref="B707" ca="1" si="1652">IF(INDIRECT("減額一覧!BD"&amp;P707)=1,INDIRECT("減額一覧!AQ"&amp;P707),"")</f>
        <v/>
      </c>
      <c r="C707" s="45" t="str">
        <f ca="1">IF(B707="","",INDIRECT("減額一覧!C"&amp;$P707))</f>
        <v/>
      </c>
      <c r="D707" s="79" t="str">
        <f ca="1">IF($B707="","",INDIRECT("減額一覧!G"&amp;$P707))</f>
        <v/>
      </c>
      <c r="E707" s="19" t="str">
        <f ca="1">IF(B707="","",INDIRECT("減額一覧!H"&amp;P707))</f>
        <v/>
      </c>
      <c r="F707" s="19" t="str">
        <f ca="1">IF($B707="","",INDIRECT("減額一覧!AX"&amp;P707))</f>
        <v/>
      </c>
      <c r="G707" s="20" t="str">
        <f ca="1">IF($B707="","",INDIRECT("減額一覧!AY"&amp;P707))</f>
        <v/>
      </c>
      <c r="H707" s="20" t="str">
        <f ca="1">IF($B707="","",INDIRECT("減額一覧!AZ"&amp;P707))</f>
        <v/>
      </c>
      <c r="I707" s="32" t="str">
        <f ca="1">IF(B707="","",IF(INDIRECT("減額一覧!BO"&amp;P707)=0.08,0.08,0.1))</f>
        <v/>
      </c>
      <c r="J707" s="52"/>
      <c r="K707" s="95" t="str">
        <f t="shared" ca="1" si="1184"/>
        <v/>
      </c>
      <c r="L707" s="58" t="str">
        <f t="shared" ca="1" si="1146"/>
        <v/>
      </c>
      <c r="N707" s="113" t="str">
        <f t="shared" ca="1" si="1645"/>
        <v/>
      </c>
      <c r="O707" s="114" t="str">
        <f t="shared" ref="O707" ca="1" si="1653">IF(B707="","",IF(INDIRECT("減額一覧!BO"&amp;P707)=0.08,0.08,0.1))</f>
        <v/>
      </c>
      <c r="P707" s="38">
        <v>115</v>
      </c>
      <c r="Q707" s="38" t="str">
        <f t="shared" ca="1" si="1647"/>
        <v/>
      </c>
      <c r="R707" s="38" t="str">
        <f t="shared" ca="1" si="1647"/>
        <v/>
      </c>
      <c r="S707" s="66" t="str">
        <f t="shared" ca="1" si="1148"/>
        <v/>
      </c>
      <c r="T707" s="105" t="str">
        <f t="shared" ca="1" si="1490"/>
        <v/>
      </c>
    </row>
    <row r="708" spans="1:20" ht="20.25" hidden="1" thickTop="1" thickBot="1">
      <c r="B708" s="64"/>
      <c r="C708" s="41" t="str">
        <f>IF(B708="","",減額一覧!C404)</f>
        <v/>
      </c>
      <c r="D708" s="43"/>
      <c r="E708" s="21"/>
      <c r="F708" s="22" t="s">
        <v>69</v>
      </c>
      <c r="G708" s="23">
        <f t="shared" ref="G708:H708" si="1654">SUBTOTAL(9,G704:G707)</f>
        <v>0</v>
      </c>
      <c r="H708" s="23">
        <f t="shared" si="1654"/>
        <v>0</v>
      </c>
      <c r="I708" s="30"/>
      <c r="J708" s="53"/>
      <c r="K708" s="96" t="str">
        <f t="shared" si="1184"/>
        <v/>
      </c>
      <c r="L708" s="59" t="str">
        <f t="shared" si="1146"/>
        <v/>
      </c>
      <c r="N708" s="108" t="str">
        <f t="shared" ref="N708" si="1655">IF(AND(G708=0,H708=0),"","小計")</f>
        <v/>
      </c>
      <c r="O708" s="108" t="str">
        <f t="shared" ref="O708" si="1656">IF(AND(G708=0,H708=0),"","小計")</f>
        <v/>
      </c>
      <c r="P708" s="38"/>
      <c r="Q708" s="38"/>
      <c r="R708" s="38"/>
      <c r="S708" s="66" t="str">
        <f t="shared" si="1148"/>
        <v/>
      </c>
      <c r="T708" s="105" t="str">
        <f t="shared" si="1490"/>
        <v/>
      </c>
    </row>
    <row r="709" spans="1:20" ht="20.25" hidden="1" thickTop="1" thickBot="1">
      <c r="A709" t="str">
        <f ca="1">IF(B709="","",INDIRECT("減額一覧!B"&amp;$P709))</f>
        <v/>
      </c>
      <c r="B709" s="61" t="str">
        <f t="shared" ref="B709" ca="1" si="1657">IF(INDIRECT("減額一覧!BA"&amp;P709)=1,INDIRECT("減額一覧!M"&amp;P709),"")</f>
        <v/>
      </c>
      <c r="C709" s="36" t="str">
        <f ca="1">IF(B709="","",INDIRECT("減額一覧!C"&amp;$P709))</f>
        <v/>
      </c>
      <c r="D709" s="78" t="str">
        <f ca="1">IF($B709="","",INDIRECT("減額一覧!G"&amp;$P709))</f>
        <v/>
      </c>
      <c r="E709" s="19" t="str">
        <f ca="1">IF(B709="","",INDIRECT("減額一覧!H"&amp;P709))</f>
        <v/>
      </c>
      <c r="F709" s="19" t="str">
        <f ca="1">IF($B709="","",INDIRECT("減額一覧!T"&amp;P709))</f>
        <v/>
      </c>
      <c r="G709" s="20" t="str">
        <f ca="1">IF($B709="","",INDIRECT("減額一覧!U"&amp;P709))</f>
        <v/>
      </c>
      <c r="H709" s="20" t="str">
        <f ca="1">IF($B709="","",INDIRECT("減額一覧!V"&amp;P709))</f>
        <v/>
      </c>
      <c r="I709" s="32" t="str">
        <f ca="1">IF(B709="","",IF(INDIRECT("減額一覧!BL"&amp;P709)=0.08,0.08,0.1))</f>
        <v/>
      </c>
      <c r="J709" s="51"/>
      <c r="K709" s="94" t="str">
        <f t="shared" ca="1" si="1184"/>
        <v/>
      </c>
      <c r="L709" s="56" t="str">
        <f t="shared" ca="1" si="1146"/>
        <v/>
      </c>
      <c r="N709" s="113" t="str">
        <f t="shared" ref="N709:N712" ca="1" si="1658">IF(A709="","",IF(A709&gt;3000,"月ヶ瀬",IF(A709&gt;=2000,"都祁","市内")))</f>
        <v/>
      </c>
      <c r="O709" s="114" t="str">
        <f t="shared" ref="O709" ca="1" si="1659">IF(B709="","",IF(INDIRECT("減額一覧!BL"&amp;P709)=0.08,0.08,0.1))</f>
        <v/>
      </c>
      <c r="P709" s="38">
        <v>116</v>
      </c>
      <c r="Q709" s="38" t="str">
        <f t="shared" ref="Q709:R712" ca="1" si="1660">IF(G709="","",IF(G709&gt;0,1,""))</f>
        <v/>
      </c>
      <c r="R709" s="38" t="str">
        <f t="shared" ca="1" si="1660"/>
        <v/>
      </c>
      <c r="S709" s="66" t="str">
        <f t="shared" ca="1" si="1148"/>
        <v/>
      </c>
      <c r="T709" s="105" t="str">
        <f t="shared" ref="T709:T772" ca="1" si="1661">IF(L709="","",IF(H709=0,"",H709))</f>
        <v/>
      </c>
    </row>
    <row r="710" spans="1:20" ht="20.25" hidden="1" thickTop="1" thickBot="1">
      <c r="A710" t="str">
        <f ca="1">IF(B710="","",INDIRECT("減額一覧!B"&amp;$P710))</f>
        <v/>
      </c>
      <c r="B710" s="61" t="str">
        <f t="shared" ref="B710" ca="1" si="1662">IF(INDIRECT("減額一覧!BB"&amp;P710)=1,INDIRECT("減額一覧!W"&amp;P710),"")</f>
        <v/>
      </c>
      <c r="C710" s="44" t="str">
        <f ca="1">IF(B710="","",INDIRECT("減額一覧!C"&amp;$P710))</f>
        <v/>
      </c>
      <c r="D710" s="79" t="str">
        <f ca="1">IF($B710="","",INDIRECT("減額一覧!G"&amp;$P710))</f>
        <v/>
      </c>
      <c r="E710" s="19" t="str">
        <f ca="1">IF(B710="","",INDIRECT("減額一覧!H"&amp;P710))</f>
        <v/>
      </c>
      <c r="F710" s="19" t="str">
        <f ca="1">IF($B710="","",INDIRECT("減額一覧!AD"&amp;P710))</f>
        <v/>
      </c>
      <c r="G710" s="20" t="str">
        <f ca="1">IF($B710="","",INDIRECT("減額一覧!AE"&amp;P710))</f>
        <v/>
      </c>
      <c r="H710" s="20" t="str">
        <f ca="1">IF($B710="","",INDIRECT("減額一覧!AF"&amp;P710))</f>
        <v/>
      </c>
      <c r="I710" s="32" t="str">
        <f ca="1">IF(B710="","",IF(INDIRECT("減額一覧!BM"&amp;P710)=0.08,0.08,0.1))</f>
        <v/>
      </c>
      <c r="J710" s="52"/>
      <c r="K710" s="95" t="str">
        <f t="shared" ca="1" si="1184"/>
        <v/>
      </c>
      <c r="L710" s="58" t="str">
        <f t="shared" ca="1" si="1146"/>
        <v/>
      </c>
      <c r="N710" s="113" t="str">
        <f t="shared" ca="1" si="1658"/>
        <v/>
      </c>
      <c r="O710" s="114" t="str">
        <f t="shared" ref="O710" ca="1" si="1663">IF(B710="","",IF(INDIRECT("減額一覧!BM"&amp;P710)=0.08,0.08,0.1))</f>
        <v/>
      </c>
      <c r="P710" s="38">
        <v>116</v>
      </c>
      <c r="Q710" s="38" t="str">
        <f t="shared" ca="1" si="1660"/>
        <v/>
      </c>
      <c r="R710" s="38" t="str">
        <f t="shared" ca="1" si="1660"/>
        <v/>
      </c>
      <c r="S710" s="66" t="str">
        <f t="shared" ca="1" si="1148"/>
        <v/>
      </c>
      <c r="T710" s="105" t="str">
        <f t="shared" ca="1" si="1661"/>
        <v/>
      </c>
    </row>
    <row r="711" spans="1:20" ht="20.25" hidden="1" thickTop="1" thickBot="1">
      <c r="A711" t="str">
        <f ca="1">IF(B711="","",INDIRECT("減額一覧!B"&amp;$P711))</f>
        <v/>
      </c>
      <c r="B711" s="61" t="str">
        <f t="shared" ref="B711" ca="1" si="1664">IF(INDIRECT("減額一覧!BC"&amp;P711)=1,INDIRECT("減額一覧!AG"&amp;P711),"")</f>
        <v/>
      </c>
      <c r="C711" s="36" t="str">
        <f ca="1">IF(B711="","",INDIRECT("減額一覧!C"&amp;$P711))</f>
        <v/>
      </c>
      <c r="D711" s="80" t="str">
        <f ca="1">IF($B711="","",INDIRECT("減額一覧!G"&amp;$P711))</f>
        <v/>
      </c>
      <c r="E711" s="19" t="str">
        <f ca="1">IF(B711="","",INDIRECT("減額一覧!H"&amp;P711))</f>
        <v/>
      </c>
      <c r="F711" s="19" t="str">
        <f ca="1">IF($B711="","",INDIRECT("減額一覧!AN"&amp;P711))</f>
        <v/>
      </c>
      <c r="G711" s="20" t="str">
        <f ca="1">IF($B711="","",INDIRECT("減額一覧!AO"&amp;P711))</f>
        <v/>
      </c>
      <c r="H711" s="20" t="str">
        <f ca="1">IF($B711="","",INDIRECT("減額一覧!AP"&amp;P711))</f>
        <v/>
      </c>
      <c r="I711" s="32" t="str">
        <f ca="1">IF(B711="","",IF(INDIRECT("減額一覧!BN"&amp;P711)=0.08,0.08,0.1))</f>
        <v/>
      </c>
      <c r="J711" s="52"/>
      <c r="K711" s="95" t="str">
        <f t="shared" ca="1" si="1184"/>
        <v/>
      </c>
      <c r="L711" s="58" t="str">
        <f t="shared" ca="1" si="1146"/>
        <v/>
      </c>
      <c r="N711" s="113" t="str">
        <f t="shared" ca="1" si="1658"/>
        <v/>
      </c>
      <c r="O711" s="114" t="str">
        <f t="shared" ref="O711" ca="1" si="1665">IF(B711="","",IF(INDIRECT("減額一覧!BN"&amp;P711)=0.08,0.08,0.1))</f>
        <v/>
      </c>
      <c r="P711" s="38">
        <v>116</v>
      </c>
      <c r="Q711" s="38" t="str">
        <f t="shared" ca="1" si="1660"/>
        <v/>
      </c>
      <c r="R711" s="38" t="str">
        <f t="shared" ca="1" si="1660"/>
        <v/>
      </c>
      <c r="S711" s="66" t="str">
        <f t="shared" ca="1" si="1148"/>
        <v/>
      </c>
      <c r="T711" s="105" t="str">
        <f t="shared" ca="1" si="1661"/>
        <v/>
      </c>
    </row>
    <row r="712" spans="1:20" ht="20.25" hidden="1" thickTop="1" thickBot="1">
      <c r="A712" t="str">
        <f ca="1">IF(B712="","",INDIRECT("減額一覧!B"&amp;$P712))</f>
        <v/>
      </c>
      <c r="B712" s="61" t="str">
        <f t="shared" ref="B712" ca="1" si="1666">IF(INDIRECT("減額一覧!BD"&amp;P712)=1,INDIRECT("減額一覧!AQ"&amp;P712),"")</f>
        <v/>
      </c>
      <c r="C712" s="45" t="str">
        <f ca="1">IF(B712="","",INDIRECT("減額一覧!C"&amp;$P712))</f>
        <v/>
      </c>
      <c r="D712" s="79" t="str">
        <f ca="1">IF($B712="","",INDIRECT("減額一覧!G"&amp;$P712))</f>
        <v/>
      </c>
      <c r="E712" s="19" t="str">
        <f ca="1">IF(B712="","",INDIRECT("減額一覧!H"&amp;P712))</f>
        <v/>
      </c>
      <c r="F712" s="19" t="str">
        <f ca="1">IF($B712="","",INDIRECT("減額一覧!AX"&amp;P712))</f>
        <v/>
      </c>
      <c r="G712" s="20" t="str">
        <f ca="1">IF($B712="","",INDIRECT("減額一覧!AY"&amp;P712))</f>
        <v/>
      </c>
      <c r="H712" s="20" t="str">
        <f ca="1">IF($B712="","",INDIRECT("減額一覧!AZ"&amp;P712))</f>
        <v/>
      </c>
      <c r="I712" s="32" t="str">
        <f ca="1">IF(B712="","",IF(INDIRECT("減額一覧!BO"&amp;P712)=0.08,0.08,0.1))</f>
        <v/>
      </c>
      <c r="J712" s="52"/>
      <c r="K712" s="95" t="str">
        <f t="shared" ca="1" si="1184"/>
        <v/>
      </c>
      <c r="L712" s="58" t="str">
        <f t="shared" ca="1" si="1146"/>
        <v/>
      </c>
      <c r="N712" s="113" t="str">
        <f t="shared" ca="1" si="1658"/>
        <v/>
      </c>
      <c r="O712" s="114" t="str">
        <f t="shared" ref="O712" ca="1" si="1667">IF(B712="","",IF(INDIRECT("減額一覧!BO"&amp;P712)=0.08,0.08,0.1))</f>
        <v/>
      </c>
      <c r="P712" s="38">
        <v>116</v>
      </c>
      <c r="Q712" s="38" t="str">
        <f t="shared" ca="1" si="1660"/>
        <v/>
      </c>
      <c r="R712" s="38" t="str">
        <f t="shared" ca="1" si="1660"/>
        <v/>
      </c>
      <c r="S712" s="66" t="str">
        <f t="shared" ca="1" si="1148"/>
        <v/>
      </c>
      <c r="T712" s="105" t="str">
        <f t="shared" ca="1" si="1661"/>
        <v/>
      </c>
    </row>
    <row r="713" spans="1:20" ht="20.25" hidden="1" thickTop="1" thickBot="1">
      <c r="B713" s="64"/>
      <c r="C713" s="41" t="str">
        <f>IF(B713="","",減額一覧!C409)</f>
        <v/>
      </c>
      <c r="D713" s="43"/>
      <c r="E713" s="21"/>
      <c r="F713" s="22" t="s">
        <v>69</v>
      </c>
      <c r="G713" s="23">
        <f t="shared" ref="G713:H713" si="1668">SUBTOTAL(9,G709:G712)</f>
        <v>0</v>
      </c>
      <c r="H713" s="23">
        <f t="shared" si="1668"/>
        <v>0</v>
      </c>
      <c r="I713" s="30"/>
      <c r="J713" s="53"/>
      <c r="K713" s="96" t="str">
        <f t="shared" si="1184"/>
        <v/>
      </c>
      <c r="L713" s="59" t="str">
        <f t="shared" si="1146"/>
        <v/>
      </c>
      <c r="N713" s="108" t="str">
        <f t="shared" ref="N713" si="1669">IF(AND(G713=0,H713=0),"","小計")</f>
        <v/>
      </c>
      <c r="O713" s="108" t="str">
        <f t="shared" ref="O713" si="1670">IF(AND(G713=0,H713=0),"","小計")</f>
        <v/>
      </c>
      <c r="P713" s="38"/>
      <c r="Q713" s="38"/>
      <c r="R713" s="38"/>
      <c r="S713" s="66" t="str">
        <f t="shared" si="1148"/>
        <v/>
      </c>
      <c r="T713" s="105" t="str">
        <f t="shared" si="1661"/>
        <v/>
      </c>
    </row>
    <row r="714" spans="1:20" ht="20.25" hidden="1" thickTop="1" thickBot="1">
      <c r="A714" t="str">
        <f ca="1">IF(B714="","",INDIRECT("減額一覧!B"&amp;$P714))</f>
        <v/>
      </c>
      <c r="B714" s="61" t="str">
        <f t="shared" ref="B714" ca="1" si="1671">IF(INDIRECT("減額一覧!BA"&amp;P714)=1,INDIRECT("減額一覧!M"&amp;P714),"")</f>
        <v/>
      </c>
      <c r="C714" s="36" t="str">
        <f ca="1">IF(B714="","",INDIRECT("減額一覧!C"&amp;$P714))</f>
        <v/>
      </c>
      <c r="D714" s="78" t="str">
        <f ca="1">IF($B714="","",INDIRECT("減額一覧!G"&amp;$P714))</f>
        <v/>
      </c>
      <c r="E714" s="19" t="str">
        <f ca="1">IF(B714="","",INDIRECT("減額一覧!H"&amp;P714))</f>
        <v/>
      </c>
      <c r="F714" s="19" t="str">
        <f ca="1">IF($B714="","",INDIRECT("減額一覧!T"&amp;P714))</f>
        <v/>
      </c>
      <c r="G714" s="20" t="str">
        <f ca="1">IF($B714="","",INDIRECT("減額一覧!U"&amp;P714))</f>
        <v/>
      </c>
      <c r="H714" s="20" t="str">
        <f ca="1">IF($B714="","",INDIRECT("減額一覧!V"&amp;P714))</f>
        <v/>
      </c>
      <c r="I714" s="32" t="str">
        <f ca="1">IF(B714="","",IF(INDIRECT("減額一覧!BL"&amp;P714)=0.08,0.08,0.1))</f>
        <v/>
      </c>
      <c r="J714" s="51"/>
      <c r="K714" s="94" t="str">
        <f t="shared" ca="1" si="1184"/>
        <v/>
      </c>
      <c r="L714" s="56" t="str">
        <f t="shared" ca="1" si="1146"/>
        <v/>
      </c>
      <c r="N714" s="113" t="str">
        <f t="shared" ref="N714:N717" ca="1" si="1672">IF(A714="","",IF(A714&gt;3000,"月ヶ瀬",IF(A714&gt;=2000,"都祁","市内")))</f>
        <v/>
      </c>
      <c r="O714" s="114" t="str">
        <f t="shared" ref="O714" ca="1" si="1673">IF(B714="","",IF(INDIRECT("減額一覧!BL"&amp;P714)=0.08,0.08,0.1))</f>
        <v/>
      </c>
      <c r="P714" s="38">
        <v>117</v>
      </c>
      <c r="Q714" s="38" t="str">
        <f t="shared" ref="Q714:R717" ca="1" si="1674">IF(G714="","",IF(G714&gt;0,1,""))</f>
        <v/>
      </c>
      <c r="R714" s="38" t="str">
        <f t="shared" ca="1" si="1674"/>
        <v/>
      </c>
      <c r="S714" s="66" t="str">
        <f t="shared" ca="1" si="1148"/>
        <v/>
      </c>
      <c r="T714" s="105" t="str">
        <f t="shared" ca="1" si="1661"/>
        <v/>
      </c>
    </row>
    <row r="715" spans="1:20" ht="20.25" hidden="1" thickTop="1" thickBot="1">
      <c r="A715" t="str">
        <f ca="1">IF(B715="","",INDIRECT("減額一覧!B"&amp;$P715))</f>
        <v/>
      </c>
      <c r="B715" s="61" t="str">
        <f t="shared" ref="B715" ca="1" si="1675">IF(INDIRECT("減額一覧!BB"&amp;P715)=1,INDIRECT("減額一覧!W"&amp;P715),"")</f>
        <v/>
      </c>
      <c r="C715" s="44" t="str">
        <f ca="1">IF(B715="","",INDIRECT("減額一覧!C"&amp;$P715))</f>
        <v/>
      </c>
      <c r="D715" s="79" t="str">
        <f ca="1">IF($B715="","",INDIRECT("減額一覧!G"&amp;$P715))</f>
        <v/>
      </c>
      <c r="E715" s="19" t="str">
        <f ca="1">IF(B715="","",INDIRECT("減額一覧!H"&amp;P715))</f>
        <v/>
      </c>
      <c r="F715" s="19" t="str">
        <f ca="1">IF($B715="","",INDIRECT("減額一覧!AD"&amp;P715))</f>
        <v/>
      </c>
      <c r="G715" s="20" t="str">
        <f ca="1">IF($B715="","",INDIRECT("減額一覧!AE"&amp;P715))</f>
        <v/>
      </c>
      <c r="H715" s="20" t="str">
        <f ca="1">IF($B715="","",INDIRECT("減額一覧!AF"&amp;P715))</f>
        <v/>
      </c>
      <c r="I715" s="32" t="str">
        <f ca="1">IF(B715="","",IF(INDIRECT("減額一覧!BM"&amp;P715)=0.08,0.08,0.1))</f>
        <v/>
      </c>
      <c r="J715" s="52"/>
      <c r="K715" s="95" t="str">
        <f t="shared" ca="1" si="1184"/>
        <v/>
      </c>
      <c r="L715" s="58" t="str">
        <f t="shared" ca="1" si="1146"/>
        <v/>
      </c>
      <c r="N715" s="113" t="str">
        <f t="shared" ca="1" si="1672"/>
        <v/>
      </c>
      <c r="O715" s="114" t="str">
        <f t="shared" ref="O715" ca="1" si="1676">IF(B715="","",IF(INDIRECT("減額一覧!BM"&amp;P715)=0.08,0.08,0.1))</f>
        <v/>
      </c>
      <c r="P715" s="38">
        <v>117</v>
      </c>
      <c r="Q715" s="38" t="str">
        <f t="shared" ca="1" si="1674"/>
        <v/>
      </c>
      <c r="R715" s="38" t="str">
        <f t="shared" ca="1" si="1674"/>
        <v/>
      </c>
      <c r="S715" s="66" t="str">
        <f t="shared" ca="1" si="1148"/>
        <v/>
      </c>
      <c r="T715" s="105" t="str">
        <f t="shared" ca="1" si="1661"/>
        <v/>
      </c>
    </row>
    <row r="716" spans="1:20" ht="20.25" hidden="1" thickTop="1" thickBot="1">
      <c r="A716" t="str">
        <f ca="1">IF(B716="","",INDIRECT("減額一覧!B"&amp;$P716))</f>
        <v/>
      </c>
      <c r="B716" s="61" t="str">
        <f t="shared" ref="B716" ca="1" si="1677">IF(INDIRECT("減額一覧!BC"&amp;P716)=1,INDIRECT("減額一覧!AG"&amp;P716),"")</f>
        <v/>
      </c>
      <c r="C716" s="36" t="str">
        <f ca="1">IF(B716="","",INDIRECT("減額一覧!C"&amp;$P716))</f>
        <v/>
      </c>
      <c r="D716" s="80" t="str">
        <f ca="1">IF($B716="","",INDIRECT("減額一覧!G"&amp;$P716))</f>
        <v/>
      </c>
      <c r="E716" s="19" t="str">
        <f ca="1">IF(B716="","",INDIRECT("減額一覧!H"&amp;P716))</f>
        <v/>
      </c>
      <c r="F716" s="19" t="str">
        <f ca="1">IF($B716="","",INDIRECT("減額一覧!AN"&amp;P716))</f>
        <v/>
      </c>
      <c r="G716" s="20" t="str">
        <f ca="1">IF($B716="","",INDIRECT("減額一覧!AO"&amp;P716))</f>
        <v/>
      </c>
      <c r="H716" s="20" t="str">
        <f ca="1">IF($B716="","",INDIRECT("減額一覧!AP"&amp;P716))</f>
        <v/>
      </c>
      <c r="I716" s="32" t="str">
        <f ca="1">IF(B716="","",IF(INDIRECT("減額一覧!BN"&amp;P716)=0.08,0.08,0.1))</f>
        <v/>
      </c>
      <c r="J716" s="52"/>
      <c r="K716" s="95" t="str">
        <f t="shared" ca="1" si="1184"/>
        <v/>
      </c>
      <c r="L716" s="58" t="str">
        <f t="shared" ca="1" si="1146"/>
        <v/>
      </c>
      <c r="N716" s="113" t="str">
        <f t="shared" ca="1" si="1672"/>
        <v/>
      </c>
      <c r="O716" s="114" t="str">
        <f t="shared" ref="O716" ca="1" si="1678">IF(B716="","",IF(INDIRECT("減額一覧!BN"&amp;P716)=0.08,0.08,0.1))</f>
        <v/>
      </c>
      <c r="P716" s="38">
        <v>117</v>
      </c>
      <c r="Q716" s="38" t="str">
        <f t="shared" ca="1" si="1674"/>
        <v/>
      </c>
      <c r="R716" s="38" t="str">
        <f t="shared" ca="1" si="1674"/>
        <v/>
      </c>
      <c r="S716" s="66" t="str">
        <f t="shared" ca="1" si="1148"/>
        <v/>
      </c>
      <c r="T716" s="105" t="str">
        <f t="shared" ca="1" si="1661"/>
        <v/>
      </c>
    </row>
    <row r="717" spans="1:20" ht="20.25" hidden="1" thickTop="1" thickBot="1">
      <c r="A717" t="str">
        <f ca="1">IF(B717="","",INDIRECT("減額一覧!B"&amp;$P717))</f>
        <v/>
      </c>
      <c r="B717" s="61" t="str">
        <f t="shared" ref="B717" ca="1" si="1679">IF(INDIRECT("減額一覧!BD"&amp;P717)=1,INDIRECT("減額一覧!AQ"&amp;P717),"")</f>
        <v/>
      </c>
      <c r="C717" s="45" t="str">
        <f ca="1">IF(B717="","",INDIRECT("減額一覧!C"&amp;$P717))</f>
        <v/>
      </c>
      <c r="D717" s="79" t="str">
        <f ca="1">IF($B717="","",INDIRECT("減額一覧!G"&amp;$P717))</f>
        <v/>
      </c>
      <c r="E717" s="19" t="str">
        <f ca="1">IF(B717="","",INDIRECT("減額一覧!H"&amp;P717))</f>
        <v/>
      </c>
      <c r="F717" s="19" t="str">
        <f ca="1">IF($B717="","",INDIRECT("減額一覧!AX"&amp;P717))</f>
        <v/>
      </c>
      <c r="G717" s="20" t="str">
        <f ca="1">IF($B717="","",INDIRECT("減額一覧!AY"&amp;P717))</f>
        <v/>
      </c>
      <c r="H717" s="20" t="str">
        <f ca="1">IF($B717="","",INDIRECT("減額一覧!AZ"&amp;P717))</f>
        <v/>
      </c>
      <c r="I717" s="32" t="str">
        <f ca="1">IF(B717="","",IF(INDIRECT("減額一覧!BO"&amp;P717)=0.08,0.08,0.1))</f>
        <v/>
      </c>
      <c r="J717" s="52"/>
      <c r="K717" s="95" t="str">
        <f t="shared" ca="1" si="1184"/>
        <v/>
      </c>
      <c r="L717" s="58" t="str">
        <f t="shared" ca="1" si="1146"/>
        <v/>
      </c>
      <c r="N717" s="113" t="str">
        <f t="shared" ca="1" si="1672"/>
        <v/>
      </c>
      <c r="O717" s="114" t="str">
        <f t="shared" ref="O717" ca="1" si="1680">IF(B717="","",IF(INDIRECT("減額一覧!BO"&amp;P717)=0.08,0.08,0.1))</f>
        <v/>
      </c>
      <c r="P717" s="38">
        <v>117</v>
      </c>
      <c r="Q717" s="38" t="str">
        <f t="shared" ca="1" si="1674"/>
        <v/>
      </c>
      <c r="R717" s="38" t="str">
        <f t="shared" ca="1" si="1674"/>
        <v/>
      </c>
      <c r="S717" s="66" t="str">
        <f t="shared" ca="1" si="1148"/>
        <v/>
      </c>
      <c r="T717" s="105" t="str">
        <f t="shared" ca="1" si="1661"/>
        <v/>
      </c>
    </row>
    <row r="718" spans="1:20" ht="20.25" hidden="1" thickTop="1" thickBot="1">
      <c r="A718" t="str">
        <f t="shared" ref="A718" ca="1" si="1681">IF(B718="","",INDIRECT("減額一覧!B"&amp;$P718))</f>
        <v/>
      </c>
      <c r="B718" s="64"/>
      <c r="C718" s="41" t="str">
        <f>IF(B718="","",減額一覧!C414)</f>
        <v/>
      </c>
      <c r="D718" s="43"/>
      <c r="E718" s="21"/>
      <c r="F718" s="22" t="s">
        <v>69</v>
      </c>
      <c r="G718" s="23">
        <f t="shared" ref="G718:H718" si="1682">SUBTOTAL(9,G714:G717)</f>
        <v>0</v>
      </c>
      <c r="H718" s="23">
        <f t="shared" si="1682"/>
        <v>0</v>
      </c>
      <c r="I718" s="30"/>
      <c r="J718" s="53"/>
      <c r="K718" s="96" t="str">
        <f t="shared" ca="1" si="1184"/>
        <v/>
      </c>
      <c r="L718" s="59" t="str">
        <f t="shared" si="1146"/>
        <v/>
      </c>
      <c r="N718" s="108" t="str">
        <f t="shared" ref="N718" si="1683">IF(AND(G718=0,H718=0),"","小計")</f>
        <v/>
      </c>
      <c r="O718" s="108" t="str">
        <f t="shared" ref="O718" si="1684">IF(AND(G718=0,H718=0),"","小計")</f>
        <v/>
      </c>
      <c r="P718" s="38"/>
      <c r="Q718" s="38"/>
      <c r="R718" s="38"/>
      <c r="S718" s="66" t="str">
        <f t="shared" si="1148"/>
        <v/>
      </c>
      <c r="T718" s="105" t="str">
        <f t="shared" si="1661"/>
        <v/>
      </c>
    </row>
    <row r="719" spans="1:20" ht="20.25" hidden="1" thickTop="1" thickBot="1">
      <c r="A719" t="str">
        <f ca="1">IF(B719="","",INDIRECT("減額一覧!B"&amp;$P719))</f>
        <v/>
      </c>
      <c r="B719" s="61" t="str">
        <f t="shared" ref="B719" ca="1" si="1685">IF(INDIRECT("減額一覧!BA"&amp;P719)=1,INDIRECT("減額一覧!M"&amp;P719),"")</f>
        <v/>
      </c>
      <c r="C719" s="36" t="str">
        <f ca="1">IF(B719="","",INDIRECT("減額一覧!C"&amp;$P719))</f>
        <v/>
      </c>
      <c r="D719" s="78" t="str">
        <f ca="1">IF($B719="","",INDIRECT("減額一覧!G"&amp;$P719))</f>
        <v/>
      </c>
      <c r="E719" s="19" t="str">
        <f ca="1">IF(B719="","",INDIRECT("減額一覧!H"&amp;P719))</f>
        <v/>
      </c>
      <c r="F719" s="19" t="str">
        <f ca="1">IF($B719="","",INDIRECT("減額一覧!T"&amp;P719))</f>
        <v/>
      </c>
      <c r="G719" s="20" t="str">
        <f ca="1">IF($B719="","",INDIRECT("減額一覧!U"&amp;P719))</f>
        <v/>
      </c>
      <c r="H719" s="20" t="str">
        <f ca="1">IF($B719="","",INDIRECT("減額一覧!V"&amp;P719))</f>
        <v/>
      </c>
      <c r="I719" s="32" t="str">
        <f ca="1">IF(B719="","",IF(INDIRECT("減額一覧!BL"&amp;P719)=0.08,0.08,0.1))</f>
        <v/>
      </c>
      <c r="J719" s="51"/>
      <c r="K719" s="94" t="str">
        <f t="shared" ca="1" si="1184"/>
        <v/>
      </c>
      <c r="L719" s="56" t="str">
        <f t="shared" ca="1" si="1146"/>
        <v/>
      </c>
      <c r="N719" s="113" t="str">
        <f t="shared" ref="N719:N722" ca="1" si="1686">IF(A719="","",IF(A719&gt;3000,"月ヶ瀬",IF(A719&gt;=2000,"都祁","市内")))</f>
        <v/>
      </c>
      <c r="O719" s="114" t="str">
        <f t="shared" ref="O719" ca="1" si="1687">IF(B719="","",IF(INDIRECT("減額一覧!BL"&amp;P719)=0.08,0.08,0.1))</f>
        <v/>
      </c>
      <c r="P719" s="38">
        <v>114</v>
      </c>
      <c r="Q719" s="38" t="str">
        <f t="shared" ref="Q719:R722" ca="1" si="1688">IF(G719="","",IF(G719&gt;0,1,""))</f>
        <v/>
      </c>
      <c r="R719" s="38" t="str">
        <f t="shared" ca="1" si="1688"/>
        <v/>
      </c>
      <c r="S719" s="66" t="str">
        <f t="shared" ca="1" si="1148"/>
        <v/>
      </c>
      <c r="T719" s="105" t="str">
        <f t="shared" ca="1" si="1661"/>
        <v/>
      </c>
    </row>
    <row r="720" spans="1:20" ht="20.25" hidden="1" thickTop="1" thickBot="1">
      <c r="A720" t="str">
        <f ca="1">IF(B720="","",INDIRECT("減額一覧!B"&amp;$P720))</f>
        <v/>
      </c>
      <c r="B720" s="61" t="str">
        <f t="shared" ref="B720" ca="1" si="1689">IF(INDIRECT("減額一覧!BB"&amp;P720)=1,INDIRECT("減額一覧!W"&amp;P720),"")</f>
        <v/>
      </c>
      <c r="C720" s="44" t="str">
        <f ca="1">IF(B720="","",INDIRECT("減額一覧!C"&amp;$P720))</f>
        <v/>
      </c>
      <c r="D720" s="79" t="str">
        <f ca="1">IF($B720="","",INDIRECT("減額一覧!G"&amp;$P720))</f>
        <v/>
      </c>
      <c r="E720" s="19" t="str">
        <f ca="1">IF(B720="","",INDIRECT("減額一覧!H"&amp;P720))</f>
        <v/>
      </c>
      <c r="F720" s="19" t="str">
        <f ca="1">IF($B720="","",INDIRECT("減額一覧!AD"&amp;P720))</f>
        <v/>
      </c>
      <c r="G720" s="20" t="str">
        <f ca="1">IF($B720="","",INDIRECT("減額一覧!AE"&amp;P720))</f>
        <v/>
      </c>
      <c r="H720" s="20" t="str">
        <f ca="1">IF($B720="","",INDIRECT("減額一覧!AF"&amp;P720))</f>
        <v/>
      </c>
      <c r="I720" s="32" t="str">
        <f ca="1">IF(B720="","",IF(INDIRECT("減額一覧!BM"&amp;P720)=0.08,0.08,0.1))</f>
        <v/>
      </c>
      <c r="J720" s="52"/>
      <c r="K720" s="95" t="str">
        <f t="shared" ca="1" si="1184"/>
        <v/>
      </c>
      <c r="L720" s="58" t="str">
        <f t="shared" ca="1" si="1146"/>
        <v/>
      </c>
      <c r="N720" s="113" t="str">
        <f t="shared" ca="1" si="1686"/>
        <v/>
      </c>
      <c r="O720" s="114" t="str">
        <f t="shared" ref="O720" ca="1" si="1690">IF(B720="","",IF(INDIRECT("減額一覧!BM"&amp;P720)=0.08,0.08,0.1))</f>
        <v/>
      </c>
      <c r="P720" s="38">
        <v>114</v>
      </c>
      <c r="Q720" s="38" t="str">
        <f t="shared" ca="1" si="1688"/>
        <v/>
      </c>
      <c r="R720" s="38" t="str">
        <f t="shared" ca="1" si="1688"/>
        <v/>
      </c>
      <c r="S720" s="66" t="str">
        <f t="shared" ca="1" si="1148"/>
        <v/>
      </c>
      <c r="T720" s="105" t="str">
        <f t="shared" ca="1" si="1661"/>
        <v/>
      </c>
    </row>
    <row r="721" spans="1:20" ht="20.25" hidden="1" thickTop="1" thickBot="1">
      <c r="A721" t="str">
        <f ca="1">IF(B721="","",INDIRECT("減額一覧!B"&amp;$P721))</f>
        <v/>
      </c>
      <c r="B721" s="61" t="str">
        <f t="shared" ref="B721" ca="1" si="1691">IF(INDIRECT("減額一覧!BC"&amp;P721)=1,INDIRECT("減額一覧!AG"&amp;P721),"")</f>
        <v/>
      </c>
      <c r="C721" s="36" t="str">
        <f ca="1">IF(B721="","",INDIRECT("減額一覧!C"&amp;$P721))</f>
        <v/>
      </c>
      <c r="D721" s="80" t="str">
        <f ca="1">IF($B721="","",INDIRECT("減額一覧!G"&amp;$P721))</f>
        <v/>
      </c>
      <c r="E721" s="19" t="str">
        <f ca="1">IF(B721="","",INDIRECT("減額一覧!H"&amp;P721))</f>
        <v/>
      </c>
      <c r="F721" s="19" t="str">
        <f ca="1">IF($B721="","",INDIRECT("減額一覧!AN"&amp;P721))</f>
        <v/>
      </c>
      <c r="G721" s="20" t="str">
        <f ca="1">IF($B721="","",INDIRECT("減額一覧!AO"&amp;P721))</f>
        <v/>
      </c>
      <c r="H721" s="20" t="str">
        <f ca="1">IF($B721="","",INDIRECT("減額一覧!AP"&amp;P721))</f>
        <v/>
      </c>
      <c r="I721" s="32" t="str">
        <f ca="1">IF(B721="","",IF(INDIRECT("減額一覧!BN"&amp;P721)=0.08,0.08,0.1))</f>
        <v/>
      </c>
      <c r="J721" s="52"/>
      <c r="K721" s="95" t="str">
        <f t="shared" ca="1" si="1184"/>
        <v/>
      </c>
      <c r="L721" s="58" t="str">
        <f t="shared" ca="1" si="1146"/>
        <v/>
      </c>
      <c r="N721" s="113" t="str">
        <f t="shared" ca="1" si="1686"/>
        <v/>
      </c>
      <c r="O721" s="114" t="str">
        <f t="shared" ref="O721" ca="1" si="1692">IF(B721="","",IF(INDIRECT("減額一覧!BN"&amp;P721)=0.08,0.08,0.1))</f>
        <v/>
      </c>
      <c r="P721" s="38">
        <v>114</v>
      </c>
      <c r="Q721" s="38" t="str">
        <f t="shared" ca="1" si="1688"/>
        <v/>
      </c>
      <c r="R721" s="38" t="str">
        <f t="shared" ca="1" si="1688"/>
        <v/>
      </c>
      <c r="S721" s="66" t="str">
        <f t="shared" ca="1" si="1148"/>
        <v/>
      </c>
      <c r="T721" s="105" t="str">
        <f t="shared" ca="1" si="1661"/>
        <v/>
      </c>
    </row>
    <row r="722" spans="1:20" ht="20.25" hidden="1" thickTop="1" thickBot="1">
      <c r="A722" t="str">
        <f ca="1">IF(B722="","",INDIRECT("減額一覧!B"&amp;$P722))</f>
        <v/>
      </c>
      <c r="B722" s="61" t="str">
        <f t="shared" ref="B722" ca="1" si="1693">IF(INDIRECT("減額一覧!BD"&amp;P722)=1,INDIRECT("減額一覧!AQ"&amp;P722),"")</f>
        <v/>
      </c>
      <c r="C722" s="45" t="str">
        <f ca="1">IF(B722="","",INDIRECT("減額一覧!C"&amp;$P722))</f>
        <v/>
      </c>
      <c r="D722" s="79" t="str">
        <f ca="1">IF($B722="","",INDIRECT("減額一覧!G"&amp;$P722))</f>
        <v/>
      </c>
      <c r="E722" s="19" t="str">
        <f ca="1">IF(B722="","",INDIRECT("減額一覧!H"&amp;P722))</f>
        <v/>
      </c>
      <c r="F722" s="19" t="str">
        <f ca="1">IF($B722="","",INDIRECT("減額一覧!AX"&amp;P722))</f>
        <v/>
      </c>
      <c r="G722" s="20" t="str">
        <f ca="1">IF($B722="","",INDIRECT("減額一覧!AY"&amp;P722))</f>
        <v/>
      </c>
      <c r="H722" s="20" t="str">
        <f ca="1">IF($B722="","",INDIRECT("減額一覧!AZ"&amp;P722))</f>
        <v/>
      </c>
      <c r="I722" s="32" t="str">
        <f ca="1">IF(B722="","",IF(INDIRECT("減額一覧!BO"&amp;P722)=0.08,0.08,0.1))</f>
        <v/>
      </c>
      <c r="J722" s="52"/>
      <c r="K722" s="95" t="str">
        <f t="shared" ca="1" si="1184"/>
        <v/>
      </c>
      <c r="L722" s="58" t="str">
        <f t="shared" ca="1" si="1146"/>
        <v/>
      </c>
      <c r="N722" s="113" t="str">
        <f t="shared" ca="1" si="1686"/>
        <v/>
      </c>
      <c r="O722" s="114" t="str">
        <f t="shared" ref="O722" ca="1" si="1694">IF(B722="","",IF(INDIRECT("減額一覧!BO"&amp;P722)=0.08,0.08,0.1))</f>
        <v/>
      </c>
      <c r="P722" s="38">
        <v>114</v>
      </c>
      <c r="Q722" s="38" t="str">
        <f t="shared" ca="1" si="1688"/>
        <v/>
      </c>
      <c r="R722" s="38" t="str">
        <f t="shared" ca="1" si="1688"/>
        <v/>
      </c>
      <c r="S722" s="66" t="str">
        <f t="shared" ca="1" si="1148"/>
        <v/>
      </c>
      <c r="T722" s="105" t="str">
        <f t="shared" ca="1" si="1661"/>
        <v/>
      </c>
    </row>
    <row r="723" spans="1:20" ht="20.25" hidden="1" thickTop="1" thickBot="1">
      <c r="B723" s="64"/>
      <c r="C723" s="41" t="str">
        <f>IF(B723="","",減額一覧!C419)</f>
        <v/>
      </c>
      <c r="D723" s="43"/>
      <c r="E723" s="21"/>
      <c r="F723" s="22" t="s">
        <v>69</v>
      </c>
      <c r="G723" s="23">
        <f t="shared" ref="G723:H723" si="1695">SUBTOTAL(9,G719:G722)</f>
        <v>0</v>
      </c>
      <c r="H723" s="23">
        <f t="shared" si="1695"/>
        <v>0</v>
      </c>
      <c r="I723" s="30"/>
      <c r="J723" s="53"/>
      <c r="K723" s="96" t="str">
        <f t="shared" si="1184"/>
        <v/>
      </c>
      <c r="L723" s="59" t="str">
        <f t="shared" si="1146"/>
        <v/>
      </c>
      <c r="N723" s="108" t="str">
        <f t="shared" ref="N723" si="1696">IF(AND(G723=0,H723=0),"","小計")</f>
        <v/>
      </c>
      <c r="O723" s="108" t="str">
        <f t="shared" ref="O723" si="1697">IF(AND(G723=0,H723=0),"","小計")</f>
        <v/>
      </c>
      <c r="P723" s="38"/>
      <c r="Q723" s="38"/>
      <c r="R723" s="38"/>
      <c r="S723" s="66" t="str">
        <f t="shared" si="1148"/>
        <v/>
      </c>
      <c r="T723" s="105" t="str">
        <f t="shared" si="1661"/>
        <v/>
      </c>
    </row>
    <row r="724" spans="1:20" ht="20.25" hidden="1" thickTop="1" thickBot="1">
      <c r="A724" t="str">
        <f ca="1">IF(B724="","",INDIRECT("減額一覧!B"&amp;$P724))</f>
        <v/>
      </c>
      <c r="B724" s="61" t="str">
        <f t="shared" ref="B724" ca="1" si="1698">IF(INDIRECT("減額一覧!BA"&amp;P724)=1,INDIRECT("減額一覧!M"&amp;P724),"")</f>
        <v/>
      </c>
      <c r="C724" s="36" t="str">
        <f ca="1">IF(B724="","",INDIRECT("減額一覧!C"&amp;$P724))</f>
        <v/>
      </c>
      <c r="D724" s="78" t="str">
        <f ca="1">IF($B724="","",INDIRECT("減額一覧!G"&amp;$P724))</f>
        <v/>
      </c>
      <c r="E724" s="19" t="str">
        <f ca="1">IF(B724="","",INDIRECT("減額一覧!H"&amp;P724))</f>
        <v/>
      </c>
      <c r="F724" s="19" t="str">
        <f ca="1">IF($B724="","",INDIRECT("減額一覧!T"&amp;P724))</f>
        <v/>
      </c>
      <c r="G724" s="20" t="str">
        <f ca="1">IF($B724="","",INDIRECT("減額一覧!U"&amp;P724))</f>
        <v/>
      </c>
      <c r="H724" s="20" t="str">
        <f ca="1">IF($B724="","",INDIRECT("減額一覧!V"&amp;P724))</f>
        <v/>
      </c>
      <c r="I724" s="32" t="str">
        <f ca="1">IF(B724="","",IF(INDIRECT("減額一覧!BL"&amp;P724)=0.08,0.08,0.1))</f>
        <v/>
      </c>
      <c r="J724" s="51"/>
      <c r="K724" s="94" t="str">
        <f t="shared" ca="1" si="1184"/>
        <v/>
      </c>
      <c r="L724" s="56" t="str">
        <f t="shared" ca="1" si="1146"/>
        <v/>
      </c>
      <c r="N724" s="113" t="str">
        <f t="shared" ref="N724:N727" ca="1" si="1699">IF(A724="","",IF(A724&gt;3000,"月ヶ瀬",IF(A724&gt;=2000,"都祁","市内")))</f>
        <v/>
      </c>
      <c r="O724" s="114" t="str">
        <f t="shared" ref="O724" ca="1" si="1700">IF(B724="","",IF(INDIRECT("減額一覧!BL"&amp;P724)=0.08,0.08,0.1))</f>
        <v/>
      </c>
      <c r="P724" s="38">
        <v>115</v>
      </c>
      <c r="Q724" s="38" t="str">
        <f t="shared" ref="Q724:R727" ca="1" si="1701">IF(G724="","",IF(G724&gt;0,1,""))</f>
        <v/>
      </c>
      <c r="R724" s="38" t="str">
        <f t="shared" ca="1" si="1701"/>
        <v/>
      </c>
      <c r="S724" s="66" t="str">
        <f t="shared" ca="1" si="1148"/>
        <v/>
      </c>
      <c r="T724" s="105" t="str">
        <f t="shared" ca="1" si="1661"/>
        <v/>
      </c>
    </row>
    <row r="725" spans="1:20" ht="20.25" hidden="1" thickTop="1" thickBot="1">
      <c r="A725" t="str">
        <f ca="1">IF(B725="","",INDIRECT("減額一覧!B"&amp;$P725))</f>
        <v/>
      </c>
      <c r="B725" s="61" t="str">
        <f t="shared" ref="B725" ca="1" si="1702">IF(INDIRECT("減額一覧!BB"&amp;P725)=1,INDIRECT("減額一覧!W"&amp;P725),"")</f>
        <v/>
      </c>
      <c r="C725" s="44" t="str">
        <f ca="1">IF(B725="","",INDIRECT("減額一覧!C"&amp;$P725))</f>
        <v/>
      </c>
      <c r="D725" s="79" t="str">
        <f ca="1">IF($B725="","",INDIRECT("減額一覧!G"&amp;$P725))</f>
        <v/>
      </c>
      <c r="E725" s="19" t="str">
        <f ca="1">IF(B725="","",INDIRECT("減額一覧!H"&amp;P725))</f>
        <v/>
      </c>
      <c r="F725" s="19" t="str">
        <f ca="1">IF($B725="","",INDIRECT("減額一覧!AD"&amp;P725))</f>
        <v/>
      </c>
      <c r="G725" s="20" t="str">
        <f ca="1">IF($B725="","",INDIRECT("減額一覧!AE"&amp;P725))</f>
        <v/>
      </c>
      <c r="H725" s="20" t="str">
        <f ca="1">IF($B725="","",INDIRECT("減額一覧!AF"&amp;P725))</f>
        <v/>
      </c>
      <c r="I725" s="32" t="str">
        <f ca="1">IF(B725="","",IF(INDIRECT("減額一覧!BM"&amp;P725)=0.08,0.08,0.1))</f>
        <v/>
      </c>
      <c r="J725" s="52"/>
      <c r="K725" s="95" t="str">
        <f t="shared" ca="1" si="1184"/>
        <v/>
      </c>
      <c r="L725" s="58" t="str">
        <f t="shared" ca="1" si="1146"/>
        <v/>
      </c>
      <c r="N725" s="113" t="str">
        <f t="shared" ca="1" si="1699"/>
        <v/>
      </c>
      <c r="O725" s="114" t="str">
        <f t="shared" ref="O725" ca="1" si="1703">IF(B725="","",IF(INDIRECT("減額一覧!BM"&amp;P725)=0.08,0.08,0.1))</f>
        <v/>
      </c>
      <c r="P725" s="38">
        <v>115</v>
      </c>
      <c r="Q725" s="38" t="str">
        <f t="shared" ca="1" si="1701"/>
        <v/>
      </c>
      <c r="R725" s="38" t="str">
        <f t="shared" ca="1" si="1701"/>
        <v/>
      </c>
      <c r="S725" s="66" t="str">
        <f t="shared" ca="1" si="1148"/>
        <v/>
      </c>
      <c r="T725" s="105" t="str">
        <f t="shared" ca="1" si="1661"/>
        <v/>
      </c>
    </row>
    <row r="726" spans="1:20" ht="20.25" hidden="1" thickTop="1" thickBot="1">
      <c r="A726" t="str">
        <f ca="1">IF(B726="","",INDIRECT("減額一覧!B"&amp;$P726))</f>
        <v/>
      </c>
      <c r="B726" s="61" t="str">
        <f t="shared" ref="B726" ca="1" si="1704">IF(INDIRECT("減額一覧!BC"&amp;P726)=1,INDIRECT("減額一覧!AG"&amp;P726),"")</f>
        <v/>
      </c>
      <c r="C726" s="36" t="str">
        <f ca="1">IF(B726="","",INDIRECT("減額一覧!C"&amp;$P726))</f>
        <v/>
      </c>
      <c r="D726" s="80" t="str">
        <f ca="1">IF($B726="","",INDIRECT("減額一覧!G"&amp;$P726))</f>
        <v/>
      </c>
      <c r="E726" s="19" t="str">
        <f ca="1">IF(B726="","",INDIRECT("減額一覧!H"&amp;P726))</f>
        <v/>
      </c>
      <c r="F726" s="19" t="str">
        <f ca="1">IF($B726="","",INDIRECT("減額一覧!AN"&amp;P726))</f>
        <v/>
      </c>
      <c r="G726" s="20" t="str">
        <f ca="1">IF($B726="","",INDIRECT("減額一覧!AO"&amp;P726))</f>
        <v/>
      </c>
      <c r="H726" s="20" t="str">
        <f ca="1">IF($B726="","",INDIRECT("減額一覧!AP"&amp;P726))</f>
        <v/>
      </c>
      <c r="I726" s="32" t="str">
        <f ca="1">IF(B726="","",IF(INDIRECT("減額一覧!BN"&amp;P726)=0.08,0.08,0.1))</f>
        <v/>
      </c>
      <c r="J726" s="52"/>
      <c r="K726" s="95" t="str">
        <f t="shared" ca="1" si="1184"/>
        <v/>
      </c>
      <c r="L726" s="58" t="str">
        <f t="shared" ca="1" si="1146"/>
        <v/>
      </c>
      <c r="N726" s="113" t="str">
        <f t="shared" ca="1" si="1699"/>
        <v/>
      </c>
      <c r="O726" s="114" t="str">
        <f t="shared" ref="O726" ca="1" si="1705">IF(B726="","",IF(INDIRECT("減額一覧!BN"&amp;P726)=0.08,0.08,0.1))</f>
        <v/>
      </c>
      <c r="P726" s="38">
        <v>115</v>
      </c>
      <c r="Q726" s="38" t="str">
        <f t="shared" ca="1" si="1701"/>
        <v/>
      </c>
      <c r="R726" s="38" t="str">
        <f t="shared" ca="1" si="1701"/>
        <v/>
      </c>
      <c r="S726" s="66" t="str">
        <f t="shared" ca="1" si="1148"/>
        <v/>
      </c>
      <c r="T726" s="105" t="str">
        <f t="shared" ca="1" si="1661"/>
        <v/>
      </c>
    </row>
    <row r="727" spans="1:20" ht="20.25" hidden="1" thickTop="1" thickBot="1">
      <c r="A727" t="str">
        <f ca="1">IF(B727="","",INDIRECT("減額一覧!B"&amp;$P727))</f>
        <v/>
      </c>
      <c r="B727" s="61" t="str">
        <f t="shared" ref="B727" ca="1" si="1706">IF(INDIRECT("減額一覧!BD"&amp;P727)=1,INDIRECT("減額一覧!AQ"&amp;P727),"")</f>
        <v/>
      </c>
      <c r="C727" s="45" t="str">
        <f ca="1">IF(B727="","",INDIRECT("減額一覧!C"&amp;$P727))</f>
        <v/>
      </c>
      <c r="D727" s="79" t="str">
        <f ca="1">IF($B727="","",INDIRECT("減額一覧!G"&amp;$P727))</f>
        <v/>
      </c>
      <c r="E727" s="19" t="str">
        <f ca="1">IF(B727="","",INDIRECT("減額一覧!H"&amp;P727))</f>
        <v/>
      </c>
      <c r="F727" s="19" t="str">
        <f ca="1">IF($B727="","",INDIRECT("減額一覧!AX"&amp;P727))</f>
        <v/>
      </c>
      <c r="G727" s="20" t="str">
        <f ca="1">IF($B727="","",INDIRECT("減額一覧!AY"&amp;P727))</f>
        <v/>
      </c>
      <c r="H727" s="20" t="str">
        <f ca="1">IF($B727="","",INDIRECT("減額一覧!AZ"&amp;P727))</f>
        <v/>
      </c>
      <c r="I727" s="32" t="str">
        <f ca="1">IF(B727="","",IF(INDIRECT("減額一覧!BO"&amp;P727)=0.08,0.08,0.1))</f>
        <v/>
      </c>
      <c r="J727" s="52"/>
      <c r="K727" s="95" t="str">
        <f t="shared" ca="1" si="1184"/>
        <v/>
      </c>
      <c r="L727" s="58" t="str">
        <f t="shared" ca="1" si="1146"/>
        <v/>
      </c>
      <c r="N727" s="113" t="str">
        <f t="shared" ca="1" si="1699"/>
        <v/>
      </c>
      <c r="O727" s="114" t="str">
        <f t="shared" ref="O727" ca="1" si="1707">IF(B727="","",IF(INDIRECT("減額一覧!BO"&amp;P727)=0.08,0.08,0.1))</f>
        <v/>
      </c>
      <c r="P727" s="38">
        <v>115</v>
      </c>
      <c r="Q727" s="38" t="str">
        <f t="shared" ca="1" si="1701"/>
        <v/>
      </c>
      <c r="R727" s="38" t="str">
        <f t="shared" ca="1" si="1701"/>
        <v/>
      </c>
      <c r="S727" s="66" t="str">
        <f t="shared" ca="1" si="1148"/>
        <v/>
      </c>
      <c r="T727" s="105" t="str">
        <f t="shared" ca="1" si="1661"/>
        <v/>
      </c>
    </row>
    <row r="728" spans="1:20" ht="20.25" hidden="1" thickTop="1" thickBot="1">
      <c r="B728" s="64"/>
      <c r="C728" s="41" t="str">
        <f>IF(B728="","",減額一覧!C424)</f>
        <v/>
      </c>
      <c r="D728" s="43"/>
      <c r="E728" s="21"/>
      <c r="F728" s="22" t="s">
        <v>69</v>
      </c>
      <c r="G728" s="23">
        <f t="shared" ref="G728:H728" si="1708">SUBTOTAL(9,G724:G727)</f>
        <v>0</v>
      </c>
      <c r="H728" s="23">
        <f t="shared" si="1708"/>
        <v>0</v>
      </c>
      <c r="I728" s="30"/>
      <c r="J728" s="53"/>
      <c r="K728" s="96" t="str">
        <f t="shared" si="1184"/>
        <v/>
      </c>
      <c r="L728" s="59" t="str">
        <f t="shared" si="1146"/>
        <v/>
      </c>
      <c r="N728" s="108" t="str">
        <f t="shared" ref="N728" si="1709">IF(AND(G728=0,H728=0),"","小計")</f>
        <v/>
      </c>
      <c r="O728" s="108" t="str">
        <f t="shared" ref="O728" si="1710">IF(AND(G728=0,H728=0),"","小計")</f>
        <v/>
      </c>
      <c r="P728" s="38"/>
      <c r="Q728" s="38"/>
      <c r="R728" s="38"/>
      <c r="S728" s="66" t="str">
        <f t="shared" si="1148"/>
        <v/>
      </c>
      <c r="T728" s="105" t="str">
        <f t="shared" si="1661"/>
        <v/>
      </c>
    </row>
    <row r="729" spans="1:20" ht="20.25" hidden="1" thickTop="1" thickBot="1">
      <c r="A729" t="str">
        <f ca="1">IF(B729="","",INDIRECT("減額一覧!B"&amp;$P729))</f>
        <v/>
      </c>
      <c r="B729" s="61" t="str">
        <f t="shared" ref="B729" ca="1" si="1711">IF(INDIRECT("減額一覧!BA"&amp;P729)=1,INDIRECT("減額一覧!M"&amp;P729),"")</f>
        <v/>
      </c>
      <c r="C729" s="36" t="str">
        <f ca="1">IF(B729="","",INDIRECT("減額一覧!C"&amp;$P729))</f>
        <v/>
      </c>
      <c r="D729" s="78" t="str">
        <f ca="1">IF($B729="","",INDIRECT("減額一覧!G"&amp;$P729))</f>
        <v/>
      </c>
      <c r="E729" s="19" t="str">
        <f ca="1">IF(B729="","",INDIRECT("減額一覧!H"&amp;P729))</f>
        <v/>
      </c>
      <c r="F729" s="19" t="str">
        <f ca="1">IF($B729="","",INDIRECT("減額一覧!T"&amp;P729))</f>
        <v/>
      </c>
      <c r="G729" s="20" t="str">
        <f ca="1">IF($B729="","",INDIRECT("減額一覧!U"&amp;P729))</f>
        <v/>
      </c>
      <c r="H729" s="20" t="str">
        <f ca="1">IF($B729="","",INDIRECT("減額一覧!V"&amp;P729))</f>
        <v/>
      </c>
      <c r="I729" s="32" t="str">
        <f ca="1">IF(B729="","",IF(INDIRECT("減額一覧!BL"&amp;P729)=0.08,0.08,0.1))</f>
        <v/>
      </c>
      <c r="J729" s="51"/>
      <c r="K729" s="94" t="str">
        <f t="shared" ca="1" si="1184"/>
        <v/>
      </c>
      <c r="L729" s="56" t="str">
        <f t="shared" ca="1" si="1146"/>
        <v/>
      </c>
      <c r="N729" s="113" t="str">
        <f t="shared" ref="N729:N732" ca="1" si="1712">IF(A729="","",IF(A729&gt;3000,"月ヶ瀬",IF(A729&gt;=2000,"都祁","市内")))</f>
        <v/>
      </c>
      <c r="O729" s="114" t="str">
        <f t="shared" ref="O729" ca="1" si="1713">IF(B729="","",IF(INDIRECT("減額一覧!BL"&amp;P729)=0.08,0.08,0.1))</f>
        <v/>
      </c>
      <c r="P729" s="38">
        <v>116</v>
      </c>
      <c r="Q729" s="38" t="str">
        <f t="shared" ref="Q729:R732" ca="1" si="1714">IF(G729="","",IF(G729&gt;0,1,""))</f>
        <v/>
      </c>
      <c r="R729" s="38" t="str">
        <f t="shared" ca="1" si="1714"/>
        <v/>
      </c>
      <c r="S729" s="66" t="str">
        <f t="shared" ca="1" si="1148"/>
        <v/>
      </c>
      <c r="T729" s="105" t="str">
        <f t="shared" ca="1" si="1661"/>
        <v/>
      </c>
    </row>
    <row r="730" spans="1:20" ht="20.25" hidden="1" thickTop="1" thickBot="1">
      <c r="A730" t="str">
        <f ca="1">IF(B730="","",INDIRECT("減額一覧!B"&amp;$P730))</f>
        <v/>
      </c>
      <c r="B730" s="61" t="str">
        <f t="shared" ref="B730" ca="1" si="1715">IF(INDIRECT("減額一覧!BB"&amp;P730)=1,INDIRECT("減額一覧!W"&amp;P730),"")</f>
        <v/>
      </c>
      <c r="C730" s="44" t="str">
        <f ca="1">IF(B730="","",INDIRECT("減額一覧!C"&amp;$P730))</f>
        <v/>
      </c>
      <c r="D730" s="79" t="str">
        <f ca="1">IF($B730="","",INDIRECT("減額一覧!G"&amp;$P730))</f>
        <v/>
      </c>
      <c r="E730" s="19" t="str">
        <f ca="1">IF(B730="","",INDIRECT("減額一覧!H"&amp;P730))</f>
        <v/>
      </c>
      <c r="F730" s="19" t="str">
        <f ca="1">IF($B730="","",INDIRECT("減額一覧!AD"&amp;P730))</f>
        <v/>
      </c>
      <c r="G730" s="20" t="str">
        <f ca="1">IF($B730="","",INDIRECT("減額一覧!AE"&amp;P730))</f>
        <v/>
      </c>
      <c r="H730" s="20" t="str">
        <f ca="1">IF($B730="","",INDIRECT("減額一覧!AF"&amp;P730))</f>
        <v/>
      </c>
      <c r="I730" s="32" t="str">
        <f ca="1">IF(B730="","",IF(INDIRECT("減額一覧!BM"&amp;P730)=0.08,0.08,0.1))</f>
        <v/>
      </c>
      <c r="J730" s="52"/>
      <c r="K730" s="95" t="str">
        <f t="shared" ca="1" si="1184"/>
        <v/>
      </c>
      <c r="L730" s="58" t="str">
        <f t="shared" ca="1" si="1146"/>
        <v/>
      </c>
      <c r="N730" s="113" t="str">
        <f t="shared" ca="1" si="1712"/>
        <v/>
      </c>
      <c r="O730" s="114" t="str">
        <f t="shared" ref="O730" ca="1" si="1716">IF(B730="","",IF(INDIRECT("減額一覧!BM"&amp;P730)=0.08,0.08,0.1))</f>
        <v/>
      </c>
      <c r="P730" s="38">
        <v>116</v>
      </c>
      <c r="Q730" s="38" t="str">
        <f t="shared" ca="1" si="1714"/>
        <v/>
      </c>
      <c r="R730" s="38" t="str">
        <f t="shared" ca="1" si="1714"/>
        <v/>
      </c>
      <c r="S730" s="66" t="str">
        <f t="shared" ca="1" si="1148"/>
        <v/>
      </c>
      <c r="T730" s="105" t="str">
        <f t="shared" ca="1" si="1661"/>
        <v/>
      </c>
    </row>
    <row r="731" spans="1:20" ht="20.25" hidden="1" thickTop="1" thickBot="1">
      <c r="A731" t="str">
        <f ca="1">IF(B731="","",INDIRECT("減額一覧!B"&amp;$P731))</f>
        <v/>
      </c>
      <c r="B731" s="61" t="str">
        <f t="shared" ref="B731" ca="1" si="1717">IF(INDIRECT("減額一覧!BC"&amp;P731)=1,INDIRECT("減額一覧!AG"&amp;P731),"")</f>
        <v/>
      </c>
      <c r="C731" s="36" t="str">
        <f ca="1">IF(B731="","",INDIRECT("減額一覧!C"&amp;$P731))</f>
        <v/>
      </c>
      <c r="D731" s="80" t="str">
        <f ca="1">IF($B731="","",INDIRECT("減額一覧!G"&amp;$P731))</f>
        <v/>
      </c>
      <c r="E731" s="19" t="str">
        <f ca="1">IF(B731="","",INDIRECT("減額一覧!H"&amp;P731))</f>
        <v/>
      </c>
      <c r="F731" s="19" t="str">
        <f ca="1">IF($B731="","",INDIRECT("減額一覧!AN"&amp;P731))</f>
        <v/>
      </c>
      <c r="G731" s="20" t="str">
        <f ca="1">IF($B731="","",INDIRECT("減額一覧!AO"&amp;P731))</f>
        <v/>
      </c>
      <c r="H731" s="20" t="str">
        <f ca="1">IF($B731="","",INDIRECT("減額一覧!AP"&amp;P731))</f>
        <v/>
      </c>
      <c r="I731" s="32" t="str">
        <f ca="1">IF(B731="","",IF(INDIRECT("減額一覧!BN"&amp;P731)=0.08,0.08,0.1))</f>
        <v/>
      </c>
      <c r="J731" s="52"/>
      <c r="K731" s="95" t="str">
        <f t="shared" ca="1" si="1184"/>
        <v/>
      </c>
      <c r="L731" s="58" t="str">
        <f t="shared" ca="1" si="1146"/>
        <v/>
      </c>
      <c r="N731" s="113" t="str">
        <f t="shared" ca="1" si="1712"/>
        <v/>
      </c>
      <c r="O731" s="114" t="str">
        <f t="shared" ref="O731" ca="1" si="1718">IF(B731="","",IF(INDIRECT("減額一覧!BN"&amp;P731)=0.08,0.08,0.1))</f>
        <v/>
      </c>
      <c r="P731" s="38">
        <v>116</v>
      </c>
      <c r="Q731" s="38" t="str">
        <f t="shared" ca="1" si="1714"/>
        <v/>
      </c>
      <c r="R731" s="38" t="str">
        <f t="shared" ca="1" si="1714"/>
        <v/>
      </c>
      <c r="S731" s="66" t="str">
        <f t="shared" ca="1" si="1148"/>
        <v/>
      </c>
      <c r="T731" s="105" t="str">
        <f t="shared" ca="1" si="1661"/>
        <v/>
      </c>
    </row>
    <row r="732" spans="1:20" ht="20.25" hidden="1" thickTop="1" thickBot="1">
      <c r="A732" t="str">
        <f ca="1">IF(B732="","",INDIRECT("減額一覧!B"&amp;$P732))</f>
        <v/>
      </c>
      <c r="B732" s="61" t="str">
        <f t="shared" ref="B732" ca="1" si="1719">IF(INDIRECT("減額一覧!BD"&amp;P732)=1,INDIRECT("減額一覧!AQ"&amp;P732),"")</f>
        <v/>
      </c>
      <c r="C732" s="45" t="str">
        <f ca="1">IF(B732="","",INDIRECT("減額一覧!C"&amp;$P732))</f>
        <v/>
      </c>
      <c r="D732" s="79" t="str">
        <f ca="1">IF($B732="","",INDIRECT("減額一覧!G"&amp;$P732))</f>
        <v/>
      </c>
      <c r="E732" s="19" t="str">
        <f ca="1">IF(B732="","",INDIRECT("減額一覧!H"&amp;P732))</f>
        <v/>
      </c>
      <c r="F732" s="19" t="str">
        <f ca="1">IF($B732="","",INDIRECT("減額一覧!AX"&amp;P732))</f>
        <v/>
      </c>
      <c r="G732" s="20" t="str">
        <f ca="1">IF($B732="","",INDIRECT("減額一覧!AY"&amp;P732))</f>
        <v/>
      </c>
      <c r="H732" s="20" t="str">
        <f ca="1">IF($B732="","",INDIRECT("減額一覧!AZ"&amp;P732))</f>
        <v/>
      </c>
      <c r="I732" s="32" t="str">
        <f ca="1">IF(B732="","",IF(INDIRECT("減額一覧!BO"&amp;P732)=0.08,0.08,0.1))</f>
        <v/>
      </c>
      <c r="J732" s="52"/>
      <c r="K732" s="95" t="str">
        <f t="shared" ca="1" si="1184"/>
        <v/>
      </c>
      <c r="L732" s="58" t="str">
        <f t="shared" ca="1" si="1146"/>
        <v/>
      </c>
      <c r="N732" s="113" t="str">
        <f t="shared" ca="1" si="1712"/>
        <v/>
      </c>
      <c r="O732" s="114" t="str">
        <f t="shared" ref="O732" ca="1" si="1720">IF(B732="","",IF(INDIRECT("減額一覧!BO"&amp;P732)=0.08,0.08,0.1))</f>
        <v/>
      </c>
      <c r="P732" s="38">
        <v>116</v>
      </c>
      <c r="Q732" s="38" t="str">
        <f t="shared" ca="1" si="1714"/>
        <v/>
      </c>
      <c r="R732" s="38" t="str">
        <f t="shared" ca="1" si="1714"/>
        <v/>
      </c>
      <c r="S732" s="66" t="str">
        <f t="shared" ca="1" si="1148"/>
        <v/>
      </c>
      <c r="T732" s="105" t="str">
        <f t="shared" ca="1" si="1661"/>
        <v/>
      </c>
    </row>
    <row r="733" spans="1:20" ht="20.25" hidden="1" thickTop="1" thickBot="1">
      <c r="B733" s="64"/>
      <c r="C733" s="41" t="str">
        <f>IF(B733="","",減額一覧!C429)</f>
        <v/>
      </c>
      <c r="D733" s="43"/>
      <c r="E733" s="21"/>
      <c r="F733" s="22" t="s">
        <v>69</v>
      </c>
      <c r="G733" s="23">
        <f t="shared" ref="G733:H733" si="1721">SUBTOTAL(9,G729:G732)</f>
        <v>0</v>
      </c>
      <c r="H733" s="23">
        <f t="shared" si="1721"/>
        <v>0</v>
      </c>
      <c r="I733" s="30"/>
      <c r="J733" s="53"/>
      <c r="K733" s="96" t="str">
        <f t="shared" si="1184"/>
        <v/>
      </c>
      <c r="L733" s="59" t="str">
        <f t="shared" si="1146"/>
        <v/>
      </c>
      <c r="N733" s="108" t="str">
        <f t="shared" ref="N733" si="1722">IF(AND(G733=0,H733=0),"","小計")</f>
        <v/>
      </c>
      <c r="O733" s="108" t="str">
        <f t="shared" ref="O733" si="1723">IF(AND(G733=0,H733=0),"","小計")</f>
        <v/>
      </c>
      <c r="P733" s="38"/>
      <c r="Q733" s="38"/>
      <c r="R733" s="38"/>
      <c r="S733" s="66" t="str">
        <f t="shared" si="1148"/>
        <v/>
      </c>
      <c r="T733" s="105" t="str">
        <f t="shared" si="1661"/>
        <v/>
      </c>
    </row>
    <row r="734" spans="1:20" ht="20.25" hidden="1" thickTop="1" thickBot="1">
      <c r="A734" t="str">
        <f ca="1">IF(B734="","",INDIRECT("減額一覧!B"&amp;$P734))</f>
        <v/>
      </c>
      <c r="B734" s="61" t="str">
        <f t="shared" ref="B734" ca="1" si="1724">IF(INDIRECT("減額一覧!BA"&amp;P734)=1,INDIRECT("減額一覧!M"&amp;P734),"")</f>
        <v/>
      </c>
      <c r="C734" s="36" t="str">
        <f ca="1">IF(B734="","",INDIRECT("減額一覧!C"&amp;$P734))</f>
        <v/>
      </c>
      <c r="D734" s="78" t="str">
        <f ca="1">IF($B734="","",INDIRECT("減額一覧!G"&amp;$P734))</f>
        <v/>
      </c>
      <c r="E734" s="19" t="str">
        <f ca="1">IF(B734="","",INDIRECT("減額一覧!H"&amp;P734))</f>
        <v/>
      </c>
      <c r="F734" s="19" t="str">
        <f ca="1">IF($B734="","",INDIRECT("減額一覧!T"&amp;P734))</f>
        <v/>
      </c>
      <c r="G734" s="20" t="str">
        <f ca="1">IF($B734="","",INDIRECT("減額一覧!U"&amp;P734))</f>
        <v/>
      </c>
      <c r="H734" s="20" t="str">
        <f ca="1">IF($B734="","",INDIRECT("減額一覧!V"&amp;P734))</f>
        <v/>
      </c>
      <c r="I734" s="32" t="str">
        <f ca="1">IF(B734="","",IF(INDIRECT("減額一覧!BL"&amp;P734)=0.08,0.08,0.1))</f>
        <v/>
      </c>
      <c r="J734" s="51"/>
      <c r="K734" s="94" t="str">
        <f t="shared" ca="1" si="1184"/>
        <v/>
      </c>
      <c r="L734" s="56" t="str">
        <f t="shared" ca="1" si="1146"/>
        <v/>
      </c>
      <c r="N734" s="113" t="str">
        <f t="shared" ref="N734:N737" ca="1" si="1725">IF(A734="","",IF(A734&gt;3000,"月ヶ瀬",IF(A734&gt;=2000,"都祁","市内")))</f>
        <v/>
      </c>
      <c r="O734" s="114" t="str">
        <f t="shared" ref="O734" ca="1" si="1726">IF(B734="","",IF(INDIRECT("減額一覧!BL"&amp;P734)=0.08,0.08,0.1))</f>
        <v/>
      </c>
      <c r="P734" s="38">
        <v>117</v>
      </c>
      <c r="Q734" s="38" t="str">
        <f t="shared" ref="Q734:R737" ca="1" si="1727">IF(G734="","",IF(G734&gt;0,1,""))</f>
        <v/>
      </c>
      <c r="R734" s="38" t="str">
        <f t="shared" ca="1" si="1727"/>
        <v/>
      </c>
      <c r="S734" s="66" t="str">
        <f t="shared" ca="1" si="1148"/>
        <v/>
      </c>
      <c r="T734" s="105" t="str">
        <f t="shared" ca="1" si="1661"/>
        <v/>
      </c>
    </row>
    <row r="735" spans="1:20" ht="20.25" hidden="1" thickTop="1" thickBot="1">
      <c r="A735" t="str">
        <f ca="1">IF(B735="","",INDIRECT("減額一覧!B"&amp;$P735))</f>
        <v/>
      </c>
      <c r="B735" s="61" t="str">
        <f t="shared" ref="B735" ca="1" si="1728">IF(INDIRECT("減額一覧!BB"&amp;P735)=1,INDIRECT("減額一覧!W"&amp;P735),"")</f>
        <v/>
      </c>
      <c r="C735" s="44" t="str">
        <f ca="1">IF(B735="","",INDIRECT("減額一覧!C"&amp;$P735))</f>
        <v/>
      </c>
      <c r="D735" s="79" t="str">
        <f ca="1">IF($B735="","",INDIRECT("減額一覧!G"&amp;$P735))</f>
        <v/>
      </c>
      <c r="E735" s="19" t="str">
        <f ca="1">IF(B735="","",INDIRECT("減額一覧!H"&amp;P735))</f>
        <v/>
      </c>
      <c r="F735" s="19" t="str">
        <f ca="1">IF($B735="","",INDIRECT("減額一覧!AD"&amp;P735))</f>
        <v/>
      </c>
      <c r="G735" s="20" t="str">
        <f ca="1">IF($B735="","",INDIRECT("減額一覧!AE"&amp;P735))</f>
        <v/>
      </c>
      <c r="H735" s="20" t="str">
        <f ca="1">IF($B735="","",INDIRECT("減額一覧!AF"&amp;P735))</f>
        <v/>
      </c>
      <c r="I735" s="32" t="str">
        <f ca="1">IF(B735="","",IF(INDIRECT("減額一覧!BM"&amp;P735)=0.08,0.08,0.1))</f>
        <v/>
      </c>
      <c r="J735" s="52"/>
      <c r="K735" s="95" t="str">
        <f t="shared" ca="1" si="1184"/>
        <v/>
      </c>
      <c r="L735" s="58" t="str">
        <f t="shared" ca="1" si="1146"/>
        <v/>
      </c>
      <c r="N735" s="113" t="str">
        <f t="shared" ca="1" si="1725"/>
        <v/>
      </c>
      <c r="O735" s="114" t="str">
        <f t="shared" ref="O735" ca="1" si="1729">IF(B735="","",IF(INDIRECT("減額一覧!BM"&amp;P735)=0.08,0.08,0.1))</f>
        <v/>
      </c>
      <c r="P735" s="38">
        <v>117</v>
      </c>
      <c r="Q735" s="38" t="str">
        <f t="shared" ca="1" si="1727"/>
        <v/>
      </c>
      <c r="R735" s="38" t="str">
        <f t="shared" ca="1" si="1727"/>
        <v/>
      </c>
      <c r="S735" s="66" t="str">
        <f t="shared" ca="1" si="1148"/>
        <v/>
      </c>
      <c r="T735" s="105" t="str">
        <f t="shared" ca="1" si="1661"/>
        <v/>
      </c>
    </row>
    <row r="736" spans="1:20" ht="20.25" hidden="1" thickTop="1" thickBot="1">
      <c r="A736" t="str">
        <f ca="1">IF(B736="","",INDIRECT("減額一覧!B"&amp;$P736))</f>
        <v/>
      </c>
      <c r="B736" s="61" t="str">
        <f t="shared" ref="B736" ca="1" si="1730">IF(INDIRECT("減額一覧!BC"&amp;P736)=1,INDIRECT("減額一覧!AG"&amp;P736),"")</f>
        <v/>
      </c>
      <c r="C736" s="36" t="str">
        <f ca="1">IF(B736="","",INDIRECT("減額一覧!C"&amp;$P736))</f>
        <v/>
      </c>
      <c r="D736" s="80" t="str">
        <f ca="1">IF($B736="","",INDIRECT("減額一覧!G"&amp;$P736))</f>
        <v/>
      </c>
      <c r="E736" s="19" t="str">
        <f ca="1">IF(B736="","",INDIRECT("減額一覧!H"&amp;P736))</f>
        <v/>
      </c>
      <c r="F736" s="19" t="str">
        <f ca="1">IF($B736="","",INDIRECT("減額一覧!AN"&amp;P736))</f>
        <v/>
      </c>
      <c r="G736" s="20" t="str">
        <f ca="1">IF($B736="","",INDIRECT("減額一覧!AO"&amp;P736))</f>
        <v/>
      </c>
      <c r="H736" s="20" t="str">
        <f ca="1">IF($B736="","",INDIRECT("減額一覧!AP"&amp;P736))</f>
        <v/>
      </c>
      <c r="I736" s="32" t="str">
        <f ca="1">IF(B736="","",IF(INDIRECT("減額一覧!BN"&amp;P736)=0.08,0.08,0.1))</f>
        <v/>
      </c>
      <c r="J736" s="52"/>
      <c r="K736" s="95" t="str">
        <f t="shared" ca="1" si="1184"/>
        <v/>
      </c>
      <c r="L736" s="58" t="str">
        <f t="shared" ca="1" si="1146"/>
        <v/>
      </c>
      <c r="N736" s="113" t="str">
        <f t="shared" ca="1" si="1725"/>
        <v/>
      </c>
      <c r="O736" s="114" t="str">
        <f t="shared" ref="O736" ca="1" si="1731">IF(B736="","",IF(INDIRECT("減額一覧!BN"&amp;P736)=0.08,0.08,0.1))</f>
        <v/>
      </c>
      <c r="P736" s="38">
        <v>117</v>
      </c>
      <c r="Q736" s="38" t="str">
        <f t="shared" ca="1" si="1727"/>
        <v/>
      </c>
      <c r="R736" s="38" t="str">
        <f t="shared" ca="1" si="1727"/>
        <v/>
      </c>
      <c r="S736" s="66" t="str">
        <f t="shared" ca="1" si="1148"/>
        <v/>
      </c>
      <c r="T736" s="105" t="str">
        <f t="shared" ca="1" si="1661"/>
        <v/>
      </c>
    </row>
    <row r="737" spans="1:20" ht="20.25" hidden="1" thickTop="1" thickBot="1">
      <c r="A737" t="str">
        <f ca="1">IF(B737="","",INDIRECT("減額一覧!B"&amp;$P737))</f>
        <v/>
      </c>
      <c r="B737" s="61" t="str">
        <f t="shared" ref="B737" ca="1" si="1732">IF(INDIRECT("減額一覧!BD"&amp;P737)=1,INDIRECT("減額一覧!AQ"&amp;P737),"")</f>
        <v/>
      </c>
      <c r="C737" s="45" t="str">
        <f ca="1">IF(B737="","",INDIRECT("減額一覧!C"&amp;$P737))</f>
        <v/>
      </c>
      <c r="D737" s="79" t="str">
        <f ca="1">IF($B737="","",INDIRECT("減額一覧!G"&amp;$P737))</f>
        <v/>
      </c>
      <c r="E737" s="19" t="str">
        <f ca="1">IF(B737="","",INDIRECT("減額一覧!H"&amp;P737))</f>
        <v/>
      </c>
      <c r="F737" s="19" t="str">
        <f ca="1">IF($B737="","",INDIRECT("減額一覧!AX"&amp;P737))</f>
        <v/>
      </c>
      <c r="G737" s="20" t="str">
        <f ca="1">IF($B737="","",INDIRECT("減額一覧!AY"&amp;P737))</f>
        <v/>
      </c>
      <c r="H737" s="20" t="str">
        <f ca="1">IF($B737="","",INDIRECT("減額一覧!AZ"&amp;P737))</f>
        <v/>
      </c>
      <c r="I737" s="32" t="str">
        <f ca="1">IF(B737="","",IF(INDIRECT("減額一覧!BO"&amp;P737)=0.08,0.08,0.1))</f>
        <v/>
      </c>
      <c r="J737" s="52"/>
      <c r="K737" s="95" t="str">
        <f t="shared" ca="1" si="1184"/>
        <v/>
      </c>
      <c r="L737" s="58" t="str">
        <f t="shared" ca="1" si="1146"/>
        <v/>
      </c>
      <c r="N737" s="113" t="str">
        <f t="shared" ca="1" si="1725"/>
        <v/>
      </c>
      <c r="O737" s="114" t="str">
        <f t="shared" ref="O737" ca="1" si="1733">IF(B737="","",IF(INDIRECT("減額一覧!BO"&amp;P737)=0.08,0.08,0.1))</f>
        <v/>
      </c>
      <c r="P737" s="38">
        <v>117</v>
      </c>
      <c r="Q737" s="38" t="str">
        <f t="shared" ca="1" si="1727"/>
        <v/>
      </c>
      <c r="R737" s="38" t="str">
        <f t="shared" ca="1" si="1727"/>
        <v/>
      </c>
      <c r="S737" s="66" t="str">
        <f t="shared" ca="1" si="1148"/>
        <v/>
      </c>
      <c r="T737" s="105" t="str">
        <f t="shared" ca="1" si="1661"/>
        <v/>
      </c>
    </row>
    <row r="738" spans="1:20" ht="20.25" hidden="1" thickTop="1" thickBot="1">
      <c r="A738" t="str">
        <f t="shared" ref="A738" ca="1" si="1734">IF(B738="","",INDIRECT("減額一覧!B"&amp;$P738))</f>
        <v/>
      </c>
      <c r="B738" s="64"/>
      <c r="C738" s="41" t="str">
        <f>IF(B738="","",減額一覧!C434)</f>
        <v/>
      </c>
      <c r="D738" s="43"/>
      <c r="E738" s="21"/>
      <c r="F738" s="22" t="s">
        <v>69</v>
      </c>
      <c r="G738" s="23">
        <f t="shared" ref="G738:H738" si="1735">SUBTOTAL(9,G734:G737)</f>
        <v>0</v>
      </c>
      <c r="H738" s="23">
        <f t="shared" si="1735"/>
        <v>0</v>
      </c>
      <c r="I738" s="30"/>
      <c r="J738" s="53"/>
      <c r="K738" s="96" t="str">
        <f t="shared" ca="1" si="1184"/>
        <v/>
      </c>
      <c r="L738" s="59" t="str">
        <f t="shared" si="1146"/>
        <v/>
      </c>
      <c r="N738" s="108" t="str">
        <f t="shared" ref="N738" si="1736">IF(AND(G738=0,H738=0),"","小計")</f>
        <v/>
      </c>
      <c r="O738" s="108" t="str">
        <f t="shared" ref="O738" si="1737">IF(AND(G738=0,H738=0),"","小計")</f>
        <v/>
      </c>
      <c r="P738" s="38"/>
      <c r="Q738" s="38"/>
      <c r="R738" s="38"/>
      <c r="S738" s="66" t="str">
        <f t="shared" si="1148"/>
        <v/>
      </c>
      <c r="T738" s="105" t="str">
        <f t="shared" si="1661"/>
        <v/>
      </c>
    </row>
    <row r="739" spans="1:20" ht="20.25" hidden="1" thickTop="1" thickBot="1">
      <c r="A739" t="str">
        <f ca="1">IF(B739="","",INDIRECT("減額一覧!B"&amp;$P739))</f>
        <v/>
      </c>
      <c r="B739" s="61" t="str">
        <f t="shared" ref="B739" ca="1" si="1738">IF(INDIRECT("減額一覧!BA"&amp;P739)=1,INDIRECT("減額一覧!M"&amp;P739),"")</f>
        <v/>
      </c>
      <c r="C739" s="36" t="str">
        <f ca="1">IF(B739="","",INDIRECT("減額一覧!C"&amp;$P739))</f>
        <v/>
      </c>
      <c r="D739" s="78" t="str">
        <f ca="1">IF($B739="","",INDIRECT("減額一覧!G"&amp;$P739))</f>
        <v/>
      </c>
      <c r="E739" s="19" t="str">
        <f ca="1">IF(B739="","",INDIRECT("減額一覧!H"&amp;P739))</f>
        <v/>
      </c>
      <c r="F739" s="19" t="str">
        <f ca="1">IF($B739="","",INDIRECT("減額一覧!T"&amp;P739))</f>
        <v/>
      </c>
      <c r="G739" s="20" t="str">
        <f ca="1">IF($B739="","",INDIRECT("減額一覧!U"&amp;P739))</f>
        <v/>
      </c>
      <c r="H739" s="20" t="str">
        <f ca="1">IF($B739="","",INDIRECT("減額一覧!V"&amp;P739))</f>
        <v/>
      </c>
      <c r="I739" s="32" t="str">
        <f ca="1">IF(B739="","",IF(INDIRECT("減額一覧!BL"&amp;P739)=0.08,0.08,0.1))</f>
        <v/>
      </c>
      <c r="J739" s="51"/>
      <c r="K739" s="94" t="str">
        <f t="shared" ca="1" si="1184"/>
        <v/>
      </c>
      <c r="L739" s="56" t="str">
        <f t="shared" ca="1" si="1146"/>
        <v/>
      </c>
      <c r="N739" s="113" t="str">
        <f t="shared" ref="N739:N742" ca="1" si="1739">IF(A739="","",IF(A739&gt;3000,"月ヶ瀬",IF(A739&gt;=2000,"都祁","市内")))</f>
        <v/>
      </c>
      <c r="O739" s="114" t="str">
        <f t="shared" ref="O739" ca="1" si="1740">IF(B739="","",IF(INDIRECT("減額一覧!BL"&amp;P739)=0.08,0.08,0.1))</f>
        <v/>
      </c>
      <c r="P739" s="38">
        <v>114</v>
      </c>
      <c r="Q739" s="38" t="str">
        <f t="shared" ref="Q739:R742" ca="1" si="1741">IF(G739="","",IF(G739&gt;0,1,""))</f>
        <v/>
      </c>
      <c r="R739" s="38" t="str">
        <f t="shared" ca="1" si="1741"/>
        <v/>
      </c>
      <c r="S739" s="66" t="str">
        <f t="shared" ca="1" si="1148"/>
        <v/>
      </c>
      <c r="T739" s="105" t="str">
        <f t="shared" ca="1" si="1661"/>
        <v/>
      </c>
    </row>
    <row r="740" spans="1:20" ht="20.25" hidden="1" thickTop="1" thickBot="1">
      <c r="A740" t="str">
        <f ca="1">IF(B740="","",INDIRECT("減額一覧!B"&amp;$P740))</f>
        <v/>
      </c>
      <c r="B740" s="61" t="str">
        <f t="shared" ref="B740" ca="1" si="1742">IF(INDIRECT("減額一覧!BB"&amp;P740)=1,INDIRECT("減額一覧!W"&amp;P740),"")</f>
        <v/>
      </c>
      <c r="C740" s="44" t="str">
        <f ca="1">IF(B740="","",INDIRECT("減額一覧!C"&amp;$P740))</f>
        <v/>
      </c>
      <c r="D740" s="79" t="str">
        <f ca="1">IF($B740="","",INDIRECT("減額一覧!G"&amp;$P740))</f>
        <v/>
      </c>
      <c r="E740" s="19" t="str">
        <f ca="1">IF(B740="","",INDIRECT("減額一覧!H"&amp;P740))</f>
        <v/>
      </c>
      <c r="F740" s="19" t="str">
        <f ca="1">IF($B740="","",INDIRECT("減額一覧!AD"&amp;P740))</f>
        <v/>
      </c>
      <c r="G740" s="20" t="str">
        <f ca="1">IF($B740="","",INDIRECT("減額一覧!AE"&amp;P740))</f>
        <v/>
      </c>
      <c r="H740" s="20" t="str">
        <f ca="1">IF($B740="","",INDIRECT("減額一覧!AF"&amp;P740))</f>
        <v/>
      </c>
      <c r="I740" s="32" t="str">
        <f ca="1">IF(B740="","",IF(INDIRECT("減額一覧!BM"&amp;P740)=0.08,0.08,0.1))</f>
        <v/>
      </c>
      <c r="J740" s="52"/>
      <c r="K740" s="95" t="str">
        <f t="shared" ca="1" si="1184"/>
        <v/>
      </c>
      <c r="L740" s="58" t="str">
        <f t="shared" ca="1" si="1146"/>
        <v/>
      </c>
      <c r="N740" s="113" t="str">
        <f t="shared" ca="1" si="1739"/>
        <v/>
      </c>
      <c r="O740" s="114" t="str">
        <f t="shared" ref="O740" ca="1" si="1743">IF(B740="","",IF(INDIRECT("減額一覧!BM"&amp;P740)=0.08,0.08,0.1))</f>
        <v/>
      </c>
      <c r="P740" s="38">
        <v>114</v>
      </c>
      <c r="Q740" s="38" t="str">
        <f t="shared" ca="1" si="1741"/>
        <v/>
      </c>
      <c r="R740" s="38" t="str">
        <f t="shared" ca="1" si="1741"/>
        <v/>
      </c>
      <c r="S740" s="66" t="str">
        <f t="shared" ca="1" si="1148"/>
        <v/>
      </c>
      <c r="T740" s="105" t="str">
        <f t="shared" ca="1" si="1661"/>
        <v/>
      </c>
    </row>
    <row r="741" spans="1:20" ht="20.25" hidden="1" thickTop="1" thickBot="1">
      <c r="A741" t="str">
        <f ca="1">IF(B741="","",INDIRECT("減額一覧!B"&amp;$P741))</f>
        <v/>
      </c>
      <c r="B741" s="61" t="str">
        <f t="shared" ref="B741" ca="1" si="1744">IF(INDIRECT("減額一覧!BC"&amp;P741)=1,INDIRECT("減額一覧!AG"&amp;P741),"")</f>
        <v/>
      </c>
      <c r="C741" s="36" t="str">
        <f ca="1">IF(B741="","",INDIRECT("減額一覧!C"&amp;$P741))</f>
        <v/>
      </c>
      <c r="D741" s="80" t="str">
        <f ca="1">IF($B741="","",INDIRECT("減額一覧!G"&amp;$P741))</f>
        <v/>
      </c>
      <c r="E741" s="19" t="str">
        <f ca="1">IF(B741="","",INDIRECT("減額一覧!H"&amp;P741))</f>
        <v/>
      </c>
      <c r="F741" s="19" t="str">
        <f ca="1">IF($B741="","",INDIRECT("減額一覧!AN"&amp;P741))</f>
        <v/>
      </c>
      <c r="G741" s="20" t="str">
        <f ca="1">IF($B741="","",INDIRECT("減額一覧!AO"&amp;P741))</f>
        <v/>
      </c>
      <c r="H741" s="20" t="str">
        <f ca="1">IF($B741="","",INDIRECT("減額一覧!AP"&amp;P741))</f>
        <v/>
      </c>
      <c r="I741" s="32" t="str">
        <f ca="1">IF(B741="","",IF(INDIRECT("減額一覧!BN"&amp;P741)=0.08,0.08,0.1))</f>
        <v/>
      </c>
      <c r="J741" s="52"/>
      <c r="K741" s="95" t="str">
        <f t="shared" ca="1" si="1184"/>
        <v/>
      </c>
      <c r="L741" s="58" t="str">
        <f t="shared" ca="1" si="1146"/>
        <v/>
      </c>
      <c r="N741" s="113" t="str">
        <f t="shared" ca="1" si="1739"/>
        <v/>
      </c>
      <c r="O741" s="114" t="str">
        <f t="shared" ref="O741" ca="1" si="1745">IF(B741="","",IF(INDIRECT("減額一覧!BN"&amp;P741)=0.08,0.08,0.1))</f>
        <v/>
      </c>
      <c r="P741" s="38">
        <v>114</v>
      </c>
      <c r="Q741" s="38" t="str">
        <f t="shared" ca="1" si="1741"/>
        <v/>
      </c>
      <c r="R741" s="38" t="str">
        <f t="shared" ca="1" si="1741"/>
        <v/>
      </c>
      <c r="S741" s="66" t="str">
        <f t="shared" ca="1" si="1148"/>
        <v/>
      </c>
      <c r="T741" s="105" t="str">
        <f t="shared" ca="1" si="1661"/>
        <v/>
      </c>
    </row>
    <row r="742" spans="1:20" ht="20.25" hidden="1" thickTop="1" thickBot="1">
      <c r="A742" t="str">
        <f ca="1">IF(B742="","",INDIRECT("減額一覧!B"&amp;$P742))</f>
        <v/>
      </c>
      <c r="B742" s="61" t="str">
        <f t="shared" ref="B742" ca="1" si="1746">IF(INDIRECT("減額一覧!BD"&amp;P742)=1,INDIRECT("減額一覧!AQ"&amp;P742),"")</f>
        <v/>
      </c>
      <c r="C742" s="45" t="str">
        <f ca="1">IF(B742="","",INDIRECT("減額一覧!C"&amp;$P742))</f>
        <v/>
      </c>
      <c r="D742" s="79" t="str">
        <f ca="1">IF($B742="","",INDIRECT("減額一覧!G"&amp;$P742))</f>
        <v/>
      </c>
      <c r="E742" s="19" t="str">
        <f ca="1">IF(B742="","",INDIRECT("減額一覧!H"&amp;P742))</f>
        <v/>
      </c>
      <c r="F742" s="19" t="str">
        <f ca="1">IF($B742="","",INDIRECT("減額一覧!AX"&amp;P742))</f>
        <v/>
      </c>
      <c r="G742" s="20" t="str">
        <f ca="1">IF($B742="","",INDIRECT("減額一覧!AY"&amp;P742))</f>
        <v/>
      </c>
      <c r="H742" s="20" t="str">
        <f ca="1">IF($B742="","",INDIRECT("減額一覧!AZ"&amp;P742))</f>
        <v/>
      </c>
      <c r="I742" s="32" t="str">
        <f ca="1">IF(B742="","",IF(INDIRECT("減額一覧!BO"&amp;P742)=0.08,0.08,0.1))</f>
        <v/>
      </c>
      <c r="J742" s="52"/>
      <c r="K742" s="95" t="str">
        <f t="shared" ca="1" si="1184"/>
        <v/>
      </c>
      <c r="L742" s="58" t="str">
        <f t="shared" ca="1" si="1146"/>
        <v/>
      </c>
      <c r="N742" s="113" t="str">
        <f t="shared" ca="1" si="1739"/>
        <v/>
      </c>
      <c r="O742" s="114" t="str">
        <f t="shared" ref="O742" ca="1" si="1747">IF(B742="","",IF(INDIRECT("減額一覧!BO"&amp;P742)=0.08,0.08,0.1))</f>
        <v/>
      </c>
      <c r="P742" s="38">
        <v>114</v>
      </c>
      <c r="Q742" s="38" t="str">
        <f t="shared" ca="1" si="1741"/>
        <v/>
      </c>
      <c r="R742" s="38" t="str">
        <f t="shared" ca="1" si="1741"/>
        <v/>
      </c>
      <c r="S742" s="66" t="str">
        <f t="shared" ca="1" si="1148"/>
        <v/>
      </c>
      <c r="T742" s="105" t="str">
        <f t="shared" ca="1" si="1661"/>
        <v/>
      </c>
    </row>
    <row r="743" spans="1:20" ht="20.25" hidden="1" thickTop="1" thickBot="1">
      <c r="B743" s="64"/>
      <c r="C743" s="41" t="str">
        <f>IF(B743="","",減額一覧!C439)</f>
        <v/>
      </c>
      <c r="D743" s="43"/>
      <c r="E743" s="21"/>
      <c r="F743" s="22" t="s">
        <v>69</v>
      </c>
      <c r="G743" s="23">
        <f t="shared" ref="G743:H743" si="1748">SUBTOTAL(9,G739:G742)</f>
        <v>0</v>
      </c>
      <c r="H743" s="23">
        <f t="shared" si="1748"/>
        <v>0</v>
      </c>
      <c r="I743" s="30"/>
      <c r="J743" s="53"/>
      <c r="K743" s="96" t="str">
        <f t="shared" si="1184"/>
        <v/>
      </c>
      <c r="L743" s="59" t="str">
        <f t="shared" si="1146"/>
        <v/>
      </c>
      <c r="N743" s="108" t="str">
        <f t="shared" ref="N743" si="1749">IF(AND(G743=0,H743=0),"","小計")</f>
        <v/>
      </c>
      <c r="O743" s="108" t="str">
        <f t="shared" ref="O743" si="1750">IF(AND(G743=0,H743=0),"","小計")</f>
        <v/>
      </c>
      <c r="P743" s="38"/>
      <c r="Q743" s="38"/>
      <c r="R743" s="38"/>
      <c r="S743" s="66" t="str">
        <f t="shared" si="1148"/>
        <v/>
      </c>
      <c r="T743" s="105" t="str">
        <f t="shared" si="1661"/>
        <v/>
      </c>
    </row>
    <row r="744" spans="1:20" ht="20.25" hidden="1" thickTop="1" thickBot="1">
      <c r="A744" t="str">
        <f ca="1">IF(B744="","",INDIRECT("減額一覧!B"&amp;$P744))</f>
        <v/>
      </c>
      <c r="B744" s="61" t="str">
        <f t="shared" ref="B744" ca="1" si="1751">IF(INDIRECT("減額一覧!BA"&amp;P744)=1,INDIRECT("減額一覧!M"&amp;P744),"")</f>
        <v/>
      </c>
      <c r="C744" s="36" t="str">
        <f ca="1">IF(B744="","",INDIRECT("減額一覧!C"&amp;$P744))</f>
        <v/>
      </c>
      <c r="D744" s="78" t="str">
        <f ca="1">IF($B744="","",INDIRECT("減額一覧!G"&amp;$P744))</f>
        <v/>
      </c>
      <c r="E744" s="19" t="str">
        <f ca="1">IF(B744="","",INDIRECT("減額一覧!H"&amp;P744))</f>
        <v/>
      </c>
      <c r="F744" s="19" t="str">
        <f ca="1">IF($B744="","",INDIRECT("減額一覧!T"&amp;P744))</f>
        <v/>
      </c>
      <c r="G744" s="20" t="str">
        <f ca="1">IF($B744="","",INDIRECT("減額一覧!U"&amp;P744))</f>
        <v/>
      </c>
      <c r="H744" s="20" t="str">
        <f ca="1">IF($B744="","",INDIRECT("減額一覧!V"&amp;P744))</f>
        <v/>
      </c>
      <c r="I744" s="32" t="str">
        <f ca="1">IF(B744="","",IF(INDIRECT("減額一覧!BL"&amp;P744)=0.08,0.08,0.1))</f>
        <v/>
      </c>
      <c r="J744" s="51"/>
      <c r="K744" s="94" t="str">
        <f t="shared" ca="1" si="1184"/>
        <v/>
      </c>
      <c r="L744" s="56" t="str">
        <f t="shared" ca="1" si="1146"/>
        <v/>
      </c>
      <c r="N744" s="113" t="str">
        <f t="shared" ref="N744:N747" ca="1" si="1752">IF(A744="","",IF(A744&gt;3000,"月ヶ瀬",IF(A744&gt;=2000,"都祁","市内")))</f>
        <v/>
      </c>
      <c r="O744" s="114" t="str">
        <f t="shared" ref="O744" ca="1" si="1753">IF(B744="","",IF(INDIRECT("減額一覧!BL"&amp;P744)=0.08,0.08,0.1))</f>
        <v/>
      </c>
      <c r="P744" s="38">
        <v>115</v>
      </c>
      <c r="Q744" s="38" t="str">
        <f t="shared" ref="Q744:R747" ca="1" si="1754">IF(G744="","",IF(G744&gt;0,1,""))</f>
        <v/>
      </c>
      <c r="R744" s="38" t="str">
        <f t="shared" ca="1" si="1754"/>
        <v/>
      </c>
      <c r="S744" s="66" t="str">
        <f t="shared" ca="1" si="1148"/>
        <v/>
      </c>
      <c r="T744" s="105" t="str">
        <f t="shared" ca="1" si="1661"/>
        <v/>
      </c>
    </row>
    <row r="745" spans="1:20" ht="20.25" hidden="1" thickTop="1" thickBot="1">
      <c r="A745" t="str">
        <f ca="1">IF(B745="","",INDIRECT("減額一覧!B"&amp;$P745))</f>
        <v/>
      </c>
      <c r="B745" s="61" t="str">
        <f t="shared" ref="B745" ca="1" si="1755">IF(INDIRECT("減額一覧!BB"&amp;P745)=1,INDIRECT("減額一覧!W"&amp;P745),"")</f>
        <v/>
      </c>
      <c r="C745" s="44" t="str">
        <f ca="1">IF(B745="","",INDIRECT("減額一覧!C"&amp;$P745))</f>
        <v/>
      </c>
      <c r="D745" s="79" t="str">
        <f ca="1">IF($B745="","",INDIRECT("減額一覧!G"&amp;$P745))</f>
        <v/>
      </c>
      <c r="E745" s="19" t="str">
        <f ca="1">IF(B745="","",INDIRECT("減額一覧!H"&amp;P745))</f>
        <v/>
      </c>
      <c r="F745" s="19" t="str">
        <f ca="1">IF($B745="","",INDIRECT("減額一覧!AD"&amp;P745))</f>
        <v/>
      </c>
      <c r="G745" s="20" t="str">
        <f ca="1">IF($B745="","",INDIRECT("減額一覧!AE"&amp;P745))</f>
        <v/>
      </c>
      <c r="H745" s="20" t="str">
        <f ca="1">IF($B745="","",INDIRECT("減額一覧!AF"&amp;P745))</f>
        <v/>
      </c>
      <c r="I745" s="32" t="str">
        <f ca="1">IF(B745="","",IF(INDIRECT("減額一覧!BM"&amp;P745)=0.08,0.08,0.1))</f>
        <v/>
      </c>
      <c r="J745" s="52"/>
      <c r="K745" s="95" t="str">
        <f t="shared" ca="1" si="1184"/>
        <v/>
      </c>
      <c r="L745" s="58" t="str">
        <f t="shared" ca="1" si="1146"/>
        <v/>
      </c>
      <c r="N745" s="113" t="str">
        <f t="shared" ca="1" si="1752"/>
        <v/>
      </c>
      <c r="O745" s="114" t="str">
        <f t="shared" ref="O745" ca="1" si="1756">IF(B745="","",IF(INDIRECT("減額一覧!BM"&amp;P745)=0.08,0.08,0.1))</f>
        <v/>
      </c>
      <c r="P745" s="38">
        <v>115</v>
      </c>
      <c r="Q745" s="38" t="str">
        <f t="shared" ca="1" si="1754"/>
        <v/>
      </c>
      <c r="R745" s="38" t="str">
        <f t="shared" ca="1" si="1754"/>
        <v/>
      </c>
      <c r="S745" s="66" t="str">
        <f t="shared" ca="1" si="1148"/>
        <v/>
      </c>
      <c r="T745" s="105" t="str">
        <f t="shared" ca="1" si="1661"/>
        <v/>
      </c>
    </row>
    <row r="746" spans="1:20" ht="20.25" hidden="1" thickTop="1" thickBot="1">
      <c r="A746" t="str">
        <f ca="1">IF(B746="","",INDIRECT("減額一覧!B"&amp;$P746))</f>
        <v/>
      </c>
      <c r="B746" s="61" t="str">
        <f t="shared" ref="B746" ca="1" si="1757">IF(INDIRECT("減額一覧!BC"&amp;P746)=1,INDIRECT("減額一覧!AG"&amp;P746),"")</f>
        <v/>
      </c>
      <c r="C746" s="36" t="str">
        <f ca="1">IF(B746="","",INDIRECT("減額一覧!C"&amp;$P746))</f>
        <v/>
      </c>
      <c r="D746" s="80" t="str">
        <f ca="1">IF($B746="","",INDIRECT("減額一覧!G"&amp;$P746))</f>
        <v/>
      </c>
      <c r="E746" s="19" t="str">
        <f ca="1">IF(B746="","",INDIRECT("減額一覧!H"&amp;P746))</f>
        <v/>
      </c>
      <c r="F746" s="19" t="str">
        <f ca="1">IF($B746="","",INDIRECT("減額一覧!AN"&amp;P746))</f>
        <v/>
      </c>
      <c r="G746" s="20" t="str">
        <f ca="1">IF($B746="","",INDIRECT("減額一覧!AO"&amp;P746))</f>
        <v/>
      </c>
      <c r="H746" s="20" t="str">
        <f ca="1">IF($B746="","",INDIRECT("減額一覧!AP"&amp;P746))</f>
        <v/>
      </c>
      <c r="I746" s="32" t="str">
        <f ca="1">IF(B746="","",IF(INDIRECT("減額一覧!BN"&amp;P746)=0.08,0.08,0.1))</f>
        <v/>
      </c>
      <c r="J746" s="52"/>
      <c r="K746" s="95" t="str">
        <f t="shared" ca="1" si="1184"/>
        <v/>
      </c>
      <c r="L746" s="58" t="str">
        <f t="shared" ca="1" si="1146"/>
        <v/>
      </c>
      <c r="N746" s="113" t="str">
        <f t="shared" ca="1" si="1752"/>
        <v/>
      </c>
      <c r="O746" s="114" t="str">
        <f t="shared" ref="O746" ca="1" si="1758">IF(B746="","",IF(INDIRECT("減額一覧!BN"&amp;P746)=0.08,0.08,0.1))</f>
        <v/>
      </c>
      <c r="P746" s="38">
        <v>115</v>
      </c>
      <c r="Q746" s="38" t="str">
        <f t="shared" ca="1" si="1754"/>
        <v/>
      </c>
      <c r="R746" s="38" t="str">
        <f t="shared" ca="1" si="1754"/>
        <v/>
      </c>
      <c r="S746" s="66" t="str">
        <f t="shared" ca="1" si="1148"/>
        <v/>
      </c>
      <c r="T746" s="105" t="str">
        <f t="shared" ca="1" si="1661"/>
        <v/>
      </c>
    </row>
    <row r="747" spans="1:20" ht="20.25" hidden="1" thickTop="1" thickBot="1">
      <c r="A747" t="str">
        <f ca="1">IF(B747="","",INDIRECT("減額一覧!B"&amp;$P747))</f>
        <v/>
      </c>
      <c r="B747" s="61" t="str">
        <f t="shared" ref="B747" ca="1" si="1759">IF(INDIRECT("減額一覧!BD"&amp;P747)=1,INDIRECT("減額一覧!AQ"&amp;P747),"")</f>
        <v/>
      </c>
      <c r="C747" s="45" t="str">
        <f ca="1">IF(B747="","",INDIRECT("減額一覧!C"&amp;$P747))</f>
        <v/>
      </c>
      <c r="D747" s="79" t="str">
        <f ca="1">IF($B747="","",INDIRECT("減額一覧!G"&amp;$P747))</f>
        <v/>
      </c>
      <c r="E747" s="19" t="str">
        <f ca="1">IF(B747="","",INDIRECT("減額一覧!H"&amp;P747))</f>
        <v/>
      </c>
      <c r="F747" s="19" t="str">
        <f ca="1">IF($B747="","",INDIRECT("減額一覧!AX"&amp;P747))</f>
        <v/>
      </c>
      <c r="G747" s="20" t="str">
        <f ca="1">IF($B747="","",INDIRECT("減額一覧!AY"&amp;P747))</f>
        <v/>
      </c>
      <c r="H747" s="20" t="str">
        <f ca="1">IF($B747="","",INDIRECT("減額一覧!AZ"&amp;P747))</f>
        <v/>
      </c>
      <c r="I747" s="32" t="str">
        <f ca="1">IF(B747="","",IF(INDIRECT("減額一覧!BO"&amp;P747)=0.08,0.08,0.1))</f>
        <v/>
      </c>
      <c r="J747" s="52"/>
      <c r="K747" s="95" t="str">
        <f t="shared" ca="1" si="1184"/>
        <v/>
      </c>
      <c r="L747" s="58" t="str">
        <f t="shared" ca="1" si="1146"/>
        <v/>
      </c>
      <c r="N747" s="113" t="str">
        <f t="shared" ca="1" si="1752"/>
        <v/>
      </c>
      <c r="O747" s="114" t="str">
        <f t="shared" ref="O747" ca="1" si="1760">IF(B747="","",IF(INDIRECT("減額一覧!BO"&amp;P747)=0.08,0.08,0.1))</f>
        <v/>
      </c>
      <c r="P747" s="38">
        <v>115</v>
      </c>
      <c r="Q747" s="38" t="str">
        <f t="shared" ca="1" si="1754"/>
        <v/>
      </c>
      <c r="R747" s="38" t="str">
        <f t="shared" ca="1" si="1754"/>
        <v/>
      </c>
      <c r="S747" s="66" t="str">
        <f t="shared" ca="1" si="1148"/>
        <v/>
      </c>
      <c r="T747" s="105" t="str">
        <f t="shared" ca="1" si="1661"/>
        <v/>
      </c>
    </row>
    <row r="748" spans="1:20" ht="20.25" hidden="1" thickTop="1" thickBot="1">
      <c r="B748" s="64"/>
      <c r="C748" s="41" t="str">
        <f>IF(B748="","",減額一覧!C444)</f>
        <v/>
      </c>
      <c r="D748" s="43"/>
      <c r="E748" s="21"/>
      <c r="F748" s="22" t="s">
        <v>69</v>
      </c>
      <c r="G748" s="23">
        <f t="shared" ref="G748:H748" si="1761">SUBTOTAL(9,G744:G747)</f>
        <v>0</v>
      </c>
      <c r="H748" s="23">
        <f t="shared" si="1761"/>
        <v>0</v>
      </c>
      <c r="I748" s="30"/>
      <c r="J748" s="53"/>
      <c r="K748" s="96" t="str">
        <f t="shared" si="1184"/>
        <v/>
      </c>
      <c r="L748" s="59" t="str">
        <f t="shared" si="1146"/>
        <v/>
      </c>
      <c r="N748" s="108" t="str">
        <f t="shared" ref="N748" si="1762">IF(AND(G748=0,H748=0),"","小計")</f>
        <v/>
      </c>
      <c r="O748" s="108" t="str">
        <f t="shared" ref="O748" si="1763">IF(AND(G748=0,H748=0),"","小計")</f>
        <v/>
      </c>
      <c r="P748" s="38"/>
      <c r="Q748" s="38"/>
      <c r="R748" s="38"/>
      <c r="S748" s="66" t="str">
        <f t="shared" si="1148"/>
        <v/>
      </c>
      <c r="T748" s="105" t="str">
        <f t="shared" si="1661"/>
        <v/>
      </c>
    </row>
    <row r="749" spans="1:20" ht="20.25" hidden="1" thickTop="1" thickBot="1">
      <c r="A749" t="str">
        <f ca="1">IF(B749="","",INDIRECT("減額一覧!B"&amp;$P749))</f>
        <v/>
      </c>
      <c r="B749" s="61" t="str">
        <f t="shared" ref="B749" ca="1" si="1764">IF(INDIRECT("減額一覧!BA"&amp;P749)=1,INDIRECT("減額一覧!M"&amp;P749),"")</f>
        <v/>
      </c>
      <c r="C749" s="36" t="str">
        <f ca="1">IF(B749="","",INDIRECT("減額一覧!C"&amp;$P749))</f>
        <v/>
      </c>
      <c r="D749" s="78" t="str">
        <f ca="1">IF($B749="","",INDIRECT("減額一覧!G"&amp;$P749))</f>
        <v/>
      </c>
      <c r="E749" s="19" t="str">
        <f ca="1">IF(B749="","",INDIRECT("減額一覧!H"&amp;P749))</f>
        <v/>
      </c>
      <c r="F749" s="19" t="str">
        <f ca="1">IF($B749="","",INDIRECT("減額一覧!T"&amp;P749))</f>
        <v/>
      </c>
      <c r="G749" s="20" t="str">
        <f ca="1">IF($B749="","",INDIRECT("減額一覧!U"&amp;P749))</f>
        <v/>
      </c>
      <c r="H749" s="20" t="str">
        <f ca="1">IF($B749="","",INDIRECT("減額一覧!V"&amp;P749))</f>
        <v/>
      </c>
      <c r="I749" s="32" t="str">
        <f ca="1">IF(B749="","",IF(INDIRECT("減額一覧!BL"&amp;P749)=0.08,0.08,0.1))</f>
        <v/>
      </c>
      <c r="J749" s="51"/>
      <c r="K749" s="94" t="str">
        <f t="shared" ca="1" si="1184"/>
        <v/>
      </c>
      <c r="L749" s="56" t="str">
        <f t="shared" ca="1" si="1146"/>
        <v/>
      </c>
      <c r="N749" s="113" t="str">
        <f t="shared" ref="N749:N752" ca="1" si="1765">IF(A749="","",IF(A749&gt;3000,"月ヶ瀬",IF(A749&gt;=2000,"都祁","市内")))</f>
        <v/>
      </c>
      <c r="O749" s="114" t="str">
        <f t="shared" ref="O749" ca="1" si="1766">IF(B749="","",IF(INDIRECT("減額一覧!BL"&amp;P749)=0.08,0.08,0.1))</f>
        <v/>
      </c>
      <c r="P749" s="38">
        <v>116</v>
      </c>
      <c r="Q749" s="38" t="str">
        <f t="shared" ref="Q749:R752" ca="1" si="1767">IF(G749="","",IF(G749&gt;0,1,""))</f>
        <v/>
      </c>
      <c r="R749" s="38" t="str">
        <f t="shared" ca="1" si="1767"/>
        <v/>
      </c>
      <c r="S749" s="66" t="str">
        <f t="shared" ca="1" si="1148"/>
        <v/>
      </c>
      <c r="T749" s="105" t="str">
        <f t="shared" ca="1" si="1661"/>
        <v/>
      </c>
    </row>
    <row r="750" spans="1:20" ht="20.25" hidden="1" thickTop="1" thickBot="1">
      <c r="A750" t="str">
        <f ca="1">IF(B750="","",INDIRECT("減額一覧!B"&amp;$P750))</f>
        <v/>
      </c>
      <c r="B750" s="61" t="str">
        <f t="shared" ref="B750" ca="1" si="1768">IF(INDIRECT("減額一覧!BB"&amp;P750)=1,INDIRECT("減額一覧!W"&amp;P750),"")</f>
        <v/>
      </c>
      <c r="C750" s="44" t="str">
        <f ca="1">IF(B750="","",INDIRECT("減額一覧!C"&amp;$P750))</f>
        <v/>
      </c>
      <c r="D750" s="79" t="str">
        <f ca="1">IF($B750="","",INDIRECT("減額一覧!G"&amp;$P750))</f>
        <v/>
      </c>
      <c r="E750" s="19" t="str">
        <f ca="1">IF(B750="","",INDIRECT("減額一覧!H"&amp;P750))</f>
        <v/>
      </c>
      <c r="F750" s="19" t="str">
        <f ca="1">IF($B750="","",INDIRECT("減額一覧!AD"&amp;P750))</f>
        <v/>
      </c>
      <c r="G750" s="20" t="str">
        <f ca="1">IF($B750="","",INDIRECT("減額一覧!AE"&amp;P750))</f>
        <v/>
      </c>
      <c r="H750" s="20" t="str">
        <f ca="1">IF($B750="","",INDIRECT("減額一覧!AF"&amp;P750))</f>
        <v/>
      </c>
      <c r="I750" s="32" t="str">
        <f ca="1">IF(B750="","",IF(INDIRECT("減額一覧!BM"&amp;P750)=0.08,0.08,0.1))</f>
        <v/>
      </c>
      <c r="J750" s="52"/>
      <c r="K750" s="95" t="str">
        <f t="shared" ca="1" si="1184"/>
        <v/>
      </c>
      <c r="L750" s="58" t="str">
        <f t="shared" ca="1" si="1146"/>
        <v/>
      </c>
      <c r="N750" s="113" t="str">
        <f t="shared" ca="1" si="1765"/>
        <v/>
      </c>
      <c r="O750" s="114" t="str">
        <f t="shared" ref="O750" ca="1" si="1769">IF(B750="","",IF(INDIRECT("減額一覧!BM"&amp;P750)=0.08,0.08,0.1))</f>
        <v/>
      </c>
      <c r="P750" s="38">
        <v>116</v>
      </c>
      <c r="Q750" s="38" t="str">
        <f t="shared" ca="1" si="1767"/>
        <v/>
      </c>
      <c r="R750" s="38" t="str">
        <f t="shared" ca="1" si="1767"/>
        <v/>
      </c>
      <c r="S750" s="66" t="str">
        <f t="shared" ca="1" si="1148"/>
        <v/>
      </c>
      <c r="T750" s="105" t="str">
        <f t="shared" ca="1" si="1661"/>
        <v/>
      </c>
    </row>
    <row r="751" spans="1:20" ht="20.25" hidden="1" thickTop="1" thickBot="1">
      <c r="A751" t="str">
        <f ca="1">IF(B751="","",INDIRECT("減額一覧!B"&amp;$P751))</f>
        <v/>
      </c>
      <c r="B751" s="61" t="str">
        <f t="shared" ref="B751" ca="1" si="1770">IF(INDIRECT("減額一覧!BC"&amp;P751)=1,INDIRECT("減額一覧!AG"&amp;P751),"")</f>
        <v/>
      </c>
      <c r="C751" s="36" t="str">
        <f ca="1">IF(B751="","",INDIRECT("減額一覧!C"&amp;$P751))</f>
        <v/>
      </c>
      <c r="D751" s="80" t="str">
        <f ca="1">IF($B751="","",INDIRECT("減額一覧!G"&amp;$P751))</f>
        <v/>
      </c>
      <c r="E751" s="19" t="str">
        <f ca="1">IF(B751="","",INDIRECT("減額一覧!H"&amp;P751))</f>
        <v/>
      </c>
      <c r="F751" s="19" t="str">
        <f ca="1">IF($B751="","",INDIRECT("減額一覧!AN"&amp;P751))</f>
        <v/>
      </c>
      <c r="G751" s="20" t="str">
        <f ca="1">IF($B751="","",INDIRECT("減額一覧!AO"&amp;P751))</f>
        <v/>
      </c>
      <c r="H751" s="20" t="str">
        <f ca="1">IF($B751="","",INDIRECT("減額一覧!AP"&amp;P751))</f>
        <v/>
      </c>
      <c r="I751" s="32" t="str">
        <f ca="1">IF(B751="","",IF(INDIRECT("減額一覧!BN"&amp;P751)=0.08,0.08,0.1))</f>
        <v/>
      </c>
      <c r="J751" s="52"/>
      <c r="K751" s="95" t="str">
        <f t="shared" ca="1" si="1184"/>
        <v/>
      </c>
      <c r="L751" s="58" t="str">
        <f t="shared" ca="1" si="1146"/>
        <v/>
      </c>
      <c r="N751" s="113" t="str">
        <f t="shared" ca="1" si="1765"/>
        <v/>
      </c>
      <c r="O751" s="114" t="str">
        <f t="shared" ref="O751" ca="1" si="1771">IF(B751="","",IF(INDIRECT("減額一覧!BN"&amp;P751)=0.08,0.08,0.1))</f>
        <v/>
      </c>
      <c r="P751" s="38">
        <v>116</v>
      </c>
      <c r="Q751" s="38" t="str">
        <f t="shared" ca="1" si="1767"/>
        <v/>
      </c>
      <c r="R751" s="38" t="str">
        <f t="shared" ca="1" si="1767"/>
        <v/>
      </c>
      <c r="S751" s="66" t="str">
        <f t="shared" ca="1" si="1148"/>
        <v/>
      </c>
      <c r="T751" s="105" t="str">
        <f t="shared" ca="1" si="1661"/>
        <v/>
      </c>
    </row>
    <row r="752" spans="1:20" ht="20.25" hidden="1" thickTop="1" thickBot="1">
      <c r="A752" t="str">
        <f ca="1">IF(B752="","",INDIRECT("減額一覧!B"&amp;$P752))</f>
        <v/>
      </c>
      <c r="B752" s="61" t="str">
        <f t="shared" ref="B752" ca="1" si="1772">IF(INDIRECT("減額一覧!BD"&amp;P752)=1,INDIRECT("減額一覧!AQ"&amp;P752),"")</f>
        <v/>
      </c>
      <c r="C752" s="45" t="str">
        <f ca="1">IF(B752="","",INDIRECT("減額一覧!C"&amp;$P752))</f>
        <v/>
      </c>
      <c r="D752" s="79" t="str">
        <f ca="1">IF($B752="","",INDIRECT("減額一覧!G"&amp;$P752))</f>
        <v/>
      </c>
      <c r="E752" s="19" t="str">
        <f ca="1">IF(B752="","",INDIRECT("減額一覧!H"&amp;P752))</f>
        <v/>
      </c>
      <c r="F752" s="19" t="str">
        <f ca="1">IF($B752="","",INDIRECT("減額一覧!AX"&amp;P752))</f>
        <v/>
      </c>
      <c r="G752" s="20" t="str">
        <f ca="1">IF($B752="","",INDIRECT("減額一覧!AY"&amp;P752))</f>
        <v/>
      </c>
      <c r="H752" s="20" t="str">
        <f ca="1">IF($B752="","",INDIRECT("減額一覧!AZ"&amp;P752))</f>
        <v/>
      </c>
      <c r="I752" s="32" t="str">
        <f ca="1">IF(B752="","",IF(INDIRECT("減額一覧!BO"&amp;P752)=0.08,0.08,0.1))</f>
        <v/>
      </c>
      <c r="J752" s="52"/>
      <c r="K752" s="95" t="str">
        <f t="shared" ca="1" si="1184"/>
        <v/>
      </c>
      <c r="L752" s="58" t="str">
        <f t="shared" ca="1" si="1146"/>
        <v/>
      </c>
      <c r="N752" s="113" t="str">
        <f t="shared" ca="1" si="1765"/>
        <v/>
      </c>
      <c r="O752" s="114" t="str">
        <f t="shared" ref="O752" ca="1" si="1773">IF(B752="","",IF(INDIRECT("減額一覧!BO"&amp;P752)=0.08,0.08,0.1))</f>
        <v/>
      </c>
      <c r="P752" s="38">
        <v>116</v>
      </c>
      <c r="Q752" s="38" t="str">
        <f t="shared" ca="1" si="1767"/>
        <v/>
      </c>
      <c r="R752" s="38" t="str">
        <f t="shared" ca="1" si="1767"/>
        <v/>
      </c>
      <c r="S752" s="66" t="str">
        <f t="shared" ca="1" si="1148"/>
        <v/>
      </c>
      <c r="T752" s="105" t="str">
        <f t="shared" ca="1" si="1661"/>
        <v/>
      </c>
    </row>
    <row r="753" spans="1:20" ht="20.25" hidden="1" thickTop="1" thickBot="1">
      <c r="B753" s="64"/>
      <c r="C753" s="41" t="str">
        <f>IF(B753="","",減額一覧!C449)</f>
        <v/>
      </c>
      <c r="D753" s="43"/>
      <c r="E753" s="21"/>
      <c r="F753" s="22" t="s">
        <v>69</v>
      </c>
      <c r="G753" s="23">
        <f t="shared" ref="G753:H753" si="1774">SUBTOTAL(9,G749:G752)</f>
        <v>0</v>
      </c>
      <c r="H753" s="23">
        <f t="shared" si="1774"/>
        <v>0</v>
      </c>
      <c r="I753" s="30"/>
      <c r="J753" s="53"/>
      <c r="K753" s="96" t="str">
        <f t="shared" si="1184"/>
        <v/>
      </c>
      <c r="L753" s="59" t="str">
        <f t="shared" si="1146"/>
        <v/>
      </c>
      <c r="N753" s="108" t="str">
        <f t="shared" ref="N753" si="1775">IF(AND(G753=0,H753=0),"","小計")</f>
        <v/>
      </c>
      <c r="O753" s="108" t="str">
        <f t="shared" ref="O753" si="1776">IF(AND(G753=0,H753=0),"","小計")</f>
        <v/>
      </c>
      <c r="P753" s="38"/>
      <c r="Q753" s="38"/>
      <c r="R753" s="38"/>
      <c r="S753" s="66" t="str">
        <f t="shared" si="1148"/>
        <v/>
      </c>
      <c r="T753" s="105" t="str">
        <f t="shared" si="1661"/>
        <v/>
      </c>
    </row>
    <row r="754" spans="1:20" ht="20.25" hidden="1" thickTop="1" thickBot="1">
      <c r="A754" t="str">
        <f ca="1">IF(B754="","",INDIRECT("減額一覧!B"&amp;$P754))</f>
        <v/>
      </c>
      <c r="B754" s="61" t="str">
        <f t="shared" ref="B754" ca="1" si="1777">IF(INDIRECT("減額一覧!BA"&amp;P754)=1,INDIRECT("減額一覧!M"&amp;P754),"")</f>
        <v/>
      </c>
      <c r="C754" s="36" t="str">
        <f ca="1">IF(B754="","",INDIRECT("減額一覧!C"&amp;$P754))</f>
        <v/>
      </c>
      <c r="D754" s="78" t="str">
        <f ca="1">IF($B754="","",INDIRECT("減額一覧!G"&amp;$P754))</f>
        <v/>
      </c>
      <c r="E754" s="19" t="str">
        <f ca="1">IF(B754="","",INDIRECT("減額一覧!H"&amp;P754))</f>
        <v/>
      </c>
      <c r="F754" s="19" t="str">
        <f ca="1">IF($B754="","",INDIRECT("減額一覧!T"&amp;P754))</f>
        <v/>
      </c>
      <c r="G754" s="20" t="str">
        <f ca="1">IF($B754="","",INDIRECT("減額一覧!U"&amp;P754))</f>
        <v/>
      </c>
      <c r="H754" s="20" t="str">
        <f ca="1">IF($B754="","",INDIRECT("減額一覧!V"&amp;P754))</f>
        <v/>
      </c>
      <c r="I754" s="32" t="str">
        <f ca="1">IF(B754="","",IF(INDIRECT("減額一覧!BL"&amp;P754)=0.08,0.08,0.1))</f>
        <v/>
      </c>
      <c r="J754" s="51"/>
      <c r="K754" s="94" t="str">
        <f t="shared" ca="1" si="1184"/>
        <v/>
      </c>
      <c r="L754" s="56" t="str">
        <f t="shared" ca="1" si="1146"/>
        <v/>
      </c>
      <c r="N754" s="113" t="str">
        <f t="shared" ref="N754:N757" ca="1" si="1778">IF(A754="","",IF(A754&gt;3000,"月ヶ瀬",IF(A754&gt;=2000,"都祁","市内")))</f>
        <v/>
      </c>
      <c r="O754" s="114" t="str">
        <f t="shared" ref="O754" ca="1" si="1779">IF(B754="","",IF(INDIRECT("減額一覧!BL"&amp;P754)=0.08,0.08,0.1))</f>
        <v/>
      </c>
      <c r="P754" s="38">
        <v>117</v>
      </c>
      <c r="Q754" s="38" t="str">
        <f t="shared" ref="Q754:R757" ca="1" si="1780">IF(G754="","",IF(G754&gt;0,1,""))</f>
        <v/>
      </c>
      <c r="R754" s="38" t="str">
        <f t="shared" ca="1" si="1780"/>
        <v/>
      </c>
      <c r="S754" s="66" t="str">
        <f t="shared" ca="1" si="1148"/>
        <v/>
      </c>
      <c r="T754" s="105" t="str">
        <f t="shared" ca="1" si="1661"/>
        <v/>
      </c>
    </row>
    <row r="755" spans="1:20" ht="20.25" hidden="1" thickTop="1" thickBot="1">
      <c r="A755" t="str">
        <f ca="1">IF(B755="","",INDIRECT("減額一覧!B"&amp;$P755))</f>
        <v/>
      </c>
      <c r="B755" s="61" t="str">
        <f t="shared" ref="B755" ca="1" si="1781">IF(INDIRECT("減額一覧!BB"&amp;P755)=1,INDIRECT("減額一覧!W"&amp;P755),"")</f>
        <v/>
      </c>
      <c r="C755" s="44" t="str">
        <f ca="1">IF(B755="","",INDIRECT("減額一覧!C"&amp;$P755))</f>
        <v/>
      </c>
      <c r="D755" s="79" t="str">
        <f ca="1">IF($B755="","",INDIRECT("減額一覧!G"&amp;$P755))</f>
        <v/>
      </c>
      <c r="E755" s="19" t="str">
        <f ca="1">IF(B755="","",INDIRECT("減額一覧!H"&amp;P755))</f>
        <v/>
      </c>
      <c r="F755" s="19" t="str">
        <f ca="1">IF($B755="","",INDIRECT("減額一覧!AD"&amp;P755))</f>
        <v/>
      </c>
      <c r="G755" s="20" t="str">
        <f ca="1">IF($B755="","",INDIRECT("減額一覧!AE"&amp;P755))</f>
        <v/>
      </c>
      <c r="H755" s="20" t="str">
        <f ca="1">IF($B755="","",INDIRECT("減額一覧!AF"&amp;P755))</f>
        <v/>
      </c>
      <c r="I755" s="32" t="str">
        <f ca="1">IF(B755="","",IF(INDIRECT("減額一覧!BM"&amp;P755)=0.08,0.08,0.1))</f>
        <v/>
      </c>
      <c r="J755" s="52"/>
      <c r="K755" s="95" t="str">
        <f t="shared" ca="1" si="1184"/>
        <v/>
      </c>
      <c r="L755" s="58" t="str">
        <f t="shared" ca="1" si="1146"/>
        <v/>
      </c>
      <c r="N755" s="113" t="str">
        <f t="shared" ca="1" si="1778"/>
        <v/>
      </c>
      <c r="O755" s="114" t="str">
        <f t="shared" ref="O755" ca="1" si="1782">IF(B755="","",IF(INDIRECT("減額一覧!BM"&amp;P755)=0.08,0.08,0.1))</f>
        <v/>
      </c>
      <c r="P755" s="38">
        <v>117</v>
      </c>
      <c r="Q755" s="38" t="str">
        <f t="shared" ca="1" si="1780"/>
        <v/>
      </c>
      <c r="R755" s="38" t="str">
        <f t="shared" ca="1" si="1780"/>
        <v/>
      </c>
      <c r="S755" s="66" t="str">
        <f t="shared" ca="1" si="1148"/>
        <v/>
      </c>
      <c r="T755" s="105" t="str">
        <f t="shared" ca="1" si="1661"/>
        <v/>
      </c>
    </row>
    <row r="756" spans="1:20" ht="20.25" hidden="1" thickTop="1" thickBot="1">
      <c r="A756" t="str">
        <f ca="1">IF(B756="","",INDIRECT("減額一覧!B"&amp;$P756))</f>
        <v/>
      </c>
      <c r="B756" s="61" t="str">
        <f t="shared" ref="B756" ca="1" si="1783">IF(INDIRECT("減額一覧!BC"&amp;P756)=1,INDIRECT("減額一覧!AG"&amp;P756),"")</f>
        <v/>
      </c>
      <c r="C756" s="36" t="str">
        <f ca="1">IF(B756="","",INDIRECT("減額一覧!C"&amp;$P756))</f>
        <v/>
      </c>
      <c r="D756" s="80" t="str">
        <f ca="1">IF($B756="","",INDIRECT("減額一覧!G"&amp;$P756))</f>
        <v/>
      </c>
      <c r="E756" s="19" t="str">
        <f ca="1">IF(B756="","",INDIRECT("減額一覧!H"&amp;P756))</f>
        <v/>
      </c>
      <c r="F756" s="19" t="str">
        <f ca="1">IF($B756="","",INDIRECT("減額一覧!AN"&amp;P756))</f>
        <v/>
      </c>
      <c r="G756" s="20" t="str">
        <f ca="1">IF($B756="","",INDIRECT("減額一覧!AO"&amp;P756))</f>
        <v/>
      </c>
      <c r="H756" s="20" t="str">
        <f ca="1">IF($B756="","",INDIRECT("減額一覧!AP"&amp;P756))</f>
        <v/>
      </c>
      <c r="I756" s="32" t="str">
        <f ca="1">IF(B756="","",IF(INDIRECT("減額一覧!BN"&amp;P756)=0.08,0.08,0.1))</f>
        <v/>
      </c>
      <c r="J756" s="52"/>
      <c r="K756" s="95" t="str">
        <f t="shared" ca="1" si="1184"/>
        <v/>
      </c>
      <c r="L756" s="58" t="str">
        <f t="shared" ca="1" si="1146"/>
        <v/>
      </c>
      <c r="N756" s="113" t="str">
        <f t="shared" ca="1" si="1778"/>
        <v/>
      </c>
      <c r="O756" s="114" t="str">
        <f t="shared" ref="O756" ca="1" si="1784">IF(B756="","",IF(INDIRECT("減額一覧!BN"&amp;P756)=0.08,0.08,0.1))</f>
        <v/>
      </c>
      <c r="P756" s="38">
        <v>117</v>
      </c>
      <c r="Q756" s="38" t="str">
        <f t="shared" ca="1" si="1780"/>
        <v/>
      </c>
      <c r="R756" s="38" t="str">
        <f t="shared" ca="1" si="1780"/>
        <v/>
      </c>
      <c r="S756" s="66" t="str">
        <f t="shared" ca="1" si="1148"/>
        <v/>
      </c>
      <c r="T756" s="105" t="str">
        <f t="shared" ca="1" si="1661"/>
        <v/>
      </c>
    </row>
    <row r="757" spans="1:20" ht="20.25" hidden="1" thickTop="1" thickBot="1">
      <c r="A757" t="str">
        <f ca="1">IF(B757="","",INDIRECT("減額一覧!B"&amp;$P757))</f>
        <v/>
      </c>
      <c r="B757" s="61" t="str">
        <f t="shared" ref="B757" ca="1" si="1785">IF(INDIRECT("減額一覧!BD"&amp;P757)=1,INDIRECT("減額一覧!AQ"&amp;P757),"")</f>
        <v/>
      </c>
      <c r="C757" s="45" t="str">
        <f ca="1">IF(B757="","",INDIRECT("減額一覧!C"&amp;$P757))</f>
        <v/>
      </c>
      <c r="D757" s="79" t="str">
        <f ca="1">IF($B757="","",INDIRECT("減額一覧!G"&amp;$P757))</f>
        <v/>
      </c>
      <c r="E757" s="19" t="str">
        <f ca="1">IF(B757="","",INDIRECT("減額一覧!H"&amp;P757))</f>
        <v/>
      </c>
      <c r="F757" s="19" t="str">
        <f ca="1">IF($B757="","",INDIRECT("減額一覧!AX"&amp;P757))</f>
        <v/>
      </c>
      <c r="G757" s="20" t="str">
        <f ca="1">IF($B757="","",INDIRECT("減額一覧!AY"&amp;P757))</f>
        <v/>
      </c>
      <c r="H757" s="20" t="str">
        <f ca="1">IF($B757="","",INDIRECT("減額一覧!AZ"&amp;P757))</f>
        <v/>
      </c>
      <c r="I757" s="32" t="str">
        <f ca="1">IF(B757="","",IF(INDIRECT("減額一覧!BO"&amp;P757)=0.08,0.08,0.1))</f>
        <v/>
      </c>
      <c r="J757" s="52"/>
      <c r="K757" s="95" t="str">
        <f t="shared" ca="1" si="1184"/>
        <v/>
      </c>
      <c r="L757" s="58" t="str">
        <f t="shared" ca="1" si="1146"/>
        <v/>
      </c>
      <c r="N757" s="113" t="str">
        <f t="shared" ca="1" si="1778"/>
        <v/>
      </c>
      <c r="O757" s="114" t="str">
        <f t="shared" ref="O757" ca="1" si="1786">IF(B757="","",IF(INDIRECT("減額一覧!BO"&amp;P757)=0.08,0.08,0.1))</f>
        <v/>
      </c>
      <c r="P757" s="38">
        <v>117</v>
      </c>
      <c r="Q757" s="38" t="str">
        <f t="shared" ca="1" si="1780"/>
        <v/>
      </c>
      <c r="R757" s="38" t="str">
        <f t="shared" ca="1" si="1780"/>
        <v/>
      </c>
      <c r="S757" s="66" t="str">
        <f t="shared" ca="1" si="1148"/>
        <v/>
      </c>
      <c r="T757" s="105" t="str">
        <f t="shared" ca="1" si="1661"/>
        <v/>
      </c>
    </row>
    <row r="758" spans="1:20" ht="20.25" hidden="1" thickTop="1" thickBot="1">
      <c r="A758" t="str">
        <f t="shared" ref="A758" ca="1" si="1787">IF(B758="","",INDIRECT("減額一覧!B"&amp;$P758))</f>
        <v/>
      </c>
      <c r="B758" s="64"/>
      <c r="C758" s="41" t="str">
        <f>IF(B758="","",減額一覧!C454)</f>
        <v/>
      </c>
      <c r="D758" s="43"/>
      <c r="E758" s="21"/>
      <c r="F758" s="22" t="s">
        <v>69</v>
      </c>
      <c r="G758" s="23">
        <f t="shared" ref="G758:H758" si="1788">SUBTOTAL(9,G754:G757)</f>
        <v>0</v>
      </c>
      <c r="H758" s="23">
        <f t="shared" si="1788"/>
        <v>0</v>
      </c>
      <c r="I758" s="30"/>
      <c r="J758" s="53"/>
      <c r="K758" s="96" t="str">
        <f t="shared" ca="1" si="1184"/>
        <v/>
      </c>
      <c r="L758" s="59" t="str">
        <f t="shared" si="1146"/>
        <v/>
      </c>
      <c r="N758" s="108" t="str">
        <f t="shared" ref="N758" si="1789">IF(AND(G758=0,H758=0),"","小計")</f>
        <v/>
      </c>
      <c r="O758" s="108" t="str">
        <f t="shared" ref="O758" si="1790">IF(AND(G758=0,H758=0),"","小計")</f>
        <v/>
      </c>
      <c r="P758" s="38"/>
      <c r="Q758" s="38"/>
      <c r="R758" s="38"/>
      <c r="S758" s="66" t="str">
        <f t="shared" si="1148"/>
        <v/>
      </c>
      <c r="T758" s="105" t="str">
        <f t="shared" si="1661"/>
        <v/>
      </c>
    </row>
    <row r="759" spans="1:20" ht="20.25" hidden="1" thickTop="1" thickBot="1">
      <c r="A759" t="str">
        <f ca="1">IF(B759="","",INDIRECT("減額一覧!B"&amp;$P759))</f>
        <v/>
      </c>
      <c r="B759" s="61" t="str">
        <f t="shared" ref="B759" ca="1" si="1791">IF(INDIRECT("減額一覧!BA"&amp;P759)=1,INDIRECT("減額一覧!M"&amp;P759),"")</f>
        <v/>
      </c>
      <c r="C759" s="36" t="str">
        <f ca="1">IF(B759="","",INDIRECT("減額一覧!C"&amp;$P759))</f>
        <v/>
      </c>
      <c r="D759" s="78" t="str">
        <f ca="1">IF($B759="","",INDIRECT("減額一覧!G"&amp;$P759))</f>
        <v/>
      </c>
      <c r="E759" s="19" t="str">
        <f ca="1">IF(B759="","",INDIRECT("減額一覧!H"&amp;P759))</f>
        <v/>
      </c>
      <c r="F759" s="19" t="str">
        <f ca="1">IF($B759="","",INDIRECT("減額一覧!T"&amp;P759))</f>
        <v/>
      </c>
      <c r="G759" s="20" t="str">
        <f ca="1">IF($B759="","",INDIRECT("減額一覧!U"&amp;P759))</f>
        <v/>
      </c>
      <c r="H759" s="20" t="str">
        <f ca="1">IF($B759="","",INDIRECT("減額一覧!V"&amp;P759))</f>
        <v/>
      </c>
      <c r="I759" s="32" t="str">
        <f ca="1">IF(B759="","",IF(INDIRECT("減額一覧!BL"&amp;P759)=0.08,0.08,0.1))</f>
        <v/>
      </c>
      <c r="J759" s="51"/>
      <c r="K759" s="94" t="str">
        <f t="shared" ca="1" si="1184"/>
        <v/>
      </c>
      <c r="L759" s="56" t="str">
        <f t="shared" ca="1" si="1146"/>
        <v/>
      </c>
      <c r="N759" s="113" t="str">
        <f t="shared" ref="N759:N762" ca="1" si="1792">IF(A759="","",IF(A759&gt;3000,"月ヶ瀬",IF(A759&gt;=2000,"都祁","市内")))</f>
        <v/>
      </c>
      <c r="O759" s="114" t="str">
        <f t="shared" ref="O759" ca="1" si="1793">IF(B759="","",IF(INDIRECT("減額一覧!BL"&amp;P759)=0.08,0.08,0.1))</f>
        <v/>
      </c>
      <c r="P759" s="38">
        <v>114</v>
      </c>
      <c r="Q759" s="38" t="str">
        <f t="shared" ref="Q759:R762" ca="1" si="1794">IF(G759="","",IF(G759&gt;0,1,""))</f>
        <v/>
      </c>
      <c r="R759" s="38" t="str">
        <f t="shared" ca="1" si="1794"/>
        <v/>
      </c>
      <c r="S759" s="66" t="str">
        <f t="shared" ca="1" si="1148"/>
        <v/>
      </c>
      <c r="T759" s="105" t="str">
        <f t="shared" ca="1" si="1661"/>
        <v/>
      </c>
    </row>
    <row r="760" spans="1:20" ht="20.25" hidden="1" thickTop="1" thickBot="1">
      <c r="A760" t="str">
        <f ca="1">IF(B760="","",INDIRECT("減額一覧!B"&amp;$P760))</f>
        <v/>
      </c>
      <c r="B760" s="61" t="str">
        <f t="shared" ref="B760" ca="1" si="1795">IF(INDIRECT("減額一覧!BB"&amp;P760)=1,INDIRECT("減額一覧!W"&amp;P760),"")</f>
        <v/>
      </c>
      <c r="C760" s="44" t="str">
        <f ca="1">IF(B760="","",INDIRECT("減額一覧!C"&amp;$P760))</f>
        <v/>
      </c>
      <c r="D760" s="79" t="str">
        <f ca="1">IF($B760="","",INDIRECT("減額一覧!G"&amp;$P760))</f>
        <v/>
      </c>
      <c r="E760" s="19" t="str">
        <f ca="1">IF(B760="","",INDIRECT("減額一覧!H"&amp;P760))</f>
        <v/>
      </c>
      <c r="F760" s="19" t="str">
        <f ca="1">IF($B760="","",INDIRECT("減額一覧!AD"&amp;P760))</f>
        <v/>
      </c>
      <c r="G760" s="20" t="str">
        <f ca="1">IF($B760="","",INDIRECT("減額一覧!AE"&amp;P760))</f>
        <v/>
      </c>
      <c r="H760" s="20" t="str">
        <f ca="1">IF($B760="","",INDIRECT("減額一覧!AF"&amp;P760))</f>
        <v/>
      </c>
      <c r="I760" s="32" t="str">
        <f ca="1">IF(B760="","",IF(INDIRECT("減額一覧!BM"&amp;P760)=0.08,0.08,0.1))</f>
        <v/>
      </c>
      <c r="J760" s="52"/>
      <c r="K760" s="95" t="str">
        <f t="shared" ca="1" si="1184"/>
        <v/>
      </c>
      <c r="L760" s="58" t="str">
        <f t="shared" ca="1" si="1146"/>
        <v/>
      </c>
      <c r="N760" s="113" t="str">
        <f t="shared" ca="1" si="1792"/>
        <v/>
      </c>
      <c r="O760" s="114" t="str">
        <f t="shared" ref="O760" ca="1" si="1796">IF(B760="","",IF(INDIRECT("減額一覧!BM"&amp;P760)=0.08,0.08,0.1))</f>
        <v/>
      </c>
      <c r="P760" s="38">
        <v>114</v>
      </c>
      <c r="Q760" s="38" t="str">
        <f t="shared" ca="1" si="1794"/>
        <v/>
      </c>
      <c r="R760" s="38" t="str">
        <f t="shared" ca="1" si="1794"/>
        <v/>
      </c>
      <c r="S760" s="66" t="str">
        <f t="shared" ca="1" si="1148"/>
        <v/>
      </c>
      <c r="T760" s="105" t="str">
        <f t="shared" ca="1" si="1661"/>
        <v/>
      </c>
    </row>
    <row r="761" spans="1:20" ht="20.25" hidden="1" thickTop="1" thickBot="1">
      <c r="A761" t="str">
        <f ca="1">IF(B761="","",INDIRECT("減額一覧!B"&amp;$P761))</f>
        <v/>
      </c>
      <c r="B761" s="61" t="str">
        <f t="shared" ref="B761" ca="1" si="1797">IF(INDIRECT("減額一覧!BC"&amp;P761)=1,INDIRECT("減額一覧!AG"&amp;P761),"")</f>
        <v/>
      </c>
      <c r="C761" s="36" t="str">
        <f ca="1">IF(B761="","",INDIRECT("減額一覧!C"&amp;$P761))</f>
        <v/>
      </c>
      <c r="D761" s="80" t="str">
        <f ca="1">IF($B761="","",INDIRECT("減額一覧!G"&amp;$P761))</f>
        <v/>
      </c>
      <c r="E761" s="19" t="str">
        <f ca="1">IF(B761="","",INDIRECT("減額一覧!H"&amp;P761))</f>
        <v/>
      </c>
      <c r="F761" s="19" t="str">
        <f ca="1">IF($B761="","",INDIRECT("減額一覧!AN"&amp;P761))</f>
        <v/>
      </c>
      <c r="G761" s="20" t="str">
        <f ca="1">IF($B761="","",INDIRECT("減額一覧!AO"&amp;P761))</f>
        <v/>
      </c>
      <c r="H761" s="20" t="str">
        <f ca="1">IF($B761="","",INDIRECT("減額一覧!AP"&amp;P761))</f>
        <v/>
      </c>
      <c r="I761" s="32" t="str">
        <f ca="1">IF(B761="","",IF(INDIRECT("減額一覧!BN"&amp;P761)=0.08,0.08,0.1))</f>
        <v/>
      </c>
      <c r="J761" s="52"/>
      <c r="K761" s="95" t="str">
        <f t="shared" ca="1" si="1184"/>
        <v/>
      </c>
      <c r="L761" s="58" t="str">
        <f t="shared" ca="1" si="1146"/>
        <v/>
      </c>
      <c r="N761" s="113" t="str">
        <f t="shared" ca="1" si="1792"/>
        <v/>
      </c>
      <c r="O761" s="114" t="str">
        <f t="shared" ref="O761" ca="1" si="1798">IF(B761="","",IF(INDIRECT("減額一覧!BN"&amp;P761)=0.08,0.08,0.1))</f>
        <v/>
      </c>
      <c r="P761" s="38">
        <v>114</v>
      </c>
      <c r="Q761" s="38" t="str">
        <f t="shared" ca="1" si="1794"/>
        <v/>
      </c>
      <c r="R761" s="38" t="str">
        <f t="shared" ca="1" si="1794"/>
        <v/>
      </c>
      <c r="S761" s="66" t="str">
        <f t="shared" ca="1" si="1148"/>
        <v/>
      </c>
      <c r="T761" s="105" t="str">
        <f t="shared" ca="1" si="1661"/>
        <v/>
      </c>
    </row>
    <row r="762" spans="1:20" ht="20.25" hidden="1" thickTop="1" thickBot="1">
      <c r="A762" t="str">
        <f ca="1">IF(B762="","",INDIRECT("減額一覧!B"&amp;$P762))</f>
        <v/>
      </c>
      <c r="B762" s="61" t="str">
        <f t="shared" ref="B762" ca="1" si="1799">IF(INDIRECT("減額一覧!BD"&amp;P762)=1,INDIRECT("減額一覧!AQ"&amp;P762),"")</f>
        <v/>
      </c>
      <c r="C762" s="45" t="str">
        <f ca="1">IF(B762="","",INDIRECT("減額一覧!C"&amp;$P762))</f>
        <v/>
      </c>
      <c r="D762" s="79" t="str">
        <f ca="1">IF($B762="","",INDIRECT("減額一覧!G"&amp;$P762))</f>
        <v/>
      </c>
      <c r="E762" s="19" t="str">
        <f ca="1">IF(B762="","",INDIRECT("減額一覧!H"&amp;P762))</f>
        <v/>
      </c>
      <c r="F762" s="19" t="str">
        <f ca="1">IF($B762="","",INDIRECT("減額一覧!AX"&amp;P762))</f>
        <v/>
      </c>
      <c r="G762" s="20" t="str">
        <f ca="1">IF($B762="","",INDIRECT("減額一覧!AY"&amp;P762))</f>
        <v/>
      </c>
      <c r="H762" s="20" t="str">
        <f ca="1">IF($B762="","",INDIRECT("減額一覧!AZ"&amp;P762))</f>
        <v/>
      </c>
      <c r="I762" s="32" t="str">
        <f ca="1">IF(B762="","",IF(INDIRECT("減額一覧!BO"&amp;P762)=0.08,0.08,0.1))</f>
        <v/>
      </c>
      <c r="J762" s="52"/>
      <c r="K762" s="95" t="str">
        <f t="shared" ca="1" si="1184"/>
        <v/>
      </c>
      <c r="L762" s="58" t="str">
        <f t="shared" ca="1" si="1146"/>
        <v/>
      </c>
      <c r="N762" s="113" t="str">
        <f t="shared" ca="1" si="1792"/>
        <v/>
      </c>
      <c r="O762" s="114" t="str">
        <f t="shared" ref="O762" ca="1" si="1800">IF(B762="","",IF(INDIRECT("減額一覧!BO"&amp;P762)=0.08,0.08,0.1))</f>
        <v/>
      </c>
      <c r="P762" s="38">
        <v>114</v>
      </c>
      <c r="Q762" s="38" t="str">
        <f t="shared" ca="1" si="1794"/>
        <v/>
      </c>
      <c r="R762" s="38" t="str">
        <f t="shared" ca="1" si="1794"/>
        <v/>
      </c>
      <c r="S762" s="66" t="str">
        <f t="shared" ca="1" si="1148"/>
        <v/>
      </c>
      <c r="T762" s="105" t="str">
        <f t="shared" ca="1" si="1661"/>
        <v/>
      </c>
    </row>
    <row r="763" spans="1:20" ht="20.25" hidden="1" thickTop="1" thickBot="1">
      <c r="B763" s="64"/>
      <c r="C763" s="41" t="str">
        <f>IF(B763="","",減額一覧!C459)</f>
        <v/>
      </c>
      <c r="D763" s="43"/>
      <c r="E763" s="21"/>
      <c r="F763" s="22" t="s">
        <v>69</v>
      </c>
      <c r="G763" s="23">
        <f t="shared" ref="G763:H763" si="1801">SUBTOTAL(9,G759:G762)</f>
        <v>0</v>
      </c>
      <c r="H763" s="23">
        <f t="shared" si="1801"/>
        <v>0</v>
      </c>
      <c r="I763" s="30"/>
      <c r="J763" s="53"/>
      <c r="K763" s="96" t="str">
        <f t="shared" si="1184"/>
        <v/>
      </c>
      <c r="L763" s="59" t="str">
        <f t="shared" si="1146"/>
        <v/>
      </c>
      <c r="N763" s="108" t="str">
        <f t="shared" ref="N763" si="1802">IF(AND(G763=0,H763=0),"","小計")</f>
        <v/>
      </c>
      <c r="O763" s="108" t="str">
        <f t="shared" ref="O763" si="1803">IF(AND(G763=0,H763=0),"","小計")</f>
        <v/>
      </c>
      <c r="P763" s="38"/>
      <c r="Q763" s="38"/>
      <c r="R763" s="38"/>
      <c r="S763" s="66" t="str">
        <f t="shared" si="1148"/>
        <v/>
      </c>
      <c r="T763" s="105" t="str">
        <f t="shared" si="1661"/>
        <v/>
      </c>
    </row>
    <row r="764" spans="1:20" ht="20.25" hidden="1" thickTop="1" thickBot="1">
      <c r="A764" t="str">
        <f ca="1">IF(B764="","",INDIRECT("減額一覧!B"&amp;$P764))</f>
        <v/>
      </c>
      <c r="B764" s="61" t="str">
        <f t="shared" ref="B764" ca="1" si="1804">IF(INDIRECT("減額一覧!BA"&amp;P764)=1,INDIRECT("減額一覧!M"&amp;P764),"")</f>
        <v/>
      </c>
      <c r="C764" s="36" t="str">
        <f ca="1">IF(B764="","",INDIRECT("減額一覧!C"&amp;$P764))</f>
        <v/>
      </c>
      <c r="D764" s="78" t="str">
        <f ca="1">IF($B764="","",INDIRECT("減額一覧!G"&amp;$P764))</f>
        <v/>
      </c>
      <c r="E764" s="19" t="str">
        <f ca="1">IF(B764="","",INDIRECT("減額一覧!H"&amp;P764))</f>
        <v/>
      </c>
      <c r="F764" s="19" t="str">
        <f ca="1">IF($B764="","",INDIRECT("減額一覧!T"&amp;P764))</f>
        <v/>
      </c>
      <c r="G764" s="20" t="str">
        <f ca="1">IF($B764="","",INDIRECT("減額一覧!U"&amp;P764))</f>
        <v/>
      </c>
      <c r="H764" s="20" t="str">
        <f ca="1">IF($B764="","",INDIRECT("減額一覧!V"&amp;P764))</f>
        <v/>
      </c>
      <c r="I764" s="32" t="str">
        <f ca="1">IF(B764="","",IF(INDIRECT("減額一覧!BL"&amp;P764)=0.08,0.08,0.1))</f>
        <v/>
      </c>
      <c r="J764" s="51"/>
      <c r="K764" s="94" t="str">
        <f t="shared" ca="1" si="1184"/>
        <v/>
      </c>
      <c r="L764" s="56" t="str">
        <f t="shared" ca="1" si="1146"/>
        <v/>
      </c>
      <c r="N764" s="113" t="str">
        <f t="shared" ref="N764:N767" ca="1" si="1805">IF(A764="","",IF(A764&gt;3000,"月ヶ瀬",IF(A764&gt;=2000,"都祁","市内")))</f>
        <v/>
      </c>
      <c r="O764" s="114" t="str">
        <f t="shared" ref="O764" ca="1" si="1806">IF(B764="","",IF(INDIRECT("減額一覧!BL"&amp;P764)=0.08,0.08,0.1))</f>
        <v/>
      </c>
      <c r="P764" s="38">
        <v>115</v>
      </c>
      <c r="Q764" s="38" t="str">
        <f t="shared" ref="Q764:R767" ca="1" si="1807">IF(G764="","",IF(G764&gt;0,1,""))</f>
        <v/>
      </c>
      <c r="R764" s="38" t="str">
        <f t="shared" ca="1" si="1807"/>
        <v/>
      </c>
      <c r="S764" s="66" t="str">
        <f t="shared" ca="1" si="1148"/>
        <v/>
      </c>
      <c r="T764" s="105" t="str">
        <f t="shared" ca="1" si="1661"/>
        <v/>
      </c>
    </row>
    <row r="765" spans="1:20" ht="20.25" hidden="1" thickTop="1" thickBot="1">
      <c r="A765" t="str">
        <f ca="1">IF(B765="","",INDIRECT("減額一覧!B"&amp;$P765))</f>
        <v/>
      </c>
      <c r="B765" s="61" t="str">
        <f t="shared" ref="B765" ca="1" si="1808">IF(INDIRECT("減額一覧!BB"&amp;P765)=1,INDIRECT("減額一覧!W"&amp;P765),"")</f>
        <v/>
      </c>
      <c r="C765" s="44" t="str">
        <f ca="1">IF(B765="","",INDIRECT("減額一覧!C"&amp;$P765))</f>
        <v/>
      </c>
      <c r="D765" s="79" t="str">
        <f ca="1">IF($B765="","",INDIRECT("減額一覧!G"&amp;$P765))</f>
        <v/>
      </c>
      <c r="E765" s="19" t="str">
        <f ca="1">IF(B765="","",INDIRECT("減額一覧!H"&amp;P765))</f>
        <v/>
      </c>
      <c r="F765" s="19" t="str">
        <f ca="1">IF($B765="","",INDIRECT("減額一覧!AD"&amp;P765))</f>
        <v/>
      </c>
      <c r="G765" s="20" t="str">
        <f ca="1">IF($B765="","",INDIRECT("減額一覧!AE"&amp;P765))</f>
        <v/>
      </c>
      <c r="H765" s="20" t="str">
        <f ca="1">IF($B765="","",INDIRECT("減額一覧!AF"&amp;P765))</f>
        <v/>
      </c>
      <c r="I765" s="32" t="str">
        <f ca="1">IF(B765="","",IF(INDIRECT("減額一覧!BM"&amp;P765)=0.08,0.08,0.1))</f>
        <v/>
      </c>
      <c r="J765" s="52"/>
      <c r="K765" s="95" t="str">
        <f t="shared" ca="1" si="1184"/>
        <v/>
      </c>
      <c r="L765" s="58" t="str">
        <f t="shared" ca="1" si="1146"/>
        <v/>
      </c>
      <c r="N765" s="113" t="str">
        <f t="shared" ca="1" si="1805"/>
        <v/>
      </c>
      <c r="O765" s="114" t="str">
        <f t="shared" ref="O765" ca="1" si="1809">IF(B765="","",IF(INDIRECT("減額一覧!BM"&amp;P765)=0.08,0.08,0.1))</f>
        <v/>
      </c>
      <c r="P765" s="38">
        <v>115</v>
      </c>
      <c r="Q765" s="38" t="str">
        <f t="shared" ca="1" si="1807"/>
        <v/>
      </c>
      <c r="R765" s="38" t="str">
        <f t="shared" ca="1" si="1807"/>
        <v/>
      </c>
      <c r="S765" s="66" t="str">
        <f t="shared" ca="1" si="1148"/>
        <v/>
      </c>
      <c r="T765" s="105" t="str">
        <f t="shared" ca="1" si="1661"/>
        <v/>
      </c>
    </row>
    <row r="766" spans="1:20" ht="20.25" hidden="1" thickTop="1" thickBot="1">
      <c r="A766" t="str">
        <f ca="1">IF(B766="","",INDIRECT("減額一覧!B"&amp;$P766))</f>
        <v/>
      </c>
      <c r="B766" s="61" t="str">
        <f t="shared" ref="B766" ca="1" si="1810">IF(INDIRECT("減額一覧!BC"&amp;P766)=1,INDIRECT("減額一覧!AG"&amp;P766),"")</f>
        <v/>
      </c>
      <c r="C766" s="36" t="str">
        <f ca="1">IF(B766="","",INDIRECT("減額一覧!C"&amp;$P766))</f>
        <v/>
      </c>
      <c r="D766" s="80" t="str">
        <f ca="1">IF($B766="","",INDIRECT("減額一覧!G"&amp;$P766))</f>
        <v/>
      </c>
      <c r="E766" s="19" t="str">
        <f ca="1">IF(B766="","",INDIRECT("減額一覧!H"&amp;P766))</f>
        <v/>
      </c>
      <c r="F766" s="19" t="str">
        <f ca="1">IF($B766="","",INDIRECT("減額一覧!AN"&amp;P766))</f>
        <v/>
      </c>
      <c r="G766" s="20" t="str">
        <f ca="1">IF($B766="","",INDIRECT("減額一覧!AO"&amp;P766))</f>
        <v/>
      </c>
      <c r="H766" s="20" t="str">
        <f ca="1">IF($B766="","",INDIRECT("減額一覧!AP"&amp;P766))</f>
        <v/>
      </c>
      <c r="I766" s="32" t="str">
        <f ca="1">IF(B766="","",IF(INDIRECT("減額一覧!BN"&amp;P766)=0.08,0.08,0.1))</f>
        <v/>
      </c>
      <c r="J766" s="52"/>
      <c r="K766" s="95" t="str">
        <f t="shared" ca="1" si="1184"/>
        <v/>
      </c>
      <c r="L766" s="58" t="str">
        <f t="shared" ca="1" si="1146"/>
        <v/>
      </c>
      <c r="N766" s="113" t="str">
        <f t="shared" ca="1" si="1805"/>
        <v/>
      </c>
      <c r="O766" s="114" t="str">
        <f t="shared" ref="O766" ca="1" si="1811">IF(B766="","",IF(INDIRECT("減額一覧!BN"&amp;P766)=0.08,0.08,0.1))</f>
        <v/>
      </c>
      <c r="P766" s="38">
        <v>115</v>
      </c>
      <c r="Q766" s="38" t="str">
        <f t="shared" ca="1" si="1807"/>
        <v/>
      </c>
      <c r="R766" s="38" t="str">
        <f t="shared" ca="1" si="1807"/>
        <v/>
      </c>
      <c r="S766" s="66" t="str">
        <f t="shared" ca="1" si="1148"/>
        <v/>
      </c>
      <c r="T766" s="105" t="str">
        <f t="shared" ca="1" si="1661"/>
        <v/>
      </c>
    </row>
    <row r="767" spans="1:20" ht="20.25" hidden="1" thickTop="1" thickBot="1">
      <c r="A767" t="str">
        <f ca="1">IF(B767="","",INDIRECT("減額一覧!B"&amp;$P767))</f>
        <v/>
      </c>
      <c r="B767" s="61" t="str">
        <f t="shared" ref="B767" ca="1" si="1812">IF(INDIRECT("減額一覧!BD"&amp;P767)=1,INDIRECT("減額一覧!AQ"&amp;P767),"")</f>
        <v/>
      </c>
      <c r="C767" s="45" t="str">
        <f ca="1">IF(B767="","",INDIRECT("減額一覧!C"&amp;$P767))</f>
        <v/>
      </c>
      <c r="D767" s="79" t="str">
        <f ca="1">IF($B767="","",INDIRECT("減額一覧!G"&amp;$P767))</f>
        <v/>
      </c>
      <c r="E767" s="19" t="str">
        <f ca="1">IF(B767="","",INDIRECT("減額一覧!H"&amp;P767))</f>
        <v/>
      </c>
      <c r="F767" s="19" t="str">
        <f ca="1">IF($B767="","",INDIRECT("減額一覧!AX"&amp;P767))</f>
        <v/>
      </c>
      <c r="G767" s="20" t="str">
        <f ca="1">IF($B767="","",INDIRECT("減額一覧!AY"&amp;P767))</f>
        <v/>
      </c>
      <c r="H767" s="20" t="str">
        <f ca="1">IF($B767="","",INDIRECT("減額一覧!AZ"&amp;P767))</f>
        <v/>
      </c>
      <c r="I767" s="32" t="str">
        <f ca="1">IF(B767="","",IF(INDIRECT("減額一覧!BO"&amp;P767)=0.08,0.08,0.1))</f>
        <v/>
      </c>
      <c r="J767" s="52"/>
      <c r="K767" s="95" t="str">
        <f t="shared" ca="1" si="1184"/>
        <v/>
      </c>
      <c r="L767" s="58" t="str">
        <f t="shared" ca="1" si="1146"/>
        <v/>
      </c>
      <c r="N767" s="113" t="str">
        <f t="shared" ca="1" si="1805"/>
        <v/>
      </c>
      <c r="O767" s="114" t="str">
        <f t="shared" ref="O767" ca="1" si="1813">IF(B767="","",IF(INDIRECT("減額一覧!BO"&amp;P767)=0.08,0.08,0.1))</f>
        <v/>
      </c>
      <c r="P767" s="38">
        <v>115</v>
      </c>
      <c r="Q767" s="38" t="str">
        <f t="shared" ca="1" si="1807"/>
        <v/>
      </c>
      <c r="R767" s="38" t="str">
        <f t="shared" ca="1" si="1807"/>
        <v/>
      </c>
      <c r="S767" s="66" t="str">
        <f t="shared" ca="1" si="1148"/>
        <v/>
      </c>
      <c r="T767" s="105" t="str">
        <f t="shared" ca="1" si="1661"/>
        <v/>
      </c>
    </row>
    <row r="768" spans="1:20" ht="20.25" hidden="1" thickTop="1" thickBot="1">
      <c r="B768" s="64"/>
      <c r="C768" s="41" t="str">
        <f>IF(B768="","",減額一覧!C464)</f>
        <v/>
      </c>
      <c r="D768" s="43"/>
      <c r="E768" s="21"/>
      <c r="F768" s="22" t="s">
        <v>69</v>
      </c>
      <c r="G768" s="23">
        <f t="shared" ref="G768:H768" si="1814">SUBTOTAL(9,G764:G767)</f>
        <v>0</v>
      </c>
      <c r="H768" s="23">
        <f t="shared" si="1814"/>
        <v>0</v>
      </c>
      <c r="I768" s="30"/>
      <c r="J768" s="53"/>
      <c r="K768" s="96" t="str">
        <f t="shared" si="1184"/>
        <v/>
      </c>
      <c r="L768" s="59" t="str">
        <f t="shared" si="1146"/>
        <v/>
      </c>
      <c r="N768" s="108" t="str">
        <f t="shared" ref="N768" si="1815">IF(AND(G768=0,H768=0),"","小計")</f>
        <v/>
      </c>
      <c r="O768" s="108" t="str">
        <f t="shared" ref="O768" si="1816">IF(AND(G768=0,H768=0),"","小計")</f>
        <v/>
      </c>
      <c r="P768" s="38"/>
      <c r="Q768" s="38"/>
      <c r="R768" s="38"/>
      <c r="S768" s="66" t="str">
        <f t="shared" si="1148"/>
        <v/>
      </c>
      <c r="T768" s="105" t="str">
        <f t="shared" si="1661"/>
        <v/>
      </c>
    </row>
    <row r="769" spans="1:20" ht="20.25" hidden="1" thickTop="1" thickBot="1">
      <c r="A769" t="str">
        <f ca="1">IF(B769="","",INDIRECT("減額一覧!B"&amp;$P769))</f>
        <v/>
      </c>
      <c r="B769" s="61" t="str">
        <f t="shared" ref="B769" ca="1" si="1817">IF(INDIRECT("減額一覧!BA"&amp;P769)=1,INDIRECT("減額一覧!M"&amp;P769),"")</f>
        <v/>
      </c>
      <c r="C769" s="36" t="str">
        <f ca="1">IF(B769="","",INDIRECT("減額一覧!C"&amp;$P769))</f>
        <v/>
      </c>
      <c r="D769" s="78" t="str">
        <f ca="1">IF($B769="","",INDIRECT("減額一覧!G"&amp;$P769))</f>
        <v/>
      </c>
      <c r="E769" s="19" t="str">
        <f ca="1">IF(B769="","",INDIRECT("減額一覧!H"&amp;P769))</f>
        <v/>
      </c>
      <c r="F769" s="19" t="str">
        <f ca="1">IF($B769="","",INDIRECT("減額一覧!T"&amp;P769))</f>
        <v/>
      </c>
      <c r="G769" s="20" t="str">
        <f ca="1">IF($B769="","",INDIRECT("減額一覧!U"&amp;P769))</f>
        <v/>
      </c>
      <c r="H769" s="20" t="str">
        <f ca="1">IF($B769="","",INDIRECT("減額一覧!V"&amp;P769))</f>
        <v/>
      </c>
      <c r="I769" s="32" t="str">
        <f ca="1">IF(B769="","",IF(INDIRECT("減額一覧!BL"&amp;P769)=0.08,0.08,0.1))</f>
        <v/>
      </c>
      <c r="J769" s="51"/>
      <c r="K769" s="94" t="str">
        <f t="shared" ca="1" si="1184"/>
        <v/>
      </c>
      <c r="L769" s="56" t="str">
        <f t="shared" ca="1" si="1146"/>
        <v/>
      </c>
      <c r="N769" s="113" t="str">
        <f t="shared" ref="N769:N772" ca="1" si="1818">IF(A769="","",IF(A769&gt;3000,"月ヶ瀬",IF(A769&gt;=2000,"都祁","市内")))</f>
        <v/>
      </c>
      <c r="O769" s="114" t="str">
        <f t="shared" ref="O769" ca="1" si="1819">IF(B769="","",IF(INDIRECT("減額一覧!BL"&amp;P769)=0.08,0.08,0.1))</f>
        <v/>
      </c>
      <c r="P769" s="38">
        <v>116</v>
      </c>
      <c r="Q769" s="38" t="str">
        <f t="shared" ref="Q769:R772" ca="1" si="1820">IF(G769="","",IF(G769&gt;0,1,""))</f>
        <v/>
      </c>
      <c r="R769" s="38" t="str">
        <f t="shared" ca="1" si="1820"/>
        <v/>
      </c>
      <c r="S769" s="66" t="str">
        <f t="shared" ca="1" si="1148"/>
        <v/>
      </c>
      <c r="T769" s="105" t="str">
        <f t="shared" ca="1" si="1661"/>
        <v/>
      </c>
    </row>
    <row r="770" spans="1:20" ht="20.25" hidden="1" thickTop="1" thickBot="1">
      <c r="A770" t="str">
        <f ca="1">IF(B770="","",INDIRECT("減額一覧!B"&amp;$P770))</f>
        <v/>
      </c>
      <c r="B770" s="61" t="str">
        <f t="shared" ref="B770" ca="1" si="1821">IF(INDIRECT("減額一覧!BB"&amp;P770)=1,INDIRECT("減額一覧!W"&amp;P770),"")</f>
        <v/>
      </c>
      <c r="C770" s="44" t="str">
        <f ca="1">IF(B770="","",INDIRECT("減額一覧!C"&amp;$P770))</f>
        <v/>
      </c>
      <c r="D770" s="79" t="str">
        <f ca="1">IF($B770="","",INDIRECT("減額一覧!G"&amp;$P770))</f>
        <v/>
      </c>
      <c r="E770" s="19" t="str">
        <f ca="1">IF(B770="","",INDIRECT("減額一覧!H"&amp;P770))</f>
        <v/>
      </c>
      <c r="F770" s="19" t="str">
        <f ca="1">IF($B770="","",INDIRECT("減額一覧!AD"&amp;P770))</f>
        <v/>
      </c>
      <c r="G770" s="20" t="str">
        <f ca="1">IF($B770="","",INDIRECT("減額一覧!AE"&amp;P770))</f>
        <v/>
      </c>
      <c r="H770" s="20" t="str">
        <f ca="1">IF($B770="","",INDIRECT("減額一覧!AF"&amp;P770))</f>
        <v/>
      </c>
      <c r="I770" s="32" t="str">
        <f ca="1">IF(B770="","",IF(INDIRECT("減額一覧!BM"&amp;P770)=0.08,0.08,0.1))</f>
        <v/>
      </c>
      <c r="J770" s="52"/>
      <c r="K770" s="95" t="str">
        <f t="shared" ca="1" si="1184"/>
        <v/>
      </c>
      <c r="L770" s="58" t="str">
        <f t="shared" ca="1" si="1146"/>
        <v/>
      </c>
      <c r="N770" s="113" t="str">
        <f t="shared" ca="1" si="1818"/>
        <v/>
      </c>
      <c r="O770" s="114" t="str">
        <f t="shared" ref="O770" ca="1" si="1822">IF(B770="","",IF(INDIRECT("減額一覧!BM"&amp;P770)=0.08,0.08,0.1))</f>
        <v/>
      </c>
      <c r="P770" s="38">
        <v>116</v>
      </c>
      <c r="Q770" s="38" t="str">
        <f t="shared" ca="1" si="1820"/>
        <v/>
      </c>
      <c r="R770" s="38" t="str">
        <f t="shared" ca="1" si="1820"/>
        <v/>
      </c>
      <c r="S770" s="66" t="str">
        <f t="shared" ca="1" si="1148"/>
        <v/>
      </c>
      <c r="T770" s="105" t="str">
        <f t="shared" ca="1" si="1661"/>
        <v/>
      </c>
    </row>
    <row r="771" spans="1:20" ht="20.25" hidden="1" thickTop="1" thickBot="1">
      <c r="A771" t="str">
        <f ca="1">IF(B771="","",INDIRECT("減額一覧!B"&amp;$P771))</f>
        <v/>
      </c>
      <c r="B771" s="61" t="str">
        <f t="shared" ref="B771" ca="1" si="1823">IF(INDIRECT("減額一覧!BC"&amp;P771)=1,INDIRECT("減額一覧!AG"&amp;P771),"")</f>
        <v/>
      </c>
      <c r="C771" s="36" t="str">
        <f ca="1">IF(B771="","",INDIRECT("減額一覧!C"&amp;$P771))</f>
        <v/>
      </c>
      <c r="D771" s="80" t="str">
        <f ca="1">IF($B771="","",INDIRECT("減額一覧!G"&amp;$P771))</f>
        <v/>
      </c>
      <c r="E771" s="19" t="str">
        <f ca="1">IF(B771="","",INDIRECT("減額一覧!H"&amp;P771))</f>
        <v/>
      </c>
      <c r="F771" s="19" t="str">
        <f ca="1">IF($B771="","",INDIRECT("減額一覧!AN"&amp;P771))</f>
        <v/>
      </c>
      <c r="G771" s="20" t="str">
        <f ca="1">IF($B771="","",INDIRECT("減額一覧!AO"&amp;P771))</f>
        <v/>
      </c>
      <c r="H771" s="20" t="str">
        <f ca="1">IF($B771="","",INDIRECT("減額一覧!AP"&amp;P771))</f>
        <v/>
      </c>
      <c r="I771" s="32" t="str">
        <f ca="1">IF(B771="","",IF(INDIRECT("減額一覧!BN"&amp;P771)=0.08,0.08,0.1))</f>
        <v/>
      </c>
      <c r="J771" s="52"/>
      <c r="K771" s="95" t="str">
        <f t="shared" ca="1" si="1184"/>
        <v/>
      </c>
      <c r="L771" s="58" t="str">
        <f t="shared" ca="1" si="1146"/>
        <v/>
      </c>
      <c r="N771" s="113" t="str">
        <f t="shared" ca="1" si="1818"/>
        <v/>
      </c>
      <c r="O771" s="114" t="str">
        <f t="shared" ref="O771" ca="1" si="1824">IF(B771="","",IF(INDIRECT("減額一覧!BN"&amp;P771)=0.08,0.08,0.1))</f>
        <v/>
      </c>
      <c r="P771" s="38">
        <v>116</v>
      </c>
      <c r="Q771" s="38" t="str">
        <f t="shared" ca="1" si="1820"/>
        <v/>
      </c>
      <c r="R771" s="38" t="str">
        <f t="shared" ca="1" si="1820"/>
        <v/>
      </c>
      <c r="S771" s="66" t="str">
        <f t="shared" ca="1" si="1148"/>
        <v/>
      </c>
      <c r="T771" s="105" t="str">
        <f t="shared" ca="1" si="1661"/>
        <v/>
      </c>
    </row>
    <row r="772" spans="1:20" ht="20.25" hidden="1" thickTop="1" thickBot="1">
      <c r="A772" t="str">
        <f ca="1">IF(B772="","",INDIRECT("減額一覧!B"&amp;$P772))</f>
        <v/>
      </c>
      <c r="B772" s="61" t="str">
        <f t="shared" ref="B772" ca="1" si="1825">IF(INDIRECT("減額一覧!BD"&amp;P772)=1,INDIRECT("減額一覧!AQ"&amp;P772),"")</f>
        <v/>
      </c>
      <c r="C772" s="45" t="str">
        <f ca="1">IF(B772="","",INDIRECT("減額一覧!C"&amp;$P772))</f>
        <v/>
      </c>
      <c r="D772" s="79" t="str">
        <f ca="1">IF($B772="","",INDIRECT("減額一覧!G"&amp;$P772))</f>
        <v/>
      </c>
      <c r="E772" s="19" t="str">
        <f ca="1">IF(B772="","",INDIRECT("減額一覧!H"&amp;P772))</f>
        <v/>
      </c>
      <c r="F772" s="19" t="str">
        <f ca="1">IF($B772="","",INDIRECT("減額一覧!AX"&amp;P772))</f>
        <v/>
      </c>
      <c r="G772" s="20" t="str">
        <f ca="1">IF($B772="","",INDIRECT("減額一覧!AY"&amp;P772))</f>
        <v/>
      </c>
      <c r="H772" s="20" t="str">
        <f ca="1">IF($B772="","",INDIRECT("減額一覧!AZ"&amp;P772))</f>
        <v/>
      </c>
      <c r="I772" s="32" t="str">
        <f ca="1">IF(B772="","",IF(INDIRECT("減額一覧!BO"&amp;P772)=0.08,0.08,0.1))</f>
        <v/>
      </c>
      <c r="J772" s="52"/>
      <c r="K772" s="95" t="str">
        <f t="shared" ca="1" si="1184"/>
        <v/>
      </c>
      <c r="L772" s="58" t="str">
        <f t="shared" ref="L772:L851" ca="1" si="1826">IF(OR(S772="370",S772="371",S772="372",S772="373",S772="374",S772="375",S772="376",S772="377",S772="378",S772="379",S772="380",S772="039",S772="389"),"農集","")</f>
        <v/>
      </c>
      <c r="N772" s="113" t="str">
        <f t="shared" ca="1" si="1818"/>
        <v/>
      </c>
      <c r="O772" s="114" t="str">
        <f t="shared" ref="O772" ca="1" si="1827">IF(B772="","",IF(INDIRECT("減額一覧!BO"&amp;P772)=0.08,0.08,0.1))</f>
        <v/>
      </c>
      <c r="P772" s="38">
        <v>116</v>
      </c>
      <c r="Q772" s="38" t="str">
        <f t="shared" ca="1" si="1820"/>
        <v/>
      </c>
      <c r="R772" s="38" t="str">
        <f t="shared" ca="1" si="1820"/>
        <v/>
      </c>
      <c r="S772" s="66" t="str">
        <f t="shared" ref="S772:S851" ca="1" si="1828">IF(C772="","",LEFT(TEXT(C772,"000000000"),3))</f>
        <v/>
      </c>
      <c r="T772" s="105" t="str">
        <f t="shared" ca="1" si="1661"/>
        <v/>
      </c>
    </row>
    <row r="773" spans="1:20" ht="20.25" hidden="1" thickTop="1" thickBot="1">
      <c r="B773" s="64"/>
      <c r="C773" s="41" t="str">
        <f>IF(B773="","",減額一覧!C469)</f>
        <v/>
      </c>
      <c r="D773" s="43"/>
      <c r="E773" s="21"/>
      <c r="F773" s="22" t="s">
        <v>69</v>
      </c>
      <c r="G773" s="23">
        <f t="shared" ref="G773:H773" si="1829">SUBTOTAL(9,G769:G772)</f>
        <v>0</v>
      </c>
      <c r="H773" s="23">
        <f t="shared" si="1829"/>
        <v>0</v>
      </c>
      <c r="I773" s="30"/>
      <c r="J773" s="53"/>
      <c r="K773" s="96" t="str">
        <f t="shared" si="1184"/>
        <v/>
      </c>
      <c r="L773" s="59" t="str">
        <f t="shared" si="1826"/>
        <v/>
      </c>
      <c r="N773" s="108" t="str">
        <f t="shared" ref="N773" si="1830">IF(AND(G773=0,H773=0),"","小計")</f>
        <v/>
      </c>
      <c r="O773" s="108" t="str">
        <f t="shared" ref="O773" si="1831">IF(AND(G773=0,H773=0),"","小計")</f>
        <v/>
      </c>
      <c r="P773" s="38"/>
      <c r="Q773" s="38"/>
      <c r="R773" s="38"/>
      <c r="S773" s="66" t="str">
        <f t="shared" si="1828"/>
        <v/>
      </c>
      <c r="T773" s="105" t="str">
        <f t="shared" ref="T773:T836" si="1832">IF(L773="","",IF(H773=0,"",H773))</f>
        <v/>
      </c>
    </row>
    <row r="774" spans="1:20" ht="20.25" hidden="1" thickTop="1" thickBot="1">
      <c r="A774" t="str">
        <f ca="1">IF(B774="","",INDIRECT("減額一覧!B"&amp;$P774))</f>
        <v/>
      </c>
      <c r="B774" s="61" t="str">
        <f t="shared" ref="B774" ca="1" si="1833">IF(INDIRECT("減額一覧!BA"&amp;P774)=1,INDIRECT("減額一覧!M"&amp;P774),"")</f>
        <v/>
      </c>
      <c r="C774" s="36" t="str">
        <f ca="1">IF(B774="","",INDIRECT("減額一覧!C"&amp;$P774))</f>
        <v/>
      </c>
      <c r="D774" s="78" t="str">
        <f ca="1">IF($B774="","",INDIRECT("減額一覧!G"&amp;$P774))</f>
        <v/>
      </c>
      <c r="E774" s="19" t="str">
        <f ca="1">IF(B774="","",INDIRECT("減額一覧!H"&amp;P774))</f>
        <v/>
      </c>
      <c r="F774" s="19" t="str">
        <f ca="1">IF($B774="","",INDIRECT("減額一覧!T"&amp;P774))</f>
        <v/>
      </c>
      <c r="G774" s="20" t="str">
        <f ca="1">IF($B774="","",INDIRECT("減額一覧!U"&amp;P774))</f>
        <v/>
      </c>
      <c r="H774" s="20" t="str">
        <f ca="1">IF($B774="","",INDIRECT("減額一覧!V"&amp;P774))</f>
        <v/>
      </c>
      <c r="I774" s="32" t="str">
        <f ca="1">IF(B774="","",IF(INDIRECT("減額一覧!BL"&amp;P774)=0.08,0.08,0.1))</f>
        <v/>
      </c>
      <c r="J774" s="51"/>
      <c r="K774" s="94" t="str">
        <f t="shared" ca="1" si="1184"/>
        <v/>
      </c>
      <c r="L774" s="56" t="str">
        <f t="shared" ca="1" si="1826"/>
        <v/>
      </c>
      <c r="N774" s="113" t="str">
        <f t="shared" ref="N774:N777" ca="1" si="1834">IF(A774="","",IF(A774&gt;3000,"月ヶ瀬",IF(A774&gt;=2000,"都祁","市内")))</f>
        <v/>
      </c>
      <c r="O774" s="114" t="str">
        <f t="shared" ref="O774" ca="1" si="1835">IF(B774="","",IF(INDIRECT("減額一覧!BL"&amp;P774)=0.08,0.08,0.1))</f>
        <v/>
      </c>
      <c r="P774" s="38">
        <v>117</v>
      </c>
      <c r="Q774" s="38" t="str">
        <f t="shared" ref="Q774:R777" ca="1" si="1836">IF(G774="","",IF(G774&gt;0,1,""))</f>
        <v/>
      </c>
      <c r="R774" s="38" t="str">
        <f t="shared" ca="1" si="1836"/>
        <v/>
      </c>
      <c r="S774" s="66" t="str">
        <f t="shared" ca="1" si="1828"/>
        <v/>
      </c>
      <c r="T774" s="105" t="str">
        <f t="shared" ca="1" si="1832"/>
        <v/>
      </c>
    </row>
    <row r="775" spans="1:20" ht="20.25" hidden="1" thickTop="1" thickBot="1">
      <c r="A775" t="str">
        <f ca="1">IF(B775="","",INDIRECT("減額一覧!B"&amp;$P775))</f>
        <v/>
      </c>
      <c r="B775" s="61" t="str">
        <f t="shared" ref="B775" ca="1" si="1837">IF(INDIRECT("減額一覧!BB"&amp;P775)=1,INDIRECT("減額一覧!W"&amp;P775),"")</f>
        <v/>
      </c>
      <c r="C775" s="44" t="str">
        <f ca="1">IF(B775="","",INDIRECT("減額一覧!C"&amp;$P775))</f>
        <v/>
      </c>
      <c r="D775" s="79" t="str">
        <f ca="1">IF($B775="","",INDIRECT("減額一覧!G"&amp;$P775))</f>
        <v/>
      </c>
      <c r="E775" s="19" t="str">
        <f ca="1">IF(B775="","",INDIRECT("減額一覧!H"&amp;P775))</f>
        <v/>
      </c>
      <c r="F775" s="19" t="str">
        <f ca="1">IF($B775="","",INDIRECT("減額一覧!AD"&amp;P775))</f>
        <v/>
      </c>
      <c r="G775" s="20" t="str">
        <f ca="1">IF($B775="","",INDIRECT("減額一覧!AE"&amp;P775))</f>
        <v/>
      </c>
      <c r="H775" s="20" t="str">
        <f ca="1">IF($B775="","",INDIRECT("減額一覧!AF"&amp;P775))</f>
        <v/>
      </c>
      <c r="I775" s="32" t="str">
        <f ca="1">IF(B775="","",IF(INDIRECT("減額一覧!BM"&amp;P775)=0.08,0.08,0.1))</f>
        <v/>
      </c>
      <c r="J775" s="52"/>
      <c r="K775" s="95" t="str">
        <f t="shared" ca="1" si="1184"/>
        <v/>
      </c>
      <c r="L775" s="58" t="str">
        <f t="shared" ca="1" si="1826"/>
        <v/>
      </c>
      <c r="N775" s="113" t="str">
        <f t="shared" ca="1" si="1834"/>
        <v/>
      </c>
      <c r="O775" s="114" t="str">
        <f t="shared" ref="O775" ca="1" si="1838">IF(B775="","",IF(INDIRECT("減額一覧!BM"&amp;P775)=0.08,0.08,0.1))</f>
        <v/>
      </c>
      <c r="P775" s="38">
        <v>117</v>
      </c>
      <c r="Q775" s="38" t="str">
        <f t="shared" ca="1" si="1836"/>
        <v/>
      </c>
      <c r="R775" s="38" t="str">
        <f t="shared" ca="1" si="1836"/>
        <v/>
      </c>
      <c r="S775" s="66" t="str">
        <f t="shared" ca="1" si="1828"/>
        <v/>
      </c>
      <c r="T775" s="105" t="str">
        <f t="shared" ca="1" si="1832"/>
        <v/>
      </c>
    </row>
    <row r="776" spans="1:20" ht="20.25" hidden="1" thickTop="1" thickBot="1">
      <c r="A776" t="str">
        <f ca="1">IF(B776="","",INDIRECT("減額一覧!B"&amp;$P776))</f>
        <v/>
      </c>
      <c r="B776" s="61" t="str">
        <f t="shared" ref="B776" ca="1" si="1839">IF(INDIRECT("減額一覧!BC"&amp;P776)=1,INDIRECT("減額一覧!AG"&amp;P776),"")</f>
        <v/>
      </c>
      <c r="C776" s="36" t="str">
        <f ca="1">IF(B776="","",INDIRECT("減額一覧!C"&amp;$P776))</f>
        <v/>
      </c>
      <c r="D776" s="80" t="str">
        <f ca="1">IF($B776="","",INDIRECT("減額一覧!G"&amp;$P776))</f>
        <v/>
      </c>
      <c r="E776" s="19" t="str">
        <f ca="1">IF(B776="","",INDIRECT("減額一覧!H"&amp;P776))</f>
        <v/>
      </c>
      <c r="F776" s="19" t="str">
        <f ca="1">IF($B776="","",INDIRECT("減額一覧!AN"&amp;P776))</f>
        <v/>
      </c>
      <c r="G776" s="20" t="str">
        <f ca="1">IF($B776="","",INDIRECT("減額一覧!AO"&amp;P776))</f>
        <v/>
      </c>
      <c r="H776" s="20" t="str">
        <f ca="1">IF($B776="","",INDIRECT("減額一覧!AP"&amp;P776))</f>
        <v/>
      </c>
      <c r="I776" s="32" t="str">
        <f ca="1">IF(B776="","",IF(INDIRECT("減額一覧!BN"&amp;P776)=0.08,0.08,0.1))</f>
        <v/>
      </c>
      <c r="J776" s="52"/>
      <c r="K776" s="95" t="str">
        <f t="shared" ca="1" si="1184"/>
        <v/>
      </c>
      <c r="L776" s="58" t="str">
        <f t="shared" ca="1" si="1826"/>
        <v/>
      </c>
      <c r="N776" s="113" t="str">
        <f t="shared" ca="1" si="1834"/>
        <v/>
      </c>
      <c r="O776" s="114" t="str">
        <f t="shared" ref="O776" ca="1" si="1840">IF(B776="","",IF(INDIRECT("減額一覧!BN"&amp;P776)=0.08,0.08,0.1))</f>
        <v/>
      </c>
      <c r="P776" s="38">
        <v>117</v>
      </c>
      <c r="Q776" s="38" t="str">
        <f t="shared" ca="1" si="1836"/>
        <v/>
      </c>
      <c r="R776" s="38" t="str">
        <f t="shared" ca="1" si="1836"/>
        <v/>
      </c>
      <c r="S776" s="66" t="str">
        <f t="shared" ca="1" si="1828"/>
        <v/>
      </c>
      <c r="T776" s="105" t="str">
        <f t="shared" ca="1" si="1832"/>
        <v/>
      </c>
    </row>
    <row r="777" spans="1:20" ht="20.25" hidden="1" thickTop="1" thickBot="1">
      <c r="A777" t="str">
        <f ca="1">IF(B777="","",INDIRECT("減額一覧!B"&amp;$P777))</f>
        <v/>
      </c>
      <c r="B777" s="61" t="str">
        <f t="shared" ref="B777" ca="1" si="1841">IF(INDIRECT("減額一覧!BD"&amp;P777)=1,INDIRECT("減額一覧!AQ"&amp;P777),"")</f>
        <v/>
      </c>
      <c r="C777" s="45" t="str">
        <f ca="1">IF(B777="","",INDIRECT("減額一覧!C"&amp;$P777))</f>
        <v/>
      </c>
      <c r="D777" s="79" t="str">
        <f ca="1">IF($B777="","",INDIRECT("減額一覧!G"&amp;$P777))</f>
        <v/>
      </c>
      <c r="E777" s="19" t="str">
        <f ca="1">IF(B777="","",INDIRECT("減額一覧!H"&amp;P777))</f>
        <v/>
      </c>
      <c r="F777" s="19" t="str">
        <f ca="1">IF($B777="","",INDIRECT("減額一覧!AX"&amp;P777))</f>
        <v/>
      </c>
      <c r="G777" s="20" t="str">
        <f ca="1">IF($B777="","",INDIRECT("減額一覧!AY"&amp;P777))</f>
        <v/>
      </c>
      <c r="H777" s="20" t="str">
        <f ca="1">IF($B777="","",INDIRECT("減額一覧!AZ"&amp;P777))</f>
        <v/>
      </c>
      <c r="I777" s="32" t="str">
        <f ca="1">IF(B777="","",IF(INDIRECT("減額一覧!BO"&amp;P777)=0.08,0.08,0.1))</f>
        <v/>
      </c>
      <c r="J777" s="52"/>
      <c r="K777" s="95" t="str">
        <f t="shared" ca="1" si="1184"/>
        <v/>
      </c>
      <c r="L777" s="58" t="str">
        <f t="shared" ca="1" si="1826"/>
        <v/>
      </c>
      <c r="N777" s="113" t="str">
        <f t="shared" ca="1" si="1834"/>
        <v/>
      </c>
      <c r="O777" s="114" t="str">
        <f t="shared" ref="O777" ca="1" si="1842">IF(B777="","",IF(INDIRECT("減額一覧!BO"&amp;P777)=0.08,0.08,0.1))</f>
        <v/>
      </c>
      <c r="P777" s="38">
        <v>117</v>
      </c>
      <c r="Q777" s="38" t="str">
        <f t="shared" ca="1" si="1836"/>
        <v/>
      </c>
      <c r="R777" s="38" t="str">
        <f t="shared" ca="1" si="1836"/>
        <v/>
      </c>
      <c r="S777" s="66" t="str">
        <f t="shared" ca="1" si="1828"/>
        <v/>
      </c>
      <c r="T777" s="105" t="str">
        <f t="shared" ca="1" si="1832"/>
        <v/>
      </c>
    </row>
    <row r="778" spans="1:20" ht="20.25" hidden="1" thickTop="1" thickBot="1">
      <c r="A778" t="str">
        <f t="shared" ref="A778" ca="1" si="1843">IF(B778="","",INDIRECT("減額一覧!B"&amp;$P778))</f>
        <v/>
      </c>
      <c r="B778" s="64"/>
      <c r="C778" s="41" t="str">
        <f>IF(B778="","",減額一覧!C474)</f>
        <v/>
      </c>
      <c r="D778" s="43"/>
      <c r="E778" s="21"/>
      <c r="F778" s="22" t="s">
        <v>69</v>
      </c>
      <c r="G778" s="23">
        <f t="shared" ref="G778:H778" si="1844">SUBTOTAL(9,G774:G777)</f>
        <v>0</v>
      </c>
      <c r="H778" s="23">
        <f t="shared" si="1844"/>
        <v>0</v>
      </c>
      <c r="I778" s="30"/>
      <c r="J778" s="53"/>
      <c r="K778" s="96" t="str">
        <f t="shared" ca="1" si="1184"/>
        <v/>
      </c>
      <c r="L778" s="59" t="str">
        <f t="shared" si="1826"/>
        <v/>
      </c>
      <c r="N778" s="108" t="str">
        <f t="shared" ref="N778" si="1845">IF(AND(G778=0,H778=0),"","小計")</f>
        <v/>
      </c>
      <c r="O778" s="108" t="str">
        <f t="shared" ref="O778" si="1846">IF(AND(G778=0,H778=0),"","小計")</f>
        <v/>
      </c>
      <c r="P778" s="38"/>
      <c r="Q778" s="38"/>
      <c r="R778" s="38"/>
      <c r="S778" s="66" t="str">
        <f t="shared" si="1828"/>
        <v/>
      </c>
      <c r="T778" s="105" t="str">
        <f t="shared" si="1832"/>
        <v/>
      </c>
    </row>
    <row r="779" spans="1:20" ht="20.25" hidden="1" thickTop="1" thickBot="1">
      <c r="A779" t="str">
        <f ca="1">IF(B779="","",INDIRECT("減額一覧!B"&amp;$P779))</f>
        <v/>
      </c>
      <c r="B779" s="61" t="str">
        <f t="shared" ref="B779" ca="1" si="1847">IF(INDIRECT("減額一覧!BA"&amp;P779)=1,INDIRECT("減額一覧!M"&amp;P779),"")</f>
        <v/>
      </c>
      <c r="C779" s="36" t="str">
        <f ca="1">IF(B779="","",INDIRECT("減額一覧!C"&amp;$P779))</f>
        <v/>
      </c>
      <c r="D779" s="78" t="str">
        <f ca="1">IF($B779="","",INDIRECT("減額一覧!G"&amp;$P779))</f>
        <v/>
      </c>
      <c r="E779" s="19" t="str">
        <f ca="1">IF(B779="","",INDIRECT("減額一覧!H"&amp;P779))</f>
        <v/>
      </c>
      <c r="F779" s="19" t="str">
        <f ca="1">IF($B779="","",INDIRECT("減額一覧!T"&amp;P779))</f>
        <v/>
      </c>
      <c r="G779" s="20" t="str">
        <f ca="1">IF($B779="","",INDIRECT("減額一覧!U"&amp;P779))</f>
        <v/>
      </c>
      <c r="H779" s="20" t="str">
        <f ca="1">IF($B779="","",INDIRECT("減額一覧!V"&amp;P779))</f>
        <v/>
      </c>
      <c r="I779" s="32" t="str">
        <f ca="1">IF(B779="","",IF(INDIRECT("減額一覧!BL"&amp;P779)=0.08,0.08,0.1))</f>
        <v/>
      </c>
      <c r="J779" s="51"/>
      <c r="K779" s="94" t="str">
        <f t="shared" ca="1" si="1184"/>
        <v/>
      </c>
      <c r="L779" s="56" t="str">
        <f t="shared" ca="1" si="1826"/>
        <v/>
      </c>
      <c r="N779" s="113" t="str">
        <f t="shared" ref="N779:N782" ca="1" si="1848">IF(A779="","",IF(A779&gt;3000,"月ヶ瀬",IF(A779&gt;=2000,"都祁","市内")))</f>
        <v/>
      </c>
      <c r="O779" s="114" t="str">
        <f t="shared" ref="O779" ca="1" si="1849">IF(B779="","",IF(INDIRECT("減額一覧!BL"&amp;P779)=0.08,0.08,0.1))</f>
        <v/>
      </c>
      <c r="P779" s="38">
        <v>114</v>
      </c>
      <c r="Q779" s="38" t="str">
        <f t="shared" ref="Q779:R782" ca="1" si="1850">IF(G779="","",IF(G779&gt;0,1,""))</f>
        <v/>
      </c>
      <c r="R779" s="38" t="str">
        <f t="shared" ca="1" si="1850"/>
        <v/>
      </c>
      <c r="S779" s="66" t="str">
        <f t="shared" ca="1" si="1828"/>
        <v/>
      </c>
      <c r="T779" s="105" t="str">
        <f t="shared" ca="1" si="1832"/>
        <v/>
      </c>
    </row>
    <row r="780" spans="1:20" ht="20.25" hidden="1" thickTop="1" thickBot="1">
      <c r="A780" t="str">
        <f ca="1">IF(B780="","",INDIRECT("減額一覧!B"&amp;$P780))</f>
        <v/>
      </c>
      <c r="B780" s="61" t="str">
        <f t="shared" ref="B780" ca="1" si="1851">IF(INDIRECT("減額一覧!BB"&amp;P780)=1,INDIRECT("減額一覧!W"&amp;P780),"")</f>
        <v/>
      </c>
      <c r="C780" s="44" t="str">
        <f ca="1">IF(B780="","",INDIRECT("減額一覧!C"&amp;$P780))</f>
        <v/>
      </c>
      <c r="D780" s="79" t="str">
        <f ca="1">IF($B780="","",INDIRECT("減額一覧!G"&amp;$P780))</f>
        <v/>
      </c>
      <c r="E780" s="19" t="str">
        <f ca="1">IF(B780="","",INDIRECT("減額一覧!H"&amp;P780))</f>
        <v/>
      </c>
      <c r="F780" s="19" t="str">
        <f ca="1">IF($B780="","",INDIRECT("減額一覧!AD"&amp;P780))</f>
        <v/>
      </c>
      <c r="G780" s="20" t="str">
        <f ca="1">IF($B780="","",INDIRECT("減額一覧!AE"&amp;P780))</f>
        <v/>
      </c>
      <c r="H780" s="20" t="str">
        <f ca="1">IF($B780="","",INDIRECT("減額一覧!AF"&amp;P780))</f>
        <v/>
      </c>
      <c r="I780" s="32" t="str">
        <f ca="1">IF(B780="","",IF(INDIRECT("減額一覧!BM"&amp;P780)=0.08,0.08,0.1))</f>
        <v/>
      </c>
      <c r="J780" s="52"/>
      <c r="K780" s="95" t="str">
        <f t="shared" ca="1" si="1184"/>
        <v/>
      </c>
      <c r="L780" s="58" t="str">
        <f t="shared" ca="1" si="1826"/>
        <v/>
      </c>
      <c r="N780" s="113" t="str">
        <f t="shared" ca="1" si="1848"/>
        <v/>
      </c>
      <c r="O780" s="114" t="str">
        <f t="shared" ref="O780" ca="1" si="1852">IF(B780="","",IF(INDIRECT("減額一覧!BM"&amp;P780)=0.08,0.08,0.1))</f>
        <v/>
      </c>
      <c r="P780" s="38">
        <v>114</v>
      </c>
      <c r="Q780" s="38" t="str">
        <f t="shared" ca="1" si="1850"/>
        <v/>
      </c>
      <c r="R780" s="38" t="str">
        <f t="shared" ca="1" si="1850"/>
        <v/>
      </c>
      <c r="S780" s="66" t="str">
        <f t="shared" ca="1" si="1828"/>
        <v/>
      </c>
      <c r="T780" s="105" t="str">
        <f t="shared" ca="1" si="1832"/>
        <v/>
      </c>
    </row>
    <row r="781" spans="1:20" ht="20.25" hidden="1" thickTop="1" thickBot="1">
      <c r="A781" t="str">
        <f ca="1">IF(B781="","",INDIRECT("減額一覧!B"&amp;$P781))</f>
        <v/>
      </c>
      <c r="B781" s="61" t="str">
        <f t="shared" ref="B781" ca="1" si="1853">IF(INDIRECT("減額一覧!BC"&amp;P781)=1,INDIRECT("減額一覧!AG"&amp;P781),"")</f>
        <v/>
      </c>
      <c r="C781" s="36" t="str">
        <f ca="1">IF(B781="","",INDIRECT("減額一覧!C"&amp;$P781))</f>
        <v/>
      </c>
      <c r="D781" s="80" t="str">
        <f ca="1">IF($B781="","",INDIRECT("減額一覧!G"&amp;$P781))</f>
        <v/>
      </c>
      <c r="E781" s="19" t="str">
        <f ca="1">IF(B781="","",INDIRECT("減額一覧!H"&amp;P781))</f>
        <v/>
      </c>
      <c r="F781" s="19" t="str">
        <f ca="1">IF($B781="","",INDIRECT("減額一覧!AN"&amp;P781))</f>
        <v/>
      </c>
      <c r="G781" s="20" t="str">
        <f ca="1">IF($B781="","",INDIRECT("減額一覧!AO"&amp;P781))</f>
        <v/>
      </c>
      <c r="H781" s="20" t="str">
        <f ca="1">IF($B781="","",INDIRECT("減額一覧!AP"&amp;P781))</f>
        <v/>
      </c>
      <c r="I781" s="32" t="str">
        <f ca="1">IF(B781="","",IF(INDIRECT("減額一覧!BN"&amp;P781)=0.08,0.08,0.1))</f>
        <v/>
      </c>
      <c r="J781" s="52"/>
      <c r="K781" s="95" t="str">
        <f t="shared" ca="1" si="1184"/>
        <v/>
      </c>
      <c r="L781" s="58" t="str">
        <f t="shared" ca="1" si="1826"/>
        <v/>
      </c>
      <c r="N781" s="113" t="str">
        <f t="shared" ca="1" si="1848"/>
        <v/>
      </c>
      <c r="O781" s="114" t="str">
        <f t="shared" ref="O781" ca="1" si="1854">IF(B781="","",IF(INDIRECT("減額一覧!BN"&amp;P781)=0.08,0.08,0.1))</f>
        <v/>
      </c>
      <c r="P781" s="38">
        <v>114</v>
      </c>
      <c r="Q781" s="38" t="str">
        <f t="shared" ca="1" si="1850"/>
        <v/>
      </c>
      <c r="R781" s="38" t="str">
        <f t="shared" ca="1" si="1850"/>
        <v/>
      </c>
      <c r="S781" s="66" t="str">
        <f t="shared" ca="1" si="1828"/>
        <v/>
      </c>
      <c r="T781" s="105" t="str">
        <f t="shared" ca="1" si="1832"/>
        <v/>
      </c>
    </row>
    <row r="782" spans="1:20" ht="20.25" hidden="1" thickTop="1" thickBot="1">
      <c r="A782" t="str">
        <f ca="1">IF(B782="","",INDIRECT("減額一覧!B"&amp;$P782))</f>
        <v/>
      </c>
      <c r="B782" s="61" t="str">
        <f t="shared" ref="B782" ca="1" si="1855">IF(INDIRECT("減額一覧!BD"&amp;P782)=1,INDIRECT("減額一覧!AQ"&amp;P782),"")</f>
        <v/>
      </c>
      <c r="C782" s="45" t="str">
        <f ca="1">IF(B782="","",INDIRECT("減額一覧!C"&amp;$P782))</f>
        <v/>
      </c>
      <c r="D782" s="79" t="str">
        <f ca="1">IF($B782="","",INDIRECT("減額一覧!G"&amp;$P782))</f>
        <v/>
      </c>
      <c r="E782" s="19" t="str">
        <f ca="1">IF(B782="","",INDIRECT("減額一覧!H"&amp;P782))</f>
        <v/>
      </c>
      <c r="F782" s="19" t="str">
        <f ca="1">IF($B782="","",INDIRECT("減額一覧!AX"&amp;P782))</f>
        <v/>
      </c>
      <c r="G782" s="20" t="str">
        <f ca="1">IF($B782="","",INDIRECT("減額一覧!AY"&amp;P782))</f>
        <v/>
      </c>
      <c r="H782" s="20" t="str">
        <f ca="1">IF($B782="","",INDIRECT("減額一覧!AZ"&amp;P782))</f>
        <v/>
      </c>
      <c r="I782" s="32" t="str">
        <f ca="1">IF(B782="","",IF(INDIRECT("減額一覧!BO"&amp;P782)=0.08,0.08,0.1))</f>
        <v/>
      </c>
      <c r="J782" s="52"/>
      <c r="K782" s="95" t="str">
        <f t="shared" ca="1" si="1184"/>
        <v/>
      </c>
      <c r="L782" s="58" t="str">
        <f t="shared" ca="1" si="1826"/>
        <v/>
      </c>
      <c r="N782" s="113" t="str">
        <f t="shared" ca="1" si="1848"/>
        <v/>
      </c>
      <c r="O782" s="114" t="str">
        <f t="shared" ref="O782" ca="1" si="1856">IF(B782="","",IF(INDIRECT("減額一覧!BO"&amp;P782)=0.08,0.08,0.1))</f>
        <v/>
      </c>
      <c r="P782" s="38">
        <v>114</v>
      </c>
      <c r="Q782" s="38" t="str">
        <f t="shared" ca="1" si="1850"/>
        <v/>
      </c>
      <c r="R782" s="38" t="str">
        <f t="shared" ca="1" si="1850"/>
        <v/>
      </c>
      <c r="S782" s="66" t="str">
        <f t="shared" ca="1" si="1828"/>
        <v/>
      </c>
      <c r="T782" s="105" t="str">
        <f t="shared" ca="1" si="1832"/>
        <v/>
      </c>
    </row>
    <row r="783" spans="1:20" ht="20.25" hidden="1" thickTop="1" thickBot="1">
      <c r="B783" s="64"/>
      <c r="C783" s="41" t="str">
        <f>IF(B783="","",減額一覧!C479)</f>
        <v/>
      </c>
      <c r="D783" s="43"/>
      <c r="E783" s="21"/>
      <c r="F783" s="22" t="s">
        <v>69</v>
      </c>
      <c r="G783" s="23">
        <f t="shared" ref="G783:H783" si="1857">SUBTOTAL(9,G779:G782)</f>
        <v>0</v>
      </c>
      <c r="H783" s="23">
        <f t="shared" si="1857"/>
        <v>0</v>
      </c>
      <c r="I783" s="30"/>
      <c r="J783" s="53"/>
      <c r="K783" s="96" t="str">
        <f t="shared" si="1184"/>
        <v/>
      </c>
      <c r="L783" s="59" t="str">
        <f t="shared" si="1826"/>
        <v/>
      </c>
      <c r="N783" s="108" t="str">
        <f t="shared" ref="N783" si="1858">IF(AND(G783=0,H783=0),"","小計")</f>
        <v/>
      </c>
      <c r="O783" s="108" t="str">
        <f t="shared" ref="O783" si="1859">IF(AND(G783=0,H783=0),"","小計")</f>
        <v/>
      </c>
      <c r="P783" s="38"/>
      <c r="Q783" s="38"/>
      <c r="R783" s="38"/>
      <c r="S783" s="66" t="str">
        <f t="shared" si="1828"/>
        <v/>
      </c>
      <c r="T783" s="105" t="str">
        <f t="shared" si="1832"/>
        <v/>
      </c>
    </row>
    <row r="784" spans="1:20" ht="20.25" hidden="1" thickTop="1" thickBot="1">
      <c r="A784" t="str">
        <f ca="1">IF(B784="","",INDIRECT("減額一覧!B"&amp;$P784))</f>
        <v/>
      </c>
      <c r="B784" s="61" t="str">
        <f t="shared" ref="B784" ca="1" si="1860">IF(INDIRECT("減額一覧!BA"&amp;P784)=1,INDIRECT("減額一覧!M"&amp;P784),"")</f>
        <v/>
      </c>
      <c r="C784" s="36" t="str">
        <f ca="1">IF(B784="","",INDIRECT("減額一覧!C"&amp;$P784))</f>
        <v/>
      </c>
      <c r="D784" s="78" t="str">
        <f ca="1">IF($B784="","",INDIRECT("減額一覧!G"&amp;$P784))</f>
        <v/>
      </c>
      <c r="E784" s="19" t="str">
        <f ca="1">IF(B784="","",INDIRECT("減額一覧!H"&amp;P784))</f>
        <v/>
      </c>
      <c r="F784" s="19" t="str">
        <f ca="1">IF($B784="","",INDIRECT("減額一覧!T"&amp;P784))</f>
        <v/>
      </c>
      <c r="G784" s="20" t="str">
        <f ca="1">IF($B784="","",INDIRECT("減額一覧!U"&amp;P784))</f>
        <v/>
      </c>
      <c r="H784" s="20" t="str">
        <f ca="1">IF($B784="","",INDIRECT("減額一覧!V"&amp;P784))</f>
        <v/>
      </c>
      <c r="I784" s="32" t="str">
        <f ca="1">IF(B784="","",IF(INDIRECT("減額一覧!BL"&amp;P784)=0.08,0.08,0.1))</f>
        <v/>
      </c>
      <c r="J784" s="51"/>
      <c r="K784" s="94" t="str">
        <f t="shared" ca="1" si="1184"/>
        <v/>
      </c>
      <c r="L784" s="56" t="str">
        <f t="shared" ca="1" si="1826"/>
        <v/>
      </c>
      <c r="N784" s="113" t="str">
        <f t="shared" ref="N784:N787" ca="1" si="1861">IF(A784="","",IF(A784&gt;3000,"月ヶ瀬",IF(A784&gt;=2000,"都祁","市内")))</f>
        <v/>
      </c>
      <c r="O784" s="114" t="str">
        <f t="shared" ref="O784" ca="1" si="1862">IF(B784="","",IF(INDIRECT("減額一覧!BL"&amp;P784)=0.08,0.08,0.1))</f>
        <v/>
      </c>
      <c r="P784" s="38">
        <v>115</v>
      </c>
      <c r="Q784" s="38" t="str">
        <f t="shared" ref="Q784:R787" ca="1" si="1863">IF(G784="","",IF(G784&gt;0,1,""))</f>
        <v/>
      </c>
      <c r="R784" s="38" t="str">
        <f t="shared" ca="1" si="1863"/>
        <v/>
      </c>
      <c r="S784" s="66" t="str">
        <f t="shared" ca="1" si="1828"/>
        <v/>
      </c>
      <c r="T784" s="105" t="str">
        <f t="shared" ca="1" si="1832"/>
        <v/>
      </c>
    </row>
    <row r="785" spans="1:20" ht="20.25" hidden="1" thickTop="1" thickBot="1">
      <c r="A785" t="str">
        <f ca="1">IF(B785="","",INDIRECT("減額一覧!B"&amp;$P785))</f>
        <v/>
      </c>
      <c r="B785" s="61" t="str">
        <f t="shared" ref="B785" ca="1" si="1864">IF(INDIRECT("減額一覧!BB"&amp;P785)=1,INDIRECT("減額一覧!W"&amp;P785),"")</f>
        <v/>
      </c>
      <c r="C785" s="44" t="str">
        <f ca="1">IF(B785="","",INDIRECT("減額一覧!C"&amp;$P785))</f>
        <v/>
      </c>
      <c r="D785" s="79" t="str">
        <f ca="1">IF($B785="","",INDIRECT("減額一覧!G"&amp;$P785))</f>
        <v/>
      </c>
      <c r="E785" s="19" t="str">
        <f ca="1">IF(B785="","",INDIRECT("減額一覧!H"&amp;P785))</f>
        <v/>
      </c>
      <c r="F785" s="19" t="str">
        <f ca="1">IF($B785="","",INDIRECT("減額一覧!AD"&amp;P785))</f>
        <v/>
      </c>
      <c r="G785" s="20" t="str">
        <f ca="1">IF($B785="","",INDIRECT("減額一覧!AE"&amp;P785))</f>
        <v/>
      </c>
      <c r="H785" s="20" t="str">
        <f ca="1">IF($B785="","",INDIRECT("減額一覧!AF"&amp;P785))</f>
        <v/>
      </c>
      <c r="I785" s="32" t="str">
        <f ca="1">IF(B785="","",IF(INDIRECT("減額一覧!BM"&amp;P785)=0.08,0.08,0.1))</f>
        <v/>
      </c>
      <c r="J785" s="52"/>
      <c r="K785" s="95" t="str">
        <f t="shared" ref="K785:K864" ca="1" si="1865">IF(A785="","",IF(A785&gt;3000,"月ヶ瀬",IF(A785&gt;=2000,"都祁","")))</f>
        <v/>
      </c>
      <c r="L785" s="58" t="str">
        <f t="shared" ca="1" si="1826"/>
        <v/>
      </c>
      <c r="N785" s="113" t="str">
        <f t="shared" ca="1" si="1861"/>
        <v/>
      </c>
      <c r="O785" s="114" t="str">
        <f t="shared" ref="O785" ca="1" si="1866">IF(B785="","",IF(INDIRECT("減額一覧!BM"&amp;P785)=0.08,0.08,0.1))</f>
        <v/>
      </c>
      <c r="P785" s="38">
        <v>115</v>
      </c>
      <c r="Q785" s="38" t="str">
        <f t="shared" ca="1" si="1863"/>
        <v/>
      </c>
      <c r="R785" s="38" t="str">
        <f t="shared" ca="1" si="1863"/>
        <v/>
      </c>
      <c r="S785" s="66" t="str">
        <f t="shared" ca="1" si="1828"/>
        <v/>
      </c>
      <c r="T785" s="105" t="str">
        <f t="shared" ca="1" si="1832"/>
        <v/>
      </c>
    </row>
    <row r="786" spans="1:20" ht="20.25" hidden="1" thickTop="1" thickBot="1">
      <c r="A786" t="str">
        <f ca="1">IF(B786="","",INDIRECT("減額一覧!B"&amp;$P786))</f>
        <v/>
      </c>
      <c r="B786" s="61" t="str">
        <f t="shared" ref="B786" ca="1" si="1867">IF(INDIRECT("減額一覧!BC"&amp;P786)=1,INDIRECT("減額一覧!AG"&amp;P786),"")</f>
        <v/>
      </c>
      <c r="C786" s="36" t="str">
        <f ca="1">IF(B786="","",INDIRECT("減額一覧!C"&amp;$P786))</f>
        <v/>
      </c>
      <c r="D786" s="80" t="str">
        <f ca="1">IF($B786="","",INDIRECT("減額一覧!G"&amp;$P786))</f>
        <v/>
      </c>
      <c r="E786" s="19" t="str">
        <f ca="1">IF(B786="","",INDIRECT("減額一覧!H"&amp;P786))</f>
        <v/>
      </c>
      <c r="F786" s="19" t="str">
        <f ca="1">IF($B786="","",INDIRECT("減額一覧!AN"&amp;P786))</f>
        <v/>
      </c>
      <c r="G786" s="20" t="str">
        <f ca="1">IF($B786="","",INDIRECT("減額一覧!AO"&amp;P786))</f>
        <v/>
      </c>
      <c r="H786" s="20" t="str">
        <f ca="1">IF($B786="","",INDIRECT("減額一覧!AP"&amp;P786))</f>
        <v/>
      </c>
      <c r="I786" s="32" t="str">
        <f ca="1">IF(B786="","",IF(INDIRECT("減額一覧!BN"&amp;P786)=0.08,0.08,0.1))</f>
        <v/>
      </c>
      <c r="J786" s="52"/>
      <c r="K786" s="95" t="str">
        <f t="shared" ca="1" si="1865"/>
        <v/>
      </c>
      <c r="L786" s="58" t="str">
        <f t="shared" ca="1" si="1826"/>
        <v/>
      </c>
      <c r="N786" s="113" t="str">
        <f t="shared" ca="1" si="1861"/>
        <v/>
      </c>
      <c r="O786" s="114" t="str">
        <f t="shared" ref="O786" ca="1" si="1868">IF(B786="","",IF(INDIRECT("減額一覧!BN"&amp;P786)=0.08,0.08,0.1))</f>
        <v/>
      </c>
      <c r="P786" s="38">
        <v>115</v>
      </c>
      <c r="Q786" s="38" t="str">
        <f t="shared" ca="1" si="1863"/>
        <v/>
      </c>
      <c r="R786" s="38" t="str">
        <f t="shared" ca="1" si="1863"/>
        <v/>
      </c>
      <c r="S786" s="66" t="str">
        <f t="shared" ca="1" si="1828"/>
        <v/>
      </c>
      <c r="T786" s="105" t="str">
        <f t="shared" ca="1" si="1832"/>
        <v/>
      </c>
    </row>
    <row r="787" spans="1:20" ht="20.25" hidden="1" thickTop="1" thickBot="1">
      <c r="A787" t="str">
        <f ca="1">IF(B787="","",INDIRECT("減額一覧!B"&amp;$P787))</f>
        <v/>
      </c>
      <c r="B787" s="61" t="str">
        <f t="shared" ref="B787" ca="1" si="1869">IF(INDIRECT("減額一覧!BD"&amp;P787)=1,INDIRECT("減額一覧!AQ"&amp;P787),"")</f>
        <v/>
      </c>
      <c r="C787" s="45" t="str">
        <f ca="1">IF(B787="","",INDIRECT("減額一覧!C"&amp;$P787))</f>
        <v/>
      </c>
      <c r="D787" s="79" t="str">
        <f ca="1">IF($B787="","",INDIRECT("減額一覧!G"&amp;$P787))</f>
        <v/>
      </c>
      <c r="E787" s="19" t="str">
        <f ca="1">IF(B787="","",INDIRECT("減額一覧!H"&amp;P787))</f>
        <v/>
      </c>
      <c r="F787" s="19" t="str">
        <f ca="1">IF($B787="","",INDIRECT("減額一覧!AX"&amp;P787))</f>
        <v/>
      </c>
      <c r="G787" s="20" t="str">
        <f ca="1">IF($B787="","",INDIRECT("減額一覧!AY"&amp;P787))</f>
        <v/>
      </c>
      <c r="H787" s="20" t="str">
        <f ca="1">IF($B787="","",INDIRECT("減額一覧!AZ"&amp;P787))</f>
        <v/>
      </c>
      <c r="I787" s="32" t="str">
        <f ca="1">IF(B787="","",IF(INDIRECT("減額一覧!BO"&amp;P787)=0.08,0.08,0.1))</f>
        <v/>
      </c>
      <c r="J787" s="52"/>
      <c r="K787" s="95" t="str">
        <f t="shared" ca="1" si="1865"/>
        <v/>
      </c>
      <c r="L787" s="58" t="str">
        <f t="shared" ca="1" si="1826"/>
        <v/>
      </c>
      <c r="N787" s="113" t="str">
        <f t="shared" ca="1" si="1861"/>
        <v/>
      </c>
      <c r="O787" s="114" t="str">
        <f t="shared" ref="O787" ca="1" si="1870">IF(B787="","",IF(INDIRECT("減額一覧!BO"&amp;P787)=0.08,0.08,0.1))</f>
        <v/>
      </c>
      <c r="P787" s="38">
        <v>115</v>
      </c>
      <c r="Q787" s="38" t="str">
        <f t="shared" ca="1" si="1863"/>
        <v/>
      </c>
      <c r="R787" s="38" t="str">
        <f t="shared" ca="1" si="1863"/>
        <v/>
      </c>
      <c r="S787" s="66" t="str">
        <f t="shared" ca="1" si="1828"/>
        <v/>
      </c>
      <c r="T787" s="105" t="str">
        <f t="shared" ca="1" si="1832"/>
        <v/>
      </c>
    </row>
    <row r="788" spans="1:20" ht="20.25" hidden="1" thickTop="1" thickBot="1">
      <c r="B788" s="64"/>
      <c r="C788" s="41" t="str">
        <f>IF(B788="","",減額一覧!C484)</f>
        <v/>
      </c>
      <c r="D788" s="43"/>
      <c r="E788" s="21"/>
      <c r="F788" s="22" t="s">
        <v>69</v>
      </c>
      <c r="G788" s="23">
        <f t="shared" ref="G788:H788" si="1871">SUBTOTAL(9,G784:G787)</f>
        <v>0</v>
      </c>
      <c r="H788" s="23">
        <f t="shared" si="1871"/>
        <v>0</v>
      </c>
      <c r="I788" s="30"/>
      <c r="J788" s="53"/>
      <c r="K788" s="96" t="str">
        <f t="shared" si="1865"/>
        <v/>
      </c>
      <c r="L788" s="59" t="str">
        <f t="shared" si="1826"/>
        <v/>
      </c>
      <c r="N788" s="108" t="str">
        <f t="shared" ref="N788" si="1872">IF(AND(G788=0,H788=0),"","小計")</f>
        <v/>
      </c>
      <c r="O788" s="108" t="str">
        <f t="shared" ref="O788" si="1873">IF(AND(G788=0,H788=0),"","小計")</f>
        <v/>
      </c>
      <c r="P788" s="38"/>
      <c r="Q788" s="38"/>
      <c r="R788" s="38"/>
      <c r="S788" s="66" t="str">
        <f t="shared" si="1828"/>
        <v/>
      </c>
      <c r="T788" s="105" t="str">
        <f t="shared" si="1832"/>
        <v/>
      </c>
    </row>
    <row r="789" spans="1:20" ht="20.25" hidden="1" thickTop="1" thickBot="1">
      <c r="A789" t="str">
        <f ca="1">IF(B789="","",INDIRECT("減額一覧!B"&amp;$P789))</f>
        <v/>
      </c>
      <c r="B789" s="61" t="str">
        <f t="shared" ref="B789" ca="1" si="1874">IF(INDIRECT("減額一覧!BA"&amp;P789)=1,INDIRECT("減額一覧!M"&amp;P789),"")</f>
        <v/>
      </c>
      <c r="C789" s="36" t="str">
        <f ca="1">IF(B789="","",INDIRECT("減額一覧!C"&amp;$P789))</f>
        <v/>
      </c>
      <c r="D789" s="78" t="str">
        <f ca="1">IF($B789="","",INDIRECT("減額一覧!G"&amp;$P789))</f>
        <v/>
      </c>
      <c r="E789" s="19" t="str">
        <f ca="1">IF(B789="","",INDIRECT("減額一覧!H"&amp;P789))</f>
        <v/>
      </c>
      <c r="F789" s="19" t="str">
        <f ca="1">IF($B789="","",INDIRECT("減額一覧!T"&amp;P789))</f>
        <v/>
      </c>
      <c r="G789" s="20" t="str">
        <f ca="1">IF($B789="","",INDIRECT("減額一覧!U"&amp;P789))</f>
        <v/>
      </c>
      <c r="H789" s="20" t="str">
        <f ca="1">IF($B789="","",INDIRECT("減額一覧!V"&amp;P789))</f>
        <v/>
      </c>
      <c r="I789" s="32" t="str">
        <f ca="1">IF(B789="","",IF(INDIRECT("減額一覧!BL"&amp;P789)=0.08,0.08,0.1))</f>
        <v/>
      </c>
      <c r="J789" s="51"/>
      <c r="K789" s="94" t="str">
        <f t="shared" ca="1" si="1865"/>
        <v/>
      </c>
      <c r="L789" s="56" t="str">
        <f t="shared" ca="1" si="1826"/>
        <v/>
      </c>
      <c r="N789" s="113" t="str">
        <f t="shared" ref="N789:N792" ca="1" si="1875">IF(A789="","",IF(A789&gt;3000,"月ヶ瀬",IF(A789&gt;=2000,"都祁","市内")))</f>
        <v/>
      </c>
      <c r="O789" s="114" t="str">
        <f t="shared" ref="O789" ca="1" si="1876">IF(B789="","",IF(INDIRECT("減額一覧!BL"&amp;P789)=0.08,0.08,0.1))</f>
        <v/>
      </c>
      <c r="P789" s="38">
        <v>116</v>
      </c>
      <c r="Q789" s="38" t="str">
        <f t="shared" ref="Q789:R792" ca="1" si="1877">IF(G789="","",IF(G789&gt;0,1,""))</f>
        <v/>
      </c>
      <c r="R789" s="38" t="str">
        <f t="shared" ca="1" si="1877"/>
        <v/>
      </c>
      <c r="S789" s="66" t="str">
        <f t="shared" ca="1" si="1828"/>
        <v/>
      </c>
      <c r="T789" s="105" t="str">
        <f t="shared" ca="1" si="1832"/>
        <v/>
      </c>
    </row>
    <row r="790" spans="1:20" ht="20.25" hidden="1" thickTop="1" thickBot="1">
      <c r="A790" t="str">
        <f ca="1">IF(B790="","",INDIRECT("減額一覧!B"&amp;$P790))</f>
        <v/>
      </c>
      <c r="B790" s="61" t="str">
        <f t="shared" ref="B790" ca="1" si="1878">IF(INDIRECT("減額一覧!BB"&amp;P790)=1,INDIRECT("減額一覧!W"&amp;P790),"")</f>
        <v/>
      </c>
      <c r="C790" s="44" t="str">
        <f ca="1">IF(B790="","",INDIRECT("減額一覧!C"&amp;$P790))</f>
        <v/>
      </c>
      <c r="D790" s="79" t="str">
        <f ca="1">IF($B790="","",INDIRECT("減額一覧!G"&amp;$P790))</f>
        <v/>
      </c>
      <c r="E790" s="19" t="str">
        <f ca="1">IF(B790="","",INDIRECT("減額一覧!H"&amp;P790))</f>
        <v/>
      </c>
      <c r="F790" s="19" t="str">
        <f ca="1">IF($B790="","",INDIRECT("減額一覧!AD"&amp;P790))</f>
        <v/>
      </c>
      <c r="G790" s="20" t="str">
        <f ca="1">IF($B790="","",INDIRECT("減額一覧!AE"&amp;P790))</f>
        <v/>
      </c>
      <c r="H790" s="20" t="str">
        <f ca="1">IF($B790="","",INDIRECT("減額一覧!AF"&amp;P790))</f>
        <v/>
      </c>
      <c r="I790" s="32" t="str">
        <f ca="1">IF(B790="","",IF(INDIRECT("減額一覧!BM"&amp;P790)=0.08,0.08,0.1))</f>
        <v/>
      </c>
      <c r="J790" s="52"/>
      <c r="K790" s="95" t="str">
        <f t="shared" ca="1" si="1865"/>
        <v/>
      </c>
      <c r="L790" s="58" t="str">
        <f t="shared" ca="1" si="1826"/>
        <v/>
      </c>
      <c r="N790" s="113" t="str">
        <f t="shared" ca="1" si="1875"/>
        <v/>
      </c>
      <c r="O790" s="114" t="str">
        <f t="shared" ref="O790" ca="1" si="1879">IF(B790="","",IF(INDIRECT("減額一覧!BM"&amp;P790)=0.08,0.08,0.1))</f>
        <v/>
      </c>
      <c r="P790" s="38">
        <v>116</v>
      </c>
      <c r="Q790" s="38" t="str">
        <f t="shared" ca="1" si="1877"/>
        <v/>
      </c>
      <c r="R790" s="38" t="str">
        <f t="shared" ca="1" si="1877"/>
        <v/>
      </c>
      <c r="S790" s="66" t="str">
        <f t="shared" ca="1" si="1828"/>
        <v/>
      </c>
      <c r="T790" s="105" t="str">
        <f t="shared" ca="1" si="1832"/>
        <v/>
      </c>
    </row>
    <row r="791" spans="1:20" ht="20.25" hidden="1" thickTop="1" thickBot="1">
      <c r="A791" t="str">
        <f ca="1">IF(B791="","",INDIRECT("減額一覧!B"&amp;$P791))</f>
        <v/>
      </c>
      <c r="B791" s="61" t="str">
        <f t="shared" ref="B791" ca="1" si="1880">IF(INDIRECT("減額一覧!BC"&amp;P791)=1,INDIRECT("減額一覧!AG"&amp;P791),"")</f>
        <v/>
      </c>
      <c r="C791" s="36" t="str">
        <f ca="1">IF(B791="","",INDIRECT("減額一覧!C"&amp;$P791))</f>
        <v/>
      </c>
      <c r="D791" s="80" t="str">
        <f ca="1">IF($B791="","",INDIRECT("減額一覧!G"&amp;$P791))</f>
        <v/>
      </c>
      <c r="E791" s="19" t="str">
        <f ca="1">IF(B791="","",INDIRECT("減額一覧!H"&amp;P791))</f>
        <v/>
      </c>
      <c r="F791" s="19" t="str">
        <f ca="1">IF($B791="","",INDIRECT("減額一覧!AN"&amp;P791))</f>
        <v/>
      </c>
      <c r="G791" s="20" t="str">
        <f ca="1">IF($B791="","",INDIRECT("減額一覧!AO"&amp;P791))</f>
        <v/>
      </c>
      <c r="H791" s="20" t="str">
        <f ca="1">IF($B791="","",INDIRECT("減額一覧!AP"&amp;P791))</f>
        <v/>
      </c>
      <c r="I791" s="32" t="str">
        <f ca="1">IF(B791="","",IF(INDIRECT("減額一覧!BN"&amp;P791)=0.08,0.08,0.1))</f>
        <v/>
      </c>
      <c r="J791" s="52"/>
      <c r="K791" s="95" t="str">
        <f t="shared" ca="1" si="1865"/>
        <v/>
      </c>
      <c r="L791" s="58" t="str">
        <f t="shared" ca="1" si="1826"/>
        <v/>
      </c>
      <c r="N791" s="113" t="str">
        <f t="shared" ca="1" si="1875"/>
        <v/>
      </c>
      <c r="O791" s="114" t="str">
        <f t="shared" ref="O791" ca="1" si="1881">IF(B791="","",IF(INDIRECT("減額一覧!BN"&amp;P791)=0.08,0.08,0.1))</f>
        <v/>
      </c>
      <c r="P791" s="38">
        <v>116</v>
      </c>
      <c r="Q791" s="38" t="str">
        <f t="shared" ca="1" si="1877"/>
        <v/>
      </c>
      <c r="R791" s="38" t="str">
        <f t="shared" ca="1" si="1877"/>
        <v/>
      </c>
      <c r="S791" s="66" t="str">
        <f t="shared" ca="1" si="1828"/>
        <v/>
      </c>
      <c r="T791" s="105" t="str">
        <f t="shared" ca="1" si="1832"/>
        <v/>
      </c>
    </row>
    <row r="792" spans="1:20" ht="20.25" hidden="1" thickTop="1" thickBot="1">
      <c r="A792" t="str">
        <f ca="1">IF(B792="","",INDIRECT("減額一覧!B"&amp;$P792))</f>
        <v/>
      </c>
      <c r="B792" s="61" t="str">
        <f t="shared" ref="B792" ca="1" si="1882">IF(INDIRECT("減額一覧!BD"&amp;P792)=1,INDIRECT("減額一覧!AQ"&amp;P792),"")</f>
        <v/>
      </c>
      <c r="C792" s="45" t="str">
        <f ca="1">IF(B792="","",INDIRECT("減額一覧!C"&amp;$P792))</f>
        <v/>
      </c>
      <c r="D792" s="79" t="str">
        <f ca="1">IF($B792="","",INDIRECT("減額一覧!G"&amp;$P792))</f>
        <v/>
      </c>
      <c r="E792" s="19" t="str">
        <f ca="1">IF(B792="","",INDIRECT("減額一覧!H"&amp;P792))</f>
        <v/>
      </c>
      <c r="F792" s="19" t="str">
        <f ca="1">IF($B792="","",INDIRECT("減額一覧!AX"&amp;P792))</f>
        <v/>
      </c>
      <c r="G792" s="20" t="str">
        <f ca="1">IF($B792="","",INDIRECT("減額一覧!AY"&amp;P792))</f>
        <v/>
      </c>
      <c r="H792" s="20" t="str">
        <f ca="1">IF($B792="","",INDIRECT("減額一覧!AZ"&amp;P792))</f>
        <v/>
      </c>
      <c r="I792" s="32" t="str">
        <f ca="1">IF(B792="","",IF(INDIRECT("減額一覧!BO"&amp;P792)=0.08,0.08,0.1))</f>
        <v/>
      </c>
      <c r="J792" s="52"/>
      <c r="K792" s="95" t="str">
        <f t="shared" ca="1" si="1865"/>
        <v/>
      </c>
      <c r="L792" s="58" t="str">
        <f t="shared" ca="1" si="1826"/>
        <v/>
      </c>
      <c r="N792" s="113" t="str">
        <f t="shared" ca="1" si="1875"/>
        <v/>
      </c>
      <c r="O792" s="114" t="str">
        <f t="shared" ref="O792" ca="1" si="1883">IF(B792="","",IF(INDIRECT("減額一覧!BO"&amp;P792)=0.08,0.08,0.1))</f>
        <v/>
      </c>
      <c r="P792" s="38">
        <v>116</v>
      </c>
      <c r="Q792" s="38" t="str">
        <f t="shared" ca="1" si="1877"/>
        <v/>
      </c>
      <c r="R792" s="38" t="str">
        <f t="shared" ca="1" si="1877"/>
        <v/>
      </c>
      <c r="S792" s="66" t="str">
        <f t="shared" ca="1" si="1828"/>
        <v/>
      </c>
      <c r="T792" s="105" t="str">
        <f t="shared" ca="1" si="1832"/>
        <v/>
      </c>
    </row>
    <row r="793" spans="1:20" ht="20.25" hidden="1" thickTop="1" thickBot="1">
      <c r="B793" s="64"/>
      <c r="C793" s="41" t="str">
        <f>IF(B793="","",減額一覧!C489)</f>
        <v/>
      </c>
      <c r="D793" s="43"/>
      <c r="E793" s="21"/>
      <c r="F793" s="22" t="s">
        <v>69</v>
      </c>
      <c r="G793" s="23">
        <f t="shared" ref="G793:H793" si="1884">SUBTOTAL(9,G789:G792)</f>
        <v>0</v>
      </c>
      <c r="H793" s="23">
        <f t="shared" si="1884"/>
        <v>0</v>
      </c>
      <c r="I793" s="30"/>
      <c r="J793" s="53"/>
      <c r="K793" s="96" t="str">
        <f t="shared" si="1865"/>
        <v/>
      </c>
      <c r="L793" s="59" t="str">
        <f t="shared" si="1826"/>
        <v/>
      </c>
      <c r="N793" s="108" t="str">
        <f t="shared" ref="N793" si="1885">IF(AND(G793=0,H793=0),"","小計")</f>
        <v/>
      </c>
      <c r="O793" s="108" t="str">
        <f t="shared" ref="O793" si="1886">IF(AND(G793=0,H793=0),"","小計")</f>
        <v/>
      </c>
      <c r="P793" s="38"/>
      <c r="Q793" s="38"/>
      <c r="R793" s="38"/>
      <c r="S793" s="66" t="str">
        <f t="shared" si="1828"/>
        <v/>
      </c>
      <c r="T793" s="105" t="str">
        <f t="shared" si="1832"/>
        <v/>
      </c>
    </row>
    <row r="794" spans="1:20" ht="20.25" hidden="1" thickTop="1" thickBot="1">
      <c r="A794" t="str">
        <f ca="1">IF(B794="","",INDIRECT("減額一覧!B"&amp;$P794))</f>
        <v/>
      </c>
      <c r="B794" s="61" t="str">
        <f t="shared" ref="B794" ca="1" si="1887">IF(INDIRECT("減額一覧!BA"&amp;P794)=1,INDIRECT("減額一覧!M"&amp;P794),"")</f>
        <v/>
      </c>
      <c r="C794" s="36" t="str">
        <f ca="1">IF(B794="","",INDIRECT("減額一覧!C"&amp;$P794))</f>
        <v/>
      </c>
      <c r="D794" s="78" t="str">
        <f ca="1">IF($B794="","",INDIRECT("減額一覧!G"&amp;$P794))</f>
        <v/>
      </c>
      <c r="E794" s="19" t="str">
        <f ca="1">IF(B794="","",INDIRECT("減額一覧!H"&amp;P794))</f>
        <v/>
      </c>
      <c r="F794" s="19" t="str">
        <f ca="1">IF($B794="","",INDIRECT("減額一覧!T"&amp;P794))</f>
        <v/>
      </c>
      <c r="G794" s="20" t="str">
        <f ca="1">IF($B794="","",INDIRECT("減額一覧!U"&amp;P794))</f>
        <v/>
      </c>
      <c r="H794" s="20" t="str">
        <f ca="1">IF($B794="","",INDIRECT("減額一覧!V"&amp;P794))</f>
        <v/>
      </c>
      <c r="I794" s="32" t="str">
        <f ca="1">IF(B794="","",IF(INDIRECT("減額一覧!BL"&amp;P794)=0.08,0.08,0.1))</f>
        <v/>
      </c>
      <c r="J794" s="51"/>
      <c r="K794" s="94" t="str">
        <f t="shared" ca="1" si="1865"/>
        <v/>
      </c>
      <c r="L794" s="56" t="str">
        <f t="shared" ca="1" si="1826"/>
        <v/>
      </c>
      <c r="N794" s="113" t="str">
        <f t="shared" ref="N794:N797" ca="1" si="1888">IF(A794="","",IF(A794&gt;3000,"月ヶ瀬",IF(A794&gt;=2000,"都祁","市内")))</f>
        <v/>
      </c>
      <c r="O794" s="114" t="str">
        <f t="shared" ref="O794" ca="1" si="1889">IF(B794="","",IF(INDIRECT("減額一覧!BL"&amp;P794)=0.08,0.08,0.1))</f>
        <v/>
      </c>
      <c r="P794" s="38">
        <v>117</v>
      </c>
      <c r="Q794" s="38" t="str">
        <f t="shared" ref="Q794:R797" ca="1" si="1890">IF(G794="","",IF(G794&gt;0,1,""))</f>
        <v/>
      </c>
      <c r="R794" s="38" t="str">
        <f t="shared" ca="1" si="1890"/>
        <v/>
      </c>
      <c r="S794" s="66" t="str">
        <f t="shared" ca="1" si="1828"/>
        <v/>
      </c>
      <c r="T794" s="105" t="str">
        <f t="shared" ca="1" si="1832"/>
        <v/>
      </c>
    </row>
    <row r="795" spans="1:20" ht="20.25" hidden="1" thickTop="1" thickBot="1">
      <c r="A795" t="str">
        <f ca="1">IF(B795="","",INDIRECT("減額一覧!B"&amp;$P795))</f>
        <v/>
      </c>
      <c r="B795" s="61" t="str">
        <f t="shared" ref="B795" ca="1" si="1891">IF(INDIRECT("減額一覧!BB"&amp;P795)=1,INDIRECT("減額一覧!W"&amp;P795),"")</f>
        <v/>
      </c>
      <c r="C795" s="44" t="str">
        <f ca="1">IF(B795="","",INDIRECT("減額一覧!C"&amp;$P795))</f>
        <v/>
      </c>
      <c r="D795" s="79" t="str">
        <f ca="1">IF($B795="","",INDIRECT("減額一覧!G"&amp;$P795))</f>
        <v/>
      </c>
      <c r="E795" s="19" t="str">
        <f ca="1">IF(B795="","",INDIRECT("減額一覧!H"&amp;P795))</f>
        <v/>
      </c>
      <c r="F795" s="19" t="str">
        <f ca="1">IF($B795="","",INDIRECT("減額一覧!AD"&amp;P795))</f>
        <v/>
      </c>
      <c r="G795" s="20" t="str">
        <f ca="1">IF($B795="","",INDIRECT("減額一覧!AE"&amp;P795))</f>
        <v/>
      </c>
      <c r="H795" s="20" t="str">
        <f ca="1">IF($B795="","",INDIRECT("減額一覧!AF"&amp;P795))</f>
        <v/>
      </c>
      <c r="I795" s="32" t="str">
        <f ca="1">IF(B795="","",IF(INDIRECT("減額一覧!BM"&amp;P795)=0.08,0.08,0.1))</f>
        <v/>
      </c>
      <c r="J795" s="52"/>
      <c r="K795" s="95" t="str">
        <f t="shared" ca="1" si="1865"/>
        <v/>
      </c>
      <c r="L795" s="58" t="str">
        <f t="shared" ca="1" si="1826"/>
        <v/>
      </c>
      <c r="N795" s="113" t="str">
        <f t="shared" ca="1" si="1888"/>
        <v/>
      </c>
      <c r="O795" s="114" t="str">
        <f t="shared" ref="O795" ca="1" si="1892">IF(B795="","",IF(INDIRECT("減額一覧!BM"&amp;P795)=0.08,0.08,0.1))</f>
        <v/>
      </c>
      <c r="P795" s="38">
        <v>117</v>
      </c>
      <c r="Q795" s="38" t="str">
        <f t="shared" ca="1" si="1890"/>
        <v/>
      </c>
      <c r="R795" s="38" t="str">
        <f t="shared" ca="1" si="1890"/>
        <v/>
      </c>
      <c r="S795" s="66" t="str">
        <f t="shared" ca="1" si="1828"/>
        <v/>
      </c>
      <c r="T795" s="105" t="str">
        <f t="shared" ca="1" si="1832"/>
        <v/>
      </c>
    </row>
    <row r="796" spans="1:20" ht="20.25" hidden="1" thickTop="1" thickBot="1">
      <c r="A796" t="str">
        <f ca="1">IF(B796="","",INDIRECT("減額一覧!B"&amp;$P796))</f>
        <v/>
      </c>
      <c r="B796" s="61" t="str">
        <f t="shared" ref="B796" ca="1" si="1893">IF(INDIRECT("減額一覧!BC"&amp;P796)=1,INDIRECT("減額一覧!AG"&amp;P796),"")</f>
        <v/>
      </c>
      <c r="C796" s="36" t="str">
        <f ca="1">IF(B796="","",INDIRECT("減額一覧!C"&amp;$P796))</f>
        <v/>
      </c>
      <c r="D796" s="80" t="str">
        <f ca="1">IF($B796="","",INDIRECT("減額一覧!G"&amp;$P796))</f>
        <v/>
      </c>
      <c r="E796" s="19" t="str">
        <f ca="1">IF(B796="","",INDIRECT("減額一覧!H"&amp;P796))</f>
        <v/>
      </c>
      <c r="F796" s="19" t="str">
        <f ca="1">IF($B796="","",INDIRECT("減額一覧!AN"&amp;P796))</f>
        <v/>
      </c>
      <c r="G796" s="20" t="str">
        <f ca="1">IF($B796="","",INDIRECT("減額一覧!AO"&amp;P796))</f>
        <v/>
      </c>
      <c r="H796" s="20" t="str">
        <f ca="1">IF($B796="","",INDIRECT("減額一覧!AP"&amp;P796))</f>
        <v/>
      </c>
      <c r="I796" s="32" t="str">
        <f ca="1">IF(B796="","",IF(INDIRECT("減額一覧!BN"&amp;P796)=0.08,0.08,0.1))</f>
        <v/>
      </c>
      <c r="J796" s="52"/>
      <c r="K796" s="95" t="str">
        <f t="shared" ca="1" si="1865"/>
        <v/>
      </c>
      <c r="L796" s="58" t="str">
        <f t="shared" ca="1" si="1826"/>
        <v/>
      </c>
      <c r="N796" s="113" t="str">
        <f t="shared" ca="1" si="1888"/>
        <v/>
      </c>
      <c r="O796" s="114" t="str">
        <f t="shared" ref="O796" ca="1" si="1894">IF(B796="","",IF(INDIRECT("減額一覧!BN"&amp;P796)=0.08,0.08,0.1))</f>
        <v/>
      </c>
      <c r="P796" s="38">
        <v>117</v>
      </c>
      <c r="Q796" s="38" t="str">
        <f t="shared" ca="1" si="1890"/>
        <v/>
      </c>
      <c r="R796" s="38" t="str">
        <f t="shared" ca="1" si="1890"/>
        <v/>
      </c>
      <c r="S796" s="66" t="str">
        <f t="shared" ca="1" si="1828"/>
        <v/>
      </c>
      <c r="T796" s="105" t="str">
        <f t="shared" ca="1" si="1832"/>
        <v/>
      </c>
    </row>
    <row r="797" spans="1:20" ht="20.25" hidden="1" thickTop="1" thickBot="1">
      <c r="A797" t="str">
        <f ca="1">IF(B797="","",INDIRECT("減額一覧!B"&amp;$P797))</f>
        <v/>
      </c>
      <c r="B797" s="61" t="str">
        <f t="shared" ref="B797" ca="1" si="1895">IF(INDIRECT("減額一覧!BD"&amp;P797)=1,INDIRECT("減額一覧!AQ"&amp;P797),"")</f>
        <v/>
      </c>
      <c r="C797" s="45" t="str">
        <f ca="1">IF(B797="","",INDIRECT("減額一覧!C"&amp;$P797))</f>
        <v/>
      </c>
      <c r="D797" s="79" t="str">
        <f ca="1">IF($B797="","",INDIRECT("減額一覧!G"&amp;$P797))</f>
        <v/>
      </c>
      <c r="E797" s="19" t="str">
        <f ca="1">IF(B797="","",INDIRECT("減額一覧!H"&amp;P797))</f>
        <v/>
      </c>
      <c r="F797" s="19" t="str">
        <f ca="1">IF($B797="","",INDIRECT("減額一覧!AX"&amp;P797))</f>
        <v/>
      </c>
      <c r="G797" s="20" t="str">
        <f ca="1">IF($B797="","",INDIRECT("減額一覧!AY"&amp;P797))</f>
        <v/>
      </c>
      <c r="H797" s="20" t="str">
        <f ca="1">IF($B797="","",INDIRECT("減額一覧!AZ"&amp;P797))</f>
        <v/>
      </c>
      <c r="I797" s="32" t="str">
        <f ca="1">IF(B797="","",IF(INDIRECT("減額一覧!BO"&amp;P797)=0.08,0.08,0.1))</f>
        <v/>
      </c>
      <c r="J797" s="52"/>
      <c r="K797" s="95" t="str">
        <f t="shared" ca="1" si="1865"/>
        <v/>
      </c>
      <c r="L797" s="58" t="str">
        <f t="shared" ca="1" si="1826"/>
        <v/>
      </c>
      <c r="N797" s="113" t="str">
        <f t="shared" ca="1" si="1888"/>
        <v/>
      </c>
      <c r="O797" s="114" t="str">
        <f t="shared" ref="O797" ca="1" si="1896">IF(B797="","",IF(INDIRECT("減額一覧!BO"&amp;P797)=0.08,0.08,0.1))</f>
        <v/>
      </c>
      <c r="P797" s="38">
        <v>117</v>
      </c>
      <c r="Q797" s="38" t="str">
        <f t="shared" ca="1" si="1890"/>
        <v/>
      </c>
      <c r="R797" s="38" t="str">
        <f t="shared" ca="1" si="1890"/>
        <v/>
      </c>
      <c r="S797" s="66" t="str">
        <f t="shared" ca="1" si="1828"/>
        <v/>
      </c>
      <c r="T797" s="105" t="str">
        <f t="shared" ca="1" si="1832"/>
        <v/>
      </c>
    </row>
    <row r="798" spans="1:20" ht="20.25" hidden="1" thickTop="1" thickBot="1">
      <c r="A798" t="str">
        <f t="shared" ref="A798" ca="1" si="1897">IF(B798="","",INDIRECT("減額一覧!B"&amp;$P798))</f>
        <v/>
      </c>
      <c r="B798" s="64"/>
      <c r="C798" s="41" t="str">
        <f>IF(B798="","",減額一覧!C494)</f>
        <v/>
      </c>
      <c r="D798" s="43"/>
      <c r="E798" s="21"/>
      <c r="F798" s="22" t="s">
        <v>69</v>
      </c>
      <c r="G798" s="23">
        <f t="shared" ref="G798:H798" si="1898">SUBTOTAL(9,G794:G797)</f>
        <v>0</v>
      </c>
      <c r="H798" s="23">
        <f t="shared" si="1898"/>
        <v>0</v>
      </c>
      <c r="I798" s="30"/>
      <c r="J798" s="53"/>
      <c r="K798" s="96" t="str">
        <f t="shared" ca="1" si="1865"/>
        <v/>
      </c>
      <c r="L798" s="59" t="str">
        <f t="shared" si="1826"/>
        <v/>
      </c>
      <c r="N798" s="108" t="str">
        <f t="shared" ref="N798" si="1899">IF(AND(G798=0,H798=0),"","小計")</f>
        <v/>
      </c>
      <c r="O798" s="108" t="str">
        <f t="shared" ref="O798" si="1900">IF(AND(G798=0,H798=0),"","小計")</f>
        <v/>
      </c>
      <c r="P798" s="38"/>
      <c r="Q798" s="38"/>
      <c r="R798" s="38"/>
      <c r="S798" s="66" t="str">
        <f t="shared" si="1828"/>
        <v/>
      </c>
      <c r="T798" s="105" t="str">
        <f t="shared" si="1832"/>
        <v/>
      </c>
    </row>
    <row r="799" spans="1:20" ht="20.25" hidden="1" thickTop="1" thickBot="1">
      <c r="A799" t="str">
        <f ca="1">IF(B799="","",INDIRECT("減額一覧!B"&amp;$P799))</f>
        <v/>
      </c>
      <c r="B799" s="61" t="str">
        <f t="shared" ref="B799" ca="1" si="1901">IF(INDIRECT("減額一覧!BA"&amp;P799)=1,INDIRECT("減額一覧!M"&amp;P799),"")</f>
        <v/>
      </c>
      <c r="C799" s="36" t="str">
        <f ca="1">IF(B799="","",INDIRECT("減額一覧!C"&amp;$P799))</f>
        <v/>
      </c>
      <c r="D799" s="78" t="str">
        <f ca="1">IF($B799="","",INDIRECT("減額一覧!G"&amp;$P799))</f>
        <v/>
      </c>
      <c r="E799" s="19" t="str">
        <f ca="1">IF(B799="","",INDIRECT("減額一覧!H"&amp;P799))</f>
        <v/>
      </c>
      <c r="F799" s="19" t="str">
        <f ca="1">IF($B799="","",INDIRECT("減額一覧!T"&amp;P799))</f>
        <v/>
      </c>
      <c r="G799" s="20" t="str">
        <f ca="1">IF($B799="","",INDIRECT("減額一覧!U"&amp;P799))</f>
        <v/>
      </c>
      <c r="H799" s="20" t="str">
        <f ca="1">IF($B799="","",INDIRECT("減額一覧!V"&amp;P799))</f>
        <v/>
      </c>
      <c r="I799" s="32" t="str">
        <f ca="1">IF(B799="","",IF(INDIRECT("減額一覧!BL"&amp;P799)=0.08,0.08,0.1))</f>
        <v/>
      </c>
      <c r="J799" s="51"/>
      <c r="K799" s="94" t="str">
        <f t="shared" ca="1" si="1865"/>
        <v/>
      </c>
      <c r="L799" s="56" t="str">
        <f t="shared" ca="1" si="1826"/>
        <v/>
      </c>
      <c r="N799" s="113" t="str">
        <f t="shared" ref="N799:N802" ca="1" si="1902">IF(A799="","",IF(A799&gt;3000,"月ヶ瀬",IF(A799&gt;=2000,"都祁","市内")))</f>
        <v/>
      </c>
      <c r="O799" s="114" t="str">
        <f t="shared" ref="O799" ca="1" si="1903">IF(B799="","",IF(INDIRECT("減額一覧!BL"&amp;P799)=0.08,0.08,0.1))</f>
        <v/>
      </c>
      <c r="P799" s="38">
        <v>114</v>
      </c>
      <c r="Q799" s="38" t="str">
        <f t="shared" ref="Q799:R802" ca="1" si="1904">IF(G799="","",IF(G799&gt;0,1,""))</f>
        <v/>
      </c>
      <c r="R799" s="38" t="str">
        <f t="shared" ca="1" si="1904"/>
        <v/>
      </c>
      <c r="S799" s="66" t="str">
        <f t="shared" ca="1" si="1828"/>
        <v/>
      </c>
      <c r="T799" s="105" t="str">
        <f t="shared" ca="1" si="1832"/>
        <v/>
      </c>
    </row>
    <row r="800" spans="1:20" ht="20.25" hidden="1" thickTop="1" thickBot="1">
      <c r="A800" t="str">
        <f ca="1">IF(B800="","",INDIRECT("減額一覧!B"&amp;$P800))</f>
        <v/>
      </c>
      <c r="B800" s="61" t="str">
        <f t="shared" ref="B800" ca="1" si="1905">IF(INDIRECT("減額一覧!BB"&amp;P800)=1,INDIRECT("減額一覧!W"&amp;P800),"")</f>
        <v/>
      </c>
      <c r="C800" s="44" t="str">
        <f ca="1">IF(B800="","",INDIRECT("減額一覧!C"&amp;$P800))</f>
        <v/>
      </c>
      <c r="D800" s="79" t="str">
        <f ca="1">IF($B800="","",INDIRECT("減額一覧!G"&amp;$P800))</f>
        <v/>
      </c>
      <c r="E800" s="19" t="str">
        <f ca="1">IF(B800="","",INDIRECT("減額一覧!H"&amp;P800))</f>
        <v/>
      </c>
      <c r="F800" s="19" t="str">
        <f ca="1">IF($B800="","",INDIRECT("減額一覧!AD"&amp;P800))</f>
        <v/>
      </c>
      <c r="G800" s="20" t="str">
        <f ca="1">IF($B800="","",INDIRECT("減額一覧!AE"&amp;P800))</f>
        <v/>
      </c>
      <c r="H800" s="20" t="str">
        <f ca="1">IF($B800="","",INDIRECT("減額一覧!AF"&amp;P800))</f>
        <v/>
      </c>
      <c r="I800" s="32" t="str">
        <f ca="1">IF(B800="","",IF(INDIRECT("減額一覧!BM"&amp;P800)=0.08,0.08,0.1))</f>
        <v/>
      </c>
      <c r="J800" s="52"/>
      <c r="K800" s="95" t="str">
        <f t="shared" ca="1" si="1865"/>
        <v/>
      </c>
      <c r="L800" s="58" t="str">
        <f t="shared" ca="1" si="1826"/>
        <v/>
      </c>
      <c r="N800" s="113" t="str">
        <f t="shared" ca="1" si="1902"/>
        <v/>
      </c>
      <c r="O800" s="114" t="str">
        <f t="shared" ref="O800" ca="1" si="1906">IF(B800="","",IF(INDIRECT("減額一覧!BM"&amp;P800)=0.08,0.08,0.1))</f>
        <v/>
      </c>
      <c r="P800" s="38">
        <v>114</v>
      </c>
      <c r="Q800" s="38" t="str">
        <f t="shared" ca="1" si="1904"/>
        <v/>
      </c>
      <c r="R800" s="38" t="str">
        <f t="shared" ca="1" si="1904"/>
        <v/>
      </c>
      <c r="S800" s="66" t="str">
        <f t="shared" ca="1" si="1828"/>
        <v/>
      </c>
      <c r="T800" s="105" t="str">
        <f t="shared" ca="1" si="1832"/>
        <v/>
      </c>
    </row>
    <row r="801" spans="1:20" ht="20.25" hidden="1" thickTop="1" thickBot="1">
      <c r="A801" t="str">
        <f ca="1">IF(B801="","",INDIRECT("減額一覧!B"&amp;$P801))</f>
        <v/>
      </c>
      <c r="B801" s="61" t="str">
        <f t="shared" ref="B801" ca="1" si="1907">IF(INDIRECT("減額一覧!BC"&amp;P801)=1,INDIRECT("減額一覧!AG"&amp;P801),"")</f>
        <v/>
      </c>
      <c r="C801" s="36" t="str">
        <f ca="1">IF(B801="","",INDIRECT("減額一覧!C"&amp;$P801))</f>
        <v/>
      </c>
      <c r="D801" s="80" t="str">
        <f ca="1">IF($B801="","",INDIRECT("減額一覧!G"&amp;$P801))</f>
        <v/>
      </c>
      <c r="E801" s="19" t="str">
        <f ca="1">IF(B801="","",INDIRECT("減額一覧!H"&amp;P801))</f>
        <v/>
      </c>
      <c r="F801" s="19" t="str">
        <f ca="1">IF($B801="","",INDIRECT("減額一覧!AN"&amp;P801))</f>
        <v/>
      </c>
      <c r="G801" s="20" t="str">
        <f ca="1">IF($B801="","",INDIRECT("減額一覧!AO"&amp;P801))</f>
        <v/>
      </c>
      <c r="H801" s="20" t="str">
        <f ca="1">IF($B801="","",INDIRECT("減額一覧!AP"&amp;P801))</f>
        <v/>
      </c>
      <c r="I801" s="32" t="str">
        <f ca="1">IF(B801="","",IF(INDIRECT("減額一覧!BN"&amp;P801)=0.08,0.08,0.1))</f>
        <v/>
      </c>
      <c r="J801" s="52"/>
      <c r="K801" s="95" t="str">
        <f t="shared" ca="1" si="1865"/>
        <v/>
      </c>
      <c r="L801" s="58" t="str">
        <f t="shared" ca="1" si="1826"/>
        <v/>
      </c>
      <c r="N801" s="113" t="str">
        <f t="shared" ca="1" si="1902"/>
        <v/>
      </c>
      <c r="O801" s="114" t="str">
        <f t="shared" ref="O801" ca="1" si="1908">IF(B801="","",IF(INDIRECT("減額一覧!BN"&amp;P801)=0.08,0.08,0.1))</f>
        <v/>
      </c>
      <c r="P801" s="38">
        <v>114</v>
      </c>
      <c r="Q801" s="38" t="str">
        <f t="shared" ca="1" si="1904"/>
        <v/>
      </c>
      <c r="R801" s="38" t="str">
        <f t="shared" ca="1" si="1904"/>
        <v/>
      </c>
      <c r="S801" s="66" t="str">
        <f t="shared" ca="1" si="1828"/>
        <v/>
      </c>
      <c r="T801" s="105" t="str">
        <f t="shared" ca="1" si="1832"/>
        <v/>
      </c>
    </row>
    <row r="802" spans="1:20" ht="20.25" hidden="1" thickTop="1" thickBot="1">
      <c r="A802" t="str">
        <f ca="1">IF(B802="","",INDIRECT("減額一覧!B"&amp;$P802))</f>
        <v/>
      </c>
      <c r="B802" s="61" t="str">
        <f t="shared" ref="B802" ca="1" si="1909">IF(INDIRECT("減額一覧!BD"&amp;P802)=1,INDIRECT("減額一覧!AQ"&amp;P802),"")</f>
        <v/>
      </c>
      <c r="C802" s="45" t="str">
        <f ca="1">IF(B802="","",INDIRECT("減額一覧!C"&amp;$P802))</f>
        <v/>
      </c>
      <c r="D802" s="79" t="str">
        <f ca="1">IF($B802="","",INDIRECT("減額一覧!G"&amp;$P802))</f>
        <v/>
      </c>
      <c r="E802" s="19" t="str">
        <f ca="1">IF(B802="","",INDIRECT("減額一覧!H"&amp;P802))</f>
        <v/>
      </c>
      <c r="F802" s="19" t="str">
        <f ca="1">IF($B802="","",INDIRECT("減額一覧!AX"&amp;P802))</f>
        <v/>
      </c>
      <c r="G802" s="20" t="str">
        <f ca="1">IF($B802="","",INDIRECT("減額一覧!AY"&amp;P802))</f>
        <v/>
      </c>
      <c r="H802" s="20" t="str">
        <f ca="1">IF($B802="","",INDIRECT("減額一覧!AZ"&amp;P802))</f>
        <v/>
      </c>
      <c r="I802" s="32" t="str">
        <f ca="1">IF(B802="","",IF(INDIRECT("減額一覧!BO"&amp;P802)=0.08,0.08,0.1))</f>
        <v/>
      </c>
      <c r="J802" s="52"/>
      <c r="K802" s="95" t="str">
        <f t="shared" ca="1" si="1865"/>
        <v/>
      </c>
      <c r="L802" s="58" t="str">
        <f t="shared" ca="1" si="1826"/>
        <v/>
      </c>
      <c r="N802" s="113" t="str">
        <f t="shared" ca="1" si="1902"/>
        <v/>
      </c>
      <c r="O802" s="114" t="str">
        <f t="shared" ref="O802" ca="1" si="1910">IF(B802="","",IF(INDIRECT("減額一覧!BO"&amp;P802)=0.08,0.08,0.1))</f>
        <v/>
      </c>
      <c r="P802" s="38">
        <v>114</v>
      </c>
      <c r="Q802" s="38" t="str">
        <f t="shared" ca="1" si="1904"/>
        <v/>
      </c>
      <c r="R802" s="38" t="str">
        <f t="shared" ca="1" si="1904"/>
        <v/>
      </c>
      <c r="S802" s="66" t="str">
        <f t="shared" ca="1" si="1828"/>
        <v/>
      </c>
      <c r="T802" s="105" t="str">
        <f t="shared" ca="1" si="1832"/>
        <v/>
      </c>
    </row>
    <row r="803" spans="1:20" ht="20.25" hidden="1" thickTop="1" thickBot="1">
      <c r="B803" s="64"/>
      <c r="C803" s="41" t="str">
        <f>IF(B803="","",減額一覧!C499)</f>
        <v/>
      </c>
      <c r="D803" s="43"/>
      <c r="E803" s="21"/>
      <c r="F803" s="22" t="s">
        <v>69</v>
      </c>
      <c r="G803" s="23">
        <f t="shared" ref="G803:H803" si="1911">SUBTOTAL(9,G799:G802)</f>
        <v>0</v>
      </c>
      <c r="H803" s="23">
        <f t="shared" si="1911"/>
        <v>0</v>
      </c>
      <c r="I803" s="30"/>
      <c r="J803" s="53"/>
      <c r="K803" s="96" t="str">
        <f t="shared" si="1865"/>
        <v/>
      </c>
      <c r="L803" s="59" t="str">
        <f t="shared" si="1826"/>
        <v/>
      </c>
      <c r="N803" s="108" t="str">
        <f t="shared" ref="N803" si="1912">IF(AND(G803=0,H803=0),"","小計")</f>
        <v/>
      </c>
      <c r="O803" s="108" t="str">
        <f t="shared" ref="O803" si="1913">IF(AND(G803=0,H803=0),"","小計")</f>
        <v/>
      </c>
      <c r="P803" s="38"/>
      <c r="Q803" s="38"/>
      <c r="R803" s="38"/>
      <c r="S803" s="66" t="str">
        <f t="shared" si="1828"/>
        <v/>
      </c>
      <c r="T803" s="105" t="str">
        <f t="shared" si="1832"/>
        <v/>
      </c>
    </row>
    <row r="804" spans="1:20" ht="20.25" hidden="1" thickTop="1" thickBot="1">
      <c r="A804" t="str">
        <f ca="1">IF(B804="","",INDIRECT("減額一覧!B"&amp;$P804))</f>
        <v/>
      </c>
      <c r="B804" s="61" t="str">
        <f t="shared" ref="B804" ca="1" si="1914">IF(INDIRECT("減額一覧!BA"&amp;P804)=1,INDIRECT("減額一覧!M"&amp;P804),"")</f>
        <v/>
      </c>
      <c r="C804" s="36" t="str">
        <f ca="1">IF(B804="","",INDIRECT("減額一覧!C"&amp;$P804))</f>
        <v/>
      </c>
      <c r="D804" s="78" t="str">
        <f ca="1">IF($B804="","",INDIRECT("減額一覧!G"&amp;$P804))</f>
        <v/>
      </c>
      <c r="E804" s="19" t="str">
        <f ca="1">IF(B804="","",INDIRECT("減額一覧!H"&amp;P804))</f>
        <v/>
      </c>
      <c r="F804" s="19" t="str">
        <f ca="1">IF($B804="","",INDIRECT("減額一覧!T"&amp;P804))</f>
        <v/>
      </c>
      <c r="G804" s="20" t="str">
        <f ca="1">IF($B804="","",INDIRECT("減額一覧!U"&amp;P804))</f>
        <v/>
      </c>
      <c r="H804" s="20" t="str">
        <f ca="1">IF($B804="","",INDIRECT("減額一覧!V"&amp;P804))</f>
        <v/>
      </c>
      <c r="I804" s="32" t="str">
        <f ca="1">IF(B804="","",IF(INDIRECT("減額一覧!BL"&amp;P804)=0.08,0.08,0.1))</f>
        <v/>
      </c>
      <c r="J804" s="51"/>
      <c r="K804" s="94" t="str">
        <f t="shared" ca="1" si="1865"/>
        <v/>
      </c>
      <c r="L804" s="56" t="str">
        <f t="shared" ca="1" si="1826"/>
        <v/>
      </c>
      <c r="N804" s="113" t="str">
        <f t="shared" ref="N804:N807" ca="1" si="1915">IF(A804="","",IF(A804&gt;3000,"月ヶ瀬",IF(A804&gt;=2000,"都祁","市内")))</f>
        <v/>
      </c>
      <c r="O804" s="114" t="str">
        <f t="shared" ref="O804" ca="1" si="1916">IF(B804="","",IF(INDIRECT("減額一覧!BL"&amp;P804)=0.08,0.08,0.1))</f>
        <v/>
      </c>
      <c r="P804" s="38">
        <v>115</v>
      </c>
      <c r="Q804" s="38" t="str">
        <f t="shared" ref="Q804:R807" ca="1" si="1917">IF(G804="","",IF(G804&gt;0,1,""))</f>
        <v/>
      </c>
      <c r="R804" s="38" t="str">
        <f t="shared" ca="1" si="1917"/>
        <v/>
      </c>
      <c r="S804" s="66" t="str">
        <f t="shared" ca="1" si="1828"/>
        <v/>
      </c>
      <c r="T804" s="105" t="str">
        <f t="shared" ca="1" si="1832"/>
        <v/>
      </c>
    </row>
    <row r="805" spans="1:20" ht="20.25" hidden="1" thickTop="1" thickBot="1">
      <c r="A805" t="str">
        <f ca="1">IF(B805="","",INDIRECT("減額一覧!B"&amp;$P805))</f>
        <v/>
      </c>
      <c r="B805" s="61" t="str">
        <f t="shared" ref="B805" ca="1" si="1918">IF(INDIRECT("減額一覧!BB"&amp;P805)=1,INDIRECT("減額一覧!W"&amp;P805),"")</f>
        <v/>
      </c>
      <c r="C805" s="44" t="str">
        <f ca="1">IF(B805="","",INDIRECT("減額一覧!C"&amp;$P805))</f>
        <v/>
      </c>
      <c r="D805" s="79" t="str">
        <f ca="1">IF($B805="","",INDIRECT("減額一覧!G"&amp;$P805))</f>
        <v/>
      </c>
      <c r="E805" s="19" t="str">
        <f ca="1">IF(B805="","",INDIRECT("減額一覧!H"&amp;P805))</f>
        <v/>
      </c>
      <c r="F805" s="19" t="str">
        <f ca="1">IF($B805="","",INDIRECT("減額一覧!AD"&amp;P805))</f>
        <v/>
      </c>
      <c r="G805" s="20" t="str">
        <f ca="1">IF($B805="","",INDIRECT("減額一覧!AE"&amp;P805))</f>
        <v/>
      </c>
      <c r="H805" s="20" t="str">
        <f ca="1">IF($B805="","",INDIRECT("減額一覧!AF"&amp;P805))</f>
        <v/>
      </c>
      <c r="I805" s="32" t="str">
        <f ca="1">IF(B805="","",IF(INDIRECT("減額一覧!BM"&amp;P805)=0.08,0.08,0.1))</f>
        <v/>
      </c>
      <c r="J805" s="52"/>
      <c r="K805" s="95" t="str">
        <f t="shared" ca="1" si="1865"/>
        <v/>
      </c>
      <c r="L805" s="58" t="str">
        <f t="shared" ca="1" si="1826"/>
        <v/>
      </c>
      <c r="N805" s="113" t="str">
        <f t="shared" ca="1" si="1915"/>
        <v/>
      </c>
      <c r="O805" s="114" t="str">
        <f t="shared" ref="O805" ca="1" si="1919">IF(B805="","",IF(INDIRECT("減額一覧!BM"&amp;P805)=0.08,0.08,0.1))</f>
        <v/>
      </c>
      <c r="P805" s="38">
        <v>115</v>
      </c>
      <c r="Q805" s="38" t="str">
        <f t="shared" ca="1" si="1917"/>
        <v/>
      </c>
      <c r="R805" s="38" t="str">
        <f t="shared" ca="1" si="1917"/>
        <v/>
      </c>
      <c r="S805" s="66" t="str">
        <f t="shared" ca="1" si="1828"/>
        <v/>
      </c>
      <c r="T805" s="105" t="str">
        <f t="shared" ca="1" si="1832"/>
        <v/>
      </c>
    </row>
    <row r="806" spans="1:20" ht="20.25" hidden="1" thickTop="1" thickBot="1">
      <c r="A806" t="str">
        <f ca="1">IF(B806="","",INDIRECT("減額一覧!B"&amp;$P806))</f>
        <v/>
      </c>
      <c r="B806" s="61" t="str">
        <f t="shared" ref="B806" ca="1" si="1920">IF(INDIRECT("減額一覧!BC"&amp;P806)=1,INDIRECT("減額一覧!AG"&amp;P806),"")</f>
        <v/>
      </c>
      <c r="C806" s="36" t="str">
        <f ca="1">IF(B806="","",INDIRECT("減額一覧!C"&amp;$P806))</f>
        <v/>
      </c>
      <c r="D806" s="80" t="str">
        <f ca="1">IF($B806="","",INDIRECT("減額一覧!G"&amp;$P806))</f>
        <v/>
      </c>
      <c r="E806" s="19" t="str">
        <f ca="1">IF(B806="","",INDIRECT("減額一覧!H"&amp;P806))</f>
        <v/>
      </c>
      <c r="F806" s="19" t="str">
        <f ca="1">IF($B806="","",INDIRECT("減額一覧!AN"&amp;P806))</f>
        <v/>
      </c>
      <c r="G806" s="20" t="str">
        <f ca="1">IF($B806="","",INDIRECT("減額一覧!AO"&amp;P806))</f>
        <v/>
      </c>
      <c r="H806" s="20" t="str">
        <f ca="1">IF($B806="","",INDIRECT("減額一覧!AP"&amp;P806))</f>
        <v/>
      </c>
      <c r="I806" s="32" t="str">
        <f ca="1">IF(B806="","",IF(INDIRECT("減額一覧!BN"&amp;P806)=0.08,0.08,0.1))</f>
        <v/>
      </c>
      <c r="J806" s="52"/>
      <c r="K806" s="95" t="str">
        <f t="shared" ca="1" si="1865"/>
        <v/>
      </c>
      <c r="L806" s="58" t="str">
        <f t="shared" ca="1" si="1826"/>
        <v/>
      </c>
      <c r="N806" s="113" t="str">
        <f t="shared" ca="1" si="1915"/>
        <v/>
      </c>
      <c r="O806" s="114" t="str">
        <f t="shared" ref="O806" ca="1" si="1921">IF(B806="","",IF(INDIRECT("減額一覧!BN"&amp;P806)=0.08,0.08,0.1))</f>
        <v/>
      </c>
      <c r="P806" s="38">
        <v>115</v>
      </c>
      <c r="Q806" s="38" t="str">
        <f t="shared" ca="1" si="1917"/>
        <v/>
      </c>
      <c r="R806" s="38" t="str">
        <f t="shared" ca="1" si="1917"/>
        <v/>
      </c>
      <c r="S806" s="66" t="str">
        <f t="shared" ca="1" si="1828"/>
        <v/>
      </c>
      <c r="T806" s="105" t="str">
        <f t="shared" ca="1" si="1832"/>
        <v/>
      </c>
    </row>
    <row r="807" spans="1:20" ht="20.25" hidden="1" thickTop="1" thickBot="1">
      <c r="A807" t="str">
        <f ca="1">IF(B807="","",INDIRECT("減額一覧!B"&amp;$P807))</f>
        <v/>
      </c>
      <c r="B807" s="61" t="str">
        <f t="shared" ref="B807" ca="1" si="1922">IF(INDIRECT("減額一覧!BD"&amp;P807)=1,INDIRECT("減額一覧!AQ"&amp;P807),"")</f>
        <v/>
      </c>
      <c r="C807" s="45" t="str">
        <f ca="1">IF(B807="","",INDIRECT("減額一覧!C"&amp;$P807))</f>
        <v/>
      </c>
      <c r="D807" s="79" t="str">
        <f ca="1">IF($B807="","",INDIRECT("減額一覧!G"&amp;$P807))</f>
        <v/>
      </c>
      <c r="E807" s="19" t="str">
        <f ca="1">IF(B807="","",INDIRECT("減額一覧!H"&amp;P807))</f>
        <v/>
      </c>
      <c r="F807" s="19" t="str">
        <f ca="1">IF($B807="","",INDIRECT("減額一覧!AX"&amp;P807))</f>
        <v/>
      </c>
      <c r="G807" s="20" t="str">
        <f ca="1">IF($B807="","",INDIRECT("減額一覧!AY"&amp;P807))</f>
        <v/>
      </c>
      <c r="H807" s="20" t="str">
        <f ca="1">IF($B807="","",INDIRECT("減額一覧!AZ"&amp;P807))</f>
        <v/>
      </c>
      <c r="I807" s="32" t="str">
        <f ca="1">IF(B807="","",IF(INDIRECT("減額一覧!BO"&amp;P807)=0.08,0.08,0.1))</f>
        <v/>
      </c>
      <c r="J807" s="52"/>
      <c r="K807" s="95" t="str">
        <f t="shared" ca="1" si="1865"/>
        <v/>
      </c>
      <c r="L807" s="58" t="str">
        <f t="shared" ca="1" si="1826"/>
        <v/>
      </c>
      <c r="N807" s="113" t="str">
        <f t="shared" ca="1" si="1915"/>
        <v/>
      </c>
      <c r="O807" s="114" t="str">
        <f t="shared" ref="O807" ca="1" si="1923">IF(B807="","",IF(INDIRECT("減額一覧!BO"&amp;P807)=0.08,0.08,0.1))</f>
        <v/>
      </c>
      <c r="P807" s="38">
        <v>115</v>
      </c>
      <c r="Q807" s="38" t="str">
        <f t="shared" ca="1" si="1917"/>
        <v/>
      </c>
      <c r="R807" s="38" t="str">
        <f t="shared" ca="1" si="1917"/>
        <v/>
      </c>
      <c r="S807" s="66" t="str">
        <f t="shared" ca="1" si="1828"/>
        <v/>
      </c>
      <c r="T807" s="105" t="str">
        <f t="shared" ca="1" si="1832"/>
        <v/>
      </c>
    </row>
    <row r="808" spans="1:20" ht="20.25" hidden="1" thickTop="1" thickBot="1">
      <c r="B808" s="64"/>
      <c r="C808" s="41" t="str">
        <f>IF(B808="","",減額一覧!C504)</f>
        <v/>
      </c>
      <c r="D808" s="43"/>
      <c r="E808" s="21"/>
      <c r="F808" s="22" t="s">
        <v>69</v>
      </c>
      <c r="G808" s="23">
        <f t="shared" ref="G808:H808" si="1924">SUBTOTAL(9,G804:G807)</f>
        <v>0</v>
      </c>
      <c r="H808" s="23">
        <f t="shared" si="1924"/>
        <v>0</v>
      </c>
      <c r="I808" s="30"/>
      <c r="J808" s="53"/>
      <c r="K808" s="96" t="str">
        <f t="shared" si="1865"/>
        <v/>
      </c>
      <c r="L808" s="59" t="str">
        <f t="shared" si="1826"/>
        <v/>
      </c>
      <c r="N808" s="108" t="str">
        <f t="shared" ref="N808" si="1925">IF(AND(G808=0,H808=0),"","小計")</f>
        <v/>
      </c>
      <c r="O808" s="108" t="str">
        <f t="shared" ref="O808" si="1926">IF(AND(G808=0,H808=0),"","小計")</f>
        <v/>
      </c>
      <c r="P808" s="38"/>
      <c r="Q808" s="38"/>
      <c r="R808" s="38"/>
      <c r="S808" s="66" t="str">
        <f t="shared" si="1828"/>
        <v/>
      </c>
      <c r="T808" s="105" t="str">
        <f t="shared" si="1832"/>
        <v/>
      </c>
    </row>
    <row r="809" spans="1:20" ht="20.25" hidden="1" thickTop="1" thickBot="1">
      <c r="A809" t="str">
        <f ca="1">IF(B809="","",INDIRECT("減額一覧!B"&amp;$P809))</f>
        <v/>
      </c>
      <c r="B809" s="61" t="str">
        <f t="shared" ref="B809" ca="1" si="1927">IF(INDIRECT("減額一覧!BA"&amp;P809)=1,INDIRECT("減額一覧!M"&amp;P809),"")</f>
        <v/>
      </c>
      <c r="C809" s="36" t="str">
        <f ca="1">IF(B809="","",INDIRECT("減額一覧!C"&amp;$P809))</f>
        <v/>
      </c>
      <c r="D809" s="78" t="str">
        <f ca="1">IF($B809="","",INDIRECT("減額一覧!G"&amp;$P809))</f>
        <v/>
      </c>
      <c r="E809" s="19" t="str">
        <f ca="1">IF(B809="","",INDIRECT("減額一覧!H"&amp;P809))</f>
        <v/>
      </c>
      <c r="F809" s="19" t="str">
        <f ca="1">IF($B809="","",INDIRECT("減額一覧!T"&amp;P809))</f>
        <v/>
      </c>
      <c r="G809" s="20" t="str">
        <f ca="1">IF($B809="","",INDIRECT("減額一覧!U"&amp;P809))</f>
        <v/>
      </c>
      <c r="H809" s="20" t="str">
        <f ca="1">IF($B809="","",INDIRECT("減額一覧!V"&amp;P809))</f>
        <v/>
      </c>
      <c r="I809" s="32" t="str">
        <f ca="1">IF(B809="","",IF(INDIRECT("減額一覧!BL"&amp;P809)=0.08,0.08,0.1))</f>
        <v/>
      </c>
      <c r="J809" s="51"/>
      <c r="K809" s="94" t="str">
        <f t="shared" ca="1" si="1865"/>
        <v/>
      </c>
      <c r="L809" s="56" t="str">
        <f t="shared" ca="1" si="1826"/>
        <v/>
      </c>
      <c r="N809" s="113" t="str">
        <f t="shared" ref="N809:N812" ca="1" si="1928">IF(A809="","",IF(A809&gt;3000,"月ヶ瀬",IF(A809&gt;=2000,"都祁","市内")))</f>
        <v/>
      </c>
      <c r="O809" s="114" t="str">
        <f t="shared" ref="O809" ca="1" si="1929">IF(B809="","",IF(INDIRECT("減額一覧!BL"&amp;P809)=0.08,0.08,0.1))</f>
        <v/>
      </c>
      <c r="P809" s="38">
        <v>116</v>
      </c>
      <c r="Q809" s="38" t="str">
        <f t="shared" ref="Q809:R812" ca="1" si="1930">IF(G809="","",IF(G809&gt;0,1,""))</f>
        <v/>
      </c>
      <c r="R809" s="38" t="str">
        <f t="shared" ca="1" si="1930"/>
        <v/>
      </c>
      <c r="S809" s="66" t="str">
        <f t="shared" ca="1" si="1828"/>
        <v/>
      </c>
      <c r="T809" s="105" t="str">
        <f t="shared" ca="1" si="1832"/>
        <v/>
      </c>
    </row>
    <row r="810" spans="1:20" ht="20.25" hidden="1" thickTop="1" thickBot="1">
      <c r="A810" t="str">
        <f ca="1">IF(B810="","",INDIRECT("減額一覧!B"&amp;$P810))</f>
        <v/>
      </c>
      <c r="B810" s="61" t="str">
        <f t="shared" ref="B810" ca="1" si="1931">IF(INDIRECT("減額一覧!BB"&amp;P810)=1,INDIRECT("減額一覧!W"&amp;P810),"")</f>
        <v/>
      </c>
      <c r="C810" s="44" t="str">
        <f ca="1">IF(B810="","",INDIRECT("減額一覧!C"&amp;$P810))</f>
        <v/>
      </c>
      <c r="D810" s="79" t="str">
        <f ca="1">IF($B810="","",INDIRECT("減額一覧!G"&amp;$P810))</f>
        <v/>
      </c>
      <c r="E810" s="19" t="str">
        <f ca="1">IF(B810="","",INDIRECT("減額一覧!H"&amp;P810))</f>
        <v/>
      </c>
      <c r="F810" s="19" t="str">
        <f ca="1">IF($B810="","",INDIRECT("減額一覧!AD"&amp;P810))</f>
        <v/>
      </c>
      <c r="G810" s="20" t="str">
        <f ca="1">IF($B810="","",INDIRECT("減額一覧!AE"&amp;P810))</f>
        <v/>
      </c>
      <c r="H810" s="20" t="str">
        <f ca="1">IF($B810="","",INDIRECT("減額一覧!AF"&amp;P810))</f>
        <v/>
      </c>
      <c r="I810" s="32" t="str">
        <f ca="1">IF(B810="","",IF(INDIRECT("減額一覧!BM"&amp;P810)=0.08,0.08,0.1))</f>
        <v/>
      </c>
      <c r="J810" s="52"/>
      <c r="K810" s="95" t="str">
        <f t="shared" ca="1" si="1865"/>
        <v/>
      </c>
      <c r="L810" s="58" t="str">
        <f t="shared" ca="1" si="1826"/>
        <v/>
      </c>
      <c r="N810" s="113" t="str">
        <f t="shared" ca="1" si="1928"/>
        <v/>
      </c>
      <c r="O810" s="114" t="str">
        <f t="shared" ref="O810" ca="1" si="1932">IF(B810="","",IF(INDIRECT("減額一覧!BM"&amp;P810)=0.08,0.08,0.1))</f>
        <v/>
      </c>
      <c r="P810" s="38">
        <v>116</v>
      </c>
      <c r="Q810" s="38" t="str">
        <f t="shared" ca="1" si="1930"/>
        <v/>
      </c>
      <c r="R810" s="38" t="str">
        <f t="shared" ca="1" si="1930"/>
        <v/>
      </c>
      <c r="S810" s="66" t="str">
        <f t="shared" ca="1" si="1828"/>
        <v/>
      </c>
      <c r="T810" s="105" t="str">
        <f t="shared" ca="1" si="1832"/>
        <v/>
      </c>
    </row>
    <row r="811" spans="1:20" ht="20.25" hidden="1" thickTop="1" thickBot="1">
      <c r="A811" t="str">
        <f ca="1">IF(B811="","",INDIRECT("減額一覧!B"&amp;$P811))</f>
        <v/>
      </c>
      <c r="B811" s="61" t="str">
        <f t="shared" ref="B811" ca="1" si="1933">IF(INDIRECT("減額一覧!BC"&amp;P811)=1,INDIRECT("減額一覧!AG"&amp;P811),"")</f>
        <v/>
      </c>
      <c r="C811" s="36" t="str">
        <f ca="1">IF(B811="","",INDIRECT("減額一覧!C"&amp;$P811))</f>
        <v/>
      </c>
      <c r="D811" s="80" t="str">
        <f ca="1">IF($B811="","",INDIRECT("減額一覧!G"&amp;$P811))</f>
        <v/>
      </c>
      <c r="E811" s="19" t="str">
        <f ca="1">IF(B811="","",INDIRECT("減額一覧!H"&amp;P811))</f>
        <v/>
      </c>
      <c r="F811" s="19" t="str">
        <f ca="1">IF($B811="","",INDIRECT("減額一覧!AN"&amp;P811))</f>
        <v/>
      </c>
      <c r="G811" s="20" t="str">
        <f ca="1">IF($B811="","",INDIRECT("減額一覧!AO"&amp;P811))</f>
        <v/>
      </c>
      <c r="H811" s="20" t="str">
        <f ca="1">IF($B811="","",INDIRECT("減額一覧!AP"&amp;P811))</f>
        <v/>
      </c>
      <c r="I811" s="32" t="str">
        <f ca="1">IF(B811="","",IF(INDIRECT("減額一覧!BN"&amp;P811)=0.08,0.08,0.1))</f>
        <v/>
      </c>
      <c r="J811" s="52"/>
      <c r="K811" s="95" t="str">
        <f t="shared" ca="1" si="1865"/>
        <v/>
      </c>
      <c r="L811" s="58" t="str">
        <f t="shared" ca="1" si="1826"/>
        <v/>
      </c>
      <c r="N811" s="113" t="str">
        <f t="shared" ca="1" si="1928"/>
        <v/>
      </c>
      <c r="O811" s="114" t="str">
        <f t="shared" ref="O811" ca="1" si="1934">IF(B811="","",IF(INDIRECT("減額一覧!BN"&amp;P811)=0.08,0.08,0.1))</f>
        <v/>
      </c>
      <c r="P811" s="38">
        <v>116</v>
      </c>
      <c r="Q811" s="38" t="str">
        <f t="shared" ca="1" si="1930"/>
        <v/>
      </c>
      <c r="R811" s="38" t="str">
        <f t="shared" ca="1" si="1930"/>
        <v/>
      </c>
      <c r="S811" s="66" t="str">
        <f t="shared" ca="1" si="1828"/>
        <v/>
      </c>
      <c r="T811" s="105" t="str">
        <f t="shared" ca="1" si="1832"/>
        <v/>
      </c>
    </row>
    <row r="812" spans="1:20" ht="20.25" hidden="1" thickTop="1" thickBot="1">
      <c r="A812" t="str">
        <f ca="1">IF(B812="","",INDIRECT("減額一覧!B"&amp;$P812))</f>
        <v/>
      </c>
      <c r="B812" s="61" t="str">
        <f t="shared" ref="B812" ca="1" si="1935">IF(INDIRECT("減額一覧!BD"&amp;P812)=1,INDIRECT("減額一覧!AQ"&amp;P812),"")</f>
        <v/>
      </c>
      <c r="C812" s="45" t="str">
        <f ca="1">IF(B812="","",INDIRECT("減額一覧!C"&amp;$P812))</f>
        <v/>
      </c>
      <c r="D812" s="79" t="str">
        <f ca="1">IF($B812="","",INDIRECT("減額一覧!G"&amp;$P812))</f>
        <v/>
      </c>
      <c r="E812" s="19" t="str">
        <f ca="1">IF(B812="","",INDIRECT("減額一覧!H"&amp;P812))</f>
        <v/>
      </c>
      <c r="F812" s="19" t="str">
        <f ca="1">IF($B812="","",INDIRECT("減額一覧!AX"&amp;P812))</f>
        <v/>
      </c>
      <c r="G812" s="20" t="str">
        <f ca="1">IF($B812="","",INDIRECT("減額一覧!AY"&amp;P812))</f>
        <v/>
      </c>
      <c r="H812" s="20" t="str">
        <f ca="1">IF($B812="","",INDIRECT("減額一覧!AZ"&amp;P812))</f>
        <v/>
      </c>
      <c r="I812" s="32" t="str">
        <f ca="1">IF(B812="","",IF(INDIRECT("減額一覧!BO"&amp;P812)=0.08,0.08,0.1))</f>
        <v/>
      </c>
      <c r="J812" s="52"/>
      <c r="K812" s="95" t="str">
        <f t="shared" ca="1" si="1865"/>
        <v/>
      </c>
      <c r="L812" s="58" t="str">
        <f t="shared" ca="1" si="1826"/>
        <v/>
      </c>
      <c r="N812" s="113" t="str">
        <f t="shared" ca="1" si="1928"/>
        <v/>
      </c>
      <c r="O812" s="114" t="str">
        <f t="shared" ref="O812" ca="1" si="1936">IF(B812="","",IF(INDIRECT("減額一覧!BO"&amp;P812)=0.08,0.08,0.1))</f>
        <v/>
      </c>
      <c r="P812" s="38">
        <v>116</v>
      </c>
      <c r="Q812" s="38" t="str">
        <f t="shared" ca="1" si="1930"/>
        <v/>
      </c>
      <c r="R812" s="38" t="str">
        <f t="shared" ca="1" si="1930"/>
        <v/>
      </c>
      <c r="S812" s="66" t="str">
        <f t="shared" ca="1" si="1828"/>
        <v/>
      </c>
      <c r="T812" s="105" t="str">
        <f t="shared" ca="1" si="1832"/>
        <v/>
      </c>
    </row>
    <row r="813" spans="1:20" ht="20.25" hidden="1" thickTop="1" thickBot="1">
      <c r="B813" s="64"/>
      <c r="C813" s="41" t="str">
        <f>IF(B813="","",減額一覧!C509)</f>
        <v/>
      </c>
      <c r="D813" s="43"/>
      <c r="E813" s="21"/>
      <c r="F813" s="22" t="s">
        <v>69</v>
      </c>
      <c r="G813" s="23">
        <f t="shared" ref="G813:H813" si="1937">SUBTOTAL(9,G809:G812)</f>
        <v>0</v>
      </c>
      <c r="H813" s="23">
        <f t="shared" si="1937"/>
        <v>0</v>
      </c>
      <c r="I813" s="30"/>
      <c r="J813" s="53"/>
      <c r="K813" s="96" t="str">
        <f t="shared" si="1865"/>
        <v/>
      </c>
      <c r="L813" s="59" t="str">
        <f t="shared" si="1826"/>
        <v/>
      </c>
      <c r="N813" s="108" t="str">
        <f t="shared" ref="N813" si="1938">IF(AND(G813=0,H813=0),"","小計")</f>
        <v/>
      </c>
      <c r="O813" s="108" t="str">
        <f t="shared" ref="O813" si="1939">IF(AND(G813=0,H813=0),"","小計")</f>
        <v/>
      </c>
      <c r="P813" s="38"/>
      <c r="Q813" s="38"/>
      <c r="R813" s="38"/>
      <c r="S813" s="66" t="str">
        <f t="shared" si="1828"/>
        <v/>
      </c>
      <c r="T813" s="105" t="str">
        <f t="shared" si="1832"/>
        <v/>
      </c>
    </row>
    <row r="814" spans="1:20" ht="20.25" hidden="1" thickTop="1" thickBot="1">
      <c r="A814" t="str">
        <f ca="1">IF(B814="","",INDIRECT("減額一覧!B"&amp;$P814))</f>
        <v/>
      </c>
      <c r="B814" s="61" t="str">
        <f t="shared" ref="B814" ca="1" si="1940">IF(INDIRECT("減額一覧!BA"&amp;P814)=1,INDIRECT("減額一覧!M"&amp;P814),"")</f>
        <v/>
      </c>
      <c r="C814" s="36" t="str">
        <f ca="1">IF(B814="","",INDIRECT("減額一覧!C"&amp;$P814))</f>
        <v/>
      </c>
      <c r="D814" s="78" t="str">
        <f ca="1">IF($B814="","",INDIRECT("減額一覧!G"&amp;$P814))</f>
        <v/>
      </c>
      <c r="E814" s="19" t="str">
        <f ca="1">IF(B814="","",INDIRECT("減額一覧!H"&amp;P814))</f>
        <v/>
      </c>
      <c r="F814" s="19" t="str">
        <f ca="1">IF($B814="","",INDIRECT("減額一覧!T"&amp;P814))</f>
        <v/>
      </c>
      <c r="G814" s="20" t="str">
        <f ca="1">IF($B814="","",INDIRECT("減額一覧!U"&amp;P814))</f>
        <v/>
      </c>
      <c r="H814" s="20" t="str">
        <f ca="1">IF($B814="","",INDIRECT("減額一覧!V"&amp;P814))</f>
        <v/>
      </c>
      <c r="I814" s="32" t="str">
        <f ca="1">IF(B814="","",IF(INDIRECT("減額一覧!BL"&amp;P814)=0.08,0.08,0.1))</f>
        <v/>
      </c>
      <c r="J814" s="51"/>
      <c r="K814" s="94" t="str">
        <f t="shared" ca="1" si="1865"/>
        <v/>
      </c>
      <c r="L814" s="56" t="str">
        <f t="shared" ca="1" si="1826"/>
        <v/>
      </c>
      <c r="N814" s="113" t="str">
        <f t="shared" ref="N814:N817" ca="1" si="1941">IF(A814="","",IF(A814&gt;3000,"月ヶ瀬",IF(A814&gt;=2000,"都祁","市内")))</f>
        <v/>
      </c>
      <c r="O814" s="114" t="str">
        <f t="shared" ref="O814" ca="1" si="1942">IF(B814="","",IF(INDIRECT("減額一覧!BL"&amp;P814)=0.08,0.08,0.1))</f>
        <v/>
      </c>
      <c r="P814" s="38">
        <v>117</v>
      </c>
      <c r="Q814" s="38" t="str">
        <f t="shared" ref="Q814:R817" ca="1" si="1943">IF(G814="","",IF(G814&gt;0,1,""))</f>
        <v/>
      </c>
      <c r="R814" s="38" t="str">
        <f t="shared" ca="1" si="1943"/>
        <v/>
      </c>
      <c r="S814" s="66" t="str">
        <f t="shared" ca="1" si="1828"/>
        <v/>
      </c>
      <c r="T814" s="105" t="str">
        <f t="shared" ca="1" si="1832"/>
        <v/>
      </c>
    </row>
    <row r="815" spans="1:20" ht="20.25" hidden="1" thickTop="1" thickBot="1">
      <c r="A815" t="str">
        <f ca="1">IF(B815="","",INDIRECT("減額一覧!B"&amp;$P815))</f>
        <v/>
      </c>
      <c r="B815" s="61" t="str">
        <f t="shared" ref="B815" ca="1" si="1944">IF(INDIRECT("減額一覧!BB"&amp;P815)=1,INDIRECT("減額一覧!W"&amp;P815),"")</f>
        <v/>
      </c>
      <c r="C815" s="44" t="str">
        <f ca="1">IF(B815="","",INDIRECT("減額一覧!C"&amp;$P815))</f>
        <v/>
      </c>
      <c r="D815" s="79" t="str">
        <f ca="1">IF($B815="","",INDIRECT("減額一覧!G"&amp;$P815))</f>
        <v/>
      </c>
      <c r="E815" s="19" t="str">
        <f ca="1">IF(B815="","",INDIRECT("減額一覧!H"&amp;P815))</f>
        <v/>
      </c>
      <c r="F815" s="19" t="str">
        <f ca="1">IF($B815="","",INDIRECT("減額一覧!AD"&amp;P815))</f>
        <v/>
      </c>
      <c r="G815" s="20" t="str">
        <f ca="1">IF($B815="","",INDIRECT("減額一覧!AE"&amp;P815))</f>
        <v/>
      </c>
      <c r="H815" s="20" t="str">
        <f ca="1">IF($B815="","",INDIRECT("減額一覧!AF"&amp;P815))</f>
        <v/>
      </c>
      <c r="I815" s="32" t="str">
        <f ca="1">IF(B815="","",IF(INDIRECT("減額一覧!BM"&amp;P815)=0.08,0.08,0.1))</f>
        <v/>
      </c>
      <c r="J815" s="52"/>
      <c r="K815" s="95" t="str">
        <f t="shared" ca="1" si="1865"/>
        <v/>
      </c>
      <c r="L815" s="58" t="str">
        <f t="shared" ca="1" si="1826"/>
        <v/>
      </c>
      <c r="N815" s="113" t="str">
        <f t="shared" ca="1" si="1941"/>
        <v/>
      </c>
      <c r="O815" s="114" t="str">
        <f t="shared" ref="O815" ca="1" si="1945">IF(B815="","",IF(INDIRECT("減額一覧!BM"&amp;P815)=0.08,0.08,0.1))</f>
        <v/>
      </c>
      <c r="P815" s="38">
        <v>117</v>
      </c>
      <c r="Q815" s="38" t="str">
        <f t="shared" ca="1" si="1943"/>
        <v/>
      </c>
      <c r="R815" s="38" t="str">
        <f t="shared" ca="1" si="1943"/>
        <v/>
      </c>
      <c r="S815" s="66" t="str">
        <f t="shared" ca="1" si="1828"/>
        <v/>
      </c>
      <c r="T815" s="105" t="str">
        <f t="shared" ca="1" si="1832"/>
        <v/>
      </c>
    </row>
    <row r="816" spans="1:20" ht="20.25" hidden="1" thickTop="1" thickBot="1">
      <c r="A816" t="str">
        <f ca="1">IF(B816="","",INDIRECT("減額一覧!B"&amp;$P816))</f>
        <v/>
      </c>
      <c r="B816" s="61" t="str">
        <f t="shared" ref="B816" ca="1" si="1946">IF(INDIRECT("減額一覧!BC"&amp;P816)=1,INDIRECT("減額一覧!AG"&amp;P816),"")</f>
        <v/>
      </c>
      <c r="C816" s="36" t="str">
        <f ca="1">IF(B816="","",INDIRECT("減額一覧!C"&amp;$P816))</f>
        <v/>
      </c>
      <c r="D816" s="80" t="str">
        <f ca="1">IF($B816="","",INDIRECT("減額一覧!G"&amp;$P816))</f>
        <v/>
      </c>
      <c r="E816" s="19" t="str">
        <f ca="1">IF(B816="","",INDIRECT("減額一覧!H"&amp;P816))</f>
        <v/>
      </c>
      <c r="F816" s="19" t="str">
        <f ca="1">IF($B816="","",INDIRECT("減額一覧!AN"&amp;P816))</f>
        <v/>
      </c>
      <c r="G816" s="20" t="str">
        <f ca="1">IF($B816="","",INDIRECT("減額一覧!AO"&amp;P816))</f>
        <v/>
      </c>
      <c r="H816" s="20" t="str">
        <f ca="1">IF($B816="","",INDIRECT("減額一覧!AP"&amp;P816))</f>
        <v/>
      </c>
      <c r="I816" s="32" t="str">
        <f ca="1">IF(B816="","",IF(INDIRECT("減額一覧!BN"&amp;P816)=0.08,0.08,0.1))</f>
        <v/>
      </c>
      <c r="J816" s="52"/>
      <c r="K816" s="95" t="str">
        <f t="shared" ca="1" si="1865"/>
        <v/>
      </c>
      <c r="L816" s="58" t="str">
        <f t="shared" ca="1" si="1826"/>
        <v/>
      </c>
      <c r="N816" s="113" t="str">
        <f t="shared" ca="1" si="1941"/>
        <v/>
      </c>
      <c r="O816" s="114" t="str">
        <f t="shared" ref="O816" ca="1" si="1947">IF(B816="","",IF(INDIRECT("減額一覧!BN"&amp;P816)=0.08,0.08,0.1))</f>
        <v/>
      </c>
      <c r="P816" s="38">
        <v>117</v>
      </c>
      <c r="Q816" s="38" t="str">
        <f t="shared" ca="1" si="1943"/>
        <v/>
      </c>
      <c r="R816" s="38" t="str">
        <f t="shared" ca="1" si="1943"/>
        <v/>
      </c>
      <c r="S816" s="66" t="str">
        <f t="shared" ca="1" si="1828"/>
        <v/>
      </c>
      <c r="T816" s="105" t="str">
        <f t="shared" ca="1" si="1832"/>
        <v/>
      </c>
    </row>
    <row r="817" spans="1:20" ht="20.25" hidden="1" thickTop="1" thickBot="1">
      <c r="A817" t="str">
        <f ca="1">IF(B817="","",INDIRECT("減額一覧!B"&amp;$P817))</f>
        <v/>
      </c>
      <c r="B817" s="61" t="str">
        <f t="shared" ref="B817" ca="1" si="1948">IF(INDIRECT("減額一覧!BD"&amp;P817)=1,INDIRECT("減額一覧!AQ"&amp;P817),"")</f>
        <v/>
      </c>
      <c r="C817" s="45" t="str">
        <f ca="1">IF(B817="","",INDIRECT("減額一覧!C"&amp;$P817))</f>
        <v/>
      </c>
      <c r="D817" s="79" t="str">
        <f ca="1">IF($B817="","",INDIRECT("減額一覧!G"&amp;$P817))</f>
        <v/>
      </c>
      <c r="E817" s="19" t="str">
        <f ca="1">IF(B817="","",INDIRECT("減額一覧!H"&amp;P817))</f>
        <v/>
      </c>
      <c r="F817" s="19" t="str">
        <f ca="1">IF($B817="","",INDIRECT("減額一覧!AX"&amp;P817))</f>
        <v/>
      </c>
      <c r="G817" s="20" t="str">
        <f ca="1">IF($B817="","",INDIRECT("減額一覧!AY"&amp;P817))</f>
        <v/>
      </c>
      <c r="H817" s="20" t="str">
        <f ca="1">IF($B817="","",INDIRECT("減額一覧!AZ"&amp;P817))</f>
        <v/>
      </c>
      <c r="I817" s="32" t="str">
        <f ca="1">IF(B817="","",IF(INDIRECT("減額一覧!BO"&amp;P817)=0.08,0.08,0.1))</f>
        <v/>
      </c>
      <c r="J817" s="52"/>
      <c r="K817" s="95" t="str">
        <f t="shared" ca="1" si="1865"/>
        <v/>
      </c>
      <c r="L817" s="58" t="str">
        <f t="shared" ca="1" si="1826"/>
        <v/>
      </c>
      <c r="N817" s="113" t="str">
        <f t="shared" ca="1" si="1941"/>
        <v/>
      </c>
      <c r="O817" s="114" t="str">
        <f t="shared" ref="O817" ca="1" si="1949">IF(B817="","",IF(INDIRECT("減額一覧!BO"&amp;P817)=0.08,0.08,0.1))</f>
        <v/>
      </c>
      <c r="P817" s="38">
        <v>117</v>
      </c>
      <c r="Q817" s="38" t="str">
        <f t="shared" ca="1" si="1943"/>
        <v/>
      </c>
      <c r="R817" s="38" t="str">
        <f t="shared" ca="1" si="1943"/>
        <v/>
      </c>
      <c r="S817" s="66" t="str">
        <f t="shared" ca="1" si="1828"/>
        <v/>
      </c>
      <c r="T817" s="105" t="str">
        <f t="shared" ca="1" si="1832"/>
        <v/>
      </c>
    </row>
    <row r="818" spans="1:20" ht="20.25" hidden="1" thickTop="1" thickBot="1">
      <c r="A818" t="str">
        <f t="shared" ref="A818" ca="1" si="1950">IF(B818="","",INDIRECT("減額一覧!B"&amp;$P818))</f>
        <v/>
      </c>
      <c r="B818" s="64"/>
      <c r="C818" s="41" t="str">
        <f>IF(B818="","",減額一覧!C514)</f>
        <v/>
      </c>
      <c r="D818" s="43"/>
      <c r="E818" s="21"/>
      <c r="F818" s="22" t="s">
        <v>69</v>
      </c>
      <c r="G818" s="23">
        <f t="shared" ref="G818:H818" si="1951">SUBTOTAL(9,G814:G817)</f>
        <v>0</v>
      </c>
      <c r="H818" s="23">
        <f t="shared" si="1951"/>
        <v>0</v>
      </c>
      <c r="I818" s="30"/>
      <c r="J818" s="53"/>
      <c r="K818" s="96" t="str">
        <f t="shared" ca="1" si="1865"/>
        <v/>
      </c>
      <c r="L818" s="59" t="str">
        <f t="shared" si="1826"/>
        <v/>
      </c>
      <c r="N818" s="108" t="str">
        <f t="shared" ref="N818" si="1952">IF(AND(G818=0,H818=0),"","小計")</f>
        <v/>
      </c>
      <c r="O818" s="108" t="str">
        <f t="shared" ref="O818" si="1953">IF(AND(G818=0,H818=0),"","小計")</f>
        <v/>
      </c>
      <c r="P818" s="38"/>
      <c r="Q818" s="38"/>
      <c r="R818" s="38"/>
      <c r="S818" s="66" t="str">
        <f t="shared" si="1828"/>
        <v/>
      </c>
      <c r="T818" s="105" t="str">
        <f t="shared" si="1832"/>
        <v/>
      </c>
    </row>
    <row r="819" spans="1:20" ht="20.25" hidden="1" thickTop="1" thickBot="1">
      <c r="A819" t="str">
        <f ca="1">IF(B819="","",INDIRECT("減額一覧!B"&amp;$P819))</f>
        <v/>
      </c>
      <c r="B819" s="61" t="str">
        <f t="shared" ref="B819" ca="1" si="1954">IF(INDIRECT("減額一覧!BA"&amp;P819)=1,INDIRECT("減額一覧!M"&amp;P819),"")</f>
        <v/>
      </c>
      <c r="C819" s="36" t="str">
        <f ca="1">IF(B819="","",INDIRECT("減額一覧!C"&amp;$P819))</f>
        <v/>
      </c>
      <c r="D819" s="78" t="str">
        <f ca="1">IF($B819="","",INDIRECT("減額一覧!G"&amp;$P819))</f>
        <v/>
      </c>
      <c r="E819" s="19" t="str">
        <f ca="1">IF(B819="","",INDIRECT("減額一覧!H"&amp;P819))</f>
        <v/>
      </c>
      <c r="F819" s="19" t="str">
        <f ca="1">IF($B819="","",INDIRECT("減額一覧!T"&amp;P819))</f>
        <v/>
      </c>
      <c r="G819" s="20" t="str">
        <f ca="1">IF($B819="","",INDIRECT("減額一覧!U"&amp;P819))</f>
        <v/>
      </c>
      <c r="H819" s="20" t="str">
        <f ca="1">IF($B819="","",INDIRECT("減額一覧!V"&amp;P819))</f>
        <v/>
      </c>
      <c r="I819" s="32" t="str">
        <f ca="1">IF(B819="","",IF(INDIRECT("減額一覧!BL"&amp;P819)=0.08,0.08,0.1))</f>
        <v/>
      </c>
      <c r="J819" s="51"/>
      <c r="K819" s="94" t="str">
        <f t="shared" ca="1" si="1865"/>
        <v/>
      </c>
      <c r="L819" s="56" t="str">
        <f t="shared" ca="1" si="1826"/>
        <v/>
      </c>
      <c r="N819" s="113" t="str">
        <f t="shared" ref="N819:N822" ca="1" si="1955">IF(A819="","",IF(A819&gt;3000,"月ヶ瀬",IF(A819&gt;=2000,"都祁","市内")))</f>
        <v/>
      </c>
      <c r="O819" s="114" t="str">
        <f t="shared" ref="O819" ca="1" si="1956">IF(B819="","",IF(INDIRECT("減額一覧!BL"&amp;P819)=0.08,0.08,0.1))</f>
        <v/>
      </c>
      <c r="P819" s="38">
        <v>114</v>
      </c>
      <c r="Q819" s="38" t="str">
        <f t="shared" ref="Q819:R822" ca="1" si="1957">IF(G819="","",IF(G819&gt;0,1,""))</f>
        <v/>
      </c>
      <c r="R819" s="38" t="str">
        <f t="shared" ca="1" si="1957"/>
        <v/>
      </c>
      <c r="S819" s="66" t="str">
        <f t="shared" ca="1" si="1828"/>
        <v/>
      </c>
      <c r="T819" s="105" t="str">
        <f t="shared" ca="1" si="1832"/>
        <v/>
      </c>
    </row>
    <row r="820" spans="1:20" ht="20.25" hidden="1" thickTop="1" thickBot="1">
      <c r="A820" t="str">
        <f ca="1">IF(B820="","",INDIRECT("減額一覧!B"&amp;$P820))</f>
        <v/>
      </c>
      <c r="B820" s="61" t="str">
        <f t="shared" ref="B820" ca="1" si="1958">IF(INDIRECT("減額一覧!BB"&amp;P820)=1,INDIRECT("減額一覧!W"&amp;P820),"")</f>
        <v/>
      </c>
      <c r="C820" s="44" t="str">
        <f ca="1">IF(B820="","",INDIRECT("減額一覧!C"&amp;$P820))</f>
        <v/>
      </c>
      <c r="D820" s="79" t="str">
        <f ca="1">IF($B820="","",INDIRECT("減額一覧!G"&amp;$P820))</f>
        <v/>
      </c>
      <c r="E820" s="19" t="str">
        <f ca="1">IF(B820="","",INDIRECT("減額一覧!H"&amp;P820))</f>
        <v/>
      </c>
      <c r="F820" s="19" t="str">
        <f ca="1">IF($B820="","",INDIRECT("減額一覧!AD"&amp;P820))</f>
        <v/>
      </c>
      <c r="G820" s="20" t="str">
        <f ca="1">IF($B820="","",INDIRECT("減額一覧!AE"&amp;P820))</f>
        <v/>
      </c>
      <c r="H820" s="20" t="str">
        <f ca="1">IF($B820="","",INDIRECT("減額一覧!AF"&amp;P820))</f>
        <v/>
      </c>
      <c r="I820" s="32" t="str">
        <f ca="1">IF(B820="","",IF(INDIRECT("減額一覧!BM"&amp;P820)=0.08,0.08,0.1))</f>
        <v/>
      </c>
      <c r="J820" s="52"/>
      <c r="K820" s="95" t="str">
        <f t="shared" ca="1" si="1865"/>
        <v/>
      </c>
      <c r="L820" s="58" t="str">
        <f t="shared" ca="1" si="1826"/>
        <v/>
      </c>
      <c r="N820" s="113" t="str">
        <f t="shared" ca="1" si="1955"/>
        <v/>
      </c>
      <c r="O820" s="114" t="str">
        <f t="shared" ref="O820" ca="1" si="1959">IF(B820="","",IF(INDIRECT("減額一覧!BM"&amp;P820)=0.08,0.08,0.1))</f>
        <v/>
      </c>
      <c r="P820" s="38">
        <v>114</v>
      </c>
      <c r="Q820" s="38" t="str">
        <f t="shared" ca="1" si="1957"/>
        <v/>
      </c>
      <c r="R820" s="38" t="str">
        <f t="shared" ca="1" si="1957"/>
        <v/>
      </c>
      <c r="S820" s="66" t="str">
        <f t="shared" ca="1" si="1828"/>
        <v/>
      </c>
      <c r="T820" s="105" t="str">
        <f t="shared" ca="1" si="1832"/>
        <v/>
      </c>
    </row>
    <row r="821" spans="1:20" ht="20.25" hidden="1" thickTop="1" thickBot="1">
      <c r="A821" t="str">
        <f ca="1">IF(B821="","",INDIRECT("減額一覧!B"&amp;$P821))</f>
        <v/>
      </c>
      <c r="B821" s="61" t="str">
        <f t="shared" ref="B821" ca="1" si="1960">IF(INDIRECT("減額一覧!BC"&amp;P821)=1,INDIRECT("減額一覧!AG"&amp;P821),"")</f>
        <v/>
      </c>
      <c r="C821" s="36" t="str">
        <f ca="1">IF(B821="","",INDIRECT("減額一覧!C"&amp;$P821))</f>
        <v/>
      </c>
      <c r="D821" s="80" t="str">
        <f ca="1">IF($B821="","",INDIRECT("減額一覧!G"&amp;$P821))</f>
        <v/>
      </c>
      <c r="E821" s="19" t="str">
        <f ca="1">IF(B821="","",INDIRECT("減額一覧!H"&amp;P821))</f>
        <v/>
      </c>
      <c r="F821" s="19" t="str">
        <f ca="1">IF($B821="","",INDIRECT("減額一覧!AN"&amp;P821))</f>
        <v/>
      </c>
      <c r="G821" s="20" t="str">
        <f ca="1">IF($B821="","",INDIRECT("減額一覧!AO"&amp;P821))</f>
        <v/>
      </c>
      <c r="H821" s="20" t="str">
        <f ca="1">IF($B821="","",INDIRECT("減額一覧!AP"&amp;P821))</f>
        <v/>
      </c>
      <c r="I821" s="32" t="str">
        <f ca="1">IF(B821="","",IF(INDIRECT("減額一覧!BN"&amp;P821)=0.08,0.08,0.1))</f>
        <v/>
      </c>
      <c r="J821" s="52"/>
      <c r="K821" s="95" t="str">
        <f t="shared" ca="1" si="1865"/>
        <v/>
      </c>
      <c r="L821" s="58" t="str">
        <f t="shared" ca="1" si="1826"/>
        <v/>
      </c>
      <c r="N821" s="113" t="str">
        <f t="shared" ca="1" si="1955"/>
        <v/>
      </c>
      <c r="O821" s="114" t="str">
        <f t="shared" ref="O821" ca="1" si="1961">IF(B821="","",IF(INDIRECT("減額一覧!BN"&amp;P821)=0.08,0.08,0.1))</f>
        <v/>
      </c>
      <c r="P821" s="38">
        <v>114</v>
      </c>
      <c r="Q821" s="38" t="str">
        <f t="shared" ca="1" si="1957"/>
        <v/>
      </c>
      <c r="R821" s="38" t="str">
        <f t="shared" ca="1" si="1957"/>
        <v/>
      </c>
      <c r="S821" s="66" t="str">
        <f t="shared" ca="1" si="1828"/>
        <v/>
      </c>
      <c r="T821" s="105" t="str">
        <f t="shared" ca="1" si="1832"/>
        <v/>
      </c>
    </row>
    <row r="822" spans="1:20" ht="20.25" hidden="1" thickTop="1" thickBot="1">
      <c r="A822" t="str">
        <f ca="1">IF(B822="","",INDIRECT("減額一覧!B"&amp;$P822))</f>
        <v/>
      </c>
      <c r="B822" s="61" t="str">
        <f t="shared" ref="B822" ca="1" si="1962">IF(INDIRECT("減額一覧!BD"&amp;P822)=1,INDIRECT("減額一覧!AQ"&amp;P822),"")</f>
        <v/>
      </c>
      <c r="C822" s="45" t="str">
        <f ca="1">IF(B822="","",INDIRECT("減額一覧!C"&amp;$P822))</f>
        <v/>
      </c>
      <c r="D822" s="79" t="str">
        <f ca="1">IF($B822="","",INDIRECT("減額一覧!G"&amp;$P822))</f>
        <v/>
      </c>
      <c r="E822" s="19" t="str">
        <f ca="1">IF(B822="","",INDIRECT("減額一覧!H"&amp;P822))</f>
        <v/>
      </c>
      <c r="F822" s="19" t="str">
        <f ca="1">IF($B822="","",INDIRECT("減額一覧!AX"&amp;P822))</f>
        <v/>
      </c>
      <c r="G822" s="20" t="str">
        <f ca="1">IF($B822="","",INDIRECT("減額一覧!AY"&amp;P822))</f>
        <v/>
      </c>
      <c r="H822" s="20" t="str">
        <f ca="1">IF($B822="","",INDIRECT("減額一覧!AZ"&amp;P822))</f>
        <v/>
      </c>
      <c r="I822" s="32" t="str">
        <f ca="1">IF(B822="","",IF(INDIRECT("減額一覧!BO"&amp;P822)=0.08,0.08,0.1))</f>
        <v/>
      </c>
      <c r="J822" s="52"/>
      <c r="K822" s="95" t="str">
        <f t="shared" ca="1" si="1865"/>
        <v/>
      </c>
      <c r="L822" s="58" t="str">
        <f t="shared" ca="1" si="1826"/>
        <v/>
      </c>
      <c r="N822" s="113" t="str">
        <f t="shared" ca="1" si="1955"/>
        <v/>
      </c>
      <c r="O822" s="114" t="str">
        <f t="shared" ref="O822" ca="1" si="1963">IF(B822="","",IF(INDIRECT("減額一覧!BO"&amp;P822)=0.08,0.08,0.1))</f>
        <v/>
      </c>
      <c r="P822" s="38">
        <v>114</v>
      </c>
      <c r="Q822" s="38" t="str">
        <f t="shared" ca="1" si="1957"/>
        <v/>
      </c>
      <c r="R822" s="38" t="str">
        <f t="shared" ca="1" si="1957"/>
        <v/>
      </c>
      <c r="S822" s="66" t="str">
        <f t="shared" ca="1" si="1828"/>
        <v/>
      </c>
      <c r="T822" s="105" t="str">
        <f t="shared" ca="1" si="1832"/>
        <v/>
      </c>
    </row>
    <row r="823" spans="1:20" ht="20.25" hidden="1" thickTop="1" thickBot="1">
      <c r="B823" s="64"/>
      <c r="C823" s="41" t="str">
        <f>IF(B823="","",減額一覧!C519)</f>
        <v/>
      </c>
      <c r="D823" s="43"/>
      <c r="E823" s="21"/>
      <c r="F823" s="22" t="s">
        <v>69</v>
      </c>
      <c r="G823" s="23">
        <f t="shared" ref="G823:H823" si="1964">SUBTOTAL(9,G819:G822)</f>
        <v>0</v>
      </c>
      <c r="H823" s="23">
        <f t="shared" si="1964"/>
        <v>0</v>
      </c>
      <c r="I823" s="30"/>
      <c r="J823" s="53"/>
      <c r="K823" s="96" t="str">
        <f t="shared" si="1865"/>
        <v/>
      </c>
      <c r="L823" s="59" t="str">
        <f t="shared" si="1826"/>
        <v/>
      </c>
      <c r="N823" s="108" t="str">
        <f t="shared" ref="N823" si="1965">IF(AND(G823=0,H823=0),"","小計")</f>
        <v/>
      </c>
      <c r="O823" s="108" t="str">
        <f t="shared" ref="O823" si="1966">IF(AND(G823=0,H823=0),"","小計")</f>
        <v/>
      </c>
      <c r="P823" s="38"/>
      <c r="Q823" s="38"/>
      <c r="R823" s="38"/>
      <c r="S823" s="66" t="str">
        <f t="shared" si="1828"/>
        <v/>
      </c>
      <c r="T823" s="105" t="str">
        <f t="shared" si="1832"/>
        <v/>
      </c>
    </row>
    <row r="824" spans="1:20" ht="20.25" hidden="1" thickTop="1" thickBot="1">
      <c r="A824" t="str">
        <f ca="1">IF(B824="","",INDIRECT("減額一覧!B"&amp;$P824))</f>
        <v/>
      </c>
      <c r="B824" s="61" t="str">
        <f t="shared" ref="B824" ca="1" si="1967">IF(INDIRECT("減額一覧!BA"&amp;P824)=1,INDIRECT("減額一覧!M"&amp;P824),"")</f>
        <v/>
      </c>
      <c r="C824" s="36" t="str">
        <f ca="1">IF(B824="","",INDIRECT("減額一覧!C"&amp;$P824))</f>
        <v/>
      </c>
      <c r="D824" s="78" t="str">
        <f ca="1">IF($B824="","",INDIRECT("減額一覧!G"&amp;$P824))</f>
        <v/>
      </c>
      <c r="E824" s="19" t="str">
        <f ca="1">IF(B824="","",INDIRECT("減額一覧!H"&amp;P824))</f>
        <v/>
      </c>
      <c r="F824" s="19" t="str">
        <f ca="1">IF($B824="","",INDIRECT("減額一覧!T"&amp;P824))</f>
        <v/>
      </c>
      <c r="G824" s="20" t="str">
        <f ca="1">IF($B824="","",INDIRECT("減額一覧!U"&amp;P824))</f>
        <v/>
      </c>
      <c r="H824" s="20" t="str">
        <f ca="1">IF($B824="","",INDIRECT("減額一覧!V"&amp;P824))</f>
        <v/>
      </c>
      <c r="I824" s="32" t="str">
        <f ca="1">IF(B824="","",IF(INDIRECT("減額一覧!BL"&amp;P824)=0.08,0.08,0.1))</f>
        <v/>
      </c>
      <c r="J824" s="51"/>
      <c r="K824" s="94" t="str">
        <f t="shared" ca="1" si="1865"/>
        <v/>
      </c>
      <c r="L824" s="56" t="str">
        <f t="shared" ca="1" si="1826"/>
        <v/>
      </c>
      <c r="N824" s="113" t="str">
        <f t="shared" ref="N824:N827" ca="1" si="1968">IF(A824="","",IF(A824&gt;3000,"月ヶ瀬",IF(A824&gt;=2000,"都祁","市内")))</f>
        <v/>
      </c>
      <c r="O824" s="114" t="str">
        <f t="shared" ref="O824" ca="1" si="1969">IF(B824="","",IF(INDIRECT("減額一覧!BL"&amp;P824)=0.08,0.08,0.1))</f>
        <v/>
      </c>
      <c r="P824" s="38">
        <v>115</v>
      </c>
      <c r="Q824" s="38" t="str">
        <f t="shared" ref="Q824:R827" ca="1" si="1970">IF(G824="","",IF(G824&gt;0,1,""))</f>
        <v/>
      </c>
      <c r="R824" s="38" t="str">
        <f t="shared" ca="1" si="1970"/>
        <v/>
      </c>
      <c r="S824" s="66" t="str">
        <f t="shared" ca="1" si="1828"/>
        <v/>
      </c>
      <c r="T824" s="105" t="str">
        <f t="shared" ca="1" si="1832"/>
        <v/>
      </c>
    </row>
    <row r="825" spans="1:20" ht="20.25" hidden="1" thickTop="1" thickBot="1">
      <c r="A825" t="str">
        <f ca="1">IF(B825="","",INDIRECT("減額一覧!B"&amp;$P825))</f>
        <v/>
      </c>
      <c r="B825" s="61" t="str">
        <f t="shared" ref="B825" ca="1" si="1971">IF(INDIRECT("減額一覧!BB"&amp;P825)=1,INDIRECT("減額一覧!W"&amp;P825),"")</f>
        <v/>
      </c>
      <c r="C825" s="44" t="str">
        <f ca="1">IF(B825="","",INDIRECT("減額一覧!C"&amp;$P825))</f>
        <v/>
      </c>
      <c r="D825" s="79" t="str">
        <f ca="1">IF($B825="","",INDIRECT("減額一覧!G"&amp;$P825))</f>
        <v/>
      </c>
      <c r="E825" s="19" t="str">
        <f ca="1">IF(B825="","",INDIRECT("減額一覧!H"&amp;P825))</f>
        <v/>
      </c>
      <c r="F825" s="19" t="str">
        <f ca="1">IF($B825="","",INDIRECT("減額一覧!AD"&amp;P825))</f>
        <v/>
      </c>
      <c r="G825" s="20" t="str">
        <f ca="1">IF($B825="","",INDIRECT("減額一覧!AE"&amp;P825))</f>
        <v/>
      </c>
      <c r="H825" s="20" t="str">
        <f ca="1">IF($B825="","",INDIRECT("減額一覧!AF"&amp;P825))</f>
        <v/>
      </c>
      <c r="I825" s="32" t="str">
        <f ca="1">IF(B825="","",IF(INDIRECT("減額一覧!BM"&amp;P825)=0.08,0.08,0.1))</f>
        <v/>
      </c>
      <c r="J825" s="52"/>
      <c r="K825" s="95" t="str">
        <f t="shared" ca="1" si="1865"/>
        <v/>
      </c>
      <c r="L825" s="58" t="str">
        <f t="shared" ca="1" si="1826"/>
        <v/>
      </c>
      <c r="N825" s="113" t="str">
        <f t="shared" ca="1" si="1968"/>
        <v/>
      </c>
      <c r="O825" s="114" t="str">
        <f t="shared" ref="O825" ca="1" si="1972">IF(B825="","",IF(INDIRECT("減額一覧!BM"&amp;P825)=0.08,0.08,0.1))</f>
        <v/>
      </c>
      <c r="P825" s="38">
        <v>115</v>
      </c>
      <c r="Q825" s="38" t="str">
        <f t="shared" ca="1" si="1970"/>
        <v/>
      </c>
      <c r="R825" s="38" t="str">
        <f t="shared" ca="1" si="1970"/>
        <v/>
      </c>
      <c r="S825" s="66" t="str">
        <f t="shared" ca="1" si="1828"/>
        <v/>
      </c>
      <c r="T825" s="105" t="str">
        <f t="shared" ca="1" si="1832"/>
        <v/>
      </c>
    </row>
    <row r="826" spans="1:20" ht="20.25" hidden="1" thickTop="1" thickBot="1">
      <c r="A826" t="str">
        <f ca="1">IF(B826="","",INDIRECT("減額一覧!B"&amp;$P826))</f>
        <v/>
      </c>
      <c r="B826" s="61" t="str">
        <f t="shared" ref="B826" ca="1" si="1973">IF(INDIRECT("減額一覧!BC"&amp;P826)=1,INDIRECT("減額一覧!AG"&amp;P826),"")</f>
        <v/>
      </c>
      <c r="C826" s="36" t="str">
        <f ca="1">IF(B826="","",INDIRECT("減額一覧!C"&amp;$P826))</f>
        <v/>
      </c>
      <c r="D826" s="80" t="str">
        <f ca="1">IF($B826="","",INDIRECT("減額一覧!G"&amp;$P826))</f>
        <v/>
      </c>
      <c r="E826" s="19" t="str">
        <f ca="1">IF(B826="","",INDIRECT("減額一覧!H"&amp;P826))</f>
        <v/>
      </c>
      <c r="F826" s="19" t="str">
        <f ca="1">IF($B826="","",INDIRECT("減額一覧!AN"&amp;P826))</f>
        <v/>
      </c>
      <c r="G826" s="20" t="str">
        <f ca="1">IF($B826="","",INDIRECT("減額一覧!AO"&amp;P826))</f>
        <v/>
      </c>
      <c r="H826" s="20" t="str">
        <f ca="1">IF($B826="","",INDIRECT("減額一覧!AP"&amp;P826))</f>
        <v/>
      </c>
      <c r="I826" s="32" t="str">
        <f ca="1">IF(B826="","",IF(INDIRECT("減額一覧!BN"&amp;P826)=0.08,0.08,0.1))</f>
        <v/>
      </c>
      <c r="J826" s="52"/>
      <c r="K826" s="95" t="str">
        <f t="shared" ca="1" si="1865"/>
        <v/>
      </c>
      <c r="L826" s="58" t="str">
        <f t="shared" ca="1" si="1826"/>
        <v/>
      </c>
      <c r="N826" s="113" t="str">
        <f t="shared" ca="1" si="1968"/>
        <v/>
      </c>
      <c r="O826" s="114" t="str">
        <f t="shared" ref="O826" ca="1" si="1974">IF(B826="","",IF(INDIRECT("減額一覧!BN"&amp;P826)=0.08,0.08,0.1))</f>
        <v/>
      </c>
      <c r="P826" s="38">
        <v>115</v>
      </c>
      <c r="Q826" s="38" t="str">
        <f t="shared" ca="1" si="1970"/>
        <v/>
      </c>
      <c r="R826" s="38" t="str">
        <f t="shared" ca="1" si="1970"/>
        <v/>
      </c>
      <c r="S826" s="66" t="str">
        <f t="shared" ca="1" si="1828"/>
        <v/>
      </c>
      <c r="T826" s="105" t="str">
        <f t="shared" ca="1" si="1832"/>
        <v/>
      </c>
    </row>
    <row r="827" spans="1:20" ht="20.25" hidden="1" thickTop="1" thickBot="1">
      <c r="A827" t="str">
        <f ca="1">IF(B827="","",INDIRECT("減額一覧!B"&amp;$P827))</f>
        <v/>
      </c>
      <c r="B827" s="61" t="str">
        <f t="shared" ref="B827" ca="1" si="1975">IF(INDIRECT("減額一覧!BD"&amp;P827)=1,INDIRECT("減額一覧!AQ"&amp;P827),"")</f>
        <v/>
      </c>
      <c r="C827" s="45" t="str">
        <f ca="1">IF(B827="","",INDIRECT("減額一覧!C"&amp;$P827))</f>
        <v/>
      </c>
      <c r="D827" s="79" t="str">
        <f ca="1">IF($B827="","",INDIRECT("減額一覧!G"&amp;$P827))</f>
        <v/>
      </c>
      <c r="E827" s="19" t="str">
        <f ca="1">IF(B827="","",INDIRECT("減額一覧!H"&amp;P827))</f>
        <v/>
      </c>
      <c r="F827" s="19" t="str">
        <f ca="1">IF($B827="","",INDIRECT("減額一覧!AX"&amp;P827))</f>
        <v/>
      </c>
      <c r="G827" s="20" t="str">
        <f ca="1">IF($B827="","",INDIRECT("減額一覧!AY"&amp;P827))</f>
        <v/>
      </c>
      <c r="H827" s="20" t="str">
        <f ca="1">IF($B827="","",INDIRECT("減額一覧!AZ"&amp;P827))</f>
        <v/>
      </c>
      <c r="I827" s="32" t="str">
        <f ca="1">IF(B827="","",IF(INDIRECT("減額一覧!BO"&amp;P827)=0.08,0.08,0.1))</f>
        <v/>
      </c>
      <c r="J827" s="52"/>
      <c r="K827" s="95" t="str">
        <f t="shared" ca="1" si="1865"/>
        <v/>
      </c>
      <c r="L827" s="58" t="str">
        <f t="shared" ca="1" si="1826"/>
        <v/>
      </c>
      <c r="N827" s="113" t="str">
        <f t="shared" ca="1" si="1968"/>
        <v/>
      </c>
      <c r="O827" s="114" t="str">
        <f t="shared" ref="O827" ca="1" si="1976">IF(B827="","",IF(INDIRECT("減額一覧!BO"&amp;P827)=0.08,0.08,0.1))</f>
        <v/>
      </c>
      <c r="P827" s="38">
        <v>115</v>
      </c>
      <c r="Q827" s="38" t="str">
        <f t="shared" ca="1" si="1970"/>
        <v/>
      </c>
      <c r="R827" s="38" t="str">
        <f t="shared" ca="1" si="1970"/>
        <v/>
      </c>
      <c r="S827" s="66" t="str">
        <f t="shared" ca="1" si="1828"/>
        <v/>
      </c>
      <c r="T827" s="105" t="str">
        <f t="shared" ca="1" si="1832"/>
        <v/>
      </c>
    </row>
    <row r="828" spans="1:20" ht="20.25" hidden="1" thickTop="1" thickBot="1">
      <c r="B828" s="64"/>
      <c r="C828" s="41" t="str">
        <f>IF(B828="","",減額一覧!C524)</f>
        <v/>
      </c>
      <c r="D828" s="43"/>
      <c r="E828" s="21"/>
      <c r="F828" s="22" t="s">
        <v>69</v>
      </c>
      <c r="G828" s="23">
        <f t="shared" ref="G828:H828" si="1977">SUBTOTAL(9,G824:G827)</f>
        <v>0</v>
      </c>
      <c r="H828" s="23">
        <f t="shared" si="1977"/>
        <v>0</v>
      </c>
      <c r="I828" s="30"/>
      <c r="J828" s="53"/>
      <c r="K828" s="96" t="str">
        <f t="shared" si="1865"/>
        <v/>
      </c>
      <c r="L828" s="59" t="str">
        <f t="shared" si="1826"/>
        <v/>
      </c>
      <c r="N828" s="108" t="str">
        <f t="shared" ref="N828" si="1978">IF(AND(G828=0,H828=0),"","小計")</f>
        <v/>
      </c>
      <c r="O828" s="108" t="str">
        <f t="shared" ref="O828" si="1979">IF(AND(G828=0,H828=0),"","小計")</f>
        <v/>
      </c>
      <c r="P828" s="38"/>
      <c r="Q828" s="38"/>
      <c r="R828" s="38"/>
      <c r="S828" s="66" t="str">
        <f t="shared" si="1828"/>
        <v/>
      </c>
      <c r="T828" s="105" t="str">
        <f t="shared" si="1832"/>
        <v/>
      </c>
    </row>
    <row r="829" spans="1:20" ht="20.25" hidden="1" thickTop="1" thickBot="1">
      <c r="A829" t="str">
        <f ca="1">IF(B829="","",INDIRECT("減額一覧!B"&amp;$P829))</f>
        <v/>
      </c>
      <c r="B829" s="61" t="str">
        <f t="shared" ref="B829" ca="1" si="1980">IF(INDIRECT("減額一覧!BA"&amp;P829)=1,INDIRECT("減額一覧!M"&amp;P829),"")</f>
        <v/>
      </c>
      <c r="C829" s="36" t="str">
        <f ca="1">IF(B829="","",INDIRECT("減額一覧!C"&amp;$P829))</f>
        <v/>
      </c>
      <c r="D829" s="78" t="str">
        <f ca="1">IF($B829="","",INDIRECT("減額一覧!G"&amp;$P829))</f>
        <v/>
      </c>
      <c r="E829" s="19" t="str">
        <f ca="1">IF(B829="","",INDIRECT("減額一覧!H"&amp;P829))</f>
        <v/>
      </c>
      <c r="F829" s="19" t="str">
        <f ca="1">IF($B829="","",INDIRECT("減額一覧!T"&amp;P829))</f>
        <v/>
      </c>
      <c r="G829" s="20" t="str">
        <f ca="1">IF($B829="","",INDIRECT("減額一覧!U"&amp;P829))</f>
        <v/>
      </c>
      <c r="H829" s="20" t="str">
        <f ca="1">IF($B829="","",INDIRECT("減額一覧!V"&amp;P829))</f>
        <v/>
      </c>
      <c r="I829" s="32" t="str">
        <f ca="1">IF(B829="","",IF(INDIRECT("減額一覧!BL"&amp;P829)=0.08,0.08,0.1))</f>
        <v/>
      </c>
      <c r="J829" s="51"/>
      <c r="K829" s="94" t="str">
        <f t="shared" ca="1" si="1865"/>
        <v/>
      </c>
      <c r="L829" s="56" t="str">
        <f t="shared" ca="1" si="1826"/>
        <v/>
      </c>
      <c r="N829" s="113" t="str">
        <f t="shared" ref="N829:N832" ca="1" si="1981">IF(A829="","",IF(A829&gt;3000,"月ヶ瀬",IF(A829&gt;=2000,"都祁","市内")))</f>
        <v/>
      </c>
      <c r="O829" s="114" t="str">
        <f t="shared" ref="O829" ca="1" si="1982">IF(B829="","",IF(INDIRECT("減額一覧!BL"&amp;P829)=0.08,0.08,0.1))</f>
        <v/>
      </c>
      <c r="P829" s="38">
        <v>116</v>
      </c>
      <c r="Q829" s="38" t="str">
        <f t="shared" ref="Q829:R832" ca="1" si="1983">IF(G829="","",IF(G829&gt;0,1,""))</f>
        <v/>
      </c>
      <c r="R829" s="38" t="str">
        <f t="shared" ca="1" si="1983"/>
        <v/>
      </c>
      <c r="S829" s="66" t="str">
        <f t="shared" ca="1" si="1828"/>
        <v/>
      </c>
      <c r="T829" s="105" t="str">
        <f t="shared" ca="1" si="1832"/>
        <v/>
      </c>
    </row>
    <row r="830" spans="1:20" ht="20.25" hidden="1" thickTop="1" thickBot="1">
      <c r="A830" t="str">
        <f ca="1">IF(B830="","",INDIRECT("減額一覧!B"&amp;$P830))</f>
        <v/>
      </c>
      <c r="B830" s="61" t="str">
        <f t="shared" ref="B830" ca="1" si="1984">IF(INDIRECT("減額一覧!BB"&amp;P830)=1,INDIRECT("減額一覧!W"&amp;P830),"")</f>
        <v/>
      </c>
      <c r="C830" s="44" t="str">
        <f ca="1">IF(B830="","",INDIRECT("減額一覧!C"&amp;$P830))</f>
        <v/>
      </c>
      <c r="D830" s="79" t="str">
        <f ca="1">IF($B830="","",INDIRECT("減額一覧!G"&amp;$P830))</f>
        <v/>
      </c>
      <c r="E830" s="19" t="str">
        <f ca="1">IF(B830="","",INDIRECT("減額一覧!H"&amp;P830))</f>
        <v/>
      </c>
      <c r="F830" s="19" t="str">
        <f ca="1">IF($B830="","",INDIRECT("減額一覧!AD"&amp;P830))</f>
        <v/>
      </c>
      <c r="G830" s="20" t="str">
        <f ca="1">IF($B830="","",INDIRECT("減額一覧!AE"&amp;P830))</f>
        <v/>
      </c>
      <c r="H830" s="20" t="str">
        <f ca="1">IF($B830="","",INDIRECT("減額一覧!AF"&amp;P830))</f>
        <v/>
      </c>
      <c r="I830" s="32" t="str">
        <f ca="1">IF(B830="","",IF(INDIRECT("減額一覧!BM"&amp;P830)=0.08,0.08,0.1))</f>
        <v/>
      </c>
      <c r="J830" s="52"/>
      <c r="K830" s="95" t="str">
        <f t="shared" ca="1" si="1865"/>
        <v/>
      </c>
      <c r="L830" s="58" t="str">
        <f t="shared" ca="1" si="1826"/>
        <v/>
      </c>
      <c r="N830" s="113" t="str">
        <f t="shared" ca="1" si="1981"/>
        <v/>
      </c>
      <c r="O830" s="114" t="str">
        <f t="shared" ref="O830" ca="1" si="1985">IF(B830="","",IF(INDIRECT("減額一覧!BM"&amp;P830)=0.08,0.08,0.1))</f>
        <v/>
      </c>
      <c r="P830" s="38">
        <v>116</v>
      </c>
      <c r="Q830" s="38" t="str">
        <f t="shared" ca="1" si="1983"/>
        <v/>
      </c>
      <c r="R830" s="38" t="str">
        <f t="shared" ca="1" si="1983"/>
        <v/>
      </c>
      <c r="S830" s="66" t="str">
        <f t="shared" ca="1" si="1828"/>
        <v/>
      </c>
      <c r="T830" s="105" t="str">
        <f t="shared" ca="1" si="1832"/>
        <v/>
      </c>
    </row>
    <row r="831" spans="1:20" ht="20.25" hidden="1" thickTop="1" thickBot="1">
      <c r="A831" t="str">
        <f ca="1">IF(B831="","",INDIRECT("減額一覧!B"&amp;$P831))</f>
        <v/>
      </c>
      <c r="B831" s="61" t="str">
        <f t="shared" ref="B831" ca="1" si="1986">IF(INDIRECT("減額一覧!BC"&amp;P831)=1,INDIRECT("減額一覧!AG"&amp;P831),"")</f>
        <v/>
      </c>
      <c r="C831" s="36" t="str">
        <f ca="1">IF(B831="","",INDIRECT("減額一覧!C"&amp;$P831))</f>
        <v/>
      </c>
      <c r="D831" s="80" t="str">
        <f ca="1">IF($B831="","",INDIRECT("減額一覧!G"&amp;$P831))</f>
        <v/>
      </c>
      <c r="E831" s="19" t="str">
        <f ca="1">IF(B831="","",INDIRECT("減額一覧!H"&amp;P831))</f>
        <v/>
      </c>
      <c r="F831" s="19" t="str">
        <f ca="1">IF($B831="","",INDIRECT("減額一覧!AN"&amp;P831))</f>
        <v/>
      </c>
      <c r="G831" s="20" t="str">
        <f ca="1">IF($B831="","",INDIRECT("減額一覧!AO"&amp;P831))</f>
        <v/>
      </c>
      <c r="H831" s="20" t="str">
        <f ca="1">IF($B831="","",INDIRECT("減額一覧!AP"&amp;P831))</f>
        <v/>
      </c>
      <c r="I831" s="32" t="str">
        <f ca="1">IF(B831="","",IF(INDIRECT("減額一覧!BN"&amp;P831)=0.08,0.08,0.1))</f>
        <v/>
      </c>
      <c r="J831" s="52"/>
      <c r="K831" s="95" t="str">
        <f t="shared" ca="1" si="1865"/>
        <v/>
      </c>
      <c r="L831" s="58" t="str">
        <f t="shared" ca="1" si="1826"/>
        <v/>
      </c>
      <c r="N831" s="113" t="str">
        <f t="shared" ca="1" si="1981"/>
        <v/>
      </c>
      <c r="O831" s="114" t="str">
        <f t="shared" ref="O831" ca="1" si="1987">IF(B831="","",IF(INDIRECT("減額一覧!BN"&amp;P831)=0.08,0.08,0.1))</f>
        <v/>
      </c>
      <c r="P831" s="38">
        <v>116</v>
      </c>
      <c r="Q831" s="38" t="str">
        <f t="shared" ca="1" si="1983"/>
        <v/>
      </c>
      <c r="R831" s="38" t="str">
        <f t="shared" ca="1" si="1983"/>
        <v/>
      </c>
      <c r="S831" s="66" t="str">
        <f t="shared" ca="1" si="1828"/>
        <v/>
      </c>
      <c r="T831" s="105" t="str">
        <f t="shared" ca="1" si="1832"/>
        <v/>
      </c>
    </row>
    <row r="832" spans="1:20" ht="20.25" hidden="1" thickTop="1" thickBot="1">
      <c r="A832" t="str">
        <f ca="1">IF(B832="","",INDIRECT("減額一覧!B"&amp;$P832))</f>
        <v/>
      </c>
      <c r="B832" s="61" t="str">
        <f t="shared" ref="B832" ca="1" si="1988">IF(INDIRECT("減額一覧!BD"&amp;P832)=1,INDIRECT("減額一覧!AQ"&amp;P832),"")</f>
        <v/>
      </c>
      <c r="C832" s="45" t="str">
        <f ca="1">IF(B832="","",INDIRECT("減額一覧!C"&amp;$P832))</f>
        <v/>
      </c>
      <c r="D832" s="79" t="str">
        <f ca="1">IF($B832="","",INDIRECT("減額一覧!G"&amp;$P832))</f>
        <v/>
      </c>
      <c r="E832" s="19" t="str">
        <f ca="1">IF(B832="","",INDIRECT("減額一覧!H"&amp;P832))</f>
        <v/>
      </c>
      <c r="F832" s="19" t="str">
        <f ca="1">IF($B832="","",INDIRECT("減額一覧!AX"&amp;P832))</f>
        <v/>
      </c>
      <c r="G832" s="20" t="str">
        <f ca="1">IF($B832="","",INDIRECT("減額一覧!AY"&amp;P832))</f>
        <v/>
      </c>
      <c r="H832" s="20" t="str">
        <f ca="1">IF($B832="","",INDIRECT("減額一覧!AZ"&amp;P832))</f>
        <v/>
      </c>
      <c r="I832" s="32" t="str">
        <f ca="1">IF(B832="","",IF(INDIRECT("減額一覧!BO"&amp;P832)=0.08,0.08,0.1))</f>
        <v/>
      </c>
      <c r="J832" s="52"/>
      <c r="K832" s="95" t="str">
        <f t="shared" ca="1" si="1865"/>
        <v/>
      </c>
      <c r="L832" s="58" t="str">
        <f t="shared" ca="1" si="1826"/>
        <v/>
      </c>
      <c r="N832" s="113" t="str">
        <f t="shared" ca="1" si="1981"/>
        <v/>
      </c>
      <c r="O832" s="114" t="str">
        <f t="shared" ref="O832" ca="1" si="1989">IF(B832="","",IF(INDIRECT("減額一覧!BO"&amp;P832)=0.08,0.08,0.1))</f>
        <v/>
      </c>
      <c r="P832" s="38">
        <v>116</v>
      </c>
      <c r="Q832" s="38" t="str">
        <f t="shared" ca="1" si="1983"/>
        <v/>
      </c>
      <c r="R832" s="38" t="str">
        <f t="shared" ca="1" si="1983"/>
        <v/>
      </c>
      <c r="S832" s="66" t="str">
        <f t="shared" ca="1" si="1828"/>
        <v/>
      </c>
      <c r="T832" s="105" t="str">
        <f t="shared" ca="1" si="1832"/>
        <v/>
      </c>
    </row>
    <row r="833" spans="1:20" ht="20.25" hidden="1" thickTop="1" thickBot="1">
      <c r="B833" s="64"/>
      <c r="C833" s="41" t="str">
        <f>IF(B833="","",減額一覧!C529)</f>
        <v/>
      </c>
      <c r="D833" s="43"/>
      <c r="E833" s="21"/>
      <c r="F833" s="22" t="s">
        <v>69</v>
      </c>
      <c r="G833" s="23">
        <f t="shared" ref="G833:H833" si="1990">SUBTOTAL(9,G829:G832)</f>
        <v>0</v>
      </c>
      <c r="H833" s="23">
        <f t="shared" si="1990"/>
        <v>0</v>
      </c>
      <c r="I833" s="30"/>
      <c r="J833" s="53"/>
      <c r="K833" s="96" t="str">
        <f t="shared" si="1865"/>
        <v/>
      </c>
      <c r="L833" s="59" t="str">
        <f t="shared" si="1826"/>
        <v/>
      </c>
      <c r="N833" s="108" t="str">
        <f t="shared" ref="N833" si="1991">IF(AND(G833=0,H833=0),"","小計")</f>
        <v/>
      </c>
      <c r="O833" s="108" t="str">
        <f t="shared" ref="O833" si="1992">IF(AND(G833=0,H833=0),"","小計")</f>
        <v/>
      </c>
      <c r="P833" s="38"/>
      <c r="Q833" s="38"/>
      <c r="R833" s="38"/>
      <c r="S833" s="66" t="str">
        <f t="shared" si="1828"/>
        <v/>
      </c>
      <c r="T833" s="105" t="str">
        <f t="shared" si="1832"/>
        <v/>
      </c>
    </row>
    <row r="834" spans="1:20" ht="20.25" hidden="1" thickTop="1" thickBot="1">
      <c r="A834" t="str">
        <f ca="1">IF(B834="","",INDIRECT("減額一覧!B"&amp;$P834))</f>
        <v/>
      </c>
      <c r="B834" s="61" t="str">
        <f t="shared" ref="B834" ca="1" si="1993">IF(INDIRECT("減額一覧!BA"&amp;P834)=1,INDIRECT("減額一覧!M"&amp;P834),"")</f>
        <v/>
      </c>
      <c r="C834" s="36" t="str">
        <f ca="1">IF(B834="","",INDIRECT("減額一覧!C"&amp;$P834))</f>
        <v/>
      </c>
      <c r="D834" s="78" t="str">
        <f ca="1">IF($B834="","",INDIRECT("減額一覧!G"&amp;$P834))</f>
        <v/>
      </c>
      <c r="E834" s="19" t="str">
        <f ca="1">IF(B834="","",INDIRECT("減額一覧!H"&amp;P834))</f>
        <v/>
      </c>
      <c r="F834" s="19" t="str">
        <f ca="1">IF($B834="","",INDIRECT("減額一覧!T"&amp;P834))</f>
        <v/>
      </c>
      <c r="G834" s="20" t="str">
        <f ca="1">IF($B834="","",INDIRECT("減額一覧!U"&amp;P834))</f>
        <v/>
      </c>
      <c r="H834" s="20" t="str">
        <f ca="1">IF($B834="","",INDIRECT("減額一覧!V"&amp;P834))</f>
        <v/>
      </c>
      <c r="I834" s="32" t="str">
        <f ca="1">IF(B834="","",IF(INDIRECT("減額一覧!BL"&amp;P834)=0.08,0.08,0.1))</f>
        <v/>
      </c>
      <c r="J834" s="51"/>
      <c r="K834" s="94" t="str">
        <f t="shared" ca="1" si="1865"/>
        <v/>
      </c>
      <c r="L834" s="56" t="str">
        <f t="shared" ca="1" si="1826"/>
        <v/>
      </c>
      <c r="N834" s="113" t="str">
        <f t="shared" ref="N834:N837" ca="1" si="1994">IF(A834="","",IF(A834&gt;3000,"月ヶ瀬",IF(A834&gt;=2000,"都祁","市内")))</f>
        <v/>
      </c>
      <c r="O834" s="114" t="str">
        <f t="shared" ref="O834" ca="1" si="1995">IF(B834="","",IF(INDIRECT("減額一覧!BL"&amp;P834)=0.08,0.08,0.1))</f>
        <v/>
      </c>
      <c r="P834" s="38">
        <v>117</v>
      </c>
      <c r="Q834" s="38" t="str">
        <f t="shared" ref="Q834:R837" ca="1" si="1996">IF(G834="","",IF(G834&gt;0,1,""))</f>
        <v/>
      </c>
      <c r="R834" s="38" t="str">
        <f t="shared" ca="1" si="1996"/>
        <v/>
      </c>
      <c r="S834" s="66" t="str">
        <f t="shared" ca="1" si="1828"/>
        <v/>
      </c>
      <c r="T834" s="105" t="str">
        <f t="shared" ca="1" si="1832"/>
        <v/>
      </c>
    </row>
    <row r="835" spans="1:20" ht="20.25" hidden="1" thickTop="1" thickBot="1">
      <c r="A835" t="str">
        <f ca="1">IF(B835="","",INDIRECT("減額一覧!B"&amp;$P835))</f>
        <v/>
      </c>
      <c r="B835" s="61" t="str">
        <f t="shared" ref="B835" ca="1" si="1997">IF(INDIRECT("減額一覧!BB"&amp;P835)=1,INDIRECT("減額一覧!W"&amp;P835),"")</f>
        <v/>
      </c>
      <c r="C835" s="44" t="str">
        <f ca="1">IF(B835="","",INDIRECT("減額一覧!C"&amp;$P835))</f>
        <v/>
      </c>
      <c r="D835" s="79" t="str">
        <f ca="1">IF($B835="","",INDIRECT("減額一覧!G"&amp;$P835))</f>
        <v/>
      </c>
      <c r="E835" s="19" t="str">
        <f ca="1">IF(B835="","",INDIRECT("減額一覧!H"&amp;P835))</f>
        <v/>
      </c>
      <c r="F835" s="19" t="str">
        <f ca="1">IF($B835="","",INDIRECT("減額一覧!AD"&amp;P835))</f>
        <v/>
      </c>
      <c r="G835" s="20" t="str">
        <f ca="1">IF($B835="","",INDIRECT("減額一覧!AE"&amp;P835))</f>
        <v/>
      </c>
      <c r="H835" s="20" t="str">
        <f ca="1">IF($B835="","",INDIRECT("減額一覧!AF"&amp;P835))</f>
        <v/>
      </c>
      <c r="I835" s="32" t="str">
        <f ca="1">IF(B835="","",IF(INDIRECT("減額一覧!BM"&amp;P835)=0.08,0.08,0.1))</f>
        <v/>
      </c>
      <c r="J835" s="52"/>
      <c r="K835" s="95" t="str">
        <f t="shared" ca="1" si="1865"/>
        <v/>
      </c>
      <c r="L835" s="58" t="str">
        <f t="shared" ca="1" si="1826"/>
        <v/>
      </c>
      <c r="N835" s="113" t="str">
        <f t="shared" ca="1" si="1994"/>
        <v/>
      </c>
      <c r="O835" s="114" t="str">
        <f t="shared" ref="O835" ca="1" si="1998">IF(B835="","",IF(INDIRECT("減額一覧!BM"&amp;P835)=0.08,0.08,0.1))</f>
        <v/>
      </c>
      <c r="P835" s="38">
        <v>117</v>
      </c>
      <c r="Q835" s="38" t="str">
        <f t="shared" ca="1" si="1996"/>
        <v/>
      </c>
      <c r="R835" s="38" t="str">
        <f t="shared" ca="1" si="1996"/>
        <v/>
      </c>
      <c r="S835" s="66" t="str">
        <f t="shared" ca="1" si="1828"/>
        <v/>
      </c>
      <c r="T835" s="105" t="str">
        <f t="shared" ca="1" si="1832"/>
        <v/>
      </c>
    </row>
    <row r="836" spans="1:20" ht="20.25" hidden="1" thickTop="1" thickBot="1">
      <c r="A836" t="str">
        <f ca="1">IF(B836="","",INDIRECT("減額一覧!B"&amp;$P836))</f>
        <v/>
      </c>
      <c r="B836" s="61" t="str">
        <f t="shared" ref="B836" ca="1" si="1999">IF(INDIRECT("減額一覧!BC"&amp;P836)=1,INDIRECT("減額一覧!AG"&amp;P836),"")</f>
        <v/>
      </c>
      <c r="C836" s="36" t="str">
        <f ca="1">IF(B836="","",INDIRECT("減額一覧!C"&amp;$P836))</f>
        <v/>
      </c>
      <c r="D836" s="80" t="str">
        <f ca="1">IF($B836="","",INDIRECT("減額一覧!G"&amp;$P836))</f>
        <v/>
      </c>
      <c r="E836" s="19" t="str">
        <f ca="1">IF(B836="","",INDIRECT("減額一覧!H"&amp;P836))</f>
        <v/>
      </c>
      <c r="F836" s="19" t="str">
        <f ca="1">IF($B836="","",INDIRECT("減額一覧!AN"&amp;P836))</f>
        <v/>
      </c>
      <c r="G836" s="20" t="str">
        <f ca="1">IF($B836="","",INDIRECT("減額一覧!AO"&amp;P836))</f>
        <v/>
      </c>
      <c r="H836" s="20" t="str">
        <f ca="1">IF($B836="","",INDIRECT("減額一覧!AP"&amp;P836))</f>
        <v/>
      </c>
      <c r="I836" s="32" t="str">
        <f ca="1">IF(B836="","",IF(INDIRECT("減額一覧!BN"&amp;P836)=0.08,0.08,0.1))</f>
        <v/>
      </c>
      <c r="J836" s="52"/>
      <c r="K836" s="95" t="str">
        <f t="shared" ca="1" si="1865"/>
        <v/>
      </c>
      <c r="L836" s="58" t="str">
        <f t="shared" ca="1" si="1826"/>
        <v/>
      </c>
      <c r="N836" s="113" t="str">
        <f t="shared" ca="1" si="1994"/>
        <v/>
      </c>
      <c r="O836" s="114" t="str">
        <f t="shared" ref="O836" ca="1" si="2000">IF(B836="","",IF(INDIRECT("減額一覧!BN"&amp;P836)=0.08,0.08,0.1))</f>
        <v/>
      </c>
      <c r="P836" s="38">
        <v>117</v>
      </c>
      <c r="Q836" s="38" t="str">
        <f t="shared" ca="1" si="1996"/>
        <v/>
      </c>
      <c r="R836" s="38" t="str">
        <f t="shared" ca="1" si="1996"/>
        <v/>
      </c>
      <c r="S836" s="66" t="str">
        <f t="shared" ca="1" si="1828"/>
        <v/>
      </c>
      <c r="T836" s="105" t="str">
        <f t="shared" ca="1" si="1832"/>
        <v/>
      </c>
    </row>
    <row r="837" spans="1:20" ht="20.25" hidden="1" thickTop="1" thickBot="1">
      <c r="A837" t="str">
        <f ca="1">IF(B837="","",INDIRECT("減額一覧!B"&amp;$P837))</f>
        <v/>
      </c>
      <c r="B837" s="61" t="str">
        <f t="shared" ref="B837" ca="1" si="2001">IF(INDIRECT("減額一覧!BD"&amp;P837)=1,INDIRECT("減額一覧!AQ"&amp;P837),"")</f>
        <v/>
      </c>
      <c r="C837" s="45" t="str">
        <f ca="1">IF(B837="","",INDIRECT("減額一覧!C"&amp;$P837))</f>
        <v/>
      </c>
      <c r="D837" s="79" t="str">
        <f ca="1">IF($B837="","",INDIRECT("減額一覧!G"&amp;$P837))</f>
        <v/>
      </c>
      <c r="E837" s="19" t="str">
        <f ca="1">IF(B837="","",INDIRECT("減額一覧!H"&amp;P837))</f>
        <v/>
      </c>
      <c r="F837" s="19" t="str">
        <f ca="1">IF($B837="","",INDIRECT("減額一覧!AX"&amp;P837))</f>
        <v/>
      </c>
      <c r="G837" s="20" t="str">
        <f ca="1">IF($B837="","",INDIRECT("減額一覧!AY"&amp;P837))</f>
        <v/>
      </c>
      <c r="H837" s="20" t="str">
        <f ca="1">IF($B837="","",INDIRECT("減額一覧!AZ"&amp;P837))</f>
        <v/>
      </c>
      <c r="I837" s="32" t="str">
        <f ca="1">IF(B837="","",IF(INDIRECT("減額一覧!BO"&amp;P837)=0.08,0.08,0.1))</f>
        <v/>
      </c>
      <c r="J837" s="52"/>
      <c r="K837" s="95" t="str">
        <f t="shared" ca="1" si="1865"/>
        <v/>
      </c>
      <c r="L837" s="58" t="str">
        <f t="shared" ca="1" si="1826"/>
        <v/>
      </c>
      <c r="N837" s="113" t="str">
        <f t="shared" ca="1" si="1994"/>
        <v/>
      </c>
      <c r="O837" s="114" t="str">
        <f t="shared" ref="O837" ca="1" si="2002">IF(B837="","",IF(INDIRECT("減額一覧!BO"&amp;P837)=0.08,0.08,0.1))</f>
        <v/>
      </c>
      <c r="P837" s="38">
        <v>117</v>
      </c>
      <c r="Q837" s="38" t="str">
        <f t="shared" ca="1" si="1996"/>
        <v/>
      </c>
      <c r="R837" s="38" t="str">
        <f t="shared" ca="1" si="1996"/>
        <v/>
      </c>
      <c r="S837" s="66" t="str">
        <f t="shared" ca="1" si="1828"/>
        <v/>
      </c>
      <c r="T837" s="105" t="str">
        <f t="shared" ref="T837:T884" ca="1" si="2003">IF(L837="","",IF(H837=0,"",H837))</f>
        <v/>
      </c>
    </row>
    <row r="838" spans="1:20" ht="20.25" hidden="1" thickTop="1" thickBot="1">
      <c r="A838" t="str">
        <f t="shared" ref="A838" ca="1" si="2004">IF(B838="","",INDIRECT("減額一覧!B"&amp;$P838))</f>
        <v/>
      </c>
      <c r="B838" s="64"/>
      <c r="C838" s="41" t="str">
        <f>IF(B838="","",減額一覧!C534)</f>
        <v/>
      </c>
      <c r="D838" s="43"/>
      <c r="E838" s="21"/>
      <c r="F838" s="22" t="s">
        <v>69</v>
      </c>
      <c r="G838" s="23">
        <f t="shared" ref="G838:H838" si="2005">SUBTOTAL(9,G834:G837)</f>
        <v>0</v>
      </c>
      <c r="H838" s="23">
        <f t="shared" si="2005"/>
        <v>0</v>
      </c>
      <c r="I838" s="30"/>
      <c r="J838" s="53"/>
      <c r="K838" s="96" t="str">
        <f t="shared" ca="1" si="1865"/>
        <v/>
      </c>
      <c r="L838" s="59" t="str">
        <f t="shared" si="1826"/>
        <v/>
      </c>
      <c r="N838" s="108" t="str">
        <f t="shared" ref="N838" si="2006">IF(AND(G838=0,H838=0),"","小計")</f>
        <v/>
      </c>
      <c r="O838" s="108" t="str">
        <f t="shared" ref="O838" si="2007">IF(AND(G838=0,H838=0),"","小計")</f>
        <v/>
      </c>
      <c r="P838" s="38"/>
      <c r="Q838" s="38"/>
      <c r="R838" s="38"/>
      <c r="S838" s="66" t="str">
        <f t="shared" si="1828"/>
        <v/>
      </c>
      <c r="T838" s="105" t="str">
        <f t="shared" si="2003"/>
        <v/>
      </c>
    </row>
    <row r="839" spans="1:20" ht="20.25" hidden="1" thickTop="1" thickBot="1">
      <c r="A839" t="str">
        <f ca="1">IF(B839="","",INDIRECT("減額一覧!B"&amp;$P839))</f>
        <v/>
      </c>
      <c r="B839" s="61" t="str">
        <f t="shared" ref="B839" ca="1" si="2008">IF(INDIRECT("減額一覧!BA"&amp;P839)=1,INDIRECT("減額一覧!M"&amp;P839),"")</f>
        <v/>
      </c>
      <c r="C839" s="36" t="str">
        <f ca="1">IF(B839="","",INDIRECT("減額一覧!C"&amp;$P839))</f>
        <v/>
      </c>
      <c r="D839" s="78" t="str">
        <f ca="1">IF($B839="","",INDIRECT("減額一覧!G"&amp;$P839))</f>
        <v/>
      </c>
      <c r="E839" s="19" t="str">
        <f ca="1">IF(B839="","",INDIRECT("減額一覧!H"&amp;P839))</f>
        <v/>
      </c>
      <c r="F839" s="19" t="str">
        <f ca="1">IF($B839="","",INDIRECT("減額一覧!T"&amp;P839))</f>
        <v/>
      </c>
      <c r="G839" s="20" t="str">
        <f ca="1">IF($B839="","",INDIRECT("減額一覧!U"&amp;P839))</f>
        <v/>
      </c>
      <c r="H839" s="20" t="str">
        <f ca="1">IF($B839="","",INDIRECT("減額一覧!V"&amp;P839))</f>
        <v/>
      </c>
      <c r="I839" s="32" t="str">
        <f ca="1">IF(B839="","",IF(INDIRECT("減額一覧!BL"&amp;P839)=0.08,0.08,0.1))</f>
        <v/>
      </c>
      <c r="J839" s="51"/>
      <c r="K839" s="94" t="str">
        <f t="shared" ca="1" si="1865"/>
        <v/>
      </c>
      <c r="L839" s="56" t="str">
        <f t="shared" ca="1" si="1826"/>
        <v/>
      </c>
      <c r="N839" s="113" t="str">
        <f t="shared" ref="N839:N842" ca="1" si="2009">IF(A839="","",IF(A839&gt;3000,"月ヶ瀬",IF(A839&gt;=2000,"都祁","市内")))</f>
        <v/>
      </c>
      <c r="O839" s="114" t="str">
        <f t="shared" ref="O839" ca="1" si="2010">IF(B839="","",IF(INDIRECT("減額一覧!BL"&amp;P839)=0.08,0.08,0.1))</f>
        <v/>
      </c>
      <c r="P839" s="38">
        <v>114</v>
      </c>
      <c r="Q839" s="38" t="str">
        <f t="shared" ref="Q839:R842" ca="1" si="2011">IF(G839="","",IF(G839&gt;0,1,""))</f>
        <v/>
      </c>
      <c r="R839" s="38" t="str">
        <f t="shared" ca="1" si="2011"/>
        <v/>
      </c>
      <c r="S839" s="66" t="str">
        <f t="shared" ca="1" si="1828"/>
        <v/>
      </c>
      <c r="T839" s="105" t="str">
        <f t="shared" ca="1" si="2003"/>
        <v/>
      </c>
    </row>
    <row r="840" spans="1:20" ht="20.25" hidden="1" thickTop="1" thickBot="1">
      <c r="A840" t="str">
        <f ca="1">IF(B840="","",INDIRECT("減額一覧!B"&amp;$P840))</f>
        <v/>
      </c>
      <c r="B840" s="61" t="str">
        <f t="shared" ref="B840" ca="1" si="2012">IF(INDIRECT("減額一覧!BB"&amp;P840)=1,INDIRECT("減額一覧!W"&amp;P840),"")</f>
        <v/>
      </c>
      <c r="C840" s="44" t="str">
        <f ca="1">IF(B840="","",INDIRECT("減額一覧!C"&amp;$P840))</f>
        <v/>
      </c>
      <c r="D840" s="79" t="str">
        <f ca="1">IF($B840="","",INDIRECT("減額一覧!G"&amp;$P840))</f>
        <v/>
      </c>
      <c r="E840" s="19" t="str">
        <f ca="1">IF(B840="","",INDIRECT("減額一覧!H"&amp;P840))</f>
        <v/>
      </c>
      <c r="F840" s="19" t="str">
        <f ca="1">IF($B840="","",INDIRECT("減額一覧!AD"&amp;P840))</f>
        <v/>
      </c>
      <c r="G840" s="20" t="str">
        <f ca="1">IF($B840="","",INDIRECT("減額一覧!AE"&amp;P840))</f>
        <v/>
      </c>
      <c r="H840" s="20" t="str">
        <f ca="1">IF($B840="","",INDIRECT("減額一覧!AF"&amp;P840))</f>
        <v/>
      </c>
      <c r="I840" s="32" t="str">
        <f ca="1">IF(B840="","",IF(INDIRECT("減額一覧!BM"&amp;P840)=0.08,0.08,0.1))</f>
        <v/>
      </c>
      <c r="J840" s="52"/>
      <c r="K840" s="95" t="str">
        <f t="shared" ca="1" si="1865"/>
        <v/>
      </c>
      <c r="L840" s="58" t="str">
        <f t="shared" ca="1" si="1826"/>
        <v/>
      </c>
      <c r="N840" s="113" t="str">
        <f t="shared" ca="1" si="2009"/>
        <v/>
      </c>
      <c r="O840" s="114" t="str">
        <f t="shared" ref="O840" ca="1" si="2013">IF(B840="","",IF(INDIRECT("減額一覧!BM"&amp;P840)=0.08,0.08,0.1))</f>
        <v/>
      </c>
      <c r="P840" s="38">
        <v>114</v>
      </c>
      <c r="Q840" s="38" t="str">
        <f t="shared" ca="1" si="2011"/>
        <v/>
      </c>
      <c r="R840" s="38" t="str">
        <f t="shared" ca="1" si="2011"/>
        <v/>
      </c>
      <c r="S840" s="66" t="str">
        <f t="shared" ca="1" si="1828"/>
        <v/>
      </c>
      <c r="T840" s="105" t="str">
        <f t="shared" ca="1" si="2003"/>
        <v/>
      </c>
    </row>
    <row r="841" spans="1:20" ht="20.25" hidden="1" thickTop="1" thickBot="1">
      <c r="A841" t="str">
        <f ca="1">IF(B841="","",INDIRECT("減額一覧!B"&amp;$P841))</f>
        <v/>
      </c>
      <c r="B841" s="61" t="str">
        <f t="shared" ref="B841" ca="1" si="2014">IF(INDIRECT("減額一覧!BC"&amp;P841)=1,INDIRECT("減額一覧!AG"&amp;P841),"")</f>
        <v/>
      </c>
      <c r="C841" s="36" t="str">
        <f ca="1">IF(B841="","",INDIRECT("減額一覧!C"&amp;$P841))</f>
        <v/>
      </c>
      <c r="D841" s="80" t="str">
        <f ca="1">IF($B841="","",INDIRECT("減額一覧!G"&amp;$P841))</f>
        <v/>
      </c>
      <c r="E841" s="19" t="str">
        <f ca="1">IF(B841="","",INDIRECT("減額一覧!H"&amp;P841))</f>
        <v/>
      </c>
      <c r="F841" s="19" t="str">
        <f ca="1">IF($B841="","",INDIRECT("減額一覧!AN"&amp;P841))</f>
        <v/>
      </c>
      <c r="G841" s="20" t="str">
        <f ca="1">IF($B841="","",INDIRECT("減額一覧!AO"&amp;P841))</f>
        <v/>
      </c>
      <c r="H841" s="20" t="str">
        <f ca="1">IF($B841="","",INDIRECT("減額一覧!AP"&amp;P841))</f>
        <v/>
      </c>
      <c r="I841" s="32" t="str">
        <f ca="1">IF(B841="","",IF(INDIRECT("減額一覧!BN"&amp;P841)=0.08,0.08,0.1))</f>
        <v/>
      </c>
      <c r="J841" s="52"/>
      <c r="K841" s="95" t="str">
        <f t="shared" ca="1" si="1865"/>
        <v/>
      </c>
      <c r="L841" s="58" t="str">
        <f t="shared" ca="1" si="1826"/>
        <v/>
      </c>
      <c r="N841" s="113" t="str">
        <f t="shared" ca="1" si="2009"/>
        <v/>
      </c>
      <c r="O841" s="114" t="str">
        <f t="shared" ref="O841" ca="1" si="2015">IF(B841="","",IF(INDIRECT("減額一覧!BN"&amp;P841)=0.08,0.08,0.1))</f>
        <v/>
      </c>
      <c r="P841" s="38">
        <v>114</v>
      </c>
      <c r="Q841" s="38" t="str">
        <f t="shared" ca="1" si="2011"/>
        <v/>
      </c>
      <c r="R841" s="38" t="str">
        <f t="shared" ca="1" si="2011"/>
        <v/>
      </c>
      <c r="S841" s="66" t="str">
        <f t="shared" ca="1" si="1828"/>
        <v/>
      </c>
      <c r="T841" s="105" t="str">
        <f t="shared" ca="1" si="2003"/>
        <v/>
      </c>
    </row>
    <row r="842" spans="1:20" ht="20.25" hidden="1" thickTop="1" thickBot="1">
      <c r="A842" t="str">
        <f ca="1">IF(B842="","",INDIRECT("減額一覧!B"&amp;$P842))</f>
        <v/>
      </c>
      <c r="B842" s="61" t="str">
        <f t="shared" ref="B842" ca="1" si="2016">IF(INDIRECT("減額一覧!BD"&amp;P842)=1,INDIRECT("減額一覧!AQ"&amp;P842),"")</f>
        <v/>
      </c>
      <c r="C842" s="45" t="str">
        <f ca="1">IF(B842="","",INDIRECT("減額一覧!C"&amp;$P842))</f>
        <v/>
      </c>
      <c r="D842" s="79" t="str">
        <f ca="1">IF($B842="","",INDIRECT("減額一覧!G"&amp;$P842))</f>
        <v/>
      </c>
      <c r="E842" s="19" t="str">
        <f ca="1">IF(B842="","",INDIRECT("減額一覧!H"&amp;P842))</f>
        <v/>
      </c>
      <c r="F842" s="19" t="str">
        <f ca="1">IF($B842="","",INDIRECT("減額一覧!AX"&amp;P842))</f>
        <v/>
      </c>
      <c r="G842" s="20" t="str">
        <f ca="1">IF($B842="","",INDIRECT("減額一覧!AY"&amp;P842))</f>
        <v/>
      </c>
      <c r="H842" s="20" t="str">
        <f ca="1">IF($B842="","",INDIRECT("減額一覧!AZ"&amp;P842))</f>
        <v/>
      </c>
      <c r="I842" s="32" t="str">
        <f ca="1">IF(B842="","",IF(INDIRECT("減額一覧!BO"&amp;P842)=0.08,0.08,0.1))</f>
        <v/>
      </c>
      <c r="J842" s="52"/>
      <c r="K842" s="95" t="str">
        <f t="shared" ca="1" si="1865"/>
        <v/>
      </c>
      <c r="L842" s="58" t="str">
        <f t="shared" ca="1" si="1826"/>
        <v/>
      </c>
      <c r="N842" s="113" t="str">
        <f t="shared" ca="1" si="2009"/>
        <v/>
      </c>
      <c r="O842" s="114" t="str">
        <f t="shared" ref="O842" ca="1" si="2017">IF(B842="","",IF(INDIRECT("減額一覧!BO"&amp;P842)=0.08,0.08,0.1))</f>
        <v/>
      </c>
      <c r="P842" s="38">
        <v>114</v>
      </c>
      <c r="Q842" s="38" t="str">
        <f t="shared" ca="1" si="2011"/>
        <v/>
      </c>
      <c r="R842" s="38" t="str">
        <f t="shared" ca="1" si="2011"/>
        <v/>
      </c>
      <c r="S842" s="66" t="str">
        <f t="shared" ca="1" si="1828"/>
        <v/>
      </c>
      <c r="T842" s="105" t="str">
        <f t="shared" ca="1" si="2003"/>
        <v/>
      </c>
    </row>
    <row r="843" spans="1:20" ht="20.25" hidden="1" thickTop="1" thickBot="1">
      <c r="B843" s="64"/>
      <c r="C843" s="41" t="str">
        <f>IF(B843="","",減額一覧!C539)</f>
        <v/>
      </c>
      <c r="D843" s="43"/>
      <c r="E843" s="21"/>
      <c r="F843" s="22" t="s">
        <v>69</v>
      </c>
      <c r="G843" s="23">
        <f t="shared" ref="G843:H843" si="2018">SUBTOTAL(9,G839:G842)</f>
        <v>0</v>
      </c>
      <c r="H843" s="23">
        <f t="shared" si="2018"/>
        <v>0</v>
      </c>
      <c r="I843" s="30"/>
      <c r="J843" s="53"/>
      <c r="K843" s="96" t="str">
        <f t="shared" si="1865"/>
        <v/>
      </c>
      <c r="L843" s="59" t="str">
        <f t="shared" si="1826"/>
        <v/>
      </c>
      <c r="N843" s="108" t="str">
        <f t="shared" ref="N843" si="2019">IF(AND(G843=0,H843=0),"","小計")</f>
        <v/>
      </c>
      <c r="O843" s="108" t="str">
        <f t="shared" ref="O843" si="2020">IF(AND(G843=0,H843=0),"","小計")</f>
        <v/>
      </c>
      <c r="P843" s="38"/>
      <c r="Q843" s="38"/>
      <c r="R843" s="38"/>
      <c r="S843" s="66" t="str">
        <f t="shared" si="1828"/>
        <v/>
      </c>
      <c r="T843" s="105" t="str">
        <f t="shared" si="2003"/>
        <v/>
      </c>
    </row>
    <row r="844" spans="1:20" ht="20.25" hidden="1" thickTop="1" thickBot="1">
      <c r="A844" t="str">
        <f ca="1">IF(B844="","",INDIRECT("減額一覧!B"&amp;$P844))</f>
        <v/>
      </c>
      <c r="B844" s="61" t="str">
        <f t="shared" ref="B844" ca="1" si="2021">IF(INDIRECT("減額一覧!BA"&amp;P844)=1,INDIRECT("減額一覧!M"&amp;P844),"")</f>
        <v/>
      </c>
      <c r="C844" s="36" t="str">
        <f ca="1">IF(B844="","",INDIRECT("減額一覧!C"&amp;$P844))</f>
        <v/>
      </c>
      <c r="D844" s="78" t="str">
        <f ca="1">IF($B844="","",INDIRECT("減額一覧!G"&amp;$P844))</f>
        <v/>
      </c>
      <c r="E844" s="19" t="str">
        <f ca="1">IF(B844="","",INDIRECT("減額一覧!H"&amp;P844))</f>
        <v/>
      </c>
      <c r="F844" s="19" t="str">
        <f ca="1">IF($B844="","",INDIRECT("減額一覧!T"&amp;P844))</f>
        <v/>
      </c>
      <c r="G844" s="20" t="str">
        <f ca="1">IF($B844="","",INDIRECT("減額一覧!U"&amp;P844))</f>
        <v/>
      </c>
      <c r="H844" s="20" t="str">
        <f ca="1">IF($B844="","",INDIRECT("減額一覧!V"&amp;P844))</f>
        <v/>
      </c>
      <c r="I844" s="32" t="str">
        <f ca="1">IF(B844="","",IF(INDIRECT("減額一覧!BL"&amp;P844)=0.08,0.08,0.1))</f>
        <v/>
      </c>
      <c r="J844" s="51"/>
      <c r="K844" s="94" t="str">
        <f t="shared" ca="1" si="1865"/>
        <v/>
      </c>
      <c r="L844" s="56" t="str">
        <f t="shared" ca="1" si="1826"/>
        <v/>
      </c>
      <c r="N844" s="113" t="str">
        <f t="shared" ref="N844:N847" ca="1" si="2022">IF(A844="","",IF(A844&gt;3000,"月ヶ瀬",IF(A844&gt;=2000,"都祁","市内")))</f>
        <v/>
      </c>
      <c r="O844" s="114" t="str">
        <f t="shared" ref="O844" ca="1" si="2023">IF(B844="","",IF(INDIRECT("減額一覧!BL"&amp;P844)=0.08,0.08,0.1))</f>
        <v/>
      </c>
      <c r="P844" s="38">
        <v>115</v>
      </c>
      <c r="Q844" s="38" t="str">
        <f t="shared" ref="Q844:R847" ca="1" si="2024">IF(G844="","",IF(G844&gt;0,1,""))</f>
        <v/>
      </c>
      <c r="R844" s="38" t="str">
        <f t="shared" ca="1" si="2024"/>
        <v/>
      </c>
      <c r="S844" s="66" t="str">
        <f t="shared" ca="1" si="1828"/>
        <v/>
      </c>
      <c r="T844" s="105" t="str">
        <f t="shared" ca="1" si="2003"/>
        <v/>
      </c>
    </row>
    <row r="845" spans="1:20" ht="20.25" hidden="1" thickTop="1" thickBot="1">
      <c r="A845" t="str">
        <f ca="1">IF(B845="","",INDIRECT("減額一覧!B"&amp;$P845))</f>
        <v/>
      </c>
      <c r="B845" s="61" t="str">
        <f t="shared" ref="B845" ca="1" si="2025">IF(INDIRECT("減額一覧!BB"&amp;P845)=1,INDIRECT("減額一覧!W"&amp;P845),"")</f>
        <v/>
      </c>
      <c r="C845" s="44" t="str">
        <f ca="1">IF(B845="","",INDIRECT("減額一覧!C"&amp;$P845))</f>
        <v/>
      </c>
      <c r="D845" s="79" t="str">
        <f ca="1">IF($B845="","",INDIRECT("減額一覧!G"&amp;$P845))</f>
        <v/>
      </c>
      <c r="E845" s="19" t="str">
        <f ca="1">IF(B845="","",INDIRECT("減額一覧!H"&amp;P845))</f>
        <v/>
      </c>
      <c r="F845" s="19" t="str">
        <f ca="1">IF($B845="","",INDIRECT("減額一覧!AD"&amp;P845))</f>
        <v/>
      </c>
      <c r="G845" s="20" t="str">
        <f ca="1">IF($B845="","",INDIRECT("減額一覧!AE"&amp;P845))</f>
        <v/>
      </c>
      <c r="H845" s="20" t="str">
        <f ca="1">IF($B845="","",INDIRECT("減額一覧!AF"&amp;P845))</f>
        <v/>
      </c>
      <c r="I845" s="32" t="str">
        <f ca="1">IF(B845="","",IF(INDIRECT("減額一覧!BM"&amp;P845)=0.08,0.08,0.1))</f>
        <v/>
      </c>
      <c r="J845" s="52"/>
      <c r="K845" s="95" t="str">
        <f t="shared" ca="1" si="1865"/>
        <v/>
      </c>
      <c r="L845" s="58" t="str">
        <f t="shared" ca="1" si="1826"/>
        <v/>
      </c>
      <c r="N845" s="113" t="str">
        <f t="shared" ca="1" si="2022"/>
        <v/>
      </c>
      <c r="O845" s="114" t="str">
        <f t="shared" ref="O845" ca="1" si="2026">IF(B845="","",IF(INDIRECT("減額一覧!BM"&amp;P845)=0.08,0.08,0.1))</f>
        <v/>
      </c>
      <c r="P845" s="38">
        <v>115</v>
      </c>
      <c r="Q845" s="38" t="str">
        <f t="shared" ca="1" si="2024"/>
        <v/>
      </c>
      <c r="R845" s="38" t="str">
        <f t="shared" ca="1" si="2024"/>
        <v/>
      </c>
      <c r="S845" s="66" t="str">
        <f t="shared" ca="1" si="1828"/>
        <v/>
      </c>
      <c r="T845" s="105" t="str">
        <f t="shared" ca="1" si="2003"/>
        <v/>
      </c>
    </row>
    <row r="846" spans="1:20" ht="20.25" hidden="1" thickTop="1" thickBot="1">
      <c r="A846" t="str">
        <f ca="1">IF(B846="","",INDIRECT("減額一覧!B"&amp;$P846))</f>
        <v/>
      </c>
      <c r="B846" s="61" t="str">
        <f t="shared" ref="B846" ca="1" si="2027">IF(INDIRECT("減額一覧!BC"&amp;P846)=1,INDIRECT("減額一覧!AG"&amp;P846),"")</f>
        <v/>
      </c>
      <c r="C846" s="36" t="str">
        <f ca="1">IF(B846="","",INDIRECT("減額一覧!C"&amp;$P846))</f>
        <v/>
      </c>
      <c r="D846" s="80" t="str">
        <f ca="1">IF($B846="","",INDIRECT("減額一覧!G"&amp;$P846))</f>
        <v/>
      </c>
      <c r="E846" s="19" t="str">
        <f ca="1">IF(B846="","",INDIRECT("減額一覧!H"&amp;P846))</f>
        <v/>
      </c>
      <c r="F846" s="19" t="str">
        <f ca="1">IF($B846="","",INDIRECT("減額一覧!AN"&amp;P846))</f>
        <v/>
      </c>
      <c r="G846" s="20" t="str">
        <f ca="1">IF($B846="","",INDIRECT("減額一覧!AO"&amp;P846))</f>
        <v/>
      </c>
      <c r="H846" s="20" t="str">
        <f ca="1">IF($B846="","",INDIRECT("減額一覧!AP"&amp;P846))</f>
        <v/>
      </c>
      <c r="I846" s="32" t="str">
        <f ca="1">IF(B846="","",IF(INDIRECT("減額一覧!BN"&amp;P846)=0.08,0.08,0.1))</f>
        <v/>
      </c>
      <c r="J846" s="52"/>
      <c r="K846" s="95" t="str">
        <f t="shared" ca="1" si="1865"/>
        <v/>
      </c>
      <c r="L846" s="58" t="str">
        <f t="shared" ca="1" si="1826"/>
        <v/>
      </c>
      <c r="N846" s="113" t="str">
        <f t="shared" ca="1" si="2022"/>
        <v/>
      </c>
      <c r="O846" s="114" t="str">
        <f t="shared" ref="O846" ca="1" si="2028">IF(B846="","",IF(INDIRECT("減額一覧!BN"&amp;P846)=0.08,0.08,0.1))</f>
        <v/>
      </c>
      <c r="P846" s="38">
        <v>115</v>
      </c>
      <c r="Q846" s="38" t="str">
        <f t="shared" ca="1" si="2024"/>
        <v/>
      </c>
      <c r="R846" s="38" t="str">
        <f t="shared" ca="1" si="2024"/>
        <v/>
      </c>
      <c r="S846" s="66" t="str">
        <f t="shared" ca="1" si="1828"/>
        <v/>
      </c>
      <c r="T846" s="105" t="str">
        <f t="shared" ca="1" si="2003"/>
        <v/>
      </c>
    </row>
    <row r="847" spans="1:20" ht="20.25" hidden="1" thickTop="1" thickBot="1">
      <c r="A847" t="str">
        <f ca="1">IF(B847="","",INDIRECT("減額一覧!B"&amp;$P847))</f>
        <v/>
      </c>
      <c r="B847" s="61" t="str">
        <f t="shared" ref="B847" ca="1" si="2029">IF(INDIRECT("減額一覧!BD"&amp;P847)=1,INDIRECT("減額一覧!AQ"&amp;P847),"")</f>
        <v/>
      </c>
      <c r="C847" s="45" t="str">
        <f ca="1">IF(B847="","",INDIRECT("減額一覧!C"&amp;$P847))</f>
        <v/>
      </c>
      <c r="D847" s="79" t="str">
        <f ca="1">IF($B847="","",INDIRECT("減額一覧!G"&amp;$P847))</f>
        <v/>
      </c>
      <c r="E847" s="19" t="str">
        <f ca="1">IF(B847="","",INDIRECT("減額一覧!H"&amp;P847))</f>
        <v/>
      </c>
      <c r="F847" s="19" t="str">
        <f ca="1">IF($B847="","",INDIRECT("減額一覧!AX"&amp;P847))</f>
        <v/>
      </c>
      <c r="G847" s="20" t="str">
        <f ca="1">IF($B847="","",INDIRECT("減額一覧!AY"&amp;P847))</f>
        <v/>
      </c>
      <c r="H847" s="20" t="str">
        <f ca="1">IF($B847="","",INDIRECT("減額一覧!AZ"&amp;P847))</f>
        <v/>
      </c>
      <c r="I847" s="32" t="str">
        <f ca="1">IF(B847="","",IF(INDIRECT("減額一覧!BO"&amp;P847)=0.08,0.08,0.1))</f>
        <v/>
      </c>
      <c r="J847" s="52"/>
      <c r="K847" s="95" t="str">
        <f t="shared" ca="1" si="1865"/>
        <v/>
      </c>
      <c r="L847" s="58" t="str">
        <f t="shared" ca="1" si="1826"/>
        <v/>
      </c>
      <c r="N847" s="113" t="str">
        <f t="shared" ca="1" si="2022"/>
        <v/>
      </c>
      <c r="O847" s="114" t="str">
        <f t="shared" ref="O847" ca="1" si="2030">IF(B847="","",IF(INDIRECT("減額一覧!BO"&amp;P847)=0.08,0.08,0.1))</f>
        <v/>
      </c>
      <c r="P847" s="38">
        <v>115</v>
      </c>
      <c r="Q847" s="38" t="str">
        <f t="shared" ca="1" si="2024"/>
        <v/>
      </c>
      <c r="R847" s="38" t="str">
        <f t="shared" ca="1" si="2024"/>
        <v/>
      </c>
      <c r="S847" s="66" t="str">
        <f t="shared" ca="1" si="1828"/>
        <v/>
      </c>
      <c r="T847" s="105" t="str">
        <f t="shared" ca="1" si="2003"/>
        <v/>
      </c>
    </row>
    <row r="848" spans="1:20" ht="20.25" hidden="1" thickTop="1" thickBot="1">
      <c r="B848" s="64"/>
      <c r="C848" s="41" t="str">
        <f>IF(B848="","",減額一覧!C544)</f>
        <v/>
      </c>
      <c r="D848" s="43"/>
      <c r="E848" s="21"/>
      <c r="F848" s="22" t="s">
        <v>69</v>
      </c>
      <c r="G848" s="23">
        <f t="shared" ref="G848:H848" si="2031">SUBTOTAL(9,G844:G847)</f>
        <v>0</v>
      </c>
      <c r="H848" s="23">
        <f t="shared" si="2031"/>
        <v>0</v>
      </c>
      <c r="I848" s="30"/>
      <c r="J848" s="53"/>
      <c r="K848" s="96" t="str">
        <f t="shared" si="1865"/>
        <v/>
      </c>
      <c r="L848" s="59" t="str">
        <f t="shared" si="1826"/>
        <v/>
      </c>
      <c r="N848" s="108" t="str">
        <f t="shared" ref="N848" si="2032">IF(AND(G848=0,H848=0),"","小計")</f>
        <v/>
      </c>
      <c r="O848" s="108" t="str">
        <f t="shared" ref="O848" si="2033">IF(AND(G848=0,H848=0),"","小計")</f>
        <v/>
      </c>
      <c r="P848" s="38"/>
      <c r="Q848" s="38"/>
      <c r="R848" s="38"/>
      <c r="S848" s="66" t="str">
        <f t="shared" si="1828"/>
        <v/>
      </c>
      <c r="T848" s="105" t="str">
        <f t="shared" si="2003"/>
        <v/>
      </c>
    </row>
    <row r="849" spans="1:20" ht="20.25" hidden="1" thickTop="1" thickBot="1">
      <c r="A849" t="str">
        <f ca="1">IF(B849="","",INDIRECT("減額一覧!B"&amp;$P849))</f>
        <v/>
      </c>
      <c r="B849" s="61" t="str">
        <f t="shared" ref="B849" ca="1" si="2034">IF(INDIRECT("減額一覧!BA"&amp;P849)=1,INDIRECT("減額一覧!M"&amp;P849),"")</f>
        <v/>
      </c>
      <c r="C849" s="36" t="str">
        <f ca="1">IF(B849="","",INDIRECT("減額一覧!C"&amp;$P849))</f>
        <v/>
      </c>
      <c r="D849" s="78" t="str">
        <f ca="1">IF($B849="","",INDIRECT("減額一覧!G"&amp;$P849))</f>
        <v/>
      </c>
      <c r="E849" s="19" t="str">
        <f ca="1">IF(B849="","",INDIRECT("減額一覧!H"&amp;P849))</f>
        <v/>
      </c>
      <c r="F849" s="19" t="str">
        <f ca="1">IF($B849="","",INDIRECT("減額一覧!T"&amp;P849))</f>
        <v/>
      </c>
      <c r="G849" s="20" t="str">
        <f ca="1">IF($B849="","",INDIRECT("減額一覧!U"&amp;P849))</f>
        <v/>
      </c>
      <c r="H849" s="20" t="str">
        <f ca="1">IF($B849="","",INDIRECT("減額一覧!V"&amp;P849))</f>
        <v/>
      </c>
      <c r="I849" s="32" t="str">
        <f ca="1">IF(B849="","",IF(INDIRECT("減額一覧!BL"&amp;P849)=0.08,0.08,0.1))</f>
        <v/>
      </c>
      <c r="J849" s="51"/>
      <c r="K849" s="94" t="str">
        <f t="shared" ca="1" si="1865"/>
        <v/>
      </c>
      <c r="L849" s="56" t="str">
        <f t="shared" ca="1" si="1826"/>
        <v/>
      </c>
      <c r="N849" s="113" t="str">
        <f t="shared" ref="N849:N852" ca="1" si="2035">IF(A849="","",IF(A849&gt;3000,"月ヶ瀬",IF(A849&gt;=2000,"都祁","市内")))</f>
        <v/>
      </c>
      <c r="O849" s="114" t="str">
        <f t="shared" ref="O849" ca="1" si="2036">IF(B849="","",IF(INDIRECT("減額一覧!BL"&amp;P849)=0.08,0.08,0.1))</f>
        <v/>
      </c>
      <c r="P849" s="38">
        <v>116</v>
      </c>
      <c r="Q849" s="38" t="str">
        <f t="shared" ref="Q849:R852" ca="1" si="2037">IF(G849="","",IF(G849&gt;0,1,""))</f>
        <v/>
      </c>
      <c r="R849" s="38" t="str">
        <f t="shared" ca="1" si="2037"/>
        <v/>
      </c>
      <c r="S849" s="66" t="str">
        <f t="shared" ca="1" si="1828"/>
        <v/>
      </c>
      <c r="T849" s="105" t="str">
        <f t="shared" ca="1" si="2003"/>
        <v/>
      </c>
    </row>
    <row r="850" spans="1:20" ht="20.25" hidden="1" thickTop="1" thickBot="1">
      <c r="A850" t="str">
        <f ca="1">IF(B850="","",INDIRECT("減額一覧!B"&amp;$P850))</f>
        <v/>
      </c>
      <c r="B850" s="61" t="str">
        <f t="shared" ref="B850" ca="1" si="2038">IF(INDIRECT("減額一覧!BB"&amp;P850)=1,INDIRECT("減額一覧!W"&amp;P850),"")</f>
        <v/>
      </c>
      <c r="C850" s="44" t="str">
        <f ca="1">IF(B850="","",INDIRECT("減額一覧!C"&amp;$P850))</f>
        <v/>
      </c>
      <c r="D850" s="79" t="str">
        <f ca="1">IF($B850="","",INDIRECT("減額一覧!G"&amp;$P850))</f>
        <v/>
      </c>
      <c r="E850" s="19" t="str">
        <f ca="1">IF(B850="","",INDIRECT("減額一覧!H"&amp;P850))</f>
        <v/>
      </c>
      <c r="F850" s="19" t="str">
        <f ca="1">IF($B850="","",INDIRECT("減額一覧!AD"&amp;P850))</f>
        <v/>
      </c>
      <c r="G850" s="20" t="str">
        <f ca="1">IF($B850="","",INDIRECT("減額一覧!AE"&amp;P850))</f>
        <v/>
      </c>
      <c r="H850" s="20" t="str">
        <f ca="1">IF($B850="","",INDIRECT("減額一覧!AF"&amp;P850))</f>
        <v/>
      </c>
      <c r="I850" s="32" t="str">
        <f ca="1">IF(B850="","",IF(INDIRECT("減額一覧!BM"&amp;P850)=0.08,0.08,0.1))</f>
        <v/>
      </c>
      <c r="J850" s="52"/>
      <c r="K850" s="95" t="str">
        <f t="shared" ca="1" si="1865"/>
        <v/>
      </c>
      <c r="L850" s="58" t="str">
        <f t="shared" ca="1" si="1826"/>
        <v/>
      </c>
      <c r="N850" s="113" t="str">
        <f t="shared" ca="1" si="2035"/>
        <v/>
      </c>
      <c r="O850" s="114" t="str">
        <f t="shared" ref="O850" ca="1" si="2039">IF(B850="","",IF(INDIRECT("減額一覧!BM"&amp;P850)=0.08,0.08,0.1))</f>
        <v/>
      </c>
      <c r="P850" s="38">
        <v>116</v>
      </c>
      <c r="Q850" s="38" t="str">
        <f t="shared" ca="1" si="2037"/>
        <v/>
      </c>
      <c r="R850" s="38" t="str">
        <f t="shared" ca="1" si="2037"/>
        <v/>
      </c>
      <c r="S850" s="66" t="str">
        <f t="shared" ca="1" si="1828"/>
        <v/>
      </c>
      <c r="T850" s="105" t="str">
        <f t="shared" ca="1" si="2003"/>
        <v/>
      </c>
    </row>
    <row r="851" spans="1:20" ht="20.25" hidden="1" thickTop="1" thickBot="1">
      <c r="A851" t="str">
        <f ca="1">IF(B851="","",INDIRECT("減額一覧!B"&amp;$P851))</f>
        <v/>
      </c>
      <c r="B851" s="61" t="str">
        <f t="shared" ref="B851" ca="1" si="2040">IF(INDIRECT("減額一覧!BC"&amp;P851)=1,INDIRECT("減額一覧!AG"&amp;P851),"")</f>
        <v/>
      </c>
      <c r="C851" s="36" t="str">
        <f ca="1">IF(B851="","",INDIRECT("減額一覧!C"&amp;$P851))</f>
        <v/>
      </c>
      <c r="D851" s="80" t="str">
        <f ca="1">IF($B851="","",INDIRECT("減額一覧!G"&amp;$P851))</f>
        <v/>
      </c>
      <c r="E851" s="19" t="str">
        <f ca="1">IF(B851="","",INDIRECT("減額一覧!H"&amp;P851))</f>
        <v/>
      </c>
      <c r="F851" s="19" t="str">
        <f ca="1">IF($B851="","",INDIRECT("減額一覧!AN"&amp;P851))</f>
        <v/>
      </c>
      <c r="G851" s="20" t="str">
        <f ca="1">IF($B851="","",INDIRECT("減額一覧!AO"&amp;P851))</f>
        <v/>
      </c>
      <c r="H851" s="20" t="str">
        <f ca="1">IF($B851="","",INDIRECT("減額一覧!AP"&amp;P851))</f>
        <v/>
      </c>
      <c r="I851" s="32" t="str">
        <f ca="1">IF(B851="","",IF(INDIRECT("減額一覧!BN"&amp;P851)=0.08,0.08,0.1))</f>
        <v/>
      </c>
      <c r="J851" s="52"/>
      <c r="K851" s="95" t="str">
        <f t="shared" ca="1" si="1865"/>
        <v/>
      </c>
      <c r="L851" s="58" t="str">
        <f t="shared" ca="1" si="1826"/>
        <v/>
      </c>
      <c r="N851" s="113" t="str">
        <f t="shared" ca="1" si="2035"/>
        <v/>
      </c>
      <c r="O851" s="114" t="str">
        <f t="shared" ref="O851" ca="1" si="2041">IF(B851="","",IF(INDIRECT("減額一覧!BN"&amp;P851)=0.08,0.08,0.1))</f>
        <v/>
      </c>
      <c r="P851" s="38">
        <v>116</v>
      </c>
      <c r="Q851" s="38" t="str">
        <f t="shared" ca="1" si="2037"/>
        <v/>
      </c>
      <c r="R851" s="38" t="str">
        <f t="shared" ca="1" si="2037"/>
        <v/>
      </c>
      <c r="S851" s="66" t="str">
        <f t="shared" ca="1" si="1828"/>
        <v/>
      </c>
      <c r="T851" s="105" t="str">
        <f t="shared" ca="1" si="2003"/>
        <v/>
      </c>
    </row>
    <row r="852" spans="1:20" ht="20.25" hidden="1" thickTop="1" thickBot="1">
      <c r="A852" t="str">
        <f ca="1">IF(B852="","",INDIRECT("減額一覧!B"&amp;$P852))</f>
        <v/>
      </c>
      <c r="B852" s="61" t="str">
        <f t="shared" ref="B852" ca="1" si="2042">IF(INDIRECT("減額一覧!BD"&amp;P852)=1,INDIRECT("減額一覧!AQ"&amp;P852),"")</f>
        <v/>
      </c>
      <c r="C852" s="45" t="str">
        <f ca="1">IF(B852="","",INDIRECT("減額一覧!C"&amp;$P852))</f>
        <v/>
      </c>
      <c r="D852" s="79" t="str">
        <f ca="1">IF($B852="","",INDIRECT("減額一覧!G"&amp;$P852))</f>
        <v/>
      </c>
      <c r="E852" s="19" t="str">
        <f ca="1">IF(B852="","",INDIRECT("減額一覧!H"&amp;P852))</f>
        <v/>
      </c>
      <c r="F852" s="19" t="str">
        <f ca="1">IF($B852="","",INDIRECT("減額一覧!AX"&amp;P852))</f>
        <v/>
      </c>
      <c r="G852" s="20" t="str">
        <f ca="1">IF($B852="","",INDIRECT("減額一覧!AY"&amp;P852))</f>
        <v/>
      </c>
      <c r="H852" s="20" t="str">
        <f ca="1">IF($B852="","",INDIRECT("減額一覧!AZ"&amp;P852))</f>
        <v/>
      </c>
      <c r="I852" s="32" t="str">
        <f ca="1">IF(B852="","",IF(INDIRECT("減額一覧!BO"&amp;P852)=0.08,0.08,0.1))</f>
        <v/>
      </c>
      <c r="J852" s="52"/>
      <c r="K852" s="95" t="str">
        <f t="shared" ca="1" si="1865"/>
        <v/>
      </c>
      <c r="L852" s="58" t="str">
        <f t="shared" ref="L852:L915" ca="1" si="2043">IF(OR(S852="370",S852="371",S852="372",S852="373",S852="374",S852="375",S852="376",S852="377",S852="378",S852="379",S852="380",S852="039",S852="389"),"農集","")</f>
        <v/>
      </c>
      <c r="N852" s="113" t="str">
        <f t="shared" ca="1" si="2035"/>
        <v/>
      </c>
      <c r="O852" s="114" t="str">
        <f t="shared" ref="O852" ca="1" si="2044">IF(B852="","",IF(INDIRECT("減額一覧!BO"&amp;P852)=0.08,0.08,0.1))</f>
        <v/>
      </c>
      <c r="P852" s="38">
        <v>116</v>
      </c>
      <c r="Q852" s="38" t="str">
        <f t="shared" ca="1" si="2037"/>
        <v/>
      </c>
      <c r="R852" s="38" t="str">
        <f t="shared" ca="1" si="2037"/>
        <v/>
      </c>
      <c r="S852" s="66" t="str">
        <f t="shared" ref="S852:S915" ca="1" si="2045">IF(C852="","",LEFT(TEXT(C852,"000000000"),3))</f>
        <v/>
      </c>
      <c r="T852" s="105" t="str">
        <f t="shared" ca="1" si="2003"/>
        <v/>
      </c>
    </row>
    <row r="853" spans="1:20" ht="20.25" hidden="1" thickTop="1" thickBot="1">
      <c r="B853" s="64"/>
      <c r="C853" s="41" t="str">
        <f>IF(B853="","",減額一覧!C549)</f>
        <v/>
      </c>
      <c r="D853" s="43"/>
      <c r="E853" s="21"/>
      <c r="F853" s="22" t="s">
        <v>69</v>
      </c>
      <c r="G853" s="23">
        <f t="shared" ref="G853:H853" si="2046">SUBTOTAL(9,G849:G852)</f>
        <v>0</v>
      </c>
      <c r="H853" s="23">
        <f t="shared" si="2046"/>
        <v>0</v>
      </c>
      <c r="I853" s="30"/>
      <c r="J853" s="53"/>
      <c r="K853" s="96" t="str">
        <f t="shared" si="1865"/>
        <v/>
      </c>
      <c r="L853" s="59" t="str">
        <f t="shared" si="2043"/>
        <v/>
      </c>
      <c r="N853" s="108" t="str">
        <f t="shared" ref="N853" si="2047">IF(AND(G853=0,H853=0),"","小計")</f>
        <v/>
      </c>
      <c r="O853" s="108" t="str">
        <f t="shared" ref="O853" si="2048">IF(AND(G853=0,H853=0),"","小計")</f>
        <v/>
      </c>
      <c r="P853" s="38"/>
      <c r="Q853" s="38"/>
      <c r="R853" s="38"/>
      <c r="S853" s="66" t="str">
        <f t="shared" si="2045"/>
        <v/>
      </c>
      <c r="T853" s="105" t="str">
        <f t="shared" si="2003"/>
        <v/>
      </c>
    </row>
    <row r="854" spans="1:20" ht="20.25" hidden="1" thickTop="1" thickBot="1">
      <c r="A854" t="str">
        <f ca="1">IF(B854="","",INDIRECT("減額一覧!B"&amp;$P854))</f>
        <v/>
      </c>
      <c r="B854" s="61" t="str">
        <f t="shared" ref="B854" ca="1" si="2049">IF(INDIRECT("減額一覧!BA"&amp;P854)=1,INDIRECT("減額一覧!M"&amp;P854),"")</f>
        <v/>
      </c>
      <c r="C854" s="36" t="str">
        <f ca="1">IF(B854="","",INDIRECT("減額一覧!C"&amp;$P854))</f>
        <v/>
      </c>
      <c r="D854" s="78" t="str">
        <f ca="1">IF($B854="","",INDIRECT("減額一覧!G"&amp;$P854))</f>
        <v/>
      </c>
      <c r="E854" s="19" t="str">
        <f ca="1">IF(B854="","",INDIRECT("減額一覧!H"&amp;P854))</f>
        <v/>
      </c>
      <c r="F854" s="19" t="str">
        <f ca="1">IF($B854="","",INDIRECT("減額一覧!T"&amp;P854))</f>
        <v/>
      </c>
      <c r="G854" s="20" t="str">
        <f ca="1">IF($B854="","",INDIRECT("減額一覧!U"&amp;P854))</f>
        <v/>
      </c>
      <c r="H854" s="20" t="str">
        <f ca="1">IF($B854="","",INDIRECT("減額一覧!V"&amp;P854))</f>
        <v/>
      </c>
      <c r="I854" s="32" t="str">
        <f ca="1">IF(B854="","",IF(INDIRECT("減額一覧!BL"&amp;P854)=0.08,0.08,0.1))</f>
        <v/>
      </c>
      <c r="J854" s="51"/>
      <c r="K854" s="94" t="str">
        <f t="shared" ca="1" si="1865"/>
        <v/>
      </c>
      <c r="L854" s="56" t="str">
        <f t="shared" ca="1" si="2043"/>
        <v/>
      </c>
      <c r="N854" s="113" t="str">
        <f t="shared" ref="N854:N857" ca="1" si="2050">IF(A854="","",IF(A854&gt;3000,"月ヶ瀬",IF(A854&gt;=2000,"都祁","市内")))</f>
        <v/>
      </c>
      <c r="O854" s="114" t="str">
        <f t="shared" ref="O854" ca="1" si="2051">IF(B854="","",IF(INDIRECT("減額一覧!BL"&amp;P854)=0.08,0.08,0.1))</f>
        <v/>
      </c>
      <c r="P854" s="38">
        <v>117</v>
      </c>
      <c r="Q854" s="38" t="str">
        <f t="shared" ref="Q854:R857" ca="1" si="2052">IF(G854="","",IF(G854&gt;0,1,""))</f>
        <v/>
      </c>
      <c r="R854" s="38" t="str">
        <f t="shared" ca="1" si="2052"/>
        <v/>
      </c>
      <c r="S854" s="66" t="str">
        <f t="shared" ca="1" si="2045"/>
        <v/>
      </c>
      <c r="T854" s="105" t="str">
        <f t="shared" ca="1" si="2003"/>
        <v/>
      </c>
    </row>
    <row r="855" spans="1:20" ht="20.25" hidden="1" thickTop="1" thickBot="1">
      <c r="A855" t="str">
        <f ca="1">IF(B855="","",INDIRECT("減額一覧!B"&amp;$P855))</f>
        <v/>
      </c>
      <c r="B855" s="61" t="str">
        <f t="shared" ref="B855" ca="1" si="2053">IF(INDIRECT("減額一覧!BB"&amp;P855)=1,INDIRECT("減額一覧!W"&amp;P855),"")</f>
        <v/>
      </c>
      <c r="C855" s="44" t="str">
        <f ca="1">IF(B855="","",INDIRECT("減額一覧!C"&amp;$P855))</f>
        <v/>
      </c>
      <c r="D855" s="79" t="str">
        <f ca="1">IF($B855="","",INDIRECT("減額一覧!G"&amp;$P855))</f>
        <v/>
      </c>
      <c r="E855" s="19" t="str">
        <f ca="1">IF(B855="","",INDIRECT("減額一覧!H"&amp;P855))</f>
        <v/>
      </c>
      <c r="F855" s="19" t="str">
        <f ca="1">IF($B855="","",INDIRECT("減額一覧!AD"&amp;P855))</f>
        <v/>
      </c>
      <c r="G855" s="20" t="str">
        <f ca="1">IF($B855="","",INDIRECT("減額一覧!AE"&amp;P855))</f>
        <v/>
      </c>
      <c r="H855" s="20" t="str">
        <f ca="1">IF($B855="","",INDIRECT("減額一覧!AF"&amp;P855))</f>
        <v/>
      </c>
      <c r="I855" s="32" t="str">
        <f ca="1">IF(B855="","",IF(INDIRECT("減額一覧!BM"&amp;P855)=0.08,0.08,0.1))</f>
        <v/>
      </c>
      <c r="J855" s="52"/>
      <c r="K855" s="95" t="str">
        <f t="shared" ca="1" si="1865"/>
        <v/>
      </c>
      <c r="L855" s="58" t="str">
        <f t="shared" ca="1" si="2043"/>
        <v/>
      </c>
      <c r="N855" s="113" t="str">
        <f t="shared" ca="1" si="2050"/>
        <v/>
      </c>
      <c r="O855" s="114" t="str">
        <f t="shared" ref="O855" ca="1" si="2054">IF(B855="","",IF(INDIRECT("減額一覧!BM"&amp;P855)=0.08,0.08,0.1))</f>
        <v/>
      </c>
      <c r="P855" s="38">
        <v>117</v>
      </c>
      <c r="Q855" s="38" t="str">
        <f t="shared" ca="1" si="2052"/>
        <v/>
      </c>
      <c r="R855" s="38" t="str">
        <f t="shared" ca="1" si="2052"/>
        <v/>
      </c>
      <c r="S855" s="66" t="str">
        <f t="shared" ca="1" si="2045"/>
        <v/>
      </c>
      <c r="T855" s="105" t="str">
        <f t="shared" ca="1" si="2003"/>
        <v/>
      </c>
    </row>
    <row r="856" spans="1:20" ht="20.25" hidden="1" thickTop="1" thickBot="1">
      <c r="A856" t="str">
        <f ca="1">IF(B856="","",INDIRECT("減額一覧!B"&amp;$P856))</f>
        <v/>
      </c>
      <c r="B856" s="61" t="str">
        <f t="shared" ref="B856" ca="1" si="2055">IF(INDIRECT("減額一覧!BC"&amp;P856)=1,INDIRECT("減額一覧!AG"&amp;P856),"")</f>
        <v/>
      </c>
      <c r="C856" s="36" t="str">
        <f ca="1">IF(B856="","",INDIRECT("減額一覧!C"&amp;$P856))</f>
        <v/>
      </c>
      <c r="D856" s="80" t="str">
        <f ca="1">IF($B856="","",INDIRECT("減額一覧!G"&amp;$P856))</f>
        <v/>
      </c>
      <c r="E856" s="19" t="str">
        <f ca="1">IF(B856="","",INDIRECT("減額一覧!H"&amp;P856))</f>
        <v/>
      </c>
      <c r="F856" s="19" t="str">
        <f ca="1">IF($B856="","",INDIRECT("減額一覧!AN"&amp;P856))</f>
        <v/>
      </c>
      <c r="G856" s="20" t="str">
        <f ca="1">IF($B856="","",INDIRECT("減額一覧!AO"&amp;P856))</f>
        <v/>
      </c>
      <c r="H856" s="20" t="str">
        <f ca="1">IF($B856="","",INDIRECT("減額一覧!AP"&amp;P856))</f>
        <v/>
      </c>
      <c r="I856" s="32" t="str">
        <f ca="1">IF(B856="","",IF(INDIRECT("減額一覧!BN"&amp;P856)=0.08,0.08,0.1))</f>
        <v/>
      </c>
      <c r="J856" s="52"/>
      <c r="K856" s="95" t="str">
        <f t="shared" ca="1" si="1865"/>
        <v/>
      </c>
      <c r="L856" s="58" t="str">
        <f t="shared" ca="1" si="2043"/>
        <v/>
      </c>
      <c r="N856" s="113" t="str">
        <f t="shared" ca="1" si="2050"/>
        <v/>
      </c>
      <c r="O856" s="114" t="str">
        <f t="shared" ref="O856" ca="1" si="2056">IF(B856="","",IF(INDIRECT("減額一覧!BN"&amp;P856)=0.08,0.08,0.1))</f>
        <v/>
      </c>
      <c r="P856" s="38">
        <v>117</v>
      </c>
      <c r="Q856" s="38" t="str">
        <f t="shared" ca="1" si="2052"/>
        <v/>
      </c>
      <c r="R856" s="38" t="str">
        <f t="shared" ca="1" si="2052"/>
        <v/>
      </c>
      <c r="S856" s="66" t="str">
        <f t="shared" ca="1" si="2045"/>
        <v/>
      </c>
      <c r="T856" s="105" t="str">
        <f t="shared" ca="1" si="2003"/>
        <v/>
      </c>
    </row>
    <row r="857" spans="1:20" ht="20.25" hidden="1" thickTop="1" thickBot="1">
      <c r="A857" t="str">
        <f ca="1">IF(B857="","",INDIRECT("減額一覧!B"&amp;$P857))</f>
        <v/>
      </c>
      <c r="B857" s="61" t="str">
        <f t="shared" ref="B857" ca="1" si="2057">IF(INDIRECT("減額一覧!BD"&amp;P857)=1,INDIRECT("減額一覧!AQ"&amp;P857),"")</f>
        <v/>
      </c>
      <c r="C857" s="45" t="str">
        <f ca="1">IF(B857="","",INDIRECT("減額一覧!C"&amp;$P857))</f>
        <v/>
      </c>
      <c r="D857" s="79" t="str">
        <f ca="1">IF($B857="","",INDIRECT("減額一覧!G"&amp;$P857))</f>
        <v/>
      </c>
      <c r="E857" s="19" t="str">
        <f ca="1">IF(B857="","",INDIRECT("減額一覧!H"&amp;P857))</f>
        <v/>
      </c>
      <c r="F857" s="19" t="str">
        <f ca="1">IF($B857="","",INDIRECT("減額一覧!AX"&amp;P857))</f>
        <v/>
      </c>
      <c r="G857" s="20" t="str">
        <f ca="1">IF($B857="","",INDIRECT("減額一覧!AY"&amp;P857))</f>
        <v/>
      </c>
      <c r="H857" s="20" t="str">
        <f ca="1">IF($B857="","",INDIRECT("減額一覧!AZ"&amp;P857))</f>
        <v/>
      </c>
      <c r="I857" s="32" t="str">
        <f ca="1">IF(B857="","",IF(INDIRECT("減額一覧!BO"&amp;P857)=0.08,0.08,0.1))</f>
        <v/>
      </c>
      <c r="J857" s="52"/>
      <c r="K857" s="95" t="str">
        <f t="shared" ca="1" si="1865"/>
        <v/>
      </c>
      <c r="L857" s="58" t="str">
        <f t="shared" ca="1" si="2043"/>
        <v/>
      </c>
      <c r="N857" s="113" t="str">
        <f t="shared" ca="1" si="2050"/>
        <v/>
      </c>
      <c r="O857" s="114" t="str">
        <f t="shared" ref="O857" ca="1" si="2058">IF(B857="","",IF(INDIRECT("減額一覧!BO"&amp;P857)=0.08,0.08,0.1))</f>
        <v/>
      </c>
      <c r="P857" s="38">
        <v>117</v>
      </c>
      <c r="Q857" s="38" t="str">
        <f t="shared" ca="1" si="2052"/>
        <v/>
      </c>
      <c r="R857" s="38" t="str">
        <f t="shared" ca="1" si="2052"/>
        <v/>
      </c>
      <c r="S857" s="66" t="str">
        <f t="shared" ca="1" si="2045"/>
        <v/>
      </c>
      <c r="T857" s="105" t="str">
        <f t="shared" ca="1" si="2003"/>
        <v/>
      </c>
    </row>
    <row r="858" spans="1:20" ht="20.25" hidden="1" thickTop="1" thickBot="1">
      <c r="A858" t="str">
        <f t="shared" ref="A858" ca="1" si="2059">IF(B858="","",INDIRECT("減額一覧!B"&amp;$P858))</f>
        <v/>
      </c>
      <c r="B858" s="64"/>
      <c r="C858" s="41" t="str">
        <f>IF(B858="","",減額一覧!C554)</f>
        <v/>
      </c>
      <c r="D858" s="43"/>
      <c r="E858" s="21"/>
      <c r="F858" s="22" t="s">
        <v>69</v>
      </c>
      <c r="G858" s="23">
        <f t="shared" ref="G858:H858" si="2060">SUBTOTAL(9,G854:G857)</f>
        <v>0</v>
      </c>
      <c r="H858" s="23">
        <f t="shared" si="2060"/>
        <v>0</v>
      </c>
      <c r="I858" s="30"/>
      <c r="J858" s="53"/>
      <c r="K858" s="96" t="str">
        <f t="shared" ca="1" si="1865"/>
        <v/>
      </c>
      <c r="L858" s="59" t="str">
        <f t="shared" si="2043"/>
        <v/>
      </c>
      <c r="N858" s="108" t="str">
        <f t="shared" ref="N858" si="2061">IF(AND(G858=0,H858=0),"","小計")</f>
        <v/>
      </c>
      <c r="O858" s="108" t="str">
        <f t="shared" ref="O858" si="2062">IF(AND(G858=0,H858=0),"","小計")</f>
        <v/>
      </c>
      <c r="P858" s="38"/>
      <c r="Q858" s="38"/>
      <c r="R858" s="38"/>
      <c r="S858" s="66" t="str">
        <f t="shared" si="2045"/>
        <v/>
      </c>
      <c r="T858" s="105" t="str">
        <f t="shared" si="2003"/>
        <v/>
      </c>
    </row>
    <row r="859" spans="1:20" ht="20.25" hidden="1" thickTop="1" thickBot="1">
      <c r="A859" t="str">
        <f ca="1">IF(B859="","",INDIRECT("減額一覧!B"&amp;$P859))</f>
        <v/>
      </c>
      <c r="B859" s="61" t="str">
        <f t="shared" ref="B859" ca="1" si="2063">IF(INDIRECT("減額一覧!BA"&amp;P859)=1,INDIRECT("減額一覧!M"&amp;P859),"")</f>
        <v/>
      </c>
      <c r="C859" s="36" t="str">
        <f ca="1">IF(B859="","",INDIRECT("減額一覧!C"&amp;$P859))</f>
        <v/>
      </c>
      <c r="D859" s="78" t="str">
        <f ca="1">IF($B859="","",INDIRECT("減額一覧!G"&amp;$P859))</f>
        <v/>
      </c>
      <c r="E859" s="19" t="str">
        <f ca="1">IF(B859="","",INDIRECT("減額一覧!H"&amp;P859))</f>
        <v/>
      </c>
      <c r="F859" s="19" t="str">
        <f ca="1">IF($B859="","",INDIRECT("減額一覧!T"&amp;P859))</f>
        <v/>
      </c>
      <c r="G859" s="20" t="str">
        <f ca="1">IF($B859="","",INDIRECT("減額一覧!U"&amp;P859))</f>
        <v/>
      </c>
      <c r="H859" s="20" t="str">
        <f ca="1">IF($B859="","",INDIRECT("減額一覧!V"&amp;P859))</f>
        <v/>
      </c>
      <c r="I859" s="32" t="str">
        <f ca="1">IF(B859="","",IF(INDIRECT("減額一覧!BL"&amp;P859)=0.08,0.08,0.1))</f>
        <v/>
      </c>
      <c r="J859" s="51"/>
      <c r="K859" s="94" t="str">
        <f t="shared" ca="1" si="1865"/>
        <v/>
      </c>
      <c r="L859" s="56" t="str">
        <f t="shared" ca="1" si="2043"/>
        <v/>
      </c>
      <c r="N859" s="113" t="str">
        <f t="shared" ref="N859:N862" ca="1" si="2064">IF(A859="","",IF(A859&gt;3000,"月ヶ瀬",IF(A859&gt;=2000,"都祁","市内")))</f>
        <v/>
      </c>
      <c r="O859" s="114" t="str">
        <f t="shared" ref="O859" ca="1" si="2065">IF(B859="","",IF(INDIRECT("減額一覧!BL"&amp;P859)=0.08,0.08,0.1))</f>
        <v/>
      </c>
      <c r="P859" s="38">
        <v>114</v>
      </c>
      <c r="Q859" s="38" t="str">
        <f t="shared" ref="Q859:R862" ca="1" si="2066">IF(G859="","",IF(G859&gt;0,1,""))</f>
        <v/>
      </c>
      <c r="R859" s="38" t="str">
        <f t="shared" ca="1" si="2066"/>
        <v/>
      </c>
      <c r="S859" s="66" t="str">
        <f t="shared" ca="1" si="2045"/>
        <v/>
      </c>
      <c r="T859" s="105" t="str">
        <f t="shared" ca="1" si="2003"/>
        <v/>
      </c>
    </row>
    <row r="860" spans="1:20" ht="20.25" hidden="1" thickTop="1" thickBot="1">
      <c r="A860" t="str">
        <f ca="1">IF(B860="","",INDIRECT("減額一覧!B"&amp;$P860))</f>
        <v/>
      </c>
      <c r="B860" s="61" t="str">
        <f t="shared" ref="B860" ca="1" si="2067">IF(INDIRECT("減額一覧!BB"&amp;P860)=1,INDIRECT("減額一覧!W"&amp;P860),"")</f>
        <v/>
      </c>
      <c r="C860" s="44" t="str">
        <f ca="1">IF(B860="","",INDIRECT("減額一覧!C"&amp;$P860))</f>
        <v/>
      </c>
      <c r="D860" s="79" t="str">
        <f ca="1">IF($B860="","",INDIRECT("減額一覧!G"&amp;$P860))</f>
        <v/>
      </c>
      <c r="E860" s="19" t="str">
        <f ca="1">IF(B860="","",INDIRECT("減額一覧!H"&amp;P860))</f>
        <v/>
      </c>
      <c r="F860" s="19" t="str">
        <f ca="1">IF($B860="","",INDIRECT("減額一覧!AD"&amp;P860))</f>
        <v/>
      </c>
      <c r="G860" s="20" t="str">
        <f ca="1">IF($B860="","",INDIRECT("減額一覧!AE"&amp;P860))</f>
        <v/>
      </c>
      <c r="H860" s="20" t="str">
        <f ca="1">IF($B860="","",INDIRECT("減額一覧!AF"&amp;P860))</f>
        <v/>
      </c>
      <c r="I860" s="32" t="str">
        <f ca="1">IF(B860="","",IF(INDIRECT("減額一覧!BM"&amp;P860)=0.08,0.08,0.1))</f>
        <v/>
      </c>
      <c r="J860" s="52"/>
      <c r="K860" s="95" t="str">
        <f t="shared" ca="1" si="1865"/>
        <v/>
      </c>
      <c r="L860" s="58" t="str">
        <f t="shared" ca="1" si="2043"/>
        <v/>
      </c>
      <c r="N860" s="113" t="str">
        <f t="shared" ca="1" si="2064"/>
        <v/>
      </c>
      <c r="O860" s="114" t="str">
        <f t="shared" ref="O860" ca="1" si="2068">IF(B860="","",IF(INDIRECT("減額一覧!BM"&amp;P860)=0.08,0.08,0.1))</f>
        <v/>
      </c>
      <c r="P860" s="38">
        <v>114</v>
      </c>
      <c r="Q860" s="38" t="str">
        <f t="shared" ca="1" si="2066"/>
        <v/>
      </c>
      <c r="R860" s="38" t="str">
        <f t="shared" ca="1" si="2066"/>
        <v/>
      </c>
      <c r="S860" s="66" t="str">
        <f t="shared" ca="1" si="2045"/>
        <v/>
      </c>
      <c r="T860" s="105" t="str">
        <f t="shared" ca="1" si="2003"/>
        <v/>
      </c>
    </row>
    <row r="861" spans="1:20" ht="20.25" hidden="1" thickTop="1" thickBot="1">
      <c r="A861" t="str">
        <f ca="1">IF(B861="","",INDIRECT("減額一覧!B"&amp;$P861))</f>
        <v/>
      </c>
      <c r="B861" s="61" t="str">
        <f t="shared" ref="B861" ca="1" si="2069">IF(INDIRECT("減額一覧!BC"&amp;P861)=1,INDIRECT("減額一覧!AG"&amp;P861),"")</f>
        <v/>
      </c>
      <c r="C861" s="36" t="str">
        <f ca="1">IF(B861="","",INDIRECT("減額一覧!C"&amp;$P861))</f>
        <v/>
      </c>
      <c r="D861" s="80" t="str">
        <f ca="1">IF($B861="","",INDIRECT("減額一覧!G"&amp;$P861))</f>
        <v/>
      </c>
      <c r="E861" s="19" t="str">
        <f ca="1">IF(B861="","",INDIRECT("減額一覧!H"&amp;P861))</f>
        <v/>
      </c>
      <c r="F861" s="19" t="str">
        <f ca="1">IF($B861="","",INDIRECT("減額一覧!AN"&amp;P861))</f>
        <v/>
      </c>
      <c r="G861" s="20" t="str">
        <f ca="1">IF($B861="","",INDIRECT("減額一覧!AO"&amp;P861))</f>
        <v/>
      </c>
      <c r="H861" s="20" t="str">
        <f ca="1">IF($B861="","",INDIRECT("減額一覧!AP"&amp;P861))</f>
        <v/>
      </c>
      <c r="I861" s="32" t="str">
        <f ca="1">IF(B861="","",IF(INDIRECT("減額一覧!BN"&amp;P861)=0.08,0.08,0.1))</f>
        <v/>
      </c>
      <c r="J861" s="52"/>
      <c r="K861" s="95" t="str">
        <f t="shared" ca="1" si="1865"/>
        <v/>
      </c>
      <c r="L861" s="58" t="str">
        <f t="shared" ca="1" si="2043"/>
        <v/>
      </c>
      <c r="N861" s="113" t="str">
        <f t="shared" ca="1" si="2064"/>
        <v/>
      </c>
      <c r="O861" s="114" t="str">
        <f t="shared" ref="O861" ca="1" si="2070">IF(B861="","",IF(INDIRECT("減額一覧!BN"&amp;P861)=0.08,0.08,0.1))</f>
        <v/>
      </c>
      <c r="P861" s="38">
        <v>114</v>
      </c>
      <c r="Q861" s="38" t="str">
        <f t="shared" ca="1" si="2066"/>
        <v/>
      </c>
      <c r="R861" s="38" t="str">
        <f t="shared" ca="1" si="2066"/>
        <v/>
      </c>
      <c r="S861" s="66" t="str">
        <f t="shared" ca="1" si="2045"/>
        <v/>
      </c>
      <c r="T861" s="105" t="str">
        <f t="shared" ca="1" si="2003"/>
        <v/>
      </c>
    </row>
    <row r="862" spans="1:20" ht="20.25" hidden="1" thickTop="1" thickBot="1">
      <c r="A862" t="str">
        <f ca="1">IF(B862="","",INDIRECT("減額一覧!B"&amp;$P862))</f>
        <v/>
      </c>
      <c r="B862" s="61" t="str">
        <f t="shared" ref="B862" ca="1" si="2071">IF(INDIRECT("減額一覧!BD"&amp;P862)=1,INDIRECT("減額一覧!AQ"&amp;P862),"")</f>
        <v/>
      </c>
      <c r="C862" s="45" t="str">
        <f ca="1">IF(B862="","",INDIRECT("減額一覧!C"&amp;$P862))</f>
        <v/>
      </c>
      <c r="D862" s="79" t="str">
        <f ca="1">IF($B862="","",INDIRECT("減額一覧!G"&amp;$P862))</f>
        <v/>
      </c>
      <c r="E862" s="19" t="str">
        <f ca="1">IF(B862="","",INDIRECT("減額一覧!H"&amp;P862))</f>
        <v/>
      </c>
      <c r="F862" s="19" t="str">
        <f ca="1">IF($B862="","",INDIRECT("減額一覧!AX"&amp;P862))</f>
        <v/>
      </c>
      <c r="G862" s="20" t="str">
        <f ca="1">IF($B862="","",INDIRECT("減額一覧!AY"&amp;P862))</f>
        <v/>
      </c>
      <c r="H862" s="20" t="str">
        <f ca="1">IF($B862="","",INDIRECT("減額一覧!AZ"&amp;P862))</f>
        <v/>
      </c>
      <c r="I862" s="32" t="str">
        <f ca="1">IF(B862="","",IF(INDIRECT("減額一覧!BO"&amp;P862)=0.08,0.08,0.1))</f>
        <v/>
      </c>
      <c r="J862" s="52"/>
      <c r="K862" s="95" t="str">
        <f t="shared" ca="1" si="1865"/>
        <v/>
      </c>
      <c r="L862" s="58" t="str">
        <f t="shared" ca="1" si="2043"/>
        <v/>
      </c>
      <c r="N862" s="113" t="str">
        <f t="shared" ca="1" si="2064"/>
        <v/>
      </c>
      <c r="O862" s="114" t="str">
        <f t="shared" ref="O862" ca="1" si="2072">IF(B862="","",IF(INDIRECT("減額一覧!BO"&amp;P862)=0.08,0.08,0.1))</f>
        <v/>
      </c>
      <c r="P862" s="38">
        <v>114</v>
      </c>
      <c r="Q862" s="38" t="str">
        <f t="shared" ca="1" si="2066"/>
        <v/>
      </c>
      <c r="R862" s="38" t="str">
        <f t="shared" ca="1" si="2066"/>
        <v/>
      </c>
      <c r="S862" s="66" t="str">
        <f t="shared" ca="1" si="2045"/>
        <v/>
      </c>
      <c r="T862" s="105" t="str">
        <f t="shared" ca="1" si="2003"/>
        <v/>
      </c>
    </row>
    <row r="863" spans="1:20" ht="20.25" hidden="1" thickTop="1" thickBot="1">
      <c r="B863" s="64"/>
      <c r="C863" s="41" t="str">
        <f>IF(B863="","",減額一覧!C559)</f>
        <v/>
      </c>
      <c r="D863" s="43"/>
      <c r="E863" s="21"/>
      <c r="F863" s="22" t="s">
        <v>69</v>
      </c>
      <c r="G863" s="23">
        <f t="shared" ref="G863:H863" si="2073">SUBTOTAL(9,G859:G862)</f>
        <v>0</v>
      </c>
      <c r="H863" s="23">
        <f t="shared" si="2073"/>
        <v>0</v>
      </c>
      <c r="I863" s="30"/>
      <c r="J863" s="53"/>
      <c r="K863" s="96" t="str">
        <f t="shared" si="1865"/>
        <v/>
      </c>
      <c r="L863" s="59" t="str">
        <f t="shared" si="2043"/>
        <v/>
      </c>
      <c r="N863" s="108" t="str">
        <f t="shared" ref="N863" si="2074">IF(AND(G863=0,H863=0),"","小計")</f>
        <v/>
      </c>
      <c r="O863" s="108" t="str">
        <f t="shared" ref="O863" si="2075">IF(AND(G863=0,H863=0),"","小計")</f>
        <v/>
      </c>
      <c r="P863" s="38"/>
      <c r="Q863" s="38"/>
      <c r="R863" s="38"/>
      <c r="S863" s="66" t="str">
        <f t="shared" si="2045"/>
        <v/>
      </c>
      <c r="T863" s="105" t="str">
        <f t="shared" si="2003"/>
        <v/>
      </c>
    </row>
    <row r="864" spans="1:20" ht="20.25" hidden="1" thickTop="1" thickBot="1">
      <c r="A864" t="str">
        <f ca="1">IF(B864="","",INDIRECT("減額一覧!B"&amp;$P864))</f>
        <v/>
      </c>
      <c r="B864" s="61" t="str">
        <f t="shared" ref="B864" ca="1" si="2076">IF(INDIRECT("減額一覧!BA"&amp;P864)=1,INDIRECT("減額一覧!M"&amp;P864),"")</f>
        <v/>
      </c>
      <c r="C864" s="36" t="str">
        <f ca="1">IF(B864="","",INDIRECT("減額一覧!C"&amp;$P864))</f>
        <v/>
      </c>
      <c r="D864" s="78" t="str">
        <f ca="1">IF($B864="","",INDIRECT("減額一覧!G"&amp;$P864))</f>
        <v/>
      </c>
      <c r="E864" s="19" t="str">
        <f ca="1">IF(B864="","",INDIRECT("減額一覧!H"&amp;P864))</f>
        <v/>
      </c>
      <c r="F864" s="19" t="str">
        <f ca="1">IF($B864="","",INDIRECT("減額一覧!T"&amp;P864))</f>
        <v/>
      </c>
      <c r="G864" s="20" t="str">
        <f ca="1">IF($B864="","",INDIRECT("減額一覧!U"&amp;P864))</f>
        <v/>
      </c>
      <c r="H864" s="20" t="str">
        <f ca="1">IF($B864="","",INDIRECT("減額一覧!V"&amp;P864))</f>
        <v/>
      </c>
      <c r="I864" s="32" t="str">
        <f ca="1">IF(B864="","",IF(INDIRECT("減額一覧!BL"&amp;P864)=0.08,0.08,0.1))</f>
        <v/>
      </c>
      <c r="J864" s="51"/>
      <c r="K864" s="94" t="str">
        <f t="shared" ca="1" si="1865"/>
        <v/>
      </c>
      <c r="L864" s="56" t="str">
        <f t="shared" ca="1" si="2043"/>
        <v/>
      </c>
      <c r="N864" s="113" t="str">
        <f t="shared" ref="N864:N867" ca="1" si="2077">IF(A864="","",IF(A864&gt;3000,"月ヶ瀬",IF(A864&gt;=2000,"都祁","市内")))</f>
        <v/>
      </c>
      <c r="O864" s="114" t="str">
        <f t="shared" ref="O864" ca="1" si="2078">IF(B864="","",IF(INDIRECT("減額一覧!BL"&amp;P864)=0.08,0.08,0.1))</f>
        <v/>
      </c>
      <c r="P864" s="38">
        <v>115</v>
      </c>
      <c r="Q864" s="38" t="str">
        <f t="shared" ref="Q864:R867" ca="1" si="2079">IF(G864="","",IF(G864&gt;0,1,""))</f>
        <v/>
      </c>
      <c r="R864" s="38" t="str">
        <f t="shared" ca="1" si="2079"/>
        <v/>
      </c>
      <c r="S864" s="66" t="str">
        <f t="shared" ca="1" si="2045"/>
        <v/>
      </c>
      <c r="T864" s="105" t="str">
        <f t="shared" ca="1" si="2003"/>
        <v/>
      </c>
    </row>
    <row r="865" spans="1:20" ht="20.25" hidden="1" thickTop="1" thickBot="1">
      <c r="A865" t="str">
        <f ca="1">IF(B865="","",INDIRECT("減額一覧!B"&amp;$P865))</f>
        <v/>
      </c>
      <c r="B865" s="61" t="str">
        <f t="shared" ref="B865" ca="1" si="2080">IF(INDIRECT("減額一覧!BB"&amp;P865)=1,INDIRECT("減額一覧!W"&amp;P865),"")</f>
        <v/>
      </c>
      <c r="C865" s="44" t="str">
        <f ca="1">IF(B865="","",INDIRECT("減額一覧!C"&amp;$P865))</f>
        <v/>
      </c>
      <c r="D865" s="79" t="str">
        <f ca="1">IF($B865="","",INDIRECT("減額一覧!G"&amp;$P865))</f>
        <v/>
      </c>
      <c r="E865" s="19" t="str">
        <f ca="1">IF(B865="","",INDIRECT("減額一覧!H"&amp;P865))</f>
        <v/>
      </c>
      <c r="F865" s="19" t="str">
        <f ca="1">IF($B865="","",INDIRECT("減額一覧!AD"&amp;P865))</f>
        <v/>
      </c>
      <c r="G865" s="20" t="str">
        <f ca="1">IF($B865="","",INDIRECT("減額一覧!AE"&amp;P865))</f>
        <v/>
      </c>
      <c r="H865" s="20" t="str">
        <f ca="1">IF($B865="","",INDIRECT("減額一覧!AF"&amp;P865))</f>
        <v/>
      </c>
      <c r="I865" s="32" t="str">
        <f ca="1">IF(B865="","",IF(INDIRECT("減額一覧!BM"&amp;P865)=0.08,0.08,0.1))</f>
        <v/>
      </c>
      <c r="J865" s="52"/>
      <c r="K865" s="95" t="str">
        <f t="shared" ref="K865:K878" ca="1" si="2081">IF(A865="","",IF(A865&gt;3000,"月ヶ瀬",IF(A865&gt;=2000,"都祁","")))</f>
        <v/>
      </c>
      <c r="L865" s="58" t="str">
        <f t="shared" ca="1" si="2043"/>
        <v/>
      </c>
      <c r="N865" s="113" t="str">
        <f t="shared" ca="1" si="2077"/>
        <v/>
      </c>
      <c r="O865" s="114" t="str">
        <f t="shared" ref="O865" ca="1" si="2082">IF(B865="","",IF(INDIRECT("減額一覧!BM"&amp;P865)=0.08,0.08,0.1))</f>
        <v/>
      </c>
      <c r="P865" s="38">
        <v>115</v>
      </c>
      <c r="Q865" s="38" t="str">
        <f t="shared" ca="1" si="2079"/>
        <v/>
      </c>
      <c r="R865" s="38" t="str">
        <f t="shared" ca="1" si="2079"/>
        <v/>
      </c>
      <c r="S865" s="66" t="str">
        <f t="shared" ca="1" si="2045"/>
        <v/>
      </c>
      <c r="T865" s="105" t="str">
        <f t="shared" ca="1" si="2003"/>
        <v/>
      </c>
    </row>
    <row r="866" spans="1:20" ht="20.25" hidden="1" thickTop="1" thickBot="1">
      <c r="A866" t="str">
        <f ca="1">IF(B866="","",INDIRECT("減額一覧!B"&amp;$P866))</f>
        <v/>
      </c>
      <c r="B866" s="61" t="str">
        <f t="shared" ref="B866" ca="1" si="2083">IF(INDIRECT("減額一覧!BC"&amp;P866)=1,INDIRECT("減額一覧!AG"&amp;P866),"")</f>
        <v/>
      </c>
      <c r="C866" s="36" t="str">
        <f ca="1">IF(B866="","",INDIRECT("減額一覧!C"&amp;$P866))</f>
        <v/>
      </c>
      <c r="D866" s="80" t="str">
        <f ca="1">IF($B866="","",INDIRECT("減額一覧!G"&amp;$P866))</f>
        <v/>
      </c>
      <c r="E866" s="19" t="str">
        <f ca="1">IF(B866="","",INDIRECT("減額一覧!H"&amp;P866))</f>
        <v/>
      </c>
      <c r="F866" s="19" t="str">
        <f ca="1">IF($B866="","",INDIRECT("減額一覧!AN"&amp;P866))</f>
        <v/>
      </c>
      <c r="G866" s="20" t="str">
        <f ca="1">IF($B866="","",INDIRECT("減額一覧!AO"&amp;P866))</f>
        <v/>
      </c>
      <c r="H866" s="20" t="str">
        <f ca="1">IF($B866="","",INDIRECT("減額一覧!AP"&amp;P866))</f>
        <v/>
      </c>
      <c r="I866" s="32" t="str">
        <f ca="1">IF(B866="","",IF(INDIRECT("減額一覧!BN"&amp;P866)=0.08,0.08,0.1))</f>
        <v/>
      </c>
      <c r="J866" s="52"/>
      <c r="K866" s="95" t="str">
        <f t="shared" ca="1" si="2081"/>
        <v/>
      </c>
      <c r="L866" s="58" t="str">
        <f t="shared" ca="1" si="2043"/>
        <v/>
      </c>
      <c r="N866" s="113" t="str">
        <f t="shared" ca="1" si="2077"/>
        <v/>
      </c>
      <c r="O866" s="114" t="str">
        <f t="shared" ref="O866" ca="1" si="2084">IF(B866="","",IF(INDIRECT("減額一覧!BN"&amp;P866)=0.08,0.08,0.1))</f>
        <v/>
      </c>
      <c r="P866" s="38">
        <v>115</v>
      </c>
      <c r="Q866" s="38" t="str">
        <f t="shared" ca="1" si="2079"/>
        <v/>
      </c>
      <c r="R866" s="38" t="str">
        <f t="shared" ca="1" si="2079"/>
        <v/>
      </c>
      <c r="S866" s="66" t="str">
        <f t="shared" ca="1" si="2045"/>
        <v/>
      </c>
      <c r="T866" s="105" t="str">
        <f t="shared" ca="1" si="2003"/>
        <v/>
      </c>
    </row>
    <row r="867" spans="1:20" ht="20.25" hidden="1" thickTop="1" thickBot="1">
      <c r="A867" t="str">
        <f ca="1">IF(B867="","",INDIRECT("減額一覧!B"&amp;$P867))</f>
        <v/>
      </c>
      <c r="B867" s="61" t="str">
        <f t="shared" ref="B867" ca="1" si="2085">IF(INDIRECT("減額一覧!BD"&amp;P867)=1,INDIRECT("減額一覧!AQ"&amp;P867),"")</f>
        <v/>
      </c>
      <c r="C867" s="45" t="str">
        <f ca="1">IF(B867="","",INDIRECT("減額一覧!C"&amp;$P867))</f>
        <v/>
      </c>
      <c r="D867" s="79" t="str">
        <f ca="1">IF($B867="","",INDIRECT("減額一覧!G"&amp;$P867))</f>
        <v/>
      </c>
      <c r="E867" s="19" t="str">
        <f ca="1">IF(B867="","",INDIRECT("減額一覧!H"&amp;P867))</f>
        <v/>
      </c>
      <c r="F867" s="19" t="str">
        <f ca="1">IF($B867="","",INDIRECT("減額一覧!AX"&amp;P867))</f>
        <v/>
      </c>
      <c r="G867" s="20" t="str">
        <f ca="1">IF($B867="","",INDIRECT("減額一覧!AY"&amp;P867))</f>
        <v/>
      </c>
      <c r="H867" s="20" t="str">
        <f ca="1">IF($B867="","",INDIRECT("減額一覧!AZ"&amp;P867))</f>
        <v/>
      </c>
      <c r="I867" s="32" t="str">
        <f ca="1">IF(B867="","",IF(INDIRECT("減額一覧!BO"&amp;P867)=0.08,0.08,0.1))</f>
        <v/>
      </c>
      <c r="J867" s="52"/>
      <c r="K867" s="95" t="str">
        <f t="shared" ca="1" si="2081"/>
        <v/>
      </c>
      <c r="L867" s="58" t="str">
        <f t="shared" ca="1" si="2043"/>
        <v/>
      </c>
      <c r="N867" s="113" t="str">
        <f t="shared" ca="1" si="2077"/>
        <v/>
      </c>
      <c r="O867" s="114" t="str">
        <f t="shared" ref="O867" ca="1" si="2086">IF(B867="","",IF(INDIRECT("減額一覧!BO"&amp;P867)=0.08,0.08,0.1))</f>
        <v/>
      </c>
      <c r="P867" s="38">
        <v>115</v>
      </c>
      <c r="Q867" s="38" t="str">
        <f t="shared" ca="1" si="2079"/>
        <v/>
      </c>
      <c r="R867" s="38" t="str">
        <f t="shared" ca="1" si="2079"/>
        <v/>
      </c>
      <c r="S867" s="66" t="str">
        <f t="shared" ca="1" si="2045"/>
        <v/>
      </c>
      <c r="T867" s="105" t="str">
        <f t="shared" ca="1" si="2003"/>
        <v/>
      </c>
    </row>
    <row r="868" spans="1:20" ht="20.25" hidden="1" thickTop="1" thickBot="1">
      <c r="B868" s="64"/>
      <c r="C868" s="41" t="str">
        <f>IF(B868="","",減額一覧!C564)</f>
        <v/>
      </c>
      <c r="D868" s="43"/>
      <c r="E868" s="21"/>
      <c r="F868" s="22" t="s">
        <v>69</v>
      </c>
      <c r="G868" s="23">
        <f t="shared" ref="G868:H868" si="2087">SUBTOTAL(9,G864:G867)</f>
        <v>0</v>
      </c>
      <c r="H868" s="23">
        <f t="shared" si="2087"/>
        <v>0</v>
      </c>
      <c r="I868" s="30"/>
      <c r="J868" s="53"/>
      <c r="K868" s="96" t="str">
        <f t="shared" si="2081"/>
        <v/>
      </c>
      <c r="L868" s="59" t="str">
        <f t="shared" si="2043"/>
        <v/>
      </c>
      <c r="N868" s="108" t="str">
        <f t="shared" ref="N868" si="2088">IF(AND(G868=0,H868=0),"","小計")</f>
        <v/>
      </c>
      <c r="O868" s="108" t="str">
        <f t="shared" ref="O868" si="2089">IF(AND(G868=0,H868=0),"","小計")</f>
        <v/>
      </c>
      <c r="P868" s="38"/>
      <c r="Q868" s="38"/>
      <c r="R868" s="38"/>
      <c r="S868" s="66" t="str">
        <f t="shared" si="2045"/>
        <v/>
      </c>
      <c r="T868" s="105" t="str">
        <f t="shared" si="2003"/>
        <v/>
      </c>
    </row>
    <row r="869" spans="1:20" ht="20.25" hidden="1" thickTop="1" thickBot="1">
      <c r="A869" t="str">
        <f ca="1">IF(B869="","",INDIRECT("減額一覧!B"&amp;$P869))</f>
        <v/>
      </c>
      <c r="B869" s="61" t="str">
        <f t="shared" ref="B869" ca="1" si="2090">IF(INDIRECT("減額一覧!BA"&amp;P869)=1,INDIRECT("減額一覧!M"&amp;P869),"")</f>
        <v/>
      </c>
      <c r="C869" s="36" t="str">
        <f ca="1">IF(B869="","",INDIRECT("減額一覧!C"&amp;$P869))</f>
        <v/>
      </c>
      <c r="D869" s="78" t="str">
        <f ca="1">IF($B869="","",INDIRECT("減額一覧!G"&amp;$P869))</f>
        <v/>
      </c>
      <c r="E869" s="19" t="str">
        <f ca="1">IF(B869="","",INDIRECT("減額一覧!H"&amp;P869))</f>
        <v/>
      </c>
      <c r="F869" s="19" t="str">
        <f ca="1">IF($B869="","",INDIRECT("減額一覧!T"&amp;P869))</f>
        <v/>
      </c>
      <c r="G869" s="20" t="str">
        <f ca="1">IF($B869="","",INDIRECT("減額一覧!U"&amp;P869))</f>
        <v/>
      </c>
      <c r="H869" s="20" t="str">
        <f ca="1">IF($B869="","",INDIRECT("減額一覧!V"&amp;P869))</f>
        <v/>
      </c>
      <c r="I869" s="32" t="str">
        <f ca="1">IF(B869="","",IF(INDIRECT("減額一覧!BL"&amp;P869)=0.08,0.08,0.1))</f>
        <v/>
      </c>
      <c r="J869" s="51"/>
      <c r="K869" s="94" t="str">
        <f t="shared" ca="1" si="2081"/>
        <v/>
      </c>
      <c r="L869" s="56" t="str">
        <f t="shared" ca="1" si="2043"/>
        <v/>
      </c>
      <c r="N869" s="113" t="str">
        <f t="shared" ref="N869:N872" ca="1" si="2091">IF(A869="","",IF(A869&gt;3000,"月ヶ瀬",IF(A869&gt;=2000,"都祁","市内")))</f>
        <v/>
      </c>
      <c r="O869" s="114" t="str">
        <f t="shared" ref="O869" ca="1" si="2092">IF(B869="","",IF(INDIRECT("減額一覧!BL"&amp;P869)=0.08,0.08,0.1))</f>
        <v/>
      </c>
      <c r="P869" s="38">
        <v>116</v>
      </c>
      <c r="Q869" s="38" t="str">
        <f t="shared" ref="Q869:R872" ca="1" si="2093">IF(G869="","",IF(G869&gt;0,1,""))</f>
        <v/>
      </c>
      <c r="R869" s="38" t="str">
        <f t="shared" ca="1" si="2093"/>
        <v/>
      </c>
      <c r="S869" s="66" t="str">
        <f t="shared" ca="1" si="2045"/>
        <v/>
      </c>
      <c r="T869" s="105" t="str">
        <f t="shared" ca="1" si="2003"/>
        <v/>
      </c>
    </row>
    <row r="870" spans="1:20" ht="20.25" hidden="1" thickTop="1" thickBot="1">
      <c r="A870" t="str">
        <f ca="1">IF(B870="","",INDIRECT("減額一覧!B"&amp;$P870))</f>
        <v/>
      </c>
      <c r="B870" s="61" t="str">
        <f t="shared" ref="B870" ca="1" si="2094">IF(INDIRECT("減額一覧!BB"&amp;P870)=1,INDIRECT("減額一覧!W"&amp;P870),"")</f>
        <v/>
      </c>
      <c r="C870" s="44" t="str">
        <f ca="1">IF(B870="","",INDIRECT("減額一覧!C"&amp;$P870))</f>
        <v/>
      </c>
      <c r="D870" s="79" t="str">
        <f ca="1">IF($B870="","",INDIRECT("減額一覧!G"&amp;$P870))</f>
        <v/>
      </c>
      <c r="E870" s="19" t="str">
        <f ca="1">IF(B870="","",INDIRECT("減額一覧!H"&amp;P870))</f>
        <v/>
      </c>
      <c r="F870" s="19" t="str">
        <f ca="1">IF($B870="","",INDIRECT("減額一覧!AD"&amp;P870))</f>
        <v/>
      </c>
      <c r="G870" s="20" t="str">
        <f ca="1">IF($B870="","",INDIRECT("減額一覧!AE"&amp;P870))</f>
        <v/>
      </c>
      <c r="H870" s="20" t="str">
        <f ca="1">IF($B870="","",INDIRECT("減額一覧!AF"&amp;P870))</f>
        <v/>
      </c>
      <c r="I870" s="32" t="str">
        <f ca="1">IF(B870="","",IF(INDIRECT("減額一覧!BM"&amp;P870)=0.08,0.08,0.1))</f>
        <v/>
      </c>
      <c r="J870" s="52"/>
      <c r="K870" s="95" t="str">
        <f t="shared" ca="1" si="2081"/>
        <v/>
      </c>
      <c r="L870" s="58" t="str">
        <f t="shared" ca="1" si="2043"/>
        <v/>
      </c>
      <c r="N870" s="113" t="str">
        <f t="shared" ca="1" si="2091"/>
        <v/>
      </c>
      <c r="O870" s="114" t="str">
        <f t="shared" ref="O870" ca="1" si="2095">IF(B870="","",IF(INDIRECT("減額一覧!BM"&amp;P870)=0.08,0.08,0.1))</f>
        <v/>
      </c>
      <c r="P870" s="38">
        <v>116</v>
      </c>
      <c r="Q870" s="38" t="str">
        <f t="shared" ca="1" si="2093"/>
        <v/>
      </c>
      <c r="R870" s="38" t="str">
        <f t="shared" ca="1" si="2093"/>
        <v/>
      </c>
      <c r="S870" s="66" t="str">
        <f t="shared" ca="1" si="2045"/>
        <v/>
      </c>
      <c r="T870" s="105" t="str">
        <f t="shared" ca="1" si="2003"/>
        <v/>
      </c>
    </row>
    <row r="871" spans="1:20" ht="20.25" hidden="1" thickTop="1" thickBot="1">
      <c r="A871" t="str">
        <f ca="1">IF(B871="","",INDIRECT("減額一覧!B"&amp;$P871))</f>
        <v/>
      </c>
      <c r="B871" s="61" t="str">
        <f t="shared" ref="B871" ca="1" si="2096">IF(INDIRECT("減額一覧!BC"&amp;P871)=1,INDIRECT("減額一覧!AG"&amp;P871),"")</f>
        <v/>
      </c>
      <c r="C871" s="36" t="str">
        <f ca="1">IF(B871="","",INDIRECT("減額一覧!C"&amp;$P871))</f>
        <v/>
      </c>
      <c r="D871" s="80" t="str">
        <f ca="1">IF($B871="","",INDIRECT("減額一覧!G"&amp;$P871))</f>
        <v/>
      </c>
      <c r="E871" s="19" t="str">
        <f ca="1">IF(B871="","",INDIRECT("減額一覧!H"&amp;P871))</f>
        <v/>
      </c>
      <c r="F871" s="19" t="str">
        <f ca="1">IF($B871="","",INDIRECT("減額一覧!AN"&amp;P871))</f>
        <v/>
      </c>
      <c r="G871" s="20" t="str">
        <f ca="1">IF($B871="","",INDIRECT("減額一覧!AO"&amp;P871))</f>
        <v/>
      </c>
      <c r="H871" s="20" t="str">
        <f ca="1">IF($B871="","",INDIRECT("減額一覧!AP"&amp;P871))</f>
        <v/>
      </c>
      <c r="I871" s="32" t="str">
        <f ca="1">IF(B871="","",IF(INDIRECT("減額一覧!BN"&amp;P871)=0.08,0.08,0.1))</f>
        <v/>
      </c>
      <c r="J871" s="52"/>
      <c r="K871" s="95" t="str">
        <f t="shared" ca="1" si="2081"/>
        <v/>
      </c>
      <c r="L871" s="58" t="str">
        <f t="shared" ca="1" si="2043"/>
        <v/>
      </c>
      <c r="N871" s="113" t="str">
        <f t="shared" ca="1" si="2091"/>
        <v/>
      </c>
      <c r="O871" s="114" t="str">
        <f t="shared" ref="O871" ca="1" si="2097">IF(B871="","",IF(INDIRECT("減額一覧!BN"&amp;P871)=0.08,0.08,0.1))</f>
        <v/>
      </c>
      <c r="P871" s="38">
        <v>116</v>
      </c>
      <c r="Q871" s="38" t="str">
        <f t="shared" ca="1" si="2093"/>
        <v/>
      </c>
      <c r="R871" s="38" t="str">
        <f t="shared" ca="1" si="2093"/>
        <v/>
      </c>
      <c r="S871" s="66" t="str">
        <f t="shared" ca="1" si="2045"/>
        <v/>
      </c>
      <c r="T871" s="105" t="str">
        <f t="shared" ca="1" si="2003"/>
        <v/>
      </c>
    </row>
    <row r="872" spans="1:20" ht="20.25" hidden="1" thickTop="1" thickBot="1">
      <c r="A872" t="str">
        <f ca="1">IF(B872="","",INDIRECT("減額一覧!B"&amp;$P872))</f>
        <v/>
      </c>
      <c r="B872" s="61" t="str">
        <f t="shared" ref="B872" ca="1" si="2098">IF(INDIRECT("減額一覧!BD"&amp;P872)=1,INDIRECT("減額一覧!AQ"&amp;P872),"")</f>
        <v/>
      </c>
      <c r="C872" s="45" t="str">
        <f ca="1">IF(B872="","",INDIRECT("減額一覧!C"&amp;$P872))</f>
        <v/>
      </c>
      <c r="D872" s="79" t="str">
        <f ca="1">IF($B872="","",INDIRECT("減額一覧!G"&amp;$P872))</f>
        <v/>
      </c>
      <c r="E872" s="19" t="str">
        <f ca="1">IF(B872="","",INDIRECT("減額一覧!H"&amp;P872))</f>
        <v/>
      </c>
      <c r="F872" s="19" t="str">
        <f ca="1">IF($B872="","",INDIRECT("減額一覧!AX"&amp;P872))</f>
        <v/>
      </c>
      <c r="G872" s="20" t="str">
        <f ca="1">IF($B872="","",INDIRECT("減額一覧!AY"&amp;P872))</f>
        <v/>
      </c>
      <c r="H872" s="20" t="str">
        <f ca="1">IF($B872="","",INDIRECT("減額一覧!AZ"&amp;P872))</f>
        <v/>
      </c>
      <c r="I872" s="32" t="str">
        <f ca="1">IF(B872="","",IF(INDIRECT("減額一覧!BO"&amp;P872)=0.08,0.08,0.1))</f>
        <v/>
      </c>
      <c r="J872" s="52"/>
      <c r="K872" s="95" t="str">
        <f t="shared" ca="1" si="2081"/>
        <v/>
      </c>
      <c r="L872" s="58" t="str">
        <f t="shared" ca="1" si="2043"/>
        <v/>
      </c>
      <c r="N872" s="113" t="str">
        <f t="shared" ca="1" si="2091"/>
        <v/>
      </c>
      <c r="O872" s="114" t="str">
        <f t="shared" ref="O872" ca="1" si="2099">IF(B872="","",IF(INDIRECT("減額一覧!BO"&amp;P872)=0.08,0.08,0.1))</f>
        <v/>
      </c>
      <c r="P872" s="38">
        <v>116</v>
      </c>
      <c r="Q872" s="38" t="str">
        <f t="shared" ca="1" si="2093"/>
        <v/>
      </c>
      <c r="R872" s="38" t="str">
        <f t="shared" ca="1" si="2093"/>
        <v/>
      </c>
      <c r="S872" s="66" t="str">
        <f t="shared" ca="1" si="2045"/>
        <v/>
      </c>
      <c r="T872" s="105" t="str">
        <f t="shared" ca="1" si="2003"/>
        <v/>
      </c>
    </row>
    <row r="873" spans="1:20" ht="20.25" hidden="1" thickTop="1" thickBot="1">
      <c r="B873" s="64"/>
      <c r="C873" s="41" t="str">
        <f>IF(B873="","",減額一覧!C569)</f>
        <v/>
      </c>
      <c r="D873" s="43"/>
      <c r="E873" s="21"/>
      <c r="F873" s="22" t="s">
        <v>69</v>
      </c>
      <c r="G873" s="23">
        <f t="shared" ref="G873:H873" si="2100">SUBTOTAL(9,G869:G872)</f>
        <v>0</v>
      </c>
      <c r="H873" s="23">
        <f t="shared" si="2100"/>
        <v>0</v>
      </c>
      <c r="I873" s="30"/>
      <c r="J873" s="53"/>
      <c r="K873" s="96" t="str">
        <f t="shared" si="2081"/>
        <v/>
      </c>
      <c r="L873" s="59" t="str">
        <f t="shared" si="2043"/>
        <v/>
      </c>
      <c r="N873" s="108" t="str">
        <f t="shared" ref="N873" si="2101">IF(AND(G873=0,H873=0),"","小計")</f>
        <v/>
      </c>
      <c r="O873" s="108" t="str">
        <f t="shared" ref="O873" si="2102">IF(AND(G873=0,H873=0),"","小計")</f>
        <v/>
      </c>
      <c r="P873" s="38"/>
      <c r="Q873" s="38"/>
      <c r="R873" s="38"/>
      <c r="S873" s="66" t="str">
        <f t="shared" si="2045"/>
        <v/>
      </c>
      <c r="T873" s="105" t="str">
        <f t="shared" si="2003"/>
        <v/>
      </c>
    </row>
    <row r="874" spans="1:20" ht="20.25" hidden="1" thickTop="1" thickBot="1">
      <c r="A874" t="str">
        <f ca="1">IF(B874="","",INDIRECT("減額一覧!B"&amp;$P874))</f>
        <v/>
      </c>
      <c r="B874" s="61" t="str">
        <f t="shared" ref="B874" ca="1" si="2103">IF(INDIRECT("減額一覧!BA"&amp;P874)=1,INDIRECT("減額一覧!M"&amp;P874),"")</f>
        <v/>
      </c>
      <c r="C874" s="36" t="str">
        <f ca="1">IF(B874="","",INDIRECT("減額一覧!C"&amp;$P874))</f>
        <v/>
      </c>
      <c r="D874" s="78" t="str">
        <f ca="1">IF($B874="","",INDIRECT("減額一覧!G"&amp;$P874))</f>
        <v/>
      </c>
      <c r="E874" s="19" t="str">
        <f ca="1">IF(B874="","",INDIRECT("減額一覧!H"&amp;P874))</f>
        <v/>
      </c>
      <c r="F874" s="19" t="str">
        <f ca="1">IF($B874="","",INDIRECT("減額一覧!T"&amp;P874))</f>
        <v/>
      </c>
      <c r="G874" s="20" t="str">
        <f ca="1">IF($B874="","",INDIRECT("減額一覧!U"&amp;P874))</f>
        <v/>
      </c>
      <c r="H874" s="20" t="str">
        <f ca="1">IF($B874="","",INDIRECT("減額一覧!V"&amp;P874))</f>
        <v/>
      </c>
      <c r="I874" s="32" t="str">
        <f ca="1">IF(B874="","",IF(INDIRECT("減額一覧!BL"&amp;P874)=0.08,0.08,0.1))</f>
        <v/>
      </c>
      <c r="J874" s="51"/>
      <c r="K874" s="94" t="str">
        <f t="shared" ca="1" si="2081"/>
        <v/>
      </c>
      <c r="L874" s="56" t="str">
        <f t="shared" ca="1" si="2043"/>
        <v/>
      </c>
      <c r="N874" s="113" t="str">
        <f t="shared" ref="N874:N877" ca="1" si="2104">IF(A874="","",IF(A874&gt;3000,"月ヶ瀬",IF(A874&gt;=2000,"都祁","市内")))</f>
        <v/>
      </c>
      <c r="O874" s="114" t="str">
        <f t="shared" ref="O874" ca="1" si="2105">IF(B874="","",IF(INDIRECT("減額一覧!BL"&amp;P874)=0.08,0.08,0.1))</f>
        <v/>
      </c>
      <c r="P874" s="38">
        <v>117</v>
      </c>
      <c r="Q874" s="38" t="str">
        <f t="shared" ref="Q874:R877" ca="1" si="2106">IF(G874="","",IF(G874&gt;0,1,""))</f>
        <v/>
      </c>
      <c r="R874" s="38" t="str">
        <f t="shared" ca="1" si="2106"/>
        <v/>
      </c>
      <c r="S874" s="66" t="str">
        <f t="shared" ca="1" si="2045"/>
        <v/>
      </c>
      <c r="T874" s="105" t="str">
        <f t="shared" ca="1" si="2003"/>
        <v/>
      </c>
    </row>
    <row r="875" spans="1:20" ht="20.25" hidden="1" thickTop="1" thickBot="1">
      <c r="A875" t="str">
        <f ca="1">IF(B875="","",INDIRECT("減額一覧!B"&amp;$P875))</f>
        <v/>
      </c>
      <c r="B875" s="61" t="str">
        <f t="shared" ref="B875" ca="1" si="2107">IF(INDIRECT("減額一覧!BB"&amp;P875)=1,INDIRECT("減額一覧!W"&amp;P875),"")</f>
        <v/>
      </c>
      <c r="C875" s="44" t="str">
        <f ca="1">IF(B875="","",INDIRECT("減額一覧!C"&amp;$P875))</f>
        <v/>
      </c>
      <c r="D875" s="79" t="str">
        <f ca="1">IF($B875="","",INDIRECT("減額一覧!G"&amp;$P875))</f>
        <v/>
      </c>
      <c r="E875" s="19" t="str">
        <f ca="1">IF(B875="","",INDIRECT("減額一覧!H"&amp;P875))</f>
        <v/>
      </c>
      <c r="F875" s="19" t="str">
        <f ca="1">IF($B875="","",INDIRECT("減額一覧!AD"&amp;P875))</f>
        <v/>
      </c>
      <c r="G875" s="20" t="str">
        <f ca="1">IF($B875="","",INDIRECT("減額一覧!AE"&amp;P875))</f>
        <v/>
      </c>
      <c r="H875" s="20" t="str">
        <f ca="1">IF($B875="","",INDIRECT("減額一覧!AF"&amp;P875))</f>
        <v/>
      </c>
      <c r="I875" s="32" t="str">
        <f ca="1">IF(B875="","",IF(INDIRECT("減額一覧!BM"&amp;P875)=0.08,0.08,0.1))</f>
        <v/>
      </c>
      <c r="J875" s="52"/>
      <c r="K875" s="95" t="str">
        <f t="shared" ca="1" si="2081"/>
        <v/>
      </c>
      <c r="L875" s="58" t="str">
        <f t="shared" ca="1" si="2043"/>
        <v/>
      </c>
      <c r="N875" s="113" t="str">
        <f t="shared" ca="1" si="2104"/>
        <v/>
      </c>
      <c r="O875" s="114" t="str">
        <f t="shared" ref="O875" ca="1" si="2108">IF(B875="","",IF(INDIRECT("減額一覧!BM"&amp;P875)=0.08,0.08,0.1))</f>
        <v/>
      </c>
      <c r="P875" s="38">
        <v>117</v>
      </c>
      <c r="Q875" s="38" t="str">
        <f t="shared" ca="1" si="2106"/>
        <v/>
      </c>
      <c r="R875" s="38" t="str">
        <f t="shared" ca="1" si="2106"/>
        <v/>
      </c>
      <c r="S875" s="66" t="str">
        <f t="shared" ca="1" si="2045"/>
        <v/>
      </c>
      <c r="T875" s="105" t="str">
        <f t="shared" ca="1" si="2003"/>
        <v/>
      </c>
    </row>
    <row r="876" spans="1:20" ht="20.25" hidden="1" thickTop="1" thickBot="1">
      <c r="A876" t="str">
        <f ca="1">IF(B876="","",INDIRECT("減額一覧!B"&amp;$P876))</f>
        <v/>
      </c>
      <c r="B876" s="61" t="str">
        <f t="shared" ref="B876" ca="1" si="2109">IF(INDIRECT("減額一覧!BC"&amp;P876)=1,INDIRECT("減額一覧!AG"&amp;P876),"")</f>
        <v/>
      </c>
      <c r="C876" s="36" t="str">
        <f ca="1">IF(B876="","",INDIRECT("減額一覧!C"&amp;$P876))</f>
        <v/>
      </c>
      <c r="D876" s="80" t="str">
        <f ca="1">IF($B876="","",INDIRECT("減額一覧!G"&amp;$P876))</f>
        <v/>
      </c>
      <c r="E876" s="19" t="str">
        <f ca="1">IF(B876="","",INDIRECT("減額一覧!H"&amp;P876))</f>
        <v/>
      </c>
      <c r="F876" s="19" t="str">
        <f ca="1">IF($B876="","",INDIRECT("減額一覧!AN"&amp;P876))</f>
        <v/>
      </c>
      <c r="G876" s="20" t="str">
        <f ca="1">IF($B876="","",INDIRECT("減額一覧!AO"&amp;P876))</f>
        <v/>
      </c>
      <c r="H876" s="20" t="str">
        <f ca="1">IF($B876="","",INDIRECT("減額一覧!AP"&amp;P876))</f>
        <v/>
      </c>
      <c r="I876" s="32" t="str">
        <f ca="1">IF(B876="","",IF(INDIRECT("減額一覧!BN"&amp;P876)=0.08,0.08,0.1))</f>
        <v/>
      </c>
      <c r="J876" s="52"/>
      <c r="K876" s="95" t="str">
        <f t="shared" ca="1" si="2081"/>
        <v/>
      </c>
      <c r="L876" s="58" t="str">
        <f t="shared" ca="1" si="2043"/>
        <v/>
      </c>
      <c r="N876" s="113" t="str">
        <f t="shared" ca="1" si="2104"/>
        <v/>
      </c>
      <c r="O876" s="114" t="str">
        <f t="shared" ref="O876" ca="1" si="2110">IF(B876="","",IF(INDIRECT("減額一覧!BN"&amp;P876)=0.08,0.08,0.1))</f>
        <v/>
      </c>
      <c r="P876" s="38">
        <v>117</v>
      </c>
      <c r="Q876" s="38" t="str">
        <f t="shared" ca="1" si="2106"/>
        <v/>
      </c>
      <c r="R876" s="38" t="str">
        <f t="shared" ca="1" si="2106"/>
        <v/>
      </c>
      <c r="S876" s="66" t="str">
        <f t="shared" ca="1" si="2045"/>
        <v/>
      </c>
      <c r="T876" s="105" t="str">
        <f t="shared" ca="1" si="2003"/>
        <v/>
      </c>
    </row>
    <row r="877" spans="1:20" ht="20.25" hidden="1" thickTop="1" thickBot="1">
      <c r="A877" t="str">
        <f ca="1">IF(B877="","",INDIRECT("減額一覧!B"&amp;$P877))</f>
        <v/>
      </c>
      <c r="B877" s="61" t="str">
        <f t="shared" ref="B877" ca="1" si="2111">IF(INDIRECT("減額一覧!BD"&amp;P877)=1,INDIRECT("減額一覧!AQ"&amp;P877),"")</f>
        <v/>
      </c>
      <c r="C877" s="45" t="str">
        <f ca="1">IF(B877="","",INDIRECT("減額一覧!C"&amp;$P877))</f>
        <v/>
      </c>
      <c r="D877" s="79" t="str">
        <f ca="1">IF($B877="","",INDIRECT("減額一覧!G"&amp;$P877))</f>
        <v/>
      </c>
      <c r="E877" s="19" t="str">
        <f ca="1">IF(B877="","",INDIRECT("減額一覧!H"&amp;P877))</f>
        <v/>
      </c>
      <c r="F877" s="19" t="str">
        <f ca="1">IF($B877="","",INDIRECT("減額一覧!AX"&amp;P877))</f>
        <v/>
      </c>
      <c r="G877" s="20" t="str">
        <f ca="1">IF($B877="","",INDIRECT("減額一覧!AY"&amp;P877))</f>
        <v/>
      </c>
      <c r="H877" s="20" t="str">
        <f ca="1">IF($B877="","",INDIRECT("減額一覧!AZ"&amp;P877))</f>
        <v/>
      </c>
      <c r="I877" s="32" t="str">
        <f ca="1">IF(B877="","",IF(INDIRECT("減額一覧!BO"&amp;P877)=0.08,0.08,0.1))</f>
        <v/>
      </c>
      <c r="J877" s="52"/>
      <c r="K877" s="95" t="str">
        <f t="shared" ca="1" si="2081"/>
        <v/>
      </c>
      <c r="L877" s="58" t="str">
        <f t="shared" ca="1" si="2043"/>
        <v/>
      </c>
      <c r="N877" s="113" t="str">
        <f t="shared" ca="1" si="2104"/>
        <v/>
      </c>
      <c r="O877" s="114" t="str">
        <f t="shared" ref="O877" ca="1" si="2112">IF(B877="","",IF(INDIRECT("減額一覧!BO"&amp;P877)=0.08,0.08,0.1))</f>
        <v/>
      </c>
      <c r="P877" s="38">
        <v>117</v>
      </c>
      <c r="Q877" s="38" t="str">
        <f t="shared" ca="1" si="2106"/>
        <v/>
      </c>
      <c r="R877" s="38" t="str">
        <f t="shared" ca="1" si="2106"/>
        <v/>
      </c>
      <c r="S877" s="66" t="str">
        <f t="shared" ca="1" si="2045"/>
        <v/>
      </c>
      <c r="T877" s="105" t="str">
        <f t="shared" ca="1" si="2003"/>
        <v/>
      </c>
    </row>
    <row r="878" spans="1:20" ht="20.25" hidden="1" thickTop="1" thickBot="1">
      <c r="A878" t="str">
        <f t="shared" ref="A878:A941" ca="1" si="2113">IF(B878="","",INDIRECT("減額一覧!B"&amp;$P878))</f>
        <v/>
      </c>
      <c r="B878" s="64"/>
      <c r="C878" s="41" t="str">
        <f>IF(B878="","",減額一覧!C574)</f>
        <v/>
      </c>
      <c r="D878" s="43"/>
      <c r="E878" s="21"/>
      <c r="F878" s="22" t="s">
        <v>69</v>
      </c>
      <c r="G878" s="23">
        <f t="shared" ref="G878:H878" si="2114">SUBTOTAL(9,G874:G877)</f>
        <v>0</v>
      </c>
      <c r="H878" s="23">
        <f t="shared" si="2114"/>
        <v>0</v>
      </c>
      <c r="I878" s="30"/>
      <c r="J878" s="53"/>
      <c r="K878" s="96" t="str">
        <f t="shared" ca="1" si="2081"/>
        <v/>
      </c>
      <c r="L878" s="59" t="str">
        <f t="shared" si="2043"/>
        <v/>
      </c>
      <c r="N878" s="108" t="str">
        <f t="shared" ref="N878" si="2115">IF(AND(G878=0,H878=0),"","小計")</f>
        <v/>
      </c>
      <c r="O878" s="108" t="str">
        <f t="shared" ref="O878" si="2116">IF(AND(G878=0,H878=0),"","小計")</f>
        <v/>
      </c>
      <c r="P878" s="38"/>
      <c r="Q878" s="38"/>
      <c r="R878" s="38"/>
      <c r="S878" s="66" t="str">
        <f t="shared" si="2045"/>
        <v/>
      </c>
      <c r="T878" s="105" t="str">
        <f t="shared" si="2003"/>
        <v/>
      </c>
    </row>
    <row r="879" spans="1:20" ht="20.25" thickTop="1" thickBot="1">
      <c r="A879" t="str">
        <f t="shared" ca="1" si="2113"/>
        <v/>
      </c>
      <c r="B879" s="74"/>
      <c r="C879" s="75"/>
      <c r="D879" s="81"/>
      <c r="E879" s="75"/>
      <c r="F879" s="72" t="s">
        <v>70</v>
      </c>
      <c r="G879" s="24">
        <f ca="1">SUBTOTAL(9,G4:G878)</f>
        <v>35944</v>
      </c>
      <c r="H879" s="24">
        <f ca="1">SUBTOTAL(9,H4:H878)</f>
        <v>18526</v>
      </c>
      <c r="I879" s="31"/>
      <c r="J879" s="54"/>
      <c r="K879" s="97"/>
      <c r="L879" s="60" t="str">
        <f t="shared" si="2043"/>
        <v/>
      </c>
      <c r="N879" s="108" t="s">
        <v>70</v>
      </c>
      <c r="O879" s="108" t="s">
        <v>70</v>
      </c>
      <c r="P879" s="38">
        <v>118</v>
      </c>
      <c r="Q879" s="38"/>
      <c r="R879" s="39"/>
      <c r="S879" s="66" t="str">
        <f t="shared" si="2045"/>
        <v/>
      </c>
      <c r="T879" s="105">
        <f ca="1">SUBTOTAL(2,T4:T878)</f>
        <v>1</v>
      </c>
    </row>
    <row r="880" spans="1:20" ht="19.5" thickBot="1">
      <c r="A880" t="str">
        <f t="shared" ca="1" si="2113"/>
        <v/>
      </c>
      <c r="B880" s="76"/>
      <c r="C880" s="77"/>
      <c r="D880" s="82"/>
      <c r="E880" s="77"/>
      <c r="F880" s="73" t="s">
        <v>71</v>
      </c>
      <c r="G880" s="24">
        <f ca="1">SUBTOTAL(2,Q4:Q878)</f>
        <v>19</v>
      </c>
      <c r="H880" s="24">
        <f ca="1">SUBTOTAL(2,R4:R878)</f>
        <v>19</v>
      </c>
      <c r="I880" s="31"/>
      <c r="J880" s="54"/>
      <c r="K880" s="97"/>
      <c r="L880" s="60" t="str">
        <f t="shared" si="2043"/>
        <v/>
      </c>
      <c r="N880" s="108" t="s">
        <v>71</v>
      </c>
      <c r="O880" s="108" t="s">
        <v>71</v>
      </c>
      <c r="P880" s="38">
        <v>118</v>
      </c>
      <c r="Q880" s="38"/>
      <c r="R880" s="39"/>
      <c r="S880" s="66" t="str">
        <f t="shared" si="2045"/>
        <v/>
      </c>
      <c r="T880" s="105">
        <f ca="1">SUBTOTAL(9,T4:T878)</f>
        <v>3422</v>
      </c>
    </row>
    <row r="881" spans="1:20">
      <c r="A881" t="str">
        <f t="shared" ca="1" si="2113"/>
        <v/>
      </c>
      <c r="L881" s="57" t="str">
        <f t="shared" si="2043"/>
        <v/>
      </c>
      <c r="N881" s="57" t="s">
        <v>71</v>
      </c>
      <c r="O881" s="15" t="s">
        <v>71</v>
      </c>
      <c r="P881" s="37">
        <v>118</v>
      </c>
      <c r="S881" t="str">
        <f t="shared" si="2045"/>
        <v/>
      </c>
      <c r="T881" s="104" t="str">
        <f t="shared" si="2003"/>
        <v/>
      </c>
    </row>
    <row r="882" spans="1:20">
      <c r="A882" t="str">
        <f t="shared" ca="1" si="2113"/>
        <v/>
      </c>
      <c r="G882" s="101" t="s">
        <v>56</v>
      </c>
      <c r="H882" s="99"/>
      <c r="I882" s="107" t="str">
        <f ca="1">"公共"&amp;IF(H880-T879&lt;=0,"0件",H880-T879&amp;"件")</f>
        <v>公共18件</v>
      </c>
      <c r="J882" s="106">
        <f ca="1">IF(H879-T880&lt;=0,"0円",H879-T880)</f>
        <v>15104</v>
      </c>
      <c r="L882" s="57" t="str">
        <f t="shared" si="2043"/>
        <v/>
      </c>
      <c r="N882" s="102" t="s">
        <v>71</v>
      </c>
      <c r="O882" s="103" t="s">
        <v>71</v>
      </c>
      <c r="P882" s="37">
        <v>118</v>
      </c>
      <c r="S882" t="str">
        <f t="shared" si="2045"/>
        <v/>
      </c>
      <c r="T882" s="104" t="str">
        <f t="shared" si="2003"/>
        <v/>
      </c>
    </row>
    <row r="883" spans="1:20">
      <c r="A883" t="str">
        <f t="shared" ca="1" si="2113"/>
        <v/>
      </c>
      <c r="G883" s="101" t="s">
        <v>56</v>
      </c>
      <c r="H883" s="100"/>
      <c r="I883" s="108" t="str">
        <f ca="1">IF(T879=0,"農集0件","農集"&amp;T879&amp;"件")</f>
        <v>農集1件</v>
      </c>
      <c r="J883" s="106">
        <f ca="1">IF(T880=0,"0円",T880)</f>
        <v>3422</v>
      </c>
      <c r="L883" s="57" t="str">
        <f t="shared" si="2043"/>
        <v/>
      </c>
      <c r="N883" s="103" t="s">
        <v>71</v>
      </c>
      <c r="O883" s="103" t="s">
        <v>71</v>
      </c>
      <c r="S883" t="str">
        <f t="shared" si="2045"/>
        <v/>
      </c>
      <c r="T883" s="104" t="str">
        <f t="shared" si="2003"/>
        <v/>
      </c>
    </row>
    <row r="884" spans="1:20" hidden="1">
      <c r="A884" t="str">
        <f t="shared" ca="1" si="2113"/>
        <v/>
      </c>
      <c r="L884" s="57" t="str">
        <f t="shared" si="2043"/>
        <v/>
      </c>
      <c r="P884" s="37">
        <v>119</v>
      </c>
      <c r="S884" t="str">
        <f t="shared" si="2045"/>
        <v/>
      </c>
      <c r="T884" s="104" t="str">
        <f t="shared" si="2003"/>
        <v/>
      </c>
    </row>
    <row r="885" spans="1:20" hidden="1">
      <c r="A885" t="str">
        <f t="shared" ca="1" si="2113"/>
        <v/>
      </c>
      <c r="L885" s="57" t="str">
        <f t="shared" si="2043"/>
        <v/>
      </c>
      <c r="P885" s="37">
        <v>119</v>
      </c>
      <c r="S885" t="str">
        <f t="shared" si="2045"/>
        <v/>
      </c>
      <c r="T885" s="104"/>
    </row>
    <row r="886" spans="1:20" hidden="1">
      <c r="A886" t="str">
        <f t="shared" ca="1" si="2113"/>
        <v/>
      </c>
      <c r="L886" s="57" t="str">
        <f t="shared" si="2043"/>
        <v/>
      </c>
      <c r="P886" s="37">
        <v>119</v>
      </c>
      <c r="S886" t="str">
        <f t="shared" si="2045"/>
        <v/>
      </c>
      <c r="T886" s="104"/>
    </row>
    <row r="887" spans="1:20" hidden="1">
      <c r="A887" t="str">
        <f t="shared" ca="1" si="2113"/>
        <v/>
      </c>
      <c r="L887" s="57" t="str">
        <f t="shared" si="2043"/>
        <v/>
      </c>
      <c r="P887" s="37">
        <v>119</v>
      </c>
      <c r="S887" t="str">
        <f t="shared" si="2045"/>
        <v/>
      </c>
      <c r="T887" s="104"/>
    </row>
    <row r="888" spans="1:20" hidden="1">
      <c r="A888" t="str">
        <f t="shared" ca="1" si="2113"/>
        <v/>
      </c>
      <c r="L888" s="57" t="str">
        <f t="shared" si="2043"/>
        <v/>
      </c>
      <c r="S888" t="str">
        <f t="shared" si="2045"/>
        <v/>
      </c>
      <c r="T888" s="104"/>
    </row>
    <row r="889" spans="1:20" hidden="1">
      <c r="A889" t="str">
        <f t="shared" ca="1" si="2113"/>
        <v/>
      </c>
      <c r="L889" s="57" t="str">
        <f t="shared" si="2043"/>
        <v/>
      </c>
      <c r="P889" s="37">
        <v>120</v>
      </c>
      <c r="S889" t="str">
        <f t="shared" si="2045"/>
        <v/>
      </c>
      <c r="T889" s="104"/>
    </row>
    <row r="890" spans="1:20" hidden="1">
      <c r="A890" t="str">
        <f t="shared" ca="1" si="2113"/>
        <v/>
      </c>
      <c r="L890" s="57" t="str">
        <f t="shared" si="2043"/>
        <v/>
      </c>
      <c r="P890" s="37">
        <v>120</v>
      </c>
      <c r="S890" t="str">
        <f t="shared" si="2045"/>
        <v/>
      </c>
      <c r="T890" s="104"/>
    </row>
    <row r="891" spans="1:20" hidden="1">
      <c r="A891" t="str">
        <f t="shared" ca="1" si="2113"/>
        <v/>
      </c>
      <c r="L891" s="57" t="str">
        <f t="shared" si="2043"/>
        <v/>
      </c>
      <c r="P891" s="37">
        <v>120</v>
      </c>
      <c r="S891" t="str">
        <f t="shared" si="2045"/>
        <v/>
      </c>
      <c r="T891" s="104"/>
    </row>
    <row r="892" spans="1:20" hidden="1">
      <c r="A892" t="str">
        <f t="shared" ca="1" si="2113"/>
        <v/>
      </c>
      <c r="L892" s="57" t="str">
        <f t="shared" si="2043"/>
        <v/>
      </c>
      <c r="P892" s="37">
        <v>120</v>
      </c>
      <c r="S892" t="str">
        <f t="shared" si="2045"/>
        <v/>
      </c>
      <c r="T892" s="104"/>
    </row>
    <row r="893" spans="1:20" hidden="1">
      <c r="A893" t="str">
        <f t="shared" ca="1" si="2113"/>
        <v/>
      </c>
      <c r="L893" s="57" t="str">
        <f t="shared" si="2043"/>
        <v/>
      </c>
      <c r="S893" t="str">
        <f t="shared" si="2045"/>
        <v/>
      </c>
      <c r="T893" s="104"/>
    </row>
    <row r="894" spans="1:20" hidden="1">
      <c r="A894" t="str">
        <f t="shared" ca="1" si="2113"/>
        <v/>
      </c>
      <c r="L894" s="57" t="str">
        <f t="shared" si="2043"/>
        <v/>
      </c>
      <c r="P894" s="37">
        <v>121</v>
      </c>
      <c r="S894" t="str">
        <f t="shared" si="2045"/>
        <v/>
      </c>
      <c r="T894" s="104"/>
    </row>
    <row r="895" spans="1:20" hidden="1">
      <c r="A895" t="str">
        <f t="shared" ca="1" si="2113"/>
        <v/>
      </c>
      <c r="L895" s="57" t="str">
        <f t="shared" si="2043"/>
        <v/>
      </c>
      <c r="P895" s="37">
        <v>121</v>
      </c>
      <c r="S895" t="str">
        <f t="shared" si="2045"/>
        <v/>
      </c>
      <c r="T895" s="104"/>
    </row>
    <row r="896" spans="1:20" hidden="1">
      <c r="A896" t="str">
        <f t="shared" ca="1" si="2113"/>
        <v/>
      </c>
      <c r="L896" s="57" t="str">
        <f t="shared" si="2043"/>
        <v/>
      </c>
      <c r="P896" s="37">
        <v>121</v>
      </c>
      <c r="S896" t="str">
        <f t="shared" si="2045"/>
        <v/>
      </c>
      <c r="T896" s="104"/>
    </row>
    <row r="897" spans="1:20" hidden="1">
      <c r="A897" t="str">
        <f t="shared" ca="1" si="2113"/>
        <v/>
      </c>
      <c r="L897" s="57" t="str">
        <f t="shared" si="2043"/>
        <v/>
      </c>
      <c r="P897" s="37">
        <v>121</v>
      </c>
      <c r="S897" t="str">
        <f t="shared" si="2045"/>
        <v/>
      </c>
      <c r="T897" s="104"/>
    </row>
    <row r="898" spans="1:20" hidden="1">
      <c r="A898" t="str">
        <f t="shared" ca="1" si="2113"/>
        <v/>
      </c>
      <c r="L898" s="57" t="str">
        <f t="shared" si="2043"/>
        <v/>
      </c>
      <c r="S898" t="str">
        <f t="shared" si="2045"/>
        <v/>
      </c>
      <c r="T898" s="104"/>
    </row>
    <row r="899" spans="1:20" hidden="1">
      <c r="A899" t="str">
        <f t="shared" ca="1" si="2113"/>
        <v/>
      </c>
      <c r="L899" s="57" t="str">
        <f t="shared" si="2043"/>
        <v/>
      </c>
      <c r="P899" s="37">
        <v>122</v>
      </c>
      <c r="S899" t="str">
        <f t="shared" si="2045"/>
        <v/>
      </c>
      <c r="T899" s="104"/>
    </row>
    <row r="900" spans="1:20" hidden="1">
      <c r="A900" t="str">
        <f t="shared" ca="1" si="2113"/>
        <v/>
      </c>
      <c r="L900" s="57" t="str">
        <f t="shared" si="2043"/>
        <v/>
      </c>
      <c r="P900" s="37">
        <v>122</v>
      </c>
      <c r="S900" t="str">
        <f t="shared" si="2045"/>
        <v/>
      </c>
      <c r="T900" s="104"/>
    </row>
    <row r="901" spans="1:20" hidden="1">
      <c r="A901" t="str">
        <f t="shared" ca="1" si="2113"/>
        <v/>
      </c>
      <c r="L901" s="57" t="str">
        <f t="shared" si="2043"/>
        <v/>
      </c>
      <c r="P901" s="37">
        <v>122</v>
      </c>
      <c r="S901" t="str">
        <f t="shared" si="2045"/>
        <v/>
      </c>
      <c r="T901" s="104"/>
    </row>
    <row r="902" spans="1:20" hidden="1">
      <c r="A902" t="str">
        <f t="shared" ca="1" si="2113"/>
        <v/>
      </c>
      <c r="L902" s="57" t="str">
        <f t="shared" si="2043"/>
        <v/>
      </c>
      <c r="P902" s="37">
        <v>122</v>
      </c>
      <c r="S902" t="str">
        <f t="shared" si="2045"/>
        <v/>
      </c>
      <c r="T902" s="104"/>
    </row>
    <row r="903" spans="1:20" hidden="1">
      <c r="A903" t="str">
        <f t="shared" ca="1" si="2113"/>
        <v/>
      </c>
      <c r="L903" s="57" t="str">
        <f t="shared" si="2043"/>
        <v/>
      </c>
      <c r="S903" t="str">
        <f t="shared" si="2045"/>
        <v/>
      </c>
      <c r="T903" s="104"/>
    </row>
    <row r="904" spans="1:20" hidden="1">
      <c r="A904" t="str">
        <f t="shared" ca="1" si="2113"/>
        <v/>
      </c>
      <c r="L904" s="57" t="str">
        <f t="shared" si="2043"/>
        <v/>
      </c>
      <c r="P904" s="37">
        <v>123</v>
      </c>
      <c r="S904" t="str">
        <f t="shared" si="2045"/>
        <v/>
      </c>
      <c r="T904" s="104"/>
    </row>
    <row r="905" spans="1:20" hidden="1">
      <c r="A905" t="str">
        <f t="shared" ca="1" si="2113"/>
        <v/>
      </c>
      <c r="L905" s="57" t="str">
        <f t="shared" si="2043"/>
        <v/>
      </c>
      <c r="P905" s="37">
        <v>123</v>
      </c>
      <c r="S905" t="str">
        <f t="shared" si="2045"/>
        <v/>
      </c>
      <c r="T905" s="104"/>
    </row>
    <row r="906" spans="1:20" hidden="1">
      <c r="A906" t="str">
        <f t="shared" ca="1" si="2113"/>
        <v/>
      </c>
      <c r="L906" s="57" t="str">
        <f t="shared" si="2043"/>
        <v/>
      </c>
      <c r="P906" s="37">
        <v>123</v>
      </c>
      <c r="S906" t="str">
        <f t="shared" si="2045"/>
        <v/>
      </c>
      <c r="T906" s="104"/>
    </row>
    <row r="907" spans="1:20" hidden="1">
      <c r="A907" t="str">
        <f t="shared" ca="1" si="2113"/>
        <v/>
      </c>
      <c r="L907" s="57" t="str">
        <f t="shared" si="2043"/>
        <v/>
      </c>
      <c r="P907" s="37">
        <v>123</v>
      </c>
      <c r="S907" t="str">
        <f t="shared" si="2045"/>
        <v/>
      </c>
      <c r="T907" s="104"/>
    </row>
    <row r="908" spans="1:20" hidden="1">
      <c r="A908" t="str">
        <f t="shared" ca="1" si="2113"/>
        <v/>
      </c>
      <c r="L908" s="57" t="str">
        <f t="shared" si="2043"/>
        <v/>
      </c>
      <c r="S908" t="str">
        <f t="shared" si="2045"/>
        <v/>
      </c>
      <c r="T908" s="104"/>
    </row>
    <row r="909" spans="1:20" hidden="1">
      <c r="A909" t="str">
        <f t="shared" ca="1" si="2113"/>
        <v/>
      </c>
      <c r="L909" s="57" t="str">
        <f t="shared" si="2043"/>
        <v/>
      </c>
      <c r="P909" s="37">
        <v>124</v>
      </c>
      <c r="S909" t="str">
        <f t="shared" si="2045"/>
        <v/>
      </c>
      <c r="T909" s="104"/>
    </row>
    <row r="910" spans="1:20" hidden="1">
      <c r="A910" t="str">
        <f t="shared" ca="1" si="2113"/>
        <v/>
      </c>
      <c r="L910" s="57" t="str">
        <f t="shared" si="2043"/>
        <v/>
      </c>
      <c r="P910" s="37">
        <v>124</v>
      </c>
      <c r="S910" t="str">
        <f t="shared" si="2045"/>
        <v/>
      </c>
      <c r="T910" s="104"/>
    </row>
    <row r="911" spans="1:20" hidden="1">
      <c r="A911" t="str">
        <f t="shared" ca="1" si="2113"/>
        <v/>
      </c>
      <c r="L911" s="57" t="str">
        <f t="shared" si="2043"/>
        <v/>
      </c>
      <c r="P911" s="37">
        <v>124</v>
      </c>
      <c r="S911" t="str">
        <f t="shared" si="2045"/>
        <v/>
      </c>
      <c r="T911" s="104"/>
    </row>
    <row r="912" spans="1:20" hidden="1">
      <c r="A912" t="str">
        <f t="shared" ca="1" si="2113"/>
        <v/>
      </c>
      <c r="L912" s="57" t="str">
        <f t="shared" si="2043"/>
        <v/>
      </c>
      <c r="P912" s="37">
        <v>124</v>
      </c>
      <c r="S912" t="str">
        <f t="shared" si="2045"/>
        <v/>
      </c>
      <c r="T912" s="104"/>
    </row>
    <row r="913" spans="1:20" hidden="1">
      <c r="A913" t="str">
        <f t="shared" ca="1" si="2113"/>
        <v/>
      </c>
      <c r="L913" s="57" t="str">
        <f t="shared" si="2043"/>
        <v/>
      </c>
      <c r="S913" t="str">
        <f t="shared" si="2045"/>
        <v/>
      </c>
      <c r="T913" s="104"/>
    </row>
    <row r="914" spans="1:20" hidden="1">
      <c r="A914" t="str">
        <f t="shared" ca="1" si="2113"/>
        <v/>
      </c>
      <c r="L914" s="57" t="str">
        <f t="shared" si="2043"/>
        <v/>
      </c>
      <c r="P914" s="37">
        <v>125</v>
      </c>
      <c r="S914" t="str">
        <f t="shared" si="2045"/>
        <v/>
      </c>
      <c r="T914" s="104"/>
    </row>
    <row r="915" spans="1:20" hidden="1">
      <c r="A915" t="str">
        <f t="shared" ca="1" si="2113"/>
        <v/>
      </c>
      <c r="L915" s="57" t="str">
        <f t="shared" si="2043"/>
        <v/>
      </c>
      <c r="P915" s="37">
        <v>125</v>
      </c>
      <c r="S915" t="str">
        <f t="shared" si="2045"/>
        <v/>
      </c>
      <c r="T915" s="104"/>
    </row>
    <row r="916" spans="1:20" hidden="1">
      <c r="A916" t="str">
        <f t="shared" ca="1" si="2113"/>
        <v/>
      </c>
      <c r="L916" s="57" t="str">
        <f t="shared" ref="L916:L979" si="2117">IF(OR(S916="370",S916="371",S916="372",S916="373",S916="374",S916="375",S916="376",S916="377",S916="378",S916="379",S916="380",S916="039",S916="389"),"農集","")</f>
        <v/>
      </c>
      <c r="P916" s="37">
        <v>125</v>
      </c>
      <c r="S916" t="str">
        <f t="shared" ref="S916:S979" si="2118">IF(C916="","",LEFT(TEXT(C916,"000000000"),3))</f>
        <v/>
      </c>
      <c r="T916" s="104"/>
    </row>
    <row r="917" spans="1:20" hidden="1">
      <c r="A917" t="str">
        <f t="shared" ca="1" si="2113"/>
        <v/>
      </c>
      <c r="L917" s="57" t="str">
        <f t="shared" si="2117"/>
        <v/>
      </c>
      <c r="P917" s="37">
        <v>125</v>
      </c>
      <c r="S917" t="str">
        <f t="shared" si="2118"/>
        <v/>
      </c>
      <c r="T917" s="104"/>
    </row>
    <row r="918" spans="1:20" hidden="1">
      <c r="A918" t="str">
        <f t="shared" ca="1" si="2113"/>
        <v/>
      </c>
      <c r="L918" s="57" t="str">
        <f t="shared" si="2117"/>
        <v/>
      </c>
      <c r="S918" t="str">
        <f t="shared" si="2118"/>
        <v/>
      </c>
      <c r="T918" s="104"/>
    </row>
    <row r="919" spans="1:20" hidden="1">
      <c r="A919" t="str">
        <f t="shared" ca="1" si="2113"/>
        <v/>
      </c>
      <c r="L919" s="57" t="str">
        <f t="shared" si="2117"/>
        <v/>
      </c>
      <c r="P919" s="37">
        <v>126</v>
      </c>
      <c r="S919" t="str">
        <f t="shared" si="2118"/>
        <v/>
      </c>
      <c r="T919" s="104"/>
    </row>
    <row r="920" spans="1:20" hidden="1">
      <c r="A920" t="str">
        <f t="shared" ca="1" si="2113"/>
        <v/>
      </c>
      <c r="L920" s="57" t="str">
        <f t="shared" si="2117"/>
        <v/>
      </c>
      <c r="P920" s="37">
        <v>126</v>
      </c>
      <c r="S920" t="str">
        <f t="shared" si="2118"/>
        <v/>
      </c>
      <c r="T920" s="104"/>
    </row>
    <row r="921" spans="1:20" hidden="1">
      <c r="A921" t="str">
        <f t="shared" ca="1" si="2113"/>
        <v/>
      </c>
      <c r="L921" s="57" t="str">
        <f t="shared" si="2117"/>
        <v/>
      </c>
      <c r="P921" s="37">
        <v>126</v>
      </c>
      <c r="S921" t="str">
        <f t="shared" si="2118"/>
        <v/>
      </c>
      <c r="T921" s="104"/>
    </row>
    <row r="922" spans="1:20" hidden="1">
      <c r="A922" t="str">
        <f t="shared" ca="1" si="2113"/>
        <v/>
      </c>
      <c r="L922" s="57" t="str">
        <f t="shared" si="2117"/>
        <v/>
      </c>
      <c r="P922" s="37">
        <v>126</v>
      </c>
      <c r="S922" t="str">
        <f t="shared" si="2118"/>
        <v/>
      </c>
      <c r="T922" s="104"/>
    </row>
    <row r="923" spans="1:20" hidden="1">
      <c r="A923" t="str">
        <f t="shared" ca="1" si="2113"/>
        <v/>
      </c>
      <c r="L923" s="57" t="str">
        <f t="shared" si="2117"/>
        <v/>
      </c>
      <c r="S923" t="str">
        <f t="shared" si="2118"/>
        <v/>
      </c>
      <c r="T923" s="104"/>
    </row>
    <row r="924" spans="1:20" hidden="1">
      <c r="A924" t="str">
        <f t="shared" ca="1" si="2113"/>
        <v/>
      </c>
      <c r="L924" s="57" t="str">
        <f t="shared" si="2117"/>
        <v/>
      </c>
      <c r="P924" s="37">
        <v>127</v>
      </c>
      <c r="S924" t="str">
        <f t="shared" si="2118"/>
        <v/>
      </c>
      <c r="T924" s="104"/>
    </row>
    <row r="925" spans="1:20" hidden="1">
      <c r="A925" t="str">
        <f t="shared" ca="1" si="2113"/>
        <v/>
      </c>
      <c r="L925" s="57" t="str">
        <f t="shared" si="2117"/>
        <v/>
      </c>
      <c r="P925" s="37">
        <v>127</v>
      </c>
      <c r="S925" t="str">
        <f t="shared" si="2118"/>
        <v/>
      </c>
      <c r="T925" s="104"/>
    </row>
    <row r="926" spans="1:20" hidden="1">
      <c r="A926" t="str">
        <f t="shared" ca="1" si="2113"/>
        <v/>
      </c>
      <c r="L926" s="57" t="str">
        <f t="shared" si="2117"/>
        <v/>
      </c>
      <c r="P926" s="37">
        <v>127</v>
      </c>
      <c r="S926" t="str">
        <f t="shared" si="2118"/>
        <v/>
      </c>
      <c r="T926" s="104"/>
    </row>
    <row r="927" spans="1:20" hidden="1">
      <c r="A927" t="str">
        <f t="shared" ca="1" si="2113"/>
        <v/>
      </c>
      <c r="L927" s="57" t="str">
        <f t="shared" si="2117"/>
        <v/>
      </c>
      <c r="P927" s="37">
        <v>127</v>
      </c>
      <c r="S927" t="str">
        <f t="shared" si="2118"/>
        <v/>
      </c>
      <c r="T927" s="104"/>
    </row>
    <row r="928" spans="1:20" hidden="1">
      <c r="A928" t="str">
        <f t="shared" ca="1" si="2113"/>
        <v/>
      </c>
      <c r="L928" s="57" t="str">
        <f t="shared" si="2117"/>
        <v/>
      </c>
      <c r="S928" t="str">
        <f t="shared" si="2118"/>
        <v/>
      </c>
      <c r="T928" s="104"/>
    </row>
    <row r="929" spans="1:20" hidden="1">
      <c r="A929" t="str">
        <f t="shared" ca="1" si="2113"/>
        <v/>
      </c>
      <c r="L929" s="57" t="str">
        <f t="shared" si="2117"/>
        <v/>
      </c>
      <c r="P929" s="37">
        <v>128</v>
      </c>
      <c r="S929" t="str">
        <f t="shared" si="2118"/>
        <v/>
      </c>
      <c r="T929" s="104"/>
    </row>
    <row r="930" spans="1:20" hidden="1">
      <c r="A930" t="str">
        <f t="shared" ca="1" si="2113"/>
        <v/>
      </c>
      <c r="L930" s="57" t="str">
        <f t="shared" si="2117"/>
        <v/>
      </c>
      <c r="P930" s="37">
        <v>128</v>
      </c>
      <c r="S930" t="str">
        <f t="shared" si="2118"/>
        <v/>
      </c>
      <c r="T930" s="104"/>
    </row>
    <row r="931" spans="1:20" hidden="1">
      <c r="A931" t="str">
        <f t="shared" ca="1" si="2113"/>
        <v/>
      </c>
      <c r="L931" s="57" t="str">
        <f t="shared" si="2117"/>
        <v/>
      </c>
      <c r="P931" s="37">
        <v>128</v>
      </c>
      <c r="S931" t="str">
        <f t="shared" si="2118"/>
        <v/>
      </c>
      <c r="T931" s="104"/>
    </row>
    <row r="932" spans="1:20" hidden="1">
      <c r="A932" t="str">
        <f t="shared" ca="1" si="2113"/>
        <v/>
      </c>
      <c r="L932" s="57" t="str">
        <f t="shared" si="2117"/>
        <v/>
      </c>
      <c r="P932" s="37">
        <v>128</v>
      </c>
      <c r="S932" t="str">
        <f t="shared" si="2118"/>
        <v/>
      </c>
      <c r="T932" s="104"/>
    </row>
    <row r="933" spans="1:20" hidden="1">
      <c r="A933" t="str">
        <f t="shared" ca="1" si="2113"/>
        <v/>
      </c>
      <c r="L933" s="57" t="str">
        <f t="shared" si="2117"/>
        <v/>
      </c>
      <c r="S933" t="str">
        <f t="shared" si="2118"/>
        <v/>
      </c>
      <c r="T933" s="104"/>
    </row>
    <row r="934" spans="1:20" hidden="1">
      <c r="A934" t="str">
        <f t="shared" ca="1" si="2113"/>
        <v/>
      </c>
      <c r="L934" s="57" t="str">
        <f t="shared" si="2117"/>
        <v/>
      </c>
      <c r="P934" s="37">
        <v>129</v>
      </c>
      <c r="S934" t="str">
        <f t="shared" si="2118"/>
        <v/>
      </c>
      <c r="T934" s="104"/>
    </row>
    <row r="935" spans="1:20" hidden="1">
      <c r="A935" t="str">
        <f t="shared" ca="1" si="2113"/>
        <v/>
      </c>
      <c r="L935" s="57" t="str">
        <f t="shared" si="2117"/>
        <v/>
      </c>
      <c r="P935" s="37">
        <v>129</v>
      </c>
      <c r="S935" t="str">
        <f t="shared" si="2118"/>
        <v/>
      </c>
      <c r="T935" s="104"/>
    </row>
    <row r="936" spans="1:20" hidden="1">
      <c r="A936" t="str">
        <f t="shared" ca="1" si="2113"/>
        <v/>
      </c>
      <c r="L936" s="57" t="str">
        <f t="shared" si="2117"/>
        <v/>
      </c>
      <c r="P936" s="37">
        <v>129</v>
      </c>
      <c r="S936" t="str">
        <f t="shared" si="2118"/>
        <v/>
      </c>
      <c r="T936" s="104"/>
    </row>
    <row r="937" spans="1:20" hidden="1">
      <c r="A937" t="str">
        <f t="shared" ca="1" si="2113"/>
        <v/>
      </c>
      <c r="L937" s="57" t="str">
        <f t="shared" si="2117"/>
        <v/>
      </c>
      <c r="P937" s="37">
        <v>129</v>
      </c>
      <c r="S937" t="str">
        <f t="shared" si="2118"/>
        <v/>
      </c>
      <c r="T937" s="104"/>
    </row>
    <row r="938" spans="1:20" hidden="1">
      <c r="A938" t="str">
        <f t="shared" ca="1" si="2113"/>
        <v/>
      </c>
      <c r="L938" s="57" t="str">
        <f t="shared" si="2117"/>
        <v/>
      </c>
      <c r="S938" t="str">
        <f t="shared" si="2118"/>
        <v/>
      </c>
      <c r="T938" s="104"/>
    </row>
    <row r="939" spans="1:20" hidden="1">
      <c r="A939" t="str">
        <f t="shared" ca="1" si="2113"/>
        <v/>
      </c>
      <c r="L939" s="57" t="str">
        <f t="shared" si="2117"/>
        <v/>
      </c>
      <c r="P939" s="37">
        <v>130</v>
      </c>
      <c r="S939" t="str">
        <f t="shared" si="2118"/>
        <v/>
      </c>
      <c r="T939" s="104"/>
    </row>
    <row r="940" spans="1:20" hidden="1">
      <c r="A940" t="str">
        <f t="shared" ca="1" si="2113"/>
        <v/>
      </c>
      <c r="L940" s="57" t="str">
        <f t="shared" si="2117"/>
        <v/>
      </c>
      <c r="P940" s="37">
        <v>130</v>
      </c>
      <c r="S940" t="str">
        <f t="shared" si="2118"/>
        <v/>
      </c>
      <c r="T940" s="104"/>
    </row>
    <row r="941" spans="1:20" hidden="1">
      <c r="A941" t="str">
        <f t="shared" ca="1" si="2113"/>
        <v/>
      </c>
      <c r="L941" s="57" t="str">
        <f t="shared" si="2117"/>
        <v/>
      </c>
      <c r="P941" s="37">
        <v>130</v>
      </c>
      <c r="S941" t="str">
        <f t="shared" si="2118"/>
        <v/>
      </c>
      <c r="T941" s="104"/>
    </row>
    <row r="942" spans="1:20" hidden="1">
      <c r="A942" t="str">
        <f t="shared" ref="A942:A1005" ca="1" si="2119">IF(B942="","",INDIRECT("減額一覧!B"&amp;$P942))</f>
        <v/>
      </c>
      <c r="L942" s="57" t="str">
        <f t="shared" si="2117"/>
        <v/>
      </c>
      <c r="P942" s="37">
        <v>130</v>
      </c>
      <c r="S942" t="str">
        <f t="shared" si="2118"/>
        <v/>
      </c>
      <c r="T942" s="104"/>
    </row>
    <row r="943" spans="1:20" hidden="1">
      <c r="A943" t="str">
        <f t="shared" ca="1" si="2119"/>
        <v/>
      </c>
      <c r="L943" s="57" t="str">
        <f t="shared" si="2117"/>
        <v/>
      </c>
      <c r="S943" t="str">
        <f t="shared" si="2118"/>
        <v/>
      </c>
      <c r="T943" s="104"/>
    </row>
    <row r="944" spans="1:20" hidden="1">
      <c r="A944" t="str">
        <f t="shared" ca="1" si="2119"/>
        <v/>
      </c>
      <c r="L944" s="57" t="str">
        <f t="shared" si="2117"/>
        <v/>
      </c>
      <c r="P944" s="37">
        <v>131</v>
      </c>
      <c r="S944" t="str">
        <f t="shared" si="2118"/>
        <v/>
      </c>
      <c r="T944" s="104"/>
    </row>
    <row r="945" spans="1:20" hidden="1">
      <c r="A945" t="str">
        <f t="shared" ca="1" si="2119"/>
        <v/>
      </c>
      <c r="L945" s="57" t="str">
        <f t="shared" si="2117"/>
        <v/>
      </c>
      <c r="P945" s="37">
        <v>131</v>
      </c>
      <c r="S945" t="str">
        <f t="shared" si="2118"/>
        <v/>
      </c>
      <c r="T945" s="104"/>
    </row>
    <row r="946" spans="1:20" hidden="1">
      <c r="A946" t="str">
        <f t="shared" ca="1" si="2119"/>
        <v/>
      </c>
      <c r="L946" s="57" t="str">
        <f t="shared" si="2117"/>
        <v/>
      </c>
      <c r="P946" s="37">
        <v>131</v>
      </c>
      <c r="S946" t="str">
        <f t="shared" si="2118"/>
        <v/>
      </c>
      <c r="T946" s="104"/>
    </row>
    <row r="947" spans="1:20" hidden="1">
      <c r="A947" t="str">
        <f t="shared" ca="1" si="2119"/>
        <v/>
      </c>
      <c r="L947" s="57" t="str">
        <f t="shared" si="2117"/>
        <v/>
      </c>
      <c r="P947" s="37">
        <v>131</v>
      </c>
      <c r="S947" t="str">
        <f t="shared" si="2118"/>
        <v/>
      </c>
      <c r="T947" s="104"/>
    </row>
    <row r="948" spans="1:20" hidden="1">
      <c r="A948" t="str">
        <f t="shared" ca="1" si="2119"/>
        <v/>
      </c>
      <c r="L948" s="57" t="str">
        <f t="shared" si="2117"/>
        <v/>
      </c>
      <c r="S948" t="str">
        <f t="shared" si="2118"/>
        <v/>
      </c>
      <c r="T948" s="104"/>
    </row>
    <row r="949" spans="1:20" hidden="1">
      <c r="A949" t="str">
        <f t="shared" ca="1" si="2119"/>
        <v/>
      </c>
      <c r="L949" s="57" t="str">
        <f t="shared" si="2117"/>
        <v/>
      </c>
      <c r="P949" s="37">
        <v>132</v>
      </c>
      <c r="S949" t="str">
        <f t="shared" si="2118"/>
        <v/>
      </c>
      <c r="T949" s="104"/>
    </row>
    <row r="950" spans="1:20" hidden="1">
      <c r="A950" t="str">
        <f t="shared" ca="1" si="2119"/>
        <v/>
      </c>
      <c r="L950" s="57" t="str">
        <f t="shared" si="2117"/>
        <v/>
      </c>
      <c r="P950" s="37">
        <v>132</v>
      </c>
      <c r="S950" t="str">
        <f t="shared" si="2118"/>
        <v/>
      </c>
      <c r="T950" s="104"/>
    </row>
    <row r="951" spans="1:20" hidden="1">
      <c r="A951" t="str">
        <f t="shared" ca="1" si="2119"/>
        <v/>
      </c>
      <c r="L951" s="57" t="str">
        <f t="shared" si="2117"/>
        <v/>
      </c>
      <c r="P951" s="37">
        <v>132</v>
      </c>
      <c r="S951" t="str">
        <f t="shared" si="2118"/>
        <v/>
      </c>
      <c r="T951" s="104"/>
    </row>
    <row r="952" spans="1:20" hidden="1">
      <c r="A952" t="str">
        <f t="shared" ca="1" si="2119"/>
        <v/>
      </c>
      <c r="L952" s="57" t="str">
        <f t="shared" si="2117"/>
        <v/>
      </c>
      <c r="P952" s="37">
        <v>132</v>
      </c>
      <c r="S952" t="str">
        <f t="shared" si="2118"/>
        <v/>
      </c>
      <c r="T952" s="104"/>
    </row>
    <row r="953" spans="1:20" hidden="1">
      <c r="A953" t="str">
        <f t="shared" ca="1" si="2119"/>
        <v/>
      </c>
      <c r="L953" s="57" t="str">
        <f t="shared" si="2117"/>
        <v/>
      </c>
      <c r="S953" t="str">
        <f t="shared" si="2118"/>
        <v/>
      </c>
      <c r="T953" s="104"/>
    </row>
    <row r="954" spans="1:20" hidden="1">
      <c r="A954" t="str">
        <f t="shared" ca="1" si="2119"/>
        <v/>
      </c>
      <c r="L954" s="57" t="str">
        <f t="shared" si="2117"/>
        <v/>
      </c>
      <c r="P954" s="37">
        <v>133</v>
      </c>
      <c r="S954" t="str">
        <f t="shared" si="2118"/>
        <v/>
      </c>
      <c r="T954" s="104"/>
    </row>
    <row r="955" spans="1:20" hidden="1">
      <c r="A955" t="str">
        <f t="shared" ca="1" si="2119"/>
        <v/>
      </c>
      <c r="L955" s="57" t="str">
        <f t="shared" si="2117"/>
        <v/>
      </c>
      <c r="P955" s="37">
        <v>133</v>
      </c>
      <c r="S955" t="str">
        <f t="shared" si="2118"/>
        <v/>
      </c>
      <c r="T955" s="104"/>
    </row>
    <row r="956" spans="1:20" hidden="1">
      <c r="A956" t="str">
        <f t="shared" ca="1" si="2119"/>
        <v/>
      </c>
      <c r="L956" s="57" t="str">
        <f t="shared" si="2117"/>
        <v/>
      </c>
      <c r="P956" s="37">
        <v>133</v>
      </c>
      <c r="S956" t="str">
        <f t="shared" si="2118"/>
        <v/>
      </c>
      <c r="T956" s="104"/>
    </row>
    <row r="957" spans="1:20" hidden="1">
      <c r="A957" t="str">
        <f t="shared" ca="1" si="2119"/>
        <v/>
      </c>
      <c r="L957" s="57" t="str">
        <f t="shared" si="2117"/>
        <v/>
      </c>
      <c r="P957" s="37">
        <v>133</v>
      </c>
      <c r="S957" t="str">
        <f t="shared" si="2118"/>
        <v/>
      </c>
      <c r="T957" s="104"/>
    </row>
    <row r="958" spans="1:20" hidden="1">
      <c r="A958" t="str">
        <f t="shared" ca="1" si="2119"/>
        <v/>
      </c>
      <c r="L958" s="57" t="str">
        <f t="shared" si="2117"/>
        <v/>
      </c>
      <c r="S958" t="str">
        <f t="shared" si="2118"/>
        <v/>
      </c>
      <c r="T958" s="104"/>
    </row>
    <row r="959" spans="1:20" hidden="1">
      <c r="A959" t="str">
        <f t="shared" ca="1" si="2119"/>
        <v/>
      </c>
      <c r="L959" s="57" t="str">
        <f t="shared" si="2117"/>
        <v/>
      </c>
      <c r="P959" s="37">
        <v>134</v>
      </c>
      <c r="S959" t="str">
        <f t="shared" si="2118"/>
        <v/>
      </c>
      <c r="T959" s="104"/>
    </row>
    <row r="960" spans="1:20" hidden="1">
      <c r="A960" t="str">
        <f t="shared" ca="1" si="2119"/>
        <v/>
      </c>
      <c r="L960" s="57" t="str">
        <f t="shared" si="2117"/>
        <v/>
      </c>
      <c r="P960" s="37">
        <v>134</v>
      </c>
      <c r="S960" t="str">
        <f t="shared" si="2118"/>
        <v/>
      </c>
      <c r="T960" s="104"/>
    </row>
    <row r="961" spans="1:20" hidden="1">
      <c r="A961" t="str">
        <f t="shared" ca="1" si="2119"/>
        <v/>
      </c>
      <c r="L961" s="57" t="str">
        <f t="shared" si="2117"/>
        <v/>
      </c>
      <c r="P961" s="37">
        <v>134</v>
      </c>
      <c r="S961" t="str">
        <f t="shared" si="2118"/>
        <v/>
      </c>
      <c r="T961" s="104"/>
    </row>
    <row r="962" spans="1:20" hidden="1">
      <c r="A962" t="str">
        <f t="shared" ca="1" si="2119"/>
        <v/>
      </c>
      <c r="L962" s="57" t="str">
        <f t="shared" si="2117"/>
        <v/>
      </c>
      <c r="P962" s="37">
        <v>134</v>
      </c>
      <c r="S962" t="str">
        <f t="shared" si="2118"/>
        <v/>
      </c>
      <c r="T962" s="104"/>
    </row>
    <row r="963" spans="1:20" hidden="1">
      <c r="A963" t="str">
        <f t="shared" ca="1" si="2119"/>
        <v/>
      </c>
      <c r="L963" s="57" t="str">
        <f t="shared" si="2117"/>
        <v/>
      </c>
      <c r="S963" t="str">
        <f t="shared" si="2118"/>
        <v/>
      </c>
      <c r="T963" s="104"/>
    </row>
    <row r="964" spans="1:20" hidden="1">
      <c r="A964" t="str">
        <f t="shared" ca="1" si="2119"/>
        <v/>
      </c>
      <c r="L964" s="57" t="str">
        <f t="shared" si="2117"/>
        <v/>
      </c>
      <c r="P964" s="37">
        <v>135</v>
      </c>
      <c r="S964" t="str">
        <f t="shared" si="2118"/>
        <v/>
      </c>
      <c r="T964" s="104"/>
    </row>
    <row r="965" spans="1:20" hidden="1">
      <c r="A965" t="str">
        <f t="shared" ca="1" si="2119"/>
        <v/>
      </c>
      <c r="L965" s="57" t="str">
        <f t="shared" si="2117"/>
        <v/>
      </c>
      <c r="P965" s="37">
        <v>135</v>
      </c>
      <c r="S965" t="str">
        <f t="shared" si="2118"/>
        <v/>
      </c>
      <c r="T965" s="104"/>
    </row>
    <row r="966" spans="1:20" hidden="1">
      <c r="A966" t="str">
        <f t="shared" ca="1" si="2119"/>
        <v/>
      </c>
      <c r="L966" s="57" t="str">
        <f t="shared" si="2117"/>
        <v/>
      </c>
      <c r="P966" s="37">
        <v>135</v>
      </c>
      <c r="S966" t="str">
        <f t="shared" si="2118"/>
        <v/>
      </c>
      <c r="T966" s="104"/>
    </row>
    <row r="967" spans="1:20" hidden="1">
      <c r="A967" t="str">
        <f t="shared" ca="1" si="2119"/>
        <v/>
      </c>
      <c r="L967" s="57" t="str">
        <f t="shared" si="2117"/>
        <v/>
      </c>
      <c r="P967" s="37">
        <v>135</v>
      </c>
      <c r="S967" t="str">
        <f t="shared" si="2118"/>
        <v/>
      </c>
      <c r="T967" s="104"/>
    </row>
    <row r="968" spans="1:20" hidden="1">
      <c r="A968" t="str">
        <f t="shared" ca="1" si="2119"/>
        <v/>
      </c>
      <c r="L968" s="57" t="str">
        <f t="shared" si="2117"/>
        <v/>
      </c>
      <c r="S968" t="str">
        <f t="shared" si="2118"/>
        <v/>
      </c>
      <c r="T968" s="104"/>
    </row>
    <row r="969" spans="1:20" hidden="1">
      <c r="A969" t="str">
        <f t="shared" ca="1" si="2119"/>
        <v/>
      </c>
      <c r="L969" s="57" t="str">
        <f t="shared" si="2117"/>
        <v/>
      </c>
      <c r="P969" s="37">
        <v>136</v>
      </c>
      <c r="S969" t="str">
        <f t="shared" si="2118"/>
        <v/>
      </c>
      <c r="T969" s="104"/>
    </row>
    <row r="970" spans="1:20" hidden="1">
      <c r="A970" t="str">
        <f t="shared" ca="1" si="2119"/>
        <v/>
      </c>
      <c r="L970" s="57" t="str">
        <f t="shared" si="2117"/>
        <v/>
      </c>
      <c r="P970" s="37">
        <v>136</v>
      </c>
      <c r="S970" t="str">
        <f t="shared" si="2118"/>
        <v/>
      </c>
      <c r="T970" s="104"/>
    </row>
    <row r="971" spans="1:20" hidden="1">
      <c r="A971" t="str">
        <f t="shared" ca="1" si="2119"/>
        <v/>
      </c>
      <c r="L971" s="57" t="str">
        <f t="shared" si="2117"/>
        <v/>
      </c>
      <c r="P971" s="37">
        <v>136</v>
      </c>
      <c r="S971" t="str">
        <f t="shared" si="2118"/>
        <v/>
      </c>
      <c r="T971" s="104"/>
    </row>
    <row r="972" spans="1:20" hidden="1">
      <c r="A972" t="str">
        <f t="shared" ca="1" si="2119"/>
        <v/>
      </c>
      <c r="L972" s="57" t="str">
        <f t="shared" si="2117"/>
        <v/>
      </c>
      <c r="P972" s="37">
        <v>136</v>
      </c>
      <c r="S972" t="str">
        <f t="shared" si="2118"/>
        <v/>
      </c>
      <c r="T972" s="104"/>
    </row>
    <row r="973" spans="1:20" hidden="1">
      <c r="A973" t="str">
        <f t="shared" ca="1" si="2119"/>
        <v/>
      </c>
      <c r="L973" s="57" t="str">
        <f t="shared" si="2117"/>
        <v/>
      </c>
      <c r="S973" t="str">
        <f t="shared" si="2118"/>
        <v/>
      </c>
      <c r="T973" s="104"/>
    </row>
    <row r="974" spans="1:20" hidden="1">
      <c r="A974" t="str">
        <f t="shared" ca="1" si="2119"/>
        <v/>
      </c>
      <c r="L974" s="57" t="str">
        <f t="shared" si="2117"/>
        <v/>
      </c>
      <c r="P974" s="37">
        <v>137</v>
      </c>
      <c r="S974" t="str">
        <f t="shared" si="2118"/>
        <v/>
      </c>
      <c r="T974" s="104"/>
    </row>
    <row r="975" spans="1:20" hidden="1">
      <c r="A975" t="str">
        <f t="shared" ca="1" si="2119"/>
        <v/>
      </c>
      <c r="L975" s="57" t="str">
        <f t="shared" si="2117"/>
        <v/>
      </c>
      <c r="P975" s="37">
        <v>137</v>
      </c>
      <c r="S975" t="str">
        <f t="shared" si="2118"/>
        <v/>
      </c>
      <c r="T975" s="104"/>
    </row>
    <row r="976" spans="1:20" hidden="1">
      <c r="A976" t="str">
        <f t="shared" ca="1" si="2119"/>
        <v/>
      </c>
      <c r="L976" s="57" t="str">
        <f t="shared" si="2117"/>
        <v/>
      </c>
      <c r="P976" s="37">
        <v>137</v>
      </c>
      <c r="S976" t="str">
        <f t="shared" si="2118"/>
        <v/>
      </c>
      <c r="T976" s="104"/>
    </row>
    <row r="977" spans="1:20" hidden="1">
      <c r="A977" t="str">
        <f t="shared" ca="1" si="2119"/>
        <v/>
      </c>
      <c r="L977" s="57" t="str">
        <f t="shared" si="2117"/>
        <v/>
      </c>
      <c r="P977" s="37">
        <v>137</v>
      </c>
      <c r="S977" t="str">
        <f t="shared" si="2118"/>
        <v/>
      </c>
      <c r="T977" s="104"/>
    </row>
    <row r="978" spans="1:20" hidden="1">
      <c r="A978" t="str">
        <f t="shared" ca="1" si="2119"/>
        <v/>
      </c>
      <c r="L978" s="57" t="str">
        <f t="shared" si="2117"/>
        <v/>
      </c>
      <c r="S978" t="str">
        <f t="shared" si="2118"/>
        <v/>
      </c>
      <c r="T978" s="104"/>
    </row>
    <row r="979" spans="1:20" hidden="1">
      <c r="A979" t="str">
        <f t="shared" ca="1" si="2119"/>
        <v/>
      </c>
      <c r="L979" s="57" t="str">
        <f t="shared" si="2117"/>
        <v/>
      </c>
      <c r="P979" s="37">
        <v>138</v>
      </c>
      <c r="S979" t="str">
        <f t="shared" si="2118"/>
        <v/>
      </c>
      <c r="T979" s="104"/>
    </row>
    <row r="980" spans="1:20" hidden="1">
      <c r="A980" t="str">
        <f t="shared" ca="1" si="2119"/>
        <v/>
      </c>
      <c r="L980" s="57" t="str">
        <f t="shared" ref="L980:L1043" si="2120">IF(OR(S980="370",S980="371",S980="372",S980="373",S980="374",S980="375",S980="376",S980="377",S980="378",S980="379",S980="380",S980="039",S980="389"),"農集","")</f>
        <v/>
      </c>
      <c r="P980" s="37">
        <v>138</v>
      </c>
      <c r="S980" t="str">
        <f t="shared" ref="S980:S1043" si="2121">IF(C980="","",LEFT(TEXT(C980,"000000000"),3))</f>
        <v/>
      </c>
      <c r="T980" s="104"/>
    </row>
    <row r="981" spans="1:20" hidden="1">
      <c r="A981" t="str">
        <f t="shared" ca="1" si="2119"/>
        <v/>
      </c>
      <c r="L981" s="57" t="str">
        <f t="shared" si="2120"/>
        <v/>
      </c>
      <c r="P981" s="37">
        <v>138</v>
      </c>
      <c r="S981" t="str">
        <f t="shared" si="2121"/>
        <v/>
      </c>
      <c r="T981" s="104"/>
    </row>
    <row r="982" spans="1:20" hidden="1">
      <c r="A982" t="str">
        <f t="shared" ca="1" si="2119"/>
        <v/>
      </c>
      <c r="L982" s="57" t="str">
        <f t="shared" si="2120"/>
        <v/>
      </c>
      <c r="P982" s="37">
        <v>138</v>
      </c>
      <c r="S982" t="str">
        <f t="shared" si="2121"/>
        <v/>
      </c>
      <c r="T982" s="104"/>
    </row>
    <row r="983" spans="1:20" hidden="1">
      <c r="A983" t="str">
        <f t="shared" ca="1" si="2119"/>
        <v/>
      </c>
      <c r="L983" s="57" t="str">
        <f t="shared" si="2120"/>
        <v/>
      </c>
      <c r="S983" t="str">
        <f t="shared" si="2121"/>
        <v/>
      </c>
      <c r="T983" s="104"/>
    </row>
    <row r="984" spans="1:20" hidden="1">
      <c r="A984" t="str">
        <f t="shared" ca="1" si="2119"/>
        <v/>
      </c>
      <c r="L984" s="57" t="str">
        <f t="shared" si="2120"/>
        <v/>
      </c>
      <c r="P984" s="37">
        <v>139</v>
      </c>
      <c r="S984" t="str">
        <f t="shared" si="2121"/>
        <v/>
      </c>
      <c r="T984" s="104"/>
    </row>
    <row r="985" spans="1:20" hidden="1">
      <c r="A985" t="str">
        <f t="shared" ca="1" si="2119"/>
        <v/>
      </c>
      <c r="L985" s="57" t="str">
        <f t="shared" si="2120"/>
        <v/>
      </c>
      <c r="P985" s="37">
        <v>139</v>
      </c>
      <c r="S985" t="str">
        <f t="shared" si="2121"/>
        <v/>
      </c>
      <c r="T985" s="104"/>
    </row>
    <row r="986" spans="1:20" hidden="1">
      <c r="A986" t="str">
        <f t="shared" ca="1" si="2119"/>
        <v/>
      </c>
      <c r="L986" s="57" t="str">
        <f t="shared" si="2120"/>
        <v/>
      </c>
      <c r="P986" s="37">
        <v>139</v>
      </c>
      <c r="S986" t="str">
        <f t="shared" si="2121"/>
        <v/>
      </c>
      <c r="T986" s="104"/>
    </row>
    <row r="987" spans="1:20" hidden="1">
      <c r="A987" t="str">
        <f t="shared" ca="1" si="2119"/>
        <v/>
      </c>
      <c r="L987" s="57" t="str">
        <f t="shared" si="2120"/>
        <v/>
      </c>
      <c r="P987" s="37">
        <v>139</v>
      </c>
      <c r="S987" t="str">
        <f t="shared" si="2121"/>
        <v/>
      </c>
      <c r="T987" s="104"/>
    </row>
    <row r="988" spans="1:20" hidden="1">
      <c r="A988" t="str">
        <f t="shared" ca="1" si="2119"/>
        <v/>
      </c>
      <c r="L988" s="57" t="str">
        <f t="shared" si="2120"/>
        <v/>
      </c>
      <c r="S988" t="str">
        <f t="shared" si="2121"/>
        <v/>
      </c>
      <c r="T988" s="104"/>
    </row>
    <row r="989" spans="1:20" hidden="1">
      <c r="A989" t="str">
        <f t="shared" ca="1" si="2119"/>
        <v/>
      </c>
      <c r="L989" s="57" t="str">
        <f t="shared" si="2120"/>
        <v/>
      </c>
      <c r="P989" s="37">
        <v>140</v>
      </c>
      <c r="S989" t="str">
        <f t="shared" si="2121"/>
        <v/>
      </c>
      <c r="T989" s="104"/>
    </row>
    <row r="990" spans="1:20" hidden="1">
      <c r="A990" t="str">
        <f t="shared" ca="1" si="2119"/>
        <v/>
      </c>
      <c r="L990" s="57" t="str">
        <f t="shared" si="2120"/>
        <v/>
      </c>
      <c r="P990" s="37">
        <v>140</v>
      </c>
      <c r="S990" t="str">
        <f t="shared" si="2121"/>
        <v/>
      </c>
      <c r="T990" s="104"/>
    </row>
    <row r="991" spans="1:20" hidden="1">
      <c r="A991" t="str">
        <f t="shared" ca="1" si="2119"/>
        <v/>
      </c>
      <c r="L991" s="57" t="str">
        <f t="shared" si="2120"/>
        <v/>
      </c>
      <c r="P991" s="37">
        <v>140</v>
      </c>
      <c r="S991" t="str">
        <f t="shared" si="2121"/>
        <v/>
      </c>
      <c r="T991" s="104"/>
    </row>
    <row r="992" spans="1:20" hidden="1">
      <c r="A992" t="str">
        <f t="shared" ca="1" si="2119"/>
        <v/>
      </c>
      <c r="L992" s="57" t="str">
        <f t="shared" si="2120"/>
        <v/>
      </c>
      <c r="P992" s="37">
        <v>140</v>
      </c>
      <c r="S992" t="str">
        <f t="shared" si="2121"/>
        <v/>
      </c>
      <c r="T992" s="104"/>
    </row>
    <row r="993" spans="1:20" hidden="1">
      <c r="A993" t="str">
        <f t="shared" ca="1" si="2119"/>
        <v/>
      </c>
      <c r="L993" s="57" t="str">
        <f t="shared" si="2120"/>
        <v/>
      </c>
      <c r="S993" t="str">
        <f t="shared" si="2121"/>
        <v/>
      </c>
      <c r="T993" s="104"/>
    </row>
    <row r="994" spans="1:20" hidden="1">
      <c r="A994" t="str">
        <f t="shared" ca="1" si="2119"/>
        <v/>
      </c>
      <c r="L994" s="57" t="str">
        <f t="shared" si="2120"/>
        <v/>
      </c>
      <c r="P994" s="37">
        <v>141</v>
      </c>
      <c r="S994" t="str">
        <f t="shared" si="2121"/>
        <v/>
      </c>
      <c r="T994" s="104"/>
    </row>
    <row r="995" spans="1:20" hidden="1">
      <c r="A995" t="str">
        <f t="shared" ca="1" si="2119"/>
        <v/>
      </c>
      <c r="L995" s="57" t="str">
        <f t="shared" si="2120"/>
        <v/>
      </c>
      <c r="P995" s="37">
        <v>141</v>
      </c>
      <c r="S995" t="str">
        <f t="shared" si="2121"/>
        <v/>
      </c>
      <c r="T995" s="104"/>
    </row>
    <row r="996" spans="1:20" hidden="1">
      <c r="A996" t="str">
        <f t="shared" ca="1" si="2119"/>
        <v/>
      </c>
      <c r="L996" s="57" t="str">
        <f t="shared" si="2120"/>
        <v/>
      </c>
      <c r="P996" s="37">
        <v>141</v>
      </c>
      <c r="S996" t="str">
        <f t="shared" si="2121"/>
        <v/>
      </c>
      <c r="T996" s="104"/>
    </row>
    <row r="997" spans="1:20" hidden="1">
      <c r="A997" t="str">
        <f t="shared" ca="1" si="2119"/>
        <v/>
      </c>
      <c r="L997" s="57" t="str">
        <f t="shared" si="2120"/>
        <v/>
      </c>
      <c r="P997" s="37">
        <v>141</v>
      </c>
      <c r="S997" t="str">
        <f t="shared" si="2121"/>
        <v/>
      </c>
      <c r="T997" s="104"/>
    </row>
    <row r="998" spans="1:20" hidden="1">
      <c r="A998" t="str">
        <f t="shared" ca="1" si="2119"/>
        <v/>
      </c>
      <c r="L998" s="57" t="str">
        <f t="shared" si="2120"/>
        <v/>
      </c>
      <c r="S998" t="str">
        <f t="shared" si="2121"/>
        <v/>
      </c>
      <c r="T998" s="104"/>
    </row>
    <row r="999" spans="1:20" hidden="1">
      <c r="A999" t="str">
        <f t="shared" ca="1" si="2119"/>
        <v/>
      </c>
      <c r="L999" s="57" t="str">
        <f t="shared" si="2120"/>
        <v/>
      </c>
      <c r="P999" s="37">
        <v>142</v>
      </c>
      <c r="S999" t="str">
        <f t="shared" si="2121"/>
        <v/>
      </c>
      <c r="T999" s="104"/>
    </row>
    <row r="1000" spans="1:20" hidden="1">
      <c r="A1000" t="str">
        <f t="shared" ca="1" si="2119"/>
        <v/>
      </c>
      <c r="L1000" s="57" t="str">
        <f t="shared" si="2120"/>
        <v/>
      </c>
      <c r="P1000" s="37">
        <v>142</v>
      </c>
      <c r="S1000" t="str">
        <f t="shared" si="2121"/>
        <v/>
      </c>
      <c r="T1000" s="104"/>
    </row>
    <row r="1001" spans="1:20" hidden="1">
      <c r="A1001" t="str">
        <f t="shared" ca="1" si="2119"/>
        <v/>
      </c>
      <c r="L1001" s="57" t="str">
        <f t="shared" si="2120"/>
        <v/>
      </c>
      <c r="P1001" s="37">
        <v>142</v>
      </c>
      <c r="S1001" t="str">
        <f t="shared" si="2121"/>
        <v/>
      </c>
      <c r="T1001" s="104"/>
    </row>
    <row r="1002" spans="1:20" hidden="1">
      <c r="A1002" t="str">
        <f t="shared" ca="1" si="2119"/>
        <v/>
      </c>
      <c r="L1002" s="57" t="str">
        <f t="shared" si="2120"/>
        <v/>
      </c>
      <c r="P1002" s="37">
        <v>142</v>
      </c>
      <c r="S1002" t="str">
        <f t="shared" si="2121"/>
        <v/>
      </c>
      <c r="T1002" s="104"/>
    </row>
    <row r="1003" spans="1:20" hidden="1">
      <c r="A1003" t="str">
        <f t="shared" ca="1" si="2119"/>
        <v/>
      </c>
      <c r="L1003" s="57" t="str">
        <f t="shared" si="2120"/>
        <v/>
      </c>
      <c r="S1003" t="str">
        <f t="shared" si="2121"/>
        <v/>
      </c>
      <c r="T1003" s="104"/>
    </row>
    <row r="1004" spans="1:20" hidden="1">
      <c r="A1004" t="str">
        <f t="shared" ca="1" si="2119"/>
        <v/>
      </c>
      <c r="L1004" s="57" t="str">
        <f t="shared" si="2120"/>
        <v/>
      </c>
      <c r="P1004" s="37">
        <v>143</v>
      </c>
      <c r="S1004" t="str">
        <f t="shared" si="2121"/>
        <v/>
      </c>
      <c r="T1004" s="104"/>
    </row>
    <row r="1005" spans="1:20" hidden="1">
      <c r="A1005" t="str">
        <f t="shared" ca="1" si="2119"/>
        <v/>
      </c>
      <c r="L1005" s="57" t="str">
        <f t="shared" si="2120"/>
        <v/>
      </c>
      <c r="P1005" s="37">
        <v>143</v>
      </c>
      <c r="S1005" t="str">
        <f t="shared" si="2121"/>
        <v/>
      </c>
      <c r="T1005" s="104"/>
    </row>
    <row r="1006" spans="1:20" hidden="1">
      <c r="A1006" t="str">
        <f t="shared" ref="A1006:A1069" ca="1" si="2122">IF(B1006="","",INDIRECT("減額一覧!B"&amp;$P1006))</f>
        <v/>
      </c>
      <c r="L1006" s="57" t="str">
        <f t="shared" si="2120"/>
        <v/>
      </c>
      <c r="P1006" s="37">
        <v>143</v>
      </c>
      <c r="S1006" t="str">
        <f t="shared" si="2121"/>
        <v/>
      </c>
      <c r="T1006" s="104"/>
    </row>
    <row r="1007" spans="1:20" hidden="1">
      <c r="A1007" t="str">
        <f t="shared" ca="1" si="2122"/>
        <v/>
      </c>
      <c r="L1007" s="57" t="str">
        <f t="shared" si="2120"/>
        <v/>
      </c>
      <c r="P1007" s="37">
        <v>143</v>
      </c>
      <c r="S1007" t="str">
        <f t="shared" si="2121"/>
        <v/>
      </c>
      <c r="T1007" s="104"/>
    </row>
    <row r="1008" spans="1:20" hidden="1">
      <c r="A1008" t="str">
        <f t="shared" ca="1" si="2122"/>
        <v/>
      </c>
      <c r="L1008" s="57" t="str">
        <f t="shared" si="2120"/>
        <v/>
      </c>
      <c r="S1008" t="str">
        <f t="shared" si="2121"/>
        <v/>
      </c>
      <c r="T1008" s="104"/>
    </row>
    <row r="1009" spans="1:20" hidden="1">
      <c r="A1009" t="str">
        <f t="shared" ca="1" si="2122"/>
        <v/>
      </c>
      <c r="L1009" s="57" t="str">
        <f t="shared" si="2120"/>
        <v/>
      </c>
      <c r="P1009" s="37">
        <v>144</v>
      </c>
      <c r="S1009" t="str">
        <f t="shared" si="2121"/>
        <v/>
      </c>
      <c r="T1009" s="104"/>
    </row>
    <row r="1010" spans="1:20" hidden="1">
      <c r="A1010" t="str">
        <f t="shared" ca="1" si="2122"/>
        <v/>
      </c>
      <c r="L1010" s="57" t="str">
        <f t="shared" si="2120"/>
        <v/>
      </c>
      <c r="P1010" s="37">
        <v>144</v>
      </c>
      <c r="S1010" t="str">
        <f t="shared" si="2121"/>
        <v/>
      </c>
      <c r="T1010" s="104"/>
    </row>
    <row r="1011" spans="1:20" hidden="1">
      <c r="A1011" t="str">
        <f t="shared" ca="1" si="2122"/>
        <v/>
      </c>
      <c r="L1011" s="57" t="str">
        <f t="shared" si="2120"/>
        <v/>
      </c>
      <c r="P1011" s="37">
        <v>144</v>
      </c>
      <c r="S1011" t="str">
        <f t="shared" si="2121"/>
        <v/>
      </c>
      <c r="T1011" s="104"/>
    </row>
    <row r="1012" spans="1:20" hidden="1">
      <c r="A1012" t="str">
        <f t="shared" ca="1" si="2122"/>
        <v/>
      </c>
      <c r="L1012" s="57" t="str">
        <f t="shared" si="2120"/>
        <v/>
      </c>
      <c r="P1012" s="37">
        <v>144</v>
      </c>
      <c r="S1012" t="str">
        <f t="shared" si="2121"/>
        <v/>
      </c>
      <c r="T1012" s="104"/>
    </row>
    <row r="1013" spans="1:20" hidden="1">
      <c r="A1013" t="str">
        <f t="shared" ca="1" si="2122"/>
        <v/>
      </c>
      <c r="L1013" s="57" t="str">
        <f t="shared" si="2120"/>
        <v/>
      </c>
      <c r="S1013" t="str">
        <f t="shared" si="2121"/>
        <v/>
      </c>
      <c r="T1013" s="104"/>
    </row>
    <row r="1014" spans="1:20" hidden="1">
      <c r="A1014" t="str">
        <f t="shared" ca="1" si="2122"/>
        <v/>
      </c>
      <c r="L1014" s="57" t="str">
        <f t="shared" si="2120"/>
        <v/>
      </c>
      <c r="P1014" s="37">
        <v>145</v>
      </c>
      <c r="S1014" t="str">
        <f t="shared" si="2121"/>
        <v/>
      </c>
      <c r="T1014" s="104"/>
    </row>
    <row r="1015" spans="1:20" hidden="1">
      <c r="A1015" t="str">
        <f t="shared" ca="1" si="2122"/>
        <v/>
      </c>
      <c r="L1015" s="57" t="str">
        <f t="shared" si="2120"/>
        <v/>
      </c>
      <c r="P1015" s="37">
        <v>145</v>
      </c>
      <c r="S1015" t="str">
        <f t="shared" si="2121"/>
        <v/>
      </c>
      <c r="T1015" s="104"/>
    </row>
    <row r="1016" spans="1:20" hidden="1">
      <c r="A1016" t="str">
        <f t="shared" ca="1" si="2122"/>
        <v/>
      </c>
      <c r="L1016" s="57" t="str">
        <f t="shared" si="2120"/>
        <v/>
      </c>
      <c r="P1016" s="37">
        <v>145</v>
      </c>
      <c r="S1016" t="str">
        <f t="shared" si="2121"/>
        <v/>
      </c>
      <c r="T1016" s="104"/>
    </row>
    <row r="1017" spans="1:20" hidden="1">
      <c r="A1017" t="str">
        <f t="shared" ca="1" si="2122"/>
        <v/>
      </c>
      <c r="L1017" s="57" t="str">
        <f t="shared" si="2120"/>
        <v/>
      </c>
      <c r="P1017" s="37">
        <v>145</v>
      </c>
      <c r="S1017" t="str">
        <f t="shared" si="2121"/>
        <v/>
      </c>
      <c r="T1017" s="104"/>
    </row>
    <row r="1018" spans="1:20" hidden="1">
      <c r="A1018" t="str">
        <f t="shared" ca="1" si="2122"/>
        <v/>
      </c>
      <c r="L1018" s="57" t="str">
        <f t="shared" si="2120"/>
        <v/>
      </c>
      <c r="S1018" t="str">
        <f t="shared" si="2121"/>
        <v/>
      </c>
      <c r="T1018" s="104"/>
    </row>
    <row r="1019" spans="1:20" hidden="1">
      <c r="A1019" t="str">
        <f t="shared" ca="1" si="2122"/>
        <v/>
      </c>
      <c r="L1019" s="57" t="str">
        <f t="shared" si="2120"/>
        <v/>
      </c>
      <c r="P1019" s="37">
        <v>146</v>
      </c>
      <c r="S1019" t="str">
        <f t="shared" si="2121"/>
        <v/>
      </c>
      <c r="T1019" s="104"/>
    </row>
    <row r="1020" spans="1:20" hidden="1">
      <c r="A1020" t="str">
        <f t="shared" ca="1" si="2122"/>
        <v/>
      </c>
      <c r="L1020" s="57" t="str">
        <f t="shared" si="2120"/>
        <v/>
      </c>
      <c r="P1020" s="37">
        <v>146</v>
      </c>
      <c r="S1020" t="str">
        <f t="shared" si="2121"/>
        <v/>
      </c>
      <c r="T1020" s="104"/>
    </row>
    <row r="1021" spans="1:20" hidden="1">
      <c r="A1021" t="str">
        <f t="shared" ca="1" si="2122"/>
        <v/>
      </c>
      <c r="L1021" s="57" t="str">
        <f t="shared" si="2120"/>
        <v/>
      </c>
      <c r="P1021" s="37">
        <v>146</v>
      </c>
      <c r="S1021" t="str">
        <f t="shared" si="2121"/>
        <v/>
      </c>
      <c r="T1021" s="104"/>
    </row>
    <row r="1022" spans="1:20" hidden="1">
      <c r="A1022" t="str">
        <f t="shared" ca="1" si="2122"/>
        <v/>
      </c>
      <c r="L1022" s="57" t="str">
        <f t="shared" si="2120"/>
        <v/>
      </c>
      <c r="P1022" s="37">
        <v>146</v>
      </c>
      <c r="S1022" t="str">
        <f t="shared" si="2121"/>
        <v/>
      </c>
      <c r="T1022" s="104"/>
    </row>
    <row r="1023" spans="1:20" hidden="1">
      <c r="A1023" t="str">
        <f t="shared" ca="1" si="2122"/>
        <v/>
      </c>
      <c r="L1023" s="57" t="str">
        <f t="shared" si="2120"/>
        <v/>
      </c>
      <c r="S1023" t="str">
        <f t="shared" si="2121"/>
        <v/>
      </c>
      <c r="T1023" s="104"/>
    </row>
    <row r="1024" spans="1:20" hidden="1">
      <c r="A1024" t="str">
        <f t="shared" ca="1" si="2122"/>
        <v/>
      </c>
      <c r="L1024" s="57" t="str">
        <f t="shared" si="2120"/>
        <v/>
      </c>
      <c r="P1024" s="37">
        <v>147</v>
      </c>
      <c r="S1024" t="str">
        <f t="shared" si="2121"/>
        <v/>
      </c>
      <c r="T1024" s="104"/>
    </row>
    <row r="1025" spans="1:20" hidden="1">
      <c r="A1025" t="str">
        <f t="shared" ca="1" si="2122"/>
        <v/>
      </c>
      <c r="L1025" s="57" t="str">
        <f t="shared" si="2120"/>
        <v/>
      </c>
      <c r="P1025" s="37">
        <v>147</v>
      </c>
      <c r="S1025" t="str">
        <f t="shared" si="2121"/>
        <v/>
      </c>
      <c r="T1025" s="104"/>
    </row>
    <row r="1026" spans="1:20" hidden="1">
      <c r="A1026" t="str">
        <f t="shared" ca="1" si="2122"/>
        <v/>
      </c>
      <c r="L1026" s="57" t="str">
        <f t="shared" si="2120"/>
        <v/>
      </c>
      <c r="P1026" s="37">
        <v>147</v>
      </c>
      <c r="S1026" t="str">
        <f t="shared" si="2121"/>
        <v/>
      </c>
      <c r="T1026" s="104"/>
    </row>
    <row r="1027" spans="1:20" hidden="1">
      <c r="A1027" t="str">
        <f t="shared" ca="1" si="2122"/>
        <v/>
      </c>
      <c r="L1027" s="57" t="str">
        <f t="shared" si="2120"/>
        <v/>
      </c>
      <c r="P1027" s="37">
        <v>147</v>
      </c>
      <c r="S1027" t="str">
        <f t="shared" si="2121"/>
        <v/>
      </c>
      <c r="T1027" s="104"/>
    </row>
    <row r="1028" spans="1:20" hidden="1">
      <c r="A1028" t="str">
        <f t="shared" ca="1" si="2122"/>
        <v/>
      </c>
      <c r="L1028" s="57" t="str">
        <f t="shared" si="2120"/>
        <v/>
      </c>
      <c r="S1028" t="str">
        <f t="shared" si="2121"/>
        <v/>
      </c>
      <c r="T1028" s="104"/>
    </row>
    <row r="1029" spans="1:20" hidden="1">
      <c r="A1029" t="str">
        <f t="shared" ca="1" si="2122"/>
        <v/>
      </c>
      <c r="L1029" s="57" t="str">
        <f t="shared" si="2120"/>
        <v/>
      </c>
      <c r="P1029" s="37">
        <v>148</v>
      </c>
      <c r="S1029" t="str">
        <f t="shared" si="2121"/>
        <v/>
      </c>
      <c r="T1029" s="104"/>
    </row>
    <row r="1030" spans="1:20" hidden="1">
      <c r="A1030" t="str">
        <f t="shared" ca="1" si="2122"/>
        <v/>
      </c>
      <c r="L1030" s="57" t="str">
        <f t="shared" si="2120"/>
        <v/>
      </c>
      <c r="P1030" s="37">
        <v>148</v>
      </c>
      <c r="S1030" t="str">
        <f t="shared" si="2121"/>
        <v/>
      </c>
      <c r="T1030" s="104"/>
    </row>
    <row r="1031" spans="1:20" hidden="1">
      <c r="A1031" t="str">
        <f t="shared" ca="1" si="2122"/>
        <v/>
      </c>
      <c r="L1031" s="57" t="str">
        <f t="shared" si="2120"/>
        <v/>
      </c>
      <c r="P1031" s="37">
        <v>148</v>
      </c>
      <c r="S1031" t="str">
        <f t="shared" si="2121"/>
        <v/>
      </c>
      <c r="T1031" s="104"/>
    </row>
    <row r="1032" spans="1:20" hidden="1">
      <c r="A1032" t="str">
        <f t="shared" ca="1" si="2122"/>
        <v/>
      </c>
      <c r="L1032" s="57" t="str">
        <f t="shared" si="2120"/>
        <v/>
      </c>
      <c r="P1032" s="37">
        <v>148</v>
      </c>
      <c r="S1032" t="str">
        <f t="shared" si="2121"/>
        <v/>
      </c>
      <c r="T1032" s="104"/>
    </row>
    <row r="1033" spans="1:20" hidden="1">
      <c r="A1033" t="str">
        <f t="shared" ca="1" si="2122"/>
        <v/>
      </c>
      <c r="L1033" s="57" t="str">
        <f t="shared" si="2120"/>
        <v/>
      </c>
      <c r="S1033" t="str">
        <f t="shared" si="2121"/>
        <v/>
      </c>
      <c r="T1033" s="104"/>
    </row>
    <row r="1034" spans="1:20" hidden="1">
      <c r="A1034" t="str">
        <f t="shared" ca="1" si="2122"/>
        <v/>
      </c>
      <c r="L1034" s="57" t="str">
        <f t="shared" si="2120"/>
        <v/>
      </c>
      <c r="P1034" s="37">
        <v>149</v>
      </c>
      <c r="S1034" t="str">
        <f t="shared" si="2121"/>
        <v/>
      </c>
      <c r="T1034" s="104"/>
    </row>
    <row r="1035" spans="1:20" hidden="1">
      <c r="A1035" t="str">
        <f t="shared" ca="1" si="2122"/>
        <v/>
      </c>
      <c r="L1035" s="57" t="str">
        <f t="shared" si="2120"/>
        <v/>
      </c>
      <c r="P1035" s="37">
        <v>149</v>
      </c>
      <c r="S1035" t="str">
        <f t="shared" si="2121"/>
        <v/>
      </c>
      <c r="T1035" s="104"/>
    </row>
    <row r="1036" spans="1:20" hidden="1">
      <c r="A1036" t="str">
        <f t="shared" ca="1" si="2122"/>
        <v/>
      </c>
      <c r="L1036" s="57" t="str">
        <f t="shared" si="2120"/>
        <v/>
      </c>
      <c r="P1036" s="37">
        <v>149</v>
      </c>
      <c r="S1036" t="str">
        <f t="shared" si="2121"/>
        <v/>
      </c>
      <c r="T1036" s="104"/>
    </row>
    <row r="1037" spans="1:20" hidden="1">
      <c r="A1037" t="str">
        <f t="shared" ca="1" si="2122"/>
        <v/>
      </c>
      <c r="L1037" s="57" t="str">
        <f t="shared" si="2120"/>
        <v/>
      </c>
      <c r="P1037" s="37">
        <v>149</v>
      </c>
      <c r="S1037" t="str">
        <f t="shared" si="2121"/>
        <v/>
      </c>
      <c r="T1037" s="104"/>
    </row>
    <row r="1038" spans="1:20" hidden="1">
      <c r="A1038" t="str">
        <f t="shared" ca="1" si="2122"/>
        <v/>
      </c>
      <c r="L1038" s="57" t="str">
        <f t="shared" si="2120"/>
        <v/>
      </c>
      <c r="S1038" t="str">
        <f t="shared" si="2121"/>
        <v/>
      </c>
      <c r="T1038" s="104"/>
    </row>
    <row r="1039" spans="1:20" hidden="1">
      <c r="A1039" t="str">
        <f t="shared" ca="1" si="2122"/>
        <v/>
      </c>
      <c r="L1039" s="57" t="str">
        <f t="shared" si="2120"/>
        <v/>
      </c>
      <c r="P1039" s="37">
        <v>150</v>
      </c>
      <c r="S1039" t="str">
        <f t="shared" si="2121"/>
        <v/>
      </c>
      <c r="T1039" s="104"/>
    </row>
    <row r="1040" spans="1:20" hidden="1">
      <c r="A1040" t="str">
        <f t="shared" ca="1" si="2122"/>
        <v/>
      </c>
      <c r="L1040" s="57" t="str">
        <f t="shared" si="2120"/>
        <v/>
      </c>
      <c r="P1040" s="37">
        <v>150</v>
      </c>
      <c r="S1040" t="str">
        <f t="shared" si="2121"/>
        <v/>
      </c>
      <c r="T1040" s="104"/>
    </row>
    <row r="1041" spans="1:20" hidden="1">
      <c r="A1041" t="str">
        <f t="shared" ca="1" si="2122"/>
        <v/>
      </c>
      <c r="L1041" s="57" t="str">
        <f t="shared" si="2120"/>
        <v/>
      </c>
      <c r="P1041" s="37">
        <v>150</v>
      </c>
      <c r="S1041" t="str">
        <f t="shared" si="2121"/>
        <v/>
      </c>
      <c r="T1041" s="104"/>
    </row>
    <row r="1042" spans="1:20" hidden="1">
      <c r="A1042" t="str">
        <f t="shared" ca="1" si="2122"/>
        <v/>
      </c>
      <c r="L1042" s="57" t="str">
        <f t="shared" si="2120"/>
        <v/>
      </c>
      <c r="P1042" s="37">
        <v>150</v>
      </c>
      <c r="S1042" t="str">
        <f t="shared" si="2121"/>
        <v/>
      </c>
      <c r="T1042" s="104"/>
    </row>
    <row r="1043" spans="1:20" hidden="1">
      <c r="A1043" t="str">
        <f t="shared" ca="1" si="2122"/>
        <v/>
      </c>
      <c r="L1043" s="57" t="str">
        <f t="shared" si="2120"/>
        <v/>
      </c>
      <c r="S1043" t="str">
        <f t="shared" si="2121"/>
        <v/>
      </c>
      <c r="T1043" s="104"/>
    </row>
    <row r="1044" spans="1:20" hidden="1">
      <c r="A1044" t="str">
        <f t="shared" ca="1" si="2122"/>
        <v/>
      </c>
      <c r="L1044" s="57" t="str">
        <f t="shared" ref="L1044:L1107" si="2123">IF(OR(S1044="370",S1044="371",S1044="372",S1044="373",S1044="374",S1044="375",S1044="376",S1044="377",S1044="378",S1044="379",S1044="380",S1044="039",S1044="389"),"農集","")</f>
        <v/>
      </c>
      <c r="P1044" s="37">
        <v>151</v>
      </c>
      <c r="S1044" t="str">
        <f t="shared" ref="S1044:S1107" si="2124">IF(C1044="","",LEFT(TEXT(C1044,"000000000"),3))</f>
        <v/>
      </c>
      <c r="T1044" s="104"/>
    </row>
    <row r="1045" spans="1:20" hidden="1">
      <c r="A1045" t="str">
        <f t="shared" ca="1" si="2122"/>
        <v/>
      </c>
      <c r="L1045" s="57" t="str">
        <f t="shared" si="2123"/>
        <v/>
      </c>
      <c r="P1045" s="37">
        <v>151</v>
      </c>
      <c r="S1045" t="str">
        <f t="shared" si="2124"/>
        <v/>
      </c>
      <c r="T1045" s="104"/>
    </row>
    <row r="1046" spans="1:20" hidden="1">
      <c r="A1046" t="str">
        <f t="shared" ca="1" si="2122"/>
        <v/>
      </c>
      <c r="L1046" s="57" t="str">
        <f t="shared" si="2123"/>
        <v/>
      </c>
      <c r="P1046" s="37">
        <v>151</v>
      </c>
      <c r="S1046" t="str">
        <f t="shared" si="2124"/>
        <v/>
      </c>
      <c r="T1046" s="104"/>
    </row>
    <row r="1047" spans="1:20" hidden="1">
      <c r="A1047" t="str">
        <f t="shared" ca="1" si="2122"/>
        <v/>
      </c>
      <c r="L1047" s="57" t="str">
        <f t="shared" si="2123"/>
        <v/>
      </c>
      <c r="P1047" s="37">
        <v>151</v>
      </c>
      <c r="S1047" t="str">
        <f t="shared" si="2124"/>
        <v/>
      </c>
      <c r="T1047" s="104"/>
    </row>
    <row r="1048" spans="1:20" hidden="1">
      <c r="A1048" t="str">
        <f t="shared" ca="1" si="2122"/>
        <v/>
      </c>
      <c r="L1048" s="57" t="str">
        <f t="shared" si="2123"/>
        <v/>
      </c>
      <c r="S1048" t="str">
        <f t="shared" si="2124"/>
        <v/>
      </c>
      <c r="T1048" s="104"/>
    </row>
    <row r="1049" spans="1:20" hidden="1">
      <c r="A1049" t="str">
        <f t="shared" ca="1" si="2122"/>
        <v/>
      </c>
      <c r="L1049" s="57" t="str">
        <f t="shared" si="2123"/>
        <v/>
      </c>
      <c r="P1049" s="37">
        <v>152</v>
      </c>
      <c r="S1049" t="str">
        <f t="shared" si="2124"/>
        <v/>
      </c>
      <c r="T1049" s="104"/>
    </row>
    <row r="1050" spans="1:20" hidden="1">
      <c r="A1050" t="str">
        <f t="shared" ca="1" si="2122"/>
        <v/>
      </c>
      <c r="L1050" s="57" t="str">
        <f t="shared" si="2123"/>
        <v/>
      </c>
      <c r="P1050" s="37">
        <v>152</v>
      </c>
      <c r="S1050" t="str">
        <f t="shared" si="2124"/>
        <v/>
      </c>
      <c r="T1050" s="104"/>
    </row>
    <row r="1051" spans="1:20" hidden="1">
      <c r="A1051" t="str">
        <f t="shared" ca="1" si="2122"/>
        <v/>
      </c>
      <c r="L1051" s="57" t="str">
        <f t="shared" si="2123"/>
        <v/>
      </c>
      <c r="P1051" s="37">
        <v>152</v>
      </c>
      <c r="S1051" t="str">
        <f t="shared" si="2124"/>
        <v/>
      </c>
      <c r="T1051" s="104"/>
    </row>
    <row r="1052" spans="1:20" hidden="1">
      <c r="A1052" t="str">
        <f t="shared" ca="1" si="2122"/>
        <v/>
      </c>
      <c r="L1052" s="57" t="str">
        <f t="shared" si="2123"/>
        <v/>
      </c>
      <c r="P1052" s="37">
        <v>152</v>
      </c>
      <c r="S1052" t="str">
        <f t="shared" si="2124"/>
        <v/>
      </c>
      <c r="T1052" s="104"/>
    </row>
    <row r="1053" spans="1:20" hidden="1">
      <c r="A1053" t="str">
        <f t="shared" ca="1" si="2122"/>
        <v/>
      </c>
      <c r="L1053" s="57" t="str">
        <f t="shared" si="2123"/>
        <v/>
      </c>
      <c r="S1053" t="str">
        <f t="shared" si="2124"/>
        <v/>
      </c>
      <c r="T1053" s="104"/>
    </row>
    <row r="1054" spans="1:20" hidden="1">
      <c r="A1054" t="str">
        <f t="shared" ca="1" si="2122"/>
        <v/>
      </c>
      <c r="L1054" s="57" t="str">
        <f t="shared" si="2123"/>
        <v/>
      </c>
      <c r="P1054" s="37">
        <v>153</v>
      </c>
      <c r="S1054" t="str">
        <f t="shared" si="2124"/>
        <v/>
      </c>
      <c r="T1054" s="104"/>
    </row>
    <row r="1055" spans="1:20" hidden="1">
      <c r="A1055" t="str">
        <f t="shared" ca="1" si="2122"/>
        <v/>
      </c>
      <c r="L1055" s="57" t="str">
        <f t="shared" si="2123"/>
        <v/>
      </c>
      <c r="P1055" s="37">
        <v>153</v>
      </c>
      <c r="S1055" t="str">
        <f t="shared" si="2124"/>
        <v/>
      </c>
      <c r="T1055" s="104"/>
    </row>
    <row r="1056" spans="1:20" hidden="1">
      <c r="A1056" t="str">
        <f t="shared" ca="1" si="2122"/>
        <v/>
      </c>
      <c r="L1056" s="57" t="str">
        <f t="shared" si="2123"/>
        <v/>
      </c>
      <c r="P1056" s="37">
        <v>153</v>
      </c>
      <c r="S1056" t="str">
        <f t="shared" si="2124"/>
        <v/>
      </c>
      <c r="T1056" s="104"/>
    </row>
    <row r="1057" spans="1:20" hidden="1">
      <c r="A1057" t="str">
        <f t="shared" ca="1" si="2122"/>
        <v/>
      </c>
      <c r="L1057" s="57" t="str">
        <f t="shared" si="2123"/>
        <v/>
      </c>
      <c r="P1057" s="37">
        <v>153</v>
      </c>
      <c r="S1057" t="str">
        <f t="shared" si="2124"/>
        <v/>
      </c>
      <c r="T1057" s="104"/>
    </row>
    <row r="1058" spans="1:20" hidden="1">
      <c r="A1058" t="str">
        <f t="shared" ca="1" si="2122"/>
        <v/>
      </c>
      <c r="L1058" s="57" t="str">
        <f t="shared" si="2123"/>
        <v/>
      </c>
      <c r="S1058" t="str">
        <f t="shared" si="2124"/>
        <v/>
      </c>
      <c r="T1058" s="104"/>
    </row>
    <row r="1059" spans="1:20" hidden="1">
      <c r="A1059" t="str">
        <f t="shared" ca="1" si="2122"/>
        <v/>
      </c>
      <c r="L1059" s="57" t="str">
        <f t="shared" si="2123"/>
        <v/>
      </c>
      <c r="P1059" s="37">
        <v>154</v>
      </c>
      <c r="S1059" t="str">
        <f t="shared" si="2124"/>
        <v/>
      </c>
      <c r="T1059" s="104"/>
    </row>
    <row r="1060" spans="1:20" hidden="1">
      <c r="A1060" t="str">
        <f t="shared" ca="1" si="2122"/>
        <v/>
      </c>
      <c r="L1060" s="57" t="str">
        <f t="shared" si="2123"/>
        <v/>
      </c>
      <c r="P1060" s="37">
        <v>154</v>
      </c>
      <c r="S1060" t="str">
        <f t="shared" si="2124"/>
        <v/>
      </c>
      <c r="T1060" s="104"/>
    </row>
    <row r="1061" spans="1:20" hidden="1">
      <c r="A1061" t="str">
        <f t="shared" ca="1" si="2122"/>
        <v/>
      </c>
      <c r="L1061" s="57" t="str">
        <f t="shared" si="2123"/>
        <v/>
      </c>
      <c r="P1061" s="37">
        <v>154</v>
      </c>
      <c r="S1061" t="str">
        <f t="shared" si="2124"/>
        <v/>
      </c>
      <c r="T1061" s="104"/>
    </row>
    <row r="1062" spans="1:20" hidden="1">
      <c r="A1062" t="str">
        <f t="shared" ca="1" si="2122"/>
        <v/>
      </c>
      <c r="L1062" s="57" t="str">
        <f t="shared" si="2123"/>
        <v/>
      </c>
      <c r="P1062" s="37">
        <v>154</v>
      </c>
      <c r="S1062" t="str">
        <f t="shared" si="2124"/>
        <v/>
      </c>
      <c r="T1062" s="104"/>
    </row>
    <row r="1063" spans="1:20" hidden="1">
      <c r="A1063" t="str">
        <f t="shared" ca="1" si="2122"/>
        <v/>
      </c>
      <c r="L1063" s="57" t="str">
        <f t="shared" si="2123"/>
        <v/>
      </c>
      <c r="S1063" t="str">
        <f t="shared" si="2124"/>
        <v/>
      </c>
      <c r="T1063" s="104"/>
    </row>
    <row r="1064" spans="1:20" hidden="1">
      <c r="A1064" t="str">
        <f t="shared" ca="1" si="2122"/>
        <v/>
      </c>
      <c r="L1064" s="57" t="str">
        <f t="shared" si="2123"/>
        <v/>
      </c>
      <c r="P1064" s="37">
        <v>155</v>
      </c>
      <c r="S1064" t="str">
        <f t="shared" si="2124"/>
        <v/>
      </c>
      <c r="T1064" s="104"/>
    </row>
    <row r="1065" spans="1:20" hidden="1">
      <c r="A1065" t="str">
        <f t="shared" ca="1" si="2122"/>
        <v/>
      </c>
      <c r="L1065" s="57" t="str">
        <f t="shared" si="2123"/>
        <v/>
      </c>
      <c r="P1065" s="37">
        <v>155</v>
      </c>
      <c r="S1065" t="str">
        <f t="shared" si="2124"/>
        <v/>
      </c>
      <c r="T1065" s="104"/>
    </row>
    <row r="1066" spans="1:20" hidden="1">
      <c r="A1066" t="str">
        <f t="shared" ca="1" si="2122"/>
        <v/>
      </c>
      <c r="L1066" s="57" t="str">
        <f t="shared" si="2123"/>
        <v/>
      </c>
      <c r="P1066" s="37">
        <v>155</v>
      </c>
      <c r="S1066" t="str">
        <f t="shared" si="2124"/>
        <v/>
      </c>
      <c r="T1066" s="104"/>
    </row>
    <row r="1067" spans="1:20" hidden="1">
      <c r="A1067" t="str">
        <f t="shared" ca="1" si="2122"/>
        <v/>
      </c>
      <c r="L1067" s="57" t="str">
        <f t="shared" si="2123"/>
        <v/>
      </c>
      <c r="P1067" s="37">
        <v>155</v>
      </c>
      <c r="S1067" t="str">
        <f t="shared" si="2124"/>
        <v/>
      </c>
      <c r="T1067" s="104"/>
    </row>
    <row r="1068" spans="1:20" hidden="1">
      <c r="A1068" t="str">
        <f t="shared" ca="1" si="2122"/>
        <v/>
      </c>
      <c r="L1068" s="57" t="str">
        <f t="shared" si="2123"/>
        <v/>
      </c>
      <c r="S1068" t="str">
        <f t="shared" si="2124"/>
        <v/>
      </c>
      <c r="T1068" s="104"/>
    </row>
    <row r="1069" spans="1:20" hidden="1">
      <c r="A1069" t="str">
        <f t="shared" ca="1" si="2122"/>
        <v/>
      </c>
      <c r="L1069" s="57" t="str">
        <f t="shared" si="2123"/>
        <v/>
      </c>
      <c r="P1069" s="37">
        <v>156</v>
      </c>
      <c r="S1069" t="str">
        <f t="shared" si="2124"/>
        <v/>
      </c>
      <c r="T1069" s="104"/>
    </row>
    <row r="1070" spans="1:20" hidden="1">
      <c r="A1070" t="str">
        <f t="shared" ref="A1070:A1133" ca="1" si="2125">IF(B1070="","",INDIRECT("減額一覧!B"&amp;$P1070))</f>
        <v/>
      </c>
      <c r="L1070" s="57" t="str">
        <f t="shared" si="2123"/>
        <v/>
      </c>
      <c r="P1070" s="37">
        <v>156</v>
      </c>
      <c r="S1070" t="str">
        <f t="shared" si="2124"/>
        <v/>
      </c>
      <c r="T1070" s="104"/>
    </row>
    <row r="1071" spans="1:20" hidden="1">
      <c r="A1071" t="str">
        <f t="shared" ca="1" si="2125"/>
        <v/>
      </c>
      <c r="L1071" s="57" t="str">
        <f t="shared" si="2123"/>
        <v/>
      </c>
      <c r="P1071" s="37">
        <v>156</v>
      </c>
      <c r="S1071" t="str">
        <f t="shared" si="2124"/>
        <v/>
      </c>
      <c r="T1071" s="104"/>
    </row>
    <row r="1072" spans="1:20" hidden="1">
      <c r="A1072" t="str">
        <f t="shared" ca="1" si="2125"/>
        <v/>
      </c>
      <c r="L1072" s="57" t="str">
        <f t="shared" si="2123"/>
        <v/>
      </c>
      <c r="P1072" s="37">
        <v>156</v>
      </c>
      <c r="S1072" t="str">
        <f t="shared" si="2124"/>
        <v/>
      </c>
      <c r="T1072" s="104"/>
    </row>
    <row r="1073" spans="1:20" hidden="1">
      <c r="A1073" t="str">
        <f t="shared" ca="1" si="2125"/>
        <v/>
      </c>
      <c r="L1073" s="57" t="str">
        <f t="shared" si="2123"/>
        <v/>
      </c>
      <c r="S1073" t="str">
        <f t="shared" si="2124"/>
        <v/>
      </c>
      <c r="T1073" s="104"/>
    </row>
    <row r="1074" spans="1:20" hidden="1">
      <c r="A1074" t="str">
        <f t="shared" ca="1" si="2125"/>
        <v/>
      </c>
      <c r="L1074" s="57" t="str">
        <f t="shared" si="2123"/>
        <v/>
      </c>
      <c r="P1074" s="37">
        <v>157</v>
      </c>
      <c r="S1074" t="str">
        <f t="shared" si="2124"/>
        <v/>
      </c>
      <c r="T1074" s="104"/>
    </row>
    <row r="1075" spans="1:20" hidden="1">
      <c r="A1075" t="str">
        <f t="shared" ca="1" si="2125"/>
        <v/>
      </c>
      <c r="L1075" s="57" t="str">
        <f t="shared" si="2123"/>
        <v/>
      </c>
      <c r="P1075" s="37">
        <v>157</v>
      </c>
      <c r="S1075" t="str">
        <f t="shared" si="2124"/>
        <v/>
      </c>
      <c r="T1075" s="104"/>
    </row>
    <row r="1076" spans="1:20" hidden="1">
      <c r="A1076" t="str">
        <f t="shared" ca="1" si="2125"/>
        <v/>
      </c>
      <c r="L1076" s="57" t="str">
        <f t="shared" si="2123"/>
        <v/>
      </c>
      <c r="P1076" s="37">
        <v>157</v>
      </c>
      <c r="S1076" t="str">
        <f t="shared" si="2124"/>
        <v/>
      </c>
      <c r="T1076" s="104"/>
    </row>
    <row r="1077" spans="1:20" hidden="1">
      <c r="A1077" t="str">
        <f t="shared" ca="1" si="2125"/>
        <v/>
      </c>
      <c r="L1077" s="57" t="str">
        <f t="shared" si="2123"/>
        <v/>
      </c>
      <c r="P1077" s="37">
        <v>157</v>
      </c>
      <c r="S1077" t="str">
        <f t="shared" si="2124"/>
        <v/>
      </c>
      <c r="T1077" s="104"/>
    </row>
    <row r="1078" spans="1:20" hidden="1">
      <c r="A1078" t="str">
        <f t="shared" ca="1" si="2125"/>
        <v/>
      </c>
      <c r="L1078" s="57" t="str">
        <f t="shared" si="2123"/>
        <v/>
      </c>
      <c r="S1078" t="str">
        <f t="shared" si="2124"/>
        <v/>
      </c>
      <c r="T1078" s="104"/>
    </row>
    <row r="1079" spans="1:20" hidden="1">
      <c r="A1079" t="str">
        <f t="shared" ca="1" si="2125"/>
        <v/>
      </c>
      <c r="L1079" s="57" t="str">
        <f t="shared" si="2123"/>
        <v/>
      </c>
      <c r="P1079" s="37">
        <v>158</v>
      </c>
      <c r="S1079" t="str">
        <f t="shared" si="2124"/>
        <v/>
      </c>
      <c r="T1079" s="104"/>
    </row>
    <row r="1080" spans="1:20" hidden="1">
      <c r="A1080" t="str">
        <f t="shared" ca="1" si="2125"/>
        <v/>
      </c>
      <c r="L1080" s="57" t="str">
        <f t="shared" si="2123"/>
        <v/>
      </c>
      <c r="P1080" s="37">
        <v>158</v>
      </c>
      <c r="S1080" t="str">
        <f t="shared" si="2124"/>
        <v/>
      </c>
      <c r="T1080" s="104"/>
    </row>
    <row r="1081" spans="1:20" hidden="1">
      <c r="A1081" t="str">
        <f t="shared" ca="1" si="2125"/>
        <v/>
      </c>
      <c r="L1081" s="57" t="str">
        <f t="shared" si="2123"/>
        <v/>
      </c>
      <c r="P1081" s="37">
        <v>158</v>
      </c>
      <c r="S1081" t="str">
        <f t="shared" si="2124"/>
        <v/>
      </c>
      <c r="T1081" s="104"/>
    </row>
    <row r="1082" spans="1:20" hidden="1">
      <c r="A1082" t="str">
        <f t="shared" ca="1" si="2125"/>
        <v/>
      </c>
      <c r="L1082" s="57" t="str">
        <f t="shared" si="2123"/>
        <v/>
      </c>
      <c r="P1082" s="37">
        <v>158</v>
      </c>
      <c r="S1082" t="str">
        <f t="shared" si="2124"/>
        <v/>
      </c>
      <c r="T1082" s="104"/>
    </row>
    <row r="1083" spans="1:20" hidden="1">
      <c r="A1083" t="str">
        <f t="shared" ca="1" si="2125"/>
        <v/>
      </c>
      <c r="L1083" s="57" t="str">
        <f t="shared" si="2123"/>
        <v/>
      </c>
      <c r="S1083" t="str">
        <f t="shared" si="2124"/>
        <v/>
      </c>
      <c r="T1083" s="104"/>
    </row>
    <row r="1084" spans="1:20" hidden="1">
      <c r="A1084" t="str">
        <f t="shared" ca="1" si="2125"/>
        <v/>
      </c>
      <c r="L1084" s="57" t="str">
        <f t="shared" si="2123"/>
        <v/>
      </c>
      <c r="P1084" s="37">
        <v>159</v>
      </c>
      <c r="S1084" t="str">
        <f t="shared" si="2124"/>
        <v/>
      </c>
      <c r="T1084" s="104"/>
    </row>
    <row r="1085" spans="1:20" hidden="1">
      <c r="A1085" t="str">
        <f t="shared" ca="1" si="2125"/>
        <v/>
      </c>
      <c r="L1085" s="57" t="str">
        <f t="shared" si="2123"/>
        <v/>
      </c>
      <c r="P1085" s="37">
        <v>159</v>
      </c>
      <c r="S1085" t="str">
        <f t="shared" si="2124"/>
        <v/>
      </c>
      <c r="T1085" s="104"/>
    </row>
    <row r="1086" spans="1:20" hidden="1">
      <c r="A1086" t="str">
        <f t="shared" ca="1" si="2125"/>
        <v/>
      </c>
      <c r="L1086" s="57" t="str">
        <f t="shared" si="2123"/>
        <v/>
      </c>
      <c r="P1086" s="37">
        <v>159</v>
      </c>
      <c r="S1086" t="str">
        <f t="shared" si="2124"/>
        <v/>
      </c>
      <c r="T1086" s="104"/>
    </row>
    <row r="1087" spans="1:20" hidden="1">
      <c r="A1087" t="str">
        <f t="shared" ca="1" si="2125"/>
        <v/>
      </c>
      <c r="L1087" s="57" t="str">
        <f t="shared" si="2123"/>
        <v/>
      </c>
      <c r="P1087" s="37">
        <v>159</v>
      </c>
      <c r="S1087" t="str">
        <f t="shared" si="2124"/>
        <v/>
      </c>
      <c r="T1087" s="104"/>
    </row>
    <row r="1088" spans="1:20" hidden="1">
      <c r="A1088" t="str">
        <f t="shared" ca="1" si="2125"/>
        <v/>
      </c>
      <c r="L1088" s="57" t="str">
        <f t="shared" si="2123"/>
        <v/>
      </c>
      <c r="S1088" t="str">
        <f t="shared" si="2124"/>
        <v/>
      </c>
      <c r="T1088" s="104"/>
    </row>
    <row r="1089" spans="1:20" hidden="1">
      <c r="A1089" t="str">
        <f t="shared" ca="1" si="2125"/>
        <v/>
      </c>
      <c r="L1089" s="57" t="str">
        <f t="shared" si="2123"/>
        <v/>
      </c>
      <c r="P1089" s="37">
        <v>160</v>
      </c>
      <c r="S1089" t="str">
        <f t="shared" si="2124"/>
        <v/>
      </c>
      <c r="T1089" s="104"/>
    </row>
    <row r="1090" spans="1:20" hidden="1">
      <c r="A1090" t="str">
        <f t="shared" ca="1" si="2125"/>
        <v/>
      </c>
      <c r="L1090" s="57" t="str">
        <f t="shared" si="2123"/>
        <v/>
      </c>
      <c r="P1090" s="37">
        <v>160</v>
      </c>
      <c r="S1090" t="str">
        <f t="shared" si="2124"/>
        <v/>
      </c>
      <c r="T1090" s="104"/>
    </row>
    <row r="1091" spans="1:20" hidden="1">
      <c r="A1091" t="str">
        <f t="shared" ca="1" si="2125"/>
        <v/>
      </c>
      <c r="L1091" s="57" t="str">
        <f t="shared" si="2123"/>
        <v/>
      </c>
      <c r="P1091" s="37">
        <v>160</v>
      </c>
      <c r="S1091" t="str">
        <f t="shared" si="2124"/>
        <v/>
      </c>
      <c r="T1091" s="104"/>
    </row>
    <row r="1092" spans="1:20" hidden="1">
      <c r="A1092" t="str">
        <f t="shared" ca="1" si="2125"/>
        <v/>
      </c>
      <c r="L1092" s="57" t="str">
        <f t="shared" si="2123"/>
        <v/>
      </c>
      <c r="P1092" s="37">
        <v>160</v>
      </c>
      <c r="S1092" t="str">
        <f t="shared" si="2124"/>
        <v/>
      </c>
      <c r="T1092" s="104"/>
    </row>
    <row r="1093" spans="1:20" hidden="1">
      <c r="A1093" t="str">
        <f t="shared" ca="1" si="2125"/>
        <v/>
      </c>
      <c r="L1093" s="57" t="str">
        <f t="shared" si="2123"/>
        <v/>
      </c>
      <c r="S1093" t="str">
        <f t="shared" si="2124"/>
        <v/>
      </c>
      <c r="T1093" s="104"/>
    </row>
    <row r="1094" spans="1:20" hidden="1">
      <c r="A1094" t="str">
        <f t="shared" ca="1" si="2125"/>
        <v/>
      </c>
      <c r="L1094" s="57" t="str">
        <f t="shared" si="2123"/>
        <v/>
      </c>
      <c r="P1094" s="37">
        <v>161</v>
      </c>
      <c r="S1094" t="str">
        <f t="shared" si="2124"/>
        <v/>
      </c>
      <c r="T1094" s="104"/>
    </row>
    <row r="1095" spans="1:20" hidden="1">
      <c r="A1095" t="str">
        <f t="shared" ca="1" si="2125"/>
        <v/>
      </c>
      <c r="L1095" s="57" t="str">
        <f t="shared" si="2123"/>
        <v/>
      </c>
      <c r="P1095" s="37">
        <v>161</v>
      </c>
      <c r="S1095" t="str">
        <f t="shared" si="2124"/>
        <v/>
      </c>
      <c r="T1095" s="104"/>
    </row>
    <row r="1096" spans="1:20" hidden="1">
      <c r="A1096" t="str">
        <f t="shared" ca="1" si="2125"/>
        <v/>
      </c>
      <c r="L1096" s="57" t="str">
        <f t="shared" si="2123"/>
        <v/>
      </c>
      <c r="P1096" s="37">
        <v>161</v>
      </c>
      <c r="S1096" t="str">
        <f t="shared" si="2124"/>
        <v/>
      </c>
      <c r="T1096" s="104"/>
    </row>
    <row r="1097" spans="1:20" hidden="1">
      <c r="A1097" t="str">
        <f t="shared" ca="1" si="2125"/>
        <v/>
      </c>
      <c r="L1097" s="57" t="str">
        <f t="shared" si="2123"/>
        <v/>
      </c>
      <c r="P1097" s="37">
        <v>161</v>
      </c>
      <c r="S1097" t="str">
        <f t="shared" si="2124"/>
        <v/>
      </c>
      <c r="T1097" s="104"/>
    </row>
    <row r="1098" spans="1:20" hidden="1">
      <c r="A1098" t="str">
        <f t="shared" ca="1" si="2125"/>
        <v/>
      </c>
      <c r="L1098" s="57" t="str">
        <f t="shared" si="2123"/>
        <v/>
      </c>
      <c r="S1098" t="str">
        <f t="shared" si="2124"/>
        <v/>
      </c>
      <c r="T1098" s="104"/>
    </row>
    <row r="1099" spans="1:20" hidden="1">
      <c r="A1099" t="str">
        <f t="shared" ca="1" si="2125"/>
        <v/>
      </c>
      <c r="L1099" s="57" t="str">
        <f t="shared" si="2123"/>
        <v/>
      </c>
      <c r="P1099" s="37">
        <v>162</v>
      </c>
      <c r="S1099" t="str">
        <f t="shared" si="2124"/>
        <v/>
      </c>
      <c r="T1099" s="104"/>
    </row>
    <row r="1100" spans="1:20" hidden="1">
      <c r="A1100" t="str">
        <f t="shared" ca="1" si="2125"/>
        <v/>
      </c>
      <c r="L1100" s="57" t="str">
        <f t="shared" si="2123"/>
        <v/>
      </c>
      <c r="P1100" s="37">
        <v>162</v>
      </c>
      <c r="S1100" t="str">
        <f t="shared" si="2124"/>
        <v/>
      </c>
      <c r="T1100" s="104"/>
    </row>
    <row r="1101" spans="1:20" hidden="1">
      <c r="A1101" t="str">
        <f t="shared" ca="1" si="2125"/>
        <v/>
      </c>
      <c r="L1101" s="57" t="str">
        <f t="shared" si="2123"/>
        <v/>
      </c>
      <c r="P1101" s="37">
        <v>162</v>
      </c>
      <c r="S1101" t="str">
        <f t="shared" si="2124"/>
        <v/>
      </c>
      <c r="T1101" s="104"/>
    </row>
    <row r="1102" spans="1:20" hidden="1">
      <c r="A1102" t="str">
        <f t="shared" ca="1" si="2125"/>
        <v/>
      </c>
      <c r="L1102" s="57" t="str">
        <f t="shared" si="2123"/>
        <v/>
      </c>
      <c r="P1102" s="37">
        <v>162</v>
      </c>
      <c r="S1102" t="str">
        <f t="shared" si="2124"/>
        <v/>
      </c>
      <c r="T1102" s="104"/>
    </row>
    <row r="1103" spans="1:20" hidden="1">
      <c r="A1103" t="str">
        <f t="shared" ca="1" si="2125"/>
        <v/>
      </c>
      <c r="L1103" s="57" t="str">
        <f t="shared" si="2123"/>
        <v/>
      </c>
      <c r="S1103" t="str">
        <f t="shared" si="2124"/>
        <v/>
      </c>
      <c r="T1103" s="104"/>
    </row>
    <row r="1104" spans="1:20" hidden="1">
      <c r="A1104" t="str">
        <f t="shared" ca="1" si="2125"/>
        <v/>
      </c>
      <c r="L1104" s="57" t="str">
        <f t="shared" si="2123"/>
        <v/>
      </c>
      <c r="P1104" s="37">
        <v>163</v>
      </c>
      <c r="S1104" t="str">
        <f t="shared" si="2124"/>
        <v/>
      </c>
      <c r="T1104" s="104"/>
    </row>
    <row r="1105" spans="1:20" hidden="1">
      <c r="A1105" t="str">
        <f t="shared" ca="1" si="2125"/>
        <v/>
      </c>
      <c r="L1105" s="57" t="str">
        <f t="shared" si="2123"/>
        <v/>
      </c>
      <c r="P1105" s="37">
        <v>163</v>
      </c>
      <c r="S1105" t="str">
        <f t="shared" si="2124"/>
        <v/>
      </c>
      <c r="T1105" s="104"/>
    </row>
    <row r="1106" spans="1:20" hidden="1">
      <c r="A1106" t="str">
        <f t="shared" ca="1" si="2125"/>
        <v/>
      </c>
      <c r="L1106" s="57" t="str">
        <f t="shared" si="2123"/>
        <v/>
      </c>
      <c r="P1106" s="37">
        <v>163</v>
      </c>
      <c r="S1106" t="str">
        <f t="shared" si="2124"/>
        <v/>
      </c>
      <c r="T1106" s="104"/>
    </row>
    <row r="1107" spans="1:20" hidden="1">
      <c r="A1107" t="str">
        <f t="shared" ca="1" si="2125"/>
        <v/>
      </c>
      <c r="L1107" s="57" t="str">
        <f t="shared" si="2123"/>
        <v/>
      </c>
      <c r="P1107" s="37">
        <v>163</v>
      </c>
      <c r="S1107" t="str">
        <f t="shared" si="2124"/>
        <v/>
      </c>
      <c r="T1107" s="104"/>
    </row>
    <row r="1108" spans="1:20" hidden="1">
      <c r="A1108" t="str">
        <f t="shared" ca="1" si="2125"/>
        <v/>
      </c>
      <c r="L1108" s="57" t="str">
        <f t="shared" ref="L1108:L1171" si="2126">IF(OR(S1108="370",S1108="371",S1108="372",S1108="373",S1108="374",S1108="375",S1108="376",S1108="377",S1108="378",S1108="379",S1108="380",S1108="039",S1108="389"),"農集","")</f>
        <v/>
      </c>
      <c r="S1108" t="str">
        <f t="shared" ref="S1108:S1171" si="2127">IF(C1108="","",LEFT(TEXT(C1108,"000000000"),3))</f>
        <v/>
      </c>
      <c r="T1108" s="104"/>
    </row>
    <row r="1109" spans="1:20" hidden="1">
      <c r="A1109" t="str">
        <f t="shared" ca="1" si="2125"/>
        <v/>
      </c>
      <c r="L1109" s="57" t="str">
        <f t="shared" si="2126"/>
        <v/>
      </c>
      <c r="P1109" s="37">
        <v>164</v>
      </c>
      <c r="S1109" t="str">
        <f t="shared" si="2127"/>
        <v/>
      </c>
      <c r="T1109" s="104"/>
    </row>
    <row r="1110" spans="1:20" hidden="1">
      <c r="A1110" t="str">
        <f t="shared" ca="1" si="2125"/>
        <v/>
      </c>
      <c r="L1110" s="57" t="str">
        <f t="shared" si="2126"/>
        <v/>
      </c>
      <c r="P1110" s="37">
        <v>164</v>
      </c>
      <c r="S1110" t="str">
        <f t="shared" si="2127"/>
        <v/>
      </c>
      <c r="T1110" s="104"/>
    </row>
    <row r="1111" spans="1:20" hidden="1">
      <c r="A1111" t="str">
        <f t="shared" ca="1" si="2125"/>
        <v/>
      </c>
      <c r="L1111" s="57" t="str">
        <f t="shared" si="2126"/>
        <v/>
      </c>
      <c r="P1111" s="37">
        <v>164</v>
      </c>
      <c r="S1111" t="str">
        <f t="shared" si="2127"/>
        <v/>
      </c>
      <c r="T1111" s="104"/>
    </row>
    <row r="1112" spans="1:20" hidden="1">
      <c r="A1112" t="str">
        <f t="shared" ca="1" si="2125"/>
        <v/>
      </c>
      <c r="L1112" s="57" t="str">
        <f t="shared" si="2126"/>
        <v/>
      </c>
      <c r="P1112" s="37">
        <v>164</v>
      </c>
      <c r="S1112" t="str">
        <f t="shared" si="2127"/>
        <v/>
      </c>
      <c r="T1112" s="104"/>
    </row>
    <row r="1113" spans="1:20" hidden="1">
      <c r="A1113" t="str">
        <f t="shared" ca="1" si="2125"/>
        <v/>
      </c>
      <c r="L1113" s="57" t="str">
        <f t="shared" si="2126"/>
        <v/>
      </c>
      <c r="S1113" t="str">
        <f t="shared" si="2127"/>
        <v/>
      </c>
      <c r="T1113" s="104"/>
    </row>
    <row r="1114" spans="1:20" hidden="1">
      <c r="A1114" t="str">
        <f t="shared" ca="1" si="2125"/>
        <v/>
      </c>
      <c r="L1114" s="57" t="str">
        <f t="shared" si="2126"/>
        <v/>
      </c>
      <c r="P1114" s="37">
        <v>165</v>
      </c>
      <c r="S1114" t="str">
        <f t="shared" si="2127"/>
        <v/>
      </c>
      <c r="T1114" s="104"/>
    </row>
    <row r="1115" spans="1:20" hidden="1">
      <c r="A1115" t="str">
        <f t="shared" ca="1" si="2125"/>
        <v/>
      </c>
      <c r="L1115" s="57" t="str">
        <f t="shared" si="2126"/>
        <v/>
      </c>
      <c r="P1115" s="37">
        <v>165</v>
      </c>
      <c r="S1115" t="str">
        <f t="shared" si="2127"/>
        <v/>
      </c>
      <c r="T1115" s="104"/>
    </row>
    <row r="1116" spans="1:20" hidden="1">
      <c r="A1116" t="str">
        <f t="shared" ca="1" si="2125"/>
        <v/>
      </c>
      <c r="L1116" s="57" t="str">
        <f t="shared" si="2126"/>
        <v/>
      </c>
      <c r="P1116" s="37">
        <v>165</v>
      </c>
      <c r="S1116" t="str">
        <f t="shared" si="2127"/>
        <v/>
      </c>
      <c r="T1116" s="104"/>
    </row>
    <row r="1117" spans="1:20" hidden="1">
      <c r="A1117" t="str">
        <f t="shared" ca="1" si="2125"/>
        <v/>
      </c>
      <c r="L1117" s="57" t="str">
        <f t="shared" si="2126"/>
        <v/>
      </c>
      <c r="P1117" s="37">
        <v>165</v>
      </c>
      <c r="S1117" t="str">
        <f t="shared" si="2127"/>
        <v/>
      </c>
      <c r="T1117" s="104"/>
    </row>
    <row r="1118" spans="1:20" hidden="1">
      <c r="A1118" t="str">
        <f t="shared" ca="1" si="2125"/>
        <v/>
      </c>
      <c r="L1118" s="57" t="str">
        <f t="shared" si="2126"/>
        <v/>
      </c>
      <c r="S1118" t="str">
        <f t="shared" si="2127"/>
        <v/>
      </c>
      <c r="T1118" s="104"/>
    </row>
    <row r="1119" spans="1:20" hidden="1">
      <c r="A1119" t="str">
        <f t="shared" ca="1" si="2125"/>
        <v/>
      </c>
      <c r="L1119" s="57" t="str">
        <f t="shared" si="2126"/>
        <v/>
      </c>
      <c r="P1119" s="37">
        <v>166</v>
      </c>
      <c r="S1119" t="str">
        <f t="shared" si="2127"/>
        <v/>
      </c>
      <c r="T1119" s="104"/>
    </row>
    <row r="1120" spans="1:20" hidden="1">
      <c r="A1120" t="str">
        <f t="shared" ca="1" si="2125"/>
        <v/>
      </c>
      <c r="L1120" s="57" t="str">
        <f t="shared" si="2126"/>
        <v/>
      </c>
      <c r="P1120" s="37">
        <v>166</v>
      </c>
      <c r="S1120" t="str">
        <f t="shared" si="2127"/>
        <v/>
      </c>
      <c r="T1120" s="104"/>
    </row>
    <row r="1121" spans="1:20" hidden="1">
      <c r="A1121" t="str">
        <f t="shared" ca="1" si="2125"/>
        <v/>
      </c>
      <c r="L1121" s="57" t="str">
        <f t="shared" si="2126"/>
        <v/>
      </c>
      <c r="P1121" s="37">
        <v>166</v>
      </c>
      <c r="S1121" t="str">
        <f t="shared" si="2127"/>
        <v/>
      </c>
      <c r="T1121" s="104"/>
    </row>
    <row r="1122" spans="1:20" hidden="1">
      <c r="A1122" t="str">
        <f t="shared" ca="1" si="2125"/>
        <v/>
      </c>
      <c r="L1122" s="57" t="str">
        <f t="shared" si="2126"/>
        <v/>
      </c>
      <c r="P1122" s="37">
        <v>166</v>
      </c>
      <c r="S1122" t="str">
        <f t="shared" si="2127"/>
        <v/>
      </c>
      <c r="T1122" s="104"/>
    </row>
    <row r="1123" spans="1:20" hidden="1">
      <c r="A1123" t="str">
        <f t="shared" ca="1" si="2125"/>
        <v/>
      </c>
      <c r="L1123" s="57" t="str">
        <f t="shared" si="2126"/>
        <v/>
      </c>
      <c r="S1123" t="str">
        <f t="shared" si="2127"/>
        <v/>
      </c>
      <c r="T1123" s="104"/>
    </row>
    <row r="1124" spans="1:20" hidden="1">
      <c r="A1124" t="str">
        <f t="shared" ca="1" si="2125"/>
        <v/>
      </c>
      <c r="L1124" s="57" t="str">
        <f t="shared" si="2126"/>
        <v/>
      </c>
      <c r="P1124" s="37">
        <v>167</v>
      </c>
      <c r="S1124" t="str">
        <f t="shared" si="2127"/>
        <v/>
      </c>
      <c r="T1124" s="104"/>
    </row>
    <row r="1125" spans="1:20" hidden="1">
      <c r="A1125" t="str">
        <f t="shared" ca="1" si="2125"/>
        <v/>
      </c>
      <c r="L1125" s="57" t="str">
        <f t="shared" si="2126"/>
        <v/>
      </c>
      <c r="P1125" s="37">
        <v>167</v>
      </c>
      <c r="S1125" t="str">
        <f t="shared" si="2127"/>
        <v/>
      </c>
      <c r="T1125" s="104"/>
    </row>
    <row r="1126" spans="1:20" hidden="1">
      <c r="A1126" t="str">
        <f t="shared" ca="1" si="2125"/>
        <v/>
      </c>
      <c r="L1126" s="57" t="str">
        <f t="shared" si="2126"/>
        <v/>
      </c>
      <c r="P1126" s="37">
        <v>167</v>
      </c>
      <c r="S1126" t="str">
        <f t="shared" si="2127"/>
        <v/>
      </c>
      <c r="T1126" s="104"/>
    </row>
    <row r="1127" spans="1:20" hidden="1">
      <c r="A1127" t="str">
        <f t="shared" ca="1" si="2125"/>
        <v/>
      </c>
      <c r="L1127" s="57" t="str">
        <f t="shared" si="2126"/>
        <v/>
      </c>
      <c r="P1127" s="37">
        <v>167</v>
      </c>
      <c r="S1127" t="str">
        <f t="shared" si="2127"/>
        <v/>
      </c>
      <c r="T1127" s="104"/>
    </row>
    <row r="1128" spans="1:20" hidden="1">
      <c r="A1128" t="str">
        <f t="shared" ca="1" si="2125"/>
        <v/>
      </c>
      <c r="L1128" s="57" t="str">
        <f t="shared" si="2126"/>
        <v/>
      </c>
      <c r="S1128" t="str">
        <f t="shared" si="2127"/>
        <v/>
      </c>
      <c r="T1128" s="104"/>
    </row>
    <row r="1129" spans="1:20" hidden="1">
      <c r="A1129" t="str">
        <f t="shared" ca="1" si="2125"/>
        <v/>
      </c>
      <c r="L1129" s="57" t="str">
        <f t="shared" si="2126"/>
        <v/>
      </c>
      <c r="P1129" s="37">
        <v>168</v>
      </c>
      <c r="S1129" t="str">
        <f t="shared" si="2127"/>
        <v/>
      </c>
      <c r="T1129" s="104"/>
    </row>
    <row r="1130" spans="1:20" hidden="1">
      <c r="A1130" t="str">
        <f t="shared" ca="1" si="2125"/>
        <v/>
      </c>
      <c r="L1130" s="57" t="str">
        <f t="shared" si="2126"/>
        <v/>
      </c>
      <c r="P1130" s="37">
        <v>168</v>
      </c>
      <c r="S1130" t="str">
        <f t="shared" si="2127"/>
        <v/>
      </c>
      <c r="T1130" s="104"/>
    </row>
    <row r="1131" spans="1:20" hidden="1">
      <c r="A1131" t="str">
        <f t="shared" ca="1" si="2125"/>
        <v/>
      </c>
      <c r="L1131" s="57" t="str">
        <f t="shared" si="2126"/>
        <v/>
      </c>
      <c r="P1131" s="37">
        <v>168</v>
      </c>
      <c r="S1131" t="str">
        <f t="shared" si="2127"/>
        <v/>
      </c>
      <c r="T1131" s="104"/>
    </row>
    <row r="1132" spans="1:20" hidden="1">
      <c r="A1132" t="str">
        <f t="shared" ca="1" si="2125"/>
        <v/>
      </c>
      <c r="L1132" s="57" t="str">
        <f t="shared" si="2126"/>
        <v/>
      </c>
      <c r="P1132" s="37">
        <v>168</v>
      </c>
      <c r="S1132" t="str">
        <f t="shared" si="2127"/>
        <v/>
      </c>
      <c r="T1132" s="104"/>
    </row>
    <row r="1133" spans="1:20" hidden="1">
      <c r="A1133" t="str">
        <f t="shared" ca="1" si="2125"/>
        <v/>
      </c>
      <c r="L1133" s="57" t="str">
        <f t="shared" si="2126"/>
        <v/>
      </c>
      <c r="S1133" t="str">
        <f t="shared" si="2127"/>
        <v/>
      </c>
      <c r="T1133" s="104"/>
    </row>
    <row r="1134" spans="1:20" hidden="1">
      <c r="A1134" t="str">
        <f t="shared" ref="A1134:A1197" ca="1" si="2128">IF(B1134="","",INDIRECT("減額一覧!B"&amp;$P1134))</f>
        <v/>
      </c>
      <c r="L1134" s="57" t="str">
        <f t="shared" si="2126"/>
        <v/>
      </c>
      <c r="P1134" s="37">
        <v>169</v>
      </c>
      <c r="S1134" t="str">
        <f t="shared" si="2127"/>
        <v/>
      </c>
      <c r="T1134" s="104"/>
    </row>
    <row r="1135" spans="1:20" hidden="1">
      <c r="A1135" t="str">
        <f t="shared" ca="1" si="2128"/>
        <v/>
      </c>
      <c r="L1135" s="57" t="str">
        <f t="shared" si="2126"/>
        <v/>
      </c>
      <c r="P1135" s="37">
        <v>169</v>
      </c>
      <c r="S1135" t="str">
        <f t="shared" si="2127"/>
        <v/>
      </c>
      <c r="T1135" s="104"/>
    </row>
    <row r="1136" spans="1:20" hidden="1">
      <c r="A1136" t="str">
        <f t="shared" ca="1" si="2128"/>
        <v/>
      </c>
      <c r="L1136" s="57" t="str">
        <f t="shared" si="2126"/>
        <v/>
      </c>
      <c r="P1136" s="37">
        <v>169</v>
      </c>
      <c r="S1136" t="str">
        <f t="shared" si="2127"/>
        <v/>
      </c>
      <c r="T1136" s="104"/>
    </row>
    <row r="1137" spans="1:20" hidden="1">
      <c r="A1137" t="str">
        <f t="shared" ca="1" si="2128"/>
        <v/>
      </c>
      <c r="L1137" s="57" t="str">
        <f t="shared" si="2126"/>
        <v/>
      </c>
      <c r="P1137" s="37">
        <v>169</v>
      </c>
      <c r="S1137" t="str">
        <f t="shared" si="2127"/>
        <v/>
      </c>
      <c r="T1137" s="104"/>
    </row>
    <row r="1138" spans="1:20" hidden="1">
      <c r="A1138" t="str">
        <f t="shared" ca="1" si="2128"/>
        <v/>
      </c>
      <c r="L1138" s="57" t="str">
        <f t="shared" si="2126"/>
        <v/>
      </c>
      <c r="S1138" t="str">
        <f t="shared" si="2127"/>
        <v/>
      </c>
      <c r="T1138" s="104"/>
    </row>
    <row r="1139" spans="1:20" hidden="1">
      <c r="A1139" t="str">
        <f t="shared" ca="1" si="2128"/>
        <v/>
      </c>
      <c r="L1139" s="57" t="str">
        <f t="shared" si="2126"/>
        <v/>
      </c>
      <c r="P1139" s="37">
        <v>170</v>
      </c>
      <c r="S1139" t="str">
        <f t="shared" si="2127"/>
        <v/>
      </c>
      <c r="T1139" s="104"/>
    </row>
    <row r="1140" spans="1:20" hidden="1">
      <c r="A1140" t="str">
        <f t="shared" ca="1" si="2128"/>
        <v/>
      </c>
      <c r="L1140" s="57" t="str">
        <f t="shared" si="2126"/>
        <v/>
      </c>
      <c r="P1140" s="37">
        <v>170</v>
      </c>
      <c r="S1140" t="str">
        <f t="shared" si="2127"/>
        <v/>
      </c>
      <c r="T1140" s="104"/>
    </row>
    <row r="1141" spans="1:20" hidden="1">
      <c r="A1141" t="str">
        <f t="shared" ca="1" si="2128"/>
        <v/>
      </c>
      <c r="L1141" s="57" t="str">
        <f t="shared" si="2126"/>
        <v/>
      </c>
      <c r="P1141" s="37">
        <v>170</v>
      </c>
      <c r="S1141" t="str">
        <f t="shared" si="2127"/>
        <v/>
      </c>
      <c r="T1141" s="104"/>
    </row>
    <row r="1142" spans="1:20" hidden="1">
      <c r="A1142" t="str">
        <f t="shared" ca="1" si="2128"/>
        <v/>
      </c>
      <c r="L1142" s="57" t="str">
        <f t="shared" si="2126"/>
        <v/>
      </c>
      <c r="P1142" s="37">
        <v>170</v>
      </c>
      <c r="S1142" t="str">
        <f t="shared" si="2127"/>
        <v/>
      </c>
      <c r="T1142" s="104"/>
    </row>
    <row r="1143" spans="1:20" hidden="1">
      <c r="A1143" t="str">
        <f t="shared" ca="1" si="2128"/>
        <v/>
      </c>
      <c r="L1143" s="57" t="str">
        <f t="shared" si="2126"/>
        <v/>
      </c>
      <c r="S1143" t="str">
        <f t="shared" si="2127"/>
        <v/>
      </c>
      <c r="T1143" s="104"/>
    </row>
    <row r="1144" spans="1:20" hidden="1">
      <c r="A1144" t="str">
        <f t="shared" ca="1" si="2128"/>
        <v/>
      </c>
      <c r="L1144" s="57" t="str">
        <f t="shared" si="2126"/>
        <v/>
      </c>
      <c r="P1144" s="37">
        <v>171</v>
      </c>
      <c r="S1144" t="str">
        <f t="shared" si="2127"/>
        <v/>
      </c>
      <c r="T1144" s="104"/>
    </row>
    <row r="1145" spans="1:20" hidden="1">
      <c r="A1145" t="str">
        <f t="shared" ca="1" si="2128"/>
        <v/>
      </c>
      <c r="L1145" s="57" t="str">
        <f t="shared" si="2126"/>
        <v/>
      </c>
      <c r="P1145" s="37">
        <v>171</v>
      </c>
      <c r="S1145" t="str">
        <f t="shared" si="2127"/>
        <v/>
      </c>
      <c r="T1145" s="104"/>
    </row>
    <row r="1146" spans="1:20" hidden="1">
      <c r="A1146" t="str">
        <f t="shared" ca="1" si="2128"/>
        <v/>
      </c>
      <c r="L1146" s="57" t="str">
        <f t="shared" si="2126"/>
        <v/>
      </c>
      <c r="P1146" s="37">
        <v>171</v>
      </c>
      <c r="S1146" t="str">
        <f t="shared" si="2127"/>
        <v/>
      </c>
      <c r="T1146" s="104"/>
    </row>
    <row r="1147" spans="1:20" hidden="1">
      <c r="A1147" t="str">
        <f t="shared" ca="1" si="2128"/>
        <v/>
      </c>
      <c r="L1147" s="57" t="str">
        <f t="shared" si="2126"/>
        <v/>
      </c>
      <c r="P1147" s="37">
        <v>171</v>
      </c>
      <c r="S1147" t="str">
        <f t="shared" si="2127"/>
        <v/>
      </c>
      <c r="T1147" s="104"/>
    </row>
    <row r="1148" spans="1:20" hidden="1">
      <c r="A1148" t="str">
        <f t="shared" ca="1" si="2128"/>
        <v/>
      </c>
      <c r="L1148" s="57" t="str">
        <f t="shared" si="2126"/>
        <v/>
      </c>
      <c r="S1148" t="str">
        <f t="shared" si="2127"/>
        <v/>
      </c>
      <c r="T1148" s="104"/>
    </row>
    <row r="1149" spans="1:20" hidden="1">
      <c r="A1149" t="str">
        <f t="shared" ca="1" si="2128"/>
        <v/>
      </c>
      <c r="L1149" s="57" t="str">
        <f t="shared" si="2126"/>
        <v/>
      </c>
      <c r="P1149" s="37">
        <v>172</v>
      </c>
      <c r="S1149" t="str">
        <f t="shared" si="2127"/>
        <v/>
      </c>
      <c r="T1149" s="104"/>
    </row>
    <row r="1150" spans="1:20" hidden="1">
      <c r="A1150" t="str">
        <f t="shared" ca="1" si="2128"/>
        <v/>
      </c>
      <c r="L1150" s="57" t="str">
        <f t="shared" si="2126"/>
        <v/>
      </c>
      <c r="P1150" s="37">
        <v>172</v>
      </c>
      <c r="S1150" t="str">
        <f t="shared" si="2127"/>
        <v/>
      </c>
      <c r="T1150" s="104"/>
    </row>
    <row r="1151" spans="1:20" hidden="1">
      <c r="A1151" t="str">
        <f t="shared" ca="1" si="2128"/>
        <v/>
      </c>
      <c r="L1151" s="57" t="str">
        <f t="shared" si="2126"/>
        <v/>
      </c>
      <c r="P1151" s="37">
        <v>172</v>
      </c>
      <c r="S1151" t="str">
        <f t="shared" si="2127"/>
        <v/>
      </c>
      <c r="T1151" s="104"/>
    </row>
    <row r="1152" spans="1:20" hidden="1">
      <c r="A1152" t="str">
        <f t="shared" ca="1" si="2128"/>
        <v/>
      </c>
      <c r="L1152" s="57" t="str">
        <f t="shared" si="2126"/>
        <v/>
      </c>
      <c r="P1152" s="37">
        <v>172</v>
      </c>
      <c r="S1152" t="str">
        <f t="shared" si="2127"/>
        <v/>
      </c>
      <c r="T1152" s="104"/>
    </row>
    <row r="1153" spans="1:20" hidden="1">
      <c r="A1153" t="str">
        <f t="shared" ca="1" si="2128"/>
        <v/>
      </c>
      <c r="L1153" s="57" t="str">
        <f t="shared" si="2126"/>
        <v/>
      </c>
      <c r="S1153" t="str">
        <f t="shared" si="2127"/>
        <v/>
      </c>
      <c r="T1153" s="104"/>
    </row>
    <row r="1154" spans="1:20" hidden="1">
      <c r="A1154" t="str">
        <f t="shared" ca="1" si="2128"/>
        <v/>
      </c>
      <c r="L1154" s="57" t="str">
        <f t="shared" si="2126"/>
        <v/>
      </c>
      <c r="P1154" s="37">
        <v>173</v>
      </c>
      <c r="S1154" t="str">
        <f t="shared" si="2127"/>
        <v/>
      </c>
      <c r="T1154" s="104"/>
    </row>
    <row r="1155" spans="1:20" hidden="1">
      <c r="A1155" t="str">
        <f t="shared" ca="1" si="2128"/>
        <v/>
      </c>
      <c r="L1155" s="57" t="str">
        <f t="shared" si="2126"/>
        <v/>
      </c>
      <c r="P1155" s="37">
        <v>173</v>
      </c>
      <c r="S1155" t="str">
        <f t="shared" si="2127"/>
        <v/>
      </c>
      <c r="T1155" s="104"/>
    </row>
    <row r="1156" spans="1:20" hidden="1">
      <c r="A1156" t="str">
        <f t="shared" ca="1" si="2128"/>
        <v/>
      </c>
      <c r="L1156" s="57" t="str">
        <f t="shared" si="2126"/>
        <v/>
      </c>
      <c r="P1156" s="37">
        <v>173</v>
      </c>
      <c r="S1156" t="str">
        <f t="shared" si="2127"/>
        <v/>
      </c>
      <c r="T1156" s="104"/>
    </row>
    <row r="1157" spans="1:20" hidden="1">
      <c r="A1157" t="str">
        <f t="shared" ca="1" si="2128"/>
        <v/>
      </c>
      <c r="L1157" s="57" t="str">
        <f t="shared" si="2126"/>
        <v/>
      </c>
      <c r="P1157" s="37">
        <v>173</v>
      </c>
      <c r="S1157" t="str">
        <f t="shared" si="2127"/>
        <v/>
      </c>
      <c r="T1157" s="104"/>
    </row>
    <row r="1158" spans="1:20" hidden="1">
      <c r="A1158" t="str">
        <f t="shared" ca="1" si="2128"/>
        <v/>
      </c>
      <c r="L1158" s="57" t="str">
        <f t="shared" si="2126"/>
        <v/>
      </c>
      <c r="S1158" t="str">
        <f t="shared" si="2127"/>
        <v/>
      </c>
      <c r="T1158" s="104"/>
    </row>
    <row r="1159" spans="1:20" hidden="1">
      <c r="A1159" t="str">
        <f t="shared" ca="1" si="2128"/>
        <v/>
      </c>
      <c r="L1159" s="57" t="str">
        <f t="shared" si="2126"/>
        <v/>
      </c>
      <c r="P1159" s="37">
        <v>174</v>
      </c>
      <c r="S1159" t="str">
        <f t="shared" si="2127"/>
        <v/>
      </c>
      <c r="T1159" s="104"/>
    </row>
    <row r="1160" spans="1:20" hidden="1">
      <c r="A1160" t="str">
        <f t="shared" ca="1" si="2128"/>
        <v/>
      </c>
      <c r="L1160" s="57" t="str">
        <f t="shared" si="2126"/>
        <v/>
      </c>
      <c r="P1160" s="37">
        <v>174</v>
      </c>
      <c r="S1160" t="str">
        <f t="shared" si="2127"/>
        <v/>
      </c>
      <c r="T1160" s="104"/>
    </row>
    <row r="1161" spans="1:20" hidden="1">
      <c r="A1161" t="str">
        <f t="shared" ca="1" si="2128"/>
        <v/>
      </c>
      <c r="L1161" s="57" t="str">
        <f t="shared" si="2126"/>
        <v/>
      </c>
      <c r="P1161" s="37">
        <v>174</v>
      </c>
      <c r="S1161" t="str">
        <f t="shared" si="2127"/>
        <v/>
      </c>
      <c r="T1161" s="104"/>
    </row>
    <row r="1162" spans="1:20" hidden="1">
      <c r="A1162" t="str">
        <f t="shared" ca="1" si="2128"/>
        <v/>
      </c>
      <c r="L1162" s="57" t="str">
        <f t="shared" si="2126"/>
        <v/>
      </c>
      <c r="P1162" s="37">
        <v>174</v>
      </c>
      <c r="S1162" t="str">
        <f t="shared" si="2127"/>
        <v/>
      </c>
      <c r="T1162" s="104"/>
    </row>
    <row r="1163" spans="1:20" hidden="1">
      <c r="A1163" t="str">
        <f t="shared" ca="1" si="2128"/>
        <v/>
      </c>
      <c r="L1163" s="57" t="str">
        <f t="shared" si="2126"/>
        <v/>
      </c>
      <c r="S1163" t="str">
        <f t="shared" si="2127"/>
        <v/>
      </c>
      <c r="T1163" s="104"/>
    </row>
    <row r="1164" spans="1:20" hidden="1">
      <c r="A1164" t="str">
        <f t="shared" ca="1" si="2128"/>
        <v/>
      </c>
      <c r="L1164" s="57" t="str">
        <f t="shared" si="2126"/>
        <v/>
      </c>
      <c r="P1164" s="37">
        <v>175</v>
      </c>
      <c r="S1164" t="str">
        <f t="shared" si="2127"/>
        <v/>
      </c>
      <c r="T1164" s="104"/>
    </row>
    <row r="1165" spans="1:20" hidden="1">
      <c r="A1165" t="str">
        <f t="shared" ca="1" si="2128"/>
        <v/>
      </c>
      <c r="L1165" s="57" t="str">
        <f t="shared" si="2126"/>
        <v/>
      </c>
      <c r="P1165" s="37">
        <v>175</v>
      </c>
      <c r="S1165" t="str">
        <f t="shared" si="2127"/>
        <v/>
      </c>
      <c r="T1165" s="104"/>
    </row>
    <row r="1166" spans="1:20" hidden="1">
      <c r="A1166" t="str">
        <f t="shared" ca="1" si="2128"/>
        <v/>
      </c>
      <c r="L1166" s="57" t="str">
        <f t="shared" si="2126"/>
        <v/>
      </c>
      <c r="P1166" s="37">
        <v>175</v>
      </c>
      <c r="S1166" t="str">
        <f t="shared" si="2127"/>
        <v/>
      </c>
      <c r="T1166" s="104"/>
    </row>
    <row r="1167" spans="1:20" hidden="1">
      <c r="A1167" t="str">
        <f t="shared" ca="1" si="2128"/>
        <v/>
      </c>
      <c r="L1167" s="57" t="str">
        <f t="shared" si="2126"/>
        <v/>
      </c>
      <c r="P1167" s="37">
        <v>175</v>
      </c>
      <c r="S1167" t="str">
        <f t="shared" si="2127"/>
        <v/>
      </c>
      <c r="T1167" s="104"/>
    </row>
    <row r="1168" spans="1:20" hidden="1">
      <c r="A1168" t="str">
        <f t="shared" ca="1" si="2128"/>
        <v/>
      </c>
      <c r="L1168" s="57" t="str">
        <f t="shared" si="2126"/>
        <v/>
      </c>
      <c r="S1168" t="str">
        <f t="shared" si="2127"/>
        <v/>
      </c>
      <c r="T1168" s="104"/>
    </row>
    <row r="1169" spans="1:20" hidden="1">
      <c r="A1169" t="str">
        <f t="shared" ca="1" si="2128"/>
        <v/>
      </c>
      <c r="L1169" s="57" t="str">
        <f t="shared" si="2126"/>
        <v/>
      </c>
      <c r="P1169" s="37">
        <v>176</v>
      </c>
      <c r="S1169" t="str">
        <f t="shared" si="2127"/>
        <v/>
      </c>
      <c r="T1169" s="104"/>
    </row>
    <row r="1170" spans="1:20" hidden="1">
      <c r="A1170" t="str">
        <f t="shared" ca="1" si="2128"/>
        <v/>
      </c>
      <c r="L1170" s="57" t="str">
        <f t="shared" si="2126"/>
        <v/>
      </c>
      <c r="P1170" s="37">
        <v>176</v>
      </c>
      <c r="S1170" t="str">
        <f t="shared" si="2127"/>
        <v/>
      </c>
      <c r="T1170" s="104"/>
    </row>
    <row r="1171" spans="1:20" hidden="1">
      <c r="A1171" t="str">
        <f t="shared" ca="1" si="2128"/>
        <v/>
      </c>
      <c r="L1171" s="57" t="str">
        <f t="shared" si="2126"/>
        <v/>
      </c>
      <c r="P1171" s="37">
        <v>176</v>
      </c>
      <c r="S1171" t="str">
        <f t="shared" si="2127"/>
        <v/>
      </c>
      <c r="T1171" s="104"/>
    </row>
    <row r="1172" spans="1:20" hidden="1">
      <c r="A1172" t="str">
        <f t="shared" ca="1" si="2128"/>
        <v/>
      </c>
      <c r="L1172" s="57" t="str">
        <f t="shared" ref="L1172:L1235" si="2129">IF(OR(S1172="370",S1172="371",S1172="372",S1172="373",S1172="374",S1172="375",S1172="376",S1172="377",S1172="378",S1172="379",S1172="380",S1172="039",S1172="389"),"農集","")</f>
        <v/>
      </c>
      <c r="P1172" s="37">
        <v>176</v>
      </c>
      <c r="S1172" t="str">
        <f t="shared" ref="S1172:S1235" si="2130">IF(C1172="","",LEFT(TEXT(C1172,"000000000"),3))</f>
        <v/>
      </c>
      <c r="T1172" s="104"/>
    </row>
    <row r="1173" spans="1:20" hidden="1">
      <c r="A1173" t="str">
        <f t="shared" ca="1" si="2128"/>
        <v/>
      </c>
      <c r="L1173" s="57" t="str">
        <f t="shared" si="2129"/>
        <v/>
      </c>
      <c r="S1173" t="str">
        <f t="shared" si="2130"/>
        <v/>
      </c>
      <c r="T1173" s="104"/>
    </row>
    <row r="1174" spans="1:20" hidden="1">
      <c r="A1174" t="str">
        <f t="shared" ca="1" si="2128"/>
        <v/>
      </c>
      <c r="L1174" s="57" t="str">
        <f t="shared" si="2129"/>
        <v/>
      </c>
      <c r="P1174" s="37">
        <v>177</v>
      </c>
      <c r="S1174" t="str">
        <f t="shared" si="2130"/>
        <v/>
      </c>
      <c r="T1174" s="104"/>
    </row>
    <row r="1175" spans="1:20" hidden="1">
      <c r="A1175" t="str">
        <f t="shared" ca="1" si="2128"/>
        <v/>
      </c>
      <c r="L1175" s="57" t="str">
        <f t="shared" si="2129"/>
        <v/>
      </c>
      <c r="P1175" s="37">
        <v>177</v>
      </c>
      <c r="S1175" t="str">
        <f t="shared" si="2130"/>
        <v/>
      </c>
      <c r="T1175" s="104"/>
    </row>
    <row r="1176" spans="1:20" hidden="1">
      <c r="A1176" t="str">
        <f t="shared" ca="1" si="2128"/>
        <v/>
      </c>
      <c r="L1176" s="57" t="str">
        <f t="shared" si="2129"/>
        <v/>
      </c>
      <c r="P1176" s="37">
        <v>177</v>
      </c>
      <c r="S1176" t="str">
        <f t="shared" si="2130"/>
        <v/>
      </c>
      <c r="T1176" s="104"/>
    </row>
    <row r="1177" spans="1:20" hidden="1">
      <c r="A1177" t="str">
        <f t="shared" ca="1" si="2128"/>
        <v/>
      </c>
      <c r="L1177" s="57" t="str">
        <f t="shared" si="2129"/>
        <v/>
      </c>
      <c r="P1177" s="37">
        <v>177</v>
      </c>
      <c r="S1177" t="str">
        <f t="shared" si="2130"/>
        <v/>
      </c>
      <c r="T1177" s="104"/>
    </row>
    <row r="1178" spans="1:20" hidden="1">
      <c r="A1178" t="str">
        <f t="shared" ca="1" si="2128"/>
        <v/>
      </c>
      <c r="L1178" s="57" t="str">
        <f t="shared" si="2129"/>
        <v/>
      </c>
      <c r="S1178" t="str">
        <f t="shared" si="2130"/>
        <v/>
      </c>
      <c r="T1178" s="104"/>
    </row>
    <row r="1179" spans="1:20" hidden="1">
      <c r="A1179" t="str">
        <f t="shared" ca="1" si="2128"/>
        <v/>
      </c>
      <c r="L1179" s="57" t="str">
        <f t="shared" si="2129"/>
        <v/>
      </c>
      <c r="P1179" s="37">
        <v>178</v>
      </c>
      <c r="S1179" t="str">
        <f t="shared" si="2130"/>
        <v/>
      </c>
      <c r="T1179" s="104"/>
    </row>
    <row r="1180" spans="1:20" hidden="1">
      <c r="A1180" t="str">
        <f t="shared" ca="1" si="2128"/>
        <v/>
      </c>
      <c r="L1180" s="57" t="str">
        <f t="shared" si="2129"/>
        <v/>
      </c>
      <c r="P1180" s="37">
        <v>178</v>
      </c>
      <c r="S1180" t="str">
        <f t="shared" si="2130"/>
        <v/>
      </c>
      <c r="T1180" s="104"/>
    </row>
    <row r="1181" spans="1:20" hidden="1">
      <c r="A1181" t="str">
        <f t="shared" ca="1" si="2128"/>
        <v/>
      </c>
      <c r="L1181" s="57" t="str">
        <f t="shared" si="2129"/>
        <v/>
      </c>
      <c r="P1181" s="37">
        <v>178</v>
      </c>
      <c r="S1181" t="str">
        <f t="shared" si="2130"/>
        <v/>
      </c>
      <c r="T1181" s="104"/>
    </row>
    <row r="1182" spans="1:20" hidden="1">
      <c r="A1182" t="str">
        <f t="shared" ca="1" si="2128"/>
        <v/>
      </c>
      <c r="L1182" s="57" t="str">
        <f t="shared" si="2129"/>
        <v/>
      </c>
      <c r="P1182" s="37">
        <v>178</v>
      </c>
      <c r="S1182" t="str">
        <f t="shared" si="2130"/>
        <v/>
      </c>
      <c r="T1182" s="104"/>
    </row>
    <row r="1183" spans="1:20" hidden="1">
      <c r="A1183" t="str">
        <f t="shared" ca="1" si="2128"/>
        <v/>
      </c>
      <c r="L1183" s="57" t="str">
        <f t="shared" si="2129"/>
        <v/>
      </c>
      <c r="S1183" t="str">
        <f t="shared" si="2130"/>
        <v/>
      </c>
      <c r="T1183" s="104"/>
    </row>
    <row r="1184" spans="1:20" hidden="1">
      <c r="A1184" t="str">
        <f t="shared" ca="1" si="2128"/>
        <v/>
      </c>
      <c r="L1184" s="57" t="str">
        <f t="shared" si="2129"/>
        <v/>
      </c>
      <c r="P1184" s="37">
        <v>179</v>
      </c>
      <c r="S1184" t="str">
        <f t="shared" si="2130"/>
        <v/>
      </c>
      <c r="T1184" s="104"/>
    </row>
    <row r="1185" spans="1:20" hidden="1">
      <c r="A1185" t="str">
        <f t="shared" ca="1" si="2128"/>
        <v/>
      </c>
      <c r="L1185" s="57" t="str">
        <f t="shared" si="2129"/>
        <v/>
      </c>
      <c r="P1185" s="37">
        <v>179</v>
      </c>
      <c r="S1185" t="str">
        <f t="shared" si="2130"/>
        <v/>
      </c>
      <c r="T1185" s="104"/>
    </row>
    <row r="1186" spans="1:20" hidden="1">
      <c r="A1186" t="str">
        <f t="shared" ca="1" si="2128"/>
        <v/>
      </c>
      <c r="L1186" s="57" t="str">
        <f t="shared" si="2129"/>
        <v/>
      </c>
      <c r="P1186" s="37">
        <v>179</v>
      </c>
      <c r="S1186" t="str">
        <f t="shared" si="2130"/>
        <v/>
      </c>
      <c r="T1186" s="104"/>
    </row>
    <row r="1187" spans="1:20" hidden="1">
      <c r="A1187" t="str">
        <f t="shared" ca="1" si="2128"/>
        <v/>
      </c>
      <c r="L1187" s="57" t="str">
        <f t="shared" si="2129"/>
        <v/>
      </c>
      <c r="P1187" s="37">
        <v>179</v>
      </c>
      <c r="S1187" t="str">
        <f t="shared" si="2130"/>
        <v/>
      </c>
      <c r="T1187" s="104"/>
    </row>
    <row r="1188" spans="1:20" hidden="1">
      <c r="A1188" t="str">
        <f t="shared" ca="1" si="2128"/>
        <v/>
      </c>
      <c r="L1188" s="57" t="str">
        <f t="shared" si="2129"/>
        <v/>
      </c>
      <c r="S1188" t="str">
        <f t="shared" si="2130"/>
        <v/>
      </c>
      <c r="T1188" s="104"/>
    </row>
    <row r="1189" spans="1:20" hidden="1">
      <c r="A1189" t="str">
        <f t="shared" ca="1" si="2128"/>
        <v/>
      </c>
      <c r="L1189" s="57" t="str">
        <f t="shared" si="2129"/>
        <v/>
      </c>
      <c r="P1189" s="37">
        <v>180</v>
      </c>
      <c r="S1189" t="str">
        <f t="shared" si="2130"/>
        <v/>
      </c>
      <c r="T1189" s="104"/>
    </row>
    <row r="1190" spans="1:20" hidden="1">
      <c r="A1190" t="str">
        <f t="shared" ca="1" si="2128"/>
        <v/>
      </c>
      <c r="L1190" s="57" t="str">
        <f t="shared" si="2129"/>
        <v/>
      </c>
      <c r="P1190" s="37">
        <v>180</v>
      </c>
      <c r="S1190" t="str">
        <f t="shared" si="2130"/>
        <v/>
      </c>
      <c r="T1190" s="104"/>
    </row>
    <row r="1191" spans="1:20" hidden="1">
      <c r="A1191" t="str">
        <f t="shared" ca="1" si="2128"/>
        <v/>
      </c>
      <c r="L1191" s="57" t="str">
        <f t="shared" si="2129"/>
        <v/>
      </c>
      <c r="P1191" s="37">
        <v>180</v>
      </c>
      <c r="S1191" t="str">
        <f t="shared" si="2130"/>
        <v/>
      </c>
      <c r="T1191" s="104"/>
    </row>
    <row r="1192" spans="1:20" hidden="1">
      <c r="A1192" t="str">
        <f t="shared" ca="1" si="2128"/>
        <v/>
      </c>
      <c r="L1192" s="57" t="str">
        <f t="shared" si="2129"/>
        <v/>
      </c>
      <c r="P1192" s="37">
        <v>180</v>
      </c>
      <c r="S1192" t="str">
        <f t="shared" si="2130"/>
        <v/>
      </c>
      <c r="T1192" s="104"/>
    </row>
    <row r="1193" spans="1:20" hidden="1">
      <c r="A1193" t="str">
        <f t="shared" ca="1" si="2128"/>
        <v/>
      </c>
      <c r="L1193" s="57" t="str">
        <f t="shared" si="2129"/>
        <v/>
      </c>
      <c r="S1193" t="str">
        <f t="shared" si="2130"/>
        <v/>
      </c>
      <c r="T1193" s="104"/>
    </row>
    <row r="1194" spans="1:20" hidden="1">
      <c r="A1194" t="str">
        <f t="shared" ca="1" si="2128"/>
        <v/>
      </c>
      <c r="L1194" s="57" t="str">
        <f t="shared" si="2129"/>
        <v/>
      </c>
      <c r="P1194" s="37">
        <v>181</v>
      </c>
      <c r="S1194" t="str">
        <f t="shared" si="2130"/>
        <v/>
      </c>
      <c r="T1194" s="104"/>
    </row>
    <row r="1195" spans="1:20" hidden="1">
      <c r="A1195" t="str">
        <f t="shared" ca="1" si="2128"/>
        <v/>
      </c>
      <c r="L1195" s="57" t="str">
        <f t="shared" si="2129"/>
        <v/>
      </c>
      <c r="P1195" s="37">
        <v>181</v>
      </c>
      <c r="S1195" t="str">
        <f t="shared" si="2130"/>
        <v/>
      </c>
      <c r="T1195" s="104"/>
    </row>
    <row r="1196" spans="1:20" hidden="1">
      <c r="A1196" t="str">
        <f t="shared" ca="1" si="2128"/>
        <v/>
      </c>
      <c r="L1196" s="57" t="str">
        <f t="shared" si="2129"/>
        <v/>
      </c>
      <c r="P1196" s="37">
        <v>181</v>
      </c>
      <c r="S1196" t="str">
        <f t="shared" si="2130"/>
        <v/>
      </c>
      <c r="T1196" s="104"/>
    </row>
    <row r="1197" spans="1:20" hidden="1">
      <c r="A1197" t="str">
        <f t="shared" ca="1" si="2128"/>
        <v/>
      </c>
      <c r="L1197" s="57" t="str">
        <f t="shared" si="2129"/>
        <v/>
      </c>
      <c r="P1197" s="37">
        <v>181</v>
      </c>
      <c r="S1197" t="str">
        <f t="shared" si="2130"/>
        <v/>
      </c>
      <c r="T1197" s="104"/>
    </row>
    <row r="1198" spans="1:20" hidden="1">
      <c r="A1198" t="str">
        <f t="shared" ref="A1198:A1261" ca="1" si="2131">IF(B1198="","",INDIRECT("減額一覧!B"&amp;$P1198))</f>
        <v/>
      </c>
      <c r="L1198" s="57" t="str">
        <f t="shared" si="2129"/>
        <v/>
      </c>
      <c r="S1198" t="str">
        <f t="shared" si="2130"/>
        <v/>
      </c>
      <c r="T1198" s="104"/>
    </row>
    <row r="1199" spans="1:20" hidden="1">
      <c r="A1199" t="str">
        <f t="shared" ca="1" si="2131"/>
        <v/>
      </c>
      <c r="L1199" s="57" t="str">
        <f t="shared" si="2129"/>
        <v/>
      </c>
      <c r="P1199" s="37">
        <v>182</v>
      </c>
      <c r="S1199" t="str">
        <f t="shared" si="2130"/>
        <v/>
      </c>
      <c r="T1199" s="104"/>
    </row>
    <row r="1200" spans="1:20" hidden="1">
      <c r="A1200" t="str">
        <f t="shared" ca="1" si="2131"/>
        <v/>
      </c>
      <c r="L1200" s="57" t="str">
        <f t="shared" si="2129"/>
        <v/>
      </c>
      <c r="P1200" s="37">
        <v>182</v>
      </c>
      <c r="S1200" t="str">
        <f t="shared" si="2130"/>
        <v/>
      </c>
      <c r="T1200" s="104"/>
    </row>
    <row r="1201" spans="1:20" hidden="1">
      <c r="A1201" t="str">
        <f t="shared" ca="1" si="2131"/>
        <v/>
      </c>
      <c r="L1201" s="57" t="str">
        <f t="shared" si="2129"/>
        <v/>
      </c>
      <c r="P1201" s="37">
        <v>182</v>
      </c>
      <c r="S1201" t="str">
        <f t="shared" si="2130"/>
        <v/>
      </c>
      <c r="T1201" s="104"/>
    </row>
    <row r="1202" spans="1:20" hidden="1">
      <c r="A1202" t="str">
        <f t="shared" ca="1" si="2131"/>
        <v/>
      </c>
      <c r="L1202" s="57" t="str">
        <f t="shared" si="2129"/>
        <v/>
      </c>
      <c r="P1202" s="37">
        <v>182</v>
      </c>
      <c r="S1202" t="str">
        <f t="shared" si="2130"/>
        <v/>
      </c>
      <c r="T1202" s="104"/>
    </row>
    <row r="1203" spans="1:20" hidden="1">
      <c r="A1203" t="str">
        <f t="shared" ca="1" si="2131"/>
        <v/>
      </c>
      <c r="L1203" s="57" t="str">
        <f t="shared" si="2129"/>
        <v/>
      </c>
      <c r="S1203" t="str">
        <f t="shared" si="2130"/>
        <v/>
      </c>
      <c r="T1203" s="104"/>
    </row>
    <row r="1204" spans="1:20" hidden="1">
      <c r="A1204" t="str">
        <f t="shared" ca="1" si="2131"/>
        <v/>
      </c>
      <c r="L1204" s="57" t="str">
        <f t="shared" si="2129"/>
        <v/>
      </c>
      <c r="P1204" s="37">
        <v>183</v>
      </c>
      <c r="S1204" t="str">
        <f t="shared" si="2130"/>
        <v/>
      </c>
      <c r="T1204" s="104"/>
    </row>
    <row r="1205" spans="1:20" hidden="1">
      <c r="A1205" t="str">
        <f t="shared" ca="1" si="2131"/>
        <v/>
      </c>
      <c r="L1205" s="57" t="str">
        <f t="shared" si="2129"/>
        <v/>
      </c>
      <c r="P1205" s="37">
        <v>183</v>
      </c>
      <c r="S1205" t="str">
        <f t="shared" si="2130"/>
        <v/>
      </c>
      <c r="T1205" s="104"/>
    </row>
    <row r="1206" spans="1:20" hidden="1">
      <c r="A1206" t="str">
        <f t="shared" ca="1" si="2131"/>
        <v/>
      </c>
      <c r="L1206" s="57" t="str">
        <f t="shared" si="2129"/>
        <v/>
      </c>
      <c r="P1206" s="37">
        <v>183</v>
      </c>
      <c r="S1206" t="str">
        <f t="shared" si="2130"/>
        <v/>
      </c>
      <c r="T1206" s="104"/>
    </row>
    <row r="1207" spans="1:20" hidden="1">
      <c r="A1207" t="str">
        <f t="shared" ca="1" si="2131"/>
        <v/>
      </c>
      <c r="L1207" s="57" t="str">
        <f t="shared" si="2129"/>
        <v/>
      </c>
      <c r="P1207" s="37">
        <v>183</v>
      </c>
      <c r="S1207" t="str">
        <f t="shared" si="2130"/>
        <v/>
      </c>
      <c r="T1207" s="104"/>
    </row>
    <row r="1208" spans="1:20" hidden="1">
      <c r="A1208" t="str">
        <f t="shared" ca="1" si="2131"/>
        <v/>
      </c>
      <c r="L1208" s="57" t="str">
        <f t="shared" si="2129"/>
        <v/>
      </c>
      <c r="S1208" t="str">
        <f t="shared" si="2130"/>
        <v/>
      </c>
      <c r="T1208" s="104"/>
    </row>
    <row r="1209" spans="1:20" hidden="1">
      <c r="A1209" t="str">
        <f t="shared" ca="1" si="2131"/>
        <v/>
      </c>
      <c r="L1209" s="57" t="str">
        <f t="shared" si="2129"/>
        <v/>
      </c>
      <c r="P1209" s="37">
        <v>184</v>
      </c>
      <c r="S1209" t="str">
        <f t="shared" si="2130"/>
        <v/>
      </c>
      <c r="T1209" s="104"/>
    </row>
    <row r="1210" spans="1:20" hidden="1">
      <c r="A1210" t="str">
        <f t="shared" ca="1" si="2131"/>
        <v/>
      </c>
      <c r="L1210" s="57" t="str">
        <f t="shared" si="2129"/>
        <v/>
      </c>
      <c r="P1210" s="37">
        <v>184</v>
      </c>
      <c r="S1210" t="str">
        <f t="shared" si="2130"/>
        <v/>
      </c>
      <c r="T1210" s="104"/>
    </row>
    <row r="1211" spans="1:20" hidden="1">
      <c r="A1211" t="str">
        <f t="shared" ca="1" si="2131"/>
        <v/>
      </c>
      <c r="L1211" s="57" t="str">
        <f t="shared" si="2129"/>
        <v/>
      </c>
      <c r="P1211" s="37">
        <v>184</v>
      </c>
      <c r="S1211" t="str">
        <f t="shared" si="2130"/>
        <v/>
      </c>
      <c r="T1211" s="104"/>
    </row>
    <row r="1212" spans="1:20" hidden="1">
      <c r="A1212" t="str">
        <f t="shared" ca="1" si="2131"/>
        <v/>
      </c>
      <c r="L1212" s="57" t="str">
        <f t="shared" si="2129"/>
        <v/>
      </c>
      <c r="P1212" s="37">
        <v>184</v>
      </c>
      <c r="S1212" t="str">
        <f t="shared" si="2130"/>
        <v/>
      </c>
      <c r="T1212" s="104"/>
    </row>
    <row r="1213" spans="1:20" hidden="1">
      <c r="A1213" t="str">
        <f t="shared" ca="1" si="2131"/>
        <v/>
      </c>
      <c r="L1213" s="57" t="str">
        <f t="shared" si="2129"/>
        <v/>
      </c>
      <c r="S1213" t="str">
        <f t="shared" si="2130"/>
        <v/>
      </c>
      <c r="T1213" s="104"/>
    </row>
    <row r="1214" spans="1:20" hidden="1">
      <c r="A1214" t="str">
        <f t="shared" ca="1" si="2131"/>
        <v/>
      </c>
      <c r="L1214" s="57" t="str">
        <f t="shared" si="2129"/>
        <v/>
      </c>
      <c r="P1214" s="37">
        <v>185</v>
      </c>
      <c r="S1214" t="str">
        <f t="shared" si="2130"/>
        <v/>
      </c>
      <c r="T1214" s="104"/>
    </row>
    <row r="1215" spans="1:20" hidden="1">
      <c r="A1215" t="str">
        <f t="shared" ca="1" si="2131"/>
        <v/>
      </c>
      <c r="L1215" s="57" t="str">
        <f t="shared" si="2129"/>
        <v/>
      </c>
      <c r="P1215" s="37">
        <v>185</v>
      </c>
      <c r="S1215" t="str">
        <f t="shared" si="2130"/>
        <v/>
      </c>
      <c r="T1215" s="104"/>
    </row>
    <row r="1216" spans="1:20" hidden="1">
      <c r="A1216" t="str">
        <f t="shared" ca="1" si="2131"/>
        <v/>
      </c>
      <c r="L1216" s="57" t="str">
        <f t="shared" si="2129"/>
        <v/>
      </c>
      <c r="P1216" s="37">
        <v>185</v>
      </c>
      <c r="S1216" t="str">
        <f t="shared" si="2130"/>
        <v/>
      </c>
      <c r="T1216" s="104"/>
    </row>
    <row r="1217" spans="1:20" hidden="1">
      <c r="A1217" t="str">
        <f t="shared" ca="1" si="2131"/>
        <v/>
      </c>
      <c r="L1217" s="57" t="str">
        <f t="shared" si="2129"/>
        <v/>
      </c>
      <c r="P1217" s="37">
        <v>185</v>
      </c>
      <c r="S1217" t="str">
        <f t="shared" si="2130"/>
        <v/>
      </c>
      <c r="T1217" s="104"/>
    </row>
    <row r="1218" spans="1:20" hidden="1">
      <c r="A1218" t="str">
        <f t="shared" ca="1" si="2131"/>
        <v/>
      </c>
      <c r="L1218" s="57" t="str">
        <f t="shared" si="2129"/>
        <v/>
      </c>
      <c r="S1218" t="str">
        <f t="shared" si="2130"/>
        <v/>
      </c>
      <c r="T1218" s="104"/>
    </row>
    <row r="1219" spans="1:20" hidden="1">
      <c r="A1219" t="str">
        <f t="shared" ca="1" si="2131"/>
        <v/>
      </c>
      <c r="L1219" s="57" t="str">
        <f t="shared" si="2129"/>
        <v/>
      </c>
      <c r="P1219" s="37">
        <v>186</v>
      </c>
      <c r="S1219" t="str">
        <f t="shared" si="2130"/>
        <v/>
      </c>
      <c r="T1219" s="104"/>
    </row>
    <row r="1220" spans="1:20" hidden="1">
      <c r="A1220" t="str">
        <f t="shared" ca="1" si="2131"/>
        <v/>
      </c>
      <c r="L1220" s="57" t="str">
        <f t="shared" si="2129"/>
        <v/>
      </c>
      <c r="P1220" s="37">
        <v>186</v>
      </c>
      <c r="S1220" t="str">
        <f t="shared" si="2130"/>
        <v/>
      </c>
      <c r="T1220" s="104"/>
    </row>
    <row r="1221" spans="1:20" hidden="1">
      <c r="A1221" t="str">
        <f t="shared" ca="1" si="2131"/>
        <v/>
      </c>
      <c r="L1221" s="57" t="str">
        <f t="shared" si="2129"/>
        <v/>
      </c>
      <c r="P1221" s="37">
        <v>186</v>
      </c>
      <c r="S1221" t="str">
        <f t="shared" si="2130"/>
        <v/>
      </c>
      <c r="T1221" s="104"/>
    </row>
    <row r="1222" spans="1:20" hidden="1">
      <c r="A1222" t="str">
        <f t="shared" ca="1" si="2131"/>
        <v/>
      </c>
      <c r="L1222" s="57" t="str">
        <f t="shared" si="2129"/>
        <v/>
      </c>
      <c r="P1222" s="37">
        <v>186</v>
      </c>
      <c r="S1222" t="str">
        <f t="shared" si="2130"/>
        <v/>
      </c>
      <c r="T1222" s="104"/>
    </row>
    <row r="1223" spans="1:20" hidden="1">
      <c r="A1223" t="str">
        <f t="shared" ca="1" si="2131"/>
        <v/>
      </c>
      <c r="L1223" s="57" t="str">
        <f t="shared" si="2129"/>
        <v/>
      </c>
      <c r="S1223" t="str">
        <f t="shared" si="2130"/>
        <v/>
      </c>
      <c r="T1223" s="104"/>
    </row>
    <row r="1224" spans="1:20" hidden="1">
      <c r="A1224" t="str">
        <f t="shared" ca="1" si="2131"/>
        <v/>
      </c>
      <c r="L1224" s="57" t="str">
        <f t="shared" si="2129"/>
        <v/>
      </c>
      <c r="P1224" s="37">
        <v>187</v>
      </c>
      <c r="S1224" t="str">
        <f t="shared" si="2130"/>
        <v/>
      </c>
      <c r="T1224" s="104"/>
    </row>
    <row r="1225" spans="1:20" hidden="1">
      <c r="A1225" t="str">
        <f t="shared" ca="1" si="2131"/>
        <v/>
      </c>
      <c r="L1225" s="57" t="str">
        <f t="shared" si="2129"/>
        <v/>
      </c>
      <c r="P1225" s="37">
        <v>187</v>
      </c>
      <c r="S1225" t="str">
        <f t="shared" si="2130"/>
        <v/>
      </c>
      <c r="T1225" s="104"/>
    </row>
    <row r="1226" spans="1:20" hidden="1">
      <c r="A1226" t="str">
        <f t="shared" ca="1" si="2131"/>
        <v/>
      </c>
      <c r="L1226" s="57" t="str">
        <f t="shared" si="2129"/>
        <v/>
      </c>
      <c r="P1226" s="37">
        <v>187</v>
      </c>
      <c r="S1226" t="str">
        <f t="shared" si="2130"/>
        <v/>
      </c>
      <c r="T1226" s="104"/>
    </row>
    <row r="1227" spans="1:20" hidden="1">
      <c r="A1227" t="str">
        <f t="shared" ca="1" si="2131"/>
        <v/>
      </c>
      <c r="L1227" s="57" t="str">
        <f t="shared" si="2129"/>
        <v/>
      </c>
      <c r="P1227" s="37">
        <v>187</v>
      </c>
      <c r="S1227" t="str">
        <f t="shared" si="2130"/>
        <v/>
      </c>
      <c r="T1227" s="104"/>
    </row>
    <row r="1228" spans="1:20" hidden="1">
      <c r="A1228" t="str">
        <f t="shared" ca="1" si="2131"/>
        <v/>
      </c>
      <c r="L1228" s="57" t="str">
        <f t="shared" si="2129"/>
        <v/>
      </c>
      <c r="S1228" t="str">
        <f t="shared" si="2130"/>
        <v/>
      </c>
      <c r="T1228" s="104"/>
    </row>
    <row r="1229" spans="1:20" hidden="1">
      <c r="A1229" t="str">
        <f t="shared" ca="1" si="2131"/>
        <v/>
      </c>
      <c r="L1229" s="57" t="str">
        <f t="shared" si="2129"/>
        <v/>
      </c>
      <c r="P1229" s="37">
        <v>188</v>
      </c>
      <c r="S1229" t="str">
        <f t="shared" si="2130"/>
        <v/>
      </c>
      <c r="T1229" s="104"/>
    </row>
    <row r="1230" spans="1:20" hidden="1">
      <c r="A1230" t="str">
        <f t="shared" ca="1" si="2131"/>
        <v/>
      </c>
      <c r="L1230" s="57" t="str">
        <f t="shared" si="2129"/>
        <v/>
      </c>
      <c r="P1230" s="37">
        <v>188</v>
      </c>
      <c r="S1230" t="str">
        <f t="shared" si="2130"/>
        <v/>
      </c>
      <c r="T1230" s="104"/>
    </row>
    <row r="1231" spans="1:20" hidden="1">
      <c r="A1231" t="str">
        <f t="shared" ca="1" si="2131"/>
        <v/>
      </c>
      <c r="L1231" s="57" t="str">
        <f t="shared" si="2129"/>
        <v/>
      </c>
      <c r="P1231" s="37">
        <v>188</v>
      </c>
      <c r="S1231" t="str">
        <f t="shared" si="2130"/>
        <v/>
      </c>
      <c r="T1231" s="104"/>
    </row>
    <row r="1232" spans="1:20" hidden="1">
      <c r="A1232" t="str">
        <f t="shared" ca="1" si="2131"/>
        <v/>
      </c>
      <c r="L1232" s="57" t="str">
        <f t="shared" si="2129"/>
        <v/>
      </c>
      <c r="P1232" s="37">
        <v>188</v>
      </c>
      <c r="S1232" t="str">
        <f t="shared" si="2130"/>
        <v/>
      </c>
      <c r="T1232" s="104"/>
    </row>
    <row r="1233" spans="1:20" hidden="1">
      <c r="A1233" t="str">
        <f t="shared" ca="1" si="2131"/>
        <v/>
      </c>
      <c r="L1233" s="57" t="str">
        <f t="shared" si="2129"/>
        <v/>
      </c>
      <c r="S1233" t="str">
        <f t="shared" si="2130"/>
        <v/>
      </c>
      <c r="T1233" s="104"/>
    </row>
    <row r="1234" spans="1:20" hidden="1">
      <c r="A1234" t="str">
        <f t="shared" ca="1" si="2131"/>
        <v/>
      </c>
      <c r="L1234" s="57" t="str">
        <f t="shared" si="2129"/>
        <v/>
      </c>
      <c r="P1234" s="37">
        <v>189</v>
      </c>
      <c r="S1234" t="str">
        <f t="shared" si="2130"/>
        <v/>
      </c>
      <c r="T1234" s="104"/>
    </row>
    <row r="1235" spans="1:20" hidden="1">
      <c r="A1235" t="str">
        <f t="shared" ca="1" si="2131"/>
        <v/>
      </c>
      <c r="L1235" s="57" t="str">
        <f t="shared" si="2129"/>
        <v/>
      </c>
      <c r="P1235" s="37">
        <v>189</v>
      </c>
      <c r="S1235" t="str">
        <f t="shared" si="2130"/>
        <v/>
      </c>
      <c r="T1235" s="104"/>
    </row>
    <row r="1236" spans="1:20" hidden="1">
      <c r="A1236" t="str">
        <f t="shared" ca="1" si="2131"/>
        <v/>
      </c>
      <c r="L1236" s="57" t="str">
        <f t="shared" ref="L1236:L1299" si="2132">IF(OR(S1236="370",S1236="371",S1236="372",S1236="373",S1236="374",S1236="375",S1236="376",S1236="377",S1236="378",S1236="379",S1236="380",S1236="039",S1236="389"),"農集","")</f>
        <v/>
      </c>
      <c r="P1236" s="37">
        <v>189</v>
      </c>
      <c r="S1236" t="str">
        <f t="shared" ref="S1236:S1299" si="2133">IF(C1236="","",LEFT(TEXT(C1236,"000000000"),3))</f>
        <v/>
      </c>
      <c r="T1236" s="104"/>
    </row>
    <row r="1237" spans="1:20" hidden="1">
      <c r="A1237" t="str">
        <f t="shared" ca="1" si="2131"/>
        <v/>
      </c>
      <c r="L1237" s="57" t="str">
        <f t="shared" si="2132"/>
        <v/>
      </c>
      <c r="P1237" s="37">
        <v>189</v>
      </c>
      <c r="S1237" t="str">
        <f t="shared" si="2133"/>
        <v/>
      </c>
      <c r="T1237" s="104"/>
    </row>
    <row r="1238" spans="1:20" hidden="1">
      <c r="A1238" t="str">
        <f t="shared" ca="1" si="2131"/>
        <v/>
      </c>
      <c r="L1238" s="57" t="str">
        <f t="shared" si="2132"/>
        <v/>
      </c>
      <c r="S1238" t="str">
        <f t="shared" si="2133"/>
        <v/>
      </c>
      <c r="T1238" s="104"/>
    </row>
    <row r="1239" spans="1:20" hidden="1">
      <c r="A1239" t="str">
        <f t="shared" ca="1" si="2131"/>
        <v/>
      </c>
      <c r="L1239" s="57" t="str">
        <f t="shared" si="2132"/>
        <v/>
      </c>
      <c r="P1239" s="37">
        <v>190</v>
      </c>
      <c r="S1239" t="str">
        <f t="shared" si="2133"/>
        <v/>
      </c>
      <c r="T1239" s="104"/>
    </row>
    <row r="1240" spans="1:20" hidden="1">
      <c r="A1240" t="str">
        <f t="shared" ca="1" si="2131"/>
        <v/>
      </c>
      <c r="L1240" s="57" t="str">
        <f t="shared" si="2132"/>
        <v/>
      </c>
      <c r="P1240" s="37">
        <v>190</v>
      </c>
      <c r="S1240" t="str">
        <f t="shared" si="2133"/>
        <v/>
      </c>
      <c r="T1240" s="104"/>
    </row>
    <row r="1241" spans="1:20" hidden="1">
      <c r="A1241" t="str">
        <f t="shared" ca="1" si="2131"/>
        <v/>
      </c>
      <c r="L1241" s="57" t="str">
        <f t="shared" si="2132"/>
        <v/>
      </c>
      <c r="P1241" s="37">
        <v>190</v>
      </c>
      <c r="S1241" t="str">
        <f t="shared" si="2133"/>
        <v/>
      </c>
      <c r="T1241" s="104"/>
    </row>
    <row r="1242" spans="1:20" hidden="1">
      <c r="A1242" t="str">
        <f t="shared" ca="1" si="2131"/>
        <v/>
      </c>
      <c r="L1242" s="57" t="str">
        <f t="shared" si="2132"/>
        <v/>
      </c>
      <c r="P1242" s="37">
        <v>190</v>
      </c>
      <c r="S1242" t="str">
        <f t="shared" si="2133"/>
        <v/>
      </c>
      <c r="T1242" s="104"/>
    </row>
    <row r="1243" spans="1:20" hidden="1">
      <c r="A1243" t="str">
        <f t="shared" ca="1" si="2131"/>
        <v/>
      </c>
      <c r="L1243" s="57" t="str">
        <f t="shared" si="2132"/>
        <v/>
      </c>
      <c r="S1243" t="str">
        <f t="shared" si="2133"/>
        <v/>
      </c>
      <c r="T1243" s="104"/>
    </row>
    <row r="1244" spans="1:20" hidden="1">
      <c r="A1244" t="str">
        <f t="shared" ca="1" si="2131"/>
        <v/>
      </c>
      <c r="L1244" s="57" t="str">
        <f t="shared" si="2132"/>
        <v/>
      </c>
      <c r="P1244" s="37">
        <v>191</v>
      </c>
      <c r="S1244" t="str">
        <f t="shared" si="2133"/>
        <v/>
      </c>
      <c r="T1244" s="104"/>
    </row>
    <row r="1245" spans="1:20" hidden="1">
      <c r="A1245" t="str">
        <f t="shared" ca="1" si="2131"/>
        <v/>
      </c>
      <c r="L1245" s="57" t="str">
        <f t="shared" si="2132"/>
        <v/>
      </c>
      <c r="P1245" s="37">
        <v>191</v>
      </c>
      <c r="S1245" t="str">
        <f t="shared" si="2133"/>
        <v/>
      </c>
      <c r="T1245" s="104"/>
    </row>
    <row r="1246" spans="1:20" hidden="1">
      <c r="A1246" t="str">
        <f t="shared" ca="1" si="2131"/>
        <v/>
      </c>
      <c r="L1246" s="57" t="str">
        <f t="shared" si="2132"/>
        <v/>
      </c>
      <c r="P1246" s="37">
        <v>191</v>
      </c>
      <c r="S1246" t="str">
        <f t="shared" si="2133"/>
        <v/>
      </c>
      <c r="T1246" s="104"/>
    </row>
    <row r="1247" spans="1:20" hidden="1">
      <c r="A1247" t="str">
        <f t="shared" ca="1" si="2131"/>
        <v/>
      </c>
      <c r="L1247" s="57" t="str">
        <f t="shared" si="2132"/>
        <v/>
      </c>
      <c r="P1247" s="37">
        <v>191</v>
      </c>
      <c r="S1247" t="str">
        <f t="shared" si="2133"/>
        <v/>
      </c>
      <c r="T1247" s="104"/>
    </row>
    <row r="1248" spans="1:20" hidden="1">
      <c r="A1248" t="str">
        <f t="shared" ca="1" si="2131"/>
        <v/>
      </c>
      <c r="L1248" s="57" t="str">
        <f t="shared" si="2132"/>
        <v/>
      </c>
      <c r="S1248" t="str">
        <f t="shared" si="2133"/>
        <v/>
      </c>
      <c r="T1248" s="104"/>
    </row>
    <row r="1249" spans="1:20" hidden="1">
      <c r="A1249" t="str">
        <f t="shared" ca="1" si="2131"/>
        <v/>
      </c>
      <c r="L1249" s="57" t="str">
        <f t="shared" si="2132"/>
        <v/>
      </c>
      <c r="P1249" s="37">
        <v>192</v>
      </c>
      <c r="S1249" t="str">
        <f t="shared" si="2133"/>
        <v/>
      </c>
      <c r="T1249" s="104"/>
    </row>
    <row r="1250" spans="1:20" hidden="1">
      <c r="A1250" t="str">
        <f t="shared" ca="1" si="2131"/>
        <v/>
      </c>
      <c r="L1250" s="57" t="str">
        <f t="shared" si="2132"/>
        <v/>
      </c>
      <c r="P1250" s="37">
        <v>192</v>
      </c>
      <c r="S1250" t="str">
        <f t="shared" si="2133"/>
        <v/>
      </c>
      <c r="T1250" s="104"/>
    </row>
    <row r="1251" spans="1:20" hidden="1">
      <c r="A1251" t="str">
        <f t="shared" ca="1" si="2131"/>
        <v/>
      </c>
      <c r="L1251" s="57" t="str">
        <f t="shared" si="2132"/>
        <v/>
      </c>
      <c r="P1251" s="37">
        <v>192</v>
      </c>
      <c r="S1251" t="str">
        <f t="shared" si="2133"/>
        <v/>
      </c>
      <c r="T1251" s="104"/>
    </row>
    <row r="1252" spans="1:20" hidden="1">
      <c r="A1252" t="str">
        <f t="shared" ca="1" si="2131"/>
        <v/>
      </c>
      <c r="L1252" s="57" t="str">
        <f t="shared" si="2132"/>
        <v/>
      </c>
      <c r="P1252" s="37">
        <v>192</v>
      </c>
      <c r="S1252" t="str">
        <f t="shared" si="2133"/>
        <v/>
      </c>
      <c r="T1252" s="104"/>
    </row>
    <row r="1253" spans="1:20" hidden="1">
      <c r="A1253" t="str">
        <f t="shared" ca="1" si="2131"/>
        <v/>
      </c>
      <c r="L1253" s="57" t="str">
        <f t="shared" si="2132"/>
        <v/>
      </c>
      <c r="S1253" t="str">
        <f t="shared" si="2133"/>
        <v/>
      </c>
      <c r="T1253" s="104"/>
    </row>
    <row r="1254" spans="1:20" hidden="1">
      <c r="A1254" t="str">
        <f t="shared" ca="1" si="2131"/>
        <v/>
      </c>
      <c r="L1254" s="57" t="str">
        <f t="shared" si="2132"/>
        <v/>
      </c>
      <c r="P1254" s="37">
        <v>193</v>
      </c>
      <c r="S1254" t="str">
        <f t="shared" si="2133"/>
        <v/>
      </c>
      <c r="T1254" s="104"/>
    </row>
    <row r="1255" spans="1:20" hidden="1">
      <c r="A1255" t="str">
        <f t="shared" ca="1" si="2131"/>
        <v/>
      </c>
      <c r="L1255" s="57" t="str">
        <f t="shared" si="2132"/>
        <v/>
      </c>
      <c r="P1255" s="37">
        <v>193</v>
      </c>
      <c r="S1255" t="str">
        <f t="shared" si="2133"/>
        <v/>
      </c>
      <c r="T1255" s="104"/>
    </row>
    <row r="1256" spans="1:20" hidden="1">
      <c r="A1256" t="str">
        <f t="shared" ca="1" si="2131"/>
        <v/>
      </c>
      <c r="L1256" s="57" t="str">
        <f t="shared" si="2132"/>
        <v/>
      </c>
      <c r="P1256" s="37">
        <v>193</v>
      </c>
      <c r="S1256" t="str">
        <f t="shared" si="2133"/>
        <v/>
      </c>
      <c r="T1256" s="104"/>
    </row>
    <row r="1257" spans="1:20" hidden="1">
      <c r="A1257" t="str">
        <f t="shared" ca="1" si="2131"/>
        <v/>
      </c>
      <c r="L1257" s="57" t="str">
        <f t="shared" si="2132"/>
        <v/>
      </c>
      <c r="P1257" s="37">
        <v>193</v>
      </c>
      <c r="S1257" t="str">
        <f t="shared" si="2133"/>
        <v/>
      </c>
      <c r="T1257" s="104"/>
    </row>
    <row r="1258" spans="1:20" hidden="1">
      <c r="A1258" t="str">
        <f t="shared" ca="1" si="2131"/>
        <v/>
      </c>
      <c r="L1258" s="57" t="str">
        <f t="shared" si="2132"/>
        <v/>
      </c>
      <c r="S1258" t="str">
        <f t="shared" si="2133"/>
        <v/>
      </c>
      <c r="T1258" s="104"/>
    </row>
    <row r="1259" spans="1:20" hidden="1">
      <c r="A1259" t="str">
        <f t="shared" ca="1" si="2131"/>
        <v/>
      </c>
      <c r="L1259" s="57" t="str">
        <f t="shared" si="2132"/>
        <v/>
      </c>
      <c r="P1259" s="37">
        <v>194</v>
      </c>
      <c r="S1259" t="str">
        <f t="shared" si="2133"/>
        <v/>
      </c>
      <c r="T1259" s="104"/>
    </row>
    <row r="1260" spans="1:20" hidden="1">
      <c r="A1260" t="str">
        <f t="shared" ca="1" si="2131"/>
        <v/>
      </c>
      <c r="L1260" s="57" t="str">
        <f t="shared" si="2132"/>
        <v/>
      </c>
      <c r="P1260" s="37">
        <v>194</v>
      </c>
      <c r="S1260" t="str">
        <f t="shared" si="2133"/>
        <v/>
      </c>
      <c r="T1260" s="104"/>
    </row>
    <row r="1261" spans="1:20" hidden="1">
      <c r="A1261" t="str">
        <f t="shared" ca="1" si="2131"/>
        <v/>
      </c>
      <c r="L1261" s="57" t="str">
        <f t="shared" si="2132"/>
        <v/>
      </c>
      <c r="P1261" s="37">
        <v>194</v>
      </c>
      <c r="S1261" t="str">
        <f t="shared" si="2133"/>
        <v/>
      </c>
      <c r="T1261" s="104"/>
    </row>
    <row r="1262" spans="1:20" hidden="1">
      <c r="A1262" t="str">
        <f t="shared" ref="A1262:A1325" ca="1" si="2134">IF(B1262="","",INDIRECT("減額一覧!B"&amp;$P1262))</f>
        <v/>
      </c>
      <c r="L1262" s="57" t="str">
        <f t="shared" si="2132"/>
        <v/>
      </c>
      <c r="P1262" s="37">
        <v>194</v>
      </c>
      <c r="S1262" t="str">
        <f t="shared" si="2133"/>
        <v/>
      </c>
      <c r="T1262" s="104"/>
    </row>
    <row r="1263" spans="1:20" hidden="1">
      <c r="A1263" t="str">
        <f t="shared" ca="1" si="2134"/>
        <v/>
      </c>
      <c r="L1263" s="57" t="str">
        <f t="shared" si="2132"/>
        <v/>
      </c>
      <c r="S1263" t="str">
        <f t="shared" si="2133"/>
        <v/>
      </c>
      <c r="T1263" s="104"/>
    </row>
    <row r="1264" spans="1:20" hidden="1">
      <c r="A1264" t="str">
        <f t="shared" ca="1" si="2134"/>
        <v/>
      </c>
      <c r="L1264" s="57" t="str">
        <f t="shared" si="2132"/>
        <v/>
      </c>
      <c r="P1264" s="37">
        <v>195</v>
      </c>
      <c r="S1264" t="str">
        <f t="shared" si="2133"/>
        <v/>
      </c>
      <c r="T1264" s="104"/>
    </row>
    <row r="1265" spans="1:20" hidden="1">
      <c r="A1265" t="str">
        <f t="shared" ca="1" si="2134"/>
        <v/>
      </c>
      <c r="L1265" s="57" t="str">
        <f t="shared" si="2132"/>
        <v/>
      </c>
      <c r="P1265" s="37">
        <v>195</v>
      </c>
      <c r="S1265" t="str">
        <f t="shared" si="2133"/>
        <v/>
      </c>
      <c r="T1265" s="104"/>
    </row>
    <row r="1266" spans="1:20" hidden="1">
      <c r="A1266" t="str">
        <f t="shared" ca="1" si="2134"/>
        <v/>
      </c>
      <c r="L1266" s="57" t="str">
        <f t="shared" si="2132"/>
        <v/>
      </c>
      <c r="P1266" s="37">
        <v>195</v>
      </c>
      <c r="S1266" t="str">
        <f t="shared" si="2133"/>
        <v/>
      </c>
      <c r="T1266" s="104"/>
    </row>
    <row r="1267" spans="1:20" hidden="1">
      <c r="A1267" t="str">
        <f t="shared" ca="1" si="2134"/>
        <v/>
      </c>
      <c r="L1267" s="57" t="str">
        <f t="shared" si="2132"/>
        <v/>
      </c>
      <c r="P1267" s="37">
        <v>195</v>
      </c>
      <c r="S1267" t="str">
        <f t="shared" si="2133"/>
        <v/>
      </c>
      <c r="T1267" s="104"/>
    </row>
    <row r="1268" spans="1:20" hidden="1">
      <c r="A1268" t="str">
        <f t="shared" ca="1" si="2134"/>
        <v/>
      </c>
      <c r="L1268" s="57" t="str">
        <f t="shared" si="2132"/>
        <v/>
      </c>
      <c r="S1268" t="str">
        <f t="shared" si="2133"/>
        <v/>
      </c>
      <c r="T1268" s="104"/>
    </row>
    <row r="1269" spans="1:20" hidden="1">
      <c r="A1269" t="str">
        <f t="shared" ca="1" si="2134"/>
        <v/>
      </c>
      <c r="L1269" s="57" t="str">
        <f t="shared" si="2132"/>
        <v/>
      </c>
      <c r="P1269" s="37">
        <v>196</v>
      </c>
      <c r="S1269" t="str">
        <f t="shared" si="2133"/>
        <v/>
      </c>
      <c r="T1269" s="104"/>
    </row>
    <row r="1270" spans="1:20" hidden="1">
      <c r="A1270" t="str">
        <f t="shared" ca="1" si="2134"/>
        <v/>
      </c>
      <c r="L1270" s="57" t="str">
        <f t="shared" si="2132"/>
        <v/>
      </c>
      <c r="P1270" s="37">
        <v>196</v>
      </c>
      <c r="S1270" t="str">
        <f t="shared" si="2133"/>
        <v/>
      </c>
      <c r="T1270" s="104"/>
    </row>
    <row r="1271" spans="1:20" hidden="1">
      <c r="A1271" t="str">
        <f t="shared" ca="1" si="2134"/>
        <v/>
      </c>
      <c r="L1271" s="57" t="str">
        <f t="shared" si="2132"/>
        <v/>
      </c>
      <c r="P1271" s="37">
        <v>196</v>
      </c>
      <c r="S1271" t="str">
        <f t="shared" si="2133"/>
        <v/>
      </c>
      <c r="T1271" s="104"/>
    </row>
    <row r="1272" spans="1:20" hidden="1">
      <c r="A1272" t="str">
        <f t="shared" ca="1" si="2134"/>
        <v/>
      </c>
      <c r="L1272" s="57" t="str">
        <f t="shared" si="2132"/>
        <v/>
      </c>
      <c r="P1272" s="37">
        <v>196</v>
      </c>
      <c r="S1272" t="str">
        <f t="shared" si="2133"/>
        <v/>
      </c>
      <c r="T1272" s="104"/>
    </row>
    <row r="1273" spans="1:20" hidden="1">
      <c r="A1273" t="str">
        <f t="shared" ca="1" si="2134"/>
        <v/>
      </c>
      <c r="L1273" s="57" t="str">
        <f t="shared" si="2132"/>
        <v/>
      </c>
      <c r="S1273" t="str">
        <f t="shared" si="2133"/>
        <v/>
      </c>
      <c r="T1273" s="104"/>
    </row>
    <row r="1274" spans="1:20" hidden="1">
      <c r="A1274" t="str">
        <f t="shared" ca="1" si="2134"/>
        <v/>
      </c>
      <c r="L1274" s="57" t="str">
        <f t="shared" si="2132"/>
        <v/>
      </c>
      <c r="P1274" s="37">
        <v>197</v>
      </c>
      <c r="S1274" t="str">
        <f t="shared" si="2133"/>
        <v/>
      </c>
      <c r="T1274" s="104"/>
    </row>
    <row r="1275" spans="1:20" hidden="1">
      <c r="A1275" t="str">
        <f t="shared" ca="1" si="2134"/>
        <v/>
      </c>
      <c r="L1275" s="57" t="str">
        <f t="shared" si="2132"/>
        <v/>
      </c>
      <c r="P1275" s="37">
        <v>197</v>
      </c>
      <c r="S1275" t="str">
        <f t="shared" si="2133"/>
        <v/>
      </c>
      <c r="T1275" s="104"/>
    </row>
    <row r="1276" spans="1:20" hidden="1">
      <c r="A1276" t="str">
        <f t="shared" ca="1" si="2134"/>
        <v/>
      </c>
      <c r="L1276" s="57" t="str">
        <f t="shared" si="2132"/>
        <v/>
      </c>
      <c r="P1276" s="37">
        <v>197</v>
      </c>
      <c r="S1276" t="str">
        <f t="shared" si="2133"/>
        <v/>
      </c>
      <c r="T1276" s="104"/>
    </row>
    <row r="1277" spans="1:20" hidden="1">
      <c r="A1277" t="str">
        <f t="shared" ca="1" si="2134"/>
        <v/>
      </c>
      <c r="L1277" s="57" t="str">
        <f t="shared" si="2132"/>
        <v/>
      </c>
      <c r="P1277" s="37">
        <v>197</v>
      </c>
      <c r="S1277" t="str">
        <f t="shared" si="2133"/>
        <v/>
      </c>
      <c r="T1277" s="104"/>
    </row>
    <row r="1278" spans="1:20" hidden="1">
      <c r="A1278" t="str">
        <f t="shared" ca="1" si="2134"/>
        <v/>
      </c>
      <c r="L1278" s="57" t="str">
        <f t="shared" si="2132"/>
        <v/>
      </c>
      <c r="S1278" t="str">
        <f t="shared" si="2133"/>
        <v/>
      </c>
      <c r="T1278" s="104"/>
    </row>
    <row r="1279" spans="1:20" hidden="1">
      <c r="A1279" t="str">
        <f t="shared" ca="1" si="2134"/>
        <v/>
      </c>
      <c r="L1279" s="57" t="str">
        <f t="shared" si="2132"/>
        <v/>
      </c>
      <c r="P1279" s="37">
        <v>198</v>
      </c>
      <c r="S1279" t="str">
        <f t="shared" si="2133"/>
        <v/>
      </c>
      <c r="T1279" s="104"/>
    </row>
    <row r="1280" spans="1:20" hidden="1">
      <c r="A1280" t="str">
        <f t="shared" ca="1" si="2134"/>
        <v/>
      </c>
      <c r="L1280" s="57" t="str">
        <f t="shared" si="2132"/>
        <v/>
      </c>
      <c r="P1280" s="37">
        <v>198</v>
      </c>
      <c r="S1280" t="str">
        <f t="shared" si="2133"/>
        <v/>
      </c>
      <c r="T1280" s="104"/>
    </row>
    <row r="1281" spans="1:20" hidden="1">
      <c r="A1281" t="str">
        <f t="shared" ca="1" si="2134"/>
        <v/>
      </c>
      <c r="L1281" s="57" t="str">
        <f t="shared" si="2132"/>
        <v/>
      </c>
      <c r="P1281" s="37">
        <v>198</v>
      </c>
      <c r="S1281" t="str">
        <f t="shared" si="2133"/>
        <v/>
      </c>
      <c r="T1281" s="104"/>
    </row>
    <row r="1282" spans="1:20" hidden="1">
      <c r="A1282" t="str">
        <f t="shared" ca="1" si="2134"/>
        <v/>
      </c>
      <c r="L1282" s="57" t="str">
        <f t="shared" si="2132"/>
        <v/>
      </c>
      <c r="P1282" s="37">
        <v>198</v>
      </c>
      <c r="S1282" t="str">
        <f t="shared" si="2133"/>
        <v/>
      </c>
      <c r="T1282" s="104"/>
    </row>
    <row r="1283" spans="1:20" hidden="1">
      <c r="A1283" t="str">
        <f t="shared" ca="1" si="2134"/>
        <v/>
      </c>
      <c r="L1283" s="57" t="str">
        <f t="shared" si="2132"/>
        <v/>
      </c>
      <c r="S1283" t="str">
        <f t="shared" si="2133"/>
        <v/>
      </c>
      <c r="T1283" s="104"/>
    </row>
    <row r="1284" spans="1:20" hidden="1">
      <c r="A1284" t="str">
        <f t="shared" ca="1" si="2134"/>
        <v/>
      </c>
      <c r="L1284" s="57" t="str">
        <f t="shared" si="2132"/>
        <v/>
      </c>
      <c r="P1284" s="37">
        <v>199</v>
      </c>
      <c r="S1284" t="str">
        <f t="shared" si="2133"/>
        <v/>
      </c>
      <c r="T1284" s="104"/>
    </row>
    <row r="1285" spans="1:20" hidden="1">
      <c r="A1285" t="str">
        <f t="shared" ca="1" si="2134"/>
        <v/>
      </c>
      <c r="L1285" s="57" t="str">
        <f t="shared" si="2132"/>
        <v/>
      </c>
      <c r="P1285" s="37">
        <v>199</v>
      </c>
      <c r="S1285" t="str">
        <f t="shared" si="2133"/>
        <v/>
      </c>
      <c r="T1285" s="104"/>
    </row>
    <row r="1286" spans="1:20" hidden="1">
      <c r="A1286" t="str">
        <f t="shared" ca="1" si="2134"/>
        <v/>
      </c>
      <c r="L1286" s="57" t="str">
        <f t="shared" si="2132"/>
        <v/>
      </c>
      <c r="P1286" s="37">
        <v>199</v>
      </c>
      <c r="S1286" t="str">
        <f t="shared" si="2133"/>
        <v/>
      </c>
      <c r="T1286" s="104"/>
    </row>
    <row r="1287" spans="1:20" hidden="1">
      <c r="A1287" t="str">
        <f t="shared" ca="1" si="2134"/>
        <v/>
      </c>
      <c r="L1287" s="57" t="str">
        <f t="shared" si="2132"/>
        <v/>
      </c>
      <c r="P1287" s="37">
        <v>199</v>
      </c>
      <c r="S1287" t="str">
        <f t="shared" si="2133"/>
        <v/>
      </c>
      <c r="T1287" s="104"/>
    </row>
    <row r="1288" spans="1:20" hidden="1">
      <c r="A1288" t="str">
        <f t="shared" ca="1" si="2134"/>
        <v/>
      </c>
      <c r="L1288" s="57" t="str">
        <f t="shared" si="2132"/>
        <v/>
      </c>
      <c r="S1288" t="str">
        <f t="shared" si="2133"/>
        <v/>
      </c>
      <c r="T1288" s="104"/>
    </row>
    <row r="1289" spans="1:20" hidden="1">
      <c r="A1289" t="str">
        <f t="shared" ca="1" si="2134"/>
        <v/>
      </c>
      <c r="L1289" s="57" t="str">
        <f t="shared" si="2132"/>
        <v/>
      </c>
      <c r="P1289" s="37">
        <v>200</v>
      </c>
      <c r="S1289" t="str">
        <f t="shared" si="2133"/>
        <v/>
      </c>
      <c r="T1289" s="104"/>
    </row>
    <row r="1290" spans="1:20" hidden="1">
      <c r="A1290" t="str">
        <f t="shared" ca="1" si="2134"/>
        <v/>
      </c>
      <c r="L1290" s="57" t="str">
        <f t="shared" si="2132"/>
        <v/>
      </c>
      <c r="P1290" s="37">
        <v>200</v>
      </c>
      <c r="S1290" t="str">
        <f t="shared" si="2133"/>
        <v/>
      </c>
      <c r="T1290" s="104"/>
    </row>
    <row r="1291" spans="1:20" hidden="1">
      <c r="A1291" t="str">
        <f t="shared" ca="1" si="2134"/>
        <v/>
      </c>
      <c r="L1291" s="57" t="str">
        <f t="shared" si="2132"/>
        <v/>
      </c>
      <c r="P1291" s="37">
        <v>200</v>
      </c>
      <c r="S1291" t="str">
        <f t="shared" si="2133"/>
        <v/>
      </c>
      <c r="T1291" s="104"/>
    </row>
    <row r="1292" spans="1:20" hidden="1">
      <c r="A1292" t="str">
        <f t="shared" ca="1" si="2134"/>
        <v/>
      </c>
      <c r="L1292" s="57" t="str">
        <f t="shared" si="2132"/>
        <v/>
      </c>
      <c r="P1292" s="37">
        <v>200</v>
      </c>
      <c r="S1292" t="str">
        <f t="shared" si="2133"/>
        <v/>
      </c>
      <c r="T1292" s="104"/>
    </row>
    <row r="1293" spans="1:20" hidden="1">
      <c r="A1293" t="str">
        <f t="shared" ca="1" si="2134"/>
        <v/>
      </c>
      <c r="L1293" s="57" t="str">
        <f t="shared" si="2132"/>
        <v/>
      </c>
      <c r="S1293" t="str">
        <f t="shared" si="2133"/>
        <v/>
      </c>
      <c r="T1293" s="104"/>
    </row>
    <row r="1294" spans="1:20" hidden="1">
      <c r="A1294" t="str">
        <f t="shared" ca="1" si="2134"/>
        <v/>
      </c>
      <c r="L1294" s="57" t="str">
        <f t="shared" si="2132"/>
        <v/>
      </c>
      <c r="P1294" s="37">
        <v>201</v>
      </c>
      <c r="S1294" t="str">
        <f t="shared" si="2133"/>
        <v/>
      </c>
      <c r="T1294" s="104"/>
    </row>
    <row r="1295" spans="1:20" hidden="1">
      <c r="A1295" t="str">
        <f t="shared" ca="1" si="2134"/>
        <v/>
      </c>
      <c r="L1295" s="57" t="str">
        <f t="shared" si="2132"/>
        <v/>
      </c>
      <c r="P1295" s="37">
        <v>201</v>
      </c>
      <c r="S1295" t="str">
        <f t="shared" si="2133"/>
        <v/>
      </c>
      <c r="T1295" s="104"/>
    </row>
    <row r="1296" spans="1:20" hidden="1">
      <c r="A1296" t="str">
        <f t="shared" ca="1" si="2134"/>
        <v/>
      </c>
      <c r="L1296" s="57" t="str">
        <f t="shared" si="2132"/>
        <v/>
      </c>
      <c r="P1296" s="37">
        <v>201</v>
      </c>
      <c r="S1296" t="str">
        <f t="shared" si="2133"/>
        <v/>
      </c>
      <c r="T1296" s="104"/>
    </row>
    <row r="1297" spans="1:20" hidden="1">
      <c r="A1297" t="str">
        <f t="shared" ca="1" si="2134"/>
        <v/>
      </c>
      <c r="L1297" s="57" t="str">
        <f t="shared" si="2132"/>
        <v/>
      </c>
      <c r="P1297" s="37">
        <v>201</v>
      </c>
      <c r="S1297" t="str">
        <f t="shared" si="2133"/>
        <v/>
      </c>
      <c r="T1297" s="104"/>
    </row>
    <row r="1298" spans="1:20" hidden="1">
      <c r="A1298" t="str">
        <f t="shared" ca="1" si="2134"/>
        <v/>
      </c>
      <c r="L1298" s="57" t="str">
        <f t="shared" si="2132"/>
        <v/>
      </c>
      <c r="S1298" t="str">
        <f t="shared" si="2133"/>
        <v/>
      </c>
      <c r="T1298" s="104"/>
    </row>
    <row r="1299" spans="1:20" hidden="1">
      <c r="A1299" t="str">
        <f t="shared" ca="1" si="2134"/>
        <v/>
      </c>
      <c r="L1299" s="57" t="str">
        <f t="shared" si="2132"/>
        <v/>
      </c>
      <c r="P1299" s="37">
        <v>202</v>
      </c>
      <c r="S1299" t="str">
        <f t="shared" si="2133"/>
        <v/>
      </c>
      <c r="T1299" s="104"/>
    </row>
    <row r="1300" spans="1:20" hidden="1">
      <c r="A1300" t="str">
        <f t="shared" ca="1" si="2134"/>
        <v/>
      </c>
      <c r="L1300" s="57" t="str">
        <f t="shared" ref="L1300:L1363" si="2135">IF(OR(S1300="370",S1300="371",S1300="372",S1300="373",S1300="374",S1300="375",S1300="376",S1300="377",S1300="378",S1300="379",S1300="380",S1300="039",S1300="389"),"農集","")</f>
        <v/>
      </c>
      <c r="P1300" s="37">
        <v>202</v>
      </c>
      <c r="S1300" t="str">
        <f t="shared" ref="S1300:S1363" si="2136">IF(C1300="","",LEFT(TEXT(C1300,"000000000"),3))</f>
        <v/>
      </c>
      <c r="T1300" s="104"/>
    </row>
    <row r="1301" spans="1:20" hidden="1">
      <c r="A1301" t="str">
        <f t="shared" ca="1" si="2134"/>
        <v/>
      </c>
      <c r="L1301" s="57" t="str">
        <f t="shared" si="2135"/>
        <v/>
      </c>
      <c r="P1301" s="37">
        <v>202</v>
      </c>
      <c r="S1301" t="str">
        <f t="shared" si="2136"/>
        <v/>
      </c>
      <c r="T1301" s="104"/>
    </row>
    <row r="1302" spans="1:20" hidden="1">
      <c r="A1302" t="str">
        <f t="shared" ca="1" si="2134"/>
        <v/>
      </c>
      <c r="L1302" s="57" t="str">
        <f t="shared" si="2135"/>
        <v/>
      </c>
      <c r="P1302" s="37">
        <v>202</v>
      </c>
      <c r="S1302" t="str">
        <f t="shared" si="2136"/>
        <v/>
      </c>
      <c r="T1302" s="104"/>
    </row>
    <row r="1303" spans="1:20" hidden="1">
      <c r="A1303" t="str">
        <f t="shared" ca="1" si="2134"/>
        <v/>
      </c>
      <c r="L1303" s="57" t="str">
        <f t="shared" si="2135"/>
        <v/>
      </c>
      <c r="S1303" t="str">
        <f t="shared" si="2136"/>
        <v/>
      </c>
      <c r="T1303" s="104"/>
    </row>
    <row r="1304" spans="1:20" hidden="1">
      <c r="A1304" t="str">
        <f t="shared" ca="1" si="2134"/>
        <v/>
      </c>
      <c r="L1304" s="57" t="str">
        <f t="shared" si="2135"/>
        <v/>
      </c>
      <c r="P1304" s="37">
        <v>203</v>
      </c>
      <c r="S1304" t="str">
        <f t="shared" si="2136"/>
        <v/>
      </c>
      <c r="T1304" s="104"/>
    </row>
    <row r="1305" spans="1:20" hidden="1">
      <c r="A1305" t="str">
        <f t="shared" ca="1" si="2134"/>
        <v/>
      </c>
      <c r="L1305" s="57" t="str">
        <f t="shared" si="2135"/>
        <v/>
      </c>
      <c r="P1305" s="37">
        <v>203</v>
      </c>
      <c r="S1305" t="str">
        <f t="shared" si="2136"/>
        <v/>
      </c>
      <c r="T1305" s="104"/>
    </row>
    <row r="1306" spans="1:20" hidden="1">
      <c r="A1306" t="str">
        <f t="shared" ca="1" si="2134"/>
        <v/>
      </c>
      <c r="L1306" s="57" t="str">
        <f t="shared" si="2135"/>
        <v/>
      </c>
      <c r="P1306" s="37">
        <v>203</v>
      </c>
      <c r="S1306" t="str">
        <f t="shared" si="2136"/>
        <v/>
      </c>
      <c r="T1306" s="104"/>
    </row>
    <row r="1307" spans="1:20" hidden="1">
      <c r="A1307" t="str">
        <f t="shared" ca="1" si="2134"/>
        <v/>
      </c>
      <c r="L1307" s="57" t="str">
        <f t="shared" si="2135"/>
        <v/>
      </c>
      <c r="P1307" s="37">
        <v>203</v>
      </c>
      <c r="S1307" t="str">
        <f t="shared" si="2136"/>
        <v/>
      </c>
      <c r="T1307" s="104"/>
    </row>
    <row r="1308" spans="1:20" hidden="1">
      <c r="A1308" t="str">
        <f t="shared" ca="1" si="2134"/>
        <v/>
      </c>
      <c r="L1308" s="57" t="str">
        <f t="shared" si="2135"/>
        <v/>
      </c>
      <c r="S1308" t="str">
        <f t="shared" si="2136"/>
        <v/>
      </c>
      <c r="T1308" s="104"/>
    </row>
    <row r="1309" spans="1:20" hidden="1">
      <c r="A1309" t="str">
        <f t="shared" ca="1" si="2134"/>
        <v/>
      </c>
      <c r="L1309" s="57" t="str">
        <f t="shared" si="2135"/>
        <v/>
      </c>
      <c r="P1309" s="37">
        <v>204</v>
      </c>
      <c r="S1309" t="str">
        <f t="shared" si="2136"/>
        <v/>
      </c>
      <c r="T1309" s="104"/>
    </row>
    <row r="1310" spans="1:20" hidden="1">
      <c r="A1310" t="str">
        <f t="shared" ca="1" si="2134"/>
        <v/>
      </c>
      <c r="L1310" s="57" t="str">
        <f t="shared" si="2135"/>
        <v/>
      </c>
      <c r="P1310" s="37">
        <v>204</v>
      </c>
      <c r="S1310" t="str">
        <f t="shared" si="2136"/>
        <v/>
      </c>
      <c r="T1310" s="104"/>
    </row>
    <row r="1311" spans="1:20" hidden="1">
      <c r="A1311" t="str">
        <f t="shared" ca="1" si="2134"/>
        <v/>
      </c>
      <c r="L1311" s="57" t="str">
        <f t="shared" si="2135"/>
        <v/>
      </c>
      <c r="P1311" s="37">
        <v>204</v>
      </c>
      <c r="S1311" t="str">
        <f t="shared" si="2136"/>
        <v/>
      </c>
      <c r="T1311" s="104"/>
    </row>
    <row r="1312" spans="1:20" hidden="1">
      <c r="A1312" t="str">
        <f t="shared" ca="1" si="2134"/>
        <v/>
      </c>
      <c r="L1312" s="57" t="str">
        <f t="shared" si="2135"/>
        <v/>
      </c>
      <c r="P1312" s="37">
        <v>204</v>
      </c>
      <c r="S1312" t="str">
        <f t="shared" si="2136"/>
        <v/>
      </c>
      <c r="T1312" s="104"/>
    </row>
    <row r="1313" spans="1:20" hidden="1">
      <c r="A1313" t="str">
        <f t="shared" ca="1" si="2134"/>
        <v/>
      </c>
      <c r="L1313" s="57" t="str">
        <f t="shared" si="2135"/>
        <v/>
      </c>
      <c r="S1313" t="str">
        <f t="shared" si="2136"/>
        <v/>
      </c>
      <c r="T1313" s="104"/>
    </row>
    <row r="1314" spans="1:20" hidden="1">
      <c r="A1314" t="str">
        <f t="shared" ca="1" si="2134"/>
        <v/>
      </c>
      <c r="L1314" s="57" t="str">
        <f t="shared" si="2135"/>
        <v/>
      </c>
      <c r="P1314" s="37">
        <v>205</v>
      </c>
      <c r="S1314" t="str">
        <f t="shared" si="2136"/>
        <v/>
      </c>
      <c r="T1314" s="104"/>
    </row>
    <row r="1315" spans="1:20" hidden="1">
      <c r="A1315" t="str">
        <f t="shared" ca="1" si="2134"/>
        <v/>
      </c>
      <c r="L1315" s="57" t="str">
        <f t="shared" si="2135"/>
        <v/>
      </c>
      <c r="P1315" s="37">
        <v>205</v>
      </c>
      <c r="S1315" t="str">
        <f t="shared" si="2136"/>
        <v/>
      </c>
      <c r="T1315" s="104"/>
    </row>
    <row r="1316" spans="1:20" hidden="1">
      <c r="A1316" t="str">
        <f t="shared" ca="1" si="2134"/>
        <v/>
      </c>
      <c r="L1316" s="57" t="str">
        <f t="shared" si="2135"/>
        <v/>
      </c>
      <c r="P1316" s="37">
        <v>205</v>
      </c>
      <c r="S1316" t="str">
        <f t="shared" si="2136"/>
        <v/>
      </c>
      <c r="T1316" s="104"/>
    </row>
    <row r="1317" spans="1:20" hidden="1">
      <c r="A1317" t="str">
        <f t="shared" ca="1" si="2134"/>
        <v/>
      </c>
      <c r="L1317" s="57" t="str">
        <f t="shared" si="2135"/>
        <v/>
      </c>
      <c r="P1317" s="37">
        <v>205</v>
      </c>
      <c r="S1317" t="str">
        <f t="shared" si="2136"/>
        <v/>
      </c>
      <c r="T1317" s="104"/>
    </row>
    <row r="1318" spans="1:20" hidden="1">
      <c r="A1318" t="str">
        <f t="shared" ca="1" si="2134"/>
        <v/>
      </c>
      <c r="L1318" s="57" t="str">
        <f t="shared" si="2135"/>
        <v/>
      </c>
      <c r="S1318" t="str">
        <f t="shared" si="2136"/>
        <v/>
      </c>
      <c r="T1318" s="104"/>
    </row>
    <row r="1319" spans="1:20" hidden="1">
      <c r="A1319" t="str">
        <f t="shared" ca="1" si="2134"/>
        <v/>
      </c>
      <c r="L1319" s="57" t="str">
        <f t="shared" si="2135"/>
        <v/>
      </c>
      <c r="P1319" s="37">
        <v>206</v>
      </c>
      <c r="S1319" t="str">
        <f t="shared" si="2136"/>
        <v/>
      </c>
      <c r="T1319" s="104"/>
    </row>
    <row r="1320" spans="1:20" hidden="1">
      <c r="A1320" t="str">
        <f t="shared" ca="1" si="2134"/>
        <v/>
      </c>
      <c r="L1320" s="57" t="str">
        <f t="shared" si="2135"/>
        <v/>
      </c>
      <c r="P1320" s="37">
        <v>206</v>
      </c>
      <c r="S1320" t="str">
        <f t="shared" si="2136"/>
        <v/>
      </c>
      <c r="T1320" s="104"/>
    </row>
    <row r="1321" spans="1:20" hidden="1">
      <c r="A1321" t="str">
        <f t="shared" ca="1" si="2134"/>
        <v/>
      </c>
      <c r="L1321" s="57" t="str">
        <f t="shared" si="2135"/>
        <v/>
      </c>
      <c r="P1321" s="37">
        <v>206</v>
      </c>
      <c r="S1321" t="str">
        <f t="shared" si="2136"/>
        <v/>
      </c>
      <c r="T1321" s="104"/>
    </row>
    <row r="1322" spans="1:20" hidden="1">
      <c r="A1322" t="str">
        <f t="shared" ca="1" si="2134"/>
        <v/>
      </c>
      <c r="L1322" s="57" t="str">
        <f t="shared" si="2135"/>
        <v/>
      </c>
      <c r="P1322" s="37">
        <v>206</v>
      </c>
      <c r="S1322" t="str">
        <f t="shared" si="2136"/>
        <v/>
      </c>
      <c r="T1322" s="104"/>
    </row>
    <row r="1323" spans="1:20" hidden="1">
      <c r="A1323" t="str">
        <f t="shared" ca="1" si="2134"/>
        <v/>
      </c>
      <c r="L1323" s="57" t="str">
        <f t="shared" si="2135"/>
        <v/>
      </c>
      <c r="S1323" t="str">
        <f t="shared" si="2136"/>
        <v/>
      </c>
      <c r="T1323" s="104"/>
    </row>
    <row r="1324" spans="1:20" hidden="1">
      <c r="A1324" t="str">
        <f t="shared" ca="1" si="2134"/>
        <v/>
      </c>
      <c r="L1324" s="57" t="str">
        <f t="shared" si="2135"/>
        <v/>
      </c>
      <c r="P1324" s="37">
        <v>207</v>
      </c>
      <c r="S1324" t="str">
        <f t="shared" si="2136"/>
        <v/>
      </c>
      <c r="T1324" s="104"/>
    </row>
    <row r="1325" spans="1:20" hidden="1">
      <c r="A1325" t="str">
        <f t="shared" ca="1" si="2134"/>
        <v/>
      </c>
      <c r="L1325" s="57" t="str">
        <f t="shared" si="2135"/>
        <v/>
      </c>
      <c r="P1325" s="37">
        <v>207</v>
      </c>
      <c r="S1325" t="str">
        <f t="shared" si="2136"/>
        <v/>
      </c>
      <c r="T1325" s="104"/>
    </row>
    <row r="1326" spans="1:20" hidden="1">
      <c r="A1326" t="str">
        <f t="shared" ref="A1326:A1389" ca="1" si="2137">IF(B1326="","",INDIRECT("減額一覧!B"&amp;$P1326))</f>
        <v/>
      </c>
      <c r="L1326" s="57" t="str">
        <f t="shared" si="2135"/>
        <v/>
      </c>
      <c r="P1326" s="37">
        <v>207</v>
      </c>
      <c r="S1326" t="str">
        <f t="shared" si="2136"/>
        <v/>
      </c>
      <c r="T1326" s="104"/>
    </row>
    <row r="1327" spans="1:20" hidden="1">
      <c r="A1327" t="str">
        <f t="shared" ca="1" si="2137"/>
        <v/>
      </c>
      <c r="L1327" s="57" t="str">
        <f t="shared" si="2135"/>
        <v/>
      </c>
      <c r="P1327" s="37">
        <v>207</v>
      </c>
      <c r="S1327" t="str">
        <f t="shared" si="2136"/>
        <v/>
      </c>
      <c r="T1327" s="104"/>
    </row>
    <row r="1328" spans="1:20" hidden="1">
      <c r="A1328" t="str">
        <f t="shared" ca="1" si="2137"/>
        <v/>
      </c>
      <c r="L1328" s="57" t="str">
        <f t="shared" si="2135"/>
        <v/>
      </c>
      <c r="S1328" t="str">
        <f t="shared" si="2136"/>
        <v/>
      </c>
      <c r="T1328" s="104"/>
    </row>
    <row r="1329" spans="1:20" hidden="1">
      <c r="A1329" t="str">
        <f t="shared" ca="1" si="2137"/>
        <v/>
      </c>
      <c r="L1329" s="57" t="str">
        <f t="shared" si="2135"/>
        <v/>
      </c>
      <c r="P1329" s="37">
        <v>208</v>
      </c>
      <c r="S1329" t="str">
        <f t="shared" si="2136"/>
        <v/>
      </c>
      <c r="T1329" s="104"/>
    </row>
    <row r="1330" spans="1:20" hidden="1">
      <c r="A1330" t="str">
        <f t="shared" ca="1" si="2137"/>
        <v/>
      </c>
      <c r="L1330" s="57" t="str">
        <f t="shared" si="2135"/>
        <v/>
      </c>
      <c r="P1330" s="37">
        <v>208</v>
      </c>
      <c r="S1330" t="str">
        <f t="shared" si="2136"/>
        <v/>
      </c>
      <c r="T1330" s="104"/>
    </row>
    <row r="1331" spans="1:20" hidden="1">
      <c r="A1331" t="str">
        <f t="shared" ca="1" si="2137"/>
        <v/>
      </c>
      <c r="L1331" s="57" t="str">
        <f t="shared" si="2135"/>
        <v/>
      </c>
      <c r="P1331" s="37">
        <v>208</v>
      </c>
      <c r="S1331" t="str">
        <f t="shared" si="2136"/>
        <v/>
      </c>
      <c r="T1331" s="104"/>
    </row>
    <row r="1332" spans="1:20" hidden="1">
      <c r="A1332" t="str">
        <f t="shared" ca="1" si="2137"/>
        <v/>
      </c>
      <c r="L1332" s="57" t="str">
        <f t="shared" si="2135"/>
        <v/>
      </c>
      <c r="P1332" s="37">
        <v>208</v>
      </c>
      <c r="S1332" t="str">
        <f t="shared" si="2136"/>
        <v/>
      </c>
      <c r="T1332" s="104"/>
    </row>
    <row r="1333" spans="1:20" hidden="1">
      <c r="A1333" t="str">
        <f t="shared" ca="1" si="2137"/>
        <v/>
      </c>
      <c r="L1333" s="57" t="str">
        <f t="shared" si="2135"/>
        <v/>
      </c>
      <c r="S1333" t="str">
        <f t="shared" si="2136"/>
        <v/>
      </c>
      <c r="T1333" s="104"/>
    </row>
    <row r="1334" spans="1:20" hidden="1">
      <c r="A1334" t="str">
        <f t="shared" ca="1" si="2137"/>
        <v/>
      </c>
      <c r="L1334" s="57" t="str">
        <f t="shared" si="2135"/>
        <v/>
      </c>
      <c r="P1334" s="37">
        <v>209</v>
      </c>
      <c r="S1334" t="str">
        <f t="shared" si="2136"/>
        <v/>
      </c>
      <c r="T1334" s="104"/>
    </row>
    <row r="1335" spans="1:20" hidden="1">
      <c r="A1335" t="str">
        <f t="shared" ca="1" si="2137"/>
        <v/>
      </c>
      <c r="L1335" s="57" t="str">
        <f t="shared" si="2135"/>
        <v/>
      </c>
      <c r="P1335" s="37">
        <v>209</v>
      </c>
      <c r="S1335" t="str">
        <f t="shared" si="2136"/>
        <v/>
      </c>
      <c r="T1335" s="104"/>
    </row>
    <row r="1336" spans="1:20" hidden="1">
      <c r="A1336" t="str">
        <f t="shared" ca="1" si="2137"/>
        <v/>
      </c>
      <c r="L1336" s="57" t="str">
        <f t="shared" si="2135"/>
        <v/>
      </c>
      <c r="P1336" s="37">
        <v>209</v>
      </c>
      <c r="S1336" t="str">
        <f t="shared" si="2136"/>
        <v/>
      </c>
      <c r="T1336" s="104"/>
    </row>
    <row r="1337" spans="1:20" hidden="1">
      <c r="A1337" t="str">
        <f t="shared" ca="1" si="2137"/>
        <v/>
      </c>
      <c r="L1337" s="57" t="str">
        <f t="shared" si="2135"/>
        <v/>
      </c>
      <c r="P1337" s="37">
        <v>209</v>
      </c>
      <c r="S1337" t="str">
        <f t="shared" si="2136"/>
        <v/>
      </c>
      <c r="T1337" s="104"/>
    </row>
    <row r="1338" spans="1:20" hidden="1">
      <c r="A1338" t="str">
        <f t="shared" ca="1" si="2137"/>
        <v/>
      </c>
      <c r="L1338" s="57" t="str">
        <f t="shared" si="2135"/>
        <v/>
      </c>
      <c r="S1338" t="str">
        <f t="shared" si="2136"/>
        <v/>
      </c>
      <c r="T1338" s="104"/>
    </row>
    <row r="1339" spans="1:20" hidden="1">
      <c r="A1339" t="str">
        <f t="shared" ca="1" si="2137"/>
        <v/>
      </c>
      <c r="L1339" s="57" t="str">
        <f t="shared" si="2135"/>
        <v/>
      </c>
      <c r="P1339" s="37">
        <v>210</v>
      </c>
      <c r="S1339" t="str">
        <f t="shared" si="2136"/>
        <v/>
      </c>
      <c r="T1339" s="104"/>
    </row>
    <row r="1340" spans="1:20" hidden="1">
      <c r="A1340" t="str">
        <f t="shared" ca="1" si="2137"/>
        <v/>
      </c>
      <c r="L1340" s="57" t="str">
        <f t="shared" si="2135"/>
        <v/>
      </c>
      <c r="P1340" s="37">
        <v>210</v>
      </c>
      <c r="S1340" t="str">
        <f t="shared" si="2136"/>
        <v/>
      </c>
      <c r="T1340" s="104"/>
    </row>
    <row r="1341" spans="1:20" hidden="1">
      <c r="A1341" t="str">
        <f t="shared" ca="1" si="2137"/>
        <v/>
      </c>
      <c r="L1341" s="57" t="str">
        <f t="shared" si="2135"/>
        <v/>
      </c>
      <c r="P1341" s="37">
        <v>210</v>
      </c>
      <c r="S1341" t="str">
        <f t="shared" si="2136"/>
        <v/>
      </c>
      <c r="T1341" s="104"/>
    </row>
    <row r="1342" spans="1:20" hidden="1">
      <c r="A1342" t="str">
        <f t="shared" ca="1" si="2137"/>
        <v/>
      </c>
      <c r="L1342" s="57" t="str">
        <f t="shared" si="2135"/>
        <v/>
      </c>
      <c r="P1342" s="37">
        <v>210</v>
      </c>
      <c r="S1342" t="str">
        <f t="shared" si="2136"/>
        <v/>
      </c>
      <c r="T1342" s="104"/>
    </row>
    <row r="1343" spans="1:20" hidden="1">
      <c r="A1343" t="str">
        <f t="shared" ca="1" si="2137"/>
        <v/>
      </c>
      <c r="L1343" s="57" t="str">
        <f t="shared" si="2135"/>
        <v/>
      </c>
      <c r="S1343" t="str">
        <f t="shared" si="2136"/>
        <v/>
      </c>
      <c r="T1343" s="104"/>
    </row>
    <row r="1344" spans="1:20" hidden="1">
      <c r="A1344" t="str">
        <f t="shared" ca="1" si="2137"/>
        <v/>
      </c>
      <c r="L1344" s="57" t="str">
        <f t="shared" si="2135"/>
        <v/>
      </c>
      <c r="P1344" s="37">
        <v>211</v>
      </c>
      <c r="S1344" t="str">
        <f t="shared" si="2136"/>
        <v/>
      </c>
      <c r="T1344" s="104"/>
    </row>
    <row r="1345" spans="1:20" hidden="1">
      <c r="A1345" t="str">
        <f t="shared" ca="1" si="2137"/>
        <v/>
      </c>
      <c r="L1345" s="57" t="str">
        <f t="shared" si="2135"/>
        <v/>
      </c>
      <c r="P1345" s="37">
        <v>211</v>
      </c>
      <c r="S1345" t="str">
        <f t="shared" si="2136"/>
        <v/>
      </c>
      <c r="T1345" s="104"/>
    </row>
    <row r="1346" spans="1:20" hidden="1">
      <c r="A1346" t="str">
        <f t="shared" ca="1" si="2137"/>
        <v/>
      </c>
      <c r="L1346" s="57" t="str">
        <f t="shared" si="2135"/>
        <v/>
      </c>
      <c r="P1346" s="37">
        <v>211</v>
      </c>
      <c r="S1346" t="str">
        <f t="shared" si="2136"/>
        <v/>
      </c>
      <c r="T1346" s="104"/>
    </row>
    <row r="1347" spans="1:20" hidden="1">
      <c r="A1347" t="str">
        <f t="shared" ca="1" si="2137"/>
        <v/>
      </c>
      <c r="L1347" s="57" t="str">
        <f t="shared" si="2135"/>
        <v/>
      </c>
      <c r="P1347" s="37">
        <v>211</v>
      </c>
      <c r="S1347" t="str">
        <f t="shared" si="2136"/>
        <v/>
      </c>
      <c r="T1347" s="104"/>
    </row>
    <row r="1348" spans="1:20" hidden="1">
      <c r="A1348" t="str">
        <f t="shared" ca="1" si="2137"/>
        <v/>
      </c>
      <c r="L1348" s="57" t="str">
        <f t="shared" si="2135"/>
        <v/>
      </c>
      <c r="S1348" t="str">
        <f t="shared" si="2136"/>
        <v/>
      </c>
      <c r="T1348" s="104"/>
    </row>
    <row r="1349" spans="1:20" hidden="1">
      <c r="A1349" t="str">
        <f t="shared" ca="1" si="2137"/>
        <v/>
      </c>
      <c r="L1349" s="57" t="str">
        <f t="shared" si="2135"/>
        <v/>
      </c>
      <c r="P1349" s="37">
        <v>212</v>
      </c>
      <c r="S1349" t="str">
        <f t="shared" si="2136"/>
        <v/>
      </c>
      <c r="T1349" s="104"/>
    </row>
    <row r="1350" spans="1:20" hidden="1">
      <c r="A1350" t="str">
        <f t="shared" ca="1" si="2137"/>
        <v/>
      </c>
      <c r="L1350" s="57" t="str">
        <f t="shared" si="2135"/>
        <v/>
      </c>
      <c r="P1350" s="37">
        <v>212</v>
      </c>
      <c r="S1350" t="str">
        <f t="shared" si="2136"/>
        <v/>
      </c>
      <c r="T1350" s="104"/>
    </row>
    <row r="1351" spans="1:20" hidden="1">
      <c r="A1351" t="str">
        <f t="shared" ca="1" si="2137"/>
        <v/>
      </c>
      <c r="L1351" s="57" t="str">
        <f t="shared" si="2135"/>
        <v/>
      </c>
      <c r="P1351" s="37">
        <v>212</v>
      </c>
      <c r="S1351" t="str">
        <f t="shared" si="2136"/>
        <v/>
      </c>
      <c r="T1351" s="104"/>
    </row>
    <row r="1352" spans="1:20" hidden="1">
      <c r="A1352" t="str">
        <f t="shared" ca="1" si="2137"/>
        <v/>
      </c>
      <c r="L1352" s="57" t="str">
        <f t="shared" si="2135"/>
        <v/>
      </c>
      <c r="P1352" s="37">
        <v>212</v>
      </c>
      <c r="S1352" t="str">
        <f t="shared" si="2136"/>
        <v/>
      </c>
      <c r="T1352" s="104"/>
    </row>
    <row r="1353" spans="1:20" hidden="1">
      <c r="A1353" t="str">
        <f t="shared" ca="1" si="2137"/>
        <v/>
      </c>
      <c r="L1353" s="57" t="str">
        <f t="shared" si="2135"/>
        <v/>
      </c>
      <c r="S1353" t="str">
        <f t="shared" si="2136"/>
        <v/>
      </c>
      <c r="T1353" s="104"/>
    </row>
    <row r="1354" spans="1:20" hidden="1">
      <c r="A1354" t="str">
        <f t="shared" ca="1" si="2137"/>
        <v/>
      </c>
      <c r="L1354" s="57" t="str">
        <f t="shared" si="2135"/>
        <v/>
      </c>
      <c r="P1354" s="37">
        <v>213</v>
      </c>
      <c r="S1354" t="str">
        <f t="shared" si="2136"/>
        <v/>
      </c>
      <c r="T1354" s="104"/>
    </row>
    <row r="1355" spans="1:20" hidden="1">
      <c r="A1355" t="str">
        <f t="shared" ca="1" si="2137"/>
        <v/>
      </c>
      <c r="L1355" s="57" t="str">
        <f t="shared" si="2135"/>
        <v/>
      </c>
      <c r="P1355" s="37">
        <v>213</v>
      </c>
      <c r="S1355" t="str">
        <f t="shared" si="2136"/>
        <v/>
      </c>
      <c r="T1355" s="104"/>
    </row>
    <row r="1356" spans="1:20" hidden="1">
      <c r="A1356" t="str">
        <f t="shared" ca="1" si="2137"/>
        <v/>
      </c>
      <c r="L1356" s="57" t="str">
        <f t="shared" si="2135"/>
        <v/>
      </c>
      <c r="P1356" s="37">
        <v>213</v>
      </c>
      <c r="S1356" t="str">
        <f t="shared" si="2136"/>
        <v/>
      </c>
      <c r="T1356" s="104"/>
    </row>
    <row r="1357" spans="1:20" hidden="1">
      <c r="A1357" t="str">
        <f t="shared" ca="1" si="2137"/>
        <v/>
      </c>
      <c r="L1357" s="57" t="str">
        <f t="shared" si="2135"/>
        <v/>
      </c>
      <c r="P1357" s="37">
        <v>213</v>
      </c>
      <c r="S1357" t="str">
        <f t="shared" si="2136"/>
        <v/>
      </c>
      <c r="T1357" s="104"/>
    </row>
    <row r="1358" spans="1:20" hidden="1">
      <c r="A1358" t="str">
        <f t="shared" ca="1" si="2137"/>
        <v/>
      </c>
      <c r="L1358" s="57" t="str">
        <f t="shared" si="2135"/>
        <v/>
      </c>
      <c r="S1358" t="str">
        <f t="shared" si="2136"/>
        <v/>
      </c>
      <c r="T1358" s="104"/>
    </row>
    <row r="1359" spans="1:20" hidden="1">
      <c r="A1359" t="str">
        <f t="shared" ca="1" si="2137"/>
        <v/>
      </c>
      <c r="L1359" s="57" t="str">
        <f t="shared" si="2135"/>
        <v/>
      </c>
      <c r="P1359" s="37">
        <v>214</v>
      </c>
      <c r="S1359" t="str">
        <f t="shared" si="2136"/>
        <v/>
      </c>
      <c r="T1359" s="104"/>
    </row>
    <row r="1360" spans="1:20" hidden="1">
      <c r="A1360" t="str">
        <f t="shared" ca="1" si="2137"/>
        <v/>
      </c>
      <c r="L1360" s="57" t="str">
        <f t="shared" si="2135"/>
        <v/>
      </c>
      <c r="P1360" s="37">
        <v>214</v>
      </c>
      <c r="S1360" t="str">
        <f t="shared" si="2136"/>
        <v/>
      </c>
      <c r="T1360" s="104"/>
    </row>
    <row r="1361" spans="1:20" hidden="1">
      <c r="A1361" t="str">
        <f t="shared" ca="1" si="2137"/>
        <v/>
      </c>
      <c r="L1361" s="57" t="str">
        <f t="shared" si="2135"/>
        <v/>
      </c>
      <c r="P1361" s="37">
        <v>214</v>
      </c>
      <c r="S1361" t="str">
        <f t="shared" si="2136"/>
        <v/>
      </c>
      <c r="T1361" s="104"/>
    </row>
    <row r="1362" spans="1:20" hidden="1">
      <c r="A1362" t="str">
        <f t="shared" ca="1" si="2137"/>
        <v/>
      </c>
      <c r="L1362" s="57" t="str">
        <f t="shared" si="2135"/>
        <v/>
      </c>
      <c r="P1362" s="37">
        <v>214</v>
      </c>
      <c r="S1362" t="str">
        <f t="shared" si="2136"/>
        <v/>
      </c>
      <c r="T1362" s="104"/>
    </row>
    <row r="1363" spans="1:20" hidden="1">
      <c r="A1363" t="str">
        <f t="shared" ca="1" si="2137"/>
        <v/>
      </c>
      <c r="L1363" s="57" t="str">
        <f t="shared" si="2135"/>
        <v/>
      </c>
      <c r="S1363" t="str">
        <f t="shared" si="2136"/>
        <v/>
      </c>
      <c r="T1363" s="104"/>
    </row>
    <row r="1364" spans="1:20" hidden="1">
      <c r="A1364" t="str">
        <f t="shared" ca="1" si="2137"/>
        <v/>
      </c>
      <c r="L1364" s="57" t="str">
        <f t="shared" ref="L1364:L1427" si="2138">IF(OR(S1364="370",S1364="371",S1364="372",S1364="373",S1364="374",S1364="375",S1364="376",S1364="377",S1364="378",S1364="379",S1364="380",S1364="039",S1364="389"),"農集","")</f>
        <v/>
      </c>
      <c r="P1364" s="37">
        <v>215</v>
      </c>
      <c r="S1364" t="str">
        <f t="shared" ref="S1364:S1427" si="2139">IF(C1364="","",LEFT(TEXT(C1364,"000000000"),3))</f>
        <v/>
      </c>
      <c r="T1364" s="104"/>
    </row>
    <row r="1365" spans="1:20" hidden="1">
      <c r="A1365" t="str">
        <f t="shared" ca="1" si="2137"/>
        <v/>
      </c>
      <c r="L1365" s="57" t="str">
        <f t="shared" si="2138"/>
        <v/>
      </c>
      <c r="P1365" s="37">
        <v>215</v>
      </c>
      <c r="S1365" t="str">
        <f t="shared" si="2139"/>
        <v/>
      </c>
      <c r="T1365" s="104"/>
    </row>
    <row r="1366" spans="1:20" hidden="1">
      <c r="A1366" t="str">
        <f t="shared" ca="1" si="2137"/>
        <v/>
      </c>
      <c r="L1366" s="57" t="str">
        <f t="shared" si="2138"/>
        <v/>
      </c>
      <c r="P1366" s="37">
        <v>215</v>
      </c>
      <c r="S1366" t="str">
        <f t="shared" si="2139"/>
        <v/>
      </c>
      <c r="T1366" s="104"/>
    </row>
    <row r="1367" spans="1:20" hidden="1">
      <c r="A1367" t="str">
        <f t="shared" ca="1" si="2137"/>
        <v/>
      </c>
      <c r="L1367" s="57" t="str">
        <f t="shared" si="2138"/>
        <v/>
      </c>
      <c r="P1367" s="37">
        <v>215</v>
      </c>
      <c r="S1367" t="str">
        <f t="shared" si="2139"/>
        <v/>
      </c>
      <c r="T1367" s="104"/>
    </row>
    <row r="1368" spans="1:20" hidden="1">
      <c r="A1368" t="str">
        <f t="shared" ca="1" si="2137"/>
        <v/>
      </c>
      <c r="L1368" s="57" t="str">
        <f t="shared" si="2138"/>
        <v/>
      </c>
      <c r="S1368" t="str">
        <f t="shared" si="2139"/>
        <v/>
      </c>
      <c r="T1368" s="104"/>
    </row>
    <row r="1369" spans="1:20" hidden="1">
      <c r="A1369" t="str">
        <f t="shared" ca="1" si="2137"/>
        <v/>
      </c>
      <c r="L1369" s="57" t="str">
        <f t="shared" si="2138"/>
        <v/>
      </c>
      <c r="P1369" s="37">
        <v>216</v>
      </c>
      <c r="S1369" t="str">
        <f t="shared" si="2139"/>
        <v/>
      </c>
      <c r="T1369" s="104"/>
    </row>
    <row r="1370" spans="1:20" hidden="1">
      <c r="A1370" t="str">
        <f t="shared" ca="1" si="2137"/>
        <v/>
      </c>
      <c r="L1370" s="57" t="str">
        <f t="shared" si="2138"/>
        <v/>
      </c>
      <c r="P1370" s="37">
        <v>216</v>
      </c>
      <c r="S1370" t="str">
        <f t="shared" si="2139"/>
        <v/>
      </c>
      <c r="T1370" s="104"/>
    </row>
    <row r="1371" spans="1:20" hidden="1">
      <c r="A1371" t="str">
        <f t="shared" ca="1" si="2137"/>
        <v/>
      </c>
      <c r="L1371" s="57" t="str">
        <f t="shared" si="2138"/>
        <v/>
      </c>
      <c r="P1371" s="37">
        <v>216</v>
      </c>
      <c r="S1371" t="str">
        <f t="shared" si="2139"/>
        <v/>
      </c>
      <c r="T1371" s="104"/>
    </row>
    <row r="1372" spans="1:20" hidden="1">
      <c r="A1372" t="str">
        <f t="shared" ca="1" si="2137"/>
        <v/>
      </c>
      <c r="L1372" s="57" t="str">
        <f t="shared" si="2138"/>
        <v/>
      </c>
      <c r="P1372" s="37">
        <v>216</v>
      </c>
      <c r="S1372" t="str">
        <f t="shared" si="2139"/>
        <v/>
      </c>
      <c r="T1372" s="104"/>
    </row>
    <row r="1373" spans="1:20" hidden="1">
      <c r="A1373" t="str">
        <f t="shared" ca="1" si="2137"/>
        <v/>
      </c>
      <c r="L1373" s="57" t="str">
        <f t="shared" si="2138"/>
        <v/>
      </c>
      <c r="S1373" t="str">
        <f t="shared" si="2139"/>
        <v/>
      </c>
      <c r="T1373" s="104"/>
    </row>
    <row r="1374" spans="1:20" hidden="1">
      <c r="A1374" t="str">
        <f t="shared" ca="1" si="2137"/>
        <v/>
      </c>
      <c r="L1374" s="57" t="str">
        <f t="shared" si="2138"/>
        <v/>
      </c>
      <c r="P1374" s="37">
        <v>217</v>
      </c>
      <c r="S1374" t="str">
        <f t="shared" si="2139"/>
        <v/>
      </c>
      <c r="T1374" s="104"/>
    </row>
    <row r="1375" spans="1:20" hidden="1">
      <c r="A1375" t="str">
        <f t="shared" ca="1" si="2137"/>
        <v/>
      </c>
      <c r="L1375" s="57" t="str">
        <f t="shared" si="2138"/>
        <v/>
      </c>
      <c r="P1375" s="37">
        <v>217</v>
      </c>
      <c r="S1375" t="str">
        <f t="shared" si="2139"/>
        <v/>
      </c>
      <c r="T1375" s="104"/>
    </row>
    <row r="1376" spans="1:20" hidden="1">
      <c r="A1376" t="str">
        <f t="shared" ca="1" si="2137"/>
        <v/>
      </c>
      <c r="L1376" s="57" t="str">
        <f t="shared" si="2138"/>
        <v/>
      </c>
      <c r="P1376" s="37">
        <v>217</v>
      </c>
      <c r="S1376" t="str">
        <f t="shared" si="2139"/>
        <v/>
      </c>
      <c r="T1376" s="104"/>
    </row>
    <row r="1377" spans="1:20" hidden="1">
      <c r="A1377" t="str">
        <f t="shared" ca="1" si="2137"/>
        <v/>
      </c>
      <c r="L1377" s="57" t="str">
        <f t="shared" si="2138"/>
        <v/>
      </c>
      <c r="P1377" s="37">
        <v>217</v>
      </c>
      <c r="S1377" t="str">
        <f t="shared" si="2139"/>
        <v/>
      </c>
      <c r="T1377" s="104"/>
    </row>
    <row r="1378" spans="1:20" hidden="1">
      <c r="A1378" t="str">
        <f t="shared" ca="1" si="2137"/>
        <v/>
      </c>
      <c r="L1378" s="57" t="str">
        <f t="shared" si="2138"/>
        <v/>
      </c>
      <c r="S1378" t="str">
        <f t="shared" si="2139"/>
        <v/>
      </c>
      <c r="T1378" s="104"/>
    </row>
    <row r="1379" spans="1:20" hidden="1">
      <c r="A1379" t="str">
        <f t="shared" ca="1" si="2137"/>
        <v/>
      </c>
      <c r="L1379" s="57" t="str">
        <f t="shared" si="2138"/>
        <v/>
      </c>
      <c r="P1379" s="37">
        <v>218</v>
      </c>
      <c r="S1379" t="str">
        <f t="shared" si="2139"/>
        <v/>
      </c>
      <c r="T1379" s="104"/>
    </row>
    <row r="1380" spans="1:20" hidden="1">
      <c r="A1380" t="str">
        <f t="shared" ca="1" si="2137"/>
        <v/>
      </c>
      <c r="L1380" s="57" t="str">
        <f t="shared" si="2138"/>
        <v/>
      </c>
      <c r="P1380" s="37">
        <v>218</v>
      </c>
      <c r="S1380" t="str">
        <f t="shared" si="2139"/>
        <v/>
      </c>
      <c r="T1380" s="104"/>
    </row>
    <row r="1381" spans="1:20" hidden="1">
      <c r="A1381" t="str">
        <f t="shared" ca="1" si="2137"/>
        <v/>
      </c>
      <c r="L1381" s="57" t="str">
        <f t="shared" si="2138"/>
        <v/>
      </c>
      <c r="P1381" s="37">
        <v>218</v>
      </c>
      <c r="S1381" t="str">
        <f t="shared" si="2139"/>
        <v/>
      </c>
      <c r="T1381" s="104"/>
    </row>
    <row r="1382" spans="1:20" hidden="1">
      <c r="A1382" t="str">
        <f t="shared" ca="1" si="2137"/>
        <v/>
      </c>
      <c r="L1382" s="57" t="str">
        <f t="shared" si="2138"/>
        <v/>
      </c>
      <c r="P1382" s="37">
        <v>218</v>
      </c>
      <c r="S1382" t="str">
        <f t="shared" si="2139"/>
        <v/>
      </c>
      <c r="T1382" s="104"/>
    </row>
    <row r="1383" spans="1:20" hidden="1">
      <c r="A1383" t="str">
        <f t="shared" ca="1" si="2137"/>
        <v/>
      </c>
      <c r="L1383" s="57" t="str">
        <f t="shared" si="2138"/>
        <v/>
      </c>
      <c r="S1383" t="str">
        <f t="shared" si="2139"/>
        <v/>
      </c>
      <c r="T1383" s="104"/>
    </row>
    <row r="1384" spans="1:20" hidden="1">
      <c r="A1384" t="str">
        <f t="shared" ca="1" si="2137"/>
        <v/>
      </c>
      <c r="L1384" s="57" t="str">
        <f t="shared" si="2138"/>
        <v/>
      </c>
      <c r="P1384" s="37">
        <v>219</v>
      </c>
      <c r="S1384" t="str">
        <f t="shared" si="2139"/>
        <v/>
      </c>
      <c r="T1384" s="104"/>
    </row>
    <row r="1385" spans="1:20" hidden="1">
      <c r="A1385" t="str">
        <f t="shared" ca="1" si="2137"/>
        <v/>
      </c>
      <c r="L1385" s="57" t="str">
        <f t="shared" si="2138"/>
        <v/>
      </c>
      <c r="P1385" s="37">
        <v>219</v>
      </c>
      <c r="S1385" t="str">
        <f t="shared" si="2139"/>
        <v/>
      </c>
      <c r="T1385" s="104"/>
    </row>
    <row r="1386" spans="1:20" hidden="1">
      <c r="A1386" t="str">
        <f t="shared" ca="1" si="2137"/>
        <v/>
      </c>
      <c r="L1386" s="57" t="str">
        <f t="shared" si="2138"/>
        <v/>
      </c>
      <c r="P1386" s="37">
        <v>219</v>
      </c>
      <c r="S1386" t="str">
        <f t="shared" si="2139"/>
        <v/>
      </c>
      <c r="T1386" s="104"/>
    </row>
    <row r="1387" spans="1:20" hidden="1">
      <c r="A1387" t="str">
        <f t="shared" ca="1" si="2137"/>
        <v/>
      </c>
      <c r="L1387" s="57" t="str">
        <f t="shared" si="2138"/>
        <v/>
      </c>
      <c r="P1387" s="37">
        <v>219</v>
      </c>
      <c r="S1387" t="str">
        <f t="shared" si="2139"/>
        <v/>
      </c>
      <c r="T1387" s="104"/>
    </row>
    <row r="1388" spans="1:20" hidden="1">
      <c r="A1388" t="str">
        <f t="shared" ca="1" si="2137"/>
        <v/>
      </c>
      <c r="L1388" s="57" t="str">
        <f t="shared" si="2138"/>
        <v/>
      </c>
      <c r="S1388" t="str">
        <f t="shared" si="2139"/>
        <v/>
      </c>
      <c r="T1388" s="104"/>
    </row>
    <row r="1389" spans="1:20" hidden="1">
      <c r="A1389" t="str">
        <f t="shared" ca="1" si="2137"/>
        <v/>
      </c>
      <c r="L1389" s="57" t="str">
        <f t="shared" si="2138"/>
        <v/>
      </c>
      <c r="P1389" s="37">
        <v>220</v>
      </c>
      <c r="S1389" t="str">
        <f t="shared" si="2139"/>
        <v/>
      </c>
      <c r="T1389" s="104"/>
    </row>
    <row r="1390" spans="1:20" hidden="1">
      <c r="A1390" t="str">
        <f t="shared" ref="A1390:A1453" ca="1" si="2140">IF(B1390="","",INDIRECT("減額一覧!B"&amp;$P1390))</f>
        <v/>
      </c>
      <c r="L1390" s="57" t="str">
        <f t="shared" si="2138"/>
        <v/>
      </c>
      <c r="P1390" s="37">
        <v>220</v>
      </c>
      <c r="S1390" t="str">
        <f t="shared" si="2139"/>
        <v/>
      </c>
      <c r="T1390" s="104"/>
    </row>
    <row r="1391" spans="1:20" hidden="1">
      <c r="A1391" t="str">
        <f t="shared" ca="1" si="2140"/>
        <v/>
      </c>
      <c r="L1391" s="57" t="str">
        <f t="shared" si="2138"/>
        <v/>
      </c>
      <c r="P1391" s="37">
        <v>220</v>
      </c>
      <c r="S1391" t="str">
        <f t="shared" si="2139"/>
        <v/>
      </c>
      <c r="T1391" s="104"/>
    </row>
    <row r="1392" spans="1:20" hidden="1">
      <c r="A1392" t="str">
        <f t="shared" ca="1" si="2140"/>
        <v/>
      </c>
      <c r="L1392" s="57" t="str">
        <f t="shared" si="2138"/>
        <v/>
      </c>
      <c r="P1392" s="37">
        <v>220</v>
      </c>
      <c r="S1392" t="str">
        <f t="shared" si="2139"/>
        <v/>
      </c>
      <c r="T1392" s="104"/>
    </row>
    <row r="1393" spans="1:20" hidden="1">
      <c r="A1393" t="str">
        <f t="shared" ca="1" si="2140"/>
        <v/>
      </c>
      <c r="L1393" s="57" t="str">
        <f t="shared" si="2138"/>
        <v/>
      </c>
      <c r="S1393" t="str">
        <f t="shared" si="2139"/>
        <v/>
      </c>
      <c r="T1393" s="104"/>
    </row>
    <row r="1394" spans="1:20" hidden="1">
      <c r="A1394" t="str">
        <f t="shared" ca="1" si="2140"/>
        <v/>
      </c>
      <c r="L1394" s="57" t="str">
        <f t="shared" si="2138"/>
        <v/>
      </c>
      <c r="P1394" s="37">
        <v>221</v>
      </c>
      <c r="S1394" t="str">
        <f t="shared" si="2139"/>
        <v/>
      </c>
      <c r="T1394" s="104"/>
    </row>
    <row r="1395" spans="1:20" hidden="1">
      <c r="A1395" t="str">
        <f t="shared" ca="1" si="2140"/>
        <v/>
      </c>
      <c r="L1395" s="57" t="str">
        <f t="shared" si="2138"/>
        <v/>
      </c>
      <c r="P1395" s="37">
        <v>221</v>
      </c>
      <c r="S1395" t="str">
        <f t="shared" si="2139"/>
        <v/>
      </c>
      <c r="T1395" s="104"/>
    </row>
    <row r="1396" spans="1:20" hidden="1">
      <c r="A1396" t="str">
        <f t="shared" ca="1" si="2140"/>
        <v/>
      </c>
      <c r="L1396" s="57" t="str">
        <f t="shared" si="2138"/>
        <v/>
      </c>
      <c r="P1396" s="37">
        <v>221</v>
      </c>
      <c r="S1396" t="str">
        <f t="shared" si="2139"/>
        <v/>
      </c>
      <c r="T1396" s="104"/>
    </row>
    <row r="1397" spans="1:20" hidden="1">
      <c r="A1397" t="str">
        <f t="shared" ca="1" si="2140"/>
        <v/>
      </c>
      <c r="L1397" s="57" t="str">
        <f t="shared" si="2138"/>
        <v/>
      </c>
      <c r="P1397" s="37">
        <v>221</v>
      </c>
      <c r="S1397" t="str">
        <f t="shared" si="2139"/>
        <v/>
      </c>
      <c r="T1397" s="104"/>
    </row>
    <row r="1398" spans="1:20" hidden="1">
      <c r="A1398" t="str">
        <f t="shared" ca="1" si="2140"/>
        <v/>
      </c>
      <c r="L1398" s="57" t="str">
        <f t="shared" si="2138"/>
        <v/>
      </c>
      <c r="S1398" t="str">
        <f t="shared" si="2139"/>
        <v/>
      </c>
      <c r="T1398" s="104"/>
    </row>
    <row r="1399" spans="1:20" hidden="1">
      <c r="A1399" t="str">
        <f t="shared" ca="1" si="2140"/>
        <v/>
      </c>
      <c r="L1399" s="57" t="str">
        <f t="shared" si="2138"/>
        <v/>
      </c>
      <c r="P1399" s="37">
        <v>222</v>
      </c>
      <c r="S1399" t="str">
        <f t="shared" si="2139"/>
        <v/>
      </c>
      <c r="T1399" s="104"/>
    </row>
    <row r="1400" spans="1:20" hidden="1">
      <c r="A1400" t="str">
        <f t="shared" ca="1" si="2140"/>
        <v/>
      </c>
      <c r="L1400" s="57" t="str">
        <f t="shared" si="2138"/>
        <v/>
      </c>
      <c r="P1400" s="37">
        <v>222</v>
      </c>
      <c r="S1400" t="str">
        <f t="shared" si="2139"/>
        <v/>
      </c>
      <c r="T1400" s="104"/>
    </row>
    <row r="1401" spans="1:20" hidden="1">
      <c r="A1401" t="str">
        <f t="shared" ca="1" si="2140"/>
        <v/>
      </c>
      <c r="L1401" s="57" t="str">
        <f t="shared" si="2138"/>
        <v/>
      </c>
      <c r="P1401" s="37">
        <v>222</v>
      </c>
      <c r="S1401" t="str">
        <f t="shared" si="2139"/>
        <v/>
      </c>
      <c r="T1401" s="104"/>
    </row>
    <row r="1402" spans="1:20" hidden="1">
      <c r="A1402" t="str">
        <f t="shared" ca="1" si="2140"/>
        <v/>
      </c>
      <c r="L1402" s="57" t="str">
        <f t="shared" si="2138"/>
        <v/>
      </c>
      <c r="P1402" s="37">
        <v>222</v>
      </c>
      <c r="S1402" t="str">
        <f t="shared" si="2139"/>
        <v/>
      </c>
      <c r="T1402" s="104"/>
    </row>
    <row r="1403" spans="1:20" hidden="1">
      <c r="A1403" t="str">
        <f t="shared" ca="1" si="2140"/>
        <v/>
      </c>
      <c r="L1403" s="57" t="str">
        <f t="shared" si="2138"/>
        <v/>
      </c>
      <c r="S1403" t="str">
        <f t="shared" si="2139"/>
        <v/>
      </c>
      <c r="T1403" s="104"/>
    </row>
    <row r="1404" spans="1:20" hidden="1">
      <c r="A1404" t="str">
        <f t="shared" ca="1" si="2140"/>
        <v/>
      </c>
      <c r="L1404" s="57" t="str">
        <f t="shared" si="2138"/>
        <v/>
      </c>
      <c r="P1404" s="37">
        <v>223</v>
      </c>
      <c r="S1404" t="str">
        <f t="shared" si="2139"/>
        <v/>
      </c>
      <c r="T1404" s="104"/>
    </row>
    <row r="1405" spans="1:20" hidden="1">
      <c r="A1405" t="str">
        <f t="shared" ca="1" si="2140"/>
        <v/>
      </c>
      <c r="L1405" s="57" t="str">
        <f t="shared" si="2138"/>
        <v/>
      </c>
      <c r="P1405" s="37">
        <v>223</v>
      </c>
      <c r="S1405" t="str">
        <f t="shared" si="2139"/>
        <v/>
      </c>
      <c r="T1405" s="104"/>
    </row>
    <row r="1406" spans="1:20" hidden="1">
      <c r="A1406" t="str">
        <f t="shared" ca="1" si="2140"/>
        <v/>
      </c>
      <c r="L1406" s="57" t="str">
        <f t="shared" si="2138"/>
        <v/>
      </c>
      <c r="P1406" s="37">
        <v>223</v>
      </c>
      <c r="S1406" t="str">
        <f t="shared" si="2139"/>
        <v/>
      </c>
      <c r="T1406" s="104"/>
    </row>
    <row r="1407" spans="1:20" hidden="1">
      <c r="A1407" t="str">
        <f t="shared" ca="1" si="2140"/>
        <v/>
      </c>
      <c r="L1407" s="57" t="str">
        <f t="shared" si="2138"/>
        <v/>
      </c>
      <c r="P1407" s="37">
        <v>223</v>
      </c>
      <c r="S1407" t="str">
        <f t="shared" si="2139"/>
        <v/>
      </c>
      <c r="T1407" s="104"/>
    </row>
    <row r="1408" spans="1:20" hidden="1">
      <c r="A1408" t="str">
        <f t="shared" ca="1" si="2140"/>
        <v/>
      </c>
      <c r="L1408" s="57" t="str">
        <f t="shared" si="2138"/>
        <v/>
      </c>
      <c r="S1408" t="str">
        <f t="shared" si="2139"/>
        <v/>
      </c>
      <c r="T1408" s="104"/>
    </row>
    <row r="1409" spans="1:20" hidden="1">
      <c r="A1409" t="str">
        <f t="shared" ca="1" si="2140"/>
        <v/>
      </c>
      <c r="L1409" s="57" t="str">
        <f t="shared" si="2138"/>
        <v/>
      </c>
      <c r="P1409" s="37">
        <v>224</v>
      </c>
      <c r="S1409" t="str">
        <f t="shared" si="2139"/>
        <v/>
      </c>
      <c r="T1409" s="104"/>
    </row>
    <row r="1410" spans="1:20" hidden="1">
      <c r="A1410" t="str">
        <f t="shared" ca="1" si="2140"/>
        <v/>
      </c>
      <c r="L1410" s="57" t="str">
        <f t="shared" si="2138"/>
        <v/>
      </c>
      <c r="P1410" s="37">
        <v>224</v>
      </c>
      <c r="S1410" t="str">
        <f t="shared" si="2139"/>
        <v/>
      </c>
      <c r="T1410" s="104"/>
    </row>
    <row r="1411" spans="1:20" hidden="1">
      <c r="A1411" t="str">
        <f t="shared" ca="1" si="2140"/>
        <v/>
      </c>
      <c r="L1411" s="57" t="str">
        <f t="shared" si="2138"/>
        <v/>
      </c>
      <c r="P1411" s="37">
        <v>224</v>
      </c>
      <c r="S1411" t="str">
        <f t="shared" si="2139"/>
        <v/>
      </c>
      <c r="T1411" s="104"/>
    </row>
    <row r="1412" spans="1:20" hidden="1">
      <c r="A1412" t="str">
        <f t="shared" ca="1" si="2140"/>
        <v/>
      </c>
      <c r="L1412" s="57" t="str">
        <f t="shared" si="2138"/>
        <v/>
      </c>
      <c r="P1412" s="37">
        <v>224</v>
      </c>
      <c r="S1412" t="str">
        <f t="shared" si="2139"/>
        <v/>
      </c>
      <c r="T1412" s="104"/>
    </row>
    <row r="1413" spans="1:20" hidden="1">
      <c r="A1413" t="str">
        <f t="shared" ca="1" si="2140"/>
        <v/>
      </c>
      <c r="L1413" s="57" t="str">
        <f t="shared" si="2138"/>
        <v/>
      </c>
      <c r="S1413" t="str">
        <f t="shared" si="2139"/>
        <v/>
      </c>
      <c r="T1413" s="104"/>
    </row>
    <row r="1414" spans="1:20" hidden="1">
      <c r="A1414" t="str">
        <f t="shared" ca="1" si="2140"/>
        <v/>
      </c>
      <c r="L1414" s="57" t="str">
        <f t="shared" si="2138"/>
        <v/>
      </c>
      <c r="P1414" s="37">
        <v>225</v>
      </c>
      <c r="S1414" t="str">
        <f t="shared" si="2139"/>
        <v/>
      </c>
      <c r="T1414" s="104"/>
    </row>
    <row r="1415" spans="1:20" hidden="1">
      <c r="A1415" t="str">
        <f t="shared" ca="1" si="2140"/>
        <v/>
      </c>
      <c r="L1415" s="57" t="str">
        <f t="shared" si="2138"/>
        <v/>
      </c>
      <c r="P1415" s="37">
        <v>225</v>
      </c>
      <c r="S1415" t="str">
        <f t="shared" si="2139"/>
        <v/>
      </c>
      <c r="T1415" s="104"/>
    </row>
    <row r="1416" spans="1:20" hidden="1">
      <c r="A1416" t="str">
        <f t="shared" ca="1" si="2140"/>
        <v/>
      </c>
      <c r="L1416" s="57" t="str">
        <f t="shared" si="2138"/>
        <v/>
      </c>
      <c r="P1416" s="37">
        <v>225</v>
      </c>
      <c r="S1416" t="str">
        <f t="shared" si="2139"/>
        <v/>
      </c>
      <c r="T1416" s="104"/>
    </row>
    <row r="1417" spans="1:20" hidden="1">
      <c r="A1417" t="str">
        <f t="shared" ca="1" si="2140"/>
        <v/>
      </c>
      <c r="L1417" s="57" t="str">
        <f t="shared" si="2138"/>
        <v/>
      </c>
      <c r="P1417" s="37">
        <v>225</v>
      </c>
      <c r="S1417" t="str">
        <f t="shared" si="2139"/>
        <v/>
      </c>
      <c r="T1417" s="104"/>
    </row>
    <row r="1418" spans="1:20" hidden="1">
      <c r="A1418" t="str">
        <f t="shared" ca="1" si="2140"/>
        <v/>
      </c>
      <c r="L1418" s="57" t="str">
        <f t="shared" si="2138"/>
        <v/>
      </c>
      <c r="S1418" t="str">
        <f t="shared" si="2139"/>
        <v/>
      </c>
      <c r="T1418" s="104"/>
    </row>
    <row r="1419" spans="1:20" hidden="1">
      <c r="A1419" t="str">
        <f t="shared" ca="1" si="2140"/>
        <v/>
      </c>
      <c r="L1419" s="57" t="str">
        <f t="shared" si="2138"/>
        <v/>
      </c>
      <c r="P1419" s="37">
        <v>226</v>
      </c>
      <c r="S1419" t="str">
        <f t="shared" si="2139"/>
        <v/>
      </c>
      <c r="T1419" s="104"/>
    </row>
    <row r="1420" spans="1:20" hidden="1">
      <c r="A1420" t="str">
        <f t="shared" ca="1" si="2140"/>
        <v/>
      </c>
      <c r="L1420" s="57" t="str">
        <f t="shared" si="2138"/>
        <v/>
      </c>
      <c r="P1420" s="37">
        <v>226</v>
      </c>
      <c r="S1420" t="str">
        <f t="shared" si="2139"/>
        <v/>
      </c>
      <c r="T1420" s="104"/>
    </row>
    <row r="1421" spans="1:20" hidden="1">
      <c r="A1421" t="str">
        <f t="shared" ca="1" si="2140"/>
        <v/>
      </c>
      <c r="L1421" s="57" t="str">
        <f t="shared" si="2138"/>
        <v/>
      </c>
      <c r="P1421" s="37">
        <v>226</v>
      </c>
      <c r="S1421" t="str">
        <f t="shared" si="2139"/>
        <v/>
      </c>
      <c r="T1421" s="104"/>
    </row>
    <row r="1422" spans="1:20" hidden="1">
      <c r="A1422" t="str">
        <f t="shared" ca="1" si="2140"/>
        <v/>
      </c>
      <c r="L1422" s="57" t="str">
        <f t="shared" si="2138"/>
        <v/>
      </c>
      <c r="P1422" s="37">
        <v>226</v>
      </c>
      <c r="S1422" t="str">
        <f t="shared" si="2139"/>
        <v/>
      </c>
      <c r="T1422" s="104"/>
    </row>
    <row r="1423" spans="1:20" hidden="1">
      <c r="A1423" t="str">
        <f t="shared" ca="1" si="2140"/>
        <v/>
      </c>
      <c r="L1423" s="57" t="str">
        <f t="shared" si="2138"/>
        <v/>
      </c>
      <c r="S1423" t="str">
        <f t="shared" si="2139"/>
        <v/>
      </c>
      <c r="T1423" s="104"/>
    </row>
    <row r="1424" spans="1:20" hidden="1">
      <c r="A1424" t="str">
        <f t="shared" ca="1" si="2140"/>
        <v/>
      </c>
      <c r="L1424" s="57" t="str">
        <f t="shared" si="2138"/>
        <v/>
      </c>
      <c r="P1424" s="37">
        <v>227</v>
      </c>
      <c r="S1424" t="str">
        <f t="shared" si="2139"/>
        <v/>
      </c>
      <c r="T1424" s="104"/>
    </row>
    <row r="1425" spans="1:20" hidden="1">
      <c r="A1425" t="str">
        <f t="shared" ca="1" si="2140"/>
        <v/>
      </c>
      <c r="L1425" s="57" t="str">
        <f t="shared" si="2138"/>
        <v/>
      </c>
      <c r="P1425" s="37">
        <v>227</v>
      </c>
      <c r="S1425" t="str">
        <f t="shared" si="2139"/>
        <v/>
      </c>
      <c r="T1425" s="104"/>
    </row>
    <row r="1426" spans="1:20" hidden="1">
      <c r="A1426" t="str">
        <f t="shared" ca="1" si="2140"/>
        <v/>
      </c>
      <c r="L1426" s="57" t="str">
        <f t="shared" si="2138"/>
        <v/>
      </c>
      <c r="P1426" s="37">
        <v>227</v>
      </c>
      <c r="S1426" t="str">
        <f t="shared" si="2139"/>
        <v/>
      </c>
      <c r="T1426" s="104"/>
    </row>
    <row r="1427" spans="1:20" hidden="1">
      <c r="A1427" t="str">
        <f t="shared" ca="1" si="2140"/>
        <v/>
      </c>
      <c r="L1427" s="57" t="str">
        <f t="shared" si="2138"/>
        <v/>
      </c>
      <c r="P1427" s="37">
        <v>227</v>
      </c>
      <c r="S1427" t="str">
        <f t="shared" si="2139"/>
        <v/>
      </c>
      <c r="T1427" s="104"/>
    </row>
    <row r="1428" spans="1:20" hidden="1">
      <c r="A1428" t="str">
        <f t="shared" ca="1" si="2140"/>
        <v/>
      </c>
      <c r="L1428" s="57" t="str">
        <f t="shared" ref="L1428:L1491" si="2141">IF(OR(S1428="370",S1428="371",S1428="372",S1428="373",S1428="374",S1428="375",S1428="376",S1428="377",S1428="378",S1428="379",S1428="380",S1428="039",S1428="389"),"農集","")</f>
        <v/>
      </c>
      <c r="S1428" t="str">
        <f t="shared" ref="S1428:S1491" si="2142">IF(C1428="","",LEFT(TEXT(C1428,"000000000"),3))</f>
        <v/>
      </c>
      <c r="T1428" s="104"/>
    </row>
    <row r="1429" spans="1:20" hidden="1">
      <c r="A1429" t="str">
        <f t="shared" ca="1" si="2140"/>
        <v/>
      </c>
      <c r="L1429" s="57" t="str">
        <f t="shared" si="2141"/>
        <v/>
      </c>
      <c r="P1429" s="37">
        <v>228</v>
      </c>
      <c r="S1429" t="str">
        <f t="shared" si="2142"/>
        <v/>
      </c>
      <c r="T1429" s="104"/>
    </row>
    <row r="1430" spans="1:20" hidden="1">
      <c r="A1430" t="str">
        <f t="shared" ca="1" si="2140"/>
        <v/>
      </c>
      <c r="L1430" s="57" t="str">
        <f t="shared" si="2141"/>
        <v/>
      </c>
      <c r="P1430" s="37">
        <v>228</v>
      </c>
      <c r="S1430" t="str">
        <f t="shared" si="2142"/>
        <v/>
      </c>
      <c r="T1430" s="104"/>
    </row>
    <row r="1431" spans="1:20" hidden="1">
      <c r="A1431" t="str">
        <f t="shared" ca="1" si="2140"/>
        <v/>
      </c>
      <c r="L1431" s="57" t="str">
        <f t="shared" si="2141"/>
        <v/>
      </c>
      <c r="P1431" s="37">
        <v>228</v>
      </c>
      <c r="S1431" t="str">
        <f t="shared" si="2142"/>
        <v/>
      </c>
      <c r="T1431" s="104"/>
    </row>
    <row r="1432" spans="1:20" hidden="1">
      <c r="A1432" t="str">
        <f t="shared" ca="1" si="2140"/>
        <v/>
      </c>
      <c r="L1432" s="57" t="str">
        <f t="shared" si="2141"/>
        <v/>
      </c>
      <c r="P1432" s="37">
        <v>228</v>
      </c>
      <c r="S1432" t="str">
        <f t="shared" si="2142"/>
        <v/>
      </c>
      <c r="T1432" s="104"/>
    </row>
    <row r="1433" spans="1:20" hidden="1">
      <c r="A1433" t="str">
        <f t="shared" ca="1" si="2140"/>
        <v/>
      </c>
      <c r="L1433" s="57" t="str">
        <f t="shared" si="2141"/>
        <v/>
      </c>
      <c r="S1433" t="str">
        <f t="shared" si="2142"/>
        <v/>
      </c>
      <c r="T1433" s="104"/>
    </row>
    <row r="1434" spans="1:20" hidden="1">
      <c r="A1434" t="str">
        <f t="shared" ca="1" si="2140"/>
        <v/>
      </c>
      <c r="L1434" s="57" t="str">
        <f t="shared" si="2141"/>
        <v/>
      </c>
      <c r="P1434" s="37">
        <v>229</v>
      </c>
      <c r="S1434" t="str">
        <f t="shared" si="2142"/>
        <v/>
      </c>
      <c r="T1434" s="104"/>
    </row>
    <row r="1435" spans="1:20" hidden="1">
      <c r="A1435" t="str">
        <f t="shared" ca="1" si="2140"/>
        <v/>
      </c>
      <c r="L1435" s="57" t="str">
        <f t="shared" si="2141"/>
        <v/>
      </c>
      <c r="P1435" s="37">
        <v>229</v>
      </c>
      <c r="S1435" t="str">
        <f t="shared" si="2142"/>
        <v/>
      </c>
      <c r="T1435" s="104"/>
    </row>
    <row r="1436" spans="1:20" hidden="1">
      <c r="A1436" t="str">
        <f t="shared" ca="1" si="2140"/>
        <v/>
      </c>
      <c r="L1436" s="57" t="str">
        <f t="shared" si="2141"/>
        <v/>
      </c>
      <c r="P1436" s="37">
        <v>229</v>
      </c>
      <c r="S1436" t="str">
        <f t="shared" si="2142"/>
        <v/>
      </c>
      <c r="T1436" s="104"/>
    </row>
    <row r="1437" spans="1:20" hidden="1">
      <c r="A1437" t="str">
        <f t="shared" ca="1" si="2140"/>
        <v/>
      </c>
      <c r="L1437" s="57" t="str">
        <f t="shared" si="2141"/>
        <v/>
      </c>
      <c r="P1437" s="37">
        <v>229</v>
      </c>
      <c r="S1437" t="str">
        <f t="shared" si="2142"/>
        <v/>
      </c>
      <c r="T1437" s="104"/>
    </row>
    <row r="1438" spans="1:20" hidden="1">
      <c r="A1438" t="str">
        <f t="shared" ca="1" si="2140"/>
        <v/>
      </c>
      <c r="L1438" s="57" t="str">
        <f t="shared" si="2141"/>
        <v/>
      </c>
      <c r="S1438" t="str">
        <f t="shared" si="2142"/>
        <v/>
      </c>
      <c r="T1438" s="104"/>
    </row>
    <row r="1439" spans="1:20" hidden="1">
      <c r="A1439" t="str">
        <f t="shared" ca="1" si="2140"/>
        <v/>
      </c>
      <c r="L1439" s="57" t="str">
        <f t="shared" si="2141"/>
        <v/>
      </c>
      <c r="P1439" s="37">
        <v>230</v>
      </c>
      <c r="S1439" t="str">
        <f t="shared" si="2142"/>
        <v/>
      </c>
      <c r="T1439" s="104"/>
    </row>
    <row r="1440" spans="1:20" hidden="1">
      <c r="A1440" t="str">
        <f t="shared" ca="1" si="2140"/>
        <v/>
      </c>
      <c r="L1440" s="57" t="str">
        <f t="shared" si="2141"/>
        <v/>
      </c>
      <c r="P1440" s="37">
        <v>230</v>
      </c>
      <c r="S1440" t="str">
        <f t="shared" si="2142"/>
        <v/>
      </c>
      <c r="T1440" s="104"/>
    </row>
    <row r="1441" spans="1:20" hidden="1">
      <c r="A1441" t="str">
        <f t="shared" ca="1" si="2140"/>
        <v/>
      </c>
      <c r="L1441" s="57" t="str">
        <f t="shared" si="2141"/>
        <v/>
      </c>
      <c r="P1441" s="37">
        <v>230</v>
      </c>
      <c r="S1441" t="str">
        <f t="shared" si="2142"/>
        <v/>
      </c>
      <c r="T1441" s="104"/>
    </row>
    <row r="1442" spans="1:20" hidden="1">
      <c r="A1442" t="str">
        <f t="shared" ca="1" si="2140"/>
        <v/>
      </c>
      <c r="L1442" s="57" t="str">
        <f t="shared" si="2141"/>
        <v/>
      </c>
      <c r="P1442" s="37">
        <v>230</v>
      </c>
      <c r="S1442" t="str">
        <f t="shared" si="2142"/>
        <v/>
      </c>
      <c r="T1442" s="104"/>
    </row>
    <row r="1443" spans="1:20" hidden="1">
      <c r="A1443" t="str">
        <f t="shared" ca="1" si="2140"/>
        <v/>
      </c>
      <c r="L1443" s="57" t="str">
        <f t="shared" si="2141"/>
        <v/>
      </c>
      <c r="S1443" t="str">
        <f t="shared" si="2142"/>
        <v/>
      </c>
      <c r="T1443" s="104"/>
    </row>
    <row r="1444" spans="1:20" hidden="1">
      <c r="A1444" t="str">
        <f t="shared" ca="1" si="2140"/>
        <v/>
      </c>
      <c r="L1444" s="57" t="str">
        <f t="shared" si="2141"/>
        <v/>
      </c>
      <c r="P1444" s="37">
        <v>231</v>
      </c>
      <c r="S1444" t="str">
        <f t="shared" si="2142"/>
        <v/>
      </c>
      <c r="T1444" s="104"/>
    </row>
    <row r="1445" spans="1:20" hidden="1">
      <c r="A1445" t="str">
        <f t="shared" ca="1" si="2140"/>
        <v/>
      </c>
      <c r="L1445" s="57" t="str">
        <f t="shared" si="2141"/>
        <v/>
      </c>
      <c r="P1445" s="37">
        <v>231</v>
      </c>
      <c r="S1445" t="str">
        <f t="shared" si="2142"/>
        <v/>
      </c>
      <c r="T1445" s="104"/>
    </row>
    <row r="1446" spans="1:20" hidden="1">
      <c r="A1446" t="str">
        <f t="shared" ca="1" si="2140"/>
        <v/>
      </c>
      <c r="L1446" s="57" t="str">
        <f t="shared" si="2141"/>
        <v/>
      </c>
      <c r="P1446" s="37">
        <v>231</v>
      </c>
      <c r="S1446" t="str">
        <f t="shared" si="2142"/>
        <v/>
      </c>
      <c r="T1446" s="104"/>
    </row>
    <row r="1447" spans="1:20" hidden="1">
      <c r="A1447" t="str">
        <f t="shared" ca="1" si="2140"/>
        <v/>
      </c>
      <c r="L1447" s="57" t="str">
        <f t="shared" si="2141"/>
        <v/>
      </c>
      <c r="P1447" s="37">
        <v>231</v>
      </c>
      <c r="S1447" t="str">
        <f t="shared" si="2142"/>
        <v/>
      </c>
      <c r="T1447" s="104"/>
    </row>
    <row r="1448" spans="1:20" hidden="1">
      <c r="A1448" t="str">
        <f t="shared" ca="1" si="2140"/>
        <v/>
      </c>
      <c r="L1448" s="57" t="str">
        <f t="shared" si="2141"/>
        <v/>
      </c>
      <c r="S1448" t="str">
        <f t="shared" si="2142"/>
        <v/>
      </c>
      <c r="T1448" s="104"/>
    </row>
    <row r="1449" spans="1:20" hidden="1">
      <c r="A1449" t="str">
        <f t="shared" ca="1" si="2140"/>
        <v/>
      </c>
      <c r="L1449" s="57" t="str">
        <f t="shared" si="2141"/>
        <v/>
      </c>
      <c r="P1449" s="37">
        <v>232</v>
      </c>
      <c r="S1449" t="str">
        <f t="shared" si="2142"/>
        <v/>
      </c>
      <c r="T1449" s="104"/>
    </row>
    <row r="1450" spans="1:20" hidden="1">
      <c r="A1450" t="str">
        <f t="shared" ca="1" si="2140"/>
        <v/>
      </c>
      <c r="L1450" s="57" t="str">
        <f t="shared" si="2141"/>
        <v/>
      </c>
      <c r="P1450" s="37">
        <v>232</v>
      </c>
      <c r="S1450" t="str">
        <f t="shared" si="2142"/>
        <v/>
      </c>
      <c r="T1450" s="104"/>
    </row>
    <row r="1451" spans="1:20" hidden="1">
      <c r="A1451" t="str">
        <f t="shared" ca="1" si="2140"/>
        <v/>
      </c>
      <c r="L1451" s="57" t="str">
        <f t="shared" si="2141"/>
        <v/>
      </c>
      <c r="P1451" s="37">
        <v>232</v>
      </c>
      <c r="S1451" t="str">
        <f t="shared" si="2142"/>
        <v/>
      </c>
      <c r="T1451" s="104"/>
    </row>
    <row r="1452" spans="1:20" hidden="1">
      <c r="A1452" t="str">
        <f t="shared" ca="1" si="2140"/>
        <v/>
      </c>
      <c r="L1452" s="57" t="str">
        <f t="shared" si="2141"/>
        <v/>
      </c>
      <c r="P1452" s="37">
        <v>232</v>
      </c>
      <c r="S1452" t="str">
        <f t="shared" si="2142"/>
        <v/>
      </c>
      <c r="T1452" s="104"/>
    </row>
    <row r="1453" spans="1:20" hidden="1">
      <c r="A1453" t="str">
        <f t="shared" ca="1" si="2140"/>
        <v/>
      </c>
      <c r="L1453" s="57" t="str">
        <f t="shared" si="2141"/>
        <v/>
      </c>
      <c r="S1453" t="str">
        <f t="shared" si="2142"/>
        <v/>
      </c>
      <c r="T1453" s="104"/>
    </row>
    <row r="1454" spans="1:20" hidden="1">
      <c r="A1454" t="str">
        <f t="shared" ref="A1454:A1517" ca="1" si="2143">IF(B1454="","",INDIRECT("減額一覧!B"&amp;$P1454))</f>
        <v/>
      </c>
      <c r="L1454" s="57" t="str">
        <f t="shared" si="2141"/>
        <v/>
      </c>
      <c r="P1454" s="37">
        <v>233</v>
      </c>
      <c r="S1454" t="str">
        <f t="shared" si="2142"/>
        <v/>
      </c>
      <c r="T1454" s="104"/>
    </row>
    <row r="1455" spans="1:20" hidden="1">
      <c r="A1455" t="str">
        <f t="shared" ca="1" si="2143"/>
        <v/>
      </c>
      <c r="L1455" s="57" t="str">
        <f t="shared" si="2141"/>
        <v/>
      </c>
      <c r="P1455" s="37">
        <v>233</v>
      </c>
      <c r="S1455" t="str">
        <f t="shared" si="2142"/>
        <v/>
      </c>
      <c r="T1455" s="104"/>
    </row>
    <row r="1456" spans="1:20" hidden="1">
      <c r="A1456" t="str">
        <f t="shared" ca="1" si="2143"/>
        <v/>
      </c>
      <c r="L1456" s="57" t="str">
        <f t="shared" si="2141"/>
        <v/>
      </c>
      <c r="P1456" s="37">
        <v>233</v>
      </c>
      <c r="S1456" t="str">
        <f t="shared" si="2142"/>
        <v/>
      </c>
      <c r="T1456" s="104"/>
    </row>
    <row r="1457" spans="1:20" hidden="1">
      <c r="A1457" t="str">
        <f t="shared" ca="1" si="2143"/>
        <v/>
      </c>
      <c r="L1457" s="57" t="str">
        <f t="shared" si="2141"/>
        <v/>
      </c>
      <c r="P1457" s="37">
        <v>233</v>
      </c>
      <c r="S1457" t="str">
        <f t="shared" si="2142"/>
        <v/>
      </c>
      <c r="T1457" s="104"/>
    </row>
    <row r="1458" spans="1:20" hidden="1">
      <c r="A1458" t="str">
        <f t="shared" ca="1" si="2143"/>
        <v/>
      </c>
      <c r="L1458" s="57" t="str">
        <f t="shared" si="2141"/>
        <v/>
      </c>
      <c r="S1458" t="str">
        <f t="shared" si="2142"/>
        <v/>
      </c>
      <c r="T1458" s="104"/>
    </row>
    <row r="1459" spans="1:20" hidden="1">
      <c r="A1459" t="str">
        <f t="shared" ca="1" si="2143"/>
        <v/>
      </c>
      <c r="L1459" s="57" t="str">
        <f t="shared" si="2141"/>
        <v/>
      </c>
      <c r="P1459" s="37">
        <v>234</v>
      </c>
      <c r="S1459" t="str">
        <f t="shared" si="2142"/>
        <v/>
      </c>
      <c r="T1459" s="104"/>
    </row>
    <row r="1460" spans="1:20" hidden="1">
      <c r="A1460" t="str">
        <f t="shared" ca="1" si="2143"/>
        <v/>
      </c>
      <c r="L1460" s="57" t="str">
        <f t="shared" si="2141"/>
        <v/>
      </c>
      <c r="P1460" s="37">
        <v>234</v>
      </c>
      <c r="S1460" t="str">
        <f t="shared" si="2142"/>
        <v/>
      </c>
      <c r="T1460" s="104"/>
    </row>
    <row r="1461" spans="1:20" hidden="1">
      <c r="A1461" t="str">
        <f t="shared" ca="1" si="2143"/>
        <v/>
      </c>
      <c r="L1461" s="57" t="str">
        <f t="shared" si="2141"/>
        <v/>
      </c>
      <c r="P1461" s="37">
        <v>234</v>
      </c>
      <c r="S1461" t="str">
        <f t="shared" si="2142"/>
        <v/>
      </c>
      <c r="T1461" s="104"/>
    </row>
    <row r="1462" spans="1:20" hidden="1">
      <c r="A1462" t="str">
        <f t="shared" ca="1" si="2143"/>
        <v/>
      </c>
      <c r="L1462" s="57" t="str">
        <f t="shared" si="2141"/>
        <v/>
      </c>
      <c r="P1462" s="37">
        <v>234</v>
      </c>
      <c r="S1462" t="str">
        <f t="shared" si="2142"/>
        <v/>
      </c>
      <c r="T1462" s="104"/>
    </row>
    <row r="1463" spans="1:20" hidden="1">
      <c r="A1463" t="str">
        <f t="shared" ca="1" si="2143"/>
        <v/>
      </c>
      <c r="L1463" s="57" t="str">
        <f t="shared" si="2141"/>
        <v/>
      </c>
      <c r="S1463" t="str">
        <f t="shared" si="2142"/>
        <v/>
      </c>
      <c r="T1463" s="104"/>
    </row>
    <row r="1464" spans="1:20" hidden="1">
      <c r="A1464" t="str">
        <f t="shared" ca="1" si="2143"/>
        <v/>
      </c>
      <c r="L1464" s="57" t="str">
        <f t="shared" si="2141"/>
        <v/>
      </c>
      <c r="P1464" s="37">
        <v>235</v>
      </c>
      <c r="S1464" t="str">
        <f t="shared" si="2142"/>
        <v/>
      </c>
      <c r="T1464" s="104"/>
    </row>
    <row r="1465" spans="1:20" hidden="1">
      <c r="A1465" t="str">
        <f t="shared" ca="1" si="2143"/>
        <v/>
      </c>
      <c r="L1465" s="57" t="str">
        <f t="shared" si="2141"/>
        <v/>
      </c>
      <c r="P1465" s="37">
        <v>235</v>
      </c>
      <c r="S1465" t="str">
        <f t="shared" si="2142"/>
        <v/>
      </c>
      <c r="T1465" s="104"/>
    </row>
    <row r="1466" spans="1:20" hidden="1">
      <c r="A1466" t="str">
        <f t="shared" ca="1" si="2143"/>
        <v/>
      </c>
      <c r="L1466" s="57" t="str">
        <f t="shared" si="2141"/>
        <v/>
      </c>
      <c r="P1466" s="37">
        <v>235</v>
      </c>
      <c r="S1466" t="str">
        <f t="shared" si="2142"/>
        <v/>
      </c>
      <c r="T1466" s="104"/>
    </row>
    <row r="1467" spans="1:20" hidden="1">
      <c r="A1467" t="str">
        <f t="shared" ca="1" si="2143"/>
        <v/>
      </c>
      <c r="L1467" s="57" t="str">
        <f t="shared" si="2141"/>
        <v/>
      </c>
      <c r="P1467" s="37">
        <v>235</v>
      </c>
      <c r="S1467" t="str">
        <f t="shared" si="2142"/>
        <v/>
      </c>
      <c r="T1467" s="104"/>
    </row>
    <row r="1468" spans="1:20" hidden="1">
      <c r="A1468" t="str">
        <f t="shared" ca="1" si="2143"/>
        <v/>
      </c>
      <c r="L1468" s="57" t="str">
        <f t="shared" si="2141"/>
        <v/>
      </c>
      <c r="S1468" t="str">
        <f t="shared" si="2142"/>
        <v/>
      </c>
      <c r="T1468" s="104"/>
    </row>
    <row r="1469" spans="1:20" hidden="1">
      <c r="A1469" t="str">
        <f t="shared" ca="1" si="2143"/>
        <v/>
      </c>
      <c r="L1469" s="57" t="str">
        <f t="shared" si="2141"/>
        <v/>
      </c>
      <c r="P1469" s="37">
        <v>236</v>
      </c>
      <c r="S1469" t="str">
        <f t="shared" si="2142"/>
        <v/>
      </c>
      <c r="T1469" s="104"/>
    </row>
    <row r="1470" spans="1:20" hidden="1">
      <c r="A1470" t="str">
        <f t="shared" ca="1" si="2143"/>
        <v/>
      </c>
      <c r="L1470" s="57" t="str">
        <f t="shared" si="2141"/>
        <v/>
      </c>
      <c r="P1470" s="37">
        <v>236</v>
      </c>
      <c r="S1470" t="str">
        <f t="shared" si="2142"/>
        <v/>
      </c>
      <c r="T1470" s="104"/>
    </row>
    <row r="1471" spans="1:20" hidden="1">
      <c r="A1471" t="str">
        <f t="shared" ca="1" si="2143"/>
        <v/>
      </c>
      <c r="L1471" s="57" t="str">
        <f t="shared" si="2141"/>
        <v/>
      </c>
      <c r="P1471" s="37">
        <v>236</v>
      </c>
      <c r="S1471" t="str">
        <f t="shared" si="2142"/>
        <v/>
      </c>
      <c r="T1471" s="104"/>
    </row>
    <row r="1472" spans="1:20" hidden="1">
      <c r="A1472" t="str">
        <f t="shared" ca="1" si="2143"/>
        <v/>
      </c>
      <c r="L1472" s="57" t="str">
        <f t="shared" si="2141"/>
        <v/>
      </c>
      <c r="P1472" s="37">
        <v>236</v>
      </c>
      <c r="S1472" t="str">
        <f t="shared" si="2142"/>
        <v/>
      </c>
      <c r="T1472" s="104"/>
    </row>
    <row r="1473" spans="1:20" hidden="1">
      <c r="A1473" t="str">
        <f t="shared" ca="1" si="2143"/>
        <v/>
      </c>
      <c r="L1473" s="57" t="str">
        <f t="shared" si="2141"/>
        <v/>
      </c>
      <c r="S1473" t="str">
        <f t="shared" si="2142"/>
        <v/>
      </c>
      <c r="T1473" s="104"/>
    </row>
    <row r="1474" spans="1:20" hidden="1">
      <c r="A1474" t="str">
        <f t="shared" ca="1" si="2143"/>
        <v/>
      </c>
      <c r="L1474" s="57" t="str">
        <f t="shared" si="2141"/>
        <v/>
      </c>
      <c r="P1474" s="37">
        <v>237</v>
      </c>
      <c r="S1474" t="str">
        <f t="shared" si="2142"/>
        <v/>
      </c>
      <c r="T1474" s="104"/>
    </row>
    <row r="1475" spans="1:20" hidden="1">
      <c r="A1475" t="str">
        <f t="shared" ca="1" si="2143"/>
        <v/>
      </c>
      <c r="L1475" s="57" t="str">
        <f t="shared" si="2141"/>
        <v/>
      </c>
      <c r="P1475" s="37">
        <v>237</v>
      </c>
      <c r="S1475" t="str">
        <f t="shared" si="2142"/>
        <v/>
      </c>
      <c r="T1475" s="104"/>
    </row>
    <row r="1476" spans="1:20" hidden="1">
      <c r="A1476" t="str">
        <f t="shared" ca="1" si="2143"/>
        <v/>
      </c>
      <c r="L1476" s="57" t="str">
        <f t="shared" si="2141"/>
        <v/>
      </c>
      <c r="P1476" s="37">
        <v>237</v>
      </c>
      <c r="S1476" t="str">
        <f t="shared" si="2142"/>
        <v/>
      </c>
      <c r="T1476" s="104"/>
    </row>
    <row r="1477" spans="1:20" hidden="1">
      <c r="A1477" t="str">
        <f t="shared" ca="1" si="2143"/>
        <v/>
      </c>
      <c r="L1477" s="57" t="str">
        <f t="shared" si="2141"/>
        <v/>
      </c>
      <c r="P1477" s="37">
        <v>237</v>
      </c>
      <c r="S1477" t="str">
        <f t="shared" si="2142"/>
        <v/>
      </c>
      <c r="T1477" s="104"/>
    </row>
    <row r="1478" spans="1:20" hidden="1">
      <c r="A1478" t="str">
        <f t="shared" ca="1" si="2143"/>
        <v/>
      </c>
      <c r="L1478" s="57" t="str">
        <f t="shared" si="2141"/>
        <v/>
      </c>
      <c r="S1478" t="str">
        <f t="shared" si="2142"/>
        <v/>
      </c>
      <c r="T1478" s="104"/>
    </row>
    <row r="1479" spans="1:20" hidden="1">
      <c r="A1479" t="str">
        <f t="shared" ca="1" si="2143"/>
        <v/>
      </c>
      <c r="L1479" s="57" t="str">
        <f t="shared" si="2141"/>
        <v/>
      </c>
      <c r="P1479" s="37">
        <v>238</v>
      </c>
      <c r="S1479" t="str">
        <f t="shared" si="2142"/>
        <v/>
      </c>
      <c r="T1479" s="104"/>
    </row>
    <row r="1480" spans="1:20" hidden="1">
      <c r="A1480" t="str">
        <f t="shared" ca="1" si="2143"/>
        <v/>
      </c>
      <c r="L1480" s="57" t="str">
        <f t="shared" si="2141"/>
        <v/>
      </c>
      <c r="P1480" s="37">
        <v>238</v>
      </c>
      <c r="S1480" t="str">
        <f t="shared" si="2142"/>
        <v/>
      </c>
      <c r="T1480" s="104"/>
    </row>
    <row r="1481" spans="1:20" hidden="1">
      <c r="A1481" t="str">
        <f t="shared" ca="1" si="2143"/>
        <v/>
      </c>
      <c r="L1481" s="57" t="str">
        <f t="shared" si="2141"/>
        <v/>
      </c>
      <c r="P1481" s="37">
        <v>238</v>
      </c>
      <c r="S1481" t="str">
        <f t="shared" si="2142"/>
        <v/>
      </c>
      <c r="T1481" s="104"/>
    </row>
    <row r="1482" spans="1:20" hidden="1">
      <c r="A1482" t="str">
        <f t="shared" ca="1" si="2143"/>
        <v/>
      </c>
      <c r="L1482" s="57" t="str">
        <f t="shared" si="2141"/>
        <v/>
      </c>
      <c r="P1482" s="37">
        <v>238</v>
      </c>
      <c r="S1482" t="str">
        <f t="shared" si="2142"/>
        <v/>
      </c>
      <c r="T1482" s="104"/>
    </row>
    <row r="1483" spans="1:20" hidden="1">
      <c r="A1483" t="str">
        <f t="shared" ca="1" si="2143"/>
        <v/>
      </c>
      <c r="L1483" s="57" t="str">
        <f t="shared" si="2141"/>
        <v/>
      </c>
      <c r="S1483" t="str">
        <f t="shared" si="2142"/>
        <v/>
      </c>
      <c r="T1483" s="104"/>
    </row>
    <row r="1484" spans="1:20" hidden="1">
      <c r="A1484" t="str">
        <f t="shared" ca="1" si="2143"/>
        <v/>
      </c>
      <c r="L1484" s="57" t="str">
        <f t="shared" si="2141"/>
        <v/>
      </c>
      <c r="P1484" s="37">
        <v>239</v>
      </c>
      <c r="S1484" t="str">
        <f t="shared" si="2142"/>
        <v/>
      </c>
      <c r="T1484" s="104"/>
    </row>
    <row r="1485" spans="1:20" hidden="1">
      <c r="A1485" t="str">
        <f t="shared" ca="1" si="2143"/>
        <v/>
      </c>
      <c r="L1485" s="57" t="str">
        <f t="shared" si="2141"/>
        <v/>
      </c>
      <c r="P1485" s="37">
        <v>239</v>
      </c>
      <c r="S1485" t="str">
        <f t="shared" si="2142"/>
        <v/>
      </c>
      <c r="T1485" s="104"/>
    </row>
    <row r="1486" spans="1:20" hidden="1">
      <c r="A1486" t="str">
        <f t="shared" ca="1" si="2143"/>
        <v/>
      </c>
      <c r="L1486" s="57" t="str">
        <f t="shared" si="2141"/>
        <v/>
      </c>
      <c r="P1486" s="37">
        <v>239</v>
      </c>
      <c r="S1486" t="str">
        <f t="shared" si="2142"/>
        <v/>
      </c>
      <c r="T1486" s="104"/>
    </row>
    <row r="1487" spans="1:20" hidden="1">
      <c r="A1487" t="str">
        <f t="shared" ca="1" si="2143"/>
        <v/>
      </c>
      <c r="L1487" s="57" t="str">
        <f t="shared" si="2141"/>
        <v/>
      </c>
      <c r="P1487" s="37">
        <v>239</v>
      </c>
      <c r="S1487" t="str">
        <f t="shared" si="2142"/>
        <v/>
      </c>
      <c r="T1487" s="104"/>
    </row>
    <row r="1488" spans="1:20" hidden="1">
      <c r="A1488" t="str">
        <f t="shared" ca="1" si="2143"/>
        <v/>
      </c>
      <c r="L1488" s="57" t="str">
        <f t="shared" si="2141"/>
        <v/>
      </c>
      <c r="S1488" t="str">
        <f t="shared" si="2142"/>
        <v/>
      </c>
      <c r="T1488" s="104"/>
    </row>
    <row r="1489" spans="1:20" hidden="1">
      <c r="A1489" t="str">
        <f t="shared" ca="1" si="2143"/>
        <v/>
      </c>
      <c r="L1489" s="57" t="str">
        <f t="shared" si="2141"/>
        <v/>
      </c>
      <c r="P1489" s="37">
        <v>240</v>
      </c>
      <c r="S1489" t="str">
        <f t="shared" si="2142"/>
        <v/>
      </c>
      <c r="T1489" s="104"/>
    </row>
    <row r="1490" spans="1:20" hidden="1">
      <c r="A1490" t="str">
        <f t="shared" ca="1" si="2143"/>
        <v/>
      </c>
      <c r="L1490" s="57" t="str">
        <f t="shared" si="2141"/>
        <v/>
      </c>
      <c r="P1490" s="37">
        <v>240</v>
      </c>
      <c r="S1490" t="str">
        <f t="shared" si="2142"/>
        <v/>
      </c>
      <c r="T1490" s="104"/>
    </row>
    <row r="1491" spans="1:20" hidden="1">
      <c r="A1491" t="str">
        <f t="shared" ca="1" si="2143"/>
        <v/>
      </c>
      <c r="L1491" s="57" t="str">
        <f t="shared" si="2141"/>
        <v/>
      </c>
      <c r="P1491" s="37">
        <v>240</v>
      </c>
      <c r="S1491" t="str">
        <f t="shared" si="2142"/>
        <v/>
      </c>
      <c r="T1491" s="104"/>
    </row>
    <row r="1492" spans="1:20" hidden="1">
      <c r="A1492" t="str">
        <f t="shared" ca="1" si="2143"/>
        <v/>
      </c>
      <c r="L1492" s="57" t="str">
        <f t="shared" ref="L1492:L1555" si="2144">IF(OR(S1492="370",S1492="371",S1492="372",S1492="373",S1492="374",S1492="375",S1492="376",S1492="377",S1492="378",S1492="379",S1492="380",S1492="039",S1492="389"),"農集","")</f>
        <v/>
      </c>
      <c r="P1492" s="37">
        <v>240</v>
      </c>
      <c r="S1492" t="str">
        <f t="shared" ref="S1492:S1555" si="2145">IF(C1492="","",LEFT(TEXT(C1492,"000000000"),3))</f>
        <v/>
      </c>
      <c r="T1492" s="104"/>
    </row>
    <row r="1493" spans="1:20" hidden="1">
      <c r="A1493" t="str">
        <f t="shared" ca="1" si="2143"/>
        <v/>
      </c>
      <c r="L1493" s="57" t="str">
        <f t="shared" si="2144"/>
        <v/>
      </c>
      <c r="S1493" t="str">
        <f t="shared" si="2145"/>
        <v/>
      </c>
      <c r="T1493" s="104"/>
    </row>
    <row r="1494" spans="1:20" hidden="1">
      <c r="A1494" t="str">
        <f t="shared" ca="1" si="2143"/>
        <v/>
      </c>
      <c r="L1494" s="57" t="str">
        <f t="shared" si="2144"/>
        <v/>
      </c>
      <c r="P1494" s="37">
        <v>241</v>
      </c>
      <c r="S1494" t="str">
        <f t="shared" si="2145"/>
        <v/>
      </c>
      <c r="T1494" s="104"/>
    </row>
    <row r="1495" spans="1:20" hidden="1">
      <c r="A1495" t="str">
        <f t="shared" ca="1" si="2143"/>
        <v/>
      </c>
      <c r="L1495" s="57" t="str">
        <f t="shared" si="2144"/>
        <v/>
      </c>
      <c r="P1495" s="37">
        <v>241</v>
      </c>
      <c r="S1495" t="str">
        <f t="shared" si="2145"/>
        <v/>
      </c>
      <c r="T1495" s="104"/>
    </row>
    <row r="1496" spans="1:20" hidden="1">
      <c r="A1496" t="str">
        <f t="shared" ca="1" si="2143"/>
        <v/>
      </c>
      <c r="L1496" s="57" t="str">
        <f t="shared" si="2144"/>
        <v/>
      </c>
      <c r="P1496" s="37">
        <v>241</v>
      </c>
      <c r="S1496" t="str">
        <f t="shared" si="2145"/>
        <v/>
      </c>
      <c r="T1496" s="104"/>
    </row>
    <row r="1497" spans="1:20" hidden="1">
      <c r="A1497" t="str">
        <f t="shared" ca="1" si="2143"/>
        <v/>
      </c>
      <c r="L1497" s="57" t="str">
        <f t="shared" si="2144"/>
        <v/>
      </c>
      <c r="P1497" s="37">
        <v>241</v>
      </c>
      <c r="S1497" t="str">
        <f t="shared" si="2145"/>
        <v/>
      </c>
      <c r="T1497" s="104"/>
    </row>
    <row r="1498" spans="1:20" hidden="1">
      <c r="A1498" t="str">
        <f t="shared" ca="1" si="2143"/>
        <v/>
      </c>
      <c r="L1498" s="57" t="str">
        <f t="shared" si="2144"/>
        <v/>
      </c>
      <c r="S1498" t="str">
        <f t="shared" si="2145"/>
        <v/>
      </c>
      <c r="T1498" s="104"/>
    </row>
    <row r="1499" spans="1:20" hidden="1">
      <c r="A1499" t="str">
        <f t="shared" ca="1" si="2143"/>
        <v/>
      </c>
      <c r="L1499" s="57" t="str">
        <f t="shared" si="2144"/>
        <v/>
      </c>
      <c r="P1499" s="37">
        <v>242</v>
      </c>
      <c r="S1499" t="str">
        <f t="shared" si="2145"/>
        <v/>
      </c>
      <c r="T1499" s="104"/>
    </row>
    <row r="1500" spans="1:20" hidden="1">
      <c r="A1500" t="str">
        <f t="shared" ca="1" si="2143"/>
        <v/>
      </c>
      <c r="L1500" s="57" t="str">
        <f t="shared" si="2144"/>
        <v/>
      </c>
      <c r="P1500" s="37">
        <v>242</v>
      </c>
      <c r="S1500" t="str">
        <f t="shared" si="2145"/>
        <v/>
      </c>
      <c r="T1500" s="104"/>
    </row>
    <row r="1501" spans="1:20" hidden="1">
      <c r="A1501" t="str">
        <f t="shared" ca="1" si="2143"/>
        <v/>
      </c>
      <c r="L1501" s="57" t="str">
        <f t="shared" si="2144"/>
        <v/>
      </c>
      <c r="P1501" s="37">
        <v>242</v>
      </c>
      <c r="S1501" t="str">
        <f t="shared" si="2145"/>
        <v/>
      </c>
      <c r="T1501" s="104"/>
    </row>
    <row r="1502" spans="1:20" hidden="1">
      <c r="A1502" t="str">
        <f t="shared" ca="1" si="2143"/>
        <v/>
      </c>
      <c r="L1502" s="57" t="str">
        <f t="shared" si="2144"/>
        <v/>
      </c>
      <c r="P1502" s="37">
        <v>242</v>
      </c>
      <c r="S1502" t="str">
        <f t="shared" si="2145"/>
        <v/>
      </c>
      <c r="T1502" s="104"/>
    </row>
    <row r="1503" spans="1:20" hidden="1">
      <c r="A1503" t="str">
        <f t="shared" ca="1" si="2143"/>
        <v/>
      </c>
      <c r="L1503" s="57" t="str">
        <f t="shared" si="2144"/>
        <v/>
      </c>
      <c r="S1503" t="str">
        <f t="shared" si="2145"/>
        <v/>
      </c>
      <c r="T1503" s="104"/>
    </row>
    <row r="1504" spans="1:20" hidden="1">
      <c r="A1504" t="str">
        <f t="shared" ca="1" si="2143"/>
        <v/>
      </c>
      <c r="L1504" s="57" t="str">
        <f t="shared" si="2144"/>
        <v/>
      </c>
      <c r="P1504" s="37">
        <v>243</v>
      </c>
      <c r="S1504" t="str">
        <f t="shared" si="2145"/>
        <v/>
      </c>
      <c r="T1504" s="104"/>
    </row>
    <row r="1505" spans="1:20" hidden="1">
      <c r="A1505" t="str">
        <f t="shared" ca="1" si="2143"/>
        <v/>
      </c>
      <c r="L1505" s="57" t="str">
        <f t="shared" si="2144"/>
        <v/>
      </c>
      <c r="P1505" s="37">
        <v>243</v>
      </c>
      <c r="S1505" t="str">
        <f t="shared" si="2145"/>
        <v/>
      </c>
      <c r="T1505" s="104"/>
    </row>
    <row r="1506" spans="1:20" hidden="1">
      <c r="A1506" t="str">
        <f t="shared" ca="1" si="2143"/>
        <v/>
      </c>
      <c r="L1506" s="57" t="str">
        <f t="shared" si="2144"/>
        <v/>
      </c>
      <c r="P1506" s="37">
        <v>243</v>
      </c>
      <c r="S1506" t="str">
        <f t="shared" si="2145"/>
        <v/>
      </c>
      <c r="T1506" s="104"/>
    </row>
    <row r="1507" spans="1:20" hidden="1">
      <c r="A1507" t="str">
        <f t="shared" ca="1" si="2143"/>
        <v/>
      </c>
      <c r="L1507" s="57" t="str">
        <f t="shared" si="2144"/>
        <v/>
      </c>
      <c r="P1507" s="37">
        <v>243</v>
      </c>
      <c r="S1507" t="str">
        <f t="shared" si="2145"/>
        <v/>
      </c>
      <c r="T1507" s="104"/>
    </row>
    <row r="1508" spans="1:20" hidden="1">
      <c r="A1508" t="str">
        <f t="shared" ca="1" si="2143"/>
        <v/>
      </c>
      <c r="L1508" s="57" t="str">
        <f t="shared" si="2144"/>
        <v/>
      </c>
      <c r="S1508" t="str">
        <f t="shared" si="2145"/>
        <v/>
      </c>
      <c r="T1508" s="104"/>
    </row>
    <row r="1509" spans="1:20" hidden="1">
      <c r="A1509" t="str">
        <f t="shared" ca="1" si="2143"/>
        <v/>
      </c>
      <c r="L1509" s="57" t="str">
        <f t="shared" si="2144"/>
        <v/>
      </c>
      <c r="P1509" s="37">
        <v>244</v>
      </c>
      <c r="S1509" t="str">
        <f t="shared" si="2145"/>
        <v/>
      </c>
      <c r="T1509" s="104"/>
    </row>
    <row r="1510" spans="1:20" hidden="1">
      <c r="A1510" t="str">
        <f t="shared" ca="1" si="2143"/>
        <v/>
      </c>
      <c r="L1510" s="57" t="str">
        <f t="shared" si="2144"/>
        <v/>
      </c>
      <c r="P1510" s="37">
        <v>244</v>
      </c>
      <c r="S1510" t="str">
        <f t="shared" si="2145"/>
        <v/>
      </c>
      <c r="T1510" s="104"/>
    </row>
    <row r="1511" spans="1:20" hidden="1">
      <c r="A1511" t="str">
        <f t="shared" ca="1" si="2143"/>
        <v/>
      </c>
      <c r="L1511" s="57" t="str">
        <f t="shared" si="2144"/>
        <v/>
      </c>
      <c r="P1511" s="37">
        <v>244</v>
      </c>
      <c r="S1511" t="str">
        <f t="shared" si="2145"/>
        <v/>
      </c>
      <c r="T1511" s="104"/>
    </row>
    <row r="1512" spans="1:20" hidden="1">
      <c r="A1512" t="str">
        <f t="shared" ca="1" si="2143"/>
        <v/>
      </c>
      <c r="L1512" s="57" t="str">
        <f t="shared" si="2144"/>
        <v/>
      </c>
      <c r="P1512" s="37">
        <v>244</v>
      </c>
      <c r="S1512" t="str">
        <f t="shared" si="2145"/>
        <v/>
      </c>
      <c r="T1512" s="104"/>
    </row>
    <row r="1513" spans="1:20" hidden="1">
      <c r="A1513" t="str">
        <f t="shared" ca="1" si="2143"/>
        <v/>
      </c>
      <c r="L1513" s="57" t="str">
        <f t="shared" si="2144"/>
        <v/>
      </c>
      <c r="S1513" t="str">
        <f t="shared" si="2145"/>
        <v/>
      </c>
      <c r="T1513" s="104"/>
    </row>
    <row r="1514" spans="1:20" hidden="1">
      <c r="A1514" t="str">
        <f t="shared" ca="1" si="2143"/>
        <v/>
      </c>
      <c r="L1514" s="57" t="str">
        <f t="shared" si="2144"/>
        <v/>
      </c>
      <c r="P1514" s="37">
        <v>245</v>
      </c>
      <c r="S1514" t="str">
        <f t="shared" si="2145"/>
        <v/>
      </c>
      <c r="T1514" s="104"/>
    </row>
    <row r="1515" spans="1:20" hidden="1">
      <c r="A1515" t="str">
        <f t="shared" ca="1" si="2143"/>
        <v/>
      </c>
      <c r="L1515" s="57" t="str">
        <f t="shared" si="2144"/>
        <v/>
      </c>
      <c r="P1515" s="37">
        <v>245</v>
      </c>
      <c r="S1515" t="str">
        <f t="shared" si="2145"/>
        <v/>
      </c>
      <c r="T1515" s="104"/>
    </row>
    <row r="1516" spans="1:20" hidden="1">
      <c r="A1516" t="str">
        <f t="shared" ca="1" si="2143"/>
        <v/>
      </c>
      <c r="L1516" s="57" t="str">
        <f t="shared" si="2144"/>
        <v/>
      </c>
      <c r="P1516" s="37">
        <v>245</v>
      </c>
      <c r="S1516" t="str">
        <f t="shared" si="2145"/>
        <v/>
      </c>
      <c r="T1516" s="104"/>
    </row>
    <row r="1517" spans="1:20" hidden="1">
      <c r="A1517" t="str">
        <f t="shared" ca="1" si="2143"/>
        <v/>
      </c>
      <c r="L1517" s="57" t="str">
        <f t="shared" si="2144"/>
        <v/>
      </c>
      <c r="P1517" s="37">
        <v>245</v>
      </c>
      <c r="S1517" t="str">
        <f t="shared" si="2145"/>
        <v/>
      </c>
      <c r="T1517" s="104"/>
    </row>
    <row r="1518" spans="1:20" hidden="1">
      <c r="A1518" t="str">
        <f t="shared" ref="A1518:A1571" ca="1" si="2146">IF(B1518="","",INDIRECT("減額一覧!B"&amp;$P1518))</f>
        <v/>
      </c>
      <c r="L1518" s="57" t="str">
        <f t="shared" si="2144"/>
        <v/>
      </c>
      <c r="S1518" t="str">
        <f t="shared" si="2145"/>
        <v/>
      </c>
      <c r="T1518" s="104"/>
    </row>
    <row r="1519" spans="1:20" hidden="1">
      <c r="A1519" t="str">
        <f t="shared" ca="1" si="2146"/>
        <v/>
      </c>
      <c r="L1519" s="57" t="str">
        <f t="shared" si="2144"/>
        <v/>
      </c>
      <c r="P1519" s="37">
        <v>246</v>
      </c>
      <c r="S1519" t="str">
        <f t="shared" si="2145"/>
        <v/>
      </c>
      <c r="T1519" s="104"/>
    </row>
    <row r="1520" spans="1:20" hidden="1">
      <c r="A1520" t="str">
        <f t="shared" ca="1" si="2146"/>
        <v/>
      </c>
      <c r="L1520" s="57" t="str">
        <f t="shared" si="2144"/>
        <v/>
      </c>
      <c r="P1520" s="37">
        <v>246</v>
      </c>
      <c r="S1520" t="str">
        <f t="shared" si="2145"/>
        <v/>
      </c>
      <c r="T1520" s="104"/>
    </row>
    <row r="1521" spans="1:20" hidden="1">
      <c r="A1521" t="str">
        <f t="shared" ca="1" si="2146"/>
        <v/>
      </c>
      <c r="L1521" s="57" t="str">
        <f t="shared" si="2144"/>
        <v/>
      </c>
      <c r="P1521" s="37">
        <v>246</v>
      </c>
      <c r="S1521" t="str">
        <f t="shared" si="2145"/>
        <v/>
      </c>
      <c r="T1521" s="104"/>
    </row>
    <row r="1522" spans="1:20" hidden="1">
      <c r="A1522" t="str">
        <f t="shared" ca="1" si="2146"/>
        <v/>
      </c>
      <c r="L1522" s="57" t="str">
        <f t="shared" si="2144"/>
        <v/>
      </c>
      <c r="P1522" s="37">
        <v>246</v>
      </c>
      <c r="S1522" t="str">
        <f t="shared" si="2145"/>
        <v/>
      </c>
      <c r="T1522" s="104"/>
    </row>
    <row r="1523" spans="1:20" hidden="1">
      <c r="A1523" t="str">
        <f t="shared" ca="1" si="2146"/>
        <v/>
      </c>
      <c r="L1523" s="57" t="str">
        <f t="shared" si="2144"/>
        <v/>
      </c>
      <c r="S1523" t="str">
        <f t="shared" si="2145"/>
        <v/>
      </c>
      <c r="T1523" s="104"/>
    </row>
    <row r="1524" spans="1:20" hidden="1">
      <c r="A1524" t="str">
        <f t="shared" ca="1" si="2146"/>
        <v/>
      </c>
      <c r="L1524" s="57" t="str">
        <f t="shared" si="2144"/>
        <v/>
      </c>
      <c r="P1524" s="37">
        <v>247</v>
      </c>
      <c r="S1524" t="str">
        <f t="shared" si="2145"/>
        <v/>
      </c>
      <c r="T1524" s="104"/>
    </row>
    <row r="1525" spans="1:20" hidden="1">
      <c r="A1525" t="str">
        <f t="shared" ca="1" si="2146"/>
        <v/>
      </c>
      <c r="L1525" s="57" t="str">
        <f t="shared" si="2144"/>
        <v/>
      </c>
      <c r="P1525" s="37">
        <v>247</v>
      </c>
      <c r="S1525" t="str">
        <f t="shared" si="2145"/>
        <v/>
      </c>
      <c r="T1525" s="104"/>
    </row>
    <row r="1526" spans="1:20" hidden="1">
      <c r="A1526" t="str">
        <f t="shared" ca="1" si="2146"/>
        <v/>
      </c>
      <c r="L1526" s="57" t="str">
        <f t="shared" si="2144"/>
        <v/>
      </c>
      <c r="P1526" s="37">
        <v>247</v>
      </c>
      <c r="S1526" t="str">
        <f t="shared" si="2145"/>
        <v/>
      </c>
      <c r="T1526" s="104"/>
    </row>
    <row r="1527" spans="1:20" hidden="1">
      <c r="A1527" t="str">
        <f t="shared" ca="1" si="2146"/>
        <v/>
      </c>
      <c r="L1527" s="57" t="str">
        <f t="shared" si="2144"/>
        <v/>
      </c>
      <c r="P1527" s="37">
        <v>247</v>
      </c>
      <c r="S1527" t="str">
        <f t="shared" si="2145"/>
        <v/>
      </c>
      <c r="T1527" s="104"/>
    </row>
    <row r="1528" spans="1:20" hidden="1">
      <c r="A1528" t="str">
        <f t="shared" ca="1" si="2146"/>
        <v/>
      </c>
      <c r="L1528" s="57" t="str">
        <f t="shared" si="2144"/>
        <v/>
      </c>
      <c r="S1528" t="str">
        <f t="shared" si="2145"/>
        <v/>
      </c>
      <c r="T1528" s="104"/>
    </row>
    <row r="1529" spans="1:20" hidden="1">
      <c r="A1529" t="str">
        <f t="shared" ca="1" si="2146"/>
        <v/>
      </c>
      <c r="L1529" s="57" t="str">
        <f t="shared" si="2144"/>
        <v/>
      </c>
      <c r="P1529" s="37">
        <v>248</v>
      </c>
      <c r="S1529" t="str">
        <f t="shared" si="2145"/>
        <v/>
      </c>
      <c r="T1529" s="104"/>
    </row>
    <row r="1530" spans="1:20" hidden="1">
      <c r="A1530" t="str">
        <f t="shared" ca="1" si="2146"/>
        <v/>
      </c>
      <c r="L1530" s="57" t="str">
        <f t="shared" si="2144"/>
        <v/>
      </c>
      <c r="P1530" s="37">
        <v>248</v>
      </c>
      <c r="S1530" t="str">
        <f t="shared" si="2145"/>
        <v/>
      </c>
      <c r="T1530" s="104"/>
    </row>
    <row r="1531" spans="1:20" hidden="1">
      <c r="A1531" t="str">
        <f t="shared" ca="1" si="2146"/>
        <v/>
      </c>
      <c r="L1531" s="57" t="str">
        <f t="shared" si="2144"/>
        <v/>
      </c>
      <c r="P1531" s="37">
        <v>248</v>
      </c>
      <c r="S1531" t="str">
        <f t="shared" si="2145"/>
        <v/>
      </c>
      <c r="T1531" s="104"/>
    </row>
    <row r="1532" spans="1:20" hidden="1">
      <c r="A1532" t="str">
        <f t="shared" ca="1" si="2146"/>
        <v/>
      </c>
      <c r="L1532" s="57" t="str">
        <f t="shared" si="2144"/>
        <v/>
      </c>
      <c r="P1532" s="37">
        <v>248</v>
      </c>
      <c r="S1532" t="str">
        <f t="shared" si="2145"/>
        <v/>
      </c>
      <c r="T1532" s="104"/>
    </row>
    <row r="1533" spans="1:20" hidden="1">
      <c r="A1533" t="str">
        <f t="shared" ca="1" si="2146"/>
        <v/>
      </c>
      <c r="L1533" s="57" t="str">
        <f t="shared" si="2144"/>
        <v/>
      </c>
      <c r="S1533" t="str">
        <f t="shared" si="2145"/>
        <v/>
      </c>
      <c r="T1533" s="104"/>
    </row>
    <row r="1534" spans="1:20" hidden="1">
      <c r="A1534" t="str">
        <f t="shared" ca="1" si="2146"/>
        <v/>
      </c>
      <c r="L1534" s="57" t="str">
        <f t="shared" si="2144"/>
        <v/>
      </c>
      <c r="P1534" s="37">
        <v>249</v>
      </c>
      <c r="S1534" t="str">
        <f t="shared" si="2145"/>
        <v/>
      </c>
      <c r="T1534" s="104"/>
    </row>
    <row r="1535" spans="1:20" hidden="1">
      <c r="A1535" t="str">
        <f t="shared" ca="1" si="2146"/>
        <v/>
      </c>
      <c r="L1535" s="57" t="str">
        <f t="shared" si="2144"/>
        <v/>
      </c>
      <c r="P1535" s="37">
        <v>249</v>
      </c>
      <c r="S1535" t="str">
        <f t="shared" si="2145"/>
        <v/>
      </c>
      <c r="T1535" s="104"/>
    </row>
    <row r="1536" spans="1:20" hidden="1">
      <c r="A1536" t="str">
        <f t="shared" ca="1" si="2146"/>
        <v/>
      </c>
      <c r="L1536" s="57" t="str">
        <f t="shared" si="2144"/>
        <v/>
      </c>
      <c r="P1536" s="37">
        <v>249</v>
      </c>
      <c r="S1536" t="str">
        <f t="shared" si="2145"/>
        <v/>
      </c>
      <c r="T1536" s="104"/>
    </row>
    <row r="1537" spans="1:20" hidden="1">
      <c r="A1537" t="str">
        <f t="shared" ca="1" si="2146"/>
        <v/>
      </c>
      <c r="L1537" s="57" t="str">
        <f t="shared" si="2144"/>
        <v/>
      </c>
      <c r="P1537" s="37">
        <v>249</v>
      </c>
      <c r="S1537" t="str">
        <f t="shared" si="2145"/>
        <v/>
      </c>
      <c r="T1537" s="104"/>
    </row>
    <row r="1538" spans="1:20" hidden="1">
      <c r="A1538" t="str">
        <f t="shared" ca="1" si="2146"/>
        <v/>
      </c>
      <c r="L1538" s="57" t="str">
        <f t="shared" si="2144"/>
        <v/>
      </c>
      <c r="S1538" t="str">
        <f t="shared" si="2145"/>
        <v/>
      </c>
      <c r="T1538" s="104"/>
    </row>
    <row r="1539" spans="1:20" hidden="1">
      <c r="A1539" t="str">
        <f t="shared" ca="1" si="2146"/>
        <v/>
      </c>
      <c r="L1539" s="57" t="str">
        <f t="shared" si="2144"/>
        <v/>
      </c>
      <c r="P1539" s="37">
        <v>250</v>
      </c>
      <c r="S1539" t="str">
        <f t="shared" si="2145"/>
        <v/>
      </c>
      <c r="T1539" s="104"/>
    </row>
    <row r="1540" spans="1:20" hidden="1">
      <c r="A1540" t="str">
        <f t="shared" ca="1" si="2146"/>
        <v/>
      </c>
      <c r="L1540" s="57" t="str">
        <f t="shared" si="2144"/>
        <v/>
      </c>
      <c r="P1540" s="37">
        <v>250</v>
      </c>
      <c r="S1540" t="str">
        <f t="shared" si="2145"/>
        <v/>
      </c>
      <c r="T1540" s="104"/>
    </row>
    <row r="1541" spans="1:20" hidden="1">
      <c r="A1541" t="str">
        <f t="shared" ca="1" si="2146"/>
        <v/>
      </c>
      <c r="L1541" s="57" t="str">
        <f t="shared" si="2144"/>
        <v/>
      </c>
      <c r="P1541" s="37">
        <v>250</v>
      </c>
      <c r="S1541" t="str">
        <f t="shared" si="2145"/>
        <v/>
      </c>
      <c r="T1541" s="104"/>
    </row>
    <row r="1542" spans="1:20" hidden="1">
      <c r="A1542" t="str">
        <f t="shared" ca="1" si="2146"/>
        <v/>
      </c>
      <c r="L1542" s="57" t="str">
        <f t="shared" si="2144"/>
        <v/>
      </c>
      <c r="P1542" s="37">
        <v>250</v>
      </c>
      <c r="S1542" t="str">
        <f t="shared" si="2145"/>
        <v/>
      </c>
      <c r="T1542" s="104"/>
    </row>
    <row r="1543" spans="1:20" hidden="1">
      <c r="A1543" t="str">
        <f t="shared" ca="1" si="2146"/>
        <v/>
      </c>
      <c r="L1543" s="57" t="str">
        <f t="shared" si="2144"/>
        <v/>
      </c>
      <c r="S1543" t="str">
        <f t="shared" si="2145"/>
        <v/>
      </c>
      <c r="T1543" s="104"/>
    </row>
    <row r="1544" spans="1:20" hidden="1">
      <c r="A1544" t="str">
        <f t="shared" ca="1" si="2146"/>
        <v/>
      </c>
      <c r="L1544" s="57" t="str">
        <f t="shared" si="2144"/>
        <v/>
      </c>
      <c r="P1544" s="37">
        <v>251</v>
      </c>
      <c r="S1544" t="str">
        <f t="shared" si="2145"/>
        <v/>
      </c>
      <c r="T1544" s="104"/>
    </row>
    <row r="1545" spans="1:20" hidden="1">
      <c r="A1545" t="str">
        <f t="shared" ca="1" si="2146"/>
        <v/>
      </c>
      <c r="L1545" s="57" t="str">
        <f t="shared" si="2144"/>
        <v/>
      </c>
      <c r="P1545" s="37">
        <v>251</v>
      </c>
      <c r="S1545" t="str">
        <f t="shared" si="2145"/>
        <v/>
      </c>
      <c r="T1545" s="104"/>
    </row>
    <row r="1546" spans="1:20" hidden="1">
      <c r="A1546" t="str">
        <f t="shared" ca="1" si="2146"/>
        <v/>
      </c>
      <c r="L1546" s="57" t="str">
        <f t="shared" si="2144"/>
        <v/>
      </c>
      <c r="P1546" s="37">
        <v>251</v>
      </c>
      <c r="S1546" t="str">
        <f t="shared" si="2145"/>
        <v/>
      </c>
      <c r="T1546" s="104"/>
    </row>
    <row r="1547" spans="1:20" hidden="1">
      <c r="A1547" t="str">
        <f t="shared" ca="1" si="2146"/>
        <v/>
      </c>
      <c r="L1547" s="57" t="str">
        <f t="shared" si="2144"/>
        <v/>
      </c>
      <c r="P1547" s="37">
        <v>251</v>
      </c>
      <c r="S1547" t="str">
        <f t="shared" si="2145"/>
        <v/>
      </c>
      <c r="T1547" s="104"/>
    </row>
    <row r="1548" spans="1:20" hidden="1">
      <c r="A1548" t="str">
        <f t="shared" ca="1" si="2146"/>
        <v/>
      </c>
      <c r="L1548" s="57" t="str">
        <f t="shared" si="2144"/>
        <v/>
      </c>
      <c r="S1548" t="str">
        <f t="shared" si="2145"/>
        <v/>
      </c>
      <c r="T1548" s="104"/>
    </row>
    <row r="1549" spans="1:20" hidden="1">
      <c r="A1549" t="str">
        <f t="shared" ca="1" si="2146"/>
        <v/>
      </c>
      <c r="L1549" s="57" t="str">
        <f t="shared" si="2144"/>
        <v/>
      </c>
      <c r="P1549" s="37">
        <v>252</v>
      </c>
      <c r="S1549" t="str">
        <f t="shared" si="2145"/>
        <v/>
      </c>
      <c r="T1549" s="104"/>
    </row>
    <row r="1550" spans="1:20" hidden="1">
      <c r="A1550" t="str">
        <f t="shared" ca="1" si="2146"/>
        <v/>
      </c>
      <c r="L1550" s="57" t="str">
        <f t="shared" si="2144"/>
        <v/>
      </c>
      <c r="P1550" s="37">
        <v>252</v>
      </c>
      <c r="S1550" t="str">
        <f t="shared" si="2145"/>
        <v/>
      </c>
      <c r="T1550" s="104"/>
    </row>
    <row r="1551" spans="1:20" hidden="1">
      <c r="A1551" t="str">
        <f t="shared" ca="1" si="2146"/>
        <v/>
      </c>
      <c r="L1551" s="57" t="str">
        <f t="shared" si="2144"/>
        <v/>
      </c>
      <c r="P1551" s="37">
        <v>252</v>
      </c>
      <c r="S1551" t="str">
        <f t="shared" si="2145"/>
        <v/>
      </c>
      <c r="T1551" s="104"/>
    </row>
    <row r="1552" spans="1:20" hidden="1">
      <c r="A1552" t="str">
        <f t="shared" ca="1" si="2146"/>
        <v/>
      </c>
      <c r="L1552" s="57" t="str">
        <f t="shared" si="2144"/>
        <v/>
      </c>
      <c r="P1552" s="37">
        <v>252</v>
      </c>
      <c r="S1552" t="str">
        <f t="shared" si="2145"/>
        <v/>
      </c>
      <c r="T1552" s="104"/>
    </row>
    <row r="1553" spans="1:20" hidden="1">
      <c r="A1553" t="str">
        <f t="shared" ca="1" si="2146"/>
        <v/>
      </c>
      <c r="L1553" s="57" t="str">
        <f t="shared" si="2144"/>
        <v/>
      </c>
      <c r="S1553" t="str">
        <f t="shared" si="2145"/>
        <v/>
      </c>
      <c r="T1553" s="104"/>
    </row>
    <row r="1554" spans="1:20" hidden="1">
      <c r="A1554" t="str">
        <f t="shared" ca="1" si="2146"/>
        <v/>
      </c>
      <c r="L1554" s="57" t="str">
        <f t="shared" si="2144"/>
        <v/>
      </c>
      <c r="P1554" s="37">
        <v>253</v>
      </c>
      <c r="S1554" t="str">
        <f t="shared" si="2145"/>
        <v/>
      </c>
      <c r="T1554" s="104"/>
    </row>
    <row r="1555" spans="1:20" hidden="1">
      <c r="A1555" t="str">
        <f t="shared" ca="1" si="2146"/>
        <v/>
      </c>
      <c r="L1555" s="57" t="str">
        <f t="shared" si="2144"/>
        <v/>
      </c>
      <c r="P1555" s="37">
        <v>253</v>
      </c>
      <c r="S1555" t="str">
        <f t="shared" si="2145"/>
        <v/>
      </c>
      <c r="T1555" s="104"/>
    </row>
    <row r="1556" spans="1:20" hidden="1">
      <c r="A1556" t="str">
        <f t="shared" ca="1" si="2146"/>
        <v/>
      </c>
      <c r="L1556" s="57" t="str">
        <f t="shared" ref="L1556:L1571" si="2147">IF(OR(S1556="370",S1556="371",S1556="372",S1556="373",S1556="374",S1556="375",S1556="376",S1556="377",S1556="378",S1556="379",S1556="380",S1556="039",S1556="389"),"農集","")</f>
        <v/>
      </c>
      <c r="P1556" s="37">
        <v>253</v>
      </c>
      <c r="S1556" t="str">
        <f t="shared" ref="S1556:S1571" si="2148">IF(C1556="","",LEFT(TEXT(C1556,"000000000"),3))</f>
        <v/>
      </c>
      <c r="T1556" s="104"/>
    </row>
    <row r="1557" spans="1:20" hidden="1">
      <c r="A1557" t="str">
        <f t="shared" ca="1" si="2146"/>
        <v/>
      </c>
      <c r="L1557" s="57" t="str">
        <f t="shared" si="2147"/>
        <v/>
      </c>
      <c r="P1557" s="37">
        <v>253</v>
      </c>
      <c r="S1557" t="str">
        <f t="shared" si="2148"/>
        <v/>
      </c>
      <c r="T1557" s="104"/>
    </row>
    <row r="1558" spans="1:20" hidden="1">
      <c r="A1558" t="str">
        <f t="shared" ca="1" si="2146"/>
        <v/>
      </c>
      <c r="L1558" s="57" t="str">
        <f t="shared" si="2147"/>
        <v/>
      </c>
      <c r="S1558" t="str">
        <f t="shared" si="2148"/>
        <v/>
      </c>
      <c r="T1558" s="104"/>
    </row>
    <row r="1559" spans="1:20" hidden="1">
      <c r="A1559" t="str">
        <f t="shared" ca="1" si="2146"/>
        <v/>
      </c>
      <c r="L1559" s="57" t="str">
        <f t="shared" si="2147"/>
        <v/>
      </c>
      <c r="P1559" s="37">
        <v>254</v>
      </c>
      <c r="S1559" t="str">
        <f t="shared" si="2148"/>
        <v/>
      </c>
      <c r="T1559" s="104"/>
    </row>
    <row r="1560" spans="1:20" hidden="1">
      <c r="A1560" t="str">
        <f t="shared" ca="1" si="2146"/>
        <v/>
      </c>
      <c r="L1560" s="57" t="str">
        <f t="shared" si="2147"/>
        <v/>
      </c>
      <c r="P1560" s="37">
        <v>254</v>
      </c>
      <c r="S1560" t="str">
        <f t="shared" si="2148"/>
        <v/>
      </c>
      <c r="T1560" s="104"/>
    </row>
    <row r="1561" spans="1:20" hidden="1">
      <c r="A1561" t="str">
        <f t="shared" ca="1" si="2146"/>
        <v/>
      </c>
      <c r="L1561" s="57" t="str">
        <f t="shared" si="2147"/>
        <v/>
      </c>
      <c r="P1561" s="37">
        <v>254</v>
      </c>
      <c r="S1561" t="str">
        <f t="shared" si="2148"/>
        <v/>
      </c>
      <c r="T1561" s="104"/>
    </row>
    <row r="1562" spans="1:20" hidden="1">
      <c r="A1562" t="str">
        <f t="shared" ca="1" si="2146"/>
        <v/>
      </c>
      <c r="L1562" s="57" t="str">
        <f t="shared" si="2147"/>
        <v/>
      </c>
      <c r="P1562" s="37">
        <v>254</v>
      </c>
      <c r="S1562" t="str">
        <f t="shared" si="2148"/>
        <v/>
      </c>
      <c r="T1562" s="104"/>
    </row>
    <row r="1563" spans="1:20" hidden="1">
      <c r="A1563" t="str">
        <f t="shared" ca="1" si="2146"/>
        <v/>
      </c>
      <c r="L1563" s="57" t="str">
        <f t="shared" si="2147"/>
        <v/>
      </c>
      <c r="S1563" t="str">
        <f t="shared" si="2148"/>
        <v/>
      </c>
      <c r="T1563" s="104"/>
    </row>
    <row r="1564" spans="1:20" hidden="1">
      <c r="A1564" t="str">
        <f t="shared" ca="1" si="2146"/>
        <v/>
      </c>
      <c r="L1564" s="57" t="str">
        <f t="shared" si="2147"/>
        <v/>
      </c>
      <c r="P1564" s="37">
        <v>255</v>
      </c>
      <c r="S1564" t="str">
        <f t="shared" si="2148"/>
        <v/>
      </c>
      <c r="T1564" s="104"/>
    </row>
    <row r="1565" spans="1:20" hidden="1">
      <c r="A1565" t="str">
        <f t="shared" ca="1" si="2146"/>
        <v/>
      </c>
      <c r="L1565" s="57" t="str">
        <f t="shared" si="2147"/>
        <v/>
      </c>
      <c r="P1565" s="37">
        <v>255</v>
      </c>
      <c r="S1565" t="str">
        <f t="shared" si="2148"/>
        <v/>
      </c>
      <c r="T1565" s="104"/>
    </row>
    <row r="1566" spans="1:20" hidden="1">
      <c r="A1566" t="str">
        <f t="shared" ca="1" si="2146"/>
        <v/>
      </c>
      <c r="L1566" s="57" t="str">
        <f t="shared" si="2147"/>
        <v/>
      </c>
      <c r="P1566" s="37">
        <v>255</v>
      </c>
      <c r="S1566" t="str">
        <f t="shared" si="2148"/>
        <v/>
      </c>
      <c r="T1566" s="104"/>
    </row>
    <row r="1567" spans="1:20" hidden="1">
      <c r="A1567" t="str">
        <f t="shared" ca="1" si="2146"/>
        <v/>
      </c>
      <c r="L1567" s="57" t="str">
        <f t="shared" si="2147"/>
        <v/>
      </c>
      <c r="P1567" s="37">
        <v>255</v>
      </c>
      <c r="S1567" t="str">
        <f t="shared" si="2148"/>
        <v/>
      </c>
      <c r="T1567" s="104"/>
    </row>
    <row r="1568" spans="1:20" hidden="1">
      <c r="A1568" t="str">
        <f t="shared" ca="1" si="2146"/>
        <v/>
      </c>
      <c r="L1568" s="57" t="str">
        <f t="shared" si="2147"/>
        <v/>
      </c>
      <c r="S1568" t="str">
        <f t="shared" si="2148"/>
        <v/>
      </c>
      <c r="T1568" s="104"/>
    </row>
    <row r="1569" spans="1:20" hidden="1">
      <c r="A1569" t="str">
        <f t="shared" ca="1" si="2146"/>
        <v/>
      </c>
      <c r="L1569" s="57" t="str">
        <f t="shared" si="2147"/>
        <v/>
      </c>
      <c r="P1569" s="37">
        <v>256</v>
      </c>
      <c r="S1569" t="str">
        <f t="shared" si="2148"/>
        <v/>
      </c>
      <c r="T1569" s="104"/>
    </row>
    <row r="1570" spans="1:20" hidden="1">
      <c r="A1570" t="str">
        <f t="shared" ca="1" si="2146"/>
        <v/>
      </c>
      <c r="L1570" s="57" t="str">
        <f t="shared" si="2147"/>
        <v/>
      </c>
      <c r="P1570" s="37">
        <v>256</v>
      </c>
      <c r="S1570" t="str">
        <f t="shared" si="2148"/>
        <v/>
      </c>
      <c r="T1570" s="104"/>
    </row>
    <row r="1571" spans="1:20" hidden="1">
      <c r="A1571" t="str">
        <f t="shared" ca="1" si="2146"/>
        <v/>
      </c>
      <c r="L1571" s="57" t="str">
        <f t="shared" si="2147"/>
        <v/>
      </c>
      <c r="P1571" s="37">
        <v>256</v>
      </c>
      <c r="S1571" t="str">
        <f t="shared" si="2148"/>
        <v/>
      </c>
      <c r="T1571" s="104"/>
    </row>
    <row r="1572" spans="1:20">
      <c r="P1572" s="37">
        <v>256</v>
      </c>
      <c r="T1572" s="104"/>
    </row>
    <row r="1574" spans="1:20">
      <c r="P1574" s="37">
        <v>257</v>
      </c>
    </row>
    <row r="1575" spans="1:20">
      <c r="P1575" s="37">
        <v>257</v>
      </c>
    </row>
    <row r="1576" spans="1:20">
      <c r="P1576" s="37">
        <v>257</v>
      </c>
    </row>
    <row r="1577" spans="1:20">
      <c r="P1577" s="37">
        <v>257</v>
      </c>
    </row>
    <row r="1579" spans="1:20">
      <c r="P1579" s="37">
        <v>258</v>
      </c>
    </row>
    <row r="1580" spans="1:20">
      <c r="P1580" s="37">
        <v>258</v>
      </c>
    </row>
    <row r="1581" spans="1:20">
      <c r="P1581" s="37">
        <v>258</v>
      </c>
    </row>
    <row r="1582" spans="1:20">
      <c r="P1582" s="37">
        <v>258</v>
      </c>
    </row>
    <row r="1584" spans="1:20">
      <c r="P1584" s="37">
        <v>259</v>
      </c>
    </row>
    <row r="1585" spans="16:16">
      <c r="P1585" s="37">
        <v>259</v>
      </c>
    </row>
    <row r="1586" spans="16:16">
      <c r="P1586" s="37">
        <v>259</v>
      </c>
    </row>
    <row r="1587" spans="16:16">
      <c r="P1587" s="37">
        <v>259</v>
      </c>
    </row>
    <row r="1589" spans="16:16">
      <c r="P1589" s="37">
        <v>260</v>
      </c>
    </row>
    <row r="1590" spans="16:16">
      <c r="P1590" s="37">
        <v>260</v>
      </c>
    </row>
    <row r="1591" spans="16:16">
      <c r="P1591" s="37">
        <v>260</v>
      </c>
    </row>
    <row r="1592" spans="16:16">
      <c r="P1592" s="37">
        <v>260</v>
      </c>
    </row>
    <row r="1594" spans="16:16">
      <c r="P1594" s="37">
        <v>261</v>
      </c>
    </row>
    <row r="1595" spans="16:16">
      <c r="P1595" s="37">
        <v>261</v>
      </c>
    </row>
    <row r="1596" spans="16:16">
      <c r="P1596" s="37">
        <v>261</v>
      </c>
    </row>
    <row r="1597" spans="16:16">
      <c r="P1597" s="37">
        <v>261</v>
      </c>
    </row>
    <row r="1599" spans="16:16">
      <c r="P1599" s="37">
        <v>262</v>
      </c>
    </row>
    <row r="1600" spans="16:16">
      <c r="P1600" s="37">
        <v>262</v>
      </c>
    </row>
    <row r="1601" spans="16:16">
      <c r="P1601" s="37">
        <v>262</v>
      </c>
    </row>
    <row r="1602" spans="16:16">
      <c r="P1602" s="37">
        <v>262</v>
      </c>
    </row>
    <row r="1604" spans="16:16">
      <c r="P1604" s="37">
        <v>263</v>
      </c>
    </row>
    <row r="1605" spans="16:16">
      <c r="P1605" s="37">
        <v>263</v>
      </c>
    </row>
    <row r="1606" spans="16:16">
      <c r="P1606" s="37">
        <v>263</v>
      </c>
    </row>
    <row r="1607" spans="16:16">
      <c r="P1607" s="37">
        <v>263</v>
      </c>
    </row>
    <row r="1609" spans="16:16">
      <c r="P1609" s="37">
        <v>264</v>
      </c>
    </row>
    <row r="1610" spans="16:16">
      <c r="P1610" s="37">
        <v>264</v>
      </c>
    </row>
    <row r="1611" spans="16:16">
      <c r="P1611" s="37">
        <v>264</v>
      </c>
    </row>
    <row r="1612" spans="16:16">
      <c r="P1612" s="37">
        <v>264</v>
      </c>
    </row>
    <row r="1614" spans="16:16">
      <c r="P1614" s="37">
        <v>265</v>
      </c>
    </row>
    <row r="1615" spans="16:16">
      <c r="P1615" s="37">
        <v>265</v>
      </c>
    </row>
    <row r="1616" spans="16:16">
      <c r="P1616" s="37">
        <v>265</v>
      </c>
    </row>
    <row r="1617" spans="16:16">
      <c r="P1617" s="37">
        <v>265</v>
      </c>
    </row>
    <row r="1619" spans="16:16">
      <c r="P1619" s="37">
        <v>266</v>
      </c>
    </row>
    <row r="1620" spans="16:16">
      <c r="P1620" s="37">
        <v>266</v>
      </c>
    </row>
    <row r="1621" spans="16:16">
      <c r="P1621" s="37">
        <v>266</v>
      </c>
    </row>
    <row r="1622" spans="16:16">
      <c r="P1622" s="37">
        <v>266</v>
      </c>
    </row>
    <row r="1624" spans="16:16">
      <c r="P1624" s="37">
        <v>267</v>
      </c>
    </row>
    <row r="1625" spans="16:16">
      <c r="P1625" s="37">
        <v>267</v>
      </c>
    </row>
    <row r="1626" spans="16:16">
      <c r="P1626" s="37">
        <v>267</v>
      </c>
    </row>
    <row r="1627" spans="16:16">
      <c r="P1627" s="37">
        <v>267</v>
      </c>
    </row>
    <row r="1629" spans="16:16">
      <c r="P1629" s="37">
        <v>268</v>
      </c>
    </row>
    <row r="1630" spans="16:16">
      <c r="P1630" s="37">
        <v>268</v>
      </c>
    </row>
    <row r="1631" spans="16:16">
      <c r="P1631" s="37">
        <v>268</v>
      </c>
    </row>
    <row r="1632" spans="16:16">
      <c r="P1632" s="37">
        <v>268</v>
      </c>
    </row>
    <row r="1634" spans="16:16">
      <c r="P1634" s="37">
        <v>269</v>
      </c>
    </row>
    <row r="1635" spans="16:16">
      <c r="P1635" s="37">
        <v>269</v>
      </c>
    </row>
    <row r="1636" spans="16:16">
      <c r="P1636" s="37">
        <v>269</v>
      </c>
    </row>
    <row r="1637" spans="16:16">
      <c r="P1637" s="37">
        <v>269</v>
      </c>
    </row>
    <row r="1639" spans="16:16">
      <c r="P1639" s="37">
        <v>270</v>
      </c>
    </row>
    <row r="1640" spans="16:16">
      <c r="P1640" s="37">
        <v>270</v>
      </c>
    </row>
    <row r="1641" spans="16:16">
      <c r="P1641" s="37">
        <v>270</v>
      </c>
    </row>
    <row r="1642" spans="16:16">
      <c r="P1642" s="37">
        <v>270</v>
      </c>
    </row>
    <row r="1644" spans="16:16">
      <c r="P1644" s="37">
        <v>271</v>
      </c>
    </row>
    <row r="1645" spans="16:16">
      <c r="P1645" s="37">
        <v>271</v>
      </c>
    </row>
    <row r="1646" spans="16:16">
      <c r="P1646" s="37">
        <v>271</v>
      </c>
    </row>
    <row r="1647" spans="16:16">
      <c r="P1647" s="37">
        <v>271</v>
      </c>
    </row>
    <row r="1649" spans="16:16">
      <c r="P1649" s="37">
        <v>272</v>
      </c>
    </row>
    <row r="1650" spans="16:16">
      <c r="P1650" s="37">
        <v>272</v>
      </c>
    </row>
    <row r="1651" spans="16:16">
      <c r="P1651" s="37">
        <v>272</v>
      </c>
    </row>
    <row r="1652" spans="16:16">
      <c r="P1652" s="37">
        <v>272</v>
      </c>
    </row>
    <row r="1654" spans="16:16">
      <c r="P1654" s="37">
        <v>273</v>
      </c>
    </row>
    <row r="1655" spans="16:16">
      <c r="P1655" s="37">
        <v>273</v>
      </c>
    </row>
    <row r="1656" spans="16:16">
      <c r="P1656" s="37">
        <v>273</v>
      </c>
    </row>
    <row r="1657" spans="16:16">
      <c r="P1657" s="37">
        <v>273</v>
      </c>
    </row>
    <row r="1659" spans="16:16">
      <c r="P1659" s="37">
        <v>274</v>
      </c>
    </row>
    <row r="1660" spans="16:16">
      <c r="P1660" s="37">
        <v>274</v>
      </c>
    </row>
    <row r="1661" spans="16:16">
      <c r="P1661" s="37">
        <v>274</v>
      </c>
    </row>
    <row r="1662" spans="16:16">
      <c r="P1662" s="37">
        <v>274</v>
      </c>
    </row>
    <row r="1664" spans="16:16">
      <c r="P1664" s="37">
        <v>275</v>
      </c>
    </row>
    <row r="1665" spans="16:16">
      <c r="P1665" s="37">
        <v>275</v>
      </c>
    </row>
    <row r="1666" spans="16:16">
      <c r="P1666" s="37">
        <v>275</v>
      </c>
    </row>
    <row r="1667" spans="16:16">
      <c r="P1667" s="37">
        <v>275</v>
      </c>
    </row>
    <row r="1669" spans="16:16">
      <c r="P1669" s="37">
        <v>276</v>
      </c>
    </row>
    <row r="1670" spans="16:16">
      <c r="P1670" s="37">
        <v>276</v>
      </c>
    </row>
    <row r="1671" spans="16:16">
      <c r="P1671" s="37">
        <v>276</v>
      </c>
    </row>
    <row r="1672" spans="16:16">
      <c r="P1672" s="37">
        <v>276</v>
      </c>
    </row>
    <row r="1674" spans="16:16">
      <c r="P1674" s="37">
        <v>277</v>
      </c>
    </row>
    <row r="1675" spans="16:16">
      <c r="P1675" s="37">
        <v>277</v>
      </c>
    </row>
    <row r="1676" spans="16:16">
      <c r="P1676" s="37">
        <v>277</v>
      </c>
    </row>
    <row r="1677" spans="16:16">
      <c r="P1677" s="37">
        <v>277</v>
      </c>
    </row>
    <row r="1679" spans="16:16">
      <c r="P1679" s="37">
        <v>278</v>
      </c>
    </row>
    <row r="1680" spans="16:16">
      <c r="P1680" s="37">
        <v>278</v>
      </c>
    </row>
    <row r="1681" spans="16:16">
      <c r="P1681" s="37">
        <v>278</v>
      </c>
    </row>
    <row r="1682" spans="16:16">
      <c r="P1682" s="37">
        <v>278</v>
      </c>
    </row>
    <row r="1684" spans="16:16">
      <c r="P1684" s="37">
        <v>279</v>
      </c>
    </row>
    <row r="1685" spans="16:16">
      <c r="P1685" s="37">
        <v>279</v>
      </c>
    </row>
    <row r="1686" spans="16:16">
      <c r="P1686" s="37">
        <v>279</v>
      </c>
    </row>
    <row r="1687" spans="16:16">
      <c r="P1687" s="37">
        <v>279</v>
      </c>
    </row>
    <row r="1689" spans="16:16">
      <c r="P1689" s="37">
        <v>280</v>
      </c>
    </row>
    <row r="1690" spans="16:16">
      <c r="P1690" s="37">
        <v>280</v>
      </c>
    </row>
    <row r="1691" spans="16:16">
      <c r="P1691" s="37">
        <v>280</v>
      </c>
    </row>
    <row r="1692" spans="16:16">
      <c r="P1692" s="37">
        <v>280</v>
      </c>
    </row>
    <row r="1694" spans="16:16">
      <c r="P1694" s="37">
        <v>281</v>
      </c>
    </row>
    <row r="1695" spans="16:16">
      <c r="P1695" s="37">
        <v>281</v>
      </c>
    </row>
    <row r="1696" spans="16:16">
      <c r="P1696" s="37">
        <v>281</v>
      </c>
    </row>
    <row r="1697" spans="16:16">
      <c r="P1697" s="37">
        <v>281</v>
      </c>
    </row>
    <row r="1699" spans="16:16">
      <c r="P1699" s="37">
        <v>282</v>
      </c>
    </row>
    <row r="1700" spans="16:16">
      <c r="P1700" s="37">
        <v>282</v>
      </c>
    </row>
    <row r="1701" spans="16:16">
      <c r="P1701" s="37">
        <v>282</v>
      </c>
    </row>
    <row r="1702" spans="16:16">
      <c r="P1702" s="37">
        <v>282</v>
      </c>
    </row>
    <row r="1704" spans="16:16">
      <c r="P1704" s="37">
        <v>283</v>
      </c>
    </row>
    <row r="1705" spans="16:16">
      <c r="P1705" s="37">
        <v>283</v>
      </c>
    </row>
    <row r="1706" spans="16:16">
      <c r="P1706" s="37">
        <v>283</v>
      </c>
    </row>
    <row r="1707" spans="16:16">
      <c r="P1707" s="37">
        <v>283</v>
      </c>
    </row>
    <row r="1709" spans="16:16">
      <c r="P1709" s="37">
        <v>284</v>
      </c>
    </row>
    <row r="1710" spans="16:16">
      <c r="P1710" s="37">
        <v>284</v>
      </c>
    </row>
    <row r="1711" spans="16:16">
      <c r="P1711" s="37">
        <v>284</v>
      </c>
    </row>
    <row r="1712" spans="16:16">
      <c r="P1712" s="37">
        <v>284</v>
      </c>
    </row>
    <row r="1714" spans="16:16">
      <c r="P1714" s="37">
        <v>285</v>
      </c>
    </row>
    <row r="1715" spans="16:16">
      <c r="P1715" s="37">
        <v>285</v>
      </c>
    </row>
    <row r="1716" spans="16:16">
      <c r="P1716" s="37">
        <v>285</v>
      </c>
    </row>
    <row r="1717" spans="16:16">
      <c r="P1717" s="37">
        <v>285</v>
      </c>
    </row>
    <row r="1719" spans="16:16">
      <c r="P1719" s="37">
        <v>286</v>
      </c>
    </row>
    <row r="1720" spans="16:16">
      <c r="P1720" s="37">
        <v>286</v>
      </c>
    </row>
    <row r="1721" spans="16:16">
      <c r="P1721" s="37">
        <v>286</v>
      </c>
    </row>
    <row r="1722" spans="16:16">
      <c r="P1722" s="37">
        <v>286</v>
      </c>
    </row>
    <row r="1724" spans="16:16">
      <c r="P1724" s="37">
        <v>287</v>
      </c>
    </row>
    <row r="1725" spans="16:16">
      <c r="P1725" s="37">
        <v>287</v>
      </c>
    </row>
    <row r="1726" spans="16:16">
      <c r="P1726" s="37">
        <v>287</v>
      </c>
    </row>
    <row r="1727" spans="16:16">
      <c r="P1727" s="37">
        <v>287</v>
      </c>
    </row>
    <row r="1729" spans="16:16">
      <c r="P1729" s="37">
        <v>288</v>
      </c>
    </row>
    <row r="1730" spans="16:16">
      <c r="P1730" s="37">
        <v>288</v>
      </c>
    </row>
    <row r="1731" spans="16:16">
      <c r="P1731" s="37">
        <v>288</v>
      </c>
    </row>
    <row r="1732" spans="16:16">
      <c r="P1732" s="37">
        <v>288</v>
      </c>
    </row>
    <row r="1734" spans="16:16">
      <c r="P1734" s="37">
        <v>289</v>
      </c>
    </row>
    <row r="1735" spans="16:16">
      <c r="P1735" s="37">
        <v>289</v>
      </c>
    </row>
    <row r="1736" spans="16:16">
      <c r="P1736" s="37">
        <v>289</v>
      </c>
    </row>
    <row r="1737" spans="16:16">
      <c r="P1737" s="37">
        <v>289</v>
      </c>
    </row>
    <row r="1739" spans="16:16">
      <c r="P1739" s="37">
        <v>290</v>
      </c>
    </row>
    <row r="1740" spans="16:16">
      <c r="P1740" s="37">
        <v>290</v>
      </c>
    </row>
    <row r="1741" spans="16:16">
      <c r="P1741" s="37">
        <v>290</v>
      </c>
    </row>
    <row r="1742" spans="16:16">
      <c r="P1742" s="37">
        <v>290</v>
      </c>
    </row>
    <row r="1744" spans="16:16">
      <c r="P1744" s="37">
        <v>291</v>
      </c>
    </row>
    <row r="1745" spans="16:16">
      <c r="P1745" s="37">
        <v>291</v>
      </c>
    </row>
    <row r="1746" spans="16:16">
      <c r="P1746" s="37">
        <v>291</v>
      </c>
    </row>
    <row r="1747" spans="16:16">
      <c r="P1747" s="37">
        <v>291</v>
      </c>
    </row>
    <row r="1749" spans="16:16">
      <c r="P1749" s="37">
        <v>292</v>
      </c>
    </row>
    <row r="1750" spans="16:16">
      <c r="P1750" s="37">
        <v>292</v>
      </c>
    </row>
    <row r="1751" spans="16:16">
      <c r="P1751" s="37">
        <v>292</v>
      </c>
    </row>
    <row r="1752" spans="16:16">
      <c r="P1752" s="37">
        <v>292</v>
      </c>
    </row>
    <row r="1754" spans="16:16">
      <c r="P1754" s="37">
        <v>293</v>
      </c>
    </row>
    <row r="1755" spans="16:16">
      <c r="P1755" s="37">
        <v>293</v>
      </c>
    </row>
    <row r="1756" spans="16:16">
      <c r="P1756" s="37">
        <v>293</v>
      </c>
    </row>
    <row r="1757" spans="16:16">
      <c r="P1757" s="37">
        <v>293</v>
      </c>
    </row>
    <row r="1759" spans="16:16">
      <c r="P1759" s="37">
        <v>294</v>
      </c>
    </row>
    <row r="1760" spans="16:16">
      <c r="P1760" s="37">
        <v>294</v>
      </c>
    </row>
    <row r="1761" spans="16:16">
      <c r="P1761" s="37">
        <v>294</v>
      </c>
    </row>
    <row r="1762" spans="16:16">
      <c r="P1762" s="37">
        <v>294</v>
      </c>
    </row>
    <row r="1764" spans="16:16">
      <c r="P1764" s="37">
        <v>295</v>
      </c>
    </row>
    <row r="1765" spans="16:16">
      <c r="P1765" s="37">
        <v>295</v>
      </c>
    </row>
    <row r="1766" spans="16:16">
      <c r="P1766" s="37">
        <v>295</v>
      </c>
    </row>
    <row r="1767" spans="16:16">
      <c r="P1767" s="37">
        <v>295</v>
      </c>
    </row>
    <row r="1769" spans="16:16">
      <c r="P1769" s="37">
        <v>296</v>
      </c>
    </row>
    <row r="1770" spans="16:16">
      <c r="P1770" s="37">
        <v>296</v>
      </c>
    </row>
    <row r="1771" spans="16:16">
      <c r="P1771" s="37">
        <v>296</v>
      </c>
    </row>
    <row r="1772" spans="16:16">
      <c r="P1772" s="37">
        <v>296</v>
      </c>
    </row>
    <row r="1774" spans="16:16">
      <c r="P1774" s="37">
        <v>297</v>
      </c>
    </row>
    <row r="1775" spans="16:16">
      <c r="P1775" s="37">
        <v>297</v>
      </c>
    </row>
    <row r="1776" spans="16:16">
      <c r="P1776" s="37">
        <v>297</v>
      </c>
    </row>
    <row r="1777" spans="16:16">
      <c r="P1777" s="37">
        <v>297</v>
      </c>
    </row>
    <row r="1779" spans="16:16">
      <c r="P1779" s="37">
        <v>298</v>
      </c>
    </row>
    <row r="1780" spans="16:16">
      <c r="P1780" s="37">
        <v>298</v>
      </c>
    </row>
    <row r="1781" spans="16:16">
      <c r="P1781" s="37">
        <v>298</v>
      </c>
    </row>
    <row r="1782" spans="16:16">
      <c r="P1782" s="37">
        <v>298</v>
      </c>
    </row>
    <row r="1784" spans="16:16">
      <c r="P1784" s="37">
        <v>299</v>
      </c>
    </row>
    <row r="1785" spans="16:16">
      <c r="P1785" s="37">
        <v>299</v>
      </c>
    </row>
    <row r="1786" spans="16:16">
      <c r="P1786" s="37">
        <v>299</v>
      </c>
    </row>
    <row r="1787" spans="16:16">
      <c r="P1787" s="37">
        <v>299</v>
      </c>
    </row>
    <row r="1789" spans="16:16">
      <c r="P1789" s="37">
        <v>300</v>
      </c>
    </row>
    <row r="1790" spans="16:16">
      <c r="P1790" s="37">
        <v>300</v>
      </c>
    </row>
    <row r="1791" spans="16:16">
      <c r="P1791" s="37">
        <v>300</v>
      </c>
    </row>
    <row r="1792" spans="16:16">
      <c r="P1792" s="37">
        <v>300</v>
      </c>
    </row>
    <row r="1794" spans="16:16">
      <c r="P1794" s="37">
        <v>301</v>
      </c>
    </row>
    <row r="1795" spans="16:16">
      <c r="P1795" s="37">
        <v>301</v>
      </c>
    </row>
    <row r="1796" spans="16:16">
      <c r="P1796" s="37">
        <v>301</v>
      </c>
    </row>
    <row r="1797" spans="16:16">
      <c r="P1797" s="37">
        <v>301</v>
      </c>
    </row>
    <row r="1799" spans="16:16">
      <c r="P1799" s="37">
        <v>302</v>
      </c>
    </row>
    <row r="1800" spans="16:16">
      <c r="P1800" s="37">
        <v>302</v>
      </c>
    </row>
    <row r="1801" spans="16:16">
      <c r="P1801" s="37">
        <v>302</v>
      </c>
    </row>
    <row r="1802" spans="16:16">
      <c r="P1802" s="37">
        <v>302</v>
      </c>
    </row>
    <row r="1804" spans="16:16">
      <c r="P1804" s="37">
        <v>303</v>
      </c>
    </row>
    <row r="1805" spans="16:16">
      <c r="P1805" s="37">
        <v>303</v>
      </c>
    </row>
    <row r="1806" spans="16:16">
      <c r="P1806" s="37">
        <v>303</v>
      </c>
    </row>
    <row r="1807" spans="16:16">
      <c r="P1807" s="37">
        <v>303</v>
      </c>
    </row>
    <row r="1809" spans="16:16">
      <c r="P1809" s="37">
        <v>304</v>
      </c>
    </row>
    <row r="1810" spans="16:16">
      <c r="P1810" s="37">
        <v>304</v>
      </c>
    </row>
    <row r="1811" spans="16:16">
      <c r="P1811" s="37">
        <v>304</v>
      </c>
    </row>
    <row r="1812" spans="16:16">
      <c r="P1812" s="37">
        <v>304</v>
      </c>
    </row>
    <row r="1814" spans="16:16">
      <c r="P1814" s="37">
        <v>305</v>
      </c>
    </row>
    <row r="1815" spans="16:16">
      <c r="P1815" s="37">
        <v>305</v>
      </c>
    </row>
    <row r="1816" spans="16:16">
      <c r="P1816" s="37">
        <v>305</v>
      </c>
    </row>
    <row r="1817" spans="16:16">
      <c r="P1817" s="37">
        <v>305</v>
      </c>
    </row>
    <row r="1819" spans="16:16">
      <c r="P1819" s="37">
        <v>306</v>
      </c>
    </row>
    <row r="1820" spans="16:16">
      <c r="P1820" s="37">
        <v>306</v>
      </c>
    </row>
    <row r="1821" spans="16:16">
      <c r="P1821" s="37">
        <v>306</v>
      </c>
    </row>
    <row r="1822" spans="16:16">
      <c r="P1822" s="37">
        <v>306</v>
      </c>
    </row>
    <row r="1824" spans="16:16">
      <c r="P1824" s="37">
        <v>307</v>
      </c>
    </row>
    <row r="1825" spans="16:16">
      <c r="P1825" s="37">
        <v>307</v>
      </c>
    </row>
    <row r="1826" spans="16:16">
      <c r="P1826" s="37">
        <v>307</v>
      </c>
    </row>
    <row r="1827" spans="16:16">
      <c r="P1827" s="37">
        <v>307</v>
      </c>
    </row>
    <row r="1829" spans="16:16">
      <c r="P1829" s="37">
        <v>308</v>
      </c>
    </row>
    <row r="1830" spans="16:16">
      <c r="P1830" s="37">
        <v>308</v>
      </c>
    </row>
    <row r="1831" spans="16:16">
      <c r="P1831" s="37">
        <v>308</v>
      </c>
    </row>
    <row r="1832" spans="16:16">
      <c r="P1832" s="37">
        <v>308</v>
      </c>
    </row>
    <row r="1834" spans="16:16">
      <c r="P1834" s="37">
        <v>309</v>
      </c>
    </row>
    <row r="1835" spans="16:16">
      <c r="P1835" s="37">
        <v>309</v>
      </c>
    </row>
    <row r="1836" spans="16:16">
      <c r="P1836" s="37">
        <v>309</v>
      </c>
    </row>
    <row r="1837" spans="16:16">
      <c r="P1837" s="37">
        <v>309</v>
      </c>
    </row>
    <row r="1839" spans="16:16">
      <c r="P1839" s="37">
        <v>310</v>
      </c>
    </row>
    <row r="1840" spans="16:16">
      <c r="P1840" s="37">
        <v>310</v>
      </c>
    </row>
    <row r="1841" spans="16:16">
      <c r="P1841" s="37">
        <v>310</v>
      </c>
    </row>
    <row r="1842" spans="16:16">
      <c r="P1842" s="37">
        <v>310</v>
      </c>
    </row>
    <row r="1844" spans="16:16">
      <c r="P1844" s="37">
        <v>311</v>
      </c>
    </row>
    <row r="1845" spans="16:16">
      <c r="P1845" s="37">
        <v>311</v>
      </c>
    </row>
    <row r="1846" spans="16:16">
      <c r="P1846" s="37">
        <v>311</v>
      </c>
    </row>
    <row r="1847" spans="16:16">
      <c r="P1847" s="37">
        <v>311</v>
      </c>
    </row>
    <row r="1849" spans="16:16">
      <c r="P1849" s="37">
        <v>312</v>
      </c>
    </row>
    <row r="1850" spans="16:16">
      <c r="P1850" s="37">
        <v>312</v>
      </c>
    </row>
    <row r="1851" spans="16:16">
      <c r="P1851" s="37">
        <v>312</v>
      </c>
    </row>
    <row r="1852" spans="16:16">
      <c r="P1852" s="37">
        <v>312</v>
      </c>
    </row>
    <row r="1854" spans="16:16">
      <c r="P1854" s="37">
        <v>313</v>
      </c>
    </row>
    <row r="1855" spans="16:16">
      <c r="P1855" s="37">
        <v>313</v>
      </c>
    </row>
    <row r="1856" spans="16:16">
      <c r="P1856" s="37">
        <v>313</v>
      </c>
    </row>
    <row r="1857" spans="16:16">
      <c r="P1857" s="37">
        <v>313</v>
      </c>
    </row>
    <row r="1859" spans="16:16">
      <c r="P1859" s="37">
        <v>314</v>
      </c>
    </row>
    <row r="1860" spans="16:16">
      <c r="P1860" s="37">
        <v>314</v>
      </c>
    </row>
    <row r="1861" spans="16:16">
      <c r="P1861" s="37">
        <v>314</v>
      </c>
    </row>
    <row r="1862" spans="16:16">
      <c r="P1862" s="37">
        <v>314</v>
      </c>
    </row>
    <row r="1864" spans="16:16">
      <c r="P1864" s="37">
        <v>315</v>
      </c>
    </row>
    <row r="1865" spans="16:16">
      <c r="P1865" s="37">
        <v>315</v>
      </c>
    </row>
    <row r="1866" spans="16:16">
      <c r="P1866" s="37">
        <v>315</v>
      </c>
    </row>
    <row r="1867" spans="16:16">
      <c r="P1867" s="37">
        <v>315</v>
      </c>
    </row>
    <row r="1869" spans="16:16">
      <c r="P1869" s="37">
        <v>316</v>
      </c>
    </row>
    <row r="1870" spans="16:16">
      <c r="P1870" s="37">
        <v>316</v>
      </c>
    </row>
    <row r="1871" spans="16:16">
      <c r="P1871" s="37">
        <v>316</v>
      </c>
    </row>
    <row r="1872" spans="16:16">
      <c r="P1872" s="37">
        <v>316</v>
      </c>
    </row>
    <row r="1874" spans="16:16">
      <c r="P1874" s="37">
        <v>317</v>
      </c>
    </row>
    <row r="1875" spans="16:16">
      <c r="P1875" s="37">
        <v>317</v>
      </c>
    </row>
    <row r="1876" spans="16:16">
      <c r="P1876" s="37">
        <v>317</v>
      </c>
    </row>
    <row r="1877" spans="16:16">
      <c r="P1877" s="37">
        <v>317</v>
      </c>
    </row>
    <row r="1879" spans="16:16">
      <c r="P1879" s="37">
        <v>318</v>
      </c>
    </row>
    <row r="1880" spans="16:16">
      <c r="P1880" s="37">
        <v>318</v>
      </c>
    </row>
    <row r="1881" spans="16:16">
      <c r="P1881" s="37">
        <v>318</v>
      </c>
    </row>
    <row r="1882" spans="16:16">
      <c r="P1882" s="37">
        <v>318</v>
      </c>
    </row>
    <row r="1884" spans="16:16">
      <c r="P1884" s="37">
        <v>319</v>
      </c>
    </row>
    <row r="1885" spans="16:16">
      <c r="P1885" s="37">
        <v>319</v>
      </c>
    </row>
    <row r="1886" spans="16:16">
      <c r="P1886" s="37">
        <v>319</v>
      </c>
    </row>
    <row r="1887" spans="16:16">
      <c r="P1887" s="37">
        <v>319</v>
      </c>
    </row>
    <row r="1889" spans="16:16">
      <c r="P1889" s="37">
        <v>320</v>
      </c>
    </row>
    <row r="1890" spans="16:16">
      <c r="P1890" s="37">
        <v>320</v>
      </c>
    </row>
    <row r="1891" spans="16:16">
      <c r="P1891" s="37">
        <v>320</v>
      </c>
    </row>
    <row r="1892" spans="16:16">
      <c r="P1892" s="37">
        <v>320</v>
      </c>
    </row>
    <row r="1894" spans="16:16">
      <c r="P1894" s="37">
        <v>321</v>
      </c>
    </row>
    <row r="1895" spans="16:16">
      <c r="P1895" s="37">
        <v>321</v>
      </c>
    </row>
    <row r="1896" spans="16:16">
      <c r="P1896" s="37">
        <v>321</v>
      </c>
    </row>
    <row r="1897" spans="16:16">
      <c r="P1897" s="37">
        <v>321</v>
      </c>
    </row>
    <row r="1899" spans="16:16">
      <c r="P1899" s="37">
        <v>322</v>
      </c>
    </row>
    <row r="1900" spans="16:16">
      <c r="P1900" s="37">
        <v>322</v>
      </c>
    </row>
    <row r="1901" spans="16:16">
      <c r="P1901" s="37">
        <v>322</v>
      </c>
    </row>
    <row r="1902" spans="16:16">
      <c r="P1902" s="37">
        <v>322</v>
      </c>
    </row>
    <row r="1904" spans="16:16">
      <c r="P1904" s="37">
        <v>323</v>
      </c>
    </row>
    <row r="1905" spans="16:16">
      <c r="P1905" s="37">
        <v>323</v>
      </c>
    </row>
    <row r="1906" spans="16:16">
      <c r="P1906" s="37">
        <v>323</v>
      </c>
    </row>
    <row r="1907" spans="16:16">
      <c r="P1907" s="37">
        <v>323</v>
      </c>
    </row>
    <row r="1909" spans="16:16">
      <c r="P1909" s="37">
        <v>324</v>
      </c>
    </row>
    <row r="1910" spans="16:16">
      <c r="P1910" s="37">
        <v>324</v>
      </c>
    </row>
    <row r="1911" spans="16:16">
      <c r="P1911" s="37">
        <v>324</v>
      </c>
    </row>
    <row r="1912" spans="16:16">
      <c r="P1912" s="37">
        <v>324</v>
      </c>
    </row>
    <row r="1914" spans="16:16">
      <c r="P1914" s="37">
        <v>325</v>
      </c>
    </row>
    <row r="1915" spans="16:16">
      <c r="P1915" s="37">
        <v>325</v>
      </c>
    </row>
    <row r="1916" spans="16:16">
      <c r="P1916" s="37">
        <v>325</v>
      </c>
    </row>
    <row r="1917" spans="16:16">
      <c r="P1917" s="37">
        <v>325</v>
      </c>
    </row>
    <row r="1919" spans="16:16">
      <c r="P1919" s="37">
        <v>326</v>
      </c>
    </row>
    <row r="1920" spans="16:16">
      <c r="P1920" s="37">
        <v>326</v>
      </c>
    </row>
    <row r="1921" spans="16:16">
      <c r="P1921" s="37">
        <v>326</v>
      </c>
    </row>
    <row r="1922" spans="16:16">
      <c r="P1922" s="37">
        <v>326</v>
      </c>
    </row>
    <row r="1924" spans="16:16">
      <c r="P1924" s="37">
        <v>327</v>
      </c>
    </row>
    <row r="1925" spans="16:16">
      <c r="P1925" s="37">
        <v>327</v>
      </c>
    </row>
    <row r="1926" spans="16:16">
      <c r="P1926" s="37">
        <v>327</v>
      </c>
    </row>
    <row r="1927" spans="16:16">
      <c r="P1927" s="37">
        <v>327</v>
      </c>
    </row>
    <row r="1929" spans="16:16">
      <c r="P1929" s="37">
        <v>328</v>
      </c>
    </row>
    <row r="1930" spans="16:16">
      <c r="P1930" s="37">
        <v>328</v>
      </c>
    </row>
    <row r="1931" spans="16:16">
      <c r="P1931" s="37">
        <v>328</v>
      </c>
    </row>
    <row r="1932" spans="16:16">
      <c r="P1932" s="37">
        <v>328</v>
      </c>
    </row>
    <row r="1934" spans="16:16">
      <c r="P1934" s="37">
        <v>329</v>
      </c>
    </row>
    <row r="1935" spans="16:16">
      <c r="P1935" s="37">
        <v>329</v>
      </c>
    </row>
    <row r="1936" spans="16:16">
      <c r="P1936" s="37">
        <v>329</v>
      </c>
    </row>
    <row r="1937" spans="16:16">
      <c r="P1937" s="37">
        <v>329</v>
      </c>
    </row>
    <row r="1939" spans="16:16">
      <c r="P1939" s="37">
        <v>330</v>
      </c>
    </row>
    <row r="1940" spans="16:16">
      <c r="P1940" s="37">
        <v>330</v>
      </c>
    </row>
    <row r="1941" spans="16:16">
      <c r="P1941" s="37">
        <v>330</v>
      </c>
    </row>
    <row r="1942" spans="16:16">
      <c r="P1942" s="37">
        <v>330</v>
      </c>
    </row>
    <row r="1944" spans="16:16">
      <c r="P1944" s="37">
        <v>331</v>
      </c>
    </row>
    <row r="1945" spans="16:16">
      <c r="P1945" s="37">
        <v>331</v>
      </c>
    </row>
    <row r="1946" spans="16:16">
      <c r="P1946" s="37">
        <v>331</v>
      </c>
    </row>
    <row r="1947" spans="16:16">
      <c r="P1947" s="37">
        <v>331</v>
      </c>
    </row>
    <row r="1949" spans="16:16">
      <c r="P1949" s="37">
        <v>332</v>
      </c>
    </row>
    <row r="1950" spans="16:16">
      <c r="P1950" s="37">
        <v>332</v>
      </c>
    </row>
    <row r="1951" spans="16:16">
      <c r="P1951" s="37">
        <v>332</v>
      </c>
    </row>
    <row r="1952" spans="16:16">
      <c r="P1952" s="37">
        <v>332</v>
      </c>
    </row>
    <row r="1954" spans="16:16">
      <c r="P1954" s="37">
        <v>333</v>
      </c>
    </row>
    <row r="1955" spans="16:16">
      <c r="P1955" s="37">
        <v>333</v>
      </c>
    </row>
    <row r="1956" spans="16:16">
      <c r="P1956" s="37">
        <v>333</v>
      </c>
    </row>
    <row r="1957" spans="16:16">
      <c r="P1957" s="37">
        <v>333</v>
      </c>
    </row>
    <row r="1959" spans="16:16">
      <c r="P1959" s="37">
        <v>334</v>
      </c>
    </row>
    <row r="1960" spans="16:16">
      <c r="P1960" s="37">
        <v>334</v>
      </c>
    </row>
    <row r="1961" spans="16:16">
      <c r="P1961" s="37">
        <v>334</v>
      </c>
    </row>
    <row r="1962" spans="16:16">
      <c r="P1962" s="37">
        <v>334</v>
      </c>
    </row>
    <row r="1964" spans="16:16">
      <c r="P1964" s="37">
        <v>335</v>
      </c>
    </row>
    <row r="1965" spans="16:16">
      <c r="P1965" s="37">
        <v>335</v>
      </c>
    </row>
    <row r="1966" spans="16:16">
      <c r="P1966" s="37">
        <v>335</v>
      </c>
    </row>
    <row r="1967" spans="16:16">
      <c r="P1967" s="37">
        <v>335</v>
      </c>
    </row>
    <row r="1969" spans="16:16">
      <c r="P1969" s="37">
        <v>336</v>
      </c>
    </row>
    <row r="1970" spans="16:16">
      <c r="P1970" s="37">
        <v>336</v>
      </c>
    </row>
    <row r="1971" spans="16:16">
      <c r="P1971" s="37">
        <v>336</v>
      </c>
    </row>
    <row r="1972" spans="16:16">
      <c r="P1972" s="37">
        <v>336</v>
      </c>
    </row>
    <row r="1974" spans="16:16">
      <c r="P1974" s="37">
        <v>337</v>
      </c>
    </row>
    <row r="1975" spans="16:16">
      <c r="P1975" s="37">
        <v>337</v>
      </c>
    </row>
    <row r="1976" spans="16:16">
      <c r="P1976" s="37">
        <v>337</v>
      </c>
    </row>
    <row r="1977" spans="16:16">
      <c r="P1977" s="37">
        <v>337</v>
      </c>
    </row>
    <row r="1979" spans="16:16">
      <c r="P1979" s="37">
        <v>338</v>
      </c>
    </row>
    <row r="1980" spans="16:16">
      <c r="P1980" s="37">
        <v>338</v>
      </c>
    </row>
    <row r="1981" spans="16:16">
      <c r="P1981" s="37">
        <v>338</v>
      </c>
    </row>
    <row r="1982" spans="16:16">
      <c r="P1982" s="37">
        <v>338</v>
      </c>
    </row>
    <row r="1984" spans="16:16">
      <c r="P1984" s="37">
        <v>339</v>
      </c>
    </row>
    <row r="1985" spans="16:16">
      <c r="P1985" s="37">
        <v>339</v>
      </c>
    </row>
    <row r="1986" spans="16:16">
      <c r="P1986" s="37">
        <v>339</v>
      </c>
    </row>
    <row r="1987" spans="16:16">
      <c r="P1987" s="37">
        <v>339</v>
      </c>
    </row>
    <row r="1989" spans="16:16">
      <c r="P1989" s="37">
        <v>340</v>
      </c>
    </row>
    <row r="1990" spans="16:16">
      <c r="P1990" s="37">
        <v>340</v>
      </c>
    </row>
    <row r="1991" spans="16:16">
      <c r="P1991" s="37">
        <v>340</v>
      </c>
    </row>
    <row r="1992" spans="16:16">
      <c r="P1992" s="37">
        <v>340</v>
      </c>
    </row>
    <row r="1994" spans="16:16">
      <c r="P1994" s="37">
        <v>341</v>
      </c>
    </row>
    <row r="1995" spans="16:16">
      <c r="P1995" s="37">
        <v>341</v>
      </c>
    </row>
    <row r="1996" spans="16:16">
      <c r="P1996" s="37">
        <v>341</v>
      </c>
    </row>
    <row r="1997" spans="16:16">
      <c r="P1997" s="37">
        <v>341</v>
      </c>
    </row>
    <row r="1999" spans="16:16">
      <c r="P1999" s="37">
        <v>342</v>
      </c>
    </row>
    <row r="2000" spans="16:16">
      <c r="P2000" s="37">
        <v>342</v>
      </c>
    </row>
    <row r="2001" spans="16:16">
      <c r="P2001" s="37">
        <v>342</v>
      </c>
    </row>
    <row r="2002" spans="16:16">
      <c r="P2002" s="37">
        <v>342</v>
      </c>
    </row>
    <row r="2004" spans="16:16">
      <c r="P2004" s="37">
        <v>343</v>
      </c>
    </row>
    <row r="2005" spans="16:16">
      <c r="P2005" s="37">
        <v>343</v>
      </c>
    </row>
    <row r="2006" spans="16:16">
      <c r="P2006" s="37">
        <v>343</v>
      </c>
    </row>
    <row r="2007" spans="16:16">
      <c r="P2007" s="37">
        <v>343</v>
      </c>
    </row>
    <row r="2009" spans="16:16">
      <c r="P2009" s="37">
        <v>344</v>
      </c>
    </row>
    <row r="2010" spans="16:16">
      <c r="P2010" s="37">
        <v>344</v>
      </c>
    </row>
    <row r="2011" spans="16:16">
      <c r="P2011" s="37">
        <v>344</v>
      </c>
    </row>
    <row r="2012" spans="16:16">
      <c r="P2012" s="37">
        <v>344</v>
      </c>
    </row>
    <row r="2014" spans="16:16">
      <c r="P2014" s="37">
        <v>345</v>
      </c>
    </row>
    <row r="2015" spans="16:16">
      <c r="P2015" s="37">
        <v>345</v>
      </c>
    </row>
    <row r="2016" spans="16:16">
      <c r="P2016" s="37">
        <v>345</v>
      </c>
    </row>
    <row r="2017" spans="16:16">
      <c r="P2017" s="37">
        <v>345</v>
      </c>
    </row>
    <row r="2019" spans="16:16">
      <c r="P2019" s="37">
        <v>346</v>
      </c>
    </row>
    <row r="2020" spans="16:16">
      <c r="P2020" s="37">
        <v>346</v>
      </c>
    </row>
    <row r="2021" spans="16:16">
      <c r="P2021" s="37">
        <v>346</v>
      </c>
    </row>
    <row r="2022" spans="16:16">
      <c r="P2022" s="37">
        <v>346</v>
      </c>
    </row>
    <row r="2024" spans="16:16">
      <c r="P2024" s="37">
        <v>347</v>
      </c>
    </row>
    <row r="2025" spans="16:16">
      <c r="P2025" s="37">
        <v>347</v>
      </c>
    </row>
    <row r="2026" spans="16:16">
      <c r="P2026" s="37">
        <v>347</v>
      </c>
    </row>
    <row r="2027" spans="16:16">
      <c r="P2027" s="37">
        <v>347</v>
      </c>
    </row>
    <row r="2029" spans="16:16">
      <c r="P2029" s="37">
        <v>348</v>
      </c>
    </row>
    <row r="2030" spans="16:16">
      <c r="P2030" s="37">
        <v>348</v>
      </c>
    </row>
    <row r="2031" spans="16:16">
      <c r="P2031" s="37">
        <v>348</v>
      </c>
    </row>
    <row r="2032" spans="16:16">
      <c r="P2032" s="37">
        <v>348</v>
      </c>
    </row>
    <row r="2034" spans="16:16">
      <c r="P2034" s="37">
        <v>349</v>
      </c>
    </row>
    <row r="2035" spans="16:16">
      <c r="P2035" s="37">
        <v>349</v>
      </c>
    </row>
    <row r="2036" spans="16:16">
      <c r="P2036" s="37">
        <v>349</v>
      </c>
    </row>
    <row r="2037" spans="16:16">
      <c r="P2037" s="37">
        <v>349</v>
      </c>
    </row>
    <row r="2039" spans="16:16">
      <c r="P2039" s="37">
        <v>350</v>
      </c>
    </row>
    <row r="2040" spans="16:16">
      <c r="P2040" s="37">
        <v>350</v>
      </c>
    </row>
    <row r="2041" spans="16:16">
      <c r="P2041" s="37">
        <v>350</v>
      </c>
    </row>
    <row r="2042" spans="16:16">
      <c r="P2042" s="37">
        <v>350</v>
      </c>
    </row>
    <row r="2044" spans="16:16">
      <c r="P2044" s="37">
        <v>351</v>
      </c>
    </row>
    <row r="2045" spans="16:16">
      <c r="P2045" s="37">
        <v>351</v>
      </c>
    </row>
    <row r="2046" spans="16:16">
      <c r="P2046" s="37">
        <v>351</v>
      </c>
    </row>
    <row r="2047" spans="16:16">
      <c r="P2047" s="37">
        <v>351</v>
      </c>
    </row>
    <row r="2049" spans="16:16">
      <c r="P2049" s="37">
        <v>352</v>
      </c>
    </row>
    <row r="2050" spans="16:16">
      <c r="P2050" s="37">
        <v>352</v>
      </c>
    </row>
    <row r="2051" spans="16:16">
      <c r="P2051" s="37">
        <v>352</v>
      </c>
    </row>
    <row r="2052" spans="16:16">
      <c r="P2052" s="37">
        <v>352</v>
      </c>
    </row>
    <row r="2054" spans="16:16">
      <c r="P2054" s="37">
        <v>353</v>
      </c>
    </row>
    <row r="2055" spans="16:16">
      <c r="P2055" s="37">
        <v>353</v>
      </c>
    </row>
    <row r="2056" spans="16:16">
      <c r="P2056" s="37">
        <v>353</v>
      </c>
    </row>
    <row r="2057" spans="16:16">
      <c r="P2057" s="37">
        <v>353</v>
      </c>
    </row>
    <row r="2059" spans="16:16">
      <c r="P2059" s="37">
        <v>354</v>
      </c>
    </row>
    <row r="2060" spans="16:16">
      <c r="P2060" s="37">
        <v>354</v>
      </c>
    </row>
    <row r="2061" spans="16:16">
      <c r="P2061" s="37">
        <v>354</v>
      </c>
    </row>
    <row r="2062" spans="16:16">
      <c r="P2062" s="37">
        <v>354</v>
      </c>
    </row>
    <row r="2064" spans="16:16">
      <c r="P2064" s="37">
        <v>355</v>
      </c>
    </row>
    <row r="2065" spans="16:16">
      <c r="P2065" s="37">
        <v>355</v>
      </c>
    </row>
    <row r="2066" spans="16:16">
      <c r="P2066" s="37">
        <v>355</v>
      </c>
    </row>
    <row r="2067" spans="16:16">
      <c r="P2067" s="37">
        <v>355</v>
      </c>
    </row>
    <row r="2069" spans="16:16">
      <c r="P2069" s="37">
        <v>356</v>
      </c>
    </row>
    <row r="2070" spans="16:16">
      <c r="P2070" s="37">
        <v>356</v>
      </c>
    </row>
    <row r="2071" spans="16:16">
      <c r="P2071" s="37">
        <v>356</v>
      </c>
    </row>
    <row r="2072" spans="16:16">
      <c r="P2072" s="37">
        <v>356</v>
      </c>
    </row>
    <row r="2074" spans="16:16">
      <c r="P2074" s="37">
        <v>357</v>
      </c>
    </row>
    <row r="2075" spans="16:16">
      <c r="P2075" s="37">
        <v>357</v>
      </c>
    </row>
    <row r="2076" spans="16:16">
      <c r="P2076" s="37">
        <v>357</v>
      </c>
    </row>
    <row r="2077" spans="16:16">
      <c r="P2077" s="37">
        <v>357</v>
      </c>
    </row>
    <row r="2079" spans="16:16">
      <c r="P2079" s="37">
        <v>358</v>
      </c>
    </row>
    <row r="2080" spans="16:16">
      <c r="P2080" s="37">
        <v>358</v>
      </c>
    </row>
    <row r="2081" spans="16:16">
      <c r="P2081" s="37">
        <v>358</v>
      </c>
    </row>
    <row r="2082" spans="16:16">
      <c r="P2082" s="37">
        <v>358</v>
      </c>
    </row>
    <row r="2084" spans="16:16">
      <c r="P2084" s="37">
        <v>359</v>
      </c>
    </row>
    <row r="2085" spans="16:16">
      <c r="P2085" s="37">
        <v>359</v>
      </c>
    </row>
    <row r="2086" spans="16:16">
      <c r="P2086" s="37">
        <v>359</v>
      </c>
    </row>
    <row r="2087" spans="16:16">
      <c r="P2087" s="37">
        <v>359</v>
      </c>
    </row>
    <row r="2089" spans="16:16">
      <c r="P2089" s="37">
        <v>360</v>
      </c>
    </row>
    <row r="2090" spans="16:16">
      <c r="P2090" s="37">
        <v>360</v>
      </c>
    </row>
    <row r="2091" spans="16:16">
      <c r="P2091" s="37">
        <v>360</v>
      </c>
    </row>
    <row r="2092" spans="16:16">
      <c r="P2092" s="37">
        <v>360</v>
      </c>
    </row>
    <row r="2094" spans="16:16">
      <c r="P2094" s="37">
        <v>361</v>
      </c>
    </row>
    <row r="2095" spans="16:16">
      <c r="P2095" s="37">
        <v>361</v>
      </c>
    </row>
    <row r="2096" spans="16:16">
      <c r="P2096" s="37">
        <v>361</v>
      </c>
    </row>
    <row r="2097" spans="16:16">
      <c r="P2097" s="37">
        <v>361</v>
      </c>
    </row>
    <row r="2099" spans="16:16">
      <c r="P2099" s="37">
        <v>362</v>
      </c>
    </row>
    <row r="2100" spans="16:16">
      <c r="P2100" s="37">
        <v>362</v>
      </c>
    </row>
    <row r="2101" spans="16:16">
      <c r="P2101" s="37">
        <v>362</v>
      </c>
    </row>
    <row r="2102" spans="16:16">
      <c r="P2102" s="37">
        <v>362</v>
      </c>
    </row>
    <row r="2104" spans="16:16">
      <c r="P2104" s="37">
        <v>363</v>
      </c>
    </row>
    <row r="2105" spans="16:16">
      <c r="P2105" s="37">
        <v>363</v>
      </c>
    </row>
    <row r="2106" spans="16:16">
      <c r="P2106" s="37">
        <v>363</v>
      </c>
    </row>
    <row r="2107" spans="16:16">
      <c r="P2107" s="37">
        <v>363</v>
      </c>
    </row>
    <row r="2109" spans="16:16">
      <c r="P2109" s="37">
        <v>364</v>
      </c>
    </row>
    <row r="2110" spans="16:16">
      <c r="P2110" s="37">
        <v>364</v>
      </c>
    </row>
    <row r="2111" spans="16:16">
      <c r="P2111" s="37">
        <v>364</v>
      </c>
    </row>
    <row r="2112" spans="16:16">
      <c r="P2112" s="37">
        <v>364</v>
      </c>
    </row>
    <row r="2114" spans="16:16">
      <c r="P2114" s="37">
        <v>365</v>
      </c>
    </row>
    <row r="2115" spans="16:16">
      <c r="P2115" s="37">
        <v>365</v>
      </c>
    </row>
    <row r="2116" spans="16:16">
      <c r="P2116" s="37">
        <v>365</v>
      </c>
    </row>
    <row r="2117" spans="16:16">
      <c r="P2117" s="37">
        <v>365</v>
      </c>
    </row>
    <row r="2119" spans="16:16">
      <c r="P2119" s="37">
        <v>366</v>
      </c>
    </row>
    <row r="2120" spans="16:16">
      <c r="P2120" s="37">
        <v>366</v>
      </c>
    </row>
    <row r="2121" spans="16:16">
      <c r="P2121" s="37">
        <v>366</v>
      </c>
    </row>
    <row r="2122" spans="16:16">
      <c r="P2122" s="37">
        <v>366</v>
      </c>
    </row>
    <row r="2124" spans="16:16">
      <c r="P2124" s="37">
        <v>367</v>
      </c>
    </row>
    <row r="2125" spans="16:16">
      <c r="P2125" s="37">
        <v>367</v>
      </c>
    </row>
    <row r="2126" spans="16:16">
      <c r="P2126" s="37">
        <v>367</v>
      </c>
    </row>
    <row r="2127" spans="16:16">
      <c r="P2127" s="37">
        <v>367</v>
      </c>
    </row>
    <row r="2129" spans="16:16">
      <c r="P2129" s="37">
        <v>368</v>
      </c>
    </row>
    <row r="2130" spans="16:16">
      <c r="P2130" s="37">
        <v>368</v>
      </c>
    </row>
    <row r="2131" spans="16:16">
      <c r="P2131" s="37">
        <v>368</v>
      </c>
    </row>
    <row r="2132" spans="16:16">
      <c r="P2132" s="37">
        <v>368</v>
      </c>
    </row>
    <row r="2134" spans="16:16">
      <c r="P2134" s="37">
        <v>369</v>
      </c>
    </row>
    <row r="2135" spans="16:16">
      <c r="P2135" s="37">
        <v>369</v>
      </c>
    </row>
    <row r="2136" spans="16:16">
      <c r="P2136" s="37">
        <v>369</v>
      </c>
    </row>
    <row r="2137" spans="16:16">
      <c r="P2137" s="37">
        <v>369</v>
      </c>
    </row>
    <row r="2139" spans="16:16">
      <c r="P2139" s="37">
        <v>370</v>
      </c>
    </row>
    <row r="2140" spans="16:16">
      <c r="P2140" s="37">
        <v>370</v>
      </c>
    </row>
    <row r="2141" spans="16:16">
      <c r="P2141" s="37">
        <v>370</v>
      </c>
    </row>
    <row r="2142" spans="16:16">
      <c r="P2142" s="37">
        <v>370</v>
      </c>
    </row>
    <row r="2144" spans="16:16">
      <c r="P2144" s="37">
        <v>371</v>
      </c>
    </row>
    <row r="2145" spans="16:16">
      <c r="P2145" s="37">
        <v>371</v>
      </c>
    </row>
    <row r="2146" spans="16:16">
      <c r="P2146" s="37">
        <v>371</v>
      </c>
    </row>
    <row r="2147" spans="16:16">
      <c r="P2147" s="37">
        <v>371</v>
      </c>
    </row>
    <row r="2149" spans="16:16">
      <c r="P2149" s="37">
        <v>372</v>
      </c>
    </row>
    <row r="2150" spans="16:16">
      <c r="P2150" s="37">
        <v>372</v>
      </c>
    </row>
    <row r="2151" spans="16:16">
      <c r="P2151" s="37">
        <v>372</v>
      </c>
    </row>
    <row r="2152" spans="16:16">
      <c r="P2152" s="37">
        <v>372</v>
      </c>
    </row>
    <row r="2154" spans="16:16">
      <c r="P2154" s="37">
        <v>373</v>
      </c>
    </row>
    <row r="2155" spans="16:16">
      <c r="P2155" s="37">
        <v>373</v>
      </c>
    </row>
    <row r="2156" spans="16:16">
      <c r="P2156" s="37">
        <v>373</v>
      </c>
    </row>
    <row r="2157" spans="16:16">
      <c r="P2157" s="37">
        <v>373</v>
      </c>
    </row>
    <row r="2159" spans="16:16">
      <c r="P2159" s="37">
        <v>374</v>
      </c>
    </row>
    <row r="2160" spans="16:16">
      <c r="P2160" s="37">
        <v>374</v>
      </c>
    </row>
    <row r="2161" spans="16:16">
      <c r="P2161" s="37">
        <v>374</v>
      </c>
    </row>
    <row r="2162" spans="16:16">
      <c r="P2162" s="37">
        <v>374</v>
      </c>
    </row>
    <row r="2164" spans="16:16">
      <c r="P2164" s="37">
        <v>375</v>
      </c>
    </row>
    <row r="2165" spans="16:16">
      <c r="P2165" s="37">
        <v>375</v>
      </c>
    </row>
    <row r="2166" spans="16:16">
      <c r="P2166" s="37">
        <v>375</v>
      </c>
    </row>
    <row r="2167" spans="16:16">
      <c r="P2167" s="37">
        <v>375</v>
      </c>
    </row>
    <row r="2169" spans="16:16">
      <c r="P2169" s="37">
        <v>376</v>
      </c>
    </row>
    <row r="2170" spans="16:16">
      <c r="P2170" s="37">
        <v>376</v>
      </c>
    </row>
    <row r="2171" spans="16:16">
      <c r="P2171" s="37">
        <v>376</v>
      </c>
    </row>
    <row r="2172" spans="16:16">
      <c r="P2172" s="37">
        <v>376</v>
      </c>
    </row>
    <row r="2174" spans="16:16">
      <c r="P2174" s="37">
        <v>377</v>
      </c>
    </row>
    <row r="2175" spans="16:16">
      <c r="P2175" s="37">
        <v>377</v>
      </c>
    </row>
    <row r="2176" spans="16:16">
      <c r="P2176" s="37">
        <v>377</v>
      </c>
    </row>
    <row r="2177" spans="16:16">
      <c r="P2177" s="37">
        <v>377</v>
      </c>
    </row>
    <row r="2179" spans="16:16">
      <c r="P2179" s="37">
        <v>378</v>
      </c>
    </row>
    <row r="2180" spans="16:16">
      <c r="P2180" s="37">
        <v>378</v>
      </c>
    </row>
    <row r="2181" spans="16:16">
      <c r="P2181" s="37">
        <v>378</v>
      </c>
    </row>
    <row r="2182" spans="16:16">
      <c r="P2182" s="37">
        <v>378</v>
      </c>
    </row>
    <row r="2184" spans="16:16">
      <c r="P2184" s="37">
        <v>379</v>
      </c>
    </row>
    <row r="2185" spans="16:16">
      <c r="P2185" s="37">
        <v>379</v>
      </c>
    </row>
    <row r="2186" spans="16:16">
      <c r="P2186" s="37">
        <v>379</v>
      </c>
    </row>
    <row r="2187" spans="16:16">
      <c r="P2187" s="37">
        <v>379</v>
      </c>
    </row>
    <row r="2189" spans="16:16">
      <c r="P2189" s="37">
        <v>380</v>
      </c>
    </row>
    <row r="2190" spans="16:16">
      <c r="P2190" s="37">
        <v>380</v>
      </c>
    </row>
    <row r="2191" spans="16:16">
      <c r="P2191" s="37">
        <v>380</v>
      </c>
    </row>
    <row r="2192" spans="16:16">
      <c r="P2192" s="37">
        <v>380</v>
      </c>
    </row>
    <row r="2194" spans="16:16">
      <c r="P2194" s="37">
        <v>381</v>
      </c>
    </row>
    <row r="2195" spans="16:16">
      <c r="P2195" s="37">
        <v>381</v>
      </c>
    </row>
    <row r="2196" spans="16:16">
      <c r="P2196" s="37">
        <v>381</v>
      </c>
    </row>
    <row r="2197" spans="16:16">
      <c r="P2197" s="37">
        <v>381</v>
      </c>
    </row>
    <row r="2199" spans="16:16">
      <c r="P2199" s="37">
        <v>382</v>
      </c>
    </row>
    <row r="2200" spans="16:16">
      <c r="P2200" s="37">
        <v>382</v>
      </c>
    </row>
    <row r="2201" spans="16:16">
      <c r="P2201" s="37">
        <v>382</v>
      </c>
    </row>
    <row r="2202" spans="16:16">
      <c r="P2202" s="37">
        <v>382</v>
      </c>
    </row>
    <row r="2204" spans="16:16">
      <c r="P2204" s="37">
        <v>383</v>
      </c>
    </row>
    <row r="2205" spans="16:16">
      <c r="P2205" s="37">
        <v>383</v>
      </c>
    </row>
    <row r="2206" spans="16:16">
      <c r="P2206" s="37">
        <v>383</v>
      </c>
    </row>
    <row r="2207" spans="16:16">
      <c r="P2207" s="37">
        <v>383</v>
      </c>
    </row>
    <row r="2209" spans="16:16">
      <c r="P2209" s="37">
        <v>384</v>
      </c>
    </row>
    <row r="2210" spans="16:16">
      <c r="P2210" s="37">
        <v>384</v>
      </c>
    </row>
    <row r="2211" spans="16:16">
      <c r="P2211" s="37">
        <v>384</v>
      </c>
    </row>
    <row r="2212" spans="16:16">
      <c r="P2212" s="37">
        <v>384</v>
      </c>
    </row>
    <row r="2214" spans="16:16">
      <c r="P2214" s="37">
        <v>385</v>
      </c>
    </row>
    <row r="2215" spans="16:16">
      <c r="P2215" s="37">
        <v>385</v>
      </c>
    </row>
    <row r="2216" spans="16:16">
      <c r="P2216" s="37">
        <v>385</v>
      </c>
    </row>
    <row r="2217" spans="16:16">
      <c r="P2217" s="37">
        <v>385</v>
      </c>
    </row>
    <row r="2219" spans="16:16">
      <c r="P2219" s="37">
        <v>386</v>
      </c>
    </row>
    <row r="2220" spans="16:16">
      <c r="P2220" s="37">
        <v>386</v>
      </c>
    </row>
    <row r="2221" spans="16:16">
      <c r="P2221" s="37">
        <v>386</v>
      </c>
    </row>
    <row r="2222" spans="16:16">
      <c r="P2222" s="37">
        <v>386</v>
      </c>
    </row>
    <row r="2224" spans="16:16">
      <c r="P2224" s="37">
        <v>387</v>
      </c>
    </row>
    <row r="2225" spans="16:16">
      <c r="P2225" s="37">
        <v>387</v>
      </c>
    </row>
    <row r="2226" spans="16:16">
      <c r="P2226" s="37">
        <v>387</v>
      </c>
    </row>
    <row r="2227" spans="16:16">
      <c r="P2227" s="37">
        <v>387</v>
      </c>
    </row>
    <row r="2229" spans="16:16">
      <c r="P2229" s="37">
        <v>388</v>
      </c>
    </row>
    <row r="2230" spans="16:16">
      <c r="P2230" s="37">
        <v>388</v>
      </c>
    </row>
    <row r="2231" spans="16:16">
      <c r="P2231" s="37">
        <v>388</v>
      </c>
    </row>
    <row r="2232" spans="16:16">
      <c r="P2232" s="37">
        <v>388</v>
      </c>
    </row>
    <row r="2234" spans="16:16">
      <c r="P2234" s="37">
        <v>389</v>
      </c>
    </row>
    <row r="2235" spans="16:16">
      <c r="P2235" s="37">
        <v>389</v>
      </c>
    </row>
    <row r="2236" spans="16:16">
      <c r="P2236" s="37">
        <v>389</v>
      </c>
    </row>
    <row r="2237" spans="16:16">
      <c r="P2237" s="37">
        <v>389</v>
      </c>
    </row>
    <row r="2239" spans="16:16">
      <c r="P2239" s="37">
        <v>390</v>
      </c>
    </row>
    <row r="2240" spans="16:16">
      <c r="P2240" s="37">
        <v>390</v>
      </c>
    </row>
    <row r="2241" spans="16:16">
      <c r="P2241" s="37">
        <v>390</v>
      </c>
    </row>
    <row r="2242" spans="16:16">
      <c r="P2242" s="37">
        <v>390</v>
      </c>
    </row>
    <row r="2244" spans="16:16">
      <c r="P2244" s="37">
        <v>391</v>
      </c>
    </row>
    <row r="2245" spans="16:16">
      <c r="P2245" s="37">
        <v>391</v>
      </c>
    </row>
    <row r="2246" spans="16:16">
      <c r="P2246" s="37">
        <v>391</v>
      </c>
    </row>
    <row r="2247" spans="16:16">
      <c r="P2247" s="37">
        <v>391</v>
      </c>
    </row>
    <row r="2249" spans="16:16">
      <c r="P2249" s="37">
        <v>392</v>
      </c>
    </row>
    <row r="2250" spans="16:16">
      <c r="P2250" s="37">
        <v>392</v>
      </c>
    </row>
    <row r="2251" spans="16:16">
      <c r="P2251" s="37">
        <v>392</v>
      </c>
    </row>
    <row r="2252" spans="16:16">
      <c r="P2252" s="37">
        <v>392</v>
      </c>
    </row>
    <row r="2254" spans="16:16">
      <c r="P2254" s="37">
        <v>393</v>
      </c>
    </row>
    <row r="2255" spans="16:16">
      <c r="P2255" s="37">
        <v>393</v>
      </c>
    </row>
    <row r="2256" spans="16:16">
      <c r="P2256" s="37">
        <v>393</v>
      </c>
    </row>
    <row r="2257" spans="16:16">
      <c r="P2257" s="37">
        <v>393</v>
      </c>
    </row>
    <row r="2259" spans="16:16">
      <c r="P2259" s="37">
        <v>394</v>
      </c>
    </row>
    <row r="2260" spans="16:16">
      <c r="P2260" s="37">
        <v>394</v>
      </c>
    </row>
    <row r="2261" spans="16:16">
      <c r="P2261" s="37">
        <v>394</v>
      </c>
    </row>
    <row r="2262" spans="16:16">
      <c r="P2262" s="37">
        <v>394</v>
      </c>
    </row>
    <row r="2264" spans="16:16">
      <c r="P2264" s="37">
        <v>395</v>
      </c>
    </row>
    <row r="2265" spans="16:16">
      <c r="P2265" s="37">
        <v>395</v>
      </c>
    </row>
    <row r="2266" spans="16:16">
      <c r="P2266" s="37">
        <v>395</v>
      </c>
    </row>
    <row r="2267" spans="16:16">
      <c r="P2267" s="37">
        <v>395</v>
      </c>
    </row>
    <row r="2269" spans="16:16">
      <c r="P2269" s="37">
        <v>396</v>
      </c>
    </row>
    <row r="2270" spans="16:16">
      <c r="P2270" s="37">
        <v>396</v>
      </c>
    </row>
    <row r="2271" spans="16:16">
      <c r="P2271" s="37">
        <v>396</v>
      </c>
    </row>
    <row r="2272" spans="16:16">
      <c r="P2272" s="37">
        <v>396</v>
      </c>
    </row>
    <row r="2274" spans="16:16">
      <c r="P2274" s="37">
        <v>397</v>
      </c>
    </row>
    <row r="2275" spans="16:16">
      <c r="P2275" s="37">
        <v>397</v>
      </c>
    </row>
    <row r="2276" spans="16:16">
      <c r="P2276" s="37">
        <v>397</v>
      </c>
    </row>
    <row r="2277" spans="16:16">
      <c r="P2277" s="37">
        <v>397</v>
      </c>
    </row>
    <row r="2279" spans="16:16">
      <c r="P2279" s="37">
        <v>398</v>
      </c>
    </row>
    <row r="2280" spans="16:16">
      <c r="P2280" s="37">
        <v>398</v>
      </c>
    </row>
    <row r="2281" spans="16:16">
      <c r="P2281" s="37">
        <v>398</v>
      </c>
    </row>
    <row r="2282" spans="16:16">
      <c r="P2282" s="37">
        <v>398</v>
      </c>
    </row>
    <row r="2284" spans="16:16">
      <c r="P2284" s="37">
        <v>399</v>
      </c>
    </row>
    <row r="2285" spans="16:16">
      <c r="P2285" s="37">
        <v>399</v>
      </c>
    </row>
    <row r="2286" spans="16:16">
      <c r="P2286" s="37">
        <v>399</v>
      </c>
    </row>
    <row r="2287" spans="16:16">
      <c r="P2287" s="37">
        <v>399</v>
      </c>
    </row>
    <row r="2289" spans="16:16">
      <c r="P2289" s="37">
        <v>400</v>
      </c>
    </row>
    <row r="2290" spans="16:16">
      <c r="P2290" s="37">
        <v>400</v>
      </c>
    </row>
    <row r="2291" spans="16:16">
      <c r="P2291" s="37">
        <v>400</v>
      </c>
    </row>
    <row r="2292" spans="16:16">
      <c r="P2292" s="37">
        <v>400</v>
      </c>
    </row>
    <row r="2294" spans="16:16">
      <c r="P2294" s="37">
        <v>401</v>
      </c>
    </row>
    <row r="2295" spans="16:16">
      <c r="P2295" s="37">
        <v>401</v>
      </c>
    </row>
    <row r="2296" spans="16:16">
      <c r="P2296" s="37">
        <v>401</v>
      </c>
    </row>
    <row r="2297" spans="16:16">
      <c r="P2297" s="37">
        <v>401</v>
      </c>
    </row>
    <row r="2299" spans="16:16">
      <c r="P2299" s="37">
        <v>402</v>
      </c>
    </row>
    <row r="2300" spans="16:16">
      <c r="P2300" s="37">
        <v>402</v>
      </c>
    </row>
    <row r="2301" spans="16:16">
      <c r="P2301" s="37">
        <v>402</v>
      </c>
    </row>
    <row r="2302" spans="16:16">
      <c r="P2302" s="37">
        <v>402</v>
      </c>
    </row>
    <row r="2304" spans="16:16">
      <c r="P2304" s="37">
        <v>403</v>
      </c>
    </row>
    <row r="2305" spans="16:16">
      <c r="P2305" s="37">
        <v>403</v>
      </c>
    </row>
    <row r="2306" spans="16:16">
      <c r="P2306" s="37">
        <v>403</v>
      </c>
    </row>
    <row r="2307" spans="16:16">
      <c r="P2307" s="37">
        <v>403</v>
      </c>
    </row>
    <row r="2309" spans="16:16">
      <c r="P2309" s="37">
        <v>404</v>
      </c>
    </row>
    <row r="2310" spans="16:16">
      <c r="P2310" s="37">
        <v>404</v>
      </c>
    </row>
    <row r="2311" spans="16:16">
      <c r="P2311" s="37">
        <v>404</v>
      </c>
    </row>
    <row r="2312" spans="16:16">
      <c r="P2312" s="37">
        <v>404</v>
      </c>
    </row>
    <row r="2314" spans="16:16">
      <c r="P2314" s="37">
        <v>405</v>
      </c>
    </row>
    <row r="2315" spans="16:16">
      <c r="P2315" s="37">
        <v>405</v>
      </c>
    </row>
    <row r="2316" spans="16:16">
      <c r="P2316" s="37">
        <v>405</v>
      </c>
    </row>
    <row r="2317" spans="16:16">
      <c r="P2317" s="37">
        <v>405</v>
      </c>
    </row>
    <row r="2319" spans="16:16">
      <c r="P2319" s="37">
        <v>406</v>
      </c>
    </row>
    <row r="2320" spans="16:16">
      <c r="P2320" s="37">
        <v>406</v>
      </c>
    </row>
    <row r="2321" spans="16:16">
      <c r="P2321" s="37">
        <v>406</v>
      </c>
    </row>
    <row r="2322" spans="16:16">
      <c r="P2322" s="37">
        <v>406</v>
      </c>
    </row>
    <row r="2324" spans="16:16">
      <c r="P2324" s="37">
        <v>407</v>
      </c>
    </row>
    <row r="2325" spans="16:16">
      <c r="P2325" s="37">
        <v>407</v>
      </c>
    </row>
    <row r="2326" spans="16:16">
      <c r="P2326" s="37">
        <v>407</v>
      </c>
    </row>
    <row r="2327" spans="16:16">
      <c r="P2327" s="37">
        <v>407</v>
      </c>
    </row>
    <row r="2329" spans="16:16">
      <c r="P2329" s="37">
        <v>408</v>
      </c>
    </row>
    <row r="2330" spans="16:16">
      <c r="P2330" s="37">
        <v>408</v>
      </c>
    </row>
    <row r="2331" spans="16:16">
      <c r="P2331" s="37">
        <v>408</v>
      </c>
    </row>
    <row r="2332" spans="16:16">
      <c r="P2332" s="37">
        <v>408</v>
      </c>
    </row>
    <row r="2334" spans="16:16">
      <c r="P2334" s="37">
        <v>409</v>
      </c>
    </row>
    <row r="2335" spans="16:16">
      <c r="P2335" s="37">
        <v>409</v>
      </c>
    </row>
    <row r="2336" spans="16:16">
      <c r="P2336" s="37">
        <v>409</v>
      </c>
    </row>
    <row r="2337" spans="16:16">
      <c r="P2337" s="37">
        <v>409</v>
      </c>
    </row>
    <row r="2339" spans="16:16">
      <c r="P2339" s="37">
        <v>410</v>
      </c>
    </row>
    <row r="2340" spans="16:16">
      <c r="P2340" s="37">
        <v>410</v>
      </c>
    </row>
    <row r="2341" spans="16:16">
      <c r="P2341" s="37">
        <v>410</v>
      </c>
    </row>
    <row r="2342" spans="16:16">
      <c r="P2342" s="37">
        <v>410</v>
      </c>
    </row>
    <row r="2344" spans="16:16">
      <c r="P2344" s="37">
        <v>411</v>
      </c>
    </row>
    <row r="2345" spans="16:16">
      <c r="P2345" s="37">
        <v>411</v>
      </c>
    </row>
    <row r="2346" spans="16:16">
      <c r="P2346" s="37">
        <v>411</v>
      </c>
    </row>
    <row r="2347" spans="16:16">
      <c r="P2347" s="37">
        <v>411</v>
      </c>
    </row>
    <row r="2349" spans="16:16">
      <c r="P2349" s="37">
        <v>412</v>
      </c>
    </row>
    <row r="2350" spans="16:16">
      <c r="P2350" s="37">
        <v>412</v>
      </c>
    </row>
    <row r="2351" spans="16:16">
      <c r="P2351" s="37">
        <v>412</v>
      </c>
    </row>
    <row r="2352" spans="16:16">
      <c r="P2352" s="37">
        <v>412</v>
      </c>
    </row>
    <row r="2354" spans="16:16">
      <c r="P2354" s="37">
        <v>413</v>
      </c>
    </row>
    <row r="2355" spans="16:16">
      <c r="P2355" s="37">
        <v>413</v>
      </c>
    </row>
    <row r="2356" spans="16:16">
      <c r="P2356" s="37">
        <v>413</v>
      </c>
    </row>
    <row r="2357" spans="16:16">
      <c r="P2357" s="37">
        <v>413</v>
      </c>
    </row>
    <row r="2359" spans="16:16">
      <c r="P2359" s="37">
        <v>414</v>
      </c>
    </row>
    <row r="2360" spans="16:16">
      <c r="P2360" s="37">
        <v>414</v>
      </c>
    </row>
    <row r="2361" spans="16:16">
      <c r="P2361" s="37">
        <v>414</v>
      </c>
    </row>
    <row r="2362" spans="16:16">
      <c r="P2362" s="37">
        <v>414</v>
      </c>
    </row>
    <row r="2364" spans="16:16">
      <c r="P2364" s="37">
        <v>415</v>
      </c>
    </row>
    <row r="2365" spans="16:16">
      <c r="P2365" s="37">
        <v>415</v>
      </c>
    </row>
    <row r="2366" spans="16:16">
      <c r="P2366" s="37">
        <v>415</v>
      </c>
    </row>
    <row r="2367" spans="16:16">
      <c r="P2367" s="37">
        <v>415</v>
      </c>
    </row>
    <row r="2369" spans="16:16">
      <c r="P2369" s="37">
        <v>416</v>
      </c>
    </row>
    <row r="2370" spans="16:16">
      <c r="P2370" s="37">
        <v>416</v>
      </c>
    </row>
    <row r="2371" spans="16:16">
      <c r="P2371" s="37">
        <v>416</v>
      </c>
    </row>
    <row r="2372" spans="16:16">
      <c r="P2372" s="37">
        <v>416</v>
      </c>
    </row>
    <row r="2374" spans="16:16">
      <c r="P2374" s="37">
        <v>417</v>
      </c>
    </row>
    <row r="2375" spans="16:16">
      <c r="P2375" s="37">
        <v>417</v>
      </c>
    </row>
    <row r="2376" spans="16:16">
      <c r="P2376" s="37">
        <v>417</v>
      </c>
    </row>
    <row r="2377" spans="16:16">
      <c r="P2377" s="37">
        <v>417</v>
      </c>
    </row>
    <row r="2379" spans="16:16">
      <c r="P2379" s="37">
        <v>418</v>
      </c>
    </row>
    <row r="2380" spans="16:16">
      <c r="P2380" s="37">
        <v>418</v>
      </c>
    </row>
    <row r="2381" spans="16:16">
      <c r="P2381" s="37">
        <v>418</v>
      </c>
    </row>
    <row r="2382" spans="16:16">
      <c r="P2382" s="37">
        <v>418</v>
      </c>
    </row>
    <row r="2384" spans="16:16">
      <c r="P2384" s="37">
        <v>419</v>
      </c>
    </row>
    <row r="2385" spans="16:16">
      <c r="P2385" s="37">
        <v>419</v>
      </c>
    </row>
    <row r="2386" spans="16:16">
      <c r="P2386" s="37">
        <v>419</v>
      </c>
    </row>
    <row r="2387" spans="16:16">
      <c r="P2387" s="37">
        <v>419</v>
      </c>
    </row>
    <row r="2389" spans="16:16">
      <c r="P2389" s="37">
        <v>420</v>
      </c>
    </row>
    <row r="2390" spans="16:16">
      <c r="P2390" s="37">
        <v>420</v>
      </c>
    </row>
    <row r="2391" spans="16:16">
      <c r="P2391" s="37">
        <v>420</v>
      </c>
    </row>
    <row r="2392" spans="16:16">
      <c r="P2392" s="37">
        <v>420</v>
      </c>
    </row>
    <row r="2394" spans="16:16">
      <c r="P2394" s="37">
        <v>421</v>
      </c>
    </row>
    <row r="2395" spans="16:16">
      <c r="P2395" s="37">
        <v>421</v>
      </c>
    </row>
    <row r="2396" spans="16:16">
      <c r="P2396" s="37">
        <v>421</v>
      </c>
    </row>
    <row r="2397" spans="16:16">
      <c r="P2397" s="37">
        <v>421</v>
      </c>
    </row>
    <row r="2399" spans="16:16">
      <c r="P2399" s="37">
        <v>422</v>
      </c>
    </row>
    <row r="2400" spans="16:16">
      <c r="P2400" s="37">
        <v>422</v>
      </c>
    </row>
    <row r="2401" spans="16:16">
      <c r="P2401" s="37">
        <v>422</v>
      </c>
    </row>
    <row r="2402" spans="16:16">
      <c r="P2402" s="37">
        <v>422</v>
      </c>
    </row>
    <row r="2404" spans="16:16">
      <c r="P2404" s="37">
        <v>423</v>
      </c>
    </row>
    <row r="2405" spans="16:16">
      <c r="P2405" s="37">
        <v>423</v>
      </c>
    </row>
    <row r="2406" spans="16:16">
      <c r="P2406" s="37">
        <v>423</v>
      </c>
    </row>
    <row r="2407" spans="16:16">
      <c r="P2407" s="37">
        <v>423</v>
      </c>
    </row>
    <row r="2409" spans="16:16">
      <c r="P2409" s="37">
        <v>424</v>
      </c>
    </row>
    <row r="2410" spans="16:16">
      <c r="P2410" s="37">
        <v>424</v>
      </c>
    </row>
    <row r="2411" spans="16:16">
      <c r="P2411" s="37">
        <v>424</v>
      </c>
    </row>
    <row r="2412" spans="16:16">
      <c r="P2412" s="37">
        <v>424</v>
      </c>
    </row>
    <row r="2414" spans="16:16">
      <c r="P2414" s="37">
        <v>425</v>
      </c>
    </row>
    <row r="2415" spans="16:16">
      <c r="P2415" s="37">
        <v>425</v>
      </c>
    </row>
    <row r="2416" spans="16:16">
      <c r="P2416" s="37">
        <v>425</v>
      </c>
    </row>
    <row r="2417" spans="16:16">
      <c r="P2417" s="37">
        <v>425</v>
      </c>
    </row>
    <row r="2419" spans="16:16">
      <c r="P2419" s="37">
        <v>426</v>
      </c>
    </row>
    <row r="2420" spans="16:16">
      <c r="P2420" s="37">
        <v>426</v>
      </c>
    </row>
    <row r="2421" spans="16:16">
      <c r="P2421" s="37">
        <v>426</v>
      </c>
    </row>
    <row r="2422" spans="16:16">
      <c r="P2422" s="37">
        <v>426</v>
      </c>
    </row>
    <row r="2424" spans="16:16">
      <c r="P2424" s="37">
        <v>427</v>
      </c>
    </row>
    <row r="2425" spans="16:16">
      <c r="P2425" s="37">
        <v>427</v>
      </c>
    </row>
    <row r="2426" spans="16:16">
      <c r="P2426" s="37">
        <v>427</v>
      </c>
    </row>
    <row r="2427" spans="16:16">
      <c r="P2427" s="37">
        <v>427</v>
      </c>
    </row>
    <row r="2429" spans="16:16">
      <c r="P2429" s="37">
        <v>428</v>
      </c>
    </row>
    <row r="2430" spans="16:16">
      <c r="P2430" s="37">
        <v>428</v>
      </c>
    </row>
    <row r="2431" spans="16:16">
      <c r="P2431" s="37">
        <v>428</v>
      </c>
    </row>
    <row r="2432" spans="16:16">
      <c r="P2432" s="37">
        <v>428</v>
      </c>
    </row>
    <row r="2434" spans="16:16">
      <c r="P2434" s="37">
        <v>429</v>
      </c>
    </row>
    <row r="2435" spans="16:16">
      <c r="P2435" s="37">
        <v>429</v>
      </c>
    </row>
    <row r="2436" spans="16:16">
      <c r="P2436" s="37">
        <v>429</v>
      </c>
    </row>
    <row r="2437" spans="16:16">
      <c r="P2437" s="37">
        <v>429</v>
      </c>
    </row>
    <row r="2439" spans="16:16">
      <c r="P2439" s="37">
        <v>430</v>
      </c>
    </row>
    <row r="2440" spans="16:16">
      <c r="P2440" s="37">
        <v>430</v>
      </c>
    </row>
    <row r="2441" spans="16:16">
      <c r="P2441" s="37">
        <v>430</v>
      </c>
    </row>
    <row r="2442" spans="16:16">
      <c r="P2442" s="37">
        <v>430</v>
      </c>
    </row>
    <row r="2444" spans="16:16">
      <c r="P2444" s="37">
        <v>431</v>
      </c>
    </row>
    <row r="2445" spans="16:16">
      <c r="P2445" s="37">
        <v>431</v>
      </c>
    </row>
    <row r="2446" spans="16:16">
      <c r="P2446" s="37">
        <v>431</v>
      </c>
    </row>
    <row r="2447" spans="16:16">
      <c r="P2447" s="37">
        <v>431</v>
      </c>
    </row>
    <row r="2449" spans="16:16">
      <c r="P2449" s="37">
        <v>432</v>
      </c>
    </row>
    <row r="2450" spans="16:16">
      <c r="P2450" s="37">
        <v>432</v>
      </c>
    </row>
    <row r="2451" spans="16:16">
      <c r="P2451" s="37">
        <v>432</v>
      </c>
    </row>
    <row r="2452" spans="16:16">
      <c r="P2452" s="37">
        <v>432</v>
      </c>
    </row>
    <row r="2454" spans="16:16">
      <c r="P2454" s="37">
        <v>433</v>
      </c>
    </row>
    <row r="2455" spans="16:16">
      <c r="P2455" s="37">
        <v>433</v>
      </c>
    </row>
    <row r="2456" spans="16:16">
      <c r="P2456" s="37">
        <v>433</v>
      </c>
    </row>
    <row r="2457" spans="16:16">
      <c r="P2457" s="37">
        <v>433</v>
      </c>
    </row>
    <row r="2459" spans="16:16">
      <c r="P2459" s="37">
        <v>434</v>
      </c>
    </row>
    <row r="2460" spans="16:16">
      <c r="P2460" s="37">
        <v>434</v>
      </c>
    </row>
    <row r="2461" spans="16:16">
      <c r="P2461" s="37">
        <v>434</v>
      </c>
    </row>
    <row r="2462" spans="16:16">
      <c r="P2462" s="37">
        <v>434</v>
      </c>
    </row>
    <row r="2464" spans="16:16">
      <c r="P2464" s="37">
        <v>435</v>
      </c>
    </row>
    <row r="2465" spans="16:16">
      <c r="P2465" s="37">
        <v>435</v>
      </c>
    </row>
    <row r="2466" spans="16:16">
      <c r="P2466" s="37">
        <v>435</v>
      </c>
    </row>
    <row r="2467" spans="16:16">
      <c r="P2467" s="37">
        <v>435</v>
      </c>
    </row>
    <row r="2469" spans="16:16">
      <c r="P2469" s="37">
        <v>436</v>
      </c>
    </row>
    <row r="2470" spans="16:16">
      <c r="P2470" s="37">
        <v>436</v>
      </c>
    </row>
    <row r="2471" spans="16:16">
      <c r="P2471" s="37">
        <v>436</v>
      </c>
    </row>
    <row r="2472" spans="16:16">
      <c r="P2472" s="37">
        <v>436</v>
      </c>
    </row>
    <row r="2474" spans="16:16">
      <c r="P2474" s="37">
        <v>437</v>
      </c>
    </row>
    <row r="2475" spans="16:16">
      <c r="P2475" s="37">
        <v>437</v>
      </c>
    </row>
    <row r="2476" spans="16:16">
      <c r="P2476" s="37">
        <v>437</v>
      </c>
    </row>
    <row r="2477" spans="16:16">
      <c r="P2477" s="37">
        <v>437</v>
      </c>
    </row>
    <row r="2479" spans="16:16">
      <c r="P2479" s="37">
        <v>438</v>
      </c>
    </row>
    <row r="2480" spans="16:16">
      <c r="P2480" s="37">
        <v>438</v>
      </c>
    </row>
    <row r="2481" spans="16:16">
      <c r="P2481" s="37">
        <v>438</v>
      </c>
    </row>
    <row r="2482" spans="16:16">
      <c r="P2482" s="37">
        <v>438</v>
      </c>
    </row>
    <row r="2484" spans="16:16">
      <c r="P2484" s="37">
        <v>439</v>
      </c>
    </row>
    <row r="2485" spans="16:16">
      <c r="P2485" s="37">
        <v>439</v>
      </c>
    </row>
    <row r="2486" spans="16:16">
      <c r="P2486" s="37">
        <v>439</v>
      </c>
    </row>
    <row r="2487" spans="16:16">
      <c r="P2487" s="37">
        <v>439</v>
      </c>
    </row>
    <row r="2489" spans="16:16">
      <c r="P2489" s="37">
        <v>440</v>
      </c>
    </row>
    <row r="2490" spans="16:16">
      <c r="P2490" s="37">
        <v>440</v>
      </c>
    </row>
    <row r="2491" spans="16:16">
      <c r="P2491" s="37">
        <v>440</v>
      </c>
    </row>
    <row r="2492" spans="16:16">
      <c r="P2492" s="37">
        <v>440</v>
      </c>
    </row>
    <row r="2494" spans="16:16">
      <c r="P2494" s="37">
        <v>441</v>
      </c>
    </row>
    <row r="2495" spans="16:16">
      <c r="P2495" s="37">
        <v>441</v>
      </c>
    </row>
    <row r="2496" spans="16:16">
      <c r="P2496" s="37">
        <v>441</v>
      </c>
    </row>
    <row r="2497" spans="16:16">
      <c r="P2497" s="37">
        <v>441</v>
      </c>
    </row>
    <row r="2499" spans="16:16">
      <c r="P2499" s="37">
        <v>442</v>
      </c>
    </row>
    <row r="2500" spans="16:16">
      <c r="P2500" s="37">
        <v>442</v>
      </c>
    </row>
    <row r="2501" spans="16:16">
      <c r="P2501" s="37">
        <v>442</v>
      </c>
    </row>
    <row r="2502" spans="16:16">
      <c r="P2502" s="37">
        <v>442</v>
      </c>
    </row>
    <row r="2504" spans="16:16">
      <c r="P2504" s="37">
        <v>443</v>
      </c>
    </row>
    <row r="2505" spans="16:16">
      <c r="P2505" s="37">
        <v>443</v>
      </c>
    </row>
    <row r="2506" spans="16:16">
      <c r="P2506" s="37">
        <v>443</v>
      </c>
    </row>
    <row r="2507" spans="16:16">
      <c r="P2507" s="37">
        <v>443</v>
      </c>
    </row>
    <row r="2509" spans="16:16">
      <c r="P2509" s="37">
        <v>444</v>
      </c>
    </row>
    <row r="2510" spans="16:16">
      <c r="P2510" s="37">
        <v>444</v>
      </c>
    </row>
    <row r="2511" spans="16:16">
      <c r="P2511" s="37">
        <v>444</v>
      </c>
    </row>
    <row r="2512" spans="16:16">
      <c r="P2512" s="37">
        <v>444</v>
      </c>
    </row>
    <row r="2514" spans="16:16">
      <c r="P2514" s="37">
        <v>445</v>
      </c>
    </row>
    <row r="2515" spans="16:16">
      <c r="P2515" s="37">
        <v>445</v>
      </c>
    </row>
    <row r="2516" spans="16:16">
      <c r="P2516" s="37">
        <v>445</v>
      </c>
    </row>
    <row r="2517" spans="16:16">
      <c r="P2517" s="37">
        <v>445</v>
      </c>
    </row>
    <row r="2519" spans="16:16">
      <c r="P2519" s="37">
        <v>446</v>
      </c>
    </row>
    <row r="2520" spans="16:16">
      <c r="P2520" s="37">
        <v>446</v>
      </c>
    </row>
    <row r="2521" spans="16:16">
      <c r="P2521" s="37">
        <v>446</v>
      </c>
    </row>
    <row r="2522" spans="16:16">
      <c r="P2522" s="37">
        <v>446</v>
      </c>
    </row>
    <row r="2524" spans="16:16">
      <c r="P2524" s="37">
        <v>447</v>
      </c>
    </row>
    <row r="2525" spans="16:16">
      <c r="P2525" s="37">
        <v>447</v>
      </c>
    </row>
    <row r="2526" spans="16:16">
      <c r="P2526" s="37">
        <v>447</v>
      </c>
    </row>
    <row r="2527" spans="16:16">
      <c r="P2527" s="37">
        <v>447</v>
      </c>
    </row>
    <row r="2529" spans="16:16">
      <c r="P2529" s="37">
        <v>448</v>
      </c>
    </row>
    <row r="2530" spans="16:16">
      <c r="P2530" s="37">
        <v>448</v>
      </c>
    </row>
    <row r="2531" spans="16:16">
      <c r="P2531" s="37">
        <v>448</v>
      </c>
    </row>
    <row r="2532" spans="16:16">
      <c r="P2532" s="37">
        <v>448</v>
      </c>
    </row>
    <row r="2534" spans="16:16">
      <c r="P2534" s="37">
        <v>449</v>
      </c>
    </row>
    <row r="2535" spans="16:16">
      <c r="P2535" s="37">
        <v>449</v>
      </c>
    </row>
    <row r="2536" spans="16:16">
      <c r="P2536" s="37">
        <v>449</v>
      </c>
    </row>
    <row r="2537" spans="16:16">
      <c r="P2537" s="37">
        <v>449</v>
      </c>
    </row>
    <row r="2539" spans="16:16">
      <c r="P2539" s="37">
        <v>450</v>
      </c>
    </row>
    <row r="2540" spans="16:16">
      <c r="P2540" s="37">
        <v>450</v>
      </c>
    </row>
    <row r="2541" spans="16:16">
      <c r="P2541" s="37">
        <v>450</v>
      </c>
    </row>
    <row r="2542" spans="16:16">
      <c r="P2542" s="37">
        <v>450</v>
      </c>
    </row>
    <row r="2544" spans="16:16">
      <c r="P2544" s="37">
        <v>451</v>
      </c>
    </row>
    <row r="2545" spans="16:16">
      <c r="P2545" s="37">
        <v>451</v>
      </c>
    </row>
    <row r="2546" spans="16:16">
      <c r="P2546" s="37">
        <v>451</v>
      </c>
    </row>
    <row r="2547" spans="16:16">
      <c r="P2547" s="37">
        <v>451</v>
      </c>
    </row>
    <row r="2549" spans="16:16">
      <c r="P2549" s="37">
        <v>452</v>
      </c>
    </row>
    <row r="2550" spans="16:16">
      <c r="P2550" s="37">
        <v>452</v>
      </c>
    </row>
    <row r="2551" spans="16:16">
      <c r="P2551" s="37">
        <v>452</v>
      </c>
    </row>
    <row r="2552" spans="16:16">
      <c r="P2552" s="37">
        <v>452</v>
      </c>
    </row>
    <row r="2554" spans="16:16">
      <c r="P2554" s="37">
        <v>453</v>
      </c>
    </row>
    <row r="2555" spans="16:16">
      <c r="P2555" s="37">
        <v>453</v>
      </c>
    </row>
    <row r="2556" spans="16:16">
      <c r="P2556" s="37">
        <v>453</v>
      </c>
    </row>
    <row r="2557" spans="16:16">
      <c r="P2557" s="37">
        <v>453</v>
      </c>
    </row>
    <row r="2559" spans="16:16">
      <c r="P2559" s="37">
        <v>454</v>
      </c>
    </row>
    <row r="2560" spans="16:16">
      <c r="P2560" s="37">
        <v>454</v>
      </c>
    </row>
    <row r="2561" spans="16:16">
      <c r="P2561" s="37">
        <v>454</v>
      </c>
    </row>
    <row r="2562" spans="16:16">
      <c r="P2562" s="37">
        <v>454</v>
      </c>
    </row>
    <row r="2564" spans="16:16">
      <c r="P2564" s="37">
        <v>455</v>
      </c>
    </row>
    <row r="2565" spans="16:16">
      <c r="P2565" s="37">
        <v>455</v>
      </c>
    </row>
    <row r="2566" spans="16:16">
      <c r="P2566" s="37">
        <v>455</v>
      </c>
    </row>
    <row r="2567" spans="16:16">
      <c r="P2567" s="37">
        <v>455</v>
      </c>
    </row>
    <row r="2569" spans="16:16">
      <c r="P2569" s="37">
        <v>456</v>
      </c>
    </row>
    <row r="2570" spans="16:16">
      <c r="P2570" s="37">
        <v>456</v>
      </c>
    </row>
    <row r="2571" spans="16:16">
      <c r="P2571" s="37">
        <v>456</v>
      </c>
    </row>
    <row r="2572" spans="16:16">
      <c r="P2572" s="37">
        <v>456</v>
      </c>
    </row>
    <row r="2574" spans="16:16">
      <c r="P2574" s="37">
        <v>457</v>
      </c>
    </row>
    <row r="2575" spans="16:16">
      <c r="P2575" s="37">
        <v>457</v>
      </c>
    </row>
    <row r="2576" spans="16:16">
      <c r="P2576" s="37">
        <v>457</v>
      </c>
    </row>
    <row r="2577" spans="16:16">
      <c r="P2577" s="37">
        <v>457</v>
      </c>
    </row>
    <row r="2579" spans="16:16">
      <c r="P2579" s="37">
        <v>458</v>
      </c>
    </row>
    <row r="2580" spans="16:16">
      <c r="P2580" s="37">
        <v>458</v>
      </c>
    </row>
    <row r="2581" spans="16:16">
      <c r="P2581" s="37">
        <v>458</v>
      </c>
    </row>
    <row r="2582" spans="16:16">
      <c r="P2582" s="37">
        <v>458</v>
      </c>
    </row>
    <row r="2584" spans="16:16">
      <c r="P2584" s="37">
        <v>459</v>
      </c>
    </row>
    <row r="2585" spans="16:16">
      <c r="P2585" s="37">
        <v>459</v>
      </c>
    </row>
    <row r="2586" spans="16:16">
      <c r="P2586" s="37">
        <v>459</v>
      </c>
    </row>
    <row r="2587" spans="16:16">
      <c r="P2587" s="37">
        <v>459</v>
      </c>
    </row>
    <row r="2589" spans="16:16">
      <c r="P2589" s="37">
        <v>460</v>
      </c>
    </row>
    <row r="2590" spans="16:16">
      <c r="P2590" s="37">
        <v>460</v>
      </c>
    </row>
    <row r="2591" spans="16:16">
      <c r="P2591" s="37">
        <v>460</v>
      </c>
    </row>
    <row r="2592" spans="16:16">
      <c r="P2592" s="37">
        <v>460</v>
      </c>
    </row>
    <row r="2594" spans="16:16">
      <c r="P2594" s="37">
        <v>461</v>
      </c>
    </row>
    <row r="2595" spans="16:16">
      <c r="P2595" s="37">
        <v>461</v>
      </c>
    </row>
    <row r="2596" spans="16:16">
      <c r="P2596" s="37">
        <v>461</v>
      </c>
    </row>
    <row r="2597" spans="16:16">
      <c r="P2597" s="37">
        <v>461</v>
      </c>
    </row>
    <row r="2599" spans="16:16">
      <c r="P2599" s="37">
        <v>462</v>
      </c>
    </row>
    <row r="2600" spans="16:16">
      <c r="P2600" s="37">
        <v>462</v>
      </c>
    </row>
    <row r="2601" spans="16:16">
      <c r="P2601" s="37">
        <v>462</v>
      </c>
    </row>
    <row r="2602" spans="16:16">
      <c r="P2602" s="37">
        <v>462</v>
      </c>
    </row>
    <row r="2604" spans="16:16">
      <c r="P2604" s="37">
        <v>463</v>
      </c>
    </row>
    <row r="2605" spans="16:16">
      <c r="P2605" s="37">
        <v>463</v>
      </c>
    </row>
    <row r="2606" spans="16:16">
      <c r="P2606" s="37">
        <v>463</v>
      </c>
    </row>
    <row r="2607" spans="16:16">
      <c r="P2607" s="37">
        <v>463</v>
      </c>
    </row>
    <row r="2609" spans="16:16">
      <c r="P2609" s="37">
        <v>464</v>
      </c>
    </row>
    <row r="2610" spans="16:16">
      <c r="P2610" s="37">
        <v>464</v>
      </c>
    </row>
    <row r="2611" spans="16:16">
      <c r="P2611" s="37">
        <v>464</v>
      </c>
    </row>
    <row r="2612" spans="16:16">
      <c r="P2612" s="37">
        <v>464</v>
      </c>
    </row>
    <row r="2614" spans="16:16">
      <c r="P2614" s="37">
        <v>465</v>
      </c>
    </row>
    <row r="2615" spans="16:16">
      <c r="P2615" s="37">
        <v>465</v>
      </c>
    </row>
    <row r="2616" spans="16:16">
      <c r="P2616" s="37">
        <v>465</v>
      </c>
    </row>
    <row r="2617" spans="16:16">
      <c r="P2617" s="37">
        <v>465</v>
      </c>
    </row>
    <row r="2619" spans="16:16">
      <c r="P2619" s="37">
        <v>466</v>
      </c>
    </row>
    <row r="2620" spans="16:16">
      <c r="P2620" s="37">
        <v>466</v>
      </c>
    </row>
    <row r="2621" spans="16:16">
      <c r="P2621" s="37">
        <v>466</v>
      </c>
    </row>
    <row r="2622" spans="16:16">
      <c r="P2622" s="37">
        <v>466</v>
      </c>
    </row>
    <row r="2624" spans="16:16">
      <c r="P2624" s="37">
        <v>467</v>
      </c>
    </row>
    <row r="2625" spans="16:16">
      <c r="P2625" s="37">
        <v>467</v>
      </c>
    </row>
    <row r="2626" spans="16:16">
      <c r="P2626" s="37">
        <v>467</v>
      </c>
    </row>
    <row r="2627" spans="16:16">
      <c r="P2627" s="37">
        <v>467</v>
      </c>
    </row>
    <row r="2629" spans="16:16">
      <c r="P2629" s="37">
        <v>468</v>
      </c>
    </row>
    <row r="2630" spans="16:16">
      <c r="P2630" s="37">
        <v>468</v>
      </c>
    </row>
    <row r="2631" spans="16:16">
      <c r="P2631" s="37">
        <v>468</v>
      </c>
    </row>
    <row r="2632" spans="16:16">
      <c r="P2632" s="37">
        <v>468</v>
      </c>
    </row>
    <row r="2634" spans="16:16">
      <c r="P2634" s="37">
        <v>469</v>
      </c>
    </row>
    <row r="2635" spans="16:16">
      <c r="P2635" s="37">
        <v>469</v>
      </c>
    </row>
    <row r="2636" spans="16:16">
      <c r="P2636" s="37">
        <v>469</v>
      </c>
    </row>
    <row r="2637" spans="16:16">
      <c r="P2637" s="37">
        <v>469</v>
      </c>
    </row>
    <row r="2639" spans="16:16">
      <c r="P2639" s="37">
        <v>470</v>
      </c>
    </row>
    <row r="2640" spans="16:16">
      <c r="P2640" s="37">
        <v>470</v>
      </c>
    </row>
    <row r="2641" spans="16:16">
      <c r="P2641" s="37">
        <v>470</v>
      </c>
    </row>
    <row r="2642" spans="16:16">
      <c r="P2642" s="37">
        <v>470</v>
      </c>
    </row>
    <row r="2644" spans="16:16">
      <c r="P2644" s="37">
        <v>471</v>
      </c>
    </row>
    <row r="2645" spans="16:16">
      <c r="P2645" s="37">
        <v>471</v>
      </c>
    </row>
    <row r="2646" spans="16:16">
      <c r="P2646" s="37">
        <v>471</v>
      </c>
    </row>
    <row r="2647" spans="16:16">
      <c r="P2647" s="37">
        <v>471</v>
      </c>
    </row>
    <row r="2649" spans="16:16">
      <c r="P2649" s="37">
        <v>472</v>
      </c>
    </row>
    <row r="2650" spans="16:16">
      <c r="P2650" s="37">
        <v>472</v>
      </c>
    </row>
    <row r="2651" spans="16:16">
      <c r="P2651" s="37">
        <v>472</v>
      </c>
    </row>
    <row r="2652" spans="16:16">
      <c r="P2652" s="37">
        <v>472</v>
      </c>
    </row>
    <row r="2654" spans="16:16">
      <c r="P2654" s="37">
        <v>473</v>
      </c>
    </row>
    <row r="2655" spans="16:16">
      <c r="P2655" s="37">
        <v>473</v>
      </c>
    </row>
    <row r="2656" spans="16:16">
      <c r="P2656" s="37">
        <v>473</v>
      </c>
    </row>
    <row r="2657" spans="16:16">
      <c r="P2657" s="37">
        <v>473</v>
      </c>
    </row>
    <row r="2659" spans="16:16">
      <c r="P2659" s="37">
        <v>474</v>
      </c>
    </row>
    <row r="2660" spans="16:16">
      <c r="P2660" s="37">
        <v>474</v>
      </c>
    </row>
    <row r="2661" spans="16:16">
      <c r="P2661" s="37">
        <v>474</v>
      </c>
    </row>
    <row r="2662" spans="16:16">
      <c r="P2662" s="37">
        <v>474</v>
      </c>
    </row>
    <row r="2664" spans="16:16">
      <c r="P2664" s="37">
        <v>475</v>
      </c>
    </row>
    <row r="2665" spans="16:16">
      <c r="P2665" s="37">
        <v>475</v>
      </c>
    </row>
    <row r="2666" spans="16:16">
      <c r="P2666" s="37">
        <v>475</v>
      </c>
    </row>
    <row r="2667" spans="16:16">
      <c r="P2667" s="37">
        <v>475</v>
      </c>
    </row>
    <row r="2669" spans="16:16">
      <c r="P2669" s="37">
        <v>476</v>
      </c>
    </row>
    <row r="2670" spans="16:16">
      <c r="P2670" s="37">
        <v>476</v>
      </c>
    </row>
    <row r="2671" spans="16:16">
      <c r="P2671" s="37">
        <v>476</v>
      </c>
    </row>
    <row r="2672" spans="16:16">
      <c r="P2672" s="37">
        <v>476</v>
      </c>
    </row>
    <row r="2674" spans="16:16">
      <c r="P2674" s="37">
        <v>477</v>
      </c>
    </row>
    <row r="2675" spans="16:16">
      <c r="P2675" s="37">
        <v>477</v>
      </c>
    </row>
    <row r="2676" spans="16:16">
      <c r="P2676" s="37">
        <v>477</v>
      </c>
    </row>
    <row r="2677" spans="16:16">
      <c r="P2677" s="37">
        <v>477</v>
      </c>
    </row>
    <row r="2679" spans="16:16">
      <c r="P2679" s="37">
        <v>478</v>
      </c>
    </row>
    <row r="2680" spans="16:16">
      <c r="P2680" s="37">
        <v>478</v>
      </c>
    </row>
    <row r="2681" spans="16:16">
      <c r="P2681" s="37">
        <v>478</v>
      </c>
    </row>
    <row r="2682" spans="16:16">
      <c r="P2682" s="37">
        <v>478</v>
      </c>
    </row>
    <row r="2684" spans="16:16">
      <c r="P2684" s="37">
        <v>479</v>
      </c>
    </row>
    <row r="2685" spans="16:16">
      <c r="P2685" s="37">
        <v>479</v>
      </c>
    </row>
    <row r="2686" spans="16:16">
      <c r="P2686" s="37">
        <v>479</v>
      </c>
    </row>
    <row r="2687" spans="16:16">
      <c r="P2687" s="37">
        <v>479</v>
      </c>
    </row>
    <row r="2689" spans="16:16">
      <c r="P2689" s="37">
        <v>480</v>
      </c>
    </row>
    <row r="2690" spans="16:16">
      <c r="P2690" s="37">
        <v>480</v>
      </c>
    </row>
    <row r="2691" spans="16:16">
      <c r="P2691" s="37">
        <v>480</v>
      </c>
    </row>
    <row r="2692" spans="16:16">
      <c r="P2692" s="37">
        <v>480</v>
      </c>
    </row>
    <row r="2694" spans="16:16">
      <c r="P2694" s="37">
        <v>481</v>
      </c>
    </row>
    <row r="2695" spans="16:16">
      <c r="P2695" s="37">
        <v>481</v>
      </c>
    </row>
    <row r="2696" spans="16:16">
      <c r="P2696" s="37">
        <v>481</v>
      </c>
    </row>
    <row r="2697" spans="16:16">
      <c r="P2697" s="37">
        <v>481</v>
      </c>
    </row>
    <row r="2699" spans="16:16">
      <c r="P2699" s="37">
        <v>482</v>
      </c>
    </row>
    <row r="2700" spans="16:16">
      <c r="P2700" s="37">
        <v>482</v>
      </c>
    </row>
    <row r="2701" spans="16:16">
      <c r="P2701" s="37">
        <v>482</v>
      </c>
    </row>
    <row r="2702" spans="16:16">
      <c r="P2702" s="37">
        <v>482</v>
      </c>
    </row>
    <row r="2704" spans="16:16">
      <c r="P2704" s="37">
        <v>483</v>
      </c>
    </row>
    <row r="2705" spans="16:16">
      <c r="P2705" s="37">
        <v>483</v>
      </c>
    </row>
    <row r="2706" spans="16:16">
      <c r="P2706" s="37">
        <v>483</v>
      </c>
    </row>
    <row r="2707" spans="16:16">
      <c r="P2707" s="37">
        <v>483</v>
      </c>
    </row>
    <row r="2709" spans="16:16">
      <c r="P2709" s="37">
        <v>484</v>
      </c>
    </row>
    <row r="2710" spans="16:16">
      <c r="P2710" s="37">
        <v>484</v>
      </c>
    </row>
    <row r="2711" spans="16:16">
      <c r="P2711" s="37">
        <v>484</v>
      </c>
    </row>
    <row r="2712" spans="16:16">
      <c r="P2712" s="37">
        <v>484</v>
      </c>
    </row>
    <row r="2714" spans="16:16">
      <c r="P2714" s="37">
        <v>485</v>
      </c>
    </row>
    <row r="2715" spans="16:16">
      <c r="P2715" s="37">
        <v>485</v>
      </c>
    </row>
    <row r="2716" spans="16:16">
      <c r="P2716" s="37">
        <v>485</v>
      </c>
    </row>
    <row r="2717" spans="16:16">
      <c r="P2717" s="37">
        <v>485</v>
      </c>
    </row>
    <row r="2719" spans="16:16">
      <c r="P2719" s="37">
        <v>486</v>
      </c>
    </row>
    <row r="2720" spans="16:16">
      <c r="P2720" s="37">
        <v>486</v>
      </c>
    </row>
    <row r="2721" spans="16:16">
      <c r="P2721" s="37">
        <v>486</v>
      </c>
    </row>
    <row r="2722" spans="16:16">
      <c r="P2722" s="37">
        <v>486</v>
      </c>
    </row>
    <row r="2724" spans="16:16">
      <c r="P2724" s="37">
        <v>487</v>
      </c>
    </row>
    <row r="2725" spans="16:16">
      <c r="P2725" s="37">
        <v>487</v>
      </c>
    </row>
    <row r="2726" spans="16:16">
      <c r="P2726" s="37">
        <v>487</v>
      </c>
    </row>
    <row r="2727" spans="16:16">
      <c r="P2727" s="37">
        <v>487</v>
      </c>
    </row>
    <row r="2729" spans="16:16">
      <c r="P2729" s="37">
        <v>488</v>
      </c>
    </row>
    <row r="2730" spans="16:16">
      <c r="P2730" s="37">
        <v>488</v>
      </c>
    </row>
    <row r="2731" spans="16:16">
      <c r="P2731" s="37">
        <v>488</v>
      </c>
    </row>
    <row r="2732" spans="16:16">
      <c r="P2732" s="37">
        <v>488</v>
      </c>
    </row>
    <row r="2734" spans="16:16">
      <c r="P2734" s="37">
        <v>489</v>
      </c>
    </row>
    <row r="2735" spans="16:16">
      <c r="P2735" s="37">
        <v>489</v>
      </c>
    </row>
    <row r="2736" spans="16:16">
      <c r="P2736" s="37">
        <v>489</v>
      </c>
    </row>
    <row r="2737" spans="16:16">
      <c r="P2737" s="37">
        <v>489</v>
      </c>
    </row>
    <row r="2739" spans="16:16">
      <c r="P2739" s="37">
        <v>490</v>
      </c>
    </row>
    <row r="2740" spans="16:16">
      <c r="P2740" s="37">
        <v>490</v>
      </c>
    </row>
    <row r="2741" spans="16:16">
      <c r="P2741" s="37">
        <v>490</v>
      </c>
    </row>
    <row r="2742" spans="16:16">
      <c r="P2742" s="37">
        <v>490</v>
      </c>
    </row>
    <row r="2744" spans="16:16">
      <c r="P2744" s="37">
        <v>491</v>
      </c>
    </row>
    <row r="2745" spans="16:16">
      <c r="P2745" s="37">
        <v>491</v>
      </c>
    </row>
    <row r="2746" spans="16:16">
      <c r="P2746" s="37">
        <v>491</v>
      </c>
    </row>
    <row r="2747" spans="16:16">
      <c r="P2747" s="37">
        <v>491</v>
      </c>
    </row>
    <row r="2749" spans="16:16">
      <c r="P2749" s="37">
        <v>492</v>
      </c>
    </row>
    <row r="2750" spans="16:16">
      <c r="P2750" s="37">
        <v>492</v>
      </c>
    </row>
    <row r="2751" spans="16:16">
      <c r="P2751" s="37">
        <v>492</v>
      </c>
    </row>
    <row r="2752" spans="16:16">
      <c r="P2752" s="37">
        <v>492</v>
      </c>
    </row>
    <row r="2754" spans="16:16">
      <c r="P2754" s="37">
        <v>493</v>
      </c>
    </row>
    <row r="2755" spans="16:16">
      <c r="P2755" s="37">
        <v>493</v>
      </c>
    </row>
    <row r="2756" spans="16:16">
      <c r="P2756" s="37">
        <v>493</v>
      </c>
    </row>
    <row r="2757" spans="16:16">
      <c r="P2757" s="37">
        <v>493</v>
      </c>
    </row>
    <row r="2759" spans="16:16">
      <c r="P2759" s="37">
        <v>494</v>
      </c>
    </row>
    <row r="2760" spans="16:16">
      <c r="P2760" s="37">
        <v>494</v>
      </c>
    </row>
    <row r="2761" spans="16:16">
      <c r="P2761" s="37">
        <v>494</v>
      </c>
    </row>
    <row r="2762" spans="16:16">
      <c r="P2762" s="37">
        <v>494</v>
      </c>
    </row>
    <row r="2764" spans="16:16">
      <c r="P2764" s="37">
        <v>495</v>
      </c>
    </row>
    <row r="2765" spans="16:16">
      <c r="P2765" s="37">
        <v>495</v>
      </c>
    </row>
    <row r="2766" spans="16:16">
      <c r="P2766" s="37">
        <v>495</v>
      </c>
    </row>
    <row r="2767" spans="16:16">
      <c r="P2767" s="37">
        <v>495</v>
      </c>
    </row>
    <row r="2769" spans="16:16">
      <c r="P2769" s="37">
        <v>496</v>
      </c>
    </row>
    <row r="2770" spans="16:16">
      <c r="P2770" s="37">
        <v>496</v>
      </c>
    </row>
    <row r="2771" spans="16:16">
      <c r="P2771" s="37">
        <v>496</v>
      </c>
    </row>
    <row r="2772" spans="16:16">
      <c r="P2772" s="37">
        <v>496</v>
      </c>
    </row>
    <row r="2774" spans="16:16">
      <c r="P2774" s="37">
        <v>497</v>
      </c>
    </row>
    <row r="2775" spans="16:16">
      <c r="P2775" s="37">
        <v>497</v>
      </c>
    </row>
    <row r="2776" spans="16:16">
      <c r="P2776" s="37">
        <v>497</v>
      </c>
    </row>
    <row r="2777" spans="16:16">
      <c r="P2777" s="37">
        <v>497</v>
      </c>
    </row>
    <row r="2779" spans="16:16">
      <c r="P2779" s="37">
        <v>498</v>
      </c>
    </row>
    <row r="2780" spans="16:16">
      <c r="P2780" s="37">
        <v>498</v>
      </c>
    </row>
    <row r="2781" spans="16:16">
      <c r="P2781" s="37">
        <v>498</v>
      </c>
    </row>
    <row r="2782" spans="16:16">
      <c r="P2782" s="37">
        <v>498</v>
      </c>
    </row>
    <row r="2784" spans="16:16">
      <c r="P2784" s="37">
        <v>499</v>
      </c>
    </row>
    <row r="2785" spans="16:16">
      <c r="P2785" s="37">
        <v>499</v>
      </c>
    </row>
    <row r="2786" spans="16:16">
      <c r="P2786" s="37">
        <v>499</v>
      </c>
    </row>
    <row r="2787" spans="16:16">
      <c r="P2787" s="37">
        <v>499</v>
      </c>
    </row>
    <row r="2789" spans="16:16">
      <c r="P2789" s="37">
        <v>500</v>
      </c>
    </row>
    <row r="2790" spans="16:16">
      <c r="P2790" s="37">
        <v>500</v>
      </c>
    </row>
    <row r="2791" spans="16:16">
      <c r="P2791" s="37">
        <v>500</v>
      </c>
    </row>
    <row r="2792" spans="16:16">
      <c r="P2792" s="37">
        <v>500</v>
      </c>
    </row>
  </sheetData>
  <autoFilter ref="A3:R1571">
    <filterColumn colId="1">
      <filters blank="1">
        <filter val="105"/>
        <filter val="107"/>
        <filter val="108"/>
        <filter val="109"/>
        <filter val="110"/>
        <filter val="111"/>
        <filter val="112"/>
        <filter val="201"/>
        <filter val="202"/>
        <filter val="3104"/>
      </filters>
    </filterColumn>
    <filterColumn colId="13">
      <filters>
        <filter val="件数"/>
        <filter val="市内"/>
        <filter val="小計"/>
        <filter val="総合計"/>
      </filters>
    </filterColumn>
    <filterColumn colId="14">
      <filters>
        <filter val="10%"/>
        <filter val="件数"/>
        <filter val="小計"/>
        <filter val="総合計"/>
      </filters>
    </filterColumn>
  </autoFilter>
  <phoneticPr fontId="3"/>
  <conditionalFormatting sqref="M3 I887:I1048576 I884 I1:I558 I859:I882 J882:J883">
    <cfRule type="containsText" dxfId="1147" priority="113" operator="containsText" text="0.08">
      <formula>NOT(ISERROR(SEARCH("0.08",I1)))</formula>
    </cfRule>
  </conditionalFormatting>
  <conditionalFormatting sqref="A1:A558 A859:A1048576">
    <cfRule type="cellIs" dxfId="1146" priority="112" operator="greaterThan">
      <formula>1000</formula>
    </cfRule>
  </conditionalFormatting>
  <conditionalFormatting sqref="C4:C7 C9:C12 C14:C17 C24:C27 C34:C37 C44:C47 C54:C57 C64:C67 C74:C77 C84:C87 C94:C97 C104:C107 C114:C117 C124:C127 C134:C137 C144:C147 C154:C157 C164:C167 C174:C177 C184:C187 C194:C197 C204:C207 C214:C217 C224:C227 C234:C237 C244:C247 C254:C257 C264:C267 C274:C277 C284:C287 C294:C297 C304:C307 C314:C317 C324:C327 C334:C337 C344:C347 C354:C357 C364:C367 C374:C377 C384:C387 C394:C397 C404:C407 C414:C417 C424:C427 C434:C437 C444:C447 C454:C457 C464:C467 C474:C477 C484:C487 C494:C497 C504:C507 C514:C517 C524:C527 C534:C537 C544:C547 C554:C557 C864:C867 C874:C877 C19:C22 C29:C32 C39:C42 C49:C52 C59:C62 C69:C72 C79:C82 C89:C92 C99:C102 C109:C112 C119:C122 C129:C132 C139:C142 C149:C152 C159:C162 C169:C172 C179:C182 C189:C192 C199:C202 C209:C212 C219:C222 C229:C232 C239:C242 C249:C252 C259:C262 C269:C272 C279:C282 C289:C292 C299:C302 C309:C312 C319:C322 C329:C332 C339:C342 C349:C352 C359:C362 C369:C372 C379:C382 C389:C392 C399:C402 C409:C412 C419:C422 C429:C432 C439:C442 C449:C452 C459:C462 C469:C472 C479:C482 C489:C492 C499:C502 C509:C512 C519:C522 C529:C532 C539:C542 C549:C552 C859:C862 C869:C872">
    <cfRule type="cellIs" dxfId="1145" priority="111" operator="greaterThan">
      <formula>1000</formula>
    </cfRule>
  </conditionalFormatting>
  <conditionalFormatting sqref="D4:D7 D9:D12 D14:D17 D24:D27 D34:D37 D44:D47 D54:D57 D64:D67 D74:D77 D84:D87 D94:D97 D104:D107 D114:D117 D124:D127 D134:D137 D144:D147 D154:D157 D164:D167 D174:D177 D184:D187 D194:D197 D204:D207 D214:D217 D224:D227 D234:D237 D244:D247 D254:D257 D264:D267 D274:D277 D284:D287 D294:D297 D304:D307 D314:D317 D324:D327 D334:D337 D344:D347 D354:D357 D364:D367 D374:D377 D384:D387 D394:D397 D404:D407 D414:D417 D424:D427 D434:D437 D444:D447 D454:D457 D464:D467 D474:D477 D484:D487 D494:D497 D504:D507 D514:D517 D524:D527 D534:D537 D544:D547 D554:D557 D864:D867 D874:D877 D19:D22 D29:D32 D39:D42 D49:D52 D59:D62 D69:D72 D79:D82 D89:D92 D99:D102 D109:D112 D119:D122 D129:D132 D139:D142 D149:D152 D159:D162 D169:D172 D179:D182 D189:D192 D199:D202 D209:D212 D219:D222 D229:D232 D239:D242 D249:D252 D259:D262 D269:D272 D279:D282 D289:D292 D299:D302 D309:D312 D319:D322 D329:D332 D339:D342 D349:D352 D359:D362 D369:D372 D379:D382 D389:D392 D399:D402 D409:D412 D419:D422 D429:D432 D439:D442 D449:D452 D459:D462 D469:D472 D479:D482 D489:D492 D499:D502 D509:D512 D519:D522 D529:D532 D539:D542 D549:D552 D859:D862 D869:D872">
    <cfRule type="cellIs" dxfId="1144" priority="110" operator="greaterThan">
      <formula>1000</formula>
    </cfRule>
  </conditionalFormatting>
  <conditionalFormatting sqref="O1:O7 N880 O879:O881 O9:O12 O14:O17 O24:O27 O34:O37 O44:O47 O54:O57 O64:O67 O74:O77 O84:O87 O94:O97 O104:O107 O114:O117 O124:O127 O134:O137 O144:O147 O154:O157 O164:O167 O174:O177 O184:O187 O194:O197 O204:O207 O214:O217 O224:O227 O234:O237 O244:O247 O254:O257 O264:O267 O274:O277 O284:O287 O294:O297 O304:O307 O314:O317 O324:O327 O334:O337 O344:O347 O354:O357 O364:O367 O374:O377 O384:O387 O394:O397 O404:O407 O414:O417 O424:O427 O434:O437 O444:O447 O454:O457 O464:O467 O474:O477 O484:O487 O494:O497 O504:O507 O514:O517 O524:O527 O534:O537 O544:O547 O554:O557 O864:O867 O874:O877 O19:O22 O29:O32 O39:O42 O49:O52 O59:O62 O69:O72 O79:O82 O89:O92 O99:O102 O109:O112 O119:O122 O129:O132 O139:O142 O149:O152 O159:O162 O169:O172 O179:O182 O189:O192 O199:O202 O209:O212 O219:O222 O229:O232 O239:O242 O249:O252 O259:O262 O269:O272 O279:O282 O289:O292 O299:O302 O309:O312 O319:O322 O329:O332 O339:O342 O349:O352 O359:O362 O369:O372 O379:O382 O389:O392 O399:O402 O409:O412 O419:O422 O429:O432 O439:O442 O449:O452 O459:O462 O469:O472 O479:O482 O489:O492 O499:O502 O509:O512 O519:O522 O529:O532 O539:O542 O549:O552 O859:O862 O869:O872 O884:O1048576">
    <cfRule type="containsText" dxfId="1143" priority="109" operator="containsText" text="0.08">
      <formula>NOT(ISERROR(SEARCH("0.08",N1)))</formula>
    </cfRule>
  </conditionalFormatting>
  <conditionalFormatting sqref="N8:O8 N13:O13 N18:O18 N28:O28 N38:O38 N48:O48 N58:O58 N68:O68 N78:O78 N88:O88 N98:O98 N108:O108 N118:O118 N128:O128 N138:O138 N148:O148 N158:O158 N168:O168 N178:O178 N188:O188 N198:O198 N208:O208 N218:O218 N228:O228 N238:O238 N248:O248 N258:O258 N268:O268 N278:O278 N288:O288 N298:O298 N308:O308 N318:O318 N328:O328 N338:O338 N348:O348 N358:O358 N368:O368 N378:O378 N388:O388 N398:O398 N408:O408 N418:O418 N428:O428 N438:O438 N448:O448 N458:O458 N468:O468 N478:O478 N488:O488 N498:O498 N508:O508 N518:O518 N528:O528 N538:O538 N548:O548 N558:O558 N868:O868 N878:O878 N23:O23 N33:O33 N43:O43 N53:O53 N63:O63 N73:O73 N83:O83 N93:O93 N103:O103 N113:O113 N123:O123 N133:O133 N143:O143 N153:O153 N163:O163 N173:O173 N183:O183 N193:O193 N203:O203 N213:O213 N223:O223 N233:O233 N243:O243 N253:O253 N263:O263 N273:O273 N283:O283 N293:O293 N303:O303 N313:O313 N323:O323 N333:O333 N343:O343 N353:O353 N363:O363 N373:O373 N383:O383 N393:O393 N403:O403 N413:O413 N423:O423 N433:O433 N443:O443 N453:O453 N463:O463 N473:O473 N483:O483 N493:O493 N503:O503 N513:O513 N523:O523 N533:O533 N543:O543 N553:O553 N863:O863 N873:O873">
    <cfRule type="containsText" dxfId="1142" priority="108" operator="containsText" text="0.08">
      <formula>NOT(ISERROR(SEARCH("0.08",N8)))</formula>
    </cfRule>
  </conditionalFormatting>
  <conditionalFormatting sqref="N879">
    <cfRule type="containsText" dxfId="1141" priority="107" operator="containsText" text="0.08">
      <formula>NOT(ISERROR(SEARCH("0.08",N879)))</formula>
    </cfRule>
  </conditionalFormatting>
  <conditionalFormatting sqref="H4:H558 H859:H880">
    <cfRule type="expression" dxfId="1140" priority="106">
      <formula>L4="農集"</formula>
    </cfRule>
  </conditionalFormatting>
  <conditionalFormatting sqref="I839:I858">
    <cfRule type="containsText" dxfId="1139" priority="105" operator="containsText" text="0.08">
      <formula>NOT(ISERROR(SEARCH("0.08",I839)))</formula>
    </cfRule>
  </conditionalFormatting>
  <conditionalFormatting sqref="A839:A858">
    <cfRule type="cellIs" dxfId="1138" priority="104" operator="greaterThan">
      <formula>1000</formula>
    </cfRule>
  </conditionalFormatting>
  <conditionalFormatting sqref="C844:C847 C854:C857 C839:C842 C849:C852">
    <cfRule type="cellIs" dxfId="1137" priority="103" operator="greaterThan">
      <formula>1000</formula>
    </cfRule>
  </conditionalFormatting>
  <conditionalFormatting sqref="D844:D847 D854:D857 D839:D842 D849:D852">
    <cfRule type="cellIs" dxfId="1136" priority="102" operator="greaterThan">
      <formula>1000</formula>
    </cfRule>
  </conditionalFormatting>
  <conditionalFormatting sqref="O844:O847 O854:O857 O839:O842 O849:O852">
    <cfRule type="containsText" dxfId="1135" priority="101" operator="containsText" text="0.08">
      <formula>NOT(ISERROR(SEARCH("0.08",O839)))</formula>
    </cfRule>
  </conditionalFormatting>
  <conditionalFormatting sqref="N848:O848 N858:O858 N843:O843 N853:O853">
    <cfRule type="containsText" dxfId="1134" priority="100" operator="containsText" text="0.08">
      <formula>NOT(ISERROR(SEARCH("0.08",N843)))</formula>
    </cfRule>
  </conditionalFormatting>
  <conditionalFormatting sqref="H839:H858">
    <cfRule type="expression" dxfId="1133" priority="99">
      <formula>L839="農集"</formula>
    </cfRule>
  </conditionalFormatting>
  <conditionalFormatting sqref="I819:I838">
    <cfRule type="containsText" dxfId="1132" priority="98" operator="containsText" text="0.08">
      <formula>NOT(ISERROR(SEARCH("0.08",I819)))</formula>
    </cfRule>
  </conditionalFormatting>
  <conditionalFormatting sqref="A819:A838">
    <cfRule type="cellIs" dxfId="1131" priority="97" operator="greaterThan">
      <formula>1000</formula>
    </cfRule>
  </conditionalFormatting>
  <conditionalFormatting sqref="C824:C827 C834:C837 C819:C822 C829:C832">
    <cfRule type="cellIs" dxfId="1130" priority="96" operator="greaterThan">
      <formula>1000</formula>
    </cfRule>
  </conditionalFormatting>
  <conditionalFormatting sqref="D824:D827 D834:D837 D819:D822 D829:D832">
    <cfRule type="cellIs" dxfId="1129" priority="95" operator="greaterThan">
      <formula>1000</formula>
    </cfRule>
  </conditionalFormatting>
  <conditionalFormatting sqref="O824:O827 O834:O837 O819:O822 O829:O832">
    <cfRule type="containsText" dxfId="1128" priority="94" operator="containsText" text="0.08">
      <formula>NOT(ISERROR(SEARCH("0.08",O819)))</formula>
    </cfRule>
  </conditionalFormatting>
  <conditionalFormatting sqref="N828:O828 N838:O838 N823:O823 N833:O833">
    <cfRule type="containsText" dxfId="1127" priority="93" operator="containsText" text="0.08">
      <formula>NOT(ISERROR(SEARCH("0.08",N823)))</formula>
    </cfRule>
  </conditionalFormatting>
  <conditionalFormatting sqref="H819:H838">
    <cfRule type="expression" dxfId="1126" priority="92">
      <formula>L819="農集"</formula>
    </cfRule>
  </conditionalFormatting>
  <conditionalFormatting sqref="I799:I818">
    <cfRule type="containsText" dxfId="1125" priority="91" operator="containsText" text="0.08">
      <formula>NOT(ISERROR(SEARCH("0.08",I799)))</formula>
    </cfRule>
  </conditionalFormatting>
  <conditionalFormatting sqref="A799:A818">
    <cfRule type="cellIs" dxfId="1124" priority="90" operator="greaterThan">
      <formula>1000</formula>
    </cfRule>
  </conditionalFormatting>
  <conditionalFormatting sqref="C804:C807 C814:C817 C799:C802 C809:C812">
    <cfRule type="cellIs" dxfId="1123" priority="89" operator="greaterThan">
      <formula>1000</formula>
    </cfRule>
  </conditionalFormatting>
  <conditionalFormatting sqref="D804:D807 D814:D817 D799:D802 D809:D812">
    <cfRule type="cellIs" dxfId="1122" priority="88" operator="greaterThan">
      <formula>1000</formula>
    </cfRule>
  </conditionalFormatting>
  <conditionalFormatting sqref="O804:O807 O814:O817 O799:O802 O809:O812">
    <cfRule type="containsText" dxfId="1121" priority="87" operator="containsText" text="0.08">
      <formula>NOT(ISERROR(SEARCH("0.08",O799)))</formula>
    </cfRule>
  </conditionalFormatting>
  <conditionalFormatting sqref="N808:O808 N818:O818 N803:O803 N813:O813">
    <cfRule type="containsText" dxfId="1120" priority="86" operator="containsText" text="0.08">
      <formula>NOT(ISERROR(SEARCH("0.08",N803)))</formula>
    </cfRule>
  </conditionalFormatting>
  <conditionalFormatting sqref="H799:H818">
    <cfRule type="expression" dxfId="1119" priority="85">
      <formula>L799="農集"</formula>
    </cfRule>
  </conditionalFormatting>
  <conditionalFormatting sqref="I779:I798">
    <cfRule type="containsText" dxfId="1118" priority="84" operator="containsText" text="0.08">
      <formula>NOT(ISERROR(SEARCH("0.08",I779)))</formula>
    </cfRule>
  </conditionalFormatting>
  <conditionalFormatting sqref="A779:A798">
    <cfRule type="cellIs" dxfId="1117" priority="83" operator="greaterThan">
      <formula>1000</formula>
    </cfRule>
  </conditionalFormatting>
  <conditionalFormatting sqref="C784:C787 C794:C797 C779:C782 C789:C792">
    <cfRule type="cellIs" dxfId="1116" priority="82" operator="greaterThan">
      <formula>1000</formula>
    </cfRule>
  </conditionalFormatting>
  <conditionalFormatting sqref="D784:D787 D794:D797 D779:D782 D789:D792">
    <cfRule type="cellIs" dxfId="1115" priority="81" operator="greaterThan">
      <formula>1000</formula>
    </cfRule>
  </conditionalFormatting>
  <conditionalFormatting sqref="O784:O787 O794:O797 O779:O782 O789:O792">
    <cfRule type="containsText" dxfId="1114" priority="80" operator="containsText" text="0.08">
      <formula>NOT(ISERROR(SEARCH("0.08",O779)))</formula>
    </cfRule>
  </conditionalFormatting>
  <conditionalFormatting sqref="N788:O788 N798:O798 N783:O783 N793:O793">
    <cfRule type="containsText" dxfId="1113" priority="79" operator="containsText" text="0.08">
      <formula>NOT(ISERROR(SEARCH("0.08",N783)))</formula>
    </cfRule>
  </conditionalFormatting>
  <conditionalFormatting sqref="H779:H798">
    <cfRule type="expression" dxfId="1112" priority="78">
      <formula>L779="農集"</formula>
    </cfRule>
  </conditionalFormatting>
  <conditionalFormatting sqref="I759:I778">
    <cfRule type="containsText" dxfId="1111" priority="77" operator="containsText" text="0.08">
      <formula>NOT(ISERROR(SEARCH("0.08",I759)))</formula>
    </cfRule>
  </conditionalFormatting>
  <conditionalFormatting sqref="A759:A778">
    <cfRule type="cellIs" dxfId="1110" priority="76" operator="greaterThan">
      <formula>1000</formula>
    </cfRule>
  </conditionalFormatting>
  <conditionalFormatting sqref="C764:C767 C774:C777 C759:C762 C769:C772">
    <cfRule type="cellIs" dxfId="1109" priority="75" operator="greaterThan">
      <formula>1000</formula>
    </cfRule>
  </conditionalFormatting>
  <conditionalFormatting sqref="D764:D767 D774:D777 D759:D762 D769:D772">
    <cfRule type="cellIs" dxfId="1108" priority="74" operator="greaterThan">
      <formula>1000</formula>
    </cfRule>
  </conditionalFormatting>
  <conditionalFormatting sqref="O764:O767 O774:O777 O759:O762 O769:O772">
    <cfRule type="containsText" dxfId="1107" priority="73" operator="containsText" text="0.08">
      <formula>NOT(ISERROR(SEARCH("0.08",O759)))</formula>
    </cfRule>
  </conditionalFormatting>
  <conditionalFormatting sqref="N768:O768 N778:O778 N763:O763 N773:O773">
    <cfRule type="containsText" dxfId="1106" priority="72" operator="containsText" text="0.08">
      <formula>NOT(ISERROR(SEARCH("0.08",N763)))</formula>
    </cfRule>
  </conditionalFormatting>
  <conditionalFormatting sqref="H759:H778">
    <cfRule type="expression" dxfId="1105" priority="71">
      <formula>L759="農集"</formula>
    </cfRule>
  </conditionalFormatting>
  <conditionalFormatting sqref="I739:I758">
    <cfRule type="containsText" dxfId="1104" priority="70" operator="containsText" text="0.08">
      <formula>NOT(ISERROR(SEARCH("0.08",I739)))</formula>
    </cfRule>
  </conditionalFormatting>
  <conditionalFormatting sqref="A739:A758">
    <cfRule type="cellIs" dxfId="1103" priority="69" operator="greaterThan">
      <formula>1000</formula>
    </cfRule>
  </conditionalFormatting>
  <conditionalFormatting sqref="C744:C747 C754:C757 C739:C742 C749:C752">
    <cfRule type="cellIs" dxfId="1102" priority="68" operator="greaterThan">
      <formula>1000</formula>
    </cfRule>
  </conditionalFormatting>
  <conditionalFormatting sqref="D744:D747 D754:D757 D739:D742 D749:D752">
    <cfRule type="cellIs" dxfId="1101" priority="67" operator="greaterThan">
      <formula>1000</formula>
    </cfRule>
  </conditionalFormatting>
  <conditionalFormatting sqref="O744:O747 O754:O757 O739:O742 O749:O752">
    <cfRule type="containsText" dxfId="1100" priority="66" operator="containsText" text="0.08">
      <formula>NOT(ISERROR(SEARCH("0.08",O739)))</formula>
    </cfRule>
  </conditionalFormatting>
  <conditionalFormatting sqref="N748:O748 N758:O758 N743:O743 N753:O753">
    <cfRule type="containsText" dxfId="1099" priority="65" operator="containsText" text="0.08">
      <formula>NOT(ISERROR(SEARCH("0.08",N743)))</formula>
    </cfRule>
  </conditionalFormatting>
  <conditionalFormatting sqref="H739:H758">
    <cfRule type="expression" dxfId="1098" priority="64">
      <formula>L739="農集"</formula>
    </cfRule>
  </conditionalFormatting>
  <conditionalFormatting sqref="I719:I738">
    <cfRule type="containsText" dxfId="1097" priority="63" operator="containsText" text="0.08">
      <formula>NOT(ISERROR(SEARCH("0.08",I719)))</formula>
    </cfRule>
  </conditionalFormatting>
  <conditionalFormatting sqref="A719:A738">
    <cfRule type="cellIs" dxfId="1096" priority="62" operator="greaterThan">
      <formula>1000</formula>
    </cfRule>
  </conditionalFormatting>
  <conditionalFormatting sqref="C724:C727 C734:C737 C719:C722 C729:C732">
    <cfRule type="cellIs" dxfId="1095" priority="61" operator="greaterThan">
      <formula>1000</formula>
    </cfRule>
  </conditionalFormatting>
  <conditionalFormatting sqref="D724:D727 D734:D737 D719:D722 D729:D732">
    <cfRule type="cellIs" dxfId="1094" priority="60" operator="greaterThan">
      <formula>1000</formula>
    </cfRule>
  </conditionalFormatting>
  <conditionalFormatting sqref="O724:O727 O734:O737 O719:O722 O729:O732">
    <cfRule type="containsText" dxfId="1093" priority="59" operator="containsText" text="0.08">
      <formula>NOT(ISERROR(SEARCH("0.08",O719)))</formula>
    </cfRule>
  </conditionalFormatting>
  <conditionalFormatting sqref="N728:O728 N738:O738 N723:O723 N733:O733">
    <cfRule type="containsText" dxfId="1092" priority="58" operator="containsText" text="0.08">
      <formula>NOT(ISERROR(SEARCH("0.08",N723)))</formula>
    </cfRule>
  </conditionalFormatting>
  <conditionalFormatting sqref="H719:H738">
    <cfRule type="expression" dxfId="1091" priority="57">
      <formula>L719="農集"</formula>
    </cfRule>
  </conditionalFormatting>
  <conditionalFormatting sqref="I699:I718">
    <cfRule type="containsText" dxfId="1090" priority="56" operator="containsText" text="0.08">
      <formula>NOT(ISERROR(SEARCH("0.08",I699)))</formula>
    </cfRule>
  </conditionalFormatting>
  <conditionalFormatting sqref="A699:A718">
    <cfRule type="cellIs" dxfId="1089" priority="55" operator="greaterThan">
      <formula>1000</formula>
    </cfRule>
  </conditionalFormatting>
  <conditionalFormatting sqref="C704:C707 C714:C717 C699:C702 C709:C712">
    <cfRule type="cellIs" dxfId="1088" priority="54" operator="greaterThan">
      <formula>1000</formula>
    </cfRule>
  </conditionalFormatting>
  <conditionalFormatting sqref="D704:D707 D714:D717 D699:D702 D709:D712">
    <cfRule type="cellIs" dxfId="1087" priority="53" operator="greaterThan">
      <formula>1000</formula>
    </cfRule>
  </conditionalFormatting>
  <conditionalFormatting sqref="O704:O707 O714:O717 O699:O702 O709:O712">
    <cfRule type="containsText" dxfId="1086" priority="52" operator="containsText" text="0.08">
      <formula>NOT(ISERROR(SEARCH("0.08",O699)))</formula>
    </cfRule>
  </conditionalFormatting>
  <conditionalFormatting sqref="N708:O708 N718:O718 N703:O703 N713:O713">
    <cfRule type="containsText" dxfId="1085" priority="51" operator="containsText" text="0.08">
      <formula>NOT(ISERROR(SEARCH("0.08",N703)))</formula>
    </cfRule>
  </conditionalFormatting>
  <conditionalFormatting sqref="H699:H718">
    <cfRule type="expression" dxfId="1084" priority="50">
      <formula>L699="農集"</formula>
    </cfRule>
  </conditionalFormatting>
  <conditionalFormatting sqref="I679:I698">
    <cfRule type="containsText" dxfId="1083" priority="49" operator="containsText" text="0.08">
      <formula>NOT(ISERROR(SEARCH("0.08",I679)))</formula>
    </cfRule>
  </conditionalFormatting>
  <conditionalFormatting sqref="A679:A698">
    <cfRule type="cellIs" dxfId="1082" priority="48" operator="greaterThan">
      <formula>1000</formula>
    </cfRule>
  </conditionalFormatting>
  <conditionalFormatting sqref="C684:C687 C694:C697 C679:C682 C689:C692">
    <cfRule type="cellIs" dxfId="1081" priority="47" operator="greaterThan">
      <formula>1000</formula>
    </cfRule>
  </conditionalFormatting>
  <conditionalFormatting sqref="D684:D687 D694:D697 D679:D682 D689:D692">
    <cfRule type="cellIs" dxfId="1080" priority="46" operator="greaterThan">
      <formula>1000</formula>
    </cfRule>
  </conditionalFormatting>
  <conditionalFormatting sqref="O684:O687 O694:O697 O679:O682 O689:O692">
    <cfRule type="containsText" dxfId="1079" priority="45" operator="containsText" text="0.08">
      <formula>NOT(ISERROR(SEARCH("0.08",O679)))</formula>
    </cfRule>
  </conditionalFormatting>
  <conditionalFormatting sqref="N688:O688 N698:O698 N683:O683 N693:O693">
    <cfRule type="containsText" dxfId="1078" priority="44" operator="containsText" text="0.08">
      <formula>NOT(ISERROR(SEARCH("0.08",N683)))</formula>
    </cfRule>
  </conditionalFormatting>
  <conditionalFormatting sqref="H679:H698">
    <cfRule type="expression" dxfId="1077" priority="43">
      <formula>L679="農集"</formula>
    </cfRule>
  </conditionalFormatting>
  <conditionalFormatting sqref="I659:I678">
    <cfRule type="containsText" dxfId="1076" priority="42" operator="containsText" text="0.08">
      <formula>NOT(ISERROR(SEARCH("0.08",I659)))</formula>
    </cfRule>
  </conditionalFormatting>
  <conditionalFormatting sqref="A659:A678">
    <cfRule type="cellIs" dxfId="1075" priority="41" operator="greaterThan">
      <formula>1000</formula>
    </cfRule>
  </conditionalFormatting>
  <conditionalFormatting sqref="C664:C667 C674:C677 C659:C662 C669:C672">
    <cfRule type="cellIs" dxfId="1074" priority="40" operator="greaterThan">
      <formula>1000</formula>
    </cfRule>
  </conditionalFormatting>
  <conditionalFormatting sqref="D664:D667 D674:D677 D659:D662 D669:D672">
    <cfRule type="cellIs" dxfId="1073" priority="39" operator="greaterThan">
      <formula>1000</formula>
    </cfRule>
  </conditionalFormatting>
  <conditionalFormatting sqref="O664:O667 O674:O677 O659:O662 O669:O672">
    <cfRule type="containsText" dxfId="1072" priority="38" operator="containsText" text="0.08">
      <formula>NOT(ISERROR(SEARCH("0.08",O659)))</formula>
    </cfRule>
  </conditionalFormatting>
  <conditionalFormatting sqref="N668:O668 N678:O678 N663:O663 N673:O673">
    <cfRule type="containsText" dxfId="1071" priority="37" operator="containsText" text="0.08">
      <formula>NOT(ISERROR(SEARCH("0.08",N663)))</formula>
    </cfRule>
  </conditionalFormatting>
  <conditionalFormatting sqref="H659:H678">
    <cfRule type="expression" dxfId="1070" priority="36">
      <formula>L659="農集"</formula>
    </cfRule>
  </conditionalFormatting>
  <conditionalFormatting sqref="I639:I658">
    <cfRule type="containsText" dxfId="1069" priority="35" operator="containsText" text="0.08">
      <formula>NOT(ISERROR(SEARCH("0.08",I639)))</formula>
    </cfRule>
  </conditionalFormatting>
  <conditionalFormatting sqref="A639:A658">
    <cfRule type="cellIs" dxfId="1068" priority="34" operator="greaterThan">
      <formula>1000</formula>
    </cfRule>
  </conditionalFormatting>
  <conditionalFormatting sqref="C644:C647 C654:C657 C639:C642 C649:C652">
    <cfRule type="cellIs" dxfId="1067" priority="33" operator="greaterThan">
      <formula>1000</formula>
    </cfRule>
  </conditionalFormatting>
  <conditionalFormatting sqref="D644:D647 D654:D657 D639:D642 D649:D652">
    <cfRule type="cellIs" dxfId="1066" priority="32" operator="greaterThan">
      <formula>1000</formula>
    </cfRule>
  </conditionalFormatting>
  <conditionalFormatting sqref="O644:O647 O654:O657 O639:O642 O649:O652">
    <cfRule type="containsText" dxfId="1065" priority="31" operator="containsText" text="0.08">
      <formula>NOT(ISERROR(SEARCH("0.08",O639)))</formula>
    </cfRule>
  </conditionalFormatting>
  <conditionalFormatting sqref="N648:O648 N658:O658 N643:O643 N653:O653">
    <cfRule type="containsText" dxfId="1064" priority="30" operator="containsText" text="0.08">
      <formula>NOT(ISERROR(SEARCH("0.08",N643)))</formula>
    </cfRule>
  </conditionalFormatting>
  <conditionalFormatting sqref="H639:H658">
    <cfRule type="expression" dxfId="1063" priority="29">
      <formula>L639="農集"</formula>
    </cfRule>
  </conditionalFormatting>
  <conditionalFormatting sqref="I619:I638">
    <cfRule type="containsText" dxfId="1062" priority="28" operator="containsText" text="0.08">
      <formula>NOT(ISERROR(SEARCH("0.08",I619)))</formula>
    </cfRule>
  </conditionalFormatting>
  <conditionalFormatting sqref="A619:A638">
    <cfRule type="cellIs" dxfId="1061" priority="27" operator="greaterThan">
      <formula>1000</formula>
    </cfRule>
  </conditionalFormatting>
  <conditionalFormatting sqref="C624:C627 C634:C637 C619:C622 C629:C632">
    <cfRule type="cellIs" dxfId="1060" priority="26" operator="greaterThan">
      <formula>1000</formula>
    </cfRule>
  </conditionalFormatting>
  <conditionalFormatting sqref="D624:D627 D634:D637 D619:D622 D629:D632">
    <cfRule type="cellIs" dxfId="1059" priority="25" operator="greaterThan">
      <formula>1000</formula>
    </cfRule>
  </conditionalFormatting>
  <conditionalFormatting sqref="O624:O627 O634:O637 O619:O622 O629:O632">
    <cfRule type="containsText" dxfId="1058" priority="24" operator="containsText" text="0.08">
      <formula>NOT(ISERROR(SEARCH("0.08",O619)))</formula>
    </cfRule>
  </conditionalFormatting>
  <conditionalFormatting sqref="N628:O628 N638:O638 N623:O623 N633:O633">
    <cfRule type="containsText" dxfId="1057" priority="23" operator="containsText" text="0.08">
      <formula>NOT(ISERROR(SEARCH("0.08",N623)))</formula>
    </cfRule>
  </conditionalFormatting>
  <conditionalFormatting sqref="H619:H638">
    <cfRule type="expression" dxfId="1056" priority="22">
      <formula>L619="農集"</formula>
    </cfRule>
  </conditionalFormatting>
  <conditionalFormatting sqref="I599:I618">
    <cfRule type="containsText" dxfId="1055" priority="21" operator="containsText" text="0.08">
      <formula>NOT(ISERROR(SEARCH("0.08",I599)))</formula>
    </cfRule>
  </conditionalFormatting>
  <conditionalFormatting sqref="A599:A618">
    <cfRule type="cellIs" dxfId="1054" priority="20" operator="greaterThan">
      <formula>1000</formula>
    </cfRule>
  </conditionalFormatting>
  <conditionalFormatting sqref="C604:C607 C614:C617 C599:C602 C609:C612">
    <cfRule type="cellIs" dxfId="1053" priority="19" operator="greaterThan">
      <formula>1000</formula>
    </cfRule>
  </conditionalFormatting>
  <conditionalFormatting sqref="D604:D607 D614:D617 D599:D602 D609:D612">
    <cfRule type="cellIs" dxfId="1052" priority="18" operator="greaterThan">
      <formula>1000</formula>
    </cfRule>
  </conditionalFormatting>
  <conditionalFormatting sqref="O604:O607 O614:O617 O599:O602 O609:O612">
    <cfRule type="containsText" dxfId="1051" priority="17" operator="containsText" text="0.08">
      <formula>NOT(ISERROR(SEARCH("0.08",O599)))</formula>
    </cfRule>
  </conditionalFormatting>
  <conditionalFormatting sqref="N608:O608 N618:O618 N603:O603 N613:O613">
    <cfRule type="containsText" dxfId="1050" priority="16" operator="containsText" text="0.08">
      <formula>NOT(ISERROR(SEARCH("0.08",N603)))</formula>
    </cfRule>
  </conditionalFormatting>
  <conditionalFormatting sqref="H599:H618">
    <cfRule type="expression" dxfId="1049" priority="15">
      <formula>L599="農集"</formula>
    </cfRule>
  </conditionalFormatting>
  <conditionalFormatting sqref="I579:I598">
    <cfRule type="containsText" dxfId="1048" priority="14" operator="containsText" text="0.08">
      <formula>NOT(ISERROR(SEARCH("0.08",I579)))</formula>
    </cfRule>
  </conditionalFormatting>
  <conditionalFormatting sqref="A579:A598">
    <cfRule type="cellIs" dxfId="1047" priority="13" operator="greaterThan">
      <formula>1000</formula>
    </cfRule>
  </conditionalFormatting>
  <conditionalFormatting sqref="C584:C587 C594:C597 C579:C582 C589:C592">
    <cfRule type="cellIs" dxfId="1046" priority="12" operator="greaterThan">
      <formula>1000</formula>
    </cfRule>
  </conditionalFormatting>
  <conditionalFormatting sqref="D584:D587 D594:D597 D579:D582 D589:D592">
    <cfRule type="cellIs" dxfId="1045" priority="11" operator="greaterThan">
      <formula>1000</formula>
    </cfRule>
  </conditionalFormatting>
  <conditionalFormatting sqref="O584:O587 O594:O597 O579:O582 O589:O592">
    <cfRule type="containsText" dxfId="1044" priority="10" operator="containsText" text="0.08">
      <formula>NOT(ISERROR(SEARCH("0.08",O579)))</formula>
    </cfRule>
  </conditionalFormatting>
  <conditionalFormatting sqref="N588:O588 N598:O598 N583:O583 N593:O593">
    <cfRule type="containsText" dxfId="1043" priority="9" operator="containsText" text="0.08">
      <formula>NOT(ISERROR(SEARCH("0.08",N583)))</formula>
    </cfRule>
  </conditionalFormatting>
  <conditionalFormatting sqref="H579:H598">
    <cfRule type="expression" dxfId="1042" priority="8">
      <formula>L579="農集"</formula>
    </cfRule>
  </conditionalFormatting>
  <conditionalFormatting sqref="I559:I578">
    <cfRule type="containsText" dxfId="1041" priority="7" operator="containsText" text="0.08">
      <formula>NOT(ISERROR(SEARCH("0.08",I559)))</formula>
    </cfRule>
  </conditionalFormatting>
  <conditionalFormatting sqref="A559:A578">
    <cfRule type="cellIs" dxfId="1040" priority="6" operator="greaterThan">
      <formula>1000</formula>
    </cfRule>
  </conditionalFormatting>
  <conditionalFormatting sqref="C564:C567 C574:C577 C559:C562 C569:C572">
    <cfRule type="cellIs" dxfId="1039" priority="5" operator="greaterThan">
      <formula>1000</formula>
    </cfRule>
  </conditionalFormatting>
  <conditionalFormatting sqref="D564:D567 D574:D577 D559:D562 D569:D572">
    <cfRule type="cellIs" dxfId="1038" priority="4" operator="greaterThan">
      <formula>1000</formula>
    </cfRule>
  </conditionalFormatting>
  <conditionalFormatting sqref="O564:O567 O574:O577 O559:O562 O569:O572">
    <cfRule type="containsText" dxfId="1037" priority="3" operator="containsText" text="0.08">
      <formula>NOT(ISERROR(SEARCH("0.08",O559)))</formula>
    </cfRule>
  </conditionalFormatting>
  <conditionalFormatting sqref="N568:O568 N578:O578 N563:O563 N573:O573">
    <cfRule type="containsText" dxfId="1036" priority="2" operator="containsText" text="0.08">
      <formula>NOT(ISERROR(SEARCH("0.08",N563)))</formula>
    </cfRule>
  </conditionalFormatting>
  <conditionalFormatting sqref="H559:H578">
    <cfRule type="expression" dxfId="1035" priority="1">
      <formula>L559="農集"</formula>
    </cfRule>
  </conditionalFormatting>
  <dataValidations count="1">
    <dataValidation imeMode="off" allowBlank="1" showInputMessage="1" showErrorMessage="1" sqref="J887:J1048576 J884 J1:J881"/>
  </dataValidations>
  <pageMargins left="0.7" right="0.7" top="0.75" bottom="0.75" header="0.3" footer="0.3"/>
  <pageSetup paperSize="9" scale="63" fitToHeight="0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T2792"/>
  <sheetViews>
    <sheetView view="pageBreakPreview" topLeftCell="A533" zoomScale="112" zoomScaleNormal="100" zoomScaleSheetLayoutView="112" workbookViewId="0">
      <selection activeCell="E1578" sqref="E1578"/>
    </sheetView>
  </sheetViews>
  <sheetFormatPr defaultRowHeight="18.75"/>
  <cols>
    <col min="2" max="2" width="9" style="65" customWidth="1"/>
    <col min="3" max="3" width="12.75" style="12" bestFit="1" customWidth="1"/>
    <col min="4" max="4" width="16.125" style="13" customWidth="1"/>
    <col min="5" max="6" width="9" style="14"/>
    <col min="7" max="7" width="10.125" style="15" customWidth="1"/>
    <col min="8" max="8" width="9" style="15"/>
    <col min="9" max="9" width="9" style="15" customWidth="1"/>
    <col min="10" max="10" width="16.125" style="16" customWidth="1"/>
    <col min="11" max="12" width="9" style="57"/>
    <col min="14" max="14" width="12.5" style="57" customWidth="1"/>
    <col min="15" max="15" width="9" style="15"/>
    <col min="16" max="16" width="9" style="37"/>
    <col min="17" max="17" width="13" style="37" bestFit="1" customWidth="1"/>
    <col min="18" max="18" width="13" style="33" bestFit="1" customWidth="1"/>
  </cols>
  <sheetData>
    <row r="1" spans="1:20" ht="24" customHeight="1">
      <c r="B1" s="62" t="str">
        <f ca="1">RIGHT(CELL("filename",A2),
LEN(CELL("filename",A2))-FIND("]",CELL("filename",A2)))</f>
        <v>㊤添付資料（市内現年度)</v>
      </c>
    </row>
    <row r="2" spans="1:20" ht="19.5" thickBot="1">
      <c r="B2" s="86" t="s">
        <v>68</v>
      </c>
      <c r="C2" s="87"/>
      <c r="D2" s="88" t="s">
        <v>64</v>
      </c>
      <c r="E2" s="89" t="s">
        <v>59</v>
      </c>
      <c r="F2" s="90" t="s">
        <v>60</v>
      </c>
      <c r="G2" s="91" t="s">
        <v>61</v>
      </c>
      <c r="H2" s="91" t="s">
        <v>62</v>
      </c>
      <c r="I2" s="92" t="s">
        <v>63</v>
      </c>
      <c r="J2" s="34"/>
      <c r="M2" s="49"/>
      <c r="O2" s="35" t="s">
        <v>63</v>
      </c>
      <c r="Q2" s="46" t="s">
        <v>67</v>
      </c>
    </row>
    <row r="3" spans="1:20" ht="25.5">
      <c r="B3" s="63" t="s">
        <v>50</v>
      </c>
      <c r="C3" s="40" t="s">
        <v>2</v>
      </c>
      <c r="D3" s="42" t="s">
        <v>51</v>
      </c>
      <c r="E3" s="17" t="s">
        <v>7</v>
      </c>
      <c r="F3" s="17" t="s">
        <v>52</v>
      </c>
      <c r="G3" s="18" t="s">
        <v>53</v>
      </c>
      <c r="H3" s="18" t="s">
        <v>54</v>
      </c>
      <c r="I3" s="29" t="s">
        <v>57</v>
      </c>
      <c r="J3" s="50" t="s">
        <v>55</v>
      </c>
      <c r="K3" s="93" t="s">
        <v>73</v>
      </c>
      <c r="L3" s="98" t="s">
        <v>544</v>
      </c>
      <c r="M3" s="55"/>
      <c r="N3" s="110" t="s">
        <v>547</v>
      </c>
      <c r="O3" s="111" t="s">
        <v>72</v>
      </c>
      <c r="P3" s="38"/>
      <c r="Q3" s="38" t="s">
        <v>65</v>
      </c>
      <c r="R3" s="39" t="s">
        <v>66</v>
      </c>
      <c r="S3" s="112" t="s">
        <v>543</v>
      </c>
      <c r="T3" s="109" t="s">
        <v>546</v>
      </c>
    </row>
    <row r="4" spans="1:20">
      <c r="A4">
        <f ca="1">IF(B4="","",INDIRECT("減額一覧!B"&amp;$P4))</f>
        <v>160</v>
      </c>
      <c r="B4" s="61">
        <f ca="1">IF(INDIRECT("減額一覧!BA"&amp;P4)=1,INDIRECT("減額一覧!M"&amp;P4),"")</f>
        <v>205</v>
      </c>
      <c r="C4" s="36">
        <f ca="1">IF(B4="","",INDIRECT("減額一覧!C"&amp;$P4))</f>
        <v>54174000</v>
      </c>
      <c r="D4" s="78" t="str">
        <f ca="1">IF($B4="","",INDIRECT("減額一覧!G"&amp;$P4))</f>
        <v>西野　昭</v>
      </c>
      <c r="E4" s="19">
        <f ca="1">IF(B4="","",INDIRECT("減額一覧!H"&amp;P4))</f>
        <v>20</v>
      </c>
      <c r="F4" s="19">
        <f ca="1">IF($B4="","",INDIRECT("減額一覧!T"&amp;P4))</f>
        <v>3</v>
      </c>
      <c r="G4" s="20">
        <f ca="1">IF($B4="","",INDIRECT("減額一覧!U"&amp;P4))</f>
        <v>693</v>
      </c>
      <c r="H4" s="20">
        <f ca="1">IF($B4="","",INDIRECT("減額一覧!V"&amp;P4))</f>
        <v>409</v>
      </c>
      <c r="I4" s="32">
        <f ca="1">IF(B4="","",IF(INDIRECT("減額一覧!BL"&amp;P4)=0.08,0.08,0.1))</f>
        <v>0.1</v>
      </c>
      <c r="J4" s="51" t="s">
        <v>516</v>
      </c>
      <c r="K4" s="94" t="str">
        <f ca="1">IF(A4="","",IF(A4&gt;3000,"月ヶ瀬",IF(A4&gt;=2000,"都祁","")))</f>
        <v/>
      </c>
      <c r="L4" s="56" t="str">
        <f ca="1">IF(OR(S4="370",S4="371",S4="372",S4="373",S4="374",S4="375",S4="376",S4="377",S4="378",S4="379",S4="380",S4="039",S4="389"),"農集","")</f>
        <v/>
      </c>
      <c r="N4" s="113" t="str">
        <f ca="1">IF(A4="","",IF(A4&gt;3000,"月ヶ瀬",IF(A4&gt;=2000,"都祁","市内")))</f>
        <v>市内</v>
      </c>
      <c r="O4" s="114">
        <f ca="1">IF(B4="","",IF(INDIRECT("減額一覧!BL"&amp;P4)=0.08,0.08,0.1))</f>
        <v>0.1</v>
      </c>
      <c r="P4" s="38">
        <v>3</v>
      </c>
      <c r="Q4" s="38">
        <f t="shared" ref="Q4:R7" ca="1" si="0">IF(G4="","",IF(G4&gt;0,1,""))</f>
        <v>1</v>
      </c>
      <c r="R4" s="38">
        <f t="shared" ca="1" si="0"/>
        <v>1</v>
      </c>
      <c r="S4" s="66" t="str">
        <f ca="1">IF(C4="","",LEFT(TEXT(C4,"000000000"),3))</f>
        <v>054</v>
      </c>
      <c r="T4" s="105" t="str">
        <f ca="1">IF(L4="","",IF(H4=0,"",H4))</f>
        <v/>
      </c>
    </row>
    <row r="5" spans="1:20">
      <c r="A5">
        <f ca="1">IF(B5="","",INDIRECT("減額一覧!B"&amp;$P5))</f>
        <v>160</v>
      </c>
      <c r="B5" s="61">
        <f ca="1">IF(INDIRECT("減額一覧!BB"&amp;P5)=1,INDIRECT("減額一覧!W"&amp;P5),"")</f>
        <v>206</v>
      </c>
      <c r="C5" s="44">
        <f ca="1">IF(B5="","",INDIRECT("減額一覧!C"&amp;$P5))</f>
        <v>54174000</v>
      </c>
      <c r="D5" s="79" t="str">
        <f ca="1">IF($B5="","",INDIRECT("減額一覧!G"&amp;$P5))</f>
        <v>西野　昭</v>
      </c>
      <c r="E5" s="19">
        <f ca="1">IF(B5="","",INDIRECT("減額一覧!H"&amp;P5))</f>
        <v>20</v>
      </c>
      <c r="F5" s="19">
        <f ca="1">IF($B5="","",INDIRECT("減額一覧!AD"&amp;P5))</f>
        <v>3</v>
      </c>
      <c r="G5" s="20">
        <f ca="1">IF($B5="","",INDIRECT("減額一覧!AE"&amp;P5))</f>
        <v>693</v>
      </c>
      <c r="H5" s="20">
        <f ca="1">IF($B5="","",INDIRECT("減額一覧!AF"&amp;P5))</f>
        <v>409</v>
      </c>
      <c r="I5" s="32">
        <f ca="1">IF(B5="","",IF(INDIRECT("減額一覧!BM"&amp;P5)=0.08,0.08,0.1))</f>
        <v>0.1</v>
      </c>
      <c r="J5" s="52"/>
      <c r="K5" s="95" t="str">
        <f t="shared" ref="K5:K10" ca="1" si="1">IF(A5="","",IF(A5&gt;3000,"月ヶ瀬",IF(A5&gt;=2000,"都祁","")))</f>
        <v/>
      </c>
      <c r="L5" s="58" t="str">
        <f t="shared" ref="L5:L68" ca="1" si="2">IF(OR(S5="370",S5="371",S5="372",S5="373",S5="374",S5="375",S5="376",S5="377",S5="378",S5="379",S5="380",S5="039",S5="389"),"農集","")</f>
        <v/>
      </c>
      <c r="N5" s="113" t="str">
        <f ca="1">IF(A5="","",IF(A5&gt;3000,"月ヶ瀬",IF(A5&gt;=2000,"都祁","市内")))</f>
        <v>市内</v>
      </c>
      <c r="O5" s="114">
        <f ca="1">IF(B5="","",IF(INDIRECT("減額一覧!BM"&amp;P5)=0.08,0.08,0.1))</f>
        <v>0.1</v>
      </c>
      <c r="P5" s="38">
        <v>3</v>
      </c>
      <c r="Q5" s="38">
        <f t="shared" ca="1" si="0"/>
        <v>1</v>
      </c>
      <c r="R5" s="38">
        <f t="shared" ca="1" si="0"/>
        <v>1</v>
      </c>
      <c r="S5" s="66" t="str">
        <f t="shared" ref="S5:S68" ca="1" si="3">IF(C5="","",LEFT(TEXT(C5,"000000000"),3))</f>
        <v>054</v>
      </c>
      <c r="T5" s="105" t="str">
        <f t="shared" ref="T5:T68" ca="1" si="4">IF(L5="","",IF(H5=0,"",H5))</f>
        <v/>
      </c>
    </row>
    <row r="6" spans="1:20" hidden="1">
      <c r="A6" t="str">
        <f ca="1">IF(B6="","",INDIRECT("減額一覧!B"&amp;$P6))</f>
        <v/>
      </c>
      <c r="B6" s="61" t="str">
        <f ca="1">IF(INDIRECT("減額一覧!BC"&amp;P6)=1,INDIRECT("減額一覧!AG"&amp;P6),"")</f>
        <v/>
      </c>
      <c r="C6" s="36" t="str">
        <f ca="1">IF(B6="","",INDIRECT("減額一覧!C"&amp;$P6))</f>
        <v/>
      </c>
      <c r="D6" s="80" t="str">
        <f ca="1">IF($B6="","",INDIRECT("減額一覧!G"&amp;$P6))</f>
        <v/>
      </c>
      <c r="E6" s="19" t="str">
        <f ca="1">IF(B6="","",INDIRECT("減額一覧!H"&amp;P6))</f>
        <v/>
      </c>
      <c r="F6" s="19" t="str">
        <f ca="1">IF($B6="","",INDIRECT("減額一覧!AN"&amp;P6))</f>
        <v/>
      </c>
      <c r="G6" s="20" t="str">
        <f ca="1">IF($B6="","",INDIRECT("減額一覧!AO"&amp;P6))</f>
        <v/>
      </c>
      <c r="H6" s="20" t="str">
        <f ca="1">IF($B6="","",INDIRECT("減額一覧!AP"&amp;P6))</f>
        <v/>
      </c>
      <c r="I6" s="32" t="str">
        <f ca="1">IF(B6="","",IF(INDIRECT("減額一覧!BN"&amp;P6)=0.08,0.08,0.1))</f>
        <v/>
      </c>
      <c r="J6" s="52"/>
      <c r="K6" s="95" t="str">
        <f t="shared" ca="1" si="1"/>
        <v/>
      </c>
      <c r="L6" s="58" t="str">
        <f t="shared" ca="1" si="2"/>
        <v/>
      </c>
      <c r="N6" s="113" t="str">
        <f ca="1">IF(A6="","",IF(A6&gt;3000,"月ヶ瀬",IF(A6&gt;=2000,"都祁","市内")))</f>
        <v/>
      </c>
      <c r="O6" s="114" t="str">
        <f ca="1">IF(B6="","",IF(INDIRECT("減額一覧!BN"&amp;P6)=0.08,0.08,0.1))</f>
        <v/>
      </c>
      <c r="P6" s="38">
        <v>3</v>
      </c>
      <c r="Q6" s="38" t="str">
        <f t="shared" ca="1" si="0"/>
        <v/>
      </c>
      <c r="R6" s="38" t="str">
        <f t="shared" ca="1" si="0"/>
        <v/>
      </c>
      <c r="S6" s="66" t="str">
        <f t="shared" ca="1" si="3"/>
        <v/>
      </c>
      <c r="T6" s="105" t="str">
        <f t="shared" ca="1" si="4"/>
        <v/>
      </c>
    </row>
    <row r="7" spans="1:20" hidden="1">
      <c r="A7" t="str">
        <f ca="1">IF(B7="","",INDIRECT("減額一覧!B"&amp;$P7))</f>
        <v/>
      </c>
      <c r="B7" s="61" t="str">
        <f ca="1">IF(INDIRECT("減額一覧!BD"&amp;P7)=1,INDIRECT("減額一覧!AQ"&amp;P7),"")</f>
        <v/>
      </c>
      <c r="C7" s="45" t="str">
        <f ca="1">IF(B7="","",INDIRECT("減額一覧!C"&amp;$P7))</f>
        <v/>
      </c>
      <c r="D7" s="79" t="str">
        <f ca="1">IF($B7="","",INDIRECT("減額一覧!G"&amp;$P7))</f>
        <v/>
      </c>
      <c r="E7" s="19" t="str">
        <f ca="1">IF(B7="","",INDIRECT("減額一覧!H"&amp;P7))</f>
        <v/>
      </c>
      <c r="F7" s="19" t="str">
        <f ca="1">IF($B7="","",INDIRECT("減額一覧!AX"&amp;P7))</f>
        <v/>
      </c>
      <c r="G7" s="20" t="str">
        <f ca="1">IF($B7="","",INDIRECT("減額一覧!AY"&amp;P7))</f>
        <v/>
      </c>
      <c r="H7" s="20" t="str">
        <f ca="1">IF($B7="","",INDIRECT("減額一覧!AZ"&amp;P7))</f>
        <v/>
      </c>
      <c r="I7" s="32" t="str">
        <f ca="1">IF(B7="","",IF(INDIRECT("減額一覧!BO"&amp;P7)=0.08,0.08,0.1))</f>
        <v/>
      </c>
      <c r="J7" s="52"/>
      <c r="K7" s="95" t="str">
        <f t="shared" ca="1" si="1"/>
        <v/>
      </c>
      <c r="L7" s="58" t="str">
        <f t="shared" ca="1" si="2"/>
        <v/>
      </c>
      <c r="N7" s="113" t="str">
        <f ca="1">IF(A7="","",IF(A7&gt;3000,"月ヶ瀬",IF(A7&gt;=2000,"都祁","市内")))</f>
        <v/>
      </c>
      <c r="O7" s="114" t="str">
        <f ca="1">IF(B7="","",IF(INDIRECT("減額一覧!BO"&amp;P7)=0.08,0.08,0.1))</f>
        <v/>
      </c>
      <c r="P7" s="38">
        <v>3</v>
      </c>
      <c r="Q7" s="38" t="str">
        <f t="shared" ca="1" si="0"/>
        <v/>
      </c>
      <c r="R7" s="38" t="str">
        <f t="shared" ca="1" si="0"/>
        <v/>
      </c>
      <c r="S7" s="66" t="str">
        <f t="shared" ca="1" si="3"/>
        <v/>
      </c>
      <c r="T7" s="105" t="str">
        <f t="shared" ca="1" si="4"/>
        <v/>
      </c>
    </row>
    <row r="8" spans="1:20" ht="19.5" thickBot="1">
      <c r="B8" s="64"/>
      <c r="C8" s="41" t="str">
        <f>IF(B8="","",減額一覧!C7)</f>
        <v/>
      </c>
      <c r="D8" s="43"/>
      <c r="E8" s="21"/>
      <c r="F8" s="22" t="s">
        <v>69</v>
      </c>
      <c r="G8" s="23">
        <f ca="1">SUBTOTAL(9,G4:G7)</f>
        <v>1386</v>
      </c>
      <c r="H8" s="23">
        <f ca="1">SUBTOTAL(9,H4:H7)</f>
        <v>818</v>
      </c>
      <c r="I8" s="30"/>
      <c r="J8" s="53"/>
      <c r="K8" s="96" t="str">
        <f t="shared" si="1"/>
        <v/>
      </c>
      <c r="L8" s="59" t="str">
        <f t="shared" si="2"/>
        <v/>
      </c>
      <c r="N8" s="108" t="str">
        <f ca="1">IF(AND(G8=0,H8=0),"","小計")</f>
        <v>小計</v>
      </c>
      <c r="O8" s="108" t="str">
        <f ca="1">IF(AND(G8=0,H8=0),"","小計")</f>
        <v>小計</v>
      </c>
      <c r="P8" s="38"/>
      <c r="Q8" s="38"/>
      <c r="R8" s="38"/>
      <c r="S8" s="66" t="str">
        <f t="shared" si="3"/>
        <v/>
      </c>
      <c r="T8" s="105" t="str">
        <f t="shared" si="4"/>
        <v/>
      </c>
    </row>
    <row r="9" spans="1:20" ht="19.5" hidden="1" thickTop="1">
      <c r="A9">
        <f ca="1">IF(B9="","",INDIRECT("減額一覧!B"&amp;$P9))</f>
        <v>197</v>
      </c>
      <c r="B9" s="61">
        <f ca="1">IF(INDIRECT("減額一覧!BA"&amp;P9)=1,INDIRECT("減額一覧!M"&amp;P9),"")</f>
        <v>112</v>
      </c>
      <c r="C9" s="36">
        <f ca="1">IF(B9="","",INDIRECT("減額一覧!C"&amp;$P9))</f>
        <v>249221000</v>
      </c>
      <c r="D9" s="78" t="str">
        <f ca="1">IF($B9="","",INDIRECT("減額一覧!G"&amp;$P9))</f>
        <v>柴田　俊夫</v>
      </c>
      <c r="E9" s="19">
        <f ca="1">IF(B9="","",INDIRECT("減額一覧!H"&amp;P9))</f>
        <v>20</v>
      </c>
      <c r="F9" s="19">
        <f ca="1">IF($B9="","",INDIRECT("減額一覧!T"&amp;P9))</f>
        <v>5</v>
      </c>
      <c r="G9" s="20">
        <f ca="1">IF($B9="","",INDIRECT("減額一覧!U"&amp;P9))</f>
        <v>1183</v>
      </c>
      <c r="H9" s="20">
        <f ca="1">IF($B9="","",INDIRECT("減額一覧!V"&amp;P9))</f>
        <v>590</v>
      </c>
      <c r="I9" s="32">
        <f ca="1">IF(B9="","",IF(INDIRECT("減額一覧!BL"&amp;P9)=0.08,0.08,0.1))</f>
        <v>0.1</v>
      </c>
      <c r="J9" s="51" t="s">
        <v>437</v>
      </c>
      <c r="K9" s="94" t="str">
        <f t="shared" ca="1" si="1"/>
        <v/>
      </c>
      <c r="L9" s="56" t="str">
        <f t="shared" ca="1" si="2"/>
        <v/>
      </c>
      <c r="N9" s="113" t="str">
        <f ca="1">IF(A9="","",IF(A9&gt;3000,"月ヶ瀬",IF(A9&gt;=2000,"都祁","市内")))</f>
        <v>市内</v>
      </c>
      <c r="O9" s="114">
        <f ca="1">IF(B9="","",IF(INDIRECT("減額一覧!BL"&amp;P9)=0.08,0.08,0.1))</f>
        <v>0.1</v>
      </c>
      <c r="P9" s="38">
        <v>4</v>
      </c>
      <c r="Q9" s="38">
        <f t="shared" ref="Q9:R12" ca="1" si="5">IF(G9="","",IF(G9&gt;0,1,""))</f>
        <v>1</v>
      </c>
      <c r="R9" s="38">
        <f t="shared" ca="1" si="5"/>
        <v>1</v>
      </c>
      <c r="S9" s="66" t="str">
        <f t="shared" ca="1" si="3"/>
        <v>249</v>
      </c>
      <c r="T9" s="105" t="str">
        <f t="shared" ca="1" si="4"/>
        <v/>
      </c>
    </row>
    <row r="10" spans="1:20" ht="19.5" hidden="1" thickTop="1">
      <c r="A10">
        <f ca="1">IF(B10="","",INDIRECT("減額一覧!B"&amp;$P10))</f>
        <v>197</v>
      </c>
      <c r="B10" s="61">
        <f ca="1">IF(INDIRECT("減額一覧!BB"&amp;P10)=1,INDIRECT("減額一覧!W"&amp;P10),"")</f>
        <v>201</v>
      </c>
      <c r="C10" s="44">
        <f ca="1">IF(B10="","",INDIRECT("減額一覧!C"&amp;$P10))</f>
        <v>249221000</v>
      </c>
      <c r="D10" s="79" t="str">
        <f ca="1">IF($B10="","",INDIRECT("減額一覧!G"&amp;$P10))</f>
        <v>柴田　俊夫</v>
      </c>
      <c r="E10" s="19">
        <f ca="1">IF(B10="","",INDIRECT("減額一覧!H"&amp;P10))</f>
        <v>20</v>
      </c>
      <c r="F10" s="19">
        <f ca="1">IF($B10="","",INDIRECT("減額一覧!AD"&amp;P10))</f>
        <v>5</v>
      </c>
      <c r="G10" s="20">
        <f ca="1">IF($B10="","",INDIRECT("減額一覧!AE"&amp;P10))</f>
        <v>1183</v>
      </c>
      <c r="H10" s="20">
        <f ca="1">IF($B10="","",INDIRECT("減額一覧!AF"&amp;P10))</f>
        <v>590</v>
      </c>
      <c r="I10" s="32">
        <f ca="1">IF(B10="","",IF(INDIRECT("減額一覧!BM"&amp;P10)=0.08,0.08,0.1))</f>
        <v>0.1</v>
      </c>
      <c r="J10" s="52"/>
      <c r="K10" s="95" t="str">
        <f t="shared" ca="1" si="1"/>
        <v/>
      </c>
      <c r="L10" s="58" t="str">
        <f t="shared" ca="1" si="2"/>
        <v/>
      </c>
      <c r="N10" s="113" t="str">
        <f ca="1">IF(A10="","",IF(A10&gt;3000,"月ヶ瀬",IF(A10&gt;=2000,"都祁","市内")))</f>
        <v>市内</v>
      </c>
      <c r="O10" s="114">
        <f ca="1">IF(B10="","",IF(INDIRECT("減額一覧!BM"&amp;P10)=0.08,0.08,0.1))</f>
        <v>0.1</v>
      </c>
      <c r="P10" s="38">
        <v>4</v>
      </c>
      <c r="Q10" s="38">
        <f t="shared" ca="1" si="5"/>
        <v>1</v>
      </c>
      <c r="R10" s="38">
        <f t="shared" ca="1" si="5"/>
        <v>1</v>
      </c>
      <c r="S10" s="66" t="str">
        <f t="shared" ca="1" si="3"/>
        <v>249</v>
      </c>
      <c r="T10" s="105" t="str">
        <f t="shared" ca="1" si="4"/>
        <v/>
      </c>
    </row>
    <row r="11" spans="1:20" ht="19.5" hidden="1" thickTop="1">
      <c r="A11">
        <f ca="1">IF(B11="","",INDIRECT("減額一覧!B"&amp;$P11))</f>
        <v>197</v>
      </c>
      <c r="B11" s="61">
        <f ca="1">IF(INDIRECT("減額一覧!BC"&amp;P11)=1,INDIRECT("減額一覧!AG"&amp;P11),"")</f>
        <v>202</v>
      </c>
      <c r="C11" s="36">
        <f ca="1">IF(B11="","",INDIRECT("減額一覧!C"&amp;$P11))</f>
        <v>249221000</v>
      </c>
      <c r="D11" s="80" t="str">
        <f ca="1">IF($B11="","",INDIRECT("減額一覧!G"&amp;$P11))</f>
        <v>柴田　俊夫</v>
      </c>
      <c r="E11" s="19">
        <f ca="1">IF(B11="","",INDIRECT("減額一覧!H"&amp;P11))</f>
        <v>20</v>
      </c>
      <c r="F11" s="19">
        <f ca="1">IF($B11="","",INDIRECT("減額一覧!AN"&amp;P11))</f>
        <v>3</v>
      </c>
      <c r="G11" s="20">
        <f ca="1">IF($B11="","",INDIRECT("減額一覧!AO"&amp;P11))</f>
        <v>660</v>
      </c>
      <c r="H11" s="20">
        <f ca="1">IF($B11="","",INDIRECT("減額一覧!AP"&amp;P11))</f>
        <v>354</v>
      </c>
      <c r="I11" s="32">
        <f ca="1">IF(B11="","",IF(INDIRECT("減額一覧!BN"&amp;P11)=0.08,0.08,0.1))</f>
        <v>0.1</v>
      </c>
      <c r="J11" s="52"/>
      <c r="K11" s="95" t="str">
        <f ca="1">IF(A11="","",IF(A11&gt;3000,"月ヶ瀬",IF(A11&gt;=2000,"都祁","")))</f>
        <v/>
      </c>
      <c r="L11" s="58" t="str">
        <f t="shared" ca="1" si="2"/>
        <v/>
      </c>
      <c r="N11" s="113" t="str">
        <f ca="1">IF(A11="","",IF(A11&gt;3000,"月ヶ瀬",IF(A11&gt;=2000,"都祁","市内")))</f>
        <v>市内</v>
      </c>
      <c r="O11" s="114">
        <f ca="1">IF(B11="","",IF(INDIRECT("減額一覧!BN"&amp;P11)=0.08,0.08,0.1))</f>
        <v>0.1</v>
      </c>
      <c r="P11" s="38">
        <v>4</v>
      </c>
      <c r="Q11" s="38">
        <f t="shared" ca="1" si="5"/>
        <v>1</v>
      </c>
      <c r="R11" s="38">
        <f t="shared" ca="1" si="5"/>
        <v>1</v>
      </c>
      <c r="S11" s="66" t="str">
        <f t="shared" ca="1" si="3"/>
        <v>249</v>
      </c>
      <c r="T11" s="105" t="str">
        <f t="shared" ca="1" si="4"/>
        <v/>
      </c>
    </row>
    <row r="12" spans="1:20" ht="19.5" thickTop="1">
      <c r="A12">
        <f ca="1">IF(B12="","",INDIRECT("減額一覧!B"&amp;$P12))</f>
        <v>197</v>
      </c>
      <c r="B12" s="61">
        <f ca="1">IF(INDIRECT("減額一覧!BD"&amp;P12)=1,INDIRECT("減額一覧!AQ"&amp;P12),"")</f>
        <v>203</v>
      </c>
      <c r="C12" s="45">
        <f ca="1">IF(B12="","",INDIRECT("減額一覧!C"&amp;$P12))</f>
        <v>249221000</v>
      </c>
      <c r="D12" s="79" t="str">
        <f ca="1">IF($B12="","",INDIRECT("減額一覧!G"&amp;$P12))</f>
        <v>柴田　俊夫</v>
      </c>
      <c r="E12" s="19">
        <f ca="1">IF(B12="","",INDIRECT("減額一覧!H"&amp;P12))</f>
        <v>20</v>
      </c>
      <c r="F12" s="19">
        <f ca="1">IF($B12="","",INDIRECT("減額一覧!AX"&amp;P12))</f>
        <v>3</v>
      </c>
      <c r="G12" s="20">
        <f ca="1">IF($B12="","",INDIRECT("減額一覧!AY"&amp;P12))</f>
        <v>660</v>
      </c>
      <c r="H12" s="20">
        <f ca="1">IF($B12="","",INDIRECT("減額一覧!AZ"&amp;P12))</f>
        <v>354</v>
      </c>
      <c r="I12" s="32">
        <f ca="1">IF(B12="","",IF(INDIRECT("減額一覧!BO"&amp;P12)=0.08,0.08,0.1))</f>
        <v>0.1</v>
      </c>
      <c r="J12" s="52" t="s">
        <v>437</v>
      </c>
      <c r="K12" s="95" t="str">
        <f t="shared" ref="K12:K16" ca="1" si="6">IF(A12="","",IF(A12&gt;3000,"月ヶ瀬",IF(A12&gt;=2000,"都祁","")))</f>
        <v/>
      </c>
      <c r="L12" s="58" t="str">
        <f t="shared" ca="1" si="2"/>
        <v/>
      </c>
      <c r="N12" s="113" t="str">
        <f ca="1">IF(A12="","",IF(A12&gt;3000,"月ヶ瀬",IF(A12&gt;=2000,"都祁","市内")))</f>
        <v>市内</v>
      </c>
      <c r="O12" s="114">
        <f ca="1">IF(B12="","",IF(INDIRECT("減額一覧!BO"&amp;P12)=0.08,0.08,0.1))</f>
        <v>0.1</v>
      </c>
      <c r="P12" s="38">
        <v>4</v>
      </c>
      <c r="Q12" s="38">
        <f t="shared" ca="1" si="5"/>
        <v>1</v>
      </c>
      <c r="R12" s="38">
        <f t="shared" ca="1" si="5"/>
        <v>1</v>
      </c>
      <c r="S12" s="66" t="str">
        <f t="shared" ca="1" si="3"/>
        <v>249</v>
      </c>
      <c r="T12" s="105" t="str">
        <f t="shared" ca="1" si="4"/>
        <v/>
      </c>
    </row>
    <row r="13" spans="1:20" ht="19.5" thickBot="1">
      <c r="B13" s="64"/>
      <c r="C13" s="41" t="str">
        <f>IF(B13="","",減額一覧!C11)</f>
        <v/>
      </c>
      <c r="D13" s="43"/>
      <c r="E13" s="21"/>
      <c r="F13" s="22" t="s">
        <v>69</v>
      </c>
      <c r="G13" s="23">
        <f ca="1">SUBTOTAL(9,G9:G12)</f>
        <v>660</v>
      </c>
      <c r="H13" s="23">
        <f t="shared" ref="H13" ca="1" si="7">SUBTOTAL(9,H9:H12)</f>
        <v>354</v>
      </c>
      <c r="I13" s="30"/>
      <c r="J13" s="53"/>
      <c r="K13" s="96" t="str">
        <f t="shared" si="6"/>
        <v/>
      </c>
      <c r="L13" s="59" t="str">
        <f t="shared" si="2"/>
        <v/>
      </c>
      <c r="N13" s="108" t="str">
        <f ca="1">IF(AND(G13=0,H13=0),"","小計")</f>
        <v>小計</v>
      </c>
      <c r="O13" s="108" t="str">
        <f ca="1">IF(AND(G13=0,H13=0),"","小計")</f>
        <v>小計</v>
      </c>
      <c r="P13" s="38"/>
      <c r="Q13" s="38"/>
      <c r="R13" s="38"/>
      <c r="S13" s="66" t="str">
        <f t="shared" si="3"/>
        <v/>
      </c>
      <c r="T13" s="105" t="str">
        <f t="shared" si="4"/>
        <v/>
      </c>
    </row>
    <row r="14" spans="1:20" ht="19.5" thickTop="1">
      <c r="A14">
        <f ca="1">IF(B14="","",INDIRECT("減額一覧!B"&amp;$P14))</f>
        <v>198</v>
      </c>
      <c r="B14" s="61">
        <f ca="1">IF(INDIRECT("減額一覧!BA"&amp;P14)=1,INDIRECT("減額一覧!M"&amp;P14),"")</f>
        <v>204</v>
      </c>
      <c r="C14" s="36">
        <f ca="1">IF(B14="","",INDIRECT("減額一覧!C"&amp;$P14))</f>
        <v>293084000</v>
      </c>
      <c r="D14" s="78" t="str">
        <f ca="1">IF($B14="","",INDIRECT("減額一覧!G"&amp;$P14))</f>
        <v>徳岡　美好</v>
      </c>
      <c r="E14" s="19">
        <f ca="1">IF(B14="","",INDIRECT("減額一覧!H"&amp;P14))</f>
        <v>13</v>
      </c>
      <c r="F14" s="19">
        <f ca="1">IF($B14="","",INDIRECT("減額一覧!T"&amp;P14))</f>
        <v>1</v>
      </c>
      <c r="G14" s="20">
        <f ca="1">IF($B14="","",INDIRECT("減額一覧!U"&amp;P14))</f>
        <v>0</v>
      </c>
      <c r="H14" s="20">
        <f ca="1">IF($B14="","",INDIRECT("減額一覧!V"&amp;P14))</f>
        <v>118</v>
      </c>
      <c r="I14" s="32">
        <f ca="1">IF(B14="","",IF(INDIRECT("減額一覧!BL"&amp;P14)=0.08,0.08,0.1))</f>
        <v>0.1</v>
      </c>
      <c r="J14" s="51" t="s">
        <v>438</v>
      </c>
      <c r="K14" s="94" t="str">
        <f t="shared" ca="1" si="6"/>
        <v/>
      </c>
      <c r="L14" s="56" t="str">
        <f t="shared" ca="1" si="2"/>
        <v/>
      </c>
      <c r="N14" s="113" t="str">
        <f t="shared" ref="N14:N17" ca="1" si="8">IF(A14="","",IF(A14&gt;3000,"月ヶ瀬",IF(A14&gt;=2000,"都祁","市内")))</f>
        <v>市内</v>
      </c>
      <c r="O14" s="114">
        <f t="shared" ref="O14" ca="1" si="9">IF(B14="","",IF(INDIRECT("減額一覧!BL"&amp;P14)=0.08,0.08,0.1))</f>
        <v>0.1</v>
      </c>
      <c r="P14" s="38">
        <v>5</v>
      </c>
      <c r="Q14" s="38" t="str">
        <f t="shared" ref="Q14:R17" ca="1" si="10">IF(G14="","",IF(G14&gt;0,1,""))</f>
        <v/>
      </c>
      <c r="R14" s="38">
        <f t="shared" ca="1" si="10"/>
        <v>1</v>
      </c>
      <c r="S14" s="66" t="str">
        <f t="shared" ca="1" si="3"/>
        <v>293</v>
      </c>
      <c r="T14" s="105" t="str">
        <f t="shared" ca="1" si="4"/>
        <v/>
      </c>
    </row>
    <row r="15" spans="1:20">
      <c r="A15">
        <f ca="1">IF(B15="","",INDIRECT("減額一覧!B"&amp;$P15))</f>
        <v>198</v>
      </c>
      <c r="B15" s="61">
        <f ca="1">IF(INDIRECT("減額一覧!BB"&amp;P15)=1,INDIRECT("減額一覧!W"&amp;P15),"")</f>
        <v>205</v>
      </c>
      <c r="C15" s="44">
        <f ca="1">IF(B15="","",INDIRECT("減額一覧!C"&amp;$P15))</f>
        <v>293084000</v>
      </c>
      <c r="D15" s="79" t="str">
        <f ca="1">IF($B15="","",INDIRECT("減額一覧!G"&amp;$P15))</f>
        <v>徳岡　美好</v>
      </c>
      <c r="E15" s="19">
        <f ca="1">IF(B15="","",INDIRECT("減額一覧!H"&amp;P15))</f>
        <v>13</v>
      </c>
      <c r="F15" s="19">
        <f ca="1">IF($B15="","",INDIRECT("減額一覧!AD"&amp;P15))</f>
        <v>1</v>
      </c>
      <c r="G15" s="20">
        <f ca="1">IF($B15="","",INDIRECT("減額一覧!AE"&amp;P15))</f>
        <v>0</v>
      </c>
      <c r="H15" s="20">
        <f ca="1">IF($B15="","",INDIRECT("減額一覧!AF"&amp;P15))</f>
        <v>137</v>
      </c>
      <c r="I15" s="32">
        <f ca="1">IF(B15="","",IF(INDIRECT("減額一覧!BM"&amp;P15)=0.08,0.08,0.1))</f>
        <v>0.1</v>
      </c>
      <c r="J15" s="52"/>
      <c r="K15" s="95" t="str">
        <f t="shared" ca="1" si="6"/>
        <v/>
      </c>
      <c r="L15" s="58" t="str">
        <f t="shared" ca="1" si="2"/>
        <v/>
      </c>
      <c r="N15" s="113" t="str">
        <f t="shared" ca="1" si="8"/>
        <v>市内</v>
      </c>
      <c r="O15" s="114">
        <f t="shared" ref="O15" ca="1" si="11">IF(B15="","",IF(INDIRECT("減額一覧!BM"&amp;P15)=0.08,0.08,0.1))</f>
        <v>0.1</v>
      </c>
      <c r="P15" s="38">
        <v>5</v>
      </c>
      <c r="Q15" s="38" t="str">
        <f t="shared" ca="1" si="10"/>
        <v/>
      </c>
      <c r="R15" s="38">
        <f t="shared" ca="1" si="10"/>
        <v>1</v>
      </c>
      <c r="S15" s="66" t="str">
        <f t="shared" ca="1" si="3"/>
        <v>293</v>
      </c>
      <c r="T15" s="105" t="str">
        <f t="shared" ca="1" si="4"/>
        <v/>
      </c>
    </row>
    <row r="16" spans="1:20">
      <c r="A16">
        <f ca="1">IF(B16="","",INDIRECT("減額一覧!B"&amp;$P16))</f>
        <v>198</v>
      </c>
      <c r="B16" s="61">
        <f ca="1">IF(INDIRECT("減額一覧!BC"&amp;P16)=1,INDIRECT("減額一覧!AG"&amp;P16),"")</f>
        <v>206</v>
      </c>
      <c r="C16" s="36">
        <f ca="1">IF(B16="","",INDIRECT("減額一覧!C"&amp;$P16))</f>
        <v>293084000</v>
      </c>
      <c r="D16" s="80" t="str">
        <f ca="1">IF($B16="","",INDIRECT("減額一覧!G"&amp;$P16))</f>
        <v>徳岡　美好</v>
      </c>
      <c r="E16" s="19">
        <f ca="1">IF(B16="","",INDIRECT("減額一覧!H"&amp;P16))</f>
        <v>13</v>
      </c>
      <c r="F16" s="19">
        <f ca="1">IF($B16="","",INDIRECT("減額一覧!AN"&amp;P16))</f>
        <v>13</v>
      </c>
      <c r="G16" s="20">
        <f ca="1">IF($B16="","",INDIRECT("減額一覧!AO"&amp;P16))</f>
        <v>1925</v>
      </c>
      <c r="H16" s="20">
        <f ca="1">IF($B16="","",INDIRECT("減額一覧!AP"&amp;P16))</f>
        <v>1773</v>
      </c>
      <c r="I16" s="32">
        <f ca="1">IF(B16="","",IF(INDIRECT("減額一覧!BN"&amp;P16)=0.08,0.08,0.1))</f>
        <v>0.1</v>
      </c>
      <c r="J16" s="52"/>
      <c r="K16" s="95" t="str">
        <f t="shared" ca="1" si="6"/>
        <v/>
      </c>
      <c r="L16" s="58" t="str">
        <f t="shared" ca="1" si="2"/>
        <v/>
      </c>
      <c r="N16" s="113" t="str">
        <f t="shared" ca="1" si="8"/>
        <v>市内</v>
      </c>
      <c r="O16" s="114">
        <f t="shared" ref="O16" ca="1" si="12">IF(B16="","",IF(INDIRECT("減額一覧!BN"&amp;P16)=0.08,0.08,0.1))</f>
        <v>0.1</v>
      </c>
      <c r="P16" s="38">
        <v>5</v>
      </c>
      <c r="Q16" s="38">
        <f t="shared" ca="1" si="10"/>
        <v>1</v>
      </c>
      <c r="R16" s="38">
        <f t="shared" ca="1" si="10"/>
        <v>1</v>
      </c>
      <c r="S16" s="66" t="str">
        <f t="shared" ca="1" si="3"/>
        <v>293</v>
      </c>
      <c r="T16" s="105" t="str">
        <f t="shared" ca="1" si="4"/>
        <v/>
      </c>
    </row>
    <row r="17" spans="1:20">
      <c r="A17">
        <f ca="1">IF(B17="","",INDIRECT("減額一覧!B"&amp;$P17))</f>
        <v>198</v>
      </c>
      <c r="B17" s="61">
        <f ca="1">IF(INDIRECT("減額一覧!BD"&amp;P17)=1,INDIRECT("減額一覧!AQ"&amp;P17),"")</f>
        <v>207</v>
      </c>
      <c r="C17" s="45">
        <f ca="1">IF(B17="","",INDIRECT("減額一覧!C"&amp;$P17))</f>
        <v>293084000</v>
      </c>
      <c r="D17" s="79" t="str">
        <f ca="1">IF($B17="","",INDIRECT("減額一覧!G"&amp;$P17))</f>
        <v>徳岡　美好</v>
      </c>
      <c r="E17" s="19">
        <f ca="1">IF(B17="","",INDIRECT("減額一覧!H"&amp;P17))</f>
        <v>13</v>
      </c>
      <c r="F17" s="19">
        <f ca="1">IF($B17="","",INDIRECT("減額一覧!AX"&amp;P17))</f>
        <v>14</v>
      </c>
      <c r="G17" s="20">
        <f ca="1">IF($B17="","",INDIRECT("減額一覧!AY"&amp;P17))</f>
        <v>2365</v>
      </c>
      <c r="H17" s="20">
        <f ca="1">IF($B17="","",INDIRECT("減額一覧!AZ"&amp;P17))</f>
        <v>1909</v>
      </c>
      <c r="I17" s="32">
        <f ca="1">IF(B17="","",IF(INDIRECT("減額一覧!BO"&amp;P17)=0.08,0.08,0.1))</f>
        <v>0.1</v>
      </c>
      <c r="J17" s="52"/>
      <c r="K17" s="95" t="str">
        <f ca="1">IF(A17="","",IF(A17&gt;3000,"月ヶ瀬",IF(A17&gt;=2000,"都祁","")))</f>
        <v/>
      </c>
      <c r="L17" s="58" t="str">
        <f t="shared" ca="1" si="2"/>
        <v/>
      </c>
      <c r="N17" s="113" t="str">
        <f t="shared" ca="1" si="8"/>
        <v>市内</v>
      </c>
      <c r="O17" s="114">
        <f t="shared" ref="O17" ca="1" si="13">IF(B17="","",IF(INDIRECT("減額一覧!BO"&amp;P17)=0.08,0.08,0.1))</f>
        <v>0.1</v>
      </c>
      <c r="P17" s="38">
        <v>5</v>
      </c>
      <c r="Q17" s="38">
        <f t="shared" ca="1" si="10"/>
        <v>1</v>
      </c>
      <c r="R17" s="38">
        <f t="shared" ca="1" si="10"/>
        <v>1</v>
      </c>
      <c r="S17" s="66" t="str">
        <f t="shared" ca="1" si="3"/>
        <v>293</v>
      </c>
      <c r="T17" s="105" t="str">
        <f t="shared" ca="1" si="4"/>
        <v/>
      </c>
    </row>
    <row r="18" spans="1:20" ht="19.5" thickBot="1">
      <c r="B18" s="64"/>
      <c r="C18" s="41" t="str">
        <f>IF(B18="","",減額一覧!C16)</f>
        <v/>
      </c>
      <c r="D18" s="43"/>
      <c r="E18" s="21"/>
      <c r="F18" s="22" t="s">
        <v>69</v>
      </c>
      <c r="G18" s="23">
        <f ca="1">SUBTOTAL(9,G14:G17)</f>
        <v>4290</v>
      </c>
      <c r="H18" s="23">
        <f t="shared" ref="H18" ca="1" si="14">SUBTOTAL(9,H14:H17)</f>
        <v>3937</v>
      </c>
      <c r="I18" s="30"/>
      <c r="J18" s="53"/>
      <c r="K18" s="96" t="str">
        <f t="shared" ref="K18:K81" si="15">IF(A18="","",IF(A18&gt;3000,"月ヶ瀬",IF(A18&gt;=2000,"都祁","")))</f>
        <v/>
      </c>
      <c r="L18" s="59" t="str">
        <f t="shared" si="2"/>
        <v/>
      </c>
      <c r="N18" s="108" t="str">
        <f t="shared" ref="N18" ca="1" si="16">IF(AND(G18=0,H18=0),"","小計")</f>
        <v>小計</v>
      </c>
      <c r="O18" s="108" t="str">
        <f t="shared" ref="O18" ca="1" si="17">IF(AND(G18=0,H18=0),"","小計")</f>
        <v>小計</v>
      </c>
      <c r="P18" s="38"/>
      <c r="Q18" s="38"/>
      <c r="R18" s="38"/>
      <c r="S18" s="66" t="str">
        <f t="shared" si="3"/>
        <v/>
      </c>
      <c r="T18" s="105" t="str">
        <f t="shared" si="4"/>
        <v/>
      </c>
    </row>
    <row r="19" spans="1:20" ht="19.5" thickTop="1">
      <c r="A19">
        <f ca="1">IF(B19="","",INDIRECT("減額一覧!B"&amp;$P19))</f>
        <v>199</v>
      </c>
      <c r="B19" s="61">
        <f ca="1">IF(INDIRECT("減額一覧!BA"&amp;P19)=1,INDIRECT("減額一覧!M"&amp;P19),"")</f>
        <v>203</v>
      </c>
      <c r="C19" s="36">
        <f ca="1">IF(B19="","",INDIRECT("減額一覧!C"&amp;$P19))</f>
        <v>546107000</v>
      </c>
      <c r="D19" s="78" t="str">
        <f ca="1">IF($B19="","",INDIRECT("減額一覧!G"&amp;$P19))</f>
        <v>猪上　茂</v>
      </c>
      <c r="E19" s="19">
        <f ca="1">IF(B19="","",INDIRECT("減額一覧!H"&amp;P19))</f>
        <v>13</v>
      </c>
      <c r="F19" s="19">
        <f ca="1">IF($B19="","",INDIRECT("減額一覧!T"&amp;P19))</f>
        <v>7</v>
      </c>
      <c r="G19" s="20">
        <f ca="1">IF($B19="","",INDIRECT("減額一覧!U"&amp;P19))</f>
        <v>1540</v>
      </c>
      <c r="H19" s="20">
        <f ca="1">IF($B19="","",INDIRECT("減額一覧!V"&amp;P19))</f>
        <v>826</v>
      </c>
      <c r="I19" s="32">
        <f ca="1">IF(B19="","",IF(INDIRECT("減額一覧!BL"&amp;P19)=0.08,0.08,0.1))</f>
        <v>0.1</v>
      </c>
      <c r="J19" s="51" t="s">
        <v>439</v>
      </c>
      <c r="K19" s="94" t="str">
        <f t="shared" ca="1" si="15"/>
        <v/>
      </c>
      <c r="L19" s="56" t="str">
        <f t="shared" ca="1" si="2"/>
        <v/>
      </c>
      <c r="N19" s="113" t="str">
        <f t="shared" ref="N19:N22" ca="1" si="18">IF(A19="","",IF(A19&gt;3000,"月ヶ瀬",IF(A19&gt;=2000,"都祁","市内")))</f>
        <v>市内</v>
      </c>
      <c r="O19" s="114">
        <f t="shared" ref="O19" ca="1" si="19">IF(B19="","",IF(INDIRECT("減額一覧!BL"&amp;P19)=0.08,0.08,0.1))</f>
        <v>0.1</v>
      </c>
      <c r="P19" s="38">
        <v>6</v>
      </c>
      <c r="Q19" s="38">
        <f t="shared" ref="Q19:R22" ca="1" si="20">IF(G19="","",IF(G19&gt;0,1,""))</f>
        <v>1</v>
      </c>
      <c r="R19" s="38">
        <f t="shared" ca="1" si="20"/>
        <v>1</v>
      </c>
      <c r="S19" s="66" t="str">
        <f t="shared" ca="1" si="3"/>
        <v>546</v>
      </c>
      <c r="T19" s="105" t="str">
        <f t="shared" ca="1" si="4"/>
        <v/>
      </c>
    </row>
    <row r="20" spans="1:20">
      <c r="A20">
        <f ca="1">IF(B20="","",INDIRECT("減額一覧!B"&amp;$P20))</f>
        <v>199</v>
      </c>
      <c r="B20" s="61">
        <f ca="1">IF(INDIRECT("減額一覧!BB"&amp;P20)=1,INDIRECT("減額一覧!W"&amp;P20),"")</f>
        <v>204</v>
      </c>
      <c r="C20" s="44">
        <f ca="1">IF(B20="","",INDIRECT("減額一覧!C"&amp;$P20))</f>
        <v>546107000</v>
      </c>
      <c r="D20" s="79" t="str">
        <f ca="1">IF($B20="","",INDIRECT("減額一覧!G"&amp;$P20))</f>
        <v>猪上　茂</v>
      </c>
      <c r="E20" s="19">
        <f ca="1">IF(B20="","",INDIRECT("減額一覧!H"&amp;P20))</f>
        <v>13</v>
      </c>
      <c r="F20" s="19">
        <f ca="1">IF($B20="","",INDIRECT("減額一覧!AD"&amp;P20))</f>
        <v>7</v>
      </c>
      <c r="G20" s="20">
        <f ca="1">IF($B20="","",INDIRECT("減額一覧!AE"&amp;P20))</f>
        <v>1540</v>
      </c>
      <c r="H20" s="20">
        <f ca="1">IF($B20="","",INDIRECT("減額一覧!AF"&amp;P20))</f>
        <v>826</v>
      </c>
      <c r="I20" s="32">
        <f ca="1">IF(B20="","",IF(INDIRECT("減額一覧!BM"&amp;P20)=0.08,0.08,0.1))</f>
        <v>0.1</v>
      </c>
      <c r="J20" s="52"/>
      <c r="K20" s="95" t="str">
        <f t="shared" ca="1" si="15"/>
        <v/>
      </c>
      <c r="L20" s="58" t="str">
        <f t="shared" ca="1" si="2"/>
        <v/>
      </c>
      <c r="N20" s="113" t="str">
        <f t="shared" ca="1" si="18"/>
        <v>市内</v>
      </c>
      <c r="O20" s="114">
        <f t="shared" ref="O20" ca="1" si="21">IF(B20="","",IF(INDIRECT("減額一覧!BM"&amp;P20)=0.08,0.08,0.1))</f>
        <v>0.1</v>
      </c>
      <c r="P20" s="38">
        <v>6</v>
      </c>
      <c r="Q20" s="38">
        <f t="shared" ca="1" si="20"/>
        <v>1</v>
      </c>
      <c r="R20" s="38">
        <f t="shared" ca="1" si="20"/>
        <v>1</v>
      </c>
      <c r="S20" s="66" t="str">
        <f t="shared" ca="1" si="3"/>
        <v>546</v>
      </c>
      <c r="T20" s="105" t="str">
        <f t="shared" ca="1" si="4"/>
        <v/>
      </c>
    </row>
    <row r="21" spans="1:20">
      <c r="A21">
        <f ca="1">IF(B21="","",INDIRECT("減額一覧!B"&amp;$P21))</f>
        <v>199</v>
      </c>
      <c r="B21" s="61">
        <f ca="1">IF(INDIRECT("減額一覧!BC"&amp;P21)=1,INDIRECT("減額一覧!AG"&amp;P21),"")</f>
        <v>205</v>
      </c>
      <c r="C21" s="36">
        <f ca="1">IF(B21="","",INDIRECT("減額一覧!C"&amp;$P21))</f>
        <v>546107000</v>
      </c>
      <c r="D21" s="80" t="str">
        <f ca="1">IF($B21="","",INDIRECT("減額一覧!G"&amp;$P21))</f>
        <v>猪上　茂</v>
      </c>
      <c r="E21" s="19">
        <f ca="1">IF(B21="","",INDIRECT("減額一覧!H"&amp;P21))</f>
        <v>13</v>
      </c>
      <c r="F21" s="19">
        <f ca="1">IF($B21="","",INDIRECT("減額一覧!AN"&amp;P21))</f>
        <v>7</v>
      </c>
      <c r="G21" s="20">
        <f ca="1">IF($B21="","",INDIRECT("減額一覧!AO"&amp;P21))</f>
        <v>1540</v>
      </c>
      <c r="H21" s="20">
        <f ca="1">IF($B21="","",INDIRECT("減額一覧!AP"&amp;P21))</f>
        <v>955</v>
      </c>
      <c r="I21" s="32">
        <f ca="1">IF(B21="","",IF(INDIRECT("減額一覧!BN"&amp;P21)=0.08,0.08,0.1))</f>
        <v>0.1</v>
      </c>
      <c r="J21" s="52"/>
      <c r="K21" s="95" t="str">
        <f t="shared" ca="1" si="15"/>
        <v/>
      </c>
      <c r="L21" s="58" t="str">
        <f t="shared" ca="1" si="2"/>
        <v/>
      </c>
      <c r="N21" s="113" t="str">
        <f t="shared" ca="1" si="18"/>
        <v>市内</v>
      </c>
      <c r="O21" s="114">
        <f t="shared" ref="O21" ca="1" si="22">IF(B21="","",IF(INDIRECT("減額一覧!BN"&amp;P21)=0.08,0.08,0.1))</f>
        <v>0.1</v>
      </c>
      <c r="P21" s="38">
        <v>6</v>
      </c>
      <c r="Q21" s="38">
        <f t="shared" ca="1" si="20"/>
        <v>1</v>
      </c>
      <c r="R21" s="38">
        <f t="shared" ca="1" si="20"/>
        <v>1</v>
      </c>
      <c r="S21" s="66" t="str">
        <f t="shared" ca="1" si="3"/>
        <v>546</v>
      </c>
      <c r="T21" s="105" t="str">
        <f t="shared" ca="1" si="4"/>
        <v/>
      </c>
    </row>
    <row r="22" spans="1:20">
      <c r="A22">
        <f ca="1">IF(B22="","",INDIRECT("減額一覧!B"&amp;$P22))</f>
        <v>199</v>
      </c>
      <c r="B22" s="61">
        <f ca="1">IF(INDIRECT("減額一覧!BD"&amp;P22)=1,INDIRECT("減額一覧!AQ"&amp;P22),"")</f>
        <v>206</v>
      </c>
      <c r="C22" s="45">
        <f ca="1">IF(B22="","",INDIRECT("減額一覧!C"&amp;$P22))</f>
        <v>546107000</v>
      </c>
      <c r="D22" s="79" t="str">
        <f ca="1">IF($B22="","",INDIRECT("減額一覧!G"&amp;$P22))</f>
        <v>猪上　茂</v>
      </c>
      <c r="E22" s="19">
        <f ca="1">IF(B22="","",INDIRECT("減額一覧!H"&amp;P22))</f>
        <v>13</v>
      </c>
      <c r="F22" s="19">
        <f ca="1">IF($B22="","",INDIRECT("減額一覧!AX"&amp;P22))</f>
        <v>8</v>
      </c>
      <c r="G22" s="20">
        <f ca="1">IF($B22="","",INDIRECT("減額一覧!AY"&amp;P22))</f>
        <v>1760</v>
      </c>
      <c r="H22" s="20">
        <f ca="1">IF($B22="","",INDIRECT("減額一覧!AZ"&amp;P22))</f>
        <v>1092</v>
      </c>
      <c r="I22" s="32">
        <f ca="1">IF(B22="","",IF(INDIRECT("減額一覧!BO"&amp;P22)=0.08,0.08,0.1))</f>
        <v>0.1</v>
      </c>
      <c r="J22" s="52"/>
      <c r="K22" s="95" t="str">
        <f t="shared" ca="1" si="15"/>
        <v/>
      </c>
      <c r="L22" s="58" t="str">
        <f t="shared" ca="1" si="2"/>
        <v/>
      </c>
      <c r="N22" s="113" t="str">
        <f t="shared" ca="1" si="18"/>
        <v>市内</v>
      </c>
      <c r="O22" s="114">
        <f t="shared" ref="O22" ca="1" si="23">IF(B22="","",IF(INDIRECT("減額一覧!BO"&amp;P22)=0.08,0.08,0.1))</f>
        <v>0.1</v>
      </c>
      <c r="P22" s="38">
        <v>6</v>
      </c>
      <c r="Q22" s="38">
        <f t="shared" ca="1" si="20"/>
        <v>1</v>
      </c>
      <c r="R22" s="38">
        <f t="shared" ca="1" si="20"/>
        <v>1</v>
      </c>
      <c r="S22" s="66" t="str">
        <f t="shared" ca="1" si="3"/>
        <v>546</v>
      </c>
      <c r="T22" s="105" t="str">
        <f t="shared" ca="1" si="4"/>
        <v/>
      </c>
    </row>
    <row r="23" spans="1:20" ht="19.5" thickBot="1">
      <c r="B23" s="64"/>
      <c r="C23" s="41" t="str">
        <f>IF(B23="","",減額一覧!C21)</f>
        <v/>
      </c>
      <c r="D23" s="43"/>
      <c r="E23" s="21"/>
      <c r="F23" s="22" t="s">
        <v>69</v>
      </c>
      <c r="G23" s="23">
        <f t="shared" ref="G23:H23" ca="1" si="24">SUBTOTAL(9,G19:G22)</f>
        <v>6380</v>
      </c>
      <c r="H23" s="23">
        <f t="shared" ca="1" si="24"/>
        <v>3699</v>
      </c>
      <c r="I23" s="30"/>
      <c r="J23" s="53"/>
      <c r="K23" s="96" t="str">
        <f t="shared" si="15"/>
        <v/>
      </c>
      <c r="L23" s="59" t="str">
        <f t="shared" si="2"/>
        <v/>
      </c>
      <c r="N23" s="108" t="str">
        <f t="shared" ref="N23" ca="1" si="25">IF(AND(G23=0,H23=0),"","小計")</f>
        <v>小計</v>
      </c>
      <c r="O23" s="108" t="str">
        <f t="shared" ref="O23" ca="1" si="26">IF(AND(G23=0,H23=0),"","小計")</f>
        <v>小計</v>
      </c>
      <c r="P23" s="38"/>
      <c r="Q23" s="38"/>
      <c r="R23" s="38"/>
      <c r="S23" s="66" t="str">
        <f t="shared" si="3"/>
        <v/>
      </c>
      <c r="T23" s="105" t="str">
        <f t="shared" si="4"/>
        <v/>
      </c>
    </row>
    <row r="24" spans="1:20" ht="19.5" thickTop="1">
      <c r="A24">
        <f ca="1">IF(B24="","",INDIRECT("減額一覧!B"&amp;$P24))</f>
        <v>207</v>
      </c>
      <c r="B24" s="61">
        <f ca="1">IF(INDIRECT("減額一覧!BA"&amp;P24)=1,INDIRECT("減額一覧!M"&amp;P24),"")</f>
        <v>204</v>
      </c>
      <c r="C24" s="36">
        <f ca="1">IF(B24="","",INDIRECT("減額一覧!C"&amp;$P24))</f>
        <v>696002000</v>
      </c>
      <c r="D24" s="78" t="str">
        <f ca="1">IF($B24="","",INDIRECT("減額一覧!G"&amp;$P24))</f>
        <v>大森　俊一</v>
      </c>
      <c r="E24" s="19">
        <f ca="1">IF(B24="","",INDIRECT("減額一覧!H"&amp;P24))</f>
        <v>20</v>
      </c>
      <c r="F24" s="19">
        <f ca="1">IF($B24="","",INDIRECT("減額一覧!T"&amp;P24))</f>
        <v>5</v>
      </c>
      <c r="G24" s="20">
        <f ca="1">IF($B24="","",INDIRECT("減額一覧!U"&amp;P24))</f>
        <v>853</v>
      </c>
      <c r="H24" s="20">
        <f ca="1">IF($B24="","",INDIRECT("減額一覧!V"&amp;P24))</f>
        <v>590</v>
      </c>
      <c r="I24" s="32">
        <f ca="1">IF(B24="","",IF(INDIRECT("減額一覧!BL"&amp;P24)=0.08,0.08,0.1))</f>
        <v>0.1</v>
      </c>
      <c r="J24" s="51" t="s">
        <v>440</v>
      </c>
      <c r="K24" s="94" t="str">
        <f t="shared" ca="1" si="15"/>
        <v/>
      </c>
      <c r="L24" s="56" t="str">
        <f t="shared" ca="1" si="2"/>
        <v/>
      </c>
      <c r="N24" s="113" t="str">
        <f t="shared" ref="N24:N27" ca="1" si="27">IF(A24="","",IF(A24&gt;3000,"月ヶ瀬",IF(A24&gt;=2000,"都祁","市内")))</f>
        <v>市内</v>
      </c>
      <c r="O24" s="114">
        <f t="shared" ref="O24" ca="1" si="28">IF(B24="","",IF(INDIRECT("減額一覧!BL"&amp;P24)=0.08,0.08,0.1))</f>
        <v>0.1</v>
      </c>
      <c r="P24" s="38">
        <v>7</v>
      </c>
      <c r="Q24" s="38">
        <f t="shared" ref="Q24:R27" ca="1" si="29">IF(G24="","",IF(G24&gt;0,1,""))</f>
        <v>1</v>
      </c>
      <c r="R24" s="38">
        <f t="shared" ca="1" si="29"/>
        <v>1</v>
      </c>
      <c r="S24" s="66" t="str">
        <f t="shared" ca="1" si="3"/>
        <v>696</v>
      </c>
      <c r="T24" s="105" t="str">
        <f t="shared" ca="1" si="4"/>
        <v/>
      </c>
    </row>
    <row r="25" spans="1:20">
      <c r="A25">
        <f ca="1">IF(B25="","",INDIRECT("減額一覧!B"&amp;$P25))</f>
        <v>207</v>
      </c>
      <c r="B25" s="61">
        <f ca="1">IF(INDIRECT("減額一覧!BB"&amp;P25)=1,INDIRECT("減額一覧!W"&amp;P25),"")</f>
        <v>205</v>
      </c>
      <c r="C25" s="44">
        <f ca="1">IF(B25="","",INDIRECT("減額一覧!C"&amp;$P25))</f>
        <v>696002000</v>
      </c>
      <c r="D25" s="79" t="str">
        <f ca="1">IF($B25="","",INDIRECT("減額一覧!G"&amp;$P25))</f>
        <v>大森　俊一</v>
      </c>
      <c r="E25" s="19">
        <f ca="1">IF(B25="","",INDIRECT("減額一覧!H"&amp;P25))</f>
        <v>20</v>
      </c>
      <c r="F25" s="19">
        <f ca="1">IF($B25="","",INDIRECT("減額一覧!AD"&amp;P25))</f>
        <v>5</v>
      </c>
      <c r="G25" s="20">
        <f ca="1">IF($B25="","",INDIRECT("減額一覧!AE"&amp;P25))</f>
        <v>853</v>
      </c>
      <c r="H25" s="20">
        <f ca="1">IF($B25="","",INDIRECT("減額一覧!AF"&amp;P25))</f>
        <v>682</v>
      </c>
      <c r="I25" s="32">
        <f ca="1">IF(B25="","",IF(INDIRECT("減額一覧!BM"&amp;P25)=0.08,0.08,0.1))</f>
        <v>0.1</v>
      </c>
      <c r="J25" s="52"/>
      <c r="K25" s="95" t="str">
        <f t="shared" ca="1" si="15"/>
        <v/>
      </c>
      <c r="L25" s="58" t="str">
        <f t="shared" ca="1" si="2"/>
        <v/>
      </c>
      <c r="N25" s="113" t="str">
        <f t="shared" ca="1" si="27"/>
        <v>市内</v>
      </c>
      <c r="O25" s="114">
        <f t="shared" ref="O25" ca="1" si="30">IF(B25="","",IF(INDIRECT("減額一覧!BM"&amp;P25)=0.08,0.08,0.1))</f>
        <v>0.1</v>
      </c>
      <c r="P25" s="38">
        <v>7</v>
      </c>
      <c r="Q25" s="38">
        <f t="shared" ca="1" si="29"/>
        <v>1</v>
      </c>
      <c r="R25" s="38">
        <f t="shared" ca="1" si="29"/>
        <v>1</v>
      </c>
      <c r="S25" s="66" t="str">
        <f t="shared" ca="1" si="3"/>
        <v>696</v>
      </c>
      <c r="T25" s="105" t="str">
        <f t="shared" ca="1" si="4"/>
        <v/>
      </c>
    </row>
    <row r="26" spans="1:20">
      <c r="A26">
        <f ca="1">IF(B26="","",INDIRECT("減額一覧!B"&amp;$P26))</f>
        <v>207</v>
      </c>
      <c r="B26" s="61">
        <f ca="1">IF(INDIRECT("減額一覧!BC"&amp;P26)=1,INDIRECT("減額一覧!AG"&amp;P26),"")</f>
        <v>206</v>
      </c>
      <c r="C26" s="36">
        <f ca="1">IF(B26="","",INDIRECT("減額一覧!C"&amp;$P26))</f>
        <v>696002000</v>
      </c>
      <c r="D26" s="80" t="str">
        <f ca="1">IF($B26="","",INDIRECT("減額一覧!G"&amp;$P26))</f>
        <v>大森　俊一</v>
      </c>
      <c r="E26" s="19">
        <f ca="1">IF(B26="","",INDIRECT("減額一覧!H"&amp;P26))</f>
        <v>20</v>
      </c>
      <c r="F26" s="19">
        <f ca="1">IF($B26="","",INDIRECT("減額一覧!AN"&amp;P26))</f>
        <v>5</v>
      </c>
      <c r="G26" s="20">
        <f ca="1">IF($B26="","",INDIRECT("減額一覧!AO"&amp;P26))</f>
        <v>852</v>
      </c>
      <c r="H26" s="20">
        <f ca="1">IF($B26="","",INDIRECT("減額一覧!AP"&amp;P26))</f>
        <v>682</v>
      </c>
      <c r="I26" s="32">
        <f ca="1">IF(B26="","",IF(INDIRECT("減額一覧!BN"&amp;P26)=0.08,0.08,0.1))</f>
        <v>0.1</v>
      </c>
      <c r="J26" s="52"/>
      <c r="K26" s="95" t="str">
        <f t="shared" ca="1" si="15"/>
        <v/>
      </c>
      <c r="L26" s="58" t="str">
        <f t="shared" ca="1" si="2"/>
        <v/>
      </c>
      <c r="N26" s="113" t="str">
        <f t="shared" ca="1" si="27"/>
        <v>市内</v>
      </c>
      <c r="O26" s="114">
        <f t="shared" ref="O26" ca="1" si="31">IF(B26="","",IF(INDIRECT("減額一覧!BN"&amp;P26)=0.08,0.08,0.1))</f>
        <v>0.1</v>
      </c>
      <c r="P26" s="38">
        <v>7</v>
      </c>
      <c r="Q26" s="38">
        <f t="shared" ca="1" si="29"/>
        <v>1</v>
      </c>
      <c r="R26" s="38">
        <f t="shared" ca="1" si="29"/>
        <v>1</v>
      </c>
      <c r="S26" s="66" t="str">
        <f t="shared" ca="1" si="3"/>
        <v>696</v>
      </c>
      <c r="T26" s="105" t="str">
        <f t="shared" ca="1" si="4"/>
        <v/>
      </c>
    </row>
    <row r="27" spans="1:20">
      <c r="A27">
        <f ca="1">IF(B27="","",INDIRECT("減額一覧!B"&amp;$P27))</f>
        <v>207</v>
      </c>
      <c r="B27" s="61">
        <f ca="1">IF(INDIRECT("減額一覧!BD"&amp;P27)=1,INDIRECT("減額一覧!AQ"&amp;P27),"")</f>
        <v>207</v>
      </c>
      <c r="C27" s="45">
        <f ca="1">IF(B27="","",INDIRECT("減額一覧!C"&amp;$P27))</f>
        <v>696002000</v>
      </c>
      <c r="D27" s="79" t="str">
        <f ca="1">IF($B27="","",INDIRECT("減額一覧!G"&amp;$P27))</f>
        <v>大森　俊一</v>
      </c>
      <c r="E27" s="19">
        <f ca="1">IF(B27="","",INDIRECT("減額一覧!H"&amp;P27))</f>
        <v>20</v>
      </c>
      <c r="F27" s="19">
        <f ca="1">IF($B27="","",INDIRECT("減額一覧!AX"&amp;P27))</f>
        <v>5</v>
      </c>
      <c r="G27" s="20">
        <f ca="1">IF($B27="","",INDIRECT("減額一覧!AY"&amp;P27))</f>
        <v>852</v>
      </c>
      <c r="H27" s="20">
        <f ca="1">IF($B27="","",INDIRECT("減額一覧!AZ"&amp;P27))</f>
        <v>682</v>
      </c>
      <c r="I27" s="32">
        <f ca="1">IF(B27="","",IF(INDIRECT("減額一覧!BO"&amp;P27)=0.08,0.08,0.1))</f>
        <v>0.1</v>
      </c>
      <c r="J27" s="52"/>
      <c r="K27" s="95" t="str">
        <f t="shared" ca="1" si="15"/>
        <v/>
      </c>
      <c r="L27" s="58" t="str">
        <f t="shared" ca="1" si="2"/>
        <v/>
      </c>
      <c r="N27" s="113" t="str">
        <f t="shared" ca="1" si="27"/>
        <v>市内</v>
      </c>
      <c r="O27" s="114">
        <f t="shared" ref="O27" ca="1" si="32">IF(B27="","",IF(INDIRECT("減額一覧!BO"&amp;P27)=0.08,0.08,0.1))</f>
        <v>0.1</v>
      </c>
      <c r="P27" s="38">
        <v>7</v>
      </c>
      <c r="Q27" s="38">
        <f t="shared" ca="1" si="29"/>
        <v>1</v>
      </c>
      <c r="R27" s="38">
        <f t="shared" ca="1" si="29"/>
        <v>1</v>
      </c>
      <c r="S27" s="66" t="str">
        <f t="shared" ca="1" si="3"/>
        <v>696</v>
      </c>
      <c r="T27" s="105" t="str">
        <f t="shared" ca="1" si="4"/>
        <v/>
      </c>
    </row>
    <row r="28" spans="1:20" ht="19.5" thickBot="1">
      <c r="B28" s="64"/>
      <c r="C28" s="41" t="str">
        <f>IF(B28="","",減額一覧!C26)</f>
        <v/>
      </c>
      <c r="D28" s="43"/>
      <c r="E28" s="21"/>
      <c r="F28" s="22" t="s">
        <v>69</v>
      </c>
      <c r="G28" s="23">
        <f t="shared" ref="G28:H28" ca="1" si="33">SUBTOTAL(9,G24:G27)</f>
        <v>3410</v>
      </c>
      <c r="H28" s="23">
        <f t="shared" ca="1" si="33"/>
        <v>2636</v>
      </c>
      <c r="I28" s="30"/>
      <c r="J28" s="53"/>
      <c r="K28" s="96" t="str">
        <f t="shared" si="15"/>
        <v/>
      </c>
      <c r="L28" s="59" t="str">
        <f t="shared" si="2"/>
        <v/>
      </c>
      <c r="N28" s="108" t="str">
        <f t="shared" ref="N28" ca="1" si="34">IF(AND(G28=0,H28=0),"","小計")</f>
        <v>小計</v>
      </c>
      <c r="O28" s="108" t="str">
        <f t="shared" ref="O28" ca="1" si="35">IF(AND(G28=0,H28=0),"","小計")</f>
        <v>小計</v>
      </c>
      <c r="P28" s="38"/>
      <c r="Q28" s="38"/>
      <c r="R28" s="38"/>
      <c r="S28" s="66" t="str">
        <f t="shared" si="3"/>
        <v/>
      </c>
      <c r="T28" s="105" t="str">
        <f t="shared" si="4"/>
        <v/>
      </c>
    </row>
    <row r="29" spans="1:20" ht="19.5" thickTop="1">
      <c r="A29">
        <f ca="1">IF(B29="","",INDIRECT("減額一覧!B"&amp;$P29))</f>
        <v>216</v>
      </c>
      <c r="B29" s="61">
        <f ca="1">IF(INDIRECT("減額一覧!BA"&amp;P29)=1,INDIRECT("減額一覧!M"&amp;P29),"")</f>
        <v>206</v>
      </c>
      <c r="C29" s="36">
        <f ca="1">IF(B29="","",INDIRECT("減額一覧!C"&amp;$P29))</f>
        <v>651016000</v>
      </c>
      <c r="D29" s="78" t="str">
        <f ca="1">IF($B29="","",INDIRECT("減額一覧!G"&amp;$P29))</f>
        <v>北村　卓美</v>
      </c>
      <c r="E29" s="19">
        <f ca="1">IF(B29="","",INDIRECT("減額一覧!H"&amp;P29))</f>
        <v>20</v>
      </c>
      <c r="F29" s="19">
        <f ca="1">IF($B29="","",INDIRECT("減額一覧!T"&amp;P29))</f>
        <v>12</v>
      </c>
      <c r="G29" s="20">
        <f ca="1">IF($B29="","",INDIRECT("減額一覧!U"&amp;P29))</f>
        <v>2640</v>
      </c>
      <c r="H29" s="20">
        <f ca="1">IF($B29="","",INDIRECT("減額一覧!V"&amp;P29))</f>
        <v>1637</v>
      </c>
      <c r="I29" s="32">
        <f ca="1">IF(B29="","",IF(INDIRECT("減額一覧!BL"&amp;P29)=0.08,0.08,0.1))</f>
        <v>0.1</v>
      </c>
      <c r="J29" s="51" t="s">
        <v>441</v>
      </c>
      <c r="K29" s="94" t="str">
        <f t="shared" ca="1" si="15"/>
        <v/>
      </c>
      <c r="L29" s="56" t="str">
        <f t="shared" ca="1" si="2"/>
        <v/>
      </c>
      <c r="N29" s="113" t="str">
        <f t="shared" ref="N29:N32" ca="1" si="36">IF(A29="","",IF(A29&gt;3000,"月ヶ瀬",IF(A29&gt;=2000,"都祁","市内")))</f>
        <v>市内</v>
      </c>
      <c r="O29" s="114">
        <f t="shared" ref="O29" ca="1" si="37">IF(B29="","",IF(INDIRECT("減額一覧!BL"&amp;P29)=0.08,0.08,0.1))</f>
        <v>0.1</v>
      </c>
      <c r="P29" s="38">
        <v>8</v>
      </c>
      <c r="Q29" s="38">
        <f t="shared" ref="Q29:R32" ca="1" si="38">IF(G29="","",IF(G29&gt;0,1,""))</f>
        <v>1</v>
      </c>
      <c r="R29" s="38">
        <f t="shared" ca="1" si="38"/>
        <v>1</v>
      </c>
      <c r="S29" s="66" t="str">
        <f t="shared" ca="1" si="3"/>
        <v>651</v>
      </c>
      <c r="T29" s="105" t="str">
        <f t="shared" ca="1" si="4"/>
        <v/>
      </c>
    </row>
    <row r="30" spans="1:20">
      <c r="A30">
        <f ca="1">IF(B30="","",INDIRECT("減額一覧!B"&amp;$P30))</f>
        <v>216</v>
      </c>
      <c r="B30" s="61">
        <f ca="1">IF(INDIRECT("減額一覧!BB"&amp;P30)=1,INDIRECT("減額一覧!W"&amp;P30),"")</f>
        <v>207</v>
      </c>
      <c r="C30" s="44">
        <f ca="1">IF(B30="","",INDIRECT("減額一覧!C"&amp;$P30))</f>
        <v>651016000</v>
      </c>
      <c r="D30" s="79" t="str">
        <f ca="1">IF($B30="","",INDIRECT("減額一覧!G"&amp;$P30))</f>
        <v>北村　卓美</v>
      </c>
      <c r="E30" s="19">
        <f ca="1">IF(B30="","",INDIRECT("減額一覧!H"&amp;P30))</f>
        <v>20</v>
      </c>
      <c r="F30" s="19">
        <f ca="1">IF($B30="","",INDIRECT("減額一覧!AD"&amp;P30))</f>
        <v>11</v>
      </c>
      <c r="G30" s="20">
        <f ca="1">IF($B30="","",INDIRECT("減額一覧!AE"&amp;P30))</f>
        <v>2420</v>
      </c>
      <c r="H30" s="20">
        <f ca="1">IF($B30="","",INDIRECT("減額一覧!AF"&amp;P30))</f>
        <v>1500</v>
      </c>
      <c r="I30" s="32">
        <f ca="1">IF(B30="","",IF(INDIRECT("減額一覧!BM"&amp;P30)=0.08,0.08,0.1))</f>
        <v>0.1</v>
      </c>
      <c r="J30" s="52"/>
      <c r="K30" s="95" t="str">
        <f t="shared" ca="1" si="15"/>
        <v/>
      </c>
      <c r="L30" s="58" t="str">
        <f t="shared" ca="1" si="2"/>
        <v/>
      </c>
      <c r="N30" s="113" t="str">
        <f t="shared" ca="1" si="36"/>
        <v>市内</v>
      </c>
      <c r="O30" s="114">
        <f t="shared" ref="O30" ca="1" si="39">IF(B30="","",IF(INDIRECT("減額一覧!BM"&amp;P30)=0.08,0.08,0.1))</f>
        <v>0.1</v>
      </c>
      <c r="P30" s="38">
        <v>8</v>
      </c>
      <c r="Q30" s="38">
        <f t="shared" ca="1" si="38"/>
        <v>1</v>
      </c>
      <c r="R30" s="38">
        <f t="shared" ca="1" si="38"/>
        <v>1</v>
      </c>
      <c r="S30" s="66" t="str">
        <f t="shared" ca="1" si="3"/>
        <v>651</v>
      </c>
      <c r="T30" s="105" t="str">
        <f t="shared" ca="1" si="4"/>
        <v/>
      </c>
    </row>
    <row r="31" spans="1:20">
      <c r="A31">
        <f ca="1">IF(B31="","",INDIRECT("減額一覧!B"&amp;$P31))</f>
        <v>216</v>
      </c>
      <c r="B31" s="61">
        <f ca="1">IF(INDIRECT("減額一覧!BC"&amp;P31)=1,INDIRECT("減額一覧!AG"&amp;P31),"")</f>
        <v>208</v>
      </c>
      <c r="C31" s="36">
        <f ca="1">IF(B31="","",INDIRECT("減額一覧!C"&amp;$P31))</f>
        <v>651016000</v>
      </c>
      <c r="D31" s="80" t="str">
        <f ca="1">IF($B31="","",INDIRECT("減額一覧!G"&amp;$P31))</f>
        <v>北村　卓美</v>
      </c>
      <c r="E31" s="19">
        <f ca="1">IF(B31="","",INDIRECT("減額一覧!H"&amp;P31))</f>
        <v>20</v>
      </c>
      <c r="F31" s="19">
        <f ca="1">IF($B31="","",INDIRECT("減額一覧!AN"&amp;P31))</f>
        <v>9</v>
      </c>
      <c r="G31" s="20">
        <f ca="1">IF($B31="","",INDIRECT("減額一覧!AO"&amp;P31))</f>
        <v>1980</v>
      </c>
      <c r="H31" s="20">
        <f ca="1">IF($B31="","",INDIRECT("減額一覧!AP"&amp;P31))</f>
        <v>1228</v>
      </c>
      <c r="I31" s="32">
        <f ca="1">IF(B31="","",IF(INDIRECT("減額一覧!BN"&amp;P31)=0.08,0.08,0.1))</f>
        <v>0.1</v>
      </c>
      <c r="J31" s="52"/>
      <c r="K31" s="95" t="str">
        <f t="shared" ca="1" si="15"/>
        <v/>
      </c>
      <c r="L31" s="58" t="str">
        <f t="shared" ca="1" si="2"/>
        <v/>
      </c>
      <c r="N31" s="113" t="str">
        <f t="shared" ca="1" si="36"/>
        <v>市内</v>
      </c>
      <c r="O31" s="114">
        <f t="shared" ref="O31" ca="1" si="40">IF(B31="","",IF(INDIRECT("減額一覧!BN"&amp;P31)=0.08,0.08,0.1))</f>
        <v>0.1</v>
      </c>
      <c r="P31" s="38">
        <v>8</v>
      </c>
      <c r="Q31" s="38">
        <f t="shared" ca="1" si="38"/>
        <v>1</v>
      </c>
      <c r="R31" s="38">
        <f t="shared" ca="1" si="38"/>
        <v>1</v>
      </c>
      <c r="S31" s="66" t="str">
        <f t="shared" ca="1" si="3"/>
        <v>651</v>
      </c>
      <c r="T31" s="105" t="str">
        <f t="shared" ca="1" si="4"/>
        <v/>
      </c>
    </row>
    <row r="32" spans="1:20" hidden="1">
      <c r="A32" t="str">
        <f ca="1">IF(B32="","",INDIRECT("減額一覧!B"&amp;$P32))</f>
        <v/>
      </c>
      <c r="B32" s="61" t="str">
        <f ca="1">IF(INDIRECT("減額一覧!BD"&amp;P32)=1,INDIRECT("減額一覧!AQ"&amp;P32),"")</f>
        <v/>
      </c>
      <c r="C32" s="45" t="str">
        <f ca="1">IF(B32="","",INDIRECT("減額一覧!C"&amp;$P32))</f>
        <v/>
      </c>
      <c r="D32" s="79" t="str">
        <f ca="1">IF($B32="","",INDIRECT("減額一覧!G"&amp;$P32))</f>
        <v/>
      </c>
      <c r="E32" s="19" t="str">
        <f ca="1">IF(B32="","",INDIRECT("減額一覧!H"&amp;P32))</f>
        <v/>
      </c>
      <c r="F32" s="19" t="str">
        <f ca="1">IF($B32="","",INDIRECT("減額一覧!AX"&amp;P32))</f>
        <v/>
      </c>
      <c r="G32" s="20" t="str">
        <f ca="1">IF($B32="","",INDIRECT("減額一覧!AY"&amp;P32))</f>
        <v/>
      </c>
      <c r="H32" s="20" t="str">
        <f ca="1">IF($B32="","",INDIRECT("減額一覧!AZ"&amp;P32))</f>
        <v/>
      </c>
      <c r="I32" s="32" t="str">
        <f ca="1">IF(B32="","",IF(INDIRECT("減額一覧!BO"&amp;P32)=0.08,0.08,0.1))</f>
        <v/>
      </c>
      <c r="J32" s="52"/>
      <c r="K32" s="95" t="str">
        <f t="shared" ca="1" si="15"/>
        <v/>
      </c>
      <c r="L32" s="58" t="str">
        <f t="shared" ca="1" si="2"/>
        <v/>
      </c>
      <c r="N32" s="113" t="str">
        <f t="shared" ca="1" si="36"/>
        <v/>
      </c>
      <c r="O32" s="114" t="str">
        <f t="shared" ref="O32" ca="1" si="41">IF(B32="","",IF(INDIRECT("減額一覧!BO"&amp;P32)=0.08,0.08,0.1))</f>
        <v/>
      </c>
      <c r="P32" s="38">
        <v>8</v>
      </c>
      <c r="Q32" s="38" t="str">
        <f t="shared" ca="1" si="38"/>
        <v/>
      </c>
      <c r="R32" s="38" t="str">
        <f t="shared" ca="1" si="38"/>
        <v/>
      </c>
      <c r="S32" s="66" t="str">
        <f t="shared" ca="1" si="3"/>
        <v/>
      </c>
      <c r="T32" s="105" t="str">
        <f t="shared" ca="1" si="4"/>
        <v/>
      </c>
    </row>
    <row r="33" spans="1:20" ht="19.5" thickBot="1">
      <c r="B33" s="64"/>
      <c r="C33" s="41" t="str">
        <f>IF(B33="","",減額一覧!C31)</f>
        <v/>
      </c>
      <c r="D33" s="43"/>
      <c r="E33" s="21"/>
      <c r="F33" s="22" t="s">
        <v>69</v>
      </c>
      <c r="G33" s="23">
        <f t="shared" ref="G33:H33" ca="1" si="42">SUBTOTAL(9,G29:G32)</f>
        <v>7040</v>
      </c>
      <c r="H33" s="23">
        <f t="shared" ca="1" si="42"/>
        <v>4365</v>
      </c>
      <c r="I33" s="30"/>
      <c r="J33" s="53"/>
      <c r="K33" s="96" t="str">
        <f t="shared" si="15"/>
        <v/>
      </c>
      <c r="L33" s="59" t="str">
        <f t="shared" si="2"/>
        <v/>
      </c>
      <c r="N33" s="108" t="str">
        <f t="shared" ref="N33" ca="1" si="43">IF(AND(G33=0,H33=0),"","小計")</f>
        <v>小計</v>
      </c>
      <c r="O33" s="108" t="str">
        <f t="shared" ref="O33" ca="1" si="44">IF(AND(G33=0,H33=0),"","小計")</f>
        <v>小計</v>
      </c>
      <c r="P33" s="38"/>
      <c r="Q33" s="38"/>
      <c r="R33" s="38"/>
      <c r="S33" s="66" t="str">
        <f t="shared" si="3"/>
        <v/>
      </c>
      <c r="T33" s="105" t="str">
        <f t="shared" si="4"/>
        <v/>
      </c>
    </row>
    <row r="34" spans="1:20" ht="19.5" thickTop="1">
      <c r="A34">
        <f ca="1">IF(B34="","",INDIRECT("減額一覧!B"&amp;$P34))</f>
        <v>225</v>
      </c>
      <c r="B34" s="61">
        <f ca="1">IF(INDIRECT("減額一覧!BA"&amp;P34)=1,INDIRECT("減額一覧!M"&amp;P34),"")</f>
        <v>206</v>
      </c>
      <c r="C34" s="36">
        <f ca="1">IF(B34="","",INDIRECT("減額一覧!C"&amp;$P34))</f>
        <v>214001000</v>
      </c>
      <c r="D34" s="78" t="str">
        <f ca="1">IF($B34="","",INDIRECT("減額一覧!G"&amp;$P34))</f>
        <v>越　康悦</v>
      </c>
      <c r="E34" s="19">
        <f ca="1">IF(B34="","",INDIRECT("減額一覧!H"&amp;P34))</f>
        <v>20</v>
      </c>
      <c r="F34" s="19">
        <f ca="1">IF($B34="","",INDIRECT("減額一覧!T"&amp;P34))</f>
        <v>12</v>
      </c>
      <c r="G34" s="20">
        <f ca="1">IF($B34="","",INDIRECT("減額一覧!U"&amp;P34))</f>
        <v>2673</v>
      </c>
      <c r="H34" s="20">
        <f ca="1">IF($B34="","",INDIRECT("減額一覧!V"&amp;P34))</f>
        <v>1636</v>
      </c>
      <c r="I34" s="32">
        <f ca="1">IF(B34="","",IF(INDIRECT("減額一覧!BL"&amp;P34)=0.08,0.08,0.1))</f>
        <v>0.1</v>
      </c>
      <c r="J34" s="51" t="s">
        <v>442</v>
      </c>
      <c r="K34" s="94" t="str">
        <f t="shared" ca="1" si="15"/>
        <v/>
      </c>
      <c r="L34" s="56" t="str">
        <f t="shared" ca="1" si="2"/>
        <v/>
      </c>
      <c r="N34" s="113" t="str">
        <f t="shared" ref="N34:N37" ca="1" si="45">IF(A34="","",IF(A34&gt;3000,"月ヶ瀬",IF(A34&gt;=2000,"都祁","市内")))</f>
        <v>市内</v>
      </c>
      <c r="O34" s="114">
        <f t="shared" ref="O34" ca="1" si="46">IF(B34="","",IF(INDIRECT("減額一覧!BL"&amp;P34)=0.08,0.08,0.1))</f>
        <v>0.1</v>
      </c>
      <c r="P34" s="38">
        <v>9</v>
      </c>
      <c r="Q34" s="38">
        <f t="shared" ref="Q34:R37" ca="1" si="47">IF(G34="","",IF(G34&gt;0,1,""))</f>
        <v>1</v>
      </c>
      <c r="R34" s="38">
        <f t="shared" ca="1" si="47"/>
        <v>1</v>
      </c>
      <c r="S34" s="66" t="str">
        <f t="shared" ca="1" si="3"/>
        <v>214</v>
      </c>
      <c r="T34" s="105" t="str">
        <f t="shared" ca="1" si="4"/>
        <v/>
      </c>
    </row>
    <row r="35" spans="1:20">
      <c r="A35">
        <f ca="1">IF(B35="","",INDIRECT("減額一覧!B"&amp;$P35))</f>
        <v>225</v>
      </c>
      <c r="B35" s="61">
        <f ca="1">IF(INDIRECT("減額一覧!BB"&amp;P35)=1,INDIRECT("減額一覧!W"&amp;P35),"")</f>
        <v>207</v>
      </c>
      <c r="C35" s="44">
        <f ca="1">IF(B35="","",INDIRECT("減額一覧!C"&amp;$P35))</f>
        <v>214001000</v>
      </c>
      <c r="D35" s="79" t="str">
        <f ca="1">IF($B35="","",INDIRECT("減額一覧!G"&amp;$P35))</f>
        <v>越　康悦</v>
      </c>
      <c r="E35" s="19">
        <f ca="1">IF(B35="","",INDIRECT("減額一覧!H"&amp;P35))</f>
        <v>20</v>
      </c>
      <c r="F35" s="19">
        <f ca="1">IF($B35="","",INDIRECT("減額一覧!AD"&amp;P35))</f>
        <v>12</v>
      </c>
      <c r="G35" s="20">
        <f ca="1">IF($B35="","",INDIRECT("減額一覧!AE"&amp;P35))</f>
        <v>2673</v>
      </c>
      <c r="H35" s="20">
        <f ca="1">IF($B35="","",INDIRECT("減額一覧!AF"&amp;P35))</f>
        <v>1636</v>
      </c>
      <c r="I35" s="32">
        <f ca="1">IF(B35="","",IF(INDIRECT("減額一覧!BM"&amp;P35)=0.08,0.08,0.1))</f>
        <v>0.1</v>
      </c>
      <c r="J35" s="52"/>
      <c r="K35" s="95" t="str">
        <f t="shared" ca="1" si="15"/>
        <v/>
      </c>
      <c r="L35" s="58" t="str">
        <f t="shared" ca="1" si="2"/>
        <v/>
      </c>
      <c r="N35" s="113" t="str">
        <f t="shared" ca="1" si="45"/>
        <v>市内</v>
      </c>
      <c r="O35" s="114">
        <f t="shared" ref="O35" ca="1" si="48">IF(B35="","",IF(INDIRECT("減額一覧!BM"&amp;P35)=0.08,0.08,0.1))</f>
        <v>0.1</v>
      </c>
      <c r="P35" s="38">
        <v>9</v>
      </c>
      <c r="Q35" s="38">
        <f t="shared" ca="1" si="47"/>
        <v>1</v>
      </c>
      <c r="R35" s="38">
        <f t="shared" ca="1" si="47"/>
        <v>1</v>
      </c>
      <c r="S35" s="66" t="str">
        <f t="shared" ca="1" si="3"/>
        <v>214</v>
      </c>
      <c r="T35" s="105" t="str">
        <f t="shared" ca="1" si="4"/>
        <v/>
      </c>
    </row>
    <row r="36" spans="1:20">
      <c r="A36">
        <f ca="1">IF(B36="","",INDIRECT("減額一覧!B"&amp;$P36))</f>
        <v>225</v>
      </c>
      <c r="B36" s="61">
        <f ca="1">IF(INDIRECT("減額一覧!BC"&amp;P36)=1,INDIRECT("減額一覧!AG"&amp;P36),"")</f>
        <v>208</v>
      </c>
      <c r="C36" s="36">
        <f ca="1">IF(B36="","",INDIRECT("減額一覧!C"&amp;$P36))</f>
        <v>214001000</v>
      </c>
      <c r="D36" s="80" t="str">
        <f ca="1">IF($B36="","",INDIRECT("減額一覧!G"&amp;$P36))</f>
        <v>越　康悦</v>
      </c>
      <c r="E36" s="19">
        <f ca="1">IF(B36="","",INDIRECT("減額一覧!H"&amp;P36))</f>
        <v>20</v>
      </c>
      <c r="F36" s="19">
        <f ca="1">IF($B36="","",INDIRECT("減額一覧!AN"&amp;P36))</f>
        <v>3</v>
      </c>
      <c r="G36" s="20">
        <f ca="1">IF($B36="","",INDIRECT("減額一覧!AO"&amp;P36))</f>
        <v>660</v>
      </c>
      <c r="H36" s="20">
        <f ca="1">IF($B36="","",INDIRECT("減額一覧!AP"&amp;P36))</f>
        <v>409</v>
      </c>
      <c r="I36" s="32">
        <f ca="1">IF(B36="","",IF(INDIRECT("減額一覧!BN"&amp;P36)=0.08,0.08,0.1))</f>
        <v>0.1</v>
      </c>
      <c r="J36" s="52"/>
      <c r="K36" s="95" t="str">
        <f t="shared" ca="1" si="15"/>
        <v/>
      </c>
      <c r="L36" s="58" t="str">
        <f t="shared" ca="1" si="2"/>
        <v/>
      </c>
      <c r="N36" s="113" t="str">
        <f t="shared" ca="1" si="45"/>
        <v>市内</v>
      </c>
      <c r="O36" s="114">
        <f t="shared" ref="O36" ca="1" si="49">IF(B36="","",IF(INDIRECT("減額一覧!BN"&amp;P36)=0.08,0.08,0.1))</f>
        <v>0.1</v>
      </c>
      <c r="P36" s="38">
        <v>9</v>
      </c>
      <c r="Q36" s="38">
        <f t="shared" ca="1" si="47"/>
        <v>1</v>
      </c>
      <c r="R36" s="38">
        <f t="shared" ca="1" si="47"/>
        <v>1</v>
      </c>
      <c r="S36" s="66" t="str">
        <f t="shared" ca="1" si="3"/>
        <v>214</v>
      </c>
      <c r="T36" s="105" t="str">
        <f t="shared" ca="1" si="4"/>
        <v/>
      </c>
    </row>
    <row r="37" spans="1:20" hidden="1">
      <c r="A37" t="str">
        <f ca="1">IF(B37="","",INDIRECT("減額一覧!B"&amp;$P37))</f>
        <v/>
      </c>
      <c r="B37" s="61" t="str">
        <f ca="1">IF(INDIRECT("減額一覧!BD"&amp;P37)=1,INDIRECT("減額一覧!AQ"&amp;P37),"")</f>
        <v/>
      </c>
      <c r="C37" s="45" t="str">
        <f ca="1">IF(B37="","",INDIRECT("減額一覧!C"&amp;$P37))</f>
        <v/>
      </c>
      <c r="D37" s="79" t="str">
        <f ca="1">IF($B37="","",INDIRECT("減額一覧!G"&amp;$P37))</f>
        <v/>
      </c>
      <c r="E37" s="19" t="str">
        <f ca="1">IF(B37="","",INDIRECT("減額一覧!H"&amp;P37))</f>
        <v/>
      </c>
      <c r="F37" s="19" t="str">
        <f ca="1">IF($B37="","",INDIRECT("減額一覧!AX"&amp;P37))</f>
        <v/>
      </c>
      <c r="G37" s="20" t="str">
        <f ca="1">IF($B37="","",INDIRECT("減額一覧!AY"&amp;P37))</f>
        <v/>
      </c>
      <c r="H37" s="20" t="str">
        <f ca="1">IF($B37="","",INDIRECT("減額一覧!AZ"&amp;P37))</f>
        <v/>
      </c>
      <c r="I37" s="32" t="str">
        <f ca="1">IF(B37="","",IF(INDIRECT("減額一覧!BO"&amp;P37)=0.08,0.08,0.1))</f>
        <v/>
      </c>
      <c r="J37" s="52"/>
      <c r="K37" s="95" t="str">
        <f t="shared" ca="1" si="15"/>
        <v/>
      </c>
      <c r="L37" s="58" t="str">
        <f t="shared" ca="1" si="2"/>
        <v/>
      </c>
      <c r="N37" s="113" t="str">
        <f t="shared" ca="1" si="45"/>
        <v/>
      </c>
      <c r="O37" s="114" t="str">
        <f t="shared" ref="O37" ca="1" si="50">IF(B37="","",IF(INDIRECT("減額一覧!BO"&amp;P37)=0.08,0.08,0.1))</f>
        <v/>
      </c>
      <c r="P37" s="38">
        <v>9</v>
      </c>
      <c r="Q37" s="38" t="str">
        <f t="shared" ca="1" si="47"/>
        <v/>
      </c>
      <c r="R37" s="38" t="str">
        <f t="shared" ca="1" si="47"/>
        <v/>
      </c>
      <c r="S37" s="66" t="str">
        <f t="shared" ca="1" si="3"/>
        <v/>
      </c>
      <c r="T37" s="105" t="str">
        <f t="shared" ca="1" si="4"/>
        <v/>
      </c>
    </row>
    <row r="38" spans="1:20" ht="19.5" thickBot="1">
      <c r="B38" s="64"/>
      <c r="C38" s="41" t="str">
        <f>IF(B38="","",減額一覧!C36)</f>
        <v/>
      </c>
      <c r="D38" s="43"/>
      <c r="E38" s="21"/>
      <c r="F38" s="22" t="s">
        <v>69</v>
      </c>
      <c r="G38" s="23">
        <f t="shared" ref="G38:H38" ca="1" si="51">SUBTOTAL(9,G34:G37)</f>
        <v>6006</v>
      </c>
      <c r="H38" s="23">
        <f t="shared" ca="1" si="51"/>
        <v>3681</v>
      </c>
      <c r="I38" s="30"/>
      <c r="J38" s="53"/>
      <c r="K38" s="96" t="str">
        <f t="shared" si="15"/>
        <v/>
      </c>
      <c r="L38" s="59" t="str">
        <f t="shared" si="2"/>
        <v/>
      </c>
      <c r="N38" s="108" t="str">
        <f t="shared" ref="N38" ca="1" si="52">IF(AND(G38=0,H38=0),"","小計")</f>
        <v>小計</v>
      </c>
      <c r="O38" s="108" t="str">
        <f t="shared" ref="O38" ca="1" si="53">IF(AND(G38=0,H38=0),"","小計")</f>
        <v>小計</v>
      </c>
      <c r="P38" s="38"/>
      <c r="Q38" s="38"/>
      <c r="R38" s="38"/>
      <c r="S38" s="66" t="str">
        <f t="shared" si="3"/>
        <v/>
      </c>
      <c r="T38" s="105" t="str">
        <f t="shared" si="4"/>
        <v/>
      </c>
    </row>
    <row r="39" spans="1:20" ht="19.5" thickTop="1">
      <c r="A39">
        <f ca="1">IF(B39="","",INDIRECT("減額一覧!B"&amp;$P39))</f>
        <v>227</v>
      </c>
      <c r="B39" s="61">
        <f ca="1">IF(INDIRECT("減額一覧!BA"&amp;P39)=1,INDIRECT("減額一覧!M"&amp;P39),"")</f>
        <v>206</v>
      </c>
      <c r="C39" s="36">
        <f ca="1">IF(B39="","",INDIRECT("減額一覧!C"&amp;$P39))</f>
        <v>210106000</v>
      </c>
      <c r="D39" s="78" t="str">
        <f ca="1">IF($B39="","",INDIRECT("減額一覧!G"&amp;$P39))</f>
        <v>老田　泰代</v>
      </c>
      <c r="E39" s="19">
        <f ca="1">IF(B39="","",INDIRECT("減額一覧!H"&amp;P39))</f>
        <v>25</v>
      </c>
      <c r="F39" s="19">
        <f ca="1">IF($B39="","",INDIRECT("減額一覧!T"&amp;P39))</f>
        <v>6</v>
      </c>
      <c r="G39" s="20">
        <f ca="1">IF($B39="","",INDIRECT("減額一覧!U"&amp;P39))</f>
        <v>1023</v>
      </c>
      <c r="H39" s="20">
        <f ca="1">IF($B39="","",INDIRECT("減額一覧!V"&amp;P39))</f>
        <v>818</v>
      </c>
      <c r="I39" s="32">
        <f ca="1">IF(B39="","",IF(INDIRECT("減額一覧!BL"&amp;P39)=0.08,0.08,0.1))</f>
        <v>0.1</v>
      </c>
      <c r="J39" s="51" t="s">
        <v>443</v>
      </c>
      <c r="K39" s="94" t="str">
        <f t="shared" ca="1" si="15"/>
        <v/>
      </c>
      <c r="L39" s="56" t="str">
        <f t="shared" ca="1" si="2"/>
        <v/>
      </c>
      <c r="N39" s="113" t="str">
        <f t="shared" ref="N39:N42" ca="1" si="54">IF(A39="","",IF(A39&gt;3000,"月ヶ瀬",IF(A39&gt;=2000,"都祁","市内")))</f>
        <v>市内</v>
      </c>
      <c r="O39" s="114">
        <f t="shared" ref="O39" ca="1" si="55">IF(B39="","",IF(INDIRECT("減額一覧!BL"&amp;P39)=0.08,0.08,0.1))</f>
        <v>0.1</v>
      </c>
      <c r="P39" s="38">
        <v>10</v>
      </c>
      <c r="Q39" s="38">
        <f t="shared" ref="Q39:R42" ca="1" si="56">IF(G39="","",IF(G39&gt;0,1,""))</f>
        <v>1</v>
      </c>
      <c r="R39" s="38">
        <f t="shared" ca="1" si="56"/>
        <v>1</v>
      </c>
      <c r="S39" s="66" t="str">
        <f t="shared" ca="1" si="3"/>
        <v>210</v>
      </c>
      <c r="T39" s="105" t="str">
        <f t="shared" ca="1" si="4"/>
        <v/>
      </c>
    </row>
    <row r="40" spans="1:20">
      <c r="A40">
        <f ca="1">IF(B40="","",INDIRECT("減額一覧!B"&amp;$P40))</f>
        <v>227</v>
      </c>
      <c r="B40" s="61">
        <f ca="1">IF(INDIRECT("減額一覧!BB"&amp;P40)=1,INDIRECT("減額一覧!W"&amp;P40),"")</f>
        <v>207</v>
      </c>
      <c r="C40" s="44">
        <f ca="1">IF(B40="","",INDIRECT("減額一覧!C"&amp;$P40))</f>
        <v>210106000</v>
      </c>
      <c r="D40" s="79" t="str">
        <f ca="1">IF($B40="","",INDIRECT("減額一覧!G"&amp;$P40))</f>
        <v>老田　泰代</v>
      </c>
      <c r="E40" s="19">
        <f ca="1">IF(B40="","",INDIRECT("減額一覧!H"&amp;P40))</f>
        <v>25</v>
      </c>
      <c r="F40" s="19">
        <f ca="1">IF($B40="","",INDIRECT("減額一覧!AD"&amp;P40))</f>
        <v>6</v>
      </c>
      <c r="G40" s="20">
        <f ca="1">IF($B40="","",INDIRECT("減額一覧!AE"&amp;P40))</f>
        <v>1023</v>
      </c>
      <c r="H40" s="20">
        <f ca="1">IF($B40="","",INDIRECT("減額一覧!AF"&amp;P40))</f>
        <v>819</v>
      </c>
      <c r="I40" s="32">
        <f ca="1">IF(B40="","",IF(INDIRECT("減額一覧!BM"&amp;P40)=0.08,0.08,0.1))</f>
        <v>0.1</v>
      </c>
      <c r="J40" s="52"/>
      <c r="K40" s="95" t="str">
        <f t="shared" ca="1" si="15"/>
        <v/>
      </c>
      <c r="L40" s="58" t="str">
        <f t="shared" ca="1" si="2"/>
        <v/>
      </c>
      <c r="N40" s="113" t="str">
        <f t="shared" ca="1" si="54"/>
        <v>市内</v>
      </c>
      <c r="O40" s="114">
        <f t="shared" ref="O40" ca="1" si="57">IF(B40="","",IF(INDIRECT("減額一覧!BM"&amp;P40)=0.08,0.08,0.1))</f>
        <v>0.1</v>
      </c>
      <c r="P40" s="38">
        <v>10</v>
      </c>
      <c r="Q40" s="38">
        <f t="shared" ca="1" si="56"/>
        <v>1</v>
      </c>
      <c r="R40" s="38">
        <f t="shared" ca="1" si="56"/>
        <v>1</v>
      </c>
      <c r="S40" s="66" t="str">
        <f t="shared" ca="1" si="3"/>
        <v>210</v>
      </c>
      <c r="T40" s="105" t="str">
        <f t="shared" ca="1" si="4"/>
        <v/>
      </c>
    </row>
    <row r="41" spans="1:20">
      <c r="A41">
        <f ca="1">IF(B41="","",INDIRECT("減額一覧!B"&amp;$P41))</f>
        <v>227</v>
      </c>
      <c r="B41" s="61">
        <f ca="1">IF(INDIRECT("減額一覧!BC"&amp;P41)=1,INDIRECT("減額一覧!AG"&amp;P41),"")</f>
        <v>208</v>
      </c>
      <c r="C41" s="36">
        <f ca="1">IF(B41="","",INDIRECT("減額一覧!C"&amp;$P41))</f>
        <v>210106000</v>
      </c>
      <c r="D41" s="80" t="str">
        <f ca="1">IF($B41="","",INDIRECT("減額一覧!G"&amp;$P41))</f>
        <v>老田　泰代</v>
      </c>
      <c r="E41" s="19">
        <f ca="1">IF(B41="","",INDIRECT("減額一覧!H"&amp;P41))</f>
        <v>25</v>
      </c>
      <c r="F41" s="19">
        <f ca="1">IF($B41="","",INDIRECT("減額一覧!AN"&amp;P41))</f>
        <v>1</v>
      </c>
      <c r="G41" s="20">
        <f ca="1">IF($B41="","",INDIRECT("減額一覧!AO"&amp;P41))</f>
        <v>0</v>
      </c>
      <c r="H41" s="20">
        <f ca="1">IF($B41="","",INDIRECT("減額一覧!AP"&amp;P41))</f>
        <v>137</v>
      </c>
      <c r="I41" s="32">
        <f ca="1">IF(B41="","",IF(INDIRECT("減額一覧!BN"&amp;P41)=0.08,0.08,0.1))</f>
        <v>0.1</v>
      </c>
      <c r="J41" s="52"/>
      <c r="K41" s="95" t="str">
        <f t="shared" ca="1" si="15"/>
        <v/>
      </c>
      <c r="L41" s="58" t="str">
        <f t="shared" ca="1" si="2"/>
        <v/>
      </c>
      <c r="N41" s="113" t="str">
        <f t="shared" ca="1" si="54"/>
        <v>市内</v>
      </c>
      <c r="O41" s="114">
        <f t="shared" ref="O41" ca="1" si="58">IF(B41="","",IF(INDIRECT("減額一覧!BN"&amp;P41)=0.08,0.08,0.1))</f>
        <v>0.1</v>
      </c>
      <c r="P41" s="38">
        <v>10</v>
      </c>
      <c r="Q41" s="38" t="str">
        <f t="shared" ca="1" si="56"/>
        <v/>
      </c>
      <c r="R41" s="38">
        <f t="shared" ca="1" si="56"/>
        <v>1</v>
      </c>
      <c r="S41" s="66" t="str">
        <f t="shared" ca="1" si="3"/>
        <v>210</v>
      </c>
      <c r="T41" s="105" t="str">
        <f t="shared" ca="1" si="4"/>
        <v/>
      </c>
    </row>
    <row r="42" spans="1:20" hidden="1">
      <c r="A42" t="str">
        <f ca="1">IF(B42="","",INDIRECT("減額一覧!B"&amp;$P42))</f>
        <v/>
      </c>
      <c r="B42" s="61" t="str">
        <f ca="1">IF(INDIRECT("減額一覧!BD"&amp;P42)=1,INDIRECT("減額一覧!AQ"&amp;P42),"")</f>
        <v/>
      </c>
      <c r="C42" s="45" t="str">
        <f ca="1">IF(B42="","",INDIRECT("減額一覧!C"&amp;$P42))</f>
        <v/>
      </c>
      <c r="D42" s="79" t="str">
        <f ca="1">IF($B42="","",INDIRECT("減額一覧!G"&amp;$P42))</f>
        <v/>
      </c>
      <c r="E42" s="19" t="str">
        <f ca="1">IF(B42="","",INDIRECT("減額一覧!H"&amp;P42))</f>
        <v/>
      </c>
      <c r="F42" s="19" t="str">
        <f ca="1">IF($B42="","",INDIRECT("減額一覧!AX"&amp;P42))</f>
        <v/>
      </c>
      <c r="G42" s="20" t="str">
        <f ca="1">IF($B42="","",INDIRECT("減額一覧!AY"&amp;P42))</f>
        <v/>
      </c>
      <c r="H42" s="20" t="str">
        <f ca="1">IF($B42="","",INDIRECT("減額一覧!AZ"&amp;P42))</f>
        <v/>
      </c>
      <c r="I42" s="32" t="str">
        <f ca="1">IF(B42="","",IF(INDIRECT("減額一覧!BO"&amp;P42)=0.08,0.08,0.1))</f>
        <v/>
      </c>
      <c r="J42" s="52"/>
      <c r="K42" s="95" t="str">
        <f t="shared" ca="1" si="15"/>
        <v/>
      </c>
      <c r="L42" s="58" t="str">
        <f t="shared" ca="1" si="2"/>
        <v/>
      </c>
      <c r="N42" s="113" t="str">
        <f t="shared" ca="1" si="54"/>
        <v/>
      </c>
      <c r="O42" s="114" t="str">
        <f t="shared" ref="O42" ca="1" si="59">IF(B42="","",IF(INDIRECT("減額一覧!BO"&amp;P42)=0.08,0.08,0.1))</f>
        <v/>
      </c>
      <c r="P42" s="38">
        <v>10</v>
      </c>
      <c r="Q42" s="38" t="str">
        <f t="shared" ca="1" si="56"/>
        <v/>
      </c>
      <c r="R42" s="38" t="str">
        <f t="shared" ca="1" si="56"/>
        <v/>
      </c>
      <c r="S42" s="66" t="str">
        <f t="shared" ca="1" si="3"/>
        <v/>
      </c>
      <c r="T42" s="105" t="str">
        <f t="shared" ca="1" si="4"/>
        <v/>
      </c>
    </row>
    <row r="43" spans="1:20" ht="19.5" thickBot="1">
      <c r="B43" s="64"/>
      <c r="C43" s="41" t="str">
        <f>IF(B43="","",減額一覧!C41)</f>
        <v/>
      </c>
      <c r="D43" s="43"/>
      <c r="E43" s="21"/>
      <c r="F43" s="22" t="s">
        <v>69</v>
      </c>
      <c r="G43" s="23">
        <f t="shared" ref="G43:H43" ca="1" si="60">SUBTOTAL(9,G39:G42)</f>
        <v>2046</v>
      </c>
      <c r="H43" s="23">
        <f t="shared" ca="1" si="60"/>
        <v>1774</v>
      </c>
      <c r="I43" s="30"/>
      <c r="J43" s="53"/>
      <c r="K43" s="96" t="str">
        <f t="shared" si="15"/>
        <v/>
      </c>
      <c r="L43" s="59" t="str">
        <f t="shared" si="2"/>
        <v/>
      </c>
      <c r="N43" s="108" t="str">
        <f t="shared" ref="N43" ca="1" si="61">IF(AND(G43=0,H43=0),"","小計")</f>
        <v>小計</v>
      </c>
      <c r="O43" s="108" t="str">
        <f t="shared" ref="O43" ca="1" si="62">IF(AND(G43=0,H43=0),"","小計")</f>
        <v>小計</v>
      </c>
      <c r="P43" s="38"/>
      <c r="Q43" s="38"/>
      <c r="R43" s="38"/>
      <c r="S43" s="66" t="str">
        <f t="shared" si="3"/>
        <v/>
      </c>
      <c r="T43" s="105" t="str">
        <f t="shared" si="4"/>
        <v/>
      </c>
    </row>
    <row r="44" spans="1:20" ht="19.5" thickTop="1">
      <c r="A44">
        <f ca="1">IF(B44="","",INDIRECT("減額一覧!B"&amp;$P44))</f>
        <v>228</v>
      </c>
      <c r="B44" s="61">
        <f ca="1">IF(INDIRECT("減額一覧!BA"&amp;P44)=1,INDIRECT("減額一覧!M"&amp;P44),"")</f>
        <v>206</v>
      </c>
      <c r="C44" s="36">
        <f ca="1">IF(B44="","",INDIRECT("減額一覧!C"&amp;$P44))</f>
        <v>673057000</v>
      </c>
      <c r="D44" s="78" t="str">
        <f ca="1">IF($B44="","",INDIRECT("減額一覧!G"&amp;$P44))</f>
        <v>山本　勝生</v>
      </c>
      <c r="E44" s="19">
        <f ca="1">IF(B44="","",INDIRECT("減額一覧!H"&amp;P44))</f>
        <v>13</v>
      </c>
      <c r="F44" s="19">
        <f ca="1">IF($B44="","",INDIRECT("減額一覧!T"&amp;P44))</f>
        <v>4</v>
      </c>
      <c r="G44" s="20">
        <f ca="1">IF($B44="","",INDIRECT("減額一覧!U"&amp;P44))</f>
        <v>880</v>
      </c>
      <c r="H44" s="20">
        <f ca="1">IF($B44="","",INDIRECT("減額一覧!V"&amp;P44))</f>
        <v>545</v>
      </c>
      <c r="I44" s="32">
        <f ca="1">IF(B44="","",IF(INDIRECT("減額一覧!BL"&amp;P44)=0.08,0.08,0.1))</f>
        <v>0.1</v>
      </c>
      <c r="J44" s="51" t="s">
        <v>444</v>
      </c>
      <c r="K44" s="94" t="str">
        <f t="shared" ca="1" si="15"/>
        <v/>
      </c>
      <c r="L44" s="56" t="str">
        <f t="shared" ca="1" si="2"/>
        <v/>
      </c>
      <c r="N44" s="113" t="str">
        <f t="shared" ref="N44:N47" ca="1" si="63">IF(A44="","",IF(A44&gt;3000,"月ヶ瀬",IF(A44&gt;=2000,"都祁","市内")))</f>
        <v>市内</v>
      </c>
      <c r="O44" s="114">
        <f t="shared" ref="O44" ca="1" si="64">IF(B44="","",IF(INDIRECT("減額一覧!BL"&amp;P44)=0.08,0.08,0.1))</f>
        <v>0.1</v>
      </c>
      <c r="P44" s="38">
        <v>11</v>
      </c>
      <c r="Q44" s="38">
        <f t="shared" ref="Q44:R47" ca="1" si="65">IF(G44="","",IF(G44&gt;0,1,""))</f>
        <v>1</v>
      </c>
      <c r="R44" s="38">
        <f t="shared" ca="1" si="65"/>
        <v>1</v>
      </c>
      <c r="S44" s="66" t="str">
        <f t="shared" ca="1" si="3"/>
        <v>673</v>
      </c>
      <c r="T44" s="105" t="str">
        <f t="shared" ca="1" si="4"/>
        <v/>
      </c>
    </row>
    <row r="45" spans="1:20">
      <c r="A45">
        <f ca="1">IF(B45="","",INDIRECT("減額一覧!B"&amp;$P45))</f>
        <v>228</v>
      </c>
      <c r="B45" s="61">
        <f ca="1">IF(INDIRECT("減額一覧!BB"&amp;P45)=1,INDIRECT("減額一覧!W"&amp;P45),"")</f>
        <v>207</v>
      </c>
      <c r="C45" s="44">
        <f ca="1">IF(B45="","",INDIRECT("減額一覧!C"&amp;$P45))</f>
        <v>673057000</v>
      </c>
      <c r="D45" s="79" t="str">
        <f ca="1">IF($B45="","",INDIRECT("減額一覧!G"&amp;$P45))</f>
        <v>山本　勝生</v>
      </c>
      <c r="E45" s="19">
        <f ca="1">IF(B45="","",INDIRECT("減額一覧!H"&amp;P45))</f>
        <v>13</v>
      </c>
      <c r="F45" s="19">
        <f ca="1">IF($B45="","",INDIRECT("減額一覧!AD"&amp;P45))</f>
        <v>4</v>
      </c>
      <c r="G45" s="20">
        <f ca="1">IF($B45="","",INDIRECT("減額一覧!AE"&amp;P45))</f>
        <v>880</v>
      </c>
      <c r="H45" s="20">
        <f ca="1">IF($B45="","",INDIRECT("減額一覧!AF"&amp;P45))</f>
        <v>545</v>
      </c>
      <c r="I45" s="32">
        <f ca="1">IF(B45="","",IF(INDIRECT("減額一覧!BM"&amp;P45)=0.08,0.08,0.1))</f>
        <v>0.1</v>
      </c>
      <c r="J45" s="52"/>
      <c r="K45" s="95" t="str">
        <f t="shared" ca="1" si="15"/>
        <v/>
      </c>
      <c r="L45" s="58" t="str">
        <f t="shared" ca="1" si="2"/>
        <v/>
      </c>
      <c r="N45" s="113" t="str">
        <f t="shared" ca="1" si="63"/>
        <v>市内</v>
      </c>
      <c r="O45" s="114">
        <f t="shared" ref="O45" ca="1" si="66">IF(B45="","",IF(INDIRECT("減額一覧!BM"&amp;P45)=0.08,0.08,0.1))</f>
        <v>0.1</v>
      </c>
      <c r="P45" s="38">
        <v>11</v>
      </c>
      <c r="Q45" s="38">
        <f t="shared" ca="1" si="65"/>
        <v>1</v>
      </c>
      <c r="R45" s="38">
        <f t="shared" ca="1" si="65"/>
        <v>1</v>
      </c>
      <c r="S45" s="66" t="str">
        <f t="shared" ca="1" si="3"/>
        <v>673</v>
      </c>
      <c r="T45" s="105" t="str">
        <f t="shared" ca="1" si="4"/>
        <v/>
      </c>
    </row>
    <row r="46" spans="1:20">
      <c r="A46">
        <f ca="1">IF(B46="","",INDIRECT("減額一覧!B"&amp;$P46))</f>
        <v>228</v>
      </c>
      <c r="B46" s="61">
        <f ca="1">IF(INDIRECT("減額一覧!BC"&amp;P46)=1,INDIRECT("減額一覧!AG"&amp;P46),"")</f>
        <v>208</v>
      </c>
      <c r="C46" s="36">
        <f ca="1">IF(B46="","",INDIRECT("減額一覧!C"&amp;$P46))</f>
        <v>673057000</v>
      </c>
      <c r="D46" s="80" t="str">
        <f ca="1">IF($B46="","",INDIRECT("減額一覧!G"&amp;$P46))</f>
        <v>山本　勝生</v>
      </c>
      <c r="E46" s="19">
        <f ca="1">IF(B46="","",INDIRECT("減額一覧!H"&amp;P46))</f>
        <v>13</v>
      </c>
      <c r="F46" s="19">
        <f ca="1">IF($B46="","",INDIRECT("減額一覧!AN"&amp;P46))</f>
        <v>2</v>
      </c>
      <c r="G46" s="20">
        <f ca="1">IF($B46="","",INDIRECT("減額一覧!AO"&amp;P46))</f>
        <v>440</v>
      </c>
      <c r="H46" s="20">
        <f ca="1">IF($B46="","",INDIRECT("減額一覧!AP"&amp;P46))</f>
        <v>273</v>
      </c>
      <c r="I46" s="32">
        <f ca="1">IF(B46="","",IF(INDIRECT("減額一覧!BN"&amp;P46)=0.08,0.08,0.1))</f>
        <v>0.1</v>
      </c>
      <c r="J46" s="52"/>
      <c r="K46" s="95" t="str">
        <f t="shared" ca="1" si="15"/>
        <v/>
      </c>
      <c r="L46" s="58" t="str">
        <f t="shared" ca="1" si="2"/>
        <v/>
      </c>
      <c r="N46" s="113" t="str">
        <f t="shared" ca="1" si="63"/>
        <v>市内</v>
      </c>
      <c r="O46" s="114">
        <f t="shared" ref="O46" ca="1" si="67">IF(B46="","",IF(INDIRECT("減額一覧!BN"&amp;P46)=0.08,0.08,0.1))</f>
        <v>0.1</v>
      </c>
      <c r="P46" s="38">
        <v>11</v>
      </c>
      <c r="Q46" s="38">
        <f t="shared" ca="1" si="65"/>
        <v>1</v>
      </c>
      <c r="R46" s="38">
        <f t="shared" ca="1" si="65"/>
        <v>1</v>
      </c>
      <c r="S46" s="66" t="str">
        <f t="shared" ca="1" si="3"/>
        <v>673</v>
      </c>
      <c r="T46" s="105" t="str">
        <f t="shared" ca="1" si="4"/>
        <v/>
      </c>
    </row>
    <row r="47" spans="1:20" hidden="1">
      <c r="A47" t="str">
        <f ca="1">IF(B47="","",INDIRECT("減額一覧!B"&amp;$P47))</f>
        <v/>
      </c>
      <c r="B47" s="61" t="str">
        <f ca="1">IF(INDIRECT("減額一覧!BD"&amp;P47)=1,INDIRECT("減額一覧!AQ"&amp;P47),"")</f>
        <v/>
      </c>
      <c r="C47" s="45" t="str">
        <f ca="1">IF(B47="","",INDIRECT("減額一覧!C"&amp;$P47))</f>
        <v/>
      </c>
      <c r="D47" s="79" t="str">
        <f ca="1">IF($B47="","",INDIRECT("減額一覧!G"&amp;$P47))</f>
        <v/>
      </c>
      <c r="E47" s="19" t="str">
        <f ca="1">IF(B47="","",INDIRECT("減額一覧!H"&amp;P47))</f>
        <v/>
      </c>
      <c r="F47" s="19" t="str">
        <f ca="1">IF($B47="","",INDIRECT("減額一覧!AX"&amp;P47))</f>
        <v/>
      </c>
      <c r="G47" s="20" t="str">
        <f ca="1">IF($B47="","",INDIRECT("減額一覧!AY"&amp;P47))</f>
        <v/>
      </c>
      <c r="H47" s="20" t="str">
        <f ca="1">IF($B47="","",INDIRECT("減額一覧!AZ"&amp;P47))</f>
        <v/>
      </c>
      <c r="I47" s="32" t="str">
        <f ca="1">IF(B47="","",IF(INDIRECT("減額一覧!BO"&amp;P47)=0.08,0.08,0.1))</f>
        <v/>
      </c>
      <c r="J47" s="52"/>
      <c r="K47" s="95" t="str">
        <f t="shared" ca="1" si="15"/>
        <v/>
      </c>
      <c r="L47" s="58" t="str">
        <f t="shared" ca="1" si="2"/>
        <v/>
      </c>
      <c r="N47" s="113" t="str">
        <f t="shared" ca="1" si="63"/>
        <v/>
      </c>
      <c r="O47" s="114" t="str">
        <f t="shared" ref="O47" ca="1" si="68">IF(B47="","",IF(INDIRECT("減額一覧!BO"&amp;P47)=0.08,0.08,0.1))</f>
        <v/>
      </c>
      <c r="P47" s="38">
        <v>11</v>
      </c>
      <c r="Q47" s="38" t="str">
        <f t="shared" ca="1" si="65"/>
        <v/>
      </c>
      <c r="R47" s="38" t="str">
        <f t="shared" ca="1" si="65"/>
        <v/>
      </c>
      <c r="S47" s="66" t="str">
        <f t="shared" ca="1" si="3"/>
        <v/>
      </c>
      <c r="T47" s="105" t="str">
        <f t="shared" ca="1" si="4"/>
        <v/>
      </c>
    </row>
    <row r="48" spans="1:20" ht="19.5" thickBot="1">
      <c r="B48" s="64"/>
      <c r="C48" s="41" t="str">
        <f>IF(B48="","",減額一覧!C46)</f>
        <v/>
      </c>
      <c r="D48" s="43"/>
      <c r="E48" s="21"/>
      <c r="F48" s="22" t="s">
        <v>69</v>
      </c>
      <c r="G48" s="23">
        <f t="shared" ref="G48:H48" ca="1" si="69">SUBTOTAL(9,G44:G47)</f>
        <v>2200</v>
      </c>
      <c r="H48" s="23">
        <f t="shared" ca="1" si="69"/>
        <v>1363</v>
      </c>
      <c r="I48" s="30"/>
      <c r="J48" s="53"/>
      <c r="K48" s="96" t="str">
        <f t="shared" si="15"/>
        <v/>
      </c>
      <c r="L48" s="59" t="str">
        <f t="shared" si="2"/>
        <v/>
      </c>
      <c r="N48" s="108" t="str">
        <f t="shared" ref="N48" ca="1" si="70">IF(AND(G48=0,H48=0),"","小計")</f>
        <v>小計</v>
      </c>
      <c r="O48" s="108" t="str">
        <f t="shared" ref="O48" ca="1" si="71">IF(AND(G48=0,H48=0),"","小計")</f>
        <v>小計</v>
      </c>
      <c r="P48" s="38"/>
      <c r="Q48" s="38"/>
      <c r="R48" s="38"/>
      <c r="S48" s="66" t="str">
        <f t="shared" si="3"/>
        <v/>
      </c>
      <c r="T48" s="105" t="str">
        <f t="shared" si="4"/>
        <v/>
      </c>
    </row>
    <row r="49" spans="1:20" ht="19.5" hidden="1" thickTop="1">
      <c r="A49">
        <f ca="1">IF(B49="","",INDIRECT("減額一覧!B"&amp;$P49))</f>
        <v>230</v>
      </c>
      <c r="B49" s="61">
        <f ca="1">IF(INDIRECT("減額一覧!BA"&amp;P49)=1,INDIRECT("減額一覧!M"&amp;P49),"")</f>
        <v>201</v>
      </c>
      <c r="C49" s="36">
        <f ca="1">IF(B49="","",INDIRECT("減額一覧!C"&amp;$P49))</f>
        <v>596133000</v>
      </c>
      <c r="D49" s="78" t="str">
        <f ca="1">IF($B49="","",INDIRECT("減額一覧!G"&amp;$P49))</f>
        <v>周藤　智子</v>
      </c>
      <c r="E49" s="19">
        <f ca="1">IF(B49="","",INDIRECT("減額一覧!H"&amp;P49))</f>
        <v>20</v>
      </c>
      <c r="F49" s="19">
        <f ca="1">IF($B49="","",INDIRECT("減額一覧!T"&amp;P49))</f>
        <v>9</v>
      </c>
      <c r="G49" s="20">
        <f ca="1">IF($B49="","",INDIRECT("減額一覧!U"&amp;P49))</f>
        <v>1980</v>
      </c>
      <c r="H49" s="20">
        <f ca="1">IF($B49="","",INDIRECT("減額一覧!V"&amp;P49))</f>
        <v>1062</v>
      </c>
      <c r="I49" s="32">
        <f ca="1">IF(B49="","",IF(INDIRECT("減額一覧!BL"&amp;P49)=0.08,0.08,0.1))</f>
        <v>0.1</v>
      </c>
      <c r="J49" s="51" t="s">
        <v>445</v>
      </c>
      <c r="K49" s="94" t="str">
        <f t="shared" ca="1" si="15"/>
        <v/>
      </c>
      <c r="L49" s="56" t="str">
        <f t="shared" ca="1" si="2"/>
        <v/>
      </c>
      <c r="N49" s="113" t="str">
        <f t="shared" ref="N49:N52" ca="1" si="72">IF(A49="","",IF(A49&gt;3000,"月ヶ瀬",IF(A49&gt;=2000,"都祁","市内")))</f>
        <v>市内</v>
      </c>
      <c r="O49" s="114">
        <f t="shared" ref="O49" ca="1" si="73">IF(B49="","",IF(INDIRECT("減額一覧!BL"&amp;P49)=0.08,0.08,0.1))</f>
        <v>0.1</v>
      </c>
      <c r="P49" s="38">
        <v>12</v>
      </c>
      <c r="Q49" s="38">
        <f t="shared" ref="Q49:R52" ca="1" si="74">IF(G49="","",IF(G49&gt;0,1,""))</f>
        <v>1</v>
      </c>
      <c r="R49" s="38">
        <f t="shared" ca="1" si="74"/>
        <v>1</v>
      </c>
      <c r="S49" s="66" t="str">
        <f t="shared" ca="1" si="3"/>
        <v>596</v>
      </c>
      <c r="T49" s="105" t="str">
        <f t="shared" ca="1" si="4"/>
        <v/>
      </c>
    </row>
    <row r="50" spans="1:20" ht="19.5" hidden="1" thickTop="1">
      <c r="A50">
        <f ca="1">IF(B50="","",INDIRECT("減額一覧!B"&amp;$P50))</f>
        <v>230</v>
      </c>
      <c r="B50" s="61">
        <f ca="1">IF(INDIRECT("減額一覧!BB"&amp;P50)=1,INDIRECT("減額一覧!W"&amp;P50),"")</f>
        <v>202</v>
      </c>
      <c r="C50" s="44">
        <f ca="1">IF(B50="","",INDIRECT("減額一覧!C"&amp;$P50))</f>
        <v>596133000</v>
      </c>
      <c r="D50" s="79" t="str">
        <f ca="1">IF($B50="","",INDIRECT("減額一覧!G"&amp;$P50))</f>
        <v>周藤　智子</v>
      </c>
      <c r="E50" s="19">
        <f ca="1">IF(B50="","",INDIRECT("減額一覧!H"&amp;P50))</f>
        <v>20</v>
      </c>
      <c r="F50" s="19">
        <f ca="1">IF($B50="","",INDIRECT("減額一覧!AD"&amp;P50))</f>
        <v>9</v>
      </c>
      <c r="G50" s="20">
        <f ca="1">IF($B50="","",INDIRECT("減額一覧!AE"&amp;P50))</f>
        <v>1996</v>
      </c>
      <c r="H50" s="20">
        <f ca="1">IF($B50="","",INDIRECT("減額一覧!AF"&amp;P50))</f>
        <v>1062</v>
      </c>
      <c r="I50" s="32">
        <f ca="1">IF(B50="","",IF(INDIRECT("減額一覧!BM"&amp;P50)=0.08,0.08,0.1))</f>
        <v>0.1</v>
      </c>
      <c r="J50" s="52"/>
      <c r="K50" s="95" t="str">
        <f t="shared" ca="1" si="15"/>
        <v/>
      </c>
      <c r="L50" s="58" t="str">
        <f t="shared" ca="1" si="2"/>
        <v/>
      </c>
      <c r="N50" s="113" t="str">
        <f t="shared" ca="1" si="72"/>
        <v>市内</v>
      </c>
      <c r="O50" s="114">
        <f t="shared" ref="O50" ca="1" si="75">IF(B50="","",IF(INDIRECT("減額一覧!BM"&amp;P50)=0.08,0.08,0.1))</f>
        <v>0.1</v>
      </c>
      <c r="P50" s="38">
        <v>12</v>
      </c>
      <c r="Q50" s="38">
        <f t="shared" ca="1" si="74"/>
        <v>1</v>
      </c>
      <c r="R50" s="38">
        <f t="shared" ca="1" si="74"/>
        <v>1</v>
      </c>
      <c r="S50" s="66" t="str">
        <f t="shared" ca="1" si="3"/>
        <v>596</v>
      </c>
      <c r="T50" s="105" t="str">
        <f t="shared" ca="1" si="4"/>
        <v/>
      </c>
    </row>
    <row r="51" spans="1:20" ht="19.5" thickTop="1">
      <c r="A51">
        <f ca="1">IF(B51="","",INDIRECT("減額一覧!B"&amp;$P51))</f>
        <v>230</v>
      </c>
      <c r="B51" s="61">
        <f ca="1">IF(INDIRECT("減額一覧!BC"&amp;P51)=1,INDIRECT("減額一覧!AG"&amp;P51),"")</f>
        <v>203</v>
      </c>
      <c r="C51" s="36">
        <f ca="1">IF(B51="","",INDIRECT("減額一覧!C"&amp;$P51))</f>
        <v>596133000</v>
      </c>
      <c r="D51" s="80" t="str">
        <f ca="1">IF($B51="","",INDIRECT("減額一覧!G"&amp;$P51))</f>
        <v>周藤　智子</v>
      </c>
      <c r="E51" s="19">
        <f ca="1">IF(B51="","",INDIRECT("減額一覧!H"&amp;P51))</f>
        <v>20</v>
      </c>
      <c r="F51" s="19">
        <f ca="1">IF($B51="","",INDIRECT("減額一覧!AN"&amp;P51))</f>
        <v>9</v>
      </c>
      <c r="G51" s="20">
        <f ca="1">IF($B51="","",INDIRECT("減額一覧!AO"&amp;P51))</f>
        <v>1980</v>
      </c>
      <c r="H51" s="20">
        <f ca="1">IF($B51="","",INDIRECT("減額一覧!AP"&amp;P51))</f>
        <v>1062</v>
      </c>
      <c r="I51" s="32">
        <f ca="1">IF(B51="","",IF(INDIRECT("減額一覧!BN"&amp;P51)=0.08,0.08,0.1))</f>
        <v>0.1</v>
      </c>
      <c r="J51" s="52" t="s">
        <v>445</v>
      </c>
      <c r="K51" s="95" t="str">
        <f t="shared" ca="1" si="15"/>
        <v/>
      </c>
      <c r="L51" s="58" t="str">
        <f t="shared" ca="1" si="2"/>
        <v/>
      </c>
      <c r="N51" s="113" t="str">
        <f t="shared" ca="1" si="72"/>
        <v>市内</v>
      </c>
      <c r="O51" s="114">
        <f t="shared" ref="O51" ca="1" si="76">IF(B51="","",IF(INDIRECT("減額一覧!BN"&amp;P51)=0.08,0.08,0.1))</f>
        <v>0.1</v>
      </c>
      <c r="P51" s="38">
        <v>12</v>
      </c>
      <c r="Q51" s="38">
        <f t="shared" ca="1" si="74"/>
        <v>1</v>
      </c>
      <c r="R51" s="38">
        <f t="shared" ca="1" si="74"/>
        <v>1</v>
      </c>
      <c r="S51" s="66" t="str">
        <f t="shared" ca="1" si="3"/>
        <v>596</v>
      </c>
      <c r="T51" s="105" t="str">
        <f t="shared" ca="1" si="4"/>
        <v/>
      </c>
    </row>
    <row r="52" spans="1:20">
      <c r="A52">
        <f ca="1">IF(B52="","",INDIRECT("減額一覧!B"&amp;$P52))</f>
        <v>230</v>
      </c>
      <c r="B52" s="61">
        <f ca="1">IF(INDIRECT("減額一覧!BD"&amp;P52)=1,INDIRECT("減額一覧!AQ"&amp;P52),"")</f>
        <v>204</v>
      </c>
      <c r="C52" s="45">
        <f ca="1">IF(B52="","",INDIRECT("減額一覧!C"&amp;$P52))</f>
        <v>596133000</v>
      </c>
      <c r="D52" s="79" t="str">
        <f ca="1">IF($B52="","",INDIRECT("減額一覧!G"&amp;$P52))</f>
        <v>周藤　智子</v>
      </c>
      <c r="E52" s="19">
        <f ca="1">IF(B52="","",INDIRECT("減額一覧!H"&amp;P52))</f>
        <v>20</v>
      </c>
      <c r="F52" s="19">
        <f ca="1">IF($B52="","",INDIRECT("減額一覧!AX"&amp;P52))</f>
        <v>9</v>
      </c>
      <c r="G52" s="20">
        <f ca="1">IF($B52="","",INDIRECT("減額一覧!AY"&amp;P52))</f>
        <v>1996</v>
      </c>
      <c r="H52" s="20">
        <f ca="1">IF($B52="","",INDIRECT("減額一覧!AZ"&amp;P52))</f>
        <v>1062</v>
      </c>
      <c r="I52" s="32">
        <f ca="1">IF(B52="","",IF(INDIRECT("減額一覧!BO"&amp;P52)=0.08,0.08,0.1))</f>
        <v>0.1</v>
      </c>
      <c r="J52" s="52"/>
      <c r="K52" s="95" t="str">
        <f t="shared" ca="1" si="15"/>
        <v/>
      </c>
      <c r="L52" s="58" t="str">
        <f t="shared" ca="1" si="2"/>
        <v/>
      </c>
      <c r="N52" s="113" t="str">
        <f t="shared" ca="1" si="72"/>
        <v>市内</v>
      </c>
      <c r="O52" s="114">
        <f t="shared" ref="O52" ca="1" si="77">IF(B52="","",IF(INDIRECT("減額一覧!BO"&amp;P52)=0.08,0.08,0.1))</f>
        <v>0.1</v>
      </c>
      <c r="P52" s="38">
        <v>12</v>
      </c>
      <c r="Q52" s="38">
        <f t="shared" ca="1" si="74"/>
        <v>1</v>
      </c>
      <c r="R52" s="38">
        <f t="shared" ca="1" si="74"/>
        <v>1</v>
      </c>
      <c r="S52" s="66" t="str">
        <f t="shared" ca="1" si="3"/>
        <v>596</v>
      </c>
      <c r="T52" s="105" t="str">
        <f t="shared" ca="1" si="4"/>
        <v/>
      </c>
    </row>
    <row r="53" spans="1:20" ht="19.5" thickBot="1">
      <c r="B53" s="64"/>
      <c r="C53" s="41" t="str">
        <f>IF(B53="","",減額一覧!C51)</f>
        <v/>
      </c>
      <c r="D53" s="43"/>
      <c r="E53" s="21"/>
      <c r="F53" s="22" t="s">
        <v>69</v>
      </c>
      <c r="G53" s="23">
        <f t="shared" ref="G53:H53" ca="1" si="78">SUBTOTAL(9,G49:G52)</f>
        <v>3976</v>
      </c>
      <c r="H53" s="23">
        <f t="shared" ca="1" si="78"/>
        <v>2124</v>
      </c>
      <c r="I53" s="30"/>
      <c r="J53" s="53"/>
      <c r="K53" s="96" t="str">
        <f t="shared" si="15"/>
        <v/>
      </c>
      <c r="L53" s="59" t="str">
        <f t="shared" si="2"/>
        <v/>
      </c>
      <c r="N53" s="108" t="str">
        <f t="shared" ref="N53" ca="1" si="79">IF(AND(G53=0,H53=0),"","小計")</f>
        <v>小計</v>
      </c>
      <c r="O53" s="108" t="str">
        <f t="shared" ref="O53" ca="1" si="80">IF(AND(G53=0,H53=0),"","小計")</f>
        <v>小計</v>
      </c>
      <c r="P53" s="38"/>
      <c r="Q53" s="38"/>
      <c r="R53" s="38"/>
      <c r="S53" s="66" t="str">
        <f t="shared" si="3"/>
        <v/>
      </c>
      <c r="T53" s="105" t="str">
        <f t="shared" si="4"/>
        <v/>
      </c>
    </row>
    <row r="54" spans="1:20" ht="19.5" thickTop="1">
      <c r="A54">
        <f ca="1">IF(B54="","",INDIRECT("減額一覧!B"&amp;$P54))</f>
        <v>231</v>
      </c>
      <c r="B54" s="61">
        <f ca="1">IF(INDIRECT("減額一覧!BA"&amp;P54)=1,INDIRECT("減額一覧!M"&amp;P54),"")</f>
        <v>206</v>
      </c>
      <c r="C54" s="36">
        <f ca="1">IF(B54="","",INDIRECT("減額一覧!C"&amp;$P54))</f>
        <v>240053000</v>
      </c>
      <c r="D54" s="78" t="str">
        <f ca="1">IF($B54="","",INDIRECT("減額一覧!G"&amp;$P54))</f>
        <v>丸山　紅葉</v>
      </c>
      <c r="E54" s="19">
        <f ca="1">IF(B54="","",INDIRECT("減額一覧!H"&amp;P54))</f>
        <v>20</v>
      </c>
      <c r="F54" s="19">
        <f ca="1">IF($B54="","",INDIRECT("減額一覧!T"&amp;P54))</f>
        <v>5</v>
      </c>
      <c r="G54" s="20">
        <f ca="1">IF($B54="","",INDIRECT("減額一覧!U"&amp;P54))</f>
        <v>1100</v>
      </c>
      <c r="H54" s="20">
        <f ca="1">IF($B54="","",INDIRECT("減額一覧!V"&amp;P54))</f>
        <v>682</v>
      </c>
      <c r="I54" s="32">
        <f ca="1">IF(B54="","",IF(INDIRECT("減額一覧!BL"&amp;P54)=0.08,0.08,0.1))</f>
        <v>0.1</v>
      </c>
      <c r="J54" s="51" t="s">
        <v>517</v>
      </c>
      <c r="K54" s="94" t="str">
        <f t="shared" ca="1" si="15"/>
        <v/>
      </c>
      <c r="L54" s="56" t="str">
        <f t="shared" ca="1" si="2"/>
        <v/>
      </c>
      <c r="N54" s="113" t="str">
        <f t="shared" ref="N54:N57" ca="1" si="81">IF(A54="","",IF(A54&gt;3000,"月ヶ瀬",IF(A54&gt;=2000,"都祁","市内")))</f>
        <v>市内</v>
      </c>
      <c r="O54" s="114">
        <f t="shared" ref="O54" ca="1" si="82">IF(B54="","",IF(INDIRECT("減額一覧!BL"&amp;P54)=0.08,0.08,0.1))</f>
        <v>0.1</v>
      </c>
      <c r="P54" s="38">
        <v>13</v>
      </c>
      <c r="Q54" s="38">
        <f t="shared" ref="Q54:R57" ca="1" si="83">IF(G54="","",IF(G54&gt;0,1,""))</f>
        <v>1</v>
      </c>
      <c r="R54" s="38">
        <f t="shared" ca="1" si="83"/>
        <v>1</v>
      </c>
      <c r="S54" s="66" t="str">
        <f t="shared" ca="1" si="3"/>
        <v>240</v>
      </c>
      <c r="T54" s="105" t="str">
        <f t="shared" ca="1" si="4"/>
        <v/>
      </c>
    </row>
    <row r="55" spans="1:20">
      <c r="A55">
        <f ca="1">IF(B55="","",INDIRECT("減額一覧!B"&amp;$P55))</f>
        <v>231</v>
      </c>
      <c r="B55" s="61">
        <f ca="1">IF(INDIRECT("減額一覧!BB"&amp;P55)=1,INDIRECT("減額一覧!W"&amp;P55),"")</f>
        <v>207</v>
      </c>
      <c r="C55" s="44">
        <f ca="1">IF(B55="","",INDIRECT("減額一覧!C"&amp;$P55))</f>
        <v>240053000</v>
      </c>
      <c r="D55" s="79" t="str">
        <f ca="1">IF($B55="","",INDIRECT("減額一覧!G"&amp;$P55))</f>
        <v>丸山　紅葉</v>
      </c>
      <c r="E55" s="19">
        <f ca="1">IF(B55="","",INDIRECT("減額一覧!H"&amp;P55))</f>
        <v>20</v>
      </c>
      <c r="F55" s="19">
        <f ca="1">IF($B55="","",INDIRECT("減額一覧!AD"&amp;P55))</f>
        <v>5</v>
      </c>
      <c r="G55" s="20">
        <f ca="1">IF($B55="","",INDIRECT("減額一覧!AE"&amp;P55))</f>
        <v>1100</v>
      </c>
      <c r="H55" s="20">
        <f ca="1">IF($B55="","",INDIRECT("減額一覧!AF"&amp;P55))</f>
        <v>682</v>
      </c>
      <c r="I55" s="32">
        <f ca="1">IF(B55="","",IF(INDIRECT("減額一覧!BM"&amp;P55)=0.08,0.08,0.1))</f>
        <v>0.1</v>
      </c>
      <c r="J55" s="52"/>
      <c r="K55" s="95" t="str">
        <f t="shared" ca="1" si="15"/>
        <v/>
      </c>
      <c r="L55" s="58" t="str">
        <f t="shared" ca="1" si="2"/>
        <v/>
      </c>
      <c r="N55" s="113" t="str">
        <f t="shared" ca="1" si="81"/>
        <v>市内</v>
      </c>
      <c r="O55" s="114">
        <f t="shared" ref="O55" ca="1" si="84">IF(B55="","",IF(INDIRECT("減額一覧!BM"&amp;P55)=0.08,0.08,0.1))</f>
        <v>0.1</v>
      </c>
      <c r="P55" s="38">
        <v>13</v>
      </c>
      <c r="Q55" s="38">
        <f t="shared" ca="1" si="83"/>
        <v>1</v>
      </c>
      <c r="R55" s="38">
        <f t="shared" ca="1" si="83"/>
        <v>1</v>
      </c>
      <c r="S55" s="66" t="str">
        <f t="shared" ca="1" si="3"/>
        <v>240</v>
      </c>
      <c r="T55" s="105" t="str">
        <f t="shared" ca="1" si="4"/>
        <v/>
      </c>
    </row>
    <row r="56" spans="1:20" hidden="1">
      <c r="A56" t="str">
        <f ca="1">IF(B56="","",INDIRECT("減額一覧!B"&amp;$P56))</f>
        <v/>
      </c>
      <c r="B56" s="61" t="str">
        <f ca="1">IF(INDIRECT("減額一覧!BC"&amp;P56)=1,INDIRECT("減額一覧!AG"&amp;P56),"")</f>
        <v/>
      </c>
      <c r="C56" s="36" t="str">
        <f ca="1">IF(B56="","",INDIRECT("減額一覧!C"&amp;$P56))</f>
        <v/>
      </c>
      <c r="D56" s="80" t="str">
        <f ca="1">IF($B56="","",INDIRECT("減額一覧!G"&amp;$P56))</f>
        <v/>
      </c>
      <c r="E56" s="19" t="str">
        <f ca="1">IF(B56="","",INDIRECT("減額一覧!H"&amp;P56))</f>
        <v/>
      </c>
      <c r="F56" s="19" t="str">
        <f ca="1">IF($B56="","",INDIRECT("減額一覧!AN"&amp;P56))</f>
        <v/>
      </c>
      <c r="G56" s="20" t="str">
        <f ca="1">IF($B56="","",INDIRECT("減額一覧!AO"&amp;P56))</f>
        <v/>
      </c>
      <c r="H56" s="20" t="str">
        <f ca="1">IF($B56="","",INDIRECT("減額一覧!AP"&amp;P56))</f>
        <v/>
      </c>
      <c r="I56" s="32" t="str">
        <f ca="1">IF(B56="","",IF(INDIRECT("減額一覧!BN"&amp;P56)=0.08,0.08,0.1))</f>
        <v/>
      </c>
      <c r="J56" s="52"/>
      <c r="K56" s="95" t="str">
        <f t="shared" ca="1" si="15"/>
        <v/>
      </c>
      <c r="L56" s="58" t="str">
        <f t="shared" ca="1" si="2"/>
        <v/>
      </c>
      <c r="N56" s="113" t="str">
        <f t="shared" ca="1" si="81"/>
        <v/>
      </c>
      <c r="O56" s="114" t="str">
        <f t="shared" ref="O56" ca="1" si="85">IF(B56="","",IF(INDIRECT("減額一覧!BN"&amp;P56)=0.08,0.08,0.1))</f>
        <v/>
      </c>
      <c r="P56" s="38">
        <v>13</v>
      </c>
      <c r="Q56" s="38" t="str">
        <f t="shared" ca="1" si="83"/>
        <v/>
      </c>
      <c r="R56" s="38" t="str">
        <f t="shared" ca="1" si="83"/>
        <v/>
      </c>
      <c r="S56" s="66" t="str">
        <f t="shared" ca="1" si="3"/>
        <v/>
      </c>
      <c r="T56" s="105" t="str">
        <f t="shared" ca="1" si="4"/>
        <v/>
      </c>
    </row>
    <row r="57" spans="1:20" hidden="1">
      <c r="A57" t="str">
        <f ca="1">IF(B57="","",INDIRECT("減額一覧!B"&amp;$P57))</f>
        <v/>
      </c>
      <c r="B57" s="61" t="str">
        <f ca="1">IF(INDIRECT("減額一覧!BD"&amp;P57)=1,INDIRECT("減額一覧!AQ"&amp;P57),"")</f>
        <v/>
      </c>
      <c r="C57" s="45" t="str">
        <f ca="1">IF(B57="","",INDIRECT("減額一覧!C"&amp;$P57))</f>
        <v/>
      </c>
      <c r="D57" s="79" t="str">
        <f ca="1">IF($B57="","",INDIRECT("減額一覧!G"&amp;$P57))</f>
        <v/>
      </c>
      <c r="E57" s="19" t="str">
        <f ca="1">IF(B57="","",INDIRECT("減額一覧!H"&amp;P57))</f>
        <v/>
      </c>
      <c r="F57" s="19" t="str">
        <f ca="1">IF($B57="","",INDIRECT("減額一覧!AX"&amp;P57))</f>
        <v/>
      </c>
      <c r="G57" s="20" t="str">
        <f ca="1">IF($B57="","",INDIRECT("減額一覧!AY"&amp;P57))</f>
        <v/>
      </c>
      <c r="H57" s="20" t="str">
        <f ca="1">IF($B57="","",INDIRECT("減額一覧!AZ"&amp;P57))</f>
        <v/>
      </c>
      <c r="I57" s="32" t="str">
        <f ca="1">IF(B57="","",IF(INDIRECT("減額一覧!BO"&amp;P57)=0.08,0.08,0.1))</f>
        <v/>
      </c>
      <c r="J57" s="52"/>
      <c r="K57" s="95" t="str">
        <f t="shared" ca="1" si="15"/>
        <v/>
      </c>
      <c r="L57" s="58" t="str">
        <f t="shared" ca="1" si="2"/>
        <v/>
      </c>
      <c r="N57" s="113" t="str">
        <f t="shared" ca="1" si="81"/>
        <v/>
      </c>
      <c r="O57" s="114" t="str">
        <f t="shared" ref="O57" ca="1" si="86">IF(B57="","",IF(INDIRECT("減額一覧!BO"&amp;P57)=0.08,0.08,0.1))</f>
        <v/>
      </c>
      <c r="P57" s="38">
        <v>13</v>
      </c>
      <c r="Q57" s="38" t="str">
        <f t="shared" ca="1" si="83"/>
        <v/>
      </c>
      <c r="R57" s="38" t="str">
        <f t="shared" ca="1" si="83"/>
        <v/>
      </c>
      <c r="S57" s="66" t="str">
        <f t="shared" ca="1" si="3"/>
        <v/>
      </c>
      <c r="T57" s="105" t="str">
        <f t="shared" ca="1" si="4"/>
        <v/>
      </c>
    </row>
    <row r="58" spans="1:20" ht="19.5" thickBot="1">
      <c r="B58" s="64"/>
      <c r="C58" s="41" t="str">
        <f>IF(B58="","",減額一覧!C54)</f>
        <v/>
      </c>
      <c r="D58" s="43"/>
      <c r="E58" s="21"/>
      <c r="F58" s="22" t="s">
        <v>69</v>
      </c>
      <c r="G58" s="23">
        <f t="shared" ref="G58:H58" ca="1" si="87">SUBTOTAL(9,G54:G57)</f>
        <v>2200</v>
      </c>
      <c r="H58" s="23">
        <f t="shared" ca="1" si="87"/>
        <v>1364</v>
      </c>
      <c r="I58" s="30"/>
      <c r="J58" s="53"/>
      <c r="K58" s="96" t="str">
        <f t="shared" si="15"/>
        <v/>
      </c>
      <c r="L58" s="59" t="str">
        <f t="shared" si="2"/>
        <v/>
      </c>
      <c r="N58" s="108" t="str">
        <f t="shared" ref="N58" ca="1" si="88">IF(AND(G58=0,H58=0),"","小計")</f>
        <v>小計</v>
      </c>
      <c r="O58" s="108" t="str">
        <f t="shared" ref="O58" ca="1" si="89">IF(AND(G58=0,H58=0),"","小計")</f>
        <v>小計</v>
      </c>
      <c r="P58" s="38"/>
      <c r="Q58" s="38"/>
      <c r="R58" s="38"/>
      <c r="S58" s="66" t="str">
        <f t="shared" si="3"/>
        <v/>
      </c>
      <c r="T58" s="105" t="str">
        <f t="shared" si="4"/>
        <v/>
      </c>
    </row>
    <row r="59" spans="1:20" ht="57" thickTop="1">
      <c r="A59">
        <f ca="1">IF(B59="","",INDIRECT("減額一覧!B"&amp;$P59))</f>
        <v>233</v>
      </c>
      <c r="B59" s="61">
        <f ca="1">IF(INDIRECT("減額一覧!BA"&amp;P59)=1,INDIRECT("減額一覧!M"&amp;P59),"")</f>
        <v>204</v>
      </c>
      <c r="C59" s="36">
        <f ca="1">IF(B59="","",INDIRECT("減額一覧!C"&amp;$P59))</f>
        <v>601248005</v>
      </c>
      <c r="D59" s="78" t="str">
        <f ca="1">IF($B59="","",INDIRECT("減額一覧!G"&amp;$P59))</f>
        <v>奈良市押熊町自治会　会長　木村　勉</v>
      </c>
      <c r="E59" s="19">
        <f ca="1">IF(B59="","",INDIRECT("減額一覧!H"&amp;P59))</f>
        <v>40</v>
      </c>
      <c r="F59" s="19">
        <f ca="1">IF($B59="","",INDIRECT("減額一覧!T"&amp;P59))</f>
        <v>5</v>
      </c>
      <c r="G59" s="20">
        <f ca="1">IF($B59="","",INDIRECT("減額一覧!U"&amp;P59))</f>
        <v>1265</v>
      </c>
      <c r="H59" s="20">
        <f ca="1">IF($B59="","",INDIRECT("減額一覧!V"&amp;P59))</f>
        <v>590</v>
      </c>
      <c r="I59" s="32">
        <f ca="1">IF(B59="","",IF(INDIRECT("減額一覧!BL"&amp;P59)=0.08,0.08,0.1))</f>
        <v>0.1</v>
      </c>
      <c r="J59" s="51" t="s">
        <v>446</v>
      </c>
      <c r="K59" s="94" t="str">
        <f t="shared" ca="1" si="15"/>
        <v/>
      </c>
      <c r="L59" s="56" t="str">
        <f t="shared" ca="1" si="2"/>
        <v/>
      </c>
      <c r="N59" s="113" t="str">
        <f t="shared" ref="N59:N62" ca="1" si="90">IF(A59="","",IF(A59&gt;3000,"月ヶ瀬",IF(A59&gt;=2000,"都祁","市内")))</f>
        <v>市内</v>
      </c>
      <c r="O59" s="114">
        <f t="shared" ref="O59" ca="1" si="91">IF(B59="","",IF(INDIRECT("減額一覧!BL"&amp;P59)=0.08,0.08,0.1))</f>
        <v>0.1</v>
      </c>
      <c r="P59" s="38">
        <v>14</v>
      </c>
      <c r="Q59" s="38">
        <f t="shared" ref="Q59:R62" ca="1" si="92">IF(G59="","",IF(G59&gt;0,1,""))</f>
        <v>1</v>
      </c>
      <c r="R59" s="38">
        <f t="shared" ca="1" si="92"/>
        <v>1</v>
      </c>
      <c r="S59" s="66" t="str">
        <f t="shared" ca="1" si="3"/>
        <v>601</v>
      </c>
      <c r="T59" s="105" t="str">
        <f t="shared" ca="1" si="4"/>
        <v/>
      </c>
    </row>
    <row r="60" spans="1:20" ht="56.25">
      <c r="A60">
        <f ca="1">IF(B60="","",INDIRECT("減額一覧!B"&amp;$P60))</f>
        <v>233</v>
      </c>
      <c r="B60" s="61">
        <f ca="1">IF(INDIRECT("減額一覧!BB"&amp;P60)=1,INDIRECT("減額一覧!W"&amp;P60),"")</f>
        <v>205</v>
      </c>
      <c r="C60" s="44">
        <f ca="1">IF(B60="","",INDIRECT("減額一覧!C"&amp;$P60))</f>
        <v>601248005</v>
      </c>
      <c r="D60" s="79" t="str">
        <f ca="1">IF($B60="","",INDIRECT("減額一覧!G"&amp;$P60))</f>
        <v>奈良市押熊町自治会　会長　木村　勉</v>
      </c>
      <c r="E60" s="19">
        <f ca="1">IF(B60="","",INDIRECT("減額一覧!H"&amp;P60))</f>
        <v>40</v>
      </c>
      <c r="F60" s="19">
        <f ca="1">IF($B60="","",INDIRECT("減額一覧!AD"&amp;P60))</f>
        <v>5</v>
      </c>
      <c r="G60" s="20">
        <f ca="1">IF($B60="","",INDIRECT("減額一覧!AE"&amp;P60))</f>
        <v>1265</v>
      </c>
      <c r="H60" s="20">
        <f ca="1">IF($B60="","",INDIRECT("減額一覧!AF"&amp;P60))</f>
        <v>682</v>
      </c>
      <c r="I60" s="32">
        <f ca="1">IF(B60="","",IF(INDIRECT("減額一覧!BM"&amp;P60)=0.08,0.08,0.1))</f>
        <v>0.1</v>
      </c>
      <c r="J60" s="52"/>
      <c r="K60" s="95" t="str">
        <f t="shared" ca="1" si="15"/>
        <v/>
      </c>
      <c r="L60" s="58" t="str">
        <f t="shared" ca="1" si="2"/>
        <v/>
      </c>
      <c r="N60" s="113" t="str">
        <f t="shared" ca="1" si="90"/>
        <v>市内</v>
      </c>
      <c r="O60" s="114">
        <f t="shared" ref="O60" ca="1" si="93">IF(B60="","",IF(INDIRECT("減額一覧!BM"&amp;P60)=0.08,0.08,0.1))</f>
        <v>0.1</v>
      </c>
      <c r="P60" s="38">
        <v>14</v>
      </c>
      <c r="Q60" s="38">
        <f t="shared" ca="1" si="92"/>
        <v>1</v>
      </c>
      <c r="R60" s="38">
        <f t="shared" ca="1" si="92"/>
        <v>1</v>
      </c>
      <c r="S60" s="66" t="str">
        <f t="shared" ca="1" si="3"/>
        <v>601</v>
      </c>
      <c r="T60" s="105" t="str">
        <f t="shared" ca="1" si="4"/>
        <v/>
      </c>
    </row>
    <row r="61" spans="1:20" ht="56.25">
      <c r="A61">
        <f ca="1">IF(B61="","",INDIRECT("減額一覧!B"&amp;$P61))</f>
        <v>233</v>
      </c>
      <c r="B61" s="61">
        <f ca="1">IF(INDIRECT("減額一覧!BC"&amp;P61)=1,INDIRECT("減額一覧!AG"&amp;P61),"")</f>
        <v>206</v>
      </c>
      <c r="C61" s="36">
        <f ca="1">IF(B61="","",INDIRECT("減額一覧!C"&amp;$P61))</f>
        <v>601248005</v>
      </c>
      <c r="D61" s="80" t="str">
        <f ca="1">IF($B61="","",INDIRECT("減額一覧!G"&amp;$P61))</f>
        <v>奈良市押熊町自治会　会長　木村　勉</v>
      </c>
      <c r="E61" s="19">
        <f ca="1">IF(B61="","",INDIRECT("減額一覧!H"&amp;P61))</f>
        <v>40</v>
      </c>
      <c r="F61" s="19">
        <f ca="1">IF($B61="","",INDIRECT("減額一覧!AN"&amp;P61))</f>
        <v>76</v>
      </c>
      <c r="G61" s="20">
        <f ca="1">IF($B61="","",INDIRECT("減額一覧!AO"&amp;P61))</f>
        <v>19228</v>
      </c>
      <c r="H61" s="20">
        <f ca="1">IF($B61="","",INDIRECT("減額一覧!AP"&amp;P61))</f>
        <v>10366</v>
      </c>
      <c r="I61" s="32">
        <f ca="1">IF(B61="","",IF(INDIRECT("減額一覧!BN"&amp;P61)=0.08,0.08,0.1))</f>
        <v>0.1</v>
      </c>
      <c r="J61" s="52"/>
      <c r="K61" s="95" t="str">
        <f t="shared" ca="1" si="15"/>
        <v/>
      </c>
      <c r="L61" s="58" t="str">
        <f t="shared" ca="1" si="2"/>
        <v/>
      </c>
      <c r="N61" s="113" t="str">
        <f t="shared" ca="1" si="90"/>
        <v>市内</v>
      </c>
      <c r="O61" s="114">
        <f t="shared" ref="O61" ca="1" si="94">IF(B61="","",IF(INDIRECT("減額一覧!BN"&amp;P61)=0.08,0.08,0.1))</f>
        <v>0.1</v>
      </c>
      <c r="P61" s="38">
        <v>14</v>
      </c>
      <c r="Q61" s="38">
        <f t="shared" ca="1" si="92"/>
        <v>1</v>
      </c>
      <c r="R61" s="38">
        <f t="shared" ca="1" si="92"/>
        <v>1</v>
      </c>
      <c r="S61" s="66" t="str">
        <f t="shared" ca="1" si="3"/>
        <v>601</v>
      </c>
      <c r="T61" s="105" t="str">
        <f t="shared" ca="1" si="4"/>
        <v/>
      </c>
    </row>
    <row r="62" spans="1:20" ht="56.25">
      <c r="A62">
        <f ca="1">IF(B62="","",INDIRECT("減額一覧!B"&amp;$P62))</f>
        <v>233</v>
      </c>
      <c r="B62" s="61">
        <f ca="1">IF(INDIRECT("減額一覧!BD"&amp;P62)=1,INDIRECT("減額一覧!AQ"&amp;P62),"")</f>
        <v>207</v>
      </c>
      <c r="C62" s="45">
        <f ca="1">IF(B62="","",INDIRECT("減額一覧!C"&amp;$P62))</f>
        <v>601248005</v>
      </c>
      <c r="D62" s="79" t="str">
        <f ca="1">IF($B62="","",INDIRECT("減額一覧!G"&amp;$P62))</f>
        <v>奈良市押熊町自治会　会長　木村　勉</v>
      </c>
      <c r="E62" s="19">
        <f ca="1">IF(B62="","",INDIRECT("減額一覧!H"&amp;P62))</f>
        <v>40</v>
      </c>
      <c r="F62" s="19">
        <f ca="1">IF($B62="","",INDIRECT("減額一覧!AX"&amp;P62))</f>
        <v>76</v>
      </c>
      <c r="G62" s="20">
        <f ca="1">IF($B62="","",INDIRECT("減額一覧!AY"&amp;P62))</f>
        <v>19228</v>
      </c>
      <c r="H62" s="20">
        <f ca="1">IF($B62="","",INDIRECT("減額一覧!AZ"&amp;P62))</f>
        <v>10366</v>
      </c>
      <c r="I62" s="32">
        <f ca="1">IF(B62="","",IF(INDIRECT("減額一覧!BO"&amp;P62)=0.08,0.08,0.1))</f>
        <v>0.1</v>
      </c>
      <c r="J62" s="52"/>
      <c r="K62" s="95" t="str">
        <f t="shared" ca="1" si="15"/>
        <v/>
      </c>
      <c r="L62" s="58" t="str">
        <f t="shared" ca="1" si="2"/>
        <v/>
      </c>
      <c r="N62" s="113" t="str">
        <f t="shared" ca="1" si="90"/>
        <v>市内</v>
      </c>
      <c r="O62" s="114">
        <f t="shared" ref="O62" ca="1" si="95">IF(B62="","",IF(INDIRECT("減額一覧!BO"&amp;P62)=0.08,0.08,0.1))</f>
        <v>0.1</v>
      </c>
      <c r="P62" s="38">
        <v>14</v>
      </c>
      <c r="Q62" s="38">
        <f t="shared" ca="1" si="92"/>
        <v>1</v>
      </c>
      <c r="R62" s="38">
        <f t="shared" ca="1" si="92"/>
        <v>1</v>
      </c>
      <c r="S62" s="66" t="str">
        <f t="shared" ca="1" si="3"/>
        <v>601</v>
      </c>
      <c r="T62" s="105" t="str">
        <f t="shared" ca="1" si="4"/>
        <v/>
      </c>
    </row>
    <row r="63" spans="1:20" ht="19.5" thickBot="1">
      <c r="B63" s="64"/>
      <c r="C63" s="41" t="str">
        <f>IF(B63="","",減額一覧!C59)</f>
        <v/>
      </c>
      <c r="D63" s="43"/>
      <c r="E63" s="21"/>
      <c r="F63" s="22" t="s">
        <v>69</v>
      </c>
      <c r="G63" s="23">
        <f t="shared" ref="G63:H63" ca="1" si="96">SUBTOTAL(9,G59:G62)</f>
        <v>40986</v>
      </c>
      <c r="H63" s="23">
        <f t="shared" ca="1" si="96"/>
        <v>22004</v>
      </c>
      <c r="I63" s="30"/>
      <c r="J63" s="53"/>
      <c r="K63" s="96" t="str">
        <f t="shared" si="15"/>
        <v/>
      </c>
      <c r="L63" s="59" t="str">
        <f t="shared" si="2"/>
        <v/>
      </c>
      <c r="N63" s="108" t="str">
        <f t="shared" ref="N63" ca="1" si="97">IF(AND(G63=0,H63=0),"","小計")</f>
        <v>小計</v>
      </c>
      <c r="O63" s="108" t="str">
        <f t="shared" ref="O63" ca="1" si="98">IF(AND(G63=0,H63=0),"","小計")</f>
        <v>小計</v>
      </c>
      <c r="P63" s="38"/>
      <c r="Q63" s="38"/>
      <c r="R63" s="38"/>
      <c r="S63" s="66" t="str">
        <f t="shared" si="3"/>
        <v/>
      </c>
      <c r="T63" s="105" t="str">
        <f t="shared" si="4"/>
        <v/>
      </c>
    </row>
    <row r="64" spans="1:20" ht="19.5" thickTop="1">
      <c r="A64">
        <f ca="1">IF(B64="","",INDIRECT("減額一覧!B"&amp;$P64))</f>
        <v>237</v>
      </c>
      <c r="B64" s="61">
        <f ca="1">IF(INDIRECT("減額一覧!BA"&amp;P64)=1,INDIRECT("減額一覧!M"&amp;P64),"")</f>
        <v>206</v>
      </c>
      <c r="C64" s="36">
        <f ca="1">IF(B64="","",INDIRECT("減額一覧!C"&amp;$P64))</f>
        <v>291032000</v>
      </c>
      <c r="D64" s="78" t="str">
        <f ca="1">IF($B64="","",INDIRECT("減額一覧!G"&amp;$P64))</f>
        <v>稲増　一</v>
      </c>
      <c r="E64" s="19">
        <f ca="1">IF(B64="","",INDIRECT("減額一覧!H"&amp;P64))</f>
        <v>25</v>
      </c>
      <c r="F64" s="19">
        <f ca="1">IF($B64="","",INDIRECT("減額一覧!T"&amp;P64))</f>
        <v>33</v>
      </c>
      <c r="G64" s="20">
        <f ca="1">IF($B64="","",INDIRECT("減額一覧!U"&amp;P64))</f>
        <v>7804</v>
      </c>
      <c r="H64" s="20">
        <f ca="1">IF($B64="","",INDIRECT("減額一覧!V"&amp;P64))</f>
        <v>4501</v>
      </c>
      <c r="I64" s="32">
        <f ca="1">IF(B64="","",IF(INDIRECT("減額一覧!BL"&amp;P64)=0.08,0.08,0.1))</f>
        <v>0.1</v>
      </c>
      <c r="J64" s="51" t="s">
        <v>447</v>
      </c>
      <c r="K64" s="94" t="str">
        <f t="shared" ca="1" si="15"/>
        <v/>
      </c>
      <c r="L64" s="56" t="str">
        <f t="shared" ca="1" si="2"/>
        <v/>
      </c>
      <c r="N64" s="113" t="str">
        <f t="shared" ref="N64:N67" ca="1" si="99">IF(A64="","",IF(A64&gt;3000,"月ヶ瀬",IF(A64&gt;=2000,"都祁","市内")))</f>
        <v>市内</v>
      </c>
      <c r="O64" s="114">
        <f t="shared" ref="O64" ca="1" si="100">IF(B64="","",IF(INDIRECT("減額一覧!BL"&amp;P64)=0.08,0.08,0.1))</f>
        <v>0.1</v>
      </c>
      <c r="P64" s="38">
        <v>15</v>
      </c>
      <c r="Q64" s="38">
        <f t="shared" ref="Q64:R67" ca="1" si="101">IF(G64="","",IF(G64&gt;0,1,""))</f>
        <v>1</v>
      </c>
      <c r="R64" s="38">
        <f t="shared" ca="1" si="101"/>
        <v>1</v>
      </c>
      <c r="S64" s="66" t="str">
        <f t="shared" ca="1" si="3"/>
        <v>291</v>
      </c>
      <c r="T64" s="105" t="str">
        <f t="shared" ca="1" si="4"/>
        <v/>
      </c>
    </row>
    <row r="65" spans="1:20">
      <c r="A65">
        <f ca="1">IF(B65="","",INDIRECT("減額一覧!B"&amp;$P65))</f>
        <v>237</v>
      </c>
      <c r="B65" s="61">
        <f ca="1">IF(INDIRECT("減額一覧!BB"&amp;P65)=1,INDIRECT("減額一覧!W"&amp;P65),"")</f>
        <v>207</v>
      </c>
      <c r="C65" s="44">
        <f ca="1">IF(B65="","",INDIRECT("減額一覧!C"&amp;$P65))</f>
        <v>291032000</v>
      </c>
      <c r="D65" s="79" t="str">
        <f ca="1">IF($B65="","",INDIRECT("減額一覧!G"&amp;$P65))</f>
        <v>稲増　一</v>
      </c>
      <c r="E65" s="19">
        <f ca="1">IF(B65="","",INDIRECT("減額一覧!H"&amp;P65))</f>
        <v>25</v>
      </c>
      <c r="F65" s="19">
        <f ca="1">IF($B65="","",INDIRECT("減額一覧!AD"&amp;P65))</f>
        <v>33</v>
      </c>
      <c r="G65" s="20">
        <f ca="1">IF($B65="","",INDIRECT("減額一覧!AE"&amp;P65))</f>
        <v>7804</v>
      </c>
      <c r="H65" s="20">
        <f ca="1">IF($B65="","",INDIRECT("減額一覧!AF"&amp;P65))</f>
        <v>4501</v>
      </c>
      <c r="I65" s="32">
        <f ca="1">IF(B65="","",IF(INDIRECT("減額一覧!BM"&amp;P65)=0.08,0.08,0.1))</f>
        <v>0.1</v>
      </c>
      <c r="J65" s="52"/>
      <c r="K65" s="95" t="str">
        <f t="shared" ca="1" si="15"/>
        <v/>
      </c>
      <c r="L65" s="58" t="str">
        <f t="shared" ca="1" si="2"/>
        <v/>
      </c>
      <c r="N65" s="113" t="str">
        <f t="shared" ca="1" si="99"/>
        <v>市内</v>
      </c>
      <c r="O65" s="114">
        <f t="shared" ref="O65" ca="1" si="102">IF(B65="","",IF(INDIRECT("減額一覧!BM"&amp;P65)=0.08,0.08,0.1))</f>
        <v>0.1</v>
      </c>
      <c r="P65" s="38">
        <v>15</v>
      </c>
      <c r="Q65" s="38">
        <f t="shared" ca="1" si="101"/>
        <v>1</v>
      </c>
      <c r="R65" s="38">
        <f t="shared" ca="1" si="101"/>
        <v>1</v>
      </c>
      <c r="S65" s="66" t="str">
        <f t="shared" ca="1" si="3"/>
        <v>291</v>
      </c>
      <c r="T65" s="105" t="str">
        <f t="shared" ca="1" si="4"/>
        <v/>
      </c>
    </row>
    <row r="66" spans="1:20">
      <c r="A66">
        <f ca="1">IF(B66="","",INDIRECT("減額一覧!B"&amp;$P66))</f>
        <v>237</v>
      </c>
      <c r="B66" s="61">
        <f ca="1">IF(INDIRECT("減額一覧!BC"&amp;P66)=1,INDIRECT("減額一覧!AG"&amp;P66),"")</f>
        <v>208</v>
      </c>
      <c r="C66" s="36">
        <f ca="1">IF(B66="","",INDIRECT("減額一覧!C"&amp;$P66))</f>
        <v>291032000</v>
      </c>
      <c r="D66" s="80" t="str">
        <f ca="1">IF($B66="","",INDIRECT("減額一覧!G"&amp;$P66))</f>
        <v>稲増　一</v>
      </c>
      <c r="E66" s="19">
        <f ca="1">IF(B66="","",INDIRECT("減額一覧!H"&amp;P66))</f>
        <v>25</v>
      </c>
      <c r="F66" s="19">
        <f ca="1">IF($B66="","",INDIRECT("減額一覧!AN"&amp;P66))</f>
        <v>5</v>
      </c>
      <c r="G66" s="20">
        <f ca="1">IF($B66="","",INDIRECT("減額一覧!AO"&amp;P66))</f>
        <v>1182</v>
      </c>
      <c r="H66" s="20">
        <f ca="1">IF($B66="","",INDIRECT("減額一覧!AP"&amp;P66))</f>
        <v>682</v>
      </c>
      <c r="I66" s="32">
        <f ca="1">IF(B66="","",IF(INDIRECT("減額一覧!BN"&amp;P66)=0.08,0.08,0.1))</f>
        <v>0.1</v>
      </c>
      <c r="J66" s="52"/>
      <c r="K66" s="95" t="str">
        <f t="shared" ca="1" si="15"/>
        <v/>
      </c>
      <c r="L66" s="58" t="str">
        <f t="shared" ca="1" si="2"/>
        <v/>
      </c>
      <c r="N66" s="113" t="str">
        <f t="shared" ca="1" si="99"/>
        <v>市内</v>
      </c>
      <c r="O66" s="114">
        <f t="shared" ref="O66" ca="1" si="103">IF(B66="","",IF(INDIRECT("減額一覧!BN"&amp;P66)=0.08,0.08,0.1))</f>
        <v>0.1</v>
      </c>
      <c r="P66" s="38">
        <v>15</v>
      </c>
      <c r="Q66" s="38">
        <f t="shared" ca="1" si="101"/>
        <v>1</v>
      </c>
      <c r="R66" s="38">
        <f t="shared" ca="1" si="101"/>
        <v>1</v>
      </c>
      <c r="S66" s="66" t="str">
        <f t="shared" ca="1" si="3"/>
        <v>291</v>
      </c>
      <c r="T66" s="105" t="str">
        <f t="shared" ca="1" si="4"/>
        <v/>
      </c>
    </row>
    <row r="67" spans="1:20" hidden="1">
      <c r="A67" t="str">
        <f ca="1">IF(B67="","",INDIRECT("減額一覧!B"&amp;$P67))</f>
        <v/>
      </c>
      <c r="B67" s="61" t="str">
        <f ca="1">IF(INDIRECT("減額一覧!BD"&amp;P67)=1,INDIRECT("減額一覧!AQ"&amp;P67),"")</f>
        <v/>
      </c>
      <c r="C67" s="45" t="str">
        <f ca="1">IF(B67="","",INDIRECT("減額一覧!C"&amp;$P67))</f>
        <v/>
      </c>
      <c r="D67" s="79" t="str">
        <f ca="1">IF($B67="","",INDIRECT("減額一覧!G"&amp;$P67))</f>
        <v/>
      </c>
      <c r="E67" s="19" t="str">
        <f ca="1">IF(B67="","",INDIRECT("減額一覧!H"&amp;P67))</f>
        <v/>
      </c>
      <c r="F67" s="19" t="str">
        <f ca="1">IF($B67="","",INDIRECT("減額一覧!AX"&amp;P67))</f>
        <v/>
      </c>
      <c r="G67" s="20" t="str">
        <f ca="1">IF($B67="","",INDIRECT("減額一覧!AY"&amp;P67))</f>
        <v/>
      </c>
      <c r="H67" s="20" t="str">
        <f ca="1">IF($B67="","",INDIRECT("減額一覧!AZ"&amp;P67))</f>
        <v/>
      </c>
      <c r="I67" s="32" t="str">
        <f ca="1">IF(B67="","",IF(INDIRECT("減額一覧!BO"&amp;P67)=0.08,0.08,0.1))</f>
        <v/>
      </c>
      <c r="J67" s="52"/>
      <c r="K67" s="95" t="str">
        <f t="shared" ca="1" si="15"/>
        <v/>
      </c>
      <c r="L67" s="58" t="str">
        <f t="shared" ca="1" si="2"/>
        <v/>
      </c>
      <c r="N67" s="113" t="str">
        <f t="shared" ca="1" si="99"/>
        <v/>
      </c>
      <c r="O67" s="114" t="str">
        <f t="shared" ref="O67" ca="1" si="104">IF(B67="","",IF(INDIRECT("減額一覧!BO"&amp;P67)=0.08,0.08,0.1))</f>
        <v/>
      </c>
      <c r="P67" s="38">
        <v>15</v>
      </c>
      <c r="Q67" s="38" t="str">
        <f t="shared" ca="1" si="101"/>
        <v/>
      </c>
      <c r="R67" s="38" t="str">
        <f t="shared" ca="1" si="101"/>
        <v/>
      </c>
      <c r="S67" s="66" t="str">
        <f t="shared" ca="1" si="3"/>
        <v/>
      </c>
      <c r="T67" s="105" t="str">
        <f t="shared" ca="1" si="4"/>
        <v/>
      </c>
    </row>
    <row r="68" spans="1:20" ht="19.5" thickBot="1">
      <c r="B68" s="64"/>
      <c r="C68" s="41" t="str">
        <f>IF(B68="","",減額一覧!C64)</f>
        <v/>
      </c>
      <c r="D68" s="43"/>
      <c r="E68" s="21"/>
      <c r="F68" s="22" t="s">
        <v>69</v>
      </c>
      <c r="G68" s="23">
        <f t="shared" ref="G68:H68" ca="1" si="105">SUBTOTAL(9,G64:G67)</f>
        <v>16790</v>
      </c>
      <c r="H68" s="23">
        <f t="shared" ca="1" si="105"/>
        <v>9684</v>
      </c>
      <c r="I68" s="30"/>
      <c r="J68" s="53"/>
      <c r="K68" s="96" t="str">
        <f t="shared" si="15"/>
        <v/>
      </c>
      <c r="L68" s="59" t="str">
        <f t="shared" si="2"/>
        <v/>
      </c>
      <c r="N68" s="108" t="str">
        <f t="shared" ref="N68" ca="1" si="106">IF(AND(G68=0,H68=0),"","小計")</f>
        <v>小計</v>
      </c>
      <c r="O68" s="108" t="str">
        <f t="shared" ref="O68" ca="1" si="107">IF(AND(G68=0,H68=0),"","小計")</f>
        <v>小計</v>
      </c>
      <c r="P68" s="38"/>
      <c r="Q68" s="38"/>
      <c r="R68" s="38"/>
      <c r="S68" s="66" t="str">
        <f t="shared" si="3"/>
        <v/>
      </c>
      <c r="T68" s="105" t="str">
        <f t="shared" si="4"/>
        <v/>
      </c>
    </row>
    <row r="69" spans="1:20" ht="19.5" thickTop="1">
      <c r="A69">
        <f ca="1">IF(B69="","",INDIRECT("減額一覧!B"&amp;$P69))</f>
        <v>239</v>
      </c>
      <c r="B69" s="61">
        <f ca="1">IF(INDIRECT("減額一覧!BA"&amp;P69)=1,INDIRECT("減額一覧!M"&amp;P69),"")</f>
        <v>206</v>
      </c>
      <c r="C69" s="36">
        <f ca="1">IF(B69="","",INDIRECT("減額一覧!C"&amp;$P69))</f>
        <v>667118000</v>
      </c>
      <c r="D69" s="78" t="str">
        <f ca="1">IF($B69="","",INDIRECT("減額一覧!G"&amp;$P69))</f>
        <v>梶谷　隆一</v>
      </c>
      <c r="E69" s="19">
        <f ca="1">IF(B69="","",INDIRECT("減額一覧!H"&amp;P69))</f>
        <v>20</v>
      </c>
      <c r="F69" s="19">
        <f ca="1">IF($B69="","",INDIRECT("減額一覧!T"&amp;P69))</f>
        <v>9</v>
      </c>
      <c r="G69" s="20">
        <f ca="1">IF($B69="","",INDIRECT("減額一覧!U"&amp;P69))</f>
        <v>1980</v>
      </c>
      <c r="H69" s="20">
        <f ca="1">IF($B69="","",INDIRECT("減額一覧!V"&amp;P69))</f>
        <v>1228</v>
      </c>
      <c r="I69" s="32">
        <f ca="1">IF(B69="","",IF(INDIRECT("減額一覧!BL"&amp;P69)=0.08,0.08,0.1))</f>
        <v>0.1</v>
      </c>
      <c r="J69" s="51" t="s">
        <v>448</v>
      </c>
      <c r="K69" s="94" t="str">
        <f t="shared" ca="1" si="15"/>
        <v/>
      </c>
      <c r="L69" s="56" t="str">
        <f t="shared" ref="L69:L132" ca="1" si="108">IF(OR(S69="370",S69="371",S69="372",S69="373",S69="374",S69="375",S69="376",S69="377",S69="378",S69="379",S69="380",S69="039",S69="389"),"農集","")</f>
        <v/>
      </c>
      <c r="N69" s="113" t="str">
        <f t="shared" ref="N69:N72" ca="1" si="109">IF(A69="","",IF(A69&gt;3000,"月ヶ瀬",IF(A69&gt;=2000,"都祁","市内")))</f>
        <v>市内</v>
      </c>
      <c r="O69" s="114">
        <f t="shared" ref="O69" ca="1" si="110">IF(B69="","",IF(INDIRECT("減額一覧!BL"&amp;P69)=0.08,0.08,0.1))</f>
        <v>0.1</v>
      </c>
      <c r="P69" s="38">
        <v>16</v>
      </c>
      <c r="Q69" s="38">
        <f t="shared" ref="Q69:R72" ca="1" si="111">IF(G69="","",IF(G69&gt;0,1,""))</f>
        <v>1</v>
      </c>
      <c r="R69" s="38">
        <f t="shared" ca="1" si="111"/>
        <v>1</v>
      </c>
      <c r="S69" s="66" t="str">
        <f t="shared" ref="S69:S132" ca="1" si="112">IF(C69="","",LEFT(TEXT(C69,"000000000"),3))</f>
        <v>667</v>
      </c>
      <c r="T69" s="105" t="str">
        <f t="shared" ref="T69:T132" ca="1" si="113">IF(L69="","",IF(H69=0,"",H69))</f>
        <v/>
      </c>
    </row>
    <row r="70" spans="1:20">
      <c r="A70">
        <f ca="1">IF(B70="","",INDIRECT("減額一覧!B"&amp;$P70))</f>
        <v>239</v>
      </c>
      <c r="B70" s="61">
        <f ca="1">IF(INDIRECT("減額一覧!BB"&amp;P70)=1,INDIRECT("減額一覧!W"&amp;P70),"")</f>
        <v>207</v>
      </c>
      <c r="C70" s="44">
        <f ca="1">IF(B70="","",INDIRECT("減額一覧!C"&amp;$P70))</f>
        <v>667118000</v>
      </c>
      <c r="D70" s="79" t="str">
        <f ca="1">IF($B70="","",INDIRECT("減額一覧!G"&amp;$P70))</f>
        <v>梶谷　隆一</v>
      </c>
      <c r="E70" s="19">
        <f ca="1">IF(B70="","",INDIRECT("減額一覧!H"&amp;P70))</f>
        <v>20</v>
      </c>
      <c r="F70" s="19">
        <f ca="1">IF($B70="","",INDIRECT("減額一覧!AD"&amp;P70))</f>
        <v>9</v>
      </c>
      <c r="G70" s="20">
        <f ca="1">IF($B70="","",INDIRECT("減額一覧!AE"&amp;P70))</f>
        <v>1980</v>
      </c>
      <c r="H70" s="20">
        <f ca="1">IF($B70="","",INDIRECT("減額一覧!AF"&amp;P70))</f>
        <v>1227</v>
      </c>
      <c r="I70" s="32">
        <f ca="1">IF(B70="","",IF(INDIRECT("減額一覧!BM"&amp;P70)=0.08,0.08,0.1))</f>
        <v>0.1</v>
      </c>
      <c r="J70" s="52"/>
      <c r="K70" s="95" t="str">
        <f t="shared" ca="1" si="15"/>
        <v/>
      </c>
      <c r="L70" s="58" t="str">
        <f t="shared" ca="1" si="108"/>
        <v/>
      </c>
      <c r="N70" s="113" t="str">
        <f t="shared" ca="1" si="109"/>
        <v>市内</v>
      </c>
      <c r="O70" s="114">
        <f t="shared" ref="O70" ca="1" si="114">IF(B70="","",IF(INDIRECT("減額一覧!BM"&amp;P70)=0.08,0.08,0.1))</f>
        <v>0.1</v>
      </c>
      <c r="P70" s="38">
        <v>16</v>
      </c>
      <c r="Q70" s="38">
        <f t="shared" ca="1" si="111"/>
        <v>1</v>
      </c>
      <c r="R70" s="38">
        <f t="shared" ca="1" si="111"/>
        <v>1</v>
      </c>
      <c r="S70" s="66" t="str">
        <f t="shared" ca="1" si="112"/>
        <v>667</v>
      </c>
      <c r="T70" s="105" t="str">
        <f t="shared" ca="1" si="113"/>
        <v/>
      </c>
    </row>
    <row r="71" spans="1:20">
      <c r="A71">
        <f ca="1">IF(B71="","",INDIRECT("減額一覧!B"&amp;$P71))</f>
        <v>239</v>
      </c>
      <c r="B71" s="61">
        <f ca="1">IF(INDIRECT("減額一覧!BC"&amp;P71)=1,INDIRECT("減額一覧!AG"&amp;P71),"")</f>
        <v>208</v>
      </c>
      <c r="C71" s="36">
        <f ca="1">IF(B71="","",INDIRECT("減額一覧!C"&amp;$P71))</f>
        <v>667118000</v>
      </c>
      <c r="D71" s="80" t="str">
        <f ca="1">IF($B71="","",INDIRECT("減額一覧!G"&amp;$P71))</f>
        <v>梶谷　隆一</v>
      </c>
      <c r="E71" s="19">
        <f ca="1">IF(B71="","",INDIRECT("減額一覧!H"&amp;P71))</f>
        <v>20</v>
      </c>
      <c r="F71" s="19">
        <f ca="1">IF($B71="","",INDIRECT("減額一覧!AN"&amp;P71))</f>
        <v>5</v>
      </c>
      <c r="G71" s="20">
        <f ca="1">IF($B71="","",INDIRECT("減額一覧!AO"&amp;P71))</f>
        <v>1051</v>
      </c>
      <c r="H71" s="20">
        <f ca="1">IF($B71="","",INDIRECT("減額一覧!AP"&amp;P71))</f>
        <v>682</v>
      </c>
      <c r="I71" s="32">
        <f ca="1">IF(B71="","",IF(INDIRECT("減額一覧!BN"&amp;P71)=0.08,0.08,0.1))</f>
        <v>0.1</v>
      </c>
      <c r="J71" s="52"/>
      <c r="K71" s="95" t="str">
        <f t="shared" ca="1" si="15"/>
        <v/>
      </c>
      <c r="L71" s="58" t="str">
        <f t="shared" ca="1" si="108"/>
        <v/>
      </c>
      <c r="N71" s="113" t="str">
        <f t="shared" ca="1" si="109"/>
        <v>市内</v>
      </c>
      <c r="O71" s="114">
        <f t="shared" ref="O71" ca="1" si="115">IF(B71="","",IF(INDIRECT("減額一覧!BN"&amp;P71)=0.08,0.08,0.1))</f>
        <v>0.1</v>
      </c>
      <c r="P71" s="38">
        <v>16</v>
      </c>
      <c r="Q71" s="38">
        <f t="shared" ca="1" si="111"/>
        <v>1</v>
      </c>
      <c r="R71" s="38">
        <f t="shared" ca="1" si="111"/>
        <v>1</v>
      </c>
      <c r="S71" s="66" t="str">
        <f t="shared" ca="1" si="112"/>
        <v>667</v>
      </c>
      <c r="T71" s="105" t="str">
        <f t="shared" ca="1" si="113"/>
        <v/>
      </c>
    </row>
    <row r="72" spans="1:20" hidden="1">
      <c r="A72" t="str">
        <f ca="1">IF(B72="","",INDIRECT("減額一覧!B"&amp;$P72))</f>
        <v/>
      </c>
      <c r="B72" s="61" t="str">
        <f ca="1">IF(INDIRECT("減額一覧!BD"&amp;P72)=1,INDIRECT("減額一覧!AQ"&amp;P72),"")</f>
        <v/>
      </c>
      <c r="C72" s="45" t="str">
        <f ca="1">IF(B72="","",INDIRECT("減額一覧!C"&amp;$P72))</f>
        <v/>
      </c>
      <c r="D72" s="79" t="str">
        <f ca="1">IF($B72="","",INDIRECT("減額一覧!G"&amp;$P72))</f>
        <v/>
      </c>
      <c r="E72" s="19" t="str">
        <f ca="1">IF(B72="","",INDIRECT("減額一覧!H"&amp;P72))</f>
        <v/>
      </c>
      <c r="F72" s="19" t="str">
        <f ca="1">IF($B72="","",INDIRECT("減額一覧!AX"&amp;P72))</f>
        <v/>
      </c>
      <c r="G72" s="20" t="str">
        <f ca="1">IF($B72="","",INDIRECT("減額一覧!AY"&amp;P72))</f>
        <v/>
      </c>
      <c r="H72" s="20" t="str">
        <f ca="1">IF($B72="","",INDIRECT("減額一覧!AZ"&amp;P72))</f>
        <v/>
      </c>
      <c r="I72" s="32" t="str">
        <f ca="1">IF(B72="","",IF(INDIRECT("減額一覧!BO"&amp;P72)=0.08,0.08,0.1))</f>
        <v/>
      </c>
      <c r="J72" s="52"/>
      <c r="K72" s="95" t="str">
        <f t="shared" ca="1" si="15"/>
        <v/>
      </c>
      <c r="L72" s="58" t="str">
        <f t="shared" ca="1" si="108"/>
        <v/>
      </c>
      <c r="N72" s="113" t="str">
        <f t="shared" ca="1" si="109"/>
        <v/>
      </c>
      <c r="O72" s="114" t="str">
        <f t="shared" ref="O72" ca="1" si="116">IF(B72="","",IF(INDIRECT("減額一覧!BO"&amp;P72)=0.08,0.08,0.1))</f>
        <v/>
      </c>
      <c r="P72" s="38">
        <v>16</v>
      </c>
      <c r="Q72" s="38" t="str">
        <f t="shared" ca="1" si="111"/>
        <v/>
      </c>
      <c r="R72" s="38" t="str">
        <f t="shared" ca="1" si="111"/>
        <v/>
      </c>
      <c r="S72" s="66" t="str">
        <f t="shared" ca="1" si="112"/>
        <v/>
      </c>
      <c r="T72" s="105" t="str">
        <f t="shared" ca="1" si="113"/>
        <v/>
      </c>
    </row>
    <row r="73" spans="1:20" ht="19.5" thickBot="1">
      <c r="B73" s="64"/>
      <c r="C73" s="41" t="str">
        <f>IF(B73="","",減額一覧!C69)</f>
        <v/>
      </c>
      <c r="D73" s="43"/>
      <c r="E73" s="21"/>
      <c r="F73" s="22" t="s">
        <v>69</v>
      </c>
      <c r="G73" s="23">
        <f t="shared" ref="G73:H73" ca="1" si="117">SUBTOTAL(9,G69:G72)</f>
        <v>5011</v>
      </c>
      <c r="H73" s="23">
        <f t="shared" ca="1" si="117"/>
        <v>3137</v>
      </c>
      <c r="I73" s="30"/>
      <c r="J73" s="53"/>
      <c r="K73" s="96" t="str">
        <f t="shared" si="15"/>
        <v/>
      </c>
      <c r="L73" s="59" t="str">
        <f t="shared" si="108"/>
        <v/>
      </c>
      <c r="N73" s="108" t="str">
        <f t="shared" ref="N73" ca="1" si="118">IF(AND(G73=0,H73=0),"","小計")</f>
        <v>小計</v>
      </c>
      <c r="O73" s="108" t="str">
        <f t="shared" ref="O73" ca="1" si="119">IF(AND(G73=0,H73=0),"","小計")</f>
        <v>小計</v>
      </c>
      <c r="P73" s="38"/>
      <c r="Q73" s="38"/>
      <c r="R73" s="38"/>
      <c r="S73" s="66" t="str">
        <f t="shared" si="112"/>
        <v/>
      </c>
      <c r="T73" s="105" t="str">
        <f t="shared" si="113"/>
        <v/>
      </c>
    </row>
    <row r="74" spans="1:20" ht="19.5" thickTop="1">
      <c r="A74">
        <f ca="1">IF(B74="","",INDIRECT("減額一覧!B"&amp;$P74))</f>
        <v>240</v>
      </c>
      <c r="B74" s="61">
        <f ca="1">IF(INDIRECT("減額一覧!BA"&amp;P74)=1,INDIRECT("減額一覧!M"&amp;P74),"")</f>
        <v>204</v>
      </c>
      <c r="C74" s="36">
        <f ca="1">IF(B74="","",INDIRECT("減額一覧!C"&amp;$P74))</f>
        <v>674060000</v>
      </c>
      <c r="D74" s="78" t="str">
        <f ca="1">IF($B74="","",INDIRECT("減額一覧!G"&amp;$P74))</f>
        <v>西本　忠成</v>
      </c>
      <c r="E74" s="19">
        <f ca="1">IF(B74="","",INDIRECT("減額一覧!H"&amp;P74))</f>
        <v>20</v>
      </c>
      <c r="F74" s="19">
        <f ca="1">IF($B74="","",INDIRECT("減額一覧!T"&amp;P74))</f>
        <v>1</v>
      </c>
      <c r="G74" s="20">
        <f ca="1">IF($B74="","",INDIRECT("減額一覧!U"&amp;P74))</f>
        <v>170</v>
      </c>
      <c r="H74" s="20">
        <f ca="1">IF($B74="","",INDIRECT("減額一覧!V"&amp;P74))</f>
        <v>118</v>
      </c>
      <c r="I74" s="32">
        <f ca="1">IF(B74="","",IF(INDIRECT("減額一覧!BL"&amp;P74)=0.08,0.08,0.1))</f>
        <v>0.1</v>
      </c>
      <c r="J74" s="51" t="s">
        <v>449</v>
      </c>
      <c r="K74" s="94" t="str">
        <f t="shared" ca="1" si="15"/>
        <v/>
      </c>
      <c r="L74" s="56" t="str">
        <f t="shared" ca="1" si="108"/>
        <v/>
      </c>
      <c r="N74" s="113" t="str">
        <f t="shared" ref="N74:N77" ca="1" si="120">IF(A74="","",IF(A74&gt;3000,"月ヶ瀬",IF(A74&gt;=2000,"都祁","市内")))</f>
        <v>市内</v>
      </c>
      <c r="O74" s="114">
        <f t="shared" ref="O74" ca="1" si="121">IF(B74="","",IF(INDIRECT("減額一覧!BL"&amp;P74)=0.08,0.08,0.1))</f>
        <v>0.1</v>
      </c>
      <c r="P74" s="38">
        <v>17</v>
      </c>
      <c r="Q74" s="38">
        <f t="shared" ref="Q74:R77" ca="1" si="122">IF(G74="","",IF(G74&gt;0,1,""))</f>
        <v>1</v>
      </c>
      <c r="R74" s="38">
        <f t="shared" ca="1" si="122"/>
        <v>1</v>
      </c>
      <c r="S74" s="66" t="str">
        <f t="shared" ca="1" si="112"/>
        <v>674</v>
      </c>
      <c r="T74" s="105" t="str">
        <f t="shared" ca="1" si="113"/>
        <v/>
      </c>
    </row>
    <row r="75" spans="1:20">
      <c r="A75">
        <f ca="1">IF(B75="","",INDIRECT("減額一覧!B"&amp;$P75))</f>
        <v>240</v>
      </c>
      <c r="B75" s="61">
        <f ca="1">IF(INDIRECT("減額一覧!BB"&amp;P75)=1,INDIRECT("減額一覧!W"&amp;P75),"")</f>
        <v>205</v>
      </c>
      <c r="C75" s="44">
        <f ca="1">IF(B75="","",INDIRECT("減額一覧!C"&amp;$P75))</f>
        <v>674060000</v>
      </c>
      <c r="D75" s="79" t="str">
        <f ca="1">IF($B75="","",INDIRECT("減額一覧!G"&amp;$P75))</f>
        <v>西本　忠成</v>
      </c>
      <c r="E75" s="19">
        <f ca="1">IF(B75="","",INDIRECT("減額一覧!H"&amp;P75))</f>
        <v>20</v>
      </c>
      <c r="F75" s="19">
        <f ca="1">IF($B75="","",INDIRECT("減額一覧!AD"&amp;P75))</f>
        <v>1</v>
      </c>
      <c r="G75" s="20">
        <f ca="1">IF($B75="","",INDIRECT("減額一覧!AE"&amp;P75))</f>
        <v>170</v>
      </c>
      <c r="H75" s="20">
        <f ca="1">IF($B75="","",INDIRECT("減額一覧!AF"&amp;P75))</f>
        <v>137</v>
      </c>
      <c r="I75" s="32">
        <f ca="1">IF(B75="","",IF(INDIRECT("減額一覧!BM"&amp;P75)=0.08,0.08,0.1))</f>
        <v>0.1</v>
      </c>
      <c r="J75" s="52"/>
      <c r="K75" s="95" t="str">
        <f t="shared" ca="1" si="15"/>
        <v/>
      </c>
      <c r="L75" s="58" t="str">
        <f t="shared" ca="1" si="108"/>
        <v/>
      </c>
      <c r="N75" s="113" t="str">
        <f t="shared" ca="1" si="120"/>
        <v>市内</v>
      </c>
      <c r="O75" s="114">
        <f t="shared" ref="O75" ca="1" si="123">IF(B75="","",IF(INDIRECT("減額一覧!BM"&amp;P75)=0.08,0.08,0.1))</f>
        <v>0.1</v>
      </c>
      <c r="P75" s="38">
        <v>17</v>
      </c>
      <c r="Q75" s="38">
        <f t="shared" ca="1" si="122"/>
        <v>1</v>
      </c>
      <c r="R75" s="38">
        <f t="shared" ca="1" si="122"/>
        <v>1</v>
      </c>
      <c r="S75" s="66" t="str">
        <f t="shared" ca="1" si="112"/>
        <v>674</v>
      </c>
      <c r="T75" s="105" t="str">
        <f t="shared" ca="1" si="113"/>
        <v/>
      </c>
    </row>
    <row r="76" spans="1:20">
      <c r="A76">
        <f ca="1">IF(B76="","",INDIRECT("減額一覧!B"&amp;$P76))</f>
        <v>240</v>
      </c>
      <c r="B76" s="61">
        <f ca="1">IF(INDIRECT("減額一覧!BC"&amp;P76)=1,INDIRECT("減額一覧!AG"&amp;P76),"")</f>
        <v>206</v>
      </c>
      <c r="C76" s="36">
        <f ca="1">IF(B76="","",INDIRECT("減額一覧!C"&amp;$P76))</f>
        <v>674060000</v>
      </c>
      <c r="D76" s="80" t="str">
        <f ca="1">IF($B76="","",INDIRECT("減額一覧!G"&amp;$P76))</f>
        <v>西本　忠成</v>
      </c>
      <c r="E76" s="19">
        <f ca="1">IF(B76="","",INDIRECT("減額一覧!H"&amp;P76))</f>
        <v>20</v>
      </c>
      <c r="F76" s="19">
        <f ca="1">IF($B76="","",INDIRECT("減額一覧!AN"&amp;P76))</f>
        <v>7</v>
      </c>
      <c r="G76" s="20">
        <f ca="1">IF($B76="","",INDIRECT("減額一覧!AO"&amp;P76))</f>
        <v>1491</v>
      </c>
      <c r="H76" s="20">
        <f ca="1">IF($B76="","",INDIRECT("減額一覧!AP"&amp;P76))</f>
        <v>955</v>
      </c>
      <c r="I76" s="32">
        <f ca="1">IF(B76="","",IF(INDIRECT("減額一覧!BN"&amp;P76)=0.08,0.08,0.1))</f>
        <v>0.1</v>
      </c>
      <c r="J76" s="52"/>
      <c r="K76" s="95" t="str">
        <f t="shared" ca="1" si="15"/>
        <v/>
      </c>
      <c r="L76" s="58" t="str">
        <f t="shared" ca="1" si="108"/>
        <v/>
      </c>
      <c r="N76" s="113" t="str">
        <f t="shared" ca="1" si="120"/>
        <v>市内</v>
      </c>
      <c r="O76" s="114">
        <f t="shared" ref="O76" ca="1" si="124">IF(B76="","",IF(INDIRECT("減額一覧!BN"&amp;P76)=0.08,0.08,0.1))</f>
        <v>0.1</v>
      </c>
      <c r="P76" s="38">
        <v>17</v>
      </c>
      <c r="Q76" s="38">
        <f t="shared" ca="1" si="122"/>
        <v>1</v>
      </c>
      <c r="R76" s="38">
        <f t="shared" ca="1" si="122"/>
        <v>1</v>
      </c>
      <c r="S76" s="66" t="str">
        <f t="shared" ca="1" si="112"/>
        <v>674</v>
      </c>
      <c r="T76" s="105" t="str">
        <f t="shared" ca="1" si="113"/>
        <v/>
      </c>
    </row>
    <row r="77" spans="1:20">
      <c r="A77">
        <f ca="1">IF(B77="","",INDIRECT("減額一覧!B"&amp;$P77))</f>
        <v>240</v>
      </c>
      <c r="B77" s="61">
        <f ca="1">IF(INDIRECT("減額一覧!BD"&amp;P77)=1,INDIRECT("減額一覧!AQ"&amp;P77),"")</f>
        <v>207</v>
      </c>
      <c r="C77" s="45">
        <f ca="1">IF(B77="","",INDIRECT("減額一覧!C"&amp;$P77))</f>
        <v>674060000</v>
      </c>
      <c r="D77" s="79" t="str">
        <f ca="1">IF($B77="","",INDIRECT("減額一覧!G"&amp;$P77))</f>
        <v>西本　忠成</v>
      </c>
      <c r="E77" s="19">
        <f ca="1">IF(B77="","",INDIRECT("減額一覧!H"&amp;P77))</f>
        <v>20</v>
      </c>
      <c r="F77" s="19">
        <f ca="1">IF($B77="","",INDIRECT("減額一覧!AX"&amp;P77))</f>
        <v>7</v>
      </c>
      <c r="G77" s="20">
        <f ca="1">IF($B77="","",INDIRECT("減額一覧!AY"&amp;P77))</f>
        <v>1540</v>
      </c>
      <c r="H77" s="20">
        <f ca="1">IF($B77="","",INDIRECT("減額一覧!AZ"&amp;P77))</f>
        <v>954</v>
      </c>
      <c r="I77" s="32">
        <f ca="1">IF(B77="","",IF(INDIRECT("減額一覧!BO"&amp;P77)=0.08,0.08,0.1))</f>
        <v>0.1</v>
      </c>
      <c r="J77" s="52"/>
      <c r="K77" s="95" t="str">
        <f t="shared" ca="1" si="15"/>
        <v/>
      </c>
      <c r="L77" s="58" t="str">
        <f t="shared" ca="1" si="108"/>
        <v/>
      </c>
      <c r="N77" s="113" t="str">
        <f t="shared" ca="1" si="120"/>
        <v>市内</v>
      </c>
      <c r="O77" s="114">
        <f t="shared" ref="O77" ca="1" si="125">IF(B77="","",IF(INDIRECT("減額一覧!BO"&amp;P77)=0.08,0.08,0.1))</f>
        <v>0.1</v>
      </c>
      <c r="P77" s="38">
        <v>17</v>
      </c>
      <c r="Q77" s="38">
        <f t="shared" ca="1" si="122"/>
        <v>1</v>
      </c>
      <c r="R77" s="38">
        <f t="shared" ca="1" si="122"/>
        <v>1</v>
      </c>
      <c r="S77" s="66" t="str">
        <f t="shared" ca="1" si="112"/>
        <v>674</v>
      </c>
      <c r="T77" s="105" t="str">
        <f t="shared" ca="1" si="113"/>
        <v/>
      </c>
    </row>
    <row r="78" spans="1:20" ht="19.5" thickBot="1">
      <c r="B78" s="64"/>
      <c r="C78" s="41" t="str">
        <f>IF(B78="","",減額一覧!C74)</f>
        <v/>
      </c>
      <c r="D78" s="43"/>
      <c r="E78" s="21"/>
      <c r="F78" s="22" t="s">
        <v>69</v>
      </c>
      <c r="G78" s="23">
        <f t="shared" ref="G78:H78" ca="1" si="126">SUBTOTAL(9,G74:G77)</f>
        <v>3371</v>
      </c>
      <c r="H78" s="23">
        <f t="shared" ca="1" si="126"/>
        <v>2164</v>
      </c>
      <c r="I78" s="30"/>
      <c r="J78" s="53"/>
      <c r="K78" s="96" t="str">
        <f t="shared" si="15"/>
        <v/>
      </c>
      <c r="L78" s="59" t="str">
        <f t="shared" si="108"/>
        <v/>
      </c>
      <c r="N78" s="108" t="str">
        <f t="shared" ref="N78" ca="1" si="127">IF(AND(G78=0,H78=0),"","小計")</f>
        <v>小計</v>
      </c>
      <c r="O78" s="108" t="str">
        <f t="shared" ref="O78" ca="1" si="128">IF(AND(G78=0,H78=0),"","小計")</f>
        <v>小計</v>
      </c>
      <c r="P78" s="38"/>
      <c r="Q78" s="38"/>
      <c r="R78" s="38"/>
      <c r="S78" s="66" t="str">
        <f t="shared" si="112"/>
        <v/>
      </c>
      <c r="T78" s="105" t="str">
        <f t="shared" si="113"/>
        <v/>
      </c>
    </row>
    <row r="79" spans="1:20" ht="19.5" thickTop="1">
      <c r="A79">
        <f ca="1">IF(B79="","",INDIRECT("減額一覧!B"&amp;$P79))</f>
        <v>241</v>
      </c>
      <c r="B79" s="61">
        <f ca="1">IF(INDIRECT("減額一覧!BA"&amp;P79)=1,INDIRECT("減額一覧!M"&amp;P79),"")</f>
        <v>204</v>
      </c>
      <c r="C79" s="36">
        <f ca="1">IF(B79="","",INDIRECT("減額一覧!C"&amp;$P79))</f>
        <v>677113000</v>
      </c>
      <c r="D79" s="78" t="str">
        <f ca="1">IF($B79="","",INDIRECT("減額一覧!G"&amp;$P79))</f>
        <v>渡部　弘道</v>
      </c>
      <c r="E79" s="19">
        <f ca="1">IF(B79="","",INDIRECT("減額一覧!H"&amp;P79))</f>
        <v>20</v>
      </c>
      <c r="F79" s="19">
        <f ca="1">IF($B79="","",INDIRECT("減額一覧!T"&amp;P79))</f>
        <v>2</v>
      </c>
      <c r="G79" s="20">
        <f ca="1">IF($B79="","",INDIRECT("減額一覧!U"&amp;P79))</f>
        <v>440</v>
      </c>
      <c r="H79" s="20">
        <f ca="1">IF($B79="","",INDIRECT("減額一覧!V"&amp;P79))</f>
        <v>236</v>
      </c>
      <c r="I79" s="32">
        <f ca="1">IF(B79="","",IF(INDIRECT("減額一覧!BL"&amp;P79)=0.08,0.08,0.1))</f>
        <v>0.1</v>
      </c>
      <c r="J79" s="51" t="s">
        <v>450</v>
      </c>
      <c r="K79" s="94" t="str">
        <f t="shared" ca="1" si="15"/>
        <v/>
      </c>
      <c r="L79" s="56" t="str">
        <f t="shared" ca="1" si="108"/>
        <v/>
      </c>
      <c r="N79" s="113" t="str">
        <f t="shared" ref="N79:N82" ca="1" si="129">IF(A79="","",IF(A79&gt;3000,"月ヶ瀬",IF(A79&gt;=2000,"都祁","市内")))</f>
        <v>市内</v>
      </c>
      <c r="O79" s="114">
        <f t="shared" ref="O79" ca="1" si="130">IF(B79="","",IF(INDIRECT("減額一覧!BL"&amp;P79)=0.08,0.08,0.1))</f>
        <v>0.1</v>
      </c>
      <c r="P79" s="38">
        <v>18</v>
      </c>
      <c r="Q79" s="38">
        <f t="shared" ref="Q79:R82" ca="1" si="131">IF(G79="","",IF(G79&gt;0,1,""))</f>
        <v>1</v>
      </c>
      <c r="R79" s="38">
        <f t="shared" ca="1" si="131"/>
        <v>1</v>
      </c>
      <c r="S79" s="66" t="str">
        <f t="shared" ca="1" si="112"/>
        <v>677</v>
      </c>
      <c r="T79" s="105" t="str">
        <f t="shared" ca="1" si="113"/>
        <v/>
      </c>
    </row>
    <row r="80" spans="1:20">
      <c r="A80">
        <f ca="1">IF(B80="","",INDIRECT("減額一覧!B"&amp;$P80))</f>
        <v>241</v>
      </c>
      <c r="B80" s="61">
        <f ca="1">IF(INDIRECT("減額一覧!BB"&amp;P80)=1,INDIRECT("減額一覧!W"&amp;P80),"")</f>
        <v>205</v>
      </c>
      <c r="C80" s="44">
        <f ca="1">IF(B80="","",INDIRECT("減額一覧!C"&amp;$P80))</f>
        <v>677113000</v>
      </c>
      <c r="D80" s="79" t="str">
        <f ca="1">IF($B80="","",INDIRECT("減額一覧!G"&amp;$P80))</f>
        <v>渡部　弘道</v>
      </c>
      <c r="E80" s="19">
        <f ca="1">IF(B80="","",INDIRECT("減額一覧!H"&amp;P80))</f>
        <v>20</v>
      </c>
      <c r="F80" s="19">
        <f ca="1">IF($B80="","",INDIRECT("減額一覧!AD"&amp;P80))</f>
        <v>2</v>
      </c>
      <c r="G80" s="20">
        <f ca="1">IF($B80="","",INDIRECT("減額一覧!AE"&amp;P80))</f>
        <v>440</v>
      </c>
      <c r="H80" s="20">
        <f ca="1">IF($B80="","",INDIRECT("減額一覧!AF"&amp;P80))</f>
        <v>273</v>
      </c>
      <c r="I80" s="32">
        <f ca="1">IF(B80="","",IF(INDIRECT("減額一覧!BM"&amp;P80)=0.08,0.08,0.1))</f>
        <v>0.1</v>
      </c>
      <c r="J80" s="52"/>
      <c r="K80" s="95" t="str">
        <f t="shared" ca="1" si="15"/>
        <v/>
      </c>
      <c r="L80" s="58" t="str">
        <f t="shared" ca="1" si="108"/>
        <v/>
      </c>
      <c r="N80" s="113" t="str">
        <f t="shared" ca="1" si="129"/>
        <v>市内</v>
      </c>
      <c r="O80" s="114">
        <f t="shared" ref="O80" ca="1" si="132">IF(B80="","",IF(INDIRECT("減額一覧!BM"&amp;P80)=0.08,0.08,0.1))</f>
        <v>0.1</v>
      </c>
      <c r="P80" s="38">
        <v>18</v>
      </c>
      <c r="Q80" s="38">
        <f t="shared" ca="1" si="131"/>
        <v>1</v>
      </c>
      <c r="R80" s="38">
        <f t="shared" ca="1" si="131"/>
        <v>1</v>
      </c>
      <c r="S80" s="66" t="str">
        <f t="shared" ca="1" si="112"/>
        <v>677</v>
      </c>
      <c r="T80" s="105" t="str">
        <f t="shared" ca="1" si="113"/>
        <v/>
      </c>
    </row>
    <row r="81" spans="1:20">
      <c r="A81">
        <f ca="1">IF(B81="","",INDIRECT("減額一覧!B"&amp;$P81))</f>
        <v>241</v>
      </c>
      <c r="B81" s="61">
        <f ca="1">IF(INDIRECT("減額一覧!BC"&amp;P81)=1,INDIRECT("減額一覧!AG"&amp;P81),"")</f>
        <v>206</v>
      </c>
      <c r="C81" s="36">
        <f ca="1">IF(B81="","",INDIRECT("減額一覧!C"&amp;$P81))</f>
        <v>677113000</v>
      </c>
      <c r="D81" s="80" t="str">
        <f ca="1">IF($B81="","",INDIRECT("減額一覧!G"&amp;$P81))</f>
        <v>渡部　弘道</v>
      </c>
      <c r="E81" s="19">
        <f ca="1">IF(B81="","",INDIRECT("減額一覧!H"&amp;P81))</f>
        <v>20</v>
      </c>
      <c r="F81" s="19">
        <f ca="1">IF($B81="","",INDIRECT("減額一覧!AN"&amp;P81))</f>
        <v>11</v>
      </c>
      <c r="G81" s="20">
        <f ca="1">IF($B81="","",INDIRECT("減額一覧!AO"&amp;P81))</f>
        <v>2420</v>
      </c>
      <c r="H81" s="20">
        <f ca="1">IF($B81="","",INDIRECT("減額一覧!AP"&amp;P81))</f>
        <v>1501</v>
      </c>
      <c r="I81" s="32">
        <f ca="1">IF(B81="","",IF(INDIRECT("減額一覧!BN"&amp;P81)=0.08,0.08,0.1))</f>
        <v>0.1</v>
      </c>
      <c r="J81" s="52"/>
      <c r="K81" s="95" t="str">
        <f t="shared" ca="1" si="15"/>
        <v/>
      </c>
      <c r="L81" s="58" t="str">
        <f t="shared" ca="1" si="108"/>
        <v/>
      </c>
      <c r="N81" s="113" t="str">
        <f t="shared" ca="1" si="129"/>
        <v>市内</v>
      </c>
      <c r="O81" s="114">
        <f t="shared" ref="O81" ca="1" si="133">IF(B81="","",IF(INDIRECT("減額一覧!BN"&amp;P81)=0.08,0.08,0.1))</f>
        <v>0.1</v>
      </c>
      <c r="P81" s="38">
        <v>18</v>
      </c>
      <c r="Q81" s="38">
        <f t="shared" ca="1" si="131"/>
        <v>1</v>
      </c>
      <c r="R81" s="38">
        <f t="shared" ca="1" si="131"/>
        <v>1</v>
      </c>
      <c r="S81" s="66" t="str">
        <f t="shared" ca="1" si="112"/>
        <v>677</v>
      </c>
      <c r="T81" s="105" t="str">
        <f t="shared" ca="1" si="113"/>
        <v/>
      </c>
    </row>
    <row r="82" spans="1:20">
      <c r="A82">
        <f ca="1">IF(B82="","",INDIRECT("減額一覧!B"&amp;$P82))</f>
        <v>241</v>
      </c>
      <c r="B82" s="61">
        <f ca="1">IF(INDIRECT("減額一覧!BD"&amp;P82)=1,INDIRECT("減額一覧!AQ"&amp;P82),"")</f>
        <v>207</v>
      </c>
      <c r="C82" s="45">
        <f ca="1">IF(B82="","",INDIRECT("減額一覧!C"&amp;$P82))</f>
        <v>677113000</v>
      </c>
      <c r="D82" s="79" t="str">
        <f ca="1">IF($B82="","",INDIRECT("減額一覧!G"&amp;$P82))</f>
        <v>渡部　弘道</v>
      </c>
      <c r="E82" s="19">
        <f ca="1">IF(B82="","",INDIRECT("減額一覧!H"&amp;P82))</f>
        <v>20</v>
      </c>
      <c r="F82" s="19">
        <f ca="1">IF($B82="","",INDIRECT("減額一覧!AX"&amp;P82))</f>
        <v>11</v>
      </c>
      <c r="G82" s="20">
        <f ca="1">IF($B82="","",INDIRECT("減額一覧!AY"&amp;P82))</f>
        <v>2420</v>
      </c>
      <c r="H82" s="20">
        <f ca="1">IF($B82="","",INDIRECT("減額一覧!AZ"&amp;P82))</f>
        <v>1501</v>
      </c>
      <c r="I82" s="32">
        <f ca="1">IF(B82="","",IF(INDIRECT("減額一覧!BO"&amp;P82)=0.08,0.08,0.1))</f>
        <v>0.1</v>
      </c>
      <c r="J82" s="52"/>
      <c r="K82" s="95" t="str">
        <f t="shared" ref="K82:K145" ca="1" si="134">IF(A82="","",IF(A82&gt;3000,"月ヶ瀬",IF(A82&gt;=2000,"都祁","")))</f>
        <v/>
      </c>
      <c r="L82" s="58" t="str">
        <f t="shared" ca="1" si="108"/>
        <v/>
      </c>
      <c r="N82" s="113" t="str">
        <f t="shared" ca="1" si="129"/>
        <v>市内</v>
      </c>
      <c r="O82" s="114">
        <f t="shared" ref="O82" ca="1" si="135">IF(B82="","",IF(INDIRECT("減額一覧!BO"&amp;P82)=0.08,0.08,0.1))</f>
        <v>0.1</v>
      </c>
      <c r="P82" s="38">
        <v>18</v>
      </c>
      <c r="Q82" s="38">
        <f t="shared" ca="1" si="131"/>
        <v>1</v>
      </c>
      <c r="R82" s="38">
        <f t="shared" ca="1" si="131"/>
        <v>1</v>
      </c>
      <c r="S82" s="66" t="str">
        <f t="shared" ca="1" si="112"/>
        <v>677</v>
      </c>
      <c r="T82" s="105" t="str">
        <f t="shared" ca="1" si="113"/>
        <v/>
      </c>
    </row>
    <row r="83" spans="1:20" ht="19.5" thickBot="1">
      <c r="B83" s="64"/>
      <c r="C83" s="41" t="str">
        <f>IF(B83="","",減額一覧!C79)</f>
        <v/>
      </c>
      <c r="D83" s="43"/>
      <c r="E83" s="21"/>
      <c r="F83" s="22" t="s">
        <v>69</v>
      </c>
      <c r="G83" s="23">
        <f t="shared" ref="G83:H83" ca="1" si="136">SUBTOTAL(9,G79:G82)</f>
        <v>5720</v>
      </c>
      <c r="H83" s="23">
        <f t="shared" ca="1" si="136"/>
        <v>3511</v>
      </c>
      <c r="I83" s="30"/>
      <c r="J83" s="53"/>
      <c r="K83" s="96" t="str">
        <f t="shared" si="134"/>
        <v/>
      </c>
      <c r="L83" s="59" t="str">
        <f t="shared" si="108"/>
        <v/>
      </c>
      <c r="N83" s="108" t="str">
        <f t="shared" ref="N83" ca="1" si="137">IF(AND(G83=0,H83=0),"","小計")</f>
        <v>小計</v>
      </c>
      <c r="O83" s="108" t="str">
        <f t="shared" ref="O83" ca="1" si="138">IF(AND(G83=0,H83=0),"","小計")</f>
        <v>小計</v>
      </c>
      <c r="P83" s="38"/>
      <c r="Q83" s="38"/>
      <c r="R83" s="38"/>
      <c r="S83" s="66" t="str">
        <f t="shared" si="112"/>
        <v/>
      </c>
      <c r="T83" s="105" t="str">
        <f t="shared" si="113"/>
        <v/>
      </c>
    </row>
    <row r="84" spans="1:20" ht="19.5" hidden="1" thickTop="1">
      <c r="A84">
        <f ca="1">IF(B84="","",INDIRECT("減額一覧!B"&amp;$P84))</f>
        <v>245</v>
      </c>
      <c r="B84" s="61">
        <f ca="1">IF(INDIRECT("減額一覧!BA"&amp;P84)=1,INDIRECT("減額一覧!M"&amp;P84),"")</f>
        <v>107</v>
      </c>
      <c r="C84" s="36">
        <f ca="1">IF(B84="","",INDIRECT("減額一覧!C"&amp;$P84))</f>
        <v>506224000</v>
      </c>
      <c r="D84" s="78" t="str">
        <f ca="1">IF($B84="","",INDIRECT("減額一覧!G"&amp;$P84))</f>
        <v>江頭　智恵子</v>
      </c>
      <c r="E84" s="19">
        <f ca="1">IF(B84="","",INDIRECT("減額一覧!H"&amp;P84))</f>
        <v>13</v>
      </c>
      <c r="F84" s="19">
        <f ca="1">IF($B84="","",INDIRECT("減額一覧!T"&amp;P84))</f>
        <v>13</v>
      </c>
      <c r="G84" s="20">
        <f ca="1">IF($B84="","",INDIRECT("減額一覧!U"&amp;P84))</f>
        <v>2808</v>
      </c>
      <c r="H84" s="20">
        <f ca="1">IF($B84="","",INDIRECT("減額一覧!V"&amp;P84))</f>
        <v>1508</v>
      </c>
      <c r="I84" s="32">
        <f ca="1">IF(B84="","",IF(INDIRECT("減額一覧!BL"&amp;P84)=0.08,0.08,0.1))</f>
        <v>0.08</v>
      </c>
      <c r="J84" s="51" t="s">
        <v>451</v>
      </c>
      <c r="K84" s="94" t="str">
        <f t="shared" ca="1" si="134"/>
        <v/>
      </c>
      <c r="L84" s="56" t="str">
        <f t="shared" ca="1" si="108"/>
        <v/>
      </c>
      <c r="N84" s="113" t="str">
        <f t="shared" ref="N84:N87" ca="1" si="139">IF(A84="","",IF(A84&gt;3000,"月ヶ瀬",IF(A84&gt;=2000,"都祁","市内")))</f>
        <v>市内</v>
      </c>
      <c r="O84" s="114">
        <f t="shared" ref="O84" ca="1" si="140">IF(B84="","",IF(INDIRECT("減額一覧!BL"&amp;P84)=0.08,0.08,0.1))</f>
        <v>0.08</v>
      </c>
      <c r="P84" s="38">
        <v>19</v>
      </c>
      <c r="Q84" s="38">
        <f t="shared" ref="Q84:R87" ca="1" si="141">IF(G84="","",IF(G84&gt;0,1,""))</f>
        <v>1</v>
      </c>
      <c r="R84" s="38">
        <f t="shared" ca="1" si="141"/>
        <v>1</v>
      </c>
      <c r="S84" s="66" t="str">
        <f t="shared" ca="1" si="112"/>
        <v>506</v>
      </c>
      <c r="T84" s="105" t="str">
        <f t="shared" ca="1" si="113"/>
        <v/>
      </c>
    </row>
    <row r="85" spans="1:20" ht="19.5" hidden="1" thickTop="1">
      <c r="A85">
        <f ca="1">IF(B85="","",INDIRECT("減額一覧!B"&amp;$P85))</f>
        <v>245</v>
      </c>
      <c r="B85" s="61">
        <f ca="1">IF(INDIRECT("減額一覧!BB"&amp;P85)=1,INDIRECT("減額一覧!W"&amp;P85),"")</f>
        <v>108</v>
      </c>
      <c r="C85" s="44">
        <f ca="1">IF(B85="","",INDIRECT("減額一覧!C"&amp;$P85))</f>
        <v>506224000</v>
      </c>
      <c r="D85" s="79" t="str">
        <f ca="1">IF($B85="","",INDIRECT("減額一覧!G"&amp;$P85))</f>
        <v>江頭　智恵子</v>
      </c>
      <c r="E85" s="19">
        <f ca="1">IF(B85="","",INDIRECT("減額一覧!H"&amp;P85))</f>
        <v>13</v>
      </c>
      <c r="F85" s="19">
        <f ca="1">IF($B85="","",INDIRECT("減額一覧!AD"&amp;P85))</f>
        <v>13</v>
      </c>
      <c r="G85" s="20">
        <f ca="1">IF($B85="","",INDIRECT("減額一覧!AE"&amp;P85))</f>
        <v>2808</v>
      </c>
      <c r="H85" s="20">
        <f ca="1">IF($B85="","",INDIRECT("減額一覧!AF"&amp;P85))</f>
        <v>1508</v>
      </c>
      <c r="I85" s="32">
        <f ca="1">IF(B85="","",IF(INDIRECT("減額一覧!BM"&amp;P85)=0.08,0.08,0.1))</f>
        <v>0.08</v>
      </c>
      <c r="J85" s="52"/>
      <c r="K85" s="95" t="str">
        <f t="shared" ca="1" si="134"/>
        <v/>
      </c>
      <c r="L85" s="58" t="str">
        <f t="shared" ca="1" si="108"/>
        <v/>
      </c>
      <c r="N85" s="113" t="str">
        <f t="shared" ca="1" si="139"/>
        <v>市内</v>
      </c>
      <c r="O85" s="114">
        <f t="shared" ref="O85" ca="1" si="142">IF(B85="","",IF(INDIRECT("減額一覧!BM"&amp;P85)=0.08,0.08,0.1))</f>
        <v>0.08</v>
      </c>
      <c r="P85" s="38">
        <v>19</v>
      </c>
      <c r="Q85" s="38">
        <f t="shared" ca="1" si="141"/>
        <v>1</v>
      </c>
      <c r="R85" s="38">
        <f t="shared" ca="1" si="141"/>
        <v>1</v>
      </c>
      <c r="S85" s="66" t="str">
        <f t="shared" ca="1" si="112"/>
        <v>506</v>
      </c>
      <c r="T85" s="105" t="str">
        <f t="shared" ca="1" si="113"/>
        <v/>
      </c>
    </row>
    <row r="86" spans="1:20" ht="19.5" hidden="1" thickTop="1">
      <c r="A86">
        <f ca="1">IF(B86="","",INDIRECT("減額一覧!B"&amp;$P86))</f>
        <v>245</v>
      </c>
      <c r="B86" s="61">
        <f ca="1">IF(INDIRECT("減額一覧!BC"&amp;P86)=1,INDIRECT("減額一覧!AG"&amp;P86),"")</f>
        <v>109</v>
      </c>
      <c r="C86" s="36">
        <f ca="1">IF(B86="","",INDIRECT("減額一覧!C"&amp;$P86))</f>
        <v>506224000</v>
      </c>
      <c r="D86" s="80" t="str">
        <f ca="1">IF($B86="","",INDIRECT("減額一覧!G"&amp;$P86))</f>
        <v>江頭　智恵子</v>
      </c>
      <c r="E86" s="19">
        <f ca="1">IF(B86="","",INDIRECT("減額一覧!H"&amp;P86))</f>
        <v>13</v>
      </c>
      <c r="F86" s="19">
        <f ca="1">IF($B86="","",INDIRECT("減額一覧!AN"&amp;P86))</f>
        <v>12</v>
      </c>
      <c r="G86" s="20">
        <f ca="1">IF($B86="","",INDIRECT("減額一覧!AO"&amp;P86))</f>
        <v>2592</v>
      </c>
      <c r="H86" s="20">
        <f ca="1">IF($B86="","",INDIRECT("減額一覧!AP"&amp;P86))</f>
        <v>1392</v>
      </c>
      <c r="I86" s="32">
        <f ca="1">IF(B86="","",IF(INDIRECT("減額一覧!BN"&amp;P86)=0.08,0.08,0.1))</f>
        <v>0.08</v>
      </c>
      <c r="J86" s="52"/>
      <c r="K86" s="95" t="str">
        <f t="shared" ca="1" si="134"/>
        <v/>
      </c>
      <c r="L86" s="58" t="str">
        <f t="shared" ca="1" si="108"/>
        <v/>
      </c>
      <c r="N86" s="113" t="str">
        <f t="shared" ca="1" si="139"/>
        <v>市内</v>
      </c>
      <c r="O86" s="114">
        <f t="shared" ref="O86" ca="1" si="143">IF(B86="","",IF(INDIRECT("減額一覧!BN"&amp;P86)=0.08,0.08,0.1))</f>
        <v>0.08</v>
      </c>
      <c r="P86" s="38">
        <v>19</v>
      </c>
      <c r="Q86" s="38">
        <f t="shared" ca="1" si="141"/>
        <v>1</v>
      </c>
      <c r="R86" s="38">
        <f t="shared" ca="1" si="141"/>
        <v>1</v>
      </c>
      <c r="S86" s="66" t="str">
        <f t="shared" ca="1" si="112"/>
        <v>506</v>
      </c>
      <c r="T86" s="105" t="str">
        <f t="shared" ca="1" si="113"/>
        <v/>
      </c>
    </row>
    <row r="87" spans="1:20" ht="19.5" hidden="1" thickTop="1">
      <c r="A87">
        <f ca="1">IF(B87="","",INDIRECT("減額一覧!B"&amp;$P87))</f>
        <v>245</v>
      </c>
      <c r="B87" s="61">
        <f ca="1">IF(INDIRECT("減額一覧!BD"&amp;P87)=1,INDIRECT("減額一覧!AQ"&amp;P87),"")</f>
        <v>110</v>
      </c>
      <c r="C87" s="45">
        <f ca="1">IF(B87="","",INDIRECT("減額一覧!C"&amp;$P87))</f>
        <v>506224000</v>
      </c>
      <c r="D87" s="79" t="str">
        <f ca="1">IF($B87="","",INDIRECT("減額一覧!G"&amp;$P87))</f>
        <v>江頭　智恵子</v>
      </c>
      <c r="E87" s="19">
        <f ca="1">IF(B87="","",INDIRECT("減額一覧!H"&amp;P87))</f>
        <v>13</v>
      </c>
      <c r="F87" s="19">
        <f ca="1">IF($B87="","",INDIRECT("減額一覧!AX"&amp;P87))</f>
        <v>12</v>
      </c>
      <c r="G87" s="20">
        <f ca="1">IF($B87="","",INDIRECT("減額一覧!AY"&amp;P87))</f>
        <v>2592</v>
      </c>
      <c r="H87" s="20">
        <f ca="1">IF($B87="","",INDIRECT("減額一覧!AZ"&amp;P87))</f>
        <v>1392</v>
      </c>
      <c r="I87" s="32">
        <f ca="1">IF(B87="","",IF(INDIRECT("減額一覧!BO"&amp;P87)=0.08,0.08,0.1))</f>
        <v>0.08</v>
      </c>
      <c r="J87" s="52"/>
      <c r="K87" s="95" t="str">
        <f t="shared" ca="1" si="134"/>
        <v/>
      </c>
      <c r="L87" s="58" t="str">
        <f t="shared" ca="1" si="108"/>
        <v/>
      </c>
      <c r="N87" s="113" t="str">
        <f t="shared" ca="1" si="139"/>
        <v>市内</v>
      </c>
      <c r="O87" s="114">
        <f t="shared" ref="O87" ca="1" si="144">IF(B87="","",IF(INDIRECT("減額一覧!BO"&amp;P87)=0.08,0.08,0.1))</f>
        <v>0.08</v>
      </c>
      <c r="P87" s="38">
        <v>19</v>
      </c>
      <c r="Q87" s="38">
        <f t="shared" ca="1" si="141"/>
        <v>1</v>
      </c>
      <c r="R87" s="38">
        <f t="shared" ca="1" si="141"/>
        <v>1</v>
      </c>
      <c r="S87" s="66" t="str">
        <f t="shared" ca="1" si="112"/>
        <v>506</v>
      </c>
      <c r="T87" s="105" t="str">
        <f t="shared" ca="1" si="113"/>
        <v/>
      </c>
    </row>
    <row r="88" spans="1:20" ht="20.25" hidden="1" thickTop="1" thickBot="1">
      <c r="B88" s="64"/>
      <c r="C88" s="41" t="str">
        <f>IF(B88="","",減額一覧!C84)</f>
        <v/>
      </c>
      <c r="D88" s="43"/>
      <c r="E88" s="21"/>
      <c r="F88" s="22" t="s">
        <v>69</v>
      </c>
      <c r="G88" s="23">
        <f t="shared" ref="G88:H88" si="145">SUBTOTAL(9,G84:G87)</f>
        <v>0</v>
      </c>
      <c r="H88" s="23">
        <f t="shared" si="145"/>
        <v>0</v>
      </c>
      <c r="I88" s="30"/>
      <c r="J88" s="53"/>
      <c r="K88" s="96" t="str">
        <f t="shared" si="134"/>
        <v/>
      </c>
      <c r="L88" s="59" t="str">
        <f t="shared" si="108"/>
        <v/>
      </c>
      <c r="N88" s="108" t="str">
        <f t="shared" ref="N88" si="146">IF(AND(G88=0,H88=0),"","小計")</f>
        <v/>
      </c>
      <c r="O88" s="108" t="str">
        <f t="shared" ref="O88" si="147">IF(AND(G88=0,H88=0),"","小計")</f>
        <v/>
      </c>
      <c r="P88" s="38"/>
      <c r="Q88" s="38"/>
      <c r="R88" s="38"/>
      <c r="S88" s="66" t="str">
        <f t="shared" si="112"/>
        <v/>
      </c>
      <c r="T88" s="105" t="str">
        <f t="shared" si="113"/>
        <v/>
      </c>
    </row>
    <row r="89" spans="1:20" ht="19.5" hidden="1" thickTop="1">
      <c r="A89">
        <f ca="1">IF(B89="","",INDIRECT("減額一覧!B"&amp;$P89))</f>
        <v>246</v>
      </c>
      <c r="B89" s="61">
        <f ca="1">IF(INDIRECT("減額一覧!BA"&amp;P89)=1,INDIRECT("減額一覧!M"&amp;P89),"")</f>
        <v>111</v>
      </c>
      <c r="C89" s="36">
        <f ca="1">IF(B89="","",INDIRECT("減額一覧!C"&amp;$P89))</f>
        <v>556210500</v>
      </c>
      <c r="D89" s="78" t="str">
        <f ca="1">IF($B89="","",INDIRECT("減額一覧!G"&amp;$P89))</f>
        <v>元林　丈彦</v>
      </c>
      <c r="E89" s="19">
        <f ca="1">IF(B89="","",INDIRECT("減額一覧!H"&amp;P89))</f>
        <v>20</v>
      </c>
      <c r="F89" s="19">
        <f ca="1">IF($B89="","",INDIRECT("減額一覧!T"&amp;P89))</f>
        <v>1</v>
      </c>
      <c r="G89" s="20">
        <f ca="1">IF($B89="","",INDIRECT("減額一覧!U"&amp;P89))</f>
        <v>220</v>
      </c>
      <c r="H89" s="20">
        <f ca="1">IF($B89="","",INDIRECT("減額一覧!V"&amp;P89))</f>
        <v>118</v>
      </c>
      <c r="I89" s="32">
        <f ca="1">IF(B89="","",IF(INDIRECT("減額一覧!BL"&amp;P89)=0.08,0.08,0.1))</f>
        <v>0.1</v>
      </c>
      <c r="J89" s="51" t="s">
        <v>452</v>
      </c>
      <c r="K89" s="94" t="str">
        <f t="shared" ca="1" si="134"/>
        <v/>
      </c>
      <c r="L89" s="56" t="str">
        <f t="shared" ca="1" si="108"/>
        <v/>
      </c>
      <c r="N89" s="113" t="str">
        <f t="shared" ref="N89:N92" ca="1" si="148">IF(A89="","",IF(A89&gt;3000,"月ヶ瀬",IF(A89&gt;=2000,"都祁","市内")))</f>
        <v>市内</v>
      </c>
      <c r="O89" s="114">
        <f t="shared" ref="O89" ca="1" si="149">IF(B89="","",IF(INDIRECT("減額一覧!BL"&amp;P89)=0.08,0.08,0.1))</f>
        <v>0.1</v>
      </c>
      <c r="P89" s="38">
        <v>20</v>
      </c>
      <c r="Q89" s="38">
        <f t="shared" ref="Q89:R92" ca="1" si="150">IF(G89="","",IF(G89&gt;0,1,""))</f>
        <v>1</v>
      </c>
      <c r="R89" s="38">
        <f t="shared" ca="1" si="150"/>
        <v>1</v>
      </c>
      <c r="S89" s="66" t="str">
        <f t="shared" ca="1" si="112"/>
        <v>556</v>
      </c>
      <c r="T89" s="105" t="str">
        <f t="shared" ca="1" si="113"/>
        <v/>
      </c>
    </row>
    <row r="90" spans="1:20" ht="19.5" hidden="1" thickTop="1">
      <c r="A90">
        <f ca="1">IF(B90="","",INDIRECT("減額一覧!B"&amp;$P90))</f>
        <v>246</v>
      </c>
      <c r="B90" s="61">
        <f ca="1">IF(INDIRECT("減額一覧!BB"&amp;P90)=1,INDIRECT("減額一覧!W"&amp;P90),"")</f>
        <v>112</v>
      </c>
      <c r="C90" s="44">
        <f ca="1">IF(B90="","",INDIRECT("減額一覧!C"&amp;$P90))</f>
        <v>556210500</v>
      </c>
      <c r="D90" s="79" t="str">
        <f ca="1">IF($B90="","",INDIRECT("減額一覧!G"&amp;$P90))</f>
        <v>元林　丈彦</v>
      </c>
      <c r="E90" s="19">
        <f ca="1">IF(B90="","",INDIRECT("減額一覧!H"&amp;P90))</f>
        <v>20</v>
      </c>
      <c r="F90" s="19">
        <f ca="1">IF($B90="","",INDIRECT("減額一覧!AD"&amp;P90))</f>
        <v>1</v>
      </c>
      <c r="G90" s="20">
        <f ca="1">IF($B90="","",INDIRECT("減額一覧!AE"&amp;P90))</f>
        <v>220</v>
      </c>
      <c r="H90" s="20">
        <f ca="1">IF($B90="","",INDIRECT("減額一覧!AF"&amp;P90))</f>
        <v>118</v>
      </c>
      <c r="I90" s="32">
        <f ca="1">IF(B90="","",IF(INDIRECT("減額一覧!BM"&amp;P90)=0.08,0.08,0.1))</f>
        <v>0.1</v>
      </c>
      <c r="J90" s="52"/>
      <c r="K90" s="95" t="str">
        <f t="shared" ca="1" si="134"/>
        <v/>
      </c>
      <c r="L90" s="58" t="str">
        <f t="shared" ca="1" si="108"/>
        <v/>
      </c>
      <c r="N90" s="113" t="str">
        <f t="shared" ca="1" si="148"/>
        <v>市内</v>
      </c>
      <c r="O90" s="114">
        <f t="shared" ref="O90" ca="1" si="151">IF(B90="","",IF(INDIRECT("減額一覧!BM"&amp;P90)=0.08,0.08,0.1))</f>
        <v>0.1</v>
      </c>
      <c r="P90" s="38">
        <v>20</v>
      </c>
      <c r="Q90" s="38">
        <f t="shared" ca="1" si="150"/>
        <v>1</v>
      </c>
      <c r="R90" s="38">
        <f t="shared" ca="1" si="150"/>
        <v>1</v>
      </c>
      <c r="S90" s="66" t="str">
        <f t="shared" ca="1" si="112"/>
        <v>556</v>
      </c>
      <c r="T90" s="105" t="str">
        <f t="shared" ca="1" si="113"/>
        <v/>
      </c>
    </row>
    <row r="91" spans="1:20" ht="19.5" hidden="1" thickTop="1">
      <c r="A91">
        <f ca="1">IF(B91="","",INDIRECT("減額一覧!B"&amp;$P91))</f>
        <v>246</v>
      </c>
      <c r="B91" s="61">
        <f ca="1">IF(INDIRECT("減額一覧!BC"&amp;P91)=1,INDIRECT("減額一覧!AG"&amp;P91),"")</f>
        <v>201</v>
      </c>
      <c r="C91" s="36">
        <f ca="1">IF(B91="","",INDIRECT("減額一覧!C"&amp;$P91))</f>
        <v>556210500</v>
      </c>
      <c r="D91" s="80" t="str">
        <f ca="1">IF($B91="","",INDIRECT("減額一覧!G"&amp;$P91))</f>
        <v>元林　丈彦</v>
      </c>
      <c r="E91" s="19">
        <f ca="1">IF(B91="","",INDIRECT("減額一覧!H"&amp;P91))</f>
        <v>20</v>
      </c>
      <c r="F91" s="19">
        <f ca="1">IF($B91="","",INDIRECT("減額一覧!AN"&amp;P91))</f>
        <v>2</v>
      </c>
      <c r="G91" s="20">
        <f ca="1">IF($B91="","",INDIRECT("減額一覧!AO"&amp;P91))</f>
        <v>440</v>
      </c>
      <c r="H91" s="20">
        <f ca="1">IF($B91="","",INDIRECT("減額一覧!AP"&amp;P91))</f>
        <v>236</v>
      </c>
      <c r="I91" s="32">
        <f ca="1">IF(B91="","",IF(INDIRECT("減額一覧!BN"&amp;P91)=0.08,0.08,0.1))</f>
        <v>0.1</v>
      </c>
      <c r="J91" s="52"/>
      <c r="K91" s="95" t="str">
        <f t="shared" ca="1" si="134"/>
        <v/>
      </c>
      <c r="L91" s="58" t="str">
        <f t="shared" ca="1" si="108"/>
        <v/>
      </c>
      <c r="N91" s="113" t="str">
        <f t="shared" ca="1" si="148"/>
        <v>市内</v>
      </c>
      <c r="O91" s="114">
        <f t="shared" ref="O91" ca="1" si="152">IF(B91="","",IF(INDIRECT("減額一覧!BN"&amp;P91)=0.08,0.08,0.1))</f>
        <v>0.1</v>
      </c>
      <c r="P91" s="38">
        <v>20</v>
      </c>
      <c r="Q91" s="38">
        <f t="shared" ca="1" si="150"/>
        <v>1</v>
      </c>
      <c r="R91" s="38">
        <f t="shared" ca="1" si="150"/>
        <v>1</v>
      </c>
      <c r="S91" s="66" t="str">
        <f t="shared" ca="1" si="112"/>
        <v>556</v>
      </c>
      <c r="T91" s="105" t="str">
        <f t="shared" ca="1" si="113"/>
        <v/>
      </c>
    </row>
    <row r="92" spans="1:20" ht="19.5" hidden="1" thickTop="1">
      <c r="A92">
        <f ca="1">IF(B92="","",INDIRECT("減額一覧!B"&amp;$P92))</f>
        <v>246</v>
      </c>
      <c r="B92" s="61">
        <f ca="1">IF(INDIRECT("減額一覧!BD"&amp;P92)=1,INDIRECT("減額一覧!AQ"&amp;P92),"")</f>
        <v>202</v>
      </c>
      <c r="C92" s="45">
        <f ca="1">IF(B92="","",INDIRECT("減額一覧!C"&amp;$P92))</f>
        <v>556210500</v>
      </c>
      <c r="D92" s="79" t="str">
        <f ca="1">IF($B92="","",INDIRECT("減額一覧!G"&amp;$P92))</f>
        <v>元林　丈彦</v>
      </c>
      <c r="E92" s="19">
        <f ca="1">IF(B92="","",INDIRECT("減額一覧!H"&amp;P92))</f>
        <v>20</v>
      </c>
      <c r="F92" s="19">
        <f ca="1">IF($B92="","",INDIRECT("減額一覧!AX"&amp;P92))</f>
        <v>2</v>
      </c>
      <c r="G92" s="20">
        <f ca="1">IF($B92="","",INDIRECT("減額一覧!AY"&amp;P92))</f>
        <v>440</v>
      </c>
      <c r="H92" s="20">
        <f ca="1">IF($B92="","",INDIRECT("減額一覧!AZ"&amp;P92))</f>
        <v>236</v>
      </c>
      <c r="I92" s="32">
        <f ca="1">IF(B92="","",IF(INDIRECT("減額一覧!BO"&amp;P92)=0.08,0.08,0.1))</f>
        <v>0.1</v>
      </c>
      <c r="J92" s="52"/>
      <c r="K92" s="95" t="str">
        <f t="shared" ca="1" si="134"/>
        <v/>
      </c>
      <c r="L92" s="58" t="str">
        <f t="shared" ca="1" si="108"/>
        <v/>
      </c>
      <c r="N92" s="113" t="str">
        <f t="shared" ca="1" si="148"/>
        <v>市内</v>
      </c>
      <c r="O92" s="114">
        <f t="shared" ref="O92" ca="1" si="153">IF(B92="","",IF(INDIRECT("減額一覧!BO"&amp;P92)=0.08,0.08,0.1))</f>
        <v>0.1</v>
      </c>
      <c r="P92" s="38">
        <v>20</v>
      </c>
      <c r="Q92" s="38">
        <f t="shared" ca="1" si="150"/>
        <v>1</v>
      </c>
      <c r="R92" s="38">
        <f t="shared" ca="1" si="150"/>
        <v>1</v>
      </c>
      <c r="S92" s="66" t="str">
        <f t="shared" ca="1" si="112"/>
        <v>556</v>
      </c>
      <c r="T92" s="105" t="str">
        <f t="shared" ca="1" si="113"/>
        <v/>
      </c>
    </row>
    <row r="93" spans="1:20" ht="20.25" hidden="1" thickTop="1" thickBot="1">
      <c r="B93" s="64"/>
      <c r="C93" s="41" t="str">
        <f>IF(B93="","",減額一覧!C89)</f>
        <v/>
      </c>
      <c r="D93" s="43"/>
      <c r="E93" s="21"/>
      <c r="F93" s="22" t="s">
        <v>69</v>
      </c>
      <c r="G93" s="23">
        <f t="shared" ref="G93:H93" si="154">SUBTOTAL(9,G89:G92)</f>
        <v>0</v>
      </c>
      <c r="H93" s="23">
        <f t="shared" si="154"/>
        <v>0</v>
      </c>
      <c r="I93" s="30"/>
      <c r="J93" s="53"/>
      <c r="K93" s="96" t="str">
        <f t="shared" si="134"/>
        <v/>
      </c>
      <c r="L93" s="59" t="str">
        <f t="shared" si="108"/>
        <v/>
      </c>
      <c r="N93" s="108" t="str">
        <f t="shared" ref="N93" si="155">IF(AND(G93=0,H93=0),"","小計")</f>
        <v/>
      </c>
      <c r="O93" s="108" t="str">
        <f t="shared" ref="O93" si="156">IF(AND(G93=0,H93=0),"","小計")</f>
        <v/>
      </c>
      <c r="P93" s="38"/>
      <c r="Q93" s="38"/>
      <c r="R93" s="38"/>
      <c r="S93" s="66" t="str">
        <f t="shared" si="112"/>
        <v/>
      </c>
      <c r="T93" s="105" t="str">
        <f t="shared" si="113"/>
        <v/>
      </c>
    </row>
    <row r="94" spans="1:20" ht="19.5" thickTop="1">
      <c r="A94">
        <f ca="1">IF(B94="","",INDIRECT("減額一覧!B"&amp;$P94))</f>
        <v>248</v>
      </c>
      <c r="B94" s="61">
        <f ca="1">IF(INDIRECT("減額一覧!BA"&amp;P94)=1,INDIRECT("減額一覧!M"&amp;P94),"")</f>
        <v>204</v>
      </c>
      <c r="C94" s="36">
        <f ca="1">IF(B94="","",INDIRECT("減額一覧!C"&amp;$P94))</f>
        <v>803131000</v>
      </c>
      <c r="D94" s="78" t="str">
        <f ca="1">IF($B94="","",INDIRECT("減額一覧!G"&amp;$P94))</f>
        <v>谷崎　庄治</v>
      </c>
      <c r="E94" s="19">
        <f ca="1">IF(B94="","",INDIRECT("減額一覧!H"&amp;P94))</f>
        <v>20</v>
      </c>
      <c r="F94" s="19">
        <f ca="1">IF($B94="","",INDIRECT("減額一覧!T"&amp;P94))</f>
        <v>3</v>
      </c>
      <c r="G94" s="20">
        <f ca="1">IF($B94="","",INDIRECT("減額一覧!U"&amp;P94))</f>
        <v>512</v>
      </c>
      <c r="H94" s="20">
        <f ca="1">IF($B94="","",INDIRECT("減額一覧!V"&amp;P94))</f>
        <v>354</v>
      </c>
      <c r="I94" s="32">
        <f ca="1">IF(B94="","",IF(INDIRECT("減額一覧!BL"&amp;P94)=0.08,0.08,0.1))</f>
        <v>0.1</v>
      </c>
      <c r="J94" s="51" t="s">
        <v>453</v>
      </c>
      <c r="K94" s="94" t="str">
        <f t="shared" ca="1" si="134"/>
        <v/>
      </c>
      <c r="L94" s="56" t="str">
        <f t="shared" ca="1" si="108"/>
        <v/>
      </c>
      <c r="N94" s="113" t="str">
        <f t="shared" ref="N94:N97" ca="1" si="157">IF(A94="","",IF(A94&gt;3000,"月ヶ瀬",IF(A94&gt;=2000,"都祁","市内")))</f>
        <v>市内</v>
      </c>
      <c r="O94" s="114">
        <f t="shared" ref="O94" ca="1" si="158">IF(B94="","",IF(INDIRECT("減額一覧!BL"&amp;P94)=0.08,0.08,0.1))</f>
        <v>0.1</v>
      </c>
      <c r="P94" s="38">
        <v>21</v>
      </c>
      <c r="Q94" s="38">
        <f t="shared" ref="Q94:R97" ca="1" si="159">IF(G94="","",IF(G94&gt;0,1,""))</f>
        <v>1</v>
      </c>
      <c r="R94" s="38">
        <f t="shared" ca="1" si="159"/>
        <v>1</v>
      </c>
      <c r="S94" s="66" t="str">
        <f t="shared" ca="1" si="112"/>
        <v>803</v>
      </c>
      <c r="T94" s="105" t="str">
        <f t="shared" ca="1" si="113"/>
        <v/>
      </c>
    </row>
    <row r="95" spans="1:20">
      <c r="A95">
        <f ca="1">IF(B95="","",INDIRECT("減額一覧!B"&amp;$P95))</f>
        <v>248</v>
      </c>
      <c r="B95" s="61">
        <f ca="1">IF(INDIRECT("減額一覧!BB"&amp;P95)=1,INDIRECT("減額一覧!W"&amp;P95),"")</f>
        <v>205</v>
      </c>
      <c r="C95" s="44">
        <f ca="1">IF(B95="","",INDIRECT("減額一覧!C"&amp;$P95))</f>
        <v>803131000</v>
      </c>
      <c r="D95" s="79" t="str">
        <f ca="1">IF($B95="","",INDIRECT("減額一覧!G"&amp;$P95))</f>
        <v>谷崎　庄治</v>
      </c>
      <c r="E95" s="19">
        <f ca="1">IF(B95="","",INDIRECT("減額一覧!H"&amp;P95))</f>
        <v>20</v>
      </c>
      <c r="F95" s="19">
        <f ca="1">IF($B95="","",INDIRECT("減額一覧!AD"&amp;P95))</f>
        <v>3</v>
      </c>
      <c r="G95" s="20">
        <f ca="1">IF($B95="","",INDIRECT("減額一覧!AE"&amp;P95))</f>
        <v>561</v>
      </c>
      <c r="H95" s="20">
        <f ca="1">IF($B95="","",INDIRECT("減額一覧!AF"&amp;P95))</f>
        <v>409</v>
      </c>
      <c r="I95" s="32">
        <f ca="1">IF(B95="","",IF(INDIRECT("減額一覧!BM"&amp;P95)=0.08,0.08,0.1))</f>
        <v>0.1</v>
      </c>
      <c r="J95" s="52"/>
      <c r="K95" s="95" t="str">
        <f t="shared" ca="1" si="134"/>
        <v/>
      </c>
      <c r="L95" s="58" t="str">
        <f t="shared" ca="1" si="108"/>
        <v/>
      </c>
      <c r="N95" s="113" t="str">
        <f t="shared" ca="1" si="157"/>
        <v>市内</v>
      </c>
      <c r="O95" s="114">
        <f t="shared" ref="O95" ca="1" si="160">IF(B95="","",IF(INDIRECT("減額一覧!BM"&amp;P95)=0.08,0.08,0.1))</f>
        <v>0.1</v>
      </c>
      <c r="P95" s="38">
        <v>21</v>
      </c>
      <c r="Q95" s="38">
        <f t="shared" ca="1" si="159"/>
        <v>1</v>
      </c>
      <c r="R95" s="38">
        <f t="shared" ca="1" si="159"/>
        <v>1</v>
      </c>
      <c r="S95" s="66" t="str">
        <f t="shared" ca="1" si="112"/>
        <v>803</v>
      </c>
      <c r="T95" s="105" t="str">
        <f t="shared" ca="1" si="113"/>
        <v/>
      </c>
    </row>
    <row r="96" spans="1:20">
      <c r="A96">
        <f ca="1">IF(B96="","",INDIRECT("減額一覧!B"&amp;$P96))</f>
        <v>248</v>
      </c>
      <c r="B96" s="61">
        <f ca="1">IF(INDIRECT("減額一覧!BC"&amp;P96)=1,INDIRECT("減額一覧!AG"&amp;P96),"")</f>
        <v>206</v>
      </c>
      <c r="C96" s="36">
        <f ca="1">IF(B96="","",INDIRECT("減額一覧!C"&amp;$P96))</f>
        <v>803131000</v>
      </c>
      <c r="D96" s="80" t="str">
        <f ca="1">IF($B96="","",INDIRECT("減額一覧!G"&amp;$P96))</f>
        <v>谷崎　庄治</v>
      </c>
      <c r="E96" s="19">
        <f ca="1">IF(B96="","",INDIRECT("減額一覧!H"&amp;P96))</f>
        <v>20</v>
      </c>
      <c r="F96" s="19">
        <f ca="1">IF($B96="","",INDIRECT("減額一覧!AN"&amp;P96))</f>
        <v>4</v>
      </c>
      <c r="G96" s="20">
        <f ca="1">IF($B96="","",INDIRECT("減額一覧!AO"&amp;P96))</f>
        <v>831</v>
      </c>
      <c r="H96" s="20">
        <f ca="1">IF($B96="","",INDIRECT("減額一覧!AP"&amp;P96))</f>
        <v>546</v>
      </c>
      <c r="I96" s="32">
        <f ca="1">IF(B96="","",IF(INDIRECT("減額一覧!BN"&amp;P96)=0.08,0.08,0.1))</f>
        <v>0.1</v>
      </c>
      <c r="J96" s="52"/>
      <c r="K96" s="95" t="str">
        <f t="shared" ca="1" si="134"/>
        <v/>
      </c>
      <c r="L96" s="58" t="str">
        <f t="shared" ca="1" si="108"/>
        <v/>
      </c>
      <c r="N96" s="113" t="str">
        <f t="shared" ca="1" si="157"/>
        <v>市内</v>
      </c>
      <c r="O96" s="114">
        <f t="shared" ref="O96" ca="1" si="161">IF(B96="","",IF(INDIRECT("減額一覧!BN"&amp;P96)=0.08,0.08,0.1))</f>
        <v>0.1</v>
      </c>
      <c r="P96" s="38">
        <v>21</v>
      </c>
      <c r="Q96" s="38">
        <f t="shared" ca="1" si="159"/>
        <v>1</v>
      </c>
      <c r="R96" s="38">
        <f t="shared" ca="1" si="159"/>
        <v>1</v>
      </c>
      <c r="S96" s="66" t="str">
        <f t="shared" ca="1" si="112"/>
        <v>803</v>
      </c>
      <c r="T96" s="105" t="str">
        <f t="shared" ca="1" si="113"/>
        <v/>
      </c>
    </row>
    <row r="97" spans="1:20">
      <c r="A97">
        <f ca="1">IF(B97="","",INDIRECT("減額一覧!B"&amp;$P97))</f>
        <v>248</v>
      </c>
      <c r="B97" s="61">
        <f ca="1">IF(INDIRECT("減額一覧!BD"&amp;P97)=1,INDIRECT("減額一覧!AQ"&amp;P97),"")</f>
        <v>207</v>
      </c>
      <c r="C97" s="45">
        <f ca="1">IF(B97="","",INDIRECT("減額一覧!C"&amp;$P97))</f>
        <v>803131000</v>
      </c>
      <c r="D97" s="79" t="str">
        <f ca="1">IF($B97="","",INDIRECT("減額一覧!G"&amp;$P97))</f>
        <v>谷崎　庄治</v>
      </c>
      <c r="E97" s="19">
        <f ca="1">IF(B97="","",INDIRECT("減額一覧!H"&amp;P97))</f>
        <v>20</v>
      </c>
      <c r="F97" s="19">
        <f ca="1">IF($B97="","",INDIRECT("減額一覧!AX"&amp;P97))</f>
        <v>5</v>
      </c>
      <c r="G97" s="20">
        <f ca="1">IF($B97="","",INDIRECT("減額一覧!AY"&amp;P97))</f>
        <v>1051</v>
      </c>
      <c r="H97" s="20">
        <f ca="1">IF($B97="","",INDIRECT("減額一覧!AZ"&amp;P97))</f>
        <v>682</v>
      </c>
      <c r="I97" s="32">
        <f ca="1">IF(B97="","",IF(INDIRECT("減額一覧!BO"&amp;P97)=0.08,0.08,0.1))</f>
        <v>0.1</v>
      </c>
      <c r="J97" s="52"/>
      <c r="K97" s="95" t="str">
        <f t="shared" ca="1" si="134"/>
        <v/>
      </c>
      <c r="L97" s="58" t="str">
        <f t="shared" ca="1" si="108"/>
        <v/>
      </c>
      <c r="N97" s="113" t="str">
        <f t="shared" ca="1" si="157"/>
        <v>市内</v>
      </c>
      <c r="O97" s="114">
        <f t="shared" ref="O97" ca="1" si="162">IF(B97="","",IF(INDIRECT("減額一覧!BO"&amp;P97)=0.08,0.08,0.1))</f>
        <v>0.1</v>
      </c>
      <c r="P97" s="38">
        <v>21</v>
      </c>
      <c r="Q97" s="38">
        <f t="shared" ca="1" si="159"/>
        <v>1</v>
      </c>
      <c r="R97" s="38">
        <f t="shared" ca="1" si="159"/>
        <v>1</v>
      </c>
      <c r="S97" s="66" t="str">
        <f t="shared" ca="1" si="112"/>
        <v>803</v>
      </c>
      <c r="T97" s="105" t="str">
        <f t="shared" ca="1" si="113"/>
        <v/>
      </c>
    </row>
    <row r="98" spans="1:20" ht="19.5" thickBot="1">
      <c r="B98" s="64"/>
      <c r="C98" s="41" t="str">
        <f>IF(B98="","",減額一覧!C94)</f>
        <v/>
      </c>
      <c r="D98" s="43"/>
      <c r="E98" s="21"/>
      <c r="F98" s="22" t="s">
        <v>69</v>
      </c>
      <c r="G98" s="23">
        <f t="shared" ref="G98:H98" ca="1" si="163">SUBTOTAL(9,G94:G97)</f>
        <v>2955</v>
      </c>
      <c r="H98" s="23">
        <f t="shared" ca="1" si="163"/>
        <v>1991</v>
      </c>
      <c r="I98" s="30"/>
      <c r="J98" s="53"/>
      <c r="K98" s="96" t="str">
        <f t="shared" si="134"/>
        <v/>
      </c>
      <c r="L98" s="59" t="str">
        <f t="shared" si="108"/>
        <v/>
      </c>
      <c r="N98" s="108" t="str">
        <f t="shared" ref="N98" ca="1" si="164">IF(AND(G98=0,H98=0),"","小計")</f>
        <v>小計</v>
      </c>
      <c r="O98" s="108" t="str">
        <f t="shared" ref="O98" ca="1" si="165">IF(AND(G98=0,H98=0),"","小計")</f>
        <v>小計</v>
      </c>
      <c r="P98" s="38"/>
      <c r="Q98" s="38"/>
      <c r="R98" s="38"/>
      <c r="S98" s="66" t="str">
        <f t="shared" si="112"/>
        <v/>
      </c>
      <c r="T98" s="105" t="str">
        <f t="shared" si="113"/>
        <v/>
      </c>
    </row>
    <row r="99" spans="1:20" ht="19.5" thickTop="1">
      <c r="A99">
        <f ca="1">IF(B99="","",INDIRECT("減額一覧!B"&amp;$P99))</f>
        <v>249</v>
      </c>
      <c r="B99" s="61">
        <f ca="1">IF(INDIRECT("減額一覧!BA"&amp;P99)=1,INDIRECT("減額一覧!M"&amp;P99),"")</f>
        <v>206</v>
      </c>
      <c r="C99" s="36">
        <f ca="1">IF(B99="","",INDIRECT("減額一覧!C"&amp;$P99))</f>
        <v>608203000</v>
      </c>
      <c r="D99" s="78" t="str">
        <f ca="1">IF($B99="","",INDIRECT("減額一覧!G"&amp;$P99))</f>
        <v>岩下　伸子</v>
      </c>
      <c r="E99" s="19">
        <f ca="1">IF(B99="","",INDIRECT("減額一覧!H"&amp;P99))</f>
        <v>13</v>
      </c>
      <c r="F99" s="19">
        <f ca="1">IF($B99="","",INDIRECT("減額一覧!T"&amp;P99))</f>
        <v>3</v>
      </c>
      <c r="G99" s="20">
        <f ca="1">IF($B99="","",INDIRECT("減額一覧!U"&amp;P99))</f>
        <v>511</v>
      </c>
      <c r="H99" s="20">
        <f ca="1">IF($B99="","",INDIRECT("減額一覧!V"&amp;P99))</f>
        <v>409</v>
      </c>
      <c r="I99" s="32">
        <f ca="1">IF(B99="","",IF(INDIRECT("減額一覧!BL"&amp;P99)=0.08,0.08,0.1))</f>
        <v>0.1</v>
      </c>
      <c r="J99" s="51" t="s">
        <v>454</v>
      </c>
      <c r="K99" s="94" t="str">
        <f t="shared" ca="1" si="134"/>
        <v/>
      </c>
      <c r="L99" s="56" t="str">
        <f t="shared" ca="1" si="108"/>
        <v/>
      </c>
      <c r="N99" s="113" t="str">
        <f t="shared" ref="N99:N102" ca="1" si="166">IF(A99="","",IF(A99&gt;3000,"月ヶ瀬",IF(A99&gt;=2000,"都祁","市内")))</f>
        <v>市内</v>
      </c>
      <c r="O99" s="114">
        <f t="shared" ref="O99" ca="1" si="167">IF(B99="","",IF(INDIRECT("減額一覧!BL"&amp;P99)=0.08,0.08,0.1))</f>
        <v>0.1</v>
      </c>
      <c r="P99" s="38">
        <v>22</v>
      </c>
      <c r="Q99" s="38">
        <f t="shared" ref="Q99:R102" ca="1" si="168">IF(G99="","",IF(G99&gt;0,1,""))</f>
        <v>1</v>
      </c>
      <c r="R99" s="38">
        <f t="shared" ca="1" si="168"/>
        <v>1</v>
      </c>
      <c r="S99" s="66" t="str">
        <f t="shared" ca="1" si="112"/>
        <v>608</v>
      </c>
      <c r="T99" s="105" t="str">
        <f t="shared" ca="1" si="113"/>
        <v/>
      </c>
    </row>
    <row r="100" spans="1:20">
      <c r="A100">
        <f ca="1">IF(B100="","",INDIRECT("減額一覧!B"&amp;$P100))</f>
        <v>249</v>
      </c>
      <c r="B100" s="61">
        <f ca="1">IF(INDIRECT("減額一覧!BB"&amp;P100)=1,INDIRECT("減額一覧!W"&amp;P100),"")</f>
        <v>207</v>
      </c>
      <c r="C100" s="44">
        <f ca="1">IF(B100="","",INDIRECT("減額一覧!C"&amp;$P100))</f>
        <v>608203000</v>
      </c>
      <c r="D100" s="79" t="str">
        <f ca="1">IF($B100="","",INDIRECT("減額一覧!G"&amp;$P100))</f>
        <v>岩下　伸子</v>
      </c>
      <c r="E100" s="19">
        <f ca="1">IF(B100="","",INDIRECT("減額一覧!H"&amp;P100))</f>
        <v>13</v>
      </c>
      <c r="F100" s="19">
        <f ca="1">IF($B100="","",INDIRECT("減額一覧!AD"&amp;P100))</f>
        <v>4</v>
      </c>
      <c r="G100" s="20">
        <f ca="1">IF($B100="","",INDIRECT("減額一覧!AE"&amp;P100))</f>
        <v>682</v>
      </c>
      <c r="H100" s="20">
        <f ca="1">IF($B100="","",INDIRECT("減額一覧!AF"&amp;P100))</f>
        <v>546</v>
      </c>
      <c r="I100" s="32">
        <f ca="1">IF(B100="","",IF(INDIRECT("減額一覧!BM"&amp;P100)=0.08,0.08,0.1))</f>
        <v>0.1</v>
      </c>
      <c r="J100" s="52"/>
      <c r="K100" s="95" t="str">
        <f t="shared" ca="1" si="134"/>
        <v/>
      </c>
      <c r="L100" s="58" t="str">
        <f t="shared" ca="1" si="108"/>
        <v/>
      </c>
      <c r="N100" s="113" t="str">
        <f t="shared" ca="1" si="166"/>
        <v>市内</v>
      </c>
      <c r="O100" s="114">
        <f t="shared" ref="O100" ca="1" si="169">IF(B100="","",IF(INDIRECT("減額一覧!BM"&amp;P100)=0.08,0.08,0.1))</f>
        <v>0.1</v>
      </c>
      <c r="P100" s="38">
        <v>22</v>
      </c>
      <c r="Q100" s="38">
        <f t="shared" ca="1" si="168"/>
        <v>1</v>
      </c>
      <c r="R100" s="38">
        <f t="shared" ca="1" si="168"/>
        <v>1</v>
      </c>
      <c r="S100" s="66" t="str">
        <f t="shared" ca="1" si="112"/>
        <v>608</v>
      </c>
      <c r="T100" s="105" t="str">
        <f t="shared" ca="1" si="113"/>
        <v/>
      </c>
    </row>
    <row r="101" spans="1:20">
      <c r="A101">
        <f ca="1">IF(B101="","",INDIRECT("減額一覧!B"&amp;$P101))</f>
        <v>249</v>
      </c>
      <c r="B101" s="61">
        <f ca="1">IF(INDIRECT("減額一覧!BC"&amp;P101)=1,INDIRECT("減額一覧!AG"&amp;P101),"")</f>
        <v>208</v>
      </c>
      <c r="C101" s="36">
        <f ca="1">IF(B101="","",INDIRECT("減額一覧!C"&amp;$P101))</f>
        <v>608203000</v>
      </c>
      <c r="D101" s="80" t="str">
        <f ca="1">IF($B101="","",INDIRECT("減額一覧!G"&amp;$P101))</f>
        <v>岩下　伸子</v>
      </c>
      <c r="E101" s="19">
        <f ca="1">IF(B101="","",INDIRECT("減額一覧!H"&amp;P101))</f>
        <v>13</v>
      </c>
      <c r="F101" s="19">
        <f ca="1">IF($B101="","",INDIRECT("減額一覧!AN"&amp;P101))</f>
        <v>1</v>
      </c>
      <c r="G101" s="20">
        <f ca="1">IF($B101="","",INDIRECT("減額一覧!AO"&amp;P101))</f>
        <v>170</v>
      </c>
      <c r="H101" s="20">
        <f ca="1">IF($B101="","",INDIRECT("減額一覧!AP"&amp;P101))</f>
        <v>137</v>
      </c>
      <c r="I101" s="32">
        <f ca="1">IF(B101="","",IF(INDIRECT("減額一覧!BN"&amp;P101)=0.08,0.08,0.1))</f>
        <v>0.1</v>
      </c>
      <c r="J101" s="52"/>
      <c r="K101" s="95" t="str">
        <f t="shared" ca="1" si="134"/>
        <v/>
      </c>
      <c r="L101" s="58" t="str">
        <f t="shared" ca="1" si="108"/>
        <v/>
      </c>
      <c r="N101" s="113" t="str">
        <f t="shared" ca="1" si="166"/>
        <v>市内</v>
      </c>
      <c r="O101" s="114">
        <f t="shared" ref="O101" ca="1" si="170">IF(B101="","",IF(INDIRECT("減額一覧!BN"&amp;P101)=0.08,0.08,0.1))</f>
        <v>0.1</v>
      </c>
      <c r="P101" s="38">
        <v>22</v>
      </c>
      <c r="Q101" s="38">
        <f t="shared" ca="1" si="168"/>
        <v>1</v>
      </c>
      <c r="R101" s="38">
        <f t="shared" ca="1" si="168"/>
        <v>1</v>
      </c>
      <c r="S101" s="66" t="str">
        <f t="shared" ca="1" si="112"/>
        <v>608</v>
      </c>
      <c r="T101" s="105" t="str">
        <f t="shared" ca="1" si="113"/>
        <v/>
      </c>
    </row>
    <row r="102" spans="1:20" hidden="1">
      <c r="A102" t="str">
        <f ca="1">IF(B102="","",INDIRECT("減額一覧!B"&amp;$P102))</f>
        <v/>
      </c>
      <c r="B102" s="61" t="str">
        <f ca="1">IF(INDIRECT("減額一覧!BD"&amp;P102)=1,INDIRECT("減額一覧!AQ"&amp;P102),"")</f>
        <v/>
      </c>
      <c r="C102" s="45" t="str">
        <f ca="1">IF(B102="","",INDIRECT("減額一覧!C"&amp;$P102))</f>
        <v/>
      </c>
      <c r="D102" s="79" t="str">
        <f ca="1">IF($B102="","",INDIRECT("減額一覧!G"&amp;$P102))</f>
        <v/>
      </c>
      <c r="E102" s="19" t="str">
        <f ca="1">IF(B102="","",INDIRECT("減額一覧!H"&amp;P102))</f>
        <v/>
      </c>
      <c r="F102" s="19" t="str">
        <f ca="1">IF($B102="","",INDIRECT("減額一覧!AX"&amp;P102))</f>
        <v/>
      </c>
      <c r="G102" s="20" t="str">
        <f ca="1">IF($B102="","",INDIRECT("減額一覧!AY"&amp;P102))</f>
        <v/>
      </c>
      <c r="H102" s="20" t="str">
        <f ca="1">IF($B102="","",INDIRECT("減額一覧!AZ"&amp;P102))</f>
        <v/>
      </c>
      <c r="I102" s="32" t="str">
        <f ca="1">IF(B102="","",IF(INDIRECT("減額一覧!BO"&amp;P102)=0.08,0.08,0.1))</f>
        <v/>
      </c>
      <c r="J102" s="52"/>
      <c r="K102" s="95" t="str">
        <f t="shared" ca="1" si="134"/>
        <v/>
      </c>
      <c r="L102" s="58" t="str">
        <f t="shared" ca="1" si="108"/>
        <v/>
      </c>
      <c r="N102" s="113" t="str">
        <f t="shared" ca="1" si="166"/>
        <v/>
      </c>
      <c r="O102" s="114" t="str">
        <f t="shared" ref="O102" ca="1" si="171">IF(B102="","",IF(INDIRECT("減額一覧!BO"&amp;P102)=0.08,0.08,0.1))</f>
        <v/>
      </c>
      <c r="P102" s="38">
        <v>22</v>
      </c>
      <c r="Q102" s="38" t="str">
        <f t="shared" ca="1" si="168"/>
        <v/>
      </c>
      <c r="R102" s="38" t="str">
        <f t="shared" ca="1" si="168"/>
        <v/>
      </c>
      <c r="S102" s="66" t="str">
        <f t="shared" ca="1" si="112"/>
        <v/>
      </c>
      <c r="T102" s="105" t="str">
        <f t="shared" ca="1" si="113"/>
        <v/>
      </c>
    </row>
    <row r="103" spans="1:20" ht="19.5" thickBot="1">
      <c r="B103" s="64"/>
      <c r="C103" s="41" t="str">
        <f>IF(B103="","",減額一覧!C99)</f>
        <v/>
      </c>
      <c r="D103" s="43"/>
      <c r="E103" s="21"/>
      <c r="F103" s="22" t="s">
        <v>69</v>
      </c>
      <c r="G103" s="23">
        <f t="shared" ref="G103:H103" ca="1" si="172">SUBTOTAL(9,G99:G102)</f>
        <v>1363</v>
      </c>
      <c r="H103" s="23">
        <f t="shared" ca="1" si="172"/>
        <v>1092</v>
      </c>
      <c r="I103" s="30"/>
      <c r="J103" s="53"/>
      <c r="K103" s="96" t="str">
        <f t="shared" si="134"/>
        <v/>
      </c>
      <c r="L103" s="59" t="str">
        <f t="shared" si="108"/>
        <v/>
      </c>
      <c r="N103" s="108" t="str">
        <f t="shared" ref="N103" ca="1" si="173">IF(AND(G103=0,H103=0),"","小計")</f>
        <v>小計</v>
      </c>
      <c r="O103" s="108" t="str">
        <f t="shared" ref="O103" ca="1" si="174">IF(AND(G103=0,H103=0),"","小計")</f>
        <v>小計</v>
      </c>
      <c r="P103" s="38"/>
      <c r="Q103" s="38"/>
      <c r="R103" s="38"/>
      <c r="S103" s="66" t="str">
        <f t="shared" si="112"/>
        <v/>
      </c>
      <c r="T103" s="105" t="str">
        <f t="shared" si="113"/>
        <v/>
      </c>
    </row>
    <row r="104" spans="1:20" ht="19.5" thickTop="1">
      <c r="A104">
        <f ca="1">IF(B104="","",INDIRECT("減額一覧!B"&amp;$P104))</f>
        <v>251</v>
      </c>
      <c r="B104" s="61">
        <f ca="1">IF(INDIRECT("減額一覧!BA"&amp;P104)=1,INDIRECT("減額一覧!M"&amp;P104),"")</f>
        <v>206</v>
      </c>
      <c r="C104" s="36">
        <f ca="1">IF(B104="","",INDIRECT("減額一覧!C"&amp;$P104))</f>
        <v>247081000</v>
      </c>
      <c r="D104" s="78" t="str">
        <f ca="1">IF($B104="","",INDIRECT("減額一覧!G"&amp;$P104))</f>
        <v>稲葉　晋一</v>
      </c>
      <c r="E104" s="19">
        <f ca="1">IF(B104="","",INDIRECT("減額一覧!H"&amp;P104))</f>
        <v>13</v>
      </c>
      <c r="F104" s="19">
        <f ca="1">IF($B104="","",INDIRECT("減額一覧!T"&amp;P104))</f>
        <v>32</v>
      </c>
      <c r="G104" s="20">
        <f ca="1">IF($B104="","",INDIRECT("減額一覧!U"&amp;P104))</f>
        <v>6325</v>
      </c>
      <c r="H104" s="20">
        <f ca="1">IF($B104="","",INDIRECT("減額一覧!V"&amp;P104))</f>
        <v>0</v>
      </c>
      <c r="I104" s="32">
        <f ca="1">IF(B104="","",IF(INDIRECT("減額一覧!BL"&amp;P104)=0.08,0.08,0.1))</f>
        <v>0.1</v>
      </c>
      <c r="J104" s="51" t="s">
        <v>518</v>
      </c>
      <c r="K104" s="94" t="str">
        <f t="shared" ca="1" si="134"/>
        <v/>
      </c>
      <c r="L104" s="56" t="str">
        <f t="shared" ca="1" si="108"/>
        <v/>
      </c>
      <c r="N104" s="113" t="str">
        <f t="shared" ref="N104:N107" ca="1" si="175">IF(A104="","",IF(A104&gt;3000,"月ヶ瀬",IF(A104&gt;=2000,"都祁","市内")))</f>
        <v>市内</v>
      </c>
      <c r="O104" s="114">
        <f t="shared" ref="O104" ca="1" si="176">IF(B104="","",IF(INDIRECT("減額一覧!BL"&amp;P104)=0.08,0.08,0.1))</f>
        <v>0.1</v>
      </c>
      <c r="P104" s="38">
        <v>23</v>
      </c>
      <c r="Q104" s="38">
        <f t="shared" ref="Q104:R107" ca="1" si="177">IF(G104="","",IF(G104&gt;0,1,""))</f>
        <v>1</v>
      </c>
      <c r="R104" s="38" t="str">
        <f t="shared" ca="1" si="177"/>
        <v/>
      </c>
      <c r="S104" s="66" t="str">
        <f t="shared" ca="1" si="112"/>
        <v>247</v>
      </c>
      <c r="T104" s="105" t="str">
        <f t="shared" ca="1" si="113"/>
        <v/>
      </c>
    </row>
    <row r="105" spans="1:20">
      <c r="A105">
        <f ca="1">IF(B105="","",INDIRECT("減額一覧!B"&amp;$P105))</f>
        <v>251</v>
      </c>
      <c r="B105" s="61">
        <f ca="1">IF(INDIRECT("減額一覧!BB"&amp;P105)=1,INDIRECT("減額一覧!W"&amp;P105),"")</f>
        <v>207</v>
      </c>
      <c r="C105" s="44">
        <f ca="1">IF(B105="","",INDIRECT("減額一覧!C"&amp;$P105))</f>
        <v>247081000</v>
      </c>
      <c r="D105" s="79" t="str">
        <f ca="1">IF($B105="","",INDIRECT("減額一覧!G"&amp;$P105))</f>
        <v>稲葉　晋一</v>
      </c>
      <c r="E105" s="19">
        <f ca="1">IF(B105="","",INDIRECT("減額一覧!H"&amp;P105))</f>
        <v>13</v>
      </c>
      <c r="F105" s="19">
        <f ca="1">IF($B105="","",INDIRECT("減額一覧!AD"&amp;P105))</f>
        <v>32</v>
      </c>
      <c r="G105" s="20">
        <f ca="1">IF($B105="","",INDIRECT("減額一覧!AE"&amp;P105))</f>
        <v>6325</v>
      </c>
      <c r="H105" s="20">
        <f ca="1">IF($B105="","",INDIRECT("減額一覧!AF"&amp;P105))</f>
        <v>0</v>
      </c>
      <c r="I105" s="32">
        <f ca="1">IF(B105="","",IF(INDIRECT("減額一覧!BM"&amp;P105)=0.08,0.08,0.1))</f>
        <v>0.1</v>
      </c>
      <c r="J105" s="52"/>
      <c r="K105" s="95" t="str">
        <f t="shared" ca="1" si="134"/>
        <v/>
      </c>
      <c r="L105" s="58" t="str">
        <f t="shared" ca="1" si="108"/>
        <v/>
      </c>
      <c r="N105" s="113" t="str">
        <f t="shared" ca="1" si="175"/>
        <v>市内</v>
      </c>
      <c r="O105" s="114">
        <f t="shared" ref="O105" ca="1" si="178">IF(B105="","",IF(INDIRECT("減額一覧!BM"&amp;P105)=0.08,0.08,0.1))</f>
        <v>0.1</v>
      </c>
      <c r="P105" s="38">
        <v>23</v>
      </c>
      <c r="Q105" s="38">
        <f t="shared" ca="1" si="177"/>
        <v>1</v>
      </c>
      <c r="R105" s="38" t="str">
        <f t="shared" ca="1" si="177"/>
        <v/>
      </c>
      <c r="S105" s="66" t="str">
        <f t="shared" ca="1" si="112"/>
        <v>247</v>
      </c>
      <c r="T105" s="105" t="str">
        <f t="shared" ca="1" si="113"/>
        <v/>
      </c>
    </row>
    <row r="106" spans="1:20" hidden="1">
      <c r="A106" t="str">
        <f ca="1">IF(B106="","",INDIRECT("減額一覧!B"&amp;$P106))</f>
        <v/>
      </c>
      <c r="B106" s="61" t="str">
        <f ca="1">IF(INDIRECT("減額一覧!BC"&amp;P106)=1,INDIRECT("減額一覧!AG"&amp;P106),"")</f>
        <v/>
      </c>
      <c r="C106" s="36" t="str">
        <f ca="1">IF(B106="","",INDIRECT("減額一覧!C"&amp;$P106))</f>
        <v/>
      </c>
      <c r="D106" s="80" t="str">
        <f ca="1">IF($B106="","",INDIRECT("減額一覧!G"&amp;$P106))</f>
        <v/>
      </c>
      <c r="E106" s="19" t="str">
        <f ca="1">IF(B106="","",INDIRECT("減額一覧!H"&amp;P106))</f>
        <v/>
      </c>
      <c r="F106" s="19" t="str">
        <f ca="1">IF($B106="","",INDIRECT("減額一覧!AN"&amp;P106))</f>
        <v/>
      </c>
      <c r="G106" s="20" t="str">
        <f ca="1">IF($B106="","",INDIRECT("減額一覧!AO"&amp;P106))</f>
        <v/>
      </c>
      <c r="H106" s="20" t="str">
        <f ca="1">IF($B106="","",INDIRECT("減額一覧!AP"&amp;P106))</f>
        <v/>
      </c>
      <c r="I106" s="32" t="str">
        <f ca="1">IF(B106="","",IF(INDIRECT("減額一覧!BN"&amp;P106)=0.08,0.08,0.1))</f>
        <v/>
      </c>
      <c r="J106" s="52"/>
      <c r="K106" s="95" t="str">
        <f t="shared" ca="1" si="134"/>
        <v/>
      </c>
      <c r="L106" s="58" t="str">
        <f t="shared" ca="1" si="108"/>
        <v/>
      </c>
      <c r="N106" s="113" t="str">
        <f t="shared" ca="1" si="175"/>
        <v/>
      </c>
      <c r="O106" s="114" t="str">
        <f t="shared" ref="O106" ca="1" si="179">IF(B106="","",IF(INDIRECT("減額一覧!BN"&amp;P106)=0.08,0.08,0.1))</f>
        <v/>
      </c>
      <c r="P106" s="38">
        <v>23</v>
      </c>
      <c r="Q106" s="38" t="str">
        <f t="shared" ca="1" si="177"/>
        <v/>
      </c>
      <c r="R106" s="38" t="str">
        <f t="shared" ca="1" si="177"/>
        <v/>
      </c>
      <c r="S106" s="66" t="str">
        <f t="shared" ca="1" si="112"/>
        <v/>
      </c>
      <c r="T106" s="105" t="str">
        <f t="shared" ca="1" si="113"/>
        <v/>
      </c>
    </row>
    <row r="107" spans="1:20" hidden="1">
      <c r="A107" t="str">
        <f ca="1">IF(B107="","",INDIRECT("減額一覧!B"&amp;$P107))</f>
        <v/>
      </c>
      <c r="B107" s="61" t="str">
        <f ca="1">IF(INDIRECT("減額一覧!BD"&amp;P107)=1,INDIRECT("減額一覧!AQ"&amp;P107),"")</f>
        <v/>
      </c>
      <c r="C107" s="45" t="str">
        <f ca="1">IF(B107="","",INDIRECT("減額一覧!C"&amp;$P107))</f>
        <v/>
      </c>
      <c r="D107" s="79" t="str">
        <f ca="1">IF($B107="","",INDIRECT("減額一覧!G"&amp;$P107))</f>
        <v/>
      </c>
      <c r="E107" s="19" t="str">
        <f ca="1">IF(B107="","",INDIRECT("減額一覧!H"&amp;P107))</f>
        <v/>
      </c>
      <c r="F107" s="19" t="str">
        <f ca="1">IF($B107="","",INDIRECT("減額一覧!AX"&amp;P107))</f>
        <v/>
      </c>
      <c r="G107" s="20" t="str">
        <f ca="1">IF($B107="","",INDIRECT("減額一覧!AY"&amp;P107))</f>
        <v/>
      </c>
      <c r="H107" s="20" t="str">
        <f ca="1">IF($B107="","",INDIRECT("減額一覧!AZ"&amp;P107))</f>
        <v/>
      </c>
      <c r="I107" s="32" t="str">
        <f ca="1">IF(B107="","",IF(INDIRECT("減額一覧!BO"&amp;P107)=0.08,0.08,0.1))</f>
        <v/>
      </c>
      <c r="J107" s="52"/>
      <c r="K107" s="95" t="str">
        <f t="shared" ca="1" si="134"/>
        <v/>
      </c>
      <c r="L107" s="58" t="str">
        <f t="shared" ca="1" si="108"/>
        <v/>
      </c>
      <c r="N107" s="113" t="str">
        <f t="shared" ca="1" si="175"/>
        <v/>
      </c>
      <c r="O107" s="114" t="str">
        <f t="shared" ref="O107" ca="1" si="180">IF(B107="","",IF(INDIRECT("減額一覧!BO"&amp;P107)=0.08,0.08,0.1))</f>
        <v/>
      </c>
      <c r="P107" s="38">
        <v>23</v>
      </c>
      <c r="Q107" s="38" t="str">
        <f t="shared" ca="1" si="177"/>
        <v/>
      </c>
      <c r="R107" s="38" t="str">
        <f t="shared" ca="1" si="177"/>
        <v/>
      </c>
      <c r="S107" s="66" t="str">
        <f t="shared" ca="1" si="112"/>
        <v/>
      </c>
      <c r="T107" s="105" t="str">
        <f t="shared" ca="1" si="113"/>
        <v/>
      </c>
    </row>
    <row r="108" spans="1:20" ht="19.5" thickBot="1">
      <c r="B108" s="64"/>
      <c r="C108" s="41" t="str">
        <f>IF(B108="","",減額一覧!C104)</f>
        <v/>
      </c>
      <c r="D108" s="43"/>
      <c r="E108" s="21"/>
      <c r="F108" s="22" t="s">
        <v>69</v>
      </c>
      <c r="G108" s="23">
        <f t="shared" ref="G108:H108" ca="1" si="181">SUBTOTAL(9,G104:G107)</f>
        <v>12650</v>
      </c>
      <c r="H108" s="23">
        <f t="shared" ca="1" si="181"/>
        <v>0</v>
      </c>
      <c r="I108" s="30"/>
      <c r="J108" s="53"/>
      <c r="K108" s="96" t="str">
        <f t="shared" si="134"/>
        <v/>
      </c>
      <c r="L108" s="59" t="str">
        <f t="shared" si="108"/>
        <v/>
      </c>
      <c r="N108" s="108" t="str">
        <f t="shared" ref="N108" ca="1" si="182">IF(AND(G108=0,H108=0),"","小計")</f>
        <v>小計</v>
      </c>
      <c r="O108" s="108" t="str">
        <f t="shared" ref="O108" ca="1" si="183">IF(AND(G108=0,H108=0),"","小計")</f>
        <v>小計</v>
      </c>
      <c r="P108" s="38"/>
      <c r="Q108" s="38"/>
      <c r="R108" s="38"/>
      <c r="S108" s="66" t="str">
        <f t="shared" si="112"/>
        <v/>
      </c>
      <c r="T108" s="105" t="str">
        <f t="shared" si="113"/>
        <v/>
      </c>
    </row>
    <row r="109" spans="1:20" ht="19.5" thickTop="1">
      <c r="A109">
        <f ca="1">IF(B109="","",INDIRECT("減額一覧!B"&amp;$P109))</f>
        <v>252</v>
      </c>
      <c r="B109" s="61">
        <f ca="1">IF(INDIRECT("減額一覧!BA"&amp;P109)=1,INDIRECT("減額一覧!M"&amp;P109),"")</f>
        <v>205</v>
      </c>
      <c r="C109" s="36">
        <f ca="1">IF(B109="","",INDIRECT("減額一覧!C"&amp;$P109))</f>
        <v>531159000</v>
      </c>
      <c r="D109" s="78" t="str">
        <f ca="1">IF($B109="","",INDIRECT("減額一覧!G"&amp;$P109))</f>
        <v>藤井　建蔵</v>
      </c>
      <c r="E109" s="19">
        <f ca="1">IF(B109="","",INDIRECT("減額一覧!H"&amp;P109))</f>
        <v>13</v>
      </c>
      <c r="F109" s="19">
        <f ca="1">IF($B109="","",INDIRECT("減額一覧!T"&amp;P109))</f>
        <v>2</v>
      </c>
      <c r="G109" s="20">
        <f ca="1">IF($B109="","",INDIRECT("減額一覧!U"&amp;P109))</f>
        <v>341</v>
      </c>
      <c r="H109" s="20">
        <f ca="1">IF($B109="","",INDIRECT("減額一覧!V"&amp;P109))</f>
        <v>273</v>
      </c>
      <c r="I109" s="32">
        <f ca="1">IF(B109="","",IF(INDIRECT("減額一覧!BL"&amp;P109)=0.08,0.08,0.1))</f>
        <v>0.1</v>
      </c>
      <c r="J109" s="51" t="s">
        <v>455</v>
      </c>
      <c r="K109" s="94" t="str">
        <f t="shared" ca="1" si="134"/>
        <v/>
      </c>
      <c r="L109" s="56" t="str">
        <f t="shared" ca="1" si="108"/>
        <v/>
      </c>
      <c r="N109" s="113" t="str">
        <f t="shared" ref="N109:N112" ca="1" si="184">IF(A109="","",IF(A109&gt;3000,"月ヶ瀬",IF(A109&gt;=2000,"都祁","市内")))</f>
        <v>市内</v>
      </c>
      <c r="O109" s="114">
        <f t="shared" ref="O109" ca="1" si="185">IF(B109="","",IF(INDIRECT("減額一覧!BL"&amp;P109)=0.08,0.08,0.1))</f>
        <v>0.1</v>
      </c>
      <c r="P109" s="38">
        <v>24</v>
      </c>
      <c r="Q109" s="38">
        <f t="shared" ref="Q109:R112" ca="1" si="186">IF(G109="","",IF(G109&gt;0,1,""))</f>
        <v>1</v>
      </c>
      <c r="R109" s="38">
        <f t="shared" ca="1" si="186"/>
        <v>1</v>
      </c>
      <c r="S109" s="66" t="str">
        <f t="shared" ca="1" si="112"/>
        <v>531</v>
      </c>
      <c r="T109" s="105" t="str">
        <f t="shared" ca="1" si="113"/>
        <v/>
      </c>
    </row>
    <row r="110" spans="1:20">
      <c r="A110">
        <f ca="1">IF(B110="","",INDIRECT("減額一覧!B"&amp;$P110))</f>
        <v>252</v>
      </c>
      <c r="B110" s="61">
        <f ca="1">IF(INDIRECT("減額一覧!BB"&amp;P110)=1,INDIRECT("減額一覧!W"&amp;P110),"")</f>
        <v>206</v>
      </c>
      <c r="C110" s="44">
        <f ca="1">IF(B110="","",INDIRECT("減額一覧!C"&amp;$P110))</f>
        <v>531159000</v>
      </c>
      <c r="D110" s="79" t="str">
        <f ca="1">IF($B110="","",INDIRECT("減額一覧!G"&amp;$P110))</f>
        <v>藤井　建蔵</v>
      </c>
      <c r="E110" s="19">
        <f ca="1">IF(B110="","",INDIRECT("減額一覧!H"&amp;P110))</f>
        <v>13</v>
      </c>
      <c r="F110" s="19">
        <f ca="1">IF($B110="","",INDIRECT("減額一覧!AD"&amp;P110))</f>
        <v>3</v>
      </c>
      <c r="G110" s="20">
        <f ca="1">IF($B110="","",INDIRECT("減額一覧!AE"&amp;P110))</f>
        <v>512</v>
      </c>
      <c r="H110" s="20">
        <f ca="1">IF($B110="","",INDIRECT("減額一覧!AF"&amp;P110))</f>
        <v>409</v>
      </c>
      <c r="I110" s="32">
        <f ca="1">IF(B110="","",IF(INDIRECT("減額一覧!BM"&amp;P110)=0.08,0.08,0.1))</f>
        <v>0.1</v>
      </c>
      <c r="J110" s="52"/>
      <c r="K110" s="95" t="str">
        <f t="shared" ca="1" si="134"/>
        <v/>
      </c>
      <c r="L110" s="58" t="str">
        <f t="shared" ca="1" si="108"/>
        <v/>
      </c>
      <c r="N110" s="113" t="str">
        <f t="shared" ca="1" si="184"/>
        <v>市内</v>
      </c>
      <c r="O110" s="114">
        <f t="shared" ref="O110" ca="1" si="187">IF(B110="","",IF(INDIRECT("減額一覧!BM"&amp;P110)=0.08,0.08,0.1))</f>
        <v>0.1</v>
      </c>
      <c r="P110" s="38">
        <v>24</v>
      </c>
      <c r="Q110" s="38">
        <f t="shared" ca="1" si="186"/>
        <v>1</v>
      </c>
      <c r="R110" s="38">
        <f t="shared" ca="1" si="186"/>
        <v>1</v>
      </c>
      <c r="S110" s="66" t="str">
        <f t="shared" ca="1" si="112"/>
        <v>531</v>
      </c>
      <c r="T110" s="105" t="str">
        <f t="shared" ca="1" si="113"/>
        <v/>
      </c>
    </row>
    <row r="111" spans="1:20">
      <c r="A111">
        <f ca="1">IF(B111="","",INDIRECT("減額一覧!B"&amp;$P111))</f>
        <v>252</v>
      </c>
      <c r="B111" s="61">
        <f ca="1">IF(INDIRECT("減額一覧!BC"&amp;P111)=1,INDIRECT("減額一覧!AG"&amp;P111),"")</f>
        <v>207</v>
      </c>
      <c r="C111" s="36">
        <f ca="1">IF(B111="","",INDIRECT("減額一覧!C"&amp;$P111))</f>
        <v>531159000</v>
      </c>
      <c r="D111" s="80" t="str">
        <f ca="1">IF($B111="","",INDIRECT("減額一覧!G"&amp;$P111))</f>
        <v>藤井　建蔵</v>
      </c>
      <c r="E111" s="19">
        <f ca="1">IF(B111="","",INDIRECT("減額一覧!H"&amp;P111))</f>
        <v>13</v>
      </c>
      <c r="F111" s="19">
        <f ca="1">IF($B111="","",INDIRECT("減額一覧!AN"&amp;P111))</f>
        <v>3</v>
      </c>
      <c r="G111" s="20">
        <f ca="1">IF($B111="","",INDIRECT("減額一覧!AO"&amp;P111))</f>
        <v>512</v>
      </c>
      <c r="H111" s="20">
        <f ca="1">IF($B111="","",INDIRECT("減額一覧!AP"&amp;P111))</f>
        <v>409</v>
      </c>
      <c r="I111" s="32">
        <f ca="1">IF(B111="","",IF(INDIRECT("減額一覧!BN"&amp;P111)=0.08,0.08,0.1))</f>
        <v>0.1</v>
      </c>
      <c r="J111" s="52"/>
      <c r="K111" s="95" t="str">
        <f t="shared" ca="1" si="134"/>
        <v/>
      </c>
      <c r="L111" s="58" t="str">
        <f t="shared" ca="1" si="108"/>
        <v/>
      </c>
      <c r="N111" s="113" t="str">
        <f t="shared" ca="1" si="184"/>
        <v>市内</v>
      </c>
      <c r="O111" s="114">
        <f t="shared" ref="O111" ca="1" si="188">IF(B111="","",IF(INDIRECT("減額一覧!BN"&amp;P111)=0.08,0.08,0.1))</f>
        <v>0.1</v>
      </c>
      <c r="P111" s="38">
        <v>24</v>
      </c>
      <c r="Q111" s="38">
        <f t="shared" ca="1" si="186"/>
        <v>1</v>
      </c>
      <c r="R111" s="38">
        <f t="shared" ca="1" si="186"/>
        <v>1</v>
      </c>
      <c r="S111" s="66" t="str">
        <f t="shared" ca="1" si="112"/>
        <v>531</v>
      </c>
      <c r="T111" s="105" t="str">
        <f t="shared" ca="1" si="113"/>
        <v/>
      </c>
    </row>
    <row r="112" spans="1:20">
      <c r="A112">
        <f ca="1">IF(B112="","",INDIRECT("減額一覧!B"&amp;$P112))</f>
        <v>252</v>
      </c>
      <c r="B112" s="61">
        <f ca="1">IF(INDIRECT("減額一覧!BD"&amp;P112)=1,INDIRECT("減額一覧!AQ"&amp;P112),"")</f>
        <v>208</v>
      </c>
      <c r="C112" s="45">
        <f ca="1">IF(B112="","",INDIRECT("減額一覧!C"&amp;$P112))</f>
        <v>531159000</v>
      </c>
      <c r="D112" s="79" t="str">
        <f ca="1">IF($B112="","",INDIRECT("減額一覧!G"&amp;$P112))</f>
        <v>藤井　建蔵</v>
      </c>
      <c r="E112" s="19">
        <f ca="1">IF(B112="","",INDIRECT("減額一覧!H"&amp;P112))</f>
        <v>13</v>
      </c>
      <c r="F112" s="19">
        <f ca="1">IF($B112="","",INDIRECT("減額一覧!AX"&amp;P112))</f>
        <v>3</v>
      </c>
      <c r="G112" s="20">
        <f ca="1">IF($B112="","",INDIRECT("減額一覧!AY"&amp;P112))</f>
        <v>512</v>
      </c>
      <c r="H112" s="20">
        <f ca="1">IF($B112="","",INDIRECT("減額一覧!AZ"&amp;P112))</f>
        <v>409</v>
      </c>
      <c r="I112" s="32">
        <f ca="1">IF(B112="","",IF(INDIRECT("減額一覧!BO"&amp;P112)=0.08,0.08,0.1))</f>
        <v>0.1</v>
      </c>
      <c r="J112" s="52"/>
      <c r="K112" s="95" t="str">
        <f t="shared" ca="1" si="134"/>
        <v/>
      </c>
      <c r="L112" s="58" t="str">
        <f t="shared" ca="1" si="108"/>
        <v/>
      </c>
      <c r="N112" s="113" t="str">
        <f t="shared" ca="1" si="184"/>
        <v>市内</v>
      </c>
      <c r="O112" s="114">
        <f t="shared" ref="O112" ca="1" si="189">IF(B112="","",IF(INDIRECT("減額一覧!BO"&amp;P112)=0.08,0.08,0.1))</f>
        <v>0.1</v>
      </c>
      <c r="P112" s="38">
        <v>24</v>
      </c>
      <c r="Q112" s="38">
        <f t="shared" ca="1" si="186"/>
        <v>1</v>
      </c>
      <c r="R112" s="38">
        <f t="shared" ca="1" si="186"/>
        <v>1</v>
      </c>
      <c r="S112" s="66" t="str">
        <f t="shared" ca="1" si="112"/>
        <v>531</v>
      </c>
      <c r="T112" s="105" t="str">
        <f t="shared" ca="1" si="113"/>
        <v/>
      </c>
    </row>
    <row r="113" spans="1:20" ht="19.5" thickBot="1">
      <c r="B113" s="64"/>
      <c r="C113" s="41" t="str">
        <f>IF(B113="","",減額一覧!C109)</f>
        <v/>
      </c>
      <c r="D113" s="43"/>
      <c r="E113" s="21"/>
      <c r="F113" s="22" t="s">
        <v>69</v>
      </c>
      <c r="G113" s="23">
        <f t="shared" ref="G113:H113" ca="1" si="190">SUBTOTAL(9,G109:G112)</f>
        <v>1877</v>
      </c>
      <c r="H113" s="23">
        <f t="shared" ca="1" si="190"/>
        <v>1500</v>
      </c>
      <c r="I113" s="30"/>
      <c r="J113" s="53"/>
      <c r="K113" s="96" t="str">
        <f t="shared" si="134"/>
        <v/>
      </c>
      <c r="L113" s="59" t="str">
        <f t="shared" si="108"/>
        <v/>
      </c>
      <c r="N113" s="108" t="str">
        <f t="shared" ref="N113" ca="1" si="191">IF(AND(G113=0,H113=0),"","小計")</f>
        <v>小計</v>
      </c>
      <c r="O113" s="108" t="str">
        <f t="shared" ref="O113" ca="1" si="192">IF(AND(G113=0,H113=0),"","小計")</f>
        <v>小計</v>
      </c>
      <c r="P113" s="38"/>
      <c r="Q113" s="38"/>
      <c r="R113" s="38"/>
      <c r="S113" s="66" t="str">
        <f t="shared" si="112"/>
        <v/>
      </c>
      <c r="T113" s="105" t="str">
        <f t="shared" si="113"/>
        <v/>
      </c>
    </row>
    <row r="114" spans="1:20" ht="19.5" thickTop="1">
      <c r="A114">
        <f ca="1">IF(B114="","",INDIRECT("減額一覧!B"&amp;$P114))</f>
        <v>253</v>
      </c>
      <c r="B114" s="61">
        <f ca="1">IF(INDIRECT("減額一覧!BA"&amp;P114)=1,INDIRECT("減額一覧!M"&amp;P114),"")</f>
        <v>206</v>
      </c>
      <c r="C114" s="36">
        <f ca="1">IF(B114="","",INDIRECT("減額一覧!C"&amp;$P114))</f>
        <v>361019000</v>
      </c>
      <c r="D114" s="78" t="str">
        <f ca="1">IF($B114="","",INDIRECT("減額一覧!G"&amp;$P114))</f>
        <v>牧田　菊江</v>
      </c>
      <c r="E114" s="19">
        <f ca="1">IF(B114="","",INDIRECT("減額一覧!H"&amp;P114))</f>
        <v>20</v>
      </c>
      <c r="F114" s="19">
        <f ca="1">IF($B114="","",INDIRECT("減額一覧!T"&amp;P114))</f>
        <v>17</v>
      </c>
      <c r="G114" s="20">
        <f ca="1">IF($B114="","",INDIRECT("減額一覧!U"&amp;P114))</f>
        <v>2585</v>
      </c>
      <c r="H114" s="20">
        <f ca="1">IF($B114="","",INDIRECT("減額一覧!V"&amp;P114))</f>
        <v>2319</v>
      </c>
      <c r="I114" s="32">
        <f ca="1">IF(B114="","",IF(INDIRECT("減額一覧!BL"&amp;P114)=0.08,0.08,0.1))</f>
        <v>0.1</v>
      </c>
      <c r="J114" s="51" t="s">
        <v>519</v>
      </c>
      <c r="K114" s="94" t="str">
        <f t="shared" ca="1" si="134"/>
        <v/>
      </c>
      <c r="L114" s="56" t="str">
        <f t="shared" ca="1" si="108"/>
        <v/>
      </c>
      <c r="N114" s="113" t="str">
        <f t="shared" ref="N114:N117" ca="1" si="193">IF(A114="","",IF(A114&gt;3000,"月ヶ瀬",IF(A114&gt;=2000,"都祁","市内")))</f>
        <v>市内</v>
      </c>
      <c r="O114" s="114">
        <f t="shared" ref="O114" ca="1" si="194">IF(B114="","",IF(INDIRECT("減額一覧!BL"&amp;P114)=0.08,0.08,0.1))</f>
        <v>0.1</v>
      </c>
      <c r="P114" s="38">
        <v>25</v>
      </c>
      <c r="Q114" s="38">
        <f t="shared" ref="Q114:R117" ca="1" si="195">IF(G114="","",IF(G114&gt;0,1,""))</f>
        <v>1</v>
      </c>
      <c r="R114" s="38">
        <f t="shared" ca="1" si="195"/>
        <v>1</v>
      </c>
      <c r="S114" s="66" t="str">
        <f t="shared" ca="1" si="112"/>
        <v>361</v>
      </c>
      <c r="T114" s="105" t="str">
        <f t="shared" ca="1" si="113"/>
        <v/>
      </c>
    </row>
    <row r="115" spans="1:20">
      <c r="A115">
        <f ca="1">IF(B115="","",INDIRECT("減額一覧!B"&amp;$P115))</f>
        <v>253</v>
      </c>
      <c r="B115" s="61">
        <f ca="1">IF(INDIRECT("減額一覧!BB"&amp;P115)=1,INDIRECT("減額一覧!W"&amp;P115),"")</f>
        <v>207</v>
      </c>
      <c r="C115" s="44">
        <f ca="1">IF(B115="","",INDIRECT("減額一覧!C"&amp;$P115))</f>
        <v>361019000</v>
      </c>
      <c r="D115" s="79" t="str">
        <f ca="1">IF($B115="","",INDIRECT("減額一覧!G"&amp;$P115))</f>
        <v>牧田　菊江</v>
      </c>
      <c r="E115" s="19">
        <f ca="1">IF(B115="","",INDIRECT("減額一覧!H"&amp;P115))</f>
        <v>20</v>
      </c>
      <c r="F115" s="19">
        <f ca="1">IF($B115="","",INDIRECT("減額一覧!AD"&amp;P115))</f>
        <v>17</v>
      </c>
      <c r="G115" s="20">
        <f ca="1">IF($B115="","",INDIRECT("減額一覧!AE"&amp;P115))</f>
        <v>3014</v>
      </c>
      <c r="H115" s="20">
        <f ca="1">IF($B115="","",INDIRECT("減額一覧!AF"&amp;P115))</f>
        <v>2319</v>
      </c>
      <c r="I115" s="32">
        <f ca="1">IF(B115="","",IF(INDIRECT("減額一覧!BM"&amp;P115)=0.08,0.08,0.1))</f>
        <v>0.1</v>
      </c>
      <c r="J115" s="52"/>
      <c r="K115" s="95" t="str">
        <f t="shared" ca="1" si="134"/>
        <v/>
      </c>
      <c r="L115" s="58" t="str">
        <f t="shared" ca="1" si="108"/>
        <v/>
      </c>
      <c r="N115" s="113" t="str">
        <f t="shared" ca="1" si="193"/>
        <v>市内</v>
      </c>
      <c r="O115" s="114">
        <f t="shared" ref="O115" ca="1" si="196">IF(B115="","",IF(INDIRECT("減額一覧!BM"&amp;P115)=0.08,0.08,0.1))</f>
        <v>0.1</v>
      </c>
      <c r="P115" s="38">
        <v>25</v>
      </c>
      <c r="Q115" s="38">
        <f t="shared" ca="1" si="195"/>
        <v>1</v>
      </c>
      <c r="R115" s="38">
        <f t="shared" ca="1" si="195"/>
        <v>1</v>
      </c>
      <c r="S115" s="66" t="str">
        <f t="shared" ca="1" si="112"/>
        <v>361</v>
      </c>
      <c r="T115" s="105" t="str">
        <f t="shared" ca="1" si="113"/>
        <v/>
      </c>
    </row>
    <row r="116" spans="1:20" hidden="1">
      <c r="A116" t="str">
        <f ca="1">IF(B116="","",INDIRECT("減額一覧!B"&amp;$P116))</f>
        <v/>
      </c>
      <c r="B116" s="61" t="str">
        <f ca="1">IF(INDIRECT("減額一覧!BC"&amp;P116)=1,INDIRECT("減額一覧!AG"&amp;P116),"")</f>
        <v/>
      </c>
      <c r="C116" s="36" t="str">
        <f ca="1">IF(B116="","",INDIRECT("減額一覧!C"&amp;$P116))</f>
        <v/>
      </c>
      <c r="D116" s="80" t="str">
        <f ca="1">IF($B116="","",INDIRECT("減額一覧!G"&amp;$P116))</f>
        <v/>
      </c>
      <c r="E116" s="19" t="str">
        <f ca="1">IF(B116="","",INDIRECT("減額一覧!H"&amp;P116))</f>
        <v/>
      </c>
      <c r="F116" s="19" t="str">
        <f ca="1">IF($B116="","",INDIRECT("減額一覧!AN"&amp;P116))</f>
        <v/>
      </c>
      <c r="G116" s="20" t="str">
        <f ca="1">IF($B116="","",INDIRECT("減額一覧!AO"&amp;P116))</f>
        <v/>
      </c>
      <c r="H116" s="20" t="str">
        <f ca="1">IF($B116="","",INDIRECT("減額一覧!AP"&amp;P116))</f>
        <v/>
      </c>
      <c r="I116" s="32" t="str">
        <f ca="1">IF(B116="","",IF(INDIRECT("減額一覧!BN"&amp;P116)=0.08,0.08,0.1))</f>
        <v/>
      </c>
      <c r="J116" s="52"/>
      <c r="K116" s="95" t="str">
        <f t="shared" ca="1" si="134"/>
        <v/>
      </c>
      <c r="L116" s="58" t="str">
        <f t="shared" ca="1" si="108"/>
        <v/>
      </c>
      <c r="N116" s="113" t="str">
        <f t="shared" ca="1" si="193"/>
        <v/>
      </c>
      <c r="O116" s="114" t="str">
        <f t="shared" ref="O116" ca="1" si="197">IF(B116="","",IF(INDIRECT("減額一覧!BN"&amp;P116)=0.08,0.08,0.1))</f>
        <v/>
      </c>
      <c r="P116" s="38">
        <v>25</v>
      </c>
      <c r="Q116" s="38" t="str">
        <f t="shared" ca="1" si="195"/>
        <v/>
      </c>
      <c r="R116" s="38" t="str">
        <f t="shared" ca="1" si="195"/>
        <v/>
      </c>
      <c r="S116" s="66" t="str">
        <f t="shared" ca="1" si="112"/>
        <v/>
      </c>
      <c r="T116" s="105" t="str">
        <f t="shared" ca="1" si="113"/>
        <v/>
      </c>
    </row>
    <row r="117" spans="1:20" hidden="1">
      <c r="A117" t="str">
        <f ca="1">IF(B117="","",INDIRECT("減額一覧!B"&amp;$P117))</f>
        <v/>
      </c>
      <c r="B117" s="61" t="str">
        <f ca="1">IF(INDIRECT("減額一覧!BD"&amp;P117)=1,INDIRECT("減額一覧!AQ"&amp;P117),"")</f>
        <v/>
      </c>
      <c r="C117" s="45" t="str">
        <f ca="1">IF(B117="","",INDIRECT("減額一覧!C"&amp;$P117))</f>
        <v/>
      </c>
      <c r="D117" s="79" t="str">
        <f ca="1">IF($B117="","",INDIRECT("減額一覧!G"&amp;$P117))</f>
        <v/>
      </c>
      <c r="E117" s="19" t="str">
        <f ca="1">IF(B117="","",INDIRECT("減額一覧!H"&amp;P117))</f>
        <v/>
      </c>
      <c r="F117" s="19" t="str">
        <f ca="1">IF($B117="","",INDIRECT("減額一覧!AX"&amp;P117))</f>
        <v/>
      </c>
      <c r="G117" s="20" t="str">
        <f ca="1">IF($B117="","",INDIRECT("減額一覧!AY"&amp;P117))</f>
        <v/>
      </c>
      <c r="H117" s="20" t="str">
        <f ca="1">IF($B117="","",INDIRECT("減額一覧!AZ"&amp;P117))</f>
        <v/>
      </c>
      <c r="I117" s="32" t="str">
        <f ca="1">IF(B117="","",IF(INDIRECT("減額一覧!BO"&amp;P117)=0.08,0.08,0.1))</f>
        <v/>
      </c>
      <c r="J117" s="52"/>
      <c r="K117" s="95" t="str">
        <f t="shared" ca="1" si="134"/>
        <v/>
      </c>
      <c r="L117" s="58" t="str">
        <f t="shared" ca="1" si="108"/>
        <v/>
      </c>
      <c r="N117" s="113" t="str">
        <f t="shared" ca="1" si="193"/>
        <v/>
      </c>
      <c r="O117" s="114" t="str">
        <f t="shared" ref="O117" ca="1" si="198">IF(B117="","",IF(INDIRECT("減額一覧!BO"&amp;P117)=0.08,0.08,0.1))</f>
        <v/>
      </c>
      <c r="P117" s="38">
        <v>25</v>
      </c>
      <c r="Q117" s="38" t="str">
        <f t="shared" ca="1" si="195"/>
        <v/>
      </c>
      <c r="R117" s="38" t="str">
        <f t="shared" ca="1" si="195"/>
        <v/>
      </c>
      <c r="S117" s="66" t="str">
        <f t="shared" ca="1" si="112"/>
        <v/>
      </c>
      <c r="T117" s="105" t="str">
        <f t="shared" ca="1" si="113"/>
        <v/>
      </c>
    </row>
    <row r="118" spans="1:20" ht="19.5" thickBot="1">
      <c r="B118" s="64"/>
      <c r="C118" s="41" t="str">
        <f>IF(B118="","",減額一覧!C114)</f>
        <v/>
      </c>
      <c r="D118" s="43"/>
      <c r="E118" s="21"/>
      <c r="F118" s="22" t="s">
        <v>69</v>
      </c>
      <c r="G118" s="23">
        <f t="shared" ref="G118:H118" ca="1" si="199">SUBTOTAL(9,G114:G117)</f>
        <v>5599</v>
      </c>
      <c r="H118" s="23">
        <f t="shared" ca="1" si="199"/>
        <v>4638</v>
      </c>
      <c r="I118" s="30"/>
      <c r="J118" s="53"/>
      <c r="K118" s="96" t="str">
        <f t="shared" si="134"/>
        <v/>
      </c>
      <c r="L118" s="59" t="str">
        <f t="shared" si="108"/>
        <v/>
      </c>
      <c r="N118" s="108" t="str">
        <f t="shared" ref="N118" ca="1" si="200">IF(AND(G118=0,H118=0),"","小計")</f>
        <v>小計</v>
      </c>
      <c r="O118" s="108" t="str">
        <f t="shared" ref="O118" ca="1" si="201">IF(AND(G118=0,H118=0),"","小計")</f>
        <v>小計</v>
      </c>
      <c r="P118" s="38"/>
      <c r="Q118" s="38"/>
      <c r="R118" s="38"/>
      <c r="S118" s="66" t="str">
        <f t="shared" si="112"/>
        <v/>
      </c>
      <c r="T118" s="105" t="str">
        <f t="shared" si="113"/>
        <v/>
      </c>
    </row>
    <row r="119" spans="1:20" ht="19.5" thickTop="1">
      <c r="A119">
        <f ca="1">IF(B119="","",INDIRECT("減額一覧!B"&amp;$P119))</f>
        <v>254</v>
      </c>
      <c r="B119" s="61">
        <f ca="1">IF(INDIRECT("減額一覧!BA"&amp;P119)=1,INDIRECT("減額一覧!M"&amp;P119),"")</f>
        <v>206</v>
      </c>
      <c r="C119" s="36">
        <f ca="1">IF(B119="","",INDIRECT("減額一覧!C"&amp;$P119))</f>
        <v>642127000</v>
      </c>
      <c r="D119" s="78" t="str">
        <f ca="1">IF($B119="","",INDIRECT("減額一覧!G"&amp;$P119))</f>
        <v>広岡　正夫</v>
      </c>
      <c r="E119" s="19">
        <f ca="1">IF(B119="","",INDIRECT("減額一覧!H"&amp;P119))</f>
        <v>20</v>
      </c>
      <c r="F119" s="19">
        <f ca="1">IF($B119="","",INDIRECT("減額一覧!T"&amp;P119))</f>
        <v>21</v>
      </c>
      <c r="G119" s="20">
        <f ca="1">IF($B119="","",INDIRECT("減額一覧!U"&amp;P119))</f>
        <v>4950</v>
      </c>
      <c r="H119" s="20">
        <f ca="1">IF($B119="","",INDIRECT("減額一覧!V"&amp;P119))</f>
        <v>2865</v>
      </c>
      <c r="I119" s="32">
        <f ca="1">IF(B119="","",IF(INDIRECT("減額一覧!BL"&amp;P119)=0.08,0.08,0.1))</f>
        <v>0.1</v>
      </c>
      <c r="J119" s="51" t="s">
        <v>456</v>
      </c>
      <c r="K119" s="94" t="str">
        <f t="shared" ca="1" si="134"/>
        <v/>
      </c>
      <c r="L119" s="56" t="str">
        <f t="shared" ca="1" si="108"/>
        <v/>
      </c>
      <c r="N119" s="113" t="str">
        <f t="shared" ref="N119:N122" ca="1" si="202">IF(A119="","",IF(A119&gt;3000,"月ヶ瀬",IF(A119&gt;=2000,"都祁","市内")))</f>
        <v>市内</v>
      </c>
      <c r="O119" s="114">
        <f t="shared" ref="O119" ca="1" si="203">IF(B119="","",IF(INDIRECT("減額一覧!BL"&amp;P119)=0.08,0.08,0.1))</f>
        <v>0.1</v>
      </c>
      <c r="P119" s="38">
        <v>26</v>
      </c>
      <c r="Q119" s="38">
        <f t="shared" ref="Q119:R122" ca="1" si="204">IF(G119="","",IF(G119&gt;0,1,""))</f>
        <v>1</v>
      </c>
      <c r="R119" s="38">
        <f t="shared" ca="1" si="204"/>
        <v>1</v>
      </c>
      <c r="S119" s="66" t="str">
        <f t="shared" ca="1" si="112"/>
        <v>642</v>
      </c>
      <c r="T119" s="105" t="str">
        <f t="shared" ca="1" si="113"/>
        <v/>
      </c>
    </row>
    <row r="120" spans="1:20">
      <c r="A120">
        <f ca="1">IF(B120="","",INDIRECT("減額一覧!B"&amp;$P120))</f>
        <v>254</v>
      </c>
      <c r="B120" s="61">
        <f ca="1">IF(INDIRECT("減額一覧!BB"&amp;P120)=1,INDIRECT("減額一覧!W"&amp;P120),"")</f>
        <v>207</v>
      </c>
      <c r="C120" s="44">
        <f ca="1">IF(B120="","",INDIRECT("減額一覧!C"&amp;$P120))</f>
        <v>642127000</v>
      </c>
      <c r="D120" s="79" t="str">
        <f ca="1">IF($B120="","",INDIRECT("減額一覧!G"&amp;$P120))</f>
        <v>広岡　正夫</v>
      </c>
      <c r="E120" s="19">
        <f ca="1">IF(B120="","",INDIRECT("減額一覧!H"&amp;P120))</f>
        <v>20</v>
      </c>
      <c r="F120" s="19">
        <f ca="1">IF($B120="","",INDIRECT("減額一覧!AD"&amp;P120))</f>
        <v>21</v>
      </c>
      <c r="G120" s="20">
        <f ca="1">IF($B120="","",INDIRECT("減額一覧!AE"&amp;P120))</f>
        <v>4950</v>
      </c>
      <c r="H120" s="20">
        <f ca="1">IF($B120="","",INDIRECT("減額一覧!AF"&amp;P120))</f>
        <v>2865</v>
      </c>
      <c r="I120" s="32">
        <f ca="1">IF(B120="","",IF(INDIRECT("減額一覧!BM"&amp;P120)=0.08,0.08,0.1))</f>
        <v>0.1</v>
      </c>
      <c r="J120" s="52"/>
      <c r="K120" s="95" t="str">
        <f t="shared" ca="1" si="134"/>
        <v/>
      </c>
      <c r="L120" s="58" t="str">
        <f t="shared" ca="1" si="108"/>
        <v/>
      </c>
      <c r="N120" s="113" t="str">
        <f t="shared" ca="1" si="202"/>
        <v>市内</v>
      </c>
      <c r="O120" s="114">
        <f t="shared" ref="O120" ca="1" si="205">IF(B120="","",IF(INDIRECT("減額一覧!BM"&amp;P120)=0.08,0.08,0.1))</f>
        <v>0.1</v>
      </c>
      <c r="P120" s="38">
        <v>26</v>
      </c>
      <c r="Q120" s="38">
        <f t="shared" ca="1" si="204"/>
        <v>1</v>
      </c>
      <c r="R120" s="38">
        <f t="shared" ca="1" si="204"/>
        <v>1</v>
      </c>
      <c r="S120" s="66" t="str">
        <f t="shared" ca="1" si="112"/>
        <v>642</v>
      </c>
      <c r="T120" s="105" t="str">
        <f t="shared" ca="1" si="113"/>
        <v/>
      </c>
    </row>
    <row r="121" spans="1:20">
      <c r="A121">
        <f ca="1">IF(B121="","",INDIRECT("減額一覧!B"&amp;$P121))</f>
        <v>254</v>
      </c>
      <c r="B121" s="61">
        <f ca="1">IF(INDIRECT("減額一覧!BC"&amp;P121)=1,INDIRECT("減額一覧!AG"&amp;P121),"")</f>
        <v>208</v>
      </c>
      <c r="C121" s="36">
        <f ca="1">IF(B121="","",INDIRECT("減額一覧!C"&amp;$P121))</f>
        <v>642127000</v>
      </c>
      <c r="D121" s="80" t="str">
        <f ca="1">IF($B121="","",INDIRECT("減額一覧!G"&amp;$P121))</f>
        <v>広岡　正夫</v>
      </c>
      <c r="E121" s="19">
        <f ca="1">IF(B121="","",INDIRECT("減額一覧!H"&amp;P121))</f>
        <v>20</v>
      </c>
      <c r="F121" s="19">
        <f ca="1">IF($B121="","",INDIRECT("減額一覧!AN"&amp;P121))</f>
        <v>11</v>
      </c>
      <c r="G121" s="20">
        <f ca="1">IF($B121="","",INDIRECT("減額一覧!AO"&amp;P121))</f>
        <v>2436</v>
      </c>
      <c r="H121" s="20">
        <f ca="1">IF($B121="","",INDIRECT("減額一覧!AP"&amp;P121))</f>
        <v>1500</v>
      </c>
      <c r="I121" s="32">
        <f ca="1">IF(B121="","",IF(INDIRECT("減額一覧!BN"&amp;P121)=0.08,0.08,0.1))</f>
        <v>0.1</v>
      </c>
      <c r="J121" s="52"/>
      <c r="K121" s="95" t="str">
        <f t="shared" ca="1" si="134"/>
        <v/>
      </c>
      <c r="L121" s="58" t="str">
        <f t="shared" ca="1" si="108"/>
        <v/>
      </c>
      <c r="N121" s="113" t="str">
        <f t="shared" ca="1" si="202"/>
        <v>市内</v>
      </c>
      <c r="O121" s="114">
        <f t="shared" ref="O121" ca="1" si="206">IF(B121="","",IF(INDIRECT("減額一覧!BN"&amp;P121)=0.08,0.08,0.1))</f>
        <v>0.1</v>
      </c>
      <c r="P121" s="38">
        <v>26</v>
      </c>
      <c r="Q121" s="38">
        <f t="shared" ca="1" si="204"/>
        <v>1</v>
      </c>
      <c r="R121" s="38">
        <f t="shared" ca="1" si="204"/>
        <v>1</v>
      </c>
      <c r="S121" s="66" t="str">
        <f t="shared" ca="1" si="112"/>
        <v>642</v>
      </c>
      <c r="T121" s="105" t="str">
        <f t="shared" ca="1" si="113"/>
        <v/>
      </c>
    </row>
    <row r="122" spans="1:20" hidden="1">
      <c r="A122" t="str">
        <f ca="1">IF(B122="","",INDIRECT("減額一覧!B"&amp;$P122))</f>
        <v/>
      </c>
      <c r="B122" s="61" t="str">
        <f ca="1">IF(INDIRECT("減額一覧!BD"&amp;P122)=1,INDIRECT("減額一覧!AQ"&amp;P122),"")</f>
        <v/>
      </c>
      <c r="C122" s="45" t="str">
        <f ca="1">IF(B122="","",INDIRECT("減額一覧!C"&amp;$P122))</f>
        <v/>
      </c>
      <c r="D122" s="79" t="str">
        <f ca="1">IF($B122="","",INDIRECT("減額一覧!G"&amp;$P122))</f>
        <v/>
      </c>
      <c r="E122" s="19" t="str">
        <f ca="1">IF(B122="","",INDIRECT("減額一覧!H"&amp;P122))</f>
        <v/>
      </c>
      <c r="F122" s="19" t="str">
        <f ca="1">IF($B122="","",INDIRECT("減額一覧!AX"&amp;P122))</f>
        <v/>
      </c>
      <c r="G122" s="20" t="str">
        <f ca="1">IF($B122="","",INDIRECT("減額一覧!AY"&amp;P122))</f>
        <v/>
      </c>
      <c r="H122" s="20" t="str">
        <f ca="1">IF($B122="","",INDIRECT("減額一覧!AZ"&amp;P122))</f>
        <v/>
      </c>
      <c r="I122" s="32" t="str">
        <f ca="1">IF(B122="","",IF(INDIRECT("減額一覧!BO"&amp;P122)=0.08,0.08,0.1))</f>
        <v/>
      </c>
      <c r="J122" s="52"/>
      <c r="K122" s="95" t="str">
        <f t="shared" ca="1" si="134"/>
        <v/>
      </c>
      <c r="L122" s="58" t="str">
        <f t="shared" ca="1" si="108"/>
        <v/>
      </c>
      <c r="N122" s="113" t="str">
        <f t="shared" ca="1" si="202"/>
        <v/>
      </c>
      <c r="O122" s="114" t="str">
        <f t="shared" ref="O122" ca="1" si="207">IF(B122="","",IF(INDIRECT("減額一覧!BO"&amp;P122)=0.08,0.08,0.1))</f>
        <v/>
      </c>
      <c r="P122" s="38">
        <v>26</v>
      </c>
      <c r="Q122" s="38" t="str">
        <f t="shared" ca="1" si="204"/>
        <v/>
      </c>
      <c r="R122" s="38" t="str">
        <f t="shared" ca="1" si="204"/>
        <v/>
      </c>
      <c r="S122" s="66" t="str">
        <f t="shared" ca="1" si="112"/>
        <v/>
      </c>
      <c r="T122" s="105" t="str">
        <f t="shared" ca="1" si="113"/>
        <v/>
      </c>
    </row>
    <row r="123" spans="1:20" ht="19.5" thickBot="1">
      <c r="B123" s="64"/>
      <c r="C123" s="41" t="str">
        <f>IF(B123="","",減額一覧!C119)</f>
        <v/>
      </c>
      <c r="D123" s="43"/>
      <c r="E123" s="21"/>
      <c r="F123" s="22" t="s">
        <v>69</v>
      </c>
      <c r="G123" s="23">
        <f t="shared" ref="G123:H123" ca="1" si="208">SUBTOTAL(9,G119:G122)</f>
        <v>12336</v>
      </c>
      <c r="H123" s="23">
        <f t="shared" ca="1" si="208"/>
        <v>7230</v>
      </c>
      <c r="I123" s="30"/>
      <c r="J123" s="53"/>
      <c r="K123" s="96" t="str">
        <f t="shared" si="134"/>
        <v/>
      </c>
      <c r="L123" s="59" t="str">
        <f t="shared" si="108"/>
        <v/>
      </c>
      <c r="N123" s="108" t="str">
        <f t="shared" ref="N123" ca="1" si="209">IF(AND(G123=0,H123=0),"","小計")</f>
        <v>小計</v>
      </c>
      <c r="O123" s="108" t="str">
        <f t="shared" ref="O123" ca="1" si="210">IF(AND(G123=0,H123=0),"","小計")</f>
        <v>小計</v>
      </c>
      <c r="P123" s="38"/>
      <c r="Q123" s="38"/>
      <c r="R123" s="38"/>
      <c r="S123" s="66" t="str">
        <f t="shared" si="112"/>
        <v/>
      </c>
      <c r="T123" s="105" t="str">
        <f t="shared" si="113"/>
        <v/>
      </c>
    </row>
    <row r="124" spans="1:20" ht="19.5" thickTop="1">
      <c r="A124">
        <f ca="1">IF(B124="","",INDIRECT("減額一覧!B"&amp;$P124))</f>
        <v>255</v>
      </c>
      <c r="B124" s="61">
        <f ca="1">IF(INDIRECT("減額一覧!BA"&amp;P124)=1,INDIRECT("減額一覧!M"&amp;P124),"")</f>
        <v>204</v>
      </c>
      <c r="C124" s="36">
        <f ca="1">IF(B124="","",INDIRECT("減額一覧!C"&amp;$P124))</f>
        <v>674016000</v>
      </c>
      <c r="D124" s="78" t="str">
        <f ca="1">IF($B124="","",INDIRECT("減額一覧!G"&amp;$P124))</f>
        <v>酒井　純子</v>
      </c>
      <c r="E124" s="19">
        <f ca="1">IF(B124="","",INDIRECT("減額一覧!H"&amp;P124))</f>
        <v>20</v>
      </c>
      <c r="F124" s="19">
        <f ca="1">IF($B124="","",INDIRECT("減額一覧!T"&amp;P124))</f>
        <v>2</v>
      </c>
      <c r="G124" s="20">
        <f ca="1">IF($B124="","",INDIRECT("減額一覧!U"&amp;P124))</f>
        <v>440</v>
      </c>
      <c r="H124" s="20">
        <f ca="1">IF($B124="","",INDIRECT("減額一覧!V"&amp;P124))</f>
        <v>236</v>
      </c>
      <c r="I124" s="32">
        <f ca="1">IF(B124="","",IF(INDIRECT("減額一覧!BL"&amp;P124)=0.08,0.08,0.1))</f>
        <v>0.1</v>
      </c>
      <c r="J124" s="51" t="s">
        <v>457</v>
      </c>
      <c r="K124" s="94" t="str">
        <f t="shared" ca="1" si="134"/>
        <v/>
      </c>
      <c r="L124" s="56" t="str">
        <f t="shared" ca="1" si="108"/>
        <v/>
      </c>
      <c r="N124" s="113" t="str">
        <f t="shared" ref="N124:N127" ca="1" si="211">IF(A124="","",IF(A124&gt;3000,"月ヶ瀬",IF(A124&gt;=2000,"都祁","市内")))</f>
        <v>市内</v>
      </c>
      <c r="O124" s="114">
        <f t="shared" ref="O124" ca="1" si="212">IF(B124="","",IF(INDIRECT("減額一覧!BL"&amp;P124)=0.08,0.08,0.1))</f>
        <v>0.1</v>
      </c>
      <c r="P124" s="38">
        <v>27</v>
      </c>
      <c r="Q124" s="38">
        <f t="shared" ref="Q124:R127" ca="1" si="213">IF(G124="","",IF(G124&gt;0,1,""))</f>
        <v>1</v>
      </c>
      <c r="R124" s="38">
        <f t="shared" ca="1" si="213"/>
        <v>1</v>
      </c>
      <c r="S124" s="66" t="str">
        <f t="shared" ca="1" si="112"/>
        <v>674</v>
      </c>
      <c r="T124" s="105" t="str">
        <f t="shared" ca="1" si="113"/>
        <v/>
      </c>
    </row>
    <row r="125" spans="1:20">
      <c r="A125">
        <f ca="1">IF(B125="","",INDIRECT("減額一覧!B"&amp;$P125))</f>
        <v>255</v>
      </c>
      <c r="B125" s="61">
        <f ca="1">IF(INDIRECT("減額一覧!BB"&amp;P125)=1,INDIRECT("減額一覧!W"&amp;P125),"")</f>
        <v>205</v>
      </c>
      <c r="C125" s="44">
        <f ca="1">IF(B125="","",INDIRECT("減額一覧!C"&amp;$P125))</f>
        <v>674016000</v>
      </c>
      <c r="D125" s="79" t="str">
        <f ca="1">IF($B125="","",INDIRECT("減額一覧!G"&amp;$P125))</f>
        <v>酒井　純子</v>
      </c>
      <c r="E125" s="19">
        <f ca="1">IF(B125="","",INDIRECT("減額一覧!H"&amp;P125))</f>
        <v>20</v>
      </c>
      <c r="F125" s="19">
        <f ca="1">IF($B125="","",INDIRECT("減額一覧!AD"&amp;P125))</f>
        <v>2</v>
      </c>
      <c r="G125" s="20">
        <f ca="1">IF($B125="","",INDIRECT("減額一覧!AE"&amp;P125))</f>
        <v>440</v>
      </c>
      <c r="H125" s="20">
        <f ca="1">IF($B125="","",INDIRECT("減額一覧!AF"&amp;P125))</f>
        <v>272</v>
      </c>
      <c r="I125" s="32">
        <f ca="1">IF(B125="","",IF(INDIRECT("減額一覧!BM"&amp;P125)=0.08,0.08,0.1))</f>
        <v>0.1</v>
      </c>
      <c r="J125" s="52"/>
      <c r="K125" s="95" t="str">
        <f t="shared" ca="1" si="134"/>
        <v/>
      </c>
      <c r="L125" s="58" t="str">
        <f t="shared" ca="1" si="108"/>
        <v/>
      </c>
      <c r="N125" s="113" t="str">
        <f t="shared" ca="1" si="211"/>
        <v>市内</v>
      </c>
      <c r="O125" s="114">
        <f t="shared" ref="O125" ca="1" si="214">IF(B125="","",IF(INDIRECT("減額一覧!BM"&amp;P125)=0.08,0.08,0.1))</f>
        <v>0.1</v>
      </c>
      <c r="P125" s="38">
        <v>27</v>
      </c>
      <c r="Q125" s="38">
        <f t="shared" ca="1" si="213"/>
        <v>1</v>
      </c>
      <c r="R125" s="38">
        <f t="shared" ca="1" si="213"/>
        <v>1</v>
      </c>
      <c r="S125" s="66" t="str">
        <f t="shared" ca="1" si="112"/>
        <v>674</v>
      </c>
      <c r="T125" s="105" t="str">
        <f t="shared" ca="1" si="113"/>
        <v/>
      </c>
    </row>
    <row r="126" spans="1:20">
      <c r="A126">
        <f ca="1">IF(B126="","",INDIRECT("減額一覧!B"&amp;$P126))</f>
        <v>255</v>
      </c>
      <c r="B126" s="61">
        <f ca="1">IF(INDIRECT("減額一覧!BC"&amp;P126)=1,INDIRECT("減額一覧!AG"&amp;P126),"")</f>
        <v>206</v>
      </c>
      <c r="C126" s="36">
        <f ca="1">IF(B126="","",INDIRECT("減額一覧!C"&amp;$P126))</f>
        <v>674016000</v>
      </c>
      <c r="D126" s="80" t="str">
        <f ca="1">IF($B126="","",INDIRECT("減額一覧!G"&amp;$P126))</f>
        <v>酒井　純子</v>
      </c>
      <c r="E126" s="19">
        <f ca="1">IF(B126="","",INDIRECT("減額一覧!H"&amp;P126))</f>
        <v>20</v>
      </c>
      <c r="F126" s="19">
        <f ca="1">IF($B126="","",INDIRECT("減額一覧!AN"&amp;P126))</f>
        <v>10</v>
      </c>
      <c r="G126" s="20">
        <f ca="1">IF($B126="","",INDIRECT("減額一覧!AO"&amp;P126))</f>
        <v>2365</v>
      </c>
      <c r="H126" s="20">
        <f ca="1">IF($B126="","",INDIRECT("減額一覧!AP"&amp;P126))</f>
        <v>1364</v>
      </c>
      <c r="I126" s="32">
        <f ca="1">IF(B126="","",IF(INDIRECT("減額一覧!BN"&amp;P126)=0.08,0.08,0.1))</f>
        <v>0.1</v>
      </c>
      <c r="J126" s="52"/>
      <c r="K126" s="95" t="str">
        <f t="shared" ca="1" si="134"/>
        <v/>
      </c>
      <c r="L126" s="58" t="str">
        <f t="shared" ca="1" si="108"/>
        <v/>
      </c>
      <c r="N126" s="113" t="str">
        <f t="shared" ca="1" si="211"/>
        <v>市内</v>
      </c>
      <c r="O126" s="114">
        <f t="shared" ref="O126" ca="1" si="215">IF(B126="","",IF(INDIRECT("減額一覧!BN"&amp;P126)=0.08,0.08,0.1))</f>
        <v>0.1</v>
      </c>
      <c r="P126" s="38">
        <v>27</v>
      </c>
      <c r="Q126" s="38">
        <f t="shared" ca="1" si="213"/>
        <v>1</v>
      </c>
      <c r="R126" s="38">
        <f t="shared" ca="1" si="213"/>
        <v>1</v>
      </c>
      <c r="S126" s="66" t="str">
        <f t="shared" ca="1" si="112"/>
        <v>674</v>
      </c>
      <c r="T126" s="105" t="str">
        <f t="shared" ca="1" si="113"/>
        <v/>
      </c>
    </row>
    <row r="127" spans="1:20">
      <c r="A127">
        <f ca="1">IF(B127="","",INDIRECT("減額一覧!B"&amp;$P127))</f>
        <v>255</v>
      </c>
      <c r="B127" s="61">
        <f ca="1">IF(INDIRECT("減額一覧!BD"&amp;P127)=1,INDIRECT("減額一覧!AQ"&amp;P127),"")</f>
        <v>207</v>
      </c>
      <c r="C127" s="45">
        <f ca="1">IF(B127="","",INDIRECT("減額一覧!C"&amp;$P127))</f>
        <v>674016000</v>
      </c>
      <c r="D127" s="79" t="str">
        <f ca="1">IF($B127="","",INDIRECT("減額一覧!G"&amp;$P127))</f>
        <v>酒井　純子</v>
      </c>
      <c r="E127" s="19">
        <f ca="1">IF(B127="","",INDIRECT("減額一覧!H"&amp;P127))</f>
        <v>20</v>
      </c>
      <c r="F127" s="19">
        <f ca="1">IF($B127="","",INDIRECT("減額一覧!AX"&amp;P127))</f>
        <v>10</v>
      </c>
      <c r="G127" s="20">
        <f ca="1">IF($B127="","",INDIRECT("減額一覧!AY"&amp;P127))</f>
        <v>2365</v>
      </c>
      <c r="H127" s="20">
        <f ca="1">IF($B127="","",INDIRECT("減額一覧!AZ"&amp;P127))</f>
        <v>1364</v>
      </c>
      <c r="I127" s="32">
        <f ca="1">IF(B127="","",IF(INDIRECT("減額一覧!BO"&amp;P127)=0.08,0.08,0.1))</f>
        <v>0.1</v>
      </c>
      <c r="J127" s="52"/>
      <c r="K127" s="95" t="str">
        <f t="shared" ca="1" si="134"/>
        <v/>
      </c>
      <c r="L127" s="58" t="str">
        <f t="shared" ca="1" si="108"/>
        <v/>
      </c>
      <c r="N127" s="113" t="str">
        <f t="shared" ca="1" si="211"/>
        <v>市内</v>
      </c>
      <c r="O127" s="114">
        <f t="shared" ref="O127" ca="1" si="216">IF(B127="","",IF(INDIRECT("減額一覧!BO"&amp;P127)=0.08,0.08,0.1))</f>
        <v>0.1</v>
      </c>
      <c r="P127" s="38">
        <v>27</v>
      </c>
      <c r="Q127" s="38">
        <f t="shared" ca="1" si="213"/>
        <v>1</v>
      </c>
      <c r="R127" s="38">
        <f t="shared" ca="1" si="213"/>
        <v>1</v>
      </c>
      <c r="S127" s="66" t="str">
        <f t="shared" ca="1" si="112"/>
        <v>674</v>
      </c>
      <c r="T127" s="105" t="str">
        <f t="shared" ca="1" si="113"/>
        <v/>
      </c>
    </row>
    <row r="128" spans="1:20" ht="19.5" thickBot="1">
      <c r="B128" s="64"/>
      <c r="C128" s="41" t="str">
        <f>IF(B128="","",減額一覧!C124)</f>
        <v/>
      </c>
      <c r="D128" s="43"/>
      <c r="E128" s="21"/>
      <c r="F128" s="22" t="s">
        <v>69</v>
      </c>
      <c r="G128" s="23">
        <f t="shared" ref="G128:H128" ca="1" si="217">SUBTOTAL(9,G124:G127)</f>
        <v>5610</v>
      </c>
      <c r="H128" s="23">
        <f t="shared" ca="1" si="217"/>
        <v>3236</v>
      </c>
      <c r="I128" s="30"/>
      <c r="J128" s="53"/>
      <c r="K128" s="96" t="str">
        <f t="shared" si="134"/>
        <v/>
      </c>
      <c r="L128" s="59" t="str">
        <f t="shared" si="108"/>
        <v/>
      </c>
      <c r="N128" s="108" t="str">
        <f t="shared" ref="N128" ca="1" si="218">IF(AND(G128=0,H128=0),"","小計")</f>
        <v>小計</v>
      </c>
      <c r="O128" s="108" t="str">
        <f t="shared" ref="O128" ca="1" si="219">IF(AND(G128=0,H128=0),"","小計")</f>
        <v>小計</v>
      </c>
      <c r="P128" s="38"/>
      <c r="Q128" s="38"/>
      <c r="R128" s="38"/>
      <c r="S128" s="66" t="str">
        <f t="shared" si="112"/>
        <v/>
      </c>
      <c r="T128" s="105" t="str">
        <f t="shared" si="113"/>
        <v/>
      </c>
    </row>
    <row r="129" spans="1:20" ht="19.5" thickTop="1">
      <c r="A129">
        <f ca="1">IF(B129="","",INDIRECT("減額一覧!B"&amp;$P129))</f>
        <v>256</v>
      </c>
      <c r="B129" s="61">
        <f ca="1">IF(INDIRECT("減額一覧!BA"&amp;P129)=1,INDIRECT("減額一覧!M"&amp;P129),"")</f>
        <v>204</v>
      </c>
      <c r="C129" s="36">
        <f ca="1">IF(B129="","",INDIRECT("減額一覧!C"&amp;$P129))</f>
        <v>219003000</v>
      </c>
      <c r="D129" s="78" t="str">
        <f ca="1">IF($B129="","",INDIRECT("減額一覧!G"&amp;$P129))</f>
        <v>奥田　安治</v>
      </c>
      <c r="E129" s="19">
        <f ca="1">IF(B129="","",INDIRECT("減額一覧!H"&amp;P129))</f>
        <v>13</v>
      </c>
      <c r="F129" s="19">
        <f ca="1">IF($B129="","",INDIRECT("減額一覧!T"&amp;P129))</f>
        <v>1</v>
      </c>
      <c r="G129" s="20">
        <f ca="1">IF($B129="","",INDIRECT("減額一覧!U"&amp;P129))</f>
        <v>170</v>
      </c>
      <c r="H129" s="20">
        <f ca="1">IF($B129="","",INDIRECT("減額一覧!V"&amp;P129))</f>
        <v>0</v>
      </c>
      <c r="I129" s="32">
        <f ca="1">IF(B129="","",IF(INDIRECT("減額一覧!BL"&amp;P129)=0.08,0.08,0.1))</f>
        <v>0.1</v>
      </c>
      <c r="J129" s="51" t="s">
        <v>458</v>
      </c>
      <c r="K129" s="94" t="str">
        <f t="shared" ca="1" si="134"/>
        <v/>
      </c>
      <c r="L129" s="56" t="str">
        <f t="shared" ca="1" si="108"/>
        <v/>
      </c>
      <c r="N129" s="113" t="str">
        <f t="shared" ref="N129:N132" ca="1" si="220">IF(A129="","",IF(A129&gt;3000,"月ヶ瀬",IF(A129&gt;=2000,"都祁","市内")))</f>
        <v>市内</v>
      </c>
      <c r="O129" s="114">
        <f t="shared" ref="O129" ca="1" si="221">IF(B129="","",IF(INDIRECT("減額一覧!BL"&amp;P129)=0.08,0.08,0.1))</f>
        <v>0.1</v>
      </c>
      <c r="P129" s="38">
        <v>28</v>
      </c>
      <c r="Q129" s="38">
        <f t="shared" ref="Q129:R132" ca="1" si="222">IF(G129="","",IF(G129&gt;0,1,""))</f>
        <v>1</v>
      </c>
      <c r="R129" s="38" t="str">
        <f t="shared" ca="1" si="222"/>
        <v/>
      </c>
      <c r="S129" s="66" t="str">
        <f t="shared" ca="1" si="112"/>
        <v>219</v>
      </c>
      <c r="T129" s="105" t="str">
        <f t="shared" ca="1" si="113"/>
        <v/>
      </c>
    </row>
    <row r="130" spans="1:20">
      <c r="A130">
        <f ca="1">IF(B130="","",INDIRECT("減額一覧!B"&amp;$P130))</f>
        <v>256</v>
      </c>
      <c r="B130" s="61">
        <f ca="1">IF(INDIRECT("減額一覧!BB"&amp;P130)=1,INDIRECT("減額一覧!W"&amp;P130),"")</f>
        <v>205</v>
      </c>
      <c r="C130" s="44">
        <f ca="1">IF(B130="","",INDIRECT("減額一覧!C"&amp;$P130))</f>
        <v>219003000</v>
      </c>
      <c r="D130" s="79" t="str">
        <f ca="1">IF($B130="","",INDIRECT("減額一覧!G"&amp;$P130))</f>
        <v>奥田　安治</v>
      </c>
      <c r="E130" s="19">
        <f ca="1">IF(B130="","",INDIRECT("減額一覧!H"&amp;P130))</f>
        <v>13</v>
      </c>
      <c r="F130" s="19">
        <f ca="1">IF($B130="","",INDIRECT("減額一覧!AD"&amp;P130))</f>
        <v>2</v>
      </c>
      <c r="G130" s="20">
        <f ca="1">IF($B130="","",INDIRECT("減額一覧!AE"&amp;P130))</f>
        <v>341</v>
      </c>
      <c r="H130" s="20">
        <f ca="1">IF($B130="","",INDIRECT("減額一覧!AF"&amp;P130))</f>
        <v>0</v>
      </c>
      <c r="I130" s="32">
        <f ca="1">IF(B130="","",IF(INDIRECT("減額一覧!BM"&amp;P130)=0.08,0.08,0.1))</f>
        <v>0.1</v>
      </c>
      <c r="J130" s="52"/>
      <c r="K130" s="95" t="str">
        <f t="shared" ca="1" si="134"/>
        <v/>
      </c>
      <c r="L130" s="58" t="str">
        <f t="shared" ca="1" si="108"/>
        <v/>
      </c>
      <c r="N130" s="113" t="str">
        <f t="shared" ca="1" si="220"/>
        <v>市内</v>
      </c>
      <c r="O130" s="114">
        <f t="shared" ref="O130" ca="1" si="223">IF(B130="","",IF(INDIRECT("減額一覧!BM"&amp;P130)=0.08,0.08,0.1))</f>
        <v>0.1</v>
      </c>
      <c r="P130" s="38">
        <v>28</v>
      </c>
      <c r="Q130" s="38">
        <f t="shared" ca="1" si="222"/>
        <v>1</v>
      </c>
      <c r="R130" s="38" t="str">
        <f t="shared" ca="1" si="222"/>
        <v/>
      </c>
      <c r="S130" s="66" t="str">
        <f t="shared" ca="1" si="112"/>
        <v>219</v>
      </c>
      <c r="T130" s="105" t="str">
        <f t="shared" ca="1" si="113"/>
        <v/>
      </c>
    </row>
    <row r="131" spans="1:20">
      <c r="A131">
        <f ca="1">IF(B131="","",INDIRECT("減額一覧!B"&amp;$P131))</f>
        <v>256</v>
      </c>
      <c r="B131" s="61">
        <f ca="1">IF(INDIRECT("減額一覧!BC"&amp;P131)=1,INDIRECT("減額一覧!AG"&amp;P131),"")</f>
        <v>206</v>
      </c>
      <c r="C131" s="36">
        <f ca="1">IF(B131="","",INDIRECT("減額一覧!C"&amp;$P131))</f>
        <v>219003000</v>
      </c>
      <c r="D131" s="80" t="str">
        <f ca="1">IF($B131="","",INDIRECT("減額一覧!G"&amp;$P131))</f>
        <v>奥田　安治</v>
      </c>
      <c r="E131" s="19">
        <f ca="1">IF(B131="","",INDIRECT("減額一覧!H"&amp;P131))</f>
        <v>13</v>
      </c>
      <c r="F131" s="19">
        <f ca="1">IF($B131="","",INDIRECT("減額一覧!AN"&amp;P131))</f>
        <v>2</v>
      </c>
      <c r="G131" s="20">
        <f ca="1">IF($B131="","",INDIRECT("減額一覧!AO"&amp;P131))</f>
        <v>341</v>
      </c>
      <c r="H131" s="20">
        <f ca="1">IF($B131="","",INDIRECT("減額一覧!AP"&amp;P131))</f>
        <v>0</v>
      </c>
      <c r="I131" s="32">
        <f ca="1">IF(B131="","",IF(INDIRECT("減額一覧!BN"&amp;P131)=0.08,0.08,0.1))</f>
        <v>0.1</v>
      </c>
      <c r="J131" s="52"/>
      <c r="K131" s="95" t="str">
        <f t="shared" ca="1" si="134"/>
        <v/>
      </c>
      <c r="L131" s="58" t="str">
        <f t="shared" ca="1" si="108"/>
        <v/>
      </c>
      <c r="N131" s="113" t="str">
        <f t="shared" ca="1" si="220"/>
        <v>市内</v>
      </c>
      <c r="O131" s="114">
        <f t="shared" ref="O131" ca="1" si="224">IF(B131="","",IF(INDIRECT("減額一覧!BN"&amp;P131)=0.08,0.08,0.1))</f>
        <v>0.1</v>
      </c>
      <c r="P131" s="38">
        <v>28</v>
      </c>
      <c r="Q131" s="38">
        <f t="shared" ca="1" si="222"/>
        <v>1</v>
      </c>
      <c r="R131" s="38" t="str">
        <f t="shared" ca="1" si="222"/>
        <v/>
      </c>
      <c r="S131" s="66" t="str">
        <f t="shared" ca="1" si="112"/>
        <v>219</v>
      </c>
      <c r="T131" s="105" t="str">
        <f t="shared" ca="1" si="113"/>
        <v/>
      </c>
    </row>
    <row r="132" spans="1:20">
      <c r="A132">
        <f ca="1">IF(B132="","",INDIRECT("減額一覧!B"&amp;$P132))</f>
        <v>256</v>
      </c>
      <c r="B132" s="61">
        <f ca="1">IF(INDIRECT("減額一覧!BD"&amp;P132)=1,INDIRECT("減額一覧!AQ"&amp;P132),"")</f>
        <v>207</v>
      </c>
      <c r="C132" s="45">
        <f ca="1">IF(B132="","",INDIRECT("減額一覧!C"&amp;$P132))</f>
        <v>219003000</v>
      </c>
      <c r="D132" s="79" t="str">
        <f ca="1">IF($B132="","",INDIRECT("減額一覧!G"&amp;$P132))</f>
        <v>奥田　安治</v>
      </c>
      <c r="E132" s="19">
        <f ca="1">IF(B132="","",INDIRECT("減額一覧!H"&amp;P132))</f>
        <v>13</v>
      </c>
      <c r="F132" s="19">
        <f ca="1">IF($B132="","",INDIRECT("減額一覧!AX"&amp;P132))</f>
        <v>2</v>
      </c>
      <c r="G132" s="20">
        <f ca="1">IF($B132="","",INDIRECT("減額一覧!AY"&amp;P132))</f>
        <v>341</v>
      </c>
      <c r="H132" s="20">
        <f ca="1">IF($B132="","",INDIRECT("減額一覧!AZ"&amp;P132))</f>
        <v>0</v>
      </c>
      <c r="I132" s="32">
        <f ca="1">IF(B132="","",IF(INDIRECT("減額一覧!BO"&amp;P132)=0.08,0.08,0.1))</f>
        <v>0.1</v>
      </c>
      <c r="J132" s="52"/>
      <c r="K132" s="95" t="str">
        <f t="shared" ca="1" si="134"/>
        <v/>
      </c>
      <c r="L132" s="58" t="str">
        <f t="shared" ca="1" si="108"/>
        <v/>
      </c>
      <c r="N132" s="113" t="str">
        <f t="shared" ca="1" si="220"/>
        <v>市内</v>
      </c>
      <c r="O132" s="114">
        <f t="shared" ref="O132" ca="1" si="225">IF(B132="","",IF(INDIRECT("減額一覧!BO"&amp;P132)=0.08,0.08,0.1))</f>
        <v>0.1</v>
      </c>
      <c r="P132" s="38">
        <v>28</v>
      </c>
      <c r="Q132" s="38">
        <f t="shared" ca="1" si="222"/>
        <v>1</v>
      </c>
      <c r="R132" s="38" t="str">
        <f t="shared" ca="1" si="222"/>
        <v/>
      </c>
      <c r="S132" s="66" t="str">
        <f t="shared" ca="1" si="112"/>
        <v>219</v>
      </c>
      <c r="T132" s="105" t="str">
        <f t="shared" ca="1" si="113"/>
        <v/>
      </c>
    </row>
    <row r="133" spans="1:20" ht="19.5" thickBot="1">
      <c r="B133" s="64"/>
      <c r="C133" s="41" t="str">
        <f>IF(B133="","",減額一覧!C129)</f>
        <v/>
      </c>
      <c r="D133" s="43"/>
      <c r="E133" s="21"/>
      <c r="F133" s="22" t="s">
        <v>69</v>
      </c>
      <c r="G133" s="23">
        <f t="shared" ref="G133:H133" ca="1" si="226">SUBTOTAL(9,G129:G132)</f>
        <v>1193</v>
      </c>
      <c r="H133" s="23">
        <f t="shared" ca="1" si="226"/>
        <v>0</v>
      </c>
      <c r="I133" s="30"/>
      <c r="J133" s="53"/>
      <c r="K133" s="96" t="str">
        <f t="shared" si="134"/>
        <v/>
      </c>
      <c r="L133" s="59" t="str">
        <f t="shared" ref="L133:L196" si="227">IF(OR(S133="370",S133="371",S133="372",S133="373",S133="374",S133="375",S133="376",S133="377",S133="378",S133="379",S133="380",S133="039",S133="389"),"農集","")</f>
        <v/>
      </c>
      <c r="N133" s="108" t="str">
        <f t="shared" ref="N133" ca="1" si="228">IF(AND(G133=0,H133=0),"","小計")</f>
        <v>小計</v>
      </c>
      <c r="O133" s="108" t="str">
        <f t="shared" ref="O133" ca="1" si="229">IF(AND(G133=0,H133=0),"","小計")</f>
        <v>小計</v>
      </c>
      <c r="P133" s="38"/>
      <c r="Q133" s="38"/>
      <c r="R133" s="38"/>
      <c r="S133" s="66" t="str">
        <f t="shared" ref="S133:S196" si="230">IF(C133="","",LEFT(TEXT(C133,"000000000"),3))</f>
        <v/>
      </c>
      <c r="T133" s="105" t="str">
        <f t="shared" ref="T133:T196" si="231">IF(L133="","",IF(H133=0,"",H133))</f>
        <v/>
      </c>
    </row>
    <row r="134" spans="1:20" ht="19.5" thickTop="1">
      <c r="A134">
        <f ca="1">IF(B134="","",INDIRECT("減額一覧!B"&amp;$P134))</f>
        <v>257</v>
      </c>
      <c r="B134" s="61">
        <f ca="1">IF(INDIRECT("減額一覧!BA"&amp;P134)=1,INDIRECT("減額一覧!M"&amp;P134),"")</f>
        <v>204</v>
      </c>
      <c r="C134" s="36">
        <f ca="1">IF(B134="","",INDIRECT("減額一覧!C"&amp;$P134))</f>
        <v>621042000</v>
      </c>
      <c r="D134" s="78" t="str">
        <f ca="1">IF($B134="","",INDIRECT("減額一覧!G"&amp;$P134))</f>
        <v>橋本　欣高</v>
      </c>
      <c r="E134" s="19">
        <f ca="1">IF(B134="","",INDIRECT("減額一覧!H"&amp;P134))</f>
        <v>20</v>
      </c>
      <c r="F134" s="19">
        <f ca="1">IF($B134="","",INDIRECT("減額一覧!T"&amp;P134))</f>
        <v>1</v>
      </c>
      <c r="G134" s="20">
        <f ca="1">IF($B134="","",INDIRECT("減額一覧!U"&amp;P134))</f>
        <v>170</v>
      </c>
      <c r="H134" s="20">
        <f ca="1">IF($B134="","",INDIRECT("減額一覧!V"&amp;P134))</f>
        <v>118</v>
      </c>
      <c r="I134" s="32">
        <f ca="1">IF(B134="","",IF(INDIRECT("減額一覧!BL"&amp;P134)=0.08,0.08,0.1))</f>
        <v>0.1</v>
      </c>
      <c r="J134" s="51" t="s">
        <v>459</v>
      </c>
      <c r="K134" s="94" t="str">
        <f t="shared" ca="1" si="134"/>
        <v/>
      </c>
      <c r="L134" s="56" t="str">
        <f t="shared" ca="1" si="227"/>
        <v/>
      </c>
      <c r="N134" s="113" t="str">
        <f t="shared" ref="N134:N137" ca="1" si="232">IF(A134="","",IF(A134&gt;3000,"月ヶ瀬",IF(A134&gt;=2000,"都祁","市内")))</f>
        <v>市内</v>
      </c>
      <c r="O134" s="114">
        <f t="shared" ref="O134" ca="1" si="233">IF(B134="","",IF(INDIRECT("減額一覧!BL"&amp;P134)=0.08,0.08,0.1))</f>
        <v>0.1</v>
      </c>
      <c r="P134" s="38">
        <v>29</v>
      </c>
      <c r="Q134" s="38">
        <f t="shared" ref="Q134:R137" ca="1" si="234">IF(G134="","",IF(G134&gt;0,1,""))</f>
        <v>1</v>
      </c>
      <c r="R134" s="38">
        <f t="shared" ca="1" si="234"/>
        <v>1</v>
      </c>
      <c r="S134" s="66" t="str">
        <f t="shared" ca="1" si="230"/>
        <v>621</v>
      </c>
      <c r="T134" s="105" t="str">
        <f t="shared" ca="1" si="231"/>
        <v/>
      </c>
    </row>
    <row r="135" spans="1:20">
      <c r="A135">
        <f ca="1">IF(B135="","",INDIRECT("減額一覧!B"&amp;$P135))</f>
        <v>257</v>
      </c>
      <c r="B135" s="61">
        <f ca="1">IF(INDIRECT("減額一覧!BB"&amp;P135)=1,INDIRECT("減額一覧!W"&amp;P135),"")</f>
        <v>205</v>
      </c>
      <c r="C135" s="44">
        <f ca="1">IF(B135="","",INDIRECT("減額一覧!C"&amp;$P135))</f>
        <v>621042000</v>
      </c>
      <c r="D135" s="79" t="str">
        <f ca="1">IF($B135="","",INDIRECT("減額一覧!G"&amp;$P135))</f>
        <v>橋本　欣高</v>
      </c>
      <c r="E135" s="19">
        <f ca="1">IF(B135="","",INDIRECT("減額一覧!H"&amp;P135))</f>
        <v>20</v>
      </c>
      <c r="F135" s="19">
        <f ca="1">IF($B135="","",INDIRECT("減額一覧!AD"&amp;P135))</f>
        <v>1</v>
      </c>
      <c r="G135" s="20">
        <f ca="1">IF($B135="","",INDIRECT("減額一覧!AE"&amp;P135))</f>
        <v>170</v>
      </c>
      <c r="H135" s="20">
        <f ca="1">IF($B135="","",INDIRECT("減額一覧!AF"&amp;P135))</f>
        <v>136</v>
      </c>
      <c r="I135" s="32">
        <f ca="1">IF(B135="","",IF(INDIRECT("減額一覧!BM"&amp;P135)=0.08,0.08,0.1))</f>
        <v>0.1</v>
      </c>
      <c r="J135" s="52"/>
      <c r="K135" s="95" t="str">
        <f t="shared" ca="1" si="134"/>
        <v/>
      </c>
      <c r="L135" s="58" t="str">
        <f t="shared" ca="1" si="227"/>
        <v/>
      </c>
      <c r="N135" s="113" t="str">
        <f t="shared" ca="1" si="232"/>
        <v>市内</v>
      </c>
      <c r="O135" s="114">
        <f t="shared" ref="O135" ca="1" si="235">IF(B135="","",IF(INDIRECT("減額一覧!BM"&amp;P135)=0.08,0.08,0.1))</f>
        <v>0.1</v>
      </c>
      <c r="P135" s="38">
        <v>29</v>
      </c>
      <c r="Q135" s="38">
        <f t="shared" ca="1" si="234"/>
        <v>1</v>
      </c>
      <c r="R135" s="38">
        <f t="shared" ca="1" si="234"/>
        <v>1</v>
      </c>
      <c r="S135" s="66" t="str">
        <f t="shared" ca="1" si="230"/>
        <v>621</v>
      </c>
      <c r="T135" s="105" t="str">
        <f t="shared" ca="1" si="231"/>
        <v/>
      </c>
    </row>
    <row r="136" spans="1:20">
      <c r="A136">
        <f ca="1">IF(B136="","",INDIRECT("減額一覧!B"&amp;$P136))</f>
        <v>257</v>
      </c>
      <c r="B136" s="61">
        <f ca="1">IF(INDIRECT("減額一覧!BC"&amp;P136)=1,INDIRECT("減額一覧!AG"&amp;P136),"")</f>
        <v>206</v>
      </c>
      <c r="C136" s="36">
        <f ca="1">IF(B136="","",INDIRECT("減額一覧!C"&amp;$P136))</f>
        <v>621042000</v>
      </c>
      <c r="D136" s="80" t="str">
        <f ca="1">IF($B136="","",INDIRECT("減額一覧!G"&amp;$P136))</f>
        <v>橋本　欣高</v>
      </c>
      <c r="E136" s="19">
        <f ca="1">IF(B136="","",INDIRECT("減額一覧!H"&amp;P136))</f>
        <v>20</v>
      </c>
      <c r="F136" s="19">
        <f ca="1">IF($B136="","",INDIRECT("減額一覧!AN"&amp;P136))</f>
        <v>38</v>
      </c>
      <c r="G136" s="20">
        <f ca="1">IF($B136="","",INDIRECT("減額一覧!AO"&amp;P136))</f>
        <v>8723</v>
      </c>
      <c r="H136" s="20">
        <f ca="1">IF($B136="","",INDIRECT("減額一覧!AP"&amp;P136))</f>
        <v>5183</v>
      </c>
      <c r="I136" s="32">
        <f ca="1">IF(B136="","",IF(INDIRECT("減額一覧!BN"&amp;P136)=0.08,0.08,0.1))</f>
        <v>0.1</v>
      </c>
      <c r="J136" s="52"/>
      <c r="K136" s="95" t="str">
        <f t="shared" ca="1" si="134"/>
        <v/>
      </c>
      <c r="L136" s="58" t="str">
        <f t="shared" ca="1" si="227"/>
        <v/>
      </c>
      <c r="N136" s="113" t="str">
        <f t="shared" ca="1" si="232"/>
        <v>市内</v>
      </c>
      <c r="O136" s="114">
        <f t="shared" ref="O136" ca="1" si="236">IF(B136="","",IF(INDIRECT("減額一覧!BN"&amp;P136)=0.08,0.08,0.1))</f>
        <v>0.1</v>
      </c>
      <c r="P136" s="38">
        <v>29</v>
      </c>
      <c r="Q136" s="38">
        <f t="shared" ca="1" si="234"/>
        <v>1</v>
      </c>
      <c r="R136" s="38">
        <f t="shared" ca="1" si="234"/>
        <v>1</v>
      </c>
      <c r="S136" s="66" t="str">
        <f t="shared" ca="1" si="230"/>
        <v>621</v>
      </c>
      <c r="T136" s="105" t="str">
        <f t="shared" ca="1" si="231"/>
        <v/>
      </c>
    </row>
    <row r="137" spans="1:20">
      <c r="A137">
        <f ca="1">IF(B137="","",INDIRECT("減額一覧!B"&amp;$P137))</f>
        <v>257</v>
      </c>
      <c r="B137" s="61">
        <f ca="1">IF(INDIRECT("減額一覧!BD"&amp;P137)=1,INDIRECT("減額一覧!AQ"&amp;P137),"")</f>
        <v>207</v>
      </c>
      <c r="C137" s="45">
        <f ca="1">IF(B137="","",INDIRECT("減額一覧!C"&amp;$P137))</f>
        <v>621042000</v>
      </c>
      <c r="D137" s="79" t="str">
        <f ca="1">IF($B137="","",INDIRECT("減額一覧!G"&amp;$P137))</f>
        <v>橋本　欣高</v>
      </c>
      <c r="E137" s="19">
        <f ca="1">IF(B137="","",INDIRECT("減額一覧!H"&amp;P137))</f>
        <v>20</v>
      </c>
      <c r="F137" s="19">
        <f ca="1">IF($B137="","",INDIRECT("減額一覧!AX"&amp;P137))</f>
        <v>38</v>
      </c>
      <c r="G137" s="20">
        <f ca="1">IF($B137="","",INDIRECT("減額一覧!AY"&amp;P137))</f>
        <v>8723</v>
      </c>
      <c r="H137" s="20">
        <f ca="1">IF($B137="","",INDIRECT("減額一覧!AZ"&amp;P137))</f>
        <v>5183</v>
      </c>
      <c r="I137" s="32">
        <f ca="1">IF(B137="","",IF(INDIRECT("減額一覧!BO"&amp;P137)=0.08,0.08,0.1))</f>
        <v>0.1</v>
      </c>
      <c r="J137" s="52"/>
      <c r="K137" s="95" t="str">
        <f t="shared" ca="1" si="134"/>
        <v/>
      </c>
      <c r="L137" s="58" t="str">
        <f t="shared" ca="1" si="227"/>
        <v/>
      </c>
      <c r="N137" s="113" t="str">
        <f t="shared" ca="1" si="232"/>
        <v>市内</v>
      </c>
      <c r="O137" s="114">
        <f t="shared" ref="O137" ca="1" si="237">IF(B137="","",IF(INDIRECT("減額一覧!BO"&amp;P137)=0.08,0.08,0.1))</f>
        <v>0.1</v>
      </c>
      <c r="P137" s="38">
        <v>29</v>
      </c>
      <c r="Q137" s="38">
        <f t="shared" ca="1" si="234"/>
        <v>1</v>
      </c>
      <c r="R137" s="38">
        <f t="shared" ca="1" si="234"/>
        <v>1</v>
      </c>
      <c r="S137" s="66" t="str">
        <f t="shared" ca="1" si="230"/>
        <v>621</v>
      </c>
      <c r="T137" s="105" t="str">
        <f t="shared" ca="1" si="231"/>
        <v/>
      </c>
    </row>
    <row r="138" spans="1:20" ht="19.5" thickBot="1">
      <c r="B138" s="64"/>
      <c r="C138" s="41" t="str">
        <f>IF(B138="","",減額一覧!C134)</f>
        <v/>
      </c>
      <c r="D138" s="43"/>
      <c r="E138" s="21"/>
      <c r="F138" s="22" t="s">
        <v>69</v>
      </c>
      <c r="G138" s="23">
        <f t="shared" ref="G138:H138" ca="1" si="238">SUBTOTAL(9,G134:G137)</f>
        <v>17786</v>
      </c>
      <c r="H138" s="23">
        <f t="shared" ca="1" si="238"/>
        <v>10620</v>
      </c>
      <c r="I138" s="30"/>
      <c r="J138" s="53"/>
      <c r="K138" s="96" t="str">
        <f t="shared" si="134"/>
        <v/>
      </c>
      <c r="L138" s="59" t="str">
        <f t="shared" si="227"/>
        <v/>
      </c>
      <c r="N138" s="108" t="str">
        <f t="shared" ref="N138" ca="1" si="239">IF(AND(G138=0,H138=0),"","小計")</f>
        <v>小計</v>
      </c>
      <c r="O138" s="108" t="str">
        <f t="shared" ref="O138" ca="1" si="240">IF(AND(G138=0,H138=0),"","小計")</f>
        <v>小計</v>
      </c>
      <c r="P138" s="38"/>
      <c r="Q138" s="38"/>
      <c r="R138" s="38"/>
      <c r="S138" s="66" t="str">
        <f t="shared" si="230"/>
        <v/>
      </c>
      <c r="T138" s="105" t="str">
        <f t="shared" si="231"/>
        <v/>
      </c>
    </row>
    <row r="139" spans="1:20" ht="19.5" thickTop="1">
      <c r="A139">
        <f ca="1">IF(B139="","",INDIRECT("減額一覧!B"&amp;$P139))</f>
        <v>258</v>
      </c>
      <c r="B139" s="61">
        <f ca="1">IF(INDIRECT("減額一覧!BA"&amp;P139)=1,INDIRECT("減額一覧!M"&amp;P139),"")</f>
        <v>205</v>
      </c>
      <c r="C139" s="36">
        <f ca="1">IF(B139="","",INDIRECT("減額一覧!C"&amp;$P139))</f>
        <v>116168000</v>
      </c>
      <c r="D139" s="78" t="str">
        <f ca="1">IF($B139="","",INDIRECT("減額一覧!G"&amp;$P139))</f>
        <v>明瀬　憲正</v>
      </c>
      <c r="E139" s="19">
        <f ca="1">IF(B139="","",INDIRECT("減額一覧!H"&amp;P139))</f>
        <v>20</v>
      </c>
      <c r="F139" s="19">
        <f ca="1">IF($B139="","",INDIRECT("減額一覧!T"&amp;P139))</f>
        <v>14</v>
      </c>
      <c r="G139" s="20">
        <f ca="1">IF($B139="","",INDIRECT("減額一覧!U"&amp;P139))</f>
        <v>3080</v>
      </c>
      <c r="H139" s="20">
        <f ca="1">IF($B139="","",INDIRECT("減額一覧!V"&amp;P139))</f>
        <v>0</v>
      </c>
      <c r="I139" s="32">
        <f ca="1">IF(B139="","",IF(INDIRECT("減額一覧!BL"&amp;P139)=0.08,0.08,0.1))</f>
        <v>0.1</v>
      </c>
      <c r="J139" s="51" t="s">
        <v>460</v>
      </c>
      <c r="K139" s="94" t="str">
        <f t="shared" ca="1" si="134"/>
        <v/>
      </c>
      <c r="L139" s="56" t="str">
        <f t="shared" ca="1" si="227"/>
        <v/>
      </c>
      <c r="N139" s="113" t="str">
        <f t="shared" ref="N139:N142" ca="1" si="241">IF(A139="","",IF(A139&gt;3000,"月ヶ瀬",IF(A139&gt;=2000,"都祁","市内")))</f>
        <v>市内</v>
      </c>
      <c r="O139" s="114">
        <f t="shared" ref="O139" ca="1" si="242">IF(B139="","",IF(INDIRECT("減額一覧!BL"&amp;P139)=0.08,0.08,0.1))</f>
        <v>0.1</v>
      </c>
      <c r="P139" s="38">
        <v>30</v>
      </c>
      <c r="Q139" s="38">
        <f t="shared" ref="Q139:R142" ca="1" si="243">IF(G139="","",IF(G139&gt;0,1,""))</f>
        <v>1</v>
      </c>
      <c r="R139" s="38" t="str">
        <f t="shared" ca="1" si="243"/>
        <v/>
      </c>
      <c r="S139" s="66" t="str">
        <f t="shared" ca="1" si="230"/>
        <v>116</v>
      </c>
      <c r="T139" s="105" t="str">
        <f t="shared" ca="1" si="231"/>
        <v/>
      </c>
    </row>
    <row r="140" spans="1:20">
      <c r="A140">
        <f ca="1">IF(B140="","",INDIRECT("減額一覧!B"&amp;$P140))</f>
        <v>258</v>
      </c>
      <c r="B140" s="61">
        <f ca="1">IF(INDIRECT("減額一覧!BB"&amp;P140)=1,INDIRECT("減額一覧!W"&amp;P140),"")</f>
        <v>206</v>
      </c>
      <c r="C140" s="44">
        <f ca="1">IF(B140="","",INDIRECT("減額一覧!C"&amp;$P140))</f>
        <v>116168000</v>
      </c>
      <c r="D140" s="79" t="str">
        <f ca="1">IF($B140="","",INDIRECT("減額一覧!G"&amp;$P140))</f>
        <v>明瀬　憲正</v>
      </c>
      <c r="E140" s="19">
        <f ca="1">IF(B140="","",INDIRECT("減額一覧!H"&amp;P140))</f>
        <v>20</v>
      </c>
      <c r="F140" s="19">
        <f ca="1">IF($B140="","",INDIRECT("減額一覧!AD"&amp;P140))</f>
        <v>14</v>
      </c>
      <c r="G140" s="20">
        <f ca="1">IF($B140="","",INDIRECT("減額一覧!AE"&amp;P140))</f>
        <v>3080</v>
      </c>
      <c r="H140" s="20">
        <f ca="1">IF($B140="","",INDIRECT("減額一覧!AF"&amp;P140))</f>
        <v>0</v>
      </c>
      <c r="I140" s="32">
        <f ca="1">IF(B140="","",IF(INDIRECT("減額一覧!BM"&amp;P140)=0.08,0.08,0.1))</f>
        <v>0.1</v>
      </c>
      <c r="J140" s="52"/>
      <c r="K140" s="95" t="str">
        <f t="shared" ca="1" si="134"/>
        <v/>
      </c>
      <c r="L140" s="58" t="str">
        <f t="shared" ca="1" si="227"/>
        <v/>
      </c>
      <c r="N140" s="113" t="str">
        <f t="shared" ca="1" si="241"/>
        <v>市内</v>
      </c>
      <c r="O140" s="114">
        <f t="shared" ref="O140" ca="1" si="244">IF(B140="","",IF(INDIRECT("減額一覧!BM"&amp;P140)=0.08,0.08,0.1))</f>
        <v>0.1</v>
      </c>
      <c r="P140" s="38">
        <v>30</v>
      </c>
      <c r="Q140" s="38">
        <f t="shared" ca="1" si="243"/>
        <v>1</v>
      </c>
      <c r="R140" s="38" t="str">
        <f t="shared" ca="1" si="243"/>
        <v/>
      </c>
      <c r="S140" s="66" t="str">
        <f t="shared" ca="1" si="230"/>
        <v>116</v>
      </c>
      <c r="T140" s="105" t="str">
        <f t="shared" ca="1" si="231"/>
        <v/>
      </c>
    </row>
    <row r="141" spans="1:20">
      <c r="A141">
        <f ca="1">IF(B141="","",INDIRECT("減額一覧!B"&amp;$P141))</f>
        <v>258</v>
      </c>
      <c r="B141" s="61">
        <f ca="1">IF(INDIRECT("減額一覧!BC"&amp;P141)=1,INDIRECT("減額一覧!AG"&amp;P141),"")</f>
        <v>207</v>
      </c>
      <c r="C141" s="36">
        <f ca="1">IF(B141="","",INDIRECT("減額一覧!C"&amp;$P141))</f>
        <v>116168000</v>
      </c>
      <c r="D141" s="80" t="str">
        <f ca="1">IF($B141="","",INDIRECT("減額一覧!G"&amp;$P141))</f>
        <v>明瀬　憲正</v>
      </c>
      <c r="E141" s="19">
        <f ca="1">IF(B141="","",INDIRECT("減額一覧!H"&amp;P141))</f>
        <v>20</v>
      </c>
      <c r="F141" s="19">
        <f ca="1">IF($B141="","",INDIRECT("減額一覧!AN"&amp;P141))</f>
        <v>16</v>
      </c>
      <c r="G141" s="20">
        <f ca="1">IF($B141="","",INDIRECT("減額一覧!AO"&amp;P141))</f>
        <v>3520</v>
      </c>
      <c r="H141" s="20">
        <f ca="1">IF($B141="","",INDIRECT("減額一覧!AP"&amp;P141))</f>
        <v>0</v>
      </c>
      <c r="I141" s="32">
        <f ca="1">IF(B141="","",IF(INDIRECT("減額一覧!BN"&amp;P141)=0.08,0.08,0.1))</f>
        <v>0.1</v>
      </c>
      <c r="J141" s="52"/>
      <c r="K141" s="95" t="str">
        <f t="shared" ca="1" si="134"/>
        <v/>
      </c>
      <c r="L141" s="58" t="str">
        <f t="shared" ca="1" si="227"/>
        <v/>
      </c>
      <c r="N141" s="113" t="str">
        <f t="shared" ca="1" si="241"/>
        <v>市内</v>
      </c>
      <c r="O141" s="114">
        <f t="shared" ref="O141" ca="1" si="245">IF(B141="","",IF(INDIRECT("減額一覧!BN"&amp;P141)=0.08,0.08,0.1))</f>
        <v>0.1</v>
      </c>
      <c r="P141" s="38">
        <v>30</v>
      </c>
      <c r="Q141" s="38">
        <f t="shared" ca="1" si="243"/>
        <v>1</v>
      </c>
      <c r="R141" s="38" t="str">
        <f t="shared" ca="1" si="243"/>
        <v/>
      </c>
      <c r="S141" s="66" t="str">
        <f t="shared" ca="1" si="230"/>
        <v>116</v>
      </c>
      <c r="T141" s="105" t="str">
        <f t="shared" ca="1" si="231"/>
        <v/>
      </c>
    </row>
    <row r="142" spans="1:20">
      <c r="A142">
        <f ca="1">IF(B142="","",INDIRECT("減額一覧!B"&amp;$P142))</f>
        <v>258</v>
      </c>
      <c r="B142" s="61">
        <f ca="1">IF(INDIRECT("減額一覧!BD"&amp;P142)=1,INDIRECT("減額一覧!AQ"&amp;P142),"")</f>
        <v>208</v>
      </c>
      <c r="C142" s="45">
        <f ca="1">IF(B142="","",INDIRECT("減額一覧!C"&amp;$P142))</f>
        <v>116168000</v>
      </c>
      <c r="D142" s="79" t="str">
        <f ca="1">IF($B142="","",INDIRECT("減額一覧!G"&amp;$P142))</f>
        <v>明瀬　憲正</v>
      </c>
      <c r="E142" s="19">
        <f ca="1">IF(B142="","",INDIRECT("減額一覧!H"&amp;P142))</f>
        <v>20</v>
      </c>
      <c r="F142" s="19">
        <f ca="1">IF($B142="","",INDIRECT("減額一覧!AX"&amp;P142))</f>
        <v>17</v>
      </c>
      <c r="G142" s="20">
        <f ca="1">IF($B142="","",INDIRECT("減額一覧!AY"&amp;P142))</f>
        <v>3740</v>
      </c>
      <c r="H142" s="20">
        <f ca="1">IF($B142="","",INDIRECT("減額一覧!AZ"&amp;P142))</f>
        <v>0</v>
      </c>
      <c r="I142" s="32">
        <f ca="1">IF(B142="","",IF(INDIRECT("減額一覧!BO"&amp;P142)=0.08,0.08,0.1))</f>
        <v>0.1</v>
      </c>
      <c r="J142" s="52"/>
      <c r="K142" s="95" t="str">
        <f t="shared" ca="1" si="134"/>
        <v/>
      </c>
      <c r="L142" s="58" t="str">
        <f t="shared" ca="1" si="227"/>
        <v/>
      </c>
      <c r="N142" s="113" t="str">
        <f t="shared" ca="1" si="241"/>
        <v>市内</v>
      </c>
      <c r="O142" s="114">
        <f t="shared" ref="O142" ca="1" si="246">IF(B142="","",IF(INDIRECT("減額一覧!BO"&amp;P142)=0.08,0.08,0.1))</f>
        <v>0.1</v>
      </c>
      <c r="P142" s="38">
        <v>30</v>
      </c>
      <c r="Q142" s="38">
        <f t="shared" ca="1" si="243"/>
        <v>1</v>
      </c>
      <c r="R142" s="38" t="str">
        <f t="shared" ca="1" si="243"/>
        <v/>
      </c>
      <c r="S142" s="66" t="str">
        <f t="shared" ca="1" si="230"/>
        <v>116</v>
      </c>
      <c r="T142" s="105" t="str">
        <f t="shared" ca="1" si="231"/>
        <v/>
      </c>
    </row>
    <row r="143" spans="1:20" ht="19.5" thickBot="1">
      <c r="B143" s="64"/>
      <c r="C143" s="41" t="str">
        <f>IF(B143="","",減額一覧!C139)</f>
        <v/>
      </c>
      <c r="D143" s="43"/>
      <c r="E143" s="21"/>
      <c r="F143" s="22" t="s">
        <v>69</v>
      </c>
      <c r="G143" s="23">
        <f t="shared" ref="G143:H143" ca="1" si="247">SUBTOTAL(9,G139:G142)</f>
        <v>13420</v>
      </c>
      <c r="H143" s="23">
        <f t="shared" ca="1" si="247"/>
        <v>0</v>
      </c>
      <c r="I143" s="30"/>
      <c r="J143" s="53"/>
      <c r="K143" s="96" t="str">
        <f t="shared" si="134"/>
        <v/>
      </c>
      <c r="L143" s="59" t="str">
        <f t="shared" si="227"/>
        <v/>
      </c>
      <c r="N143" s="108" t="str">
        <f t="shared" ref="N143" ca="1" si="248">IF(AND(G143=0,H143=0),"","小計")</f>
        <v>小計</v>
      </c>
      <c r="O143" s="108" t="str">
        <f t="shared" ref="O143" ca="1" si="249">IF(AND(G143=0,H143=0),"","小計")</f>
        <v>小計</v>
      </c>
      <c r="P143" s="38"/>
      <c r="Q143" s="38"/>
      <c r="R143" s="38"/>
      <c r="S143" s="66" t="str">
        <f t="shared" si="230"/>
        <v/>
      </c>
      <c r="T143" s="105" t="str">
        <f t="shared" si="231"/>
        <v/>
      </c>
    </row>
    <row r="144" spans="1:20" ht="19.5" thickTop="1">
      <c r="A144">
        <f ca="1">IF(B144="","",INDIRECT("減額一覧!B"&amp;$P144))</f>
        <v>259</v>
      </c>
      <c r="B144" s="61">
        <f ca="1">IF(INDIRECT("減額一覧!BA"&amp;P144)=1,INDIRECT("減額一覧!M"&amp;P144),"")</f>
        <v>204</v>
      </c>
      <c r="C144" s="36">
        <f ca="1">IF(B144="","",INDIRECT("減額一覧!C"&amp;$P144))</f>
        <v>315045000</v>
      </c>
      <c r="D144" s="78" t="str">
        <f ca="1">IF($B144="","",INDIRECT("減額一覧!G"&amp;$P144))</f>
        <v>高橋　柳太郎</v>
      </c>
      <c r="E144" s="19">
        <f ca="1">IF(B144="","",INDIRECT("減額一覧!H"&amp;P144))</f>
        <v>20</v>
      </c>
      <c r="F144" s="19">
        <f ca="1">IF($B144="","",INDIRECT("減額一覧!T"&amp;P144))</f>
        <v>6</v>
      </c>
      <c r="G144" s="20">
        <f ca="1">IF($B144="","",INDIRECT("減額一覧!U"&amp;P144))</f>
        <v>1320</v>
      </c>
      <c r="H144" s="20">
        <f ca="1">IF($B144="","",INDIRECT("減額一覧!V"&amp;P144))</f>
        <v>708</v>
      </c>
      <c r="I144" s="32">
        <f ca="1">IF(B144="","",IF(INDIRECT("減額一覧!BL"&amp;P144)=0.08,0.08,0.1))</f>
        <v>0.1</v>
      </c>
      <c r="J144" s="51" t="s">
        <v>461</v>
      </c>
      <c r="K144" s="94" t="str">
        <f t="shared" ca="1" si="134"/>
        <v/>
      </c>
      <c r="L144" s="56" t="str">
        <f t="shared" ca="1" si="227"/>
        <v/>
      </c>
      <c r="N144" s="113" t="str">
        <f t="shared" ref="N144:N147" ca="1" si="250">IF(A144="","",IF(A144&gt;3000,"月ヶ瀬",IF(A144&gt;=2000,"都祁","市内")))</f>
        <v>市内</v>
      </c>
      <c r="O144" s="114">
        <f t="shared" ref="O144" ca="1" si="251">IF(B144="","",IF(INDIRECT("減額一覧!BL"&amp;P144)=0.08,0.08,0.1))</f>
        <v>0.1</v>
      </c>
      <c r="P144" s="38">
        <v>31</v>
      </c>
      <c r="Q144" s="38">
        <f t="shared" ref="Q144:R147" ca="1" si="252">IF(G144="","",IF(G144&gt;0,1,""))</f>
        <v>1</v>
      </c>
      <c r="R144" s="38">
        <f t="shared" ca="1" si="252"/>
        <v>1</v>
      </c>
      <c r="S144" s="66" t="str">
        <f t="shared" ca="1" si="230"/>
        <v>315</v>
      </c>
      <c r="T144" s="105" t="str">
        <f t="shared" ca="1" si="231"/>
        <v/>
      </c>
    </row>
    <row r="145" spans="1:20">
      <c r="A145">
        <f ca="1">IF(B145="","",INDIRECT("減額一覧!B"&amp;$P145))</f>
        <v>259</v>
      </c>
      <c r="B145" s="61">
        <f ca="1">IF(INDIRECT("減額一覧!BB"&amp;P145)=1,INDIRECT("減額一覧!W"&amp;P145),"")</f>
        <v>205</v>
      </c>
      <c r="C145" s="44">
        <f ca="1">IF(B145="","",INDIRECT("減額一覧!C"&amp;$P145))</f>
        <v>315045000</v>
      </c>
      <c r="D145" s="79" t="str">
        <f ca="1">IF($B145="","",INDIRECT("減額一覧!G"&amp;$P145))</f>
        <v>高橋　柳太郎</v>
      </c>
      <c r="E145" s="19">
        <f ca="1">IF(B145="","",INDIRECT("減額一覧!H"&amp;P145))</f>
        <v>20</v>
      </c>
      <c r="F145" s="19">
        <f ca="1">IF($B145="","",INDIRECT("減額一覧!AD"&amp;P145))</f>
        <v>6</v>
      </c>
      <c r="G145" s="20">
        <f ca="1">IF($B145="","",INDIRECT("減額一覧!AE"&amp;P145))</f>
        <v>1320</v>
      </c>
      <c r="H145" s="20">
        <f ca="1">IF($B145="","",INDIRECT("減額一覧!AF"&amp;P145))</f>
        <v>818</v>
      </c>
      <c r="I145" s="32">
        <f ca="1">IF(B145="","",IF(INDIRECT("減額一覧!BM"&amp;P145)=0.08,0.08,0.1))</f>
        <v>0.1</v>
      </c>
      <c r="J145" s="52"/>
      <c r="K145" s="95" t="str">
        <f t="shared" ca="1" si="134"/>
        <v/>
      </c>
      <c r="L145" s="58" t="str">
        <f t="shared" ca="1" si="227"/>
        <v/>
      </c>
      <c r="N145" s="113" t="str">
        <f t="shared" ca="1" si="250"/>
        <v>市内</v>
      </c>
      <c r="O145" s="114">
        <f t="shared" ref="O145" ca="1" si="253">IF(B145="","",IF(INDIRECT("減額一覧!BM"&amp;P145)=0.08,0.08,0.1))</f>
        <v>0.1</v>
      </c>
      <c r="P145" s="38">
        <v>31</v>
      </c>
      <c r="Q145" s="38">
        <f t="shared" ca="1" si="252"/>
        <v>1</v>
      </c>
      <c r="R145" s="38">
        <f t="shared" ca="1" si="252"/>
        <v>1</v>
      </c>
      <c r="S145" s="66" t="str">
        <f t="shared" ca="1" si="230"/>
        <v>315</v>
      </c>
      <c r="T145" s="105" t="str">
        <f t="shared" ca="1" si="231"/>
        <v/>
      </c>
    </row>
    <row r="146" spans="1:20">
      <c r="A146">
        <f ca="1">IF(B146="","",INDIRECT("減額一覧!B"&amp;$P146))</f>
        <v>259</v>
      </c>
      <c r="B146" s="61">
        <f ca="1">IF(INDIRECT("減額一覧!BC"&amp;P146)=1,INDIRECT("減額一覧!AG"&amp;P146),"")</f>
        <v>206</v>
      </c>
      <c r="C146" s="36">
        <f ca="1">IF(B146="","",INDIRECT("減額一覧!C"&amp;$P146))</f>
        <v>315045000</v>
      </c>
      <c r="D146" s="80" t="str">
        <f ca="1">IF($B146="","",INDIRECT("減額一覧!G"&amp;$P146))</f>
        <v>高橋　柳太郎</v>
      </c>
      <c r="E146" s="19">
        <f ca="1">IF(B146="","",INDIRECT("減額一覧!H"&amp;P146))</f>
        <v>20</v>
      </c>
      <c r="F146" s="19">
        <f ca="1">IF($B146="","",INDIRECT("減額一覧!AN"&amp;P146))</f>
        <v>5</v>
      </c>
      <c r="G146" s="20">
        <f ca="1">IF($B146="","",INDIRECT("減額一覧!AO"&amp;P146))</f>
        <v>1100</v>
      </c>
      <c r="H146" s="20">
        <f ca="1">IF($B146="","",INDIRECT("減額一覧!AP"&amp;P146))</f>
        <v>682</v>
      </c>
      <c r="I146" s="32">
        <f ca="1">IF(B146="","",IF(INDIRECT("減額一覧!BN"&amp;P146)=0.08,0.08,0.1))</f>
        <v>0.1</v>
      </c>
      <c r="J146" s="52"/>
      <c r="K146" s="95" t="str">
        <f t="shared" ref="K146:K209" ca="1" si="254">IF(A146="","",IF(A146&gt;3000,"月ヶ瀬",IF(A146&gt;=2000,"都祁","")))</f>
        <v/>
      </c>
      <c r="L146" s="58" t="str">
        <f t="shared" ca="1" si="227"/>
        <v/>
      </c>
      <c r="N146" s="113" t="str">
        <f t="shared" ca="1" si="250"/>
        <v>市内</v>
      </c>
      <c r="O146" s="114">
        <f t="shared" ref="O146" ca="1" si="255">IF(B146="","",IF(INDIRECT("減額一覧!BN"&amp;P146)=0.08,0.08,0.1))</f>
        <v>0.1</v>
      </c>
      <c r="P146" s="38">
        <v>31</v>
      </c>
      <c r="Q146" s="38">
        <f t="shared" ca="1" si="252"/>
        <v>1</v>
      </c>
      <c r="R146" s="38">
        <f t="shared" ca="1" si="252"/>
        <v>1</v>
      </c>
      <c r="S146" s="66" t="str">
        <f t="shared" ca="1" si="230"/>
        <v>315</v>
      </c>
      <c r="T146" s="105" t="str">
        <f t="shared" ca="1" si="231"/>
        <v/>
      </c>
    </row>
    <row r="147" spans="1:20">
      <c r="A147">
        <f ca="1">IF(B147="","",INDIRECT("減額一覧!B"&amp;$P147))</f>
        <v>259</v>
      </c>
      <c r="B147" s="61">
        <f ca="1">IF(INDIRECT("減額一覧!BD"&amp;P147)=1,INDIRECT("減額一覧!AQ"&amp;P147),"")</f>
        <v>207</v>
      </c>
      <c r="C147" s="45">
        <f ca="1">IF(B147="","",INDIRECT("減額一覧!C"&amp;$P147))</f>
        <v>315045000</v>
      </c>
      <c r="D147" s="79" t="str">
        <f ca="1">IF($B147="","",INDIRECT("減額一覧!G"&amp;$P147))</f>
        <v>高橋　柳太郎</v>
      </c>
      <c r="E147" s="19">
        <f ca="1">IF(B147="","",INDIRECT("減額一覧!H"&amp;P147))</f>
        <v>20</v>
      </c>
      <c r="F147" s="19">
        <f ca="1">IF($B147="","",INDIRECT("減額一覧!AX"&amp;P147))</f>
        <v>6</v>
      </c>
      <c r="G147" s="20">
        <f ca="1">IF($B147="","",INDIRECT("減額一覧!AY"&amp;P147))</f>
        <v>1320</v>
      </c>
      <c r="H147" s="20">
        <f ca="1">IF($B147="","",INDIRECT("減額一覧!AZ"&amp;P147))</f>
        <v>819</v>
      </c>
      <c r="I147" s="32">
        <f ca="1">IF(B147="","",IF(INDIRECT("減額一覧!BO"&amp;P147)=0.08,0.08,0.1))</f>
        <v>0.1</v>
      </c>
      <c r="J147" s="52"/>
      <c r="K147" s="95" t="str">
        <f t="shared" ca="1" si="254"/>
        <v/>
      </c>
      <c r="L147" s="58" t="str">
        <f t="shared" ca="1" si="227"/>
        <v/>
      </c>
      <c r="N147" s="113" t="str">
        <f t="shared" ca="1" si="250"/>
        <v>市内</v>
      </c>
      <c r="O147" s="114">
        <f t="shared" ref="O147" ca="1" si="256">IF(B147="","",IF(INDIRECT("減額一覧!BO"&amp;P147)=0.08,0.08,0.1))</f>
        <v>0.1</v>
      </c>
      <c r="P147" s="38">
        <v>31</v>
      </c>
      <c r="Q147" s="38">
        <f t="shared" ca="1" si="252"/>
        <v>1</v>
      </c>
      <c r="R147" s="38">
        <f t="shared" ca="1" si="252"/>
        <v>1</v>
      </c>
      <c r="S147" s="66" t="str">
        <f t="shared" ca="1" si="230"/>
        <v>315</v>
      </c>
      <c r="T147" s="105" t="str">
        <f t="shared" ca="1" si="231"/>
        <v/>
      </c>
    </row>
    <row r="148" spans="1:20" ht="19.5" thickBot="1">
      <c r="B148" s="64"/>
      <c r="C148" s="41" t="str">
        <f>IF(B148="","",減額一覧!C144)</f>
        <v/>
      </c>
      <c r="D148" s="43"/>
      <c r="E148" s="21"/>
      <c r="F148" s="22" t="s">
        <v>69</v>
      </c>
      <c r="G148" s="23">
        <f t="shared" ref="G148:H148" ca="1" si="257">SUBTOTAL(9,G144:G147)</f>
        <v>5060</v>
      </c>
      <c r="H148" s="23">
        <f t="shared" ca="1" si="257"/>
        <v>3027</v>
      </c>
      <c r="I148" s="30"/>
      <c r="J148" s="53"/>
      <c r="K148" s="96" t="str">
        <f t="shared" si="254"/>
        <v/>
      </c>
      <c r="L148" s="59" t="str">
        <f t="shared" si="227"/>
        <v/>
      </c>
      <c r="N148" s="108" t="str">
        <f t="shared" ref="N148" ca="1" si="258">IF(AND(G148=0,H148=0),"","小計")</f>
        <v>小計</v>
      </c>
      <c r="O148" s="108" t="str">
        <f t="shared" ref="O148" ca="1" si="259">IF(AND(G148=0,H148=0),"","小計")</f>
        <v>小計</v>
      </c>
      <c r="P148" s="38"/>
      <c r="Q148" s="38"/>
      <c r="R148" s="38"/>
      <c r="S148" s="66" t="str">
        <f t="shared" si="230"/>
        <v/>
      </c>
      <c r="T148" s="105" t="str">
        <f t="shared" si="231"/>
        <v/>
      </c>
    </row>
    <row r="149" spans="1:20" ht="19.5" thickTop="1">
      <c r="A149">
        <f ca="1">IF(B149="","",INDIRECT("減額一覧!B"&amp;$P149))</f>
        <v>260</v>
      </c>
      <c r="B149" s="61">
        <f ca="1">IF(INDIRECT("減額一覧!BA"&amp;P149)=1,INDIRECT("減額一覧!M"&amp;P149),"")</f>
        <v>204</v>
      </c>
      <c r="C149" s="36">
        <f ca="1">IF(B149="","",INDIRECT("減額一覧!C"&amp;$P149))</f>
        <v>626048150</v>
      </c>
      <c r="D149" s="78" t="str">
        <f ca="1">IF($B149="","",INDIRECT("減額一覧!G"&amp;$P149))</f>
        <v>立花　洋一</v>
      </c>
      <c r="E149" s="19">
        <f ca="1">IF(B149="","",INDIRECT("減額一覧!H"&amp;P149))</f>
        <v>20</v>
      </c>
      <c r="F149" s="19">
        <f ca="1">IF($B149="","",INDIRECT("減額一覧!T"&amp;P149))</f>
        <v>2</v>
      </c>
      <c r="G149" s="20">
        <f ca="1">IF($B149="","",INDIRECT("減額一覧!U"&amp;P149))</f>
        <v>341</v>
      </c>
      <c r="H149" s="20">
        <f ca="1">IF($B149="","",INDIRECT("減額一覧!V"&amp;P149))</f>
        <v>236</v>
      </c>
      <c r="I149" s="32">
        <f ca="1">IF(B149="","",IF(INDIRECT("減額一覧!BL"&amp;P149)=0.08,0.08,0.1))</f>
        <v>0.1</v>
      </c>
      <c r="J149" s="51" t="s">
        <v>462</v>
      </c>
      <c r="K149" s="94" t="str">
        <f t="shared" ca="1" si="254"/>
        <v/>
      </c>
      <c r="L149" s="56" t="str">
        <f t="shared" ca="1" si="227"/>
        <v/>
      </c>
      <c r="N149" s="113" t="str">
        <f t="shared" ref="N149:N152" ca="1" si="260">IF(A149="","",IF(A149&gt;3000,"月ヶ瀬",IF(A149&gt;=2000,"都祁","市内")))</f>
        <v>市内</v>
      </c>
      <c r="O149" s="114">
        <f t="shared" ref="O149" ca="1" si="261">IF(B149="","",IF(INDIRECT("減額一覧!BL"&amp;P149)=0.08,0.08,0.1))</f>
        <v>0.1</v>
      </c>
      <c r="P149" s="38">
        <v>32</v>
      </c>
      <c r="Q149" s="38">
        <f t="shared" ref="Q149:R152" ca="1" si="262">IF(G149="","",IF(G149&gt;0,1,""))</f>
        <v>1</v>
      </c>
      <c r="R149" s="38">
        <f t="shared" ca="1" si="262"/>
        <v>1</v>
      </c>
      <c r="S149" s="66" t="str">
        <f t="shared" ca="1" si="230"/>
        <v>626</v>
      </c>
      <c r="T149" s="105" t="str">
        <f t="shared" ca="1" si="231"/>
        <v/>
      </c>
    </row>
    <row r="150" spans="1:20">
      <c r="A150">
        <f ca="1">IF(B150="","",INDIRECT("減額一覧!B"&amp;$P150))</f>
        <v>260</v>
      </c>
      <c r="B150" s="61">
        <f ca="1">IF(INDIRECT("減額一覧!BB"&amp;P150)=1,INDIRECT("減額一覧!W"&amp;P150),"")</f>
        <v>205</v>
      </c>
      <c r="C150" s="44">
        <f ca="1">IF(B150="","",INDIRECT("減額一覧!C"&amp;$P150))</f>
        <v>626048150</v>
      </c>
      <c r="D150" s="79" t="str">
        <f ca="1">IF($B150="","",INDIRECT("減額一覧!G"&amp;$P150))</f>
        <v>立花　洋一</v>
      </c>
      <c r="E150" s="19">
        <f ca="1">IF(B150="","",INDIRECT("減額一覧!H"&amp;P150))</f>
        <v>20</v>
      </c>
      <c r="F150" s="19">
        <f ca="1">IF($B150="","",INDIRECT("減額一覧!AD"&amp;P150))</f>
        <v>2</v>
      </c>
      <c r="G150" s="20">
        <f ca="1">IF($B150="","",INDIRECT("減額一覧!AE"&amp;P150))</f>
        <v>341</v>
      </c>
      <c r="H150" s="20">
        <f ca="1">IF($B150="","",INDIRECT("減額一覧!AF"&amp;P150))</f>
        <v>273</v>
      </c>
      <c r="I150" s="32">
        <f ca="1">IF(B150="","",IF(INDIRECT("減額一覧!BM"&amp;P150)=0.08,0.08,0.1))</f>
        <v>0.1</v>
      </c>
      <c r="J150" s="52"/>
      <c r="K150" s="95" t="str">
        <f t="shared" ca="1" si="254"/>
        <v/>
      </c>
      <c r="L150" s="58" t="str">
        <f t="shared" ca="1" si="227"/>
        <v/>
      </c>
      <c r="N150" s="113" t="str">
        <f t="shared" ca="1" si="260"/>
        <v>市内</v>
      </c>
      <c r="O150" s="114">
        <f t="shared" ref="O150" ca="1" si="263">IF(B150="","",IF(INDIRECT("減額一覧!BM"&amp;P150)=0.08,0.08,0.1))</f>
        <v>0.1</v>
      </c>
      <c r="P150" s="38">
        <v>32</v>
      </c>
      <c r="Q150" s="38">
        <f t="shared" ca="1" si="262"/>
        <v>1</v>
      </c>
      <c r="R150" s="38">
        <f t="shared" ca="1" si="262"/>
        <v>1</v>
      </c>
      <c r="S150" s="66" t="str">
        <f t="shared" ca="1" si="230"/>
        <v>626</v>
      </c>
      <c r="T150" s="105" t="str">
        <f t="shared" ca="1" si="231"/>
        <v/>
      </c>
    </row>
    <row r="151" spans="1:20">
      <c r="A151">
        <f ca="1">IF(B151="","",INDIRECT("減額一覧!B"&amp;$P151))</f>
        <v>260</v>
      </c>
      <c r="B151" s="61">
        <f ca="1">IF(INDIRECT("減額一覧!BC"&amp;P151)=1,INDIRECT("減額一覧!AG"&amp;P151),"")</f>
        <v>206</v>
      </c>
      <c r="C151" s="36">
        <f ca="1">IF(B151="","",INDIRECT("減額一覧!C"&amp;$P151))</f>
        <v>626048150</v>
      </c>
      <c r="D151" s="80" t="str">
        <f ca="1">IF($B151="","",INDIRECT("減額一覧!G"&amp;$P151))</f>
        <v>立花　洋一</v>
      </c>
      <c r="E151" s="19">
        <f ca="1">IF(B151="","",INDIRECT("減額一覧!H"&amp;P151))</f>
        <v>20</v>
      </c>
      <c r="F151" s="19">
        <f ca="1">IF($B151="","",INDIRECT("減額一覧!AN"&amp;P151))</f>
        <v>15</v>
      </c>
      <c r="G151" s="20">
        <f ca="1">IF($B151="","",INDIRECT("減額一覧!AO"&amp;P151))</f>
        <v>3300</v>
      </c>
      <c r="H151" s="20">
        <f ca="1">IF($B151="","",INDIRECT("減額一覧!AP"&amp;P151))</f>
        <v>2046</v>
      </c>
      <c r="I151" s="32">
        <f ca="1">IF(B151="","",IF(INDIRECT("減額一覧!BN"&amp;P151)=0.08,0.08,0.1))</f>
        <v>0.1</v>
      </c>
      <c r="J151" s="52"/>
      <c r="K151" s="95" t="str">
        <f t="shared" ca="1" si="254"/>
        <v/>
      </c>
      <c r="L151" s="58" t="str">
        <f t="shared" ca="1" si="227"/>
        <v/>
      </c>
      <c r="N151" s="113" t="str">
        <f t="shared" ca="1" si="260"/>
        <v>市内</v>
      </c>
      <c r="O151" s="114">
        <f t="shared" ref="O151" ca="1" si="264">IF(B151="","",IF(INDIRECT("減額一覧!BN"&amp;P151)=0.08,0.08,0.1))</f>
        <v>0.1</v>
      </c>
      <c r="P151" s="38">
        <v>32</v>
      </c>
      <c r="Q151" s="38">
        <f t="shared" ca="1" si="262"/>
        <v>1</v>
      </c>
      <c r="R151" s="38">
        <f t="shared" ca="1" si="262"/>
        <v>1</v>
      </c>
      <c r="S151" s="66" t="str">
        <f t="shared" ca="1" si="230"/>
        <v>626</v>
      </c>
      <c r="T151" s="105" t="str">
        <f t="shared" ca="1" si="231"/>
        <v/>
      </c>
    </row>
    <row r="152" spans="1:20">
      <c r="A152">
        <f ca="1">IF(B152="","",INDIRECT("減額一覧!B"&amp;$P152))</f>
        <v>260</v>
      </c>
      <c r="B152" s="61">
        <f ca="1">IF(INDIRECT("減額一覧!BD"&amp;P152)=1,INDIRECT("減額一覧!AQ"&amp;P152),"")</f>
        <v>207</v>
      </c>
      <c r="C152" s="45">
        <f ca="1">IF(B152="","",INDIRECT("減額一覧!C"&amp;$P152))</f>
        <v>626048150</v>
      </c>
      <c r="D152" s="79" t="str">
        <f ca="1">IF($B152="","",INDIRECT("減額一覧!G"&amp;$P152))</f>
        <v>立花　洋一</v>
      </c>
      <c r="E152" s="19">
        <f ca="1">IF(B152="","",INDIRECT("減額一覧!H"&amp;P152))</f>
        <v>20</v>
      </c>
      <c r="F152" s="19">
        <f ca="1">IF($B152="","",INDIRECT("減額一覧!AX"&amp;P152))</f>
        <v>15</v>
      </c>
      <c r="G152" s="20">
        <f ca="1">IF($B152="","",INDIRECT("減額一覧!AY"&amp;P152))</f>
        <v>3300</v>
      </c>
      <c r="H152" s="20">
        <f ca="1">IF($B152="","",INDIRECT("減額一覧!AZ"&amp;P152))</f>
        <v>2046</v>
      </c>
      <c r="I152" s="32">
        <f ca="1">IF(B152="","",IF(INDIRECT("減額一覧!BO"&amp;P152)=0.08,0.08,0.1))</f>
        <v>0.1</v>
      </c>
      <c r="J152" s="52"/>
      <c r="K152" s="95" t="str">
        <f t="shared" ca="1" si="254"/>
        <v/>
      </c>
      <c r="L152" s="58" t="str">
        <f t="shared" ca="1" si="227"/>
        <v/>
      </c>
      <c r="N152" s="113" t="str">
        <f t="shared" ca="1" si="260"/>
        <v>市内</v>
      </c>
      <c r="O152" s="114">
        <f t="shared" ref="O152" ca="1" si="265">IF(B152="","",IF(INDIRECT("減額一覧!BO"&amp;P152)=0.08,0.08,0.1))</f>
        <v>0.1</v>
      </c>
      <c r="P152" s="38">
        <v>32</v>
      </c>
      <c r="Q152" s="38">
        <f t="shared" ca="1" si="262"/>
        <v>1</v>
      </c>
      <c r="R152" s="38">
        <f t="shared" ca="1" si="262"/>
        <v>1</v>
      </c>
      <c r="S152" s="66" t="str">
        <f t="shared" ca="1" si="230"/>
        <v>626</v>
      </c>
      <c r="T152" s="105" t="str">
        <f t="shared" ca="1" si="231"/>
        <v/>
      </c>
    </row>
    <row r="153" spans="1:20" ht="19.5" thickBot="1">
      <c r="B153" s="64"/>
      <c r="C153" s="41" t="str">
        <f>IF(B153="","",減額一覧!C149)</f>
        <v/>
      </c>
      <c r="D153" s="43"/>
      <c r="E153" s="21"/>
      <c r="F153" s="22" t="s">
        <v>69</v>
      </c>
      <c r="G153" s="23">
        <f t="shared" ref="G153:H153" ca="1" si="266">SUBTOTAL(9,G149:G152)</f>
        <v>7282</v>
      </c>
      <c r="H153" s="23">
        <f t="shared" ca="1" si="266"/>
        <v>4601</v>
      </c>
      <c r="I153" s="30"/>
      <c r="J153" s="53"/>
      <c r="K153" s="96" t="str">
        <f t="shared" si="254"/>
        <v/>
      </c>
      <c r="L153" s="59" t="str">
        <f t="shared" si="227"/>
        <v/>
      </c>
      <c r="N153" s="108" t="str">
        <f t="shared" ref="N153" ca="1" si="267">IF(AND(G153=0,H153=0),"","小計")</f>
        <v>小計</v>
      </c>
      <c r="O153" s="108" t="str">
        <f t="shared" ref="O153" ca="1" si="268">IF(AND(G153=0,H153=0),"","小計")</f>
        <v>小計</v>
      </c>
      <c r="P153" s="38"/>
      <c r="Q153" s="38"/>
      <c r="R153" s="38"/>
      <c r="S153" s="66" t="str">
        <f t="shared" si="230"/>
        <v/>
      </c>
      <c r="T153" s="105" t="str">
        <f t="shared" si="231"/>
        <v/>
      </c>
    </row>
    <row r="154" spans="1:20" ht="19.5" thickTop="1">
      <c r="A154">
        <f ca="1">IF(B154="","",INDIRECT("減額一覧!B"&amp;$P154))</f>
        <v>261</v>
      </c>
      <c r="B154" s="61">
        <f ca="1">IF(INDIRECT("減額一覧!BA"&amp;P154)=1,INDIRECT("減額一覧!M"&amp;P154),"")</f>
        <v>205</v>
      </c>
      <c r="C154" s="36">
        <f ca="1">IF(B154="","",INDIRECT("減額一覧!C"&amp;$P154))</f>
        <v>160174000</v>
      </c>
      <c r="D154" s="78" t="str">
        <f ca="1">IF($B154="","",INDIRECT("減額一覧!G"&amp;$P154))</f>
        <v>澤田　和子</v>
      </c>
      <c r="E154" s="19">
        <f ca="1">IF(B154="","",INDIRECT("減額一覧!H"&amp;P154))</f>
        <v>13</v>
      </c>
      <c r="F154" s="19">
        <f ca="1">IF($B154="","",INDIRECT("減額一覧!T"&amp;P154))</f>
        <v>3</v>
      </c>
      <c r="G154" s="20">
        <f ca="1">IF($B154="","",INDIRECT("減額一覧!U"&amp;P154))</f>
        <v>511</v>
      </c>
      <c r="H154" s="20">
        <f ca="1">IF($B154="","",INDIRECT("減額一覧!V"&amp;P154))</f>
        <v>409</v>
      </c>
      <c r="I154" s="32">
        <f ca="1">IF(B154="","",IF(INDIRECT("減額一覧!BL"&amp;P154)=0.08,0.08,0.1))</f>
        <v>0.1</v>
      </c>
      <c r="J154" s="51" t="s">
        <v>463</v>
      </c>
      <c r="K154" s="94" t="str">
        <f t="shared" ca="1" si="254"/>
        <v/>
      </c>
      <c r="L154" s="56" t="str">
        <f t="shared" ca="1" si="227"/>
        <v/>
      </c>
      <c r="N154" s="113" t="str">
        <f t="shared" ref="N154:N157" ca="1" si="269">IF(A154="","",IF(A154&gt;3000,"月ヶ瀬",IF(A154&gt;=2000,"都祁","市内")))</f>
        <v>市内</v>
      </c>
      <c r="O154" s="114">
        <f t="shared" ref="O154" ca="1" si="270">IF(B154="","",IF(INDIRECT("減額一覧!BL"&amp;P154)=0.08,0.08,0.1))</f>
        <v>0.1</v>
      </c>
      <c r="P154" s="38">
        <v>33</v>
      </c>
      <c r="Q154" s="38">
        <f t="shared" ref="Q154:R157" ca="1" si="271">IF(G154="","",IF(G154&gt;0,1,""))</f>
        <v>1</v>
      </c>
      <c r="R154" s="38">
        <f t="shared" ca="1" si="271"/>
        <v>1</v>
      </c>
      <c r="S154" s="66" t="str">
        <f t="shared" ca="1" si="230"/>
        <v>160</v>
      </c>
      <c r="T154" s="105" t="str">
        <f t="shared" ca="1" si="231"/>
        <v/>
      </c>
    </row>
    <row r="155" spans="1:20">
      <c r="A155">
        <f ca="1">IF(B155="","",INDIRECT("減額一覧!B"&amp;$P155))</f>
        <v>261</v>
      </c>
      <c r="B155" s="61">
        <f ca="1">IF(INDIRECT("減額一覧!BB"&amp;P155)=1,INDIRECT("減額一覧!W"&amp;P155),"")</f>
        <v>206</v>
      </c>
      <c r="C155" s="44">
        <f ca="1">IF(B155="","",INDIRECT("減額一覧!C"&amp;$P155))</f>
        <v>160174000</v>
      </c>
      <c r="D155" s="79" t="str">
        <f ca="1">IF($B155="","",INDIRECT("減額一覧!G"&amp;$P155))</f>
        <v>澤田　和子</v>
      </c>
      <c r="E155" s="19">
        <f ca="1">IF(B155="","",INDIRECT("減額一覧!H"&amp;P155))</f>
        <v>13</v>
      </c>
      <c r="F155" s="19">
        <f ca="1">IF($B155="","",INDIRECT("減額一覧!AD"&amp;P155))</f>
        <v>3</v>
      </c>
      <c r="G155" s="20">
        <f ca="1">IF($B155="","",INDIRECT("減額一覧!AE"&amp;P155))</f>
        <v>511</v>
      </c>
      <c r="H155" s="20">
        <f ca="1">IF($B155="","",INDIRECT("減額一覧!AF"&amp;P155))</f>
        <v>409</v>
      </c>
      <c r="I155" s="32">
        <f ca="1">IF(B155="","",IF(INDIRECT("減額一覧!BM"&amp;P155)=0.08,0.08,0.1))</f>
        <v>0.1</v>
      </c>
      <c r="J155" s="52"/>
      <c r="K155" s="95" t="str">
        <f t="shared" ca="1" si="254"/>
        <v/>
      </c>
      <c r="L155" s="58" t="str">
        <f t="shared" ca="1" si="227"/>
        <v/>
      </c>
      <c r="N155" s="113" t="str">
        <f t="shared" ca="1" si="269"/>
        <v>市内</v>
      </c>
      <c r="O155" s="114">
        <f t="shared" ref="O155" ca="1" si="272">IF(B155="","",IF(INDIRECT("減額一覧!BM"&amp;P155)=0.08,0.08,0.1))</f>
        <v>0.1</v>
      </c>
      <c r="P155" s="38">
        <v>33</v>
      </c>
      <c r="Q155" s="38">
        <f t="shared" ca="1" si="271"/>
        <v>1</v>
      </c>
      <c r="R155" s="38">
        <f t="shared" ca="1" si="271"/>
        <v>1</v>
      </c>
      <c r="S155" s="66" t="str">
        <f t="shared" ca="1" si="230"/>
        <v>160</v>
      </c>
      <c r="T155" s="105" t="str">
        <f t="shared" ca="1" si="231"/>
        <v/>
      </c>
    </row>
    <row r="156" spans="1:20">
      <c r="A156">
        <f ca="1">IF(B156="","",INDIRECT("減額一覧!B"&amp;$P156))</f>
        <v>261</v>
      </c>
      <c r="B156" s="61">
        <f ca="1">IF(INDIRECT("減額一覧!BC"&amp;P156)=1,INDIRECT("減額一覧!AG"&amp;P156),"")</f>
        <v>207</v>
      </c>
      <c r="C156" s="36">
        <f ca="1">IF(B156="","",INDIRECT("減額一覧!C"&amp;$P156))</f>
        <v>160174000</v>
      </c>
      <c r="D156" s="80" t="str">
        <f ca="1">IF($B156="","",INDIRECT("減額一覧!G"&amp;$P156))</f>
        <v>澤田　和子</v>
      </c>
      <c r="E156" s="19">
        <f ca="1">IF(B156="","",INDIRECT("減額一覧!H"&amp;P156))</f>
        <v>13</v>
      </c>
      <c r="F156" s="19">
        <f ca="1">IF($B156="","",INDIRECT("減額一覧!AN"&amp;P156))</f>
        <v>1</v>
      </c>
      <c r="G156" s="20">
        <f ca="1">IF($B156="","",INDIRECT("減額一覧!AO"&amp;P156))</f>
        <v>110</v>
      </c>
      <c r="H156" s="20">
        <f ca="1">IF($B156="","",INDIRECT("減額一覧!AP"&amp;P156))</f>
        <v>136</v>
      </c>
      <c r="I156" s="32">
        <f ca="1">IF(B156="","",IF(INDIRECT("減額一覧!BN"&amp;P156)=0.08,0.08,0.1))</f>
        <v>0.1</v>
      </c>
      <c r="J156" s="52"/>
      <c r="K156" s="95" t="str">
        <f t="shared" ca="1" si="254"/>
        <v/>
      </c>
      <c r="L156" s="58" t="str">
        <f t="shared" ca="1" si="227"/>
        <v/>
      </c>
      <c r="N156" s="113" t="str">
        <f t="shared" ca="1" si="269"/>
        <v>市内</v>
      </c>
      <c r="O156" s="114">
        <f t="shared" ref="O156" ca="1" si="273">IF(B156="","",IF(INDIRECT("減額一覧!BN"&amp;P156)=0.08,0.08,0.1))</f>
        <v>0.1</v>
      </c>
      <c r="P156" s="38">
        <v>33</v>
      </c>
      <c r="Q156" s="38">
        <f t="shared" ca="1" si="271"/>
        <v>1</v>
      </c>
      <c r="R156" s="38">
        <f t="shared" ca="1" si="271"/>
        <v>1</v>
      </c>
      <c r="S156" s="66" t="str">
        <f t="shared" ca="1" si="230"/>
        <v>160</v>
      </c>
      <c r="T156" s="105" t="str">
        <f t="shared" ca="1" si="231"/>
        <v/>
      </c>
    </row>
    <row r="157" spans="1:20">
      <c r="A157">
        <f ca="1">IF(B157="","",INDIRECT("減額一覧!B"&amp;$P157))</f>
        <v>261</v>
      </c>
      <c r="B157" s="61">
        <f ca="1">IF(INDIRECT("減額一覧!BD"&amp;P157)=1,INDIRECT("減額一覧!AQ"&amp;P157),"")</f>
        <v>208</v>
      </c>
      <c r="C157" s="45">
        <f ca="1">IF(B157="","",INDIRECT("減額一覧!C"&amp;$P157))</f>
        <v>160174000</v>
      </c>
      <c r="D157" s="79" t="str">
        <f ca="1">IF($B157="","",INDIRECT("減額一覧!G"&amp;$P157))</f>
        <v>澤田　和子</v>
      </c>
      <c r="E157" s="19">
        <f ca="1">IF(B157="","",INDIRECT("減額一覧!H"&amp;P157))</f>
        <v>13</v>
      </c>
      <c r="F157" s="19">
        <f ca="1">IF($B157="","",INDIRECT("減額一覧!AX"&amp;P157))</f>
        <v>1</v>
      </c>
      <c r="G157" s="20">
        <f ca="1">IF($B157="","",INDIRECT("減額一覧!AY"&amp;P157))</f>
        <v>110</v>
      </c>
      <c r="H157" s="20">
        <f ca="1">IF($B157="","",INDIRECT("減額一覧!AZ"&amp;P157))</f>
        <v>136</v>
      </c>
      <c r="I157" s="32">
        <f ca="1">IF(B157="","",IF(INDIRECT("減額一覧!BO"&amp;P157)=0.08,0.08,0.1))</f>
        <v>0.1</v>
      </c>
      <c r="J157" s="52"/>
      <c r="K157" s="95" t="str">
        <f t="shared" ca="1" si="254"/>
        <v/>
      </c>
      <c r="L157" s="58" t="str">
        <f t="shared" ca="1" si="227"/>
        <v/>
      </c>
      <c r="N157" s="113" t="str">
        <f t="shared" ca="1" si="269"/>
        <v>市内</v>
      </c>
      <c r="O157" s="114">
        <f t="shared" ref="O157" ca="1" si="274">IF(B157="","",IF(INDIRECT("減額一覧!BO"&amp;P157)=0.08,0.08,0.1))</f>
        <v>0.1</v>
      </c>
      <c r="P157" s="38">
        <v>33</v>
      </c>
      <c r="Q157" s="38">
        <f t="shared" ca="1" si="271"/>
        <v>1</v>
      </c>
      <c r="R157" s="38">
        <f t="shared" ca="1" si="271"/>
        <v>1</v>
      </c>
      <c r="S157" s="66" t="str">
        <f t="shared" ca="1" si="230"/>
        <v>160</v>
      </c>
      <c r="T157" s="105" t="str">
        <f t="shared" ca="1" si="231"/>
        <v/>
      </c>
    </row>
    <row r="158" spans="1:20" ht="19.5" thickBot="1">
      <c r="B158" s="64"/>
      <c r="C158" s="41" t="str">
        <f>IF(B158="","",減額一覧!C154)</f>
        <v/>
      </c>
      <c r="D158" s="43"/>
      <c r="E158" s="21"/>
      <c r="F158" s="22" t="s">
        <v>69</v>
      </c>
      <c r="G158" s="23">
        <f t="shared" ref="G158:H158" ca="1" si="275">SUBTOTAL(9,G154:G157)</f>
        <v>1242</v>
      </c>
      <c r="H158" s="23">
        <f t="shared" ca="1" si="275"/>
        <v>1090</v>
      </c>
      <c r="I158" s="30"/>
      <c r="J158" s="53"/>
      <c r="K158" s="96" t="str">
        <f t="shared" si="254"/>
        <v/>
      </c>
      <c r="L158" s="59" t="str">
        <f t="shared" si="227"/>
        <v/>
      </c>
      <c r="N158" s="108" t="str">
        <f t="shared" ref="N158" ca="1" si="276">IF(AND(G158=0,H158=0),"","小計")</f>
        <v>小計</v>
      </c>
      <c r="O158" s="108" t="str">
        <f t="shared" ref="O158" ca="1" si="277">IF(AND(G158=0,H158=0),"","小計")</f>
        <v>小計</v>
      </c>
      <c r="P158" s="38"/>
      <c r="Q158" s="38"/>
      <c r="R158" s="38"/>
      <c r="S158" s="66" t="str">
        <f t="shared" si="230"/>
        <v/>
      </c>
      <c r="T158" s="105" t="str">
        <f t="shared" si="231"/>
        <v/>
      </c>
    </row>
    <row r="159" spans="1:20" ht="19.5" thickTop="1">
      <c r="A159">
        <f ca="1">IF(B159="","",INDIRECT("減額一覧!B"&amp;$P159))</f>
        <v>262</v>
      </c>
      <c r="B159" s="61">
        <f ca="1">IF(INDIRECT("減額一覧!BA"&amp;P159)=1,INDIRECT("減額一覧!M"&amp;P159),"")</f>
        <v>203</v>
      </c>
      <c r="C159" s="36">
        <f ca="1">IF(B159="","",INDIRECT("減額一覧!C"&amp;$P159))</f>
        <v>502149000</v>
      </c>
      <c r="D159" s="78" t="str">
        <f ca="1">IF($B159="","",INDIRECT("減額一覧!G"&amp;$P159))</f>
        <v>武田　和子</v>
      </c>
      <c r="E159" s="19">
        <f ca="1">IF(B159="","",INDIRECT("減額一覧!H"&amp;P159))</f>
        <v>13</v>
      </c>
      <c r="F159" s="19">
        <f ca="1">IF($B159="","",INDIRECT("減額一覧!T"&amp;P159))</f>
        <v>7</v>
      </c>
      <c r="G159" s="20">
        <f ca="1">IF($B159="","",INDIRECT("減額一覧!U"&amp;P159))</f>
        <v>1540</v>
      </c>
      <c r="H159" s="20">
        <f ca="1">IF($B159="","",INDIRECT("減額一覧!V"&amp;P159))</f>
        <v>826</v>
      </c>
      <c r="I159" s="32">
        <f ca="1">IF(B159="","",IF(INDIRECT("減額一覧!BL"&amp;P159)=0.08,0.08,0.1))</f>
        <v>0.1</v>
      </c>
      <c r="J159" s="51" t="s">
        <v>464</v>
      </c>
      <c r="K159" s="94" t="str">
        <f t="shared" ca="1" si="254"/>
        <v/>
      </c>
      <c r="L159" s="56" t="str">
        <f t="shared" ca="1" si="227"/>
        <v/>
      </c>
      <c r="N159" s="113" t="str">
        <f t="shared" ref="N159:N162" ca="1" si="278">IF(A159="","",IF(A159&gt;3000,"月ヶ瀬",IF(A159&gt;=2000,"都祁","市内")))</f>
        <v>市内</v>
      </c>
      <c r="O159" s="114">
        <f t="shared" ref="O159" ca="1" si="279">IF(B159="","",IF(INDIRECT("減額一覧!BL"&amp;P159)=0.08,0.08,0.1))</f>
        <v>0.1</v>
      </c>
      <c r="P159" s="38">
        <v>34</v>
      </c>
      <c r="Q159" s="38">
        <f t="shared" ref="Q159:R162" ca="1" si="280">IF(G159="","",IF(G159&gt;0,1,""))</f>
        <v>1</v>
      </c>
      <c r="R159" s="38">
        <f t="shared" ca="1" si="280"/>
        <v>1</v>
      </c>
      <c r="S159" s="66" t="str">
        <f t="shared" ca="1" si="230"/>
        <v>502</v>
      </c>
      <c r="T159" s="105" t="str">
        <f t="shared" ca="1" si="231"/>
        <v/>
      </c>
    </row>
    <row r="160" spans="1:20">
      <c r="A160">
        <f ca="1">IF(B160="","",INDIRECT("減額一覧!B"&amp;$P160))</f>
        <v>262</v>
      </c>
      <c r="B160" s="61">
        <f ca="1">IF(INDIRECT("減額一覧!BB"&amp;P160)=1,INDIRECT("減額一覧!W"&amp;P160),"")</f>
        <v>204</v>
      </c>
      <c r="C160" s="44">
        <f ca="1">IF(B160="","",INDIRECT("減額一覧!C"&amp;$P160))</f>
        <v>502149000</v>
      </c>
      <c r="D160" s="79" t="str">
        <f ca="1">IF($B160="","",INDIRECT("減額一覧!G"&amp;$P160))</f>
        <v>武田　和子</v>
      </c>
      <c r="E160" s="19">
        <f ca="1">IF(B160="","",INDIRECT("減額一覧!H"&amp;P160))</f>
        <v>13</v>
      </c>
      <c r="F160" s="19">
        <f ca="1">IF($B160="","",INDIRECT("減額一覧!AD"&amp;P160))</f>
        <v>7</v>
      </c>
      <c r="G160" s="20">
        <f ca="1">IF($B160="","",INDIRECT("減額一覧!AE"&amp;P160))</f>
        <v>1540</v>
      </c>
      <c r="H160" s="20">
        <f ca="1">IF($B160="","",INDIRECT("減額一覧!AF"&amp;P160))</f>
        <v>826</v>
      </c>
      <c r="I160" s="32">
        <f ca="1">IF(B160="","",IF(INDIRECT("減額一覧!BM"&amp;P160)=0.08,0.08,0.1))</f>
        <v>0.1</v>
      </c>
      <c r="J160" s="52" t="s">
        <v>464</v>
      </c>
      <c r="K160" s="95" t="str">
        <f t="shared" ca="1" si="254"/>
        <v/>
      </c>
      <c r="L160" s="58" t="str">
        <f t="shared" ca="1" si="227"/>
        <v/>
      </c>
      <c r="N160" s="113" t="str">
        <f t="shared" ca="1" si="278"/>
        <v>市内</v>
      </c>
      <c r="O160" s="114">
        <f t="shared" ref="O160" ca="1" si="281">IF(B160="","",IF(INDIRECT("減額一覧!BM"&amp;P160)=0.08,0.08,0.1))</f>
        <v>0.1</v>
      </c>
      <c r="P160" s="38">
        <v>34</v>
      </c>
      <c r="Q160" s="38">
        <f t="shared" ca="1" si="280"/>
        <v>1</v>
      </c>
      <c r="R160" s="38">
        <f t="shared" ca="1" si="280"/>
        <v>1</v>
      </c>
      <c r="S160" s="66" t="str">
        <f t="shared" ca="1" si="230"/>
        <v>502</v>
      </c>
      <c r="T160" s="105" t="str">
        <f t="shared" ca="1" si="231"/>
        <v/>
      </c>
    </row>
    <row r="161" spans="1:20">
      <c r="A161">
        <f ca="1">IF(B161="","",INDIRECT("減額一覧!B"&amp;$P161))</f>
        <v>262</v>
      </c>
      <c r="B161" s="61">
        <f ca="1">IF(INDIRECT("減額一覧!BC"&amp;P161)=1,INDIRECT("減額一覧!AG"&amp;P161),"")</f>
        <v>205</v>
      </c>
      <c r="C161" s="36">
        <f ca="1">IF(B161="","",INDIRECT("減額一覧!C"&amp;$P161))</f>
        <v>502149000</v>
      </c>
      <c r="D161" s="80" t="str">
        <f ca="1">IF($B161="","",INDIRECT("減額一覧!G"&amp;$P161))</f>
        <v>武田　和子</v>
      </c>
      <c r="E161" s="19">
        <f ca="1">IF(B161="","",INDIRECT("減額一覧!H"&amp;P161))</f>
        <v>13</v>
      </c>
      <c r="F161" s="19">
        <f ca="1">IF($B161="","",INDIRECT("減額一覧!AN"&amp;P161))</f>
        <v>5</v>
      </c>
      <c r="G161" s="20">
        <f ca="1">IF($B161="","",INDIRECT("減額一覧!AO"&amp;P161))</f>
        <v>1100</v>
      </c>
      <c r="H161" s="20">
        <f ca="1">IF($B161="","",INDIRECT("減額一覧!AP"&amp;P161))</f>
        <v>682</v>
      </c>
      <c r="I161" s="32">
        <f ca="1">IF(B161="","",IF(INDIRECT("減額一覧!BN"&amp;P161)=0.08,0.08,0.1))</f>
        <v>0.1</v>
      </c>
      <c r="J161" s="52"/>
      <c r="K161" s="95" t="str">
        <f t="shared" ca="1" si="254"/>
        <v/>
      </c>
      <c r="L161" s="58" t="str">
        <f t="shared" ca="1" si="227"/>
        <v/>
      </c>
      <c r="N161" s="113" t="str">
        <f t="shared" ca="1" si="278"/>
        <v>市内</v>
      </c>
      <c r="O161" s="114">
        <f t="shared" ref="O161" ca="1" si="282">IF(B161="","",IF(INDIRECT("減額一覧!BN"&amp;P161)=0.08,0.08,0.1))</f>
        <v>0.1</v>
      </c>
      <c r="P161" s="38">
        <v>34</v>
      </c>
      <c r="Q161" s="38">
        <f t="shared" ca="1" si="280"/>
        <v>1</v>
      </c>
      <c r="R161" s="38">
        <f t="shared" ca="1" si="280"/>
        <v>1</v>
      </c>
      <c r="S161" s="66" t="str">
        <f t="shared" ca="1" si="230"/>
        <v>502</v>
      </c>
      <c r="T161" s="105" t="str">
        <f t="shared" ca="1" si="231"/>
        <v/>
      </c>
    </row>
    <row r="162" spans="1:20">
      <c r="A162">
        <f ca="1">IF(B162="","",INDIRECT("減額一覧!B"&amp;$P162))</f>
        <v>262</v>
      </c>
      <c r="B162" s="61">
        <f ca="1">IF(INDIRECT("減額一覧!BD"&amp;P162)=1,INDIRECT("減額一覧!AQ"&amp;P162),"")</f>
        <v>206</v>
      </c>
      <c r="C162" s="45">
        <f ca="1">IF(B162="","",INDIRECT("減額一覧!C"&amp;$P162))</f>
        <v>502149000</v>
      </c>
      <c r="D162" s="79" t="str">
        <f ca="1">IF($B162="","",INDIRECT("減額一覧!G"&amp;$P162))</f>
        <v>武田　和子</v>
      </c>
      <c r="E162" s="19">
        <f ca="1">IF(B162="","",INDIRECT("減額一覧!H"&amp;P162))</f>
        <v>13</v>
      </c>
      <c r="F162" s="19">
        <f ca="1">IF($B162="","",INDIRECT("減額一覧!AX"&amp;P162))</f>
        <v>5</v>
      </c>
      <c r="G162" s="20">
        <f ca="1">IF($B162="","",INDIRECT("減額一覧!AY"&amp;P162))</f>
        <v>1100</v>
      </c>
      <c r="H162" s="20">
        <f ca="1">IF($B162="","",INDIRECT("減額一覧!AZ"&amp;P162))</f>
        <v>682</v>
      </c>
      <c r="I162" s="32">
        <f ca="1">IF(B162="","",IF(INDIRECT("減額一覧!BO"&amp;P162)=0.08,0.08,0.1))</f>
        <v>0.1</v>
      </c>
      <c r="J162" s="52"/>
      <c r="K162" s="95" t="str">
        <f t="shared" ca="1" si="254"/>
        <v/>
      </c>
      <c r="L162" s="58" t="str">
        <f t="shared" ca="1" si="227"/>
        <v/>
      </c>
      <c r="N162" s="113" t="str">
        <f t="shared" ca="1" si="278"/>
        <v>市内</v>
      </c>
      <c r="O162" s="114">
        <f t="shared" ref="O162" ca="1" si="283">IF(B162="","",IF(INDIRECT("減額一覧!BO"&amp;P162)=0.08,0.08,0.1))</f>
        <v>0.1</v>
      </c>
      <c r="P162" s="38">
        <v>34</v>
      </c>
      <c r="Q162" s="38">
        <f t="shared" ca="1" si="280"/>
        <v>1</v>
      </c>
      <c r="R162" s="38">
        <f t="shared" ca="1" si="280"/>
        <v>1</v>
      </c>
      <c r="S162" s="66" t="str">
        <f t="shared" ca="1" si="230"/>
        <v>502</v>
      </c>
      <c r="T162" s="105" t="str">
        <f t="shared" ca="1" si="231"/>
        <v/>
      </c>
    </row>
    <row r="163" spans="1:20" ht="19.5" thickBot="1">
      <c r="B163" s="64"/>
      <c r="C163" s="41" t="str">
        <f>IF(B163="","",減額一覧!C159)</f>
        <v/>
      </c>
      <c r="D163" s="43"/>
      <c r="E163" s="21"/>
      <c r="F163" s="22" t="s">
        <v>69</v>
      </c>
      <c r="G163" s="23">
        <f t="shared" ref="G163:H163" ca="1" si="284">SUBTOTAL(9,G159:G162)</f>
        <v>5280</v>
      </c>
      <c r="H163" s="23">
        <f t="shared" ca="1" si="284"/>
        <v>3016</v>
      </c>
      <c r="I163" s="30"/>
      <c r="J163" s="53"/>
      <c r="K163" s="96" t="str">
        <f t="shared" si="254"/>
        <v/>
      </c>
      <c r="L163" s="59" t="str">
        <f t="shared" si="227"/>
        <v/>
      </c>
      <c r="N163" s="108" t="str">
        <f t="shared" ref="N163" ca="1" si="285">IF(AND(G163=0,H163=0),"","小計")</f>
        <v>小計</v>
      </c>
      <c r="O163" s="108" t="str">
        <f t="shared" ref="O163" ca="1" si="286">IF(AND(G163=0,H163=0),"","小計")</f>
        <v>小計</v>
      </c>
      <c r="P163" s="38"/>
      <c r="Q163" s="38"/>
      <c r="R163" s="38"/>
      <c r="S163" s="66" t="str">
        <f t="shared" si="230"/>
        <v/>
      </c>
      <c r="T163" s="105" t="str">
        <f t="shared" si="231"/>
        <v/>
      </c>
    </row>
    <row r="164" spans="1:20" ht="19.5" hidden="1" thickTop="1">
      <c r="A164">
        <f ca="1">IF(B164="","",INDIRECT("減額一覧!B"&amp;$P164))</f>
        <v>263</v>
      </c>
      <c r="B164" s="61">
        <f ca="1">IF(INDIRECT("減額一覧!BA"&amp;P164)=1,INDIRECT("減額一覧!M"&amp;P164),"")</f>
        <v>111</v>
      </c>
      <c r="C164" s="36">
        <f ca="1">IF(B164="","",INDIRECT("減額一覧!C"&amp;$P164))</f>
        <v>575105000</v>
      </c>
      <c r="D164" s="78" t="str">
        <f ca="1">IF($B164="","",INDIRECT("減額一覧!G"&amp;$P164))</f>
        <v>迫村　洋一</v>
      </c>
      <c r="E164" s="19">
        <f ca="1">IF(B164="","",INDIRECT("減額一覧!H"&amp;P164))</f>
        <v>20</v>
      </c>
      <c r="F164" s="19">
        <f ca="1">IF($B164="","",INDIRECT("減額一覧!T"&amp;P164))</f>
        <v>6</v>
      </c>
      <c r="G164" s="20">
        <f ca="1">IF($B164="","",INDIRECT("減額一覧!U"&amp;P164))</f>
        <v>1320</v>
      </c>
      <c r="H164" s="20">
        <f ca="1">IF($B164="","",INDIRECT("減額一覧!V"&amp;P164))</f>
        <v>708</v>
      </c>
      <c r="I164" s="32">
        <f ca="1">IF(B164="","",IF(INDIRECT("減額一覧!BL"&amp;P164)=0.08,0.08,0.1))</f>
        <v>0.1</v>
      </c>
      <c r="J164" s="51" t="s">
        <v>465</v>
      </c>
      <c r="K164" s="94" t="str">
        <f t="shared" ca="1" si="254"/>
        <v/>
      </c>
      <c r="L164" s="56" t="str">
        <f t="shared" ca="1" si="227"/>
        <v/>
      </c>
      <c r="N164" s="113" t="str">
        <f t="shared" ref="N164:N167" ca="1" si="287">IF(A164="","",IF(A164&gt;3000,"月ヶ瀬",IF(A164&gt;=2000,"都祁","市内")))</f>
        <v>市内</v>
      </c>
      <c r="O164" s="114">
        <f t="shared" ref="O164" ca="1" si="288">IF(B164="","",IF(INDIRECT("減額一覧!BL"&amp;P164)=0.08,0.08,0.1))</f>
        <v>0.1</v>
      </c>
      <c r="P164" s="38">
        <v>35</v>
      </c>
      <c r="Q164" s="38">
        <f t="shared" ref="Q164:R167" ca="1" si="289">IF(G164="","",IF(G164&gt;0,1,""))</f>
        <v>1</v>
      </c>
      <c r="R164" s="38">
        <f t="shared" ca="1" si="289"/>
        <v>1</v>
      </c>
      <c r="S164" s="66" t="str">
        <f t="shared" ca="1" si="230"/>
        <v>575</v>
      </c>
      <c r="T164" s="105" t="str">
        <f t="shared" ca="1" si="231"/>
        <v/>
      </c>
    </row>
    <row r="165" spans="1:20" ht="19.5" hidden="1" thickTop="1">
      <c r="A165">
        <f ca="1">IF(B165="","",INDIRECT("減額一覧!B"&amp;$P165))</f>
        <v>263</v>
      </c>
      <c r="B165" s="61">
        <f ca="1">IF(INDIRECT("減額一覧!BB"&amp;P165)=1,INDIRECT("減額一覧!W"&amp;P165),"")</f>
        <v>112</v>
      </c>
      <c r="C165" s="44">
        <f ca="1">IF(B165="","",INDIRECT("減額一覧!C"&amp;$P165))</f>
        <v>575105000</v>
      </c>
      <c r="D165" s="79" t="str">
        <f ca="1">IF($B165="","",INDIRECT("減額一覧!G"&amp;$P165))</f>
        <v>迫村　洋一</v>
      </c>
      <c r="E165" s="19">
        <f ca="1">IF(B165="","",INDIRECT("減額一覧!H"&amp;P165))</f>
        <v>20</v>
      </c>
      <c r="F165" s="19">
        <f ca="1">IF($B165="","",INDIRECT("減額一覧!AD"&amp;P165))</f>
        <v>7</v>
      </c>
      <c r="G165" s="20">
        <f ca="1">IF($B165="","",INDIRECT("減額一覧!AE"&amp;P165))</f>
        <v>1540</v>
      </c>
      <c r="H165" s="20">
        <f ca="1">IF($B165="","",INDIRECT("減額一覧!AF"&amp;P165))</f>
        <v>826</v>
      </c>
      <c r="I165" s="32">
        <f ca="1">IF(B165="","",IF(INDIRECT("減額一覧!BM"&amp;P165)=0.08,0.08,0.1))</f>
        <v>0.1</v>
      </c>
      <c r="J165" s="52"/>
      <c r="K165" s="95" t="str">
        <f t="shared" ca="1" si="254"/>
        <v/>
      </c>
      <c r="L165" s="58" t="str">
        <f t="shared" ca="1" si="227"/>
        <v/>
      </c>
      <c r="N165" s="113" t="str">
        <f t="shared" ca="1" si="287"/>
        <v>市内</v>
      </c>
      <c r="O165" s="114">
        <f t="shared" ref="O165" ca="1" si="290">IF(B165="","",IF(INDIRECT("減額一覧!BM"&amp;P165)=0.08,0.08,0.1))</f>
        <v>0.1</v>
      </c>
      <c r="P165" s="38">
        <v>35</v>
      </c>
      <c r="Q165" s="38">
        <f t="shared" ca="1" si="289"/>
        <v>1</v>
      </c>
      <c r="R165" s="38">
        <f t="shared" ca="1" si="289"/>
        <v>1</v>
      </c>
      <c r="S165" s="66" t="str">
        <f t="shared" ca="1" si="230"/>
        <v>575</v>
      </c>
      <c r="T165" s="105" t="str">
        <f t="shared" ca="1" si="231"/>
        <v/>
      </c>
    </row>
    <row r="166" spans="1:20" ht="19.5" hidden="1" thickTop="1">
      <c r="A166">
        <f ca="1">IF(B166="","",INDIRECT("減額一覧!B"&amp;$P166))</f>
        <v>263</v>
      </c>
      <c r="B166" s="61">
        <f ca="1">IF(INDIRECT("減額一覧!BC"&amp;P166)=1,INDIRECT("減額一覧!AG"&amp;P166),"")</f>
        <v>201</v>
      </c>
      <c r="C166" s="36">
        <f ca="1">IF(B166="","",INDIRECT("減額一覧!C"&amp;$P166))</f>
        <v>575105000</v>
      </c>
      <c r="D166" s="80" t="str">
        <f ca="1">IF($B166="","",INDIRECT("減額一覧!G"&amp;$P166))</f>
        <v>迫村　洋一</v>
      </c>
      <c r="E166" s="19">
        <f ca="1">IF(B166="","",INDIRECT("減額一覧!H"&amp;P166))</f>
        <v>20</v>
      </c>
      <c r="F166" s="19">
        <f ca="1">IF($B166="","",INDIRECT("減額一覧!AN"&amp;P166))</f>
        <v>4</v>
      </c>
      <c r="G166" s="20">
        <f ca="1">IF($B166="","",INDIRECT("減額一覧!AO"&amp;P166))</f>
        <v>880</v>
      </c>
      <c r="H166" s="20">
        <f ca="1">IF($B166="","",INDIRECT("減額一覧!AP"&amp;P166))</f>
        <v>472</v>
      </c>
      <c r="I166" s="32">
        <f ca="1">IF(B166="","",IF(INDIRECT("減額一覧!BN"&amp;P166)=0.08,0.08,0.1))</f>
        <v>0.1</v>
      </c>
      <c r="J166" s="52"/>
      <c r="K166" s="95" t="str">
        <f t="shared" ca="1" si="254"/>
        <v/>
      </c>
      <c r="L166" s="58" t="str">
        <f t="shared" ca="1" si="227"/>
        <v/>
      </c>
      <c r="N166" s="113" t="str">
        <f t="shared" ca="1" si="287"/>
        <v>市内</v>
      </c>
      <c r="O166" s="114">
        <f t="shared" ref="O166" ca="1" si="291">IF(B166="","",IF(INDIRECT("減額一覧!BN"&amp;P166)=0.08,0.08,0.1))</f>
        <v>0.1</v>
      </c>
      <c r="P166" s="38">
        <v>35</v>
      </c>
      <c r="Q166" s="38">
        <f t="shared" ca="1" si="289"/>
        <v>1</v>
      </c>
      <c r="R166" s="38">
        <f t="shared" ca="1" si="289"/>
        <v>1</v>
      </c>
      <c r="S166" s="66" t="str">
        <f t="shared" ca="1" si="230"/>
        <v>575</v>
      </c>
      <c r="T166" s="105" t="str">
        <f t="shared" ca="1" si="231"/>
        <v/>
      </c>
    </row>
    <row r="167" spans="1:20" ht="19.5" hidden="1" thickTop="1">
      <c r="A167">
        <f ca="1">IF(B167="","",INDIRECT("減額一覧!B"&amp;$P167))</f>
        <v>263</v>
      </c>
      <c r="B167" s="61">
        <f ca="1">IF(INDIRECT("減額一覧!BD"&amp;P167)=1,INDIRECT("減額一覧!AQ"&amp;P167),"")</f>
        <v>202</v>
      </c>
      <c r="C167" s="45">
        <f ca="1">IF(B167="","",INDIRECT("減額一覧!C"&amp;$P167))</f>
        <v>575105000</v>
      </c>
      <c r="D167" s="79" t="str">
        <f ca="1">IF($B167="","",INDIRECT("減額一覧!G"&amp;$P167))</f>
        <v>迫村　洋一</v>
      </c>
      <c r="E167" s="19">
        <f ca="1">IF(B167="","",INDIRECT("減額一覧!H"&amp;P167))</f>
        <v>20</v>
      </c>
      <c r="F167" s="19">
        <f ca="1">IF($B167="","",INDIRECT("減額一覧!AX"&amp;P167))</f>
        <v>4</v>
      </c>
      <c r="G167" s="20">
        <f ca="1">IF($B167="","",INDIRECT("減額一覧!AY"&amp;P167))</f>
        <v>880</v>
      </c>
      <c r="H167" s="20">
        <f ca="1">IF($B167="","",INDIRECT("減額一覧!AZ"&amp;P167))</f>
        <v>472</v>
      </c>
      <c r="I167" s="32">
        <f ca="1">IF(B167="","",IF(INDIRECT("減額一覧!BO"&amp;P167)=0.08,0.08,0.1))</f>
        <v>0.1</v>
      </c>
      <c r="J167" s="52"/>
      <c r="K167" s="95" t="str">
        <f t="shared" ca="1" si="254"/>
        <v/>
      </c>
      <c r="L167" s="58" t="str">
        <f t="shared" ca="1" si="227"/>
        <v/>
      </c>
      <c r="N167" s="113" t="str">
        <f t="shared" ca="1" si="287"/>
        <v>市内</v>
      </c>
      <c r="O167" s="114">
        <f t="shared" ref="O167" ca="1" si="292">IF(B167="","",IF(INDIRECT("減額一覧!BO"&amp;P167)=0.08,0.08,0.1))</f>
        <v>0.1</v>
      </c>
      <c r="P167" s="38">
        <v>35</v>
      </c>
      <c r="Q167" s="38">
        <f t="shared" ca="1" si="289"/>
        <v>1</v>
      </c>
      <c r="R167" s="38">
        <f t="shared" ca="1" si="289"/>
        <v>1</v>
      </c>
      <c r="S167" s="66" t="str">
        <f t="shared" ca="1" si="230"/>
        <v>575</v>
      </c>
      <c r="T167" s="105" t="str">
        <f t="shared" ca="1" si="231"/>
        <v/>
      </c>
    </row>
    <row r="168" spans="1:20" ht="20.25" hidden="1" thickTop="1" thickBot="1">
      <c r="B168" s="64"/>
      <c r="C168" s="41" t="str">
        <f>IF(B168="","",減額一覧!C164)</f>
        <v/>
      </c>
      <c r="D168" s="43"/>
      <c r="E168" s="21"/>
      <c r="F168" s="22" t="s">
        <v>69</v>
      </c>
      <c r="G168" s="23">
        <f t="shared" ref="G168:H168" si="293">SUBTOTAL(9,G164:G167)</f>
        <v>0</v>
      </c>
      <c r="H168" s="23">
        <f t="shared" si="293"/>
        <v>0</v>
      </c>
      <c r="I168" s="30"/>
      <c r="J168" s="53"/>
      <c r="K168" s="96" t="str">
        <f t="shared" si="254"/>
        <v/>
      </c>
      <c r="L168" s="59" t="str">
        <f t="shared" si="227"/>
        <v/>
      </c>
      <c r="N168" s="108" t="str">
        <f t="shared" ref="N168" si="294">IF(AND(G168=0,H168=0),"","小計")</f>
        <v/>
      </c>
      <c r="O168" s="108" t="str">
        <f t="shared" ref="O168" si="295">IF(AND(G168=0,H168=0),"","小計")</f>
        <v/>
      </c>
      <c r="P168" s="38"/>
      <c r="Q168" s="38"/>
      <c r="R168" s="38"/>
      <c r="S168" s="66" t="str">
        <f t="shared" si="230"/>
        <v/>
      </c>
      <c r="T168" s="105" t="str">
        <f t="shared" si="231"/>
        <v/>
      </c>
    </row>
    <row r="169" spans="1:20" ht="19.5" thickTop="1">
      <c r="A169">
        <f ca="1">IF(B169="","",INDIRECT("減額一覧!B"&amp;$P169))</f>
        <v>264</v>
      </c>
      <c r="B169" s="61">
        <f ca="1">IF(INDIRECT("減額一覧!BA"&amp;P169)=1,INDIRECT("減額一覧!M"&amp;P169),"")</f>
        <v>205</v>
      </c>
      <c r="C169" s="36">
        <f ca="1">IF(B169="","",INDIRECT("減額一覧!C"&amp;$P169))</f>
        <v>543119000</v>
      </c>
      <c r="D169" s="78" t="str">
        <f ca="1">IF($B169="","",INDIRECT("減額一覧!G"&amp;$P169))</f>
        <v>川村　政博</v>
      </c>
      <c r="E169" s="19">
        <f ca="1">IF(B169="","",INDIRECT("減額一覧!H"&amp;P169))</f>
        <v>13</v>
      </c>
      <c r="F169" s="19">
        <f ca="1">IF($B169="","",INDIRECT("減額一覧!T"&amp;P169))</f>
        <v>1</v>
      </c>
      <c r="G169" s="20">
        <f ca="1">IF($B169="","",INDIRECT("減額一覧!U"&amp;P169))</f>
        <v>220</v>
      </c>
      <c r="H169" s="20">
        <f ca="1">IF($B169="","",INDIRECT("減額一覧!V"&amp;P169))</f>
        <v>136</v>
      </c>
      <c r="I169" s="32">
        <f ca="1">IF(B169="","",IF(INDIRECT("減額一覧!BL"&amp;P169)=0.08,0.08,0.1))</f>
        <v>0.1</v>
      </c>
      <c r="J169" s="51" t="s">
        <v>466</v>
      </c>
      <c r="K169" s="94" t="str">
        <f t="shared" ca="1" si="254"/>
        <v/>
      </c>
      <c r="L169" s="56" t="str">
        <f t="shared" ca="1" si="227"/>
        <v/>
      </c>
      <c r="N169" s="113" t="str">
        <f t="shared" ref="N169:N172" ca="1" si="296">IF(A169="","",IF(A169&gt;3000,"月ヶ瀬",IF(A169&gt;=2000,"都祁","市内")))</f>
        <v>市内</v>
      </c>
      <c r="O169" s="114">
        <f t="shared" ref="O169" ca="1" si="297">IF(B169="","",IF(INDIRECT("減額一覧!BL"&amp;P169)=0.08,0.08,0.1))</f>
        <v>0.1</v>
      </c>
      <c r="P169" s="38">
        <v>36</v>
      </c>
      <c r="Q169" s="38">
        <f t="shared" ref="Q169:R172" ca="1" si="298">IF(G169="","",IF(G169&gt;0,1,""))</f>
        <v>1</v>
      </c>
      <c r="R169" s="38">
        <f t="shared" ca="1" si="298"/>
        <v>1</v>
      </c>
      <c r="S169" s="66" t="str">
        <f t="shared" ca="1" si="230"/>
        <v>543</v>
      </c>
      <c r="T169" s="105" t="str">
        <f t="shared" ca="1" si="231"/>
        <v/>
      </c>
    </row>
    <row r="170" spans="1:20">
      <c r="A170">
        <f ca="1">IF(B170="","",INDIRECT("減額一覧!B"&amp;$P170))</f>
        <v>264</v>
      </c>
      <c r="B170" s="61">
        <f ca="1">IF(INDIRECT("減額一覧!BB"&amp;P170)=1,INDIRECT("減額一覧!W"&amp;P170),"")</f>
        <v>206</v>
      </c>
      <c r="C170" s="44">
        <f ca="1">IF(B170="","",INDIRECT("減額一覧!C"&amp;$P170))</f>
        <v>543119000</v>
      </c>
      <c r="D170" s="79" t="str">
        <f ca="1">IF($B170="","",INDIRECT("減額一覧!G"&amp;$P170))</f>
        <v>川村　政博</v>
      </c>
      <c r="E170" s="19">
        <f ca="1">IF(B170="","",INDIRECT("減額一覧!H"&amp;P170))</f>
        <v>13</v>
      </c>
      <c r="F170" s="19">
        <f ca="1">IF($B170="","",INDIRECT("減額一覧!AD"&amp;P170))</f>
        <v>2</v>
      </c>
      <c r="G170" s="20">
        <f ca="1">IF($B170="","",INDIRECT("減額一覧!AE"&amp;P170))</f>
        <v>440</v>
      </c>
      <c r="H170" s="20">
        <f ca="1">IF($B170="","",INDIRECT("減額一覧!AF"&amp;P170))</f>
        <v>273</v>
      </c>
      <c r="I170" s="32">
        <f ca="1">IF(B170="","",IF(INDIRECT("減額一覧!BM"&amp;P170)=0.08,0.08,0.1))</f>
        <v>0.1</v>
      </c>
      <c r="J170" s="52"/>
      <c r="K170" s="95" t="str">
        <f t="shared" ca="1" si="254"/>
        <v/>
      </c>
      <c r="L170" s="58" t="str">
        <f t="shared" ca="1" si="227"/>
        <v/>
      </c>
      <c r="N170" s="113" t="str">
        <f t="shared" ca="1" si="296"/>
        <v>市内</v>
      </c>
      <c r="O170" s="114">
        <f t="shared" ref="O170" ca="1" si="299">IF(B170="","",IF(INDIRECT("減額一覧!BM"&amp;P170)=0.08,0.08,0.1))</f>
        <v>0.1</v>
      </c>
      <c r="P170" s="38">
        <v>36</v>
      </c>
      <c r="Q170" s="38">
        <f t="shared" ca="1" si="298"/>
        <v>1</v>
      </c>
      <c r="R170" s="38">
        <f t="shared" ca="1" si="298"/>
        <v>1</v>
      </c>
      <c r="S170" s="66" t="str">
        <f t="shared" ca="1" si="230"/>
        <v>543</v>
      </c>
      <c r="T170" s="105" t="str">
        <f t="shared" ca="1" si="231"/>
        <v/>
      </c>
    </row>
    <row r="171" spans="1:20">
      <c r="A171">
        <f ca="1">IF(B171="","",INDIRECT("減額一覧!B"&amp;$P171))</f>
        <v>264</v>
      </c>
      <c r="B171" s="61">
        <f ca="1">IF(INDIRECT("減額一覧!BC"&amp;P171)=1,INDIRECT("減額一覧!AG"&amp;P171),"")</f>
        <v>207</v>
      </c>
      <c r="C171" s="36">
        <f ca="1">IF(B171="","",INDIRECT("減額一覧!C"&amp;$P171))</f>
        <v>543119000</v>
      </c>
      <c r="D171" s="80" t="str">
        <f ca="1">IF($B171="","",INDIRECT("減額一覧!G"&amp;$P171))</f>
        <v>川村　政博</v>
      </c>
      <c r="E171" s="19">
        <f ca="1">IF(B171="","",INDIRECT("減額一覧!H"&amp;P171))</f>
        <v>13</v>
      </c>
      <c r="F171" s="19">
        <f ca="1">IF($B171="","",INDIRECT("減額一覧!AN"&amp;P171))</f>
        <v>3</v>
      </c>
      <c r="G171" s="20">
        <f ca="1">IF($B171="","",INDIRECT("減額一覧!AO"&amp;P171))</f>
        <v>660</v>
      </c>
      <c r="H171" s="20">
        <f ca="1">IF($B171="","",INDIRECT("減額一覧!AP"&amp;P171))</f>
        <v>410</v>
      </c>
      <c r="I171" s="32">
        <f ca="1">IF(B171="","",IF(INDIRECT("減額一覧!BN"&amp;P171)=0.08,0.08,0.1))</f>
        <v>0.1</v>
      </c>
      <c r="J171" s="52"/>
      <c r="K171" s="95" t="str">
        <f t="shared" ca="1" si="254"/>
        <v/>
      </c>
      <c r="L171" s="58" t="str">
        <f t="shared" ca="1" si="227"/>
        <v/>
      </c>
      <c r="N171" s="113" t="str">
        <f t="shared" ca="1" si="296"/>
        <v>市内</v>
      </c>
      <c r="O171" s="114">
        <f t="shared" ref="O171" ca="1" si="300">IF(B171="","",IF(INDIRECT("減額一覧!BN"&amp;P171)=0.08,0.08,0.1))</f>
        <v>0.1</v>
      </c>
      <c r="P171" s="38">
        <v>36</v>
      </c>
      <c r="Q171" s="38">
        <f t="shared" ca="1" si="298"/>
        <v>1</v>
      </c>
      <c r="R171" s="38">
        <f t="shared" ca="1" si="298"/>
        <v>1</v>
      </c>
      <c r="S171" s="66" t="str">
        <f t="shared" ca="1" si="230"/>
        <v>543</v>
      </c>
      <c r="T171" s="105" t="str">
        <f t="shared" ca="1" si="231"/>
        <v/>
      </c>
    </row>
    <row r="172" spans="1:20">
      <c r="A172">
        <f ca="1">IF(B172="","",INDIRECT("減額一覧!B"&amp;$P172))</f>
        <v>264</v>
      </c>
      <c r="B172" s="61">
        <f ca="1">IF(INDIRECT("減額一覧!BD"&amp;P172)=1,INDIRECT("減額一覧!AQ"&amp;P172),"")</f>
        <v>208</v>
      </c>
      <c r="C172" s="45">
        <f ca="1">IF(B172="","",INDIRECT("減額一覧!C"&amp;$P172))</f>
        <v>543119000</v>
      </c>
      <c r="D172" s="79" t="str">
        <f ca="1">IF($B172="","",INDIRECT("減額一覧!G"&amp;$P172))</f>
        <v>川村　政博</v>
      </c>
      <c r="E172" s="19">
        <f ca="1">IF(B172="","",INDIRECT("減額一覧!H"&amp;P172))</f>
        <v>13</v>
      </c>
      <c r="F172" s="19">
        <f ca="1">IF($B172="","",INDIRECT("減額一覧!AX"&amp;P172))</f>
        <v>3</v>
      </c>
      <c r="G172" s="20">
        <f ca="1">IF($B172="","",INDIRECT("減額一覧!AY"&amp;P172))</f>
        <v>660</v>
      </c>
      <c r="H172" s="20">
        <f ca="1">IF($B172="","",INDIRECT("減額一覧!AZ"&amp;P172))</f>
        <v>409</v>
      </c>
      <c r="I172" s="32">
        <f ca="1">IF(B172="","",IF(INDIRECT("減額一覧!BO"&amp;P172)=0.08,0.08,0.1))</f>
        <v>0.1</v>
      </c>
      <c r="J172" s="52"/>
      <c r="K172" s="95" t="str">
        <f t="shared" ca="1" si="254"/>
        <v/>
      </c>
      <c r="L172" s="58" t="str">
        <f t="shared" ca="1" si="227"/>
        <v/>
      </c>
      <c r="N172" s="113" t="str">
        <f t="shared" ca="1" si="296"/>
        <v>市内</v>
      </c>
      <c r="O172" s="114">
        <f t="shared" ref="O172" ca="1" si="301">IF(B172="","",IF(INDIRECT("減額一覧!BO"&amp;P172)=0.08,0.08,0.1))</f>
        <v>0.1</v>
      </c>
      <c r="P172" s="38">
        <v>36</v>
      </c>
      <c r="Q172" s="38">
        <f t="shared" ca="1" si="298"/>
        <v>1</v>
      </c>
      <c r="R172" s="38">
        <f t="shared" ca="1" si="298"/>
        <v>1</v>
      </c>
      <c r="S172" s="66" t="str">
        <f t="shared" ca="1" si="230"/>
        <v>543</v>
      </c>
      <c r="T172" s="105" t="str">
        <f t="shared" ca="1" si="231"/>
        <v/>
      </c>
    </row>
    <row r="173" spans="1:20" ht="19.5" thickBot="1">
      <c r="B173" s="64"/>
      <c r="C173" s="41" t="str">
        <f>IF(B173="","",減額一覧!C169)</f>
        <v/>
      </c>
      <c r="D173" s="43"/>
      <c r="E173" s="21"/>
      <c r="F173" s="22" t="s">
        <v>69</v>
      </c>
      <c r="G173" s="23">
        <f t="shared" ref="G173:H173" ca="1" si="302">SUBTOTAL(9,G169:G172)</f>
        <v>1980</v>
      </c>
      <c r="H173" s="23">
        <f t="shared" ca="1" si="302"/>
        <v>1228</v>
      </c>
      <c r="I173" s="30"/>
      <c r="J173" s="53"/>
      <c r="K173" s="96" t="str">
        <f t="shared" si="254"/>
        <v/>
      </c>
      <c r="L173" s="59" t="str">
        <f t="shared" si="227"/>
        <v/>
      </c>
      <c r="N173" s="108" t="str">
        <f t="shared" ref="N173" ca="1" si="303">IF(AND(G173=0,H173=0),"","小計")</f>
        <v>小計</v>
      </c>
      <c r="O173" s="108" t="str">
        <f t="shared" ref="O173" ca="1" si="304">IF(AND(G173=0,H173=0),"","小計")</f>
        <v>小計</v>
      </c>
      <c r="P173" s="38"/>
      <c r="Q173" s="38"/>
      <c r="R173" s="38"/>
      <c r="S173" s="66" t="str">
        <f t="shared" si="230"/>
        <v/>
      </c>
      <c r="T173" s="105" t="str">
        <f t="shared" si="231"/>
        <v/>
      </c>
    </row>
    <row r="174" spans="1:20" ht="19.5" thickTop="1">
      <c r="A174">
        <f ca="1">IF(B174="","",INDIRECT("減額一覧!B"&amp;$P174))</f>
        <v>266</v>
      </c>
      <c r="B174" s="61">
        <f ca="1">IF(INDIRECT("減額一覧!BA"&amp;P174)=1,INDIRECT("減額一覧!M"&amp;P174),"")</f>
        <v>207</v>
      </c>
      <c r="C174" s="36">
        <f ca="1">IF(B174="","",INDIRECT("減額一覧!C"&amp;$P174))</f>
        <v>139046000</v>
      </c>
      <c r="D174" s="78" t="str">
        <f ca="1">IF($B174="","",INDIRECT("減額一覧!G"&amp;$P174))</f>
        <v>巽　良佳</v>
      </c>
      <c r="E174" s="19">
        <f ca="1">IF(B174="","",INDIRECT("減額一覧!H"&amp;P174))</f>
        <v>20</v>
      </c>
      <c r="F174" s="19">
        <f ca="1">IF($B174="","",INDIRECT("減額一覧!T"&amp;P174))</f>
        <v>8</v>
      </c>
      <c r="G174" s="20">
        <f ca="1">IF($B174="","",INDIRECT("減額一覧!U"&amp;P174))</f>
        <v>1760</v>
      </c>
      <c r="H174" s="20">
        <f ca="1">IF($B174="","",INDIRECT("減額一覧!V"&amp;P174))</f>
        <v>0</v>
      </c>
      <c r="I174" s="32">
        <f ca="1">IF(B174="","",IF(INDIRECT("減額一覧!BL"&amp;P174)=0.08,0.08,0.1))</f>
        <v>0.1</v>
      </c>
      <c r="J174" s="51" t="s">
        <v>467</v>
      </c>
      <c r="K174" s="94" t="str">
        <f t="shared" ca="1" si="254"/>
        <v/>
      </c>
      <c r="L174" s="56" t="str">
        <f t="shared" ca="1" si="227"/>
        <v/>
      </c>
      <c r="N174" s="113" t="str">
        <f t="shared" ref="N174:N177" ca="1" si="305">IF(A174="","",IF(A174&gt;3000,"月ヶ瀬",IF(A174&gt;=2000,"都祁","市内")))</f>
        <v>市内</v>
      </c>
      <c r="O174" s="114">
        <f t="shared" ref="O174" ca="1" si="306">IF(B174="","",IF(INDIRECT("減額一覧!BL"&amp;P174)=0.08,0.08,0.1))</f>
        <v>0.1</v>
      </c>
      <c r="P174" s="38">
        <v>37</v>
      </c>
      <c r="Q174" s="38">
        <f t="shared" ref="Q174:R177" ca="1" si="307">IF(G174="","",IF(G174&gt;0,1,""))</f>
        <v>1</v>
      </c>
      <c r="R174" s="38" t="str">
        <f t="shared" ca="1" si="307"/>
        <v/>
      </c>
      <c r="S174" s="66" t="str">
        <f t="shared" ca="1" si="230"/>
        <v>139</v>
      </c>
      <c r="T174" s="105" t="str">
        <f t="shared" ca="1" si="231"/>
        <v/>
      </c>
    </row>
    <row r="175" spans="1:20">
      <c r="A175">
        <f ca="1">IF(B175="","",INDIRECT("減額一覧!B"&amp;$P175))</f>
        <v>266</v>
      </c>
      <c r="B175" s="61">
        <f ca="1">IF(INDIRECT("減額一覧!BB"&amp;P175)=1,INDIRECT("減額一覧!W"&amp;P175),"")</f>
        <v>208</v>
      </c>
      <c r="C175" s="44">
        <f ca="1">IF(B175="","",INDIRECT("減額一覧!C"&amp;$P175))</f>
        <v>139046000</v>
      </c>
      <c r="D175" s="79" t="str">
        <f ca="1">IF($B175="","",INDIRECT("減額一覧!G"&amp;$P175))</f>
        <v>巽　良佳</v>
      </c>
      <c r="E175" s="19">
        <f ca="1">IF(B175="","",INDIRECT("減額一覧!H"&amp;P175))</f>
        <v>20</v>
      </c>
      <c r="F175" s="19">
        <f ca="1">IF($B175="","",INDIRECT("減額一覧!AD"&amp;P175))</f>
        <v>8</v>
      </c>
      <c r="G175" s="20">
        <f ca="1">IF($B175="","",INDIRECT("減額一覧!AE"&amp;P175))</f>
        <v>1760</v>
      </c>
      <c r="H175" s="20">
        <f ca="1">IF($B175="","",INDIRECT("減額一覧!AF"&amp;P175))</f>
        <v>0</v>
      </c>
      <c r="I175" s="32">
        <f ca="1">IF(B175="","",IF(INDIRECT("減額一覧!BM"&amp;P175)=0.08,0.08,0.1))</f>
        <v>0.1</v>
      </c>
      <c r="J175" s="52"/>
      <c r="K175" s="95" t="str">
        <f t="shared" ca="1" si="254"/>
        <v/>
      </c>
      <c r="L175" s="58" t="str">
        <f t="shared" ca="1" si="227"/>
        <v/>
      </c>
      <c r="N175" s="113" t="str">
        <f t="shared" ca="1" si="305"/>
        <v>市内</v>
      </c>
      <c r="O175" s="114">
        <f t="shared" ref="O175" ca="1" si="308">IF(B175="","",IF(INDIRECT("減額一覧!BM"&amp;P175)=0.08,0.08,0.1))</f>
        <v>0.1</v>
      </c>
      <c r="P175" s="38">
        <v>37</v>
      </c>
      <c r="Q175" s="38">
        <f t="shared" ca="1" si="307"/>
        <v>1</v>
      </c>
      <c r="R175" s="38" t="str">
        <f t="shared" ca="1" si="307"/>
        <v/>
      </c>
      <c r="S175" s="66" t="str">
        <f t="shared" ca="1" si="230"/>
        <v>139</v>
      </c>
      <c r="T175" s="105" t="str">
        <f t="shared" ca="1" si="231"/>
        <v/>
      </c>
    </row>
    <row r="176" spans="1:20" hidden="1">
      <c r="A176" t="str">
        <f ca="1">IF(B176="","",INDIRECT("減額一覧!B"&amp;$P176))</f>
        <v/>
      </c>
      <c r="B176" s="61" t="str">
        <f ca="1">IF(INDIRECT("減額一覧!BC"&amp;P176)=1,INDIRECT("減額一覧!AG"&amp;P176),"")</f>
        <v/>
      </c>
      <c r="C176" s="36" t="str">
        <f ca="1">IF(B176="","",INDIRECT("減額一覧!C"&amp;$P176))</f>
        <v/>
      </c>
      <c r="D176" s="80" t="str">
        <f ca="1">IF($B176="","",INDIRECT("減額一覧!G"&amp;$P176))</f>
        <v/>
      </c>
      <c r="E176" s="19" t="str">
        <f ca="1">IF(B176="","",INDIRECT("減額一覧!H"&amp;P176))</f>
        <v/>
      </c>
      <c r="F176" s="19" t="str">
        <f ca="1">IF($B176="","",INDIRECT("減額一覧!AN"&amp;P176))</f>
        <v/>
      </c>
      <c r="G176" s="20" t="str">
        <f ca="1">IF($B176="","",INDIRECT("減額一覧!AO"&amp;P176))</f>
        <v/>
      </c>
      <c r="H176" s="20" t="str">
        <f ca="1">IF($B176="","",INDIRECT("減額一覧!AP"&amp;P176))</f>
        <v/>
      </c>
      <c r="I176" s="32" t="str">
        <f ca="1">IF(B176="","",IF(INDIRECT("減額一覧!BN"&amp;P176)=0.08,0.08,0.1))</f>
        <v/>
      </c>
      <c r="J176" s="52"/>
      <c r="K176" s="95" t="str">
        <f t="shared" ca="1" si="254"/>
        <v/>
      </c>
      <c r="L176" s="58" t="str">
        <f t="shared" ca="1" si="227"/>
        <v/>
      </c>
      <c r="N176" s="113" t="str">
        <f t="shared" ca="1" si="305"/>
        <v/>
      </c>
      <c r="O176" s="114" t="str">
        <f t="shared" ref="O176" ca="1" si="309">IF(B176="","",IF(INDIRECT("減額一覧!BN"&amp;P176)=0.08,0.08,0.1))</f>
        <v/>
      </c>
      <c r="P176" s="38">
        <v>37</v>
      </c>
      <c r="Q176" s="38" t="str">
        <f t="shared" ca="1" si="307"/>
        <v/>
      </c>
      <c r="R176" s="38" t="str">
        <f t="shared" ca="1" si="307"/>
        <v/>
      </c>
      <c r="S176" s="66" t="str">
        <f t="shared" ca="1" si="230"/>
        <v/>
      </c>
      <c r="T176" s="105" t="str">
        <f t="shared" ca="1" si="231"/>
        <v/>
      </c>
    </row>
    <row r="177" spans="1:20" hidden="1">
      <c r="A177" t="str">
        <f ca="1">IF(B177="","",INDIRECT("減額一覧!B"&amp;$P177))</f>
        <v/>
      </c>
      <c r="B177" s="61" t="str">
        <f ca="1">IF(INDIRECT("減額一覧!BD"&amp;P177)=1,INDIRECT("減額一覧!AQ"&amp;P177),"")</f>
        <v/>
      </c>
      <c r="C177" s="45" t="str">
        <f ca="1">IF(B177="","",INDIRECT("減額一覧!C"&amp;$P177))</f>
        <v/>
      </c>
      <c r="D177" s="79" t="str">
        <f ca="1">IF($B177="","",INDIRECT("減額一覧!G"&amp;$P177))</f>
        <v/>
      </c>
      <c r="E177" s="19" t="str">
        <f ca="1">IF(B177="","",INDIRECT("減額一覧!H"&amp;P177))</f>
        <v/>
      </c>
      <c r="F177" s="19" t="str">
        <f ca="1">IF($B177="","",INDIRECT("減額一覧!AX"&amp;P177))</f>
        <v/>
      </c>
      <c r="G177" s="20" t="str">
        <f ca="1">IF($B177="","",INDIRECT("減額一覧!AY"&amp;P177))</f>
        <v/>
      </c>
      <c r="H177" s="20" t="str">
        <f ca="1">IF($B177="","",INDIRECT("減額一覧!AZ"&amp;P177))</f>
        <v/>
      </c>
      <c r="I177" s="32" t="str">
        <f ca="1">IF(B177="","",IF(INDIRECT("減額一覧!BO"&amp;P177)=0.08,0.08,0.1))</f>
        <v/>
      </c>
      <c r="J177" s="52"/>
      <c r="K177" s="95" t="str">
        <f t="shared" ca="1" si="254"/>
        <v/>
      </c>
      <c r="L177" s="58" t="str">
        <f t="shared" ca="1" si="227"/>
        <v/>
      </c>
      <c r="N177" s="113" t="str">
        <f t="shared" ca="1" si="305"/>
        <v/>
      </c>
      <c r="O177" s="114" t="str">
        <f t="shared" ref="O177" ca="1" si="310">IF(B177="","",IF(INDIRECT("減額一覧!BO"&amp;P177)=0.08,0.08,0.1))</f>
        <v/>
      </c>
      <c r="P177" s="38">
        <v>37</v>
      </c>
      <c r="Q177" s="38" t="str">
        <f t="shared" ca="1" si="307"/>
        <v/>
      </c>
      <c r="R177" s="38" t="str">
        <f t="shared" ca="1" si="307"/>
        <v/>
      </c>
      <c r="S177" s="66" t="str">
        <f t="shared" ca="1" si="230"/>
        <v/>
      </c>
      <c r="T177" s="105" t="str">
        <f t="shared" ca="1" si="231"/>
        <v/>
      </c>
    </row>
    <row r="178" spans="1:20" ht="19.5" thickBot="1">
      <c r="B178" s="64"/>
      <c r="C178" s="41" t="str">
        <f>IF(B178="","",減額一覧!C174)</f>
        <v/>
      </c>
      <c r="D178" s="43"/>
      <c r="E178" s="21"/>
      <c r="F178" s="22" t="s">
        <v>69</v>
      </c>
      <c r="G178" s="23">
        <f t="shared" ref="G178:H178" ca="1" si="311">SUBTOTAL(9,G174:G177)</f>
        <v>3520</v>
      </c>
      <c r="H178" s="23">
        <f t="shared" ca="1" si="311"/>
        <v>0</v>
      </c>
      <c r="I178" s="30"/>
      <c r="J178" s="53"/>
      <c r="K178" s="96" t="str">
        <f t="shared" si="254"/>
        <v/>
      </c>
      <c r="L178" s="59" t="str">
        <f t="shared" si="227"/>
        <v/>
      </c>
      <c r="N178" s="108" t="str">
        <f t="shared" ref="N178" ca="1" si="312">IF(AND(G178=0,H178=0),"","小計")</f>
        <v>小計</v>
      </c>
      <c r="O178" s="108" t="str">
        <f t="shared" ref="O178" ca="1" si="313">IF(AND(G178=0,H178=0),"","小計")</f>
        <v>小計</v>
      </c>
      <c r="P178" s="38"/>
      <c r="Q178" s="38"/>
      <c r="R178" s="38"/>
      <c r="S178" s="66" t="str">
        <f t="shared" si="230"/>
        <v/>
      </c>
      <c r="T178" s="105" t="str">
        <f t="shared" si="231"/>
        <v/>
      </c>
    </row>
    <row r="179" spans="1:20" ht="19.5" thickTop="1">
      <c r="A179">
        <f ca="1">IF(B179="","",INDIRECT("減額一覧!B"&amp;$P179))</f>
        <v>267</v>
      </c>
      <c r="B179" s="61">
        <f ca="1">IF(INDIRECT("減額一覧!BA"&amp;P179)=1,INDIRECT("減額一覧!M"&amp;P179),"")</f>
        <v>206</v>
      </c>
      <c r="C179" s="36">
        <f ca="1">IF(B179="","",INDIRECT("減額一覧!C"&amp;$P179))</f>
        <v>695192000</v>
      </c>
      <c r="D179" s="78" t="str">
        <f ca="1">IF($B179="","",INDIRECT("減額一覧!G"&amp;$P179))</f>
        <v>谷川　径良</v>
      </c>
      <c r="E179" s="19">
        <f ca="1">IF(B179="","",INDIRECT("減額一覧!H"&amp;P179))</f>
        <v>20</v>
      </c>
      <c r="F179" s="19">
        <f ca="1">IF($B179="","",INDIRECT("減額一覧!T"&amp;P179))</f>
        <v>47</v>
      </c>
      <c r="G179" s="20">
        <f ca="1">IF($B179="","",INDIRECT("減額一覧!U"&amp;P179))</f>
        <v>10159</v>
      </c>
      <c r="H179" s="20">
        <f ca="1">IF($B179="","",INDIRECT("減額一覧!V"&amp;P179))</f>
        <v>6411</v>
      </c>
      <c r="I179" s="32">
        <f ca="1">IF(B179="","",IF(INDIRECT("減額一覧!BL"&amp;P179)=0.08,0.08,0.1))</f>
        <v>0.1</v>
      </c>
      <c r="J179" s="51" t="s">
        <v>520</v>
      </c>
      <c r="K179" s="94" t="str">
        <f t="shared" ca="1" si="254"/>
        <v/>
      </c>
      <c r="L179" s="56" t="str">
        <f t="shared" ca="1" si="227"/>
        <v/>
      </c>
      <c r="N179" s="113" t="str">
        <f t="shared" ref="N179:N182" ca="1" si="314">IF(A179="","",IF(A179&gt;3000,"月ヶ瀬",IF(A179&gt;=2000,"都祁","市内")))</f>
        <v>市内</v>
      </c>
      <c r="O179" s="114">
        <f t="shared" ref="O179" ca="1" si="315">IF(B179="","",IF(INDIRECT("減額一覧!BL"&amp;P179)=0.08,0.08,0.1))</f>
        <v>0.1</v>
      </c>
      <c r="P179" s="38">
        <v>38</v>
      </c>
      <c r="Q179" s="38">
        <f t="shared" ref="Q179:R182" ca="1" si="316">IF(G179="","",IF(G179&gt;0,1,""))</f>
        <v>1</v>
      </c>
      <c r="R179" s="38">
        <f t="shared" ca="1" si="316"/>
        <v>1</v>
      </c>
      <c r="S179" s="66" t="str">
        <f t="shared" ca="1" si="230"/>
        <v>695</v>
      </c>
      <c r="T179" s="105" t="str">
        <f t="shared" ca="1" si="231"/>
        <v/>
      </c>
    </row>
    <row r="180" spans="1:20">
      <c r="A180">
        <f ca="1">IF(B180="","",INDIRECT("減額一覧!B"&amp;$P180))</f>
        <v>267</v>
      </c>
      <c r="B180" s="61">
        <f ca="1">IF(INDIRECT("減額一覧!BB"&amp;P180)=1,INDIRECT("減額一覧!W"&amp;P180),"")</f>
        <v>207</v>
      </c>
      <c r="C180" s="44">
        <f ca="1">IF(B180="","",INDIRECT("減額一覧!C"&amp;$P180))</f>
        <v>695192000</v>
      </c>
      <c r="D180" s="79" t="str">
        <f ca="1">IF($B180="","",INDIRECT("減額一覧!G"&amp;$P180))</f>
        <v>谷川　径良</v>
      </c>
      <c r="E180" s="19">
        <f ca="1">IF(B180="","",INDIRECT("減額一覧!H"&amp;P180))</f>
        <v>20</v>
      </c>
      <c r="F180" s="19">
        <f ca="1">IF($B180="","",INDIRECT("減額一覧!AD"&amp;P180))</f>
        <v>47</v>
      </c>
      <c r="G180" s="20">
        <f ca="1">IF($B180="","",INDIRECT("減額一覧!AE"&amp;P180))</f>
        <v>10159</v>
      </c>
      <c r="H180" s="20">
        <f ca="1">IF($B180="","",INDIRECT("減額一覧!AF"&amp;P180))</f>
        <v>6411</v>
      </c>
      <c r="I180" s="32">
        <f ca="1">IF(B180="","",IF(INDIRECT("減額一覧!BM"&amp;P180)=0.08,0.08,0.1))</f>
        <v>0.1</v>
      </c>
      <c r="J180" s="52"/>
      <c r="K180" s="95" t="str">
        <f t="shared" ca="1" si="254"/>
        <v/>
      </c>
      <c r="L180" s="58" t="str">
        <f t="shared" ca="1" si="227"/>
        <v/>
      </c>
      <c r="N180" s="113" t="str">
        <f t="shared" ca="1" si="314"/>
        <v>市内</v>
      </c>
      <c r="O180" s="114">
        <f t="shared" ref="O180" ca="1" si="317">IF(B180="","",IF(INDIRECT("減額一覧!BM"&amp;P180)=0.08,0.08,0.1))</f>
        <v>0.1</v>
      </c>
      <c r="P180" s="38">
        <v>38</v>
      </c>
      <c r="Q180" s="38">
        <f t="shared" ca="1" si="316"/>
        <v>1</v>
      </c>
      <c r="R180" s="38">
        <f t="shared" ca="1" si="316"/>
        <v>1</v>
      </c>
      <c r="S180" s="66" t="str">
        <f t="shared" ca="1" si="230"/>
        <v>695</v>
      </c>
      <c r="T180" s="105" t="str">
        <f t="shared" ca="1" si="231"/>
        <v/>
      </c>
    </row>
    <row r="181" spans="1:20" hidden="1">
      <c r="A181" t="str">
        <f ca="1">IF(B181="","",INDIRECT("減額一覧!B"&amp;$P181))</f>
        <v/>
      </c>
      <c r="B181" s="61" t="str">
        <f ca="1">IF(INDIRECT("減額一覧!BC"&amp;P181)=1,INDIRECT("減額一覧!AG"&amp;P181),"")</f>
        <v/>
      </c>
      <c r="C181" s="36" t="str">
        <f ca="1">IF(B181="","",INDIRECT("減額一覧!C"&amp;$P181))</f>
        <v/>
      </c>
      <c r="D181" s="80" t="str">
        <f ca="1">IF($B181="","",INDIRECT("減額一覧!G"&amp;$P181))</f>
        <v/>
      </c>
      <c r="E181" s="19" t="str">
        <f ca="1">IF(B181="","",INDIRECT("減額一覧!H"&amp;P181))</f>
        <v/>
      </c>
      <c r="F181" s="19" t="str">
        <f ca="1">IF($B181="","",INDIRECT("減額一覧!AN"&amp;P181))</f>
        <v/>
      </c>
      <c r="G181" s="20" t="str">
        <f ca="1">IF($B181="","",INDIRECT("減額一覧!AO"&amp;P181))</f>
        <v/>
      </c>
      <c r="H181" s="20" t="str">
        <f ca="1">IF($B181="","",INDIRECT("減額一覧!AP"&amp;P181))</f>
        <v/>
      </c>
      <c r="I181" s="32" t="str">
        <f ca="1">IF(B181="","",IF(INDIRECT("減額一覧!BN"&amp;P181)=0.08,0.08,0.1))</f>
        <v/>
      </c>
      <c r="J181" s="52"/>
      <c r="K181" s="95" t="str">
        <f t="shared" ca="1" si="254"/>
        <v/>
      </c>
      <c r="L181" s="58" t="str">
        <f t="shared" ca="1" si="227"/>
        <v/>
      </c>
      <c r="N181" s="113" t="str">
        <f t="shared" ca="1" si="314"/>
        <v/>
      </c>
      <c r="O181" s="114" t="str">
        <f t="shared" ref="O181" ca="1" si="318">IF(B181="","",IF(INDIRECT("減額一覧!BN"&amp;P181)=0.08,0.08,0.1))</f>
        <v/>
      </c>
      <c r="P181" s="38">
        <v>38</v>
      </c>
      <c r="Q181" s="38" t="str">
        <f t="shared" ca="1" si="316"/>
        <v/>
      </c>
      <c r="R181" s="38" t="str">
        <f t="shared" ca="1" si="316"/>
        <v/>
      </c>
      <c r="S181" s="66" t="str">
        <f t="shared" ca="1" si="230"/>
        <v/>
      </c>
      <c r="T181" s="105" t="str">
        <f t="shared" ca="1" si="231"/>
        <v/>
      </c>
    </row>
    <row r="182" spans="1:20" hidden="1">
      <c r="A182" t="str">
        <f ca="1">IF(B182="","",INDIRECT("減額一覧!B"&amp;$P182))</f>
        <v/>
      </c>
      <c r="B182" s="61" t="str">
        <f ca="1">IF(INDIRECT("減額一覧!BD"&amp;P182)=1,INDIRECT("減額一覧!AQ"&amp;P182),"")</f>
        <v/>
      </c>
      <c r="C182" s="45" t="str">
        <f ca="1">IF(B182="","",INDIRECT("減額一覧!C"&amp;$P182))</f>
        <v/>
      </c>
      <c r="D182" s="79" t="str">
        <f ca="1">IF($B182="","",INDIRECT("減額一覧!G"&amp;$P182))</f>
        <v/>
      </c>
      <c r="E182" s="19" t="str">
        <f ca="1">IF(B182="","",INDIRECT("減額一覧!H"&amp;P182))</f>
        <v/>
      </c>
      <c r="F182" s="19" t="str">
        <f ca="1">IF($B182="","",INDIRECT("減額一覧!AX"&amp;P182))</f>
        <v/>
      </c>
      <c r="G182" s="20" t="str">
        <f ca="1">IF($B182="","",INDIRECT("減額一覧!AY"&amp;P182))</f>
        <v/>
      </c>
      <c r="H182" s="20" t="str">
        <f ca="1">IF($B182="","",INDIRECT("減額一覧!AZ"&amp;P182))</f>
        <v/>
      </c>
      <c r="I182" s="32" t="str">
        <f ca="1">IF(B182="","",IF(INDIRECT("減額一覧!BO"&amp;P182)=0.08,0.08,0.1))</f>
        <v/>
      </c>
      <c r="J182" s="52"/>
      <c r="K182" s="95" t="str">
        <f t="shared" ca="1" si="254"/>
        <v/>
      </c>
      <c r="L182" s="58" t="str">
        <f t="shared" ca="1" si="227"/>
        <v/>
      </c>
      <c r="N182" s="113" t="str">
        <f t="shared" ca="1" si="314"/>
        <v/>
      </c>
      <c r="O182" s="114" t="str">
        <f t="shared" ref="O182" ca="1" si="319">IF(B182="","",IF(INDIRECT("減額一覧!BO"&amp;P182)=0.08,0.08,0.1))</f>
        <v/>
      </c>
      <c r="P182" s="38">
        <v>38</v>
      </c>
      <c r="Q182" s="38" t="str">
        <f t="shared" ca="1" si="316"/>
        <v/>
      </c>
      <c r="R182" s="38" t="str">
        <f t="shared" ca="1" si="316"/>
        <v/>
      </c>
      <c r="S182" s="66" t="str">
        <f t="shared" ca="1" si="230"/>
        <v/>
      </c>
      <c r="T182" s="105" t="str">
        <f t="shared" ca="1" si="231"/>
        <v/>
      </c>
    </row>
    <row r="183" spans="1:20" ht="19.5" thickBot="1">
      <c r="B183" s="64"/>
      <c r="C183" s="41" t="str">
        <f>IF(B183="","",減額一覧!C179)</f>
        <v/>
      </c>
      <c r="D183" s="43"/>
      <c r="E183" s="21"/>
      <c r="F183" s="22" t="s">
        <v>69</v>
      </c>
      <c r="G183" s="23">
        <f t="shared" ref="G183:H183" ca="1" si="320">SUBTOTAL(9,G179:G182)</f>
        <v>20318</v>
      </c>
      <c r="H183" s="23">
        <f t="shared" ca="1" si="320"/>
        <v>12822</v>
      </c>
      <c r="I183" s="30"/>
      <c r="J183" s="53"/>
      <c r="K183" s="96" t="str">
        <f t="shared" si="254"/>
        <v/>
      </c>
      <c r="L183" s="59" t="str">
        <f t="shared" si="227"/>
        <v/>
      </c>
      <c r="N183" s="108" t="str">
        <f t="shared" ref="N183" ca="1" si="321">IF(AND(G183=0,H183=0),"","小計")</f>
        <v>小計</v>
      </c>
      <c r="O183" s="108" t="str">
        <f t="shared" ref="O183" ca="1" si="322">IF(AND(G183=0,H183=0),"","小計")</f>
        <v>小計</v>
      </c>
      <c r="P183" s="38"/>
      <c r="Q183" s="38"/>
      <c r="R183" s="38"/>
      <c r="S183" s="66" t="str">
        <f t="shared" si="230"/>
        <v/>
      </c>
      <c r="T183" s="105" t="str">
        <f t="shared" si="231"/>
        <v/>
      </c>
    </row>
    <row r="184" spans="1:20" ht="19.5" thickTop="1">
      <c r="A184">
        <f ca="1">IF(B184="","",INDIRECT("減額一覧!B"&amp;$P184))</f>
        <v>268</v>
      </c>
      <c r="B184" s="61">
        <f ca="1">IF(INDIRECT("減額一覧!BA"&amp;P184)=1,INDIRECT("減額一覧!M"&amp;P184),"")</f>
        <v>205</v>
      </c>
      <c r="C184" s="36">
        <f ca="1">IF(B184="","",INDIRECT("減額一覧!C"&amp;$P184))</f>
        <v>95091000</v>
      </c>
      <c r="D184" s="78" t="str">
        <f ca="1">IF($B184="","",INDIRECT("減額一覧!G"&amp;$P184))</f>
        <v>辻本　清治</v>
      </c>
      <c r="E184" s="19">
        <f ca="1">IF(B184="","",INDIRECT("減額一覧!H"&amp;P184))</f>
        <v>13</v>
      </c>
      <c r="F184" s="19">
        <f ca="1">IF($B184="","",INDIRECT("減額一覧!T"&amp;P184))</f>
        <v>8</v>
      </c>
      <c r="G184" s="20">
        <f ca="1">IF($B184="","",INDIRECT("減額一覧!U"&amp;P184))</f>
        <v>1711</v>
      </c>
      <c r="H184" s="20">
        <f ca="1">IF($B184="","",INDIRECT("減額一覧!V"&amp;P184))</f>
        <v>0</v>
      </c>
      <c r="I184" s="32">
        <f ca="1">IF(B184="","",IF(INDIRECT("減額一覧!BL"&amp;P184)=0.08,0.08,0.1))</f>
        <v>0.1</v>
      </c>
      <c r="J184" s="51" t="s">
        <v>468</v>
      </c>
      <c r="K184" s="94" t="str">
        <f t="shared" ca="1" si="254"/>
        <v/>
      </c>
      <c r="L184" s="56" t="str">
        <f t="shared" ca="1" si="227"/>
        <v/>
      </c>
      <c r="N184" s="113" t="str">
        <f t="shared" ref="N184:N187" ca="1" si="323">IF(A184="","",IF(A184&gt;3000,"月ヶ瀬",IF(A184&gt;=2000,"都祁","市内")))</f>
        <v>市内</v>
      </c>
      <c r="O184" s="114">
        <f t="shared" ref="O184" ca="1" si="324">IF(B184="","",IF(INDIRECT("減額一覧!BL"&amp;P184)=0.08,0.08,0.1))</f>
        <v>0.1</v>
      </c>
      <c r="P184" s="38">
        <v>39</v>
      </c>
      <c r="Q184" s="38">
        <f t="shared" ref="Q184:R187" ca="1" si="325">IF(G184="","",IF(G184&gt;0,1,""))</f>
        <v>1</v>
      </c>
      <c r="R184" s="38" t="str">
        <f t="shared" ca="1" si="325"/>
        <v/>
      </c>
      <c r="S184" s="66" t="str">
        <f t="shared" ca="1" si="230"/>
        <v>095</v>
      </c>
      <c r="T184" s="105" t="str">
        <f t="shared" ca="1" si="231"/>
        <v/>
      </c>
    </row>
    <row r="185" spans="1:20">
      <c r="A185">
        <f ca="1">IF(B185="","",INDIRECT("減額一覧!B"&amp;$P185))</f>
        <v>268</v>
      </c>
      <c r="B185" s="61">
        <f ca="1">IF(INDIRECT("減額一覧!BB"&amp;P185)=1,INDIRECT("減額一覧!W"&amp;P185),"")</f>
        <v>206</v>
      </c>
      <c r="C185" s="44">
        <f ca="1">IF(B185="","",INDIRECT("減額一覧!C"&amp;$P185))</f>
        <v>95091000</v>
      </c>
      <c r="D185" s="79" t="str">
        <f ca="1">IF($B185="","",INDIRECT("減額一覧!G"&amp;$P185))</f>
        <v>辻本　清治</v>
      </c>
      <c r="E185" s="19">
        <f ca="1">IF(B185="","",INDIRECT("減額一覧!H"&amp;P185))</f>
        <v>13</v>
      </c>
      <c r="F185" s="19">
        <f ca="1">IF($B185="","",INDIRECT("減額一覧!AD"&amp;P185))</f>
        <v>8</v>
      </c>
      <c r="G185" s="20">
        <f ca="1">IF($B185="","",INDIRECT("減額一覧!AE"&amp;P185))</f>
        <v>1711</v>
      </c>
      <c r="H185" s="20">
        <f ca="1">IF($B185="","",INDIRECT("減額一覧!AF"&amp;P185))</f>
        <v>0</v>
      </c>
      <c r="I185" s="32">
        <f ca="1">IF(B185="","",IF(INDIRECT("減額一覧!BM"&amp;P185)=0.08,0.08,0.1))</f>
        <v>0.1</v>
      </c>
      <c r="J185" s="52"/>
      <c r="K185" s="95" t="str">
        <f t="shared" ca="1" si="254"/>
        <v/>
      </c>
      <c r="L185" s="58" t="str">
        <f t="shared" ca="1" si="227"/>
        <v/>
      </c>
      <c r="N185" s="113" t="str">
        <f t="shared" ca="1" si="323"/>
        <v>市内</v>
      </c>
      <c r="O185" s="114">
        <f t="shared" ref="O185" ca="1" si="326">IF(B185="","",IF(INDIRECT("減額一覧!BM"&amp;P185)=0.08,0.08,0.1))</f>
        <v>0.1</v>
      </c>
      <c r="P185" s="38">
        <v>39</v>
      </c>
      <c r="Q185" s="38">
        <f t="shared" ca="1" si="325"/>
        <v>1</v>
      </c>
      <c r="R185" s="38" t="str">
        <f t="shared" ca="1" si="325"/>
        <v/>
      </c>
      <c r="S185" s="66" t="str">
        <f t="shared" ca="1" si="230"/>
        <v>095</v>
      </c>
      <c r="T185" s="105" t="str">
        <f t="shared" ca="1" si="231"/>
        <v/>
      </c>
    </row>
    <row r="186" spans="1:20">
      <c r="A186">
        <f ca="1">IF(B186="","",INDIRECT("減額一覧!B"&amp;$P186))</f>
        <v>268</v>
      </c>
      <c r="B186" s="61">
        <f ca="1">IF(INDIRECT("減額一覧!BC"&amp;P186)=1,INDIRECT("減額一覧!AG"&amp;P186),"")</f>
        <v>207</v>
      </c>
      <c r="C186" s="36">
        <f ca="1">IF(B186="","",INDIRECT("減額一覧!C"&amp;$P186))</f>
        <v>95091000</v>
      </c>
      <c r="D186" s="80" t="str">
        <f ca="1">IF($B186="","",INDIRECT("減額一覧!G"&amp;$P186))</f>
        <v>辻本　清治</v>
      </c>
      <c r="E186" s="19">
        <f ca="1">IF(B186="","",INDIRECT("減額一覧!H"&amp;P186))</f>
        <v>13</v>
      </c>
      <c r="F186" s="19">
        <f ca="1">IF($B186="","",INDIRECT("減額一覧!AN"&amp;P186))</f>
        <v>44</v>
      </c>
      <c r="G186" s="20">
        <f ca="1">IF($B186="","",INDIRECT("減額一覧!AO"&amp;P186))</f>
        <v>9993</v>
      </c>
      <c r="H186" s="20">
        <f ca="1">IF($B186="","",INDIRECT("減額一覧!AP"&amp;P186))</f>
        <v>0</v>
      </c>
      <c r="I186" s="32">
        <f ca="1">IF(B186="","",IF(INDIRECT("減額一覧!BN"&amp;P186)=0.08,0.08,0.1))</f>
        <v>0.1</v>
      </c>
      <c r="J186" s="52"/>
      <c r="K186" s="95" t="str">
        <f t="shared" ca="1" si="254"/>
        <v/>
      </c>
      <c r="L186" s="58" t="str">
        <f t="shared" ca="1" si="227"/>
        <v/>
      </c>
      <c r="N186" s="113" t="str">
        <f t="shared" ca="1" si="323"/>
        <v>市内</v>
      </c>
      <c r="O186" s="114">
        <f t="shared" ref="O186" ca="1" si="327">IF(B186="","",IF(INDIRECT("減額一覧!BN"&amp;P186)=0.08,0.08,0.1))</f>
        <v>0.1</v>
      </c>
      <c r="P186" s="38">
        <v>39</v>
      </c>
      <c r="Q186" s="38">
        <f t="shared" ca="1" si="325"/>
        <v>1</v>
      </c>
      <c r="R186" s="38" t="str">
        <f t="shared" ca="1" si="325"/>
        <v/>
      </c>
      <c r="S186" s="66" t="str">
        <f t="shared" ca="1" si="230"/>
        <v>095</v>
      </c>
      <c r="T186" s="105" t="str">
        <f t="shared" ca="1" si="231"/>
        <v/>
      </c>
    </row>
    <row r="187" spans="1:20">
      <c r="A187">
        <f ca="1">IF(B187="","",INDIRECT("減額一覧!B"&amp;$P187))</f>
        <v>268</v>
      </c>
      <c r="B187" s="61">
        <f ca="1">IF(INDIRECT("減額一覧!BD"&amp;P187)=1,INDIRECT("減額一覧!AQ"&amp;P187),"")</f>
        <v>208</v>
      </c>
      <c r="C187" s="45">
        <f ca="1">IF(B187="","",INDIRECT("減額一覧!C"&amp;$P187))</f>
        <v>95091000</v>
      </c>
      <c r="D187" s="79" t="str">
        <f ca="1">IF($B187="","",INDIRECT("減額一覧!G"&amp;$P187))</f>
        <v>辻本　清治</v>
      </c>
      <c r="E187" s="19">
        <f ca="1">IF(B187="","",INDIRECT("減額一覧!H"&amp;P187))</f>
        <v>13</v>
      </c>
      <c r="F187" s="19">
        <f ca="1">IF($B187="","",INDIRECT("減額一覧!AX"&amp;P187))</f>
        <v>45</v>
      </c>
      <c r="G187" s="20">
        <f ca="1">IF($B187="","",INDIRECT("減額一覧!AY"&amp;P187))</f>
        <v>10230</v>
      </c>
      <c r="H187" s="20">
        <f ca="1">IF($B187="","",INDIRECT("減額一覧!AZ"&amp;P187))</f>
        <v>0</v>
      </c>
      <c r="I187" s="32">
        <f ca="1">IF(B187="","",IF(INDIRECT("減額一覧!BO"&amp;P187)=0.08,0.08,0.1))</f>
        <v>0.1</v>
      </c>
      <c r="J187" s="52"/>
      <c r="K187" s="95" t="str">
        <f t="shared" ca="1" si="254"/>
        <v/>
      </c>
      <c r="L187" s="58" t="str">
        <f t="shared" ca="1" si="227"/>
        <v/>
      </c>
      <c r="N187" s="113" t="str">
        <f t="shared" ca="1" si="323"/>
        <v>市内</v>
      </c>
      <c r="O187" s="114">
        <f t="shared" ref="O187" ca="1" si="328">IF(B187="","",IF(INDIRECT("減額一覧!BO"&amp;P187)=0.08,0.08,0.1))</f>
        <v>0.1</v>
      </c>
      <c r="P187" s="38">
        <v>39</v>
      </c>
      <c r="Q187" s="38">
        <f t="shared" ca="1" si="325"/>
        <v>1</v>
      </c>
      <c r="R187" s="38" t="str">
        <f t="shared" ca="1" si="325"/>
        <v/>
      </c>
      <c r="S187" s="66" t="str">
        <f t="shared" ca="1" si="230"/>
        <v>095</v>
      </c>
      <c r="T187" s="105" t="str">
        <f t="shared" ca="1" si="231"/>
        <v/>
      </c>
    </row>
    <row r="188" spans="1:20" ht="19.5" thickBot="1">
      <c r="B188" s="64"/>
      <c r="C188" s="41" t="str">
        <f>IF(B188="","",減額一覧!C184)</f>
        <v/>
      </c>
      <c r="D188" s="43"/>
      <c r="E188" s="21"/>
      <c r="F188" s="22" t="s">
        <v>69</v>
      </c>
      <c r="G188" s="23">
        <f t="shared" ref="G188:H188" ca="1" si="329">SUBTOTAL(9,G184:G187)</f>
        <v>23645</v>
      </c>
      <c r="H188" s="23">
        <f t="shared" ca="1" si="329"/>
        <v>0</v>
      </c>
      <c r="I188" s="30"/>
      <c r="J188" s="53"/>
      <c r="K188" s="96" t="str">
        <f t="shared" si="254"/>
        <v/>
      </c>
      <c r="L188" s="59" t="str">
        <f t="shared" si="227"/>
        <v/>
      </c>
      <c r="N188" s="108" t="str">
        <f t="shared" ref="N188" ca="1" si="330">IF(AND(G188=0,H188=0),"","小計")</f>
        <v>小計</v>
      </c>
      <c r="O188" s="108" t="str">
        <f t="shared" ref="O188" ca="1" si="331">IF(AND(G188=0,H188=0),"","小計")</f>
        <v>小計</v>
      </c>
      <c r="P188" s="38"/>
      <c r="Q188" s="38"/>
      <c r="R188" s="38"/>
      <c r="S188" s="66" t="str">
        <f t="shared" si="230"/>
        <v/>
      </c>
      <c r="T188" s="105" t="str">
        <f t="shared" si="231"/>
        <v/>
      </c>
    </row>
    <row r="189" spans="1:20" ht="19.5" thickTop="1">
      <c r="A189">
        <f ca="1">IF(B189="","",INDIRECT("減額一覧!B"&amp;$P189))</f>
        <v>269</v>
      </c>
      <c r="B189" s="61">
        <f ca="1">IF(INDIRECT("減額一覧!BA"&amp;P189)=1,INDIRECT("減額一覧!M"&amp;P189),"")</f>
        <v>207</v>
      </c>
      <c r="C189" s="36">
        <f ca="1">IF(B189="","",INDIRECT("減額一覧!C"&amp;$P189))</f>
        <v>560054000</v>
      </c>
      <c r="D189" s="78" t="str">
        <f ca="1">IF($B189="","",INDIRECT("減額一覧!G"&amp;$P189))</f>
        <v>上野　美智子</v>
      </c>
      <c r="E189" s="19">
        <f ca="1">IF(B189="","",INDIRECT("減額一覧!H"&amp;P189))</f>
        <v>20</v>
      </c>
      <c r="F189" s="19">
        <f ca="1">IF($B189="","",INDIRECT("減額一覧!T"&amp;P189))</f>
        <v>40</v>
      </c>
      <c r="G189" s="20">
        <f ca="1">IF($B189="","",INDIRECT("減額一覧!U"&amp;P189))</f>
        <v>9031</v>
      </c>
      <c r="H189" s="20">
        <f ca="1">IF($B189="","",INDIRECT("減額一覧!V"&amp;P189))</f>
        <v>5456</v>
      </c>
      <c r="I189" s="32">
        <f ca="1">IF(B189="","",IF(INDIRECT("減額一覧!BL"&amp;P189)=0.08,0.08,0.1))</f>
        <v>0.1</v>
      </c>
      <c r="J189" s="51" t="s">
        <v>469</v>
      </c>
      <c r="K189" s="94" t="str">
        <f t="shared" ca="1" si="254"/>
        <v/>
      </c>
      <c r="L189" s="56" t="str">
        <f t="shared" ca="1" si="227"/>
        <v/>
      </c>
      <c r="N189" s="113" t="str">
        <f t="shared" ref="N189:N192" ca="1" si="332">IF(A189="","",IF(A189&gt;3000,"月ヶ瀬",IF(A189&gt;=2000,"都祁","市内")))</f>
        <v>市内</v>
      </c>
      <c r="O189" s="114">
        <f t="shared" ref="O189" ca="1" si="333">IF(B189="","",IF(INDIRECT("減額一覧!BL"&amp;P189)=0.08,0.08,0.1))</f>
        <v>0.1</v>
      </c>
      <c r="P189" s="38">
        <v>40</v>
      </c>
      <c r="Q189" s="38">
        <f t="shared" ref="Q189:R192" ca="1" si="334">IF(G189="","",IF(G189&gt;0,1,""))</f>
        <v>1</v>
      </c>
      <c r="R189" s="38">
        <f t="shared" ca="1" si="334"/>
        <v>1</v>
      </c>
      <c r="S189" s="66" t="str">
        <f t="shared" ca="1" si="230"/>
        <v>560</v>
      </c>
      <c r="T189" s="105" t="str">
        <f t="shared" ca="1" si="231"/>
        <v/>
      </c>
    </row>
    <row r="190" spans="1:20">
      <c r="A190">
        <f ca="1">IF(B190="","",INDIRECT("減額一覧!B"&amp;$P190))</f>
        <v>269</v>
      </c>
      <c r="B190" s="61">
        <f ca="1">IF(INDIRECT("減額一覧!BB"&amp;P190)=1,INDIRECT("減額一覧!W"&amp;P190),"")</f>
        <v>208</v>
      </c>
      <c r="C190" s="44">
        <f ca="1">IF(B190="","",INDIRECT("減額一覧!C"&amp;$P190))</f>
        <v>560054000</v>
      </c>
      <c r="D190" s="79" t="str">
        <f ca="1">IF($B190="","",INDIRECT("減額一覧!G"&amp;$P190))</f>
        <v>上野　美智子</v>
      </c>
      <c r="E190" s="19">
        <f ca="1">IF(B190="","",INDIRECT("減額一覧!H"&amp;P190))</f>
        <v>20</v>
      </c>
      <c r="F190" s="19">
        <f ca="1">IF($B190="","",INDIRECT("減額一覧!AD"&amp;P190))</f>
        <v>40</v>
      </c>
      <c r="G190" s="20">
        <f ca="1">IF($B190="","",INDIRECT("減額一覧!AE"&amp;P190))</f>
        <v>9031</v>
      </c>
      <c r="H190" s="20">
        <f ca="1">IF($B190="","",INDIRECT("減額一覧!AF"&amp;P190))</f>
        <v>5456</v>
      </c>
      <c r="I190" s="32">
        <f ca="1">IF(B190="","",IF(INDIRECT("減額一覧!BM"&amp;P190)=0.08,0.08,0.1))</f>
        <v>0.1</v>
      </c>
      <c r="J190" s="52"/>
      <c r="K190" s="95" t="str">
        <f t="shared" ca="1" si="254"/>
        <v/>
      </c>
      <c r="L190" s="58" t="str">
        <f t="shared" ca="1" si="227"/>
        <v/>
      </c>
      <c r="N190" s="113" t="str">
        <f t="shared" ca="1" si="332"/>
        <v>市内</v>
      </c>
      <c r="O190" s="114">
        <f t="shared" ref="O190" ca="1" si="335">IF(B190="","",IF(INDIRECT("減額一覧!BM"&amp;P190)=0.08,0.08,0.1))</f>
        <v>0.1</v>
      </c>
      <c r="P190" s="38">
        <v>40</v>
      </c>
      <c r="Q190" s="38">
        <f t="shared" ca="1" si="334"/>
        <v>1</v>
      </c>
      <c r="R190" s="38">
        <f t="shared" ca="1" si="334"/>
        <v>1</v>
      </c>
      <c r="S190" s="66" t="str">
        <f t="shared" ca="1" si="230"/>
        <v>560</v>
      </c>
      <c r="T190" s="105" t="str">
        <f t="shared" ca="1" si="231"/>
        <v/>
      </c>
    </row>
    <row r="191" spans="1:20" hidden="1">
      <c r="A191" t="str">
        <f ca="1">IF(B191="","",INDIRECT("減額一覧!B"&amp;$P191))</f>
        <v/>
      </c>
      <c r="B191" s="61" t="str">
        <f ca="1">IF(INDIRECT("減額一覧!BC"&amp;P191)=1,INDIRECT("減額一覧!AG"&amp;P191),"")</f>
        <v/>
      </c>
      <c r="C191" s="36" t="str">
        <f ca="1">IF(B191="","",INDIRECT("減額一覧!C"&amp;$P191))</f>
        <v/>
      </c>
      <c r="D191" s="80" t="str">
        <f ca="1">IF($B191="","",INDIRECT("減額一覧!G"&amp;$P191))</f>
        <v/>
      </c>
      <c r="E191" s="19" t="str">
        <f ca="1">IF(B191="","",INDIRECT("減額一覧!H"&amp;P191))</f>
        <v/>
      </c>
      <c r="F191" s="19" t="str">
        <f ca="1">IF($B191="","",INDIRECT("減額一覧!AN"&amp;P191))</f>
        <v/>
      </c>
      <c r="G191" s="20" t="str">
        <f ca="1">IF($B191="","",INDIRECT("減額一覧!AO"&amp;P191))</f>
        <v/>
      </c>
      <c r="H191" s="20" t="str">
        <f ca="1">IF($B191="","",INDIRECT("減額一覧!AP"&amp;P191))</f>
        <v/>
      </c>
      <c r="I191" s="32" t="str">
        <f ca="1">IF(B191="","",IF(INDIRECT("減額一覧!BN"&amp;P191)=0.08,0.08,0.1))</f>
        <v/>
      </c>
      <c r="J191" s="52"/>
      <c r="K191" s="95" t="str">
        <f t="shared" ca="1" si="254"/>
        <v/>
      </c>
      <c r="L191" s="58" t="str">
        <f t="shared" ca="1" si="227"/>
        <v/>
      </c>
      <c r="N191" s="113" t="str">
        <f t="shared" ca="1" si="332"/>
        <v/>
      </c>
      <c r="O191" s="114" t="str">
        <f t="shared" ref="O191" ca="1" si="336">IF(B191="","",IF(INDIRECT("減額一覧!BN"&amp;P191)=0.08,0.08,0.1))</f>
        <v/>
      </c>
      <c r="P191" s="38">
        <v>40</v>
      </c>
      <c r="Q191" s="38" t="str">
        <f t="shared" ca="1" si="334"/>
        <v/>
      </c>
      <c r="R191" s="38" t="str">
        <f t="shared" ca="1" si="334"/>
        <v/>
      </c>
      <c r="S191" s="66" t="str">
        <f t="shared" ca="1" si="230"/>
        <v/>
      </c>
      <c r="T191" s="105" t="str">
        <f t="shared" ca="1" si="231"/>
        <v/>
      </c>
    </row>
    <row r="192" spans="1:20" hidden="1">
      <c r="A192" t="str">
        <f ca="1">IF(B192="","",INDIRECT("減額一覧!B"&amp;$P192))</f>
        <v/>
      </c>
      <c r="B192" s="61" t="str">
        <f ca="1">IF(INDIRECT("減額一覧!BD"&amp;P192)=1,INDIRECT("減額一覧!AQ"&amp;P192),"")</f>
        <v/>
      </c>
      <c r="C192" s="45" t="str">
        <f ca="1">IF(B192="","",INDIRECT("減額一覧!C"&amp;$P192))</f>
        <v/>
      </c>
      <c r="D192" s="79" t="str">
        <f ca="1">IF($B192="","",INDIRECT("減額一覧!G"&amp;$P192))</f>
        <v/>
      </c>
      <c r="E192" s="19" t="str">
        <f ca="1">IF(B192="","",INDIRECT("減額一覧!H"&amp;P192))</f>
        <v/>
      </c>
      <c r="F192" s="19" t="str">
        <f ca="1">IF($B192="","",INDIRECT("減額一覧!AX"&amp;P192))</f>
        <v/>
      </c>
      <c r="G192" s="20" t="str">
        <f ca="1">IF($B192="","",INDIRECT("減額一覧!AY"&amp;P192))</f>
        <v/>
      </c>
      <c r="H192" s="20" t="str">
        <f ca="1">IF($B192="","",INDIRECT("減額一覧!AZ"&amp;P192))</f>
        <v/>
      </c>
      <c r="I192" s="32" t="str">
        <f ca="1">IF(B192="","",IF(INDIRECT("減額一覧!BO"&amp;P192)=0.08,0.08,0.1))</f>
        <v/>
      </c>
      <c r="J192" s="52"/>
      <c r="K192" s="95" t="str">
        <f t="shared" ca="1" si="254"/>
        <v/>
      </c>
      <c r="L192" s="58" t="str">
        <f t="shared" ca="1" si="227"/>
        <v/>
      </c>
      <c r="N192" s="113" t="str">
        <f t="shared" ca="1" si="332"/>
        <v/>
      </c>
      <c r="O192" s="114" t="str">
        <f t="shared" ref="O192" ca="1" si="337">IF(B192="","",IF(INDIRECT("減額一覧!BO"&amp;P192)=0.08,0.08,0.1))</f>
        <v/>
      </c>
      <c r="P192" s="38">
        <v>40</v>
      </c>
      <c r="Q192" s="38" t="str">
        <f t="shared" ca="1" si="334"/>
        <v/>
      </c>
      <c r="R192" s="38" t="str">
        <f t="shared" ca="1" si="334"/>
        <v/>
      </c>
      <c r="S192" s="66" t="str">
        <f t="shared" ca="1" si="230"/>
        <v/>
      </c>
      <c r="T192" s="105" t="str">
        <f t="shared" ca="1" si="231"/>
        <v/>
      </c>
    </row>
    <row r="193" spans="1:20" ht="19.5" thickBot="1">
      <c r="B193" s="64"/>
      <c r="C193" s="41" t="str">
        <f>IF(B193="","",減額一覧!C189)</f>
        <v/>
      </c>
      <c r="D193" s="43"/>
      <c r="E193" s="21"/>
      <c r="F193" s="22" t="s">
        <v>69</v>
      </c>
      <c r="G193" s="23">
        <f t="shared" ref="G193:H193" ca="1" si="338">SUBTOTAL(9,G189:G192)</f>
        <v>18062</v>
      </c>
      <c r="H193" s="23">
        <f t="shared" ca="1" si="338"/>
        <v>10912</v>
      </c>
      <c r="I193" s="30"/>
      <c r="J193" s="53"/>
      <c r="K193" s="96" t="str">
        <f t="shared" si="254"/>
        <v/>
      </c>
      <c r="L193" s="59" t="str">
        <f t="shared" si="227"/>
        <v/>
      </c>
      <c r="N193" s="108" t="str">
        <f t="shared" ref="N193" ca="1" si="339">IF(AND(G193=0,H193=0),"","小計")</f>
        <v>小計</v>
      </c>
      <c r="O193" s="108" t="str">
        <f t="shared" ref="O193" ca="1" si="340">IF(AND(G193=0,H193=0),"","小計")</f>
        <v>小計</v>
      </c>
      <c r="P193" s="38"/>
      <c r="Q193" s="38"/>
      <c r="R193" s="38"/>
      <c r="S193" s="66" t="str">
        <f t="shared" si="230"/>
        <v/>
      </c>
      <c r="T193" s="105" t="str">
        <f t="shared" si="231"/>
        <v/>
      </c>
    </row>
    <row r="194" spans="1:20" ht="19.5" hidden="1" thickTop="1">
      <c r="A194">
        <f ca="1">IF(B194="","",INDIRECT("減額一覧!B"&amp;$P194))</f>
        <v>270</v>
      </c>
      <c r="B194" s="61">
        <f ca="1">IF(INDIRECT("減額一覧!BA"&amp;P194)=1,INDIRECT("減額一覧!M"&amp;P194),"")</f>
        <v>202</v>
      </c>
      <c r="C194" s="36">
        <f ca="1">IF(B194="","",INDIRECT("減額一覧!C"&amp;$P194))</f>
        <v>374039000</v>
      </c>
      <c r="D194" s="78" t="str">
        <f ca="1">IF($B194="","",INDIRECT("減額一覧!G"&amp;$P194))</f>
        <v>中尾　義信</v>
      </c>
      <c r="E194" s="19">
        <f ca="1">IF(B194="","",INDIRECT("減額一覧!H"&amp;P194))</f>
        <v>20</v>
      </c>
      <c r="F194" s="19">
        <f ca="1">IF($B194="","",INDIRECT("減額一覧!T"&amp;P194))</f>
        <v>29</v>
      </c>
      <c r="G194" s="20">
        <f ca="1">IF($B194="","",INDIRECT("減額一覧!U"&amp;P194))</f>
        <v>6858</v>
      </c>
      <c r="H194" s="20">
        <f ca="1">IF($B194="","",INDIRECT("減額一覧!V"&amp;P194))</f>
        <v>3422</v>
      </c>
      <c r="I194" s="32">
        <f ca="1">IF(B194="","",IF(INDIRECT("減額一覧!BL"&amp;P194)=0.08,0.08,0.1))</f>
        <v>0.1</v>
      </c>
      <c r="J194" s="51" t="s">
        <v>470</v>
      </c>
      <c r="K194" s="94" t="str">
        <f t="shared" ca="1" si="254"/>
        <v/>
      </c>
      <c r="L194" s="56" t="str">
        <f t="shared" ca="1" si="227"/>
        <v>農集</v>
      </c>
      <c r="N194" s="113" t="str">
        <f t="shared" ref="N194:N197" ca="1" si="341">IF(A194="","",IF(A194&gt;3000,"月ヶ瀬",IF(A194&gt;=2000,"都祁","市内")))</f>
        <v>市内</v>
      </c>
      <c r="O194" s="114">
        <f t="shared" ref="O194" ca="1" si="342">IF(B194="","",IF(INDIRECT("減額一覧!BL"&amp;P194)=0.08,0.08,0.1))</f>
        <v>0.1</v>
      </c>
      <c r="P194" s="38">
        <v>41</v>
      </c>
      <c r="Q194" s="38">
        <f t="shared" ref="Q194:R197" ca="1" si="343">IF(G194="","",IF(G194&gt;0,1,""))</f>
        <v>1</v>
      </c>
      <c r="R194" s="38">
        <f t="shared" ca="1" si="343"/>
        <v>1</v>
      </c>
      <c r="S194" s="66" t="str">
        <f t="shared" ca="1" si="230"/>
        <v>374</v>
      </c>
      <c r="T194" s="105">
        <f t="shared" ca="1" si="231"/>
        <v>3422</v>
      </c>
    </row>
    <row r="195" spans="1:20" ht="19.5" thickTop="1">
      <c r="A195">
        <f ca="1">IF(B195="","",INDIRECT("減額一覧!B"&amp;$P195))</f>
        <v>270</v>
      </c>
      <c r="B195" s="61">
        <f ca="1">IF(INDIRECT("減額一覧!BB"&amp;P195)=1,INDIRECT("減額一覧!W"&amp;P195),"")</f>
        <v>203</v>
      </c>
      <c r="C195" s="44">
        <f ca="1">IF(B195="","",INDIRECT("減額一覧!C"&amp;$P195))</f>
        <v>374039000</v>
      </c>
      <c r="D195" s="79" t="str">
        <f ca="1">IF($B195="","",INDIRECT("減額一覧!G"&amp;$P195))</f>
        <v>中尾　義信</v>
      </c>
      <c r="E195" s="19">
        <f ca="1">IF(B195="","",INDIRECT("減額一覧!H"&amp;P195))</f>
        <v>20</v>
      </c>
      <c r="F195" s="19">
        <f ca="1">IF($B195="","",INDIRECT("減額一覧!AD"&amp;P195))</f>
        <v>29</v>
      </c>
      <c r="G195" s="20">
        <f ca="1">IF($B195="","",INDIRECT("減額一覧!AE"&amp;P195))</f>
        <v>6859</v>
      </c>
      <c r="H195" s="20">
        <f ca="1">IF($B195="","",INDIRECT("減額一覧!AF"&amp;P195))</f>
        <v>3422</v>
      </c>
      <c r="I195" s="32">
        <f ca="1">IF(B195="","",IF(INDIRECT("減額一覧!BM"&amp;P195)=0.08,0.08,0.1))</f>
        <v>0.1</v>
      </c>
      <c r="J195" s="52" t="s">
        <v>470</v>
      </c>
      <c r="K195" s="95" t="str">
        <f t="shared" ca="1" si="254"/>
        <v/>
      </c>
      <c r="L195" s="58" t="str">
        <f t="shared" ca="1" si="227"/>
        <v>農集</v>
      </c>
      <c r="N195" s="113" t="str">
        <f t="shared" ca="1" si="341"/>
        <v>市内</v>
      </c>
      <c r="O195" s="114">
        <f t="shared" ref="O195" ca="1" si="344">IF(B195="","",IF(INDIRECT("減額一覧!BM"&amp;P195)=0.08,0.08,0.1))</f>
        <v>0.1</v>
      </c>
      <c r="P195" s="38">
        <v>41</v>
      </c>
      <c r="Q195" s="38">
        <f t="shared" ca="1" si="343"/>
        <v>1</v>
      </c>
      <c r="R195" s="38">
        <f t="shared" ca="1" si="343"/>
        <v>1</v>
      </c>
      <c r="S195" s="66" t="str">
        <f t="shared" ca="1" si="230"/>
        <v>374</v>
      </c>
      <c r="T195" s="105">
        <f t="shared" ca="1" si="231"/>
        <v>3422</v>
      </c>
    </row>
    <row r="196" spans="1:20">
      <c r="A196">
        <f ca="1">IF(B196="","",INDIRECT("減額一覧!B"&amp;$P196))</f>
        <v>270</v>
      </c>
      <c r="B196" s="61">
        <f ca="1">IF(INDIRECT("減額一覧!BC"&amp;P196)=1,INDIRECT("減額一覧!AG"&amp;P196),"")</f>
        <v>204</v>
      </c>
      <c r="C196" s="36">
        <f ca="1">IF(B196="","",INDIRECT("減額一覧!C"&amp;$P196))</f>
        <v>374039000</v>
      </c>
      <c r="D196" s="80" t="str">
        <f ca="1">IF($B196="","",INDIRECT("減額一覧!G"&amp;$P196))</f>
        <v>中尾　義信</v>
      </c>
      <c r="E196" s="19">
        <f ca="1">IF(B196="","",INDIRECT("減額一覧!H"&amp;P196))</f>
        <v>20</v>
      </c>
      <c r="F196" s="19">
        <f ca="1">IF($B196="","",INDIRECT("減額一覧!AN"&amp;P196))</f>
        <v>3</v>
      </c>
      <c r="G196" s="20">
        <f ca="1">IF($B196="","",INDIRECT("減額一覧!AO"&amp;P196))</f>
        <v>660</v>
      </c>
      <c r="H196" s="20">
        <f ca="1">IF($B196="","",INDIRECT("減額一覧!AP"&amp;P196))</f>
        <v>354</v>
      </c>
      <c r="I196" s="32">
        <f ca="1">IF(B196="","",IF(INDIRECT("減額一覧!BN"&amp;P196)=0.08,0.08,0.1))</f>
        <v>0.1</v>
      </c>
      <c r="J196" s="52"/>
      <c r="K196" s="95" t="str">
        <f t="shared" ca="1" si="254"/>
        <v/>
      </c>
      <c r="L196" s="58" t="str">
        <f t="shared" ca="1" si="227"/>
        <v>農集</v>
      </c>
      <c r="N196" s="113" t="str">
        <f t="shared" ca="1" si="341"/>
        <v>市内</v>
      </c>
      <c r="O196" s="114">
        <f t="shared" ref="O196" ca="1" si="345">IF(B196="","",IF(INDIRECT("減額一覧!BN"&amp;P196)=0.08,0.08,0.1))</f>
        <v>0.1</v>
      </c>
      <c r="P196" s="38">
        <v>41</v>
      </c>
      <c r="Q196" s="38">
        <f t="shared" ca="1" si="343"/>
        <v>1</v>
      </c>
      <c r="R196" s="38">
        <f t="shared" ca="1" si="343"/>
        <v>1</v>
      </c>
      <c r="S196" s="66" t="str">
        <f t="shared" ca="1" si="230"/>
        <v>374</v>
      </c>
      <c r="T196" s="105">
        <f t="shared" ca="1" si="231"/>
        <v>354</v>
      </c>
    </row>
    <row r="197" spans="1:20">
      <c r="A197">
        <f ca="1">IF(B197="","",INDIRECT("減額一覧!B"&amp;$P197))</f>
        <v>270</v>
      </c>
      <c r="B197" s="61">
        <f ca="1">IF(INDIRECT("減額一覧!BD"&amp;P197)=1,INDIRECT("減額一覧!AQ"&amp;P197),"")</f>
        <v>205</v>
      </c>
      <c r="C197" s="45">
        <f ca="1">IF(B197="","",INDIRECT("減額一覧!C"&amp;$P197))</f>
        <v>374039000</v>
      </c>
      <c r="D197" s="79" t="str">
        <f ca="1">IF($B197="","",INDIRECT("減額一覧!G"&amp;$P197))</f>
        <v>中尾　義信</v>
      </c>
      <c r="E197" s="19">
        <f ca="1">IF(B197="","",INDIRECT("減額一覧!H"&amp;P197))</f>
        <v>20</v>
      </c>
      <c r="F197" s="19">
        <f ca="1">IF($B197="","",INDIRECT("減額一覧!AX"&amp;P197))</f>
        <v>3</v>
      </c>
      <c r="G197" s="20">
        <f ca="1">IF($B197="","",INDIRECT("減額一覧!AY"&amp;P197))</f>
        <v>660</v>
      </c>
      <c r="H197" s="20">
        <f ca="1">IF($B197="","",INDIRECT("減額一覧!AZ"&amp;P197))</f>
        <v>410</v>
      </c>
      <c r="I197" s="32">
        <f ca="1">IF(B197="","",IF(INDIRECT("減額一覧!BO"&amp;P197)=0.08,0.08,0.1))</f>
        <v>0.1</v>
      </c>
      <c r="J197" s="52"/>
      <c r="K197" s="95" t="str">
        <f t="shared" ca="1" si="254"/>
        <v/>
      </c>
      <c r="L197" s="58" t="str">
        <f t="shared" ref="L197:L260" ca="1" si="346">IF(OR(S197="370",S197="371",S197="372",S197="373",S197="374",S197="375",S197="376",S197="377",S197="378",S197="379",S197="380",S197="039",S197="389"),"農集","")</f>
        <v>農集</v>
      </c>
      <c r="N197" s="113" t="str">
        <f t="shared" ca="1" si="341"/>
        <v>市内</v>
      </c>
      <c r="O197" s="114">
        <f t="shared" ref="O197" ca="1" si="347">IF(B197="","",IF(INDIRECT("減額一覧!BO"&amp;P197)=0.08,0.08,0.1))</f>
        <v>0.1</v>
      </c>
      <c r="P197" s="38">
        <v>41</v>
      </c>
      <c r="Q197" s="38">
        <f t="shared" ca="1" si="343"/>
        <v>1</v>
      </c>
      <c r="R197" s="38">
        <f t="shared" ca="1" si="343"/>
        <v>1</v>
      </c>
      <c r="S197" s="66" t="str">
        <f t="shared" ref="S197:S260" ca="1" si="348">IF(C197="","",LEFT(TEXT(C197,"000000000"),3))</f>
        <v>374</v>
      </c>
      <c r="T197" s="105">
        <f t="shared" ref="T197:T260" ca="1" si="349">IF(L197="","",IF(H197=0,"",H197))</f>
        <v>410</v>
      </c>
    </row>
    <row r="198" spans="1:20" ht="19.5" thickBot="1">
      <c r="B198" s="64"/>
      <c r="C198" s="41" t="str">
        <f>IF(B198="","",減額一覧!C194)</f>
        <v/>
      </c>
      <c r="D198" s="43"/>
      <c r="E198" s="21"/>
      <c r="F198" s="22" t="s">
        <v>69</v>
      </c>
      <c r="G198" s="23">
        <f t="shared" ref="G198:H198" ca="1" si="350">SUBTOTAL(9,G194:G197)</f>
        <v>8179</v>
      </c>
      <c r="H198" s="23">
        <f t="shared" ca="1" si="350"/>
        <v>4186</v>
      </c>
      <c r="I198" s="30"/>
      <c r="J198" s="53"/>
      <c r="K198" s="96" t="str">
        <f t="shared" si="254"/>
        <v/>
      </c>
      <c r="L198" s="59" t="str">
        <f t="shared" si="346"/>
        <v/>
      </c>
      <c r="N198" s="108" t="str">
        <f t="shared" ref="N198" ca="1" si="351">IF(AND(G198=0,H198=0),"","小計")</f>
        <v>小計</v>
      </c>
      <c r="O198" s="108" t="str">
        <f t="shared" ref="O198" ca="1" si="352">IF(AND(G198=0,H198=0),"","小計")</f>
        <v>小計</v>
      </c>
      <c r="P198" s="38"/>
      <c r="Q198" s="38"/>
      <c r="R198" s="38"/>
      <c r="S198" s="66" t="str">
        <f t="shared" si="348"/>
        <v/>
      </c>
      <c r="T198" s="105" t="str">
        <f t="shared" si="349"/>
        <v/>
      </c>
    </row>
    <row r="199" spans="1:20" ht="19.5" hidden="1" thickTop="1">
      <c r="A199">
        <f ca="1">IF(B199="","",INDIRECT("減額一覧!B"&amp;$P199))</f>
        <v>271</v>
      </c>
      <c r="B199" s="61">
        <f ca="1">IF(INDIRECT("減額一覧!BA"&amp;P199)=1,INDIRECT("減額一覧!M"&amp;P199),"")</f>
        <v>112</v>
      </c>
      <c r="C199" s="36">
        <f ca="1">IF(B199="","",INDIRECT("減額一覧!C"&amp;$P199))</f>
        <v>268055000</v>
      </c>
      <c r="D199" s="78" t="str">
        <f ca="1">IF($B199="","",INDIRECT("減額一覧!G"&amp;$P199))</f>
        <v>松山　髙治</v>
      </c>
      <c r="E199" s="19">
        <f ca="1">IF(B199="","",INDIRECT("減額一覧!H"&amp;P199))</f>
        <v>20</v>
      </c>
      <c r="F199" s="19">
        <f ca="1">IF($B199="","",INDIRECT("減額一覧!T"&amp;P199))</f>
        <v>19</v>
      </c>
      <c r="G199" s="20">
        <f ca="1">IF($B199="","",INDIRECT("減額一覧!U"&amp;P199))</f>
        <v>4494</v>
      </c>
      <c r="H199" s="20">
        <f ca="1">IF($B199="","",INDIRECT("減額一覧!V"&amp;P199))</f>
        <v>2242</v>
      </c>
      <c r="I199" s="32">
        <f ca="1">IF(B199="","",IF(INDIRECT("減額一覧!BL"&amp;P199)=0.08,0.08,0.1))</f>
        <v>0.1</v>
      </c>
      <c r="J199" s="51" t="s">
        <v>471</v>
      </c>
      <c r="K199" s="94" t="str">
        <f t="shared" ca="1" si="254"/>
        <v/>
      </c>
      <c r="L199" s="56" t="str">
        <f t="shared" ca="1" si="346"/>
        <v/>
      </c>
      <c r="N199" s="113" t="str">
        <f t="shared" ref="N199:N202" ca="1" si="353">IF(A199="","",IF(A199&gt;3000,"月ヶ瀬",IF(A199&gt;=2000,"都祁","市内")))</f>
        <v>市内</v>
      </c>
      <c r="O199" s="114">
        <f t="shared" ref="O199" ca="1" si="354">IF(B199="","",IF(INDIRECT("減額一覧!BL"&amp;P199)=0.08,0.08,0.1))</f>
        <v>0.1</v>
      </c>
      <c r="P199" s="38">
        <v>42</v>
      </c>
      <c r="Q199" s="38">
        <f t="shared" ref="Q199:R202" ca="1" si="355">IF(G199="","",IF(G199&gt;0,1,""))</f>
        <v>1</v>
      </c>
      <c r="R199" s="38">
        <f t="shared" ca="1" si="355"/>
        <v>1</v>
      </c>
      <c r="S199" s="66" t="str">
        <f t="shared" ca="1" si="348"/>
        <v>268</v>
      </c>
      <c r="T199" s="105" t="str">
        <f t="shared" ca="1" si="349"/>
        <v/>
      </c>
    </row>
    <row r="200" spans="1:20" ht="19.5" hidden="1" thickTop="1">
      <c r="A200">
        <f ca="1">IF(B200="","",INDIRECT("減額一覧!B"&amp;$P200))</f>
        <v>271</v>
      </c>
      <c r="B200" s="61">
        <f ca="1">IF(INDIRECT("減額一覧!BB"&amp;P200)=1,INDIRECT("減額一覧!W"&amp;P200),"")</f>
        <v>201</v>
      </c>
      <c r="C200" s="44">
        <f ca="1">IF(B200="","",INDIRECT("減額一覧!C"&amp;$P200))</f>
        <v>268055000</v>
      </c>
      <c r="D200" s="79" t="str">
        <f ca="1">IF($B200="","",INDIRECT("減額一覧!G"&amp;$P200))</f>
        <v>松山　髙治</v>
      </c>
      <c r="E200" s="19">
        <f ca="1">IF(B200="","",INDIRECT("減額一覧!H"&amp;P200))</f>
        <v>20</v>
      </c>
      <c r="F200" s="19">
        <f ca="1">IF($B200="","",INDIRECT("減額一覧!AD"&amp;P200))</f>
        <v>20</v>
      </c>
      <c r="G200" s="20">
        <f ca="1">IF($B200="","",INDIRECT("減額一覧!AE"&amp;P200))</f>
        <v>4730</v>
      </c>
      <c r="H200" s="20">
        <f ca="1">IF($B200="","",INDIRECT("減額一覧!AF"&amp;P200))</f>
        <v>2360</v>
      </c>
      <c r="I200" s="32">
        <f ca="1">IF(B200="","",IF(INDIRECT("減額一覧!BM"&amp;P200)=0.08,0.08,0.1))</f>
        <v>0.1</v>
      </c>
      <c r="J200" s="52"/>
      <c r="K200" s="95" t="str">
        <f t="shared" ca="1" si="254"/>
        <v/>
      </c>
      <c r="L200" s="58" t="str">
        <f t="shared" ca="1" si="346"/>
        <v/>
      </c>
      <c r="N200" s="113" t="str">
        <f t="shared" ca="1" si="353"/>
        <v>市内</v>
      </c>
      <c r="O200" s="114">
        <f t="shared" ref="O200" ca="1" si="356">IF(B200="","",IF(INDIRECT("減額一覧!BM"&amp;P200)=0.08,0.08,0.1))</f>
        <v>0.1</v>
      </c>
      <c r="P200" s="38">
        <v>42</v>
      </c>
      <c r="Q200" s="38">
        <f t="shared" ca="1" si="355"/>
        <v>1</v>
      </c>
      <c r="R200" s="38">
        <f t="shared" ca="1" si="355"/>
        <v>1</v>
      </c>
      <c r="S200" s="66" t="str">
        <f t="shared" ca="1" si="348"/>
        <v>268</v>
      </c>
      <c r="T200" s="105" t="str">
        <f t="shared" ca="1" si="349"/>
        <v/>
      </c>
    </row>
    <row r="201" spans="1:20" ht="19.5" hidden="1" thickTop="1">
      <c r="A201">
        <f ca="1">IF(B201="","",INDIRECT("減額一覧!B"&amp;$P201))</f>
        <v>271</v>
      </c>
      <c r="B201" s="61">
        <f ca="1">IF(INDIRECT("減額一覧!BC"&amp;P201)=1,INDIRECT("減額一覧!AG"&amp;P201),"")</f>
        <v>202</v>
      </c>
      <c r="C201" s="36">
        <f ca="1">IF(B201="","",INDIRECT("減額一覧!C"&amp;$P201))</f>
        <v>268055000</v>
      </c>
      <c r="D201" s="80" t="str">
        <f ca="1">IF($B201="","",INDIRECT("減額一覧!G"&amp;$P201))</f>
        <v>松山　髙治</v>
      </c>
      <c r="E201" s="19">
        <f ca="1">IF(B201="","",INDIRECT("減額一覧!H"&amp;P201))</f>
        <v>20</v>
      </c>
      <c r="F201" s="19">
        <f ca="1">IF($B201="","",INDIRECT("減額一覧!AN"&amp;P201))</f>
        <v>9</v>
      </c>
      <c r="G201" s="20">
        <f ca="1">IF($B201="","",INDIRECT("減額一覧!AO"&amp;P201))</f>
        <v>2129</v>
      </c>
      <c r="H201" s="20">
        <f ca="1">IF($B201="","",INDIRECT("減額一覧!AP"&amp;P201))</f>
        <v>1062</v>
      </c>
      <c r="I201" s="32">
        <f ca="1">IF(B201="","",IF(INDIRECT("減額一覧!BN"&amp;P201)=0.08,0.08,0.1))</f>
        <v>0.1</v>
      </c>
      <c r="J201" s="52"/>
      <c r="K201" s="95" t="str">
        <f t="shared" ca="1" si="254"/>
        <v/>
      </c>
      <c r="L201" s="58" t="str">
        <f t="shared" ca="1" si="346"/>
        <v/>
      </c>
      <c r="N201" s="113" t="str">
        <f t="shared" ca="1" si="353"/>
        <v>市内</v>
      </c>
      <c r="O201" s="114">
        <f t="shared" ref="O201" ca="1" si="357">IF(B201="","",IF(INDIRECT("減額一覧!BN"&amp;P201)=0.08,0.08,0.1))</f>
        <v>0.1</v>
      </c>
      <c r="P201" s="38">
        <v>42</v>
      </c>
      <c r="Q201" s="38">
        <f t="shared" ca="1" si="355"/>
        <v>1</v>
      </c>
      <c r="R201" s="38">
        <f t="shared" ca="1" si="355"/>
        <v>1</v>
      </c>
      <c r="S201" s="66" t="str">
        <f t="shared" ca="1" si="348"/>
        <v>268</v>
      </c>
      <c r="T201" s="105" t="str">
        <f t="shared" ca="1" si="349"/>
        <v/>
      </c>
    </row>
    <row r="202" spans="1:20" ht="19.5" thickTop="1">
      <c r="A202">
        <f ca="1">IF(B202="","",INDIRECT("減額一覧!B"&amp;$P202))</f>
        <v>271</v>
      </c>
      <c r="B202" s="61">
        <f ca="1">IF(INDIRECT("減額一覧!BD"&amp;P202)=1,INDIRECT("減額一覧!AQ"&amp;P202),"")</f>
        <v>203</v>
      </c>
      <c r="C202" s="45">
        <f ca="1">IF(B202="","",INDIRECT("減額一覧!C"&amp;$P202))</f>
        <v>268055000</v>
      </c>
      <c r="D202" s="79" t="str">
        <f ca="1">IF($B202="","",INDIRECT("減額一覧!G"&amp;$P202))</f>
        <v>松山　髙治</v>
      </c>
      <c r="E202" s="19">
        <f ca="1">IF(B202="","",INDIRECT("減額一覧!H"&amp;P202))</f>
        <v>20</v>
      </c>
      <c r="F202" s="19">
        <f ca="1">IF($B202="","",INDIRECT("減額一覧!AX"&amp;P202))</f>
        <v>10</v>
      </c>
      <c r="G202" s="20">
        <f ca="1">IF($B202="","",INDIRECT("減額一覧!AY"&amp;P202))</f>
        <v>2365</v>
      </c>
      <c r="H202" s="20">
        <f ca="1">IF($B202="","",INDIRECT("減額一覧!AZ"&amp;P202))</f>
        <v>1180</v>
      </c>
      <c r="I202" s="32">
        <f ca="1">IF(B202="","",IF(INDIRECT("減額一覧!BO"&amp;P202)=0.08,0.08,0.1))</f>
        <v>0.1</v>
      </c>
      <c r="J202" s="52" t="s">
        <v>471</v>
      </c>
      <c r="K202" s="95" t="str">
        <f t="shared" ca="1" si="254"/>
        <v/>
      </c>
      <c r="L202" s="58" t="str">
        <f t="shared" ca="1" si="346"/>
        <v/>
      </c>
      <c r="N202" s="113" t="str">
        <f t="shared" ca="1" si="353"/>
        <v>市内</v>
      </c>
      <c r="O202" s="114">
        <f t="shared" ref="O202" ca="1" si="358">IF(B202="","",IF(INDIRECT("減額一覧!BO"&amp;P202)=0.08,0.08,0.1))</f>
        <v>0.1</v>
      </c>
      <c r="P202" s="38">
        <v>42</v>
      </c>
      <c r="Q202" s="38">
        <f t="shared" ca="1" si="355"/>
        <v>1</v>
      </c>
      <c r="R202" s="38">
        <f t="shared" ca="1" si="355"/>
        <v>1</v>
      </c>
      <c r="S202" s="66" t="str">
        <f t="shared" ca="1" si="348"/>
        <v>268</v>
      </c>
      <c r="T202" s="105" t="str">
        <f t="shared" ca="1" si="349"/>
        <v/>
      </c>
    </row>
    <row r="203" spans="1:20" ht="19.5" thickBot="1">
      <c r="B203" s="64"/>
      <c r="C203" s="41" t="str">
        <f>IF(B203="","",減額一覧!C199)</f>
        <v/>
      </c>
      <c r="D203" s="43"/>
      <c r="E203" s="21"/>
      <c r="F203" s="22" t="s">
        <v>69</v>
      </c>
      <c r="G203" s="23">
        <f t="shared" ref="G203:H203" ca="1" si="359">SUBTOTAL(9,G199:G202)</f>
        <v>2365</v>
      </c>
      <c r="H203" s="23">
        <f t="shared" ca="1" si="359"/>
        <v>1180</v>
      </c>
      <c r="I203" s="30"/>
      <c r="J203" s="53"/>
      <c r="K203" s="96" t="str">
        <f t="shared" si="254"/>
        <v/>
      </c>
      <c r="L203" s="59" t="str">
        <f t="shared" si="346"/>
        <v/>
      </c>
      <c r="N203" s="108" t="str">
        <f t="shared" ref="N203" ca="1" si="360">IF(AND(G203=0,H203=0),"","小計")</f>
        <v>小計</v>
      </c>
      <c r="O203" s="108" t="str">
        <f t="shared" ref="O203" ca="1" si="361">IF(AND(G203=0,H203=0),"","小計")</f>
        <v>小計</v>
      </c>
      <c r="P203" s="38"/>
      <c r="Q203" s="38"/>
      <c r="R203" s="38"/>
      <c r="S203" s="66" t="str">
        <f t="shared" si="348"/>
        <v/>
      </c>
      <c r="T203" s="105" t="str">
        <f t="shared" si="349"/>
        <v/>
      </c>
    </row>
    <row r="204" spans="1:20" ht="19.5" thickTop="1">
      <c r="A204">
        <f ca="1">IF(B204="","",INDIRECT("減額一覧!B"&amp;$P204))</f>
        <v>272</v>
      </c>
      <c r="B204" s="61">
        <f ca="1">IF(INDIRECT("減額一覧!BA"&amp;P204)=1,INDIRECT("減額一覧!M"&amp;P204),"")</f>
        <v>206</v>
      </c>
      <c r="C204" s="36">
        <f ca="1">IF(B204="","",INDIRECT("減額一覧!C"&amp;$P204))</f>
        <v>350210000</v>
      </c>
      <c r="D204" s="78" t="str">
        <f ca="1">IF($B204="","",INDIRECT("減額一覧!G"&amp;$P204))</f>
        <v>村田　芳子</v>
      </c>
      <c r="E204" s="19">
        <f ca="1">IF(B204="","",INDIRECT("減額一覧!H"&amp;P204))</f>
        <v>13</v>
      </c>
      <c r="F204" s="19">
        <f ca="1">IF($B204="","",INDIRECT("減額一覧!T"&amp;P204))</f>
        <v>73</v>
      </c>
      <c r="G204" s="20">
        <f ca="1">IF($B204="","",INDIRECT("減額一覧!U"&amp;P204))</f>
        <v>17132</v>
      </c>
      <c r="H204" s="20">
        <f ca="1">IF($B204="","",INDIRECT("減額一覧!V"&amp;P204))</f>
        <v>9958</v>
      </c>
      <c r="I204" s="32">
        <f ca="1">IF(B204="","",IF(INDIRECT("減額一覧!BL"&amp;P204)=0.08,0.08,0.1))</f>
        <v>0.1</v>
      </c>
      <c r="J204" s="51" t="s">
        <v>472</v>
      </c>
      <c r="K204" s="94" t="str">
        <f t="shared" ca="1" si="254"/>
        <v/>
      </c>
      <c r="L204" s="56" t="str">
        <f t="shared" ca="1" si="346"/>
        <v/>
      </c>
      <c r="N204" s="113" t="str">
        <f t="shared" ref="N204:N207" ca="1" si="362">IF(A204="","",IF(A204&gt;3000,"月ヶ瀬",IF(A204&gt;=2000,"都祁","市内")))</f>
        <v>市内</v>
      </c>
      <c r="O204" s="114">
        <f t="shared" ref="O204" ca="1" si="363">IF(B204="","",IF(INDIRECT("減額一覧!BL"&amp;P204)=0.08,0.08,0.1))</f>
        <v>0.1</v>
      </c>
      <c r="P204" s="38">
        <v>43</v>
      </c>
      <c r="Q204" s="38">
        <f t="shared" ref="Q204:R207" ca="1" si="364">IF(G204="","",IF(G204&gt;0,1,""))</f>
        <v>1</v>
      </c>
      <c r="R204" s="38">
        <f t="shared" ca="1" si="364"/>
        <v>1</v>
      </c>
      <c r="S204" s="66" t="str">
        <f t="shared" ca="1" si="348"/>
        <v>350</v>
      </c>
      <c r="T204" s="105" t="str">
        <f t="shared" ca="1" si="349"/>
        <v/>
      </c>
    </row>
    <row r="205" spans="1:20">
      <c r="A205">
        <f ca="1">IF(B205="","",INDIRECT("減額一覧!B"&amp;$P205))</f>
        <v>272</v>
      </c>
      <c r="B205" s="61">
        <f ca="1">IF(INDIRECT("減額一覧!BB"&amp;P205)=1,INDIRECT("減額一覧!W"&amp;P205),"")</f>
        <v>207</v>
      </c>
      <c r="C205" s="44">
        <f ca="1">IF(B205="","",INDIRECT("減額一覧!C"&amp;$P205))</f>
        <v>350210000</v>
      </c>
      <c r="D205" s="79" t="str">
        <f ca="1">IF($B205="","",INDIRECT("減額一覧!G"&amp;$P205))</f>
        <v>村田　芳子</v>
      </c>
      <c r="E205" s="19">
        <f ca="1">IF(B205="","",INDIRECT("減額一覧!H"&amp;P205))</f>
        <v>13</v>
      </c>
      <c r="F205" s="19">
        <f ca="1">IF($B205="","",INDIRECT("減額一覧!AD"&amp;P205))</f>
        <v>73</v>
      </c>
      <c r="G205" s="20">
        <f ca="1">IF($B205="","",INDIRECT("減額一覧!AE"&amp;P205))</f>
        <v>17132</v>
      </c>
      <c r="H205" s="20">
        <f ca="1">IF($B205="","",INDIRECT("減額一覧!AF"&amp;P205))</f>
        <v>9958</v>
      </c>
      <c r="I205" s="32">
        <f ca="1">IF(B205="","",IF(INDIRECT("減額一覧!BM"&amp;P205)=0.08,0.08,0.1))</f>
        <v>0.1</v>
      </c>
      <c r="J205" s="52"/>
      <c r="K205" s="95" t="str">
        <f t="shared" ca="1" si="254"/>
        <v/>
      </c>
      <c r="L205" s="58" t="str">
        <f t="shared" ca="1" si="346"/>
        <v/>
      </c>
      <c r="N205" s="113" t="str">
        <f t="shared" ca="1" si="362"/>
        <v>市内</v>
      </c>
      <c r="O205" s="114">
        <f t="shared" ref="O205" ca="1" si="365">IF(B205="","",IF(INDIRECT("減額一覧!BM"&amp;P205)=0.08,0.08,0.1))</f>
        <v>0.1</v>
      </c>
      <c r="P205" s="38">
        <v>43</v>
      </c>
      <c r="Q205" s="38">
        <f t="shared" ca="1" si="364"/>
        <v>1</v>
      </c>
      <c r="R205" s="38">
        <f t="shared" ca="1" si="364"/>
        <v>1</v>
      </c>
      <c r="S205" s="66" t="str">
        <f t="shared" ca="1" si="348"/>
        <v>350</v>
      </c>
      <c r="T205" s="105" t="str">
        <f t="shared" ca="1" si="349"/>
        <v/>
      </c>
    </row>
    <row r="206" spans="1:20">
      <c r="A206">
        <f ca="1">IF(B206="","",INDIRECT("減額一覧!B"&amp;$P206))</f>
        <v>272</v>
      </c>
      <c r="B206" s="61">
        <f ca="1">IF(INDIRECT("減額一覧!BC"&amp;P206)=1,INDIRECT("減額一覧!AG"&amp;P206),"")</f>
        <v>208</v>
      </c>
      <c r="C206" s="36">
        <f ca="1">IF(B206="","",INDIRECT("減額一覧!C"&amp;$P206))</f>
        <v>350210000</v>
      </c>
      <c r="D206" s="80" t="str">
        <f ca="1">IF($B206="","",INDIRECT("減額一覧!G"&amp;$P206))</f>
        <v>村田　芳子</v>
      </c>
      <c r="E206" s="19">
        <f ca="1">IF(B206="","",INDIRECT("減額一覧!H"&amp;P206))</f>
        <v>13</v>
      </c>
      <c r="F206" s="19">
        <f ca="1">IF($B206="","",INDIRECT("減額一覧!AN"&amp;P206))</f>
        <v>7</v>
      </c>
      <c r="G206" s="20">
        <f ca="1">IF($B206="","",INDIRECT("減額一覧!AO"&amp;P206))</f>
        <v>1540</v>
      </c>
      <c r="H206" s="20">
        <f ca="1">IF($B206="","",INDIRECT("減額一覧!AP"&amp;P206))</f>
        <v>954</v>
      </c>
      <c r="I206" s="32">
        <f ca="1">IF(B206="","",IF(INDIRECT("減額一覧!BN"&amp;P206)=0.08,0.08,0.1))</f>
        <v>0.1</v>
      </c>
      <c r="J206" s="52"/>
      <c r="K206" s="95" t="str">
        <f t="shared" ca="1" si="254"/>
        <v/>
      </c>
      <c r="L206" s="58" t="str">
        <f t="shared" ca="1" si="346"/>
        <v/>
      </c>
      <c r="N206" s="113" t="str">
        <f t="shared" ca="1" si="362"/>
        <v>市内</v>
      </c>
      <c r="O206" s="114">
        <f t="shared" ref="O206" ca="1" si="366">IF(B206="","",IF(INDIRECT("減額一覧!BN"&amp;P206)=0.08,0.08,0.1))</f>
        <v>0.1</v>
      </c>
      <c r="P206" s="38">
        <v>43</v>
      </c>
      <c r="Q206" s="38">
        <f t="shared" ca="1" si="364"/>
        <v>1</v>
      </c>
      <c r="R206" s="38">
        <f t="shared" ca="1" si="364"/>
        <v>1</v>
      </c>
      <c r="S206" s="66" t="str">
        <f t="shared" ca="1" si="348"/>
        <v>350</v>
      </c>
      <c r="T206" s="105" t="str">
        <f t="shared" ca="1" si="349"/>
        <v/>
      </c>
    </row>
    <row r="207" spans="1:20" hidden="1">
      <c r="A207" t="str">
        <f ca="1">IF(B207="","",INDIRECT("減額一覧!B"&amp;$P207))</f>
        <v/>
      </c>
      <c r="B207" s="61" t="str">
        <f ca="1">IF(INDIRECT("減額一覧!BD"&amp;P207)=1,INDIRECT("減額一覧!AQ"&amp;P207),"")</f>
        <v/>
      </c>
      <c r="C207" s="45" t="str">
        <f ca="1">IF(B207="","",INDIRECT("減額一覧!C"&amp;$P207))</f>
        <v/>
      </c>
      <c r="D207" s="79" t="str">
        <f ca="1">IF($B207="","",INDIRECT("減額一覧!G"&amp;$P207))</f>
        <v/>
      </c>
      <c r="E207" s="19" t="str">
        <f ca="1">IF(B207="","",INDIRECT("減額一覧!H"&amp;P207))</f>
        <v/>
      </c>
      <c r="F207" s="19" t="str">
        <f ca="1">IF($B207="","",INDIRECT("減額一覧!AX"&amp;P207))</f>
        <v/>
      </c>
      <c r="G207" s="20" t="str">
        <f ca="1">IF($B207="","",INDIRECT("減額一覧!AY"&amp;P207))</f>
        <v/>
      </c>
      <c r="H207" s="20" t="str">
        <f ca="1">IF($B207="","",INDIRECT("減額一覧!AZ"&amp;P207))</f>
        <v/>
      </c>
      <c r="I207" s="32" t="str">
        <f ca="1">IF(B207="","",IF(INDIRECT("減額一覧!BO"&amp;P207)=0.08,0.08,0.1))</f>
        <v/>
      </c>
      <c r="J207" s="52"/>
      <c r="K207" s="95" t="str">
        <f t="shared" ca="1" si="254"/>
        <v/>
      </c>
      <c r="L207" s="58" t="str">
        <f t="shared" ca="1" si="346"/>
        <v/>
      </c>
      <c r="N207" s="113" t="str">
        <f t="shared" ca="1" si="362"/>
        <v/>
      </c>
      <c r="O207" s="114" t="str">
        <f t="shared" ref="O207" ca="1" si="367">IF(B207="","",IF(INDIRECT("減額一覧!BO"&amp;P207)=0.08,0.08,0.1))</f>
        <v/>
      </c>
      <c r="P207" s="38">
        <v>43</v>
      </c>
      <c r="Q207" s="38" t="str">
        <f t="shared" ca="1" si="364"/>
        <v/>
      </c>
      <c r="R207" s="38" t="str">
        <f t="shared" ca="1" si="364"/>
        <v/>
      </c>
      <c r="S207" s="66" t="str">
        <f t="shared" ca="1" si="348"/>
        <v/>
      </c>
      <c r="T207" s="105" t="str">
        <f t="shared" ca="1" si="349"/>
        <v/>
      </c>
    </row>
    <row r="208" spans="1:20" ht="19.5" thickBot="1">
      <c r="B208" s="64"/>
      <c r="C208" s="41" t="str">
        <f>IF(B208="","",減額一覧!C204)</f>
        <v/>
      </c>
      <c r="D208" s="43"/>
      <c r="E208" s="21"/>
      <c r="F208" s="22" t="s">
        <v>69</v>
      </c>
      <c r="G208" s="23">
        <f t="shared" ref="G208:H208" ca="1" si="368">SUBTOTAL(9,G204:G207)</f>
        <v>35804</v>
      </c>
      <c r="H208" s="23">
        <f t="shared" ca="1" si="368"/>
        <v>20870</v>
      </c>
      <c r="I208" s="30"/>
      <c r="J208" s="53"/>
      <c r="K208" s="96" t="str">
        <f t="shared" si="254"/>
        <v/>
      </c>
      <c r="L208" s="59" t="str">
        <f t="shared" si="346"/>
        <v/>
      </c>
      <c r="N208" s="108" t="str">
        <f t="shared" ref="N208" ca="1" si="369">IF(AND(G208=0,H208=0),"","小計")</f>
        <v>小計</v>
      </c>
      <c r="O208" s="108" t="str">
        <f t="shared" ref="O208" ca="1" si="370">IF(AND(G208=0,H208=0),"","小計")</f>
        <v>小計</v>
      </c>
      <c r="P208" s="38"/>
      <c r="Q208" s="38"/>
      <c r="R208" s="38"/>
      <c r="S208" s="66" t="str">
        <f t="shared" si="348"/>
        <v/>
      </c>
      <c r="T208" s="105" t="str">
        <f t="shared" si="349"/>
        <v/>
      </c>
    </row>
    <row r="209" spans="1:20" ht="19.5" thickTop="1">
      <c r="A209">
        <f ca="1">IF(B209="","",INDIRECT("減額一覧!B"&amp;$P209))</f>
        <v>273</v>
      </c>
      <c r="B209" s="61">
        <f ca="1">IF(INDIRECT("減額一覧!BA"&amp;P209)=1,INDIRECT("減額一覧!M"&amp;P209),"")</f>
        <v>205</v>
      </c>
      <c r="C209" s="36">
        <f ca="1">IF(B209="","",INDIRECT("減額一覧!C"&amp;$P209))</f>
        <v>561127100</v>
      </c>
      <c r="D209" s="78" t="str">
        <f ca="1">IF($B209="","",INDIRECT("減額一覧!G"&amp;$P209))</f>
        <v>川崎　義博</v>
      </c>
      <c r="E209" s="19">
        <f ca="1">IF(B209="","",INDIRECT("減額一覧!H"&amp;P209))</f>
        <v>13</v>
      </c>
      <c r="F209" s="19">
        <f ca="1">IF($B209="","",INDIRECT("減額一覧!T"&amp;P209))</f>
        <v>3</v>
      </c>
      <c r="G209" s="20">
        <f ca="1">IF($B209="","",INDIRECT("減額一覧!U"&amp;P209))</f>
        <v>511</v>
      </c>
      <c r="H209" s="20">
        <f ca="1">IF($B209="","",INDIRECT("減額一覧!V"&amp;P209))</f>
        <v>409</v>
      </c>
      <c r="I209" s="32">
        <f ca="1">IF(B209="","",IF(INDIRECT("減額一覧!BL"&amp;P209)=0.08,0.08,0.1))</f>
        <v>0.1</v>
      </c>
      <c r="J209" s="51" t="s">
        <v>473</v>
      </c>
      <c r="K209" s="94" t="str">
        <f t="shared" ca="1" si="254"/>
        <v/>
      </c>
      <c r="L209" s="56" t="str">
        <f t="shared" ca="1" si="346"/>
        <v/>
      </c>
      <c r="N209" s="113" t="str">
        <f t="shared" ref="N209:N212" ca="1" si="371">IF(A209="","",IF(A209&gt;3000,"月ヶ瀬",IF(A209&gt;=2000,"都祁","市内")))</f>
        <v>市内</v>
      </c>
      <c r="O209" s="114">
        <f t="shared" ref="O209" ca="1" si="372">IF(B209="","",IF(INDIRECT("減額一覧!BL"&amp;P209)=0.08,0.08,0.1))</f>
        <v>0.1</v>
      </c>
      <c r="P209" s="38">
        <v>44</v>
      </c>
      <c r="Q209" s="38">
        <f t="shared" ref="Q209:R212" ca="1" si="373">IF(G209="","",IF(G209&gt;0,1,""))</f>
        <v>1</v>
      </c>
      <c r="R209" s="38">
        <f t="shared" ca="1" si="373"/>
        <v>1</v>
      </c>
      <c r="S209" s="66" t="str">
        <f t="shared" ca="1" si="348"/>
        <v>561</v>
      </c>
      <c r="T209" s="105" t="str">
        <f t="shared" ca="1" si="349"/>
        <v/>
      </c>
    </row>
    <row r="210" spans="1:20">
      <c r="A210">
        <f ca="1">IF(B210="","",INDIRECT("減額一覧!B"&amp;$P210))</f>
        <v>273</v>
      </c>
      <c r="B210" s="61">
        <f ca="1">IF(INDIRECT("減額一覧!BB"&amp;P210)=1,INDIRECT("減額一覧!W"&amp;P210),"")</f>
        <v>206</v>
      </c>
      <c r="C210" s="44">
        <f ca="1">IF(B210="","",INDIRECT("減額一覧!C"&amp;$P210))</f>
        <v>561127100</v>
      </c>
      <c r="D210" s="79" t="str">
        <f ca="1">IF($B210="","",INDIRECT("減額一覧!G"&amp;$P210))</f>
        <v>川崎　義博</v>
      </c>
      <c r="E210" s="19">
        <f ca="1">IF(B210="","",INDIRECT("減額一覧!H"&amp;P210))</f>
        <v>13</v>
      </c>
      <c r="F210" s="19">
        <f ca="1">IF($B210="","",INDIRECT("減額一覧!AD"&amp;P210))</f>
        <v>3</v>
      </c>
      <c r="G210" s="20">
        <f ca="1">IF($B210="","",INDIRECT("減額一覧!AE"&amp;P210))</f>
        <v>512</v>
      </c>
      <c r="H210" s="20">
        <f ca="1">IF($B210="","",INDIRECT("減額一覧!AF"&amp;P210))</f>
        <v>409</v>
      </c>
      <c r="I210" s="32">
        <f ca="1">IF(B210="","",IF(INDIRECT("減額一覧!BM"&amp;P210)=0.08,0.08,0.1))</f>
        <v>0.1</v>
      </c>
      <c r="J210" s="52"/>
      <c r="K210" s="95" t="str">
        <f t="shared" ref="K210:K273" ca="1" si="374">IF(A210="","",IF(A210&gt;3000,"月ヶ瀬",IF(A210&gt;=2000,"都祁","")))</f>
        <v/>
      </c>
      <c r="L210" s="58" t="str">
        <f t="shared" ca="1" si="346"/>
        <v/>
      </c>
      <c r="N210" s="113" t="str">
        <f t="shared" ca="1" si="371"/>
        <v>市内</v>
      </c>
      <c r="O210" s="114">
        <f t="shared" ref="O210" ca="1" si="375">IF(B210="","",IF(INDIRECT("減額一覧!BM"&amp;P210)=0.08,0.08,0.1))</f>
        <v>0.1</v>
      </c>
      <c r="P210" s="38">
        <v>44</v>
      </c>
      <c r="Q210" s="38">
        <f t="shared" ca="1" si="373"/>
        <v>1</v>
      </c>
      <c r="R210" s="38">
        <f t="shared" ca="1" si="373"/>
        <v>1</v>
      </c>
      <c r="S210" s="66" t="str">
        <f t="shared" ca="1" si="348"/>
        <v>561</v>
      </c>
      <c r="T210" s="105" t="str">
        <f t="shared" ca="1" si="349"/>
        <v/>
      </c>
    </row>
    <row r="211" spans="1:20">
      <c r="A211">
        <f ca="1">IF(B211="","",INDIRECT("減額一覧!B"&amp;$P211))</f>
        <v>273</v>
      </c>
      <c r="B211" s="61">
        <f ca="1">IF(INDIRECT("減額一覧!BC"&amp;P211)=1,INDIRECT("減額一覧!AG"&amp;P211),"")</f>
        <v>207</v>
      </c>
      <c r="C211" s="36">
        <f ca="1">IF(B211="","",INDIRECT("減額一覧!C"&amp;$P211))</f>
        <v>561127100</v>
      </c>
      <c r="D211" s="80" t="str">
        <f ca="1">IF($B211="","",INDIRECT("減額一覧!G"&amp;$P211))</f>
        <v>川崎　義博</v>
      </c>
      <c r="E211" s="19">
        <f ca="1">IF(B211="","",INDIRECT("減額一覧!H"&amp;P211))</f>
        <v>13</v>
      </c>
      <c r="F211" s="19">
        <f ca="1">IF($B211="","",INDIRECT("減額一覧!AN"&amp;P211))</f>
        <v>4</v>
      </c>
      <c r="G211" s="20">
        <f ca="1">IF($B211="","",INDIRECT("減額一覧!AO"&amp;P211))</f>
        <v>682</v>
      </c>
      <c r="H211" s="20">
        <f ca="1">IF($B211="","",INDIRECT("減額一覧!AP"&amp;P211))</f>
        <v>545</v>
      </c>
      <c r="I211" s="32">
        <f ca="1">IF(B211="","",IF(INDIRECT("減額一覧!BN"&amp;P211)=0.08,0.08,0.1))</f>
        <v>0.1</v>
      </c>
      <c r="J211" s="52"/>
      <c r="K211" s="95" t="str">
        <f t="shared" ca="1" si="374"/>
        <v/>
      </c>
      <c r="L211" s="58" t="str">
        <f t="shared" ca="1" si="346"/>
        <v/>
      </c>
      <c r="N211" s="113" t="str">
        <f t="shared" ca="1" si="371"/>
        <v>市内</v>
      </c>
      <c r="O211" s="114">
        <f t="shared" ref="O211" ca="1" si="376">IF(B211="","",IF(INDIRECT("減額一覧!BN"&amp;P211)=0.08,0.08,0.1))</f>
        <v>0.1</v>
      </c>
      <c r="P211" s="38">
        <v>44</v>
      </c>
      <c r="Q211" s="38">
        <f t="shared" ca="1" si="373"/>
        <v>1</v>
      </c>
      <c r="R211" s="38">
        <f t="shared" ca="1" si="373"/>
        <v>1</v>
      </c>
      <c r="S211" s="66" t="str">
        <f t="shared" ca="1" si="348"/>
        <v>561</v>
      </c>
      <c r="T211" s="105" t="str">
        <f t="shared" ca="1" si="349"/>
        <v/>
      </c>
    </row>
    <row r="212" spans="1:20">
      <c r="A212">
        <f ca="1">IF(B212="","",INDIRECT("減額一覧!B"&amp;$P212))</f>
        <v>273</v>
      </c>
      <c r="B212" s="61">
        <f ca="1">IF(INDIRECT("減額一覧!BD"&amp;P212)=1,INDIRECT("減額一覧!AQ"&amp;P212),"")</f>
        <v>208</v>
      </c>
      <c r="C212" s="45">
        <f ca="1">IF(B212="","",INDIRECT("減額一覧!C"&amp;$P212))</f>
        <v>561127100</v>
      </c>
      <c r="D212" s="79" t="str">
        <f ca="1">IF($B212="","",INDIRECT("減額一覧!G"&amp;$P212))</f>
        <v>川崎　義博</v>
      </c>
      <c r="E212" s="19">
        <f ca="1">IF(B212="","",INDIRECT("減額一覧!H"&amp;P212))</f>
        <v>13</v>
      </c>
      <c r="F212" s="19">
        <f ca="1">IF($B212="","",INDIRECT("減額一覧!AX"&amp;P212))</f>
        <v>4</v>
      </c>
      <c r="G212" s="20">
        <f ca="1">IF($B212="","",INDIRECT("減額一覧!AY"&amp;P212))</f>
        <v>682</v>
      </c>
      <c r="H212" s="20">
        <f ca="1">IF($B212="","",INDIRECT("減額一覧!AZ"&amp;P212))</f>
        <v>545</v>
      </c>
      <c r="I212" s="32">
        <f ca="1">IF(B212="","",IF(INDIRECT("減額一覧!BO"&amp;P212)=0.08,0.08,0.1))</f>
        <v>0.1</v>
      </c>
      <c r="J212" s="52"/>
      <c r="K212" s="95" t="str">
        <f t="shared" ca="1" si="374"/>
        <v/>
      </c>
      <c r="L212" s="58" t="str">
        <f t="shared" ca="1" si="346"/>
        <v/>
      </c>
      <c r="N212" s="113" t="str">
        <f t="shared" ca="1" si="371"/>
        <v>市内</v>
      </c>
      <c r="O212" s="114">
        <f t="shared" ref="O212" ca="1" si="377">IF(B212="","",IF(INDIRECT("減額一覧!BO"&amp;P212)=0.08,0.08,0.1))</f>
        <v>0.1</v>
      </c>
      <c r="P212" s="38">
        <v>44</v>
      </c>
      <c r="Q212" s="38">
        <f t="shared" ca="1" si="373"/>
        <v>1</v>
      </c>
      <c r="R212" s="38">
        <f t="shared" ca="1" si="373"/>
        <v>1</v>
      </c>
      <c r="S212" s="66" t="str">
        <f t="shared" ca="1" si="348"/>
        <v>561</v>
      </c>
      <c r="T212" s="105" t="str">
        <f t="shared" ca="1" si="349"/>
        <v/>
      </c>
    </row>
    <row r="213" spans="1:20" ht="19.5" thickBot="1">
      <c r="B213" s="64"/>
      <c r="C213" s="41" t="str">
        <f>IF(B213="","",減額一覧!C209)</f>
        <v/>
      </c>
      <c r="D213" s="43"/>
      <c r="E213" s="21"/>
      <c r="F213" s="22" t="s">
        <v>69</v>
      </c>
      <c r="G213" s="23">
        <f t="shared" ref="G213:H213" ca="1" si="378">SUBTOTAL(9,G209:G212)</f>
        <v>2387</v>
      </c>
      <c r="H213" s="23">
        <f t="shared" ca="1" si="378"/>
        <v>1908</v>
      </c>
      <c r="I213" s="30"/>
      <c r="J213" s="53"/>
      <c r="K213" s="96" t="str">
        <f t="shared" si="374"/>
        <v/>
      </c>
      <c r="L213" s="59" t="str">
        <f t="shared" si="346"/>
        <v/>
      </c>
      <c r="N213" s="108" t="str">
        <f t="shared" ref="N213" ca="1" si="379">IF(AND(G213=0,H213=0),"","小計")</f>
        <v>小計</v>
      </c>
      <c r="O213" s="108" t="str">
        <f t="shared" ref="O213" ca="1" si="380">IF(AND(G213=0,H213=0),"","小計")</f>
        <v>小計</v>
      </c>
      <c r="P213" s="38"/>
      <c r="Q213" s="38"/>
      <c r="R213" s="38"/>
      <c r="S213" s="66" t="str">
        <f t="shared" si="348"/>
        <v/>
      </c>
      <c r="T213" s="105" t="str">
        <f t="shared" si="349"/>
        <v/>
      </c>
    </row>
    <row r="214" spans="1:20" ht="19.5" thickTop="1">
      <c r="A214">
        <f ca="1">IF(B214="","",INDIRECT("減額一覧!B"&amp;$P214))</f>
        <v>274</v>
      </c>
      <c r="B214" s="61">
        <f ca="1">IF(INDIRECT("減額一覧!BA"&amp;P214)=1,INDIRECT("減額一覧!M"&amp;P214),"")</f>
        <v>206</v>
      </c>
      <c r="C214" s="36">
        <f ca="1">IF(B214="","",INDIRECT("減額一覧!C"&amp;$P214))</f>
        <v>656021000</v>
      </c>
      <c r="D214" s="78" t="str">
        <f ca="1">IF($B214="","",INDIRECT("減額一覧!G"&amp;$P214))</f>
        <v>河合　喜子</v>
      </c>
      <c r="E214" s="19">
        <f ca="1">IF(B214="","",INDIRECT("減額一覧!H"&amp;P214))</f>
        <v>20</v>
      </c>
      <c r="F214" s="19">
        <f ca="1">IF($B214="","",INDIRECT("減額一覧!T"&amp;P214))</f>
        <v>6</v>
      </c>
      <c r="G214" s="20">
        <f ca="1">IF($B214="","",INDIRECT("減額一覧!U"&amp;P214))</f>
        <v>1221</v>
      </c>
      <c r="H214" s="20">
        <f ca="1">IF($B214="","",INDIRECT("減額一覧!V"&amp;P214))</f>
        <v>818</v>
      </c>
      <c r="I214" s="32">
        <f ca="1">IF(B214="","",IF(INDIRECT("減額一覧!BL"&amp;P214)=0.08,0.08,0.1))</f>
        <v>0.1</v>
      </c>
      <c r="J214" s="51" t="s">
        <v>474</v>
      </c>
      <c r="K214" s="94" t="str">
        <f t="shared" ca="1" si="374"/>
        <v/>
      </c>
      <c r="L214" s="56" t="str">
        <f t="shared" ca="1" si="346"/>
        <v/>
      </c>
      <c r="N214" s="113" t="str">
        <f t="shared" ref="N214:N217" ca="1" si="381">IF(A214="","",IF(A214&gt;3000,"月ヶ瀬",IF(A214&gt;=2000,"都祁","市内")))</f>
        <v>市内</v>
      </c>
      <c r="O214" s="114">
        <f t="shared" ref="O214" ca="1" si="382">IF(B214="","",IF(INDIRECT("減額一覧!BL"&amp;P214)=0.08,0.08,0.1))</f>
        <v>0.1</v>
      </c>
      <c r="P214" s="38">
        <v>45</v>
      </c>
      <c r="Q214" s="38">
        <f t="shared" ref="Q214:R217" ca="1" si="383">IF(G214="","",IF(G214&gt;0,1,""))</f>
        <v>1</v>
      </c>
      <c r="R214" s="38">
        <f t="shared" ca="1" si="383"/>
        <v>1</v>
      </c>
      <c r="S214" s="66" t="str">
        <f t="shared" ca="1" si="348"/>
        <v>656</v>
      </c>
      <c r="T214" s="105" t="str">
        <f t="shared" ca="1" si="349"/>
        <v/>
      </c>
    </row>
    <row r="215" spans="1:20">
      <c r="A215">
        <f ca="1">IF(B215="","",INDIRECT("減額一覧!B"&amp;$P215))</f>
        <v>274</v>
      </c>
      <c r="B215" s="61">
        <f ca="1">IF(INDIRECT("減額一覧!BB"&amp;P215)=1,INDIRECT("減額一覧!W"&amp;P215),"")</f>
        <v>207</v>
      </c>
      <c r="C215" s="44">
        <f ca="1">IF(B215="","",INDIRECT("減額一覧!C"&amp;$P215))</f>
        <v>656021000</v>
      </c>
      <c r="D215" s="79" t="str">
        <f ca="1">IF($B215="","",INDIRECT("減額一覧!G"&amp;$P215))</f>
        <v>河合　喜子</v>
      </c>
      <c r="E215" s="19">
        <f ca="1">IF(B215="","",INDIRECT("減額一覧!H"&amp;P215))</f>
        <v>20</v>
      </c>
      <c r="F215" s="19">
        <f ca="1">IF($B215="","",INDIRECT("減額一覧!AD"&amp;P215))</f>
        <v>6</v>
      </c>
      <c r="G215" s="20">
        <f ca="1">IF($B215="","",INDIRECT("減額一覧!AE"&amp;P215))</f>
        <v>1271</v>
      </c>
      <c r="H215" s="20">
        <f ca="1">IF($B215="","",INDIRECT("減額一覧!AF"&amp;P215))</f>
        <v>819</v>
      </c>
      <c r="I215" s="32">
        <f ca="1">IF(B215="","",IF(INDIRECT("減額一覧!BM"&amp;P215)=0.08,0.08,0.1))</f>
        <v>0.1</v>
      </c>
      <c r="J215" s="52"/>
      <c r="K215" s="95" t="str">
        <f t="shared" ca="1" si="374"/>
        <v/>
      </c>
      <c r="L215" s="58" t="str">
        <f t="shared" ca="1" si="346"/>
        <v/>
      </c>
      <c r="N215" s="113" t="str">
        <f t="shared" ca="1" si="381"/>
        <v>市内</v>
      </c>
      <c r="O215" s="114">
        <f t="shared" ref="O215" ca="1" si="384">IF(B215="","",IF(INDIRECT("減額一覧!BM"&amp;P215)=0.08,0.08,0.1))</f>
        <v>0.1</v>
      </c>
      <c r="P215" s="38">
        <v>45</v>
      </c>
      <c r="Q215" s="38">
        <f t="shared" ca="1" si="383"/>
        <v>1</v>
      </c>
      <c r="R215" s="38">
        <f t="shared" ca="1" si="383"/>
        <v>1</v>
      </c>
      <c r="S215" s="66" t="str">
        <f t="shared" ca="1" si="348"/>
        <v>656</v>
      </c>
      <c r="T215" s="105" t="str">
        <f t="shared" ca="1" si="349"/>
        <v/>
      </c>
    </row>
    <row r="216" spans="1:20">
      <c r="A216">
        <f ca="1">IF(B216="","",INDIRECT("減額一覧!B"&amp;$P216))</f>
        <v>274</v>
      </c>
      <c r="B216" s="61">
        <f ca="1">IF(INDIRECT("減額一覧!BC"&amp;P216)=1,INDIRECT("減額一覧!AG"&amp;P216),"")</f>
        <v>208</v>
      </c>
      <c r="C216" s="36">
        <f ca="1">IF(B216="","",INDIRECT("減額一覧!C"&amp;$P216))</f>
        <v>656021000</v>
      </c>
      <c r="D216" s="80" t="str">
        <f ca="1">IF($B216="","",INDIRECT("減額一覧!G"&amp;$P216))</f>
        <v>河合　喜子</v>
      </c>
      <c r="E216" s="19">
        <f ca="1">IF(B216="","",INDIRECT("減額一覧!H"&amp;P216))</f>
        <v>20</v>
      </c>
      <c r="F216" s="19">
        <f ca="1">IF($B216="","",INDIRECT("減額一覧!AN"&amp;P216))</f>
        <v>3</v>
      </c>
      <c r="G216" s="20">
        <f ca="1">IF($B216="","",INDIRECT("減額一覧!AO"&amp;P216))</f>
        <v>512</v>
      </c>
      <c r="H216" s="20">
        <f ca="1">IF($B216="","",INDIRECT("減額一覧!AP"&amp;P216))</f>
        <v>409</v>
      </c>
      <c r="I216" s="32">
        <f ca="1">IF(B216="","",IF(INDIRECT("減額一覧!BN"&amp;P216)=0.08,0.08,0.1))</f>
        <v>0.1</v>
      </c>
      <c r="J216" s="52"/>
      <c r="K216" s="95" t="str">
        <f t="shared" ca="1" si="374"/>
        <v/>
      </c>
      <c r="L216" s="58" t="str">
        <f t="shared" ca="1" si="346"/>
        <v/>
      </c>
      <c r="N216" s="113" t="str">
        <f t="shared" ca="1" si="381"/>
        <v>市内</v>
      </c>
      <c r="O216" s="114">
        <f t="shared" ref="O216" ca="1" si="385">IF(B216="","",IF(INDIRECT("減額一覧!BN"&amp;P216)=0.08,0.08,0.1))</f>
        <v>0.1</v>
      </c>
      <c r="P216" s="38">
        <v>45</v>
      </c>
      <c r="Q216" s="38">
        <f t="shared" ca="1" si="383"/>
        <v>1</v>
      </c>
      <c r="R216" s="38">
        <f t="shared" ca="1" si="383"/>
        <v>1</v>
      </c>
      <c r="S216" s="66" t="str">
        <f t="shared" ca="1" si="348"/>
        <v>656</v>
      </c>
      <c r="T216" s="105" t="str">
        <f t="shared" ca="1" si="349"/>
        <v/>
      </c>
    </row>
    <row r="217" spans="1:20" hidden="1">
      <c r="A217" t="str">
        <f ca="1">IF(B217="","",INDIRECT("減額一覧!B"&amp;$P217))</f>
        <v/>
      </c>
      <c r="B217" s="61" t="str">
        <f ca="1">IF(INDIRECT("減額一覧!BD"&amp;P217)=1,INDIRECT("減額一覧!AQ"&amp;P217),"")</f>
        <v/>
      </c>
      <c r="C217" s="45" t="str">
        <f ca="1">IF(B217="","",INDIRECT("減額一覧!C"&amp;$P217))</f>
        <v/>
      </c>
      <c r="D217" s="79" t="str">
        <f ca="1">IF($B217="","",INDIRECT("減額一覧!G"&amp;$P217))</f>
        <v/>
      </c>
      <c r="E217" s="19" t="str">
        <f ca="1">IF(B217="","",INDIRECT("減額一覧!H"&amp;P217))</f>
        <v/>
      </c>
      <c r="F217" s="19" t="str">
        <f ca="1">IF($B217="","",INDIRECT("減額一覧!AX"&amp;P217))</f>
        <v/>
      </c>
      <c r="G217" s="20" t="str">
        <f ca="1">IF($B217="","",INDIRECT("減額一覧!AY"&amp;P217))</f>
        <v/>
      </c>
      <c r="H217" s="20" t="str">
        <f ca="1">IF($B217="","",INDIRECT("減額一覧!AZ"&amp;P217))</f>
        <v/>
      </c>
      <c r="I217" s="32" t="str">
        <f ca="1">IF(B217="","",IF(INDIRECT("減額一覧!BO"&amp;P217)=0.08,0.08,0.1))</f>
        <v/>
      </c>
      <c r="J217" s="52"/>
      <c r="K217" s="95" t="str">
        <f t="shared" ca="1" si="374"/>
        <v/>
      </c>
      <c r="L217" s="58" t="str">
        <f t="shared" ca="1" si="346"/>
        <v/>
      </c>
      <c r="N217" s="113" t="str">
        <f t="shared" ca="1" si="381"/>
        <v/>
      </c>
      <c r="O217" s="114" t="str">
        <f t="shared" ref="O217" ca="1" si="386">IF(B217="","",IF(INDIRECT("減額一覧!BO"&amp;P217)=0.08,0.08,0.1))</f>
        <v/>
      </c>
      <c r="P217" s="38">
        <v>45</v>
      </c>
      <c r="Q217" s="38" t="str">
        <f t="shared" ca="1" si="383"/>
        <v/>
      </c>
      <c r="R217" s="38" t="str">
        <f t="shared" ca="1" si="383"/>
        <v/>
      </c>
      <c r="S217" s="66" t="str">
        <f t="shared" ca="1" si="348"/>
        <v/>
      </c>
      <c r="T217" s="105" t="str">
        <f t="shared" ca="1" si="349"/>
        <v/>
      </c>
    </row>
    <row r="218" spans="1:20" ht="19.5" thickBot="1">
      <c r="B218" s="64"/>
      <c r="C218" s="41" t="str">
        <f>IF(B218="","",減額一覧!C214)</f>
        <v/>
      </c>
      <c r="D218" s="43"/>
      <c r="E218" s="21"/>
      <c r="F218" s="22" t="s">
        <v>69</v>
      </c>
      <c r="G218" s="23">
        <f t="shared" ref="G218:H218" ca="1" si="387">SUBTOTAL(9,G214:G217)</f>
        <v>3004</v>
      </c>
      <c r="H218" s="23">
        <f t="shared" ca="1" si="387"/>
        <v>2046</v>
      </c>
      <c r="I218" s="30"/>
      <c r="J218" s="53"/>
      <c r="K218" s="96" t="str">
        <f t="shared" si="374"/>
        <v/>
      </c>
      <c r="L218" s="59" t="str">
        <f t="shared" si="346"/>
        <v/>
      </c>
      <c r="N218" s="108" t="str">
        <f t="shared" ref="N218" ca="1" si="388">IF(AND(G218=0,H218=0),"","小計")</f>
        <v>小計</v>
      </c>
      <c r="O218" s="108" t="str">
        <f t="shared" ref="O218" ca="1" si="389">IF(AND(G218=0,H218=0),"","小計")</f>
        <v>小計</v>
      </c>
      <c r="P218" s="38"/>
      <c r="Q218" s="38"/>
      <c r="R218" s="38"/>
      <c r="S218" s="66" t="str">
        <f t="shared" si="348"/>
        <v/>
      </c>
      <c r="T218" s="105" t="str">
        <f t="shared" si="349"/>
        <v/>
      </c>
    </row>
    <row r="219" spans="1:20" ht="19.5" thickTop="1">
      <c r="A219">
        <f ca="1">IF(B219="","",INDIRECT("減額一覧!B"&amp;$P219))</f>
        <v>275</v>
      </c>
      <c r="B219" s="61">
        <f ca="1">IF(INDIRECT("減額一覧!BA"&amp;P219)=1,INDIRECT("減額一覧!M"&amp;P219),"")</f>
        <v>205</v>
      </c>
      <c r="C219" s="36">
        <f ca="1">IF(B219="","",INDIRECT("減額一覧!C"&amp;$P219))</f>
        <v>513074000</v>
      </c>
      <c r="D219" s="78" t="str">
        <f ca="1">IF($B219="","",INDIRECT("減額一覧!G"&amp;$P219))</f>
        <v>東谷　千鶴子</v>
      </c>
      <c r="E219" s="19">
        <f ca="1">IF(B219="","",INDIRECT("減額一覧!H"&amp;P219))</f>
        <v>13</v>
      </c>
      <c r="F219" s="19">
        <f ca="1">IF($B219="","",INDIRECT("減額一覧!T"&amp;P219))</f>
        <v>5</v>
      </c>
      <c r="G219" s="20">
        <f ca="1">IF($B219="","",INDIRECT("減額一覧!U"&amp;P219))</f>
        <v>1100</v>
      </c>
      <c r="H219" s="20">
        <f ca="1">IF($B219="","",INDIRECT("減額一覧!V"&amp;P219))</f>
        <v>682</v>
      </c>
      <c r="I219" s="32">
        <f ca="1">IF(B219="","",IF(INDIRECT("減額一覧!BL"&amp;P219)=0.08,0.08,0.1))</f>
        <v>0.1</v>
      </c>
      <c r="J219" s="51" t="s">
        <v>475</v>
      </c>
      <c r="K219" s="94" t="str">
        <f t="shared" ca="1" si="374"/>
        <v/>
      </c>
      <c r="L219" s="56" t="str">
        <f t="shared" ca="1" si="346"/>
        <v/>
      </c>
      <c r="N219" s="113" t="str">
        <f t="shared" ref="N219:N222" ca="1" si="390">IF(A219="","",IF(A219&gt;3000,"月ヶ瀬",IF(A219&gt;=2000,"都祁","市内")))</f>
        <v>市内</v>
      </c>
      <c r="O219" s="114">
        <f t="shared" ref="O219" ca="1" si="391">IF(B219="","",IF(INDIRECT("減額一覧!BL"&amp;P219)=0.08,0.08,0.1))</f>
        <v>0.1</v>
      </c>
      <c r="P219" s="38">
        <v>46</v>
      </c>
      <c r="Q219" s="38">
        <f t="shared" ref="Q219:R222" ca="1" si="392">IF(G219="","",IF(G219&gt;0,1,""))</f>
        <v>1</v>
      </c>
      <c r="R219" s="38">
        <f t="shared" ca="1" si="392"/>
        <v>1</v>
      </c>
      <c r="S219" s="66" t="str">
        <f t="shared" ca="1" si="348"/>
        <v>513</v>
      </c>
      <c r="T219" s="105" t="str">
        <f t="shared" ca="1" si="349"/>
        <v/>
      </c>
    </row>
    <row r="220" spans="1:20">
      <c r="A220">
        <f ca="1">IF(B220="","",INDIRECT("減額一覧!B"&amp;$P220))</f>
        <v>275</v>
      </c>
      <c r="B220" s="61">
        <f ca="1">IF(INDIRECT("減額一覧!BB"&amp;P220)=1,INDIRECT("減額一覧!W"&amp;P220),"")</f>
        <v>206</v>
      </c>
      <c r="C220" s="44">
        <f ca="1">IF(B220="","",INDIRECT("減額一覧!C"&amp;$P220))</f>
        <v>513074000</v>
      </c>
      <c r="D220" s="79" t="str">
        <f ca="1">IF($B220="","",INDIRECT("減額一覧!G"&amp;$P220))</f>
        <v>東谷　千鶴子</v>
      </c>
      <c r="E220" s="19">
        <f ca="1">IF(B220="","",INDIRECT("減額一覧!H"&amp;P220))</f>
        <v>13</v>
      </c>
      <c r="F220" s="19">
        <f ca="1">IF($B220="","",INDIRECT("減額一覧!AD"&amp;P220))</f>
        <v>5</v>
      </c>
      <c r="G220" s="20">
        <f ca="1">IF($B220="","",INDIRECT("減額一覧!AE"&amp;P220))</f>
        <v>1100</v>
      </c>
      <c r="H220" s="20">
        <f ca="1">IF($B220="","",INDIRECT("減額一覧!AF"&amp;P220))</f>
        <v>682</v>
      </c>
      <c r="I220" s="32">
        <f ca="1">IF(B220="","",IF(INDIRECT("減額一覧!BM"&amp;P220)=0.08,0.08,0.1))</f>
        <v>0.1</v>
      </c>
      <c r="J220" s="52"/>
      <c r="K220" s="95" t="str">
        <f t="shared" ca="1" si="374"/>
        <v/>
      </c>
      <c r="L220" s="58" t="str">
        <f t="shared" ca="1" si="346"/>
        <v/>
      </c>
      <c r="N220" s="113" t="str">
        <f t="shared" ca="1" si="390"/>
        <v>市内</v>
      </c>
      <c r="O220" s="114">
        <f t="shared" ref="O220" ca="1" si="393">IF(B220="","",IF(INDIRECT("減額一覧!BM"&amp;P220)=0.08,0.08,0.1))</f>
        <v>0.1</v>
      </c>
      <c r="P220" s="38">
        <v>46</v>
      </c>
      <c r="Q220" s="38">
        <f t="shared" ca="1" si="392"/>
        <v>1</v>
      </c>
      <c r="R220" s="38">
        <f t="shared" ca="1" si="392"/>
        <v>1</v>
      </c>
      <c r="S220" s="66" t="str">
        <f t="shared" ca="1" si="348"/>
        <v>513</v>
      </c>
      <c r="T220" s="105" t="str">
        <f t="shared" ca="1" si="349"/>
        <v/>
      </c>
    </row>
    <row r="221" spans="1:20">
      <c r="A221">
        <f ca="1">IF(B221="","",INDIRECT("減額一覧!B"&amp;$P221))</f>
        <v>275</v>
      </c>
      <c r="B221" s="61">
        <f ca="1">IF(INDIRECT("減額一覧!BC"&amp;P221)=1,INDIRECT("減額一覧!AG"&amp;P221),"")</f>
        <v>207</v>
      </c>
      <c r="C221" s="36">
        <f ca="1">IF(B221="","",INDIRECT("減額一覧!C"&amp;$P221))</f>
        <v>513074000</v>
      </c>
      <c r="D221" s="80" t="str">
        <f ca="1">IF($B221="","",INDIRECT("減額一覧!G"&amp;$P221))</f>
        <v>東谷　千鶴子</v>
      </c>
      <c r="E221" s="19">
        <f ca="1">IF(B221="","",INDIRECT("減額一覧!H"&amp;P221))</f>
        <v>13</v>
      </c>
      <c r="F221" s="19">
        <f ca="1">IF($B221="","",INDIRECT("減額一覧!AN"&amp;P221))</f>
        <v>1</v>
      </c>
      <c r="G221" s="20">
        <f ca="1">IF($B221="","",INDIRECT("減額一覧!AO"&amp;P221))</f>
        <v>220</v>
      </c>
      <c r="H221" s="20">
        <f ca="1">IF($B221="","",INDIRECT("減額一覧!AP"&amp;P221))</f>
        <v>136</v>
      </c>
      <c r="I221" s="32">
        <f ca="1">IF(B221="","",IF(INDIRECT("減額一覧!BN"&amp;P221)=0.08,0.08,0.1))</f>
        <v>0.1</v>
      </c>
      <c r="J221" s="52"/>
      <c r="K221" s="95" t="str">
        <f t="shared" ca="1" si="374"/>
        <v/>
      </c>
      <c r="L221" s="58" t="str">
        <f t="shared" ca="1" si="346"/>
        <v/>
      </c>
      <c r="N221" s="113" t="str">
        <f t="shared" ca="1" si="390"/>
        <v>市内</v>
      </c>
      <c r="O221" s="114">
        <f t="shared" ref="O221" ca="1" si="394">IF(B221="","",IF(INDIRECT("減額一覧!BN"&amp;P221)=0.08,0.08,0.1))</f>
        <v>0.1</v>
      </c>
      <c r="P221" s="38">
        <v>46</v>
      </c>
      <c r="Q221" s="38">
        <f t="shared" ca="1" si="392"/>
        <v>1</v>
      </c>
      <c r="R221" s="38">
        <f t="shared" ca="1" si="392"/>
        <v>1</v>
      </c>
      <c r="S221" s="66" t="str">
        <f t="shared" ca="1" si="348"/>
        <v>513</v>
      </c>
      <c r="T221" s="105" t="str">
        <f t="shared" ca="1" si="349"/>
        <v/>
      </c>
    </row>
    <row r="222" spans="1:20">
      <c r="A222">
        <f ca="1">IF(B222="","",INDIRECT("減額一覧!B"&amp;$P222))</f>
        <v>275</v>
      </c>
      <c r="B222" s="61">
        <f ca="1">IF(INDIRECT("減額一覧!BD"&amp;P222)=1,INDIRECT("減額一覧!AQ"&amp;P222),"")</f>
        <v>208</v>
      </c>
      <c r="C222" s="45">
        <f ca="1">IF(B222="","",INDIRECT("減額一覧!C"&amp;$P222))</f>
        <v>513074000</v>
      </c>
      <c r="D222" s="79" t="str">
        <f ca="1">IF($B222="","",INDIRECT("減額一覧!G"&amp;$P222))</f>
        <v>東谷　千鶴子</v>
      </c>
      <c r="E222" s="19">
        <f ca="1">IF(B222="","",INDIRECT("減額一覧!H"&amp;P222))</f>
        <v>13</v>
      </c>
      <c r="F222" s="19">
        <f ca="1">IF($B222="","",INDIRECT("減額一覧!AX"&amp;P222))</f>
        <v>2</v>
      </c>
      <c r="G222" s="20">
        <f ca="1">IF($B222="","",INDIRECT("減額一覧!AY"&amp;P222))</f>
        <v>440</v>
      </c>
      <c r="H222" s="20">
        <f ca="1">IF($B222="","",INDIRECT("減額一覧!AZ"&amp;P222))</f>
        <v>272</v>
      </c>
      <c r="I222" s="32">
        <f ca="1">IF(B222="","",IF(INDIRECT("減額一覧!BO"&amp;P222)=0.08,0.08,0.1))</f>
        <v>0.1</v>
      </c>
      <c r="J222" s="52"/>
      <c r="K222" s="95" t="str">
        <f t="shared" ca="1" si="374"/>
        <v/>
      </c>
      <c r="L222" s="58" t="str">
        <f t="shared" ca="1" si="346"/>
        <v/>
      </c>
      <c r="N222" s="113" t="str">
        <f t="shared" ca="1" si="390"/>
        <v>市内</v>
      </c>
      <c r="O222" s="114">
        <f t="shared" ref="O222" ca="1" si="395">IF(B222="","",IF(INDIRECT("減額一覧!BO"&amp;P222)=0.08,0.08,0.1))</f>
        <v>0.1</v>
      </c>
      <c r="P222" s="38">
        <v>46</v>
      </c>
      <c r="Q222" s="38">
        <f t="shared" ca="1" si="392"/>
        <v>1</v>
      </c>
      <c r="R222" s="38">
        <f t="shared" ca="1" si="392"/>
        <v>1</v>
      </c>
      <c r="S222" s="66" t="str">
        <f t="shared" ca="1" si="348"/>
        <v>513</v>
      </c>
      <c r="T222" s="105" t="str">
        <f t="shared" ca="1" si="349"/>
        <v/>
      </c>
    </row>
    <row r="223" spans="1:20" ht="19.5" thickBot="1">
      <c r="B223" s="64"/>
      <c r="C223" s="41" t="str">
        <f>IF(B223="","",減額一覧!C219)</f>
        <v/>
      </c>
      <c r="D223" s="43"/>
      <c r="E223" s="21"/>
      <c r="F223" s="22" t="s">
        <v>69</v>
      </c>
      <c r="G223" s="23">
        <f t="shared" ref="G223:H223" ca="1" si="396">SUBTOTAL(9,G219:G222)</f>
        <v>2860</v>
      </c>
      <c r="H223" s="23">
        <f t="shared" ca="1" si="396"/>
        <v>1772</v>
      </c>
      <c r="I223" s="30"/>
      <c r="J223" s="53"/>
      <c r="K223" s="96" t="str">
        <f t="shared" si="374"/>
        <v/>
      </c>
      <c r="L223" s="59" t="str">
        <f t="shared" si="346"/>
        <v/>
      </c>
      <c r="N223" s="108" t="str">
        <f t="shared" ref="N223" ca="1" si="397">IF(AND(G223=0,H223=0),"","小計")</f>
        <v>小計</v>
      </c>
      <c r="O223" s="108" t="str">
        <f t="shared" ref="O223" ca="1" si="398">IF(AND(G223=0,H223=0),"","小計")</f>
        <v>小計</v>
      </c>
      <c r="P223" s="38"/>
      <c r="Q223" s="38"/>
      <c r="R223" s="38"/>
      <c r="S223" s="66" t="str">
        <f t="shared" si="348"/>
        <v/>
      </c>
      <c r="T223" s="105" t="str">
        <f t="shared" si="349"/>
        <v/>
      </c>
    </row>
    <row r="224" spans="1:20" ht="19.5" thickTop="1">
      <c r="A224">
        <f ca="1">IF(B224="","",INDIRECT("減額一覧!B"&amp;$P224))</f>
        <v>276</v>
      </c>
      <c r="B224" s="61">
        <f ca="1">IF(INDIRECT("減額一覧!BA"&amp;P224)=1,INDIRECT("減額一覧!M"&amp;P224),"")</f>
        <v>207</v>
      </c>
      <c r="C224" s="36">
        <f ca="1">IF(B224="","",INDIRECT("減額一覧!C"&amp;$P224))</f>
        <v>555050000</v>
      </c>
      <c r="D224" s="78" t="str">
        <f ca="1">IF($B224="","",INDIRECT("減額一覧!G"&amp;$P224))</f>
        <v>今井　崇智</v>
      </c>
      <c r="E224" s="19">
        <f ca="1">IF(B224="","",INDIRECT("減額一覧!H"&amp;P224))</f>
        <v>13</v>
      </c>
      <c r="F224" s="19">
        <f ca="1">IF($B224="","",INDIRECT("減額一覧!T"&amp;P224))</f>
        <v>2</v>
      </c>
      <c r="G224" s="20">
        <f ca="1">IF($B224="","",INDIRECT("減額一覧!U"&amp;P224))</f>
        <v>341</v>
      </c>
      <c r="H224" s="20">
        <f ca="1">IF($B224="","",INDIRECT("減額一覧!V"&amp;P224))</f>
        <v>273</v>
      </c>
      <c r="I224" s="32">
        <f ca="1">IF(B224="","",IF(INDIRECT("減額一覧!BL"&amp;P224)=0.08,0.08,0.1))</f>
        <v>0.1</v>
      </c>
      <c r="J224" s="51" t="s">
        <v>521</v>
      </c>
      <c r="K224" s="94" t="str">
        <f t="shared" ca="1" si="374"/>
        <v/>
      </c>
      <c r="L224" s="56" t="str">
        <f t="shared" ca="1" si="346"/>
        <v/>
      </c>
      <c r="N224" s="113" t="str">
        <f t="shared" ref="N224:N227" ca="1" si="399">IF(A224="","",IF(A224&gt;3000,"月ヶ瀬",IF(A224&gt;=2000,"都祁","市内")))</f>
        <v>市内</v>
      </c>
      <c r="O224" s="114">
        <f t="shared" ref="O224" ca="1" si="400">IF(B224="","",IF(INDIRECT("減額一覧!BL"&amp;P224)=0.08,0.08,0.1))</f>
        <v>0.1</v>
      </c>
      <c r="P224" s="38">
        <v>47</v>
      </c>
      <c r="Q224" s="38">
        <f t="shared" ref="Q224:R227" ca="1" si="401">IF(G224="","",IF(G224&gt;0,1,""))</f>
        <v>1</v>
      </c>
      <c r="R224" s="38">
        <f t="shared" ca="1" si="401"/>
        <v>1</v>
      </c>
      <c r="S224" s="66" t="str">
        <f t="shared" ca="1" si="348"/>
        <v>555</v>
      </c>
      <c r="T224" s="105" t="str">
        <f t="shared" ca="1" si="349"/>
        <v/>
      </c>
    </row>
    <row r="225" spans="1:20">
      <c r="A225">
        <f ca="1">IF(B225="","",INDIRECT("減額一覧!B"&amp;$P225))</f>
        <v>276</v>
      </c>
      <c r="B225" s="61">
        <f ca="1">IF(INDIRECT("減額一覧!BB"&amp;P225)=1,INDIRECT("減額一覧!W"&amp;P225),"")</f>
        <v>208</v>
      </c>
      <c r="C225" s="44">
        <f ca="1">IF(B225="","",INDIRECT("減額一覧!C"&amp;$P225))</f>
        <v>555050000</v>
      </c>
      <c r="D225" s="79" t="str">
        <f ca="1">IF($B225="","",INDIRECT("減額一覧!G"&amp;$P225))</f>
        <v>今井　崇智</v>
      </c>
      <c r="E225" s="19">
        <f ca="1">IF(B225="","",INDIRECT("減額一覧!H"&amp;P225))</f>
        <v>13</v>
      </c>
      <c r="F225" s="19">
        <f ca="1">IF($B225="","",INDIRECT("減額一覧!AD"&amp;P225))</f>
        <v>2</v>
      </c>
      <c r="G225" s="20">
        <f ca="1">IF($B225="","",INDIRECT("減額一覧!AE"&amp;P225))</f>
        <v>341</v>
      </c>
      <c r="H225" s="20">
        <f ca="1">IF($B225="","",INDIRECT("減額一覧!AF"&amp;P225))</f>
        <v>273</v>
      </c>
      <c r="I225" s="32">
        <f ca="1">IF(B225="","",IF(INDIRECT("減額一覧!BM"&amp;P225)=0.08,0.08,0.1))</f>
        <v>0.1</v>
      </c>
      <c r="J225" s="52"/>
      <c r="K225" s="95" t="str">
        <f t="shared" ca="1" si="374"/>
        <v/>
      </c>
      <c r="L225" s="58" t="str">
        <f t="shared" ca="1" si="346"/>
        <v/>
      </c>
      <c r="N225" s="113" t="str">
        <f t="shared" ca="1" si="399"/>
        <v>市内</v>
      </c>
      <c r="O225" s="114">
        <f t="shared" ref="O225" ca="1" si="402">IF(B225="","",IF(INDIRECT("減額一覧!BM"&amp;P225)=0.08,0.08,0.1))</f>
        <v>0.1</v>
      </c>
      <c r="P225" s="38">
        <v>47</v>
      </c>
      <c r="Q225" s="38">
        <f t="shared" ca="1" si="401"/>
        <v>1</v>
      </c>
      <c r="R225" s="38">
        <f t="shared" ca="1" si="401"/>
        <v>1</v>
      </c>
      <c r="S225" s="66" t="str">
        <f t="shared" ca="1" si="348"/>
        <v>555</v>
      </c>
      <c r="T225" s="105" t="str">
        <f t="shared" ca="1" si="349"/>
        <v/>
      </c>
    </row>
    <row r="226" spans="1:20" hidden="1">
      <c r="A226" t="str">
        <f ca="1">IF(B226="","",INDIRECT("減額一覧!B"&amp;$P226))</f>
        <v/>
      </c>
      <c r="B226" s="61" t="str">
        <f ca="1">IF(INDIRECT("減額一覧!BC"&amp;P226)=1,INDIRECT("減額一覧!AG"&amp;P226),"")</f>
        <v/>
      </c>
      <c r="C226" s="36" t="str">
        <f ca="1">IF(B226="","",INDIRECT("減額一覧!C"&amp;$P226))</f>
        <v/>
      </c>
      <c r="D226" s="80" t="str">
        <f ca="1">IF($B226="","",INDIRECT("減額一覧!G"&amp;$P226))</f>
        <v/>
      </c>
      <c r="E226" s="19" t="str">
        <f ca="1">IF(B226="","",INDIRECT("減額一覧!H"&amp;P226))</f>
        <v/>
      </c>
      <c r="F226" s="19" t="str">
        <f ca="1">IF($B226="","",INDIRECT("減額一覧!AN"&amp;P226))</f>
        <v/>
      </c>
      <c r="G226" s="20" t="str">
        <f ca="1">IF($B226="","",INDIRECT("減額一覧!AO"&amp;P226))</f>
        <v/>
      </c>
      <c r="H226" s="20" t="str">
        <f ca="1">IF($B226="","",INDIRECT("減額一覧!AP"&amp;P226))</f>
        <v/>
      </c>
      <c r="I226" s="32" t="str">
        <f ca="1">IF(B226="","",IF(INDIRECT("減額一覧!BN"&amp;P226)=0.08,0.08,0.1))</f>
        <v/>
      </c>
      <c r="J226" s="52"/>
      <c r="K226" s="95" t="str">
        <f t="shared" ca="1" si="374"/>
        <v/>
      </c>
      <c r="L226" s="58" t="str">
        <f t="shared" ca="1" si="346"/>
        <v/>
      </c>
      <c r="N226" s="113" t="str">
        <f t="shared" ca="1" si="399"/>
        <v/>
      </c>
      <c r="O226" s="114" t="str">
        <f t="shared" ref="O226" ca="1" si="403">IF(B226="","",IF(INDIRECT("減額一覧!BN"&amp;P226)=0.08,0.08,0.1))</f>
        <v/>
      </c>
      <c r="P226" s="38">
        <v>47</v>
      </c>
      <c r="Q226" s="38" t="str">
        <f t="shared" ca="1" si="401"/>
        <v/>
      </c>
      <c r="R226" s="38" t="str">
        <f t="shared" ca="1" si="401"/>
        <v/>
      </c>
      <c r="S226" s="66" t="str">
        <f t="shared" ca="1" si="348"/>
        <v/>
      </c>
      <c r="T226" s="105" t="str">
        <f t="shared" ca="1" si="349"/>
        <v/>
      </c>
    </row>
    <row r="227" spans="1:20" hidden="1">
      <c r="A227" t="str">
        <f ca="1">IF(B227="","",INDIRECT("減額一覧!B"&amp;$P227))</f>
        <v/>
      </c>
      <c r="B227" s="61" t="str">
        <f ca="1">IF(INDIRECT("減額一覧!BD"&amp;P227)=1,INDIRECT("減額一覧!AQ"&amp;P227),"")</f>
        <v/>
      </c>
      <c r="C227" s="45" t="str">
        <f ca="1">IF(B227="","",INDIRECT("減額一覧!C"&amp;$P227))</f>
        <v/>
      </c>
      <c r="D227" s="79" t="str">
        <f ca="1">IF($B227="","",INDIRECT("減額一覧!G"&amp;$P227))</f>
        <v/>
      </c>
      <c r="E227" s="19" t="str">
        <f ca="1">IF(B227="","",INDIRECT("減額一覧!H"&amp;P227))</f>
        <v/>
      </c>
      <c r="F227" s="19" t="str">
        <f ca="1">IF($B227="","",INDIRECT("減額一覧!AX"&amp;P227))</f>
        <v/>
      </c>
      <c r="G227" s="20" t="str">
        <f ca="1">IF($B227="","",INDIRECT("減額一覧!AY"&amp;P227))</f>
        <v/>
      </c>
      <c r="H227" s="20" t="str">
        <f ca="1">IF($B227="","",INDIRECT("減額一覧!AZ"&amp;P227))</f>
        <v/>
      </c>
      <c r="I227" s="32" t="str">
        <f ca="1">IF(B227="","",IF(INDIRECT("減額一覧!BO"&amp;P227)=0.08,0.08,0.1))</f>
        <v/>
      </c>
      <c r="J227" s="52"/>
      <c r="K227" s="95" t="str">
        <f t="shared" ca="1" si="374"/>
        <v/>
      </c>
      <c r="L227" s="58" t="str">
        <f t="shared" ca="1" si="346"/>
        <v/>
      </c>
      <c r="N227" s="113" t="str">
        <f t="shared" ca="1" si="399"/>
        <v/>
      </c>
      <c r="O227" s="114" t="str">
        <f t="shared" ref="O227" ca="1" si="404">IF(B227="","",IF(INDIRECT("減額一覧!BO"&amp;P227)=0.08,0.08,0.1))</f>
        <v/>
      </c>
      <c r="P227" s="38">
        <v>47</v>
      </c>
      <c r="Q227" s="38" t="str">
        <f t="shared" ca="1" si="401"/>
        <v/>
      </c>
      <c r="R227" s="38" t="str">
        <f t="shared" ca="1" si="401"/>
        <v/>
      </c>
      <c r="S227" s="66" t="str">
        <f t="shared" ca="1" si="348"/>
        <v/>
      </c>
      <c r="T227" s="105" t="str">
        <f t="shared" ca="1" si="349"/>
        <v/>
      </c>
    </row>
    <row r="228" spans="1:20" ht="19.5" thickBot="1">
      <c r="B228" s="64"/>
      <c r="C228" s="41" t="str">
        <f>IF(B228="","",減額一覧!C224)</f>
        <v/>
      </c>
      <c r="D228" s="43"/>
      <c r="E228" s="21"/>
      <c r="F228" s="22" t="s">
        <v>69</v>
      </c>
      <c r="G228" s="23">
        <f t="shared" ref="G228:H228" ca="1" si="405">SUBTOTAL(9,G224:G227)</f>
        <v>682</v>
      </c>
      <c r="H228" s="23">
        <f t="shared" ca="1" si="405"/>
        <v>546</v>
      </c>
      <c r="I228" s="30"/>
      <c r="J228" s="53"/>
      <c r="K228" s="96" t="str">
        <f t="shared" si="374"/>
        <v/>
      </c>
      <c r="L228" s="59" t="str">
        <f t="shared" si="346"/>
        <v/>
      </c>
      <c r="N228" s="108" t="str">
        <f t="shared" ref="N228" ca="1" si="406">IF(AND(G228=0,H228=0),"","小計")</f>
        <v>小計</v>
      </c>
      <c r="O228" s="108" t="str">
        <f t="shared" ref="O228" ca="1" si="407">IF(AND(G228=0,H228=0),"","小計")</f>
        <v>小計</v>
      </c>
      <c r="P228" s="38"/>
      <c r="Q228" s="38"/>
      <c r="R228" s="38"/>
      <c r="S228" s="66" t="str">
        <f t="shared" si="348"/>
        <v/>
      </c>
      <c r="T228" s="105" t="str">
        <f t="shared" si="349"/>
        <v/>
      </c>
    </row>
    <row r="229" spans="1:20" ht="19.5" thickTop="1">
      <c r="A229">
        <f ca="1">IF(B229="","",INDIRECT("減額一覧!B"&amp;$P229))</f>
        <v>277</v>
      </c>
      <c r="B229" s="61">
        <f ca="1">IF(INDIRECT("減額一覧!BA"&amp;P229)=1,INDIRECT("減額一覧!M"&amp;P229),"")</f>
        <v>208</v>
      </c>
      <c r="C229" s="36">
        <f ca="1">IF(B229="","",INDIRECT("減額一覧!C"&amp;$P229))</f>
        <v>211157723</v>
      </c>
      <c r="D229" s="78" t="str">
        <f ca="1">IF($B229="","",INDIRECT("減額一覧!G"&amp;$P229))</f>
        <v>中浜　日出夫</v>
      </c>
      <c r="E229" s="19">
        <f ca="1">IF(B229="","",INDIRECT("減額一覧!H"&amp;P229))</f>
        <v>20</v>
      </c>
      <c r="F229" s="19">
        <f ca="1">IF($B229="","",INDIRECT("減額一覧!T"&amp;P229))</f>
        <v>4</v>
      </c>
      <c r="G229" s="20">
        <f ca="1">IF($B229="","",INDIRECT("減額一覧!U"&amp;P229))</f>
        <v>880</v>
      </c>
      <c r="H229" s="20">
        <f ca="1">IF($B229="","",INDIRECT("減額一覧!V"&amp;P229))</f>
        <v>545</v>
      </c>
      <c r="I229" s="32">
        <f ca="1">IF(B229="","",IF(INDIRECT("減額一覧!BL"&amp;P229)=0.08,0.08,0.1))</f>
        <v>0.1</v>
      </c>
      <c r="J229" s="51" t="s">
        <v>522</v>
      </c>
      <c r="K229" s="94" t="str">
        <f t="shared" ca="1" si="374"/>
        <v/>
      </c>
      <c r="L229" s="56" t="str">
        <f t="shared" ca="1" si="346"/>
        <v/>
      </c>
      <c r="N229" s="113" t="str">
        <f t="shared" ref="N229:N232" ca="1" si="408">IF(A229="","",IF(A229&gt;3000,"月ヶ瀬",IF(A229&gt;=2000,"都祁","市内")))</f>
        <v>市内</v>
      </c>
      <c r="O229" s="114">
        <f t="shared" ref="O229" ca="1" si="409">IF(B229="","",IF(INDIRECT("減額一覧!BL"&amp;P229)=0.08,0.08,0.1))</f>
        <v>0.1</v>
      </c>
      <c r="P229" s="38">
        <v>48</v>
      </c>
      <c r="Q229" s="38">
        <f t="shared" ref="Q229:R232" ca="1" si="410">IF(G229="","",IF(G229&gt;0,1,""))</f>
        <v>1</v>
      </c>
      <c r="R229" s="38">
        <f t="shared" ca="1" si="410"/>
        <v>1</v>
      </c>
      <c r="S229" s="66" t="str">
        <f t="shared" ca="1" si="348"/>
        <v>211</v>
      </c>
      <c r="T229" s="105" t="str">
        <f t="shared" ca="1" si="349"/>
        <v/>
      </c>
    </row>
    <row r="230" spans="1:20" hidden="1">
      <c r="A230" t="str">
        <f ca="1">IF(B230="","",INDIRECT("減額一覧!B"&amp;$P230))</f>
        <v/>
      </c>
      <c r="B230" s="61" t="str">
        <f ca="1">IF(INDIRECT("減額一覧!BB"&amp;P230)=1,INDIRECT("減額一覧!W"&amp;P230),"")</f>
        <v/>
      </c>
      <c r="C230" s="44" t="str">
        <f ca="1">IF(B230="","",INDIRECT("減額一覧!C"&amp;$P230))</f>
        <v/>
      </c>
      <c r="D230" s="79" t="str">
        <f ca="1">IF($B230="","",INDIRECT("減額一覧!G"&amp;$P230))</f>
        <v/>
      </c>
      <c r="E230" s="19" t="str">
        <f ca="1">IF(B230="","",INDIRECT("減額一覧!H"&amp;P230))</f>
        <v/>
      </c>
      <c r="F230" s="19" t="str">
        <f ca="1">IF($B230="","",INDIRECT("減額一覧!AD"&amp;P230))</f>
        <v/>
      </c>
      <c r="G230" s="20" t="str">
        <f ca="1">IF($B230="","",INDIRECT("減額一覧!AE"&amp;P230))</f>
        <v/>
      </c>
      <c r="H230" s="20" t="str">
        <f ca="1">IF($B230="","",INDIRECT("減額一覧!AF"&amp;P230))</f>
        <v/>
      </c>
      <c r="I230" s="32" t="str">
        <f ca="1">IF(B230="","",IF(INDIRECT("減額一覧!BM"&amp;P230)=0.08,0.08,0.1))</f>
        <v/>
      </c>
      <c r="J230" s="52"/>
      <c r="K230" s="95" t="str">
        <f t="shared" ca="1" si="374"/>
        <v/>
      </c>
      <c r="L230" s="58" t="str">
        <f t="shared" ca="1" si="346"/>
        <v/>
      </c>
      <c r="N230" s="113" t="str">
        <f t="shared" ca="1" si="408"/>
        <v/>
      </c>
      <c r="O230" s="114" t="str">
        <f t="shared" ref="O230" ca="1" si="411">IF(B230="","",IF(INDIRECT("減額一覧!BM"&amp;P230)=0.08,0.08,0.1))</f>
        <v/>
      </c>
      <c r="P230" s="38">
        <v>48</v>
      </c>
      <c r="Q230" s="38" t="str">
        <f t="shared" ca="1" si="410"/>
        <v/>
      </c>
      <c r="R230" s="38" t="str">
        <f t="shared" ca="1" si="410"/>
        <v/>
      </c>
      <c r="S230" s="66" t="str">
        <f t="shared" ca="1" si="348"/>
        <v/>
      </c>
      <c r="T230" s="105" t="str">
        <f t="shared" ca="1" si="349"/>
        <v/>
      </c>
    </row>
    <row r="231" spans="1:20" hidden="1">
      <c r="A231" t="str">
        <f ca="1">IF(B231="","",INDIRECT("減額一覧!B"&amp;$P231))</f>
        <v/>
      </c>
      <c r="B231" s="61" t="str">
        <f ca="1">IF(INDIRECT("減額一覧!BC"&amp;P231)=1,INDIRECT("減額一覧!AG"&amp;P231),"")</f>
        <v/>
      </c>
      <c r="C231" s="36" t="str">
        <f ca="1">IF(B231="","",INDIRECT("減額一覧!C"&amp;$P231))</f>
        <v/>
      </c>
      <c r="D231" s="80" t="str">
        <f ca="1">IF($B231="","",INDIRECT("減額一覧!G"&amp;$P231))</f>
        <v/>
      </c>
      <c r="E231" s="19" t="str">
        <f ca="1">IF(B231="","",INDIRECT("減額一覧!H"&amp;P231))</f>
        <v/>
      </c>
      <c r="F231" s="19" t="str">
        <f ca="1">IF($B231="","",INDIRECT("減額一覧!AN"&amp;P231))</f>
        <v/>
      </c>
      <c r="G231" s="20" t="str">
        <f ca="1">IF($B231="","",INDIRECT("減額一覧!AO"&amp;P231))</f>
        <v/>
      </c>
      <c r="H231" s="20" t="str">
        <f ca="1">IF($B231="","",INDIRECT("減額一覧!AP"&amp;P231))</f>
        <v/>
      </c>
      <c r="I231" s="32" t="str">
        <f ca="1">IF(B231="","",IF(INDIRECT("減額一覧!BN"&amp;P231)=0.08,0.08,0.1))</f>
        <v/>
      </c>
      <c r="J231" s="52"/>
      <c r="K231" s="95" t="str">
        <f t="shared" ca="1" si="374"/>
        <v/>
      </c>
      <c r="L231" s="58" t="str">
        <f t="shared" ca="1" si="346"/>
        <v/>
      </c>
      <c r="N231" s="113" t="str">
        <f t="shared" ca="1" si="408"/>
        <v/>
      </c>
      <c r="O231" s="114" t="str">
        <f t="shared" ref="O231" ca="1" si="412">IF(B231="","",IF(INDIRECT("減額一覧!BN"&amp;P231)=0.08,0.08,0.1))</f>
        <v/>
      </c>
      <c r="P231" s="38">
        <v>48</v>
      </c>
      <c r="Q231" s="38" t="str">
        <f t="shared" ca="1" si="410"/>
        <v/>
      </c>
      <c r="R231" s="38" t="str">
        <f t="shared" ca="1" si="410"/>
        <v/>
      </c>
      <c r="S231" s="66" t="str">
        <f t="shared" ca="1" si="348"/>
        <v/>
      </c>
      <c r="T231" s="105" t="str">
        <f t="shared" ca="1" si="349"/>
        <v/>
      </c>
    </row>
    <row r="232" spans="1:20" hidden="1">
      <c r="A232" t="str">
        <f ca="1">IF(B232="","",INDIRECT("減額一覧!B"&amp;$P232))</f>
        <v/>
      </c>
      <c r="B232" s="61" t="str">
        <f ca="1">IF(INDIRECT("減額一覧!BD"&amp;P232)=1,INDIRECT("減額一覧!AQ"&amp;P232),"")</f>
        <v/>
      </c>
      <c r="C232" s="45" t="str">
        <f ca="1">IF(B232="","",INDIRECT("減額一覧!C"&amp;$P232))</f>
        <v/>
      </c>
      <c r="D232" s="79" t="str">
        <f ca="1">IF($B232="","",INDIRECT("減額一覧!G"&amp;$P232))</f>
        <v/>
      </c>
      <c r="E232" s="19" t="str">
        <f ca="1">IF(B232="","",INDIRECT("減額一覧!H"&amp;P232))</f>
        <v/>
      </c>
      <c r="F232" s="19" t="str">
        <f ca="1">IF($B232="","",INDIRECT("減額一覧!AX"&amp;P232))</f>
        <v/>
      </c>
      <c r="G232" s="20" t="str">
        <f ca="1">IF($B232="","",INDIRECT("減額一覧!AY"&amp;P232))</f>
        <v/>
      </c>
      <c r="H232" s="20" t="str">
        <f ca="1">IF($B232="","",INDIRECT("減額一覧!AZ"&amp;P232))</f>
        <v/>
      </c>
      <c r="I232" s="32" t="str">
        <f ca="1">IF(B232="","",IF(INDIRECT("減額一覧!BO"&amp;P232)=0.08,0.08,0.1))</f>
        <v/>
      </c>
      <c r="J232" s="52"/>
      <c r="K232" s="95" t="str">
        <f t="shared" ca="1" si="374"/>
        <v/>
      </c>
      <c r="L232" s="58" t="str">
        <f t="shared" ca="1" si="346"/>
        <v/>
      </c>
      <c r="N232" s="113" t="str">
        <f t="shared" ca="1" si="408"/>
        <v/>
      </c>
      <c r="O232" s="114" t="str">
        <f t="shared" ref="O232" ca="1" si="413">IF(B232="","",IF(INDIRECT("減額一覧!BO"&amp;P232)=0.08,0.08,0.1))</f>
        <v/>
      </c>
      <c r="P232" s="38">
        <v>48</v>
      </c>
      <c r="Q232" s="38" t="str">
        <f t="shared" ca="1" si="410"/>
        <v/>
      </c>
      <c r="R232" s="38" t="str">
        <f t="shared" ca="1" si="410"/>
        <v/>
      </c>
      <c r="S232" s="66" t="str">
        <f t="shared" ca="1" si="348"/>
        <v/>
      </c>
      <c r="T232" s="105" t="str">
        <f t="shared" ca="1" si="349"/>
        <v/>
      </c>
    </row>
    <row r="233" spans="1:20" ht="19.5" thickBot="1">
      <c r="B233" s="64"/>
      <c r="C233" s="41" t="str">
        <f>IF(B233="","",減額一覧!C229)</f>
        <v/>
      </c>
      <c r="D233" s="43"/>
      <c r="E233" s="21"/>
      <c r="F233" s="22" t="s">
        <v>69</v>
      </c>
      <c r="G233" s="23">
        <f t="shared" ref="G233:H233" ca="1" si="414">SUBTOTAL(9,G229:G232)</f>
        <v>880</v>
      </c>
      <c r="H233" s="23">
        <f t="shared" ca="1" si="414"/>
        <v>545</v>
      </c>
      <c r="I233" s="30"/>
      <c r="J233" s="53"/>
      <c r="K233" s="96" t="str">
        <f t="shared" si="374"/>
        <v/>
      </c>
      <c r="L233" s="59" t="str">
        <f t="shared" si="346"/>
        <v/>
      </c>
      <c r="N233" s="108" t="str">
        <f t="shared" ref="N233" ca="1" si="415">IF(AND(G233=0,H233=0),"","小計")</f>
        <v>小計</v>
      </c>
      <c r="O233" s="108" t="str">
        <f t="shared" ref="O233" ca="1" si="416">IF(AND(G233=0,H233=0),"","小計")</f>
        <v>小計</v>
      </c>
      <c r="P233" s="38"/>
      <c r="Q233" s="38"/>
      <c r="R233" s="38"/>
      <c r="S233" s="66" t="str">
        <f t="shared" si="348"/>
        <v/>
      </c>
      <c r="T233" s="105" t="str">
        <f t="shared" si="349"/>
        <v/>
      </c>
    </row>
    <row r="234" spans="1:20" ht="19.5" thickTop="1">
      <c r="A234">
        <f ca="1">IF(B234="","",INDIRECT("減額一覧!B"&amp;$P234))</f>
        <v>278</v>
      </c>
      <c r="B234" s="61">
        <f ca="1">IF(INDIRECT("減額一覧!BA"&amp;P234)=1,INDIRECT("減額一覧!M"&amp;P234),"")</f>
        <v>205</v>
      </c>
      <c r="C234" s="36">
        <f ca="1">IF(B234="","",INDIRECT("減額一覧!C"&amp;$P234))</f>
        <v>540033000</v>
      </c>
      <c r="D234" s="78" t="str">
        <f ca="1">IF($B234="","",INDIRECT("減額一覧!G"&amp;$P234))</f>
        <v>谷川　亘宏</v>
      </c>
      <c r="E234" s="19">
        <f ca="1">IF(B234="","",INDIRECT("減額一覧!H"&amp;P234))</f>
        <v>13</v>
      </c>
      <c r="F234" s="19">
        <f ca="1">IF($B234="","",INDIRECT("減額一覧!T"&amp;P234))</f>
        <v>1</v>
      </c>
      <c r="G234" s="20">
        <f ca="1">IF($B234="","",INDIRECT("減額一覧!U"&amp;P234))</f>
        <v>220</v>
      </c>
      <c r="H234" s="20">
        <f ca="1">IF($B234="","",INDIRECT("減額一覧!V"&amp;P234))</f>
        <v>136</v>
      </c>
      <c r="I234" s="32">
        <f ca="1">IF(B234="","",IF(INDIRECT("減額一覧!BL"&amp;P234)=0.08,0.08,0.1))</f>
        <v>0.1</v>
      </c>
      <c r="J234" s="51" t="s">
        <v>523</v>
      </c>
      <c r="K234" s="94" t="str">
        <f t="shared" ca="1" si="374"/>
        <v/>
      </c>
      <c r="L234" s="56" t="str">
        <f t="shared" ca="1" si="346"/>
        <v/>
      </c>
      <c r="N234" s="113" t="str">
        <f t="shared" ref="N234:N237" ca="1" si="417">IF(A234="","",IF(A234&gt;3000,"月ヶ瀬",IF(A234&gt;=2000,"都祁","市内")))</f>
        <v>市内</v>
      </c>
      <c r="O234" s="114">
        <f t="shared" ref="O234" ca="1" si="418">IF(B234="","",IF(INDIRECT("減額一覧!BL"&amp;P234)=0.08,0.08,0.1))</f>
        <v>0.1</v>
      </c>
      <c r="P234" s="38">
        <v>49</v>
      </c>
      <c r="Q234" s="38">
        <f t="shared" ref="Q234:R237" ca="1" si="419">IF(G234="","",IF(G234&gt;0,1,""))</f>
        <v>1</v>
      </c>
      <c r="R234" s="38">
        <f t="shared" ca="1" si="419"/>
        <v>1</v>
      </c>
      <c r="S234" s="66" t="str">
        <f t="shared" ca="1" si="348"/>
        <v>540</v>
      </c>
      <c r="T234" s="105" t="str">
        <f t="shared" ca="1" si="349"/>
        <v/>
      </c>
    </row>
    <row r="235" spans="1:20">
      <c r="A235">
        <f ca="1">IF(B235="","",INDIRECT("減額一覧!B"&amp;$P235))</f>
        <v>278</v>
      </c>
      <c r="B235" s="61">
        <f ca="1">IF(INDIRECT("減額一覧!BB"&amp;P235)=1,INDIRECT("減額一覧!W"&amp;P235),"")</f>
        <v>206</v>
      </c>
      <c r="C235" s="44">
        <f ca="1">IF(B235="","",INDIRECT("減額一覧!C"&amp;$P235))</f>
        <v>540033000</v>
      </c>
      <c r="D235" s="79" t="str">
        <f ca="1">IF($B235="","",INDIRECT("減額一覧!G"&amp;$P235))</f>
        <v>谷川　亘宏</v>
      </c>
      <c r="E235" s="19">
        <f ca="1">IF(B235="","",INDIRECT("減額一覧!H"&amp;P235))</f>
        <v>13</v>
      </c>
      <c r="F235" s="19">
        <f ca="1">IF($B235="","",INDIRECT("減額一覧!AD"&amp;P235))</f>
        <v>1</v>
      </c>
      <c r="G235" s="20">
        <f ca="1">IF($B235="","",INDIRECT("減額一覧!AE"&amp;P235))</f>
        <v>220</v>
      </c>
      <c r="H235" s="20">
        <f ca="1">IF($B235="","",INDIRECT("減額一覧!AF"&amp;P235))</f>
        <v>137</v>
      </c>
      <c r="I235" s="32">
        <f ca="1">IF(B235="","",IF(INDIRECT("減額一覧!BM"&amp;P235)=0.08,0.08,0.1))</f>
        <v>0.1</v>
      </c>
      <c r="J235" s="52"/>
      <c r="K235" s="95" t="str">
        <f t="shared" ca="1" si="374"/>
        <v/>
      </c>
      <c r="L235" s="58" t="str">
        <f t="shared" ca="1" si="346"/>
        <v/>
      </c>
      <c r="N235" s="113" t="str">
        <f t="shared" ca="1" si="417"/>
        <v>市内</v>
      </c>
      <c r="O235" s="114">
        <f t="shared" ref="O235" ca="1" si="420">IF(B235="","",IF(INDIRECT("減額一覧!BM"&amp;P235)=0.08,0.08,0.1))</f>
        <v>0.1</v>
      </c>
      <c r="P235" s="38">
        <v>49</v>
      </c>
      <c r="Q235" s="38">
        <f t="shared" ca="1" si="419"/>
        <v>1</v>
      </c>
      <c r="R235" s="38">
        <f t="shared" ca="1" si="419"/>
        <v>1</v>
      </c>
      <c r="S235" s="66" t="str">
        <f t="shared" ca="1" si="348"/>
        <v>540</v>
      </c>
      <c r="T235" s="105" t="str">
        <f t="shared" ca="1" si="349"/>
        <v/>
      </c>
    </row>
    <row r="236" spans="1:20" hidden="1">
      <c r="A236" t="str">
        <f ca="1">IF(B236="","",INDIRECT("減額一覧!B"&amp;$P236))</f>
        <v/>
      </c>
      <c r="B236" s="61" t="str">
        <f ca="1">IF(INDIRECT("減額一覧!BC"&amp;P236)=1,INDIRECT("減額一覧!AG"&amp;P236),"")</f>
        <v/>
      </c>
      <c r="C236" s="36" t="str">
        <f ca="1">IF(B236="","",INDIRECT("減額一覧!C"&amp;$P236))</f>
        <v/>
      </c>
      <c r="D236" s="80" t="str">
        <f ca="1">IF($B236="","",INDIRECT("減額一覧!G"&amp;$P236))</f>
        <v/>
      </c>
      <c r="E236" s="19" t="str">
        <f ca="1">IF(B236="","",INDIRECT("減額一覧!H"&amp;P236))</f>
        <v/>
      </c>
      <c r="F236" s="19" t="str">
        <f ca="1">IF($B236="","",INDIRECT("減額一覧!AN"&amp;P236))</f>
        <v/>
      </c>
      <c r="G236" s="20" t="str">
        <f ca="1">IF($B236="","",INDIRECT("減額一覧!AO"&amp;P236))</f>
        <v/>
      </c>
      <c r="H236" s="20" t="str">
        <f ca="1">IF($B236="","",INDIRECT("減額一覧!AP"&amp;P236))</f>
        <v/>
      </c>
      <c r="I236" s="32" t="str">
        <f ca="1">IF(B236="","",IF(INDIRECT("減額一覧!BN"&amp;P236)=0.08,0.08,0.1))</f>
        <v/>
      </c>
      <c r="J236" s="52"/>
      <c r="K236" s="95" t="str">
        <f t="shared" ca="1" si="374"/>
        <v/>
      </c>
      <c r="L236" s="58" t="str">
        <f t="shared" ca="1" si="346"/>
        <v/>
      </c>
      <c r="N236" s="113" t="str">
        <f t="shared" ca="1" si="417"/>
        <v/>
      </c>
      <c r="O236" s="114" t="str">
        <f t="shared" ref="O236" ca="1" si="421">IF(B236="","",IF(INDIRECT("減額一覧!BN"&amp;P236)=0.08,0.08,0.1))</f>
        <v/>
      </c>
      <c r="P236" s="38">
        <v>49</v>
      </c>
      <c r="Q236" s="38" t="str">
        <f t="shared" ca="1" si="419"/>
        <v/>
      </c>
      <c r="R236" s="38" t="str">
        <f t="shared" ca="1" si="419"/>
        <v/>
      </c>
      <c r="S236" s="66" t="str">
        <f t="shared" ca="1" si="348"/>
        <v/>
      </c>
      <c r="T236" s="105" t="str">
        <f t="shared" ca="1" si="349"/>
        <v/>
      </c>
    </row>
    <row r="237" spans="1:20" hidden="1">
      <c r="A237" t="str">
        <f ca="1">IF(B237="","",INDIRECT("減額一覧!B"&amp;$P237))</f>
        <v/>
      </c>
      <c r="B237" s="61" t="str">
        <f ca="1">IF(INDIRECT("減額一覧!BD"&amp;P237)=1,INDIRECT("減額一覧!AQ"&amp;P237),"")</f>
        <v/>
      </c>
      <c r="C237" s="45" t="str">
        <f ca="1">IF(B237="","",INDIRECT("減額一覧!C"&amp;$P237))</f>
        <v/>
      </c>
      <c r="D237" s="79" t="str">
        <f ca="1">IF($B237="","",INDIRECT("減額一覧!G"&amp;$P237))</f>
        <v/>
      </c>
      <c r="E237" s="19" t="str">
        <f ca="1">IF(B237="","",INDIRECT("減額一覧!H"&amp;P237))</f>
        <v/>
      </c>
      <c r="F237" s="19" t="str">
        <f ca="1">IF($B237="","",INDIRECT("減額一覧!AX"&amp;P237))</f>
        <v/>
      </c>
      <c r="G237" s="20" t="str">
        <f ca="1">IF($B237="","",INDIRECT("減額一覧!AY"&amp;P237))</f>
        <v/>
      </c>
      <c r="H237" s="20" t="str">
        <f ca="1">IF($B237="","",INDIRECT("減額一覧!AZ"&amp;P237))</f>
        <v/>
      </c>
      <c r="I237" s="32" t="str">
        <f ca="1">IF(B237="","",IF(INDIRECT("減額一覧!BO"&amp;P237)=0.08,0.08,0.1))</f>
        <v/>
      </c>
      <c r="J237" s="52"/>
      <c r="K237" s="95" t="str">
        <f t="shared" ca="1" si="374"/>
        <v/>
      </c>
      <c r="L237" s="58" t="str">
        <f t="shared" ca="1" si="346"/>
        <v/>
      </c>
      <c r="N237" s="113" t="str">
        <f t="shared" ca="1" si="417"/>
        <v/>
      </c>
      <c r="O237" s="114" t="str">
        <f t="shared" ref="O237" ca="1" si="422">IF(B237="","",IF(INDIRECT("減額一覧!BO"&amp;P237)=0.08,0.08,0.1))</f>
        <v/>
      </c>
      <c r="P237" s="38">
        <v>49</v>
      </c>
      <c r="Q237" s="38" t="str">
        <f t="shared" ca="1" si="419"/>
        <v/>
      </c>
      <c r="R237" s="38" t="str">
        <f t="shared" ca="1" si="419"/>
        <v/>
      </c>
      <c r="S237" s="66" t="str">
        <f t="shared" ca="1" si="348"/>
        <v/>
      </c>
      <c r="T237" s="105" t="str">
        <f t="shared" ca="1" si="349"/>
        <v/>
      </c>
    </row>
    <row r="238" spans="1:20" ht="19.5" thickBot="1">
      <c r="B238" s="64"/>
      <c r="C238" s="41" t="str">
        <f>IF(B238="","",減額一覧!C234)</f>
        <v/>
      </c>
      <c r="D238" s="43"/>
      <c r="E238" s="21"/>
      <c r="F238" s="22" t="s">
        <v>69</v>
      </c>
      <c r="G238" s="23">
        <f t="shared" ref="G238:H238" ca="1" si="423">SUBTOTAL(9,G234:G237)</f>
        <v>440</v>
      </c>
      <c r="H238" s="23">
        <f t="shared" ca="1" si="423"/>
        <v>273</v>
      </c>
      <c r="I238" s="30"/>
      <c r="J238" s="53"/>
      <c r="K238" s="96" t="str">
        <f t="shared" si="374"/>
        <v/>
      </c>
      <c r="L238" s="59" t="str">
        <f t="shared" si="346"/>
        <v/>
      </c>
      <c r="N238" s="108" t="str">
        <f t="shared" ref="N238" ca="1" si="424">IF(AND(G238=0,H238=0),"","小計")</f>
        <v>小計</v>
      </c>
      <c r="O238" s="108" t="str">
        <f t="shared" ref="O238" ca="1" si="425">IF(AND(G238=0,H238=0),"","小計")</f>
        <v>小計</v>
      </c>
      <c r="P238" s="38"/>
      <c r="Q238" s="38"/>
      <c r="R238" s="38"/>
      <c r="S238" s="66" t="str">
        <f t="shared" si="348"/>
        <v/>
      </c>
      <c r="T238" s="105" t="str">
        <f t="shared" si="349"/>
        <v/>
      </c>
    </row>
    <row r="239" spans="1:20" ht="19.5" thickTop="1">
      <c r="A239">
        <f ca="1">IF(B239="","",INDIRECT("減額一覧!B"&amp;$P239))</f>
        <v>279</v>
      </c>
      <c r="B239" s="61">
        <f ca="1">IF(INDIRECT("減額一覧!BA"&amp;P239)=1,INDIRECT("減額一覧!M"&amp;P239),"")</f>
        <v>206</v>
      </c>
      <c r="C239" s="36">
        <f ca="1">IF(B239="","",INDIRECT("減額一覧!C"&amp;$P239))</f>
        <v>364086000</v>
      </c>
      <c r="D239" s="78" t="str">
        <f ca="1">IF($B239="","",INDIRECT("減額一覧!G"&amp;$P239))</f>
        <v>坂下　泰昭</v>
      </c>
      <c r="E239" s="19">
        <f ca="1">IF(B239="","",INDIRECT("減額一覧!H"&amp;P239))</f>
        <v>20</v>
      </c>
      <c r="F239" s="19">
        <f ca="1">IF($B239="","",INDIRECT("減額一覧!T"&amp;P239))</f>
        <v>2</v>
      </c>
      <c r="G239" s="20">
        <f ca="1">IF($B239="","",INDIRECT("減額一覧!U"&amp;P239))</f>
        <v>341</v>
      </c>
      <c r="H239" s="20">
        <f ca="1">IF($B239="","",INDIRECT("減額一覧!V"&amp;P239))</f>
        <v>273</v>
      </c>
      <c r="I239" s="32">
        <f ca="1">IF(B239="","",IF(INDIRECT("減額一覧!BL"&amp;P239)=0.08,0.08,0.1))</f>
        <v>0.1</v>
      </c>
      <c r="J239" s="51" t="s">
        <v>476</v>
      </c>
      <c r="K239" s="94" t="str">
        <f t="shared" ca="1" si="374"/>
        <v/>
      </c>
      <c r="L239" s="56" t="str">
        <f t="shared" ca="1" si="346"/>
        <v/>
      </c>
      <c r="N239" s="113" t="str">
        <f t="shared" ref="N239:N242" ca="1" si="426">IF(A239="","",IF(A239&gt;3000,"月ヶ瀬",IF(A239&gt;=2000,"都祁","市内")))</f>
        <v>市内</v>
      </c>
      <c r="O239" s="114">
        <f t="shared" ref="O239" ca="1" si="427">IF(B239="","",IF(INDIRECT("減額一覧!BL"&amp;P239)=0.08,0.08,0.1))</f>
        <v>0.1</v>
      </c>
      <c r="P239" s="38">
        <v>50</v>
      </c>
      <c r="Q239" s="38">
        <f t="shared" ref="Q239:R242" ca="1" si="428">IF(G239="","",IF(G239&gt;0,1,""))</f>
        <v>1</v>
      </c>
      <c r="R239" s="38">
        <f t="shared" ca="1" si="428"/>
        <v>1</v>
      </c>
      <c r="S239" s="66" t="str">
        <f t="shared" ca="1" si="348"/>
        <v>364</v>
      </c>
      <c r="T239" s="105" t="str">
        <f t="shared" ca="1" si="349"/>
        <v/>
      </c>
    </row>
    <row r="240" spans="1:20">
      <c r="A240">
        <f ca="1">IF(B240="","",INDIRECT("減額一覧!B"&amp;$P240))</f>
        <v>279</v>
      </c>
      <c r="B240" s="61">
        <f ca="1">IF(INDIRECT("減額一覧!BB"&amp;P240)=1,INDIRECT("減額一覧!W"&amp;P240),"")</f>
        <v>207</v>
      </c>
      <c r="C240" s="44">
        <f ca="1">IF(B240="","",INDIRECT("減額一覧!C"&amp;$P240))</f>
        <v>364086000</v>
      </c>
      <c r="D240" s="79" t="str">
        <f ca="1">IF($B240="","",INDIRECT("減額一覧!G"&amp;$P240))</f>
        <v>坂下　泰昭</v>
      </c>
      <c r="E240" s="19">
        <f ca="1">IF(B240="","",INDIRECT("減額一覧!H"&amp;P240))</f>
        <v>20</v>
      </c>
      <c r="F240" s="19">
        <f ca="1">IF($B240="","",INDIRECT("減額一覧!AD"&amp;P240))</f>
        <v>3</v>
      </c>
      <c r="G240" s="20">
        <f ca="1">IF($B240="","",INDIRECT("減額一覧!AE"&amp;P240))</f>
        <v>511</v>
      </c>
      <c r="H240" s="20">
        <f ca="1">IF($B240="","",INDIRECT("減額一覧!AF"&amp;P240))</f>
        <v>410</v>
      </c>
      <c r="I240" s="32">
        <f ca="1">IF(B240="","",IF(INDIRECT("減額一覧!BM"&amp;P240)=0.08,0.08,0.1))</f>
        <v>0.1</v>
      </c>
      <c r="J240" s="52"/>
      <c r="K240" s="95" t="str">
        <f t="shared" ca="1" si="374"/>
        <v/>
      </c>
      <c r="L240" s="58" t="str">
        <f t="shared" ca="1" si="346"/>
        <v/>
      </c>
      <c r="N240" s="113" t="str">
        <f t="shared" ca="1" si="426"/>
        <v>市内</v>
      </c>
      <c r="O240" s="114">
        <f t="shared" ref="O240" ca="1" si="429">IF(B240="","",IF(INDIRECT("減額一覧!BM"&amp;P240)=0.08,0.08,0.1))</f>
        <v>0.1</v>
      </c>
      <c r="P240" s="38">
        <v>50</v>
      </c>
      <c r="Q240" s="38">
        <f t="shared" ca="1" si="428"/>
        <v>1</v>
      </c>
      <c r="R240" s="38">
        <f t="shared" ca="1" si="428"/>
        <v>1</v>
      </c>
      <c r="S240" s="66" t="str">
        <f t="shared" ca="1" si="348"/>
        <v>364</v>
      </c>
      <c r="T240" s="105" t="str">
        <f t="shared" ca="1" si="349"/>
        <v/>
      </c>
    </row>
    <row r="241" spans="1:20">
      <c r="A241">
        <f ca="1">IF(B241="","",INDIRECT("減額一覧!B"&amp;$P241))</f>
        <v>279</v>
      </c>
      <c r="B241" s="61">
        <f ca="1">IF(INDIRECT("減額一覧!BC"&amp;P241)=1,INDIRECT("減額一覧!AG"&amp;P241),"")</f>
        <v>208</v>
      </c>
      <c r="C241" s="36">
        <f ca="1">IF(B241="","",INDIRECT("減額一覧!C"&amp;$P241))</f>
        <v>364086000</v>
      </c>
      <c r="D241" s="80" t="str">
        <f ca="1">IF($B241="","",INDIRECT("減額一覧!G"&amp;$P241))</f>
        <v>坂下　泰昭</v>
      </c>
      <c r="E241" s="19">
        <f ca="1">IF(B241="","",INDIRECT("減額一覧!H"&amp;P241))</f>
        <v>20</v>
      </c>
      <c r="F241" s="19">
        <f ca="1">IF($B241="","",INDIRECT("減額一覧!AN"&amp;P241))</f>
        <v>1</v>
      </c>
      <c r="G241" s="20">
        <f ca="1">IF($B241="","",INDIRECT("減額一覧!AO"&amp;P241))</f>
        <v>170</v>
      </c>
      <c r="H241" s="20">
        <f ca="1">IF($B241="","",INDIRECT("減額一覧!AP"&amp;P241))</f>
        <v>136</v>
      </c>
      <c r="I241" s="32">
        <f ca="1">IF(B241="","",IF(INDIRECT("減額一覧!BN"&amp;P241)=0.08,0.08,0.1))</f>
        <v>0.1</v>
      </c>
      <c r="J241" s="52"/>
      <c r="K241" s="95" t="str">
        <f t="shared" ca="1" si="374"/>
        <v/>
      </c>
      <c r="L241" s="58" t="str">
        <f t="shared" ca="1" si="346"/>
        <v/>
      </c>
      <c r="N241" s="113" t="str">
        <f t="shared" ca="1" si="426"/>
        <v>市内</v>
      </c>
      <c r="O241" s="114">
        <f t="shared" ref="O241" ca="1" si="430">IF(B241="","",IF(INDIRECT("減額一覧!BN"&amp;P241)=0.08,0.08,0.1))</f>
        <v>0.1</v>
      </c>
      <c r="P241" s="38">
        <v>50</v>
      </c>
      <c r="Q241" s="38">
        <f t="shared" ca="1" si="428"/>
        <v>1</v>
      </c>
      <c r="R241" s="38">
        <f t="shared" ca="1" si="428"/>
        <v>1</v>
      </c>
      <c r="S241" s="66" t="str">
        <f t="shared" ca="1" si="348"/>
        <v>364</v>
      </c>
      <c r="T241" s="105" t="str">
        <f t="shared" ca="1" si="349"/>
        <v/>
      </c>
    </row>
    <row r="242" spans="1:20" hidden="1">
      <c r="A242" t="str">
        <f ca="1">IF(B242="","",INDIRECT("減額一覧!B"&amp;$P242))</f>
        <v/>
      </c>
      <c r="B242" s="61" t="str">
        <f ca="1">IF(INDIRECT("減額一覧!BD"&amp;P242)=1,INDIRECT("減額一覧!AQ"&amp;P242),"")</f>
        <v/>
      </c>
      <c r="C242" s="45" t="str">
        <f ca="1">IF(B242="","",INDIRECT("減額一覧!C"&amp;$P242))</f>
        <v/>
      </c>
      <c r="D242" s="79" t="str">
        <f ca="1">IF($B242="","",INDIRECT("減額一覧!G"&amp;$P242))</f>
        <v/>
      </c>
      <c r="E242" s="19" t="str">
        <f ca="1">IF(B242="","",INDIRECT("減額一覧!H"&amp;P242))</f>
        <v/>
      </c>
      <c r="F242" s="19" t="str">
        <f ca="1">IF($B242="","",INDIRECT("減額一覧!AX"&amp;P242))</f>
        <v/>
      </c>
      <c r="G242" s="20" t="str">
        <f ca="1">IF($B242="","",INDIRECT("減額一覧!AY"&amp;P242))</f>
        <v/>
      </c>
      <c r="H242" s="20" t="str">
        <f ca="1">IF($B242="","",INDIRECT("減額一覧!AZ"&amp;P242))</f>
        <v/>
      </c>
      <c r="I242" s="32" t="str">
        <f ca="1">IF(B242="","",IF(INDIRECT("減額一覧!BO"&amp;P242)=0.08,0.08,0.1))</f>
        <v/>
      </c>
      <c r="J242" s="52"/>
      <c r="K242" s="95" t="str">
        <f t="shared" ca="1" si="374"/>
        <v/>
      </c>
      <c r="L242" s="58" t="str">
        <f t="shared" ca="1" si="346"/>
        <v/>
      </c>
      <c r="N242" s="113" t="str">
        <f t="shared" ca="1" si="426"/>
        <v/>
      </c>
      <c r="O242" s="114" t="str">
        <f t="shared" ref="O242" ca="1" si="431">IF(B242="","",IF(INDIRECT("減額一覧!BO"&amp;P242)=0.08,0.08,0.1))</f>
        <v/>
      </c>
      <c r="P242" s="38">
        <v>50</v>
      </c>
      <c r="Q242" s="38" t="str">
        <f t="shared" ca="1" si="428"/>
        <v/>
      </c>
      <c r="R242" s="38" t="str">
        <f t="shared" ca="1" si="428"/>
        <v/>
      </c>
      <c r="S242" s="66" t="str">
        <f t="shared" ca="1" si="348"/>
        <v/>
      </c>
      <c r="T242" s="105" t="str">
        <f t="shared" ca="1" si="349"/>
        <v/>
      </c>
    </row>
    <row r="243" spans="1:20" ht="19.5" thickBot="1">
      <c r="B243" s="64"/>
      <c r="C243" s="41" t="str">
        <f>IF(B243="","",減額一覧!C239)</f>
        <v/>
      </c>
      <c r="D243" s="43"/>
      <c r="E243" s="21"/>
      <c r="F243" s="22" t="s">
        <v>69</v>
      </c>
      <c r="G243" s="23">
        <f t="shared" ref="G243:H243" ca="1" si="432">SUBTOTAL(9,G239:G242)</f>
        <v>1022</v>
      </c>
      <c r="H243" s="23">
        <f t="shared" ca="1" si="432"/>
        <v>819</v>
      </c>
      <c r="I243" s="30"/>
      <c r="J243" s="53"/>
      <c r="K243" s="96" t="str">
        <f t="shared" si="374"/>
        <v/>
      </c>
      <c r="L243" s="59" t="str">
        <f t="shared" si="346"/>
        <v/>
      </c>
      <c r="N243" s="108" t="str">
        <f t="shared" ref="N243" ca="1" si="433">IF(AND(G243=0,H243=0),"","小計")</f>
        <v>小計</v>
      </c>
      <c r="O243" s="108" t="str">
        <f t="shared" ref="O243" ca="1" si="434">IF(AND(G243=0,H243=0),"","小計")</f>
        <v>小計</v>
      </c>
      <c r="P243" s="38"/>
      <c r="Q243" s="38"/>
      <c r="R243" s="38"/>
      <c r="S243" s="66" t="str">
        <f t="shared" si="348"/>
        <v/>
      </c>
      <c r="T243" s="105" t="str">
        <f t="shared" si="349"/>
        <v/>
      </c>
    </row>
    <row r="244" spans="1:20" ht="19.5" thickTop="1">
      <c r="A244">
        <f ca="1">IF(B244="","",INDIRECT("減額一覧!B"&amp;$P244))</f>
        <v>280</v>
      </c>
      <c r="B244" s="61">
        <f ca="1">IF(INDIRECT("減額一覧!BA"&amp;P244)=1,INDIRECT("減額一覧!M"&amp;P244),"")</f>
        <v>207</v>
      </c>
      <c r="C244" s="36">
        <f ca="1">IF(B244="","",INDIRECT("減額一覧!C"&amp;$P244))</f>
        <v>553142000</v>
      </c>
      <c r="D244" s="78" t="str">
        <f ca="1">IF($B244="","",INDIRECT("減額一覧!G"&amp;$P244))</f>
        <v>米田　康彦</v>
      </c>
      <c r="E244" s="19">
        <f ca="1">IF(B244="","",INDIRECT("減額一覧!H"&amp;P244))</f>
        <v>20</v>
      </c>
      <c r="F244" s="19">
        <f ca="1">IF($B244="","",INDIRECT("減額一覧!T"&amp;P244))</f>
        <v>8</v>
      </c>
      <c r="G244" s="20">
        <f ca="1">IF($B244="","",INDIRECT("減額一覧!U"&amp;P244))</f>
        <v>1793</v>
      </c>
      <c r="H244" s="20">
        <f ca="1">IF($B244="","",INDIRECT("減額一覧!V"&amp;P244))</f>
        <v>1091</v>
      </c>
      <c r="I244" s="32">
        <f ca="1">IF(B244="","",IF(INDIRECT("減額一覧!BL"&amp;P244)=0.08,0.08,0.1))</f>
        <v>0.1</v>
      </c>
      <c r="J244" s="51" t="s">
        <v>477</v>
      </c>
      <c r="K244" s="94" t="str">
        <f t="shared" ca="1" si="374"/>
        <v/>
      </c>
      <c r="L244" s="56" t="str">
        <f t="shared" ca="1" si="346"/>
        <v/>
      </c>
      <c r="N244" s="113" t="str">
        <f t="shared" ref="N244:N247" ca="1" si="435">IF(A244="","",IF(A244&gt;3000,"月ヶ瀬",IF(A244&gt;=2000,"都祁","市内")))</f>
        <v>市内</v>
      </c>
      <c r="O244" s="114">
        <f t="shared" ref="O244" ca="1" si="436">IF(B244="","",IF(INDIRECT("減額一覧!BL"&amp;P244)=0.08,0.08,0.1))</f>
        <v>0.1</v>
      </c>
      <c r="P244" s="38">
        <v>51</v>
      </c>
      <c r="Q244" s="38">
        <f t="shared" ref="Q244:R247" ca="1" si="437">IF(G244="","",IF(G244&gt;0,1,""))</f>
        <v>1</v>
      </c>
      <c r="R244" s="38">
        <f t="shared" ca="1" si="437"/>
        <v>1</v>
      </c>
      <c r="S244" s="66" t="str">
        <f t="shared" ca="1" si="348"/>
        <v>553</v>
      </c>
      <c r="T244" s="105" t="str">
        <f t="shared" ca="1" si="349"/>
        <v/>
      </c>
    </row>
    <row r="245" spans="1:20">
      <c r="A245">
        <f ca="1">IF(B245="","",INDIRECT("減額一覧!B"&amp;$P245))</f>
        <v>280</v>
      </c>
      <c r="B245" s="61">
        <f ca="1">IF(INDIRECT("減額一覧!BB"&amp;P245)=1,INDIRECT("減額一覧!W"&amp;P245),"")</f>
        <v>208</v>
      </c>
      <c r="C245" s="44">
        <f ca="1">IF(B245="","",INDIRECT("減額一覧!C"&amp;$P245))</f>
        <v>553142000</v>
      </c>
      <c r="D245" s="79" t="str">
        <f ca="1">IF($B245="","",INDIRECT("減額一覧!G"&amp;$P245))</f>
        <v>米田　康彦</v>
      </c>
      <c r="E245" s="19">
        <f ca="1">IF(B245="","",INDIRECT("減額一覧!H"&amp;P245))</f>
        <v>20</v>
      </c>
      <c r="F245" s="19">
        <f ca="1">IF($B245="","",INDIRECT("減額一覧!AD"&amp;P245))</f>
        <v>9</v>
      </c>
      <c r="G245" s="20">
        <f ca="1">IF($B245="","",INDIRECT("減額一覧!AE"&amp;P245))</f>
        <v>2029</v>
      </c>
      <c r="H245" s="20">
        <f ca="1">IF($B245="","",INDIRECT("減額一覧!AF"&amp;P245))</f>
        <v>1228</v>
      </c>
      <c r="I245" s="32">
        <f ca="1">IF(B245="","",IF(INDIRECT("減額一覧!BM"&amp;P245)=0.08,0.08,0.1))</f>
        <v>0.1</v>
      </c>
      <c r="J245" s="52"/>
      <c r="K245" s="95" t="str">
        <f t="shared" ca="1" si="374"/>
        <v/>
      </c>
      <c r="L245" s="58" t="str">
        <f t="shared" ca="1" si="346"/>
        <v/>
      </c>
      <c r="N245" s="113" t="str">
        <f t="shared" ca="1" si="435"/>
        <v>市内</v>
      </c>
      <c r="O245" s="114">
        <f t="shared" ref="O245" ca="1" si="438">IF(B245="","",IF(INDIRECT("減額一覧!BM"&amp;P245)=0.08,0.08,0.1))</f>
        <v>0.1</v>
      </c>
      <c r="P245" s="38">
        <v>51</v>
      </c>
      <c r="Q245" s="38">
        <f t="shared" ca="1" si="437"/>
        <v>1</v>
      </c>
      <c r="R245" s="38">
        <f t="shared" ca="1" si="437"/>
        <v>1</v>
      </c>
      <c r="S245" s="66" t="str">
        <f t="shared" ca="1" si="348"/>
        <v>553</v>
      </c>
      <c r="T245" s="105" t="str">
        <f t="shared" ca="1" si="349"/>
        <v/>
      </c>
    </row>
    <row r="246" spans="1:20" hidden="1">
      <c r="A246" t="str">
        <f ca="1">IF(B246="","",INDIRECT("減額一覧!B"&amp;$P246))</f>
        <v/>
      </c>
      <c r="B246" s="61" t="str">
        <f ca="1">IF(INDIRECT("減額一覧!BC"&amp;P246)=1,INDIRECT("減額一覧!AG"&amp;P246),"")</f>
        <v/>
      </c>
      <c r="C246" s="36" t="str">
        <f ca="1">IF(B246="","",INDIRECT("減額一覧!C"&amp;$P246))</f>
        <v/>
      </c>
      <c r="D246" s="80" t="str">
        <f ca="1">IF($B246="","",INDIRECT("減額一覧!G"&amp;$P246))</f>
        <v/>
      </c>
      <c r="E246" s="19" t="str">
        <f ca="1">IF(B246="","",INDIRECT("減額一覧!H"&amp;P246))</f>
        <v/>
      </c>
      <c r="F246" s="19" t="str">
        <f ca="1">IF($B246="","",INDIRECT("減額一覧!AN"&amp;P246))</f>
        <v/>
      </c>
      <c r="G246" s="20" t="str">
        <f ca="1">IF($B246="","",INDIRECT("減額一覧!AO"&amp;P246))</f>
        <v/>
      </c>
      <c r="H246" s="20" t="str">
        <f ca="1">IF($B246="","",INDIRECT("減額一覧!AP"&amp;P246))</f>
        <v/>
      </c>
      <c r="I246" s="32" t="str">
        <f ca="1">IF(B246="","",IF(INDIRECT("減額一覧!BN"&amp;P246)=0.08,0.08,0.1))</f>
        <v/>
      </c>
      <c r="J246" s="52"/>
      <c r="K246" s="95" t="str">
        <f t="shared" ca="1" si="374"/>
        <v/>
      </c>
      <c r="L246" s="58" t="str">
        <f t="shared" ca="1" si="346"/>
        <v/>
      </c>
      <c r="N246" s="113" t="str">
        <f t="shared" ca="1" si="435"/>
        <v/>
      </c>
      <c r="O246" s="114" t="str">
        <f t="shared" ref="O246" ca="1" si="439">IF(B246="","",IF(INDIRECT("減額一覧!BN"&amp;P246)=0.08,0.08,0.1))</f>
        <v/>
      </c>
      <c r="P246" s="38">
        <v>51</v>
      </c>
      <c r="Q246" s="38" t="str">
        <f t="shared" ca="1" si="437"/>
        <v/>
      </c>
      <c r="R246" s="38" t="str">
        <f t="shared" ca="1" si="437"/>
        <v/>
      </c>
      <c r="S246" s="66" t="str">
        <f t="shared" ca="1" si="348"/>
        <v/>
      </c>
      <c r="T246" s="105" t="str">
        <f t="shared" ca="1" si="349"/>
        <v/>
      </c>
    </row>
    <row r="247" spans="1:20" hidden="1">
      <c r="A247" t="str">
        <f ca="1">IF(B247="","",INDIRECT("減額一覧!B"&amp;$P247))</f>
        <v/>
      </c>
      <c r="B247" s="61" t="str">
        <f ca="1">IF(INDIRECT("減額一覧!BD"&amp;P247)=1,INDIRECT("減額一覧!AQ"&amp;P247),"")</f>
        <v/>
      </c>
      <c r="C247" s="45" t="str">
        <f ca="1">IF(B247="","",INDIRECT("減額一覧!C"&amp;$P247))</f>
        <v/>
      </c>
      <c r="D247" s="79" t="str">
        <f ca="1">IF($B247="","",INDIRECT("減額一覧!G"&amp;$P247))</f>
        <v/>
      </c>
      <c r="E247" s="19" t="str">
        <f ca="1">IF(B247="","",INDIRECT("減額一覧!H"&amp;P247))</f>
        <v/>
      </c>
      <c r="F247" s="19" t="str">
        <f ca="1">IF($B247="","",INDIRECT("減額一覧!AX"&amp;P247))</f>
        <v/>
      </c>
      <c r="G247" s="20" t="str">
        <f ca="1">IF($B247="","",INDIRECT("減額一覧!AY"&amp;P247))</f>
        <v/>
      </c>
      <c r="H247" s="20" t="str">
        <f ca="1">IF($B247="","",INDIRECT("減額一覧!AZ"&amp;P247))</f>
        <v/>
      </c>
      <c r="I247" s="32" t="str">
        <f ca="1">IF(B247="","",IF(INDIRECT("減額一覧!BO"&amp;P247)=0.08,0.08,0.1))</f>
        <v/>
      </c>
      <c r="J247" s="52"/>
      <c r="K247" s="95" t="str">
        <f t="shared" ca="1" si="374"/>
        <v/>
      </c>
      <c r="L247" s="58" t="str">
        <f t="shared" ca="1" si="346"/>
        <v/>
      </c>
      <c r="N247" s="113" t="str">
        <f t="shared" ca="1" si="435"/>
        <v/>
      </c>
      <c r="O247" s="114" t="str">
        <f t="shared" ref="O247" ca="1" si="440">IF(B247="","",IF(INDIRECT("減額一覧!BO"&amp;P247)=0.08,0.08,0.1))</f>
        <v/>
      </c>
      <c r="P247" s="38">
        <v>51</v>
      </c>
      <c r="Q247" s="38" t="str">
        <f t="shared" ca="1" si="437"/>
        <v/>
      </c>
      <c r="R247" s="38" t="str">
        <f t="shared" ca="1" si="437"/>
        <v/>
      </c>
      <c r="S247" s="66" t="str">
        <f t="shared" ca="1" si="348"/>
        <v/>
      </c>
      <c r="T247" s="105" t="str">
        <f t="shared" ca="1" si="349"/>
        <v/>
      </c>
    </row>
    <row r="248" spans="1:20" ht="19.5" thickBot="1">
      <c r="B248" s="64"/>
      <c r="C248" s="41" t="str">
        <f>IF(B248="","",減額一覧!C244)</f>
        <v/>
      </c>
      <c r="D248" s="43"/>
      <c r="E248" s="21"/>
      <c r="F248" s="22" t="s">
        <v>69</v>
      </c>
      <c r="G248" s="23">
        <f t="shared" ref="G248:H248" ca="1" si="441">SUBTOTAL(9,G244:G247)</f>
        <v>3822</v>
      </c>
      <c r="H248" s="23">
        <f t="shared" ca="1" si="441"/>
        <v>2319</v>
      </c>
      <c r="I248" s="30"/>
      <c r="J248" s="53"/>
      <c r="K248" s="96" t="str">
        <f t="shared" si="374"/>
        <v/>
      </c>
      <c r="L248" s="59" t="str">
        <f t="shared" si="346"/>
        <v/>
      </c>
      <c r="N248" s="108" t="str">
        <f t="shared" ref="N248" ca="1" si="442">IF(AND(G248=0,H248=0),"","小計")</f>
        <v>小計</v>
      </c>
      <c r="O248" s="108" t="str">
        <f t="shared" ref="O248" ca="1" si="443">IF(AND(G248=0,H248=0),"","小計")</f>
        <v>小計</v>
      </c>
      <c r="P248" s="38"/>
      <c r="Q248" s="38"/>
      <c r="R248" s="38"/>
      <c r="S248" s="66" t="str">
        <f t="shared" si="348"/>
        <v/>
      </c>
      <c r="T248" s="105" t="str">
        <f t="shared" si="349"/>
        <v/>
      </c>
    </row>
    <row r="249" spans="1:20" ht="19.5" thickTop="1">
      <c r="A249">
        <f ca="1">IF(B249="","",INDIRECT("減額一覧!B"&amp;$P249))</f>
        <v>281</v>
      </c>
      <c r="B249" s="61">
        <f ca="1">IF(INDIRECT("減額一覧!BA"&amp;P249)=1,INDIRECT("減額一覧!M"&amp;P249),"")</f>
        <v>205</v>
      </c>
      <c r="C249" s="36">
        <f ca="1">IF(B249="","",INDIRECT("減額一覧!C"&amp;$P249))</f>
        <v>52078000</v>
      </c>
      <c r="D249" s="78" t="str">
        <f ca="1">IF($B249="","",INDIRECT("減額一覧!G"&amp;$P249))</f>
        <v>柳原　秀綱</v>
      </c>
      <c r="E249" s="19">
        <f ca="1">IF(B249="","",INDIRECT("減額一覧!H"&amp;P249))</f>
        <v>25</v>
      </c>
      <c r="F249" s="19">
        <f ca="1">IF($B249="","",INDIRECT("減額一覧!T"&amp;P249))</f>
        <v>7</v>
      </c>
      <c r="G249" s="20">
        <f ca="1">IF($B249="","",INDIRECT("減額一覧!U"&amp;P249))</f>
        <v>1540</v>
      </c>
      <c r="H249" s="20">
        <f ca="1">IF($B249="","",INDIRECT("減額一覧!V"&amp;P249))</f>
        <v>955</v>
      </c>
      <c r="I249" s="32">
        <f ca="1">IF(B249="","",IF(INDIRECT("減額一覧!BL"&amp;P249)=0.08,0.08,0.1))</f>
        <v>0.1</v>
      </c>
      <c r="J249" s="51" t="s">
        <v>478</v>
      </c>
      <c r="K249" s="94" t="str">
        <f t="shared" ca="1" si="374"/>
        <v/>
      </c>
      <c r="L249" s="56" t="str">
        <f t="shared" ca="1" si="346"/>
        <v/>
      </c>
      <c r="N249" s="113" t="str">
        <f t="shared" ref="N249:N252" ca="1" si="444">IF(A249="","",IF(A249&gt;3000,"月ヶ瀬",IF(A249&gt;=2000,"都祁","市内")))</f>
        <v>市内</v>
      </c>
      <c r="O249" s="114">
        <f t="shared" ref="O249" ca="1" si="445">IF(B249="","",IF(INDIRECT("減額一覧!BL"&amp;P249)=0.08,0.08,0.1))</f>
        <v>0.1</v>
      </c>
      <c r="P249" s="38">
        <v>52</v>
      </c>
      <c r="Q249" s="38">
        <f t="shared" ref="Q249:R252" ca="1" si="446">IF(G249="","",IF(G249&gt;0,1,""))</f>
        <v>1</v>
      </c>
      <c r="R249" s="38">
        <f t="shared" ca="1" si="446"/>
        <v>1</v>
      </c>
      <c r="S249" s="66" t="str">
        <f t="shared" ca="1" si="348"/>
        <v>052</v>
      </c>
      <c r="T249" s="105" t="str">
        <f t="shared" ca="1" si="349"/>
        <v/>
      </c>
    </row>
    <row r="250" spans="1:20">
      <c r="A250">
        <f ca="1">IF(B250="","",INDIRECT("減額一覧!B"&amp;$P250))</f>
        <v>281</v>
      </c>
      <c r="B250" s="61">
        <f ca="1">IF(INDIRECT("減額一覧!BB"&amp;P250)=1,INDIRECT("減額一覧!W"&amp;P250),"")</f>
        <v>206</v>
      </c>
      <c r="C250" s="44">
        <f ca="1">IF(B250="","",INDIRECT("減額一覧!C"&amp;$P250))</f>
        <v>52078000</v>
      </c>
      <c r="D250" s="79" t="str">
        <f ca="1">IF($B250="","",INDIRECT("減額一覧!G"&amp;$P250))</f>
        <v>柳原　秀綱</v>
      </c>
      <c r="E250" s="19">
        <f ca="1">IF(B250="","",INDIRECT("減額一覧!H"&amp;P250))</f>
        <v>25</v>
      </c>
      <c r="F250" s="19">
        <f ca="1">IF($B250="","",INDIRECT("減額一覧!AD"&amp;P250))</f>
        <v>7</v>
      </c>
      <c r="G250" s="20">
        <f ca="1">IF($B250="","",INDIRECT("減額一覧!AE"&amp;P250))</f>
        <v>1540</v>
      </c>
      <c r="H250" s="20">
        <f ca="1">IF($B250="","",INDIRECT("減額一覧!AF"&amp;P250))</f>
        <v>954</v>
      </c>
      <c r="I250" s="32">
        <f ca="1">IF(B250="","",IF(INDIRECT("減額一覧!BM"&amp;P250)=0.08,0.08,0.1))</f>
        <v>0.1</v>
      </c>
      <c r="J250" s="52"/>
      <c r="K250" s="95" t="str">
        <f t="shared" ca="1" si="374"/>
        <v/>
      </c>
      <c r="L250" s="58" t="str">
        <f t="shared" ca="1" si="346"/>
        <v/>
      </c>
      <c r="N250" s="113" t="str">
        <f t="shared" ca="1" si="444"/>
        <v>市内</v>
      </c>
      <c r="O250" s="114">
        <f t="shared" ref="O250" ca="1" si="447">IF(B250="","",IF(INDIRECT("減額一覧!BM"&amp;P250)=0.08,0.08,0.1))</f>
        <v>0.1</v>
      </c>
      <c r="P250" s="38">
        <v>52</v>
      </c>
      <c r="Q250" s="38">
        <f t="shared" ca="1" si="446"/>
        <v>1</v>
      </c>
      <c r="R250" s="38">
        <f t="shared" ca="1" si="446"/>
        <v>1</v>
      </c>
      <c r="S250" s="66" t="str">
        <f t="shared" ca="1" si="348"/>
        <v>052</v>
      </c>
      <c r="T250" s="105" t="str">
        <f t="shared" ca="1" si="349"/>
        <v/>
      </c>
    </row>
    <row r="251" spans="1:20">
      <c r="A251">
        <f ca="1">IF(B251="","",INDIRECT("減額一覧!B"&amp;$P251))</f>
        <v>281</v>
      </c>
      <c r="B251" s="61">
        <f ca="1">IF(INDIRECT("減額一覧!BC"&amp;P251)=1,INDIRECT("減額一覧!AG"&amp;P251),"")</f>
        <v>207</v>
      </c>
      <c r="C251" s="36">
        <f ca="1">IF(B251="","",INDIRECT("減額一覧!C"&amp;$P251))</f>
        <v>52078000</v>
      </c>
      <c r="D251" s="80" t="str">
        <f ca="1">IF($B251="","",INDIRECT("減額一覧!G"&amp;$P251))</f>
        <v>柳原　秀綱</v>
      </c>
      <c r="E251" s="19">
        <f ca="1">IF(B251="","",INDIRECT("減額一覧!H"&amp;P251))</f>
        <v>25</v>
      </c>
      <c r="F251" s="19">
        <f ca="1">IF($B251="","",INDIRECT("減額一覧!AN"&amp;P251))</f>
        <v>76</v>
      </c>
      <c r="G251" s="20">
        <f ca="1">IF($B251="","",INDIRECT("減額一覧!AO"&amp;P251))</f>
        <v>17891</v>
      </c>
      <c r="H251" s="20">
        <f ca="1">IF($B251="","",INDIRECT("減額一覧!AP"&amp;P251))</f>
        <v>10366</v>
      </c>
      <c r="I251" s="32">
        <f ca="1">IF(B251="","",IF(INDIRECT("減額一覧!BN"&amp;P251)=0.08,0.08,0.1))</f>
        <v>0.1</v>
      </c>
      <c r="J251" s="52"/>
      <c r="K251" s="95" t="str">
        <f t="shared" ca="1" si="374"/>
        <v/>
      </c>
      <c r="L251" s="58" t="str">
        <f t="shared" ca="1" si="346"/>
        <v/>
      </c>
      <c r="N251" s="113" t="str">
        <f t="shared" ca="1" si="444"/>
        <v>市内</v>
      </c>
      <c r="O251" s="114">
        <f t="shared" ref="O251" ca="1" si="448">IF(B251="","",IF(INDIRECT("減額一覧!BN"&amp;P251)=0.08,0.08,0.1))</f>
        <v>0.1</v>
      </c>
      <c r="P251" s="38">
        <v>52</v>
      </c>
      <c r="Q251" s="38">
        <f t="shared" ca="1" si="446"/>
        <v>1</v>
      </c>
      <c r="R251" s="38">
        <f t="shared" ca="1" si="446"/>
        <v>1</v>
      </c>
      <c r="S251" s="66" t="str">
        <f t="shared" ca="1" si="348"/>
        <v>052</v>
      </c>
      <c r="T251" s="105" t="str">
        <f t="shared" ca="1" si="349"/>
        <v/>
      </c>
    </row>
    <row r="252" spans="1:20">
      <c r="A252">
        <f ca="1">IF(B252="","",INDIRECT("減額一覧!B"&amp;$P252))</f>
        <v>281</v>
      </c>
      <c r="B252" s="61">
        <f ca="1">IF(INDIRECT("減額一覧!BD"&amp;P252)=1,INDIRECT("減額一覧!AQ"&amp;P252),"")</f>
        <v>208</v>
      </c>
      <c r="C252" s="45">
        <f ca="1">IF(B252="","",INDIRECT("減額一覧!C"&amp;$P252))</f>
        <v>52078000</v>
      </c>
      <c r="D252" s="79" t="str">
        <f ca="1">IF($B252="","",INDIRECT("減額一覧!G"&amp;$P252))</f>
        <v>柳原　秀綱</v>
      </c>
      <c r="E252" s="19">
        <f ca="1">IF(B252="","",INDIRECT("減額一覧!H"&amp;P252))</f>
        <v>25</v>
      </c>
      <c r="F252" s="19">
        <f ca="1">IF($B252="","",INDIRECT("減額一覧!AX"&amp;P252))</f>
        <v>76</v>
      </c>
      <c r="G252" s="20">
        <f ca="1">IF($B252="","",INDIRECT("減額一覧!AY"&amp;P252))</f>
        <v>17891</v>
      </c>
      <c r="H252" s="20">
        <f ca="1">IF($B252="","",INDIRECT("減額一覧!AZ"&amp;P252))</f>
        <v>10366</v>
      </c>
      <c r="I252" s="32">
        <f ca="1">IF(B252="","",IF(INDIRECT("減額一覧!BO"&amp;P252)=0.08,0.08,0.1))</f>
        <v>0.1</v>
      </c>
      <c r="J252" s="52"/>
      <c r="K252" s="95" t="str">
        <f t="shared" ca="1" si="374"/>
        <v/>
      </c>
      <c r="L252" s="58" t="str">
        <f t="shared" ca="1" si="346"/>
        <v/>
      </c>
      <c r="N252" s="113" t="str">
        <f t="shared" ca="1" si="444"/>
        <v>市内</v>
      </c>
      <c r="O252" s="114">
        <f t="shared" ref="O252" ca="1" si="449">IF(B252="","",IF(INDIRECT("減額一覧!BO"&amp;P252)=0.08,0.08,0.1))</f>
        <v>0.1</v>
      </c>
      <c r="P252" s="38">
        <v>52</v>
      </c>
      <c r="Q252" s="38">
        <f t="shared" ca="1" si="446"/>
        <v>1</v>
      </c>
      <c r="R252" s="38">
        <f t="shared" ca="1" si="446"/>
        <v>1</v>
      </c>
      <c r="S252" s="66" t="str">
        <f t="shared" ca="1" si="348"/>
        <v>052</v>
      </c>
      <c r="T252" s="105" t="str">
        <f t="shared" ca="1" si="349"/>
        <v/>
      </c>
    </row>
    <row r="253" spans="1:20" ht="19.5" thickBot="1">
      <c r="B253" s="64"/>
      <c r="C253" s="41" t="str">
        <f>IF(B253="","",減額一覧!C249)</f>
        <v/>
      </c>
      <c r="D253" s="43"/>
      <c r="E253" s="21"/>
      <c r="F253" s="22" t="s">
        <v>69</v>
      </c>
      <c r="G253" s="23">
        <f t="shared" ref="G253:H253" ca="1" si="450">SUBTOTAL(9,G249:G252)</f>
        <v>38862</v>
      </c>
      <c r="H253" s="23">
        <f t="shared" ca="1" si="450"/>
        <v>22641</v>
      </c>
      <c r="I253" s="30"/>
      <c r="J253" s="53"/>
      <c r="K253" s="96" t="str">
        <f t="shared" si="374"/>
        <v/>
      </c>
      <c r="L253" s="59" t="str">
        <f t="shared" si="346"/>
        <v/>
      </c>
      <c r="N253" s="108" t="str">
        <f t="shared" ref="N253" ca="1" si="451">IF(AND(G253=0,H253=0),"","小計")</f>
        <v>小計</v>
      </c>
      <c r="O253" s="108" t="str">
        <f t="shared" ref="O253" ca="1" si="452">IF(AND(G253=0,H253=0),"","小計")</f>
        <v>小計</v>
      </c>
      <c r="P253" s="38"/>
      <c r="Q253" s="38"/>
      <c r="R253" s="38"/>
      <c r="S253" s="66" t="str">
        <f t="shared" si="348"/>
        <v/>
      </c>
      <c r="T253" s="105" t="str">
        <f t="shared" si="349"/>
        <v/>
      </c>
    </row>
    <row r="254" spans="1:20" ht="19.5" thickTop="1">
      <c r="A254">
        <f ca="1">IF(B254="","",INDIRECT("減額一覧!B"&amp;$P254))</f>
        <v>282</v>
      </c>
      <c r="B254" s="61">
        <f ca="1">IF(INDIRECT("減額一覧!BA"&amp;P254)=1,INDIRECT("減額一覧!M"&amp;P254),"")</f>
        <v>205</v>
      </c>
      <c r="C254" s="36">
        <f ca="1">IF(B254="","",INDIRECT("減額一覧!C"&amp;$P254))</f>
        <v>11108100</v>
      </c>
      <c r="D254" s="78" t="str">
        <f ca="1">IF($B254="","",INDIRECT("減額一覧!G"&amp;$P254))</f>
        <v>赤尾　明</v>
      </c>
      <c r="E254" s="19">
        <f ca="1">IF(B254="","",INDIRECT("減額一覧!H"&amp;P254))</f>
        <v>20</v>
      </c>
      <c r="F254" s="19">
        <f ca="1">IF($B254="","",INDIRECT("減額一覧!T"&amp;P254))</f>
        <v>2</v>
      </c>
      <c r="G254" s="20">
        <f ca="1">IF($B254="","",INDIRECT("減額一覧!U"&amp;P254))</f>
        <v>341</v>
      </c>
      <c r="H254" s="20">
        <f ca="1">IF($B254="","",INDIRECT("減額一覧!V"&amp;P254))</f>
        <v>273</v>
      </c>
      <c r="I254" s="32">
        <f ca="1">IF(B254="","",IF(INDIRECT("減額一覧!BL"&amp;P254)=0.08,0.08,0.1))</f>
        <v>0.1</v>
      </c>
      <c r="J254" s="51" t="s">
        <v>479</v>
      </c>
      <c r="K254" s="94" t="str">
        <f t="shared" ca="1" si="374"/>
        <v/>
      </c>
      <c r="L254" s="56" t="str">
        <f t="shared" ca="1" si="346"/>
        <v/>
      </c>
      <c r="N254" s="113" t="str">
        <f t="shared" ref="N254:N257" ca="1" si="453">IF(A254="","",IF(A254&gt;3000,"月ヶ瀬",IF(A254&gt;=2000,"都祁","市内")))</f>
        <v>市内</v>
      </c>
      <c r="O254" s="114">
        <f t="shared" ref="O254" ca="1" si="454">IF(B254="","",IF(INDIRECT("減額一覧!BL"&amp;P254)=0.08,0.08,0.1))</f>
        <v>0.1</v>
      </c>
      <c r="P254" s="38">
        <v>53</v>
      </c>
      <c r="Q254" s="38">
        <f t="shared" ref="Q254:R257" ca="1" si="455">IF(G254="","",IF(G254&gt;0,1,""))</f>
        <v>1</v>
      </c>
      <c r="R254" s="38">
        <f t="shared" ca="1" si="455"/>
        <v>1</v>
      </c>
      <c r="S254" s="66" t="str">
        <f t="shared" ca="1" si="348"/>
        <v>011</v>
      </c>
      <c r="T254" s="105" t="str">
        <f t="shared" ca="1" si="349"/>
        <v/>
      </c>
    </row>
    <row r="255" spans="1:20">
      <c r="A255">
        <f ca="1">IF(B255="","",INDIRECT("減額一覧!B"&amp;$P255))</f>
        <v>282</v>
      </c>
      <c r="B255" s="61">
        <f ca="1">IF(INDIRECT("減額一覧!BB"&amp;P255)=1,INDIRECT("減額一覧!W"&amp;P255),"")</f>
        <v>206</v>
      </c>
      <c r="C255" s="44">
        <f ca="1">IF(B255="","",INDIRECT("減額一覧!C"&amp;$P255))</f>
        <v>11108100</v>
      </c>
      <c r="D255" s="79" t="str">
        <f ca="1">IF($B255="","",INDIRECT("減額一覧!G"&amp;$P255))</f>
        <v>赤尾　明</v>
      </c>
      <c r="E255" s="19">
        <f ca="1">IF(B255="","",INDIRECT("減額一覧!H"&amp;P255))</f>
        <v>20</v>
      </c>
      <c r="F255" s="19">
        <f ca="1">IF($B255="","",INDIRECT("減額一覧!AD"&amp;P255))</f>
        <v>2</v>
      </c>
      <c r="G255" s="20">
        <f ca="1">IF($B255="","",INDIRECT("減額一覧!AE"&amp;P255))</f>
        <v>341</v>
      </c>
      <c r="H255" s="20">
        <f ca="1">IF($B255="","",INDIRECT("減額一覧!AF"&amp;P255))</f>
        <v>273</v>
      </c>
      <c r="I255" s="32">
        <f ca="1">IF(B255="","",IF(INDIRECT("減額一覧!BM"&amp;P255)=0.08,0.08,0.1))</f>
        <v>0.1</v>
      </c>
      <c r="J255" s="52"/>
      <c r="K255" s="95" t="str">
        <f t="shared" ca="1" si="374"/>
        <v/>
      </c>
      <c r="L255" s="58" t="str">
        <f t="shared" ca="1" si="346"/>
        <v/>
      </c>
      <c r="N255" s="113" t="str">
        <f t="shared" ca="1" si="453"/>
        <v>市内</v>
      </c>
      <c r="O255" s="114">
        <f t="shared" ref="O255" ca="1" si="456">IF(B255="","",IF(INDIRECT("減額一覧!BM"&amp;P255)=0.08,0.08,0.1))</f>
        <v>0.1</v>
      </c>
      <c r="P255" s="38">
        <v>53</v>
      </c>
      <c r="Q255" s="38">
        <f t="shared" ca="1" si="455"/>
        <v>1</v>
      </c>
      <c r="R255" s="38">
        <f t="shared" ca="1" si="455"/>
        <v>1</v>
      </c>
      <c r="S255" s="66" t="str">
        <f t="shared" ca="1" si="348"/>
        <v>011</v>
      </c>
      <c r="T255" s="105" t="str">
        <f t="shared" ca="1" si="349"/>
        <v/>
      </c>
    </row>
    <row r="256" spans="1:20">
      <c r="A256">
        <f ca="1">IF(B256="","",INDIRECT("減額一覧!B"&amp;$P256))</f>
        <v>282</v>
      </c>
      <c r="B256" s="61">
        <f ca="1">IF(INDIRECT("減額一覧!BC"&amp;P256)=1,INDIRECT("減額一覧!AG"&amp;P256),"")</f>
        <v>207</v>
      </c>
      <c r="C256" s="36">
        <f ca="1">IF(B256="","",INDIRECT("減額一覧!C"&amp;$P256))</f>
        <v>11108100</v>
      </c>
      <c r="D256" s="80" t="str">
        <f ca="1">IF($B256="","",INDIRECT("減額一覧!G"&amp;$P256))</f>
        <v>赤尾　明</v>
      </c>
      <c r="E256" s="19">
        <f ca="1">IF(B256="","",INDIRECT("減額一覧!H"&amp;P256))</f>
        <v>20</v>
      </c>
      <c r="F256" s="19">
        <f ca="1">IF($B256="","",INDIRECT("減額一覧!AN"&amp;P256))</f>
        <v>14</v>
      </c>
      <c r="G256" s="20">
        <f ca="1">IF($B256="","",INDIRECT("減額一覧!AO"&amp;P256))</f>
        <v>3080</v>
      </c>
      <c r="H256" s="20">
        <f ca="1">IF($B256="","",INDIRECT("減額一覧!AP"&amp;P256))</f>
        <v>1910</v>
      </c>
      <c r="I256" s="32">
        <f ca="1">IF(B256="","",IF(INDIRECT("減額一覧!BN"&amp;P256)=0.08,0.08,0.1))</f>
        <v>0.1</v>
      </c>
      <c r="J256" s="52"/>
      <c r="K256" s="95" t="str">
        <f t="shared" ca="1" si="374"/>
        <v/>
      </c>
      <c r="L256" s="58" t="str">
        <f t="shared" ca="1" si="346"/>
        <v/>
      </c>
      <c r="N256" s="113" t="str">
        <f t="shared" ca="1" si="453"/>
        <v>市内</v>
      </c>
      <c r="O256" s="114">
        <f t="shared" ref="O256" ca="1" si="457">IF(B256="","",IF(INDIRECT("減額一覧!BN"&amp;P256)=0.08,0.08,0.1))</f>
        <v>0.1</v>
      </c>
      <c r="P256" s="38">
        <v>53</v>
      </c>
      <c r="Q256" s="38">
        <f t="shared" ca="1" si="455"/>
        <v>1</v>
      </c>
      <c r="R256" s="38">
        <f t="shared" ca="1" si="455"/>
        <v>1</v>
      </c>
      <c r="S256" s="66" t="str">
        <f t="shared" ca="1" si="348"/>
        <v>011</v>
      </c>
      <c r="T256" s="105" t="str">
        <f t="shared" ca="1" si="349"/>
        <v/>
      </c>
    </row>
    <row r="257" spans="1:20">
      <c r="A257">
        <f ca="1">IF(B257="","",INDIRECT("減額一覧!B"&amp;$P257))</f>
        <v>282</v>
      </c>
      <c r="B257" s="61">
        <f ca="1">IF(INDIRECT("減額一覧!BD"&amp;P257)=1,INDIRECT("減額一覧!AQ"&amp;P257),"")</f>
        <v>208</v>
      </c>
      <c r="C257" s="45">
        <f ca="1">IF(B257="","",INDIRECT("減額一覧!C"&amp;$P257))</f>
        <v>11108100</v>
      </c>
      <c r="D257" s="79" t="str">
        <f ca="1">IF($B257="","",INDIRECT("減額一覧!G"&amp;$P257))</f>
        <v>赤尾　明</v>
      </c>
      <c r="E257" s="19">
        <f ca="1">IF(B257="","",INDIRECT("減額一覧!H"&amp;P257))</f>
        <v>20</v>
      </c>
      <c r="F257" s="19">
        <f ca="1">IF($B257="","",INDIRECT("減額一覧!AX"&amp;P257))</f>
        <v>15</v>
      </c>
      <c r="G257" s="20">
        <f ca="1">IF($B257="","",INDIRECT("減額一覧!AY"&amp;P257))</f>
        <v>3300</v>
      </c>
      <c r="H257" s="20">
        <f ca="1">IF($B257="","",INDIRECT("減額一覧!AZ"&amp;P257))</f>
        <v>2046</v>
      </c>
      <c r="I257" s="32">
        <f ca="1">IF(B257="","",IF(INDIRECT("減額一覧!BO"&amp;P257)=0.08,0.08,0.1))</f>
        <v>0.1</v>
      </c>
      <c r="J257" s="52"/>
      <c r="K257" s="95" t="str">
        <f t="shared" ca="1" si="374"/>
        <v/>
      </c>
      <c r="L257" s="58" t="str">
        <f t="shared" ca="1" si="346"/>
        <v/>
      </c>
      <c r="N257" s="113" t="str">
        <f t="shared" ca="1" si="453"/>
        <v>市内</v>
      </c>
      <c r="O257" s="114">
        <f t="shared" ref="O257" ca="1" si="458">IF(B257="","",IF(INDIRECT("減額一覧!BO"&amp;P257)=0.08,0.08,0.1))</f>
        <v>0.1</v>
      </c>
      <c r="P257" s="38">
        <v>53</v>
      </c>
      <c r="Q257" s="38">
        <f t="shared" ca="1" si="455"/>
        <v>1</v>
      </c>
      <c r="R257" s="38">
        <f t="shared" ca="1" si="455"/>
        <v>1</v>
      </c>
      <c r="S257" s="66" t="str">
        <f t="shared" ca="1" si="348"/>
        <v>011</v>
      </c>
      <c r="T257" s="105" t="str">
        <f t="shared" ca="1" si="349"/>
        <v/>
      </c>
    </row>
    <row r="258" spans="1:20" ht="19.5" thickBot="1">
      <c r="B258" s="64"/>
      <c r="C258" s="41" t="str">
        <f>IF(B258="","",減額一覧!C254)</f>
        <v/>
      </c>
      <c r="D258" s="43"/>
      <c r="E258" s="21"/>
      <c r="F258" s="22" t="s">
        <v>69</v>
      </c>
      <c r="G258" s="23">
        <f t="shared" ref="G258:H258" ca="1" si="459">SUBTOTAL(9,G254:G257)</f>
        <v>7062</v>
      </c>
      <c r="H258" s="23">
        <f t="shared" ca="1" si="459"/>
        <v>4502</v>
      </c>
      <c r="I258" s="30"/>
      <c r="J258" s="53"/>
      <c r="K258" s="96" t="str">
        <f t="shared" si="374"/>
        <v/>
      </c>
      <c r="L258" s="59" t="str">
        <f t="shared" si="346"/>
        <v/>
      </c>
      <c r="N258" s="108" t="str">
        <f t="shared" ref="N258" ca="1" si="460">IF(AND(G258=0,H258=0),"","小計")</f>
        <v>小計</v>
      </c>
      <c r="O258" s="108" t="str">
        <f t="shared" ref="O258" ca="1" si="461">IF(AND(G258=0,H258=0),"","小計")</f>
        <v>小計</v>
      </c>
      <c r="P258" s="38"/>
      <c r="Q258" s="38"/>
      <c r="R258" s="38"/>
      <c r="S258" s="66" t="str">
        <f t="shared" si="348"/>
        <v/>
      </c>
      <c r="T258" s="105" t="str">
        <f t="shared" si="349"/>
        <v/>
      </c>
    </row>
    <row r="259" spans="1:20" ht="19.5" thickTop="1">
      <c r="A259">
        <f ca="1">IF(B259="","",INDIRECT("減額一覧!B"&amp;$P259))</f>
        <v>283</v>
      </c>
      <c r="B259" s="61">
        <f ca="1">IF(INDIRECT("減額一覧!BA"&amp;P259)=1,INDIRECT("減額一覧!M"&amp;P259),"")</f>
        <v>206</v>
      </c>
      <c r="C259" s="36">
        <f ca="1">IF(B259="","",INDIRECT("減額一覧!C"&amp;$P259))</f>
        <v>619027120</v>
      </c>
      <c r="D259" s="78" t="str">
        <f ca="1">IF($B259="","",INDIRECT("減額一覧!G"&amp;$P259))</f>
        <v>多田　和男</v>
      </c>
      <c r="E259" s="19">
        <f ca="1">IF(B259="","",INDIRECT("減額一覧!H"&amp;P259))</f>
        <v>20</v>
      </c>
      <c r="F259" s="19">
        <f ca="1">IF($B259="","",INDIRECT("減額一覧!T"&amp;P259))</f>
        <v>1</v>
      </c>
      <c r="G259" s="20">
        <f ca="1">IF($B259="","",INDIRECT("減額一覧!U"&amp;P259))</f>
        <v>170</v>
      </c>
      <c r="H259" s="20">
        <f ca="1">IF($B259="","",INDIRECT("減額一覧!V"&amp;P259))</f>
        <v>0</v>
      </c>
      <c r="I259" s="32">
        <f ca="1">IF(B259="","",IF(INDIRECT("減額一覧!BL"&amp;P259)=0.08,0.08,0.1))</f>
        <v>0.1</v>
      </c>
      <c r="J259" s="51" t="s">
        <v>480</v>
      </c>
      <c r="K259" s="94" t="str">
        <f t="shared" ca="1" si="374"/>
        <v/>
      </c>
      <c r="L259" s="56" t="str">
        <f t="shared" ca="1" si="346"/>
        <v/>
      </c>
      <c r="N259" s="113" t="str">
        <f t="shared" ref="N259:N262" ca="1" si="462">IF(A259="","",IF(A259&gt;3000,"月ヶ瀬",IF(A259&gt;=2000,"都祁","市内")))</f>
        <v>市内</v>
      </c>
      <c r="O259" s="114">
        <f t="shared" ref="O259" ca="1" si="463">IF(B259="","",IF(INDIRECT("減額一覧!BL"&amp;P259)=0.08,0.08,0.1))</f>
        <v>0.1</v>
      </c>
      <c r="P259" s="38">
        <v>54</v>
      </c>
      <c r="Q259" s="38">
        <f t="shared" ref="Q259:R262" ca="1" si="464">IF(G259="","",IF(G259&gt;0,1,""))</f>
        <v>1</v>
      </c>
      <c r="R259" s="38" t="str">
        <f t="shared" ca="1" si="464"/>
        <v/>
      </c>
      <c r="S259" s="66" t="str">
        <f t="shared" ca="1" si="348"/>
        <v>619</v>
      </c>
      <c r="T259" s="105" t="str">
        <f t="shared" ca="1" si="349"/>
        <v/>
      </c>
    </row>
    <row r="260" spans="1:20">
      <c r="A260">
        <f ca="1">IF(B260="","",INDIRECT("減額一覧!B"&amp;$P260))</f>
        <v>283</v>
      </c>
      <c r="B260" s="61">
        <f ca="1">IF(INDIRECT("減額一覧!BB"&amp;P260)=1,INDIRECT("減額一覧!W"&amp;P260),"")</f>
        <v>207</v>
      </c>
      <c r="C260" s="44">
        <f ca="1">IF(B260="","",INDIRECT("減額一覧!C"&amp;$P260))</f>
        <v>619027120</v>
      </c>
      <c r="D260" s="79" t="str">
        <f ca="1">IF($B260="","",INDIRECT("減額一覧!G"&amp;$P260))</f>
        <v>多田　和男</v>
      </c>
      <c r="E260" s="19">
        <f ca="1">IF(B260="","",INDIRECT("減額一覧!H"&amp;P260))</f>
        <v>20</v>
      </c>
      <c r="F260" s="19">
        <f ca="1">IF($B260="","",INDIRECT("減額一覧!AD"&amp;P260))</f>
        <v>1</v>
      </c>
      <c r="G260" s="20">
        <f ca="1">IF($B260="","",INDIRECT("減額一覧!AE"&amp;P260))</f>
        <v>170</v>
      </c>
      <c r="H260" s="20">
        <f ca="1">IF($B260="","",INDIRECT("減額一覧!AF"&amp;P260))</f>
        <v>0</v>
      </c>
      <c r="I260" s="32">
        <f ca="1">IF(B260="","",IF(INDIRECT("減額一覧!BM"&amp;P260)=0.08,0.08,0.1))</f>
        <v>0.1</v>
      </c>
      <c r="J260" s="52"/>
      <c r="K260" s="95" t="str">
        <f t="shared" ca="1" si="374"/>
        <v/>
      </c>
      <c r="L260" s="58" t="str">
        <f t="shared" ca="1" si="346"/>
        <v/>
      </c>
      <c r="N260" s="113" t="str">
        <f t="shared" ca="1" si="462"/>
        <v>市内</v>
      </c>
      <c r="O260" s="114">
        <f t="shared" ref="O260" ca="1" si="465">IF(B260="","",IF(INDIRECT("減額一覧!BM"&amp;P260)=0.08,0.08,0.1))</f>
        <v>0.1</v>
      </c>
      <c r="P260" s="38">
        <v>54</v>
      </c>
      <c r="Q260" s="38">
        <f t="shared" ca="1" si="464"/>
        <v>1</v>
      </c>
      <c r="R260" s="38" t="str">
        <f t="shared" ca="1" si="464"/>
        <v/>
      </c>
      <c r="S260" s="66" t="str">
        <f t="shared" ca="1" si="348"/>
        <v>619</v>
      </c>
      <c r="T260" s="105" t="str">
        <f t="shared" ca="1" si="349"/>
        <v/>
      </c>
    </row>
    <row r="261" spans="1:20">
      <c r="A261">
        <f ca="1">IF(B261="","",INDIRECT("減額一覧!B"&amp;$P261))</f>
        <v>283</v>
      </c>
      <c r="B261" s="61">
        <f ca="1">IF(INDIRECT("減額一覧!BC"&amp;P261)=1,INDIRECT("減額一覧!AG"&amp;P261),"")</f>
        <v>208</v>
      </c>
      <c r="C261" s="36">
        <f ca="1">IF(B261="","",INDIRECT("減額一覧!C"&amp;$P261))</f>
        <v>619027120</v>
      </c>
      <c r="D261" s="80" t="str">
        <f ca="1">IF($B261="","",INDIRECT("減額一覧!G"&amp;$P261))</f>
        <v>多田　和男</v>
      </c>
      <c r="E261" s="19">
        <f ca="1">IF(B261="","",INDIRECT("減額一覧!H"&amp;P261))</f>
        <v>20</v>
      </c>
      <c r="F261" s="19">
        <f ca="1">IF($B261="","",INDIRECT("減額一覧!AN"&amp;P261))</f>
        <v>1</v>
      </c>
      <c r="G261" s="20">
        <f ca="1">IF($B261="","",INDIRECT("減額一覧!AO"&amp;P261))</f>
        <v>171</v>
      </c>
      <c r="H261" s="20">
        <f ca="1">IF($B261="","",INDIRECT("減額一覧!AP"&amp;P261))</f>
        <v>0</v>
      </c>
      <c r="I261" s="32">
        <f ca="1">IF(B261="","",IF(INDIRECT("減額一覧!BN"&amp;P261)=0.08,0.08,0.1))</f>
        <v>0.1</v>
      </c>
      <c r="J261" s="52"/>
      <c r="K261" s="95" t="str">
        <f t="shared" ca="1" si="374"/>
        <v/>
      </c>
      <c r="L261" s="58" t="str">
        <f t="shared" ref="L261:L324" ca="1" si="466">IF(OR(S261="370",S261="371",S261="372",S261="373",S261="374",S261="375",S261="376",S261="377",S261="378",S261="379",S261="380",S261="039",S261="389"),"農集","")</f>
        <v/>
      </c>
      <c r="N261" s="113" t="str">
        <f t="shared" ca="1" si="462"/>
        <v>市内</v>
      </c>
      <c r="O261" s="114">
        <f t="shared" ref="O261" ca="1" si="467">IF(B261="","",IF(INDIRECT("減額一覧!BN"&amp;P261)=0.08,0.08,0.1))</f>
        <v>0.1</v>
      </c>
      <c r="P261" s="38">
        <v>54</v>
      </c>
      <c r="Q261" s="38">
        <f t="shared" ca="1" si="464"/>
        <v>1</v>
      </c>
      <c r="R261" s="38" t="str">
        <f t="shared" ca="1" si="464"/>
        <v/>
      </c>
      <c r="S261" s="66" t="str">
        <f t="shared" ref="S261:S324" ca="1" si="468">IF(C261="","",LEFT(TEXT(C261,"000000000"),3))</f>
        <v>619</v>
      </c>
      <c r="T261" s="105" t="str">
        <f t="shared" ref="T261:T324" ca="1" si="469">IF(L261="","",IF(H261=0,"",H261))</f>
        <v/>
      </c>
    </row>
    <row r="262" spans="1:20" hidden="1">
      <c r="A262" t="str">
        <f ca="1">IF(B262="","",INDIRECT("減額一覧!B"&amp;$P262))</f>
        <v/>
      </c>
      <c r="B262" s="61" t="str">
        <f ca="1">IF(INDIRECT("減額一覧!BD"&amp;P262)=1,INDIRECT("減額一覧!AQ"&amp;P262),"")</f>
        <v/>
      </c>
      <c r="C262" s="45" t="str">
        <f ca="1">IF(B262="","",INDIRECT("減額一覧!C"&amp;$P262))</f>
        <v/>
      </c>
      <c r="D262" s="79" t="str">
        <f ca="1">IF($B262="","",INDIRECT("減額一覧!G"&amp;$P262))</f>
        <v/>
      </c>
      <c r="E262" s="19" t="str">
        <f ca="1">IF(B262="","",INDIRECT("減額一覧!H"&amp;P262))</f>
        <v/>
      </c>
      <c r="F262" s="19" t="str">
        <f ca="1">IF($B262="","",INDIRECT("減額一覧!AX"&amp;P262))</f>
        <v/>
      </c>
      <c r="G262" s="20" t="str">
        <f ca="1">IF($B262="","",INDIRECT("減額一覧!AY"&amp;P262))</f>
        <v/>
      </c>
      <c r="H262" s="20" t="str">
        <f ca="1">IF($B262="","",INDIRECT("減額一覧!AZ"&amp;P262))</f>
        <v/>
      </c>
      <c r="I262" s="32" t="str">
        <f ca="1">IF(B262="","",IF(INDIRECT("減額一覧!BO"&amp;P262)=0.08,0.08,0.1))</f>
        <v/>
      </c>
      <c r="J262" s="52"/>
      <c r="K262" s="95" t="str">
        <f t="shared" ca="1" si="374"/>
        <v/>
      </c>
      <c r="L262" s="58" t="str">
        <f t="shared" ca="1" si="466"/>
        <v/>
      </c>
      <c r="N262" s="113" t="str">
        <f t="shared" ca="1" si="462"/>
        <v/>
      </c>
      <c r="O262" s="114" t="str">
        <f t="shared" ref="O262" ca="1" si="470">IF(B262="","",IF(INDIRECT("減額一覧!BO"&amp;P262)=0.08,0.08,0.1))</f>
        <v/>
      </c>
      <c r="P262" s="38">
        <v>54</v>
      </c>
      <c r="Q262" s="38" t="str">
        <f t="shared" ca="1" si="464"/>
        <v/>
      </c>
      <c r="R262" s="38" t="str">
        <f t="shared" ca="1" si="464"/>
        <v/>
      </c>
      <c r="S262" s="66" t="str">
        <f t="shared" ca="1" si="468"/>
        <v/>
      </c>
      <c r="T262" s="105" t="str">
        <f t="shared" ca="1" si="469"/>
        <v/>
      </c>
    </row>
    <row r="263" spans="1:20" ht="19.5" thickBot="1">
      <c r="B263" s="64"/>
      <c r="C263" s="41" t="str">
        <f>IF(B263="","",減額一覧!C259)</f>
        <v/>
      </c>
      <c r="D263" s="43"/>
      <c r="E263" s="21"/>
      <c r="F263" s="22" t="s">
        <v>69</v>
      </c>
      <c r="G263" s="23">
        <f t="shared" ref="G263:H263" ca="1" si="471">SUBTOTAL(9,G259:G262)</f>
        <v>511</v>
      </c>
      <c r="H263" s="23">
        <f t="shared" ca="1" si="471"/>
        <v>0</v>
      </c>
      <c r="I263" s="30"/>
      <c r="J263" s="53"/>
      <c r="K263" s="96" t="str">
        <f t="shared" si="374"/>
        <v/>
      </c>
      <c r="L263" s="59" t="str">
        <f t="shared" si="466"/>
        <v/>
      </c>
      <c r="N263" s="108" t="str">
        <f t="shared" ref="N263" ca="1" si="472">IF(AND(G263=0,H263=0),"","小計")</f>
        <v>小計</v>
      </c>
      <c r="O263" s="108" t="str">
        <f t="shared" ref="O263" ca="1" si="473">IF(AND(G263=0,H263=0),"","小計")</f>
        <v>小計</v>
      </c>
      <c r="P263" s="38"/>
      <c r="Q263" s="38"/>
      <c r="R263" s="38"/>
      <c r="S263" s="66" t="str">
        <f t="shared" si="468"/>
        <v/>
      </c>
      <c r="T263" s="105" t="str">
        <f t="shared" si="469"/>
        <v/>
      </c>
    </row>
    <row r="264" spans="1:20" ht="19.5" thickTop="1">
      <c r="A264">
        <f ca="1">IF(B264="","",INDIRECT("減額一覧!B"&amp;$P264))</f>
        <v>284</v>
      </c>
      <c r="B264" s="61">
        <f t="shared" ref="B264" ca="1" si="474">IF(INDIRECT("減額一覧!BA"&amp;P264)=1,INDIRECT("減額一覧!M"&amp;P264),"")</f>
        <v>207</v>
      </c>
      <c r="C264" s="36">
        <f ca="1">IF(B264="","",INDIRECT("減額一覧!C"&amp;$P264))</f>
        <v>22018000</v>
      </c>
      <c r="D264" s="78" t="str">
        <f ca="1">IF($B264="","",INDIRECT("減額一覧!G"&amp;$P264))</f>
        <v>高橋　亮</v>
      </c>
      <c r="E264" s="19">
        <f ca="1">IF(B264="","",INDIRECT("減額一覧!H"&amp;P264))</f>
        <v>13</v>
      </c>
      <c r="F264" s="19">
        <f ca="1">IF($B264="","",INDIRECT("減額一覧!T"&amp;P264))</f>
        <v>4</v>
      </c>
      <c r="G264" s="20">
        <f ca="1">IF($B264="","",INDIRECT("減額一覧!U"&amp;P264))</f>
        <v>682</v>
      </c>
      <c r="H264" s="20">
        <f ca="1">IF($B264="","",INDIRECT("減額一覧!V"&amp;P264))</f>
        <v>545</v>
      </c>
      <c r="I264" s="32">
        <f ca="1">IF(B264="","",IF(INDIRECT("減額一覧!BL"&amp;P264)=0.08,0.08,0.1))</f>
        <v>0.1</v>
      </c>
      <c r="J264" s="51" t="s">
        <v>524</v>
      </c>
      <c r="K264" s="94" t="str">
        <f t="shared" ca="1" si="374"/>
        <v/>
      </c>
      <c r="L264" s="56" t="str">
        <f t="shared" ca="1" si="466"/>
        <v/>
      </c>
      <c r="N264" s="113" t="str">
        <f t="shared" ref="N264:N267" ca="1" si="475">IF(A264="","",IF(A264&gt;3000,"月ヶ瀬",IF(A264&gt;=2000,"都祁","市内")))</f>
        <v>市内</v>
      </c>
      <c r="O264" s="114">
        <f t="shared" ref="O264" ca="1" si="476">IF(B264="","",IF(INDIRECT("減額一覧!BL"&amp;P264)=0.08,0.08,0.1))</f>
        <v>0.1</v>
      </c>
      <c r="P264" s="38">
        <v>55</v>
      </c>
      <c r="Q264" s="38">
        <f t="shared" ref="Q264:R267" ca="1" si="477">IF(G264="","",IF(G264&gt;0,1,""))</f>
        <v>1</v>
      </c>
      <c r="R264" s="38">
        <f t="shared" ca="1" si="477"/>
        <v>1</v>
      </c>
      <c r="S264" s="66" t="str">
        <f t="shared" ca="1" si="468"/>
        <v>022</v>
      </c>
      <c r="T264" s="105" t="str">
        <f t="shared" ca="1" si="469"/>
        <v/>
      </c>
    </row>
    <row r="265" spans="1:20">
      <c r="A265">
        <f ca="1">IF(B265="","",INDIRECT("減額一覧!B"&amp;$P265))</f>
        <v>284</v>
      </c>
      <c r="B265" s="61">
        <f t="shared" ref="B265" ca="1" si="478">IF(INDIRECT("減額一覧!BB"&amp;P265)=1,INDIRECT("減額一覧!W"&amp;P265),"")</f>
        <v>208</v>
      </c>
      <c r="C265" s="44">
        <f ca="1">IF(B265="","",INDIRECT("減額一覧!C"&amp;$P265))</f>
        <v>22018000</v>
      </c>
      <c r="D265" s="79" t="str">
        <f ca="1">IF($B265="","",INDIRECT("減額一覧!G"&amp;$P265))</f>
        <v>高橋　亮</v>
      </c>
      <c r="E265" s="19">
        <f ca="1">IF(B265="","",INDIRECT("減額一覧!H"&amp;P265))</f>
        <v>13</v>
      </c>
      <c r="F265" s="19">
        <f ca="1">IF($B265="","",INDIRECT("減額一覧!AD"&amp;P265))</f>
        <v>4</v>
      </c>
      <c r="G265" s="20">
        <f ca="1">IF($B265="","",INDIRECT("減額一覧!AE"&amp;P265))</f>
        <v>682</v>
      </c>
      <c r="H265" s="20">
        <f ca="1">IF($B265="","",INDIRECT("減額一覧!AF"&amp;P265))</f>
        <v>545</v>
      </c>
      <c r="I265" s="32">
        <f ca="1">IF(B265="","",IF(INDIRECT("減額一覧!BM"&amp;P265)=0.08,0.08,0.1))</f>
        <v>0.1</v>
      </c>
      <c r="J265" s="52"/>
      <c r="K265" s="95" t="str">
        <f t="shared" ca="1" si="374"/>
        <v/>
      </c>
      <c r="L265" s="58" t="str">
        <f t="shared" ca="1" si="466"/>
        <v/>
      </c>
      <c r="N265" s="113" t="str">
        <f t="shared" ca="1" si="475"/>
        <v>市内</v>
      </c>
      <c r="O265" s="114">
        <f t="shared" ref="O265" ca="1" si="479">IF(B265="","",IF(INDIRECT("減額一覧!BM"&amp;P265)=0.08,0.08,0.1))</f>
        <v>0.1</v>
      </c>
      <c r="P265" s="38">
        <v>55</v>
      </c>
      <c r="Q265" s="38">
        <f t="shared" ca="1" si="477"/>
        <v>1</v>
      </c>
      <c r="R265" s="38">
        <f t="shared" ca="1" si="477"/>
        <v>1</v>
      </c>
      <c r="S265" s="66" t="str">
        <f t="shared" ca="1" si="468"/>
        <v>022</v>
      </c>
      <c r="T265" s="105" t="str">
        <f t="shared" ca="1" si="469"/>
        <v/>
      </c>
    </row>
    <row r="266" spans="1:20" hidden="1">
      <c r="A266" t="str">
        <f ca="1">IF(B266="","",INDIRECT("減額一覧!B"&amp;$P266))</f>
        <v/>
      </c>
      <c r="B266" s="61" t="str">
        <f t="shared" ref="B266" ca="1" si="480">IF(INDIRECT("減額一覧!BC"&amp;P266)=1,INDIRECT("減額一覧!AG"&amp;P266),"")</f>
        <v/>
      </c>
      <c r="C266" s="36" t="str">
        <f ca="1">IF(B266="","",INDIRECT("減額一覧!C"&amp;$P266))</f>
        <v/>
      </c>
      <c r="D266" s="80" t="str">
        <f ca="1">IF($B266="","",INDIRECT("減額一覧!G"&amp;$P266))</f>
        <v/>
      </c>
      <c r="E266" s="19" t="str">
        <f ca="1">IF(B266="","",INDIRECT("減額一覧!H"&amp;P266))</f>
        <v/>
      </c>
      <c r="F266" s="19" t="str">
        <f ca="1">IF($B266="","",INDIRECT("減額一覧!AN"&amp;P266))</f>
        <v/>
      </c>
      <c r="G266" s="20" t="str">
        <f ca="1">IF($B266="","",INDIRECT("減額一覧!AO"&amp;P266))</f>
        <v/>
      </c>
      <c r="H266" s="20" t="str">
        <f ca="1">IF($B266="","",INDIRECT("減額一覧!AP"&amp;P266))</f>
        <v/>
      </c>
      <c r="I266" s="32" t="str">
        <f ca="1">IF(B266="","",IF(INDIRECT("減額一覧!BN"&amp;P266)=0.08,0.08,0.1))</f>
        <v/>
      </c>
      <c r="J266" s="52"/>
      <c r="K266" s="95" t="str">
        <f t="shared" ca="1" si="374"/>
        <v/>
      </c>
      <c r="L266" s="58" t="str">
        <f t="shared" ca="1" si="466"/>
        <v/>
      </c>
      <c r="N266" s="113" t="str">
        <f t="shared" ca="1" si="475"/>
        <v/>
      </c>
      <c r="O266" s="114" t="str">
        <f t="shared" ref="O266" ca="1" si="481">IF(B266="","",IF(INDIRECT("減額一覧!BN"&amp;P266)=0.08,0.08,0.1))</f>
        <v/>
      </c>
      <c r="P266" s="38">
        <v>55</v>
      </c>
      <c r="Q266" s="38" t="str">
        <f t="shared" ca="1" si="477"/>
        <v/>
      </c>
      <c r="R266" s="38" t="str">
        <f t="shared" ca="1" si="477"/>
        <v/>
      </c>
      <c r="S266" s="66" t="str">
        <f t="shared" ca="1" si="468"/>
        <v/>
      </c>
      <c r="T266" s="105" t="str">
        <f t="shared" ca="1" si="469"/>
        <v/>
      </c>
    </row>
    <row r="267" spans="1:20" hidden="1">
      <c r="A267" t="str">
        <f ca="1">IF(B267="","",INDIRECT("減額一覧!B"&amp;$P267))</f>
        <v/>
      </c>
      <c r="B267" s="61" t="str">
        <f t="shared" ref="B267" ca="1" si="482">IF(INDIRECT("減額一覧!BD"&amp;P267)=1,INDIRECT("減額一覧!AQ"&amp;P267),"")</f>
        <v/>
      </c>
      <c r="C267" s="45" t="str">
        <f ca="1">IF(B267="","",INDIRECT("減額一覧!C"&amp;$P267))</f>
        <v/>
      </c>
      <c r="D267" s="79" t="str">
        <f ca="1">IF($B267="","",INDIRECT("減額一覧!G"&amp;$P267))</f>
        <v/>
      </c>
      <c r="E267" s="19" t="str">
        <f ca="1">IF(B267="","",INDIRECT("減額一覧!H"&amp;P267))</f>
        <v/>
      </c>
      <c r="F267" s="19" t="str">
        <f ca="1">IF($B267="","",INDIRECT("減額一覧!AX"&amp;P267))</f>
        <v/>
      </c>
      <c r="G267" s="20" t="str">
        <f ca="1">IF($B267="","",INDIRECT("減額一覧!AY"&amp;P267))</f>
        <v/>
      </c>
      <c r="H267" s="20" t="str">
        <f ca="1">IF($B267="","",INDIRECT("減額一覧!AZ"&amp;P267))</f>
        <v/>
      </c>
      <c r="I267" s="32" t="str">
        <f ca="1">IF(B267="","",IF(INDIRECT("減額一覧!BO"&amp;P267)=0.08,0.08,0.1))</f>
        <v/>
      </c>
      <c r="J267" s="52"/>
      <c r="K267" s="95" t="str">
        <f t="shared" ca="1" si="374"/>
        <v/>
      </c>
      <c r="L267" s="58" t="str">
        <f t="shared" ca="1" si="466"/>
        <v/>
      </c>
      <c r="N267" s="113" t="str">
        <f t="shared" ca="1" si="475"/>
        <v/>
      </c>
      <c r="O267" s="114" t="str">
        <f t="shared" ref="O267" ca="1" si="483">IF(B267="","",IF(INDIRECT("減額一覧!BO"&amp;P267)=0.08,0.08,0.1))</f>
        <v/>
      </c>
      <c r="P267" s="38">
        <v>55</v>
      </c>
      <c r="Q267" s="38" t="str">
        <f t="shared" ca="1" si="477"/>
        <v/>
      </c>
      <c r="R267" s="38" t="str">
        <f t="shared" ca="1" si="477"/>
        <v/>
      </c>
      <c r="S267" s="66" t="str">
        <f t="shared" ca="1" si="468"/>
        <v/>
      </c>
      <c r="T267" s="105" t="str">
        <f t="shared" ca="1" si="469"/>
        <v/>
      </c>
    </row>
    <row r="268" spans="1:20" ht="19.5" thickBot="1">
      <c r="B268" s="64"/>
      <c r="C268" s="41" t="str">
        <f>IF(B268="","",減額一覧!C264)</f>
        <v/>
      </c>
      <c r="D268" s="43"/>
      <c r="E268" s="21"/>
      <c r="F268" s="22" t="s">
        <v>69</v>
      </c>
      <c r="G268" s="23">
        <f t="shared" ref="G268:H268" ca="1" si="484">SUBTOTAL(9,G264:G267)</f>
        <v>1364</v>
      </c>
      <c r="H268" s="23">
        <f t="shared" ca="1" si="484"/>
        <v>1090</v>
      </c>
      <c r="I268" s="30"/>
      <c r="J268" s="53"/>
      <c r="K268" s="96" t="str">
        <f t="shared" si="374"/>
        <v/>
      </c>
      <c r="L268" s="59" t="str">
        <f t="shared" si="466"/>
        <v/>
      </c>
      <c r="N268" s="108" t="str">
        <f t="shared" ref="N268" ca="1" si="485">IF(AND(G268=0,H268=0),"","小計")</f>
        <v>小計</v>
      </c>
      <c r="O268" s="108" t="str">
        <f t="shared" ref="O268" ca="1" si="486">IF(AND(G268=0,H268=0),"","小計")</f>
        <v>小計</v>
      </c>
      <c r="P268" s="38"/>
      <c r="Q268" s="38"/>
      <c r="R268" s="38"/>
      <c r="S268" s="66" t="str">
        <f t="shared" si="468"/>
        <v/>
      </c>
      <c r="T268" s="105" t="str">
        <f t="shared" si="469"/>
        <v/>
      </c>
    </row>
    <row r="269" spans="1:20" ht="19.5" thickTop="1">
      <c r="A269">
        <f ca="1">IF(B269="","",INDIRECT("減額一覧!B"&amp;$P269))</f>
        <v>285</v>
      </c>
      <c r="B269" s="61">
        <f t="shared" ref="B269" ca="1" si="487">IF(INDIRECT("減額一覧!BA"&amp;P269)=1,INDIRECT("減額一覧!M"&amp;P269),"")</f>
        <v>207</v>
      </c>
      <c r="C269" s="36">
        <f ca="1">IF(B269="","",INDIRECT("減額一覧!C"&amp;$P269))</f>
        <v>594117000</v>
      </c>
      <c r="D269" s="78" t="str">
        <f ca="1">IF($B269="","",INDIRECT("減額一覧!G"&amp;$P269))</f>
        <v>福島　和則</v>
      </c>
      <c r="E269" s="19">
        <f ca="1">IF(B269="","",INDIRECT("減額一覧!H"&amp;P269))</f>
        <v>20</v>
      </c>
      <c r="F269" s="19">
        <f ca="1">IF($B269="","",INDIRECT("減額一覧!T"&amp;P269))</f>
        <v>9</v>
      </c>
      <c r="G269" s="20">
        <f ca="1">IF($B269="","",INDIRECT("減額一覧!U"&amp;P269))</f>
        <v>1980</v>
      </c>
      <c r="H269" s="20">
        <f ca="1">IF($B269="","",INDIRECT("減額一覧!V"&amp;P269))</f>
        <v>1227</v>
      </c>
      <c r="I269" s="32">
        <f ca="1">IF(B269="","",IF(INDIRECT("減額一覧!BL"&amp;P269)=0.08,0.08,0.1))</f>
        <v>0.1</v>
      </c>
      <c r="J269" s="51" t="s">
        <v>481</v>
      </c>
      <c r="K269" s="94" t="str">
        <f t="shared" ca="1" si="374"/>
        <v/>
      </c>
      <c r="L269" s="56" t="str">
        <f t="shared" ca="1" si="466"/>
        <v/>
      </c>
      <c r="N269" s="113" t="str">
        <f t="shared" ref="N269:N272" ca="1" si="488">IF(A269="","",IF(A269&gt;3000,"月ヶ瀬",IF(A269&gt;=2000,"都祁","市内")))</f>
        <v>市内</v>
      </c>
      <c r="O269" s="114">
        <f t="shared" ref="O269" ca="1" si="489">IF(B269="","",IF(INDIRECT("減額一覧!BL"&amp;P269)=0.08,0.08,0.1))</f>
        <v>0.1</v>
      </c>
      <c r="P269" s="38">
        <v>56</v>
      </c>
      <c r="Q269" s="38">
        <f t="shared" ref="Q269:R272" ca="1" si="490">IF(G269="","",IF(G269&gt;0,1,""))</f>
        <v>1</v>
      </c>
      <c r="R269" s="38">
        <f t="shared" ca="1" si="490"/>
        <v>1</v>
      </c>
      <c r="S269" s="66" t="str">
        <f t="shared" ca="1" si="468"/>
        <v>594</v>
      </c>
      <c r="T269" s="105" t="str">
        <f t="shared" ca="1" si="469"/>
        <v/>
      </c>
    </row>
    <row r="270" spans="1:20">
      <c r="A270">
        <f ca="1">IF(B270="","",INDIRECT("減額一覧!B"&amp;$P270))</f>
        <v>285</v>
      </c>
      <c r="B270" s="61">
        <f t="shared" ref="B270" ca="1" si="491">IF(INDIRECT("減額一覧!BB"&amp;P270)=1,INDIRECT("減額一覧!W"&amp;P270),"")</f>
        <v>208</v>
      </c>
      <c r="C270" s="44">
        <f ca="1">IF(B270="","",INDIRECT("減額一覧!C"&amp;$P270))</f>
        <v>594117000</v>
      </c>
      <c r="D270" s="79" t="str">
        <f ca="1">IF($B270="","",INDIRECT("減額一覧!G"&amp;$P270))</f>
        <v>福島　和則</v>
      </c>
      <c r="E270" s="19">
        <f ca="1">IF(B270="","",INDIRECT("減額一覧!H"&amp;P270))</f>
        <v>20</v>
      </c>
      <c r="F270" s="19">
        <f ca="1">IF($B270="","",INDIRECT("減額一覧!AD"&amp;P270))</f>
        <v>9</v>
      </c>
      <c r="G270" s="20">
        <f ca="1">IF($B270="","",INDIRECT("減額一覧!AE"&amp;P270))</f>
        <v>1980</v>
      </c>
      <c r="H270" s="20">
        <f ca="1">IF($B270="","",INDIRECT("減額一覧!AF"&amp;P270))</f>
        <v>1227</v>
      </c>
      <c r="I270" s="32">
        <f ca="1">IF(B270="","",IF(INDIRECT("減額一覧!BM"&amp;P270)=0.08,0.08,0.1))</f>
        <v>0.1</v>
      </c>
      <c r="J270" s="52"/>
      <c r="K270" s="95" t="str">
        <f t="shared" ca="1" si="374"/>
        <v/>
      </c>
      <c r="L270" s="58" t="str">
        <f t="shared" ca="1" si="466"/>
        <v/>
      </c>
      <c r="N270" s="113" t="str">
        <f t="shared" ca="1" si="488"/>
        <v>市内</v>
      </c>
      <c r="O270" s="114">
        <f t="shared" ref="O270" ca="1" si="492">IF(B270="","",IF(INDIRECT("減額一覧!BM"&amp;P270)=0.08,0.08,0.1))</f>
        <v>0.1</v>
      </c>
      <c r="P270" s="38">
        <v>56</v>
      </c>
      <c r="Q270" s="38">
        <f t="shared" ca="1" si="490"/>
        <v>1</v>
      </c>
      <c r="R270" s="38">
        <f t="shared" ca="1" si="490"/>
        <v>1</v>
      </c>
      <c r="S270" s="66" t="str">
        <f t="shared" ca="1" si="468"/>
        <v>594</v>
      </c>
      <c r="T270" s="105" t="str">
        <f t="shared" ca="1" si="469"/>
        <v/>
      </c>
    </row>
    <row r="271" spans="1:20" hidden="1">
      <c r="A271" t="str">
        <f ca="1">IF(B271="","",INDIRECT("減額一覧!B"&amp;$P271))</f>
        <v/>
      </c>
      <c r="B271" s="61" t="str">
        <f t="shared" ref="B271" ca="1" si="493">IF(INDIRECT("減額一覧!BC"&amp;P271)=1,INDIRECT("減額一覧!AG"&amp;P271),"")</f>
        <v/>
      </c>
      <c r="C271" s="36" t="str">
        <f ca="1">IF(B271="","",INDIRECT("減額一覧!C"&amp;$P271))</f>
        <v/>
      </c>
      <c r="D271" s="80" t="str">
        <f ca="1">IF($B271="","",INDIRECT("減額一覧!G"&amp;$P271))</f>
        <v/>
      </c>
      <c r="E271" s="19" t="str">
        <f ca="1">IF(B271="","",INDIRECT("減額一覧!H"&amp;P271))</f>
        <v/>
      </c>
      <c r="F271" s="19" t="str">
        <f ca="1">IF($B271="","",INDIRECT("減額一覧!AN"&amp;P271))</f>
        <v/>
      </c>
      <c r="G271" s="20" t="str">
        <f ca="1">IF($B271="","",INDIRECT("減額一覧!AO"&amp;P271))</f>
        <v/>
      </c>
      <c r="H271" s="20" t="str">
        <f ca="1">IF($B271="","",INDIRECT("減額一覧!AP"&amp;P271))</f>
        <v/>
      </c>
      <c r="I271" s="32" t="str">
        <f ca="1">IF(B271="","",IF(INDIRECT("減額一覧!BN"&amp;P271)=0.08,0.08,0.1))</f>
        <v/>
      </c>
      <c r="J271" s="52"/>
      <c r="K271" s="95" t="str">
        <f t="shared" ca="1" si="374"/>
        <v/>
      </c>
      <c r="L271" s="58" t="str">
        <f t="shared" ca="1" si="466"/>
        <v/>
      </c>
      <c r="N271" s="113" t="str">
        <f t="shared" ca="1" si="488"/>
        <v/>
      </c>
      <c r="O271" s="114" t="str">
        <f t="shared" ref="O271" ca="1" si="494">IF(B271="","",IF(INDIRECT("減額一覧!BN"&amp;P271)=0.08,0.08,0.1))</f>
        <v/>
      </c>
      <c r="P271" s="38">
        <v>56</v>
      </c>
      <c r="Q271" s="38" t="str">
        <f t="shared" ca="1" si="490"/>
        <v/>
      </c>
      <c r="R271" s="38" t="str">
        <f t="shared" ca="1" si="490"/>
        <v/>
      </c>
      <c r="S271" s="66" t="str">
        <f t="shared" ca="1" si="468"/>
        <v/>
      </c>
      <c r="T271" s="105" t="str">
        <f t="shared" ca="1" si="469"/>
        <v/>
      </c>
    </row>
    <row r="272" spans="1:20" hidden="1">
      <c r="A272" t="str">
        <f ca="1">IF(B272="","",INDIRECT("減額一覧!B"&amp;$P272))</f>
        <v/>
      </c>
      <c r="B272" s="61" t="str">
        <f t="shared" ref="B272" ca="1" si="495">IF(INDIRECT("減額一覧!BD"&amp;P272)=1,INDIRECT("減額一覧!AQ"&amp;P272),"")</f>
        <v/>
      </c>
      <c r="C272" s="45" t="str">
        <f ca="1">IF(B272="","",INDIRECT("減額一覧!C"&amp;$P272))</f>
        <v/>
      </c>
      <c r="D272" s="79" t="str">
        <f ca="1">IF($B272="","",INDIRECT("減額一覧!G"&amp;$P272))</f>
        <v/>
      </c>
      <c r="E272" s="19" t="str">
        <f ca="1">IF(B272="","",INDIRECT("減額一覧!H"&amp;P272))</f>
        <v/>
      </c>
      <c r="F272" s="19" t="str">
        <f ca="1">IF($B272="","",INDIRECT("減額一覧!AX"&amp;P272))</f>
        <v/>
      </c>
      <c r="G272" s="20" t="str">
        <f ca="1">IF($B272="","",INDIRECT("減額一覧!AY"&amp;P272))</f>
        <v/>
      </c>
      <c r="H272" s="20" t="str">
        <f ca="1">IF($B272="","",INDIRECT("減額一覧!AZ"&amp;P272))</f>
        <v/>
      </c>
      <c r="I272" s="32" t="str">
        <f ca="1">IF(B272="","",IF(INDIRECT("減額一覧!BO"&amp;P272)=0.08,0.08,0.1))</f>
        <v/>
      </c>
      <c r="J272" s="52"/>
      <c r="K272" s="95" t="str">
        <f t="shared" ca="1" si="374"/>
        <v/>
      </c>
      <c r="L272" s="58" t="str">
        <f t="shared" ca="1" si="466"/>
        <v/>
      </c>
      <c r="N272" s="113" t="str">
        <f t="shared" ca="1" si="488"/>
        <v/>
      </c>
      <c r="O272" s="114" t="str">
        <f t="shared" ref="O272" ca="1" si="496">IF(B272="","",IF(INDIRECT("減額一覧!BO"&amp;P272)=0.08,0.08,0.1))</f>
        <v/>
      </c>
      <c r="P272" s="38">
        <v>56</v>
      </c>
      <c r="Q272" s="38" t="str">
        <f t="shared" ca="1" si="490"/>
        <v/>
      </c>
      <c r="R272" s="38" t="str">
        <f t="shared" ca="1" si="490"/>
        <v/>
      </c>
      <c r="S272" s="66" t="str">
        <f t="shared" ca="1" si="468"/>
        <v/>
      </c>
      <c r="T272" s="105" t="str">
        <f t="shared" ca="1" si="469"/>
        <v/>
      </c>
    </row>
    <row r="273" spans="1:20" ht="19.5" thickBot="1">
      <c r="B273" s="64"/>
      <c r="C273" s="41" t="str">
        <f>IF(B273="","",減額一覧!C269)</f>
        <v/>
      </c>
      <c r="D273" s="43"/>
      <c r="E273" s="21"/>
      <c r="F273" s="22" t="s">
        <v>69</v>
      </c>
      <c r="G273" s="23">
        <f t="shared" ref="G273:H273" ca="1" si="497">SUBTOTAL(9,G269:G272)</f>
        <v>3960</v>
      </c>
      <c r="H273" s="23">
        <f t="shared" ca="1" si="497"/>
        <v>2454</v>
      </c>
      <c r="I273" s="30"/>
      <c r="J273" s="53"/>
      <c r="K273" s="96" t="str">
        <f t="shared" si="374"/>
        <v/>
      </c>
      <c r="L273" s="59" t="str">
        <f t="shared" si="466"/>
        <v/>
      </c>
      <c r="N273" s="108" t="str">
        <f t="shared" ref="N273" ca="1" si="498">IF(AND(G273=0,H273=0),"","小計")</f>
        <v>小計</v>
      </c>
      <c r="O273" s="108" t="str">
        <f t="shared" ref="O273" ca="1" si="499">IF(AND(G273=0,H273=0),"","小計")</f>
        <v>小計</v>
      </c>
      <c r="P273" s="38"/>
      <c r="Q273" s="38"/>
      <c r="R273" s="38"/>
      <c r="S273" s="66" t="str">
        <f t="shared" si="468"/>
        <v/>
      </c>
      <c r="T273" s="105" t="str">
        <f t="shared" si="469"/>
        <v/>
      </c>
    </row>
    <row r="274" spans="1:20" ht="19.5" thickTop="1">
      <c r="A274">
        <f ca="1">IF(B274="","",INDIRECT("減額一覧!B"&amp;$P274))</f>
        <v>286</v>
      </c>
      <c r="B274" s="61">
        <f t="shared" ref="B274" ca="1" si="500">IF(INDIRECT("減額一覧!BA"&amp;P274)=1,INDIRECT("減額一覧!M"&amp;P274),"")</f>
        <v>206</v>
      </c>
      <c r="C274" s="36">
        <f ca="1">IF(B274="","",INDIRECT("減額一覧!C"&amp;$P274))</f>
        <v>362134200</v>
      </c>
      <c r="D274" s="78" t="str">
        <f ca="1">IF($B274="","",INDIRECT("減額一覧!G"&amp;$P274))</f>
        <v>福村　泰臣</v>
      </c>
      <c r="E274" s="19">
        <f ca="1">IF(B274="","",INDIRECT("減額一覧!H"&amp;P274))</f>
        <v>20</v>
      </c>
      <c r="F274" s="19">
        <f ca="1">IF($B274="","",INDIRECT("減額一覧!T"&amp;P274))</f>
        <v>2</v>
      </c>
      <c r="G274" s="20">
        <f ca="1">IF($B274="","",INDIRECT("減額一覧!U"&amp;P274))</f>
        <v>0</v>
      </c>
      <c r="H274" s="20">
        <f ca="1">IF($B274="","",INDIRECT("減額一覧!V"&amp;P274))</f>
        <v>273</v>
      </c>
      <c r="I274" s="32">
        <f ca="1">IF(B274="","",IF(INDIRECT("減額一覧!BL"&amp;P274)=0.08,0.08,0.1))</f>
        <v>0.1</v>
      </c>
      <c r="J274" s="51" t="s">
        <v>525</v>
      </c>
      <c r="K274" s="94" t="str">
        <f t="shared" ref="K274:K337" ca="1" si="501">IF(A274="","",IF(A274&gt;3000,"月ヶ瀬",IF(A274&gt;=2000,"都祁","")))</f>
        <v/>
      </c>
      <c r="L274" s="56" t="str">
        <f t="shared" ca="1" si="466"/>
        <v/>
      </c>
      <c r="N274" s="113" t="str">
        <f t="shared" ref="N274:N277" ca="1" si="502">IF(A274="","",IF(A274&gt;3000,"月ヶ瀬",IF(A274&gt;=2000,"都祁","市内")))</f>
        <v>市内</v>
      </c>
      <c r="O274" s="114">
        <f t="shared" ref="O274" ca="1" si="503">IF(B274="","",IF(INDIRECT("減額一覧!BL"&amp;P274)=0.08,0.08,0.1))</f>
        <v>0.1</v>
      </c>
      <c r="P274" s="38">
        <v>57</v>
      </c>
      <c r="Q274" s="38" t="str">
        <f t="shared" ref="Q274:R277" ca="1" si="504">IF(G274="","",IF(G274&gt;0,1,""))</f>
        <v/>
      </c>
      <c r="R274" s="38">
        <f t="shared" ca="1" si="504"/>
        <v>1</v>
      </c>
      <c r="S274" s="66" t="str">
        <f t="shared" ca="1" si="468"/>
        <v>362</v>
      </c>
      <c r="T274" s="105" t="str">
        <f t="shared" ca="1" si="469"/>
        <v/>
      </c>
    </row>
    <row r="275" spans="1:20">
      <c r="A275">
        <f ca="1">IF(B275="","",INDIRECT("減額一覧!B"&amp;$P275))</f>
        <v>286</v>
      </c>
      <c r="B275" s="61">
        <f t="shared" ref="B275" ca="1" si="505">IF(INDIRECT("減額一覧!BB"&amp;P275)=1,INDIRECT("減額一覧!W"&amp;P275),"")</f>
        <v>207</v>
      </c>
      <c r="C275" s="44">
        <f ca="1">IF(B275="","",INDIRECT("減額一覧!C"&amp;$P275))</f>
        <v>362134200</v>
      </c>
      <c r="D275" s="79" t="str">
        <f ca="1">IF($B275="","",INDIRECT("減額一覧!G"&amp;$P275))</f>
        <v>福村　泰臣</v>
      </c>
      <c r="E275" s="19">
        <f ca="1">IF(B275="","",INDIRECT("減額一覧!H"&amp;P275))</f>
        <v>20</v>
      </c>
      <c r="F275" s="19">
        <f ca="1">IF($B275="","",INDIRECT("減額一覧!AD"&amp;P275))</f>
        <v>2</v>
      </c>
      <c r="G275" s="20">
        <f ca="1">IF($B275="","",INDIRECT("減額一覧!AE"&amp;P275))</f>
        <v>0</v>
      </c>
      <c r="H275" s="20">
        <f ca="1">IF($B275="","",INDIRECT("減額一覧!AF"&amp;P275))</f>
        <v>273</v>
      </c>
      <c r="I275" s="32">
        <f ca="1">IF(B275="","",IF(INDIRECT("減額一覧!BM"&amp;P275)=0.08,0.08,0.1))</f>
        <v>0.1</v>
      </c>
      <c r="J275" s="52"/>
      <c r="K275" s="95" t="str">
        <f t="shared" ca="1" si="501"/>
        <v/>
      </c>
      <c r="L275" s="58" t="str">
        <f t="shared" ca="1" si="466"/>
        <v/>
      </c>
      <c r="N275" s="113" t="str">
        <f t="shared" ca="1" si="502"/>
        <v>市内</v>
      </c>
      <c r="O275" s="114">
        <f t="shared" ref="O275" ca="1" si="506">IF(B275="","",IF(INDIRECT("減額一覧!BM"&amp;P275)=0.08,0.08,0.1))</f>
        <v>0.1</v>
      </c>
      <c r="P275" s="38">
        <v>57</v>
      </c>
      <c r="Q275" s="38" t="str">
        <f t="shared" ca="1" si="504"/>
        <v/>
      </c>
      <c r="R275" s="38">
        <f t="shared" ca="1" si="504"/>
        <v>1</v>
      </c>
      <c r="S275" s="66" t="str">
        <f t="shared" ca="1" si="468"/>
        <v>362</v>
      </c>
      <c r="T275" s="105" t="str">
        <f t="shared" ca="1" si="469"/>
        <v/>
      </c>
    </row>
    <row r="276" spans="1:20" hidden="1">
      <c r="A276" t="str">
        <f ca="1">IF(B276="","",INDIRECT("減額一覧!B"&amp;$P276))</f>
        <v/>
      </c>
      <c r="B276" s="61" t="str">
        <f t="shared" ref="B276" ca="1" si="507">IF(INDIRECT("減額一覧!BC"&amp;P276)=1,INDIRECT("減額一覧!AG"&amp;P276),"")</f>
        <v/>
      </c>
      <c r="C276" s="36" t="str">
        <f ca="1">IF(B276="","",INDIRECT("減額一覧!C"&amp;$P276))</f>
        <v/>
      </c>
      <c r="D276" s="80" t="str">
        <f ca="1">IF($B276="","",INDIRECT("減額一覧!G"&amp;$P276))</f>
        <v/>
      </c>
      <c r="E276" s="19" t="str">
        <f ca="1">IF(B276="","",INDIRECT("減額一覧!H"&amp;P276))</f>
        <v/>
      </c>
      <c r="F276" s="19" t="str">
        <f ca="1">IF($B276="","",INDIRECT("減額一覧!AN"&amp;P276))</f>
        <v/>
      </c>
      <c r="G276" s="20" t="str">
        <f ca="1">IF($B276="","",INDIRECT("減額一覧!AO"&amp;P276))</f>
        <v/>
      </c>
      <c r="H276" s="20" t="str">
        <f ca="1">IF($B276="","",INDIRECT("減額一覧!AP"&amp;P276))</f>
        <v/>
      </c>
      <c r="I276" s="32" t="str">
        <f ca="1">IF(B276="","",IF(INDIRECT("減額一覧!BN"&amp;P276)=0.08,0.08,0.1))</f>
        <v/>
      </c>
      <c r="J276" s="52"/>
      <c r="K276" s="95" t="str">
        <f t="shared" ca="1" si="501"/>
        <v/>
      </c>
      <c r="L276" s="58" t="str">
        <f t="shared" ca="1" si="466"/>
        <v/>
      </c>
      <c r="N276" s="113" t="str">
        <f t="shared" ca="1" si="502"/>
        <v/>
      </c>
      <c r="O276" s="114" t="str">
        <f t="shared" ref="O276" ca="1" si="508">IF(B276="","",IF(INDIRECT("減額一覧!BN"&amp;P276)=0.08,0.08,0.1))</f>
        <v/>
      </c>
      <c r="P276" s="38">
        <v>57</v>
      </c>
      <c r="Q276" s="38" t="str">
        <f t="shared" ca="1" si="504"/>
        <v/>
      </c>
      <c r="R276" s="38" t="str">
        <f t="shared" ca="1" si="504"/>
        <v/>
      </c>
      <c r="S276" s="66" t="str">
        <f t="shared" ca="1" si="468"/>
        <v/>
      </c>
      <c r="T276" s="105" t="str">
        <f t="shared" ca="1" si="469"/>
        <v/>
      </c>
    </row>
    <row r="277" spans="1:20" hidden="1">
      <c r="A277" t="str">
        <f ca="1">IF(B277="","",INDIRECT("減額一覧!B"&amp;$P277))</f>
        <v/>
      </c>
      <c r="B277" s="61" t="str">
        <f t="shared" ref="B277" ca="1" si="509">IF(INDIRECT("減額一覧!BD"&amp;P277)=1,INDIRECT("減額一覧!AQ"&amp;P277),"")</f>
        <v/>
      </c>
      <c r="C277" s="45" t="str">
        <f ca="1">IF(B277="","",INDIRECT("減額一覧!C"&amp;$P277))</f>
        <v/>
      </c>
      <c r="D277" s="79" t="str">
        <f ca="1">IF($B277="","",INDIRECT("減額一覧!G"&amp;$P277))</f>
        <v/>
      </c>
      <c r="E277" s="19" t="str">
        <f ca="1">IF(B277="","",INDIRECT("減額一覧!H"&amp;P277))</f>
        <v/>
      </c>
      <c r="F277" s="19" t="str">
        <f ca="1">IF($B277="","",INDIRECT("減額一覧!AX"&amp;P277))</f>
        <v/>
      </c>
      <c r="G277" s="20" t="str">
        <f ca="1">IF($B277="","",INDIRECT("減額一覧!AY"&amp;P277))</f>
        <v/>
      </c>
      <c r="H277" s="20" t="str">
        <f ca="1">IF($B277="","",INDIRECT("減額一覧!AZ"&amp;P277))</f>
        <v/>
      </c>
      <c r="I277" s="32" t="str">
        <f ca="1">IF(B277="","",IF(INDIRECT("減額一覧!BO"&amp;P277)=0.08,0.08,0.1))</f>
        <v/>
      </c>
      <c r="J277" s="52"/>
      <c r="K277" s="95" t="str">
        <f t="shared" ca="1" si="501"/>
        <v/>
      </c>
      <c r="L277" s="58" t="str">
        <f t="shared" ca="1" si="466"/>
        <v/>
      </c>
      <c r="N277" s="113" t="str">
        <f t="shared" ca="1" si="502"/>
        <v/>
      </c>
      <c r="O277" s="114" t="str">
        <f t="shared" ref="O277" ca="1" si="510">IF(B277="","",IF(INDIRECT("減額一覧!BO"&amp;P277)=0.08,0.08,0.1))</f>
        <v/>
      </c>
      <c r="P277" s="38">
        <v>57</v>
      </c>
      <c r="Q277" s="38" t="str">
        <f t="shared" ca="1" si="504"/>
        <v/>
      </c>
      <c r="R277" s="38" t="str">
        <f t="shared" ca="1" si="504"/>
        <v/>
      </c>
      <c r="S277" s="66" t="str">
        <f t="shared" ca="1" si="468"/>
        <v/>
      </c>
      <c r="T277" s="105" t="str">
        <f t="shared" ca="1" si="469"/>
        <v/>
      </c>
    </row>
    <row r="278" spans="1:20" ht="19.5" thickBot="1">
      <c r="B278" s="64"/>
      <c r="C278" s="41" t="str">
        <f>IF(B278="","",減額一覧!C274)</f>
        <v/>
      </c>
      <c r="D278" s="43"/>
      <c r="E278" s="21"/>
      <c r="F278" s="22" t="s">
        <v>69</v>
      </c>
      <c r="G278" s="23">
        <f t="shared" ref="G278:H278" ca="1" si="511">SUBTOTAL(9,G274:G277)</f>
        <v>0</v>
      </c>
      <c r="H278" s="23">
        <f t="shared" ca="1" si="511"/>
        <v>546</v>
      </c>
      <c r="I278" s="30"/>
      <c r="J278" s="53"/>
      <c r="K278" s="96" t="str">
        <f t="shared" si="501"/>
        <v/>
      </c>
      <c r="L278" s="59" t="str">
        <f t="shared" si="466"/>
        <v/>
      </c>
      <c r="N278" s="108" t="str">
        <f t="shared" ref="N278" ca="1" si="512">IF(AND(G278=0,H278=0),"","小計")</f>
        <v>小計</v>
      </c>
      <c r="O278" s="108" t="str">
        <f t="shared" ref="O278" ca="1" si="513">IF(AND(G278=0,H278=0),"","小計")</f>
        <v>小計</v>
      </c>
      <c r="P278" s="38"/>
      <c r="Q278" s="38"/>
      <c r="R278" s="38"/>
      <c r="S278" s="66" t="str">
        <f t="shared" si="468"/>
        <v/>
      </c>
      <c r="T278" s="105" t="str">
        <f t="shared" si="469"/>
        <v/>
      </c>
    </row>
    <row r="279" spans="1:20" ht="19.5" thickTop="1">
      <c r="A279">
        <f ca="1">IF(B279="","",INDIRECT("減額一覧!B"&amp;$P279))</f>
        <v>287</v>
      </c>
      <c r="B279" s="61">
        <f t="shared" ref="B279" ca="1" si="514">IF(INDIRECT("減額一覧!BA"&amp;P279)=1,INDIRECT("減額一覧!M"&amp;P279),"")</f>
        <v>206</v>
      </c>
      <c r="C279" s="36">
        <f ca="1">IF(B279="","",INDIRECT("減額一覧!C"&amp;$P279))</f>
        <v>259065000</v>
      </c>
      <c r="D279" s="78" t="str">
        <f ca="1">IF($B279="","",INDIRECT("減額一覧!G"&amp;$P279))</f>
        <v>河野　花恵</v>
      </c>
      <c r="E279" s="19">
        <f ca="1">IF(B279="","",INDIRECT("減額一覧!H"&amp;P279))</f>
        <v>20</v>
      </c>
      <c r="F279" s="19">
        <f ca="1">IF($B279="","",INDIRECT("減額一覧!T"&amp;P279))</f>
        <v>1</v>
      </c>
      <c r="G279" s="20">
        <f ca="1">IF($B279="","",INDIRECT("減額一覧!U"&amp;P279))</f>
        <v>220</v>
      </c>
      <c r="H279" s="20">
        <f ca="1">IF($B279="","",INDIRECT("減額一覧!V"&amp;P279))</f>
        <v>136</v>
      </c>
      <c r="I279" s="32">
        <f ca="1">IF(B279="","",IF(INDIRECT("減額一覧!BL"&amp;P279)=0.08,0.08,0.1))</f>
        <v>0.1</v>
      </c>
      <c r="J279" s="51" t="s">
        <v>482</v>
      </c>
      <c r="K279" s="94" t="str">
        <f t="shared" ca="1" si="501"/>
        <v/>
      </c>
      <c r="L279" s="56" t="str">
        <f t="shared" ca="1" si="466"/>
        <v/>
      </c>
      <c r="N279" s="113" t="str">
        <f t="shared" ref="N279:N282" ca="1" si="515">IF(A279="","",IF(A279&gt;3000,"月ヶ瀬",IF(A279&gt;=2000,"都祁","市内")))</f>
        <v>市内</v>
      </c>
      <c r="O279" s="114">
        <f t="shared" ref="O279" ca="1" si="516">IF(B279="","",IF(INDIRECT("減額一覧!BL"&amp;P279)=0.08,0.08,0.1))</f>
        <v>0.1</v>
      </c>
      <c r="P279" s="38">
        <v>58</v>
      </c>
      <c r="Q279" s="38">
        <f t="shared" ref="Q279:R282" ca="1" si="517">IF(G279="","",IF(G279&gt;0,1,""))</f>
        <v>1</v>
      </c>
      <c r="R279" s="38">
        <f t="shared" ca="1" si="517"/>
        <v>1</v>
      </c>
      <c r="S279" s="66" t="str">
        <f t="shared" ca="1" si="468"/>
        <v>259</v>
      </c>
      <c r="T279" s="105" t="str">
        <f t="shared" ca="1" si="469"/>
        <v/>
      </c>
    </row>
    <row r="280" spans="1:20">
      <c r="A280">
        <f ca="1">IF(B280="","",INDIRECT("減額一覧!B"&amp;$P280))</f>
        <v>287</v>
      </c>
      <c r="B280" s="61">
        <f t="shared" ref="B280" ca="1" si="518">IF(INDIRECT("減額一覧!BB"&amp;P280)=1,INDIRECT("減額一覧!W"&amp;P280),"")</f>
        <v>207</v>
      </c>
      <c r="C280" s="44">
        <f ca="1">IF(B280="","",INDIRECT("減額一覧!C"&amp;$P280))</f>
        <v>259065000</v>
      </c>
      <c r="D280" s="79" t="str">
        <f ca="1">IF($B280="","",INDIRECT("減額一覧!G"&amp;$P280))</f>
        <v>河野　花恵</v>
      </c>
      <c r="E280" s="19">
        <f ca="1">IF(B280="","",INDIRECT("減額一覧!H"&amp;P280))</f>
        <v>20</v>
      </c>
      <c r="F280" s="19">
        <f ca="1">IF($B280="","",INDIRECT("減額一覧!AD"&amp;P280))</f>
        <v>2</v>
      </c>
      <c r="G280" s="20">
        <f ca="1">IF($B280="","",INDIRECT("減額一覧!AE"&amp;P280))</f>
        <v>440</v>
      </c>
      <c r="H280" s="20">
        <f ca="1">IF($B280="","",INDIRECT("減額一覧!AF"&amp;P280))</f>
        <v>273</v>
      </c>
      <c r="I280" s="32">
        <f ca="1">IF(B280="","",IF(INDIRECT("減額一覧!BM"&amp;P280)=0.08,0.08,0.1))</f>
        <v>0.1</v>
      </c>
      <c r="J280" s="52"/>
      <c r="K280" s="95" t="str">
        <f t="shared" ca="1" si="501"/>
        <v/>
      </c>
      <c r="L280" s="58" t="str">
        <f t="shared" ca="1" si="466"/>
        <v/>
      </c>
      <c r="N280" s="113" t="str">
        <f t="shared" ca="1" si="515"/>
        <v>市内</v>
      </c>
      <c r="O280" s="114">
        <f t="shared" ref="O280" ca="1" si="519">IF(B280="","",IF(INDIRECT("減額一覧!BM"&amp;P280)=0.08,0.08,0.1))</f>
        <v>0.1</v>
      </c>
      <c r="P280" s="38">
        <v>58</v>
      </c>
      <c r="Q280" s="38">
        <f t="shared" ca="1" si="517"/>
        <v>1</v>
      </c>
      <c r="R280" s="38">
        <f t="shared" ca="1" si="517"/>
        <v>1</v>
      </c>
      <c r="S280" s="66" t="str">
        <f t="shared" ca="1" si="468"/>
        <v>259</v>
      </c>
      <c r="T280" s="105" t="str">
        <f t="shared" ca="1" si="469"/>
        <v/>
      </c>
    </row>
    <row r="281" spans="1:20">
      <c r="A281">
        <f ca="1">IF(B281="","",INDIRECT("減額一覧!B"&amp;$P281))</f>
        <v>287</v>
      </c>
      <c r="B281" s="61">
        <f t="shared" ref="B281" ca="1" si="520">IF(INDIRECT("減額一覧!BC"&amp;P281)=1,INDIRECT("減額一覧!AG"&amp;P281),"")</f>
        <v>208</v>
      </c>
      <c r="C281" s="36">
        <f ca="1">IF(B281="","",INDIRECT("減額一覧!C"&amp;$P281))</f>
        <v>259065000</v>
      </c>
      <c r="D281" s="80" t="str">
        <f ca="1">IF($B281="","",INDIRECT("減額一覧!G"&amp;$P281))</f>
        <v>河野　花恵</v>
      </c>
      <c r="E281" s="19">
        <f ca="1">IF(B281="","",INDIRECT("減額一覧!H"&amp;P281))</f>
        <v>20</v>
      </c>
      <c r="F281" s="19">
        <f ca="1">IF($B281="","",INDIRECT("減額一覧!AN"&amp;P281))</f>
        <v>5</v>
      </c>
      <c r="G281" s="20">
        <f ca="1">IF($B281="","",INDIRECT("減額一覧!AO"&amp;P281))</f>
        <v>1100</v>
      </c>
      <c r="H281" s="20">
        <f ca="1">IF($B281="","",INDIRECT("減額一覧!AP"&amp;P281))</f>
        <v>682</v>
      </c>
      <c r="I281" s="32">
        <f ca="1">IF(B281="","",IF(INDIRECT("減額一覧!BN"&amp;P281)=0.08,0.08,0.1))</f>
        <v>0.1</v>
      </c>
      <c r="J281" s="52"/>
      <c r="K281" s="95" t="str">
        <f t="shared" ca="1" si="501"/>
        <v/>
      </c>
      <c r="L281" s="58" t="str">
        <f t="shared" ca="1" si="466"/>
        <v/>
      </c>
      <c r="N281" s="113" t="str">
        <f t="shared" ca="1" si="515"/>
        <v>市内</v>
      </c>
      <c r="O281" s="114">
        <f t="shared" ref="O281" ca="1" si="521">IF(B281="","",IF(INDIRECT("減額一覧!BN"&amp;P281)=0.08,0.08,0.1))</f>
        <v>0.1</v>
      </c>
      <c r="P281" s="38">
        <v>58</v>
      </c>
      <c r="Q281" s="38">
        <f t="shared" ca="1" si="517"/>
        <v>1</v>
      </c>
      <c r="R281" s="38">
        <f t="shared" ca="1" si="517"/>
        <v>1</v>
      </c>
      <c r="S281" s="66" t="str">
        <f t="shared" ca="1" si="468"/>
        <v>259</v>
      </c>
      <c r="T281" s="105" t="str">
        <f t="shared" ca="1" si="469"/>
        <v/>
      </c>
    </row>
    <row r="282" spans="1:20" hidden="1">
      <c r="A282" t="str">
        <f ca="1">IF(B282="","",INDIRECT("減額一覧!B"&amp;$P282))</f>
        <v/>
      </c>
      <c r="B282" s="61" t="str">
        <f t="shared" ref="B282" ca="1" si="522">IF(INDIRECT("減額一覧!BD"&amp;P282)=1,INDIRECT("減額一覧!AQ"&amp;P282),"")</f>
        <v/>
      </c>
      <c r="C282" s="45" t="str">
        <f ca="1">IF(B282="","",INDIRECT("減額一覧!C"&amp;$P282))</f>
        <v/>
      </c>
      <c r="D282" s="79" t="str">
        <f ca="1">IF($B282="","",INDIRECT("減額一覧!G"&amp;$P282))</f>
        <v/>
      </c>
      <c r="E282" s="19" t="str">
        <f ca="1">IF(B282="","",INDIRECT("減額一覧!H"&amp;P282))</f>
        <v/>
      </c>
      <c r="F282" s="19" t="str">
        <f ca="1">IF($B282="","",INDIRECT("減額一覧!AX"&amp;P282))</f>
        <v/>
      </c>
      <c r="G282" s="20" t="str">
        <f ca="1">IF($B282="","",INDIRECT("減額一覧!AY"&amp;P282))</f>
        <v/>
      </c>
      <c r="H282" s="20" t="str">
        <f ca="1">IF($B282="","",INDIRECT("減額一覧!AZ"&amp;P282))</f>
        <v/>
      </c>
      <c r="I282" s="32" t="str">
        <f ca="1">IF(B282="","",IF(INDIRECT("減額一覧!BO"&amp;P282)=0.08,0.08,0.1))</f>
        <v/>
      </c>
      <c r="J282" s="52"/>
      <c r="K282" s="95" t="str">
        <f t="shared" ca="1" si="501"/>
        <v/>
      </c>
      <c r="L282" s="58" t="str">
        <f t="shared" ca="1" si="466"/>
        <v/>
      </c>
      <c r="N282" s="113" t="str">
        <f t="shared" ca="1" si="515"/>
        <v/>
      </c>
      <c r="O282" s="114" t="str">
        <f t="shared" ref="O282" ca="1" si="523">IF(B282="","",IF(INDIRECT("減額一覧!BO"&amp;P282)=0.08,0.08,0.1))</f>
        <v/>
      </c>
      <c r="P282" s="38">
        <v>58</v>
      </c>
      <c r="Q282" s="38" t="str">
        <f t="shared" ca="1" si="517"/>
        <v/>
      </c>
      <c r="R282" s="38" t="str">
        <f t="shared" ca="1" si="517"/>
        <v/>
      </c>
      <c r="S282" s="66" t="str">
        <f t="shared" ca="1" si="468"/>
        <v/>
      </c>
      <c r="T282" s="105" t="str">
        <f t="shared" ca="1" si="469"/>
        <v/>
      </c>
    </row>
    <row r="283" spans="1:20" ht="19.5" thickBot="1">
      <c r="B283" s="64"/>
      <c r="C283" s="41" t="str">
        <f>IF(B283="","",減額一覧!C279)</f>
        <v/>
      </c>
      <c r="D283" s="43"/>
      <c r="E283" s="21"/>
      <c r="F283" s="22" t="s">
        <v>69</v>
      </c>
      <c r="G283" s="23">
        <f t="shared" ref="G283:H283" ca="1" si="524">SUBTOTAL(9,G279:G282)</f>
        <v>1760</v>
      </c>
      <c r="H283" s="23">
        <f t="shared" ca="1" si="524"/>
        <v>1091</v>
      </c>
      <c r="I283" s="30"/>
      <c r="J283" s="53"/>
      <c r="K283" s="96" t="str">
        <f t="shared" si="501"/>
        <v/>
      </c>
      <c r="L283" s="59" t="str">
        <f t="shared" si="466"/>
        <v/>
      </c>
      <c r="N283" s="108" t="str">
        <f t="shared" ref="N283" ca="1" si="525">IF(AND(G283=0,H283=0),"","小計")</f>
        <v>小計</v>
      </c>
      <c r="O283" s="108" t="str">
        <f t="shared" ref="O283" ca="1" si="526">IF(AND(G283=0,H283=0),"","小計")</f>
        <v>小計</v>
      </c>
      <c r="P283" s="38"/>
      <c r="Q283" s="38"/>
      <c r="R283" s="38"/>
      <c r="S283" s="66" t="str">
        <f t="shared" si="468"/>
        <v/>
      </c>
      <c r="T283" s="105" t="str">
        <f t="shared" si="469"/>
        <v/>
      </c>
    </row>
    <row r="284" spans="1:20" ht="57" thickTop="1">
      <c r="A284">
        <f ca="1">IF(B284="","",INDIRECT("減額一覧!B"&amp;$P284))</f>
        <v>288</v>
      </c>
      <c r="B284" s="61">
        <f t="shared" ref="B284" ca="1" si="527">IF(INDIRECT("減額一覧!BA"&amp;P284)=1,INDIRECT("減額一覧!M"&amp;P284),"")</f>
        <v>205</v>
      </c>
      <c r="C284" s="36">
        <f ca="1">IF(B284="","",INDIRECT("減額一覧!C"&amp;$P284))</f>
        <v>112216000</v>
      </c>
      <c r="D284" s="78" t="str">
        <f ca="1">IF($B284="","",INDIRECT("減額一覧!G"&amp;$P284))</f>
        <v>玉川化成工業㈱　代表取締役　玉川　孝明</v>
      </c>
      <c r="E284" s="19">
        <f ca="1">IF(B284="","",INDIRECT("減額一覧!H"&amp;P284))</f>
        <v>20</v>
      </c>
      <c r="F284" s="19">
        <f ca="1">IF($B284="","",INDIRECT("減額一覧!T"&amp;P284))</f>
        <v>9</v>
      </c>
      <c r="G284" s="20">
        <f ca="1">IF($B284="","",INDIRECT("減額一覧!U"&amp;P284))</f>
        <v>2128</v>
      </c>
      <c r="H284" s="20">
        <f ca="1">IF($B284="","",INDIRECT("減額一覧!V"&amp;P284))</f>
        <v>1228</v>
      </c>
      <c r="I284" s="32">
        <f ca="1">IF(B284="","",IF(INDIRECT("減額一覧!BL"&amp;P284)=0.08,0.08,0.1))</f>
        <v>0.1</v>
      </c>
      <c r="J284" s="51" t="s">
        <v>483</v>
      </c>
      <c r="K284" s="94" t="str">
        <f t="shared" ca="1" si="501"/>
        <v/>
      </c>
      <c r="L284" s="56" t="str">
        <f t="shared" ca="1" si="466"/>
        <v/>
      </c>
      <c r="N284" s="113" t="str">
        <f t="shared" ref="N284:N287" ca="1" si="528">IF(A284="","",IF(A284&gt;3000,"月ヶ瀬",IF(A284&gt;=2000,"都祁","市内")))</f>
        <v>市内</v>
      </c>
      <c r="O284" s="114">
        <f t="shared" ref="O284" ca="1" si="529">IF(B284="","",IF(INDIRECT("減額一覧!BL"&amp;P284)=0.08,0.08,0.1))</f>
        <v>0.1</v>
      </c>
      <c r="P284" s="38">
        <v>59</v>
      </c>
      <c r="Q284" s="38">
        <f t="shared" ref="Q284:R287" ca="1" si="530">IF(G284="","",IF(G284&gt;0,1,""))</f>
        <v>1</v>
      </c>
      <c r="R284" s="38">
        <f t="shared" ca="1" si="530"/>
        <v>1</v>
      </c>
      <c r="S284" s="66" t="str">
        <f t="shared" ca="1" si="468"/>
        <v>112</v>
      </c>
      <c r="T284" s="105" t="str">
        <f t="shared" ca="1" si="469"/>
        <v/>
      </c>
    </row>
    <row r="285" spans="1:20" ht="56.25">
      <c r="A285">
        <f ca="1">IF(B285="","",INDIRECT("減額一覧!B"&amp;$P285))</f>
        <v>288</v>
      </c>
      <c r="B285" s="61">
        <f t="shared" ref="B285" ca="1" si="531">IF(INDIRECT("減額一覧!BB"&amp;P285)=1,INDIRECT("減額一覧!W"&amp;P285),"")</f>
        <v>206</v>
      </c>
      <c r="C285" s="44">
        <f ca="1">IF(B285="","",INDIRECT("減額一覧!C"&amp;$P285))</f>
        <v>112216000</v>
      </c>
      <c r="D285" s="79" t="str">
        <f ca="1">IF($B285="","",INDIRECT("減額一覧!G"&amp;$P285))</f>
        <v>玉川化成工業㈱　代表取締役　玉川　孝明</v>
      </c>
      <c r="E285" s="19">
        <f ca="1">IF(B285="","",INDIRECT("減額一覧!H"&amp;P285))</f>
        <v>20</v>
      </c>
      <c r="F285" s="19">
        <f ca="1">IF($B285="","",INDIRECT("減額一覧!AD"&amp;P285))</f>
        <v>9</v>
      </c>
      <c r="G285" s="20">
        <f ca="1">IF($B285="","",INDIRECT("減額一覧!AE"&amp;P285))</f>
        <v>2128</v>
      </c>
      <c r="H285" s="20">
        <f ca="1">IF($B285="","",INDIRECT("減額一覧!AF"&amp;P285))</f>
        <v>1228</v>
      </c>
      <c r="I285" s="32">
        <f ca="1">IF(B285="","",IF(INDIRECT("減額一覧!BM"&amp;P285)=0.08,0.08,0.1))</f>
        <v>0.1</v>
      </c>
      <c r="J285" s="52"/>
      <c r="K285" s="95" t="str">
        <f t="shared" ca="1" si="501"/>
        <v/>
      </c>
      <c r="L285" s="58" t="str">
        <f t="shared" ca="1" si="466"/>
        <v/>
      </c>
      <c r="N285" s="113" t="str">
        <f t="shared" ca="1" si="528"/>
        <v>市内</v>
      </c>
      <c r="O285" s="114">
        <f t="shared" ref="O285" ca="1" si="532">IF(B285="","",IF(INDIRECT("減額一覧!BM"&amp;P285)=0.08,0.08,0.1))</f>
        <v>0.1</v>
      </c>
      <c r="P285" s="38">
        <v>59</v>
      </c>
      <c r="Q285" s="38">
        <f t="shared" ca="1" si="530"/>
        <v>1</v>
      </c>
      <c r="R285" s="38">
        <f t="shared" ca="1" si="530"/>
        <v>1</v>
      </c>
      <c r="S285" s="66" t="str">
        <f t="shared" ca="1" si="468"/>
        <v>112</v>
      </c>
      <c r="T285" s="105" t="str">
        <f t="shared" ca="1" si="469"/>
        <v/>
      </c>
    </row>
    <row r="286" spans="1:20" ht="56.25">
      <c r="A286">
        <f ca="1">IF(B286="","",INDIRECT("減額一覧!B"&amp;$P286))</f>
        <v>288</v>
      </c>
      <c r="B286" s="61">
        <f t="shared" ref="B286" ca="1" si="533">IF(INDIRECT("減額一覧!BC"&amp;P286)=1,INDIRECT("減額一覧!AG"&amp;P286),"")</f>
        <v>207</v>
      </c>
      <c r="C286" s="36">
        <f ca="1">IF(B286="","",INDIRECT("減額一覧!C"&amp;$P286))</f>
        <v>112216000</v>
      </c>
      <c r="D286" s="80" t="str">
        <f ca="1">IF($B286="","",INDIRECT("減額一覧!G"&amp;$P286))</f>
        <v>玉川化成工業㈱　代表取締役　玉川　孝明</v>
      </c>
      <c r="E286" s="19">
        <f ca="1">IF(B286="","",INDIRECT("減額一覧!H"&amp;P286))</f>
        <v>20</v>
      </c>
      <c r="F286" s="19">
        <f ca="1">IF($B286="","",INDIRECT("減額一覧!AN"&amp;P286))</f>
        <v>33</v>
      </c>
      <c r="G286" s="20">
        <f ca="1">IF($B286="","",INDIRECT("減額一覧!AO"&amp;P286))</f>
        <v>7804</v>
      </c>
      <c r="H286" s="20">
        <f ca="1">IF($B286="","",INDIRECT("減額一覧!AP"&amp;P286))</f>
        <v>4501</v>
      </c>
      <c r="I286" s="32">
        <f ca="1">IF(B286="","",IF(INDIRECT("減額一覧!BN"&amp;P286)=0.08,0.08,0.1))</f>
        <v>0.1</v>
      </c>
      <c r="J286" s="52"/>
      <c r="K286" s="95" t="str">
        <f t="shared" ca="1" si="501"/>
        <v/>
      </c>
      <c r="L286" s="58" t="str">
        <f t="shared" ca="1" si="466"/>
        <v/>
      </c>
      <c r="N286" s="113" t="str">
        <f t="shared" ca="1" si="528"/>
        <v>市内</v>
      </c>
      <c r="O286" s="114">
        <f t="shared" ref="O286" ca="1" si="534">IF(B286="","",IF(INDIRECT("減額一覧!BN"&amp;P286)=0.08,0.08,0.1))</f>
        <v>0.1</v>
      </c>
      <c r="P286" s="38">
        <v>59</v>
      </c>
      <c r="Q286" s="38">
        <f t="shared" ca="1" si="530"/>
        <v>1</v>
      </c>
      <c r="R286" s="38">
        <f t="shared" ca="1" si="530"/>
        <v>1</v>
      </c>
      <c r="S286" s="66" t="str">
        <f t="shared" ca="1" si="468"/>
        <v>112</v>
      </c>
      <c r="T286" s="105" t="str">
        <f t="shared" ca="1" si="469"/>
        <v/>
      </c>
    </row>
    <row r="287" spans="1:20" ht="56.25">
      <c r="A287">
        <f ca="1">IF(B287="","",INDIRECT("減額一覧!B"&amp;$P287))</f>
        <v>288</v>
      </c>
      <c r="B287" s="61">
        <f t="shared" ref="B287" ca="1" si="535">IF(INDIRECT("減額一覧!BD"&amp;P287)=1,INDIRECT("減額一覧!AQ"&amp;P287),"")</f>
        <v>208</v>
      </c>
      <c r="C287" s="45">
        <f ca="1">IF(B287="","",INDIRECT("減額一覧!C"&amp;$P287))</f>
        <v>112216000</v>
      </c>
      <c r="D287" s="79" t="str">
        <f ca="1">IF($B287="","",INDIRECT("減額一覧!G"&amp;$P287))</f>
        <v>玉川化成工業㈱　代表取締役　玉川　孝明</v>
      </c>
      <c r="E287" s="19">
        <f ca="1">IF(B287="","",INDIRECT("減額一覧!H"&amp;P287))</f>
        <v>20</v>
      </c>
      <c r="F287" s="19">
        <f ca="1">IF($B287="","",INDIRECT("減額一覧!AX"&amp;P287))</f>
        <v>33</v>
      </c>
      <c r="G287" s="20">
        <f ca="1">IF($B287="","",INDIRECT("減額一覧!AY"&amp;P287))</f>
        <v>7804</v>
      </c>
      <c r="H287" s="20">
        <f ca="1">IF($B287="","",INDIRECT("減額一覧!AZ"&amp;P287))</f>
        <v>4501</v>
      </c>
      <c r="I287" s="32">
        <f ca="1">IF(B287="","",IF(INDIRECT("減額一覧!BO"&amp;P287)=0.08,0.08,0.1))</f>
        <v>0.1</v>
      </c>
      <c r="J287" s="52"/>
      <c r="K287" s="95" t="str">
        <f t="shared" ca="1" si="501"/>
        <v/>
      </c>
      <c r="L287" s="58" t="str">
        <f t="shared" ca="1" si="466"/>
        <v/>
      </c>
      <c r="N287" s="113" t="str">
        <f t="shared" ca="1" si="528"/>
        <v>市内</v>
      </c>
      <c r="O287" s="114">
        <f t="shared" ref="O287" ca="1" si="536">IF(B287="","",IF(INDIRECT("減額一覧!BO"&amp;P287)=0.08,0.08,0.1))</f>
        <v>0.1</v>
      </c>
      <c r="P287" s="38">
        <v>59</v>
      </c>
      <c r="Q287" s="38">
        <f t="shared" ca="1" si="530"/>
        <v>1</v>
      </c>
      <c r="R287" s="38">
        <f t="shared" ca="1" si="530"/>
        <v>1</v>
      </c>
      <c r="S287" s="66" t="str">
        <f t="shared" ca="1" si="468"/>
        <v>112</v>
      </c>
      <c r="T287" s="105" t="str">
        <f t="shared" ca="1" si="469"/>
        <v/>
      </c>
    </row>
    <row r="288" spans="1:20" ht="19.5" thickBot="1">
      <c r="B288" s="64"/>
      <c r="C288" s="41" t="str">
        <f>IF(B288="","",減額一覧!C284)</f>
        <v/>
      </c>
      <c r="D288" s="43"/>
      <c r="E288" s="21"/>
      <c r="F288" s="22" t="s">
        <v>69</v>
      </c>
      <c r="G288" s="23">
        <f t="shared" ref="G288:H288" ca="1" si="537">SUBTOTAL(9,G284:G287)</f>
        <v>19864</v>
      </c>
      <c r="H288" s="23">
        <f t="shared" ca="1" si="537"/>
        <v>11458</v>
      </c>
      <c r="I288" s="30"/>
      <c r="J288" s="53"/>
      <c r="K288" s="96" t="str">
        <f t="shared" si="501"/>
        <v/>
      </c>
      <c r="L288" s="59" t="str">
        <f t="shared" si="466"/>
        <v/>
      </c>
      <c r="N288" s="108" t="str">
        <f t="shared" ref="N288" ca="1" si="538">IF(AND(G288=0,H288=0),"","小計")</f>
        <v>小計</v>
      </c>
      <c r="O288" s="108" t="str">
        <f t="shared" ref="O288" ca="1" si="539">IF(AND(G288=0,H288=0),"","小計")</f>
        <v>小計</v>
      </c>
      <c r="P288" s="38"/>
      <c r="Q288" s="38"/>
      <c r="R288" s="38"/>
      <c r="S288" s="66" t="str">
        <f t="shared" si="468"/>
        <v/>
      </c>
      <c r="T288" s="105" t="str">
        <f t="shared" si="469"/>
        <v/>
      </c>
    </row>
    <row r="289" spans="1:20" ht="19.5" thickTop="1">
      <c r="A289">
        <f ca="1">IF(B289="","",INDIRECT("減額一覧!B"&amp;$P289))</f>
        <v>291</v>
      </c>
      <c r="B289" s="61">
        <f t="shared" ref="B289" ca="1" si="540">IF(INDIRECT("減額一覧!BA"&amp;P289)=1,INDIRECT("減額一覧!M"&amp;P289),"")</f>
        <v>207</v>
      </c>
      <c r="C289" s="36">
        <f ca="1">IF(B289="","",INDIRECT("減額一覧!C"&amp;$P289))</f>
        <v>560087000</v>
      </c>
      <c r="D289" s="78" t="str">
        <f ca="1">IF($B289="","",INDIRECT("減額一覧!G"&amp;$P289))</f>
        <v>堀江　健太郎</v>
      </c>
      <c r="E289" s="19">
        <f ca="1">IF(B289="","",INDIRECT("減額一覧!H"&amp;P289))</f>
        <v>13</v>
      </c>
      <c r="F289" s="19">
        <f ca="1">IF($B289="","",INDIRECT("減額一覧!T"&amp;P289))</f>
        <v>31</v>
      </c>
      <c r="G289" s="20">
        <f ca="1">IF($B289="","",INDIRECT("減額一覧!U"&amp;P289))</f>
        <v>6474</v>
      </c>
      <c r="H289" s="20">
        <f ca="1">IF($B289="","",INDIRECT("減額一覧!V"&amp;P289))</f>
        <v>4228</v>
      </c>
      <c r="I289" s="32">
        <f ca="1">IF(B289="","",IF(INDIRECT("減額一覧!BL"&amp;P289)=0.08,0.08,0.1))</f>
        <v>0.1</v>
      </c>
      <c r="J289" s="51" t="s">
        <v>526</v>
      </c>
      <c r="K289" s="94" t="str">
        <f t="shared" ca="1" si="501"/>
        <v/>
      </c>
      <c r="L289" s="56" t="str">
        <f t="shared" ca="1" si="466"/>
        <v/>
      </c>
      <c r="N289" s="113" t="str">
        <f t="shared" ref="N289:N292" ca="1" si="541">IF(A289="","",IF(A289&gt;3000,"月ヶ瀬",IF(A289&gt;=2000,"都祁","市内")))</f>
        <v>市内</v>
      </c>
      <c r="O289" s="114">
        <f t="shared" ref="O289" ca="1" si="542">IF(B289="","",IF(INDIRECT("減額一覧!BL"&amp;P289)=0.08,0.08,0.1))</f>
        <v>0.1</v>
      </c>
      <c r="P289" s="38">
        <v>60</v>
      </c>
      <c r="Q289" s="38">
        <f t="shared" ref="Q289:R292" ca="1" si="543">IF(G289="","",IF(G289&gt;0,1,""))</f>
        <v>1</v>
      </c>
      <c r="R289" s="38">
        <f t="shared" ca="1" si="543"/>
        <v>1</v>
      </c>
      <c r="S289" s="66" t="str">
        <f t="shared" ca="1" si="468"/>
        <v>560</v>
      </c>
      <c r="T289" s="105" t="str">
        <f t="shared" ca="1" si="469"/>
        <v/>
      </c>
    </row>
    <row r="290" spans="1:20">
      <c r="A290">
        <f ca="1">IF(B290="","",INDIRECT("減額一覧!B"&amp;$P290))</f>
        <v>291</v>
      </c>
      <c r="B290" s="61">
        <f t="shared" ref="B290" ca="1" si="544">IF(INDIRECT("減額一覧!BB"&amp;P290)=1,INDIRECT("減額一覧!W"&amp;P290),"")</f>
        <v>208</v>
      </c>
      <c r="C290" s="44">
        <f ca="1">IF(B290="","",INDIRECT("減額一覧!C"&amp;$P290))</f>
        <v>560087000</v>
      </c>
      <c r="D290" s="79" t="str">
        <f ca="1">IF($B290="","",INDIRECT("減額一覧!G"&amp;$P290))</f>
        <v>堀江　健太郎</v>
      </c>
      <c r="E290" s="19">
        <f ca="1">IF(B290="","",INDIRECT("減額一覧!H"&amp;P290))</f>
        <v>13</v>
      </c>
      <c r="F290" s="19">
        <f ca="1">IF($B290="","",INDIRECT("減額一覧!AD"&amp;P290))</f>
        <v>31</v>
      </c>
      <c r="G290" s="20">
        <f ca="1">IF($B290="","",INDIRECT("減額一覧!AE"&amp;P290))</f>
        <v>6474</v>
      </c>
      <c r="H290" s="20">
        <f ca="1">IF($B290="","",INDIRECT("減額一覧!AF"&amp;P290))</f>
        <v>4228</v>
      </c>
      <c r="I290" s="32">
        <f ca="1">IF(B290="","",IF(INDIRECT("減額一覧!BM"&amp;P290)=0.08,0.08,0.1))</f>
        <v>0.1</v>
      </c>
      <c r="J290" s="52"/>
      <c r="K290" s="95" t="str">
        <f t="shared" ca="1" si="501"/>
        <v/>
      </c>
      <c r="L290" s="58" t="str">
        <f t="shared" ca="1" si="466"/>
        <v/>
      </c>
      <c r="N290" s="113" t="str">
        <f t="shared" ca="1" si="541"/>
        <v>市内</v>
      </c>
      <c r="O290" s="114">
        <f t="shared" ref="O290" ca="1" si="545">IF(B290="","",IF(INDIRECT("減額一覧!BM"&amp;P290)=0.08,0.08,0.1))</f>
        <v>0.1</v>
      </c>
      <c r="P290" s="38">
        <v>60</v>
      </c>
      <c r="Q290" s="38">
        <f t="shared" ca="1" si="543"/>
        <v>1</v>
      </c>
      <c r="R290" s="38">
        <f t="shared" ca="1" si="543"/>
        <v>1</v>
      </c>
      <c r="S290" s="66" t="str">
        <f t="shared" ca="1" si="468"/>
        <v>560</v>
      </c>
      <c r="T290" s="105" t="str">
        <f t="shared" ca="1" si="469"/>
        <v/>
      </c>
    </row>
    <row r="291" spans="1:20" hidden="1">
      <c r="A291" t="str">
        <f ca="1">IF(B291="","",INDIRECT("減額一覧!B"&amp;$P291))</f>
        <v/>
      </c>
      <c r="B291" s="61" t="str">
        <f t="shared" ref="B291" ca="1" si="546">IF(INDIRECT("減額一覧!BC"&amp;P291)=1,INDIRECT("減額一覧!AG"&amp;P291),"")</f>
        <v/>
      </c>
      <c r="C291" s="36" t="str">
        <f ca="1">IF(B291="","",INDIRECT("減額一覧!C"&amp;$P291))</f>
        <v/>
      </c>
      <c r="D291" s="80" t="str">
        <f ca="1">IF($B291="","",INDIRECT("減額一覧!G"&amp;$P291))</f>
        <v/>
      </c>
      <c r="E291" s="19" t="str">
        <f ca="1">IF(B291="","",INDIRECT("減額一覧!H"&amp;P291))</f>
        <v/>
      </c>
      <c r="F291" s="19" t="str">
        <f ca="1">IF($B291="","",INDIRECT("減額一覧!AN"&amp;P291))</f>
        <v/>
      </c>
      <c r="G291" s="20" t="str">
        <f ca="1">IF($B291="","",INDIRECT("減額一覧!AO"&amp;P291))</f>
        <v/>
      </c>
      <c r="H291" s="20" t="str">
        <f ca="1">IF($B291="","",INDIRECT("減額一覧!AP"&amp;P291))</f>
        <v/>
      </c>
      <c r="I291" s="32" t="str">
        <f ca="1">IF(B291="","",IF(INDIRECT("減額一覧!BN"&amp;P291)=0.08,0.08,0.1))</f>
        <v/>
      </c>
      <c r="J291" s="52"/>
      <c r="K291" s="95" t="str">
        <f t="shared" ca="1" si="501"/>
        <v/>
      </c>
      <c r="L291" s="58" t="str">
        <f t="shared" ca="1" si="466"/>
        <v/>
      </c>
      <c r="N291" s="113" t="str">
        <f t="shared" ca="1" si="541"/>
        <v/>
      </c>
      <c r="O291" s="114" t="str">
        <f t="shared" ref="O291" ca="1" si="547">IF(B291="","",IF(INDIRECT("減額一覧!BN"&amp;P291)=0.08,0.08,0.1))</f>
        <v/>
      </c>
      <c r="P291" s="38">
        <v>60</v>
      </c>
      <c r="Q291" s="38" t="str">
        <f t="shared" ca="1" si="543"/>
        <v/>
      </c>
      <c r="R291" s="38" t="str">
        <f t="shared" ca="1" si="543"/>
        <v/>
      </c>
      <c r="S291" s="66" t="str">
        <f t="shared" ca="1" si="468"/>
        <v/>
      </c>
      <c r="T291" s="105" t="str">
        <f t="shared" ca="1" si="469"/>
        <v/>
      </c>
    </row>
    <row r="292" spans="1:20" hidden="1">
      <c r="A292" t="str">
        <f ca="1">IF(B292="","",INDIRECT("減額一覧!B"&amp;$P292))</f>
        <v/>
      </c>
      <c r="B292" s="61" t="str">
        <f t="shared" ref="B292" ca="1" si="548">IF(INDIRECT("減額一覧!BD"&amp;P292)=1,INDIRECT("減額一覧!AQ"&amp;P292),"")</f>
        <v/>
      </c>
      <c r="C292" s="45" t="str">
        <f ca="1">IF(B292="","",INDIRECT("減額一覧!C"&amp;$P292))</f>
        <v/>
      </c>
      <c r="D292" s="79" t="str">
        <f ca="1">IF($B292="","",INDIRECT("減額一覧!G"&amp;$P292))</f>
        <v/>
      </c>
      <c r="E292" s="19" t="str">
        <f ca="1">IF(B292="","",INDIRECT("減額一覧!H"&amp;P292))</f>
        <v/>
      </c>
      <c r="F292" s="19" t="str">
        <f ca="1">IF($B292="","",INDIRECT("減額一覧!AX"&amp;P292))</f>
        <v/>
      </c>
      <c r="G292" s="20" t="str">
        <f ca="1">IF($B292="","",INDIRECT("減額一覧!AY"&amp;P292))</f>
        <v/>
      </c>
      <c r="H292" s="20" t="str">
        <f ca="1">IF($B292="","",INDIRECT("減額一覧!AZ"&amp;P292))</f>
        <v/>
      </c>
      <c r="I292" s="32" t="str">
        <f ca="1">IF(B292="","",IF(INDIRECT("減額一覧!BO"&amp;P292)=0.08,0.08,0.1))</f>
        <v/>
      </c>
      <c r="J292" s="52"/>
      <c r="K292" s="95" t="str">
        <f t="shared" ca="1" si="501"/>
        <v/>
      </c>
      <c r="L292" s="58" t="str">
        <f t="shared" ca="1" si="466"/>
        <v/>
      </c>
      <c r="N292" s="113" t="str">
        <f t="shared" ca="1" si="541"/>
        <v/>
      </c>
      <c r="O292" s="114" t="str">
        <f t="shared" ref="O292" ca="1" si="549">IF(B292="","",IF(INDIRECT("減額一覧!BO"&amp;P292)=0.08,0.08,0.1))</f>
        <v/>
      </c>
      <c r="P292" s="38">
        <v>60</v>
      </c>
      <c r="Q292" s="38" t="str">
        <f t="shared" ca="1" si="543"/>
        <v/>
      </c>
      <c r="R292" s="38" t="str">
        <f t="shared" ca="1" si="543"/>
        <v/>
      </c>
      <c r="S292" s="66" t="str">
        <f t="shared" ca="1" si="468"/>
        <v/>
      </c>
      <c r="T292" s="105" t="str">
        <f t="shared" ca="1" si="469"/>
        <v/>
      </c>
    </row>
    <row r="293" spans="1:20" ht="19.5" thickBot="1">
      <c r="B293" s="64"/>
      <c r="C293" s="41" t="str">
        <f>IF(B293="","",減額一覧!C289)</f>
        <v/>
      </c>
      <c r="D293" s="43"/>
      <c r="E293" s="21"/>
      <c r="F293" s="22" t="s">
        <v>69</v>
      </c>
      <c r="G293" s="23">
        <f t="shared" ref="G293:H293" ca="1" si="550">SUBTOTAL(9,G289:G292)</f>
        <v>12948</v>
      </c>
      <c r="H293" s="23">
        <f t="shared" ca="1" si="550"/>
        <v>8456</v>
      </c>
      <c r="I293" s="30"/>
      <c r="J293" s="53"/>
      <c r="K293" s="96" t="str">
        <f t="shared" si="501"/>
        <v/>
      </c>
      <c r="L293" s="59" t="str">
        <f t="shared" si="466"/>
        <v/>
      </c>
      <c r="N293" s="108" t="str">
        <f t="shared" ref="N293" ca="1" si="551">IF(AND(G293=0,H293=0),"","小計")</f>
        <v>小計</v>
      </c>
      <c r="O293" s="108" t="str">
        <f t="shared" ref="O293" ca="1" si="552">IF(AND(G293=0,H293=0),"","小計")</f>
        <v>小計</v>
      </c>
      <c r="P293" s="38"/>
      <c r="Q293" s="38"/>
      <c r="R293" s="38"/>
      <c r="S293" s="66" t="str">
        <f t="shared" si="468"/>
        <v/>
      </c>
      <c r="T293" s="105" t="str">
        <f t="shared" si="469"/>
        <v/>
      </c>
    </row>
    <row r="294" spans="1:20" ht="19.5" thickTop="1">
      <c r="A294">
        <f ca="1">IF(B294="","",INDIRECT("減額一覧!B"&amp;$P294))</f>
        <v>292</v>
      </c>
      <c r="B294" s="61">
        <f t="shared" ref="B294" ca="1" si="553">IF(INDIRECT("減額一覧!BA"&amp;P294)=1,INDIRECT("減額一覧!M"&amp;P294),"")</f>
        <v>207</v>
      </c>
      <c r="C294" s="36">
        <f ca="1">IF(B294="","",INDIRECT("減額一覧!C"&amp;$P294))</f>
        <v>562129000</v>
      </c>
      <c r="D294" s="78" t="str">
        <f ca="1">IF($B294="","",INDIRECT("減額一覧!G"&amp;$P294))</f>
        <v>上久保　嘉光</v>
      </c>
      <c r="E294" s="19">
        <f ca="1">IF(B294="","",INDIRECT("減額一覧!H"&amp;P294))</f>
        <v>20</v>
      </c>
      <c r="F294" s="19">
        <f ca="1">IF($B294="","",INDIRECT("減額一覧!T"&amp;P294))</f>
        <v>12</v>
      </c>
      <c r="G294" s="20">
        <f ca="1">IF($B294="","",INDIRECT("減額一覧!U"&amp;P294))</f>
        <v>2640</v>
      </c>
      <c r="H294" s="20">
        <f ca="1">IF($B294="","",INDIRECT("減額一覧!V"&amp;P294))</f>
        <v>1637</v>
      </c>
      <c r="I294" s="32">
        <f ca="1">IF(B294="","",IF(INDIRECT("減額一覧!BL"&amp;P294)=0.08,0.08,0.1))</f>
        <v>0.1</v>
      </c>
      <c r="J294" s="51" t="s">
        <v>484</v>
      </c>
      <c r="K294" s="94" t="str">
        <f t="shared" ca="1" si="501"/>
        <v/>
      </c>
      <c r="L294" s="56" t="str">
        <f t="shared" ca="1" si="466"/>
        <v/>
      </c>
      <c r="N294" s="113" t="str">
        <f t="shared" ref="N294:N297" ca="1" si="554">IF(A294="","",IF(A294&gt;3000,"月ヶ瀬",IF(A294&gt;=2000,"都祁","市内")))</f>
        <v>市内</v>
      </c>
      <c r="O294" s="114">
        <f t="shared" ref="O294" ca="1" si="555">IF(B294="","",IF(INDIRECT("減額一覧!BL"&amp;P294)=0.08,0.08,0.1))</f>
        <v>0.1</v>
      </c>
      <c r="P294" s="38">
        <v>61</v>
      </c>
      <c r="Q294" s="38">
        <f t="shared" ref="Q294:R297" ca="1" si="556">IF(G294="","",IF(G294&gt;0,1,""))</f>
        <v>1</v>
      </c>
      <c r="R294" s="38">
        <f t="shared" ca="1" si="556"/>
        <v>1</v>
      </c>
      <c r="S294" s="66" t="str">
        <f t="shared" ca="1" si="468"/>
        <v>562</v>
      </c>
      <c r="T294" s="105" t="str">
        <f t="shared" ca="1" si="469"/>
        <v/>
      </c>
    </row>
    <row r="295" spans="1:20">
      <c r="A295">
        <f ca="1">IF(B295="","",INDIRECT("減額一覧!B"&amp;$P295))</f>
        <v>292</v>
      </c>
      <c r="B295" s="61">
        <f t="shared" ref="B295" ca="1" si="557">IF(INDIRECT("減額一覧!BB"&amp;P295)=1,INDIRECT("減額一覧!W"&amp;P295),"")</f>
        <v>208</v>
      </c>
      <c r="C295" s="44">
        <f ca="1">IF(B295="","",INDIRECT("減額一覧!C"&amp;$P295))</f>
        <v>562129000</v>
      </c>
      <c r="D295" s="79" t="str">
        <f ca="1">IF($B295="","",INDIRECT("減額一覧!G"&amp;$P295))</f>
        <v>上久保　嘉光</v>
      </c>
      <c r="E295" s="19">
        <f ca="1">IF(B295="","",INDIRECT("減額一覧!H"&amp;P295))</f>
        <v>20</v>
      </c>
      <c r="F295" s="19">
        <f ca="1">IF($B295="","",INDIRECT("減額一覧!AD"&amp;P295))</f>
        <v>12</v>
      </c>
      <c r="G295" s="20">
        <f ca="1">IF($B295="","",INDIRECT("減額一覧!AE"&amp;P295))</f>
        <v>2640</v>
      </c>
      <c r="H295" s="20">
        <f ca="1">IF($B295="","",INDIRECT("減額一覧!AF"&amp;P295))</f>
        <v>1637</v>
      </c>
      <c r="I295" s="32">
        <f ca="1">IF(B295="","",IF(INDIRECT("減額一覧!BM"&amp;P295)=0.08,0.08,0.1))</f>
        <v>0.1</v>
      </c>
      <c r="J295" s="52"/>
      <c r="K295" s="95" t="str">
        <f t="shared" ca="1" si="501"/>
        <v/>
      </c>
      <c r="L295" s="58" t="str">
        <f t="shared" ca="1" si="466"/>
        <v/>
      </c>
      <c r="N295" s="113" t="str">
        <f t="shared" ca="1" si="554"/>
        <v>市内</v>
      </c>
      <c r="O295" s="114">
        <f t="shared" ref="O295" ca="1" si="558">IF(B295="","",IF(INDIRECT("減額一覧!BM"&amp;P295)=0.08,0.08,0.1))</f>
        <v>0.1</v>
      </c>
      <c r="P295" s="38">
        <v>61</v>
      </c>
      <c r="Q295" s="38">
        <f t="shared" ca="1" si="556"/>
        <v>1</v>
      </c>
      <c r="R295" s="38">
        <f t="shared" ca="1" si="556"/>
        <v>1</v>
      </c>
      <c r="S295" s="66" t="str">
        <f t="shared" ca="1" si="468"/>
        <v>562</v>
      </c>
      <c r="T295" s="105" t="str">
        <f t="shared" ca="1" si="469"/>
        <v/>
      </c>
    </row>
    <row r="296" spans="1:20" hidden="1">
      <c r="A296" t="str">
        <f ca="1">IF(B296="","",INDIRECT("減額一覧!B"&amp;$P296))</f>
        <v/>
      </c>
      <c r="B296" s="61" t="str">
        <f t="shared" ref="B296" ca="1" si="559">IF(INDIRECT("減額一覧!BC"&amp;P296)=1,INDIRECT("減額一覧!AG"&amp;P296),"")</f>
        <v/>
      </c>
      <c r="C296" s="36" t="str">
        <f ca="1">IF(B296="","",INDIRECT("減額一覧!C"&amp;$P296))</f>
        <v/>
      </c>
      <c r="D296" s="80" t="str">
        <f ca="1">IF($B296="","",INDIRECT("減額一覧!G"&amp;$P296))</f>
        <v/>
      </c>
      <c r="E296" s="19" t="str">
        <f ca="1">IF(B296="","",INDIRECT("減額一覧!H"&amp;P296))</f>
        <v/>
      </c>
      <c r="F296" s="19" t="str">
        <f ca="1">IF($B296="","",INDIRECT("減額一覧!AN"&amp;P296))</f>
        <v/>
      </c>
      <c r="G296" s="20" t="str">
        <f ca="1">IF($B296="","",INDIRECT("減額一覧!AO"&amp;P296))</f>
        <v/>
      </c>
      <c r="H296" s="20" t="str">
        <f ca="1">IF($B296="","",INDIRECT("減額一覧!AP"&amp;P296))</f>
        <v/>
      </c>
      <c r="I296" s="32" t="str">
        <f ca="1">IF(B296="","",IF(INDIRECT("減額一覧!BN"&amp;P296)=0.08,0.08,0.1))</f>
        <v/>
      </c>
      <c r="J296" s="52"/>
      <c r="K296" s="95" t="str">
        <f t="shared" ca="1" si="501"/>
        <v/>
      </c>
      <c r="L296" s="58" t="str">
        <f t="shared" ca="1" si="466"/>
        <v/>
      </c>
      <c r="N296" s="113" t="str">
        <f t="shared" ca="1" si="554"/>
        <v/>
      </c>
      <c r="O296" s="114" t="str">
        <f t="shared" ref="O296" ca="1" si="560">IF(B296="","",IF(INDIRECT("減額一覧!BN"&amp;P296)=0.08,0.08,0.1))</f>
        <v/>
      </c>
      <c r="P296" s="38">
        <v>61</v>
      </c>
      <c r="Q296" s="38" t="str">
        <f t="shared" ca="1" si="556"/>
        <v/>
      </c>
      <c r="R296" s="38" t="str">
        <f t="shared" ca="1" si="556"/>
        <v/>
      </c>
      <c r="S296" s="66" t="str">
        <f t="shared" ca="1" si="468"/>
        <v/>
      </c>
      <c r="T296" s="105" t="str">
        <f t="shared" ca="1" si="469"/>
        <v/>
      </c>
    </row>
    <row r="297" spans="1:20" hidden="1">
      <c r="A297" t="str">
        <f ca="1">IF(B297="","",INDIRECT("減額一覧!B"&amp;$P297))</f>
        <v/>
      </c>
      <c r="B297" s="61" t="str">
        <f t="shared" ref="B297" ca="1" si="561">IF(INDIRECT("減額一覧!BD"&amp;P297)=1,INDIRECT("減額一覧!AQ"&amp;P297),"")</f>
        <v/>
      </c>
      <c r="C297" s="45" t="str">
        <f ca="1">IF(B297="","",INDIRECT("減額一覧!C"&amp;$P297))</f>
        <v/>
      </c>
      <c r="D297" s="79" t="str">
        <f ca="1">IF($B297="","",INDIRECT("減額一覧!G"&amp;$P297))</f>
        <v/>
      </c>
      <c r="E297" s="19" t="str">
        <f ca="1">IF(B297="","",INDIRECT("減額一覧!H"&amp;P297))</f>
        <v/>
      </c>
      <c r="F297" s="19" t="str">
        <f ca="1">IF($B297="","",INDIRECT("減額一覧!AX"&amp;P297))</f>
        <v/>
      </c>
      <c r="G297" s="20" t="str">
        <f ca="1">IF($B297="","",INDIRECT("減額一覧!AY"&amp;P297))</f>
        <v/>
      </c>
      <c r="H297" s="20" t="str">
        <f ca="1">IF($B297="","",INDIRECT("減額一覧!AZ"&amp;P297))</f>
        <v/>
      </c>
      <c r="I297" s="32" t="str">
        <f ca="1">IF(B297="","",IF(INDIRECT("減額一覧!BO"&amp;P297)=0.08,0.08,0.1))</f>
        <v/>
      </c>
      <c r="J297" s="52"/>
      <c r="K297" s="95" t="str">
        <f t="shared" ca="1" si="501"/>
        <v/>
      </c>
      <c r="L297" s="58" t="str">
        <f t="shared" ca="1" si="466"/>
        <v/>
      </c>
      <c r="N297" s="113" t="str">
        <f t="shared" ca="1" si="554"/>
        <v/>
      </c>
      <c r="O297" s="114" t="str">
        <f t="shared" ref="O297" ca="1" si="562">IF(B297="","",IF(INDIRECT("減額一覧!BO"&amp;P297)=0.08,0.08,0.1))</f>
        <v/>
      </c>
      <c r="P297" s="38">
        <v>61</v>
      </c>
      <c r="Q297" s="38" t="str">
        <f t="shared" ca="1" si="556"/>
        <v/>
      </c>
      <c r="R297" s="38" t="str">
        <f t="shared" ca="1" si="556"/>
        <v/>
      </c>
      <c r="S297" s="66" t="str">
        <f t="shared" ca="1" si="468"/>
        <v/>
      </c>
      <c r="T297" s="105" t="str">
        <f t="shared" ca="1" si="469"/>
        <v/>
      </c>
    </row>
    <row r="298" spans="1:20" ht="19.5" thickBot="1">
      <c r="B298" s="64"/>
      <c r="C298" s="41" t="str">
        <f>IF(B298="","",減額一覧!C294)</f>
        <v/>
      </c>
      <c r="D298" s="43"/>
      <c r="E298" s="21"/>
      <c r="F298" s="22" t="s">
        <v>69</v>
      </c>
      <c r="G298" s="23">
        <f t="shared" ref="G298:H298" ca="1" si="563">SUBTOTAL(9,G294:G297)</f>
        <v>5280</v>
      </c>
      <c r="H298" s="23">
        <f t="shared" ca="1" si="563"/>
        <v>3274</v>
      </c>
      <c r="I298" s="30"/>
      <c r="J298" s="53"/>
      <c r="K298" s="96" t="str">
        <f t="shared" si="501"/>
        <v/>
      </c>
      <c r="L298" s="59" t="str">
        <f t="shared" si="466"/>
        <v/>
      </c>
      <c r="N298" s="108" t="str">
        <f t="shared" ref="N298" ca="1" si="564">IF(AND(G298=0,H298=0),"","小計")</f>
        <v>小計</v>
      </c>
      <c r="O298" s="108" t="str">
        <f t="shared" ref="O298" ca="1" si="565">IF(AND(G298=0,H298=0),"","小計")</f>
        <v>小計</v>
      </c>
      <c r="P298" s="38"/>
      <c r="Q298" s="38"/>
      <c r="R298" s="38"/>
      <c r="S298" s="66" t="str">
        <f t="shared" si="468"/>
        <v/>
      </c>
      <c r="T298" s="105" t="str">
        <f t="shared" si="469"/>
        <v/>
      </c>
    </row>
    <row r="299" spans="1:20" ht="57" thickTop="1">
      <c r="A299">
        <f ca="1">IF(B299="","",INDIRECT("減額一覧!B"&amp;$P299))</f>
        <v>293</v>
      </c>
      <c r="B299" s="61">
        <f t="shared" ref="B299" ca="1" si="566">IF(INDIRECT("減額一覧!BA"&amp;P299)=1,INDIRECT("減額一覧!M"&amp;P299),"")</f>
        <v>205</v>
      </c>
      <c r="C299" s="36">
        <f ca="1">IF(B299="","",INDIRECT("減額一覧!C"&amp;$P299))</f>
        <v>7215300</v>
      </c>
      <c r="D299" s="78" t="str">
        <f ca="1">IF($B299="","",INDIRECT("減額一覧!G"&amp;$P299))</f>
        <v>五條運輸㈱　代表取締役　原田　勝子</v>
      </c>
      <c r="E299" s="19">
        <f ca="1">IF(B299="","",INDIRECT("減額一覧!H"&amp;P299))</f>
        <v>40</v>
      </c>
      <c r="F299" s="19">
        <f ca="1">IF($B299="","",INDIRECT("減額一覧!T"&amp;P299))</f>
        <v>1</v>
      </c>
      <c r="G299" s="20">
        <f ca="1">IF($B299="","",INDIRECT("減額一覧!U"&amp;P299))</f>
        <v>253</v>
      </c>
      <c r="H299" s="20">
        <f ca="1">IF($B299="","",INDIRECT("減額一覧!V"&amp;P299))</f>
        <v>136</v>
      </c>
      <c r="I299" s="32">
        <f ca="1">IF(B299="","",IF(INDIRECT("減額一覧!BL"&amp;P299)=0.08,0.08,0.1))</f>
        <v>0.1</v>
      </c>
      <c r="J299" s="51" t="s">
        <v>485</v>
      </c>
      <c r="K299" s="94" t="str">
        <f t="shared" ca="1" si="501"/>
        <v/>
      </c>
      <c r="L299" s="56" t="str">
        <f t="shared" ca="1" si="466"/>
        <v/>
      </c>
      <c r="N299" s="113" t="str">
        <f t="shared" ref="N299:N302" ca="1" si="567">IF(A299="","",IF(A299&gt;3000,"月ヶ瀬",IF(A299&gt;=2000,"都祁","市内")))</f>
        <v>市内</v>
      </c>
      <c r="O299" s="114">
        <f t="shared" ref="O299" ca="1" si="568">IF(B299="","",IF(INDIRECT("減額一覧!BL"&amp;P299)=0.08,0.08,0.1))</f>
        <v>0.1</v>
      </c>
      <c r="P299" s="38">
        <v>62</v>
      </c>
      <c r="Q299" s="38">
        <f t="shared" ref="Q299:R302" ca="1" si="569">IF(G299="","",IF(G299&gt;0,1,""))</f>
        <v>1</v>
      </c>
      <c r="R299" s="38">
        <f t="shared" ca="1" si="569"/>
        <v>1</v>
      </c>
      <c r="S299" s="66" t="str">
        <f t="shared" ca="1" si="468"/>
        <v>007</v>
      </c>
      <c r="T299" s="105" t="str">
        <f t="shared" ca="1" si="469"/>
        <v/>
      </c>
    </row>
    <row r="300" spans="1:20" ht="56.25">
      <c r="A300">
        <f ca="1">IF(B300="","",INDIRECT("減額一覧!B"&amp;$P300))</f>
        <v>293</v>
      </c>
      <c r="B300" s="61">
        <f t="shared" ref="B300" ca="1" si="570">IF(INDIRECT("減額一覧!BB"&amp;P300)=1,INDIRECT("減額一覧!W"&amp;P300),"")</f>
        <v>206</v>
      </c>
      <c r="C300" s="44">
        <f ca="1">IF(B300="","",INDIRECT("減額一覧!C"&amp;$P300))</f>
        <v>7215300</v>
      </c>
      <c r="D300" s="79" t="str">
        <f ca="1">IF($B300="","",INDIRECT("減額一覧!G"&amp;$P300))</f>
        <v>五條運輸㈱　代表取締役　原田　勝子</v>
      </c>
      <c r="E300" s="19">
        <f ca="1">IF(B300="","",INDIRECT("減額一覧!H"&amp;P300))</f>
        <v>40</v>
      </c>
      <c r="F300" s="19">
        <f ca="1">IF($B300="","",INDIRECT("減額一覧!AD"&amp;P300))</f>
        <v>1</v>
      </c>
      <c r="G300" s="20">
        <f ca="1">IF($B300="","",INDIRECT("減額一覧!AE"&amp;P300))</f>
        <v>253</v>
      </c>
      <c r="H300" s="20">
        <f ca="1">IF($B300="","",INDIRECT("減額一覧!AF"&amp;P300))</f>
        <v>136</v>
      </c>
      <c r="I300" s="32">
        <f ca="1">IF(B300="","",IF(INDIRECT("減額一覧!BM"&amp;P300)=0.08,0.08,0.1))</f>
        <v>0.1</v>
      </c>
      <c r="J300" s="52"/>
      <c r="K300" s="95" t="str">
        <f t="shared" ca="1" si="501"/>
        <v/>
      </c>
      <c r="L300" s="58" t="str">
        <f t="shared" ca="1" si="466"/>
        <v/>
      </c>
      <c r="N300" s="113" t="str">
        <f t="shared" ca="1" si="567"/>
        <v>市内</v>
      </c>
      <c r="O300" s="114">
        <f t="shared" ref="O300" ca="1" si="571">IF(B300="","",IF(INDIRECT("減額一覧!BM"&amp;P300)=0.08,0.08,0.1))</f>
        <v>0.1</v>
      </c>
      <c r="P300" s="38">
        <v>62</v>
      </c>
      <c r="Q300" s="38">
        <f t="shared" ca="1" si="569"/>
        <v>1</v>
      </c>
      <c r="R300" s="38">
        <f t="shared" ca="1" si="569"/>
        <v>1</v>
      </c>
      <c r="S300" s="66" t="str">
        <f t="shared" ca="1" si="468"/>
        <v>007</v>
      </c>
      <c r="T300" s="105" t="str">
        <f t="shared" ca="1" si="469"/>
        <v/>
      </c>
    </row>
    <row r="301" spans="1:20" ht="56.25">
      <c r="A301">
        <f ca="1">IF(B301="","",INDIRECT("減額一覧!B"&amp;$P301))</f>
        <v>293</v>
      </c>
      <c r="B301" s="61">
        <f t="shared" ref="B301" ca="1" si="572">IF(INDIRECT("減額一覧!BC"&amp;P301)=1,INDIRECT("減額一覧!AG"&amp;P301),"")</f>
        <v>207</v>
      </c>
      <c r="C301" s="36">
        <f ca="1">IF(B301="","",INDIRECT("減額一覧!C"&amp;$P301))</f>
        <v>7215300</v>
      </c>
      <c r="D301" s="80" t="str">
        <f ca="1">IF($B301="","",INDIRECT("減額一覧!G"&amp;$P301))</f>
        <v>五條運輸㈱　代表取締役　原田　勝子</v>
      </c>
      <c r="E301" s="19">
        <f ca="1">IF(B301="","",INDIRECT("減額一覧!H"&amp;P301))</f>
        <v>40</v>
      </c>
      <c r="F301" s="19">
        <f ca="1">IF($B301="","",INDIRECT("減額一覧!AN"&amp;P301))</f>
        <v>17</v>
      </c>
      <c r="G301" s="20">
        <f ca="1">IF($B301="","",INDIRECT("減額一覧!AO"&amp;P301))</f>
        <v>4301</v>
      </c>
      <c r="H301" s="20">
        <f ca="1">IF($B301="","",INDIRECT("減額一覧!AP"&amp;P301))</f>
        <v>2319</v>
      </c>
      <c r="I301" s="32">
        <f ca="1">IF(B301="","",IF(INDIRECT("減額一覧!BN"&amp;P301)=0.08,0.08,0.1))</f>
        <v>0.1</v>
      </c>
      <c r="J301" s="52"/>
      <c r="K301" s="95" t="str">
        <f t="shared" ca="1" si="501"/>
        <v/>
      </c>
      <c r="L301" s="58" t="str">
        <f t="shared" ca="1" si="466"/>
        <v/>
      </c>
      <c r="N301" s="113" t="str">
        <f t="shared" ca="1" si="567"/>
        <v>市内</v>
      </c>
      <c r="O301" s="114">
        <f t="shared" ref="O301" ca="1" si="573">IF(B301="","",IF(INDIRECT("減額一覧!BN"&amp;P301)=0.08,0.08,0.1))</f>
        <v>0.1</v>
      </c>
      <c r="P301" s="38">
        <v>62</v>
      </c>
      <c r="Q301" s="38">
        <f t="shared" ca="1" si="569"/>
        <v>1</v>
      </c>
      <c r="R301" s="38">
        <f t="shared" ca="1" si="569"/>
        <v>1</v>
      </c>
      <c r="S301" s="66" t="str">
        <f t="shared" ca="1" si="468"/>
        <v>007</v>
      </c>
      <c r="T301" s="105" t="str">
        <f t="shared" ca="1" si="469"/>
        <v/>
      </c>
    </row>
    <row r="302" spans="1:20" ht="56.25">
      <c r="A302">
        <f ca="1">IF(B302="","",INDIRECT("減額一覧!B"&amp;$P302))</f>
        <v>293</v>
      </c>
      <c r="B302" s="61">
        <f t="shared" ref="B302" ca="1" si="574">IF(INDIRECT("減額一覧!BD"&amp;P302)=1,INDIRECT("減額一覧!AQ"&amp;P302),"")</f>
        <v>208</v>
      </c>
      <c r="C302" s="45">
        <f ca="1">IF(B302="","",INDIRECT("減額一覧!C"&amp;$P302))</f>
        <v>7215300</v>
      </c>
      <c r="D302" s="79" t="str">
        <f ca="1">IF($B302="","",INDIRECT("減額一覧!G"&amp;$P302))</f>
        <v>五條運輸㈱　代表取締役　原田　勝子</v>
      </c>
      <c r="E302" s="19">
        <f ca="1">IF(B302="","",INDIRECT("減額一覧!H"&amp;P302))</f>
        <v>40</v>
      </c>
      <c r="F302" s="19">
        <f ca="1">IF($B302="","",INDIRECT("減額一覧!AX"&amp;P302))</f>
        <v>17</v>
      </c>
      <c r="G302" s="20">
        <f ca="1">IF($B302="","",INDIRECT("減額一覧!AY"&amp;P302))</f>
        <v>4301</v>
      </c>
      <c r="H302" s="20">
        <f ca="1">IF($B302="","",INDIRECT("減額一覧!AZ"&amp;P302))</f>
        <v>2319</v>
      </c>
      <c r="I302" s="32">
        <f ca="1">IF(B302="","",IF(INDIRECT("減額一覧!BO"&amp;P302)=0.08,0.08,0.1))</f>
        <v>0.1</v>
      </c>
      <c r="J302" s="52"/>
      <c r="K302" s="95" t="str">
        <f t="shared" ca="1" si="501"/>
        <v/>
      </c>
      <c r="L302" s="58" t="str">
        <f t="shared" ca="1" si="466"/>
        <v/>
      </c>
      <c r="N302" s="113" t="str">
        <f t="shared" ca="1" si="567"/>
        <v>市内</v>
      </c>
      <c r="O302" s="114">
        <f t="shared" ref="O302" ca="1" si="575">IF(B302="","",IF(INDIRECT("減額一覧!BO"&amp;P302)=0.08,0.08,0.1))</f>
        <v>0.1</v>
      </c>
      <c r="P302" s="38">
        <v>62</v>
      </c>
      <c r="Q302" s="38">
        <f t="shared" ca="1" si="569"/>
        <v>1</v>
      </c>
      <c r="R302" s="38">
        <f t="shared" ca="1" si="569"/>
        <v>1</v>
      </c>
      <c r="S302" s="66" t="str">
        <f t="shared" ca="1" si="468"/>
        <v>007</v>
      </c>
      <c r="T302" s="105" t="str">
        <f t="shared" ca="1" si="469"/>
        <v/>
      </c>
    </row>
    <row r="303" spans="1:20" ht="19.5" thickBot="1">
      <c r="B303" s="64"/>
      <c r="C303" s="41" t="str">
        <f>IF(B303="","",減額一覧!C299)</f>
        <v/>
      </c>
      <c r="D303" s="43"/>
      <c r="E303" s="21"/>
      <c r="F303" s="22" t="s">
        <v>69</v>
      </c>
      <c r="G303" s="23">
        <f t="shared" ref="G303:H303" ca="1" si="576">SUBTOTAL(9,G299:G302)</f>
        <v>9108</v>
      </c>
      <c r="H303" s="23">
        <f t="shared" ca="1" si="576"/>
        <v>4910</v>
      </c>
      <c r="I303" s="30"/>
      <c r="J303" s="53"/>
      <c r="K303" s="96" t="str">
        <f t="shared" si="501"/>
        <v/>
      </c>
      <c r="L303" s="59" t="str">
        <f t="shared" si="466"/>
        <v/>
      </c>
      <c r="N303" s="108" t="str">
        <f t="shared" ref="N303" ca="1" si="577">IF(AND(G303=0,H303=0),"","小計")</f>
        <v>小計</v>
      </c>
      <c r="O303" s="108" t="str">
        <f t="shared" ref="O303" ca="1" si="578">IF(AND(G303=0,H303=0),"","小計")</f>
        <v>小計</v>
      </c>
      <c r="P303" s="38"/>
      <c r="Q303" s="38"/>
      <c r="R303" s="38"/>
      <c r="S303" s="66" t="str">
        <f t="shared" si="468"/>
        <v/>
      </c>
      <c r="T303" s="105" t="str">
        <f t="shared" si="469"/>
        <v/>
      </c>
    </row>
    <row r="304" spans="1:20" ht="19.5" thickTop="1">
      <c r="A304">
        <f ca="1">IF(B304="","",INDIRECT("減額一覧!B"&amp;$P304))</f>
        <v>296</v>
      </c>
      <c r="B304" s="61">
        <f t="shared" ref="B304" ca="1" si="579">IF(INDIRECT("減額一覧!BA"&amp;P304)=1,INDIRECT("減額一覧!M"&amp;P304),"")</f>
        <v>206</v>
      </c>
      <c r="C304" s="36">
        <f ca="1">IF(B304="","",INDIRECT("減額一覧!C"&amp;$P304))</f>
        <v>631129000</v>
      </c>
      <c r="D304" s="78" t="str">
        <f ca="1">IF($B304="","",INDIRECT("減額一覧!G"&amp;$P304))</f>
        <v>杉澤　庸好</v>
      </c>
      <c r="E304" s="19">
        <f ca="1">IF(B304="","",INDIRECT("減額一覧!H"&amp;P304))</f>
        <v>20</v>
      </c>
      <c r="F304" s="19">
        <f ca="1">IF($B304="","",INDIRECT("減額一覧!T"&amp;P304))</f>
        <v>3</v>
      </c>
      <c r="G304" s="20">
        <f ca="1">IF($B304="","",INDIRECT("減額一覧!U"&amp;P304))</f>
        <v>660</v>
      </c>
      <c r="H304" s="20">
        <f ca="1">IF($B304="","",INDIRECT("減額一覧!V"&amp;P304))</f>
        <v>409</v>
      </c>
      <c r="I304" s="32">
        <f ca="1">IF(B304="","",IF(INDIRECT("減額一覧!BL"&amp;P304)=0.08,0.08,0.1))</f>
        <v>0.1</v>
      </c>
      <c r="J304" s="51" t="s">
        <v>486</v>
      </c>
      <c r="K304" s="94" t="str">
        <f t="shared" ca="1" si="501"/>
        <v/>
      </c>
      <c r="L304" s="56" t="str">
        <f t="shared" ca="1" si="466"/>
        <v/>
      </c>
      <c r="N304" s="113" t="str">
        <f t="shared" ref="N304:N307" ca="1" si="580">IF(A304="","",IF(A304&gt;3000,"月ヶ瀬",IF(A304&gt;=2000,"都祁","市内")))</f>
        <v>市内</v>
      </c>
      <c r="O304" s="114">
        <f t="shared" ref="O304" ca="1" si="581">IF(B304="","",IF(INDIRECT("減額一覧!BL"&amp;P304)=0.08,0.08,0.1))</f>
        <v>0.1</v>
      </c>
      <c r="P304" s="38">
        <v>63</v>
      </c>
      <c r="Q304" s="38">
        <f t="shared" ref="Q304:R307" ca="1" si="582">IF(G304="","",IF(G304&gt;0,1,""))</f>
        <v>1</v>
      </c>
      <c r="R304" s="38">
        <f t="shared" ca="1" si="582"/>
        <v>1</v>
      </c>
      <c r="S304" s="66" t="str">
        <f t="shared" ca="1" si="468"/>
        <v>631</v>
      </c>
      <c r="T304" s="105" t="str">
        <f t="shared" ca="1" si="469"/>
        <v/>
      </c>
    </row>
    <row r="305" spans="1:20">
      <c r="A305">
        <f ca="1">IF(B305="","",INDIRECT("減額一覧!B"&amp;$P305))</f>
        <v>296</v>
      </c>
      <c r="B305" s="61">
        <f t="shared" ref="B305" ca="1" si="583">IF(INDIRECT("減額一覧!BB"&amp;P305)=1,INDIRECT("減額一覧!W"&amp;P305),"")</f>
        <v>207</v>
      </c>
      <c r="C305" s="44">
        <f ca="1">IF(B305="","",INDIRECT("減額一覧!C"&amp;$P305))</f>
        <v>631129000</v>
      </c>
      <c r="D305" s="79" t="str">
        <f ca="1">IF($B305="","",INDIRECT("減額一覧!G"&amp;$P305))</f>
        <v>杉澤　庸好</v>
      </c>
      <c r="E305" s="19">
        <f ca="1">IF(B305="","",INDIRECT("減額一覧!H"&amp;P305))</f>
        <v>20</v>
      </c>
      <c r="F305" s="19">
        <f ca="1">IF($B305="","",INDIRECT("減額一覧!AD"&amp;P305))</f>
        <v>3</v>
      </c>
      <c r="G305" s="20">
        <f ca="1">IF($B305="","",INDIRECT("減額一覧!AE"&amp;P305))</f>
        <v>660</v>
      </c>
      <c r="H305" s="20">
        <f ca="1">IF($B305="","",INDIRECT("減額一覧!AF"&amp;P305))</f>
        <v>409</v>
      </c>
      <c r="I305" s="32">
        <f ca="1">IF(B305="","",IF(INDIRECT("減額一覧!BM"&amp;P305)=0.08,0.08,0.1))</f>
        <v>0.1</v>
      </c>
      <c r="J305" s="52"/>
      <c r="K305" s="95" t="str">
        <f t="shared" ca="1" si="501"/>
        <v/>
      </c>
      <c r="L305" s="58" t="str">
        <f t="shared" ca="1" si="466"/>
        <v/>
      </c>
      <c r="N305" s="113" t="str">
        <f t="shared" ca="1" si="580"/>
        <v>市内</v>
      </c>
      <c r="O305" s="114">
        <f t="shared" ref="O305" ca="1" si="584">IF(B305="","",IF(INDIRECT("減額一覧!BM"&amp;P305)=0.08,0.08,0.1))</f>
        <v>0.1</v>
      </c>
      <c r="P305" s="38">
        <v>63</v>
      </c>
      <c r="Q305" s="38">
        <f t="shared" ca="1" si="582"/>
        <v>1</v>
      </c>
      <c r="R305" s="38">
        <f t="shared" ca="1" si="582"/>
        <v>1</v>
      </c>
      <c r="S305" s="66" t="str">
        <f t="shared" ca="1" si="468"/>
        <v>631</v>
      </c>
      <c r="T305" s="105" t="str">
        <f t="shared" ca="1" si="469"/>
        <v/>
      </c>
    </row>
    <row r="306" spans="1:20">
      <c r="A306">
        <f ca="1">IF(B306="","",INDIRECT("減額一覧!B"&amp;$P306))</f>
        <v>296</v>
      </c>
      <c r="B306" s="61">
        <f t="shared" ref="B306" ca="1" si="585">IF(INDIRECT("減額一覧!BC"&amp;P306)=1,INDIRECT("減額一覧!AG"&amp;P306),"")</f>
        <v>208</v>
      </c>
      <c r="C306" s="36">
        <f ca="1">IF(B306="","",INDIRECT("減額一覧!C"&amp;$P306))</f>
        <v>631129000</v>
      </c>
      <c r="D306" s="80" t="str">
        <f ca="1">IF($B306="","",INDIRECT("減額一覧!G"&amp;$P306))</f>
        <v>杉澤　庸好</v>
      </c>
      <c r="E306" s="19">
        <f ca="1">IF(B306="","",INDIRECT("減額一覧!H"&amp;P306))</f>
        <v>20</v>
      </c>
      <c r="F306" s="19">
        <f ca="1">IF($B306="","",INDIRECT("減額一覧!AN"&amp;P306))</f>
        <v>3</v>
      </c>
      <c r="G306" s="20">
        <f ca="1">IF($B306="","",INDIRECT("減額一覧!AO"&amp;P306))</f>
        <v>660</v>
      </c>
      <c r="H306" s="20">
        <f ca="1">IF($B306="","",INDIRECT("減額一覧!AP"&amp;P306))</f>
        <v>409</v>
      </c>
      <c r="I306" s="32">
        <f ca="1">IF(B306="","",IF(INDIRECT("減額一覧!BN"&amp;P306)=0.08,0.08,0.1))</f>
        <v>0.1</v>
      </c>
      <c r="J306" s="52"/>
      <c r="K306" s="95" t="str">
        <f t="shared" ca="1" si="501"/>
        <v/>
      </c>
      <c r="L306" s="58" t="str">
        <f t="shared" ca="1" si="466"/>
        <v/>
      </c>
      <c r="N306" s="113" t="str">
        <f t="shared" ca="1" si="580"/>
        <v>市内</v>
      </c>
      <c r="O306" s="114">
        <f t="shared" ref="O306" ca="1" si="586">IF(B306="","",IF(INDIRECT("減額一覧!BN"&amp;P306)=0.08,0.08,0.1))</f>
        <v>0.1</v>
      </c>
      <c r="P306" s="38">
        <v>63</v>
      </c>
      <c r="Q306" s="38">
        <f t="shared" ca="1" si="582"/>
        <v>1</v>
      </c>
      <c r="R306" s="38">
        <f t="shared" ca="1" si="582"/>
        <v>1</v>
      </c>
      <c r="S306" s="66" t="str">
        <f t="shared" ca="1" si="468"/>
        <v>631</v>
      </c>
      <c r="T306" s="105" t="str">
        <f t="shared" ca="1" si="469"/>
        <v/>
      </c>
    </row>
    <row r="307" spans="1:20" hidden="1">
      <c r="A307" t="str">
        <f ca="1">IF(B307="","",INDIRECT("減額一覧!B"&amp;$P307))</f>
        <v/>
      </c>
      <c r="B307" s="61" t="str">
        <f t="shared" ref="B307" ca="1" si="587">IF(INDIRECT("減額一覧!BD"&amp;P307)=1,INDIRECT("減額一覧!AQ"&amp;P307),"")</f>
        <v/>
      </c>
      <c r="C307" s="45" t="str">
        <f ca="1">IF(B307="","",INDIRECT("減額一覧!C"&amp;$P307))</f>
        <v/>
      </c>
      <c r="D307" s="79" t="str">
        <f ca="1">IF($B307="","",INDIRECT("減額一覧!G"&amp;$P307))</f>
        <v/>
      </c>
      <c r="E307" s="19" t="str">
        <f ca="1">IF(B307="","",INDIRECT("減額一覧!H"&amp;P307))</f>
        <v/>
      </c>
      <c r="F307" s="19" t="str">
        <f ca="1">IF($B307="","",INDIRECT("減額一覧!AX"&amp;P307))</f>
        <v/>
      </c>
      <c r="G307" s="20" t="str">
        <f ca="1">IF($B307="","",INDIRECT("減額一覧!AY"&amp;P307))</f>
        <v/>
      </c>
      <c r="H307" s="20" t="str">
        <f ca="1">IF($B307="","",INDIRECT("減額一覧!AZ"&amp;P307))</f>
        <v/>
      </c>
      <c r="I307" s="32" t="str">
        <f ca="1">IF(B307="","",IF(INDIRECT("減額一覧!BO"&amp;P307)=0.08,0.08,0.1))</f>
        <v/>
      </c>
      <c r="J307" s="52"/>
      <c r="K307" s="95" t="str">
        <f t="shared" ca="1" si="501"/>
        <v/>
      </c>
      <c r="L307" s="58" t="str">
        <f t="shared" ca="1" si="466"/>
        <v/>
      </c>
      <c r="N307" s="113" t="str">
        <f t="shared" ca="1" si="580"/>
        <v/>
      </c>
      <c r="O307" s="114" t="str">
        <f t="shared" ref="O307" ca="1" si="588">IF(B307="","",IF(INDIRECT("減額一覧!BO"&amp;P307)=0.08,0.08,0.1))</f>
        <v/>
      </c>
      <c r="P307" s="38">
        <v>63</v>
      </c>
      <c r="Q307" s="38" t="str">
        <f t="shared" ca="1" si="582"/>
        <v/>
      </c>
      <c r="R307" s="38" t="str">
        <f t="shared" ca="1" si="582"/>
        <v/>
      </c>
      <c r="S307" s="66" t="str">
        <f t="shared" ca="1" si="468"/>
        <v/>
      </c>
      <c r="T307" s="105" t="str">
        <f t="shared" ca="1" si="469"/>
        <v/>
      </c>
    </row>
    <row r="308" spans="1:20" ht="19.5" thickBot="1">
      <c r="B308" s="64"/>
      <c r="C308" s="41" t="str">
        <f>IF(B308="","",減額一覧!C304)</f>
        <v/>
      </c>
      <c r="D308" s="43"/>
      <c r="E308" s="21"/>
      <c r="F308" s="22" t="s">
        <v>69</v>
      </c>
      <c r="G308" s="23">
        <f t="shared" ref="G308:H308" ca="1" si="589">SUBTOTAL(9,G304:G307)</f>
        <v>1980</v>
      </c>
      <c r="H308" s="23">
        <f t="shared" ca="1" si="589"/>
        <v>1227</v>
      </c>
      <c r="I308" s="30"/>
      <c r="J308" s="53"/>
      <c r="K308" s="96" t="str">
        <f t="shared" si="501"/>
        <v/>
      </c>
      <c r="L308" s="59" t="str">
        <f t="shared" si="466"/>
        <v/>
      </c>
      <c r="N308" s="108" t="str">
        <f t="shared" ref="N308" ca="1" si="590">IF(AND(G308=0,H308=0),"","小計")</f>
        <v>小計</v>
      </c>
      <c r="O308" s="108" t="str">
        <f t="shared" ref="O308" ca="1" si="591">IF(AND(G308=0,H308=0),"","小計")</f>
        <v>小計</v>
      </c>
      <c r="P308" s="38"/>
      <c r="Q308" s="38"/>
      <c r="R308" s="38"/>
      <c r="S308" s="66" t="str">
        <f t="shared" si="468"/>
        <v/>
      </c>
      <c r="T308" s="105" t="str">
        <f t="shared" si="469"/>
        <v/>
      </c>
    </row>
    <row r="309" spans="1:20" ht="19.5" thickTop="1">
      <c r="A309">
        <f ca="1">IF(B309="","",INDIRECT("減額一覧!B"&amp;$P309))</f>
        <v>297</v>
      </c>
      <c r="B309" s="61">
        <f t="shared" ref="B309" ca="1" si="592">IF(INDIRECT("減額一覧!BA"&amp;P309)=1,INDIRECT("減額一覧!M"&amp;P309),"")</f>
        <v>206</v>
      </c>
      <c r="C309" s="36">
        <f ca="1">IF(B309="","",INDIRECT("減額一覧!C"&amp;$P309))</f>
        <v>304166000</v>
      </c>
      <c r="D309" s="78" t="str">
        <f ca="1">IF($B309="","",INDIRECT("減額一覧!G"&amp;$P309))</f>
        <v>岡本　克彦</v>
      </c>
      <c r="E309" s="19">
        <f ca="1">IF(B309="","",INDIRECT("減額一覧!H"&amp;P309))</f>
        <v>13</v>
      </c>
      <c r="F309" s="19">
        <f ca="1">IF($B309="","",INDIRECT("減額一覧!T"&amp;P309))</f>
        <v>1</v>
      </c>
      <c r="G309" s="20">
        <f ca="1">IF($B309="","",INDIRECT("減額一覧!U"&amp;P309))</f>
        <v>220</v>
      </c>
      <c r="H309" s="20">
        <f ca="1">IF($B309="","",INDIRECT("減額一覧!V"&amp;P309))</f>
        <v>136</v>
      </c>
      <c r="I309" s="32">
        <f ca="1">IF(B309="","",IF(INDIRECT("減額一覧!BL"&amp;P309)=0.08,0.08,0.1))</f>
        <v>0.1</v>
      </c>
      <c r="J309" s="51" t="s">
        <v>487</v>
      </c>
      <c r="K309" s="94" t="str">
        <f t="shared" ca="1" si="501"/>
        <v/>
      </c>
      <c r="L309" s="56" t="str">
        <f t="shared" ca="1" si="466"/>
        <v/>
      </c>
      <c r="N309" s="113" t="str">
        <f t="shared" ref="N309:N312" ca="1" si="593">IF(A309="","",IF(A309&gt;3000,"月ヶ瀬",IF(A309&gt;=2000,"都祁","市内")))</f>
        <v>市内</v>
      </c>
      <c r="O309" s="114">
        <f t="shared" ref="O309" ca="1" si="594">IF(B309="","",IF(INDIRECT("減額一覧!BL"&amp;P309)=0.08,0.08,0.1))</f>
        <v>0.1</v>
      </c>
      <c r="P309" s="38">
        <v>64</v>
      </c>
      <c r="Q309" s="38">
        <f t="shared" ref="Q309:R312" ca="1" si="595">IF(G309="","",IF(G309&gt;0,1,""))</f>
        <v>1</v>
      </c>
      <c r="R309" s="38">
        <f t="shared" ca="1" si="595"/>
        <v>1</v>
      </c>
      <c r="S309" s="66" t="str">
        <f t="shared" ca="1" si="468"/>
        <v>304</v>
      </c>
      <c r="T309" s="105" t="str">
        <f t="shared" ca="1" si="469"/>
        <v/>
      </c>
    </row>
    <row r="310" spans="1:20">
      <c r="A310">
        <f ca="1">IF(B310="","",INDIRECT("減額一覧!B"&amp;$P310))</f>
        <v>297</v>
      </c>
      <c r="B310" s="61">
        <f t="shared" ref="B310" ca="1" si="596">IF(INDIRECT("減額一覧!BB"&amp;P310)=1,INDIRECT("減額一覧!W"&amp;P310),"")</f>
        <v>207</v>
      </c>
      <c r="C310" s="44">
        <f ca="1">IF(B310="","",INDIRECT("減額一覧!C"&amp;$P310))</f>
        <v>304166000</v>
      </c>
      <c r="D310" s="79" t="str">
        <f ca="1">IF($B310="","",INDIRECT("減額一覧!G"&amp;$P310))</f>
        <v>岡本　克彦</v>
      </c>
      <c r="E310" s="19">
        <f ca="1">IF(B310="","",INDIRECT("減額一覧!H"&amp;P310))</f>
        <v>13</v>
      </c>
      <c r="F310" s="19">
        <f ca="1">IF($B310="","",INDIRECT("減額一覧!AD"&amp;P310))</f>
        <v>1</v>
      </c>
      <c r="G310" s="20">
        <f ca="1">IF($B310="","",INDIRECT("減額一覧!AE"&amp;P310))</f>
        <v>220</v>
      </c>
      <c r="H310" s="20">
        <f ca="1">IF($B310="","",INDIRECT("減額一覧!AF"&amp;P310))</f>
        <v>136</v>
      </c>
      <c r="I310" s="32">
        <f ca="1">IF(B310="","",IF(INDIRECT("減額一覧!BM"&amp;P310)=0.08,0.08,0.1))</f>
        <v>0.1</v>
      </c>
      <c r="J310" s="52"/>
      <c r="K310" s="95" t="str">
        <f t="shared" ca="1" si="501"/>
        <v/>
      </c>
      <c r="L310" s="58" t="str">
        <f t="shared" ca="1" si="466"/>
        <v/>
      </c>
      <c r="N310" s="113" t="str">
        <f t="shared" ca="1" si="593"/>
        <v>市内</v>
      </c>
      <c r="O310" s="114">
        <f t="shared" ref="O310" ca="1" si="597">IF(B310="","",IF(INDIRECT("減額一覧!BM"&amp;P310)=0.08,0.08,0.1))</f>
        <v>0.1</v>
      </c>
      <c r="P310" s="38">
        <v>64</v>
      </c>
      <c r="Q310" s="38">
        <f t="shared" ca="1" si="595"/>
        <v>1</v>
      </c>
      <c r="R310" s="38">
        <f t="shared" ca="1" si="595"/>
        <v>1</v>
      </c>
      <c r="S310" s="66" t="str">
        <f t="shared" ca="1" si="468"/>
        <v>304</v>
      </c>
      <c r="T310" s="105" t="str">
        <f t="shared" ca="1" si="469"/>
        <v/>
      </c>
    </row>
    <row r="311" spans="1:20">
      <c r="A311">
        <f ca="1">IF(B311="","",INDIRECT("減額一覧!B"&amp;$P311))</f>
        <v>297</v>
      </c>
      <c r="B311" s="61">
        <f t="shared" ref="B311" ca="1" si="598">IF(INDIRECT("減額一覧!BC"&amp;P311)=1,INDIRECT("減額一覧!AG"&amp;P311),"")</f>
        <v>208</v>
      </c>
      <c r="C311" s="36">
        <f ca="1">IF(B311="","",INDIRECT("減額一覧!C"&amp;$P311))</f>
        <v>304166000</v>
      </c>
      <c r="D311" s="80" t="str">
        <f ca="1">IF($B311="","",INDIRECT("減額一覧!G"&amp;$P311))</f>
        <v>岡本　克彦</v>
      </c>
      <c r="E311" s="19">
        <f ca="1">IF(B311="","",INDIRECT("減額一覧!H"&amp;P311))</f>
        <v>13</v>
      </c>
      <c r="F311" s="19">
        <f ca="1">IF($B311="","",INDIRECT("減額一覧!AN"&amp;P311))</f>
        <v>6</v>
      </c>
      <c r="G311" s="20">
        <f ca="1">IF($B311="","",INDIRECT("減額一覧!AO"&amp;P311))</f>
        <v>1419</v>
      </c>
      <c r="H311" s="20">
        <f ca="1">IF($B311="","",INDIRECT("減額一覧!AP"&amp;P311))</f>
        <v>818</v>
      </c>
      <c r="I311" s="32">
        <f ca="1">IF(B311="","",IF(INDIRECT("減額一覧!BN"&amp;P311)=0.08,0.08,0.1))</f>
        <v>0.1</v>
      </c>
      <c r="J311" s="52"/>
      <c r="K311" s="95" t="str">
        <f t="shared" ca="1" si="501"/>
        <v/>
      </c>
      <c r="L311" s="58" t="str">
        <f t="shared" ca="1" si="466"/>
        <v/>
      </c>
      <c r="N311" s="113" t="str">
        <f t="shared" ca="1" si="593"/>
        <v>市内</v>
      </c>
      <c r="O311" s="114">
        <f t="shared" ref="O311" ca="1" si="599">IF(B311="","",IF(INDIRECT("減額一覧!BN"&amp;P311)=0.08,0.08,0.1))</f>
        <v>0.1</v>
      </c>
      <c r="P311" s="38">
        <v>64</v>
      </c>
      <c r="Q311" s="38">
        <f t="shared" ca="1" si="595"/>
        <v>1</v>
      </c>
      <c r="R311" s="38">
        <f t="shared" ca="1" si="595"/>
        <v>1</v>
      </c>
      <c r="S311" s="66" t="str">
        <f t="shared" ca="1" si="468"/>
        <v>304</v>
      </c>
      <c r="T311" s="105" t="str">
        <f t="shared" ca="1" si="469"/>
        <v/>
      </c>
    </row>
    <row r="312" spans="1:20" hidden="1">
      <c r="A312" t="str">
        <f ca="1">IF(B312="","",INDIRECT("減額一覧!B"&amp;$P312))</f>
        <v/>
      </c>
      <c r="B312" s="61" t="str">
        <f t="shared" ref="B312" ca="1" si="600">IF(INDIRECT("減額一覧!BD"&amp;P312)=1,INDIRECT("減額一覧!AQ"&amp;P312),"")</f>
        <v/>
      </c>
      <c r="C312" s="45" t="str">
        <f ca="1">IF(B312="","",INDIRECT("減額一覧!C"&amp;$P312))</f>
        <v/>
      </c>
      <c r="D312" s="79" t="str">
        <f ca="1">IF($B312="","",INDIRECT("減額一覧!G"&amp;$P312))</f>
        <v/>
      </c>
      <c r="E312" s="19" t="str">
        <f ca="1">IF(B312="","",INDIRECT("減額一覧!H"&amp;P312))</f>
        <v/>
      </c>
      <c r="F312" s="19" t="str">
        <f ca="1">IF($B312="","",INDIRECT("減額一覧!AX"&amp;P312))</f>
        <v/>
      </c>
      <c r="G312" s="20" t="str">
        <f ca="1">IF($B312="","",INDIRECT("減額一覧!AY"&amp;P312))</f>
        <v/>
      </c>
      <c r="H312" s="20" t="str">
        <f ca="1">IF($B312="","",INDIRECT("減額一覧!AZ"&amp;P312))</f>
        <v/>
      </c>
      <c r="I312" s="32" t="str">
        <f ca="1">IF(B312="","",IF(INDIRECT("減額一覧!BO"&amp;P312)=0.08,0.08,0.1))</f>
        <v/>
      </c>
      <c r="J312" s="52"/>
      <c r="K312" s="95" t="str">
        <f t="shared" ca="1" si="501"/>
        <v/>
      </c>
      <c r="L312" s="58" t="str">
        <f t="shared" ca="1" si="466"/>
        <v/>
      </c>
      <c r="N312" s="113" t="str">
        <f t="shared" ca="1" si="593"/>
        <v/>
      </c>
      <c r="O312" s="114" t="str">
        <f t="shared" ref="O312" ca="1" si="601">IF(B312="","",IF(INDIRECT("減額一覧!BO"&amp;P312)=0.08,0.08,0.1))</f>
        <v/>
      </c>
      <c r="P312" s="38">
        <v>64</v>
      </c>
      <c r="Q312" s="38" t="str">
        <f t="shared" ca="1" si="595"/>
        <v/>
      </c>
      <c r="R312" s="38" t="str">
        <f t="shared" ca="1" si="595"/>
        <v/>
      </c>
      <c r="S312" s="66" t="str">
        <f t="shared" ca="1" si="468"/>
        <v/>
      </c>
      <c r="T312" s="105" t="str">
        <f t="shared" ca="1" si="469"/>
        <v/>
      </c>
    </row>
    <row r="313" spans="1:20" ht="19.5" thickBot="1">
      <c r="B313" s="64"/>
      <c r="C313" s="41" t="str">
        <f>IF(B313="","",減額一覧!C309)</f>
        <v/>
      </c>
      <c r="D313" s="43"/>
      <c r="E313" s="21"/>
      <c r="F313" s="22" t="s">
        <v>69</v>
      </c>
      <c r="G313" s="23">
        <f t="shared" ref="G313:H313" ca="1" si="602">SUBTOTAL(9,G309:G312)</f>
        <v>1859</v>
      </c>
      <c r="H313" s="23">
        <f t="shared" ca="1" si="602"/>
        <v>1090</v>
      </c>
      <c r="I313" s="30"/>
      <c r="J313" s="53"/>
      <c r="K313" s="96" t="str">
        <f t="shared" si="501"/>
        <v/>
      </c>
      <c r="L313" s="59" t="str">
        <f t="shared" si="466"/>
        <v/>
      </c>
      <c r="N313" s="108" t="str">
        <f t="shared" ref="N313" ca="1" si="603">IF(AND(G313=0,H313=0),"","小計")</f>
        <v>小計</v>
      </c>
      <c r="O313" s="108" t="str">
        <f t="shared" ref="O313" ca="1" si="604">IF(AND(G313=0,H313=0),"","小計")</f>
        <v>小計</v>
      </c>
      <c r="P313" s="38"/>
      <c r="Q313" s="38"/>
      <c r="R313" s="38"/>
      <c r="S313" s="66" t="str">
        <f t="shared" si="468"/>
        <v/>
      </c>
      <c r="T313" s="105" t="str">
        <f t="shared" si="469"/>
        <v/>
      </c>
    </row>
    <row r="314" spans="1:20" ht="19.5" thickTop="1">
      <c r="A314">
        <f ca="1">IF(B314="","",INDIRECT("減額一覧!B"&amp;$P314))</f>
        <v>300</v>
      </c>
      <c r="B314" s="61">
        <f t="shared" ref="B314" ca="1" si="605">IF(INDIRECT("減額一覧!BA"&amp;P314)=1,INDIRECT("減額一覧!M"&amp;P314),"")</f>
        <v>205</v>
      </c>
      <c r="C314" s="36">
        <f ca="1">IF(B314="","",INDIRECT("減額一覧!C"&amp;$P314))</f>
        <v>592044000</v>
      </c>
      <c r="D314" s="78" t="str">
        <f ca="1">IF($B314="","",INDIRECT("減額一覧!G"&amp;$P314))</f>
        <v>前谷　奈津子</v>
      </c>
      <c r="E314" s="19">
        <f ca="1">IF(B314="","",INDIRECT("減額一覧!H"&amp;P314))</f>
        <v>20</v>
      </c>
      <c r="F314" s="19">
        <f ca="1">IF($B314="","",INDIRECT("減額一覧!T"&amp;P314))</f>
        <v>3</v>
      </c>
      <c r="G314" s="20">
        <f ca="1">IF($B314="","",INDIRECT("減額一覧!U"&amp;P314))</f>
        <v>660</v>
      </c>
      <c r="H314" s="20">
        <f ca="1">IF($B314="","",INDIRECT("減額一覧!V"&amp;P314))</f>
        <v>409</v>
      </c>
      <c r="I314" s="32">
        <f ca="1">IF(B314="","",IF(INDIRECT("減額一覧!BL"&amp;P314)=0.08,0.08,0.1))</f>
        <v>0.1</v>
      </c>
      <c r="J314" s="51" t="s">
        <v>488</v>
      </c>
      <c r="K314" s="94" t="str">
        <f t="shared" ca="1" si="501"/>
        <v/>
      </c>
      <c r="L314" s="56" t="str">
        <f t="shared" ca="1" si="466"/>
        <v/>
      </c>
      <c r="N314" s="113" t="str">
        <f t="shared" ref="N314:N317" ca="1" si="606">IF(A314="","",IF(A314&gt;3000,"月ヶ瀬",IF(A314&gt;=2000,"都祁","市内")))</f>
        <v>市内</v>
      </c>
      <c r="O314" s="114">
        <f t="shared" ref="O314" ca="1" si="607">IF(B314="","",IF(INDIRECT("減額一覧!BL"&amp;P314)=0.08,0.08,0.1))</f>
        <v>0.1</v>
      </c>
      <c r="P314" s="38">
        <v>65</v>
      </c>
      <c r="Q314" s="38">
        <f t="shared" ref="Q314:R317" ca="1" si="608">IF(G314="","",IF(G314&gt;0,1,""))</f>
        <v>1</v>
      </c>
      <c r="R314" s="38">
        <f t="shared" ca="1" si="608"/>
        <v>1</v>
      </c>
      <c r="S314" s="66" t="str">
        <f t="shared" ca="1" si="468"/>
        <v>592</v>
      </c>
      <c r="T314" s="105" t="str">
        <f t="shared" ca="1" si="469"/>
        <v/>
      </c>
    </row>
    <row r="315" spans="1:20">
      <c r="A315">
        <f ca="1">IF(B315="","",INDIRECT("減額一覧!B"&amp;$P315))</f>
        <v>300</v>
      </c>
      <c r="B315" s="61">
        <f t="shared" ref="B315" ca="1" si="609">IF(INDIRECT("減額一覧!BB"&amp;P315)=1,INDIRECT("減額一覧!W"&amp;P315),"")</f>
        <v>206</v>
      </c>
      <c r="C315" s="44">
        <f ca="1">IF(B315="","",INDIRECT("減額一覧!C"&amp;$P315))</f>
        <v>592044000</v>
      </c>
      <c r="D315" s="79" t="str">
        <f ca="1">IF($B315="","",INDIRECT("減額一覧!G"&amp;$P315))</f>
        <v>前谷　奈津子</v>
      </c>
      <c r="E315" s="19">
        <f ca="1">IF(B315="","",INDIRECT("減額一覧!H"&amp;P315))</f>
        <v>20</v>
      </c>
      <c r="F315" s="19">
        <f ca="1">IF($B315="","",INDIRECT("減額一覧!AD"&amp;P315))</f>
        <v>3</v>
      </c>
      <c r="G315" s="20">
        <f ca="1">IF($B315="","",INDIRECT("減額一覧!AE"&amp;P315))</f>
        <v>660</v>
      </c>
      <c r="H315" s="20">
        <f ca="1">IF($B315="","",INDIRECT("減額一覧!AF"&amp;P315))</f>
        <v>409</v>
      </c>
      <c r="I315" s="32">
        <f ca="1">IF(B315="","",IF(INDIRECT("減額一覧!BM"&amp;P315)=0.08,0.08,0.1))</f>
        <v>0.1</v>
      </c>
      <c r="J315" s="52"/>
      <c r="K315" s="95" t="str">
        <f t="shared" ca="1" si="501"/>
        <v/>
      </c>
      <c r="L315" s="58" t="str">
        <f t="shared" ca="1" si="466"/>
        <v/>
      </c>
      <c r="N315" s="113" t="str">
        <f t="shared" ca="1" si="606"/>
        <v>市内</v>
      </c>
      <c r="O315" s="114">
        <f t="shared" ref="O315" ca="1" si="610">IF(B315="","",IF(INDIRECT("減額一覧!BM"&amp;P315)=0.08,0.08,0.1))</f>
        <v>0.1</v>
      </c>
      <c r="P315" s="38">
        <v>65</v>
      </c>
      <c r="Q315" s="38">
        <f t="shared" ca="1" si="608"/>
        <v>1</v>
      </c>
      <c r="R315" s="38">
        <f t="shared" ca="1" si="608"/>
        <v>1</v>
      </c>
      <c r="S315" s="66" t="str">
        <f t="shared" ca="1" si="468"/>
        <v>592</v>
      </c>
      <c r="T315" s="105" t="str">
        <f t="shared" ca="1" si="469"/>
        <v/>
      </c>
    </row>
    <row r="316" spans="1:20">
      <c r="A316">
        <f ca="1">IF(B316="","",INDIRECT("減額一覧!B"&amp;$P316))</f>
        <v>300</v>
      </c>
      <c r="B316" s="61">
        <f t="shared" ref="B316" ca="1" si="611">IF(INDIRECT("減額一覧!BC"&amp;P316)=1,INDIRECT("減額一覧!AG"&amp;P316),"")</f>
        <v>207</v>
      </c>
      <c r="C316" s="36">
        <f ca="1">IF(B316="","",INDIRECT("減額一覧!C"&amp;$P316))</f>
        <v>592044000</v>
      </c>
      <c r="D316" s="80" t="str">
        <f ca="1">IF($B316="","",INDIRECT("減額一覧!G"&amp;$P316))</f>
        <v>前谷　奈津子</v>
      </c>
      <c r="E316" s="19">
        <f ca="1">IF(B316="","",INDIRECT("減額一覧!H"&amp;P316))</f>
        <v>20</v>
      </c>
      <c r="F316" s="19">
        <f ca="1">IF($B316="","",INDIRECT("減額一覧!AN"&amp;P316))</f>
        <v>1</v>
      </c>
      <c r="G316" s="20">
        <f ca="1">IF($B316="","",INDIRECT("減額一覧!AO"&amp;P316))</f>
        <v>220</v>
      </c>
      <c r="H316" s="20">
        <f ca="1">IF($B316="","",INDIRECT("減額一覧!AP"&amp;P316))</f>
        <v>137</v>
      </c>
      <c r="I316" s="32">
        <f ca="1">IF(B316="","",IF(INDIRECT("減額一覧!BN"&amp;P316)=0.08,0.08,0.1))</f>
        <v>0.1</v>
      </c>
      <c r="J316" s="52"/>
      <c r="K316" s="95" t="str">
        <f t="shared" ca="1" si="501"/>
        <v/>
      </c>
      <c r="L316" s="58" t="str">
        <f t="shared" ca="1" si="466"/>
        <v/>
      </c>
      <c r="N316" s="113" t="str">
        <f t="shared" ca="1" si="606"/>
        <v>市内</v>
      </c>
      <c r="O316" s="114">
        <f t="shared" ref="O316" ca="1" si="612">IF(B316="","",IF(INDIRECT("減額一覧!BN"&amp;P316)=0.08,0.08,0.1))</f>
        <v>0.1</v>
      </c>
      <c r="P316" s="38">
        <v>65</v>
      </c>
      <c r="Q316" s="38">
        <f t="shared" ca="1" si="608"/>
        <v>1</v>
      </c>
      <c r="R316" s="38">
        <f t="shared" ca="1" si="608"/>
        <v>1</v>
      </c>
      <c r="S316" s="66" t="str">
        <f t="shared" ca="1" si="468"/>
        <v>592</v>
      </c>
      <c r="T316" s="105" t="str">
        <f t="shared" ca="1" si="469"/>
        <v/>
      </c>
    </row>
    <row r="317" spans="1:20">
      <c r="A317">
        <f ca="1">IF(B317="","",INDIRECT("減額一覧!B"&amp;$P317))</f>
        <v>300</v>
      </c>
      <c r="B317" s="61">
        <f t="shared" ref="B317" ca="1" si="613">IF(INDIRECT("減額一覧!BD"&amp;P317)=1,INDIRECT("減額一覧!AQ"&amp;P317),"")</f>
        <v>208</v>
      </c>
      <c r="C317" s="45">
        <f ca="1">IF(B317="","",INDIRECT("減額一覧!C"&amp;$P317))</f>
        <v>592044000</v>
      </c>
      <c r="D317" s="79" t="str">
        <f ca="1">IF($B317="","",INDIRECT("減額一覧!G"&amp;$P317))</f>
        <v>前谷　奈津子</v>
      </c>
      <c r="E317" s="19">
        <f ca="1">IF(B317="","",INDIRECT("減額一覧!H"&amp;P317))</f>
        <v>20</v>
      </c>
      <c r="F317" s="19">
        <f ca="1">IF($B317="","",INDIRECT("減額一覧!AX"&amp;P317))</f>
        <v>1</v>
      </c>
      <c r="G317" s="20">
        <f ca="1">IF($B317="","",INDIRECT("減額一覧!AY"&amp;P317))</f>
        <v>220</v>
      </c>
      <c r="H317" s="20">
        <f ca="1">IF($B317="","",INDIRECT("減額一覧!AZ"&amp;P317))</f>
        <v>137</v>
      </c>
      <c r="I317" s="32">
        <f ca="1">IF(B317="","",IF(INDIRECT("減額一覧!BO"&amp;P317)=0.08,0.08,0.1))</f>
        <v>0.1</v>
      </c>
      <c r="J317" s="52"/>
      <c r="K317" s="95" t="str">
        <f t="shared" ca="1" si="501"/>
        <v/>
      </c>
      <c r="L317" s="58" t="str">
        <f t="shared" ca="1" si="466"/>
        <v/>
      </c>
      <c r="N317" s="113" t="str">
        <f t="shared" ca="1" si="606"/>
        <v>市内</v>
      </c>
      <c r="O317" s="114">
        <f t="shared" ref="O317" ca="1" si="614">IF(B317="","",IF(INDIRECT("減額一覧!BO"&amp;P317)=0.08,0.08,0.1))</f>
        <v>0.1</v>
      </c>
      <c r="P317" s="38">
        <v>65</v>
      </c>
      <c r="Q317" s="38">
        <f t="shared" ca="1" si="608"/>
        <v>1</v>
      </c>
      <c r="R317" s="38">
        <f t="shared" ca="1" si="608"/>
        <v>1</v>
      </c>
      <c r="S317" s="66" t="str">
        <f t="shared" ca="1" si="468"/>
        <v>592</v>
      </c>
      <c r="T317" s="105" t="str">
        <f t="shared" ca="1" si="469"/>
        <v/>
      </c>
    </row>
    <row r="318" spans="1:20" ht="19.5" thickBot="1">
      <c r="B318" s="64"/>
      <c r="C318" s="41" t="str">
        <f>IF(B318="","",減額一覧!C314)</f>
        <v/>
      </c>
      <c r="D318" s="43"/>
      <c r="E318" s="21"/>
      <c r="F318" s="22" t="s">
        <v>69</v>
      </c>
      <c r="G318" s="23">
        <f t="shared" ref="G318:H318" ca="1" si="615">SUBTOTAL(9,G314:G317)</f>
        <v>1760</v>
      </c>
      <c r="H318" s="23">
        <f t="shared" ca="1" si="615"/>
        <v>1092</v>
      </c>
      <c r="I318" s="30"/>
      <c r="J318" s="53"/>
      <c r="K318" s="96" t="str">
        <f t="shared" si="501"/>
        <v/>
      </c>
      <c r="L318" s="59" t="str">
        <f t="shared" si="466"/>
        <v/>
      </c>
      <c r="N318" s="108" t="str">
        <f t="shared" ref="N318" ca="1" si="616">IF(AND(G318=0,H318=0),"","小計")</f>
        <v>小計</v>
      </c>
      <c r="O318" s="108" t="str">
        <f t="shared" ref="O318" ca="1" si="617">IF(AND(G318=0,H318=0),"","小計")</f>
        <v>小計</v>
      </c>
      <c r="P318" s="38"/>
      <c r="Q318" s="38"/>
      <c r="R318" s="38"/>
      <c r="S318" s="66" t="str">
        <f t="shared" si="468"/>
        <v/>
      </c>
      <c r="T318" s="105" t="str">
        <f t="shared" si="469"/>
        <v/>
      </c>
    </row>
    <row r="319" spans="1:20" ht="19.5" thickTop="1">
      <c r="A319">
        <f ca="1">IF(B319="","",INDIRECT("減額一覧!B"&amp;$P319))</f>
        <v>301</v>
      </c>
      <c r="B319" s="61">
        <f t="shared" ref="B319" ca="1" si="618">IF(INDIRECT("減額一覧!BA"&amp;P319)=1,INDIRECT("減額一覧!M"&amp;P319),"")</f>
        <v>207</v>
      </c>
      <c r="C319" s="36">
        <f ca="1">IF(B319="","",INDIRECT("減額一覧!C"&amp;$P319))</f>
        <v>151033000</v>
      </c>
      <c r="D319" s="78" t="str">
        <f ca="1">IF($B319="","",INDIRECT("減額一覧!G"&amp;$P319))</f>
        <v>藤田　喜久</v>
      </c>
      <c r="E319" s="19">
        <f ca="1">IF(B319="","",INDIRECT("減額一覧!H"&amp;P319))</f>
        <v>20</v>
      </c>
      <c r="F319" s="19">
        <f ca="1">IF($B319="","",INDIRECT("減額一覧!T"&amp;P319))</f>
        <v>1</v>
      </c>
      <c r="G319" s="20">
        <f ca="1">IF($B319="","",INDIRECT("減額一覧!U"&amp;P319))</f>
        <v>170</v>
      </c>
      <c r="H319" s="20">
        <f ca="1">IF($B319="","",INDIRECT("減額一覧!V"&amp;P319))</f>
        <v>137</v>
      </c>
      <c r="I319" s="32">
        <f ca="1">IF(B319="","",IF(INDIRECT("減額一覧!BL"&amp;P319)=0.08,0.08,0.1))</f>
        <v>0.1</v>
      </c>
      <c r="J319" s="51" t="s">
        <v>489</v>
      </c>
      <c r="K319" s="94" t="str">
        <f t="shared" ca="1" si="501"/>
        <v/>
      </c>
      <c r="L319" s="56" t="str">
        <f t="shared" ca="1" si="466"/>
        <v/>
      </c>
      <c r="N319" s="113" t="str">
        <f t="shared" ref="N319:N322" ca="1" si="619">IF(A319="","",IF(A319&gt;3000,"月ヶ瀬",IF(A319&gt;=2000,"都祁","市内")))</f>
        <v>市内</v>
      </c>
      <c r="O319" s="114">
        <f t="shared" ref="O319" ca="1" si="620">IF(B319="","",IF(INDIRECT("減額一覧!BL"&amp;P319)=0.08,0.08,0.1))</f>
        <v>0.1</v>
      </c>
      <c r="P319" s="38">
        <v>66</v>
      </c>
      <c r="Q319" s="38">
        <f t="shared" ref="Q319:R322" ca="1" si="621">IF(G319="","",IF(G319&gt;0,1,""))</f>
        <v>1</v>
      </c>
      <c r="R319" s="38">
        <f t="shared" ca="1" si="621"/>
        <v>1</v>
      </c>
      <c r="S319" s="66" t="str">
        <f t="shared" ca="1" si="468"/>
        <v>151</v>
      </c>
      <c r="T319" s="105" t="str">
        <f t="shared" ca="1" si="469"/>
        <v/>
      </c>
    </row>
    <row r="320" spans="1:20">
      <c r="A320">
        <f ca="1">IF(B320="","",INDIRECT("減額一覧!B"&amp;$P320))</f>
        <v>301</v>
      </c>
      <c r="B320" s="61">
        <f t="shared" ref="B320" ca="1" si="622">IF(INDIRECT("減額一覧!BB"&amp;P320)=1,INDIRECT("減額一覧!W"&amp;P320),"")</f>
        <v>208</v>
      </c>
      <c r="C320" s="44">
        <f ca="1">IF(B320="","",INDIRECT("減額一覧!C"&amp;$P320))</f>
        <v>151033000</v>
      </c>
      <c r="D320" s="79" t="str">
        <f ca="1">IF($B320="","",INDIRECT("減額一覧!G"&amp;$P320))</f>
        <v>藤田　喜久</v>
      </c>
      <c r="E320" s="19">
        <f ca="1">IF(B320="","",INDIRECT("減額一覧!H"&amp;P320))</f>
        <v>20</v>
      </c>
      <c r="F320" s="19">
        <f ca="1">IF($B320="","",INDIRECT("減額一覧!AD"&amp;P320))</f>
        <v>1</v>
      </c>
      <c r="G320" s="20">
        <f ca="1">IF($B320="","",INDIRECT("減額一覧!AE"&amp;P320))</f>
        <v>171</v>
      </c>
      <c r="H320" s="20">
        <f ca="1">IF($B320="","",INDIRECT("減額一覧!AF"&amp;P320))</f>
        <v>136</v>
      </c>
      <c r="I320" s="32">
        <f ca="1">IF(B320="","",IF(INDIRECT("減額一覧!BM"&amp;P320)=0.08,0.08,0.1))</f>
        <v>0.1</v>
      </c>
      <c r="J320" s="52"/>
      <c r="K320" s="95" t="str">
        <f t="shared" ca="1" si="501"/>
        <v/>
      </c>
      <c r="L320" s="58" t="str">
        <f t="shared" ca="1" si="466"/>
        <v/>
      </c>
      <c r="N320" s="113" t="str">
        <f t="shared" ca="1" si="619"/>
        <v>市内</v>
      </c>
      <c r="O320" s="114">
        <f t="shared" ref="O320" ca="1" si="623">IF(B320="","",IF(INDIRECT("減額一覧!BM"&amp;P320)=0.08,0.08,0.1))</f>
        <v>0.1</v>
      </c>
      <c r="P320" s="38">
        <v>66</v>
      </c>
      <c r="Q320" s="38">
        <f t="shared" ca="1" si="621"/>
        <v>1</v>
      </c>
      <c r="R320" s="38">
        <f t="shared" ca="1" si="621"/>
        <v>1</v>
      </c>
      <c r="S320" s="66" t="str">
        <f t="shared" ca="1" si="468"/>
        <v>151</v>
      </c>
      <c r="T320" s="105" t="str">
        <f t="shared" ca="1" si="469"/>
        <v/>
      </c>
    </row>
    <row r="321" spans="1:20" hidden="1">
      <c r="A321" t="str">
        <f ca="1">IF(B321="","",INDIRECT("減額一覧!B"&amp;$P321))</f>
        <v/>
      </c>
      <c r="B321" s="61" t="str">
        <f t="shared" ref="B321" ca="1" si="624">IF(INDIRECT("減額一覧!BC"&amp;P321)=1,INDIRECT("減額一覧!AG"&amp;P321),"")</f>
        <v/>
      </c>
      <c r="C321" s="36" t="str">
        <f ca="1">IF(B321="","",INDIRECT("減額一覧!C"&amp;$P321))</f>
        <v/>
      </c>
      <c r="D321" s="80" t="str">
        <f ca="1">IF($B321="","",INDIRECT("減額一覧!G"&amp;$P321))</f>
        <v/>
      </c>
      <c r="E321" s="19" t="str">
        <f ca="1">IF(B321="","",INDIRECT("減額一覧!H"&amp;P321))</f>
        <v/>
      </c>
      <c r="F321" s="19" t="str">
        <f ca="1">IF($B321="","",INDIRECT("減額一覧!AN"&amp;P321))</f>
        <v/>
      </c>
      <c r="G321" s="20" t="str">
        <f ca="1">IF($B321="","",INDIRECT("減額一覧!AO"&amp;P321))</f>
        <v/>
      </c>
      <c r="H321" s="20" t="str">
        <f ca="1">IF($B321="","",INDIRECT("減額一覧!AP"&amp;P321))</f>
        <v/>
      </c>
      <c r="I321" s="32" t="str">
        <f ca="1">IF(B321="","",IF(INDIRECT("減額一覧!BN"&amp;P321)=0.08,0.08,0.1))</f>
        <v/>
      </c>
      <c r="J321" s="52"/>
      <c r="K321" s="95" t="str">
        <f t="shared" ca="1" si="501"/>
        <v/>
      </c>
      <c r="L321" s="58" t="str">
        <f t="shared" ca="1" si="466"/>
        <v/>
      </c>
      <c r="N321" s="113" t="str">
        <f t="shared" ca="1" si="619"/>
        <v/>
      </c>
      <c r="O321" s="114" t="str">
        <f t="shared" ref="O321" ca="1" si="625">IF(B321="","",IF(INDIRECT("減額一覧!BN"&amp;P321)=0.08,0.08,0.1))</f>
        <v/>
      </c>
      <c r="P321" s="38">
        <v>66</v>
      </c>
      <c r="Q321" s="38" t="str">
        <f t="shared" ca="1" si="621"/>
        <v/>
      </c>
      <c r="R321" s="38" t="str">
        <f t="shared" ca="1" si="621"/>
        <v/>
      </c>
      <c r="S321" s="66" t="str">
        <f t="shared" ca="1" si="468"/>
        <v/>
      </c>
      <c r="T321" s="105" t="str">
        <f t="shared" ca="1" si="469"/>
        <v/>
      </c>
    </row>
    <row r="322" spans="1:20" hidden="1">
      <c r="A322" t="str">
        <f ca="1">IF(B322="","",INDIRECT("減額一覧!B"&amp;$P322))</f>
        <v/>
      </c>
      <c r="B322" s="61" t="str">
        <f t="shared" ref="B322" ca="1" si="626">IF(INDIRECT("減額一覧!BD"&amp;P322)=1,INDIRECT("減額一覧!AQ"&amp;P322),"")</f>
        <v/>
      </c>
      <c r="C322" s="45" t="str">
        <f ca="1">IF(B322="","",INDIRECT("減額一覧!C"&amp;$P322))</f>
        <v/>
      </c>
      <c r="D322" s="79" t="str">
        <f ca="1">IF($B322="","",INDIRECT("減額一覧!G"&amp;$P322))</f>
        <v/>
      </c>
      <c r="E322" s="19" t="str">
        <f ca="1">IF(B322="","",INDIRECT("減額一覧!H"&amp;P322))</f>
        <v/>
      </c>
      <c r="F322" s="19" t="str">
        <f ca="1">IF($B322="","",INDIRECT("減額一覧!AX"&amp;P322))</f>
        <v/>
      </c>
      <c r="G322" s="20" t="str">
        <f ca="1">IF($B322="","",INDIRECT("減額一覧!AY"&amp;P322))</f>
        <v/>
      </c>
      <c r="H322" s="20" t="str">
        <f ca="1">IF($B322="","",INDIRECT("減額一覧!AZ"&amp;P322))</f>
        <v/>
      </c>
      <c r="I322" s="32" t="str">
        <f ca="1">IF(B322="","",IF(INDIRECT("減額一覧!BO"&amp;P322)=0.08,0.08,0.1))</f>
        <v/>
      </c>
      <c r="J322" s="52"/>
      <c r="K322" s="95" t="str">
        <f t="shared" ca="1" si="501"/>
        <v/>
      </c>
      <c r="L322" s="58" t="str">
        <f t="shared" ca="1" si="466"/>
        <v/>
      </c>
      <c r="N322" s="113" t="str">
        <f t="shared" ca="1" si="619"/>
        <v/>
      </c>
      <c r="O322" s="114" t="str">
        <f t="shared" ref="O322" ca="1" si="627">IF(B322="","",IF(INDIRECT("減額一覧!BO"&amp;P322)=0.08,0.08,0.1))</f>
        <v/>
      </c>
      <c r="P322" s="38">
        <v>66</v>
      </c>
      <c r="Q322" s="38" t="str">
        <f t="shared" ca="1" si="621"/>
        <v/>
      </c>
      <c r="R322" s="38" t="str">
        <f t="shared" ca="1" si="621"/>
        <v/>
      </c>
      <c r="S322" s="66" t="str">
        <f t="shared" ca="1" si="468"/>
        <v/>
      </c>
      <c r="T322" s="105" t="str">
        <f t="shared" ca="1" si="469"/>
        <v/>
      </c>
    </row>
    <row r="323" spans="1:20" ht="19.5" thickBot="1">
      <c r="B323" s="64"/>
      <c r="C323" s="41" t="str">
        <f>IF(B323="","",減額一覧!C319)</f>
        <v/>
      </c>
      <c r="D323" s="43"/>
      <c r="E323" s="21"/>
      <c r="F323" s="22" t="s">
        <v>69</v>
      </c>
      <c r="G323" s="23">
        <f t="shared" ref="G323:H323" ca="1" si="628">SUBTOTAL(9,G319:G322)</f>
        <v>341</v>
      </c>
      <c r="H323" s="23">
        <f t="shared" ca="1" si="628"/>
        <v>273</v>
      </c>
      <c r="I323" s="30"/>
      <c r="J323" s="53"/>
      <c r="K323" s="96" t="str">
        <f t="shared" si="501"/>
        <v/>
      </c>
      <c r="L323" s="59" t="str">
        <f t="shared" si="466"/>
        <v/>
      </c>
      <c r="N323" s="108" t="str">
        <f t="shared" ref="N323" ca="1" si="629">IF(AND(G323=0,H323=0),"","小計")</f>
        <v>小計</v>
      </c>
      <c r="O323" s="108" t="str">
        <f t="shared" ref="O323" ca="1" si="630">IF(AND(G323=0,H323=0),"","小計")</f>
        <v>小計</v>
      </c>
      <c r="P323" s="38"/>
      <c r="Q323" s="38"/>
      <c r="R323" s="38"/>
      <c r="S323" s="66" t="str">
        <f t="shared" si="468"/>
        <v/>
      </c>
      <c r="T323" s="105" t="str">
        <f t="shared" si="469"/>
        <v/>
      </c>
    </row>
    <row r="324" spans="1:20" ht="19.5" thickTop="1">
      <c r="A324">
        <f ca="1">IF(B324="","",INDIRECT("減額一覧!B"&amp;$P324))</f>
        <v>302</v>
      </c>
      <c r="B324" s="61">
        <f t="shared" ref="B324" ca="1" si="631">IF(INDIRECT("減額一覧!BA"&amp;P324)=1,INDIRECT("減額一覧!M"&amp;P324),"")</f>
        <v>206</v>
      </c>
      <c r="C324" s="36">
        <f ca="1">IF(B324="","",INDIRECT("減額一覧!C"&amp;$P324))</f>
        <v>606138100</v>
      </c>
      <c r="D324" s="78" t="str">
        <f ca="1">IF($B324="","",INDIRECT("減額一覧!G"&amp;$P324))</f>
        <v>鍛治田　通博</v>
      </c>
      <c r="E324" s="19">
        <f ca="1">IF(B324="","",INDIRECT("減額一覧!H"&amp;P324))</f>
        <v>25</v>
      </c>
      <c r="F324" s="19">
        <f ca="1">IF($B324="","",INDIRECT("減額一覧!T"&amp;P324))</f>
        <v>5</v>
      </c>
      <c r="G324" s="20">
        <f ca="1">IF($B324="","",INDIRECT("減額一覧!U"&amp;P324))</f>
        <v>1100</v>
      </c>
      <c r="H324" s="20">
        <f ca="1">IF($B324="","",INDIRECT("減額一覧!V"&amp;P324))</f>
        <v>682</v>
      </c>
      <c r="I324" s="32">
        <f ca="1">IF(B324="","",IF(INDIRECT("減額一覧!BL"&amp;P324)=0.08,0.08,0.1))</f>
        <v>0.1</v>
      </c>
      <c r="J324" s="51" t="s">
        <v>490</v>
      </c>
      <c r="K324" s="94" t="str">
        <f t="shared" ca="1" si="501"/>
        <v/>
      </c>
      <c r="L324" s="56" t="str">
        <f t="shared" ca="1" si="466"/>
        <v/>
      </c>
      <c r="N324" s="113" t="str">
        <f t="shared" ref="N324:N327" ca="1" si="632">IF(A324="","",IF(A324&gt;3000,"月ヶ瀬",IF(A324&gt;=2000,"都祁","市内")))</f>
        <v>市内</v>
      </c>
      <c r="O324" s="114">
        <f t="shared" ref="O324" ca="1" si="633">IF(B324="","",IF(INDIRECT("減額一覧!BL"&amp;P324)=0.08,0.08,0.1))</f>
        <v>0.1</v>
      </c>
      <c r="P324" s="38">
        <v>67</v>
      </c>
      <c r="Q324" s="38">
        <f t="shared" ref="Q324:R327" ca="1" si="634">IF(G324="","",IF(G324&gt;0,1,""))</f>
        <v>1</v>
      </c>
      <c r="R324" s="38">
        <f t="shared" ca="1" si="634"/>
        <v>1</v>
      </c>
      <c r="S324" s="66" t="str">
        <f t="shared" ca="1" si="468"/>
        <v>606</v>
      </c>
      <c r="T324" s="105" t="str">
        <f t="shared" ca="1" si="469"/>
        <v/>
      </c>
    </row>
    <row r="325" spans="1:20">
      <c r="A325">
        <f ca="1">IF(B325="","",INDIRECT("減額一覧!B"&amp;$P325))</f>
        <v>302</v>
      </c>
      <c r="B325" s="61">
        <f t="shared" ref="B325" ca="1" si="635">IF(INDIRECT("減額一覧!BB"&amp;P325)=1,INDIRECT("減額一覧!W"&amp;P325),"")</f>
        <v>207</v>
      </c>
      <c r="C325" s="44">
        <f ca="1">IF(B325="","",INDIRECT("減額一覧!C"&amp;$P325))</f>
        <v>606138100</v>
      </c>
      <c r="D325" s="79" t="str">
        <f ca="1">IF($B325="","",INDIRECT("減額一覧!G"&amp;$P325))</f>
        <v>鍛治田　通博</v>
      </c>
      <c r="E325" s="19">
        <f ca="1">IF(B325="","",INDIRECT("減額一覧!H"&amp;P325))</f>
        <v>25</v>
      </c>
      <c r="F325" s="19">
        <f ca="1">IF($B325="","",INDIRECT("減額一覧!AD"&amp;P325))</f>
        <v>5</v>
      </c>
      <c r="G325" s="20">
        <f ca="1">IF($B325="","",INDIRECT("減額一覧!AE"&amp;P325))</f>
        <v>1100</v>
      </c>
      <c r="H325" s="20">
        <f ca="1">IF($B325="","",INDIRECT("減額一覧!AF"&amp;P325))</f>
        <v>682</v>
      </c>
      <c r="I325" s="32">
        <f ca="1">IF(B325="","",IF(INDIRECT("減額一覧!BM"&amp;P325)=0.08,0.08,0.1))</f>
        <v>0.1</v>
      </c>
      <c r="J325" s="52"/>
      <c r="K325" s="95" t="str">
        <f t="shared" ca="1" si="501"/>
        <v/>
      </c>
      <c r="L325" s="58" t="str">
        <f t="shared" ref="L325:L388" ca="1" si="636">IF(OR(S325="370",S325="371",S325="372",S325="373",S325="374",S325="375",S325="376",S325="377",S325="378",S325="379",S325="380",S325="039",S325="389"),"農集","")</f>
        <v/>
      </c>
      <c r="N325" s="113" t="str">
        <f t="shared" ca="1" si="632"/>
        <v>市内</v>
      </c>
      <c r="O325" s="114">
        <f t="shared" ref="O325" ca="1" si="637">IF(B325="","",IF(INDIRECT("減額一覧!BM"&amp;P325)=0.08,0.08,0.1))</f>
        <v>0.1</v>
      </c>
      <c r="P325" s="38">
        <v>67</v>
      </c>
      <c r="Q325" s="38">
        <f t="shared" ca="1" si="634"/>
        <v>1</v>
      </c>
      <c r="R325" s="38">
        <f t="shared" ca="1" si="634"/>
        <v>1</v>
      </c>
      <c r="S325" s="66" t="str">
        <f t="shared" ref="S325:S388" ca="1" si="638">IF(C325="","",LEFT(TEXT(C325,"000000000"),3))</f>
        <v>606</v>
      </c>
      <c r="T325" s="105" t="str">
        <f t="shared" ref="T325:T388" ca="1" si="639">IF(L325="","",IF(H325=0,"",H325))</f>
        <v/>
      </c>
    </row>
    <row r="326" spans="1:20">
      <c r="A326">
        <f ca="1">IF(B326="","",INDIRECT("減額一覧!B"&amp;$P326))</f>
        <v>302</v>
      </c>
      <c r="B326" s="61">
        <f t="shared" ref="B326" ca="1" si="640">IF(INDIRECT("減額一覧!BC"&amp;P326)=1,INDIRECT("減額一覧!AG"&amp;P326),"")</f>
        <v>208</v>
      </c>
      <c r="C326" s="36">
        <f ca="1">IF(B326="","",INDIRECT("減額一覧!C"&amp;$P326))</f>
        <v>606138100</v>
      </c>
      <c r="D326" s="80" t="str">
        <f ca="1">IF($B326="","",INDIRECT("減額一覧!G"&amp;$P326))</f>
        <v>鍛治田　通博</v>
      </c>
      <c r="E326" s="19">
        <f ca="1">IF(B326="","",INDIRECT("減額一覧!H"&amp;P326))</f>
        <v>25</v>
      </c>
      <c r="F326" s="19">
        <f ca="1">IF($B326="","",INDIRECT("減額一覧!AN"&amp;P326))</f>
        <v>11</v>
      </c>
      <c r="G326" s="20">
        <f ca="1">IF($B326="","",INDIRECT("減額一覧!AO"&amp;P326))</f>
        <v>2420</v>
      </c>
      <c r="H326" s="20">
        <f ca="1">IF($B326="","",INDIRECT("減額一覧!AP"&amp;P326))</f>
        <v>1500</v>
      </c>
      <c r="I326" s="32">
        <f ca="1">IF(B326="","",IF(INDIRECT("減額一覧!BN"&amp;P326)=0.08,0.08,0.1))</f>
        <v>0.1</v>
      </c>
      <c r="J326" s="52"/>
      <c r="K326" s="95" t="str">
        <f t="shared" ca="1" si="501"/>
        <v/>
      </c>
      <c r="L326" s="58" t="str">
        <f t="shared" ca="1" si="636"/>
        <v/>
      </c>
      <c r="N326" s="113" t="str">
        <f t="shared" ca="1" si="632"/>
        <v>市内</v>
      </c>
      <c r="O326" s="114">
        <f t="shared" ref="O326" ca="1" si="641">IF(B326="","",IF(INDIRECT("減額一覧!BN"&amp;P326)=0.08,0.08,0.1))</f>
        <v>0.1</v>
      </c>
      <c r="P326" s="38">
        <v>67</v>
      </c>
      <c r="Q326" s="38">
        <f t="shared" ca="1" si="634"/>
        <v>1</v>
      </c>
      <c r="R326" s="38">
        <f t="shared" ca="1" si="634"/>
        <v>1</v>
      </c>
      <c r="S326" s="66" t="str">
        <f t="shared" ca="1" si="638"/>
        <v>606</v>
      </c>
      <c r="T326" s="105" t="str">
        <f t="shared" ca="1" si="639"/>
        <v/>
      </c>
    </row>
    <row r="327" spans="1:20" hidden="1">
      <c r="A327" t="str">
        <f ca="1">IF(B327="","",INDIRECT("減額一覧!B"&amp;$P327))</f>
        <v/>
      </c>
      <c r="B327" s="61" t="str">
        <f t="shared" ref="B327" ca="1" si="642">IF(INDIRECT("減額一覧!BD"&amp;P327)=1,INDIRECT("減額一覧!AQ"&amp;P327),"")</f>
        <v/>
      </c>
      <c r="C327" s="45" t="str">
        <f ca="1">IF(B327="","",INDIRECT("減額一覧!C"&amp;$P327))</f>
        <v/>
      </c>
      <c r="D327" s="79" t="str">
        <f ca="1">IF($B327="","",INDIRECT("減額一覧!G"&amp;$P327))</f>
        <v/>
      </c>
      <c r="E327" s="19" t="str">
        <f ca="1">IF(B327="","",INDIRECT("減額一覧!H"&amp;P327))</f>
        <v/>
      </c>
      <c r="F327" s="19" t="str">
        <f ca="1">IF($B327="","",INDIRECT("減額一覧!AX"&amp;P327))</f>
        <v/>
      </c>
      <c r="G327" s="20" t="str">
        <f ca="1">IF($B327="","",INDIRECT("減額一覧!AY"&amp;P327))</f>
        <v/>
      </c>
      <c r="H327" s="20" t="str">
        <f ca="1">IF($B327="","",INDIRECT("減額一覧!AZ"&amp;P327))</f>
        <v/>
      </c>
      <c r="I327" s="32" t="str">
        <f ca="1">IF(B327="","",IF(INDIRECT("減額一覧!BO"&amp;P327)=0.08,0.08,0.1))</f>
        <v/>
      </c>
      <c r="J327" s="52"/>
      <c r="K327" s="95" t="str">
        <f t="shared" ca="1" si="501"/>
        <v/>
      </c>
      <c r="L327" s="58" t="str">
        <f t="shared" ca="1" si="636"/>
        <v/>
      </c>
      <c r="N327" s="113" t="str">
        <f t="shared" ca="1" si="632"/>
        <v/>
      </c>
      <c r="O327" s="114" t="str">
        <f t="shared" ref="O327" ca="1" si="643">IF(B327="","",IF(INDIRECT("減額一覧!BO"&amp;P327)=0.08,0.08,0.1))</f>
        <v/>
      </c>
      <c r="P327" s="38">
        <v>67</v>
      </c>
      <c r="Q327" s="38" t="str">
        <f t="shared" ca="1" si="634"/>
        <v/>
      </c>
      <c r="R327" s="38" t="str">
        <f t="shared" ca="1" si="634"/>
        <v/>
      </c>
      <c r="S327" s="66" t="str">
        <f t="shared" ca="1" si="638"/>
        <v/>
      </c>
      <c r="T327" s="105" t="str">
        <f t="shared" ca="1" si="639"/>
        <v/>
      </c>
    </row>
    <row r="328" spans="1:20" ht="19.5" thickBot="1">
      <c r="B328" s="64"/>
      <c r="C328" s="41" t="str">
        <f>IF(B328="","",減額一覧!C324)</f>
        <v/>
      </c>
      <c r="D328" s="43"/>
      <c r="E328" s="21"/>
      <c r="F328" s="22" t="s">
        <v>69</v>
      </c>
      <c r="G328" s="23">
        <f t="shared" ref="G328:H328" ca="1" si="644">SUBTOTAL(9,G324:G327)</f>
        <v>4620</v>
      </c>
      <c r="H328" s="23">
        <f t="shared" ca="1" si="644"/>
        <v>2864</v>
      </c>
      <c r="I328" s="30"/>
      <c r="J328" s="53"/>
      <c r="K328" s="96" t="str">
        <f t="shared" si="501"/>
        <v/>
      </c>
      <c r="L328" s="59" t="str">
        <f t="shared" si="636"/>
        <v/>
      </c>
      <c r="N328" s="108" t="str">
        <f t="shared" ref="N328" ca="1" si="645">IF(AND(G328=0,H328=0),"","小計")</f>
        <v>小計</v>
      </c>
      <c r="O328" s="108" t="str">
        <f t="shared" ref="O328" ca="1" si="646">IF(AND(G328=0,H328=0),"","小計")</f>
        <v>小計</v>
      </c>
      <c r="P328" s="38"/>
      <c r="Q328" s="38"/>
      <c r="R328" s="38"/>
      <c r="S328" s="66" t="str">
        <f t="shared" si="638"/>
        <v/>
      </c>
      <c r="T328" s="105" t="str">
        <f t="shared" si="639"/>
        <v/>
      </c>
    </row>
    <row r="329" spans="1:20" ht="19.5" thickTop="1">
      <c r="A329">
        <f ca="1">IF(B329="","",INDIRECT("減額一覧!B"&amp;$P329))</f>
        <v>307</v>
      </c>
      <c r="B329" s="61">
        <f t="shared" ref="B329" ca="1" si="647">IF(INDIRECT("減額一覧!BA"&amp;P329)=1,INDIRECT("減額一覧!M"&amp;P329),"")</f>
        <v>205</v>
      </c>
      <c r="C329" s="36">
        <f ca="1">IF(B329="","",INDIRECT("減額一覧!C"&amp;$P329))</f>
        <v>579059000</v>
      </c>
      <c r="D329" s="78" t="str">
        <f ca="1">IF($B329="","",INDIRECT("減額一覧!G"&amp;$P329))</f>
        <v>瓦家　千代子</v>
      </c>
      <c r="E329" s="19">
        <f ca="1">IF(B329="","",INDIRECT("減額一覧!H"&amp;P329))</f>
        <v>20</v>
      </c>
      <c r="F329" s="19">
        <f ca="1">IF($B329="","",INDIRECT("減額一覧!T"&amp;P329))</f>
        <v>4</v>
      </c>
      <c r="G329" s="20">
        <f ca="1">IF($B329="","",INDIRECT("減額一覧!U"&amp;P329))</f>
        <v>732</v>
      </c>
      <c r="H329" s="20">
        <f ca="1">IF($B329="","",INDIRECT("減額一覧!V"&amp;P329))</f>
        <v>546</v>
      </c>
      <c r="I329" s="32">
        <f ca="1">IF(B329="","",IF(INDIRECT("減額一覧!BL"&amp;P329)=0.08,0.08,0.1))</f>
        <v>0.1</v>
      </c>
      <c r="J329" s="51" t="s">
        <v>527</v>
      </c>
      <c r="K329" s="94" t="str">
        <f t="shared" ca="1" si="501"/>
        <v/>
      </c>
      <c r="L329" s="56" t="str">
        <f t="shared" ca="1" si="636"/>
        <v/>
      </c>
      <c r="N329" s="113" t="str">
        <f t="shared" ref="N329:N332" ca="1" si="648">IF(A329="","",IF(A329&gt;3000,"月ヶ瀬",IF(A329&gt;=2000,"都祁","市内")))</f>
        <v>市内</v>
      </c>
      <c r="O329" s="114">
        <f t="shared" ref="O329" ca="1" si="649">IF(B329="","",IF(INDIRECT("減額一覧!BL"&amp;P329)=0.08,0.08,0.1))</f>
        <v>0.1</v>
      </c>
      <c r="P329" s="38">
        <v>68</v>
      </c>
      <c r="Q329" s="38">
        <f t="shared" ref="Q329:R332" ca="1" si="650">IF(G329="","",IF(G329&gt;0,1,""))</f>
        <v>1</v>
      </c>
      <c r="R329" s="38">
        <f t="shared" ca="1" si="650"/>
        <v>1</v>
      </c>
      <c r="S329" s="66" t="str">
        <f t="shared" ca="1" si="638"/>
        <v>579</v>
      </c>
      <c r="T329" s="105" t="str">
        <f t="shared" ca="1" si="639"/>
        <v/>
      </c>
    </row>
    <row r="330" spans="1:20">
      <c r="A330">
        <f ca="1">IF(B330="","",INDIRECT("減額一覧!B"&amp;$P330))</f>
        <v>307</v>
      </c>
      <c r="B330" s="61">
        <f t="shared" ref="B330" ca="1" si="651">IF(INDIRECT("減額一覧!BB"&amp;P330)=1,INDIRECT("減額一覧!W"&amp;P330),"")</f>
        <v>206</v>
      </c>
      <c r="C330" s="44">
        <f ca="1">IF(B330="","",INDIRECT("減額一覧!C"&amp;$P330))</f>
        <v>579059000</v>
      </c>
      <c r="D330" s="79" t="str">
        <f ca="1">IF($B330="","",INDIRECT("減額一覧!G"&amp;$P330))</f>
        <v>瓦家　千代子</v>
      </c>
      <c r="E330" s="19">
        <f ca="1">IF(B330="","",INDIRECT("減額一覧!H"&amp;P330))</f>
        <v>20</v>
      </c>
      <c r="F330" s="19">
        <f ca="1">IF($B330="","",INDIRECT("減額一覧!AD"&amp;P330))</f>
        <v>4</v>
      </c>
      <c r="G330" s="20">
        <f ca="1">IF($B330="","",INDIRECT("減額一覧!AE"&amp;P330))</f>
        <v>781</v>
      </c>
      <c r="H330" s="20">
        <f ca="1">IF($B330="","",INDIRECT("減額一覧!AF"&amp;P330))</f>
        <v>545</v>
      </c>
      <c r="I330" s="32">
        <f ca="1">IF(B330="","",IF(INDIRECT("減額一覧!BM"&amp;P330)=0.08,0.08,0.1))</f>
        <v>0.1</v>
      </c>
      <c r="J330" s="52"/>
      <c r="K330" s="95" t="str">
        <f t="shared" ca="1" si="501"/>
        <v/>
      </c>
      <c r="L330" s="58" t="str">
        <f t="shared" ca="1" si="636"/>
        <v/>
      </c>
      <c r="N330" s="113" t="str">
        <f t="shared" ca="1" si="648"/>
        <v>市内</v>
      </c>
      <c r="O330" s="114">
        <f t="shared" ref="O330" ca="1" si="652">IF(B330="","",IF(INDIRECT("減額一覧!BM"&amp;P330)=0.08,0.08,0.1))</f>
        <v>0.1</v>
      </c>
      <c r="P330" s="38">
        <v>68</v>
      </c>
      <c r="Q330" s="38">
        <f t="shared" ca="1" si="650"/>
        <v>1</v>
      </c>
      <c r="R330" s="38">
        <f t="shared" ca="1" si="650"/>
        <v>1</v>
      </c>
      <c r="S330" s="66" t="str">
        <f t="shared" ca="1" si="638"/>
        <v>579</v>
      </c>
      <c r="T330" s="105" t="str">
        <f t="shared" ca="1" si="639"/>
        <v/>
      </c>
    </row>
    <row r="331" spans="1:20" hidden="1">
      <c r="A331" t="str">
        <f ca="1">IF(B331="","",INDIRECT("減額一覧!B"&amp;$P331))</f>
        <v/>
      </c>
      <c r="B331" s="61" t="str">
        <f t="shared" ref="B331" ca="1" si="653">IF(INDIRECT("減額一覧!BC"&amp;P331)=1,INDIRECT("減額一覧!AG"&amp;P331),"")</f>
        <v/>
      </c>
      <c r="C331" s="36" t="str">
        <f ca="1">IF(B331="","",INDIRECT("減額一覧!C"&amp;$P331))</f>
        <v/>
      </c>
      <c r="D331" s="80" t="str">
        <f ca="1">IF($B331="","",INDIRECT("減額一覧!G"&amp;$P331))</f>
        <v/>
      </c>
      <c r="E331" s="19" t="str">
        <f ca="1">IF(B331="","",INDIRECT("減額一覧!H"&amp;P331))</f>
        <v/>
      </c>
      <c r="F331" s="19" t="str">
        <f ca="1">IF($B331="","",INDIRECT("減額一覧!AN"&amp;P331))</f>
        <v/>
      </c>
      <c r="G331" s="20" t="str">
        <f ca="1">IF($B331="","",INDIRECT("減額一覧!AO"&amp;P331))</f>
        <v/>
      </c>
      <c r="H331" s="20" t="str">
        <f ca="1">IF($B331="","",INDIRECT("減額一覧!AP"&amp;P331))</f>
        <v/>
      </c>
      <c r="I331" s="32" t="str">
        <f ca="1">IF(B331="","",IF(INDIRECT("減額一覧!BN"&amp;P331)=0.08,0.08,0.1))</f>
        <v/>
      </c>
      <c r="J331" s="52"/>
      <c r="K331" s="95" t="str">
        <f t="shared" ca="1" si="501"/>
        <v/>
      </c>
      <c r="L331" s="58" t="str">
        <f t="shared" ca="1" si="636"/>
        <v/>
      </c>
      <c r="N331" s="113" t="str">
        <f t="shared" ca="1" si="648"/>
        <v/>
      </c>
      <c r="O331" s="114" t="str">
        <f t="shared" ref="O331" ca="1" si="654">IF(B331="","",IF(INDIRECT("減額一覧!BN"&amp;P331)=0.08,0.08,0.1))</f>
        <v/>
      </c>
      <c r="P331" s="38">
        <v>68</v>
      </c>
      <c r="Q331" s="38" t="str">
        <f t="shared" ca="1" si="650"/>
        <v/>
      </c>
      <c r="R331" s="38" t="str">
        <f t="shared" ca="1" si="650"/>
        <v/>
      </c>
      <c r="S331" s="66" t="str">
        <f t="shared" ca="1" si="638"/>
        <v/>
      </c>
      <c r="T331" s="105" t="str">
        <f t="shared" ca="1" si="639"/>
        <v/>
      </c>
    </row>
    <row r="332" spans="1:20" hidden="1">
      <c r="A332" t="str">
        <f ca="1">IF(B332="","",INDIRECT("減額一覧!B"&amp;$P332))</f>
        <v/>
      </c>
      <c r="B332" s="61" t="str">
        <f t="shared" ref="B332" ca="1" si="655">IF(INDIRECT("減額一覧!BD"&amp;P332)=1,INDIRECT("減額一覧!AQ"&amp;P332),"")</f>
        <v/>
      </c>
      <c r="C332" s="45" t="str">
        <f ca="1">IF(B332="","",INDIRECT("減額一覧!C"&amp;$P332))</f>
        <v/>
      </c>
      <c r="D332" s="79" t="str">
        <f ca="1">IF($B332="","",INDIRECT("減額一覧!G"&amp;$P332))</f>
        <v/>
      </c>
      <c r="E332" s="19" t="str">
        <f ca="1">IF(B332="","",INDIRECT("減額一覧!H"&amp;P332))</f>
        <v/>
      </c>
      <c r="F332" s="19" t="str">
        <f ca="1">IF($B332="","",INDIRECT("減額一覧!AX"&amp;P332))</f>
        <v/>
      </c>
      <c r="G332" s="20" t="str">
        <f ca="1">IF($B332="","",INDIRECT("減額一覧!AY"&amp;P332))</f>
        <v/>
      </c>
      <c r="H332" s="20" t="str">
        <f ca="1">IF($B332="","",INDIRECT("減額一覧!AZ"&amp;P332))</f>
        <v/>
      </c>
      <c r="I332" s="32" t="str">
        <f ca="1">IF(B332="","",IF(INDIRECT("減額一覧!BO"&amp;P332)=0.08,0.08,0.1))</f>
        <v/>
      </c>
      <c r="J332" s="52"/>
      <c r="K332" s="95" t="str">
        <f t="shared" ca="1" si="501"/>
        <v/>
      </c>
      <c r="L332" s="58" t="str">
        <f t="shared" ca="1" si="636"/>
        <v/>
      </c>
      <c r="N332" s="113" t="str">
        <f t="shared" ca="1" si="648"/>
        <v/>
      </c>
      <c r="O332" s="114" t="str">
        <f t="shared" ref="O332" ca="1" si="656">IF(B332="","",IF(INDIRECT("減額一覧!BO"&amp;P332)=0.08,0.08,0.1))</f>
        <v/>
      </c>
      <c r="P332" s="38">
        <v>68</v>
      </c>
      <c r="Q332" s="38" t="str">
        <f t="shared" ca="1" si="650"/>
        <v/>
      </c>
      <c r="R332" s="38" t="str">
        <f t="shared" ca="1" si="650"/>
        <v/>
      </c>
      <c r="S332" s="66" t="str">
        <f t="shared" ca="1" si="638"/>
        <v/>
      </c>
      <c r="T332" s="105" t="str">
        <f t="shared" ca="1" si="639"/>
        <v/>
      </c>
    </row>
    <row r="333" spans="1:20" ht="19.5" thickBot="1">
      <c r="B333" s="64"/>
      <c r="C333" s="41" t="str">
        <f>IF(B333="","",減額一覧!C329)</f>
        <v/>
      </c>
      <c r="D333" s="43"/>
      <c r="E333" s="21"/>
      <c r="F333" s="22" t="s">
        <v>69</v>
      </c>
      <c r="G333" s="23">
        <f t="shared" ref="G333:H333" ca="1" si="657">SUBTOTAL(9,G329:G332)</f>
        <v>1513</v>
      </c>
      <c r="H333" s="23">
        <f t="shared" ca="1" si="657"/>
        <v>1091</v>
      </c>
      <c r="I333" s="30"/>
      <c r="J333" s="53"/>
      <c r="K333" s="96" t="str">
        <f t="shared" si="501"/>
        <v/>
      </c>
      <c r="L333" s="59" t="str">
        <f t="shared" si="636"/>
        <v/>
      </c>
      <c r="N333" s="108" t="str">
        <f t="shared" ref="N333" ca="1" si="658">IF(AND(G333=0,H333=0),"","小計")</f>
        <v>小計</v>
      </c>
      <c r="O333" s="108" t="str">
        <f t="shared" ref="O333" ca="1" si="659">IF(AND(G333=0,H333=0),"","小計")</f>
        <v>小計</v>
      </c>
      <c r="P333" s="38"/>
      <c r="Q333" s="38"/>
      <c r="R333" s="38"/>
      <c r="S333" s="66" t="str">
        <f t="shared" si="638"/>
        <v/>
      </c>
      <c r="T333" s="105" t="str">
        <f t="shared" si="639"/>
        <v/>
      </c>
    </row>
    <row r="334" spans="1:20" ht="19.5" thickTop="1">
      <c r="A334">
        <f ca="1">IF(B334="","",INDIRECT("減額一覧!B"&amp;$P334))</f>
        <v>308</v>
      </c>
      <c r="B334" s="61">
        <f t="shared" ref="B334" ca="1" si="660">IF(INDIRECT("減額一覧!BA"&amp;P334)=1,INDIRECT("減額一覧!M"&amp;P334),"")</f>
        <v>208</v>
      </c>
      <c r="C334" s="36">
        <f ca="1">IF(B334="","",INDIRECT("減額一覧!C"&amp;$P334))</f>
        <v>254053320</v>
      </c>
      <c r="D334" s="78" t="str">
        <f ca="1">IF($B334="","",INDIRECT("減額一覧!G"&amp;$P334))</f>
        <v>瀬谷　凛</v>
      </c>
      <c r="E334" s="19">
        <f ca="1">IF(B334="","",INDIRECT("減額一覧!H"&amp;P334))</f>
        <v>13</v>
      </c>
      <c r="F334" s="19">
        <f ca="1">IF($B334="","",INDIRECT("減額一覧!T"&amp;P334))</f>
        <v>2</v>
      </c>
      <c r="G334" s="20">
        <f ca="1">IF($B334="","",INDIRECT("減額一覧!U"&amp;P334))</f>
        <v>0</v>
      </c>
      <c r="H334" s="20">
        <f ca="1">IF($B334="","",INDIRECT("減額一覧!V"&amp;P334))</f>
        <v>273</v>
      </c>
      <c r="I334" s="32">
        <f ca="1">IF(B334="","",IF(INDIRECT("減額一覧!BL"&amp;P334)=0.08,0.08,0.1))</f>
        <v>0.1</v>
      </c>
      <c r="J334" s="51" t="s">
        <v>528</v>
      </c>
      <c r="K334" s="94" t="str">
        <f t="shared" ca="1" si="501"/>
        <v/>
      </c>
      <c r="L334" s="56" t="str">
        <f t="shared" ca="1" si="636"/>
        <v/>
      </c>
      <c r="N334" s="113" t="str">
        <f t="shared" ref="N334:N337" ca="1" si="661">IF(A334="","",IF(A334&gt;3000,"月ヶ瀬",IF(A334&gt;=2000,"都祁","市内")))</f>
        <v>市内</v>
      </c>
      <c r="O334" s="114">
        <f t="shared" ref="O334" ca="1" si="662">IF(B334="","",IF(INDIRECT("減額一覧!BL"&amp;P334)=0.08,0.08,0.1))</f>
        <v>0.1</v>
      </c>
      <c r="P334" s="38">
        <v>69</v>
      </c>
      <c r="Q334" s="38" t="str">
        <f t="shared" ref="Q334:R337" ca="1" si="663">IF(G334="","",IF(G334&gt;0,1,""))</f>
        <v/>
      </c>
      <c r="R334" s="38">
        <f t="shared" ca="1" si="663"/>
        <v>1</v>
      </c>
      <c r="S334" s="66" t="str">
        <f t="shared" ca="1" si="638"/>
        <v>254</v>
      </c>
      <c r="T334" s="105" t="str">
        <f t="shared" ca="1" si="639"/>
        <v/>
      </c>
    </row>
    <row r="335" spans="1:20" hidden="1">
      <c r="A335" t="str">
        <f ca="1">IF(B335="","",INDIRECT("減額一覧!B"&amp;$P335))</f>
        <v/>
      </c>
      <c r="B335" s="61" t="str">
        <f t="shared" ref="B335" ca="1" si="664">IF(INDIRECT("減額一覧!BB"&amp;P335)=1,INDIRECT("減額一覧!W"&amp;P335),"")</f>
        <v/>
      </c>
      <c r="C335" s="44" t="str">
        <f ca="1">IF(B335="","",INDIRECT("減額一覧!C"&amp;$P335))</f>
        <v/>
      </c>
      <c r="D335" s="79" t="str">
        <f ca="1">IF($B335="","",INDIRECT("減額一覧!G"&amp;$P335))</f>
        <v/>
      </c>
      <c r="E335" s="19" t="str">
        <f ca="1">IF(B335="","",INDIRECT("減額一覧!H"&amp;P335))</f>
        <v/>
      </c>
      <c r="F335" s="19" t="str">
        <f ca="1">IF($B335="","",INDIRECT("減額一覧!AD"&amp;P335))</f>
        <v/>
      </c>
      <c r="G335" s="20" t="str">
        <f ca="1">IF($B335="","",INDIRECT("減額一覧!AE"&amp;P335))</f>
        <v/>
      </c>
      <c r="H335" s="20" t="str">
        <f ca="1">IF($B335="","",INDIRECT("減額一覧!AF"&amp;P335))</f>
        <v/>
      </c>
      <c r="I335" s="32" t="str">
        <f ca="1">IF(B335="","",IF(INDIRECT("減額一覧!BM"&amp;P335)=0.08,0.08,0.1))</f>
        <v/>
      </c>
      <c r="J335" s="52"/>
      <c r="K335" s="95" t="str">
        <f t="shared" ca="1" si="501"/>
        <v/>
      </c>
      <c r="L335" s="58" t="str">
        <f t="shared" ca="1" si="636"/>
        <v/>
      </c>
      <c r="N335" s="113" t="str">
        <f t="shared" ca="1" si="661"/>
        <v/>
      </c>
      <c r="O335" s="114" t="str">
        <f t="shared" ref="O335" ca="1" si="665">IF(B335="","",IF(INDIRECT("減額一覧!BM"&amp;P335)=0.08,0.08,0.1))</f>
        <v/>
      </c>
      <c r="P335" s="38">
        <v>69</v>
      </c>
      <c r="Q335" s="38" t="str">
        <f t="shared" ca="1" si="663"/>
        <v/>
      </c>
      <c r="R335" s="38" t="str">
        <f t="shared" ca="1" si="663"/>
        <v/>
      </c>
      <c r="S335" s="66" t="str">
        <f t="shared" ca="1" si="638"/>
        <v/>
      </c>
      <c r="T335" s="105" t="str">
        <f t="shared" ca="1" si="639"/>
        <v/>
      </c>
    </row>
    <row r="336" spans="1:20" hidden="1">
      <c r="A336" t="str">
        <f ca="1">IF(B336="","",INDIRECT("減額一覧!B"&amp;$P336))</f>
        <v/>
      </c>
      <c r="B336" s="61" t="str">
        <f t="shared" ref="B336" ca="1" si="666">IF(INDIRECT("減額一覧!BC"&amp;P336)=1,INDIRECT("減額一覧!AG"&amp;P336),"")</f>
        <v/>
      </c>
      <c r="C336" s="36" t="str">
        <f ca="1">IF(B336="","",INDIRECT("減額一覧!C"&amp;$P336))</f>
        <v/>
      </c>
      <c r="D336" s="80" t="str">
        <f ca="1">IF($B336="","",INDIRECT("減額一覧!G"&amp;$P336))</f>
        <v/>
      </c>
      <c r="E336" s="19" t="str">
        <f ca="1">IF(B336="","",INDIRECT("減額一覧!H"&amp;P336))</f>
        <v/>
      </c>
      <c r="F336" s="19" t="str">
        <f ca="1">IF($B336="","",INDIRECT("減額一覧!AN"&amp;P336))</f>
        <v/>
      </c>
      <c r="G336" s="20" t="str">
        <f ca="1">IF($B336="","",INDIRECT("減額一覧!AO"&amp;P336))</f>
        <v/>
      </c>
      <c r="H336" s="20" t="str">
        <f ca="1">IF($B336="","",INDIRECT("減額一覧!AP"&amp;P336))</f>
        <v/>
      </c>
      <c r="I336" s="32" t="str">
        <f ca="1">IF(B336="","",IF(INDIRECT("減額一覧!BN"&amp;P336)=0.08,0.08,0.1))</f>
        <v/>
      </c>
      <c r="J336" s="52"/>
      <c r="K336" s="95" t="str">
        <f t="shared" ca="1" si="501"/>
        <v/>
      </c>
      <c r="L336" s="58" t="str">
        <f t="shared" ca="1" si="636"/>
        <v/>
      </c>
      <c r="N336" s="113" t="str">
        <f t="shared" ca="1" si="661"/>
        <v/>
      </c>
      <c r="O336" s="114" t="str">
        <f t="shared" ref="O336" ca="1" si="667">IF(B336="","",IF(INDIRECT("減額一覧!BN"&amp;P336)=0.08,0.08,0.1))</f>
        <v/>
      </c>
      <c r="P336" s="38">
        <v>69</v>
      </c>
      <c r="Q336" s="38" t="str">
        <f t="shared" ca="1" si="663"/>
        <v/>
      </c>
      <c r="R336" s="38" t="str">
        <f t="shared" ca="1" si="663"/>
        <v/>
      </c>
      <c r="S336" s="66" t="str">
        <f t="shared" ca="1" si="638"/>
        <v/>
      </c>
      <c r="T336" s="105" t="str">
        <f t="shared" ca="1" si="639"/>
        <v/>
      </c>
    </row>
    <row r="337" spans="1:20" hidden="1">
      <c r="A337" t="str">
        <f ca="1">IF(B337="","",INDIRECT("減額一覧!B"&amp;$P337))</f>
        <v/>
      </c>
      <c r="B337" s="61" t="str">
        <f t="shared" ref="B337" ca="1" si="668">IF(INDIRECT("減額一覧!BD"&amp;P337)=1,INDIRECT("減額一覧!AQ"&amp;P337),"")</f>
        <v/>
      </c>
      <c r="C337" s="45" t="str">
        <f ca="1">IF(B337="","",INDIRECT("減額一覧!C"&amp;$P337))</f>
        <v/>
      </c>
      <c r="D337" s="79" t="str">
        <f ca="1">IF($B337="","",INDIRECT("減額一覧!G"&amp;$P337))</f>
        <v/>
      </c>
      <c r="E337" s="19" t="str">
        <f ca="1">IF(B337="","",INDIRECT("減額一覧!H"&amp;P337))</f>
        <v/>
      </c>
      <c r="F337" s="19" t="str">
        <f ca="1">IF($B337="","",INDIRECT("減額一覧!AX"&amp;P337))</f>
        <v/>
      </c>
      <c r="G337" s="20" t="str">
        <f ca="1">IF($B337="","",INDIRECT("減額一覧!AY"&amp;P337))</f>
        <v/>
      </c>
      <c r="H337" s="20" t="str">
        <f ca="1">IF($B337="","",INDIRECT("減額一覧!AZ"&amp;P337))</f>
        <v/>
      </c>
      <c r="I337" s="32" t="str">
        <f ca="1">IF(B337="","",IF(INDIRECT("減額一覧!BO"&amp;P337)=0.08,0.08,0.1))</f>
        <v/>
      </c>
      <c r="J337" s="52"/>
      <c r="K337" s="95" t="str">
        <f t="shared" ca="1" si="501"/>
        <v/>
      </c>
      <c r="L337" s="58" t="str">
        <f t="shared" ca="1" si="636"/>
        <v/>
      </c>
      <c r="N337" s="113" t="str">
        <f t="shared" ca="1" si="661"/>
        <v/>
      </c>
      <c r="O337" s="114" t="str">
        <f t="shared" ref="O337" ca="1" si="669">IF(B337="","",IF(INDIRECT("減額一覧!BO"&amp;P337)=0.08,0.08,0.1))</f>
        <v/>
      </c>
      <c r="P337" s="38">
        <v>69</v>
      </c>
      <c r="Q337" s="38" t="str">
        <f t="shared" ca="1" si="663"/>
        <v/>
      </c>
      <c r="R337" s="38" t="str">
        <f t="shared" ca="1" si="663"/>
        <v/>
      </c>
      <c r="S337" s="66" t="str">
        <f t="shared" ca="1" si="638"/>
        <v/>
      </c>
      <c r="T337" s="105" t="str">
        <f t="shared" ca="1" si="639"/>
        <v/>
      </c>
    </row>
    <row r="338" spans="1:20" ht="19.5" thickBot="1">
      <c r="B338" s="64"/>
      <c r="C338" s="41" t="str">
        <f>IF(B338="","",減額一覧!C334)</f>
        <v/>
      </c>
      <c r="D338" s="43"/>
      <c r="E338" s="21"/>
      <c r="F338" s="22" t="s">
        <v>69</v>
      </c>
      <c r="G338" s="23">
        <f t="shared" ref="G338:H338" ca="1" si="670">SUBTOTAL(9,G334:G337)</f>
        <v>0</v>
      </c>
      <c r="H338" s="23">
        <f t="shared" ca="1" si="670"/>
        <v>273</v>
      </c>
      <c r="I338" s="30"/>
      <c r="J338" s="53"/>
      <c r="K338" s="96" t="str">
        <f t="shared" ref="K338:K401" si="671">IF(A338="","",IF(A338&gt;3000,"月ヶ瀬",IF(A338&gt;=2000,"都祁","")))</f>
        <v/>
      </c>
      <c r="L338" s="59" t="str">
        <f t="shared" si="636"/>
        <v/>
      </c>
      <c r="N338" s="108" t="str">
        <f t="shared" ref="N338" ca="1" si="672">IF(AND(G338=0,H338=0),"","小計")</f>
        <v>小計</v>
      </c>
      <c r="O338" s="108" t="str">
        <f t="shared" ref="O338" ca="1" si="673">IF(AND(G338=0,H338=0),"","小計")</f>
        <v>小計</v>
      </c>
      <c r="P338" s="38"/>
      <c r="Q338" s="38"/>
      <c r="R338" s="38"/>
      <c r="S338" s="66" t="str">
        <f t="shared" si="638"/>
        <v/>
      </c>
      <c r="T338" s="105" t="str">
        <f t="shared" si="639"/>
        <v/>
      </c>
    </row>
    <row r="339" spans="1:20" ht="19.5" thickTop="1">
      <c r="A339">
        <f ca="1">IF(B339="","",INDIRECT("減額一覧!B"&amp;$P339))</f>
        <v>309</v>
      </c>
      <c r="B339" s="61">
        <f t="shared" ref="B339" ca="1" si="674">IF(INDIRECT("減額一覧!BA"&amp;P339)=1,INDIRECT("減額一覧!M"&amp;P339),"")</f>
        <v>205</v>
      </c>
      <c r="C339" s="36">
        <f ca="1">IF(B339="","",INDIRECT("減額一覧!C"&amp;$P339))</f>
        <v>500013000</v>
      </c>
      <c r="D339" s="78" t="str">
        <f ca="1">IF($B339="","",INDIRECT("減額一覧!G"&amp;$P339))</f>
        <v>上根　秋子</v>
      </c>
      <c r="E339" s="19">
        <f ca="1">IF(B339="","",INDIRECT("減額一覧!H"&amp;P339))</f>
        <v>13</v>
      </c>
      <c r="F339" s="19">
        <f ca="1">IF($B339="","",INDIRECT("減額一覧!T"&amp;P339))</f>
        <v>3</v>
      </c>
      <c r="G339" s="20">
        <f ca="1">IF($B339="","",INDIRECT("減額一覧!U"&amp;P339))</f>
        <v>660</v>
      </c>
      <c r="H339" s="20">
        <f ca="1">IF($B339="","",INDIRECT("減額一覧!V"&amp;P339))</f>
        <v>409</v>
      </c>
      <c r="I339" s="32">
        <f ca="1">IF(B339="","",IF(INDIRECT("減額一覧!BL"&amp;P339)=0.08,0.08,0.1))</f>
        <v>0.1</v>
      </c>
      <c r="J339" s="51" t="s">
        <v>491</v>
      </c>
      <c r="K339" s="94" t="str">
        <f t="shared" ca="1" si="671"/>
        <v/>
      </c>
      <c r="L339" s="56" t="str">
        <f t="shared" ca="1" si="636"/>
        <v/>
      </c>
      <c r="N339" s="113" t="str">
        <f t="shared" ref="N339:N342" ca="1" si="675">IF(A339="","",IF(A339&gt;3000,"月ヶ瀬",IF(A339&gt;=2000,"都祁","市内")))</f>
        <v>市内</v>
      </c>
      <c r="O339" s="114">
        <f t="shared" ref="O339" ca="1" si="676">IF(B339="","",IF(INDIRECT("減額一覧!BL"&amp;P339)=0.08,0.08,0.1))</f>
        <v>0.1</v>
      </c>
      <c r="P339" s="38">
        <v>70</v>
      </c>
      <c r="Q339" s="38">
        <f t="shared" ref="Q339:R342" ca="1" si="677">IF(G339="","",IF(G339&gt;0,1,""))</f>
        <v>1</v>
      </c>
      <c r="R339" s="38">
        <f t="shared" ca="1" si="677"/>
        <v>1</v>
      </c>
      <c r="S339" s="66" t="str">
        <f t="shared" ca="1" si="638"/>
        <v>500</v>
      </c>
      <c r="T339" s="105" t="str">
        <f t="shared" ca="1" si="639"/>
        <v/>
      </c>
    </row>
    <row r="340" spans="1:20">
      <c r="A340">
        <f ca="1">IF(B340="","",INDIRECT("減額一覧!B"&amp;$P340))</f>
        <v>309</v>
      </c>
      <c r="B340" s="61">
        <f t="shared" ref="B340" ca="1" si="678">IF(INDIRECT("減額一覧!BB"&amp;P340)=1,INDIRECT("減額一覧!W"&amp;P340),"")</f>
        <v>206</v>
      </c>
      <c r="C340" s="44">
        <f ca="1">IF(B340="","",INDIRECT("減額一覧!C"&amp;$P340))</f>
        <v>500013000</v>
      </c>
      <c r="D340" s="79" t="str">
        <f ca="1">IF($B340="","",INDIRECT("減額一覧!G"&amp;$P340))</f>
        <v>上根　秋子</v>
      </c>
      <c r="E340" s="19">
        <f ca="1">IF(B340="","",INDIRECT("減額一覧!H"&amp;P340))</f>
        <v>13</v>
      </c>
      <c r="F340" s="19">
        <f ca="1">IF($B340="","",INDIRECT("減額一覧!AD"&amp;P340))</f>
        <v>3</v>
      </c>
      <c r="G340" s="20">
        <f ca="1">IF($B340="","",INDIRECT("減額一覧!AE"&amp;P340))</f>
        <v>660</v>
      </c>
      <c r="H340" s="20">
        <f ca="1">IF($B340="","",INDIRECT("減額一覧!AF"&amp;P340))</f>
        <v>409</v>
      </c>
      <c r="I340" s="32">
        <f ca="1">IF(B340="","",IF(INDIRECT("減額一覧!BM"&amp;P340)=0.08,0.08,0.1))</f>
        <v>0.1</v>
      </c>
      <c r="J340" s="52"/>
      <c r="K340" s="95" t="str">
        <f t="shared" ca="1" si="671"/>
        <v/>
      </c>
      <c r="L340" s="58" t="str">
        <f t="shared" ca="1" si="636"/>
        <v/>
      </c>
      <c r="N340" s="113" t="str">
        <f t="shared" ca="1" si="675"/>
        <v>市内</v>
      </c>
      <c r="O340" s="114">
        <f t="shared" ref="O340" ca="1" si="679">IF(B340="","",IF(INDIRECT("減額一覧!BM"&amp;P340)=0.08,0.08,0.1))</f>
        <v>0.1</v>
      </c>
      <c r="P340" s="38">
        <v>70</v>
      </c>
      <c r="Q340" s="38">
        <f t="shared" ca="1" si="677"/>
        <v>1</v>
      </c>
      <c r="R340" s="38">
        <f t="shared" ca="1" si="677"/>
        <v>1</v>
      </c>
      <c r="S340" s="66" t="str">
        <f t="shared" ca="1" si="638"/>
        <v>500</v>
      </c>
      <c r="T340" s="105" t="str">
        <f t="shared" ca="1" si="639"/>
        <v/>
      </c>
    </row>
    <row r="341" spans="1:20">
      <c r="A341">
        <f ca="1">IF(B341="","",INDIRECT("減額一覧!B"&amp;$P341))</f>
        <v>309</v>
      </c>
      <c r="B341" s="61">
        <f t="shared" ref="B341" ca="1" si="680">IF(INDIRECT("減額一覧!BC"&amp;P341)=1,INDIRECT("減額一覧!AG"&amp;P341),"")</f>
        <v>207</v>
      </c>
      <c r="C341" s="36">
        <f ca="1">IF(B341="","",INDIRECT("減額一覧!C"&amp;$P341))</f>
        <v>500013000</v>
      </c>
      <c r="D341" s="80" t="str">
        <f ca="1">IF($B341="","",INDIRECT("減額一覧!G"&amp;$P341))</f>
        <v>上根　秋子</v>
      </c>
      <c r="E341" s="19">
        <f ca="1">IF(B341="","",INDIRECT("減額一覧!H"&amp;P341))</f>
        <v>13</v>
      </c>
      <c r="F341" s="19">
        <f ca="1">IF($B341="","",INDIRECT("減額一覧!AN"&amp;P341))</f>
        <v>5</v>
      </c>
      <c r="G341" s="20">
        <f ca="1">IF($B341="","",INDIRECT("減額一覧!AO"&amp;P341))</f>
        <v>1100</v>
      </c>
      <c r="H341" s="20">
        <f ca="1">IF($B341="","",INDIRECT("減額一覧!AP"&amp;P341))</f>
        <v>682</v>
      </c>
      <c r="I341" s="32">
        <f ca="1">IF(B341="","",IF(INDIRECT("減額一覧!BN"&amp;P341)=0.08,0.08,0.1))</f>
        <v>0.1</v>
      </c>
      <c r="J341" s="52"/>
      <c r="K341" s="95" t="str">
        <f t="shared" ca="1" si="671"/>
        <v/>
      </c>
      <c r="L341" s="58" t="str">
        <f t="shared" ca="1" si="636"/>
        <v/>
      </c>
      <c r="N341" s="113" t="str">
        <f t="shared" ca="1" si="675"/>
        <v>市内</v>
      </c>
      <c r="O341" s="114">
        <f t="shared" ref="O341" ca="1" si="681">IF(B341="","",IF(INDIRECT("減額一覧!BN"&amp;P341)=0.08,0.08,0.1))</f>
        <v>0.1</v>
      </c>
      <c r="P341" s="38">
        <v>70</v>
      </c>
      <c r="Q341" s="38">
        <f t="shared" ca="1" si="677"/>
        <v>1</v>
      </c>
      <c r="R341" s="38">
        <f t="shared" ca="1" si="677"/>
        <v>1</v>
      </c>
      <c r="S341" s="66" t="str">
        <f t="shared" ca="1" si="638"/>
        <v>500</v>
      </c>
      <c r="T341" s="105" t="str">
        <f t="shared" ca="1" si="639"/>
        <v/>
      </c>
    </row>
    <row r="342" spans="1:20">
      <c r="A342">
        <f ca="1">IF(B342="","",INDIRECT("減額一覧!B"&amp;$P342))</f>
        <v>309</v>
      </c>
      <c r="B342" s="61">
        <f t="shared" ref="B342" ca="1" si="682">IF(INDIRECT("減額一覧!BD"&amp;P342)=1,INDIRECT("減額一覧!AQ"&amp;P342),"")</f>
        <v>208</v>
      </c>
      <c r="C342" s="45">
        <f ca="1">IF(B342="","",INDIRECT("減額一覧!C"&amp;$P342))</f>
        <v>500013000</v>
      </c>
      <c r="D342" s="79" t="str">
        <f ca="1">IF($B342="","",INDIRECT("減額一覧!G"&amp;$P342))</f>
        <v>上根　秋子</v>
      </c>
      <c r="E342" s="19">
        <f ca="1">IF(B342="","",INDIRECT("減額一覧!H"&amp;P342))</f>
        <v>13</v>
      </c>
      <c r="F342" s="19">
        <f ca="1">IF($B342="","",INDIRECT("減額一覧!AX"&amp;P342))</f>
        <v>5</v>
      </c>
      <c r="G342" s="20">
        <f ca="1">IF($B342="","",INDIRECT("減額一覧!AY"&amp;P342))</f>
        <v>1100</v>
      </c>
      <c r="H342" s="20">
        <f ca="1">IF($B342="","",INDIRECT("減額一覧!AZ"&amp;P342))</f>
        <v>682</v>
      </c>
      <c r="I342" s="32">
        <f ca="1">IF(B342="","",IF(INDIRECT("減額一覧!BO"&amp;P342)=0.08,0.08,0.1))</f>
        <v>0.1</v>
      </c>
      <c r="J342" s="52"/>
      <c r="K342" s="95" t="str">
        <f t="shared" ca="1" si="671"/>
        <v/>
      </c>
      <c r="L342" s="58" t="str">
        <f t="shared" ca="1" si="636"/>
        <v/>
      </c>
      <c r="N342" s="113" t="str">
        <f t="shared" ca="1" si="675"/>
        <v>市内</v>
      </c>
      <c r="O342" s="114">
        <f t="shared" ref="O342" ca="1" si="683">IF(B342="","",IF(INDIRECT("減額一覧!BO"&amp;P342)=0.08,0.08,0.1))</f>
        <v>0.1</v>
      </c>
      <c r="P342" s="38">
        <v>70</v>
      </c>
      <c r="Q342" s="38">
        <f t="shared" ca="1" si="677"/>
        <v>1</v>
      </c>
      <c r="R342" s="38">
        <f t="shared" ca="1" si="677"/>
        <v>1</v>
      </c>
      <c r="S342" s="66" t="str">
        <f t="shared" ca="1" si="638"/>
        <v>500</v>
      </c>
      <c r="T342" s="105" t="str">
        <f t="shared" ca="1" si="639"/>
        <v/>
      </c>
    </row>
    <row r="343" spans="1:20" ht="19.5" thickBot="1">
      <c r="B343" s="64"/>
      <c r="C343" s="41" t="str">
        <f>IF(B343="","",減額一覧!C339)</f>
        <v/>
      </c>
      <c r="D343" s="43"/>
      <c r="E343" s="21"/>
      <c r="F343" s="22" t="s">
        <v>69</v>
      </c>
      <c r="G343" s="23">
        <f t="shared" ref="G343:H343" ca="1" si="684">SUBTOTAL(9,G339:G342)</f>
        <v>3520</v>
      </c>
      <c r="H343" s="23">
        <f t="shared" ca="1" si="684"/>
        <v>2182</v>
      </c>
      <c r="I343" s="30"/>
      <c r="J343" s="53"/>
      <c r="K343" s="96" t="str">
        <f t="shared" si="671"/>
        <v/>
      </c>
      <c r="L343" s="59" t="str">
        <f t="shared" si="636"/>
        <v/>
      </c>
      <c r="N343" s="108" t="str">
        <f t="shared" ref="N343" ca="1" si="685">IF(AND(G343=0,H343=0),"","小計")</f>
        <v>小計</v>
      </c>
      <c r="O343" s="108" t="str">
        <f t="shared" ref="O343" ca="1" si="686">IF(AND(G343=0,H343=0),"","小計")</f>
        <v>小計</v>
      </c>
      <c r="P343" s="38"/>
      <c r="Q343" s="38"/>
      <c r="R343" s="38"/>
      <c r="S343" s="66" t="str">
        <f t="shared" si="638"/>
        <v/>
      </c>
      <c r="T343" s="105" t="str">
        <f t="shared" si="639"/>
        <v/>
      </c>
    </row>
    <row r="344" spans="1:20" ht="19.5" thickTop="1">
      <c r="A344">
        <f ca="1">IF(B344="","",INDIRECT("減額一覧!B"&amp;$P344))</f>
        <v>311</v>
      </c>
      <c r="B344" s="61">
        <f t="shared" ref="B344" ca="1" si="687">IF(INDIRECT("減額一覧!BA"&amp;P344)=1,INDIRECT("減額一覧!M"&amp;P344),"")</f>
        <v>207</v>
      </c>
      <c r="C344" s="36">
        <f ca="1">IF(B344="","",INDIRECT("減額一覧!C"&amp;$P344))</f>
        <v>110104000</v>
      </c>
      <c r="D344" s="78" t="str">
        <f ca="1">IF($B344="","",INDIRECT("減額一覧!G"&amp;$P344))</f>
        <v>竹田　忠重</v>
      </c>
      <c r="E344" s="19">
        <f ca="1">IF(B344="","",INDIRECT("減額一覧!H"&amp;P344))</f>
        <v>13</v>
      </c>
      <c r="F344" s="19">
        <f ca="1">IF($B344="","",INDIRECT("減額一覧!T"&amp;P344))</f>
        <v>5</v>
      </c>
      <c r="G344" s="20">
        <f ca="1">IF($B344="","",INDIRECT("減額一覧!U"&amp;P344))</f>
        <v>853</v>
      </c>
      <c r="H344" s="20">
        <f ca="1">IF($B344="","",INDIRECT("減額一覧!V"&amp;P344))</f>
        <v>682</v>
      </c>
      <c r="I344" s="32">
        <f ca="1">IF(B344="","",IF(INDIRECT("減額一覧!BL"&amp;P344)=0.08,0.08,0.1))</f>
        <v>0.1</v>
      </c>
      <c r="J344" s="51" t="s">
        <v>529</v>
      </c>
      <c r="K344" s="94" t="str">
        <f t="shared" ca="1" si="671"/>
        <v/>
      </c>
      <c r="L344" s="56" t="str">
        <f t="shared" ca="1" si="636"/>
        <v/>
      </c>
      <c r="N344" s="113" t="str">
        <f t="shared" ref="N344:N347" ca="1" si="688">IF(A344="","",IF(A344&gt;3000,"月ヶ瀬",IF(A344&gt;=2000,"都祁","市内")))</f>
        <v>市内</v>
      </c>
      <c r="O344" s="114">
        <f t="shared" ref="O344" ca="1" si="689">IF(B344="","",IF(INDIRECT("減額一覧!BL"&amp;P344)=0.08,0.08,0.1))</f>
        <v>0.1</v>
      </c>
      <c r="P344" s="38">
        <v>71</v>
      </c>
      <c r="Q344" s="38">
        <f t="shared" ref="Q344:R347" ca="1" si="690">IF(G344="","",IF(G344&gt;0,1,""))</f>
        <v>1</v>
      </c>
      <c r="R344" s="38">
        <f t="shared" ca="1" si="690"/>
        <v>1</v>
      </c>
      <c r="S344" s="66" t="str">
        <f t="shared" ca="1" si="638"/>
        <v>110</v>
      </c>
      <c r="T344" s="105" t="str">
        <f t="shared" ca="1" si="639"/>
        <v/>
      </c>
    </row>
    <row r="345" spans="1:20">
      <c r="A345">
        <f ca="1">IF(B345="","",INDIRECT("減額一覧!B"&amp;$P345))</f>
        <v>311</v>
      </c>
      <c r="B345" s="61">
        <f t="shared" ref="B345" ca="1" si="691">IF(INDIRECT("減額一覧!BB"&amp;P345)=1,INDIRECT("減額一覧!W"&amp;P345),"")</f>
        <v>208</v>
      </c>
      <c r="C345" s="44">
        <f ca="1">IF(B345="","",INDIRECT("減額一覧!C"&amp;$P345))</f>
        <v>110104000</v>
      </c>
      <c r="D345" s="79" t="str">
        <f ca="1">IF($B345="","",INDIRECT("減額一覧!G"&amp;$P345))</f>
        <v>竹田　忠重</v>
      </c>
      <c r="E345" s="19">
        <f ca="1">IF(B345="","",INDIRECT("減額一覧!H"&amp;P345))</f>
        <v>13</v>
      </c>
      <c r="F345" s="19">
        <f ca="1">IF($B345="","",INDIRECT("減額一覧!AD"&amp;P345))</f>
        <v>6</v>
      </c>
      <c r="G345" s="20">
        <f ca="1">IF($B345="","",INDIRECT("減額一覧!AE"&amp;P345))</f>
        <v>1073</v>
      </c>
      <c r="H345" s="20">
        <f ca="1">IF($B345="","",INDIRECT("減額一覧!AF"&amp;P345))</f>
        <v>818</v>
      </c>
      <c r="I345" s="32">
        <f ca="1">IF(B345="","",IF(INDIRECT("減額一覧!BM"&amp;P345)=0.08,0.08,0.1))</f>
        <v>0.1</v>
      </c>
      <c r="J345" s="52"/>
      <c r="K345" s="95" t="str">
        <f t="shared" ca="1" si="671"/>
        <v/>
      </c>
      <c r="L345" s="58" t="str">
        <f t="shared" ca="1" si="636"/>
        <v/>
      </c>
      <c r="N345" s="113" t="str">
        <f t="shared" ca="1" si="688"/>
        <v>市内</v>
      </c>
      <c r="O345" s="114">
        <f t="shared" ref="O345" ca="1" si="692">IF(B345="","",IF(INDIRECT("減額一覧!BM"&amp;P345)=0.08,0.08,0.1))</f>
        <v>0.1</v>
      </c>
      <c r="P345" s="38">
        <v>71</v>
      </c>
      <c r="Q345" s="38">
        <f t="shared" ca="1" si="690"/>
        <v>1</v>
      </c>
      <c r="R345" s="38">
        <f t="shared" ca="1" si="690"/>
        <v>1</v>
      </c>
      <c r="S345" s="66" t="str">
        <f t="shared" ca="1" si="638"/>
        <v>110</v>
      </c>
      <c r="T345" s="105" t="str">
        <f t="shared" ca="1" si="639"/>
        <v/>
      </c>
    </row>
    <row r="346" spans="1:20" hidden="1">
      <c r="A346" t="str">
        <f ca="1">IF(B346="","",INDIRECT("減額一覧!B"&amp;$P346))</f>
        <v/>
      </c>
      <c r="B346" s="61" t="str">
        <f t="shared" ref="B346" ca="1" si="693">IF(INDIRECT("減額一覧!BC"&amp;P346)=1,INDIRECT("減額一覧!AG"&amp;P346),"")</f>
        <v/>
      </c>
      <c r="C346" s="36" t="str">
        <f ca="1">IF(B346="","",INDIRECT("減額一覧!C"&amp;$P346))</f>
        <v/>
      </c>
      <c r="D346" s="80" t="str">
        <f ca="1">IF($B346="","",INDIRECT("減額一覧!G"&amp;$P346))</f>
        <v/>
      </c>
      <c r="E346" s="19" t="str">
        <f ca="1">IF(B346="","",INDIRECT("減額一覧!H"&amp;P346))</f>
        <v/>
      </c>
      <c r="F346" s="19" t="str">
        <f ca="1">IF($B346="","",INDIRECT("減額一覧!AN"&amp;P346))</f>
        <v/>
      </c>
      <c r="G346" s="20" t="str">
        <f ca="1">IF($B346="","",INDIRECT("減額一覧!AO"&amp;P346))</f>
        <v/>
      </c>
      <c r="H346" s="20" t="str">
        <f ca="1">IF($B346="","",INDIRECT("減額一覧!AP"&amp;P346))</f>
        <v/>
      </c>
      <c r="I346" s="32" t="str">
        <f ca="1">IF(B346="","",IF(INDIRECT("減額一覧!BN"&amp;P346)=0.08,0.08,0.1))</f>
        <v/>
      </c>
      <c r="J346" s="52"/>
      <c r="K346" s="95" t="str">
        <f t="shared" ca="1" si="671"/>
        <v/>
      </c>
      <c r="L346" s="58" t="str">
        <f t="shared" ca="1" si="636"/>
        <v/>
      </c>
      <c r="N346" s="113" t="str">
        <f t="shared" ca="1" si="688"/>
        <v/>
      </c>
      <c r="O346" s="114" t="str">
        <f t="shared" ref="O346" ca="1" si="694">IF(B346="","",IF(INDIRECT("減額一覧!BN"&amp;P346)=0.08,0.08,0.1))</f>
        <v/>
      </c>
      <c r="P346" s="38">
        <v>71</v>
      </c>
      <c r="Q346" s="38" t="str">
        <f t="shared" ca="1" si="690"/>
        <v/>
      </c>
      <c r="R346" s="38" t="str">
        <f t="shared" ca="1" si="690"/>
        <v/>
      </c>
      <c r="S346" s="66" t="str">
        <f t="shared" ca="1" si="638"/>
        <v/>
      </c>
      <c r="T346" s="105" t="str">
        <f t="shared" ca="1" si="639"/>
        <v/>
      </c>
    </row>
    <row r="347" spans="1:20" hidden="1">
      <c r="A347" t="str">
        <f ca="1">IF(B347="","",INDIRECT("減額一覧!B"&amp;$P347))</f>
        <v/>
      </c>
      <c r="B347" s="61" t="str">
        <f t="shared" ref="B347" ca="1" si="695">IF(INDIRECT("減額一覧!BD"&amp;P347)=1,INDIRECT("減額一覧!AQ"&amp;P347),"")</f>
        <v/>
      </c>
      <c r="C347" s="45" t="str">
        <f ca="1">IF(B347="","",INDIRECT("減額一覧!C"&amp;$P347))</f>
        <v/>
      </c>
      <c r="D347" s="79" t="str">
        <f ca="1">IF($B347="","",INDIRECT("減額一覧!G"&amp;$P347))</f>
        <v/>
      </c>
      <c r="E347" s="19" t="str">
        <f ca="1">IF(B347="","",INDIRECT("減額一覧!H"&amp;P347))</f>
        <v/>
      </c>
      <c r="F347" s="19" t="str">
        <f ca="1">IF($B347="","",INDIRECT("減額一覧!AX"&amp;P347))</f>
        <v/>
      </c>
      <c r="G347" s="20" t="str">
        <f ca="1">IF($B347="","",INDIRECT("減額一覧!AY"&amp;P347))</f>
        <v/>
      </c>
      <c r="H347" s="20" t="str">
        <f ca="1">IF($B347="","",INDIRECT("減額一覧!AZ"&amp;P347))</f>
        <v/>
      </c>
      <c r="I347" s="32" t="str">
        <f ca="1">IF(B347="","",IF(INDIRECT("減額一覧!BO"&amp;P347)=0.08,0.08,0.1))</f>
        <v/>
      </c>
      <c r="J347" s="52"/>
      <c r="K347" s="95" t="str">
        <f t="shared" ca="1" si="671"/>
        <v/>
      </c>
      <c r="L347" s="58" t="str">
        <f t="shared" ca="1" si="636"/>
        <v/>
      </c>
      <c r="N347" s="113" t="str">
        <f t="shared" ca="1" si="688"/>
        <v/>
      </c>
      <c r="O347" s="114" t="str">
        <f t="shared" ref="O347" ca="1" si="696">IF(B347="","",IF(INDIRECT("減額一覧!BO"&amp;P347)=0.08,0.08,0.1))</f>
        <v/>
      </c>
      <c r="P347" s="38">
        <v>71</v>
      </c>
      <c r="Q347" s="38" t="str">
        <f t="shared" ca="1" si="690"/>
        <v/>
      </c>
      <c r="R347" s="38" t="str">
        <f t="shared" ca="1" si="690"/>
        <v/>
      </c>
      <c r="S347" s="66" t="str">
        <f t="shared" ca="1" si="638"/>
        <v/>
      </c>
      <c r="T347" s="105" t="str">
        <f t="shared" ca="1" si="639"/>
        <v/>
      </c>
    </row>
    <row r="348" spans="1:20" ht="19.5" thickBot="1">
      <c r="B348" s="64"/>
      <c r="C348" s="41" t="str">
        <f>IF(B348="","",減額一覧!C344)</f>
        <v/>
      </c>
      <c r="D348" s="43"/>
      <c r="E348" s="21"/>
      <c r="F348" s="22" t="s">
        <v>69</v>
      </c>
      <c r="G348" s="23">
        <f t="shared" ref="G348:H348" ca="1" si="697">SUBTOTAL(9,G344:G347)</f>
        <v>1926</v>
      </c>
      <c r="H348" s="23">
        <f t="shared" ca="1" si="697"/>
        <v>1500</v>
      </c>
      <c r="I348" s="30"/>
      <c r="J348" s="53"/>
      <c r="K348" s="96" t="str">
        <f t="shared" si="671"/>
        <v/>
      </c>
      <c r="L348" s="59" t="str">
        <f t="shared" si="636"/>
        <v/>
      </c>
      <c r="N348" s="108" t="str">
        <f t="shared" ref="N348" ca="1" si="698">IF(AND(G348=0,H348=0),"","小計")</f>
        <v>小計</v>
      </c>
      <c r="O348" s="108" t="str">
        <f t="shared" ref="O348" ca="1" si="699">IF(AND(G348=0,H348=0),"","小計")</f>
        <v>小計</v>
      </c>
      <c r="P348" s="38"/>
      <c r="Q348" s="38"/>
      <c r="R348" s="38"/>
      <c r="S348" s="66" t="str">
        <f t="shared" si="638"/>
        <v/>
      </c>
      <c r="T348" s="105" t="str">
        <f t="shared" si="639"/>
        <v/>
      </c>
    </row>
    <row r="349" spans="1:20" ht="19.5" thickTop="1">
      <c r="A349">
        <f ca="1">IF(B349="","",INDIRECT("減額一覧!B"&amp;$P349))</f>
        <v>312</v>
      </c>
      <c r="B349" s="61">
        <f t="shared" ref="B349" ca="1" si="700">IF(INDIRECT("減額一覧!BA"&amp;P349)=1,INDIRECT("減額一覧!M"&amp;P349),"")</f>
        <v>206</v>
      </c>
      <c r="C349" s="36">
        <f ca="1">IF(B349="","",INDIRECT("減額一覧!C"&amp;$P349))</f>
        <v>672256000</v>
      </c>
      <c r="D349" s="78" t="str">
        <f ca="1">IF($B349="","",INDIRECT("減額一覧!G"&amp;$P349))</f>
        <v>常盤　靖子</v>
      </c>
      <c r="E349" s="19">
        <f ca="1">IF(B349="","",INDIRECT("減額一覧!H"&amp;P349))</f>
        <v>20</v>
      </c>
      <c r="F349" s="19">
        <f ca="1">IF($B349="","",INDIRECT("減額一覧!T"&amp;P349))</f>
        <v>7</v>
      </c>
      <c r="G349" s="20">
        <f ca="1">IF($B349="","",INDIRECT("減額一覧!U"&amp;P349))</f>
        <v>1441</v>
      </c>
      <c r="H349" s="20">
        <f ca="1">IF($B349="","",INDIRECT("減額一覧!V"&amp;P349))</f>
        <v>955</v>
      </c>
      <c r="I349" s="32">
        <f ca="1">IF(B349="","",IF(INDIRECT("減額一覧!BL"&amp;P349)=0.08,0.08,0.1))</f>
        <v>0.1</v>
      </c>
      <c r="J349" s="51" t="s">
        <v>492</v>
      </c>
      <c r="K349" s="94" t="str">
        <f t="shared" ca="1" si="671"/>
        <v/>
      </c>
      <c r="L349" s="56" t="str">
        <f t="shared" ca="1" si="636"/>
        <v/>
      </c>
      <c r="N349" s="113" t="str">
        <f t="shared" ref="N349:N352" ca="1" si="701">IF(A349="","",IF(A349&gt;3000,"月ヶ瀬",IF(A349&gt;=2000,"都祁","市内")))</f>
        <v>市内</v>
      </c>
      <c r="O349" s="114">
        <f t="shared" ref="O349" ca="1" si="702">IF(B349="","",IF(INDIRECT("減額一覧!BL"&amp;P349)=0.08,0.08,0.1))</f>
        <v>0.1</v>
      </c>
      <c r="P349" s="38">
        <v>72</v>
      </c>
      <c r="Q349" s="38">
        <f t="shared" ref="Q349:R352" ca="1" si="703">IF(G349="","",IF(G349&gt;0,1,""))</f>
        <v>1</v>
      </c>
      <c r="R349" s="38">
        <f t="shared" ca="1" si="703"/>
        <v>1</v>
      </c>
      <c r="S349" s="66" t="str">
        <f t="shared" ca="1" si="638"/>
        <v>672</v>
      </c>
      <c r="T349" s="105" t="str">
        <f t="shared" ca="1" si="639"/>
        <v/>
      </c>
    </row>
    <row r="350" spans="1:20">
      <c r="A350">
        <f ca="1">IF(B350="","",INDIRECT("減額一覧!B"&amp;$P350))</f>
        <v>312</v>
      </c>
      <c r="B350" s="61">
        <f t="shared" ref="B350" ca="1" si="704">IF(INDIRECT("減額一覧!BB"&amp;P350)=1,INDIRECT("減額一覧!W"&amp;P350),"")</f>
        <v>207</v>
      </c>
      <c r="C350" s="44">
        <f ca="1">IF(B350="","",INDIRECT("減額一覧!C"&amp;$P350))</f>
        <v>672256000</v>
      </c>
      <c r="D350" s="79" t="str">
        <f ca="1">IF($B350="","",INDIRECT("減額一覧!G"&amp;$P350))</f>
        <v>常盤　靖子</v>
      </c>
      <c r="E350" s="19">
        <f ca="1">IF(B350="","",INDIRECT("減額一覧!H"&amp;P350))</f>
        <v>20</v>
      </c>
      <c r="F350" s="19">
        <f ca="1">IF($B350="","",INDIRECT("減額一覧!AD"&amp;P350))</f>
        <v>7</v>
      </c>
      <c r="G350" s="20">
        <f ca="1">IF($B350="","",INDIRECT("減額一覧!AE"&amp;P350))</f>
        <v>1441</v>
      </c>
      <c r="H350" s="20">
        <f ca="1">IF($B350="","",INDIRECT("減額一覧!AF"&amp;P350))</f>
        <v>955</v>
      </c>
      <c r="I350" s="32">
        <f ca="1">IF(B350="","",IF(INDIRECT("減額一覧!BM"&amp;P350)=0.08,0.08,0.1))</f>
        <v>0.1</v>
      </c>
      <c r="J350" s="52"/>
      <c r="K350" s="95" t="str">
        <f t="shared" ca="1" si="671"/>
        <v/>
      </c>
      <c r="L350" s="58" t="str">
        <f t="shared" ca="1" si="636"/>
        <v/>
      </c>
      <c r="N350" s="113" t="str">
        <f t="shared" ca="1" si="701"/>
        <v>市内</v>
      </c>
      <c r="O350" s="114">
        <f t="shared" ref="O350" ca="1" si="705">IF(B350="","",IF(INDIRECT("減額一覧!BM"&amp;P350)=0.08,0.08,0.1))</f>
        <v>0.1</v>
      </c>
      <c r="P350" s="38">
        <v>72</v>
      </c>
      <c r="Q350" s="38">
        <f t="shared" ca="1" si="703"/>
        <v>1</v>
      </c>
      <c r="R350" s="38">
        <f t="shared" ca="1" si="703"/>
        <v>1</v>
      </c>
      <c r="S350" s="66" t="str">
        <f t="shared" ca="1" si="638"/>
        <v>672</v>
      </c>
      <c r="T350" s="105" t="str">
        <f t="shared" ca="1" si="639"/>
        <v/>
      </c>
    </row>
    <row r="351" spans="1:20">
      <c r="A351">
        <f ca="1">IF(B351="","",INDIRECT("減額一覧!B"&amp;$P351))</f>
        <v>312</v>
      </c>
      <c r="B351" s="61">
        <f t="shared" ref="B351" ca="1" si="706">IF(INDIRECT("減額一覧!BC"&amp;P351)=1,INDIRECT("減額一覧!AG"&amp;P351),"")</f>
        <v>208</v>
      </c>
      <c r="C351" s="36">
        <f ca="1">IF(B351="","",INDIRECT("減額一覧!C"&amp;$P351))</f>
        <v>672256000</v>
      </c>
      <c r="D351" s="80" t="str">
        <f ca="1">IF($B351="","",INDIRECT("減額一覧!G"&amp;$P351))</f>
        <v>常盤　靖子</v>
      </c>
      <c r="E351" s="19">
        <f ca="1">IF(B351="","",INDIRECT("減額一覧!H"&amp;P351))</f>
        <v>20</v>
      </c>
      <c r="F351" s="19">
        <f ca="1">IF($B351="","",INDIRECT("減額一覧!AN"&amp;P351))</f>
        <v>6</v>
      </c>
      <c r="G351" s="20">
        <f ca="1">IF($B351="","",INDIRECT("減額一覧!AO"&amp;P351))</f>
        <v>1172</v>
      </c>
      <c r="H351" s="20">
        <f ca="1">IF($B351="","",INDIRECT("減額一覧!AP"&amp;P351))</f>
        <v>819</v>
      </c>
      <c r="I351" s="32">
        <f ca="1">IF(B351="","",IF(INDIRECT("減額一覧!BN"&amp;P351)=0.08,0.08,0.1))</f>
        <v>0.1</v>
      </c>
      <c r="J351" s="52"/>
      <c r="K351" s="95" t="str">
        <f t="shared" ca="1" si="671"/>
        <v/>
      </c>
      <c r="L351" s="58" t="str">
        <f t="shared" ca="1" si="636"/>
        <v/>
      </c>
      <c r="N351" s="113" t="str">
        <f t="shared" ca="1" si="701"/>
        <v>市内</v>
      </c>
      <c r="O351" s="114">
        <f t="shared" ref="O351" ca="1" si="707">IF(B351="","",IF(INDIRECT("減額一覧!BN"&amp;P351)=0.08,0.08,0.1))</f>
        <v>0.1</v>
      </c>
      <c r="P351" s="38">
        <v>72</v>
      </c>
      <c r="Q351" s="38">
        <f t="shared" ca="1" si="703"/>
        <v>1</v>
      </c>
      <c r="R351" s="38">
        <f t="shared" ca="1" si="703"/>
        <v>1</v>
      </c>
      <c r="S351" s="66" t="str">
        <f t="shared" ca="1" si="638"/>
        <v>672</v>
      </c>
      <c r="T351" s="105" t="str">
        <f t="shared" ca="1" si="639"/>
        <v/>
      </c>
    </row>
    <row r="352" spans="1:20" hidden="1">
      <c r="A352" t="str">
        <f ca="1">IF(B352="","",INDIRECT("減額一覧!B"&amp;$P352))</f>
        <v/>
      </c>
      <c r="B352" s="61" t="str">
        <f t="shared" ref="B352" ca="1" si="708">IF(INDIRECT("減額一覧!BD"&amp;P352)=1,INDIRECT("減額一覧!AQ"&amp;P352),"")</f>
        <v/>
      </c>
      <c r="C352" s="45" t="str">
        <f ca="1">IF(B352="","",INDIRECT("減額一覧!C"&amp;$P352))</f>
        <v/>
      </c>
      <c r="D352" s="79" t="str">
        <f ca="1">IF($B352="","",INDIRECT("減額一覧!G"&amp;$P352))</f>
        <v/>
      </c>
      <c r="E352" s="19" t="str">
        <f ca="1">IF(B352="","",INDIRECT("減額一覧!H"&amp;P352))</f>
        <v/>
      </c>
      <c r="F352" s="19" t="str">
        <f ca="1">IF($B352="","",INDIRECT("減額一覧!AX"&amp;P352))</f>
        <v/>
      </c>
      <c r="G352" s="20" t="str">
        <f ca="1">IF($B352="","",INDIRECT("減額一覧!AY"&amp;P352))</f>
        <v/>
      </c>
      <c r="H352" s="20" t="str">
        <f ca="1">IF($B352="","",INDIRECT("減額一覧!AZ"&amp;P352))</f>
        <v/>
      </c>
      <c r="I352" s="32" t="str">
        <f ca="1">IF(B352="","",IF(INDIRECT("減額一覧!BO"&amp;P352)=0.08,0.08,0.1))</f>
        <v/>
      </c>
      <c r="J352" s="52"/>
      <c r="K352" s="95" t="str">
        <f t="shared" ca="1" si="671"/>
        <v/>
      </c>
      <c r="L352" s="58" t="str">
        <f t="shared" ca="1" si="636"/>
        <v/>
      </c>
      <c r="N352" s="113" t="str">
        <f t="shared" ca="1" si="701"/>
        <v/>
      </c>
      <c r="O352" s="114" t="str">
        <f t="shared" ref="O352" ca="1" si="709">IF(B352="","",IF(INDIRECT("減額一覧!BO"&amp;P352)=0.08,0.08,0.1))</f>
        <v/>
      </c>
      <c r="P352" s="38">
        <v>72</v>
      </c>
      <c r="Q352" s="38" t="str">
        <f t="shared" ca="1" si="703"/>
        <v/>
      </c>
      <c r="R352" s="38" t="str">
        <f t="shared" ca="1" si="703"/>
        <v/>
      </c>
      <c r="S352" s="66" t="str">
        <f t="shared" ca="1" si="638"/>
        <v/>
      </c>
      <c r="T352" s="105" t="str">
        <f t="shared" ca="1" si="639"/>
        <v/>
      </c>
    </row>
    <row r="353" spans="1:20" ht="19.5" thickBot="1">
      <c r="B353" s="64"/>
      <c r="C353" s="41" t="str">
        <f>IF(B353="","",減額一覧!C349)</f>
        <v/>
      </c>
      <c r="D353" s="43"/>
      <c r="E353" s="21"/>
      <c r="F353" s="22" t="s">
        <v>69</v>
      </c>
      <c r="G353" s="23">
        <f t="shared" ref="G353:H353" ca="1" si="710">SUBTOTAL(9,G349:G352)</f>
        <v>4054</v>
      </c>
      <c r="H353" s="23">
        <f t="shared" ca="1" si="710"/>
        <v>2729</v>
      </c>
      <c r="I353" s="30"/>
      <c r="J353" s="53"/>
      <c r="K353" s="96" t="str">
        <f t="shared" si="671"/>
        <v/>
      </c>
      <c r="L353" s="59" t="str">
        <f t="shared" si="636"/>
        <v/>
      </c>
      <c r="N353" s="108" t="str">
        <f t="shared" ref="N353" ca="1" si="711">IF(AND(G353=0,H353=0),"","小計")</f>
        <v>小計</v>
      </c>
      <c r="O353" s="108" t="str">
        <f t="shared" ref="O353" ca="1" si="712">IF(AND(G353=0,H353=0),"","小計")</f>
        <v>小計</v>
      </c>
      <c r="P353" s="38"/>
      <c r="Q353" s="38"/>
      <c r="R353" s="38"/>
      <c r="S353" s="66" t="str">
        <f t="shared" si="638"/>
        <v/>
      </c>
      <c r="T353" s="105" t="str">
        <f t="shared" si="639"/>
        <v/>
      </c>
    </row>
    <row r="354" spans="1:20" ht="19.5" thickTop="1">
      <c r="A354">
        <f ca="1">IF(B354="","",INDIRECT("減額一覧!B"&amp;$P354))</f>
        <v>313</v>
      </c>
      <c r="B354" s="61">
        <f t="shared" ref="B354" ca="1" si="713">IF(INDIRECT("減額一覧!BA"&amp;P354)=1,INDIRECT("減額一覧!M"&amp;P354),"")</f>
        <v>207</v>
      </c>
      <c r="C354" s="36">
        <f ca="1">IF(B354="","",INDIRECT("減額一覧!C"&amp;$P354))</f>
        <v>553125000</v>
      </c>
      <c r="D354" s="78" t="str">
        <f ca="1">IF($B354="","",INDIRECT("減額一覧!G"&amp;$P354))</f>
        <v>小林　一郎</v>
      </c>
      <c r="E354" s="19">
        <f ca="1">IF(B354="","",INDIRECT("減額一覧!H"&amp;P354))</f>
        <v>20</v>
      </c>
      <c r="F354" s="19">
        <f ca="1">IF($B354="","",INDIRECT("減額一覧!T"&amp;P354))</f>
        <v>4</v>
      </c>
      <c r="G354" s="20">
        <f ca="1">IF($B354="","",INDIRECT("減額一覧!U"&amp;P354))</f>
        <v>770</v>
      </c>
      <c r="H354" s="20">
        <f ca="1">IF($B354="","",INDIRECT("減額一覧!V"&amp;P354))</f>
        <v>545</v>
      </c>
      <c r="I354" s="32">
        <f ca="1">IF(B354="","",IF(INDIRECT("減額一覧!BL"&amp;P354)=0.08,0.08,0.1))</f>
        <v>0.1</v>
      </c>
      <c r="J354" s="51" t="s">
        <v>530</v>
      </c>
      <c r="K354" s="94" t="str">
        <f t="shared" ca="1" si="671"/>
        <v/>
      </c>
      <c r="L354" s="56" t="str">
        <f t="shared" ca="1" si="636"/>
        <v/>
      </c>
      <c r="N354" s="113" t="str">
        <f t="shared" ref="N354:N357" ca="1" si="714">IF(A354="","",IF(A354&gt;3000,"月ヶ瀬",IF(A354&gt;=2000,"都祁","市内")))</f>
        <v>市内</v>
      </c>
      <c r="O354" s="114">
        <f t="shared" ref="O354" ca="1" si="715">IF(B354="","",IF(INDIRECT("減額一覧!BL"&amp;P354)=0.08,0.08,0.1))</f>
        <v>0.1</v>
      </c>
      <c r="P354" s="38">
        <v>73</v>
      </c>
      <c r="Q354" s="38">
        <f t="shared" ref="Q354:R357" ca="1" si="716">IF(G354="","",IF(G354&gt;0,1,""))</f>
        <v>1</v>
      </c>
      <c r="R354" s="38">
        <f t="shared" ca="1" si="716"/>
        <v>1</v>
      </c>
      <c r="S354" s="66" t="str">
        <f t="shared" ca="1" si="638"/>
        <v>553</v>
      </c>
      <c r="T354" s="105" t="str">
        <f t="shared" ca="1" si="639"/>
        <v/>
      </c>
    </row>
    <row r="355" spans="1:20">
      <c r="A355">
        <f ca="1">IF(B355="","",INDIRECT("減額一覧!B"&amp;$P355))</f>
        <v>313</v>
      </c>
      <c r="B355" s="61">
        <f t="shared" ref="B355" ca="1" si="717">IF(INDIRECT("減額一覧!BB"&amp;P355)=1,INDIRECT("減額一覧!W"&amp;P355),"")</f>
        <v>208</v>
      </c>
      <c r="C355" s="44">
        <f ca="1">IF(B355="","",INDIRECT("減額一覧!C"&amp;$P355))</f>
        <v>553125000</v>
      </c>
      <c r="D355" s="79" t="str">
        <f ca="1">IF($B355="","",INDIRECT("減額一覧!G"&amp;$P355))</f>
        <v>小林　一郎</v>
      </c>
      <c r="E355" s="19">
        <f ca="1">IF(B355="","",INDIRECT("減額一覧!H"&amp;P355))</f>
        <v>20</v>
      </c>
      <c r="F355" s="19">
        <f ca="1">IF($B355="","",INDIRECT("減額一覧!AD"&amp;P355))</f>
        <v>4</v>
      </c>
      <c r="G355" s="20">
        <f ca="1">IF($B355="","",INDIRECT("減額一覧!AE"&amp;P355))</f>
        <v>770</v>
      </c>
      <c r="H355" s="20">
        <f ca="1">IF($B355="","",INDIRECT("減額一覧!AF"&amp;P355))</f>
        <v>545</v>
      </c>
      <c r="I355" s="32">
        <f ca="1">IF(B355="","",IF(INDIRECT("減額一覧!BM"&amp;P355)=0.08,0.08,0.1))</f>
        <v>0.1</v>
      </c>
      <c r="J355" s="52"/>
      <c r="K355" s="95" t="str">
        <f t="shared" ca="1" si="671"/>
        <v/>
      </c>
      <c r="L355" s="58" t="str">
        <f t="shared" ca="1" si="636"/>
        <v/>
      </c>
      <c r="N355" s="113" t="str">
        <f t="shared" ca="1" si="714"/>
        <v>市内</v>
      </c>
      <c r="O355" s="114">
        <f t="shared" ref="O355" ca="1" si="718">IF(B355="","",IF(INDIRECT("減額一覧!BM"&amp;P355)=0.08,0.08,0.1))</f>
        <v>0.1</v>
      </c>
      <c r="P355" s="38">
        <v>73</v>
      </c>
      <c r="Q355" s="38">
        <f t="shared" ca="1" si="716"/>
        <v>1</v>
      </c>
      <c r="R355" s="38">
        <f t="shared" ca="1" si="716"/>
        <v>1</v>
      </c>
      <c r="S355" s="66" t="str">
        <f t="shared" ca="1" si="638"/>
        <v>553</v>
      </c>
      <c r="T355" s="105" t="str">
        <f t="shared" ca="1" si="639"/>
        <v/>
      </c>
    </row>
    <row r="356" spans="1:20" hidden="1">
      <c r="A356" t="str">
        <f ca="1">IF(B356="","",INDIRECT("減額一覧!B"&amp;$P356))</f>
        <v/>
      </c>
      <c r="B356" s="61" t="str">
        <f t="shared" ref="B356" ca="1" si="719">IF(INDIRECT("減額一覧!BC"&amp;P356)=1,INDIRECT("減額一覧!AG"&amp;P356),"")</f>
        <v/>
      </c>
      <c r="C356" s="36" t="str">
        <f ca="1">IF(B356="","",INDIRECT("減額一覧!C"&amp;$P356))</f>
        <v/>
      </c>
      <c r="D356" s="80" t="str">
        <f ca="1">IF($B356="","",INDIRECT("減額一覧!G"&amp;$P356))</f>
        <v/>
      </c>
      <c r="E356" s="19" t="str">
        <f ca="1">IF(B356="","",INDIRECT("減額一覧!H"&amp;P356))</f>
        <v/>
      </c>
      <c r="F356" s="19" t="str">
        <f ca="1">IF($B356="","",INDIRECT("減額一覧!AN"&amp;P356))</f>
        <v/>
      </c>
      <c r="G356" s="20" t="str">
        <f ca="1">IF($B356="","",INDIRECT("減額一覧!AO"&amp;P356))</f>
        <v/>
      </c>
      <c r="H356" s="20" t="str">
        <f ca="1">IF($B356="","",INDIRECT("減額一覧!AP"&amp;P356))</f>
        <v/>
      </c>
      <c r="I356" s="32" t="str">
        <f ca="1">IF(B356="","",IF(INDIRECT("減額一覧!BN"&amp;P356)=0.08,0.08,0.1))</f>
        <v/>
      </c>
      <c r="J356" s="52"/>
      <c r="K356" s="95" t="str">
        <f t="shared" ca="1" si="671"/>
        <v/>
      </c>
      <c r="L356" s="58" t="str">
        <f t="shared" ca="1" si="636"/>
        <v/>
      </c>
      <c r="N356" s="113" t="str">
        <f t="shared" ca="1" si="714"/>
        <v/>
      </c>
      <c r="O356" s="114" t="str">
        <f t="shared" ref="O356" ca="1" si="720">IF(B356="","",IF(INDIRECT("減額一覧!BN"&amp;P356)=0.08,0.08,0.1))</f>
        <v/>
      </c>
      <c r="P356" s="38">
        <v>73</v>
      </c>
      <c r="Q356" s="38" t="str">
        <f t="shared" ca="1" si="716"/>
        <v/>
      </c>
      <c r="R356" s="38" t="str">
        <f t="shared" ca="1" si="716"/>
        <v/>
      </c>
      <c r="S356" s="66" t="str">
        <f t="shared" ca="1" si="638"/>
        <v/>
      </c>
      <c r="T356" s="105" t="str">
        <f t="shared" ca="1" si="639"/>
        <v/>
      </c>
    </row>
    <row r="357" spans="1:20" hidden="1">
      <c r="A357" t="str">
        <f ca="1">IF(B357="","",INDIRECT("減額一覧!B"&amp;$P357))</f>
        <v/>
      </c>
      <c r="B357" s="61" t="str">
        <f t="shared" ref="B357" ca="1" si="721">IF(INDIRECT("減額一覧!BD"&amp;P357)=1,INDIRECT("減額一覧!AQ"&amp;P357),"")</f>
        <v/>
      </c>
      <c r="C357" s="45" t="str">
        <f ca="1">IF(B357="","",INDIRECT("減額一覧!C"&amp;$P357))</f>
        <v/>
      </c>
      <c r="D357" s="79" t="str">
        <f ca="1">IF($B357="","",INDIRECT("減額一覧!G"&amp;$P357))</f>
        <v/>
      </c>
      <c r="E357" s="19" t="str">
        <f ca="1">IF(B357="","",INDIRECT("減額一覧!H"&amp;P357))</f>
        <v/>
      </c>
      <c r="F357" s="19" t="str">
        <f ca="1">IF($B357="","",INDIRECT("減額一覧!AX"&amp;P357))</f>
        <v/>
      </c>
      <c r="G357" s="20" t="str">
        <f ca="1">IF($B357="","",INDIRECT("減額一覧!AY"&amp;P357))</f>
        <v/>
      </c>
      <c r="H357" s="20" t="str">
        <f ca="1">IF($B357="","",INDIRECT("減額一覧!AZ"&amp;P357))</f>
        <v/>
      </c>
      <c r="I357" s="32" t="str">
        <f ca="1">IF(B357="","",IF(INDIRECT("減額一覧!BO"&amp;P357)=0.08,0.08,0.1))</f>
        <v/>
      </c>
      <c r="J357" s="52"/>
      <c r="K357" s="95" t="str">
        <f t="shared" ca="1" si="671"/>
        <v/>
      </c>
      <c r="L357" s="58" t="str">
        <f t="shared" ca="1" si="636"/>
        <v/>
      </c>
      <c r="N357" s="113" t="str">
        <f t="shared" ca="1" si="714"/>
        <v/>
      </c>
      <c r="O357" s="114" t="str">
        <f t="shared" ref="O357" ca="1" si="722">IF(B357="","",IF(INDIRECT("減額一覧!BO"&amp;P357)=0.08,0.08,0.1))</f>
        <v/>
      </c>
      <c r="P357" s="38">
        <v>73</v>
      </c>
      <c r="Q357" s="38" t="str">
        <f t="shared" ca="1" si="716"/>
        <v/>
      </c>
      <c r="R357" s="38" t="str">
        <f t="shared" ca="1" si="716"/>
        <v/>
      </c>
      <c r="S357" s="66" t="str">
        <f t="shared" ca="1" si="638"/>
        <v/>
      </c>
      <c r="T357" s="105" t="str">
        <f t="shared" ca="1" si="639"/>
        <v/>
      </c>
    </row>
    <row r="358" spans="1:20" ht="19.5" thickBot="1">
      <c r="B358" s="64"/>
      <c r="C358" s="41" t="str">
        <f>IF(B358="","",減額一覧!C354)</f>
        <v/>
      </c>
      <c r="D358" s="43"/>
      <c r="E358" s="21"/>
      <c r="F358" s="22" t="s">
        <v>69</v>
      </c>
      <c r="G358" s="23">
        <f t="shared" ref="G358:H358" ca="1" si="723">SUBTOTAL(9,G354:G357)</f>
        <v>1540</v>
      </c>
      <c r="H358" s="23">
        <f t="shared" ca="1" si="723"/>
        <v>1090</v>
      </c>
      <c r="I358" s="30"/>
      <c r="J358" s="53"/>
      <c r="K358" s="96" t="str">
        <f t="shared" si="671"/>
        <v/>
      </c>
      <c r="L358" s="59" t="str">
        <f t="shared" si="636"/>
        <v/>
      </c>
      <c r="N358" s="108" t="str">
        <f t="shared" ref="N358" ca="1" si="724">IF(AND(G358=0,H358=0),"","小計")</f>
        <v>小計</v>
      </c>
      <c r="O358" s="108" t="str">
        <f t="shared" ref="O358" ca="1" si="725">IF(AND(G358=0,H358=0),"","小計")</f>
        <v>小計</v>
      </c>
      <c r="P358" s="38"/>
      <c r="Q358" s="38"/>
      <c r="R358" s="38"/>
      <c r="S358" s="66" t="str">
        <f t="shared" si="638"/>
        <v/>
      </c>
      <c r="T358" s="105" t="str">
        <f t="shared" si="639"/>
        <v/>
      </c>
    </row>
    <row r="359" spans="1:20" ht="19.5" thickTop="1">
      <c r="A359">
        <f ca="1">IF(B359="","",INDIRECT("減額一覧!B"&amp;$P359))</f>
        <v>314</v>
      </c>
      <c r="B359" s="61">
        <f t="shared" ref="B359" ca="1" si="726">IF(INDIRECT("減額一覧!BA"&amp;P359)=1,INDIRECT("減額一覧!M"&amp;P359),"")</f>
        <v>205</v>
      </c>
      <c r="C359" s="36">
        <f ca="1">IF(B359="","",INDIRECT("減額一覧!C"&amp;$P359))</f>
        <v>522142000</v>
      </c>
      <c r="D359" s="78" t="str">
        <f ca="1">IF($B359="","",INDIRECT("減額一覧!G"&amp;$P359))</f>
        <v>合田　淑子</v>
      </c>
      <c r="E359" s="19">
        <f ca="1">IF(B359="","",INDIRECT("減額一覧!H"&amp;P359))</f>
        <v>20</v>
      </c>
      <c r="F359" s="19">
        <f ca="1">IF($B359="","",INDIRECT("減額一覧!T"&amp;P359))</f>
        <v>18</v>
      </c>
      <c r="G359" s="20">
        <f ca="1">IF($B359="","",INDIRECT("減額一覧!U"&amp;P359))</f>
        <v>4174</v>
      </c>
      <c r="H359" s="20">
        <f ca="1">IF($B359="","",INDIRECT("減額一覧!V"&amp;P359))</f>
        <v>2455</v>
      </c>
      <c r="I359" s="32">
        <f ca="1">IF(B359="","",IF(INDIRECT("減額一覧!BL"&amp;P359)=0.08,0.08,0.1))</f>
        <v>0.1</v>
      </c>
      <c r="J359" s="51" t="s">
        <v>493</v>
      </c>
      <c r="K359" s="94" t="str">
        <f t="shared" ca="1" si="671"/>
        <v/>
      </c>
      <c r="L359" s="56" t="str">
        <f t="shared" ca="1" si="636"/>
        <v/>
      </c>
      <c r="N359" s="113" t="str">
        <f t="shared" ref="N359:N362" ca="1" si="727">IF(A359="","",IF(A359&gt;3000,"月ヶ瀬",IF(A359&gt;=2000,"都祁","市内")))</f>
        <v>市内</v>
      </c>
      <c r="O359" s="114">
        <f t="shared" ref="O359" ca="1" si="728">IF(B359="","",IF(INDIRECT("減額一覧!BL"&amp;P359)=0.08,0.08,0.1))</f>
        <v>0.1</v>
      </c>
      <c r="P359" s="38">
        <v>74</v>
      </c>
      <c r="Q359" s="38">
        <f t="shared" ref="Q359:R362" ca="1" si="729">IF(G359="","",IF(G359&gt;0,1,""))</f>
        <v>1</v>
      </c>
      <c r="R359" s="38">
        <f t="shared" ca="1" si="729"/>
        <v>1</v>
      </c>
      <c r="S359" s="66" t="str">
        <f t="shared" ca="1" si="638"/>
        <v>522</v>
      </c>
      <c r="T359" s="105" t="str">
        <f t="shared" ca="1" si="639"/>
        <v/>
      </c>
    </row>
    <row r="360" spans="1:20">
      <c r="A360">
        <f ca="1">IF(B360="","",INDIRECT("減額一覧!B"&amp;$P360))</f>
        <v>314</v>
      </c>
      <c r="B360" s="61">
        <f t="shared" ref="B360" ca="1" si="730">IF(INDIRECT("減額一覧!BB"&amp;P360)=1,INDIRECT("減額一覧!W"&amp;P360),"")</f>
        <v>206</v>
      </c>
      <c r="C360" s="44">
        <f ca="1">IF(B360="","",INDIRECT("減額一覧!C"&amp;$P360))</f>
        <v>522142000</v>
      </c>
      <c r="D360" s="79" t="str">
        <f ca="1">IF($B360="","",INDIRECT("減額一覧!G"&amp;$P360))</f>
        <v>合田　淑子</v>
      </c>
      <c r="E360" s="19">
        <f ca="1">IF(B360="","",INDIRECT("減額一覧!H"&amp;P360))</f>
        <v>20</v>
      </c>
      <c r="F360" s="19">
        <f ca="1">IF($B360="","",INDIRECT("減額一覧!AD"&amp;P360))</f>
        <v>18</v>
      </c>
      <c r="G360" s="20">
        <f ca="1">IF($B360="","",INDIRECT("減額一覧!AE"&amp;P360))</f>
        <v>4174</v>
      </c>
      <c r="H360" s="20">
        <f ca="1">IF($B360="","",INDIRECT("減額一覧!AF"&amp;P360))</f>
        <v>2455</v>
      </c>
      <c r="I360" s="32">
        <f ca="1">IF(B360="","",IF(INDIRECT("減額一覧!BM"&amp;P360)=0.08,0.08,0.1))</f>
        <v>0.1</v>
      </c>
      <c r="J360" s="52"/>
      <c r="K360" s="95" t="str">
        <f t="shared" ca="1" si="671"/>
        <v/>
      </c>
      <c r="L360" s="58" t="str">
        <f t="shared" ca="1" si="636"/>
        <v/>
      </c>
      <c r="N360" s="113" t="str">
        <f t="shared" ca="1" si="727"/>
        <v>市内</v>
      </c>
      <c r="O360" s="114">
        <f t="shared" ref="O360" ca="1" si="731">IF(B360="","",IF(INDIRECT("減額一覧!BM"&amp;P360)=0.08,0.08,0.1))</f>
        <v>0.1</v>
      </c>
      <c r="P360" s="38">
        <v>74</v>
      </c>
      <c r="Q360" s="38">
        <f t="shared" ca="1" si="729"/>
        <v>1</v>
      </c>
      <c r="R360" s="38">
        <f t="shared" ca="1" si="729"/>
        <v>1</v>
      </c>
      <c r="S360" s="66" t="str">
        <f t="shared" ca="1" si="638"/>
        <v>522</v>
      </c>
      <c r="T360" s="105" t="str">
        <f t="shared" ca="1" si="639"/>
        <v/>
      </c>
    </row>
    <row r="361" spans="1:20">
      <c r="A361">
        <f ca="1">IF(B361="","",INDIRECT("減額一覧!B"&amp;$P361))</f>
        <v>314</v>
      </c>
      <c r="B361" s="61">
        <f t="shared" ref="B361" ca="1" si="732">IF(INDIRECT("減額一覧!BC"&amp;P361)=1,INDIRECT("減額一覧!AG"&amp;P361),"")</f>
        <v>207</v>
      </c>
      <c r="C361" s="36">
        <f ca="1">IF(B361="","",INDIRECT("減額一覧!C"&amp;$P361))</f>
        <v>522142000</v>
      </c>
      <c r="D361" s="80" t="str">
        <f ca="1">IF($B361="","",INDIRECT("減額一覧!G"&amp;$P361))</f>
        <v>合田　淑子</v>
      </c>
      <c r="E361" s="19">
        <f ca="1">IF(B361="","",INDIRECT("減額一覧!H"&amp;P361))</f>
        <v>20</v>
      </c>
      <c r="F361" s="19">
        <f ca="1">IF($B361="","",INDIRECT("減額一覧!AN"&amp;P361))</f>
        <v>4</v>
      </c>
      <c r="G361" s="20">
        <f ca="1">IF($B361="","",INDIRECT("減額一覧!AO"&amp;P361))</f>
        <v>880</v>
      </c>
      <c r="H361" s="20">
        <f ca="1">IF($B361="","",INDIRECT("減額一覧!AP"&amp;P361))</f>
        <v>546</v>
      </c>
      <c r="I361" s="32">
        <f ca="1">IF(B361="","",IF(INDIRECT("減額一覧!BN"&amp;P361)=0.08,0.08,0.1))</f>
        <v>0.1</v>
      </c>
      <c r="J361" s="52"/>
      <c r="K361" s="95" t="str">
        <f t="shared" ca="1" si="671"/>
        <v/>
      </c>
      <c r="L361" s="58" t="str">
        <f t="shared" ca="1" si="636"/>
        <v/>
      </c>
      <c r="N361" s="113" t="str">
        <f t="shared" ca="1" si="727"/>
        <v>市内</v>
      </c>
      <c r="O361" s="114">
        <f t="shared" ref="O361" ca="1" si="733">IF(B361="","",IF(INDIRECT("減額一覧!BN"&amp;P361)=0.08,0.08,0.1))</f>
        <v>0.1</v>
      </c>
      <c r="P361" s="38">
        <v>74</v>
      </c>
      <c r="Q361" s="38">
        <f t="shared" ca="1" si="729"/>
        <v>1</v>
      </c>
      <c r="R361" s="38">
        <f t="shared" ca="1" si="729"/>
        <v>1</v>
      </c>
      <c r="S361" s="66" t="str">
        <f t="shared" ca="1" si="638"/>
        <v>522</v>
      </c>
      <c r="T361" s="105" t="str">
        <f t="shared" ca="1" si="639"/>
        <v/>
      </c>
    </row>
    <row r="362" spans="1:20">
      <c r="A362">
        <f ca="1">IF(B362="","",INDIRECT("減額一覧!B"&amp;$P362))</f>
        <v>314</v>
      </c>
      <c r="B362" s="61">
        <f t="shared" ref="B362" ca="1" si="734">IF(INDIRECT("減額一覧!BD"&amp;P362)=1,INDIRECT("減額一覧!AQ"&amp;P362),"")</f>
        <v>208</v>
      </c>
      <c r="C362" s="45">
        <f ca="1">IF(B362="","",INDIRECT("減額一覧!C"&amp;$P362))</f>
        <v>522142000</v>
      </c>
      <c r="D362" s="79" t="str">
        <f ca="1">IF($B362="","",INDIRECT("減額一覧!G"&amp;$P362))</f>
        <v>合田　淑子</v>
      </c>
      <c r="E362" s="19">
        <f ca="1">IF(B362="","",INDIRECT("減額一覧!H"&amp;P362))</f>
        <v>20</v>
      </c>
      <c r="F362" s="19">
        <f ca="1">IF($B362="","",INDIRECT("減額一覧!AX"&amp;P362))</f>
        <v>5</v>
      </c>
      <c r="G362" s="20">
        <f ca="1">IF($B362="","",INDIRECT("減額一覧!AY"&amp;P362))</f>
        <v>1100</v>
      </c>
      <c r="H362" s="20">
        <f ca="1">IF($B362="","",INDIRECT("減額一覧!AZ"&amp;P362))</f>
        <v>682</v>
      </c>
      <c r="I362" s="32">
        <f ca="1">IF(B362="","",IF(INDIRECT("減額一覧!BO"&amp;P362)=0.08,0.08,0.1))</f>
        <v>0.1</v>
      </c>
      <c r="J362" s="52"/>
      <c r="K362" s="95" t="str">
        <f t="shared" ca="1" si="671"/>
        <v/>
      </c>
      <c r="L362" s="58" t="str">
        <f t="shared" ca="1" si="636"/>
        <v/>
      </c>
      <c r="N362" s="113" t="str">
        <f t="shared" ca="1" si="727"/>
        <v>市内</v>
      </c>
      <c r="O362" s="114">
        <f t="shared" ref="O362" ca="1" si="735">IF(B362="","",IF(INDIRECT("減額一覧!BO"&amp;P362)=0.08,0.08,0.1))</f>
        <v>0.1</v>
      </c>
      <c r="P362" s="38">
        <v>74</v>
      </c>
      <c r="Q362" s="38">
        <f t="shared" ca="1" si="729"/>
        <v>1</v>
      </c>
      <c r="R362" s="38">
        <f t="shared" ca="1" si="729"/>
        <v>1</v>
      </c>
      <c r="S362" s="66" t="str">
        <f t="shared" ca="1" si="638"/>
        <v>522</v>
      </c>
      <c r="T362" s="105" t="str">
        <f t="shared" ca="1" si="639"/>
        <v/>
      </c>
    </row>
    <row r="363" spans="1:20" ht="19.5" thickBot="1">
      <c r="B363" s="64"/>
      <c r="C363" s="41" t="str">
        <f>IF(B363="","",減額一覧!C359)</f>
        <v/>
      </c>
      <c r="D363" s="43"/>
      <c r="E363" s="21"/>
      <c r="F363" s="22" t="s">
        <v>69</v>
      </c>
      <c r="G363" s="23">
        <f t="shared" ref="G363:H363" ca="1" si="736">SUBTOTAL(9,G359:G362)</f>
        <v>10328</v>
      </c>
      <c r="H363" s="23">
        <f t="shared" ca="1" si="736"/>
        <v>6138</v>
      </c>
      <c r="I363" s="30"/>
      <c r="J363" s="53"/>
      <c r="K363" s="96" t="str">
        <f t="shared" si="671"/>
        <v/>
      </c>
      <c r="L363" s="59" t="str">
        <f t="shared" si="636"/>
        <v/>
      </c>
      <c r="N363" s="108" t="str">
        <f t="shared" ref="N363" ca="1" si="737">IF(AND(G363=0,H363=0),"","小計")</f>
        <v>小計</v>
      </c>
      <c r="O363" s="108" t="str">
        <f t="shared" ref="O363" ca="1" si="738">IF(AND(G363=0,H363=0),"","小計")</f>
        <v>小計</v>
      </c>
      <c r="P363" s="38"/>
      <c r="Q363" s="38"/>
      <c r="R363" s="38"/>
      <c r="S363" s="66" t="str">
        <f t="shared" si="638"/>
        <v/>
      </c>
      <c r="T363" s="105" t="str">
        <f t="shared" si="639"/>
        <v/>
      </c>
    </row>
    <row r="364" spans="1:20" ht="19.5" thickTop="1">
      <c r="A364">
        <f ca="1">IF(B364="","",INDIRECT("減額一覧!B"&amp;$P364))</f>
        <v>315</v>
      </c>
      <c r="B364" s="61">
        <f t="shared" ref="B364" ca="1" si="739">IF(INDIRECT("減額一覧!BA"&amp;P364)=1,INDIRECT("減額一覧!M"&amp;P364),"")</f>
        <v>207</v>
      </c>
      <c r="C364" s="36">
        <f ca="1">IF(B364="","",INDIRECT("減額一覧!C"&amp;$P364))</f>
        <v>536022010</v>
      </c>
      <c r="D364" s="78" t="str">
        <f ca="1">IF($B364="","",INDIRECT("減額一覧!G"&amp;$P364))</f>
        <v>三好　省司</v>
      </c>
      <c r="E364" s="19">
        <f ca="1">IF(B364="","",INDIRECT("減額一覧!H"&amp;P364))</f>
        <v>20</v>
      </c>
      <c r="F364" s="19">
        <f ca="1">IF($B364="","",INDIRECT("減額一覧!T"&amp;P364))</f>
        <v>10</v>
      </c>
      <c r="G364" s="20">
        <f ca="1">IF($B364="","",INDIRECT("減額一覧!U"&amp;P364))</f>
        <v>2200</v>
      </c>
      <c r="H364" s="20">
        <f ca="1">IF($B364="","",INDIRECT("減額一覧!V"&amp;P364))</f>
        <v>1364</v>
      </c>
      <c r="I364" s="32">
        <f ca="1">IF(B364="","",IF(INDIRECT("減額一覧!BL"&amp;P364)=0.08,0.08,0.1))</f>
        <v>0.1</v>
      </c>
      <c r="J364" s="51" t="s">
        <v>494</v>
      </c>
      <c r="K364" s="94" t="str">
        <f t="shared" ca="1" si="671"/>
        <v/>
      </c>
      <c r="L364" s="56" t="str">
        <f t="shared" ca="1" si="636"/>
        <v/>
      </c>
      <c r="N364" s="113" t="str">
        <f t="shared" ref="N364:N367" ca="1" si="740">IF(A364="","",IF(A364&gt;3000,"月ヶ瀬",IF(A364&gt;=2000,"都祁","市内")))</f>
        <v>市内</v>
      </c>
      <c r="O364" s="114">
        <f t="shared" ref="O364" ca="1" si="741">IF(B364="","",IF(INDIRECT("減額一覧!BL"&amp;P364)=0.08,0.08,0.1))</f>
        <v>0.1</v>
      </c>
      <c r="P364" s="38">
        <v>75</v>
      </c>
      <c r="Q364" s="38">
        <f t="shared" ref="Q364:R367" ca="1" si="742">IF(G364="","",IF(G364&gt;0,1,""))</f>
        <v>1</v>
      </c>
      <c r="R364" s="38">
        <f t="shared" ca="1" si="742"/>
        <v>1</v>
      </c>
      <c r="S364" s="66" t="str">
        <f t="shared" ca="1" si="638"/>
        <v>536</v>
      </c>
      <c r="T364" s="105" t="str">
        <f t="shared" ca="1" si="639"/>
        <v/>
      </c>
    </row>
    <row r="365" spans="1:20">
      <c r="A365">
        <f ca="1">IF(B365="","",INDIRECT("減額一覧!B"&amp;$P365))</f>
        <v>315</v>
      </c>
      <c r="B365" s="61">
        <f t="shared" ref="B365" ca="1" si="743">IF(INDIRECT("減額一覧!BB"&amp;P365)=1,INDIRECT("減額一覧!W"&amp;P365),"")</f>
        <v>208</v>
      </c>
      <c r="C365" s="44">
        <f ca="1">IF(B365="","",INDIRECT("減額一覧!C"&amp;$P365))</f>
        <v>536022010</v>
      </c>
      <c r="D365" s="79" t="str">
        <f ca="1">IF($B365="","",INDIRECT("減額一覧!G"&amp;$P365))</f>
        <v>三好　省司</v>
      </c>
      <c r="E365" s="19">
        <f ca="1">IF(B365="","",INDIRECT("減額一覧!H"&amp;P365))</f>
        <v>20</v>
      </c>
      <c r="F365" s="19">
        <f ca="1">IF($B365="","",INDIRECT("減額一覧!AD"&amp;P365))</f>
        <v>10</v>
      </c>
      <c r="G365" s="20">
        <f ca="1">IF($B365="","",INDIRECT("減額一覧!AE"&amp;P365))</f>
        <v>2200</v>
      </c>
      <c r="H365" s="20">
        <f ca="1">IF($B365="","",INDIRECT("減額一覧!AF"&amp;P365))</f>
        <v>1364</v>
      </c>
      <c r="I365" s="32">
        <f ca="1">IF(B365="","",IF(INDIRECT("減額一覧!BM"&amp;P365)=0.08,0.08,0.1))</f>
        <v>0.1</v>
      </c>
      <c r="J365" s="52"/>
      <c r="K365" s="95" t="str">
        <f t="shared" ca="1" si="671"/>
        <v/>
      </c>
      <c r="L365" s="58" t="str">
        <f t="shared" ca="1" si="636"/>
        <v/>
      </c>
      <c r="N365" s="113" t="str">
        <f t="shared" ca="1" si="740"/>
        <v>市内</v>
      </c>
      <c r="O365" s="114">
        <f t="shared" ref="O365" ca="1" si="744">IF(B365="","",IF(INDIRECT("減額一覧!BM"&amp;P365)=0.08,0.08,0.1))</f>
        <v>0.1</v>
      </c>
      <c r="P365" s="38">
        <v>75</v>
      </c>
      <c r="Q365" s="38">
        <f t="shared" ca="1" si="742"/>
        <v>1</v>
      </c>
      <c r="R365" s="38">
        <f t="shared" ca="1" si="742"/>
        <v>1</v>
      </c>
      <c r="S365" s="66" t="str">
        <f t="shared" ca="1" si="638"/>
        <v>536</v>
      </c>
      <c r="T365" s="105" t="str">
        <f t="shared" ca="1" si="639"/>
        <v/>
      </c>
    </row>
    <row r="366" spans="1:20" hidden="1">
      <c r="A366" t="str">
        <f ca="1">IF(B366="","",INDIRECT("減額一覧!B"&amp;$P366))</f>
        <v/>
      </c>
      <c r="B366" s="61" t="str">
        <f t="shared" ref="B366" ca="1" si="745">IF(INDIRECT("減額一覧!BC"&amp;P366)=1,INDIRECT("減額一覧!AG"&amp;P366),"")</f>
        <v/>
      </c>
      <c r="C366" s="36" t="str">
        <f ca="1">IF(B366="","",INDIRECT("減額一覧!C"&amp;$P366))</f>
        <v/>
      </c>
      <c r="D366" s="80" t="str">
        <f ca="1">IF($B366="","",INDIRECT("減額一覧!G"&amp;$P366))</f>
        <v/>
      </c>
      <c r="E366" s="19" t="str">
        <f ca="1">IF(B366="","",INDIRECT("減額一覧!H"&amp;P366))</f>
        <v/>
      </c>
      <c r="F366" s="19" t="str">
        <f ca="1">IF($B366="","",INDIRECT("減額一覧!AN"&amp;P366))</f>
        <v/>
      </c>
      <c r="G366" s="20" t="str">
        <f ca="1">IF($B366="","",INDIRECT("減額一覧!AO"&amp;P366))</f>
        <v/>
      </c>
      <c r="H366" s="20" t="str">
        <f ca="1">IF($B366="","",INDIRECT("減額一覧!AP"&amp;P366))</f>
        <v/>
      </c>
      <c r="I366" s="32" t="str">
        <f ca="1">IF(B366="","",IF(INDIRECT("減額一覧!BN"&amp;P366)=0.08,0.08,0.1))</f>
        <v/>
      </c>
      <c r="J366" s="52"/>
      <c r="K366" s="95" t="str">
        <f t="shared" ca="1" si="671"/>
        <v/>
      </c>
      <c r="L366" s="58" t="str">
        <f t="shared" ca="1" si="636"/>
        <v/>
      </c>
      <c r="N366" s="113" t="str">
        <f t="shared" ca="1" si="740"/>
        <v/>
      </c>
      <c r="O366" s="114" t="str">
        <f t="shared" ref="O366" ca="1" si="746">IF(B366="","",IF(INDIRECT("減額一覧!BN"&amp;P366)=0.08,0.08,0.1))</f>
        <v/>
      </c>
      <c r="P366" s="38">
        <v>75</v>
      </c>
      <c r="Q366" s="38" t="str">
        <f t="shared" ca="1" si="742"/>
        <v/>
      </c>
      <c r="R366" s="38" t="str">
        <f t="shared" ca="1" si="742"/>
        <v/>
      </c>
      <c r="S366" s="66" t="str">
        <f t="shared" ca="1" si="638"/>
        <v/>
      </c>
      <c r="T366" s="105" t="str">
        <f t="shared" ca="1" si="639"/>
        <v/>
      </c>
    </row>
    <row r="367" spans="1:20" hidden="1">
      <c r="A367" t="str">
        <f ca="1">IF(B367="","",INDIRECT("減額一覧!B"&amp;$P367))</f>
        <v/>
      </c>
      <c r="B367" s="61" t="str">
        <f t="shared" ref="B367" ca="1" si="747">IF(INDIRECT("減額一覧!BD"&amp;P367)=1,INDIRECT("減額一覧!AQ"&amp;P367),"")</f>
        <v/>
      </c>
      <c r="C367" s="45" t="str">
        <f ca="1">IF(B367="","",INDIRECT("減額一覧!C"&amp;$P367))</f>
        <v/>
      </c>
      <c r="D367" s="79" t="str">
        <f ca="1">IF($B367="","",INDIRECT("減額一覧!G"&amp;$P367))</f>
        <v/>
      </c>
      <c r="E367" s="19" t="str">
        <f ca="1">IF(B367="","",INDIRECT("減額一覧!H"&amp;P367))</f>
        <v/>
      </c>
      <c r="F367" s="19" t="str">
        <f ca="1">IF($B367="","",INDIRECT("減額一覧!AX"&amp;P367))</f>
        <v/>
      </c>
      <c r="G367" s="20" t="str">
        <f ca="1">IF($B367="","",INDIRECT("減額一覧!AY"&amp;P367))</f>
        <v/>
      </c>
      <c r="H367" s="20" t="str">
        <f ca="1">IF($B367="","",INDIRECT("減額一覧!AZ"&amp;P367))</f>
        <v/>
      </c>
      <c r="I367" s="32" t="str">
        <f ca="1">IF(B367="","",IF(INDIRECT("減額一覧!BO"&amp;P367)=0.08,0.08,0.1))</f>
        <v/>
      </c>
      <c r="J367" s="52"/>
      <c r="K367" s="95" t="str">
        <f t="shared" ca="1" si="671"/>
        <v/>
      </c>
      <c r="L367" s="58" t="str">
        <f t="shared" ca="1" si="636"/>
        <v/>
      </c>
      <c r="N367" s="113" t="str">
        <f t="shared" ca="1" si="740"/>
        <v/>
      </c>
      <c r="O367" s="114" t="str">
        <f t="shared" ref="O367" ca="1" si="748">IF(B367="","",IF(INDIRECT("減額一覧!BO"&amp;P367)=0.08,0.08,0.1))</f>
        <v/>
      </c>
      <c r="P367" s="38">
        <v>75</v>
      </c>
      <c r="Q367" s="38" t="str">
        <f t="shared" ca="1" si="742"/>
        <v/>
      </c>
      <c r="R367" s="38" t="str">
        <f t="shared" ca="1" si="742"/>
        <v/>
      </c>
      <c r="S367" s="66" t="str">
        <f t="shared" ca="1" si="638"/>
        <v/>
      </c>
      <c r="T367" s="105" t="str">
        <f t="shared" ca="1" si="639"/>
        <v/>
      </c>
    </row>
    <row r="368" spans="1:20" ht="19.5" thickBot="1">
      <c r="B368" s="64"/>
      <c r="C368" s="41" t="str">
        <f>IF(B368="","",減額一覧!C364)</f>
        <v/>
      </c>
      <c r="D368" s="43"/>
      <c r="E368" s="21"/>
      <c r="F368" s="22" t="s">
        <v>69</v>
      </c>
      <c r="G368" s="23">
        <f t="shared" ref="G368:H368" ca="1" si="749">SUBTOTAL(9,G364:G367)</f>
        <v>4400</v>
      </c>
      <c r="H368" s="23">
        <f t="shared" ca="1" si="749"/>
        <v>2728</v>
      </c>
      <c r="I368" s="30"/>
      <c r="J368" s="53"/>
      <c r="K368" s="96" t="str">
        <f t="shared" si="671"/>
        <v/>
      </c>
      <c r="L368" s="59" t="str">
        <f t="shared" si="636"/>
        <v/>
      </c>
      <c r="N368" s="108" t="str">
        <f t="shared" ref="N368" ca="1" si="750">IF(AND(G368=0,H368=0),"","小計")</f>
        <v>小計</v>
      </c>
      <c r="O368" s="108" t="str">
        <f t="shared" ref="O368" ca="1" si="751">IF(AND(G368=0,H368=0),"","小計")</f>
        <v>小計</v>
      </c>
      <c r="P368" s="38"/>
      <c r="Q368" s="38"/>
      <c r="R368" s="38"/>
      <c r="S368" s="66" t="str">
        <f t="shared" si="638"/>
        <v/>
      </c>
      <c r="T368" s="105" t="str">
        <f t="shared" si="639"/>
        <v/>
      </c>
    </row>
    <row r="369" spans="1:20" ht="57" thickTop="1">
      <c r="A369">
        <f ca="1">IF(B369="","",INDIRECT("減額一覧!B"&amp;$P369))</f>
        <v>316</v>
      </c>
      <c r="B369" s="61">
        <f t="shared" ref="B369" ca="1" si="752">IF(INDIRECT("減額一覧!BA"&amp;P369)=1,INDIRECT("減額一覧!M"&amp;P369),"")</f>
        <v>206</v>
      </c>
      <c r="C369" s="36">
        <f ca="1">IF(B369="","",INDIRECT("減額一覧!C"&amp;$P369))</f>
        <v>372033500</v>
      </c>
      <c r="D369" s="78" t="str">
        <f ca="1">IF($B369="","",INDIRECT("減額一覧!G"&amp;$P369))</f>
        <v>奈良県農業協同組合  代表理事　理事長　田中　稔之</v>
      </c>
      <c r="E369" s="19">
        <f ca="1">IF(B369="","",INDIRECT("減額一覧!H"&amp;P369))</f>
        <v>25</v>
      </c>
      <c r="F369" s="19">
        <f ca="1">IF($B369="","",INDIRECT("減額一覧!T"&amp;P369))</f>
        <v>10</v>
      </c>
      <c r="G369" s="20">
        <f ca="1">IF($B369="","",INDIRECT("減額一覧!U"&amp;P369))</f>
        <v>2200</v>
      </c>
      <c r="H369" s="20">
        <f ca="1">IF($B369="","",INDIRECT("減額一覧!V"&amp;P369))</f>
        <v>1364</v>
      </c>
      <c r="I369" s="32">
        <f ca="1">IF(B369="","",IF(INDIRECT("減額一覧!BL"&amp;P369)=0.08,0.08,0.1))</f>
        <v>0.1</v>
      </c>
      <c r="J369" s="51" t="s">
        <v>495</v>
      </c>
      <c r="K369" s="94" t="str">
        <f t="shared" ca="1" si="671"/>
        <v/>
      </c>
      <c r="L369" s="56" t="str">
        <f t="shared" ca="1" si="636"/>
        <v>農集</v>
      </c>
      <c r="N369" s="113" t="str">
        <f t="shared" ref="N369:N372" ca="1" si="753">IF(A369="","",IF(A369&gt;3000,"月ヶ瀬",IF(A369&gt;=2000,"都祁","市内")))</f>
        <v>市内</v>
      </c>
      <c r="O369" s="114">
        <f t="shared" ref="O369" ca="1" si="754">IF(B369="","",IF(INDIRECT("減額一覧!BL"&amp;P369)=0.08,0.08,0.1))</f>
        <v>0.1</v>
      </c>
      <c r="P369" s="38">
        <v>76</v>
      </c>
      <c r="Q369" s="38">
        <f t="shared" ref="Q369:R372" ca="1" si="755">IF(G369="","",IF(G369&gt;0,1,""))</f>
        <v>1</v>
      </c>
      <c r="R369" s="38">
        <f t="shared" ca="1" si="755"/>
        <v>1</v>
      </c>
      <c r="S369" s="66" t="str">
        <f t="shared" ca="1" si="638"/>
        <v>372</v>
      </c>
      <c r="T369" s="105">
        <f t="shared" ca="1" si="639"/>
        <v>1364</v>
      </c>
    </row>
    <row r="370" spans="1:20" ht="56.25">
      <c r="A370">
        <f ca="1">IF(B370="","",INDIRECT("減額一覧!B"&amp;$P370))</f>
        <v>316</v>
      </c>
      <c r="B370" s="61">
        <f t="shared" ref="B370" ca="1" si="756">IF(INDIRECT("減額一覧!BB"&amp;P370)=1,INDIRECT("減額一覧!W"&amp;P370),"")</f>
        <v>207</v>
      </c>
      <c r="C370" s="44">
        <f ca="1">IF(B370="","",INDIRECT("減額一覧!C"&amp;$P370))</f>
        <v>372033500</v>
      </c>
      <c r="D370" s="79" t="str">
        <f ca="1">IF($B370="","",INDIRECT("減額一覧!G"&amp;$P370))</f>
        <v>奈良県農業協同組合  代表理事　理事長　田中　稔之</v>
      </c>
      <c r="E370" s="19">
        <f ca="1">IF(B370="","",INDIRECT("減額一覧!H"&amp;P370))</f>
        <v>25</v>
      </c>
      <c r="F370" s="19">
        <f ca="1">IF($B370="","",INDIRECT("減額一覧!AD"&amp;P370))</f>
        <v>11</v>
      </c>
      <c r="G370" s="20">
        <f ca="1">IF($B370="","",INDIRECT("減額一覧!AE"&amp;P370))</f>
        <v>2420</v>
      </c>
      <c r="H370" s="20">
        <f ca="1">IF($B370="","",INDIRECT("減額一覧!AF"&amp;P370))</f>
        <v>1501</v>
      </c>
      <c r="I370" s="32">
        <f ca="1">IF(B370="","",IF(INDIRECT("減額一覧!BM"&amp;P370)=0.08,0.08,0.1))</f>
        <v>0.1</v>
      </c>
      <c r="J370" s="52"/>
      <c r="K370" s="95" t="str">
        <f t="shared" ca="1" si="671"/>
        <v/>
      </c>
      <c r="L370" s="58" t="str">
        <f t="shared" ca="1" si="636"/>
        <v>農集</v>
      </c>
      <c r="N370" s="113" t="str">
        <f t="shared" ca="1" si="753"/>
        <v>市内</v>
      </c>
      <c r="O370" s="114">
        <f t="shared" ref="O370" ca="1" si="757">IF(B370="","",IF(INDIRECT("減額一覧!BM"&amp;P370)=0.08,0.08,0.1))</f>
        <v>0.1</v>
      </c>
      <c r="P370" s="38">
        <v>76</v>
      </c>
      <c r="Q370" s="38">
        <f t="shared" ca="1" si="755"/>
        <v>1</v>
      </c>
      <c r="R370" s="38">
        <f t="shared" ca="1" si="755"/>
        <v>1</v>
      </c>
      <c r="S370" s="66" t="str">
        <f t="shared" ca="1" si="638"/>
        <v>372</v>
      </c>
      <c r="T370" s="105">
        <f t="shared" ca="1" si="639"/>
        <v>1501</v>
      </c>
    </row>
    <row r="371" spans="1:20" ht="56.25">
      <c r="A371">
        <f ca="1">IF(B371="","",INDIRECT("減額一覧!B"&amp;$P371))</f>
        <v>316</v>
      </c>
      <c r="B371" s="61">
        <f t="shared" ref="B371" ca="1" si="758">IF(INDIRECT("減額一覧!BC"&amp;P371)=1,INDIRECT("減額一覧!AG"&amp;P371),"")</f>
        <v>208</v>
      </c>
      <c r="C371" s="36">
        <f ca="1">IF(B371="","",INDIRECT("減額一覧!C"&amp;$P371))</f>
        <v>372033500</v>
      </c>
      <c r="D371" s="80" t="str">
        <f ca="1">IF($B371="","",INDIRECT("減額一覧!G"&amp;$P371))</f>
        <v>奈良県農業協同組合  代表理事　理事長　田中　稔之</v>
      </c>
      <c r="E371" s="19">
        <f ca="1">IF(B371="","",INDIRECT("減額一覧!H"&amp;P371))</f>
        <v>25</v>
      </c>
      <c r="F371" s="19">
        <f ca="1">IF($B371="","",INDIRECT("減額一覧!AN"&amp;P371))</f>
        <v>10</v>
      </c>
      <c r="G371" s="20">
        <f ca="1">IF($B371="","",INDIRECT("減額一覧!AO"&amp;P371))</f>
        <v>2200</v>
      </c>
      <c r="H371" s="20">
        <f ca="1">IF($B371="","",INDIRECT("減額一覧!AP"&amp;P371))</f>
        <v>1364</v>
      </c>
      <c r="I371" s="32">
        <f ca="1">IF(B371="","",IF(INDIRECT("減額一覧!BN"&amp;P371)=0.08,0.08,0.1))</f>
        <v>0.1</v>
      </c>
      <c r="J371" s="52"/>
      <c r="K371" s="95" t="str">
        <f t="shared" ca="1" si="671"/>
        <v/>
      </c>
      <c r="L371" s="58" t="str">
        <f t="shared" ca="1" si="636"/>
        <v>農集</v>
      </c>
      <c r="N371" s="113" t="str">
        <f t="shared" ca="1" si="753"/>
        <v>市内</v>
      </c>
      <c r="O371" s="114">
        <f t="shared" ref="O371" ca="1" si="759">IF(B371="","",IF(INDIRECT("減額一覧!BN"&amp;P371)=0.08,0.08,0.1))</f>
        <v>0.1</v>
      </c>
      <c r="P371" s="38">
        <v>76</v>
      </c>
      <c r="Q371" s="38">
        <f t="shared" ca="1" si="755"/>
        <v>1</v>
      </c>
      <c r="R371" s="38">
        <f t="shared" ca="1" si="755"/>
        <v>1</v>
      </c>
      <c r="S371" s="66" t="str">
        <f t="shared" ca="1" si="638"/>
        <v>372</v>
      </c>
      <c r="T371" s="105">
        <f t="shared" ca="1" si="639"/>
        <v>1364</v>
      </c>
    </row>
    <row r="372" spans="1:20" hidden="1">
      <c r="A372" t="str">
        <f ca="1">IF(B372="","",INDIRECT("減額一覧!B"&amp;$P372))</f>
        <v/>
      </c>
      <c r="B372" s="61" t="str">
        <f t="shared" ref="B372" ca="1" si="760">IF(INDIRECT("減額一覧!BD"&amp;P372)=1,INDIRECT("減額一覧!AQ"&amp;P372),"")</f>
        <v/>
      </c>
      <c r="C372" s="45" t="str">
        <f ca="1">IF(B372="","",INDIRECT("減額一覧!C"&amp;$P372))</f>
        <v/>
      </c>
      <c r="D372" s="79" t="str">
        <f ca="1">IF($B372="","",INDIRECT("減額一覧!G"&amp;$P372))</f>
        <v/>
      </c>
      <c r="E372" s="19" t="str">
        <f ca="1">IF(B372="","",INDIRECT("減額一覧!H"&amp;P372))</f>
        <v/>
      </c>
      <c r="F372" s="19" t="str">
        <f ca="1">IF($B372="","",INDIRECT("減額一覧!AX"&amp;P372))</f>
        <v/>
      </c>
      <c r="G372" s="20" t="str">
        <f ca="1">IF($B372="","",INDIRECT("減額一覧!AY"&amp;P372))</f>
        <v/>
      </c>
      <c r="H372" s="20" t="str">
        <f ca="1">IF($B372="","",INDIRECT("減額一覧!AZ"&amp;P372))</f>
        <v/>
      </c>
      <c r="I372" s="32" t="str">
        <f ca="1">IF(B372="","",IF(INDIRECT("減額一覧!BO"&amp;P372)=0.08,0.08,0.1))</f>
        <v/>
      </c>
      <c r="J372" s="52"/>
      <c r="K372" s="95" t="str">
        <f t="shared" ca="1" si="671"/>
        <v/>
      </c>
      <c r="L372" s="58" t="str">
        <f t="shared" ca="1" si="636"/>
        <v/>
      </c>
      <c r="N372" s="113" t="str">
        <f t="shared" ca="1" si="753"/>
        <v/>
      </c>
      <c r="O372" s="114" t="str">
        <f t="shared" ref="O372" ca="1" si="761">IF(B372="","",IF(INDIRECT("減額一覧!BO"&amp;P372)=0.08,0.08,0.1))</f>
        <v/>
      </c>
      <c r="P372" s="38">
        <v>76</v>
      </c>
      <c r="Q372" s="38" t="str">
        <f t="shared" ca="1" si="755"/>
        <v/>
      </c>
      <c r="R372" s="38" t="str">
        <f t="shared" ca="1" si="755"/>
        <v/>
      </c>
      <c r="S372" s="66" t="str">
        <f t="shared" ca="1" si="638"/>
        <v/>
      </c>
      <c r="T372" s="105" t="str">
        <f t="shared" ca="1" si="639"/>
        <v/>
      </c>
    </row>
    <row r="373" spans="1:20" ht="19.5" thickBot="1">
      <c r="B373" s="64"/>
      <c r="C373" s="41" t="str">
        <f>IF(B373="","",減額一覧!C369)</f>
        <v/>
      </c>
      <c r="D373" s="43"/>
      <c r="E373" s="21"/>
      <c r="F373" s="22" t="s">
        <v>69</v>
      </c>
      <c r="G373" s="23">
        <f t="shared" ref="G373:H373" ca="1" si="762">SUBTOTAL(9,G369:G372)</f>
        <v>6820</v>
      </c>
      <c r="H373" s="23">
        <f t="shared" ca="1" si="762"/>
        <v>4229</v>
      </c>
      <c r="I373" s="30"/>
      <c r="J373" s="53"/>
      <c r="K373" s="96" t="str">
        <f t="shared" si="671"/>
        <v/>
      </c>
      <c r="L373" s="59" t="str">
        <f t="shared" si="636"/>
        <v/>
      </c>
      <c r="N373" s="108" t="str">
        <f t="shared" ref="N373" ca="1" si="763">IF(AND(G373=0,H373=0),"","小計")</f>
        <v>小計</v>
      </c>
      <c r="O373" s="108" t="str">
        <f t="shared" ref="O373" ca="1" si="764">IF(AND(G373=0,H373=0),"","小計")</f>
        <v>小計</v>
      </c>
      <c r="P373" s="38"/>
      <c r="Q373" s="38"/>
      <c r="R373" s="38"/>
      <c r="S373" s="66" t="str">
        <f t="shared" si="638"/>
        <v/>
      </c>
      <c r="T373" s="105" t="str">
        <f t="shared" si="639"/>
        <v/>
      </c>
    </row>
    <row r="374" spans="1:20" ht="19.5" hidden="1" thickTop="1">
      <c r="A374">
        <f ca="1">IF(B374="","",INDIRECT("減額一覧!B"&amp;$P374))</f>
        <v>319</v>
      </c>
      <c r="B374" s="61">
        <f t="shared" ref="B374" ca="1" si="765">IF(INDIRECT("減額一覧!BA"&amp;P374)=1,INDIRECT("減額一覧!M"&amp;P374),"")</f>
        <v>109</v>
      </c>
      <c r="C374" s="36">
        <f ca="1">IF(B374="","",INDIRECT("減額一覧!C"&amp;$P374))</f>
        <v>23167350</v>
      </c>
      <c r="D374" s="78" t="str">
        <f ca="1">IF($B374="","",INDIRECT("減額一覧!G"&amp;$P374))</f>
        <v>永井　亮</v>
      </c>
      <c r="E374" s="19">
        <f ca="1">IF(B374="","",INDIRECT("減額一覧!H"&amp;P374))</f>
        <v>20</v>
      </c>
      <c r="F374" s="19">
        <f ca="1">IF($B374="","",INDIRECT("減額一覧!T"&amp;P374))</f>
        <v>10</v>
      </c>
      <c r="G374" s="20">
        <f ca="1">IF($B374="","",INDIRECT("減額一覧!U"&amp;P374))</f>
        <v>2112</v>
      </c>
      <c r="H374" s="20">
        <f ca="1">IF($B374="","",INDIRECT("減額一覧!V"&amp;P374))</f>
        <v>1160</v>
      </c>
      <c r="I374" s="32">
        <f ca="1">IF(B374="","",IF(INDIRECT("減額一覧!BL"&amp;P374)=0.08,0.08,0.1))</f>
        <v>0.08</v>
      </c>
      <c r="J374" s="51" t="s">
        <v>496</v>
      </c>
      <c r="K374" s="94" t="str">
        <f t="shared" ca="1" si="671"/>
        <v/>
      </c>
      <c r="L374" s="56" t="str">
        <f t="shared" ca="1" si="636"/>
        <v/>
      </c>
      <c r="N374" s="113" t="str">
        <f t="shared" ref="N374:N377" ca="1" si="766">IF(A374="","",IF(A374&gt;3000,"月ヶ瀬",IF(A374&gt;=2000,"都祁","市内")))</f>
        <v>市内</v>
      </c>
      <c r="O374" s="114">
        <f t="shared" ref="O374" ca="1" si="767">IF(B374="","",IF(INDIRECT("減額一覧!BL"&amp;P374)=0.08,0.08,0.1))</f>
        <v>0.08</v>
      </c>
      <c r="P374" s="38">
        <v>77</v>
      </c>
      <c r="Q374" s="38">
        <f t="shared" ref="Q374:R377" ca="1" si="768">IF(G374="","",IF(G374&gt;0,1,""))</f>
        <v>1</v>
      </c>
      <c r="R374" s="38">
        <f t="shared" ca="1" si="768"/>
        <v>1</v>
      </c>
      <c r="S374" s="66" t="str">
        <f t="shared" ca="1" si="638"/>
        <v>023</v>
      </c>
      <c r="T374" s="105" t="str">
        <f t="shared" ca="1" si="639"/>
        <v/>
      </c>
    </row>
    <row r="375" spans="1:20" ht="19.5" hidden="1" thickTop="1">
      <c r="A375">
        <f ca="1">IF(B375="","",INDIRECT("減額一覧!B"&amp;$P375))</f>
        <v>319</v>
      </c>
      <c r="B375" s="61">
        <f t="shared" ref="B375" ca="1" si="769">IF(INDIRECT("減額一覧!BB"&amp;P375)=1,INDIRECT("減額一覧!W"&amp;P375),"")</f>
        <v>110</v>
      </c>
      <c r="C375" s="44">
        <f ca="1">IF(B375="","",INDIRECT("減額一覧!C"&amp;$P375))</f>
        <v>23167350</v>
      </c>
      <c r="D375" s="79" t="str">
        <f ca="1">IF($B375="","",INDIRECT("減額一覧!G"&amp;$P375))</f>
        <v>永井　亮</v>
      </c>
      <c r="E375" s="19">
        <f ca="1">IF(B375="","",INDIRECT("減額一覧!H"&amp;P375))</f>
        <v>20</v>
      </c>
      <c r="F375" s="19">
        <f ca="1">IF($B375="","",INDIRECT("減額一覧!AD"&amp;P375))</f>
        <v>11</v>
      </c>
      <c r="G375" s="20">
        <f ca="1">IF($B375="","",INDIRECT("減額一覧!AE"&amp;P375))</f>
        <v>2328</v>
      </c>
      <c r="H375" s="20">
        <f ca="1">IF($B375="","",INDIRECT("減額一覧!AF"&amp;P375))</f>
        <v>1276</v>
      </c>
      <c r="I375" s="32">
        <f ca="1">IF(B375="","",IF(INDIRECT("減額一覧!BM"&amp;P375)=0.08,0.08,0.1))</f>
        <v>0.08</v>
      </c>
      <c r="J375" s="52"/>
      <c r="K375" s="95" t="str">
        <f t="shared" ca="1" si="671"/>
        <v/>
      </c>
      <c r="L375" s="58" t="str">
        <f t="shared" ca="1" si="636"/>
        <v/>
      </c>
      <c r="N375" s="113" t="str">
        <f t="shared" ca="1" si="766"/>
        <v>市内</v>
      </c>
      <c r="O375" s="114">
        <f t="shared" ref="O375" ca="1" si="770">IF(B375="","",IF(INDIRECT("減額一覧!BM"&amp;P375)=0.08,0.08,0.1))</f>
        <v>0.08</v>
      </c>
      <c r="P375" s="38">
        <v>77</v>
      </c>
      <c r="Q375" s="38">
        <f t="shared" ca="1" si="768"/>
        <v>1</v>
      </c>
      <c r="R375" s="38">
        <f t="shared" ca="1" si="768"/>
        <v>1</v>
      </c>
      <c r="S375" s="66" t="str">
        <f t="shared" ca="1" si="638"/>
        <v>023</v>
      </c>
      <c r="T375" s="105" t="str">
        <f t="shared" ca="1" si="639"/>
        <v/>
      </c>
    </row>
    <row r="376" spans="1:20" ht="19.5" hidden="1" thickTop="1">
      <c r="A376">
        <f ca="1">IF(B376="","",INDIRECT("減額一覧!B"&amp;$P376))</f>
        <v>319</v>
      </c>
      <c r="B376" s="61">
        <f t="shared" ref="B376" ca="1" si="771">IF(INDIRECT("減額一覧!BC"&amp;P376)=1,INDIRECT("減額一覧!AG"&amp;P376),"")</f>
        <v>111</v>
      </c>
      <c r="C376" s="36">
        <f ca="1">IF(B376="","",INDIRECT("減額一覧!C"&amp;$P376))</f>
        <v>23167350</v>
      </c>
      <c r="D376" s="80" t="str">
        <f ca="1">IF($B376="","",INDIRECT("減額一覧!G"&amp;$P376))</f>
        <v>永井　亮</v>
      </c>
      <c r="E376" s="19">
        <f ca="1">IF(B376="","",INDIRECT("減額一覧!H"&amp;P376))</f>
        <v>20</v>
      </c>
      <c r="F376" s="19">
        <f ca="1">IF($B376="","",INDIRECT("減額一覧!AN"&amp;P376))</f>
        <v>11</v>
      </c>
      <c r="G376" s="20">
        <f ca="1">IF($B376="","",INDIRECT("減額一覧!AO"&amp;P376))</f>
        <v>2371</v>
      </c>
      <c r="H376" s="20">
        <f ca="1">IF($B376="","",INDIRECT("減額一覧!AP"&amp;P376))</f>
        <v>1298</v>
      </c>
      <c r="I376" s="32">
        <f ca="1">IF(B376="","",IF(INDIRECT("減額一覧!BN"&amp;P376)=0.08,0.08,0.1))</f>
        <v>0.1</v>
      </c>
      <c r="J376" s="52" t="s">
        <v>496</v>
      </c>
      <c r="K376" s="95" t="str">
        <f t="shared" ca="1" si="671"/>
        <v/>
      </c>
      <c r="L376" s="58" t="str">
        <f t="shared" ca="1" si="636"/>
        <v/>
      </c>
      <c r="N376" s="113" t="str">
        <f t="shared" ca="1" si="766"/>
        <v>市内</v>
      </c>
      <c r="O376" s="114">
        <f t="shared" ref="O376" ca="1" si="772">IF(B376="","",IF(INDIRECT("減額一覧!BN"&amp;P376)=0.08,0.08,0.1))</f>
        <v>0.1</v>
      </c>
      <c r="P376" s="38">
        <v>77</v>
      </c>
      <c r="Q376" s="38">
        <f t="shared" ca="1" si="768"/>
        <v>1</v>
      </c>
      <c r="R376" s="38">
        <f t="shared" ca="1" si="768"/>
        <v>1</v>
      </c>
      <c r="S376" s="66" t="str">
        <f t="shared" ca="1" si="638"/>
        <v>023</v>
      </c>
      <c r="T376" s="105" t="str">
        <f t="shared" ca="1" si="639"/>
        <v/>
      </c>
    </row>
    <row r="377" spans="1:20" ht="19.5" hidden="1" thickTop="1">
      <c r="A377">
        <f ca="1">IF(B377="","",INDIRECT("減額一覧!B"&amp;$P377))</f>
        <v>319</v>
      </c>
      <c r="B377" s="61">
        <f t="shared" ref="B377" ca="1" si="773">IF(INDIRECT("減額一覧!BD"&amp;P377)=1,INDIRECT("減額一覧!AQ"&amp;P377),"")</f>
        <v>112</v>
      </c>
      <c r="C377" s="45">
        <f ca="1">IF(B377="","",INDIRECT("減額一覧!C"&amp;$P377))</f>
        <v>23167350</v>
      </c>
      <c r="D377" s="79" t="str">
        <f ca="1">IF($B377="","",INDIRECT("減額一覧!G"&amp;$P377))</f>
        <v>永井　亮</v>
      </c>
      <c r="E377" s="19">
        <f ca="1">IF(B377="","",INDIRECT("減額一覧!H"&amp;P377))</f>
        <v>20</v>
      </c>
      <c r="F377" s="19">
        <f ca="1">IF($B377="","",INDIRECT("減額一覧!AX"&amp;P377))</f>
        <v>11</v>
      </c>
      <c r="G377" s="20">
        <f ca="1">IF($B377="","",INDIRECT("減額一覧!AY"&amp;P377))</f>
        <v>2420</v>
      </c>
      <c r="H377" s="20">
        <f ca="1">IF($B377="","",INDIRECT("減額一覧!AZ"&amp;P377))</f>
        <v>1298</v>
      </c>
      <c r="I377" s="32">
        <f ca="1">IF(B377="","",IF(INDIRECT("減額一覧!BO"&amp;P377)=0.08,0.08,0.1))</f>
        <v>0.1</v>
      </c>
      <c r="J377" s="52"/>
      <c r="K377" s="95" t="str">
        <f t="shared" ca="1" si="671"/>
        <v/>
      </c>
      <c r="L377" s="58" t="str">
        <f t="shared" ca="1" si="636"/>
        <v/>
      </c>
      <c r="N377" s="113" t="str">
        <f t="shared" ca="1" si="766"/>
        <v>市内</v>
      </c>
      <c r="O377" s="114">
        <f t="shared" ref="O377" ca="1" si="774">IF(B377="","",IF(INDIRECT("減額一覧!BO"&amp;P377)=0.08,0.08,0.1))</f>
        <v>0.1</v>
      </c>
      <c r="P377" s="38">
        <v>77</v>
      </c>
      <c r="Q377" s="38">
        <f t="shared" ca="1" si="768"/>
        <v>1</v>
      </c>
      <c r="R377" s="38">
        <f t="shared" ca="1" si="768"/>
        <v>1</v>
      </c>
      <c r="S377" s="66" t="str">
        <f t="shared" ca="1" si="638"/>
        <v>023</v>
      </c>
      <c r="T377" s="105" t="str">
        <f t="shared" ca="1" si="639"/>
        <v/>
      </c>
    </row>
    <row r="378" spans="1:20" ht="20.25" hidden="1" thickTop="1" thickBot="1">
      <c r="B378" s="64"/>
      <c r="C378" s="41" t="str">
        <f>IF(B378="","",減額一覧!C374)</f>
        <v/>
      </c>
      <c r="D378" s="43"/>
      <c r="E378" s="21"/>
      <c r="F378" s="22" t="s">
        <v>69</v>
      </c>
      <c r="G378" s="23">
        <f t="shared" ref="G378:H378" si="775">SUBTOTAL(9,G374:G377)</f>
        <v>0</v>
      </c>
      <c r="H378" s="23">
        <f t="shared" si="775"/>
        <v>0</v>
      </c>
      <c r="I378" s="30"/>
      <c r="J378" s="53"/>
      <c r="K378" s="96" t="str">
        <f t="shared" si="671"/>
        <v/>
      </c>
      <c r="L378" s="59" t="str">
        <f t="shared" si="636"/>
        <v/>
      </c>
      <c r="N378" s="108" t="str">
        <f t="shared" ref="N378" si="776">IF(AND(G378=0,H378=0),"","小計")</f>
        <v/>
      </c>
      <c r="O378" s="108" t="str">
        <f t="shared" ref="O378" si="777">IF(AND(G378=0,H378=0),"","小計")</f>
        <v/>
      </c>
      <c r="P378" s="38"/>
      <c r="Q378" s="38"/>
      <c r="R378" s="38"/>
      <c r="S378" s="66" t="str">
        <f t="shared" si="638"/>
        <v/>
      </c>
      <c r="T378" s="105" t="str">
        <f t="shared" si="639"/>
        <v/>
      </c>
    </row>
    <row r="379" spans="1:20" ht="19.5" thickTop="1">
      <c r="A379">
        <f ca="1">IF(B379="","",INDIRECT("減額一覧!B"&amp;$P379))</f>
        <v>322</v>
      </c>
      <c r="B379" s="61">
        <f t="shared" ref="B379" ca="1" si="778">IF(INDIRECT("減額一覧!BA"&amp;P379)=1,INDIRECT("減額一覧!M"&amp;P379),"")</f>
        <v>207</v>
      </c>
      <c r="C379" s="36">
        <f ca="1">IF(B379="","",INDIRECT("減額一覧!C"&amp;$P379))</f>
        <v>507019000</v>
      </c>
      <c r="D379" s="78" t="str">
        <f ca="1">IF($B379="","",INDIRECT("減額一覧!G"&amp;$P379))</f>
        <v>三坂　幸大</v>
      </c>
      <c r="E379" s="19">
        <f ca="1">IF(B379="","",INDIRECT("減額一覧!H"&amp;P379))</f>
        <v>13</v>
      </c>
      <c r="F379" s="19">
        <f ca="1">IF($B379="","",INDIRECT("減額一覧!T"&amp;P379))</f>
        <v>13</v>
      </c>
      <c r="G379" s="20">
        <f ca="1">IF($B379="","",INDIRECT("減額一覧!U"&amp;P379))</f>
        <v>1413</v>
      </c>
      <c r="H379" s="20">
        <f ca="1">IF($B379="","",INDIRECT("減額一覧!V"&amp;P379))</f>
        <v>1773</v>
      </c>
      <c r="I379" s="32">
        <f ca="1">IF(B379="","",IF(INDIRECT("減額一覧!BL"&amp;P379)=0.08,0.08,0.1))</f>
        <v>0.1</v>
      </c>
      <c r="J379" s="51" t="s">
        <v>531</v>
      </c>
      <c r="K379" s="94" t="str">
        <f t="shared" ca="1" si="671"/>
        <v/>
      </c>
      <c r="L379" s="56" t="str">
        <f t="shared" ca="1" si="636"/>
        <v/>
      </c>
      <c r="N379" s="113" t="str">
        <f t="shared" ref="N379:N382" ca="1" si="779">IF(A379="","",IF(A379&gt;3000,"月ヶ瀬",IF(A379&gt;=2000,"都祁","市内")))</f>
        <v>市内</v>
      </c>
      <c r="O379" s="114">
        <f t="shared" ref="O379" ca="1" si="780">IF(B379="","",IF(INDIRECT("減額一覧!BL"&amp;P379)=0.08,0.08,0.1))</f>
        <v>0.1</v>
      </c>
      <c r="P379" s="38">
        <v>78</v>
      </c>
      <c r="Q379" s="38">
        <f t="shared" ref="Q379:R382" ca="1" si="781">IF(G379="","",IF(G379&gt;0,1,""))</f>
        <v>1</v>
      </c>
      <c r="R379" s="38">
        <f t="shared" ca="1" si="781"/>
        <v>1</v>
      </c>
      <c r="S379" s="66" t="str">
        <f t="shared" ca="1" si="638"/>
        <v>507</v>
      </c>
      <c r="T379" s="105" t="str">
        <f t="shared" ca="1" si="639"/>
        <v/>
      </c>
    </row>
    <row r="380" spans="1:20">
      <c r="A380">
        <f ca="1">IF(B380="","",INDIRECT("減額一覧!B"&amp;$P380))</f>
        <v>322</v>
      </c>
      <c r="B380" s="61">
        <f t="shared" ref="B380" ca="1" si="782">IF(INDIRECT("減額一覧!BB"&amp;P380)=1,INDIRECT("減額一覧!W"&amp;P380),"")</f>
        <v>208</v>
      </c>
      <c r="C380" s="44">
        <f ca="1">IF(B380="","",INDIRECT("減額一覧!C"&amp;$P380))</f>
        <v>507019000</v>
      </c>
      <c r="D380" s="79" t="str">
        <f ca="1">IF($B380="","",INDIRECT("減額一覧!G"&amp;$P380))</f>
        <v>三坂　幸大</v>
      </c>
      <c r="E380" s="19">
        <f ca="1">IF(B380="","",INDIRECT("減額一覧!H"&amp;P380))</f>
        <v>13</v>
      </c>
      <c r="F380" s="19">
        <f ca="1">IF($B380="","",INDIRECT("減額一覧!AD"&amp;P380))</f>
        <v>14</v>
      </c>
      <c r="G380" s="20">
        <f ca="1">IF($B380="","",INDIRECT("減額一覧!AE"&amp;P380))</f>
        <v>1584</v>
      </c>
      <c r="H380" s="20">
        <f ca="1">IF($B380="","",INDIRECT("減額一覧!AF"&amp;P380))</f>
        <v>1910</v>
      </c>
      <c r="I380" s="32">
        <f ca="1">IF(B380="","",IF(INDIRECT("減額一覧!BM"&amp;P380)=0.08,0.08,0.1))</f>
        <v>0.1</v>
      </c>
      <c r="J380" s="52"/>
      <c r="K380" s="95" t="str">
        <f t="shared" ca="1" si="671"/>
        <v/>
      </c>
      <c r="L380" s="58" t="str">
        <f t="shared" ca="1" si="636"/>
        <v/>
      </c>
      <c r="N380" s="113" t="str">
        <f t="shared" ca="1" si="779"/>
        <v>市内</v>
      </c>
      <c r="O380" s="114">
        <f t="shared" ref="O380" ca="1" si="783">IF(B380="","",IF(INDIRECT("減額一覧!BM"&amp;P380)=0.08,0.08,0.1))</f>
        <v>0.1</v>
      </c>
      <c r="P380" s="38">
        <v>78</v>
      </c>
      <c r="Q380" s="38">
        <f t="shared" ca="1" si="781"/>
        <v>1</v>
      </c>
      <c r="R380" s="38">
        <f t="shared" ca="1" si="781"/>
        <v>1</v>
      </c>
      <c r="S380" s="66" t="str">
        <f t="shared" ca="1" si="638"/>
        <v>507</v>
      </c>
      <c r="T380" s="105" t="str">
        <f t="shared" ca="1" si="639"/>
        <v/>
      </c>
    </row>
    <row r="381" spans="1:20" hidden="1">
      <c r="A381" t="str">
        <f ca="1">IF(B381="","",INDIRECT("減額一覧!B"&amp;$P381))</f>
        <v/>
      </c>
      <c r="B381" s="61" t="str">
        <f t="shared" ref="B381" ca="1" si="784">IF(INDIRECT("減額一覧!BC"&amp;P381)=1,INDIRECT("減額一覧!AG"&amp;P381),"")</f>
        <v/>
      </c>
      <c r="C381" s="36" t="str">
        <f ca="1">IF(B381="","",INDIRECT("減額一覧!C"&amp;$P381))</f>
        <v/>
      </c>
      <c r="D381" s="80" t="str">
        <f ca="1">IF($B381="","",INDIRECT("減額一覧!G"&amp;$P381))</f>
        <v/>
      </c>
      <c r="E381" s="19" t="str">
        <f ca="1">IF(B381="","",INDIRECT("減額一覧!H"&amp;P381))</f>
        <v/>
      </c>
      <c r="F381" s="19" t="str">
        <f ca="1">IF($B381="","",INDIRECT("減額一覧!AN"&amp;P381))</f>
        <v/>
      </c>
      <c r="G381" s="20" t="str">
        <f ca="1">IF($B381="","",INDIRECT("減額一覧!AO"&amp;P381))</f>
        <v/>
      </c>
      <c r="H381" s="20" t="str">
        <f ca="1">IF($B381="","",INDIRECT("減額一覧!AP"&amp;P381))</f>
        <v/>
      </c>
      <c r="I381" s="32" t="str">
        <f ca="1">IF(B381="","",IF(INDIRECT("減額一覧!BN"&amp;P381)=0.08,0.08,0.1))</f>
        <v/>
      </c>
      <c r="J381" s="52"/>
      <c r="K381" s="95" t="str">
        <f t="shared" ca="1" si="671"/>
        <v/>
      </c>
      <c r="L381" s="58" t="str">
        <f t="shared" ca="1" si="636"/>
        <v/>
      </c>
      <c r="N381" s="113" t="str">
        <f t="shared" ca="1" si="779"/>
        <v/>
      </c>
      <c r="O381" s="114" t="str">
        <f t="shared" ref="O381" ca="1" si="785">IF(B381="","",IF(INDIRECT("減額一覧!BN"&amp;P381)=0.08,0.08,0.1))</f>
        <v/>
      </c>
      <c r="P381" s="38">
        <v>78</v>
      </c>
      <c r="Q381" s="38" t="str">
        <f t="shared" ca="1" si="781"/>
        <v/>
      </c>
      <c r="R381" s="38" t="str">
        <f t="shared" ca="1" si="781"/>
        <v/>
      </c>
      <c r="S381" s="66" t="str">
        <f t="shared" ca="1" si="638"/>
        <v/>
      </c>
      <c r="T381" s="105" t="str">
        <f t="shared" ca="1" si="639"/>
        <v/>
      </c>
    </row>
    <row r="382" spans="1:20" hidden="1">
      <c r="A382" t="str">
        <f ca="1">IF(B382="","",INDIRECT("減額一覧!B"&amp;$P382))</f>
        <v/>
      </c>
      <c r="B382" s="61" t="str">
        <f t="shared" ref="B382" ca="1" si="786">IF(INDIRECT("減額一覧!BD"&amp;P382)=1,INDIRECT("減額一覧!AQ"&amp;P382),"")</f>
        <v/>
      </c>
      <c r="C382" s="45" t="str">
        <f ca="1">IF(B382="","",INDIRECT("減額一覧!C"&amp;$P382))</f>
        <v/>
      </c>
      <c r="D382" s="79" t="str">
        <f ca="1">IF($B382="","",INDIRECT("減額一覧!G"&amp;$P382))</f>
        <v/>
      </c>
      <c r="E382" s="19" t="str">
        <f ca="1">IF(B382="","",INDIRECT("減額一覧!H"&amp;P382))</f>
        <v/>
      </c>
      <c r="F382" s="19" t="str">
        <f ca="1">IF($B382="","",INDIRECT("減額一覧!AX"&amp;P382))</f>
        <v/>
      </c>
      <c r="G382" s="20" t="str">
        <f ca="1">IF($B382="","",INDIRECT("減額一覧!AY"&amp;P382))</f>
        <v/>
      </c>
      <c r="H382" s="20" t="str">
        <f ca="1">IF($B382="","",INDIRECT("減額一覧!AZ"&amp;P382))</f>
        <v/>
      </c>
      <c r="I382" s="32" t="str">
        <f ca="1">IF(B382="","",IF(INDIRECT("減額一覧!BO"&amp;P382)=0.08,0.08,0.1))</f>
        <v/>
      </c>
      <c r="J382" s="52"/>
      <c r="K382" s="95" t="str">
        <f t="shared" ca="1" si="671"/>
        <v/>
      </c>
      <c r="L382" s="58" t="str">
        <f t="shared" ca="1" si="636"/>
        <v/>
      </c>
      <c r="N382" s="113" t="str">
        <f t="shared" ca="1" si="779"/>
        <v/>
      </c>
      <c r="O382" s="114" t="str">
        <f t="shared" ref="O382" ca="1" si="787">IF(B382="","",IF(INDIRECT("減額一覧!BO"&amp;P382)=0.08,0.08,0.1))</f>
        <v/>
      </c>
      <c r="P382" s="38">
        <v>78</v>
      </c>
      <c r="Q382" s="38" t="str">
        <f t="shared" ca="1" si="781"/>
        <v/>
      </c>
      <c r="R382" s="38" t="str">
        <f t="shared" ca="1" si="781"/>
        <v/>
      </c>
      <c r="S382" s="66" t="str">
        <f t="shared" ca="1" si="638"/>
        <v/>
      </c>
      <c r="T382" s="105" t="str">
        <f t="shared" ca="1" si="639"/>
        <v/>
      </c>
    </row>
    <row r="383" spans="1:20" ht="19.5" thickBot="1">
      <c r="B383" s="64"/>
      <c r="C383" s="41" t="str">
        <f>IF(B383="","",減額一覧!C379)</f>
        <v/>
      </c>
      <c r="D383" s="43"/>
      <c r="E383" s="21"/>
      <c r="F383" s="22" t="s">
        <v>69</v>
      </c>
      <c r="G383" s="23">
        <f t="shared" ref="G383:H383" ca="1" si="788">SUBTOTAL(9,G379:G382)</f>
        <v>2997</v>
      </c>
      <c r="H383" s="23">
        <f t="shared" ca="1" si="788"/>
        <v>3683</v>
      </c>
      <c r="I383" s="30"/>
      <c r="J383" s="53"/>
      <c r="K383" s="96" t="str">
        <f t="shared" si="671"/>
        <v/>
      </c>
      <c r="L383" s="59" t="str">
        <f t="shared" si="636"/>
        <v/>
      </c>
      <c r="N383" s="108" t="str">
        <f t="shared" ref="N383" ca="1" si="789">IF(AND(G383=0,H383=0),"","小計")</f>
        <v>小計</v>
      </c>
      <c r="O383" s="108" t="str">
        <f t="shared" ref="O383" ca="1" si="790">IF(AND(G383=0,H383=0),"","小計")</f>
        <v>小計</v>
      </c>
      <c r="P383" s="38"/>
      <c r="Q383" s="38"/>
      <c r="R383" s="38"/>
      <c r="S383" s="66" t="str">
        <f t="shared" si="638"/>
        <v/>
      </c>
      <c r="T383" s="105" t="str">
        <f t="shared" si="639"/>
        <v/>
      </c>
    </row>
    <row r="384" spans="1:20" ht="19.5" thickTop="1">
      <c r="A384">
        <f ca="1">IF(B384="","",INDIRECT("減額一覧!B"&amp;$P384))</f>
        <v>323</v>
      </c>
      <c r="B384" s="61">
        <f t="shared" ref="B384" ca="1" si="791">IF(INDIRECT("減額一覧!BA"&amp;P384)=1,INDIRECT("減額一覧!M"&amp;P384),"")</f>
        <v>206</v>
      </c>
      <c r="C384" s="36">
        <f ca="1">IF(B384="","",INDIRECT("減額一覧!C"&amp;$P384))</f>
        <v>257074000</v>
      </c>
      <c r="D384" s="78" t="str">
        <f ca="1">IF($B384="","",INDIRECT("減額一覧!G"&amp;$P384))</f>
        <v>飛澤　佐美子</v>
      </c>
      <c r="E384" s="19">
        <f ca="1">IF(B384="","",INDIRECT("減額一覧!H"&amp;P384))</f>
        <v>13</v>
      </c>
      <c r="F384" s="19">
        <f ca="1">IF($B384="","",INDIRECT("減額一覧!T"&amp;P384))</f>
        <v>37</v>
      </c>
      <c r="G384" s="20">
        <f ca="1">IF($B384="","",INDIRECT("減額一覧!U"&amp;P384))</f>
        <v>7926</v>
      </c>
      <c r="H384" s="20">
        <f ca="1">IF($B384="","",INDIRECT("減額一覧!V"&amp;P384))</f>
        <v>0</v>
      </c>
      <c r="I384" s="32">
        <f ca="1">IF(B384="","",IF(INDIRECT("減額一覧!BL"&amp;P384)=0.08,0.08,0.1))</f>
        <v>0.1</v>
      </c>
      <c r="J384" s="51" t="s">
        <v>532</v>
      </c>
      <c r="K384" s="94" t="str">
        <f t="shared" ca="1" si="671"/>
        <v/>
      </c>
      <c r="L384" s="56" t="str">
        <f t="shared" ca="1" si="636"/>
        <v/>
      </c>
      <c r="N384" s="113" t="str">
        <f t="shared" ref="N384:N387" ca="1" si="792">IF(A384="","",IF(A384&gt;3000,"月ヶ瀬",IF(A384&gt;=2000,"都祁","市内")))</f>
        <v>市内</v>
      </c>
      <c r="O384" s="114">
        <f t="shared" ref="O384" ca="1" si="793">IF(B384="","",IF(INDIRECT("減額一覧!BL"&amp;P384)=0.08,0.08,0.1))</f>
        <v>0.1</v>
      </c>
      <c r="P384" s="38">
        <v>79</v>
      </c>
      <c r="Q384" s="38">
        <f t="shared" ref="Q384:R387" ca="1" si="794">IF(G384="","",IF(G384&gt;0,1,""))</f>
        <v>1</v>
      </c>
      <c r="R384" s="38" t="str">
        <f t="shared" ca="1" si="794"/>
        <v/>
      </c>
      <c r="S384" s="66" t="str">
        <f t="shared" ca="1" si="638"/>
        <v>257</v>
      </c>
      <c r="T384" s="105" t="str">
        <f t="shared" ca="1" si="639"/>
        <v/>
      </c>
    </row>
    <row r="385" spans="1:20">
      <c r="A385">
        <f ca="1">IF(B385="","",INDIRECT("減額一覧!B"&amp;$P385))</f>
        <v>323</v>
      </c>
      <c r="B385" s="61">
        <f t="shared" ref="B385" ca="1" si="795">IF(INDIRECT("減額一覧!BB"&amp;P385)=1,INDIRECT("減額一覧!W"&amp;P385),"")</f>
        <v>207</v>
      </c>
      <c r="C385" s="44">
        <f ca="1">IF(B385="","",INDIRECT("減額一覧!C"&amp;$P385))</f>
        <v>257074000</v>
      </c>
      <c r="D385" s="79" t="str">
        <f ca="1">IF($B385="","",INDIRECT("減額一覧!G"&amp;$P385))</f>
        <v>飛澤　佐美子</v>
      </c>
      <c r="E385" s="19">
        <f ca="1">IF(B385="","",INDIRECT("減額一覧!H"&amp;P385))</f>
        <v>13</v>
      </c>
      <c r="F385" s="19">
        <f ca="1">IF($B385="","",INDIRECT("減額一覧!AD"&amp;P385))</f>
        <v>38</v>
      </c>
      <c r="G385" s="20">
        <f ca="1">IF($B385="","",INDIRECT("減額一覧!AE"&amp;P385))</f>
        <v>8162</v>
      </c>
      <c r="H385" s="20">
        <f ca="1">IF($B385="","",INDIRECT("減額一覧!AF"&amp;P385))</f>
        <v>0</v>
      </c>
      <c r="I385" s="32">
        <f ca="1">IF(B385="","",IF(INDIRECT("減額一覧!BM"&amp;P385)=0.08,0.08,0.1))</f>
        <v>0.1</v>
      </c>
      <c r="J385" s="52"/>
      <c r="K385" s="95" t="str">
        <f t="shared" ca="1" si="671"/>
        <v/>
      </c>
      <c r="L385" s="58" t="str">
        <f t="shared" ca="1" si="636"/>
        <v/>
      </c>
      <c r="N385" s="113" t="str">
        <f t="shared" ca="1" si="792"/>
        <v>市内</v>
      </c>
      <c r="O385" s="114">
        <f t="shared" ref="O385" ca="1" si="796">IF(B385="","",IF(INDIRECT("減額一覧!BM"&amp;P385)=0.08,0.08,0.1))</f>
        <v>0.1</v>
      </c>
      <c r="P385" s="38">
        <v>79</v>
      </c>
      <c r="Q385" s="38">
        <f t="shared" ca="1" si="794"/>
        <v>1</v>
      </c>
      <c r="R385" s="38" t="str">
        <f t="shared" ca="1" si="794"/>
        <v/>
      </c>
      <c r="S385" s="66" t="str">
        <f t="shared" ca="1" si="638"/>
        <v>257</v>
      </c>
      <c r="T385" s="105" t="str">
        <f t="shared" ca="1" si="639"/>
        <v/>
      </c>
    </row>
    <row r="386" spans="1:20" hidden="1">
      <c r="A386" t="str">
        <f ca="1">IF(B386="","",INDIRECT("減額一覧!B"&amp;$P386))</f>
        <v/>
      </c>
      <c r="B386" s="61" t="str">
        <f t="shared" ref="B386" ca="1" si="797">IF(INDIRECT("減額一覧!BC"&amp;P386)=1,INDIRECT("減額一覧!AG"&amp;P386),"")</f>
        <v/>
      </c>
      <c r="C386" s="36" t="str">
        <f ca="1">IF(B386="","",INDIRECT("減額一覧!C"&amp;$P386))</f>
        <v/>
      </c>
      <c r="D386" s="80" t="str">
        <f ca="1">IF($B386="","",INDIRECT("減額一覧!G"&amp;$P386))</f>
        <v/>
      </c>
      <c r="E386" s="19" t="str">
        <f ca="1">IF(B386="","",INDIRECT("減額一覧!H"&amp;P386))</f>
        <v/>
      </c>
      <c r="F386" s="19" t="str">
        <f ca="1">IF($B386="","",INDIRECT("減額一覧!AN"&amp;P386))</f>
        <v/>
      </c>
      <c r="G386" s="20" t="str">
        <f ca="1">IF($B386="","",INDIRECT("減額一覧!AO"&amp;P386))</f>
        <v/>
      </c>
      <c r="H386" s="20" t="str">
        <f ca="1">IF($B386="","",INDIRECT("減額一覧!AP"&amp;P386))</f>
        <v/>
      </c>
      <c r="I386" s="32" t="str">
        <f ca="1">IF(B386="","",IF(INDIRECT("減額一覧!BN"&amp;P386)=0.08,0.08,0.1))</f>
        <v/>
      </c>
      <c r="J386" s="52"/>
      <c r="K386" s="95" t="str">
        <f t="shared" ca="1" si="671"/>
        <v/>
      </c>
      <c r="L386" s="58" t="str">
        <f t="shared" ca="1" si="636"/>
        <v/>
      </c>
      <c r="N386" s="113" t="str">
        <f t="shared" ca="1" si="792"/>
        <v/>
      </c>
      <c r="O386" s="114" t="str">
        <f t="shared" ref="O386" ca="1" si="798">IF(B386="","",IF(INDIRECT("減額一覧!BN"&amp;P386)=0.08,0.08,0.1))</f>
        <v/>
      </c>
      <c r="P386" s="38">
        <v>79</v>
      </c>
      <c r="Q386" s="38" t="str">
        <f t="shared" ca="1" si="794"/>
        <v/>
      </c>
      <c r="R386" s="38" t="str">
        <f t="shared" ca="1" si="794"/>
        <v/>
      </c>
      <c r="S386" s="66" t="str">
        <f t="shared" ca="1" si="638"/>
        <v/>
      </c>
      <c r="T386" s="105" t="str">
        <f t="shared" ca="1" si="639"/>
        <v/>
      </c>
    </row>
    <row r="387" spans="1:20" hidden="1">
      <c r="A387" t="str">
        <f ca="1">IF(B387="","",INDIRECT("減額一覧!B"&amp;$P387))</f>
        <v/>
      </c>
      <c r="B387" s="61" t="str">
        <f t="shared" ref="B387" ca="1" si="799">IF(INDIRECT("減額一覧!BD"&amp;P387)=1,INDIRECT("減額一覧!AQ"&amp;P387),"")</f>
        <v/>
      </c>
      <c r="C387" s="45" t="str">
        <f ca="1">IF(B387="","",INDIRECT("減額一覧!C"&amp;$P387))</f>
        <v/>
      </c>
      <c r="D387" s="79" t="str">
        <f ca="1">IF($B387="","",INDIRECT("減額一覧!G"&amp;$P387))</f>
        <v/>
      </c>
      <c r="E387" s="19" t="str">
        <f ca="1">IF(B387="","",INDIRECT("減額一覧!H"&amp;P387))</f>
        <v/>
      </c>
      <c r="F387" s="19" t="str">
        <f ca="1">IF($B387="","",INDIRECT("減額一覧!AX"&amp;P387))</f>
        <v/>
      </c>
      <c r="G387" s="20" t="str">
        <f ca="1">IF($B387="","",INDIRECT("減額一覧!AY"&amp;P387))</f>
        <v/>
      </c>
      <c r="H387" s="20" t="str">
        <f ca="1">IF($B387="","",INDIRECT("減額一覧!AZ"&amp;P387))</f>
        <v/>
      </c>
      <c r="I387" s="32" t="str">
        <f ca="1">IF(B387="","",IF(INDIRECT("減額一覧!BO"&amp;P387)=0.08,0.08,0.1))</f>
        <v/>
      </c>
      <c r="J387" s="52"/>
      <c r="K387" s="95" t="str">
        <f t="shared" ca="1" si="671"/>
        <v/>
      </c>
      <c r="L387" s="58" t="str">
        <f t="shared" ca="1" si="636"/>
        <v/>
      </c>
      <c r="N387" s="113" t="str">
        <f t="shared" ca="1" si="792"/>
        <v/>
      </c>
      <c r="O387" s="114" t="str">
        <f t="shared" ref="O387" ca="1" si="800">IF(B387="","",IF(INDIRECT("減額一覧!BO"&amp;P387)=0.08,0.08,0.1))</f>
        <v/>
      </c>
      <c r="P387" s="38">
        <v>79</v>
      </c>
      <c r="Q387" s="38" t="str">
        <f t="shared" ca="1" si="794"/>
        <v/>
      </c>
      <c r="R387" s="38" t="str">
        <f t="shared" ca="1" si="794"/>
        <v/>
      </c>
      <c r="S387" s="66" t="str">
        <f t="shared" ca="1" si="638"/>
        <v/>
      </c>
      <c r="T387" s="105" t="str">
        <f t="shared" ca="1" si="639"/>
        <v/>
      </c>
    </row>
    <row r="388" spans="1:20" ht="19.5" thickBot="1">
      <c r="B388" s="64"/>
      <c r="C388" s="41" t="str">
        <f>IF(B388="","",減額一覧!C384)</f>
        <v/>
      </c>
      <c r="D388" s="43"/>
      <c r="E388" s="21"/>
      <c r="F388" s="22" t="s">
        <v>69</v>
      </c>
      <c r="G388" s="23">
        <f t="shared" ref="G388:H388" ca="1" si="801">SUBTOTAL(9,G384:G387)</f>
        <v>16088</v>
      </c>
      <c r="H388" s="23">
        <f t="shared" ca="1" si="801"/>
        <v>0</v>
      </c>
      <c r="I388" s="30"/>
      <c r="J388" s="53"/>
      <c r="K388" s="96" t="str">
        <f t="shared" si="671"/>
        <v/>
      </c>
      <c r="L388" s="59" t="str">
        <f t="shared" si="636"/>
        <v/>
      </c>
      <c r="N388" s="108" t="str">
        <f t="shared" ref="N388" ca="1" si="802">IF(AND(G388=0,H388=0),"","小計")</f>
        <v>小計</v>
      </c>
      <c r="O388" s="108" t="str">
        <f t="shared" ref="O388" ca="1" si="803">IF(AND(G388=0,H388=0),"","小計")</f>
        <v>小計</v>
      </c>
      <c r="P388" s="38"/>
      <c r="Q388" s="38"/>
      <c r="R388" s="38"/>
      <c r="S388" s="66" t="str">
        <f t="shared" si="638"/>
        <v/>
      </c>
      <c r="T388" s="105" t="str">
        <f t="shared" si="639"/>
        <v/>
      </c>
    </row>
    <row r="389" spans="1:20" ht="19.5" thickTop="1">
      <c r="A389">
        <f ca="1">IF(B389="","",INDIRECT("減額一覧!B"&amp;$P389))</f>
        <v>324</v>
      </c>
      <c r="B389" s="61">
        <f t="shared" ref="B389" ca="1" si="804">IF(INDIRECT("減額一覧!BA"&amp;P389)=1,INDIRECT("減額一覧!M"&amp;P389),"")</f>
        <v>205</v>
      </c>
      <c r="C389" s="36">
        <f ca="1">IF(B389="","",INDIRECT("減額一覧!C"&amp;$P389))</f>
        <v>138022000</v>
      </c>
      <c r="D389" s="78" t="str">
        <f ca="1">IF($B389="","",INDIRECT("減額一覧!G"&amp;$P389))</f>
        <v>森　照子</v>
      </c>
      <c r="E389" s="19">
        <f ca="1">IF(B389="","",INDIRECT("減額一覧!H"&amp;P389))</f>
        <v>13</v>
      </c>
      <c r="F389" s="19">
        <f ca="1">IF($B389="","",INDIRECT("減額一覧!T"&amp;P389))</f>
        <v>7</v>
      </c>
      <c r="G389" s="20">
        <f ca="1">IF($B389="","",INDIRECT("減額一覧!U"&amp;P389))</f>
        <v>1392</v>
      </c>
      <c r="H389" s="20">
        <f ca="1">IF($B389="","",INDIRECT("減額一覧!V"&amp;P389))</f>
        <v>955</v>
      </c>
      <c r="I389" s="32">
        <f ca="1">IF(B389="","",IF(INDIRECT("減額一覧!BL"&amp;P389)=0.08,0.08,0.1))</f>
        <v>0.1</v>
      </c>
      <c r="J389" s="51" t="s">
        <v>497</v>
      </c>
      <c r="K389" s="94" t="str">
        <f t="shared" ca="1" si="671"/>
        <v/>
      </c>
      <c r="L389" s="56" t="str">
        <f t="shared" ref="L389:L452" ca="1" si="805">IF(OR(S389="370",S389="371",S389="372",S389="373",S389="374",S389="375",S389="376",S389="377",S389="378",S389="379",S389="380",S389="039",S389="389"),"農集","")</f>
        <v/>
      </c>
      <c r="N389" s="113" t="str">
        <f t="shared" ref="N389:N392" ca="1" si="806">IF(A389="","",IF(A389&gt;3000,"月ヶ瀬",IF(A389&gt;=2000,"都祁","市内")))</f>
        <v>市内</v>
      </c>
      <c r="O389" s="114">
        <f t="shared" ref="O389" ca="1" si="807">IF(B389="","",IF(INDIRECT("減額一覧!BL"&amp;P389)=0.08,0.08,0.1))</f>
        <v>0.1</v>
      </c>
      <c r="P389" s="38">
        <v>80</v>
      </c>
      <c r="Q389" s="38">
        <f t="shared" ref="Q389:R392" ca="1" si="808">IF(G389="","",IF(G389&gt;0,1,""))</f>
        <v>1</v>
      </c>
      <c r="R389" s="38">
        <f t="shared" ca="1" si="808"/>
        <v>1</v>
      </c>
      <c r="S389" s="66" t="str">
        <f t="shared" ref="S389:S452" ca="1" si="809">IF(C389="","",LEFT(TEXT(C389,"000000000"),3))</f>
        <v>138</v>
      </c>
      <c r="T389" s="105" t="str">
        <f t="shared" ref="T389:T452" ca="1" si="810">IF(L389="","",IF(H389=0,"",H389))</f>
        <v/>
      </c>
    </row>
    <row r="390" spans="1:20">
      <c r="A390">
        <f ca="1">IF(B390="","",INDIRECT("減額一覧!B"&amp;$P390))</f>
        <v>324</v>
      </c>
      <c r="B390" s="61">
        <f t="shared" ref="B390" ca="1" si="811">IF(INDIRECT("減額一覧!BB"&amp;P390)=1,INDIRECT("減額一覧!W"&amp;P390),"")</f>
        <v>206</v>
      </c>
      <c r="C390" s="44">
        <f ca="1">IF(B390="","",INDIRECT("減額一覧!C"&amp;$P390))</f>
        <v>138022000</v>
      </c>
      <c r="D390" s="79" t="str">
        <f ca="1">IF($B390="","",INDIRECT("減額一覧!G"&amp;$P390))</f>
        <v>森　照子</v>
      </c>
      <c r="E390" s="19">
        <f ca="1">IF(B390="","",INDIRECT("減額一覧!H"&amp;P390))</f>
        <v>13</v>
      </c>
      <c r="F390" s="19">
        <f ca="1">IF($B390="","",INDIRECT("減額一覧!AD"&amp;P390))</f>
        <v>8</v>
      </c>
      <c r="G390" s="20">
        <f ca="1">IF($B390="","",INDIRECT("減額一覧!AE"&amp;P390))</f>
        <v>1612</v>
      </c>
      <c r="H390" s="20">
        <f ca="1">IF($B390="","",INDIRECT("減額一覧!AF"&amp;P390))</f>
        <v>1092</v>
      </c>
      <c r="I390" s="32">
        <f ca="1">IF(B390="","",IF(INDIRECT("減額一覧!BM"&amp;P390)=0.08,0.08,0.1))</f>
        <v>0.1</v>
      </c>
      <c r="J390" s="52"/>
      <c r="K390" s="95" t="str">
        <f t="shared" ca="1" si="671"/>
        <v/>
      </c>
      <c r="L390" s="58" t="str">
        <f t="shared" ca="1" si="805"/>
        <v/>
      </c>
      <c r="N390" s="113" t="str">
        <f t="shared" ca="1" si="806"/>
        <v>市内</v>
      </c>
      <c r="O390" s="114">
        <f t="shared" ref="O390" ca="1" si="812">IF(B390="","",IF(INDIRECT("減額一覧!BM"&amp;P390)=0.08,0.08,0.1))</f>
        <v>0.1</v>
      </c>
      <c r="P390" s="38">
        <v>80</v>
      </c>
      <c r="Q390" s="38">
        <f t="shared" ca="1" si="808"/>
        <v>1</v>
      </c>
      <c r="R390" s="38">
        <f t="shared" ca="1" si="808"/>
        <v>1</v>
      </c>
      <c r="S390" s="66" t="str">
        <f t="shared" ca="1" si="809"/>
        <v>138</v>
      </c>
      <c r="T390" s="105" t="str">
        <f t="shared" ca="1" si="810"/>
        <v/>
      </c>
    </row>
    <row r="391" spans="1:20">
      <c r="A391">
        <f ca="1">IF(B391="","",INDIRECT("減額一覧!B"&amp;$P391))</f>
        <v>324</v>
      </c>
      <c r="B391" s="61">
        <f t="shared" ref="B391" ca="1" si="813">IF(INDIRECT("減額一覧!BC"&amp;P391)=1,INDIRECT("減額一覧!AG"&amp;P391),"")</f>
        <v>207</v>
      </c>
      <c r="C391" s="36">
        <f ca="1">IF(B391="","",INDIRECT("減額一覧!C"&amp;$P391))</f>
        <v>138022000</v>
      </c>
      <c r="D391" s="80" t="str">
        <f ca="1">IF($B391="","",INDIRECT("減額一覧!G"&amp;$P391))</f>
        <v>森　照子</v>
      </c>
      <c r="E391" s="19">
        <f ca="1">IF(B391="","",INDIRECT("減額一覧!H"&amp;P391))</f>
        <v>13</v>
      </c>
      <c r="F391" s="19">
        <f ca="1">IF($B391="","",INDIRECT("減額一覧!AN"&amp;P391))</f>
        <v>9</v>
      </c>
      <c r="G391" s="20">
        <f ca="1">IF($B391="","",INDIRECT("減額一覧!AO"&amp;P391))</f>
        <v>1881</v>
      </c>
      <c r="H391" s="20">
        <f ca="1">IF($B391="","",INDIRECT("減額一覧!AP"&amp;P391))</f>
        <v>1227</v>
      </c>
      <c r="I391" s="32">
        <f ca="1">IF(B391="","",IF(INDIRECT("減額一覧!BN"&amp;P391)=0.08,0.08,0.1))</f>
        <v>0.1</v>
      </c>
      <c r="J391" s="52"/>
      <c r="K391" s="95" t="str">
        <f t="shared" ca="1" si="671"/>
        <v/>
      </c>
      <c r="L391" s="58" t="str">
        <f t="shared" ca="1" si="805"/>
        <v/>
      </c>
      <c r="N391" s="113" t="str">
        <f t="shared" ca="1" si="806"/>
        <v>市内</v>
      </c>
      <c r="O391" s="114">
        <f t="shared" ref="O391" ca="1" si="814">IF(B391="","",IF(INDIRECT("減額一覧!BN"&amp;P391)=0.08,0.08,0.1))</f>
        <v>0.1</v>
      </c>
      <c r="P391" s="38">
        <v>80</v>
      </c>
      <c r="Q391" s="38">
        <f t="shared" ca="1" si="808"/>
        <v>1</v>
      </c>
      <c r="R391" s="38">
        <f t="shared" ca="1" si="808"/>
        <v>1</v>
      </c>
      <c r="S391" s="66" t="str">
        <f t="shared" ca="1" si="809"/>
        <v>138</v>
      </c>
      <c r="T391" s="105" t="str">
        <f t="shared" ca="1" si="810"/>
        <v/>
      </c>
    </row>
    <row r="392" spans="1:20">
      <c r="A392">
        <f ca="1">IF(B392="","",INDIRECT("減額一覧!B"&amp;$P392))</f>
        <v>324</v>
      </c>
      <c r="B392" s="61">
        <f t="shared" ref="B392" ca="1" si="815">IF(INDIRECT("減額一覧!BD"&amp;P392)=1,INDIRECT("減額一覧!AQ"&amp;P392),"")</f>
        <v>208</v>
      </c>
      <c r="C392" s="45">
        <f ca="1">IF(B392="","",INDIRECT("減額一覧!C"&amp;$P392))</f>
        <v>138022000</v>
      </c>
      <c r="D392" s="79" t="str">
        <f ca="1">IF($B392="","",INDIRECT("減額一覧!G"&amp;$P392))</f>
        <v>森　照子</v>
      </c>
      <c r="E392" s="19">
        <f ca="1">IF(B392="","",INDIRECT("減額一覧!H"&amp;P392))</f>
        <v>13</v>
      </c>
      <c r="F392" s="19">
        <f ca="1">IF($B392="","",INDIRECT("減額一覧!AX"&amp;P392))</f>
        <v>9</v>
      </c>
      <c r="G392" s="20">
        <f ca="1">IF($B392="","",INDIRECT("減額一覧!AY"&amp;P392))</f>
        <v>1881</v>
      </c>
      <c r="H392" s="20">
        <f ca="1">IF($B392="","",INDIRECT("減額一覧!AZ"&amp;P392))</f>
        <v>1227</v>
      </c>
      <c r="I392" s="32">
        <f ca="1">IF(B392="","",IF(INDIRECT("減額一覧!BO"&amp;P392)=0.08,0.08,0.1))</f>
        <v>0.1</v>
      </c>
      <c r="J392" s="52"/>
      <c r="K392" s="95" t="str">
        <f t="shared" ca="1" si="671"/>
        <v/>
      </c>
      <c r="L392" s="58" t="str">
        <f t="shared" ca="1" si="805"/>
        <v/>
      </c>
      <c r="N392" s="113" t="str">
        <f t="shared" ca="1" si="806"/>
        <v>市内</v>
      </c>
      <c r="O392" s="114">
        <f t="shared" ref="O392" ca="1" si="816">IF(B392="","",IF(INDIRECT("減額一覧!BO"&amp;P392)=0.08,0.08,0.1))</f>
        <v>0.1</v>
      </c>
      <c r="P392" s="38">
        <v>80</v>
      </c>
      <c r="Q392" s="38">
        <f t="shared" ca="1" si="808"/>
        <v>1</v>
      </c>
      <c r="R392" s="38">
        <f t="shared" ca="1" si="808"/>
        <v>1</v>
      </c>
      <c r="S392" s="66" t="str">
        <f t="shared" ca="1" si="809"/>
        <v>138</v>
      </c>
      <c r="T392" s="105" t="str">
        <f t="shared" ca="1" si="810"/>
        <v/>
      </c>
    </row>
    <row r="393" spans="1:20" ht="19.5" thickBot="1">
      <c r="B393" s="64"/>
      <c r="C393" s="41" t="str">
        <f>IF(B393="","",減額一覧!C389)</f>
        <v/>
      </c>
      <c r="D393" s="43"/>
      <c r="E393" s="21"/>
      <c r="F393" s="22" t="s">
        <v>69</v>
      </c>
      <c r="G393" s="23">
        <f t="shared" ref="G393:H393" ca="1" si="817">SUBTOTAL(9,G389:G392)</f>
        <v>6766</v>
      </c>
      <c r="H393" s="23">
        <f t="shared" ca="1" si="817"/>
        <v>4501</v>
      </c>
      <c r="I393" s="30"/>
      <c r="J393" s="53"/>
      <c r="K393" s="96" t="str">
        <f t="shared" si="671"/>
        <v/>
      </c>
      <c r="L393" s="59" t="str">
        <f t="shared" si="805"/>
        <v/>
      </c>
      <c r="N393" s="108" t="str">
        <f t="shared" ref="N393" ca="1" si="818">IF(AND(G393=0,H393=0),"","小計")</f>
        <v>小計</v>
      </c>
      <c r="O393" s="108" t="str">
        <f t="shared" ref="O393" ca="1" si="819">IF(AND(G393=0,H393=0),"","小計")</f>
        <v>小計</v>
      </c>
      <c r="P393" s="38"/>
      <c r="Q393" s="38"/>
      <c r="R393" s="38"/>
      <c r="S393" s="66" t="str">
        <f t="shared" si="809"/>
        <v/>
      </c>
      <c r="T393" s="105" t="str">
        <f t="shared" si="810"/>
        <v/>
      </c>
    </row>
    <row r="394" spans="1:20" ht="19.5" thickTop="1">
      <c r="A394">
        <f ca="1">IF(B394="","",INDIRECT("減額一覧!B"&amp;$P394))</f>
        <v>325</v>
      </c>
      <c r="B394" s="61">
        <f t="shared" ref="B394" ca="1" si="820">IF(INDIRECT("減額一覧!BA"&amp;P394)=1,INDIRECT("減額一覧!M"&amp;P394),"")</f>
        <v>206</v>
      </c>
      <c r="C394" s="36">
        <f ca="1">IF(B394="","",INDIRECT("減額一覧!C"&amp;$P394))</f>
        <v>695104000</v>
      </c>
      <c r="D394" s="78" t="str">
        <f ca="1">IF($B394="","",INDIRECT("減額一覧!G"&amp;$P394))</f>
        <v>武居　敏朗</v>
      </c>
      <c r="E394" s="19">
        <f ca="1">IF(B394="","",INDIRECT("減額一覧!H"&amp;P394))</f>
        <v>20</v>
      </c>
      <c r="F394" s="19">
        <f ca="1">IF($B394="","",INDIRECT("減額一覧!T"&amp;P394))</f>
        <v>2</v>
      </c>
      <c r="G394" s="20">
        <f ca="1">IF($B394="","",INDIRECT("減額一覧!U"&amp;P394))</f>
        <v>341</v>
      </c>
      <c r="H394" s="20">
        <f ca="1">IF($B394="","",INDIRECT("減額一覧!V"&amp;P394))</f>
        <v>273</v>
      </c>
      <c r="I394" s="32">
        <f ca="1">IF(B394="","",IF(INDIRECT("減額一覧!BL"&amp;P394)=0.08,0.08,0.1))</f>
        <v>0.1</v>
      </c>
      <c r="J394" s="51" t="s">
        <v>498</v>
      </c>
      <c r="K394" s="94" t="str">
        <f t="shared" ca="1" si="671"/>
        <v/>
      </c>
      <c r="L394" s="56" t="str">
        <f t="shared" ca="1" si="805"/>
        <v/>
      </c>
      <c r="N394" s="113" t="str">
        <f t="shared" ref="N394:N397" ca="1" si="821">IF(A394="","",IF(A394&gt;3000,"月ヶ瀬",IF(A394&gt;=2000,"都祁","市内")))</f>
        <v>市内</v>
      </c>
      <c r="O394" s="114">
        <f t="shared" ref="O394" ca="1" si="822">IF(B394="","",IF(INDIRECT("減額一覧!BL"&amp;P394)=0.08,0.08,0.1))</f>
        <v>0.1</v>
      </c>
      <c r="P394" s="38">
        <v>81</v>
      </c>
      <c r="Q394" s="38">
        <f t="shared" ref="Q394:R397" ca="1" si="823">IF(G394="","",IF(G394&gt;0,1,""))</f>
        <v>1</v>
      </c>
      <c r="R394" s="38">
        <f t="shared" ca="1" si="823"/>
        <v>1</v>
      </c>
      <c r="S394" s="66" t="str">
        <f t="shared" ca="1" si="809"/>
        <v>695</v>
      </c>
      <c r="T394" s="105" t="str">
        <f t="shared" ca="1" si="810"/>
        <v/>
      </c>
    </row>
    <row r="395" spans="1:20">
      <c r="A395">
        <f ca="1">IF(B395="","",INDIRECT("減額一覧!B"&amp;$P395))</f>
        <v>325</v>
      </c>
      <c r="B395" s="61">
        <f t="shared" ref="B395" ca="1" si="824">IF(INDIRECT("減額一覧!BB"&amp;P395)=1,INDIRECT("減額一覧!W"&amp;P395),"")</f>
        <v>207</v>
      </c>
      <c r="C395" s="44">
        <f ca="1">IF(B395="","",INDIRECT("減額一覧!C"&amp;$P395))</f>
        <v>695104000</v>
      </c>
      <c r="D395" s="79" t="str">
        <f ca="1">IF($B395="","",INDIRECT("減額一覧!G"&amp;$P395))</f>
        <v>武居　敏朗</v>
      </c>
      <c r="E395" s="19">
        <f ca="1">IF(B395="","",INDIRECT("減額一覧!H"&amp;P395))</f>
        <v>20</v>
      </c>
      <c r="F395" s="19">
        <f ca="1">IF($B395="","",INDIRECT("減額一覧!AD"&amp;P395))</f>
        <v>2</v>
      </c>
      <c r="G395" s="20">
        <f ca="1">IF($B395="","",INDIRECT("減額一覧!AE"&amp;P395))</f>
        <v>341</v>
      </c>
      <c r="H395" s="20">
        <f ca="1">IF($B395="","",INDIRECT("減額一覧!AF"&amp;P395))</f>
        <v>273</v>
      </c>
      <c r="I395" s="32">
        <f ca="1">IF(B395="","",IF(INDIRECT("減額一覧!BM"&amp;P395)=0.08,0.08,0.1))</f>
        <v>0.1</v>
      </c>
      <c r="J395" s="52"/>
      <c r="K395" s="95" t="str">
        <f t="shared" ca="1" si="671"/>
        <v/>
      </c>
      <c r="L395" s="58" t="str">
        <f t="shared" ca="1" si="805"/>
        <v/>
      </c>
      <c r="N395" s="113" t="str">
        <f t="shared" ca="1" si="821"/>
        <v>市内</v>
      </c>
      <c r="O395" s="114">
        <f t="shared" ref="O395" ca="1" si="825">IF(B395="","",IF(INDIRECT("減額一覧!BM"&amp;P395)=0.08,0.08,0.1))</f>
        <v>0.1</v>
      </c>
      <c r="P395" s="38">
        <v>81</v>
      </c>
      <c r="Q395" s="38">
        <f t="shared" ca="1" si="823"/>
        <v>1</v>
      </c>
      <c r="R395" s="38">
        <f t="shared" ca="1" si="823"/>
        <v>1</v>
      </c>
      <c r="S395" s="66" t="str">
        <f t="shared" ca="1" si="809"/>
        <v>695</v>
      </c>
      <c r="T395" s="105" t="str">
        <f t="shared" ca="1" si="810"/>
        <v/>
      </c>
    </row>
    <row r="396" spans="1:20">
      <c r="A396">
        <f ca="1">IF(B396="","",INDIRECT("減額一覧!B"&amp;$P396))</f>
        <v>325</v>
      </c>
      <c r="B396" s="61">
        <f t="shared" ref="B396" ca="1" si="826">IF(INDIRECT("減額一覧!BC"&amp;P396)=1,INDIRECT("減額一覧!AG"&amp;P396),"")</f>
        <v>208</v>
      </c>
      <c r="C396" s="36">
        <f ca="1">IF(B396="","",INDIRECT("減額一覧!C"&amp;$P396))</f>
        <v>695104000</v>
      </c>
      <c r="D396" s="80" t="str">
        <f ca="1">IF($B396="","",INDIRECT("減額一覧!G"&amp;$P396))</f>
        <v>武居　敏朗</v>
      </c>
      <c r="E396" s="19">
        <f ca="1">IF(B396="","",INDIRECT("減額一覧!H"&amp;P396))</f>
        <v>20</v>
      </c>
      <c r="F396" s="19">
        <f ca="1">IF($B396="","",INDIRECT("減額一覧!AN"&amp;P396))</f>
        <v>23</v>
      </c>
      <c r="G396" s="20">
        <f ca="1">IF($B396="","",INDIRECT("減額一覧!AO"&amp;P396))</f>
        <v>4763</v>
      </c>
      <c r="H396" s="20">
        <f ca="1">IF($B396="","",INDIRECT("減額一覧!AP"&amp;P396))</f>
        <v>3137</v>
      </c>
      <c r="I396" s="32">
        <f ca="1">IF(B396="","",IF(INDIRECT("減額一覧!BN"&amp;P396)=0.08,0.08,0.1))</f>
        <v>0.1</v>
      </c>
      <c r="J396" s="52"/>
      <c r="K396" s="95" t="str">
        <f t="shared" ca="1" si="671"/>
        <v/>
      </c>
      <c r="L396" s="58" t="str">
        <f t="shared" ca="1" si="805"/>
        <v/>
      </c>
      <c r="N396" s="113" t="str">
        <f t="shared" ca="1" si="821"/>
        <v>市内</v>
      </c>
      <c r="O396" s="114">
        <f t="shared" ref="O396" ca="1" si="827">IF(B396="","",IF(INDIRECT("減額一覧!BN"&amp;P396)=0.08,0.08,0.1))</f>
        <v>0.1</v>
      </c>
      <c r="P396" s="38">
        <v>81</v>
      </c>
      <c r="Q396" s="38">
        <f t="shared" ca="1" si="823"/>
        <v>1</v>
      </c>
      <c r="R396" s="38">
        <f t="shared" ca="1" si="823"/>
        <v>1</v>
      </c>
      <c r="S396" s="66" t="str">
        <f t="shared" ca="1" si="809"/>
        <v>695</v>
      </c>
      <c r="T396" s="105" t="str">
        <f t="shared" ca="1" si="810"/>
        <v/>
      </c>
    </row>
    <row r="397" spans="1:20" hidden="1">
      <c r="A397" t="str">
        <f ca="1">IF(B397="","",INDIRECT("減額一覧!B"&amp;$P397))</f>
        <v/>
      </c>
      <c r="B397" s="61" t="str">
        <f t="shared" ref="B397" ca="1" si="828">IF(INDIRECT("減額一覧!BD"&amp;P397)=1,INDIRECT("減額一覧!AQ"&amp;P397),"")</f>
        <v/>
      </c>
      <c r="C397" s="45" t="str">
        <f ca="1">IF(B397="","",INDIRECT("減額一覧!C"&amp;$P397))</f>
        <v/>
      </c>
      <c r="D397" s="79" t="str">
        <f ca="1">IF($B397="","",INDIRECT("減額一覧!G"&amp;$P397))</f>
        <v/>
      </c>
      <c r="E397" s="19" t="str">
        <f ca="1">IF(B397="","",INDIRECT("減額一覧!H"&amp;P397))</f>
        <v/>
      </c>
      <c r="F397" s="19" t="str">
        <f ca="1">IF($B397="","",INDIRECT("減額一覧!AX"&amp;P397))</f>
        <v/>
      </c>
      <c r="G397" s="20" t="str">
        <f ca="1">IF($B397="","",INDIRECT("減額一覧!AY"&amp;P397))</f>
        <v/>
      </c>
      <c r="H397" s="20" t="str">
        <f ca="1">IF($B397="","",INDIRECT("減額一覧!AZ"&amp;P397))</f>
        <v/>
      </c>
      <c r="I397" s="32" t="str">
        <f ca="1">IF(B397="","",IF(INDIRECT("減額一覧!BO"&amp;P397)=0.08,0.08,0.1))</f>
        <v/>
      </c>
      <c r="J397" s="52"/>
      <c r="K397" s="95" t="str">
        <f t="shared" ca="1" si="671"/>
        <v/>
      </c>
      <c r="L397" s="58" t="str">
        <f t="shared" ca="1" si="805"/>
        <v/>
      </c>
      <c r="N397" s="113" t="str">
        <f t="shared" ca="1" si="821"/>
        <v/>
      </c>
      <c r="O397" s="114" t="str">
        <f t="shared" ref="O397" ca="1" si="829">IF(B397="","",IF(INDIRECT("減額一覧!BO"&amp;P397)=0.08,0.08,0.1))</f>
        <v/>
      </c>
      <c r="P397" s="38">
        <v>81</v>
      </c>
      <c r="Q397" s="38" t="str">
        <f t="shared" ca="1" si="823"/>
        <v/>
      </c>
      <c r="R397" s="38" t="str">
        <f t="shared" ca="1" si="823"/>
        <v/>
      </c>
      <c r="S397" s="66" t="str">
        <f t="shared" ca="1" si="809"/>
        <v/>
      </c>
      <c r="T397" s="105" t="str">
        <f t="shared" ca="1" si="810"/>
        <v/>
      </c>
    </row>
    <row r="398" spans="1:20" ht="19.5" thickBot="1">
      <c r="B398" s="64"/>
      <c r="C398" s="41" t="str">
        <f>IF(B398="","",減額一覧!C394)</f>
        <v/>
      </c>
      <c r="D398" s="43"/>
      <c r="E398" s="21"/>
      <c r="F398" s="22" t="s">
        <v>69</v>
      </c>
      <c r="G398" s="23">
        <f t="shared" ref="G398:H398" ca="1" si="830">SUBTOTAL(9,G394:G397)</f>
        <v>5445</v>
      </c>
      <c r="H398" s="23">
        <f t="shared" ca="1" si="830"/>
        <v>3683</v>
      </c>
      <c r="I398" s="30"/>
      <c r="J398" s="53"/>
      <c r="K398" s="96" t="str">
        <f t="shared" si="671"/>
        <v/>
      </c>
      <c r="L398" s="59" t="str">
        <f t="shared" si="805"/>
        <v/>
      </c>
      <c r="N398" s="108" t="str">
        <f t="shared" ref="N398" ca="1" si="831">IF(AND(G398=0,H398=0),"","小計")</f>
        <v>小計</v>
      </c>
      <c r="O398" s="108" t="str">
        <f t="shared" ref="O398" ca="1" si="832">IF(AND(G398=0,H398=0),"","小計")</f>
        <v>小計</v>
      </c>
      <c r="P398" s="38"/>
      <c r="Q398" s="38"/>
      <c r="R398" s="38"/>
      <c r="S398" s="66" t="str">
        <f t="shared" si="809"/>
        <v/>
      </c>
      <c r="T398" s="105" t="str">
        <f t="shared" si="810"/>
        <v/>
      </c>
    </row>
    <row r="399" spans="1:20" ht="19.5" thickTop="1">
      <c r="A399">
        <f ca="1">IF(B399="","",INDIRECT("減額一覧!B"&amp;$P399))</f>
        <v>326</v>
      </c>
      <c r="B399" s="61">
        <f t="shared" ref="B399" ca="1" si="833">IF(INDIRECT("減額一覧!BA"&amp;P399)=1,INDIRECT("減額一覧!M"&amp;P399),"")</f>
        <v>208</v>
      </c>
      <c r="C399" s="36">
        <f ca="1">IF(B399="","",INDIRECT("減額一覧!C"&amp;$P399))</f>
        <v>316092000</v>
      </c>
      <c r="D399" s="78" t="str">
        <f ca="1">IF($B399="","",INDIRECT("減額一覧!G"&amp;$P399))</f>
        <v>山本　裕子</v>
      </c>
      <c r="E399" s="19">
        <f ca="1">IF(B399="","",INDIRECT("減額一覧!H"&amp;P399))</f>
        <v>13</v>
      </c>
      <c r="F399" s="19">
        <f ca="1">IF($B399="","",INDIRECT("減額一覧!T"&amp;P399))</f>
        <v>14</v>
      </c>
      <c r="G399" s="20">
        <f ca="1">IF($B399="","",INDIRECT("減額一覧!U"&amp;P399))</f>
        <v>3080</v>
      </c>
      <c r="H399" s="20">
        <f ca="1">IF($B399="","",INDIRECT("減額一覧!V"&amp;P399))</f>
        <v>1909</v>
      </c>
      <c r="I399" s="32">
        <f ca="1">IF(B399="","",IF(INDIRECT("減額一覧!BL"&amp;P399)=0.08,0.08,0.1))</f>
        <v>0.1</v>
      </c>
      <c r="J399" s="51" t="s">
        <v>533</v>
      </c>
      <c r="K399" s="94" t="str">
        <f t="shared" ca="1" si="671"/>
        <v/>
      </c>
      <c r="L399" s="56" t="str">
        <f t="shared" ca="1" si="805"/>
        <v/>
      </c>
      <c r="N399" s="113" t="str">
        <f t="shared" ref="N399:N402" ca="1" si="834">IF(A399="","",IF(A399&gt;3000,"月ヶ瀬",IF(A399&gt;=2000,"都祁","市内")))</f>
        <v>市内</v>
      </c>
      <c r="O399" s="114">
        <f t="shared" ref="O399" ca="1" si="835">IF(B399="","",IF(INDIRECT("減額一覧!BL"&amp;P399)=0.08,0.08,0.1))</f>
        <v>0.1</v>
      </c>
      <c r="P399" s="38">
        <v>82</v>
      </c>
      <c r="Q399" s="38">
        <f t="shared" ref="Q399:R402" ca="1" si="836">IF(G399="","",IF(G399&gt;0,1,""))</f>
        <v>1</v>
      </c>
      <c r="R399" s="38">
        <f t="shared" ca="1" si="836"/>
        <v>1</v>
      </c>
      <c r="S399" s="66" t="str">
        <f t="shared" ca="1" si="809"/>
        <v>316</v>
      </c>
      <c r="T399" s="105" t="str">
        <f t="shared" ca="1" si="810"/>
        <v/>
      </c>
    </row>
    <row r="400" spans="1:20" hidden="1">
      <c r="A400" t="str">
        <f ca="1">IF(B400="","",INDIRECT("減額一覧!B"&amp;$P400))</f>
        <v/>
      </c>
      <c r="B400" s="61" t="str">
        <f t="shared" ref="B400" ca="1" si="837">IF(INDIRECT("減額一覧!BB"&amp;P400)=1,INDIRECT("減額一覧!W"&amp;P400),"")</f>
        <v/>
      </c>
      <c r="C400" s="44" t="str">
        <f ca="1">IF(B400="","",INDIRECT("減額一覧!C"&amp;$P400))</f>
        <v/>
      </c>
      <c r="D400" s="79" t="str">
        <f ca="1">IF($B400="","",INDIRECT("減額一覧!G"&amp;$P400))</f>
        <v/>
      </c>
      <c r="E400" s="19" t="str">
        <f ca="1">IF(B400="","",INDIRECT("減額一覧!H"&amp;P400))</f>
        <v/>
      </c>
      <c r="F400" s="19" t="str">
        <f ca="1">IF($B400="","",INDIRECT("減額一覧!AD"&amp;P400))</f>
        <v/>
      </c>
      <c r="G400" s="20" t="str">
        <f ca="1">IF($B400="","",INDIRECT("減額一覧!AE"&amp;P400))</f>
        <v/>
      </c>
      <c r="H400" s="20" t="str">
        <f ca="1">IF($B400="","",INDIRECT("減額一覧!AF"&amp;P400))</f>
        <v/>
      </c>
      <c r="I400" s="32" t="str">
        <f ca="1">IF(B400="","",IF(INDIRECT("減額一覧!BM"&amp;P400)=0.08,0.08,0.1))</f>
        <v/>
      </c>
      <c r="J400" s="52"/>
      <c r="K400" s="95" t="str">
        <f t="shared" ca="1" si="671"/>
        <v/>
      </c>
      <c r="L400" s="58" t="str">
        <f t="shared" ca="1" si="805"/>
        <v/>
      </c>
      <c r="N400" s="113" t="str">
        <f t="shared" ca="1" si="834"/>
        <v/>
      </c>
      <c r="O400" s="114" t="str">
        <f t="shared" ref="O400" ca="1" si="838">IF(B400="","",IF(INDIRECT("減額一覧!BM"&amp;P400)=0.08,0.08,0.1))</f>
        <v/>
      </c>
      <c r="P400" s="38">
        <v>82</v>
      </c>
      <c r="Q400" s="38" t="str">
        <f t="shared" ca="1" si="836"/>
        <v/>
      </c>
      <c r="R400" s="38" t="str">
        <f t="shared" ca="1" si="836"/>
        <v/>
      </c>
      <c r="S400" s="66" t="str">
        <f t="shared" ca="1" si="809"/>
        <v/>
      </c>
      <c r="T400" s="105" t="str">
        <f t="shared" ca="1" si="810"/>
        <v/>
      </c>
    </row>
    <row r="401" spans="1:20" hidden="1">
      <c r="A401" t="str">
        <f ca="1">IF(B401="","",INDIRECT("減額一覧!B"&amp;$P401))</f>
        <v/>
      </c>
      <c r="B401" s="61" t="str">
        <f t="shared" ref="B401" ca="1" si="839">IF(INDIRECT("減額一覧!BC"&amp;P401)=1,INDIRECT("減額一覧!AG"&amp;P401),"")</f>
        <v/>
      </c>
      <c r="C401" s="36" t="str">
        <f ca="1">IF(B401="","",INDIRECT("減額一覧!C"&amp;$P401))</f>
        <v/>
      </c>
      <c r="D401" s="80" t="str">
        <f ca="1">IF($B401="","",INDIRECT("減額一覧!G"&amp;$P401))</f>
        <v/>
      </c>
      <c r="E401" s="19" t="str">
        <f ca="1">IF(B401="","",INDIRECT("減額一覧!H"&amp;P401))</f>
        <v/>
      </c>
      <c r="F401" s="19" t="str">
        <f ca="1">IF($B401="","",INDIRECT("減額一覧!AN"&amp;P401))</f>
        <v/>
      </c>
      <c r="G401" s="20" t="str">
        <f ca="1">IF($B401="","",INDIRECT("減額一覧!AO"&amp;P401))</f>
        <v/>
      </c>
      <c r="H401" s="20" t="str">
        <f ca="1">IF($B401="","",INDIRECT("減額一覧!AP"&amp;P401))</f>
        <v/>
      </c>
      <c r="I401" s="32" t="str">
        <f ca="1">IF(B401="","",IF(INDIRECT("減額一覧!BN"&amp;P401)=0.08,0.08,0.1))</f>
        <v/>
      </c>
      <c r="J401" s="52"/>
      <c r="K401" s="95" t="str">
        <f t="shared" ca="1" si="671"/>
        <v/>
      </c>
      <c r="L401" s="58" t="str">
        <f t="shared" ca="1" si="805"/>
        <v/>
      </c>
      <c r="N401" s="113" t="str">
        <f t="shared" ca="1" si="834"/>
        <v/>
      </c>
      <c r="O401" s="114" t="str">
        <f t="shared" ref="O401" ca="1" si="840">IF(B401="","",IF(INDIRECT("減額一覧!BN"&amp;P401)=0.08,0.08,0.1))</f>
        <v/>
      </c>
      <c r="P401" s="38">
        <v>82</v>
      </c>
      <c r="Q401" s="38" t="str">
        <f t="shared" ca="1" si="836"/>
        <v/>
      </c>
      <c r="R401" s="38" t="str">
        <f t="shared" ca="1" si="836"/>
        <v/>
      </c>
      <c r="S401" s="66" t="str">
        <f t="shared" ca="1" si="809"/>
        <v/>
      </c>
      <c r="T401" s="105" t="str">
        <f t="shared" ca="1" si="810"/>
        <v/>
      </c>
    </row>
    <row r="402" spans="1:20" hidden="1">
      <c r="A402" t="str">
        <f ca="1">IF(B402="","",INDIRECT("減額一覧!B"&amp;$P402))</f>
        <v/>
      </c>
      <c r="B402" s="61" t="str">
        <f t="shared" ref="B402" ca="1" si="841">IF(INDIRECT("減額一覧!BD"&amp;P402)=1,INDIRECT("減額一覧!AQ"&amp;P402),"")</f>
        <v/>
      </c>
      <c r="C402" s="45" t="str">
        <f ca="1">IF(B402="","",INDIRECT("減額一覧!C"&amp;$P402))</f>
        <v/>
      </c>
      <c r="D402" s="79" t="str">
        <f ca="1">IF($B402="","",INDIRECT("減額一覧!G"&amp;$P402))</f>
        <v/>
      </c>
      <c r="E402" s="19" t="str">
        <f ca="1">IF(B402="","",INDIRECT("減額一覧!H"&amp;P402))</f>
        <v/>
      </c>
      <c r="F402" s="19" t="str">
        <f ca="1">IF($B402="","",INDIRECT("減額一覧!AX"&amp;P402))</f>
        <v/>
      </c>
      <c r="G402" s="20" t="str">
        <f ca="1">IF($B402="","",INDIRECT("減額一覧!AY"&amp;P402))</f>
        <v/>
      </c>
      <c r="H402" s="20" t="str">
        <f ca="1">IF($B402="","",INDIRECT("減額一覧!AZ"&amp;P402))</f>
        <v/>
      </c>
      <c r="I402" s="32" t="str">
        <f ca="1">IF(B402="","",IF(INDIRECT("減額一覧!BO"&amp;P402)=0.08,0.08,0.1))</f>
        <v/>
      </c>
      <c r="J402" s="52"/>
      <c r="K402" s="95" t="str">
        <f t="shared" ref="K402:K465" ca="1" si="842">IF(A402="","",IF(A402&gt;3000,"月ヶ瀬",IF(A402&gt;=2000,"都祁","")))</f>
        <v/>
      </c>
      <c r="L402" s="58" t="str">
        <f t="shared" ca="1" si="805"/>
        <v/>
      </c>
      <c r="N402" s="113" t="str">
        <f t="shared" ca="1" si="834"/>
        <v/>
      </c>
      <c r="O402" s="114" t="str">
        <f t="shared" ref="O402" ca="1" si="843">IF(B402="","",IF(INDIRECT("減額一覧!BO"&amp;P402)=0.08,0.08,0.1))</f>
        <v/>
      </c>
      <c r="P402" s="38">
        <v>82</v>
      </c>
      <c r="Q402" s="38" t="str">
        <f t="shared" ca="1" si="836"/>
        <v/>
      </c>
      <c r="R402" s="38" t="str">
        <f t="shared" ca="1" si="836"/>
        <v/>
      </c>
      <c r="S402" s="66" t="str">
        <f t="shared" ca="1" si="809"/>
        <v/>
      </c>
      <c r="T402" s="105" t="str">
        <f t="shared" ca="1" si="810"/>
        <v/>
      </c>
    </row>
    <row r="403" spans="1:20" ht="19.5" thickBot="1">
      <c r="B403" s="64"/>
      <c r="C403" s="41" t="str">
        <f>IF(B403="","",減額一覧!C399)</f>
        <v/>
      </c>
      <c r="D403" s="43"/>
      <c r="E403" s="21"/>
      <c r="F403" s="22" t="s">
        <v>69</v>
      </c>
      <c r="G403" s="23">
        <f t="shared" ref="G403:H403" ca="1" si="844">SUBTOTAL(9,G399:G402)</f>
        <v>3080</v>
      </c>
      <c r="H403" s="23">
        <f t="shared" ca="1" si="844"/>
        <v>1909</v>
      </c>
      <c r="I403" s="30"/>
      <c r="J403" s="53"/>
      <c r="K403" s="96" t="str">
        <f t="shared" si="842"/>
        <v/>
      </c>
      <c r="L403" s="59" t="str">
        <f t="shared" si="805"/>
        <v/>
      </c>
      <c r="N403" s="108" t="str">
        <f t="shared" ref="N403" ca="1" si="845">IF(AND(G403=0,H403=0),"","小計")</f>
        <v>小計</v>
      </c>
      <c r="O403" s="108" t="str">
        <f t="shared" ref="O403" ca="1" si="846">IF(AND(G403=0,H403=0),"","小計")</f>
        <v>小計</v>
      </c>
      <c r="P403" s="38"/>
      <c r="Q403" s="38"/>
      <c r="R403" s="38"/>
      <c r="S403" s="66" t="str">
        <f t="shared" si="809"/>
        <v/>
      </c>
      <c r="T403" s="105" t="str">
        <f t="shared" si="810"/>
        <v/>
      </c>
    </row>
    <row r="404" spans="1:20" ht="19.5" thickTop="1">
      <c r="A404">
        <f ca="1">IF(B404="","",INDIRECT("減額一覧!B"&amp;$P404))</f>
        <v>327</v>
      </c>
      <c r="B404" s="61">
        <f t="shared" ref="B404" ca="1" si="847">IF(INDIRECT("減額一覧!BA"&amp;P404)=1,INDIRECT("減額一覧!M"&amp;P404),"")</f>
        <v>206</v>
      </c>
      <c r="C404" s="36">
        <f ca="1">IF(B404="","",INDIRECT("減額一覧!C"&amp;$P404))</f>
        <v>249003000</v>
      </c>
      <c r="D404" s="78" t="str">
        <f ca="1">IF($B404="","",INDIRECT("減額一覧!G"&amp;$P404))</f>
        <v>浅越　正人</v>
      </c>
      <c r="E404" s="19">
        <f ca="1">IF(B404="","",INDIRECT("減額一覧!H"&amp;P404))</f>
        <v>20</v>
      </c>
      <c r="F404" s="19">
        <f ca="1">IF($B404="","",INDIRECT("減額一覧!T"&amp;P404))</f>
        <v>17</v>
      </c>
      <c r="G404" s="20">
        <f ca="1">IF($B404="","",INDIRECT("減額一覧!U"&amp;P404))</f>
        <v>3921</v>
      </c>
      <c r="H404" s="20">
        <f ca="1">IF($B404="","",INDIRECT("減額一覧!V"&amp;P404))</f>
        <v>2319</v>
      </c>
      <c r="I404" s="32">
        <f ca="1">IF(B404="","",IF(INDIRECT("減額一覧!BL"&amp;P404)=0.08,0.08,0.1))</f>
        <v>0.1</v>
      </c>
      <c r="J404" s="51" t="s">
        <v>499</v>
      </c>
      <c r="K404" s="94" t="str">
        <f t="shared" ca="1" si="842"/>
        <v/>
      </c>
      <c r="L404" s="56" t="str">
        <f t="shared" ca="1" si="805"/>
        <v/>
      </c>
      <c r="N404" s="113" t="str">
        <f t="shared" ref="N404:N407" ca="1" si="848">IF(A404="","",IF(A404&gt;3000,"月ヶ瀬",IF(A404&gt;=2000,"都祁","市内")))</f>
        <v>市内</v>
      </c>
      <c r="O404" s="114">
        <f t="shared" ref="O404" ca="1" si="849">IF(B404="","",IF(INDIRECT("減額一覧!BL"&amp;P404)=0.08,0.08,0.1))</f>
        <v>0.1</v>
      </c>
      <c r="P404" s="38">
        <v>83</v>
      </c>
      <c r="Q404" s="38">
        <f t="shared" ref="Q404:R407" ca="1" si="850">IF(G404="","",IF(G404&gt;0,1,""))</f>
        <v>1</v>
      </c>
      <c r="R404" s="38">
        <f t="shared" ca="1" si="850"/>
        <v>1</v>
      </c>
      <c r="S404" s="66" t="str">
        <f t="shared" ca="1" si="809"/>
        <v>249</v>
      </c>
      <c r="T404" s="105" t="str">
        <f t="shared" ca="1" si="810"/>
        <v/>
      </c>
    </row>
    <row r="405" spans="1:20" hidden="1">
      <c r="A405" t="str">
        <f ca="1">IF(B405="","",INDIRECT("減額一覧!B"&amp;$P405))</f>
        <v/>
      </c>
      <c r="B405" s="61" t="str">
        <f t="shared" ref="B405" ca="1" si="851">IF(INDIRECT("減額一覧!BB"&amp;P405)=1,INDIRECT("減額一覧!W"&amp;P405),"")</f>
        <v/>
      </c>
      <c r="C405" s="44" t="str">
        <f ca="1">IF(B405="","",INDIRECT("減額一覧!C"&amp;$P405))</f>
        <v/>
      </c>
      <c r="D405" s="79" t="str">
        <f ca="1">IF($B405="","",INDIRECT("減額一覧!G"&amp;$P405))</f>
        <v/>
      </c>
      <c r="E405" s="19" t="str">
        <f ca="1">IF(B405="","",INDIRECT("減額一覧!H"&amp;P405))</f>
        <v/>
      </c>
      <c r="F405" s="19" t="str">
        <f ca="1">IF($B405="","",INDIRECT("減額一覧!AD"&amp;P405))</f>
        <v/>
      </c>
      <c r="G405" s="20" t="str">
        <f ca="1">IF($B405="","",INDIRECT("減額一覧!AE"&amp;P405))</f>
        <v/>
      </c>
      <c r="H405" s="20" t="str">
        <f ca="1">IF($B405="","",INDIRECT("減額一覧!AF"&amp;P405))</f>
        <v/>
      </c>
      <c r="I405" s="32" t="str">
        <f ca="1">IF(B405="","",IF(INDIRECT("減額一覧!BM"&amp;P405)=0.08,0.08,0.1))</f>
        <v/>
      </c>
      <c r="J405" s="52"/>
      <c r="K405" s="95" t="str">
        <f t="shared" ca="1" si="842"/>
        <v/>
      </c>
      <c r="L405" s="58" t="str">
        <f t="shared" ca="1" si="805"/>
        <v/>
      </c>
      <c r="N405" s="113" t="str">
        <f t="shared" ca="1" si="848"/>
        <v/>
      </c>
      <c r="O405" s="114" t="str">
        <f t="shared" ref="O405" ca="1" si="852">IF(B405="","",IF(INDIRECT("減額一覧!BM"&amp;P405)=0.08,0.08,0.1))</f>
        <v/>
      </c>
      <c r="P405" s="38">
        <v>83</v>
      </c>
      <c r="Q405" s="38" t="str">
        <f t="shared" ca="1" si="850"/>
        <v/>
      </c>
      <c r="R405" s="38" t="str">
        <f t="shared" ca="1" si="850"/>
        <v/>
      </c>
      <c r="S405" s="66" t="str">
        <f t="shared" ca="1" si="809"/>
        <v/>
      </c>
      <c r="T405" s="105" t="str">
        <f t="shared" ca="1" si="810"/>
        <v/>
      </c>
    </row>
    <row r="406" spans="1:20" hidden="1">
      <c r="A406" t="str">
        <f ca="1">IF(B406="","",INDIRECT("減額一覧!B"&amp;$P406))</f>
        <v/>
      </c>
      <c r="B406" s="61" t="str">
        <f t="shared" ref="B406" ca="1" si="853">IF(INDIRECT("減額一覧!BC"&amp;P406)=1,INDIRECT("減額一覧!AG"&amp;P406),"")</f>
        <v/>
      </c>
      <c r="C406" s="36" t="str">
        <f ca="1">IF(B406="","",INDIRECT("減額一覧!C"&amp;$P406))</f>
        <v/>
      </c>
      <c r="D406" s="80" t="str">
        <f ca="1">IF($B406="","",INDIRECT("減額一覧!G"&amp;$P406))</f>
        <v/>
      </c>
      <c r="E406" s="19" t="str">
        <f ca="1">IF(B406="","",INDIRECT("減額一覧!H"&amp;P406))</f>
        <v/>
      </c>
      <c r="F406" s="19" t="str">
        <f ca="1">IF($B406="","",INDIRECT("減額一覧!AN"&amp;P406))</f>
        <v/>
      </c>
      <c r="G406" s="20" t="str">
        <f ca="1">IF($B406="","",INDIRECT("減額一覧!AO"&amp;P406))</f>
        <v/>
      </c>
      <c r="H406" s="20" t="str">
        <f ca="1">IF($B406="","",INDIRECT("減額一覧!AP"&amp;P406))</f>
        <v/>
      </c>
      <c r="I406" s="32" t="str">
        <f ca="1">IF(B406="","",IF(INDIRECT("減額一覧!BN"&amp;P406)=0.08,0.08,0.1))</f>
        <v/>
      </c>
      <c r="J406" s="52"/>
      <c r="K406" s="95" t="str">
        <f t="shared" ca="1" si="842"/>
        <v/>
      </c>
      <c r="L406" s="58" t="str">
        <f t="shared" ca="1" si="805"/>
        <v/>
      </c>
      <c r="N406" s="113" t="str">
        <f t="shared" ca="1" si="848"/>
        <v/>
      </c>
      <c r="O406" s="114" t="str">
        <f t="shared" ref="O406" ca="1" si="854">IF(B406="","",IF(INDIRECT("減額一覧!BN"&amp;P406)=0.08,0.08,0.1))</f>
        <v/>
      </c>
      <c r="P406" s="38">
        <v>83</v>
      </c>
      <c r="Q406" s="38" t="str">
        <f t="shared" ca="1" si="850"/>
        <v/>
      </c>
      <c r="R406" s="38" t="str">
        <f t="shared" ca="1" si="850"/>
        <v/>
      </c>
      <c r="S406" s="66" t="str">
        <f t="shared" ca="1" si="809"/>
        <v/>
      </c>
      <c r="T406" s="105" t="str">
        <f t="shared" ca="1" si="810"/>
        <v/>
      </c>
    </row>
    <row r="407" spans="1:20" hidden="1">
      <c r="A407" t="str">
        <f ca="1">IF(B407="","",INDIRECT("減額一覧!B"&amp;$P407))</f>
        <v/>
      </c>
      <c r="B407" s="61" t="str">
        <f t="shared" ref="B407" ca="1" si="855">IF(INDIRECT("減額一覧!BD"&amp;P407)=1,INDIRECT("減額一覧!AQ"&amp;P407),"")</f>
        <v/>
      </c>
      <c r="C407" s="45" t="str">
        <f ca="1">IF(B407="","",INDIRECT("減額一覧!C"&amp;$P407))</f>
        <v/>
      </c>
      <c r="D407" s="79" t="str">
        <f ca="1">IF($B407="","",INDIRECT("減額一覧!G"&amp;$P407))</f>
        <v/>
      </c>
      <c r="E407" s="19" t="str">
        <f ca="1">IF(B407="","",INDIRECT("減額一覧!H"&amp;P407))</f>
        <v/>
      </c>
      <c r="F407" s="19" t="str">
        <f ca="1">IF($B407="","",INDIRECT("減額一覧!AX"&amp;P407))</f>
        <v/>
      </c>
      <c r="G407" s="20" t="str">
        <f ca="1">IF($B407="","",INDIRECT("減額一覧!AY"&amp;P407))</f>
        <v/>
      </c>
      <c r="H407" s="20" t="str">
        <f ca="1">IF($B407="","",INDIRECT("減額一覧!AZ"&amp;P407))</f>
        <v/>
      </c>
      <c r="I407" s="32" t="str">
        <f ca="1">IF(B407="","",IF(INDIRECT("減額一覧!BO"&amp;P407)=0.08,0.08,0.1))</f>
        <v/>
      </c>
      <c r="J407" s="52"/>
      <c r="K407" s="95" t="str">
        <f t="shared" ca="1" si="842"/>
        <v/>
      </c>
      <c r="L407" s="58" t="str">
        <f t="shared" ca="1" si="805"/>
        <v/>
      </c>
      <c r="N407" s="113" t="str">
        <f t="shared" ca="1" si="848"/>
        <v/>
      </c>
      <c r="O407" s="114" t="str">
        <f t="shared" ref="O407" ca="1" si="856">IF(B407="","",IF(INDIRECT("減額一覧!BO"&amp;P407)=0.08,0.08,0.1))</f>
        <v/>
      </c>
      <c r="P407" s="38">
        <v>83</v>
      </c>
      <c r="Q407" s="38" t="str">
        <f t="shared" ca="1" si="850"/>
        <v/>
      </c>
      <c r="R407" s="38" t="str">
        <f t="shared" ca="1" si="850"/>
        <v/>
      </c>
      <c r="S407" s="66" t="str">
        <f t="shared" ca="1" si="809"/>
        <v/>
      </c>
      <c r="T407" s="105" t="str">
        <f t="shared" ca="1" si="810"/>
        <v/>
      </c>
    </row>
    <row r="408" spans="1:20" ht="19.5" thickBot="1">
      <c r="B408" s="64"/>
      <c r="C408" s="41" t="str">
        <f>IF(B408="","",減額一覧!C404)</f>
        <v/>
      </c>
      <c r="D408" s="43"/>
      <c r="E408" s="21"/>
      <c r="F408" s="22" t="s">
        <v>69</v>
      </c>
      <c r="G408" s="23">
        <f t="shared" ref="G408:H408" ca="1" si="857">SUBTOTAL(9,G404:G407)</f>
        <v>3921</v>
      </c>
      <c r="H408" s="23">
        <f t="shared" ca="1" si="857"/>
        <v>2319</v>
      </c>
      <c r="I408" s="30"/>
      <c r="J408" s="53"/>
      <c r="K408" s="96" t="str">
        <f t="shared" si="842"/>
        <v/>
      </c>
      <c r="L408" s="59" t="str">
        <f t="shared" si="805"/>
        <v/>
      </c>
      <c r="N408" s="108" t="str">
        <f t="shared" ref="N408" ca="1" si="858">IF(AND(G408=0,H408=0),"","小計")</f>
        <v>小計</v>
      </c>
      <c r="O408" s="108" t="str">
        <f t="shared" ref="O408" ca="1" si="859">IF(AND(G408=0,H408=0),"","小計")</f>
        <v>小計</v>
      </c>
      <c r="P408" s="38"/>
      <c r="Q408" s="38"/>
      <c r="R408" s="38"/>
      <c r="S408" s="66" t="str">
        <f t="shared" si="809"/>
        <v/>
      </c>
      <c r="T408" s="105" t="str">
        <f t="shared" si="810"/>
        <v/>
      </c>
    </row>
    <row r="409" spans="1:20" ht="19.5" thickTop="1">
      <c r="A409">
        <f ca="1">IF(B409="","",INDIRECT("減額一覧!B"&amp;$P409))</f>
        <v>329</v>
      </c>
      <c r="B409" s="61">
        <f t="shared" ref="B409" ca="1" si="860">IF(INDIRECT("減額一覧!BA"&amp;P409)=1,INDIRECT("減額一覧!M"&amp;P409),"")</f>
        <v>205</v>
      </c>
      <c r="C409" s="36">
        <f ca="1">IF(B409="","",INDIRECT("減額一覧!C"&amp;$P409))</f>
        <v>568129000</v>
      </c>
      <c r="D409" s="78" t="str">
        <f ca="1">IF($B409="","",INDIRECT("減額一覧!G"&amp;$P409))</f>
        <v>加藤　進</v>
      </c>
      <c r="E409" s="19">
        <f ca="1">IF(B409="","",INDIRECT("減額一覧!H"&amp;P409))</f>
        <v>13</v>
      </c>
      <c r="F409" s="19">
        <f ca="1">IF($B409="","",INDIRECT("減額一覧!T"&amp;P409))</f>
        <v>2</v>
      </c>
      <c r="G409" s="20">
        <f ca="1">IF($B409="","",INDIRECT("減額一覧!U"&amp;P409))</f>
        <v>341</v>
      </c>
      <c r="H409" s="20">
        <f ca="1">IF($B409="","",INDIRECT("減額一覧!V"&amp;P409))</f>
        <v>273</v>
      </c>
      <c r="I409" s="32">
        <f ca="1">IF(B409="","",IF(INDIRECT("減額一覧!BL"&amp;P409)=0.08,0.08,0.1))</f>
        <v>0.1</v>
      </c>
      <c r="J409" s="51" t="s">
        <v>500</v>
      </c>
      <c r="K409" s="94" t="str">
        <f t="shared" ca="1" si="842"/>
        <v/>
      </c>
      <c r="L409" s="56" t="str">
        <f t="shared" ca="1" si="805"/>
        <v/>
      </c>
      <c r="N409" s="113" t="str">
        <f t="shared" ref="N409:N412" ca="1" si="861">IF(A409="","",IF(A409&gt;3000,"月ヶ瀬",IF(A409&gt;=2000,"都祁","市内")))</f>
        <v>市内</v>
      </c>
      <c r="O409" s="114">
        <f t="shared" ref="O409" ca="1" si="862">IF(B409="","",IF(INDIRECT("減額一覧!BL"&amp;P409)=0.08,0.08,0.1))</f>
        <v>0.1</v>
      </c>
      <c r="P409" s="38">
        <v>84</v>
      </c>
      <c r="Q409" s="38">
        <f t="shared" ref="Q409:R412" ca="1" si="863">IF(G409="","",IF(G409&gt;0,1,""))</f>
        <v>1</v>
      </c>
      <c r="R409" s="38">
        <f t="shared" ca="1" si="863"/>
        <v>1</v>
      </c>
      <c r="S409" s="66" t="str">
        <f t="shared" ca="1" si="809"/>
        <v>568</v>
      </c>
      <c r="T409" s="105" t="str">
        <f t="shared" ca="1" si="810"/>
        <v/>
      </c>
    </row>
    <row r="410" spans="1:20">
      <c r="A410">
        <f ca="1">IF(B410="","",INDIRECT("減額一覧!B"&amp;$P410))</f>
        <v>329</v>
      </c>
      <c r="B410" s="61">
        <f t="shared" ref="B410" ca="1" si="864">IF(INDIRECT("減額一覧!BB"&amp;P410)=1,INDIRECT("減額一覧!W"&amp;P410),"")</f>
        <v>206</v>
      </c>
      <c r="C410" s="44">
        <f ca="1">IF(B410="","",INDIRECT("減額一覧!C"&amp;$P410))</f>
        <v>568129000</v>
      </c>
      <c r="D410" s="79" t="str">
        <f ca="1">IF($B410="","",INDIRECT("減額一覧!G"&amp;$P410))</f>
        <v>加藤　進</v>
      </c>
      <c r="E410" s="19">
        <f ca="1">IF(B410="","",INDIRECT("減額一覧!H"&amp;P410))</f>
        <v>13</v>
      </c>
      <c r="F410" s="19">
        <f ca="1">IF($B410="","",INDIRECT("減額一覧!AD"&amp;P410))</f>
        <v>3</v>
      </c>
      <c r="G410" s="20">
        <f ca="1">IF($B410="","",INDIRECT("減額一覧!AE"&amp;P410))</f>
        <v>512</v>
      </c>
      <c r="H410" s="20">
        <f ca="1">IF($B410="","",INDIRECT("減額一覧!AF"&amp;P410))</f>
        <v>409</v>
      </c>
      <c r="I410" s="32">
        <f ca="1">IF(B410="","",IF(INDIRECT("減額一覧!BM"&amp;P410)=0.08,0.08,0.1))</f>
        <v>0.1</v>
      </c>
      <c r="J410" s="52"/>
      <c r="K410" s="95" t="str">
        <f t="shared" ca="1" si="842"/>
        <v/>
      </c>
      <c r="L410" s="58" t="str">
        <f t="shared" ca="1" si="805"/>
        <v/>
      </c>
      <c r="N410" s="113" t="str">
        <f t="shared" ca="1" si="861"/>
        <v>市内</v>
      </c>
      <c r="O410" s="114">
        <f t="shared" ref="O410" ca="1" si="865">IF(B410="","",IF(INDIRECT("減額一覧!BM"&amp;P410)=0.08,0.08,0.1))</f>
        <v>0.1</v>
      </c>
      <c r="P410" s="38">
        <v>84</v>
      </c>
      <c r="Q410" s="38">
        <f t="shared" ca="1" si="863"/>
        <v>1</v>
      </c>
      <c r="R410" s="38">
        <f t="shared" ca="1" si="863"/>
        <v>1</v>
      </c>
      <c r="S410" s="66" t="str">
        <f t="shared" ca="1" si="809"/>
        <v>568</v>
      </c>
      <c r="T410" s="105" t="str">
        <f t="shared" ca="1" si="810"/>
        <v/>
      </c>
    </row>
    <row r="411" spans="1:20">
      <c r="A411">
        <f ca="1">IF(B411="","",INDIRECT("減額一覧!B"&amp;$P411))</f>
        <v>329</v>
      </c>
      <c r="B411" s="61">
        <f t="shared" ref="B411" ca="1" si="866">IF(INDIRECT("減額一覧!BC"&amp;P411)=1,INDIRECT("減額一覧!AG"&amp;P411),"")</f>
        <v>207</v>
      </c>
      <c r="C411" s="36">
        <f ca="1">IF(B411="","",INDIRECT("減額一覧!C"&amp;$P411))</f>
        <v>568129000</v>
      </c>
      <c r="D411" s="80" t="str">
        <f ca="1">IF($B411="","",INDIRECT("減額一覧!G"&amp;$P411))</f>
        <v>加藤　進</v>
      </c>
      <c r="E411" s="19">
        <f ca="1">IF(B411="","",INDIRECT("減額一覧!H"&amp;P411))</f>
        <v>13</v>
      </c>
      <c r="F411" s="19">
        <f ca="1">IF($B411="","",INDIRECT("減額一覧!AN"&amp;P411))</f>
        <v>8</v>
      </c>
      <c r="G411" s="20">
        <f ca="1">IF($B411="","",INDIRECT("減額一覧!AO"&amp;P411))</f>
        <v>1612</v>
      </c>
      <c r="H411" s="20">
        <f ca="1">IF($B411="","",INDIRECT("減額一覧!AP"&amp;P411))</f>
        <v>1092</v>
      </c>
      <c r="I411" s="32">
        <f ca="1">IF(B411="","",IF(INDIRECT("減額一覧!BN"&amp;P411)=0.08,0.08,0.1))</f>
        <v>0.1</v>
      </c>
      <c r="J411" s="52"/>
      <c r="K411" s="95" t="str">
        <f t="shared" ca="1" si="842"/>
        <v/>
      </c>
      <c r="L411" s="58" t="str">
        <f t="shared" ca="1" si="805"/>
        <v/>
      </c>
      <c r="N411" s="113" t="str">
        <f t="shared" ca="1" si="861"/>
        <v>市内</v>
      </c>
      <c r="O411" s="114">
        <f t="shared" ref="O411" ca="1" si="867">IF(B411="","",IF(INDIRECT("減額一覧!BN"&amp;P411)=0.08,0.08,0.1))</f>
        <v>0.1</v>
      </c>
      <c r="P411" s="38">
        <v>84</v>
      </c>
      <c r="Q411" s="38">
        <f t="shared" ca="1" si="863"/>
        <v>1</v>
      </c>
      <c r="R411" s="38">
        <f t="shared" ca="1" si="863"/>
        <v>1</v>
      </c>
      <c r="S411" s="66" t="str">
        <f t="shared" ca="1" si="809"/>
        <v>568</v>
      </c>
      <c r="T411" s="105" t="str">
        <f t="shared" ca="1" si="810"/>
        <v/>
      </c>
    </row>
    <row r="412" spans="1:20">
      <c r="A412">
        <f ca="1">IF(B412="","",INDIRECT("減額一覧!B"&amp;$P412))</f>
        <v>329</v>
      </c>
      <c r="B412" s="61">
        <f t="shared" ref="B412" ca="1" si="868">IF(INDIRECT("減額一覧!BD"&amp;P412)=1,INDIRECT("減額一覧!AQ"&amp;P412),"")</f>
        <v>208</v>
      </c>
      <c r="C412" s="45">
        <f ca="1">IF(B412="","",INDIRECT("減額一覧!C"&amp;$P412))</f>
        <v>568129000</v>
      </c>
      <c r="D412" s="79" t="str">
        <f ca="1">IF($B412="","",INDIRECT("減額一覧!G"&amp;$P412))</f>
        <v>加藤　進</v>
      </c>
      <c r="E412" s="19">
        <f ca="1">IF(B412="","",INDIRECT("減額一覧!H"&amp;P412))</f>
        <v>13</v>
      </c>
      <c r="F412" s="19">
        <f ca="1">IF($B412="","",INDIRECT("減額一覧!AX"&amp;P412))</f>
        <v>8</v>
      </c>
      <c r="G412" s="20">
        <f ca="1">IF($B412="","",INDIRECT("減額一覧!AY"&amp;P412))</f>
        <v>1661</v>
      </c>
      <c r="H412" s="20">
        <f ca="1">IF($B412="","",INDIRECT("減額一覧!AZ"&amp;P412))</f>
        <v>1091</v>
      </c>
      <c r="I412" s="32">
        <f ca="1">IF(B412="","",IF(INDIRECT("減額一覧!BO"&amp;P412)=0.08,0.08,0.1))</f>
        <v>0.1</v>
      </c>
      <c r="J412" s="52"/>
      <c r="K412" s="95" t="str">
        <f t="shared" ca="1" si="842"/>
        <v/>
      </c>
      <c r="L412" s="58" t="str">
        <f t="shared" ca="1" si="805"/>
        <v/>
      </c>
      <c r="N412" s="113" t="str">
        <f t="shared" ca="1" si="861"/>
        <v>市内</v>
      </c>
      <c r="O412" s="114">
        <f t="shared" ref="O412" ca="1" si="869">IF(B412="","",IF(INDIRECT("減額一覧!BO"&amp;P412)=0.08,0.08,0.1))</f>
        <v>0.1</v>
      </c>
      <c r="P412" s="38">
        <v>84</v>
      </c>
      <c r="Q412" s="38">
        <f t="shared" ca="1" si="863"/>
        <v>1</v>
      </c>
      <c r="R412" s="38">
        <f t="shared" ca="1" si="863"/>
        <v>1</v>
      </c>
      <c r="S412" s="66" t="str">
        <f t="shared" ca="1" si="809"/>
        <v>568</v>
      </c>
      <c r="T412" s="105" t="str">
        <f t="shared" ca="1" si="810"/>
        <v/>
      </c>
    </row>
    <row r="413" spans="1:20" ht="19.5" thickBot="1">
      <c r="B413" s="64"/>
      <c r="C413" s="41" t="str">
        <f>IF(B413="","",減額一覧!C409)</f>
        <v/>
      </c>
      <c r="D413" s="43"/>
      <c r="E413" s="21"/>
      <c r="F413" s="22" t="s">
        <v>69</v>
      </c>
      <c r="G413" s="23">
        <f t="shared" ref="G413:H413" ca="1" si="870">SUBTOTAL(9,G409:G412)</f>
        <v>4126</v>
      </c>
      <c r="H413" s="23">
        <f t="shared" ca="1" si="870"/>
        <v>2865</v>
      </c>
      <c r="I413" s="30"/>
      <c r="J413" s="53"/>
      <c r="K413" s="96" t="str">
        <f t="shared" si="842"/>
        <v/>
      </c>
      <c r="L413" s="59" t="str">
        <f t="shared" si="805"/>
        <v/>
      </c>
      <c r="N413" s="108" t="str">
        <f t="shared" ref="N413" ca="1" si="871">IF(AND(G413=0,H413=0),"","小計")</f>
        <v>小計</v>
      </c>
      <c r="O413" s="108" t="str">
        <f t="shared" ref="O413" ca="1" si="872">IF(AND(G413=0,H413=0),"","小計")</f>
        <v>小計</v>
      </c>
      <c r="P413" s="38"/>
      <c r="Q413" s="38"/>
      <c r="R413" s="38"/>
      <c r="S413" s="66" t="str">
        <f t="shared" si="809"/>
        <v/>
      </c>
      <c r="T413" s="105" t="str">
        <f t="shared" si="810"/>
        <v/>
      </c>
    </row>
    <row r="414" spans="1:20" ht="19.5" thickTop="1">
      <c r="A414">
        <f ca="1">IF(B414="","",INDIRECT("減額一覧!B"&amp;$P414))</f>
        <v>331</v>
      </c>
      <c r="B414" s="61">
        <f t="shared" ref="B414" ca="1" si="873">IF(INDIRECT("減額一覧!BA"&amp;P414)=1,INDIRECT("減額一覧!M"&amp;P414),"")</f>
        <v>205</v>
      </c>
      <c r="C414" s="36">
        <f ca="1">IF(B414="","",INDIRECT("減額一覧!C"&amp;$P414))</f>
        <v>506192000</v>
      </c>
      <c r="D414" s="78" t="str">
        <f ca="1">IF($B414="","",INDIRECT("減額一覧!G"&amp;$P414))</f>
        <v>森村　昌弘</v>
      </c>
      <c r="E414" s="19">
        <f ca="1">IF(B414="","",INDIRECT("減額一覧!H"&amp;P414))</f>
        <v>20</v>
      </c>
      <c r="F414" s="19">
        <f ca="1">IF($B414="","",INDIRECT("減額一覧!T"&amp;P414))</f>
        <v>10</v>
      </c>
      <c r="G414" s="20">
        <f ca="1">IF($B414="","",INDIRECT("減額一覧!U"&amp;P414))</f>
        <v>2365</v>
      </c>
      <c r="H414" s="20">
        <f ca="1">IF($B414="","",INDIRECT("減額一覧!V"&amp;P414))</f>
        <v>1364</v>
      </c>
      <c r="I414" s="32">
        <f ca="1">IF(B414="","",IF(INDIRECT("減額一覧!BL"&amp;P414)=0.08,0.08,0.1))</f>
        <v>0.1</v>
      </c>
      <c r="J414" s="51" t="s">
        <v>501</v>
      </c>
      <c r="K414" s="94" t="str">
        <f t="shared" ca="1" si="842"/>
        <v/>
      </c>
      <c r="L414" s="56" t="str">
        <f t="shared" ca="1" si="805"/>
        <v/>
      </c>
      <c r="N414" s="113" t="str">
        <f t="shared" ref="N414:N417" ca="1" si="874">IF(A414="","",IF(A414&gt;3000,"月ヶ瀬",IF(A414&gt;=2000,"都祁","市内")))</f>
        <v>市内</v>
      </c>
      <c r="O414" s="114">
        <f t="shared" ref="O414" ca="1" si="875">IF(B414="","",IF(INDIRECT("減額一覧!BL"&amp;P414)=0.08,0.08,0.1))</f>
        <v>0.1</v>
      </c>
      <c r="P414" s="38">
        <v>85</v>
      </c>
      <c r="Q414" s="38">
        <f t="shared" ref="Q414:R417" ca="1" si="876">IF(G414="","",IF(G414&gt;0,1,""))</f>
        <v>1</v>
      </c>
      <c r="R414" s="38">
        <f t="shared" ca="1" si="876"/>
        <v>1</v>
      </c>
      <c r="S414" s="66" t="str">
        <f t="shared" ca="1" si="809"/>
        <v>506</v>
      </c>
      <c r="T414" s="105" t="str">
        <f t="shared" ca="1" si="810"/>
        <v/>
      </c>
    </row>
    <row r="415" spans="1:20">
      <c r="A415">
        <f ca="1">IF(B415="","",INDIRECT("減額一覧!B"&amp;$P415))</f>
        <v>331</v>
      </c>
      <c r="B415" s="61">
        <f t="shared" ref="B415" ca="1" si="877">IF(INDIRECT("減額一覧!BB"&amp;P415)=1,INDIRECT("減額一覧!W"&amp;P415),"")</f>
        <v>206</v>
      </c>
      <c r="C415" s="44">
        <f ca="1">IF(B415="","",INDIRECT("減額一覧!C"&amp;$P415))</f>
        <v>506192000</v>
      </c>
      <c r="D415" s="79" t="str">
        <f ca="1">IF($B415="","",INDIRECT("減額一覧!G"&amp;$P415))</f>
        <v>森村　昌弘</v>
      </c>
      <c r="E415" s="19">
        <f ca="1">IF(B415="","",INDIRECT("減額一覧!H"&amp;P415))</f>
        <v>20</v>
      </c>
      <c r="F415" s="19">
        <f ca="1">IF($B415="","",INDIRECT("減額一覧!AD"&amp;P415))</f>
        <v>11</v>
      </c>
      <c r="G415" s="20">
        <f ca="1">IF($B415="","",INDIRECT("減額一覧!AE"&amp;P415))</f>
        <v>2601</v>
      </c>
      <c r="H415" s="20">
        <f ca="1">IF($B415="","",INDIRECT("減額一覧!AF"&amp;P415))</f>
        <v>1500</v>
      </c>
      <c r="I415" s="32">
        <f ca="1">IF(B415="","",IF(INDIRECT("減額一覧!BM"&amp;P415)=0.08,0.08,0.1))</f>
        <v>0.1</v>
      </c>
      <c r="J415" s="52"/>
      <c r="K415" s="95" t="str">
        <f t="shared" ca="1" si="842"/>
        <v/>
      </c>
      <c r="L415" s="58" t="str">
        <f t="shared" ca="1" si="805"/>
        <v/>
      </c>
      <c r="N415" s="113" t="str">
        <f t="shared" ca="1" si="874"/>
        <v>市内</v>
      </c>
      <c r="O415" s="114">
        <f t="shared" ref="O415" ca="1" si="878">IF(B415="","",IF(INDIRECT("減額一覧!BM"&amp;P415)=0.08,0.08,0.1))</f>
        <v>0.1</v>
      </c>
      <c r="P415" s="38">
        <v>85</v>
      </c>
      <c r="Q415" s="38">
        <f t="shared" ca="1" si="876"/>
        <v>1</v>
      </c>
      <c r="R415" s="38">
        <f t="shared" ca="1" si="876"/>
        <v>1</v>
      </c>
      <c r="S415" s="66" t="str">
        <f t="shared" ca="1" si="809"/>
        <v>506</v>
      </c>
      <c r="T415" s="105" t="str">
        <f t="shared" ca="1" si="810"/>
        <v/>
      </c>
    </row>
    <row r="416" spans="1:20">
      <c r="A416">
        <f ca="1">IF(B416="","",INDIRECT("減額一覧!B"&amp;$P416))</f>
        <v>331</v>
      </c>
      <c r="B416" s="61">
        <f t="shared" ref="B416" ca="1" si="879">IF(INDIRECT("減額一覧!BC"&amp;P416)=1,INDIRECT("減額一覧!AG"&amp;P416),"")</f>
        <v>207</v>
      </c>
      <c r="C416" s="36">
        <f ca="1">IF(B416="","",INDIRECT("減額一覧!C"&amp;$P416))</f>
        <v>506192000</v>
      </c>
      <c r="D416" s="80" t="str">
        <f ca="1">IF($B416="","",INDIRECT("減額一覧!G"&amp;$P416))</f>
        <v>森村　昌弘</v>
      </c>
      <c r="E416" s="19">
        <f ca="1">IF(B416="","",INDIRECT("減額一覧!H"&amp;P416))</f>
        <v>20</v>
      </c>
      <c r="F416" s="19">
        <f ca="1">IF($B416="","",INDIRECT("減額一覧!AN"&amp;P416))</f>
        <v>12</v>
      </c>
      <c r="G416" s="20">
        <f ca="1">IF($B416="","",INDIRECT("減額一覧!AO"&amp;P416))</f>
        <v>2838</v>
      </c>
      <c r="H416" s="20">
        <f ca="1">IF($B416="","",INDIRECT("減額一覧!AP"&amp;P416))</f>
        <v>1637</v>
      </c>
      <c r="I416" s="32">
        <f ca="1">IF(B416="","",IF(INDIRECT("減額一覧!BN"&amp;P416)=0.08,0.08,0.1))</f>
        <v>0.1</v>
      </c>
      <c r="J416" s="52"/>
      <c r="K416" s="95" t="str">
        <f t="shared" ca="1" si="842"/>
        <v/>
      </c>
      <c r="L416" s="58" t="str">
        <f t="shared" ca="1" si="805"/>
        <v/>
      </c>
      <c r="N416" s="113" t="str">
        <f t="shared" ca="1" si="874"/>
        <v>市内</v>
      </c>
      <c r="O416" s="114">
        <f t="shared" ref="O416" ca="1" si="880">IF(B416="","",IF(INDIRECT("減額一覧!BN"&amp;P416)=0.08,0.08,0.1))</f>
        <v>0.1</v>
      </c>
      <c r="P416" s="38">
        <v>85</v>
      </c>
      <c r="Q416" s="38">
        <f t="shared" ca="1" si="876"/>
        <v>1</v>
      </c>
      <c r="R416" s="38">
        <f t="shared" ca="1" si="876"/>
        <v>1</v>
      </c>
      <c r="S416" s="66" t="str">
        <f t="shared" ca="1" si="809"/>
        <v>506</v>
      </c>
      <c r="T416" s="105" t="str">
        <f t="shared" ca="1" si="810"/>
        <v/>
      </c>
    </row>
    <row r="417" spans="1:20">
      <c r="A417">
        <f ca="1">IF(B417="","",INDIRECT("減額一覧!B"&amp;$P417))</f>
        <v>331</v>
      </c>
      <c r="B417" s="61">
        <f t="shared" ref="B417" ca="1" si="881">IF(INDIRECT("減額一覧!BD"&amp;P417)=1,INDIRECT("減額一覧!AQ"&amp;P417),"")</f>
        <v>208</v>
      </c>
      <c r="C417" s="45">
        <f ca="1">IF(B417="","",INDIRECT("減額一覧!C"&amp;$P417))</f>
        <v>506192000</v>
      </c>
      <c r="D417" s="79" t="str">
        <f ca="1">IF($B417="","",INDIRECT("減額一覧!G"&amp;$P417))</f>
        <v>森村　昌弘</v>
      </c>
      <c r="E417" s="19">
        <f ca="1">IF(B417="","",INDIRECT("減額一覧!H"&amp;P417))</f>
        <v>20</v>
      </c>
      <c r="F417" s="19">
        <f ca="1">IF($B417="","",INDIRECT("減額一覧!AX"&amp;P417))</f>
        <v>13</v>
      </c>
      <c r="G417" s="20">
        <f ca="1">IF($B417="","",INDIRECT("減額一覧!AY"&amp;P417))</f>
        <v>3074</v>
      </c>
      <c r="H417" s="20">
        <f ca="1">IF($B417="","",INDIRECT("減額一覧!AZ"&amp;P417))</f>
        <v>1773</v>
      </c>
      <c r="I417" s="32">
        <f ca="1">IF(B417="","",IF(INDIRECT("減額一覧!BO"&amp;P417)=0.08,0.08,0.1))</f>
        <v>0.1</v>
      </c>
      <c r="J417" s="52"/>
      <c r="K417" s="95" t="str">
        <f t="shared" ca="1" si="842"/>
        <v/>
      </c>
      <c r="L417" s="58" t="str">
        <f t="shared" ca="1" si="805"/>
        <v/>
      </c>
      <c r="N417" s="113" t="str">
        <f t="shared" ca="1" si="874"/>
        <v>市内</v>
      </c>
      <c r="O417" s="114">
        <f t="shared" ref="O417" ca="1" si="882">IF(B417="","",IF(INDIRECT("減額一覧!BO"&amp;P417)=0.08,0.08,0.1))</f>
        <v>0.1</v>
      </c>
      <c r="P417" s="38">
        <v>85</v>
      </c>
      <c r="Q417" s="38">
        <f t="shared" ca="1" si="876"/>
        <v>1</v>
      </c>
      <c r="R417" s="38">
        <f t="shared" ca="1" si="876"/>
        <v>1</v>
      </c>
      <c r="S417" s="66" t="str">
        <f t="shared" ca="1" si="809"/>
        <v>506</v>
      </c>
      <c r="T417" s="105" t="str">
        <f t="shared" ca="1" si="810"/>
        <v/>
      </c>
    </row>
    <row r="418" spans="1:20" ht="19.5" thickBot="1">
      <c r="B418" s="64"/>
      <c r="C418" s="41" t="str">
        <f>IF(B418="","",減額一覧!C414)</f>
        <v/>
      </c>
      <c r="D418" s="43"/>
      <c r="E418" s="21"/>
      <c r="F418" s="22" t="s">
        <v>69</v>
      </c>
      <c r="G418" s="23">
        <f t="shared" ref="G418:H418" ca="1" si="883">SUBTOTAL(9,G414:G417)</f>
        <v>10878</v>
      </c>
      <c r="H418" s="23">
        <f t="shared" ca="1" si="883"/>
        <v>6274</v>
      </c>
      <c r="I418" s="30"/>
      <c r="J418" s="53"/>
      <c r="K418" s="96" t="str">
        <f t="shared" si="842"/>
        <v/>
      </c>
      <c r="L418" s="59" t="str">
        <f t="shared" si="805"/>
        <v/>
      </c>
      <c r="N418" s="108" t="str">
        <f t="shared" ref="N418" ca="1" si="884">IF(AND(G418=0,H418=0),"","小計")</f>
        <v>小計</v>
      </c>
      <c r="O418" s="108" t="str">
        <f t="shared" ref="O418" ca="1" si="885">IF(AND(G418=0,H418=0),"","小計")</f>
        <v>小計</v>
      </c>
      <c r="P418" s="38"/>
      <c r="Q418" s="38"/>
      <c r="R418" s="38"/>
      <c r="S418" s="66" t="str">
        <f t="shared" si="809"/>
        <v/>
      </c>
      <c r="T418" s="105" t="str">
        <f t="shared" si="810"/>
        <v/>
      </c>
    </row>
    <row r="419" spans="1:20" ht="19.5" thickTop="1">
      <c r="A419">
        <f ca="1">IF(B419="","",INDIRECT("減額一覧!B"&amp;$P419))</f>
        <v>333</v>
      </c>
      <c r="B419" s="61">
        <f t="shared" ref="B419" ca="1" si="886">IF(INDIRECT("減額一覧!BA"&amp;P419)=1,INDIRECT("減額一覧!M"&amp;P419),"")</f>
        <v>206</v>
      </c>
      <c r="C419" s="36">
        <f ca="1">IF(B419="","",INDIRECT("減額一覧!C"&amp;$P419))</f>
        <v>677110000</v>
      </c>
      <c r="D419" s="78" t="str">
        <f ca="1">IF($B419="","",INDIRECT("減額一覧!G"&amp;$P419))</f>
        <v>飯田　次朗</v>
      </c>
      <c r="E419" s="19">
        <f ca="1">IF(B419="","",INDIRECT("減額一覧!H"&amp;P419))</f>
        <v>20</v>
      </c>
      <c r="F419" s="19">
        <f ca="1">IF($B419="","",INDIRECT("減額一覧!T"&amp;P419))</f>
        <v>13</v>
      </c>
      <c r="G419" s="20">
        <f ca="1">IF($B419="","",INDIRECT("減額一覧!U"&amp;P419))</f>
        <v>2860</v>
      </c>
      <c r="H419" s="20">
        <f ca="1">IF($B419="","",INDIRECT("減額一覧!V"&amp;P419))</f>
        <v>1773</v>
      </c>
      <c r="I419" s="32">
        <f ca="1">IF(B419="","",IF(INDIRECT("減額一覧!BL"&amp;P419)=0.08,0.08,0.1))</f>
        <v>0.1</v>
      </c>
      <c r="J419" s="51" t="s">
        <v>502</v>
      </c>
      <c r="K419" s="94" t="str">
        <f t="shared" ca="1" si="842"/>
        <v/>
      </c>
      <c r="L419" s="56" t="str">
        <f t="shared" ca="1" si="805"/>
        <v/>
      </c>
      <c r="N419" s="113" t="str">
        <f t="shared" ref="N419:N422" ca="1" si="887">IF(A419="","",IF(A419&gt;3000,"月ヶ瀬",IF(A419&gt;=2000,"都祁","市内")))</f>
        <v>市内</v>
      </c>
      <c r="O419" s="114">
        <f t="shared" ref="O419" ca="1" si="888">IF(B419="","",IF(INDIRECT("減額一覧!BL"&amp;P419)=0.08,0.08,0.1))</f>
        <v>0.1</v>
      </c>
      <c r="P419" s="38">
        <v>86</v>
      </c>
      <c r="Q419" s="38">
        <f t="shared" ref="Q419:R422" ca="1" si="889">IF(G419="","",IF(G419&gt;0,1,""))</f>
        <v>1</v>
      </c>
      <c r="R419" s="38">
        <f t="shared" ca="1" si="889"/>
        <v>1</v>
      </c>
      <c r="S419" s="66" t="str">
        <f t="shared" ca="1" si="809"/>
        <v>677</v>
      </c>
      <c r="T419" s="105" t="str">
        <f t="shared" ca="1" si="810"/>
        <v/>
      </c>
    </row>
    <row r="420" spans="1:20">
      <c r="A420">
        <f ca="1">IF(B420="","",INDIRECT("減額一覧!B"&amp;$P420))</f>
        <v>333</v>
      </c>
      <c r="B420" s="61">
        <f t="shared" ref="B420" ca="1" si="890">IF(INDIRECT("減額一覧!BB"&amp;P420)=1,INDIRECT("減額一覧!W"&amp;P420),"")</f>
        <v>207</v>
      </c>
      <c r="C420" s="44">
        <f ca="1">IF(B420="","",INDIRECT("減額一覧!C"&amp;$P420))</f>
        <v>677110000</v>
      </c>
      <c r="D420" s="79" t="str">
        <f ca="1">IF($B420="","",INDIRECT("減額一覧!G"&amp;$P420))</f>
        <v>飯田　次朗</v>
      </c>
      <c r="E420" s="19">
        <f ca="1">IF(B420="","",INDIRECT("減額一覧!H"&amp;P420))</f>
        <v>20</v>
      </c>
      <c r="F420" s="19">
        <f ca="1">IF($B420="","",INDIRECT("減額一覧!AD"&amp;P420))</f>
        <v>13</v>
      </c>
      <c r="G420" s="20">
        <f ca="1">IF($B420="","",INDIRECT("減額一覧!AE"&amp;P420))</f>
        <v>2860</v>
      </c>
      <c r="H420" s="20">
        <f ca="1">IF($B420="","",INDIRECT("減額一覧!AF"&amp;P420))</f>
        <v>1773</v>
      </c>
      <c r="I420" s="32">
        <f ca="1">IF(B420="","",IF(INDIRECT("減額一覧!BM"&amp;P420)=0.08,0.08,0.1))</f>
        <v>0.1</v>
      </c>
      <c r="J420" s="52"/>
      <c r="K420" s="95" t="str">
        <f t="shared" ca="1" si="842"/>
        <v/>
      </c>
      <c r="L420" s="58" t="str">
        <f t="shared" ca="1" si="805"/>
        <v/>
      </c>
      <c r="N420" s="113" t="str">
        <f t="shared" ca="1" si="887"/>
        <v>市内</v>
      </c>
      <c r="O420" s="114">
        <f t="shared" ref="O420" ca="1" si="891">IF(B420="","",IF(INDIRECT("減額一覧!BM"&amp;P420)=0.08,0.08,0.1))</f>
        <v>0.1</v>
      </c>
      <c r="P420" s="38">
        <v>86</v>
      </c>
      <c r="Q420" s="38">
        <f t="shared" ca="1" si="889"/>
        <v>1</v>
      </c>
      <c r="R420" s="38">
        <f t="shared" ca="1" si="889"/>
        <v>1</v>
      </c>
      <c r="S420" s="66" t="str">
        <f t="shared" ca="1" si="809"/>
        <v>677</v>
      </c>
      <c r="T420" s="105" t="str">
        <f t="shared" ca="1" si="810"/>
        <v/>
      </c>
    </row>
    <row r="421" spans="1:20">
      <c r="A421">
        <f ca="1">IF(B421="","",INDIRECT("減額一覧!B"&amp;$P421))</f>
        <v>333</v>
      </c>
      <c r="B421" s="61">
        <f t="shared" ref="B421" ca="1" si="892">IF(INDIRECT("減額一覧!BC"&amp;P421)=1,INDIRECT("減額一覧!AG"&amp;P421),"")</f>
        <v>208</v>
      </c>
      <c r="C421" s="36">
        <f ca="1">IF(B421="","",INDIRECT("減額一覧!C"&amp;$P421))</f>
        <v>677110000</v>
      </c>
      <c r="D421" s="80" t="str">
        <f ca="1">IF($B421="","",INDIRECT("減額一覧!G"&amp;$P421))</f>
        <v>飯田　次朗</v>
      </c>
      <c r="E421" s="19">
        <f ca="1">IF(B421="","",INDIRECT("減額一覧!H"&amp;P421))</f>
        <v>20</v>
      </c>
      <c r="F421" s="19">
        <f ca="1">IF($B421="","",INDIRECT("減額一覧!AN"&amp;P421))</f>
        <v>13</v>
      </c>
      <c r="G421" s="20">
        <f ca="1">IF($B421="","",INDIRECT("減額一覧!AO"&amp;P421))</f>
        <v>2860</v>
      </c>
      <c r="H421" s="20">
        <f ca="1">IF($B421="","",INDIRECT("減額一覧!AP"&amp;P421))</f>
        <v>1773</v>
      </c>
      <c r="I421" s="32">
        <f ca="1">IF(B421="","",IF(INDIRECT("減額一覧!BN"&amp;P421)=0.08,0.08,0.1))</f>
        <v>0.1</v>
      </c>
      <c r="J421" s="52"/>
      <c r="K421" s="95" t="str">
        <f t="shared" ca="1" si="842"/>
        <v/>
      </c>
      <c r="L421" s="58" t="str">
        <f t="shared" ca="1" si="805"/>
        <v/>
      </c>
      <c r="N421" s="113" t="str">
        <f t="shared" ca="1" si="887"/>
        <v>市内</v>
      </c>
      <c r="O421" s="114">
        <f t="shared" ref="O421" ca="1" si="893">IF(B421="","",IF(INDIRECT("減額一覧!BN"&amp;P421)=0.08,0.08,0.1))</f>
        <v>0.1</v>
      </c>
      <c r="P421" s="38">
        <v>86</v>
      </c>
      <c r="Q421" s="38">
        <f t="shared" ca="1" si="889"/>
        <v>1</v>
      </c>
      <c r="R421" s="38">
        <f t="shared" ca="1" si="889"/>
        <v>1</v>
      </c>
      <c r="S421" s="66" t="str">
        <f t="shared" ca="1" si="809"/>
        <v>677</v>
      </c>
      <c r="T421" s="105" t="str">
        <f t="shared" ca="1" si="810"/>
        <v/>
      </c>
    </row>
    <row r="422" spans="1:20" hidden="1">
      <c r="A422" t="str">
        <f ca="1">IF(B422="","",INDIRECT("減額一覧!B"&amp;$P422))</f>
        <v/>
      </c>
      <c r="B422" s="61" t="str">
        <f t="shared" ref="B422" ca="1" si="894">IF(INDIRECT("減額一覧!BD"&amp;P422)=1,INDIRECT("減額一覧!AQ"&amp;P422),"")</f>
        <v/>
      </c>
      <c r="C422" s="45" t="str">
        <f ca="1">IF(B422="","",INDIRECT("減額一覧!C"&amp;$P422))</f>
        <v/>
      </c>
      <c r="D422" s="79" t="str">
        <f ca="1">IF($B422="","",INDIRECT("減額一覧!G"&amp;$P422))</f>
        <v/>
      </c>
      <c r="E422" s="19" t="str">
        <f ca="1">IF(B422="","",INDIRECT("減額一覧!H"&amp;P422))</f>
        <v/>
      </c>
      <c r="F422" s="19" t="str">
        <f ca="1">IF($B422="","",INDIRECT("減額一覧!AX"&amp;P422))</f>
        <v/>
      </c>
      <c r="G422" s="20" t="str">
        <f ca="1">IF($B422="","",INDIRECT("減額一覧!AY"&amp;P422))</f>
        <v/>
      </c>
      <c r="H422" s="20" t="str">
        <f ca="1">IF($B422="","",INDIRECT("減額一覧!AZ"&amp;P422))</f>
        <v/>
      </c>
      <c r="I422" s="32" t="str">
        <f ca="1">IF(B422="","",IF(INDIRECT("減額一覧!BO"&amp;P422)=0.08,0.08,0.1))</f>
        <v/>
      </c>
      <c r="J422" s="52"/>
      <c r="K422" s="95" t="str">
        <f t="shared" ca="1" si="842"/>
        <v/>
      </c>
      <c r="L422" s="58" t="str">
        <f t="shared" ca="1" si="805"/>
        <v/>
      </c>
      <c r="N422" s="113" t="str">
        <f t="shared" ca="1" si="887"/>
        <v/>
      </c>
      <c r="O422" s="114" t="str">
        <f t="shared" ref="O422" ca="1" si="895">IF(B422="","",IF(INDIRECT("減額一覧!BO"&amp;P422)=0.08,0.08,0.1))</f>
        <v/>
      </c>
      <c r="P422" s="38">
        <v>86</v>
      </c>
      <c r="Q422" s="38" t="str">
        <f t="shared" ca="1" si="889"/>
        <v/>
      </c>
      <c r="R422" s="38" t="str">
        <f t="shared" ca="1" si="889"/>
        <v/>
      </c>
      <c r="S422" s="66" t="str">
        <f t="shared" ca="1" si="809"/>
        <v/>
      </c>
      <c r="T422" s="105" t="str">
        <f t="shared" ca="1" si="810"/>
        <v/>
      </c>
    </row>
    <row r="423" spans="1:20" ht="19.5" thickBot="1">
      <c r="B423" s="64"/>
      <c r="C423" s="41" t="str">
        <f>IF(B423="","",減額一覧!C419)</f>
        <v/>
      </c>
      <c r="D423" s="43"/>
      <c r="E423" s="21"/>
      <c r="F423" s="22" t="s">
        <v>69</v>
      </c>
      <c r="G423" s="23">
        <f t="shared" ref="G423:H423" ca="1" si="896">SUBTOTAL(9,G419:G422)</f>
        <v>8580</v>
      </c>
      <c r="H423" s="23">
        <f t="shared" ca="1" si="896"/>
        <v>5319</v>
      </c>
      <c r="I423" s="30"/>
      <c r="J423" s="53"/>
      <c r="K423" s="96" t="str">
        <f t="shared" si="842"/>
        <v/>
      </c>
      <c r="L423" s="59" t="str">
        <f t="shared" si="805"/>
        <v/>
      </c>
      <c r="N423" s="108" t="str">
        <f t="shared" ref="N423" ca="1" si="897">IF(AND(G423=0,H423=0),"","小計")</f>
        <v>小計</v>
      </c>
      <c r="O423" s="108" t="str">
        <f t="shared" ref="O423" ca="1" si="898">IF(AND(G423=0,H423=0),"","小計")</f>
        <v>小計</v>
      </c>
      <c r="P423" s="38"/>
      <c r="Q423" s="38"/>
      <c r="R423" s="38"/>
      <c r="S423" s="66" t="str">
        <f t="shared" si="809"/>
        <v/>
      </c>
      <c r="T423" s="105" t="str">
        <f t="shared" si="810"/>
        <v/>
      </c>
    </row>
    <row r="424" spans="1:20" ht="19.5" thickTop="1">
      <c r="A424">
        <f ca="1">IF(B424="","",INDIRECT("減額一覧!B"&amp;$P424))</f>
        <v>334</v>
      </c>
      <c r="B424" s="61">
        <f t="shared" ref="B424" ca="1" si="899">IF(INDIRECT("減額一覧!BA"&amp;P424)=1,INDIRECT("減額一覧!M"&amp;P424),"")</f>
        <v>205</v>
      </c>
      <c r="C424" s="36">
        <f ca="1">IF(B424="","",INDIRECT("減額一覧!C"&amp;$P424))</f>
        <v>156113100</v>
      </c>
      <c r="D424" s="78" t="str">
        <f ca="1">IF($B424="","",INDIRECT("減額一覧!G"&amp;$P424))</f>
        <v>井上　昇</v>
      </c>
      <c r="E424" s="19">
        <f ca="1">IF(B424="","",INDIRECT("減額一覧!H"&amp;P424))</f>
        <v>20</v>
      </c>
      <c r="F424" s="19">
        <f ca="1">IF($B424="","",INDIRECT("減額一覧!T"&amp;P424))</f>
        <v>9</v>
      </c>
      <c r="G424" s="20">
        <f ca="1">IF($B424="","",INDIRECT("減額一覧!U"&amp;P424))</f>
        <v>1980</v>
      </c>
      <c r="H424" s="20">
        <f ca="1">IF($B424="","",INDIRECT("減額一覧!V"&amp;P424))</f>
        <v>0</v>
      </c>
      <c r="I424" s="32">
        <f ca="1">IF(B424="","",IF(INDIRECT("減額一覧!BL"&amp;P424)=0.08,0.08,0.1))</f>
        <v>0.1</v>
      </c>
      <c r="J424" s="51" t="s">
        <v>534</v>
      </c>
      <c r="K424" s="94" t="str">
        <f t="shared" ca="1" si="842"/>
        <v/>
      </c>
      <c r="L424" s="56" t="str">
        <f t="shared" ca="1" si="805"/>
        <v/>
      </c>
      <c r="N424" s="113" t="str">
        <f t="shared" ref="N424:N427" ca="1" si="900">IF(A424="","",IF(A424&gt;3000,"月ヶ瀬",IF(A424&gt;=2000,"都祁","市内")))</f>
        <v>市内</v>
      </c>
      <c r="O424" s="114">
        <f t="shared" ref="O424" ca="1" si="901">IF(B424="","",IF(INDIRECT("減額一覧!BL"&amp;P424)=0.08,0.08,0.1))</f>
        <v>0.1</v>
      </c>
      <c r="P424" s="38">
        <v>87</v>
      </c>
      <c r="Q424" s="38">
        <f t="shared" ref="Q424:R427" ca="1" si="902">IF(G424="","",IF(G424&gt;0,1,""))</f>
        <v>1</v>
      </c>
      <c r="R424" s="38" t="str">
        <f t="shared" ca="1" si="902"/>
        <v/>
      </c>
      <c r="S424" s="66" t="str">
        <f t="shared" ca="1" si="809"/>
        <v>156</v>
      </c>
      <c r="T424" s="105" t="str">
        <f t="shared" ca="1" si="810"/>
        <v/>
      </c>
    </row>
    <row r="425" spans="1:20">
      <c r="A425">
        <f ca="1">IF(B425="","",INDIRECT("減額一覧!B"&amp;$P425))</f>
        <v>334</v>
      </c>
      <c r="B425" s="61">
        <f t="shared" ref="B425" ca="1" si="903">IF(INDIRECT("減額一覧!BB"&amp;P425)=1,INDIRECT("減額一覧!W"&amp;P425),"")</f>
        <v>206</v>
      </c>
      <c r="C425" s="44">
        <f ca="1">IF(B425="","",INDIRECT("減額一覧!C"&amp;$P425))</f>
        <v>156113100</v>
      </c>
      <c r="D425" s="79" t="str">
        <f ca="1">IF($B425="","",INDIRECT("減額一覧!G"&amp;$P425))</f>
        <v>井上　昇</v>
      </c>
      <c r="E425" s="19">
        <f ca="1">IF(B425="","",INDIRECT("減額一覧!H"&amp;P425))</f>
        <v>20</v>
      </c>
      <c r="F425" s="19">
        <f ca="1">IF($B425="","",INDIRECT("減額一覧!AD"&amp;P425))</f>
        <v>9</v>
      </c>
      <c r="G425" s="20">
        <f ca="1">IF($B425="","",INDIRECT("減額一覧!AE"&amp;P425))</f>
        <v>1980</v>
      </c>
      <c r="H425" s="20">
        <f ca="1">IF($B425="","",INDIRECT("減額一覧!AF"&amp;P425))</f>
        <v>0</v>
      </c>
      <c r="I425" s="32">
        <f ca="1">IF(B425="","",IF(INDIRECT("減額一覧!BM"&amp;P425)=0.08,0.08,0.1))</f>
        <v>0.1</v>
      </c>
      <c r="J425" s="52"/>
      <c r="K425" s="95" t="str">
        <f t="shared" ca="1" si="842"/>
        <v/>
      </c>
      <c r="L425" s="58" t="str">
        <f t="shared" ca="1" si="805"/>
        <v/>
      </c>
      <c r="N425" s="113" t="str">
        <f t="shared" ca="1" si="900"/>
        <v>市内</v>
      </c>
      <c r="O425" s="114">
        <f t="shared" ref="O425" ca="1" si="904">IF(B425="","",IF(INDIRECT("減額一覧!BM"&amp;P425)=0.08,0.08,0.1))</f>
        <v>0.1</v>
      </c>
      <c r="P425" s="38">
        <v>87</v>
      </c>
      <c r="Q425" s="38">
        <f t="shared" ca="1" si="902"/>
        <v>1</v>
      </c>
      <c r="R425" s="38" t="str">
        <f t="shared" ca="1" si="902"/>
        <v/>
      </c>
      <c r="S425" s="66" t="str">
        <f t="shared" ca="1" si="809"/>
        <v>156</v>
      </c>
      <c r="T425" s="105" t="str">
        <f t="shared" ca="1" si="810"/>
        <v/>
      </c>
    </row>
    <row r="426" spans="1:20" hidden="1">
      <c r="A426" t="str">
        <f ca="1">IF(B426="","",INDIRECT("減額一覧!B"&amp;$P426))</f>
        <v/>
      </c>
      <c r="B426" s="61" t="str">
        <f t="shared" ref="B426" ca="1" si="905">IF(INDIRECT("減額一覧!BC"&amp;P426)=1,INDIRECT("減額一覧!AG"&amp;P426),"")</f>
        <v/>
      </c>
      <c r="C426" s="36" t="str">
        <f ca="1">IF(B426="","",INDIRECT("減額一覧!C"&amp;$P426))</f>
        <v/>
      </c>
      <c r="D426" s="80" t="str">
        <f ca="1">IF($B426="","",INDIRECT("減額一覧!G"&amp;$P426))</f>
        <v/>
      </c>
      <c r="E426" s="19" t="str">
        <f ca="1">IF(B426="","",INDIRECT("減額一覧!H"&amp;P426))</f>
        <v/>
      </c>
      <c r="F426" s="19" t="str">
        <f ca="1">IF($B426="","",INDIRECT("減額一覧!AN"&amp;P426))</f>
        <v/>
      </c>
      <c r="G426" s="20" t="str">
        <f ca="1">IF($B426="","",INDIRECT("減額一覧!AO"&amp;P426))</f>
        <v/>
      </c>
      <c r="H426" s="20" t="str">
        <f ca="1">IF($B426="","",INDIRECT("減額一覧!AP"&amp;P426))</f>
        <v/>
      </c>
      <c r="I426" s="32" t="str">
        <f ca="1">IF(B426="","",IF(INDIRECT("減額一覧!BN"&amp;P426)=0.08,0.08,0.1))</f>
        <v/>
      </c>
      <c r="J426" s="52"/>
      <c r="K426" s="95" t="str">
        <f t="shared" ca="1" si="842"/>
        <v/>
      </c>
      <c r="L426" s="58" t="str">
        <f t="shared" ca="1" si="805"/>
        <v/>
      </c>
      <c r="N426" s="113" t="str">
        <f t="shared" ca="1" si="900"/>
        <v/>
      </c>
      <c r="O426" s="114" t="str">
        <f t="shared" ref="O426" ca="1" si="906">IF(B426="","",IF(INDIRECT("減額一覧!BN"&amp;P426)=0.08,0.08,0.1))</f>
        <v/>
      </c>
      <c r="P426" s="38">
        <v>87</v>
      </c>
      <c r="Q426" s="38" t="str">
        <f t="shared" ca="1" si="902"/>
        <v/>
      </c>
      <c r="R426" s="38" t="str">
        <f t="shared" ca="1" si="902"/>
        <v/>
      </c>
      <c r="S426" s="66" t="str">
        <f t="shared" ca="1" si="809"/>
        <v/>
      </c>
      <c r="T426" s="105" t="str">
        <f t="shared" ca="1" si="810"/>
        <v/>
      </c>
    </row>
    <row r="427" spans="1:20" hidden="1">
      <c r="A427" t="str">
        <f ca="1">IF(B427="","",INDIRECT("減額一覧!B"&amp;$P427))</f>
        <v/>
      </c>
      <c r="B427" s="61" t="str">
        <f t="shared" ref="B427" ca="1" si="907">IF(INDIRECT("減額一覧!BD"&amp;P427)=1,INDIRECT("減額一覧!AQ"&amp;P427),"")</f>
        <v/>
      </c>
      <c r="C427" s="45" t="str">
        <f ca="1">IF(B427="","",INDIRECT("減額一覧!C"&amp;$P427))</f>
        <v/>
      </c>
      <c r="D427" s="79" t="str">
        <f ca="1">IF($B427="","",INDIRECT("減額一覧!G"&amp;$P427))</f>
        <v/>
      </c>
      <c r="E427" s="19" t="str">
        <f ca="1">IF(B427="","",INDIRECT("減額一覧!H"&amp;P427))</f>
        <v/>
      </c>
      <c r="F427" s="19" t="str">
        <f ca="1">IF($B427="","",INDIRECT("減額一覧!AX"&amp;P427))</f>
        <v/>
      </c>
      <c r="G427" s="20" t="str">
        <f ca="1">IF($B427="","",INDIRECT("減額一覧!AY"&amp;P427))</f>
        <v/>
      </c>
      <c r="H427" s="20" t="str">
        <f ca="1">IF($B427="","",INDIRECT("減額一覧!AZ"&amp;P427))</f>
        <v/>
      </c>
      <c r="I427" s="32" t="str">
        <f ca="1">IF(B427="","",IF(INDIRECT("減額一覧!BO"&amp;P427)=0.08,0.08,0.1))</f>
        <v/>
      </c>
      <c r="J427" s="52"/>
      <c r="K427" s="95" t="str">
        <f t="shared" ca="1" si="842"/>
        <v/>
      </c>
      <c r="L427" s="58" t="str">
        <f t="shared" ca="1" si="805"/>
        <v/>
      </c>
      <c r="N427" s="113" t="str">
        <f t="shared" ca="1" si="900"/>
        <v/>
      </c>
      <c r="O427" s="114" t="str">
        <f t="shared" ref="O427" ca="1" si="908">IF(B427="","",IF(INDIRECT("減額一覧!BO"&amp;P427)=0.08,0.08,0.1))</f>
        <v/>
      </c>
      <c r="P427" s="38">
        <v>87</v>
      </c>
      <c r="Q427" s="38" t="str">
        <f t="shared" ca="1" si="902"/>
        <v/>
      </c>
      <c r="R427" s="38" t="str">
        <f t="shared" ca="1" si="902"/>
        <v/>
      </c>
      <c r="S427" s="66" t="str">
        <f t="shared" ca="1" si="809"/>
        <v/>
      </c>
      <c r="T427" s="105" t="str">
        <f t="shared" ca="1" si="810"/>
        <v/>
      </c>
    </row>
    <row r="428" spans="1:20" ht="19.5" thickBot="1">
      <c r="B428" s="64"/>
      <c r="C428" s="41" t="str">
        <f>IF(B428="","",減額一覧!C424)</f>
        <v/>
      </c>
      <c r="D428" s="43"/>
      <c r="E428" s="21"/>
      <c r="F428" s="22" t="s">
        <v>69</v>
      </c>
      <c r="G428" s="23">
        <f t="shared" ref="G428:H428" ca="1" si="909">SUBTOTAL(9,G424:G427)</f>
        <v>3960</v>
      </c>
      <c r="H428" s="23">
        <f t="shared" ca="1" si="909"/>
        <v>0</v>
      </c>
      <c r="I428" s="30"/>
      <c r="J428" s="53"/>
      <c r="K428" s="96" t="str">
        <f t="shared" si="842"/>
        <v/>
      </c>
      <c r="L428" s="59" t="str">
        <f t="shared" si="805"/>
        <v/>
      </c>
      <c r="N428" s="108" t="str">
        <f t="shared" ref="N428" ca="1" si="910">IF(AND(G428=0,H428=0),"","小計")</f>
        <v>小計</v>
      </c>
      <c r="O428" s="108" t="str">
        <f t="shared" ref="O428" ca="1" si="911">IF(AND(G428=0,H428=0),"","小計")</f>
        <v>小計</v>
      </c>
      <c r="P428" s="38"/>
      <c r="Q428" s="38"/>
      <c r="R428" s="38"/>
      <c r="S428" s="66" t="str">
        <f t="shared" si="809"/>
        <v/>
      </c>
      <c r="T428" s="105" t="str">
        <f t="shared" si="810"/>
        <v/>
      </c>
    </row>
    <row r="429" spans="1:20" ht="19.5" thickTop="1">
      <c r="A429">
        <f ca="1">IF(B429="","",INDIRECT("減額一覧!B"&amp;$P429))</f>
        <v>338</v>
      </c>
      <c r="B429" s="61">
        <f t="shared" ref="B429" ca="1" si="912">IF(INDIRECT("減額一覧!BA"&amp;P429)=1,INDIRECT("減額一覧!M"&amp;P429),"")</f>
        <v>207</v>
      </c>
      <c r="C429" s="36">
        <f ca="1">IF(B429="","",INDIRECT("減額一覧!C"&amp;$P429))</f>
        <v>22119000</v>
      </c>
      <c r="D429" s="78" t="str">
        <f ca="1">IF($B429="","",INDIRECT("減額一覧!G"&amp;$P429))</f>
        <v>中井　一彦</v>
      </c>
      <c r="E429" s="19">
        <f ca="1">IF(B429="","",INDIRECT("減額一覧!H"&amp;P429))</f>
        <v>13</v>
      </c>
      <c r="F429" s="19">
        <f ca="1">IF($B429="","",INDIRECT("減額一覧!T"&amp;P429))</f>
        <v>7</v>
      </c>
      <c r="G429" s="20">
        <f ca="1">IF($B429="","",INDIRECT("減額一覧!U"&amp;P429))</f>
        <v>1293</v>
      </c>
      <c r="H429" s="20">
        <f ca="1">IF($B429="","",INDIRECT("減額一覧!V"&amp;P429))</f>
        <v>954</v>
      </c>
      <c r="I429" s="32">
        <f ca="1">IF(B429="","",IF(INDIRECT("減額一覧!BL"&amp;P429)=0.08,0.08,0.1))</f>
        <v>0.1</v>
      </c>
      <c r="J429" s="51" t="s">
        <v>503</v>
      </c>
      <c r="K429" s="94" t="str">
        <f t="shared" ca="1" si="842"/>
        <v/>
      </c>
      <c r="L429" s="56" t="str">
        <f t="shared" ca="1" si="805"/>
        <v/>
      </c>
      <c r="N429" s="113" t="str">
        <f t="shared" ref="N429:N432" ca="1" si="913">IF(A429="","",IF(A429&gt;3000,"月ヶ瀬",IF(A429&gt;=2000,"都祁","市内")))</f>
        <v>市内</v>
      </c>
      <c r="O429" s="114">
        <f t="shared" ref="O429" ca="1" si="914">IF(B429="","",IF(INDIRECT("減額一覧!BL"&amp;P429)=0.08,0.08,0.1))</f>
        <v>0.1</v>
      </c>
      <c r="P429" s="38">
        <v>88</v>
      </c>
      <c r="Q429" s="38">
        <f t="shared" ref="Q429:R432" ca="1" si="915">IF(G429="","",IF(G429&gt;0,1,""))</f>
        <v>1</v>
      </c>
      <c r="R429" s="38">
        <f t="shared" ca="1" si="915"/>
        <v>1</v>
      </c>
      <c r="S429" s="66" t="str">
        <f t="shared" ca="1" si="809"/>
        <v>022</v>
      </c>
      <c r="T429" s="105" t="str">
        <f t="shared" ca="1" si="810"/>
        <v/>
      </c>
    </row>
    <row r="430" spans="1:20">
      <c r="A430">
        <f ca="1">IF(B430="","",INDIRECT("減額一覧!B"&amp;$P430))</f>
        <v>338</v>
      </c>
      <c r="B430" s="61">
        <f t="shared" ref="B430" ca="1" si="916">IF(INDIRECT("減額一覧!BB"&amp;P430)=1,INDIRECT("減額一覧!W"&amp;P430),"")</f>
        <v>208</v>
      </c>
      <c r="C430" s="44">
        <f ca="1">IF(B430="","",INDIRECT("減額一覧!C"&amp;$P430))</f>
        <v>22119000</v>
      </c>
      <c r="D430" s="79" t="str">
        <f ca="1">IF($B430="","",INDIRECT("減額一覧!G"&amp;$P430))</f>
        <v>中井　一彦</v>
      </c>
      <c r="E430" s="19">
        <f ca="1">IF(B430="","",INDIRECT("減額一覧!H"&amp;P430))</f>
        <v>13</v>
      </c>
      <c r="F430" s="19">
        <f ca="1">IF($B430="","",INDIRECT("減額一覧!AD"&amp;P430))</f>
        <v>8</v>
      </c>
      <c r="G430" s="20">
        <f ca="1">IF($B430="","",INDIRECT("減額一覧!AE"&amp;P430))</f>
        <v>1513</v>
      </c>
      <c r="H430" s="20">
        <f ca="1">IF($B430="","",INDIRECT("減額一覧!AF"&amp;P430))</f>
        <v>1091</v>
      </c>
      <c r="I430" s="32">
        <f ca="1">IF(B430="","",IF(INDIRECT("減額一覧!BM"&amp;P430)=0.08,0.08,0.1))</f>
        <v>0.1</v>
      </c>
      <c r="J430" s="52"/>
      <c r="K430" s="95" t="str">
        <f t="shared" ca="1" si="842"/>
        <v/>
      </c>
      <c r="L430" s="58" t="str">
        <f t="shared" ca="1" si="805"/>
        <v/>
      </c>
      <c r="N430" s="113" t="str">
        <f t="shared" ca="1" si="913"/>
        <v>市内</v>
      </c>
      <c r="O430" s="114">
        <f t="shared" ref="O430" ca="1" si="917">IF(B430="","",IF(INDIRECT("減額一覧!BM"&amp;P430)=0.08,0.08,0.1))</f>
        <v>0.1</v>
      </c>
      <c r="P430" s="38">
        <v>88</v>
      </c>
      <c r="Q430" s="38">
        <f t="shared" ca="1" si="915"/>
        <v>1</v>
      </c>
      <c r="R430" s="38">
        <f t="shared" ca="1" si="915"/>
        <v>1</v>
      </c>
      <c r="S430" s="66" t="str">
        <f t="shared" ca="1" si="809"/>
        <v>022</v>
      </c>
      <c r="T430" s="105" t="str">
        <f t="shared" ca="1" si="810"/>
        <v/>
      </c>
    </row>
    <row r="431" spans="1:20" hidden="1">
      <c r="A431" t="str">
        <f ca="1">IF(B431="","",INDIRECT("減額一覧!B"&amp;$P431))</f>
        <v/>
      </c>
      <c r="B431" s="61" t="str">
        <f t="shared" ref="B431" ca="1" si="918">IF(INDIRECT("減額一覧!BC"&amp;P431)=1,INDIRECT("減額一覧!AG"&amp;P431),"")</f>
        <v/>
      </c>
      <c r="C431" s="36" t="str">
        <f ca="1">IF(B431="","",INDIRECT("減額一覧!C"&amp;$P431))</f>
        <v/>
      </c>
      <c r="D431" s="80" t="str">
        <f ca="1">IF($B431="","",INDIRECT("減額一覧!G"&amp;$P431))</f>
        <v/>
      </c>
      <c r="E431" s="19" t="str">
        <f ca="1">IF(B431="","",INDIRECT("減額一覧!H"&amp;P431))</f>
        <v/>
      </c>
      <c r="F431" s="19" t="str">
        <f ca="1">IF($B431="","",INDIRECT("減額一覧!AN"&amp;P431))</f>
        <v/>
      </c>
      <c r="G431" s="20" t="str">
        <f ca="1">IF($B431="","",INDIRECT("減額一覧!AO"&amp;P431))</f>
        <v/>
      </c>
      <c r="H431" s="20" t="str">
        <f ca="1">IF($B431="","",INDIRECT("減額一覧!AP"&amp;P431))</f>
        <v/>
      </c>
      <c r="I431" s="32" t="str">
        <f ca="1">IF(B431="","",IF(INDIRECT("減額一覧!BN"&amp;P431)=0.08,0.08,0.1))</f>
        <v/>
      </c>
      <c r="J431" s="52"/>
      <c r="K431" s="95" t="str">
        <f t="shared" ca="1" si="842"/>
        <v/>
      </c>
      <c r="L431" s="58" t="str">
        <f t="shared" ca="1" si="805"/>
        <v/>
      </c>
      <c r="N431" s="113" t="str">
        <f t="shared" ca="1" si="913"/>
        <v/>
      </c>
      <c r="O431" s="114" t="str">
        <f t="shared" ref="O431" ca="1" si="919">IF(B431="","",IF(INDIRECT("減額一覧!BN"&amp;P431)=0.08,0.08,0.1))</f>
        <v/>
      </c>
      <c r="P431" s="38">
        <v>88</v>
      </c>
      <c r="Q431" s="38" t="str">
        <f t="shared" ca="1" si="915"/>
        <v/>
      </c>
      <c r="R431" s="38" t="str">
        <f t="shared" ca="1" si="915"/>
        <v/>
      </c>
      <c r="S431" s="66" t="str">
        <f t="shared" ca="1" si="809"/>
        <v/>
      </c>
      <c r="T431" s="105" t="str">
        <f t="shared" ca="1" si="810"/>
        <v/>
      </c>
    </row>
    <row r="432" spans="1:20" hidden="1">
      <c r="A432" t="str">
        <f ca="1">IF(B432="","",INDIRECT("減額一覧!B"&amp;$P432))</f>
        <v/>
      </c>
      <c r="B432" s="61" t="str">
        <f t="shared" ref="B432" ca="1" si="920">IF(INDIRECT("減額一覧!BD"&amp;P432)=1,INDIRECT("減額一覧!AQ"&amp;P432),"")</f>
        <v/>
      </c>
      <c r="C432" s="45" t="str">
        <f ca="1">IF(B432="","",INDIRECT("減額一覧!C"&amp;$P432))</f>
        <v/>
      </c>
      <c r="D432" s="79" t="str">
        <f ca="1">IF($B432="","",INDIRECT("減額一覧!G"&amp;$P432))</f>
        <v/>
      </c>
      <c r="E432" s="19" t="str">
        <f ca="1">IF(B432="","",INDIRECT("減額一覧!H"&amp;P432))</f>
        <v/>
      </c>
      <c r="F432" s="19" t="str">
        <f ca="1">IF($B432="","",INDIRECT("減額一覧!AX"&amp;P432))</f>
        <v/>
      </c>
      <c r="G432" s="20" t="str">
        <f ca="1">IF($B432="","",INDIRECT("減額一覧!AY"&amp;P432))</f>
        <v/>
      </c>
      <c r="H432" s="20" t="str">
        <f ca="1">IF($B432="","",INDIRECT("減額一覧!AZ"&amp;P432))</f>
        <v/>
      </c>
      <c r="I432" s="32" t="str">
        <f ca="1">IF(B432="","",IF(INDIRECT("減額一覧!BO"&amp;P432)=0.08,0.08,0.1))</f>
        <v/>
      </c>
      <c r="J432" s="52"/>
      <c r="K432" s="95" t="str">
        <f t="shared" ca="1" si="842"/>
        <v/>
      </c>
      <c r="L432" s="58" t="str">
        <f t="shared" ca="1" si="805"/>
        <v/>
      </c>
      <c r="N432" s="113" t="str">
        <f t="shared" ca="1" si="913"/>
        <v/>
      </c>
      <c r="O432" s="114" t="str">
        <f t="shared" ref="O432" ca="1" si="921">IF(B432="","",IF(INDIRECT("減額一覧!BO"&amp;P432)=0.08,0.08,0.1))</f>
        <v/>
      </c>
      <c r="P432" s="38">
        <v>88</v>
      </c>
      <c r="Q432" s="38" t="str">
        <f t="shared" ca="1" si="915"/>
        <v/>
      </c>
      <c r="R432" s="38" t="str">
        <f t="shared" ca="1" si="915"/>
        <v/>
      </c>
      <c r="S432" s="66" t="str">
        <f t="shared" ca="1" si="809"/>
        <v/>
      </c>
      <c r="T432" s="105" t="str">
        <f t="shared" ca="1" si="810"/>
        <v/>
      </c>
    </row>
    <row r="433" spans="1:20" ht="19.5" thickBot="1">
      <c r="B433" s="64"/>
      <c r="C433" s="41" t="str">
        <f>IF(B433="","",減額一覧!C429)</f>
        <v/>
      </c>
      <c r="D433" s="43"/>
      <c r="E433" s="21"/>
      <c r="F433" s="22" t="s">
        <v>69</v>
      </c>
      <c r="G433" s="23">
        <f t="shared" ref="G433:H433" ca="1" si="922">SUBTOTAL(9,G429:G432)</f>
        <v>2806</v>
      </c>
      <c r="H433" s="23">
        <f t="shared" ca="1" si="922"/>
        <v>2045</v>
      </c>
      <c r="I433" s="30"/>
      <c r="J433" s="53"/>
      <c r="K433" s="96" t="str">
        <f t="shared" si="842"/>
        <v/>
      </c>
      <c r="L433" s="59" t="str">
        <f t="shared" si="805"/>
        <v/>
      </c>
      <c r="N433" s="108" t="str">
        <f t="shared" ref="N433" ca="1" si="923">IF(AND(G433=0,H433=0),"","小計")</f>
        <v>小計</v>
      </c>
      <c r="O433" s="108" t="str">
        <f t="shared" ref="O433" ca="1" si="924">IF(AND(G433=0,H433=0),"","小計")</f>
        <v>小計</v>
      </c>
      <c r="P433" s="38"/>
      <c r="Q433" s="38"/>
      <c r="R433" s="38"/>
      <c r="S433" s="66" t="str">
        <f t="shared" si="809"/>
        <v/>
      </c>
      <c r="T433" s="105" t="str">
        <f t="shared" si="810"/>
        <v/>
      </c>
    </row>
    <row r="434" spans="1:20" ht="19.5" hidden="1" thickTop="1">
      <c r="A434" t="str">
        <f ca="1">IF(B434="","",INDIRECT("減額一覧!B"&amp;$P434))</f>
        <v/>
      </c>
      <c r="B434" s="61" t="str">
        <f t="shared" ref="B434" ca="1" si="925">IF(INDIRECT("減額一覧!BA"&amp;P434)=1,INDIRECT("減額一覧!M"&amp;P434),"")</f>
        <v/>
      </c>
      <c r="C434" s="36" t="str">
        <f ca="1">IF(B434="","",INDIRECT("減額一覧!C"&amp;$P434))</f>
        <v/>
      </c>
      <c r="D434" s="78" t="str">
        <f ca="1">IF($B434="","",INDIRECT("減額一覧!G"&amp;$P434))</f>
        <v/>
      </c>
      <c r="E434" s="19" t="str">
        <f ca="1">IF(B434="","",INDIRECT("減額一覧!H"&amp;P434))</f>
        <v/>
      </c>
      <c r="F434" s="19" t="str">
        <f ca="1">IF($B434="","",INDIRECT("減額一覧!T"&amp;P434))</f>
        <v/>
      </c>
      <c r="G434" s="20" t="str">
        <f ca="1">IF($B434="","",INDIRECT("減額一覧!U"&amp;P434))</f>
        <v/>
      </c>
      <c r="H434" s="20" t="str">
        <f ca="1">IF($B434="","",INDIRECT("減額一覧!V"&amp;P434))</f>
        <v/>
      </c>
      <c r="I434" s="32" t="str">
        <f ca="1">IF(B434="","",IF(INDIRECT("減額一覧!BL"&amp;P434)=0.08,0.08,0.1))</f>
        <v/>
      </c>
      <c r="J434" s="51"/>
      <c r="K434" s="94" t="str">
        <f t="shared" ca="1" si="842"/>
        <v/>
      </c>
      <c r="L434" s="56" t="str">
        <f t="shared" ca="1" si="805"/>
        <v/>
      </c>
      <c r="N434" s="113" t="str">
        <f t="shared" ref="N434:N437" ca="1" si="926">IF(A434="","",IF(A434&gt;3000,"月ヶ瀬",IF(A434&gt;=2000,"都祁","市内")))</f>
        <v/>
      </c>
      <c r="O434" s="114" t="str">
        <f t="shared" ref="O434" ca="1" si="927">IF(B434="","",IF(INDIRECT("減額一覧!BL"&amp;P434)=0.08,0.08,0.1))</f>
        <v/>
      </c>
      <c r="P434" s="38">
        <v>89</v>
      </c>
      <c r="Q434" s="38" t="str">
        <f t="shared" ref="Q434:R437" ca="1" si="928">IF(G434="","",IF(G434&gt;0,1,""))</f>
        <v/>
      </c>
      <c r="R434" s="38" t="str">
        <f t="shared" ca="1" si="928"/>
        <v/>
      </c>
      <c r="S434" s="66" t="str">
        <f t="shared" ca="1" si="809"/>
        <v/>
      </c>
      <c r="T434" s="105" t="str">
        <f t="shared" ca="1" si="810"/>
        <v/>
      </c>
    </row>
    <row r="435" spans="1:20" ht="57" thickTop="1">
      <c r="A435">
        <f ca="1">IF(B435="","",INDIRECT("減額一覧!B"&amp;$P435))</f>
        <v>341</v>
      </c>
      <c r="B435" s="61">
        <f t="shared" ref="B435" ca="1" si="929">IF(INDIRECT("減額一覧!BB"&amp;P435)=1,INDIRECT("減額一覧!W"&amp;P435),"")</f>
        <v>207</v>
      </c>
      <c r="C435" s="44">
        <f ca="1">IF(B435="","",INDIRECT("減額一覧!C"&amp;$P435))</f>
        <v>301069000</v>
      </c>
      <c r="D435" s="79" t="str">
        <f ca="1">IF($B435="","",INDIRECT("減額一覧!G"&amp;$P435))</f>
        <v>株式会社　城田設計 　代表取締役　城田　全嗣</v>
      </c>
      <c r="E435" s="19">
        <f ca="1">IF(B435="","",INDIRECT("減額一覧!H"&amp;P435))</f>
        <v>25</v>
      </c>
      <c r="F435" s="19">
        <f ca="1">IF($B435="","",INDIRECT("減額一覧!AD"&amp;P435))</f>
        <v>4</v>
      </c>
      <c r="G435" s="20">
        <f ca="1">IF($B435="","",INDIRECT("減額一覧!AE"&amp;P435))</f>
        <v>440</v>
      </c>
      <c r="H435" s="20">
        <f ca="1">IF($B435="","",INDIRECT("減額一覧!AF"&amp;P435))</f>
        <v>0</v>
      </c>
      <c r="I435" s="32">
        <f ca="1">IF(B435="","",IF(INDIRECT("減額一覧!BM"&amp;P435)=0.08,0.08,0.1))</f>
        <v>0.1</v>
      </c>
      <c r="J435" s="52" t="s">
        <v>504</v>
      </c>
      <c r="K435" s="95" t="str">
        <f t="shared" ca="1" si="842"/>
        <v/>
      </c>
      <c r="L435" s="58" t="str">
        <f t="shared" ca="1" si="805"/>
        <v/>
      </c>
      <c r="N435" s="113" t="str">
        <f t="shared" ca="1" si="926"/>
        <v>市内</v>
      </c>
      <c r="O435" s="114">
        <f t="shared" ref="O435" ca="1" si="930">IF(B435="","",IF(INDIRECT("減額一覧!BM"&amp;P435)=0.08,0.08,0.1))</f>
        <v>0.1</v>
      </c>
      <c r="P435" s="38">
        <v>89</v>
      </c>
      <c r="Q435" s="38">
        <f t="shared" ca="1" si="928"/>
        <v>1</v>
      </c>
      <c r="R435" s="38" t="str">
        <f t="shared" ca="1" si="928"/>
        <v/>
      </c>
      <c r="S435" s="66" t="str">
        <f t="shared" ca="1" si="809"/>
        <v>301</v>
      </c>
      <c r="T435" s="105" t="str">
        <f t="shared" ca="1" si="810"/>
        <v/>
      </c>
    </row>
    <row r="436" spans="1:20" ht="56.25">
      <c r="A436">
        <f ca="1">IF(B436="","",INDIRECT("減額一覧!B"&amp;$P436))</f>
        <v>341</v>
      </c>
      <c r="B436" s="61">
        <f t="shared" ref="B436" ca="1" si="931">IF(INDIRECT("減額一覧!BC"&amp;P436)=1,INDIRECT("減額一覧!AG"&amp;P436),"")</f>
        <v>208</v>
      </c>
      <c r="C436" s="36">
        <f ca="1">IF(B436="","",INDIRECT("減額一覧!C"&amp;$P436))</f>
        <v>301069000</v>
      </c>
      <c r="D436" s="80" t="str">
        <f ca="1">IF($B436="","",INDIRECT("減額一覧!G"&amp;$P436))</f>
        <v>株式会社　城田設計 　代表取締役　城田　全嗣</v>
      </c>
      <c r="E436" s="19">
        <f ca="1">IF(B436="","",INDIRECT("減額一覧!H"&amp;P436))</f>
        <v>25</v>
      </c>
      <c r="F436" s="19">
        <f ca="1">IF($B436="","",INDIRECT("減額一覧!AN"&amp;P436))</f>
        <v>18</v>
      </c>
      <c r="G436" s="20">
        <f ca="1">IF($B436="","",INDIRECT("減額一覧!AO"&amp;P436))</f>
        <v>3069</v>
      </c>
      <c r="H436" s="20">
        <f ca="1">IF($B436="","",INDIRECT("減額一覧!AP"&amp;P436))</f>
        <v>0</v>
      </c>
      <c r="I436" s="32">
        <f ca="1">IF(B436="","",IF(INDIRECT("減額一覧!BN"&amp;P436)=0.08,0.08,0.1))</f>
        <v>0.1</v>
      </c>
      <c r="J436" s="52"/>
      <c r="K436" s="95" t="str">
        <f t="shared" ca="1" si="842"/>
        <v/>
      </c>
      <c r="L436" s="58" t="str">
        <f t="shared" ca="1" si="805"/>
        <v/>
      </c>
      <c r="N436" s="113" t="str">
        <f t="shared" ca="1" si="926"/>
        <v>市内</v>
      </c>
      <c r="O436" s="114">
        <f t="shared" ref="O436" ca="1" si="932">IF(B436="","",IF(INDIRECT("減額一覧!BN"&amp;P436)=0.08,0.08,0.1))</f>
        <v>0.1</v>
      </c>
      <c r="P436" s="38">
        <v>89</v>
      </c>
      <c r="Q436" s="38">
        <f t="shared" ca="1" si="928"/>
        <v>1</v>
      </c>
      <c r="R436" s="38" t="str">
        <f t="shared" ca="1" si="928"/>
        <v/>
      </c>
      <c r="S436" s="66" t="str">
        <f t="shared" ca="1" si="809"/>
        <v>301</v>
      </c>
      <c r="T436" s="105" t="str">
        <f t="shared" ca="1" si="810"/>
        <v/>
      </c>
    </row>
    <row r="437" spans="1:20" hidden="1">
      <c r="A437" t="str">
        <f ca="1">IF(B437="","",INDIRECT("減額一覧!B"&amp;$P437))</f>
        <v/>
      </c>
      <c r="B437" s="61" t="str">
        <f t="shared" ref="B437" ca="1" si="933">IF(INDIRECT("減額一覧!BD"&amp;P437)=1,INDIRECT("減額一覧!AQ"&amp;P437),"")</f>
        <v/>
      </c>
      <c r="C437" s="45" t="str">
        <f ca="1">IF(B437="","",INDIRECT("減額一覧!C"&amp;$P437))</f>
        <v/>
      </c>
      <c r="D437" s="79" t="str">
        <f ca="1">IF($B437="","",INDIRECT("減額一覧!G"&amp;$P437))</f>
        <v/>
      </c>
      <c r="E437" s="19" t="str">
        <f ca="1">IF(B437="","",INDIRECT("減額一覧!H"&amp;P437))</f>
        <v/>
      </c>
      <c r="F437" s="19" t="str">
        <f ca="1">IF($B437="","",INDIRECT("減額一覧!AX"&amp;P437))</f>
        <v/>
      </c>
      <c r="G437" s="20" t="str">
        <f ca="1">IF($B437="","",INDIRECT("減額一覧!AY"&amp;P437))</f>
        <v/>
      </c>
      <c r="H437" s="20" t="str">
        <f ca="1">IF($B437="","",INDIRECT("減額一覧!AZ"&amp;P437))</f>
        <v/>
      </c>
      <c r="I437" s="32" t="str">
        <f ca="1">IF(B437="","",IF(INDIRECT("減額一覧!BO"&amp;P437)=0.08,0.08,0.1))</f>
        <v/>
      </c>
      <c r="J437" s="52"/>
      <c r="K437" s="95" t="str">
        <f t="shared" ca="1" si="842"/>
        <v/>
      </c>
      <c r="L437" s="58" t="str">
        <f t="shared" ca="1" si="805"/>
        <v/>
      </c>
      <c r="N437" s="113" t="str">
        <f t="shared" ca="1" si="926"/>
        <v/>
      </c>
      <c r="O437" s="114" t="str">
        <f t="shared" ref="O437" ca="1" si="934">IF(B437="","",IF(INDIRECT("減額一覧!BO"&amp;P437)=0.08,0.08,0.1))</f>
        <v/>
      </c>
      <c r="P437" s="38">
        <v>89</v>
      </c>
      <c r="Q437" s="38" t="str">
        <f t="shared" ca="1" si="928"/>
        <v/>
      </c>
      <c r="R437" s="38" t="str">
        <f t="shared" ca="1" si="928"/>
        <v/>
      </c>
      <c r="S437" s="66" t="str">
        <f t="shared" ca="1" si="809"/>
        <v/>
      </c>
      <c r="T437" s="105" t="str">
        <f t="shared" ca="1" si="810"/>
        <v/>
      </c>
    </row>
    <row r="438" spans="1:20" ht="19.5" thickBot="1">
      <c r="B438" s="64"/>
      <c r="C438" s="41" t="str">
        <f>IF(B438="","",減額一覧!C434)</f>
        <v/>
      </c>
      <c r="D438" s="43"/>
      <c r="E438" s="21"/>
      <c r="F438" s="22" t="s">
        <v>69</v>
      </c>
      <c r="G438" s="23">
        <f t="shared" ref="G438:H438" ca="1" si="935">SUBTOTAL(9,G434:G437)</f>
        <v>3509</v>
      </c>
      <c r="H438" s="23">
        <f t="shared" ca="1" si="935"/>
        <v>0</v>
      </c>
      <c r="I438" s="30"/>
      <c r="J438" s="53"/>
      <c r="K438" s="96" t="str">
        <f t="shared" si="842"/>
        <v/>
      </c>
      <c r="L438" s="59" t="str">
        <f t="shared" si="805"/>
        <v/>
      </c>
      <c r="N438" s="108" t="str">
        <f t="shared" ref="N438" ca="1" si="936">IF(AND(G438=0,H438=0),"","小計")</f>
        <v>小計</v>
      </c>
      <c r="O438" s="108" t="str">
        <f t="shared" ref="O438" ca="1" si="937">IF(AND(G438=0,H438=0),"","小計")</f>
        <v>小計</v>
      </c>
      <c r="P438" s="38"/>
      <c r="Q438" s="38"/>
      <c r="R438" s="38"/>
      <c r="S438" s="66" t="str">
        <f t="shared" si="809"/>
        <v/>
      </c>
      <c r="T438" s="105" t="str">
        <f t="shared" si="810"/>
        <v/>
      </c>
    </row>
    <row r="439" spans="1:20" ht="19.5" hidden="1" thickTop="1">
      <c r="A439">
        <f ca="1">IF(B439="","",INDIRECT("減額一覧!B"&amp;$P439))</f>
        <v>343</v>
      </c>
      <c r="B439" s="61">
        <f t="shared" ref="B439" ca="1" si="938">IF(INDIRECT("減額一覧!BA"&amp;P439)=1,INDIRECT("減額一覧!M"&amp;P439),"")</f>
        <v>3104</v>
      </c>
      <c r="C439" s="36">
        <f ca="1">IF(B439="","",INDIRECT("減額一覧!C"&amp;$P439))</f>
        <v>254014000</v>
      </c>
      <c r="D439" s="78" t="str">
        <f ca="1">IF($B439="","",INDIRECT("減額一覧!G"&amp;$P439))</f>
        <v>渋谷　信治</v>
      </c>
      <c r="E439" s="19">
        <f ca="1">IF(B439="","",INDIRECT("減額一覧!H"&amp;P439))</f>
        <v>20</v>
      </c>
      <c r="F439" s="19">
        <f ca="1">IF($B439="","",INDIRECT("減額一覧!T"&amp;P439))</f>
        <v>9</v>
      </c>
      <c r="G439" s="20">
        <f ca="1">IF($B439="","",INDIRECT("減額一覧!U"&amp;P439))</f>
        <v>1944</v>
      </c>
      <c r="H439" s="20">
        <f ca="1">IF($B439="","",INDIRECT("減額一覧!V"&amp;P439))</f>
        <v>1044</v>
      </c>
      <c r="I439" s="32">
        <f ca="1">IF(B439="","",IF(INDIRECT("減額一覧!BL"&amp;P439)=0.08,0.08,0.1))</f>
        <v>0.08</v>
      </c>
      <c r="J439" s="51" t="s">
        <v>535</v>
      </c>
      <c r="K439" s="94" t="str">
        <f t="shared" ca="1" si="842"/>
        <v/>
      </c>
      <c r="L439" s="56" t="str">
        <f t="shared" ca="1" si="805"/>
        <v/>
      </c>
      <c r="N439" s="113" t="str">
        <f t="shared" ref="N439:N442" ca="1" si="939">IF(A439="","",IF(A439&gt;3000,"月ヶ瀬",IF(A439&gt;=2000,"都祁","市内")))</f>
        <v>市内</v>
      </c>
      <c r="O439" s="114">
        <f t="shared" ref="O439" ca="1" si="940">IF(B439="","",IF(INDIRECT("減額一覧!BL"&amp;P439)=0.08,0.08,0.1))</f>
        <v>0.08</v>
      </c>
      <c r="P439" s="38">
        <v>90</v>
      </c>
      <c r="Q439" s="38">
        <f t="shared" ref="Q439:R442" ca="1" si="941">IF(G439="","",IF(G439&gt;0,1,""))</f>
        <v>1</v>
      </c>
      <c r="R439" s="38">
        <f t="shared" ca="1" si="941"/>
        <v>1</v>
      </c>
      <c r="S439" s="66" t="str">
        <f t="shared" ca="1" si="809"/>
        <v>254</v>
      </c>
      <c r="T439" s="105" t="str">
        <f t="shared" ca="1" si="810"/>
        <v/>
      </c>
    </row>
    <row r="440" spans="1:20" ht="19.5" hidden="1" thickTop="1">
      <c r="A440">
        <f ca="1">IF(B440="","",INDIRECT("減額一覧!B"&amp;$P440))</f>
        <v>343</v>
      </c>
      <c r="B440" s="61">
        <f t="shared" ref="B440" ca="1" si="942">IF(INDIRECT("減額一覧!BB"&amp;P440)=1,INDIRECT("減額一覧!W"&amp;P440),"")</f>
        <v>105</v>
      </c>
      <c r="C440" s="44">
        <f ca="1">IF(B440="","",INDIRECT("減額一覧!C"&amp;$P440))</f>
        <v>254014000</v>
      </c>
      <c r="D440" s="79" t="str">
        <f ca="1">IF($B440="","",INDIRECT("減額一覧!G"&amp;$P440))</f>
        <v>渋谷　信治</v>
      </c>
      <c r="E440" s="19">
        <f ca="1">IF(B440="","",INDIRECT("減額一覧!H"&amp;P440))</f>
        <v>20</v>
      </c>
      <c r="F440" s="19">
        <f ca="1">IF($B440="","",INDIRECT("減額一覧!AD"&amp;P440))</f>
        <v>10</v>
      </c>
      <c r="G440" s="20">
        <f ca="1">IF($B440="","",INDIRECT("減額一覧!AE"&amp;P440))</f>
        <v>2160</v>
      </c>
      <c r="H440" s="20">
        <f ca="1">IF($B440="","",INDIRECT("減額一覧!AF"&amp;P440))</f>
        <v>1160</v>
      </c>
      <c r="I440" s="32">
        <f ca="1">IF(B440="","",IF(INDIRECT("減額一覧!BM"&amp;P440)=0.08,0.08,0.1))</f>
        <v>0.08</v>
      </c>
      <c r="J440" s="52"/>
      <c r="K440" s="95" t="str">
        <f t="shared" ca="1" si="842"/>
        <v/>
      </c>
      <c r="L440" s="58" t="str">
        <f t="shared" ca="1" si="805"/>
        <v/>
      </c>
      <c r="N440" s="113" t="str">
        <f t="shared" ca="1" si="939"/>
        <v>市内</v>
      </c>
      <c r="O440" s="114">
        <f t="shared" ref="O440" ca="1" si="943">IF(B440="","",IF(INDIRECT("減額一覧!BM"&amp;P440)=0.08,0.08,0.1))</f>
        <v>0.08</v>
      </c>
      <c r="P440" s="38">
        <v>90</v>
      </c>
      <c r="Q440" s="38">
        <f t="shared" ca="1" si="941"/>
        <v>1</v>
      </c>
      <c r="R440" s="38">
        <f t="shared" ca="1" si="941"/>
        <v>1</v>
      </c>
      <c r="S440" s="66" t="str">
        <f t="shared" ca="1" si="809"/>
        <v>254</v>
      </c>
      <c r="T440" s="105" t="str">
        <f t="shared" ca="1" si="810"/>
        <v/>
      </c>
    </row>
    <row r="441" spans="1:20" ht="19.5" hidden="1" thickTop="1">
      <c r="A441" t="str">
        <f ca="1">IF(B441="","",INDIRECT("減額一覧!B"&amp;$P441))</f>
        <v/>
      </c>
      <c r="B441" s="61" t="str">
        <f t="shared" ref="B441" ca="1" si="944">IF(INDIRECT("減額一覧!BC"&amp;P441)=1,INDIRECT("減額一覧!AG"&amp;P441),"")</f>
        <v/>
      </c>
      <c r="C441" s="36" t="str">
        <f ca="1">IF(B441="","",INDIRECT("減額一覧!C"&amp;$P441))</f>
        <v/>
      </c>
      <c r="D441" s="80" t="str">
        <f ca="1">IF($B441="","",INDIRECT("減額一覧!G"&amp;$P441))</f>
        <v/>
      </c>
      <c r="E441" s="19" t="str">
        <f ca="1">IF(B441="","",INDIRECT("減額一覧!H"&amp;P441))</f>
        <v/>
      </c>
      <c r="F441" s="19" t="str">
        <f ca="1">IF($B441="","",INDIRECT("減額一覧!AN"&amp;P441))</f>
        <v/>
      </c>
      <c r="G441" s="20" t="str">
        <f ca="1">IF($B441="","",INDIRECT("減額一覧!AO"&amp;P441))</f>
        <v/>
      </c>
      <c r="H441" s="20" t="str">
        <f ca="1">IF($B441="","",INDIRECT("減額一覧!AP"&amp;P441))</f>
        <v/>
      </c>
      <c r="I441" s="32" t="str">
        <f ca="1">IF(B441="","",IF(INDIRECT("減額一覧!BN"&amp;P441)=0.08,0.08,0.1))</f>
        <v/>
      </c>
      <c r="J441" s="52"/>
      <c r="K441" s="95" t="str">
        <f t="shared" ca="1" si="842"/>
        <v/>
      </c>
      <c r="L441" s="58" t="str">
        <f t="shared" ca="1" si="805"/>
        <v/>
      </c>
      <c r="N441" s="113" t="str">
        <f t="shared" ca="1" si="939"/>
        <v/>
      </c>
      <c r="O441" s="114" t="str">
        <f t="shared" ref="O441" ca="1" si="945">IF(B441="","",IF(INDIRECT("減額一覧!BN"&amp;P441)=0.08,0.08,0.1))</f>
        <v/>
      </c>
      <c r="P441" s="38">
        <v>90</v>
      </c>
      <c r="Q441" s="38" t="str">
        <f t="shared" ca="1" si="941"/>
        <v/>
      </c>
      <c r="R441" s="38" t="str">
        <f t="shared" ca="1" si="941"/>
        <v/>
      </c>
      <c r="S441" s="66" t="str">
        <f t="shared" ca="1" si="809"/>
        <v/>
      </c>
      <c r="T441" s="105" t="str">
        <f t="shared" ca="1" si="810"/>
        <v/>
      </c>
    </row>
    <row r="442" spans="1:20" ht="19.5" hidden="1" thickTop="1">
      <c r="A442" t="str">
        <f ca="1">IF(B442="","",INDIRECT("減額一覧!B"&amp;$P442))</f>
        <v/>
      </c>
      <c r="B442" s="61" t="str">
        <f t="shared" ref="B442" ca="1" si="946">IF(INDIRECT("減額一覧!BD"&amp;P442)=1,INDIRECT("減額一覧!AQ"&amp;P442),"")</f>
        <v/>
      </c>
      <c r="C442" s="45" t="str">
        <f ca="1">IF(B442="","",INDIRECT("減額一覧!C"&amp;$P442))</f>
        <v/>
      </c>
      <c r="D442" s="79" t="str">
        <f ca="1">IF($B442="","",INDIRECT("減額一覧!G"&amp;$P442))</f>
        <v/>
      </c>
      <c r="E442" s="19" t="str">
        <f ca="1">IF(B442="","",INDIRECT("減額一覧!H"&amp;P442))</f>
        <v/>
      </c>
      <c r="F442" s="19" t="str">
        <f ca="1">IF($B442="","",INDIRECT("減額一覧!AX"&amp;P442))</f>
        <v/>
      </c>
      <c r="G442" s="20" t="str">
        <f ca="1">IF($B442="","",INDIRECT("減額一覧!AY"&amp;P442))</f>
        <v/>
      </c>
      <c r="H442" s="20" t="str">
        <f ca="1">IF($B442="","",INDIRECT("減額一覧!AZ"&amp;P442))</f>
        <v/>
      </c>
      <c r="I442" s="32" t="str">
        <f ca="1">IF(B442="","",IF(INDIRECT("減額一覧!BO"&amp;P442)=0.08,0.08,0.1))</f>
        <v/>
      </c>
      <c r="J442" s="52"/>
      <c r="K442" s="95" t="str">
        <f t="shared" ca="1" si="842"/>
        <v/>
      </c>
      <c r="L442" s="58" t="str">
        <f t="shared" ca="1" si="805"/>
        <v/>
      </c>
      <c r="N442" s="113" t="str">
        <f t="shared" ca="1" si="939"/>
        <v/>
      </c>
      <c r="O442" s="114" t="str">
        <f t="shared" ref="O442" ca="1" si="947">IF(B442="","",IF(INDIRECT("減額一覧!BO"&amp;P442)=0.08,0.08,0.1))</f>
        <v/>
      </c>
      <c r="P442" s="38">
        <v>90</v>
      </c>
      <c r="Q442" s="38" t="str">
        <f t="shared" ca="1" si="941"/>
        <v/>
      </c>
      <c r="R442" s="38" t="str">
        <f t="shared" ca="1" si="941"/>
        <v/>
      </c>
      <c r="S442" s="66" t="str">
        <f t="shared" ca="1" si="809"/>
        <v/>
      </c>
      <c r="T442" s="105" t="str">
        <f t="shared" ca="1" si="810"/>
        <v/>
      </c>
    </row>
    <row r="443" spans="1:20" ht="20.25" hidden="1" thickTop="1" thickBot="1">
      <c r="B443" s="64"/>
      <c r="C443" s="41" t="str">
        <f>IF(B443="","",減額一覧!C439)</f>
        <v/>
      </c>
      <c r="D443" s="43"/>
      <c r="E443" s="21"/>
      <c r="F443" s="22" t="s">
        <v>69</v>
      </c>
      <c r="G443" s="23">
        <f t="shared" ref="G443:H443" si="948">SUBTOTAL(9,G439:G442)</f>
        <v>0</v>
      </c>
      <c r="H443" s="23">
        <f t="shared" si="948"/>
        <v>0</v>
      </c>
      <c r="I443" s="30"/>
      <c r="J443" s="53"/>
      <c r="K443" s="96" t="str">
        <f t="shared" si="842"/>
        <v/>
      </c>
      <c r="L443" s="59" t="str">
        <f t="shared" si="805"/>
        <v/>
      </c>
      <c r="N443" s="108" t="str">
        <f t="shared" ref="N443" si="949">IF(AND(G443=0,H443=0),"","小計")</f>
        <v/>
      </c>
      <c r="O443" s="108" t="str">
        <f t="shared" ref="O443" si="950">IF(AND(G443=0,H443=0),"","小計")</f>
        <v/>
      </c>
      <c r="P443" s="38"/>
      <c r="Q443" s="38"/>
      <c r="R443" s="38"/>
      <c r="S443" s="66" t="str">
        <f t="shared" si="809"/>
        <v/>
      </c>
      <c r="T443" s="105" t="str">
        <f t="shared" si="810"/>
        <v/>
      </c>
    </row>
    <row r="444" spans="1:20" ht="19.5" hidden="1" thickTop="1">
      <c r="A444" t="str">
        <f ca="1">IF(B444="","",INDIRECT("減額一覧!B"&amp;$P444))</f>
        <v/>
      </c>
      <c r="B444" s="61" t="str">
        <f t="shared" ref="B444" ca="1" si="951">IF(INDIRECT("減額一覧!BA"&amp;P444)=1,INDIRECT("減額一覧!M"&amp;P444),"")</f>
        <v/>
      </c>
      <c r="C444" s="36" t="str">
        <f ca="1">IF(B444="","",INDIRECT("減額一覧!C"&amp;$P444))</f>
        <v/>
      </c>
      <c r="D444" s="78" t="str">
        <f ca="1">IF($B444="","",INDIRECT("減額一覧!G"&amp;$P444))</f>
        <v/>
      </c>
      <c r="E444" s="19" t="str">
        <f ca="1">IF(B444="","",INDIRECT("減額一覧!H"&amp;P444))</f>
        <v/>
      </c>
      <c r="F444" s="19" t="str">
        <f ca="1">IF($B444="","",INDIRECT("減額一覧!T"&amp;P444))</f>
        <v/>
      </c>
      <c r="G444" s="20" t="str">
        <f ca="1">IF($B444="","",INDIRECT("減額一覧!U"&amp;P444))</f>
        <v/>
      </c>
      <c r="H444" s="20" t="str">
        <f ca="1">IF($B444="","",INDIRECT("減額一覧!V"&amp;P444))</f>
        <v/>
      </c>
      <c r="I444" s="32" t="str">
        <f ca="1">IF(B444="","",IF(INDIRECT("減額一覧!BL"&amp;P444)=0.08,0.08,0.1))</f>
        <v/>
      </c>
      <c r="J444" s="51"/>
      <c r="K444" s="94" t="str">
        <f t="shared" ca="1" si="842"/>
        <v/>
      </c>
      <c r="L444" s="56" t="str">
        <f t="shared" ca="1" si="805"/>
        <v/>
      </c>
      <c r="N444" s="113" t="str">
        <f t="shared" ref="N444:N447" ca="1" si="952">IF(A444="","",IF(A444&gt;3000,"月ヶ瀬",IF(A444&gt;=2000,"都祁","市内")))</f>
        <v/>
      </c>
      <c r="O444" s="114" t="str">
        <f t="shared" ref="O444" ca="1" si="953">IF(B444="","",IF(INDIRECT("減額一覧!BL"&amp;P444)=0.08,0.08,0.1))</f>
        <v/>
      </c>
      <c r="P444" s="38">
        <v>91</v>
      </c>
      <c r="Q444" s="38" t="str">
        <f t="shared" ref="Q444:R447" ca="1" si="954">IF(G444="","",IF(G444&gt;0,1,""))</f>
        <v/>
      </c>
      <c r="R444" s="38" t="str">
        <f t="shared" ca="1" si="954"/>
        <v/>
      </c>
      <c r="S444" s="66" t="str">
        <f t="shared" ca="1" si="809"/>
        <v/>
      </c>
      <c r="T444" s="105" t="str">
        <f t="shared" ca="1" si="810"/>
        <v/>
      </c>
    </row>
    <row r="445" spans="1:20" ht="19.5" hidden="1" thickTop="1">
      <c r="A445" t="str">
        <f ca="1">IF(B445="","",INDIRECT("減額一覧!B"&amp;$P445))</f>
        <v/>
      </c>
      <c r="B445" s="61" t="str">
        <f t="shared" ref="B445" ca="1" si="955">IF(INDIRECT("減額一覧!BB"&amp;P445)=1,INDIRECT("減額一覧!W"&amp;P445),"")</f>
        <v/>
      </c>
      <c r="C445" s="44" t="str">
        <f ca="1">IF(B445="","",INDIRECT("減額一覧!C"&amp;$P445))</f>
        <v/>
      </c>
      <c r="D445" s="79" t="str">
        <f ca="1">IF($B445="","",INDIRECT("減額一覧!G"&amp;$P445))</f>
        <v/>
      </c>
      <c r="E445" s="19" t="str">
        <f ca="1">IF(B445="","",INDIRECT("減額一覧!H"&amp;P445))</f>
        <v/>
      </c>
      <c r="F445" s="19" t="str">
        <f ca="1">IF($B445="","",INDIRECT("減額一覧!AD"&amp;P445))</f>
        <v/>
      </c>
      <c r="G445" s="20" t="str">
        <f ca="1">IF($B445="","",INDIRECT("減額一覧!AE"&amp;P445))</f>
        <v/>
      </c>
      <c r="H445" s="20" t="str">
        <f ca="1">IF($B445="","",INDIRECT("減額一覧!AF"&amp;P445))</f>
        <v/>
      </c>
      <c r="I445" s="32" t="str">
        <f ca="1">IF(B445="","",IF(INDIRECT("減額一覧!BM"&amp;P445)=0.08,0.08,0.1))</f>
        <v/>
      </c>
      <c r="J445" s="52"/>
      <c r="K445" s="95" t="str">
        <f t="shared" ca="1" si="842"/>
        <v/>
      </c>
      <c r="L445" s="58" t="str">
        <f t="shared" ca="1" si="805"/>
        <v/>
      </c>
      <c r="N445" s="113" t="str">
        <f t="shared" ca="1" si="952"/>
        <v/>
      </c>
      <c r="O445" s="114" t="str">
        <f t="shared" ref="O445" ca="1" si="956">IF(B445="","",IF(INDIRECT("減額一覧!BM"&amp;P445)=0.08,0.08,0.1))</f>
        <v/>
      </c>
      <c r="P445" s="38">
        <v>91</v>
      </c>
      <c r="Q445" s="38" t="str">
        <f t="shared" ca="1" si="954"/>
        <v/>
      </c>
      <c r="R445" s="38" t="str">
        <f t="shared" ca="1" si="954"/>
        <v/>
      </c>
      <c r="S445" s="66" t="str">
        <f t="shared" ca="1" si="809"/>
        <v/>
      </c>
      <c r="T445" s="105" t="str">
        <f t="shared" ca="1" si="810"/>
        <v/>
      </c>
    </row>
    <row r="446" spans="1:20" ht="19.5" hidden="1" thickTop="1">
      <c r="A446" t="str">
        <f ca="1">IF(B446="","",INDIRECT("減額一覧!B"&amp;$P446))</f>
        <v/>
      </c>
      <c r="B446" s="61" t="str">
        <f t="shared" ref="B446" ca="1" si="957">IF(INDIRECT("減額一覧!BC"&amp;P446)=1,INDIRECT("減額一覧!AG"&amp;P446),"")</f>
        <v/>
      </c>
      <c r="C446" s="36" t="str">
        <f ca="1">IF(B446="","",INDIRECT("減額一覧!C"&amp;$P446))</f>
        <v/>
      </c>
      <c r="D446" s="80" t="str">
        <f ca="1">IF($B446="","",INDIRECT("減額一覧!G"&amp;$P446))</f>
        <v/>
      </c>
      <c r="E446" s="19" t="str">
        <f ca="1">IF(B446="","",INDIRECT("減額一覧!H"&amp;P446))</f>
        <v/>
      </c>
      <c r="F446" s="19" t="str">
        <f ca="1">IF($B446="","",INDIRECT("減額一覧!AN"&amp;P446))</f>
        <v/>
      </c>
      <c r="G446" s="20" t="str">
        <f ca="1">IF($B446="","",INDIRECT("減額一覧!AO"&amp;P446))</f>
        <v/>
      </c>
      <c r="H446" s="20" t="str">
        <f ca="1">IF($B446="","",INDIRECT("減額一覧!AP"&amp;P446))</f>
        <v/>
      </c>
      <c r="I446" s="32" t="str">
        <f ca="1">IF(B446="","",IF(INDIRECT("減額一覧!BN"&amp;P446)=0.08,0.08,0.1))</f>
        <v/>
      </c>
      <c r="J446" s="52"/>
      <c r="K446" s="95" t="str">
        <f t="shared" ca="1" si="842"/>
        <v/>
      </c>
      <c r="L446" s="58" t="str">
        <f t="shared" ca="1" si="805"/>
        <v/>
      </c>
      <c r="N446" s="113" t="str">
        <f t="shared" ca="1" si="952"/>
        <v/>
      </c>
      <c r="O446" s="114" t="str">
        <f t="shared" ref="O446" ca="1" si="958">IF(B446="","",IF(INDIRECT("減額一覧!BN"&amp;P446)=0.08,0.08,0.1))</f>
        <v/>
      </c>
      <c r="P446" s="38">
        <v>91</v>
      </c>
      <c r="Q446" s="38" t="str">
        <f t="shared" ca="1" si="954"/>
        <v/>
      </c>
      <c r="R446" s="38" t="str">
        <f t="shared" ca="1" si="954"/>
        <v/>
      </c>
      <c r="S446" s="66" t="str">
        <f t="shared" ca="1" si="809"/>
        <v/>
      </c>
      <c r="T446" s="105" t="str">
        <f t="shared" ca="1" si="810"/>
        <v/>
      </c>
    </row>
    <row r="447" spans="1:20" ht="19.5" hidden="1" thickTop="1">
      <c r="A447" t="str">
        <f ca="1">IF(B447="","",INDIRECT("減額一覧!B"&amp;$P447))</f>
        <v/>
      </c>
      <c r="B447" s="61" t="str">
        <f t="shared" ref="B447" ca="1" si="959">IF(INDIRECT("減額一覧!BD"&amp;P447)=1,INDIRECT("減額一覧!AQ"&amp;P447),"")</f>
        <v/>
      </c>
      <c r="C447" s="45" t="str">
        <f ca="1">IF(B447="","",INDIRECT("減額一覧!C"&amp;$P447))</f>
        <v/>
      </c>
      <c r="D447" s="79" t="str">
        <f ca="1">IF($B447="","",INDIRECT("減額一覧!G"&amp;$P447))</f>
        <v/>
      </c>
      <c r="E447" s="19" t="str">
        <f ca="1">IF(B447="","",INDIRECT("減額一覧!H"&amp;P447))</f>
        <v/>
      </c>
      <c r="F447" s="19" t="str">
        <f ca="1">IF($B447="","",INDIRECT("減額一覧!AX"&amp;P447))</f>
        <v/>
      </c>
      <c r="G447" s="20" t="str">
        <f ca="1">IF($B447="","",INDIRECT("減額一覧!AY"&amp;P447))</f>
        <v/>
      </c>
      <c r="H447" s="20" t="str">
        <f ca="1">IF($B447="","",INDIRECT("減額一覧!AZ"&amp;P447))</f>
        <v/>
      </c>
      <c r="I447" s="32" t="str">
        <f ca="1">IF(B447="","",IF(INDIRECT("減額一覧!BO"&amp;P447)=0.08,0.08,0.1))</f>
        <v/>
      </c>
      <c r="J447" s="52"/>
      <c r="K447" s="95" t="str">
        <f t="shared" ca="1" si="842"/>
        <v/>
      </c>
      <c r="L447" s="58" t="str">
        <f t="shared" ca="1" si="805"/>
        <v/>
      </c>
      <c r="N447" s="113" t="str">
        <f t="shared" ca="1" si="952"/>
        <v/>
      </c>
      <c r="O447" s="114" t="str">
        <f t="shared" ref="O447" ca="1" si="960">IF(B447="","",IF(INDIRECT("減額一覧!BO"&amp;P447)=0.08,0.08,0.1))</f>
        <v/>
      </c>
      <c r="P447" s="38">
        <v>91</v>
      </c>
      <c r="Q447" s="38" t="str">
        <f t="shared" ca="1" si="954"/>
        <v/>
      </c>
      <c r="R447" s="38" t="str">
        <f t="shared" ca="1" si="954"/>
        <v/>
      </c>
      <c r="S447" s="66" t="str">
        <f t="shared" ca="1" si="809"/>
        <v/>
      </c>
      <c r="T447" s="105" t="str">
        <f t="shared" ca="1" si="810"/>
        <v/>
      </c>
    </row>
    <row r="448" spans="1:20" ht="20.25" hidden="1" thickTop="1" thickBot="1">
      <c r="B448" s="64"/>
      <c r="C448" s="41" t="str">
        <f>IF(B448="","",減額一覧!C444)</f>
        <v/>
      </c>
      <c r="D448" s="43"/>
      <c r="E448" s="21"/>
      <c r="F448" s="22" t="s">
        <v>69</v>
      </c>
      <c r="G448" s="23">
        <f t="shared" ref="G448:H448" si="961">SUBTOTAL(9,G444:G447)</f>
        <v>0</v>
      </c>
      <c r="H448" s="23">
        <f t="shared" si="961"/>
        <v>0</v>
      </c>
      <c r="I448" s="30"/>
      <c r="J448" s="53"/>
      <c r="K448" s="96" t="str">
        <f t="shared" si="842"/>
        <v/>
      </c>
      <c r="L448" s="59" t="str">
        <f t="shared" si="805"/>
        <v/>
      </c>
      <c r="N448" s="108" t="str">
        <f t="shared" ref="N448" si="962">IF(AND(G448=0,H448=0),"","小計")</f>
        <v/>
      </c>
      <c r="O448" s="108" t="str">
        <f t="shared" ref="O448" si="963">IF(AND(G448=0,H448=0),"","小計")</f>
        <v/>
      </c>
      <c r="P448" s="38"/>
      <c r="Q448" s="38"/>
      <c r="R448" s="38"/>
      <c r="S448" s="66" t="str">
        <f t="shared" si="809"/>
        <v/>
      </c>
      <c r="T448" s="105" t="str">
        <f t="shared" si="810"/>
        <v/>
      </c>
    </row>
    <row r="449" spans="1:20" ht="19.5" thickTop="1">
      <c r="A449">
        <f ca="1">IF(B449="","",INDIRECT("減額一覧!B"&amp;$P449))</f>
        <v>345</v>
      </c>
      <c r="B449" s="61">
        <f t="shared" ref="B449" ca="1" si="964">IF(INDIRECT("減額一覧!BA"&amp;P449)=1,INDIRECT("減額一覧!M"&amp;P449),"")</f>
        <v>208</v>
      </c>
      <c r="C449" s="36">
        <f ca="1">IF(B449="","",INDIRECT("減額一覧!C"&amp;$P449))</f>
        <v>317109000</v>
      </c>
      <c r="D449" s="78" t="str">
        <f ca="1">IF($B449="","",INDIRECT("減額一覧!G"&amp;$P449))</f>
        <v>西野　扶美子</v>
      </c>
      <c r="E449" s="19">
        <f ca="1">IF(B449="","",INDIRECT("減額一覧!H"&amp;P449))</f>
        <v>13</v>
      </c>
      <c r="F449" s="19">
        <f ca="1">IF($B449="","",INDIRECT("減額一覧!T"&amp;P449))</f>
        <v>12</v>
      </c>
      <c r="G449" s="20">
        <f ca="1">IF($B449="","",INDIRECT("減額一覧!U"&amp;P449))</f>
        <v>2640</v>
      </c>
      <c r="H449" s="20">
        <f ca="1">IF($B449="","",INDIRECT("減額一覧!V"&amp;P449))</f>
        <v>1637</v>
      </c>
      <c r="I449" s="32">
        <f ca="1">IF(B449="","",IF(INDIRECT("減額一覧!BL"&amp;P449)=0.08,0.08,0.1))</f>
        <v>0.1</v>
      </c>
      <c r="J449" s="51" t="s">
        <v>536</v>
      </c>
      <c r="K449" s="94" t="str">
        <f t="shared" ca="1" si="842"/>
        <v/>
      </c>
      <c r="L449" s="56" t="str">
        <f t="shared" ca="1" si="805"/>
        <v/>
      </c>
      <c r="N449" s="113" t="str">
        <f t="shared" ref="N449:N452" ca="1" si="965">IF(A449="","",IF(A449&gt;3000,"月ヶ瀬",IF(A449&gt;=2000,"都祁","市内")))</f>
        <v>市内</v>
      </c>
      <c r="O449" s="114">
        <f t="shared" ref="O449" ca="1" si="966">IF(B449="","",IF(INDIRECT("減額一覧!BL"&amp;P449)=0.08,0.08,0.1))</f>
        <v>0.1</v>
      </c>
      <c r="P449" s="38">
        <v>92</v>
      </c>
      <c r="Q449" s="38">
        <f t="shared" ref="Q449:R452" ca="1" si="967">IF(G449="","",IF(G449&gt;0,1,""))</f>
        <v>1</v>
      </c>
      <c r="R449" s="38">
        <f t="shared" ca="1" si="967"/>
        <v>1</v>
      </c>
      <c r="S449" s="66" t="str">
        <f t="shared" ca="1" si="809"/>
        <v>317</v>
      </c>
      <c r="T449" s="105" t="str">
        <f t="shared" ca="1" si="810"/>
        <v/>
      </c>
    </row>
    <row r="450" spans="1:20" hidden="1">
      <c r="A450" t="str">
        <f ca="1">IF(B450="","",INDIRECT("減額一覧!B"&amp;$P450))</f>
        <v/>
      </c>
      <c r="B450" s="61" t="str">
        <f t="shared" ref="B450" ca="1" si="968">IF(INDIRECT("減額一覧!BB"&amp;P450)=1,INDIRECT("減額一覧!W"&amp;P450),"")</f>
        <v/>
      </c>
      <c r="C450" s="44" t="str">
        <f ca="1">IF(B450="","",INDIRECT("減額一覧!C"&amp;$P450))</f>
        <v/>
      </c>
      <c r="D450" s="79" t="str">
        <f ca="1">IF($B450="","",INDIRECT("減額一覧!G"&amp;$P450))</f>
        <v/>
      </c>
      <c r="E450" s="19" t="str">
        <f ca="1">IF(B450="","",INDIRECT("減額一覧!H"&amp;P450))</f>
        <v/>
      </c>
      <c r="F450" s="19" t="str">
        <f ca="1">IF($B450="","",INDIRECT("減額一覧!AD"&amp;P450))</f>
        <v/>
      </c>
      <c r="G450" s="20" t="str">
        <f ca="1">IF($B450="","",INDIRECT("減額一覧!AE"&amp;P450))</f>
        <v/>
      </c>
      <c r="H450" s="20" t="str">
        <f ca="1">IF($B450="","",INDIRECT("減額一覧!AF"&amp;P450))</f>
        <v/>
      </c>
      <c r="I450" s="32" t="str">
        <f ca="1">IF(B450="","",IF(INDIRECT("減額一覧!BM"&amp;P450)=0.08,0.08,0.1))</f>
        <v/>
      </c>
      <c r="J450" s="52"/>
      <c r="K450" s="95" t="str">
        <f t="shared" ca="1" si="842"/>
        <v/>
      </c>
      <c r="L450" s="58" t="str">
        <f t="shared" ca="1" si="805"/>
        <v/>
      </c>
      <c r="N450" s="113" t="str">
        <f t="shared" ca="1" si="965"/>
        <v/>
      </c>
      <c r="O450" s="114" t="str">
        <f t="shared" ref="O450" ca="1" si="969">IF(B450="","",IF(INDIRECT("減額一覧!BM"&amp;P450)=0.08,0.08,0.1))</f>
        <v/>
      </c>
      <c r="P450" s="38">
        <v>92</v>
      </c>
      <c r="Q450" s="38" t="str">
        <f t="shared" ca="1" si="967"/>
        <v/>
      </c>
      <c r="R450" s="38" t="str">
        <f t="shared" ca="1" si="967"/>
        <v/>
      </c>
      <c r="S450" s="66" t="str">
        <f t="shared" ca="1" si="809"/>
        <v/>
      </c>
      <c r="T450" s="105" t="str">
        <f t="shared" ca="1" si="810"/>
        <v/>
      </c>
    </row>
    <row r="451" spans="1:20" hidden="1">
      <c r="A451" t="str">
        <f ca="1">IF(B451="","",INDIRECT("減額一覧!B"&amp;$P451))</f>
        <v/>
      </c>
      <c r="B451" s="61" t="str">
        <f t="shared" ref="B451" ca="1" si="970">IF(INDIRECT("減額一覧!BC"&amp;P451)=1,INDIRECT("減額一覧!AG"&amp;P451),"")</f>
        <v/>
      </c>
      <c r="C451" s="36" t="str">
        <f ca="1">IF(B451="","",INDIRECT("減額一覧!C"&amp;$P451))</f>
        <v/>
      </c>
      <c r="D451" s="80" t="str">
        <f ca="1">IF($B451="","",INDIRECT("減額一覧!G"&amp;$P451))</f>
        <v/>
      </c>
      <c r="E451" s="19" t="str">
        <f ca="1">IF(B451="","",INDIRECT("減額一覧!H"&amp;P451))</f>
        <v/>
      </c>
      <c r="F451" s="19" t="str">
        <f ca="1">IF($B451="","",INDIRECT("減額一覧!AN"&amp;P451))</f>
        <v/>
      </c>
      <c r="G451" s="20" t="str">
        <f ca="1">IF($B451="","",INDIRECT("減額一覧!AO"&amp;P451))</f>
        <v/>
      </c>
      <c r="H451" s="20" t="str">
        <f ca="1">IF($B451="","",INDIRECT("減額一覧!AP"&amp;P451))</f>
        <v/>
      </c>
      <c r="I451" s="32" t="str">
        <f ca="1">IF(B451="","",IF(INDIRECT("減額一覧!BN"&amp;P451)=0.08,0.08,0.1))</f>
        <v/>
      </c>
      <c r="J451" s="52"/>
      <c r="K451" s="95" t="str">
        <f t="shared" ca="1" si="842"/>
        <v/>
      </c>
      <c r="L451" s="58" t="str">
        <f t="shared" ca="1" si="805"/>
        <v/>
      </c>
      <c r="N451" s="113" t="str">
        <f t="shared" ca="1" si="965"/>
        <v/>
      </c>
      <c r="O451" s="114" t="str">
        <f t="shared" ref="O451" ca="1" si="971">IF(B451="","",IF(INDIRECT("減額一覧!BN"&amp;P451)=0.08,0.08,0.1))</f>
        <v/>
      </c>
      <c r="P451" s="38">
        <v>92</v>
      </c>
      <c r="Q451" s="38" t="str">
        <f t="shared" ca="1" si="967"/>
        <v/>
      </c>
      <c r="R451" s="38" t="str">
        <f t="shared" ca="1" si="967"/>
        <v/>
      </c>
      <c r="S451" s="66" t="str">
        <f t="shared" ca="1" si="809"/>
        <v/>
      </c>
      <c r="T451" s="105" t="str">
        <f t="shared" ca="1" si="810"/>
        <v/>
      </c>
    </row>
    <row r="452" spans="1:20" hidden="1">
      <c r="A452" t="str">
        <f ca="1">IF(B452="","",INDIRECT("減額一覧!B"&amp;$P452))</f>
        <v/>
      </c>
      <c r="B452" s="61" t="str">
        <f t="shared" ref="B452" ca="1" si="972">IF(INDIRECT("減額一覧!BD"&amp;P452)=1,INDIRECT("減額一覧!AQ"&amp;P452),"")</f>
        <v/>
      </c>
      <c r="C452" s="45" t="str">
        <f ca="1">IF(B452="","",INDIRECT("減額一覧!C"&amp;$P452))</f>
        <v/>
      </c>
      <c r="D452" s="79" t="str">
        <f ca="1">IF($B452="","",INDIRECT("減額一覧!G"&amp;$P452))</f>
        <v/>
      </c>
      <c r="E452" s="19" t="str">
        <f ca="1">IF(B452="","",INDIRECT("減額一覧!H"&amp;P452))</f>
        <v/>
      </c>
      <c r="F452" s="19" t="str">
        <f ca="1">IF($B452="","",INDIRECT("減額一覧!AX"&amp;P452))</f>
        <v/>
      </c>
      <c r="G452" s="20" t="str">
        <f ca="1">IF($B452="","",INDIRECT("減額一覧!AY"&amp;P452))</f>
        <v/>
      </c>
      <c r="H452" s="20" t="str">
        <f ca="1">IF($B452="","",INDIRECT("減額一覧!AZ"&amp;P452))</f>
        <v/>
      </c>
      <c r="I452" s="32" t="str">
        <f ca="1">IF(B452="","",IF(INDIRECT("減額一覧!BO"&amp;P452)=0.08,0.08,0.1))</f>
        <v/>
      </c>
      <c r="J452" s="52"/>
      <c r="K452" s="95" t="str">
        <f t="shared" ca="1" si="842"/>
        <v/>
      </c>
      <c r="L452" s="58" t="str">
        <f t="shared" ca="1" si="805"/>
        <v/>
      </c>
      <c r="N452" s="113" t="str">
        <f t="shared" ca="1" si="965"/>
        <v/>
      </c>
      <c r="O452" s="114" t="str">
        <f t="shared" ref="O452" ca="1" si="973">IF(B452="","",IF(INDIRECT("減額一覧!BO"&amp;P452)=0.08,0.08,0.1))</f>
        <v/>
      </c>
      <c r="P452" s="38">
        <v>92</v>
      </c>
      <c r="Q452" s="38" t="str">
        <f t="shared" ca="1" si="967"/>
        <v/>
      </c>
      <c r="R452" s="38" t="str">
        <f t="shared" ca="1" si="967"/>
        <v/>
      </c>
      <c r="S452" s="66" t="str">
        <f t="shared" ca="1" si="809"/>
        <v/>
      </c>
      <c r="T452" s="105" t="str">
        <f t="shared" ca="1" si="810"/>
        <v/>
      </c>
    </row>
    <row r="453" spans="1:20" ht="19.5" thickBot="1">
      <c r="B453" s="64"/>
      <c r="C453" s="41" t="str">
        <f>IF(B453="","",減額一覧!C449)</f>
        <v/>
      </c>
      <c r="D453" s="43"/>
      <c r="E453" s="21"/>
      <c r="F453" s="22" t="s">
        <v>69</v>
      </c>
      <c r="G453" s="23">
        <f t="shared" ref="G453:H453" ca="1" si="974">SUBTOTAL(9,G449:G452)</f>
        <v>2640</v>
      </c>
      <c r="H453" s="23">
        <f t="shared" ca="1" si="974"/>
        <v>1637</v>
      </c>
      <c r="I453" s="30"/>
      <c r="J453" s="53"/>
      <c r="K453" s="96" t="str">
        <f t="shared" si="842"/>
        <v/>
      </c>
      <c r="L453" s="59" t="str">
        <f t="shared" ref="L453:L516" si="975">IF(OR(S453="370",S453="371",S453="372",S453="373",S453="374",S453="375",S453="376",S453="377",S453="378",S453="379",S453="380",S453="039",S453="389"),"農集","")</f>
        <v/>
      </c>
      <c r="N453" s="108" t="str">
        <f t="shared" ref="N453" ca="1" si="976">IF(AND(G453=0,H453=0),"","小計")</f>
        <v>小計</v>
      </c>
      <c r="O453" s="108" t="str">
        <f t="shared" ref="O453" ca="1" si="977">IF(AND(G453=0,H453=0),"","小計")</f>
        <v>小計</v>
      </c>
      <c r="P453" s="38"/>
      <c r="Q453" s="38"/>
      <c r="R453" s="38"/>
      <c r="S453" s="66" t="str">
        <f t="shared" ref="S453:S516" si="978">IF(C453="","",LEFT(TEXT(C453,"000000000"),3))</f>
        <v/>
      </c>
      <c r="T453" s="105" t="str">
        <f t="shared" ref="T453:T516" si="979">IF(L453="","",IF(H453=0,"",H453))</f>
        <v/>
      </c>
    </row>
    <row r="454" spans="1:20" ht="19.5" thickTop="1">
      <c r="A454">
        <f ca="1">IF(B454="","",INDIRECT("減額一覧!B"&amp;$P454))</f>
        <v>346</v>
      </c>
      <c r="B454" s="61">
        <f t="shared" ref="B454" ca="1" si="980">IF(INDIRECT("減額一覧!BA"&amp;P454)=1,INDIRECT("減額一覧!M"&amp;P454),"")</f>
        <v>207</v>
      </c>
      <c r="C454" s="36">
        <f ca="1">IF(B454="","",INDIRECT("減額一覧!C"&amp;$P454))</f>
        <v>573158000</v>
      </c>
      <c r="D454" s="78" t="str">
        <f ca="1">IF($B454="","",INDIRECT("減額一覧!G"&amp;$P454))</f>
        <v>田中　幹夫</v>
      </c>
      <c r="E454" s="19">
        <f ca="1">IF(B454="","",INDIRECT("減額一覧!H"&amp;P454))</f>
        <v>20</v>
      </c>
      <c r="F454" s="19">
        <f ca="1">IF($B454="","",INDIRECT("減額一覧!T"&amp;P454))</f>
        <v>8</v>
      </c>
      <c r="G454" s="20">
        <f ca="1">IF($B454="","",INDIRECT("減額一覧!U"&amp;P454))</f>
        <v>1760</v>
      </c>
      <c r="H454" s="20">
        <f ca="1">IF($B454="","",INDIRECT("減額一覧!V"&amp;P454))</f>
        <v>1091</v>
      </c>
      <c r="I454" s="32">
        <f ca="1">IF(B454="","",IF(INDIRECT("減額一覧!BL"&amp;P454)=0.08,0.08,0.1))</f>
        <v>0.1</v>
      </c>
      <c r="J454" s="51" t="s">
        <v>505</v>
      </c>
      <c r="K454" s="94" t="str">
        <f t="shared" ca="1" si="842"/>
        <v/>
      </c>
      <c r="L454" s="56" t="str">
        <f t="shared" ca="1" si="975"/>
        <v/>
      </c>
      <c r="N454" s="113" t="str">
        <f t="shared" ref="N454:N457" ca="1" si="981">IF(A454="","",IF(A454&gt;3000,"月ヶ瀬",IF(A454&gt;=2000,"都祁","市内")))</f>
        <v>市内</v>
      </c>
      <c r="O454" s="114">
        <f t="shared" ref="O454" ca="1" si="982">IF(B454="","",IF(INDIRECT("減額一覧!BL"&amp;P454)=0.08,0.08,0.1))</f>
        <v>0.1</v>
      </c>
      <c r="P454" s="38">
        <v>93</v>
      </c>
      <c r="Q454" s="38">
        <f t="shared" ref="Q454:R457" ca="1" si="983">IF(G454="","",IF(G454&gt;0,1,""))</f>
        <v>1</v>
      </c>
      <c r="R454" s="38">
        <f t="shared" ca="1" si="983"/>
        <v>1</v>
      </c>
      <c r="S454" s="66" t="str">
        <f t="shared" ca="1" si="978"/>
        <v>573</v>
      </c>
      <c r="T454" s="105" t="str">
        <f t="shared" ca="1" si="979"/>
        <v/>
      </c>
    </row>
    <row r="455" spans="1:20">
      <c r="A455">
        <f ca="1">IF(B455="","",INDIRECT("減額一覧!B"&amp;$P455))</f>
        <v>346</v>
      </c>
      <c r="B455" s="61">
        <f t="shared" ref="B455" ca="1" si="984">IF(INDIRECT("減額一覧!BB"&amp;P455)=1,INDIRECT("減額一覧!W"&amp;P455),"")</f>
        <v>208</v>
      </c>
      <c r="C455" s="44">
        <f ca="1">IF(B455="","",INDIRECT("減額一覧!C"&amp;$P455))</f>
        <v>573158000</v>
      </c>
      <c r="D455" s="79" t="str">
        <f ca="1">IF($B455="","",INDIRECT("減額一覧!G"&amp;$P455))</f>
        <v>田中　幹夫</v>
      </c>
      <c r="E455" s="19">
        <f ca="1">IF(B455="","",INDIRECT("減額一覧!H"&amp;P455))</f>
        <v>20</v>
      </c>
      <c r="F455" s="19">
        <f ca="1">IF($B455="","",INDIRECT("減額一覧!AD"&amp;P455))</f>
        <v>7</v>
      </c>
      <c r="G455" s="20">
        <f ca="1">IF($B455="","",INDIRECT("減額一覧!AE"&amp;P455))</f>
        <v>1540</v>
      </c>
      <c r="H455" s="20">
        <f ca="1">IF($B455="","",INDIRECT("減額一覧!AF"&amp;P455))</f>
        <v>955</v>
      </c>
      <c r="I455" s="32">
        <f ca="1">IF(B455="","",IF(INDIRECT("減額一覧!BM"&amp;P455)=0.08,0.08,0.1))</f>
        <v>0.1</v>
      </c>
      <c r="J455" s="52"/>
      <c r="K455" s="95" t="str">
        <f t="shared" ca="1" si="842"/>
        <v/>
      </c>
      <c r="L455" s="58" t="str">
        <f t="shared" ca="1" si="975"/>
        <v/>
      </c>
      <c r="N455" s="113" t="str">
        <f t="shared" ca="1" si="981"/>
        <v>市内</v>
      </c>
      <c r="O455" s="114">
        <f t="shared" ref="O455" ca="1" si="985">IF(B455="","",IF(INDIRECT("減額一覧!BM"&amp;P455)=0.08,0.08,0.1))</f>
        <v>0.1</v>
      </c>
      <c r="P455" s="38">
        <v>93</v>
      </c>
      <c r="Q455" s="38">
        <f t="shared" ca="1" si="983"/>
        <v>1</v>
      </c>
      <c r="R455" s="38">
        <f t="shared" ca="1" si="983"/>
        <v>1</v>
      </c>
      <c r="S455" s="66" t="str">
        <f t="shared" ca="1" si="978"/>
        <v>573</v>
      </c>
      <c r="T455" s="105" t="str">
        <f t="shared" ca="1" si="979"/>
        <v/>
      </c>
    </row>
    <row r="456" spans="1:20" hidden="1">
      <c r="A456" t="str">
        <f ca="1">IF(B456="","",INDIRECT("減額一覧!B"&amp;$P456))</f>
        <v/>
      </c>
      <c r="B456" s="61" t="str">
        <f t="shared" ref="B456" ca="1" si="986">IF(INDIRECT("減額一覧!BC"&amp;P456)=1,INDIRECT("減額一覧!AG"&amp;P456),"")</f>
        <v/>
      </c>
      <c r="C456" s="36" t="str">
        <f ca="1">IF(B456="","",INDIRECT("減額一覧!C"&amp;$P456))</f>
        <v/>
      </c>
      <c r="D456" s="80" t="str">
        <f ca="1">IF($B456="","",INDIRECT("減額一覧!G"&amp;$P456))</f>
        <v/>
      </c>
      <c r="E456" s="19" t="str">
        <f ca="1">IF(B456="","",INDIRECT("減額一覧!H"&amp;P456))</f>
        <v/>
      </c>
      <c r="F456" s="19" t="str">
        <f ca="1">IF($B456="","",INDIRECT("減額一覧!AN"&amp;P456))</f>
        <v/>
      </c>
      <c r="G456" s="20" t="str">
        <f ca="1">IF($B456="","",INDIRECT("減額一覧!AO"&amp;P456))</f>
        <v/>
      </c>
      <c r="H456" s="20" t="str">
        <f ca="1">IF($B456="","",INDIRECT("減額一覧!AP"&amp;P456))</f>
        <v/>
      </c>
      <c r="I456" s="32" t="str">
        <f ca="1">IF(B456="","",IF(INDIRECT("減額一覧!BN"&amp;P456)=0.08,0.08,0.1))</f>
        <v/>
      </c>
      <c r="J456" s="52"/>
      <c r="K456" s="95" t="str">
        <f t="shared" ca="1" si="842"/>
        <v/>
      </c>
      <c r="L456" s="58" t="str">
        <f t="shared" ca="1" si="975"/>
        <v/>
      </c>
      <c r="N456" s="113" t="str">
        <f t="shared" ca="1" si="981"/>
        <v/>
      </c>
      <c r="O456" s="114" t="str">
        <f t="shared" ref="O456" ca="1" si="987">IF(B456="","",IF(INDIRECT("減額一覧!BN"&amp;P456)=0.08,0.08,0.1))</f>
        <v/>
      </c>
      <c r="P456" s="38">
        <v>93</v>
      </c>
      <c r="Q456" s="38" t="str">
        <f t="shared" ca="1" si="983"/>
        <v/>
      </c>
      <c r="R456" s="38" t="str">
        <f t="shared" ca="1" si="983"/>
        <v/>
      </c>
      <c r="S456" s="66" t="str">
        <f t="shared" ca="1" si="978"/>
        <v/>
      </c>
      <c r="T456" s="105" t="str">
        <f t="shared" ca="1" si="979"/>
        <v/>
      </c>
    </row>
    <row r="457" spans="1:20" hidden="1">
      <c r="A457" t="str">
        <f ca="1">IF(B457="","",INDIRECT("減額一覧!B"&amp;$P457))</f>
        <v/>
      </c>
      <c r="B457" s="61" t="str">
        <f t="shared" ref="B457" ca="1" si="988">IF(INDIRECT("減額一覧!BD"&amp;P457)=1,INDIRECT("減額一覧!AQ"&amp;P457),"")</f>
        <v/>
      </c>
      <c r="C457" s="45" t="str">
        <f ca="1">IF(B457="","",INDIRECT("減額一覧!C"&amp;$P457))</f>
        <v/>
      </c>
      <c r="D457" s="79" t="str">
        <f ca="1">IF($B457="","",INDIRECT("減額一覧!G"&amp;$P457))</f>
        <v/>
      </c>
      <c r="E457" s="19" t="str">
        <f ca="1">IF(B457="","",INDIRECT("減額一覧!H"&amp;P457))</f>
        <v/>
      </c>
      <c r="F457" s="19" t="str">
        <f ca="1">IF($B457="","",INDIRECT("減額一覧!AX"&amp;P457))</f>
        <v/>
      </c>
      <c r="G457" s="20" t="str">
        <f ca="1">IF($B457="","",INDIRECT("減額一覧!AY"&amp;P457))</f>
        <v/>
      </c>
      <c r="H457" s="20" t="str">
        <f ca="1">IF($B457="","",INDIRECT("減額一覧!AZ"&amp;P457))</f>
        <v/>
      </c>
      <c r="I457" s="32" t="str">
        <f ca="1">IF(B457="","",IF(INDIRECT("減額一覧!BO"&amp;P457)=0.08,0.08,0.1))</f>
        <v/>
      </c>
      <c r="J457" s="52"/>
      <c r="K457" s="95" t="str">
        <f t="shared" ca="1" si="842"/>
        <v/>
      </c>
      <c r="L457" s="58" t="str">
        <f t="shared" ca="1" si="975"/>
        <v/>
      </c>
      <c r="N457" s="113" t="str">
        <f t="shared" ca="1" si="981"/>
        <v/>
      </c>
      <c r="O457" s="114" t="str">
        <f t="shared" ref="O457" ca="1" si="989">IF(B457="","",IF(INDIRECT("減額一覧!BO"&amp;P457)=0.08,0.08,0.1))</f>
        <v/>
      </c>
      <c r="P457" s="38">
        <v>93</v>
      </c>
      <c r="Q457" s="38" t="str">
        <f t="shared" ca="1" si="983"/>
        <v/>
      </c>
      <c r="R457" s="38" t="str">
        <f t="shared" ca="1" si="983"/>
        <v/>
      </c>
      <c r="S457" s="66" t="str">
        <f t="shared" ca="1" si="978"/>
        <v/>
      </c>
      <c r="T457" s="105" t="str">
        <f t="shared" ca="1" si="979"/>
        <v/>
      </c>
    </row>
    <row r="458" spans="1:20" ht="19.5" thickBot="1">
      <c r="B458" s="64"/>
      <c r="C458" s="41" t="str">
        <f>IF(B458="","",減額一覧!C454)</f>
        <v/>
      </c>
      <c r="D458" s="43"/>
      <c r="E458" s="21"/>
      <c r="F458" s="22" t="s">
        <v>69</v>
      </c>
      <c r="G458" s="23">
        <f t="shared" ref="G458:H458" ca="1" si="990">SUBTOTAL(9,G454:G457)</f>
        <v>3300</v>
      </c>
      <c r="H458" s="23">
        <f t="shared" ca="1" si="990"/>
        <v>2046</v>
      </c>
      <c r="I458" s="30"/>
      <c r="J458" s="53"/>
      <c r="K458" s="96" t="str">
        <f t="shared" si="842"/>
        <v/>
      </c>
      <c r="L458" s="59" t="str">
        <f t="shared" si="975"/>
        <v/>
      </c>
      <c r="N458" s="108" t="str">
        <f t="shared" ref="N458" ca="1" si="991">IF(AND(G458=0,H458=0),"","小計")</f>
        <v>小計</v>
      </c>
      <c r="O458" s="108" t="str">
        <f t="shared" ref="O458" ca="1" si="992">IF(AND(G458=0,H458=0),"","小計")</f>
        <v>小計</v>
      </c>
      <c r="P458" s="38"/>
      <c r="Q458" s="38"/>
      <c r="R458" s="38"/>
      <c r="S458" s="66" t="str">
        <f t="shared" si="978"/>
        <v/>
      </c>
      <c r="T458" s="105" t="str">
        <f t="shared" si="979"/>
        <v/>
      </c>
    </row>
    <row r="459" spans="1:20" ht="19.5" hidden="1" thickTop="1">
      <c r="A459" t="str">
        <f ca="1">IF(B459="","",INDIRECT("減額一覧!B"&amp;$P459))</f>
        <v/>
      </c>
      <c r="B459" s="61" t="str">
        <f t="shared" ref="B459" ca="1" si="993">IF(INDIRECT("減額一覧!BA"&amp;P459)=1,INDIRECT("減額一覧!M"&amp;P459),"")</f>
        <v/>
      </c>
      <c r="C459" s="36" t="str">
        <f ca="1">IF(B459="","",INDIRECT("減額一覧!C"&amp;$P459))</f>
        <v/>
      </c>
      <c r="D459" s="78" t="str">
        <f ca="1">IF($B459="","",INDIRECT("減額一覧!G"&amp;$P459))</f>
        <v/>
      </c>
      <c r="E459" s="19" t="str">
        <f ca="1">IF(B459="","",INDIRECT("減額一覧!H"&amp;P459))</f>
        <v/>
      </c>
      <c r="F459" s="19" t="str">
        <f ca="1">IF($B459="","",INDIRECT("減額一覧!T"&amp;P459))</f>
        <v/>
      </c>
      <c r="G459" s="20" t="str">
        <f ca="1">IF($B459="","",INDIRECT("減額一覧!U"&amp;P459))</f>
        <v/>
      </c>
      <c r="H459" s="20" t="str">
        <f ca="1">IF($B459="","",INDIRECT("減額一覧!V"&amp;P459))</f>
        <v/>
      </c>
      <c r="I459" s="32" t="str">
        <f ca="1">IF(B459="","",IF(INDIRECT("減額一覧!BL"&amp;P459)=0.08,0.08,0.1))</f>
        <v/>
      </c>
      <c r="J459" s="51"/>
      <c r="K459" s="94" t="str">
        <f t="shared" ca="1" si="842"/>
        <v/>
      </c>
      <c r="L459" s="56" t="str">
        <f t="shared" ca="1" si="975"/>
        <v/>
      </c>
      <c r="N459" s="113" t="str">
        <f t="shared" ref="N459:N462" ca="1" si="994">IF(A459="","",IF(A459&gt;3000,"月ヶ瀬",IF(A459&gt;=2000,"都祁","市内")))</f>
        <v/>
      </c>
      <c r="O459" s="114" t="str">
        <f t="shared" ref="O459" ca="1" si="995">IF(B459="","",IF(INDIRECT("減額一覧!BL"&amp;P459)=0.08,0.08,0.1))</f>
        <v/>
      </c>
      <c r="P459" s="38">
        <v>94</v>
      </c>
      <c r="Q459" s="38" t="str">
        <f t="shared" ref="Q459:R462" ca="1" si="996">IF(G459="","",IF(G459&gt;0,1,""))</f>
        <v/>
      </c>
      <c r="R459" s="38" t="str">
        <f t="shared" ca="1" si="996"/>
        <v/>
      </c>
      <c r="S459" s="66" t="str">
        <f t="shared" ca="1" si="978"/>
        <v/>
      </c>
      <c r="T459" s="105" t="str">
        <f t="shared" ca="1" si="979"/>
        <v/>
      </c>
    </row>
    <row r="460" spans="1:20" ht="19.5" hidden="1" thickTop="1">
      <c r="A460" t="str">
        <f ca="1">IF(B460="","",INDIRECT("減額一覧!B"&amp;$P460))</f>
        <v/>
      </c>
      <c r="B460" s="61" t="str">
        <f t="shared" ref="B460" ca="1" si="997">IF(INDIRECT("減額一覧!BB"&amp;P460)=1,INDIRECT("減額一覧!W"&amp;P460),"")</f>
        <v/>
      </c>
      <c r="C460" s="44" t="str">
        <f ca="1">IF(B460="","",INDIRECT("減額一覧!C"&amp;$P460))</f>
        <v/>
      </c>
      <c r="D460" s="79" t="str">
        <f ca="1">IF($B460="","",INDIRECT("減額一覧!G"&amp;$P460))</f>
        <v/>
      </c>
      <c r="E460" s="19" t="str">
        <f ca="1">IF(B460="","",INDIRECT("減額一覧!H"&amp;P460))</f>
        <v/>
      </c>
      <c r="F460" s="19" t="str">
        <f ca="1">IF($B460="","",INDIRECT("減額一覧!AD"&amp;P460))</f>
        <v/>
      </c>
      <c r="G460" s="20" t="str">
        <f ca="1">IF($B460="","",INDIRECT("減額一覧!AE"&amp;P460))</f>
        <v/>
      </c>
      <c r="H460" s="20" t="str">
        <f ca="1">IF($B460="","",INDIRECT("減額一覧!AF"&amp;P460))</f>
        <v/>
      </c>
      <c r="I460" s="32" t="str">
        <f ca="1">IF(B460="","",IF(INDIRECT("減額一覧!BM"&amp;P460)=0.08,0.08,0.1))</f>
        <v/>
      </c>
      <c r="J460" s="52"/>
      <c r="K460" s="95" t="str">
        <f t="shared" ca="1" si="842"/>
        <v/>
      </c>
      <c r="L460" s="58" t="str">
        <f t="shared" ca="1" si="975"/>
        <v/>
      </c>
      <c r="N460" s="113" t="str">
        <f t="shared" ca="1" si="994"/>
        <v/>
      </c>
      <c r="O460" s="114" t="str">
        <f t="shared" ref="O460" ca="1" si="998">IF(B460="","",IF(INDIRECT("減額一覧!BM"&amp;P460)=0.08,0.08,0.1))</f>
        <v/>
      </c>
      <c r="P460" s="38">
        <v>94</v>
      </c>
      <c r="Q460" s="38" t="str">
        <f t="shared" ca="1" si="996"/>
        <v/>
      </c>
      <c r="R460" s="38" t="str">
        <f t="shared" ca="1" si="996"/>
        <v/>
      </c>
      <c r="S460" s="66" t="str">
        <f t="shared" ca="1" si="978"/>
        <v/>
      </c>
      <c r="T460" s="105" t="str">
        <f t="shared" ca="1" si="979"/>
        <v/>
      </c>
    </row>
    <row r="461" spans="1:20" ht="19.5" hidden="1" thickTop="1">
      <c r="A461" t="str">
        <f ca="1">IF(B461="","",INDIRECT("減額一覧!B"&amp;$P461))</f>
        <v/>
      </c>
      <c r="B461" s="61" t="str">
        <f t="shared" ref="B461" ca="1" si="999">IF(INDIRECT("減額一覧!BC"&amp;P461)=1,INDIRECT("減額一覧!AG"&amp;P461),"")</f>
        <v/>
      </c>
      <c r="C461" s="36" t="str">
        <f ca="1">IF(B461="","",INDIRECT("減額一覧!C"&amp;$P461))</f>
        <v/>
      </c>
      <c r="D461" s="80" t="str">
        <f ca="1">IF($B461="","",INDIRECT("減額一覧!G"&amp;$P461))</f>
        <v/>
      </c>
      <c r="E461" s="19" t="str">
        <f ca="1">IF(B461="","",INDIRECT("減額一覧!H"&amp;P461))</f>
        <v/>
      </c>
      <c r="F461" s="19" t="str">
        <f ca="1">IF($B461="","",INDIRECT("減額一覧!AN"&amp;P461))</f>
        <v/>
      </c>
      <c r="G461" s="20" t="str">
        <f ca="1">IF($B461="","",INDIRECT("減額一覧!AO"&amp;P461))</f>
        <v/>
      </c>
      <c r="H461" s="20" t="str">
        <f ca="1">IF($B461="","",INDIRECT("減額一覧!AP"&amp;P461))</f>
        <v/>
      </c>
      <c r="I461" s="32" t="str">
        <f ca="1">IF(B461="","",IF(INDIRECT("減額一覧!BN"&amp;P461)=0.08,0.08,0.1))</f>
        <v/>
      </c>
      <c r="J461" s="52"/>
      <c r="K461" s="95" t="str">
        <f t="shared" ca="1" si="842"/>
        <v/>
      </c>
      <c r="L461" s="58" t="str">
        <f t="shared" ca="1" si="975"/>
        <v/>
      </c>
      <c r="N461" s="113" t="str">
        <f t="shared" ca="1" si="994"/>
        <v/>
      </c>
      <c r="O461" s="114" t="str">
        <f t="shared" ref="O461" ca="1" si="1000">IF(B461="","",IF(INDIRECT("減額一覧!BN"&amp;P461)=0.08,0.08,0.1))</f>
        <v/>
      </c>
      <c r="P461" s="38">
        <v>94</v>
      </c>
      <c r="Q461" s="38" t="str">
        <f t="shared" ca="1" si="996"/>
        <v/>
      </c>
      <c r="R461" s="38" t="str">
        <f t="shared" ca="1" si="996"/>
        <v/>
      </c>
      <c r="S461" s="66" t="str">
        <f t="shared" ca="1" si="978"/>
        <v/>
      </c>
      <c r="T461" s="105" t="str">
        <f t="shared" ca="1" si="979"/>
        <v/>
      </c>
    </row>
    <row r="462" spans="1:20" ht="19.5" hidden="1" thickTop="1">
      <c r="A462" t="str">
        <f ca="1">IF(B462="","",INDIRECT("減額一覧!B"&amp;$P462))</f>
        <v/>
      </c>
      <c r="B462" s="61" t="str">
        <f t="shared" ref="B462" ca="1" si="1001">IF(INDIRECT("減額一覧!BD"&amp;P462)=1,INDIRECT("減額一覧!AQ"&amp;P462),"")</f>
        <v/>
      </c>
      <c r="C462" s="45" t="str">
        <f ca="1">IF(B462="","",INDIRECT("減額一覧!C"&amp;$P462))</f>
        <v/>
      </c>
      <c r="D462" s="79" t="str">
        <f ca="1">IF($B462="","",INDIRECT("減額一覧!G"&amp;$P462))</f>
        <v/>
      </c>
      <c r="E462" s="19" t="str">
        <f ca="1">IF(B462="","",INDIRECT("減額一覧!H"&amp;P462))</f>
        <v/>
      </c>
      <c r="F462" s="19" t="str">
        <f ca="1">IF($B462="","",INDIRECT("減額一覧!AX"&amp;P462))</f>
        <v/>
      </c>
      <c r="G462" s="20" t="str">
        <f ca="1">IF($B462="","",INDIRECT("減額一覧!AY"&amp;P462))</f>
        <v/>
      </c>
      <c r="H462" s="20" t="str">
        <f ca="1">IF($B462="","",INDIRECT("減額一覧!AZ"&amp;P462))</f>
        <v/>
      </c>
      <c r="I462" s="32" t="str">
        <f ca="1">IF(B462="","",IF(INDIRECT("減額一覧!BO"&amp;P462)=0.08,0.08,0.1))</f>
        <v/>
      </c>
      <c r="J462" s="52"/>
      <c r="K462" s="95" t="str">
        <f t="shared" ca="1" si="842"/>
        <v/>
      </c>
      <c r="L462" s="58" t="str">
        <f t="shared" ca="1" si="975"/>
        <v/>
      </c>
      <c r="N462" s="113" t="str">
        <f t="shared" ca="1" si="994"/>
        <v/>
      </c>
      <c r="O462" s="114" t="str">
        <f t="shared" ref="O462" ca="1" si="1002">IF(B462="","",IF(INDIRECT("減額一覧!BO"&amp;P462)=0.08,0.08,0.1))</f>
        <v/>
      </c>
      <c r="P462" s="38">
        <v>94</v>
      </c>
      <c r="Q462" s="38" t="str">
        <f t="shared" ca="1" si="996"/>
        <v/>
      </c>
      <c r="R462" s="38" t="str">
        <f t="shared" ca="1" si="996"/>
        <v/>
      </c>
      <c r="S462" s="66" t="str">
        <f t="shared" ca="1" si="978"/>
        <v/>
      </c>
      <c r="T462" s="105" t="str">
        <f t="shared" ca="1" si="979"/>
        <v/>
      </c>
    </row>
    <row r="463" spans="1:20" ht="20.25" hidden="1" thickTop="1" thickBot="1">
      <c r="B463" s="64"/>
      <c r="C463" s="41" t="str">
        <f>IF(B463="","",減額一覧!C459)</f>
        <v/>
      </c>
      <c r="D463" s="43"/>
      <c r="E463" s="21"/>
      <c r="F463" s="22" t="s">
        <v>69</v>
      </c>
      <c r="G463" s="23">
        <f t="shared" ref="G463:H463" si="1003">SUBTOTAL(9,G459:G462)</f>
        <v>0</v>
      </c>
      <c r="H463" s="23">
        <f t="shared" si="1003"/>
        <v>0</v>
      </c>
      <c r="I463" s="30"/>
      <c r="J463" s="53"/>
      <c r="K463" s="96" t="str">
        <f t="shared" si="842"/>
        <v/>
      </c>
      <c r="L463" s="59" t="str">
        <f t="shared" si="975"/>
        <v/>
      </c>
      <c r="N463" s="108" t="str">
        <f t="shared" ref="N463" si="1004">IF(AND(G463=0,H463=0),"","小計")</f>
        <v/>
      </c>
      <c r="O463" s="108" t="str">
        <f t="shared" ref="O463" si="1005">IF(AND(G463=0,H463=0),"","小計")</f>
        <v/>
      </c>
      <c r="P463" s="38"/>
      <c r="Q463" s="38"/>
      <c r="R463" s="38"/>
      <c r="S463" s="66" t="str">
        <f t="shared" si="978"/>
        <v/>
      </c>
      <c r="T463" s="105" t="str">
        <f t="shared" si="979"/>
        <v/>
      </c>
    </row>
    <row r="464" spans="1:20" ht="19.5" thickTop="1">
      <c r="A464">
        <f ca="1">IF(B464="","",INDIRECT("減額一覧!B"&amp;$P464))</f>
        <v>348</v>
      </c>
      <c r="B464" s="61">
        <f t="shared" ref="B464" ca="1" si="1006">IF(INDIRECT("減額一覧!BA"&amp;P464)=1,INDIRECT("減額一覧!M"&amp;P464),"")</f>
        <v>208</v>
      </c>
      <c r="C464" s="36">
        <f ca="1">IF(B464="","",INDIRECT("減額一覧!C"&amp;$P464))</f>
        <v>671161000</v>
      </c>
      <c r="D464" s="78" t="str">
        <f ca="1">IF($B464="","",INDIRECT("減額一覧!G"&amp;$P464))</f>
        <v>前川　正廣</v>
      </c>
      <c r="E464" s="19">
        <f ca="1">IF(B464="","",INDIRECT("減額一覧!H"&amp;P464))</f>
        <v>20</v>
      </c>
      <c r="F464" s="19">
        <f ca="1">IF($B464="","",INDIRECT("減額一覧!T"&amp;P464))</f>
        <v>6</v>
      </c>
      <c r="G464" s="20">
        <f ca="1">IF($B464="","",INDIRECT("減額一覧!U"&amp;P464))</f>
        <v>1320</v>
      </c>
      <c r="H464" s="20">
        <f ca="1">IF($B464="","",INDIRECT("減額一覧!V"&amp;P464))</f>
        <v>818</v>
      </c>
      <c r="I464" s="32">
        <f ca="1">IF(B464="","",IF(INDIRECT("減額一覧!BL"&amp;P464)=0.08,0.08,0.1))</f>
        <v>0.1</v>
      </c>
      <c r="J464" s="51" t="s">
        <v>537</v>
      </c>
      <c r="K464" s="94" t="str">
        <f t="shared" ca="1" si="842"/>
        <v/>
      </c>
      <c r="L464" s="56" t="str">
        <f t="shared" ca="1" si="975"/>
        <v/>
      </c>
      <c r="N464" s="113" t="str">
        <f t="shared" ref="N464:N467" ca="1" si="1007">IF(A464="","",IF(A464&gt;3000,"月ヶ瀬",IF(A464&gt;=2000,"都祁","市内")))</f>
        <v>市内</v>
      </c>
      <c r="O464" s="114">
        <f t="shared" ref="O464" ca="1" si="1008">IF(B464="","",IF(INDIRECT("減額一覧!BL"&amp;P464)=0.08,0.08,0.1))</f>
        <v>0.1</v>
      </c>
      <c r="P464" s="38">
        <v>95</v>
      </c>
      <c r="Q464" s="38">
        <f t="shared" ref="Q464:R467" ca="1" si="1009">IF(G464="","",IF(G464&gt;0,1,""))</f>
        <v>1</v>
      </c>
      <c r="R464" s="38">
        <f t="shared" ca="1" si="1009"/>
        <v>1</v>
      </c>
      <c r="S464" s="66" t="str">
        <f t="shared" ca="1" si="978"/>
        <v>671</v>
      </c>
      <c r="T464" s="105" t="str">
        <f t="shared" ca="1" si="979"/>
        <v/>
      </c>
    </row>
    <row r="465" spans="1:20" hidden="1">
      <c r="A465" t="str">
        <f ca="1">IF(B465="","",INDIRECT("減額一覧!B"&amp;$P465))</f>
        <v/>
      </c>
      <c r="B465" s="61" t="str">
        <f t="shared" ref="B465" ca="1" si="1010">IF(INDIRECT("減額一覧!BB"&amp;P465)=1,INDIRECT("減額一覧!W"&amp;P465),"")</f>
        <v/>
      </c>
      <c r="C465" s="44" t="str">
        <f ca="1">IF(B465="","",INDIRECT("減額一覧!C"&amp;$P465))</f>
        <v/>
      </c>
      <c r="D465" s="79" t="str">
        <f ca="1">IF($B465="","",INDIRECT("減額一覧!G"&amp;$P465))</f>
        <v/>
      </c>
      <c r="E465" s="19" t="str">
        <f ca="1">IF(B465="","",INDIRECT("減額一覧!H"&amp;P465))</f>
        <v/>
      </c>
      <c r="F465" s="19" t="str">
        <f ca="1">IF($B465="","",INDIRECT("減額一覧!AD"&amp;P465))</f>
        <v/>
      </c>
      <c r="G465" s="20" t="str">
        <f ca="1">IF($B465="","",INDIRECT("減額一覧!AE"&amp;P465))</f>
        <v/>
      </c>
      <c r="H465" s="20" t="str">
        <f ca="1">IF($B465="","",INDIRECT("減額一覧!AF"&amp;P465))</f>
        <v/>
      </c>
      <c r="I465" s="32" t="str">
        <f ca="1">IF(B465="","",IF(INDIRECT("減額一覧!BM"&amp;P465)=0.08,0.08,0.1))</f>
        <v/>
      </c>
      <c r="J465" s="52"/>
      <c r="K465" s="95" t="str">
        <f t="shared" ca="1" si="842"/>
        <v/>
      </c>
      <c r="L465" s="58" t="str">
        <f t="shared" ca="1" si="975"/>
        <v/>
      </c>
      <c r="N465" s="113" t="str">
        <f t="shared" ca="1" si="1007"/>
        <v/>
      </c>
      <c r="O465" s="114" t="str">
        <f t="shared" ref="O465" ca="1" si="1011">IF(B465="","",IF(INDIRECT("減額一覧!BM"&amp;P465)=0.08,0.08,0.1))</f>
        <v/>
      </c>
      <c r="P465" s="38">
        <v>95</v>
      </c>
      <c r="Q465" s="38" t="str">
        <f t="shared" ca="1" si="1009"/>
        <v/>
      </c>
      <c r="R465" s="38" t="str">
        <f t="shared" ca="1" si="1009"/>
        <v/>
      </c>
      <c r="S465" s="66" t="str">
        <f t="shared" ca="1" si="978"/>
        <v/>
      </c>
      <c r="T465" s="105" t="str">
        <f t="shared" ca="1" si="979"/>
        <v/>
      </c>
    </row>
    <row r="466" spans="1:20" hidden="1">
      <c r="A466" t="str">
        <f ca="1">IF(B466="","",INDIRECT("減額一覧!B"&amp;$P466))</f>
        <v/>
      </c>
      <c r="B466" s="61" t="str">
        <f t="shared" ref="B466" ca="1" si="1012">IF(INDIRECT("減額一覧!BC"&amp;P466)=1,INDIRECT("減額一覧!AG"&amp;P466),"")</f>
        <v/>
      </c>
      <c r="C466" s="36" t="str">
        <f ca="1">IF(B466="","",INDIRECT("減額一覧!C"&amp;$P466))</f>
        <v/>
      </c>
      <c r="D466" s="80" t="str">
        <f ca="1">IF($B466="","",INDIRECT("減額一覧!G"&amp;$P466))</f>
        <v/>
      </c>
      <c r="E466" s="19" t="str">
        <f ca="1">IF(B466="","",INDIRECT("減額一覧!H"&amp;P466))</f>
        <v/>
      </c>
      <c r="F466" s="19" t="str">
        <f ca="1">IF($B466="","",INDIRECT("減額一覧!AN"&amp;P466))</f>
        <v/>
      </c>
      <c r="G466" s="20" t="str">
        <f ca="1">IF($B466="","",INDIRECT("減額一覧!AO"&amp;P466))</f>
        <v/>
      </c>
      <c r="H466" s="20" t="str">
        <f ca="1">IF($B466="","",INDIRECT("減額一覧!AP"&amp;P466))</f>
        <v/>
      </c>
      <c r="I466" s="32" t="str">
        <f ca="1">IF(B466="","",IF(INDIRECT("減額一覧!BN"&amp;P466)=0.08,0.08,0.1))</f>
        <v/>
      </c>
      <c r="J466" s="52"/>
      <c r="K466" s="95" t="str">
        <f t="shared" ref="K466:K529" ca="1" si="1013">IF(A466="","",IF(A466&gt;3000,"月ヶ瀬",IF(A466&gt;=2000,"都祁","")))</f>
        <v/>
      </c>
      <c r="L466" s="58" t="str">
        <f t="shared" ca="1" si="975"/>
        <v/>
      </c>
      <c r="N466" s="113" t="str">
        <f t="shared" ca="1" si="1007"/>
        <v/>
      </c>
      <c r="O466" s="114" t="str">
        <f t="shared" ref="O466" ca="1" si="1014">IF(B466="","",IF(INDIRECT("減額一覧!BN"&amp;P466)=0.08,0.08,0.1))</f>
        <v/>
      </c>
      <c r="P466" s="38">
        <v>95</v>
      </c>
      <c r="Q466" s="38" t="str">
        <f t="shared" ca="1" si="1009"/>
        <v/>
      </c>
      <c r="R466" s="38" t="str">
        <f t="shared" ca="1" si="1009"/>
        <v/>
      </c>
      <c r="S466" s="66" t="str">
        <f t="shared" ca="1" si="978"/>
        <v/>
      </c>
      <c r="T466" s="105" t="str">
        <f t="shared" ca="1" si="979"/>
        <v/>
      </c>
    </row>
    <row r="467" spans="1:20" hidden="1">
      <c r="A467" t="str">
        <f ca="1">IF(B467="","",INDIRECT("減額一覧!B"&amp;$P467))</f>
        <v/>
      </c>
      <c r="B467" s="61" t="str">
        <f t="shared" ref="B467" ca="1" si="1015">IF(INDIRECT("減額一覧!BD"&amp;P467)=1,INDIRECT("減額一覧!AQ"&amp;P467),"")</f>
        <v/>
      </c>
      <c r="C467" s="45" t="str">
        <f ca="1">IF(B467="","",INDIRECT("減額一覧!C"&amp;$P467))</f>
        <v/>
      </c>
      <c r="D467" s="79" t="str">
        <f ca="1">IF($B467="","",INDIRECT("減額一覧!G"&amp;$P467))</f>
        <v/>
      </c>
      <c r="E467" s="19" t="str">
        <f ca="1">IF(B467="","",INDIRECT("減額一覧!H"&amp;P467))</f>
        <v/>
      </c>
      <c r="F467" s="19" t="str">
        <f ca="1">IF($B467="","",INDIRECT("減額一覧!AX"&amp;P467))</f>
        <v/>
      </c>
      <c r="G467" s="20" t="str">
        <f ca="1">IF($B467="","",INDIRECT("減額一覧!AY"&amp;P467))</f>
        <v/>
      </c>
      <c r="H467" s="20" t="str">
        <f ca="1">IF($B467="","",INDIRECT("減額一覧!AZ"&amp;P467))</f>
        <v/>
      </c>
      <c r="I467" s="32" t="str">
        <f ca="1">IF(B467="","",IF(INDIRECT("減額一覧!BO"&amp;P467)=0.08,0.08,0.1))</f>
        <v/>
      </c>
      <c r="J467" s="52"/>
      <c r="K467" s="95" t="str">
        <f t="shared" ca="1" si="1013"/>
        <v/>
      </c>
      <c r="L467" s="58" t="str">
        <f t="shared" ca="1" si="975"/>
        <v/>
      </c>
      <c r="N467" s="113" t="str">
        <f t="shared" ca="1" si="1007"/>
        <v/>
      </c>
      <c r="O467" s="114" t="str">
        <f t="shared" ref="O467" ca="1" si="1016">IF(B467="","",IF(INDIRECT("減額一覧!BO"&amp;P467)=0.08,0.08,0.1))</f>
        <v/>
      </c>
      <c r="P467" s="38">
        <v>95</v>
      </c>
      <c r="Q467" s="38" t="str">
        <f t="shared" ca="1" si="1009"/>
        <v/>
      </c>
      <c r="R467" s="38" t="str">
        <f t="shared" ca="1" si="1009"/>
        <v/>
      </c>
      <c r="S467" s="66" t="str">
        <f t="shared" ca="1" si="978"/>
        <v/>
      </c>
      <c r="T467" s="105" t="str">
        <f t="shared" ca="1" si="979"/>
        <v/>
      </c>
    </row>
    <row r="468" spans="1:20" ht="19.5" thickBot="1">
      <c r="B468" s="64"/>
      <c r="C468" s="41" t="str">
        <f>IF(B468="","",減額一覧!C464)</f>
        <v/>
      </c>
      <c r="D468" s="43"/>
      <c r="E468" s="21"/>
      <c r="F468" s="22" t="s">
        <v>69</v>
      </c>
      <c r="G468" s="23">
        <f t="shared" ref="G468:H468" ca="1" si="1017">SUBTOTAL(9,G464:G467)</f>
        <v>1320</v>
      </c>
      <c r="H468" s="23">
        <f t="shared" ca="1" si="1017"/>
        <v>818</v>
      </c>
      <c r="I468" s="30"/>
      <c r="J468" s="53"/>
      <c r="K468" s="96" t="str">
        <f t="shared" si="1013"/>
        <v/>
      </c>
      <c r="L468" s="59" t="str">
        <f t="shared" si="975"/>
        <v/>
      </c>
      <c r="N468" s="108" t="str">
        <f t="shared" ref="N468" ca="1" si="1018">IF(AND(G468=0,H468=0),"","小計")</f>
        <v>小計</v>
      </c>
      <c r="O468" s="108" t="str">
        <f t="shared" ref="O468" ca="1" si="1019">IF(AND(G468=0,H468=0),"","小計")</f>
        <v>小計</v>
      </c>
      <c r="P468" s="38"/>
      <c r="Q468" s="38"/>
      <c r="R468" s="38"/>
      <c r="S468" s="66" t="str">
        <f t="shared" si="978"/>
        <v/>
      </c>
      <c r="T468" s="105" t="str">
        <f t="shared" si="979"/>
        <v/>
      </c>
    </row>
    <row r="469" spans="1:20" ht="19.5" thickTop="1">
      <c r="A469">
        <f ca="1">IF(B469="","",INDIRECT("減額一覧!B"&amp;$P469))</f>
        <v>354</v>
      </c>
      <c r="B469" s="61">
        <f t="shared" ref="B469" ca="1" si="1020">IF(INDIRECT("減額一覧!BA"&amp;P469)=1,INDIRECT("減額一覧!M"&amp;P469),"")</f>
        <v>205</v>
      </c>
      <c r="C469" s="36">
        <f ca="1">IF(B469="","",INDIRECT("減額一覧!C"&amp;$P469))</f>
        <v>542190000</v>
      </c>
      <c r="D469" s="78" t="str">
        <f ca="1">IF($B469="","",INDIRECT("減額一覧!G"&amp;$P469))</f>
        <v>谷口　郁子</v>
      </c>
      <c r="E469" s="19">
        <f ca="1">IF(B469="","",INDIRECT("減額一覧!H"&amp;P469))</f>
        <v>13</v>
      </c>
      <c r="F469" s="19">
        <f ca="1">IF($B469="","",INDIRECT("減額一覧!T"&amp;P469))</f>
        <v>2</v>
      </c>
      <c r="G469" s="20">
        <f ca="1">IF($B469="","",INDIRECT("減額一覧!U"&amp;P469))</f>
        <v>440</v>
      </c>
      <c r="H469" s="20">
        <f ca="1">IF($B469="","",INDIRECT("減額一覧!V"&amp;P469))</f>
        <v>272</v>
      </c>
      <c r="I469" s="32">
        <f ca="1">IF(B469="","",IF(INDIRECT("減額一覧!BL"&amp;P469)=0.08,0.08,0.1))</f>
        <v>0.1</v>
      </c>
      <c r="J469" s="51" t="s">
        <v>506</v>
      </c>
      <c r="K469" s="94" t="str">
        <f t="shared" ca="1" si="1013"/>
        <v/>
      </c>
      <c r="L469" s="56" t="str">
        <f t="shared" ca="1" si="975"/>
        <v/>
      </c>
      <c r="N469" s="113" t="str">
        <f t="shared" ref="N469:N472" ca="1" si="1021">IF(A469="","",IF(A469&gt;3000,"月ヶ瀬",IF(A469&gt;=2000,"都祁","市内")))</f>
        <v>市内</v>
      </c>
      <c r="O469" s="114">
        <f t="shared" ref="O469" ca="1" si="1022">IF(B469="","",IF(INDIRECT("減額一覧!BL"&amp;P469)=0.08,0.08,0.1))</f>
        <v>0.1</v>
      </c>
      <c r="P469" s="38">
        <v>96</v>
      </c>
      <c r="Q469" s="38">
        <f t="shared" ref="Q469:R472" ca="1" si="1023">IF(G469="","",IF(G469&gt;0,1,""))</f>
        <v>1</v>
      </c>
      <c r="R469" s="38">
        <f t="shared" ca="1" si="1023"/>
        <v>1</v>
      </c>
      <c r="S469" s="66" t="str">
        <f t="shared" ca="1" si="978"/>
        <v>542</v>
      </c>
      <c r="T469" s="105" t="str">
        <f t="shared" ca="1" si="979"/>
        <v/>
      </c>
    </row>
    <row r="470" spans="1:20">
      <c r="A470">
        <f ca="1">IF(B470="","",INDIRECT("減額一覧!B"&amp;$P470))</f>
        <v>354</v>
      </c>
      <c r="B470" s="61">
        <f t="shared" ref="B470" ca="1" si="1024">IF(INDIRECT("減額一覧!BB"&amp;P470)=1,INDIRECT("減額一覧!W"&amp;P470),"")</f>
        <v>206</v>
      </c>
      <c r="C470" s="44">
        <f ca="1">IF(B470="","",INDIRECT("減額一覧!C"&amp;$P470))</f>
        <v>542190000</v>
      </c>
      <c r="D470" s="79" t="str">
        <f ca="1">IF($B470="","",INDIRECT("減額一覧!G"&amp;$P470))</f>
        <v>谷口　郁子</v>
      </c>
      <c r="E470" s="19">
        <f ca="1">IF(B470="","",INDIRECT("減額一覧!H"&amp;P470))</f>
        <v>13</v>
      </c>
      <c r="F470" s="19">
        <f ca="1">IF($B470="","",INDIRECT("減額一覧!AD"&amp;P470))</f>
        <v>3</v>
      </c>
      <c r="G470" s="20">
        <f ca="1">IF($B470="","",INDIRECT("減額一覧!AE"&amp;P470))</f>
        <v>660</v>
      </c>
      <c r="H470" s="20">
        <f ca="1">IF($B470="","",INDIRECT("減額一覧!AF"&amp;P470))</f>
        <v>409</v>
      </c>
      <c r="I470" s="32">
        <f ca="1">IF(B470="","",IF(INDIRECT("減額一覧!BM"&amp;P470)=0.08,0.08,0.1))</f>
        <v>0.1</v>
      </c>
      <c r="J470" s="52"/>
      <c r="K470" s="95" t="str">
        <f t="shared" ca="1" si="1013"/>
        <v/>
      </c>
      <c r="L470" s="58" t="str">
        <f t="shared" ca="1" si="975"/>
        <v/>
      </c>
      <c r="N470" s="113" t="str">
        <f t="shared" ca="1" si="1021"/>
        <v>市内</v>
      </c>
      <c r="O470" s="114">
        <f t="shared" ref="O470" ca="1" si="1025">IF(B470="","",IF(INDIRECT("減額一覧!BM"&amp;P470)=0.08,0.08,0.1))</f>
        <v>0.1</v>
      </c>
      <c r="P470" s="38">
        <v>96</v>
      </c>
      <c r="Q470" s="38">
        <f t="shared" ca="1" si="1023"/>
        <v>1</v>
      </c>
      <c r="R470" s="38">
        <f t="shared" ca="1" si="1023"/>
        <v>1</v>
      </c>
      <c r="S470" s="66" t="str">
        <f t="shared" ca="1" si="978"/>
        <v>542</v>
      </c>
      <c r="T470" s="105" t="str">
        <f t="shared" ca="1" si="979"/>
        <v/>
      </c>
    </row>
    <row r="471" spans="1:20">
      <c r="A471">
        <f ca="1">IF(B471="","",INDIRECT("減額一覧!B"&amp;$P471))</f>
        <v>354</v>
      </c>
      <c r="B471" s="61">
        <f t="shared" ref="B471" ca="1" si="1026">IF(INDIRECT("減額一覧!BC"&amp;P471)=1,INDIRECT("減額一覧!AG"&amp;P471),"")</f>
        <v>207</v>
      </c>
      <c r="C471" s="36">
        <f ca="1">IF(B471="","",INDIRECT("減額一覧!C"&amp;$P471))</f>
        <v>542190000</v>
      </c>
      <c r="D471" s="80" t="str">
        <f ca="1">IF($B471="","",INDIRECT("減額一覧!G"&amp;$P471))</f>
        <v>谷口　郁子</v>
      </c>
      <c r="E471" s="19">
        <f ca="1">IF(B471="","",INDIRECT("減額一覧!H"&amp;P471))</f>
        <v>13</v>
      </c>
      <c r="F471" s="19">
        <f ca="1">IF($B471="","",INDIRECT("減額一覧!AN"&amp;P471))</f>
        <v>1</v>
      </c>
      <c r="G471" s="20">
        <f ca="1">IF($B471="","",INDIRECT("減額一覧!AO"&amp;P471))</f>
        <v>220</v>
      </c>
      <c r="H471" s="20">
        <f ca="1">IF($B471="","",INDIRECT("減額一覧!AP"&amp;P471))</f>
        <v>136</v>
      </c>
      <c r="I471" s="32">
        <f ca="1">IF(B471="","",IF(INDIRECT("減額一覧!BN"&amp;P471)=0.08,0.08,0.1))</f>
        <v>0.1</v>
      </c>
      <c r="J471" s="52"/>
      <c r="K471" s="95" t="str">
        <f t="shared" ca="1" si="1013"/>
        <v/>
      </c>
      <c r="L471" s="58" t="str">
        <f t="shared" ca="1" si="975"/>
        <v/>
      </c>
      <c r="N471" s="113" t="str">
        <f t="shared" ca="1" si="1021"/>
        <v>市内</v>
      </c>
      <c r="O471" s="114">
        <f t="shared" ref="O471" ca="1" si="1027">IF(B471="","",IF(INDIRECT("減額一覧!BN"&amp;P471)=0.08,0.08,0.1))</f>
        <v>0.1</v>
      </c>
      <c r="P471" s="38">
        <v>96</v>
      </c>
      <c r="Q471" s="38">
        <f t="shared" ca="1" si="1023"/>
        <v>1</v>
      </c>
      <c r="R471" s="38">
        <f t="shared" ca="1" si="1023"/>
        <v>1</v>
      </c>
      <c r="S471" s="66" t="str">
        <f t="shared" ca="1" si="978"/>
        <v>542</v>
      </c>
      <c r="T471" s="105" t="str">
        <f t="shared" ca="1" si="979"/>
        <v/>
      </c>
    </row>
    <row r="472" spans="1:20">
      <c r="A472">
        <f ca="1">IF(B472="","",INDIRECT("減額一覧!B"&amp;$P472))</f>
        <v>354</v>
      </c>
      <c r="B472" s="61">
        <f t="shared" ref="B472" ca="1" si="1028">IF(INDIRECT("減額一覧!BD"&amp;P472)=1,INDIRECT("減額一覧!AQ"&amp;P472),"")</f>
        <v>208</v>
      </c>
      <c r="C472" s="45">
        <f ca="1">IF(B472="","",INDIRECT("減額一覧!C"&amp;$P472))</f>
        <v>542190000</v>
      </c>
      <c r="D472" s="79" t="str">
        <f ca="1">IF($B472="","",INDIRECT("減額一覧!G"&amp;$P472))</f>
        <v>谷口　郁子</v>
      </c>
      <c r="E472" s="19">
        <f ca="1">IF(B472="","",INDIRECT("減額一覧!H"&amp;P472))</f>
        <v>13</v>
      </c>
      <c r="F472" s="19">
        <f ca="1">IF($B472="","",INDIRECT("減額一覧!AX"&amp;P472))</f>
        <v>2</v>
      </c>
      <c r="G472" s="20">
        <f ca="1">IF($B472="","",INDIRECT("減額一覧!AY"&amp;P472))</f>
        <v>440</v>
      </c>
      <c r="H472" s="20">
        <f ca="1">IF($B472="","",INDIRECT("減額一覧!AZ"&amp;P472))</f>
        <v>272</v>
      </c>
      <c r="I472" s="32">
        <f ca="1">IF(B472="","",IF(INDIRECT("減額一覧!BO"&amp;P472)=0.08,0.08,0.1))</f>
        <v>0.1</v>
      </c>
      <c r="J472" s="52"/>
      <c r="K472" s="95" t="str">
        <f t="shared" ca="1" si="1013"/>
        <v/>
      </c>
      <c r="L472" s="58" t="str">
        <f t="shared" ca="1" si="975"/>
        <v/>
      </c>
      <c r="N472" s="113" t="str">
        <f t="shared" ca="1" si="1021"/>
        <v>市内</v>
      </c>
      <c r="O472" s="114">
        <f t="shared" ref="O472" ca="1" si="1029">IF(B472="","",IF(INDIRECT("減額一覧!BO"&amp;P472)=0.08,0.08,0.1))</f>
        <v>0.1</v>
      </c>
      <c r="P472" s="38">
        <v>96</v>
      </c>
      <c r="Q472" s="38">
        <f t="shared" ca="1" si="1023"/>
        <v>1</v>
      </c>
      <c r="R472" s="38">
        <f t="shared" ca="1" si="1023"/>
        <v>1</v>
      </c>
      <c r="S472" s="66" t="str">
        <f t="shared" ca="1" si="978"/>
        <v>542</v>
      </c>
      <c r="T472" s="105" t="str">
        <f t="shared" ca="1" si="979"/>
        <v/>
      </c>
    </row>
    <row r="473" spans="1:20" ht="19.5" thickBot="1">
      <c r="B473" s="64"/>
      <c r="C473" s="41" t="str">
        <f>IF(B473="","",減額一覧!C469)</f>
        <v/>
      </c>
      <c r="D473" s="43"/>
      <c r="E473" s="21"/>
      <c r="F473" s="22" t="s">
        <v>69</v>
      </c>
      <c r="G473" s="23">
        <f t="shared" ref="G473:H473" ca="1" si="1030">SUBTOTAL(9,G469:G472)</f>
        <v>1760</v>
      </c>
      <c r="H473" s="23">
        <f t="shared" ca="1" si="1030"/>
        <v>1089</v>
      </c>
      <c r="I473" s="30"/>
      <c r="J473" s="53"/>
      <c r="K473" s="96" t="str">
        <f t="shared" si="1013"/>
        <v/>
      </c>
      <c r="L473" s="59" t="str">
        <f t="shared" si="975"/>
        <v/>
      </c>
      <c r="N473" s="108" t="str">
        <f t="shared" ref="N473" ca="1" si="1031">IF(AND(G473=0,H473=0),"","小計")</f>
        <v>小計</v>
      </c>
      <c r="O473" s="108" t="str">
        <f t="shared" ref="O473" ca="1" si="1032">IF(AND(G473=0,H473=0),"","小計")</f>
        <v>小計</v>
      </c>
      <c r="P473" s="38"/>
      <c r="Q473" s="38"/>
      <c r="R473" s="38"/>
      <c r="S473" s="66" t="str">
        <f t="shared" si="978"/>
        <v/>
      </c>
      <c r="T473" s="105" t="str">
        <f t="shared" si="979"/>
        <v/>
      </c>
    </row>
    <row r="474" spans="1:20" ht="19.5" thickTop="1">
      <c r="A474">
        <f ca="1">IF(B474="","",INDIRECT("減額一覧!B"&amp;$P474))</f>
        <v>356</v>
      </c>
      <c r="B474" s="61">
        <f t="shared" ref="B474" ca="1" si="1033">IF(INDIRECT("減額一覧!BA"&amp;P474)=1,INDIRECT("減額一覧!M"&amp;P474),"")</f>
        <v>205</v>
      </c>
      <c r="C474" s="36">
        <f ca="1">IF(B474="","",INDIRECT("減額一覧!C"&amp;$P474))</f>
        <v>127082000</v>
      </c>
      <c r="D474" s="78" t="str">
        <f ca="1">IF($B474="","",INDIRECT("減額一覧!G"&amp;$P474))</f>
        <v>河井　溢子</v>
      </c>
      <c r="E474" s="19">
        <f ca="1">IF(B474="","",INDIRECT("減額一覧!H"&amp;P474))</f>
        <v>13</v>
      </c>
      <c r="F474" s="19">
        <f ca="1">IF($B474="","",INDIRECT("減額一覧!T"&amp;P474))</f>
        <v>1</v>
      </c>
      <c r="G474" s="20">
        <f ca="1">IF($B474="","",INDIRECT("減額一覧!U"&amp;P474))</f>
        <v>220</v>
      </c>
      <c r="H474" s="20">
        <f ca="1">IF($B474="","",INDIRECT("減額一覧!V"&amp;P474))</f>
        <v>136</v>
      </c>
      <c r="I474" s="32">
        <f ca="1">IF(B474="","",IF(INDIRECT("減額一覧!BL"&amp;P474)=0.08,0.08,0.1))</f>
        <v>0.1</v>
      </c>
      <c r="J474" s="51" t="s">
        <v>507</v>
      </c>
      <c r="K474" s="94" t="str">
        <f t="shared" ca="1" si="1013"/>
        <v/>
      </c>
      <c r="L474" s="56" t="str">
        <f t="shared" ca="1" si="975"/>
        <v/>
      </c>
      <c r="N474" s="113" t="str">
        <f t="shared" ref="N474:N477" ca="1" si="1034">IF(A474="","",IF(A474&gt;3000,"月ヶ瀬",IF(A474&gt;=2000,"都祁","市内")))</f>
        <v>市内</v>
      </c>
      <c r="O474" s="114">
        <f t="shared" ref="O474" ca="1" si="1035">IF(B474="","",IF(INDIRECT("減額一覧!BL"&amp;P474)=0.08,0.08,0.1))</f>
        <v>0.1</v>
      </c>
      <c r="P474" s="38">
        <v>97</v>
      </c>
      <c r="Q474" s="38">
        <f t="shared" ref="Q474:R477" ca="1" si="1036">IF(G474="","",IF(G474&gt;0,1,""))</f>
        <v>1</v>
      </c>
      <c r="R474" s="38">
        <f t="shared" ca="1" si="1036"/>
        <v>1</v>
      </c>
      <c r="S474" s="66" t="str">
        <f t="shared" ca="1" si="978"/>
        <v>127</v>
      </c>
      <c r="T474" s="105" t="str">
        <f t="shared" ca="1" si="979"/>
        <v/>
      </c>
    </row>
    <row r="475" spans="1:20">
      <c r="A475">
        <f ca="1">IF(B475="","",INDIRECT("減額一覧!B"&amp;$P475))</f>
        <v>356</v>
      </c>
      <c r="B475" s="61">
        <f t="shared" ref="B475" ca="1" si="1037">IF(INDIRECT("減額一覧!BB"&amp;P475)=1,INDIRECT("減額一覧!W"&amp;P475),"")</f>
        <v>206</v>
      </c>
      <c r="C475" s="44">
        <f ca="1">IF(B475="","",INDIRECT("減額一覧!C"&amp;$P475))</f>
        <v>127082000</v>
      </c>
      <c r="D475" s="79" t="str">
        <f ca="1">IF($B475="","",INDIRECT("減額一覧!G"&amp;$P475))</f>
        <v>河井　溢子</v>
      </c>
      <c r="E475" s="19">
        <f ca="1">IF(B475="","",INDIRECT("減額一覧!H"&amp;P475))</f>
        <v>13</v>
      </c>
      <c r="F475" s="19">
        <f ca="1">IF($B475="","",INDIRECT("減額一覧!AD"&amp;P475))</f>
        <v>1</v>
      </c>
      <c r="G475" s="20">
        <f ca="1">IF($B475="","",INDIRECT("減額一覧!AE"&amp;P475))</f>
        <v>220</v>
      </c>
      <c r="H475" s="20">
        <f ca="1">IF($B475="","",INDIRECT("減額一覧!AF"&amp;P475))</f>
        <v>136</v>
      </c>
      <c r="I475" s="32">
        <f ca="1">IF(B475="","",IF(INDIRECT("減額一覧!BM"&amp;P475)=0.08,0.08,0.1))</f>
        <v>0.1</v>
      </c>
      <c r="J475" s="52"/>
      <c r="K475" s="95" t="str">
        <f t="shared" ca="1" si="1013"/>
        <v/>
      </c>
      <c r="L475" s="58" t="str">
        <f t="shared" ca="1" si="975"/>
        <v/>
      </c>
      <c r="N475" s="113" t="str">
        <f t="shared" ca="1" si="1034"/>
        <v>市内</v>
      </c>
      <c r="O475" s="114">
        <f t="shared" ref="O475" ca="1" si="1038">IF(B475="","",IF(INDIRECT("減額一覧!BM"&amp;P475)=0.08,0.08,0.1))</f>
        <v>0.1</v>
      </c>
      <c r="P475" s="38">
        <v>97</v>
      </c>
      <c r="Q475" s="38">
        <f t="shared" ca="1" si="1036"/>
        <v>1</v>
      </c>
      <c r="R475" s="38">
        <f t="shared" ca="1" si="1036"/>
        <v>1</v>
      </c>
      <c r="S475" s="66" t="str">
        <f t="shared" ca="1" si="978"/>
        <v>127</v>
      </c>
      <c r="T475" s="105" t="str">
        <f t="shared" ca="1" si="979"/>
        <v/>
      </c>
    </row>
    <row r="476" spans="1:20">
      <c r="A476">
        <f ca="1">IF(B476="","",INDIRECT("減額一覧!B"&amp;$P476))</f>
        <v>356</v>
      </c>
      <c r="B476" s="61">
        <f t="shared" ref="B476" ca="1" si="1039">IF(INDIRECT("減額一覧!BC"&amp;P476)=1,INDIRECT("減額一覧!AG"&amp;P476),"")</f>
        <v>207</v>
      </c>
      <c r="C476" s="36">
        <f ca="1">IF(B476="","",INDIRECT("減額一覧!C"&amp;$P476))</f>
        <v>127082000</v>
      </c>
      <c r="D476" s="80" t="str">
        <f ca="1">IF($B476="","",INDIRECT("減額一覧!G"&amp;$P476))</f>
        <v>河井　溢子</v>
      </c>
      <c r="E476" s="19">
        <f ca="1">IF(B476="","",INDIRECT("減額一覧!H"&amp;P476))</f>
        <v>13</v>
      </c>
      <c r="F476" s="19">
        <f ca="1">IF($B476="","",INDIRECT("減額一覧!AN"&amp;P476))</f>
        <v>2</v>
      </c>
      <c r="G476" s="20">
        <f ca="1">IF($B476="","",INDIRECT("減額一覧!AO"&amp;P476))</f>
        <v>440</v>
      </c>
      <c r="H476" s="20">
        <f ca="1">IF($B476="","",INDIRECT("減額一覧!AP"&amp;P476))</f>
        <v>273</v>
      </c>
      <c r="I476" s="32">
        <f ca="1">IF(B476="","",IF(INDIRECT("減額一覧!BN"&amp;P476)=0.08,0.08,0.1))</f>
        <v>0.1</v>
      </c>
      <c r="J476" s="52"/>
      <c r="K476" s="95" t="str">
        <f t="shared" ca="1" si="1013"/>
        <v/>
      </c>
      <c r="L476" s="58" t="str">
        <f t="shared" ca="1" si="975"/>
        <v/>
      </c>
      <c r="N476" s="113" t="str">
        <f t="shared" ca="1" si="1034"/>
        <v>市内</v>
      </c>
      <c r="O476" s="114">
        <f t="shared" ref="O476" ca="1" si="1040">IF(B476="","",IF(INDIRECT("減額一覧!BN"&amp;P476)=0.08,0.08,0.1))</f>
        <v>0.1</v>
      </c>
      <c r="P476" s="38">
        <v>97</v>
      </c>
      <c r="Q476" s="38">
        <f t="shared" ca="1" si="1036"/>
        <v>1</v>
      </c>
      <c r="R476" s="38">
        <f t="shared" ca="1" si="1036"/>
        <v>1</v>
      </c>
      <c r="S476" s="66" t="str">
        <f t="shared" ca="1" si="978"/>
        <v>127</v>
      </c>
      <c r="T476" s="105" t="str">
        <f t="shared" ca="1" si="979"/>
        <v/>
      </c>
    </row>
    <row r="477" spans="1:20">
      <c r="A477">
        <f ca="1">IF(B477="","",INDIRECT("減額一覧!B"&amp;$P477))</f>
        <v>356</v>
      </c>
      <c r="B477" s="61">
        <f t="shared" ref="B477" ca="1" si="1041">IF(INDIRECT("減額一覧!BD"&amp;P477)=1,INDIRECT("減額一覧!AQ"&amp;P477),"")</f>
        <v>208</v>
      </c>
      <c r="C477" s="45">
        <f ca="1">IF(B477="","",INDIRECT("減額一覧!C"&amp;$P477))</f>
        <v>127082000</v>
      </c>
      <c r="D477" s="79" t="str">
        <f ca="1">IF($B477="","",INDIRECT("減額一覧!G"&amp;$P477))</f>
        <v>河井　溢子</v>
      </c>
      <c r="E477" s="19">
        <f ca="1">IF(B477="","",INDIRECT("減額一覧!H"&amp;P477))</f>
        <v>13</v>
      </c>
      <c r="F477" s="19">
        <f ca="1">IF($B477="","",INDIRECT("減額一覧!AX"&amp;P477))</f>
        <v>2</v>
      </c>
      <c r="G477" s="20">
        <f ca="1">IF($B477="","",INDIRECT("減額一覧!AY"&amp;P477))</f>
        <v>440</v>
      </c>
      <c r="H477" s="20">
        <f ca="1">IF($B477="","",INDIRECT("減額一覧!AZ"&amp;P477))</f>
        <v>273</v>
      </c>
      <c r="I477" s="32">
        <f ca="1">IF(B477="","",IF(INDIRECT("減額一覧!BO"&amp;P477)=0.08,0.08,0.1))</f>
        <v>0.1</v>
      </c>
      <c r="J477" s="52"/>
      <c r="K477" s="95" t="str">
        <f t="shared" ca="1" si="1013"/>
        <v/>
      </c>
      <c r="L477" s="58" t="str">
        <f t="shared" ca="1" si="975"/>
        <v/>
      </c>
      <c r="N477" s="113" t="str">
        <f t="shared" ca="1" si="1034"/>
        <v>市内</v>
      </c>
      <c r="O477" s="114">
        <f t="shared" ref="O477" ca="1" si="1042">IF(B477="","",IF(INDIRECT("減額一覧!BO"&amp;P477)=0.08,0.08,0.1))</f>
        <v>0.1</v>
      </c>
      <c r="P477" s="38">
        <v>97</v>
      </c>
      <c r="Q477" s="38">
        <f t="shared" ca="1" si="1036"/>
        <v>1</v>
      </c>
      <c r="R477" s="38">
        <f t="shared" ca="1" si="1036"/>
        <v>1</v>
      </c>
      <c r="S477" s="66" t="str">
        <f t="shared" ca="1" si="978"/>
        <v>127</v>
      </c>
      <c r="T477" s="105" t="str">
        <f t="shared" ca="1" si="979"/>
        <v/>
      </c>
    </row>
    <row r="478" spans="1:20" ht="19.5" thickBot="1">
      <c r="B478" s="64"/>
      <c r="C478" s="41" t="str">
        <f>IF(B478="","",減額一覧!C474)</f>
        <v/>
      </c>
      <c r="D478" s="43"/>
      <c r="E478" s="21"/>
      <c r="F478" s="22" t="s">
        <v>69</v>
      </c>
      <c r="G478" s="23">
        <f t="shared" ref="G478:H478" ca="1" si="1043">SUBTOTAL(9,G474:G477)</f>
        <v>1320</v>
      </c>
      <c r="H478" s="23">
        <f t="shared" ca="1" si="1043"/>
        <v>818</v>
      </c>
      <c r="I478" s="30"/>
      <c r="J478" s="53"/>
      <c r="K478" s="96" t="str">
        <f t="shared" si="1013"/>
        <v/>
      </c>
      <c r="L478" s="59" t="str">
        <f t="shared" si="975"/>
        <v/>
      </c>
      <c r="N478" s="108" t="str">
        <f t="shared" ref="N478" ca="1" si="1044">IF(AND(G478=0,H478=0),"","小計")</f>
        <v>小計</v>
      </c>
      <c r="O478" s="108" t="str">
        <f t="shared" ref="O478" ca="1" si="1045">IF(AND(G478=0,H478=0),"","小計")</f>
        <v>小計</v>
      </c>
      <c r="P478" s="38"/>
      <c r="Q478" s="38"/>
      <c r="R478" s="38"/>
      <c r="S478" s="66" t="str">
        <f t="shared" si="978"/>
        <v/>
      </c>
      <c r="T478" s="105" t="str">
        <f t="shared" si="979"/>
        <v/>
      </c>
    </row>
    <row r="479" spans="1:20" ht="19.5" thickTop="1">
      <c r="A479">
        <f ca="1">IF(B479="","",INDIRECT("減額一覧!B"&amp;$P479))</f>
        <v>361</v>
      </c>
      <c r="B479" s="61">
        <f t="shared" ref="B479" ca="1" si="1046">IF(INDIRECT("減額一覧!BA"&amp;P479)=1,INDIRECT("減額一覧!M"&amp;P479),"")</f>
        <v>208</v>
      </c>
      <c r="C479" s="36">
        <f ca="1">IF(B479="","",INDIRECT("減額一覧!C"&amp;$P479))</f>
        <v>900321000</v>
      </c>
      <c r="D479" s="78" t="str">
        <f ca="1">IF($B479="","",INDIRECT("減額一覧!G"&amp;$P479))</f>
        <v>中野　忠徳</v>
      </c>
      <c r="E479" s="19">
        <f ca="1">IF(B479="","",INDIRECT("減額一覧!H"&amp;P479))</f>
        <v>40</v>
      </c>
      <c r="F479" s="19">
        <f ca="1">IF($B479="","",INDIRECT("減額一覧!T"&amp;P479))</f>
        <v>17</v>
      </c>
      <c r="G479" s="20">
        <f ca="1">IF($B479="","",INDIRECT("減額一覧!U"&amp;P479))</f>
        <v>4301</v>
      </c>
      <c r="H479" s="20">
        <f ca="1">IF($B479="","",INDIRECT("減額一覧!V"&amp;P479))</f>
        <v>2318</v>
      </c>
      <c r="I479" s="32">
        <f ca="1">IF(B479="","",IF(INDIRECT("減額一覧!BL"&amp;P479)=0.08,0.08,0.1))</f>
        <v>0.1</v>
      </c>
      <c r="J479" s="51" t="s">
        <v>538</v>
      </c>
      <c r="K479" s="94" t="str">
        <f t="shared" ca="1" si="1013"/>
        <v/>
      </c>
      <c r="L479" s="56" t="str">
        <f t="shared" ca="1" si="975"/>
        <v/>
      </c>
      <c r="N479" s="113" t="str">
        <f t="shared" ref="N479:N482" ca="1" si="1047">IF(A479="","",IF(A479&gt;3000,"月ヶ瀬",IF(A479&gt;=2000,"都祁","市内")))</f>
        <v>市内</v>
      </c>
      <c r="O479" s="114">
        <f t="shared" ref="O479" ca="1" si="1048">IF(B479="","",IF(INDIRECT("減額一覧!BL"&amp;P479)=0.08,0.08,0.1))</f>
        <v>0.1</v>
      </c>
      <c r="P479" s="38">
        <v>98</v>
      </c>
      <c r="Q479" s="38">
        <f t="shared" ref="Q479:R482" ca="1" si="1049">IF(G479="","",IF(G479&gt;0,1,""))</f>
        <v>1</v>
      </c>
      <c r="R479" s="38">
        <f t="shared" ca="1" si="1049"/>
        <v>1</v>
      </c>
      <c r="S479" s="66" t="str">
        <f t="shared" ca="1" si="978"/>
        <v>900</v>
      </c>
      <c r="T479" s="105" t="str">
        <f t="shared" ca="1" si="979"/>
        <v/>
      </c>
    </row>
    <row r="480" spans="1:20">
      <c r="A480">
        <f ca="1">IF(B480="","",INDIRECT("減額一覧!B"&amp;$P480))</f>
        <v>361</v>
      </c>
      <c r="B480" s="61">
        <f t="shared" ref="B480" ca="1" si="1050">IF(INDIRECT("減額一覧!BB"&amp;P480)=1,INDIRECT("減額一覧!W"&amp;P480),"")</f>
        <v>209</v>
      </c>
      <c r="C480" s="44">
        <f ca="1">IF(B480="","",INDIRECT("減額一覧!C"&amp;$P480))</f>
        <v>900321000</v>
      </c>
      <c r="D480" s="79" t="str">
        <f ca="1">IF($B480="","",INDIRECT("減額一覧!G"&amp;$P480))</f>
        <v>中野　忠徳</v>
      </c>
      <c r="E480" s="19">
        <f ca="1">IF(B480="","",INDIRECT("減額一覧!H"&amp;P480))</f>
        <v>40</v>
      </c>
      <c r="F480" s="19">
        <f ca="1">IF($B480="","",INDIRECT("減額一覧!AD"&amp;P480))</f>
        <v>12</v>
      </c>
      <c r="G480" s="20">
        <f ca="1">IF($B480="","",INDIRECT("減額一覧!AE"&amp;P480))</f>
        <v>3036</v>
      </c>
      <c r="H480" s="20">
        <f ca="1">IF($B480="","",INDIRECT("減額一覧!AF"&amp;P480))</f>
        <v>1636</v>
      </c>
      <c r="I480" s="32">
        <f ca="1">IF(B480="","",IF(INDIRECT("減額一覧!BM"&amp;P480)=0.08,0.08,0.1))</f>
        <v>0.1</v>
      </c>
      <c r="J480" s="52"/>
      <c r="K480" s="95" t="str">
        <f t="shared" ca="1" si="1013"/>
        <v/>
      </c>
      <c r="L480" s="58" t="str">
        <f t="shared" ca="1" si="975"/>
        <v/>
      </c>
      <c r="N480" s="113" t="str">
        <f t="shared" ca="1" si="1047"/>
        <v>市内</v>
      </c>
      <c r="O480" s="114">
        <f t="shared" ref="O480" ca="1" si="1051">IF(B480="","",IF(INDIRECT("減額一覧!BM"&amp;P480)=0.08,0.08,0.1))</f>
        <v>0.1</v>
      </c>
      <c r="P480" s="38">
        <v>98</v>
      </c>
      <c r="Q480" s="38">
        <f t="shared" ca="1" si="1049"/>
        <v>1</v>
      </c>
      <c r="R480" s="38">
        <f t="shared" ca="1" si="1049"/>
        <v>1</v>
      </c>
      <c r="S480" s="66" t="str">
        <f t="shared" ca="1" si="978"/>
        <v>900</v>
      </c>
      <c r="T480" s="105" t="str">
        <f t="shared" ca="1" si="979"/>
        <v/>
      </c>
    </row>
    <row r="481" spans="1:20" hidden="1">
      <c r="A481" t="str">
        <f ca="1">IF(B481="","",INDIRECT("減額一覧!B"&amp;$P481))</f>
        <v/>
      </c>
      <c r="B481" s="61" t="str">
        <f t="shared" ref="B481" ca="1" si="1052">IF(INDIRECT("減額一覧!BC"&amp;P481)=1,INDIRECT("減額一覧!AG"&amp;P481),"")</f>
        <v/>
      </c>
      <c r="C481" s="36" t="str">
        <f ca="1">IF(B481="","",INDIRECT("減額一覧!C"&amp;$P481))</f>
        <v/>
      </c>
      <c r="D481" s="80" t="str">
        <f ca="1">IF($B481="","",INDIRECT("減額一覧!G"&amp;$P481))</f>
        <v/>
      </c>
      <c r="E481" s="19" t="str">
        <f ca="1">IF(B481="","",INDIRECT("減額一覧!H"&amp;P481))</f>
        <v/>
      </c>
      <c r="F481" s="19" t="str">
        <f ca="1">IF($B481="","",INDIRECT("減額一覧!AN"&amp;P481))</f>
        <v/>
      </c>
      <c r="G481" s="20" t="str">
        <f ca="1">IF($B481="","",INDIRECT("減額一覧!AO"&amp;P481))</f>
        <v/>
      </c>
      <c r="H481" s="20" t="str">
        <f ca="1">IF($B481="","",INDIRECT("減額一覧!AP"&amp;P481))</f>
        <v/>
      </c>
      <c r="I481" s="32" t="str">
        <f ca="1">IF(B481="","",IF(INDIRECT("減額一覧!BN"&amp;P481)=0.08,0.08,0.1))</f>
        <v/>
      </c>
      <c r="J481" s="52"/>
      <c r="K481" s="95" t="str">
        <f t="shared" ca="1" si="1013"/>
        <v/>
      </c>
      <c r="L481" s="58" t="str">
        <f t="shared" ca="1" si="975"/>
        <v/>
      </c>
      <c r="N481" s="113" t="str">
        <f t="shared" ca="1" si="1047"/>
        <v/>
      </c>
      <c r="O481" s="114" t="str">
        <f t="shared" ref="O481" ca="1" si="1053">IF(B481="","",IF(INDIRECT("減額一覧!BN"&amp;P481)=0.08,0.08,0.1))</f>
        <v/>
      </c>
      <c r="P481" s="38">
        <v>98</v>
      </c>
      <c r="Q481" s="38" t="str">
        <f t="shared" ca="1" si="1049"/>
        <v/>
      </c>
      <c r="R481" s="38" t="str">
        <f t="shared" ca="1" si="1049"/>
        <v/>
      </c>
      <c r="S481" s="66" t="str">
        <f t="shared" ca="1" si="978"/>
        <v/>
      </c>
      <c r="T481" s="105" t="str">
        <f t="shared" ca="1" si="979"/>
        <v/>
      </c>
    </row>
    <row r="482" spans="1:20" hidden="1">
      <c r="A482" t="str">
        <f ca="1">IF(B482="","",INDIRECT("減額一覧!B"&amp;$P482))</f>
        <v/>
      </c>
      <c r="B482" s="61" t="str">
        <f t="shared" ref="B482" ca="1" si="1054">IF(INDIRECT("減額一覧!BD"&amp;P482)=1,INDIRECT("減額一覧!AQ"&amp;P482),"")</f>
        <v/>
      </c>
      <c r="C482" s="45" t="str">
        <f ca="1">IF(B482="","",INDIRECT("減額一覧!C"&amp;$P482))</f>
        <v/>
      </c>
      <c r="D482" s="79" t="str">
        <f ca="1">IF($B482="","",INDIRECT("減額一覧!G"&amp;$P482))</f>
        <v/>
      </c>
      <c r="E482" s="19" t="str">
        <f ca="1">IF(B482="","",INDIRECT("減額一覧!H"&amp;P482))</f>
        <v/>
      </c>
      <c r="F482" s="19" t="str">
        <f ca="1">IF($B482="","",INDIRECT("減額一覧!AX"&amp;P482))</f>
        <v/>
      </c>
      <c r="G482" s="20" t="str">
        <f ca="1">IF($B482="","",INDIRECT("減額一覧!AY"&amp;P482))</f>
        <v/>
      </c>
      <c r="H482" s="20" t="str">
        <f ca="1">IF($B482="","",INDIRECT("減額一覧!AZ"&amp;P482))</f>
        <v/>
      </c>
      <c r="I482" s="32" t="str">
        <f ca="1">IF(B482="","",IF(INDIRECT("減額一覧!BO"&amp;P482)=0.08,0.08,0.1))</f>
        <v/>
      </c>
      <c r="J482" s="52"/>
      <c r="K482" s="95" t="str">
        <f t="shared" ca="1" si="1013"/>
        <v/>
      </c>
      <c r="L482" s="58" t="str">
        <f t="shared" ca="1" si="975"/>
        <v/>
      </c>
      <c r="N482" s="113" t="str">
        <f t="shared" ca="1" si="1047"/>
        <v/>
      </c>
      <c r="O482" s="114" t="str">
        <f t="shared" ref="O482" ca="1" si="1055">IF(B482="","",IF(INDIRECT("減額一覧!BO"&amp;P482)=0.08,0.08,0.1))</f>
        <v/>
      </c>
      <c r="P482" s="38">
        <v>98</v>
      </c>
      <c r="Q482" s="38" t="str">
        <f t="shared" ca="1" si="1049"/>
        <v/>
      </c>
      <c r="R482" s="38" t="str">
        <f t="shared" ca="1" si="1049"/>
        <v/>
      </c>
      <c r="S482" s="66" t="str">
        <f t="shared" ca="1" si="978"/>
        <v/>
      </c>
      <c r="T482" s="105" t="str">
        <f t="shared" ca="1" si="979"/>
        <v/>
      </c>
    </row>
    <row r="483" spans="1:20" ht="19.5" thickBot="1">
      <c r="B483" s="64"/>
      <c r="C483" s="41" t="str">
        <f>IF(B483="","",減額一覧!C479)</f>
        <v/>
      </c>
      <c r="D483" s="43"/>
      <c r="E483" s="21"/>
      <c r="F483" s="22" t="s">
        <v>69</v>
      </c>
      <c r="G483" s="23">
        <f t="shared" ref="G483:H483" ca="1" si="1056">SUBTOTAL(9,G479:G482)</f>
        <v>7337</v>
      </c>
      <c r="H483" s="23">
        <f t="shared" ca="1" si="1056"/>
        <v>3954</v>
      </c>
      <c r="I483" s="30"/>
      <c r="J483" s="53"/>
      <c r="K483" s="96" t="str">
        <f t="shared" si="1013"/>
        <v/>
      </c>
      <c r="L483" s="59" t="str">
        <f t="shared" si="975"/>
        <v/>
      </c>
      <c r="N483" s="108" t="str">
        <f t="shared" ref="N483" ca="1" si="1057">IF(AND(G483=0,H483=0),"","小計")</f>
        <v>小計</v>
      </c>
      <c r="O483" s="108" t="str">
        <f t="shared" ref="O483" ca="1" si="1058">IF(AND(G483=0,H483=0),"","小計")</f>
        <v>小計</v>
      </c>
      <c r="P483" s="38"/>
      <c r="Q483" s="38"/>
      <c r="R483" s="38"/>
      <c r="S483" s="66" t="str">
        <f t="shared" si="978"/>
        <v/>
      </c>
      <c r="T483" s="105" t="str">
        <f t="shared" si="979"/>
        <v/>
      </c>
    </row>
    <row r="484" spans="1:20" ht="19.5" thickTop="1">
      <c r="A484">
        <f ca="1">IF(B484="","",INDIRECT("減額一覧!B"&amp;$P484))</f>
        <v>367</v>
      </c>
      <c r="B484" s="61">
        <f t="shared" ref="B484" ca="1" si="1059">IF(INDIRECT("減額一覧!BA"&amp;P484)=1,INDIRECT("減額一覧!M"&amp;P484),"")</f>
        <v>208</v>
      </c>
      <c r="C484" s="36">
        <f ca="1">IF(B484="","",INDIRECT("減額一覧!C"&amp;$P484))</f>
        <v>614197000</v>
      </c>
      <c r="D484" s="78" t="str">
        <f ca="1">IF($B484="","",INDIRECT("減額一覧!G"&amp;$P484))</f>
        <v>山口　きよ</v>
      </c>
      <c r="E484" s="19">
        <f ca="1">IF(B484="","",INDIRECT("減額一覧!H"&amp;P484))</f>
        <v>13</v>
      </c>
      <c r="F484" s="19">
        <f ca="1">IF($B484="","",INDIRECT("減額一覧!T"&amp;P484))</f>
        <v>6</v>
      </c>
      <c r="G484" s="20">
        <f ca="1">IF($B484="","",INDIRECT("減額一覧!U"&amp;P484))</f>
        <v>1023</v>
      </c>
      <c r="H484" s="20">
        <f ca="1">IF($B484="","",INDIRECT("減額一覧!V"&amp;P484))</f>
        <v>818</v>
      </c>
      <c r="I484" s="32">
        <f ca="1">IF(B484="","",IF(INDIRECT("減額一覧!BL"&amp;P484)=0.08,0.08,0.1))</f>
        <v>0.1</v>
      </c>
      <c r="J484" s="51" t="s">
        <v>539</v>
      </c>
      <c r="K484" s="94" t="str">
        <f t="shared" ca="1" si="1013"/>
        <v/>
      </c>
      <c r="L484" s="56" t="str">
        <f t="shared" ca="1" si="975"/>
        <v/>
      </c>
      <c r="N484" s="113" t="str">
        <f t="shared" ref="N484:N487" ca="1" si="1060">IF(A484="","",IF(A484&gt;3000,"月ヶ瀬",IF(A484&gt;=2000,"都祁","市内")))</f>
        <v>市内</v>
      </c>
      <c r="O484" s="114">
        <f t="shared" ref="O484" ca="1" si="1061">IF(B484="","",IF(INDIRECT("減額一覧!BL"&amp;P484)=0.08,0.08,0.1))</f>
        <v>0.1</v>
      </c>
      <c r="P484" s="38">
        <v>99</v>
      </c>
      <c r="Q484" s="38">
        <f t="shared" ref="Q484:R487" ca="1" si="1062">IF(G484="","",IF(G484&gt;0,1,""))</f>
        <v>1</v>
      </c>
      <c r="R484" s="38">
        <f t="shared" ca="1" si="1062"/>
        <v>1</v>
      </c>
      <c r="S484" s="66" t="str">
        <f t="shared" ca="1" si="978"/>
        <v>614</v>
      </c>
      <c r="T484" s="105" t="str">
        <f t="shared" ca="1" si="979"/>
        <v/>
      </c>
    </row>
    <row r="485" spans="1:20" hidden="1">
      <c r="A485" t="str">
        <f ca="1">IF(B485="","",INDIRECT("減額一覧!B"&amp;$P485))</f>
        <v/>
      </c>
      <c r="B485" s="61" t="str">
        <f t="shared" ref="B485" ca="1" si="1063">IF(INDIRECT("減額一覧!BB"&amp;P485)=1,INDIRECT("減額一覧!W"&amp;P485),"")</f>
        <v/>
      </c>
      <c r="C485" s="44" t="str">
        <f ca="1">IF(B485="","",INDIRECT("減額一覧!C"&amp;$P485))</f>
        <v/>
      </c>
      <c r="D485" s="79" t="str">
        <f ca="1">IF($B485="","",INDIRECT("減額一覧!G"&amp;$P485))</f>
        <v/>
      </c>
      <c r="E485" s="19" t="str">
        <f ca="1">IF(B485="","",INDIRECT("減額一覧!H"&amp;P485))</f>
        <v/>
      </c>
      <c r="F485" s="19" t="str">
        <f ca="1">IF($B485="","",INDIRECT("減額一覧!AD"&amp;P485))</f>
        <v/>
      </c>
      <c r="G485" s="20" t="str">
        <f ca="1">IF($B485="","",INDIRECT("減額一覧!AE"&amp;P485))</f>
        <v/>
      </c>
      <c r="H485" s="20" t="str">
        <f ca="1">IF($B485="","",INDIRECT("減額一覧!AF"&amp;P485))</f>
        <v/>
      </c>
      <c r="I485" s="32" t="str">
        <f ca="1">IF(B485="","",IF(INDIRECT("減額一覧!BM"&amp;P485)=0.08,0.08,0.1))</f>
        <v/>
      </c>
      <c r="J485" s="52"/>
      <c r="K485" s="95" t="str">
        <f t="shared" ca="1" si="1013"/>
        <v/>
      </c>
      <c r="L485" s="58" t="str">
        <f t="shared" ca="1" si="975"/>
        <v/>
      </c>
      <c r="N485" s="113" t="str">
        <f t="shared" ca="1" si="1060"/>
        <v/>
      </c>
      <c r="O485" s="114" t="str">
        <f t="shared" ref="O485" ca="1" si="1064">IF(B485="","",IF(INDIRECT("減額一覧!BM"&amp;P485)=0.08,0.08,0.1))</f>
        <v/>
      </c>
      <c r="P485" s="38">
        <v>99</v>
      </c>
      <c r="Q485" s="38" t="str">
        <f t="shared" ca="1" si="1062"/>
        <v/>
      </c>
      <c r="R485" s="38" t="str">
        <f t="shared" ca="1" si="1062"/>
        <v/>
      </c>
      <c r="S485" s="66" t="str">
        <f t="shared" ca="1" si="978"/>
        <v/>
      </c>
      <c r="T485" s="105" t="str">
        <f t="shared" ca="1" si="979"/>
        <v/>
      </c>
    </row>
    <row r="486" spans="1:20" hidden="1">
      <c r="A486" t="str">
        <f ca="1">IF(B486="","",INDIRECT("減額一覧!B"&amp;$P486))</f>
        <v/>
      </c>
      <c r="B486" s="61" t="str">
        <f t="shared" ref="B486" ca="1" si="1065">IF(INDIRECT("減額一覧!BC"&amp;P486)=1,INDIRECT("減額一覧!AG"&amp;P486),"")</f>
        <v/>
      </c>
      <c r="C486" s="36" t="str">
        <f ca="1">IF(B486="","",INDIRECT("減額一覧!C"&amp;$P486))</f>
        <v/>
      </c>
      <c r="D486" s="80" t="str">
        <f ca="1">IF($B486="","",INDIRECT("減額一覧!G"&amp;$P486))</f>
        <v/>
      </c>
      <c r="E486" s="19" t="str">
        <f ca="1">IF(B486="","",INDIRECT("減額一覧!H"&amp;P486))</f>
        <v/>
      </c>
      <c r="F486" s="19" t="str">
        <f ca="1">IF($B486="","",INDIRECT("減額一覧!AN"&amp;P486))</f>
        <v/>
      </c>
      <c r="G486" s="20" t="str">
        <f ca="1">IF($B486="","",INDIRECT("減額一覧!AO"&amp;P486))</f>
        <v/>
      </c>
      <c r="H486" s="20" t="str">
        <f ca="1">IF($B486="","",INDIRECT("減額一覧!AP"&amp;P486))</f>
        <v/>
      </c>
      <c r="I486" s="32" t="str">
        <f ca="1">IF(B486="","",IF(INDIRECT("減額一覧!BN"&amp;P486)=0.08,0.08,0.1))</f>
        <v/>
      </c>
      <c r="J486" s="52"/>
      <c r="K486" s="95" t="str">
        <f t="shared" ca="1" si="1013"/>
        <v/>
      </c>
      <c r="L486" s="58" t="str">
        <f t="shared" ca="1" si="975"/>
        <v/>
      </c>
      <c r="N486" s="113" t="str">
        <f t="shared" ca="1" si="1060"/>
        <v/>
      </c>
      <c r="O486" s="114" t="str">
        <f t="shared" ref="O486" ca="1" si="1066">IF(B486="","",IF(INDIRECT("減額一覧!BN"&amp;P486)=0.08,0.08,0.1))</f>
        <v/>
      </c>
      <c r="P486" s="38">
        <v>99</v>
      </c>
      <c r="Q486" s="38" t="str">
        <f t="shared" ca="1" si="1062"/>
        <v/>
      </c>
      <c r="R486" s="38" t="str">
        <f t="shared" ca="1" si="1062"/>
        <v/>
      </c>
      <c r="S486" s="66" t="str">
        <f t="shared" ca="1" si="978"/>
        <v/>
      </c>
      <c r="T486" s="105" t="str">
        <f t="shared" ca="1" si="979"/>
        <v/>
      </c>
    </row>
    <row r="487" spans="1:20" hidden="1">
      <c r="A487" t="str">
        <f ca="1">IF(B487="","",INDIRECT("減額一覧!B"&amp;$P487))</f>
        <v/>
      </c>
      <c r="B487" s="61" t="str">
        <f t="shared" ref="B487" ca="1" si="1067">IF(INDIRECT("減額一覧!BD"&amp;P487)=1,INDIRECT("減額一覧!AQ"&amp;P487),"")</f>
        <v/>
      </c>
      <c r="C487" s="45" t="str">
        <f ca="1">IF(B487="","",INDIRECT("減額一覧!C"&amp;$P487))</f>
        <v/>
      </c>
      <c r="D487" s="79" t="str">
        <f ca="1">IF($B487="","",INDIRECT("減額一覧!G"&amp;$P487))</f>
        <v/>
      </c>
      <c r="E487" s="19" t="str">
        <f ca="1">IF(B487="","",INDIRECT("減額一覧!H"&amp;P487))</f>
        <v/>
      </c>
      <c r="F487" s="19" t="str">
        <f ca="1">IF($B487="","",INDIRECT("減額一覧!AX"&amp;P487))</f>
        <v/>
      </c>
      <c r="G487" s="20" t="str">
        <f ca="1">IF($B487="","",INDIRECT("減額一覧!AY"&amp;P487))</f>
        <v/>
      </c>
      <c r="H487" s="20" t="str">
        <f ca="1">IF($B487="","",INDIRECT("減額一覧!AZ"&amp;P487))</f>
        <v/>
      </c>
      <c r="I487" s="32" t="str">
        <f ca="1">IF(B487="","",IF(INDIRECT("減額一覧!BO"&amp;P487)=0.08,0.08,0.1))</f>
        <v/>
      </c>
      <c r="J487" s="52"/>
      <c r="K487" s="95" t="str">
        <f t="shared" ca="1" si="1013"/>
        <v/>
      </c>
      <c r="L487" s="58" t="str">
        <f t="shared" ca="1" si="975"/>
        <v/>
      </c>
      <c r="N487" s="113" t="str">
        <f t="shared" ca="1" si="1060"/>
        <v/>
      </c>
      <c r="O487" s="114" t="str">
        <f t="shared" ref="O487" ca="1" si="1068">IF(B487="","",IF(INDIRECT("減額一覧!BO"&amp;P487)=0.08,0.08,0.1))</f>
        <v/>
      </c>
      <c r="P487" s="38">
        <v>99</v>
      </c>
      <c r="Q487" s="38" t="str">
        <f t="shared" ca="1" si="1062"/>
        <v/>
      </c>
      <c r="R487" s="38" t="str">
        <f t="shared" ca="1" si="1062"/>
        <v/>
      </c>
      <c r="S487" s="66" t="str">
        <f t="shared" ca="1" si="978"/>
        <v/>
      </c>
      <c r="T487" s="105" t="str">
        <f t="shared" ca="1" si="979"/>
        <v/>
      </c>
    </row>
    <row r="488" spans="1:20" ht="19.5" thickBot="1">
      <c r="B488" s="64"/>
      <c r="C488" s="41" t="str">
        <f>IF(B488="","",減額一覧!C484)</f>
        <v/>
      </c>
      <c r="D488" s="43"/>
      <c r="E488" s="21"/>
      <c r="F488" s="22" t="s">
        <v>69</v>
      </c>
      <c r="G488" s="23">
        <f t="shared" ref="G488:H488" ca="1" si="1069">SUBTOTAL(9,G484:G487)</f>
        <v>1023</v>
      </c>
      <c r="H488" s="23">
        <f t="shared" ca="1" si="1069"/>
        <v>818</v>
      </c>
      <c r="I488" s="30"/>
      <c r="J488" s="53"/>
      <c r="K488" s="96" t="str">
        <f t="shared" si="1013"/>
        <v/>
      </c>
      <c r="L488" s="59" t="str">
        <f t="shared" si="975"/>
        <v/>
      </c>
      <c r="N488" s="108" t="str">
        <f t="shared" ref="N488" ca="1" si="1070">IF(AND(G488=0,H488=0),"","小計")</f>
        <v>小計</v>
      </c>
      <c r="O488" s="108" t="str">
        <f t="shared" ref="O488" ca="1" si="1071">IF(AND(G488=0,H488=0),"","小計")</f>
        <v>小計</v>
      </c>
      <c r="P488" s="38"/>
      <c r="Q488" s="38"/>
      <c r="R488" s="38"/>
      <c r="S488" s="66" t="str">
        <f t="shared" si="978"/>
        <v/>
      </c>
      <c r="T488" s="105" t="str">
        <f t="shared" si="979"/>
        <v/>
      </c>
    </row>
    <row r="489" spans="1:20" ht="19.5" thickTop="1">
      <c r="A489">
        <f ca="1">IF(B489="","",INDIRECT("減額一覧!B"&amp;$P489))</f>
        <v>369</v>
      </c>
      <c r="B489" s="61">
        <f t="shared" ref="B489" ca="1" si="1072">IF(INDIRECT("減額一覧!BA"&amp;P489)=1,INDIRECT("減額一覧!M"&amp;P489),"")</f>
        <v>205</v>
      </c>
      <c r="C489" s="36">
        <f ca="1">IF(B489="","",INDIRECT("減額一覧!C"&amp;$P489))</f>
        <v>531153500</v>
      </c>
      <c r="D489" s="78" t="str">
        <f ca="1">IF($B489="","",INDIRECT("減額一覧!G"&amp;$P489))</f>
        <v>徳田　幸子</v>
      </c>
      <c r="E489" s="19">
        <f ca="1">IF(B489="","",INDIRECT("減額一覧!H"&amp;P489))</f>
        <v>13</v>
      </c>
      <c r="F489" s="19">
        <f ca="1">IF($B489="","",INDIRECT("減額一覧!T"&amp;P489))</f>
        <v>17</v>
      </c>
      <c r="G489" s="20">
        <f ca="1">IF($B489="","",INDIRECT("減額一覧!U"&amp;P489))</f>
        <v>3773</v>
      </c>
      <c r="H489" s="20">
        <f ca="1">IF($B489="","",INDIRECT("減額一覧!V"&amp;P489))</f>
        <v>2318</v>
      </c>
      <c r="I489" s="32">
        <f ca="1">IF(B489="","",IF(INDIRECT("減額一覧!BL"&amp;P489)=0.08,0.08,0.1))</f>
        <v>0.1</v>
      </c>
      <c r="J489" s="51" t="s">
        <v>508</v>
      </c>
      <c r="K489" s="94" t="str">
        <f t="shared" ca="1" si="1013"/>
        <v/>
      </c>
      <c r="L489" s="56" t="str">
        <f t="shared" ca="1" si="975"/>
        <v/>
      </c>
      <c r="N489" s="113" t="str">
        <f t="shared" ref="N489:N492" ca="1" si="1073">IF(A489="","",IF(A489&gt;3000,"月ヶ瀬",IF(A489&gt;=2000,"都祁","市内")))</f>
        <v>市内</v>
      </c>
      <c r="O489" s="114">
        <f t="shared" ref="O489" ca="1" si="1074">IF(B489="","",IF(INDIRECT("減額一覧!BL"&amp;P489)=0.08,0.08,0.1))</f>
        <v>0.1</v>
      </c>
      <c r="P489" s="38">
        <v>100</v>
      </c>
      <c r="Q489" s="38">
        <f t="shared" ref="Q489:R492" ca="1" si="1075">IF(G489="","",IF(G489&gt;0,1,""))</f>
        <v>1</v>
      </c>
      <c r="R489" s="38">
        <f t="shared" ca="1" si="1075"/>
        <v>1</v>
      </c>
      <c r="S489" s="66" t="str">
        <f t="shared" ca="1" si="978"/>
        <v>531</v>
      </c>
      <c r="T489" s="105" t="str">
        <f t="shared" ca="1" si="979"/>
        <v/>
      </c>
    </row>
    <row r="490" spans="1:20">
      <c r="A490">
        <f ca="1">IF(B490="","",INDIRECT("減額一覧!B"&amp;$P490))</f>
        <v>369</v>
      </c>
      <c r="B490" s="61">
        <f t="shared" ref="B490" ca="1" si="1076">IF(INDIRECT("減額一覧!BB"&amp;P490)=1,INDIRECT("減額一覧!W"&amp;P490),"")</f>
        <v>206</v>
      </c>
      <c r="C490" s="44">
        <f ca="1">IF(B490="","",INDIRECT("減額一覧!C"&amp;$P490))</f>
        <v>531153500</v>
      </c>
      <c r="D490" s="79" t="str">
        <f ca="1">IF($B490="","",INDIRECT("減額一覧!G"&amp;$P490))</f>
        <v>徳田　幸子</v>
      </c>
      <c r="E490" s="19">
        <f ca="1">IF(B490="","",INDIRECT("減額一覧!H"&amp;P490))</f>
        <v>13</v>
      </c>
      <c r="F490" s="19">
        <f ca="1">IF($B490="","",INDIRECT("減額一覧!AD"&amp;P490))</f>
        <v>17</v>
      </c>
      <c r="G490" s="20">
        <f ca="1">IF($B490="","",INDIRECT("減額一覧!AE"&amp;P490))</f>
        <v>3789</v>
      </c>
      <c r="H490" s="20">
        <f ca="1">IF($B490="","",INDIRECT("減額一覧!AF"&amp;P490))</f>
        <v>2319</v>
      </c>
      <c r="I490" s="32">
        <f ca="1">IF(B490="","",IF(INDIRECT("減額一覧!BM"&amp;P490)=0.08,0.08,0.1))</f>
        <v>0.1</v>
      </c>
      <c r="J490" s="52"/>
      <c r="K490" s="95" t="str">
        <f t="shared" ca="1" si="1013"/>
        <v/>
      </c>
      <c r="L490" s="58" t="str">
        <f t="shared" ca="1" si="975"/>
        <v/>
      </c>
      <c r="N490" s="113" t="str">
        <f t="shared" ca="1" si="1073"/>
        <v>市内</v>
      </c>
      <c r="O490" s="114">
        <f t="shared" ref="O490" ca="1" si="1077">IF(B490="","",IF(INDIRECT("減額一覧!BM"&amp;P490)=0.08,0.08,0.1))</f>
        <v>0.1</v>
      </c>
      <c r="P490" s="38">
        <v>100</v>
      </c>
      <c r="Q490" s="38">
        <f t="shared" ca="1" si="1075"/>
        <v>1</v>
      </c>
      <c r="R490" s="38">
        <f t="shared" ca="1" si="1075"/>
        <v>1</v>
      </c>
      <c r="S490" s="66" t="str">
        <f t="shared" ca="1" si="978"/>
        <v>531</v>
      </c>
      <c r="T490" s="105" t="str">
        <f t="shared" ca="1" si="979"/>
        <v/>
      </c>
    </row>
    <row r="491" spans="1:20">
      <c r="A491">
        <f ca="1">IF(B491="","",INDIRECT("減額一覧!B"&amp;$P491))</f>
        <v>369</v>
      </c>
      <c r="B491" s="61">
        <f t="shared" ref="B491" ca="1" si="1078">IF(INDIRECT("減額一覧!BC"&amp;P491)=1,INDIRECT("減額一覧!AG"&amp;P491),"")</f>
        <v>207</v>
      </c>
      <c r="C491" s="36">
        <f ca="1">IF(B491="","",INDIRECT("減額一覧!C"&amp;$P491))</f>
        <v>531153500</v>
      </c>
      <c r="D491" s="80" t="str">
        <f ca="1">IF($B491="","",INDIRECT("減額一覧!G"&amp;$P491))</f>
        <v>徳田　幸子</v>
      </c>
      <c r="E491" s="19">
        <f ca="1">IF(B491="","",INDIRECT("減額一覧!H"&amp;P491))</f>
        <v>13</v>
      </c>
      <c r="F491" s="19">
        <f ca="1">IF($B491="","",INDIRECT("減額一覧!AN"&amp;P491))</f>
        <v>20</v>
      </c>
      <c r="G491" s="20">
        <f ca="1">IF($B491="","",INDIRECT("減額一覧!AO"&amp;P491))</f>
        <v>4565</v>
      </c>
      <c r="H491" s="20">
        <f ca="1">IF($B491="","",INDIRECT("減額一覧!AP"&amp;P491))</f>
        <v>2728</v>
      </c>
      <c r="I491" s="32">
        <f ca="1">IF(B491="","",IF(INDIRECT("減額一覧!BN"&amp;P491)=0.08,0.08,0.1))</f>
        <v>0.1</v>
      </c>
      <c r="J491" s="52"/>
      <c r="K491" s="95" t="str">
        <f t="shared" ca="1" si="1013"/>
        <v/>
      </c>
      <c r="L491" s="58" t="str">
        <f t="shared" ca="1" si="975"/>
        <v/>
      </c>
      <c r="N491" s="113" t="str">
        <f t="shared" ca="1" si="1073"/>
        <v>市内</v>
      </c>
      <c r="O491" s="114">
        <f t="shared" ref="O491" ca="1" si="1079">IF(B491="","",IF(INDIRECT("減額一覧!BN"&amp;P491)=0.08,0.08,0.1))</f>
        <v>0.1</v>
      </c>
      <c r="P491" s="38">
        <v>100</v>
      </c>
      <c r="Q491" s="38">
        <f t="shared" ca="1" si="1075"/>
        <v>1</v>
      </c>
      <c r="R491" s="38">
        <f t="shared" ca="1" si="1075"/>
        <v>1</v>
      </c>
      <c r="S491" s="66" t="str">
        <f t="shared" ca="1" si="978"/>
        <v>531</v>
      </c>
      <c r="T491" s="105" t="str">
        <f t="shared" ca="1" si="979"/>
        <v/>
      </c>
    </row>
    <row r="492" spans="1:20">
      <c r="A492">
        <f ca="1">IF(B492="","",INDIRECT("減額一覧!B"&amp;$P492))</f>
        <v>369</v>
      </c>
      <c r="B492" s="61">
        <f t="shared" ref="B492" ca="1" si="1080">IF(INDIRECT("減額一覧!BD"&amp;P492)=1,INDIRECT("減額一覧!AQ"&amp;P492),"")</f>
        <v>208</v>
      </c>
      <c r="C492" s="45">
        <f ca="1">IF(B492="","",INDIRECT("減額一覧!C"&amp;$P492))</f>
        <v>531153500</v>
      </c>
      <c r="D492" s="79" t="str">
        <f ca="1">IF($B492="","",INDIRECT("減額一覧!G"&amp;$P492))</f>
        <v>徳田　幸子</v>
      </c>
      <c r="E492" s="19">
        <f ca="1">IF(B492="","",INDIRECT("減額一覧!H"&amp;P492))</f>
        <v>13</v>
      </c>
      <c r="F492" s="19">
        <f ca="1">IF($B492="","",INDIRECT("減額一覧!AX"&amp;P492))</f>
        <v>20</v>
      </c>
      <c r="G492" s="20">
        <f ca="1">IF($B492="","",INDIRECT("減額一覧!AY"&amp;P492))</f>
        <v>4565</v>
      </c>
      <c r="H492" s="20">
        <f ca="1">IF($B492="","",INDIRECT("減額一覧!AZ"&amp;P492))</f>
        <v>2728</v>
      </c>
      <c r="I492" s="32">
        <f ca="1">IF(B492="","",IF(INDIRECT("減額一覧!BO"&amp;P492)=0.08,0.08,0.1))</f>
        <v>0.1</v>
      </c>
      <c r="J492" s="52"/>
      <c r="K492" s="95" t="str">
        <f t="shared" ca="1" si="1013"/>
        <v/>
      </c>
      <c r="L492" s="58" t="str">
        <f t="shared" ca="1" si="975"/>
        <v/>
      </c>
      <c r="N492" s="113" t="str">
        <f t="shared" ca="1" si="1073"/>
        <v>市内</v>
      </c>
      <c r="O492" s="114">
        <f t="shared" ref="O492" ca="1" si="1081">IF(B492="","",IF(INDIRECT("減額一覧!BO"&amp;P492)=0.08,0.08,0.1))</f>
        <v>0.1</v>
      </c>
      <c r="P492" s="38">
        <v>100</v>
      </c>
      <c r="Q492" s="38">
        <f t="shared" ca="1" si="1075"/>
        <v>1</v>
      </c>
      <c r="R492" s="38">
        <f t="shared" ca="1" si="1075"/>
        <v>1</v>
      </c>
      <c r="S492" s="66" t="str">
        <f t="shared" ca="1" si="978"/>
        <v>531</v>
      </c>
      <c r="T492" s="105" t="str">
        <f t="shared" ca="1" si="979"/>
        <v/>
      </c>
    </row>
    <row r="493" spans="1:20" ht="19.5" thickBot="1">
      <c r="B493" s="64"/>
      <c r="C493" s="41" t="str">
        <f>IF(B493="","",減額一覧!C489)</f>
        <v/>
      </c>
      <c r="D493" s="43"/>
      <c r="E493" s="21"/>
      <c r="F493" s="22" t="s">
        <v>69</v>
      </c>
      <c r="G493" s="23">
        <f t="shared" ref="G493:H493" ca="1" si="1082">SUBTOTAL(9,G489:G492)</f>
        <v>16692</v>
      </c>
      <c r="H493" s="23">
        <f t="shared" ca="1" si="1082"/>
        <v>10093</v>
      </c>
      <c r="I493" s="30"/>
      <c r="J493" s="53"/>
      <c r="K493" s="96" t="str">
        <f t="shared" si="1013"/>
        <v/>
      </c>
      <c r="L493" s="59" t="str">
        <f t="shared" si="975"/>
        <v/>
      </c>
      <c r="N493" s="108" t="str">
        <f t="shared" ref="N493" ca="1" si="1083">IF(AND(G493=0,H493=0),"","小計")</f>
        <v>小計</v>
      </c>
      <c r="O493" s="108" t="str">
        <f t="shared" ref="O493" ca="1" si="1084">IF(AND(G493=0,H493=0),"","小計")</f>
        <v>小計</v>
      </c>
      <c r="P493" s="38"/>
      <c r="Q493" s="38"/>
      <c r="R493" s="38"/>
      <c r="S493" s="66" t="str">
        <f t="shared" si="978"/>
        <v/>
      </c>
      <c r="T493" s="105" t="str">
        <f t="shared" si="979"/>
        <v/>
      </c>
    </row>
    <row r="494" spans="1:20" ht="19.5" thickTop="1">
      <c r="A494">
        <f ca="1">IF(B494="","",INDIRECT("減額一覧!B"&amp;$P494))</f>
        <v>370</v>
      </c>
      <c r="B494" s="61">
        <f t="shared" ref="B494" ca="1" si="1085">IF(INDIRECT("減額一覧!BA"&amp;P494)=1,INDIRECT("減額一覧!M"&amp;P494),"")</f>
        <v>206</v>
      </c>
      <c r="C494" s="36">
        <f ca="1">IF(B494="","",INDIRECT("減額一覧!C"&amp;$P494))</f>
        <v>379036100</v>
      </c>
      <c r="D494" s="78" t="str">
        <f ca="1">IF($B494="","",INDIRECT("減額一覧!G"&amp;$P494))</f>
        <v>佐野　光成</v>
      </c>
      <c r="E494" s="19">
        <f ca="1">IF(B494="","",INDIRECT("減額一覧!H"&amp;P494))</f>
        <v>13</v>
      </c>
      <c r="F494" s="19">
        <f ca="1">IF($B494="","",INDIRECT("減額一覧!T"&amp;P494))</f>
        <v>1</v>
      </c>
      <c r="G494" s="20">
        <f ca="1">IF($B494="","",INDIRECT("減額一覧!U"&amp;P494))</f>
        <v>171</v>
      </c>
      <c r="H494" s="20">
        <f ca="1">IF($B494="","",INDIRECT("減額一覧!V"&amp;P494))</f>
        <v>136</v>
      </c>
      <c r="I494" s="32">
        <f ca="1">IF(B494="","",IF(INDIRECT("減額一覧!BL"&amp;P494)=0.08,0.08,0.1))</f>
        <v>0.1</v>
      </c>
      <c r="J494" s="51" t="s">
        <v>509</v>
      </c>
      <c r="K494" s="94" t="str">
        <f t="shared" ca="1" si="1013"/>
        <v/>
      </c>
      <c r="L494" s="56" t="str">
        <f t="shared" ca="1" si="975"/>
        <v>農集</v>
      </c>
      <c r="N494" s="113" t="str">
        <f t="shared" ref="N494:N497" ca="1" si="1086">IF(A494="","",IF(A494&gt;3000,"月ヶ瀬",IF(A494&gt;=2000,"都祁","市内")))</f>
        <v>市内</v>
      </c>
      <c r="O494" s="114">
        <f t="shared" ref="O494" ca="1" si="1087">IF(B494="","",IF(INDIRECT("減額一覧!BL"&amp;P494)=0.08,0.08,0.1))</f>
        <v>0.1</v>
      </c>
      <c r="P494" s="38">
        <v>101</v>
      </c>
      <c r="Q494" s="38">
        <f t="shared" ref="Q494:R497" ca="1" si="1088">IF(G494="","",IF(G494&gt;0,1,""))</f>
        <v>1</v>
      </c>
      <c r="R494" s="38">
        <f t="shared" ca="1" si="1088"/>
        <v>1</v>
      </c>
      <c r="S494" s="66" t="str">
        <f t="shared" ca="1" si="978"/>
        <v>379</v>
      </c>
      <c r="T494" s="105">
        <f t="shared" ca="1" si="979"/>
        <v>136</v>
      </c>
    </row>
    <row r="495" spans="1:20">
      <c r="A495">
        <f ca="1">IF(B495="","",INDIRECT("減額一覧!B"&amp;$P495))</f>
        <v>370</v>
      </c>
      <c r="B495" s="61">
        <f t="shared" ref="B495" ca="1" si="1089">IF(INDIRECT("減額一覧!BB"&amp;P495)=1,INDIRECT("減額一覧!W"&amp;P495),"")</f>
        <v>207</v>
      </c>
      <c r="C495" s="44">
        <f ca="1">IF(B495="","",INDIRECT("減額一覧!C"&amp;$P495))</f>
        <v>379036100</v>
      </c>
      <c r="D495" s="79" t="str">
        <f ca="1">IF($B495="","",INDIRECT("減額一覧!G"&amp;$P495))</f>
        <v>佐野　光成</v>
      </c>
      <c r="E495" s="19">
        <f ca="1">IF(B495="","",INDIRECT("減額一覧!H"&amp;P495))</f>
        <v>13</v>
      </c>
      <c r="F495" s="19">
        <f ca="1">IF($B495="","",INDIRECT("減額一覧!AD"&amp;P495))</f>
        <v>1</v>
      </c>
      <c r="G495" s="20">
        <f ca="1">IF($B495="","",INDIRECT("減額一覧!AE"&amp;P495))</f>
        <v>171</v>
      </c>
      <c r="H495" s="20">
        <f ca="1">IF($B495="","",INDIRECT("減額一覧!AF"&amp;P495))</f>
        <v>136</v>
      </c>
      <c r="I495" s="32">
        <f ca="1">IF(B495="","",IF(INDIRECT("減額一覧!BM"&amp;P495)=0.08,0.08,0.1))</f>
        <v>0.1</v>
      </c>
      <c r="J495" s="52"/>
      <c r="K495" s="95" t="str">
        <f t="shared" ca="1" si="1013"/>
        <v/>
      </c>
      <c r="L495" s="58" t="str">
        <f t="shared" ca="1" si="975"/>
        <v>農集</v>
      </c>
      <c r="N495" s="113" t="str">
        <f t="shared" ca="1" si="1086"/>
        <v>市内</v>
      </c>
      <c r="O495" s="114">
        <f t="shared" ref="O495" ca="1" si="1090">IF(B495="","",IF(INDIRECT("減額一覧!BM"&amp;P495)=0.08,0.08,0.1))</f>
        <v>0.1</v>
      </c>
      <c r="P495" s="38">
        <v>101</v>
      </c>
      <c r="Q495" s="38">
        <f t="shared" ca="1" si="1088"/>
        <v>1</v>
      </c>
      <c r="R495" s="38">
        <f t="shared" ca="1" si="1088"/>
        <v>1</v>
      </c>
      <c r="S495" s="66" t="str">
        <f t="shared" ca="1" si="978"/>
        <v>379</v>
      </c>
      <c r="T495" s="105">
        <f t="shared" ca="1" si="979"/>
        <v>136</v>
      </c>
    </row>
    <row r="496" spans="1:20">
      <c r="A496">
        <f ca="1">IF(B496="","",INDIRECT("減額一覧!B"&amp;$P496))</f>
        <v>370</v>
      </c>
      <c r="B496" s="61">
        <f t="shared" ref="B496" ca="1" si="1091">IF(INDIRECT("減額一覧!BC"&amp;P496)=1,INDIRECT("減額一覧!AG"&amp;P496),"")</f>
        <v>208</v>
      </c>
      <c r="C496" s="36">
        <f ca="1">IF(B496="","",INDIRECT("減額一覧!C"&amp;$P496))</f>
        <v>379036100</v>
      </c>
      <c r="D496" s="80" t="str">
        <f ca="1">IF($B496="","",INDIRECT("減額一覧!G"&amp;$P496))</f>
        <v>佐野　光成</v>
      </c>
      <c r="E496" s="19">
        <f ca="1">IF(B496="","",INDIRECT("減額一覧!H"&amp;P496))</f>
        <v>13</v>
      </c>
      <c r="F496" s="19">
        <f ca="1">IF($B496="","",INDIRECT("減額一覧!AN"&amp;P496))</f>
        <v>8</v>
      </c>
      <c r="G496" s="20">
        <f ca="1">IF($B496="","",INDIRECT("減額一覧!AO"&amp;P496))</f>
        <v>1711</v>
      </c>
      <c r="H496" s="20">
        <f ca="1">IF($B496="","",INDIRECT("減額一覧!AP"&amp;P496))</f>
        <v>1091</v>
      </c>
      <c r="I496" s="32">
        <f ca="1">IF(B496="","",IF(INDIRECT("減額一覧!BN"&amp;P496)=0.08,0.08,0.1))</f>
        <v>0.1</v>
      </c>
      <c r="J496" s="52"/>
      <c r="K496" s="95" t="str">
        <f t="shared" ca="1" si="1013"/>
        <v/>
      </c>
      <c r="L496" s="58" t="str">
        <f t="shared" ca="1" si="975"/>
        <v>農集</v>
      </c>
      <c r="N496" s="113" t="str">
        <f t="shared" ca="1" si="1086"/>
        <v>市内</v>
      </c>
      <c r="O496" s="114">
        <f t="shared" ref="O496" ca="1" si="1092">IF(B496="","",IF(INDIRECT("減額一覧!BN"&amp;P496)=0.08,0.08,0.1))</f>
        <v>0.1</v>
      </c>
      <c r="P496" s="38">
        <v>101</v>
      </c>
      <c r="Q496" s="38">
        <f t="shared" ca="1" si="1088"/>
        <v>1</v>
      </c>
      <c r="R496" s="38">
        <f t="shared" ca="1" si="1088"/>
        <v>1</v>
      </c>
      <c r="S496" s="66" t="str">
        <f t="shared" ca="1" si="978"/>
        <v>379</v>
      </c>
      <c r="T496" s="105">
        <f t="shared" ca="1" si="979"/>
        <v>1091</v>
      </c>
    </row>
    <row r="497" spans="1:20" hidden="1">
      <c r="A497" t="str">
        <f ca="1">IF(B497="","",INDIRECT("減額一覧!B"&amp;$P497))</f>
        <v/>
      </c>
      <c r="B497" s="61" t="str">
        <f t="shared" ref="B497" ca="1" si="1093">IF(INDIRECT("減額一覧!BD"&amp;P497)=1,INDIRECT("減額一覧!AQ"&amp;P497),"")</f>
        <v/>
      </c>
      <c r="C497" s="45" t="str">
        <f ca="1">IF(B497="","",INDIRECT("減額一覧!C"&amp;$P497))</f>
        <v/>
      </c>
      <c r="D497" s="79" t="str">
        <f ca="1">IF($B497="","",INDIRECT("減額一覧!G"&amp;$P497))</f>
        <v/>
      </c>
      <c r="E497" s="19" t="str">
        <f ca="1">IF(B497="","",INDIRECT("減額一覧!H"&amp;P497))</f>
        <v/>
      </c>
      <c r="F497" s="19" t="str">
        <f ca="1">IF($B497="","",INDIRECT("減額一覧!AX"&amp;P497))</f>
        <v/>
      </c>
      <c r="G497" s="20" t="str">
        <f ca="1">IF($B497="","",INDIRECT("減額一覧!AY"&amp;P497))</f>
        <v/>
      </c>
      <c r="H497" s="20" t="str">
        <f ca="1">IF($B497="","",INDIRECT("減額一覧!AZ"&amp;P497))</f>
        <v/>
      </c>
      <c r="I497" s="32" t="str">
        <f ca="1">IF(B497="","",IF(INDIRECT("減額一覧!BO"&amp;P497)=0.08,0.08,0.1))</f>
        <v/>
      </c>
      <c r="J497" s="52"/>
      <c r="K497" s="95" t="str">
        <f t="shared" ca="1" si="1013"/>
        <v/>
      </c>
      <c r="L497" s="58" t="str">
        <f t="shared" ca="1" si="975"/>
        <v/>
      </c>
      <c r="N497" s="113" t="str">
        <f t="shared" ca="1" si="1086"/>
        <v/>
      </c>
      <c r="O497" s="114" t="str">
        <f t="shared" ref="O497" ca="1" si="1094">IF(B497="","",IF(INDIRECT("減額一覧!BO"&amp;P497)=0.08,0.08,0.1))</f>
        <v/>
      </c>
      <c r="P497" s="38">
        <v>101</v>
      </c>
      <c r="Q497" s="38" t="str">
        <f t="shared" ca="1" si="1088"/>
        <v/>
      </c>
      <c r="R497" s="38" t="str">
        <f t="shared" ca="1" si="1088"/>
        <v/>
      </c>
      <c r="S497" s="66" t="str">
        <f t="shared" ca="1" si="978"/>
        <v/>
      </c>
      <c r="T497" s="105" t="str">
        <f t="shared" ca="1" si="979"/>
        <v/>
      </c>
    </row>
    <row r="498" spans="1:20" ht="19.5" thickBot="1">
      <c r="B498" s="64"/>
      <c r="C498" s="41" t="str">
        <f>IF(B498="","",減額一覧!C494)</f>
        <v/>
      </c>
      <c r="D498" s="43"/>
      <c r="E498" s="21"/>
      <c r="F498" s="22" t="s">
        <v>69</v>
      </c>
      <c r="G498" s="23">
        <f t="shared" ref="G498:H498" ca="1" si="1095">SUBTOTAL(9,G494:G497)</f>
        <v>2053</v>
      </c>
      <c r="H498" s="23">
        <f t="shared" ca="1" si="1095"/>
        <v>1363</v>
      </c>
      <c r="I498" s="30"/>
      <c r="J498" s="53"/>
      <c r="K498" s="96" t="str">
        <f t="shared" si="1013"/>
        <v/>
      </c>
      <c r="L498" s="59" t="str">
        <f t="shared" si="975"/>
        <v/>
      </c>
      <c r="N498" s="108" t="str">
        <f t="shared" ref="N498" ca="1" si="1096">IF(AND(G498=0,H498=0),"","小計")</f>
        <v>小計</v>
      </c>
      <c r="O498" s="108" t="str">
        <f t="shared" ref="O498" ca="1" si="1097">IF(AND(G498=0,H498=0),"","小計")</f>
        <v>小計</v>
      </c>
      <c r="P498" s="38"/>
      <c r="Q498" s="38"/>
      <c r="R498" s="38"/>
      <c r="S498" s="66" t="str">
        <f t="shared" si="978"/>
        <v/>
      </c>
      <c r="T498" s="105" t="str">
        <f t="shared" si="979"/>
        <v/>
      </c>
    </row>
    <row r="499" spans="1:20" ht="19.5" thickTop="1">
      <c r="A499">
        <f ca="1">IF(B499="","",INDIRECT("減額一覧!B"&amp;$P499))</f>
        <v>373</v>
      </c>
      <c r="B499" s="61">
        <f t="shared" ref="B499" ca="1" si="1098">IF(INDIRECT("減額一覧!BA"&amp;P499)=1,INDIRECT("減額一覧!M"&amp;P499),"")</f>
        <v>205</v>
      </c>
      <c r="C499" s="36">
        <f ca="1">IF(B499="","",INDIRECT("減額一覧!C"&amp;$P499))</f>
        <v>576265766</v>
      </c>
      <c r="D499" s="78" t="str">
        <f ca="1">IF($B499="","",INDIRECT("減額一覧!G"&amp;$P499))</f>
        <v>松田　伊知郎</v>
      </c>
      <c r="E499" s="19">
        <f ca="1">IF(B499="","",INDIRECT("減額一覧!H"&amp;P499))</f>
        <v>20</v>
      </c>
      <c r="F499" s="19">
        <f ca="1">IF($B499="","",INDIRECT("減額一覧!T"&amp;P499))</f>
        <v>3</v>
      </c>
      <c r="G499" s="20">
        <f ca="1">IF($B499="","",INDIRECT("減額一覧!U"&amp;P499))</f>
        <v>660</v>
      </c>
      <c r="H499" s="20">
        <f ca="1">IF($B499="","",INDIRECT("減額一覧!V"&amp;P499))</f>
        <v>409</v>
      </c>
      <c r="I499" s="32">
        <f ca="1">IF(B499="","",IF(INDIRECT("減額一覧!BL"&amp;P499)=0.08,0.08,0.1))</f>
        <v>0.1</v>
      </c>
      <c r="J499" s="51" t="s">
        <v>510</v>
      </c>
      <c r="K499" s="94" t="str">
        <f t="shared" ca="1" si="1013"/>
        <v/>
      </c>
      <c r="L499" s="56" t="str">
        <f t="shared" ca="1" si="975"/>
        <v/>
      </c>
      <c r="N499" s="113" t="str">
        <f t="shared" ref="N499:N502" ca="1" si="1099">IF(A499="","",IF(A499&gt;3000,"月ヶ瀬",IF(A499&gt;=2000,"都祁","市内")))</f>
        <v>市内</v>
      </c>
      <c r="O499" s="114">
        <f t="shared" ref="O499" ca="1" si="1100">IF(B499="","",IF(INDIRECT("減額一覧!BL"&amp;P499)=0.08,0.08,0.1))</f>
        <v>0.1</v>
      </c>
      <c r="P499" s="38">
        <v>102</v>
      </c>
      <c r="Q499" s="38">
        <f t="shared" ref="Q499:R502" ca="1" si="1101">IF(G499="","",IF(G499&gt;0,1,""))</f>
        <v>1</v>
      </c>
      <c r="R499" s="38">
        <f t="shared" ca="1" si="1101"/>
        <v>1</v>
      </c>
      <c r="S499" s="66" t="str">
        <f t="shared" ca="1" si="978"/>
        <v>576</v>
      </c>
      <c r="T499" s="105" t="str">
        <f t="shared" ca="1" si="979"/>
        <v/>
      </c>
    </row>
    <row r="500" spans="1:20">
      <c r="A500">
        <f ca="1">IF(B500="","",INDIRECT("減額一覧!B"&amp;$P500))</f>
        <v>373</v>
      </c>
      <c r="B500" s="61">
        <f t="shared" ref="B500" ca="1" si="1102">IF(INDIRECT("減額一覧!BB"&amp;P500)=1,INDIRECT("減額一覧!W"&amp;P500),"")</f>
        <v>206</v>
      </c>
      <c r="C500" s="44">
        <f ca="1">IF(B500="","",INDIRECT("減額一覧!C"&amp;$P500))</f>
        <v>576265766</v>
      </c>
      <c r="D500" s="79" t="str">
        <f ca="1">IF($B500="","",INDIRECT("減額一覧!G"&amp;$P500))</f>
        <v>松田　伊知郎</v>
      </c>
      <c r="E500" s="19">
        <f ca="1">IF(B500="","",INDIRECT("減額一覧!H"&amp;P500))</f>
        <v>20</v>
      </c>
      <c r="F500" s="19">
        <f ca="1">IF($B500="","",INDIRECT("減額一覧!AD"&amp;P500))</f>
        <v>3</v>
      </c>
      <c r="G500" s="20">
        <f ca="1">IF($B500="","",INDIRECT("減額一覧!AE"&amp;P500))</f>
        <v>660</v>
      </c>
      <c r="H500" s="20">
        <f ca="1">IF($B500="","",INDIRECT("減額一覧!AF"&amp;P500))</f>
        <v>409</v>
      </c>
      <c r="I500" s="32">
        <f ca="1">IF(B500="","",IF(INDIRECT("減額一覧!BM"&amp;P500)=0.08,0.08,0.1))</f>
        <v>0.1</v>
      </c>
      <c r="J500" s="52"/>
      <c r="K500" s="95" t="str">
        <f t="shared" ca="1" si="1013"/>
        <v/>
      </c>
      <c r="L500" s="58" t="str">
        <f t="shared" ca="1" si="975"/>
        <v/>
      </c>
      <c r="N500" s="113" t="str">
        <f t="shared" ca="1" si="1099"/>
        <v>市内</v>
      </c>
      <c r="O500" s="114">
        <f t="shared" ref="O500" ca="1" si="1103">IF(B500="","",IF(INDIRECT("減額一覧!BM"&amp;P500)=0.08,0.08,0.1))</f>
        <v>0.1</v>
      </c>
      <c r="P500" s="38">
        <v>102</v>
      </c>
      <c r="Q500" s="38">
        <f t="shared" ca="1" si="1101"/>
        <v>1</v>
      </c>
      <c r="R500" s="38">
        <f t="shared" ca="1" si="1101"/>
        <v>1</v>
      </c>
      <c r="S500" s="66" t="str">
        <f t="shared" ca="1" si="978"/>
        <v>576</v>
      </c>
      <c r="T500" s="105" t="str">
        <f t="shared" ca="1" si="979"/>
        <v/>
      </c>
    </row>
    <row r="501" spans="1:20">
      <c r="A501">
        <f ca="1">IF(B501="","",INDIRECT("減額一覧!B"&amp;$P501))</f>
        <v>373</v>
      </c>
      <c r="B501" s="61">
        <f t="shared" ref="B501" ca="1" si="1104">IF(INDIRECT("減額一覧!BC"&amp;P501)=1,INDIRECT("減額一覧!AG"&amp;P501),"")</f>
        <v>207</v>
      </c>
      <c r="C501" s="36">
        <f ca="1">IF(B501="","",INDIRECT("減額一覧!C"&amp;$P501))</f>
        <v>576265766</v>
      </c>
      <c r="D501" s="80" t="str">
        <f ca="1">IF($B501="","",INDIRECT("減額一覧!G"&amp;$P501))</f>
        <v>松田　伊知郎</v>
      </c>
      <c r="E501" s="19">
        <f ca="1">IF(B501="","",INDIRECT("減額一覧!H"&amp;P501))</f>
        <v>20</v>
      </c>
      <c r="F501" s="19">
        <f ca="1">IF($B501="","",INDIRECT("減額一覧!AN"&amp;P501))</f>
        <v>9</v>
      </c>
      <c r="G501" s="20">
        <f ca="1">IF($B501="","",INDIRECT("減額一覧!AO"&amp;P501))</f>
        <v>1980</v>
      </c>
      <c r="H501" s="20">
        <f ca="1">IF($B501="","",INDIRECT("減額一覧!AP"&amp;P501))</f>
        <v>1228</v>
      </c>
      <c r="I501" s="32">
        <f ca="1">IF(B501="","",IF(INDIRECT("減額一覧!BN"&amp;P501)=0.08,0.08,0.1))</f>
        <v>0.1</v>
      </c>
      <c r="J501" s="52"/>
      <c r="K501" s="95" t="str">
        <f t="shared" ca="1" si="1013"/>
        <v/>
      </c>
      <c r="L501" s="58" t="str">
        <f t="shared" ca="1" si="975"/>
        <v/>
      </c>
      <c r="N501" s="113" t="str">
        <f t="shared" ca="1" si="1099"/>
        <v>市内</v>
      </c>
      <c r="O501" s="114">
        <f t="shared" ref="O501" ca="1" si="1105">IF(B501="","",IF(INDIRECT("減額一覧!BN"&amp;P501)=0.08,0.08,0.1))</f>
        <v>0.1</v>
      </c>
      <c r="P501" s="38">
        <v>102</v>
      </c>
      <c r="Q501" s="38">
        <f t="shared" ca="1" si="1101"/>
        <v>1</v>
      </c>
      <c r="R501" s="38">
        <f t="shared" ca="1" si="1101"/>
        <v>1</v>
      </c>
      <c r="S501" s="66" t="str">
        <f t="shared" ca="1" si="978"/>
        <v>576</v>
      </c>
      <c r="T501" s="105" t="str">
        <f t="shared" ca="1" si="979"/>
        <v/>
      </c>
    </row>
    <row r="502" spans="1:20">
      <c r="A502">
        <f ca="1">IF(B502="","",INDIRECT("減額一覧!B"&amp;$P502))</f>
        <v>373</v>
      </c>
      <c r="B502" s="61">
        <f t="shared" ref="B502" ca="1" si="1106">IF(INDIRECT("減額一覧!BD"&amp;P502)=1,INDIRECT("減額一覧!AQ"&amp;P502),"")</f>
        <v>208</v>
      </c>
      <c r="C502" s="45">
        <f ca="1">IF(B502="","",INDIRECT("減額一覧!C"&amp;$P502))</f>
        <v>576265766</v>
      </c>
      <c r="D502" s="79" t="str">
        <f ca="1">IF($B502="","",INDIRECT("減額一覧!G"&amp;$P502))</f>
        <v>松田　伊知郎</v>
      </c>
      <c r="E502" s="19">
        <f ca="1">IF(B502="","",INDIRECT("減額一覧!H"&amp;P502))</f>
        <v>20</v>
      </c>
      <c r="F502" s="19">
        <f ca="1">IF($B502="","",INDIRECT("減額一覧!AX"&amp;P502))</f>
        <v>8</v>
      </c>
      <c r="G502" s="20">
        <f ca="1">IF($B502="","",INDIRECT("減額一覧!AY"&amp;P502))</f>
        <v>1760</v>
      </c>
      <c r="H502" s="20">
        <f ca="1">IF($B502="","",INDIRECT("減額一覧!AZ"&amp;P502))</f>
        <v>1091</v>
      </c>
      <c r="I502" s="32">
        <f ca="1">IF(B502="","",IF(INDIRECT("減額一覧!BO"&amp;P502)=0.08,0.08,0.1))</f>
        <v>0.1</v>
      </c>
      <c r="J502" s="52"/>
      <c r="K502" s="95" t="str">
        <f t="shared" ca="1" si="1013"/>
        <v/>
      </c>
      <c r="L502" s="58" t="str">
        <f t="shared" ca="1" si="975"/>
        <v/>
      </c>
      <c r="N502" s="113" t="str">
        <f t="shared" ca="1" si="1099"/>
        <v>市内</v>
      </c>
      <c r="O502" s="114">
        <f t="shared" ref="O502" ca="1" si="1107">IF(B502="","",IF(INDIRECT("減額一覧!BO"&amp;P502)=0.08,0.08,0.1))</f>
        <v>0.1</v>
      </c>
      <c r="P502" s="38">
        <v>102</v>
      </c>
      <c r="Q502" s="38">
        <f t="shared" ca="1" si="1101"/>
        <v>1</v>
      </c>
      <c r="R502" s="38">
        <f t="shared" ca="1" si="1101"/>
        <v>1</v>
      </c>
      <c r="S502" s="66" t="str">
        <f t="shared" ca="1" si="978"/>
        <v>576</v>
      </c>
      <c r="T502" s="105" t="str">
        <f t="shared" ca="1" si="979"/>
        <v/>
      </c>
    </row>
    <row r="503" spans="1:20" ht="19.5" thickBot="1">
      <c r="B503" s="64"/>
      <c r="C503" s="41" t="str">
        <f>IF(B503="","",減額一覧!C499)</f>
        <v/>
      </c>
      <c r="D503" s="43"/>
      <c r="E503" s="21"/>
      <c r="F503" s="22" t="s">
        <v>69</v>
      </c>
      <c r="G503" s="23">
        <f t="shared" ref="G503:H503" ca="1" si="1108">SUBTOTAL(9,G499:G502)</f>
        <v>5060</v>
      </c>
      <c r="H503" s="23">
        <f t="shared" ca="1" si="1108"/>
        <v>3137</v>
      </c>
      <c r="I503" s="30"/>
      <c r="J503" s="53"/>
      <c r="K503" s="96" t="str">
        <f t="shared" si="1013"/>
        <v/>
      </c>
      <c r="L503" s="59" t="str">
        <f t="shared" si="975"/>
        <v/>
      </c>
      <c r="N503" s="108" t="str">
        <f t="shared" ref="N503" ca="1" si="1109">IF(AND(G503=0,H503=0),"","小計")</f>
        <v>小計</v>
      </c>
      <c r="O503" s="108" t="str">
        <f t="shared" ref="O503" ca="1" si="1110">IF(AND(G503=0,H503=0),"","小計")</f>
        <v>小計</v>
      </c>
      <c r="P503" s="38"/>
      <c r="Q503" s="38"/>
      <c r="R503" s="38"/>
      <c r="S503" s="66" t="str">
        <f t="shared" si="978"/>
        <v/>
      </c>
      <c r="T503" s="105" t="str">
        <f t="shared" si="979"/>
        <v/>
      </c>
    </row>
    <row r="504" spans="1:20" ht="19.5" hidden="1" thickTop="1">
      <c r="A504" t="str">
        <f ca="1">IF(B504="","",INDIRECT("減額一覧!B"&amp;$P504))</f>
        <v/>
      </c>
      <c r="B504" s="61" t="str">
        <f t="shared" ref="B504" ca="1" si="1111">IF(INDIRECT("減額一覧!BA"&amp;P504)=1,INDIRECT("減額一覧!M"&amp;P504),"")</f>
        <v/>
      </c>
      <c r="C504" s="36" t="str">
        <f ca="1">IF(B504="","",INDIRECT("減額一覧!C"&amp;$P504))</f>
        <v/>
      </c>
      <c r="D504" s="78" t="str">
        <f ca="1">IF($B504="","",INDIRECT("減額一覧!G"&amp;$P504))</f>
        <v/>
      </c>
      <c r="E504" s="19" t="str">
        <f ca="1">IF(B504="","",INDIRECT("減額一覧!H"&amp;P504))</f>
        <v/>
      </c>
      <c r="F504" s="19" t="str">
        <f ca="1">IF($B504="","",INDIRECT("減額一覧!T"&amp;P504))</f>
        <v/>
      </c>
      <c r="G504" s="20" t="str">
        <f ca="1">IF($B504="","",INDIRECT("減額一覧!U"&amp;P504))</f>
        <v/>
      </c>
      <c r="H504" s="20" t="str">
        <f ca="1">IF($B504="","",INDIRECT("減額一覧!V"&amp;P504))</f>
        <v/>
      </c>
      <c r="I504" s="32" t="str">
        <f ca="1">IF(B504="","",IF(INDIRECT("減額一覧!BL"&amp;P504)=0.08,0.08,0.1))</f>
        <v/>
      </c>
      <c r="J504" s="51"/>
      <c r="K504" s="94" t="str">
        <f t="shared" ca="1" si="1013"/>
        <v/>
      </c>
      <c r="L504" s="56" t="str">
        <f t="shared" ca="1" si="975"/>
        <v/>
      </c>
      <c r="N504" s="113" t="str">
        <f t="shared" ref="N504:N507" ca="1" si="1112">IF(A504="","",IF(A504&gt;3000,"月ヶ瀬",IF(A504&gt;=2000,"都祁","市内")))</f>
        <v/>
      </c>
      <c r="O504" s="114" t="str">
        <f t="shared" ref="O504" ca="1" si="1113">IF(B504="","",IF(INDIRECT("減額一覧!BL"&amp;P504)=0.08,0.08,0.1))</f>
        <v/>
      </c>
      <c r="P504" s="38">
        <v>103</v>
      </c>
      <c r="Q504" s="38" t="str">
        <f t="shared" ref="Q504:R507" ca="1" si="1114">IF(G504="","",IF(G504&gt;0,1,""))</f>
        <v/>
      </c>
      <c r="R504" s="38" t="str">
        <f t="shared" ca="1" si="1114"/>
        <v/>
      </c>
      <c r="S504" s="66" t="str">
        <f t="shared" ca="1" si="978"/>
        <v/>
      </c>
      <c r="T504" s="105" t="str">
        <f t="shared" ca="1" si="979"/>
        <v/>
      </c>
    </row>
    <row r="505" spans="1:20" ht="19.5" hidden="1" thickTop="1">
      <c r="A505" t="str">
        <f ca="1">IF(B505="","",INDIRECT("減額一覧!B"&amp;$P505))</f>
        <v/>
      </c>
      <c r="B505" s="61" t="str">
        <f t="shared" ref="B505" ca="1" si="1115">IF(INDIRECT("減額一覧!BB"&amp;P505)=1,INDIRECT("減額一覧!W"&amp;P505),"")</f>
        <v/>
      </c>
      <c r="C505" s="44" t="str">
        <f ca="1">IF(B505="","",INDIRECT("減額一覧!C"&amp;$P505))</f>
        <v/>
      </c>
      <c r="D505" s="79" t="str">
        <f ca="1">IF($B505="","",INDIRECT("減額一覧!G"&amp;$P505))</f>
        <v/>
      </c>
      <c r="E505" s="19" t="str">
        <f ca="1">IF(B505="","",INDIRECT("減額一覧!H"&amp;P505))</f>
        <v/>
      </c>
      <c r="F505" s="19" t="str">
        <f ca="1">IF($B505="","",INDIRECT("減額一覧!AD"&amp;P505))</f>
        <v/>
      </c>
      <c r="G505" s="20" t="str">
        <f ca="1">IF($B505="","",INDIRECT("減額一覧!AE"&amp;P505))</f>
        <v/>
      </c>
      <c r="H505" s="20" t="str">
        <f ca="1">IF($B505="","",INDIRECT("減額一覧!AF"&amp;P505))</f>
        <v/>
      </c>
      <c r="I505" s="32" t="str">
        <f ca="1">IF(B505="","",IF(INDIRECT("減額一覧!BM"&amp;P505)=0.08,0.08,0.1))</f>
        <v/>
      </c>
      <c r="J505" s="52"/>
      <c r="K505" s="95" t="str">
        <f t="shared" ca="1" si="1013"/>
        <v/>
      </c>
      <c r="L505" s="58" t="str">
        <f t="shared" ca="1" si="975"/>
        <v/>
      </c>
      <c r="N505" s="113" t="str">
        <f t="shared" ca="1" si="1112"/>
        <v/>
      </c>
      <c r="O505" s="114" t="str">
        <f t="shared" ref="O505" ca="1" si="1116">IF(B505="","",IF(INDIRECT("減額一覧!BM"&amp;P505)=0.08,0.08,0.1))</f>
        <v/>
      </c>
      <c r="P505" s="38">
        <v>103</v>
      </c>
      <c r="Q505" s="38" t="str">
        <f t="shared" ca="1" si="1114"/>
        <v/>
      </c>
      <c r="R505" s="38" t="str">
        <f t="shared" ca="1" si="1114"/>
        <v/>
      </c>
      <c r="S505" s="66" t="str">
        <f t="shared" ca="1" si="978"/>
        <v/>
      </c>
      <c r="T505" s="105" t="str">
        <f t="shared" ca="1" si="979"/>
        <v/>
      </c>
    </row>
    <row r="506" spans="1:20" ht="19.5" hidden="1" thickTop="1">
      <c r="A506" t="str">
        <f ca="1">IF(B506="","",INDIRECT("減額一覧!B"&amp;$P506))</f>
        <v/>
      </c>
      <c r="B506" s="61" t="str">
        <f t="shared" ref="B506" ca="1" si="1117">IF(INDIRECT("減額一覧!BC"&amp;P506)=1,INDIRECT("減額一覧!AG"&amp;P506),"")</f>
        <v/>
      </c>
      <c r="C506" s="36" t="str">
        <f ca="1">IF(B506="","",INDIRECT("減額一覧!C"&amp;$P506))</f>
        <v/>
      </c>
      <c r="D506" s="80" t="str">
        <f ca="1">IF($B506="","",INDIRECT("減額一覧!G"&amp;$P506))</f>
        <v/>
      </c>
      <c r="E506" s="19" t="str">
        <f ca="1">IF(B506="","",INDIRECT("減額一覧!H"&amp;P506))</f>
        <v/>
      </c>
      <c r="F506" s="19" t="str">
        <f ca="1">IF($B506="","",INDIRECT("減額一覧!AN"&amp;P506))</f>
        <v/>
      </c>
      <c r="G506" s="20" t="str">
        <f ca="1">IF($B506="","",INDIRECT("減額一覧!AO"&amp;P506))</f>
        <v/>
      </c>
      <c r="H506" s="20" t="str">
        <f ca="1">IF($B506="","",INDIRECT("減額一覧!AP"&amp;P506))</f>
        <v/>
      </c>
      <c r="I506" s="32" t="str">
        <f ca="1">IF(B506="","",IF(INDIRECT("減額一覧!BN"&amp;P506)=0.08,0.08,0.1))</f>
        <v/>
      </c>
      <c r="J506" s="52"/>
      <c r="K506" s="95" t="str">
        <f t="shared" ca="1" si="1013"/>
        <v/>
      </c>
      <c r="L506" s="58" t="str">
        <f t="shared" ca="1" si="975"/>
        <v/>
      </c>
      <c r="N506" s="113" t="str">
        <f t="shared" ca="1" si="1112"/>
        <v/>
      </c>
      <c r="O506" s="114" t="str">
        <f t="shared" ref="O506" ca="1" si="1118">IF(B506="","",IF(INDIRECT("減額一覧!BN"&amp;P506)=0.08,0.08,0.1))</f>
        <v/>
      </c>
      <c r="P506" s="38">
        <v>103</v>
      </c>
      <c r="Q506" s="38" t="str">
        <f t="shared" ca="1" si="1114"/>
        <v/>
      </c>
      <c r="R506" s="38" t="str">
        <f t="shared" ca="1" si="1114"/>
        <v/>
      </c>
      <c r="S506" s="66" t="str">
        <f t="shared" ca="1" si="978"/>
        <v/>
      </c>
      <c r="T506" s="105" t="str">
        <f t="shared" ca="1" si="979"/>
        <v/>
      </c>
    </row>
    <row r="507" spans="1:20" ht="19.5" hidden="1" thickTop="1">
      <c r="A507" t="str">
        <f ca="1">IF(B507="","",INDIRECT("減額一覧!B"&amp;$P507))</f>
        <v/>
      </c>
      <c r="B507" s="61" t="str">
        <f t="shared" ref="B507" ca="1" si="1119">IF(INDIRECT("減額一覧!BD"&amp;P507)=1,INDIRECT("減額一覧!AQ"&amp;P507),"")</f>
        <v/>
      </c>
      <c r="C507" s="45" t="str">
        <f ca="1">IF(B507="","",INDIRECT("減額一覧!C"&amp;$P507))</f>
        <v/>
      </c>
      <c r="D507" s="79" t="str">
        <f ca="1">IF($B507="","",INDIRECT("減額一覧!G"&amp;$P507))</f>
        <v/>
      </c>
      <c r="E507" s="19" t="str">
        <f ca="1">IF(B507="","",INDIRECT("減額一覧!H"&amp;P507))</f>
        <v/>
      </c>
      <c r="F507" s="19" t="str">
        <f ca="1">IF($B507="","",INDIRECT("減額一覧!AX"&amp;P507))</f>
        <v/>
      </c>
      <c r="G507" s="20" t="str">
        <f ca="1">IF($B507="","",INDIRECT("減額一覧!AY"&amp;P507))</f>
        <v/>
      </c>
      <c r="H507" s="20" t="str">
        <f ca="1">IF($B507="","",INDIRECT("減額一覧!AZ"&amp;P507))</f>
        <v/>
      </c>
      <c r="I507" s="32" t="str">
        <f ca="1">IF(B507="","",IF(INDIRECT("減額一覧!BO"&amp;P507)=0.08,0.08,0.1))</f>
        <v/>
      </c>
      <c r="J507" s="52"/>
      <c r="K507" s="95" t="str">
        <f t="shared" ca="1" si="1013"/>
        <v/>
      </c>
      <c r="L507" s="58" t="str">
        <f t="shared" ca="1" si="975"/>
        <v/>
      </c>
      <c r="N507" s="113" t="str">
        <f t="shared" ca="1" si="1112"/>
        <v/>
      </c>
      <c r="O507" s="114" t="str">
        <f t="shared" ref="O507" ca="1" si="1120">IF(B507="","",IF(INDIRECT("減額一覧!BO"&amp;P507)=0.08,0.08,0.1))</f>
        <v/>
      </c>
      <c r="P507" s="38">
        <v>103</v>
      </c>
      <c r="Q507" s="38" t="str">
        <f t="shared" ca="1" si="1114"/>
        <v/>
      </c>
      <c r="R507" s="38" t="str">
        <f t="shared" ca="1" si="1114"/>
        <v/>
      </c>
      <c r="S507" s="66" t="str">
        <f t="shared" ca="1" si="978"/>
        <v/>
      </c>
      <c r="T507" s="105" t="str">
        <f t="shared" ca="1" si="979"/>
        <v/>
      </c>
    </row>
    <row r="508" spans="1:20" ht="20.25" hidden="1" thickTop="1" thickBot="1">
      <c r="B508" s="64"/>
      <c r="C508" s="41" t="str">
        <f>IF(B508="","",減額一覧!C504)</f>
        <v/>
      </c>
      <c r="D508" s="43"/>
      <c r="E508" s="21"/>
      <c r="F508" s="22" t="s">
        <v>69</v>
      </c>
      <c r="G508" s="23">
        <f t="shared" ref="G508:H508" si="1121">SUBTOTAL(9,G504:G507)</f>
        <v>0</v>
      </c>
      <c r="H508" s="23">
        <f t="shared" si="1121"/>
        <v>0</v>
      </c>
      <c r="I508" s="30"/>
      <c r="J508" s="53"/>
      <c r="K508" s="96" t="str">
        <f t="shared" si="1013"/>
        <v/>
      </c>
      <c r="L508" s="59" t="str">
        <f t="shared" si="975"/>
        <v/>
      </c>
      <c r="N508" s="108" t="str">
        <f t="shared" ref="N508" si="1122">IF(AND(G508=0,H508=0),"","小計")</f>
        <v/>
      </c>
      <c r="O508" s="108" t="str">
        <f t="shared" ref="O508" si="1123">IF(AND(G508=0,H508=0),"","小計")</f>
        <v/>
      </c>
      <c r="P508" s="38"/>
      <c r="Q508" s="38"/>
      <c r="R508" s="38"/>
      <c r="S508" s="66" t="str">
        <f t="shared" si="978"/>
        <v/>
      </c>
      <c r="T508" s="105" t="str">
        <f t="shared" si="979"/>
        <v/>
      </c>
    </row>
    <row r="509" spans="1:20" ht="19.5" hidden="1" thickTop="1">
      <c r="A509" t="str">
        <f ca="1">IF(B509="","",INDIRECT("減額一覧!B"&amp;$P509))</f>
        <v/>
      </c>
      <c r="B509" s="61" t="str">
        <f t="shared" ref="B509" ca="1" si="1124">IF(INDIRECT("減額一覧!BA"&amp;P509)=1,INDIRECT("減額一覧!M"&amp;P509),"")</f>
        <v/>
      </c>
      <c r="C509" s="36" t="str">
        <f ca="1">IF(B509="","",INDIRECT("減額一覧!C"&amp;$P509))</f>
        <v/>
      </c>
      <c r="D509" s="78" t="str">
        <f ca="1">IF($B509="","",INDIRECT("減額一覧!G"&amp;$P509))</f>
        <v/>
      </c>
      <c r="E509" s="19" t="str">
        <f ca="1">IF(B509="","",INDIRECT("減額一覧!H"&amp;P509))</f>
        <v/>
      </c>
      <c r="F509" s="19" t="str">
        <f ca="1">IF($B509="","",INDIRECT("減額一覧!T"&amp;P509))</f>
        <v/>
      </c>
      <c r="G509" s="20" t="str">
        <f ca="1">IF($B509="","",INDIRECT("減額一覧!U"&amp;P509))</f>
        <v/>
      </c>
      <c r="H509" s="20" t="str">
        <f ca="1">IF($B509="","",INDIRECT("減額一覧!V"&amp;P509))</f>
        <v/>
      </c>
      <c r="I509" s="32" t="str">
        <f ca="1">IF(B509="","",IF(INDIRECT("減額一覧!BL"&amp;P509)=0.08,0.08,0.1))</f>
        <v/>
      </c>
      <c r="J509" s="51"/>
      <c r="K509" s="94" t="str">
        <f t="shared" ca="1" si="1013"/>
        <v/>
      </c>
      <c r="L509" s="56" t="str">
        <f t="shared" ca="1" si="975"/>
        <v/>
      </c>
      <c r="N509" s="113" t="str">
        <f t="shared" ref="N509:N512" ca="1" si="1125">IF(A509="","",IF(A509&gt;3000,"月ヶ瀬",IF(A509&gt;=2000,"都祁","市内")))</f>
        <v/>
      </c>
      <c r="O509" s="114" t="str">
        <f t="shared" ref="O509" ca="1" si="1126">IF(B509="","",IF(INDIRECT("減額一覧!BL"&amp;P509)=0.08,0.08,0.1))</f>
        <v/>
      </c>
      <c r="P509" s="38">
        <v>104</v>
      </c>
      <c r="Q509" s="38" t="str">
        <f t="shared" ref="Q509:R512" ca="1" si="1127">IF(G509="","",IF(G509&gt;0,1,""))</f>
        <v/>
      </c>
      <c r="R509" s="38" t="str">
        <f t="shared" ca="1" si="1127"/>
        <v/>
      </c>
      <c r="S509" s="66" t="str">
        <f t="shared" ca="1" si="978"/>
        <v/>
      </c>
      <c r="T509" s="105" t="str">
        <f t="shared" ca="1" si="979"/>
        <v/>
      </c>
    </row>
    <row r="510" spans="1:20" ht="19.5" hidden="1" thickTop="1">
      <c r="A510" t="str">
        <f ca="1">IF(B510="","",INDIRECT("減額一覧!B"&amp;$P510))</f>
        <v/>
      </c>
      <c r="B510" s="61" t="str">
        <f t="shared" ref="B510" ca="1" si="1128">IF(INDIRECT("減額一覧!BB"&amp;P510)=1,INDIRECT("減額一覧!W"&amp;P510),"")</f>
        <v/>
      </c>
      <c r="C510" s="44" t="str">
        <f ca="1">IF(B510="","",INDIRECT("減額一覧!C"&amp;$P510))</f>
        <v/>
      </c>
      <c r="D510" s="79" t="str">
        <f ca="1">IF($B510="","",INDIRECT("減額一覧!G"&amp;$P510))</f>
        <v/>
      </c>
      <c r="E510" s="19" t="str">
        <f ca="1">IF(B510="","",INDIRECT("減額一覧!H"&amp;P510))</f>
        <v/>
      </c>
      <c r="F510" s="19" t="str">
        <f ca="1">IF($B510="","",INDIRECT("減額一覧!AD"&amp;P510))</f>
        <v/>
      </c>
      <c r="G510" s="20" t="str">
        <f ca="1">IF($B510="","",INDIRECT("減額一覧!AE"&amp;P510))</f>
        <v/>
      </c>
      <c r="H510" s="20" t="str">
        <f ca="1">IF($B510="","",INDIRECT("減額一覧!AF"&amp;P510))</f>
        <v/>
      </c>
      <c r="I510" s="32" t="str">
        <f ca="1">IF(B510="","",IF(INDIRECT("減額一覧!BM"&amp;P510)=0.08,0.08,0.1))</f>
        <v/>
      </c>
      <c r="J510" s="52"/>
      <c r="K510" s="95" t="str">
        <f t="shared" ca="1" si="1013"/>
        <v/>
      </c>
      <c r="L510" s="58" t="str">
        <f t="shared" ca="1" si="975"/>
        <v/>
      </c>
      <c r="N510" s="113" t="str">
        <f t="shared" ca="1" si="1125"/>
        <v/>
      </c>
      <c r="O510" s="114" t="str">
        <f t="shared" ref="O510" ca="1" si="1129">IF(B510="","",IF(INDIRECT("減額一覧!BM"&amp;P510)=0.08,0.08,0.1))</f>
        <v/>
      </c>
      <c r="P510" s="38">
        <v>104</v>
      </c>
      <c r="Q510" s="38" t="str">
        <f t="shared" ca="1" si="1127"/>
        <v/>
      </c>
      <c r="R510" s="38" t="str">
        <f t="shared" ca="1" si="1127"/>
        <v/>
      </c>
      <c r="S510" s="66" t="str">
        <f t="shared" ca="1" si="978"/>
        <v/>
      </c>
      <c r="T510" s="105" t="str">
        <f t="shared" ca="1" si="979"/>
        <v/>
      </c>
    </row>
    <row r="511" spans="1:20" ht="19.5" hidden="1" thickTop="1">
      <c r="A511" t="str">
        <f ca="1">IF(B511="","",INDIRECT("減額一覧!B"&amp;$P511))</f>
        <v/>
      </c>
      <c r="B511" s="61" t="str">
        <f t="shared" ref="B511" ca="1" si="1130">IF(INDIRECT("減額一覧!BC"&amp;P511)=1,INDIRECT("減額一覧!AG"&amp;P511),"")</f>
        <v/>
      </c>
      <c r="C511" s="36" t="str">
        <f ca="1">IF(B511="","",INDIRECT("減額一覧!C"&amp;$P511))</f>
        <v/>
      </c>
      <c r="D511" s="80" t="str">
        <f ca="1">IF($B511="","",INDIRECT("減額一覧!G"&amp;$P511))</f>
        <v/>
      </c>
      <c r="E511" s="19" t="str">
        <f ca="1">IF(B511="","",INDIRECT("減額一覧!H"&amp;P511))</f>
        <v/>
      </c>
      <c r="F511" s="19" t="str">
        <f ca="1">IF($B511="","",INDIRECT("減額一覧!AN"&amp;P511))</f>
        <v/>
      </c>
      <c r="G511" s="20" t="str">
        <f ca="1">IF($B511="","",INDIRECT("減額一覧!AO"&amp;P511))</f>
        <v/>
      </c>
      <c r="H511" s="20" t="str">
        <f ca="1">IF($B511="","",INDIRECT("減額一覧!AP"&amp;P511))</f>
        <v/>
      </c>
      <c r="I511" s="32" t="str">
        <f ca="1">IF(B511="","",IF(INDIRECT("減額一覧!BN"&amp;P511)=0.08,0.08,0.1))</f>
        <v/>
      </c>
      <c r="J511" s="52"/>
      <c r="K511" s="95" t="str">
        <f t="shared" ca="1" si="1013"/>
        <v/>
      </c>
      <c r="L511" s="58" t="str">
        <f t="shared" ca="1" si="975"/>
        <v/>
      </c>
      <c r="N511" s="113" t="str">
        <f t="shared" ca="1" si="1125"/>
        <v/>
      </c>
      <c r="O511" s="114" t="str">
        <f t="shared" ref="O511" ca="1" si="1131">IF(B511="","",IF(INDIRECT("減額一覧!BN"&amp;P511)=0.08,0.08,0.1))</f>
        <v/>
      </c>
      <c r="P511" s="38">
        <v>104</v>
      </c>
      <c r="Q511" s="38" t="str">
        <f t="shared" ca="1" si="1127"/>
        <v/>
      </c>
      <c r="R511" s="38" t="str">
        <f t="shared" ca="1" si="1127"/>
        <v/>
      </c>
      <c r="S511" s="66" t="str">
        <f t="shared" ca="1" si="978"/>
        <v/>
      </c>
      <c r="T511" s="105" t="str">
        <f t="shared" ca="1" si="979"/>
        <v/>
      </c>
    </row>
    <row r="512" spans="1:20" ht="19.5" hidden="1" thickTop="1">
      <c r="A512" t="str">
        <f ca="1">IF(B512="","",INDIRECT("減額一覧!B"&amp;$P512))</f>
        <v/>
      </c>
      <c r="B512" s="61" t="str">
        <f t="shared" ref="B512" ca="1" si="1132">IF(INDIRECT("減額一覧!BD"&amp;P512)=1,INDIRECT("減額一覧!AQ"&amp;P512),"")</f>
        <v/>
      </c>
      <c r="C512" s="45" t="str">
        <f ca="1">IF(B512="","",INDIRECT("減額一覧!C"&amp;$P512))</f>
        <v/>
      </c>
      <c r="D512" s="79" t="str">
        <f ca="1">IF($B512="","",INDIRECT("減額一覧!G"&amp;$P512))</f>
        <v/>
      </c>
      <c r="E512" s="19" t="str">
        <f ca="1">IF(B512="","",INDIRECT("減額一覧!H"&amp;P512))</f>
        <v/>
      </c>
      <c r="F512" s="19" t="str">
        <f ca="1">IF($B512="","",INDIRECT("減額一覧!AX"&amp;P512))</f>
        <v/>
      </c>
      <c r="G512" s="20" t="str">
        <f ca="1">IF($B512="","",INDIRECT("減額一覧!AY"&amp;P512))</f>
        <v/>
      </c>
      <c r="H512" s="20" t="str">
        <f ca="1">IF($B512="","",INDIRECT("減額一覧!AZ"&amp;P512))</f>
        <v/>
      </c>
      <c r="I512" s="32" t="str">
        <f ca="1">IF(B512="","",IF(INDIRECT("減額一覧!BO"&amp;P512)=0.08,0.08,0.1))</f>
        <v/>
      </c>
      <c r="J512" s="52"/>
      <c r="K512" s="95" t="str">
        <f t="shared" ca="1" si="1013"/>
        <v/>
      </c>
      <c r="L512" s="58" t="str">
        <f t="shared" ca="1" si="975"/>
        <v/>
      </c>
      <c r="N512" s="113" t="str">
        <f t="shared" ca="1" si="1125"/>
        <v/>
      </c>
      <c r="O512" s="114" t="str">
        <f t="shared" ref="O512" ca="1" si="1133">IF(B512="","",IF(INDIRECT("減額一覧!BO"&amp;P512)=0.08,0.08,0.1))</f>
        <v/>
      </c>
      <c r="P512" s="38">
        <v>104</v>
      </c>
      <c r="Q512" s="38" t="str">
        <f t="shared" ca="1" si="1127"/>
        <v/>
      </c>
      <c r="R512" s="38" t="str">
        <f t="shared" ca="1" si="1127"/>
        <v/>
      </c>
      <c r="S512" s="66" t="str">
        <f t="shared" ca="1" si="978"/>
        <v/>
      </c>
      <c r="T512" s="105" t="str">
        <f t="shared" ca="1" si="979"/>
        <v/>
      </c>
    </row>
    <row r="513" spans="1:20" ht="20.25" hidden="1" thickTop="1" thickBot="1">
      <c r="B513" s="64"/>
      <c r="C513" s="41" t="str">
        <f>IF(B513="","",減額一覧!C509)</f>
        <v/>
      </c>
      <c r="D513" s="43"/>
      <c r="E513" s="21"/>
      <c r="F513" s="22" t="s">
        <v>69</v>
      </c>
      <c r="G513" s="23">
        <f t="shared" ref="G513:H513" si="1134">SUBTOTAL(9,G509:G512)</f>
        <v>0</v>
      </c>
      <c r="H513" s="23">
        <f t="shared" si="1134"/>
        <v>0</v>
      </c>
      <c r="I513" s="30"/>
      <c r="J513" s="53"/>
      <c r="K513" s="96" t="str">
        <f t="shared" si="1013"/>
        <v/>
      </c>
      <c r="L513" s="59" t="str">
        <f t="shared" si="975"/>
        <v/>
      </c>
      <c r="N513" s="108" t="str">
        <f t="shared" ref="N513" si="1135">IF(AND(G513=0,H513=0),"","小計")</f>
        <v/>
      </c>
      <c r="O513" s="108" t="str">
        <f t="shared" ref="O513" si="1136">IF(AND(G513=0,H513=0),"","小計")</f>
        <v/>
      </c>
      <c r="P513" s="38"/>
      <c r="Q513" s="38"/>
      <c r="R513" s="38"/>
      <c r="S513" s="66" t="str">
        <f t="shared" si="978"/>
        <v/>
      </c>
      <c r="T513" s="105" t="str">
        <f t="shared" si="979"/>
        <v/>
      </c>
    </row>
    <row r="514" spans="1:20" ht="19.5" thickTop="1">
      <c r="A514">
        <f ca="1">IF(B514="","",INDIRECT("減額一覧!B"&amp;$P514))</f>
        <v>386</v>
      </c>
      <c r="B514" s="61">
        <f t="shared" ref="B514" ca="1" si="1137">IF(INDIRECT("減額一覧!BA"&amp;P514)=1,INDIRECT("減額一覧!M"&amp;P514),"")</f>
        <v>208</v>
      </c>
      <c r="C514" s="36">
        <f ca="1">IF(B514="","",INDIRECT("減額一覧!C"&amp;$P514))</f>
        <v>379226000</v>
      </c>
      <c r="D514" s="78" t="str">
        <f ca="1">IF($B514="","",INDIRECT("減額一覧!G"&amp;$P514))</f>
        <v>𠮷川　高志</v>
      </c>
      <c r="E514" s="19">
        <f ca="1">IF(B514="","",INDIRECT("減額一覧!H"&amp;P514))</f>
        <v>13</v>
      </c>
      <c r="F514" s="19">
        <f ca="1">IF($B514="","",INDIRECT("減額一覧!T"&amp;P514))</f>
        <v>277</v>
      </c>
      <c r="G514" s="20">
        <f ca="1">IF($B514="","",INDIRECT("減額一覧!U"&amp;P514))</f>
        <v>65510</v>
      </c>
      <c r="H514" s="20">
        <f ca="1">IF($B514="","",INDIRECT("減額一覧!V"&amp;P514))</f>
        <v>0</v>
      </c>
      <c r="I514" s="32">
        <f ca="1">IF(B514="","",IF(INDIRECT("減額一覧!BL"&amp;P514)=0.08,0.08,0.1))</f>
        <v>0.1</v>
      </c>
      <c r="J514" s="51" t="s">
        <v>540</v>
      </c>
      <c r="K514" s="94" t="str">
        <f t="shared" ca="1" si="1013"/>
        <v/>
      </c>
      <c r="L514" s="56" t="str">
        <f t="shared" ca="1" si="975"/>
        <v>農集</v>
      </c>
      <c r="N514" s="113" t="str">
        <f t="shared" ref="N514:N517" ca="1" si="1138">IF(A514="","",IF(A514&gt;3000,"月ヶ瀬",IF(A514&gt;=2000,"都祁","市内")))</f>
        <v>市内</v>
      </c>
      <c r="O514" s="114">
        <f t="shared" ref="O514" ca="1" si="1139">IF(B514="","",IF(INDIRECT("減額一覧!BL"&amp;P514)=0.08,0.08,0.1))</f>
        <v>0.1</v>
      </c>
      <c r="P514" s="38">
        <v>105</v>
      </c>
      <c r="Q514" s="38">
        <f t="shared" ref="Q514:R517" ca="1" si="1140">IF(G514="","",IF(G514&gt;0,1,""))</f>
        <v>1</v>
      </c>
      <c r="R514" s="38" t="str">
        <f t="shared" ca="1" si="1140"/>
        <v/>
      </c>
      <c r="S514" s="66" t="str">
        <f t="shared" ca="1" si="978"/>
        <v>379</v>
      </c>
      <c r="T514" s="105" t="str">
        <f t="shared" ca="1" si="979"/>
        <v/>
      </c>
    </row>
    <row r="515" spans="1:20" hidden="1">
      <c r="A515" t="str">
        <f ca="1">IF(B515="","",INDIRECT("減額一覧!B"&amp;$P515))</f>
        <v/>
      </c>
      <c r="B515" s="61" t="str">
        <f t="shared" ref="B515" ca="1" si="1141">IF(INDIRECT("減額一覧!BB"&amp;P515)=1,INDIRECT("減額一覧!W"&amp;P515),"")</f>
        <v/>
      </c>
      <c r="C515" s="44" t="str">
        <f ca="1">IF(B515="","",INDIRECT("減額一覧!C"&amp;$P515))</f>
        <v/>
      </c>
      <c r="D515" s="79" t="str">
        <f ca="1">IF($B515="","",INDIRECT("減額一覧!G"&amp;$P515))</f>
        <v/>
      </c>
      <c r="E515" s="19" t="str">
        <f ca="1">IF(B515="","",INDIRECT("減額一覧!H"&amp;P515))</f>
        <v/>
      </c>
      <c r="F515" s="19" t="str">
        <f ca="1">IF($B515="","",INDIRECT("減額一覧!AD"&amp;P515))</f>
        <v/>
      </c>
      <c r="G515" s="20" t="str">
        <f ca="1">IF($B515="","",INDIRECT("減額一覧!AE"&amp;P515))</f>
        <v/>
      </c>
      <c r="H515" s="20" t="str">
        <f ca="1">IF($B515="","",INDIRECT("減額一覧!AF"&amp;P515))</f>
        <v/>
      </c>
      <c r="I515" s="32" t="str">
        <f ca="1">IF(B515="","",IF(INDIRECT("減額一覧!BM"&amp;P515)=0.08,0.08,0.1))</f>
        <v/>
      </c>
      <c r="J515" s="52"/>
      <c r="K515" s="95" t="str">
        <f t="shared" ca="1" si="1013"/>
        <v/>
      </c>
      <c r="L515" s="58" t="str">
        <f t="shared" ca="1" si="975"/>
        <v/>
      </c>
      <c r="N515" s="113" t="str">
        <f t="shared" ca="1" si="1138"/>
        <v/>
      </c>
      <c r="O515" s="114" t="str">
        <f t="shared" ref="O515" ca="1" si="1142">IF(B515="","",IF(INDIRECT("減額一覧!BM"&amp;P515)=0.08,0.08,0.1))</f>
        <v/>
      </c>
      <c r="P515" s="38">
        <v>105</v>
      </c>
      <c r="Q515" s="38" t="str">
        <f t="shared" ca="1" si="1140"/>
        <v/>
      </c>
      <c r="R515" s="38" t="str">
        <f t="shared" ca="1" si="1140"/>
        <v/>
      </c>
      <c r="S515" s="66" t="str">
        <f t="shared" ca="1" si="978"/>
        <v/>
      </c>
      <c r="T515" s="105" t="str">
        <f t="shared" ca="1" si="979"/>
        <v/>
      </c>
    </row>
    <row r="516" spans="1:20" hidden="1">
      <c r="A516" t="str">
        <f ca="1">IF(B516="","",INDIRECT("減額一覧!B"&amp;$P516))</f>
        <v/>
      </c>
      <c r="B516" s="61" t="str">
        <f t="shared" ref="B516" ca="1" si="1143">IF(INDIRECT("減額一覧!BC"&amp;P516)=1,INDIRECT("減額一覧!AG"&amp;P516),"")</f>
        <v/>
      </c>
      <c r="C516" s="36" t="str">
        <f ca="1">IF(B516="","",INDIRECT("減額一覧!C"&amp;$P516))</f>
        <v/>
      </c>
      <c r="D516" s="80" t="str">
        <f ca="1">IF($B516="","",INDIRECT("減額一覧!G"&amp;$P516))</f>
        <v/>
      </c>
      <c r="E516" s="19" t="str">
        <f ca="1">IF(B516="","",INDIRECT("減額一覧!H"&amp;P516))</f>
        <v/>
      </c>
      <c r="F516" s="19" t="str">
        <f ca="1">IF($B516="","",INDIRECT("減額一覧!AN"&amp;P516))</f>
        <v/>
      </c>
      <c r="G516" s="20" t="str">
        <f ca="1">IF($B516="","",INDIRECT("減額一覧!AO"&amp;P516))</f>
        <v/>
      </c>
      <c r="H516" s="20" t="str">
        <f ca="1">IF($B516="","",INDIRECT("減額一覧!AP"&amp;P516))</f>
        <v/>
      </c>
      <c r="I516" s="32" t="str">
        <f ca="1">IF(B516="","",IF(INDIRECT("減額一覧!BN"&amp;P516)=0.08,0.08,0.1))</f>
        <v/>
      </c>
      <c r="J516" s="52"/>
      <c r="K516" s="95" t="str">
        <f t="shared" ca="1" si="1013"/>
        <v/>
      </c>
      <c r="L516" s="58" t="str">
        <f t="shared" ca="1" si="975"/>
        <v/>
      </c>
      <c r="N516" s="113" t="str">
        <f t="shared" ca="1" si="1138"/>
        <v/>
      </c>
      <c r="O516" s="114" t="str">
        <f t="shared" ref="O516" ca="1" si="1144">IF(B516="","",IF(INDIRECT("減額一覧!BN"&amp;P516)=0.08,0.08,0.1))</f>
        <v/>
      </c>
      <c r="P516" s="38">
        <v>105</v>
      </c>
      <c r="Q516" s="38" t="str">
        <f t="shared" ca="1" si="1140"/>
        <v/>
      </c>
      <c r="R516" s="38" t="str">
        <f t="shared" ca="1" si="1140"/>
        <v/>
      </c>
      <c r="S516" s="66" t="str">
        <f t="shared" ca="1" si="978"/>
        <v/>
      </c>
      <c r="T516" s="105" t="str">
        <f t="shared" ca="1" si="979"/>
        <v/>
      </c>
    </row>
    <row r="517" spans="1:20" hidden="1">
      <c r="A517" t="str">
        <f ca="1">IF(B517="","",INDIRECT("減額一覧!B"&amp;$P517))</f>
        <v/>
      </c>
      <c r="B517" s="61" t="str">
        <f t="shared" ref="B517" ca="1" si="1145">IF(INDIRECT("減額一覧!BD"&amp;P517)=1,INDIRECT("減額一覧!AQ"&amp;P517),"")</f>
        <v/>
      </c>
      <c r="C517" s="45" t="str">
        <f ca="1">IF(B517="","",INDIRECT("減額一覧!C"&amp;$P517))</f>
        <v/>
      </c>
      <c r="D517" s="79" t="str">
        <f ca="1">IF($B517="","",INDIRECT("減額一覧!G"&amp;$P517))</f>
        <v/>
      </c>
      <c r="E517" s="19" t="str">
        <f ca="1">IF(B517="","",INDIRECT("減額一覧!H"&amp;P517))</f>
        <v/>
      </c>
      <c r="F517" s="19" t="str">
        <f ca="1">IF($B517="","",INDIRECT("減額一覧!AX"&amp;P517))</f>
        <v/>
      </c>
      <c r="G517" s="20" t="str">
        <f ca="1">IF($B517="","",INDIRECT("減額一覧!AY"&amp;P517))</f>
        <v/>
      </c>
      <c r="H517" s="20" t="str">
        <f ca="1">IF($B517="","",INDIRECT("減額一覧!AZ"&amp;P517))</f>
        <v/>
      </c>
      <c r="I517" s="32" t="str">
        <f ca="1">IF(B517="","",IF(INDIRECT("減額一覧!BO"&amp;P517)=0.08,0.08,0.1))</f>
        <v/>
      </c>
      <c r="J517" s="52"/>
      <c r="K517" s="95" t="str">
        <f t="shared" ca="1" si="1013"/>
        <v/>
      </c>
      <c r="L517" s="58" t="str">
        <f t="shared" ref="L517:L771" ca="1" si="1146">IF(OR(S517="370",S517="371",S517="372",S517="373",S517="374",S517="375",S517="376",S517="377",S517="378",S517="379",S517="380",S517="039",S517="389"),"農集","")</f>
        <v/>
      </c>
      <c r="N517" s="113" t="str">
        <f t="shared" ca="1" si="1138"/>
        <v/>
      </c>
      <c r="O517" s="114" t="str">
        <f t="shared" ref="O517" ca="1" si="1147">IF(B517="","",IF(INDIRECT("減額一覧!BO"&amp;P517)=0.08,0.08,0.1))</f>
        <v/>
      </c>
      <c r="P517" s="38">
        <v>105</v>
      </c>
      <c r="Q517" s="38" t="str">
        <f t="shared" ca="1" si="1140"/>
        <v/>
      </c>
      <c r="R517" s="38" t="str">
        <f t="shared" ca="1" si="1140"/>
        <v/>
      </c>
      <c r="S517" s="66" t="str">
        <f t="shared" ref="S517:S771" ca="1" si="1148">IF(C517="","",LEFT(TEXT(C517,"000000000"),3))</f>
        <v/>
      </c>
      <c r="T517" s="105" t="str">
        <f t="shared" ref="T517:T580" ca="1" si="1149">IF(L517="","",IF(H517=0,"",H517))</f>
        <v/>
      </c>
    </row>
    <row r="518" spans="1:20" ht="19.5" thickBot="1">
      <c r="B518" s="64"/>
      <c r="C518" s="41" t="str">
        <f>IF(B518="","",減額一覧!C514)</f>
        <v/>
      </c>
      <c r="D518" s="43"/>
      <c r="E518" s="21"/>
      <c r="F518" s="22" t="s">
        <v>69</v>
      </c>
      <c r="G518" s="23">
        <f t="shared" ref="G518:H518" ca="1" si="1150">SUBTOTAL(9,G514:G517)</f>
        <v>65510</v>
      </c>
      <c r="H518" s="23">
        <f t="shared" ca="1" si="1150"/>
        <v>0</v>
      </c>
      <c r="I518" s="30"/>
      <c r="J518" s="53"/>
      <c r="K518" s="96" t="str">
        <f t="shared" si="1013"/>
        <v/>
      </c>
      <c r="L518" s="59" t="str">
        <f t="shared" si="1146"/>
        <v/>
      </c>
      <c r="N518" s="108" t="str">
        <f t="shared" ref="N518" ca="1" si="1151">IF(AND(G518=0,H518=0),"","小計")</f>
        <v>小計</v>
      </c>
      <c r="O518" s="108" t="str">
        <f t="shared" ref="O518" ca="1" si="1152">IF(AND(G518=0,H518=0),"","小計")</f>
        <v>小計</v>
      </c>
      <c r="P518" s="38"/>
      <c r="Q518" s="38"/>
      <c r="R518" s="38"/>
      <c r="S518" s="66" t="str">
        <f t="shared" si="1148"/>
        <v/>
      </c>
      <c r="T518" s="105" t="str">
        <f t="shared" si="1149"/>
        <v/>
      </c>
    </row>
    <row r="519" spans="1:20" ht="57" thickTop="1">
      <c r="A519">
        <f ca="1">IF(B519="","",INDIRECT("減額一覧!B"&amp;$P519))</f>
        <v>387</v>
      </c>
      <c r="B519" s="61">
        <f t="shared" ref="B519" ca="1" si="1153">IF(INDIRECT("減額一覧!BA"&amp;P519)=1,INDIRECT("減額一覧!M"&amp;P519),"")</f>
        <v>207</v>
      </c>
      <c r="C519" s="36">
        <f ca="1">IF(B519="","",INDIRECT("減額一覧!C"&amp;$P519))</f>
        <v>520003000</v>
      </c>
      <c r="D519" s="78" t="str">
        <f ca="1">IF($B519="","",INDIRECT("減額一覧!G"&amp;$P519))</f>
        <v>ほっかほっか亭　西大寺店　北野　和生</v>
      </c>
      <c r="E519" s="19">
        <f ca="1">IF(B519="","",INDIRECT("減額一覧!H"&amp;P519))</f>
        <v>20</v>
      </c>
      <c r="F519" s="19">
        <f ca="1">IF($B519="","",INDIRECT("減額一覧!T"&amp;P519))</f>
        <v>44</v>
      </c>
      <c r="G519" s="20">
        <f ca="1">IF($B519="","",INDIRECT("減額一覧!U"&amp;P519))</f>
        <v>10406</v>
      </c>
      <c r="H519" s="20">
        <f ca="1">IF($B519="","",INDIRECT("減額一覧!V"&amp;P519))</f>
        <v>0</v>
      </c>
      <c r="I519" s="32">
        <f ca="1">IF(B519="","",IF(INDIRECT("減額一覧!BL"&amp;P519)=0.08,0.08,0.1))</f>
        <v>0.1</v>
      </c>
      <c r="J519" s="51" t="s">
        <v>511</v>
      </c>
      <c r="K519" s="94" t="str">
        <f t="shared" ca="1" si="1013"/>
        <v/>
      </c>
      <c r="L519" s="56" t="str">
        <f t="shared" ca="1" si="1146"/>
        <v/>
      </c>
      <c r="N519" s="113" t="str">
        <f t="shared" ref="N519:N522" ca="1" si="1154">IF(A519="","",IF(A519&gt;3000,"月ヶ瀬",IF(A519&gt;=2000,"都祁","市内")))</f>
        <v>市内</v>
      </c>
      <c r="O519" s="114">
        <f t="shared" ref="O519" ca="1" si="1155">IF(B519="","",IF(INDIRECT("減額一覧!BL"&amp;P519)=0.08,0.08,0.1))</f>
        <v>0.1</v>
      </c>
      <c r="P519" s="38">
        <v>106</v>
      </c>
      <c r="Q519" s="38">
        <f t="shared" ref="Q519:R522" ca="1" si="1156">IF(G519="","",IF(G519&gt;0,1,""))</f>
        <v>1</v>
      </c>
      <c r="R519" s="38" t="str">
        <f t="shared" ca="1" si="1156"/>
        <v/>
      </c>
      <c r="S519" s="66" t="str">
        <f t="shared" ca="1" si="1148"/>
        <v>520</v>
      </c>
      <c r="T519" s="105" t="str">
        <f t="shared" ca="1" si="1149"/>
        <v/>
      </c>
    </row>
    <row r="520" spans="1:20" ht="56.25">
      <c r="A520">
        <f ca="1">IF(B520="","",INDIRECT("減額一覧!B"&amp;$P520))</f>
        <v>387</v>
      </c>
      <c r="B520" s="61">
        <f t="shared" ref="B520" ca="1" si="1157">IF(INDIRECT("減額一覧!BB"&amp;P520)=1,INDIRECT("減額一覧!W"&amp;P520),"")</f>
        <v>208</v>
      </c>
      <c r="C520" s="44">
        <f ca="1">IF(B520="","",INDIRECT("減額一覧!C"&amp;$P520))</f>
        <v>520003000</v>
      </c>
      <c r="D520" s="79" t="str">
        <f ca="1">IF($B520="","",INDIRECT("減額一覧!G"&amp;$P520))</f>
        <v>ほっかほっか亭　西大寺店　北野　和生</v>
      </c>
      <c r="E520" s="19">
        <f ca="1">IF(B520="","",INDIRECT("減額一覧!H"&amp;P520))</f>
        <v>20</v>
      </c>
      <c r="F520" s="19">
        <f ca="1">IF($B520="","",INDIRECT("減額一覧!AD"&amp;P520))</f>
        <v>44</v>
      </c>
      <c r="G520" s="20">
        <f ca="1">IF($B520="","",INDIRECT("減額一覧!AE"&amp;P520))</f>
        <v>10406</v>
      </c>
      <c r="H520" s="20">
        <f ca="1">IF($B520="","",INDIRECT("減額一覧!AF"&amp;P520))</f>
        <v>0</v>
      </c>
      <c r="I520" s="32">
        <f ca="1">IF(B520="","",IF(INDIRECT("減額一覧!BM"&amp;P520)=0.08,0.08,0.1))</f>
        <v>0.1</v>
      </c>
      <c r="J520" s="52"/>
      <c r="K520" s="95" t="str">
        <f t="shared" ca="1" si="1013"/>
        <v/>
      </c>
      <c r="L520" s="58" t="str">
        <f t="shared" ca="1" si="1146"/>
        <v/>
      </c>
      <c r="N520" s="113" t="str">
        <f t="shared" ca="1" si="1154"/>
        <v>市内</v>
      </c>
      <c r="O520" s="114">
        <f t="shared" ref="O520" ca="1" si="1158">IF(B520="","",IF(INDIRECT("減額一覧!BM"&amp;P520)=0.08,0.08,0.1))</f>
        <v>0.1</v>
      </c>
      <c r="P520" s="38">
        <v>106</v>
      </c>
      <c r="Q520" s="38">
        <f t="shared" ca="1" si="1156"/>
        <v>1</v>
      </c>
      <c r="R520" s="38" t="str">
        <f t="shared" ca="1" si="1156"/>
        <v/>
      </c>
      <c r="S520" s="66" t="str">
        <f t="shared" ca="1" si="1148"/>
        <v>520</v>
      </c>
      <c r="T520" s="105" t="str">
        <f t="shared" ca="1" si="1149"/>
        <v/>
      </c>
    </row>
    <row r="521" spans="1:20" hidden="1">
      <c r="A521" t="str">
        <f ca="1">IF(B521="","",INDIRECT("減額一覧!B"&amp;$P521))</f>
        <v/>
      </c>
      <c r="B521" s="61" t="str">
        <f t="shared" ref="B521" ca="1" si="1159">IF(INDIRECT("減額一覧!BC"&amp;P521)=1,INDIRECT("減額一覧!AG"&amp;P521),"")</f>
        <v/>
      </c>
      <c r="C521" s="36" t="str">
        <f ca="1">IF(B521="","",INDIRECT("減額一覧!C"&amp;$P521))</f>
        <v/>
      </c>
      <c r="D521" s="80" t="str">
        <f ca="1">IF($B521="","",INDIRECT("減額一覧!G"&amp;$P521))</f>
        <v/>
      </c>
      <c r="E521" s="19" t="str">
        <f ca="1">IF(B521="","",INDIRECT("減額一覧!H"&amp;P521))</f>
        <v/>
      </c>
      <c r="F521" s="19" t="str">
        <f ca="1">IF($B521="","",INDIRECT("減額一覧!AN"&amp;P521))</f>
        <v/>
      </c>
      <c r="G521" s="20" t="str">
        <f ca="1">IF($B521="","",INDIRECT("減額一覧!AO"&amp;P521))</f>
        <v/>
      </c>
      <c r="H521" s="20" t="str">
        <f ca="1">IF($B521="","",INDIRECT("減額一覧!AP"&amp;P521))</f>
        <v/>
      </c>
      <c r="I521" s="32" t="str">
        <f ca="1">IF(B521="","",IF(INDIRECT("減額一覧!BN"&amp;P521)=0.08,0.08,0.1))</f>
        <v/>
      </c>
      <c r="J521" s="52"/>
      <c r="K521" s="95" t="str">
        <f t="shared" ca="1" si="1013"/>
        <v/>
      </c>
      <c r="L521" s="58" t="str">
        <f t="shared" ca="1" si="1146"/>
        <v/>
      </c>
      <c r="N521" s="113" t="str">
        <f t="shared" ca="1" si="1154"/>
        <v/>
      </c>
      <c r="O521" s="114" t="str">
        <f t="shared" ref="O521" ca="1" si="1160">IF(B521="","",IF(INDIRECT("減額一覧!BN"&amp;P521)=0.08,0.08,0.1))</f>
        <v/>
      </c>
      <c r="P521" s="38">
        <v>106</v>
      </c>
      <c r="Q521" s="38" t="str">
        <f t="shared" ca="1" si="1156"/>
        <v/>
      </c>
      <c r="R521" s="38" t="str">
        <f t="shared" ca="1" si="1156"/>
        <v/>
      </c>
      <c r="S521" s="66" t="str">
        <f t="shared" ca="1" si="1148"/>
        <v/>
      </c>
      <c r="T521" s="105" t="str">
        <f t="shared" ca="1" si="1149"/>
        <v/>
      </c>
    </row>
    <row r="522" spans="1:20" hidden="1">
      <c r="A522" t="str">
        <f ca="1">IF(B522="","",INDIRECT("減額一覧!B"&amp;$P522))</f>
        <v/>
      </c>
      <c r="B522" s="61" t="str">
        <f t="shared" ref="B522" ca="1" si="1161">IF(INDIRECT("減額一覧!BD"&amp;P522)=1,INDIRECT("減額一覧!AQ"&amp;P522),"")</f>
        <v/>
      </c>
      <c r="C522" s="45" t="str">
        <f ca="1">IF(B522="","",INDIRECT("減額一覧!C"&amp;$P522))</f>
        <v/>
      </c>
      <c r="D522" s="79" t="str">
        <f ca="1">IF($B522="","",INDIRECT("減額一覧!G"&amp;$P522))</f>
        <v/>
      </c>
      <c r="E522" s="19" t="str">
        <f ca="1">IF(B522="","",INDIRECT("減額一覧!H"&amp;P522))</f>
        <v/>
      </c>
      <c r="F522" s="19" t="str">
        <f ca="1">IF($B522="","",INDIRECT("減額一覧!AX"&amp;P522))</f>
        <v/>
      </c>
      <c r="G522" s="20" t="str">
        <f ca="1">IF($B522="","",INDIRECT("減額一覧!AY"&amp;P522))</f>
        <v/>
      </c>
      <c r="H522" s="20" t="str">
        <f ca="1">IF($B522="","",INDIRECT("減額一覧!AZ"&amp;P522))</f>
        <v/>
      </c>
      <c r="I522" s="32" t="str">
        <f ca="1">IF(B522="","",IF(INDIRECT("減額一覧!BO"&amp;P522)=0.08,0.08,0.1))</f>
        <v/>
      </c>
      <c r="J522" s="52"/>
      <c r="K522" s="95" t="str">
        <f t="shared" ca="1" si="1013"/>
        <v/>
      </c>
      <c r="L522" s="58" t="str">
        <f t="shared" ca="1" si="1146"/>
        <v/>
      </c>
      <c r="N522" s="113" t="str">
        <f t="shared" ca="1" si="1154"/>
        <v/>
      </c>
      <c r="O522" s="114" t="str">
        <f t="shared" ref="O522" ca="1" si="1162">IF(B522="","",IF(INDIRECT("減額一覧!BO"&amp;P522)=0.08,0.08,0.1))</f>
        <v/>
      </c>
      <c r="P522" s="38">
        <v>106</v>
      </c>
      <c r="Q522" s="38" t="str">
        <f t="shared" ca="1" si="1156"/>
        <v/>
      </c>
      <c r="R522" s="38" t="str">
        <f t="shared" ca="1" si="1156"/>
        <v/>
      </c>
      <c r="S522" s="66" t="str">
        <f t="shared" ca="1" si="1148"/>
        <v/>
      </c>
      <c r="T522" s="105" t="str">
        <f t="shared" ca="1" si="1149"/>
        <v/>
      </c>
    </row>
    <row r="523" spans="1:20" ht="19.5" thickBot="1">
      <c r="B523" s="64"/>
      <c r="C523" s="41" t="str">
        <f>IF(B523="","",減額一覧!C519)</f>
        <v/>
      </c>
      <c r="D523" s="43"/>
      <c r="E523" s="21"/>
      <c r="F523" s="22" t="s">
        <v>69</v>
      </c>
      <c r="G523" s="23">
        <f t="shared" ref="G523:H523" ca="1" si="1163">SUBTOTAL(9,G519:G522)</f>
        <v>20812</v>
      </c>
      <c r="H523" s="23">
        <f t="shared" ca="1" si="1163"/>
        <v>0</v>
      </c>
      <c r="I523" s="30"/>
      <c r="J523" s="53"/>
      <c r="K523" s="96" t="str">
        <f t="shared" si="1013"/>
        <v/>
      </c>
      <c r="L523" s="59" t="str">
        <f t="shared" si="1146"/>
        <v/>
      </c>
      <c r="N523" s="108" t="str">
        <f t="shared" ref="N523" ca="1" si="1164">IF(AND(G523=0,H523=0),"","小計")</f>
        <v>小計</v>
      </c>
      <c r="O523" s="108" t="str">
        <f t="shared" ref="O523" ca="1" si="1165">IF(AND(G523=0,H523=0),"","小計")</f>
        <v>小計</v>
      </c>
      <c r="P523" s="38"/>
      <c r="Q523" s="38"/>
      <c r="R523" s="38"/>
      <c r="S523" s="66" t="str">
        <f t="shared" si="1148"/>
        <v/>
      </c>
      <c r="T523" s="105" t="str">
        <f t="shared" si="1149"/>
        <v/>
      </c>
    </row>
    <row r="524" spans="1:20" ht="19.5" thickTop="1">
      <c r="A524">
        <f ca="1">IF(B524="","",INDIRECT("減額一覧!B"&amp;$P524))</f>
        <v>390</v>
      </c>
      <c r="B524" s="61">
        <f t="shared" ref="B524" ca="1" si="1166">IF(INDIRECT("減額一覧!BA"&amp;P524)=1,INDIRECT("減額一覧!M"&amp;P524),"")</f>
        <v>208</v>
      </c>
      <c r="C524" s="36">
        <f ca="1">IF(B524="","",INDIRECT("減額一覧!C"&amp;$P524))</f>
        <v>305058000</v>
      </c>
      <c r="D524" s="78" t="str">
        <f ca="1">IF($B524="","",INDIRECT("減額一覧!G"&amp;$P524))</f>
        <v>上田　義道</v>
      </c>
      <c r="E524" s="19">
        <f ca="1">IF(B524="","",INDIRECT("減額一覧!H"&amp;P524))</f>
        <v>13</v>
      </c>
      <c r="F524" s="19">
        <f ca="1">IF($B524="","",INDIRECT("減額一覧!T"&amp;P524))</f>
        <v>3</v>
      </c>
      <c r="G524" s="20">
        <f ca="1">IF($B524="","",INDIRECT("減額一覧!U"&amp;P524))</f>
        <v>341</v>
      </c>
      <c r="H524" s="20">
        <f ca="1">IF($B524="","",INDIRECT("減額一覧!V"&amp;P524))</f>
        <v>0</v>
      </c>
      <c r="I524" s="32">
        <f ca="1">IF(B524="","",IF(INDIRECT("減額一覧!BL"&amp;P524)=0.08,0.08,0.1))</f>
        <v>0.1</v>
      </c>
      <c r="J524" s="51" t="s">
        <v>541</v>
      </c>
      <c r="K524" s="94" t="str">
        <f t="shared" ca="1" si="1013"/>
        <v/>
      </c>
      <c r="L524" s="56" t="str">
        <f t="shared" ca="1" si="1146"/>
        <v/>
      </c>
      <c r="N524" s="113" t="str">
        <f t="shared" ref="N524:N527" ca="1" si="1167">IF(A524="","",IF(A524&gt;3000,"月ヶ瀬",IF(A524&gt;=2000,"都祁","市内")))</f>
        <v>市内</v>
      </c>
      <c r="O524" s="114">
        <f t="shared" ref="O524" ca="1" si="1168">IF(B524="","",IF(INDIRECT("減額一覧!BL"&amp;P524)=0.08,0.08,0.1))</f>
        <v>0.1</v>
      </c>
      <c r="P524" s="38">
        <v>107</v>
      </c>
      <c r="Q524" s="38">
        <f t="shared" ref="Q524:R527" ca="1" si="1169">IF(G524="","",IF(G524&gt;0,1,""))</f>
        <v>1</v>
      </c>
      <c r="R524" s="38" t="str">
        <f t="shared" ca="1" si="1169"/>
        <v/>
      </c>
      <c r="S524" s="66" t="str">
        <f t="shared" ca="1" si="1148"/>
        <v>305</v>
      </c>
      <c r="T524" s="105" t="str">
        <f t="shared" ca="1" si="1149"/>
        <v/>
      </c>
    </row>
    <row r="525" spans="1:20" hidden="1">
      <c r="A525" t="str">
        <f ca="1">IF(B525="","",INDIRECT("減額一覧!B"&amp;$P525))</f>
        <v/>
      </c>
      <c r="B525" s="61" t="str">
        <f t="shared" ref="B525" ca="1" si="1170">IF(INDIRECT("減額一覧!BB"&amp;P525)=1,INDIRECT("減額一覧!W"&amp;P525),"")</f>
        <v/>
      </c>
      <c r="C525" s="44" t="str">
        <f ca="1">IF(B525="","",INDIRECT("減額一覧!C"&amp;$P525))</f>
        <v/>
      </c>
      <c r="D525" s="79" t="str">
        <f ca="1">IF($B525="","",INDIRECT("減額一覧!G"&amp;$P525))</f>
        <v/>
      </c>
      <c r="E525" s="19" t="str">
        <f ca="1">IF(B525="","",INDIRECT("減額一覧!H"&amp;P525))</f>
        <v/>
      </c>
      <c r="F525" s="19" t="str">
        <f ca="1">IF($B525="","",INDIRECT("減額一覧!AD"&amp;P525))</f>
        <v/>
      </c>
      <c r="G525" s="20" t="str">
        <f ca="1">IF($B525="","",INDIRECT("減額一覧!AE"&amp;P525))</f>
        <v/>
      </c>
      <c r="H525" s="20" t="str">
        <f ca="1">IF($B525="","",INDIRECT("減額一覧!AF"&amp;P525))</f>
        <v/>
      </c>
      <c r="I525" s="32" t="str">
        <f ca="1">IF(B525="","",IF(INDIRECT("減額一覧!BM"&amp;P525)=0.08,0.08,0.1))</f>
        <v/>
      </c>
      <c r="J525" s="52"/>
      <c r="K525" s="95" t="str">
        <f t="shared" ca="1" si="1013"/>
        <v/>
      </c>
      <c r="L525" s="58" t="str">
        <f t="shared" ca="1" si="1146"/>
        <v/>
      </c>
      <c r="N525" s="113" t="str">
        <f t="shared" ca="1" si="1167"/>
        <v/>
      </c>
      <c r="O525" s="114" t="str">
        <f t="shared" ref="O525" ca="1" si="1171">IF(B525="","",IF(INDIRECT("減額一覧!BM"&amp;P525)=0.08,0.08,0.1))</f>
        <v/>
      </c>
      <c r="P525" s="38">
        <v>107</v>
      </c>
      <c r="Q525" s="38" t="str">
        <f t="shared" ca="1" si="1169"/>
        <v/>
      </c>
      <c r="R525" s="38" t="str">
        <f t="shared" ca="1" si="1169"/>
        <v/>
      </c>
      <c r="S525" s="66" t="str">
        <f t="shared" ca="1" si="1148"/>
        <v/>
      </c>
      <c r="T525" s="105" t="str">
        <f t="shared" ca="1" si="1149"/>
        <v/>
      </c>
    </row>
    <row r="526" spans="1:20" hidden="1">
      <c r="A526" t="str">
        <f ca="1">IF(B526="","",INDIRECT("減額一覧!B"&amp;$P526))</f>
        <v/>
      </c>
      <c r="B526" s="61" t="str">
        <f t="shared" ref="B526" ca="1" si="1172">IF(INDIRECT("減額一覧!BC"&amp;P526)=1,INDIRECT("減額一覧!AG"&amp;P526),"")</f>
        <v/>
      </c>
      <c r="C526" s="36" t="str">
        <f ca="1">IF(B526="","",INDIRECT("減額一覧!C"&amp;$P526))</f>
        <v/>
      </c>
      <c r="D526" s="80" t="str">
        <f ca="1">IF($B526="","",INDIRECT("減額一覧!G"&amp;$P526))</f>
        <v/>
      </c>
      <c r="E526" s="19" t="str">
        <f ca="1">IF(B526="","",INDIRECT("減額一覧!H"&amp;P526))</f>
        <v/>
      </c>
      <c r="F526" s="19" t="str">
        <f ca="1">IF($B526="","",INDIRECT("減額一覧!AN"&amp;P526))</f>
        <v/>
      </c>
      <c r="G526" s="20" t="str">
        <f ca="1">IF($B526="","",INDIRECT("減額一覧!AO"&amp;P526))</f>
        <v/>
      </c>
      <c r="H526" s="20" t="str">
        <f ca="1">IF($B526="","",INDIRECT("減額一覧!AP"&amp;P526))</f>
        <v/>
      </c>
      <c r="I526" s="32" t="str">
        <f ca="1">IF(B526="","",IF(INDIRECT("減額一覧!BN"&amp;P526)=0.08,0.08,0.1))</f>
        <v/>
      </c>
      <c r="J526" s="52"/>
      <c r="K526" s="95" t="str">
        <f t="shared" ca="1" si="1013"/>
        <v/>
      </c>
      <c r="L526" s="58" t="str">
        <f t="shared" ca="1" si="1146"/>
        <v/>
      </c>
      <c r="N526" s="113" t="str">
        <f t="shared" ca="1" si="1167"/>
        <v/>
      </c>
      <c r="O526" s="114" t="str">
        <f t="shared" ref="O526" ca="1" si="1173">IF(B526="","",IF(INDIRECT("減額一覧!BN"&amp;P526)=0.08,0.08,0.1))</f>
        <v/>
      </c>
      <c r="P526" s="38">
        <v>107</v>
      </c>
      <c r="Q526" s="38" t="str">
        <f t="shared" ca="1" si="1169"/>
        <v/>
      </c>
      <c r="R526" s="38" t="str">
        <f t="shared" ca="1" si="1169"/>
        <v/>
      </c>
      <c r="S526" s="66" t="str">
        <f t="shared" ca="1" si="1148"/>
        <v/>
      </c>
      <c r="T526" s="105" t="str">
        <f t="shared" ca="1" si="1149"/>
        <v/>
      </c>
    </row>
    <row r="527" spans="1:20" hidden="1">
      <c r="A527" t="str">
        <f ca="1">IF(B527="","",INDIRECT("減額一覧!B"&amp;$P527))</f>
        <v/>
      </c>
      <c r="B527" s="61" t="str">
        <f t="shared" ref="B527" ca="1" si="1174">IF(INDIRECT("減額一覧!BD"&amp;P527)=1,INDIRECT("減額一覧!AQ"&amp;P527),"")</f>
        <v/>
      </c>
      <c r="C527" s="45" t="str">
        <f ca="1">IF(B527="","",INDIRECT("減額一覧!C"&amp;$P527))</f>
        <v/>
      </c>
      <c r="D527" s="79" t="str">
        <f ca="1">IF($B527="","",INDIRECT("減額一覧!G"&amp;$P527))</f>
        <v/>
      </c>
      <c r="E527" s="19" t="str">
        <f ca="1">IF(B527="","",INDIRECT("減額一覧!H"&amp;P527))</f>
        <v/>
      </c>
      <c r="F527" s="19" t="str">
        <f ca="1">IF($B527="","",INDIRECT("減額一覧!AX"&amp;P527))</f>
        <v/>
      </c>
      <c r="G527" s="20" t="str">
        <f ca="1">IF($B527="","",INDIRECT("減額一覧!AY"&amp;P527))</f>
        <v/>
      </c>
      <c r="H527" s="20" t="str">
        <f ca="1">IF($B527="","",INDIRECT("減額一覧!AZ"&amp;P527))</f>
        <v/>
      </c>
      <c r="I527" s="32" t="str">
        <f ca="1">IF(B527="","",IF(INDIRECT("減額一覧!BO"&amp;P527)=0.08,0.08,0.1))</f>
        <v/>
      </c>
      <c r="J527" s="52"/>
      <c r="K527" s="95" t="str">
        <f t="shared" ca="1" si="1013"/>
        <v/>
      </c>
      <c r="L527" s="58" t="str">
        <f t="shared" ca="1" si="1146"/>
        <v/>
      </c>
      <c r="N527" s="113" t="str">
        <f t="shared" ca="1" si="1167"/>
        <v/>
      </c>
      <c r="O527" s="114" t="str">
        <f t="shared" ref="O527" ca="1" si="1175">IF(B527="","",IF(INDIRECT("減額一覧!BO"&amp;P527)=0.08,0.08,0.1))</f>
        <v/>
      </c>
      <c r="P527" s="38">
        <v>107</v>
      </c>
      <c r="Q527" s="38" t="str">
        <f t="shared" ca="1" si="1169"/>
        <v/>
      </c>
      <c r="R527" s="38" t="str">
        <f t="shared" ca="1" si="1169"/>
        <v/>
      </c>
      <c r="S527" s="66" t="str">
        <f t="shared" ca="1" si="1148"/>
        <v/>
      </c>
      <c r="T527" s="105" t="str">
        <f t="shared" ca="1" si="1149"/>
        <v/>
      </c>
    </row>
    <row r="528" spans="1:20" ht="19.5" thickBot="1">
      <c r="B528" s="64"/>
      <c r="C528" s="41" t="str">
        <f>IF(B528="","",減額一覧!C524)</f>
        <v/>
      </c>
      <c r="D528" s="43"/>
      <c r="E528" s="21"/>
      <c r="F528" s="22" t="s">
        <v>69</v>
      </c>
      <c r="G528" s="23">
        <f t="shared" ref="G528:H528" ca="1" si="1176">SUBTOTAL(9,G524:G527)</f>
        <v>341</v>
      </c>
      <c r="H528" s="23">
        <f t="shared" ca="1" si="1176"/>
        <v>0</v>
      </c>
      <c r="I528" s="30"/>
      <c r="J528" s="53"/>
      <c r="K528" s="96" t="str">
        <f t="shared" si="1013"/>
        <v/>
      </c>
      <c r="L528" s="59" t="str">
        <f t="shared" si="1146"/>
        <v/>
      </c>
      <c r="N528" s="108" t="str">
        <f t="shared" ref="N528" ca="1" si="1177">IF(AND(G528=0,H528=0),"","小計")</f>
        <v>小計</v>
      </c>
      <c r="O528" s="108" t="str">
        <f t="shared" ref="O528" ca="1" si="1178">IF(AND(G528=0,H528=0),"","小計")</f>
        <v>小計</v>
      </c>
      <c r="P528" s="38"/>
      <c r="Q528" s="38"/>
      <c r="R528" s="38"/>
      <c r="S528" s="66" t="str">
        <f t="shared" si="1148"/>
        <v/>
      </c>
      <c r="T528" s="105" t="str">
        <f t="shared" si="1149"/>
        <v/>
      </c>
    </row>
    <row r="529" spans="1:20" ht="19.5" thickTop="1">
      <c r="A529">
        <f ca="1">IF(B529="","",INDIRECT("減額一覧!B"&amp;$P529))</f>
        <v>391</v>
      </c>
      <c r="B529" s="61">
        <f t="shared" ref="B529" ca="1" si="1179">IF(INDIRECT("減額一覧!BA"&amp;P529)=1,INDIRECT("減額一覧!M"&amp;P529),"")</f>
        <v>206</v>
      </c>
      <c r="C529" s="36">
        <f ca="1">IF(B529="","",INDIRECT("減額一覧!C"&amp;$P529))</f>
        <v>315110000</v>
      </c>
      <c r="D529" s="78" t="str">
        <f ca="1">IF($B529="","",INDIRECT("減額一覧!G"&amp;$P529))</f>
        <v>西田　正幸</v>
      </c>
      <c r="E529" s="19">
        <f ca="1">IF(B529="","",INDIRECT("減額一覧!H"&amp;P529))</f>
        <v>13</v>
      </c>
      <c r="F529" s="19">
        <f ca="1">IF($B529="","",INDIRECT("減額一覧!T"&amp;P529))</f>
        <v>3</v>
      </c>
      <c r="G529" s="20">
        <f ca="1">IF($B529="","",INDIRECT("減額一覧!U"&amp;P529))</f>
        <v>512</v>
      </c>
      <c r="H529" s="20">
        <f ca="1">IF($B529="","",INDIRECT("減額一覧!V"&amp;P529))</f>
        <v>410</v>
      </c>
      <c r="I529" s="32">
        <f ca="1">IF(B529="","",IF(INDIRECT("減額一覧!BL"&amp;P529)=0.08,0.08,0.1))</f>
        <v>0.1</v>
      </c>
      <c r="J529" s="51" t="s">
        <v>512</v>
      </c>
      <c r="K529" s="94" t="str">
        <f t="shared" ca="1" si="1013"/>
        <v/>
      </c>
      <c r="L529" s="56" t="str">
        <f t="shared" ca="1" si="1146"/>
        <v/>
      </c>
      <c r="N529" s="113" t="str">
        <f t="shared" ref="N529:N532" ca="1" si="1180">IF(A529="","",IF(A529&gt;3000,"月ヶ瀬",IF(A529&gt;=2000,"都祁","市内")))</f>
        <v>市内</v>
      </c>
      <c r="O529" s="114">
        <f t="shared" ref="O529" ca="1" si="1181">IF(B529="","",IF(INDIRECT("減額一覧!BL"&amp;P529)=0.08,0.08,0.1))</f>
        <v>0.1</v>
      </c>
      <c r="P529" s="38">
        <v>108</v>
      </c>
      <c r="Q529" s="38">
        <f t="shared" ref="Q529:R532" ca="1" si="1182">IF(G529="","",IF(G529&gt;0,1,""))</f>
        <v>1</v>
      </c>
      <c r="R529" s="38">
        <f t="shared" ca="1" si="1182"/>
        <v>1</v>
      </c>
      <c r="S529" s="66" t="str">
        <f t="shared" ca="1" si="1148"/>
        <v>315</v>
      </c>
      <c r="T529" s="105" t="str">
        <f t="shared" ca="1" si="1149"/>
        <v/>
      </c>
    </row>
    <row r="530" spans="1:20">
      <c r="A530">
        <f ca="1">IF(B530="","",INDIRECT("減額一覧!B"&amp;$P530))</f>
        <v>391</v>
      </c>
      <c r="B530" s="61">
        <f t="shared" ref="B530" ca="1" si="1183">IF(INDIRECT("減額一覧!BB"&amp;P530)=1,INDIRECT("減額一覧!W"&amp;P530),"")</f>
        <v>207</v>
      </c>
      <c r="C530" s="44">
        <f ca="1">IF(B530="","",INDIRECT("減額一覧!C"&amp;$P530))</f>
        <v>315110000</v>
      </c>
      <c r="D530" s="79" t="str">
        <f ca="1">IF($B530="","",INDIRECT("減額一覧!G"&amp;$P530))</f>
        <v>西田　正幸</v>
      </c>
      <c r="E530" s="19">
        <f ca="1">IF(B530="","",INDIRECT("減額一覧!H"&amp;P530))</f>
        <v>13</v>
      </c>
      <c r="F530" s="19">
        <f ca="1">IF($B530="","",INDIRECT("減額一覧!AD"&amp;P530))</f>
        <v>3</v>
      </c>
      <c r="G530" s="20">
        <f ca="1">IF($B530="","",INDIRECT("減額一覧!AE"&amp;P530))</f>
        <v>512</v>
      </c>
      <c r="H530" s="20">
        <f ca="1">IF($B530="","",INDIRECT("減額一覧!AF"&amp;P530))</f>
        <v>410</v>
      </c>
      <c r="I530" s="32">
        <f ca="1">IF(B530="","",IF(INDIRECT("減額一覧!BM"&amp;P530)=0.08,0.08,0.1))</f>
        <v>0.1</v>
      </c>
      <c r="J530" s="52"/>
      <c r="K530" s="95" t="str">
        <f t="shared" ref="K530:K784" ca="1" si="1184">IF(A530="","",IF(A530&gt;3000,"月ヶ瀬",IF(A530&gt;=2000,"都祁","")))</f>
        <v/>
      </c>
      <c r="L530" s="58" t="str">
        <f t="shared" ca="1" si="1146"/>
        <v/>
      </c>
      <c r="N530" s="113" t="str">
        <f t="shared" ca="1" si="1180"/>
        <v>市内</v>
      </c>
      <c r="O530" s="114">
        <f t="shared" ref="O530" ca="1" si="1185">IF(B530="","",IF(INDIRECT("減額一覧!BM"&amp;P530)=0.08,0.08,0.1))</f>
        <v>0.1</v>
      </c>
      <c r="P530" s="38">
        <v>108</v>
      </c>
      <c r="Q530" s="38">
        <f t="shared" ca="1" si="1182"/>
        <v>1</v>
      </c>
      <c r="R530" s="38">
        <f t="shared" ca="1" si="1182"/>
        <v>1</v>
      </c>
      <c r="S530" s="66" t="str">
        <f t="shared" ca="1" si="1148"/>
        <v>315</v>
      </c>
      <c r="T530" s="105" t="str">
        <f t="shared" ca="1" si="1149"/>
        <v/>
      </c>
    </row>
    <row r="531" spans="1:20" hidden="1">
      <c r="A531" t="str">
        <f ca="1">IF(B531="","",INDIRECT("減額一覧!B"&amp;$P531))</f>
        <v/>
      </c>
      <c r="B531" s="61" t="str">
        <f t="shared" ref="B531" ca="1" si="1186">IF(INDIRECT("減額一覧!BC"&amp;P531)=1,INDIRECT("減額一覧!AG"&amp;P531),"")</f>
        <v/>
      </c>
      <c r="C531" s="36" t="str">
        <f ca="1">IF(B531="","",INDIRECT("減額一覧!C"&amp;$P531))</f>
        <v/>
      </c>
      <c r="D531" s="80" t="str">
        <f ca="1">IF($B531="","",INDIRECT("減額一覧!G"&amp;$P531))</f>
        <v/>
      </c>
      <c r="E531" s="19" t="str">
        <f ca="1">IF(B531="","",INDIRECT("減額一覧!H"&amp;P531))</f>
        <v/>
      </c>
      <c r="F531" s="19" t="str">
        <f ca="1">IF($B531="","",INDIRECT("減額一覧!AN"&amp;P531))</f>
        <v/>
      </c>
      <c r="G531" s="20" t="str">
        <f ca="1">IF($B531="","",INDIRECT("減額一覧!AO"&amp;P531))</f>
        <v/>
      </c>
      <c r="H531" s="20" t="str">
        <f ca="1">IF($B531="","",INDIRECT("減額一覧!AP"&amp;P531))</f>
        <v/>
      </c>
      <c r="I531" s="32" t="str">
        <f ca="1">IF(B531="","",IF(INDIRECT("減額一覧!BN"&amp;P531)=0.08,0.08,0.1))</f>
        <v/>
      </c>
      <c r="J531" s="52"/>
      <c r="K531" s="95" t="str">
        <f t="shared" ca="1" si="1184"/>
        <v/>
      </c>
      <c r="L531" s="58" t="str">
        <f t="shared" ca="1" si="1146"/>
        <v/>
      </c>
      <c r="N531" s="113" t="str">
        <f t="shared" ca="1" si="1180"/>
        <v/>
      </c>
      <c r="O531" s="114" t="str">
        <f t="shared" ref="O531" ca="1" si="1187">IF(B531="","",IF(INDIRECT("減額一覧!BN"&amp;P531)=0.08,0.08,0.1))</f>
        <v/>
      </c>
      <c r="P531" s="38">
        <v>108</v>
      </c>
      <c r="Q531" s="38" t="str">
        <f t="shared" ca="1" si="1182"/>
        <v/>
      </c>
      <c r="R531" s="38" t="str">
        <f t="shared" ca="1" si="1182"/>
        <v/>
      </c>
      <c r="S531" s="66" t="str">
        <f t="shared" ca="1" si="1148"/>
        <v/>
      </c>
      <c r="T531" s="105" t="str">
        <f t="shared" ca="1" si="1149"/>
        <v/>
      </c>
    </row>
    <row r="532" spans="1:20" hidden="1">
      <c r="A532" t="str">
        <f ca="1">IF(B532="","",INDIRECT("減額一覧!B"&amp;$P532))</f>
        <v/>
      </c>
      <c r="B532" s="61" t="str">
        <f t="shared" ref="B532" ca="1" si="1188">IF(INDIRECT("減額一覧!BD"&amp;P532)=1,INDIRECT("減額一覧!AQ"&amp;P532),"")</f>
        <v/>
      </c>
      <c r="C532" s="45" t="str">
        <f ca="1">IF(B532="","",INDIRECT("減額一覧!C"&amp;$P532))</f>
        <v/>
      </c>
      <c r="D532" s="79" t="str">
        <f ca="1">IF($B532="","",INDIRECT("減額一覧!G"&amp;$P532))</f>
        <v/>
      </c>
      <c r="E532" s="19" t="str">
        <f ca="1">IF(B532="","",INDIRECT("減額一覧!H"&amp;P532))</f>
        <v/>
      </c>
      <c r="F532" s="19" t="str">
        <f ca="1">IF($B532="","",INDIRECT("減額一覧!AX"&amp;P532))</f>
        <v/>
      </c>
      <c r="G532" s="20" t="str">
        <f ca="1">IF($B532="","",INDIRECT("減額一覧!AY"&amp;P532))</f>
        <v/>
      </c>
      <c r="H532" s="20" t="str">
        <f ca="1">IF($B532="","",INDIRECT("減額一覧!AZ"&amp;P532))</f>
        <v/>
      </c>
      <c r="I532" s="32" t="str">
        <f ca="1">IF(B532="","",IF(INDIRECT("減額一覧!BO"&amp;P532)=0.08,0.08,0.1))</f>
        <v/>
      </c>
      <c r="J532" s="52"/>
      <c r="K532" s="95" t="str">
        <f t="shared" ca="1" si="1184"/>
        <v/>
      </c>
      <c r="L532" s="58" t="str">
        <f t="shared" ca="1" si="1146"/>
        <v/>
      </c>
      <c r="N532" s="113" t="str">
        <f t="shared" ca="1" si="1180"/>
        <v/>
      </c>
      <c r="O532" s="114" t="str">
        <f t="shared" ref="O532" ca="1" si="1189">IF(B532="","",IF(INDIRECT("減額一覧!BO"&amp;P532)=0.08,0.08,0.1))</f>
        <v/>
      </c>
      <c r="P532" s="38">
        <v>108</v>
      </c>
      <c r="Q532" s="38" t="str">
        <f t="shared" ca="1" si="1182"/>
        <v/>
      </c>
      <c r="R532" s="38" t="str">
        <f t="shared" ca="1" si="1182"/>
        <v/>
      </c>
      <c r="S532" s="66" t="str">
        <f t="shared" ca="1" si="1148"/>
        <v/>
      </c>
      <c r="T532" s="105" t="str">
        <f t="shared" ca="1" si="1149"/>
        <v/>
      </c>
    </row>
    <row r="533" spans="1:20" ht="19.5" thickBot="1">
      <c r="B533" s="64"/>
      <c r="C533" s="41" t="str">
        <f>IF(B533="","",減額一覧!C529)</f>
        <v/>
      </c>
      <c r="D533" s="43"/>
      <c r="E533" s="21"/>
      <c r="F533" s="22" t="s">
        <v>69</v>
      </c>
      <c r="G533" s="23">
        <f t="shared" ref="G533:H533" ca="1" si="1190">SUBTOTAL(9,G529:G532)</f>
        <v>1024</v>
      </c>
      <c r="H533" s="23">
        <f t="shared" ca="1" si="1190"/>
        <v>820</v>
      </c>
      <c r="I533" s="30"/>
      <c r="J533" s="53"/>
      <c r="K533" s="96" t="str">
        <f t="shared" si="1184"/>
        <v/>
      </c>
      <c r="L533" s="59" t="str">
        <f t="shared" si="1146"/>
        <v/>
      </c>
      <c r="N533" s="108" t="str">
        <f t="shared" ref="N533" ca="1" si="1191">IF(AND(G533=0,H533=0),"","小計")</f>
        <v>小計</v>
      </c>
      <c r="O533" s="108" t="str">
        <f t="shared" ref="O533" ca="1" si="1192">IF(AND(G533=0,H533=0),"","小計")</f>
        <v>小計</v>
      </c>
      <c r="P533" s="38"/>
      <c r="Q533" s="38"/>
      <c r="R533" s="38"/>
      <c r="S533" s="66" t="str">
        <f t="shared" si="1148"/>
        <v/>
      </c>
      <c r="T533" s="105" t="str">
        <f t="shared" si="1149"/>
        <v/>
      </c>
    </row>
    <row r="534" spans="1:20" ht="19.5" thickTop="1">
      <c r="A534">
        <f ca="1">IF(B534="","",INDIRECT("減額一覧!B"&amp;$P534))</f>
        <v>392</v>
      </c>
      <c r="B534" s="61">
        <f t="shared" ref="B534" ca="1" si="1193">IF(INDIRECT("減額一覧!BA"&amp;P534)=1,INDIRECT("減額一覧!M"&amp;P534),"")</f>
        <v>205</v>
      </c>
      <c r="C534" s="36">
        <f ca="1">IF(B534="","",INDIRECT("減額一覧!C"&amp;$P534))</f>
        <v>142138000</v>
      </c>
      <c r="D534" s="78" t="str">
        <f ca="1">IF($B534="","",INDIRECT("減額一覧!G"&amp;$P534))</f>
        <v>安藤　好季</v>
      </c>
      <c r="E534" s="19">
        <f ca="1">IF(B534="","",INDIRECT("減額一覧!H"&amp;P534))</f>
        <v>13</v>
      </c>
      <c r="F534" s="19">
        <f ca="1">IF($B534="","",INDIRECT("減額一覧!T"&amp;P534))</f>
        <v>1</v>
      </c>
      <c r="G534" s="20">
        <f ca="1">IF($B534="","",INDIRECT("減額一覧!U"&amp;P534))</f>
        <v>220</v>
      </c>
      <c r="H534" s="20">
        <f ca="1">IF($B534="","",INDIRECT("減額一覧!V"&amp;P534))</f>
        <v>136</v>
      </c>
      <c r="I534" s="32">
        <f ca="1">IF(B534="","",IF(INDIRECT("減額一覧!BL"&amp;P534)=0.08,0.08,0.1))</f>
        <v>0.1</v>
      </c>
      <c r="J534" s="51" t="s">
        <v>513</v>
      </c>
      <c r="K534" s="94" t="str">
        <f t="shared" ca="1" si="1184"/>
        <v/>
      </c>
      <c r="L534" s="56" t="str">
        <f t="shared" ca="1" si="1146"/>
        <v/>
      </c>
      <c r="N534" s="113" t="str">
        <f t="shared" ref="N534:N537" ca="1" si="1194">IF(A534="","",IF(A534&gt;3000,"月ヶ瀬",IF(A534&gt;=2000,"都祁","市内")))</f>
        <v>市内</v>
      </c>
      <c r="O534" s="114">
        <f t="shared" ref="O534" ca="1" si="1195">IF(B534="","",IF(INDIRECT("減額一覧!BL"&amp;P534)=0.08,0.08,0.1))</f>
        <v>0.1</v>
      </c>
      <c r="P534" s="38">
        <v>109</v>
      </c>
      <c r="Q534" s="38">
        <f t="shared" ref="Q534:R537" ca="1" si="1196">IF(G534="","",IF(G534&gt;0,1,""))</f>
        <v>1</v>
      </c>
      <c r="R534" s="38">
        <f t="shared" ca="1" si="1196"/>
        <v>1</v>
      </c>
      <c r="S534" s="66" t="str">
        <f t="shared" ca="1" si="1148"/>
        <v>142</v>
      </c>
      <c r="T534" s="105" t="str">
        <f t="shared" ca="1" si="1149"/>
        <v/>
      </c>
    </row>
    <row r="535" spans="1:20">
      <c r="A535">
        <f ca="1">IF(B535="","",INDIRECT("減額一覧!B"&amp;$P535))</f>
        <v>392</v>
      </c>
      <c r="B535" s="61">
        <f t="shared" ref="B535" ca="1" si="1197">IF(INDIRECT("減額一覧!BB"&amp;P535)=1,INDIRECT("減額一覧!W"&amp;P535),"")</f>
        <v>206</v>
      </c>
      <c r="C535" s="44">
        <f ca="1">IF(B535="","",INDIRECT("減額一覧!C"&amp;$P535))</f>
        <v>142138000</v>
      </c>
      <c r="D535" s="79" t="str">
        <f ca="1">IF($B535="","",INDIRECT("減額一覧!G"&amp;$P535))</f>
        <v>安藤　好季</v>
      </c>
      <c r="E535" s="19">
        <f ca="1">IF(B535="","",INDIRECT("減額一覧!H"&amp;P535))</f>
        <v>13</v>
      </c>
      <c r="F535" s="19">
        <f ca="1">IF($B535="","",INDIRECT("減額一覧!AD"&amp;P535))</f>
        <v>2</v>
      </c>
      <c r="G535" s="20">
        <f ca="1">IF($B535="","",INDIRECT("減額一覧!AE"&amp;P535))</f>
        <v>440</v>
      </c>
      <c r="H535" s="20">
        <f ca="1">IF($B535="","",INDIRECT("減額一覧!AF"&amp;P535))</f>
        <v>273</v>
      </c>
      <c r="I535" s="32">
        <f ca="1">IF(B535="","",IF(INDIRECT("減額一覧!BM"&amp;P535)=0.08,0.08,0.1))</f>
        <v>0.1</v>
      </c>
      <c r="J535" s="52"/>
      <c r="K535" s="95" t="str">
        <f t="shared" ca="1" si="1184"/>
        <v/>
      </c>
      <c r="L535" s="58" t="str">
        <f t="shared" ca="1" si="1146"/>
        <v/>
      </c>
      <c r="N535" s="113" t="str">
        <f t="shared" ca="1" si="1194"/>
        <v>市内</v>
      </c>
      <c r="O535" s="114">
        <f t="shared" ref="O535" ca="1" si="1198">IF(B535="","",IF(INDIRECT("減額一覧!BM"&amp;P535)=0.08,0.08,0.1))</f>
        <v>0.1</v>
      </c>
      <c r="P535" s="38">
        <v>109</v>
      </c>
      <c r="Q535" s="38">
        <f t="shared" ca="1" si="1196"/>
        <v>1</v>
      </c>
      <c r="R535" s="38">
        <f t="shared" ca="1" si="1196"/>
        <v>1</v>
      </c>
      <c r="S535" s="66" t="str">
        <f t="shared" ca="1" si="1148"/>
        <v>142</v>
      </c>
      <c r="T535" s="105" t="str">
        <f t="shared" ca="1" si="1149"/>
        <v/>
      </c>
    </row>
    <row r="536" spans="1:20">
      <c r="A536">
        <f ca="1">IF(B536="","",INDIRECT("減額一覧!B"&amp;$P536))</f>
        <v>392</v>
      </c>
      <c r="B536" s="61">
        <f t="shared" ref="B536" ca="1" si="1199">IF(INDIRECT("減額一覧!BC"&amp;P536)=1,INDIRECT("減額一覧!AG"&amp;P536),"")</f>
        <v>207</v>
      </c>
      <c r="C536" s="36">
        <f ca="1">IF(B536="","",INDIRECT("減額一覧!C"&amp;$P536))</f>
        <v>142138000</v>
      </c>
      <c r="D536" s="80" t="str">
        <f ca="1">IF($B536="","",INDIRECT("減額一覧!G"&amp;$P536))</f>
        <v>安藤　好季</v>
      </c>
      <c r="E536" s="19">
        <f ca="1">IF(B536="","",INDIRECT("減額一覧!H"&amp;P536))</f>
        <v>13</v>
      </c>
      <c r="F536" s="19">
        <f ca="1">IF($B536="","",INDIRECT("減額一覧!AN"&amp;P536))</f>
        <v>4</v>
      </c>
      <c r="G536" s="20">
        <f ca="1">IF($B536="","",INDIRECT("減額一覧!AO"&amp;P536))</f>
        <v>880</v>
      </c>
      <c r="H536" s="20">
        <f ca="1">IF($B536="","",INDIRECT("減額一覧!AP"&amp;P536))</f>
        <v>545</v>
      </c>
      <c r="I536" s="32">
        <f ca="1">IF(B536="","",IF(INDIRECT("減額一覧!BN"&amp;P536)=0.08,0.08,0.1))</f>
        <v>0.1</v>
      </c>
      <c r="J536" s="52"/>
      <c r="K536" s="95" t="str">
        <f t="shared" ca="1" si="1184"/>
        <v/>
      </c>
      <c r="L536" s="58" t="str">
        <f t="shared" ca="1" si="1146"/>
        <v/>
      </c>
      <c r="N536" s="113" t="str">
        <f t="shared" ca="1" si="1194"/>
        <v>市内</v>
      </c>
      <c r="O536" s="114">
        <f t="shared" ref="O536" ca="1" si="1200">IF(B536="","",IF(INDIRECT("減額一覧!BN"&amp;P536)=0.08,0.08,0.1))</f>
        <v>0.1</v>
      </c>
      <c r="P536" s="38">
        <v>109</v>
      </c>
      <c r="Q536" s="38">
        <f t="shared" ca="1" si="1196"/>
        <v>1</v>
      </c>
      <c r="R536" s="38">
        <f t="shared" ca="1" si="1196"/>
        <v>1</v>
      </c>
      <c r="S536" s="66" t="str">
        <f t="shared" ca="1" si="1148"/>
        <v>142</v>
      </c>
      <c r="T536" s="105" t="str">
        <f t="shared" ca="1" si="1149"/>
        <v/>
      </c>
    </row>
    <row r="537" spans="1:20">
      <c r="A537">
        <f ca="1">IF(B537="","",INDIRECT("減額一覧!B"&amp;$P537))</f>
        <v>392</v>
      </c>
      <c r="B537" s="61">
        <f t="shared" ref="B537" ca="1" si="1201">IF(INDIRECT("減額一覧!BD"&amp;P537)=1,INDIRECT("減額一覧!AQ"&amp;P537),"")</f>
        <v>208</v>
      </c>
      <c r="C537" s="45">
        <f ca="1">IF(B537="","",INDIRECT("減額一覧!C"&amp;$P537))</f>
        <v>142138000</v>
      </c>
      <c r="D537" s="79" t="str">
        <f ca="1">IF($B537="","",INDIRECT("減額一覧!G"&amp;$P537))</f>
        <v>安藤　好季</v>
      </c>
      <c r="E537" s="19">
        <f ca="1">IF(B537="","",INDIRECT("減額一覧!H"&amp;P537))</f>
        <v>13</v>
      </c>
      <c r="F537" s="19">
        <f ca="1">IF($B537="","",INDIRECT("減額一覧!AX"&amp;P537))</f>
        <v>4</v>
      </c>
      <c r="G537" s="20">
        <f ca="1">IF($B537="","",INDIRECT("減額一覧!AY"&amp;P537))</f>
        <v>880</v>
      </c>
      <c r="H537" s="20">
        <f ca="1">IF($B537="","",INDIRECT("減額一覧!AZ"&amp;P537))</f>
        <v>546</v>
      </c>
      <c r="I537" s="32">
        <f ca="1">IF(B537="","",IF(INDIRECT("減額一覧!BO"&amp;P537)=0.08,0.08,0.1))</f>
        <v>0.1</v>
      </c>
      <c r="J537" s="52"/>
      <c r="K537" s="95" t="str">
        <f t="shared" ca="1" si="1184"/>
        <v/>
      </c>
      <c r="L537" s="58" t="str">
        <f t="shared" ca="1" si="1146"/>
        <v/>
      </c>
      <c r="N537" s="113" t="str">
        <f t="shared" ca="1" si="1194"/>
        <v>市内</v>
      </c>
      <c r="O537" s="114">
        <f t="shared" ref="O537" ca="1" si="1202">IF(B537="","",IF(INDIRECT("減額一覧!BO"&amp;P537)=0.08,0.08,0.1))</f>
        <v>0.1</v>
      </c>
      <c r="P537" s="38">
        <v>109</v>
      </c>
      <c r="Q537" s="38">
        <f t="shared" ca="1" si="1196"/>
        <v>1</v>
      </c>
      <c r="R537" s="38">
        <f t="shared" ca="1" si="1196"/>
        <v>1</v>
      </c>
      <c r="S537" s="66" t="str">
        <f t="shared" ca="1" si="1148"/>
        <v>142</v>
      </c>
      <c r="T537" s="105" t="str">
        <f t="shared" ca="1" si="1149"/>
        <v/>
      </c>
    </row>
    <row r="538" spans="1:20" ht="19.5" thickBot="1">
      <c r="B538" s="64"/>
      <c r="C538" s="41" t="str">
        <f>IF(B538="","",減額一覧!C534)</f>
        <v/>
      </c>
      <c r="D538" s="43"/>
      <c r="E538" s="21"/>
      <c r="F538" s="22" t="s">
        <v>69</v>
      </c>
      <c r="G538" s="23">
        <f t="shared" ref="G538:H538" ca="1" si="1203">SUBTOTAL(9,G534:G537)</f>
        <v>2420</v>
      </c>
      <c r="H538" s="23">
        <f t="shared" ca="1" si="1203"/>
        <v>1500</v>
      </c>
      <c r="I538" s="30"/>
      <c r="J538" s="53"/>
      <c r="K538" s="96" t="str">
        <f t="shared" si="1184"/>
        <v/>
      </c>
      <c r="L538" s="59" t="str">
        <f t="shared" si="1146"/>
        <v/>
      </c>
      <c r="N538" s="108" t="str">
        <f t="shared" ref="N538" ca="1" si="1204">IF(AND(G538=0,H538=0),"","小計")</f>
        <v>小計</v>
      </c>
      <c r="O538" s="108" t="str">
        <f t="shared" ref="O538" ca="1" si="1205">IF(AND(G538=0,H538=0),"","小計")</f>
        <v>小計</v>
      </c>
      <c r="P538" s="38"/>
      <c r="Q538" s="38"/>
      <c r="R538" s="38"/>
      <c r="S538" s="66" t="str">
        <f t="shared" si="1148"/>
        <v/>
      </c>
      <c r="T538" s="105" t="str">
        <f t="shared" si="1149"/>
        <v/>
      </c>
    </row>
    <row r="539" spans="1:20" ht="20.25" hidden="1" thickTop="1" thickBot="1">
      <c r="A539" t="str">
        <f ca="1">IF(B539="","",INDIRECT("減額一覧!B"&amp;$P539))</f>
        <v/>
      </c>
      <c r="B539" s="61" t="str">
        <f t="shared" ref="B539" ca="1" si="1206">IF(INDIRECT("減額一覧!BA"&amp;P539)=1,INDIRECT("減額一覧!M"&amp;P539),"")</f>
        <v/>
      </c>
      <c r="C539" s="36" t="str">
        <f ca="1">IF(B539="","",INDIRECT("減額一覧!C"&amp;$P539))</f>
        <v/>
      </c>
      <c r="D539" s="78" t="str">
        <f ca="1">IF($B539="","",INDIRECT("減額一覧!G"&amp;$P539))</f>
        <v/>
      </c>
      <c r="E539" s="19" t="str">
        <f ca="1">IF(B539="","",INDIRECT("減額一覧!H"&amp;P539))</f>
        <v/>
      </c>
      <c r="F539" s="19" t="str">
        <f ca="1">IF($B539="","",INDIRECT("減額一覧!T"&amp;P539))</f>
        <v/>
      </c>
      <c r="G539" s="20" t="str">
        <f ca="1">IF($B539="","",INDIRECT("減額一覧!U"&amp;P539))</f>
        <v/>
      </c>
      <c r="H539" s="20" t="str">
        <f ca="1">IF($B539="","",INDIRECT("減額一覧!V"&amp;P539))</f>
        <v/>
      </c>
      <c r="I539" s="32" t="str">
        <f ca="1">IF(B539="","",IF(INDIRECT("減額一覧!BL"&amp;P539)=0.08,0.08,0.1))</f>
        <v/>
      </c>
      <c r="J539" s="51"/>
      <c r="K539" s="94" t="str">
        <f t="shared" ca="1" si="1184"/>
        <v/>
      </c>
      <c r="L539" s="56" t="str">
        <f t="shared" ca="1" si="1146"/>
        <v/>
      </c>
      <c r="N539" s="113" t="str">
        <f t="shared" ref="N539:N542" ca="1" si="1207">IF(A539="","",IF(A539&gt;3000,"月ヶ瀬",IF(A539&gt;=2000,"都祁","市内")))</f>
        <v/>
      </c>
      <c r="O539" s="114" t="str">
        <f t="shared" ref="O539" ca="1" si="1208">IF(B539="","",IF(INDIRECT("減額一覧!BL"&amp;P539)=0.08,0.08,0.1))</f>
        <v/>
      </c>
      <c r="P539" s="38">
        <v>110</v>
      </c>
      <c r="Q539" s="38" t="str">
        <f t="shared" ref="Q539:R542" ca="1" si="1209">IF(G539="","",IF(G539&gt;0,1,""))</f>
        <v/>
      </c>
      <c r="R539" s="38" t="str">
        <f t="shared" ca="1" si="1209"/>
        <v/>
      </c>
      <c r="S539" s="66" t="str">
        <f t="shared" ca="1" si="1148"/>
        <v/>
      </c>
      <c r="T539" s="105" t="str">
        <f t="shared" ca="1" si="1149"/>
        <v/>
      </c>
    </row>
    <row r="540" spans="1:20" ht="20.25" hidden="1" thickTop="1" thickBot="1">
      <c r="A540" t="str">
        <f ca="1">IF(B540="","",INDIRECT("減額一覧!B"&amp;$P540))</f>
        <v/>
      </c>
      <c r="B540" s="61" t="str">
        <f t="shared" ref="B540" ca="1" si="1210">IF(INDIRECT("減額一覧!BB"&amp;P540)=1,INDIRECT("減額一覧!W"&amp;P540),"")</f>
        <v/>
      </c>
      <c r="C540" s="44" t="str">
        <f ca="1">IF(B540="","",INDIRECT("減額一覧!C"&amp;$P540))</f>
        <v/>
      </c>
      <c r="D540" s="79" t="str">
        <f ca="1">IF($B540="","",INDIRECT("減額一覧!G"&amp;$P540))</f>
        <v/>
      </c>
      <c r="E540" s="19" t="str">
        <f ca="1">IF(B540="","",INDIRECT("減額一覧!H"&amp;P540))</f>
        <v/>
      </c>
      <c r="F540" s="19" t="str">
        <f ca="1">IF($B540="","",INDIRECT("減額一覧!AD"&amp;P540))</f>
        <v/>
      </c>
      <c r="G540" s="20" t="str">
        <f ca="1">IF($B540="","",INDIRECT("減額一覧!AE"&amp;P540))</f>
        <v/>
      </c>
      <c r="H540" s="20" t="str">
        <f ca="1">IF($B540="","",INDIRECT("減額一覧!AF"&amp;P540))</f>
        <v/>
      </c>
      <c r="I540" s="32" t="str">
        <f ca="1">IF(B540="","",IF(INDIRECT("減額一覧!BM"&amp;P540)=0.08,0.08,0.1))</f>
        <v/>
      </c>
      <c r="J540" s="52"/>
      <c r="K540" s="95" t="str">
        <f t="shared" ca="1" si="1184"/>
        <v/>
      </c>
      <c r="L540" s="58" t="str">
        <f t="shared" ca="1" si="1146"/>
        <v/>
      </c>
      <c r="N540" s="113" t="str">
        <f t="shared" ca="1" si="1207"/>
        <v/>
      </c>
      <c r="O540" s="114" t="str">
        <f t="shared" ref="O540" ca="1" si="1211">IF(B540="","",IF(INDIRECT("減額一覧!BM"&amp;P540)=0.08,0.08,0.1))</f>
        <v/>
      </c>
      <c r="P540" s="38">
        <v>110</v>
      </c>
      <c r="Q540" s="38" t="str">
        <f t="shared" ca="1" si="1209"/>
        <v/>
      </c>
      <c r="R540" s="38" t="str">
        <f t="shared" ca="1" si="1209"/>
        <v/>
      </c>
      <c r="S540" s="66" t="str">
        <f t="shared" ca="1" si="1148"/>
        <v/>
      </c>
      <c r="T540" s="105" t="str">
        <f t="shared" ca="1" si="1149"/>
        <v/>
      </c>
    </row>
    <row r="541" spans="1:20" ht="20.25" hidden="1" thickTop="1" thickBot="1">
      <c r="A541" t="str">
        <f ca="1">IF(B541="","",INDIRECT("減額一覧!B"&amp;$P541))</f>
        <v/>
      </c>
      <c r="B541" s="61" t="str">
        <f t="shared" ref="B541" ca="1" si="1212">IF(INDIRECT("減額一覧!BC"&amp;P541)=1,INDIRECT("減額一覧!AG"&amp;P541),"")</f>
        <v/>
      </c>
      <c r="C541" s="36" t="str">
        <f ca="1">IF(B541="","",INDIRECT("減額一覧!C"&amp;$P541))</f>
        <v/>
      </c>
      <c r="D541" s="80" t="str">
        <f ca="1">IF($B541="","",INDIRECT("減額一覧!G"&amp;$P541))</f>
        <v/>
      </c>
      <c r="E541" s="19" t="str">
        <f ca="1">IF(B541="","",INDIRECT("減額一覧!H"&amp;P541))</f>
        <v/>
      </c>
      <c r="F541" s="19" t="str">
        <f ca="1">IF($B541="","",INDIRECT("減額一覧!AN"&amp;P541))</f>
        <v/>
      </c>
      <c r="G541" s="20" t="str">
        <f ca="1">IF($B541="","",INDIRECT("減額一覧!AO"&amp;P541))</f>
        <v/>
      </c>
      <c r="H541" s="20" t="str">
        <f ca="1">IF($B541="","",INDIRECT("減額一覧!AP"&amp;P541))</f>
        <v/>
      </c>
      <c r="I541" s="32" t="str">
        <f ca="1">IF(B541="","",IF(INDIRECT("減額一覧!BN"&amp;P541)=0.08,0.08,0.1))</f>
        <v/>
      </c>
      <c r="J541" s="52"/>
      <c r="K541" s="95" t="str">
        <f t="shared" ca="1" si="1184"/>
        <v/>
      </c>
      <c r="L541" s="58" t="str">
        <f t="shared" ca="1" si="1146"/>
        <v/>
      </c>
      <c r="N541" s="113" t="str">
        <f t="shared" ca="1" si="1207"/>
        <v/>
      </c>
      <c r="O541" s="114" t="str">
        <f t="shared" ref="O541" ca="1" si="1213">IF(B541="","",IF(INDIRECT("減額一覧!BN"&amp;P541)=0.08,0.08,0.1))</f>
        <v/>
      </c>
      <c r="P541" s="38">
        <v>110</v>
      </c>
      <c r="Q541" s="38" t="str">
        <f t="shared" ca="1" si="1209"/>
        <v/>
      </c>
      <c r="R541" s="38" t="str">
        <f t="shared" ca="1" si="1209"/>
        <v/>
      </c>
      <c r="S541" s="66" t="str">
        <f t="shared" ca="1" si="1148"/>
        <v/>
      </c>
      <c r="T541" s="105" t="str">
        <f t="shared" ca="1" si="1149"/>
        <v/>
      </c>
    </row>
    <row r="542" spans="1:20" ht="20.25" hidden="1" thickTop="1" thickBot="1">
      <c r="A542" t="str">
        <f ca="1">IF(B542="","",INDIRECT("減額一覧!B"&amp;$P542))</f>
        <v/>
      </c>
      <c r="B542" s="61" t="str">
        <f t="shared" ref="B542" ca="1" si="1214">IF(INDIRECT("減額一覧!BD"&amp;P542)=1,INDIRECT("減額一覧!AQ"&amp;P542),"")</f>
        <v/>
      </c>
      <c r="C542" s="45" t="str">
        <f ca="1">IF(B542="","",INDIRECT("減額一覧!C"&amp;$P542))</f>
        <v/>
      </c>
      <c r="D542" s="79" t="str">
        <f ca="1">IF($B542="","",INDIRECT("減額一覧!G"&amp;$P542))</f>
        <v/>
      </c>
      <c r="E542" s="19" t="str">
        <f ca="1">IF(B542="","",INDIRECT("減額一覧!H"&amp;P542))</f>
        <v/>
      </c>
      <c r="F542" s="19" t="str">
        <f ca="1">IF($B542="","",INDIRECT("減額一覧!AX"&amp;P542))</f>
        <v/>
      </c>
      <c r="G542" s="20" t="str">
        <f ca="1">IF($B542="","",INDIRECT("減額一覧!AY"&amp;P542))</f>
        <v/>
      </c>
      <c r="H542" s="20" t="str">
        <f ca="1">IF($B542="","",INDIRECT("減額一覧!AZ"&amp;P542))</f>
        <v/>
      </c>
      <c r="I542" s="32" t="str">
        <f ca="1">IF(B542="","",IF(INDIRECT("減額一覧!BO"&amp;P542)=0.08,0.08,0.1))</f>
        <v/>
      </c>
      <c r="J542" s="52"/>
      <c r="K542" s="95" t="str">
        <f t="shared" ca="1" si="1184"/>
        <v/>
      </c>
      <c r="L542" s="58" t="str">
        <f t="shared" ca="1" si="1146"/>
        <v/>
      </c>
      <c r="N542" s="113" t="str">
        <f t="shared" ca="1" si="1207"/>
        <v/>
      </c>
      <c r="O542" s="114" t="str">
        <f t="shared" ref="O542" ca="1" si="1215">IF(B542="","",IF(INDIRECT("減額一覧!BO"&amp;P542)=0.08,0.08,0.1))</f>
        <v/>
      </c>
      <c r="P542" s="38">
        <v>110</v>
      </c>
      <c r="Q542" s="38" t="str">
        <f t="shared" ca="1" si="1209"/>
        <v/>
      </c>
      <c r="R542" s="38" t="str">
        <f t="shared" ca="1" si="1209"/>
        <v/>
      </c>
      <c r="S542" s="66" t="str">
        <f t="shared" ca="1" si="1148"/>
        <v/>
      </c>
      <c r="T542" s="105" t="str">
        <f t="shared" ca="1" si="1149"/>
        <v/>
      </c>
    </row>
    <row r="543" spans="1:20" ht="20.25" hidden="1" thickTop="1" thickBot="1">
      <c r="B543" s="64"/>
      <c r="C543" s="41" t="str">
        <f>IF(B543="","",減額一覧!C539)</f>
        <v/>
      </c>
      <c r="D543" s="43"/>
      <c r="E543" s="21"/>
      <c r="F543" s="22" t="s">
        <v>69</v>
      </c>
      <c r="G543" s="23">
        <f t="shared" ref="G543:H543" si="1216">SUBTOTAL(9,G539:G542)</f>
        <v>0</v>
      </c>
      <c r="H543" s="23">
        <f t="shared" si="1216"/>
        <v>0</v>
      </c>
      <c r="I543" s="30"/>
      <c r="J543" s="53"/>
      <c r="K543" s="96" t="str">
        <f t="shared" si="1184"/>
        <v/>
      </c>
      <c r="L543" s="59" t="str">
        <f t="shared" si="1146"/>
        <v/>
      </c>
      <c r="N543" s="108" t="str">
        <f t="shared" ref="N543" si="1217">IF(AND(G543=0,H543=0),"","小計")</f>
        <v/>
      </c>
      <c r="O543" s="108" t="str">
        <f t="shared" ref="O543" si="1218">IF(AND(G543=0,H543=0),"","小計")</f>
        <v/>
      </c>
      <c r="P543" s="38"/>
      <c r="Q543" s="38"/>
      <c r="R543" s="38"/>
      <c r="S543" s="66" t="str">
        <f t="shared" si="1148"/>
        <v/>
      </c>
      <c r="T543" s="105" t="str">
        <f t="shared" si="1149"/>
        <v/>
      </c>
    </row>
    <row r="544" spans="1:20" ht="20.25" hidden="1" thickTop="1" thickBot="1">
      <c r="A544">
        <f ca="1">IF(B544="","",INDIRECT("減額一覧!B"&amp;$P544))</f>
        <v>2004</v>
      </c>
      <c r="B544" s="61">
        <f t="shared" ref="B544" ca="1" si="1219">IF(INDIRECT("減額一覧!BA"&amp;P544)=1,INDIRECT("減額一覧!M"&amp;P544),"")</f>
        <v>204</v>
      </c>
      <c r="C544" s="36">
        <f ca="1">IF(B544="","",INDIRECT("減額一覧!C"&amp;$P544))</f>
        <v>385006000</v>
      </c>
      <c r="D544" s="78" t="str">
        <f ca="1">IF($B544="","",INDIRECT("減額一覧!G"&amp;$P544))</f>
        <v>北川　昭</v>
      </c>
      <c r="E544" s="19">
        <f ca="1">IF(B544="","",INDIRECT("減額一覧!H"&amp;P544))</f>
        <v>20</v>
      </c>
      <c r="F544" s="19">
        <f ca="1">IF($B544="","",INDIRECT("減額一覧!T"&amp;P544))</f>
        <v>13</v>
      </c>
      <c r="G544" s="20">
        <f ca="1">IF($B544="","",INDIRECT("減額一覧!U"&amp;P544))</f>
        <v>2975</v>
      </c>
      <c r="H544" s="20">
        <f ca="1">IF($B544="","",INDIRECT("減額一覧!V"&amp;P544))</f>
        <v>0</v>
      </c>
      <c r="I544" s="32">
        <f ca="1">IF(B544="","",IF(INDIRECT("減額一覧!BL"&amp;P544)=0.08,0.08,0.1))</f>
        <v>0.1</v>
      </c>
      <c r="J544" s="51" t="s">
        <v>514</v>
      </c>
      <c r="K544" s="94" t="str">
        <f t="shared" ca="1" si="1184"/>
        <v>都祁</v>
      </c>
      <c r="L544" s="56" t="str">
        <f t="shared" ca="1" si="1146"/>
        <v/>
      </c>
      <c r="N544" s="113" t="str">
        <f t="shared" ref="N544:N547" ca="1" si="1220">IF(A544="","",IF(A544&gt;3000,"月ヶ瀬",IF(A544&gt;=2000,"都祁","市内")))</f>
        <v>都祁</v>
      </c>
      <c r="O544" s="114">
        <f t="shared" ref="O544" ca="1" si="1221">IF(B544="","",IF(INDIRECT("減額一覧!BL"&amp;P544)=0.08,0.08,0.1))</f>
        <v>0.1</v>
      </c>
      <c r="P544" s="38">
        <v>111</v>
      </c>
      <c r="Q544" s="38">
        <f t="shared" ref="Q544:R547" ca="1" si="1222">IF(G544="","",IF(G544&gt;0,1,""))</f>
        <v>1</v>
      </c>
      <c r="R544" s="38" t="str">
        <f t="shared" ca="1" si="1222"/>
        <v/>
      </c>
      <c r="S544" s="66" t="str">
        <f t="shared" ca="1" si="1148"/>
        <v>385</v>
      </c>
      <c r="T544" s="105" t="str">
        <f t="shared" ca="1" si="1149"/>
        <v/>
      </c>
    </row>
    <row r="545" spans="1:20" ht="20.25" hidden="1" thickTop="1" thickBot="1">
      <c r="A545">
        <f ca="1">IF(B545="","",INDIRECT("減額一覧!B"&amp;$P545))</f>
        <v>2004</v>
      </c>
      <c r="B545" s="61">
        <f t="shared" ref="B545" ca="1" si="1223">IF(INDIRECT("減額一覧!BB"&amp;P545)=1,INDIRECT("減額一覧!W"&amp;P545),"")</f>
        <v>205</v>
      </c>
      <c r="C545" s="44">
        <f ca="1">IF(B545="","",INDIRECT("減額一覧!C"&amp;$P545))</f>
        <v>385006000</v>
      </c>
      <c r="D545" s="79" t="str">
        <f ca="1">IF($B545="","",INDIRECT("減額一覧!G"&amp;$P545))</f>
        <v>北川　昭</v>
      </c>
      <c r="E545" s="19">
        <f ca="1">IF(B545="","",INDIRECT("減額一覧!H"&amp;P545))</f>
        <v>20</v>
      </c>
      <c r="F545" s="19">
        <f ca="1">IF($B545="","",INDIRECT("減額一覧!AD"&amp;P545))</f>
        <v>14</v>
      </c>
      <c r="G545" s="20">
        <f ca="1">IF($B545="","",INDIRECT("減額一覧!AE"&amp;P545))</f>
        <v>3212</v>
      </c>
      <c r="H545" s="20">
        <f ca="1">IF($B545="","",INDIRECT("減額一覧!AF"&amp;P545))</f>
        <v>0</v>
      </c>
      <c r="I545" s="32">
        <f ca="1">IF(B545="","",IF(INDIRECT("減額一覧!BM"&amp;P545)=0.08,0.08,0.1))</f>
        <v>0.1</v>
      </c>
      <c r="J545" s="52"/>
      <c r="K545" s="95" t="str">
        <f t="shared" ca="1" si="1184"/>
        <v>都祁</v>
      </c>
      <c r="L545" s="58" t="str">
        <f t="shared" ca="1" si="1146"/>
        <v/>
      </c>
      <c r="N545" s="113" t="str">
        <f t="shared" ca="1" si="1220"/>
        <v>都祁</v>
      </c>
      <c r="O545" s="114">
        <f t="shared" ref="O545" ca="1" si="1224">IF(B545="","",IF(INDIRECT("減額一覧!BM"&amp;P545)=0.08,0.08,0.1))</f>
        <v>0.1</v>
      </c>
      <c r="P545" s="38">
        <v>111</v>
      </c>
      <c r="Q545" s="38">
        <f t="shared" ca="1" si="1222"/>
        <v>1</v>
      </c>
      <c r="R545" s="38" t="str">
        <f t="shared" ca="1" si="1222"/>
        <v/>
      </c>
      <c r="S545" s="66" t="str">
        <f t="shared" ca="1" si="1148"/>
        <v>385</v>
      </c>
      <c r="T545" s="105" t="str">
        <f t="shared" ca="1" si="1149"/>
        <v/>
      </c>
    </row>
    <row r="546" spans="1:20" ht="20.25" hidden="1" thickTop="1" thickBot="1">
      <c r="A546">
        <f ca="1">IF(B546="","",INDIRECT("減額一覧!B"&amp;$P546))</f>
        <v>2004</v>
      </c>
      <c r="B546" s="61">
        <f t="shared" ref="B546" ca="1" si="1225">IF(INDIRECT("減額一覧!BC"&amp;P546)=1,INDIRECT("減額一覧!AG"&amp;P546),"")</f>
        <v>206</v>
      </c>
      <c r="C546" s="36">
        <f ca="1">IF(B546="","",INDIRECT("減額一覧!C"&amp;$P546))</f>
        <v>385006000</v>
      </c>
      <c r="D546" s="80" t="str">
        <f ca="1">IF($B546="","",INDIRECT("減額一覧!G"&amp;$P546))</f>
        <v>北川　昭</v>
      </c>
      <c r="E546" s="19">
        <f ca="1">IF(B546="","",INDIRECT("減額一覧!H"&amp;P546))</f>
        <v>20</v>
      </c>
      <c r="F546" s="19">
        <f ca="1">IF($B546="","",INDIRECT("減額一覧!AN"&amp;P546))</f>
        <v>15</v>
      </c>
      <c r="G546" s="20">
        <f ca="1">IF($B546="","",INDIRECT("減額一覧!AO"&amp;P546))</f>
        <v>3465</v>
      </c>
      <c r="H546" s="20">
        <f ca="1">IF($B546="","",INDIRECT("減額一覧!AP"&amp;P546))</f>
        <v>0</v>
      </c>
      <c r="I546" s="32">
        <f ca="1">IF(B546="","",IF(INDIRECT("減額一覧!BN"&amp;P546)=0.08,0.08,0.1))</f>
        <v>0.1</v>
      </c>
      <c r="J546" s="52"/>
      <c r="K546" s="95" t="str">
        <f t="shared" ca="1" si="1184"/>
        <v>都祁</v>
      </c>
      <c r="L546" s="58" t="str">
        <f t="shared" ca="1" si="1146"/>
        <v/>
      </c>
      <c r="N546" s="113" t="str">
        <f t="shared" ca="1" si="1220"/>
        <v>都祁</v>
      </c>
      <c r="O546" s="114">
        <f t="shared" ref="O546" ca="1" si="1226">IF(B546="","",IF(INDIRECT("減額一覧!BN"&amp;P546)=0.08,0.08,0.1))</f>
        <v>0.1</v>
      </c>
      <c r="P546" s="38">
        <v>111</v>
      </c>
      <c r="Q546" s="38">
        <f t="shared" ca="1" si="1222"/>
        <v>1</v>
      </c>
      <c r="R546" s="38" t="str">
        <f t="shared" ca="1" si="1222"/>
        <v/>
      </c>
      <c r="S546" s="66" t="str">
        <f t="shared" ca="1" si="1148"/>
        <v>385</v>
      </c>
      <c r="T546" s="105" t="str">
        <f t="shared" ca="1" si="1149"/>
        <v/>
      </c>
    </row>
    <row r="547" spans="1:20" ht="20.25" hidden="1" thickTop="1" thickBot="1">
      <c r="A547">
        <f ca="1">IF(B547="","",INDIRECT("減額一覧!B"&amp;$P547))</f>
        <v>2004</v>
      </c>
      <c r="B547" s="61">
        <f t="shared" ref="B547" ca="1" si="1227">IF(INDIRECT("減額一覧!BD"&amp;P547)=1,INDIRECT("減額一覧!AQ"&amp;P547),"")</f>
        <v>207</v>
      </c>
      <c r="C547" s="45">
        <f ca="1">IF(B547="","",INDIRECT("減額一覧!C"&amp;$P547))</f>
        <v>385006000</v>
      </c>
      <c r="D547" s="79" t="str">
        <f ca="1">IF($B547="","",INDIRECT("減額一覧!G"&amp;$P547))</f>
        <v>北川　昭</v>
      </c>
      <c r="E547" s="19">
        <f ca="1">IF(B547="","",INDIRECT("減額一覧!H"&amp;P547))</f>
        <v>20</v>
      </c>
      <c r="F547" s="19">
        <f ca="1">IF($B547="","",INDIRECT("減額一覧!AX"&amp;P547))</f>
        <v>15</v>
      </c>
      <c r="G547" s="20">
        <f ca="1">IF($B547="","",INDIRECT("減額一覧!AY"&amp;P547))</f>
        <v>3481</v>
      </c>
      <c r="H547" s="20">
        <f ca="1">IF($B547="","",INDIRECT("減額一覧!AZ"&amp;P547))</f>
        <v>0</v>
      </c>
      <c r="I547" s="32">
        <f ca="1">IF(B547="","",IF(INDIRECT("減額一覧!BO"&amp;P547)=0.08,0.08,0.1))</f>
        <v>0.1</v>
      </c>
      <c r="J547" s="52"/>
      <c r="K547" s="95" t="str">
        <f t="shared" ca="1" si="1184"/>
        <v>都祁</v>
      </c>
      <c r="L547" s="58" t="str">
        <f t="shared" ca="1" si="1146"/>
        <v/>
      </c>
      <c r="N547" s="113" t="str">
        <f t="shared" ca="1" si="1220"/>
        <v>都祁</v>
      </c>
      <c r="O547" s="114">
        <f t="shared" ref="O547" ca="1" si="1228">IF(B547="","",IF(INDIRECT("減額一覧!BO"&amp;P547)=0.08,0.08,0.1))</f>
        <v>0.1</v>
      </c>
      <c r="P547" s="38">
        <v>111</v>
      </c>
      <c r="Q547" s="38">
        <f t="shared" ca="1" si="1222"/>
        <v>1</v>
      </c>
      <c r="R547" s="38" t="str">
        <f t="shared" ca="1" si="1222"/>
        <v/>
      </c>
      <c r="S547" s="66" t="str">
        <f t="shared" ca="1" si="1148"/>
        <v>385</v>
      </c>
      <c r="T547" s="105" t="str">
        <f t="shared" ca="1" si="1149"/>
        <v/>
      </c>
    </row>
    <row r="548" spans="1:20" ht="20.25" hidden="1" thickTop="1" thickBot="1">
      <c r="B548" s="64"/>
      <c r="C548" s="41" t="str">
        <f>IF(B548="","",減額一覧!C544)</f>
        <v/>
      </c>
      <c r="D548" s="43"/>
      <c r="E548" s="21"/>
      <c r="F548" s="22" t="s">
        <v>69</v>
      </c>
      <c r="G548" s="23">
        <f t="shared" ref="G548:H548" si="1229">SUBTOTAL(9,G544:G547)</f>
        <v>0</v>
      </c>
      <c r="H548" s="23">
        <f t="shared" si="1229"/>
        <v>0</v>
      </c>
      <c r="I548" s="30"/>
      <c r="J548" s="53"/>
      <c r="K548" s="96" t="str">
        <f t="shared" si="1184"/>
        <v/>
      </c>
      <c r="L548" s="59" t="str">
        <f t="shared" si="1146"/>
        <v/>
      </c>
      <c r="N548" s="108" t="str">
        <f t="shared" ref="N548" si="1230">IF(AND(G548=0,H548=0),"","小計")</f>
        <v/>
      </c>
      <c r="O548" s="108" t="str">
        <f t="shared" ref="O548" si="1231">IF(AND(G548=0,H548=0),"","小計")</f>
        <v/>
      </c>
      <c r="P548" s="38"/>
      <c r="Q548" s="38"/>
      <c r="R548" s="38"/>
      <c r="S548" s="66" t="str">
        <f t="shared" si="1148"/>
        <v/>
      </c>
      <c r="T548" s="105" t="str">
        <f t="shared" si="1149"/>
        <v/>
      </c>
    </row>
    <row r="549" spans="1:20" ht="20.25" hidden="1" thickTop="1" thickBot="1">
      <c r="A549">
        <f ca="1">IF(B549="","",INDIRECT("減額一覧!B"&amp;$P549))</f>
        <v>2005</v>
      </c>
      <c r="B549" s="61">
        <f t="shared" ref="B549" ca="1" si="1232">IF(INDIRECT("減額一覧!BA"&amp;P549)=1,INDIRECT("減額一覧!M"&amp;P549),"")</f>
        <v>208</v>
      </c>
      <c r="C549" s="36">
        <f ca="1">IF(B549="","",INDIRECT("減額一覧!C"&amp;$P549))</f>
        <v>385156000</v>
      </c>
      <c r="D549" s="78" t="str">
        <f ca="1">IF($B549="","",INDIRECT("減額一覧!G"&amp;$P549))</f>
        <v>青木　充広</v>
      </c>
      <c r="E549" s="19">
        <f ca="1">IF(B549="","",INDIRECT("減額一覧!H"&amp;P549))</f>
        <v>13</v>
      </c>
      <c r="F549" s="19">
        <f ca="1">IF($B549="","",INDIRECT("減額一覧!T"&amp;P549))</f>
        <v>42</v>
      </c>
      <c r="G549" s="20">
        <f ca="1">IF($B549="","",INDIRECT("減額一覧!U"&amp;P549))</f>
        <v>9768</v>
      </c>
      <c r="H549" s="20">
        <f ca="1">IF($B549="","",INDIRECT("減額一覧!V"&amp;P549))</f>
        <v>0</v>
      </c>
      <c r="I549" s="32">
        <f ca="1">IF(B549="","",IF(INDIRECT("減額一覧!BL"&amp;P549)=0.08,0.08,0.1))</f>
        <v>0.1</v>
      </c>
      <c r="J549" s="51" t="s">
        <v>542</v>
      </c>
      <c r="K549" s="94" t="str">
        <f t="shared" ca="1" si="1184"/>
        <v>都祁</v>
      </c>
      <c r="L549" s="56" t="str">
        <f t="shared" ca="1" si="1146"/>
        <v/>
      </c>
      <c r="N549" s="113" t="str">
        <f t="shared" ref="N549:N552" ca="1" si="1233">IF(A549="","",IF(A549&gt;3000,"月ヶ瀬",IF(A549&gt;=2000,"都祁","市内")))</f>
        <v>都祁</v>
      </c>
      <c r="O549" s="114">
        <f t="shared" ref="O549" ca="1" si="1234">IF(B549="","",IF(INDIRECT("減額一覧!BL"&amp;P549)=0.08,0.08,0.1))</f>
        <v>0.1</v>
      </c>
      <c r="P549" s="38">
        <v>112</v>
      </c>
      <c r="Q549" s="38">
        <f t="shared" ref="Q549:R552" ca="1" si="1235">IF(G549="","",IF(G549&gt;0,1,""))</f>
        <v>1</v>
      </c>
      <c r="R549" s="38" t="str">
        <f t="shared" ca="1" si="1235"/>
        <v/>
      </c>
      <c r="S549" s="66" t="str">
        <f t="shared" ca="1" si="1148"/>
        <v>385</v>
      </c>
      <c r="T549" s="105" t="str">
        <f t="shared" ca="1" si="1149"/>
        <v/>
      </c>
    </row>
    <row r="550" spans="1:20" ht="20.25" hidden="1" thickTop="1" thickBot="1">
      <c r="A550" t="str">
        <f ca="1">IF(B550="","",INDIRECT("減額一覧!B"&amp;$P550))</f>
        <v/>
      </c>
      <c r="B550" s="61" t="str">
        <f t="shared" ref="B550" ca="1" si="1236">IF(INDIRECT("減額一覧!BB"&amp;P550)=1,INDIRECT("減額一覧!W"&amp;P550),"")</f>
        <v/>
      </c>
      <c r="C550" s="44" t="str">
        <f ca="1">IF(B550="","",INDIRECT("減額一覧!C"&amp;$P550))</f>
        <v/>
      </c>
      <c r="D550" s="79" t="str">
        <f ca="1">IF($B550="","",INDIRECT("減額一覧!G"&amp;$P550))</f>
        <v/>
      </c>
      <c r="E550" s="19" t="str">
        <f ca="1">IF(B550="","",INDIRECT("減額一覧!H"&amp;P550))</f>
        <v/>
      </c>
      <c r="F550" s="19" t="str">
        <f ca="1">IF($B550="","",INDIRECT("減額一覧!AD"&amp;P550))</f>
        <v/>
      </c>
      <c r="G550" s="20" t="str">
        <f ca="1">IF($B550="","",INDIRECT("減額一覧!AE"&amp;P550))</f>
        <v/>
      </c>
      <c r="H550" s="20" t="str">
        <f ca="1">IF($B550="","",INDIRECT("減額一覧!AF"&amp;P550))</f>
        <v/>
      </c>
      <c r="I550" s="32" t="str">
        <f ca="1">IF(B550="","",IF(INDIRECT("減額一覧!BM"&amp;P550)=0.08,0.08,0.1))</f>
        <v/>
      </c>
      <c r="J550" s="52"/>
      <c r="K550" s="95" t="str">
        <f t="shared" ca="1" si="1184"/>
        <v/>
      </c>
      <c r="L550" s="58" t="str">
        <f t="shared" ca="1" si="1146"/>
        <v/>
      </c>
      <c r="N550" s="113" t="str">
        <f t="shared" ca="1" si="1233"/>
        <v/>
      </c>
      <c r="O550" s="114" t="str">
        <f t="shared" ref="O550" ca="1" si="1237">IF(B550="","",IF(INDIRECT("減額一覧!BM"&amp;P550)=0.08,0.08,0.1))</f>
        <v/>
      </c>
      <c r="P550" s="38">
        <v>112</v>
      </c>
      <c r="Q550" s="38" t="str">
        <f t="shared" ca="1" si="1235"/>
        <v/>
      </c>
      <c r="R550" s="38" t="str">
        <f t="shared" ca="1" si="1235"/>
        <v/>
      </c>
      <c r="S550" s="66" t="str">
        <f t="shared" ca="1" si="1148"/>
        <v/>
      </c>
      <c r="T550" s="105" t="str">
        <f t="shared" ca="1" si="1149"/>
        <v/>
      </c>
    </row>
    <row r="551" spans="1:20" ht="20.25" hidden="1" thickTop="1" thickBot="1">
      <c r="A551" t="str">
        <f ca="1">IF(B551="","",INDIRECT("減額一覧!B"&amp;$P551))</f>
        <v/>
      </c>
      <c r="B551" s="61" t="str">
        <f t="shared" ref="B551" ca="1" si="1238">IF(INDIRECT("減額一覧!BC"&amp;P551)=1,INDIRECT("減額一覧!AG"&amp;P551),"")</f>
        <v/>
      </c>
      <c r="C551" s="36" t="str">
        <f ca="1">IF(B551="","",INDIRECT("減額一覧!C"&amp;$P551))</f>
        <v/>
      </c>
      <c r="D551" s="80" t="str">
        <f ca="1">IF($B551="","",INDIRECT("減額一覧!G"&amp;$P551))</f>
        <v/>
      </c>
      <c r="E551" s="19" t="str">
        <f ca="1">IF(B551="","",INDIRECT("減額一覧!H"&amp;P551))</f>
        <v/>
      </c>
      <c r="F551" s="19" t="str">
        <f ca="1">IF($B551="","",INDIRECT("減額一覧!AN"&amp;P551))</f>
        <v/>
      </c>
      <c r="G551" s="20" t="str">
        <f ca="1">IF($B551="","",INDIRECT("減額一覧!AO"&amp;P551))</f>
        <v/>
      </c>
      <c r="H551" s="20" t="str">
        <f ca="1">IF($B551="","",INDIRECT("減額一覧!AP"&amp;P551))</f>
        <v/>
      </c>
      <c r="I551" s="32" t="str">
        <f ca="1">IF(B551="","",IF(INDIRECT("減額一覧!BN"&amp;P551)=0.08,0.08,0.1))</f>
        <v/>
      </c>
      <c r="J551" s="52"/>
      <c r="K551" s="95" t="str">
        <f t="shared" ca="1" si="1184"/>
        <v/>
      </c>
      <c r="L551" s="58" t="str">
        <f t="shared" ca="1" si="1146"/>
        <v/>
      </c>
      <c r="N551" s="113" t="str">
        <f t="shared" ca="1" si="1233"/>
        <v/>
      </c>
      <c r="O551" s="114" t="str">
        <f t="shared" ref="O551" ca="1" si="1239">IF(B551="","",IF(INDIRECT("減額一覧!BN"&amp;P551)=0.08,0.08,0.1))</f>
        <v/>
      </c>
      <c r="P551" s="38">
        <v>112</v>
      </c>
      <c r="Q551" s="38" t="str">
        <f t="shared" ca="1" si="1235"/>
        <v/>
      </c>
      <c r="R551" s="38" t="str">
        <f t="shared" ca="1" si="1235"/>
        <v/>
      </c>
      <c r="S551" s="66" t="str">
        <f t="shared" ca="1" si="1148"/>
        <v/>
      </c>
      <c r="T551" s="105" t="str">
        <f t="shared" ca="1" si="1149"/>
        <v/>
      </c>
    </row>
    <row r="552" spans="1:20" ht="20.25" hidden="1" thickTop="1" thickBot="1">
      <c r="A552" t="str">
        <f ca="1">IF(B552="","",INDIRECT("減額一覧!B"&amp;$P552))</f>
        <v/>
      </c>
      <c r="B552" s="61" t="str">
        <f t="shared" ref="B552" ca="1" si="1240">IF(INDIRECT("減額一覧!BD"&amp;P552)=1,INDIRECT("減額一覧!AQ"&amp;P552),"")</f>
        <v/>
      </c>
      <c r="C552" s="45" t="str">
        <f ca="1">IF(B552="","",INDIRECT("減額一覧!C"&amp;$P552))</f>
        <v/>
      </c>
      <c r="D552" s="79" t="str">
        <f ca="1">IF($B552="","",INDIRECT("減額一覧!G"&amp;$P552))</f>
        <v/>
      </c>
      <c r="E552" s="19" t="str">
        <f ca="1">IF(B552="","",INDIRECT("減額一覧!H"&amp;P552))</f>
        <v/>
      </c>
      <c r="F552" s="19" t="str">
        <f ca="1">IF($B552="","",INDIRECT("減額一覧!AX"&amp;P552))</f>
        <v/>
      </c>
      <c r="G552" s="20" t="str">
        <f ca="1">IF($B552="","",INDIRECT("減額一覧!AY"&amp;P552))</f>
        <v/>
      </c>
      <c r="H552" s="20" t="str">
        <f ca="1">IF($B552="","",INDIRECT("減額一覧!AZ"&amp;P552))</f>
        <v/>
      </c>
      <c r="I552" s="32" t="str">
        <f ca="1">IF(B552="","",IF(INDIRECT("減額一覧!BO"&amp;P552)=0.08,0.08,0.1))</f>
        <v/>
      </c>
      <c r="J552" s="52"/>
      <c r="K552" s="95" t="str">
        <f t="shared" ca="1" si="1184"/>
        <v/>
      </c>
      <c r="L552" s="58" t="str">
        <f t="shared" ca="1" si="1146"/>
        <v/>
      </c>
      <c r="N552" s="113" t="str">
        <f t="shared" ca="1" si="1233"/>
        <v/>
      </c>
      <c r="O552" s="114" t="str">
        <f t="shared" ref="O552" ca="1" si="1241">IF(B552="","",IF(INDIRECT("減額一覧!BO"&amp;P552)=0.08,0.08,0.1))</f>
        <v/>
      </c>
      <c r="P552" s="38">
        <v>112</v>
      </c>
      <c r="Q552" s="38" t="str">
        <f t="shared" ca="1" si="1235"/>
        <v/>
      </c>
      <c r="R552" s="38" t="str">
        <f t="shared" ca="1" si="1235"/>
        <v/>
      </c>
      <c r="S552" s="66" t="str">
        <f t="shared" ca="1" si="1148"/>
        <v/>
      </c>
      <c r="T552" s="105" t="str">
        <f t="shared" ca="1" si="1149"/>
        <v/>
      </c>
    </row>
    <row r="553" spans="1:20" ht="20.25" hidden="1" thickTop="1" thickBot="1">
      <c r="B553" s="64"/>
      <c r="C553" s="41" t="str">
        <f>IF(B553="","",減額一覧!C549)</f>
        <v/>
      </c>
      <c r="D553" s="43"/>
      <c r="E553" s="21"/>
      <c r="F553" s="22" t="s">
        <v>69</v>
      </c>
      <c r="G553" s="23">
        <f t="shared" ref="G553:H553" si="1242">SUBTOTAL(9,G549:G552)</f>
        <v>0</v>
      </c>
      <c r="H553" s="23">
        <f t="shared" si="1242"/>
        <v>0</v>
      </c>
      <c r="I553" s="30"/>
      <c r="J553" s="53"/>
      <c r="K553" s="96" t="str">
        <f t="shared" si="1184"/>
        <v/>
      </c>
      <c r="L553" s="59" t="str">
        <f t="shared" si="1146"/>
        <v/>
      </c>
      <c r="N553" s="108" t="str">
        <f t="shared" ref="N553" si="1243">IF(AND(G553=0,H553=0),"","小計")</f>
        <v/>
      </c>
      <c r="O553" s="108" t="str">
        <f t="shared" ref="O553" si="1244">IF(AND(G553=0,H553=0),"","小計")</f>
        <v/>
      </c>
      <c r="P553" s="38"/>
      <c r="Q553" s="38"/>
      <c r="R553" s="38"/>
      <c r="S553" s="66" t="str">
        <f t="shared" si="1148"/>
        <v/>
      </c>
      <c r="T553" s="105" t="str">
        <f t="shared" si="1149"/>
        <v/>
      </c>
    </row>
    <row r="554" spans="1:20" ht="20.25" hidden="1" thickTop="1" thickBot="1">
      <c r="A554">
        <f ca="1">IF(B554="","",INDIRECT("減額一覧!B"&amp;$P554))</f>
        <v>3003</v>
      </c>
      <c r="B554" s="61">
        <f t="shared" ref="B554" ca="1" si="1245">IF(INDIRECT("減額一覧!BA"&amp;P554)=1,INDIRECT("減額一覧!M"&amp;P554),"")</f>
        <v>112</v>
      </c>
      <c r="C554" s="36">
        <f ca="1">IF(B554="","",INDIRECT("減額一覧!C"&amp;$P554))</f>
        <v>389316000</v>
      </c>
      <c r="D554" s="78" t="str">
        <f ca="1">IF($B554="","",INDIRECT("減額一覧!G"&amp;$P554))</f>
        <v>福岡　嘉人</v>
      </c>
      <c r="E554" s="19">
        <f ca="1">IF(B554="","",INDIRECT("減額一覧!H"&amp;P554))</f>
        <v>25</v>
      </c>
      <c r="F554" s="19">
        <f ca="1">IF($B554="","",INDIRECT("減額一覧!T"&amp;P554))</f>
        <v>10</v>
      </c>
      <c r="G554" s="20">
        <f ca="1">IF($B554="","",INDIRECT("減額一覧!U"&amp;P554))</f>
        <v>2249</v>
      </c>
      <c r="H554" s="20">
        <f ca="1">IF($B554="","",INDIRECT("減額一覧!V"&amp;P554))</f>
        <v>1180</v>
      </c>
      <c r="I554" s="32">
        <f ca="1">IF(B554="","",IF(INDIRECT("減額一覧!BL"&amp;P554)=0.08,0.08,0.1))</f>
        <v>0.1</v>
      </c>
      <c r="J554" s="51" t="s">
        <v>515</v>
      </c>
      <c r="K554" s="94" t="str">
        <f t="shared" ca="1" si="1184"/>
        <v>月ヶ瀬</v>
      </c>
      <c r="L554" s="56" t="str">
        <f t="shared" ca="1" si="1146"/>
        <v>農集</v>
      </c>
      <c r="N554" s="113" t="str">
        <f t="shared" ref="N554:N557" ca="1" si="1246">IF(A554="","",IF(A554&gt;3000,"月ヶ瀬",IF(A554&gt;=2000,"都祁","市内")))</f>
        <v>月ヶ瀬</v>
      </c>
      <c r="O554" s="114">
        <f t="shared" ref="O554" ca="1" si="1247">IF(B554="","",IF(INDIRECT("減額一覧!BL"&amp;P554)=0.08,0.08,0.1))</f>
        <v>0.1</v>
      </c>
      <c r="P554" s="38">
        <v>113</v>
      </c>
      <c r="Q554" s="38">
        <f t="shared" ref="Q554:R557" ca="1" si="1248">IF(G554="","",IF(G554&gt;0,1,""))</f>
        <v>1</v>
      </c>
      <c r="R554" s="38">
        <f t="shared" ca="1" si="1248"/>
        <v>1</v>
      </c>
      <c r="S554" s="66" t="str">
        <f t="shared" ca="1" si="1148"/>
        <v>389</v>
      </c>
      <c r="T554" s="105">
        <f t="shared" ca="1" si="1149"/>
        <v>1180</v>
      </c>
    </row>
    <row r="555" spans="1:20" ht="20.25" hidden="1" thickTop="1" thickBot="1">
      <c r="A555">
        <f ca="1">IF(B555="","",INDIRECT("減額一覧!B"&amp;$P555))</f>
        <v>3003</v>
      </c>
      <c r="B555" s="61">
        <f t="shared" ref="B555" ca="1" si="1249">IF(INDIRECT("減額一覧!BB"&amp;P555)=1,INDIRECT("減額一覧!W"&amp;P555),"")</f>
        <v>201</v>
      </c>
      <c r="C555" s="44">
        <f ca="1">IF(B555="","",INDIRECT("減額一覧!C"&amp;$P555))</f>
        <v>389316000</v>
      </c>
      <c r="D555" s="79" t="str">
        <f ca="1">IF($B555="","",INDIRECT("減額一覧!G"&amp;$P555))</f>
        <v>福岡　嘉人</v>
      </c>
      <c r="E555" s="19">
        <f ca="1">IF(B555="","",INDIRECT("減額一覧!H"&amp;P555))</f>
        <v>25</v>
      </c>
      <c r="F555" s="19">
        <f ca="1">IF($B555="","",INDIRECT("減額一覧!AD"&amp;P555))</f>
        <v>11</v>
      </c>
      <c r="G555" s="20">
        <f ca="1">IF($B555="","",INDIRECT("減額一覧!AE"&amp;P555))</f>
        <v>2486</v>
      </c>
      <c r="H555" s="20">
        <f ca="1">IF($B555="","",INDIRECT("減額一覧!AF"&amp;P555))</f>
        <v>1298</v>
      </c>
      <c r="I555" s="32">
        <f ca="1">IF(B555="","",IF(INDIRECT("減額一覧!BM"&amp;P555)=0.08,0.08,0.1))</f>
        <v>0.1</v>
      </c>
      <c r="J555" s="52"/>
      <c r="K555" s="95" t="str">
        <f t="shared" ca="1" si="1184"/>
        <v>月ヶ瀬</v>
      </c>
      <c r="L555" s="58" t="str">
        <f t="shared" ca="1" si="1146"/>
        <v>農集</v>
      </c>
      <c r="N555" s="113" t="str">
        <f t="shared" ca="1" si="1246"/>
        <v>月ヶ瀬</v>
      </c>
      <c r="O555" s="114">
        <f t="shared" ref="O555" ca="1" si="1250">IF(B555="","",IF(INDIRECT("減額一覧!BM"&amp;P555)=0.08,0.08,0.1))</f>
        <v>0.1</v>
      </c>
      <c r="P555" s="38">
        <v>113</v>
      </c>
      <c r="Q555" s="38">
        <f t="shared" ca="1" si="1248"/>
        <v>1</v>
      </c>
      <c r="R555" s="38">
        <f t="shared" ca="1" si="1248"/>
        <v>1</v>
      </c>
      <c r="S555" s="66" t="str">
        <f t="shared" ca="1" si="1148"/>
        <v>389</v>
      </c>
      <c r="T555" s="105">
        <f t="shared" ca="1" si="1149"/>
        <v>1298</v>
      </c>
    </row>
    <row r="556" spans="1:20" ht="20.25" hidden="1" thickTop="1" thickBot="1">
      <c r="A556">
        <f ca="1">IF(B556="","",INDIRECT("減額一覧!B"&amp;$P556))</f>
        <v>3003</v>
      </c>
      <c r="B556" s="61">
        <f t="shared" ref="B556" ca="1" si="1251">IF(INDIRECT("減額一覧!BC"&amp;P556)=1,INDIRECT("減額一覧!AG"&amp;P556),"")</f>
        <v>202</v>
      </c>
      <c r="C556" s="36">
        <f ca="1">IF(B556="","",INDIRECT("減額一覧!C"&amp;$P556))</f>
        <v>389316000</v>
      </c>
      <c r="D556" s="80" t="str">
        <f ca="1">IF($B556="","",INDIRECT("減額一覧!G"&amp;$P556))</f>
        <v>福岡　嘉人</v>
      </c>
      <c r="E556" s="19">
        <f ca="1">IF(B556="","",INDIRECT("減額一覧!H"&amp;P556))</f>
        <v>25</v>
      </c>
      <c r="F556" s="19">
        <f ca="1">IF($B556="","",INDIRECT("減額一覧!AN"&amp;P556))</f>
        <v>13</v>
      </c>
      <c r="G556" s="20">
        <f ca="1">IF($B556="","",INDIRECT("減額一覧!AO"&amp;P556))</f>
        <v>2959</v>
      </c>
      <c r="H556" s="20">
        <f ca="1">IF($B556="","",INDIRECT("減額一覧!AP"&amp;P556))</f>
        <v>1534</v>
      </c>
      <c r="I556" s="32">
        <f ca="1">IF(B556="","",IF(INDIRECT("減額一覧!BN"&amp;P556)=0.08,0.08,0.1))</f>
        <v>0.1</v>
      </c>
      <c r="J556" s="52"/>
      <c r="K556" s="95" t="str">
        <f t="shared" ca="1" si="1184"/>
        <v>月ヶ瀬</v>
      </c>
      <c r="L556" s="58" t="str">
        <f t="shared" ca="1" si="1146"/>
        <v>農集</v>
      </c>
      <c r="N556" s="113" t="str">
        <f t="shared" ca="1" si="1246"/>
        <v>月ヶ瀬</v>
      </c>
      <c r="O556" s="114">
        <f t="shared" ref="O556" ca="1" si="1252">IF(B556="","",IF(INDIRECT("減額一覧!BN"&amp;P556)=0.08,0.08,0.1))</f>
        <v>0.1</v>
      </c>
      <c r="P556" s="38">
        <v>113</v>
      </c>
      <c r="Q556" s="38">
        <f t="shared" ca="1" si="1248"/>
        <v>1</v>
      </c>
      <c r="R556" s="38">
        <f t="shared" ca="1" si="1248"/>
        <v>1</v>
      </c>
      <c r="S556" s="66" t="str">
        <f t="shared" ca="1" si="1148"/>
        <v>389</v>
      </c>
      <c r="T556" s="105">
        <f t="shared" ca="1" si="1149"/>
        <v>1534</v>
      </c>
    </row>
    <row r="557" spans="1:20" ht="20.25" hidden="1" thickTop="1" thickBot="1">
      <c r="A557">
        <f ca="1">IF(B557="","",INDIRECT("減額一覧!B"&amp;$P557))</f>
        <v>3003</v>
      </c>
      <c r="B557" s="61">
        <f t="shared" ref="B557" ca="1" si="1253">IF(INDIRECT("減額一覧!BD"&amp;P557)=1,INDIRECT("減額一覧!AQ"&amp;P557),"")</f>
        <v>203</v>
      </c>
      <c r="C557" s="45">
        <f ca="1">IF(B557="","",INDIRECT("減額一覧!C"&amp;$P557))</f>
        <v>389316000</v>
      </c>
      <c r="D557" s="79" t="str">
        <f ca="1">IF($B557="","",INDIRECT("減額一覧!G"&amp;$P557))</f>
        <v>福岡　嘉人</v>
      </c>
      <c r="E557" s="19">
        <f ca="1">IF(B557="","",INDIRECT("減額一覧!H"&amp;P557))</f>
        <v>25</v>
      </c>
      <c r="F557" s="19">
        <f ca="1">IF($B557="","",INDIRECT("減額一覧!AX"&amp;P557))</f>
        <v>12</v>
      </c>
      <c r="G557" s="20">
        <f ca="1">IF($B557="","",INDIRECT("減額一覧!AY"&amp;P557))</f>
        <v>2739</v>
      </c>
      <c r="H557" s="20">
        <f ca="1">IF($B557="","",INDIRECT("減額一覧!AZ"&amp;P557))</f>
        <v>1416</v>
      </c>
      <c r="I557" s="32">
        <f ca="1">IF(B557="","",IF(INDIRECT("減額一覧!BO"&amp;P557)=0.08,0.08,0.1))</f>
        <v>0.1</v>
      </c>
      <c r="J557" s="52" t="s">
        <v>515</v>
      </c>
      <c r="K557" s="95" t="str">
        <f t="shared" ca="1" si="1184"/>
        <v>月ヶ瀬</v>
      </c>
      <c r="L557" s="58" t="str">
        <f t="shared" ca="1" si="1146"/>
        <v>農集</v>
      </c>
      <c r="N557" s="113" t="str">
        <f t="shared" ca="1" si="1246"/>
        <v>月ヶ瀬</v>
      </c>
      <c r="O557" s="114">
        <f t="shared" ref="O557" ca="1" si="1254">IF(B557="","",IF(INDIRECT("減額一覧!BO"&amp;P557)=0.08,0.08,0.1))</f>
        <v>0.1</v>
      </c>
      <c r="P557" s="38">
        <v>113</v>
      </c>
      <c r="Q557" s="38">
        <f t="shared" ca="1" si="1248"/>
        <v>1</v>
      </c>
      <c r="R557" s="38">
        <f t="shared" ca="1" si="1248"/>
        <v>1</v>
      </c>
      <c r="S557" s="66" t="str">
        <f t="shared" ca="1" si="1148"/>
        <v>389</v>
      </c>
      <c r="T557" s="105">
        <f t="shared" ca="1" si="1149"/>
        <v>1416</v>
      </c>
    </row>
    <row r="558" spans="1:20" ht="20.25" hidden="1" thickTop="1" thickBot="1">
      <c r="B558" s="64"/>
      <c r="C558" s="41" t="str">
        <f>IF(B558="","",減額一覧!C554)</f>
        <v/>
      </c>
      <c r="D558" s="43"/>
      <c r="E558" s="21"/>
      <c r="F558" s="22" t="s">
        <v>69</v>
      </c>
      <c r="G558" s="23">
        <f t="shared" ref="G558:H558" si="1255">SUBTOTAL(9,G554:G557)</f>
        <v>0</v>
      </c>
      <c r="H558" s="23">
        <f t="shared" si="1255"/>
        <v>0</v>
      </c>
      <c r="I558" s="30"/>
      <c r="J558" s="53"/>
      <c r="K558" s="96" t="str">
        <f t="shared" si="1184"/>
        <v/>
      </c>
      <c r="L558" s="59" t="str">
        <f t="shared" si="1146"/>
        <v/>
      </c>
      <c r="N558" s="108" t="str">
        <f t="shared" ref="N558" si="1256">IF(AND(G558=0,H558=0),"","小計")</f>
        <v/>
      </c>
      <c r="O558" s="108" t="str">
        <f t="shared" ref="O558" si="1257">IF(AND(G558=0,H558=0),"","小計")</f>
        <v/>
      </c>
      <c r="P558" s="38"/>
      <c r="Q558" s="38"/>
      <c r="R558" s="38"/>
      <c r="S558" s="66" t="str">
        <f t="shared" si="1148"/>
        <v/>
      </c>
      <c r="T558" s="105" t="str">
        <f t="shared" si="1149"/>
        <v/>
      </c>
    </row>
    <row r="559" spans="1:20" ht="20.25" hidden="1" thickTop="1" thickBot="1">
      <c r="A559" t="str">
        <f ca="1">IF(B559="","",INDIRECT("減額一覧!B"&amp;$P559))</f>
        <v/>
      </c>
      <c r="B559" s="61" t="str">
        <f t="shared" ref="B559" ca="1" si="1258">IF(INDIRECT("減額一覧!BA"&amp;P559)=1,INDIRECT("減額一覧!M"&amp;P559),"")</f>
        <v/>
      </c>
      <c r="C559" s="36" t="str">
        <f ca="1">IF(B559="","",INDIRECT("減額一覧!C"&amp;$P559))</f>
        <v/>
      </c>
      <c r="D559" s="78" t="str">
        <f ca="1">IF($B559="","",INDIRECT("減額一覧!G"&amp;$P559))</f>
        <v/>
      </c>
      <c r="E559" s="19" t="str">
        <f ca="1">IF(B559="","",INDIRECT("減額一覧!H"&amp;P559))</f>
        <v/>
      </c>
      <c r="F559" s="19" t="str">
        <f ca="1">IF($B559="","",INDIRECT("減額一覧!T"&amp;P559))</f>
        <v/>
      </c>
      <c r="G559" s="20" t="str">
        <f ca="1">IF($B559="","",INDIRECT("減額一覧!U"&amp;P559))</f>
        <v/>
      </c>
      <c r="H559" s="20" t="str">
        <f ca="1">IF($B559="","",INDIRECT("減額一覧!V"&amp;P559))</f>
        <v/>
      </c>
      <c r="I559" s="32" t="str">
        <f ca="1">IF(B559="","",IF(INDIRECT("減額一覧!BL"&amp;P559)=0.08,0.08,0.1))</f>
        <v/>
      </c>
      <c r="J559" s="51"/>
      <c r="K559" s="94" t="str">
        <f t="shared" ca="1" si="1184"/>
        <v/>
      </c>
      <c r="L559" s="56" t="str">
        <f t="shared" ca="1" si="1146"/>
        <v/>
      </c>
      <c r="N559" s="113" t="str">
        <f t="shared" ref="N559:N562" ca="1" si="1259">IF(A559="","",IF(A559&gt;3000,"月ヶ瀬",IF(A559&gt;=2000,"都祁","市内")))</f>
        <v/>
      </c>
      <c r="O559" s="114" t="str">
        <f t="shared" ref="O559" ca="1" si="1260">IF(B559="","",IF(INDIRECT("減額一覧!BL"&amp;P559)=0.08,0.08,0.1))</f>
        <v/>
      </c>
      <c r="P559" s="38">
        <v>114</v>
      </c>
      <c r="Q559" s="38" t="str">
        <f t="shared" ref="Q559:R562" ca="1" si="1261">IF(G559="","",IF(G559&gt;0,1,""))</f>
        <v/>
      </c>
      <c r="R559" s="38" t="str">
        <f t="shared" ca="1" si="1261"/>
        <v/>
      </c>
      <c r="S559" s="66" t="str">
        <f t="shared" ca="1" si="1148"/>
        <v/>
      </c>
      <c r="T559" s="105" t="str">
        <f t="shared" ca="1" si="1149"/>
        <v/>
      </c>
    </row>
    <row r="560" spans="1:20" ht="20.25" hidden="1" thickTop="1" thickBot="1">
      <c r="A560" t="str">
        <f ca="1">IF(B560="","",INDIRECT("減額一覧!B"&amp;$P560))</f>
        <v/>
      </c>
      <c r="B560" s="61" t="str">
        <f t="shared" ref="B560" ca="1" si="1262">IF(INDIRECT("減額一覧!BB"&amp;P560)=1,INDIRECT("減額一覧!W"&amp;P560),"")</f>
        <v/>
      </c>
      <c r="C560" s="44" t="str">
        <f ca="1">IF(B560="","",INDIRECT("減額一覧!C"&amp;$P560))</f>
        <v/>
      </c>
      <c r="D560" s="79" t="str">
        <f ca="1">IF($B560="","",INDIRECT("減額一覧!G"&amp;$P560))</f>
        <v/>
      </c>
      <c r="E560" s="19" t="str">
        <f ca="1">IF(B560="","",INDIRECT("減額一覧!H"&amp;P560))</f>
        <v/>
      </c>
      <c r="F560" s="19" t="str">
        <f ca="1">IF($B560="","",INDIRECT("減額一覧!AD"&amp;P560))</f>
        <v/>
      </c>
      <c r="G560" s="20" t="str">
        <f ca="1">IF($B560="","",INDIRECT("減額一覧!AE"&amp;P560))</f>
        <v/>
      </c>
      <c r="H560" s="20" t="str">
        <f ca="1">IF($B560="","",INDIRECT("減額一覧!AF"&amp;P560))</f>
        <v/>
      </c>
      <c r="I560" s="32" t="str">
        <f ca="1">IF(B560="","",IF(INDIRECT("減額一覧!BM"&amp;P560)=0.08,0.08,0.1))</f>
        <v/>
      </c>
      <c r="J560" s="52"/>
      <c r="K560" s="95" t="str">
        <f t="shared" ca="1" si="1184"/>
        <v/>
      </c>
      <c r="L560" s="58" t="str">
        <f t="shared" ca="1" si="1146"/>
        <v/>
      </c>
      <c r="N560" s="113" t="str">
        <f t="shared" ca="1" si="1259"/>
        <v/>
      </c>
      <c r="O560" s="114" t="str">
        <f t="shared" ref="O560" ca="1" si="1263">IF(B560="","",IF(INDIRECT("減額一覧!BM"&amp;P560)=0.08,0.08,0.1))</f>
        <v/>
      </c>
      <c r="P560" s="38">
        <v>114</v>
      </c>
      <c r="Q560" s="38" t="str">
        <f t="shared" ca="1" si="1261"/>
        <v/>
      </c>
      <c r="R560" s="38" t="str">
        <f t="shared" ca="1" si="1261"/>
        <v/>
      </c>
      <c r="S560" s="66" t="str">
        <f t="shared" ca="1" si="1148"/>
        <v/>
      </c>
      <c r="T560" s="105" t="str">
        <f t="shared" ca="1" si="1149"/>
        <v/>
      </c>
    </row>
    <row r="561" spans="1:20" ht="20.25" hidden="1" thickTop="1" thickBot="1">
      <c r="A561" t="str">
        <f ca="1">IF(B561="","",INDIRECT("減額一覧!B"&amp;$P561))</f>
        <v/>
      </c>
      <c r="B561" s="61" t="str">
        <f t="shared" ref="B561" ca="1" si="1264">IF(INDIRECT("減額一覧!BC"&amp;P561)=1,INDIRECT("減額一覧!AG"&amp;P561),"")</f>
        <v/>
      </c>
      <c r="C561" s="36" t="str">
        <f ca="1">IF(B561="","",INDIRECT("減額一覧!C"&amp;$P561))</f>
        <v/>
      </c>
      <c r="D561" s="80" t="str">
        <f ca="1">IF($B561="","",INDIRECT("減額一覧!G"&amp;$P561))</f>
        <v/>
      </c>
      <c r="E561" s="19" t="str">
        <f ca="1">IF(B561="","",INDIRECT("減額一覧!H"&amp;P561))</f>
        <v/>
      </c>
      <c r="F561" s="19" t="str">
        <f ca="1">IF($B561="","",INDIRECT("減額一覧!AN"&amp;P561))</f>
        <v/>
      </c>
      <c r="G561" s="20" t="str">
        <f ca="1">IF($B561="","",INDIRECT("減額一覧!AO"&amp;P561))</f>
        <v/>
      </c>
      <c r="H561" s="20" t="str">
        <f ca="1">IF($B561="","",INDIRECT("減額一覧!AP"&amp;P561))</f>
        <v/>
      </c>
      <c r="I561" s="32" t="str">
        <f ca="1">IF(B561="","",IF(INDIRECT("減額一覧!BN"&amp;P561)=0.08,0.08,0.1))</f>
        <v/>
      </c>
      <c r="J561" s="52"/>
      <c r="K561" s="95" t="str">
        <f t="shared" ca="1" si="1184"/>
        <v/>
      </c>
      <c r="L561" s="58" t="str">
        <f t="shared" ca="1" si="1146"/>
        <v/>
      </c>
      <c r="N561" s="113" t="str">
        <f t="shared" ca="1" si="1259"/>
        <v/>
      </c>
      <c r="O561" s="114" t="str">
        <f t="shared" ref="O561" ca="1" si="1265">IF(B561="","",IF(INDIRECT("減額一覧!BN"&amp;P561)=0.08,0.08,0.1))</f>
        <v/>
      </c>
      <c r="P561" s="38">
        <v>114</v>
      </c>
      <c r="Q561" s="38" t="str">
        <f t="shared" ca="1" si="1261"/>
        <v/>
      </c>
      <c r="R561" s="38" t="str">
        <f t="shared" ca="1" si="1261"/>
        <v/>
      </c>
      <c r="S561" s="66" t="str">
        <f t="shared" ca="1" si="1148"/>
        <v/>
      </c>
      <c r="T561" s="105" t="str">
        <f t="shared" ca="1" si="1149"/>
        <v/>
      </c>
    </row>
    <row r="562" spans="1:20" ht="20.25" hidden="1" thickTop="1" thickBot="1">
      <c r="A562" t="str">
        <f ca="1">IF(B562="","",INDIRECT("減額一覧!B"&amp;$P562))</f>
        <v/>
      </c>
      <c r="B562" s="61" t="str">
        <f t="shared" ref="B562" ca="1" si="1266">IF(INDIRECT("減額一覧!BD"&amp;P562)=1,INDIRECT("減額一覧!AQ"&amp;P562),"")</f>
        <v/>
      </c>
      <c r="C562" s="45" t="str">
        <f ca="1">IF(B562="","",INDIRECT("減額一覧!C"&amp;$P562))</f>
        <v/>
      </c>
      <c r="D562" s="79" t="str">
        <f ca="1">IF($B562="","",INDIRECT("減額一覧!G"&amp;$P562))</f>
        <v/>
      </c>
      <c r="E562" s="19" t="str">
        <f ca="1">IF(B562="","",INDIRECT("減額一覧!H"&amp;P562))</f>
        <v/>
      </c>
      <c r="F562" s="19" t="str">
        <f ca="1">IF($B562="","",INDIRECT("減額一覧!AX"&amp;P562))</f>
        <v/>
      </c>
      <c r="G562" s="20" t="str">
        <f ca="1">IF($B562="","",INDIRECT("減額一覧!AY"&amp;P562))</f>
        <v/>
      </c>
      <c r="H562" s="20" t="str">
        <f ca="1">IF($B562="","",INDIRECT("減額一覧!AZ"&amp;P562))</f>
        <v/>
      </c>
      <c r="I562" s="32" t="str">
        <f ca="1">IF(B562="","",IF(INDIRECT("減額一覧!BO"&amp;P562)=0.08,0.08,0.1))</f>
        <v/>
      </c>
      <c r="J562" s="52"/>
      <c r="K562" s="95" t="str">
        <f t="shared" ca="1" si="1184"/>
        <v/>
      </c>
      <c r="L562" s="58" t="str">
        <f t="shared" ca="1" si="1146"/>
        <v/>
      </c>
      <c r="N562" s="113" t="str">
        <f t="shared" ca="1" si="1259"/>
        <v/>
      </c>
      <c r="O562" s="114" t="str">
        <f t="shared" ref="O562" ca="1" si="1267">IF(B562="","",IF(INDIRECT("減額一覧!BO"&amp;P562)=0.08,0.08,0.1))</f>
        <v/>
      </c>
      <c r="P562" s="38">
        <v>114</v>
      </c>
      <c r="Q562" s="38" t="str">
        <f t="shared" ca="1" si="1261"/>
        <v/>
      </c>
      <c r="R562" s="38" t="str">
        <f t="shared" ca="1" si="1261"/>
        <v/>
      </c>
      <c r="S562" s="66" t="str">
        <f t="shared" ca="1" si="1148"/>
        <v/>
      </c>
      <c r="T562" s="105" t="str">
        <f t="shared" ca="1" si="1149"/>
        <v/>
      </c>
    </row>
    <row r="563" spans="1:20" ht="20.25" hidden="1" thickTop="1" thickBot="1">
      <c r="B563" s="64"/>
      <c r="C563" s="41" t="str">
        <f>IF(B563="","",減額一覧!C259)</f>
        <v/>
      </c>
      <c r="D563" s="43"/>
      <c r="E563" s="21"/>
      <c r="F563" s="22" t="s">
        <v>69</v>
      </c>
      <c r="G563" s="23">
        <f t="shared" ref="G563:H563" si="1268">SUBTOTAL(9,G559:G562)</f>
        <v>0</v>
      </c>
      <c r="H563" s="23">
        <f t="shared" si="1268"/>
        <v>0</v>
      </c>
      <c r="I563" s="30"/>
      <c r="J563" s="53"/>
      <c r="K563" s="96" t="str">
        <f t="shared" si="1184"/>
        <v/>
      </c>
      <c r="L563" s="59" t="str">
        <f t="shared" si="1146"/>
        <v/>
      </c>
      <c r="N563" s="108" t="str">
        <f t="shared" ref="N563" si="1269">IF(AND(G563=0,H563=0),"","小計")</f>
        <v/>
      </c>
      <c r="O563" s="108" t="str">
        <f t="shared" ref="O563" si="1270">IF(AND(G563=0,H563=0),"","小計")</f>
        <v/>
      </c>
      <c r="P563" s="38"/>
      <c r="Q563" s="38"/>
      <c r="R563" s="38"/>
      <c r="S563" s="66" t="str">
        <f t="shared" si="1148"/>
        <v/>
      </c>
      <c r="T563" s="105" t="str">
        <f t="shared" si="1149"/>
        <v/>
      </c>
    </row>
    <row r="564" spans="1:20" ht="20.25" hidden="1" thickTop="1" thickBot="1">
      <c r="A564" t="str">
        <f ca="1">IF(B564="","",INDIRECT("減額一覧!B"&amp;$P564))</f>
        <v/>
      </c>
      <c r="B564" s="61" t="str">
        <f t="shared" ref="B564" ca="1" si="1271">IF(INDIRECT("減額一覧!BA"&amp;P564)=1,INDIRECT("減額一覧!M"&amp;P564),"")</f>
        <v/>
      </c>
      <c r="C564" s="36" t="str">
        <f ca="1">IF(B564="","",INDIRECT("減額一覧!C"&amp;$P564))</f>
        <v/>
      </c>
      <c r="D564" s="78" t="str">
        <f ca="1">IF($B564="","",INDIRECT("減額一覧!G"&amp;$P564))</f>
        <v/>
      </c>
      <c r="E564" s="19" t="str">
        <f ca="1">IF(B564="","",INDIRECT("減額一覧!H"&amp;P564))</f>
        <v/>
      </c>
      <c r="F564" s="19" t="str">
        <f ca="1">IF($B564="","",INDIRECT("減額一覧!T"&amp;P564))</f>
        <v/>
      </c>
      <c r="G564" s="20" t="str">
        <f ca="1">IF($B564="","",INDIRECT("減額一覧!U"&amp;P564))</f>
        <v/>
      </c>
      <c r="H564" s="20" t="str">
        <f ca="1">IF($B564="","",INDIRECT("減額一覧!V"&amp;P564))</f>
        <v/>
      </c>
      <c r="I564" s="32" t="str">
        <f ca="1">IF(B564="","",IF(INDIRECT("減額一覧!BL"&amp;P564)=0.08,0.08,0.1))</f>
        <v/>
      </c>
      <c r="J564" s="51"/>
      <c r="K564" s="94" t="str">
        <f t="shared" ca="1" si="1184"/>
        <v/>
      </c>
      <c r="L564" s="56" t="str">
        <f t="shared" ca="1" si="1146"/>
        <v/>
      </c>
      <c r="N564" s="113" t="str">
        <f t="shared" ref="N564:N567" ca="1" si="1272">IF(A564="","",IF(A564&gt;3000,"月ヶ瀬",IF(A564&gt;=2000,"都祁","市内")))</f>
        <v/>
      </c>
      <c r="O564" s="114" t="str">
        <f t="shared" ref="O564" ca="1" si="1273">IF(B564="","",IF(INDIRECT("減額一覧!BL"&amp;P564)=0.08,0.08,0.1))</f>
        <v/>
      </c>
      <c r="P564" s="38">
        <v>115</v>
      </c>
      <c r="Q564" s="38" t="str">
        <f t="shared" ref="Q564:R567" ca="1" si="1274">IF(G564="","",IF(G564&gt;0,1,""))</f>
        <v/>
      </c>
      <c r="R564" s="38" t="str">
        <f t="shared" ca="1" si="1274"/>
        <v/>
      </c>
      <c r="S564" s="66" t="str">
        <f t="shared" ca="1" si="1148"/>
        <v/>
      </c>
      <c r="T564" s="105" t="str">
        <f t="shared" ca="1" si="1149"/>
        <v/>
      </c>
    </row>
    <row r="565" spans="1:20" ht="20.25" hidden="1" thickTop="1" thickBot="1">
      <c r="A565" t="str">
        <f ca="1">IF(B565="","",INDIRECT("減額一覧!B"&amp;$P565))</f>
        <v/>
      </c>
      <c r="B565" s="61" t="str">
        <f t="shared" ref="B565" ca="1" si="1275">IF(INDIRECT("減額一覧!BB"&amp;P565)=1,INDIRECT("減額一覧!W"&amp;P565),"")</f>
        <v/>
      </c>
      <c r="C565" s="44" t="str">
        <f ca="1">IF(B565="","",INDIRECT("減額一覧!C"&amp;$P565))</f>
        <v/>
      </c>
      <c r="D565" s="79" t="str">
        <f ca="1">IF($B565="","",INDIRECT("減額一覧!G"&amp;$P565))</f>
        <v/>
      </c>
      <c r="E565" s="19" t="str">
        <f ca="1">IF(B565="","",INDIRECT("減額一覧!H"&amp;P565))</f>
        <v/>
      </c>
      <c r="F565" s="19" t="str">
        <f ca="1">IF($B565="","",INDIRECT("減額一覧!AD"&amp;P565))</f>
        <v/>
      </c>
      <c r="G565" s="20" t="str">
        <f ca="1">IF($B565="","",INDIRECT("減額一覧!AE"&amp;P565))</f>
        <v/>
      </c>
      <c r="H565" s="20" t="str">
        <f ca="1">IF($B565="","",INDIRECT("減額一覧!AF"&amp;P565))</f>
        <v/>
      </c>
      <c r="I565" s="32" t="str">
        <f ca="1">IF(B565="","",IF(INDIRECT("減額一覧!BM"&amp;P565)=0.08,0.08,0.1))</f>
        <v/>
      </c>
      <c r="J565" s="52"/>
      <c r="K565" s="95" t="str">
        <f t="shared" ca="1" si="1184"/>
        <v/>
      </c>
      <c r="L565" s="58" t="str">
        <f t="shared" ca="1" si="1146"/>
        <v/>
      </c>
      <c r="N565" s="113" t="str">
        <f t="shared" ca="1" si="1272"/>
        <v/>
      </c>
      <c r="O565" s="114" t="str">
        <f t="shared" ref="O565" ca="1" si="1276">IF(B565="","",IF(INDIRECT("減額一覧!BM"&amp;P565)=0.08,0.08,0.1))</f>
        <v/>
      </c>
      <c r="P565" s="38">
        <v>115</v>
      </c>
      <c r="Q565" s="38" t="str">
        <f t="shared" ca="1" si="1274"/>
        <v/>
      </c>
      <c r="R565" s="38" t="str">
        <f t="shared" ca="1" si="1274"/>
        <v/>
      </c>
      <c r="S565" s="66" t="str">
        <f t="shared" ca="1" si="1148"/>
        <v/>
      </c>
      <c r="T565" s="105" t="str">
        <f t="shared" ca="1" si="1149"/>
        <v/>
      </c>
    </row>
    <row r="566" spans="1:20" ht="20.25" hidden="1" thickTop="1" thickBot="1">
      <c r="A566" t="str">
        <f ca="1">IF(B566="","",INDIRECT("減額一覧!B"&amp;$P566))</f>
        <v/>
      </c>
      <c r="B566" s="61" t="str">
        <f t="shared" ref="B566" ca="1" si="1277">IF(INDIRECT("減額一覧!BC"&amp;P566)=1,INDIRECT("減額一覧!AG"&amp;P566),"")</f>
        <v/>
      </c>
      <c r="C566" s="36" t="str">
        <f ca="1">IF(B566="","",INDIRECT("減額一覧!C"&amp;$P566))</f>
        <v/>
      </c>
      <c r="D566" s="80" t="str">
        <f ca="1">IF($B566="","",INDIRECT("減額一覧!G"&amp;$P566))</f>
        <v/>
      </c>
      <c r="E566" s="19" t="str">
        <f ca="1">IF(B566="","",INDIRECT("減額一覧!H"&amp;P566))</f>
        <v/>
      </c>
      <c r="F566" s="19" t="str">
        <f ca="1">IF($B566="","",INDIRECT("減額一覧!AN"&amp;P566))</f>
        <v/>
      </c>
      <c r="G566" s="20" t="str">
        <f ca="1">IF($B566="","",INDIRECT("減額一覧!AO"&amp;P566))</f>
        <v/>
      </c>
      <c r="H566" s="20" t="str">
        <f ca="1">IF($B566="","",INDIRECT("減額一覧!AP"&amp;P566))</f>
        <v/>
      </c>
      <c r="I566" s="32" t="str">
        <f ca="1">IF(B566="","",IF(INDIRECT("減額一覧!BN"&amp;P566)=0.08,0.08,0.1))</f>
        <v/>
      </c>
      <c r="J566" s="52"/>
      <c r="K566" s="95" t="str">
        <f t="shared" ca="1" si="1184"/>
        <v/>
      </c>
      <c r="L566" s="58" t="str">
        <f t="shared" ca="1" si="1146"/>
        <v/>
      </c>
      <c r="N566" s="113" t="str">
        <f t="shared" ca="1" si="1272"/>
        <v/>
      </c>
      <c r="O566" s="114" t="str">
        <f t="shared" ref="O566" ca="1" si="1278">IF(B566="","",IF(INDIRECT("減額一覧!BN"&amp;P566)=0.08,0.08,0.1))</f>
        <v/>
      </c>
      <c r="P566" s="38">
        <v>115</v>
      </c>
      <c r="Q566" s="38" t="str">
        <f t="shared" ca="1" si="1274"/>
        <v/>
      </c>
      <c r="R566" s="38" t="str">
        <f t="shared" ca="1" si="1274"/>
        <v/>
      </c>
      <c r="S566" s="66" t="str">
        <f t="shared" ca="1" si="1148"/>
        <v/>
      </c>
      <c r="T566" s="105" t="str">
        <f t="shared" ca="1" si="1149"/>
        <v/>
      </c>
    </row>
    <row r="567" spans="1:20" ht="20.25" hidden="1" thickTop="1" thickBot="1">
      <c r="A567" t="str">
        <f ca="1">IF(B567="","",INDIRECT("減額一覧!B"&amp;$P567))</f>
        <v/>
      </c>
      <c r="B567" s="61" t="str">
        <f t="shared" ref="B567" ca="1" si="1279">IF(INDIRECT("減額一覧!BD"&amp;P567)=1,INDIRECT("減額一覧!AQ"&amp;P567),"")</f>
        <v/>
      </c>
      <c r="C567" s="45" t="str">
        <f ca="1">IF(B567="","",INDIRECT("減額一覧!C"&amp;$P567))</f>
        <v/>
      </c>
      <c r="D567" s="79" t="str">
        <f ca="1">IF($B567="","",INDIRECT("減額一覧!G"&amp;$P567))</f>
        <v/>
      </c>
      <c r="E567" s="19" t="str">
        <f ca="1">IF(B567="","",INDIRECT("減額一覧!H"&amp;P567))</f>
        <v/>
      </c>
      <c r="F567" s="19" t="str">
        <f ca="1">IF($B567="","",INDIRECT("減額一覧!AX"&amp;P567))</f>
        <v/>
      </c>
      <c r="G567" s="20" t="str">
        <f ca="1">IF($B567="","",INDIRECT("減額一覧!AY"&amp;P567))</f>
        <v/>
      </c>
      <c r="H567" s="20" t="str">
        <f ca="1">IF($B567="","",INDIRECT("減額一覧!AZ"&amp;P567))</f>
        <v/>
      </c>
      <c r="I567" s="32" t="str">
        <f ca="1">IF(B567="","",IF(INDIRECT("減額一覧!BO"&amp;P567)=0.08,0.08,0.1))</f>
        <v/>
      </c>
      <c r="J567" s="52"/>
      <c r="K567" s="95" t="str">
        <f t="shared" ca="1" si="1184"/>
        <v/>
      </c>
      <c r="L567" s="58" t="str">
        <f t="shared" ca="1" si="1146"/>
        <v/>
      </c>
      <c r="N567" s="113" t="str">
        <f t="shared" ca="1" si="1272"/>
        <v/>
      </c>
      <c r="O567" s="114" t="str">
        <f t="shared" ref="O567" ca="1" si="1280">IF(B567="","",IF(INDIRECT("減額一覧!BO"&amp;P567)=0.08,0.08,0.1))</f>
        <v/>
      </c>
      <c r="P567" s="38">
        <v>115</v>
      </c>
      <c r="Q567" s="38" t="str">
        <f t="shared" ca="1" si="1274"/>
        <v/>
      </c>
      <c r="R567" s="38" t="str">
        <f t="shared" ca="1" si="1274"/>
        <v/>
      </c>
      <c r="S567" s="66" t="str">
        <f t="shared" ca="1" si="1148"/>
        <v/>
      </c>
      <c r="T567" s="105" t="str">
        <f t="shared" ca="1" si="1149"/>
        <v/>
      </c>
    </row>
    <row r="568" spans="1:20" ht="20.25" hidden="1" thickTop="1" thickBot="1">
      <c r="B568" s="64"/>
      <c r="C568" s="41" t="str">
        <f>IF(B568="","",減額一覧!C264)</f>
        <v/>
      </c>
      <c r="D568" s="43"/>
      <c r="E568" s="21"/>
      <c r="F568" s="22" t="s">
        <v>69</v>
      </c>
      <c r="G568" s="23">
        <f t="shared" ref="G568:H568" si="1281">SUBTOTAL(9,G564:G567)</f>
        <v>0</v>
      </c>
      <c r="H568" s="23">
        <f t="shared" si="1281"/>
        <v>0</v>
      </c>
      <c r="I568" s="30"/>
      <c r="J568" s="53"/>
      <c r="K568" s="96" t="str">
        <f t="shared" si="1184"/>
        <v/>
      </c>
      <c r="L568" s="59" t="str">
        <f t="shared" si="1146"/>
        <v/>
      </c>
      <c r="N568" s="108" t="str">
        <f t="shared" ref="N568" si="1282">IF(AND(G568=0,H568=0),"","小計")</f>
        <v/>
      </c>
      <c r="O568" s="108" t="str">
        <f t="shared" ref="O568" si="1283">IF(AND(G568=0,H568=0),"","小計")</f>
        <v/>
      </c>
      <c r="P568" s="38"/>
      <c r="Q568" s="38"/>
      <c r="R568" s="38"/>
      <c r="S568" s="66" t="str">
        <f t="shared" si="1148"/>
        <v/>
      </c>
      <c r="T568" s="105" t="str">
        <f t="shared" si="1149"/>
        <v/>
      </c>
    </row>
    <row r="569" spans="1:20" ht="20.25" hidden="1" thickTop="1" thickBot="1">
      <c r="A569" t="str">
        <f ca="1">IF(B569="","",INDIRECT("減額一覧!B"&amp;$P569))</f>
        <v/>
      </c>
      <c r="B569" s="61" t="str">
        <f t="shared" ref="B569" ca="1" si="1284">IF(INDIRECT("減額一覧!BA"&amp;P569)=1,INDIRECT("減額一覧!M"&amp;P569),"")</f>
        <v/>
      </c>
      <c r="C569" s="36" t="str">
        <f ca="1">IF(B569="","",INDIRECT("減額一覧!C"&amp;$P569))</f>
        <v/>
      </c>
      <c r="D569" s="78" t="str">
        <f ca="1">IF($B569="","",INDIRECT("減額一覧!G"&amp;$P569))</f>
        <v/>
      </c>
      <c r="E569" s="19" t="str">
        <f ca="1">IF(B569="","",INDIRECT("減額一覧!H"&amp;P569))</f>
        <v/>
      </c>
      <c r="F569" s="19" t="str">
        <f ca="1">IF($B569="","",INDIRECT("減額一覧!T"&amp;P569))</f>
        <v/>
      </c>
      <c r="G569" s="20" t="str">
        <f ca="1">IF($B569="","",INDIRECT("減額一覧!U"&amp;P569))</f>
        <v/>
      </c>
      <c r="H569" s="20" t="str">
        <f ca="1">IF($B569="","",INDIRECT("減額一覧!V"&amp;P569))</f>
        <v/>
      </c>
      <c r="I569" s="32" t="str">
        <f ca="1">IF(B569="","",IF(INDIRECT("減額一覧!BL"&amp;P569)=0.08,0.08,0.1))</f>
        <v/>
      </c>
      <c r="J569" s="51"/>
      <c r="K569" s="94" t="str">
        <f t="shared" ca="1" si="1184"/>
        <v/>
      </c>
      <c r="L569" s="56" t="str">
        <f t="shared" ca="1" si="1146"/>
        <v/>
      </c>
      <c r="N569" s="113" t="str">
        <f t="shared" ref="N569:N572" ca="1" si="1285">IF(A569="","",IF(A569&gt;3000,"月ヶ瀬",IF(A569&gt;=2000,"都祁","市内")))</f>
        <v/>
      </c>
      <c r="O569" s="114" t="str">
        <f t="shared" ref="O569" ca="1" si="1286">IF(B569="","",IF(INDIRECT("減額一覧!BL"&amp;P569)=0.08,0.08,0.1))</f>
        <v/>
      </c>
      <c r="P569" s="38">
        <v>116</v>
      </c>
      <c r="Q569" s="38" t="str">
        <f t="shared" ref="Q569:R572" ca="1" si="1287">IF(G569="","",IF(G569&gt;0,1,""))</f>
        <v/>
      </c>
      <c r="R569" s="38" t="str">
        <f t="shared" ca="1" si="1287"/>
        <v/>
      </c>
      <c r="S569" s="66" t="str">
        <f t="shared" ca="1" si="1148"/>
        <v/>
      </c>
      <c r="T569" s="105" t="str">
        <f t="shared" ca="1" si="1149"/>
        <v/>
      </c>
    </row>
    <row r="570" spans="1:20" ht="20.25" hidden="1" thickTop="1" thickBot="1">
      <c r="A570" t="str">
        <f ca="1">IF(B570="","",INDIRECT("減額一覧!B"&amp;$P570))</f>
        <v/>
      </c>
      <c r="B570" s="61" t="str">
        <f t="shared" ref="B570" ca="1" si="1288">IF(INDIRECT("減額一覧!BB"&amp;P570)=1,INDIRECT("減額一覧!W"&amp;P570),"")</f>
        <v/>
      </c>
      <c r="C570" s="44" t="str">
        <f ca="1">IF(B570="","",INDIRECT("減額一覧!C"&amp;$P570))</f>
        <v/>
      </c>
      <c r="D570" s="79" t="str">
        <f ca="1">IF($B570="","",INDIRECT("減額一覧!G"&amp;$P570))</f>
        <v/>
      </c>
      <c r="E570" s="19" t="str">
        <f ca="1">IF(B570="","",INDIRECT("減額一覧!H"&amp;P570))</f>
        <v/>
      </c>
      <c r="F570" s="19" t="str">
        <f ca="1">IF($B570="","",INDIRECT("減額一覧!AD"&amp;P570))</f>
        <v/>
      </c>
      <c r="G570" s="20" t="str">
        <f ca="1">IF($B570="","",INDIRECT("減額一覧!AE"&amp;P570))</f>
        <v/>
      </c>
      <c r="H570" s="20" t="str">
        <f ca="1">IF($B570="","",INDIRECT("減額一覧!AF"&amp;P570))</f>
        <v/>
      </c>
      <c r="I570" s="32" t="str">
        <f ca="1">IF(B570="","",IF(INDIRECT("減額一覧!BM"&amp;P570)=0.08,0.08,0.1))</f>
        <v/>
      </c>
      <c r="J570" s="52"/>
      <c r="K570" s="95" t="str">
        <f t="shared" ca="1" si="1184"/>
        <v/>
      </c>
      <c r="L570" s="58" t="str">
        <f t="shared" ca="1" si="1146"/>
        <v/>
      </c>
      <c r="N570" s="113" t="str">
        <f t="shared" ca="1" si="1285"/>
        <v/>
      </c>
      <c r="O570" s="114" t="str">
        <f t="shared" ref="O570" ca="1" si="1289">IF(B570="","",IF(INDIRECT("減額一覧!BM"&amp;P570)=0.08,0.08,0.1))</f>
        <v/>
      </c>
      <c r="P570" s="38">
        <v>116</v>
      </c>
      <c r="Q570" s="38" t="str">
        <f t="shared" ca="1" si="1287"/>
        <v/>
      </c>
      <c r="R570" s="38" t="str">
        <f t="shared" ca="1" si="1287"/>
        <v/>
      </c>
      <c r="S570" s="66" t="str">
        <f t="shared" ca="1" si="1148"/>
        <v/>
      </c>
      <c r="T570" s="105" t="str">
        <f t="shared" ca="1" si="1149"/>
        <v/>
      </c>
    </row>
    <row r="571" spans="1:20" ht="20.25" hidden="1" thickTop="1" thickBot="1">
      <c r="A571" t="str">
        <f ca="1">IF(B571="","",INDIRECT("減額一覧!B"&amp;$P571))</f>
        <v/>
      </c>
      <c r="B571" s="61" t="str">
        <f t="shared" ref="B571" ca="1" si="1290">IF(INDIRECT("減額一覧!BC"&amp;P571)=1,INDIRECT("減額一覧!AG"&amp;P571),"")</f>
        <v/>
      </c>
      <c r="C571" s="36" t="str">
        <f ca="1">IF(B571="","",INDIRECT("減額一覧!C"&amp;$P571))</f>
        <v/>
      </c>
      <c r="D571" s="80" t="str">
        <f ca="1">IF($B571="","",INDIRECT("減額一覧!G"&amp;$P571))</f>
        <v/>
      </c>
      <c r="E571" s="19" t="str">
        <f ca="1">IF(B571="","",INDIRECT("減額一覧!H"&amp;P571))</f>
        <v/>
      </c>
      <c r="F571" s="19" t="str">
        <f ca="1">IF($B571="","",INDIRECT("減額一覧!AN"&amp;P571))</f>
        <v/>
      </c>
      <c r="G571" s="20" t="str">
        <f ca="1">IF($B571="","",INDIRECT("減額一覧!AO"&amp;P571))</f>
        <v/>
      </c>
      <c r="H571" s="20" t="str">
        <f ca="1">IF($B571="","",INDIRECT("減額一覧!AP"&amp;P571))</f>
        <v/>
      </c>
      <c r="I571" s="32" t="str">
        <f ca="1">IF(B571="","",IF(INDIRECT("減額一覧!BN"&amp;P571)=0.08,0.08,0.1))</f>
        <v/>
      </c>
      <c r="J571" s="52"/>
      <c r="K571" s="95" t="str">
        <f t="shared" ca="1" si="1184"/>
        <v/>
      </c>
      <c r="L571" s="58" t="str">
        <f t="shared" ca="1" si="1146"/>
        <v/>
      </c>
      <c r="N571" s="113" t="str">
        <f t="shared" ca="1" si="1285"/>
        <v/>
      </c>
      <c r="O571" s="114" t="str">
        <f t="shared" ref="O571" ca="1" si="1291">IF(B571="","",IF(INDIRECT("減額一覧!BN"&amp;P571)=0.08,0.08,0.1))</f>
        <v/>
      </c>
      <c r="P571" s="38">
        <v>116</v>
      </c>
      <c r="Q571" s="38" t="str">
        <f t="shared" ca="1" si="1287"/>
        <v/>
      </c>
      <c r="R571" s="38" t="str">
        <f t="shared" ca="1" si="1287"/>
        <v/>
      </c>
      <c r="S571" s="66" t="str">
        <f t="shared" ca="1" si="1148"/>
        <v/>
      </c>
      <c r="T571" s="105" t="str">
        <f t="shared" ca="1" si="1149"/>
        <v/>
      </c>
    </row>
    <row r="572" spans="1:20" ht="20.25" hidden="1" thickTop="1" thickBot="1">
      <c r="A572" t="str">
        <f ca="1">IF(B572="","",INDIRECT("減額一覧!B"&amp;$P572))</f>
        <v/>
      </c>
      <c r="B572" s="61" t="str">
        <f t="shared" ref="B572" ca="1" si="1292">IF(INDIRECT("減額一覧!BD"&amp;P572)=1,INDIRECT("減額一覧!AQ"&amp;P572),"")</f>
        <v/>
      </c>
      <c r="C572" s="45" t="str">
        <f ca="1">IF(B572="","",INDIRECT("減額一覧!C"&amp;$P572))</f>
        <v/>
      </c>
      <c r="D572" s="79" t="str">
        <f ca="1">IF($B572="","",INDIRECT("減額一覧!G"&amp;$P572))</f>
        <v/>
      </c>
      <c r="E572" s="19" t="str">
        <f ca="1">IF(B572="","",INDIRECT("減額一覧!H"&amp;P572))</f>
        <v/>
      </c>
      <c r="F572" s="19" t="str">
        <f ca="1">IF($B572="","",INDIRECT("減額一覧!AX"&amp;P572))</f>
        <v/>
      </c>
      <c r="G572" s="20" t="str">
        <f ca="1">IF($B572="","",INDIRECT("減額一覧!AY"&amp;P572))</f>
        <v/>
      </c>
      <c r="H572" s="20" t="str">
        <f ca="1">IF($B572="","",INDIRECT("減額一覧!AZ"&amp;P572))</f>
        <v/>
      </c>
      <c r="I572" s="32" t="str">
        <f ca="1">IF(B572="","",IF(INDIRECT("減額一覧!BO"&amp;P572)=0.08,0.08,0.1))</f>
        <v/>
      </c>
      <c r="J572" s="52"/>
      <c r="K572" s="95" t="str">
        <f t="shared" ca="1" si="1184"/>
        <v/>
      </c>
      <c r="L572" s="58" t="str">
        <f t="shared" ca="1" si="1146"/>
        <v/>
      </c>
      <c r="N572" s="113" t="str">
        <f t="shared" ca="1" si="1285"/>
        <v/>
      </c>
      <c r="O572" s="114" t="str">
        <f t="shared" ref="O572" ca="1" si="1293">IF(B572="","",IF(INDIRECT("減額一覧!BO"&amp;P572)=0.08,0.08,0.1))</f>
        <v/>
      </c>
      <c r="P572" s="38">
        <v>116</v>
      </c>
      <c r="Q572" s="38" t="str">
        <f t="shared" ca="1" si="1287"/>
        <v/>
      </c>
      <c r="R572" s="38" t="str">
        <f t="shared" ca="1" si="1287"/>
        <v/>
      </c>
      <c r="S572" s="66" t="str">
        <f t="shared" ca="1" si="1148"/>
        <v/>
      </c>
      <c r="T572" s="105" t="str">
        <f t="shared" ca="1" si="1149"/>
        <v/>
      </c>
    </row>
    <row r="573" spans="1:20" ht="20.25" hidden="1" thickTop="1" thickBot="1">
      <c r="B573" s="64"/>
      <c r="C573" s="41" t="str">
        <f>IF(B573="","",減額一覧!C269)</f>
        <v/>
      </c>
      <c r="D573" s="43"/>
      <c r="E573" s="21"/>
      <c r="F573" s="22" t="s">
        <v>69</v>
      </c>
      <c r="G573" s="23">
        <f t="shared" ref="G573:H573" si="1294">SUBTOTAL(9,G569:G572)</f>
        <v>0</v>
      </c>
      <c r="H573" s="23">
        <f t="shared" si="1294"/>
        <v>0</v>
      </c>
      <c r="I573" s="30"/>
      <c r="J573" s="53"/>
      <c r="K573" s="96" t="str">
        <f t="shared" si="1184"/>
        <v/>
      </c>
      <c r="L573" s="59" t="str">
        <f t="shared" si="1146"/>
        <v/>
      </c>
      <c r="N573" s="108" t="str">
        <f t="shared" ref="N573" si="1295">IF(AND(G573=0,H573=0),"","小計")</f>
        <v/>
      </c>
      <c r="O573" s="108" t="str">
        <f t="shared" ref="O573" si="1296">IF(AND(G573=0,H573=0),"","小計")</f>
        <v/>
      </c>
      <c r="P573" s="38"/>
      <c r="Q573" s="38"/>
      <c r="R573" s="38"/>
      <c r="S573" s="66" t="str">
        <f t="shared" si="1148"/>
        <v/>
      </c>
      <c r="T573" s="105" t="str">
        <f t="shared" si="1149"/>
        <v/>
      </c>
    </row>
    <row r="574" spans="1:20" ht="20.25" hidden="1" thickTop="1" thickBot="1">
      <c r="A574" t="str">
        <f ca="1">IF(B574="","",INDIRECT("減額一覧!B"&amp;$P574))</f>
        <v/>
      </c>
      <c r="B574" s="61" t="str">
        <f t="shared" ref="B574" ca="1" si="1297">IF(INDIRECT("減額一覧!BA"&amp;P574)=1,INDIRECT("減額一覧!M"&amp;P574),"")</f>
        <v/>
      </c>
      <c r="C574" s="36" t="str">
        <f ca="1">IF(B574="","",INDIRECT("減額一覧!C"&amp;$P574))</f>
        <v/>
      </c>
      <c r="D574" s="78" t="str">
        <f ca="1">IF($B574="","",INDIRECT("減額一覧!G"&amp;$P574))</f>
        <v/>
      </c>
      <c r="E574" s="19" t="str">
        <f ca="1">IF(B574="","",INDIRECT("減額一覧!H"&amp;P574))</f>
        <v/>
      </c>
      <c r="F574" s="19" t="str">
        <f ca="1">IF($B574="","",INDIRECT("減額一覧!T"&amp;P574))</f>
        <v/>
      </c>
      <c r="G574" s="20" t="str">
        <f ca="1">IF($B574="","",INDIRECT("減額一覧!U"&amp;P574))</f>
        <v/>
      </c>
      <c r="H574" s="20" t="str">
        <f ca="1">IF($B574="","",INDIRECT("減額一覧!V"&amp;P574))</f>
        <v/>
      </c>
      <c r="I574" s="32" t="str">
        <f ca="1">IF(B574="","",IF(INDIRECT("減額一覧!BL"&amp;P574)=0.08,0.08,0.1))</f>
        <v/>
      </c>
      <c r="J574" s="51"/>
      <c r="K574" s="94" t="str">
        <f t="shared" ca="1" si="1184"/>
        <v/>
      </c>
      <c r="L574" s="56" t="str">
        <f t="shared" ca="1" si="1146"/>
        <v/>
      </c>
      <c r="N574" s="113" t="str">
        <f t="shared" ref="N574:N577" ca="1" si="1298">IF(A574="","",IF(A574&gt;3000,"月ヶ瀬",IF(A574&gt;=2000,"都祁","市内")))</f>
        <v/>
      </c>
      <c r="O574" s="114" t="str">
        <f t="shared" ref="O574" ca="1" si="1299">IF(B574="","",IF(INDIRECT("減額一覧!BL"&amp;P574)=0.08,0.08,0.1))</f>
        <v/>
      </c>
      <c r="P574" s="38">
        <v>117</v>
      </c>
      <c r="Q574" s="38" t="str">
        <f t="shared" ref="Q574:R577" ca="1" si="1300">IF(G574="","",IF(G574&gt;0,1,""))</f>
        <v/>
      </c>
      <c r="R574" s="38" t="str">
        <f t="shared" ca="1" si="1300"/>
        <v/>
      </c>
      <c r="S574" s="66" t="str">
        <f t="shared" ca="1" si="1148"/>
        <v/>
      </c>
      <c r="T574" s="105" t="str">
        <f t="shared" ca="1" si="1149"/>
        <v/>
      </c>
    </row>
    <row r="575" spans="1:20" ht="20.25" hidden="1" thickTop="1" thickBot="1">
      <c r="A575" t="str">
        <f ca="1">IF(B575="","",INDIRECT("減額一覧!B"&amp;$P575))</f>
        <v/>
      </c>
      <c r="B575" s="61" t="str">
        <f t="shared" ref="B575" ca="1" si="1301">IF(INDIRECT("減額一覧!BB"&amp;P575)=1,INDIRECT("減額一覧!W"&amp;P575),"")</f>
        <v/>
      </c>
      <c r="C575" s="44" t="str">
        <f ca="1">IF(B575="","",INDIRECT("減額一覧!C"&amp;$P575))</f>
        <v/>
      </c>
      <c r="D575" s="79" t="str">
        <f ca="1">IF($B575="","",INDIRECT("減額一覧!G"&amp;$P575))</f>
        <v/>
      </c>
      <c r="E575" s="19" t="str">
        <f ca="1">IF(B575="","",INDIRECT("減額一覧!H"&amp;P575))</f>
        <v/>
      </c>
      <c r="F575" s="19" t="str">
        <f ca="1">IF($B575="","",INDIRECT("減額一覧!AD"&amp;P575))</f>
        <v/>
      </c>
      <c r="G575" s="20" t="str">
        <f ca="1">IF($B575="","",INDIRECT("減額一覧!AE"&amp;P575))</f>
        <v/>
      </c>
      <c r="H575" s="20" t="str">
        <f ca="1">IF($B575="","",INDIRECT("減額一覧!AF"&amp;P575))</f>
        <v/>
      </c>
      <c r="I575" s="32" t="str">
        <f ca="1">IF(B575="","",IF(INDIRECT("減額一覧!BM"&amp;P575)=0.08,0.08,0.1))</f>
        <v/>
      </c>
      <c r="J575" s="52"/>
      <c r="K575" s="95" t="str">
        <f t="shared" ca="1" si="1184"/>
        <v/>
      </c>
      <c r="L575" s="58" t="str">
        <f t="shared" ca="1" si="1146"/>
        <v/>
      </c>
      <c r="N575" s="113" t="str">
        <f t="shared" ca="1" si="1298"/>
        <v/>
      </c>
      <c r="O575" s="114" t="str">
        <f t="shared" ref="O575" ca="1" si="1302">IF(B575="","",IF(INDIRECT("減額一覧!BM"&amp;P575)=0.08,0.08,0.1))</f>
        <v/>
      </c>
      <c r="P575" s="38">
        <v>117</v>
      </c>
      <c r="Q575" s="38" t="str">
        <f t="shared" ca="1" si="1300"/>
        <v/>
      </c>
      <c r="R575" s="38" t="str">
        <f t="shared" ca="1" si="1300"/>
        <v/>
      </c>
      <c r="S575" s="66" t="str">
        <f t="shared" ca="1" si="1148"/>
        <v/>
      </c>
      <c r="T575" s="105" t="str">
        <f t="shared" ca="1" si="1149"/>
        <v/>
      </c>
    </row>
    <row r="576" spans="1:20" ht="20.25" hidden="1" thickTop="1" thickBot="1">
      <c r="A576" t="str">
        <f ca="1">IF(B576="","",INDIRECT("減額一覧!B"&amp;$P576))</f>
        <v/>
      </c>
      <c r="B576" s="61" t="str">
        <f t="shared" ref="B576" ca="1" si="1303">IF(INDIRECT("減額一覧!BC"&amp;P576)=1,INDIRECT("減額一覧!AG"&amp;P576),"")</f>
        <v/>
      </c>
      <c r="C576" s="36" t="str">
        <f ca="1">IF(B576="","",INDIRECT("減額一覧!C"&amp;$P576))</f>
        <v/>
      </c>
      <c r="D576" s="80" t="str">
        <f ca="1">IF($B576="","",INDIRECT("減額一覧!G"&amp;$P576))</f>
        <v/>
      </c>
      <c r="E576" s="19" t="str">
        <f ca="1">IF(B576="","",INDIRECT("減額一覧!H"&amp;P576))</f>
        <v/>
      </c>
      <c r="F576" s="19" t="str">
        <f ca="1">IF($B576="","",INDIRECT("減額一覧!AN"&amp;P576))</f>
        <v/>
      </c>
      <c r="G576" s="20" t="str">
        <f ca="1">IF($B576="","",INDIRECT("減額一覧!AO"&amp;P576))</f>
        <v/>
      </c>
      <c r="H576" s="20" t="str">
        <f ca="1">IF($B576="","",INDIRECT("減額一覧!AP"&amp;P576))</f>
        <v/>
      </c>
      <c r="I576" s="32" t="str">
        <f ca="1">IF(B576="","",IF(INDIRECT("減額一覧!BN"&amp;P576)=0.08,0.08,0.1))</f>
        <v/>
      </c>
      <c r="J576" s="52"/>
      <c r="K576" s="95" t="str">
        <f t="shared" ca="1" si="1184"/>
        <v/>
      </c>
      <c r="L576" s="58" t="str">
        <f t="shared" ca="1" si="1146"/>
        <v/>
      </c>
      <c r="N576" s="113" t="str">
        <f t="shared" ca="1" si="1298"/>
        <v/>
      </c>
      <c r="O576" s="114" t="str">
        <f t="shared" ref="O576" ca="1" si="1304">IF(B576="","",IF(INDIRECT("減額一覧!BN"&amp;P576)=0.08,0.08,0.1))</f>
        <v/>
      </c>
      <c r="P576" s="38">
        <v>117</v>
      </c>
      <c r="Q576" s="38" t="str">
        <f t="shared" ca="1" si="1300"/>
        <v/>
      </c>
      <c r="R576" s="38" t="str">
        <f t="shared" ca="1" si="1300"/>
        <v/>
      </c>
      <c r="S576" s="66" t="str">
        <f t="shared" ca="1" si="1148"/>
        <v/>
      </c>
      <c r="T576" s="105" t="str">
        <f t="shared" ca="1" si="1149"/>
        <v/>
      </c>
    </row>
    <row r="577" spans="1:20" ht="20.25" hidden="1" thickTop="1" thickBot="1">
      <c r="A577" t="str">
        <f ca="1">IF(B577="","",INDIRECT("減額一覧!B"&amp;$P577))</f>
        <v/>
      </c>
      <c r="B577" s="61" t="str">
        <f t="shared" ref="B577" ca="1" si="1305">IF(INDIRECT("減額一覧!BD"&amp;P577)=1,INDIRECT("減額一覧!AQ"&amp;P577),"")</f>
        <v/>
      </c>
      <c r="C577" s="45" t="str">
        <f ca="1">IF(B577="","",INDIRECT("減額一覧!C"&amp;$P577))</f>
        <v/>
      </c>
      <c r="D577" s="79" t="str">
        <f ca="1">IF($B577="","",INDIRECT("減額一覧!G"&amp;$P577))</f>
        <v/>
      </c>
      <c r="E577" s="19" t="str">
        <f ca="1">IF(B577="","",INDIRECT("減額一覧!H"&amp;P577))</f>
        <v/>
      </c>
      <c r="F577" s="19" t="str">
        <f ca="1">IF($B577="","",INDIRECT("減額一覧!AX"&amp;P577))</f>
        <v/>
      </c>
      <c r="G577" s="20" t="str">
        <f ca="1">IF($B577="","",INDIRECT("減額一覧!AY"&amp;P577))</f>
        <v/>
      </c>
      <c r="H577" s="20" t="str">
        <f ca="1">IF($B577="","",INDIRECT("減額一覧!AZ"&amp;P577))</f>
        <v/>
      </c>
      <c r="I577" s="32" t="str">
        <f ca="1">IF(B577="","",IF(INDIRECT("減額一覧!BO"&amp;P577)=0.08,0.08,0.1))</f>
        <v/>
      </c>
      <c r="J577" s="52"/>
      <c r="K577" s="95" t="str">
        <f t="shared" ca="1" si="1184"/>
        <v/>
      </c>
      <c r="L577" s="58" t="str">
        <f t="shared" ca="1" si="1146"/>
        <v/>
      </c>
      <c r="N577" s="113" t="str">
        <f t="shared" ca="1" si="1298"/>
        <v/>
      </c>
      <c r="O577" s="114" t="str">
        <f t="shared" ref="O577" ca="1" si="1306">IF(B577="","",IF(INDIRECT("減額一覧!BO"&amp;P577)=0.08,0.08,0.1))</f>
        <v/>
      </c>
      <c r="P577" s="38">
        <v>117</v>
      </c>
      <c r="Q577" s="38" t="str">
        <f t="shared" ca="1" si="1300"/>
        <v/>
      </c>
      <c r="R577" s="38" t="str">
        <f t="shared" ca="1" si="1300"/>
        <v/>
      </c>
      <c r="S577" s="66" t="str">
        <f t="shared" ca="1" si="1148"/>
        <v/>
      </c>
      <c r="T577" s="105" t="str">
        <f t="shared" ca="1" si="1149"/>
        <v/>
      </c>
    </row>
    <row r="578" spans="1:20" ht="20.25" hidden="1" thickTop="1" thickBot="1">
      <c r="A578" t="str">
        <f t="shared" ref="A578" ca="1" si="1307">IF(B578="","",INDIRECT("減額一覧!B"&amp;$P578))</f>
        <v/>
      </c>
      <c r="B578" s="64"/>
      <c r="C578" s="41" t="str">
        <f>IF(B578="","",減額一覧!C274)</f>
        <v/>
      </c>
      <c r="D578" s="43"/>
      <c r="E578" s="21"/>
      <c r="F578" s="22" t="s">
        <v>69</v>
      </c>
      <c r="G578" s="23">
        <f t="shared" ref="G578:H578" si="1308">SUBTOTAL(9,G574:G577)</f>
        <v>0</v>
      </c>
      <c r="H578" s="23">
        <f t="shared" si="1308"/>
        <v>0</v>
      </c>
      <c r="I578" s="30"/>
      <c r="J578" s="53"/>
      <c r="K578" s="96" t="str">
        <f t="shared" ca="1" si="1184"/>
        <v/>
      </c>
      <c r="L578" s="59" t="str">
        <f t="shared" si="1146"/>
        <v/>
      </c>
      <c r="N578" s="108" t="str">
        <f t="shared" ref="N578" si="1309">IF(AND(G578=0,H578=0),"","小計")</f>
        <v/>
      </c>
      <c r="O578" s="108" t="str">
        <f t="shared" ref="O578" si="1310">IF(AND(G578=0,H578=0),"","小計")</f>
        <v/>
      </c>
      <c r="P578" s="38"/>
      <c r="Q578" s="38"/>
      <c r="R578" s="38"/>
      <c r="S578" s="66" t="str">
        <f t="shared" si="1148"/>
        <v/>
      </c>
      <c r="T578" s="105" t="str">
        <f t="shared" si="1149"/>
        <v/>
      </c>
    </row>
    <row r="579" spans="1:20" ht="20.25" hidden="1" thickTop="1" thickBot="1">
      <c r="A579" t="str">
        <f ca="1">IF(B579="","",INDIRECT("減額一覧!B"&amp;$P579))</f>
        <v/>
      </c>
      <c r="B579" s="61" t="str">
        <f t="shared" ref="B579" ca="1" si="1311">IF(INDIRECT("減額一覧!BA"&amp;P579)=1,INDIRECT("減額一覧!M"&amp;P579),"")</f>
        <v/>
      </c>
      <c r="C579" s="36" t="str">
        <f ca="1">IF(B579="","",INDIRECT("減額一覧!C"&amp;$P579))</f>
        <v/>
      </c>
      <c r="D579" s="78" t="str">
        <f ca="1">IF($B579="","",INDIRECT("減額一覧!G"&amp;$P579))</f>
        <v/>
      </c>
      <c r="E579" s="19" t="str">
        <f ca="1">IF(B579="","",INDIRECT("減額一覧!H"&amp;P579))</f>
        <v/>
      </c>
      <c r="F579" s="19" t="str">
        <f ca="1">IF($B579="","",INDIRECT("減額一覧!T"&amp;P579))</f>
        <v/>
      </c>
      <c r="G579" s="20" t="str">
        <f ca="1">IF($B579="","",INDIRECT("減額一覧!U"&amp;P579))</f>
        <v/>
      </c>
      <c r="H579" s="20" t="str">
        <f ca="1">IF($B579="","",INDIRECT("減額一覧!V"&amp;P579))</f>
        <v/>
      </c>
      <c r="I579" s="32" t="str">
        <f ca="1">IF(B579="","",IF(INDIRECT("減額一覧!BL"&amp;P579)=0.08,0.08,0.1))</f>
        <v/>
      </c>
      <c r="J579" s="51"/>
      <c r="K579" s="94" t="str">
        <f t="shared" ca="1" si="1184"/>
        <v/>
      </c>
      <c r="L579" s="56" t="str">
        <f t="shared" ca="1" si="1146"/>
        <v/>
      </c>
      <c r="N579" s="113" t="str">
        <f t="shared" ref="N579:N582" ca="1" si="1312">IF(A579="","",IF(A579&gt;3000,"月ヶ瀬",IF(A579&gt;=2000,"都祁","市内")))</f>
        <v/>
      </c>
      <c r="O579" s="114" t="str">
        <f t="shared" ref="O579" ca="1" si="1313">IF(B579="","",IF(INDIRECT("減額一覧!BL"&amp;P579)=0.08,0.08,0.1))</f>
        <v/>
      </c>
      <c r="P579" s="38">
        <v>114</v>
      </c>
      <c r="Q579" s="38" t="str">
        <f t="shared" ref="Q579:R582" ca="1" si="1314">IF(G579="","",IF(G579&gt;0,1,""))</f>
        <v/>
      </c>
      <c r="R579" s="38" t="str">
        <f t="shared" ca="1" si="1314"/>
        <v/>
      </c>
      <c r="S579" s="66" t="str">
        <f t="shared" ca="1" si="1148"/>
        <v/>
      </c>
      <c r="T579" s="105" t="str">
        <f t="shared" ca="1" si="1149"/>
        <v/>
      </c>
    </row>
    <row r="580" spans="1:20" ht="20.25" hidden="1" thickTop="1" thickBot="1">
      <c r="A580" t="str">
        <f ca="1">IF(B580="","",INDIRECT("減額一覧!B"&amp;$P580))</f>
        <v/>
      </c>
      <c r="B580" s="61" t="str">
        <f t="shared" ref="B580" ca="1" si="1315">IF(INDIRECT("減額一覧!BB"&amp;P580)=1,INDIRECT("減額一覧!W"&amp;P580),"")</f>
        <v/>
      </c>
      <c r="C580" s="44" t="str">
        <f ca="1">IF(B580="","",INDIRECT("減額一覧!C"&amp;$P580))</f>
        <v/>
      </c>
      <c r="D580" s="79" t="str">
        <f ca="1">IF($B580="","",INDIRECT("減額一覧!G"&amp;$P580))</f>
        <v/>
      </c>
      <c r="E580" s="19" t="str">
        <f ca="1">IF(B580="","",INDIRECT("減額一覧!H"&amp;P580))</f>
        <v/>
      </c>
      <c r="F580" s="19" t="str">
        <f ca="1">IF($B580="","",INDIRECT("減額一覧!AD"&amp;P580))</f>
        <v/>
      </c>
      <c r="G580" s="20" t="str">
        <f ca="1">IF($B580="","",INDIRECT("減額一覧!AE"&amp;P580))</f>
        <v/>
      </c>
      <c r="H580" s="20" t="str">
        <f ca="1">IF($B580="","",INDIRECT("減額一覧!AF"&amp;P580))</f>
        <v/>
      </c>
      <c r="I580" s="32" t="str">
        <f ca="1">IF(B580="","",IF(INDIRECT("減額一覧!BM"&amp;P580)=0.08,0.08,0.1))</f>
        <v/>
      </c>
      <c r="J580" s="52"/>
      <c r="K580" s="95" t="str">
        <f t="shared" ca="1" si="1184"/>
        <v/>
      </c>
      <c r="L580" s="58" t="str">
        <f t="shared" ca="1" si="1146"/>
        <v/>
      </c>
      <c r="N580" s="113" t="str">
        <f t="shared" ca="1" si="1312"/>
        <v/>
      </c>
      <c r="O580" s="114" t="str">
        <f t="shared" ref="O580" ca="1" si="1316">IF(B580="","",IF(INDIRECT("減額一覧!BM"&amp;P580)=0.08,0.08,0.1))</f>
        <v/>
      </c>
      <c r="P580" s="38">
        <v>114</v>
      </c>
      <c r="Q580" s="38" t="str">
        <f t="shared" ca="1" si="1314"/>
        <v/>
      </c>
      <c r="R580" s="38" t="str">
        <f t="shared" ca="1" si="1314"/>
        <v/>
      </c>
      <c r="S580" s="66" t="str">
        <f t="shared" ca="1" si="1148"/>
        <v/>
      </c>
      <c r="T580" s="105" t="str">
        <f t="shared" ca="1" si="1149"/>
        <v/>
      </c>
    </row>
    <row r="581" spans="1:20" ht="20.25" hidden="1" thickTop="1" thickBot="1">
      <c r="A581" t="str">
        <f ca="1">IF(B581="","",INDIRECT("減額一覧!B"&amp;$P581))</f>
        <v/>
      </c>
      <c r="B581" s="61" t="str">
        <f t="shared" ref="B581" ca="1" si="1317">IF(INDIRECT("減額一覧!BC"&amp;P581)=1,INDIRECT("減額一覧!AG"&amp;P581),"")</f>
        <v/>
      </c>
      <c r="C581" s="36" t="str">
        <f ca="1">IF(B581="","",INDIRECT("減額一覧!C"&amp;$P581))</f>
        <v/>
      </c>
      <c r="D581" s="80" t="str">
        <f ca="1">IF($B581="","",INDIRECT("減額一覧!G"&amp;$P581))</f>
        <v/>
      </c>
      <c r="E581" s="19" t="str">
        <f ca="1">IF(B581="","",INDIRECT("減額一覧!H"&amp;P581))</f>
        <v/>
      </c>
      <c r="F581" s="19" t="str">
        <f ca="1">IF($B581="","",INDIRECT("減額一覧!AN"&amp;P581))</f>
        <v/>
      </c>
      <c r="G581" s="20" t="str">
        <f ca="1">IF($B581="","",INDIRECT("減額一覧!AO"&amp;P581))</f>
        <v/>
      </c>
      <c r="H581" s="20" t="str">
        <f ca="1">IF($B581="","",INDIRECT("減額一覧!AP"&amp;P581))</f>
        <v/>
      </c>
      <c r="I581" s="32" t="str">
        <f ca="1">IF(B581="","",IF(INDIRECT("減額一覧!BN"&amp;P581)=0.08,0.08,0.1))</f>
        <v/>
      </c>
      <c r="J581" s="52"/>
      <c r="K581" s="95" t="str">
        <f t="shared" ca="1" si="1184"/>
        <v/>
      </c>
      <c r="L581" s="58" t="str">
        <f t="shared" ca="1" si="1146"/>
        <v/>
      </c>
      <c r="N581" s="113" t="str">
        <f t="shared" ca="1" si="1312"/>
        <v/>
      </c>
      <c r="O581" s="114" t="str">
        <f t="shared" ref="O581" ca="1" si="1318">IF(B581="","",IF(INDIRECT("減額一覧!BN"&amp;P581)=0.08,0.08,0.1))</f>
        <v/>
      </c>
      <c r="P581" s="38">
        <v>114</v>
      </c>
      <c r="Q581" s="38" t="str">
        <f t="shared" ca="1" si="1314"/>
        <v/>
      </c>
      <c r="R581" s="38" t="str">
        <f t="shared" ca="1" si="1314"/>
        <v/>
      </c>
      <c r="S581" s="66" t="str">
        <f t="shared" ca="1" si="1148"/>
        <v/>
      </c>
      <c r="T581" s="105" t="str">
        <f t="shared" ref="T581:T644" ca="1" si="1319">IF(L581="","",IF(H581=0,"",H581))</f>
        <v/>
      </c>
    </row>
    <row r="582" spans="1:20" ht="20.25" hidden="1" thickTop="1" thickBot="1">
      <c r="A582" t="str">
        <f ca="1">IF(B582="","",INDIRECT("減額一覧!B"&amp;$P582))</f>
        <v/>
      </c>
      <c r="B582" s="61" t="str">
        <f t="shared" ref="B582" ca="1" si="1320">IF(INDIRECT("減額一覧!BD"&amp;P582)=1,INDIRECT("減額一覧!AQ"&amp;P582),"")</f>
        <v/>
      </c>
      <c r="C582" s="45" t="str">
        <f ca="1">IF(B582="","",INDIRECT("減額一覧!C"&amp;$P582))</f>
        <v/>
      </c>
      <c r="D582" s="79" t="str">
        <f ca="1">IF($B582="","",INDIRECT("減額一覧!G"&amp;$P582))</f>
        <v/>
      </c>
      <c r="E582" s="19" t="str">
        <f ca="1">IF(B582="","",INDIRECT("減額一覧!H"&amp;P582))</f>
        <v/>
      </c>
      <c r="F582" s="19" t="str">
        <f ca="1">IF($B582="","",INDIRECT("減額一覧!AX"&amp;P582))</f>
        <v/>
      </c>
      <c r="G582" s="20" t="str">
        <f ca="1">IF($B582="","",INDIRECT("減額一覧!AY"&amp;P582))</f>
        <v/>
      </c>
      <c r="H582" s="20" t="str">
        <f ca="1">IF($B582="","",INDIRECT("減額一覧!AZ"&amp;P582))</f>
        <v/>
      </c>
      <c r="I582" s="32" t="str">
        <f ca="1">IF(B582="","",IF(INDIRECT("減額一覧!BO"&amp;P582)=0.08,0.08,0.1))</f>
        <v/>
      </c>
      <c r="J582" s="52"/>
      <c r="K582" s="95" t="str">
        <f t="shared" ca="1" si="1184"/>
        <v/>
      </c>
      <c r="L582" s="58" t="str">
        <f t="shared" ca="1" si="1146"/>
        <v/>
      </c>
      <c r="N582" s="113" t="str">
        <f t="shared" ca="1" si="1312"/>
        <v/>
      </c>
      <c r="O582" s="114" t="str">
        <f t="shared" ref="O582" ca="1" si="1321">IF(B582="","",IF(INDIRECT("減額一覧!BO"&amp;P582)=0.08,0.08,0.1))</f>
        <v/>
      </c>
      <c r="P582" s="38">
        <v>114</v>
      </c>
      <c r="Q582" s="38" t="str">
        <f t="shared" ca="1" si="1314"/>
        <v/>
      </c>
      <c r="R582" s="38" t="str">
        <f t="shared" ca="1" si="1314"/>
        <v/>
      </c>
      <c r="S582" s="66" t="str">
        <f t="shared" ca="1" si="1148"/>
        <v/>
      </c>
      <c r="T582" s="105" t="str">
        <f t="shared" ca="1" si="1319"/>
        <v/>
      </c>
    </row>
    <row r="583" spans="1:20" ht="20.25" hidden="1" thickTop="1" thickBot="1">
      <c r="B583" s="64"/>
      <c r="C583" s="41" t="str">
        <f>IF(B583="","",減額一覧!C279)</f>
        <v/>
      </c>
      <c r="D583" s="43"/>
      <c r="E583" s="21"/>
      <c r="F583" s="22" t="s">
        <v>69</v>
      </c>
      <c r="G583" s="23">
        <f t="shared" ref="G583:H583" si="1322">SUBTOTAL(9,G579:G582)</f>
        <v>0</v>
      </c>
      <c r="H583" s="23">
        <f t="shared" si="1322"/>
        <v>0</v>
      </c>
      <c r="I583" s="30"/>
      <c r="J583" s="53"/>
      <c r="K583" s="96" t="str">
        <f t="shared" si="1184"/>
        <v/>
      </c>
      <c r="L583" s="59" t="str">
        <f t="shared" si="1146"/>
        <v/>
      </c>
      <c r="N583" s="108" t="str">
        <f t="shared" ref="N583" si="1323">IF(AND(G583=0,H583=0),"","小計")</f>
        <v/>
      </c>
      <c r="O583" s="108" t="str">
        <f t="shared" ref="O583" si="1324">IF(AND(G583=0,H583=0),"","小計")</f>
        <v/>
      </c>
      <c r="P583" s="38"/>
      <c r="Q583" s="38"/>
      <c r="R583" s="38"/>
      <c r="S583" s="66" t="str">
        <f t="shared" si="1148"/>
        <v/>
      </c>
      <c r="T583" s="105" t="str">
        <f t="shared" si="1319"/>
        <v/>
      </c>
    </row>
    <row r="584" spans="1:20" ht="20.25" hidden="1" thickTop="1" thickBot="1">
      <c r="A584" t="str">
        <f ca="1">IF(B584="","",INDIRECT("減額一覧!B"&amp;$P584))</f>
        <v/>
      </c>
      <c r="B584" s="61" t="str">
        <f t="shared" ref="B584" ca="1" si="1325">IF(INDIRECT("減額一覧!BA"&amp;P584)=1,INDIRECT("減額一覧!M"&amp;P584),"")</f>
        <v/>
      </c>
      <c r="C584" s="36" t="str">
        <f ca="1">IF(B584="","",INDIRECT("減額一覧!C"&amp;$P584))</f>
        <v/>
      </c>
      <c r="D584" s="78" t="str">
        <f ca="1">IF($B584="","",INDIRECT("減額一覧!G"&amp;$P584))</f>
        <v/>
      </c>
      <c r="E584" s="19" t="str">
        <f ca="1">IF(B584="","",INDIRECT("減額一覧!H"&amp;P584))</f>
        <v/>
      </c>
      <c r="F584" s="19" t="str">
        <f ca="1">IF($B584="","",INDIRECT("減額一覧!T"&amp;P584))</f>
        <v/>
      </c>
      <c r="G584" s="20" t="str">
        <f ca="1">IF($B584="","",INDIRECT("減額一覧!U"&amp;P584))</f>
        <v/>
      </c>
      <c r="H584" s="20" t="str">
        <f ca="1">IF($B584="","",INDIRECT("減額一覧!V"&amp;P584))</f>
        <v/>
      </c>
      <c r="I584" s="32" t="str">
        <f ca="1">IF(B584="","",IF(INDIRECT("減額一覧!BL"&amp;P584)=0.08,0.08,0.1))</f>
        <v/>
      </c>
      <c r="J584" s="51"/>
      <c r="K584" s="94" t="str">
        <f t="shared" ca="1" si="1184"/>
        <v/>
      </c>
      <c r="L584" s="56" t="str">
        <f t="shared" ca="1" si="1146"/>
        <v/>
      </c>
      <c r="N584" s="113" t="str">
        <f t="shared" ref="N584:N587" ca="1" si="1326">IF(A584="","",IF(A584&gt;3000,"月ヶ瀬",IF(A584&gt;=2000,"都祁","市内")))</f>
        <v/>
      </c>
      <c r="O584" s="114" t="str">
        <f t="shared" ref="O584" ca="1" si="1327">IF(B584="","",IF(INDIRECT("減額一覧!BL"&amp;P584)=0.08,0.08,0.1))</f>
        <v/>
      </c>
      <c r="P584" s="38">
        <v>115</v>
      </c>
      <c r="Q584" s="38" t="str">
        <f t="shared" ref="Q584:R587" ca="1" si="1328">IF(G584="","",IF(G584&gt;0,1,""))</f>
        <v/>
      </c>
      <c r="R584" s="38" t="str">
        <f t="shared" ca="1" si="1328"/>
        <v/>
      </c>
      <c r="S584" s="66" t="str">
        <f t="shared" ca="1" si="1148"/>
        <v/>
      </c>
      <c r="T584" s="105" t="str">
        <f t="shared" ca="1" si="1319"/>
        <v/>
      </c>
    </row>
    <row r="585" spans="1:20" ht="20.25" hidden="1" thickTop="1" thickBot="1">
      <c r="A585" t="str">
        <f ca="1">IF(B585="","",INDIRECT("減額一覧!B"&amp;$P585))</f>
        <v/>
      </c>
      <c r="B585" s="61" t="str">
        <f t="shared" ref="B585" ca="1" si="1329">IF(INDIRECT("減額一覧!BB"&amp;P585)=1,INDIRECT("減額一覧!W"&amp;P585),"")</f>
        <v/>
      </c>
      <c r="C585" s="44" t="str">
        <f ca="1">IF(B585="","",INDIRECT("減額一覧!C"&amp;$P585))</f>
        <v/>
      </c>
      <c r="D585" s="79" t="str">
        <f ca="1">IF($B585="","",INDIRECT("減額一覧!G"&amp;$P585))</f>
        <v/>
      </c>
      <c r="E585" s="19" t="str">
        <f ca="1">IF(B585="","",INDIRECT("減額一覧!H"&amp;P585))</f>
        <v/>
      </c>
      <c r="F585" s="19" t="str">
        <f ca="1">IF($B585="","",INDIRECT("減額一覧!AD"&amp;P585))</f>
        <v/>
      </c>
      <c r="G585" s="20" t="str">
        <f ca="1">IF($B585="","",INDIRECT("減額一覧!AE"&amp;P585))</f>
        <v/>
      </c>
      <c r="H585" s="20" t="str">
        <f ca="1">IF($B585="","",INDIRECT("減額一覧!AF"&amp;P585))</f>
        <v/>
      </c>
      <c r="I585" s="32" t="str">
        <f ca="1">IF(B585="","",IF(INDIRECT("減額一覧!BM"&amp;P585)=0.08,0.08,0.1))</f>
        <v/>
      </c>
      <c r="J585" s="52"/>
      <c r="K585" s="95" t="str">
        <f t="shared" ca="1" si="1184"/>
        <v/>
      </c>
      <c r="L585" s="58" t="str">
        <f t="shared" ca="1" si="1146"/>
        <v/>
      </c>
      <c r="N585" s="113" t="str">
        <f t="shared" ca="1" si="1326"/>
        <v/>
      </c>
      <c r="O585" s="114" t="str">
        <f t="shared" ref="O585" ca="1" si="1330">IF(B585="","",IF(INDIRECT("減額一覧!BM"&amp;P585)=0.08,0.08,0.1))</f>
        <v/>
      </c>
      <c r="P585" s="38">
        <v>115</v>
      </c>
      <c r="Q585" s="38" t="str">
        <f t="shared" ca="1" si="1328"/>
        <v/>
      </c>
      <c r="R585" s="38" t="str">
        <f t="shared" ca="1" si="1328"/>
        <v/>
      </c>
      <c r="S585" s="66" t="str">
        <f t="shared" ca="1" si="1148"/>
        <v/>
      </c>
      <c r="T585" s="105" t="str">
        <f t="shared" ca="1" si="1319"/>
        <v/>
      </c>
    </row>
    <row r="586" spans="1:20" ht="20.25" hidden="1" thickTop="1" thickBot="1">
      <c r="A586" t="str">
        <f ca="1">IF(B586="","",INDIRECT("減額一覧!B"&amp;$P586))</f>
        <v/>
      </c>
      <c r="B586" s="61" t="str">
        <f t="shared" ref="B586" ca="1" si="1331">IF(INDIRECT("減額一覧!BC"&amp;P586)=1,INDIRECT("減額一覧!AG"&amp;P586),"")</f>
        <v/>
      </c>
      <c r="C586" s="36" t="str">
        <f ca="1">IF(B586="","",INDIRECT("減額一覧!C"&amp;$P586))</f>
        <v/>
      </c>
      <c r="D586" s="80" t="str">
        <f ca="1">IF($B586="","",INDIRECT("減額一覧!G"&amp;$P586))</f>
        <v/>
      </c>
      <c r="E586" s="19" t="str">
        <f ca="1">IF(B586="","",INDIRECT("減額一覧!H"&amp;P586))</f>
        <v/>
      </c>
      <c r="F586" s="19" t="str">
        <f ca="1">IF($B586="","",INDIRECT("減額一覧!AN"&amp;P586))</f>
        <v/>
      </c>
      <c r="G586" s="20" t="str">
        <f ca="1">IF($B586="","",INDIRECT("減額一覧!AO"&amp;P586))</f>
        <v/>
      </c>
      <c r="H586" s="20" t="str">
        <f ca="1">IF($B586="","",INDIRECT("減額一覧!AP"&amp;P586))</f>
        <v/>
      </c>
      <c r="I586" s="32" t="str">
        <f ca="1">IF(B586="","",IF(INDIRECT("減額一覧!BN"&amp;P586)=0.08,0.08,0.1))</f>
        <v/>
      </c>
      <c r="J586" s="52"/>
      <c r="K586" s="95" t="str">
        <f t="shared" ca="1" si="1184"/>
        <v/>
      </c>
      <c r="L586" s="58" t="str">
        <f t="shared" ca="1" si="1146"/>
        <v/>
      </c>
      <c r="N586" s="113" t="str">
        <f t="shared" ca="1" si="1326"/>
        <v/>
      </c>
      <c r="O586" s="114" t="str">
        <f t="shared" ref="O586" ca="1" si="1332">IF(B586="","",IF(INDIRECT("減額一覧!BN"&amp;P586)=0.08,0.08,0.1))</f>
        <v/>
      </c>
      <c r="P586" s="38">
        <v>115</v>
      </c>
      <c r="Q586" s="38" t="str">
        <f t="shared" ca="1" si="1328"/>
        <v/>
      </c>
      <c r="R586" s="38" t="str">
        <f t="shared" ca="1" si="1328"/>
        <v/>
      </c>
      <c r="S586" s="66" t="str">
        <f t="shared" ca="1" si="1148"/>
        <v/>
      </c>
      <c r="T586" s="105" t="str">
        <f t="shared" ca="1" si="1319"/>
        <v/>
      </c>
    </row>
    <row r="587" spans="1:20" ht="20.25" hidden="1" thickTop="1" thickBot="1">
      <c r="A587" t="str">
        <f ca="1">IF(B587="","",INDIRECT("減額一覧!B"&amp;$P587))</f>
        <v/>
      </c>
      <c r="B587" s="61" t="str">
        <f t="shared" ref="B587" ca="1" si="1333">IF(INDIRECT("減額一覧!BD"&amp;P587)=1,INDIRECT("減額一覧!AQ"&amp;P587),"")</f>
        <v/>
      </c>
      <c r="C587" s="45" t="str">
        <f ca="1">IF(B587="","",INDIRECT("減額一覧!C"&amp;$P587))</f>
        <v/>
      </c>
      <c r="D587" s="79" t="str">
        <f ca="1">IF($B587="","",INDIRECT("減額一覧!G"&amp;$P587))</f>
        <v/>
      </c>
      <c r="E587" s="19" t="str">
        <f ca="1">IF(B587="","",INDIRECT("減額一覧!H"&amp;P587))</f>
        <v/>
      </c>
      <c r="F587" s="19" t="str">
        <f ca="1">IF($B587="","",INDIRECT("減額一覧!AX"&amp;P587))</f>
        <v/>
      </c>
      <c r="G587" s="20" t="str">
        <f ca="1">IF($B587="","",INDIRECT("減額一覧!AY"&amp;P587))</f>
        <v/>
      </c>
      <c r="H587" s="20" t="str">
        <f ca="1">IF($B587="","",INDIRECT("減額一覧!AZ"&amp;P587))</f>
        <v/>
      </c>
      <c r="I587" s="32" t="str">
        <f ca="1">IF(B587="","",IF(INDIRECT("減額一覧!BO"&amp;P587)=0.08,0.08,0.1))</f>
        <v/>
      </c>
      <c r="J587" s="52"/>
      <c r="K587" s="95" t="str">
        <f t="shared" ca="1" si="1184"/>
        <v/>
      </c>
      <c r="L587" s="58" t="str">
        <f t="shared" ca="1" si="1146"/>
        <v/>
      </c>
      <c r="N587" s="113" t="str">
        <f t="shared" ca="1" si="1326"/>
        <v/>
      </c>
      <c r="O587" s="114" t="str">
        <f t="shared" ref="O587" ca="1" si="1334">IF(B587="","",IF(INDIRECT("減額一覧!BO"&amp;P587)=0.08,0.08,0.1))</f>
        <v/>
      </c>
      <c r="P587" s="38">
        <v>115</v>
      </c>
      <c r="Q587" s="38" t="str">
        <f t="shared" ca="1" si="1328"/>
        <v/>
      </c>
      <c r="R587" s="38" t="str">
        <f t="shared" ca="1" si="1328"/>
        <v/>
      </c>
      <c r="S587" s="66" t="str">
        <f t="shared" ca="1" si="1148"/>
        <v/>
      </c>
      <c r="T587" s="105" t="str">
        <f t="shared" ca="1" si="1319"/>
        <v/>
      </c>
    </row>
    <row r="588" spans="1:20" ht="20.25" hidden="1" thickTop="1" thickBot="1">
      <c r="B588" s="64"/>
      <c r="C588" s="41" t="str">
        <f>IF(B588="","",減額一覧!C284)</f>
        <v/>
      </c>
      <c r="D588" s="43"/>
      <c r="E588" s="21"/>
      <c r="F588" s="22" t="s">
        <v>69</v>
      </c>
      <c r="G588" s="23">
        <f t="shared" ref="G588:H588" si="1335">SUBTOTAL(9,G584:G587)</f>
        <v>0</v>
      </c>
      <c r="H588" s="23">
        <f t="shared" si="1335"/>
        <v>0</v>
      </c>
      <c r="I588" s="30"/>
      <c r="J588" s="53"/>
      <c r="K588" s="96" t="str">
        <f t="shared" si="1184"/>
        <v/>
      </c>
      <c r="L588" s="59" t="str">
        <f t="shared" si="1146"/>
        <v/>
      </c>
      <c r="N588" s="108" t="str">
        <f t="shared" ref="N588" si="1336">IF(AND(G588=0,H588=0),"","小計")</f>
        <v/>
      </c>
      <c r="O588" s="108" t="str">
        <f t="shared" ref="O588" si="1337">IF(AND(G588=0,H588=0),"","小計")</f>
        <v/>
      </c>
      <c r="P588" s="38"/>
      <c r="Q588" s="38"/>
      <c r="R588" s="38"/>
      <c r="S588" s="66" t="str">
        <f t="shared" si="1148"/>
        <v/>
      </c>
      <c r="T588" s="105" t="str">
        <f t="shared" si="1319"/>
        <v/>
      </c>
    </row>
    <row r="589" spans="1:20" ht="20.25" hidden="1" thickTop="1" thickBot="1">
      <c r="A589" t="str">
        <f ca="1">IF(B589="","",INDIRECT("減額一覧!B"&amp;$P589))</f>
        <v/>
      </c>
      <c r="B589" s="61" t="str">
        <f t="shared" ref="B589" ca="1" si="1338">IF(INDIRECT("減額一覧!BA"&amp;P589)=1,INDIRECT("減額一覧!M"&amp;P589),"")</f>
        <v/>
      </c>
      <c r="C589" s="36" t="str">
        <f ca="1">IF(B589="","",INDIRECT("減額一覧!C"&amp;$P589))</f>
        <v/>
      </c>
      <c r="D589" s="78" t="str">
        <f ca="1">IF($B589="","",INDIRECT("減額一覧!G"&amp;$P589))</f>
        <v/>
      </c>
      <c r="E589" s="19" t="str">
        <f ca="1">IF(B589="","",INDIRECT("減額一覧!H"&amp;P589))</f>
        <v/>
      </c>
      <c r="F589" s="19" t="str">
        <f ca="1">IF($B589="","",INDIRECT("減額一覧!T"&amp;P589))</f>
        <v/>
      </c>
      <c r="G589" s="20" t="str">
        <f ca="1">IF($B589="","",INDIRECT("減額一覧!U"&amp;P589))</f>
        <v/>
      </c>
      <c r="H589" s="20" t="str">
        <f ca="1">IF($B589="","",INDIRECT("減額一覧!V"&amp;P589))</f>
        <v/>
      </c>
      <c r="I589" s="32" t="str">
        <f ca="1">IF(B589="","",IF(INDIRECT("減額一覧!BL"&amp;P589)=0.08,0.08,0.1))</f>
        <v/>
      </c>
      <c r="J589" s="51"/>
      <c r="K589" s="94" t="str">
        <f t="shared" ca="1" si="1184"/>
        <v/>
      </c>
      <c r="L589" s="56" t="str">
        <f t="shared" ca="1" si="1146"/>
        <v/>
      </c>
      <c r="N589" s="113" t="str">
        <f t="shared" ref="N589:N592" ca="1" si="1339">IF(A589="","",IF(A589&gt;3000,"月ヶ瀬",IF(A589&gt;=2000,"都祁","市内")))</f>
        <v/>
      </c>
      <c r="O589" s="114" t="str">
        <f t="shared" ref="O589" ca="1" si="1340">IF(B589="","",IF(INDIRECT("減額一覧!BL"&amp;P589)=0.08,0.08,0.1))</f>
        <v/>
      </c>
      <c r="P589" s="38">
        <v>116</v>
      </c>
      <c r="Q589" s="38" t="str">
        <f t="shared" ref="Q589:R592" ca="1" si="1341">IF(G589="","",IF(G589&gt;0,1,""))</f>
        <v/>
      </c>
      <c r="R589" s="38" t="str">
        <f t="shared" ca="1" si="1341"/>
        <v/>
      </c>
      <c r="S589" s="66" t="str">
        <f t="shared" ca="1" si="1148"/>
        <v/>
      </c>
      <c r="T589" s="105" t="str">
        <f t="shared" ca="1" si="1319"/>
        <v/>
      </c>
    </row>
    <row r="590" spans="1:20" ht="20.25" hidden="1" thickTop="1" thickBot="1">
      <c r="A590" t="str">
        <f ca="1">IF(B590="","",INDIRECT("減額一覧!B"&amp;$P590))</f>
        <v/>
      </c>
      <c r="B590" s="61" t="str">
        <f t="shared" ref="B590" ca="1" si="1342">IF(INDIRECT("減額一覧!BB"&amp;P590)=1,INDIRECT("減額一覧!W"&amp;P590),"")</f>
        <v/>
      </c>
      <c r="C590" s="44" t="str">
        <f ca="1">IF(B590="","",INDIRECT("減額一覧!C"&amp;$P590))</f>
        <v/>
      </c>
      <c r="D590" s="79" t="str">
        <f ca="1">IF($B590="","",INDIRECT("減額一覧!G"&amp;$P590))</f>
        <v/>
      </c>
      <c r="E590" s="19" t="str">
        <f ca="1">IF(B590="","",INDIRECT("減額一覧!H"&amp;P590))</f>
        <v/>
      </c>
      <c r="F590" s="19" t="str">
        <f ca="1">IF($B590="","",INDIRECT("減額一覧!AD"&amp;P590))</f>
        <v/>
      </c>
      <c r="G590" s="20" t="str">
        <f ca="1">IF($B590="","",INDIRECT("減額一覧!AE"&amp;P590))</f>
        <v/>
      </c>
      <c r="H590" s="20" t="str">
        <f ca="1">IF($B590="","",INDIRECT("減額一覧!AF"&amp;P590))</f>
        <v/>
      </c>
      <c r="I590" s="32" t="str">
        <f ca="1">IF(B590="","",IF(INDIRECT("減額一覧!BM"&amp;P590)=0.08,0.08,0.1))</f>
        <v/>
      </c>
      <c r="J590" s="52"/>
      <c r="K590" s="95" t="str">
        <f t="shared" ca="1" si="1184"/>
        <v/>
      </c>
      <c r="L590" s="58" t="str">
        <f t="shared" ca="1" si="1146"/>
        <v/>
      </c>
      <c r="N590" s="113" t="str">
        <f t="shared" ca="1" si="1339"/>
        <v/>
      </c>
      <c r="O590" s="114" t="str">
        <f t="shared" ref="O590" ca="1" si="1343">IF(B590="","",IF(INDIRECT("減額一覧!BM"&amp;P590)=0.08,0.08,0.1))</f>
        <v/>
      </c>
      <c r="P590" s="38">
        <v>116</v>
      </c>
      <c r="Q590" s="38" t="str">
        <f t="shared" ca="1" si="1341"/>
        <v/>
      </c>
      <c r="R590" s="38" t="str">
        <f t="shared" ca="1" si="1341"/>
        <v/>
      </c>
      <c r="S590" s="66" t="str">
        <f t="shared" ca="1" si="1148"/>
        <v/>
      </c>
      <c r="T590" s="105" t="str">
        <f t="shared" ca="1" si="1319"/>
        <v/>
      </c>
    </row>
    <row r="591" spans="1:20" ht="20.25" hidden="1" thickTop="1" thickBot="1">
      <c r="A591" t="str">
        <f ca="1">IF(B591="","",INDIRECT("減額一覧!B"&amp;$P591))</f>
        <v/>
      </c>
      <c r="B591" s="61" t="str">
        <f t="shared" ref="B591" ca="1" si="1344">IF(INDIRECT("減額一覧!BC"&amp;P591)=1,INDIRECT("減額一覧!AG"&amp;P591),"")</f>
        <v/>
      </c>
      <c r="C591" s="36" t="str">
        <f ca="1">IF(B591="","",INDIRECT("減額一覧!C"&amp;$P591))</f>
        <v/>
      </c>
      <c r="D591" s="80" t="str">
        <f ca="1">IF($B591="","",INDIRECT("減額一覧!G"&amp;$P591))</f>
        <v/>
      </c>
      <c r="E591" s="19" t="str">
        <f ca="1">IF(B591="","",INDIRECT("減額一覧!H"&amp;P591))</f>
        <v/>
      </c>
      <c r="F591" s="19" t="str">
        <f ca="1">IF($B591="","",INDIRECT("減額一覧!AN"&amp;P591))</f>
        <v/>
      </c>
      <c r="G591" s="20" t="str">
        <f ca="1">IF($B591="","",INDIRECT("減額一覧!AO"&amp;P591))</f>
        <v/>
      </c>
      <c r="H591" s="20" t="str">
        <f ca="1">IF($B591="","",INDIRECT("減額一覧!AP"&amp;P591))</f>
        <v/>
      </c>
      <c r="I591" s="32" t="str">
        <f ca="1">IF(B591="","",IF(INDIRECT("減額一覧!BN"&amp;P591)=0.08,0.08,0.1))</f>
        <v/>
      </c>
      <c r="J591" s="52"/>
      <c r="K591" s="95" t="str">
        <f t="shared" ca="1" si="1184"/>
        <v/>
      </c>
      <c r="L591" s="58" t="str">
        <f t="shared" ca="1" si="1146"/>
        <v/>
      </c>
      <c r="N591" s="113" t="str">
        <f t="shared" ca="1" si="1339"/>
        <v/>
      </c>
      <c r="O591" s="114" t="str">
        <f t="shared" ref="O591" ca="1" si="1345">IF(B591="","",IF(INDIRECT("減額一覧!BN"&amp;P591)=0.08,0.08,0.1))</f>
        <v/>
      </c>
      <c r="P591" s="38">
        <v>116</v>
      </c>
      <c r="Q591" s="38" t="str">
        <f t="shared" ca="1" si="1341"/>
        <v/>
      </c>
      <c r="R591" s="38" t="str">
        <f t="shared" ca="1" si="1341"/>
        <v/>
      </c>
      <c r="S591" s="66" t="str">
        <f t="shared" ca="1" si="1148"/>
        <v/>
      </c>
      <c r="T591" s="105" t="str">
        <f t="shared" ca="1" si="1319"/>
        <v/>
      </c>
    </row>
    <row r="592" spans="1:20" ht="20.25" hidden="1" thickTop="1" thickBot="1">
      <c r="A592" t="str">
        <f ca="1">IF(B592="","",INDIRECT("減額一覧!B"&amp;$P592))</f>
        <v/>
      </c>
      <c r="B592" s="61" t="str">
        <f t="shared" ref="B592" ca="1" si="1346">IF(INDIRECT("減額一覧!BD"&amp;P592)=1,INDIRECT("減額一覧!AQ"&amp;P592),"")</f>
        <v/>
      </c>
      <c r="C592" s="45" t="str">
        <f ca="1">IF(B592="","",INDIRECT("減額一覧!C"&amp;$P592))</f>
        <v/>
      </c>
      <c r="D592" s="79" t="str">
        <f ca="1">IF($B592="","",INDIRECT("減額一覧!G"&amp;$P592))</f>
        <v/>
      </c>
      <c r="E592" s="19" t="str">
        <f ca="1">IF(B592="","",INDIRECT("減額一覧!H"&amp;P592))</f>
        <v/>
      </c>
      <c r="F592" s="19" t="str">
        <f ca="1">IF($B592="","",INDIRECT("減額一覧!AX"&amp;P592))</f>
        <v/>
      </c>
      <c r="G592" s="20" t="str">
        <f ca="1">IF($B592="","",INDIRECT("減額一覧!AY"&amp;P592))</f>
        <v/>
      </c>
      <c r="H592" s="20" t="str">
        <f ca="1">IF($B592="","",INDIRECT("減額一覧!AZ"&amp;P592))</f>
        <v/>
      </c>
      <c r="I592" s="32" t="str">
        <f ca="1">IF(B592="","",IF(INDIRECT("減額一覧!BO"&amp;P592)=0.08,0.08,0.1))</f>
        <v/>
      </c>
      <c r="J592" s="52"/>
      <c r="K592" s="95" t="str">
        <f t="shared" ca="1" si="1184"/>
        <v/>
      </c>
      <c r="L592" s="58" t="str">
        <f t="shared" ca="1" si="1146"/>
        <v/>
      </c>
      <c r="N592" s="113" t="str">
        <f t="shared" ca="1" si="1339"/>
        <v/>
      </c>
      <c r="O592" s="114" t="str">
        <f t="shared" ref="O592" ca="1" si="1347">IF(B592="","",IF(INDIRECT("減額一覧!BO"&amp;P592)=0.08,0.08,0.1))</f>
        <v/>
      </c>
      <c r="P592" s="38">
        <v>116</v>
      </c>
      <c r="Q592" s="38" t="str">
        <f t="shared" ca="1" si="1341"/>
        <v/>
      </c>
      <c r="R592" s="38" t="str">
        <f t="shared" ca="1" si="1341"/>
        <v/>
      </c>
      <c r="S592" s="66" t="str">
        <f t="shared" ca="1" si="1148"/>
        <v/>
      </c>
      <c r="T592" s="105" t="str">
        <f t="shared" ca="1" si="1319"/>
        <v/>
      </c>
    </row>
    <row r="593" spans="1:20" ht="20.25" hidden="1" thickTop="1" thickBot="1">
      <c r="B593" s="64"/>
      <c r="C593" s="41" t="str">
        <f>IF(B593="","",減額一覧!C289)</f>
        <v/>
      </c>
      <c r="D593" s="43"/>
      <c r="E593" s="21"/>
      <c r="F593" s="22" t="s">
        <v>69</v>
      </c>
      <c r="G593" s="23">
        <f t="shared" ref="G593:H593" si="1348">SUBTOTAL(9,G589:G592)</f>
        <v>0</v>
      </c>
      <c r="H593" s="23">
        <f t="shared" si="1348"/>
        <v>0</v>
      </c>
      <c r="I593" s="30"/>
      <c r="J593" s="53"/>
      <c r="K593" s="96" t="str">
        <f t="shared" si="1184"/>
        <v/>
      </c>
      <c r="L593" s="59" t="str">
        <f t="shared" si="1146"/>
        <v/>
      </c>
      <c r="N593" s="108" t="str">
        <f t="shared" ref="N593" si="1349">IF(AND(G593=0,H593=0),"","小計")</f>
        <v/>
      </c>
      <c r="O593" s="108" t="str">
        <f t="shared" ref="O593" si="1350">IF(AND(G593=0,H593=0),"","小計")</f>
        <v/>
      </c>
      <c r="P593" s="38"/>
      <c r="Q593" s="38"/>
      <c r="R593" s="38"/>
      <c r="S593" s="66" t="str">
        <f t="shared" si="1148"/>
        <v/>
      </c>
      <c r="T593" s="105" t="str">
        <f t="shared" si="1319"/>
        <v/>
      </c>
    </row>
    <row r="594" spans="1:20" ht="20.25" hidden="1" thickTop="1" thickBot="1">
      <c r="A594" t="str">
        <f ca="1">IF(B594="","",INDIRECT("減額一覧!B"&amp;$P594))</f>
        <v/>
      </c>
      <c r="B594" s="61" t="str">
        <f t="shared" ref="B594" ca="1" si="1351">IF(INDIRECT("減額一覧!BA"&amp;P594)=1,INDIRECT("減額一覧!M"&amp;P594),"")</f>
        <v/>
      </c>
      <c r="C594" s="36" t="str">
        <f ca="1">IF(B594="","",INDIRECT("減額一覧!C"&amp;$P594))</f>
        <v/>
      </c>
      <c r="D594" s="78" t="str">
        <f ca="1">IF($B594="","",INDIRECT("減額一覧!G"&amp;$P594))</f>
        <v/>
      </c>
      <c r="E594" s="19" t="str">
        <f ca="1">IF(B594="","",INDIRECT("減額一覧!H"&amp;P594))</f>
        <v/>
      </c>
      <c r="F594" s="19" t="str">
        <f ca="1">IF($B594="","",INDIRECT("減額一覧!T"&amp;P594))</f>
        <v/>
      </c>
      <c r="G594" s="20" t="str">
        <f ca="1">IF($B594="","",INDIRECT("減額一覧!U"&amp;P594))</f>
        <v/>
      </c>
      <c r="H594" s="20" t="str">
        <f ca="1">IF($B594="","",INDIRECT("減額一覧!V"&amp;P594))</f>
        <v/>
      </c>
      <c r="I594" s="32" t="str">
        <f ca="1">IF(B594="","",IF(INDIRECT("減額一覧!BL"&amp;P594)=0.08,0.08,0.1))</f>
        <v/>
      </c>
      <c r="J594" s="51"/>
      <c r="K594" s="94" t="str">
        <f t="shared" ca="1" si="1184"/>
        <v/>
      </c>
      <c r="L594" s="56" t="str">
        <f t="shared" ca="1" si="1146"/>
        <v/>
      </c>
      <c r="N594" s="113" t="str">
        <f t="shared" ref="N594:N597" ca="1" si="1352">IF(A594="","",IF(A594&gt;3000,"月ヶ瀬",IF(A594&gt;=2000,"都祁","市内")))</f>
        <v/>
      </c>
      <c r="O594" s="114" t="str">
        <f t="shared" ref="O594" ca="1" si="1353">IF(B594="","",IF(INDIRECT("減額一覧!BL"&amp;P594)=0.08,0.08,0.1))</f>
        <v/>
      </c>
      <c r="P594" s="38">
        <v>117</v>
      </c>
      <c r="Q594" s="38" t="str">
        <f t="shared" ref="Q594:R597" ca="1" si="1354">IF(G594="","",IF(G594&gt;0,1,""))</f>
        <v/>
      </c>
      <c r="R594" s="38" t="str">
        <f t="shared" ca="1" si="1354"/>
        <v/>
      </c>
      <c r="S594" s="66" t="str">
        <f t="shared" ca="1" si="1148"/>
        <v/>
      </c>
      <c r="T594" s="105" t="str">
        <f t="shared" ca="1" si="1319"/>
        <v/>
      </c>
    </row>
    <row r="595" spans="1:20" ht="20.25" hidden="1" thickTop="1" thickBot="1">
      <c r="A595" t="str">
        <f ca="1">IF(B595="","",INDIRECT("減額一覧!B"&amp;$P595))</f>
        <v/>
      </c>
      <c r="B595" s="61" t="str">
        <f t="shared" ref="B595" ca="1" si="1355">IF(INDIRECT("減額一覧!BB"&amp;P595)=1,INDIRECT("減額一覧!W"&amp;P595),"")</f>
        <v/>
      </c>
      <c r="C595" s="44" t="str">
        <f ca="1">IF(B595="","",INDIRECT("減額一覧!C"&amp;$P595))</f>
        <v/>
      </c>
      <c r="D595" s="79" t="str">
        <f ca="1">IF($B595="","",INDIRECT("減額一覧!G"&amp;$P595))</f>
        <v/>
      </c>
      <c r="E595" s="19" t="str">
        <f ca="1">IF(B595="","",INDIRECT("減額一覧!H"&amp;P595))</f>
        <v/>
      </c>
      <c r="F595" s="19" t="str">
        <f ca="1">IF($B595="","",INDIRECT("減額一覧!AD"&amp;P595))</f>
        <v/>
      </c>
      <c r="G595" s="20" t="str">
        <f ca="1">IF($B595="","",INDIRECT("減額一覧!AE"&amp;P595))</f>
        <v/>
      </c>
      <c r="H595" s="20" t="str">
        <f ca="1">IF($B595="","",INDIRECT("減額一覧!AF"&amp;P595))</f>
        <v/>
      </c>
      <c r="I595" s="32" t="str">
        <f ca="1">IF(B595="","",IF(INDIRECT("減額一覧!BM"&amp;P595)=0.08,0.08,0.1))</f>
        <v/>
      </c>
      <c r="J595" s="52"/>
      <c r="K595" s="95" t="str">
        <f t="shared" ca="1" si="1184"/>
        <v/>
      </c>
      <c r="L595" s="58" t="str">
        <f t="shared" ca="1" si="1146"/>
        <v/>
      </c>
      <c r="N595" s="113" t="str">
        <f t="shared" ca="1" si="1352"/>
        <v/>
      </c>
      <c r="O595" s="114" t="str">
        <f t="shared" ref="O595" ca="1" si="1356">IF(B595="","",IF(INDIRECT("減額一覧!BM"&amp;P595)=0.08,0.08,0.1))</f>
        <v/>
      </c>
      <c r="P595" s="38">
        <v>117</v>
      </c>
      <c r="Q595" s="38" t="str">
        <f t="shared" ca="1" si="1354"/>
        <v/>
      </c>
      <c r="R595" s="38" t="str">
        <f t="shared" ca="1" si="1354"/>
        <v/>
      </c>
      <c r="S595" s="66" t="str">
        <f t="shared" ca="1" si="1148"/>
        <v/>
      </c>
      <c r="T595" s="105" t="str">
        <f t="shared" ca="1" si="1319"/>
        <v/>
      </c>
    </row>
    <row r="596" spans="1:20" ht="20.25" hidden="1" thickTop="1" thickBot="1">
      <c r="A596" t="str">
        <f ca="1">IF(B596="","",INDIRECT("減額一覧!B"&amp;$P596))</f>
        <v/>
      </c>
      <c r="B596" s="61" t="str">
        <f t="shared" ref="B596" ca="1" si="1357">IF(INDIRECT("減額一覧!BC"&amp;P596)=1,INDIRECT("減額一覧!AG"&amp;P596),"")</f>
        <v/>
      </c>
      <c r="C596" s="36" t="str">
        <f ca="1">IF(B596="","",INDIRECT("減額一覧!C"&amp;$P596))</f>
        <v/>
      </c>
      <c r="D596" s="80" t="str">
        <f ca="1">IF($B596="","",INDIRECT("減額一覧!G"&amp;$P596))</f>
        <v/>
      </c>
      <c r="E596" s="19" t="str">
        <f ca="1">IF(B596="","",INDIRECT("減額一覧!H"&amp;P596))</f>
        <v/>
      </c>
      <c r="F596" s="19" t="str">
        <f ca="1">IF($B596="","",INDIRECT("減額一覧!AN"&amp;P596))</f>
        <v/>
      </c>
      <c r="G596" s="20" t="str">
        <f ca="1">IF($B596="","",INDIRECT("減額一覧!AO"&amp;P596))</f>
        <v/>
      </c>
      <c r="H596" s="20" t="str">
        <f ca="1">IF($B596="","",INDIRECT("減額一覧!AP"&amp;P596))</f>
        <v/>
      </c>
      <c r="I596" s="32" t="str">
        <f ca="1">IF(B596="","",IF(INDIRECT("減額一覧!BN"&amp;P596)=0.08,0.08,0.1))</f>
        <v/>
      </c>
      <c r="J596" s="52"/>
      <c r="K596" s="95" t="str">
        <f t="shared" ca="1" si="1184"/>
        <v/>
      </c>
      <c r="L596" s="58" t="str">
        <f t="shared" ca="1" si="1146"/>
        <v/>
      </c>
      <c r="N596" s="113" t="str">
        <f t="shared" ca="1" si="1352"/>
        <v/>
      </c>
      <c r="O596" s="114" t="str">
        <f t="shared" ref="O596" ca="1" si="1358">IF(B596="","",IF(INDIRECT("減額一覧!BN"&amp;P596)=0.08,0.08,0.1))</f>
        <v/>
      </c>
      <c r="P596" s="38">
        <v>117</v>
      </c>
      <c r="Q596" s="38" t="str">
        <f t="shared" ca="1" si="1354"/>
        <v/>
      </c>
      <c r="R596" s="38" t="str">
        <f t="shared" ca="1" si="1354"/>
        <v/>
      </c>
      <c r="S596" s="66" t="str">
        <f t="shared" ca="1" si="1148"/>
        <v/>
      </c>
      <c r="T596" s="105" t="str">
        <f t="shared" ca="1" si="1319"/>
        <v/>
      </c>
    </row>
    <row r="597" spans="1:20" ht="20.25" hidden="1" thickTop="1" thickBot="1">
      <c r="A597" t="str">
        <f ca="1">IF(B597="","",INDIRECT("減額一覧!B"&amp;$P597))</f>
        <v/>
      </c>
      <c r="B597" s="61" t="str">
        <f t="shared" ref="B597" ca="1" si="1359">IF(INDIRECT("減額一覧!BD"&amp;P597)=1,INDIRECT("減額一覧!AQ"&amp;P597),"")</f>
        <v/>
      </c>
      <c r="C597" s="45" t="str">
        <f ca="1">IF(B597="","",INDIRECT("減額一覧!C"&amp;$P597))</f>
        <v/>
      </c>
      <c r="D597" s="79" t="str">
        <f ca="1">IF($B597="","",INDIRECT("減額一覧!G"&amp;$P597))</f>
        <v/>
      </c>
      <c r="E597" s="19" t="str">
        <f ca="1">IF(B597="","",INDIRECT("減額一覧!H"&amp;P597))</f>
        <v/>
      </c>
      <c r="F597" s="19" t="str">
        <f ca="1">IF($B597="","",INDIRECT("減額一覧!AX"&amp;P597))</f>
        <v/>
      </c>
      <c r="G597" s="20" t="str">
        <f ca="1">IF($B597="","",INDIRECT("減額一覧!AY"&amp;P597))</f>
        <v/>
      </c>
      <c r="H597" s="20" t="str">
        <f ca="1">IF($B597="","",INDIRECT("減額一覧!AZ"&amp;P597))</f>
        <v/>
      </c>
      <c r="I597" s="32" t="str">
        <f ca="1">IF(B597="","",IF(INDIRECT("減額一覧!BO"&amp;P597)=0.08,0.08,0.1))</f>
        <v/>
      </c>
      <c r="J597" s="52"/>
      <c r="K597" s="95" t="str">
        <f t="shared" ca="1" si="1184"/>
        <v/>
      </c>
      <c r="L597" s="58" t="str">
        <f t="shared" ca="1" si="1146"/>
        <v/>
      </c>
      <c r="N597" s="113" t="str">
        <f t="shared" ca="1" si="1352"/>
        <v/>
      </c>
      <c r="O597" s="114" t="str">
        <f t="shared" ref="O597" ca="1" si="1360">IF(B597="","",IF(INDIRECT("減額一覧!BO"&amp;P597)=0.08,0.08,0.1))</f>
        <v/>
      </c>
      <c r="P597" s="38">
        <v>117</v>
      </c>
      <c r="Q597" s="38" t="str">
        <f t="shared" ca="1" si="1354"/>
        <v/>
      </c>
      <c r="R597" s="38" t="str">
        <f t="shared" ca="1" si="1354"/>
        <v/>
      </c>
      <c r="S597" s="66" t="str">
        <f t="shared" ca="1" si="1148"/>
        <v/>
      </c>
      <c r="T597" s="105" t="str">
        <f t="shared" ca="1" si="1319"/>
        <v/>
      </c>
    </row>
    <row r="598" spans="1:20" ht="20.25" hidden="1" thickTop="1" thickBot="1">
      <c r="A598" t="str">
        <f t="shared" ref="A598" ca="1" si="1361">IF(B598="","",INDIRECT("減額一覧!B"&amp;$P598))</f>
        <v/>
      </c>
      <c r="B598" s="64"/>
      <c r="C598" s="41" t="str">
        <f>IF(B598="","",減額一覧!C294)</f>
        <v/>
      </c>
      <c r="D598" s="43"/>
      <c r="E598" s="21"/>
      <c r="F598" s="22" t="s">
        <v>69</v>
      </c>
      <c r="G598" s="23">
        <f t="shared" ref="G598:H598" si="1362">SUBTOTAL(9,G594:G597)</f>
        <v>0</v>
      </c>
      <c r="H598" s="23">
        <f t="shared" si="1362"/>
        <v>0</v>
      </c>
      <c r="I598" s="30"/>
      <c r="J598" s="53"/>
      <c r="K598" s="96" t="str">
        <f t="shared" ca="1" si="1184"/>
        <v/>
      </c>
      <c r="L598" s="59" t="str">
        <f t="shared" si="1146"/>
        <v/>
      </c>
      <c r="N598" s="108" t="str">
        <f t="shared" ref="N598" si="1363">IF(AND(G598=0,H598=0),"","小計")</f>
        <v/>
      </c>
      <c r="O598" s="108" t="str">
        <f t="shared" ref="O598" si="1364">IF(AND(G598=0,H598=0),"","小計")</f>
        <v/>
      </c>
      <c r="P598" s="38"/>
      <c r="Q598" s="38"/>
      <c r="R598" s="38"/>
      <c r="S598" s="66" t="str">
        <f t="shared" si="1148"/>
        <v/>
      </c>
      <c r="T598" s="105" t="str">
        <f t="shared" si="1319"/>
        <v/>
      </c>
    </row>
    <row r="599" spans="1:20" ht="20.25" hidden="1" thickTop="1" thickBot="1">
      <c r="A599" t="str">
        <f ca="1">IF(B599="","",INDIRECT("減額一覧!B"&amp;$P599))</f>
        <v/>
      </c>
      <c r="B599" s="61" t="str">
        <f t="shared" ref="B599" ca="1" si="1365">IF(INDIRECT("減額一覧!BA"&amp;P599)=1,INDIRECT("減額一覧!M"&amp;P599),"")</f>
        <v/>
      </c>
      <c r="C599" s="36" t="str">
        <f ca="1">IF(B599="","",INDIRECT("減額一覧!C"&amp;$P599))</f>
        <v/>
      </c>
      <c r="D599" s="78" t="str">
        <f ca="1">IF($B599="","",INDIRECT("減額一覧!G"&amp;$P599))</f>
        <v/>
      </c>
      <c r="E599" s="19" t="str">
        <f ca="1">IF(B599="","",INDIRECT("減額一覧!H"&amp;P599))</f>
        <v/>
      </c>
      <c r="F599" s="19" t="str">
        <f ca="1">IF($B599="","",INDIRECT("減額一覧!T"&amp;P599))</f>
        <v/>
      </c>
      <c r="G599" s="20" t="str">
        <f ca="1">IF($B599="","",INDIRECT("減額一覧!U"&amp;P599))</f>
        <v/>
      </c>
      <c r="H599" s="20" t="str">
        <f ca="1">IF($B599="","",INDIRECT("減額一覧!V"&amp;P599))</f>
        <v/>
      </c>
      <c r="I599" s="32" t="str">
        <f ca="1">IF(B599="","",IF(INDIRECT("減額一覧!BL"&amp;P599)=0.08,0.08,0.1))</f>
        <v/>
      </c>
      <c r="J599" s="51"/>
      <c r="K599" s="94" t="str">
        <f t="shared" ca="1" si="1184"/>
        <v/>
      </c>
      <c r="L599" s="56" t="str">
        <f t="shared" ca="1" si="1146"/>
        <v/>
      </c>
      <c r="N599" s="113" t="str">
        <f t="shared" ref="N599:N602" ca="1" si="1366">IF(A599="","",IF(A599&gt;3000,"月ヶ瀬",IF(A599&gt;=2000,"都祁","市内")))</f>
        <v/>
      </c>
      <c r="O599" s="114" t="str">
        <f t="shared" ref="O599" ca="1" si="1367">IF(B599="","",IF(INDIRECT("減額一覧!BL"&amp;P599)=0.08,0.08,0.1))</f>
        <v/>
      </c>
      <c r="P599" s="38">
        <v>114</v>
      </c>
      <c r="Q599" s="38" t="str">
        <f t="shared" ref="Q599:R602" ca="1" si="1368">IF(G599="","",IF(G599&gt;0,1,""))</f>
        <v/>
      </c>
      <c r="R599" s="38" t="str">
        <f t="shared" ca="1" si="1368"/>
        <v/>
      </c>
      <c r="S599" s="66" t="str">
        <f t="shared" ca="1" si="1148"/>
        <v/>
      </c>
      <c r="T599" s="105" t="str">
        <f t="shared" ca="1" si="1319"/>
        <v/>
      </c>
    </row>
    <row r="600" spans="1:20" ht="20.25" hidden="1" thickTop="1" thickBot="1">
      <c r="A600" t="str">
        <f ca="1">IF(B600="","",INDIRECT("減額一覧!B"&amp;$P600))</f>
        <v/>
      </c>
      <c r="B600" s="61" t="str">
        <f t="shared" ref="B600" ca="1" si="1369">IF(INDIRECT("減額一覧!BB"&amp;P600)=1,INDIRECT("減額一覧!W"&amp;P600),"")</f>
        <v/>
      </c>
      <c r="C600" s="44" t="str">
        <f ca="1">IF(B600="","",INDIRECT("減額一覧!C"&amp;$P600))</f>
        <v/>
      </c>
      <c r="D600" s="79" t="str">
        <f ca="1">IF($B600="","",INDIRECT("減額一覧!G"&amp;$P600))</f>
        <v/>
      </c>
      <c r="E600" s="19" t="str">
        <f ca="1">IF(B600="","",INDIRECT("減額一覧!H"&amp;P600))</f>
        <v/>
      </c>
      <c r="F600" s="19" t="str">
        <f ca="1">IF($B600="","",INDIRECT("減額一覧!AD"&amp;P600))</f>
        <v/>
      </c>
      <c r="G600" s="20" t="str">
        <f ca="1">IF($B600="","",INDIRECT("減額一覧!AE"&amp;P600))</f>
        <v/>
      </c>
      <c r="H600" s="20" t="str">
        <f ca="1">IF($B600="","",INDIRECT("減額一覧!AF"&amp;P600))</f>
        <v/>
      </c>
      <c r="I600" s="32" t="str">
        <f ca="1">IF(B600="","",IF(INDIRECT("減額一覧!BM"&amp;P600)=0.08,0.08,0.1))</f>
        <v/>
      </c>
      <c r="J600" s="52"/>
      <c r="K600" s="95" t="str">
        <f t="shared" ca="1" si="1184"/>
        <v/>
      </c>
      <c r="L600" s="58" t="str">
        <f t="shared" ca="1" si="1146"/>
        <v/>
      </c>
      <c r="N600" s="113" t="str">
        <f t="shared" ca="1" si="1366"/>
        <v/>
      </c>
      <c r="O600" s="114" t="str">
        <f t="shared" ref="O600" ca="1" si="1370">IF(B600="","",IF(INDIRECT("減額一覧!BM"&amp;P600)=0.08,0.08,0.1))</f>
        <v/>
      </c>
      <c r="P600" s="38">
        <v>114</v>
      </c>
      <c r="Q600" s="38" t="str">
        <f t="shared" ca="1" si="1368"/>
        <v/>
      </c>
      <c r="R600" s="38" t="str">
        <f t="shared" ca="1" si="1368"/>
        <v/>
      </c>
      <c r="S600" s="66" t="str">
        <f t="shared" ca="1" si="1148"/>
        <v/>
      </c>
      <c r="T600" s="105" t="str">
        <f t="shared" ca="1" si="1319"/>
        <v/>
      </c>
    </row>
    <row r="601" spans="1:20" ht="20.25" hidden="1" thickTop="1" thickBot="1">
      <c r="A601" t="str">
        <f ca="1">IF(B601="","",INDIRECT("減額一覧!B"&amp;$P601))</f>
        <v/>
      </c>
      <c r="B601" s="61" t="str">
        <f t="shared" ref="B601" ca="1" si="1371">IF(INDIRECT("減額一覧!BC"&amp;P601)=1,INDIRECT("減額一覧!AG"&amp;P601),"")</f>
        <v/>
      </c>
      <c r="C601" s="36" t="str">
        <f ca="1">IF(B601="","",INDIRECT("減額一覧!C"&amp;$P601))</f>
        <v/>
      </c>
      <c r="D601" s="80" t="str">
        <f ca="1">IF($B601="","",INDIRECT("減額一覧!G"&amp;$P601))</f>
        <v/>
      </c>
      <c r="E601" s="19" t="str">
        <f ca="1">IF(B601="","",INDIRECT("減額一覧!H"&amp;P601))</f>
        <v/>
      </c>
      <c r="F601" s="19" t="str">
        <f ca="1">IF($B601="","",INDIRECT("減額一覧!AN"&amp;P601))</f>
        <v/>
      </c>
      <c r="G601" s="20" t="str">
        <f ca="1">IF($B601="","",INDIRECT("減額一覧!AO"&amp;P601))</f>
        <v/>
      </c>
      <c r="H601" s="20" t="str">
        <f ca="1">IF($B601="","",INDIRECT("減額一覧!AP"&amp;P601))</f>
        <v/>
      </c>
      <c r="I601" s="32" t="str">
        <f ca="1">IF(B601="","",IF(INDIRECT("減額一覧!BN"&amp;P601)=0.08,0.08,0.1))</f>
        <v/>
      </c>
      <c r="J601" s="52"/>
      <c r="K601" s="95" t="str">
        <f t="shared" ca="1" si="1184"/>
        <v/>
      </c>
      <c r="L601" s="58" t="str">
        <f t="shared" ca="1" si="1146"/>
        <v/>
      </c>
      <c r="N601" s="113" t="str">
        <f t="shared" ca="1" si="1366"/>
        <v/>
      </c>
      <c r="O601" s="114" t="str">
        <f t="shared" ref="O601" ca="1" si="1372">IF(B601="","",IF(INDIRECT("減額一覧!BN"&amp;P601)=0.08,0.08,0.1))</f>
        <v/>
      </c>
      <c r="P601" s="38">
        <v>114</v>
      </c>
      <c r="Q601" s="38" t="str">
        <f t="shared" ca="1" si="1368"/>
        <v/>
      </c>
      <c r="R601" s="38" t="str">
        <f t="shared" ca="1" si="1368"/>
        <v/>
      </c>
      <c r="S601" s="66" t="str">
        <f t="shared" ca="1" si="1148"/>
        <v/>
      </c>
      <c r="T601" s="105" t="str">
        <f t="shared" ca="1" si="1319"/>
        <v/>
      </c>
    </row>
    <row r="602" spans="1:20" ht="20.25" hidden="1" thickTop="1" thickBot="1">
      <c r="A602" t="str">
        <f ca="1">IF(B602="","",INDIRECT("減額一覧!B"&amp;$P602))</f>
        <v/>
      </c>
      <c r="B602" s="61" t="str">
        <f t="shared" ref="B602" ca="1" si="1373">IF(INDIRECT("減額一覧!BD"&amp;P602)=1,INDIRECT("減額一覧!AQ"&amp;P602),"")</f>
        <v/>
      </c>
      <c r="C602" s="45" t="str">
        <f ca="1">IF(B602="","",INDIRECT("減額一覧!C"&amp;$P602))</f>
        <v/>
      </c>
      <c r="D602" s="79" t="str">
        <f ca="1">IF($B602="","",INDIRECT("減額一覧!G"&amp;$P602))</f>
        <v/>
      </c>
      <c r="E602" s="19" t="str">
        <f ca="1">IF(B602="","",INDIRECT("減額一覧!H"&amp;P602))</f>
        <v/>
      </c>
      <c r="F602" s="19" t="str">
        <f ca="1">IF($B602="","",INDIRECT("減額一覧!AX"&amp;P602))</f>
        <v/>
      </c>
      <c r="G602" s="20" t="str">
        <f ca="1">IF($B602="","",INDIRECT("減額一覧!AY"&amp;P602))</f>
        <v/>
      </c>
      <c r="H602" s="20" t="str">
        <f ca="1">IF($B602="","",INDIRECT("減額一覧!AZ"&amp;P602))</f>
        <v/>
      </c>
      <c r="I602" s="32" t="str">
        <f ca="1">IF(B602="","",IF(INDIRECT("減額一覧!BO"&amp;P602)=0.08,0.08,0.1))</f>
        <v/>
      </c>
      <c r="J602" s="52"/>
      <c r="K602" s="95" t="str">
        <f t="shared" ca="1" si="1184"/>
        <v/>
      </c>
      <c r="L602" s="58" t="str">
        <f t="shared" ca="1" si="1146"/>
        <v/>
      </c>
      <c r="N602" s="113" t="str">
        <f t="shared" ca="1" si="1366"/>
        <v/>
      </c>
      <c r="O602" s="114" t="str">
        <f t="shared" ref="O602" ca="1" si="1374">IF(B602="","",IF(INDIRECT("減額一覧!BO"&amp;P602)=0.08,0.08,0.1))</f>
        <v/>
      </c>
      <c r="P602" s="38">
        <v>114</v>
      </c>
      <c r="Q602" s="38" t="str">
        <f t="shared" ca="1" si="1368"/>
        <v/>
      </c>
      <c r="R602" s="38" t="str">
        <f t="shared" ca="1" si="1368"/>
        <v/>
      </c>
      <c r="S602" s="66" t="str">
        <f t="shared" ca="1" si="1148"/>
        <v/>
      </c>
      <c r="T602" s="105" t="str">
        <f t="shared" ca="1" si="1319"/>
        <v/>
      </c>
    </row>
    <row r="603" spans="1:20" ht="20.25" hidden="1" thickTop="1" thickBot="1">
      <c r="B603" s="64"/>
      <c r="C603" s="41" t="str">
        <f>IF(B603="","",減額一覧!C299)</f>
        <v/>
      </c>
      <c r="D603" s="43"/>
      <c r="E603" s="21"/>
      <c r="F603" s="22" t="s">
        <v>69</v>
      </c>
      <c r="G603" s="23">
        <f t="shared" ref="G603:H603" si="1375">SUBTOTAL(9,G599:G602)</f>
        <v>0</v>
      </c>
      <c r="H603" s="23">
        <f t="shared" si="1375"/>
        <v>0</v>
      </c>
      <c r="I603" s="30"/>
      <c r="J603" s="53"/>
      <c r="K603" s="96" t="str">
        <f t="shared" si="1184"/>
        <v/>
      </c>
      <c r="L603" s="59" t="str">
        <f t="shared" si="1146"/>
        <v/>
      </c>
      <c r="N603" s="108" t="str">
        <f t="shared" ref="N603" si="1376">IF(AND(G603=0,H603=0),"","小計")</f>
        <v/>
      </c>
      <c r="O603" s="108" t="str">
        <f t="shared" ref="O603" si="1377">IF(AND(G603=0,H603=0),"","小計")</f>
        <v/>
      </c>
      <c r="P603" s="38"/>
      <c r="Q603" s="38"/>
      <c r="R603" s="38"/>
      <c r="S603" s="66" t="str">
        <f t="shared" si="1148"/>
        <v/>
      </c>
      <c r="T603" s="105" t="str">
        <f t="shared" si="1319"/>
        <v/>
      </c>
    </row>
    <row r="604" spans="1:20" ht="20.25" hidden="1" thickTop="1" thickBot="1">
      <c r="A604" t="str">
        <f ca="1">IF(B604="","",INDIRECT("減額一覧!B"&amp;$P604))</f>
        <v/>
      </c>
      <c r="B604" s="61" t="str">
        <f t="shared" ref="B604" ca="1" si="1378">IF(INDIRECT("減額一覧!BA"&amp;P604)=1,INDIRECT("減額一覧!M"&amp;P604),"")</f>
        <v/>
      </c>
      <c r="C604" s="36" t="str">
        <f ca="1">IF(B604="","",INDIRECT("減額一覧!C"&amp;$P604))</f>
        <v/>
      </c>
      <c r="D604" s="78" t="str">
        <f ca="1">IF($B604="","",INDIRECT("減額一覧!G"&amp;$P604))</f>
        <v/>
      </c>
      <c r="E604" s="19" t="str">
        <f ca="1">IF(B604="","",INDIRECT("減額一覧!H"&amp;P604))</f>
        <v/>
      </c>
      <c r="F604" s="19" t="str">
        <f ca="1">IF($B604="","",INDIRECT("減額一覧!T"&amp;P604))</f>
        <v/>
      </c>
      <c r="G604" s="20" t="str">
        <f ca="1">IF($B604="","",INDIRECT("減額一覧!U"&amp;P604))</f>
        <v/>
      </c>
      <c r="H604" s="20" t="str">
        <f ca="1">IF($B604="","",INDIRECT("減額一覧!V"&amp;P604))</f>
        <v/>
      </c>
      <c r="I604" s="32" t="str">
        <f ca="1">IF(B604="","",IF(INDIRECT("減額一覧!BL"&amp;P604)=0.08,0.08,0.1))</f>
        <v/>
      </c>
      <c r="J604" s="51"/>
      <c r="K604" s="94" t="str">
        <f t="shared" ca="1" si="1184"/>
        <v/>
      </c>
      <c r="L604" s="56" t="str">
        <f t="shared" ca="1" si="1146"/>
        <v/>
      </c>
      <c r="N604" s="113" t="str">
        <f t="shared" ref="N604:N607" ca="1" si="1379">IF(A604="","",IF(A604&gt;3000,"月ヶ瀬",IF(A604&gt;=2000,"都祁","市内")))</f>
        <v/>
      </c>
      <c r="O604" s="114" t="str">
        <f t="shared" ref="O604" ca="1" si="1380">IF(B604="","",IF(INDIRECT("減額一覧!BL"&amp;P604)=0.08,0.08,0.1))</f>
        <v/>
      </c>
      <c r="P604" s="38">
        <v>115</v>
      </c>
      <c r="Q604" s="38" t="str">
        <f t="shared" ref="Q604:R607" ca="1" si="1381">IF(G604="","",IF(G604&gt;0,1,""))</f>
        <v/>
      </c>
      <c r="R604" s="38" t="str">
        <f t="shared" ca="1" si="1381"/>
        <v/>
      </c>
      <c r="S604" s="66" t="str">
        <f t="shared" ca="1" si="1148"/>
        <v/>
      </c>
      <c r="T604" s="105" t="str">
        <f t="shared" ca="1" si="1319"/>
        <v/>
      </c>
    </row>
    <row r="605" spans="1:20" ht="20.25" hidden="1" thickTop="1" thickBot="1">
      <c r="A605" t="str">
        <f ca="1">IF(B605="","",INDIRECT("減額一覧!B"&amp;$P605))</f>
        <v/>
      </c>
      <c r="B605" s="61" t="str">
        <f t="shared" ref="B605" ca="1" si="1382">IF(INDIRECT("減額一覧!BB"&amp;P605)=1,INDIRECT("減額一覧!W"&amp;P605),"")</f>
        <v/>
      </c>
      <c r="C605" s="44" t="str">
        <f ca="1">IF(B605="","",INDIRECT("減額一覧!C"&amp;$P605))</f>
        <v/>
      </c>
      <c r="D605" s="79" t="str">
        <f ca="1">IF($B605="","",INDIRECT("減額一覧!G"&amp;$P605))</f>
        <v/>
      </c>
      <c r="E605" s="19" t="str">
        <f ca="1">IF(B605="","",INDIRECT("減額一覧!H"&amp;P605))</f>
        <v/>
      </c>
      <c r="F605" s="19" t="str">
        <f ca="1">IF($B605="","",INDIRECT("減額一覧!AD"&amp;P605))</f>
        <v/>
      </c>
      <c r="G605" s="20" t="str">
        <f ca="1">IF($B605="","",INDIRECT("減額一覧!AE"&amp;P605))</f>
        <v/>
      </c>
      <c r="H605" s="20" t="str">
        <f ca="1">IF($B605="","",INDIRECT("減額一覧!AF"&amp;P605))</f>
        <v/>
      </c>
      <c r="I605" s="32" t="str">
        <f ca="1">IF(B605="","",IF(INDIRECT("減額一覧!BM"&amp;P605)=0.08,0.08,0.1))</f>
        <v/>
      </c>
      <c r="J605" s="52"/>
      <c r="K605" s="95" t="str">
        <f t="shared" ca="1" si="1184"/>
        <v/>
      </c>
      <c r="L605" s="58" t="str">
        <f t="shared" ca="1" si="1146"/>
        <v/>
      </c>
      <c r="N605" s="113" t="str">
        <f t="shared" ca="1" si="1379"/>
        <v/>
      </c>
      <c r="O605" s="114" t="str">
        <f t="shared" ref="O605" ca="1" si="1383">IF(B605="","",IF(INDIRECT("減額一覧!BM"&amp;P605)=0.08,0.08,0.1))</f>
        <v/>
      </c>
      <c r="P605" s="38">
        <v>115</v>
      </c>
      <c r="Q605" s="38" t="str">
        <f t="shared" ca="1" si="1381"/>
        <v/>
      </c>
      <c r="R605" s="38" t="str">
        <f t="shared" ca="1" si="1381"/>
        <v/>
      </c>
      <c r="S605" s="66" t="str">
        <f t="shared" ca="1" si="1148"/>
        <v/>
      </c>
      <c r="T605" s="105" t="str">
        <f t="shared" ca="1" si="1319"/>
        <v/>
      </c>
    </row>
    <row r="606" spans="1:20" ht="20.25" hidden="1" thickTop="1" thickBot="1">
      <c r="A606" t="str">
        <f ca="1">IF(B606="","",INDIRECT("減額一覧!B"&amp;$P606))</f>
        <v/>
      </c>
      <c r="B606" s="61" t="str">
        <f t="shared" ref="B606" ca="1" si="1384">IF(INDIRECT("減額一覧!BC"&amp;P606)=1,INDIRECT("減額一覧!AG"&amp;P606),"")</f>
        <v/>
      </c>
      <c r="C606" s="36" t="str">
        <f ca="1">IF(B606="","",INDIRECT("減額一覧!C"&amp;$P606))</f>
        <v/>
      </c>
      <c r="D606" s="80" t="str">
        <f ca="1">IF($B606="","",INDIRECT("減額一覧!G"&amp;$P606))</f>
        <v/>
      </c>
      <c r="E606" s="19" t="str">
        <f ca="1">IF(B606="","",INDIRECT("減額一覧!H"&amp;P606))</f>
        <v/>
      </c>
      <c r="F606" s="19" t="str">
        <f ca="1">IF($B606="","",INDIRECT("減額一覧!AN"&amp;P606))</f>
        <v/>
      </c>
      <c r="G606" s="20" t="str">
        <f ca="1">IF($B606="","",INDIRECT("減額一覧!AO"&amp;P606))</f>
        <v/>
      </c>
      <c r="H606" s="20" t="str">
        <f ca="1">IF($B606="","",INDIRECT("減額一覧!AP"&amp;P606))</f>
        <v/>
      </c>
      <c r="I606" s="32" t="str">
        <f ca="1">IF(B606="","",IF(INDIRECT("減額一覧!BN"&amp;P606)=0.08,0.08,0.1))</f>
        <v/>
      </c>
      <c r="J606" s="52"/>
      <c r="K606" s="95" t="str">
        <f t="shared" ca="1" si="1184"/>
        <v/>
      </c>
      <c r="L606" s="58" t="str">
        <f t="shared" ca="1" si="1146"/>
        <v/>
      </c>
      <c r="N606" s="113" t="str">
        <f t="shared" ca="1" si="1379"/>
        <v/>
      </c>
      <c r="O606" s="114" t="str">
        <f t="shared" ref="O606" ca="1" si="1385">IF(B606="","",IF(INDIRECT("減額一覧!BN"&amp;P606)=0.08,0.08,0.1))</f>
        <v/>
      </c>
      <c r="P606" s="38">
        <v>115</v>
      </c>
      <c r="Q606" s="38" t="str">
        <f t="shared" ca="1" si="1381"/>
        <v/>
      </c>
      <c r="R606" s="38" t="str">
        <f t="shared" ca="1" si="1381"/>
        <v/>
      </c>
      <c r="S606" s="66" t="str">
        <f t="shared" ca="1" si="1148"/>
        <v/>
      </c>
      <c r="T606" s="105" t="str">
        <f t="shared" ca="1" si="1319"/>
        <v/>
      </c>
    </row>
    <row r="607" spans="1:20" ht="20.25" hidden="1" thickTop="1" thickBot="1">
      <c r="A607" t="str">
        <f ca="1">IF(B607="","",INDIRECT("減額一覧!B"&amp;$P607))</f>
        <v/>
      </c>
      <c r="B607" s="61" t="str">
        <f t="shared" ref="B607" ca="1" si="1386">IF(INDIRECT("減額一覧!BD"&amp;P607)=1,INDIRECT("減額一覧!AQ"&amp;P607),"")</f>
        <v/>
      </c>
      <c r="C607" s="45" t="str">
        <f ca="1">IF(B607="","",INDIRECT("減額一覧!C"&amp;$P607))</f>
        <v/>
      </c>
      <c r="D607" s="79" t="str">
        <f ca="1">IF($B607="","",INDIRECT("減額一覧!G"&amp;$P607))</f>
        <v/>
      </c>
      <c r="E607" s="19" t="str">
        <f ca="1">IF(B607="","",INDIRECT("減額一覧!H"&amp;P607))</f>
        <v/>
      </c>
      <c r="F607" s="19" t="str">
        <f ca="1">IF($B607="","",INDIRECT("減額一覧!AX"&amp;P607))</f>
        <v/>
      </c>
      <c r="G607" s="20" t="str">
        <f ca="1">IF($B607="","",INDIRECT("減額一覧!AY"&amp;P607))</f>
        <v/>
      </c>
      <c r="H607" s="20" t="str">
        <f ca="1">IF($B607="","",INDIRECT("減額一覧!AZ"&amp;P607))</f>
        <v/>
      </c>
      <c r="I607" s="32" t="str">
        <f ca="1">IF(B607="","",IF(INDIRECT("減額一覧!BO"&amp;P607)=0.08,0.08,0.1))</f>
        <v/>
      </c>
      <c r="J607" s="52"/>
      <c r="K607" s="95" t="str">
        <f t="shared" ca="1" si="1184"/>
        <v/>
      </c>
      <c r="L607" s="58" t="str">
        <f t="shared" ca="1" si="1146"/>
        <v/>
      </c>
      <c r="N607" s="113" t="str">
        <f t="shared" ca="1" si="1379"/>
        <v/>
      </c>
      <c r="O607" s="114" t="str">
        <f t="shared" ref="O607" ca="1" si="1387">IF(B607="","",IF(INDIRECT("減額一覧!BO"&amp;P607)=0.08,0.08,0.1))</f>
        <v/>
      </c>
      <c r="P607" s="38">
        <v>115</v>
      </c>
      <c r="Q607" s="38" t="str">
        <f t="shared" ca="1" si="1381"/>
        <v/>
      </c>
      <c r="R607" s="38" t="str">
        <f t="shared" ca="1" si="1381"/>
        <v/>
      </c>
      <c r="S607" s="66" t="str">
        <f t="shared" ca="1" si="1148"/>
        <v/>
      </c>
      <c r="T607" s="105" t="str">
        <f t="shared" ca="1" si="1319"/>
        <v/>
      </c>
    </row>
    <row r="608" spans="1:20" ht="20.25" hidden="1" thickTop="1" thickBot="1">
      <c r="B608" s="64"/>
      <c r="C608" s="41" t="str">
        <f>IF(B608="","",減額一覧!C304)</f>
        <v/>
      </c>
      <c r="D608" s="43"/>
      <c r="E608" s="21"/>
      <c r="F608" s="22" t="s">
        <v>69</v>
      </c>
      <c r="G608" s="23">
        <f t="shared" ref="G608:H608" si="1388">SUBTOTAL(9,G604:G607)</f>
        <v>0</v>
      </c>
      <c r="H608" s="23">
        <f t="shared" si="1388"/>
        <v>0</v>
      </c>
      <c r="I608" s="30"/>
      <c r="J608" s="53"/>
      <c r="K608" s="96" t="str">
        <f t="shared" si="1184"/>
        <v/>
      </c>
      <c r="L608" s="59" t="str">
        <f t="shared" si="1146"/>
        <v/>
      </c>
      <c r="N608" s="108" t="str">
        <f t="shared" ref="N608" si="1389">IF(AND(G608=0,H608=0),"","小計")</f>
        <v/>
      </c>
      <c r="O608" s="108" t="str">
        <f t="shared" ref="O608" si="1390">IF(AND(G608=0,H608=0),"","小計")</f>
        <v/>
      </c>
      <c r="P608" s="38"/>
      <c r="Q608" s="38"/>
      <c r="R608" s="38"/>
      <c r="S608" s="66" t="str">
        <f t="shared" si="1148"/>
        <v/>
      </c>
      <c r="T608" s="105" t="str">
        <f t="shared" si="1319"/>
        <v/>
      </c>
    </row>
    <row r="609" spans="1:20" ht="20.25" hidden="1" thickTop="1" thickBot="1">
      <c r="A609" t="str">
        <f ca="1">IF(B609="","",INDIRECT("減額一覧!B"&amp;$P609))</f>
        <v/>
      </c>
      <c r="B609" s="61" t="str">
        <f t="shared" ref="B609" ca="1" si="1391">IF(INDIRECT("減額一覧!BA"&amp;P609)=1,INDIRECT("減額一覧!M"&amp;P609),"")</f>
        <v/>
      </c>
      <c r="C609" s="36" t="str">
        <f ca="1">IF(B609="","",INDIRECT("減額一覧!C"&amp;$P609))</f>
        <v/>
      </c>
      <c r="D609" s="78" t="str">
        <f ca="1">IF($B609="","",INDIRECT("減額一覧!G"&amp;$P609))</f>
        <v/>
      </c>
      <c r="E609" s="19" t="str">
        <f ca="1">IF(B609="","",INDIRECT("減額一覧!H"&amp;P609))</f>
        <v/>
      </c>
      <c r="F609" s="19" t="str">
        <f ca="1">IF($B609="","",INDIRECT("減額一覧!T"&amp;P609))</f>
        <v/>
      </c>
      <c r="G609" s="20" t="str">
        <f ca="1">IF($B609="","",INDIRECT("減額一覧!U"&amp;P609))</f>
        <v/>
      </c>
      <c r="H609" s="20" t="str">
        <f ca="1">IF($B609="","",INDIRECT("減額一覧!V"&amp;P609))</f>
        <v/>
      </c>
      <c r="I609" s="32" t="str">
        <f ca="1">IF(B609="","",IF(INDIRECT("減額一覧!BL"&amp;P609)=0.08,0.08,0.1))</f>
        <v/>
      </c>
      <c r="J609" s="51"/>
      <c r="K609" s="94" t="str">
        <f t="shared" ca="1" si="1184"/>
        <v/>
      </c>
      <c r="L609" s="56" t="str">
        <f t="shared" ca="1" si="1146"/>
        <v/>
      </c>
      <c r="N609" s="113" t="str">
        <f t="shared" ref="N609:N612" ca="1" si="1392">IF(A609="","",IF(A609&gt;3000,"月ヶ瀬",IF(A609&gt;=2000,"都祁","市内")))</f>
        <v/>
      </c>
      <c r="O609" s="114" t="str">
        <f t="shared" ref="O609" ca="1" si="1393">IF(B609="","",IF(INDIRECT("減額一覧!BL"&amp;P609)=0.08,0.08,0.1))</f>
        <v/>
      </c>
      <c r="P609" s="38">
        <v>116</v>
      </c>
      <c r="Q609" s="38" t="str">
        <f t="shared" ref="Q609:R612" ca="1" si="1394">IF(G609="","",IF(G609&gt;0,1,""))</f>
        <v/>
      </c>
      <c r="R609" s="38" t="str">
        <f t="shared" ca="1" si="1394"/>
        <v/>
      </c>
      <c r="S609" s="66" t="str">
        <f t="shared" ca="1" si="1148"/>
        <v/>
      </c>
      <c r="T609" s="105" t="str">
        <f t="shared" ca="1" si="1319"/>
        <v/>
      </c>
    </row>
    <row r="610" spans="1:20" ht="20.25" hidden="1" thickTop="1" thickBot="1">
      <c r="A610" t="str">
        <f ca="1">IF(B610="","",INDIRECT("減額一覧!B"&amp;$P610))</f>
        <v/>
      </c>
      <c r="B610" s="61" t="str">
        <f t="shared" ref="B610" ca="1" si="1395">IF(INDIRECT("減額一覧!BB"&amp;P610)=1,INDIRECT("減額一覧!W"&amp;P610),"")</f>
        <v/>
      </c>
      <c r="C610" s="44" t="str">
        <f ca="1">IF(B610="","",INDIRECT("減額一覧!C"&amp;$P610))</f>
        <v/>
      </c>
      <c r="D610" s="79" t="str">
        <f ca="1">IF($B610="","",INDIRECT("減額一覧!G"&amp;$P610))</f>
        <v/>
      </c>
      <c r="E610" s="19" t="str">
        <f ca="1">IF(B610="","",INDIRECT("減額一覧!H"&amp;P610))</f>
        <v/>
      </c>
      <c r="F610" s="19" t="str">
        <f ca="1">IF($B610="","",INDIRECT("減額一覧!AD"&amp;P610))</f>
        <v/>
      </c>
      <c r="G610" s="20" t="str">
        <f ca="1">IF($B610="","",INDIRECT("減額一覧!AE"&amp;P610))</f>
        <v/>
      </c>
      <c r="H610" s="20" t="str">
        <f ca="1">IF($B610="","",INDIRECT("減額一覧!AF"&amp;P610))</f>
        <v/>
      </c>
      <c r="I610" s="32" t="str">
        <f ca="1">IF(B610="","",IF(INDIRECT("減額一覧!BM"&amp;P610)=0.08,0.08,0.1))</f>
        <v/>
      </c>
      <c r="J610" s="52"/>
      <c r="K610" s="95" t="str">
        <f t="shared" ca="1" si="1184"/>
        <v/>
      </c>
      <c r="L610" s="58" t="str">
        <f t="shared" ca="1" si="1146"/>
        <v/>
      </c>
      <c r="N610" s="113" t="str">
        <f t="shared" ca="1" si="1392"/>
        <v/>
      </c>
      <c r="O610" s="114" t="str">
        <f t="shared" ref="O610" ca="1" si="1396">IF(B610="","",IF(INDIRECT("減額一覧!BM"&amp;P610)=0.08,0.08,0.1))</f>
        <v/>
      </c>
      <c r="P610" s="38">
        <v>116</v>
      </c>
      <c r="Q610" s="38" t="str">
        <f t="shared" ca="1" si="1394"/>
        <v/>
      </c>
      <c r="R610" s="38" t="str">
        <f t="shared" ca="1" si="1394"/>
        <v/>
      </c>
      <c r="S610" s="66" t="str">
        <f t="shared" ca="1" si="1148"/>
        <v/>
      </c>
      <c r="T610" s="105" t="str">
        <f t="shared" ca="1" si="1319"/>
        <v/>
      </c>
    </row>
    <row r="611" spans="1:20" ht="20.25" hidden="1" thickTop="1" thickBot="1">
      <c r="A611" t="str">
        <f ca="1">IF(B611="","",INDIRECT("減額一覧!B"&amp;$P611))</f>
        <v/>
      </c>
      <c r="B611" s="61" t="str">
        <f t="shared" ref="B611" ca="1" si="1397">IF(INDIRECT("減額一覧!BC"&amp;P611)=1,INDIRECT("減額一覧!AG"&amp;P611),"")</f>
        <v/>
      </c>
      <c r="C611" s="36" t="str">
        <f ca="1">IF(B611="","",INDIRECT("減額一覧!C"&amp;$P611))</f>
        <v/>
      </c>
      <c r="D611" s="80" t="str">
        <f ca="1">IF($B611="","",INDIRECT("減額一覧!G"&amp;$P611))</f>
        <v/>
      </c>
      <c r="E611" s="19" t="str">
        <f ca="1">IF(B611="","",INDIRECT("減額一覧!H"&amp;P611))</f>
        <v/>
      </c>
      <c r="F611" s="19" t="str">
        <f ca="1">IF($B611="","",INDIRECT("減額一覧!AN"&amp;P611))</f>
        <v/>
      </c>
      <c r="G611" s="20" t="str">
        <f ca="1">IF($B611="","",INDIRECT("減額一覧!AO"&amp;P611))</f>
        <v/>
      </c>
      <c r="H611" s="20" t="str">
        <f ca="1">IF($B611="","",INDIRECT("減額一覧!AP"&amp;P611))</f>
        <v/>
      </c>
      <c r="I611" s="32" t="str">
        <f ca="1">IF(B611="","",IF(INDIRECT("減額一覧!BN"&amp;P611)=0.08,0.08,0.1))</f>
        <v/>
      </c>
      <c r="J611" s="52"/>
      <c r="K611" s="95" t="str">
        <f t="shared" ca="1" si="1184"/>
        <v/>
      </c>
      <c r="L611" s="58" t="str">
        <f t="shared" ca="1" si="1146"/>
        <v/>
      </c>
      <c r="N611" s="113" t="str">
        <f t="shared" ca="1" si="1392"/>
        <v/>
      </c>
      <c r="O611" s="114" t="str">
        <f t="shared" ref="O611" ca="1" si="1398">IF(B611="","",IF(INDIRECT("減額一覧!BN"&amp;P611)=0.08,0.08,0.1))</f>
        <v/>
      </c>
      <c r="P611" s="38">
        <v>116</v>
      </c>
      <c r="Q611" s="38" t="str">
        <f t="shared" ca="1" si="1394"/>
        <v/>
      </c>
      <c r="R611" s="38" t="str">
        <f t="shared" ca="1" si="1394"/>
        <v/>
      </c>
      <c r="S611" s="66" t="str">
        <f t="shared" ca="1" si="1148"/>
        <v/>
      </c>
      <c r="T611" s="105" t="str">
        <f t="shared" ca="1" si="1319"/>
        <v/>
      </c>
    </row>
    <row r="612" spans="1:20" ht="20.25" hidden="1" thickTop="1" thickBot="1">
      <c r="A612" t="str">
        <f ca="1">IF(B612="","",INDIRECT("減額一覧!B"&amp;$P612))</f>
        <v/>
      </c>
      <c r="B612" s="61" t="str">
        <f t="shared" ref="B612" ca="1" si="1399">IF(INDIRECT("減額一覧!BD"&amp;P612)=1,INDIRECT("減額一覧!AQ"&amp;P612),"")</f>
        <v/>
      </c>
      <c r="C612" s="45" t="str">
        <f ca="1">IF(B612="","",INDIRECT("減額一覧!C"&amp;$P612))</f>
        <v/>
      </c>
      <c r="D612" s="79" t="str">
        <f ca="1">IF($B612="","",INDIRECT("減額一覧!G"&amp;$P612))</f>
        <v/>
      </c>
      <c r="E612" s="19" t="str">
        <f ca="1">IF(B612="","",INDIRECT("減額一覧!H"&amp;P612))</f>
        <v/>
      </c>
      <c r="F612" s="19" t="str">
        <f ca="1">IF($B612="","",INDIRECT("減額一覧!AX"&amp;P612))</f>
        <v/>
      </c>
      <c r="G612" s="20" t="str">
        <f ca="1">IF($B612="","",INDIRECT("減額一覧!AY"&amp;P612))</f>
        <v/>
      </c>
      <c r="H612" s="20" t="str">
        <f ca="1">IF($B612="","",INDIRECT("減額一覧!AZ"&amp;P612))</f>
        <v/>
      </c>
      <c r="I612" s="32" t="str">
        <f ca="1">IF(B612="","",IF(INDIRECT("減額一覧!BO"&amp;P612)=0.08,0.08,0.1))</f>
        <v/>
      </c>
      <c r="J612" s="52"/>
      <c r="K612" s="95" t="str">
        <f t="shared" ca="1" si="1184"/>
        <v/>
      </c>
      <c r="L612" s="58" t="str">
        <f t="shared" ca="1" si="1146"/>
        <v/>
      </c>
      <c r="N612" s="113" t="str">
        <f t="shared" ca="1" si="1392"/>
        <v/>
      </c>
      <c r="O612" s="114" t="str">
        <f t="shared" ref="O612" ca="1" si="1400">IF(B612="","",IF(INDIRECT("減額一覧!BO"&amp;P612)=0.08,0.08,0.1))</f>
        <v/>
      </c>
      <c r="P612" s="38">
        <v>116</v>
      </c>
      <c r="Q612" s="38" t="str">
        <f t="shared" ca="1" si="1394"/>
        <v/>
      </c>
      <c r="R612" s="38" t="str">
        <f t="shared" ca="1" si="1394"/>
        <v/>
      </c>
      <c r="S612" s="66" t="str">
        <f t="shared" ca="1" si="1148"/>
        <v/>
      </c>
      <c r="T612" s="105" t="str">
        <f t="shared" ca="1" si="1319"/>
        <v/>
      </c>
    </row>
    <row r="613" spans="1:20" ht="20.25" hidden="1" thickTop="1" thickBot="1">
      <c r="B613" s="64"/>
      <c r="C613" s="41" t="str">
        <f>IF(B613="","",減額一覧!C309)</f>
        <v/>
      </c>
      <c r="D613" s="43"/>
      <c r="E613" s="21"/>
      <c r="F613" s="22" t="s">
        <v>69</v>
      </c>
      <c r="G613" s="23">
        <f t="shared" ref="G613:H613" si="1401">SUBTOTAL(9,G609:G612)</f>
        <v>0</v>
      </c>
      <c r="H613" s="23">
        <f t="shared" si="1401"/>
        <v>0</v>
      </c>
      <c r="I613" s="30"/>
      <c r="J613" s="53"/>
      <c r="K613" s="96" t="str">
        <f t="shared" si="1184"/>
        <v/>
      </c>
      <c r="L613" s="59" t="str">
        <f t="shared" si="1146"/>
        <v/>
      </c>
      <c r="N613" s="108" t="str">
        <f t="shared" ref="N613" si="1402">IF(AND(G613=0,H613=0),"","小計")</f>
        <v/>
      </c>
      <c r="O613" s="108" t="str">
        <f t="shared" ref="O613" si="1403">IF(AND(G613=0,H613=0),"","小計")</f>
        <v/>
      </c>
      <c r="P613" s="38"/>
      <c r="Q613" s="38"/>
      <c r="R613" s="38"/>
      <c r="S613" s="66" t="str">
        <f t="shared" si="1148"/>
        <v/>
      </c>
      <c r="T613" s="105" t="str">
        <f t="shared" si="1319"/>
        <v/>
      </c>
    </row>
    <row r="614" spans="1:20" ht="20.25" hidden="1" thickTop="1" thickBot="1">
      <c r="A614" t="str">
        <f ca="1">IF(B614="","",INDIRECT("減額一覧!B"&amp;$P614))</f>
        <v/>
      </c>
      <c r="B614" s="61" t="str">
        <f t="shared" ref="B614" ca="1" si="1404">IF(INDIRECT("減額一覧!BA"&amp;P614)=1,INDIRECT("減額一覧!M"&amp;P614),"")</f>
        <v/>
      </c>
      <c r="C614" s="36" t="str">
        <f ca="1">IF(B614="","",INDIRECT("減額一覧!C"&amp;$P614))</f>
        <v/>
      </c>
      <c r="D614" s="78" t="str">
        <f ca="1">IF($B614="","",INDIRECT("減額一覧!G"&amp;$P614))</f>
        <v/>
      </c>
      <c r="E614" s="19" t="str">
        <f ca="1">IF(B614="","",INDIRECT("減額一覧!H"&amp;P614))</f>
        <v/>
      </c>
      <c r="F614" s="19" t="str">
        <f ca="1">IF($B614="","",INDIRECT("減額一覧!T"&amp;P614))</f>
        <v/>
      </c>
      <c r="G614" s="20" t="str">
        <f ca="1">IF($B614="","",INDIRECT("減額一覧!U"&amp;P614))</f>
        <v/>
      </c>
      <c r="H614" s="20" t="str">
        <f ca="1">IF($B614="","",INDIRECT("減額一覧!V"&amp;P614))</f>
        <v/>
      </c>
      <c r="I614" s="32" t="str">
        <f ca="1">IF(B614="","",IF(INDIRECT("減額一覧!BL"&amp;P614)=0.08,0.08,0.1))</f>
        <v/>
      </c>
      <c r="J614" s="51"/>
      <c r="K614" s="94" t="str">
        <f t="shared" ca="1" si="1184"/>
        <v/>
      </c>
      <c r="L614" s="56" t="str">
        <f t="shared" ca="1" si="1146"/>
        <v/>
      </c>
      <c r="N614" s="113" t="str">
        <f t="shared" ref="N614:N617" ca="1" si="1405">IF(A614="","",IF(A614&gt;3000,"月ヶ瀬",IF(A614&gt;=2000,"都祁","市内")))</f>
        <v/>
      </c>
      <c r="O614" s="114" t="str">
        <f t="shared" ref="O614" ca="1" si="1406">IF(B614="","",IF(INDIRECT("減額一覧!BL"&amp;P614)=0.08,0.08,0.1))</f>
        <v/>
      </c>
      <c r="P614" s="38">
        <v>117</v>
      </c>
      <c r="Q614" s="38" t="str">
        <f t="shared" ref="Q614:R617" ca="1" si="1407">IF(G614="","",IF(G614&gt;0,1,""))</f>
        <v/>
      </c>
      <c r="R614" s="38" t="str">
        <f t="shared" ca="1" si="1407"/>
        <v/>
      </c>
      <c r="S614" s="66" t="str">
        <f t="shared" ca="1" si="1148"/>
        <v/>
      </c>
      <c r="T614" s="105" t="str">
        <f t="shared" ca="1" si="1319"/>
        <v/>
      </c>
    </row>
    <row r="615" spans="1:20" ht="20.25" hidden="1" thickTop="1" thickBot="1">
      <c r="A615" t="str">
        <f ca="1">IF(B615="","",INDIRECT("減額一覧!B"&amp;$P615))</f>
        <v/>
      </c>
      <c r="B615" s="61" t="str">
        <f t="shared" ref="B615" ca="1" si="1408">IF(INDIRECT("減額一覧!BB"&amp;P615)=1,INDIRECT("減額一覧!W"&amp;P615),"")</f>
        <v/>
      </c>
      <c r="C615" s="44" t="str">
        <f ca="1">IF(B615="","",INDIRECT("減額一覧!C"&amp;$P615))</f>
        <v/>
      </c>
      <c r="D615" s="79" t="str">
        <f ca="1">IF($B615="","",INDIRECT("減額一覧!G"&amp;$P615))</f>
        <v/>
      </c>
      <c r="E615" s="19" t="str">
        <f ca="1">IF(B615="","",INDIRECT("減額一覧!H"&amp;P615))</f>
        <v/>
      </c>
      <c r="F615" s="19" t="str">
        <f ca="1">IF($B615="","",INDIRECT("減額一覧!AD"&amp;P615))</f>
        <v/>
      </c>
      <c r="G615" s="20" t="str">
        <f ca="1">IF($B615="","",INDIRECT("減額一覧!AE"&amp;P615))</f>
        <v/>
      </c>
      <c r="H615" s="20" t="str">
        <f ca="1">IF($B615="","",INDIRECT("減額一覧!AF"&amp;P615))</f>
        <v/>
      </c>
      <c r="I615" s="32" t="str">
        <f ca="1">IF(B615="","",IF(INDIRECT("減額一覧!BM"&amp;P615)=0.08,0.08,0.1))</f>
        <v/>
      </c>
      <c r="J615" s="52"/>
      <c r="K615" s="95" t="str">
        <f t="shared" ca="1" si="1184"/>
        <v/>
      </c>
      <c r="L615" s="58" t="str">
        <f t="shared" ca="1" si="1146"/>
        <v/>
      </c>
      <c r="N615" s="113" t="str">
        <f t="shared" ca="1" si="1405"/>
        <v/>
      </c>
      <c r="O615" s="114" t="str">
        <f t="shared" ref="O615" ca="1" si="1409">IF(B615="","",IF(INDIRECT("減額一覧!BM"&amp;P615)=0.08,0.08,0.1))</f>
        <v/>
      </c>
      <c r="P615" s="38">
        <v>117</v>
      </c>
      <c r="Q615" s="38" t="str">
        <f t="shared" ca="1" si="1407"/>
        <v/>
      </c>
      <c r="R615" s="38" t="str">
        <f t="shared" ca="1" si="1407"/>
        <v/>
      </c>
      <c r="S615" s="66" t="str">
        <f t="shared" ca="1" si="1148"/>
        <v/>
      </c>
      <c r="T615" s="105" t="str">
        <f t="shared" ca="1" si="1319"/>
        <v/>
      </c>
    </row>
    <row r="616" spans="1:20" ht="20.25" hidden="1" thickTop="1" thickBot="1">
      <c r="A616" t="str">
        <f ca="1">IF(B616="","",INDIRECT("減額一覧!B"&amp;$P616))</f>
        <v/>
      </c>
      <c r="B616" s="61" t="str">
        <f t="shared" ref="B616" ca="1" si="1410">IF(INDIRECT("減額一覧!BC"&amp;P616)=1,INDIRECT("減額一覧!AG"&amp;P616),"")</f>
        <v/>
      </c>
      <c r="C616" s="36" t="str">
        <f ca="1">IF(B616="","",INDIRECT("減額一覧!C"&amp;$P616))</f>
        <v/>
      </c>
      <c r="D616" s="80" t="str">
        <f ca="1">IF($B616="","",INDIRECT("減額一覧!G"&amp;$P616))</f>
        <v/>
      </c>
      <c r="E616" s="19" t="str">
        <f ca="1">IF(B616="","",INDIRECT("減額一覧!H"&amp;P616))</f>
        <v/>
      </c>
      <c r="F616" s="19" t="str">
        <f ca="1">IF($B616="","",INDIRECT("減額一覧!AN"&amp;P616))</f>
        <v/>
      </c>
      <c r="G616" s="20" t="str">
        <f ca="1">IF($B616="","",INDIRECT("減額一覧!AO"&amp;P616))</f>
        <v/>
      </c>
      <c r="H616" s="20" t="str">
        <f ca="1">IF($B616="","",INDIRECT("減額一覧!AP"&amp;P616))</f>
        <v/>
      </c>
      <c r="I616" s="32" t="str">
        <f ca="1">IF(B616="","",IF(INDIRECT("減額一覧!BN"&amp;P616)=0.08,0.08,0.1))</f>
        <v/>
      </c>
      <c r="J616" s="52"/>
      <c r="K616" s="95" t="str">
        <f t="shared" ca="1" si="1184"/>
        <v/>
      </c>
      <c r="L616" s="58" t="str">
        <f t="shared" ca="1" si="1146"/>
        <v/>
      </c>
      <c r="N616" s="113" t="str">
        <f t="shared" ca="1" si="1405"/>
        <v/>
      </c>
      <c r="O616" s="114" t="str">
        <f t="shared" ref="O616" ca="1" si="1411">IF(B616="","",IF(INDIRECT("減額一覧!BN"&amp;P616)=0.08,0.08,0.1))</f>
        <v/>
      </c>
      <c r="P616" s="38">
        <v>117</v>
      </c>
      <c r="Q616" s="38" t="str">
        <f t="shared" ca="1" si="1407"/>
        <v/>
      </c>
      <c r="R616" s="38" t="str">
        <f t="shared" ca="1" si="1407"/>
        <v/>
      </c>
      <c r="S616" s="66" t="str">
        <f t="shared" ca="1" si="1148"/>
        <v/>
      </c>
      <c r="T616" s="105" t="str">
        <f t="shared" ca="1" si="1319"/>
        <v/>
      </c>
    </row>
    <row r="617" spans="1:20" ht="20.25" hidden="1" thickTop="1" thickBot="1">
      <c r="A617" t="str">
        <f ca="1">IF(B617="","",INDIRECT("減額一覧!B"&amp;$P617))</f>
        <v/>
      </c>
      <c r="B617" s="61" t="str">
        <f t="shared" ref="B617" ca="1" si="1412">IF(INDIRECT("減額一覧!BD"&amp;P617)=1,INDIRECT("減額一覧!AQ"&amp;P617),"")</f>
        <v/>
      </c>
      <c r="C617" s="45" t="str">
        <f ca="1">IF(B617="","",INDIRECT("減額一覧!C"&amp;$P617))</f>
        <v/>
      </c>
      <c r="D617" s="79" t="str">
        <f ca="1">IF($B617="","",INDIRECT("減額一覧!G"&amp;$P617))</f>
        <v/>
      </c>
      <c r="E617" s="19" t="str">
        <f ca="1">IF(B617="","",INDIRECT("減額一覧!H"&amp;P617))</f>
        <v/>
      </c>
      <c r="F617" s="19" t="str">
        <f ca="1">IF($B617="","",INDIRECT("減額一覧!AX"&amp;P617))</f>
        <v/>
      </c>
      <c r="G617" s="20" t="str">
        <f ca="1">IF($B617="","",INDIRECT("減額一覧!AY"&amp;P617))</f>
        <v/>
      </c>
      <c r="H617" s="20" t="str">
        <f ca="1">IF($B617="","",INDIRECT("減額一覧!AZ"&amp;P617))</f>
        <v/>
      </c>
      <c r="I617" s="32" t="str">
        <f ca="1">IF(B617="","",IF(INDIRECT("減額一覧!BO"&amp;P617)=0.08,0.08,0.1))</f>
        <v/>
      </c>
      <c r="J617" s="52"/>
      <c r="K617" s="95" t="str">
        <f t="shared" ca="1" si="1184"/>
        <v/>
      </c>
      <c r="L617" s="58" t="str">
        <f t="shared" ca="1" si="1146"/>
        <v/>
      </c>
      <c r="N617" s="113" t="str">
        <f t="shared" ca="1" si="1405"/>
        <v/>
      </c>
      <c r="O617" s="114" t="str">
        <f t="shared" ref="O617" ca="1" si="1413">IF(B617="","",IF(INDIRECT("減額一覧!BO"&amp;P617)=0.08,0.08,0.1))</f>
        <v/>
      </c>
      <c r="P617" s="38">
        <v>117</v>
      </c>
      <c r="Q617" s="38" t="str">
        <f t="shared" ca="1" si="1407"/>
        <v/>
      </c>
      <c r="R617" s="38" t="str">
        <f t="shared" ca="1" si="1407"/>
        <v/>
      </c>
      <c r="S617" s="66" t="str">
        <f t="shared" ca="1" si="1148"/>
        <v/>
      </c>
      <c r="T617" s="105" t="str">
        <f t="shared" ca="1" si="1319"/>
        <v/>
      </c>
    </row>
    <row r="618" spans="1:20" ht="20.25" hidden="1" thickTop="1" thickBot="1">
      <c r="A618" t="str">
        <f t="shared" ref="A618" ca="1" si="1414">IF(B618="","",INDIRECT("減額一覧!B"&amp;$P618))</f>
        <v/>
      </c>
      <c r="B618" s="64"/>
      <c r="C618" s="41" t="str">
        <f>IF(B618="","",減額一覧!C314)</f>
        <v/>
      </c>
      <c r="D618" s="43"/>
      <c r="E618" s="21"/>
      <c r="F618" s="22" t="s">
        <v>69</v>
      </c>
      <c r="G618" s="23">
        <f t="shared" ref="G618:H618" si="1415">SUBTOTAL(9,G614:G617)</f>
        <v>0</v>
      </c>
      <c r="H618" s="23">
        <f t="shared" si="1415"/>
        <v>0</v>
      </c>
      <c r="I618" s="30"/>
      <c r="J618" s="53"/>
      <c r="K618" s="96" t="str">
        <f t="shared" ca="1" si="1184"/>
        <v/>
      </c>
      <c r="L618" s="59" t="str">
        <f t="shared" si="1146"/>
        <v/>
      </c>
      <c r="N618" s="108" t="str">
        <f t="shared" ref="N618" si="1416">IF(AND(G618=0,H618=0),"","小計")</f>
        <v/>
      </c>
      <c r="O618" s="108" t="str">
        <f t="shared" ref="O618" si="1417">IF(AND(G618=0,H618=0),"","小計")</f>
        <v/>
      </c>
      <c r="P618" s="38"/>
      <c r="Q618" s="38"/>
      <c r="R618" s="38"/>
      <c r="S618" s="66" t="str">
        <f t="shared" si="1148"/>
        <v/>
      </c>
      <c r="T618" s="105" t="str">
        <f t="shared" si="1319"/>
        <v/>
      </c>
    </row>
    <row r="619" spans="1:20" ht="20.25" hidden="1" thickTop="1" thickBot="1">
      <c r="A619" t="str">
        <f ca="1">IF(B619="","",INDIRECT("減額一覧!B"&amp;$P619))</f>
        <v/>
      </c>
      <c r="B619" s="61" t="str">
        <f t="shared" ref="B619" ca="1" si="1418">IF(INDIRECT("減額一覧!BA"&amp;P619)=1,INDIRECT("減額一覧!M"&amp;P619),"")</f>
        <v/>
      </c>
      <c r="C619" s="36" t="str">
        <f ca="1">IF(B619="","",INDIRECT("減額一覧!C"&amp;$P619))</f>
        <v/>
      </c>
      <c r="D619" s="78" t="str">
        <f ca="1">IF($B619="","",INDIRECT("減額一覧!G"&amp;$P619))</f>
        <v/>
      </c>
      <c r="E619" s="19" t="str">
        <f ca="1">IF(B619="","",INDIRECT("減額一覧!H"&amp;P619))</f>
        <v/>
      </c>
      <c r="F619" s="19" t="str">
        <f ca="1">IF($B619="","",INDIRECT("減額一覧!T"&amp;P619))</f>
        <v/>
      </c>
      <c r="G619" s="20" t="str">
        <f ca="1">IF($B619="","",INDIRECT("減額一覧!U"&amp;P619))</f>
        <v/>
      </c>
      <c r="H619" s="20" t="str">
        <f ca="1">IF($B619="","",INDIRECT("減額一覧!V"&amp;P619))</f>
        <v/>
      </c>
      <c r="I619" s="32" t="str">
        <f ca="1">IF(B619="","",IF(INDIRECT("減額一覧!BL"&amp;P619)=0.08,0.08,0.1))</f>
        <v/>
      </c>
      <c r="J619" s="51"/>
      <c r="K619" s="94" t="str">
        <f t="shared" ca="1" si="1184"/>
        <v/>
      </c>
      <c r="L619" s="56" t="str">
        <f t="shared" ca="1" si="1146"/>
        <v/>
      </c>
      <c r="N619" s="113" t="str">
        <f t="shared" ref="N619:N622" ca="1" si="1419">IF(A619="","",IF(A619&gt;3000,"月ヶ瀬",IF(A619&gt;=2000,"都祁","市内")))</f>
        <v/>
      </c>
      <c r="O619" s="114" t="str">
        <f t="shared" ref="O619" ca="1" si="1420">IF(B619="","",IF(INDIRECT("減額一覧!BL"&amp;P619)=0.08,0.08,0.1))</f>
        <v/>
      </c>
      <c r="P619" s="38">
        <v>114</v>
      </c>
      <c r="Q619" s="38" t="str">
        <f t="shared" ref="Q619:R622" ca="1" si="1421">IF(G619="","",IF(G619&gt;0,1,""))</f>
        <v/>
      </c>
      <c r="R619" s="38" t="str">
        <f t="shared" ca="1" si="1421"/>
        <v/>
      </c>
      <c r="S619" s="66" t="str">
        <f t="shared" ca="1" si="1148"/>
        <v/>
      </c>
      <c r="T619" s="105" t="str">
        <f t="shared" ca="1" si="1319"/>
        <v/>
      </c>
    </row>
    <row r="620" spans="1:20" ht="20.25" hidden="1" thickTop="1" thickBot="1">
      <c r="A620" t="str">
        <f ca="1">IF(B620="","",INDIRECT("減額一覧!B"&amp;$P620))</f>
        <v/>
      </c>
      <c r="B620" s="61" t="str">
        <f t="shared" ref="B620" ca="1" si="1422">IF(INDIRECT("減額一覧!BB"&amp;P620)=1,INDIRECT("減額一覧!W"&amp;P620),"")</f>
        <v/>
      </c>
      <c r="C620" s="44" t="str">
        <f ca="1">IF(B620="","",INDIRECT("減額一覧!C"&amp;$P620))</f>
        <v/>
      </c>
      <c r="D620" s="79" t="str">
        <f ca="1">IF($B620="","",INDIRECT("減額一覧!G"&amp;$P620))</f>
        <v/>
      </c>
      <c r="E620" s="19" t="str">
        <f ca="1">IF(B620="","",INDIRECT("減額一覧!H"&amp;P620))</f>
        <v/>
      </c>
      <c r="F620" s="19" t="str">
        <f ca="1">IF($B620="","",INDIRECT("減額一覧!AD"&amp;P620))</f>
        <v/>
      </c>
      <c r="G620" s="20" t="str">
        <f ca="1">IF($B620="","",INDIRECT("減額一覧!AE"&amp;P620))</f>
        <v/>
      </c>
      <c r="H620" s="20" t="str">
        <f ca="1">IF($B620="","",INDIRECT("減額一覧!AF"&amp;P620))</f>
        <v/>
      </c>
      <c r="I620" s="32" t="str">
        <f ca="1">IF(B620="","",IF(INDIRECT("減額一覧!BM"&amp;P620)=0.08,0.08,0.1))</f>
        <v/>
      </c>
      <c r="J620" s="52"/>
      <c r="K620" s="95" t="str">
        <f t="shared" ca="1" si="1184"/>
        <v/>
      </c>
      <c r="L620" s="58" t="str">
        <f t="shared" ca="1" si="1146"/>
        <v/>
      </c>
      <c r="N620" s="113" t="str">
        <f t="shared" ca="1" si="1419"/>
        <v/>
      </c>
      <c r="O620" s="114" t="str">
        <f t="shared" ref="O620" ca="1" si="1423">IF(B620="","",IF(INDIRECT("減額一覧!BM"&amp;P620)=0.08,0.08,0.1))</f>
        <v/>
      </c>
      <c r="P620" s="38">
        <v>114</v>
      </c>
      <c r="Q620" s="38" t="str">
        <f t="shared" ca="1" si="1421"/>
        <v/>
      </c>
      <c r="R620" s="38" t="str">
        <f t="shared" ca="1" si="1421"/>
        <v/>
      </c>
      <c r="S620" s="66" t="str">
        <f t="shared" ca="1" si="1148"/>
        <v/>
      </c>
      <c r="T620" s="105" t="str">
        <f t="shared" ca="1" si="1319"/>
        <v/>
      </c>
    </row>
    <row r="621" spans="1:20" ht="20.25" hidden="1" thickTop="1" thickBot="1">
      <c r="A621" t="str">
        <f ca="1">IF(B621="","",INDIRECT("減額一覧!B"&amp;$P621))</f>
        <v/>
      </c>
      <c r="B621" s="61" t="str">
        <f t="shared" ref="B621" ca="1" si="1424">IF(INDIRECT("減額一覧!BC"&amp;P621)=1,INDIRECT("減額一覧!AG"&amp;P621),"")</f>
        <v/>
      </c>
      <c r="C621" s="36" t="str">
        <f ca="1">IF(B621="","",INDIRECT("減額一覧!C"&amp;$P621))</f>
        <v/>
      </c>
      <c r="D621" s="80" t="str">
        <f ca="1">IF($B621="","",INDIRECT("減額一覧!G"&amp;$P621))</f>
        <v/>
      </c>
      <c r="E621" s="19" t="str">
        <f ca="1">IF(B621="","",INDIRECT("減額一覧!H"&amp;P621))</f>
        <v/>
      </c>
      <c r="F621" s="19" t="str">
        <f ca="1">IF($B621="","",INDIRECT("減額一覧!AN"&amp;P621))</f>
        <v/>
      </c>
      <c r="G621" s="20" t="str">
        <f ca="1">IF($B621="","",INDIRECT("減額一覧!AO"&amp;P621))</f>
        <v/>
      </c>
      <c r="H621" s="20" t="str">
        <f ca="1">IF($B621="","",INDIRECT("減額一覧!AP"&amp;P621))</f>
        <v/>
      </c>
      <c r="I621" s="32" t="str">
        <f ca="1">IF(B621="","",IF(INDIRECT("減額一覧!BN"&amp;P621)=0.08,0.08,0.1))</f>
        <v/>
      </c>
      <c r="J621" s="52"/>
      <c r="K621" s="95" t="str">
        <f t="shared" ca="1" si="1184"/>
        <v/>
      </c>
      <c r="L621" s="58" t="str">
        <f t="shared" ca="1" si="1146"/>
        <v/>
      </c>
      <c r="N621" s="113" t="str">
        <f t="shared" ca="1" si="1419"/>
        <v/>
      </c>
      <c r="O621" s="114" t="str">
        <f t="shared" ref="O621" ca="1" si="1425">IF(B621="","",IF(INDIRECT("減額一覧!BN"&amp;P621)=0.08,0.08,0.1))</f>
        <v/>
      </c>
      <c r="P621" s="38">
        <v>114</v>
      </c>
      <c r="Q621" s="38" t="str">
        <f t="shared" ca="1" si="1421"/>
        <v/>
      </c>
      <c r="R621" s="38" t="str">
        <f t="shared" ca="1" si="1421"/>
        <v/>
      </c>
      <c r="S621" s="66" t="str">
        <f t="shared" ca="1" si="1148"/>
        <v/>
      </c>
      <c r="T621" s="105" t="str">
        <f t="shared" ca="1" si="1319"/>
        <v/>
      </c>
    </row>
    <row r="622" spans="1:20" ht="20.25" hidden="1" thickTop="1" thickBot="1">
      <c r="A622" t="str">
        <f ca="1">IF(B622="","",INDIRECT("減額一覧!B"&amp;$P622))</f>
        <v/>
      </c>
      <c r="B622" s="61" t="str">
        <f t="shared" ref="B622" ca="1" si="1426">IF(INDIRECT("減額一覧!BD"&amp;P622)=1,INDIRECT("減額一覧!AQ"&amp;P622),"")</f>
        <v/>
      </c>
      <c r="C622" s="45" t="str">
        <f ca="1">IF(B622="","",INDIRECT("減額一覧!C"&amp;$P622))</f>
        <v/>
      </c>
      <c r="D622" s="79" t="str">
        <f ca="1">IF($B622="","",INDIRECT("減額一覧!G"&amp;$P622))</f>
        <v/>
      </c>
      <c r="E622" s="19" t="str">
        <f ca="1">IF(B622="","",INDIRECT("減額一覧!H"&amp;P622))</f>
        <v/>
      </c>
      <c r="F622" s="19" t="str">
        <f ca="1">IF($B622="","",INDIRECT("減額一覧!AX"&amp;P622))</f>
        <v/>
      </c>
      <c r="G622" s="20" t="str">
        <f ca="1">IF($B622="","",INDIRECT("減額一覧!AY"&amp;P622))</f>
        <v/>
      </c>
      <c r="H622" s="20" t="str">
        <f ca="1">IF($B622="","",INDIRECT("減額一覧!AZ"&amp;P622))</f>
        <v/>
      </c>
      <c r="I622" s="32" t="str">
        <f ca="1">IF(B622="","",IF(INDIRECT("減額一覧!BO"&amp;P622)=0.08,0.08,0.1))</f>
        <v/>
      </c>
      <c r="J622" s="52"/>
      <c r="K622" s="95" t="str">
        <f t="shared" ca="1" si="1184"/>
        <v/>
      </c>
      <c r="L622" s="58" t="str">
        <f t="shared" ca="1" si="1146"/>
        <v/>
      </c>
      <c r="N622" s="113" t="str">
        <f t="shared" ca="1" si="1419"/>
        <v/>
      </c>
      <c r="O622" s="114" t="str">
        <f t="shared" ref="O622" ca="1" si="1427">IF(B622="","",IF(INDIRECT("減額一覧!BO"&amp;P622)=0.08,0.08,0.1))</f>
        <v/>
      </c>
      <c r="P622" s="38">
        <v>114</v>
      </c>
      <c r="Q622" s="38" t="str">
        <f t="shared" ca="1" si="1421"/>
        <v/>
      </c>
      <c r="R622" s="38" t="str">
        <f t="shared" ca="1" si="1421"/>
        <v/>
      </c>
      <c r="S622" s="66" t="str">
        <f t="shared" ca="1" si="1148"/>
        <v/>
      </c>
      <c r="T622" s="105" t="str">
        <f t="shared" ca="1" si="1319"/>
        <v/>
      </c>
    </row>
    <row r="623" spans="1:20" ht="20.25" hidden="1" thickTop="1" thickBot="1">
      <c r="B623" s="64"/>
      <c r="C623" s="41" t="str">
        <f>IF(B623="","",減額一覧!C319)</f>
        <v/>
      </c>
      <c r="D623" s="43"/>
      <c r="E623" s="21"/>
      <c r="F623" s="22" t="s">
        <v>69</v>
      </c>
      <c r="G623" s="23">
        <f t="shared" ref="G623:H623" si="1428">SUBTOTAL(9,G619:G622)</f>
        <v>0</v>
      </c>
      <c r="H623" s="23">
        <f t="shared" si="1428"/>
        <v>0</v>
      </c>
      <c r="I623" s="30"/>
      <c r="J623" s="53"/>
      <c r="K623" s="96" t="str">
        <f t="shared" si="1184"/>
        <v/>
      </c>
      <c r="L623" s="59" t="str">
        <f t="shared" si="1146"/>
        <v/>
      </c>
      <c r="N623" s="108" t="str">
        <f t="shared" ref="N623" si="1429">IF(AND(G623=0,H623=0),"","小計")</f>
        <v/>
      </c>
      <c r="O623" s="108" t="str">
        <f t="shared" ref="O623" si="1430">IF(AND(G623=0,H623=0),"","小計")</f>
        <v/>
      </c>
      <c r="P623" s="38"/>
      <c r="Q623" s="38"/>
      <c r="R623" s="38"/>
      <c r="S623" s="66" t="str">
        <f t="shared" si="1148"/>
        <v/>
      </c>
      <c r="T623" s="105" t="str">
        <f t="shared" si="1319"/>
        <v/>
      </c>
    </row>
    <row r="624" spans="1:20" ht="20.25" hidden="1" thickTop="1" thickBot="1">
      <c r="A624" t="str">
        <f ca="1">IF(B624="","",INDIRECT("減額一覧!B"&amp;$P624))</f>
        <v/>
      </c>
      <c r="B624" s="61" t="str">
        <f t="shared" ref="B624" ca="1" si="1431">IF(INDIRECT("減額一覧!BA"&amp;P624)=1,INDIRECT("減額一覧!M"&amp;P624),"")</f>
        <v/>
      </c>
      <c r="C624" s="36" t="str">
        <f ca="1">IF(B624="","",INDIRECT("減額一覧!C"&amp;$P624))</f>
        <v/>
      </c>
      <c r="D624" s="78" t="str">
        <f ca="1">IF($B624="","",INDIRECT("減額一覧!G"&amp;$P624))</f>
        <v/>
      </c>
      <c r="E624" s="19" t="str">
        <f ca="1">IF(B624="","",INDIRECT("減額一覧!H"&amp;P624))</f>
        <v/>
      </c>
      <c r="F624" s="19" t="str">
        <f ca="1">IF($B624="","",INDIRECT("減額一覧!T"&amp;P624))</f>
        <v/>
      </c>
      <c r="G624" s="20" t="str">
        <f ca="1">IF($B624="","",INDIRECT("減額一覧!U"&amp;P624))</f>
        <v/>
      </c>
      <c r="H624" s="20" t="str">
        <f ca="1">IF($B624="","",INDIRECT("減額一覧!V"&amp;P624))</f>
        <v/>
      </c>
      <c r="I624" s="32" t="str">
        <f ca="1">IF(B624="","",IF(INDIRECT("減額一覧!BL"&amp;P624)=0.08,0.08,0.1))</f>
        <v/>
      </c>
      <c r="J624" s="51"/>
      <c r="K624" s="94" t="str">
        <f t="shared" ca="1" si="1184"/>
        <v/>
      </c>
      <c r="L624" s="56" t="str">
        <f t="shared" ca="1" si="1146"/>
        <v/>
      </c>
      <c r="N624" s="113" t="str">
        <f t="shared" ref="N624:N627" ca="1" si="1432">IF(A624="","",IF(A624&gt;3000,"月ヶ瀬",IF(A624&gt;=2000,"都祁","市内")))</f>
        <v/>
      </c>
      <c r="O624" s="114" t="str">
        <f t="shared" ref="O624" ca="1" si="1433">IF(B624="","",IF(INDIRECT("減額一覧!BL"&amp;P624)=0.08,0.08,0.1))</f>
        <v/>
      </c>
      <c r="P624" s="38">
        <v>115</v>
      </c>
      <c r="Q624" s="38" t="str">
        <f t="shared" ref="Q624:R627" ca="1" si="1434">IF(G624="","",IF(G624&gt;0,1,""))</f>
        <v/>
      </c>
      <c r="R624" s="38" t="str">
        <f t="shared" ca="1" si="1434"/>
        <v/>
      </c>
      <c r="S624" s="66" t="str">
        <f t="shared" ca="1" si="1148"/>
        <v/>
      </c>
      <c r="T624" s="105" t="str">
        <f t="shared" ca="1" si="1319"/>
        <v/>
      </c>
    </row>
    <row r="625" spans="1:20" ht="20.25" hidden="1" thickTop="1" thickBot="1">
      <c r="A625" t="str">
        <f ca="1">IF(B625="","",INDIRECT("減額一覧!B"&amp;$P625))</f>
        <v/>
      </c>
      <c r="B625" s="61" t="str">
        <f t="shared" ref="B625" ca="1" si="1435">IF(INDIRECT("減額一覧!BB"&amp;P625)=1,INDIRECT("減額一覧!W"&amp;P625),"")</f>
        <v/>
      </c>
      <c r="C625" s="44" t="str">
        <f ca="1">IF(B625="","",INDIRECT("減額一覧!C"&amp;$P625))</f>
        <v/>
      </c>
      <c r="D625" s="79" t="str">
        <f ca="1">IF($B625="","",INDIRECT("減額一覧!G"&amp;$P625))</f>
        <v/>
      </c>
      <c r="E625" s="19" t="str">
        <f ca="1">IF(B625="","",INDIRECT("減額一覧!H"&amp;P625))</f>
        <v/>
      </c>
      <c r="F625" s="19" t="str">
        <f ca="1">IF($B625="","",INDIRECT("減額一覧!AD"&amp;P625))</f>
        <v/>
      </c>
      <c r="G625" s="20" t="str">
        <f ca="1">IF($B625="","",INDIRECT("減額一覧!AE"&amp;P625))</f>
        <v/>
      </c>
      <c r="H625" s="20" t="str">
        <f ca="1">IF($B625="","",INDIRECT("減額一覧!AF"&amp;P625))</f>
        <v/>
      </c>
      <c r="I625" s="32" t="str">
        <f ca="1">IF(B625="","",IF(INDIRECT("減額一覧!BM"&amp;P625)=0.08,0.08,0.1))</f>
        <v/>
      </c>
      <c r="J625" s="52"/>
      <c r="K625" s="95" t="str">
        <f t="shared" ca="1" si="1184"/>
        <v/>
      </c>
      <c r="L625" s="58" t="str">
        <f t="shared" ca="1" si="1146"/>
        <v/>
      </c>
      <c r="N625" s="113" t="str">
        <f t="shared" ca="1" si="1432"/>
        <v/>
      </c>
      <c r="O625" s="114" t="str">
        <f t="shared" ref="O625" ca="1" si="1436">IF(B625="","",IF(INDIRECT("減額一覧!BM"&amp;P625)=0.08,0.08,0.1))</f>
        <v/>
      </c>
      <c r="P625" s="38">
        <v>115</v>
      </c>
      <c r="Q625" s="38" t="str">
        <f t="shared" ca="1" si="1434"/>
        <v/>
      </c>
      <c r="R625" s="38" t="str">
        <f t="shared" ca="1" si="1434"/>
        <v/>
      </c>
      <c r="S625" s="66" t="str">
        <f t="shared" ca="1" si="1148"/>
        <v/>
      </c>
      <c r="T625" s="105" t="str">
        <f t="shared" ca="1" si="1319"/>
        <v/>
      </c>
    </row>
    <row r="626" spans="1:20" ht="20.25" hidden="1" thickTop="1" thickBot="1">
      <c r="A626" t="str">
        <f ca="1">IF(B626="","",INDIRECT("減額一覧!B"&amp;$P626))</f>
        <v/>
      </c>
      <c r="B626" s="61" t="str">
        <f t="shared" ref="B626" ca="1" si="1437">IF(INDIRECT("減額一覧!BC"&amp;P626)=1,INDIRECT("減額一覧!AG"&amp;P626),"")</f>
        <v/>
      </c>
      <c r="C626" s="36" t="str">
        <f ca="1">IF(B626="","",INDIRECT("減額一覧!C"&amp;$P626))</f>
        <v/>
      </c>
      <c r="D626" s="80" t="str">
        <f ca="1">IF($B626="","",INDIRECT("減額一覧!G"&amp;$P626))</f>
        <v/>
      </c>
      <c r="E626" s="19" t="str">
        <f ca="1">IF(B626="","",INDIRECT("減額一覧!H"&amp;P626))</f>
        <v/>
      </c>
      <c r="F626" s="19" t="str">
        <f ca="1">IF($B626="","",INDIRECT("減額一覧!AN"&amp;P626))</f>
        <v/>
      </c>
      <c r="G626" s="20" t="str">
        <f ca="1">IF($B626="","",INDIRECT("減額一覧!AO"&amp;P626))</f>
        <v/>
      </c>
      <c r="H626" s="20" t="str">
        <f ca="1">IF($B626="","",INDIRECT("減額一覧!AP"&amp;P626))</f>
        <v/>
      </c>
      <c r="I626" s="32" t="str">
        <f ca="1">IF(B626="","",IF(INDIRECT("減額一覧!BN"&amp;P626)=0.08,0.08,0.1))</f>
        <v/>
      </c>
      <c r="J626" s="52"/>
      <c r="K626" s="95" t="str">
        <f t="shared" ca="1" si="1184"/>
        <v/>
      </c>
      <c r="L626" s="58" t="str">
        <f t="shared" ca="1" si="1146"/>
        <v/>
      </c>
      <c r="N626" s="113" t="str">
        <f t="shared" ca="1" si="1432"/>
        <v/>
      </c>
      <c r="O626" s="114" t="str">
        <f t="shared" ref="O626" ca="1" si="1438">IF(B626="","",IF(INDIRECT("減額一覧!BN"&amp;P626)=0.08,0.08,0.1))</f>
        <v/>
      </c>
      <c r="P626" s="38">
        <v>115</v>
      </c>
      <c r="Q626" s="38" t="str">
        <f t="shared" ca="1" si="1434"/>
        <v/>
      </c>
      <c r="R626" s="38" t="str">
        <f t="shared" ca="1" si="1434"/>
        <v/>
      </c>
      <c r="S626" s="66" t="str">
        <f t="shared" ca="1" si="1148"/>
        <v/>
      </c>
      <c r="T626" s="105" t="str">
        <f t="shared" ca="1" si="1319"/>
        <v/>
      </c>
    </row>
    <row r="627" spans="1:20" ht="20.25" hidden="1" thickTop="1" thickBot="1">
      <c r="A627" t="str">
        <f ca="1">IF(B627="","",INDIRECT("減額一覧!B"&amp;$P627))</f>
        <v/>
      </c>
      <c r="B627" s="61" t="str">
        <f t="shared" ref="B627" ca="1" si="1439">IF(INDIRECT("減額一覧!BD"&amp;P627)=1,INDIRECT("減額一覧!AQ"&amp;P627),"")</f>
        <v/>
      </c>
      <c r="C627" s="45" t="str">
        <f ca="1">IF(B627="","",INDIRECT("減額一覧!C"&amp;$P627))</f>
        <v/>
      </c>
      <c r="D627" s="79" t="str">
        <f ca="1">IF($B627="","",INDIRECT("減額一覧!G"&amp;$P627))</f>
        <v/>
      </c>
      <c r="E627" s="19" t="str">
        <f ca="1">IF(B627="","",INDIRECT("減額一覧!H"&amp;P627))</f>
        <v/>
      </c>
      <c r="F627" s="19" t="str">
        <f ca="1">IF($B627="","",INDIRECT("減額一覧!AX"&amp;P627))</f>
        <v/>
      </c>
      <c r="G627" s="20" t="str">
        <f ca="1">IF($B627="","",INDIRECT("減額一覧!AY"&amp;P627))</f>
        <v/>
      </c>
      <c r="H627" s="20" t="str">
        <f ca="1">IF($B627="","",INDIRECT("減額一覧!AZ"&amp;P627))</f>
        <v/>
      </c>
      <c r="I627" s="32" t="str">
        <f ca="1">IF(B627="","",IF(INDIRECT("減額一覧!BO"&amp;P627)=0.08,0.08,0.1))</f>
        <v/>
      </c>
      <c r="J627" s="52"/>
      <c r="K627" s="95" t="str">
        <f t="shared" ca="1" si="1184"/>
        <v/>
      </c>
      <c r="L627" s="58" t="str">
        <f t="shared" ca="1" si="1146"/>
        <v/>
      </c>
      <c r="N627" s="113" t="str">
        <f t="shared" ca="1" si="1432"/>
        <v/>
      </c>
      <c r="O627" s="114" t="str">
        <f t="shared" ref="O627" ca="1" si="1440">IF(B627="","",IF(INDIRECT("減額一覧!BO"&amp;P627)=0.08,0.08,0.1))</f>
        <v/>
      </c>
      <c r="P627" s="38">
        <v>115</v>
      </c>
      <c r="Q627" s="38" t="str">
        <f t="shared" ca="1" si="1434"/>
        <v/>
      </c>
      <c r="R627" s="38" t="str">
        <f t="shared" ca="1" si="1434"/>
        <v/>
      </c>
      <c r="S627" s="66" t="str">
        <f t="shared" ca="1" si="1148"/>
        <v/>
      </c>
      <c r="T627" s="105" t="str">
        <f t="shared" ca="1" si="1319"/>
        <v/>
      </c>
    </row>
    <row r="628" spans="1:20" ht="20.25" hidden="1" thickTop="1" thickBot="1">
      <c r="B628" s="64"/>
      <c r="C628" s="41" t="str">
        <f>IF(B628="","",減額一覧!C324)</f>
        <v/>
      </c>
      <c r="D628" s="43"/>
      <c r="E628" s="21"/>
      <c r="F628" s="22" t="s">
        <v>69</v>
      </c>
      <c r="G628" s="23">
        <f t="shared" ref="G628:H628" si="1441">SUBTOTAL(9,G624:G627)</f>
        <v>0</v>
      </c>
      <c r="H628" s="23">
        <f t="shared" si="1441"/>
        <v>0</v>
      </c>
      <c r="I628" s="30"/>
      <c r="J628" s="53"/>
      <c r="K628" s="96" t="str">
        <f t="shared" si="1184"/>
        <v/>
      </c>
      <c r="L628" s="59" t="str">
        <f t="shared" si="1146"/>
        <v/>
      </c>
      <c r="N628" s="108" t="str">
        <f t="shared" ref="N628" si="1442">IF(AND(G628=0,H628=0),"","小計")</f>
        <v/>
      </c>
      <c r="O628" s="108" t="str">
        <f t="shared" ref="O628" si="1443">IF(AND(G628=0,H628=0),"","小計")</f>
        <v/>
      </c>
      <c r="P628" s="38"/>
      <c r="Q628" s="38"/>
      <c r="R628" s="38"/>
      <c r="S628" s="66" t="str">
        <f t="shared" si="1148"/>
        <v/>
      </c>
      <c r="T628" s="105" t="str">
        <f t="shared" si="1319"/>
        <v/>
      </c>
    </row>
    <row r="629" spans="1:20" ht="20.25" hidden="1" thickTop="1" thickBot="1">
      <c r="A629" t="str">
        <f ca="1">IF(B629="","",INDIRECT("減額一覧!B"&amp;$P629))</f>
        <v/>
      </c>
      <c r="B629" s="61" t="str">
        <f t="shared" ref="B629" ca="1" si="1444">IF(INDIRECT("減額一覧!BA"&amp;P629)=1,INDIRECT("減額一覧!M"&amp;P629),"")</f>
        <v/>
      </c>
      <c r="C629" s="36" t="str">
        <f ca="1">IF(B629="","",INDIRECT("減額一覧!C"&amp;$P629))</f>
        <v/>
      </c>
      <c r="D629" s="78" t="str">
        <f ca="1">IF($B629="","",INDIRECT("減額一覧!G"&amp;$P629))</f>
        <v/>
      </c>
      <c r="E629" s="19" t="str">
        <f ca="1">IF(B629="","",INDIRECT("減額一覧!H"&amp;P629))</f>
        <v/>
      </c>
      <c r="F629" s="19" t="str">
        <f ca="1">IF($B629="","",INDIRECT("減額一覧!T"&amp;P629))</f>
        <v/>
      </c>
      <c r="G629" s="20" t="str">
        <f ca="1">IF($B629="","",INDIRECT("減額一覧!U"&amp;P629))</f>
        <v/>
      </c>
      <c r="H629" s="20" t="str">
        <f ca="1">IF($B629="","",INDIRECT("減額一覧!V"&amp;P629))</f>
        <v/>
      </c>
      <c r="I629" s="32" t="str">
        <f ca="1">IF(B629="","",IF(INDIRECT("減額一覧!BL"&amp;P629)=0.08,0.08,0.1))</f>
        <v/>
      </c>
      <c r="J629" s="51"/>
      <c r="K629" s="94" t="str">
        <f t="shared" ca="1" si="1184"/>
        <v/>
      </c>
      <c r="L629" s="56" t="str">
        <f t="shared" ca="1" si="1146"/>
        <v/>
      </c>
      <c r="N629" s="113" t="str">
        <f t="shared" ref="N629:N632" ca="1" si="1445">IF(A629="","",IF(A629&gt;3000,"月ヶ瀬",IF(A629&gt;=2000,"都祁","市内")))</f>
        <v/>
      </c>
      <c r="O629" s="114" t="str">
        <f t="shared" ref="O629" ca="1" si="1446">IF(B629="","",IF(INDIRECT("減額一覧!BL"&amp;P629)=0.08,0.08,0.1))</f>
        <v/>
      </c>
      <c r="P629" s="38">
        <v>116</v>
      </c>
      <c r="Q629" s="38" t="str">
        <f t="shared" ref="Q629:R632" ca="1" si="1447">IF(G629="","",IF(G629&gt;0,1,""))</f>
        <v/>
      </c>
      <c r="R629" s="38" t="str">
        <f t="shared" ca="1" si="1447"/>
        <v/>
      </c>
      <c r="S629" s="66" t="str">
        <f t="shared" ca="1" si="1148"/>
        <v/>
      </c>
      <c r="T629" s="105" t="str">
        <f t="shared" ca="1" si="1319"/>
        <v/>
      </c>
    </row>
    <row r="630" spans="1:20" ht="20.25" hidden="1" thickTop="1" thickBot="1">
      <c r="A630" t="str">
        <f ca="1">IF(B630="","",INDIRECT("減額一覧!B"&amp;$P630))</f>
        <v/>
      </c>
      <c r="B630" s="61" t="str">
        <f t="shared" ref="B630" ca="1" si="1448">IF(INDIRECT("減額一覧!BB"&amp;P630)=1,INDIRECT("減額一覧!W"&amp;P630),"")</f>
        <v/>
      </c>
      <c r="C630" s="44" t="str">
        <f ca="1">IF(B630="","",INDIRECT("減額一覧!C"&amp;$P630))</f>
        <v/>
      </c>
      <c r="D630" s="79" t="str">
        <f ca="1">IF($B630="","",INDIRECT("減額一覧!G"&amp;$P630))</f>
        <v/>
      </c>
      <c r="E630" s="19" t="str">
        <f ca="1">IF(B630="","",INDIRECT("減額一覧!H"&amp;P630))</f>
        <v/>
      </c>
      <c r="F630" s="19" t="str">
        <f ca="1">IF($B630="","",INDIRECT("減額一覧!AD"&amp;P630))</f>
        <v/>
      </c>
      <c r="G630" s="20" t="str">
        <f ca="1">IF($B630="","",INDIRECT("減額一覧!AE"&amp;P630))</f>
        <v/>
      </c>
      <c r="H630" s="20" t="str">
        <f ca="1">IF($B630="","",INDIRECT("減額一覧!AF"&amp;P630))</f>
        <v/>
      </c>
      <c r="I630" s="32" t="str">
        <f ca="1">IF(B630="","",IF(INDIRECT("減額一覧!BM"&amp;P630)=0.08,0.08,0.1))</f>
        <v/>
      </c>
      <c r="J630" s="52"/>
      <c r="K630" s="95" t="str">
        <f t="shared" ca="1" si="1184"/>
        <v/>
      </c>
      <c r="L630" s="58" t="str">
        <f t="shared" ca="1" si="1146"/>
        <v/>
      </c>
      <c r="N630" s="113" t="str">
        <f t="shared" ca="1" si="1445"/>
        <v/>
      </c>
      <c r="O630" s="114" t="str">
        <f t="shared" ref="O630" ca="1" si="1449">IF(B630="","",IF(INDIRECT("減額一覧!BM"&amp;P630)=0.08,0.08,0.1))</f>
        <v/>
      </c>
      <c r="P630" s="38">
        <v>116</v>
      </c>
      <c r="Q630" s="38" t="str">
        <f t="shared" ca="1" si="1447"/>
        <v/>
      </c>
      <c r="R630" s="38" t="str">
        <f t="shared" ca="1" si="1447"/>
        <v/>
      </c>
      <c r="S630" s="66" t="str">
        <f t="shared" ca="1" si="1148"/>
        <v/>
      </c>
      <c r="T630" s="105" t="str">
        <f t="shared" ca="1" si="1319"/>
        <v/>
      </c>
    </row>
    <row r="631" spans="1:20" ht="20.25" hidden="1" thickTop="1" thickBot="1">
      <c r="A631" t="str">
        <f ca="1">IF(B631="","",INDIRECT("減額一覧!B"&amp;$P631))</f>
        <v/>
      </c>
      <c r="B631" s="61" t="str">
        <f t="shared" ref="B631" ca="1" si="1450">IF(INDIRECT("減額一覧!BC"&amp;P631)=1,INDIRECT("減額一覧!AG"&amp;P631),"")</f>
        <v/>
      </c>
      <c r="C631" s="36" t="str">
        <f ca="1">IF(B631="","",INDIRECT("減額一覧!C"&amp;$P631))</f>
        <v/>
      </c>
      <c r="D631" s="80" t="str">
        <f ca="1">IF($B631="","",INDIRECT("減額一覧!G"&amp;$P631))</f>
        <v/>
      </c>
      <c r="E631" s="19" t="str">
        <f ca="1">IF(B631="","",INDIRECT("減額一覧!H"&amp;P631))</f>
        <v/>
      </c>
      <c r="F631" s="19" t="str">
        <f ca="1">IF($B631="","",INDIRECT("減額一覧!AN"&amp;P631))</f>
        <v/>
      </c>
      <c r="G631" s="20" t="str">
        <f ca="1">IF($B631="","",INDIRECT("減額一覧!AO"&amp;P631))</f>
        <v/>
      </c>
      <c r="H631" s="20" t="str">
        <f ca="1">IF($B631="","",INDIRECT("減額一覧!AP"&amp;P631))</f>
        <v/>
      </c>
      <c r="I631" s="32" t="str">
        <f ca="1">IF(B631="","",IF(INDIRECT("減額一覧!BN"&amp;P631)=0.08,0.08,0.1))</f>
        <v/>
      </c>
      <c r="J631" s="52"/>
      <c r="K631" s="95" t="str">
        <f t="shared" ca="1" si="1184"/>
        <v/>
      </c>
      <c r="L631" s="58" t="str">
        <f t="shared" ca="1" si="1146"/>
        <v/>
      </c>
      <c r="N631" s="113" t="str">
        <f t="shared" ca="1" si="1445"/>
        <v/>
      </c>
      <c r="O631" s="114" t="str">
        <f t="shared" ref="O631" ca="1" si="1451">IF(B631="","",IF(INDIRECT("減額一覧!BN"&amp;P631)=0.08,0.08,0.1))</f>
        <v/>
      </c>
      <c r="P631" s="38">
        <v>116</v>
      </c>
      <c r="Q631" s="38" t="str">
        <f t="shared" ca="1" si="1447"/>
        <v/>
      </c>
      <c r="R631" s="38" t="str">
        <f t="shared" ca="1" si="1447"/>
        <v/>
      </c>
      <c r="S631" s="66" t="str">
        <f t="shared" ca="1" si="1148"/>
        <v/>
      </c>
      <c r="T631" s="105" t="str">
        <f t="shared" ca="1" si="1319"/>
        <v/>
      </c>
    </row>
    <row r="632" spans="1:20" ht="20.25" hidden="1" thickTop="1" thickBot="1">
      <c r="A632" t="str">
        <f ca="1">IF(B632="","",INDIRECT("減額一覧!B"&amp;$P632))</f>
        <v/>
      </c>
      <c r="B632" s="61" t="str">
        <f t="shared" ref="B632" ca="1" si="1452">IF(INDIRECT("減額一覧!BD"&amp;P632)=1,INDIRECT("減額一覧!AQ"&amp;P632),"")</f>
        <v/>
      </c>
      <c r="C632" s="45" t="str">
        <f ca="1">IF(B632="","",INDIRECT("減額一覧!C"&amp;$P632))</f>
        <v/>
      </c>
      <c r="D632" s="79" t="str">
        <f ca="1">IF($B632="","",INDIRECT("減額一覧!G"&amp;$P632))</f>
        <v/>
      </c>
      <c r="E632" s="19" t="str">
        <f ca="1">IF(B632="","",INDIRECT("減額一覧!H"&amp;P632))</f>
        <v/>
      </c>
      <c r="F632" s="19" t="str">
        <f ca="1">IF($B632="","",INDIRECT("減額一覧!AX"&amp;P632))</f>
        <v/>
      </c>
      <c r="G632" s="20" t="str">
        <f ca="1">IF($B632="","",INDIRECT("減額一覧!AY"&amp;P632))</f>
        <v/>
      </c>
      <c r="H632" s="20" t="str">
        <f ca="1">IF($B632="","",INDIRECT("減額一覧!AZ"&amp;P632))</f>
        <v/>
      </c>
      <c r="I632" s="32" t="str">
        <f ca="1">IF(B632="","",IF(INDIRECT("減額一覧!BO"&amp;P632)=0.08,0.08,0.1))</f>
        <v/>
      </c>
      <c r="J632" s="52"/>
      <c r="K632" s="95" t="str">
        <f t="shared" ca="1" si="1184"/>
        <v/>
      </c>
      <c r="L632" s="58" t="str">
        <f t="shared" ca="1" si="1146"/>
        <v/>
      </c>
      <c r="N632" s="113" t="str">
        <f t="shared" ca="1" si="1445"/>
        <v/>
      </c>
      <c r="O632" s="114" t="str">
        <f t="shared" ref="O632" ca="1" si="1453">IF(B632="","",IF(INDIRECT("減額一覧!BO"&amp;P632)=0.08,0.08,0.1))</f>
        <v/>
      </c>
      <c r="P632" s="38">
        <v>116</v>
      </c>
      <c r="Q632" s="38" t="str">
        <f t="shared" ca="1" si="1447"/>
        <v/>
      </c>
      <c r="R632" s="38" t="str">
        <f t="shared" ca="1" si="1447"/>
        <v/>
      </c>
      <c r="S632" s="66" t="str">
        <f t="shared" ca="1" si="1148"/>
        <v/>
      </c>
      <c r="T632" s="105" t="str">
        <f t="shared" ca="1" si="1319"/>
        <v/>
      </c>
    </row>
    <row r="633" spans="1:20" ht="20.25" hidden="1" thickTop="1" thickBot="1">
      <c r="B633" s="64"/>
      <c r="C633" s="41" t="str">
        <f>IF(B633="","",減額一覧!C329)</f>
        <v/>
      </c>
      <c r="D633" s="43"/>
      <c r="E633" s="21"/>
      <c r="F633" s="22" t="s">
        <v>69</v>
      </c>
      <c r="G633" s="23">
        <f t="shared" ref="G633:H633" si="1454">SUBTOTAL(9,G629:G632)</f>
        <v>0</v>
      </c>
      <c r="H633" s="23">
        <f t="shared" si="1454"/>
        <v>0</v>
      </c>
      <c r="I633" s="30"/>
      <c r="J633" s="53"/>
      <c r="K633" s="96" t="str">
        <f t="shared" si="1184"/>
        <v/>
      </c>
      <c r="L633" s="59" t="str">
        <f t="shared" si="1146"/>
        <v/>
      </c>
      <c r="N633" s="108" t="str">
        <f t="shared" ref="N633" si="1455">IF(AND(G633=0,H633=0),"","小計")</f>
        <v/>
      </c>
      <c r="O633" s="108" t="str">
        <f t="shared" ref="O633" si="1456">IF(AND(G633=0,H633=0),"","小計")</f>
        <v/>
      </c>
      <c r="P633" s="38"/>
      <c r="Q633" s="38"/>
      <c r="R633" s="38"/>
      <c r="S633" s="66" t="str">
        <f t="shared" si="1148"/>
        <v/>
      </c>
      <c r="T633" s="105" t="str">
        <f t="shared" si="1319"/>
        <v/>
      </c>
    </row>
    <row r="634" spans="1:20" ht="20.25" hidden="1" thickTop="1" thickBot="1">
      <c r="A634" t="str">
        <f ca="1">IF(B634="","",INDIRECT("減額一覧!B"&amp;$P634))</f>
        <v/>
      </c>
      <c r="B634" s="61" t="str">
        <f t="shared" ref="B634" ca="1" si="1457">IF(INDIRECT("減額一覧!BA"&amp;P634)=1,INDIRECT("減額一覧!M"&amp;P634),"")</f>
        <v/>
      </c>
      <c r="C634" s="36" t="str">
        <f ca="1">IF(B634="","",INDIRECT("減額一覧!C"&amp;$P634))</f>
        <v/>
      </c>
      <c r="D634" s="78" t="str">
        <f ca="1">IF($B634="","",INDIRECT("減額一覧!G"&amp;$P634))</f>
        <v/>
      </c>
      <c r="E634" s="19" t="str">
        <f ca="1">IF(B634="","",INDIRECT("減額一覧!H"&amp;P634))</f>
        <v/>
      </c>
      <c r="F634" s="19" t="str">
        <f ca="1">IF($B634="","",INDIRECT("減額一覧!T"&amp;P634))</f>
        <v/>
      </c>
      <c r="G634" s="20" t="str">
        <f ca="1">IF($B634="","",INDIRECT("減額一覧!U"&amp;P634))</f>
        <v/>
      </c>
      <c r="H634" s="20" t="str">
        <f ca="1">IF($B634="","",INDIRECT("減額一覧!V"&amp;P634))</f>
        <v/>
      </c>
      <c r="I634" s="32" t="str">
        <f ca="1">IF(B634="","",IF(INDIRECT("減額一覧!BL"&amp;P634)=0.08,0.08,0.1))</f>
        <v/>
      </c>
      <c r="J634" s="51"/>
      <c r="K634" s="94" t="str">
        <f t="shared" ca="1" si="1184"/>
        <v/>
      </c>
      <c r="L634" s="56" t="str">
        <f t="shared" ca="1" si="1146"/>
        <v/>
      </c>
      <c r="N634" s="113" t="str">
        <f t="shared" ref="N634:N637" ca="1" si="1458">IF(A634="","",IF(A634&gt;3000,"月ヶ瀬",IF(A634&gt;=2000,"都祁","市内")))</f>
        <v/>
      </c>
      <c r="O634" s="114" t="str">
        <f t="shared" ref="O634" ca="1" si="1459">IF(B634="","",IF(INDIRECT("減額一覧!BL"&amp;P634)=0.08,0.08,0.1))</f>
        <v/>
      </c>
      <c r="P634" s="38">
        <v>117</v>
      </c>
      <c r="Q634" s="38" t="str">
        <f t="shared" ref="Q634:R637" ca="1" si="1460">IF(G634="","",IF(G634&gt;0,1,""))</f>
        <v/>
      </c>
      <c r="R634" s="38" t="str">
        <f t="shared" ca="1" si="1460"/>
        <v/>
      </c>
      <c r="S634" s="66" t="str">
        <f t="shared" ca="1" si="1148"/>
        <v/>
      </c>
      <c r="T634" s="105" t="str">
        <f t="shared" ca="1" si="1319"/>
        <v/>
      </c>
    </row>
    <row r="635" spans="1:20" ht="20.25" hidden="1" thickTop="1" thickBot="1">
      <c r="A635" t="str">
        <f ca="1">IF(B635="","",INDIRECT("減額一覧!B"&amp;$P635))</f>
        <v/>
      </c>
      <c r="B635" s="61" t="str">
        <f t="shared" ref="B635" ca="1" si="1461">IF(INDIRECT("減額一覧!BB"&amp;P635)=1,INDIRECT("減額一覧!W"&amp;P635),"")</f>
        <v/>
      </c>
      <c r="C635" s="44" t="str">
        <f ca="1">IF(B635="","",INDIRECT("減額一覧!C"&amp;$P635))</f>
        <v/>
      </c>
      <c r="D635" s="79" t="str">
        <f ca="1">IF($B635="","",INDIRECT("減額一覧!G"&amp;$P635))</f>
        <v/>
      </c>
      <c r="E635" s="19" t="str">
        <f ca="1">IF(B635="","",INDIRECT("減額一覧!H"&amp;P635))</f>
        <v/>
      </c>
      <c r="F635" s="19" t="str">
        <f ca="1">IF($B635="","",INDIRECT("減額一覧!AD"&amp;P635))</f>
        <v/>
      </c>
      <c r="G635" s="20" t="str">
        <f ca="1">IF($B635="","",INDIRECT("減額一覧!AE"&amp;P635))</f>
        <v/>
      </c>
      <c r="H635" s="20" t="str">
        <f ca="1">IF($B635="","",INDIRECT("減額一覧!AF"&amp;P635))</f>
        <v/>
      </c>
      <c r="I635" s="32" t="str">
        <f ca="1">IF(B635="","",IF(INDIRECT("減額一覧!BM"&amp;P635)=0.08,0.08,0.1))</f>
        <v/>
      </c>
      <c r="J635" s="52"/>
      <c r="K635" s="95" t="str">
        <f t="shared" ca="1" si="1184"/>
        <v/>
      </c>
      <c r="L635" s="58" t="str">
        <f t="shared" ca="1" si="1146"/>
        <v/>
      </c>
      <c r="N635" s="113" t="str">
        <f t="shared" ca="1" si="1458"/>
        <v/>
      </c>
      <c r="O635" s="114" t="str">
        <f t="shared" ref="O635" ca="1" si="1462">IF(B635="","",IF(INDIRECT("減額一覧!BM"&amp;P635)=0.08,0.08,0.1))</f>
        <v/>
      </c>
      <c r="P635" s="38">
        <v>117</v>
      </c>
      <c r="Q635" s="38" t="str">
        <f t="shared" ca="1" si="1460"/>
        <v/>
      </c>
      <c r="R635" s="38" t="str">
        <f t="shared" ca="1" si="1460"/>
        <v/>
      </c>
      <c r="S635" s="66" t="str">
        <f t="shared" ca="1" si="1148"/>
        <v/>
      </c>
      <c r="T635" s="105" t="str">
        <f t="shared" ca="1" si="1319"/>
        <v/>
      </c>
    </row>
    <row r="636" spans="1:20" ht="20.25" hidden="1" thickTop="1" thickBot="1">
      <c r="A636" t="str">
        <f ca="1">IF(B636="","",INDIRECT("減額一覧!B"&amp;$P636))</f>
        <v/>
      </c>
      <c r="B636" s="61" t="str">
        <f t="shared" ref="B636" ca="1" si="1463">IF(INDIRECT("減額一覧!BC"&amp;P636)=1,INDIRECT("減額一覧!AG"&amp;P636),"")</f>
        <v/>
      </c>
      <c r="C636" s="36" t="str">
        <f ca="1">IF(B636="","",INDIRECT("減額一覧!C"&amp;$P636))</f>
        <v/>
      </c>
      <c r="D636" s="80" t="str">
        <f ca="1">IF($B636="","",INDIRECT("減額一覧!G"&amp;$P636))</f>
        <v/>
      </c>
      <c r="E636" s="19" t="str">
        <f ca="1">IF(B636="","",INDIRECT("減額一覧!H"&amp;P636))</f>
        <v/>
      </c>
      <c r="F636" s="19" t="str">
        <f ca="1">IF($B636="","",INDIRECT("減額一覧!AN"&amp;P636))</f>
        <v/>
      </c>
      <c r="G636" s="20" t="str">
        <f ca="1">IF($B636="","",INDIRECT("減額一覧!AO"&amp;P636))</f>
        <v/>
      </c>
      <c r="H636" s="20" t="str">
        <f ca="1">IF($B636="","",INDIRECT("減額一覧!AP"&amp;P636))</f>
        <v/>
      </c>
      <c r="I636" s="32" t="str">
        <f ca="1">IF(B636="","",IF(INDIRECT("減額一覧!BN"&amp;P636)=0.08,0.08,0.1))</f>
        <v/>
      </c>
      <c r="J636" s="52"/>
      <c r="K636" s="95" t="str">
        <f t="shared" ca="1" si="1184"/>
        <v/>
      </c>
      <c r="L636" s="58" t="str">
        <f t="shared" ca="1" si="1146"/>
        <v/>
      </c>
      <c r="N636" s="113" t="str">
        <f t="shared" ca="1" si="1458"/>
        <v/>
      </c>
      <c r="O636" s="114" t="str">
        <f t="shared" ref="O636" ca="1" si="1464">IF(B636="","",IF(INDIRECT("減額一覧!BN"&amp;P636)=0.08,0.08,0.1))</f>
        <v/>
      </c>
      <c r="P636" s="38">
        <v>117</v>
      </c>
      <c r="Q636" s="38" t="str">
        <f t="shared" ca="1" si="1460"/>
        <v/>
      </c>
      <c r="R636" s="38" t="str">
        <f t="shared" ca="1" si="1460"/>
        <v/>
      </c>
      <c r="S636" s="66" t="str">
        <f t="shared" ca="1" si="1148"/>
        <v/>
      </c>
      <c r="T636" s="105" t="str">
        <f t="shared" ca="1" si="1319"/>
        <v/>
      </c>
    </row>
    <row r="637" spans="1:20" ht="20.25" hidden="1" thickTop="1" thickBot="1">
      <c r="A637" t="str">
        <f ca="1">IF(B637="","",INDIRECT("減額一覧!B"&amp;$P637))</f>
        <v/>
      </c>
      <c r="B637" s="61" t="str">
        <f t="shared" ref="B637" ca="1" si="1465">IF(INDIRECT("減額一覧!BD"&amp;P637)=1,INDIRECT("減額一覧!AQ"&amp;P637),"")</f>
        <v/>
      </c>
      <c r="C637" s="45" t="str">
        <f ca="1">IF(B637="","",INDIRECT("減額一覧!C"&amp;$P637))</f>
        <v/>
      </c>
      <c r="D637" s="79" t="str">
        <f ca="1">IF($B637="","",INDIRECT("減額一覧!G"&amp;$P637))</f>
        <v/>
      </c>
      <c r="E637" s="19" t="str">
        <f ca="1">IF(B637="","",INDIRECT("減額一覧!H"&amp;P637))</f>
        <v/>
      </c>
      <c r="F637" s="19" t="str">
        <f ca="1">IF($B637="","",INDIRECT("減額一覧!AX"&amp;P637))</f>
        <v/>
      </c>
      <c r="G637" s="20" t="str">
        <f ca="1">IF($B637="","",INDIRECT("減額一覧!AY"&amp;P637))</f>
        <v/>
      </c>
      <c r="H637" s="20" t="str">
        <f ca="1">IF($B637="","",INDIRECT("減額一覧!AZ"&amp;P637))</f>
        <v/>
      </c>
      <c r="I637" s="32" t="str">
        <f ca="1">IF(B637="","",IF(INDIRECT("減額一覧!BO"&amp;P637)=0.08,0.08,0.1))</f>
        <v/>
      </c>
      <c r="J637" s="52"/>
      <c r="K637" s="95" t="str">
        <f t="shared" ca="1" si="1184"/>
        <v/>
      </c>
      <c r="L637" s="58" t="str">
        <f t="shared" ca="1" si="1146"/>
        <v/>
      </c>
      <c r="N637" s="113" t="str">
        <f t="shared" ca="1" si="1458"/>
        <v/>
      </c>
      <c r="O637" s="114" t="str">
        <f t="shared" ref="O637" ca="1" si="1466">IF(B637="","",IF(INDIRECT("減額一覧!BO"&amp;P637)=0.08,0.08,0.1))</f>
        <v/>
      </c>
      <c r="P637" s="38">
        <v>117</v>
      </c>
      <c r="Q637" s="38" t="str">
        <f t="shared" ca="1" si="1460"/>
        <v/>
      </c>
      <c r="R637" s="38" t="str">
        <f t="shared" ca="1" si="1460"/>
        <v/>
      </c>
      <c r="S637" s="66" t="str">
        <f t="shared" ca="1" si="1148"/>
        <v/>
      </c>
      <c r="T637" s="105" t="str">
        <f t="shared" ca="1" si="1319"/>
        <v/>
      </c>
    </row>
    <row r="638" spans="1:20" ht="20.25" hidden="1" thickTop="1" thickBot="1">
      <c r="A638" t="str">
        <f t="shared" ref="A638" ca="1" si="1467">IF(B638="","",INDIRECT("減額一覧!B"&amp;$P638))</f>
        <v/>
      </c>
      <c r="B638" s="64"/>
      <c r="C638" s="41" t="str">
        <f>IF(B638="","",減額一覧!C334)</f>
        <v/>
      </c>
      <c r="D638" s="43"/>
      <c r="E638" s="21"/>
      <c r="F638" s="22" t="s">
        <v>69</v>
      </c>
      <c r="G638" s="23">
        <f t="shared" ref="G638:H638" si="1468">SUBTOTAL(9,G634:G637)</f>
        <v>0</v>
      </c>
      <c r="H638" s="23">
        <f t="shared" si="1468"/>
        <v>0</v>
      </c>
      <c r="I638" s="30"/>
      <c r="J638" s="53"/>
      <c r="K638" s="96" t="str">
        <f t="shared" ca="1" si="1184"/>
        <v/>
      </c>
      <c r="L638" s="59" t="str">
        <f t="shared" si="1146"/>
        <v/>
      </c>
      <c r="N638" s="108" t="str">
        <f t="shared" ref="N638" si="1469">IF(AND(G638=0,H638=0),"","小計")</f>
        <v/>
      </c>
      <c r="O638" s="108" t="str">
        <f t="shared" ref="O638" si="1470">IF(AND(G638=0,H638=0),"","小計")</f>
        <v/>
      </c>
      <c r="P638" s="38"/>
      <c r="Q638" s="38"/>
      <c r="R638" s="38"/>
      <c r="S638" s="66" t="str">
        <f t="shared" si="1148"/>
        <v/>
      </c>
      <c r="T638" s="105" t="str">
        <f t="shared" si="1319"/>
        <v/>
      </c>
    </row>
    <row r="639" spans="1:20" ht="20.25" hidden="1" thickTop="1" thickBot="1">
      <c r="A639" t="str">
        <f ca="1">IF(B639="","",INDIRECT("減額一覧!B"&amp;$P639))</f>
        <v/>
      </c>
      <c r="B639" s="61" t="str">
        <f t="shared" ref="B639" ca="1" si="1471">IF(INDIRECT("減額一覧!BA"&amp;P639)=1,INDIRECT("減額一覧!M"&amp;P639),"")</f>
        <v/>
      </c>
      <c r="C639" s="36" t="str">
        <f ca="1">IF(B639="","",INDIRECT("減額一覧!C"&amp;$P639))</f>
        <v/>
      </c>
      <c r="D639" s="78" t="str">
        <f ca="1">IF($B639="","",INDIRECT("減額一覧!G"&amp;$P639))</f>
        <v/>
      </c>
      <c r="E639" s="19" t="str">
        <f ca="1">IF(B639="","",INDIRECT("減額一覧!H"&amp;P639))</f>
        <v/>
      </c>
      <c r="F639" s="19" t="str">
        <f ca="1">IF($B639="","",INDIRECT("減額一覧!T"&amp;P639))</f>
        <v/>
      </c>
      <c r="G639" s="20" t="str">
        <f ca="1">IF($B639="","",INDIRECT("減額一覧!U"&amp;P639))</f>
        <v/>
      </c>
      <c r="H639" s="20" t="str">
        <f ca="1">IF($B639="","",INDIRECT("減額一覧!V"&amp;P639))</f>
        <v/>
      </c>
      <c r="I639" s="32" t="str">
        <f ca="1">IF(B639="","",IF(INDIRECT("減額一覧!BL"&amp;P639)=0.08,0.08,0.1))</f>
        <v/>
      </c>
      <c r="J639" s="51"/>
      <c r="K639" s="94" t="str">
        <f t="shared" ca="1" si="1184"/>
        <v/>
      </c>
      <c r="L639" s="56" t="str">
        <f t="shared" ca="1" si="1146"/>
        <v/>
      </c>
      <c r="N639" s="113" t="str">
        <f t="shared" ref="N639:N642" ca="1" si="1472">IF(A639="","",IF(A639&gt;3000,"月ヶ瀬",IF(A639&gt;=2000,"都祁","市内")))</f>
        <v/>
      </c>
      <c r="O639" s="114" t="str">
        <f t="shared" ref="O639" ca="1" si="1473">IF(B639="","",IF(INDIRECT("減額一覧!BL"&amp;P639)=0.08,0.08,0.1))</f>
        <v/>
      </c>
      <c r="P639" s="38">
        <v>114</v>
      </c>
      <c r="Q639" s="38" t="str">
        <f t="shared" ref="Q639:R642" ca="1" si="1474">IF(G639="","",IF(G639&gt;0,1,""))</f>
        <v/>
      </c>
      <c r="R639" s="38" t="str">
        <f t="shared" ca="1" si="1474"/>
        <v/>
      </c>
      <c r="S639" s="66" t="str">
        <f t="shared" ca="1" si="1148"/>
        <v/>
      </c>
      <c r="T639" s="105" t="str">
        <f t="shared" ca="1" si="1319"/>
        <v/>
      </c>
    </row>
    <row r="640" spans="1:20" ht="20.25" hidden="1" thickTop="1" thickBot="1">
      <c r="A640" t="str">
        <f ca="1">IF(B640="","",INDIRECT("減額一覧!B"&amp;$P640))</f>
        <v/>
      </c>
      <c r="B640" s="61" t="str">
        <f t="shared" ref="B640" ca="1" si="1475">IF(INDIRECT("減額一覧!BB"&amp;P640)=1,INDIRECT("減額一覧!W"&amp;P640),"")</f>
        <v/>
      </c>
      <c r="C640" s="44" t="str">
        <f ca="1">IF(B640="","",INDIRECT("減額一覧!C"&amp;$P640))</f>
        <v/>
      </c>
      <c r="D640" s="79" t="str">
        <f ca="1">IF($B640="","",INDIRECT("減額一覧!G"&amp;$P640))</f>
        <v/>
      </c>
      <c r="E640" s="19" t="str">
        <f ca="1">IF(B640="","",INDIRECT("減額一覧!H"&amp;P640))</f>
        <v/>
      </c>
      <c r="F640" s="19" t="str">
        <f ca="1">IF($B640="","",INDIRECT("減額一覧!AD"&amp;P640))</f>
        <v/>
      </c>
      <c r="G640" s="20" t="str">
        <f ca="1">IF($B640="","",INDIRECT("減額一覧!AE"&amp;P640))</f>
        <v/>
      </c>
      <c r="H640" s="20" t="str">
        <f ca="1">IF($B640="","",INDIRECT("減額一覧!AF"&amp;P640))</f>
        <v/>
      </c>
      <c r="I640" s="32" t="str">
        <f ca="1">IF(B640="","",IF(INDIRECT("減額一覧!BM"&amp;P640)=0.08,0.08,0.1))</f>
        <v/>
      </c>
      <c r="J640" s="52"/>
      <c r="K640" s="95" t="str">
        <f t="shared" ca="1" si="1184"/>
        <v/>
      </c>
      <c r="L640" s="58" t="str">
        <f t="shared" ca="1" si="1146"/>
        <v/>
      </c>
      <c r="N640" s="113" t="str">
        <f t="shared" ca="1" si="1472"/>
        <v/>
      </c>
      <c r="O640" s="114" t="str">
        <f t="shared" ref="O640" ca="1" si="1476">IF(B640="","",IF(INDIRECT("減額一覧!BM"&amp;P640)=0.08,0.08,0.1))</f>
        <v/>
      </c>
      <c r="P640" s="38">
        <v>114</v>
      </c>
      <c r="Q640" s="38" t="str">
        <f t="shared" ca="1" si="1474"/>
        <v/>
      </c>
      <c r="R640" s="38" t="str">
        <f t="shared" ca="1" si="1474"/>
        <v/>
      </c>
      <c r="S640" s="66" t="str">
        <f t="shared" ca="1" si="1148"/>
        <v/>
      </c>
      <c r="T640" s="105" t="str">
        <f t="shared" ca="1" si="1319"/>
        <v/>
      </c>
    </row>
    <row r="641" spans="1:20" ht="20.25" hidden="1" thickTop="1" thickBot="1">
      <c r="A641" t="str">
        <f ca="1">IF(B641="","",INDIRECT("減額一覧!B"&amp;$P641))</f>
        <v/>
      </c>
      <c r="B641" s="61" t="str">
        <f t="shared" ref="B641" ca="1" si="1477">IF(INDIRECT("減額一覧!BC"&amp;P641)=1,INDIRECT("減額一覧!AG"&amp;P641),"")</f>
        <v/>
      </c>
      <c r="C641" s="36" t="str">
        <f ca="1">IF(B641="","",INDIRECT("減額一覧!C"&amp;$P641))</f>
        <v/>
      </c>
      <c r="D641" s="80" t="str">
        <f ca="1">IF($B641="","",INDIRECT("減額一覧!G"&amp;$P641))</f>
        <v/>
      </c>
      <c r="E641" s="19" t="str">
        <f ca="1">IF(B641="","",INDIRECT("減額一覧!H"&amp;P641))</f>
        <v/>
      </c>
      <c r="F641" s="19" t="str">
        <f ca="1">IF($B641="","",INDIRECT("減額一覧!AN"&amp;P641))</f>
        <v/>
      </c>
      <c r="G641" s="20" t="str">
        <f ca="1">IF($B641="","",INDIRECT("減額一覧!AO"&amp;P641))</f>
        <v/>
      </c>
      <c r="H641" s="20" t="str">
        <f ca="1">IF($B641="","",INDIRECT("減額一覧!AP"&amp;P641))</f>
        <v/>
      </c>
      <c r="I641" s="32" t="str">
        <f ca="1">IF(B641="","",IF(INDIRECT("減額一覧!BN"&amp;P641)=0.08,0.08,0.1))</f>
        <v/>
      </c>
      <c r="J641" s="52"/>
      <c r="K641" s="95" t="str">
        <f t="shared" ca="1" si="1184"/>
        <v/>
      </c>
      <c r="L641" s="58" t="str">
        <f t="shared" ca="1" si="1146"/>
        <v/>
      </c>
      <c r="N641" s="113" t="str">
        <f t="shared" ca="1" si="1472"/>
        <v/>
      </c>
      <c r="O641" s="114" t="str">
        <f t="shared" ref="O641" ca="1" si="1478">IF(B641="","",IF(INDIRECT("減額一覧!BN"&amp;P641)=0.08,0.08,0.1))</f>
        <v/>
      </c>
      <c r="P641" s="38">
        <v>114</v>
      </c>
      <c r="Q641" s="38" t="str">
        <f t="shared" ca="1" si="1474"/>
        <v/>
      </c>
      <c r="R641" s="38" t="str">
        <f t="shared" ca="1" si="1474"/>
        <v/>
      </c>
      <c r="S641" s="66" t="str">
        <f t="shared" ca="1" si="1148"/>
        <v/>
      </c>
      <c r="T641" s="105" t="str">
        <f t="shared" ca="1" si="1319"/>
        <v/>
      </c>
    </row>
    <row r="642" spans="1:20" ht="20.25" hidden="1" thickTop="1" thickBot="1">
      <c r="A642" t="str">
        <f ca="1">IF(B642="","",INDIRECT("減額一覧!B"&amp;$P642))</f>
        <v/>
      </c>
      <c r="B642" s="61" t="str">
        <f t="shared" ref="B642" ca="1" si="1479">IF(INDIRECT("減額一覧!BD"&amp;P642)=1,INDIRECT("減額一覧!AQ"&amp;P642),"")</f>
        <v/>
      </c>
      <c r="C642" s="45" t="str">
        <f ca="1">IF(B642="","",INDIRECT("減額一覧!C"&amp;$P642))</f>
        <v/>
      </c>
      <c r="D642" s="79" t="str">
        <f ca="1">IF($B642="","",INDIRECT("減額一覧!G"&amp;$P642))</f>
        <v/>
      </c>
      <c r="E642" s="19" t="str">
        <f ca="1">IF(B642="","",INDIRECT("減額一覧!H"&amp;P642))</f>
        <v/>
      </c>
      <c r="F642" s="19" t="str">
        <f ca="1">IF($B642="","",INDIRECT("減額一覧!AX"&amp;P642))</f>
        <v/>
      </c>
      <c r="G642" s="20" t="str">
        <f ca="1">IF($B642="","",INDIRECT("減額一覧!AY"&amp;P642))</f>
        <v/>
      </c>
      <c r="H642" s="20" t="str">
        <f ca="1">IF($B642="","",INDIRECT("減額一覧!AZ"&amp;P642))</f>
        <v/>
      </c>
      <c r="I642" s="32" t="str">
        <f ca="1">IF(B642="","",IF(INDIRECT("減額一覧!BO"&amp;P642)=0.08,0.08,0.1))</f>
        <v/>
      </c>
      <c r="J642" s="52"/>
      <c r="K642" s="95" t="str">
        <f t="shared" ca="1" si="1184"/>
        <v/>
      </c>
      <c r="L642" s="58" t="str">
        <f t="shared" ca="1" si="1146"/>
        <v/>
      </c>
      <c r="N642" s="113" t="str">
        <f t="shared" ca="1" si="1472"/>
        <v/>
      </c>
      <c r="O642" s="114" t="str">
        <f t="shared" ref="O642" ca="1" si="1480">IF(B642="","",IF(INDIRECT("減額一覧!BO"&amp;P642)=0.08,0.08,0.1))</f>
        <v/>
      </c>
      <c r="P642" s="38">
        <v>114</v>
      </c>
      <c r="Q642" s="38" t="str">
        <f t="shared" ca="1" si="1474"/>
        <v/>
      </c>
      <c r="R642" s="38" t="str">
        <f t="shared" ca="1" si="1474"/>
        <v/>
      </c>
      <c r="S642" s="66" t="str">
        <f t="shared" ca="1" si="1148"/>
        <v/>
      </c>
      <c r="T642" s="105" t="str">
        <f t="shared" ca="1" si="1319"/>
        <v/>
      </c>
    </row>
    <row r="643" spans="1:20" ht="20.25" hidden="1" thickTop="1" thickBot="1">
      <c r="B643" s="64"/>
      <c r="C643" s="41" t="str">
        <f>IF(B643="","",減額一覧!C339)</f>
        <v/>
      </c>
      <c r="D643" s="43"/>
      <c r="E643" s="21"/>
      <c r="F643" s="22" t="s">
        <v>69</v>
      </c>
      <c r="G643" s="23">
        <f t="shared" ref="G643:H643" si="1481">SUBTOTAL(9,G639:G642)</f>
        <v>0</v>
      </c>
      <c r="H643" s="23">
        <f t="shared" si="1481"/>
        <v>0</v>
      </c>
      <c r="I643" s="30"/>
      <c r="J643" s="53"/>
      <c r="K643" s="96" t="str">
        <f t="shared" si="1184"/>
        <v/>
      </c>
      <c r="L643" s="59" t="str">
        <f t="shared" si="1146"/>
        <v/>
      </c>
      <c r="N643" s="108" t="str">
        <f t="shared" ref="N643" si="1482">IF(AND(G643=0,H643=0),"","小計")</f>
        <v/>
      </c>
      <c r="O643" s="108" t="str">
        <f t="shared" ref="O643" si="1483">IF(AND(G643=0,H643=0),"","小計")</f>
        <v/>
      </c>
      <c r="P643" s="38"/>
      <c r="Q643" s="38"/>
      <c r="R643" s="38"/>
      <c r="S643" s="66" t="str">
        <f t="shared" si="1148"/>
        <v/>
      </c>
      <c r="T643" s="105" t="str">
        <f t="shared" si="1319"/>
        <v/>
      </c>
    </row>
    <row r="644" spans="1:20" ht="20.25" hidden="1" thickTop="1" thickBot="1">
      <c r="A644" t="str">
        <f ca="1">IF(B644="","",INDIRECT("減額一覧!B"&amp;$P644))</f>
        <v/>
      </c>
      <c r="B644" s="61" t="str">
        <f t="shared" ref="B644" ca="1" si="1484">IF(INDIRECT("減額一覧!BA"&amp;P644)=1,INDIRECT("減額一覧!M"&amp;P644),"")</f>
        <v/>
      </c>
      <c r="C644" s="36" t="str">
        <f ca="1">IF(B644="","",INDIRECT("減額一覧!C"&amp;$P644))</f>
        <v/>
      </c>
      <c r="D644" s="78" t="str">
        <f ca="1">IF($B644="","",INDIRECT("減額一覧!G"&amp;$P644))</f>
        <v/>
      </c>
      <c r="E644" s="19" t="str">
        <f ca="1">IF(B644="","",INDIRECT("減額一覧!H"&amp;P644))</f>
        <v/>
      </c>
      <c r="F644" s="19" t="str">
        <f ca="1">IF($B644="","",INDIRECT("減額一覧!T"&amp;P644))</f>
        <v/>
      </c>
      <c r="G644" s="20" t="str">
        <f ca="1">IF($B644="","",INDIRECT("減額一覧!U"&amp;P644))</f>
        <v/>
      </c>
      <c r="H644" s="20" t="str">
        <f ca="1">IF($B644="","",INDIRECT("減額一覧!V"&amp;P644))</f>
        <v/>
      </c>
      <c r="I644" s="32" t="str">
        <f ca="1">IF(B644="","",IF(INDIRECT("減額一覧!BL"&amp;P644)=0.08,0.08,0.1))</f>
        <v/>
      </c>
      <c r="J644" s="51"/>
      <c r="K644" s="94" t="str">
        <f t="shared" ca="1" si="1184"/>
        <v/>
      </c>
      <c r="L644" s="56" t="str">
        <f t="shared" ca="1" si="1146"/>
        <v/>
      </c>
      <c r="N644" s="113" t="str">
        <f t="shared" ref="N644:N647" ca="1" si="1485">IF(A644="","",IF(A644&gt;3000,"月ヶ瀬",IF(A644&gt;=2000,"都祁","市内")))</f>
        <v/>
      </c>
      <c r="O644" s="114" t="str">
        <f t="shared" ref="O644" ca="1" si="1486">IF(B644="","",IF(INDIRECT("減額一覧!BL"&amp;P644)=0.08,0.08,0.1))</f>
        <v/>
      </c>
      <c r="P644" s="38">
        <v>115</v>
      </c>
      <c r="Q644" s="38" t="str">
        <f t="shared" ref="Q644:R647" ca="1" si="1487">IF(G644="","",IF(G644&gt;0,1,""))</f>
        <v/>
      </c>
      <c r="R644" s="38" t="str">
        <f t="shared" ca="1" si="1487"/>
        <v/>
      </c>
      <c r="S644" s="66" t="str">
        <f t="shared" ca="1" si="1148"/>
        <v/>
      </c>
      <c r="T644" s="105" t="str">
        <f t="shared" ca="1" si="1319"/>
        <v/>
      </c>
    </row>
    <row r="645" spans="1:20" ht="20.25" hidden="1" thickTop="1" thickBot="1">
      <c r="A645" t="str">
        <f ca="1">IF(B645="","",INDIRECT("減額一覧!B"&amp;$P645))</f>
        <v/>
      </c>
      <c r="B645" s="61" t="str">
        <f t="shared" ref="B645" ca="1" si="1488">IF(INDIRECT("減額一覧!BB"&amp;P645)=1,INDIRECT("減額一覧!W"&amp;P645),"")</f>
        <v/>
      </c>
      <c r="C645" s="44" t="str">
        <f ca="1">IF(B645="","",INDIRECT("減額一覧!C"&amp;$P645))</f>
        <v/>
      </c>
      <c r="D645" s="79" t="str">
        <f ca="1">IF($B645="","",INDIRECT("減額一覧!G"&amp;$P645))</f>
        <v/>
      </c>
      <c r="E645" s="19" t="str">
        <f ca="1">IF(B645="","",INDIRECT("減額一覧!H"&amp;P645))</f>
        <v/>
      </c>
      <c r="F645" s="19" t="str">
        <f ca="1">IF($B645="","",INDIRECT("減額一覧!AD"&amp;P645))</f>
        <v/>
      </c>
      <c r="G645" s="20" t="str">
        <f ca="1">IF($B645="","",INDIRECT("減額一覧!AE"&amp;P645))</f>
        <v/>
      </c>
      <c r="H645" s="20" t="str">
        <f ca="1">IF($B645="","",INDIRECT("減額一覧!AF"&amp;P645))</f>
        <v/>
      </c>
      <c r="I645" s="32" t="str">
        <f ca="1">IF(B645="","",IF(INDIRECT("減額一覧!BM"&amp;P645)=0.08,0.08,0.1))</f>
        <v/>
      </c>
      <c r="J645" s="52"/>
      <c r="K645" s="95" t="str">
        <f t="shared" ca="1" si="1184"/>
        <v/>
      </c>
      <c r="L645" s="58" t="str">
        <f t="shared" ca="1" si="1146"/>
        <v/>
      </c>
      <c r="N645" s="113" t="str">
        <f t="shared" ca="1" si="1485"/>
        <v/>
      </c>
      <c r="O645" s="114" t="str">
        <f t="shared" ref="O645" ca="1" si="1489">IF(B645="","",IF(INDIRECT("減額一覧!BM"&amp;P645)=0.08,0.08,0.1))</f>
        <v/>
      </c>
      <c r="P645" s="38">
        <v>115</v>
      </c>
      <c r="Q645" s="38" t="str">
        <f t="shared" ca="1" si="1487"/>
        <v/>
      </c>
      <c r="R645" s="38" t="str">
        <f t="shared" ca="1" si="1487"/>
        <v/>
      </c>
      <c r="S645" s="66" t="str">
        <f t="shared" ca="1" si="1148"/>
        <v/>
      </c>
      <c r="T645" s="105" t="str">
        <f t="shared" ref="T645:T708" ca="1" si="1490">IF(L645="","",IF(H645=0,"",H645))</f>
        <v/>
      </c>
    </row>
    <row r="646" spans="1:20" ht="20.25" hidden="1" thickTop="1" thickBot="1">
      <c r="A646" t="str">
        <f ca="1">IF(B646="","",INDIRECT("減額一覧!B"&amp;$P646))</f>
        <v/>
      </c>
      <c r="B646" s="61" t="str">
        <f t="shared" ref="B646" ca="1" si="1491">IF(INDIRECT("減額一覧!BC"&amp;P646)=1,INDIRECT("減額一覧!AG"&amp;P646),"")</f>
        <v/>
      </c>
      <c r="C646" s="36" t="str">
        <f ca="1">IF(B646="","",INDIRECT("減額一覧!C"&amp;$P646))</f>
        <v/>
      </c>
      <c r="D646" s="80" t="str">
        <f ca="1">IF($B646="","",INDIRECT("減額一覧!G"&amp;$P646))</f>
        <v/>
      </c>
      <c r="E646" s="19" t="str">
        <f ca="1">IF(B646="","",INDIRECT("減額一覧!H"&amp;P646))</f>
        <v/>
      </c>
      <c r="F646" s="19" t="str">
        <f ca="1">IF($B646="","",INDIRECT("減額一覧!AN"&amp;P646))</f>
        <v/>
      </c>
      <c r="G646" s="20" t="str">
        <f ca="1">IF($B646="","",INDIRECT("減額一覧!AO"&amp;P646))</f>
        <v/>
      </c>
      <c r="H646" s="20" t="str">
        <f ca="1">IF($B646="","",INDIRECT("減額一覧!AP"&amp;P646))</f>
        <v/>
      </c>
      <c r="I646" s="32" t="str">
        <f ca="1">IF(B646="","",IF(INDIRECT("減額一覧!BN"&amp;P646)=0.08,0.08,0.1))</f>
        <v/>
      </c>
      <c r="J646" s="52"/>
      <c r="K646" s="95" t="str">
        <f t="shared" ca="1" si="1184"/>
        <v/>
      </c>
      <c r="L646" s="58" t="str">
        <f t="shared" ca="1" si="1146"/>
        <v/>
      </c>
      <c r="N646" s="113" t="str">
        <f t="shared" ca="1" si="1485"/>
        <v/>
      </c>
      <c r="O646" s="114" t="str">
        <f t="shared" ref="O646" ca="1" si="1492">IF(B646="","",IF(INDIRECT("減額一覧!BN"&amp;P646)=0.08,0.08,0.1))</f>
        <v/>
      </c>
      <c r="P646" s="38">
        <v>115</v>
      </c>
      <c r="Q646" s="38" t="str">
        <f t="shared" ca="1" si="1487"/>
        <v/>
      </c>
      <c r="R646" s="38" t="str">
        <f t="shared" ca="1" si="1487"/>
        <v/>
      </c>
      <c r="S646" s="66" t="str">
        <f t="shared" ca="1" si="1148"/>
        <v/>
      </c>
      <c r="T646" s="105" t="str">
        <f t="shared" ca="1" si="1490"/>
        <v/>
      </c>
    </row>
    <row r="647" spans="1:20" ht="20.25" hidden="1" thickTop="1" thickBot="1">
      <c r="A647" t="str">
        <f ca="1">IF(B647="","",INDIRECT("減額一覧!B"&amp;$P647))</f>
        <v/>
      </c>
      <c r="B647" s="61" t="str">
        <f t="shared" ref="B647" ca="1" si="1493">IF(INDIRECT("減額一覧!BD"&amp;P647)=1,INDIRECT("減額一覧!AQ"&amp;P647),"")</f>
        <v/>
      </c>
      <c r="C647" s="45" t="str">
        <f ca="1">IF(B647="","",INDIRECT("減額一覧!C"&amp;$P647))</f>
        <v/>
      </c>
      <c r="D647" s="79" t="str">
        <f ca="1">IF($B647="","",INDIRECT("減額一覧!G"&amp;$P647))</f>
        <v/>
      </c>
      <c r="E647" s="19" t="str">
        <f ca="1">IF(B647="","",INDIRECT("減額一覧!H"&amp;P647))</f>
        <v/>
      </c>
      <c r="F647" s="19" t="str">
        <f ca="1">IF($B647="","",INDIRECT("減額一覧!AX"&amp;P647))</f>
        <v/>
      </c>
      <c r="G647" s="20" t="str">
        <f ca="1">IF($B647="","",INDIRECT("減額一覧!AY"&amp;P647))</f>
        <v/>
      </c>
      <c r="H647" s="20" t="str">
        <f ca="1">IF($B647="","",INDIRECT("減額一覧!AZ"&amp;P647))</f>
        <v/>
      </c>
      <c r="I647" s="32" t="str">
        <f ca="1">IF(B647="","",IF(INDIRECT("減額一覧!BO"&amp;P647)=0.08,0.08,0.1))</f>
        <v/>
      </c>
      <c r="J647" s="52"/>
      <c r="K647" s="95" t="str">
        <f t="shared" ca="1" si="1184"/>
        <v/>
      </c>
      <c r="L647" s="58" t="str">
        <f t="shared" ca="1" si="1146"/>
        <v/>
      </c>
      <c r="N647" s="113" t="str">
        <f t="shared" ca="1" si="1485"/>
        <v/>
      </c>
      <c r="O647" s="114" t="str">
        <f t="shared" ref="O647" ca="1" si="1494">IF(B647="","",IF(INDIRECT("減額一覧!BO"&amp;P647)=0.08,0.08,0.1))</f>
        <v/>
      </c>
      <c r="P647" s="38">
        <v>115</v>
      </c>
      <c r="Q647" s="38" t="str">
        <f t="shared" ca="1" si="1487"/>
        <v/>
      </c>
      <c r="R647" s="38" t="str">
        <f t="shared" ca="1" si="1487"/>
        <v/>
      </c>
      <c r="S647" s="66" t="str">
        <f t="shared" ca="1" si="1148"/>
        <v/>
      </c>
      <c r="T647" s="105" t="str">
        <f t="shared" ca="1" si="1490"/>
        <v/>
      </c>
    </row>
    <row r="648" spans="1:20" ht="20.25" hidden="1" thickTop="1" thickBot="1">
      <c r="B648" s="64"/>
      <c r="C648" s="41" t="str">
        <f>IF(B648="","",減額一覧!C344)</f>
        <v/>
      </c>
      <c r="D648" s="43"/>
      <c r="E648" s="21"/>
      <c r="F648" s="22" t="s">
        <v>69</v>
      </c>
      <c r="G648" s="23">
        <f t="shared" ref="G648:H648" si="1495">SUBTOTAL(9,G644:G647)</f>
        <v>0</v>
      </c>
      <c r="H648" s="23">
        <f t="shared" si="1495"/>
        <v>0</v>
      </c>
      <c r="I648" s="30"/>
      <c r="J648" s="53"/>
      <c r="K648" s="96" t="str">
        <f t="shared" si="1184"/>
        <v/>
      </c>
      <c r="L648" s="59" t="str">
        <f t="shared" si="1146"/>
        <v/>
      </c>
      <c r="N648" s="108" t="str">
        <f t="shared" ref="N648" si="1496">IF(AND(G648=0,H648=0),"","小計")</f>
        <v/>
      </c>
      <c r="O648" s="108" t="str">
        <f t="shared" ref="O648" si="1497">IF(AND(G648=0,H648=0),"","小計")</f>
        <v/>
      </c>
      <c r="P648" s="38"/>
      <c r="Q648" s="38"/>
      <c r="R648" s="38"/>
      <c r="S648" s="66" t="str">
        <f t="shared" si="1148"/>
        <v/>
      </c>
      <c r="T648" s="105" t="str">
        <f t="shared" si="1490"/>
        <v/>
      </c>
    </row>
    <row r="649" spans="1:20" ht="20.25" hidden="1" thickTop="1" thickBot="1">
      <c r="A649" t="str">
        <f ca="1">IF(B649="","",INDIRECT("減額一覧!B"&amp;$P649))</f>
        <v/>
      </c>
      <c r="B649" s="61" t="str">
        <f t="shared" ref="B649" ca="1" si="1498">IF(INDIRECT("減額一覧!BA"&amp;P649)=1,INDIRECT("減額一覧!M"&amp;P649),"")</f>
        <v/>
      </c>
      <c r="C649" s="36" t="str">
        <f ca="1">IF(B649="","",INDIRECT("減額一覧!C"&amp;$P649))</f>
        <v/>
      </c>
      <c r="D649" s="78" t="str">
        <f ca="1">IF($B649="","",INDIRECT("減額一覧!G"&amp;$P649))</f>
        <v/>
      </c>
      <c r="E649" s="19" t="str">
        <f ca="1">IF(B649="","",INDIRECT("減額一覧!H"&amp;P649))</f>
        <v/>
      </c>
      <c r="F649" s="19" t="str">
        <f ca="1">IF($B649="","",INDIRECT("減額一覧!T"&amp;P649))</f>
        <v/>
      </c>
      <c r="G649" s="20" t="str">
        <f ca="1">IF($B649="","",INDIRECT("減額一覧!U"&amp;P649))</f>
        <v/>
      </c>
      <c r="H649" s="20" t="str">
        <f ca="1">IF($B649="","",INDIRECT("減額一覧!V"&amp;P649))</f>
        <v/>
      </c>
      <c r="I649" s="32" t="str">
        <f ca="1">IF(B649="","",IF(INDIRECT("減額一覧!BL"&amp;P649)=0.08,0.08,0.1))</f>
        <v/>
      </c>
      <c r="J649" s="51"/>
      <c r="K649" s="94" t="str">
        <f t="shared" ca="1" si="1184"/>
        <v/>
      </c>
      <c r="L649" s="56" t="str">
        <f t="shared" ca="1" si="1146"/>
        <v/>
      </c>
      <c r="N649" s="113" t="str">
        <f t="shared" ref="N649:N652" ca="1" si="1499">IF(A649="","",IF(A649&gt;3000,"月ヶ瀬",IF(A649&gt;=2000,"都祁","市内")))</f>
        <v/>
      </c>
      <c r="O649" s="114" t="str">
        <f t="shared" ref="O649" ca="1" si="1500">IF(B649="","",IF(INDIRECT("減額一覧!BL"&amp;P649)=0.08,0.08,0.1))</f>
        <v/>
      </c>
      <c r="P649" s="38">
        <v>116</v>
      </c>
      <c r="Q649" s="38" t="str">
        <f t="shared" ref="Q649:R652" ca="1" si="1501">IF(G649="","",IF(G649&gt;0,1,""))</f>
        <v/>
      </c>
      <c r="R649" s="38" t="str">
        <f t="shared" ca="1" si="1501"/>
        <v/>
      </c>
      <c r="S649" s="66" t="str">
        <f t="shared" ca="1" si="1148"/>
        <v/>
      </c>
      <c r="T649" s="105" t="str">
        <f t="shared" ca="1" si="1490"/>
        <v/>
      </c>
    </row>
    <row r="650" spans="1:20" ht="20.25" hidden="1" thickTop="1" thickBot="1">
      <c r="A650" t="str">
        <f ca="1">IF(B650="","",INDIRECT("減額一覧!B"&amp;$P650))</f>
        <v/>
      </c>
      <c r="B650" s="61" t="str">
        <f t="shared" ref="B650" ca="1" si="1502">IF(INDIRECT("減額一覧!BB"&amp;P650)=1,INDIRECT("減額一覧!W"&amp;P650),"")</f>
        <v/>
      </c>
      <c r="C650" s="44" t="str">
        <f ca="1">IF(B650="","",INDIRECT("減額一覧!C"&amp;$P650))</f>
        <v/>
      </c>
      <c r="D650" s="79" t="str">
        <f ca="1">IF($B650="","",INDIRECT("減額一覧!G"&amp;$P650))</f>
        <v/>
      </c>
      <c r="E650" s="19" t="str">
        <f ca="1">IF(B650="","",INDIRECT("減額一覧!H"&amp;P650))</f>
        <v/>
      </c>
      <c r="F650" s="19" t="str">
        <f ca="1">IF($B650="","",INDIRECT("減額一覧!AD"&amp;P650))</f>
        <v/>
      </c>
      <c r="G650" s="20" t="str">
        <f ca="1">IF($B650="","",INDIRECT("減額一覧!AE"&amp;P650))</f>
        <v/>
      </c>
      <c r="H650" s="20" t="str">
        <f ca="1">IF($B650="","",INDIRECT("減額一覧!AF"&amp;P650))</f>
        <v/>
      </c>
      <c r="I650" s="32" t="str">
        <f ca="1">IF(B650="","",IF(INDIRECT("減額一覧!BM"&amp;P650)=0.08,0.08,0.1))</f>
        <v/>
      </c>
      <c r="J650" s="52"/>
      <c r="K650" s="95" t="str">
        <f t="shared" ca="1" si="1184"/>
        <v/>
      </c>
      <c r="L650" s="58" t="str">
        <f t="shared" ca="1" si="1146"/>
        <v/>
      </c>
      <c r="N650" s="113" t="str">
        <f t="shared" ca="1" si="1499"/>
        <v/>
      </c>
      <c r="O650" s="114" t="str">
        <f t="shared" ref="O650" ca="1" si="1503">IF(B650="","",IF(INDIRECT("減額一覧!BM"&amp;P650)=0.08,0.08,0.1))</f>
        <v/>
      </c>
      <c r="P650" s="38">
        <v>116</v>
      </c>
      <c r="Q650" s="38" t="str">
        <f t="shared" ca="1" si="1501"/>
        <v/>
      </c>
      <c r="R650" s="38" t="str">
        <f t="shared" ca="1" si="1501"/>
        <v/>
      </c>
      <c r="S650" s="66" t="str">
        <f t="shared" ca="1" si="1148"/>
        <v/>
      </c>
      <c r="T650" s="105" t="str">
        <f t="shared" ca="1" si="1490"/>
        <v/>
      </c>
    </row>
    <row r="651" spans="1:20" ht="20.25" hidden="1" thickTop="1" thickBot="1">
      <c r="A651" t="str">
        <f ca="1">IF(B651="","",INDIRECT("減額一覧!B"&amp;$P651))</f>
        <v/>
      </c>
      <c r="B651" s="61" t="str">
        <f t="shared" ref="B651" ca="1" si="1504">IF(INDIRECT("減額一覧!BC"&amp;P651)=1,INDIRECT("減額一覧!AG"&amp;P651),"")</f>
        <v/>
      </c>
      <c r="C651" s="36" t="str">
        <f ca="1">IF(B651="","",INDIRECT("減額一覧!C"&amp;$P651))</f>
        <v/>
      </c>
      <c r="D651" s="80" t="str">
        <f ca="1">IF($B651="","",INDIRECT("減額一覧!G"&amp;$P651))</f>
        <v/>
      </c>
      <c r="E651" s="19" t="str">
        <f ca="1">IF(B651="","",INDIRECT("減額一覧!H"&amp;P651))</f>
        <v/>
      </c>
      <c r="F651" s="19" t="str">
        <f ca="1">IF($B651="","",INDIRECT("減額一覧!AN"&amp;P651))</f>
        <v/>
      </c>
      <c r="G651" s="20" t="str">
        <f ca="1">IF($B651="","",INDIRECT("減額一覧!AO"&amp;P651))</f>
        <v/>
      </c>
      <c r="H651" s="20" t="str">
        <f ca="1">IF($B651="","",INDIRECT("減額一覧!AP"&amp;P651))</f>
        <v/>
      </c>
      <c r="I651" s="32" t="str">
        <f ca="1">IF(B651="","",IF(INDIRECT("減額一覧!BN"&amp;P651)=0.08,0.08,0.1))</f>
        <v/>
      </c>
      <c r="J651" s="52"/>
      <c r="K651" s="95" t="str">
        <f t="shared" ca="1" si="1184"/>
        <v/>
      </c>
      <c r="L651" s="58" t="str">
        <f t="shared" ca="1" si="1146"/>
        <v/>
      </c>
      <c r="N651" s="113" t="str">
        <f t="shared" ca="1" si="1499"/>
        <v/>
      </c>
      <c r="O651" s="114" t="str">
        <f t="shared" ref="O651" ca="1" si="1505">IF(B651="","",IF(INDIRECT("減額一覧!BN"&amp;P651)=0.08,0.08,0.1))</f>
        <v/>
      </c>
      <c r="P651" s="38">
        <v>116</v>
      </c>
      <c r="Q651" s="38" t="str">
        <f t="shared" ca="1" si="1501"/>
        <v/>
      </c>
      <c r="R651" s="38" t="str">
        <f t="shared" ca="1" si="1501"/>
        <v/>
      </c>
      <c r="S651" s="66" t="str">
        <f t="shared" ca="1" si="1148"/>
        <v/>
      </c>
      <c r="T651" s="105" t="str">
        <f t="shared" ca="1" si="1490"/>
        <v/>
      </c>
    </row>
    <row r="652" spans="1:20" ht="20.25" hidden="1" thickTop="1" thickBot="1">
      <c r="A652" t="str">
        <f ca="1">IF(B652="","",INDIRECT("減額一覧!B"&amp;$P652))</f>
        <v/>
      </c>
      <c r="B652" s="61" t="str">
        <f t="shared" ref="B652" ca="1" si="1506">IF(INDIRECT("減額一覧!BD"&amp;P652)=1,INDIRECT("減額一覧!AQ"&amp;P652),"")</f>
        <v/>
      </c>
      <c r="C652" s="45" t="str">
        <f ca="1">IF(B652="","",INDIRECT("減額一覧!C"&amp;$P652))</f>
        <v/>
      </c>
      <c r="D652" s="79" t="str">
        <f ca="1">IF($B652="","",INDIRECT("減額一覧!G"&amp;$P652))</f>
        <v/>
      </c>
      <c r="E652" s="19" t="str">
        <f ca="1">IF(B652="","",INDIRECT("減額一覧!H"&amp;P652))</f>
        <v/>
      </c>
      <c r="F652" s="19" t="str">
        <f ca="1">IF($B652="","",INDIRECT("減額一覧!AX"&amp;P652))</f>
        <v/>
      </c>
      <c r="G652" s="20" t="str">
        <f ca="1">IF($B652="","",INDIRECT("減額一覧!AY"&amp;P652))</f>
        <v/>
      </c>
      <c r="H652" s="20" t="str">
        <f ca="1">IF($B652="","",INDIRECT("減額一覧!AZ"&amp;P652))</f>
        <v/>
      </c>
      <c r="I652" s="32" t="str">
        <f ca="1">IF(B652="","",IF(INDIRECT("減額一覧!BO"&amp;P652)=0.08,0.08,0.1))</f>
        <v/>
      </c>
      <c r="J652" s="52"/>
      <c r="K652" s="95" t="str">
        <f t="shared" ca="1" si="1184"/>
        <v/>
      </c>
      <c r="L652" s="58" t="str">
        <f t="shared" ca="1" si="1146"/>
        <v/>
      </c>
      <c r="N652" s="113" t="str">
        <f t="shared" ca="1" si="1499"/>
        <v/>
      </c>
      <c r="O652" s="114" t="str">
        <f t="shared" ref="O652" ca="1" si="1507">IF(B652="","",IF(INDIRECT("減額一覧!BO"&amp;P652)=0.08,0.08,0.1))</f>
        <v/>
      </c>
      <c r="P652" s="38">
        <v>116</v>
      </c>
      <c r="Q652" s="38" t="str">
        <f t="shared" ca="1" si="1501"/>
        <v/>
      </c>
      <c r="R652" s="38" t="str">
        <f t="shared" ca="1" si="1501"/>
        <v/>
      </c>
      <c r="S652" s="66" t="str">
        <f t="shared" ca="1" si="1148"/>
        <v/>
      </c>
      <c r="T652" s="105" t="str">
        <f t="shared" ca="1" si="1490"/>
        <v/>
      </c>
    </row>
    <row r="653" spans="1:20" ht="20.25" hidden="1" thickTop="1" thickBot="1">
      <c r="B653" s="64"/>
      <c r="C653" s="41" t="str">
        <f>IF(B653="","",減額一覧!C349)</f>
        <v/>
      </c>
      <c r="D653" s="43"/>
      <c r="E653" s="21"/>
      <c r="F653" s="22" t="s">
        <v>69</v>
      </c>
      <c r="G653" s="23">
        <f t="shared" ref="G653:H653" si="1508">SUBTOTAL(9,G649:G652)</f>
        <v>0</v>
      </c>
      <c r="H653" s="23">
        <f t="shared" si="1508"/>
        <v>0</v>
      </c>
      <c r="I653" s="30"/>
      <c r="J653" s="53"/>
      <c r="K653" s="96" t="str">
        <f t="shared" si="1184"/>
        <v/>
      </c>
      <c r="L653" s="59" t="str">
        <f t="shared" si="1146"/>
        <v/>
      </c>
      <c r="N653" s="108" t="str">
        <f t="shared" ref="N653" si="1509">IF(AND(G653=0,H653=0),"","小計")</f>
        <v/>
      </c>
      <c r="O653" s="108" t="str">
        <f t="shared" ref="O653" si="1510">IF(AND(G653=0,H653=0),"","小計")</f>
        <v/>
      </c>
      <c r="P653" s="38"/>
      <c r="Q653" s="38"/>
      <c r="R653" s="38"/>
      <c r="S653" s="66" t="str">
        <f t="shared" si="1148"/>
        <v/>
      </c>
      <c r="T653" s="105" t="str">
        <f t="shared" si="1490"/>
        <v/>
      </c>
    </row>
    <row r="654" spans="1:20" ht="20.25" hidden="1" thickTop="1" thickBot="1">
      <c r="A654" t="str">
        <f ca="1">IF(B654="","",INDIRECT("減額一覧!B"&amp;$P654))</f>
        <v/>
      </c>
      <c r="B654" s="61" t="str">
        <f t="shared" ref="B654" ca="1" si="1511">IF(INDIRECT("減額一覧!BA"&amp;P654)=1,INDIRECT("減額一覧!M"&amp;P654),"")</f>
        <v/>
      </c>
      <c r="C654" s="36" t="str">
        <f ca="1">IF(B654="","",INDIRECT("減額一覧!C"&amp;$P654))</f>
        <v/>
      </c>
      <c r="D654" s="78" t="str">
        <f ca="1">IF($B654="","",INDIRECT("減額一覧!G"&amp;$P654))</f>
        <v/>
      </c>
      <c r="E654" s="19" t="str">
        <f ca="1">IF(B654="","",INDIRECT("減額一覧!H"&amp;P654))</f>
        <v/>
      </c>
      <c r="F654" s="19" t="str">
        <f ca="1">IF($B654="","",INDIRECT("減額一覧!T"&amp;P654))</f>
        <v/>
      </c>
      <c r="G654" s="20" t="str">
        <f ca="1">IF($B654="","",INDIRECT("減額一覧!U"&amp;P654))</f>
        <v/>
      </c>
      <c r="H654" s="20" t="str">
        <f ca="1">IF($B654="","",INDIRECT("減額一覧!V"&amp;P654))</f>
        <v/>
      </c>
      <c r="I654" s="32" t="str">
        <f ca="1">IF(B654="","",IF(INDIRECT("減額一覧!BL"&amp;P654)=0.08,0.08,0.1))</f>
        <v/>
      </c>
      <c r="J654" s="51"/>
      <c r="K654" s="94" t="str">
        <f t="shared" ca="1" si="1184"/>
        <v/>
      </c>
      <c r="L654" s="56" t="str">
        <f t="shared" ca="1" si="1146"/>
        <v/>
      </c>
      <c r="N654" s="113" t="str">
        <f t="shared" ref="N654:N657" ca="1" si="1512">IF(A654="","",IF(A654&gt;3000,"月ヶ瀬",IF(A654&gt;=2000,"都祁","市内")))</f>
        <v/>
      </c>
      <c r="O654" s="114" t="str">
        <f t="shared" ref="O654" ca="1" si="1513">IF(B654="","",IF(INDIRECT("減額一覧!BL"&amp;P654)=0.08,0.08,0.1))</f>
        <v/>
      </c>
      <c r="P654" s="38">
        <v>117</v>
      </c>
      <c r="Q654" s="38" t="str">
        <f t="shared" ref="Q654:R657" ca="1" si="1514">IF(G654="","",IF(G654&gt;0,1,""))</f>
        <v/>
      </c>
      <c r="R654" s="38" t="str">
        <f t="shared" ca="1" si="1514"/>
        <v/>
      </c>
      <c r="S654" s="66" t="str">
        <f t="shared" ca="1" si="1148"/>
        <v/>
      </c>
      <c r="T654" s="105" t="str">
        <f t="shared" ca="1" si="1490"/>
        <v/>
      </c>
    </row>
    <row r="655" spans="1:20" ht="20.25" hidden="1" thickTop="1" thickBot="1">
      <c r="A655" t="str">
        <f ca="1">IF(B655="","",INDIRECT("減額一覧!B"&amp;$P655))</f>
        <v/>
      </c>
      <c r="B655" s="61" t="str">
        <f t="shared" ref="B655" ca="1" si="1515">IF(INDIRECT("減額一覧!BB"&amp;P655)=1,INDIRECT("減額一覧!W"&amp;P655),"")</f>
        <v/>
      </c>
      <c r="C655" s="44" t="str">
        <f ca="1">IF(B655="","",INDIRECT("減額一覧!C"&amp;$P655))</f>
        <v/>
      </c>
      <c r="D655" s="79" t="str">
        <f ca="1">IF($B655="","",INDIRECT("減額一覧!G"&amp;$P655))</f>
        <v/>
      </c>
      <c r="E655" s="19" t="str">
        <f ca="1">IF(B655="","",INDIRECT("減額一覧!H"&amp;P655))</f>
        <v/>
      </c>
      <c r="F655" s="19" t="str">
        <f ca="1">IF($B655="","",INDIRECT("減額一覧!AD"&amp;P655))</f>
        <v/>
      </c>
      <c r="G655" s="20" t="str">
        <f ca="1">IF($B655="","",INDIRECT("減額一覧!AE"&amp;P655))</f>
        <v/>
      </c>
      <c r="H655" s="20" t="str">
        <f ca="1">IF($B655="","",INDIRECT("減額一覧!AF"&amp;P655))</f>
        <v/>
      </c>
      <c r="I655" s="32" t="str">
        <f ca="1">IF(B655="","",IF(INDIRECT("減額一覧!BM"&amp;P655)=0.08,0.08,0.1))</f>
        <v/>
      </c>
      <c r="J655" s="52"/>
      <c r="K655" s="95" t="str">
        <f t="shared" ca="1" si="1184"/>
        <v/>
      </c>
      <c r="L655" s="58" t="str">
        <f t="shared" ca="1" si="1146"/>
        <v/>
      </c>
      <c r="N655" s="113" t="str">
        <f t="shared" ca="1" si="1512"/>
        <v/>
      </c>
      <c r="O655" s="114" t="str">
        <f t="shared" ref="O655" ca="1" si="1516">IF(B655="","",IF(INDIRECT("減額一覧!BM"&amp;P655)=0.08,0.08,0.1))</f>
        <v/>
      </c>
      <c r="P655" s="38">
        <v>117</v>
      </c>
      <c r="Q655" s="38" t="str">
        <f t="shared" ca="1" si="1514"/>
        <v/>
      </c>
      <c r="R655" s="38" t="str">
        <f t="shared" ca="1" si="1514"/>
        <v/>
      </c>
      <c r="S655" s="66" t="str">
        <f t="shared" ca="1" si="1148"/>
        <v/>
      </c>
      <c r="T655" s="105" t="str">
        <f t="shared" ca="1" si="1490"/>
        <v/>
      </c>
    </row>
    <row r="656" spans="1:20" ht="20.25" hidden="1" thickTop="1" thickBot="1">
      <c r="A656" t="str">
        <f ca="1">IF(B656="","",INDIRECT("減額一覧!B"&amp;$P656))</f>
        <v/>
      </c>
      <c r="B656" s="61" t="str">
        <f t="shared" ref="B656" ca="1" si="1517">IF(INDIRECT("減額一覧!BC"&amp;P656)=1,INDIRECT("減額一覧!AG"&amp;P656),"")</f>
        <v/>
      </c>
      <c r="C656" s="36" t="str">
        <f ca="1">IF(B656="","",INDIRECT("減額一覧!C"&amp;$P656))</f>
        <v/>
      </c>
      <c r="D656" s="80" t="str">
        <f ca="1">IF($B656="","",INDIRECT("減額一覧!G"&amp;$P656))</f>
        <v/>
      </c>
      <c r="E656" s="19" t="str">
        <f ca="1">IF(B656="","",INDIRECT("減額一覧!H"&amp;P656))</f>
        <v/>
      </c>
      <c r="F656" s="19" t="str">
        <f ca="1">IF($B656="","",INDIRECT("減額一覧!AN"&amp;P656))</f>
        <v/>
      </c>
      <c r="G656" s="20" t="str">
        <f ca="1">IF($B656="","",INDIRECT("減額一覧!AO"&amp;P656))</f>
        <v/>
      </c>
      <c r="H656" s="20" t="str">
        <f ca="1">IF($B656="","",INDIRECT("減額一覧!AP"&amp;P656))</f>
        <v/>
      </c>
      <c r="I656" s="32" t="str">
        <f ca="1">IF(B656="","",IF(INDIRECT("減額一覧!BN"&amp;P656)=0.08,0.08,0.1))</f>
        <v/>
      </c>
      <c r="J656" s="52"/>
      <c r="K656" s="95" t="str">
        <f t="shared" ca="1" si="1184"/>
        <v/>
      </c>
      <c r="L656" s="58" t="str">
        <f t="shared" ca="1" si="1146"/>
        <v/>
      </c>
      <c r="N656" s="113" t="str">
        <f t="shared" ca="1" si="1512"/>
        <v/>
      </c>
      <c r="O656" s="114" t="str">
        <f t="shared" ref="O656" ca="1" si="1518">IF(B656="","",IF(INDIRECT("減額一覧!BN"&amp;P656)=0.08,0.08,0.1))</f>
        <v/>
      </c>
      <c r="P656" s="38">
        <v>117</v>
      </c>
      <c r="Q656" s="38" t="str">
        <f t="shared" ca="1" si="1514"/>
        <v/>
      </c>
      <c r="R656" s="38" t="str">
        <f t="shared" ca="1" si="1514"/>
        <v/>
      </c>
      <c r="S656" s="66" t="str">
        <f t="shared" ca="1" si="1148"/>
        <v/>
      </c>
      <c r="T656" s="105" t="str">
        <f t="shared" ca="1" si="1490"/>
        <v/>
      </c>
    </row>
    <row r="657" spans="1:20" ht="20.25" hidden="1" thickTop="1" thickBot="1">
      <c r="A657" t="str">
        <f ca="1">IF(B657="","",INDIRECT("減額一覧!B"&amp;$P657))</f>
        <v/>
      </c>
      <c r="B657" s="61" t="str">
        <f t="shared" ref="B657" ca="1" si="1519">IF(INDIRECT("減額一覧!BD"&amp;P657)=1,INDIRECT("減額一覧!AQ"&amp;P657),"")</f>
        <v/>
      </c>
      <c r="C657" s="45" t="str">
        <f ca="1">IF(B657="","",INDIRECT("減額一覧!C"&amp;$P657))</f>
        <v/>
      </c>
      <c r="D657" s="79" t="str">
        <f ca="1">IF($B657="","",INDIRECT("減額一覧!G"&amp;$P657))</f>
        <v/>
      </c>
      <c r="E657" s="19" t="str">
        <f ca="1">IF(B657="","",INDIRECT("減額一覧!H"&amp;P657))</f>
        <v/>
      </c>
      <c r="F657" s="19" t="str">
        <f ca="1">IF($B657="","",INDIRECT("減額一覧!AX"&amp;P657))</f>
        <v/>
      </c>
      <c r="G657" s="20" t="str">
        <f ca="1">IF($B657="","",INDIRECT("減額一覧!AY"&amp;P657))</f>
        <v/>
      </c>
      <c r="H657" s="20" t="str">
        <f ca="1">IF($B657="","",INDIRECT("減額一覧!AZ"&amp;P657))</f>
        <v/>
      </c>
      <c r="I657" s="32" t="str">
        <f ca="1">IF(B657="","",IF(INDIRECT("減額一覧!BO"&amp;P657)=0.08,0.08,0.1))</f>
        <v/>
      </c>
      <c r="J657" s="52"/>
      <c r="K657" s="95" t="str">
        <f t="shared" ca="1" si="1184"/>
        <v/>
      </c>
      <c r="L657" s="58" t="str">
        <f t="shared" ca="1" si="1146"/>
        <v/>
      </c>
      <c r="N657" s="113" t="str">
        <f t="shared" ca="1" si="1512"/>
        <v/>
      </c>
      <c r="O657" s="114" t="str">
        <f t="shared" ref="O657" ca="1" si="1520">IF(B657="","",IF(INDIRECT("減額一覧!BO"&amp;P657)=0.08,0.08,0.1))</f>
        <v/>
      </c>
      <c r="P657" s="38">
        <v>117</v>
      </c>
      <c r="Q657" s="38" t="str">
        <f t="shared" ca="1" si="1514"/>
        <v/>
      </c>
      <c r="R657" s="38" t="str">
        <f t="shared" ca="1" si="1514"/>
        <v/>
      </c>
      <c r="S657" s="66" t="str">
        <f t="shared" ca="1" si="1148"/>
        <v/>
      </c>
      <c r="T657" s="105" t="str">
        <f t="shared" ca="1" si="1490"/>
        <v/>
      </c>
    </row>
    <row r="658" spans="1:20" ht="20.25" hidden="1" thickTop="1" thickBot="1">
      <c r="A658" t="str">
        <f t="shared" ref="A658" ca="1" si="1521">IF(B658="","",INDIRECT("減額一覧!B"&amp;$P658))</f>
        <v/>
      </c>
      <c r="B658" s="64"/>
      <c r="C658" s="41" t="str">
        <f>IF(B658="","",減額一覧!C354)</f>
        <v/>
      </c>
      <c r="D658" s="43"/>
      <c r="E658" s="21"/>
      <c r="F658" s="22" t="s">
        <v>69</v>
      </c>
      <c r="G658" s="23">
        <f t="shared" ref="G658:H658" si="1522">SUBTOTAL(9,G654:G657)</f>
        <v>0</v>
      </c>
      <c r="H658" s="23">
        <f t="shared" si="1522"/>
        <v>0</v>
      </c>
      <c r="I658" s="30"/>
      <c r="J658" s="53"/>
      <c r="K658" s="96" t="str">
        <f t="shared" ca="1" si="1184"/>
        <v/>
      </c>
      <c r="L658" s="59" t="str">
        <f t="shared" si="1146"/>
        <v/>
      </c>
      <c r="N658" s="108" t="str">
        <f t="shared" ref="N658" si="1523">IF(AND(G658=0,H658=0),"","小計")</f>
        <v/>
      </c>
      <c r="O658" s="108" t="str">
        <f t="shared" ref="O658" si="1524">IF(AND(G658=0,H658=0),"","小計")</f>
        <v/>
      </c>
      <c r="P658" s="38"/>
      <c r="Q658" s="38"/>
      <c r="R658" s="38"/>
      <c r="S658" s="66" t="str">
        <f t="shared" si="1148"/>
        <v/>
      </c>
      <c r="T658" s="105" t="str">
        <f t="shared" si="1490"/>
        <v/>
      </c>
    </row>
    <row r="659" spans="1:20" ht="20.25" hidden="1" thickTop="1" thickBot="1">
      <c r="A659" t="str">
        <f ca="1">IF(B659="","",INDIRECT("減額一覧!B"&amp;$P659))</f>
        <v/>
      </c>
      <c r="B659" s="61" t="str">
        <f t="shared" ref="B659" ca="1" si="1525">IF(INDIRECT("減額一覧!BA"&amp;P659)=1,INDIRECT("減額一覧!M"&amp;P659),"")</f>
        <v/>
      </c>
      <c r="C659" s="36" t="str">
        <f ca="1">IF(B659="","",INDIRECT("減額一覧!C"&amp;$P659))</f>
        <v/>
      </c>
      <c r="D659" s="78" t="str">
        <f ca="1">IF($B659="","",INDIRECT("減額一覧!G"&amp;$P659))</f>
        <v/>
      </c>
      <c r="E659" s="19" t="str">
        <f ca="1">IF(B659="","",INDIRECT("減額一覧!H"&amp;P659))</f>
        <v/>
      </c>
      <c r="F659" s="19" t="str">
        <f ca="1">IF($B659="","",INDIRECT("減額一覧!T"&amp;P659))</f>
        <v/>
      </c>
      <c r="G659" s="20" t="str">
        <f ca="1">IF($B659="","",INDIRECT("減額一覧!U"&amp;P659))</f>
        <v/>
      </c>
      <c r="H659" s="20" t="str">
        <f ca="1">IF($B659="","",INDIRECT("減額一覧!V"&amp;P659))</f>
        <v/>
      </c>
      <c r="I659" s="32" t="str">
        <f ca="1">IF(B659="","",IF(INDIRECT("減額一覧!BL"&amp;P659)=0.08,0.08,0.1))</f>
        <v/>
      </c>
      <c r="J659" s="51"/>
      <c r="K659" s="94" t="str">
        <f t="shared" ca="1" si="1184"/>
        <v/>
      </c>
      <c r="L659" s="56" t="str">
        <f t="shared" ca="1" si="1146"/>
        <v/>
      </c>
      <c r="N659" s="113" t="str">
        <f t="shared" ref="N659:N662" ca="1" si="1526">IF(A659="","",IF(A659&gt;3000,"月ヶ瀬",IF(A659&gt;=2000,"都祁","市内")))</f>
        <v/>
      </c>
      <c r="O659" s="114" t="str">
        <f t="shared" ref="O659" ca="1" si="1527">IF(B659="","",IF(INDIRECT("減額一覧!BL"&amp;P659)=0.08,0.08,0.1))</f>
        <v/>
      </c>
      <c r="P659" s="38">
        <v>114</v>
      </c>
      <c r="Q659" s="38" t="str">
        <f t="shared" ref="Q659:R662" ca="1" si="1528">IF(G659="","",IF(G659&gt;0,1,""))</f>
        <v/>
      </c>
      <c r="R659" s="38" t="str">
        <f t="shared" ca="1" si="1528"/>
        <v/>
      </c>
      <c r="S659" s="66" t="str">
        <f t="shared" ca="1" si="1148"/>
        <v/>
      </c>
      <c r="T659" s="105" t="str">
        <f t="shared" ca="1" si="1490"/>
        <v/>
      </c>
    </row>
    <row r="660" spans="1:20" ht="20.25" hidden="1" thickTop="1" thickBot="1">
      <c r="A660" t="str">
        <f ca="1">IF(B660="","",INDIRECT("減額一覧!B"&amp;$P660))</f>
        <v/>
      </c>
      <c r="B660" s="61" t="str">
        <f t="shared" ref="B660" ca="1" si="1529">IF(INDIRECT("減額一覧!BB"&amp;P660)=1,INDIRECT("減額一覧!W"&amp;P660),"")</f>
        <v/>
      </c>
      <c r="C660" s="44" t="str">
        <f ca="1">IF(B660="","",INDIRECT("減額一覧!C"&amp;$P660))</f>
        <v/>
      </c>
      <c r="D660" s="79" t="str">
        <f ca="1">IF($B660="","",INDIRECT("減額一覧!G"&amp;$P660))</f>
        <v/>
      </c>
      <c r="E660" s="19" t="str">
        <f ca="1">IF(B660="","",INDIRECT("減額一覧!H"&amp;P660))</f>
        <v/>
      </c>
      <c r="F660" s="19" t="str">
        <f ca="1">IF($B660="","",INDIRECT("減額一覧!AD"&amp;P660))</f>
        <v/>
      </c>
      <c r="G660" s="20" t="str">
        <f ca="1">IF($B660="","",INDIRECT("減額一覧!AE"&amp;P660))</f>
        <v/>
      </c>
      <c r="H660" s="20" t="str">
        <f ca="1">IF($B660="","",INDIRECT("減額一覧!AF"&amp;P660))</f>
        <v/>
      </c>
      <c r="I660" s="32" t="str">
        <f ca="1">IF(B660="","",IF(INDIRECT("減額一覧!BM"&amp;P660)=0.08,0.08,0.1))</f>
        <v/>
      </c>
      <c r="J660" s="52"/>
      <c r="K660" s="95" t="str">
        <f t="shared" ca="1" si="1184"/>
        <v/>
      </c>
      <c r="L660" s="58" t="str">
        <f t="shared" ca="1" si="1146"/>
        <v/>
      </c>
      <c r="N660" s="113" t="str">
        <f t="shared" ca="1" si="1526"/>
        <v/>
      </c>
      <c r="O660" s="114" t="str">
        <f t="shared" ref="O660" ca="1" si="1530">IF(B660="","",IF(INDIRECT("減額一覧!BM"&amp;P660)=0.08,0.08,0.1))</f>
        <v/>
      </c>
      <c r="P660" s="38">
        <v>114</v>
      </c>
      <c r="Q660" s="38" t="str">
        <f t="shared" ca="1" si="1528"/>
        <v/>
      </c>
      <c r="R660" s="38" t="str">
        <f t="shared" ca="1" si="1528"/>
        <v/>
      </c>
      <c r="S660" s="66" t="str">
        <f t="shared" ca="1" si="1148"/>
        <v/>
      </c>
      <c r="T660" s="105" t="str">
        <f t="shared" ca="1" si="1490"/>
        <v/>
      </c>
    </row>
    <row r="661" spans="1:20" ht="20.25" hidden="1" thickTop="1" thickBot="1">
      <c r="A661" t="str">
        <f ca="1">IF(B661="","",INDIRECT("減額一覧!B"&amp;$P661))</f>
        <v/>
      </c>
      <c r="B661" s="61" t="str">
        <f t="shared" ref="B661" ca="1" si="1531">IF(INDIRECT("減額一覧!BC"&amp;P661)=1,INDIRECT("減額一覧!AG"&amp;P661),"")</f>
        <v/>
      </c>
      <c r="C661" s="36" t="str">
        <f ca="1">IF(B661="","",INDIRECT("減額一覧!C"&amp;$P661))</f>
        <v/>
      </c>
      <c r="D661" s="80" t="str">
        <f ca="1">IF($B661="","",INDIRECT("減額一覧!G"&amp;$P661))</f>
        <v/>
      </c>
      <c r="E661" s="19" t="str">
        <f ca="1">IF(B661="","",INDIRECT("減額一覧!H"&amp;P661))</f>
        <v/>
      </c>
      <c r="F661" s="19" t="str">
        <f ca="1">IF($B661="","",INDIRECT("減額一覧!AN"&amp;P661))</f>
        <v/>
      </c>
      <c r="G661" s="20" t="str">
        <f ca="1">IF($B661="","",INDIRECT("減額一覧!AO"&amp;P661))</f>
        <v/>
      </c>
      <c r="H661" s="20" t="str">
        <f ca="1">IF($B661="","",INDIRECT("減額一覧!AP"&amp;P661))</f>
        <v/>
      </c>
      <c r="I661" s="32" t="str">
        <f ca="1">IF(B661="","",IF(INDIRECT("減額一覧!BN"&amp;P661)=0.08,0.08,0.1))</f>
        <v/>
      </c>
      <c r="J661" s="52"/>
      <c r="K661" s="95" t="str">
        <f t="shared" ca="1" si="1184"/>
        <v/>
      </c>
      <c r="L661" s="58" t="str">
        <f t="shared" ca="1" si="1146"/>
        <v/>
      </c>
      <c r="N661" s="113" t="str">
        <f t="shared" ca="1" si="1526"/>
        <v/>
      </c>
      <c r="O661" s="114" t="str">
        <f t="shared" ref="O661" ca="1" si="1532">IF(B661="","",IF(INDIRECT("減額一覧!BN"&amp;P661)=0.08,0.08,0.1))</f>
        <v/>
      </c>
      <c r="P661" s="38">
        <v>114</v>
      </c>
      <c r="Q661" s="38" t="str">
        <f t="shared" ca="1" si="1528"/>
        <v/>
      </c>
      <c r="R661" s="38" t="str">
        <f t="shared" ca="1" si="1528"/>
        <v/>
      </c>
      <c r="S661" s="66" t="str">
        <f t="shared" ca="1" si="1148"/>
        <v/>
      </c>
      <c r="T661" s="105" t="str">
        <f t="shared" ca="1" si="1490"/>
        <v/>
      </c>
    </row>
    <row r="662" spans="1:20" ht="20.25" hidden="1" thickTop="1" thickBot="1">
      <c r="A662" t="str">
        <f ca="1">IF(B662="","",INDIRECT("減額一覧!B"&amp;$P662))</f>
        <v/>
      </c>
      <c r="B662" s="61" t="str">
        <f t="shared" ref="B662" ca="1" si="1533">IF(INDIRECT("減額一覧!BD"&amp;P662)=1,INDIRECT("減額一覧!AQ"&amp;P662),"")</f>
        <v/>
      </c>
      <c r="C662" s="45" t="str">
        <f ca="1">IF(B662="","",INDIRECT("減額一覧!C"&amp;$P662))</f>
        <v/>
      </c>
      <c r="D662" s="79" t="str">
        <f ca="1">IF($B662="","",INDIRECT("減額一覧!G"&amp;$P662))</f>
        <v/>
      </c>
      <c r="E662" s="19" t="str">
        <f ca="1">IF(B662="","",INDIRECT("減額一覧!H"&amp;P662))</f>
        <v/>
      </c>
      <c r="F662" s="19" t="str">
        <f ca="1">IF($B662="","",INDIRECT("減額一覧!AX"&amp;P662))</f>
        <v/>
      </c>
      <c r="G662" s="20" t="str">
        <f ca="1">IF($B662="","",INDIRECT("減額一覧!AY"&amp;P662))</f>
        <v/>
      </c>
      <c r="H662" s="20" t="str">
        <f ca="1">IF($B662="","",INDIRECT("減額一覧!AZ"&amp;P662))</f>
        <v/>
      </c>
      <c r="I662" s="32" t="str">
        <f ca="1">IF(B662="","",IF(INDIRECT("減額一覧!BO"&amp;P662)=0.08,0.08,0.1))</f>
        <v/>
      </c>
      <c r="J662" s="52"/>
      <c r="K662" s="95" t="str">
        <f t="shared" ca="1" si="1184"/>
        <v/>
      </c>
      <c r="L662" s="58" t="str">
        <f t="shared" ca="1" si="1146"/>
        <v/>
      </c>
      <c r="N662" s="113" t="str">
        <f t="shared" ca="1" si="1526"/>
        <v/>
      </c>
      <c r="O662" s="114" t="str">
        <f t="shared" ref="O662" ca="1" si="1534">IF(B662="","",IF(INDIRECT("減額一覧!BO"&amp;P662)=0.08,0.08,0.1))</f>
        <v/>
      </c>
      <c r="P662" s="38">
        <v>114</v>
      </c>
      <c r="Q662" s="38" t="str">
        <f t="shared" ca="1" si="1528"/>
        <v/>
      </c>
      <c r="R662" s="38" t="str">
        <f t="shared" ca="1" si="1528"/>
        <v/>
      </c>
      <c r="S662" s="66" t="str">
        <f t="shared" ca="1" si="1148"/>
        <v/>
      </c>
      <c r="T662" s="105" t="str">
        <f t="shared" ca="1" si="1490"/>
        <v/>
      </c>
    </row>
    <row r="663" spans="1:20" ht="20.25" hidden="1" thickTop="1" thickBot="1">
      <c r="B663" s="64"/>
      <c r="C663" s="41" t="str">
        <f>IF(B663="","",減額一覧!C359)</f>
        <v/>
      </c>
      <c r="D663" s="43"/>
      <c r="E663" s="21"/>
      <c r="F663" s="22" t="s">
        <v>69</v>
      </c>
      <c r="G663" s="23">
        <f t="shared" ref="G663:H663" si="1535">SUBTOTAL(9,G659:G662)</f>
        <v>0</v>
      </c>
      <c r="H663" s="23">
        <f t="shared" si="1535"/>
        <v>0</v>
      </c>
      <c r="I663" s="30"/>
      <c r="J663" s="53"/>
      <c r="K663" s="96" t="str">
        <f t="shared" si="1184"/>
        <v/>
      </c>
      <c r="L663" s="59" t="str">
        <f t="shared" si="1146"/>
        <v/>
      </c>
      <c r="N663" s="108" t="str">
        <f t="shared" ref="N663" si="1536">IF(AND(G663=0,H663=0),"","小計")</f>
        <v/>
      </c>
      <c r="O663" s="108" t="str">
        <f t="shared" ref="O663" si="1537">IF(AND(G663=0,H663=0),"","小計")</f>
        <v/>
      </c>
      <c r="P663" s="38"/>
      <c r="Q663" s="38"/>
      <c r="R663" s="38"/>
      <c r="S663" s="66" t="str">
        <f t="shared" si="1148"/>
        <v/>
      </c>
      <c r="T663" s="105" t="str">
        <f t="shared" si="1490"/>
        <v/>
      </c>
    </row>
    <row r="664" spans="1:20" ht="20.25" hidden="1" thickTop="1" thickBot="1">
      <c r="A664" t="str">
        <f ca="1">IF(B664="","",INDIRECT("減額一覧!B"&amp;$P664))</f>
        <v/>
      </c>
      <c r="B664" s="61" t="str">
        <f t="shared" ref="B664" ca="1" si="1538">IF(INDIRECT("減額一覧!BA"&amp;P664)=1,INDIRECT("減額一覧!M"&amp;P664),"")</f>
        <v/>
      </c>
      <c r="C664" s="36" t="str">
        <f ca="1">IF(B664="","",INDIRECT("減額一覧!C"&amp;$P664))</f>
        <v/>
      </c>
      <c r="D664" s="78" t="str">
        <f ca="1">IF($B664="","",INDIRECT("減額一覧!G"&amp;$P664))</f>
        <v/>
      </c>
      <c r="E664" s="19" t="str">
        <f ca="1">IF(B664="","",INDIRECT("減額一覧!H"&amp;P664))</f>
        <v/>
      </c>
      <c r="F664" s="19" t="str">
        <f ca="1">IF($B664="","",INDIRECT("減額一覧!T"&amp;P664))</f>
        <v/>
      </c>
      <c r="G664" s="20" t="str">
        <f ca="1">IF($B664="","",INDIRECT("減額一覧!U"&amp;P664))</f>
        <v/>
      </c>
      <c r="H664" s="20" t="str">
        <f ca="1">IF($B664="","",INDIRECT("減額一覧!V"&amp;P664))</f>
        <v/>
      </c>
      <c r="I664" s="32" t="str">
        <f ca="1">IF(B664="","",IF(INDIRECT("減額一覧!BL"&amp;P664)=0.08,0.08,0.1))</f>
        <v/>
      </c>
      <c r="J664" s="51"/>
      <c r="K664" s="94" t="str">
        <f t="shared" ca="1" si="1184"/>
        <v/>
      </c>
      <c r="L664" s="56" t="str">
        <f t="shared" ca="1" si="1146"/>
        <v/>
      </c>
      <c r="N664" s="113" t="str">
        <f t="shared" ref="N664:N667" ca="1" si="1539">IF(A664="","",IF(A664&gt;3000,"月ヶ瀬",IF(A664&gt;=2000,"都祁","市内")))</f>
        <v/>
      </c>
      <c r="O664" s="114" t="str">
        <f t="shared" ref="O664" ca="1" si="1540">IF(B664="","",IF(INDIRECT("減額一覧!BL"&amp;P664)=0.08,0.08,0.1))</f>
        <v/>
      </c>
      <c r="P664" s="38">
        <v>115</v>
      </c>
      <c r="Q664" s="38" t="str">
        <f t="shared" ref="Q664:R667" ca="1" si="1541">IF(G664="","",IF(G664&gt;0,1,""))</f>
        <v/>
      </c>
      <c r="R664" s="38" t="str">
        <f t="shared" ca="1" si="1541"/>
        <v/>
      </c>
      <c r="S664" s="66" t="str">
        <f t="shared" ca="1" si="1148"/>
        <v/>
      </c>
      <c r="T664" s="105" t="str">
        <f t="shared" ca="1" si="1490"/>
        <v/>
      </c>
    </row>
    <row r="665" spans="1:20" ht="20.25" hidden="1" thickTop="1" thickBot="1">
      <c r="A665" t="str">
        <f ca="1">IF(B665="","",INDIRECT("減額一覧!B"&amp;$P665))</f>
        <v/>
      </c>
      <c r="B665" s="61" t="str">
        <f t="shared" ref="B665" ca="1" si="1542">IF(INDIRECT("減額一覧!BB"&amp;P665)=1,INDIRECT("減額一覧!W"&amp;P665),"")</f>
        <v/>
      </c>
      <c r="C665" s="44" t="str">
        <f ca="1">IF(B665="","",INDIRECT("減額一覧!C"&amp;$P665))</f>
        <v/>
      </c>
      <c r="D665" s="79" t="str">
        <f ca="1">IF($B665="","",INDIRECT("減額一覧!G"&amp;$P665))</f>
        <v/>
      </c>
      <c r="E665" s="19" t="str">
        <f ca="1">IF(B665="","",INDIRECT("減額一覧!H"&amp;P665))</f>
        <v/>
      </c>
      <c r="F665" s="19" t="str">
        <f ca="1">IF($B665="","",INDIRECT("減額一覧!AD"&amp;P665))</f>
        <v/>
      </c>
      <c r="G665" s="20" t="str">
        <f ca="1">IF($B665="","",INDIRECT("減額一覧!AE"&amp;P665))</f>
        <v/>
      </c>
      <c r="H665" s="20" t="str">
        <f ca="1">IF($B665="","",INDIRECT("減額一覧!AF"&amp;P665))</f>
        <v/>
      </c>
      <c r="I665" s="32" t="str">
        <f ca="1">IF(B665="","",IF(INDIRECT("減額一覧!BM"&amp;P665)=0.08,0.08,0.1))</f>
        <v/>
      </c>
      <c r="J665" s="52"/>
      <c r="K665" s="95" t="str">
        <f t="shared" ca="1" si="1184"/>
        <v/>
      </c>
      <c r="L665" s="58" t="str">
        <f t="shared" ca="1" si="1146"/>
        <v/>
      </c>
      <c r="N665" s="113" t="str">
        <f t="shared" ca="1" si="1539"/>
        <v/>
      </c>
      <c r="O665" s="114" t="str">
        <f t="shared" ref="O665" ca="1" si="1543">IF(B665="","",IF(INDIRECT("減額一覧!BM"&amp;P665)=0.08,0.08,0.1))</f>
        <v/>
      </c>
      <c r="P665" s="38">
        <v>115</v>
      </c>
      <c r="Q665" s="38" t="str">
        <f t="shared" ca="1" si="1541"/>
        <v/>
      </c>
      <c r="R665" s="38" t="str">
        <f t="shared" ca="1" si="1541"/>
        <v/>
      </c>
      <c r="S665" s="66" t="str">
        <f t="shared" ca="1" si="1148"/>
        <v/>
      </c>
      <c r="T665" s="105" t="str">
        <f t="shared" ca="1" si="1490"/>
        <v/>
      </c>
    </row>
    <row r="666" spans="1:20" ht="20.25" hidden="1" thickTop="1" thickBot="1">
      <c r="A666" t="str">
        <f ca="1">IF(B666="","",INDIRECT("減額一覧!B"&amp;$P666))</f>
        <v/>
      </c>
      <c r="B666" s="61" t="str">
        <f t="shared" ref="B666" ca="1" si="1544">IF(INDIRECT("減額一覧!BC"&amp;P666)=1,INDIRECT("減額一覧!AG"&amp;P666),"")</f>
        <v/>
      </c>
      <c r="C666" s="36" t="str">
        <f ca="1">IF(B666="","",INDIRECT("減額一覧!C"&amp;$P666))</f>
        <v/>
      </c>
      <c r="D666" s="80" t="str">
        <f ca="1">IF($B666="","",INDIRECT("減額一覧!G"&amp;$P666))</f>
        <v/>
      </c>
      <c r="E666" s="19" t="str">
        <f ca="1">IF(B666="","",INDIRECT("減額一覧!H"&amp;P666))</f>
        <v/>
      </c>
      <c r="F666" s="19" t="str">
        <f ca="1">IF($B666="","",INDIRECT("減額一覧!AN"&amp;P666))</f>
        <v/>
      </c>
      <c r="G666" s="20" t="str">
        <f ca="1">IF($B666="","",INDIRECT("減額一覧!AO"&amp;P666))</f>
        <v/>
      </c>
      <c r="H666" s="20" t="str">
        <f ca="1">IF($B666="","",INDIRECT("減額一覧!AP"&amp;P666))</f>
        <v/>
      </c>
      <c r="I666" s="32" t="str">
        <f ca="1">IF(B666="","",IF(INDIRECT("減額一覧!BN"&amp;P666)=0.08,0.08,0.1))</f>
        <v/>
      </c>
      <c r="J666" s="52"/>
      <c r="K666" s="95" t="str">
        <f t="shared" ca="1" si="1184"/>
        <v/>
      </c>
      <c r="L666" s="58" t="str">
        <f t="shared" ca="1" si="1146"/>
        <v/>
      </c>
      <c r="N666" s="113" t="str">
        <f t="shared" ca="1" si="1539"/>
        <v/>
      </c>
      <c r="O666" s="114" t="str">
        <f t="shared" ref="O666" ca="1" si="1545">IF(B666="","",IF(INDIRECT("減額一覧!BN"&amp;P666)=0.08,0.08,0.1))</f>
        <v/>
      </c>
      <c r="P666" s="38">
        <v>115</v>
      </c>
      <c r="Q666" s="38" t="str">
        <f t="shared" ca="1" si="1541"/>
        <v/>
      </c>
      <c r="R666" s="38" t="str">
        <f t="shared" ca="1" si="1541"/>
        <v/>
      </c>
      <c r="S666" s="66" t="str">
        <f t="shared" ca="1" si="1148"/>
        <v/>
      </c>
      <c r="T666" s="105" t="str">
        <f t="shared" ca="1" si="1490"/>
        <v/>
      </c>
    </row>
    <row r="667" spans="1:20" ht="20.25" hidden="1" thickTop="1" thickBot="1">
      <c r="A667" t="str">
        <f ca="1">IF(B667="","",INDIRECT("減額一覧!B"&amp;$P667))</f>
        <v/>
      </c>
      <c r="B667" s="61" t="str">
        <f t="shared" ref="B667" ca="1" si="1546">IF(INDIRECT("減額一覧!BD"&amp;P667)=1,INDIRECT("減額一覧!AQ"&amp;P667),"")</f>
        <v/>
      </c>
      <c r="C667" s="45" t="str">
        <f ca="1">IF(B667="","",INDIRECT("減額一覧!C"&amp;$P667))</f>
        <v/>
      </c>
      <c r="D667" s="79" t="str">
        <f ca="1">IF($B667="","",INDIRECT("減額一覧!G"&amp;$P667))</f>
        <v/>
      </c>
      <c r="E667" s="19" t="str">
        <f ca="1">IF(B667="","",INDIRECT("減額一覧!H"&amp;P667))</f>
        <v/>
      </c>
      <c r="F667" s="19" t="str">
        <f ca="1">IF($B667="","",INDIRECT("減額一覧!AX"&amp;P667))</f>
        <v/>
      </c>
      <c r="G667" s="20" t="str">
        <f ca="1">IF($B667="","",INDIRECT("減額一覧!AY"&amp;P667))</f>
        <v/>
      </c>
      <c r="H667" s="20" t="str">
        <f ca="1">IF($B667="","",INDIRECT("減額一覧!AZ"&amp;P667))</f>
        <v/>
      </c>
      <c r="I667" s="32" t="str">
        <f ca="1">IF(B667="","",IF(INDIRECT("減額一覧!BO"&amp;P667)=0.08,0.08,0.1))</f>
        <v/>
      </c>
      <c r="J667" s="52"/>
      <c r="K667" s="95" t="str">
        <f t="shared" ca="1" si="1184"/>
        <v/>
      </c>
      <c r="L667" s="58" t="str">
        <f t="shared" ca="1" si="1146"/>
        <v/>
      </c>
      <c r="N667" s="113" t="str">
        <f t="shared" ca="1" si="1539"/>
        <v/>
      </c>
      <c r="O667" s="114" t="str">
        <f t="shared" ref="O667" ca="1" si="1547">IF(B667="","",IF(INDIRECT("減額一覧!BO"&amp;P667)=0.08,0.08,0.1))</f>
        <v/>
      </c>
      <c r="P667" s="38">
        <v>115</v>
      </c>
      <c r="Q667" s="38" t="str">
        <f t="shared" ca="1" si="1541"/>
        <v/>
      </c>
      <c r="R667" s="38" t="str">
        <f t="shared" ca="1" si="1541"/>
        <v/>
      </c>
      <c r="S667" s="66" t="str">
        <f t="shared" ca="1" si="1148"/>
        <v/>
      </c>
      <c r="T667" s="105" t="str">
        <f t="shared" ca="1" si="1490"/>
        <v/>
      </c>
    </row>
    <row r="668" spans="1:20" ht="20.25" hidden="1" thickTop="1" thickBot="1">
      <c r="B668" s="64"/>
      <c r="C668" s="41" t="str">
        <f>IF(B668="","",減額一覧!C364)</f>
        <v/>
      </c>
      <c r="D668" s="43"/>
      <c r="E668" s="21"/>
      <c r="F668" s="22" t="s">
        <v>69</v>
      </c>
      <c r="G668" s="23">
        <f t="shared" ref="G668:H668" si="1548">SUBTOTAL(9,G664:G667)</f>
        <v>0</v>
      </c>
      <c r="H668" s="23">
        <f t="shared" si="1548"/>
        <v>0</v>
      </c>
      <c r="I668" s="30"/>
      <c r="J668" s="53"/>
      <c r="K668" s="96" t="str">
        <f t="shared" si="1184"/>
        <v/>
      </c>
      <c r="L668" s="59" t="str">
        <f t="shared" si="1146"/>
        <v/>
      </c>
      <c r="N668" s="108" t="str">
        <f t="shared" ref="N668" si="1549">IF(AND(G668=0,H668=0),"","小計")</f>
        <v/>
      </c>
      <c r="O668" s="108" t="str">
        <f t="shared" ref="O668" si="1550">IF(AND(G668=0,H668=0),"","小計")</f>
        <v/>
      </c>
      <c r="P668" s="38"/>
      <c r="Q668" s="38"/>
      <c r="R668" s="38"/>
      <c r="S668" s="66" t="str">
        <f t="shared" si="1148"/>
        <v/>
      </c>
      <c r="T668" s="105" t="str">
        <f t="shared" si="1490"/>
        <v/>
      </c>
    </row>
    <row r="669" spans="1:20" ht="20.25" hidden="1" thickTop="1" thickBot="1">
      <c r="A669" t="str">
        <f ca="1">IF(B669="","",INDIRECT("減額一覧!B"&amp;$P669))</f>
        <v/>
      </c>
      <c r="B669" s="61" t="str">
        <f t="shared" ref="B669" ca="1" si="1551">IF(INDIRECT("減額一覧!BA"&amp;P669)=1,INDIRECT("減額一覧!M"&amp;P669),"")</f>
        <v/>
      </c>
      <c r="C669" s="36" t="str">
        <f ca="1">IF(B669="","",INDIRECT("減額一覧!C"&amp;$P669))</f>
        <v/>
      </c>
      <c r="D669" s="78" t="str">
        <f ca="1">IF($B669="","",INDIRECT("減額一覧!G"&amp;$P669))</f>
        <v/>
      </c>
      <c r="E669" s="19" t="str">
        <f ca="1">IF(B669="","",INDIRECT("減額一覧!H"&amp;P669))</f>
        <v/>
      </c>
      <c r="F669" s="19" t="str">
        <f ca="1">IF($B669="","",INDIRECT("減額一覧!T"&amp;P669))</f>
        <v/>
      </c>
      <c r="G669" s="20" t="str">
        <f ca="1">IF($B669="","",INDIRECT("減額一覧!U"&amp;P669))</f>
        <v/>
      </c>
      <c r="H669" s="20" t="str">
        <f ca="1">IF($B669="","",INDIRECT("減額一覧!V"&amp;P669))</f>
        <v/>
      </c>
      <c r="I669" s="32" t="str">
        <f ca="1">IF(B669="","",IF(INDIRECT("減額一覧!BL"&amp;P669)=0.08,0.08,0.1))</f>
        <v/>
      </c>
      <c r="J669" s="51"/>
      <c r="K669" s="94" t="str">
        <f t="shared" ca="1" si="1184"/>
        <v/>
      </c>
      <c r="L669" s="56" t="str">
        <f t="shared" ca="1" si="1146"/>
        <v/>
      </c>
      <c r="N669" s="113" t="str">
        <f t="shared" ref="N669:N672" ca="1" si="1552">IF(A669="","",IF(A669&gt;3000,"月ヶ瀬",IF(A669&gt;=2000,"都祁","市内")))</f>
        <v/>
      </c>
      <c r="O669" s="114" t="str">
        <f t="shared" ref="O669" ca="1" si="1553">IF(B669="","",IF(INDIRECT("減額一覧!BL"&amp;P669)=0.08,0.08,0.1))</f>
        <v/>
      </c>
      <c r="P669" s="38">
        <v>116</v>
      </c>
      <c r="Q669" s="38" t="str">
        <f t="shared" ref="Q669:R672" ca="1" si="1554">IF(G669="","",IF(G669&gt;0,1,""))</f>
        <v/>
      </c>
      <c r="R669" s="38" t="str">
        <f t="shared" ca="1" si="1554"/>
        <v/>
      </c>
      <c r="S669" s="66" t="str">
        <f t="shared" ca="1" si="1148"/>
        <v/>
      </c>
      <c r="T669" s="105" t="str">
        <f t="shared" ca="1" si="1490"/>
        <v/>
      </c>
    </row>
    <row r="670" spans="1:20" ht="20.25" hidden="1" thickTop="1" thickBot="1">
      <c r="A670" t="str">
        <f ca="1">IF(B670="","",INDIRECT("減額一覧!B"&amp;$P670))</f>
        <v/>
      </c>
      <c r="B670" s="61" t="str">
        <f t="shared" ref="B670" ca="1" si="1555">IF(INDIRECT("減額一覧!BB"&amp;P670)=1,INDIRECT("減額一覧!W"&amp;P670),"")</f>
        <v/>
      </c>
      <c r="C670" s="44" t="str">
        <f ca="1">IF(B670="","",INDIRECT("減額一覧!C"&amp;$P670))</f>
        <v/>
      </c>
      <c r="D670" s="79" t="str">
        <f ca="1">IF($B670="","",INDIRECT("減額一覧!G"&amp;$P670))</f>
        <v/>
      </c>
      <c r="E670" s="19" t="str">
        <f ca="1">IF(B670="","",INDIRECT("減額一覧!H"&amp;P670))</f>
        <v/>
      </c>
      <c r="F670" s="19" t="str">
        <f ca="1">IF($B670="","",INDIRECT("減額一覧!AD"&amp;P670))</f>
        <v/>
      </c>
      <c r="G670" s="20" t="str">
        <f ca="1">IF($B670="","",INDIRECT("減額一覧!AE"&amp;P670))</f>
        <v/>
      </c>
      <c r="H670" s="20" t="str">
        <f ca="1">IF($B670="","",INDIRECT("減額一覧!AF"&amp;P670))</f>
        <v/>
      </c>
      <c r="I670" s="32" t="str">
        <f ca="1">IF(B670="","",IF(INDIRECT("減額一覧!BM"&amp;P670)=0.08,0.08,0.1))</f>
        <v/>
      </c>
      <c r="J670" s="52"/>
      <c r="K670" s="95" t="str">
        <f t="shared" ca="1" si="1184"/>
        <v/>
      </c>
      <c r="L670" s="58" t="str">
        <f t="shared" ca="1" si="1146"/>
        <v/>
      </c>
      <c r="N670" s="113" t="str">
        <f t="shared" ca="1" si="1552"/>
        <v/>
      </c>
      <c r="O670" s="114" t="str">
        <f t="shared" ref="O670" ca="1" si="1556">IF(B670="","",IF(INDIRECT("減額一覧!BM"&amp;P670)=0.08,0.08,0.1))</f>
        <v/>
      </c>
      <c r="P670" s="38">
        <v>116</v>
      </c>
      <c r="Q670" s="38" t="str">
        <f t="shared" ca="1" si="1554"/>
        <v/>
      </c>
      <c r="R670" s="38" t="str">
        <f t="shared" ca="1" si="1554"/>
        <v/>
      </c>
      <c r="S670" s="66" t="str">
        <f t="shared" ca="1" si="1148"/>
        <v/>
      </c>
      <c r="T670" s="105" t="str">
        <f t="shared" ca="1" si="1490"/>
        <v/>
      </c>
    </row>
    <row r="671" spans="1:20" ht="20.25" hidden="1" thickTop="1" thickBot="1">
      <c r="A671" t="str">
        <f ca="1">IF(B671="","",INDIRECT("減額一覧!B"&amp;$P671))</f>
        <v/>
      </c>
      <c r="B671" s="61" t="str">
        <f t="shared" ref="B671" ca="1" si="1557">IF(INDIRECT("減額一覧!BC"&amp;P671)=1,INDIRECT("減額一覧!AG"&amp;P671),"")</f>
        <v/>
      </c>
      <c r="C671" s="36" t="str">
        <f ca="1">IF(B671="","",INDIRECT("減額一覧!C"&amp;$P671))</f>
        <v/>
      </c>
      <c r="D671" s="80" t="str">
        <f ca="1">IF($B671="","",INDIRECT("減額一覧!G"&amp;$P671))</f>
        <v/>
      </c>
      <c r="E671" s="19" t="str">
        <f ca="1">IF(B671="","",INDIRECT("減額一覧!H"&amp;P671))</f>
        <v/>
      </c>
      <c r="F671" s="19" t="str">
        <f ca="1">IF($B671="","",INDIRECT("減額一覧!AN"&amp;P671))</f>
        <v/>
      </c>
      <c r="G671" s="20" t="str">
        <f ca="1">IF($B671="","",INDIRECT("減額一覧!AO"&amp;P671))</f>
        <v/>
      </c>
      <c r="H671" s="20" t="str">
        <f ca="1">IF($B671="","",INDIRECT("減額一覧!AP"&amp;P671))</f>
        <v/>
      </c>
      <c r="I671" s="32" t="str">
        <f ca="1">IF(B671="","",IF(INDIRECT("減額一覧!BN"&amp;P671)=0.08,0.08,0.1))</f>
        <v/>
      </c>
      <c r="J671" s="52"/>
      <c r="K671" s="95" t="str">
        <f t="shared" ca="1" si="1184"/>
        <v/>
      </c>
      <c r="L671" s="58" t="str">
        <f t="shared" ca="1" si="1146"/>
        <v/>
      </c>
      <c r="N671" s="113" t="str">
        <f t="shared" ca="1" si="1552"/>
        <v/>
      </c>
      <c r="O671" s="114" t="str">
        <f t="shared" ref="O671" ca="1" si="1558">IF(B671="","",IF(INDIRECT("減額一覧!BN"&amp;P671)=0.08,0.08,0.1))</f>
        <v/>
      </c>
      <c r="P671" s="38">
        <v>116</v>
      </c>
      <c r="Q671" s="38" t="str">
        <f t="shared" ca="1" si="1554"/>
        <v/>
      </c>
      <c r="R671" s="38" t="str">
        <f t="shared" ca="1" si="1554"/>
        <v/>
      </c>
      <c r="S671" s="66" t="str">
        <f t="shared" ca="1" si="1148"/>
        <v/>
      </c>
      <c r="T671" s="105" t="str">
        <f t="shared" ca="1" si="1490"/>
        <v/>
      </c>
    </row>
    <row r="672" spans="1:20" ht="20.25" hidden="1" thickTop="1" thickBot="1">
      <c r="A672" t="str">
        <f ca="1">IF(B672="","",INDIRECT("減額一覧!B"&amp;$P672))</f>
        <v/>
      </c>
      <c r="B672" s="61" t="str">
        <f t="shared" ref="B672" ca="1" si="1559">IF(INDIRECT("減額一覧!BD"&amp;P672)=1,INDIRECT("減額一覧!AQ"&amp;P672),"")</f>
        <v/>
      </c>
      <c r="C672" s="45" t="str">
        <f ca="1">IF(B672="","",INDIRECT("減額一覧!C"&amp;$P672))</f>
        <v/>
      </c>
      <c r="D672" s="79" t="str">
        <f ca="1">IF($B672="","",INDIRECT("減額一覧!G"&amp;$P672))</f>
        <v/>
      </c>
      <c r="E672" s="19" t="str">
        <f ca="1">IF(B672="","",INDIRECT("減額一覧!H"&amp;P672))</f>
        <v/>
      </c>
      <c r="F672" s="19" t="str">
        <f ca="1">IF($B672="","",INDIRECT("減額一覧!AX"&amp;P672))</f>
        <v/>
      </c>
      <c r="G672" s="20" t="str">
        <f ca="1">IF($B672="","",INDIRECT("減額一覧!AY"&amp;P672))</f>
        <v/>
      </c>
      <c r="H672" s="20" t="str">
        <f ca="1">IF($B672="","",INDIRECT("減額一覧!AZ"&amp;P672))</f>
        <v/>
      </c>
      <c r="I672" s="32" t="str">
        <f ca="1">IF(B672="","",IF(INDIRECT("減額一覧!BO"&amp;P672)=0.08,0.08,0.1))</f>
        <v/>
      </c>
      <c r="J672" s="52"/>
      <c r="K672" s="95" t="str">
        <f t="shared" ca="1" si="1184"/>
        <v/>
      </c>
      <c r="L672" s="58" t="str">
        <f t="shared" ca="1" si="1146"/>
        <v/>
      </c>
      <c r="N672" s="113" t="str">
        <f t="shared" ca="1" si="1552"/>
        <v/>
      </c>
      <c r="O672" s="114" t="str">
        <f t="shared" ref="O672" ca="1" si="1560">IF(B672="","",IF(INDIRECT("減額一覧!BO"&amp;P672)=0.08,0.08,0.1))</f>
        <v/>
      </c>
      <c r="P672" s="38">
        <v>116</v>
      </c>
      <c r="Q672" s="38" t="str">
        <f t="shared" ca="1" si="1554"/>
        <v/>
      </c>
      <c r="R672" s="38" t="str">
        <f t="shared" ca="1" si="1554"/>
        <v/>
      </c>
      <c r="S672" s="66" t="str">
        <f t="shared" ca="1" si="1148"/>
        <v/>
      </c>
      <c r="T672" s="105" t="str">
        <f t="shared" ca="1" si="1490"/>
        <v/>
      </c>
    </row>
    <row r="673" spans="1:20" ht="20.25" hidden="1" thickTop="1" thickBot="1">
      <c r="B673" s="64"/>
      <c r="C673" s="41" t="str">
        <f>IF(B673="","",減額一覧!C369)</f>
        <v/>
      </c>
      <c r="D673" s="43"/>
      <c r="E673" s="21"/>
      <c r="F673" s="22" t="s">
        <v>69</v>
      </c>
      <c r="G673" s="23">
        <f t="shared" ref="G673:H673" si="1561">SUBTOTAL(9,G669:G672)</f>
        <v>0</v>
      </c>
      <c r="H673" s="23">
        <f t="shared" si="1561"/>
        <v>0</v>
      </c>
      <c r="I673" s="30"/>
      <c r="J673" s="53"/>
      <c r="K673" s="96" t="str">
        <f t="shared" si="1184"/>
        <v/>
      </c>
      <c r="L673" s="59" t="str">
        <f t="shared" si="1146"/>
        <v/>
      </c>
      <c r="N673" s="108" t="str">
        <f t="shared" ref="N673" si="1562">IF(AND(G673=0,H673=0),"","小計")</f>
        <v/>
      </c>
      <c r="O673" s="108" t="str">
        <f t="shared" ref="O673" si="1563">IF(AND(G673=0,H673=0),"","小計")</f>
        <v/>
      </c>
      <c r="P673" s="38"/>
      <c r="Q673" s="38"/>
      <c r="R673" s="38"/>
      <c r="S673" s="66" t="str">
        <f t="shared" si="1148"/>
        <v/>
      </c>
      <c r="T673" s="105" t="str">
        <f t="shared" si="1490"/>
        <v/>
      </c>
    </row>
    <row r="674" spans="1:20" ht="20.25" hidden="1" thickTop="1" thickBot="1">
      <c r="A674" t="str">
        <f ca="1">IF(B674="","",INDIRECT("減額一覧!B"&amp;$P674))</f>
        <v/>
      </c>
      <c r="B674" s="61" t="str">
        <f t="shared" ref="B674" ca="1" si="1564">IF(INDIRECT("減額一覧!BA"&amp;P674)=1,INDIRECT("減額一覧!M"&amp;P674),"")</f>
        <v/>
      </c>
      <c r="C674" s="36" t="str">
        <f ca="1">IF(B674="","",INDIRECT("減額一覧!C"&amp;$P674))</f>
        <v/>
      </c>
      <c r="D674" s="78" t="str">
        <f ca="1">IF($B674="","",INDIRECT("減額一覧!G"&amp;$P674))</f>
        <v/>
      </c>
      <c r="E674" s="19" t="str">
        <f ca="1">IF(B674="","",INDIRECT("減額一覧!H"&amp;P674))</f>
        <v/>
      </c>
      <c r="F674" s="19" t="str">
        <f ca="1">IF($B674="","",INDIRECT("減額一覧!T"&amp;P674))</f>
        <v/>
      </c>
      <c r="G674" s="20" t="str">
        <f ca="1">IF($B674="","",INDIRECT("減額一覧!U"&amp;P674))</f>
        <v/>
      </c>
      <c r="H674" s="20" t="str">
        <f ca="1">IF($B674="","",INDIRECT("減額一覧!V"&amp;P674))</f>
        <v/>
      </c>
      <c r="I674" s="32" t="str">
        <f ca="1">IF(B674="","",IF(INDIRECT("減額一覧!BL"&amp;P674)=0.08,0.08,0.1))</f>
        <v/>
      </c>
      <c r="J674" s="51"/>
      <c r="K674" s="94" t="str">
        <f t="shared" ca="1" si="1184"/>
        <v/>
      </c>
      <c r="L674" s="56" t="str">
        <f t="shared" ca="1" si="1146"/>
        <v/>
      </c>
      <c r="N674" s="113" t="str">
        <f t="shared" ref="N674:N677" ca="1" si="1565">IF(A674="","",IF(A674&gt;3000,"月ヶ瀬",IF(A674&gt;=2000,"都祁","市内")))</f>
        <v/>
      </c>
      <c r="O674" s="114" t="str">
        <f t="shared" ref="O674" ca="1" si="1566">IF(B674="","",IF(INDIRECT("減額一覧!BL"&amp;P674)=0.08,0.08,0.1))</f>
        <v/>
      </c>
      <c r="P674" s="38">
        <v>117</v>
      </c>
      <c r="Q674" s="38" t="str">
        <f t="shared" ref="Q674:R677" ca="1" si="1567">IF(G674="","",IF(G674&gt;0,1,""))</f>
        <v/>
      </c>
      <c r="R674" s="38" t="str">
        <f t="shared" ca="1" si="1567"/>
        <v/>
      </c>
      <c r="S674" s="66" t="str">
        <f t="shared" ca="1" si="1148"/>
        <v/>
      </c>
      <c r="T674" s="105" t="str">
        <f t="shared" ca="1" si="1490"/>
        <v/>
      </c>
    </row>
    <row r="675" spans="1:20" ht="20.25" hidden="1" thickTop="1" thickBot="1">
      <c r="A675" t="str">
        <f ca="1">IF(B675="","",INDIRECT("減額一覧!B"&amp;$P675))</f>
        <v/>
      </c>
      <c r="B675" s="61" t="str">
        <f t="shared" ref="B675" ca="1" si="1568">IF(INDIRECT("減額一覧!BB"&amp;P675)=1,INDIRECT("減額一覧!W"&amp;P675),"")</f>
        <v/>
      </c>
      <c r="C675" s="44" t="str">
        <f ca="1">IF(B675="","",INDIRECT("減額一覧!C"&amp;$P675))</f>
        <v/>
      </c>
      <c r="D675" s="79" t="str">
        <f ca="1">IF($B675="","",INDIRECT("減額一覧!G"&amp;$P675))</f>
        <v/>
      </c>
      <c r="E675" s="19" t="str">
        <f ca="1">IF(B675="","",INDIRECT("減額一覧!H"&amp;P675))</f>
        <v/>
      </c>
      <c r="F675" s="19" t="str">
        <f ca="1">IF($B675="","",INDIRECT("減額一覧!AD"&amp;P675))</f>
        <v/>
      </c>
      <c r="G675" s="20" t="str">
        <f ca="1">IF($B675="","",INDIRECT("減額一覧!AE"&amp;P675))</f>
        <v/>
      </c>
      <c r="H675" s="20" t="str">
        <f ca="1">IF($B675="","",INDIRECT("減額一覧!AF"&amp;P675))</f>
        <v/>
      </c>
      <c r="I675" s="32" t="str">
        <f ca="1">IF(B675="","",IF(INDIRECT("減額一覧!BM"&amp;P675)=0.08,0.08,0.1))</f>
        <v/>
      </c>
      <c r="J675" s="52"/>
      <c r="K675" s="95" t="str">
        <f t="shared" ca="1" si="1184"/>
        <v/>
      </c>
      <c r="L675" s="58" t="str">
        <f t="shared" ca="1" si="1146"/>
        <v/>
      </c>
      <c r="N675" s="113" t="str">
        <f t="shared" ca="1" si="1565"/>
        <v/>
      </c>
      <c r="O675" s="114" t="str">
        <f t="shared" ref="O675" ca="1" si="1569">IF(B675="","",IF(INDIRECT("減額一覧!BM"&amp;P675)=0.08,0.08,0.1))</f>
        <v/>
      </c>
      <c r="P675" s="38">
        <v>117</v>
      </c>
      <c r="Q675" s="38" t="str">
        <f t="shared" ca="1" si="1567"/>
        <v/>
      </c>
      <c r="R675" s="38" t="str">
        <f t="shared" ca="1" si="1567"/>
        <v/>
      </c>
      <c r="S675" s="66" t="str">
        <f t="shared" ca="1" si="1148"/>
        <v/>
      </c>
      <c r="T675" s="105" t="str">
        <f t="shared" ca="1" si="1490"/>
        <v/>
      </c>
    </row>
    <row r="676" spans="1:20" ht="20.25" hidden="1" thickTop="1" thickBot="1">
      <c r="A676" t="str">
        <f ca="1">IF(B676="","",INDIRECT("減額一覧!B"&amp;$P676))</f>
        <v/>
      </c>
      <c r="B676" s="61" t="str">
        <f t="shared" ref="B676" ca="1" si="1570">IF(INDIRECT("減額一覧!BC"&amp;P676)=1,INDIRECT("減額一覧!AG"&amp;P676),"")</f>
        <v/>
      </c>
      <c r="C676" s="36" t="str">
        <f ca="1">IF(B676="","",INDIRECT("減額一覧!C"&amp;$P676))</f>
        <v/>
      </c>
      <c r="D676" s="80" t="str">
        <f ca="1">IF($B676="","",INDIRECT("減額一覧!G"&amp;$P676))</f>
        <v/>
      </c>
      <c r="E676" s="19" t="str">
        <f ca="1">IF(B676="","",INDIRECT("減額一覧!H"&amp;P676))</f>
        <v/>
      </c>
      <c r="F676" s="19" t="str">
        <f ca="1">IF($B676="","",INDIRECT("減額一覧!AN"&amp;P676))</f>
        <v/>
      </c>
      <c r="G676" s="20" t="str">
        <f ca="1">IF($B676="","",INDIRECT("減額一覧!AO"&amp;P676))</f>
        <v/>
      </c>
      <c r="H676" s="20" t="str">
        <f ca="1">IF($B676="","",INDIRECT("減額一覧!AP"&amp;P676))</f>
        <v/>
      </c>
      <c r="I676" s="32" t="str">
        <f ca="1">IF(B676="","",IF(INDIRECT("減額一覧!BN"&amp;P676)=0.08,0.08,0.1))</f>
        <v/>
      </c>
      <c r="J676" s="52"/>
      <c r="K676" s="95" t="str">
        <f t="shared" ca="1" si="1184"/>
        <v/>
      </c>
      <c r="L676" s="58" t="str">
        <f t="shared" ca="1" si="1146"/>
        <v/>
      </c>
      <c r="N676" s="113" t="str">
        <f t="shared" ca="1" si="1565"/>
        <v/>
      </c>
      <c r="O676" s="114" t="str">
        <f t="shared" ref="O676" ca="1" si="1571">IF(B676="","",IF(INDIRECT("減額一覧!BN"&amp;P676)=0.08,0.08,0.1))</f>
        <v/>
      </c>
      <c r="P676" s="38">
        <v>117</v>
      </c>
      <c r="Q676" s="38" t="str">
        <f t="shared" ca="1" si="1567"/>
        <v/>
      </c>
      <c r="R676" s="38" t="str">
        <f t="shared" ca="1" si="1567"/>
        <v/>
      </c>
      <c r="S676" s="66" t="str">
        <f t="shared" ca="1" si="1148"/>
        <v/>
      </c>
      <c r="T676" s="105" t="str">
        <f t="shared" ca="1" si="1490"/>
        <v/>
      </c>
    </row>
    <row r="677" spans="1:20" ht="20.25" hidden="1" thickTop="1" thickBot="1">
      <c r="A677" t="str">
        <f ca="1">IF(B677="","",INDIRECT("減額一覧!B"&amp;$P677))</f>
        <v/>
      </c>
      <c r="B677" s="61" t="str">
        <f t="shared" ref="B677" ca="1" si="1572">IF(INDIRECT("減額一覧!BD"&amp;P677)=1,INDIRECT("減額一覧!AQ"&amp;P677),"")</f>
        <v/>
      </c>
      <c r="C677" s="45" t="str">
        <f ca="1">IF(B677="","",INDIRECT("減額一覧!C"&amp;$P677))</f>
        <v/>
      </c>
      <c r="D677" s="79" t="str">
        <f ca="1">IF($B677="","",INDIRECT("減額一覧!G"&amp;$P677))</f>
        <v/>
      </c>
      <c r="E677" s="19" t="str">
        <f ca="1">IF(B677="","",INDIRECT("減額一覧!H"&amp;P677))</f>
        <v/>
      </c>
      <c r="F677" s="19" t="str">
        <f ca="1">IF($B677="","",INDIRECT("減額一覧!AX"&amp;P677))</f>
        <v/>
      </c>
      <c r="G677" s="20" t="str">
        <f ca="1">IF($B677="","",INDIRECT("減額一覧!AY"&amp;P677))</f>
        <v/>
      </c>
      <c r="H677" s="20" t="str">
        <f ca="1">IF($B677="","",INDIRECT("減額一覧!AZ"&amp;P677))</f>
        <v/>
      </c>
      <c r="I677" s="32" t="str">
        <f ca="1">IF(B677="","",IF(INDIRECT("減額一覧!BO"&amp;P677)=0.08,0.08,0.1))</f>
        <v/>
      </c>
      <c r="J677" s="52"/>
      <c r="K677" s="95" t="str">
        <f t="shared" ca="1" si="1184"/>
        <v/>
      </c>
      <c r="L677" s="58" t="str">
        <f t="shared" ca="1" si="1146"/>
        <v/>
      </c>
      <c r="N677" s="113" t="str">
        <f t="shared" ca="1" si="1565"/>
        <v/>
      </c>
      <c r="O677" s="114" t="str">
        <f t="shared" ref="O677" ca="1" si="1573">IF(B677="","",IF(INDIRECT("減額一覧!BO"&amp;P677)=0.08,0.08,0.1))</f>
        <v/>
      </c>
      <c r="P677" s="38">
        <v>117</v>
      </c>
      <c r="Q677" s="38" t="str">
        <f t="shared" ca="1" si="1567"/>
        <v/>
      </c>
      <c r="R677" s="38" t="str">
        <f t="shared" ca="1" si="1567"/>
        <v/>
      </c>
      <c r="S677" s="66" t="str">
        <f t="shared" ca="1" si="1148"/>
        <v/>
      </c>
      <c r="T677" s="105" t="str">
        <f t="shared" ca="1" si="1490"/>
        <v/>
      </c>
    </row>
    <row r="678" spans="1:20" ht="20.25" hidden="1" thickTop="1" thickBot="1">
      <c r="A678" t="str">
        <f t="shared" ref="A678" ca="1" si="1574">IF(B678="","",INDIRECT("減額一覧!B"&amp;$P678))</f>
        <v/>
      </c>
      <c r="B678" s="64"/>
      <c r="C678" s="41" t="str">
        <f>IF(B678="","",減額一覧!C374)</f>
        <v/>
      </c>
      <c r="D678" s="43"/>
      <c r="E678" s="21"/>
      <c r="F678" s="22" t="s">
        <v>69</v>
      </c>
      <c r="G678" s="23">
        <f t="shared" ref="G678:H678" si="1575">SUBTOTAL(9,G674:G677)</f>
        <v>0</v>
      </c>
      <c r="H678" s="23">
        <f t="shared" si="1575"/>
        <v>0</v>
      </c>
      <c r="I678" s="30"/>
      <c r="J678" s="53"/>
      <c r="K678" s="96" t="str">
        <f t="shared" ca="1" si="1184"/>
        <v/>
      </c>
      <c r="L678" s="59" t="str">
        <f t="shared" si="1146"/>
        <v/>
      </c>
      <c r="N678" s="108" t="str">
        <f t="shared" ref="N678" si="1576">IF(AND(G678=0,H678=0),"","小計")</f>
        <v/>
      </c>
      <c r="O678" s="108" t="str">
        <f t="shared" ref="O678" si="1577">IF(AND(G678=0,H678=0),"","小計")</f>
        <v/>
      </c>
      <c r="P678" s="38"/>
      <c r="Q678" s="38"/>
      <c r="R678" s="38"/>
      <c r="S678" s="66" t="str">
        <f t="shared" si="1148"/>
        <v/>
      </c>
      <c r="T678" s="105" t="str">
        <f t="shared" si="1490"/>
        <v/>
      </c>
    </row>
    <row r="679" spans="1:20" ht="20.25" hidden="1" thickTop="1" thickBot="1">
      <c r="A679" t="str">
        <f ca="1">IF(B679="","",INDIRECT("減額一覧!B"&amp;$P679))</f>
        <v/>
      </c>
      <c r="B679" s="61" t="str">
        <f t="shared" ref="B679" ca="1" si="1578">IF(INDIRECT("減額一覧!BA"&amp;P679)=1,INDIRECT("減額一覧!M"&amp;P679),"")</f>
        <v/>
      </c>
      <c r="C679" s="36" t="str">
        <f ca="1">IF(B679="","",INDIRECT("減額一覧!C"&amp;$P679))</f>
        <v/>
      </c>
      <c r="D679" s="78" t="str">
        <f ca="1">IF($B679="","",INDIRECT("減額一覧!G"&amp;$P679))</f>
        <v/>
      </c>
      <c r="E679" s="19" t="str">
        <f ca="1">IF(B679="","",INDIRECT("減額一覧!H"&amp;P679))</f>
        <v/>
      </c>
      <c r="F679" s="19" t="str">
        <f ca="1">IF($B679="","",INDIRECT("減額一覧!T"&amp;P679))</f>
        <v/>
      </c>
      <c r="G679" s="20" t="str">
        <f ca="1">IF($B679="","",INDIRECT("減額一覧!U"&amp;P679))</f>
        <v/>
      </c>
      <c r="H679" s="20" t="str">
        <f ca="1">IF($B679="","",INDIRECT("減額一覧!V"&amp;P679))</f>
        <v/>
      </c>
      <c r="I679" s="32" t="str">
        <f ca="1">IF(B679="","",IF(INDIRECT("減額一覧!BL"&amp;P679)=0.08,0.08,0.1))</f>
        <v/>
      </c>
      <c r="J679" s="51"/>
      <c r="K679" s="94" t="str">
        <f t="shared" ca="1" si="1184"/>
        <v/>
      </c>
      <c r="L679" s="56" t="str">
        <f t="shared" ca="1" si="1146"/>
        <v/>
      </c>
      <c r="N679" s="113" t="str">
        <f t="shared" ref="N679:N682" ca="1" si="1579">IF(A679="","",IF(A679&gt;3000,"月ヶ瀬",IF(A679&gt;=2000,"都祁","市内")))</f>
        <v/>
      </c>
      <c r="O679" s="114" t="str">
        <f t="shared" ref="O679" ca="1" si="1580">IF(B679="","",IF(INDIRECT("減額一覧!BL"&amp;P679)=0.08,0.08,0.1))</f>
        <v/>
      </c>
      <c r="P679" s="38">
        <v>114</v>
      </c>
      <c r="Q679" s="38" t="str">
        <f t="shared" ref="Q679:R682" ca="1" si="1581">IF(G679="","",IF(G679&gt;0,1,""))</f>
        <v/>
      </c>
      <c r="R679" s="38" t="str">
        <f t="shared" ca="1" si="1581"/>
        <v/>
      </c>
      <c r="S679" s="66" t="str">
        <f t="shared" ca="1" si="1148"/>
        <v/>
      </c>
      <c r="T679" s="105" t="str">
        <f t="shared" ca="1" si="1490"/>
        <v/>
      </c>
    </row>
    <row r="680" spans="1:20" ht="20.25" hidden="1" thickTop="1" thickBot="1">
      <c r="A680" t="str">
        <f ca="1">IF(B680="","",INDIRECT("減額一覧!B"&amp;$P680))</f>
        <v/>
      </c>
      <c r="B680" s="61" t="str">
        <f t="shared" ref="B680" ca="1" si="1582">IF(INDIRECT("減額一覧!BB"&amp;P680)=1,INDIRECT("減額一覧!W"&amp;P680),"")</f>
        <v/>
      </c>
      <c r="C680" s="44" t="str">
        <f ca="1">IF(B680="","",INDIRECT("減額一覧!C"&amp;$P680))</f>
        <v/>
      </c>
      <c r="D680" s="79" t="str">
        <f ca="1">IF($B680="","",INDIRECT("減額一覧!G"&amp;$P680))</f>
        <v/>
      </c>
      <c r="E680" s="19" t="str">
        <f ca="1">IF(B680="","",INDIRECT("減額一覧!H"&amp;P680))</f>
        <v/>
      </c>
      <c r="F680" s="19" t="str">
        <f ca="1">IF($B680="","",INDIRECT("減額一覧!AD"&amp;P680))</f>
        <v/>
      </c>
      <c r="G680" s="20" t="str">
        <f ca="1">IF($B680="","",INDIRECT("減額一覧!AE"&amp;P680))</f>
        <v/>
      </c>
      <c r="H680" s="20" t="str">
        <f ca="1">IF($B680="","",INDIRECT("減額一覧!AF"&amp;P680))</f>
        <v/>
      </c>
      <c r="I680" s="32" t="str">
        <f ca="1">IF(B680="","",IF(INDIRECT("減額一覧!BM"&amp;P680)=0.08,0.08,0.1))</f>
        <v/>
      </c>
      <c r="J680" s="52"/>
      <c r="K680" s="95" t="str">
        <f t="shared" ca="1" si="1184"/>
        <v/>
      </c>
      <c r="L680" s="58" t="str">
        <f t="shared" ca="1" si="1146"/>
        <v/>
      </c>
      <c r="N680" s="113" t="str">
        <f t="shared" ca="1" si="1579"/>
        <v/>
      </c>
      <c r="O680" s="114" t="str">
        <f t="shared" ref="O680" ca="1" si="1583">IF(B680="","",IF(INDIRECT("減額一覧!BM"&amp;P680)=0.08,0.08,0.1))</f>
        <v/>
      </c>
      <c r="P680" s="38">
        <v>114</v>
      </c>
      <c r="Q680" s="38" t="str">
        <f t="shared" ca="1" si="1581"/>
        <v/>
      </c>
      <c r="R680" s="38" t="str">
        <f t="shared" ca="1" si="1581"/>
        <v/>
      </c>
      <c r="S680" s="66" t="str">
        <f t="shared" ca="1" si="1148"/>
        <v/>
      </c>
      <c r="T680" s="105" t="str">
        <f t="shared" ca="1" si="1490"/>
        <v/>
      </c>
    </row>
    <row r="681" spans="1:20" ht="20.25" hidden="1" thickTop="1" thickBot="1">
      <c r="A681" t="str">
        <f ca="1">IF(B681="","",INDIRECT("減額一覧!B"&amp;$P681))</f>
        <v/>
      </c>
      <c r="B681" s="61" t="str">
        <f t="shared" ref="B681" ca="1" si="1584">IF(INDIRECT("減額一覧!BC"&amp;P681)=1,INDIRECT("減額一覧!AG"&amp;P681),"")</f>
        <v/>
      </c>
      <c r="C681" s="36" t="str">
        <f ca="1">IF(B681="","",INDIRECT("減額一覧!C"&amp;$P681))</f>
        <v/>
      </c>
      <c r="D681" s="80" t="str">
        <f ca="1">IF($B681="","",INDIRECT("減額一覧!G"&amp;$P681))</f>
        <v/>
      </c>
      <c r="E681" s="19" t="str">
        <f ca="1">IF(B681="","",INDIRECT("減額一覧!H"&amp;P681))</f>
        <v/>
      </c>
      <c r="F681" s="19" t="str">
        <f ca="1">IF($B681="","",INDIRECT("減額一覧!AN"&amp;P681))</f>
        <v/>
      </c>
      <c r="G681" s="20" t="str">
        <f ca="1">IF($B681="","",INDIRECT("減額一覧!AO"&amp;P681))</f>
        <v/>
      </c>
      <c r="H681" s="20" t="str">
        <f ca="1">IF($B681="","",INDIRECT("減額一覧!AP"&amp;P681))</f>
        <v/>
      </c>
      <c r="I681" s="32" t="str">
        <f ca="1">IF(B681="","",IF(INDIRECT("減額一覧!BN"&amp;P681)=0.08,0.08,0.1))</f>
        <v/>
      </c>
      <c r="J681" s="52"/>
      <c r="K681" s="95" t="str">
        <f t="shared" ca="1" si="1184"/>
        <v/>
      </c>
      <c r="L681" s="58" t="str">
        <f t="shared" ca="1" si="1146"/>
        <v/>
      </c>
      <c r="N681" s="113" t="str">
        <f t="shared" ca="1" si="1579"/>
        <v/>
      </c>
      <c r="O681" s="114" t="str">
        <f t="shared" ref="O681" ca="1" si="1585">IF(B681="","",IF(INDIRECT("減額一覧!BN"&amp;P681)=0.08,0.08,0.1))</f>
        <v/>
      </c>
      <c r="P681" s="38">
        <v>114</v>
      </c>
      <c r="Q681" s="38" t="str">
        <f t="shared" ca="1" si="1581"/>
        <v/>
      </c>
      <c r="R681" s="38" t="str">
        <f t="shared" ca="1" si="1581"/>
        <v/>
      </c>
      <c r="S681" s="66" t="str">
        <f t="shared" ca="1" si="1148"/>
        <v/>
      </c>
      <c r="T681" s="105" t="str">
        <f t="shared" ca="1" si="1490"/>
        <v/>
      </c>
    </row>
    <row r="682" spans="1:20" ht="20.25" hidden="1" thickTop="1" thickBot="1">
      <c r="A682" t="str">
        <f ca="1">IF(B682="","",INDIRECT("減額一覧!B"&amp;$P682))</f>
        <v/>
      </c>
      <c r="B682" s="61" t="str">
        <f t="shared" ref="B682" ca="1" si="1586">IF(INDIRECT("減額一覧!BD"&amp;P682)=1,INDIRECT("減額一覧!AQ"&amp;P682),"")</f>
        <v/>
      </c>
      <c r="C682" s="45" t="str">
        <f ca="1">IF(B682="","",INDIRECT("減額一覧!C"&amp;$P682))</f>
        <v/>
      </c>
      <c r="D682" s="79" t="str">
        <f ca="1">IF($B682="","",INDIRECT("減額一覧!G"&amp;$P682))</f>
        <v/>
      </c>
      <c r="E682" s="19" t="str">
        <f ca="1">IF(B682="","",INDIRECT("減額一覧!H"&amp;P682))</f>
        <v/>
      </c>
      <c r="F682" s="19" t="str">
        <f ca="1">IF($B682="","",INDIRECT("減額一覧!AX"&amp;P682))</f>
        <v/>
      </c>
      <c r="G682" s="20" t="str">
        <f ca="1">IF($B682="","",INDIRECT("減額一覧!AY"&amp;P682))</f>
        <v/>
      </c>
      <c r="H682" s="20" t="str">
        <f ca="1">IF($B682="","",INDIRECT("減額一覧!AZ"&amp;P682))</f>
        <v/>
      </c>
      <c r="I682" s="32" t="str">
        <f ca="1">IF(B682="","",IF(INDIRECT("減額一覧!BO"&amp;P682)=0.08,0.08,0.1))</f>
        <v/>
      </c>
      <c r="J682" s="52"/>
      <c r="K682" s="95" t="str">
        <f t="shared" ca="1" si="1184"/>
        <v/>
      </c>
      <c r="L682" s="58" t="str">
        <f t="shared" ca="1" si="1146"/>
        <v/>
      </c>
      <c r="N682" s="113" t="str">
        <f t="shared" ca="1" si="1579"/>
        <v/>
      </c>
      <c r="O682" s="114" t="str">
        <f t="shared" ref="O682" ca="1" si="1587">IF(B682="","",IF(INDIRECT("減額一覧!BO"&amp;P682)=0.08,0.08,0.1))</f>
        <v/>
      </c>
      <c r="P682" s="38">
        <v>114</v>
      </c>
      <c r="Q682" s="38" t="str">
        <f t="shared" ca="1" si="1581"/>
        <v/>
      </c>
      <c r="R682" s="38" t="str">
        <f t="shared" ca="1" si="1581"/>
        <v/>
      </c>
      <c r="S682" s="66" t="str">
        <f t="shared" ca="1" si="1148"/>
        <v/>
      </c>
      <c r="T682" s="105" t="str">
        <f t="shared" ca="1" si="1490"/>
        <v/>
      </c>
    </row>
    <row r="683" spans="1:20" ht="20.25" hidden="1" thickTop="1" thickBot="1">
      <c r="B683" s="64"/>
      <c r="C683" s="41" t="str">
        <f>IF(B683="","",減額一覧!C379)</f>
        <v/>
      </c>
      <c r="D683" s="43"/>
      <c r="E683" s="21"/>
      <c r="F683" s="22" t="s">
        <v>69</v>
      </c>
      <c r="G683" s="23">
        <f t="shared" ref="G683:H683" si="1588">SUBTOTAL(9,G679:G682)</f>
        <v>0</v>
      </c>
      <c r="H683" s="23">
        <f t="shared" si="1588"/>
        <v>0</v>
      </c>
      <c r="I683" s="30"/>
      <c r="J683" s="53"/>
      <c r="K683" s="96" t="str">
        <f t="shared" si="1184"/>
        <v/>
      </c>
      <c r="L683" s="59" t="str">
        <f t="shared" si="1146"/>
        <v/>
      </c>
      <c r="N683" s="108" t="str">
        <f t="shared" ref="N683" si="1589">IF(AND(G683=0,H683=0),"","小計")</f>
        <v/>
      </c>
      <c r="O683" s="108" t="str">
        <f t="shared" ref="O683" si="1590">IF(AND(G683=0,H683=0),"","小計")</f>
        <v/>
      </c>
      <c r="P683" s="38"/>
      <c r="Q683" s="38"/>
      <c r="R683" s="38"/>
      <c r="S683" s="66" t="str">
        <f t="shared" si="1148"/>
        <v/>
      </c>
      <c r="T683" s="105" t="str">
        <f t="shared" si="1490"/>
        <v/>
      </c>
    </row>
    <row r="684" spans="1:20" ht="20.25" hidden="1" thickTop="1" thickBot="1">
      <c r="A684" t="str">
        <f ca="1">IF(B684="","",INDIRECT("減額一覧!B"&amp;$P684))</f>
        <v/>
      </c>
      <c r="B684" s="61" t="str">
        <f t="shared" ref="B684" ca="1" si="1591">IF(INDIRECT("減額一覧!BA"&amp;P684)=1,INDIRECT("減額一覧!M"&amp;P684),"")</f>
        <v/>
      </c>
      <c r="C684" s="36" t="str">
        <f ca="1">IF(B684="","",INDIRECT("減額一覧!C"&amp;$P684))</f>
        <v/>
      </c>
      <c r="D684" s="78" t="str">
        <f ca="1">IF($B684="","",INDIRECT("減額一覧!G"&amp;$P684))</f>
        <v/>
      </c>
      <c r="E684" s="19" t="str">
        <f ca="1">IF(B684="","",INDIRECT("減額一覧!H"&amp;P684))</f>
        <v/>
      </c>
      <c r="F684" s="19" t="str">
        <f ca="1">IF($B684="","",INDIRECT("減額一覧!T"&amp;P684))</f>
        <v/>
      </c>
      <c r="G684" s="20" t="str">
        <f ca="1">IF($B684="","",INDIRECT("減額一覧!U"&amp;P684))</f>
        <v/>
      </c>
      <c r="H684" s="20" t="str">
        <f ca="1">IF($B684="","",INDIRECT("減額一覧!V"&amp;P684))</f>
        <v/>
      </c>
      <c r="I684" s="32" t="str">
        <f ca="1">IF(B684="","",IF(INDIRECT("減額一覧!BL"&amp;P684)=0.08,0.08,0.1))</f>
        <v/>
      </c>
      <c r="J684" s="51"/>
      <c r="K684" s="94" t="str">
        <f t="shared" ca="1" si="1184"/>
        <v/>
      </c>
      <c r="L684" s="56" t="str">
        <f t="shared" ca="1" si="1146"/>
        <v/>
      </c>
      <c r="N684" s="113" t="str">
        <f t="shared" ref="N684:N687" ca="1" si="1592">IF(A684="","",IF(A684&gt;3000,"月ヶ瀬",IF(A684&gt;=2000,"都祁","市内")))</f>
        <v/>
      </c>
      <c r="O684" s="114" t="str">
        <f t="shared" ref="O684" ca="1" si="1593">IF(B684="","",IF(INDIRECT("減額一覧!BL"&amp;P684)=0.08,0.08,0.1))</f>
        <v/>
      </c>
      <c r="P684" s="38">
        <v>115</v>
      </c>
      <c r="Q684" s="38" t="str">
        <f t="shared" ref="Q684:R687" ca="1" si="1594">IF(G684="","",IF(G684&gt;0,1,""))</f>
        <v/>
      </c>
      <c r="R684" s="38" t="str">
        <f t="shared" ca="1" si="1594"/>
        <v/>
      </c>
      <c r="S684" s="66" t="str">
        <f t="shared" ca="1" si="1148"/>
        <v/>
      </c>
      <c r="T684" s="105" t="str">
        <f t="shared" ca="1" si="1490"/>
        <v/>
      </c>
    </row>
    <row r="685" spans="1:20" ht="20.25" hidden="1" thickTop="1" thickBot="1">
      <c r="A685" t="str">
        <f ca="1">IF(B685="","",INDIRECT("減額一覧!B"&amp;$P685))</f>
        <v/>
      </c>
      <c r="B685" s="61" t="str">
        <f t="shared" ref="B685" ca="1" si="1595">IF(INDIRECT("減額一覧!BB"&amp;P685)=1,INDIRECT("減額一覧!W"&amp;P685),"")</f>
        <v/>
      </c>
      <c r="C685" s="44" t="str">
        <f ca="1">IF(B685="","",INDIRECT("減額一覧!C"&amp;$P685))</f>
        <v/>
      </c>
      <c r="D685" s="79" t="str">
        <f ca="1">IF($B685="","",INDIRECT("減額一覧!G"&amp;$P685))</f>
        <v/>
      </c>
      <c r="E685" s="19" t="str">
        <f ca="1">IF(B685="","",INDIRECT("減額一覧!H"&amp;P685))</f>
        <v/>
      </c>
      <c r="F685" s="19" t="str">
        <f ca="1">IF($B685="","",INDIRECT("減額一覧!AD"&amp;P685))</f>
        <v/>
      </c>
      <c r="G685" s="20" t="str">
        <f ca="1">IF($B685="","",INDIRECT("減額一覧!AE"&amp;P685))</f>
        <v/>
      </c>
      <c r="H685" s="20" t="str">
        <f ca="1">IF($B685="","",INDIRECT("減額一覧!AF"&amp;P685))</f>
        <v/>
      </c>
      <c r="I685" s="32" t="str">
        <f ca="1">IF(B685="","",IF(INDIRECT("減額一覧!BM"&amp;P685)=0.08,0.08,0.1))</f>
        <v/>
      </c>
      <c r="J685" s="52"/>
      <c r="K685" s="95" t="str">
        <f t="shared" ca="1" si="1184"/>
        <v/>
      </c>
      <c r="L685" s="58" t="str">
        <f t="shared" ca="1" si="1146"/>
        <v/>
      </c>
      <c r="N685" s="113" t="str">
        <f t="shared" ca="1" si="1592"/>
        <v/>
      </c>
      <c r="O685" s="114" t="str">
        <f t="shared" ref="O685" ca="1" si="1596">IF(B685="","",IF(INDIRECT("減額一覧!BM"&amp;P685)=0.08,0.08,0.1))</f>
        <v/>
      </c>
      <c r="P685" s="38">
        <v>115</v>
      </c>
      <c r="Q685" s="38" t="str">
        <f t="shared" ca="1" si="1594"/>
        <v/>
      </c>
      <c r="R685" s="38" t="str">
        <f t="shared" ca="1" si="1594"/>
        <v/>
      </c>
      <c r="S685" s="66" t="str">
        <f t="shared" ca="1" si="1148"/>
        <v/>
      </c>
      <c r="T685" s="105" t="str">
        <f t="shared" ca="1" si="1490"/>
        <v/>
      </c>
    </row>
    <row r="686" spans="1:20" ht="20.25" hidden="1" thickTop="1" thickBot="1">
      <c r="A686" t="str">
        <f ca="1">IF(B686="","",INDIRECT("減額一覧!B"&amp;$P686))</f>
        <v/>
      </c>
      <c r="B686" s="61" t="str">
        <f t="shared" ref="B686" ca="1" si="1597">IF(INDIRECT("減額一覧!BC"&amp;P686)=1,INDIRECT("減額一覧!AG"&amp;P686),"")</f>
        <v/>
      </c>
      <c r="C686" s="36" t="str">
        <f ca="1">IF(B686="","",INDIRECT("減額一覧!C"&amp;$P686))</f>
        <v/>
      </c>
      <c r="D686" s="80" t="str">
        <f ca="1">IF($B686="","",INDIRECT("減額一覧!G"&amp;$P686))</f>
        <v/>
      </c>
      <c r="E686" s="19" t="str">
        <f ca="1">IF(B686="","",INDIRECT("減額一覧!H"&amp;P686))</f>
        <v/>
      </c>
      <c r="F686" s="19" t="str">
        <f ca="1">IF($B686="","",INDIRECT("減額一覧!AN"&amp;P686))</f>
        <v/>
      </c>
      <c r="G686" s="20" t="str">
        <f ca="1">IF($B686="","",INDIRECT("減額一覧!AO"&amp;P686))</f>
        <v/>
      </c>
      <c r="H686" s="20" t="str">
        <f ca="1">IF($B686="","",INDIRECT("減額一覧!AP"&amp;P686))</f>
        <v/>
      </c>
      <c r="I686" s="32" t="str">
        <f ca="1">IF(B686="","",IF(INDIRECT("減額一覧!BN"&amp;P686)=0.08,0.08,0.1))</f>
        <v/>
      </c>
      <c r="J686" s="52"/>
      <c r="K686" s="95" t="str">
        <f t="shared" ca="1" si="1184"/>
        <v/>
      </c>
      <c r="L686" s="58" t="str">
        <f t="shared" ca="1" si="1146"/>
        <v/>
      </c>
      <c r="N686" s="113" t="str">
        <f t="shared" ca="1" si="1592"/>
        <v/>
      </c>
      <c r="O686" s="114" t="str">
        <f t="shared" ref="O686" ca="1" si="1598">IF(B686="","",IF(INDIRECT("減額一覧!BN"&amp;P686)=0.08,0.08,0.1))</f>
        <v/>
      </c>
      <c r="P686" s="38">
        <v>115</v>
      </c>
      <c r="Q686" s="38" t="str">
        <f t="shared" ca="1" si="1594"/>
        <v/>
      </c>
      <c r="R686" s="38" t="str">
        <f t="shared" ca="1" si="1594"/>
        <v/>
      </c>
      <c r="S686" s="66" t="str">
        <f t="shared" ca="1" si="1148"/>
        <v/>
      </c>
      <c r="T686" s="105" t="str">
        <f t="shared" ca="1" si="1490"/>
        <v/>
      </c>
    </row>
    <row r="687" spans="1:20" ht="20.25" hidden="1" thickTop="1" thickBot="1">
      <c r="A687" t="str">
        <f ca="1">IF(B687="","",INDIRECT("減額一覧!B"&amp;$P687))</f>
        <v/>
      </c>
      <c r="B687" s="61" t="str">
        <f t="shared" ref="B687" ca="1" si="1599">IF(INDIRECT("減額一覧!BD"&amp;P687)=1,INDIRECT("減額一覧!AQ"&amp;P687),"")</f>
        <v/>
      </c>
      <c r="C687" s="45" t="str">
        <f ca="1">IF(B687="","",INDIRECT("減額一覧!C"&amp;$P687))</f>
        <v/>
      </c>
      <c r="D687" s="79" t="str">
        <f ca="1">IF($B687="","",INDIRECT("減額一覧!G"&amp;$P687))</f>
        <v/>
      </c>
      <c r="E687" s="19" t="str">
        <f ca="1">IF(B687="","",INDIRECT("減額一覧!H"&amp;P687))</f>
        <v/>
      </c>
      <c r="F687" s="19" t="str">
        <f ca="1">IF($B687="","",INDIRECT("減額一覧!AX"&amp;P687))</f>
        <v/>
      </c>
      <c r="G687" s="20" t="str">
        <f ca="1">IF($B687="","",INDIRECT("減額一覧!AY"&amp;P687))</f>
        <v/>
      </c>
      <c r="H687" s="20" t="str">
        <f ca="1">IF($B687="","",INDIRECT("減額一覧!AZ"&amp;P687))</f>
        <v/>
      </c>
      <c r="I687" s="32" t="str">
        <f ca="1">IF(B687="","",IF(INDIRECT("減額一覧!BO"&amp;P687)=0.08,0.08,0.1))</f>
        <v/>
      </c>
      <c r="J687" s="52"/>
      <c r="K687" s="95" t="str">
        <f t="shared" ca="1" si="1184"/>
        <v/>
      </c>
      <c r="L687" s="58" t="str">
        <f t="shared" ca="1" si="1146"/>
        <v/>
      </c>
      <c r="N687" s="113" t="str">
        <f t="shared" ca="1" si="1592"/>
        <v/>
      </c>
      <c r="O687" s="114" t="str">
        <f t="shared" ref="O687" ca="1" si="1600">IF(B687="","",IF(INDIRECT("減額一覧!BO"&amp;P687)=0.08,0.08,0.1))</f>
        <v/>
      </c>
      <c r="P687" s="38">
        <v>115</v>
      </c>
      <c r="Q687" s="38" t="str">
        <f t="shared" ca="1" si="1594"/>
        <v/>
      </c>
      <c r="R687" s="38" t="str">
        <f t="shared" ca="1" si="1594"/>
        <v/>
      </c>
      <c r="S687" s="66" t="str">
        <f t="shared" ca="1" si="1148"/>
        <v/>
      </c>
      <c r="T687" s="105" t="str">
        <f t="shared" ca="1" si="1490"/>
        <v/>
      </c>
    </row>
    <row r="688" spans="1:20" ht="20.25" hidden="1" thickTop="1" thickBot="1">
      <c r="B688" s="64"/>
      <c r="C688" s="41" t="str">
        <f>IF(B688="","",減額一覧!C384)</f>
        <v/>
      </c>
      <c r="D688" s="43"/>
      <c r="E688" s="21"/>
      <c r="F688" s="22" t="s">
        <v>69</v>
      </c>
      <c r="G688" s="23">
        <f t="shared" ref="G688:H688" si="1601">SUBTOTAL(9,G684:G687)</f>
        <v>0</v>
      </c>
      <c r="H688" s="23">
        <f t="shared" si="1601"/>
        <v>0</v>
      </c>
      <c r="I688" s="30"/>
      <c r="J688" s="53"/>
      <c r="K688" s="96" t="str">
        <f t="shared" si="1184"/>
        <v/>
      </c>
      <c r="L688" s="59" t="str">
        <f t="shared" si="1146"/>
        <v/>
      </c>
      <c r="N688" s="108" t="str">
        <f t="shared" ref="N688" si="1602">IF(AND(G688=0,H688=0),"","小計")</f>
        <v/>
      </c>
      <c r="O688" s="108" t="str">
        <f t="shared" ref="O688" si="1603">IF(AND(G688=0,H688=0),"","小計")</f>
        <v/>
      </c>
      <c r="P688" s="38"/>
      <c r="Q688" s="38"/>
      <c r="R688" s="38"/>
      <c r="S688" s="66" t="str">
        <f t="shared" si="1148"/>
        <v/>
      </c>
      <c r="T688" s="105" t="str">
        <f t="shared" si="1490"/>
        <v/>
      </c>
    </row>
    <row r="689" spans="1:20" ht="20.25" hidden="1" thickTop="1" thickBot="1">
      <c r="A689" t="str">
        <f ca="1">IF(B689="","",INDIRECT("減額一覧!B"&amp;$P689))</f>
        <v/>
      </c>
      <c r="B689" s="61" t="str">
        <f t="shared" ref="B689" ca="1" si="1604">IF(INDIRECT("減額一覧!BA"&amp;P689)=1,INDIRECT("減額一覧!M"&amp;P689),"")</f>
        <v/>
      </c>
      <c r="C689" s="36" t="str">
        <f ca="1">IF(B689="","",INDIRECT("減額一覧!C"&amp;$P689))</f>
        <v/>
      </c>
      <c r="D689" s="78" t="str">
        <f ca="1">IF($B689="","",INDIRECT("減額一覧!G"&amp;$P689))</f>
        <v/>
      </c>
      <c r="E689" s="19" t="str">
        <f ca="1">IF(B689="","",INDIRECT("減額一覧!H"&amp;P689))</f>
        <v/>
      </c>
      <c r="F689" s="19" t="str">
        <f ca="1">IF($B689="","",INDIRECT("減額一覧!T"&amp;P689))</f>
        <v/>
      </c>
      <c r="G689" s="20" t="str">
        <f ca="1">IF($B689="","",INDIRECT("減額一覧!U"&amp;P689))</f>
        <v/>
      </c>
      <c r="H689" s="20" t="str">
        <f ca="1">IF($B689="","",INDIRECT("減額一覧!V"&amp;P689))</f>
        <v/>
      </c>
      <c r="I689" s="32" t="str">
        <f ca="1">IF(B689="","",IF(INDIRECT("減額一覧!BL"&amp;P689)=0.08,0.08,0.1))</f>
        <v/>
      </c>
      <c r="J689" s="51"/>
      <c r="K689" s="94" t="str">
        <f t="shared" ca="1" si="1184"/>
        <v/>
      </c>
      <c r="L689" s="56" t="str">
        <f t="shared" ca="1" si="1146"/>
        <v/>
      </c>
      <c r="N689" s="113" t="str">
        <f t="shared" ref="N689:N692" ca="1" si="1605">IF(A689="","",IF(A689&gt;3000,"月ヶ瀬",IF(A689&gt;=2000,"都祁","市内")))</f>
        <v/>
      </c>
      <c r="O689" s="114" t="str">
        <f t="shared" ref="O689" ca="1" si="1606">IF(B689="","",IF(INDIRECT("減額一覧!BL"&amp;P689)=0.08,0.08,0.1))</f>
        <v/>
      </c>
      <c r="P689" s="38">
        <v>116</v>
      </c>
      <c r="Q689" s="38" t="str">
        <f t="shared" ref="Q689:R692" ca="1" si="1607">IF(G689="","",IF(G689&gt;0,1,""))</f>
        <v/>
      </c>
      <c r="R689" s="38" t="str">
        <f t="shared" ca="1" si="1607"/>
        <v/>
      </c>
      <c r="S689" s="66" t="str">
        <f t="shared" ca="1" si="1148"/>
        <v/>
      </c>
      <c r="T689" s="105" t="str">
        <f t="shared" ca="1" si="1490"/>
        <v/>
      </c>
    </row>
    <row r="690" spans="1:20" ht="20.25" hidden="1" thickTop="1" thickBot="1">
      <c r="A690" t="str">
        <f ca="1">IF(B690="","",INDIRECT("減額一覧!B"&amp;$P690))</f>
        <v/>
      </c>
      <c r="B690" s="61" t="str">
        <f t="shared" ref="B690" ca="1" si="1608">IF(INDIRECT("減額一覧!BB"&amp;P690)=1,INDIRECT("減額一覧!W"&amp;P690),"")</f>
        <v/>
      </c>
      <c r="C690" s="44" t="str">
        <f ca="1">IF(B690="","",INDIRECT("減額一覧!C"&amp;$P690))</f>
        <v/>
      </c>
      <c r="D690" s="79" t="str">
        <f ca="1">IF($B690="","",INDIRECT("減額一覧!G"&amp;$P690))</f>
        <v/>
      </c>
      <c r="E690" s="19" t="str">
        <f ca="1">IF(B690="","",INDIRECT("減額一覧!H"&amp;P690))</f>
        <v/>
      </c>
      <c r="F690" s="19" t="str">
        <f ca="1">IF($B690="","",INDIRECT("減額一覧!AD"&amp;P690))</f>
        <v/>
      </c>
      <c r="G690" s="20" t="str">
        <f ca="1">IF($B690="","",INDIRECT("減額一覧!AE"&amp;P690))</f>
        <v/>
      </c>
      <c r="H690" s="20" t="str">
        <f ca="1">IF($B690="","",INDIRECT("減額一覧!AF"&amp;P690))</f>
        <v/>
      </c>
      <c r="I690" s="32" t="str">
        <f ca="1">IF(B690="","",IF(INDIRECT("減額一覧!BM"&amp;P690)=0.08,0.08,0.1))</f>
        <v/>
      </c>
      <c r="J690" s="52"/>
      <c r="K690" s="95" t="str">
        <f t="shared" ca="1" si="1184"/>
        <v/>
      </c>
      <c r="L690" s="58" t="str">
        <f t="shared" ca="1" si="1146"/>
        <v/>
      </c>
      <c r="N690" s="113" t="str">
        <f t="shared" ca="1" si="1605"/>
        <v/>
      </c>
      <c r="O690" s="114" t="str">
        <f t="shared" ref="O690" ca="1" si="1609">IF(B690="","",IF(INDIRECT("減額一覧!BM"&amp;P690)=0.08,0.08,0.1))</f>
        <v/>
      </c>
      <c r="P690" s="38">
        <v>116</v>
      </c>
      <c r="Q690" s="38" t="str">
        <f t="shared" ca="1" si="1607"/>
        <v/>
      </c>
      <c r="R690" s="38" t="str">
        <f t="shared" ca="1" si="1607"/>
        <v/>
      </c>
      <c r="S690" s="66" t="str">
        <f t="shared" ca="1" si="1148"/>
        <v/>
      </c>
      <c r="T690" s="105" t="str">
        <f t="shared" ca="1" si="1490"/>
        <v/>
      </c>
    </row>
    <row r="691" spans="1:20" ht="20.25" hidden="1" thickTop="1" thickBot="1">
      <c r="A691" t="str">
        <f ca="1">IF(B691="","",INDIRECT("減額一覧!B"&amp;$P691))</f>
        <v/>
      </c>
      <c r="B691" s="61" t="str">
        <f t="shared" ref="B691" ca="1" si="1610">IF(INDIRECT("減額一覧!BC"&amp;P691)=1,INDIRECT("減額一覧!AG"&amp;P691),"")</f>
        <v/>
      </c>
      <c r="C691" s="36" t="str">
        <f ca="1">IF(B691="","",INDIRECT("減額一覧!C"&amp;$P691))</f>
        <v/>
      </c>
      <c r="D691" s="80" t="str">
        <f ca="1">IF($B691="","",INDIRECT("減額一覧!G"&amp;$P691))</f>
        <v/>
      </c>
      <c r="E691" s="19" t="str">
        <f ca="1">IF(B691="","",INDIRECT("減額一覧!H"&amp;P691))</f>
        <v/>
      </c>
      <c r="F691" s="19" t="str">
        <f ca="1">IF($B691="","",INDIRECT("減額一覧!AN"&amp;P691))</f>
        <v/>
      </c>
      <c r="G691" s="20" t="str">
        <f ca="1">IF($B691="","",INDIRECT("減額一覧!AO"&amp;P691))</f>
        <v/>
      </c>
      <c r="H691" s="20" t="str">
        <f ca="1">IF($B691="","",INDIRECT("減額一覧!AP"&amp;P691))</f>
        <v/>
      </c>
      <c r="I691" s="32" t="str">
        <f ca="1">IF(B691="","",IF(INDIRECT("減額一覧!BN"&amp;P691)=0.08,0.08,0.1))</f>
        <v/>
      </c>
      <c r="J691" s="52"/>
      <c r="K691" s="95" t="str">
        <f t="shared" ca="1" si="1184"/>
        <v/>
      </c>
      <c r="L691" s="58" t="str">
        <f t="shared" ca="1" si="1146"/>
        <v/>
      </c>
      <c r="N691" s="113" t="str">
        <f t="shared" ca="1" si="1605"/>
        <v/>
      </c>
      <c r="O691" s="114" t="str">
        <f t="shared" ref="O691" ca="1" si="1611">IF(B691="","",IF(INDIRECT("減額一覧!BN"&amp;P691)=0.08,0.08,0.1))</f>
        <v/>
      </c>
      <c r="P691" s="38">
        <v>116</v>
      </c>
      <c r="Q691" s="38" t="str">
        <f t="shared" ca="1" si="1607"/>
        <v/>
      </c>
      <c r="R691" s="38" t="str">
        <f t="shared" ca="1" si="1607"/>
        <v/>
      </c>
      <c r="S691" s="66" t="str">
        <f t="shared" ca="1" si="1148"/>
        <v/>
      </c>
      <c r="T691" s="105" t="str">
        <f t="shared" ca="1" si="1490"/>
        <v/>
      </c>
    </row>
    <row r="692" spans="1:20" ht="20.25" hidden="1" thickTop="1" thickBot="1">
      <c r="A692" t="str">
        <f ca="1">IF(B692="","",INDIRECT("減額一覧!B"&amp;$P692))</f>
        <v/>
      </c>
      <c r="B692" s="61" t="str">
        <f t="shared" ref="B692" ca="1" si="1612">IF(INDIRECT("減額一覧!BD"&amp;P692)=1,INDIRECT("減額一覧!AQ"&amp;P692),"")</f>
        <v/>
      </c>
      <c r="C692" s="45" t="str">
        <f ca="1">IF(B692="","",INDIRECT("減額一覧!C"&amp;$P692))</f>
        <v/>
      </c>
      <c r="D692" s="79" t="str">
        <f ca="1">IF($B692="","",INDIRECT("減額一覧!G"&amp;$P692))</f>
        <v/>
      </c>
      <c r="E692" s="19" t="str">
        <f ca="1">IF(B692="","",INDIRECT("減額一覧!H"&amp;P692))</f>
        <v/>
      </c>
      <c r="F692" s="19" t="str">
        <f ca="1">IF($B692="","",INDIRECT("減額一覧!AX"&amp;P692))</f>
        <v/>
      </c>
      <c r="G692" s="20" t="str">
        <f ca="1">IF($B692="","",INDIRECT("減額一覧!AY"&amp;P692))</f>
        <v/>
      </c>
      <c r="H692" s="20" t="str">
        <f ca="1">IF($B692="","",INDIRECT("減額一覧!AZ"&amp;P692))</f>
        <v/>
      </c>
      <c r="I692" s="32" t="str">
        <f ca="1">IF(B692="","",IF(INDIRECT("減額一覧!BO"&amp;P692)=0.08,0.08,0.1))</f>
        <v/>
      </c>
      <c r="J692" s="52"/>
      <c r="K692" s="95" t="str">
        <f t="shared" ca="1" si="1184"/>
        <v/>
      </c>
      <c r="L692" s="58" t="str">
        <f t="shared" ca="1" si="1146"/>
        <v/>
      </c>
      <c r="N692" s="113" t="str">
        <f t="shared" ca="1" si="1605"/>
        <v/>
      </c>
      <c r="O692" s="114" t="str">
        <f t="shared" ref="O692" ca="1" si="1613">IF(B692="","",IF(INDIRECT("減額一覧!BO"&amp;P692)=0.08,0.08,0.1))</f>
        <v/>
      </c>
      <c r="P692" s="38">
        <v>116</v>
      </c>
      <c r="Q692" s="38" t="str">
        <f t="shared" ca="1" si="1607"/>
        <v/>
      </c>
      <c r="R692" s="38" t="str">
        <f t="shared" ca="1" si="1607"/>
        <v/>
      </c>
      <c r="S692" s="66" t="str">
        <f t="shared" ca="1" si="1148"/>
        <v/>
      </c>
      <c r="T692" s="105" t="str">
        <f t="shared" ca="1" si="1490"/>
        <v/>
      </c>
    </row>
    <row r="693" spans="1:20" ht="20.25" hidden="1" thickTop="1" thickBot="1">
      <c r="B693" s="64"/>
      <c r="C693" s="41" t="str">
        <f>IF(B693="","",減額一覧!C389)</f>
        <v/>
      </c>
      <c r="D693" s="43"/>
      <c r="E693" s="21"/>
      <c r="F693" s="22" t="s">
        <v>69</v>
      </c>
      <c r="G693" s="23">
        <f t="shared" ref="G693:H693" si="1614">SUBTOTAL(9,G689:G692)</f>
        <v>0</v>
      </c>
      <c r="H693" s="23">
        <f t="shared" si="1614"/>
        <v>0</v>
      </c>
      <c r="I693" s="30"/>
      <c r="J693" s="53"/>
      <c r="K693" s="96" t="str">
        <f t="shared" si="1184"/>
        <v/>
      </c>
      <c r="L693" s="59" t="str">
        <f t="shared" si="1146"/>
        <v/>
      </c>
      <c r="N693" s="108" t="str">
        <f t="shared" ref="N693" si="1615">IF(AND(G693=0,H693=0),"","小計")</f>
        <v/>
      </c>
      <c r="O693" s="108" t="str">
        <f t="shared" ref="O693" si="1616">IF(AND(G693=0,H693=0),"","小計")</f>
        <v/>
      </c>
      <c r="P693" s="38"/>
      <c r="Q693" s="38"/>
      <c r="R693" s="38"/>
      <c r="S693" s="66" t="str">
        <f t="shared" si="1148"/>
        <v/>
      </c>
      <c r="T693" s="105" t="str">
        <f t="shared" si="1490"/>
        <v/>
      </c>
    </row>
    <row r="694" spans="1:20" ht="20.25" hidden="1" thickTop="1" thickBot="1">
      <c r="A694" t="str">
        <f ca="1">IF(B694="","",INDIRECT("減額一覧!B"&amp;$P694))</f>
        <v/>
      </c>
      <c r="B694" s="61" t="str">
        <f t="shared" ref="B694" ca="1" si="1617">IF(INDIRECT("減額一覧!BA"&amp;P694)=1,INDIRECT("減額一覧!M"&amp;P694),"")</f>
        <v/>
      </c>
      <c r="C694" s="36" t="str">
        <f ca="1">IF(B694="","",INDIRECT("減額一覧!C"&amp;$P694))</f>
        <v/>
      </c>
      <c r="D694" s="78" t="str">
        <f ca="1">IF($B694="","",INDIRECT("減額一覧!G"&amp;$P694))</f>
        <v/>
      </c>
      <c r="E694" s="19" t="str">
        <f ca="1">IF(B694="","",INDIRECT("減額一覧!H"&amp;P694))</f>
        <v/>
      </c>
      <c r="F694" s="19" t="str">
        <f ca="1">IF($B694="","",INDIRECT("減額一覧!T"&amp;P694))</f>
        <v/>
      </c>
      <c r="G694" s="20" t="str">
        <f ca="1">IF($B694="","",INDIRECT("減額一覧!U"&amp;P694))</f>
        <v/>
      </c>
      <c r="H694" s="20" t="str">
        <f ca="1">IF($B694="","",INDIRECT("減額一覧!V"&amp;P694))</f>
        <v/>
      </c>
      <c r="I694" s="32" t="str">
        <f ca="1">IF(B694="","",IF(INDIRECT("減額一覧!BL"&amp;P694)=0.08,0.08,0.1))</f>
        <v/>
      </c>
      <c r="J694" s="51"/>
      <c r="K694" s="94" t="str">
        <f t="shared" ca="1" si="1184"/>
        <v/>
      </c>
      <c r="L694" s="56" t="str">
        <f t="shared" ca="1" si="1146"/>
        <v/>
      </c>
      <c r="N694" s="113" t="str">
        <f t="shared" ref="N694:N697" ca="1" si="1618">IF(A694="","",IF(A694&gt;3000,"月ヶ瀬",IF(A694&gt;=2000,"都祁","市内")))</f>
        <v/>
      </c>
      <c r="O694" s="114" t="str">
        <f t="shared" ref="O694" ca="1" si="1619">IF(B694="","",IF(INDIRECT("減額一覧!BL"&amp;P694)=0.08,0.08,0.1))</f>
        <v/>
      </c>
      <c r="P694" s="38">
        <v>117</v>
      </c>
      <c r="Q694" s="38" t="str">
        <f t="shared" ref="Q694:R697" ca="1" si="1620">IF(G694="","",IF(G694&gt;0,1,""))</f>
        <v/>
      </c>
      <c r="R694" s="38" t="str">
        <f t="shared" ca="1" si="1620"/>
        <v/>
      </c>
      <c r="S694" s="66" t="str">
        <f t="shared" ca="1" si="1148"/>
        <v/>
      </c>
      <c r="T694" s="105" t="str">
        <f t="shared" ca="1" si="1490"/>
        <v/>
      </c>
    </row>
    <row r="695" spans="1:20" ht="20.25" hidden="1" thickTop="1" thickBot="1">
      <c r="A695" t="str">
        <f ca="1">IF(B695="","",INDIRECT("減額一覧!B"&amp;$P695))</f>
        <v/>
      </c>
      <c r="B695" s="61" t="str">
        <f t="shared" ref="B695" ca="1" si="1621">IF(INDIRECT("減額一覧!BB"&amp;P695)=1,INDIRECT("減額一覧!W"&amp;P695),"")</f>
        <v/>
      </c>
      <c r="C695" s="44" t="str">
        <f ca="1">IF(B695="","",INDIRECT("減額一覧!C"&amp;$P695))</f>
        <v/>
      </c>
      <c r="D695" s="79" t="str">
        <f ca="1">IF($B695="","",INDIRECT("減額一覧!G"&amp;$P695))</f>
        <v/>
      </c>
      <c r="E695" s="19" t="str">
        <f ca="1">IF(B695="","",INDIRECT("減額一覧!H"&amp;P695))</f>
        <v/>
      </c>
      <c r="F695" s="19" t="str">
        <f ca="1">IF($B695="","",INDIRECT("減額一覧!AD"&amp;P695))</f>
        <v/>
      </c>
      <c r="G695" s="20" t="str">
        <f ca="1">IF($B695="","",INDIRECT("減額一覧!AE"&amp;P695))</f>
        <v/>
      </c>
      <c r="H695" s="20" t="str">
        <f ca="1">IF($B695="","",INDIRECT("減額一覧!AF"&amp;P695))</f>
        <v/>
      </c>
      <c r="I695" s="32" t="str">
        <f ca="1">IF(B695="","",IF(INDIRECT("減額一覧!BM"&amp;P695)=0.08,0.08,0.1))</f>
        <v/>
      </c>
      <c r="J695" s="52"/>
      <c r="K695" s="95" t="str">
        <f t="shared" ca="1" si="1184"/>
        <v/>
      </c>
      <c r="L695" s="58" t="str">
        <f t="shared" ca="1" si="1146"/>
        <v/>
      </c>
      <c r="N695" s="113" t="str">
        <f t="shared" ca="1" si="1618"/>
        <v/>
      </c>
      <c r="O695" s="114" t="str">
        <f t="shared" ref="O695" ca="1" si="1622">IF(B695="","",IF(INDIRECT("減額一覧!BM"&amp;P695)=0.08,0.08,0.1))</f>
        <v/>
      </c>
      <c r="P695" s="38">
        <v>117</v>
      </c>
      <c r="Q695" s="38" t="str">
        <f t="shared" ca="1" si="1620"/>
        <v/>
      </c>
      <c r="R695" s="38" t="str">
        <f t="shared" ca="1" si="1620"/>
        <v/>
      </c>
      <c r="S695" s="66" t="str">
        <f t="shared" ca="1" si="1148"/>
        <v/>
      </c>
      <c r="T695" s="105" t="str">
        <f t="shared" ca="1" si="1490"/>
        <v/>
      </c>
    </row>
    <row r="696" spans="1:20" ht="20.25" hidden="1" thickTop="1" thickBot="1">
      <c r="A696" t="str">
        <f ca="1">IF(B696="","",INDIRECT("減額一覧!B"&amp;$P696))</f>
        <v/>
      </c>
      <c r="B696" s="61" t="str">
        <f t="shared" ref="B696" ca="1" si="1623">IF(INDIRECT("減額一覧!BC"&amp;P696)=1,INDIRECT("減額一覧!AG"&amp;P696),"")</f>
        <v/>
      </c>
      <c r="C696" s="36" t="str">
        <f ca="1">IF(B696="","",INDIRECT("減額一覧!C"&amp;$P696))</f>
        <v/>
      </c>
      <c r="D696" s="80" t="str">
        <f ca="1">IF($B696="","",INDIRECT("減額一覧!G"&amp;$P696))</f>
        <v/>
      </c>
      <c r="E696" s="19" t="str">
        <f ca="1">IF(B696="","",INDIRECT("減額一覧!H"&amp;P696))</f>
        <v/>
      </c>
      <c r="F696" s="19" t="str">
        <f ca="1">IF($B696="","",INDIRECT("減額一覧!AN"&amp;P696))</f>
        <v/>
      </c>
      <c r="G696" s="20" t="str">
        <f ca="1">IF($B696="","",INDIRECT("減額一覧!AO"&amp;P696))</f>
        <v/>
      </c>
      <c r="H696" s="20" t="str">
        <f ca="1">IF($B696="","",INDIRECT("減額一覧!AP"&amp;P696))</f>
        <v/>
      </c>
      <c r="I696" s="32" t="str">
        <f ca="1">IF(B696="","",IF(INDIRECT("減額一覧!BN"&amp;P696)=0.08,0.08,0.1))</f>
        <v/>
      </c>
      <c r="J696" s="52"/>
      <c r="K696" s="95" t="str">
        <f t="shared" ca="1" si="1184"/>
        <v/>
      </c>
      <c r="L696" s="58" t="str">
        <f t="shared" ca="1" si="1146"/>
        <v/>
      </c>
      <c r="N696" s="113" t="str">
        <f t="shared" ca="1" si="1618"/>
        <v/>
      </c>
      <c r="O696" s="114" t="str">
        <f t="shared" ref="O696" ca="1" si="1624">IF(B696="","",IF(INDIRECT("減額一覧!BN"&amp;P696)=0.08,0.08,0.1))</f>
        <v/>
      </c>
      <c r="P696" s="38">
        <v>117</v>
      </c>
      <c r="Q696" s="38" t="str">
        <f t="shared" ca="1" si="1620"/>
        <v/>
      </c>
      <c r="R696" s="38" t="str">
        <f t="shared" ca="1" si="1620"/>
        <v/>
      </c>
      <c r="S696" s="66" t="str">
        <f t="shared" ca="1" si="1148"/>
        <v/>
      </c>
      <c r="T696" s="105" t="str">
        <f t="shared" ca="1" si="1490"/>
        <v/>
      </c>
    </row>
    <row r="697" spans="1:20" ht="20.25" hidden="1" thickTop="1" thickBot="1">
      <c r="A697" t="str">
        <f ca="1">IF(B697="","",INDIRECT("減額一覧!B"&amp;$P697))</f>
        <v/>
      </c>
      <c r="B697" s="61" t="str">
        <f t="shared" ref="B697" ca="1" si="1625">IF(INDIRECT("減額一覧!BD"&amp;P697)=1,INDIRECT("減額一覧!AQ"&amp;P697),"")</f>
        <v/>
      </c>
      <c r="C697" s="45" t="str">
        <f ca="1">IF(B697="","",INDIRECT("減額一覧!C"&amp;$P697))</f>
        <v/>
      </c>
      <c r="D697" s="79" t="str">
        <f ca="1">IF($B697="","",INDIRECT("減額一覧!G"&amp;$P697))</f>
        <v/>
      </c>
      <c r="E697" s="19" t="str">
        <f ca="1">IF(B697="","",INDIRECT("減額一覧!H"&amp;P697))</f>
        <v/>
      </c>
      <c r="F697" s="19" t="str">
        <f ca="1">IF($B697="","",INDIRECT("減額一覧!AX"&amp;P697))</f>
        <v/>
      </c>
      <c r="G697" s="20" t="str">
        <f ca="1">IF($B697="","",INDIRECT("減額一覧!AY"&amp;P697))</f>
        <v/>
      </c>
      <c r="H697" s="20" t="str">
        <f ca="1">IF($B697="","",INDIRECT("減額一覧!AZ"&amp;P697))</f>
        <v/>
      </c>
      <c r="I697" s="32" t="str">
        <f ca="1">IF(B697="","",IF(INDIRECT("減額一覧!BO"&amp;P697)=0.08,0.08,0.1))</f>
        <v/>
      </c>
      <c r="J697" s="52"/>
      <c r="K697" s="95" t="str">
        <f t="shared" ca="1" si="1184"/>
        <v/>
      </c>
      <c r="L697" s="58" t="str">
        <f t="shared" ca="1" si="1146"/>
        <v/>
      </c>
      <c r="N697" s="113" t="str">
        <f t="shared" ca="1" si="1618"/>
        <v/>
      </c>
      <c r="O697" s="114" t="str">
        <f t="shared" ref="O697" ca="1" si="1626">IF(B697="","",IF(INDIRECT("減額一覧!BO"&amp;P697)=0.08,0.08,0.1))</f>
        <v/>
      </c>
      <c r="P697" s="38">
        <v>117</v>
      </c>
      <c r="Q697" s="38" t="str">
        <f t="shared" ca="1" si="1620"/>
        <v/>
      </c>
      <c r="R697" s="38" t="str">
        <f t="shared" ca="1" si="1620"/>
        <v/>
      </c>
      <c r="S697" s="66" t="str">
        <f t="shared" ca="1" si="1148"/>
        <v/>
      </c>
      <c r="T697" s="105" t="str">
        <f t="shared" ca="1" si="1490"/>
        <v/>
      </c>
    </row>
    <row r="698" spans="1:20" ht="20.25" hidden="1" thickTop="1" thickBot="1">
      <c r="A698" t="str">
        <f t="shared" ref="A698" ca="1" si="1627">IF(B698="","",INDIRECT("減額一覧!B"&amp;$P698))</f>
        <v/>
      </c>
      <c r="B698" s="64"/>
      <c r="C698" s="41" t="str">
        <f>IF(B698="","",減額一覧!C394)</f>
        <v/>
      </c>
      <c r="D698" s="43"/>
      <c r="E698" s="21"/>
      <c r="F698" s="22" t="s">
        <v>69</v>
      </c>
      <c r="G698" s="23">
        <f t="shared" ref="G698:H698" si="1628">SUBTOTAL(9,G694:G697)</f>
        <v>0</v>
      </c>
      <c r="H698" s="23">
        <f t="shared" si="1628"/>
        <v>0</v>
      </c>
      <c r="I698" s="30"/>
      <c r="J698" s="53"/>
      <c r="K698" s="96" t="str">
        <f t="shared" ca="1" si="1184"/>
        <v/>
      </c>
      <c r="L698" s="59" t="str">
        <f t="shared" si="1146"/>
        <v/>
      </c>
      <c r="N698" s="108" t="str">
        <f t="shared" ref="N698" si="1629">IF(AND(G698=0,H698=0),"","小計")</f>
        <v/>
      </c>
      <c r="O698" s="108" t="str">
        <f t="shared" ref="O698" si="1630">IF(AND(G698=0,H698=0),"","小計")</f>
        <v/>
      </c>
      <c r="P698" s="38"/>
      <c r="Q698" s="38"/>
      <c r="R698" s="38"/>
      <c r="S698" s="66" t="str">
        <f t="shared" si="1148"/>
        <v/>
      </c>
      <c r="T698" s="105" t="str">
        <f t="shared" si="1490"/>
        <v/>
      </c>
    </row>
    <row r="699" spans="1:20" ht="20.25" hidden="1" thickTop="1" thickBot="1">
      <c r="A699" t="str">
        <f ca="1">IF(B699="","",INDIRECT("減額一覧!B"&amp;$P699))</f>
        <v/>
      </c>
      <c r="B699" s="61" t="str">
        <f t="shared" ref="B699" ca="1" si="1631">IF(INDIRECT("減額一覧!BA"&amp;P699)=1,INDIRECT("減額一覧!M"&amp;P699),"")</f>
        <v/>
      </c>
      <c r="C699" s="36" t="str">
        <f ca="1">IF(B699="","",INDIRECT("減額一覧!C"&amp;$P699))</f>
        <v/>
      </c>
      <c r="D699" s="78" t="str">
        <f ca="1">IF($B699="","",INDIRECT("減額一覧!G"&amp;$P699))</f>
        <v/>
      </c>
      <c r="E699" s="19" t="str">
        <f ca="1">IF(B699="","",INDIRECT("減額一覧!H"&amp;P699))</f>
        <v/>
      </c>
      <c r="F699" s="19" t="str">
        <f ca="1">IF($B699="","",INDIRECT("減額一覧!T"&amp;P699))</f>
        <v/>
      </c>
      <c r="G699" s="20" t="str">
        <f ca="1">IF($B699="","",INDIRECT("減額一覧!U"&amp;P699))</f>
        <v/>
      </c>
      <c r="H699" s="20" t="str">
        <f ca="1">IF($B699="","",INDIRECT("減額一覧!V"&amp;P699))</f>
        <v/>
      </c>
      <c r="I699" s="32" t="str">
        <f ca="1">IF(B699="","",IF(INDIRECT("減額一覧!BL"&amp;P699)=0.08,0.08,0.1))</f>
        <v/>
      </c>
      <c r="J699" s="51"/>
      <c r="K699" s="94" t="str">
        <f t="shared" ca="1" si="1184"/>
        <v/>
      </c>
      <c r="L699" s="56" t="str">
        <f t="shared" ca="1" si="1146"/>
        <v/>
      </c>
      <c r="N699" s="113" t="str">
        <f t="shared" ref="N699:N702" ca="1" si="1632">IF(A699="","",IF(A699&gt;3000,"月ヶ瀬",IF(A699&gt;=2000,"都祁","市内")))</f>
        <v/>
      </c>
      <c r="O699" s="114" t="str">
        <f t="shared" ref="O699" ca="1" si="1633">IF(B699="","",IF(INDIRECT("減額一覧!BL"&amp;P699)=0.08,0.08,0.1))</f>
        <v/>
      </c>
      <c r="P699" s="38">
        <v>114</v>
      </c>
      <c r="Q699" s="38" t="str">
        <f t="shared" ref="Q699:R702" ca="1" si="1634">IF(G699="","",IF(G699&gt;0,1,""))</f>
        <v/>
      </c>
      <c r="R699" s="38" t="str">
        <f t="shared" ca="1" si="1634"/>
        <v/>
      </c>
      <c r="S699" s="66" t="str">
        <f t="shared" ca="1" si="1148"/>
        <v/>
      </c>
      <c r="T699" s="105" t="str">
        <f t="shared" ca="1" si="1490"/>
        <v/>
      </c>
    </row>
    <row r="700" spans="1:20" ht="20.25" hidden="1" thickTop="1" thickBot="1">
      <c r="A700" t="str">
        <f ca="1">IF(B700="","",INDIRECT("減額一覧!B"&amp;$P700))</f>
        <v/>
      </c>
      <c r="B700" s="61" t="str">
        <f t="shared" ref="B700" ca="1" si="1635">IF(INDIRECT("減額一覧!BB"&amp;P700)=1,INDIRECT("減額一覧!W"&amp;P700),"")</f>
        <v/>
      </c>
      <c r="C700" s="44" t="str">
        <f ca="1">IF(B700="","",INDIRECT("減額一覧!C"&amp;$P700))</f>
        <v/>
      </c>
      <c r="D700" s="79" t="str">
        <f ca="1">IF($B700="","",INDIRECT("減額一覧!G"&amp;$P700))</f>
        <v/>
      </c>
      <c r="E700" s="19" t="str">
        <f ca="1">IF(B700="","",INDIRECT("減額一覧!H"&amp;P700))</f>
        <v/>
      </c>
      <c r="F700" s="19" t="str">
        <f ca="1">IF($B700="","",INDIRECT("減額一覧!AD"&amp;P700))</f>
        <v/>
      </c>
      <c r="G700" s="20" t="str">
        <f ca="1">IF($B700="","",INDIRECT("減額一覧!AE"&amp;P700))</f>
        <v/>
      </c>
      <c r="H700" s="20" t="str">
        <f ca="1">IF($B700="","",INDIRECT("減額一覧!AF"&amp;P700))</f>
        <v/>
      </c>
      <c r="I700" s="32" t="str">
        <f ca="1">IF(B700="","",IF(INDIRECT("減額一覧!BM"&amp;P700)=0.08,0.08,0.1))</f>
        <v/>
      </c>
      <c r="J700" s="52"/>
      <c r="K700" s="95" t="str">
        <f t="shared" ca="1" si="1184"/>
        <v/>
      </c>
      <c r="L700" s="58" t="str">
        <f t="shared" ca="1" si="1146"/>
        <v/>
      </c>
      <c r="N700" s="113" t="str">
        <f t="shared" ca="1" si="1632"/>
        <v/>
      </c>
      <c r="O700" s="114" t="str">
        <f t="shared" ref="O700" ca="1" si="1636">IF(B700="","",IF(INDIRECT("減額一覧!BM"&amp;P700)=0.08,0.08,0.1))</f>
        <v/>
      </c>
      <c r="P700" s="38">
        <v>114</v>
      </c>
      <c r="Q700" s="38" t="str">
        <f t="shared" ca="1" si="1634"/>
        <v/>
      </c>
      <c r="R700" s="38" t="str">
        <f t="shared" ca="1" si="1634"/>
        <v/>
      </c>
      <c r="S700" s="66" t="str">
        <f t="shared" ca="1" si="1148"/>
        <v/>
      </c>
      <c r="T700" s="105" t="str">
        <f t="shared" ca="1" si="1490"/>
        <v/>
      </c>
    </row>
    <row r="701" spans="1:20" ht="20.25" hidden="1" thickTop="1" thickBot="1">
      <c r="A701" t="str">
        <f ca="1">IF(B701="","",INDIRECT("減額一覧!B"&amp;$P701))</f>
        <v/>
      </c>
      <c r="B701" s="61" t="str">
        <f t="shared" ref="B701" ca="1" si="1637">IF(INDIRECT("減額一覧!BC"&amp;P701)=1,INDIRECT("減額一覧!AG"&amp;P701),"")</f>
        <v/>
      </c>
      <c r="C701" s="36" t="str">
        <f ca="1">IF(B701="","",INDIRECT("減額一覧!C"&amp;$P701))</f>
        <v/>
      </c>
      <c r="D701" s="80" t="str">
        <f ca="1">IF($B701="","",INDIRECT("減額一覧!G"&amp;$P701))</f>
        <v/>
      </c>
      <c r="E701" s="19" t="str">
        <f ca="1">IF(B701="","",INDIRECT("減額一覧!H"&amp;P701))</f>
        <v/>
      </c>
      <c r="F701" s="19" t="str">
        <f ca="1">IF($B701="","",INDIRECT("減額一覧!AN"&amp;P701))</f>
        <v/>
      </c>
      <c r="G701" s="20" t="str">
        <f ca="1">IF($B701="","",INDIRECT("減額一覧!AO"&amp;P701))</f>
        <v/>
      </c>
      <c r="H701" s="20" t="str">
        <f ca="1">IF($B701="","",INDIRECT("減額一覧!AP"&amp;P701))</f>
        <v/>
      </c>
      <c r="I701" s="32" t="str">
        <f ca="1">IF(B701="","",IF(INDIRECT("減額一覧!BN"&amp;P701)=0.08,0.08,0.1))</f>
        <v/>
      </c>
      <c r="J701" s="52"/>
      <c r="K701" s="95" t="str">
        <f t="shared" ca="1" si="1184"/>
        <v/>
      </c>
      <c r="L701" s="58" t="str">
        <f t="shared" ca="1" si="1146"/>
        <v/>
      </c>
      <c r="N701" s="113" t="str">
        <f t="shared" ca="1" si="1632"/>
        <v/>
      </c>
      <c r="O701" s="114" t="str">
        <f t="shared" ref="O701" ca="1" si="1638">IF(B701="","",IF(INDIRECT("減額一覧!BN"&amp;P701)=0.08,0.08,0.1))</f>
        <v/>
      </c>
      <c r="P701" s="38">
        <v>114</v>
      </c>
      <c r="Q701" s="38" t="str">
        <f t="shared" ca="1" si="1634"/>
        <v/>
      </c>
      <c r="R701" s="38" t="str">
        <f t="shared" ca="1" si="1634"/>
        <v/>
      </c>
      <c r="S701" s="66" t="str">
        <f t="shared" ca="1" si="1148"/>
        <v/>
      </c>
      <c r="T701" s="105" t="str">
        <f t="shared" ca="1" si="1490"/>
        <v/>
      </c>
    </row>
    <row r="702" spans="1:20" ht="20.25" hidden="1" thickTop="1" thickBot="1">
      <c r="A702" t="str">
        <f ca="1">IF(B702="","",INDIRECT("減額一覧!B"&amp;$P702))</f>
        <v/>
      </c>
      <c r="B702" s="61" t="str">
        <f t="shared" ref="B702" ca="1" si="1639">IF(INDIRECT("減額一覧!BD"&amp;P702)=1,INDIRECT("減額一覧!AQ"&amp;P702),"")</f>
        <v/>
      </c>
      <c r="C702" s="45" t="str">
        <f ca="1">IF(B702="","",INDIRECT("減額一覧!C"&amp;$P702))</f>
        <v/>
      </c>
      <c r="D702" s="79" t="str">
        <f ca="1">IF($B702="","",INDIRECT("減額一覧!G"&amp;$P702))</f>
        <v/>
      </c>
      <c r="E702" s="19" t="str">
        <f ca="1">IF(B702="","",INDIRECT("減額一覧!H"&amp;P702))</f>
        <v/>
      </c>
      <c r="F702" s="19" t="str">
        <f ca="1">IF($B702="","",INDIRECT("減額一覧!AX"&amp;P702))</f>
        <v/>
      </c>
      <c r="G702" s="20" t="str">
        <f ca="1">IF($B702="","",INDIRECT("減額一覧!AY"&amp;P702))</f>
        <v/>
      </c>
      <c r="H702" s="20" t="str">
        <f ca="1">IF($B702="","",INDIRECT("減額一覧!AZ"&amp;P702))</f>
        <v/>
      </c>
      <c r="I702" s="32" t="str">
        <f ca="1">IF(B702="","",IF(INDIRECT("減額一覧!BO"&amp;P702)=0.08,0.08,0.1))</f>
        <v/>
      </c>
      <c r="J702" s="52"/>
      <c r="K702" s="95" t="str">
        <f t="shared" ca="1" si="1184"/>
        <v/>
      </c>
      <c r="L702" s="58" t="str">
        <f t="shared" ca="1" si="1146"/>
        <v/>
      </c>
      <c r="N702" s="113" t="str">
        <f t="shared" ca="1" si="1632"/>
        <v/>
      </c>
      <c r="O702" s="114" t="str">
        <f t="shared" ref="O702" ca="1" si="1640">IF(B702="","",IF(INDIRECT("減額一覧!BO"&amp;P702)=0.08,0.08,0.1))</f>
        <v/>
      </c>
      <c r="P702" s="38">
        <v>114</v>
      </c>
      <c r="Q702" s="38" t="str">
        <f t="shared" ca="1" si="1634"/>
        <v/>
      </c>
      <c r="R702" s="38" t="str">
        <f t="shared" ca="1" si="1634"/>
        <v/>
      </c>
      <c r="S702" s="66" t="str">
        <f t="shared" ca="1" si="1148"/>
        <v/>
      </c>
      <c r="T702" s="105" t="str">
        <f t="shared" ca="1" si="1490"/>
        <v/>
      </c>
    </row>
    <row r="703" spans="1:20" ht="20.25" hidden="1" thickTop="1" thickBot="1">
      <c r="B703" s="64"/>
      <c r="C703" s="41" t="str">
        <f>IF(B703="","",減額一覧!C399)</f>
        <v/>
      </c>
      <c r="D703" s="43"/>
      <c r="E703" s="21"/>
      <c r="F703" s="22" t="s">
        <v>69</v>
      </c>
      <c r="G703" s="23">
        <f t="shared" ref="G703:H703" si="1641">SUBTOTAL(9,G699:G702)</f>
        <v>0</v>
      </c>
      <c r="H703" s="23">
        <f t="shared" si="1641"/>
        <v>0</v>
      </c>
      <c r="I703" s="30"/>
      <c r="J703" s="53"/>
      <c r="K703" s="96" t="str">
        <f t="shared" si="1184"/>
        <v/>
      </c>
      <c r="L703" s="59" t="str">
        <f t="shared" si="1146"/>
        <v/>
      </c>
      <c r="N703" s="108" t="str">
        <f t="shared" ref="N703" si="1642">IF(AND(G703=0,H703=0),"","小計")</f>
        <v/>
      </c>
      <c r="O703" s="108" t="str">
        <f t="shared" ref="O703" si="1643">IF(AND(G703=0,H703=0),"","小計")</f>
        <v/>
      </c>
      <c r="P703" s="38"/>
      <c r="Q703" s="38"/>
      <c r="R703" s="38"/>
      <c r="S703" s="66" t="str">
        <f t="shared" si="1148"/>
        <v/>
      </c>
      <c r="T703" s="105" t="str">
        <f t="shared" si="1490"/>
        <v/>
      </c>
    </row>
    <row r="704" spans="1:20" ht="20.25" hidden="1" thickTop="1" thickBot="1">
      <c r="A704" t="str">
        <f ca="1">IF(B704="","",INDIRECT("減額一覧!B"&amp;$P704))</f>
        <v/>
      </c>
      <c r="B704" s="61" t="str">
        <f t="shared" ref="B704" ca="1" si="1644">IF(INDIRECT("減額一覧!BA"&amp;P704)=1,INDIRECT("減額一覧!M"&amp;P704),"")</f>
        <v/>
      </c>
      <c r="C704" s="36" t="str">
        <f ca="1">IF(B704="","",INDIRECT("減額一覧!C"&amp;$P704))</f>
        <v/>
      </c>
      <c r="D704" s="78" t="str">
        <f ca="1">IF($B704="","",INDIRECT("減額一覧!G"&amp;$P704))</f>
        <v/>
      </c>
      <c r="E704" s="19" t="str">
        <f ca="1">IF(B704="","",INDIRECT("減額一覧!H"&amp;P704))</f>
        <v/>
      </c>
      <c r="F704" s="19" t="str">
        <f ca="1">IF($B704="","",INDIRECT("減額一覧!T"&amp;P704))</f>
        <v/>
      </c>
      <c r="G704" s="20" t="str">
        <f ca="1">IF($B704="","",INDIRECT("減額一覧!U"&amp;P704))</f>
        <v/>
      </c>
      <c r="H704" s="20" t="str">
        <f ca="1">IF($B704="","",INDIRECT("減額一覧!V"&amp;P704))</f>
        <v/>
      </c>
      <c r="I704" s="32" t="str">
        <f ca="1">IF(B704="","",IF(INDIRECT("減額一覧!BL"&amp;P704)=0.08,0.08,0.1))</f>
        <v/>
      </c>
      <c r="J704" s="51"/>
      <c r="K704" s="94" t="str">
        <f t="shared" ca="1" si="1184"/>
        <v/>
      </c>
      <c r="L704" s="56" t="str">
        <f t="shared" ca="1" si="1146"/>
        <v/>
      </c>
      <c r="N704" s="113" t="str">
        <f t="shared" ref="N704:N707" ca="1" si="1645">IF(A704="","",IF(A704&gt;3000,"月ヶ瀬",IF(A704&gt;=2000,"都祁","市内")))</f>
        <v/>
      </c>
      <c r="O704" s="114" t="str">
        <f t="shared" ref="O704" ca="1" si="1646">IF(B704="","",IF(INDIRECT("減額一覧!BL"&amp;P704)=0.08,0.08,0.1))</f>
        <v/>
      </c>
      <c r="P704" s="38">
        <v>115</v>
      </c>
      <c r="Q704" s="38" t="str">
        <f t="shared" ref="Q704:R707" ca="1" si="1647">IF(G704="","",IF(G704&gt;0,1,""))</f>
        <v/>
      </c>
      <c r="R704" s="38" t="str">
        <f t="shared" ca="1" si="1647"/>
        <v/>
      </c>
      <c r="S704" s="66" t="str">
        <f t="shared" ca="1" si="1148"/>
        <v/>
      </c>
      <c r="T704" s="105" t="str">
        <f t="shared" ca="1" si="1490"/>
        <v/>
      </c>
    </row>
    <row r="705" spans="1:20" ht="20.25" hidden="1" thickTop="1" thickBot="1">
      <c r="A705" t="str">
        <f ca="1">IF(B705="","",INDIRECT("減額一覧!B"&amp;$P705))</f>
        <v/>
      </c>
      <c r="B705" s="61" t="str">
        <f t="shared" ref="B705" ca="1" si="1648">IF(INDIRECT("減額一覧!BB"&amp;P705)=1,INDIRECT("減額一覧!W"&amp;P705),"")</f>
        <v/>
      </c>
      <c r="C705" s="44" t="str">
        <f ca="1">IF(B705="","",INDIRECT("減額一覧!C"&amp;$P705))</f>
        <v/>
      </c>
      <c r="D705" s="79" t="str">
        <f ca="1">IF($B705="","",INDIRECT("減額一覧!G"&amp;$P705))</f>
        <v/>
      </c>
      <c r="E705" s="19" t="str">
        <f ca="1">IF(B705="","",INDIRECT("減額一覧!H"&amp;P705))</f>
        <v/>
      </c>
      <c r="F705" s="19" t="str">
        <f ca="1">IF($B705="","",INDIRECT("減額一覧!AD"&amp;P705))</f>
        <v/>
      </c>
      <c r="G705" s="20" t="str">
        <f ca="1">IF($B705="","",INDIRECT("減額一覧!AE"&amp;P705))</f>
        <v/>
      </c>
      <c r="H705" s="20" t="str">
        <f ca="1">IF($B705="","",INDIRECT("減額一覧!AF"&amp;P705))</f>
        <v/>
      </c>
      <c r="I705" s="32" t="str">
        <f ca="1">IF(B705="","",IF(INDIRECT("減額一覧!BM"&amp;P705)=0.08,0.08,0.1))</f>
        <v/>
      </c>
      <c r="J705" s="52"/>
      <c r="K705" s="95" t="str">
        <f t="shared" ca="1" si="1184"/>
        <v/>
      </c>
      <c r="L705" s="58" t="str">
        <f t="shared" ca="1" si="1146"/>
        <v/>
      </c>
      <c r="N705" s="113" t="str">
        <f t="shared" ca="1" si="1645"/>
        <v/>
      </c>
      <c r="O705" s="114" t="str">
        <f t="shared" ref="O705" ca="1" si="1649">IF(B705="","",IF(INDIRECT("減額一覧!BM"&amp;P705)=0.08,0.08,0.1))</f>
        <v/>
      </c>
      <c r="P705" s="38">
        <v>115</v>
      </c>
      <c r="Q705" s="38" t="str">
        <f t="shared" ca="1" si="1647"/>
        <v/>
      </c>
      <c r="R705" s="38" t="str">
        <f t="shared" ca="1" si="1647"/>
        <v/>
      </c>
      <c r="S705" s="66" t="str">
        <f t="shared" ca="1" si="1148"/>
        <v/>
      </c>
      <c r="T705" s="105" t="str">
        <f t="shared" ca="1" si="1490"/>
        <v/>
      </c>
    </row>
    <row r="706" spans="1:20" ht="20.25" hidden="1" thickTop="1" thickBot="1">
      <c r="A706" t="str">
        <f ca="1">IF(B706="","",INDIRECT("減額一覧!B"&amp;$P706))</f>
        <v/>
      </c>
      <c r="B706" s="61" t="str">
        <f t="shared" ref="B706" ca="1" si="1650">IF(INDIRECT("減額一覧!BC"&amp;P706)=1,INDIRECT("減額一覧!AG"&amp;P706),"")</f>
        <v/>
      </c>
      <c r="C706" s="36" t="str">
        <f ca="1">IF(B706="","",INDIRECT("減額一覧!C"&amp;$P706))</f>
        <v/>
      </c>
      <c r="D706" s="80" t="str">
        <f ca="1">IF($B706="","",INDIRECT("減額一覧!G"&amp;$P706))</f>
        <v/>
      </c>
      <c r="E706" s="19" t="str">
        <f ca="1">IF(B706="","",INDIRECT("減額一覧!H"&amp;P706))</f>
        <v/>
      </c>
      <c r="F706" s="19" t="str">
        <f ca="1">IF($B706="","",INDIRECT("減額一覧!AN"&amp;P706))</f>
        <v/>
      </c>
      <c r="G706" s="20" t="str">
        <f ca="1">IF($B706="","",INDIRECT("減額一覧!AO"&amp;P706))</f>
        <v/>
      </c>
      <c r="H706" s="20" t="str">
        <f ca="1">IF($B706="","",INDIRECT("減額一覧!AP"&amp;P706))</f>
        <v/>
      </c>
      <c r="I706" s="32" t="str">
        <f ca="1">IF(B706="","",IF(INDIRECT("減額一覧!BN"&amp;P706)=0.08,0.08,0.1))</f>
        <v/>
      </c>
      <c r="J706" s="52"/>
      <c r="K706" s="95" t="str">
        <f t="shared" ca="1" si="1184"/>
        <v/>
      </c>
      <c r="L706" s="58" t="str">
        <f t="shared" ca="1" si="1146"/>
        <v/>
      </c>
      <c r="N706" s="113" t="str">
        <f t="shared" ca="1" si="1645"/>
        <v/>
      </c>
      <c r="O706" s="114" t="str">
        <f t="shared" ref="O706" ca="1" si="1651">IF(B706="","",IF(INDIRECT("減額一覧!BN"&amp;P706)=0.08,0.08,0.1))</f>
        <v/>
      </c>
      <c r="P706" s="38">
        <v>115</v>
      </c>
      <c r="Q706" s="38" t="str">
        <f t="shared" ca="1" si="1647"/>
        <v/>
      </c>
      <c r="R706" s="38" t="str">
        <f t="shared" ca="1" si="1647"/>
        <v/>
      </c>
      <c r="S706" s="66" t="str">
        <f t="shared" ca="1" si="1148"/>
        <v/>
      </c>
      <c r="T706" s="105" t="str">
        <f t="shared" ca="1" si="1490"/>
        <v/>
      </c>
    </row>
    <row r="707" spans="1:20" ht="20.25" hidden="1" thickTop="1" thickBot="1">
      <c r="A707" t="str">
        <f ca="1">IF(B707="","",INDIRECT("減額一覧!B"&amp;$P707))</f>
        <v/>
      </c>
      <c r="B707" s="61" t="str">
        <f t="shared" ref="B707" ca="1" si="1652">IF(INDIRECT("減額一覧!BD"&amp;P707)=1,INDIRECT("減額一覧!AQ"&amp;P707),"")</f>
        <v/>
      </c>
      <c r="C707" s="45" t="str">
        <f ca="1">IF(B707="","",INDIRECT("減額一覧!C"&amp;$P707))</f>
        <v/>
      </c>
      <c r="D707" s="79" t="str">
        <f ca="1">IF($B707="","",INDIRECT("減額一覧!G"&amp;$P707))</f>
        <v/>
      </c>
      <c r="E707" s="19" t="str">
        <f ca="1">IF(B707="","",INDIRECT("減額一覧!H"&amp;P707))</f>
        <v/>
      </c>
      <c r="F707" s="19" t="str">
        <f ca="1">IF($B707="","",INDIRECT("減額一覧!AX"&amp;P707))</f>
        <v/>
      </c>
      <c r="G707" s="20" t="str">
        <f ca="1">IF($B707="","",INDIRECT("減額一覧!AY"&amp;P707))</f>
        <v/>
      </c>
      <c r="H707" s="20" t="str">
        <f ca="1">IF($B707="","",INDIRECT("減額一覧!AZ"&amp;P707))</f>
        <v/>
      </c>
      <c r="I707" s="32" t="str">
        <f ca="1">IF(B707="","",IF(INDIRECT("減額一覧!BO"&amp;P707)=0.08,0.08,0.1))</f>
        <v/>
      </c>
      <c r="J707" s="52"/>
      <c r="K707" s="95" t="str">
        <f t="shared" ca="1" si="1184"/>
        <v/>
      </c>
      <c r="L707" s="58" t="str">
        <f t="shared" ca="1" si="1146"/>
        <v/>
      </c>
      <c r="N707" s="113" t="str">
        <f t="shared" ca="1" si="1645"/>
        <v/>
      </c>
      <c r="O707" s="114" t="str">
        <f t="shared" ref="O707" ca="1" si="1653">IF(B707="","",IF(INDIRECT("減額一覧!BO"&amp;P707)=0.08,0.08,0.1))</f>
        <v/>
      </c>
      <c r="P707" s="38">
        <v>115</v>
      </c>
      <c r="Q707" s="38" t="str">
        <f t="shared" ca="1" si="1647"/>
        <v/>
      </c>
      <c r="R707" s="38" t="str">
        <f t="shared" ca="1" si="1647"/>
        <v/>
      </c>
      <c r="S707" s="66" t="str">
        <f t="shared" ca="1" si="1148"/>
        <v/>
      </c>
      <c r="T707" s="105" t="str">
        <f t="shared" ca="1" si="1490"/>
        <v/>
      </c>
    </row>
    <row r="708" spans="1:20" ht="20.25" hidden="1" thickTop="1" thickBot="1">
      <c r="B708" s="64"/>
      <c r="C708" s="41" t="str">
        <f>IF(B708="","",減額一覧!C404)</f>
        <v/>
      </c>
      <c r="D708" s="43"/>
      <c r="E708" s="21"/>
      <c r="F708" s="22" t="s">
        <v>69</v>
      </c>
      <c r="G708" s="23">
        <f t="shared" ref="G708:H708" si="1654">SUBTOTAL(9,G704:G707)</f>
        <v>0</v>
      </c>
      <c r="H708" s="23">
        <f t="shared" si="1654"/>
        <v>0</v>
      </c>
      <c r="I708" s="30"/>
      <c r="J708" s="53"/>
      <c r="K708" s="96" t="str">
        <f t="shared" si="1184"/>
        <v/>
      </c>
      <c r="L708" s="59" t="str">
        <f t="shared" si="1146"/>
        <v/>
      </c>
      <c r="N708" s="108" t="str">
        <f t="shared" ref="N708" si="1655">IF(AND(G708=0,H708=0),"","小計")</f>
        <v/>
      </c>
      <c r="O708" s="108" t="str">
        <f t="shared" ref="O708" si="1656">IF(AND(G708=0,H708=0),"","小計")</f>
        <v/>
      </c>
      <c r="P708" s="38"/>
      <c r="Q708" s="38"/>
      <c r="R708" s="38"/>
      <c r="S708" s="66" t="str">
        <f t="shared" si="1148"/>
        <v/>
      </c>
      <c r="T708" s="105" t="str">
        <f t="shared" si="1490"/>
        <v/>
      </c>
    </row>
    <row r="709" spans="1:20" ht="20.25" hidden="1" thickTop="1" thickBot="1">
      <c r="A709" t="str">
        <f ca="1">IF(B709="","",INDIRECT("減額一覧!B"&amp;$P709))</f>
        <v/>
      </c>
      <c r="B709" s="61" t="str">
        <f t="shared" ref="B709" ca="1" si="1657">IF(INDIRECT("減額一覧!BA"&amp;P709)=1,INDIRECT("減額一覧!M"&amp;P709),"")</f>
        <v/>
      </c>
      <c r="C709" s="36" t="str">
        <f ca="1">IF(B709="","",INDIRECT("減額一覧!C"&amp;$P709))</f>
        <v/>
      </c>
      <c r="D709" s="78" t="str">
        <f ca="1">IF($B709="","",INDIRECT("減額一覧!G"&amp;$P709))</f>
        <v/>
      </c>
      <c r="E709" s="19" t="str">
        <f ca="1">IF(B709="","",INDIRECT("減額一覧!H"&amp;P709))</f>
        <v/>
      </c>
      <c r="F709" s="19" t="str">
        <f ca="1">IF($B709="","",INDIRECT("減額一覧!T"&amp;P709))</f>
        <v/>
      </c>
      <c r="G709" s="20" t="str">
        <f ca="1">IF($B709="","",INDIRECT("減額一覧!U"&amp;P709))</f>
        <v/>
      </c>
      <c r="H709" s="20" t="str">
        <f ca="1">IF($B709="","",INDIRECT("減額一覧!V"&amp;P709))</f>
        <v/>
      </c>
      <c r="I709" s="32" t="str">
        <f ca="1">IF(B709="","",IF(INDIRECT("減額一覧!BL"&amp;P709)=0.08,0.08,0.1))</f>
        <v/>
      </c>
      <c r="J709" s="51"/>
      <c r="K709" s="94" t="str">
        <f t="shared" ca="1" si="1184"/>
        <v/>
      </c>
      <c r="L709" s="56" t="str">
        <f t="shared" ca="1" si="1146"/>
        <v/>
      </c>
      <c r="N709" s="113" t="str">
        <f t="shared" ref="N709:N712" ca="1" si="1658">IF(A709="","",IF(A709&gt;3000,"月ヶ瀬",IF(A709&gt;=2000,"都祁","市内")))</f>
        <v/>
      </c>
      <c r="O709" s="114" t="str">
        <f t="shared" ref="O709" ca="1" si="1659">IF(B709="","",IF(INDIRECT("減額一覧!BL"&amp;P709)=0.08,0.08,0.1))</f>
        <v/>
      </c>
      <c r="P709" s="38">
        <v>116</v>
      </c>
      <c r="Q709" s="38" t="str">
        <f t="shared" ref="Q709:R712" ca="1" si="1660">IF(G709="","",IF(G709&gt;0,1,""))</f>
        <v/>
      </c>
      <c r="R709" s="38" t="str">
        <f t="shared" ca="1" si="1660"/>
        <v/>
      </c>
      <c r="S709" s="66" t="str">
        <f t="shared" ca="1" si="1148"/>
        <v/>
      </c>
      <c r="T709" s="105" t="str">
        <f t="shared" ref="T709:T772" ca="1" si="1661">IF(L709="","",IF(H709=0,"",H709))</f>
        <v/>
      </c>
    </row>
    <row r="710" spans="1:20" ht="20.25" hidden="1" thickTop="1" thickBot="1">
      <c r="A710" t="str">
        <f ca="1">IF(B710="","",INDIRECT("減額一覧!B"&amp;$P710))</f>
        <v/>
      </c>
      <c r="B710" s="61" t="str">
        <f t="shared" ref="B710" ca="1" si="1662">IF(INDIRECT("減額一覧!BB"&amp;P710)=1,INDIRECT("減額一覧!W"&amp;P710),"")</f>
        <v/>
      </c>
      <c r="C710" s="44" t="str">
        <f ca="1">IF(B710="","",INDIRECT("減額一覧!C"&amp;$P710))</f>
        <v/>
      </c>
      <c r="D710" s="79" t="str">
        <f ca="1">IF($B710="","",INDIRECT("減額一覧!G"&amp;$P710))</f>
        <v/>
      </c>
      <c r="E710" s="19" t="str">
        <f ca="1">IF(B710="","",INDIRECT("減額一覧!H"&amp;P710))</f>
        <v/>
      </c>
      <c r="F710" s="19" t="str">
        <f ca="1">IF($B710="","",INDIRECT("減額一覧!AD"&amp;P710))</f>
        <v/>
      </c>
      <c r="G710" s="20" t="str">
        <f ca="1">IF($B710="","",INDIRECT("減額一覧!AE"&amp;P710))</f>
        <v/>
      </c>
      <c r="H710" s="20" t="str">
        <f ca="1">IF($B710="","",INDIRECT("減額一覧!AF"&amp;P710))</f>
        <v/>
      </c>
      <c r="I710" s="32" t="str">
        <f ca="1">IF(B710="","",IF(INDIRECT("減額一覧!BM"&amp;P710)=0.08,0.08,0.1))</f>
        <v/>
      </c>
      <c r="J710" s="52"/>
      <c r="K710" s="95" t="str">
        <f t="shared" ca="1" si="1184"/>
        <v/>
      </c>
      <c r="L710" s="58" t="str">
        <f t="shared" ca="1" si="1146"/>
        <v/>
      </c>
      <c r="N710" s="113" t="str">
        <f t="shared" ca="1" si="1658"/>
        <v/>
      </c>
      <c r="O710" s="114" t="str">
        <f t="shared" ref="O710" ca="1" si="1663">IF(B710="","",IF(INDIRECT("減額一覧!BM"&amp;P710)=0.08,0.08,0.1))</f>
        <v/>
      </c>
      <c r="P710" s="38">
        <v>116</v>
      </c>
      <c r="Q710" s="38" t="str">
        <f t="shared" ca="1" si="1660"/>
        <v/>
      </c>
      <c r="R710" s="38" t="str">
        <f t="shared" ca="1" si="1660"/>
        <v/>
      </c>
      <c r="S710" s="66" t="str">
        <f t="shared" ca="1" si="1148"/>
        <v/>
      </c>
      <c r="T710" s="105" t="str">
        <f t="shared" ca="1" si="1661"/>
        <v/>
      </c>
    </row>
    <row r="711" spans="1:20" ht="20.25" hidden="1" thickTop="1" thickBot="1">
      <c r="A711" t="str">
        <f ca="1">IF(B711="","",INDIRECT("減額一覧!B"&amp;$P711))</f>
        <v/>
      </c>
      <c r="B711" s="61" t="str">
        <f t="shared" ref="B711" ca="1" si="1664">IF(INDIRECT("減額一覧!BC"&amp;P711)=1,INDIRECT("減額一覧!AG"&amp;P711),"")</f>
        <v/>
      </c>
      <c r="C711" s="36" t="str">
        <f ca="1">IF(B711="","",INDIRECT("減額一覧!C"&amp;$P711))</f>
        <v/>
      </c>
      <c r="D711" s="80" t="str">
        <f ca="1">IF($B711="","",INDIRECT("減額一覧!G"&amp;$P711))</f>
        <v/>
      </c>
      <c r="E711" s="19" t="str">
        <f ca="1">IF(B711="","",INDIRECT("減額一覧!H"&amp;P711))</f>
        <v/>
      </c>
      <c r="F711" s="19" t="str">
        <f ca="1">IF($B711="","",INDIRECT("減額一覧!AN"&amp;P711))</f>
        <v/>
      </c>
      <c r="G711" s="20" t="str">
        <f ca="1">IF($B711="","",INDIRECT("減額一覧!AO"&amp;P711))</f>
        <v/>
      </c>
      <c r="H711" s="20" t="str">
        <f ca="1">IF($B711="","",INDIRECT("減額一覧!AP"&amp;P711))</f>
        <v/>
      </c>
      <c r="I711" s="32" t="str">
        <f ca="1">IF(B711="","",IF(INDIRECT("減額一覧!BN"&amp;P711)=0.08,0.08,0.1))</f>
        <v/>
      </c>
      <c r="J711" s="52"/>
      <c r="K711" s="95" t="str">
        <f t="shared" ca="1" si="1184"/>
        <v/>
      </c>
      <c r="L711" s="58" t="str">
        <f t="shared" ca="1" si="1146"/>
        <v/>
      </c>
      <c r="N711" s="113" t="str">
        <f t="shared" ca="1" si="1658"/>
        <v/>
      </c>
      <c r="O711" s="114" t="str">
        <f t="shared" ref="O711" ca="1" si="1665">IF(B711="","",IF(INDIRECT("減額一覧!BN"&amp;P711)=0.08,0.08,0.1))</f>
        <v/>
      </c>
      <c r="P711" s="38">
        <v>116</v>
      </c>
      <c r="Q711" s="38" t="str">
        <f t="shared" ca="1" si="1660"/>
        <v/>
      </c>
      <c r="R711" s="38" t="str">
        <f t="shared" ca="1" si="1660"/>
        <v/>
      </c>
      <c r="S711" s="66" t="str">
        <f t="shared" ca="1" si="1148"/>
        <v/>
      </c>
      <c r="T711" s="105" t="str">
        <f t="shared" ca="1" si="1661"/>
        <v/>
      </c>
    </row>
    <row r="712" spans="1:20" ht="20.25" hidden="1" thickTop="1" thickBot="1">
      <c r="A712" t="str">
        <f ca="1">IF(B712="","",INDIRECT("減額一覧!B"&amp;$P712))</f>
        <v/>
      </c>
      <c r="B712" s="61" t="str">
        <f t="shared" ref="B712" ca="1" si="1666">IF(INDIRECT("減額一覧!BD"&amp;P712)=1,INDIRECT("減額一覧!AQ"&amp;P712),"")</f>
        <v/>
      </c>
      <c r="C712" s="45" t="str">
        <f ca="1">IF(B712="","",INDIRECT("減額一覧!C"&amp;$P712))</f>
        <v/>
      </c>
      <c r="D712" s="79" t="str">
        <f ca="1">IF($B712="","",INDIRECT("減額一覧!G"&amp;$P712))</f>
        <v/>
      </c>
      <c r="E712" s="19" t="str">
        <f ca="1">IF(B712="","",INDIRECT("減額一覧!H"&amp;P712))</f>
        <v/>
      </c>
      <c r="F712" s="19" t="str">
        <f ca="1">IF($B712="","",INDIRECT("減額一覧!AX"&amp;P712))</f>
        <v/>
      </c>
      <c r="G712" s="20" t="str">
        <f ca="1">IF($B712="","",INDIRECT("減額一覧!AY"&amp;P712))</f>
        <v/>
      </c>
      <c r="H712" s="20" t="str">
        <f ca="1">IF($B712="","",INDIRECT("減額一覧!AZ"&amp;P712))</f>
        <v/>
      </c>
      <c r="I712" s="32" t="str">
        <f ca="1">IF(B712="","",IF(INDIRECT("減額一覧!BO"&amp;P712)=0.08,0.08,0.1))</f>
        <v/>
      </c>
      <c r="J712" s="52"/>
      <c r="K712" s="95" t="str">
        <f t="shared" ca="1" si="1184"/>
        <v/>
      </c>
      <c r="L712" s="58" t="str">
        <f t="shared" ca="1" si="1146"/>
        <v/>
      </c>
      <c r="N712" s="113" t="str">
        <f t="shared" ca="1" si="1658"/>
        <v/>
      </c>
      <c r="O712" s="114" t="str">
        <f t="shared" ref="O712" ca="1" si="1667">IF(B712="","",IF(INDIRECT("減額一覧!BO"&amp;P712)=0.08,0.08,0.1))</f>
        <v/>
      </c>
      <c r="P712" s="38">
        <v>116</v>
      </c>
      <c r="Q712" s="38" t="str">
        <f t="shared" ca="1" si="1660"/>
        <v/>
      </c>
      <c r="R712" s="38" t="str">
        <f t="shared" ca="1" si="1660"/>
        <v/>
      </c>
      <c r="S712" s="66" t="str">
        <f t="shared" ca="1" si="1148"/>
        <v/>
      </c>
      <c r="T712" s="105" t="str">
        <f t="shared" ca="1" si="1661"/>
        <v/>
      </c>
    </row>
    <row r="713" spans="1:20" ht="20.25" hidden="1" thickTop="1" thickBot="1">
      <c r="B713" s="64"/>
      <c r="C713" s="41" t="str">
        <f>IF(B713="","",減額一覧!C409)</f>
        <v/>
      </c>
      <c r="D713" s="43"/>
      <c r="E713" s="21"/>
      <c r="F713" s="22" t="s">
        <v>69</v>
      </c>
      <c r="G713" s="23">
        <f t="shared" ref="G713:H713" si="1668">SUBTOTAL(9,G709:G712)</f>
        <v>0</v>
      </c>
      <c r="H713" s="23">
        <f t="shared" si="1668"/>
        <v>0</v>
      </c>
      <c r="I713" s="30"/>
      <c r="J713" s="53"/>
      <c r="K713" s="96" t="str">
        <f t="shared" si="1184"/>
        <v/>
      </c>
      <c r="L713" s="59" t="str">
        <f t="shared" si="1146"/>
        <v/>
      </c>
      <c r="N713" s="108" t="str">
        <f t="shared" ref="N713" si="1669">IF(AND(G713=0,H713=0),"","小計")</f>
        <v/>
      </c>
      <c r="O713" s="108" t="str">
        <f t="shared" ref="O713" si="1670">IF(AND(G713=0,H713=0),"","小計")</f>
        <v/>
      </c>
      <c r="P713" s="38"/>
      <c r="Q713" s="38"/>
      <c r="R713" s="38"/>
      <c r="S713" s="66" t="str">
        <f t="shared" si="1148"/>
        <v/>
      </c>
      <c r="T713" s="105" t="str">
        <f t="shared" si="1661"/>
        <v/>
      </c>
    </row>
    <row r="714" spans="1:20" ht="20.25" hidden="1" thickTop="1" thickBot="1">
      <c r="A714" t="str">
        <f ca="1">IF(B714="","",INDIRECT("減額一覧!B"&amp;$P714))</f>
        <v/>
      </c>
      <c r="B714" s="61" t="str">
        <f t="shared" ref="B714" ca="1" si="1671">IF(INDIRECT("減額一覧!BA"&amp;P714)=1,INDIRECT("減額一覧!M"&amp;P714),"")</f>
        <v/>
      </c>
      <c r="C714" s="36" t="str">
        <f ca="1">IF(B714="","",INDIRECT("減額一覧!C"&amp;$P714))</f>
        <v/>
      </c>
      <c r="D714" s="78" t="str">
        <f ca="1">IF($B714="","",INDIRECT("減額一覧!G"&amp;$P714))</f>
        <v/>
      </c>
      <c r="E714" s="19" t="str">
        <f ca="1">IF(B714="","",INDIRECT("減額一覧!H"&amp;P714))</f>
        <v/>
      </c>
      <c r="F714" s="19" t="str">
        <f ca="1">IF($B714="","",INDIRECT("減額一覧!T"&amp;P714))</f>
        <v/>
      </c>
      <c r="G714" s="20" t="str">
        <f ca="1">IF($B714="","",INDIRECT("減額一覧!U"&amp;P714))</f>
        <v/>
      </c>
      <c r="H714" s="20" t="str">
        <f ca="1">IF($B714="","",INDIRECT("減額一覧!V"&amp;P714))</f>
        <v/>
      </c>
      <c r="I714" s="32" t="str">
        <f ca="1">IF(B714="","",IF(INDIRECT("減額一覧!BL"&amp;P714)=0.08,0.08,0.1))</f>
        <v/>
      </c>
      <c r="J714" s="51"/>
      <c r="K714" s="94" t="str">
        <f t="shared" ca="1" si="1184"/>
        <v/>
      </c>
      <c r="L714" s="56" t="str">
        <f t="shared" ca="1" si="1146"/>
        <v/>
      </c>
      <c r="N714" s="113" t="str">
        <f t="shared" ref="N714:N717" ca="1" si="1672">IF(A714="","",IF(A714&gt;3000,"月ヶ瀬",IF(A714&gt;=2000,"都祁","市内")))</f>
        <v/>
      </c>
      <c r="O714" s="114" t="str">
        <f t="shared" ref="O714" ca="1" si="1673">IF(B714="","",IF(INDIRECT("減額一覧!BL"&amp;P714)=0.08,0.08,0.1))</f>
        <v/>
      </c>
      <c r="P714" s="38">
        <v>117</v>
      </c>
      <c r="Q714" s="38" t="str">
        <f t="shared" ref="Q714:R717" ca="1" si="1674">IF(G714="","",IF(G714&gt;0,1,""))</f>
        <v/>
      </c>
      <c r="R714" s="38" t="str">
        <f t="shared" ca="1" si="1674"/>
        <v/>
      </c>
      <c r="S714" s="66" t="str">
        <f t="shared" ca="1" si="1148"/>
        <v/>
      </c>
      <c r="T714" s="105" t="str">
        <f t="shared" ca="1" si="1661"/>
        <v/>
      </c>
    </row>
    <row r="715" spans="1:20" ht="20.25" hidden="1" thickTop="1" thickBot="1">
      <c r="A715" t="str">
        <f ca="1">IF(B715="","",INDIRECT("減額一覧!B"&amp;$P715))</f>
        <v/>
      </c>
      <c r="B715" s="61" t="str">
        <f t="shared" ref="B715" ca="1" si="1675">IF(INDIRECT("減額一覧!BB"&amp;P715)=1,INDIRECT("減額一覧!W"&amp;P715),"")</f>
        <v/>
      </c>
      <c r="C715" s="44" t="str">
        <f ca="1">IF(B715="","",INDIRECT("減額一覧!C"&amp;$P715))</f>
        <v/>
      </c>
      <c r="D715" s="79" t="str">
        <f ca="1">IF($B715="","",INDIRECT("減額一覧!G"&amp;$P715))</f>
        <v/>
      </c>
      <c r="E715" s="19" t="str">
        <f ca="1">IF(B715="","",INDIRECT("減額一覧!H"&amp;P715))</f>
        <v/>
      </c>
      <c r="F715" s="19" t="str">
        <f ca="1">IF($B715="","",INDIRECT("減額一覧!AD"&amp;P715))</f>
        <v/>
      </c>
      <c r="G715" s="20" t="str">
        <f ca="1">IF($B715="","",INDIRECT("減額一覧!AE"&amp;P715))</f>
        <v/>
      </c>
      <c r="H715" s="20" t="str">
        <f ca="1">IF($B715="","",INDIRECT("減額一覧!AF"&amp;P715))</f>
        <v/>
      </c>
      <c r="I715" s="32" t="str">
        <f ca="1">IF(B715="","",IF(INDIRECT("減額一覧!BM"&amp;P715)=0.08,0.08,0.1))</f>
        <v/>
      </c>
      <c r="J715" s="52"/>
      <c r="K715" s="95" t="str">
        <f t="shared" ca="1" si="1184"/>
        <v/>
      </c>
      <c r="L715" s="58" t="str">
        <f t="shared" ca="1" si="1146"/>
        <v/>
      </c>
      <c r="N715" s="113" t="str">
        <f t="shared" ca="1" si="1672"/>
        <v/>
      </c>
      <c r="O715" s="114" t="str">
        <f t="shared" ref="O715" ca="1" si="1676">IF(B715="","",IF(INDIRECT("減額一覧!BM"&amp;P715)=0.08,0.08,0.1))</f>
        <v/>
      </c>
      <c r="P715" s="38">
        <v>117</v>
      </c>
      <c r="Q715" s="38" t="str">
        <f t="shared" ca="1" si="1674"/>
        <v/>
      </c>
      <c r="R715" s="38" t="str">
        <f t="shared" ca="1" si="1674"/>
        <v/>
      </c>
      <c r="S715" s="66" t="str">
        <f t="shared" ca="1" si="1148"/>
        <v/>
      </c>
      <c r="T715" s="105" t="str">
        <f t="shared" ca="1" si="1661"/>
        <v/>
      </c>
    </row>
    <row r="716" spans="1:20" ht="20.25" hidden="1" thickTop="1" thickBot="1">
      <c r="A716" t="str">
        <f ca="1">IF(B716="","",INDIRECT("減額一覧!B"&amp;$P716))</f>
        <v/>
      </c>
      <c r="B716" s="61" t="str">
        <f t="shared" ref="B716" ca="1" si="1677">IF(INDIRECT("減額一覧!BC"&amp;P716)=1,INDIRECT("減額一覧!AG"&amp;P716),"")</f>
        <v/>
      </c>
      <c r="C716" s="36" t="str">
        <f ca="1">IF(B716="","",INDIRECT("減額一覧!C"&amp;$P716))</f>
        <v/>
      </c>
      <c r="D716" s="80" t="str">
        <f ca="1">IF($B716="","",INDIRECT("減額一覧!G"&amp;$P716))</f>
        <v/>
      </c>
      <c r="E716" s="19" t="str">
        <f ca="1">IF(B716="","",INDIRECT("減額一覧!H"&amp;P716))</f>
        <v/>
      </c>
      <c r="F716" s="19" t="str">
        <f ca="1">IF($B716="","",INDIRECT("減額一覧!AN"&amp;P716))</f>
        <v/>
      </c>
      <c r="G716" s="20" t="str">
        <f ca="1">IF($B716="","",INDIRECT("減額一覧!AO"&amp;P716))</f>
        <v/>
      </c>
      <c r="H716" s="20" t="str">
        <f ca="1">IF($B716="","",INDIRECT("減額一覧!AP"&amp;P716))</f>
        <v/>
      </c>
      <c r="I716" s="32" t="str">
        <f ca="1">IF(B716="","",IF(INDIRECT("減額一覧!BN"&amp;P716)=0.08,0.08,0.1))</f>
        <v/>
      </c>
      <c r="J716" s="52"/>
      <c r="K716" s="95" t="str">
        <f t="shared" ca="1" si="1184"/>
        <v/>
      </c>
      <c r="L716" s="58" t="str">
        <f t="shared" ca="1" si="1146"/>
        <v/>
      </c>
      <c r="N716" s="113" t="str">
        <f t="shared" ca="1" si="1672"/>
        <v/>
      </c>
      <c r="O716" s="114" t="str">
        <f t="shared" ref="O716" ca="1" si="1678">IF(B716="","",IF(INDIRECT("減額一覧!BN"&amp;P716)=0.08,0.08,0.1))</f>
        <v/>
      </c>
      <c r="P716" s="38">
        <v>117</v>
      </c>
      <c r="Q716" s="38" t="str">
        <f t="shared" ca="1" si="1674"/>
        <v/>
      </c>
      <c r="R716" s="38" t="str">
        <f t="shared" ca="1" si="1674"/>
        <v/>
      </c>
      <c r="S716" s="66" t="str">
        <f t="shared" ca="1" si="1148"/>
        <v/>
      </c>
      <c r="T716" s="105" t="str">
        <f t="shared" ca="1" si="1661"/>
        <v/>
      </c>
    </row>
    <row r="717" spans="1:20" ht="20.25" hidden="1" thickTop="1" thickBot="1">
      <c r="A717" t="str">
        <f ca="1">IF(B717="","",INDIRECT("減額一覧!B"&amp;$P717))</f>
        <v/>
      </c>
      <c r="B717" s="61" t="str">
        <f t="shared" ref="B717" ca="1" si="1679">IF(INDIRECT("減額一覧!BD"&amp;P717)=1,INDIRECT("減額一覧!AQ"&amp;P717),"")</f>
        <v/>
      </c>
      <c r="C717" s="45" t="str">
        <f ca="1">IF(B717="","",INDIRECT("減額一覧!C"&amp;$P717))</f>
        <v/>
      </c>
      <c r="D717" s="79" t="str">
        <f ca="1">IF($B717="","",INDIRECT("減額一覧!G"&amp;$P717))</f>
        <v/>
      </c>
      <c r="E717" s="19" t="str">
        <f ca="1">IF(B717="","",INDIRECT("減額一覧!H"&amp;P717))</f>
        <v/>
      </c>
      <c r="F717" s="19" t="str">
        <f ca="1">IF($B717="","",INDIRECT("減額一覧!AX"&amp;P717))</f>
        <v/>
      </c>
      <c r="G717" s="20" t="str">
        <f ca="1">IF($B717="","",INDIRECT("減額一覧!AY"&amp;P717))</f>
        <v/>
      </c>
      <c r="H717" s="20" t="str">
        <f ca="1">IF($B717="","",INDIRECT("減額一覧!AZ"&amp;P717))</f>
        <v/>
      </c>
      <c r="I717" s="32" t="str">
        <f ca="1">IF(B717="","",IF(INDIRECT("減額一覧!BO"&amp;P717)=0.08,0.08,0.1))</f>
        <v/>
      </c>
      <c r="J717" s="52"/>
      <c r="K717" s="95" t="str">
        <f t="shared" ca="1" si="1184"/>
        <v/>
      </c>
      <c r="L717" s="58" t="str">
        <f t="shared" ca="1" si="1146"/>
        <v/>
      </c>
      <c r="N717" s="113" t="str">
        <f t="shared" ca="1" si="1672"/>
        <v/>
      </c>
      <c r="O717" s="114" t="str">
        <f t="shared" ref="O717" ca="1" si="1680">IF(B717="","",IF(INDIRECT("減額一覧!BO"&amp;P717)=0.08,0.08,0.1))</f>
        <v/>
      </c>
      <c r="P717" s="38">
        <v>117</v>
      </c>
      <c r="Q717" s="38" t="str">
        <f t="shared" ca="1" si="1674"/>
        <v/>
      </c>
      <c r="R717" s="38" t="str">
        <f t="shared" ca="1" si="1674"/>
        <v/>
      </c>
      <c r="S717" s="66" t="str">
        <f t="shared" ca="1" si="1148"/>
        <v/>
      </c>
      <c r="T717" s="105" t="str">
        <f t="shared" ca="1" si="1661"/>
        <v/>
      </c>
    </row>
    <row r="718" spans="1:20" ht="20.25" hidden="1" thickTop="1" thickBot="1">
      <c r="A718" t="str">
        <f t="shared" ref="A718" ca="1" si="1681">IF(B718="","",INDIRECT("減額一覧!B"&amp;$P718))</f>
        <v/>
      </c>
      <c r="B718" s="64"/>
      <c r="C718" s="41" t="str">
        <f>IF(B718="","",減額一覧!C414)</f>
        <v/>
      </c>
      <c r="D718" s="43"/>
      <c r="E718" s="21"/>
      <c r="F718" s="22" t="s">
        <v>69</v>
      </c>
      <c r="G718" s="23">
        <f t="shared" ref="G718:H718" si="1682">SUBTOTAL(9,G714:G717)</f>
        <v>0</v>
      </c>
      <c r="H718" s="23">
        <f t="shared" si="1682"/>
        <v>0</v>
      </c>
      <c r="I718" s="30"/>
      <c r="J718" s="53"/>
      <c r="K718" s="96" t="str">
        <f t="shared" ca="1" si="1184"/>
        <v/>
      </c>
      <c r="L718" s="59" t="str">
        <f t="shared" si="1146"/>
        <v/>
      </c>
      <c r="N718" s="108" t="str">
        <f t="shared" ref="N718" si="1683">IF(AND(G718=0,H718=0),"","小計")</f>
        <v/>
      </c>
      <c r="O718" s="108" t="str">
        <f t="shared" ref="O718" si="1684">IF(AND(G718=0,H718=0),"","小計")</f>
        <v/>
      </c>
      <c r="P718" s="38"/>
      <c r="Q718" s="38"/>
      <c r="R718" s="38"/>
      <c r="S718" s="66" t="str">
        <f t="shared" si="1148"/>
        <v/>
      </c>
      <c r="T718" s="105" t="str">
        <f t="shared" si="1661"/>
        <v/>
      </c>
    </row>
    <row r="719" spans="1:20" ht="20.25" hidden="1" thickTop="1" thickBot="1">
      <c r="A719" t="str">
        <f ca="1">IF(B719="","",INDIRECT("減額一覧!B"&amp;$P719))</f>
        <v/>
      </c>
      <c r="B719" s="61" t="str">
        <f t="shared" ref="B719" ca="1" si="1685">IF(INDIRECT("減額一覧!BA"&amp;P719)=1,INDIRECT("減額一覧!M"&amp;P719),"")</f>
        <v/>
      </c>
      <c r="C719" s="36" t="str">
        <f ca="1">IF(B719="","",INDIRECT("減額一覧!C"&amp;$P719))</f>
        <v/>
      </c>
      <c r="D719" s="78" t="str">
        <f ca="1">IF($B719="","",INDIRECT("減額一覧!G"&amp;$P719))</f>
        <v/>
      </c>
      <c r="E719" s="19" t="str">
        <f ca="1">IF(B719="","",INDIRECT("減額一覧!H"&amp;P719))</f>
        <v/>
      </c>
      <c r="F719" s="19" t="str">
        <f ca="1">IF($B719="","",INDIRECT("減額一覧!T"&amp;P719))</f>
        <v/>
      </c>
      <c r="G719" s="20" t="str">
        <f ca="1">IF($B719="","",INDIRECT("減額一覧!U"&amp;P719))</f>
        <v/>
      </c>
      <c r="H719" s="20" t="str">
        <f ca="1">IF($B719="","",INDIRECT("減額一覧!V"&amp;P719))</f>
        <v/>
      </c>
      <c r="I719" s="32" t="str">
        <f ca="1">IF(B719="","",IF(INDIRECT("減額一覧!BL"&amp;P719)=0.08,0.08,0.1))</f>
        <v/>
      </c>
      <c r="J719" s="51"/>
      <c r="K719" s="94" t="str">
        <f t="shared" ca="1" si="1184"/>
        <v/>
      </c>
      <c r="L719" s="56" t="str">
        <f t="shared" ca="1" si="1146"/>
        <v/>
      </c>
      <c r="N719" s="113" t="str">
        <f t="shared" ref="N719:N722" ca="1" si="1686">IF(A719="","",IF(A719&gt;3000,"月ヶ瀬",IF(A719&gt;=2000,"都祁","市内")))</f>
        <v/>
      </c>
      <c r="O719" s="114" t="str">
        <f t="shared" ref="O719" ca="1" si="1687">IF(B719="","",IF(INDIRECT("減額一覧!BL"&amp;P719)=0.08,0.08,0.1))</f>
        <v/>
      </c>
      <c r="P719" s="38">
        <v>114</v>
      </c>
      <c r="Q719" s="38" t="str">
        <f t="shared" ref="Q719:R722" ca="1" si="1688">IF(G719="","",IF(G719&gt;0,1,""))</f>
        <v/>
      </c>
      <c r="R719" s="38" t="str">
        <f t="shared" ca="1" si="1688"/>
        <v/>
      </c>
      <c r="S719" s="66" t="str">
        <f t="shared" ca="1" si="1148"/>
        <v/>
      </c>
      <c r="T719" s="105" t="str">
        <f t="shared" ca="1" si="1661"/>
        <v/>
      </c>
    </row>
    <row r="720" spans="1:20" ht="20.25" hidden="1" thickTop="1" thickBot="1">
      <c r="A720" t="str">
        <f ca="1">IF(B720="","",INDIRECT("減額一覧!B"&amp;$P720))</f>
        <v/>
      </c>
      <c r="B720" s="61" t="str">
        <f t="shared" ref="B720" ca="1" si="1689">IF(INDIRECT("減額一覧!BB"&amp;P720)=1,INDIRECT("減額一覧!W"&amp;P720),"")</f>
        <v/>
      </c>
      <c r="C720" s="44" t="str">
        <f ca="1">IF(B720="","",INDIRECT("減額一覧!C"&amp;$P720))</f>
        <v/>
      </c>
      <c r="D720" s="79" t="str">
        <f ca="1">IF($B720="","",INDIRECT("減額一覧!G"&amp;$P720))</f>
        <v/>
      </c>
      <c r="E720" s="19" t="str">
        <f ca="1">IF(B720="","",INDIRECT("減額一覧!H"&amp;P720))</f>
        <v/>
      </c>
      <c r="F720" s="19" t="str">
        <f ca="1">IF($B720="","",INDIRECT("減額一覧!AD"&amp;P720))</f>
        <v/>
      </c>
      <c r="G720" s="20" t="str">
        <f ca="1">IF($B720="","",INDIRECT("減額一覧!AE"&amp;P720))</f>
        <v/>
      </c>
      <c r="H720" s="20" t="str">
        <f ca="1">IF($B720="","",INDIRECT("減額一覧!AF"&amp;P720))</f>
        <v/>
      </c>
      <c r="I720" s="32" t="str">
        <f ca="1">IF(B720="","",IF(INDIRECT("減額一覧!BM"&amp;P720)=0.08,0.08,0.1))</f>
        <v/>
      </c>
      <c r="J720" s="52"/>
      <c r="K720" s="95" t="str">
        <f t="shared" ca="1" si="1184"/>
        <v/>
      </c>
      <c r="L720" s="58" t="str">
        <f t="shared" ca="1" si="1146"/>
        <v/>
      </c>
      <c r="N720" s="113" t="str">
        <f t="shared" ca="1" si="1686"/>
        <v/>
      </c>
      <c r="O720" s="114" t="str">
        <f t="shared" ref="O720" ca="1" si="1690">IF(B720="","",IF(INDIRECT("減額一覧!BM"&amp;P720)=0.08,0.08,0.1))</f>
        <v/>
      </c>
      <c r="P720" s="38">
        <v>114</v>
      </c>
      <c r="Q720" s="38" t="str">
        <f t="shared" ca="1" si="1688"/>
        <v/>
      </c>
      <c r="R720" s="38" t="str">
        <f t="shared" ca="1" si="1688"/>
        <v/>
      </c>
      <c r="S720" s="66" t="str">
        <f t="shared" ca="1" si="1148"/>
        <v/>
      </c>
      <c r="T720" s="105" t="str">
        <f t="shared" ca="1" si="1661"/>
        <v/>
      </c>
    </row>
    <row r="721" spans="1:20" ht="20.25" hidden="1" thickTop="1" thickBot="1">
      <c r="A721" t="str">
        <f ca="1">IF(B721="","",INDIRECT("減額一覧!B"&amp;$P721))</f>
        <v/>
      </c>
      <c r="B721" s="61" t="str">
        <f t="shared" ref="B721" ca="1" si="1691">IF(INDIRECT("減額一覧!BC"&amp;P721)=1,INDIRECT("減額一覧!AG"&amp;P721),"")</f>
        <v/>
      </c>
      <c r="C721" s="36" t="str">
        <f ca="1">IF(B721="","",INDIRECT("減額一覧!C"&amp;$P721))</f>
        <v/>
      </c>
      <c r="D721" s="80" t="str">
        <f ca="1">IF($B721="","",INDIRECT("減額一覧!G"&amp;$P721))</f>
        <v/>
      </c>
      <c r="E721" s="19" t="str">
        <f ca="1">IF(B721="","",INDIRECT("減額一覧!H"&amp;P721))</f>
        <v/>
      </c>
      <c r="F721" s="19" t="str">
        <f ca="1">IF($B721="","",INDIRECT("減額一覧!AN"&amp;P721))</f>
        <v/>
      </c>
      <c r="G721" s="20" t="str">
        <f ca="1">IF($B721="","",INDIRECT("減額一覧!AO"&amp;P721))</f>
        <v/>
      </c>
      <c r="H721" s="20" t="str">
        <f ca="1">IF($B721="","",INDIRECT("減額一覧!AP"&amp;P721))</f>
        <v/>
      </c>
      <c r="I721" s="32" t="str">
        <f ca="1">IF(B721="","",IF(INDIRECT("減額一覧!BN"&amp;P721)=0.08,0.08,0.1))</f>
        <v/>
      </c>
      <c r="J721" s="52"/>
      <c r="K721" s="95" t="str">
        <f t="shared" ca="1" si="1184"/>
        <v/>
      </c>
      <c r="L721" s="58" t="str">
        <f t="shared" ca="1" si="1146"/>
        <v/>
      </c>
      <c r="N721" s="113" t="str">
        <f t="shared" ca="1" si="1686"/>
        <v/>
      </c>
      <c r="O721" s="114" t="str">
        <f t="shared" ref="O721" ca="1" si="1692">IF(B721="","",IF(INDIRECT("減額一覧!BN"&amp;P721)=0.08,0.08,0.1))</f>
        <v/>
      </c>
      <c r="P721" s="38">
        <v>114</v>
      </c>
      <c r="Q721" s="38" t="str">
        <f t="shared" ca="1" si="1688"/>
        <v/>
      </c>
      <c r="R721" s="38" t="str">
        <f t="shared" ca="1" si="1688"/>
        <v/>
      </c>
      <c r="S721" s="66" t="str">
        <f t="shared" ca="1" si="1148"/>
        <v/>
      </c>
      <c r="T721" s="105" t="str">
        <f t="shared" ca="1" si="1661"/>
        <v/>
      </c>
    </row>
    <row r="722" spans="1:20" ht="20.25" hidden="1" thickTop="1" thickBot="1">
      <c r="A722" t="str">
        <f ca="1">IF(B722="","",INDIRECT("減額一覧!B"&amp;$P722))</f>
        <v/>
      </c>
      <c r="B722" s="61" t="str">
        <f t="shared" ref="B722" ca="1" si="1693">IF(INDIRECT("減額一覧!BD"&amp;P722)=1,INDIRECT("減額一覧!AQ"&amp;P722),"")</f>
        <v/>
      </c>
      <c r="C722" s="45" t="str">
        <f ca="1">IF(B722="","",INDIRECT("減額一覧!C"&amp;$P722))</f>
        <v/>
      </c>
      <c r="D722" s="79" t="str">
        <f ca="1">IF($B722="","",INDIRECT("減額一覧!G"&amp;$P722))</f>
        <v/>
      </c>
      <c r="E722" s="19" t="str">
        <f ca="1">IF(B722="","",INDIRECT("減額一覧!H"&amp;P722))</f>
        <v/>
      </c>
      <c r="F722" s="19" t="str">
        <f ca="1">IF($B722="","",INDIRECT("減額一覧!AX"&amp;P722))</f>
        <v/>
      </c>
      <c r="G722" s="20" t="str">
        <f ca="1">IF($B722="","",INDIRECT("減額一覧!AY"&amp;P722))</f>
        <v/>
      </c>
      <c r="H722" s="20" t="str">
        <f ca="1">IF($B722="","",INDIRECT("減額一覧!AZ"&amp;P722))</f>
        <v/>
      </c>
      <c r="I722" s="32" t="str">
        <f ca="1">IF(B722="","",IF(INDIRECT("減額一覧!BO"&amp;P722)=0.08,0.08,0.1))</f>
        <v/>
      </c>
      <c r="J722" s="52"/>
      <c r="K722" s="95" t="str">
        <f t="shared" ca="1" si="1184"/>
        <v/>
      </c>
      <c r="L722" s="58" t="str">
        <f t="shared" ca="1" si="1146"/>
        <v/>
      </c>
      <c r="N722" s="113" t="str">
        <f t="shared" ca="1" si="1686"/>
        <v/>
      </c>
      <c r="O722" s="114" t="str">
        <f t="shared" ref="O722" ca="1" si="1694">IF(B722="","",IF(INDIRECT("減額一覧!BO"&amp;P722)=0.08,0.08,0.1))</f>
        <v/>
      </c>
      <c r="P722" s="38">
        <v>114</v>
      </c>
      <c r="Q722" s="38" t="str">
        <f t="shared" ca="1" si="1688"/>
        <v/>
      </c>
      <c r="R722" s="38" t="str">
        <f t="shared" ca="1" si="1688"/>
        <v/>
      </c>
      <c r="S722" s="66" t="str">
        <f t="shared" ca="1" si="1148"/>
        <v/>
      </c>
      <c r="T722" s="105" t="str">
        <f t="shared" ca="1" si="1661"/>
        <v/>
      </c>
    </row>
    <row r="723" spans="1:20" ht="20.25" hidden="1" thickTop="1" thickBot="1">
      <c r="B723" s="64"/>
      <c r="C723" s="41" t="str">
        <f>IF(B723="","",減額一覧!C419)</f>
        <v/>
      </c>
      <c r="D723" s="43"/>
      <c r="E723" s="21"/>
      <c r="F723" s="22" t="s">
        <v>69</v>
      </c>
      <c r="G723" s="23">
        <f t="shared" ref="G723:H723" si="1695">SUBTOTAL(9,G719:G722)</f>
        <v>0</v>
      </c>
      <c r="H723" s="23">
        <f t="shared" si="1695"/>
        <v>0</v>
      </c>
      <c r="I723" s="30"/>
      <c r="J723" s="53"/>
      <c r="K723" s="96" t="str">
        <f t="shared" si="1184"/>
        <v/>
      </c>
      <c r="L723" s="59" t="str">
        <f t="shared" si="1146"/>
        <v/>
      </c>
      <c r="N723" s="108" t="str">
        <f t="shared" ref="N723" si="1696">IF(AND(G723=0,H723=0),"","小計")</f>
        <v/>
      </c>
      <c r="O723" s="108" t="str">
        <f t="shared" ref="O723" si="1697">IF(AND(G723=0,H723=0),"","小計")</f>
        <v/>
      </c>
      <c r="P723" s="38"/>
      <c r="Q723" s="38"/>
      <c r="R723" s="38"/>
      <c r="S723" s="66" t="str">
        <f t="shared" si="1148"/>
        <v/>
      </c>
      <c r="T723" s="105" t="str">
        <f t="shared" si="1661"/>
        <v/>
      </c>
    </row>
    <row r="724" spans="1:20" ht="20.25" hidden="1" thickTop="1" thickBot="1">
      <c r="A724" t="str">
        <f ca="1">IF(B724="","",INDIRECT("減額一覧!B"&amp;$P724))</f>
        <v/>
      </c>
      <c r="B724" s="61" t="str">
        <f t="shared" ref="B724" ca="1" si="1698">IF(INDIRECT("減額一覧!BA"&amp;P724)=1,INDIRECT("減額一覧!M"&amp;P724),"")</f>
        <v/>
      </c>
      <c r="C724" s="36" t="str">
        <f ca="1">IF(B724="","",INDIRECT("減額一覧!C"&amp;$P724))</f>
        <v/>
      </c>
      <c r="D724" s="78" t="str">
        <f ca="1">IF($B724="","",INDIRECT("減額一覧!G"&amp;$P724))</f>
        <v/>
      </c>
      <c r="E724" s="19" t="str">
        <f ca="1">IF(B724="","",INDIRECT("減額一覧!H"&amp;P724))</f>
        <v/>
      </c>
      <c r="F724" s="19" t="str">
        <f ca="1">IF($B724="","",INDIRECT("減額一覧!T"&amp;P724))</f>
        <v/>
      </c>
      <c r="G724" s="20" t="str">
        <f ca="1">IF($B724="","",INDIRECT("減額一覧!U"&amp;P724))</f>
        <v/>
      </c>
      <c r="H724" s="20" t="str">
        <f ca="1">IF($B724="","",INDIRECT("減額一覧!V"&amp;P724))</f>
        <v/>
      </c>
      <c r="I724" s="32" t="str">
        <f ca="1">IF(B724="","",IF(INDIRECT("減額一覧!BL"&amp;P724)=0.08,0.08,0.1))</f>
        <v/>
      </c>
      <c r="J724" s="51"/>
      <c r="K724" s="94" t="str">
        <f t="shared" ca="1" si="1184"/>
        <v/>
      </c>
      <c r="L724" s="56" t="str">
        <f t="shared" ca="1" si="1146"/>
        <v/>
      </c>
      <c r="N724" s="113" t="str">
        <f t="shared" ref="N724:N727" ca="1" si="1699">IF(A724="","",IF(A724&gt;3000,"月ヶ瀬",IF(A724&gt;=2000,"都祁","市内")))</f>
        <v/>
      </c>
      <c r="O724" s="114" t="str">
        <f t="shared" ref="O724" ca="1" si="1700">IF(B724="","",IF(INDIRECT("減額一覧!BL"&amp;P724)=0.08,0.08,0.1))</f>
        <v/>
      </c>
      <c r="P724" s="38">
        <v>115</v>
      </c>
      <c r="Q724" s="38" t="str">
        <f t="shared" ref="Q724:R727" ca="1" si="1701">IF(G724="","",IF(G724&gt;0,1,""))</f>
        <v/>
      </c>
      <c r="R724" s="38" t="str">
        <f t="shared" ca="1" si="1701"/>
        <v/>
      </c>
      <c r="S724" s="66" t="str">
        <f t="shared" ca="1" si="1148"/>
        <v/>
      </c>
      <c r="T724" s="105" t="str">
        <f t="shared" ca="1" si="1661"/>
        <v/>
      </c>
    </row>
    <row r="725" spans="1:20" ht="20.25" hidden="1" thickTop="1" thickBot="1">
      <c r="A725" t="str">
        <f ca="1">IF(B725="","",INDIRECT("減額一覧!B"&amp;$P725))</f>
        <v/>
      </c>
      <c r="B725" s="61" t="str">
        <f t="shared" ref="B725" ca="1" si="1702">IF(INDIRECT("減額一覧!BB"&amp;P725)=1,INDIRECT("減額一覧!W"&amp;P725),"")</f>
        <v/>
      </c>
      <c r="C725" s="44" t="str">
        <f ca="1">IF(B725="","",INDIRECT("減額一覧!C"&amp;$P725))</f>
        <v/>
      </c>
      <c r="D725" s="79" t="str">
        <f ca="1">IF($B725="","",INDIRECT("減額一覧!G"&amp;$P725))</f>
        <v/>
      </c>
      <c r="E725" s="19" t="str">
        <f ca="1">IF(B725="","",INDIRECT("減額一覧!H"&amp;P725))</f>
        <v/>
      </c>
      <c r="F725" s="19" t="str">
        <f ca="1">IF($B725="","",INDIRECT("減額一覧!AD"&amp;P725))</f>
        <v/>
      </c>
      <c r="G725" s="20" t="str">
        <f ca="1">IF($B725="","",INDIRECT("減額一覧!AE"&amp;P725))</f>
        <v/>
      </c>
      <c r="H725" s="20" t="str">
        <f ca="1">IF($B725="","",INDIRECT("減額一覧!AF"&amp;P725))</f>
        <v/>
      </c>
      <c r="I725" s="32" t="str">
        <f ca="1">IF(B725="","",IF(INDIRECT("減額一覧!BM"&amp;P725)=0.08,0.08,0.1))</f>
        <v/>
      </c>
      <c r="J725" s="52"/>
      <c r="K725" s="95" t="str">
        <f t="shared" ca="1" si="1184"/>
        <v/>
      </c>
      <c r="L725" s="58" t="str">
        <f t="shared" ca="1" si="1146"/>
        <v/>
      </c>
      <c r="N725" s="113" t="str">
        <f t="shared" ca="1" si="1699"/>
        <v/>
      </c>
      <c r="O725" s="114" t="str">
        <f t="shared" ref="O725" ca="1" si="1703">IF(B725="","",IF(INDIRECT("減額一覧!BM"&amp;P725)=0.08,0.08,0.1))</f>
        <v/>
      </c>
      <c r="P725" s="38">
        <v>115</v>
      </c>
      <c r="Q725" s="38" t="str">
        <f t="shared" ca="1" si="1701"/>
        <v/>
      </c>
      <c r="R725" s="38" t="str">
        <f t="shared" ca="1" si="1701"/>
        <v/>
      </c>
      <c r="S725" s="66" t="str">
        <f t="shared" ca="1" si="1148"/>
        <v/>
      </c>
      <c r="T725" s="105" t="str">
        <f t="shared" ca="1" si="1661"/>
        <v/>
      </c>
    </row>
    <row r="726" spans="1:20" ht="20.25" hidden="1" thickTop="1" thickBot="1">
      <c r="A726" t="str">
        <f ca="1">IF(B726="","",INDIRECT("減額一覧!B"&amp;$P726))</f>
        <v/>
      </c>
      <c r="B726" s="61" t="str">
        <f t="shared" ref="B726" ca="1" si="1704">IF(INDIRECT("減額一覧!BC"&amp;P726)=1,INDIRECT("減額一覧!AG"&amp;P726),"")</f>
        <v/>
      </c>
      <c r="C726" s="36" t="str">
        <f ca="1">IF(B726="","",INDIRECT("減額一覧!C"&amp;$P726))</f>
        <v/>
      </c>
      <c r="D726" s="80" t="str">
        <f ca="1">IF($B726="","",INDIRECT("減額一覧!G"&amp;$P726))</f>
        <v/>
      </c>
      <c r="E726" s="19" t="str">
        <f ca="1">IF(B726="","",INDIRECT("減額一覧!H"&amp;P726))</f>
        <v/>
      </c>
      <c r="F726" s="19" t="str">
        <f ca="1">IF($B726="","",INDIRECT("減額一覧!AN"&amp;P726))</f>
        <v/>
      </c>
      <c r="G726" s="20" t="str">
        <f ca="1">IF($B726="","",INDIRECT("減額一覧!AO"&amp;P726))</f>
        <v/>
      </c>
      <c r="H726" s="20" t="str">
        <f ca="1">IF($B726="","",INDIRECT("減額一覧!AP"&amp;P726))</f>
        <v/>
      </c>
      <c r="I726" s="32" t="str">
        <f ca="1">IF(B726="","",IF(INDIRECT("減額一覧!BN"&amp;P726)=0.08,0.08,0.1))</f>
        <v/>
      </c>
      <c r="J726" s="52"/>
      <c r="K726" s="95" t="str">
        <f t="shared" ca="1" si="1184"/>
        <v/>
      </c>
      <c r="L726" s="58" t="str">
        <f t="shared" ca="1" si="1146"/>
        <v/>
      </c>
      <c r="N726" s="113" t="str">
        <f t="shared" ca="1" si="1699"/>
        <v/>
      </c>
      <c r="O726" s="114" t="str">
        <f t="shared" ref="O726" ca="1" si="1705">IF(B726="","",IF(INDIRECT("減額一覧!BN"&amp;P726)=0.08,0.08,0.1))</f>
        <v/>
      </c>
      <c r="P726" s="38">
        <v>115</v>
      </c>
      <c r="Q726" s="38" t="str">
        <f t="shared" ca="1" si="1701"/>
        <v/>
      </c>
      <c r="R726" s="38" t="str">
        <f t="shared" ca="1" si="1701"/>
        <v/>
      </c>
      <c r="S726" s="66" t="str">
        <f t="shared" ca="1" si="1148"/>
        <v/>
      </c>
      <c r="T726" s="105" t="str">
        <f t="shared" ca="1" si="1661"/>
        <v/>
      </c>
    </row>
    <row r="727" spans="1:20" ht="20.25" hidden="1" thickTop="1" thickBot="1">
      <c r="A727" t="str">
        <f ca="1">IF(B727="","",INDIRECT("減額一覧!B"&amp;$P727))</f>
        <v/>
      </c>
      <c r="B727" s="61" t="str">
        <f t="shared" ref="B727" ca="1" si="1706">IF(INDIRECT("減額一覧!BD"&amp;P727)=1,INDIRECT("減額一覧!AQ"&amp;P727),"")</f>
        <v/>
      </c>
      <c r="C727" s="45" t="str">
        <f ca="1">IF(B727="","",INDIRECT("減額一覧!C"&amp;$P727))</f>
        <v/>
      </c>
      <c r="D727" s="79" t="str">
        <f ca="1">IF($B727="","",INDIRECT("減額一覧!G"&amp;$P727))</f>
        <v/>
      </c>
      <c r="E727" s="19" t="str">
        <f ca="1">IF(B727="","",INDIRECT("減額一覧!H"&amp;P727))</f>
        <v/>
      </c>
      <c r="F727" s="19" t="str">
        <f ca="1">IF($B727="","",INDIRECT("減額一覧!AX"&amp;P727))</f>
        <v/>
      </c>
      <c r="G727" s="20" t="str">
        <f ca="1">IF($B727="","",INDIRECT("減額一覧!AY"&amp;P727))</f>
        <v/>
      </c>
      <c r="H727" s="20" t="str">
        <f ca="1">IF($B727="","",INDIRECT("減額一覧!AZ"&amp;P727))</f>
        <v/>
      </c>
      <c r="I727" s="32" t="str">
        <f ca="1">IF(B727="","",IF(INDIRECT("減額一覧!BO"&amp;P727)=0.08,0.08,0.1))</f>
        <v/>
      </c>
      <c r="J727" s="52"/>
      <c r="K727" s="95" t="str">
        <f t="shared" ca="1" si="1184"/>
        <v/>
      </c>
      <c r="L727" s="58" t="str">
        <f t="shared" ca="1" si="1146"/>
        <v/>
      </c>
      <c r="N727" s="113" t="str">
        <f t="shared" ca="1" si="1699"/>
        <v/>
      </c>
      <c r="O727" s="114" t="str">
        <f t="shared" ref="O727" ca="1" si="1707">IF(B727="","",IF(INDIRECT("減額一覧!BO"&amp;P727)=0.08,0.08,0.1))</f>
        <v/>
      </c>
      <c r="P727" s="38">
        <v>115</v>
      </c>
      <c r="Q727" s="38" t="str">
        <f t="shared" ca="1" si="1701"/>
        <v/>
      </c>
      <c r="R727" s="38" t="str">
        <f t="shared" ca="1" si="1701"/>
        <v/>
      </c>
      <c r="S727" s="66" t="str">
        <f t="shared" ca="1" si="1148"/>
        <v/>
      </c>
      <c r="T727" s="105" t="str">
        <f t="shared" ca="1" si="1661"/>
        <v/>
      </c>
    </row>
    <row r="728" spans="1:20" ht="20.25" hidden="1" thickTop="1" thickBot="1">
      <c r="B728" s="64"/>
      <c r="C728" s="41" t="str">
        <f>IF(B728="","",減額一覧!C424)</f>
        <v/>
      </c>
      <c r="D728" s="43"/>
      <c r="E728" s="21"/>
      <c r="F728" s="22" t="s">
        <v>69</v>
      </c>
      <c r="G728" s="23">
        <f t="shared" ref="G728:H728" si="1708">SUBTOTAL(9,G724:G727)</f>
        <v>0</v>
      </c>
      <c r="H728" s="23">
        <f t="shared" si="1708"/>
        <v>0</v>
      </c>
      <c r="I728" s="30"/>
      <c r="J728" s="53"/>
      <c r="K728" s="96" t="str">
        <f t="shared" si="1184"/>
        <v/>
      </c>
      <c r="L728" s="59" t="str">
        <f t="shared" si="1146"/>
        <v/>
      </c>
      <c r="N728" s="108" t="str">
        <f t="shared" ref="N728" si="1709">IF(AND(G728=0,H728=0),"","小計")</f>
        <v/>
      </c>
      <c r="O728" s="108" t="str">
        <f t="shared" ref="O728" si="1710">IF(AND(G728=0,H728=0),"","小計")</f>
        <v/>
      </c>
      <c r="P728" s="38"/>
      <c r="Q728" s="38"/>
      <c r="R728" s="38"/>
      <c r="S728" s="66" t="str">
        <f t="shared" si="1148"/>
        <v/>
      </c>
      <c r="T728" s="105" t="str">
        <f t="shared" si="1661"/>
        <v/>
      </c>
    </row>
    <row r="729" spans="1:20" ht="20.25" hidden="1" thickTop="1" thickBot="1">
      <c r="A729" t="str">
        <f ca="1">IF(B729="","",INDIRECT("減額一覧!B"&amp;$P729))</f>
        <v/>
      </c>
      <c r="B729" s="61" t="str">
        <f t="shared" ref="B729" ca="1" si="1711">IF(INDIRECT("減額一覧!BA"&amp;P729)=1,INDIRECT("減額一覧!M"&amp;P729),"")</f>
        <v/>
      </c>
      <c r="C729" s="36" t="str">
        <f ca="1">IF(B729="","",INDIRECT("減額一覧!C"&amp;$P729))</f>
        <v/>
      </c>
      <c r="D729" s="78" t="str">
        <f ca="1">IF($B729="","",INDIRECT("減額一覧!G"&amp;$P729))</f>
        <v/>
      </c>
      <c r="E729" s="19" t="str">
        <f ca="1">IF(B729="","",INDIRECT("減額一覧!H"&amp;P729))</f>
        <v/>
      </c>
      <c r="F729" s="19" t="str">
        <f ca="1">IF($B729="","",INDIRECT("減額一覧!T"&amp;P729))</f>
        <v/>
      </c>
      <c r="G729" s="20" t="str">
        <f ca="1">IF($B729="","",INDIRECT("減額一覧!U"&amp;P729))</f>
        <v/>
      </c>
      <c r="H729" s="20" t="str">
        <f ca="1">IF($B729="","",INDIRECT("減額一覧!V"&amp;P729))</f>
        <v/>
      </c>
      <c r="I729" s="32" t="str">
        <f ca="1">IF(B729="","",IF(INDIRECT("減額一覧!BL"&amp;P729)=0.08,0.08,0.1))</f>
        <v/>
      </c>
      <c r="J729" s="51"/>
      <c r="K729" s="94" t="str">
        <f t="shared" ca="1" si="1184"/>
        <v/>
      </c>
      <c r="L729" s="56" t="str">
        <f t="shared" ca="1" si="1146"/>
        <v/>
      </c>
      <c r="N729" s="113" t="str">
        <f t="shared" ref="N729:N732" ca="1" si="1712">IF(A729="","",IF(A729&gt;3000,"月ヶ瀬",IF(A729&gt;=2000,"都祁","市内")))</f>
        <v/>
      </c>
      <c r="O729" s="114" t="str">
        <f t="shared" ref="O729" ca="1" si="1713">IF(B729="","",IF(INDIRECT("減額一覧!BL"&amp;P729)=0.08,0.08,0.1))</f>
        <v/>
      </c>
      <c r="P729" s="38">
        <v>116</v>
      </c>
      <c r="Q729" s="38" t="str">
        <f t="shared" ref="Q729:R732" ca="1" si="1714">IF(G729="","",IF(G729&gt;0,1,""))</f>
        <v/>
      </c>
      <c r="R729" s="38" t="str">
        <f t="shared" ca="1" si="1714"/>
        <v/>
      </c>
      <c r="S729" s="66" t="str">
        <f t="shared" ca="1" si="1148"/>
        <v/>
      </c>
      <c r="T729" s="105" t="str">
        <f t="shared" ca="1" si="1661"/>
        <v/>
      </c>
    </row>
    <row r="730" spans="1:20" ht="20.25" hidden="1" thickTop="1" thickBot="1">
      <c r="A730" t="str">
        <f ca="1">IF(B730="","",INDIRECT("減額一覧!B"&amp;$P730))</f>
        <v/>
      </c>
      <c r="B730" s="61" t="str">
        <f t="shared" ref="B730" ca="1" si="1715">IF(INDIRECT("減額一覧!BB"&amp;P730)=1,INDIRECT("減額一覧!W"&amp;P730),"")</f>
        <v/>
      </c>
      <c r="C730" s="44" t="str">
        <f ca="1">IF(B730="","",INDIRECT("減額一覧!C"&amp;$P730))</f>
        <v/>
      </c>
      <c r="D730" s="79" t="str">
        <f ca="1">IF($B730="","",INDIRECT("減額一覧!G"&amp;$P730))</f>
        <v/>
      </c>
      <c r="E730" s="19" t="str">
        <f ca="1">IF(B730="","",INDIRECT("減額一覧!H"&amp;P730))</f>
        <v/>
      </c>
      <c r="F730" s="19" t="str">
        <f ca="1">IF($B730="","",INDIRECT("減額一覧!AD"&amp;P730))</f>
        <v/>
      </c>
      <c r="G730" s="20" t="str">
        <f ca="1">IF($B730="","",INDIRECT("減額一覧!AE"&amp;P730))</f>
        <v/>
      </c>
      <c r="H730" s="20" t="str">
        <f ca="1">IF($B730="","",INDIRECT("減額一覧!AF"&amp;P730))</f>
        <v/>
      </c>
      <c r="I730" s="32" t="str">
        <f ca="1">IF(B730="","",IF(INDIRECT("減額一覧!BM"&amp;P730)=0.08,0.08,0.1))</f>
        <v/>
      </c>
      <c r="J730" s="52"/>
      <c r="K730" s="95" t="str">
        <f t="shared" ca="1" si="1184"/>
        <v/>
      </c>
      <c r="L730" s="58" t="str">
        <f t="shared" ca="1" si="1146"/>
        <v/>
      </c>
      <c r="N730" s="113" t="str">
        <f t="shared" ca="1" si="1712"/>
        <v/>
      </c>
      <c r="O730" s="114" t="str">
        <f t="shared" ref="O730" ca="1" si="1716">IF(B730="","",IF(INDIRECT("減額一覧!BM"&amp;P730)=0.08,0.08,0.1))</f>
        <v/>
      </c>
      <c r="P730" s="38">
        <v>116</v>
      </c>
      <c r="Q730" s="38" t="str">
        <f t="shared" ca="1" si="1714"/>
        <v/>
      </c>
      <c r="R730" s="38" t="str">
        <f t="shared" ca="1" si="1714"/>
        <v/>
      </c>
      <c r="S730" s="66" t="str">
        <f t="shared" ca="1" si="1148"/>
        <v/>
      </c>
      <c r="T730" s="105" t="str">
        <f t="shared" ca="1" si="1661"/>
        <v/>
      </c>
    </row>
    <row r="731" spans="1:20" ht="20.25" hidden="1" thickTop="1" thickBot="1">
      <c r="A731" t="str">
        <f ca="1">IF(B731="","",INDIRECT("減額一覧!B"&amp;$P731))</f>
        <v/>
      </c>
      <c r="B731" s="61" t="str">
        <f t="shared" ref="B731" ca="1" si="1717">IF(INDIRECT("減額一覧!BC"&amp;P731)=1,INDIRECT("減額一覧!AG"&amp;P731),"")</f>
        <v/>
      </c>
      <c r="C731" s="36" t="str">
        <f ca="1">IF(B731="","",INDIRECT("減額一覧!C"&amp;$P731))</f>
        <v/>
      </c>
      <c r="D731" s="80" t="str">
        <f ca="1">IF($B731="","",INDIRECT("減額一覧!G"&amp;$P731))</f>
        <v/>
      </c>
      <c r="E731" s="19" t="str">
        <f ca="1">IF(B731="","",INDIRECT("減額一覧!H"&amp;P731))</f>
        <v/>
      </c>
      <c r="F731" s="19" t="str">
        <f ca="1">IF($B731="","",INDIRECT("減額一覧!AN"&amp;P731))</f>
        <v/>
      </c>
      <c r="G731" s="20" t="str">
        <f ca="1">IF($B731="","",INDIRECT("減額一覧!AO"&amp;P731))</f>
        <v/>
      </c>
      <c r="H731" s="20" t="str">
        <f ca="1">IF($B731="","",INDIRECT("減額一覧!AP"&amp;P731))</f>
        <v/>
      </c>
      <c r="I731" s="32" t="str">
        <f ca="1">IF(B731="","",IF(INDIRECT("減額一覧!BN"&amp;P731)=0.08,0.08,0.1))</f>
        <v/>
      </c>
      <c r="J731" s="52"/>
      <c r="K731" s="95" t="str">
        <f t="shared" ca="1" si="1184"/>
        <v/>
      </c>
      <c r="L731" s="58" t="str">
        <f t="shared" ca="1" si="1146"/>
        <v/>
      </c>
      <c r="N731" s="113" t="str">
        <f t="shared" ca="1" si="1712"/>
        <v/>
      </c>
      <c r="O731" s="114" t="str">
        <f t="shared" ref="O731" ca="1" si="1718">IF(B731="","",IF(INDIRECT("減額一覧!BN"&amp;P731)=0.08,0.08,0.1))</f>
        <v/>
      </c>
      <c r="P731" s="38">
        <v>116</v>
      </c>
      <c r="Q731" s="38" t="str">
        <f t="shared" ca="1" si="1714"/>
        <v/>
      </c>
      <c r="R731" s="38" t="str">
        <f t="shared" ca="1" si="1714"/>
        <v/>
      </c>
      <c r="S731" s="66" t="str">
        <f t="shared" ca="1" si="1148"/>
        <v/>
      </c>
      <c r="T731" s="105" t="str">
        <f t="shared" ca="1" si="1661"/>
        <v/>
      </c>
    </row>
    <row r="732" spans="1:20" ht="20.25" hidden="1" thickTop="1" thickBot="1">
      <c r="A732" t="str">
        <f ca="1">IF(B732="","",INDIRECT("減額一覧!B"&amp;$P732))</f>
        <v/>
      </c>
      <c r="B732" s="61" t="str">
        <f t="shared" ref="B732" ca="1" si="1719">IF(INDIRECT("減額一覧!BD"&amp;P732)=1,INDIRECT("減額一覧!AQ"&amp;P732),"")</f>
        <v/>
      </c>
      <c r="C732" s="45" t="str">
        <f ca="1">IF(B732="","",INDIRECT("減額一覧!C"&amp;$P732))</f>
        <v/>
      </c>
      <c r="D732" s="79" t="str">
        <f ca="1">IF($B732="","",INDIRECT("減額一覧!G"&amp;$P732))</f>
        <v/>
      </c>
      <c r="E732" s="19" t="str">
        <f ca="1">IF(B732="","",INDIRECT("減額一覧!H"&amp;P732))</f>
        <v/>
      </c>
      <c r="F732" s="19" t="str">
        <f ca="1">IF($B732="","",INDIRECT("減額一覧!AX"&amp;P732))</f>
        <v/>
      </c>
      <c r="G732" s="20" t="str">
        <f ca="1">IF($B732="","",INDIRECT("減額一覧!AY"&amp;P732))</f>
        <v/>
      </c>
      <c r="H732" s="20" t="str">
        <f ca="1">IF($B732="","",INDIRECT("減額一覧!AZ"&amp;P732))</f>
        <v/>
      </c>
      <c r="I732" s="32" t="str">
        <f ca="1">IF(B732="","",IF(INDIRECT("減額一覧!BO"&amp;P732)=0.08,0.08,0.1))</f>
        <v/>
      </c>
      <c r="J732" s="52"/>
      <c r="K732" s="95" t="str">
        <f t="shared" ca="1" si="1184"/>
        <v/>
      </c>
      <c r="L732" s="58" t="str">
        <f t="shared" ca="1" si="1146"/>
        <v/>
      </c>
      <c r="N732" s="113" t="str">
        <f t="shared" ca="1" si="1712"/>
        <v/>
      </c>
      <c r="O732" s="114" t="str">
        <f t="shared" ref="O732" ca="1" si="1720">IF(B732="","",IF(INDIRECT("減額一覧!BO"&amp;P732)=0.08,0.08,0.1))</f>
        <v/>
      </c>
      <c r="P732" s="38">
        <v>116</v>
      </c>
      <c r="Q732" s="38" t="str">
        <f t="shared" ca="1" si="1714"/>
        <v/>
      </c>
      <c r="R732" s="38" t="str">
        <f t="shared" ca="1" si="1714"/>
        <v/>
      </c>
      <c r="S732" s="66" t="str">
        <f t="shared" ca="1" si="1148"/>
        <v/>
      </c>
      <c r="T732" s="105" t="str">
        <f t="shared" ca="1" si="1661"/>
        <v/>
      </c>
    </row>
    <row r="733" spans="1:20" ht="20.25" hidden="1" thickTop="1" thickBot="1">
      <c r="B733" s="64"/>
      <c r="C733" s="41" t="str">
        <f>IF(B733="","",減額一覧!C429)</f>
        <v/>
      </c>
      <c r="D733" s="43"/>
      <c r="E733" s="21"/>
      <c r="F733" s="22" t="s">
        <v>69</v>
      </c>
      <c r="G733" s="23">
        <f t="shared" ref="G733:H733" si="1721">SUBTOTAL(9,G729:G732)</f>
        <v>0</v>
      </c>
      <c r="H733" s="23">
        <f t="shared" si="1721"/>
        <v>0</v>
      </c>
      <c r="I733" s="30"/>
      <c r="J733" s="53"/>
      <c r="K733" s="96" t="str">
        <f t="shared" si="1184"/>
        <v/>
      </c>
      <c r="L733" s="59" t="str">
        <f t="shared" si="1146"/>
        <v/>
      </c>
      <c r="N733" s="108" t="str">
        <f t="shared" ref="N733" si="1722">IF(AND(G733=0,H733=0),"","小計")</f>
        <v/>
      </c>
      <c r="O733" s="108" t="str">
        <f t="shared" ref="O733" si="1723">IF(AND(G733=0,H733=0),"","小計")</f>
        <v/>
      </c>
      <c r="P733" s="38"/>
      <c r="Q733" s="38"/>
      <c r="R733" s="38"/>
      <c r="S733" s="66" t="str">
        <f t="shared" si="1148"/>
        <v/>
      </c>
      <c r="T733" s="105" t="str">
        <f t="shared" si="1661"/>
        <v/>
      </c>
    </row>
    <row r="734" spans="1:20" ht="20.25" hidden="1" thickTop="1" thickBot="1">
      <c r="A734" t="str">
        <f ca="1">IF(B734="","",INDIRECT("減額一覧!B"&amp;$P734))</f>
        <v/>
      </c>
      <c r="B734" s="61" t="str">
        <f t="shared" ref="B734" ca="1" si="1724">IF(INDIRECT("減額一覧!BA"&amp;P734)=1,INDIRECT("減額一覧!M"&amp;P734),"")</f>
        <v/>
      </c>
      <c r="C734" s="36" t="str">
        <f ca="1">IF(B734="","",INDIRECT("減額一覧!C"&amp;$P734))</f>
        <v/>
      </c>
      <c r="D734" s="78" t="str">
        <f ca="1">IF($B734="","",INDIRECT("減額一覧!G"&amp;$P734))</f>
        <v/>
      </c>
      <c r="E734" s="19" t="str">
        <f ca="1">IF(B734="","",INDIRECT("減額一覧!H"&amp;P734))</f>
        <v/>
      </c>
      <c r="F734" s="19" t="str">
        <f ca="1">IF($B734="","",INDIRECT("減額一覧!T"&amp;P734))</f>
        <v/>
      </c>
      <c r="G734" s="20" t="str">
        <f ca="1">IF($B734="","",INDIRECT("減額一覧!U"&amp;P734))</f>
        <v/>
      </c>
      <c r="H734" s="20" t="str">
        <f ca="1">IF($B734="","",INDIRECT("減額一覧!V"&amp;P734))</f>
        <v/>
      </c>
      <c r="I734" s="32" t="str">
        <f ca="1">IF(B734="","",IF(INDIRECT("減額一覧!BL"&amp;P734)=0.08,0.08,0.1))</f>
        <v/>
      </c>
      <c r="J734" s="51"/>
      <c r="K734" s="94" t="str">
        <f t="shared" ca="1" si="1184"/>
        <v/>
      </c>
      <c r="L734" s="56" t="str">
        <f t="shared" ca="1" si="1146"/>
        <v/>
      </c>
      <c r="N734" s="113" t="str">
        <f t="shared" ref="N734:N737" ca="1" si="1725">IF(A734="","",IF(A734&gt;3000,"月ヶ瀬",IF(A734&gt;=2000,"都祁","市内")))</f>
        <v/>
      </c>
      <c r="O734" s="114" t="str">
        <f t="shared" ref="O734" ca="1" si="1726">IF(B734="","",IF(INDIRECT("減額一覧!BL"&amp;P734)=0.08,0.08,0.1))</f>
        <v/>
      </c>
      <c r="P734" s="38">
        <v>117</v>
      </c>
      <c r="Q734" s="38" t="str">
        <f t="shared" ref="Q734:R737" ca="1" si="1727">IF(G734="","",IF(G734&gt;0,1,""))</f>
        <v/>
      </c>
      <c r="R734" s="38" t="str">
        <f t="shared" ca="1" si="1727"/>
        <v/>
      </c>
      <c r="S734" s="66" t="str">
        <f t="shared" ca="1" si="1148"/>
        <v/>
      </c>
      <c r="T734" s="105" t="str">
        <f t="shared" ca="1" si="1661"/>
        <v/>
      </c>
    </row>
    <row r="735" spans="1:20" ht="20.25" hidden="1" thickTop="1" thickBot="1">
      <c r="A735" t="str">
        <f ca="1">IF(B735="","",INDIRECT("減額一覧!B"&amp;$P735))</f>
        <v/>
      </c>
      <c r="B735" s="61" t="str">
        <f t="shared" ref="B735" ca="1" si="1728">IF(INDIRECT("減額一覧!BB"&amp;P735)=1,INDIRECT("減額一覧!W"&amp;P735),"")</f>
        <v/>
      </c>
      <c r="C735" s="44" t="str">
        <f ca="1">IF(B735="","",INDIRECT("減額一覧!C"&amp;$P735))</f>
        <v/>
      </c>
      <c r="D735" s="79" t="str">
        <f ca="1">IF($B735="","",INDIRECT("減額一覧!G"&amp;$P735))</f>
        <v/>
      </c>
      <c r="E735" s="19" t="str">
        <f ca="1">IF(B735="","",INDIRECT("減額一覧!H"&amp;P735))</f>
        <v/>
      </c>
      <c r="F735" s="19" t="str">
        <f ca="1">IF($B735="","",INDIRECT("減額一覧!AD"&amp;P735))</f>
        <v/>
      </c>
      <c r="G735" s="20" t="str">
        <f ca="1">IF($B735="","",INDIRECT("減額一覧!AE"&amp;P735))</f>
        <v/>
      </c>
      <c r="H735" s="20" t="str">
        <f ca="1">IF($B735="","",INDIRECT("減額一覧!AF"&amp;P735))</f>
        <v/>
      </c>
      <c r="I735" s="32" t="str">
        <f ca="1">IF(B735="","",IF(INDIRECT("減額一覧!BM"&amp;P735)=0.08,0.08,0.1))</f>
        <v/>
      </c>
      <c r="J735" s="52"/>
      <c r="K735" s="95" t="str">
        <f t="shared" ca="1" si="1184"/>
        <v/>
      </c>
      <c r="L735" s="58" t="str">
        <f t="shared" ca="1" si="1146"/>
        <v/>
      </c>
      <c r="N735" s="113" t="str">
        <f t="shared" ca="1" si="1725"/>
        <v/>
      </c>
      <c r="O735" s="114" t="str">
        <f t="shared" ref="O735" ca="1" si="1729">IF(B735="","",IF(INDIRECT("減額一覧!BM"&amp;P735)=0.08,0.08,0.1))</f>
        <v/>
      </c>
      <c r="P735" s="38">
        <v>117</v>
      </c>
      <c r="Q735" s="38" t="str">
        <f t="shared" ca="1" si="1727"/>
        <v/>
      </c>
      <c r="R735" s="38" t="str">
        <f t="shared" ca="1" si="1727"/>
        <v/>
      </c>
      <c r="S735" s="66" t="str">
        <f t="shared" ca="1" si="1148"/>
        <v/>
      </c>
      <c r="T735" s="105" t="str">
        <f t="shared" ca="1" si="1661"/>
        <v/>
      </c>
    </row>
    <row r="736" spans="1:20" ht="20.25" hidden="1" thickTop="1" thickBot="1">
      <c r="A736" t="str">
        <f ca="1">IF(B736="","",INDIRECT("減額一覧!B"&amp;$P736))</f>
        <v/>
      </c>
      <c r="B736" s="61" t="str">
        <f t="shared" ref="B736" ca="1" si="1730">IF(INDIRECT("減額一覧!BC"&amp;P736)=1,INDIRECT("減額一覧!AG"&amp;P736),"")</f>
        <v/>
      </c>
      <c r="C736" s="36" t="str">
        <f ca="1">IF(B736="","",INDIRECT("減額一覧!C"&amp;$P736))</f>
        <v/>
      </c>
      <c r="D736" s="80" t="str">
        <f ca="1">IF($B736="","",INDIRECT("減額一覧!G"&amp;$P736))</f>
        <v/>
      </c>
      <c r="E736" s="19" t="str">
        <f ca="1">IF(B736="","",INDIRECT("減額一覧!H"&amp;P736))</f>
        <v/>
      </c>
      <c r="F736" s="19" t="str">
        <f ca="1">IF($B736="","",INDIRECT("減額一覧!AN"&amp;P736))</f>
        <v/>
      </c>
      <c r="G736" s="20" t="str">
        <f ca="1">IF($B736="","",INDIRECT("減額一覧!AO"&amp;P736))</f>
        <v/>
      </c>
      <c r="H736" s="20" t="str">
        <f ca="1">IF($B736="","",INDIRECT("減額一覧!AP"&amp;P736))</f>
        <v/>
      </c>
      <c r="I736" s="32" t="str">
        <f ca="1">IF(B736="","",IF(INDIRECT("減額一覧!BN"&amp;P736)=0.08,0.08,0.1))</f>
        <v/>
      </c>
      <c r="J736" s="52"/>
      <c r="K736" s="95" t="str">
        <f t="shared" ca="1" si="1184"/>
        <v/>
      </c>
      <c r="L736" s="58" t="str">
        <f t="shared" ca="1" si="1146"/>
        <v/>
      </c>
      <c r="N736" s="113" t="str">
        <f t="shared" ca="1" si="1725"/>
        <v/>
      </c>
      <c r="O736" s="114" t="str">
        <f t="shared" ref="O736" ca="1" si="1731">IF(B736="","",IF(INDIRECT("減額一覧!BN"&amp;P736)=0.08,0.08,0.1))</f>
        <v/>
      </c>
      <c r="P736" s="38">
        <v>117</v>
      </c>
      <c r="Q736" s="38" t="str">
        <f t="shared" ca="1" si="1727"/>
        <v/>
      </c>
      <c r="R736" s="38" t="str">
        <f t="shared" ca="1" si="1727"/>
        <v/>
      </c>
      <c r="S736" s="66" t="str">
        <f t="shared" ca="1" si="1148"/>
        <v/>
      </c>
      <c r="T736" s="105" t="str">
        <f t="shared" ca="1" si="1661"/>
        <v/>
      </c>
    </row>
    <row r="737" spans="1:20" ht="20.25" hidden="1" thickTop="1" thickBot="1">
      <c r="A737" t="str">
        <f ca="1">IF(B737="","",INDIRECT("減額一覧!B"&amp;$P737))</f>
        <v/>
      </c>
      <c r="B737" s="61" t="str">
        <f t="shared" ref="B737" ca="1" si="1732">IF(INDIRECT("減額一覧!BD"&amp;P737)=1,INDIRECT("減額一覧!AQ"&amp;P737),"")</f>
        <v/>
      </c>
      <c r="C737" s="45" t="str">
        <f ca="1">IF(B737="","",INDIRECT("減額一覧!C"&amp;$P737))</f>
        <v/>
      </c>
      <c r="D737" s="79" t="str">
        <f ca="1">IF($B737="","",INDIRECT("減額一覧!G"&amp;$P737))</f>
        <v/>
      </c>
      <c r="E737" s="19" t="str">
        <f ca="1">IF(B737="","",INDIRECT("減額一覧!H"&amp;P737))</f>
        <v/>
      </c>
      <c r="F737" s="19" t="str">
        <f ca="1">IF($B737="","",INDIRECT("減額一覧!AX"&amp;P737))</f>
        <v/>
      </c>
      <c r="G737" s="20" t="str">
        <f ca="1">IF($B737="","",INDIRECT("減額一覧!AY"&amp;P737))</f>
        <v/>
      </c>
      <c r="H737" s="20" t="str">
        <f ca="1">IF($B737="","",INDIRECT("減額一覧!AZ"&amp;P737))</f>
        <v/>
      </c>
      <c r="I737" s="32" t="str">
        <f ca="1">IF(B737="","",IF(INDIRECT("減額一覧!BO"&amp;P737)=0.08,0.08,0.1))</f>
        <v/>
      </c>
      <c r="J737" s="52"/>
      <c r="K737" s="95" t="str">
        <f t="shared" ca="1" si="1184"/>
        <v/>
      </c>
      <c r="L737" s="58" t="str">
        <f t="shared" ca="1" si="1146"/>
        <v/>
      </c>
      <c r="N737" s="113" t="str">
        <f t="shared" ca="1" si="1725"/>
        <v/>
      </c>
      <c r="O737" s="114" t="str">
        <f t="shared" ref="O737" ca="1" si="1733">IF(B737="","",IF(INDIRECT("減額一覧!BO"&amp;P737)=0.08,0.08,0.1))</f>
        <v/>
      </c>
      <c r="P737" s="38">
        <v>117</v>
      </c>
      <c r="Q737" s="38" t="str">
        <f t="shared" ca="1" si="1727"/>
        <v/>
      </c>
      <c r="R737" s="38" t="str">
        <f t="shared" ca="1" si="1727"/>
        <v/>
      </c>
      <c r="S737" s="66" t="str">
        <f t="shared" ca="1" si="1148"/>
        <v/>
      </c>
      <c r="T737" s="105" t="str">
        <f t="shared" ca="1" si="1661"/>
        <v/>
      </c>
    </row>
    <row r="738" spans="1:20" ht="20.25" hidden="1" thickTop="1" thickBot="1">
      <c r="A738" t="str">
        <f t="shared" ref="A738" ca="1" si="1734">IF(B738="","",INDIRECT("減額一覧!B"&amp;$P738))</f>
        <v/>
      </c>
      <c r="B738" s="64"/>
      <c r="C738" s="41" t="str">
        <f>IF(B738="","",減額一覧!C434)</f>
        <v/>
      </c>
      <c r="D738" s="43"/>
      <c r="E738" s="21"/>
      <c r="F738" s="22" t="s">
        <v>69</v>
      </c>
      <c r="G738" s="23">
        <f t="shared" ref="G738:H738" si="1735">SUBTOTAL(9,G734:G737)</f>
        <v>0</v>
      </c>
      <c r="H738" s="23">
        <f t="shared" si="1735"/>
        <v>0</v>
      </c>
      <c r="I738" s="30"/>
      <c r="J738" s="53"/>
      <c r="K738" s="96" t="str">
        <f t="shared" ca="1" si="1184"/>
        <v/>
      </c>
      <c r="L738" s="59" t="str">
        <f t="shared" si="1146"/>
        <v/>
      </c>
      <c r="N738" s="108" t="str">
        <f t="shared" ref="N738" si="1736">IF(AND(G738=0,H738=0),"","小計")</f>
        <v/>
      </c>
      <c r="O738" s="108" t="str">
        <f t="shared" ref="O738" si="1737">IF(AND(G738=0,H738=0),"","小計")</f>
        <v/>
      </c>
      <c r="P738" s="38"/>
      <c r="Q738" s="38"/>
      <c r="R738" s="38"/>
      <c r="S738" s="66" t="str">
        <f t="shared" si="1148"/>
        <v/>
      </c>
      <c r="T738" s="105" t="str">
        <f t="shared" si="1661"/>
        <v/>
      </c>
    </row>
    <row r="739" spans="1:20" ht="20.25" hidden="1" thickTop="1" thickBot="1">
      <c r="A739" t="str">
        <f ca="1">IF(B739="","",INDIRECT("減額一覧!B"&amp;$P739))</f>
        <v/>
      </c>
      <c r="B739" s="61" t="str">
        <f t="shared" ref="B739" ca="1" si="1738">IF(INDIRECT("減額一覧!BA"&amp;P739)=1,INDIRECT("減額一覧!M"&amp;P739),"")</f>
        <v/>
      </c>
      <c r="C739" s="36" t="str">
        <f ca="1">IF(B739="","",INDIRECT("減額一覧!C"&amp;$P739))</f>
        <v/>
      </c>
      <c r="D739" s="78" t="str">
        <f ca="1">IF($B739="","",INDIRECT("減額一覧!G"&amp;$P739))</f>
        <v/>
      </c>
      <c r="E739" s="19" t="str">
        <f ca="1">IF(B739="","",INDIRECT("減額一覧!H"&amp;P739))</f>
        <v/>
      </c>
      <c r="F739" s="19" t="str">
        <f ca="1">IF($B739="","",INDIRECT("減額一覧!T"&amp;P739))</f>
        <v/>
      </c>
      <c r="G739" s="20" t="str">
        <f ca="1">IF($B739="","",INDIRECT("減額一覧!U"&amp;P739))</f>
        <v/>
      </c>
      <c r="H739" s="20" t="str">
        <f ca="1">IF($B739="","",INDIRECT("減額一覧!V"&amp;P739))</f>
        <v/>
      </c>
      <c r="I739" s="32" t="str">
        <f ca="1">IF(B739="","",IF(INDIRECT("減額一覧!BL"&amp;P739)=0.08,0.08,0.1))</f>
        <v/>
      </c>
      <c r="J739" s="51"/>
      <c r="K739" s="94" t="str">
        <f t="shared" ca="1" si="1184"/>
        <v/>
      </c>
      <c r="L739" s="56" t="str">
        <f t="shared" ca="1" si="1146"/>
        <v/>
      </c>
      <c r="N739" s="113" t="str">
        <f t="shared" ref="N739:N742" ca="1" si="1739">IF(A739="","",IF(A739&gt;3000,"月ヶ瀬",IF(A739&gt;=2000,"都祁","市内")))</f>
        <v/>
      </c>
      <c r="O739" s="114" t="str">
        <f t="shared" ref="O739" ca="1" si="1740">IF(B739="","",IF(INDIRECT("減額一覧!BL"&amp;P739)=0.08,0.08,0.1))</f>
        <v/>
      </c>
      <c r="P739" s="38">
        <v>114</v>
      </c>
      <c r="Q739" s="38" t="str">
        <f t="shared" ref="Q739:R742" ca="1" si="1741">IF(G739="","",IF(G739&gt;0,1,""))</f>
        <v/>
      </c>
      <c r="R739" s="38" t="str">
        <f t="shared" ca="1" si="1741"/>
        <v/>
      </c>
      <c r="S739" s="66" t="str">
        <f t="shared" ca="1" si="1148"/>
        <v/>
      </c>
      <c r="T739" s="105" t="str">
        <f t="shared" ca="1" si="1661"/>
        <v/>
      </c>
    </row>
    <row r="740" spans="1:20" ht="20.25" hidden="1" thickTop="1" thickBot="1">
      <c r="A740" t="str">
        <f ca="1">IF(B740="","",INDIRECT("減額一覧!B"&amp;$P740))</f>
        <v/>
      </c>
      <c r="B740" s="61" t="str">
        <f t="shared" ref="B740" ca="1" si="1742">IF(INDIRECT("減額一覧!BB"&amp;P740)=1,INDIRECT("減額一覧!W"&amp;P740),"")</f>
        <v/>
      </c>
      <c r="C740" s="44" t="str">
        <f ca="1">IF(B740="","",INDIRECT("減額一覧!C"&amp;$P740))</f>
        <v/>
      </c>
      <c r="D740" s="79" t="str">
        <f ca="1">IF($B740="","",INDIRECT("減額一覧!G"&amp;$P740))</f>
        <v/>
      </c>
      <c r="E740" s="19" t="str">
        <f ca="1">IF(B740="","",INDIRECT("減額一覧!H"&amp;P740))</f>
        <v/>
      </c>
      <c r="F740" s="19" t="str">
        <f ca="1">IF($B740="","",INDIRECT("減額一覧!AD"&amp;P740))</f>
        <v/>
      </c>
      <c r="G740" s="20" t="str">
        <f ca="1">IF($B740="","",INDIRECT("減額一覧!AE"&amp;P740))</f>
        <v/>
      </c>
      <c r="H740" s="20" t="str">
        <f ca="1">IF($B740="","",INDIRECT("減額一覧!AF"&amp;P740))</f>
        <v/>
      </c>
      <c r="I740" s="32" t="str">
        <f ca="1">IF(B740="","",IF(INDIRECT("減額一覧!BM"&amp;P740)=0.08,0.08,0.1))</f>
        <v/>
      </c>
      <c r="J740" s="52"/>
      <c r="K740" s="95" t="str">
        <f t="shared" ca="1" si="1184"/>
        <v/>
      </c>
      <c r="L740" s="58" t="str">
        <f t="shared" ca="1" si="1146"/>
        <v/>
      </c>
      <c r="N740" s="113" t="str">
        <f t="shared" ca="1" si="1739"/>
        <v/>
      </c>
      <c r="O740" s="114" t="str">
        <f t="shared" ref="O740" ca="1" si="1743">IF(B740="","",IF(INDIRECT("減額一覧!BM"&amp;P740)=0.08,0.08,0.1))</f>
        <v/>
      </c>
      <c r="P740" s="38">
        <v>114</v>
      </c>
      <c r="Q740" s="38" t="str">
        <f t="shared" ca="1" si="1741"/>
        <v/>
      </c>
      <c r="R740" s="38" t="str">
        <f t="shared" ca="1" si="1741"/>
        <v/>
      </c>
      <c r="S740" s="66" t="str">
        <f t="shared" ca="1" si="1148"/>
        <v/>
      </c>
      <c r="T740" s="105" t="str">
        <f t="shared" ca="1" si="1661"/>
        <v/>
      </c>
    </row>
    <row r="741" spans="1:20" ht="20.25" hidden="1" thickTop="1" thickBot="1">
      <c r="A741" t="str">
        <f ca="1">IF(B741="","",INDIRECT("減額一覧!B"&amp;$P741))</f>
        <v/>
      </c>
      <c r="B741" s="61" t="str">
        <f t="shared" ref="B741" ca="1" si="1744">IF(INDIRECT("減額一覧!BC"&amp;P741)=1,INDIRECT("減額一覧!AG"&amp;P741),"")</f>
        <v/>
      </c>
      <c r="C741" s="36" t="str">
        <f ca="1">IF(B741="","",INDIRECT("減額一覧!C"&amp;$P741))</f>
        <v/>
      </c>
      <c r="D741" s="80" t="str">
        <f ca="1">IF($B741="","",INDIRECT("減額一覧!G"&amp;$P741))</f>
        <v/>
      </c>
      <c r="E741" s="19" t="str">
        <f ca="1">IF(B741="","",INDIRECT("減額一覧!H"&amp;P741))</f>
        <v/>
      </c>
      <c r="F741" s="19" t="str">
        <f ca="1">IF($B741="","",INDIRECT("減額一覧!AN"&amp;P741))</f>
        <v/>
      </c>
      <c r="G741" s="20" t="str">
        <f ca="1">IF($B741="","",INDIRECT("減額一覧!AO"&amp;P741))</f>
        <v/>
      </c>
      <c r="H741" s="20" t="str">
        <f ca="1">IF($B741="","",INDIRECT("減額一覧!AP"&amp;P741))</f>
        <v/>
      </c>
      <c r="I741" s="32" t="str">
        <f ca="1">IF(B741="","",IF(INDIRECT("減額一覧!BN"&amp;P741)=0.08,0.08,0.1))</f>
        <v/>
      </c>
      <c r="J741" s="52"/>
      <c r="K741" s="95" t="str">
        <f t="shared" ca="1" si="1184"/>
        <v/>
      </c>
      <c r="L741" s="58" t="str">
        <f t="shared" ca="1" si="1146"/>
        <v/>
      </c>
      <c r="N741" s="113" t="str">
        <f t="shared" ca="1" si="1739"/>
        <v/>
      </c>
      <c r="O741" s="114" t="str">
        <f t="shared" ref="O741" ca="1" si="1745">IF(B741="","",IF(INDIRECT("減額一覧!BN"&amp;P741)=0.08,0.08,0.1))</f>
        <v/>
      </c>
      <c r="P741" s="38">
        <v>114</v>
      </c>
      <c r="Q741" s="38" t="str">
        <f t="shared" ca="1" si="1741"/>
        <v/>
      </c>
      <c r="R741" s="38" t="str">
        <f t="shared" ca="1" si="1741"/>
        <v/>
      </c>
      <c r="S741" s="66" t="str">
        <f t="shared" ca="1" si="1148"/>
        <v/>
      </c>
      <c r="T741" s="105" t="str">
        <f t="shared" ca="1" si="1661"/>
        <v/>
      </c>
    </row>
    <row r="742" spans="1:20" ht="20.25" hidden="1" thickTop="1" thickBot="1">
      <c r="A742" t="str">
        <f ca="1">IF(B742="","",INDIRECT("減額一覧!B"&amp;$P742))</f>
        <v/>
      </c>
      <c r="B742" s="61" t="str">
        <f t="shared" ref="B742" ca="1" si="1746">IF(INDIRECT("減額一覧!BD"&amp;P742)=1,INDIRECT("減額一覧!AQ"&amp;P742),"")</f>
        <v/>
      </c>
      <c r="C742" s="45" t="str">
        <f ca="1">IF(B742="","",INDIRECT("減額一覧!C"&amp;$P742))</f>
        <v/>
      </c>
      <c r="D742" s="79" t="str">
        <f ca="1">IF($B742="","",INDIRECT("減額一覧!G"&amp;$P742))</f>
        <v/>
      </c>
      <c r="E742" s="19" t="str">
        <f ca="1">IF(B742="","",INDIRECT("減額一覧!H"&amp;P742))</f>
        <v/>
      </c>
      <c r="F742" s="19" t="str">
        <f ca="1">IF($B742="","",INDIRECT("減額一覧!AX"&amp;P742))</f>
        <v/>
      </c>
      <c r="G742" s="20" t="str">
        <f ca="1">IF($B742="","",INDIRECT("減額一覧!AY"&amp;P742))</f>
        <v/>
      </c>
      <c r="H742" s="20" t="str">
        <f ca="1">IF($B742="","",INDIRECT("減額一覧!AZ"&amp;P742))</f>
        <v/>
      </c>
      <c r="I742" s="32" t="str">
        <f ca="1">IF(B742="","",IF(INDIRECT("減額一覧!BO"&amp;P742)=0.08,0.08,0.1))</f>
        <v/>
      </c>
      <c r="J742" s="52"/>
      <c r="K742" s="95" t="str">
        <f t="shared" ca="1" si="1184"/>
        <v/>
      </c>
      <c r="L742" s="58" t="str">
        <f t="shared" ca="1" si="1146"/>
        <v/>
      </c>
      <c r="N742" s="113" t="str">
        <f t="shared" ca="1" si="1739"/>
        <v/>
      </c>
      <c r="O742" s="114" t="str">
        <f t="shared" ref="O742" ca="1" si="1747">IF(B742="","",IF(INDIRECT("減額一覧!BO"&amp;P742)=0.08,0.08,0.1))</f>
        <v/>
      </c>
      <c r="P742" s="38">
        <v>114</v>
      </c>
      <c r="Q742" s="38" t="str">
        <f t="shared" ca="1" si="1741"/>
        <v/>
      </c>
      <c r="R742" s="38" t="str">
        <f t="shared" ca="1" si="1741"/>
        <v/>
      </c>
      <c r="S742" s="66" t="str">
        <f t="shared" ca="1" si="1148"/>
        <v/>
      </c>
      <c r="T742" s="105" t="str">
        <f t="shared" ca="1" si="1661"/>
        <v/>
      </c>
    </row>
    <row r="743" spans="1:20" ht="20.25" hidden="1" thickTop="1" thickBot="1">
      <c r="B743" s="64"/>
      <c r="C743" s="41" t="str">
        <f>IF(B743="","",減額一覧!C439)</f>
        <v/>
      </c>
      <c r="D743" s="43"/>
      <c r="E743" s="21"/>
      <c r="F743" s="22" t="s">
        <v>69</v>
      </c>
      <c r="G743" s="23">
        <f t="shared" ref="G743:H743" si="1748">SUBTOTAL(9,G739:G742)</f>
        <v>0</v>
      </c>
      <c r="H743" s="23">
        <f t="shared" si="1748"/>
        <v>0</v>
      </c>
      <c r="I743" s="30"/>
      <c r="J743" s="53"/>
      <c r="K743" s="96" t="str">
        <f t="shared" si="1184"/>
        <v/>
      </c>
      <c r="L743" s="59" t="str">
        <f t="shared" si="1146"/>
        <v/>
      </c>
      <c r="N743" s="108" t="str">
        <f t="shared" ref="N743" si="1749">IF(AND(G743=0,H743=0),"","小計")</f>
        <v/>
      </c>
      <c r="O743" s="108" t="str">
        <f t="shared" ref="O743" si="1750">IF(AND(G743=0,H743=0),"","小計")</f>
        <v/>
      </c>
      <c r="P743" s="38"/>
      <c r="Q743" s="38"/>
      <c r="R743" s="38"/>
      <c r="S743" s="66" t="str">
        <f t="shared" si="1148"/>
        <v/>
      </c>
      <c r="T743" s="105" t="str">
        <f t="shared" si="1661"/>
        <v/>
      </c>
    </row>
    <row r="744" spans="1:20" ht="20.25" hidden="1" thickTop="1" thickBot="1">
      <c r="A744" t="str">
        <f ca="1">IF(B744="","",INDIRECT("減額一覧!B"&amp;$P744))</f>
        <v/>
      </c>
      <c r="B744" s="61" t="str">
        <f t="shared" ref="B744" ca="1" si="1751">IF(INDIRECT("減額一覧!BA"&amp;P744)=1,INDIRECT("減額一覧!M"&amp;P744),"")</f>
        <v/>
      </c>
      <c r="C744" s="36" t="str">
        <f ca="1">IF(B744="","",INDIRECT("減額一覧!C"&amp;$P744))</f>
        <v/>
      </c>
      <c r="D744" s="78" t="str">
        <f ca="1">IF($B744="","",INDIRECT("減額一覧!G"&amp;$P744))</f>
        <v/>
      </c>
      <c r="E744" s="19" t="str">
        <f ca="1">IF(B744="","",INDIRECT("減額一覧!H"&amp;P744))</f>
        <v/>
      </c>
      <c r="F744" s="19" t="str">
        <f ca="1">IF($B744="","",INDIRECT("減額一覧!T"&amp;P744))</f>
        <v/>
      </c>
      <c r="G744" s="20" t="str">
        <f ca="1">IF($B744="","",INDIRECT("減額一覧!U"&amp;P744))</f>
        <v/>
      </c>
      <c r="H744" s="20" t="str">
        <f ca="1">IF($B744="","",INDIRECT("減額一覧!V"&amp;P744))</f>
        <v/>
      </c>
      <c r="I744" s="32" t="str">
        <f ca="1">IF(B744="","",IF(INDIRECT("減額一覧!BL"&amp;P744)=0.08,0.08,0.1))</f>
        <v/>
      </c>
      <c r="J744" s="51"/>
      <c r="K744" s="94" t="str">
        <f t="shared" ca="1" si="1184"/>
        <v/>
      </c>
      <c r="L744" s="56" t="str">
        <f t="shared" ca="1" si="1146"/>
        <v/>
      </c>
      <c r="N744" s="113" t="str">
        <f t="shared" ref="N744:N747" ca="1" si="1752">IF(A744="","",IF(A744&gt;3000,"月ヶ瀬",IF(A744&gt;=2000,"都祁","市内")))</f>
        <v/>
      </c>
      <c r="O744" s="114" t="str">
        <f t="shared" ref="O744" ca="1" si="1753">IF(B744="","",IF(INDIRECT("減額一覧!BL"&amp;P744)=0.08,0.08,0.1))</f>
        <v/>
      </c>
      <c r="P744" s="38">
        <v>115</v>
      </c>
      <c r="Q744" s="38" t="str">
        <f t="shared" ref="Q744:R747" ca="1" si="1754">IF(G744="","",IF(G744&gt;0,1,""))</f>
        <v/>
      </c>
      <c r="R744" s="38" t="str">
        <f t="shared" ca="1" si="1754"/>
        <v/>
      </c>
      <c r="S744" s="66" t="str">
        <f t="shared" ca="1" si="1148"/>
        <v/>
      </c>
      <c r="T744" s="105" t="str">
        <f t="shared" ca="1" si="1661"/>
        <v/>
      </c>
    </row>
    <row r="745" spans="1:20" ht="20.25" hidden="1" thickTop="1" thickBot="1">
      <c r="A745" t="str">
        <f ca="1">IF(B745="","",INDIRECT("減額一覧!B"&amp;$P745))</f>
        <v/>
      </c>
      <c r="B745" s="61" t="str">
        <f t="shared" ref="B745" ca="1" si="1755">IF(INDIRECT("減額一覧!BB"&amp;P745)=1,INDIRECT("減額一覧!W"&amp;P745),"")</f>
        <v/>
      </c>
      <c r="C745" s="44" t="str">
        <f ca="1">IF(B745="","",INDIRECT("減額一覧!C"&amp;$P745))</f>
        <v/>
      </c>
      <c r="D745" s="79" t="str">
        <f ca="1">IF($B745="","",INDIRECT("減額一覧!G"&amp;$P745))</f>
        <v/>
      </c>
      <c r="E745" s="19" t="str">
        <f ca="1">IF(B745="","",INDIRECT("減額一覧!H"&amp;P745))</f>
        <v/>
      </c>
      <c r="F745" s="19" t="str">
        <f ca="1">IF($B745="","",INDIRECT("減額一覧!AD"&amp;P745))</f>
        <v/>
      </c>
      <c r="G745" s="20" t="str">
        <f ca="1">IF($B745="","",INDIRECT("減額一覧!AE"&amp;P745))</f>
        <v/>
      </c>
      <c r="H745" s="20" t="str">
        <f ca="1">IF($B745="","",INDIRECT("減額一覧!AF"&amp;P745))</f>
        <v/>
      </c>
      <c r="I745" s="32" t="str">
        <f ca="1">IF(B745="","",IF(INDIRECT("減額一覧!BM"&amp;P745)=0.08,0.08,0.1))</f>
        <v/>
      </c>
      <c r="J745" s="52"/>
      <c r="K745" s="95" t="str">
        <f t="shared" ca="1" si="1184"/>
        <v/>
      </c>
      <c r="L745" s="58" t="str">
        <f t="shared" ca="1" si="1146"/>
        <v/>
      </c>
      <c r="N745" s="113" t="str">
        <f t="shared" ca="1" si="1752"/>
        <v/>
      </c>
      <c r="O745" s="114" t="str">
        <f t="shared" ref="O745" ca="1" si="1756">IF(B745="","",IF(INDIRECT("減額一覧!BM"&amp;P745)=0.08,0.08,0.1))</f>
        <v/>
      </c>
      <c r="P745" s="38">
        <v>115</v>
      </c>
      <c r="Q745" s="38" t="str">
        <f t="shared" ca="1" si="1754"/>
        <v/>
      </c>
      <c r="R745" s="38" t="str">
        <f t="shared" ca="1" si="1754"/>
        <v/>
      </c>
      <c r="S745" s="66" t="str">
        <f t="shared" ca="1" si="1148"/>
        <v/>
      </c>
      <c r="T745" s="105" t="str">
        <f t="shared" ca="1" si="1661"/>
        <v/>
      </c>
    </row>
    <row r="746" spans="1:20" ht="20.25" hidden="1" thickTop="1" thickBot="1">
      <c r="A746" t="str">
        <f ca="1">IF(B746="","",INDIRECT("減額一覧!B"&amp;$P746))</f>
        <v/>
      </c>
      <c r="B746" s="61" t="str">
        <f t="shared" ref="B746" ca="1" si="1757">IF(INDIRECT("減額一覧!BC"&amp;P746)=1,INDIRECT("減額一覧!AG"&amp;P746),"")</f>
        <v/>
      </c>
      <c r="C746" s="36" t="str">
        <f ca="1">IF(B746="","",INDIRECT("減額一覧!C"&amp;$P746))</f>
        <v/>
      </c>
      <c r="D746" s="80" t="str">
        <f ca="1">IF($B746="","",INDIRECT("減額一覧!G"&amp;$P746))</f>
        <v/>
      </c>
      <c r="E746" s="19" t="str">
        <f ca="1">IF(B746="","",INDIRECT("減額一覧!H"&amp;P746))</f>
        <v/>
      </c>
      <c r="F746" s="19" t="str">
        <f ca="1">IF($B746="","",INDIRECT("減額一覧!AN"&amp;P746))</f>
        <v/>
      </c>
      <c r="G746" s="20" t="str">
        <f ca="1">IF($B746="","",INDIRECT("減額一覧!AO"&amp;P746))</f>
        <v/>
      </c>
      <c r="H746" s="20" t="str">
        <f ca="1">IF($B746="","",INDIRECT("減額一覧!AP"&amp;P746))</f>
        <v/>
      </c>
      <c r="I746" s="32" t="str">
        <f ca="1">IF(B746="","",IF(INDIRECT("減額一覧!BN"&amp;P746)=0.08,0.08,0.1))</f>
        <v/>
      </c>
      <c r="J746" s="52"/>
      <c r="K746" s="95" t="str">
        <f t="shared" ca="1" si="1184"/>
        <v/>
      </c>
      <c r="L746" s="58" t="str">
        <f t="shared" ca="1" si="1146"/>
        <v/>
      </c>
      <c r="N746" s="113" t="str">
        <f t="shared" ca="1" si="1752"/>
        <v/>
      </c>
      <c r="O746" s="114" t="str">
        <f t="shared" ref="O746" ca="1" si="1758">IF(B746="","",IF(INDIRECT("減額一覧!BN"&amp;P746)=0.08,0.08,0.1))</f>
        <v/>
      </c>
      <c r="P746" s="38">
        <v>115</v>
      </c>
      <c r="Q746" s="38" t="str">
        <f t="shared" ca="1" si="1754"/>
        <v/>
      </c>
      <c r="R746" s="38" t="str">
        <f t="shared" ca="1" si="1754"/>
        <v/>
      </c>
      <c r="S746" s="66" t="str">
        <f t="shared" ca="1" si="1148"/>
        <v/>
      </c>
      <c r="T746" s="105" t="str">
        <f t="shared" ca="1" si="1661"/>
        <v/>
      </c>
    </row>
    <row r="747" spans="1:20" ht="20.25" hidden="1" thickTop="1" thickBot="1">
      <c r="A747" t="str">
        <f ca="1">IF(B747="","",INDIRECT("減額一覧!B"&amp;$P747))</f>
        <v/>
      </c>
      <c r="B747" s="61" t="str">
        <f t="shared" ref="B747" ca="1" si="1759">IF(INDIRECT("減額一覧!BD"&amp;P747)=1,INDIRECT("減額一覧!AQ"&amp;P747),"")</f>
        <v/>
      </c>
      <c r="C747" s="45" t="str">
        <f ca="1">IF(B747="","",INDIRECT("減額一覧!C"&amp;$P747))</f>
        <v/>
      </c>
      <c r="D747" s="79" t="str">
        <f ca="1">IF($B747="","",INDIRECT("減額一覧!G"&amp;$P747))</f>
        <v/>
      </c>
      <c r="E747" s="19" t="str">
        <f ca="1">IF(B747="","",INDIRECT("減額一覧!H"&amp;P747))</f>
        <v/>
      </c>
      <c r="F747" s="19" t="str">
        <f ca="1">IF($B747="","",INDIRECT("減額一覧!AX"&amp;P747))</f>
        <v/>
      </c>
      <c r="G747" s="20" t="str">
        <f ca="1">IF($B747="","",INDIRECT("減額一覧!AY"&amp;P747))</f>
        <v/>
      </c>
      <c r="H747" s="20" t="str">
        <f ca="1">IF($B747="","",INDIRECT("減額一覧!AZ"&amp;P747))</f>
        <v/>
      </c>
      <c r="I747" s="32" t="str">
        <f ca="1">IF(B747="","",IF(INDIRECT("減額一覧!BO"&amp;P747)=0.08,0.08,0.1))</f>
        <v/>
      </c>
      <c r="J747" s="52"/>
      <c r="K747" s="95" t="str">
        <f t="shared" ca="1" si="1184"/>
        <v/>
      </c>
      <c r="L747" s="58" t="str">
        <f t="shared" ca="1" si="1146"/>
        <v/>
      </c>
      <c r="N747" s="113" t="str">
        <f t="shared" ca="1" si="1752"/>
        <v/>
      </c>
      <c r="O747" s="114" t="str">
        <f t="shared" ref="O747" ca="1" si="1760">IF(B747="","",IF(INDIRECT("減額一覧!BO"&amp;P747)=0.08,0.08,0.1))</f>
        <v/>
      </c>
      <c r="P747" s="38">
        <v>115</v>
      </c>
      <c r="Q747" s="38" t="str">
        <f t="shared" ca="1" si="1754"/>
        <v/>
      </c>
      <c r="R747" s="38" t="str">
        <f t="shared" ca="1" si="1754"/>
        <v/>
      </c>
      <c r="S747" s="66" t="str">
        <f t="shared" ca="1" si="1148"/>
        <v/>
      </c>
      <c r="T747" s="105" t="str">
        <f t="shared" ca="1" si="1661"/>
        <v/>
      </c>
    </row>
    <row r="748" spans="1:20" ht="20.25" hidden="1" thickTop="1" thickBot="1">
      <c r="B748" s="64"/>
      <c r="C748" s="41" t="str">
        <f>IF(B748="","",減額一覧!C444)</f>
        <v/>
      </c>
      <c r="D748" s="43"/>
      <c r="E748" s="21"/>
      <c r="F748" s="22" t="s">
        <v>69</v>
      </c>
      <c r="G748" s="23">
        <f t="shared" ref="G748:H748" si="1761">SUBTOTAL(9,G744:G747)</f>
        <v>0</v>
      </c>
      <c r="H748" s="23">
        <f t="shared" si="1761"/>
        <v>0</v>
      </c>
      <c r="I748" s="30"/>
      <c r="J748" s="53"/>
      <c r="K748" s="96" t="str">
        <f t="shared" si="1184"/>
        <v/>
      </c>
      <c r="L748" s="59" t="str">
        <f t="shared" si="1146"/>
        <v/>
      </c>
      <c r="N748" s="108" t="str">
        <f t="shared" ref="N748" si="1762">IF(AND(G748=0,H748=0),"","小計")</f>
        <v/>
      </c>
      <c r="O748" s="108" t="str">
        <f t="shared" ref="O748" si="1763">IF(AND(G748=0,H748=0),"","小計")</f>
        <v/>
      </c>
      <c r="P748" s="38"/>
      <c r="Q748" s="38"/>
      <c r="R748" s="38"/>
      <c r="S748" s="66" t="str">
        <f t="shared" si="1148"/>
        <v/>
      </c>
      <c r="T748" s="105" t="str">
        <f t="shared" si="1661"/>
        <v/>
      </c>
    </row>
    <row r="749" spans="1:20" ht="20.25" hidden="1" thickTop="1" thickBot="1">
      <c r="A749" t="str">
        <f ca="1">IF(B749="","",INDIRECT("減額一覧!B"&amp;$P749))</f>
        <v/>
      </c>
      <c r="B749" s="61" t="str">
        <f t="shared" ref="B749" ca="1" si="1764">IF(INDIRECT("減額一覧!BA"&amp;P749)=1,INDIRECT("減額一覧!M"&amp;P749),"")</f>
        <v/>
      </c>
      <c r="C749" s="36" t="str">
        <f ca="1">IF(B749="","",INDIRECT("減額一覧!C"&amp;$P749))</f>
        <v/>
      </c>
      <c r="D749" s="78" t="str">
        <f ca="1">IF($B749="","",INDIRECT("減額一覧!G"&amp;$P749))</f>
        <v/>
      </c>
      <c r="E749" s="19" t="str">
        <f ca="1">IF(B749="","",INDIRECT("減額一覧!H"&amp;P749))</f>
        <v/>
      </c>
      <c r="F749" s="19" t="str">
        <f ca="1">IF($B749="","",INDIRECT("減額一覧!T"&amp;P749))</f>
        <v/>
      </c>
      <c r="G749" s="20" t="str">
        <f ca="1">IF($B749="","",INDIRECT("減額一覧!U"&amp;P749))</f>
        <v/>
      </c>
      <c r="H749" s="20" t="str">
        <f ca="1">IF($B749="","",INDIRECT("減額一覧!V"&amp;P749))</f>
        <v/>
      </c>
      <c r="I749" s="32" t="str">
        <f ca="1">IF(B749="","",IF(INDIRECT("減額一覧!BL"&amp;P749)=0.08,0.08,0.1))</f>
        <v/>
      </c>
      <c r="J749" s="51"/>
      <c r="K749" s="94" t="str">
        <f t="shared" ca="1" si="1184"/>
        <v/>
      </c>
      <c r="L749" s="56" t="str">
        <f t="shared" ca="1" si="1146"/>
        <v/>
      </c>
      <c r="N749" s="113" t="str">
        <f t="shared" ref="N749:N752" ca="1" si="1765">IF(A749="","",IF(A749&gt;3000,"月ヶ瀬",IF(A749&gt;=2000,"都祁","市内")))</f>
        <v/>
      </c>
      <c r="O749" s="114" t="str">
        <f t="shared" ref="O749" ca="1" si="1766">IF(B749="","",IF(INDIRECT("減額一覧!BL"&amp;P749)=0.08,0.08,0.1))</f>
        <v/>
      </c>
      <c r="P749" s="38">
        <v>116</v>
      </c>
      <c r="Q749" s="38" t="str">
        <f t="shared" ref="Q749:R752" ca="1" si="1767">IF(G749="","",IF(G749&gt;0,1,""))</f>
        <v/>
      </c>
      <c r="R749" s="38" t="str">
        <f t="shared" ca="1" si="1767"/>
        <v/>
      </c>
      <c r="S749" s="66" t="str">
        <f t="shared" ca="1" si="1148"/>
        <v/>
      </c>
      <c r="T749" s="105" t="str">
        <f t="shared" ca="1" si="1661"/>
        <v/>
      </c>
    </row>
    <row r="750" spans="1:20" ht="20.25" hidden="1" thickTop="1" thickBot="1">
      <c r="A750" t="str">
        <f ca="1">IF(B750="","",INDIRECT("減額一覧!B"&amp;$P750))</f>
        <v/>
      </c>
      <c r="B750" s="61" t="str">
        <f t="shared" ref="B750" ca="1" si="1768">IF(INDIRECT("減額一覧!BB"&amp;P750)=1,INDIRECT("減額一覧!W"&amp;P750),"")</f>
        <v/>
      </c>
      <c r="C750" s="44" t="str">
        <f ca="1">IF(B750="","",INDIRECT("減額一覧!C"&amp;$P750))</f>
        <v/>
      </c>
      <c r="D750" s="79" t="str">
        <f ca="1">IF($B750="","",INDIRECT("減額一覧!G"&amp;$P750))</f>
        <v/>
      </c>
      <c r="E750" s="19" t="str">
        <f ca="1">IF(B750="","",INDIRECT("減額一覧!H"&amp;P750))</f>
        <v/>
      </c>
      <c r="F750" s="19" t="str">
        <f ca="1">IF($B750="","",INDIRECT("減額一覧!AD"&amp;P750))</f>
        <v/>
      </c>
      <c r="G750" s="20" t="str">
        <f ca="1">IF($B750="","",INDIRECT("減額一覧!AE"&amp;P750))</f>
        <v/>
      </c>
      <c r="H750" s="20" t="str">
        <f ca="1">IF($B750="","",INDIRECT("減額一覧!AF"&amp;P750))</f>
        <v/>
      </c>
      <c r="I750" s="32" t="str">
        <f ca="1">IF(B750="","",IF(INDIRECT("減額一覧!BM"&amp;P750)=0.08,0.08,0.1))</f>
        <v/>
      </c>
      <c r="J750" s="52"/>
      <c r="K750" s="95" t="str">
        <f t="shared" ca="1" si="1184"/>
        <v/>
      </c>
      <c r="L750" s="58" t="str">
        <f t="shared" ca="1" si="1146"/>
        <v/>
      </c>
      <c r="N750" s="113" t="str">
        <f t="shared" ca="1" si="1765"/>
        <v/>
      </c>
      <c r="O750" s="114" t="str">
        <f t="shared" ref="O750" ca="1" si="1769">IF(B750="","",IF(INDIRECT("減額一覧!BM"&amp;P750)=0.08,0.08,0.1))</f>
        <v/>
      </c>
      <c r="P750" s="38">
        <v>116</v>
      </c>
      <c r="Q750" s="38" t="str">
        <f t="shared" ca="1" si="1767"/>
        <v/>
      </c>
      <c r="R750" s="38" t="str">
        <f t="shared" ca="1" si="1767"/>
        <v/>
      </c>
      <c r="S750" s="66" t="str">
        <f t="shared" ca="1" si="1148"/>
        <v/>
      </c>
      <c r="T750" s="105" t="str">
        <f t="shared" ca="1" si="1661"/>
        <v/>
      </c>
    </row>
    <row r="751" spans="1:20" ht="20.25" hidden="1" thickTop="1" thickBot="1">
      <c r="A751" t="str">
        <f ca="1">IF(B751="","",INDIRECT("減額一覧!B"&amp;$P751))</f>
        <v/>
      </c>
      <c r="B751" s="61" t="str">
        <f t="shared" ref="B751" ca="1" si="1770">IF(INDIRECT("減額一覧!BC"&amp;P751)=1,INDIRECT("減額一覧!AG"&amp;P751),"")</f>
        <v/>
      </c>
      <c r="C751" s="36" t="str">
        <f ca="1">IF(B751="","",INDIRECT("減額一覧!C"&amp;$P751))</f>
        <v/>
      </c>
      <c r="D751" s="80" t="str">
        <f ca="1">IF($B751="","",INDIRECT("減額一覧!G"&amp;$P751))</f>
        <v/>
      </c>
      <c r="E751" s="19" t="str">
        <f ca="1">IF(B751="","",INDIRECT("減額一覧!H"&amp;P751))</f>
        <v/>
      </c>
      <c r="F751" s="19" t="str">
        <f ca="1">IF($B751="","",INDIRECT("減額一覧!AN"&amp;P751))</f>
        <v/>
      </c>
      <c r="G751" s="20" t="str">
        <f ca="1">IF($B751="","",INDIRECT("減額一覧!AO"&amp;P751))</f>
        <v/>
      </c>
      <c r="H751" s="20" t="str">
        <f ca="1">IF($B751="","",INDIRECT("減額一覧!AP"&amp;P751))</f>
        <v/>
      </c>
      <c r="I751" s="32" t="str">
        <f ca="1">IF(B751="","",IF(INDIRECT("減額一覧!BN"&amp;P751)=0.08,0.08,0.1))</f>
        <v/>
      </c>
      <c r="J751" s="52"/>
      <c r="K751" s="95" t="str">
        <f t="shared" ca="1" si="1184"/>
        <v/>
      </c>
      <c r="L751" s="58" t="str">
        <f t="shared" ca="1" si="1146"/>
        <v/>
      </c>
      <c r="N751" s="113" t="str">
        <f t="shared" ca="1" si="1765"/>
        <v/>
      </c>
      <c r="O751" s="114" t="str">
        <f t="shared" ref="O751" ca="1" si="1771">IF(B751="","",IF(INDIRECT("減額一覧!BN"&amp;P751)=0.08,0.08,0.1))</f>
        <v/>
      </c>
      <c r="P751" s="38">
        <v>116</v>
      </c>
      <c r="Q751" s="38" t="str">
        <f t="shared" ca="1" si="1767"/>
        <v/>
      </c>
      <c r="R751" s="38" t="str">
        <f t="shared" ca="1" si="1767"/>
        <v/>
      </c>
      <c r="S751" s="66" t="str">
        <f t="shared" ca="1" si="1148"/>
        <v/>
      </c>
      <c r="T751" s="105" t="str">
        <f t="shared" ca="1" si="1661"/>
        <v/>
      </c>
    </row>
    <row r="752" spans="1:20" ht="20.25" hidden="1" thickTop="1" thickBot="1">
      <c r="A752" t="str">
        <f ca="1">IF(B752="","",INDIRECT("減額一覧!B"&amp;$P752))</f>
        <v/>
      </c>
      <c r="B752" s="61" t="str">
        <f t="shared" ref="B752" ca="1" si="1772">IF(INDIRECT("減額一覧!BD"&amp;P752)=1,INDIRECT("減額一覧!AQ"&amp;P752),"")</f>
        <v/>
      </c>
      <c r="C752" s="45" t="str">
        <f ca="1">IF(B752="","",INDIRECT("減額一覧!C"&amp;$P752))</f>
        <v/>
      </c>
      <c r="D752" s="79" t="str">
        <f ca="1">IF($B752="","",INDIRECT("減額一覧!G"&amp;$P752))</f>
        <v/>
      </c>
      <c r="E752" s="19" t="str">
        <f ca="1">IF(B752="","",INDIRECT("減額一覧!H"&amp;P752))</f>
        <v/>
      </c>
      <c r="F752" s="19" t="str">
        <f ca="1">IF($B752="","",INDIRECT("減額一覧!AX"&amp;P752))</f>
        <v/>
      </c>
      <c r="G752" s="20" t="str">
        <f ca="1">IF($B752="","",INDIRECT("減額一覧!AY"&amp;P752))</f>
        <v/>
      </c>
      <c r="H752" s="20" t="str">
        <f ca="1">IF($B752="","",INDIRECT("減額一覧!AZ"&amp;P752))</f>
        <v/>
      </c>
      <c r="I752" s="32" t="str">
        <f ca="1">IF(B752="","",IF(INDIRECT("減額一覧!BO"&amp;P752)=0.08,0.08,0.1))</f>
        <v/>
      </c>
      <c r="J752" s="52"/>
      <c r="K752" s="95" t="str">
        <f t="shared" ca="1" si="1184"/>
        <v/>
      </c>
      <c r="L752" s="58" t="str">
        <f t="shared" ca="1" si="1146"/>
        <v/>
      </c>
      <c r="N752" s="113" t="str">
        <f t="shared" ca="1" si="1765"/>
        <v/>
      </c>
      <c r="O752" s="114" t="str">
        <f t="shared" ref="O752" ca="1" si="1773">IF(B752="","",IF(INDIRECT("減額一覧!BO"&amp;P752)=0.08,0.08,0.1))</f>
        <v/>
      </c>
      <c r="P752" s="38">
        <v>116</v>
      </c>
      <c r="Q752" s="38" t="str">
        <f t="shared" ca="1" si="1767"/>
        <v/>
      </c>
      <c r="R752" s="38" t="str">
        <f t="shared" ca="1" si="1767"/>
        <v/>
      </c>
      <c r="S752" s="66" t="str">
        <f t="shared" ca="1" si="1148"/>
        <v/>
      </c>
      <c r="T752" s="105" t="str">
        <f t="shared" ca="1" si="1661"/>
        <v/>
      </c>
    </row>
    <row r="753" spans="1:20" ht="20.25" hidden="1" thickTop="1" thickBot="1">
      <c r="B753" s="64"/>
      <c r="C753" s="41" t="str">
        <f>IF(B753="","",減額一覧!C449)</f>
        <v/>
      </c>
      <c r="D753" s="43"/>
      <c r="E753" s="21"/>
      <c r="F753" s="22" t="s">
        <v>69</v>
      </c>
      <c r="G753" s="23">
        <f t="shared" ref="G753:H753" si="1774">SUBTOTAL(9,G749:G752)</f>
        <v>0</v>
      </c>
      <c r="H753" s="23">
        <f t="shared" si="1774"/>
        <v>0</v>
      </c>
      <c r="I753" s="30"/>
      <c r="J753" s="53"/>
      <c r="K753" s="96" t="str">
        <f t="shared" si="1184"/>
        <v/>
      </c>
      <c r="L753" s="59" t="str">
        <f t="shared" si="1146"/>
        <v/>
      </c>
      <c r="N753" s="108" t="str">
        <f t="shared" ref="N753" si="1775">IF(AND(G753=0,H753=0),"","小計")</f>
        <v/>
      </c>
      <c r="O753" s="108" t="str">
        <f t="shared" ref="O753" si="1776">IF(AND(G753=0,H753=0),"","小計")</f>
        <v/>
      </c>
      <c r="P753" s="38"/>
      <c r="Q753" s="38"/>
      <c r="R753" s="38"/>
      <c r="S753" s="66" t="str">
        <f t="shared" si="1148"/>
        <v/>
      </c>
      <c r="T753" s="105" t="str">
        <f t="shared" si="1661"/>
        <v/>
      </c>
    </row>
    <row r="754" spans="1:20" ht="20.25" hidden="1" thickTop="1" thickBot="1">
      <c r="A754" t="str">
        <f ca="1">IF(B754="","",INDIRECT("減額一覧!B"&amp;$P754))</f>
        <v/>
      </c>
      <c r="B754" s="61" t="str">
        <f t="shared" ref="B754" ca="1" si="1777">IF(INDIRECT("減額一覧!BA"&amp;P754)=1,INDIRECT("減額一覧!M"&amp;P754),"")</f>
        <v/>
      </c>
      <c r="C754" s="36" t="str">
        <f ca="1">IF(B754="","",INDIRECT("減額一覧!C"&amp;$P754))</f>
        <v/>
      </c>
      <c r="D754" s="78" t="str">
        <f ca="1">IF($B754="","",INDIRECT("減額一覧!G"&amp;$P754))</f>
        <v/>
      </c>
      <c r="E754" s="19" t="str">
        <f ca="1">IF(B754="","",INDIRECT("減額一覧!H"&amp;P754))</f>
        <v/>
      </c>
      <c r="F754" s="19" t="str">
        <f ca="1">IF($B754="","",INDIRECT("減額一覧!T"&amp;P754))</f>
        <v/>
      </c>
      <c r="G754" s="20" t="str">
        <f ca="1">IF($B754="","",INDIRECT("減額一覧!U"&amp;P754))</f>
        <v/>
      </c>
      <c r="H754" s="20" t="str">
        <f ca="1">IF($B754="","",INDIRECT("減額一覧!V"&amp;P754))</f>
        <v/>
      </c>
      <c r="I754" s="32" t="str">
        <f ca="1">IF(B754="","",IF(INDIRECT("減額一覧!BL"&amp;P754)=0.08,0.08,0.1))</f>
        <v/>
      </c>
      <c r="J754" s="51"/>
      <c r="K754" s="94" t="str">
        <f t="shared" ca="1" si="1184"/>
        <v/>
      </c>
      <c r="L754" s="56" t="str">
        <f t="shared" ca="1" si="1146"/>
        <v/>
      </c>
      <c r="N754" s="113" t="str">
        <f t="shared" ref="N754:N757" ca="1" si="1778">IF(A754="","",IF(A754&gt;3000,"月ヶ瀬",IF(A754&gt;=2000,"都祁","市内")))</f>
        <v/>
      </c>
      <c r="O754" s="114" t="str">
        <f t="shared" ref="O754" ca="1" si="1779">IF(B754="","",IF(INDIRECT("減額一覧!BL"&amp;P754)=0.08,0.08,0.1))</f>
        <v/>
      </c>
      <c r="P754" s="38">
        <v>117</v>
      </c>
      <c r="Q754" s="38" t="str">
        <f t="shared" ref="Q754:R757" ca="1" si="1780">IF(G754="","",IF(G754&gt;0,1,""))</f>
        <v/>
      </c>
      <c r="R754" s="38" t="str">
        <f t="shared" ca="1" si="1780"/>
        <v/>
      </c>
      <c r="S754" s="66" t="str">
        <f t="shared" ca="1" si="1148"/>
        <v/>
      </c>
      <c r="T754" s="105" t="str">
        <f t="shared" ca="1" si="1661"/>
        <v/>
      </c>
    </row>
    <row r="755" spans="1:20" ht="20.25" hidden="1" thickTop="1" thickBot="1">
      <c r="A755" t="str">
        <f ca="1">IF(B755="","",INDIRECT("減額一覧!B"&amp;$P755))</f>
        <v/>
      </c>
      <c r="B755" s="61" t="str">
        <f t="shared" ref="B755" ca="1" si="1781">IF(INDIRECT("減額一覧!BB"&amp;P755)=1,INDIRECT("減額一覧!W"&amp;P755),"")</f>
        <v/>
      </c>
      <c r="C755" s="44" t="str">
        <f ca="1">IF(B755="","",INDIRECT("減額一覧!C"&amp;$P755))</f>
        <v/>
      </c>
      <c r="D755" s="79" t="str">
        <f ca="1">IF($B755="","",INDIRECT("減額一覧!G"&amp;$P755))</f>
        <v/>
      </c>
      <c r="E755" s="19" t="str">
        <f ca="1">IF(B755="","",INDIRECT("減額一覧!H"&amp;P755))</f>
        <v/>
      </c>
      <c r="F755" s="19" t="str">
        <f ca="1">IF($B755="","",INDIRECT("減額一覧!AD"&amp;P755))</f>
        <v/>
      </c>
      <c r="G755" s="20" t="str">
        <f ca="1">IF($B755="","",INDIRECT("減額一覧!AE"&amp;P755))</f>
        <v/>
      </c>
      <c r="H755" s="20" t="str">
        <f ca="1">IF($B755="","",INDIRECT("減額一覧!AF"&amp;P755))</f>
        <v/>
      </c>
      <c r="I755" s="32" t="str">
        <f ca="1">IF(B755="","",IF(INDIRECT("減額一覧!BM"&amp;P755)=0.08,0.08,0.1))</f>
        <v/>
      </c>
      <c r="J755" s="52"/>
      <c r="K755" s="95" t="str">
        <f t="shared" ca="1" si="1184"/>
        <v/>
      </c>
      <c r="L755" s="58" t="str">
        <f t="shared" ca="1" si="1146"/>
        <v/>
      </c>
      <c r="N755" s="113" t="str">
        <f t="shared" ca="1" si="1778"/>
        <v/>
      </c>
      <c r="O755" s="114" t="str">
        <f t="shared" ref="O755" ca="1" si="1782">IF(B755="","",IF(INDIRECT("減額一覧!BM"&amp;P755)=0.08,0.08,0.1))</f>
        <v/>
      </c>
      <c r="P755" s="38">
        <v>117</v>
      </c>
      <c r="Q755" s="38" t="str">
        <f t="shared" ca="1" si="1780"/>
        <v/>
      </c>
      <c r="R755" s="38" t="str">
        <f t="shared" ca="1" si="1780"/>
        <v/>
      </c>
      <c r="S755" s="66" t="str">
        <f t="shared" ca="1" si="1148"/>
        <v/>
      </c>
      <c r="T755" s="105" t="str">
        <f t="shared" ca="1" si="1661"/>
        <v/>
      </c>
    </row>
    <row r="756" spans="1:20" ht="20.25" hidden="1" thickTop="1" thickBot="1">
      <c r="A756" t="str">
        <f ca="1">IF(B756="","",INDIRECT("減額一覧!B"&amp;$P756))</f>
        <v/>
      </c>
      <c r="B756" s="61" t="str">
        <f t="shared" ref="B756" ca="1" si="1783">IF(INDIRECT("減額一覧!BC"&amp;P756)=1,INDIRECT("減額一覧!AG"&amp;P756),"")</f>
        <v/>
      </c>
      <c r="C756" s="36" t="str">
        <f ca="1">IF(B756="","",INDIRECT("減額一覧!C"&amp;$P756))</f>
        <v/>
      </c>
      <c r="D756" s="80" t="str">
        <f ca="1">IF($B756="","",INDIRECT("減額一覧!G"&amp;$P756))</f>
        <v/>
      </c>
      <c r="E756" s="19" t="str">
        <f ca="1">IF(B756="","",INDIRECT("減額一覧!H"&amp;P756))</f>
        <v/>
      </c>
      <c r="F756" s="19" t="str">
        <f ca="1">IF($B756="","",INDIRECT("減額一覧!AN"&amp;P756))</f>
        <v/>
      </c>
      <c r="G756" s="20" t="str">
        <f ca="1">IF($B756="","",INDIRECT("減額一覧!AO"&amp;P756))</f>
        <v/>
      </c>
      <c r="H756" s="20" t="str">
        <f ca="1">IF($B756="","",INDIRECT("減額一覧!AP"&amp;P756))</f>
        <v/>
      </c>
      <c r="I756" s="32" t="str">
        <f ca="1">IF(B756="","",IF(INDIRECT("減額一覧!BN"&amp;P756)=0.08,0.08,0.1))</f>
        <v/>
      </c>
      <c r="J756" s="52"/>
      <c r="K756" s="95" t="str">
        <f t="shared" ca="1" si="1184"/>
        <v/>
      </c>
      <c r="L756" s="58" t="str">
        <f t="shared" ca="1" si="1146"/>
        <v/>
      </c>
      <c r="N756" s="113" t="str">
        <f t="shared" ca="1" si="1778"/>
        <v/>
      </c>
      <c r="O756" s="114" t="str">
        <f t="shared" ref="O756" ca="1" si="1784">IF(B756="","",IF(INDIRECT("減額一覧!BN"&amp;P756)=0.08,0.08,0.1))</f>
        <v/>
      </c>
      <c r="P756" s="38">
        <v>117</v>
      </c>
      <c r="Q756" s="38" t="str">
        <f t="shared" ca="1" si="1780"/>
        <v/>
      </c>
      <c r="R756" s="38" t="str">
        <f t="shared" ca="1" si="1780"/>
        <v/>
      </c>
      <c r="S756" s="66" t="str">
        <f t="shared" ca="1" si="1148"/>
        <v/>
      </c>
      <c r="T756" s="105" t="str">
        <f t="shared" ca="1" si="1661"/>
        <v/>
      </c>
    </row>
    <row r="757" spans="1:20" ht="20.25" hidden="1" thickTop="1" thickBot="1">
      <c r="A757" t="str">
        <f ca="1">IF(B757="","",INDIRECT("減額一覧!B"&amp;$P757))</f>
        <v/>
      </c>
      <c r="B757" s="61" t="str">
        <f t="shared" ref="B757" ca="1" si="1785">IF(INDIRECT("減額一覧!BD"&amp;P757)=1,INDIRECT("減額一覧!AQ"&amp;P757),"")</f>
        <v/>
      </c>
      <c r="C757" s="45" t="str">
        <f ca="1">IF(B757="","",INDIRECT("減額一覧!C"&amp;$P757))</f>
        <v/>
      </c>
      <c r="D757" s="79" t="str">
        <f ca="1">IF($B757="","",INDIRECT("減額一覧!G"&amp;$P757))</f>
        <v/>
      </c>
      <c r="E757" s="19" t="str">
        <f ca="1">IF(B757="","",INDIRECT("減額一覧!H"&amp;P757))</f>
        <v/>
      </c>
      <c r="F757" s="19" t="str">
        <f ca="1">IF($B757="","",INDIRECT("減額一覧!AX"&amp;P757))</f>
        <v/>
      </c>
      <c r="G757" s="20" t="str">
        <f ca="1">IF($B757="","",INDIRECT("減額一覧!AY"&amp;P757))</f>
        <v/>
      </c>
      <c r="H757" s="20" t="str">
        <f ca="1">IF($B757="","",INDIRECT("減額一覧!AZ"&amp;P757))</f>
        <v/>
      </c>
      <c r="I757" s="32" t="str">
        <f ca="1">IF(B757="","",IF(INDIRECT("減額一覧!BO"&amp;P757)=0.08,0.08,0.1))</f>
        <v/>
      </c>
      <c r="J757" s="52"/>
      <c r="K757" s="95" t="str">
        <f t="shared" ca="1" si="1184"/>
        <v/>
      </c>
      <c r="L757" s="58" t="str">
        <f t="shared" ca="1" si="1146"/>
        <v/>
      </c>
      <c r="N757" s="113" t="str">
        <f t="shared" ca="1" si="1778"/>
        <v/>
      </c>
      <c r="O757" s="114" t="str">
        <f t="shared" ref="O757" ca="1" si="1786">IF(B757="","",IF(INDIRECT("減額一覧!BO"&amp;P757)=0.08,0.08,0.1))</f>
        <v/>
      </c>
      <c r="P757" s="38">
        <v>117</v>
      </c>
      <c r="Q757" s="38" t="str">
        <f t="shared" ca="1" si="1780"/>
        <v/>
      </c>
      <c r="R757" s="38" t="str">
        <f t="shared" ca="1" si="1780"/>
        <v/>
      </c>
      <c r="S757" s="66" t="str">
        <f t="shared" ca="1" si="1148"/>
        <v/>
      </c>
      <c r="T757" s="105" t="str">
        <f t="shared" ca="1" si="1661"/>
        <v/>
      </c>
    </row>
    <row r="758" spans="1:20" ht="20.25" hidden="1" thickTop="1" thickBot="1">
      <c r="A758" t="str">
        <f t="shared" ref="A758" ca="1" si="1787">IF(B758="","",INDIRECT("減額一覧!B"&amp;$P758))</f>
        <v/>
      </c>
      <c r="B758" s="64"/>
      <c r="C758" s="41" t="str">
        <f>IF(B758="","",減額一覧!C454)</f>
        <v/>
      </c>
      <c r="D758" s="43"/>
      <c r="E758" s="21"/>
      <c r="F758" s="22" t="s">
        <v>69</v>
      </c>
      <c r="G758" s="23">
        <f t="shared" ref="G758:H758" si="1788">SUBTOTAL(9,G754:G757)</f>
        <v>0</v>
      </c>
      <c r="H758" s="23">
        <f t="shared" si="1788"/>
        <v>0</v>
      </c>
      <c r="I758" s="30"/>
      <c r="J758" s="53"/>
      <c r="K758" s="96" t="str">
        <f t="shared" ca="1" si="1184"/>
        <v/>
      </c>
      <c r="L758" s="59" t="str">
        <f t="shared" si="1146"/>
        <v/>
      </c>
      <c r="N758" s="108" t="str">
        <f t="shared" ref="N758" si="1789">IF(AND(G758=0,H758=0),"","小計")</f>
        <v/>
      </c>
      <c r="O758" s="108" t="str">
        <f t="shared" ref="O758" si="1790">IF(AND(G758=0,H758=0),"","小計")</f>
        <v/>
      </c>
      <c r="P758" s="38"/>
      <c r="Q758" s="38"/>
      <c r="R758" s="38"/>
      <c r="S758" s="66" t="str">
        <f t="shared" si="1148"/>
        <v/>
      </c>
      <c r="T758" s="105" t="str">
        <f t="shared" si="1661"/>
        <v/>
      </c>
    </row>
    <row r="759" spans="1:20" ht="20.25" hidden="1" thickTop="1" thickBot="1">
      <c r="A759" t="str">
        <f ca="1">IF(B759="","",INDIRECT("減額一覧!B"&amp;$P759))</f>
        <v/>
      </c>
      <c r="B759" s="61" t="str">
        <f t="shared" ref="B759" ca="1" si="1791">IF(INDIRECT("減額一覧!BA"&amp;P759)=1,INDIRECT("減額一覧!M"&amp;P759),"")</f>
        <v/>
      </c>
      <c r="C759" s="36" t="str">
        <f ca="1">IF(B759="","",INDIRECT("減額一覧!C"&amp;$P759))</f>
        <v/>
      </c>
      <c r="D759" s="78" t="str">
        <f ca="1">IF($B759="","",INDIRECT("減額一覧!G"&amp;$P759))</f>
        <v/>
      </c>
      <c r="E759" s="19" t="str">
        <f ca="1">IF(B759="","",INDIRECT("減額一覧!H"&amp;P759))</f>
        <v/>
      </c>
      <c r="F759" s="19" t="str">
        <f ca="1">IF($B759="","",INDIRECT("減額一覧!T"&amp;P759))</f>
        <v/>
      </c>
      <c r="G759" s="20" t="str">
        <f ca="1">IF($B759="","",INDIRECT("減額一覧!U"&amp;P759))</f>
        <v/>
      </c>
      <c r="H759" s="20" t="str">
        <f ca="1">IF($B759="","",INDIRECT("減額一覧!V"&amp;P759))</f>
        <v/>
      </c>
      <c r="I759" s="32" t="str">
        <f ca="1">IF(B759="","",IF(INDIRECT("減額一覧!BL"&amp;P759)=0.08,0.08,0.1))</f>
        <v/>
      </c>
      <c r="J759" s="51"/>
      <c r="K759" s="94" t="str">
        <f t="shared" ca="1" si="1184"/>
        <v/>
      </c>
      <c r="L759" s="56" t="str">
        <f t="shared" ca="1" si="1146"/>
        <v/>
      </c>
      <c r="N759" s="113" t="str">
        <f t="shared" ref="N759:N762" ca="1" si="1792">IF(A759="","",IF(A759&gt;3000,"月ヶ瀬",IF(A759&gt;=2000,"都祁","市内")))</f>
        <v/>
      </c>
      <c r="O759" s="114" t="str">
        <f t="shared" ref="O759" ca="1" si="1793">IF(B759="","",IF(INDIRECT("減額一覧!BL"&amp;P759)=0.08,0.08,0.1))</f>
        <v/>
      </c>
      <c r="P759" s="38">
        <v>114</v>
      </c>
      <c r="Q759" s="38" t="str">
        <f t="shared" ref="Q759:R762" ca="1" si="1794">IF(G759="","",IF(G759&gt;0,1,""))</f>
        <v/>
      </c>
      <c r="R759" s="38" t="str">
        <f t="shared" ca="1" si="1794"/>
        <v/>
      </c>
      <c r="S759" s="66" t="str">
        <f t="shared" ca="1" si="1148"/>
        <v/>
      </c>
      <c r="T759" s="105" t="str">
        <f t="shared" ca="1" si="1661"/>
        <v/>
      </c>
    </row>
    <row r="760" spans="1:20" ht="20.25" hidden="1" thickTop="1" thickBot="1">
      <c r="A760" t="str">
        <f ca="1">IF(B760="","",INDIRECT("減額一覧!B"&amp;$P760))</f>
        <v/>
      </c>
      <c r="B760" s="61" t="str">
        <f t="shared" ref="B760" ca="1" si="1795">IF(INDIRECT("減額一覧!BB"&amp;P760)=1,INDIRECT("減額一覧!W"&amp;P760),"")</f>
        <v/>
      </c>
      <c r="C760" s="44" t="str">
        <f ca="1">IF(B760="","",INDIRECT("減額一覧!C"&amp;$P760))</f>
        <v/>
      </c>
      <c r="D760" s="79" t="str">
        <f ca="1">IF($B760="","",INDIRECT("減額一覧!G"&amp;$P760))</f>
        <v/>
      </c>
      <c r="E760" s="19" t="str">
        <f ca="1">IF(B760="","",INDIRECT("減額一覧!H"&amp;P760))</f>
        <v/>
      </c>
      <c r="F760" s="19" t="str">
        <f ca="1">IF($B760="","",INDIRECT("減額一覧!AD"&amp;P760))</f>
        <v/>
      </c>
      <c r="G760" s="20" t="str">
        <f ca="1">IF($B760="","",INDIRECT("減額一覧!AE"&amp;P760))</f>
        <v/>
      </c>
      <c r="H760" s="20" t="str">
        <f ca="1">IF($B760="","",INDIRECT("減額一覧!AF"&amp;P760))</f>
        <v/>
      </c>
      <c r="I760" s="32" t="str">
        <f ca="1">IF(B760="","",IF(INDIRECT("減額一覧!BM"&amp;P760)=0.08,0.08,0.1))</f>
        <v/>
      </c>
      <c r="J760" s="52"/>
      <c r="K760" s="95" t="str">
        <f t="shared" ca="1" si="1184"/>
        <v/>
      </c>
      <c r="L760" s="58" t="str">
        <f t="shared" ca="1" si="1146"/>
        <v/>
      </c>
      <c r="N760" s="113" t="str">
        <f t="shared" ca="1" si="1792"/>
        <v/>
      </c>
      <c r="O760" s="114" t="str">
        <f t="shared" ref="O760" ca="1" si="1796">IF(B760="","",IF(INDIRECT("減額一覧!BM"&amp;P760)=0.08,0.08,0.1))</f>
        <v/>
      </c>
      <c r="P760" s="38">
        <v>114</v>
      </c>
      <c r="Q760" s="38" t="str">
        <f t="shared" ca="1" si="1794"/>
        <v/>
      </c>
      <c r="R760" s="38" t="str">
        <f t="shared" ca="1" si="1794"/>
        <v/>
      </c>
      <c r="S760" s="66" t="str">
        <f t="shared" ca="1" si="1148"/>
        <v/>
      </c>
      <c r="T760" s="105" t="str">
        <f t="shared" ca="1" si="1661"/>
        <v/>
      </c>
    </row>
    <row r="761" spans="1:20" ht="20.25" hidden="1" thickTop="1" thickBot="1">
      <c r="A761" t="str">
        <f ca="1">IF(B761="","",INDIRECT("減額一覧!B"&amp;$P761))</f>
        <v/>
      </c>
      <c r="B761" s="61" t="str">
        <f t="shared" ref="B761" ca="1" si="1797">IF(INDIRECT("減額一覧!BC"&amp;P761)=1,INDIRECT("減額一覧!AG"&amp;P761),"")</f>
        <v/>
      </c>
      <c r="C761" s="36" t="str">
        <f ca="1">IF(B761="","",INDIRECT("減額一覧!C"&amp;$P761))</f>
        <v/>
      </c>
      <c r="D761" s="80" t="str">
        <f ca="1">IF($B761="","",INDIRECT("減額一覧!G"&amp;$P761))</f>
        <v/>
      </c>
      <c r="E761" s="19" t="str">
        <f ca="1">IF(B761="","",INDIRECT("減額一覧!H"&amp;P761))</f>
        <v/>
      </c>
      <c r="F761" s="19" t="str">
        <f ca="1">IF($B761="","",INDIRECT("減額一覧!AN"&amp;P761))</f>
        <v/>
      </c>
      <c r="G761" s="20" t="str">
        <f ca="1">IF($B761="","",INDIRECT("減額一覧!AO"&amp;P761))</f>
        <v/>
      </c>
      <c r="H761" s="20" t="str">
        <f ca="1">IF($B761="","",INDIRECT("減額一覧!AP"&amp;P761))</f>
        <v/>
      </c>
      <c r="I761" s="32" t="str">
        <f ca="1">IF(B761="","",IF(INDIRECT("減額一覧!BN"&amp;P761)=0.08,0.08,0.1))</f>
        <v/>
      </c>
      <c r="J761" s="52"/>
      <c r="K761" s="95" t="str">
        <f t="shared" ca="1" si="1184"/>
        <v/>
      </c>
      <c r="L761" s="58" t="str">
        <f t="shared" ca="1" si="1146"/>
        <v/>
      </c>
      <c r="N761" s="113" t="str">
        <f t="shared" ca="1" si="1792"/>
        <v/>
      </c>
      <c r="O761" s="114" t="str">
        <f t="shared" ref="O761" ca="1" si="1798">IF(B761="","",IF(INDIRECT("減額一覧!BN"&amp;P761)=0.08,0.08,0.1))</f>
        <v/>
      </c>
      <c r="P761" s="38">
        <v>114</v>
      </c>
      <c r="Q761" s="38" t="str">
        <f t="shared" ca="1" si="1794"/>
        <v/>
      </c>
      <c r="R761" s="38" t="str">
        <f t="shared" ca="1" si="1794"/>
        <v/>
      </c>
      <c r="S761" s="66" t="str">
        <f t="shared" ca="1" si="1148"/>
        <v/>
      </c>
      <c r="T761" s="105" t="str">
        <f t="shared" ca="1" si="1661"/>
        <v/>
      </c>
    </row>
    <row r="762" spans="1:20" ht="20.25" hidden="1" thickTop="1" thickBot="1">
      <c r="A762" t="str">
        <f ca="1">IF(B762="","",INDIRECT("減額一覧!B"&amp;$P762))</f>
        <v/>
      </c>
      <c r="B762" s="61" t="str">
        <f t="shared" ref="B762" ca="1" si="1799">IF(INDIRECT("減額一覧!BD"&amp;P762)=1,INDIRECT("減額一覧!AQ"&amp;P762),"")</f>
        <v/>
      </c>
      <c r="C762" s="45" t="str">
        <f ca="1">IF(B762="","",INDIRECT("減額一覧!C"&amp;$P762))</f>
        <v/>
      </c>
      <c r="D762" s="79" t="str">
        <f ca="1">IF($B762="","",INDIRECT("減額一覧!G"&amp;$P762))</f>
        <v/>
      </c>
      <c r="E762" s="19" t="str">
        <f ca="1">IF(B762="","",INDIRECT("減額一覧!H"&amp;P762))</f>
        <v/>
      </c>
      <c r="F762" s="19" t="str">
        <f ca="1">IF($B762="","",INDIRECT("減額一覧!AX"&amp;P762))</f>
        <v/>
      </c>
      <c r="G762" s="20" t="str">
        <f ca="1">IF($B762="","",INDIRECT("減額一覧!AY"&amp;P762))</f>
        <v/>
      </c>
      <c r="H762" s="20" t="str">
        <f ca="1">IF($B762="","",INDIRECT("減額一覧!AZ"&amp;P762))</f>
        <v/>
      </c>
      <c r="I762" s="32" t="str">
        <f ca="1">IF(B762="","",IF(INDIRECT("減額一覧!BO"&amp;P762)=0.08,0.08,0.1))</f>
        <v/>
      </c>
      <c r="J762" s="52"/>
      <c r="K762" s="95" t="str">
        <f t="shared" ca="1" si="1184"/>
        <v/>
      </c>
      <c r="L762" s="58" t="str">
        <f t="shared" ca="1" si="1146"/>
        <v/>
      </c>
      <c r="N762" s="113" t="str">
        <f t="shared" ca="1" si="1792"/>
        <v/>
      </c>
      <c r="O762" s="114" t="str">
        <f t="shared" ref="O762" ca="1" si="1800">IF(B762="","",IF(INDIRECT("減額一覧!BO"&amp;P762)=0.08,0.08,0.1))</f>
        <v/>
      </c>
      <c r="P762" s="38">
        <v>114</v>
      </c>
      <c r="Q762" s="38" t="str">
        <f t="shared" ca="1" si="1794"/>
        <v/>
      </c>
      <c r="R762" s="38" t="str">
        <f t="shared" ca="1" si="1794"/>
        <v/>
      </c>
      <c r="S762" s="66" t="str">
        <f t="shared" ca="1" si="1148"/>
        <v/>
      </c>
      <c r="T762" s="105" t="str">
        <f t="shared" ca="1" si="1661"/>
        <v/>
      </c>
    </row>
    <row r="763" spans="1:20" ht="20.25" hidden="1" thickTop="1" thickBot="1">
      <c r="B763" s="64"/>
      <c r="C763" s="41" t="str">
        <f>IF(B763="","",減額一覧!C459)</f>
        <v/>
      </c>
      <c r="D763" s="43"/>
      <c r="E763" s="21"/>
      <c r="F763" s="22" t="s">
        <v>69</v>
      </c>
      <c r="G763" s="23">
        <f t="shared" ref="G763:H763" si="1801">SUBTOTAL(9,G759:G762)</f>
        <v>0</v>
      </c>
      <c r="H763" s="23">
        <f t="shared" si="1801"/>
        <v>0</v>
      </c>
      <c r="I763" s="30"/>
      <c r="J763" s="53"/>
      <c r="K763" s="96" t="str">
        <f t="shared" si="1184"/>
        <v/>
      </c>
      <c r="L763" s="59" t="str">
        <f t="shared" si="1146"/>
        <v/>
      </c>
      <c r="N763" s="108" t="str">
        <f t="shared" ref="N763" si="1802">IF(AND(G763=0,H763=0),"","小計")</f>
        <v/>
      </c>
      <c r="O763" s="108" t="str">
        <f t="shared" ref="O763" si="1803">IF(AND(G763=0,H763=0),"","小計")</f>
        <v/>
      </c>
      <c r="P763" s="38"/>
      <c r="Q763" s="38"/>
      <c r="R763" s="38"/>
      <c r="S763" s="66" t="str">
        <f t="shared" si="1148"/>
        <v/>
      </c>
      <c r="T763" s="105" t="str">
        <f t="shared" si="1661"/>
        <v/>
      </c>
    </row>
    <row r="764" spans="1:20" ht="20.25" hidden="1" thickTop="1" thickBot="1">
      <c r="A764" t="str">
        <f ca="1">IF(B764="","",INDIRECT("減額一覧!B"&amp;$P764))</f>
        <v/>
      </c>
      <c r="B764" s="61" t="str">
        <f t="shared" ref="B764" ca="1" si="1804">IF(INDIRECT("減額一覧!BA"&amp;P764)=1,INDIRECT("減額一覧!M"&amp;P764),"")</f>
        <v/>
      </c>
      <c r="C764" s="36" t="str">
        <f ca="1">IF(B764="","",INDIRECT("減額一覧!C"&amp;$P764))</f>
        <v/>
      </c>
      <c r="D764" s="78" t="str">
        <f ca="1">IF($B764="","",INDIRECT("減額一覧!G"&amp;$P764))</f>
        <v/>
      </c>
      <c r="E764" s="19" t="str">
        <f ca="1">IF(B764="","",INDIRECT("減額一覧!H"&amp;P764))</f>
        <v/>
      </c>
      <c r="F764" s="19" t="str">
        <f ca="1">IF($B764="","",INDIRECT("減額一覧!T"&amp;P764))</f>
        <v/>
      </c>
      <c r="G764" s="20" t="str">
        <f ca="1">IF($B764="","",INDIRECT("減額一覧!U"&amp;P764))</f>
        <v/>
      </c>
      <c r="H764" s="20" t="str">
        <f ca="1">IF($B764="","",INDIRECT("減額一覧!V"&amp;P764))</f>
        <v/>
      </c>
      <c r="I764" s="32" t="str">
        <f ca="1">IF(B764="","",IF(INDIRECT("減額一覧!BL"&amp;P764)=0.08,0.08,0.1))</f>
        <v/>
      </c>
      <c r="J764" s="51"/>
      <c r="K764" s="94" t="str">
        <f t="shared" ca="1" si="1184"/>
        <v/>
      </c>
      <c r="L764" s="56" t="str">
        <f t="shared" ca="1" si="1146"/>
        <v/>
      </c>
      <c r="N764" s="113" t="str">
        <f t="shared" ref="N764:N767" ca="1" si="1805">IF(A764="","",IF(A764&gt;3000,"月ヶ瀬",IF(A764&gt;=2000,"都祁","市内")))</f>
        <v/>
      </c>
      <c r="O764" s="114" t="str">
        <f t="shared" ref="O764" ca="1" si="1806">IF(B764="","",IF(INDIRECT("減額一覧!BL"&amp;P764)=0.08,0.08,0.1))</f>
        <v/>
      </c>
      <c r="P764" s="38">
        <v>115</v>
      </c>
      <c r="Q764" s="38" t="str">
        <f t="shared" ref="Q764:R767" ca="1" si="1807">IF(G764="","",IF(G764&gt;0,1,""))</f>
        <v/>
      </c>
      <c r="R764" s="38" t="str">
        <f t="shared" ca="1" si="1807"/>
        <v/>
      </c>
      <c r="S764" s="66" t="str">
        <f t="shared" ca="1" si="1148"/>
        <v/>
      </c>
      <c r="T764" s="105" t="str">
        <f t="shared" ca="1" si="1661"/>
        <v/>
      </c>
    </row>
    <row r="765" spans="1:20" ht="20.25" hidden="1" thickTop="1" thickBot="1">
      <c r="A765" t="str">
        <f ca="1">IF(B765="","",INDIRECT("減額一覧!B"&amp;$P765))</f>
        <v/>
      </c>
      <c r="B765" s="61" t="str">
        <f t="shared" ref="B765" ca="1" si="1808">IF(INDIRECT("減額一覧!BB"&amp;P765)=1,INDIRECT("減額一覧!W"&amp;P765),"")</f>
        <v/>
      </c>
      <c r="C765" s="44" t="str">
        <f ca="1">IF(B765="","",INDIRECT("減額一覧!C"&amp;$P765))</f>
        <v/>
      </c>
      <c r="D765" s="79" t="str">
        <f ca="1">IF($B765="","",INDIRECT("減額一覧!G"&amp;$P765))</f>
        <v/>
      </c>
      <c r="E765" s="19" t="str">
        <f ca="1">IF(B765="","",INDIRECT("減額一覧!H"&amp;P765))</f>
        <v/>
      </c>
      <c r="F765" s="19" t="str">
        <f ca="1">IF($B765="","",INDIRECT("減額一覧!AD"&amp;P765))</f>
        <v/>
      </c>
      <c r="G765" s="20" t="str">
        <f ca="1">IF($B765="","",INDIRECT("減額一覧!AE"&amp;P765))</f>
        <v/>
      </c>
      <c r="H765" s="20" t="str">
        <f ca="1">IF($B765="","",INDIRECT("減額一覧!AF"&amp;P765))</f>
        <v/>
      </c>
      <c r="I765" s="32" t="str">
        <f ca="1">IF(B765="","",IF(INDIRECT("減額一覧!BM"&amp;P765)=0.08,0.08,0.1))</f>
        <v/>
      </c>
      <c r="J765" s="52"/>
      <c r="K765" s="95" t="str">
        <f t="shared" ca="1" si="1184"/>
        <v/>
      </c>
      <c r="L765" s="58" t="str">
        <f t="shared" ca="1" si="1146"/>
        <v/>
      </c>
      <c r="N765" s="113" t="str">
        <f t="shared" ca="1" si="1805"/>
        <v/>
      </c>
      <c r="O765" s="114" t="str">
        <f t="shared" ref="O765" ca="1" si="1809">IF(B765="","",IF(INDIRECT("減額一覧!BM"&amp;P765)=0.08,0.08,0.1))</f>
        <v/>
      </c>
      <c r="P765" s="38">
        <v>115</v>
      </c>
      <c r="Q765" s="38" t="str">
        <f t="shared" ca="1" si="1807"/>
        <v/>
      </c>
      <c r="R765" s="38" t="str">
        <f t="shared" ca="1" si="1807"/>
        <v/>
      </c>
      <c r="S765" s="66" t="str">
        <f t="shared" ca="1" si="1148"/>
        <v/>
      </c>
      <c r="T765" s="105" t="str">
        <f t="shared" ca="1" si="1661"/>
        <v/>
      </c>
    </row>
    <row r="766" spans="1:20" ht="20.25" hidden="1" thickTop="1" thickBot="1">
      <c r="A766" t="str">
        <f ca="1">IF(B766="","",INDIRECT("減額一覧!B"&amp;$P766))</f>
        <v/>
      </c>
      <c r="B766" s="61" t="str">
        <f t="shared" ref="B766" ca="1" si="1810">IF(INDIRECT("減額一覧!BC"&amp;P766)=1,INDIRECT("減額一覧!AG"&amp;P766),"")</f>
        <v/>
      </c>
      <c r="C766" s="36" t="str">
        <f ca="1">IF(B766="","",INDIRECT("減額一覧!C"&amp;$P766))</f>
        <v/>
      </c>
      <c r="D766" s="80" t="str">
        <f ca="1">IF($B766="","",INDIRECT("減額一覧!G"&amp;$P766))</f>
        <v/>
      </c>
      <c r="E766" s="19" t="str">
        <f ca="1">IF(B766="","",INDIRECT("減額一覧!H"&amp;P766))</f>
        <v/>
      </c>
      <c r="F766" s="19" t="str">
        <f ca="1">IF($B766="","",INDIRECT("減額一覧!AN"&amp;P766))</f>
        <v/>
      </c>
      <c r="G766" s="20" t="str">
        <f ca="1">IF($B766="","",INDIRECT("減額一覧!AO"&amp;P766))</f>
        <v/>
      </c>
      <c r="H766" s="20" t="str">
        <f ca="1">IF($B766="","",INDIRECT("減額一覧!AP"&amp;P766))</f>
        <v/>
      </c>
      <c r="I766" s="32" t="str">
        <f ca="1">IF(B766="","",IF(INDIRECT("減額一覧!BN"&amp;P766)=0.08,0.08,0.1))</f>
        <v/>
      </c>
      <c r="J766" s="52"/>
      <c r="K766" s="95" t="str">
        <f t="shared" ca="1" si="1184"/>
        <v/>
      </c>
      <c r="L766" s="58" t="str">
        <f t="shared" ca="1" si="1146"/>
        <v/>
      </c>
      <c r="N766" s="113" t="str">
        <f t="shared" ca="1" si="1805"/>
        <v/>
      </c>
      <c r="O766" s="114" t="str">
        <f t="shared" ref="O766" ca="1" si="1811">IF(B766="","",IF(INDIRECT("減額一覧!BN"&amp;P766)=0.08,0.08,0.1))</f>
        <v/>
      </c>
      <c r="P766" s="38">
        <v>115</v>
      </c>
      <c r="Q766" s="38" t="str">
        <f t="shared" ca="1" si="1807"/>
        <v/>
      </c>
      <c r="R766" s="38" t="str">
        <f t="shared" ca="1" si="1807"/>
        <v/>
      </c>
      <c r="S766" s="66" t="str">
        <f t="shared" ca="1" si="1148"/>
        <v/>
      </c>
      <c r="T766" s="105" t="str">
        <f t="shared" ca="1" si="1661"/>
        <v/>
      </c>
    </row>
    <row r="767" spans="1:20" ht="20.25" hidden="1" thickTop="1" thickBot="1">
      <c r="A767" t="str">
        <f ca="1">IF(B767="","",INDIRECT("減額一覧!B"&amp;$P767))</f>
        <v/>
      </c>
      <c r="B767" s="61" t="str">
        <f t="shared" ref="B767" ca="1" si="1812">IF(INDIRECT("減額一覧!BD"&amp;P767)=1,INDIRECT("減額一覧!AQ"&amp;P767),"")</f>
        <v/>
      </c>
      <c r="C767" s="45" t="str">
        <f ca="1">IF(B767="","",INDIRECT("減額一覧!C"&amp;$P767))</f>
        <v/>
      </c>
      <c r="D767" s="79" t="str">
        <f ca="1">IF($B767="","",INDIRECT("減額一覧!G"&amp;$P767))</f>
        <v/>
      </c>
      <c r="E767" s="19" t="str">
        <f ca="1">IF(B767="","",INDIRECT("減額一覧!H"&amp;P767))</f>
        <v/>
      </c>
      <c r="F767" s="19" t="str">
        <f ca="1">IF($B767="","",INDIRECT("減額一覧!AX"&amp;P767))</f>
        <v/>
      </c>
      <c r="G767" s="20" t="str">
        <f ca="1">IF($B767="","",INDIRECT("減額一覧!AY"&amp;P767))</f>
        <v/>
      </c>
      <c r="H767" s="20" t="str">
        <f ca="1">IF($B767="","",INDIRECT("減額一覧!AZ"&amp;P767))</f>
        <v/>
      </c>
      <c r="I767" s="32" t="str">
        <f ca="1">IF(B767="","",IF(INDIRECT("減額一覧!BO"&amp;P767)=0.08,0.08,0.1))</f>
        <v/>
      </c>
      <c r="J767" s="52"/>
      <c r="K767" s="95" t="str">
        <f t="shared" ca="1" si="1184"/>
        <v/>
      </c>
      <c r="L767" s="58" t="str">
        <f t="shared" ca="1" si="1146"/>
        <v/>
      </c>
      <c r="N767" s="113" t="str">
        <f t="shared" ca="1" si="1805"/>
        <v/>
      </c>
      <c r="O767" s="114" t="str">
        <f t="shared" ref="O767" ca="1" si="1813">IF(B767="","",IF(INDIRECT("減額一覧!BO"&amp;P767)=0.08,0.08,0.1))</f>
        <v/>
      </c>
      <c r="P767" s="38">
        <v>115</v>
      </c>
      <c r="Q767" s="38" t="str">
        <f t="shared" ca="1" si="1807"/>
        <v/>
      </c>
      <c r="R767" s="38" t="str">
        <f t="shared" ca="1" si="1807"/>
        <v/>
      </c>
      <c r="S767" s="66" t="str">
        <f t="shared" ca="1" si="1148"/>
        <v/>
      </c>
      <c r="T767" s="105" t="str">
        <f t="shared" ca="1" si="1661"/>
        <v/>
      </c>
    </row>
    <row r="768" spans="1:20" ht="20.25" hidden="1" thickTop="1" thickBot="1">
      <c r="B768" s="64"/>
      <c r="C768" s="41" t="str">
        <f>IF(B768="","",減額一覧!C464)</f>
        <v/>
      </c>
      <c r="D768" s="43"/>
      <c r="E768" s="21"/>
      <c r="F768" s="22" t="s">
        <v>69</v>
      </c>
      <c r="G768" s="23">
        <f t="shared" ref="G768:H768" si="1814">SUBTOTAL(9,G764:G767)</f>
        <v>0</v>
      </c>
      <c r="H768" s="23">
        <f t="shared" si="1814"/>
        <v>0</v>
      </c>
      <c r="I768" s="30"/>
      <c r="J768" s="53"/>
      <c r="K768" s="96" t="str">
        <f t="shared" si="1184"/>
        <v/>
      </c>
      <c r="L768" s="59" t="str">
        <f t="shared" si="1146"/>
        <v/>
      </c>
      <c r="N768" s="108" t="str">
        <f t="shared" ref="N768" si="1815">IF(AND(G768=0,H768=0),"","小計")</f>
        <v/>
      </c>
      <c r="O768" s="108" t="str">
        <f t="shared" ref="O768" si="1816">IF(AND(G768=0,H768=0),"","小計")</f>
        <v/>
      </c>
      <c r="P768" s="38"/>
      <c r="Q768" s="38"/>
      <c r="R768" s="38"/>
      <c r="S768" s="66" t="str">
        <f t="shared" si="1148"/>
        <v/>
      </c>
      <c r="T768" s="105" t="str">
        <f t="shared" si="1661"/>
        <v/>
      </c>
    </row>
    <row r="769" spans="1:20" ht="20.25" hidden="1" thickTop="1" thickBot="1">
      <c r="A769" t="str">
        <f ca="1">IF(B769="","",INDIRECT("減額一覧!B"&amp;$P769))</f>
        <v/>
      </c>
      <c r="B769" s="61" t="str">
        <f t="shared" ref="B769" ca="1" si="1817">IF(INDIRECT("減額一覧!BA"&amp;P769)=1,INDIRECT("減額一覧!M"&amp;P769),"")</f>
        <v/>
      </c>
      <c r="C769" s="36" t="str">
        <f ca="1">IF(B769="","",INDIRECT("減額一覧!C"&amp;$P769))</f>
        <v/>
      </c>
      <c r="D769" s="78" t="str">
        <f ca="1">IF($B769="","",INDIRECT("減額一覧!G"&amp;$P769))</f>
        <v/>
      </c>
      <c r="E769" s="19" t="str">
        <f ca="1">IF(B769="","",INDIRECT("減額一覧!H"&amp;P769))</f>
        <v/>
      </c>
      <c r="F769" s="19" t="str">
        <f ca="1">IF($B769="","",INDIRECT("減額一覧!T"&amp;P769))</f>
        <v/>
      </c>
      <c r="G769" s="20" t="str">
        <f ca="1">IF($B769="","",INDIRECT("減額一覧!U"&amp;P769))</f>
        <v/>
      </c>
      <c r="H769" s="20" t="str">
        <f ca="1">IF($B769="","",INDIRECT("減額一覧!V"&amp;P769))</f>
        <v/>
      </c>
      <c r="I769" s="32" t="str">
        <f ca="1">IF(B769="","",IF(INDIRECT("減額一覧!BL"&amp;P769)=0.08,0.08,0.1))</f>
        <v/>
      </c>
      <c r="J769" s="51"/>
      <c r="K769" s="94" t="str">
        <f t="shared" ca="1" si="1184"/>
        <v/>
      </c>
      <c r="L769" s="56" t="str">
        <f t="shared" ca="1" si="1146"/>
        <v/>
      </c>
      <c r="N769" s="113" t="str">
        <f t="shared" ref="N769:N772" ca="1" si="1818">IF(A769="","",IF(A769&gt;3000,"月ヶ瀬",IF(A769&gt;=2000,"都祁","市内")))</f>
        <v/>
      </c>
      <c r="O769" s="114" t="str">
        <f t="shared" ref="O769" ca="1" si="1819">IF(B769="","",IF(INDIRECT("減額一覧!BL"&amp;P769)=0.08,0.08,0.1))</f>
        <v/>
      </c>
      <c r="P769" s="38">
        <v>116</v>
      </c>
      <c r="Q769" s="38" t="str">
        <f t="shared" ref="Q769:R772" ca="1" si="1820">IF(G769="","",IF(G769&gt;0,1,""))</f>
        <v/>
      </c>
      <c r="R769" s="38" t="str">
        <f t="shared" ca="1" si="1820"/>
        <v/>
      </c>
      <c r="S769" s="66" t="str">
        <f t="shared" ca="1" si="1148"/>
        <v/>
      </c>
      <c r="T769" s="105" t="str">
        <f t="shared" ca="1" si="1661"/>
        <v/>
      </c>
    </row>
    <row r="770" spans="1:20" ht="20.25" hidden="1" thickTop="1" thickBot="1">
      <c r="A770" t="str">
        <f ca="1">IF(B770="","",INDIRECT("減額一覧!B"&amp;$P770))</f>
        <v/>
      </c>
      <c r="B770" s="61" t="str">
        <f t="shared" ref="B770" ca="1" si="1821">IF(INDIRECT("減額一覧!BB"&amp;P770)=1,INDIRECT("減額一覧!W"&amp;P770),"")</f>
        <v/>
      </c>
      <c r="C770" s="44" t="str">
        <f ca="1">IF(B770="","",INDIRECT("減額一覧!C"&amp;$P770))</f>
        <v/>
      </c>
      <c r="D770" s="79" t="str">
        <f ca="1">IF($B770="","",INDIRECT("減額一覧!G"&amp;$P770))</f>
        <v/>
      </c>
      <c r="E770" s="19" t="str">
        <f ca="1">IF(B770="","",INDIRECT("減額一覧!H"&amp;P770))</f>
        <v/>
      </c>
      <c r="F770" s="19" t="str">
        <f ca="1">IF($B770="","",INDIRECT("減額一覧!AD"&amp;P770))</f>
        <v/>
      </c>
      <c r="G770" s="20" t="str">
        <f ca="1">IF($B770="","",INDIRECT("減額一覧!AE"&amp;P770))</f>
        <v/>
      </c>
      <c r="H770" s="20" t="str">
        <f ca="1">IF($B770="","",INDIRECT("減額一覧!AF"&amp;P770))</f>
        <v/>
      </c>
      <c r="I770" s="32" t="str">
        <f ca="1">IF(B770="","",IF(INDIRECT("減額一覧!BM"&amp;P770)=0.08,0.08,0.1))</f>
        <v/>
      </c>
      <c r="J770" s="52"/>
      <c r="K770" s="95" t="str">
        <f t="shared" ca="1" si="1184"/>
        <v/>
      </c>
      <c r="L770" s="58" t="str">
        <f t="shared" ca="1" si="1146"/>
        <v/>
      </c>
      <c r="N770" s="113" t="str">
        <f t="shared" ca="1" si="1818"/>
        <v/>
      </c>
      <c r="O770" s="114" t="str">
        <f t="shared" ref="O770" ca="1" si="1822">IF(B770="","",IF(INDIRECT("減額一覧!BM"&amp;P770)=0.08,0.08,0.1))</f>
        <v/>
      </c>
      <c r="P770" s="38">
        <v>116</v>
      </c>
      <c r="Q770" s="38" t="str">
        <f t="shared" ca="1" si="1820"/>
        <v/>
      </c>
      <c r="R770" s="38" t="str">
        <f t="shared" ca="1" si="1820"/>
        <v/>
      </c>
      <c r="S770" s="66" t="str">
        <f t="shared" ca="1" si="1148"/>
        <v/>
      </c>
      <c r="T770" s="105" t="str">
        <f t="shared" ca="1" si="1661"/>
        <v/>
      </c>
    </row>
    <row r="771" spans="1:20" ht="20.25" hidden="1" thickTop="1" thickBot="1">
      <c r="A771" t="str">
        <f ca="1">IF(B771="","",INDIRECT("減額一覧!B"&amp;$P771))</f>
        <v/>
      </c>
      <c r="B771" s="61" t="str">
        <f t="shared" ref="B771" ca="1" si="1823">IF(INDIRECT("減額一覧!BC"&amp;P771)=1,INDIRECT("減額一覧!AG"&amp;P771),"")</f>
        <v/>
      </c>
      <c r="C771" s="36" t="str">
        <f ca="1">IF(B771="","",INDIRECT("減額一覧!C"&amp;$P771))</f>
        <v/>
      </c>
      <c r="D771" s="80" t="str">
        <f ca="1">IF($B771="","",INDIRECT("減額一覧!G"&amp;$P771))</f>
        <v/>
      </c>
      <c r="E771" s="19" t="str">
        <f ca="1">IF(B771="","",INDIRECT("減額一覧!H"&amp;P771))</f>
        <v/>
      </c>
      <c r="F771" s="19" t="str">
        <f ca="1">IF($B771="","",INDIRECT("減額一覧!AN"&amp;P771))</f>
        <v/>
      </c>
      <c r="G771" s="20" t="str">
        <f ca="1">IF($B771="","",INDIRECT("減額一覧!AO"&amp;P771))</f>
        <v/>
      </c>
      <c r="H771" s="20" t="str">
        <f ca="1">IF($B771="","",INDIRECT("減額一覧!AP"&amp;P771))</f>
        <v/>
      </c>
      <c r="I771" s="32" t="str">
        <f ca="1">IF(B771="","",IF(INDIRECT("減額一覧!BN"&amp;P771)=0.08,0.08,0.1))</f>
        <v/>
      </c>
      <c r="J771" s="52"/>
      <c r="K771" s="95" t="str">
        <f t="shared" ca="1" si="1184"/>
        <v/>
      </c>
      <c r="L771" s="58" t="str">
        <f t="shared" ca="1" si="1146"/>
        <v/>
      </c>
      <c r="N771" s="113" t="str">
        <f t="shared" ca="1" si="1818"/>
        <v/>
      </c>
      <c r="O771" s="114" t="str">
        <f t="shared" ref="O771" ca="1" si="1824">IF(B771="","",IF(INDIRECT("減額一覧!BN"&amp;P771)=0.08,0.08,0.1))</f>
        <v/>
      </c>
      <c r="P771" s="38">
        <v>116</v>
      </c>
      <c r="Q771" s="38" t="str">
        <f t="shared" ca="1" si="1820"/>
        <v/>
      </c>
      <c r="R771" s="38" t="str">
        <f t="shared" ca="1" si="1820"/>
        <v/>
      </c>
      <c r="S771" s="66" t="str">
        <f t="shared" ca="1" si="1148"/>
        <v/>
      </c>
      <c r="T771" s="105" t="str">
        <f t="shared" ca="1" si="1661"/>
        <v/>
      </c>
    </row>
    <row r="772" spans="1:20" ht="20.25" hidden="1" thickTop="1" thickBot="1">
      <c r="A772" t="str">
        <f ca="1">IF(B772="","",INDIRECT("減額一覧!B"&amp;$P772))</f>
        <v/>
      </c>
      <c r="B772" s="61" t="str">
        <f t="shared" ref="B772" ca="1" si="1825">IF(INDIRECT("減額一覧!BD"&amp;P772)=1,INDIRECT("減額一覧!AQ"&amp;P772),"")</f>
        <v/>
      </c>
      <c r="C772" s="45" t="str">
        <f ca="1">IF(B772="","",INDIRECT("減額一覧!C"&amp;$P772))</f>
        <v/>
      </c>
      <c r="D772" s="79" t="str">
        <f ca="1">IF($B772="","",INDIRECT("減額一覧!G"&amp;$P772))</f>
        <v/>
      </c>
      <c r="E772" s="19" t="str">
        <f ca="1">IF(B772="","",INDIRECT("減額一覧!H"&amp;P772))</f>
        <v/>
      </c>
      <c r="F772" s="19" t="str">
        <f ca="1">IF($B772="","",INDIRECT("減額一覧!AX"&amp;P772))</f>
        <v/>
      </c>
      <c r="G772" s="20" t="str">
        <f ca="1">IF($B772="","",INDIRECT("減額一覧!AY"&amp;P772))</f>
        <v/>
      </c>
      <c r="H772" s="20" t="str">
        <f ca="1">IF($B772="","",INDIRECT("減額一覧!AZ"&amp;P772))</f>
        <v/>
      </c>
      <c r="I772" s="32" t="str">
        <f ca="1">IF(B772="","",IF(INDIRECT("減額一覧!BO"&amp;P772)=0.08,0.08,0.1))</f>
        <v/>
      </c>
      <c r="J772" s="52"/>
      <c r="K772" s="95" t="str">
        <f t="shared" ca="1" si="1184"/>
        <v/>
      </c>
      <c r="L772" s="58" t="str">
        <f t="shared" ref="L772:L851" ca="1" si="1826">IF(OR(S772="370",S772="371",S772="372",S772="373",S772="374",S772="375",S772="376",S772="377",S772="378",S772="379",S772="380",S772="039",S772="389"),"農集","")</f>
        <v/>
      </c>
      <c r="N772" s="113" t="str">
        <f t="shared" ca="1" si="1818"/>
        <v/>
      </c>
      <c r="O772" s="114" t="str">
        <f t="shared" ref="O772" ca="1" si="1827">IF(B772="","",IF(INDIRECT("減額一覧!BO"&amp;P772)=0.08,0.08,0.1))</f>
        <v/>
      </c>
      <c r="P772" s="38">
        <v>116</v>
      </c>
      <c r="Q772" s="38" t="str">
        <f t="shared" ca="1" si="1820"/>
        <v/>
      </c>
      <c r="R772" s="38" t="str">
        <f t="shared" ca="1" si="1820"/>
        <v/>
      </c>
      <c r="S772" s="66" t="str">
        <f t="shared" ref="S772:S851" ca="1" si="1828">IF(C772="","",LEFT(TEXT(C772,"000000000"),3))</f>
        <v/>
      </c>
      <c r="T772" s="105" t="str">
        <f t="shared" ca="1" si="1661"/>
        <v/>
      </c>
    </row>
    <row r="773" spans="1:20" ht="20.25" hidden="1" thickTop="1" thickBot="1">
      <c r="B773" s="64"/>
      <c r="C773" s="41" t="str">
        <f>IF(B773="","",減額一覧!C469)</f>
        <v/>
      </c>
      <c r="D773" s="43"/>
      <c r="E773" s="21"/>
      <c r="F773" s="22" t="s">
        <v>69</v>
      </c>
      <c r="G773" s="23">
        <f t="shared" ref="G773:H773" si="1829">SUBTOTAL(9,G769:G772)</f>
        <v>0</v>
      </c>
      <c r="H773" s="23">
        <f t="shared" si="1829"/>
        <v>0</v>
      </c>
      <c r="I773" s="30"/>
      <c r="J773" s="53"/>
      <c r="K773" s="96" t="str">
        <f t="shared" si="1184"/>
        <v/>
      </c>
      <c r="L773" s="59" t="str">
        <f t="shared" si="1826"/>
        <v/>
      </c>
      <c r="N773" s="108" t="str">
        <f t="shared" ref="N773" si="1830">IF(AND(G773=0,H773=0),"","小計")</f>
        <v/>
      </c>
      <c r="O773" s="108" t="str">
        <f t="shared" ref="O773" si="1831">IF(AND(G773=0,H773=0),"","小計")</f>
        <v/>
      </c>
      <c r="P773" s="38"/>
      <c r="Q773" s="38"/>
      <c r="R773" s="38"/>
      <c r="S773" s="66" t="str">
        <f t="shared" si="1828"/>
        <v/>
      </c>
      <c r="T773" s="105" t="str">
        <f t="shared" ref="T773:T836" si="1832">IF(L773="","",IF(H773=0,"",H773))</f>
        <v/>
      </c>
    </row>
    <row r="774" spans="1:20" ht="20.25" hidden="1" thickTop="1" thickBot="1">
      <c r="A774" t="str">
        <f ca="1">IF(B774="","",INDIRECT("減額一覧!B"&amp;$P774))</f>
        <v/>
      </c>
      <c r="B774" s="61" t="str">
        <f t="shared" ref="B774" ca="1" si="1833">IF(INDIRECT("減額一覧!BA"&amp;P774)=1,INDIRECT("減額一覧!M"&amp;P774),"")</f>
        <v/>
      </c>
      <c r="C774" s="36" t="str">
        <f ca="1">IF(B774="","",INDIRECT("減額一覧!C"&amp;$P774))</f>
        <v/>
      </c>
      <c r="D774" s="78" t="str">
        <f ca="1">IF($B774="","",INDIRECT("減額一覧!G"&amp;$P774))</f>
        <v/>
      </c>
      <c r="E774" s="19" t="str">
        <f ca="1">IF(B774="","",INDIRECT("減額一覧!H"&amp;P774))</f>
        <v/>
      </c>
      <c r="F774" s="19" t="str">
        <f ca="1">IF($B774="","",INDIRECT("減額一覧!T"&amp;P774))</f>
        <v/>
      </c>
      <c r="G774" s="20" t="str">
        <f ca="1">IF($B774="","",INDIRECT("減額一覧!U"&amp;P774))</f>
        <v/>
      </c>
      <c r="H774" s="20" t="str">
        <f ca="1">IF($B774="","",INDIRECT("減額一覧!V"&amp;P774))</f>
        <v/>
      </c>
      <c r="I774" s="32" t="str">
        <f ca="1">IF(B774="","",IF(INDIRECT("減額一覧!BL"&amp;P774)=0.08,0.08,0.1))</f>
        <v/>
      </c>
      <c r="J774" s="51"/>
      <c r="K774" s="94" t="str">
        <f t="shared" ca="1" si="1184"/>
        <v/>
      </c>
      <c r="L774" s="56" t="str">
        <f t="shared" ca="1" si="1826"/>
        <v/>
      </c>
      <c r="N774" s="113" t="str">
        <f t="shared" ref="N774:N777" ca="1" si="1834">IF(A774="","",IF(A774&gt;3000,"月ヶ瀬",IF(A774&gt;=2000,"都祁","市内")))</f>
        <v/>
      </c>
      <c r="O774" s="114" t="str">
        <f t="shared" ref="O774" ca="1" si="1835">IF(B774="","",IF(INDIRECT("減額一覧!BL"&amp;P774)=0.08,0.08,0.1))</f>
        <v/>
      </c>
      <c r="P774" s="38">
        <v>117</v>
      </c>
      <c r="Q774" s="38" t="str">
        <f t="shared" ref="Q774:R777" ca="1" si="1836">IF(G774="","",IF(G774&gt;0,1,""))</f>
        <v/>
      </c>
      <c r="R774" s="38" t="str">
        <f t="shared" ca="1" si="1836"/>
        <v/>
      </c>
      <c r="S774" s="66" t="str">
        <f t="shared" ca="1" si="1828"/>
        <v/>
      </c>
      <c r="T774" s="105" t="str">
        <f t="shared" ca="1" si="1832"/>
        <v/>
      </c>
    </row>
    <row r="775" spans="1:20" ht="20.25" hidden="1" thickTop="1" thickBot="1">
      <c r="A775" t="str">
        <f ca="1">IF(B775="","",INDIRECT("減額一覧!B"&amp;$P775))</f>
        <v/>
      </c>
      <c r="B775" s="61" t="str">
        <f t="shared" ref="B775" ca="1" si="1837">IF(INDIRECT("減額一覧!BB"&amp;P775)=1,INDIRECT("減額一覧!W"&amp;P775),"")</f>
        <v/>
      </c>
      <c r="C775" s="44" t="str">
        <f ca="1">IF(B775="","",INDIRECT("減額一覧!C"&amp;$P775))</f>
        <v/>
      </c>
      <c r="D775" s="79" t="str">
        <f ca="1">IF($B775="","",INDIRECT("減額一覧!G"&amp;$P775))</f>
        <v/>
      </c>
      <c r="E775" s="19" t="str">
        <f ca="1">IF(B775="","",INDIRECT("減額一覧!H"&amp;P775))</f>
        <v/>
      </c>
      <c r="F775" s="19" t="str">
        <f ca="1">IF($B775="","",INDIRECT("減額一覧!AD"&amp;P775))</f>
        <v/>
      </c>
      <c r="G775" s="20" t="str">
        <f ca="1">IF($B775="","",INDIRECT("減額一覧!AE"&amp;P775))</f>
        <v/>
      </c>
      <c r="H775" s="20" t="str">
        <f ca="1">IF($B775="","",INDIRECT("減額一覧!AF"&amp;P775))</f>
        <v/>
      </c>
      <c r="I775" s="32" t="str">
        <f ca="1">IF(B775="","",IF(INDIRECT("減額一覧!BM"&amp;P775)=0.08,0.08,0.1))</f>
        <v/>
      </c>
      <c r="J775" s="52"/>
      <c r="K775" s="95" t="str">
        <f t="shared" ca="1" si="1184"/>
        <v/>
      </c>
      <c r="L775" s="58" t="str">
        <f t="shared" ca="1" si="1826"/>
        <v/>
      </c>
      <c r="N775" s="113" t="str">
        <f t="shared" ca="1" si="1834"/>
        <v/>
      </c>
      <c r="O775" s="114" t="str">
        <f t="shared" ref="O775" ca="1" si="1838">IF(B775="","",IF(INDIRECT("減額一覧!BM"&amp;P775)=0.08,0.08,0.1))</f>
        <v/>
      </c>
      <c r="P775" s="38">
        <v>117</v>
      </c>
      <c r="Q775" s="38" t="str">
        <f t="shared" ca="1" si="1836"/>
        <v/>
      </c>
      <c r="R775" s="38" t="str">
        <f t="shared" ca="1" si="1836"/>
        <v/>
      </c>
      <c r="S775" s="66" t="str">
        <f t="shared" ca="1" si="1828"/>
        <v/>
      </c>
      <c r="T775" s="105" t="str">
        <f t="shared" ca="1" si="1832"/>
        <v/>
      </c>
    </row>
    <row r="776" spans="1:20" ht="20.25" hidden="1" thickTop="1" thickBot="1">
      <c r="A776" t="str">
        <f ca="1">IF(B776="","",INDIRECT("減額一覧!B"&amp;$P776))</f>
        <v/>
      </c>
      <c r="B776" s="61" t="str">
        <f t="shared" ref="B776" ca="1" si="1839">IF(INDIRECT("減額一覧!BC"&amp;P776)=1,INDIRECT("減額一覧!AG"&amp;P776),"")</f>
        <v/>
      </c>
      <c r="C776" s="36" t="str">
        <f ca="1">IF(B776="","",INDIRECT("減額一覧!C"&amp;$P776))</f>
        <v/>
      </c>
      <c r="D776" s="80" t="str">
        <f ca="1">IF($B776="","",INDIRECT("減額一覧!G"&amp;$P776))</f>
        <v/>
      </c>
      <c r="E776" s="19" t="str">
        <f ca="1">IF(B776="","",INDIRECT("減額一覧!H"&amp;P776))</f>
        <v/>
      </c>
      <c r="F776" s="19" t="str">
        <f ca="1">IF($B776="","",INDIRECT("減額一覧!AN"&amp;P776))</f>
        <v/>
      </c>
      <c r="G776" s="20" t="str">
        <f ca="1">IF($B776="","",INDIRECT("減額一覧!AO"&amp;P776))</f>
        <v/>
      </c>
      <c r="H776" s="20" t="str">
        <f ca="1">IF($B776="","",INDIRECT("減額一覧!AP"&amp;P776))</f>
        <v/>
      </c>
      <c r="I776" s="32" t="str">
        <f ca="1">IF(B776="","",IF(INDIRECT("減額一覧!BN"&amp;P776)=0.08,0.08,0.1))</f>
        <v/>
      </c>
      <c r="J776" s="52"/>
      <c r="K776" s="95" t="str">
        <f t="shared" ca="1" si="1184"/>
        <v/>
      </c>
      <c r="L776" s="58" t="str">
        <f t="shared" ca="1" si="1826"/>
        <v/>
      </c>
      <c r="N776" s="113" t="str">
        <f t="shared" ca="1" si="1834"/>
        <v/>
      </c>
      <c r="O776" s="114" t="str">
        <f t="shared" ref="O776" ca="1" si="1840">IF(B776="","",IF(INDIRECT("減額一覧!BN"&amp;P776)=0.08,0.08,0.1))</f>
        <v/>
      </c>
      <c r="P776" s="38">
        <v>117</v>
      </c>
      <c r="Q776" s="38" t="str">
        <f t="shared" ca="1" si="1836"/>
        <v/>
      </c>
      <c r="R776" s="38" t="str">
        <f t="shared" ca="1" si="1836"/>
        <v/>
      </c>
      <c r="S776" s="66" t="str">
        <f t="shared" ca="1" si="1828"/>
        <v/>
      </c>
      <c r="T776" s="105" t="str">
        <f t="shared" ca="1" si="1832"/>
        <v/>
      </c>
    </row>
    <row r="777" spans="1:20" ht="20.25" hidden="1" thickTop="1" thickBot="1">
      <c r="A777" t="str">
        <f ca="1">IF(B777="","",INDIRECT("減額一覧!B"&amp;$P777))</f>
        <v/>
      </c>
      <c r="B777" s="61" t="str">
        <f t="shared" ref="B777" ca="1" si="1841">IF(INDIRECT("減額一覧!BD"&amp;P777)=1,INDIRECT("減額一覧!AQ"&amp;P777),"")</f>
        <v/>
      </c>
      <c r="C777" s="45" t="str">
        <f ca="1">IF(B777="","",INDIRECT("減額一覧!C"&amp;$P777))</f>
        <v/>
      </c>
      <c r="D777" s="79" t="str">
        <f ca="1">IF($B777="","",INDIRECT("減額一覧!G"&amp;$P777))</f>
        <v/>
      </c>
      <c r="E777" s="19" t="str">
        <f ca="1">IF(B777="","",INDIRECT("減額一覧!H"&amp;P777))</f>
        <v/>
      </c>
      <c r="F777" s="19" t="str">
        <f ca="1">IF($B777="","",INDIRECT("減額一覧!AX"&amp;P777))</f>
        <v/>
      </c>
      <c r="G777" s="20" t="str">
        <f ca="1">IF($B777="","",INDIRECT("減額一覧!AY"&amp;P777))</f>
        <v/>
      </c>
      <c r="H777" s="20" t="str">
        <f ca="1">IF($B777="","",INDIRECT("減額一覧!AZ"&amp;P777))</f>
        <v/>
      </c>
      <c r="I777" s="32" t="str">
        <f ca="1">IF(B777="","",IF(INDIRECT("減額一覧!BO"&amp;P777)=0.08,0.08,0.1))</f>
        <v/>
      </c>
      <c r="J777" s="52"/>
      <c r="K777" s="95" t="str">
        <f t="shared" ca="1" si="1184"/>
        <v/>
      </c>
      <c r="L777" s="58" t="str">
        <f t="shared" ca="1" si="1826"/>
        <v/>
      </c>
      <c r="N777" s="113" t="str">
        <f t="shared" ca="1" si="1834"/>
        <v/>
      </c>
      <c r="O777" s="114" t="str">
        <f t="shared" ref="O777" ca="1" si="1842">IF(B777="","",IF(INDIRECT("減額一覧!BO"&amp;P777)=0.08,0.08,0.1))</f>
        <v/>
      </c>
      <c r="P777" s="38">
        <v>117</v>
      </c>
      <c r="Q777" s="38" t="str">
        <f t="shared" ca="1" si="1836"/>
        <v/>
      </c>
      <c r="R777" s="38" t="str">
        <f t="shared" ca="1" si="1836"/>
        <v/>
      </c>
      <c r="S777" s="66" t="str">
        <f t="shared" ca="1" si="1828"/>
        <v/>
      </c>
      <c r="T777" s="105" t="str">
        <f t="shared" ca="1" si="1832"/>
        <v/>
      </c>
    </row>
    <row r="778" spans="1:20" ht="20.25" hidden="1" thickTop="1" thickBot="1">
      <c r="A778" t="str">
        <f t="shared" ref="A778" ca="1" si="1843">IF(B778="","",INDIRECT("減額一覧!B"&amp;$P778))</f>
        <v/>
      </c>
      <c r="B778" s="64"/>
      <c r="C778" s="41" t="str">
        <f>IF(B778="","",減額一覧!C474)</f>
        <v/>
      </c>
      <c r="D778" s="43"/>
      <c r="E778" s="21"/>
      <c r="F778" s="22" t="s">
        <v>69</v>
      </c>
      <c r="G778" s="23">
        <f t="shared" ref="G778:H778" si="1844">SUBTOTAL(9,G774:G777)</f>
        <v>0</v>
      </c>
      <c r="H778" s="23">
        <f t="shared" si="1844"/>
        <v>0</v>
      </c>
      <c r="I778" s="30"/>
      <c r="J778" s="53"/>
      <c r="K778" s="96" t="str">
        <f t="shared" ca="1" si="1184"/>
        <v/>
      </c>
      <c r="L778" s="59" t="str">
        <f t="shared" si="1826"/>
        <v/>
      </c>
      <c r="N778" s="108" t="str">
        <f t="shared" ref="N778" si="1845">IF(AND(G778=0,H778=0),"","小計")</f>
        <v/>
      </c>
      <c r="O778" s="108" t="str">
        <f t="shared" ref="O778" si="1846">IF(AND(G778=0,H778=0),"","小計")</f>
        <v/>
      </c>
      <c r="P778" s="38"/>
      <c r="Q778" s="38"/>
      <c r="R778" s="38"/>
      <c r="S778" s="66" t="str">
        <f t="shared" si="1828"/>
        <v/>
      </c>
      <c r="T778" s="105" t="str">
        <f t="shared" si="1832"/>
        <v/>
      </c>
    </row>
    <row r="779" spans="1:20" ht="20.25" hidden="1" thickTop="1" thickBot="1">
      <c r="A779" t="str">
        <f ca="1">IF(B779="","",INDIRECT("減額一覧!B"&amp;$P779))</f>
        <v/>
      </c>
      <c r="B779" s="61" t="str">
        <f t="shared" ref="B779" ca="1" si="1847">IF(INDIRECT("減額一覧!BA"&amp;P779)=1,INDIRECT("減額一覧!M"&amp;P779),"")</f>
        <v/>
      </c>
      <c r="C779" s="36" t="str">
        <f ca="1">IF(B779="","",INDIRECT("減額一覧!C"&amp;$P779))</f>
        <v/>
      </c>
      <c r="D779" s="78" t="str">
        <f ca="1">IF($B779="","",INDIRECT("減額一覧!G"&amp;$P779))</f>
        <v/>
      </c>
      <c r="E779" s="19" t="str">
        <f ca="1">IF(B779="","",INDIRECT("減額一覧!H"&amp;P779))</f>
        <v/>
      </c>
      <c r="F779" s="19" t="str">
        <f ca="1">IF($B779="","",INDIRECT("減額一覧!T"&amp;P779))</f>
        <v/>
      </c>
      <c r="G779" s="20" t="str">
        <f ca="1">IF($B779="","",INDIRECT("減額一覧!U"&amp;P779))</f>
        <v/>
      </c>
      <c r="H779" s="20" t="str">
        <f ca="1">IF($B779="","",INDIRECT("減額一覧!V"&amp;P779))</f>
        <v/>
      </c>
      <c r="I779" s="32" t="str">
        <f ca="1">IF(B779="","",IF(INDIRECT("減額一覧!BL"&amp;P779)=0.08,0.08,0.1))</f>
        <v/>
      </c>
      <c r="J779" s="51"/>
      <c r="K779" s="94" t="str">
        <f t="shared" ca="1" si="1184"/>
        <v/>
      </c>
      <c r="L779" s="56" t="str">
        <f t="shared" ca="1" si="1826"/>
        <v/>
      </c>
      <c r="N779" s="113" t="str">
        <f t="shared" ref="N779:N782" ca="1" si="1848">IF(A779="","",IF(A779&gt;3000,"月ヶ瀬",IF(A779&gt;=2000,"都祁","市内")))</f>
        <v/>
      </c>
      <c r="O779" s="114" t="str">
        <f t="shared" ref="O779" ca="1" si="1849">IF(B779="","",IF(INDIRECT("減額一覧!BL"&amp;P779)=0.08,0.08,0.1))</f>
        <v/>
      </c>
      <c r="P779" s="38">
        <v>114</v>
      </c>
      <c r="Q779" s="38" t="str">
        <f t="shared" ref="Q779:R782" ca="1" si="1850">IF(G779="","",IF(G779&gt;0,1,""))</f>
        <v/>
      </c>
      <c r="R779" s="38" t="str">
        <f t="shared" ca="1" si="1850"/>
        <v/>
      </c>
      <c r="S779" s="66" t="str">
        <f t="shared" ca="1" si="1828"/>
        <v/>
      </c>
      <c r="T779" s="105" t="str">
        <f t="shared" ca="1" si="1832"/>
        <v/>
      </c>
    </row>
    <row r="780" spans="1:20" ht="20.25" hidden="1" thickTop="1" thickBot="1">
      <c r="A780" t="str">
        <f ca="1">IF(B780="","",INDIRECT("減額一覧!B"&amp;$P780))</f>
        <v/>
      </c>
      <c r="B780" s="61" t="str">
        <f t="shared" ref="B780" ca="1" si="1851">IF(INDIRECT("減額一覧!BB"&amp;P780)=1,INDIRECT("減額一覧!W"&amp;P780),"")</f>
        <v/>
      </c>
      <c r="C780" s="44" t="str">
        <f ca="1">IF(B780="","",INDIRECT("減額一覧!C"&amp;$P780))</f>
        <v/>
      </c>
      <c r="D780" s="79" t="str">
        <f ca="1">IF($B780="","",INDIRECT("減額一覧!G"&amp;$P780))</f>
        <v/>
      </c>
      <c r="E780" s="19" t="str">
        <f ca="1">IF(B780="","",INDIRECT("減額一覧!H"&amp;P780))</f>
        <v/>
      </c>
      <c r="F780" s="19" t="str">
        <f ca="1">IF($B780="","",INDIRECT("減額一覧!AD"&amp;P780))</f>
        <v/>
      </c>
      <c r="G780" s="20" t="str">
        <f ca="1">IF($B780="","",INDIRECT("減額一覧!AE"&amp;P780))</f>
        <v/>
      </c>
      <c r="H780" s="20" t="str">
        <f ca="1">IF($B780="","",INDIRECT("減額一覧!AF"&amp;P780))</f>
        <v/>
      </c>
      <c r="I780" s="32" t="str">
        <f ca="1">IF(B780="","",IF(INDIRECT("減額一覧!BM"&amp;P780)=0.08,0.08,0.1))</f>
        <v/>
      </c>
      <c r="J780" s="52"/>
      <c r="K780" s="95" t="str">
        <f t="shared" ca="1" si="1184"/>
        <v/>
      </c>
      <c r="L780" s="58" t="str">
        <f t="shared" ca="1" si="1826"/>
        <v/>
      </c>
      <c r="N780" s="113" t="str">
        <f t="shared" ca="1" si="1848"/>
        <v/>
      </c>
      <c r="O780" s="114" t="str">
        <f t="shared" ref="O780" ca="1" si="1852">IF(B780="","",IF(INDIRECT("減額一覧!BM"&amp;P780)=0.08,0.08,0.1))</f>
        <v/>
      </c>
      <c r="P780" s="38">
        <v>114</v>
      </c>
      <c r="Q780" s="38" t="str">
        <f t="shared" ca="1" si="1850"/>
        <v/>
      </c>
      <c r="R780" s="38" t="str">
        <f t="shared" ca="1" si="1850"/>
        <v/>
      </c>
      <c r="S780" s="66" t="str">
        <f t="shared" ca="1" si="1828"/>
        <v/>
      </c>
      <c r="T780" s="105" t="str">
        <f t="shared" ca="1" si="1832"/>
        <v/>
      </c>
    </row>
    <row r="781" spans="1:20" ht="20.25" hidden="1" thickTop="1" thickBot="1">
      <c r="A781" t="str">
        <f ca="1">IF(B781="","",INDIRECT("減額一覧!B"&amp;$P781))</f>
        <v/>
      </c>
      <c r="B781" s="61" t="str">
        <f t="shared" ref="B781" ca="1" si="1853">IF(INDIRECT("減額一覧!BC"&amp;P781)=1,INDIRECT("減額一覧!AG"&amp;P781),"")</f>
        <v/>
      </c>
      <c r="C781" s="36" t="str">
        <f ca="1">IF(B781="","",INDIRECT("減額一覧!C"&amp;$P781))</f>
        <v/>
      </c>
      <c r="D781" s="80" t="str">
        <f ca="1">IF($B781="","",INDIRECT("減額一覧!G"&amp;$P781))</f>
        <v/>
      </c>
      <c r="E781" s="19" t="str">
        <f ca="1">IF(B781="","",INDIRECT("減額一覧!H"&amp;P781))</f>
        <v/>
      </c>
      <c r="F781" s="19" t="str">
        <f ca="1">IF($B781="","",INDIRECT("減額一覧!AN"&amp;P781))</f>
        <v/>
      </c>
      <c r="G781" s="20" t="str">
        <f ca="1">IF($B781="","",INDIRECT("減額一覧!AO"&amp;P781))</f>
        <v/>
      </c>
      <c r="H781" s="20" t="str">
        <f ca="1">IF($B781="","",INDIRECT("減額一覧!AP"&amp;P781))</f>
        <v/>
      </c>
      <c r="I781" s="32" t="str">
        <f ca="1">IF(B781="","",IF(INDIRECT("減額一覧!BN"&amp;P781)=0.08,0.08,0.1))</f>
        <v/>
      </c>
      <c r="J781" s="52"/>
      <c r="K781" s="95" t="str">
        <f t="shared" ca="1" si="1184"/>
        <v/>
      </c>
      <c r="L781" s="58" t="str">
        <f t="shared" ca="1" si="1826"/>
        <v/>
      </c>
      <c r="N781" s="113" t="str">
        <f t="shared" ca="1" si="1848"/>
        <v/>
      </c>
      <c r="O781" s="114" t="str">
        <f t="shared" ref="O781" ca="1" si="1854">IF(B781="","",IF(INDIRECT("減額一覧!BN"&amp;P781)=0.08,0.08,0.1))</f>
        <v/>
      </c>
      <c r="P781" s="38">
        <v>114</v>
      </c>
      <c r="Q781" s="38" t="str">
        <f t="shared" ca="1" si="1850"/>
        <v/>
      </c>
      <c r="R781" s="38" t="str">
        <f t="shared" ca="1" si="1850"/>
        <v/>
      </c>
      <c r="S781" s="66" t="str">
        <f t="shared" ca="1" si="1828"/>
        <v/>
      </c>
      <c r="T781" s="105" t="str">
        <f t="shared" ca="1" si="1832"/>
        <v/>
      </c>
    </row>
    <row r="782" spans="1:20" ht="20.25" hidden="1" thickTop="1" thickBot="1">
      <c r="A782" t="str">
        <f ca="1">IF(B782="","",INDIRECT("減額一覧!B"&amp;$P782))</f>
        <v/>
      </c>
      <c r="B782" s="61" t="str">
        <f t="shared" ref="B782" ca="1" si="1855">IF(INDIRECT("減額一覧!BD"&amp;P782)=1,INDIRECT("減額一覧!AQ"&amp;P782),"")</f>
        <v/>
      </c>
      <c r="C782" s="45" t="str">
        <f ca="1">IF(B782="","",INDIRECT("減額一覧!C"&amp;$P782))</f>
        <v/>
      </c>
      <c r="D782" s="79" t="str">
        <f ca="1">IF($B782="","",INDIRECT("減額一覧!G"&amp;$P782))</f>
        <v/>
      </c>
      <c r="E782" s="19" t="str">
        <f ca="1">IF(B782="","",INDIRECT("減額一覧!H"&amp;P782))</f>
        <v/>
      </c>
      <c r="F782" s="19" t="str">
        <f ca="1">IF($B782="","",INDIRECT("減額一覧!AX"&amp;P782))</f>
        <v/>
      </c>
      <c r="G782" s="20" t="str">
        <f ca="1">IF($B782="","",INDIRECT("減額一覧!AY"&amp;P782))</f>
        <v/>
      </c>
      <c r="H782" s="20" t="str">
        <f ca="1">IF($B782="","",INDIRECT("減額一覧!AZ"&amp;P782))</f>
        <v/>
      </c>
      <c r="I782" s="32" t="str">
        <f ca="1">IF(B782="","",IF(INDIRECT("減額一覧!BO"&amp;P782)=0.08,0.08,0.1))</f>
        <v/>
      </c>
      <c r="J782" s="52"/>
      <c r="K782" s="95" t="str">
        <f t="shared" ca="1" si="1184"/>
        <v/>
      </c>
      <c r="L782" s="58" t="str">
        <f t="shared" ca="1" si="1826"/>
        <v/>
      </c>
      <c r="N782" s="113" t="str">
        <f t="shared" ca="1" si="1848"/>
        <v/>
      </c>
      <c r="O782" s="114" t="str">
        <f t="shared" ref="O782" ca="1" si="1856">IF(B782="","",IF(INDIRECT("減額一覧!BO"&amp;P782)=0.08,0.08,0.1))</f>
        <v/>
      </c>
      <c r="P782" s="38">
        <v>114</v>
      </c>
      <c r="Q782" s="38" t="str">
        <f t="shared" ca="1" si="1850"/>
        <v/>
      </c>
      <c r="R782" s="38" t="str">
        <f t="shared" ca="1" si="1850"/>
        <v/>
      </c>
      <c r="S782" s="66" t="str">
        <f t="shared" ca="1" si="1828"/>
        <v/>
      </c>
      <c r="T782" s="105" t="str">
        <f t="shared" ca="1" si="1832"/>
        <v/>
      </c>
    </row>
    <row r="783" spans="1:20" ht="20.25" hidden="1" thickTop="1" thickBot="1">
      <c r="B783" s="64"/>
      <c r="C783" s="41" t="str">
        <f>IF(B783="","",減額一覧!C479)</f>
        <v/>
      </c>
      <c r="D783" s="43"/>
      <c r="E783" s="21"/>
      <c r="F783" s="22" t="s">
        <v>69</v>
      </c>
      <c r="G783" s="23">
        <f t="shared" ref="G783:H783" si="1857">SUBTOTAL(9,G779:G782)</f>
        <v>0</v>
      </c>
      <c r="H783" s="23">
        <f t="shared" si="1857"/>
        <v>0</v>
      </c>
      <c r="I783" s="30"/>
      <c r="J783" s="53"/>
      <c r="K783" s="96" t="str">
        <f t="shared" si="1184"/>
        <v/>
      </c>
      <c r="L783" s="59" t="str">
        <f t="shared" si="1826"/>
        <v/>
      </c>
      <c r="N783" s="108" t="str">
        <f t="shared" ref="N783" si="1858">IF(AND(G783=0,H783=0),"","小計")</f>
        <v/>
      </c>
      <c r="O783" s="108" t="str">
        <f t="shared" ref="O783" si="1859">IF(AND(G783=0,H783=0),"","小計")</f>
        <v/>
      </c>
      <c r="P783" s="38"/>
      <c r="Q783" s="38"/>
      <c r="R783" s="38"/>
      <c r="S783" s="66" t="str">
        <f t="shared" si="1828"/>
        <v/>
      </c>
      <c r="T783" s="105" t="str">
        <f t="shared" si="1832"/>
        <v/>
      </c>
    </row>
    <row r="784" spans="1:20" ht="20.25" hidden="1" thickTop="1" thickBot="1">
      <c r="A784" t="str">
        <f ca="1">IF(B784="","",INDIRECT("減額一覧!B"&amp;$P784))</f>
        <v/>
      </c>
      <c r="B784" s="61" t="str">
        <f t="shared" ref="B784" ca="1" si="1860">IF(INDIRECT("減額一覧!BA"&amp;P784)=1,INDIRECT("減額一覧!M"&amp;P784),"")</f>
        <v/>
      </c>
      <c r="C784" s="36" t="str">
        <f ca="1">IF(B784="","",INDIRECT("減額一覧!C"&amp;$P784))</f>
        <v/>
      </c>
      <c r="D784" s="78" t="str">
        <f ca="1">IF($B784="","",INDIRECT("減額一覧!G"&amp;$P784))</f>
        <v/>
      </c>
      <c r="E784" s="19" t="str">
        <f ca="1">IF(B784="","",INDIRECT("減額一覧!H"&amp;P784))</f>
        <v/>
      </c>
      <c r="F784" s="19" t="str">
        <f ca="1">IF($B784="","",INDIRECT("減額一覧!T"&amp;P784))</f>
        <v/>
      </c>
      <c r="G784" s="20" t="str">
        <f ca="1">IF($B784="","",INDIRECT("減額一覧!U"&amp;P784))</f>
        <v/>
      </c>
      <c r="H784" s="20" t="str">
        <f ca="1">IF($B784="","",INDIRECT("減額一覧!V"&amp;P784))</f>
        <v/>
      </c>
      <c r="I784" s="32" t="str">
        <f ca="1">IF(B784="","",IF(INDIRECT("減額一覧!BL"&amp;P784)=0.08,0.08,0.1))</f>
        <v/>
      </c>
      <c r="J784" s="51"/>
      <c r="K784" s="94" t="str">
        <f t="shared" ca="1" si="1184"/>
        <v/>
      </c>
      <c r="L784" s="56" t="str">
        <f t="shared" ca="1" si="1826"/>
        <v/>
      </c>
      <c r="N784" s="113" t="str">
        <f t="shared" ref="N784:N787" ca="1" si="1861">IF(A784="","",IF(A784&gt;3000,"月ヶ瀬",IF(A784&gt;=2000,"都祁","市内")))</f>
        <v/>
      </c>
      <c r="O784" s="114" t="str">
        <f t="shared" ref="O784" ca="1" si="1862">IF(B784="","",IF(INDIRECT("減額一覧!BL"&amp;P784)=0.08,0.08,0.1))</f>
        <v/>
      </c>
      <c r="P784" s="38">
        <v>115</v>
      </c>
      <c r="Q784" s="38" t="str">
        <f t="shared" ref="Q784:R787" ca="1" si="1863">IF(G784="","",IF(G784&gt;0,1,""))</f>
        <v/>
      </c>
      <c r="R784" s="38" t="str">
        <f t="shared" ca="1" si="1863"/>
        <v/>
      </c>
      <c r="S784" s="66" t="str">
        <f t="shared" ca="1" si="1828"/>
        <v/>
      </c>
      <c r="T784" s="105" t="str">
        <f t="shared" ca="1" si="1832"/>
        <v/>
      </c>
    </row>
    <row r="785" spans="1:20" ht="20.25" hidden="1" thickTop="1" thickBot="1">
      <c r="A785" t="str">
        <f ca="1">IF(B785="","",INDIRECT("減額一覧!B"&amp;$P785))</f>
        <v/>
      </c>
      <c r="B785" s="61" t="str">
        <f t="shared" ref="B785" ca="1" si="1864">IF(INDIRECT("減額一覧!BB"&amp;P785)=1,INDIRECT("減額一覧!W"&amp;P785),"")</f>
        <v/>
      </c>
      <c r="C785" s="44" t="str">
        <f ca="1">IF(B785="","",INDIRECT("減額一覧!C"&amp;$P785))</f>
        <v/>
      </c>
      <c r="D785" s="79" t="str">
        <f ca="1">IF($B785="","",INDIRECT("減額一覧!G"&amp;$P785))</f>
        <v/>
      </c>
      <c r="E785" s="19" t="str">
        <f ca="1">IF(B785="","",INDIRECT("減額一覧!H"&amp;P785))</f>
        <v/>
      </c>
      <c r="F785" s="19" t="str">
        <f ca="1">IF($B785="","",INDIRECT("減額一覧!AD"&amp;P785))</f>
        <v/>
      </c>
      <c r="G785" s="20" t="str">
        <f ca="1">IF($B785="","",INDIRECT("減額一覧!AE"&amp;P785))</f>
        <v/>
      </c>
      <c r="H785" s="20" t="str">
        <f ca="1">IF($B785="","",INDIRECT("減額一覧!AF"&amp;P785))</f>
        <v/>
      </c>
      <c r="I785" s="32" t="str">
        <f ca="1">IF(B785="","",IF(INDIRECT("減額一覧!BM"&amp;P785)=0.08,0.08,0.1))</f>
        <v/>
      </c>
      <c r="J785" s="52"/>
      <c r="K785" s="95" t="str">
        <f t="shared" ref="K785:K864" ca="1" si="1865">IF(A785="","",IF(A785&gt;3000,"月ヶ瀬",IF(A785&gt;=2000,"都祁","")))</f>
        <v/>
      </c>
      <c r="L785" s="58" t="str">
        <f t="shared" ca="1" si="1826"/>
        <v/>
      </c>
      <c r="N785" s="113" t="str">
        <f t="shared" ca="1" si="1861"/>
        <v/>
      </c>
      <c r="O785" s="114" t="str">
        <f t="shared" ref="O785" ca="1" si="1866">IF(B785="","",IF(INDIRECT("減額一覧!BM"&amp;P785)=0.08,0.08,0.1))</f>
        <v/>
      </c>
      <c r="P785" s="38">
        <v>115</v>
      </c>
      <c r="Q785" s="38" t="str">
        <f t="shared" ca="1" si="1863"/>
        <v/>
      </c>
      <c r="R785" s="38" t="str">
        <f t="shared" ca="1" si="1863"/>
        <v/>
      </c>
      <c r="S785" s="66" t="str">
        <f t="shared" ca="1" si="1828"/>
        <v/>
      </c>
      <c r="T785" s="105" t="str">
        <f t="shared" ca="1" si="1832"/>
        <v/>
      </c>
    </row>
    <row r="786" spans="1:20" ht="20.25" hidden="1" thickTop="1" thickBot="1">
      <c r="A786" t="str">
        <f ca="1">IF(B786="","",INDIRECT("減額一覧!B"&amp;$P786))</f>
        <v/>
      </c>
      <c r="B786" s="61" t="str">
        <f t="shared" ref="B786" ca="1" si="1867">IF(INDIRECT("減額一覧!BC"&amp;P786)=1,INDIRECT("減額一覧!AG"&amp;P786),"")</f>
        <v/>
      </c>
      <c r="C786" s="36" t="str">
        <f ca="1">IF(B786="","",INDIRECT("減額一覧!C"&amp;$P786))</f>
        <v/>
      </c>
      <c r="D786" s="80" t="str">
        <f ca="1">IF($B786="","",INDIRECT("減額一覧!G"&amp;$P786))</f>
        <v/>
      </c>
      <c r="E786" s="19" t="str">
        <f ca="1">IF(B786="","",INDIRECT("減額一覧!H"&amp;P786))</f>
        <v/>
      </c>
      <c r="F786" s="19" t="str">
        <f ca="1">IF($B786="","",INDIRECT("減額一覧!AN"&amp;P786))</f>
        <v/>
      </c>
      <c r="G786" s="20" t="str">
        <f ca="1">IF($B786="","",INDIRECT("減額一覧!AO"&amp;P786))</f>
        <v/>
      </c>
      <c r="H786" s="20" t="str">
        <f ca="1">IF($B786="","",INDIRECT("減額一覧!AP"&amp;P786))</f>
        <v/>
      </c>
      <c r="I786" s="32" t="str">
        <f ca="1">IF(B786="","",IF(INDIRECT("減額一覧!BN"&amp;P786)=0.08,0.08,0.1))</f>
        <v/>
      </c>
      <c r="J786" s="52"/>
      <c r="K786" s="95" t="str">
        <f t="shared" ca="1" si="1865"/>
        <v/>
      </c>
      <c r="L786" s="58" t="str">
        <f t="shared" ca="1" si="1826"/>
        <v/>
      </c>
      <c r="N786" s="113" t="str">
        <f t="shared" ca="1" si="1861"/>
        <v/>
      </c>
      <c r="O786" s="114" t="str">
        <f t="shared" ref="O786" ca="1" si="1868">IF(B786="","",IF(INDIRECT("減額一覧!BN"&amp;P786)=0.08,0.08,0.1))</f>
        <v/>
      </c>
      <c r="P786" s="38">
        <v>115</v>
      </c>
      <c r="Q786" s="38" t="str">
        <f t="shared" ca="1" si="1863"/>
        <v/>
      </c>
      <c r="R786" s="38" t="str">
        <f t="shared" ca="1" si="1863"/>
        <v/>
      </c>
      <c r="S786" s="66" t="str">
        <f t="shared" ca="1" si="1828"/>
        <v/>
      </c>
      <c r="T786" s="105" t="str">
        <f t="shared" ca="1" si="1832"/>
        <v/>
      </c>
    </row>
    <row r="787" spans="1:20" ht="20.25" hidden="1" thickTop="1" thickBot="1">
      <c r="A787" t="str">
        <f ca="1">IF(B787="","",INDIRECT("減額一覧!B"&amp;$P787))</f>
        <v/>
      </c>
      <c r="B787" s="61" t="str">
        <f t="shared" ref="B787" ca="1" si="1869">IF(INDIRECT("減額一覧!BD"&amp;P787)=1,INDIRECT("減額一覧!AQ"&amp;P787),"")</f>
        <v/>
      </c>
      <c r="C787" s="45" t="str">
        <f ca="1">IF(B787="","",INDIRECT("減額一覧!C"&amp;$P787))</f>
        <v/>
      </c>
      <c r="D787" s="79" t="str">
        <f ca="1">IF($B787="","",INDIRECT("減額一覧!G"&amp;$P787))</f>
        <v/>
      </c>
      <c r="E787" s="19" t="str">
        <f ca="1">IF(B787="","",INDIRECT("減額一覧!H"&amp;P787))</f>
        <v/>
      </c>
      <c r="F787" s="19" t="str">
        <f ca="1">IF($B787="","",INDIRECT("減額一覧!AX"&amp;P787))</f>
        <v/>
      </c>
      <c r="G787" s="20" t="str">
        <f ca="1">IF($B787="","",INDIRECT("減額一覧!AY"&amp;P787))</f>
        <v/>
      </c>
      <c r="H787" s="20" t="str">
        <f ca="1">IF($B787="","",INDIRECT("減額一覧!AZ"&amp;P787))</f>
        <v/>
      </c>
      <c r="I787" s="32" t="str">
        <f ca="1">IF(B787="","",IF(INDIRECT("減額一覧!BO"&amp;P787)=0.08,0.08,0.1))</f>
        <v/>
      </c>
      <c r="J787" s="52"/>
      <c r="K787" s="95" t="str">
        <f t="shared" ca="1" si="1865"/>
        <v/>
      </c>
      <c r="L787" s="58" t="str">
        <f t="shared" ca="1" si="1826"/>
        <v/>
      </c>
      <c r="N787" s="113" t="str">
        <f t="shared" ca="1" si="1861"/>
        <v/>
      </c>
      <c r="O787" s="114" t="str">
        <f t="shared" ref="O787" ca="1" si="1870">IF(B787="","",IF(INDIRECT("減額一覧!BO"&amp;P787)=0.08,0.08,0.1))</f>
        <v/>
      </c>
      <c r="P787" s="38">
        <v>115</v>
      </c>
      <c r="Q787" s="38" t="str">
        <f t="shared" ca="1" si="1863"/>
        <v/>
      </c>
      <c r="R787" s="38" t="str">
        <f t="shared" ca="1" si="1863"/>
        <v/>
      </c>
      <c r="S787" s="66" t="str">
        <f t="shared" ca="1" si="1828"/>
        <v/>
      </c>
      <c r="T787" s="105" t="str">
        <f t="shared" ca="1" si="1832"/>
        <v/>
      </c>
    </row>
    <row r="788" spans="1:20" ht="20.25" hidden="1" thickTop="1" thickBot="1">
      <c r="B788" s="64"/>
      <c r="C788" s="41" t="str">
        <f>IF(B788="","",減額一覧!C484)</f>
        <v/>
      </c>
      <c r="D788" s="43"/>
      <c r="E788" s="21"/>
      <c r="F788" s="22" t="s">
        <v>69</v>
      </c>
      <c r="G788" s="23">
        <f t="shared" ref="G788:H788" si="1871">SUBTOTAL(9,G784:G787)</f>
        <v>0</v>
      </c>
      <c r="H788" s="23">
        <f t="shared" si="1871"/>
        <v>0</v>
      </c>
      <c r="I788" s="30"/>
      <c r="J788" s="53"/>
      <c r="K788" s="96" t="str">
        <f t="shared" si="1865"/>
        <v/>
      </c>
      <c r="L788" s="59" t="str">
        <f t="shared" si="1826"/>
        <v/>
      </c>
      <c r="N788" s="108" t="str">
        <f t="shared" ref="N788" si="1872">IF(AND(G788=0,H788=0),"","小計")</f>
        <v/>
      </c>
      <c r="O788" s="108" t="str">
        <f t="shared" ref="O788" si="1873">IF(AND(G788=0,H788=0),"","小計")</f>
        <v/>
      </c>
      <c r="P788" s="38"/>
      <c r="Q788" s="38"/>
      <c r="R788" s="38"/>
      <c r="S788" s="66" t="str">
        <f t="shared" si="1828"/>
        <v/>
      </c>
      <c r="T788" s="105" t="str">
        <f t="shared" si="1832"/>
        <v/>
      </c>
    </row>
    <row r="789" spans="1:20" ht="20.25" hidden="1" thickTop="1" thickBot="1">
      <c r="A789" t="str">
        <f ca="1">IF(B789="","",INDIRECT("減額一覧!B"&amp;$P789))</f>
        <v/>
      </c>
      <c r="B789" s="61" t="str">
        <f t="shared" ref="B789" ca="1" si="1874">IF(INDIRECT("減額一覧!BA"&amp;P789)=1,INDIRECT("減額一覧!M"&amp;P789),"")</f>
        <v/>
      </c>
      <c r="C789" s="36" t="str">
        <f ca="1">IF(B789="","",INDIRECT("減額一覧!C"&amp;$P789))</f>
        <v/>
      </c>
      <c r="D789" s="78" t="str">
        <f ca="1">IF($B789="","",INDIRECT("減額一覧!G"&amp;$P789))</f>
        <v/>
      </c>
      <c r="E789" s="19" t="str">
        <f ca="1">IF(B789="","",INDIRECT("減額一覧!H"&amp;P789))</f>
        <v/>
      </c>
      <c r="F789" s="19" t="str">
        <f ca="1">IF($B789="","",INDIRECT("減額一覧!T"&amp;P789))</f>
        <v/>
      </c>
      <c r="G789" s="20" t="str">
        <f ca="1">IF($B789="","",INDIRECT("減額一覧!U"&amp;P789))</f>
        <v/>
      </c>
      <c r="H789" s="20" t="str">
        <f ca="1">IF($B789="","",INDIRECT("減額一覧!V"&amp;P789))</f>
        <v/>
      </c>
      <c r="I789" s="32" t="str">
        <f ca="1">IF(B789="","",IF(INDIRECT("減額一覧!BL"&amp;P789)=0.08,0.08,0.1))</f>
        <v/>
      </c>
      <c r="J789" s="51"/>
      <c r="K789" s="94" t="str">
        <f t="shared" ca="1" si="1865"/>
        <v/>
      </c>
      <c r="L789" s="56" t="str">
        <f t="shared" ca="1" si="1826"/>
        <v/>
      </c>
      <c r="N789" s="113" t="str">
        <f t="shared" ref="N789:N792" ca="1" si="1875">IF(A789="","",IF(A789&gt;3000,"月ヶ瀬",IF(A789&gt;=2000,"都祁","市内")))</f>
        <v/>
      </c>
      <c r="O789" s="114" t="str">
        <f t="shared" ref="O789" ca="1" si="1876">IF(B789="","",IF(INDIRECT("減額一覧!BL"&amp;P789)=0.08,0.08,0.1))</f>
        <v/>
      </c>
      <c r="P789" s="38">
        <v>116</v>
      </c>
      <c r="Q789" s="38" t="str">
        <f t="shared" ref="Q789:R792" ca="1" si="1877">IF(G789="","",IF(G789&gt;0,1,""))</f>
        <v/>
      </c>
      <c r="R789" s="38" t="str">
        <f t="shared" ca="1" si="1877"/>
        <v/>
      </c>
      <c r="S789" s="66" t="str">
        <f t="shared" ca="1" si="1828"/>
        <v/>
      </c>
      <c r="T789" s="105" t="str">
        <f t="shared" ca="1" si="1832"/>
        <v/>
      </c>
    </row>
    <row r="790" spans="1:20" ht="20.25" hidden="1" thickTop="1" thickBot="1">
      <c r="A790" t="str">
        <f ca="1">IF(B790="","",INDIRECT("減額一覧!B"&amp;$P790))</f>
        <v/>
      </c>
      <c r="B790" s="61" t="str">
        <f t="shared" ref="B790" ca="1" si="1878">IF(INDIRECT("減額一覧!BB"&amp;P790)=1,INDIRECT("減額一覧!W"&amp;P790),"")</f>
        <v/>
      </c>
      <c r="C790" s="44" t="str">
        <f ca="1">IF(B790="","",INDIRECT("減額一覧!C"&amp;$P790))</f>
        <v/>
      </c>
      <c r="D790" s="79" t="str">
        <f ca="1">IF($B790="","",INDIRECT("減額一覧!G"&amp;$P790))</f>
        <v/>
      </c>
      <c r="E790" s="19" t="str">
        <f ca="1">IF(B790="","",INDIRECT("減額一覧!H"&amp;P790))</f>
        <v/>
      </c>
      <c r="F790" s="19" t="str">
        <f ca="1">IF($B790="","",INDIRECT("減額一覧!AD"&amp;P790))</f>
        <v/>
      </c>
      <c r="G790" s="20" t="str">
        <f ca="1">IF($B790="","",INDIRECT("減額一覧!AE"&amp;P790))</f>
        <v/>
      </c>
      <c r="H790" s="20" t="str">
        <f ca="1">IF($B790="","",INDIRECT("減額一覧!AF"&amp;P790))</f>
        <v/>
      </c>
      <c r="I790" s="32" t="str">
        <f ca="1">IF(B790="","",IF(INDIRECT("減額一覧!BM"&amp;P790)=0.08,0.08,0.1))</f>
        <v/>
      </c>
      <c r="J790" s="52"/>
      <c r="K790" s="95" t="str">
        <f t="shared" ca="1" si="1865"/>
        <v/>
      </c>
      <c r="L790" s="58" t="str">
        <f t="shared" ca="1" si="1826"/>
        <v/>
      </c>
      <c r="N790" s="113" t="str">
        <f t="shared" ca="1" si="1875"/>
        <v/>
      </c>
      <c r="O790" s="114" t="str">
        <f t="shared" ref="O790" ca="1" si="1879">IF(B790="","",IF(INDIRECT("減額一覧!BM"&amp;P790)=0.08,0.08,0.1))</f>
        <v/>
      </c>
      <c r="P790" s="38">
        <v>116</v>
      </c>
      <c r="Q790" s="38" t="str">
        <f t="shared" ca="1" si="1877"/>
        <v/>
      </c>
      <c r="R790" s="38" t="str">
        <f t="shared" ca="1" si="1877"/>
        <v/>
      </c>
      <c r="S790" s="66" t="str">
        <f t="shared" ca="1" si="1828"/>
        <v/>
      </c>
      <c r="T790" s="105" t="str">
        <f t="shared" ca="1" si="1832"/>
        <v/>
      </c>
    </row>
    <row r="791" spans="1:20" ht="20.25" hidden="1" thickTop="1" thickBot="1">
      <c r="A791" t="str">
        <f ca="1">IF(B791="","",INDIRECT("減額一覧!B"&amp;$P791))</f>
        <v/>
      </c>
      <c r="B791" s="61" t="str">
        <f t="shared" ref="B791" ca="1" si="1880">IF(INDIRECT("減額一覧!BC"&amp;P791)=1,INDIRECT("減額一覧!AG"&amp;P791),"")</f>
        <v/>
      </c>
      <c r="C791" s="36" t="str">
        <f ca="1">IF(B791="","",INDIRECT("減額一覧!C"&amp;$P791))</f>
        <v/>
      </c>
      <c r="D791" s="80" t="str">
        <f ca="1">IF($B791="","",INDIRECT("減額一覧!G"&amp;$P791))</f>
        <v/>
      </c>
      <c r="E791" s="19" t="str">
        <f ca="1">IF(B791="","",INDIRECT("減額一覧!H"&amp;P791))</f>
        <v/>
      </c>
      <c r="F791" s="19" t="str">
        <f ca="1">IF($B791="","",INDIRECT("減額一覧!AN"&amp;P791))</f>
        <v/>
      </c>
      <c r="G791" s="20" t="str">
        <f ca="1">IF($B791="","",INDIRECT("減額一覧!AO"&amp;P791))</f>
        <v/>
      </c>
      <c r="H791" s="20" t="str">
        <f ca="1">IF($B791="","",INDIRECT("減額一覧!AP"&amp;P791))</f>
        <v/>
      </c>
      <c r="I791" s="32" t="str">
        <f ca="1">IF(B791="","",IF(INDIRECT("減額一覧!BN"&amp;P791)=0.08,0.08,0.1))</f>
        <v/>
      </c>
      <c r="J791" s="52"/>
      <c r="K791" s="95" t="str">
        <f t="shared" ca="1" si="1865"/>
        <v/>
      </c>
      <c r="L791" s="58" t="str">
        <f t="shared" ca="1" si="1826"/>
        <v/>
      </c>
      <c r="N791" s="113" t="str">
        <f t="shared" ca="1" si="1875"/>
        <v/>
      </c>
      <c r="O791" s="114" t="str">
        <f t="shared" ref="O791" ca="1" si="1881">IF(B791="","",IF(INDIRECT("減額一覧!BN"&amp;P791)=0.08,0.08,0.1))</f>
        <v/>
      </c>
      <c r="P791" s="38">
        <v>116</v>
      </c>
      <c r="Q791" s="38" t="str">
        <f t="shared" ca="1" si="1877"/>
        <v/>
      </c>
      <c r="R791" s="38" t="str">
        <f t="shared" ca="1" si="1877"/>
        <v/>
      </c>
      <c r="S791" s="66" t="str">
        <f t="shared" ca="1" si="1828"/>
        <v/>
      </c>
      <c r="T791" s="105" t="str">
        <f t="shared" ca="1" si="1832"/>
        <v/>
      </c>
    </row>
    <row r="792" spans="1:20" ht="20.25" hidden="1" thickTop="1" thickBot="1">
      <c r="A792" t="str">
        <f ca="1">IF(B792="","",INDIRECT("減額一覧!B"&amp;$P792))</f>
        <v/>
      </c>
      <c r="B792" s="61" t="str">
        <f t="shared" ref="B792" ca="1" si="1882">IF(INDIRECT("減額一覧!BD"&amp;P792)=1,INDIRECT("減額一覧!AQ"&amp;P792),"")</f>
        <v/>
      </c>
      <c r="C792" s="45" t="str">
        <f ca="1">IF(B792="","",INDIRECT("減額一覧!C"&amp;$P792))</f>
        <v/>
      </c>
      <c r="D792" s="79" t="str">
        <f ca="1">IF($B792="","",INDIRECT("減額一覧!G"&amp;$P792))</f>
        <v/>
      </c>
      <c r="E792" s="19" t="str">
        <f ca="1">IF(B792="","",INDIRECT("減額一覧!H"&amp;P792))</f>
        <v/>
      </c>
      <c r="F792" s="19" t="str">
        <f ca="1">IF($B792="","",INDIRECT("減額一覧!AX"&amp;P792))</f>
        <v/>
      </c>
      <c r="G792" s="20" t="str">
        <f ca="1">IF($B792="","",INDIRECT("減額一覧!AY"&amp;P792))</f>
        <v/>
      </c>
      <c r="H792" s="20" t="str">
        <f ca="1">IF($B792="","",INDIRECT("減額一覧!AZ"&amp;P792))</f>
        <v/>
      </c>
      <c r="I792" s="32" t="str">
        <f ca="1">IF(B792="","",IF(INDIRECT("減額一覧!BO"&amp;P792)=0.08,0.08,0.1))</f>
        <v/>
      </c>
      <c r="J792" s="52"/>
      <c r="K792" s="95" t="str">
        <f t="shared" ca="1" si="1865"/>
        <v/>
      </c>
      <c r="L792" s="58" t="str">
        <f t="shared" ca="1" si="1826"/>
        <v/>
      </c>
      <c r="N792" s="113" t="str">
        <f t="shared" ca="1" si="1875"/>
        <v/>
      </c>
      <c r="O792" s="114" t="str">
        <f t="shared" ref="O792" ca="1" si="1883">IF(B792="","",IF(INDIRECT("減額一覧!BO"&amp;P792)=0.08,0.08,0.1))</f>
        <v/>
      </c>
      <c r="P792" s="38">
        <v>116</v>
      </c>
      <c r="Q792" s="38" t="str">
        <f t="shared" ca="1" si="1877"/>
        <v/>
      </c>
      <c r="R792" s="38" t="str">
        <f t="shared" ca="1" si="1877"/>
        <v/>
      </c>
      <c r="S792" s="66" t="str">
        <f t="shared" ca="1" si="1828"/>
        <v/>
      </c>
      <c r="T792" s="105" t="str">
        <f t="shared" ca="1" si="1832"/>
        <v/>
      </c>
    </row>
    <row r="793" spans="1:20" ht="20.25" hidden="1" thickTop="1" thickBot="1">
      <c r="B793" s="64"/>
      <c r="C793" s="41" t="str">
        <f>IF(B793="","",減額一覧!C489)</f>
        <v/>
      </c>
      <c r="D793" s="43"/>
      <c r="E793" s="21"/>
      <c r="F793" s="22" t="s">
        <v>69</v>
      </c>
      <c r="G793" s="23">
        <f t="shared" ref="G793:H793" si="1884">SUBTOTAL(9,G789:G792)</f>
        <v>0</v>
      </c>
      <c r="H793" s="23">
        <f t="shared" si="1884"/>
        <v>0</v>
      </c>
      <c r="I793" s="30"/>
      <c r="J793" s="53"/>
      <c r="K793" s="96" t="str">
        <f t="shared" si="1865"/>
        <v/>
      </c>
      <c r="L793" s="59" t="str">
        <f t="shared" si="1826"/>
        <v/>
      </c>
      <c r="N793" s="108" t="str">
        <f t="shared" ref="N793" si="1885">IF(AND(G793=0,H793=0),"","小計")</f>
        <v/>
      </c>
      <c r="O793" s="108" t="str">
        <f t="shared" ref="O793" si="1886">IF(AND(G793=0,H793=0),"","小計")</f>
        <v/>
      </c>
      <c r="P793" s="38"/>
      <c r="Q793" s="38"/>
      <c r="R793" s="38"/>
      <c r="S793" s="66" t="str">
        <f t="shared" si="1828"/>
        <v/>
      </c>
      <c r="T793" s="105" t="str">
        <f t="shared" si="1832"/>
        <v/>
      </c>
    </row>
    <row r="794" spans="1:20" ht="20.25" hidden="1" thickTop="1" thickBot="1">
      <c r="A794" t="str">
        <f ca="1">IF(B794="","",INDIRECT("減額一覧!B"&amp;$P794))</f>
        <v/>
      </c>
      <c r="B794" s="61" t="str">
        <f t="shared" ref="B794" ca="1" si="1887">IF(INDIRECT("減額一覧!BA"&amp;P794)=1,INDIRECT("減額一覧!M"&amp;P794),"")</f>
        <v/>
      </c>
      <c r="C794" s="36" t="str">
        <f ca="1">IF(B794="","",INDIRECT("減額一覧!C"&amp;$P794))</f>
        <v/>
      </c>
      <c r="D794" s="78" t="str">
        <f ca="1">IF($B794="","",INDIRECT("減額一覧!G"&amp;$P794))</f>
        <v/>
      </c>
      <c r="E794" s="19" t="str">
        <f ca="1">IF(B794="","",INDIRECT("減額一覧!H"&amp;P794))</f>
        <v/>
      </c>
      <c r="F794" s="19" t="str">
        <f ca="1">IF($B794="","",INDIRECT("減額一覧!T"&amp;P794))</f>
        <v/>
      </c>
      <c r="G794" s="20" t="str">
        <f ca="1">IF($B794="","",INDIRECT("減額一覧!U"&amp;P794))</f>
        <v/>
      </c>
      <c r="H794" s="20" t="str">
        <f ca="1">IF($B794="","",INDIRECT("減額一覧!V"&amp;P794))</f>
        <v/>
      </c>
      <c r="I794" s="32" t="str">
        <f ca="1">IF(B794="","",IF(INDIRECT("減額一覧!BL"&amp;P794)=0.08,0.08,0.1))</f>
        <v/>
      </c>
      <c r="J794" s="51"/>
      <c r="K794" s="94" t="str">
        <f t="shared" ca="1" si="1865"/>
        <v/>
      </c>
      <c r="L794" s="56" t="str">
        <f t="shared" ca="1" si="1826"/>
        <v/>
      </c>
      <c r="N794" s="113" t="str">
        <f t="shared" ref="N794:N797" ca="1" si="1888">IF(A794="","",IF(A794&gt;3000,"月ヶ瀬",IF(A794&gt;=2000,"都祁","市内")))</f>
        <v/>
      </c>
      <c r="O794" s="114" t="str">
        <f t="shared" ref="O794" ca="1" si="1889">IF(B794="","",IF(INDIRECT("減額一覧!BL"&amp;P794)=0.08,0.08,0.1))</f>
        <v/>
      </c>
      <c r="P794" s="38">
        <v>117</v>
      </c>
      <c r="Q794" s="38" t="str">
        <f t="shared" ref="Q794:R797" ca="1" si="1890">IF(G794="","",IF(G794&gt;0,1,""))</f>
        <v/>
      </c>
      <c r="R794" s="38" t="str">
        <f t="shared" ca="1" si="1890"/>
        <v/>
      </c>
      <c r="S794" s="66" t="str">
        <f t="shared" ca="1" si="1828"/>
        <v/>
      </c>
      <c r="T794" s="105" t="str">
        <f t="shared" ca="1" si="1832"/>
        <v/>
      </c>
    </row>
    <row r="795" spans="1:20" ht="20.25" hidden="1" thickTop="1" thickBot="1">
      <c r="A795" t="str">
        <f ca="1">IF(B795="","",INDIRECT("減額一覧!B"&amp;$P795))</f>
        <v/>
      </c>
      <c r="B795" s="61" t="str">
        <f t="shared" ref="B795" ca="1" si="1891">IF(INDIRECT("減額一覧!BB"&amp;P795)=1,INDIRECT("減額一覧!W"&amp;P795),"")</f>
        <v/>
      </c>
      <c r="C795" s="44" t="str">
        <f ca="1">IF(B795="","",INDIRECT("減額一覧!C"&amp;$P795))</f>
        <v/>
      </c>
      <c r="D795" s="79" t="str">
        <f ca="1">IF($B795="","",INDIRECT("減額一覧!G"&amp;$P795))</f>
        <v/>
      </c>
      <c r="E795" s="19" t="str">
        <f ca="1">IF(B795="","",INDIRECT("減額一覧!H"&amp;P795))</f>
        <v/>
      </c>
      <c r="F795" s="19" t="str">
        <f ca="1">IF($B795="","",INDIRECT("減額一覧!AD"&amp;P795))</f>
        <v/>
      </c>
      <c r="G795" s="20" t="str">
        <f ca="1">IF($B795="","",INDIRECT("減額一覧!AE"&amp;P795))</f>
        <v/>
      </c>
      <c r="H795" s="20" t="str">
        <f ca="1">IF($B795="","",INDIRECT("減額一覧!AF"&amp;P795))</f>
        <v/>
      </c>
      <c r="I795" s="32" t="str">
        <f ca="1">IF(B795="","",IF(INDIRECT("減額一覧!BM"&amp;P795)=0.08,0.08,0.1))</f>
        <v/>
      </c>
      <c r="J795" s="52"/>
      <c r="K795" s="95" t="str">
        <f t="shared" ca="1" si="1865"/>
        <v/>
      </c>
      <c r="L795" s="58" t="str">
        <f t="shared" ca="1" si="1826"/>
        <v/>
      </c>
      <c r="N795" s="113" t="str">
        <f t="shared" ca="1" si="1888"/>
        <v/>
      </c>
      <c r="O795" s="114" t="str">
        <f t="shared" ref="O795" ca="1" si="1892">IF(B795="","",IF(INDIRECT("減額一覧!BM"&amp;P795)=0.08,0.08,0.1))</f>
        <v/>
      </c>
      <c r="P795" s="38">
        <v>117</v>
      </c>
      <c r="Q795" s="38" t="str">
        <f t="shared" ca="1" si="1890"/>
        <v/>
      </c>
      <c r="R795" s="38" t="str">
        <f t="shared" ca="1" si="1890"/>
        <v/>
      </c>
      <c r="S795" s="66" t="str">
        <f t="shared" ca="1" si="1828"/>
        <v/>
      </c>
      <c r="T795" s="105" t="str">
        <f t="shared" ca="1" si="1832"/>
        <v/>
      </c>
    </row>
    <row r="796" spans="1:20" ht="20.25" hidden="1" thickTop="1" thickBot="1">
      <c r="A796" t="str">
        <f ca="1">IF(B796="","",INDIRECT("減額一覧!B"&amp;$P796))</f>
        <v/>
      </c>
      <c r="B796" s="61" t="str">
        <f t="shared" ref="B796" ca="1" si="1893">IF(INDIRECT("減額一覧!BC"&amp;P796)=1,INDIRECT("減額一覧!AG"&amp;P796),"")</f>
        <v/>
      </c>
      <c r="C796" s="36" t="str">
        <f ca="1">IF(B796="","",INDIRECT("減額一覧!C"&amp;$P796))</f>
        <v/>
      </c>
      <c r="D796" s="80" t="str">
        <f ca="1">IF($B796="","",INDIRECT("減額一覧!G"&amp;$P796))</f>
        <v/>
      </c>
      <c r="E796" s="19" t="str">
        <f ca="1">IF(B796="","",INDIRECT("減額一覧!H"&amp;P796))</f>
        <v/>
      </c>
      <c r="F796" s="19" t="str">
        <f ca="1">IF($B796="","",INDIRECT("減額一覧!AN"&amp;P796))</f>
        <v/>
      </c>
      <c r="G796" s="20" t="str">
        <f ca="1">IF($B796="","",INDIRECT("減額一覧!AO"&amp;P796))</f>
        <v/>
      </c>
      <c r="H796" s="20" t="str">
        <f ca="1">IF($B796="","",INDIRECT("減額一覧!AP"&amp;P796))</f>
        <v/>
      </c>
      <c r="I796" s="32" t="str">
        <f ca="1">IF(B796="","",IF(INDIRECT("減額一覧!BN"&amp;P796)=0.08,0.08,0.1))</f>
        <v/>
      </c>
      <c r="J796" s="52"/>
      <c r="K796" s="95" t="str">
        <f t="shared" ca="1" si="1865"/>
        <v/>
      </c>
      <c r="L796" s="58" t="str">
        <f t="shared" ca="1" si="1826"/>
        <v/>
      </c>
      <c r="N796" s="113" t="str">
        <f t="shared" ca="1" si="1888"/>
        <v/>
      </c>
      <c r="O796" s="114" t="str">
        <f t="shared" ref="O796" ca="1" si="1894">IF(B796="","",IF(INDIRECT("減額一覧!BN"&amp;P796)=0.08,0.08,0.1))</f>
        <v/>
      </c>
      <c r="P796" s="38">
        <v>117</v>
      </c>
      <c r="Q796" s="38" t="str">
        <f t="shared" ca="1" si="1890"/>
        <v/>
      </c>
      <c r="R796" s="38" t="str">
        <f t="shared" ca="1" si="1890"/>
        <v/>
      </c>
      <c r="S796" s="66" t="str">
        <f t="shared" ca="1" si="1828"/>
        <v/>
      </c>
      <c r="T796" s="105" t="str">
        <f t="shared" ca="1" si="1832"/>
        <v/>
      </c>
    </row>
    <row r="797" spans="1:20" ht="20.25" hidden="1" thickTop="1" thickBot="1">
      <c r="A797" t="str">
        <f ca="1">IF(B797="","",INDIRECT("減額一覧!B"&amp;$P797))</f>
        <v/>
      </c>
      <c r="B797" s="61" t="str">
        <f t="shared" ref="B797" ca="1" si="1895">IF(INDIRECT("減額一覧!BD"&amp;P797)=1,INDIRECT("減額一覧!AQ"&amp;P797),"")</f>
        <v/>
      </c>
      <c r="C797" s="45" t="str">
        <f ca="1">IF(B797="","",INDIRECT("減額一覧!C"&amp;$P797))</f>
        <v/>
      </c>
      <c r="D797" s="79" t="str">
        <f ca="1">IF($B797="","",INDIRECT("減額一覧!G"&amp;$P797))</f>
        <v/>
      </c>
      <c r="E797" s="19" t="str">
        <f ca="1">IF(B797="","",INDIRECT("減額一覧!H"&amp;P797))</f>
        <v/>
      </c>
      <c r="F797" s="19" t="str">
        <f ca="1">IF($B797="","",INDIRECT("減額一覧!AX"&amp;P797))</f>
        <v/>
      </c>
      <c r="G797" s="20" t="str">
        <f ca="1">IF($B797="","",INDIRECT("減額一覧!AY"&amp;P797))</f>
        <v/>
      </c>
      <c r="H797" s="20" t="str">
        <f ca="1">IF($B797="","",INDIRECT("減額一覧!AZ"&amp;P797))</f>
        <v/>
      </c>
      <c r="I797" s="32" t="str">
        <f ca="1">IF(B797="","",IF(INDIRECT("減額一覧!BO"&amp;P797)=0.08,0.08,0.1))</f>
        <v/>
      </c>
      <c r="J797" s="52"/>
      <c r="K797" s="95" t="str">
        <f t="shared" ca="1" si="1865"/>
        <v/>
      </c>
      <c r="L797" s="58" t="str">
        <f t="shared" ca="1" si="1826"/>
        <v/>
      </c>
      <c r="N797" s="113" t="str">
        <f t="shared" ca="1" si="1888"/>
        <v/>
      </c>
      <c r="O797" s="114" t="str">
        <f t="shared" ref="O797" ca="1" si="1896">IF(B797="","",IF(INDIRECT("減額一覧!BO"&amp;P797)=0.08,0.08,0.1))</f>
        <v/>
      </c>
      <c r="P797" s="38">
        <v>117</v>
      </c>
      <c r="Q797" s="38" t="str">
        <f t="shared" ca="1" si="1890"/>
        <v/>
      </c>
      <c r="R797" s="38" t="str">
        <f t="shared" ca="1" si="1890"/>
        <v/>
      </c>
      <c r="S797" s="66" t="str">
        <f t="shared" ca="1" si="1828"/>
        <v/>
      </c>
      <c r="T797" s="105" t="str">
        <f t="shared" ca="1" si="1832"/>
        <v/>
      </c>
    </row>
    <row r="798" spans="1:20" ht="20.25" hidden="1" thickTop="1" thickBot="1">
      <c r="A798" t="str">
        <f t="shared" ref="A798" ca="1" si="1897">IF(B798="","",INDIRECT("減額一覧!B"&amp;$P798))</f>
        <v/>
      </c>
      <c r="B798" s="64"/>
      <c r="C798" s="41" t="str">
        <f>IF(B798="","",減額一覧!C494)</f>
        <v/>
      </c>
      <c r="D798" s="43"/>
      <c r="E798" s="21"/>
      <c r="F798" s="22" t="s">
        <v>69</v>
      </c>
      <c r="G798" s="23">
        <f t="shared" ref="G798:H798" si="1898">SUBTOTAL(9,G794:G797)</f>
        <v>0</v>
      </c>
      <c r="H798" s="23">
        <f t="shared" si="1898"/>
        <v>0</v>
      </c>
      <c r="I798" s="30"/>
      <c r="J798" s="53"/>
      <c r="K798" s="96" t="str">
        <f t="shared" ca="1" si="1865"/>
        <v/>
      </c>
      <c r="L798" s="59" t="str">
        <f t="shared" si="1826"/>
        <v/>
      </c>
      <c r="N798" s="108" t="str">
        <f t="shared" ref="N798" si="1899">IF(AND(G798=0,H798=0),"","小計")</f>
        <v/>
      </c>
      <c r="O798" s="108" t="str">
        <f t="shared" ref="O798" si="1900">IF(AND(G798=0,H798=0),"","小計")</f>
        <v/>
      </c>
      <c r="P798" s="38"/>
      <c r="Q798" s="38"/>
      <c r="R798" s="38"/>
      <c r="S798" s="66" t="str">
        <f t="shared" si="1828"/>
        <v/>
      </c>
      <c r="T798" s="105" t="str">
        <f t="shared" si="1832"/>
        <v/>
      </c>
    </row>
    <row r="799" spans="1:20" ht="20.25" hidden="1" thickTop="1" thickBot="1">
      <c r="A799" t="str">
        <f ca="1">IF(B799="","",INDIRECT("減額一覧!B"&amp;$P799))</f>
        <v/>
      </c>
      <c r="B799" s="61" t="str">
        <f t="shared" ref="B799" ca="1" si="1901">IF(INDIRECT("減額一覧!BA"&amp;P799)=1,INDIRECT("減額一覧!M"&amp;P799),"")</f>
        <v/>
      </c>
      <c r="C799" s="36" t="str">
        <f ca="1">IF(B799="","",INDIRECT("減額一覧!C"&amp;$P799))</f>
        <v/>
      </c>
      <c r="D799" s="78" t="str">
        <f ca="1">IF($B799="","",INDIRECT("減額一覧!G"&amp;$P799))</f>
        <v/>
      </c>
      <c r="E799" s="19" t="str">
        <f ca="1">IF(B799="","",INDIRECT("減額一覧!H"&amp;P799))</f>
        <v/>
      </c>
      <c r="F799" s="19" t="str">
        <f ca="1">IF($B799="","",INDIRECT("減額一覧!T"&amp;P799))</f>
        <v/>
      </c>
      <c r="G799" s="20" t="str">
        <f ca="1">IF($B799="","",INDIRECT("減額一覧!U"&amp;P799))</f>
        <v/>
      </c>
      <c r="H799" s="20" t="str">
        <f ca="1">IF($B799="","",INDIRECT("減額一覧!V"&amp;P799))</f>
        <v/>
      </c>
      <c r="I799" s="32" t="str">
        <f ca="1">IF(B799="","",IF(INDIRECT("減額一覧!BL"&amp;P799)=0.08,0.08,0.1))</f>
        <v/>
      </c>
      <c r="J799" s="51"/>
      <c r="K799" s="94" t="str">
        <f t="shared" ca="1" si="1865"/>
        <v/>
      </c>
      <c r="L799" s="56" t="str">
        <f t="shared" ca="1" si="1826"/>
        <v/>
      </c>
      <c r="N799" s="113" t="str">
        <f t="shared" ref="N799:N802" ca="1" si="1902">IF(A799="","",IF(A799&gt;3000,"月ヶ瀬",IF(A799&gt;=2000,"都祁","市内")))</f>
        <v/>
      </c>
      <c r="O799" s="114" t="str">
        <f t="shared" ref="O799" ca="1" si="1903">IF(B799="","",IF(INDIRECT("減額一覧!BL"&amp;P799)=0.08,0.08,0.1))</f>
        <v/>
      </c>
      <c r="P799" s="38">
        <v>114</v>
      </c>
      <c r="Q799" s="38" t="str">
        <f t="shared" ref="Q799:R802" ca="1" si="1904">IF(G799="","",IF(G799&gt;0,1,""))</f>
        <v/>
      </c>
      <c r="R799" s="38" t="str">
        <f t="shared" ca="1" si="1904"/>
        <v/>
      </c>
      <c r="S799" s="66" t="str">
        <f t="shared" ca="1" si="1828"/>
        <v/>
      </c>
      <c r="T799" s="105" t="str">
        <f t="shared" ca="1" si="1832"/>
        <v/>
      </c>
    </row>
    <row r="800" spans="1:20" ht="20.25" hidden="1" thickTop="1" thickBot="1">
      <c r="A800" t="str">
        <f ca="1">IF(B800="","",INDIRECT("減額一覧!B"&amp;$P800))</f>
        <v/>
      </c>
      <c r="B800" s="61" t="str">
        <f t="shared" ref="B800" ca="1" si="1905">IF(INDIRECT("減額一覧!BB"&amp;P800)=1,INDIRECT("減額一覧!W"&amp;P800),"")</f>
        <v/>
      </c>
      <c r="C800" s="44" t="str">
        <f ca="1">IF(B800="","",INDIRECT("減額一覧!C"&amp;$P800))</f>
        <v/>
      </c>
      <c r="D800" s="79" t="str">
        <f ca="1">IF($B800="","",INDIRECT("減額一覧!G"&amp;$P800))</f>
        <v/>
      </c>
      <c r="E800" s="19" t="str">
        <f ca="1">IF(B800="","",INDIRECT("減額一覧!H"&amp;P800))</f>
        <v/>
      </c>
      <c r="F800" s="19" t="str">
        <f ca="1">IF($B800="","",INDIRECT("減額一覧!AD"&amp;P800))</f>
        <v/>
      </c>
      <c r="G800" s="20" t="str">
        <f ca="1">IF($B800="","",INDIRECT("減額一覧!AE"&amp;P800))</f>
        <v/>
      </c>
      <c r="H800" s="20" t="str">
        <f ca="1">IF($B800="","",INDIRECT("減額一覧!AF"&amp;P800))</f>
        <v/>
      </c>
      <c r="I800" s="32" t="str">
        <f ca="1">IF(B800="","",IF(INDIRECT("減額一覧!BM"&amp;P800)=0.08,0.08,0.1))</f>
        <v/>
      </c>
      <c r="J800" s="52"/>
      <c r="K800" s="95" t="str">
        <f t="shared" ca="1" si="1865"/>
        <v/>
      </c>
      <c r="L800" s="58" t="str">
        <f t="shared" ca="1" si="1826"/>
        <v/>
      </c>
      <c r="N800" s="113" t="str">
        <f t="shared" ca="1" si="1902"/>
        <v/>
      </c>
      <c r="O800" s="114" t="str">
        <f t="shared" ref="O800" ca="1" si="1906">IF(B800="","",IF(INDIRECT("減額一覧!BM"&amp;P800)=0.08,0.08,0.1))</f>
        <v/>
      </c>
      <c r="P800" s="38">
        <v>114</v>
      </c>
      <c r="Q800" s="38" t="str">
        <f t="shared" ca="1" si="1904"/>
        <v/>
      </c>
      <c r="R800" s="38" t="str">
        <f t="shared" ca="1" si="1904"/>
        <v/>
      </c>
      <c r="S800" s="66" t="str">
        <f t="shared" ca="1" si="1828"/>
        <v/>
      </c>
      <c r="T800" s="105" t="str">
        <f t="shared" ca="1" si="1832"/>
        <v/>
      </c>
    </row>
    <row r="801" spans="1:20" ht="20.25" hidden="1" thickTop="1" thickBot="1">
      <c r="A801" t="str">
        <f ca="1">IF(B801="","",INDIRECT("減額一覧!B"&amp;$P801))</f>
        <v/>
      </c>
      <c r="B801" s="61" t="str">
        <f t="shared" ref="B801" ca="1" si="1907">IF(INDIRECT("減額一覧!BC"&amp;P801)=1,INDIRECT("減額一覧!AG"&amp;P801),"")</f>
        <v/>
      </c>
      <c r="C801" s="36" t="str">
        <f ca="1">IF(B801="","",INDIRECT("減額一覧!C"&amp;$P801))</f>
        <v/>
      </c>
      <c r="D801" s="80" t="str">
        <f ca="1">IF($B801="","",INDIRECT("減額一覧!G"&amp;$P801))</f>
        <v/>
      </c>
      <c r="E801" s="19" t="str">
        <f ca="1">IF(B801="","",INDIRECT("減額一覧!H"&amp;P801))</f>
        <v/>
      </c>
      <c r="F801" s="19" t="str">
        <f ca="1">IF($B801="","",INDIRECT("減額一覧!AN"&amp;P801))</f>
        <v/>
      </c>
      <c r="G801" s="20" t="str">
        <f ca="1">IF($B801="","",INDIRECT("減額一覧!AO"&amp;P801))</f>
        <v/>
      </c>
      <c r="H801" s="20" t="str">
        <f ca="1">IF($B801="","",INDIRECT("減額一覧!AP"&amp;P801))</f>
        <v/>
      </c>
      <c r="I801" s="32" t="str">
        <f ca="1">IF(B801="","",IF(INDIRECT("減額一覧!BN"&amp;P801)=0.08,0.08,0.1))</f>
        <v/>
      </c>
      <c r="J801" s="52"/>
      <c r="K801" s="95" t="str">
        <f t="shared" ca="1" si="1865"/>
        <v/>
      </c>
      <c r="L801" s="58" t="str">
        <f t="shared" ca="1" si="1826"/>
        <v/>
      </c>
      <c r="N801" s="113" t="str">
        <f t="shared" ca="1" si="1902"/>
        <v/>
      </c>
      <c r="O801" s="114" t="str">
        <f t="shared" ref="O801" ca="1" si="1908">IF(B801="","",IF(INDIRECT("減額一覧!BN"&amp;P801)=0.08,0.08,0.1))</f>
        <v/>
      </c>
      <c r="P801" s="38">
        <v>114</v>
      </c>
      <c r="Q801" s="38" t="str">
        <f t="shared" ca="1" si="1904"/>
        <v/>
      </c>
      <c r="R801" s="38" t="str">
        <f t="shared" ca="1" si="1904"/>
        <v/>
      </c>
      <c r="S801" s="66" t="str">
        <f t="shared" ca="1" si="1828"/>
        <v/>
      </c>
      <c r="T801" s="105" t="str">
        <f t="shared" ca="1" si="1832"/>
        <v/>
      </c>
    </row>
    <row r="802" spans="1:20" ht="20.25" hidden="1" thickTop="1" thickBot="1">
      <c r="A802" t="str">
        <f ca="1">IF(B802="","",INDIRECT("減額一覧!B"&amp;$P802))</f>
        <v/>
      </c>
      <c r="B802" s="61" t="str">
        <f t="shared" ref="B802" ca="1" si="1909">IF(INDIRECT("減額一覧!BD"&amp;P802)=1,INDIRECT("減額一覧!AQ"&amp;P802),"")</f>
        <v/>
      </c>
      <c r="C802" s="45" t="str">
        <f ca="1">IF(B802="","",INDIRECT("減額一覧!C"&amp;$P802))</f>
        <v/>
      </c>
      <c r="D802" s="79" t="str">
        <f ca="1">IF($B802="","",INDIRECT("減額一覧!G"&amp;$P802))</f>
        <v/>
      </c>
      <c r="E802" s="19" t="str">
        <f ca="1">IF(B802="","",INDIRECT("減額一覧!H"&amp;P802))</f>
        <v/>
      </c>
      <c r="F802" s="19" t="str">
        <f ca="1">IF($B802="","",INDIRECT("減額一覧!AX"&amp;P802))</f>
        <v/>
      </c>
      <c r="G802" s="20" t="str">
        <f ca="1">IF($B802="","",INDIRECT("減額一覧!AY"&amp;P802))</f>
        <v/>
      </c>
      <c r="H802" s="20" t="str">
        <f ca="1">IF($B802="","",INDIRECT("減額一覧!AZ"&amp;P802))</f>
        <v/>
      </c>
      <c r="I802" s="32" t="str">
        <f ca="1">IF(B802="","",IF(INDIRECT("減額一覧!BO"&amp;P802)=0.08,0.08,0.1))</f>
        <v/>
      </c>
      <c r="J802" s="52"/>
      <c r="K802" s="95" t="str">
        <f t="shared" ca="1" si="1865"/>
        <v/>
      </c>
      <c r="L802" s="58" t="str">
        <f t="shared" ca="1" si="1826"/>
        <v/>
      </c>
      <c r="N802" s="113" t="str">
        <f t="shared" ca="1" si="1902"/>
        <v/>
      </c>
      <c r="O802" s="114" t="str">
        <f t="shared" ref="O802" ca="1" si="1910">IF(B802="","",IF(INDIRECT("減額一覧!BO"&amp;P802)=0.08,0.08,0.1))</f>
        <v/>
      </c>
      <c r="P802" s="38">
        <v>114</v>
      </c>
      <c r="Q802" s="38" t="str">
        <f t="shared" ca="1" si="1904"/>
        <v/>
      </c>
      <c r="R802" s="38" t="str">
        <f t="shared" ca="1" si="1904"/>
        <v/>
      </c>
      <c r="S802" s="66" t="str">
        <f t="shared" ca="1" si="1828"/>
        <v/>
      </c>
      <c r="T802" s="105" t="str">
        <f t="shared" ca="1" si="1832"/>
        <v/>
      </c>
    </row>
    <row r="803" spans="1:20" ht="20.25" hidden="1" thickTop="1" thickBot="1">
      <c r="B803" s="64"/>
      <c r="C803" s="41" t="str">
        <f>IF(B803="","",減額一覧!C499)</f>
        <v/>
      </c>
      <c r="D803" s="43"/>
      <c r="E803" s="21"/>
      <c r="F803" s="22" t="s">
        <v>69</v>
      </c>
      <c r="G803" s="23">
        <f t="shared" ref="G803:H803" si="1911">SUBTOTAL(9,G799:G802)</f>
        <v>0</v>
      </c>
      <c r="H803" s="23">
        <f t="shared" si="1911"/>
        <v>0</v>
      </c>
      <c r="I803" s="30"/>
      <c r="J803" s="53"/>
      <c r="K803" s="96" t="str">
        <f t="shared" si="1865"/>
        <v/>
      </c>
      <c r="L803" s="59" t="str">
        <f t="shared" si="1826"/>
        <v/>
      </c>
      <c r="N803" s="108" t="str">
        <f t="shared" ref="N803" si="1912">IF(AND(G803=0,H803=0),"","小計")</f>
        <v/>
      </c>
      <c r="O803" s="108" t="str">
        <f t="shared" ref="O803" si="1913">IF(AND(G803=0,H803=0),"","小計")</f>
        <v/>
      </c>
      <c r="P803" s="38"/>
      <c r="Q803" s="38"/>
      <c r="R803" s="38"/>
      <c r="S803" s="66" t="str">
        <f t="shared" si="1828"/>
        <v/>
      </c>
      <c r="T803" s="105" t="str">
        <f t="shared" si="1832"/>
        <v/>
      </c>
    </row>
    <row r="804" spans="1:20" ht="20.25" hidden="1" thickTop="1" thickBot="1">
      <c r="A804" t="str">
        <f ca="1">IF(B804="","",INDIRECT("減額一覧!B"&amp;$P804))</f>
        <v/>
      </c>
      <c r="B804" s="61" t="str">
        <f t="shared" ref="B804" ca="1" si="1914">IF(INDIRECT("減額一覧!BA"&amp;P804)=1,INDIRECT("減額一覧!M"&amp;P804),"")</f>
        <v/>
      </c>
      <c r="C804" s="36" t="str">
        <f ca="1">IF(B804="","",INDIRECT("減額一覧!C"&amp;$P804))</f>
        <v/>
      </c>
      <c r="D804" s="78" t="str">
        <f ca="1">IF($B804="","",INDIRECT("減額一覧!G"&amp;$P804))</f>
        <v/>
      </c>
      <c r="E804" s="19" t="str">
        <f ca="1">IF(B804="","",INDIRECT("減額一覧!H"&amp;P804))</f>
        <v/>
      </c>
      <c r="F804" s="19" t="str">
        <f ca="1">IF($B804="","",INDIRECT("減額一覧!T"&amp;P804))</f>
        <v/>
      </c>
      <c r="G804" s="20" t="str">
        <f ca="1">IF($B804="","",INDIRECT("減額一覧!U"&amp;P804))</f>
        <v/>
      </c>
      <c r="H804" s="20" t="str">
        <f ca="1">IF($B804="","",INDIRECT("減額一覧!V"&amp;P804))</f>
        <v/>
      </c>
      <c r="I804" s="32" t="str">
        <f ca="1">IF(B804="","",IF(INDIRECT("減額一覧!BL"&amp;P804)=0.08,0.08,0.1))</f>
        <v/>
      </c>
      <c r="J804" s="51"/>
      <c r="K804" s="94" t="str">
        <f t="shared" ca="1" si="1865"/>
        <v/>
      </c>
      <c r="L804" s="56" t="str">
        <f t="shared" ca="1" si="1826"/>
        <v/>
      </c>
      <c r="N804" s="113" t="str">
        <f t="shared" ref="N804:N807" ca="1" si="1915">IF(A804="","",IF(A804&gt;3000,"月ヶ瀬",IF(A804&gt;=2000,"都祁","市内")))</f>
        <v/>
      </c>
      <c r="O804" s="114" t="str">
        <f t="shared" ref="O804" ca="1" si="1916">IF(B804="","",IF(INDIRECT("減額一覧!BL"&amp;P804)=0.08,0.08,0.1))</f>
        <v/>
      </c>
      <c r="P804" s="38">
        <v>115</v>
      </c>
      <c r="Q804" s="38" t="str">
        <f t="shared" ref="Q804:R807" ca="1" si="1917">IF(G804="","",IF(G804&gt;0,1,""))</f>
        <v/>
      </c>
      <c r="R804" s="38" t="str">
        <f t="shared" ca="1" si="1917"/>
        <v/>
      </c>
      <c r="S804" s="66" t="str">
        <f t="shared" ca="1" si="1828"/>
        <v/>
      </c>
      <c r="T804" s="105" t="str">
        <f t="shared" ca="1" si="1832"/>
        <v/>
      </c>
    </row>
    <row r="805" spans="1:20" ht="20.25" hidden="1" thickTop="1" thickBot="1">
      <c r="A805" t="str">
        <f ca="1">IF(B805="","",INDIRECT("減額一覧!B"&amp;$P805))</f>
        <v/>
      </c>
      <c r="B805" s="61" t="str">
        <f t="shared" ref="B805" ca="1" si="1918">IF(INDIRECT("減額一覧!BB"&amp;P805)=1,INDIRECT("減額一覧!W"&amp;P805),"")</f>
        <v/>
      </c>
      <c r="C805" s="44" t="str">
        <f ca="1">IF(B805="","",INDIRECT("減額一覧!C"&amp;$P805))</f>
        <v/>
      </c>
      <c r="D805" s="79" t="str">
        <f ca="1">IF($B805="","",INDIRECT("減額一覧!G"&amp;$P805))</f>
        <v/>
      </c>
      <c r="E805" s="19" t="str">
        <f ca="1">IF(B805="","",INDIRECT("減額一覧!H"&amp;P805))</f>
        <v/>
      </c>
      <c r="F805" s="19" t="str">
        <f ca="1">IF($B805="","",INDIRECT("減額一覧!AD"&amp;P805))</f>
        <v/>
      </c>
      <c r="G805" s="20" t="str">
        <f ca="1">IF($B805="","",INDIRECT("減額一覧!AE"&amp;P805))</f>
        <v/>
      </c>
      <c r="H805" s="20" t="str">
        <f ca="1">IF($B805="","",INDIRECT("減額一覧!AF"&amp;P805))</f>
        <v/>
      </c>
      <c r="I805" s="32" t="str">
        <f ca="1">IF(B805="","",IF(INDIRECT("減額一覧!BM"&amp;P805)=0.08,0.08,0.1))</f>
        <v/>
      </c>
      <c r="J805" s="52"/>
      <c r="K805" s="95" t="str">
        <f t="shared" ca="1" si="1865"/>
        <v/>
      </c>
      <c r="L805" s="58" t="str">
        <f t="shared" ca="1" si="1826"/>
        <v/>
      </c>
      <c r="N805" s="113" t="str">
        <f t="shared" ca="1" si="1915"/>
        <v/>
      </c>
      <c r="O805" s="114" t="str">
        <f t="shared" ref="O805" ca="1" si="1919">IF(B805="","",IF(INDIRECT("減額一覧!BM"&amp;P805)=0.08,0.08,0.1))</f>
        <v/>
      </c>
      <c r="P805" s="38">
        <v>115</v>
      </c>
      <c r="Q805" s="38" t="str">
        <f t="shared" ca="1" si="1917"/>
        <v/>
      </c>
      <c r="R805" s="38" t="str">
        <f t="shared" ca="1" si="1917"/>
        <v/>
      </c>
      <c r="S805" s="66" t="str">
        <f t="shared" ca="1" si="1828"/>
        <v/>
      </c>
      <c r="T805" s="105" t="str">
        <f t="shared" ca="1" si="1832"/>
        <v/>
      </c>
    </row>
    <row r="806" spans="1:20" ht="20.25" hidden="1" thickTop="1" thickBot="1">
      <c r="A806" t="str">
        <f ca="1">IF(B806="","",INDIRECT("減額一覧!B"&amp;$P806))</f>
        <v/>
      </c>
      <c r="B806" s="61" t="str">
        <f t="shared" ref="B806" ca="1" si="1920">IF(INDIRECT("減額一覧!BC"&amp;P806)=1,INDIRECT("減額一覧!AG"&amp;P806),"")</f>
        <v/>
      </c>
      <c r="C806" s="36" t="str">
        <f ca="1">IF(B806="","",INDIRECT("減額一覧!C"&amp;$P806))</f>
        <v/>
      </c>
      <c r="D806" s="80" t="str">
        <f ca="1">IF($B806="","",INDIRECT("減額一覧!G"&amp;$P806))</f>
        <v/>
      </c>
      <c r="E806" s="19" t="str">
        <f ca="1">IF(B806="","",INDIRECT("減額一覧!H"&amp;P806))</f>
        <v/>
      </c>
      <c r="F806" s="19" t="str">
        <f ca="1">IF($B806="","",INDIRECT("減額一覧!AN"&amp;P806))</f>
        <v/>
      </c>
      <c r="G806" s="20" t="str">
        <f ca="1">IF($B806="","",INDIRECT("減額一覧!AO"&amp;P806))</f>
        <v/>
      </c>
      <c r="H806" s="20" t="str">
        <f ca="1">IF($B806="","",INDIRECT("減額一覧!AP"&amp;P806))</f>
        <v/>
      </c>
      <c r="I806" s="32" t="str">
        <f ca="1">IF(B806="","",IF(INDIRECT("減額一覧!BN"&amp;P806)=0.08,0.08,0.1))</f>
        <v/>
      </c>
      <c r="J806" s="52"/>
      <c r="K806" s="95" t="str">
        <f t="shared" ca="1" si="1865"/>
        <v/>
      </c>
      <c r="L806" s="58" t="str">
        <f t="shared" ca="1" si="1826"/>
        <v/>
      </c>
      <c r="N806" s="113" t="str">
        <f t="shared" ca="1" si="1915"/>
        <v/>
      </c>
      <c r="O806" s="114" t="str">
        <f t="shared" ref="O806" ca="1" si="1921">IF(B806="","",IF(INDIRECT("減額一覧!BN"&amp;P806)=0.08,0.08,0.1))</f>
        <v/>
      </c>
      <c r="P806" s="38">
        <v>115</v>
      </c>
      <c r="Q806" s="38" t="str">
        <f t="shared" ca="1" si="1917"/>
        <v/>
      </c>
      <c r="R806" s="38" t="str">
        <f t="shared" ca="1" si="1917"/>
        <v/>
      </c>
      <c r="S806" s="66" t="str">
        <f t="shared" ca="1" si="1828"/>
        <v/>
      </c>
      <c r="T806" s="105" t="str">
        <f t="shared" ca="1" si="1832"/>
        <v/>
      </c>
    </row>
    <row r="807" spans="1:20" ht="20.25" hidden="1" thickTop="1" thickBot="1">
      <c r="A807" t="str">
        <f ca="1">IF(B807="","",INDIRECT("減額一覧!B"&amp;$P807))</f>
        <v/>
      </c>
      <c r="B807" s="61" t="str">
        <f t="shared" ref="B807" ca="1" si="1922">IF(INDIRECT("減額一覧!BD"&amp;P807)=1,INDIRECT("減額一覧!AQ"&amp;P807),"")</f>
        <v/>
      </c>
      <c r="C807" s="45" t="str">
        <f ca="1">IF(B807="","",INDIRECT("減額一覧!C"&amp;$P807))</f>
        <v/>
      </c>
      <c r="D807" s="79" t="str">
        <f ca="1">IF($B807="","",INDIRECT("減額一覧!G"&amp;$P807))</f>
        <v/>
      </c>
      <c r="E807" s="19" t="str">
        <f ca="1">IF(B807="","",INDIRECT("減額一覧!H"&amp;P807))</f>
        <v/>
      </c>
      <c r="F807" s="19" t="str">
        <f ca="1">IF($B807="","",INDIRECT("減額一覧!AX"&amp;P807))</f>
        <v/>
      </c>
      <c r="G807" s="20" t="str">
        <f ca="1">IF($B807="","",INDIRECT("減額一覧!AY"&amp;P807))</f>
        <v/>
      </c>
      <c r="H807" s="20" t="str">
        <f ca="1">IF($B807="","",INDIRECT("減額一覧!AZ"&amp;P807))</f>
        <v/>
      </c>
      <c r="I807" s="32" t="str">
        <f ca="1">IF(B807="","",IF(INDIRECT("減額一覧!BO"&amp;P807)=0.08,0.08,0.1))</f>
        <v/>
      </c>
      <c r="J807" s="52"/>
      <c r="K807" s="95" t="str">
        <f t="shared" ca="1" si="1865"/>
        <v/>
      </c>
      <c r="L807" s="58" t="str">
        <f t="shared" ca="1" si="1826"/>
        <v/>
      </c>
      <c r="N807" s="113" t="str">
        <f t="shared" ca="1" si="1915"/>
        <v/>
      </c>
      <c r="O807" s="114" t="str">
        <f t="shared" ref="O807" ca="1" si="1923">IF(B807="","",IF(INDIRECT("減額一覧!BO"&amp;P807)=0.08,0.08,0.1))</f>
        <v/>
      </c>
      <c r="P807" s="38">
        <v>115</v>
      </c>
      <c r="Q807" s="38" t="str">
        <f t="shared" ca="1" si="1917"/>
        <v/>
      </c>
      <c r="R807" s="38" t="str">
        <f t="shared" ca="1" si="1917"/>
        <v/>
      </c>
      <c r="S807" s="66" t="str">
        <f t="shared" ca="1" si="1828"/>
        <v/>
      </c>
      <c r="T807" s="105" t="str">
        <f t="shared" ca="1" si="1832"/>
        <v/>
      </c>
    </row>
    <row r="808" spans="1:20" ht="20.25" hidden="1" thickTop="1" thickBot="1">
      <c r="B808" s="64"/>
      <c r="C808" s="41" t="str">
        <f>IF(B808="","",減額一覧!C504)</f>
        <v/>
      </c>
      <c r="D808" s="43"/>
      <c r="E808" s="21"/>
      <c r="F808" s="22" t="s">
        <v>69</v>
      </c>
      <c r="G808" s="23">
        <f t="shared" ref="G808:H808" si="1924">SUBTOTAL(9,G804:G807)</f>
        <v>0</v>
      </c>
      <c r="H808" s="23">
        <f t="shared" si="1924"/>
        <v>0</v>
      </c>
      <c r="I808" s="30"/>
      <c r="J808" s="53"/>
      <c r="K808" s="96" t="str">
        <f t="shared" si="1865"/>
        <v/>
      </c>
      <c r="L808" s="59" t="str">
        <f t="shared" si="1826"/>
        <v/>
      </c>
      <c r="N808" s="108" t="str">
        <f t="shared" ref="N808" si="1925">IF(AND(G808=0,H808=0),"","小計")</f>
        <v/>
      </c>
      <c r="O808" s="108" t="str">
        <f t="shared" ref="O808" si="1926">IF(AND(G808=0,H808=0),"","小計")</f>
        <v/>
      </c>
      <c r="P808" s="38"/>
      <c r="Q808" s="38"/>
      <c r="R808" s="38"/>
      <c r="S808" s="66" t="str">
        <f t="shared" si="1828"/>
        <v/>
      </c>
      <c r="T808" s="105" t="str">
        <f t="shared" si="1832"/>
        <v/>
      </c>
    </row>
    <row r="809" spans="1:20" ht="20.25" hidden="1" thickTop="1" thickBot="1">
      <c r="A809" t="str">
        <f ca="1">IF(B809="","",INDIRECT("減額一覧!B"&amp;$P809))</f>
        <v/>
      </c>
      <c r="B809" s="61" t="str">
        <f t="shared" ref="B809" ca="1" si="1927">IF(INDIRECT("減額一覧!BA"&amp;P809)=1,INDIRECT("減額一覧!M"&amp;P809),"")</f>
        <v/>
      </c>
      <c r="C809" s="36" t="str">
        <f ca="1">IF(B809="","",INDIRECT("減額一覧!C"&amp;$P809))</f>
        <v/>
      </c>
      <c r="D809" s="78" t="str">
        <f ca="1">IF($B809="","",INDIRECT("減額一覧!G"&amp;$P809))</f>
        <v/>
      </c>
      <c r="E809" s="19" t="str">
        <f ca="1">IF(B809="","",INDIRECT("減額一覧!H"&amp;P809))</f>
        <v/>
      </c>
      <c r="F809" s="19" t="str">
        <f ca="1">IF($B809="","",INDIRECT("減額一覧!T"&amp;P809))</f>
        <v/>
      </c>
      <c r="G809" s="20" t="str">
        <f ca="1">IF($B809="","",INDIRECT("減額一覧!U"&amp;P809))</f>
        <v/>
      </c>
      <c r="H809" s="20" t="str">
        <f ca="1">IF($B809="","",INDIRECT("減額一覧!V"&amp;P809))</f>
        <v/>
      </c>
      <c r="I809" s="32" t="str">
        <f ca="1">IF(B809="","",IF(INDIRECT("減額一覧!BL"&amp;P809)=0.08,0.08,0.1))</f>
        <v/>
      </c>
      <c r="J809" s="51"/>
      <c r="K809" s="94" t="str">
        <f t="shared" ca="1" si="1865"/>
        <v/>
      </c>
      <c r="L809" s="56" t="str">
        <f t="shared" ca="1" si="1826"/>
        <v/>
      </c>
      <c r="N809" s="113" t="str">
        <f t="shared" ref="N809:N812" ca="1" si="1928">IF(A809="","",IF(A809&gt;3000,"月ヶ瀬",IF(A809&gt;=2000,"都祁","市内")))</f>
        <v/>
      </c>
      <c r="O809" s="114" t="str">
        <f t="shared" ref="O809" ca="1" si="1929">IF(B809="","",IF(INDIRECT("減額一覧!BL"&amp;P809)=0.08,0.08,0.1))</f>
        <v/>
      </c>
      <c r="P809" s="38">
        <v>116</v>
      </c>
      <c r="Q809" s="38" t="str">
        <f t="shared" ref="Q809:R812" ca="1" si="1930">IF(G809="","",IF(G809&gt;0,1,""))</f>
        <v/>
      </c>
      <c r="R809" s="38" t="str">
        <f t="shared" ca="1" si="1930"/>
        <v/>
      </c>
      <c r="S809" s="66" t="str">
        <f t="shared" ca="1" si="1828"/>
        <v/>
      </c>
      <c r="T809" s="105" t="str">
        <f t="shared" ca="1" si="1832"/>
        <v/>
      </c>
    </row>
    <row r="810" spans="1:20" ht="20.25" hidden="1" thickTop="1" thickBot="1">
      <c r="A810" t="str">
        <f ca="1">IF(B810="","",INDIRECT("減額一覧!B"&amp;$P810))</f>
        <v/>
      </c>
      <c r="B810" s="61" t="str">
        <f t="shared" ref="B810" ca="1" si="1931">IF(INDIRECT("減額一覧!BB"&amp;P810)=1,INDIRECT("減額一覧!W"&amp;P810),"")</f>
        <v/>
      </c>
      <c r="C810" s="44" t="str">
        <f ca="1">IF(B810="","",INDIRECT("減額一覧!C"&amp;$P810))</f>
        <v/>
      </c>
      <c r="D810" s="79" t="str">
        <f ca="1">IF($B810="","",INDIRECT("減額一覧!G"&amp;$P810))</f>
        <v/>
      </c>
      <c r="E810" s="19" t="str">
        <f ca="1">IF(B810="","",INDIRECT("減額一覧!H"&amp;P810))</f>
        <v/>
      </c>
      <c r="F810" s="19" t="str">
        <f ca="1">IF($B810="","",INDIRECT("減額一覧!AD"&amp;P810))</f>
        <v/>
      </c>
      <c r="G810" s="20" t="str">
        <f ca="1">IF($B810="","",INDIRECT("減額一覧!AE"&amp;P810))</f>
        <v/>
      </c>
      <c r="H810" s="20" t="str">
        <f ca="1">IF($B810="","",INDIRECT("減額一覧!AF"&amp;P810))</f>
        <v/>
      </c>
      <c r="I810" s="32" t="str">
        <f ca="1">IF(B810="","",IF(INDIRECT("減額一覧!BM"&amp;P810)=0.08,0.08,0.1))</f>
        <v/>
      </c>
      <c r="J810" s="52"/>
      <c r="K810" s="95" t="str">
        <f t="shared" ca="1" si="1865"/>
        <v/>
      </c>
      <c r="L810" s="58" t="str">
        <f t="shared" ca="1" si="1826"/>
        <v/>
      </c>
      <c r="N810" s="113" t="str">
        <f t="shared" ca="1" si="1928"/>
        <v/>
      </c>
      <c r="O810" s="114" t="str">
        <f t="shared" ref="O810" ca="1" si="1932">IF(B810="","",IF(INDIRECT("減額一覧!BM"&amp;P810)=0.08,0.08,0.1))</f>
        <v/>
      </c>
      <c r="P810" s="38">
        <v>116</v>
      </c>
      <c r="Q810" s="38" t="str">
        <f t="shared" ca="1" si="1930"/>
        <v/>
      </c>
      <c r="R810" s="38" t="str">
        <f t="shared" ca="1" si="1930"/>
        <v/>
      </c>
      <c r="S810" s="66" t="str">
        <f t="shared" ca="1" si="1828"/>
        <v/>
      </c>
      <c r="T810" s="105" t="str">
        <f t="shared" ca="1" si="1832"/>
        <v/>
      </c>
    </row>
    <row r="811" spans="1:20" ht="20.25" hidden="1" thickTop="1" thickBot="1">
      <c r="A811" t="str">
        <f ca="1">IF(B811="","",INDIRECT("減額一覧!B"&amp;$P811))</f>
        <v/>
      </c>
      <c r="B811" s="61" t="str">
        <f t="shared" ref="B811" ca="1" si="1933">IF(INDIRECT("減額一覧!BC"&amp;P811)=1,INDIRECT("減額一覧!AG"&amp;P811),"")</f>
        <v/>
      </c>
      <c r="C811" s="36" t="str">
        <f ca="1">IF(B811="","",INDIRECT("減額一覧!C"&amp;$P811))</f>
        <v/>
      </c>
      <c r="D811" s="80" t="str">
        <f ca="1">IF($B811="","",INDIRECT("減額一覧!G"&amp;$P811))</f>
        <v/>
      </c>
      <c r="E811" s="19" t="str">
        <f ca="1">IF(B811="","",INDIRECT("減額一覧!H"&amp;P811))</f>
        <v/>
      </c>
      <c r="F811" s="19" t="str">
        <f ca="1">IF($B811="","",INDIRECT("減額一覧!AN"&amp;P811))</f>
        <v/>
      </c>
      <c r="G811" s="20" t="str">
        <f ca="1">IF($B811="","",INDIRECT("減額一覧!AO"&amp;P811))</f>
        <v/>
      </c>
      <c r="H811" s="20" t="str">
        <f ca="1">IF($B811="","",INDIRECT("減額一覧!AP"&amp;P811))</f>
        <v/>
      </c>
      <c r="I811" s="32" t="str">
        <f ca="1">IF(B811="","",IF(INDIRECT("減額一覧!BN"&amp;P811)=0.08,0.08,0.1))</f>
        <v/>
      </c>
      <c r="J811" s="52"/>
      <c r="K811" s="95" t="str">
        <f t="shared" ca="1" si="1865"/>
        <v/>
      </c>
      <c r="L811" s="58" t="str">
        <f t="shared" ca="1" si="1826"/>
        <v/>
      </c>
      <c r="N811" s="113" t="str">
        <f t="shared" ca="1" si="1928"/>
        <v/>
      </c>
      <c r="O811" s="114" t="str">
        <f t="shared" ref="O811" ca="1" si="1934">IF(B811="","",IF(INDIRECT("減額一覧!BN"&amp;P811)=0.08,0.08,0.1))</f>
        <v/>
      </c>
      <c r="P811" s="38">
        <v>116</v>
      </c>
      <c r="Q811" s="38" t="str">
        <f t="shared" ca="1" si="1930"/>
        <v/>
      </c>
      <c r="R811" s="38" t="str">
        <f t="shared" ca="1" si="1930"/>
        <v/>
      </c>
      <c r="S811" s="66" t="str">
        <f t="shared" ca="1" si="1828"/>
        <v/>
      </c>
      <c r="T811" s="105" t="str">
        <f t="shared" ca="1" si="1832"/>
        <v/>
      </c>
    </row>
    <row r="812" spans="1:20" ht="20.25" hidden="1" thickTop="1" thickBot="1">
      <c r="A812" t="str">
        <f ca="1">IF(B812="","",INDIRECT("減額一覧!B"&amp;$P812))</f>
        <v/>
      </c>
      <c r="B812" s="61" t="str">
        <f t="shared" ref="B812" ca="1" si="1935">IF(INDIRECT("減額一覧!BD"&amp;P812)=1,INDIRECT("減額一覧!AQ"&amp;P812),"")</f>
        <v/>
      </c>
      <c r="C812" s="45" t="str">
        <f ca="1">IF(B812="","",INDIRECT("減額一覧!C"&amp;$P812))</f>
        <v/>
      </c>
      <c r="D812" s="79" t="str">
        <f ca="1">IF($B812="","",INDIRECT("減額一覧!G"&amp;$P812))</f>
        <v/>
      </c>
      <c r="E812" s="19" t="str">
        <f ca="1">IF(B812="","",INDIRECT("減額一覧!H"&amp;P812))</f>
        <v/>
      </c>
      <c r="F812" s="19" t="str">
        <f ca="1">IF($B812="","",INDIRECT("減額一覧!AX"&amp;P812))</f>
        <v/>
      </c>
      <c r="G812" s="20" t="str">
        <f ca="1">IF($B812="","",INDIRECT("減額一覧!AY"&amp;P812))</f>
        <v/>
      </c>
      <c r="H812" s="20" t="str">
        <f ca="1">IF($B812="","",INDIRECT("減額一覧!AZ"&amp;P812))</f>
        <v/>
      </c>
      <c r="I812" s="32" t="str">
        <f ca="1">IF(B812="","",IF(INDIRECT("減額一覧!BO"&amp;P812)=0.08,0.08,0.1))</f>
        <v/>
      </c>
      <c r="J812" s="52"/>
      <c r="K812" s="95" t="str">
        <f t="shared" ca="1" si="1865"/>
        <v/>
      </c>
      <c r="L812" s="58" t="str">
        <f t="shared" ca="1" si="1826"/>
        <v/>
      </c>
      <c r="N812" s="113" t="str">
        <f t="shared" ca="1" si="1928"/>
        <v/>
      </c>
      <c r="O812" s="114" t="str">
        <f t="shared" ref="O812" ca="1" si="1936">IF(B812="","",IF(INDIRECT("減額一覧!BO"&amp;P812)=0.08,0.08,0.1))</f>
        <v/>
      </c>
      <c r="P812" s="38">
        <v>116</v>
      </c>
      <c r="Q812" s="38" t="str">
        <f t="shared" ca="1" si="1930"/>
        <v/>
      </c>
      <c r="R812" s="38" t="str">
        <f t="shared" ca="1" si="1930"/>
        <v/>
      </c>
      <c r="S812" s="66" t="str">
        <f t="shared" ca="1" si="1828"/>
        <v/>
      </c>
      <c r="T812" s="105" t="str">
        <f t="shared" ca="1" si="1832"/>
        <v/>
      </c>
    </row>
    <row r="813" spans="1:20" ht="20.25" hidden="1" thickTop="1" thickBot="1">
      <c r="B813" s="64"/>
      <c r="C813" s="41" t="str">
        <f>IF(B813="","",減額一覧!C509)</f>
        <v/>
      </c>
      <c r="D813" s="43"/>
      <c r="E813" s="21"/>
      <c r="F813" s="22" t="s">
        <v>69</v>
      </c>
      <c r="G813" s="23">
        <f t="shared" ref="G813:H813" si="1937">SUBTOTAL(9,G809:G812)</f>
        <v>0</v>
      </c>
      <c r="H813" s="23">
        <f t="shared" si="1937"/>
        <v>0</v>
      </c>
      <c r="I813" s="30"/>
      <c r="J813" s="53"/>
      <c r="K813" s="96" t="str">
        <f t="shared" si="1865"/>
        <v/>
      </c>
      <c r="L813" s="59" t="str">
        <f t="shared" si="1826"/>
        <v/>
      </c>
      <c r="N813" s="108" t="str">
        <f t="shared" ref="N813" si="1938">IF(AND(G813=0,H813=0),"","小計")</f>
        <v/>
      </c>
      <c r="O813" s="108" t="str">
        <f t="shared" ref="O813" si="1939">IF(AND(G813=0,H813=0),"","小計")</f>
        <v/>
      </c>
      <c r="P813" s="38"/>
      <c r="Q813" s="38"/>
      <c r="R813" s="38"/>
      <c r="S813" s="66" t="str">
        <f t="shared" si="1828"/>
        <v/>
      </c>
      <c r="T813" s="105" t="str">
        <f t="shared" si="1832"/>
        <v/>
      </c>
    </row>
    <row r="814" spans="1:20" ht="20.25" hidden="1" thickTop="1" thickBot="1">
      <c r="A814" t="str">
        <f ca="1">IF(B814="","",INDIRECT("減額一覧!B"&amp;$P814))</f>
        <v/>
      </c>
      <c r="B814" s="61" t="str">
        <f t="shared" ref="B814" ca="1" si="1940">IF(INDIRECT("減額一覧!BA"&amp;P814)=1,INDIRECT("減額一覧!M"&amp;P814),"")</f>
        <v/>
      </c>
      <c r="C814" s="36" t="str">
        <f ca="1">IF(B814="","",INDIRECT("減額一覧!C"&amp;$P814))</f>
        <v/>
      </c>
      <c r="D814" s="78" t="str">
        <f ca="1">IF($B814="","",INDIRECT("減額一覧!G"&amp;$P814))</f>
        <v/>
      </c>
      <c r="E814" s="19" t="str">
        <f ca="1">IF(B814="","",INDIRECT("減額一覧!H"&amp;P814))</f>
        <v/>
      </c>
      <c r="F814" s="19" t="str">
        <f ca="1">IF($B814="","",INDIRECT("減額一覧!T"&amp;P814))</f>
        <v/>
      </c>
      <c r="G814" s="20" t="str">
        <f ca="1">IF($B814="","",INDIRECT("減額一覧!U"&amp;P814))</f>
        <v/>
      </c>
      <c r="H814" s="20" t="str">
        <f ca="1">IF($B814="","",INDIRECT("減額一覧!V"&amp;P814))</f>
        <v/>
      </c>
      <c r="I814" s="32" t="str">
        <f ca="1">IF(B814="","",IF(INDIRECT("減額一覧!BL"&amp;P814)=0.08,0.08,0.1))</f>
        <v/>
      </c>
      <c r="J814" s="51"/>
      <c r="K814" s="94" t="str">
        <f t="shared" ca="1" si="1865"/>
        <v/>
      </c>
      <c r="L814" s="56" t="str">
        <f t="shared" ca="1" si="1826"/>
        <v/>
      </c>
      <c r="N814" s="113" t="str">
        <f t="shared" ref="N814:N817" ca="1" si="1941">IF(A814="","",IF(A814&gt;3000,"月ヶ瀬",IF(A814&gt;=2000,"都祁","市内")))</f>
        <v/>
      </c>
      <c r="O814" s="114" t="str">
        <f t="shared" ref="O814" ca="1" si="1942">IF(B814="","",IF(INDIRECT("減額一覧!BL"&amp;P814)=0.08,0.08,0.1))</f>
        <v/>
      </c>
      <c r="P814" s="38">
        <v>117</v>
      </c>
      <c r="Q814" s="38" t="str">
        <f t="shared" ref="Q814:R817" ca="1" si="1943">IF(G814="","",IF(G814&gt;0,1,""))</f>
        <v/>
      </c>
      <c r="R814" s="38" t="str">
        <f t="shared" ca="1" si="1943"/>
        <v/>
      </c>
      <c r="S814" s="66" t="str">
        <f t="shared" ca="1" si="1828"/>
        <v/>
      </c>
      <c r="T814" s="105" t="str">
        <f t="shared" ca="1" si="1832"/>
        <v/>
      </c>
    </row>
    <row r="815" spans="1:20" ht="20.25" hidden="1" thickTop="1" thickBot="1">
      <c r="A815" t="str">
        <f ca="1">IF(B815="","",INDIRECT("減額一覧!B"&amp;$P815))</f>
        <v/>
      </c>
      <c r="B815" s="61" t="str">
        <f t="shared" ref="B815" ca="1" si="1944">IF(INDIRECT("減額一覧!BB"&amp;P815)=1,INDIRECT("減額一覧!W"&amp;P815),"")</f>
        <v/>
      </c>
      <c r="C815" s="44" t="str">
        <f ca="1">IF(B815="","",INDIRECT("減額一覧!C"&amp;$P815))</f>
        <v/>
      </c>
      <c r="D815" s="79" t="str">
        <f ca="1">IF($B815="","",INDIRECT("減額一覧!G"&amp;$P815))</f>
        <v/>
      </c>
      <c r="E815" s="19" t="str">
        <f ca="1">IF(B815="","",INDIRECT("減額一覧!H"&amp;P815))</f>
        <v/>
      </c>
      <c r="F815" s="19" t="str">
        <f ca="1">IF($B815="","",INDIRECT("減額一覧!AD"&amp;P815))</f>
        <v/>
      </c>
      <c r="G815" s="20" t="str">
        <f ca="1">IF($B815="","",INDIRECT("減額一覧!AE"&amp;P815))</f>
        <v/>
      </c>
      <c r="H815" s="20" t="str">
        <f ca="1">IF($B815="","",INDIRECT("減額一覧!AF"&amp;P815))</f>
        <v/>
      </c>
      <c r="I815" s="32" t="str">
        <f ca="1">IF(B815="","",IF(INDIRECT("減額一覧!BM"&amp;P815)=0.08,0.08,0.1))</f>
        <v/>
      </c>
      <c r="J815" s="52"/>
      <c r="K815" s="95" t="str">
        <f t="shared" ca="1" si="1865"/>
        <v/>
      </c>
      <c r="L815" s="58" t="str">
        <f t="shared" ca="1" si="1826"/>
        <v/>
      </c>
      <c r="N815" s="113" t="str">
        <f t="shared" ca="1" si="1941"/>
        <v/>
      </c>
      <c r="O815" s="114" t="str">
        <f t="shared" ref="O815" ca="1" si="1945">IF(B815="","",IF(INDIRECT("減額一覧!BM"&amp;P815)=0.08,0.08,0.1))</f>
        <v/>
      </c>
      <c r="P815" s="38">
        <v>117</v>
      </c>
      <c r="Q815" s="38" t="str">
        <f t="shared" ca="1" si="1943"/>
        <v/>
      </c>
      <c r="R815" s="38" t="str">
        <f t="shared" ca="1" si="1943"/>
        <v/>
      </c>
      <c r="S815" s="66" t="str">
        <f t="shared" ca="1" si="1828"/>
        <v/>
      </c>
      <c r="T815" s="105" t="str">
        <f t="shared" ca="1" si="1832"/>
        <v/>
      </c>
    </row>
    <row r="816" spans="1:20" ht="20.25" hidden="1" thickTop="1" thickBot="1">
      <c r="A816" t="str">
        <f ca="1">IF(B816="","",INDIRECT("減額一覧!B"&amp;$P816))</f>
        <v/>
      </c>
      <c r="B816" s="61" t="str">
        <f t="shared" ref="B816" ca="1" si="1946">IF(INDIRECT("減額一覧!BC"&amp;P816)=1,INDIRECT("減額一覧!AG"&amp;P816),"")</f>
        <v/>
      </c>
      <c r="C816" s="36" t="str">
        <f ca="1">IF(B816="","",INDIRECT("減額一覧!C"&amp;$P816))</f>
        <v/>
      </c>
      <c r="D816" s="80" t="str">
        <f ca="1">IF($B816="","",INDIRECT("減額一覧!G"&amp;$P816))</f>
        <v/>
      </c>
      <c r="E816" s="19" t="str">
        <f ca="1">IF(B816="","",INDIRECT("減額一覧!H"&amp;P816))</f>
        <v/>
      </c>
      <c r="F816" s="19" t="str">
        <f ca="1">IF($B816="","",INDIRECT("減額一覧!AN"&amp;P816))</f>
        <v/>
      </c>
      <c r="G816" s="20" t="str">
        <f ca="1">IF($B816="","",INDIRECT("減額一覧!AO"&amp;P816))</f>
        <v/>
      </c>
      <c r="H816" s="20" t="str">
        <f ca="1">IF($B816="","",INDIRECT("減額一覧!AP"&amp;P816))</f>
        <v/>
      </c>
      <c r="I816" s="32" t="str">
        <f ca="1">IF(B816="","",IF(INDIRECT("減額一覧!BN"&amp;P816)=0.08,0.08,0.1))</f>
        <v/>
      </c>
      <c r="J816" s="52"/>
      <c r="K816" s="95" t="str">
        <f t="shared" ca="1" si="1865"/>
        <v/>
      </c>
      <c r="L816" s="58" t="str">
        <f t="shared" ca="1" si="1826"/>
        <v/>
      </c>
      <c r="N816" s="113" t="str">
        <f t="shared" ca="1" si="1941"/>
        <v/>
      </c>
      <c r="O816" s="114" t="str">
        <f t="shared" ref="O816" ca="1" si="1947">IF(B816="","",IF(INDIRECT("減額一覧!BN"&amp;P816)=0.08,0.08,0.1))</f>
        <v/>
      </c>
      <c r="P816" s="38">
        <v>117</v>
      </c>
      <c r="Q816" s="38" t="str">
        <f t="shared" ca="1" si="1943"/>
        <v/>
      </c>
      <c r="R816" s="38" t="str">
        <f t="shared" ca="1" si="1943"/>
        <v/>
      </c>
      <c r="S816" s="66" t="str">
        <f t="shared" ca="1" si="1828"/>
        <v/>
      </c>
      <c r="T816" s="105" t="str">
        <f t="shared" ca="1" si="1832"/>
        <v/>
      </c>
    </row>
    <row r="817" spans="1:20" ht="20.25" hidden="1" thickTop="1" thickBot="1">
      <c r="A817" t="str">
        <f ca="1">IF(B817="","",INDIRECT("減額一覧!B"&amp;$P817))</f>
        <v/>
      </c>
      <c r="B817" s="61" t="str">
        <f t="shared" ref="B817" ca="1" si="1948">IF(INDIRECT("減額一覧!BD"&amp;P817)=1,INDIRECT("減額一覧!AQ"&amp;P817),"")</f>
        <v/>
      </c>
      <c r="C817" s="45" t="str">
        <f ca="1">IF(B817="","",INDIRECT("減額一覧!C"&amp;$P817))</f>
        <v/>
      </c>
      <c r="D817" s="79" t="str">
        <f ca="1">IF($B817="","",INDIRECT("減額一覧!G"&amp;$P817))</f>
        <v/>
      </c>
      <c r="E817" s="19" t="str">
        <f ca="1">IF(B817="","",INDIRECT("減額一覧!H"&amp;P817))</f>
        <v/>
      </c>
      <c r="F817" s="19" t="str">
        <f ca="1">IF($B817="","",INDIRECT("減額一覧!AX"&amp;P817))</f>
        <v/>
      </c>
      <c r="G817" s="20" t="str">
        <f ca="1">IF($B817="","",INDIRECT("減額一覧!AY"&amp;P817))</f>
        <v/>
      </c>
      <c r="H817" s="20" t="str">
        <f ca="1">IF($B817="","",INDIRECT("減額一覧!AZ"&amp;P817))</f>
        <v/>
      </c>
      <c r="I817" s="32" t="str">
        <f ca="1">IF(B817="","",IF(INDIRECT("減額一覧!BO"&amp;P817)=0.08,0.08,0.1))</f>
        <v/>
      </c>
      <c r="J817" s="52"/>
      <c r="K817" s="95" t="str">
        <f t="shared" ca="1" si="1865"/>
        <v/>
      </c>
      <c r="L817" s="58" t="str">
        <f t="shared" ca="1" si="1826"/>
        <v/>
      </c>
      <c r="N817" s="113" t="str">
        <f t="shared" ca="1" si="1941"/>
        <v/>
      </c>
      <c r="O817" s="114" t="str">
        <f t="shared" ref="O817" ca="1" si="1949">IF(B817="","",IF(INDIRECT("減額一覧!BO"&amp;P817)=0.08,0.08,0.1))</f>
        <v/>
      </c>
      <c r="P817" s="38">
        <v>117</v>
      </c>
      <c r="Q817" s="38" t="str">
        <f t="shared" ca="1" si="1943"/>
        <v/>
      </c>
      <c r="R817" s="38" t="str">
        <f t="shared" ca="1" si="1943"/>
        <v/>
      </c>
      <c r="S817" s="66" t="str">
        <f t="shared" ca="1" si="1828"/>
        <v/>
      </c>
      <c r="T817" s="105" t="str">
        <f t="shared" ca="1" si="1832"/>
        <v/>
      </c>
    </row>
    <row r="818" spans="1:20" ht="20.25" hidden="1" thickTop="1" thickBot="1">
      <c r="A818" t="str">
        <f t="shared" ref="A818" ca="1" si="1950">IF(B818="","",INDIRECT("減額一覧!B"&amp;$P818))</f>
        <v/>
      </c>
      <c r="B818" s="64"/>
      <c r="C818" s="41" t="str">
        <f>IF(B818="","",減額一覧!C514)</f>
        <v/>
      </c>
      <c r="D818" s="43"/>
      <c r="E818" s="21"/>
      <c r="F818" s="22" t="s">
        <v>69</v>
      </c>
      <c r="G818" s="23">
        <f t="shared" ref="G818:H818" si="1951">SUBTOTAL(9,G814:G817)</f>
        <v>0</v>
      </c>
      <c r="H818" s="23">
        <f t="shared" si="1951"/>
        <v>0</v>
      </c>
      <c r="I818" s="30"/>
      <c r="J818" s="53"/>
      <c r="K818" s="96" t="str">
        <f t="shared" ca="1" si="1865"/>
        <v/>
      </c>
      <c r="L818" s="59" t="str">
        <f t="shared" si="1826"/>
        <v/>
      </c>
      <c r="N818" s="108" t="str">
        <f t="shared" ref="N818" si="1952">IF(AND(G818=0,H818=0),"","小計")</f>
        <v/>
      </c>
      <c r="O818" s="108" t="str">
        <f t="shared" ref="O818" si="1953">IF(AND(G818=0,H818=0),"","小計")</f>
        <v/>
      </c>
      <c r="P818" s="38"/>
      <c r="Q818" s="38"/>
      <c r="R818" s="38"/>
      <c r="S818" s="66" t="str">
        <f t="shared" si="1828"/>
        <v/>
      </c>
      <c r="T818" s="105" t="str">
        <f t="shared" si="1832"/>
        <v/>
      </c>
    </row>
    <row r="819" spans="1:20" ht="20.25" hidden="1" thickTop="1" thickBot="1">
      <c r="A819" t="str">
        <f ca="1">IF(B819="","",INDIRECT("減額一覧!B"&amp;$P819))</f>
        <v/>
      </c>
      <c r="B819" s="61" t="str">
        <f t="shared" ref="B819" ca="1" si="1954">IF(INDIRECT("減額一覧!BA"&amp;P819)=1,INDIRECT("減額一覧!M"&amp;P819),"")</f>
        <v/>
      </c>
      <c r="C819" s="36" t="str">
        <f ca="1">IF(B819="","",INDIRECT("減額一覧!C"&amp;$P819))</f>
        <v/>
      </c>
      <c r="D819" s="78" t="str">
        <f ca="1">IF($B819="","",INDIRECT("減額一覧!G"&amp;$P819))</f>
        <v/>
      </c>
      <c r="E819" s="19" t="str">
        <f ca="1">IF(B819="","",INDIRECT("減額一覧!H"&amp;P819))</f>
        <v/>
      </c>
      <c r="F819" s="19" t="str">
        <f ca="1">IF($B819="","",INDIRECT("減額一覧!T"&amp;P819))</f>
        <v/>
      </c>
      <c r="G819" s="20" t="str">
        <f ca="1">IF($B819="","",INDIRECT("減額一覧!U"&amp;P819))</f>
        <v/>
      </c>
      <c r="H819" s="20" t="str">
        <f ca="1">IF($B819="","",INDIRECT("減額一覧!V"&amp;P819))</f>
        <v/>
      </c>
      <c r="I819" s="32" t="str">
        <f ca="1">IF(B819="","",IF(INDIRECT("減額一覧!BL"&amp;P819)=0.08,0.08,0.1))</f>
        <v/>
      </c>
      <c r="J819" s="51"/>
      <c r="K819" s="94" t="str">
        <f t="shared" ca="1" si="1865"/>
        <v/>
      </c>
      <c r="L819" s="56" t="str">
        <f t="shared" ca="1" si="1826"/>
        <v/>
      </c>
      <c r="N819" s="113" t="str">
        <f t="shared" ref="N819:N822" ca="1" si="1955">IF(A819="","",IF(A819&gt;3000,"月ヶ瀬",IF(A819&gt;=2000,"都祁","市内")))</f>
        <v/>
      </c>
      <c r="O819" s="114" t="str">
        <f t="shared" ref="O819" ca="1" si="1956">IF(B819="","",IF(INDIRECT("減額一覧!BL"&amp;P819)=0.08,0.08,0.1))</f>
        <v/>
      </c>
      <c r="P819" s="38">
        <v>114</v>
      </c>
      <c r="Q819" s="38" t="str">
        <f t="shared" ref="Q819:R822" ca="1" si="1957">IF(G819="","",IF(G819&gt;0,1,""))</f>
        <v/>
      </c>
      <c r="R819" s="38" t="str">
        <f t="shared" ca="1" si="1957"/>
        <v/>
      </c>
      <c r="S819" s="66" t="str">
        <f t="shared" ca="1" si="1828"/>
        <v/>
      </c>
      <c r="T819" s="105" t="str">
        <f t="shared" ca="1" si="1832"/>
        <v/>
      </c>
    </row>
    <row r="820" spans="1:20" ht="20.25" hidden="1" thickTop="1" thickBot="1">
      <c r="A820" t="str">
        <f ca="1">IF(B820="","",INDIRECT("減額一覧!B"&amp;$P820))</f>
        <v/>
      </c>
      <c r="B820" s="61" t="str">
        <f t="shared" ref="B820" ca="1" si="1958">IF(INDIRECT("減額一覧!BB"&amp;P820)=1,INDIRECT("減額一覧!W"&amp;P820),"")</f>
        <v/>
      </c>
      <c r="C820" s="44" t="str">
        <f ca="1">IF(B820="","",INDIRECT("減額一覧!C"&amp;$P820))</f>
        <v/>
      </c>
      <c r="D820" s="79" t="str">
        <f ca="1">IF($B820="","",INDIRECT("減額一覧!G"&amp;$P820))</f>
        <v/>
      </c>
      <c r="E820" s="19" t="str">
        <f ca="1">IF(B820="","",INDIRECT("減額一覧!H"&amp;P820))</f>
        <v/>
      </c>
      <c r="F820" s="19" t="str">
        <f ca="1">IF($B820="","",INDIRECT("減額一覧!AD"&amp;P820))</f>
        <v/>
      </c>
      <c r="G820" s="20" t="str">
        <f ca="1">IF($B820="","",INDIRECT("減額一覧!AE"&amp;P820))</f>
        <v/>
      </c>
      <c r="H820" s="20" t="str">
        <f ca="1">IF($B820="","",INDIRECT("減額一覧!AF"&amp;P820))</f>
        <v/>
      </c>
      <c r="I820" s="32" t="str">
        <f ca="1">IF(B820="","",IF(INDIRECT("減額一覧!BM"&amp;P820)=0.08,0.08,0.1))</f>
        <v/>
      </c>
      <c r="J820" s="52"/>
      <c r="K820" s="95" t="str">
        <f t="shared" ca="1" si="1865"/>
        <v/>
      </c>
      <c r="L820" s="58" t="str">
        <f t="shared" ca="1" si="1826"/>
        <v/>
      </c>
      <c r="N820" s="113" t="str">
        <f t="shared" ca="1" si="1955"/>
        <v/>
      </c>
      <c r="O820" s="114" t="str">
        <f t="shared" ref="O820" ca="1" si="1959">IF(B820="","",IF(INDIRECT("減額一覧!BM"&amp;P820)=0.08,0.08,0.1))</f>
        <v/>
      </c>
      <c r="P820" s="38">
        <v>114</v>
      </c>
      <c r="Q820" s="38" t="str">
        <f t="shared" ca="1" si="1957"/>
        <v/>
      </c>
      <c r="R820" s="38" t="str">
        <f t="shared" ca="1" si="1957"/>
        <v/>
      </c>
      <c r="S820" s="66" t="str">
        <f t="shared" ca="1" si="1828"/>
        <v/>
      </c>
      <c r="T820" s="105" t="str">
        <f t="shared" ca="1" si="1832"/>
        <v/>
      </c>
    </row>
    <row r="821" spans="1:20" ht="20.25" hidden="1" thickTop="1" thickBot="1">
      <c r="A821" t="str">
        <f ca="1">IF(B821="","",INDIRECT("減額一覧!B"&amp;$P821))</f>
        <v/>
      </c>
      <c r="B821" s="61" t="str">
        <f t="shared" ref="B821" ca="1" si="1960">IF(INDIRECT("減額一覧!BC"&amp;P821)=1,INDIRECT("減額一覧!AG"&amp;P821),"")</f>
        <v/>
      </c>
      <c r="C821" s="36" t="str">
        <f ca="1">IF(B821="","",INDIRECT("減額一覧!C"&amp;$P821))</f>
        <v/>
      </c>
      <c r="D821" s="80" t="str">
        <f ca="1">IF($B821="","",INDIRECT("減額一覧!G"&amp;$P821))</f>
        <v/>
      </c>
      <c r="E821" s="19" t="str">
        <f ca="1">IF(B821="","",INDIRECT("減額一覧!H"&amp;P821))</f>
        <v/>
      </c>
      <c r="F821" s="19" t="str">
        <f ca="1">IF($B821="","",INDIRECT("減額一覧!AN"&amp;P821))</f>
        <v/>
      </c>
      <c r="G821" s="20" t="str">
        <f ca="1">IF($B821="","",INDIRECT("減額一覧!AO"&amp;P821))</f>
        <v/>
      </c>
      <c r="H821" s="20" t="str">
        <f ca="1">IF($B821="","",INDIRECT("減額一覧!AP"&amp;P821))</f>
        <v/>
      </c>
      <c r="I821" s="32" t="str">
        <f ca="1">IF(B821="","",IF(INDIRECT("減額一覧!BN"&amp;P821)=0.08,0.08,0.1))</f>
        <v/>
      </c>
      <c r="J821" s="52"/>
      <c r="K821" s="95" t="str">
        <f t="shared" ca="1" si="1865"/>
        <v/>
      </c>
      <c r="L821" s="58" t="str">
        <f t="shared" ca="1" si="1826"/>
        <v/>
      </c>
      <c r="N821" s="113" t="str">
        <f t="shared" ca="1" si="1955"/>
        <v/>
      </c>
      <c r="O821" s="114" t="str">
        <f t="shared" ref="O821" ca="1" si="1961">IF(B821="","",IF(INDIRECT("減額一覧!BN"&amp;P821)=0.08,0.08,0.1))</f>
        <v/>
      </c>
      <c r="P821" s="38">
        <v>114</v>
      </c>
      <c r="Q821" s="38" t="str">
        <f t="shared" ca="1" si="1957"/>
        <v/>
      </c>
      <c r="R821" s="38" t="str">
        <f t="shared" ca="1" si="1957"/>
        <v/>
      </c>
      <c r="S821" s="66" t="str">
        <f t="shared" ca="1" si="1828"/>
        <v/>
      </c>
      <c r="T821" s="105" t="str">
        <f t="shared" ca="1" si="1832"/>
        <v/>
      </c>
    </row>
    <row r="822" spans="1:20" ht="20.25" hidden="1" thickTop="1" thickBot="1">
      <c r="A822" t="str">
        <f ca="1">IF(B822="","",INDIRECT("減額一覧!B"&amp;$P822))</f>
        <v/>
      </c>
      <c r="B822" s="61" t="str">
        <f t="shared" ref="B822" ca="1" si="1962">IF(INDIRECT("減額一覧!BD"&amp;P822)=1,INDIRECT("減額一覧!AQ"&amp;P822),"")</f>
        <v/>
      </c>
      <c r="C822" s="45" t="str">
        <f ca="1">IF(B822="","",INDIRECT("減額一覧!C"&amp;$P822))</f>
        <v/>
      </c>
      <c r="D822" s="79" t="str">
        <f ca="1">IF($B822="","",INDIRECT("減額一覧!G"&amp;$P822))</f>
        <v/>
      </c>
      <c r="E822" s="19" t="str">
        <f ca="1">IF(B822="","",INDIRECT("減額一覧!H"&amp;P822))</f>
        <v/>
      </c>
      <c r="F822" s="19" t="str">
        <f ca="1">IF($B822="","",INDIRECT("減額一覧!AX"&amp;P822))</f>
        <v/>
      </c>
      <c r="G822" s="20" t="str">
        <f ca="1">IF($B822="","",INDIRECT("減額一覧!AY"&amp;P822))</f>
        <v/>
      </c>
      <c r="H822" s="20" t="str">
        <f ca="1">IF($B822="","",INDIRECT("減額一覧!AZ"&amp;P822))</f>
        <v/>
      </c>
      <c r="I822" s="32" t="str">
        <f ca="1">IF(B822="","",IF(INDIRECT("減額一覧!BO"&amp;P822)=0.08,0.08,0.1))</f>
        <v/>
      </c>
      <c r="J822" s="52"/>
      <c r="K822" s="95" t="str">
        <f t="shared" ca="1" si="1865"/>
        <v/>
      </c>
      <c r="L822" s="58" t="str">
        <f t="shared" ca="1" si="1826"/>
        <v/>
      </c>
      <c r="N822" s="113" t="str">
        <f t="shared" ca="1" si="1955"/>
        <v/>
      </c>
      <c r="O822" s="114" t="str">
        <f t="shared" ref="O822" ca="1" si="1963">IF(B822="","",IF(INDIRECT("減額一覧!BO"&amp;P822)=0.08,0.08,0.1))</f>
        <v/>
      </c>
      <c r="P822" s="38">
        <v>114</v>
      </c>
      <c r="Q822" s="38" t="str">
        <f t="shared" ca="1" si="1957"/>
        <v/>
      </c>
      <c r="R822" s="38" t="str">
        <f t="shared" ca="1" si="1957"/>
        <v/>
      </c>
      <c r="S822" s="66" t="str">
        <f t="shared" ca="1" si="1828"/>
        <v/>
      </c>
      <c r="T822" s="105" t="str">
        <f t="shared" ca="1" si="1832"/>
        <v/>
      </c>
    </row>
    <row r="823" spans="1:20" ht="20.25" hidden="1" thickTop="1" thickBot="1">
      <c r="B823" s="64"/>
      <c r="C823" s="41" t="str">
        <f>IF(B823="","",減額一覧!C519)</f>
        <v/>
      </c>
      <c r="D823" s="43"/>
      <c r="E823" s="21"/>
      <c r="F823" s="22" t="s">
        <v>69</v>
      </c>
      <c r="G823" s="23">
        <f t="shared" ref="G823:H823" si="1964">SUBTOTAL(9,G819:G822)</f>
        <v>0</v>
      </c>
      <c r="H823" s="23">
        <f t="shared" si="1964"/>
        <v>0</v>
      </c>
      <c r="I823" s="30"/>
      <c r="J823" s="53"/>
      <c r="K823" s="96" t="str">
        <f t="shared" si="1865"/>
        <v/>
      </c>
      <c r="L823" s="59" t="str">
        <f t="shared" si="1826"/>
        <v/>
      </c>
      <c r="N823" s="108" t="str">
        <f t="shared" ref="N823" si="1965">IF(AND(G823=0,H823=0),"","小計")</f>
        <v/>
      </c>
      <c r="O823" s="108" t="str">
        <f t="shared" ref="O823" si="1966">IF(AND(G823=0,H823=0),"","小計")</f>
        <v/>
      </c>
      <c r="P823" s="38"/>
      <c r="Q823" s="38"/>
      <c r="R823" s="38"/>
      <c r="S823" s="66" t="str">
        <f t="shared" si="1828"/>
        <v/>
      </c>
      <c r="T823" s="105" t="str">
        <f t="shared" si="1832"/>
        <v/>
      </c>
    </row>
    <row r="824" spans="1:20" ht="20.25" hidden="1" thickTop="1" thickBot="1">
      <c r="A824" t="str">
        <f ca="1">IF(B824="","",INDIRECT("減額一覧!B"&amp;$P824))</f>
        <v/>
      </c>
      <c r="B824" s="61" t="str">
        <f t="shared" ref="B824" ca="1" si="1967">IF(INDIRECT("減額一覧!BA"&amp;P824)=1,INDIRECT("減額一覧!M"&amp;P824),"")</f>
        <v/>
      </c>
      <c r="C824" s="36" t="str">
        <f ca="1">IF(B824="","",INDIRECT("減額一覧!C"&amp;$P824))</f>
        <v/>
      </c>
      <c r="D824" s="78" t="str">
        <f ca="1">IF($B824="","",INDIRECT("減額一覧!G"&amp;$P824))</f>
        <v/>
      </c>
      <c r="E824" s="19" t="str">
        <f ca="1">IF(B824="","",INDIRECT("減額一覧!H"&amp;P824))</f>
        <v/>
      </c>
      <c r="F824" s="19" t="str">
        <f ca="1">IF($B824="","",INDIRECT("減額一覧!T"&amp;P824))</f>
        <v/>
      </c>
      <c r="G824" s="20" t="str">
        <f ca="1">IF($B824="","",INDIRECT("減額一覧!U"&amp;P824))</f>
        <v/>
      </c>
      <c r="H824" s="20" t="str">
        <f ca="1">IF($B824="","",INDIRECT("減額一覧!V"&amp;P824))</f>
        <v/>
      </c>
      <c r="I824" s="32" t="str">
        <f ca="1">IF(B824="","",IF(INDIRECT("減額一覧!BL"&amp;P824)=0.08,0.08,0.1))</f>
        <v/>
      </c>
      <c r="J824" s="51"/>
      <c r="K824" s="94" t="str">
        <f t="shared" ca="1" si="1865"/>
        <v/>
      </c>
      <c r="L824" s="56" t="str">
        <f t="shared" ca="1" si="1826"/>
        <v/>
      </c>
      <c r="N824" s="113" t="str">
        <f t="shared" ref="N824:N827" ca="1" si="1968">IF(A824="","",IF(A824&gt;3000,"月ヶ瀬",IF(A824&gt;=2000,"都祁","市内")))</f>
        <v/>
      </c>
      <c r="O824" s="114" t="str">
        <f t="shared" ref="O824" ca="1" si="1969">IF(B824="","",IF(INDIRECT("減額一覧!BL"&amp;P824)=0.08,0.08,0.1))</f>
        <v/>
      </c>
      <c r="P824" s="38">
        <v>115</v>
      </c>
      <c r="Q824" s="38" t="str">
        <f t="shared" ref="Q824:R827" ca="1" si="1970">IF(G824="","",IF(G824&gt;0,1,""))</f>
        <v/>
      </c>
      <c r="R824" s="38" t="str">
        <f t="shared" ca="1" si="1970"/>
        <v/>
      </c>
      <c r="S824" s="66" t="str">
        <f t="shared" ca="1" si="1828"/>
        <v/>
      </c>
      <c r="T824" s="105" t="str">
        <f t="shared" ca="1" si="1832"/>
        <v/>
      </c>
    </row>
    <row r="825" spans="1:20" ht="20.25" hidden="1" thickTop="1" thickBot="1">
      <c r="A825" t="str">
        <f ca="1">IF(B825="","",INDIRECT("減額一覧!B"&amp;$P825))</f>
        <v/>
      </c>
      <c r="B825" s="61" t="str">
        <f t="shared" ref="B825" ca="1" si="1971">IF(INDIRECT("減額一覧!BB"&amp;P825)=1,INDIRECT("減額一覧!W"&amp;P825),"")</f>
        <v/>
      </c>
      <c r="C825" s="44" t="str">
        <f ca="1">IF(B825="","",INDIRECT("減額一覧!C"&amp;$P825))</f>
        <v/>
      </c>
      <c r="D825" s="79" t="str">
        <f ca="1">IF($B825="","",INDIRECT("減額一覧!G"&amp;$P825))</f>
        <v/>
      </c>
      <c r="E825" s="19" t="str">
        <f ca="1">IF(B825="","",INDIRECT("減額一覧!H"&amp;P825))</f>
        <v/>
      </c>
      <c r="F825" s="19" t="str">
        <f ca="1">IF($B825="","",INDIRECT("減額一覧!AD"&amp;P825))</f>
        <v/>
      </c>
      <c r="G825" s="20" t="str">
        <f ca="1">IF($B825="","",INDIRECT("減額一覧!AE"&amp;P825))</f>
        <v/>
      </c>
      <c r="H825" s="20" t="str">
        <f ca="1">IF($B825="","",INDIRECT("減額一覧!AF"&amp;P825))</f>
        <v/>
      </c>
      <c r="I825" s="32" t="str">
        <f ca="1">IF(B825="","",IF(INDIRECT("減額一覧!BM"&amp;P825)=0.08,0.08,0.1))</f>
        <v/>
      </c>
      <c r="J825" s="52"/>
      <c r="K825" s="95" t="str">
        <f t="shared" ca="1" si="1865"/>
        <v/>
      </c>
      <c r="L825" s="58" t="str">
        <f t="shared" ca="1" si="1826"/>
        <v/>
      </c>
      <c r="N825" s="113" t="str">
        <f t="shared" ca="1" si="1968"/>
        <v/>
      </c>
      <c r="O825" s="114" t="str">
        <f t="shared" ref="O825" ca="1" si="1972">IF(B825="","",IF(INDIRECT("減額一覧!BM"&amp;P825)=0.08,0.08,0.1))</f>
        <v/>
      </c>
      <c r="P825" s="38">
        <v>115</v>
      </c>
      <c r="Q825" s="38" t="str">
        <f t="shared" ca="1" si="1970"/>
        <v/>
      </c>
      <c r="R825" s="38" t="str">
        <f t="shared" ca="1" si="1970"/>
        <v/>
      </c>
      <c r="S825" s="66" t="str">
        <f t="shared" ca="1" si="1828"/>
        <v/>
      </c>
      <c r="T825" s="105" t="str">
        <f t="shared" ca="1" si="1832"/>
        <v/>
      </c>
    </row>
    <row r="826" spans="1:20" ht="20.25" hidden="1" thickTop="1" thickBot="1">
      <c r="A826" t="str">
        <f ca="1">IF(B826="","",INDIRECT("減額一覧!B"&amp;$P826))</f>
        <v/>
      </c>
      <c r="B826" s="61" t="str">
        <f t="shared" ref="B826" ca="1" si="1973">IF(INDIRECT("減額一覧!BC"&amp;P826)=1,INDIRECT("減額一覧!AG"&amp;P826),"")</f>
        <v/>
      </c>
      <c r="C826" s="36" t="str">
        <f ca="1">IF(B826="","",INDIRECT("減額一覧!C"&amp;$P826))</f>
        <v/>
      </c>
      <c r="D826" s="80" t="str">
        <f ca="1">IF($B826="","",INDIRECT("減額一覧!G"&amp;$P826))</f>
        <v/>
      </c>
      <c r="E826" s="19" t="str">
        <f ca="1">IF(B826="","",INDIRECT("減額一覧!H"&amp;P826))</f>
        <v/>
      </c>
      <c r="F826" s="19" t="str">
        <f ca="1">IF($B826="","",INDIRECT("減額一覧!AN"&amp;P826))</f>
        <v/>
      </c>
      <c r="G826" s="20" t="str">
        <f ca="1">IF($B826="","",INDIRECT("減額一覧!AO"&amp;P826))</f>
        <v/>
      </c>
      <c r="H826" s="20" t="str">
        <f ca="1">IF($B826="","",INDIRECT("減額一覧!AP"&amp;P826))</f>
        <v/>
      </c>
      <c r="I826" s="32" t="str">
        <f ca="1">IF(B826="","",IF(INDIRECT("減額一覧!BN"&amp;P826)=0.08,0.08,0.1))</f>
        <v/>
      </c>
      <c r="J826" s="52"/>
      <c r="K826" s="95" t="str">
        <f t="shared" ca="1" si="1865"/>
        <v/>
      </c>
      <c r="L826" s="58" t="str">
        <f t="shared" ca="1" si="1826"/>
        <v/>
      </c>
      <c r="N826" s="113" t="str">
        <f t="shared" ca="1" si="1968"/>
        <v/>
      </c>
      <c r="O826" s="114" t="str">
        <f t="shared" ref="O826" ca="1" si="1974">IF(B826="","",IF(INDIRECT("減額一覧!BN"&amp;P826)=0.08,0.08,0.1))</f>
        <v/>
      </c>
      <c r="P826" s="38">
        <v>115</v>
      </c>
      <c r="Q826" s="38" t="str">
        <f t="shared" ca="1" si="1970"/>
        <v/>
      </c>
      <c r="R826" s="38" t="str">
        <f t="shared" ca="1" si="1970"/>
        <v/>
      </c>
      <c r="S826" s="66" t="str">
        <f t="shared" ca="1" si="1828"/>
        <v/>
      </c>
      <c r="T826" s="105" t="str">
        <f t="shared" ca="1" si="1832"/>
        <v/>
      </c>
    </row>
    <row r="827" spans="1:20" ht="20.25" hidden="1" thickTop="1" thickBot="1">
      <c r="A827" t="str">
        <f ca="1">IF(B827="","",INDIRECT("減額一覧!B"&amp;$P827))</f>
        <v/>
      </c>
      <c r="B827" s="61" t="str">
        <f t="shared" ref="B827" ca="1" si="1975">IF(INDIRECT("減額一覧!BD"&amp;P827)=1,INDIRECT("減額一覧!AQ"&amp;P827),"")</f>
        <v/>
      </c>
      <c r="C827" s="45" t="str">
        <f ca="1">IF(B827="","",INDIRECT("減額一覧!C"&amp;$P827))</f>
        <v/>
      </c>
      <c r="D827" s="79" t="str">
        <f ca="1">IF($B827="","",INDIRECT("減額一覧!G"&amp;$P827))</f>
        <v/>
      </c>
      <c r="E827" s="19" t="str">
        <f ca="1">IF(B827="","",INDIRECT("減額一覧!H"&amp;P827))</f>
        <v/>
      </c>
      <c r="F827" s="19" t="str">
        <f ca="1">IF($B827="","",INDIRECT("減額一覧!AX"&amp;P827))</f>
        <v/>
      </c>
      <c r="G827" s="20" t="str">
        <f ca="1">IF($B827="","",INDIRECT("減額一覧!AY"&amp;P827))</f>
        <v/>
      </c>
      <c r="H827" s="20" t="str">
        <f ca="1">IF($B827="","",INDIRECT("減額一覧!AZ"&amp;P827))</f>
        <v/>
      </c>
      <c r="I827" s="32" t="str">
        <f ca="1">IF(B827="","",IF(INDIRECT("減額一覧!BO"&amp;P827)=0.08,0.08,0.1))</f>
        <v/>
      </c>
      <c r="J827" s="52"/>
      <c r="K827" s="95" t="str">
        <f t="shared" ca="1" si="1865"/>
        <v/>
      </c>
      <c r="L827" s="58" t="str">
        <f t="shared" ca="1" si="1826"/>
        <v/>
      </c>
      <c r="N827" s="113" t="str">
        <f t="shared" ca="1" si="1968"/>
        <v/>
      </c>
      <c r="O827" s="114" t="str">
        <f t="shared" ref="O827" ca="1" si="1976">IF(B827="","",IF(INDIRECT("減額一覧!BO"&amp;P827)=0.08,0.08,0.1))</f>
        <v/>
      </c>
      <c r="P827" s="38">
        <v>115</v>
      </c>
      <c r="Q827" s="38" t="str">
        <f t="shared" ca="1" si="1970"/>
        <v/>
      </c>
      <c r="R827" s="38" t="str">
        <f t="shared" ca="1" si="1970"/>
        <v/>
      </c>
      <c r="S827" s="66" t="str">
        <f t="shared" ca="1" si="1828"/>
        <v/>
      </c>
      <c r="T827" s="105" t="str">
        <f t="shared" ca="1" si="1832"/>
        <v/>
      </c>
    </row>
    <row r="828" spans="1:20" ht="20.25" hidden="1" thickTop="1" thickBot="1">
      <c r="B828" s="64"/>
      <c r="C828" s="41" t="str">
        <f>IF(B828="","",減額一覧!C524)</f>
        <v/>
      </c>
      <c r="D828" s="43"/>
      <c r="E828" s="21"/>
      <c r="F828" s="22" t="s">
        <v>69</v>
      </c>
      <c r="G828" s="23">
        <f t="shared" ref="G828:H828" si="1977">SUBTOTAL(9,G824:G827)</f>
        <v>0</v>
      </c>
      <c r="H828" s="23">
        <f t="shared" si="1977"/>
        <v>0</v>
      </c>
      <c r="I828" s="30"/>
      <c r="J828" s="53"/>
      <c r="K828" s="96" t="str">
        <f t="shared" si="1865"/>
        <v/>
      </c>
      <c r="L828" s="59" t="str">
        <f t="shared" si="1826"/>
        <v/>
      </c>
      <c r="N828" s="108" t="str">
        <f t="shared" ref="N828" si="1978">IF(AND(G828=0,H828=0),"","小計")</f>
        <v/>
      </c>
      <c r="O828" s="108" t="str">
        <f t="shared" ref="O828" si="1979">IF(AND(G828=0,H828=0),"","小計")</f>
        <v/>
      </c>
      <c r="P828" s="38"/>
      <c r="Q828" s="38"/>
      <c r="R828" s="38"/>
      <c r="S828" s="66" t="str">
        <f t="shared" si="1828"/>
        <v/>
      </c>
      <c r="T828" s="105" t="str">
        <f t="shared" si="1832"/>
        <v/>
      </c>
    </row>
    <row r="829" spans="1:20" ht="20.25" hidden="1" thickTop="1" thickBot="1">
      <c r="A829" t="str">
        <f ca="1">IF(B829="","",INDIRECT("減額一覧!B"&amp;$P829))</f>
        <v/>
      </c>
      <c r="B829" s="61" t="str">
        <f t="shared" ref="B829" ca="1" si="1980">IF(INDIRECT("減額一覧!BA"&amp;P829)=1,INDIRECT("減額一覧!M"&amp;P829),"")</f>
        <v/>
      </c>
      <c r="C829" s="36" t="str">
        <f ca="1">IF(B829="","",INDIRECT("減額一覧!C"&amp;$P829))</f>
        <v/>
      </c>
      <c r="D829" s="78" t="str">
        <f ca="1">IF($B829="","",INDIRECT("減額一覧!G"&amp;$P829))</f>
        <v/>
      </c>
      <c r="E829" s="19" t="str">
        <f ca="1">IF(B829="","",INDIRECT("減額一覧!H"&amp;P829))</f>
        <v/>
      </c>
      <c r="F829" s="19" t="str">
        <f ca="1">IF($B829="","",INDIRECT("減額一覧!T"&amp;P829))</f>
        <v/>
      </c>
      <c r="G829" s="20" t="str">
        <f ca="1">IF($B829="","",INDIRECT("減額一覧!U"&amp;P829))</f>
        <v/>
      </c>
      <c r="H829" s="20" t="str">
        <f ca="1">IF($B829="","",INDIRECT("減額一覧!V"&amp;P829))</f>
        <v/>
      </c>
      <c r="I829" s="32" t="str">
        <f ca="1">IF(B829="","",IF(INDIRECT("減額一覧!BL"&amp;P829)=0.08,0.08,0.1))</f>
        <v/>
      </c>
      <c r="J829" s="51"/>
      <c r="K829" s="94" t="str">
        <f t="shared" ca="1" si="1865"/>
        <v/>
      </c>
      <c r="L829" s="56" t="str">
        <f t="shared" ca="1" si="1826"/>
        <v/>
      </c>
      <c r="N829" s="113" t="str">
        <f t="shared" ref="N829:N832" ca="1" si="1981">IF(A829="","",IF(A829&gt;3000,"月ヶ瀬",IF(A829&gt;=2000,"都祁","市内")))</f>
        <v/>
      </c>
      <c r="O829" s="114" t="str">
        <f t="shared" ref="O829" ca="1" si="1982">IF(B829="","",IF(INDIRECT("減額一覧!BL"&amp;P829)=0.08,0.08,0.1))</f>
        <v/>
      </c>
      <c r="P829" s="38">
        <v>116</v>
      </c>
      <c r="Q829" s="38" t="str">
        <f t="shared" ref="Q829:R832" ca="1" si="1983">IF(G829="","",IF(G829&gt;0,1,""))</f>
        <v/>
      </c>
      <c r="R829" s="38" t="str">
        <f t="shared" ca="1" si="1983"/>
        <v/>
      </c>
      <c r="S829" s="66" t="str">
        <f t="shared" ca="1" si="1828"/>
        <v/>
      </c>
      <c r="T829" s="105" t="str">
        <f t="shared" ca="1" si="1832"/>
        <v/>
      </c>
    </row>
    <row r="830" spans="1:20" ht="20.25" hidden="1" thickTop="1" thickBot="1">
      <c r="A830" t="str">
        <f ca="1">IF(B830="","",INDIRECT("減額一覧!B"&amp;$P830))</f>
        <v/>
      </c>
      <c r="B830" s="61" t="str">
        <f t="shared" ref="B830" ca="1" si="1984">IF(INDIRECT("減額一覧!BB"&amp;P830)=1,INDIRECT("減額一覧!W"&amp;P830),"")</f>
        <v/>
      </c>
      <c r="C830" s="44" t="str">
        <f ca="1">IF(B830="","",INDIRECT("減額一覧!C"&amp;$P830))</f>
        <v/>
      </c>
      <c r="D830" s="79" t="str">
        <f ca="1">IF($B830="","",INDIRECT("減額一覧!G"&amp;$P830))</f>
        <v/>
      </c>
      <c r="E830" s="19" t="str">
        <f ca="1">IF(B830="","",INDIRECT("減額一覧!H"&amp;P830))</f>
        <v/>
      </c>
      <c r="F830" s="19" t="str">
        <f ca="1">IF($B830="","",INDIRECT("減額一覧!AD"&amp;P830))</f>
        <v/>
      </c>
      <c r="G830" s="20" t="str">
        <f ca="1">IF($B830="","",INDIRECT("減額一覧!AE"&amp;P830))</f>
        <v/>
      </c>
      <c r="H830" s="20" t="str">
        <f ca="1">IF($B830="","",INDIRECT("減額一覧!AF"&amp;P830))</f>
        <v/>
      </c>
      <c r="I830" s="32" t="str">
        <f ca="1">IF(B830="","",IF(INDIRECT("減額一覧!BM"&amp;P830)=0.08,0.08,0.1))</f>
        <v/>
      </c>
      <c r="J830" s="52"/>
      <c r="K830" s="95" t="str">
        <f t="shared" ca="1" si="1865"/>
        <v/>
      </c>
      <c r="L830" s="58" t="str">
        <f t="shared" ca="1" si="1826"/>
        <v/>
      </c>
      <c r="N830" s="113" t="str">
        <f t="shared" ca="1" si="1981"/>
        <v/>
      </c>
      <c r="O830" s="114" t="str">
        <f t="shared" ref="O830" ca="1" si="1985">IF(B830="","",IF(INDIRECT("減額一覧!BM"&amp;P830)=0.08,0.08,0.1))</f>
        <v/>
      </c>
      <c r="P830" s="38">
        <v>116</v>
      </c>
      <c r="Q830" s="38" t="str">
        <f t="shared" ca="1" si="1983"/>
        <v/>
      </c>
      <c r="R830" s="38" t="str">
        <f t="shared" ca="1" si="1983"/>
        <v/>
      </c>
      <c r="S830" s="66" t="str">
        <f t="shared" ca="1" si="1828"/>
        <v/>
      </c>
      <c r="T830" s="105" t="str">
        <f t="shared" ca="1" si="1832"/>
        <v/>
      </c>
    </row>
    <row r="831" spans="1:20" ht="20.25" hidden="1" thickTop="1" thickBot="1">
      <c r="A831" t="str">
        <f ca="1">IF(B831="","",INDIRECT("減額一覧!B"&amp;$P831))</f>
        <v/>
      </c>
      <c r="B831" s="61" t="str">
        <f t="shared" ref="B831" ca="1" si="1986">IF(INDIRECT("減額一覧!BC"&amp;P831)=1,INDIRECT("減額一覧!AG"&amp;P831),"")</f>
        <v/>
      </c>
      <c r="C831" s="36" t="str">
        <f ca="1">IF(B831="","",INDIRECT("減額一覧!C"&amp;$P831))</f>
        <v/>
      </c>
      <c r="D831" s="80" t="str">
        <f ca="1">IF($B831="","",INDIRECT("減額一覧!G"&amp;$P831))</f>
        <v/>
      </c>
      <c r="E831" s="19" t="str">
        <f ca="1">IF(B831="","",INDIRECT("減額一覧!H"&amp;P831))</f>
        <v/>
      </c>
      <c r="F831" s="19" t="str">
        <f ca="1">IF($B831="","",INDIRECT("減額一覧!AN"&amp;P831))</f>
        <v/>
      </c>
      <c r="G831" s="20" t="str">
        <f ca="1">IF($B831="","",INDIRECT("減額一覧!AO"&amp;P831))</f>
        <v/>
      </c>
      <c r="H831" s="20" t="str">
        <f ca="1">IF($B831="","",INDIRECT("減額一覧!AP"&amp;P831))</f>
        <v/>
      </c>
      <c r="I831" s="32" t="str">
        <f ca="1">IF(B831="","",IF(INDIRECT("減額一覧!BN"&amp;P831)=0.08,0.08,0.1))</f>
        <v/>
      </c>
      <c r="J831" s="52"/>
      <c r="K831" s="95" t="str">
        <f t="shared" ca="1" si="1865"/>
        <v/>
      </c>
      <c r="L831" s="58" t="str">
        <f t="shared" ca="1" si="1826"/>
        <v/>
      </c>
      <c r="N831" s="113" t="str">
        <f t="shared" ca="1" si="1981"/>
        <v/>
      </c>
      <c r="O831" s="114" t="str">
        <f t="shared" ref="O831" ca="1" si="1987">IF(B831="","",IF(INDIRECT("減額一覧!BN"&amp;P831)=0.08,0.08,0.1))</f>
        <v/>
      </c>
      <c r="P831" s="38">
        <v>116</v>
      </c>
      <c r="Q831" s="38" t="str">
        <f t="shared" ca="1" si="1983"/>
        <v/>
      </c>
      <c r="R831" s="38" t="str">
        <f t="shared" ca="1" si="1983"/>
        <v/>
      </c>
      <c r="S831" s="66" t="str">
        <f t="shared" ca="1" si="1828"/>
        <v/>
      </c>
      <c r="T831" s="105" t="str">
        <f t="shared" ca="1" si="1832"/>
        <v/>
      </c>
    </row>
    <row r="832" spans="1:20" ht="20.25" hidden="1" thickTop="1" thickBot="1">
      <c r="A832" t="str">
        <f ca="1">IF(B832="","",INDIRECT("減額一覧!B"&amp;$P832))</f>
        <v/>
      </c>
      <c r="B832" s="61" t="str">
        <f t="shared" ref="B832" ca="1" si="1988">IF(INDIRECT("減額一覧!BD"&amp;P832)=1,INDIRECT("減額一覧!AQ"&amp;P832),"")</f>
        <v/>
      </c>
      <c r="C832" s="45" t="str">
        <f ca="1">IF(B832="","",INDIRECT("減額一覧!C"&amp;$P832))</f>
        <v/>
      </c>
      <c r="D832" s="79" t="str">
        <f ca="1">IF($B832="","",INDIRECT("減額一覧!G"&amp;$P832))</f>
        <v/>
      </c>
      <c r="E832" s="19" t="str">
        <f ca="1">IF(B832="","",INDIRECT("減額一覧!H"&amp;P832))</f>
        <v/>
      </c>
      <c r="F832" s="19" t="str">
        <f ca="1">IF($B832="","",INDIRECT("減額一覧!AX"&amp;P832))</f>
        <v/>
      </c>
      <c r="G832" s="20" t="str">
        <f ca="1">IF($B832="","",INDIRECT("減額一覧!AY"&amp;P832))</f>
        <v/>
      </c>
      <c r="H832" s="20" t="str">
        <f ca="1">IF($B832="","",INDIRECT("減額一覧!AZ"&amp;P832))</f>
        <v/>
      </c>
      <c r="I832" s="32" t="str">
        <f ca="1">IF(B832="","",IF(INDIRECT("減額一覧!BO"&amp;P832)=0.08,0.08,0.1))</f>
        <v/>
      </c>
      <c r="J832" s="52"/>
      <c r="K832" s="95" t="str">
        <f t="shared" ca="1" si="1865"/>
        <v/>
      </c>
      <c r="L832" s="58" t="str">
        <f t="shared" ca="1" si="1826"/>
        <v/>
      </c>
      <c r="N832" s="113" t="str">
        <f t="shared" ca="1" si="1981"/>
        <v/>
      </c>
      <c r="O832" s="114" t="str">
        <f t="shared" ref="O832" ca="1" si="1989">IF(B832="","",IF(INDIRECT("減額一覧!BO"&amp;P832)=0.08,0.08,0.1))</f>
        <v/>
      </c>
      <c r="P832" s="38">
        <v>116</v>
      </c>
      <c r="Q832" s="38" t="str">
        <f t="shared" ca="1" si="1983"/>
        <v/>
      </c>
      <c r="R832" s="38" t="str">
        <f t="shared" ca="1" si="1983"/>
        <v/>
      </c>
      <c r="S832" s="66" t="str">
        <f t="shared" ca="1" si="1828"/>
        <v/>
      </c>
      <c r="T832" s="105" t="str">
        <f t="shared" ca="1" si="1832"/>
        <v/>
      </c>
    </row>
    <row r="833" spans="1:20" ht="20.25" hidden="1" thickTop="1" thickBot="1">
      <c r="B833" s="64"/>
      <c r="C833" s="41" t="str">
        <f>IF(B833="","",減額一覧!C529)</f>
        <v/>
      </c>
      <c r="D833" s="43"/>
      <c r="E833" s="21"/>
      <c r="F833" s="22" t="s">
        <v>69</v>
      </c>
      <c r="G833" s="23">
        <f t="shared" ref="G833:H833" si="1990">SUBTOTAL(9,G829:G832)</f>
        <v>0</v>
      </c>
      <c r="H833" s="23">
        <f t="shared" si="1990"/>
        <v>0</v>
      </c>
      <c r="I833" s="30"/>
      <c r="J833" s="53"/>
      <c r="K833" s="96" t="str">
        <f t="shared" si="1865"/>
        <v/>
      </c>
      <c r="L833" s="59" t="str">
        <f t="shared" si="1826"/>
        <v/>
      </c>
      <c r="N833" s="108" t="str">
        <f t="shared" ref="N833" si="1991">IF(AND(G833=0,H833=0),"","小計")</f>
        <v/>
      </c>
      <c r="O833" s="108" t="str">
        <f t="shared" ref="O833" si="1992">IF(AND(G833=0,H833=0),"","小計")</f>
        <v/>
      </c>
      <c r="P833" s="38"/>
      <c r="Q833" s="38"/>
      <c r="R833" s="38"/>
      <c r="S833" s="66" t="str">
        <f t="shared" si="1828"/>
        <v/>
      </c>
      <c r="T833" s="105" t="str">
        <f t="shared" si="1832"/>
        <v/>
      </c>
    </row>
    <row r="834" spans="1:20" ht="20.25" hidden="1" thickTop="1" thickBot="1">
      <c r="A834" t="str">
        <f ca="1">IF(B834="","",INDIRECT("減額一覧!B"&amp;$P834))</f>
        <v/>
      </c>
      <c r="B834" s="61" t="str">
        <f t="shared" ref="B834" ca="1" si="1993">IF(INDIRECT("減額一覧!BA"&amp;P834)=1,INDIRECT("減額一覧!M"&amp;P834),"")</f>
        <v/>
      </c>
      <c r="C834" s="36" t="str">
        <f ca="1">IF(B834="","",INDIRECT("減額一覧!C"&amp;$P834))</f>
        <v/>
      </c>
      <c r="D834" s="78" t="str">
        <f ca="1">IF($B834="","",INDIRECT("減額一覧!G"&amp;$P834))</f>
        <v/>
      </c>
      <c r="E834" s="19" t="str">
        <f ca="1">IF(B834="","",INDIRECT("減額一覧!H"&amp;P834))</f>
        <v/>
      </c>
      <c r="F834" s="19" t="str">
        <f ca="1">IF($B834="","",INDIRECT("減額一覧!T"&amp;P834))</f>
        <v/>
      </c>
      <c r="G834" s="20" t="str">
        <f ca="1">IF($B834="","",INDIRECT("減額一覧!U"&amp;P834))</f>
        <v/>
      </c>
      <c r="H834" s="20" t="str">
        <f ca="1">IF($B834="","",INDIRECT("減額一覧!V"&amp;P834))</f>
        <v/>
      </c>
      <c r="I834" s="32" t="str">
        <f ca="1">IF(B834="","",IF(INDIRECT("減額一覧!BL"&amp;P834)=0.08,0.08,0.1))</f>
        <v/>
      </c>
      <c r="J834" s="51"/>
      <c r="K834" s="94" t="str">
        <f t="shared" ca="1" si="1865"/>
        <v/>
      </c>
      <c r="L834" s="56" t="str">
        <f t="shared" ca="1" si="1826"/>
        <v/>
      </c>
      <c r="N834" s="113" t="str">
        <f t="shared" ref="N834:N837" ca="1" si="1994">IF(A834="","",IF(A834&gt;3000,"月ヶ瀬",IF(A834&gt;=2000,"都祁","市内")))</f>
        <v/>
      </c>
      <c r="O834" s="114" t="str">
        <f t="shared" ref="O834" ca="1" si="1995">IF(B834="","",IF(INDIRECT("減額一覧!BL"&amp;P834)=0.08,0.08,0.1))</f>
        <v/>
      </c>
      <c r="P834" s="38">
        <v>117</v>
      </c>
      <c r="Q834" s="38" t="str">
        <f t="shared" ref="Q834:R837" ca="1" si="1996">IF(G834="","",IF(G834&gt;0,1,""))</f>
        <v/>
      </c>
      <c r="R834" s="38" t="str">
        <f t="shared" ca="1" si="1996"/>
        <v/>
      </c>
      <c r="S834" s="66" t="str">
        <f t="shared" ca="1" si="1828"/>
        <v/>
      </c>
      <c r="T834" s="105" t="str">
        <f t="shared" ca="1" si="1832"/>
        <v/>
      </c>
    </row>
    <row r="835" spans="1:20" ht="20.25" hidden="1" thickTop="1" thickBot="1">
      <c r="A835" t="str">
        <f ca="1">IF(B835="","",INDIRECT("減額一覧!B"&amp;$P835))</f>
        <v/>
      </c>
      <c r="B835" s="61" t="str">
        <f t="shared" ref="B835" ca="1" si="1997">IF(INDIRECT("減額一覧!BB"&amp;P835)=1,INDIRECT("減額一覧!W"&amp;P835),"")</f>
        <v/>
      </c>
      <c r="C835" s="44" t="str">
        <f ca="1">IF(B835="","",INDIRECT("減額一覧!C"&amp;$P835))</f>
        <v/>
      </c>
      <c r="D835" s="79" t="str">
        <f ca="1">IF($B835="","",INDIRECT("減額一覧!G"&amp;$P835))</f>
        <v/>
      </c>
      <c r="E835" s="19" t="str">
        <f ca="1">IF(B835="","",INDIRECT("減額一覧!H"&amp;P835))</f>
        <v/>
      </c>
      <c r="F835" s="19" t="str">
        <f ca="1">IF($B835="","",INDIRECT("減額一覧!AD"&amp;P835))</f>
        <v/>
      </c>
      <c r="G835" s="20" t="str">
        <f ca="1">IF($B835="","",INDIRECT("減額一覧!AE"&amp;P835))</f>
        <v/>
      </c>
      <c r="H835" s="20" t="str">
        <f ca="1">IF($B835="","",INDIRECT("減額一覧!AF"&amp;P835))</f>
        <v/>
      </c>
      <c r="I835" s="32" t="str">
        <f ca="1">IF(B835="","",IF(INDIRECT("減額一覧!BM"&amp;P835)=0.08,0.08,0.1))</f>
        <v/>
      </c>
      <c r="J835" s="52"/>
      <c r="K835" s="95" t="str">
        <f t="shared" ca="1" si="1865"/>
        <v/>
      </c>
      <c r="L835" s="58" t="str">
        <f t="shared" ca="1" si="1826"/>
        <v/>
      </c>
      <c r="N835" s="113" t="str">
        <f t="shared" ca="1" si="1994"/>
        <v/>
      </c>
      <c r="O835" s="114" t="str">
        <f t="shared" ref="O835" ca="1" si="1998">IF(B835="","",IF(INDIRECT("減額一覧!BM"&amp;P835)=0.08,0.08,0.1))</f>
        <v/>
      </c>
      <c r="P835" s="38">
        <v>117</v>
      </c>
      <c r="Q835" s="38" t="str">
        <f t="shared" ca="1" si="1996"/>
        <v/>
      </c>
      <c r="R835" s="38" t="str">
        <f t="shared" ca="1" si="1996"/>
        <v/>
      </c>
      <c r="S835" s="66" t="str">
        <f t="shared" ca="1" si="1828"/>
        <v/>
      </c>
      <c r="T835" s="105" t="str">
        <f t="shared" ca="1" si="1832"/>
        <v/>
      </c>
    </row>
    <row r="836" spans="1:20" ht="20.25" hidden="1" thickTop="1" thickBot="1">
      <c r="A836" t="str">
        <f ca="1">IF(B836="","",INDIRECT("減額一覧!B"&amp;$P836))</f>
        <v/>
      </c>
      <c r="B836" s="61" t="str">
        <f t="shared" ref="B836" ca="1" si="1999">IF(INDIRECT("減額一覧!BC"&amp;P836)=1,INDIRECT("減額一覧!AG"&amp;P836),"")</f>
        <v/>
      </c>
      <c r="C836" s="36" t="str">
        <f ca="1">IF(B836="","",INDIRECT("減額一覧!C"&amp;$P836))</f>
        <v/>
      </c>
      <c r="D836" s="80" t="str">
        <f ca="1">IF($B836="","",INDIRECT("減額一覧!G"&amp;$P836))</f>
        <v/>
      </c>
      <c r="E836" s="19" t="str">
        <f ca="1">IF(B836="","",INDIRECT("減額一覧!H"&amp;P836))</f>
        <v/>
      </c>
      <c r="F836" s="19" t="str">
        <f ca="1">IF($B836="","",INDIRECT("減額一覧!AN"&amp;P836))</f>
        <v/>
      </c>
      <c r="G836" s="20" t="str">
        <f ca="1">IF($B836="","",INDIRECT("減額一覧!AO"&amp;P836))</f>
        <v/>
      </c>
      <c r="H836" s="20" t="str">
        <f ca="1">IF($B836="","",INDIRECT("減額一覧!AP"&amp;P836))</f>
        <v/>
      </c>
      <c r="I836" s="32" t="str">
        <f ca="1">IF(B836="","",IF(INDIRECT("減額一覧!BN"&amp;P836)=0.08,0.08,0.1))</f>
        <v/>
      </c>
      <c r="J836" s="52"/>
      <c r="K836" s="95" t="str">
        <f t="shared" ca="1" si="1865"/>
        <v/>
      </c>
      <c r="L836" s="58" t="str">
        <f t="shared" ca="1" si="1826"/>
        <v/>
      </c>
      <c r="N836" s="113" t="str">
        <f t="shared" ca="1" si="1994"/>
        <v/>
      </c>
      <c r="O836" s="114" t="str">
        <f t="shared" ref="O836" ca="1" si="2000">IF(B836="","",IF(INDIRECT("減額一覧!BN"&amp;P836)=0.08,0.08,0.1))</f>
        <v/>
      </c>
      <c r="P836" s="38">
        <v>117</v>
      </c>
      <c r="Q836" s="38" t="str">
        <f t="shared" ca="1" si="1996"/>
        <v/>
      </c>
      <c r="R836" s="38" t="str">
        <f t="shared" ca="1" si="1996"/>
        <v/>
      </c>
      <c r="S836" s="66" t="str">
        <f t="shared" ca="1" si="1828"/>
        <v/>
      </c>
      <c r="T836" s="105" t="str">
        <f t="shared" ca="1" si="1832"/>
        <v/>
      </c>
    </row>
    <row r="837" spans="1:20" ht="20.25" hidden="1" thickTop="1" thickBot="1">
      <c r="A837" t="str">
        <f ca="1">IF(B837="","",INDIRECT("減額一覧!B"&amp;$P837))</f>
        <v/>
      </c>
      <c r="B837" s="61" t="str">
        <f t="shared" ref="B837" ca="1" si="2001">IF(INDIRECT("減額一覧!BD"&amp;P837)=1,INDIRECT("減額一覧!AQ"&amp;P837),"")</f>
        <v/>
      </c>
      <c r="C837" s="45" t="str">
        <f ca="1">IF(B837="","",INDIRECT("減額一覧!C"&amp;$P837))</f>
        <v/>
      </c>
      <c r="D837" s="79" t="str">
        <f ca="1">IF($B837="","",INDIRECT("減額一覧!G"&amp;$P837))</f>
        <v/>
      </c>
      <c r="E837" s="19" t="str">
        <f ca="1">IF(B837="","",INDIRECT("減額一覧!H"&amp;P837))</f>
        <v/>
      </c>
      <c r="F837" s="19" t="str">
        <f ca="1">IF($B837="","",INDIRECT("減額一覧!AX"&amp;P837))</f>
        <v/>
      </c>
      <c r="G837" s="20" t="str">
        <f ca="1">IF($B837="","",INDIRECT("減額一覧!AY"&amp;P837))</f>
        <v/>
      </c>
      <c r="H837" s="20" t="str">
        <f ca="1">IF($B837="","",INDIRECT("減額一覧!AZ"&amp;P837))</f>
        <v/>
      </c>
      <c r="I837" s="32" t="str">
        <f ca="1">IF(B837="","",IF(INDIRECT("減額一覧!BO"&amp;P837)=0.08,0.08,0.1))</f>
        <v/>
      </c>
      <c r="J837" s="52"/>
      <c r="K837" s="95" t="str">
        <f t="shared" ca="1" si="1865"/>
        <v/>
      </c>
      <c r="L837" s="58" t="str">
        <f t="shared" ca="1" si="1826"/>
        <v/>
      </c>
      <c r="N837" s="113" t="str">
        <f t="shared" ca="1" si="1994"/>
        <v/>
      </c>
      <c r="O837" s="114" t="str">
        <f t="shared" ref="O837" ca="1" si="2002">IF(B837="","",IF(INDIRECT("減額一覧!BO"&amp;P837)=0.08,0.08,0.1))</f>
        <v/>
      </c>
      <c r="P837" s="38">
        <v>117</v>
      </c>
      <c r="Q837" s="38" t="str">
        <f t="shared" ca="1" si="1996"/>
        <v/>
      </c>
      <c r="R837" s="38" t="str">
        <f t="shared" ca="1" si="1996"/>
        <v/>
      </c>
      <c r="S837" s="66" t="str">
        <f t="shared" ca="1" si="1828"/>
        <v/>
      </c>
      <c r="T837" s="105" t="str">
        <f t="shared" ref="T837:T884" ca="1" si="2003">IF(L837="","",IF(H837=0,"",H837))</f>
        <v/>
      </c>
    </row>
    <row r="838" spans="1:20" ht="20.25" hidden="1" thickTop="1" thickBot="1">
      <c r="A838" t="str">
        <f t="shared" ref="A838" ca="1" si="2004">IF(B838="","",INDIRECT("減額一覧!B"&amp;$P838))</f>
        <v/>
      </c>
      <c r="B838" s="64"/>
      <c r="C838" s="41" t="str">
        <f>IF(B838="","",減額一覧!C534)</f>
        <v/>
      </c>
      <c r="D838" s="43"/>
      <c r="E838" s="21"/>
      <c r="F838" s="22" t="s">
        <v>69</v>
      </c>
      <c r="G838" s="23">
        <f t="shared" ref="G838:H838" si="2005">SUBTOTAL(9,G834:G837)</f>
        <v>0</v>
      </c>
      <c r="H838" s="23">
        <f t="shared" si="2005"/>
        <v>0</v>
      </c>
      <c r="I838" s="30"/>
      <c r="J838" s="53"/>
      <c r="K838" s="96" t="str">
        <f t="shared" ca="1" si="1865"/>
        <v/>
      </c>
      <c r="L838" s="59" t="str">
        <f t="shared" si="1826"/>
        <v/>
      </c>
      <c r="N838" s="108" t="str">
        <f t="shared" ref="N838" si="2006">IF(AND(G838=0,H838=0),"","小計")</f>
        <v/>
      </c>
      <c r="O838" s="108" t="str">
        <f t="shared" ref="O838" si="2007">IF(AND(G838=0,H838=0),"","小計")</f>
        <v/>
      </c>
      <c r="P838" s="38"/>
      <c r="Q838" s="38"/>
      <c r="R838" s="38"/>
      <c r="S838" s="66" t="str">
        <f t="shared" si="1828"/>
        <v/>
      </c>
      <c r="T838" s="105" t="str">
        <f t="shared" si="2003"/>
        <v/>
      </c>
    </row>
    <row r="839" spans="1:20" ht="20.25" hidden="1" thickTop="1" thickBot="1">
      <c r="A839" t="str">
        <f ca="1">IF(B839="","",INDIRECT("減額一覧!B"&amp;$P839))</f>
        <v/>
      </c>
      <c r="B839" s="61" t="str">
        <f t="shared" ref="B839" ca="1" si="2008">IF(INDIRECT("減額一覧!BA"&amp;P839)=1,INDIRECT("減額一覧!M"&amp;P839),"")</f>
        <v/>
      </c>
      <c r="C839" s="36" t="str">
        <f ca="1">IF(B839="","",INDIRECT("減額一覧!C"&amp;$P839))</f>
        <v/>
      </c>
      <c r="D839" s="78" t="str">
        <f ca="1">IF($B839="","",INDIRECT("減額一覧!G"&amp;$P839))</f>
        <v/>
      </c>
      <c r="E839" s="19" t="str">
        <f ca="1">IF(B839="","",INDIRECT("減額一覧!H"&amp;P839))</f>
        <v/>
      </c>
      <c r="F839" s="19" t="str">
        <f ca="1">IF($B839="","",INDIRECT("減額一覧!T"&amp;P839))</f>
        <v/>
      </c>
      <c r="G839" s="20" t="str">
        <f ca="1">IF($B839="","",INDIRECT("減額一覧!U"&amp;P839))</f>
        <v/>
      </c>
      <c r="H839" s="20" t="str">
        <f ca="1">IF($B839="","",INDIRECT("減額一覧!V"&amp;P839))</f>
        <v/>
      </c>
      <c r="I839" s="32" t="str">
        <f ca="1">IF(B839="","",IF(INDIRECT("減額一覧!BL"&amp;P839)=0.08,0.08,0.1))</f>
        <v/>
      </c>
      <c r="J839" s="51"/>
      <c r="K839" s="94" t="str">
        <f t="shared" ca="1" si="1865"/>
        <v/>
      </c>
      <c r="L839" s="56" t="str">
        <f t="shared" ca="1" si="1826"/>
        <v/>
      </c>
      <c r="N839" s="113" t="str">
        <f t="shared" ref="N839:N842" ca="1" si="2009">IF(A839="","",IF(A839&gt;3000,"月ヶ瀬",IF(A839&gt;=2000,"都祁","市内")))</f>
        <v/>
      </c>
      <c r="O839" s="114" t="str">
        <f t="shared" ref="O839" ca="1" si="2010">IF(B839="","",IF(INDIRECT("減額一覧!BL"&amp;P839)=0.08,0.08,0.1))</f>
        <v/>
      </c>
      <c r="P839" s="38">
        <v>114</v>
      </c>
      <c r="Q839" s="38" t="str">
        <f t="shared" ref="Q839:R842" ca="1" si="2011">IF(G839="","",IF(G839&gt;0,1,""))</f>
        <v/>
      </c>
      <c r="R839" s="38" t="str">
        <f t="shared" ca="1" si="2011"/>
        <v/>
      </c>
      <c r="S839" s="66" t="str">
        <f t="shared" ca="1" si="1828"/>
        <v/>
      </c>
      <c r="T839" s="105" t="str">
        <f t="shared" ca="1" si="2003"/>
        <v/>
      </c>
    </row>
    <row r="840" spans="1:20" ht="20.25" hidden="1" thickTop="1" thickBot="1">
      <c r="A840" t="str">
        <f ca="1">IF(B840="","",INDIRECT("減額一覧!B"&amp;$P840))</f>
        <v/>
      </c>
      <c r="B840" s="61" t="str">
        <f t="shared" ref="B840" ca="1" si="2012">IF(INDIRECT("減額一覧!BB"&amp;P840)=1,INDIRECT("減額一覧!W"&amp;P840),"")</f>
        <v/>
      </c>
      <c r="C840" s="44" t="str">
        <f ca="1">IF(B840="","",INDIRECT("減額一覧!C"&amp;$P840))</f>
        <v/>
      </c>
      <c r="D840" s="79" t="str">
        <f ca="1">IF($B840="","",INDIRECT("減額一覧!G"&amp;$P840))</f>
        <v/>
      </c>
      <c r="E840" s="19" t="str">
        <f ca="1">IF(B840="","",INDIRECT("減額一覧!H"&amp;P840))</f>
        <v/>
      </c>
      <c r="F840" s="19" t="str">
        <f ca="1">IF($B840="","",INDIRECT("減額一覧!AD"&amp;P840))</f>
        <v/>
      </c>
      <c r="G840" s="20" t="str">
        <f ca="1">IF($B840="","",INDIRECT("減額一覧!AE"&amp;P840))</f>
        <v/>
      </c>
      <c r="H840" s="20" t="str">
        <f ca="1">IF($B840="","",INDIRECT("減額一覧!AF"&amp;P840))</f>
        <v/>
      </c>
      <c r="I840" s="32" t="str">
        <f ca="1">IF(B840="","",IF(INDIRECT("減額一覧!BM"&amp;P840)=0.08,0.08,0.1))</f>
        <v/>
      </c>
      <c r="J840" s="52"/>
      <c r="K840" s="95" t="str">
        <f t="shared" ca="1" si="1865"/>
        <v/>
      </c>
      <c r="L840" s="58" t="str">
        <f t="shared" ca="1" si="1826"/>
        <v/>
      </c>
      <c r="N840" s="113" t="str">
        <f t="shared" ca="1" si="2009"/>
        <v/>
      </c>
      <c r="O840" s="114" t="str">
        <f t="shared" ref="O840" ca="1" si="2013">IF(B840="","",IF(INDIRECT("減額一覧!BM"&amp;P840)=0.08,0.08,0.1))</f>
        <v/>
      </c>
      <c r="P840" s="38">
        <v>114</v>
      </c>
      <c r="Q840" s="38" t="str">
        <f t="shared" ca="1" si="2011"/>
        <v/>
      </c>
      <c r="R840" s="38" t="str">
        <f t="shared" ca="1" si="2011"/>
        <v/>
      </c>
      <c r="S840" s="66" t="str">
        <f t="shared" ca="1" si="1828"/>
        <v/>
      </c>
      <c r="T840" s="105" t="str">
        <f t="shared" ca="1" si="2003"/>
        <v/>
      </c>
    </row>
    <row r="841" spans="1:20" ht="20.25" hidden="1" thickTop="1" thickBot="1">
      <c r="A841" t="str">
        <f ca="1">IF(B841="","",INDIRECT("減額一覧!B"&amp;$P841))</f>
        <v/>
      </c>
      <c r="B841" s="61" t="str">
        <f t="shared" ref="B841" ca="1" si="2014">IF(INDIRECT("減額一覧!BC"&amp;P841)=1,INDIRECT("減額一覧!AG"&amp;P841),"")</f>
        <v/>
      </c>
      <c r="C841" s="36" t="str">
        <f ca="1">IF(B841="","",INDIRECT("減額一覧!C"&amp;$P841))</f>
        <v/>
      </c>
      <c r="D841" s="80" t="str">
        <f ca="1">IF($B841="","",INDIRECT("減額一覧!G"&amp;$P841))</f>
        <v/>
      </c>
      <c r="E841" s="19" t="str">
        <f ca="1">IF(B841="","",INDIRECT("減額一覧!H"&amp;P841))</f>
        <v/>
      </c>
      <c r="F841" s="19" t="str">
        <f ca="1">IF($B841="","",INDIRECT("減額一覧!AN"&amp;P841))</f>
        <v/>
      </c>
      <c r="G841" s="20" t="str">
        <f ca="1">IF($B841="","",INDIRECT("減額一覧!AO"&amp;P841))</f>
        <v/>
      </c>
      <c r="H841" s="20" t="str">
        <f ca="1">IF($B841="","",INDIRECT("減額一覧!AP"&amp;P841))</f>
        <v/>
      </c>
      <c r="I841" s="32" t="str">
        <f ca="1">IF(B841="","",IF(INDIRECT("減額一覧!BN"&amp;P841)=0.08,0.08,0.1))</f>
        <v/>
      </c>
      <c r="J841" s="52"/>
      <c r="K841" s="95" t="str">
        <f t="shared" ca="1" si="1865"/>
        <v/>
      </c>
      <c r="L841" s="58" t="str">
        <f t="shared" ca="1" si="1826"/>
        <v/>
      </c>
      <c r="N841" s="113" t="str">
        <f t="shared" ca="1" si="2009"/>
        <v/>
      </c>
      <c r="O841" s="114" t="str">
        <f t="shared" ref="O841" ca="1" si="2015">IF(B841="","",IF(INDIRECT("減額一覧!BN"&amp;P841)=0.08,0.08,0.1))</f>
        <v/>
      </c>
      <c r="P841" s="38">
        <v>114</v>
      </c>
      <c r="Q841" s="38" t="str">
        <f t="shared" ca="1" si="2011"/>
        <v/>
      </c>
      <c r="R841" s="38" t="str">
        <f t="shared" ca="1" si="2011"/>
        <v/>
      </c>
      <c r="S841" s="66" t="str">
        <f t="shared" ca="1" si="1828"/>
        <v/>
      </c>
      <c r="T841" s="105" t="str">
        <f t="shared" ca="1" si="2003"/>
        <v/>
      </c>
    </row>
    <row r="842" spans="1:20" ht="20.25" hidden="1" thickTop="1" thickBot="1">
      <c r="A842" t="str">
        <f ca="1">IF(B842="","",INDIRECT("減額一覧!B"&amp;$P842))</f>
        <v/>
      </c>
      <c r="B842" s="61" t="str">
        <f t="shared" ref="B842" ca="1" si="2016">IF(INDIRECT("減額一覧!BD"&amp;P842)=1,INDIRECT("減額一覧!AQ"&amp;P842),"")</f>
        <v/>
      </c>
      <c r="C842" s="45" t="str">
        <f ca="1">IF(B842="","",INDIRECT("減額一覧!C"&amp;$P842))</f>
        <v/>
      </c>
      <c r="D842" s="79" t="str">
        <f ca="1">IF($B842="","",INDIRECT("減額一覧!G"&amp;$P842))</f>
        <v/>
      </c>
      <c r="E842" s="19" t="str">
        <f ca="1">IF(B842="","",INDIRECT("減額一覧!H"&amp;P842))</f>
        <v/>
      </c>
      <c r="F842" s="19" t="str">
        <f ca="1">IF($B842="","",INDIRECT("減額一覧!AX"&amp;P842))</f>
        <v/>
      </c>
      <c r="G842" s="20" t="str">
        <f ca="1">IF($B842="","",INDIRECT("減額一覧!AY"&amp;P842))</f>
        <v/>
      </c>
      <c r="H842" s="20" t="str">
        <f ca="1">IF($B842="","",INDIRECT("減額一覧!AZ"&amp;P842))</f>
        <v/>
      </c>
      <c r="I842" s="32" t="str">
        <f ca="1">IF(B842="","",IF(INDIRECT("減額一覧!BO"&amp;P842)=0.08,0.08,0.1))</f>
        <v/>
      </c>
      <c r="J842" s="52"/>
      <c r="K842" s="95" t="str">
        <f t="shared" ca="1" si="1865"/>
        <v/>
      </c>
      <c r="L842" s="58" t="str">
        <f t="shared" ca="1" si="1826"/>
        <v/>
      </c>
      <c r="N842" s="113" t="str">
        <f t="shared" ca="1" si="2009"/>
        <v/>
      </c>
      <c r="O842" s="114" t="str">
        <f t="shared" ref="O842" ca="1" si="2017">IF(B842="","",IF(INDIRECT("減額一覧!BO"&amp;P842)=0.08,0.08,0.1))</f>
        <v/>
      </c>
      <c r="P842" s="38">
        <v>114</v>
      </c>
      <c r="Q842" s="38" t="str">
        <f t="shared" ca="1" si="2011"/>
        <v/>
      </c>
      <c r="R842" s="38" t="str">
        <f t="shared" ca="1" si="2011"/>
        <v/>
      </c>
      <c r="S842" s="66" t="str">
        <f t="shared" ca="1" si="1828"/>
        <v/>
      </c>
      <c r="T842" s="105" t="str">
        <f t="shared" ca="1" si="2003"/>
        <v/>
      </c>
    </row>
    <row r="843" spans="1:20" ht="20.25" hidden="1" thickTop="1" thickBot="1">
      <c r="B843" s="64"/>
      <c r="C843" s="41" t="str">
        <f>IF(B843="","",減額一覧!C539)</f>
        <v/>
      </c>
      <c r="D843" s="43"/>
      <c r="E843" s="21"/>
      <c r="F843" s="22" t="s">
        <v>69</v>
      </c>
      <c r="G843" s="23">
        <f t="shared" ref="G843:H843" si="2018">SUBTOTAL(9,G839:G842)</f>
        <v>0</v>
      </c>
      <c r="H843" s="23">
        <f t="shared" si="2018"/>
        <v>0</v>
      </c>
      <c r="I843" s="30"/>
      <c r="J843" s="53"/>
      <c r="K843" s="96" t="str">
        <f t="shared" si="1865"/>
        <v/>
      </c>
      <c r="L843" s="59" t="str">
        <f t="shared" si="1826"/>
        <v/>
      </c>
      <c r="N843" s="108" t="str">
        <f t="shared" ref="N843" si="2019">IF(AND(G843=0,H843=0),"","小計")</f>
        <v/>
      </c>
      <c r="O843" s="108" t="str">
        <f t="shared" ref="O843" si="2020">IF(AND(G843=0,H843=0),"","小計")</f>
        <v/>
      </c>
      <c r="P843" s="38"/>
      <c r="Q843" s="38"/>
      <c r="R843" s="38"/>
      <c r="S843" s="66" t="str">
        <f t="shared" si="1828"/>
        <v/>
      </c>
      <c r="T843" s="105" t="str">
        <f t="shared" si="2003"/>
        <v/>
      </c>
    </row>
    <row r="844" spans="1:20" ht="20.25" hidden="1" thickTop="1" thickBot="1">
      <c r="A844" t="str">
        <f ca="1">IF(B844="","",INDIRECT("減額一覧!B"&amp;$P844))</f>
        <v/>
      </c>
      <c r="B844" s="61" t="str">
        <f t="shared" ref="B844" ca="1" si="2021">IF(INDIRECT("減額一覧!BA"&amp;P844)=1,INDIRECT("減額一覧!M"&amp;P844),"")</f>
        <v/>
      </c>
      <c r="C844" s="36" t="str">
        <f ca="1">IF(B844="","",INDIRECT("減額一覧!C"&amp;$P844))</f>
        <v/>
      </c>
      <c r="D844" s="78" t="str">
        <f ca="1">IF($B844="","",INDIRECT("減額一覧!G"&amp;$P844))</f>
        <v/>
      </c>
      <c r="E844" s="19" t="str">
        <f ca="1">IF(B844="","",INDIRECT("減額一覧!H"&amp;P844))</f>
        <v/>
      </c>
      <c r="F844" s="19" t="str">
        <f ca="1">IF($B844="","",INDIRECT("減額一覧!T"&amp;P844))</f>
        <v/>
      </c>
      <c r="G844" s="20" t="str">
        <f ca="1">IF($B844="","",INDIRECT("減額一覧!U"&amp;P844))</f>
        <v/>
      </c>
      <c r="H844" s="20" t="str">
        <f ca="1">IF($B844="","",INDIRECT("減額一覧!V"&amp;P844))</f>
        <v/>
      </c>
      <c r="I844" s="32" t="str">
        <f ca="1">IF(B844="","",IF(INDIRECT("減額一覧!BL"&amp;P844)=0.08,0.08,0.1))</f>
        <v/>
      </c>
      <c r="J844" s="51"/>
      <c r="K844" s="94" t="str">
        <f t="shared" ca="1" si="1865"/>
        <v/>
      </c>
      <c r="L844" s="56" t="str">
        <f t="shared" ca="1" si="1826"/>
        <v/>
      </c>
      <c r="N844" s="113" t="str">
        <f t="shared" ref="N844:N847" ca="1" si="2022">IF(A844="","",IF(A844&gt;3000,"月ヶ瀬",IF(A844&gt;=2000,"都祁","市内")))</f>
        <v/>
      </c>
      <c r="O844" s="114" t="str">
        <f t="shared" ref="O844" ca="1" si="2023">IF(B844="","",IF(INDIRECT("減額一覧!BL"&amp;P844)=0.08,0.08,0.1))</f>
        <v/>
      </c>
      <c r="P844" s="38">
        <v>115</v>
      </c>
      <c r="Q844" s="38" t="str">
        <f t="shared" ref="Q844:R847" ca="1" si="2024">IF(G844="","",IF(G844&gt;0,1,""))</f>
        <v/>
      </c>
      <c r="R844" s="38" t="str">
        <f t="shared" ca="1" si="2024"/>
        <v/>
      </c>
      <c r="S844" s="66" t="str">
        <f t="shared" ca="1" si="1828"/>
        <v/>
      </c>
      <c r="T844" s="105" t="str">
        <f t="shared" ca="1" si="2003"/>
        <v/>
      </c>
    </row>
    <row r="845" spans="1:20" ht="20.25" hidden="1" thickTop="1" thickBot="1">
      <c r="A845" t="str">
        <f ca="1">IF(B845="","",INDIRECT("減額一覧!B"&amp;$P845))</f>
        <v/>
      </c>
      <c r="B845" s="61" t="str">
        <f t="shared" ref="B845" ca="1" si="2025">IF(INDIRECT("減額一覧!BB"&amp;P845)=1,INDIRECT("減額一覧!W"&amp;P845),"")</f>
        <v/>
      </c>
      <c r="C845" s="44" t="str">
        <f ca="1">IF(B845="","",INDIRECT("減額一覧!C"&amp;$P845))</f>
        <v/>
      </c>
      <c r="D845" s="79" t="str">
        <f ca="1">IF($B845="","",INDIRECT("減額一覧!G"&amp;$P845))</f>
        <v/>
      </c>
      <c r="E845" s="19" t="str">
        <f ca="1">IF(B845="","",INDIRECT("減額一覧!H"&amp;P845))</f>
        <v/>
      </c>
      <c r="F845" s="19" t="str">
        <f ca="1">IF($B845="","",INDIRECT("減額一覧!AD"&amp;P845))</f>
        <v/>
      </c>
      <c r="G845" s="20" t="str">
        <f ca="1">IF($B845="","",INDIRECT("減額一覧!AE"&amp;P845))</f>
        <v/>
      </c>
      <c r="H845" s="20" t="str">
        <f ca="1">IF($B845="","",INDIRECT("減額一覧!AF"&amp;P845))</f>
        <v/>
      </c>
      <c r="I845" s="32" t="str">
        <f ca="1">IF(B845="","",IF(INDIRECT("減額一覧!BM"&amp;P845)=0.08,0.08,0.1))</f>
        <v/>
      </c>
      <c r="J845" s="52"/>
      <c r="K845" s="95" t="str">
        <f t="shared" ca="1" si="1865"/>
        <v/>
      </c>
      <c r="L845" s="58" t="str">
        <f t="shared" ca="1" si="1826"/>
        <v/>
      </c>
      <c r="N845" s="113" t="str">
        <f t="shared" ca="1" si="2022"/>
        <v/>
      </c>
      <c r="O845" s="114" t="str">
        <f t="shared" ref="O845" ca="1" si="2026">IF(B845="","",IF(INDIRECT("減額一覧!BM"&amp;P845)=0.08,0.08,0.1))</f>
        <v/>
      </c>
      <c r="P845" s="38">
        <v>115</v>
      </c>
      <c r="Q845" s="38" t="str">
        <f t="shared" ca="1" si="2024"/>
        <v/>
      </c>
      <c r="R845" s="38" t="str">
        <f t="shared" ca="1" si="2024"/>
        <v/>
      </c>
      <c r="S845" s="66" t="str">
        <f t="shared" ca="1" si="1828"/>
        <v/>
      </c>
      <c r="T845" s="105" t="str">
        <f t="shared" ca="1" si="2003"/>
        <v/>
      </c>
    </row>
    <row r="846" spans="1:20" ht="20.25" hidden="1" thickTop="1" thickBot="1">
      <c r="A846" t="str">
        <f ca="1">IF(B846="","",INDIRECT("減額一覧!B"&amp;$P846))</f>
        <v/>
      </c>
      <c r="B846" s="61" t="str">
        <f t="shared" ref="B846" ca="1" si="2027">IF(INDIRECT("減額一覧!BC"&amp;P846)=1,INDIRECT("減額一覧!AG"&amp;P846),"")</f>
        <v/>
      </c>
      <c r="C846" s="36" t="str">
        <f ca="1">IF(B846="","",INDIRECT("減額一覧!C"&amp;$P846))</f>
        <v/>
      </c>
      <c r="D846" s="80" t="str">
        <f ca="1">IF($B846="","",INDIRECT("減額一覧!G"&amp;$P846))</f>
        <v/>
      </c>
      <c r="E846" s="19" t="str">
        <f ca="1">IF(B846="","",INDIRECT("減額一覧!H"&amp;P846))</f>
        <v/>
      </c>
      <c r="F846" s="19" t="str">
        <f ca="1">IF($B846="","",INDIRECT("減額一覧!AN"&amp;P846))</f>
        <v/>
      </c>
      <c r="G846" s="20" t="str">
        <f ca="1">IF($B846="","",INDIRECT("減額一覧!AO"&amp;P846))</f>
        <v/>
      </c>
      <c r="H846" s="20" t="str">
        <f ca="1">IF($B846="","",INDIRECT("減額一覧!AP"&amp;P846))</f>
        <v/>
      </c>
      <c r="I846" s="32" t="str">
        <f ca="1">IF(B846="","",IF(INDIRECT("減額一覧!BN"&amp;P846)=0.08,0.08,0.1))</f>
        <v/>
      </c>
      <c r="J846" s="52"/>
      <c r="K846" s="95" t="str">
        <f t="shared" ca="1" si="1865"/>
        <v/>
      </c>
      <c r="L846" s="58" t="str">
        <f t="shared" ca="1" si="1826"/>
        <v/>
      </c>
      <c r="N846" s="113" t="str">
        <f t="shared" ca="1" si="2022"/>
        <v/>
      </c>
      <c r="O846" s="114" t="str">
        <f t="shared" ref="O846" ca="1" si="2028">IF(B846="","",IF(INDIRECT("減額一覧!BN"&amp;P846)=0.08,0.08,0.1))</f>
        <v/>
      </c>
      <c r="P846" s="38">
        <v>115</v>
      </c>
      <c r="Q846" s="38" t="str">
        <f t="shared" ca="1" si="2024"/>
        <v/>
      </c>
      <c r="R846" s="38" t="str">
        <f t="shared" ca="1" si="2024"/>
        <v/>
      </c>
      <c r="S846" s="66" t="str">
        <f t="shared" ca="1" si="1828"/>
        <v/>
      </c>
      <c r="T846" s="105" t="str">
        <f t="shared" ca="1" si="2003"/>
        <v/>
      </c>
    </row>
    <row r="847" spans="1:20" ht="20.25" hidden="1" thickTop="1" thickBot="1">
      <c r="A847" t="str">
        <f ca="1">IF(B847="","",INDIRECT("減額一覧!B"&amp;$P847))</f>
        <v/>
      </c>
      <c r="B847" s="61" t="str">
        <f t="shared" ref="B847" ca="1" si="2029">IF(INDIRECT("減額一覧!BD"&amp;P847)=1,INDIRECT("減額一覧!AQ"&amp;P847),"")</f>
        <v/>
      </c>
      <c r="C847" s="45" t="str">
        <f ca="1">IF(B847="","",INDIRECT("減額一覧!C"&amp;$P847))</f>
        <v/>
      </c>
      <c r="D847" s="79" t="str">
        <f ca="1">IF($B847="","",INDIRECT("減額一覧!G"&amp;$P847))</f>
        <v/>
      </c>
      <c r="E847" s="19" t="str">
        <f ca="1">IF(B847="","",INDIRECT("減額一覧!H"&amp;P847))</f>
        <v/>
      </c>
      <c r="F847" s="19" t="str">
        <f ca="1">IF($B847="","",INDIRECT("減額一覧!AX"&amp;P847))</f>
        <v/>
      </c>
      <c r="G847" s="20" t="str">
        <f ca="1">IF($B847="","",INDIRECT("減額一覧!AY"&amp;P847))</f>
        <v/>
      </c>
      <c r="H847" s="20" t="str">
        <f ca="1">IF($B847="","",INDIRECT("減額一覧!AZ"&amp;P847))</f>
        <v/>
      </c>
      <c r="I847" s="32" t="str">
        <f ca="1">IF(B847="","",IF(INDIRECT("減額一覧!BO"&amp;P847)=0.08,0.08,0.1))</f>
        <v/>
      </c>
      <c r="J847" s="52"/>
      <c r="K847" s="95" t="str">
        <f t="shared" ca="1" si="1865"/>
        <v/>
      </c>
      <c r="L847" s="58" t="str">
        <f t="shared" ca="1" si="1826"/>
        <v/>
      </c>
      <c r="N847" s="113" t="str">
        <f t="shared" ca="1" si="2022"/>
        <v/>
      </c>
      <c r="O847" s="114" t="str">
        <f t="shared" ref="O847" ca="1" si="2030">IF(B847="","",IF(INDIRECT("減額一覧!BO"&amp;P847)=0.08,0.08,0.1))</f>
        <v/>
      </c>
      <c r="P847" s="38">
        <v>115</v>
      </c>
      <c r="Q847" s="38" t="str">
        <f t="shared" ca="1" si="2024"/>
        <v/>
      </c>
      <c r="R847" s="38" t="str">
        <f t="shared" ca="1" si="2024"/>
        <v/>
      </c>
      <c r="S847" s="66" t="str">
        <f t="shared" ca="1" si="1828"/>
        <v/>
      </c>
      <c r="T847" s="105" t="str">
        <f t="shared" ca="1" si="2003"/>
        <v/>
      </c>
    </row>
    <row r="848" spans="1:20" ht="20.25" hidden="1" thickTop="1" thickBot="1">
      <c r="B848" s="64"/>
      <c r="C848" s="41" t="str">
        <f>IF(B848="","",減額一覧!C544)</f>
        <v/>
      </c>
      <c r="D848" s="43"/>
      <c r="E848" s="21"/>
      <c r="F848" s="22" t="s">
        <v>69</v>
      </c>
      <c r="G848" s="23">
        <f t="shared" ref="G848:H848" si="2031">SUBTOTAL(9,G844:G847)</f>
        <v>0</v>
      </c>
      <c r="H848" s="23">
        <f t="shared" si="2031"/>
        <v>0</v>
      </c>
      <c r="I848" s="30"/>
      <c r="J848" s="53"/>
      <c r="K848" s="96" t="str">
        <f t="shared" si="1865"/>
        <v/>
      </c>
      <c r="L848" s="59" t="str">
        <f t="shared" si="1826"/>
        <v/>
      </c>
      <c r="N848" s="108" t="str">
        <f t="shared" ref="N848" si="2032">IF(AND(G848=0,H848=0),"","小計")</f>
        <v/>
      </c>
      <c r="O848" s="108" t="str">
        <f t="shared" ref="O848" si="2033">IF(AND(G848=0,H848=0),"","小計")</f>
        <v/>
      </c>
      <c r="P848" s="38"/>
      <c r="Q848" s="38"/>
      <c r="R848" s="38"/>
      <c r="S848" s="66" t="str">
        <f t="shared" si="1828"/>
        <v/>
      </c>
      <c r="T848" s="105" t="str">
        <f t="shared" si="2003"/>
        <v/>
      </c>
    </row>
    <row r="849" spans="1:20" ht="20.25" hidden="1" thickTop="1" thickBot="1">
      <c r="A849" t="str">
        <f ca="1">IF(B849="","",INDIRECT("減額一覧!B"&amp;$P849))</f>
        <v/>
      </c>
      <c r="B849" s="61" t="str">
        <f t="shared" ref="B849" ca="1" si="2034">IF(INDIRECT("減額一覧!BA"&amp;P849)=1,INDIRECT("減額一覧!M"&amp;P849),"")</f>
        <v/>
      </c>
      <c r="C849" s="36" t="str">
        <f ca="1">IF(B849="","",INDIRECT("減額一覧!C"&amp;$P849))</f>
        <v/>
      </c>
      <c r="D849" s="78" t="str">
        <f ca="1">IF($B849="","",INDIRECT("減額一覧!G"&amp;$P849))</f>
        <v/>
      </c>
      <c r="E849" s="19" t="str">
        <f ca="1">IF(B849="","",INDIRECT("減額一覧!H"&amp;P849))</f>
        <v/>
      </c>
      <c r="F849" s="19" t="str">
        <f ca="1">IF($B849="","",INDIRECT("減額一覧!T"&amp;P849))</f>
        <v/>
      </c>
      <c r="G849" s="20" t="str">
        <f ca="1">IF($B849="","",INDIRECT("減額一覧!U"&amp;P849))</f>
        <v/>
      </c>
      <c r="H849" s="20" t="str">
        <f ca="1">IF($B849="","",INDIRECT("減額一覧!V"&amp;P849))</f>
        <v/>
      </c>
      <c r="I849" s="32" t="str">
        <f ca="1">IF(B849="","",IF(INDIRECT("減額一覧!BL"&amp;P849)=0.08,0.08,0.1))</f>
        <v/>
      </c>
      <c r="J849" s="51"/>
      <c r="K849" s="94" t="str">
        <f t="shared" ca="1" si="1865"/>
        <v/>
      </c>
      <c r="L849" s="56" t="str">
        <f t="shared" ca="1" si="1826"/>
        <v/>
      </c>
      <c r="N849" s="113" t="str">
        <f t="shared" ref="N849:N852" ca="1" si="2035">IF(A849="","",IF(A849&gt;3000,"月ヶ瀬",IF(A849&gt;=2000,"都祁","市内")))</f>
        <v/>
      </c>
      <c r="O849" s="114" t="str">
        <f t="shared" ref="O849" ca="1" si="2036">IF(B849="","",IF(INDIRECT("減額一覧!BL"&amp;P849)=0.08,0.08,0.1))</f>
        <v/>
      </c>
      <c r="P849" s="38">
        <v>116</v>
      </c>
      <c r="Q849" s="38" t="str">
        <f t="shared" ref="Q849:R852" ca="1" si="2037">IF(G849="","",IF(G849&gt;0,1,""))</f>
        <v/>
      </c>
      <c r="R849" s="38" t="str">
        <f t="shared" ca="1" si="2037"/>
        <v/>
      </c>
      <c r="S849" s="66" t="str">
        <f t="shared" ca="1" si="1828"/>
        <v/>
      </c>
      <c r="T849" s="105" t="str">
        <f t="shared" ca="1" si="2003"/>
        <v/>
      </c>
    </row>
    <row r="850" spans="1:20" ht="20.25" hidden="1" thickTop="1" thickBot="1">
      <c r="A850" t="str">
        <f ca="1">IF(B850="","",INDIRECT("減額一覧!B"&amp;$P850))</f>
        <v/>
      </c>
      <c r="B850" s="61" t="str">
        <f t="shared" ref="B850" ca="1" si="2038">IF(INDIRECT("減額一覧!BB"&amp;P850)=1,INDIRECT("減額一覧!W"&amp;P850),"")</f>
        <v/>
      </c>
      <c r="C850" s="44" t="str">
        <f ca="1">IF(B850="","",INDIRECT("減額一覧!C"&amp;$P850))</f>
        <v/>
      </c>
      <c r="D850" s="79" t="str">
        <f ca="1">IF($B850="","",INDIRECT("減額一覧!G"&amp;$P850))</f>
        <v/>
      </c>
      <c r="E850" s="19" t="str">
        <f ca="1">IF(B850="","",INDIRECT("減額一覧!H"&amp;P850))</f>
        <v/>
      </c>
      <c r="F850" s="19" t="str">
        <f ca="1">IF($B850="","",INDIRECT("減額一覧!AD"&amp;P850))</f>
        <v/>
      </c>
      <c r="G850" s="20" t="str">
        <f ca="1">IF($B850="","",INDIRECT("減額一覧!AE"&amp;P850))</f>
        <v/>
      </c>
      <c r="H850" s="20" t="str">
        <f ca="1">IF($B850="","",INDIRECT("減額一覧!AF"&amp;P850))</f>
        <v/>
      </c>
      <c r="I850" s="32" t="str">
        <f ca="1">IF(B850="","",IF(INDIRECT("減額一覧!BM"&amp;P850)=0.08,0.08,0.1))</f>
        <v/>
      </c>
      <c r="J850" s="52"/>
      <c r="K850" s="95" t="str">
        <f t="shared" ca="1" si="1865"/>
        <v/>
      </c>
      <c r="L850" s="58" t="str">
        <f t="shared" ca="1" si="1826"/>
        <v/>
      </c>
      <c r="N850" s="113" t="str">
        <f t="shared" ca="1" si="2035"/>
        <v/>
      </c>
      <c r="O850" s="114" t="str">
        <f t="shared" ref="O850" ca="1" si="2039">IF(B850="","",IF(INDIRECT("減額一覧!BM"&amp;P850)=0.08,0.08,0.1))</f>
        <v/>
      </c>
      <c r="P850" s="38">
        <v>116</v>
      </c>
      <c r="Q850" s="38" t="str">
        <f t="shared" ca="1" si="2037"/>
        <v/>
      </c>
      <c r="R850" s="38" t="str">
        <f t="shared" ca="1" si="2037"/>
        <v/>
      </c>
      <c r="S850" s="66" t="str">
        <f t="shared" ca="1" si="1828"/>
        <v/>
      </c>
      <c r="T850" s="105" t="str">
        <f t="shared" ca="1" si="2003"/>
        <v/>
      </c>
    </row>
    <row r="851" spans="1:20" ht="20.25" hidden="1" thickTop="1" thickBot="1">
      <c r="A851" t="str">
        <f ca="1">IF(B851="","",INDIRECT("減額一覧!B"&amp;$P851))</f>
        <v/>
      </c>
      <c r="B851" s="61" t="str">
        <f t="shared" ref="B851" ca="1" si="2040">IF(INDIRECT("減額一覧!BC"&amp;P851)=1,INDIRECT("減額一覧!AG"&amp;P851),"")</f>
        <v/>
      </c>
      <c r="C851" s="36" t="str">
        <f ca="1">IF(B851="","",INDIRECT("減額一覧!C"&amp;$P851))</f>
        <v/>
      </c>
      <c r="D851" s="80" t="str">
        <f ca="1">IF($B851="","",INDIRECT("減額一覧!G"&amp;$P851))</f>
        <v/>
      </c>
      <c r="E851" s="19" t="str">
        <f ca="1">IF(B851="","",INDIRECT("減額一覧!H"&amp;P851))</f>
        <v/>
      </c>
      <c r="F851" s="19" t="str">
        <f ca="1">IF($B851="","",INDIRECT("減額一覧!AN"&amp;P851))</f>
        <v/>
      </c>
      <c r="G851" s="20" t="str">
        <f ca="1">IF($B851="","",INDIRECT("減額一覧!AO"&amp;P851))</f>
        <v/>
      </c>
      <c r="H851" s="20" t="str">
        <f ca="1">IF($B851="","",INDIRECT("減額一覧!AP"&amp;P851))</f>
        <v/>
      </c>
      <c r="I851" s="32" t="str">
        <f ca="1">IF(B851="","",IF(INDIRECT("減額一覧!BN"&amp;P851)=0.08,0.08,0.1))</f>
        <v/>
      </c>
      <c r="J851" s="52"/>
      <c r="K851" s="95" t="str">
        <f t="shared" ca="1" si="1865"/>
        <v/>
      </c>
      <c r="L851" s="58" t="str">
        <f t="shared" ca="1" si="1826"/>
        <v/>
      </c>
      <c r="N851" s="113" t="str">
        <f t="shared" ca="1" si="2035"/>
        <v/>
      </c>
      <c r="O851" s="114" t="str">
        <f t="shared" ref="O851" ca="1" si="2041">IF(B851="","",IF(INDIRECT("減額一覧!BN"&amp;P851)=0.08,0.08,0.1))</f>
        <v/>
      </c>
      <c r="P851" s="38">
        <v>116</v>
      </c>
      <c r="Q851" s="38" t="str">
        <f t="shared" ca="1" si="2037"/>
        <v/>
      </c>
      <c r="R851" s="38" t="str">
        <f t="shared" ca="1" si="2037"/>
        <v/>
      </c>
      <c r="S851" s="66" t="str">
        <f t="shared" ca="1" si="1828"/>
        <v/>
      </c>
      <c r="T851" s="105" t="str">
        <f t="shared" ca="1" si="2003"/>
        <v/>
      </c>
    </row>
    <row r="852" spans="1:20" ht="20.25" hidden="1" thickTop="1" thickBot="1">
      <c r="A852" t="str">
        <f ca="1">IF(B852="","",INDIRECT("減額一覧!B"&amp;$P852))</f>
        <v/>
      </c>
      <c r="B852" s="61" t="str">
        <f t="shared" ref="B852" ca="1" si="2042">IF(INDIRECT("減額一覧!BD"&amp;P852)=1,INDIRECT("減額一覧!AQ"&amp;P852),"")</f>
        <v/>
      </c>
      <c r="C852" s="45" t="str">
        <f ca="1">IF(B852="","",INDIRECT("減額一覧!C"&amp;$P852))</f>
        <v/>
      </c>
      <c r="D852" s="79" t="str">
        <f ca="1">IF($B852="","",INDIRECT("減額一覧!G"&amp;$P852))</f>
        <v/>
      </c>
      <c r="E852" s="19" t="str">
        <f ca="1">IF(B852="","",INDIRECT("減額一覧!H"&amp;P852))</f>
        <v/>
      </c>
      <c r="F852" s="19" t="str">
        <f ca="1">IF($B852="","",INDIRECT("減額一覧!AX"&amp;P852))</f>
        <v/>
      </c>
      <c r="G852" s="20" t="str">
        <f ca="1">IF($B852="","",INDIRECT("減額一覧!AY"&amp;P852))</f>
        <v/>
      </c>
      <c r="H852" s="20" t="str">
        <f ca="1">IF($B852="","",INDIRECT("減額一覧!AZ"&amp;P852))</f>
        <v/>
      </c>
      <c r="I852" s="32" t="str">
        <f ca="1">IF(B852="","",IF(INDIRECT("減額一覧!BO"&amp;P852)=0.08,0.08,0.1))</f>
        <v/>
      </c>
      <c r="J852" s="52"/>
      <c r="K852" s="95" t="str">
        <f t="shared" ca="1" si="1865"/>
        <v/>
      </c>
      <c r="L852" s="58" t="str">
        <f t="shared" ref="L852:L915" ca="1" si="2043">IF(OR(S852="370",S852="371",S852="372",S852="373",S852="374",S852="375",S852="376",S852="377",S852="378",S852="379",S852="380",S852="039",S852="389"),"農集","")</f>
        <v/>
      </c>
      <c r="N852" s="113" t="str">
        <f t="shared" ca="1" si="2035"/>
        <v/>
      </c>
      <c r="O852" s="114" t="str">
        <f t="shared" ref="O852" ca="1" si="2044">IF(B852="","",IF(INDIRECT("減額一覧!BO"&amp;P852)=0.08,0.08,0.1))</f>
        <v/>
      </c>
      <c r="P852" s="38">
        <v>116</v>
      </c>
      <c r="Q852" s="38" t="str">
        <f t="shared" ca="1" si="2037"/>
        <v/>
      </c>
      <c r="R852" s="38" t="str">
        <f t="shared" ca="1" si="2037"/>
        <v/>
      </c>
      <c r="S852" s="66" t="str">
        <f t="shared" ref="S852:S915" ca="1" si="2045">IF(C852="","",LEFT(TEXT(C852,"000000000"),3))</f>
        <v/>
      </c>
      <c r="T852" s="105" t="str">
        <f t="shared" ca="1" si="2003"/>
        <v/>
      </c>
    </row>
    <row r="853" spans="1:20" ht="20.25" hidden="1" thickTop="1" thickBot="1">
      <c r="B853" s="64"/>
      <c r="C853" s="41" t="str">
        <f>IF(B853="","",減額一覧!C549)</f>
        <v/>
      </c>
      <c r="D853" s="43"/>
      <c r="E853" s="21"/>
      <c r="F853" s="22" t="s">
        <v>69</v>
      </c>
      <c r="G853" s="23">
        <f t="shared" ref="G853:H853" si="2046">SUBTOTAL(9,G849:G852)</f>
        <v>0</v>
      </c>
      <c r="H853" s="23">
        <f t="shared" si="2046"/>
        <v>0</v>
      </c>
      <c r="I853" s="30"/>
      <c r="J853" s="53"/>
      <c r="K853" s="96" t="str">
        <f t="shared" si="1865"/>
        <v/>
      </c>
      <c r="L853" s="59" t="str">
        <f t="shared" si="2043"/>
        <v/>
      </c>
      <c r="N853" s="108" t="str">
        <f t="shared" ref="N853" si="2047">IF(AND(G853=0,H853=0),"","小計")</f>
        <v/>
      </c>
      <c r="O853" s="108" t="str">
        <f t="shared" ref="O853" si="2048">IF(AND(G853=0,H853=0),"","小計")</f>
        <v/>
      </c>
      <c r="P853" s="38"/>
      <c r="Q853" s="38"/>
      <c r="R853" s="38"/>
      <c r="S853" s="66" t="str">
        <f t="shared" si="2045"/>
        <v/>
      </c>
      <c r="T853" s="105" t="str">
        <f t="shared" si="2003"/>
        <v/>
      </c>
    </row>
    <row r="854" spans="1:20" ht="20.25" hidden="1" thickTop="1" thickBot="1">
      <c r="A854" t="str">
        <f ca="1">IF(B854="","",INDIRECT("減額一覧!B"&amp;$P854))</f>
        <v/>
      </c>
      <c r="B854" s="61" t="str">
        <f t="shared" ref="B854" ca="1" si="2049">IF(INDIRECT("減額一覧!BA"&amp;P854)=1,INDIRECT("減額一覧!M"&amp;P854),"")</f>
        <v/>
      </c>
      <c r="C854" s="36" t="str">
        <f ca="1">IF(B854="","",INDIRECT("減額一覧!C"&amp;$P854))</f>
        <v/>
      </c>
      <c r="D854" s="78" t="str">
        <f ca="1">IF($B854="","",INDIRECT("減額一覧!G"&amp;$P854))</f>
        <v/>
      </c>
      <c r="E854" s="19" t="str">
        <f ca="1">IF(B854="","",INDIRECT("減額一覧!H"&amp;P854))</f>
        <v/>
      </c>
      <c r="F854" s="19" t="str">
        <f ca="1">IF($B854="","",INDIRECT("減額一覧!T"&amp;P854))</f>
        <v/>
      </c>
      <c r="G854" s="20" t="str">
        <f ca="1">IF($B854="","",INDIRECT("減額一覧!U"&amp;P854))</f>
        <v/>
      </c>
      <c r="H854" s="20" t="str">
        <f ca="1">IF($B854="","",INDIRECT("減額一覧!V"&amp;P854))</f>
        <v/>
      </c>
      <c r="I854" s="32" t="str">
        <f ca="1">IF(B854="","",IF(INDIRECT("減額一覧!BL"&amp;P854)=0.08,0.08,0.1))</f>
        <v/>
      </c>
      <c r="J854" s="51"/>
      <c r="K854" s="94" t="str">
        <f t="shared" ca="1" si="1865"/>
        <v/>
      </c>
      <c r="L854" s="56" t="str">
        <f t="shared" ca="1" si="2043"/>
        <v/>
      </c>
      <c r="N854" s="113" t="str">
        <f t="shared" ref="N854:N857" ca="1" si="2050">IF(A854="","",IF(A854&gt;3000,"月ヶ瀬",IF(A854&gt;=2000,"都祁","市内")))</f>
        <v/>
      </c>
      <c r="O854" s="114" t="str">
        <f t="shared" ref="O854" ca="1" si="2051">IF(B854="","",IF(INDIRECT("減額一覧!BL"&amp;P854)=0.08,0.08,0.1))</f>
        <v/>
      </c>
      <c r="P854" s="38">
        <v>117</v>
      </c>
      <c r="Q854" s="38" t="str">
        <f t="shared" ref="Q854:R857" ca="1" si="2052">IF(G854="","",IF(G854&gt;0,1,""))</f>
        <v/>
      </c>
      <c r="R854" s="38" t="str">
        <f t="shared" ca="1" si="2052"/>
        <v/>
      </c>
      <c r="S854" s="66" t="str">
        <f t="shared" ca="1" si="2045"/>
        <v/>
      </c>
      <c r="T854" s="105" t="str">
        <f t="shared" ca="1" si="2003"/>
        <v/>
      </c>
    </row>
    <row r="855" spans="1:20" ht="20.25" hidden="1" thickTop="1" thickBot="1">
      <c r="A855" t="str">
        <f ca="1">IF(B855="","",INDIRECT("減額一覧!B"&amp;$P855))</f>
        <v/>
      </c>
      <c r="B855" s="61" t="str">
        <f t="shared" ref="B855" ca="1" si="2053">IF(INDIRECT("減額一覧!BB"&amp;P855)=1,INDIRECT("減額一覧!W"&amp;P855),"")</f>
        <v/>
      </c>
      <c r="C855" s="44" t="str">
        <f ca="1">IF(B855="","",INDIRECT("減額一覧!C"&amp;$P855))</f>
        <v/>
      </c>
      <c r="D855" s="79" t="str">
        <f ca="1">IF($B855="","",INDIRECT("減額一覧!G"&amp;$P855))</f>
        <v/>
      </c>
      <c r="E855" s="19" t="str">
        <f ca="1">IF(B855="","",INDIRECT("減額一覧!H"&amp;P855))</f>
        <v/>
      </c>
      <c r="F855" s="19" t="str">
        <f ca="1">IF($B855="","",INDIRECT("減額一覧!AD"&amp;P855))</f>
        <v/>
      </c>
      <c r="G855" s="20" t="str">
        <f ca="1">IF($B855="","",INDIRECT("減額一覧!AE"&amp;P855))</f>
        <v/>
      </c>
      <c r="H855" s="20" t="str">
        <f ca="1">IF($B855="","",INDIRECT("減額一覧!AF"&amp;P855))</f>
        <v/>
      </c>
      <c r="I855" s="32" t="str">
        <f ca="1">IF(B855="","",IF(INDIRECT("減額一覧!BM"&amp;P855)=0.08,0.08,0.1))</f>
        <v/>
      </c>
      <c r="J855" s="52"/>
      <c r="K855" s="95" t="str">
        <f t="shared" ca="1" si="1865"/>
        <v/>
      </c>
      <c r="L855" s="58" t="str">
        <f t="shared" ca="1" si="2043"/>
        <v/>
      </c>
      <c r="N855" s="113" t="str">
        <f t="shared" ca="1" si="2050"/>
        <v/>
      </c>
      <c r="O855" s="114" t="str">
        <f t="shared" ref="O855" ca="1" si="2054">IF(B855="","",IF(INDIRECT("減額一覧!BM"&amp;P855)=0.08,0.08,0.1))</f>
        <v/>
      </c>
      <c r="P855" s="38">
        <v>117</v>
      </c>
      <c r="Q855" s="38" t="str">
        <f t="shared" ca="1" si="2052"/>
        <v/>
      </c>
      <c r="R855" s="38" t="str">
        <f t="shared" ca="1" si="2052"/>
        <v/>
      </c>
      <c r="S855" s="66" t="str">
        <f t="shared" ca="1" si="2045"/>
        <v/>
      </c>
      <c r="T855" s="105" t="str">
        <f t="shared" ca="1" si="2003"/>
        <v/>
      </c>
    </row>
    <row r="856" spans="1:20" ht="20.25" hidden="1" thickTop="1" thickBot="1">
      <c r="A856" t="str">
        <f ca="1">IF(B856="","",INDIRECT("減額一覧!B"&amp;$P856))</f>
        <v/>
      </c>
      <c r="B856" s="61" t="str">
        <f t="shared" ref="B856" ca="1" si="2055">IF(INDIRECT("減額一覧!BC"&amp;P856)=1,INDIRECT("減額一覧!AG"&amp;P856),"")</f>
        <v/>
      </c>
      <c r="C856" s="36" t="str">
        <f ca="1">IF(B856="","",INDIRECT("減額一覧!C"&amp;$P856))</f>
        <v/>
      </c>
      <c r="D856" s="80" t="str">
        <f ca="1">IF($B856="","",INDIRECT("減額一覧!G"&amp;$P856))</f>
        <v/>
      </c>
      <c r="E856" s="19" t="str">
        <f ca="1">IF(B856="","",INDIRECT("減額一覧!H"&amp;P856))</f>
        <v/>
      </c>
      <c r="F856" s="19" t="str">
        <f ca="1">IF($B856="","",INDIRECT("減額一覧!AN"&amp;P856))</f>
        <v/>
      </c>
      <c r="G856" s="20" t="str">
        <f ca="1">IF($B856="","",INDIRECT("減額一覧!AO"&amp;P856))</f>
        <v/>
      </c>
      <c r="H856" s="20" t="str">
        <f ca="1">IF($B856="","",INDIRECT("減額一覧!AP"&amp;P856))</f>
        <v/>
      </c>
      <c r="I856" s="32" t="str">
        <f ca="1">IF(B856="","",IF(INDIRECT("減額一覧!BN"&amp;P856)=0.08,0.08,0.1))</f>
        <v/>
      </c>
      <c r="J856" s="52"/>
      <c r="K856" s="95" t="str">
        <f t="shared" ca="1" si="1865"/>
        <v/>
      </c>
      <c r="L856" s="58" t="str">
        <f t="shared" ca="1" si="2043"/>
        <v/>
      </c>
      <c r="N856" s="113" t="str">
        <f t="shared" ca="1" si="2050"/>
        <v/>
      </c>
      <c r="O856" s="114" t="str">
        <f t="shared" ref="O856" ca="1" si="2056">IF(B856="","",IF(INDIRECT("減額一覧!BN"&amp;P856)=0.08,0.08,0.1))</f>
        <v/>
      </c>
      <c r="P856" s="38">
        <v>117</v>
      </c>
      <c r="Q856" s="38" t="str">
        <f t="shared" ca="1" si="2052"/>
        <v/>
      </c>
      <c r="R856" s="38" t="str">
        <f t="shared" ca="1" si="2052"/>
        <v/>
      </c>
      <c r="S856" s="66" t="str">
        <f t="shared" ca="1" si="2045"/>
        <v/>
      </c>
      <c r="T856" s="105" t="str">
        <f t="shared" ca="1" si="2003"/>
        <v/>
      </c>
    </row>
    <row r="857" spans="1:20" ht="20.25" hidden="1" thickTop="1" thickBot="1">
      <c r="A857" t="str">
        <f ca="1">IF(B857="","",INDIRECT("減額一覧!B"&amp;$P857))</f>
        <v/>
      </c>
      <c r="B857" s="61" t="str">
        <f t="shared" ref="B857" ca="1" si="2057">IF(INDIRECT("減額一覧!BD"&amp;P857)=1,INDIRECT("減額一覧!AQ"&amp;P857),"")</f>
        <v/>
      </c>
      <c r="C857" s="45" t="str">
        <f ca="1">IF(B857="","",INDIRECT("減額一覧!C"&amp;$P857))</f>
        <v/>
      </c>
      <c r="D857" s="79" t="str">
        <f ca="1">IF($B857="","",INDIRECT("減額一覧!G"&amp;$P857))</f>
        <v/>
      </c>
      <c r="E857" s="19" t="str">
        <f ca="1">IF(B857="","",INDIRECT("減額一覧!H"&amp;P857))</f>
        <v/>
      </c>
      <c r="F857" s="19" t="str">
        <f ca="1">IF($B857="","",INDIRECT("減額一覧!AX"&amp;P857))</f>
        <v/>
      </c>
      <c r="G857" s="20" t="str">
        <f ca="1">IF($B857="","",INDIRECT("減額一覧!AY"&amp;P857))</f>
        <v/>
      </c>
      <c r="H857" s="20" t="str">
        <f ca="1">IF($B857="","",INDIRECT("減額一覧!AZ"&amp;P857))</f>
        <v/>
      </c>
      <c r="I857" s="32" t="str">
        <f ca="1">IF(B857="","",IF(INDIRECT("減額一覧!BO"&amp;P857)=0.08,0.08,0.1))</f>
        <v/>
      </c>
      <c r="J857" s="52"/>
      <c r="K857" s="95" t="str">
        <f t="shared" ca="1" si="1865"/>
        <v/>
      </c>
      <c r="L857" s="58" t="str">
        <f t="shared" ca="1" si="2043"/>
        <v/>
      </c>
      <c r="N857" s="113" t="str">
        <f t="shared" ca="1" si="2050"/>
        <v/>
      </c>
      <c r="O857" s="114" t="str">
        <f t="shared" ref="O857" ca="1" si="2058">IF(B857="","",IF(INDIRECT("減額一覧!BO"&amp;P857)=0.08,0.08,0.1))</f>
        <v/>
      </c>
      <c r="P857" s="38">
        <v>117</v>
      </c>
      <c r="Q857" s="38" t="str">
        <f t="shared" ca="1" si="2052"/>
        <v/>
      </c>
      <c r="R857" s="38" t="str">
        <f t="shared" ca="1" si="2052"/>
        <v/>
      </c>
      <c r="S857" s="66" t="str">
        <f t="shared" ca="1" si="2045"/>
        <v/>
      </c>
      <c r="T857" s="105" t="str">
        <f t="shared" ca="1" si="2003"/>
        <v/>
      </c>
    </row>
    <row r="858" spans="1:20" ht="20.25" hidden="1" thickTop="1" thickBot="1">
      <c r="A858" t="str">
        <f t="shared" ref="A858" ca="1" si="2059">IF(B858="","",INDIRECT("減額一覧!B"&amp;$P858))</f>
        <v/>
      </c>
      <c r="B858" s="64"/>
      <c r="C858" s="41" t="str">
        <f>IF(B858="","",減額一覧!C554)</f>
        <v/>
      </c>
      <c r="D858" s="43"/>
      <c r="E858" s="21"/>
      <c r="F858" s="22" t="s">
        <v>69</v>
      </c>
      <c r="G858" s="23">
        <f t="shared" ref="G858:H858" si="2060">SUBTOTAL(9,G854:G857)</f>
        <v>0</v>
      </c>
      <c r="H858" s="23">
        <f t="shared" si="2060"/>
        <v>0</v>
      </c>
      <c r="I858" s="30"/>
      <c r="J858" s="53"/>
      <c r="K858" s="96" t="str">
        <f t="shared" ca="1" si="1865"/>
        <v/>
      </c>
      <c r="L858" s="59" t="str">
        <f t="shared" si="2043"/>
        <v/>
      </c>
      <c r="N858" s="108" t="str">
        <f t="shared" ref="N858" si="2061">IF(AND(G858=0,H858=0),"","小計")</f>
        <v/>
      </c>
      <c r="O858" s="108" t="str">
        <f t="shared" ref="O858" si="2062">IF(AND(G858=0,H858=0),"","小計")</f>
        <v/>
      </c>
      <c r="P858" s="38"/>
      <c r="Q858" s="38"/>
      <c r="R858" s="38"/>
      <c r="S858" s="66" t="str">
        <f t="shared" si="2045"/>
        <v/>
      </c>
      <c r="T858" s="105" t="str">
        <f t="shared" si="2003"/>
        <v/>
      </c>
    </row>
    <row r="859" spans="1:20" ht="20.25" hidden="1" thickTop="1" thickBot="1">
      <c r="A859" t="str">
        <f ca="1">IF(B859="","",INDIRECT("減額一覧!B"&amp;$P859))</f>
        <v/>
      </c>
      <c r="B859" s="61" t="str">
        <f t="shared" ref="B859" ca="1" si="2063">IF(INDIRECT("減額一覧!BA"&amp;P859)=1,INDIRECT("減額一覧!M"&amp;P859),"")</f>
        <v/>
      </c>
      <c r="C859" s="36" t="str">
        <f ca="1">IF(B859="","",INDIRECT("減額一覧!C"&amp;$P859))</f>
        <v/>
      </c>
      <c r="D859" s="78" t="str">
        <f ca="1">IF($B859="","",INDIRECT("減額一覧!G"&amp;$P859))</f>
        <v/>
      </c>
      <c r="E859" s="19" t="str">
        <f ca="1">IF(B859="","",INDIRECT("減額一覧!H"&amp;P859))</f>
        <v/>
      </c>
      <c r="F859" s="19" t="str">
        <f ca="1">IF($B859="","",INDIRECT("減額一覧!T"&amp;P859))</f>
        <v/>
      </c>
      <c r="G859" s="20" t="str">
        <f ca="1">IF($B859="","",INDIRECT("減額一覧!U"&amp;P859))</f>
        <v/>
      </c>
      <c r="H859" s="20" t="str">
        <f ca="1">IF($B859="","",INDIRECT("減額一覧!V"&amp;P859))</f>
        <v/>
      </c>
      <c r="I859" s="32" t="str">
        <f ca="1">IF(B859="","",IF(INDIRECT("減額一覧!BL"&amp;P859)=0.08,0.08,0.1))</f>
        <v/>
      </c>
      <c r="J859" s="51"/>
      <c r="K859" s="94" t="str">
        <f t="shared" ca="1" si="1865"/>
        <v/>
      </c>
      <c r="L859" s="56" t="str">
        <f t="shared" ca="1" si="2043"/>
        <v/>
      </c>
      <c r="N859" s="113" t="str">
        <f t="shared" ref="N859:N862" ca="1" si="2064">IF(A859="","",IF(A859&gt;3000,"月ヶ瀬",IF(A859&gt;=2000,"都祁","市内")))</f>
        <v/>
      </c>
      <c r="O859" s="114" t="str">
        <f t="shared" ref="O859" ca="1" si="2065">IF(B859="","",IF(INDIRECT("減額一覧!BL"&amp;P859)=0.08,0.08,0.1))</f>
        <v/>
      </c>
      <c r="P859" s="38">
        <v>114</v>
      </c>
      <c r="Q859" s="38" t="str">
        <f t="shared" ref="Q859:R862" ca="1" si="2066">IF(G859="","",IF(G859&gt;0,1,""))</f>
        <v/>
      </c>
      <c r="R859" s="38" t="str">
        <f t="shared" ca="1" si="2066"/>
        <v/>
      </c>
      <c r="S859" s="66" t="str">
        <f t="shared" ca="1" si="2045"/>
        <v/>
      </c>
      <c r="T859" s="105" t="str">
        <f t="shared" ca="1" si="2003"/>
        <v/>
      </c>
    </row>
    <row r="860" spans="1:20" ht="20.25" hidden="1" thickTop="1" thickBot="1">
      <c r="A860" t="str">
        <f ca="1">IF(B860="","",INDIRECT("減額一覧!B"&amp;$P860))</f>
        <v/>
      </c>
      <c r="B860" s="61" t="str">
        <f t="shared" ref="B860" ca="1" si="2067">IF(INDIRECT("減額一覧!BB"&amp;P860)=1,INDIRECT("減額一覧!W"&amp;P860),"")</f>
        <v/>
      </c>
      <c r="C860" s="44" t="str">
        <f ca="1">IF(B860="","",INDIRECT("減額一覧!C"&amp;$P860))</f>
        <v/>
      </c>
      <c r="D860" s="79" t="str">
        <f ca="1">IF($B860="","",INDIRECT("減額一覧!G"&amp;$P860))</f>
        <v/>
      </c>
      <c r="E860" s="19" t="str">
        <f ca="1">IF(B860="","",INDIRECT("減額一覧!H"&amp;P860))</f>
        <v/>
      </c>
      <c r="F860" s="19" t="str">
        <f ca="1">IF($B860="","",INDIRECT("減額一覧!AD"&amp;P860))</f>
        <v/>
      </c>
      <c r="G860" s="20" t="str">
        <f ca="1">IF($B860="","",INDIRECT("減額一覧!AE"&amp;P860))</f>
        <v/>
      </c>
      <c r="H860" s="20" t="str">
        <f ca="1">IF($B860="","",INDIRECT("減額一覧!AF"&amp;P860))</f>
        <v/>
      </c>
      <c r="I860" s="32" t="str">
        <f ca="1">IF(B860="","",IF(INDIRECT("減額一覧!BM"&amp;P860)=0.08,0.08,0.1))</f>
        <v/>
      </c>
      <c r="J860" s="52"/>
      <c r="K860" s="95" t="str">
        <f t="shared" ca="1" si="1865"/>
        <v/>
      </c>
      <c r="L860" s="58" t="str">
        <f t="shared" ca="1" si="2043"/>
        <v/>
      </c>
      <c r="N860" s="113" t="str">
        <f t="shared" ca="1" si="2064"/>
        <v/>
      </c>
      <c r="O860" s="114" t="str">
        <f t="shared" ref="O860" ca="1" si="2068">IF(B860="","",IF(INDIRECT("減額一覧!BM"&amp;P860)=0.08,0.08,0.1))</f>
        <v/>
      </c>
      <c r="P860" s="38">
        <v>114</v>
      </c>
      <c r="Q860" s="38" t="str">
        <f t="shared" ca="1" si="2066"/>
        <v/>
      </c>
      <c r="R860" s="38" t="str">
        <f t="shared" ca="1" si="2066"/>
        <v/>
      </c>
      <c r="S860" s="66" t="str">
        <f t="shared" ca="1" si="2045"/>
        <v/>
      </c>
      <c r="T860" s="105" t="str">
        <f t="shared" ca="1" si="2003"/>
        <v/>
      </c>
    </row>
    <row r="861" spans="1:20" ht="20.25" hidden="1" thickTop="1" thickBot="1">
      <c r="A861" t="str">
        <f ca="1">IF(B861="","",INDIRECT("減額一覧!B"&amp;$P861))</f>
        <v/>
      </c>
      <c r="B861" s="61" t="str">
        <f t="shared" ref="B861" ca="1" si="2069">IF(INDIRECT("減額一覧!BC"&amp;P861)=1,INDIRECT("減額一覧!AG"&amp;P861),"")</f>
        <v/>
      </c>
      <c r="C861" s="36" t="str">
        <f ca="1">IF(B861="","",INDIRECT("減額一覧!C"&amp;$P861))</f>
        <v/>
      </c>
      <c r="D861" s="80" t="str">
        <f ca="1">IF($B861="","",INDIRECT("減額一覧!G"&amp;$P861))</f>
        <v/>
      </c>
      <c r="E861" s="19" t="str">
        <f ca="1">IF(B861="","",INDIRECT("減額一覧!H"&amp;P861))</f>
        <v/>
      </c>
      <c r="F861" s="19" t="str">
        <f ca="1">IF($B861="","",INDIRECT("減額一覧!AN"&amp;P861))</f>
        <v/>
      </c>
      <c r="G861" s="20" t="str">
        <f ca="1">IF($B861="","",INDIRECT("減額一覧!AO"&amp;P861))</f>
        <v/>
      </c>
      <c r="H861" s="20" t="str">
        <f ca="1">IF($B861="","",INDIRECT("減額一覧!AP"&amp;P861))</f>
        <v/>
      </c>
      <c r="I861" s="32" t="str">
        <f ca="1">IF(B861="","",IF(INDIRECT("減額一覧!BN"&amp;P861)=0.08,0.08,0.1))</f>
        <v/>
      </c>
      <c r="J861" s="52"/>
      <c r="K861" s="95" t="str">
        <f t="shared" ca="1" si="1865"/>
        <v/>
      </c>
      <c r="L861" s="58" t="str">
        <f t="shared" ca="1" si="2043"/>
        <v/>
      </c>
      <c r="N861" s="113" t="str">
        <f t="shared" ca="1" si="2064"/>
        <v/>
      </c>
      <c r="O861" s="114" t="str">
        <f t="shared" ref="O861" ca="1" si="2070">IF(B861="","",IF(INDIRECT("減額一覧!BN"&amp;P861)=0.08,0.08,0.1))</f>
        <v/>
      </c>
      <c r="P861" s="38">
        <v>114</v>
      </c>
      <c r="Q861" s="38" t="str">
        <f t="shared" ca="1" si="2066"/>
        <v/>
      </c>
      <c r="R861" s="38" t="str">
        <f t="shared" ca="1" si="2066"/>
        <v/>
      </c>
      <c r="S861" s="66" t="str">
        <f t="shared" ca="1" si="2045"/>
        <v/>
      </c>
      <c r="T861" s="105" t="str">
        <f t="shared" ca="1" si="2003"/>
        <v/>
      </c>
    </row>
    <row r="862" spans="1:20" ht="20.25" hidden="1" thickTop="1" thickBot="1">
      <c r="A862" t="str">
        <f ca="1">IF(B862="","",INDIRECT("減額一覧!B"&amp;$P862))</f>
        <v/>
      </c>
      <c r="B862" s="61" t="str">
        <f t="shared" ref="B862" ca="1" si="2071">IF(INDIRECT("減額一覧!BD"&amp;P862)=1,INDIRECT("減額一覧!AQ"&amp;P862),"")</f>
        <v/>
      </c>
      <c r="C862" s="45" t="str">
        <f ca="1">IF(B862="","",INDIRECT("減額一覧!C"&amp;$P862))</f>
        <v/>
      </c>
      <c r="D862" s="79" t="str">
        <f ca="1">IF($B862="","",INDIRECT("減額一覧!G"&amp;$P862))</f>
        <v/>
      </c>
      <c r="E862" s="19" t="str">
        <f ca="1">IF(B862="","",INDIRECT("減額一覧!H"&amp;P862))</f>
        <v/>
      </c>
      <c r="F862" s="19" t="str">
        <f ca="1">IF($B862="","",INDIRECT("減額一覧!AX"&amp;P862))</f>
        <v/>
      </c>
      <c r="G862" s="20" t="str">
        <f ca="1">IF($B862="","",INDIRECT("減額一覧!AY"&amp;P862))</f>
        <v/>
      </c>
      <c r="H862" s="20" t="str">
        <f ca="1">IF($B862="","",INDIRECT("減額一覧!AZ"&amp;P862))</f>
        <v/>
      </c>
      <c r="I862" s="32" t="str">
        <f ca="1">IF(B862="","",IF(INDIRECT("減額一覧!BO"&amp;P862)=0.08,0.08,0.1))</f>
        <v/>
      </c>
      <c r="J862" s="52"/>
      <c r="K862" s="95" t="str">
        <f t="shared" ca="1" si="1865"/>
        <v/>
      </c>
      <c r="L862" s="58" t="str">
        <f t="shared" ca="1" si="2043"/>
        <v/>
      </c>
      <c r="N862" s="113" t="str">
        <f t="shared" ca="1" si="2064"/>
        <v/>
      </c>
      <c r="O862" s="114" t="str">
        <f t="shared" ref="O862" ca="1" si="2072">IF(B862="","",IF(INDIRECT("減額一覧!BO"&amp;P862)=0.08,0.08,0.1))</f>
        <v/>
      </c>
      <c r="P862" s="38">
        <v>114</v>
      </c>
      <c r="Q862" s="38" t="str">
        <f t="shared" ca="1" si="2066"/>
        <v/>
      </c>
      <c r="R862" s="38" t="str">
        <f t="shared" ca="1" si="2066"/>
        <v/>
      </c>
      <c r="S862" s="66" t="str">
        <f t="shared" ca="1" si="2045"/>
        <v/>
      </c>
      <c r="T862" s="105" t="str">
        <f t="shared" ca="1" si="2003"/>
        <v/>
      </c>
    </row>
    <row r="863" spans="1:20" ht="20.25" hidden="1" thickTop="1" thickBot="1">
      <c r="B863" s="64"/>
      <c r="C863" s="41" t="str">
        <f>IF(B863="","",減額一覧!C559)</f>
        <v/>
      </c>
      <c r="D863" s="43"/>
      <c r="E863" s="21"/>
      <c r="F863" s="22" t="s">
        <v>69</v>
      </c>
      <c r="G863" s="23">
        <f t="shared" ref="G863:H863" si="2073">SUBTOTAL(9,G859:G862)</f>
        <v>0</v>
      </c>
      <c r="H863" s="23">
        <f t="shared" si="2073"/>
        <v>0</v>
      </c>
      <c r="I863" s="30"/>
      <c r="J863" s="53"/>
      <c r="K863" s="96" t="str">
        <f t="shared" si="1865"/>
        <v/>
      </c>
      <c r="L863" s="59" t="str">
        <f t="shared" si="2043"/>
        <v/>
      </c>
      <c r="N863" s="108" t="str">
        <f t="shared" ref="N863" si="2074">IF(AND(G863=0,H863=0),"","小計")</f>
        <v/>
      </c>
      <c r="O863" s="108" t="str">
        <f t="shared" ref="O863" si="2075">IF(AND(G863=0,H863=0),"","小計")</f>
        <v/>
      </c>
      <c r="P863" s="38"/>
      <c r="Q863" s="38"/>
      <c r="R863" s="38"/>
      <c r="S863" s="66" t="str">
        <f t="shared" si="2045"/>
        <v/>
      </c>
      <c r="T863" s="105" t="str">
        <f t="shared" si="2003"/>
        <v/>
      </c>
    </row>
    <row r="864" spans="1:20" ht="20.25" hidden="1" thickTop="1" thickBot="1">
      <c r="A864" t="str">
        <f ca="1">IF(B864="","",INDIRECT("減額一覧!B"&amp;$P864))</f>
        <v/>
      </c>
      <c r="B864" s="61" t="str">
        <f t="shared" ref="B864" ca="1" si="2076">IF(INDIRECT("減額一覧!BA"&amp;P864)=1,INDIRECT("減額一覧!M"&amp;P864),"")</f>
        <v/>
      </c>
      <c r="C864" s="36" t="str">
        <f ca="1">IF(B864="","",INDIRECT("減額一覧!C"&amp;$P864))</f>
        <v/>
      </c>
      <c r="D864" s="78" t="str">
        <f ca="1">IF($B864="","",INDIRECT("減額一覧!G"&amp;$P864))</f>
        <v/>
      </c>
      <c r="E864" s="19" t="str">
        <f ca="1">IF(B864="","",INDIRECT("減額一覧!H"&amp;P864))</f>
        <v/>
      </c>
      <c r="F864" s="19" t="str">
        <f ca="1">IF($B864="","",INDIRECT("減額一覧!T"&amp;P864))</f>
        <v/>
      </c>
      <c r="G864" s="20" t="str">
        <f ca="1">IF($B864="","",INDIRECT("減額一覧!U"&amp;P864))</f>
        <v/>
      </c>
      <c r="H864" s="20" t="str">
        <f ca="1">IF($B864="","",INDIRECT("減額一覧!V"&amp;P864))</f>
        <v/>
      </c>
      <c r="I864" s="32" t="str">
        <f ca="1">IF(B864="","",IF(INDIRECT("減額一覧!BL"&amp;P864)=0.08,0.08,0.1))</f>
        <v/>
      </c>
      <c r="J864" s="51"/>
      <c r="K864" s="94" t="str">
        <f t="shared" ca="1" si="1865"/>
        <v/>
      </c>
      <c r="L864" s="56" t="str">
        <f t="shared" ca="1" si="2043"/>
        <v/>
      </c>
      <c r="N864" s="113" t="str">
        <f t="shared" ref="N864:N867" ca="1" si="2077">IF(A864="","",IF(A864&gt;3000,"月ヶ瀬",IF(A864&gt;=2000,"都祁","市内")))</f>
        <v/>
      </c>
      <c r="O864" s="114" t="str">
        <f t="shared" ref="O864" ca="1" si="2078">IF(B864="","",IF(INDIRECT("減額一覧!BL"&amp;P864)=0.08,0.08,0.1))</f>
        <v/>
      </c>
      <c r="P864" s="38">
        <v>115</v>
      </c>
      <c r="Q864" s="38" t="str">
        <f t="shared" ref="Q864:R867" ca="1" si="2079">IF(G864="","",IF(G864&gt;0,1,""))</f>
        <v/>
      </c>
      <c r="R864" s="38" t="str">
        <f t="shared" ca="1" si="2079"/>
        <v/>
      </c>
      <c r="S864" s="66" t="str">
        <f t="shared" ca="1" si="2045"/>
        <v/>
      </c>
      <c r="T864" s="105" t="str">
        <f t="shared" ca="1" si="2003"/>
        <v/>
      </c>
    </row>
    <row r="865" spans="1:20" ht="20.25" hidden="1" thickTop="1" thickBot="1">
      <c r="A865" t="str">
        <f ca="1">IF(B865="","",INDIRECT("減額一覧!B"&amp;$P865))</f>
        <v/>
      </c>
      <c r="B865" s="61" t="str">
        <f t="shared" ref="B865" ca="1" si="2080">IF(INDIRECT("減額一覧!BB"&amp;P865)=1,INDIRECT("減額一覧!W"&amp;P865),"")</f>
        <v/>
      </c>
      <c r="C865" s="44" t="str">
        <f ca="1">IF(B865="","",INDIRECT("減額一覧!C"&amp;$P865))</f>
        <v/>
      </c>
      <c r="D865" s="79" t="str">
        <f ca="1">IF($B865="","",INDIRECT("減額一覧!G"&amp;$P865))</f>
        <v/>
      </c>
      <c r="E865" s="19" t="str">
        <f ca="1">IF(B865="","",INDIRECT("減額一覧!H"&amp;P865))</f>
        <v/>
      </c>
      <c r="F865" s="19" t="str">
        <f ca="1">IF($B865="","",INDIRECT("減額一覧!AD"&amp;P865))</f>
        <v/>
      </c>
      <c r="G865" s="20" t="str">
        <f ca="1">IF($B865="","",INDIRECT("減額一覧!AE"&amp;P865))</f>
        <v/>
      </c>
      <c r="H865" s="20" t="str">
        <f ca="1">IF($B865="","",INDIRECT("減額一覧!AF"&amp;P865))</f>
        <v/>
      </c>
      <c r="I865" s="32" t="str">
        <f ca="1">IF(B865="","",IF(INDIRECT("減額一覧!BM"&amp;P865)=0.08,0.08,0.1))</f>
        <v/>
      </c>
      <c r="J865" s="52"/>
      <c r="K865" s="95" t="str">
        <f t="shared" ref="K865:K878" ca="1" si="2081">IF(A865="","",IF(A865&gt;3000,"月ヶ瀬",IF(A865&gt;=2000,"都祁","")))</f>
        <v/>
      </c>
      <c r="L865" s="58" t="str">
        <f t="shared" ca="1" si="2043"/>
        <v/>
      </c>
      <c r="N865" s="113" t="str">
        <f t="shared" ca="1" si="2077"/>
        <v/>
      </c>
      <c r="O865" s="114" t="str">
        <f t="shared" ref="O865" ca="1" si="2082">IF(B865="","",IF(INDIRECT("減額一覧!BM"&amp;P865)=0.08,0.08,0.1))</f>
        <v/>
      </c>
      <c r="P865" s="38">
        <v>115</v>
      </c>
      <c r="Q865" s="38" t="str">
        <f t="shared" ca="1" si="2079"/>
        <v/>
      </c>
      <c r="R865" s="38" t="str">
        <f t="shared" ca="1" si="2079"/>
        <v/>
      </c>
      <c r="S865" s="66" t="str">
        <f t="shared" ca="1" si="2045"/>
        <v/>
      </c>
      <c r="T865" s="105" t="str">
        <f t="shared" ca="1" si="2003"/>
        <v/>
      </c>
    </row>
    <row r="866" spans="1:20" ht="20.25" hidden="1" thickTop="1" thickBot="1">
      <c r="A866" t="str">
        <f ca="1">IF(B866="","",INDIRECT("減額一覧!B"&amp;$P866))</f>
        <v/>
      </c>
      <c r="B866" s="61" t="str">
        <f t="shared" ref="B866" ca="1" si="2083">IF(INDIRECT("減額一覧!BC"&amp;P866)=1,INDIRECT("減額一覧!AG"&amp;P866),"")</f>
        <v/>
      </c>
      <c r="C866" s="36" t="str">
        <f ca="1">IF(B866="","",INDIRECT("減額一覧!C"&amp;$P866))</f>
        <v/>
      </c>
      <c r="D866" s="80" t="str">
        <f ca="1">IF($B866="","",INDIRECT("減額一覧!G"&amp;$P866))</f>
        <v/>
      </c>
      <c r="E866" s="19" t="str">
        <f ca="1">IF(B866="","",INDIRECT("減額一覧!H"&amp;P866))</f>
        <v/>
      </c>
      <c r="F866" s="19" t="str">
        <f ca="1">IF($B866="","",INDIRECT("減額一覧!AN"&amp;P866))</f>
        <v/>
      </c>
      <c r="G866" s="20" t="str">
        <f ca="1">IF($B866="","",INDIRECT("減額一覧!AO"&amp;P866))</f>
        <v/>
      </c>
      <c r="H866" s="20" t="str">
        <f ca="1">IF($B866="","",INDIRECT("減額一覧!AP"&amp;P866))</f>
        <v/>
      </c>
      <c r="I866" s="32" t="str">
        <f ca="1">IF(B866="","",IF(INDIRECT("減額一覧!BN"&amp;P866)=0.08,0.08,0.1))</f>
        <v/>
      </c>
      <c r="J866" s="52"/>
      <c r="K866" s="95" t="str">
        <f t="shared" ca="1" si="2081"/>
        <v/>
      </c>
      <c r="L866" s="58" t="str">
        <f t="shared" ca="1" si="2043"/>
        <v/>
      </c>
      <c r="N866" s="113" t="str">
        <f t="shared" ca="1" si="2077"/>
        <v/>
      </c>
      <c r="O866" s="114" t="str">
        <f t="shared" ref="O866" ca="1" si="2084">IF(B866="","",IF(INDIRECT("減額一覧!BN"&amp;P866)=0.08,0.08,0.1))</f>
        <v/>
      </c>
      <c r="P866" s="38">
        <v>115</v>
      </c>
      <c r="Q866" s="38" t="str">
        <f t="shared" ca="1" si="2079"/>
        <v/>
      </c>
      <c r="R866" s="38" t="str">
        <f t="shared" ca="1" si="2079"/>
        <v/>
      </c>
      <c r="S866" s="66" t="str">
        <f t="shared" ca="1" si="2045"/>
        <v/>
      </c>
      <c r="T866" s="105" t="str">
        <f t="shared" ca="1" si="2003"/>
        <v/>
      </c>
    </row>
    <row r="867" spans="1:20" ht="20.25" hidden="1" thickTop="1" thickBot="1">
      <c r="A867" t="str">
        <f ca="1">IF(B867="","",INDIRECT("減額一覧!B"&amp;$P867))</f>
        <v/>
      </c>
      <c r="B867" s="61" t="str">
        <f t="shared" ref="B867" ca="1" si="2085">IF(INDIRECT("減額一覧!BD"&amp;P867)=1,INDIRECT("減額一覧!AQ"&amp;P867),"")</f>
        <v/>
      </c>
      <c r="C867" s="45" t="str">
        <f ca="1">IF(B867="","",INDIRECT("減額一覧!C"&amp;$P867))</f>
        <v/>
      </c>
      <c r="D867" s="79" t="str">
        <f ca="1">IF($B867="","",INDIRECT("減額一覧!G"&amp;$P867))</f>
        <v/>
      </c>
      <c r="E867" s="19" t="str">
        <f ca="1">IF(B867="","",INDIRECT("減額一覧!H"&amp;P867))</f>
        <v/>
      </c>
      <c r="F867" s="19" t="str">
        <f ca="1">IF($B867="","",INDIRECT("減額一覧!AX"&amp;P867))</f>
        <v/>
      </c>
      <c r="G867" s="20" t="str">
        <f ca="1">IF($B867="","",INDIRECT("減額一覧!AY"&amp;P867))</f>
        <v/>
      </c>
      <c r="H867" s="20" t="str">
        <f ca="1">IF($B867="","",INDIRECT("減額一覧!AZ"&amp;P867))</f>
        <v/>
      </c>
      <c r="I867" s="32" t="str">
        <f ca="1">IF(B867="","",IF(INDIRECT("減額一覧!BO"&amp;P867)=0.08,0.08,0.1))</f>
        <v/>
      </c>
      <c r="J867" s="52"/>
      <c r="K867" s="95" t="str">
        <f t="shared" ca="1" si="2081"/>
        <v/>
      </c>
      <c r="L867" s="58" t="str">
        <f t="shared" ca="1" si="2043"/>
        <v/>
      </c>
      <c r="N867" s="113" t="str">
        <f t="shared" ca="1" si="2077"/>
        <v/>
      </c>
      <c r="O867" s="114" t="str">
        <f t="shared" ref="O867" ca="1" si="2086">IF(B867="","",IF(INDIRECT("減額一覧!BO"&amp;P867)=0.08,0.08,0.1))</f>
        <v/>
      </c>
      <c r="P867" s="38">
        <v>115</v>
      </c>
      <c r="Q867" s="38" t="str">
        <f t="shared" ca="1" si="2079"/>
        <v/>
      </c>
      <c r="R867" s="38" t="str">
        <f t="shared" ca="1" si="2079"/>
        <v/>
      </c>
      <c r="S867" s="66" t="str">
        <f t="shared" ca="1" si="2045"/>
        <v/>
      </c>
      <c r="T867" s="105" t="str">
        <f t="shared" ca="1" si="2003"/>
        <v/>
      </c>
    </row>
    <row r="868" spans="1:20" ht="20.25" hidden="1" thickTop="1" thickBot="1">
      <c r="B868" s="64"/>
      <c r="C868" s="41" t="str">
        <f>IF(B868="","",減額一覧!C564)</f>
        <v/>
      </c>
      <c r="D868" s="43"/>
      <c r="E868" s="21"/>
      <c r="F868" s="22" t="s">
        <v>69</v>
      </c>
      <c r="G868" s="23">
        <f t="shared" ref="G868:H868" si="2087">SUBTOTAL(9,G864:G867)</f>
        <v>0</v>
      </c>
      <c r="H868" s="23">
        <f t="shared" si="2087"/>
        <v>0</v>
      </c>
      <c r="I868" s="30"/>
      <c r="J868" s="53"/>
      <c r="K868" s="96" t="str">
        <f t="shared" si="2081"/>
        <v/>
      </c>
      <c r="L868" s="59" t="str">
        <f t="shared" si="2043"/>
        <v/>
      </c>
      <c r="N868" s="108" t="str">
        <f t="shared" ref="N868" si="2088">IF(AND(G868=0,H868=0),"","小計")</f>
        <v/>
      </c>
      <c r="O868" s="108" t="str">
        <f t="shared" ref="O868" si="2089">IF(AND(G868=0,H868=0),"","小計")</f>
        <v/>
      </c>
      <c r="P868" s="38"/>
      <c r="Q868" s="38"/>
      <c r="R868" s="38"/>
      <c r="S868" s="66" t="str">
        <f t="shared" si="2045"/>
        <v/>
      </c>
      <c r="T868" s="105" t="str">
        <f t="shared" si="2003"/>
        <v/>
      </c>
    </row>
    <row r="869" spans="1:20" ht="20.25" hidden="1" thickTop="1" thickBot="1">
      <c r="A869" t="str">
        <f ca="1">IF(B869="","",INDIRECT("減額一覧!B"&amp;$P869))</f>
        <v/>
      </c>
      <c r="B869" s="61" t="str">
        <f t="shared" ref="B869" ca="1" si="2090">IF(INDIRECT("減額一覧!BA"&amp;P869)=1,INDIRECT("減額一覧!M"&amp;P869),"")</f>
        <v/>
      </c>
      <c r="C869" s="36" t="str">
        <f ca="1">IF(B869="","",INDIRECT("減額一覧!C"&amp;$P869))</f>
        <v/>
      </c>
      <c r="D869" s="78" t="str">
        <f ca="1">IF($B869="","",INDIRECT("減額一覧!G"&amp;$P869))</f>
        <v/>
      </c>
      <c r="E869" s="19" t="str">
        <f ca="1">IF(B869="","",INDIRECT("減額一覧!H"&amp;P869))</f>
        <v/>
      </c>
      <c r="F869" s="19" t="str">
        <f ca="1">IF($B869="","",INDIRECT("減額一覧!T"&amp;P869))</f>
        <v/>
      </c>
      <c r="G869" s="20" t="str">
        <f ca="1">IF($B869="","",INDIRECT("減額一覧!U"&amp;P869))</f>
        <v/>
      </c>
      <c r="H869" s="20" t="str">
        <f ca="1">IF($B869="","",INDIRECT("減額一覧!V"&amp;P869))</f>
        <v/>
      </c>
      <c r="I869" s="32" t="str">
        <f ca="1">IF(B869="","",IF(INDIRECT("減額一覧!BL"&amp;P869)=0.08,0.08,0.1))</f>
        <v/>
      </c>
      <c r="J869" s="51"/>
      <c r="K869" s="94" t="str">
        <f t="shared" ca="1" si="2081"/>
        <v/>
      </c>
      <c r="L869" s="56" t="str">
        <f t="shared" ca="1" si="2043"/>
        <v/>
      </c>
      <c r="N869" s="113" t="str">
        <f t="shared" ref="N869:N872" ca="1" si="2091">IF(A869="","",IF(A869&gt;3000,"月ヶ瀬",IF(A869&gt;=2000,"都祁","市内")))</f>
        <v/>
      </c>
      <c r="O869" s="114" t="str">
        <f t="shared" ref="O869" ca="1" si="2092">IF(B869="","",IF(INDIRECT("減額一覧!BL"&amp;P869)=0.08,0.08,0.1))</f>
        <v/>
      </c>
      <c r="P869" s="38">
        <v>116</v>
      </c>
      <c r="Q869" s="38" t="str">
        <f t="shared" ref="Q869:R872" ca="1" si="2093">IF(G869="","",IF(G869&gt;0,1,""))</f>
        <v/>
      </c>
      <c r="R869" s="38" t="str">
        <f t="shared" ca="1" si="2093"/>
        <v/>
      </c>
      <c r="S869" s="66" t="str">
        <f t="shared" ca="1" si="2045"/>
        <v/>
      </c>
      <c r="T869" s="105" t="str">
        <f t="shared" ca="1" si="2003"/>
        <v/>
      </c>
    </row>
    <row r="870" spans="1:20" ht="20.25" hidden="1" thickTop="1" thickBot="1">
      <c r="A870" t="str">
        <f ca="1">IF(B870="","",INDIRECT("減額一覧!B"&amp;$P870))</f>
        <v/>
      </c>
      <c r="B870" s="61" t="str">
        <f t="shared" ref="B870" ca="1" si="2094">IF(INDIRECT("減額一覧!BB"&amp;P870)=1,INDIRECT("減額一覧!W"&amp;P870),"")</f>
        <v/>
      </c>
      <c r="C870" s="44" t="str">
        <f ca="1">IF(B870="","",INDIRECT("減額一覧!C"&amp;$P870))</f>
        <v/>
      </c>
      <c r="D870" s="79" t="str">
        <f ca="1">IF($B870="","",INDIRECT("減額一覧!G"&amp;$P870))</f>
        <v/>
      </c>
      <c r="E870" s="19" t="str">
        <f ca="1">IF(B870="","",INDIRECT("減額一覧!H"&amp;P870))</f>
        <v/>
      </c>
      <c r="F870" s="19" t="str">
        <f ca="1">IF($B870="","",INDIRECT("減額一覧!AD"&amp;P870))</f>
        <v/>
      </c>
      <c r="G870" s="20" t="str">
        <f ca="1">IF($B870="","",INDIRECT("減額一覧!AE"&amp;P870))</f>
        <v/>
      </c>
      <c r="H870" s="20" t="str">
        <f ca="1">IF($B870="","",INDIRECT("減額一覧!AF"&amp;P870))</f>
        <v/>
      </c>
      <c r="I870" s="32" t="str">
        <f ca="1">IF(B870="","",IF(INDIRECT("減額一覧!BM"&amp;P870)=0.08,0.08,0.1))</f>
        <v/>
      </c>
      <c r="J870" s="52"/>
      <c r="K870" s="95" t="str">
        <f t="shared" ca="1" si="2081"/>
        <v/>
      </c>
      <c r="L870" s="58" t="str">
        <f t="shared" ca="1" si="2043"/>
        <v/>
      </c>
      <c r="N870" s="113" t="str">
        <f t="shared" ca="1" si="2091"/>
        <v/>
      </c>
      <c r="O870" s="114" t="str">
        <f t="shared" ref="O870" ca="1" si="2095">IF(B870="","",IF(INDIRECT("減額一覧!BM"&amp;P870)=0.08,0.08,0.1))</f>
        <v/>
      </c>
      <c r="P870" s="38">
        <v>116</v>
      </c>
      <c r="Q870" s="38" t="str">
        <f t="shared" ca="1" si="2093"/>
        <v/>
      </c>
      <c r="R870" s="38" t="str">
        <f t="shared" ca="1" si="2093"/>
        <v/>
      </c>
      <c r="S870" s="66" t="str">
        <f t="shared" ca="1" si="2045"/>
        <v/>
      </c>
      <c r="T870" s="105" t="str">
        <f t="shared" ca="1" si="2003"/>
        <v/>
      </c>
    </row>
    <row r="871" spans="1:20" ht="20.25" hidden="1" thickTop="1" thickBot="1">
      <c r="A871" t="str">
        <f ca="1">IF(B871="","",INDIRECT("減額一覧!B"&amp;$P871))</f>
        <v/>
      </c>
      <c r="B871" s="61" t="str">
        <f t="shared" ref="B871" ca="1" si="2096">IF(INDIRECT("減額一覧!BC"&amp;P871)=1,INDIRECT("減額一覧!AG"&amp;P871),"")</f>
        <v/>
      </c>
      <c r="C871" s="36" t="str">
        <f ca="1">IF(B871="","",INDIRECT("減額一覧!C"&amp;$P871))</f>
        <v/>
      </c>
      <c r="D871" s="80" t="str">
        <f ca="1">IF($B871="","",INDIRECT("減額一覧!G"&amp;$P871))</f>
        <v/>
      </c>
      <c r="E871" s="19" t="str">
        <f ca="1">IF(B871="","",INDIRECT("減額一覧!H"&amp;P871))</f>
        <v/>
      </c>
      <c r="F871" s="19" t="str">
        <f ca="1">IF($B871="","",INDIRECT("減額一覧!AN"&amp;P871))</f>
        <v/>
      </c>
      <c r="G871" s="20" t="str">
        <f ca="1">IF($B871="","",INDIRECT("減額一覧!AO"&amp;P871))</f>
        <v/>
      </c>
      <c r="H871" s="20" t="str">
        <f ca="1">IF($B871="","",INDIRECT("減額一覧!AP"&amp;P871))</f>
        <v/>
      </c>
      <c r="I871" s="32" t="str">
        <f ca="1">IF(B871="","",IF(INDIRECT("減額一覧!BN"&amp;P871)=0.08,0.08,0.1))</f>
        <v/>
      </c>
      <c r="J871" s="52"/>
      <c r="K871" s="95" t="str">
        <f t="shared" ca="1" si="2081"/>
        <v/>
      </c>
      <c r="L871" s="58" t="str">
        <f t="shared" ca="1" si="2043"/>
        <v/>
      </c>
      <c r="N871" s="113" t="str">
        <f t="shared" ca="1" si="2091"/>
        <v/>
      </c>
      <c r="O871" s="114" t="str">
        <f t="shared" ref="O871" ca="1" si="2097">IF(B871="","",IF(INDIRECT("減額一覧!BN"&amp;P871)=0.08,0.08,0.1))</f>
        <v/>
      </c>
      <c r="P871" s="38">
        <v>116</v>
      </c>
      <c r="Q871" s="38" t="str">
        <f t="shared" ca="1" si="2093"/>
        <v/>
      </c>
      <c r="R871" s="38" t="str">
        <f t="shared" ca="1" si="2093"/>
        <v/>
      </c>
      <c r="S871" s="66" t="str">
        <f t="shared" ca="1" si="2045"/>
        <v/>
      </c>
      <c r="T871" s="105" t="str">
        <f t="shared" ca="1" si="2003"/>
        <v/>
      </c>
    </row>
    <row r="872" spans="1:20" ht="20.25" hidden="1" thickTop="1" thickBot="1">
      <c r="A872" t="str">
        <f ca="1">IF(B872="","",INDIRECT("減額一覧!B"&amp;$P872))</f>
        <v/>
      </c>
      <c r="B872" s="61" t="str">
        <f t="shared" ref="B872" ca="1" si="2098">IF(INDIRECT("減額一覧!BD"&amp;P872)=1,INDIRECT("減額一覧!AQ"&amp;P872),"")</f>
        <v/>
      </c>
      <c r="C872" s="45" t="str">
        <f ca="1">IF(B872="","",INDIRECT("減額一覧!C"&amp;$P872))</f>
        <v/>
      </c>
      <c r="D872" s="79" t="str">
        <f ca="1">IF($B872="","",INDIRECT("減額一覧!G"&amp;$P872))</f>
        <v/>
      </c>
      <c r="E872" s="19" t="str">
        <f ca="1">IF(B872="","",INDIRECT("減額一覧!H"&amp;P872))</f>
        <v/>
      </c>
      <c r="F872" s="19" t="str">
        <f ca="1">IF($B872="","",INDIRECT("減額一覧!AX"&amp;P872))</f>
        <v/>
      </c>
      <c r="G872" s="20" t="str">
        <f ca="1">IF($B872="","",INDIRECT("減額一覧!AY"&amp;P872))</f>
        <v/>
      </c>
      <c r="H872" s="20" t="str">
        <f ca="1">IF($B872="","",INDIRECT("減額一覧!AZ"&amp;P872))</f>
        <v/>
      </c>
      <c r="I872" s="32" t="str">
        <f ca="1">IF(B872="","",IF(INDIRECT("減額一覧!BO"&amp;P872)=0.08,0.08,0.1))</f>
        <v/>
      </c>
      <c r="J872" s="52"/>
      <c r="K872" s="95" t="str">
        <f t="shared" ca="1" si="2081"/>
        <v/>
      </c>
      <c r="L872" s="58" t="str">
        <f t="shared" ca="1" si="2043"/>
        <v/>
      </c>
      <c r="N872" s="113" t="str">
        <f t="shared" ca="1" si="2091"/>
        <v/>
      </c>
      <c r="O872" s="114" t="str">
        <f t="shared" ref="O872" ca="1" si="2099">IF(B872="","",IF(INDIRECT("減額一覧!BO"&amp;P872)=0.08,0.08,0.1))</f>
        <v/>
      </c>
      <c r="P872" s="38">
        <v>116</v>
      </c>
      <c r="Q872" s="38" t="str">
        <f t="shared" ca="1" si="2093"/>
        <v/>
      </c>
      <c r="R872" s="38" t="str">
        <f t="shared" ca="1" si="2093"/>
        <v/>
      </c>
      <c r="S872" s="66" t="str">
        <f t="shared" ca="1" si="2045"/>
        <v/>
      </c>
      <c r="T872" s="105" t="str">
        <f t="shared" ca="1" si="2003"/>
        <v/>
      </c>
    </row>
    <row r="873" spans="1:20" ht="20.25" hidden="1" thickTop="1" thickBot="1">
      <c r="B873" s="64"/>
      <c r="C873" s="41" t="str">
        <f>IF(B873="","",減額一覧!C569)</f>
        <v/>
      </c>
      <c r="D873" s="43"/>
      <c r="E873" s="21"/>
      <c r="F873" s="22" t="s">
        <v>69</v>
      </c>
      <c r="G873" s="23">
        <f t="shared" ref="G873:H873" si="2100">SUBTOTAL(9,G869:G872)</f>
        <v>0</v>
      </c>
      <c r="H873" s="23">
        <f t="shared" si="2100"/>
        <v>0</v>
      </c>
      <c r="I873" s="30"/>
      <c r="J873" s="53"/>
      <c r="K873" s="96" t="str">
        <f t="shared" si="2081"/>
        <v/>
      </c>
      <c r="L873" s="59" t="str">
        <f t="shared" si="2043"/>
        <v/>
      </c>
      <c r="N873" s="108" t="str">
        <f t="shared" ref="N873" si="2101">IF(AND(G873=0,H873=0),"","小計")</f>
        <v/>
      </c>
      <c r="O873" s="108" t="str">
        <f t="shared" ref="O873" si="2102">IF(AND(G873=0,H873=0),"","小計")</f>
        <v/>
      </c>
      <c r="P873" s="38"/>
      <c r="Q873" s="38"/>
      <c r="R873" s="38"/>
      <c r="S873" s="66" t="str">
        <f t="shared" si="2045"/>
        <v/>
      </c>
      <c r="T873" s="105" t="str">
        <f t="shared" si="2003"/>
        <v/>
      </c>
    </row>
    <row r="874" spans="1:20" ht="20.25" hidden="1" thickTop="1" thickBot="1">
      <c r="A874" t="str">
        <f ca="1">IF(B874="","",INDIRECT("減額一覧!B"&amp;$P874))</f>
        <v/>
      </c>
      <c r="B874" s="61" t="str">
        <f t="shared" ref="B874" ca="1" si="2103">IF(INDIRECT("減額一覧!BA"&amp;P874)=1,INDIRECT("減額一覧!M"&amp;P874),"")</f>
        <v/>
      </c>
      <c r="C874" s="36" t="str">
        <f ca="1">IF(B874="","",INDIRECT("減額一覧!C"&amp;$P874))</f>
        <v/>
      </c>
      <c r="D874" s="78" t="str">
        <f ca="1">IF($B874="","",INDIRECT("減額一覧!G"&amp;$P874))</f>
        <v/>
      </c>
      <c r="E874" s="19" t="str">
        <f ca="1">IF(B874="","",INDIRECT("減額一覧!H"&amp;P874))</f>
        <v/>
      </c>
      <c r="F874" s="19" t="str">
        <f ca="1">IF($B874="","",INDIRECT("減額一覧!T"&amp;P874))</f>
        <v/>
      </c>
      <c r="G874" s="20" t="str">
        <f ca="1">IF($B874="","",INDIRECT("減額一覧!U"&amp;P874))</f>
        <v/>
      </c>
      <c r="H874" s="20" t="str">
        <f ca="1">IF($B874="","",INDIRECT("減額一覧!V"&amp;P874))</f>
        <v/>
      </c>
      <c r="I874" s="32" t="str">
        <f ca="1">IF(B874="","",IF(INDIRECT("減額一覧!BL"&amp;P874)=0.08,0.08,0.1))</f>
        <v/>
      </c>
      <c r="J874" s="51"/>
      <c r="K874" s="94" t="str">
        <f t="shared" ca="1" si="2081"/>
        <v/>
      </c>
      <c r="L874" s="56" t="str">
        <f t="shared" ca="1" si="2043"/>
        <v/>
      </c>
      <c r="N874" s="113" t="str">
        <f t="shared" ref="N874:N877" ca="1" si="2104">IF(A874="","",IF(A874&gt;3000,"月ヶ瀬",IF(A874&gt;=2000,"都祁","市内")))</f>
        <v/>
      </c>
      <c r="O874" s="114" t="str">
        <f t="shared" ref="O874" ca="1" si="2105">IF(B874="","",IF(INDIRECT("減額一覧!BL"&amp;P874)=0.08,0.08,0.1))</f>
        <v/>
      </c>
      <c r="P874" s="38">
        <v>117</v>
      </c>
      <c r="Q874" s="38" t="str">
        <f t="shared" ref="Q874:R877" ca="1" si="2106">IF(G874="","",IF(G874&gt;0,1,""))</f>
        <v/>
      </c>
      <c r="R874" s="38" t="str">
        <f t="shared" ca="1" si="2106"/>
        <v/>
      </c>
      <c r="S874" s="66" t="str">
        <f t="shared" ca="1" si="2045"/>
        <v/>
      </c>
      <c r="T874" s="105" t="str">
        <f t="shared" ca="1" si="2003"/>
        <v/>
      </c>
    </row>
    <row r="875" spans="1:20" ht="20.25" hidden="1" thickTop="1" thickBot="1">
      <c r="A875" t="str">
        <f ca="1">IF(B875="","",INDIRECT("減額一覧!B"&amp;$P875))</f>
        <v/>
      </c>
      <c r="B875" s="61" t="str">
        <f t="shared" ref="B875" ca="1" si="2107">IF(INDIRECT("減額一覧!BB"&amp;P875)=1,INDIRECT("減額一覧!W"&amp;P875),"")</f>
        <v/>
      </c>
      <c r="C875" s="44" t="str">
        <f ca="1">IF(B875="","",INDIRECT("減額一覧!C"&amp;$P875))</f>
        <v/>
      </c>
      <c r="D875" s="79" t="str">
        <f ca="1">IF($B875="","",INDIRECT("減額一覧!G"&amp;$P875))</f>
        <v/>
      </c>
      <c r="E875" s="19" t="str">
        <f ca="1">IF(B875="","",INDIRECT("減額一覧!H"&amp;P875))</f>
        <v/>
      </c>
      <c r="F875" s="19" t="str">
        <f ca="1">IF($B875="","",INDIRECT("減額一覧!AD"&amp;P875))</f>
        <v/>
      </c>
      <c r="G875" s="20" t="str">
        <f ca="1">IF($B875="","",INDIRECT("減額一覧!AE"&amp;P875))</f>
        <v/>
      </c>
      <c r="H875" s="20" t="str">
        <f ca="1">IF($B875="","",INDIRECT("減額一覧!AF"&amp;P875))</f>
        <v/>
      </c>
      <c r="I875" s="32" t="str">
        <f ca="1">IF(B875="","",IF(INDIRECT("減額一覧!BM"&amp;P875)=0.08,0.08,0.1))</f>
        <v/>
      </c>
      <c r="J875" s="52"/>
      <c r="K875" s="95" t="str">
        <f t="shared" ca="1" si="2081"/>
        <v/>
      </c>
      <c r="L875" s="58" t="str">
        <f t="shared" ca="1" si="2043"/>
        <v/>
      </c>
      <c r="N875" s="113" t="str">
        <f t="shared" ca="1" si="2104"/>
        <v/>
      </c>
      <c r="O875" s="114" t="str">
        <f t="shared" ref="O875" ca="1" si="2108">IF(B875="","",IF(INDIRECT("減額一覧!BM"&amp;P875)=0.08,0.08,0.1))</f>
        <v/>
      </c>
      <c r="P875" s="38">
        <v>117</v>
      </c>
      <c r="Q875" s="38" t="str">
        <f t="shared" ca="1" si="2106"/>
        <v/>
      </c>
      <c r="R875" s="38" t="str">
        <f t="shared" ca="1" si="2106"/>
        <v/>
      </c>
      <c r="S875" s="66" t="str">
        <f t="shared" ca="1" si="2045"/>
        <v/>
      </c>
      <c r="T875" s="105" t="str">
        <f t="shared" ca="1" si="2003"/>
        <v/>
      </c>
    </row>
    <row r="876" spans="1:20" ht="20.25" hidden="1" thickTop="1" thickBot="1">
      <c r="A876" t="str">
        <f ca="1">IF(B876="","",INDIRECT("減額一覧!B"&amp;$P876))</f>
        <v/>
      </c>
      <c r="B876" s="61" t="str">
        <f t="shared" ref="B876" ca="1" si="2109">IF(INDIRECT("減額一覧!BC"&amp;P876)=1,INDIRECT("減額一覧!AG"&amp;P876),"")</f>
        <v/>
      </c>
      <c r="C876" s="36" t="str">
        <f ca="1">IF(B876="","",INDIRECT("減額一覧!C"&amp;$P876))</f>
        <v/>
      </c>
      <c r="D876" s="80" t="str">
        <f ca="1">IF($B876="","",INDIRECT("減額一覧!G"&amp;$P876))</f>
        <v/>
      </c>
      <c r="E876" s="19" t="str">
        <f ca="1">IF(B876="","",INDIRECT("減額一覧!H"&amp;P876))</f>
        <v/>
      </c>
      <c r="F876" s="19" t="str">
        <f ca="1">IF($B876="","",INDIRECT("減額一覧!AN"&amp;P876))</f>
        <v/>
      </c>
      <c r="G876" s="20" t="str">
        <f ca="1">IF($B876="","",INDIRECT("減額一覧!AO"&amp;P876))</f>
        <v/>
      </c>
      <c r="H876" s="20" t="str">
        <f ca="1">IF($B876="","",INDIRECT("減額一覧!AP"&amp;P876))</f>
        <v/>
      </c>
      <c r="I876" s="32" t="str">
        <f ca="1">IF(B876="","",IF(INDIRECT("減額一覧!BN"&amp;P876)=0.08,0.08,0.1))</f>
        <v/>
      </c>
      <c r="J876" s="52"/>
      <c r="K876" s="95" t="str">
        <f t="shared" ca="1" si="2081"/>
        <v/>
      </c>
      <c r="L876" s="58" t="str">
        <f t="shared" ca="1" si="2043"/>
        <v/>
      </c>
      <c r="N876" s="113" t="str">
        <f t="shared" ca="1" si="2104"/>
        <v/>
      </c>
      <c r="O876" s="114" t="str">
        <f t="shared" ref="O876" ca="1" si="2110">IF(B876="","",IF(INDIRECT("減額一覧!BN"&amp;P876)=0.08,0.08,0.1))</f>
        <v/>
      </c>
      <c r="P876" s="38">
        <v>117</v>
      </c>
      <c r="Q876" s="38" t="str">
        <f t="shared" ca="1" si="2106"/>
        <v/>
      </c>
      <c r="R876" s="38" t="str">
        <f t="shared" ca="1" si="2106"/>
        <v/>
      </c>
      <c r="S876" s="66" t="str">
        <f t="shared" ca="1" si="2045"/>
        <v/>
      </c>
      <c r="T876" s="105" t="str">
        <f t="shared" ca="1" si="2003"/>
        <v/>
      </c>
    </row>
    <row r="877" spans="1:20" ht="20.25" hidden="1" thickTop="1" thickBot="1">
      <c r="A877" t="str">
        <f ca="1">IF(B877="","",INDIRECT("減額一覧!B"&amp;$P877))</f>
        <v/>
      </c>
      <c r="B877" s="61" t="str">
        <f t="shared" ref="B877" ca="1" si="2111">IF(INDIRECT("減額一覧!BD"&amp;P877)=1,INDIRECT("減額一覧!AQ"&amp;P877),"")</f>
        <v/>
      </c>
      <c r="C877" s="45" t="str">
        <f ca="1">IF(B877="","",INDIRECT("減額一覧!C"&amp;$P877))</f>
        <v/>
      </c>
      <c r="D877" s="79" t="str">
        <f ca="1">IF($B877="","",INDIRECT("減額一覧!G"&amp;$P877))</f>
        <v/>
      </c>
      <c r="E877" s="19" t="str">
        <f ca="1">IF(B877="","",INDIRECT("減額一覧!H"&amp;P877))</f>
        <v/>
      </c>
      <c r="F877" s="19" t="str">
        <f ca="1">IF($B877="","",INDIRECT("減額一覧!AX"&amp;P877))</f>
        <v/>
      </c>
      <c r="G877" s="20" t="str">
        <f ca="1">IF($B877="","",INDIRECT("減額一覧!AY"&amp;P877))</f>
        <v/>
      </c>
      <c r="H877" s="20" t="str">
        <f ca="1">IF($B877="","",INDIRECT("減額一覧!AZ"&amp;P877))</f>
        <v/>
      </c>
      <c r="I877" s="32" t="str">
        <f ca="1">IF(B877="","",IF(INDIRECT("減額一覧!BO"&amp;P877)=0.08,0.08,0.1))</f>
        <v/>
      </c>
      <c r="J877" s="52"/>
      <c r="K877" s="95" t="str">
        <f t="shared" ca="1" si="2081"/>
        <v/>
      </c>
      <c r="L877" s="58" t="str">
        <f t="shared" ca="1" si="2043"/>
        <v/>
      </c>
      <c r="N877" s="113" t="str">
        <f t="shared" ca="1" si="2104"/>
        <v/>
      </c>
      <c r="O877" s="114" t="str">
        <f t="shared" ref="O877" ca="1" si="2112">IF(B877="","",IF(INDIRECT("減額一覧!BO"&amp;P877)=0.08,0.08,0.1))</f>
        <v/>
      </c>
      <c r="P877" s="38">
        <v>117</v>
      </c>
      <c r="Q877" s="38" t="str">
        <f t="shared" ca="1" si="2106"/>
        <v/>
      </c>
      <c r="R877" s="38" t="str">
        <f t="shared" ca="1" si="2106"/>
        <v/>
      </c>
      <c r="S877" s="66" t="str">
        <f t="shared" ca="1" si="2045"/>
        <v/>
      </c>
      <c r="T877" s="105" t="str">
        <f t="shared" ca="1" si="2003"/>
        <v/>
      </c>
    </row>
    <row r="878" spans="1:20" ht="20.25" hidden="1" thickTop="1" thickBot="1">
      <c r="A878" t="str">
        <f t="shared" ref="A878:A941" ca="1" si="2113">IF(B878="","",INDIRECT("減額一覧!B"&amp;$P878))</f>
        <v/>
      </c>
      <c r="B878" s="64"/>
      <c r="C878" s="41" t="str">
        <f>IF(B878="","",減額一覧!C574)</f>
        <v/>
      </c>
      <c r="D878" s="43"/>
      <c r="E878" s="21"/>
      <c r="F878" s="22" t="s">
        <v>69</v>
      </c>
      <c r="G878" s="23">
        <f t="shared" ref="G878:H878" si="2114">SUBTOTAL(9,G874:G877)</f>
        <v>0</v>
      </c>
      <c r="H878" s="23">
        <f t="shared" si="2114"/>
        <v>0</v>
      </c>
      <c r="I878" s="30"/>
      <c r="J878" s="53"/>
      <c r="K878" s="96" t="str">
        <f t="shared" ca="1" si="2081"/>
        <v/>
      </c>
      <c r="L878" s="59" t="str">
        <f t="shared" si="2043"/>
        <v/>
      </c>
      <c r="N878" s="108" t="str">
        <f t="shared" ref="N878" si="2115">IF(AND(G878=0,H878=0),"","小計")</f>
        <v/>
      </c>
      <c r="O878" s="108" t="str">
        <f t="shared" ref="O878" si="2116">IF(AND(G878=0,H878=0),"","小計")</f>
        <v/>
      </c>
      <c r="P878" s="38"/>
      <c r="Q878" s="38"/>
      <c r="R878" s="38"/>
      <c r="S878" s="66" t="str">
        <f t="shared" si="2045"/>
        <v/>
      </c>
      <c r="T878" s="105" t="str">
        <f t="shared" si="2003"/>
        <v/>
      </c>
    </row>
    <row r="879" spans="1:20" ht="20.25" thickTop="1" thickBot="1">
      <c r="A879" t="str">
        <f t="shared" ca="1" si="2113"/>
        <v/>
      </c>
      <c r="B879" s="74"/>
      <c r="C879" s="75"/>
      <c r="D879" s="81"/>
      <c r="E879" s="75"/>
      <c r="F879" s="72" t="s">
        <v>70</v>
      </c>
      <c r="G879" s="24">
        <f ca="1">SUBTOTAL(9,G4:G878)</f>
        <v>684243</v>
      </c>
      <c r="H879" s="24">
        <f ca="1">SUBTOTAL(9,H4:H878)</f>
        <v>319701</v>
      </c>
      <c r="I879" s="31"/>
      <c r="J879" s="54"/>
      <c r="K879" s="97"/>
      <c r="L879" s="60" t="str">
        <f t="shared" si="2043"/>
        <v/>
      </c>
      <c r="N879" s="108" t="s">
        <v>70</v>
      </c>
      <c r="O879" s="108" t="s">
        <v>70</v>
      </c>
      <c r="P879" s="38">
        <v>118</v>
      </c>
      <c r="Q879" s="38"/>
      <c r="R879" s="39"/>
      <c r="S879" s="66" t="str">
        <f t="shared" si="2045"/>
        <v/>
      </c>
      <c r="T879" s="105">
        <f ca="1">SUBTOTAL(2,T4:T878)</f>
        <v>9</v>
      </c>
    </row>
    <row r="880" spans="1:20" ht="19.5" thickBot="1">
      <c r="A880" t="str">
        <f t="shared" ca="1" si="2113"/>
        <v/>
      </c>
      <c r="B880" s="76"/>
      <c r="C880" s="77"/>
      <c r="D880" s="82"/>
      <c r="E880" s="77"/>
      <c r="F880" s="73" t="s">
        <v>71</v>
      </c>
      <c r="G880" s="24">
        <f ca="1">SUBTOTAL(2,Q4:Q878)</f>
        <v>271</v>
      </c>
      <c r="H880" s="24">
        <f ca="1">SUBTOTAL(2,R4:R878)</f>
        <v>248</v>
      </c>
      <c r="I880" s="31"/>
      <c r="J880" s="54"/>
      <c r="K880" s="97"/>
      <c r="L880" s="60" t="str">
        <f t="shared" si="2043"/>
        <v/>
      </c>
      <c r="N880" s="108" t="s">
        <v>71</v>
      </c>
      <c r="O880" s="108" t="s">
        <v>71</v>
      </c>
      <c r="P880" s="38">
        <v>118</v>
      </c>
      <c r="Q880" s="38"/>
      <c r="R880" s="39"/>
      <c r="S880" s="66" t="str">
        <f t="shared" si="2045"/>
        <v/>
      </c>
      <c r="T880" s="105">
        <f ca="1">SUBTOTAL(9,T4:T878)</f>
        <v>9778</v>
      </c>
    </row>
    <row r="881" spans="1:20">
      <c r="A881" t="str">
        <f t="shared" ca="1" si="2113"/>
        <v/>
      </c>
      <c r="L881" s="57" t="str">
        <f t="shared" si="2043"/>
        <v/>
      </c>
      <c r="N881" s="57" t="s">
        <v>71</v>
      </c>
      <c r="O881" s="15" t="s">
        <v>71</v>
      </c>
      <c r="P881" s="37">
        <v>118</v>
      </c>
      <c r="S881" t="str">
        <f t="shared" si="2045"/>
        <v/>
      </c>
      <c r="T881" s="104" t="str">
        <f t="shared" si="2003"/>
        <v/>
      </c>
    </row>
    <row r="882" spans="1:20">
      <c r="A882" t="str">
        <f t="shared" ca="1" si="2113"/>
        <v/>
      </c>
      <c r="G882" s="101" t="s">
        <v>56</v>
      </c>
      <c r="H882" s="99"/>
      <c r="I882" s="107" t="str">
        <f ca="1">"公共"&amp;IF(H880-T879&lt;=0,"0件",H880-T879&amp;"件")</f>
        <v>公共239件</v>
      </c>
      <c r="J882" s="106">
        <f ca="1">IF(H879-T880&lt;=0,"0円",H879-T880)</f>
        <v>309923</v>
      </c>
      <c r="L882" s="57" t="str">
        <f t="shared" si="2043"/>
        <v/>
      </c>
      <c r="N882" s="102" t="s">
        <v>71</v>
      </c>
      <c r="O882" s="103" t="s">
        <v>71</v>
      </c>
      <c r="P882" s="37">
        <v>118</v>
      </c>
      <c r="S882" t="str">
        <f t="shared" si="2045"/>
        <v/>
      </c>
      <c r="T882" s="104" t="str">
        <f t="shared" si="2003"/>
        <v/>
      </c>
    </row>
    <row r="883" spans="1:20">
      <c r="A883" t="str">
        <f t="shared" ca="1" si="2113"/>
        <v/>
      </c>
      <c r="G883" s="101" t="s">
        <v>56</v>
      </c>
      <c r="H883" s="100"/>
      <c r="I883" s="108" t="str">
        <f ca="1">IF(T879=0,"農集0件","農集"&amp;T879&amp;"件")</f>
        <v>農集9件</v>
      </c>
      <c r="J883" s="106">
        <f ca="1">IF(T880=0,"0円",T880)</f>
        <v>9778</v>
      </c>
      <c r="L883" s="57" t="str">
        <f t="shared" si="2043"/>
        <v/>
      </c>
      <c r="N883" s="103" t="s">
        <v>71</v>
      </c>
      <c r="O883" s="103" t="s">
        <v>71</v>
      </c>
      <c r="S883" t="str">
        <f t="shared" si="2045"/>
        <v/>
      </c>
      <c r="T883" s="104" t="str">
        <f t="shared" si="2003"/>
        <v/>
      </c>
    </row>
    <row r="884" spans="1:20" hidden="1">
      <c r="A884" t="str">
        <f t="shared" ca="1" si="2113"/>
        <v/>
      </c>
      <c r="L884" s="57" t="str">
        <f t="shared" si="2043"/>
        <v/>
      </c>
      <c r="P884" s="37">
        <v>119</v>
      </c>
      <c r="S884" t="str">
        <f t="shared" si="2045"/>
        <v/>
      </c>
      <c r="T884" s="104" t="str">
        <f t="shared" si="2003"/>
        <v/>
      </c>
    </row>
    <row r="885" spans="1:20" hidden="1">
      <c r="A885" t="str">
        <f t="shared" ca="1" si="2113"/>
        <v/>
      </c>
      <c r="L885" s="57" t="str">
        <f t="shared" si="2043"/>
        <v/>
      </c>
      <c r="P885" s="37">
        <v>119</v>
      </c>
      <c r="S885" t="str">
        <f t="shared" si="2045"/>
        <v/>
      </c>
      <c r="T885" s="104"/>
    </row>
    <row r="886" spans="1:20" hidden="1">
      <c r="A886" t="str">
        <f t="shared" ca="1" si="2113"/>
        <v/>
      </c>
      <c r="L886" s="57" t="str">
        <f t="shared" si="2043"/>
        <v/>
      </c>
      <c r="P886" s="37">
        <v>119</v>
      </c>
      <c r="S886" t="str">
        <f t="shared" si="2045"/>
        <v/>
      </c>
      <c r="T886" s="104"/>
    </row>
    <row r="887" spans="1:20" hidden="1">
      <c r="A887" t="str">
        <f t="shared" ca="1" si="2113"/>
        <v/>
      </c>
      <c r="L887" s="57" t="str">
        <f t="shared" si="2043"/>
        <v/>
      </c>
      <c r="P887" s="37">
        <v>119</v>
      </c>
      <c r="S887" t="str">
        <f t="shared" si="2045"/>
        <v/>
      </c>
      <c r="T887" s="104"/>
    </row>
    <row r="888" spans="1:20" hidden="1">
      <c r="A888" t="str">
        <f t="shared" ca="1" si="2113"/>
        <v/>
      </c>
      <c r="L888" s="57" t="str">
        <f t="shared" si="2043"/>
        <v/>
      </c>
      <c r="S888" t="str">
        <f t="shared" si="2045"/>
        <v/>
      </c>
      <c r="T888" s="104"/>
    </row>
    <row r="889" spans="1:20" hidden="1">
      <c r="A889" t="str">
        <f t="shared" ca="1" si="2113"/>
        <v/>
      </c>
      <c r="L889" s="57" t="str">
        <f t="shared" si="2043"/>
        <v/>
      </c>
      <c r="P889" s="37">
        <v>120</v>
      </c>
      <c r="S889" t="str">
        <f t="shared" si="2045"/>
        <v/>
      </c>
      <c r="T889" s="104"/>
    </row>
    <row r="890" spans="1:20" hidden="1">
      <c r="A890" t="str">
        <f t="shared" ca="1" si="2113"/>
        <v/>
      </c>
      <c r="L890" s="57" t="str">
        <f t="shared" si="2043"/>
        <v/>
      </c>
      <c r="P890" s="37">
        <v>120</v>
      </c>
      <c r="S890" t="str">
        <f t="shared" si="2045"/>
        <v/>
      </c>
      <c r="T890" s="104"/>
    </row>
    <row r="891" spans="1:20" hidden="1">
      <c r="A891" t="str">
        <f t="shared" ca="1" si="2113"/>
        <v/>
      </c>
      <c r="L891" s="57" t="str">
        <f t="shared" si="2043"/>
        <v/>
      </c>
      <c r="P891" s="37">
        <v>120</v>
      </c>
      <c r="S891" t="str">
        <f t="shared" si="2045"/>
        <v/>
      </c>
      <c r="T891" s="104"/>
    </row>
    <row r="892" spans="1:20" hidden="1">
      <c r="A892" t="str">
        <f t="shared" ca="1" si="2113"/>
        <v/>
      </c>
      <c r="L892" s="57" t="str">
        <f t="shared" si="2043"/>
        <v/>
      </c>
      <c r="P892" s="37">
        <v>120</v>
      </c>
      <c r="S892" t="str">
        <f t="shared" si="2045"/>
        <v/>
      </c>
      <c r="T892" s="104"/>
    </row>
    <row r="893" spans="1:20" hidden="1">
      <c r="A893" t="str">
        <f t="shared" ca="1" si="2113"/>
        <v/>
      </c>
      <c r="L893" s="57" t="str">
        <f t="shared" si="2043"/>
        <v/>
      </c>
      <c r="S893" t="str">
        <f t="shared" si="2045"/>
        <v/>
      </c>
      <c r="T893" s="104"/>
    </row>
    <row r="894" spans="1:20" hidden="1">
      <c r="A894" t="str">
        <f t="shared" ca="1" si="2113"/>
        <v/>
      </c>
      <c r="L894" s="57" t="str">
        <f t="shared" si="2043"/>
        <v/>
      </c>
      <c r="P894" s="37">
        <v>121</v>
      </c>
      <c r="S894" t="str">
        <f t="shared" si="2045"/>
        <v/>
      </c>
      <c r="T894" s="104"/>
    </row>
    <row r="895" spans="1:20" hidden="1">
      <c r="A895" t="str">
        <f t="shared" ca="1" si="2113"/>
        <v/>
      </c>
      <c r="L895" s="57" t="str">
        <f t="shared" si="2043"/>
        <v/>
      </c>
      <c r="P895" s="37">
        <v>121</v>
      </c>
      <c r="S895" t="str">
        <f t="shared" si="2045"/>
        <v/>
      </c>
      <c r="T895" s="104"/>
    </row>
    <row r="896" spans="1:20" hidden="1">
      <c r="A896" t="str">
        <f t="shared" ca="1" si="2113"/>
        <v/>
      </c>
      <c r="L896" s="57" t="str">
        <f t="shared" si="2043"/>
        <v/>
      </c>
      <c r="P896" s="37">
        <v>121</v>
      </c>
      <c r="S896" t="str">
        <f t="shared" si="2045"/>
        <v/>
      </c>
      <c r="T896" s="104"/>
    </row>
    <row r="897" spans="1:20" hidden="1">
      <c r="A897" t="str">
        <f t="shared" ca="1" si="2113"/>
        <v/>
      </c>
      <c r="L897" s="57" t="str">
        <f t="shared" si="2043"/>
        <v/>
      </c>
      <c r="P897" s="37">
        <v>121</v>
      </c>
      <c r="S897" t="str">
        <f t="shared" si="2045"/>
        <v/>
      </c>
      <c r="T897" s="104"/>
    </row>
    <row r="898" spans="1:20" hidden="1">
      <c r="A898" t="str">
        <f t="shared" ca="1" si="2113"/>
        <v/>
      </c>
      <c r="L898" s="57" t="str">
        <f t="shared" si="2043"/>
        <v/>
      </c>
      <c r="S898" t="str">
        <f t="shared" si="2045"/>
        <v/>
      </c>
      <c r="T898" s="104"/>
    </row>
    <row r="899" spans="1:20" hidden="1">
      <c r="A899" t="str">
        <f t="shared" ca="1" si="2113"/>
        <v/>
      </c>
      <c r="L899" s="57" t="str">
        <f t="shared" si="2043"/>
        <v/>
      </c>
      <c r="P899" s="37">
        <v>122</v>
      </c>
      <c r="S899" t="str">
        <f t="shared" si="2045"/>
        <v/>
      </c>
      <c r="T899" s="104"/>
    </row>
    <row r="900" spans="1:20" hidden="1">
      <c r="A900" t="str">
        <f t="shared" ca="1" si="2113"/>
        <v/>
      </c>
      <c r="L900" s="57" t="str">
        <f t="shared" si="2043"/>
        <v/>
      </c>
      <c r="P900" s="37">
        <v>122</v>
      </c>
      <c r="S900" t="str">
        <f t="shared" si="2045"/>
        <v/>
      </c>
      <c r="T900" s="104"/>
    </row>
    <row r="901" spans="1:20" hidden="1">
      <c r="A901" t="str">
        <f t="shared" ca="1" si="2113"/>
        <v/>
      </c>
      <c r="L901" s="57" t="str">
        <f t="shared" si="2043"/>
        <v/>
      </c>
      <c r="P901" s="37">
        <v>122</v>
      </c>
      <c r="S901" t="str">
        <f t="shared" si="2045"/>
        <v/>
      </c>
      <c r="T901" s="104"/>
    </row>
    <row r="902" spans="1:20" hidden="1">
      <c r="A902" t="str">
        <f t="shared" ca="1" si="2113"/>
        <v/>
      </c>
      <c r="L902" s="57" t="str">
        <f t="shared" si="2043"/>
        <v/>
      </c>
      <c r="P902" s="37">
        <v>122</v>
      </c>
      <c r="S902" t="str">
        <f t="shared" si="2045"/>
        <v/>
      </c>
      <c r="T902" s="104"/>
    </row>
    <row r="903" spans="1:20" hidden="1">
      <c r="A903" t="str">
        <f t="shared" ca="1" si="2113"/>
        <v/>
      </c>
      <c r="L903" s="57" t="str">
        <f t="shared" si="2043"/>
        <v/>
      </c>
      <c r="S903" t="str">
        <f t="shared" si="2045"/>
        <v/>
      </c>
      <c r="T903" s="104"/>
    </row>
    <row r="904" spans="1:20" hidden="1">
      <c r="A904" t="str">
        <f t="shared" ca="1" si="2113"/>
        <v/>
      </c>
      <c r="L904" s="57" t="str">
        <f t="shared" si="2043"/>
        <v/>
      </c>
      <c r="P904" s="37">
        <v>123</v>
      </c>
      <c r="S904" t="str">
        <f t="shared" si="2045"/>
        <v/>
      </c>
      <c r="T904" s="104"/>
    </row>
    <row r="905" spans="1:20" hidden="1">
      <c r="A905" t="str">
        <f t="shared" ca="1" si="2113"/>
        <v/>
      </c>
      <c r="L905" s="57" t="str">
        <f t="shared" si="2043"/>
        <v/>
      </c>
      <c r="P905" s="37">
        <v>123</v>
      </c>
      <c r="S905" t="str">
        <f t="shared" si="2045"/>
        <v/>
      </c>
      <c r="T905" s="104"/>
    </row>
    <row r="906" spans="1:20" hidden="1">
      <c r="A906" t="str">
        <f t="shared" ca="1" si="2113"/>
        <v/>
      </c>
      <c r="L906" s="57" t="str">
        <f t="shared" si="2043"/>
        <v/>
      </c>
      <c r="P906" s="37">
        <v>123</v>
      </c>
      <c r="S906" t="str">
        <f t="shared" si="2045"/>
        <v/>
      </c>
      <c r="T906" s="104"/>
    </row>
    <row r="907" spans="1:20" hidden="1">
      <c r="A907" t="str">
        <f t="shared" ca="1" si="2113"/>
        <v/>
      </c>
      <c r="L907" s="57" t="str">
        <f t="shared" si="2043"/>
        <v/>
      </c>
      <c r="P907" s="37">
        <v>123</v>
      </c>
      <c r="S907" t="str">
        <f t="shared" si="2045"/>
        <v/>
      </c>
      <c r="T907" s="104"/>
    </row>
    <row r="908" spans="1:20" hidden="1">
      <c r="A908" t="str">
        <f t="shared" ca="1" si="2113"/>
        <v/>
      </c>
      <c r="L908" s="57" t="str">
        <f t="shared" si="2043"/>
        <v/>
      </c>
      <c r="S908" t="str">
        <f t="shared" si="2045"/>
        <v/>
      </c>
      <c r="T908" s="104"/>
    </row>
    <row r="909" spans="1:20" hidden="1">
      <c r="A909" t="str">
        <f t="shared" ca="1" si="2113"/>
        <v/>
      </c>
      <c r="L909" s="57" t="str">
        <f t="shared" si="2043"/>
        <v/>
      </c>
      <c r="P909" s="37">
        <v>124</v>
      </c>
      <c r="S909" t="str">
        <f t="shared" si="2045"/>
        <v/>
      </c>
      <c r="T909" s="104"/>
    </row>
    <row r="910" spans="1:20" hidden="1">
      <c r="A910" t="str">
        <f t="shared" ca="1" si="2113"/>
        <v/>
      </c>
      <c r="L910" s="57" t="str">
        <f t="shared" si="2043"/>
        <v/>
      </c>
      <c r="P910" s="37">
        <v>124</v>
      </c>
      <c r="S910" t="str">
        <f t="shared" si="2045"/>
        <v/>
      </c>
      <c r="T910" s="104"/>
    </row>
    <row r="911" spans="1:20" hidden="1">
      <c r="A911" t="str">
        <f t="shared" ca="1" si="2113"/>
        <v/>
      </c>
      <c r="L911" s="57" t="str">
        <f t="shared" si="2043"/>
        <v/>
      </c>
      <c r="P911" s="37">
        <v>124</v>
      </c>
      <c r="S911" t="str">
        <f t="shared" si="2045"/>
        <v/>
      </c>
      <c r="T911" s="104"/>
    </row>
    <row r="912" spans="1:20" hidden="1">
      <c r="A912" t="str">
        <f t="shared" ca="1" si="2113"/>
        <v/>
      </c>
      <c r="L912" s="57" t="str">
        <f t="shared" si="2043"/>
        <v/>
      </c>
      <c r="P912" s="37">
        <v>124</v>
      </c>
      <c r="S912" t="str">
        <f t="shared" si="2045"/>
        <v/>
      </c>
      <c r="T912" s="104"/>
    </row>
    <row r="913" spans="1:20" hidden="1">
      <c r="A913" t="str">
        <f t="shared" ca="1" si="2113"/>
        <v/>
      </c>
      <c r="L913" s="57" t="str">
        <f t="shared" si="2043"/>
        <v/>
      </c>
      <c r="S913" t="str">
        <f t="shared" si="2045"/>
        <v/>
      </c>
      <c r="T913" s="104"/>
    </row>
    <row r="914" spans="1:20" hidden="1">
      <c r="A914" t="str">
        <f t="shared" ca="1" si="2113"/>
        <v/>
      </c>
      <c r="L914" s="57" t="str">
        <f t="shared" si="2043"/>
        <v/>
      </c>
      <c r="P914" s="37">
        <v>125</v>
      </c>
      <c r="S914" t="str">
        <f t="shared" si="2045"/>
        <v/>
      </c>
      <c r="T914" s="104"/>
    </row>
    <row r="915" spans="1:20" hidden="1">
      <c r="A915" t="str">
        <f t="shared" ca="1" si="2113"/>
        <v/>
      </c>
      <c r="L915" s="57" t="str">
        <f t="shared" si="2043"/>
        <v/>
      </c>
      <c r="P915" s="37">
        <v>125</v>
      </c>
      <c r="S915" t="str">
        <f t="shared" si="2045"/>
        <v/>
      </c>
      <c r="T915" s="104"/>
    </row>
    <row r="916" spans="1:20" hidden="1">
      <c r="A916" t="str">
        <f t="shared" ca="1" si="2113"/>
        <v/>
      </c>
      <c r="L916" s="57" t="str">
        <f t="shared" ref="L916:L979" si="2117">IF(OR(S916="370",S916="371",S916="372",S916="373",S916="374",S916="375",S916="376",S916="377",S916="378",S916="379",S916="380",S916="039",S916="389"),"農集","")</f>
        <v/>
      </c>
      <c r="P916" s="37">
        <v>125</v>
      </c>
      <c r="S916" t="str">
        <f t="shared" ref="S916:S979" si="2118">IF(C916="","",LEFT(TEXT(C916,"000000000"),3))</f>
        <v/>
      </c>
      <c r="T916" s="104"/>
    </row>
    <row r="917" spans="1:20" hidden="1">
      <c r="A917" t="str">
        <f t="shared" ca="1" si="2113"/>
        <v/>
      </c>
      <c r="L917" s="57" t="str">
        <f t="shared" si="2117"/>
        <v/>
      </c>
      <c r="P917" s="37">
        <v>125</v>
      </c>
      <c r="S917" t="str">
        <f t="shared" si="2118"/>
        <v/>
      </c>
      <c r="T917" s="104"/>
    </row>
    <row r="918" spans="1:20" hidden="1">
      <c r="A918" t="str">
        <f t="shared" ca="1" si="2113"/>
        <v/>
      </c>
      <c r="L918" s="57" t="str">
        <f t="shared" si="2117"/>
        <v/>
      </c>
      <c r="S918" t="str">
        <f t="shared" si="2118"/>
        <v/>
      </c>
      <c r="T918" s="104"/>
    </row>
    <row r="919" spans="1:20" hidden="1">
      <c r="A919" t="str">
        <f t="shared" ca="1" si="2113"/>
        <v/>
      </c>
      <c r="L919" s="57" t="str">
        <f t="shared" si="2117"/>
        <v/>
      </c>
      <c r="P919" s="37">
        <v>126</v>
      </c>
      <c r="S919" t="str">
        <f t="shared" si="2118"/>
        <v/>
      </c>
      <c r="T919" s="104"/>
    </row>
    <row r="920" spans="1:20" hidden="1">
      <c r="A920" t="str">
        <f t="shared" ca="1" si="2113"/>
        <v/>
      </c>
      <c r="L920" s="57" t="str">
        <f t="shared" si="2117"/>
        <v/>
      </c>
      <c r="P920" s="37">
        <v>126</v>
      </c>
      <c r="S920" t="str">
        <f t="shared" si="2118"/>
        <v/>
      </c>
      <c r="T920" s="104"/>
    </row>
    <row r="921" spans="1:20" hidden="1">
      <c r="A921" t="str">
        <f t="shared" ca="1" si="2113"/>
        <v/>
      </c>
      <c r="L921" s="57" t="str">
        <f t="shared" si="2117"/>
        <v/>
      </c>
      <c r="P921" s="37">
        <v>126</v>
      </c>
      <c r="S921" t="str">
        <f t="shared" si="2118"/>
        <v/>
      </c>
      <c r="T921" s="104"/>
    </row>
    <row r="922" spans="1:20" hidden="1">
      <c r="A922" t="str">
        <f t="shared" ca="1" si="2113"/>
        <v/>
      </c>
      <c r="L922" s="57" t="str">
        <f t="shared" si="2117"/>
        <v/>
      </c>
      <c r="P922" s="37">
        <v>126</v>
      </c>
      <c r="S922" t="str">
        <f t="shared" si="2118"/>
        <v/>
      </c>
      <c r="T922" s="104"/>
    </row>
    <row r="923" spans="1:20" hidden="1">
      <c r="A923" t="str">
        <f t="shared" ca="1" si="2113"/>
        <v/>
      </c>
      <c r="L923" s="57" t="str">
        <f t="shared" si="2117"/>
        <v/>
      </c>
      <c r="S923" t="str">
        <f t="shared" si="2118"/>
        <v/>
      </c>
      <c r="T923" s="104"/>
    </row>
    <row r="924" spans="1:20" hidden="1">
      <c r="A924" t="str">
        <f t="shared" ca="1" si="2113"/>
        <v/>
      </c>
      <c r="L924" s="57" t="str">
        <f t="shared" si="2117"/>
        <v/>
      </c>
      <c r="P924" s="37">
        <v>127</v>
      </c>
      <c r="S924" t="str">
        <f t="shared" si="2118"/>
        <v/>
      </c>
      <c r="T924" s="104"/>
    </row>
    <row r="925" spans="1:20" hidden="1">
      <c r="A925" t="str">
        <f t="shared" ca="1" si="2113"/>
        <v/>
      </c>
      <c r="L925" s="57" t="str">
        <f t="shared" si="2117"/>
        <v/>
      </c>
      <c r="P925" s="37">
        <v>127</v>
      </c>
      <c r="S925" t="str">
        <f t="shared" si="2118"/>
        <v/>
      </c>
      <c r="T925" s="104"/>
    </row>
    <row r="926" spans="1:20" hidden="1">
      <c r="A926" t="str">
        <f t="shared" ca="1" si="2113"/>
        <v/>
      </c>
      <c r="L926" s="57" t="str">
        <f t="shared" si="2117"/>
        <v/>
      </c>
      <c r="P926" s="37">
        <v>127</v>
      </c>
      <c r="S926" t="str">
        <f t="shared" si="2118"/>
        <v/>
      </c>
      <c r="T926" s="104"/>
    </row>
    <row r="927" spans="1:20" hidden="1">
      <c r="A927" t="str">
        <f t="shared" ca="1" si="2113"/>
        <v/>
      </c>
      <c r="L927" s="57" t="str">
        <f t="shared" si="2117"/>
        <v/>
      </c>
      <c r="P927" s="37">
        <v>127</v>
      </c>
      <c r="S927" t="str">
        <f t="shared" si="2118"/>
        <v/>
      </c>
      <c r="T927" s="104"/>
    </row>
    <row r="928" spans="1:20" hidden="1">
      <c r="A928" t="str">
        <f t="shared" ca="1" si="2113"/>
        <v/>
      </c>
      <c r="L928" s="57" t="str">
        <f t="shared" si="2117"/>
        <v/>
      </c>
      <c r="S928" t="str">
        <f t="shared" si="2118"/>
        <v/>
      </c>
      <c r="T928" s="104"/>
    </row>
    <row r="929" spans="1:20" hidden="1">
      <c r="A929" t="str">
        <f t="shared" ca="1" si="2113"/>
        <v/>
      </c>
      <c r="L929" s="57" t="str">
        <f t="shared" si="2117"/>
        <v/>
      </c>
      <c r="P929" s="37">
        <v>128</v>
      </c>
      <c r="S929" t="str">
        <f t="shared" si="2118"/>
        <v/>
      </c>
      <c r="T929" s="104"/>
    </row>
    <row r="930" spans="1:20" hidden="1">
      <c r="A930" t="str">
        <f t="shared" ca="1" si="2113"/>
        <v/>
      </c>
      <c r="L930" s="57" t="str">
        <f t="shared" si="2117"/>
        <v/>
      </c>
      <c r="P930" s="37">
        <v>128</v>
      </c>
      <c r="S930" t="str">
        <f t="shared" si="2118"/>
        <v/>
      </c>
      <c r="T930" s="104"/>
    </row>
    <row r="931" spans="1:20" hidden="1">
      <c r="A931" t="str">
        <f t="shared" ca="1" si="2113"/>
        <v/>
      </c>
      <c r="L931" s="57" t="str">
        <f t="shared" si="2117"/>
        <v/>
      </c>
      <c r="P931" s="37">
        <v>128</v>
      </c>
      <c r="S931" t="str">
        <f t="shared" si="2118"/>
        <v/>
      </c>
      <c r="T931" s="104"/>
    </row>
    <row r="932" spans="1:20" hidden="1">
      <c r="A932" t="str">
        <f t="shared" ca="1" si="2113"/>
        <v/>
      </c>
      <c r="L932" s="57" t="str">
        <f t="shared" si="2117"/>
        <v/>
      </c>
      <c r="P932" s="37">
        <v>128</v>
      </c>
      <c r="S932" t="str">
        <f t="shared" si="2118"/>
        <v/>
      </c>
      <c r="T932" s="104"/>
    </row>
    <row r="933" spans="1:20" hidden="1">
      <c r="A933" t="str">
        <f t="shared" ca="1" si="2113"/>
        <v/>
      </c>
      <c r="L933" s="57" t="str">
        <f t="shared" si="2117"/>
        <v/>
      </c>
      <c r="S933" t="str">
        <f t="shared" si="2118"/>
        <v/>
      </c>
      <c r="T933" s="104"/>
    </row>
    <row r="934" spans="1:20" hidden="1">
      <c r="A934" t="str">
        <f t="shared" ca="1" si="2113"/>
        <v/>
      </c>
      <c r="L934" s="57" t="str">
        <f t="shared" si="2117"/>
        <v/>
      </c>
      <c r="P934" s="37">
        <v>129</v>
      </c>
      <c r="S934" t="str">
        <f t="shared" si="2118"/>
        <v/>
      </c>
      <c r="T934" s="104"/>
    </row>
    <row r="935" spans="1:20" hidden="1">
      <c r="A935" t="str">
        <f t="shared" ca="1" si="2113"/>
        <v/>
      </c>
      <c r="L935" s="57" t="str">
        <f t="shared" si="2117"/>
        <v/>
      </c>
      <c r="P935" s="37">
        <v>129</v>
      </c>
      <c r="S935" t="str">
        <f t="shared" si="2118"/>
        <v/>
      </c>
      <c r="T935" s="104"/>
    </row>
    <row r="936" spans="1:20" hidden="1">
      <c r="A936" t="str">
        <f t="shared" ca="1" si="2113"/>
        <v/>
      </c>
      <c r="L936" s="57" t="str">
        <f t="shared" si="2117"/>
        <v/>
      </c>
      <c r="P936" s="37">
        <v>129</v>
      </c>
      <c r="S936" t="str">
        <f t="shared" si="2118"/>
        <v/>
      </c>
      <c r="T936" s="104"/>
    </row>
    <row r="937" spans="1:20" hidden="1">
      <c r="A937" t="str">
        <f t="shared" ca="1" si="2113"/>
        <v/>
      </c>
      <c r="L937" s="57" t="str">
        <f t="shared" si="2117"/>
        <v/>
      </c>
      <c r="P937" s="37">
        <v>129</v>
      </c>
      <c r="S937" t="str">
        <f t="shared" si="2118"/>
        <v/>
      </c>
      <c r="T937" s="104"/>
    </row>
    <row r="938" spans="1:20" hidden="1">
      <c r="A938" t="str">
        <f t="shared" ca="1" si="2113"/>
        <v/>
      </c>
      <c r="L938" s="57" t="str">
        <f t="shared" si="2117"/>
        <v/>
      </c>
      <c r="S938" t="str">
        <f t="shared" si="2118"/>
        <v/>
      </c>
      <c r="T938" s="104"/>
    </row>
    <row r="939" spans="1:20" hidden="1">
      <c r="A939" t="str">
        <f t="shared" ca="1" si="2113"/>
        <v/>
      </c>
      <c r="L939" s="57" t="str">
        <f t="shared" si="2117"/>
        <v/>
      </c>
      <c r="P939" s="37">
        <v>130</v>
      </c>
      <c r="S939" t="str">
        <f t="shared" si="2118"/>
        <v/>
      </c>
      <c r="T939" s="104"/>
    </row>
    <row r="940" spans="1:20" hidden="1">
      <c r="A940" t="str">
        <f t="shared" ca="1" si="2113"/>
        <v/>
      </c>
      <c r="L940" s="57" t="str">
        <f t="shared" si="2117"/>
        <v/>
      </c>
      <c r="P940" s="37">
        <v>130</v>
      </c>
      <c r="S940" t="str">
        <f t="shared" si="2118"/>
        <v/>
      </c>
      <c r="T940" s="104"/>
    </row>
    <row r="941" spans="1:20" hidden="1">
      <c r="A941" t="str">
        <f t="shared" ca="1" si="2113"/>
        <v/>
      </c>
      <c r="L941" s="57" t="str">
        <f t="shared" si="2117"/>
        <v/>
      </c>
      <c r="P941" s="37">
        <v>130</v>
      </c>
      <c r="S941" t="str">
        <f t="shared" si="2118"/>
        <v/>
      </c>
      <c r="T941" s="104"/>
    </row>
    <row r="942" spans="1:20" hidden="1">
      <c r="A942" t="str">
        <f t="shared" ref="A942:A1005" ca="1" si="2119">IF(B942="","",INDIRECT("減額一覧!B"&amp;$P942))</f>
        <v/>
      </c>
      <c r="L942" s="57" t="str">
        <f t="shared" si="2117"/>
        <v/>
      </c>
      <c r="P942" s="37">
        <v>130</v>
      </c>
      <c r="S942" t="str">
        <f t="shared" si="2118"/>
        <v/>
      </c>
      <c r="T942" s="104"/>
    </row>
    <row r="943" spans="1:20" hidden="1">
      <c r="A943" t="str">
        <f t="shared" ca="1" si="2119"/>
        <v/>
      </c>
      <c r="L943" s="57" t="str">
        <f t="shared" si="2117"/>
        <v/>
      </c>
      <c r="S943" t="str">
        <f t="shared" si="2118"/>
        <v/>
      </c>
      <c r="T943" s="104"/>
    </row>
    <row r="944" spans="1:20" hidden="1">
      <c r="A944" t="str">
        <f t="shared" ca="1" si="2119"/>
        <v/>
      </c>
      <c r="L944" s="57" t="str">
        <f t="shared" si="2117"/>
        <v/>
      </c>
      <c r="P944" s="37">
        <v>131</v>
      </c>
      <c r="S944" t="str">
        <f t="shared" si="2118"/>
        <v/>
      </c>
      <c r="T944" s="104"/>
    </row>
    <row r="945" spans="1:20" hidden="1">
      <c r="A945" t="str">
        <f t="shared" ca="1" si="2119"/>
        <v/>
      </c>
      <c r="L945" s="57" t="str">
        <f t="shared" si="2117"/>
        <v/>
      </c>
      <c r="P945" s="37">
        <v>131</v>
      </c>
      <c r="S945" t="str">
        <f t="shared" si="2118"/>
        <v/>
      </c>
      <c r="T945" s="104"/>
    </row>
    <row r="946" spans="1:20" hidden="1">
      <c r="A946" t="str">
        <f t="shared" ca="1" si="2119"/>
        <v/>
      </c>
      <c r="L946" s="57" t="str">
        <f t="shared" si="2117"/>
        <v/>
      </c>
      <c r="P946" s="37">
        <v>131</v>
      </c>
      <c r="S946" t="str">
        <f t="shared" si="2118"/>
        <v/>
      </c>
      <c r="T946" s="104"/>
    </row>
    <row r="947" spans="1:20" hidden="1">
      <c r="A947" t="str">
        <f t="shared" ca="1" si="2119"/>
        <v/>
      </c>
      <c r="L947" s="57" t="str">
        <f t="shared" si="2117"/>
        <v/>
      </c>
      <c r="P947" s="37">
        <v>131</v>
      </c>
      <c r="S947" t="str">
        <f t="shared" si="2118"/>
        <v/>
      </c>
      <c r="T947" s="104"/>
    </row>
    <row r="948" spans="1:20" hidden="1">
      <c r="A948" t="str">
        <f t="shared" ca="1" si="2119"/>
        <v/>
      </c>
      <c r="L948" s="57" t="str">
        <f t="shared" si="2117"/>
        <v/>
      </c>
      <c r="S948" t="str">
        <f t="shared" si="2118"/>
        <v/>
      </c>
      <c r="T948" s="104"/>
    </row>
    <row r="949" spans="1:20" hidden="1">
      <c r="A949" t="str">
        <f t="shared" ca="1" si="2119"/>
        <v/>
      </c>
      <c r="L949" s="57" t="str">
        <f t="shared" si="2117"/>
        <v/>
      </c>
      <c r="P949" s="37">
        <v>132</v>
      </c>
      <c r="S949" t="str">
        <f t="shared" si="2118"/>
        <v/>
      </c>
      <c r="T949" s="104"/>
    </row>
    <row r="950" spans="1:20" hidden="1">
      <c r="A950" t="str">
        <f t="shared" ca="1" si="2119"/>
        <v/>
      </c>
      <c r="L950" s="57" t="str">
        <f t="shared" si="2117"/>
        <v/>
      </c>
      <c r="P950" s="37">
        <v>132</v>
      </c>
      <c r="S950" t="str">
        <f t="shared" si="2118"/>
        <v/>
      </c>
      <c r="T950" s="104"/>
    </row>
    <row r="951" spans="1:20" hidden="1">
      <c r="A951" t="str">
        <f t="shared" ca="1" si="2119"/>
        <v/>
      </c>
      <c r="L951" s="57" t="str">
        <f t="shared" si="2117"/>
        <v/>
      </c>
      <c r="P951" s="37">
        <v>132</v>
      </c>
      <c r="S951" t="str">
        <f t="shared" si="2118"/>
        <v/>
      </c>
      <c r="T951" s="104"/>
    </row>
    <row r="952" spans="1:20" hidden="1">
      <c r="A952" t="str">
        <f t="shared" ca="1" si="2119"/>
        <v/>
      </c>
      <c r="L952" s="57" t="str">
        <f t="shared" si="2117"/>
        <v/>
      </c>
      <c r="P952" s="37">
        <v>132</v>
      </c>
      <c r="S952" t="str">
        <f t="shared" si="2118"/>
        <v/>
      </c>
      <c r="T952" s="104"/>
    </row>
    <row r="953" spans="1:20" hidden="1">
      <c r="A953" t="str">
        <f t="shared" ca="1" si="2119"/>
        <v/>
      </c>
      <c r="L953" s="57" t="str">
        <f t="shared" si="2117"/>
        <v/>
      </c>
      <c r="S953" t="str">
        <f t="shared" si="2118"/>
        <v/>
      </c>
      <c r="T953" s="104"/>
    </row>
    <row r="954" spans="1:20" hidden="1">
      <c r="A954" t="str">
        <f t="shared" ca="1" si="2119"/>
        <v/>
      </c>
      <c r="L954" s="57" t="str">
        <f t="shared" si="2117"/>
        <v/>
      </c>
      <c r="P954" s="37">
        <v>133</v>
      </c>
      <c r="S954" t="str">
        <f t="shared" si="2118"/>
        <v/>
      </c>
      <c r="T954" s="104"/>
    </row>
    <row r="955" spans="1:20" hidden="1">
      <c r="A955" t="str">
        <f t="shared" ca="1" si="2119"/>
        <v/>
      </c>
      <c r="L955" s="57" t="str">
        <f t="shared" si="2117"/>
        <v/>
      </c>
      <c r="P955" s="37">
        <v>133</v>
      </c>
      <c r="S955" t="str">
        <f t="shared" si="2118"/>
        <v/>
      </c>
      <c r="T955" s="104"/>
    </row>
    <row r="956" spans="1:20" hidden="1">
      <c r="A956" t="str">
        <f t="shared" ca="1" si="2119"/>
        <v/>
      </c>
      <c r="L956" s="57" t="str">
        <f t="shared" si="2117"/>
        <v/>
      </c>
      <c r="P956" s="37">
        <v>133</v>
      </c>
      <c r="S956" t="str">
        <f t="shared" si="2118"/>
        <v/>
      </c>
      <c r="T956" s="104"/>
    </row>
    <row r="957" spans="1:20" hidden="1">
      <c r="A957" t="str">
        <f t="shared" ca="1" si="2119"/>
        <v/>
      </c>
      <c r="L957" s="57" t="str">
        <f t="shared" si="2117"/>
        <v/>
      </c>
      <c r="P957" s="37">
        <v>133</v>
      </c>
      <c r="S957" t="str">
        <f t="shared" si="2118"/>
        <v/>
      </c>
      <c r="T957" s="104"/>
    </row>
    <row r="958" spans="1:20" hidden="1">
      <c r="A958" t="str">
        <f t="shared" ca="1" si="2119"/>
        <v/>
      </c>
      <c r="L958" s="57" t="str">
        <f t="shared" si="2117"/>
        <v/>
      </c>
      <c r="S958" t="str">
        <f t="shared" si="2118"/>
        <v/>
      </c>
      <c r="T958" s="104"/>
    </row>
    <row r="959" spans="1:20" hidden="1">
      <c r="A959" t="str">
        <f t="shared" ca="1" si="2119"/>
        <v/>
      </c>
      <c r="L959" s="57" t="str">
        <f t="shared" si="2117"/>
        <v/>
      </c>
      <c r="P959" s="37">
        <v>134</v>
      </c>
      <c r="S959" t="str">
        <f t="shared" si="2118"/>
        <v/>
      </c>
      <c r="T959" s="104"/>
    </row>
    <row r="960" spans="1:20" hidden="1">
      <c r="A960" t="str">
        <f t="shared" ca="1" si="2119"/>
        <v/>
      </c>
      <c r="L960" s="57" t="str">
        <f t="shared" si="2117"/>
        <v/>
      </c>
      <c r="P960" s="37">
        <v>134</v>
      </c>
      <c r="S960" t="str">
        <f t="shared" si="2118"/>
        <v/>
      </c>
      <c r="T960" s="104"/>
    </row>
    <row r="961" spans="1:20" hidden="1">
      <c r="A961" t="str">
        <f t="shared" ca="1" si="2119"/>
        <v/>
      </c>
      <c r="L961" s="57" t="str">
        <f t="shared" si="2117"/>
        <v/>
      </c>
      <c r="P961" s="37">
        <v>134</v>
      </c>
      <c r="S961" t="str">
        <f t="shared" si="2118"/>
        <v/>
      </c>
      <c r="T961" s="104"/>
    </row>
    <row r="962" spans="1:20" hidden="1">
      <c r="A962" t="str">
        <f t="shared" ca="1" si="2119"/>
        <v/>
      </c>
      <c r="L962" s="57" t="str">
        <f t="shared" si="2117"/>
        <v/>
      </c>
      <c r="P962" s="37">
        <v>134</v>
      </c>
      <c r="S962" t="str">
        <f t="shared" si="2118"/>
        <v/>
      </c>
      <c r="T962" s="104"/>
    </row>
    <row r="963" spans="1:20" hidden="1">
      <c r="A963" t="str">
        <f t="shared" ca="1" si="2119"/>
        <v/>
      </c>
      <c r="L963" s="57" t="str">
        <f t="shared" si="2117"/>
        <v/>
      </c>
      <c r="S963" t="str">
        <f t="shared" si="2118"/>
        <v/>
      </c>
      <c r="T963" s="104"/>
    </row>
    <row r="964" spans="1:20" hidden="1">
      <c r="A964" t="str">
        <f t="shared" ca="1" si="2119"/>
        <v/>
      </c>
      <c r="L964" s="57" t="str">
        <f t="shared" si="2117"/>
        <v/>
      </c>
      <c r="P964" s="37">
        <v>135</v>
      </c>
      <c r="S964" t="str">
        <f t="shared" si="2118"/>
        <v/>
      </c>
      <c r="T964" s="104"/>
    </row>
    <row r="965" spans="1:20" hidden="1">
      <c r="A965" t="str">
        <f t="shared" ca="1" si="2119"/>
        <v/>
      </c>
      <c r="L965" s="57" t="str">
        <f t="shared" si="2117"/>
        <v/>
      </c>
      <c r="P965" s="37">
        <v>135</v>
      </c>
      <c r="S965" t="str">
        <f t="shared" si="2118"/>
        <v/>
      </c>
      <c r="T965" s="104"/>
    </row>
    <row r="966" spans="1:20" hidden="1">
      <c r="A966" t="str">
        <f t="shared" ca="1" si="2119"/>
        <v/>
      </c>
      <c r="L966" s="57" t="str">
        <f t="shared" si="2117"/>
        <v/>
      </c>
      <c r="P966" s="37">
        <v>135</v>
      </c>
      <c r="S966" t="str">
        <f t="shared" si="2118"/>
        <v/>
      </c>
      <c r="T966" s="104"/>
    </row>
    <row r="967" spans="1:20" hidden="1">
      <c r="A967" t="str">
        <f t="shared" ca="1" si="2119"/>
        <v/>
      </c>
      <c r="L967" s="57" t="str">
        <f t="shared" si="2117"/>
        <v/>
      </c>
      <c r="P967" s="37">
        <v>135</v>
      </c>
      <c r="S967" t="str">
        <f t="shared" si="2118"/>
        <v/>
      </c>
      <c r="T967" s="104"/>
    </row>
    <row r="968" spans="1:20" hidden="1">
      <c r="A968" t="str">
        <f t="shared" ca="1" si="2119"/>
        <v/>
      </c>
      <c r="L968" s="57" t="str">
        <f t="shared" si="2117"/>
        <v/>
      </c>
      <c r="S968" t="str">
        <f t="shared" si="2118"/>
        <v/>
      </c>
      <c r="T968" s="104"/>
    </row>
    <row r="969" spans="1:20" hidden="1">
      <c r="A969" t="str">
        <f t="shared" ca="1" si="2119"/>
        <v/>
      </c>
      <c r="L969" s="57" t="str">
        <f t="shared" si="2117"/>
        <v/>
      </c>
      <c r="P969" s="37">
        <v>136</v>
      </c>
      <c r="S969" t="str">
        <f t="shared" si="2118"/>
        <v/>
      </c>
      <c r="T969" s="104"/>
    </row>
    <row r="970" spans="1:20" hidden="1">
      <c r="A970" t="str">
        <f t="shared" ca="1" si="2119"/>
        <v/>
      </c>
      <c r="L970" s="57" t="str">
        <f t="shared" si="2117"/>
        <v/>
      </c>
      <c r="P970" s="37">
        <v>136</v>
      </c>
      <c r="S970" t="str">
        <f t="shared" si="2118"/>
        <v/>
      </c>
      <c r="T970" s="104"/>
    </row>
    <row r="971" spans="1:20" hidden="1">
      <c r="A971" t="str">
        <f t="shared" ca="1" si="2119"/>
        <v/>
      </c>
      <c r="L971" s="57" t="str">
        <f t="shared" si="2117"/>
        <v/>
      </c>
      <c r="P971" s="37">
        <v>136</v>
      </c>
      <c r="S971" t="str">
        <f t="shared" si="2118"/>
        <v/>
      </c>
      <c r="T971" s="104"/>
    </row>
    <row r="972" spans="1:20" hidden="1">
      <c r="A972" t="str">
        <f t="shared" ca="1" si="2119"/>
        <v/>
      </c>
      <c r="L972" s="57" t="str">
        <f t="shared" si="2117"/>
        <v/>
      </c>
      <c r="P972" s="37">
        <v>136</v>
      </c>
      <c r="S972" t="str">
        <f t="shared" si="2118"/>
        <v/>
      </c>
      <c r="T972" s="104"/>
    </row>
    <row r="973" spans="1:20" hidden="1">
      <c r="A973" t="str">
        <f t="shared" ca="1" si="2119"/>
        <v/>
      </c>
      <c r="L973" s="57" t="str">
        <f t="shared" si="2117"/>
        <v/>
      </c>
      <c r="S973" t="str">
        <f t="shared" si="2118"/>
        <v/>
      </c>
      <c r="T973" s="104"/>
    </row>
    <row r="974" spans="1:20" hidden="1">
      <c r="A974" t="str">
        <f t="shared" ca="1" si="2119"/>
        <v/>
      </c>
      <c r="L974" s="57" t="str">
        <f t="shared" si="2117"/>
        <v/>
      </c>
      <c r="P974" s="37">
        <v>137</v>
      </c>
      <c r="S974" t="str">
        <f t="shared" si="2118"/>
        <v/>
      </c>
      <c r="T974" s="104"/>
    </row>
    <row r="975" spans="1:20" hidden="1">
      <c r="A975" t="str">
        <f t="shared" ca="1" si="2119"/>
        <v/>
      </c>
      <c r="L975" s="57" t="str">
        <f t="shared" si="2117"/>
        <v/>
      </c>
      <c r="P975" s="37">
        <v>137</v>
      </c>
      <c r="S975" t="str">
        <f t="shared" si="2118"/>
        <v/>
      </c>
      <c r="T975" s="104"/>
    </row>
    <row r="976" spans="1:20" hidden="1">
      <c r="A976" t="str">
        <f t="shared" ca="1" si="2119"/>
        <v/>
      </c>
      <c r="L976" s="57" t="str">
        <f t="shared" si="2117"/>
        <v/>
      </c>
      <c r="P976" s="37">
        <v>137</v>
      </c>
      <c r="S976" t="str">
        <f t="shared" si="2118"/>
        <v/>
      </c>
      <c r="T976" s="104"/>
    </row>
    <row r="977" spans="1:20" hidden="1">
      <c r="A977" t="str">
        <f t="shared" ca="1" si="2119"/>
        <v/>
      </c>
      <c r="L977" s="57" t="str">
        <f t="shared" si="2117"/>
        <v/>
      </c>
      <c r="P977" s="37">
        <v>137</v>
      </c>
      <c r="S977" t="str">
        <f t="shared" si="2118"/>
        <v/>
      </c>
      <c r="T977" s="104"/>
    </row>
    <row r="978" spans="1:20" hidden="1">
      <c r="A978" t="str">
        <f t="shared" ca="1" si="2119"/>
        <v/>
      </c>
      <c r="L978" s="57" t="str">
        <f t="shared" si="2117"/>
        <v/>
      </c>
      <c r="S978" t="str">
        <f t="shared" si="2118"/>
        <v/>
      </c>
      <c r="T978" s="104"/>
    </row>
    <row r="979" spans="1:20" hidden="1">
      <c r="A979" t="str">
        <f t="shared" ca="1" si="2119"/>
        <v/>
      </c>
      <c r="L979" s="57" t="str">
        <f t="shared" si="2117"/>
        <v/>
      </c>
      <c r="P979" s="37">
        <v>138</v>
      </c>
      <c r="S979" t="str">
        <f t="shared" si="2118"/>
        <v/>
      </c>
      <c r="T979" s="104"/>
    </row>
    <row r="980" spans="1:20" hidden="1">
      <c r="A980" t="str">
        <f t="shared" ca="1" si="2119"/>
        <v/>
      </c>
      <c r="L980" s="57" t="str">
        <f t="shared" ref="L980:L1043" si="2120">IF(OR(S980="370",S980="371",S980="372",S980="373",S980="374",S980="375",S980="376",S980="377",S980="378",S980="379",S980="380",S980="039",S980="389"),"農集","")</f>
        <v/>
      </c>
      <c r="P980" s="37">
        <v>138</v>
      </c>
      <c r="S980" t="str">
        <f t="shared" ref="S980:S1043" si="2121">IF(C980="","",LEFT(TEXT(C980,"000000000"),3))</f>
        <v/>
      </c>
      <c r="T980" s="104"/>
    </row>
    <row r="981" spans="1:20" hidden="1">
      <c r="A981" t="str">
        <f t="shared" ca="1" si="2119"/>
        <v/>
      </c>
      <c r="L981" s="57" t="str">
        <f t="shared" si="2120"/>
        <v/>
      </c>
      <c r="P981" s="37">
        <v>138</v>
      </c>
      <c r="S981" t="str">
        <f t="shared" si="2121"/>
        <v/>
      </c>
      <c r="T981" s="104"/>
    </row>
    <row r="982" spans="1:20" hidden="1">
      <c r="A982" t="str">
        <f t="shared" ca="1" si="2119"/>
        <v/>
      </c>
      <c r="L982" s="57" t="str">
        <f t="shared" si="2120"/>
        <v/>
      </c>
      <c r="P982" s="37">
        <v>138</v>
      </c>
      <c r="S982" t="str">
        <f t="shared" si="2121"/>
        <v/>
      </c>
      <c r="T982" s="104"/>
    </row>
    <row r="983" spans="1:20" hidden="1">
      <c r="A983" t="str">
        <f t="shared" ca="1" si="2119"/>
        <v/>
      </c>
      <c r="L983" s="57" t="str">
        <f t="shared" si="2120"/>
        <v/>
      </c>
      <c r="S983" t="str">
        <f t="shared" si="2121"/>
        <v/>
      </c>
      <c r="T983" s="104"/>
    </row>
    <row r="984" spans="1:20" hidden="1">
      <c r="A984" t="str">
        <f t="shared" ca="1" si="2119"/>
        <v/>
      </c>
      <c r="L984" s="57" t="str">
        <f t="shared" si="2120"/>
        <v/>
      </c>
      <c r="P984" s="37">
        <v>139</v>
      </c>
      <c r="S984" t="str">
        <f t="shared" si="2121"/>
        <v/>
      </c>
      <c r="T984" s="104"/>
    </row>
    <row r="985" spans="1:20" hidden="1">
      <c r="A985" t="str">
        <f t="shared" ca="1" si="2119"/>
        <v/>
      </c>
      <c r="L985" s="57" t="str">
        <f t="shared" si="2120"/>
        <v/>
      </c>
      <c r="P985" s="37">
        <v>139</v>
      </c>
      <c r="S985" t="str">
        <f t="shared" si="2121"/>
        <v/>
      </c>
      <c r="T985" s="104"/>
    </row>
    <row r="986" spans="1:20" hidden="1">
      <c r="A986" t="str">
        <f t="shared" ca="1" si="2119"/>
        <v/>
      </c>
      <c r="L986" s="57" t="str">
        <f t="shared" si="2120"/>
        <v/>
      </c>
      <c r="P986" s="37">
        <v>139</v>
      </c>
      <c r="S986" t="str">
        <f t="shared" si="2121"/>
        <v/>
      </c>
      <c r="T986" s="104"/>
    </row>
    <row r="987" spans="1:20" hidden="1">
      <c r="A987" t="str">
        <f t="shared" ca="1" si="2119"/>
        <v/>
      </c>
      <c r="L987" s="57" t="str">
        <f t="shared" si="2120"/>
        <v/>
      </c>
      <c r="P987" s="37">
        <v>139</v>
      </c>
      <c r="S987" t="str">
        <f t="shared" si="2121"/>
        <v/>
      </c>
      <c r="T987" s="104"/>
    </row>
    <row r="988" spans="1:20" hidden="1">
      <c r="A988" t="str">
        <f t="shared" ca="1" si="2119"/>
        <v/>
      </c>
      <c r="L988" s="57" t="str">
        <f t="shared" si="2120"/>
        <v/>
      </c>
      <c r="S988" t="str">
        <f t="shared" si="2121"/>
        <v/>
      </c>
      <c r="T988" s="104"/>
    </row>
    <row r="989" spans="1:20" hidden="1">
      <c r="A989" t="str">
        <f t="shared" ca="1" si="2119"/>
        <v/>
      </c>
      <c r="L989" s="57" t="str">
        <f t="shared" si="2120"/>
        <v/>
      </c>
      <c r="P989" s="37">
        <v>140</v>
      </c>
      <c r="S989" t="str">
        <f t="shared" si="2121"/>
        <v/>
      </c>
      <c r="T989" s="104"/>
    </row>
    <row r="990" spans="1:20" hidden="1">
      <c r="A990" t="str">
        <f t="shared" ca="1" si="2119"/>
        <v/>
      </c>
      <c r="L990" s="57" t="str">
        <f t="shared" si="2120"/>
        <v/>
      </c>
      <c r="P990" s="37">
        <v>140</v>
      </c>
      <c r="S990" t="str">
        <f t="shared" si="2121"/>
        <v/>
      </c>
      <c r="T990" s="104"/>
    </row>
    <row r="991" spans="1:20" hidden="1">
      <c r="A991" t="str">
        <f t="shared" ca="1" si="2119"/>
        <v/>
      </c>
      <c r="L991" s="57" t="str">
        <f t="shared" si="2120"/>
        <v/>
      </c>
      <c r="P991" s="37">
        <v>140</v>
      </c>
      <c r="S991" t="str">
        <f t="shared" si="2121"/>
        <v/>
      </c>
      <c r="T991" s="104"/>
    </row>
    <row r="992" spans="1:20" hidden="1">
      <c r="A992" t="str">
        <f t="shared" ca="1" si="2119"/>
        <v/>
      </c>
      <c r="L992" s="57" t="str">
        <f t="shared" si="2120"/>
        <v/>
      </c>
      <c r="P992" s="37">
        <v>140</v>
      </c>
      <c r="S992" t="str">
        <f t="shared" si="2121"/>
        <v/>
      </c>
      <c r="T992" s="104"/>
    </row>
    <row r="993" spans="1:20" hidden="1">
      <c r="A993" t="str">
        <f t="shared" ca="1" si="2119"/>
        <v/>
      </c>
      <c r="L993" s="57" t="str">
        <f t="shared" si="2120"/>
        <v/>
      </c>
      <c r="S993" t="str">
        <f t="shared" si="2121"/>
        <v/>
      </c>
      <c r="T993" s="104"/>
    </row>
    <row r="994" spans="1:20" hidden="1">
      <c r="A994" t="str">
        <f t="shared" ca="1" si="2119"/>
        <v/>
      </c>
      <c r="L994" s="57" t="str">
        <f t="shared" si="2120"/>
        <v/>
      </c>
      <c r="P994" s="37">
        <v>141</v>
      </c>
      <c r="S994" t="str">
        <f t="shared" si="2121"/>
        <v/>
      </c>
      <c r="T994" s="104"/>
    </row>
    <row r="995" spans="1:20" hidden="1">
      <c r="A995" t="str">
        <f t="shared" ca="1" si="2119"/>
        <v/>
      </c>
      <c r="L995" s="57" t="str">
        <f t="shared" si="2120"/>
        <v/>
      </c>
      <c r="P995" s="37">
        <v>141</v>
      </c>
      <c r="S995" t="str">
        <f t="shared" si="2121"/>
        <v/>
      </c>
      <c r="T995" s="104"/>
    </row>
    <row r="996" spans="1:20" hidden="1">
      <c r="A996" t="str">
        <f t="shared" ca="1" si="2119"/>
        <v/>
      </c>
      <c r="L996" s="57" t="str">
        <f t="shared" si="2120"/>
        <v/>
      </c>
      <c r="P996" s="37">
        <v>141</v>
      </c>
      <c r="S996" t="str">
        <f t="shared" si="2121"/>
        <v/>
      </c>
      <c r="T996" s="104"/>
    </row>
    <row r="997" spans="1:20" hidden="1">
      <c r="A997" t="str">
        <f t="shared" ca="1" si="2119"/>
        <v/>
      </c>
      <c r="L997" s="57" t="str">
        <f t="shared" si="2120"/>
        <v/>
      </c>
      <c r="P997" s="37">
        <v>141</v>
      </c>
      <c r="S997" t="str">
        <f t="shared" si="2121"/>
        <v/>
      </c>
      <c r="T997" s="104"/>
    </row>
    <row r="998" spans="1:20" hidden="1">
      <c r="A998" t="str">
        <f t="shared" ca="1" si="2119"/>
        <v/>
      </c>
      <c r="L998" s="57" t="str">
        <f t="shared" si="2120"/>
        <v/>
      </c>
      <c r="S998" t="str">
        <f t="shared" si="2121"/>
        <v/>
      </c>
      <c r="T998" s="104"/>
    </row>
    <row r="999" spans="1:20" hidden="1">
      <c r="A999" t="str">
        <f t="shared" ca="1" si="2119"/>
        <v/>
      </c>
      <c r="L999" s="57" t="str">
        <f t="shared" si="2120"/>
        <v/>
      </c>
      <c r="P999" s="37">
        <v>142</v>
      </c>
      <c r="S999" t="str">
        <f t="shared" si="2121"/>
        <v/>
      </c>
      <c r="T999" s="104"/>
    </row>
    <row r="1000" spans="1:20" hidden="1">
      <c r="A1000" t="str">
        <f t="shared" ca="1" si="2119"/>
        <v/>
      </c>
      <c r="L1000" s="57" t="str">
        <f t="shared" si="2120"/>
        <v/>
      </c>
      <c r="P1000" s="37">
        <v>142</v>
      </c>
      <c r="S1000" t="str">
        <f t="shared" si="2121"/>
        <v/>
      </c>
      <c r="T1000" s="104"/>
    </row>
    <row r="1001" spans="1:20" hidden="1">
      <c r="A1001" t="str">
        <f t="shared" ca="1" si="2119"/>
        <v/>
      </c>
      <c r="L1001" s="57" t="str">
        <f t="shared" si="2120"/>
        <v/>
      </c>
      <c r="P1001" s="37">
        <v>142</v>
      </c>
      <c r="S1001" t="str">
        <f t="shared" si="2121"/>
        <v/>
      </c>
      <c r="T1001" s="104"/>
    </row>
    <row r="1002" spans="1:20" hidden="1">
      <c r="A1002" t="str">
        <f t="shared" ca="1" si="2119"/>
        <v/>
      </c>
      <c r="L1002" s="57" t="str">
        <f t="shared" si="2120"/>
        <v/>
      </c>
      <c r="P1002" s="37">
        <v>142</v>
      </c>
      <c r="S1002" t="str">
        <f t="shared" si="2121"/>
        <v/>
      </c>
      <c r="T1002" s="104"/>
    </row>
    <row r="1003" spans="1:20" hidden="1">
      <c r="A1003" t="str">
        <f t="shared" ca="1" si="2119"/>
        <v/>
      </c>
      <c r="L1003" s="57" t="str">
        <f t="shared" si="2120"/>
        <v/>
      </c>
      <c r="S1003" t="str">
        <f t="shared" si="2121"/>
        <v/>
      </c>
      <c r="T1003" s="104"/>
    </row>
    <row r="1004" spans="1:20" hidden="1">
      <c r="A1004" t="str">
        <f t="shared" ca="1" si="2119"/>
        <v/>
      </c>
      <c r="L1004" s="57" t="str">
        <f t="shared" si="2120"/>
        <v/>
      </c>
      <c r="P1004" s="37">
        <v>143</v>
      </c>
      <c r="S1004" t="str">
        <f t="shared" si="2121"/>
        <v/>
      </c>
      <c r="T1004" s="104"/>
    </row>
    <row r="1005" spans="1:20" hidden="1">
      <c r="A1005" t="str">
        <f t="shared" ca="1" si="2119"/>
        <v/>
      </c>
      <c r="L1005" s="57" t="str">
        <f t="shared" si="2120"/>
        <v/>
      </c>
      <c r="P1005" s="37">
        <v>143</v>
      </c>
      <c r="S1005" t="str">
        <f t="shared" si="2121"/>
        <v/>
      </c>
      <c r="T1005" s="104"/>
    </row>
    <row r="1006" spans="1:20" hidden="1">
      <c r="A1006" t="str">
        <f t="shared" ref="A1006:A1069" ca="1" si="2122">IF(B1006="","",INDIRECT("減額一覧!B"&amp;$P1006))</f>
        <v/>
      </c>
      <c r="L1006" s="57" t="str">
        <f t="shared" si="2120"/>
        <v/>
      </c>
      <c r="P1006" s="37">
        <v>143</v>
      </c>
      <c r="S1006" t="str">
        <f t="shared" si="2121"/>
        <v/>
      </c>
      <c r="T1006" s="104"/>
    </row>
    <row r="1007" spans="1:20" hidden="1">
      <c r="A1007" t="str">
        <f t="shared" ca="1" si="2122"/>
        <v/>
      </c>
      <c r="L1007" s="57" t="str">
        <f t="shared" si="2120"/>
        <v/>
      </c>
      <c r="P1007" s="37">
        <v>143</v>
      </c>
      <c r="S1007" t="str">
        <f t="shared" si="2121"/>
        <v/>
      </c>
      <c r="T1007" s="104"/>
    </row>
    <row r="1008" spans="1:20" hidden="1">
      <c r="A1008" t="str">
        <f t="shared" ca="1" si="2122"/>
        <v/>
      </c>
      <c r="L1008" s="57" t="str">
        <f t="shared" si="2120"/>
        <v/>
      </c>
      <c r="S1008" t="str">
        <f t="shared" si="2121"/>
        <v/>
      </c>
      <c r="T1008" s="104"/>
    </row>
    <row r="1009" spans="1:20" hidden="1">
      <c r="A1009" t="str">
        <f t="shared" ca="1" si="2122"/>
        <v/>
      </c>
      <c r="L1009" s="57" t="str">
        <f t="shared" si="2120"/>
        <v/>
      </c>
      <c r="P1009" s="37">
        <v>144</v>
      </c>
      <c r="S1009" t="str">
        <f t="shared" si="2121"/>
        <v/>
      </c>
      <c r="T1009" s="104"/>
    </row>
    <row r="1010" spans="1:20" hidden="1">
      <c r="A1010" t="str">
        <f t="shared" ca="1" si="2122"/>
        <v/>
      </c>
      <c r="L1010" s="57" t="str">
        <f t="shared" si="2120"/>
        <v/>
      </c>
      <c r="P1010" s="37">
        <v>144</v>
      </c>
      <c r="S1010" t="str">
        <f t="shared" si="2121"/>
        <v/>
      </c>
      <c r="T1010" s="104"/>
    </row>
    <row r="1011" spans="1:20" hidden="1">
      <c r="A1011" t="str">
        <f t="shared" ca="1" si="2122"/>
        <v/>
      </c>
      <c r="L1011" s="57" t="str">
        <f t="shared" si="2120"/>
        <v/>
      </c>
      <c r="P1011" s="37">
        <v>144</v>
      </c>
      <c r="S1011" t="str">
        <f t="shared" si="2121"/>
        <v/>
      </c>
      <c r="T1011" s="104"/>
    </row>
    <row r="1012" spans="1:20" hidden="1">
      <c r="A1012" t="str">
        <f t="shared" ca="1" si="2122"/>
        <v/>
      </c>
      <c r="L1012" s="57" t="str">
        <f t="shared" si="2120"/>
        <v/>
      </c>
      <c r="P1012" s="37">
        <v>144</v>
      </c>
      <c r="S1012" t="str">
        <f t="shared" si="2121"/>
        <v/>
      </c>
      <c r="T1012" s="104"/>
    </row>
    <row r="1013" spans="1:20" hidden="1">
      <c r="A1013" t="str">
        <f t="shared" ca="1" si="2122"/>
        <v/>
      </c>
      <c r="L1013" s="57" t="str">
        <f t="shared" si="2120"/>
        <v/>
      </c>
      <c r="S1013" t="str">
        <f t="shared" si="2121"/>
        <v/>
      </c>
      <c r="T1013" s="104"/>
    </row>
    <row r="1014" spans="1:20" hidden="1">
      <c r="A1014" t="str">
        <f t="shared" ca="1" si="2122"/>
        <v/>
      </c>
      <c r="L1014" s="57" t="str">
        <f t="shared" si="2120"/>
        <v/>
      </c>
      <c r="P1014" s="37">
        <v>145</v>
      </c>
      <c r="S1014" t="str">
        <f t="shared" si="2121"/>
        <v/>
      </c>
      <c r="T1014" s="104"/>
    </row>
    <row r="1015" spans="1:20" hidden="1">
      <c r="A1015" t="str">
        <f t="shared" ca="1" si="2122"/>
        <v/>
      </c>
      <c r="L1015" s="57" t="str">
        <f t="shared" si="2120"/>
        <v/>
      </c>
      <c r="P1015" s="37">
        <v>145</v>
      </c>
      <c r="S1015" t="str">
        <f t="shared" si="2121"/>
        <v/>
      </c>
      <c r="T1015" s="104"/>
    </row>
    <row r="1016" spans="1:20" hidden="1">
      <c r="A1016" t="str">
        <f t="shared" ca="1" si="2122"/>
        <v/>
      </c>
      <c r="L1016" s="57" t="str">
        <f t="shared" si="2120"/>
        <v/>
      </c>
      <c r="P1016" s="37">
        <v>145</v>
      </c>
      <c r="S1016" t="str">
        <f t="shared" si="2121"/>
        <v/>
      </c>
      <c r="T1016" s="104"/>
    </row>
    <row r="1017" spans="1:20" hidden="1">
      <c r="A1017" t="str">
        <f t="shared" ca="1" si="2122"/>
        <v/>
      </c>
      <c r="L1017" s="57" t="str">
        <f t="shared" si="2120"/>
        <v/>
      </c>
      <c r="P1017" s="37">
        <v>145</v>
      </c>
      <c r="S1017" t="str">
        <f t="shared" si="2121"/>
        <v/>
      </c>
      <c r="T1017" s="104"/>
    </row>
    <row r="1018" spans="1:20" hidden="1">
      <c r="A1018" t="str">
        <f t="shared" ca="1" si="2122"/>
        <v/>
      </c>
      <c r="L1018" s="57" t="str">
        <f t="shared" si="2120"/>
        <v/>
      </c>
      <c r="S1018" t="str">
        <f t="shared" si="2121"/>
        <v/>
      </c>
      <c r="T1018" s="104"/>
    </row>
    <row r="1019" spans="1:20" hidden="1">
      <c r="A1019" t="str">
        <f t="shared" ca="1" si="2122"/>
        <v/>
      </c>
      <c r="L1019" s="57" t="str">
        <f t="shared" si="2120"/>
        <v/>
      </c>
      <c r="P1019" s="37">
        <v>146</v>
      </c>
      <c r="S1019" t="str">
        <f t="shared" si="2121"/>
        <v/>
      </c>
      <c r="T1019" s="104"/>
    </row>
    <row r="1020" spans="1:20" hidden="1">
      <c r="A1020" t="str">
        <f t="shared" ca="1" si="2122"/>
        <v/>
      </c>
      <c r="L1020" s="57" t="str">
        <f t="shared" si="2120"/>
        <v/>
      </c>
      <c r="P1020" s="37">
        <v>146</v>
      </c>
      <c r="S1020" t="str">
        <f t="shared" si="2121"/>
        <v/>
      </c>
      <c r="T1020" s="104"/>
    </row>
    <row r="1021" spans="1:20" hidden="1">
      <c r="A1021" t="str">
        <f t="shared" ca="1" si="2122"/>
        <v/>
      </c>
      <c r="L1021" s="57" t="str">
        <f t="shared" si="2120"/>
        <v/>
      </c>
      <c r="P1021" s="37">
        <v>146</v>
      </c>
      <c r="S1021" t="str">
        <f t="shared" si="2121"/>
        <v/>
      </c>
      <c r="T1021" s="104"/>
    </row>
    <row r="1022" spans="1:20" hidden="1">
      <c r="A1022" t="str">
        <f t="shared" ca="1" si="2122"/>
        <v/>
      </c>
      <c r="L1022" s="57" t="str">
        <f t="shared" si="2120"/>
        <v/>
      </c>
      <c r="P1022" s="37">
        <v>146</v>
      </c>
      <c r="S1022" t="str">
        <f t="shared" si="2121"/>
        <v/>
      </c>
      <c r="T1022" s="104"/>
    </row>
    <row r="1023" spans="1:20" hidden="1">
      <c r="A1023" t="str">
        <f t="shared" ca="1" si="2122"/>
        <v/>
      </c>
      <c r="L1023" s="57" t="str">
        <f t="shared" si="2120"/>
        <v/>
      </c>
      <c r="S1023" t="str">
        <f t="shared" si="2121"/>
        <v/>
      </c>
      <c r="T1023" s="104"/>
    </row>
    <row r="1024" spans="1:20" hidden="1">
      <c r="A1024" t="str">
        <f t="shared" ca="1" si="2122"/>
        <v/>
      </c>
      <c r="L1024" s="57" t="str">
        <f t="shared" si="2120"/>
        <v/>
      </c>
      <c r="P1024" s="37">
        <v>147</v>
      </c>
      <c r="S1024" t="str">
        <f t="shared" si="2121"/>
        <v/>
      </c>
      <c r="T1024" s="104"/>
    </row>
    <row r="1025" spans="1:20" hidden="1">
      <c r="A1025" t="str">
        <f t="shared" ca="1" si="2122"/>
        <v/>
      </c>
      <c r="L1025" s="57" t="str">
        <f t="shared" si="2120"/>
        <v/>
      </c>
      <c r="P1025" s="37">
        <v>147</v>
      </c>
      <c r="S1025" t="str">
        <f t="shared" si="2121"/>
        <v/>
      </c>
      <c r="T1025" s="104"/>
    </row>
    <row r="1026" spans="1:20" hidden="1">
      <c r="A1026" t="str">
        <f t="shared" ca="1" si="2122"/>
        <v/>
      </c>
      <c r="L1026" s="57" t="str">
        <f t="shared" si="2120"/>
        <v/>
      </c>
      <c r="P1026" s="37">
        <v>147</v>
      </c>
      <c r="S1026" t="str">
        <f t="shared" si="2121"/>
        <v/>
      </c>
      <c r="T1026" s="104"/>
    </row>
    <row r="1027" spans="1:20" hidden="1">
      <c r="A1027" t="str">
        <f t="shared" ca="1" si="2122"/>
        <v/>
      </c>
      <c r="L1027" s="57" t="str">
        <f t="shared" si="2120"/>
        <v/>
      </c>
      <c r="P1027" s="37">
        <v>147</v>
      </c>
      <c r="S1027" t="str">
        <f t="shared" si="2121"/>
        <v/>
      </c>
      <c r="T1027" s="104"/>
    </row>
    <row r="1028" spans="1:20" hidden="1">
      <c r="A1028" t="str">
        <f t="shared" ca="1" si="2122"/>
        <v/>
      </c>
      <c r="L1028" s="57" t="str">
        <f t="shared" si="2120"/>
        <v/>
      </c>
      <c r="S1028" t="str">
        <f t="shared" si="2121"/>
        <v/>
      </c>
      <c r="T1028" s="104"/>
    </row>
    <row r="1029" spans="1:20" hidden="1">
      <c r="A1029" t="str">
        <f t="shared" ca="1" si="2122"/>
        <v/>
      </c>
      <c r="L1029" s="57" t="str">
        <f t="shared" si="2120"/>
        <v/>
      </c>
      <c r="P1029" s="37">
        <v>148</v>
      </c>
      <c r="S1029" t="str">
        <f t="shared" si="2121"/>
        <v/>
      </c>
      <c r="T1029" s="104"/>
    </row>
    <row r="1030" spans="1:20" hidden="1">
      <c r="A1030" t="str">
        <f t="shared" ca="1" si="2122"/>
        <v/>
      </c>
      <c r="L1030" s="57" t="str">
        <f t="shared" si="2120"/>
        <v/>
      </c>
      <c r="P1030" s="37">
        <v>148</v>
      </c>
      <c r="S1030" t="str">
        <f t="shared" si="2121"/>
        <v/>
      </c>
      <c r="T1030" s="104"/>
    </row>
    <row r="1031" spans="1:20" hidden="1">
      <c r="A1031" t="str">
        <f t="shared" ca="1" si="2122"/>
        <v/>
      </c>
      <c r="L1031" s="57" t="str">
        <f t="shared" si="2120"/>
        <v/>
      </c>
      <c r="P1031" s="37">
        <v>148</v>
      </c>
      <c r="S1031" t="str">
        <f t="shared" si="2121"/>
        <v/>
      </c>
      <c r="T1031" s="104"/>
    </row>
    <row r="1032" spans="1:20" hidden="1">
      <c r="A1032" t="str">
        <f t="shared" ca="1" si="2122"/>
        <v/>
      </c>
      <c r="L1032" s="57" t="str">
        <f t="shared" si="2120"/>
        <v/>
      </c>
      <c r="P1032" s="37">
        <v>148</v>
      </c>
      <c r="S1032" t="str">
        <f t="shared" si="2121"/>
        <v/>
      </c>
      <c r="T1032" s="104"/>
    </row>
    <row r="1033" spans="1:20" hidden="1">
      <c r="A1033" t="str">
        <f t="shared" ca="1" si="2122"/>
        <v/>
      </c>
      <c r="L1033" s="57" t="str">
        <f t="shared" si="2120"/>
        <v/>
      </c>
      <c r="S1033" t="str">
        <f t="shared" si="2121"/>
        <v/>
      </c>
      <c r="T1033" s="104"/>
    </row>
    <row r="1034" spans="1:20" hidden="1">
      <c r="A1034" t="str">
        <f t="shared" ca="1" si="2122"/>
        <v/>
      </c>
      <c r="L1034" s="57" t="str">
        <f t="shared" si="2120"/>
        <v/>
      </c>
      <c r="P1034" s="37">
        <v>149</v>
      </c>
      <c r="S1034" t="str">
        <f t="shared" si="2121"/>
        <v/>
      </c>
      <c r="T1034" s="104"/>
    </row>
    <row r="1035" spans="1:20" hidden="1">
      <c r="A1035" t="str">
        <f t="shared" ca="1" si="2122"/>
        <v/>
      </c>
      <c r="L1035" s="57" t="str">
        <f t="shared" si="2120"/>
        <v/>
      </c>
      <c r="P1035" s="37">
        <v>149</v>
      </c>
      <c r="S1035" t="str">
        <f t="shared" si="2121"/>
        <v/>
      </c>
      <c r="T1035" s="104"/>
    </row>
    <row r="1036" spans="1:20" hidden="1">
      <c r="A1036" t="str">
        <f t="shared" ca="1" si="2122"/>
        <v/>
      </c>
      <c r="L1036" s="57" t="str">
        <f t="shared" si="2120"/>
        <v/>
      </c>
      <c r="P1036" s="37">
        <v>149</v>
      </c>
      <c r="S1036" t="str">
        <f t="shared" si="2121"/>
        <v/>
      </c>
      <c r="T1036" s="104"/>
    </row>
    <row r="1037" spans="1:20" hidden="1">
      <c r="A1037" t="str">
        <f t="shared" ca="1" si="2122"/>
        <v/>
      </c>
      <c r="L1037" s="57" t="str">
        <f t="shared" si="2120"/>
        <v/>
      </c>
      <c r="P1037" s="37">
        <v>149</v>
      </c>
      <c r="S1037" t="str">
        <f t="shared" si="2121"/>
        <v/>
      </c>
      <c r="T1037" s="104"/>
    </row>
    <row r="1038" spans="1:20" hidden="1">
      <c r="A1038" t="str">
        <f t="shared" ca="1" si="2122"/>
        <v/>
      </c>
      <c r="L1038" s="57" t="str">
        <f t="shared" si="2120"/>
        <v/>
      </c>
      <c r="S1038" t="str">
        <f t="shared" si="2121"/>
        <v/>
      </c>
      <c r="T1038" s="104"/>
    </row>
    <row r="1039" spans="1:20" hidden="1">
      <c r="A1039" t="str">
        <f t="shared" ca="1" si="2122"/>
        <v/>
      </c>
      <c r="L1039" s="57" t="str">
        <f t="shared" si="2120"/>
        <v/>
      </c>
      <c r="P1039" s="37">
        <v>150</v>
      </c>
      <c r="S1039" t="str">
        <f t="shared" si="2121"/>
        <v/>
      </c>
      <c r="T1039" s="104"/>
    </row>
    <row r="1040" spans="1:20" hidden="1">
      <c r="A1040" t="str">
        <f t="shared" ca="1" si="2122"/>
        <v/>
      </c>
      <c r="L1040" s="57" t="str">
        <f t="shared" si="2120"/>
        <v/>
      </c>
      <c r="P1040" s="37">
        <v>150</v>
      </c>
      <c r="S1040" t="str">
        <f t="shared" si="2121"/>
        <v/>
      </c>
      <c r="T1040" s="104"/>
    </row>
    <row r="1041" spans="1:20" hidden="1">
      <c r="A1041" t="str">
        <f t="shared" ca="1" si="2122"/>
        <v/>
      </c>
      <c r="L1041" s="57" t="str">
        <f t="shared" si="2120"/>
        <v/>
      </c>
      <c r="P1041" s="37">
        <v>150</v>
      </c>
      <c r="S1041" t="str">
        <f t="shared" si="2121"/>
        <v/>
      </c>
      <c r="T1041" s="104"/>
    </row>
    <row r="1042" spans="1:20" hidden="1">
      <c r="A1042" t="str">
        <f t="shared" ca="1" si="2122"/>
        <v/>
      </c>
      <c r="L1042" s="57" t="str">
        <f t="shared" si="2120"/>
        <v/>
      </c>
      <c r="P1042" s="37">
        <v>150</v>
      </c>
      <c r="S1042" t="str">
        <f t="shared" si="2121"/>
        <v/>
      </c>
      <c r="T1042" s="104"/>
    </row>
    <row r="1043" spans="1:20" hidden="1">
      <c r="A1043" t="str">
        <f t="shared" ca="1" si="2122"/>
        <v/>
      </c>
      <c r="L1043" s="57" t="str">
        <f t="shared" si="2120"/>
        <v/>
      </c>
      <c r="S1043" t="str">
        <f t="shared" si="2121"/>
        <v/>
      </c>
      <c r="T1043" s="104"/>
    </row>
    <row r="1044" spans="1:20" hidden="1">
      <c r="A1044" t="str">
        <f t="shared" ca="1" si="2122"/>
        <v/>
      </c>
      <c r="L1044" s="57" t="str">
        <f t="shared" ref="L1044:L1107" si="2123">IF(OR(S1044="370",S1044="371",S1044="372",S1044="373",S1044="374",S1044="375",S1044="376",S1044="377",S1044="378",S1044="379",S1044="380",S1044="039",S1044="389"),"農集","")</f>
        <v/>
      </c>
      <c r="P1044" s="37">
        <v>151</v>
      </c>
      <c r="S1044" t="str">
        <f t="shared" ref="S1044:S1107" si="2124">IF(C1044="","",LEFT(TEXT(C1044,"000000000"),3))</f>
        <v/>
      </c>
      <c r="T1044" s="104"/>
    </row>
    <row r="1045" spans="1:20" hidden="1">
      <c r="A1045" t="str">
        <f t="shared" ca="1" si="2122"/>
        <v/>
      </c>
      <c r="L1045" s="57" t="str">
        <f t="shared" si="2123"/>
        <v/>
      </c>
      <c r="P1045" s="37">
        <v>151</v>
      </c>
      <c r="S1045" t="str">
        <f t="shared" si="2124"/>
        <v/>
      </c>
      <c r="T1045" s="104"/>
    </row>
    <row r="1046" spans="1:20" hidden="1">
      <c r="A1046" t="str">
        <f t="shared" ca="1" si="2122"/>
        <v/>
      </c>
      <c r="L1046" s="57" t="str">
        <f t="shared" si="2123"/>
        <v/>
      </c>
      <c r="P1046" s="37">
        <v>151</v>
      </c>
      <c r="S1046" t="str">
        <f t="shared" si="2124"/>
        <v/>
      </c>
      <c r="T1046" s="104"/>
    </row>
    <row r="1047" spans="1:20" hidden="1">
      <c r="A1047" t="str">
        <f t="shared" ca="1" si="2122"/>
        <v/>
      </c>
      <c r="L1047" s="57" t="str">
        <f t="shared" si="2123"/>
        <v/>
      </c>
      <c r="P1047" s="37">
        <v>151</v>
      </c>
      <c r="S1047" t="str">
        <f t="shared" si="2124"/>
        <v/>
      </c>
      <c r="T1047" s="104"/>
    </row>
    <row r="1048" spans="1:20" hidden="1">
      <c r="A1048" t="str">
        <f t="shared" ca="1" si="2122"/>
        <v/>
      </c>
      <c r="L1048" s="57" t="str">
        <f t="shared" si="2123"/>
        <v/>
      </c>
      <c r="S1048" t="str">
        <f t="shared" si="2124"/>
        <v/>
      </c>
      <c r="T1048" s="104"/>
    </row>
    <row r="1049" spans="1:20" hidden="1">
      <c r="A1049" t="str">
        <f t="shared" ca="1" si="2122"/>
        <v/>
      </c>
      <c r="L1049" s="57" t="str">
        <f t="shared" si="2123"/>
        <v/>
      </c>
      <c r="P1049" s="37">
        <v>152</v>
      </c>
      <c r="S1049" t="str">
        <f t="shared" si="2124"/>
        <v/>
      </c>
      <c r="T1049" s="104"/>
    </row>
    <row r="1050" spans="1:20" hidden="1">
      <c r="A1050" t="str">
        <f t="shared" ca="1" si="2122"/>
        <v/>
      </c>
      <c r="L1050" s="57" t="str">
        <f t="shared" si="2123"/>
        <v/>
      </c>
      <c r="P1050" s="37">
        <v>152</v>
      </c>
      <c r="S1050" t="str">
        <f t="shared" si="2124"/>
        <v/>
      </c>
      <c r="T1050" s="104"/>
    </row>
    <row r="1051" spans="1:20" hidden="1">
      <c r="A1051" t="str">
        <f t="shared" ca="1" si="2122"/>
        <v/>
      </c>
      <c r="L1051" s="57" t="str">
        <f t="shared" si="2123"/>
        <v/>
      </c>
      <c r="P1051" s="37">
        <v>152</v>
      </c>
      <c r="S1051" t="str">
        <f t="shared" si="2124"/>
        <v/>
      </c>
      <c r="T1051" s="104"/>
    </row>
    <row r="1052" spans="1:20" hidden="1">
      <c r="A1052" t="str">
        <f t="shared" ca="1" si="2122"/>
        <v/>
      </c>
      <c r="L1052" s="57" t="str">
        <f t="shared" si="2123"/>
        <v/>
      </c>
      <c r="P1052" s="37">
        <v>152</v>
      </c>
      <c r="S1052" t="str">
        <f t="shared" si="2124"/>
        <v/>
      </c>
      <c r="T1052" s="104"/>
    </row>
    <row r="1053" spans="1:20" hidden="1">
      <c r="A1053" t="str">
        <f t="shared" ca="1" si="2122"/>
        <v/>
      </c>
      <c r="L1053" s="57" t="str">
        <f t="shared" si="2123"/>
        <v/>
      </c>
      <c r="S1053" t="str">
        <f t="shared" si="2124"/>
        <v/>
      </c>
      <c r="T1053" s="104"/>
    </row>
    <row r="1054" spans="1:20" hidden="1">
      <c r="A1054" t="str">
        <f t="shared" ca="1" si="2122"/>
        <v/>
      </c>
      <c r="L1054" s="57" t="str">
        <f t="shared" si="2123"/>
        <v/>
      </c>
      <c r="P1054" s="37">
        <v>153</v>
      </c>
      <c r="S1054" t="str">
        <f t="shared" si="2124"/>
        <v/>
      </c>
      <c r="T1054" s="104"/>
    </row>
    <row r="1055" spans="1:20" hidden="1">
      <c r="A1055" t="str">
        <f t="shared" ca="1" si="2122"/>
        <v/>
      </c>
      <c r="L1055" s="57" t="str">
        <f t="shared" si="2123"/>
        <v/>
      </c>
      <c r="P1055" s="37">
        <v>153</v>
      </c>
      <c r="S1055" t="str">
        <f t="shared" si="2124"/>
        <v/>
      </c>
      <c r="T1055" s="104"/>
    </row>
    <row r="1056" spans="1:20" hidden="1">
      <c r="A1056" t="str">
        <f t="shared" ca="1" si="2122"/>
        <v/>
      </c>
      <c r="L1056" s="57" t="str">
        <f t="shared" si="2123"/>
        <v/>
      </c>
      <c r="P1056" s="37">
        <v>153</v>
      </c>
      <c r="S1056" t="str">
        <f t="shared" si="2124"/>
        <v/>
      </c>
      <c r="T1056" s="104"/>
    </row>
    <row r="1057" spans="1:20" hidden="1">
      <c r="A1057" t="str">
        <f t="shared" ca="1" si="2122"/>
        <v/>
      </c>
      <c r="L1057" s="57" t="str">
        <f t="shared" si="2123"/>
        <v/>
      </c>
      <c r="P1057" s="37">
        <v>153</v>
      </c>
      <c r="S1057" t="str">
        <f t="shared" si="2124"/>
        <v/>
      </c>
      <c r="T1057" s="104"/>
    </row>
    <row r="1058" spans="1:20" hidden="1">
      <c r="A1058" t="str">
        <f t="shared" ca="1" si="2122"/>
        <v/>
      </c>
      <c r="L1058" s="57" t="str">
        <f t="shared" si="2123"/>
        <v/>
      </c>
      <c r="S1058" t="str">
        <f t="shared" si="2124"/>
        <v/>
      </c>
      <c r="T1058" s="104"/>
    </row>
    <row r="1059" spans="1:20" hidden="1">
      <c r="A1059" t="str">
        <f t="shared" ca="1" si="2122"/>
        <v/>
      </c>
      <c r="L1059" s="57" t="str">
        <f t="shared" si="2123"/>
        <v/>
      </c>
      <c r="P1059" s="37">
        <v>154</v>
      </c>
      <c r="S1059" t="str">
        <f t="shared" si="2124"/>
        <v/>
      </c>
      <c r="T1059" s="104"/>
    </row>
    <row r="1060" spans="1:20" hidden="1">
      <c r="A1060" t="str">
        <f t="shared" ca="1" si="2122"/>
        <v/>
      </c>
      <c r="L1060" s="57" t="str">
        <f t="shared" si="2123"/>
        <v/>
      </c>
      <c r="P1060" s="37">
        <v>154</v>
      </c>
      <c r="S1060" t="str">
        <f t="shared" si="2124"/>
        <v/>
      </c>
      <c r="T1060" s="104"/>
    </row>
    <row r="1061" spans="1:20" hidden="1">
      <c r="A1061" t="str">
        <f t="shared" ca="1" si="2122"/>
        <v/>
      </c>
      <c r="L1061" s="57" t="str">
        <f t="shared" si="2123"/>
        <v/>
      </c>
      <c r="P1061" s="37">
        <v>154</v>
      </c>
      <c r="S1061" t="str">
        <f t="shared" si="2124"/>
        <v/>
      </c>
      <c r="T1061" s="104"/>
    </row>
    <row r="1062" spans="1:20" hidden="1">
      <c r="A1062" t="str">
        <f t="shared" ca="1" si="2122"/>
        <v/>
      </c>
      <c r="L1062" s="57" t="str">
        <f t="shared" si="2123"/>
        <v/>
      </c>
      <c r="P1062" s="37">
        <v>154</v>
      </c>
      <c r="S1062" t="str">
        <f t="shared" si="2124"/>
        <v/>
      </c>
      <c r="T1062" s="104"/>
    </row>
    <row r="1063" spans="1:20" hidden="1">
      <c r="A1063" t="str">
        <f t="shared" ca="1" si="2122"/>
        <v/>
      </c>
      <c r="L1063" s="57" t="str">
        <f t="shared" si="2123"/>
        <v/>
      </c>
      <c r="S1063" t="str">
        <f t="shared" si="2124"/>
        <v/>
      </c>
      <c r="T1063" s="104"/>
    </row>
    <row r="1064" spans="1:20" hidden="1">
      <c r="A1064" t="str">
        <f t="shared" ca="1" si="2122"/>
        <v/>
      </c>
      <c r="L1064" s="57" t="str">
        <f t="shared" si="2123"/>
        <v/>
      </c>
      <c r="P1064" s="37">
        <v>155</v>
      </c>
      <c r="S1064" t="str">
        <f t="shared" si="2124"/>
        <v/>
      </c>
      <c r="T1064" s="104"/>
    </row>
    <row r="1065" spans="1:20" hidden="1">
      <c r="A1065" t="str">
        <f t="shared" ca="1" si="2122"/>
        <v/>
      </c>
      <c r="L1065" s="57" t="str">
        <f t="shared" si="2123"/>
        <v/>
      </c>
      <c r="P1065" s="37">
        <v>155</v>
      </c>
      <c r="S1065" t="str">
        <f t="shared" si="2124"/>
        <v/>
      </c>
      <c r="T1065" s="104"/>
    </row>
    <row r="1066" spans="1:20" hidden="1">
      <c r="A1066" t="str">
        <f t="shared" ca="1" si="2122"/>
        <v/>
      </c>
      <c r="L1066" s="57" t="str">
        <f t="shared" si="2123"/>
        <v/>
      </c>
      <c r="P1066" s="37">
        <v>155</v>
      </c>
      <c r="S1066" t="str">
        <f t="shared" si="2124"/>
        <v/>
      </c>
      <c r="T1066" s="104"/>
    </row>
    <row r="1067" spans="1:20" hidden="1">
      <c r="A1067" t="str">
        <f t="shared" ca="1" si="2122"/>
        <v/>
      </c>
      <c r="L1067" s="57" t="str">
        <f t="shared" si="2123"/>
        <v/>
      </c>
      <c r="P1067" s="37">
        <v>155</v>
      </c>
      <c r="S1067" t="str">
        <f t="shared" si="2124"/>
        <v/>
      </c>
      <c r="T1067" s="104"/>
    </row>
    <row r="1068" spans="1:20" hidden="1">
      <c r="A1068" t="str">
        <f t="shared" ca="1" si="2122"/>
        <v/>
      </c>
      <c r="L1068" s="57" t="str">
        <f t="shared" si="2123"/>
        <v/>
      </c>
      <c r="S1068" t="str">
        <f t="shared" si="2124"/>
        <v/>
      </c>
      <c r="T1068" s="104"/>
    </row>
    <row r="1069" spans="1:20" hidden="1">
      <c r="A1069" t="str">
        <f t="shared" ca="1" si="2122"/>
        <v/>
      </c>
      <c r="L1069" s="57" t="str">
        <f t="shared" si="2123"/>
        <v/>
      </c>
      <c r="P1069" s="37">
        <v>156</v>
      </c>
      <c r="S1069" t="str">
        <f t="shared" si="2124"/>
        <v/>
      </c>
      <c r="T1069" s="104"/>
    </row>
    <row r="1070" spans="1:20" hidden="1">
      <c r="A1070" t="str">
        <f t="shared" ref="A1070:A1133" ca="1" si="2125">IF(B1070="","",INDIRECT("減額一覧!B"&amp;$P1070))</f>
        <v/>
      </c>
      <c r="L1070" s="57" t="str">
        <f t="shared" si="2123"/>
        <v/>
      </c>
      <c r="P1070" s="37">
        <v>156</v>
      </c>
      <c r="S1070" t="str">
        <f t="shared" si="2124"/>
        <v/>
      </c>
      <c r="T1070" s="104"/>
    </row>
    <row r="1071" spans="1:20" hidden="1">
      <c r="A1071" t="str">
        <f t="shared" ca="1" si="2125"/>
        <v/>
      </c>
      <c r="L1071" s="57" t="str">
        <f t="shared" si="2123"/>
        <v/>
      </c>
      <c r="P1071" s="37">
        <v>156</v>
      </c>
      <c r="S1071" t="str">
        <f t="shared" si="2124"/>
        <v/>
      </c>
      <c r="T1071" s="104"/>
    </row>
    <row r="1072" spans="1:20" hidden="1">
      <c r="A1072" t="str">
        <f t="shared" ca="1" si="2125"/>
        <v/>
      </c>
      <c r="L1072" s="57" t="str">
        <f t="shared" si="2123"/>
        <v/>
      </c>
      <c r="P1072" s="37">
        <v>156</v>
      </c>
      <c r="S1072" t="str">
        <f t="shared" si="2124"/>
        <v/>
      </c>
      <c r="T1072" s="104"/>
    </row>
    <row r="1073" spans="1:20" hidden="1">
      <c r="A1073" t="str">
        <f t="shared" ca="1" si="2125"/>
        <v/>
      </c>
      <c r="L1073" s="57" t="str">
        <f t="shared" si="2123"/>
        <v/>
      </c>
      <c r="S1073" t="str">
        <f t="shared" si="2124"/>
        <v/>
      </c>
      <c r="T1073" s="104"/>
    </row>
    <row r="1074" spans="1:20" hidden="1">
      <c r="A1074" t="str">
        <f t="shared" ca="1" si="2125"/>
        <v/>
      </c>
      <c r="L1074" s="57" t="str">
        <f t="shared" si="2123"/>
        <v/>
      </c>
      <c r="P1074" s="37">
        <v>157</v>
      </c>
      <c r="S1074" t="str">
        <f t="shared" si="2124"/>
        <v/>
      </c>
      <c r="T1074" s="104"/>
    </row>
    <row r="1075" spans="1:20" hidden="1">
      <c r="A1075" t="str">
        <f t="shared" ca="1" si="2125"/>
        <v/>
      </c>
      <c r="L1075" s="57" t="str">
        <f t="shared" si="2123"/>
        <v/>
      </c>
      <c r="P1075" s="37">
        <v>157</v>
      </c>
      <c r="S1075" t="str">
        <f t="shared" si="2124"/>
        <v/>
      </c>
      <c r="T1075" s="104"/>
    </row>
    <row r="1076" spans="1:20" hidden="1">
      <c r="A1076" t="str">
        <f t="shared" ca="1" si="2125"/>
        <v/>
      </c>
      <c r="L1076" s="57" t="str">
        <f t="shared" si="2123"/>
        <v/>
      </c>
      <c r="P1076" s="37">
        <v>157</v>
      </c>
      <c r="S1076" t="str">
        <f t="shared" si="2124"/>
        <v/>
      </c>
      <c r="T1076" s="104"/>
    </row>
    <row r="1077" spans="1:20" hidden="1">
      <c r="A1077" t="str">
        <f t="shared" ca="1" si="2125"/>
        <v/>
      </c>
      <c r="L1077" s="57" t="str">
        <f t="shared" si="2123"/>
        <v/>
      </c>
      <c r="P1077" s="37">
        <v>157</v>
      </c>
      <c r="S1077" t="str">
        <f t="shared" si="2124"/>
        <v/>
      </c>
      <c r="T1077" s="104"/>
    </row>
    <row r="1078" spans="1:20" hidden="1">
      <c r="A1078" t="str">
        <f t="shared" ca="1" si="2125"/>
        <v/>
      </c>
      <c r="L1078" s="57" t="str">
        <f t="shared" si="2123"/>
        <v/>
      </c>
      <c r="S1078" t="str">
        <f t="shared" si="2124"/>
        <v/>
      </c>
      <c r="T1078" s="104"/>
    </row>
    <row r="1079" spans="1:20" hidden="1">
      <c r="A1079" t="str">
        <f t="shared" ca="1" si="2125"/>
        <v/>
      </c>
      <c r="L1079" s="57" t="str">
        <f t="shared" si="2123"/>
        <v/>
      </c>
      <c r="P1079" s="37">
        <v>158</v>
      </c>
      <c r="S1079" t="str">
        <f t="shared" si="2124"/>
        <v/>
      </c>
      <c r="T1079" s="104"/>
    </row>
    <row r="1080" spans="1:20" hidden="1">
      <c r="A1080" t="str">
        <f t="shared" ca="1" si="2125"/>
        <v/>
      </c>
      <c r="L1080" s="57" t="str">
        <f t="shared" si="2123"/>
        <v/>
      </c>
      <c r="P1080" s="37">
        <v>158</v>
      </c>
      <c r="S1080" t="str">
        <f t="shared" si="2124"/>
        <v/>
      </c>
      <c r="T1080" s="104"/>
    </row>
    <row r="1081" spans="1:20" hidden="1">
      <c r="A1081" t="str">
        <f t="shared" ca="1" si="2125"/>
        <v/>
      </c>
      <c r="L1081" s="57" t="str">
        <f t="shared" si="2123"/>
        <v/>
      </c>
      <c r="P1081" s="37">
        <v>158</v>
      </c>
      <c r="S1081" t="str">
        <f t="shared" si="2124"/>
        <v/>
      </c>
      <c r="T1081" s="104"/>
    </row>
    <row r="1082" spans="1:20" hidden="1">
      <c r="A1082" t="str">
        <f t="shared" ca="1" si="2125"/>
        <v/>
      </c>
      <c r="L1082" s="57" t="str">
        <f t="shared" si="2123"/>
        <v/>
      </c>
      <c r="P1082" s="37">
        <v>158</v>
      </c>
      <c r="S1082" t="str">
        <f t="shared" si="2124"/>
        <v/>
      </c>
      <c r="T1082" s="104"/>
    </row>
    <row r="1083" spans="1:20" hidden="1">
      <c r="A1083" t="str">
        <f t="shared" ca="1" si="2125"/>
        <v/>
      </c>
      <c r="L1083" s="57" t="str">
        <f t="shared" si="2123"/>
        <v/>
      </c>
      <c r="S1083" t="str">
        <f t="shared" si="2124"/>
        <v/>
      </c>
      <c r="T1083" s="104"/>
    </row>
    <row r="1084" spans="1:20" hidden="1">
      <c r="A1084" t="str">
        <f t="shared" ca="1" si="2125"/>
        <v/>
      </c>
      <c r="L1084" s="57" t="str">
        <f t="shared" si="2123"/>
        <v/>
      </c>
      <c r="P1084" s="37">
        <v>159</v>
      </c>
      <c r="S1084" t="str">
        <f t="shared" si="2124"/>
        <v/>
      </c>
      <c r="T1084" s="104"/>
    </row>
    <row r="1085" spans="1:20" hidden="1">
      <c r="A1085" t="str">
        <f t="shared" ca="1" si="2125"/>
        <v/>
      </c>
      <c r="L1085" s="57" t="str">
        <f t="shared" si="2123"/>
        <v/>
      </c>
      <c r="P1085" s="37">
        <v>159</v>
      </c>
      <c r="S1085" t="str">
        <f t="shared" si="2124"/>
        <v/>
      </c>
      <c r="T1085" s="104"/>
    </row>
    <row r="1086" spans="1:20" hidden="1">
      <c r="A1086" t="str">
        <f t="shared" ca="1" si="2125"/>
        <v/>
      </c>
      <c r="L1086" s="57" t="str">
        <f t="shared" si="2123"/>
        <v/>
      </c>
      <c r="P1086" s="37">
        <v>159</v>
      </c>
      <c r="S1086" t="str">
        <f t="shared" si="2124"/>
        <v/>
      </c>
      <c r="T1086" s="104"/>
    </row>
    <row r="1087" spans="1:20" hidden="1">
      <c r="A1087" t="str">
        <f t="shared" ca="1" si="2125"/>
        <v/>
      </c>
      <c r="L1087" s="57" t="str">
        <f t="shared" si="2123"/>
        <v/>
      </c>
      <c r="P1087" s="37">
        <v>159</v>
      </c>
      <c r="S1087" t="str">
        <f t="shared" si="2124"/>
        <v/>
      </c>
      <c r="T1087" s="104"/>
    </row>
    <row r="1088" spans="1:20" hidden="1">
      <c r="A1088" t="str">
        <f t="shared" ca="1" si="2125"/>
        <v/>
      </c>
      <c r="L1088" s="57" t="str">
        <f t="shared" si="2123"/>
        <v/>
      </c>
      <c r="S1088" t="str">
        <f t="shared" si="2124"/>
        <v/>
      </c>
      <c r="T1088" s="104"/>
    </row>
    <row r="1089" spans="1:20" hidden="1">
      <c r="A1089" t="str">
        <f t="shared" ca="1" si="2125"/>
        <v/>
      </c>
      <c r="L1089" s="57" t="str">
        <f t="shared" si="2123"/>
        <v/>
      </c>
      <c r="P1089" s="37">
        <v>160</v>
      </c>
      <c r="S1089" t="str">
        <f t="shared" si="2124"/>
        <v/>
      </c>
      <c r="T1089" s="104"/>
    </row>
    <row r="1090" spans="1:20" hidden="1">
      <c r="A1090" t="str">
        <f t="shared" ca="1" si="2125"/>
        <v/>
      </c>
      <c r="L1090" s="57" t="str">
        <f t="shared" si="2123"/>
        <v/>
      </c>
      <c r="P1090" s="37">
        <v>160</v>
      </c>
      <c r="S1090" t="str">
        <f t="shared" si="2124"/>
        <v/>
      </c>
      <c r="T1090" s="104"/>
    </row>
    <row r="1091" spans="1:20" hidden="1">
      <c r="A1091" t="str">
        <f t="shared" ca="1" si="2125"/>
        <v/>
      </c>
      <c r="L1091" s="57" t="str">
        <f t="shared" si="2123"/>
        <v/>
      </c>
      <c r="P1091" s="37">
        <v>160</v>
      </c>
      <c r="S1091" t="str">
        <f t="shared" si="2124"/>
        <v/>
      </c>
      <c r="T1091" s="104"/>
    </row>
    <row r="1092" spans="1:20" hidden="1">
      <c r="A1092" t="str">
        <f t="shared" ca="1" si="2125"/>
        <v/>
      </c>
      <c r="L1092" s="57" t="str">
        <f t="shared" si="2123"/>
        <v/>
      </c>
      <c r="P1092" s="37">
        <v>160</v>
      </c>
      <c r="S1092" t="str">
        <f t="shared" si="2124"/>
        <v/>
      </c>
      <c r="T1092" s="104"/>
    </row>
    <row r="1093" spans="1:20" hidden="1">
      <c r="A1093" t="str">
        <f t="shared" ca="1" si="2125"/>
        <v/>
      </c>
      <c r="L1093" s="57" t="str">
        <f t="shared" si="2123"/>
        <v/>
      </c>
      <c r="S1093" t="str">
        <f t="shared" si="2124"/>
        <v/>
      </c>
      <c r="T1093" s="104"/>
    </row>
    <row r="1094" spans="1:20" hidden="1">
      <c r="A1094" t="str">
        <f t="shared" ca="1" si="2125"/>
        <v/>
      </c>
      <c r="L1094" s="57" t="str">
        <f t="shared" si="2123"/>
        <v/>
      </c>
      <c r="P1094" s="37">
        <v>161</v>
      </c>
      <c r="S1094" t="str">
        <f t="shared" si="2124"/>
        <v/>
      </c>
      <c r="T1094" s="104"/>
    </row>
    <row r="1095" spans="1:20" hidden="1">
      <c r="A1095" t="str">
        <f t="shared" ca="1" si="2125"/>
        <v/>
      </c>
      <c r="L1095" s="57" t="str">
        <f t="shared" si="2123"/>
        <v/>
      </c>
      <c r="P1095" s="37">
        <v>161</v>
      </c>
      <c r="S1095" t="str">
        <f t="shared" si="2124"/>
        <v/>
      </c>
      <c r="T1095" s="104"/>
    </row>
    <row r="1096" spans="1:20" hidden="1">
      <c r="A1096" t="str">
        <f t="shared" ca="1" si="2125"/>
        <v/>
      </c>
      <c r="L1096" s="57" t="str">
        <f t="shared" si="2123"/>
        <v/>
      </c>
      <c r="P1096" s="37">
        <v>161</v>
      </c>
      <c r="S1096" t="str">
        <f t="shared" si="2124"/>
        <v/>
      </c>
      <c r="T1096" s="104"/>
    </row>
    <row r="1097" spans="1:20" hidden="1">
      <c r="A1097" t="str">
        <f t="shared" ca="1" si="2125"/>
        <v/>
      </c>
      <c r="L1097" s="57" t="str">
        <f t="shared" si="2123"/>
        <v/>
      </c>
      <c r="P1097" s="37">
        <v>161</v>
      </c>
      <c r="S1097" t="str">
        <f t="shared" si="2124"/>
        <v/>
      </c>
      <c r="T1097" s="104"/>
    </row>
    <row r="1098" spans="1:20" hidden="1">
      <c r="A1098" t="str">
        <f t="shared" ca="1" si="2125"/>
        <v/>
      </c>
      <c r="L1098" s="57" t="str">
        <f t="shared" si="2123"/>
        <v/>
      </c>
      <c r="S1098" t="str">
        <f t="shared" si="2124"/>
        <v/>
      </c>
      <c r="T1098" s="104"/>
    </row>
    <row r="1099" spans="1:20" hidden="1">
      <c r="A1099" t="str">
        <f t="shared" ca="1" si="2125"/>
        <v/>
      </c>
      <c r="L1099" s="57" t="str">
        <f t="shared" si="2123"/>
        <v/>
      </c>
      <c r="P1099" s="37">
        <v>162</v>
      </c>
      <c r="S1099" t="str">
        <f t="shared" si="2124"/>
        <v/>
      </c>
      <c r="T1099" s="104"/>
    </row>
    <row r="1100" spans="1:20" hidden="1">
      <c r="A1100" t="str">
        <f t="shared" ca="1" si="2125"/>
        <v/>
      </c>
      <c r="L1100" s="57" t="str">
        <f t="shared" si="2123"/>
        <v/>
      </c>
      <c r="P1100" s="37">
        <v>162</v>
      </c>
      <c r="S1100" t="str">
        <f t="shared" si="2124"/>
        <v/>
      </c>
      <c r="T1100" s="104"/>
    </row>
    <row r="1101" spans="1:20" hidden="1">
      <c r="A1101" t="str">
        <f t="shared" ca="1" si="2125"/>
        <v/>
      </c>
      <c r="L1101" s="57" t="str">
        <f t="shared" si="2123"/>
        <v/>
      </c>
      <c r="P1101" s="37">
        <v>162</v>
      </c>
      <c r="S1101" t="str">
        <f t="shared" si="2124"/>
        <v/>
      </c>
      <c r="T1101" s="104"/>
    </row>
    <row r="1102" spans="1:20" hidden="1">
      <c r="A1102" t="str">
        <f t="shared" ca="1" si="2125"/>
        <v/>
      </c>
      <c r="L1102" s="57" t="str">
        <f t="shared" si="2123"/>
        <v/>
      </c>
      <c r="P1102" s="37">
        <v>162</v>
      </c>
      <c r="S1102" t="str">
        <f t="shared" si="2124"/>
        <v/>
      </c>
      <c r="T1102" s="104"/>
    </row>
    <row r="1103" spans="1:20" hidden="1">
      <c r="A1103" t="str">
        <f t="shared" ca="1" si="2125"/>
        <v/>
      </c>
      <c r="L1103" s="57" t="str">
        <f t="shared" si="2123"/>
        <v/>
      </c>
      <c r="S1103" t="str">
        <f t="shared" si="2124"/>
        <v/>
      </c>
      <c r="T1103" s="104"/>
    </row>
    <row r="1104" spans="1:20" hidden="1">
      <c r="A1104" t="str">
        <f t="shared" ca="1" si="2125"/>
        <v/>
      </c>
      <c r="L1104" s="57" t="str">
        <f t="shared" si="2123"/>
        <v/>
      </c>
      <c r="P1104" s="37">
        <v>163</v>
      </c>
      <c r="S1104" t="str">
        <f t="shared" si="2124"/>
        <v/>
      </c>
      <c r="T1104" s="104"/>
    </row>
    <row r="1105" spans="1:20" hidden="1">
      <c r="A1105" t="str">
        <f t="shared" ca="1" si="2125"/>
        <v/>
      </c>
      <c r="L1105" s="57" t="str">
        <f t="shared" si="2123"/>
        <v/>
      </c>
      <c r="P1105" s="37">
        <v>163</v>
      </c>
      <c r="S1105" t="str">
        <f t="shared" si="2124"/>
        <v/>
      </c>
      <c r="T1105" s="104"/>
    </row>
    <row r="1106" spans="1:20" hidden="1">
      <c r="A1106" t="str">
        <f t="shared" ca="1" si="2125"/>
        <v/>
      </c>
      <c r="L1106" s="57" t="str">
        <f t="shared" si="2123"/>
        <v/>
      </c>
      <c r="P1106" s="37">
        <v>163</v>
      </c>
      <c r="S1106" t="str">
        <f t="shared" si="2124"/>
        <v/>
      </c>
      <c r="T1106" s="104"/>
    </row>
    <row r="1107" spans="1:20" hidden="1">
      <c r="A1107" t="str">
        <f t="shared" ca="1" si="2125"/>
        <v/>
      </c>
      <c r="L1107" s="57" t="str">
        <f t="shared" si="2123"/>
        <v/>
      </c>
      <c r="P1107" s="37">
        <v>163</v>
      </c>
      <c r="S1107" t="str">
        <f t="shared" si="2124"/>
        <v/>
      </c>
      <c r="T1107" s="104"/>
    </row>
    <row r="1108" spans="1:20" hidden="1">
      <c r="A1108" t="str">
        <f t="shared" ca="1" si="2125"/>
        <v/>
      </c>
      <c r="L1108" s="57" t="str">
        <f t="shared" ref="L1108:L1171" si="2126">IF(OR(S1108="370",S1108="371",S1108="372",S1108="373",S1108="374",S1108="375",S1108="376",S1108="377",S1108="378",S1108="379",S1108="380",S1108="039",S1108="389"),"農集","")</f>
        <v/>
      </c>
      <c r="S1108" t="str">
        <f t="shared" ref="S1108:S1171" si="2127">IF(C1108="","",LEFT(TEXT(C1108,"000000000"),3))</f>
        <v/>
      </c>
      <c r="T1108" s="104"/>
    </row>
    <row r="1109" spans="1:20" hidden="1">
      <c r="A1109" t="str">
        <f t="shared" ca="1" si="2125"/>
        <v/>
      </c>
      <c r="L1109" s="57" t="str">
        <f t="shared" si="2126"/>
        <v/>
      </c>
      <c r="P1109" s="37">
        <v>164</v>
      </c>
      <c r="S1109" t="str">
        <f t="shared" si="2127"/>
        <v/>
      </c>
      <c r="T1109" s="104"/>
    </row>
    <row r="1110" spans="1:20" hidden="1">
      <c r="A1110" t="str">
        <f t="shared" ca="1" si="2125"/>
        <v/>
      </c>
      <c r="L1110" s="57" t="str">
        <f t="shared" si="2126"/>
        <v/>
      </c>
      <c r="P1110" s="37">
        <v>164</v>
      </c>
      <c r="S1110" t="str">
        <f t="shared" si="2127"/>
        <v/>
      </c>
      <c r="T1110" s="104"/>
    </row>
    <row r="1111" spans="1:20" hidden="1">
      <c r="A1111" t="str">
        <f t="shared" ca="1" si="2125"/>
        <v/>
      </c>
      <c r="L1111" s="57" t="str">
        <f t="shared" si="2126"/>
        <v/>
      </c>
      <c r="P1111" s="37">
        <v>164</v>
      </c>
      <c r="S1111" t="str">
        <f t="shared" si="2127"/>
        <v/>
      </c>
      <c r="T1111" s="104"/>
    </row>
    <row r="1112" spans="1:20" hidden="1">
      <c r="A1112" t="str">
        <f t="shared" ca="1" si="2125"/>
        <v/>
      </c>
      <c r="L1112" s="57" t="str">
        <f t="shared" si="2126"/>
        <v/>
      </c>
      <c r="P1112" s="37">
        <v>164</v>
      </c>
      <c r="S1112" t="str">
        <f t="shared" si="2127"/>
        <v/>
      </c>
      <c r="T1112" s="104"/>
    </row>
    <row r="1113" spans="1:20" hidden="1">
      <c r="A1113" t="str">
        <f t="shared" ca="1" si="2125"/>
        <v/>
      </c>
      <c r="L1113" s="57" t="str">
        <f t="shared" si="2126"/>
        <v/>
      </c>
      <c r="S1113" t="str">
        <f t="shared" si="2127"/>
        <v/>
      </c>
      <c r="T1113" s="104"/>
    </row>
    <row r="1114" spans="1:20" hidden="1">
      <c r="A1114" t="str">
        <f t="shared" ca="1" si="2125"/>
        <v/>
      </c>
      <c r="L1114" s="57" t="str">
        <f t="shared" si="2126"/>
        <v/>
      </c>
      <c r="P1114" s="37">
        <v>165</v>
      </c>
      <c r="S1114" t="str">
        <f t="shared" si="2127"/>
        <v/>
      </c>
      <c r="T1114" s="104"/>
    </row>
    <row r="1115" spans="1:20" hidden="1">
      <c r="A1115" t="str">
        <f t="shared" ca="1" si="2125"/>
        <v/>
      </c>
      <c r="L1115" s="57" t="str">
        <f t="shared" si="2126"/>
        <v/>
      </c>
      <c r="P1115" s="37">
        <v>165</v>
      </c>
      <c r="S1115" t="str">
        <f t="shared" si="2127"/>
        <v/>
      </c>
      <c r="T1115" s="104"/>
    </row>
    <row r="1116" spans="1:20" hidden="1">
      <c r="A1116" t="str">
        <f t="shared" ca="1" si="2125"/>
        <v/>
      </c>
      <c r="L1116" s="57" t="str">
        <f t="shared" si="2126"/>
        <v/>
      </c>
      <c r="P1116" s="37">
        <v>165</v>
      </c>
      <c r="S1116" t="str">
        <f t="shared" si="2127"/>
        <v/>
      </c>
      <c r="T1116" s="104"/>
    </row>
    <row r="1117" spans="1:20" hidden="1">
      <c r="A1117" t="str">
        <f t="shared" ca="1" si="2125"/>
        <v/>
      </c>
      <c r="L1117" s="57" t="str">
        <f t="shared" si="2126"/>
        <v/>
      </c>
      <c r="P1117" s="37">
        <v>165</v>
      </c>
      <c r="S1117" t="str">
        <f t="shared" si="2127"/>
        <v/>
      </c>
      <c r="T1117" s="104"/>
    </row>
    <row r="1118" spans="1:20" hidden="1">
      <c r="A1118" t="str">
        <f t="shared" ca="1" si="2125"/>
        <v/>
      </c>
      <c r="L1118" s="57" t="str">
        <f t="shared" si="2126"/>
        <v/>
      </c>
      <c r="S1118" t="str">
        <f t="shared" si="2127"/>
        <v/>
      </c>
      <c r="T1118" s="104"/>
    </row>
    <row r="1119" spans="1:20" hidden="1">
      <c r="A1119" t="str">
        <f t="shared" ca="1" si="2125"/>
        <v/>
      </c>
      <c r="L1119" s="57" t="str">
        <f t="shared" si="2126"/>
        <v/>
      </c>
      <c r="P1119" s="37">
        <v>166</v>
      </c>
      <c r="S1119" t="str">
        <f t="shared" si="2127"/>
        <v/>
      </c>
      <c r="T1119" s="104"/>
    </row>
    <row r="1120" spans="1:20" hidden="1">
      <c r="A1120" t="str">
        <f t="shared" ca="1" si="2125"/>
        <v/>
      </c>
      <c r="L1120" s="57" t="str">
        <f t="shared" si="2126"/>
        <v/>
      </c>
      <c r="P1120" s="37">
        <v>166</v>
      </c>
      <c r="S1120" t="str">
        <f t="shared" si="2127"/>
        <v/>
      </c>
      <c r="T1120" s="104"/>
    </row>
    <row r="1121" spans="1:20" hidden="1">
      <c r="A1121" t="str">
        <f t="shared" ca="1" si="2125"/>
        <v/>
      </c>
      <c r="L1121" s="57" t="str">
        <f t="shared" si="2126"/>
        <v/>
      </c>
      <c r="P1121" s="37">
        <v>166</v>
      </c>
      <c r="S1121" t="str">
        <f t="shared" si="2127"/>
        <v/>
      </c>
      <c r="T1121" s="104"/>
    </row>
    <row r="1122" spans="1:20" hidden="1">
      <c r="A1122" t="str">
        <f t="shared" ca="1" si="2125"/>
        <v/>
      </c>
      <c r="L1122" s="57" t="str">
        <f t="shared" si="2126"/>
        <v/>
      </c>
      <c r="P1122" s="37">
        <v>166</v>
      </c>
      <c r="S1122" t="str">
        <f t="shared" si="2127"/>
        <v/>
      </c>
      <c r="T1122" s="104"/>
    </row>
    <row r="1123" spans="1:20" hidden="1">
      <c r="A1123" t="str">
        <f t="shared" ca="1" si="2125"/>
        <v/>
      </c>
      <c r="L1123" s="57" t="str">
        <f t="shared" si="2126"/>
        <v/>
      </c>
      <c r="S1123" t="str">
        <f t="shared" si="2127"/>
        <v/>
      </c>
      <c r="T1123" s="104"/>
    </row>
    <row r="1124" spans="1:20" hidden="1">
      <c r="A1124" t="str">
        <f t="shared" ca="1" si="2125"/>
        <v/>
      </c>
      <c r="L1124" s="57" t="str">
        <f t="shared" si="2126"/>
        <v/>
      </c>
      <c r="P1124" s="37">
        <v>167</v>
      </c>
      <c r="S1124" t="str">
        <f t="shared" si="2127"/>
        <v/>
      </c>
      <c r="T1124" s="104"/>
    </row>
    <row r="1125" spans="1:20" hidden="1">
      <c r="A1125" t="str">
        <f t="shared" ca="1" si="2125"/>
        <v/>
      </c>
      <c r="L1125" s="57" t="str">
        <f t="shared" si="2126"/>
        <v/>
      </c>
      <c r="P1125" s="37">
        <v>167</v>
      </c>
      <c r="S1125" t="str">
        <f t="shared" si="2127"/>
        <v/>
      </c>
      <c r="T1125" s="104"/>
    </row>
    <row r="1126" spans="1:20" hidden="1">
      <c r="A1126" t="str">
        <f t="shared" ca="1" si="2125"/>
        <v/>
      </c>
      <c r="L1126" s="57" t="str">
        <f t="shared" si="2126"/>
        <v/>
      </c>
      <c r="P1126" s="37">
        <v>167</v>
      </c>
      <c r="S1126" t="str">
        <f t="shared" si="2127"/>
        <v/>
      </c>
      <c r="T1126" s="104"/>
    </row>
    <row r="1127" spans="1:20" hidden="1">
      <c r="A1127" t="str">
        <f t="shared" ca="1" si="2125"/>
        <v/>
      </c>
      <c r="L1127" s="57" t="str">
        <f t="shared" si="2126"/>
        <v/>
      </c>
      <c r="P1127" s="37">
        <v>167</v>
      </c>
      <c r="S1127" t="str">
        <f t="shared" si="2127"/>
        <v/>
      </c>
      <c r="T1127" s="104"/>
    </row>
    <row r="1128" spans="1:20" hidden="1">
      <c r="A1128" t="str">
        <f t="shared" ca="1" si="2125"/>
        <v/>
      </c>
      <c r="L1128" s="57" t="str">
        <f t="shared" si="2126"/>
        <v/>
      </c>
      <c r="S1128" t="str">
        <f t="shared" si="2127"/>
        <v/>
      </c>
      <c r="T1128" s="104"/>
    </row>
    <row r="1129" spans="1:20" hidden="1">
      <c r="A1129" t="str">
        <f t="shared" ca="1" si="2125"/>
        <v/>
      </c>
      <c r="L1129" s="57" t="str">
        <f t="shared" si="2126"/>
        <v/>
      </c>
      <c r="P1129" s="37">
        <v>168</v>
      </c>
      <c r="S1129" t="str">
        <f t="shared" si="2127"/>
        <v/>
      </c>
      <c r="T1129" s="104"/>
    </row>
    <row r="1130" spans="1:20" hidden="1">
      <c r="A1130" t="str">
        <f t="shared" ca="1" si="2125"/>
        <v/>
      </c>
      <c r="L1130" s="57" t="str">
        <f t="shared" si="2126"/>
        <v/>
      </c>
      <c r="P1130" s="37">
        <v>168</v>
      </c>
      <c r="S1130" t="str">
        <f t="shared" si="2127"/>
        <v/>
      </c>
      <c r="T1130" s="104"/>
    </row>
    <row r="1131" spans="1:20" hidden="1">
      <c r="A1131" t="str">
        <f t="shared" ca="1" si="2125"/>
        <v/>
      </c>
      <c r="L1131" s="57" t="str">
        <f t="shared" si="2126"/>
        <v/>
      </c>
      <c r="P1131" s="37">
        <v>168</v>
      </c>
      <c r="S1131" t="str">
        <f t="shared" si="2127"/>
        <v/>
      </c>
      <c r="T1131" s="104"/>
    </row>
    <row r="1132" spans="1:20" hidden="1">
      <c r="A1132" t="str">
        <f t="shared" ca="1" si="2125"/>
        <v/>
      </c>
      <c r="L1132" s="57" t="str">
        <f t="shared" si="2126"/>
        <v/>
      </c>
      <c r="P1132" s="37">
        <v>168</v>
      </c>
      <c r="S1132" t="str">
        <f t="shared" si="2127"/>
        <v/>
      </c>
      <c r="T1132" s="104"/>
    </row>
    <row r="1133" spans="1:20" hidden="1">
      <c r="A1133" t="str">
        <f t="shared" ca="1" si="2125"/>
        <v/>
      </c>
      <c r="L1133" s="57" t="str">
        <f t="shared" si="2126"/>
        <v/>
      </c>
      <c r="S1133" t="str">
        <f t="shared" si="2127"/>
        <v/>
      </c>
      <c r="T1133" s="104"/>
    </row>
    <row r="1134" spans="1:20" hidden="1">
      <c r="A1134" t="str">
        <f t="shared" ref="A1134:A1197" ca="1" si="2128">IF(B1134="","",INDIRECT("減額一覧!B"&amp;$P1134))</f>
        <v/>
      </c>
      <c r="L1134" s="57" t="str">
        <f t="shared" si="2126"/>
        <v/>
      </c>
      <c r="P1134" s="37">
        <v>169</v>
      </c>
      <c r="S1134" t="str">
        <f t="shared" si="2127"/>
        <v/>
      </c>
      <c r="T1134" s="104"/>
    </row>
    <row r="1135" spans="1:20" hidden="1">
      <c r="A1135" t="str">
        <f t="shared" ca="1" si="2128"/>
        <v/>
      </c>
      <c r="L1135" s="57" t="str">
        <f t="shared" si="2126"/>
        <v/>
      </c>
      <c r="P1135" s="37">
        <v>169</v>
      </c>
      <c r="S1135" t="str">
        <f t="shared" si="2127"/>
        <v/>
      </c>
      <c r="T1135" s="104"/>
    </row>
    <row r="1136" spans="1:20" hidden="1">
      <c r="A1136" t="str">
        <f t="shared" ca="1" si="2128"/>
        <v/>
      </c>
      <c r="L1136" s="57" t="str">
        <f t="shared" si="2126"/>
        <v/>
      </c>
      <c r="P1136" s="37">
        <v>169</v>
      </c>
      <c r="S1136" t="str">
        <f t="shared" si="2127"/>
        <v/>
      </c>
      <c r="T1136" s="104"/>
    </row>
    <row r="1137" spans="1:20" hidden="1">
      <c r="A1137" t="str">
        <f t="shared" ca="1" si="2128"/>
        <v/>
      </c>
      <c r="L1137" s="57" t="str">
        <f t="shared" si="2126"/>
        <v/>
      </c>
      <c r="P1137" s="37">
        <v>169</v>
      </c>
      <c r="S1137" t="str">
        <f t="shared" si="2127"/>
        <v/>
      </c>
      <c r="T1137" s="104"/>
    </row>
    <row r="1138" spans="1:20" hidden="1">
      <c r="A1138" t="str">
        <f t="shared" ca="1" si="2128"/>
        <v/>
      </c>
      <c r="L1138" s="57" t="str">
        <f t="shared" si="2126"/>
        <v/>
      </c>
      <c r="S1138" t="str">
        <f t="shared" si="2127"/>
        <v/>
      </c>
      <c r="T1138" s="104"/>
    </row>
    <row r="1139" spans="1:20" hidden="1">
      <c r="A1139" t="str">
        <f t="shared" ca="1" si="2128"/>
        <v/>
      </c>
      <c r="L1139" s="57" t="str">
        <f t="shared" si="2126"/>
        <v/>
      </c>
      <c r="P1139" s="37">
        <v>170</v>
      </c>
      <c r="S1139" t="str">
        <f t="shared" si="2127"/>
        <v/>
      </c>
      <c r="T1139" s="104"/>
    </row>
    <row r="1140" spans="1:20" hidden="1">
      <c r="A1140" t="str">
        <f t="shared" ca="1" si="2128"/>
        <v/>
      </c>
      <c r="L1140" s="57" t="str">
        <f t="shared" si="2126"/>
        <v/>
      </c>
      <c r="P1140" s="37">
        <v>170</v>
      </c>
      <c r="S1140" t="str">
        <f t="shared" si="2127"/>
        <v/>
      </c>
      <c r="T1140" s="104"/>
    </row>
    <row r="1141" spans="1:20" hidden="1">
      <c r="A1141" t="str">
        <f t="shared" ca="1" si="2128"/>
        <v/>
      </c>
      <c r="L1141" s="57" t="str">
        <f t="shared" si="2126"/>
        <v/>
      </c>
      <c r="P1141" s="37">
        <v>170</v>
      </c>
      <c r="S1141" t="str">
        <f t="shared" si="2127"/>
        <v/>
      </c>
      <c r="T1141" s="104"/>
    </row>
    <row r="1142" spans="1:20" hidden="1">
      <c r="A1142" t="str">
        <f t="shared" ca="1" si="2128"/>
        <v/>
      </c>
      <c r="L1142" s="57" t="str">
        <f t="shared" si="2126"/>
        <v/>
      </c>
      <c r="P1142" s="37">
        <v>170</v>
      </c>
      <c r="S1142" t="str">
        <f t="shared" si="2127"/>
        <v/>
      </c>
      <c r="T1142" s="104"/>
    </row>
    <row r="1143" spans="1:20" hidden="1">
      <c r="A1143" t="str">
        <f t="shared" ca="1" si="2128"/>
        <v/>
      </c>
      <c r="L1143" s="57" t="str">
        <f t="shared" si="2126"/>
        <v/>
      </c>
      <c r="S1143" t="str">
        <f t="shared" si="2127"/>
        <v/>
      </c>
      <c r="T1143" s="104"/>
    </row>
    <row r="1144" spans="1:20" hidden="1">
      <c r="A1144" t="str">
        <f t="shared" ca="1" si="2128"/>
        <v/>
      </c>
      <c r="L1144" s="57" t="str">
        <f t="shared" si="2126"/>
        <v/>
      </c>
      <c r="P1144" s="37">
        <v>171</v>
      </c>
      <c r="S1144" t="str">
        <f t="shared" si="2127"/>
        <v/>
      </c>
      <c r="T1144" s="104"/>
    </row>
    <row r="1145" spans="1:20" hidden="1">
      <c r="A1145" t="str">
        <f t="shared" ca="1" si="2128"/>
        <v/>
      </c>
      <c r="L1145" s="57" t="str">
        <f t="shared" si="2126"/>
        <v/>
      </c>
      <c r="P1145" s="37">
        <v>171</v>
      </c>
      <c r="S1145" t="str">
        <f t="shared" si="2127"/>
        <v/>
      </c>
      <c r="T1145" s="104"/>
    </row>
    <row r="1146" spans="1:20" hidden="1">
      <c r="A1146" t="str">
        <f t="shared" ca="1" si="2128"/>
        <v/>
      </c>
      <c r="L1146" s="57" t="str">
        <f t="shared" si="2126"/>
        <v/>
      </c>
      <c r="P1146" s="37">
        <v>171</v>
      </c>
      <c r="S1146" t="str">
        <f t="shared" si="2127"/>
        <v/>
      </c>
      <c r="T1146" s="104"/>
    </row>
    <row r="1147" spans="1:20" hidden="1">
      <c r="A1147" t="str">
        <f t="shared" ca="1" si="2128"/>
        <v/>
      </c>
      <c r="L1147" s="57" t="str">
        <f t="shared" si="2126"/>
        <v/>
      </c>
      <c r="P1147" s="37">
        <v>171</v>
      </c>
      <c r="S1147" t="str">
        <f t="shared" si="2127"/>
        <v/>
      </c>
      <c r="T1147" s="104"/>
    </row>
    <row r="1148" spans="1:20" hidden="1">
      <c r="A1148" t="str">
        <f t="shared" ca="1" si="2128"/>
        <v/>
      </c>
      <c r="L1148" s="57" t="str">
        <f t="shared" si="2126"/>
        <v/>
      </c>
      <c r="S1148" t="str">
        <f t="shared" si="2127"/>
        <v/>
      </c>
      <c r="T1148" s="104"/>
    </row>
    <row r="1149" spans="1:20" hidden="1">
      <c r="A1149" t="str">
        <f t="shared" ca="1" si="2128"/>
        <v/>
      </c>
      <c r="L1149" s="57" t="str">
        <f t="shared" si="2126"/>
        <v/>
      </c>
      <c r="P1149" s="37">
        <v>172</v>
      </c>
      <c r="S1149" t="str">
        <f t="shared" si="2127"/>
        <v/>
      </c>
      <c r="T1149" s="104"/>
    </row>
    <row r="1150" spans="1:20" hidden="1">
      <c r="A1150" t="str">
        <f t="shared" ca="1" si="2128"/>
        <v/>
      </c>
      <c r="L1150" s="57" t="str">
        <f t="shared" si="2126"/>
        <v/>
      </c>
      <c r="P1150" s="37">
        <v>172</v>
      </c>
      <c r="S1150" t="str">
        <f t="shared" si="2127"/>
        <v/>
      </c>
      <c r="T1150" s="104"/>
    </row>
    <row r="1151" spans="1:20" hidden="1">
      <c r="A1151" t="str">
        <f t="shared" ca="1" si="2128"/>
        <v/>
      </c>
      <c r="L1151" s="57" t="str">
        <f t="shared" si="2126"/>
        <v/>
      </c>
      <c r="P1151" s="37">
        <v>172</v>
      </c>
      <c r="S1151" t="str">
        <f t="shared" si="2127"/>
        <v/>
      </c>
      <c r="T1151" s="104"/>
    </row>
    <row r="1152" spans="1:20" hidden="1">
      <c r="A1152" t="str">
        <f t="shared" ca="1" si="2128"/>
        <v/>
      </c>
      <c r="L1152" s="57" t="str">
        <f t="shared" si="2126"/>
        <v/>
      </c>
      <c r="P1152" s="37">
        <v>172</v>
      </c>
      <c r="S1152" t="str">
        <f t="shared" si="2127"/>
        <v/>
      </c>
      <c r="T1152" s="104"/>
    </row>
    <row r="1153" spans="1:20" hidden="1">
      <c r="A1153" t="str">
        <f t="shared" ca="1" si="2128"/>
        <v/>
      </c>
      <c r="L1153" s="57" t="str">
        <f t="shared" si="2126"/>
        <v/>
      </c>
      <c r="S1153" t="str">
        <f t="shared" si="2127"/>
        <v/>
      </c>
      <c r="T1153" s="104"/>
    </row>
    <row r="1154" spans="1:20" hidden="1">
      <c r="A1154" t="str">
        <f t="shared" ca="1" si="2128"/>
        <v/>
      </c>
      <c r="L1154" s="57" t="str">
        <f t="shared" si="2126"/>
        <v/>
      </c>
      <c r="P1154" s="37">
        <v>173</v>
      </c>
      <c r="S1154" t="str">
        <f t="shared" si="2127"/>
        <v/>
      </c>
      <c r="T1154" s="104"/>
    </row>
    <row r="1155" spans="1:20" hidden="1">
      <c r="A1155" t="str">
        <f t="shared" ca="1" si="2128"/>
        <v/>
      </c>
      <c r="L1155" s="57" t="str">
        <f t="shared" si="2126"/>
        <v/>
      </c>
      <c r="P1155" s="37">
        <v>173</v>
      </c>
      <c r="S1155" t="str">
        <f t="shared" si="2127"/>
        <v/>
      </c>
      <c r="T1155" s="104"/>
    </row>
    <row r="1156" spans="1:20" hidden="1">
      <c r="A1156" t="str">
        <f t="shared" ca="1" si="2128"/>
        <v/>
      </c>
      <c r="L1156" s="57" t="str">
        <f t="shared" si="2126"/>
        <v/>
      </c>
      <c r="P1156" s="37">
        <v>173</v>
      </c>
      <c r="S1156" t="str">
        <f t="shared" si="2127"/>
        <v/>
      </c>
      <c r="T1156" s="104"/>
    </row>
    <row r="1157" spans="1:20" hidden="1">
      <c r="A1157" t="str">
        <f t="shared" ca="1" si="2128"/>
        <v/>
      </c>
      <c r="L1157" s="57" t="str">
        <f t="shared" si="2126"/>
        <v/>
      </c>
      <c r="P1157" s="37">
        <v>173</v>
      </c>
      <c r="S1157" t="str">
        <f t="shared" si="2127"/>
        <v/>
      </c>
      <c r="T1157" s="104"/>
    </row>
    <row r="1158" spans="1:20" hidden="1">
      <c r="A1158" t="str">
        <f t="shared" ca="1" si="2128"/>
        <v/>
      </c>
      <c r="L1158" s="57" t="str">
        <f t="shared" si="2126"/>
        <v/>
      </c>
      <c r="S1158" t="str">
        <f t="shared" si="2127"/>
        <v/>
      </c>
      <c r="T1158" s="104"/>
    </row>
    <row r="1159" spans="1:20" hidden="1">
      <c r="A1159" t="str">
        <f t="shared" ca="1" si="2128"/>
        <v/>
      </c>
      <c r="L1159" s="57" t="str">
        <f t="shared" si="2126"/>
        <v/>
      </c>
      <c r="P1159" s="37">
        <v>174</v>
      </c>
      <c r="S1159" t="str">
        <f t="shared" si="2127"/>
        <v/>
      </c>
      <c r="T1159" s="104"/>
    </row>
    <row r="1160" spans="1:20" hidden="1">
      <c r="A1160" t="str">
        <f t="shared" ca="1" si="2128"/>
        <v/>
      </c>
      <c r="L1160" s="57" t="str">
        <f t="shared" si="2126"/>
        <v/>
      </c>
      <c r="P1160" s="37">
        <v>174</v>
      </c>
      <c r="S1160" t="str">
        <f t="shared" si="2127"/>
        <v/>
      </c>
      <c r="T1160" s="104"/>
    </row>
    <row r="1161" spans="1:20" hidden="1">
      <c r="A1161" t="str">
        <f t="shared" ca="1" si="2128"/>
        <v/>
      </c>
      <c r="L1161" s="57" t="str">
        <f t="shared" si="2126"/>
        <v/>
      </c>
      <c r="P1161" s="37">
        <v>174</v>
      </c>
      <c r="S1161" t="str">
        <f t="shared" si="2127"/>
        <v/>
      </c>
      <c r="T1161" s="104"/>
    </row>
    <row r="1162" spans="1:20" hidden="1">
      <c r="A1162" t="str">
        <f t="shared" ca="1" si="2128"/>
        <v/>
      </c>
      <c r="L1162" s="57" t="str">
        <f t="shared" si="2126"/>
        <v/>
      </c>
      <c r="P1162" s="37">
        <v>174</v>
      </c>
      <c r="S1162" t="str">
        <f t="shared" si="2127"/>
        <v/>
      </c>
      <c r="T1162" s="104"/>
    </row>
    <row r="1163" spans="1:20" hidden="1">
      <c r="A1163" t="str">
        <f t="shared" ca="1" si="2128"/>
        <v/>
      </c>
      <c r="L1163" s="57" t="str">
        <f t="shared" si="2126"/>
        <v/>
      </c>
      <c r="S1163" t="str">
        <f t="shared" si="2127"/>
        <v/>
      </c>
      <c r="T1163" s="104"/>
    </row>
    <row r="1164" spans="1:20" hidden="1">
      <c r="A1164" t="str">
        <f t="shared" ca="1" si="2128"/>
        <v/>
      </c>
      <c r="L1164" s="57" t="str">
        <f t="shared" si="2126"/>
        <v/>
      </c>
      <c r="P1164" s="37">
        <v>175</v>
      </c>
      <c r="S1164" t="str">
        <f t="shared" si="2127"/>
        <v/>
      </c>
      <c r="T1164" s="104"/>
    </row>
    <row r="1165" spans="1:20" hidden="1">
      <c r="A1165" t="str">
        <f t="shared" ca="1" si="2128"/>
        <v/>
      </c>
      <c r="L1165" s="57" t="str">
        <f t="shared" si="2126"/>
        <v/>
      </c>
      <c r="P1165" s="37">
        <v>175</v>
      </c>
      <c r="S1165" t="str">
        <f t="shared" si="2127"/>
        <v/>
      </c>
      <c r="T1165" s="104"/>
    </row>
    <row r="1166" spans="1:20" hidden="1">
      <c r="A1166" t="str">
        <f t="shared" ca="1" si="2128"/>
        <v/>
      </c>
      <c r="L1166" s="57" t="str">
        <f t="shared" si="2126"/>
        <v/>
      </c>
      <c r="P1166" s="37">
        <v>175</v>
      </c>
      <c r="S1166" t="str">
        <f t="shared" si="2127"/>
        <v/>
      </c>
      <c r="T1166" s="104"/>
    </row>
    <row r="1167" spans="1:20" hidden="1">
      <c r="A1167" t="str">
        <f t="shared" ca="1" si="2128"/>
        <v/>
      </c>
      <c r="L1167" s="57" t="str">
        <f t="shared" si="2126"/>
        <v/>
      </c>
      <c r="P1167" s="37">
        <v>175</v>
      </c>
      <c r="S1167" t="str">
        <f t="shared" si="2127"/>
        <v/>
      </c>
      <c r="T1167" s="104"/>
    </row>
    <row r="1168" spans="1:20" hidden="1">
      <c r="A1168" t="str">
        <f t="shared" ca="1" si="2128"/>
        <v/>
      </c>
      <c r="L1168" s="57" t="str">
        <f t="shared" si="2126"/>
        <v/>
      </c>
      <c r="S1168" t="str">
        <f t="shared" si="2127"/>
        <v/>
      </c>
      <c r="T1168" s="104"/>
    </row>
    <row r="1169" spans="1:20" hidden="1">
      <c r="A1169" t="str">
        <f t="shared" ca="1" si="2128"/>
        <v/>
      </c>
      <c r="L1169" s="57" t="str">
        <f t="shared" si="2126"/>
        <v/>
      </c>
      <c r="P1169" s="37">
        <v>176</v>
      </c>
      <c r="S1169" t="str">
        <f t="shared" si="2127"/>
        <v/>
      </c>
      <c r="T1169" s="104"/>
    </row>
    <row r="1170" spans="1:20" hidden="1">
      <c r="A1170" t="str">
        <f t="shared" ca="1" si="2128"/>
        <v/>
      </c>
      <c r="L1170" s="57" t="str">
        <f t="shared" si="2126"/>
        <v/>
      </c>
      <c r="P1170" s="37">
        <v>176</v>
      </c>
      <c r="S1170" t="str">
        <f t="shared" si="2127"/>
        <v/>
      </c>
      <c r="T1170" s="104"/>
    </row>
    <row r="1171" spans="1:20" hidden="1">
      <c r="A1171" t="str">
        <f t="shared" ca="1" si="2128"/>
        <v/>
      </c>
      <c r="L1171" s="57" t="str">
        <f t="shared" si="2126"/>
        <v/>
      </c>
      <c r="P1171" s="37">
        <v>176</v>
      </c>
      <c r="S1171" t="str">
        <f t="shared" si="2127"/>
        <v/>
      </c>
      <c r="T1171" s="104"/>
    </row>
    <row r="1172" spans="1:20" hidden="1">
      <c r="A1172" t="str">
        <f t="shared" ca="1" si="2128"/>
        <v/>
      </c>
      <c r="L1172" s="57" t="str">
        <f t="shared" ref="L1172:L1235" si="2129">IF(OR(S1172="370",S1172="371",S1172="372",S1172="373",S1172="374",S1172="375",S1172="376",S1172="377",S1172="378",S1172="379",S1172="380",S1172="039",S1172="389"),"農集","")</f>
        <v/>
      </c>
      <c r="P1172" s="37">
        <v>176</v>
      </c>
      <c r="S1172" t="str">
        <f t="shared" ref="S1172:S1235" si="2130">IF(C1172="","",LEFT(TEXT(C1172,"000000000"),3))</f>
        <v/>
      </c>
      <c r="T1172" s="104"/>
    </row>
    <row r="1173" spans="1:20" hidden="1">
      <c r="A1173" t="str">
        <f t="shared" ca="1" si="2128"/>
        <v/>
      </c>
      <c r="L1173" s="57" t="str">
        <f t="shared" si="2129"/>
        <v/>
      </c>
      <c r="S1173" t="str">
        <f t="shared" si="2130"/>
        <v/>
      </c>
      <c r="T1173" s="104"/>
    </row>
    <row r="1174" spans="1:20" hidden="1">
      <c r="A1174" t="str">
        <f t="shared" ca="1" si="2128"/>
        <v/>
      </c>
      <c r="L1174" s="57" t="str">
        <f t="shared" si="2129"/>
        <v/>
      </c>
      <c r="P1174" s="37">
        <v>177</v>
      </c>
      <c r="S1174" t="str">
        <f t="shared" si="2130"/>
        <v/>
      </c>
      <c r="T1174" s="104"/>
    </row>
    <row r="1175" spans="1:20" hidden="1">
      <c r="A1175" t="str">
        <f t="shared" ca="1" si="2128"/>
        <v/>
      </c>
      <c r="L1175" s="57" t="str">
        <f t="shared" si="2129"/>
        <v/>
      </c>
      <c r="P1175" s="37">
        <v>177</v>
      </c>
      <c r="S1175" t="str">
        <f t="shared" si="2130"/>
        <v/>
      </c>
      <c r="T1175" s="104"/>
    </row>
    <row r="1176" spans="1:20" hidden="1">
      <c r="A1176" t="str">
        <f t="shared" ca="1" si="2128"/>
        <v/>
      </c>
      <c r="L1176" s="57" t="str">
        <f t="shared" si="2129"/>
        <v/>
      </c>
      <c r="P1176" s="37">
        <v>177</v>
      </c>
      <c r="S1176" t="str">
        <f t="shared" si="2130"/>
        <v/>
      </c>
      <c r="T1176" s="104"/>
    </row>
    <row r="1177" spans="1:20" hidden="1">
      <c r="A1177" t="str">
        <f t="shared" ca="1" si="2128"/>
        <v/>
      </c>
      <c r="L1177" s="57" t="str">
        <f t="shared" si="2129"/>
        <v/>
      </c>
      <c r="P1177" s="37">
        <v>177</v>
      </c>
      <c r="S1177" t="str">
        <f t="shared" si="2130"/>
        <v/>
      </c>
      <c r="T1177" s="104"/>
    </row>
    <row r="1178" spans="1:20" hidden="1">
      <c r="A1178" t="str">
        <f t="shared" ca="1" si="2128"/>
        <v/>
      </c>
      <c r="L1178" s="57" t="str">
        <f t="shared" si="2129"/>
        <v/>
      </c>
      <c r="S1178" t="str">
        <f t="shared" si="2130"/>
        <v/>
      </c>
      <c r="T1178" s="104"/>
    </row>
    <row r="1179" spans="1:20" hidden="1">
      <c r="A1179" t="str">
        <f t="shared" ca="1" si="2128"/>
        <v/>
      </c>
      <c r="L1179" s="57" t="str">
        <f t="shared" si="2129"/>
        <v/>
      </c>
      <c r="P1179" s="37">
        <v>178</v>
      </c>
      <c r="S1179" t="str">
        <f t="shared" si="2130"/>
        <v/>
      </c>
      <c r="T1179" s="104"/>
    </row>
    <row r="1180" spans="1:20" hidden="1">
      <c r="A1180" t="str">
        <f t="shared" ca="1" si="2128"/>
        <v/>
      </c>
      <c r="L1180" s="57" t="str">
        <f t="shared" si="2129"/>
        <v/>
      </c>
      <c r="P1180" s="37">
        <v>178</v>
      </c>
      <c r="S1180" t="str">
        <f t="shared" si="2130"/>
        <v/>
      </c>
      <c r="T1180" s="104"/>
    </row>
    <row r="1181" spans="1:20" hidden="1">
      <c r="A1181" t="str">
        <f t="shared" ca="1" si="2128"/>
        <v/>
      </c>
      <c r="L1181" s="57" t="str">
        <f t="shared" si="2129"/>
        <v/>
      </c>
      <c r="P1181" s="37">
        <v>178</v>
      </c>
      <c r="S1181" t="str">
        <f t="shared" si="2130"/>
        <v/>
      </c>
      <c r="T1181" s="104"/>
    </row>
    <row r="1182" spans="1:20" hidden="1">
      <c r="A1182" t="str">
        <f t="shared" ca="1" si="2128"/>
        <v/>
      </c>
      <c r="L1182" s="57" t="str">
        <f t="shared" si="2129"/>
        <v/>
      </c>
      <c r="P1182" s="37">
        <v>178</v>
      </c>
      <c r="S1182" t="str">
        <f t="shared" si="2130"/>
        <v/>
      </c>
      <c r="T1182" s="104"/>
    </row>
    <row r="1183" spans="1:20" hidden="1">
      <c r="A1183" t="str">
        <f t="shared" ca="1" si="2128"/>
        <v/>
      </c>
      <c r="L1183" s="57" t="str">
        <f t="shared" si="2129"/>
        <v/>
      </c>
      <c r="S1183" t="str">
        <f t="shared" si="2130"/>
        <v/>
      </c>
      <c r="T1183" s="104"/>
    </row>
    <row r="1184" spans="1:20" hidden="1">
      <c r="A1184" t="str">
        <f t="shared" ca="1" si="2128"/>
        <v/>
      </c>
      <c r="L1184" s="57" t="str">
        <f t="shared" si="2129"/>
        <v/>
      </c>
      <c r="P1184" s="37">
        <v>179</v>
      </c>
      <c r="S1184" t="str">
        <f t="shared" si="2130"/>
        <v/>
      </c>
      <c r="T1184" s="104"/>
    </row>
    <row r="1185" spans="1:20" hidden="1">
      <c r="A1185" t="str">
        <f t="shared" ca="1" si="2128"/>
        <v/>
      </c>
      <c r="L1185" s="57" t="str">
        <f t="shared" si="2129"/>
        <v/>
      </c>
      <c r="P1185" s="37">
        <v>179</v>
      </c>
      <c r="S1185" t="str">
        <f t="shared" si="2130"/>
        <v/>
      </c>
      <c r="T1185" s="104"/>
    </row>
    <row r="1186" spans="1:20" hidden="1">
      <c r="A1186" t="str">
        <f t="shared" ca="1" si="2128"/>
        <v/>
      </c>
      <c r="L1186" s="57" t="str">
        <f t="shared" si="2129"/>
        <v/>
      </c>
      <c r="P1186" s="37">
        <v>179</v>
      </c>
      <c r="S1186" t="str">
        <f t="shared" si="2130"/>
        <v/>
      </c>
      <c r="T1186" s="104"/>
    </row>
    <row r="1187" spans="1:20" hidden="1">
      <c r="A1187" t="str">
        <f t="shared" ca="1" si="2128"/>
        <v/>
      </c>
      <c r="L1187" s="57" t="str">
        <f t="shared" si="2129"/>
        <v/>
      </c>
      <c r="P1187" s="37">
        <v>179</v>
      </c>
      <c r="S1187" t="str">
        <f t="shared" si="2130"/>
        <v/>
      </c>
      <c r="T1187" s="104"/>
    </row>
    <row r="1188" spans="1:20" hidden="1">
      <c r="A1188" t="str">
        <f t="shared" ca="1" si="2128"/>
        <v/>
      </c>
      <c r="L1188" s="57" t="str">
        <f t="shared" si="2129"/>
        <v/>
      </c>
      <c r="S1188" t="str">
        <f t="shared" si="2130"/>
        <v/>
      </c>
      <c r="T1188" s="104"/>
    </row>
    <row r="1189" spans="1:20" hidden="1">
      <c r="A1189" t="str">
        <f t="shared" ca="1" si="2128"/>
        <v/>
      </c>
      <c r="L1189" s="57" t="str">
        <f t="shared" si="2129"/>
        <v/>
      </c>
      <c r="P1189" s="37">
        <v>180</v>
      </c>
      <c r="S1189" t="str">
        <f t="shared" si="2130"/>
        <v/>
      </c>
      <c r="T1189" s="104"/>
    </row>
    <row r="1190" spans="1:20" hidden="1">
      <c r="A1190" t="str">
        <f t="shared" ca="1" si="2128"/>
        <v/>
      </c>
      <c r="L1190" s="57" t="str">
        <f t="shared" si="2129"/>
        <v/>
      </c>
      <c r="P1190" s="37">
        <v>180</v>
      </c>
      <c r="S1190" t="str">
        <f t="shared" si="2130"/>
        <v/>
      </c>
      <c r="T1190" s="104"/>
    </row>
    <row r="1191" spans="1:20" hidden="1">
      <c r="A1191" t="str">
        <f t="shared" ca="1" si="2128"/>
        <v/>
      </c>
      <c r="L1191" s="57" t="str">
        <f t="shared" si="2129"/>
        <v/>
      </c>
      <c r="P1191" s="37">
        <v>180</v>
      </c>
      <c r="S1191" t="str">
        <f t="shared" si="2130"/>
        <v/>
      </c>
      <c r="T1191" s="104"/>
    </row>
    <row r="1192" spans="1:20" hidden="1">
      <c r="A1192" t="str">
        <f t="shared" ca="1" si="2128"/>
        <v/>
      </c>
      <c r="L1192" s="57" t="str">
        <f t="shared" si="2129"/>
        <v/>
      </c>
      <c r="P1192" s="37">
        <v>180</v>
      </c>
      <c r="S1192" t="str">
        <f t="shared" si="2130"/>
        <v/>
      </c>
      <c r="T1192" s="104"/>
    </row>
    <row r="1193" spans="1:20" hidden="1">
      <c r="A1193" t="str">
        <f t="shared" ca="1" si="2128"/>
        <v/>
      </c>
      <c r="L1193" s="57" t="str">
        <f t="shared" si="2129"/>
        <v/>
      </c>
      <c r="S1193" t="str">
        <f t="shared" si="2130"/>
        <v/>
      </c>
      <c r="T1193" s="104"/>
    </row>
    <row r="1194" spans="1:20" hidden="1">
      <c r="A1194" t="str">
        <f t="shared" ca="1" si="2128"/>
        <v/>
      </c>
      <c r="L1194" s="57" t="str">
        <f t="shared" si="2129"/>
        <v/>
      </c>
      <c r="P1194" s="37">
        <v>181</v>
      </c>
      <c r="S1194" t="str">
        <f t="shared" si="2130"/>
        <v/>
      </c>
      <c r="T1194" s="104"/>
    </row>
    <row r="1195" spans="1:20" hidden="1">
      <c r="A1195" t="str">
        <f t="shared" ca="1" si="2128"/>
        <v/>
      </c>
      <c r="L1195" s="57" t="str">
        <f t="shared" si="2129"/>
        <v/>
      </c>
      <c r="P1195" s="37">
        <v>181</v>
      </c>
      <c r="S1195" t="str">
        <f t="shared" si="2130"/>
        <v/>
      </c>
      <c r="T1195" s="104"/>
    </row>
    <row r="1196" spans="1:20" hidden="1">
      <c r="A1196" t="str">
        <f t="shared" ca="1" si="2128"/>
        <v/>
      </c>
      <c r="L1196" s="57" t="str">
        <f t="shared" si="2129"/>
        <v/>
      </c>
      <c r="P1196" s="37">
        <v>181</v>
      </c>
      <c r="S1196" t="str">
        <f t="shared" si="2130"/>
        <v/>
      </c>
      <c r="T1196" s="104"/>
    </row>
    <row r="1197" spans="1:20" hidden="1">
      <c r="A1197" t="str">
        <f t="shared" ca="1" si="2128"/>
        <v/>
      </c>
      <c r="L1197" s="57" t="str">
        <f t="shared" si="2129"/>
        <v/>
      </c>
      <c r="P1197" s="37">
        <v>181</v>
      </c>
      <c r="S1197" t="str">
        <f t="shared" si="2130"/>
        <v/>
      </c>
      <c r="T1197" s="104"/>
    </row>
    <row r="1198" spans="1:20" hidden="1">
      <c r="A1198" t="str">
        <f t="shared" ref="A1198:A1261" ca="1" si="2131">IF(B1198="","",INDIRECT("減額一覧!B"&amp;$P1198))</f>
        <v/>
      </c>
      <c r="L1198" s="57" t="str">
        <f t="shared" si="2129"/>
        <v/>
      </c>
      <c r="S1198" t="str">
        <f t="shared" si="2130"/>
        <v/>
      </c>
      <c r="T1198" s="104"/>
    </row>
    <row r="1199" spans="1:20" hidden="1">
      <c r="A1199" t="str">
        <f t="shared" ca="1" si="2131"/>
        <v/>
      </c>
      <c r="L1199" s="57" t="str">
        <f t="shared" si="2129"/>
        <v/>
      </c>
      <c r="P1199" s="37">
        <v>182</v>
      </c>
      <c r="S1199" t="str">
        <f t="shared" si="2130"/>
        <v/>
      </c>
      <c r="T1199" s="104"/>
    </row>
    <row r="1200" spans="1:20" hidden="1">
      <c r="A1200" t="str">
        <f t="shared" ca="1" si="2131"/>
        <v/>
      </c>
      <c r="L1200" s="57" t="str">
        <f t="shared" si="2129"/>
        <v/>
      </c>
      <c r="P1200" s="37">
        <v>182</v>
      </c>
      <c r="S1200" t="str">
        <f t="shared" si="2130"/>
        <v/>
      </c>
      <c r="T1200" s="104"/>
    </row>
    <row r="1201" spans="1:20" hidden="1">
      <c r="A1201" t="str">
        <f t="shared" ca="1" si="2131"/>
        <v/>
      </c>
      <c r="L1201" s="57" t="str">
        <f t="shared" si="2129"/>
        <v/>
      </c>
      <c r="P1201" s="37">
        <v>182</v>
      </c>
      <c r="S1201" t="str">
        <f t="shared" si="2130"/>
        <v/>
      </c>
      <c r="T1201" s="104"/>
    </row>
    <row r="1202" spans="1:20" hidden="1">
      <c r="A1202" t="str">
        <f t="shared" ca="1" si="2131"/>
        <v/>
      </c>
      <c r="L1202" s="57" t="str">
        <f t="shared" si="2129"/>
        <v/>
      </c>
      <c r="P1202" s="37">
        <v>182</v>
      </c>
      <c r="S1202" t="str">
        <f t="shared" si="2130"/>
        <v/>
      </c>
      <c r="T1202" s="104"/>
    </row>
    <row r="1203" spans="1:20" hidden="1">
      <c r="A1203" t="str">
        <f t="shared" ca="1" si="2131"/>
        <v/>
      </c>
      <c r="L1203" s="57" t="str">
        <f t="shared" si="2129"/>
        <v/>
      </c>
      <c r="S1203" t="str">
        <f t="shared" si="2130"/>
        <v/>
      </c>
      <c r="T1203" s="104"/>
    </row>
    <row r="1204" spans="1:20" hidden="1">
      <c r="A1204" t="str">
        <f t="shared" ca="1" si="2131"/>
        <v/>
      </c>
      <c r="L1204" s="57" t="str">
        <f t="shared" si="2129"/>
        <v/>
      </c>
      <c r="P1204" s="37">
        <v>183</v>
      </c>
      <c r="S1204" t="str">
        <f t="shared" si="2130"/>
        <v/>
      </c>
      <c r="T1204" s="104"/>
    </row>
    <row r="1205" spans="1:20" hidden="1">
      <c r="A1205" t="str">
        <f t="shared" ca="1" si="2131"/>
        <v/>
      </c>
      <c r="L1205" s="57" t="str">
        <f t="shared" si="2129"/>
        <v/>
      </c>
      <c r="P1205" s="37">
        <v>183</v>
      </c>
      <c r="S1205" t="str">
        <f t="shared" si="2130"/>
        <v/>
      </c>
      <c r="T1205" s="104"/>
    </row>
    <row r="1206" spans="1:20" hidden="1">
      <c r="A1206" t="str">
        <f t="shared" ca="1" si="2131"/>
        <v/>
      </c>
      <c r="L1206" s="57" t="str">
        <f t="shared" si="2129"/>
        <v/>
      </c>
      <c r="P1206" s="37">
        <v>183</v>
      </c>
      <c r="S1206" t="str">
        <f t="shared" si="2130"/>
        <v/>
      </c>
      <c r="T1206" s="104"/>
    </row>
    <row r="1207" spans="1:20" hidden="1">
      <c r="A1207" t="str">
        <f t="shared" ca="1" si="2131"/>
        <v/>
      </c>
      <c r="L1207" s="57" t="str">
        <f t="shared" si="2129"/>
        <v/>
      </c>
      <c r="P1207" s="37">
        <v>183</v>
      </c>
      <c r="S1207" t="str">
        <f t="shared" si="2130"/>
        <v/>
      </c>
      <c r="T1207" s="104"/>
    </row>
    <row r="1208" spans="1:20" hidden="1">
      <c r="A1208" t="str">
        <f t="shared" ca="1" si="2131"/>
        <v/>
      </c>
      <c r="L1208" s="57" t="str">
        <f t="shared" si="2129"/>
        <v/>
      </c>
      <c r="S1208" t="str">
        <f t="shared" si="2130"/>
        <v/>
      </c>
      <c r="T1208" s="104"/>
    </row>
    <row r="1209" spans="1:20" hidden="1">
      <c r="A1209" t="str">
        <f t="shared" ca="1" si="2131"/>
        <v/>
      </c>
      <c r="L1209" s="57" t="str">
        <f t="shared" si="2129"/>
        <v/>
      </c>
      <c r="P1209" s="37">
        <v>184</v>
      </c>
      <c r="S1209" t="str">
        <f t="shared" si="2130"/>
        <v/>
      </c>
      <c r="T1209" s="104"/>
    </row>
    <row r="1210" spans="1:20" hidden="1">
      <c r="A1210" t="str">
        <f t="shared" ca="1" si="2131"/>
        <v/>
      </c>
      <c r="L1210" s="57" t="str">
        <f t="shared" si="2129"/>
        <v/>
      </c>
      <c r="P1210" s="37">
        <v>184</v>
      </c>
      <c r="S1210" t="str">
        <f t="shared" si="2130"/>
        <v/>
      </c>
      <c r="T1210" s="104"/>
    </row>
    <row r="1211" spans="1:20" hidden="1">
      <c r="A1211" t="str">
        <f t="shared" ca="1" si="2131"/>
        <v/>
      </c>
      <c r="L1211" s="57" t="str">
        <f t="shared" si="2129"/>
        <v/>
      </c>
      <c r="P1211" s="37">
        <v>184</v>
      </c>
      <c r="S1211" t="str">
        <f t="shared" si="2130"/>
        <v/>
      </c>
      <c r="T1211" s="104"/>
    </row>
    <row r="1212" spans="1:20" hidden="1">
      <c r="A1212" t="str">
        <f t="shared" ca="1" si="2131"/>
        <v/>
      </c>
      <c r="L1212" s="57" t="str">
        <f t="shared" si="2129"/>
        <v/>
      </c>
      <c r="P1212" s="37">
        <v>184</v>
      </c>
      <c r="S1212" t="str">
        <f t="shared" si="2130"/>
        <v/>
      </c>
      <c r="T1212" s="104"/>
    </row>
    <row r="1213" spans="1:20" hidden="1">
      <c r="A1213" t="str">
        <f t="shared" ca="1" si="2131"/>
        <v/>
      </c>
      <c r="L1213" s="57" t="str">
        <f t="shared" si="2129"/>
        <v/>
      </c>
      <c r="S1213" t="str">
        <f t="shared" si="2130"/>
        <v/>
      </c>
      <c r="T1213" s="104"/>
    </row>
    <row r="1214" spans="1:20" hidden="1">
      <c r="A1214" t="str">
        <f t="shared" ca="1" si="2131"/>
        <v/>
      </c>
      <c r="L1214" s="57" t="str">
        <f t="shared" si="2129"/>
        <v/>
      </c>
      <c r="P1214" s="37">
        <v>185</v>
      </c>
      <c r="S1214" t="str">
        <f t="shared" si="2130"/>
        <v/>
      </c>
      <c r="T1214" s="104"/>
    </row>
    <row r="1215" spans="1:20" hidden="1">
      <c r="A1215" t="str">
        <f t="shared" ca="1" si="2131"/>
        <v/>
      </c>
      <c r="L1215" s="57" t="str">
        <f t="shared" si="2129"/>
        <v/>
      </c>
      <c r="P1215" s="37">
        <v>185</v>
      </c>
      <c r="S1215" t="str">
        <f t="shared" si="2130"/>
        <v/>
      </c>
      <c r="T1215" s="104"/>
    </row>
    <row r="1216" spans="1:20" hidden="1">
      <c r="A1216" t="str">
        <f t="shared" ca="1" si="2131"/>
        <v/>
      </c>
      <c r="L1216" s="57" t="str">
        <f t="shared" si="2129"/>
        <v/>
      </c>
      <c r="P1216" s="37">
        <v>185</v>
      </c>
      <c r="S1216" t="str">
        <f t="shared" si="2130"/>
        <v/>
      </c>
      <c r="T1216" s="104"/>
    </row>
    <row r="1217" spans="1:20" hidden="1">
      <c r="A1217" t="str">
        <f t="shared" ca="1" si="2131"/>
        <v/>
      </c>
      <c r="L1217" s="57" t="str">
        <f t="shared" si="2129"/>
        <v/>
      </c>
      <c r="P1217" s="37">
        <v>185</v>
      </c>
      <c r="S1217" t="str">
        <f t="shared" si="2130"/>
        <v/>
      </c>
      <c r="T1217" s="104"/>
    </row>
    <row r="1218" spans="1:20" hidden="1">
      <c r="A1218" t="str">
        <f t="shared" ca="1" si="2131"/>
        <v/>
      </c>
      <c r="L1218" s="57" t="str">
        <f t="shared" si="2129"/>
        <v/>
      </c>
      <c r="S1218" t="str">
        <f t="shared" si="2130"/>
        <v/>
      </c>
      <c r="T1218" s="104"/>
    </row>
    <row r="1219" spans="1:20" hidden="1">
      <c r="A1219" t="str">
        <f t="shared" ca="1" si="2131"/>
        <v/>
      </c>
      <c r="L1219" s="57" t="str">
        <f t="shared" si="2129"/>
        <v/>
      </c>
      <c r="P1219" s="37">
        <v>186</v>
      </c>
      <c r="S1219" t="str">
        <f t="shared" si="2130"/>
        <v/>
      </c>
      <c r="T1219" s="104"/>
    </row>
    <row r="1220" spans="1:20" hidden="1">
      <c r="A1220" t="str">
        <f t="shared" ca="1" si="2131"/>
        <v/>
      </c>
      <c r="L1220" s="57" t="str">
        <f t="shared" si="2129"/>
        <v/>
      </c>
      <c r="P1220" s="37">
        <v>186</v>
      </c>
      <c r="S1220" t="str">
        <f t="shared" si="2130"/>
        <v/>
      </c>
      <c r="T1220" s="104"/>
    </row>
    <row r="1221" spans="1:20" hidden="1">
      <c r="A1221" t="str">
        <f t="shared" ca="1" si="2131"/>
        <v/>
      </c>
      <c r="L1221" s="57" t="str">
        <f t="shared" si="2129"/>
        <v/>
      </c>
      <c r="P1221" s="37">
        <v>186</v>
      </c>
      <c r="S1221" t="str">
        <f t="shared" si="2130"/>
        <v/>
      </c>
      <c r="T1221" s="104"/>
    </row>
    <row r="1222" spans="1:20" hidden="1">
      <c r="A1222" t="str">
        <f t="shared" ca="1" si="2131"/>
        <v/>
      </c>
      <c r="L1222" s="57" t="str">
        <f t="shared" si="2129"/>
        <v/>
      </c>
      <c r="P1222" s="37">
        <v>186</v>
      </c>
      <c r="S1222" t="str">
        <f t="shared" si="2130"/>
        <v/>
      </c>
      <c r="T1222" s="104"/>
    </row>
    <row r="1223" spans="1:20" hidden="1">
      <c r="A1223" t="str">
        <f t="shared" ca="1" si="2131"/>
        <v/>
      </c>
      <c r="L1223" s="57" t="str">
        <f t="shared" si="2129"/>
        <v/>
      </c>
      <c r="S1223" t="str">
        <f t="shared" si="2130"/>
        <v/>
      </c>
      <c r="T1223" s="104"/>
    </row>
    <row r="1224" spans="1:20" hidden="1">
      <c r="A1224" t="str">
        <f t="shared" ca="1" si="2131"/>
        <v/>
      </c>
      <c r="L1224" s="57" t="str">
        <f t="shared" si="2129"/>
        <v/>
      </c>
      <c r="P1224" s="37">
        <v>187</v>
      </c>
      <c r="S1224" t="str">
        <f t="shared" si="2130"/>
        <v/>
      </c>
      <c r="T1224" s="104"/>
    </row>
    <row r="1225" spans="1:20" hidden="1">
      <c r="A1225" t="str">
        <f t="shared" ca="1" si="2131"/>
        <v/>
      </c>
      <c r="L1225" s="57" t="str">
        <f t="shared" si="2129"/>
        <v/>
      </c>
      <c r="P1225" s="37">
        <v>187</v>
      </c>
      <c r="S1225" t="str">
        <f t="shared" si="2130"/>
        <v/>
      </c>
      <c r="T1225" s="104"/>
    </row>
    <row r="1226" spans="1:20" hidden="1">
      <c r="A1226" t="str">
        <f t="shared" ca="1" si="2131"/>
        <v/>
      </c>
      <c r="L1226" s="57" t="str">
        <f t="shared" si="2129"/>
        <v/>
      </c>
      <c r="P1226" s="37">
        <v>187</v>
      </c>
      <c r="S1226" t="str">
        <f t="shared" si="2130"/>
        <v/>
      </c>
      <c r="T1226" s="104"/>
    </row>
    <row r="1227" spans="1:20" hidden="1">
      <c r="A1227" t="str">
        <f t="shared" ca="1" si="2131"/>
        <v/>
      </c>
      <c r="L1227" s="57" t="str">
        <f t="shared" si="2129"/>
        <v/>
      </c>
      <c r="P1227" s="37">
        <v>187</v>
      </c>
      <c r="S1227" t="str">
        <f t="shared" si="2130"/>
        <v/>
      </c>
      <c r="T1227" s="104"/>
    </row>
    <row r="1228" spans="1:20" hidden="1">
      <c r="A1228" t="str">
        <f t="shared" ca="1" si="2131"/>
        <v/>
      </c>
      <c r="L1228" s="57" t="str">
        <f t="shared" si="2129"/>
        <v/>
      </c>
      <c r="S1228" t="str">
        <f t="shared" si="2130"/>
        <v/>
      </c>
      <c r="T1228" s="104"/>
    </row>
    <row r="1229" spans="1:20" hidden="1">
      <c r="A1229" t="str">
        <f t="shared" ca="1" si="2131"/>
        <v/>
      </c>
      <c r="L1229" s="57" t="str">
        <f t="shared" si="2129"/>
        <v/>
      </c>
      <c r="P1229" s="37">
        <v>188</v>
      </c>
      <c r="S1229" t="str">
        <f t="shared" si="2130"/>
        <v/>
      </c>
      <c r="T1229" s="104"/>
    </row>
    <row r="1230" spans="1:20" hidden="1">
      <c r="A1230" t="str">
        <f t="shared" ca="1" si="2131"/>
        <v/>
      </c>
      <c r="L1230" s="57" t="str">
        <f t="shared" si="2129"/>
        <v/>
      </c>
      <c r="P1230" s="37">
        <v>188</v>
      </c>
      <c r="S1230" t="str">
        <f t="shared" si="2130"/>
        <v/>
      </c>
      <c r="T1230" s="104"/>
    </row>
    <row r="1231" spans="1:20" hidden="1">
      <c r="A1231" t="str">
        <f t="shared" ca="1" si="2131"/>
        <v/>
      </c>
      <c r="L1231" s="57" t="str">
        <f t="shared" si="2129"/>
        <v/>
      </c>
      <c r="P1231" s="37">
        <v>188</v>
      </c>
      <c r="S1231" t="str">
        <f t="shared" si="2130"/>
        <v/>
      </c>
      <c r="T1231" s="104"/>
    </row>
    <row r="1232" spans="1:20" hidden="1">
      <c r="A1232" t="str">
        <f t="shared" ca="1" si="2131"/>
        <v/>
      </c>
      <c r="L1232" s="57" t="str">
        <f t="shared" si="2129"/>
        <v/>
      </c>
      <c r="P1232" s="37">
        <v>188</v>
      </c>
      <c r="S1232" t="str">
        <f t="shared" si="2130"/>
        <v/>
      </c>
      <c r="T1232" s="104"/>
    </row>
    <row r="1233" spans="1:20" hidden="1">
      <c r="A1233" t="str">
        <f t="shared" ca="1" si="2131"/>
        <v/>
      </c>
      <c r="L1233" s="57" t="str">
        <f t="shared" si="2129"/>
        <v/>
      </c>
      <c r="S1233" t="str">
        <f t="shared" si="2130"/>
        <v/>
      </c>
      <c r="T1233" s="104"/>
    </row>
    <row r="1234" spans="1:20" hidden="1">
      <c r="A1234" t="str">
        <f t="shared" ca="1" si="2131"/>
        <v/>
      </c>
      <c r="L1234" s="57" t="str">
        <f t="shared" si="2129"/>
        <v/>
      </c>
      <c r="P1234" s="37">
        <v>189</v>
      </c>
      <c r="S1234" t="str">
        <f t="shared" si="2130"/>
        <v/>
      </c>
      <c r="T1234" s="104"/>
    </row>
    <row r="1235" spans="1:20" hidden="1">
      <c r="A1235" t="str">
        <f t="shared" ca="1" si="2131"/>
        <v/>
      </c>
      <c r="L1235" s="57" t="str">
        <f t="shared" si="2129"/>
        <v/>
      </c>
      <c r="P1235" s="37">
        <v>189</v>
      </c>
      <c r="S1235" t="str">
        <f t="shared" si="2130"/>
        <v/>
      </c>
      <c r="T1235" s="104"/>
    </row>
    <row r="1236" spans="1:20" hidden="1">
      <c r="A1236" t="str">
        <f t="shared" ca="1" si="2131"/>
        <v/>
      </c>
      <c r="L1236" s="57" t="str">
        <f t="shared" ref="L1236:L1299" si="2132">IF(OR(S1236="370",S1236="371",S1236="372",S1236="373",S1236="374",S1236="375",S1236="376",S1236="377",S1236="378",S1236="379",S1236="380",S1236="039",S1236="389"),"農集","")</f>
        <v/>
      </c>
      <c r="P1236" s="37">
        <v>189</v>
      </c>
      <c r="S1236" t="str">
        <f t="shared" ref="S1236:S1299" si="2133">IF(C1236="","",LEFT(TEXT(C1236,"000000000"),3))</f>
        <v/>
      </c>
      <c r="T1236" s="104"/>
    </row>
    <row r="1237" spans="1:20" hidden="1">
      <c r="A1237" t="str">
        <f t="shared" ca="1" si="2131"/>
        <v/>
      </c>
      <c r="L1237" s="57" t="str">
        <f t="shared" si="2132"/>
        <v/>
      </c>
      <c r="P1237" s="37">
        <v>189</v>
      </c>
      <c r="S1237" t="str">
        <f t="shared" si="2133"/>
        <v/>
      </c>
      <c r="T1237" s="104"/>
    </row>
    <row r="1238" spans="1:20" hidden="1">
      <c r="A1238" t="str">
        <f t="shared" ca="1" si="2131"/>
        <v/>
      </c>
      <c r="L1238" s="57" t="str">
        <f t="shared" si="2132"/>
        <v/>
      </c>
      <c r="S1238" t="str">
        <f t="shared" si="2133"/>
        <v/>
      </c>
      <c r="T1238" s="104"/>
    </row>
    <row r="1239" spans="1:20" hidden="1">
      <c r="A1239" t="str">
        <f t="shared" ca="1" si="2131"/>
        <v/>
      </c>
      <c r="L1239" s="57" t="str">
        <f t="shared" si="2132"/>
        <v/>
      </c>
      <c r="P1239" s="37">
        <v>190</v>
      </c>
      <c r="S1239" t="str">
        <f t="shared" si="2133"/>
        <v/>
      </c>
      <c r="T1239" s="104"/>
    </row>
    <row r="1240" spans="1:20" hidden="1">
      <c r="A1240" t="str">
        <f t="shared" ca="1" si="2131"/>
        <v/>
      </c>
      <c r="L1240" s="57" t="str">
        <f t="shared" si="2132"/>
        <v/>
      </c>
      <c r="P1240" s="37">
        <v>190</v>
      </c>
      <c r="S1240" t="str">
        <f t="shared" si="2133"/>
        <v/>
      </c>
      <c r="T1240" s="104"/>
    </row>
    <row r="1241" spans="1:20" hidden="1">
      <c r="A1241" t="str">
        <f t="shared" ca="1" si="2131"/>
        <v/>
      </c>
      <c r="L1241" s="57" t="str">
        <f t="shared" si="2132"/>
        <v/>
      </c>
      <c r="P1241" s="37">
        <v>190</v>
      </c>
      <c r="S1241" t="str">
        <f t="shared" si="2133"/>
        <v/>
      </c>
      <c r="T1241" s="104"/>
    </row>
    <row r="1242" spans="1:20" hidden="1">
      <c r="A1242" t="str">
        <f t="shared" ca="1" si="2131"/>
        <v/>
      </c>
      <c r="L1242" s="57" t="str">
        <f t="shared" si="2132"/>
        <v/>
      </c>
      <c r="P1242" s="37">
        <v>190</v>
      </c>
      <c r="S1242" t="str">
        <f t="shared" si="2133"/>
        <v/>
      </c>
      <c r="T1242" s="104"/>
    </row>
    <row r="1243" spans="1:20" hidden="1">
      <c r="A1243" t="str">
        <f t="shared" ca="1" si="2131"/>
        <v/>
      </c>
      <c r="L1243" s="57" t="str">
        <f t="shared" si="2132"/>
        <v/>
      </c>
      <c r="S1243" t="str">
        <f t="shared" si="2133"/>
        <v/>
      </c>
      <c r="T1243" s="104"/>
    </row>
    <row r="1244" spans="1:20" hidden="1">
      <c r="A1244" t="str">
        <f t="shared" ca="1" si="2131"/>
        <v/>
      </c>
      <c r="L1244" s="57" t="str">
        <f t="shared" si="2132"/>
        <v/>
      </c>
      <c r="P1244" s="37">
        <v>191</v>
      </c>
      <c r="S1244" t="str">
        <f t="shared" si="2133"/>
        <v/>
      </c>
      <c r="T1244" s="104"/>
    </row>
    <row r="1245" spans="1:20" hidden="1">
      <c r="A1245" t="str">
        <f t="shared" ca="1" si="2131"/>
        <v/>
      </c>
      <c r="L1245" s="57" t="str">
        <f t="shared" si="2132"/>
        <v/>
      </c>
      <c r="P1245" s="37">
        <v>191</v>
      </c>
      <c r="S1245" t="str">
        <f t="shared" si="2133"/>
        <v/>
      </c>
      <c r="T1245" s="104"/>
    </row>
    <row r="1246" spans="1:20" hidden="1">
      <c r="A1246" t="str">
        <f t="shared" ca="1" si="2131"/>
        <v/>
      </c>
      <c r="L1246" s="57" t="str">
        <f t="shared" si="2132"/>
        <v/>
      </c>
      <c r="P1246" s="37">
        <v>191</v>
      </c>
      <c r="S1246" t="str">
        <f t="shared" si="2133"/>
        <v/>
      </c>
      <c r="T1246" s="104"/>
    </row>
    <row r="1247" spans="1:20" hidden="1">
      <c r="A1247" t="str">
        <f t="shared" ca="1" si="2131"/>
        <v/>
      </c>
      <c r="L1247" s="57" t="str">
        <f t="shared" si="2132"/>
        <v/>
      </c>
      <c r="P1247" s="37">
        <v>191</v>
      </c>
      <c r="S1247" t="str">
        <f t="shared" si="2133"/>
        <v/>
      </c>
      <c r="T1247" s="104"/>
    </row>
    <row r="1248" spans="1:20" hidden="1">
      <c r="A1248" t="str">
        <f t="shared" ca="1" si="2131"/>
        <v/>
      </c>
      <c r="L1248" s="57" t="str">
        <f t="shared" si="2132"/>
        <v/>
      </c>
      <c r="S1248" t="str">
        <f t="shared" si="2133"/>
        <v/>
      </c>
      <c r="T1248" s="104"/>
    </row>
    <row r="1249" spans="1:20" hidden="1">
      <c r="A1249" t="str">
        <f t="shared" ca="1" si="2131"/>
        <v/>
      </c>
      <c r="L1249" s="57" t="str">
        <f t="shared" si="2132"/>
        <v/>
      </c>
      <c r="P1249" s="37">
        <v>192</v>
      </c>
      <c r="S1249" t="str">
        <f t="shared" si="2133"/>
        <v/>
      </c>
      <c r="T1249" s="104"/>
    </row>
    <row r="1250" spans="1:20" hidden="1">
      <c r="A1250" t="str">
        <f t="shared" ca="1" si="2131"/>
        <v/>
      </c>
      <c r="L1250" s="57" t="str">
        <f t="shared" si="2132"/>
        <v/>
      </c>
      <c r="P1250" s="37">
        <v>192</v>
      </c>
      <c r="S1250" t="str">
        <f t="shared" si="2133"/>
        <v/>
      </c>
      <c r="T1250" s="104"/>
    </row>
    <row r="1251" spans="1:20" hidden="1">
      <c r="A1251" t="str">
        <f t="shared" ca="1" si="2131"/>
        <v/>
      </c>
      <c r="L1251" s="57" t="str">
        <f t="shared" si="2132"/>
        <v/>
      </c>
      <c r="P1251" s="37">
        <v>192</v>
      </c>
      <c r="S1251" t="str">
        <f t="shared" si="2133"/>
        <v/>
      </c>
      <c r="T1251" s="104"/>
    </row>
    <row r="1252" spans="1:20" hidden="1">
      <c r="A1252" t="str">
        <f t="shared" ca="1" si="2131"/>
        <v/>
      </c>
      <c r="L1252" s="57" t="str">
        <f t="shared" si="2132"/>
        <v/>
      </c>
      <c r="P1252" s="37">
        <v>192</v>
      </c>
      <c r="S1252" t="str">
        <f t="shared" si="2133"/>
        <v/>
      </c>
      <c r="T1252" s="104"/>
    </row>
    <row r="1253" spans="1:20" hidden="1">
      <c r="A1253" t="str">
        <f t="shared" ca="1" si="2131"/>
        <v/>
      </c>
      <c r="L1253" s="57" t="str">
        <f t="shared" si="2132"/>
        <v/>
      </c>
      <c r="S1253" t="str">
        <f t="shared" si="2133"/>
        <v/>
      </c>
      <c r="T1253" s="104"/>
    </row>
    <row r="1254" spans="1:20" hidden="1">
      <c r="A1254" t="str">
        <f t="shared" ca="1" si="2131"/>
        <v/>
      </c>
      <c r="L1254" s="57" t="str">
        <f t="shared" si="2132"/>
        <v/>
      </c>
      <c r="P1254" s="37">
        <v>193</v>
      </c>
      <c r="S1254" t="str">
        <f t="shared" si="2133"/>
        <v/>
      </c>
      <c r="T1254" s="104"/>
    </row>
    <row r="1255" spans="1:20" hidden="1">
      <c r="A1255" t="str">
        <f t="shared" ca="1" si="2131"/>
        <v/>
      </c>
      <c r="L1255" s="57" t="str">
        <f t="shared" si="2132"/>
        <v/>
      </c>
      <c r="P1255" s="37">
        <v>193</v>
      </c>
      <c r="S1255" t="str">
        <f t="shared" si="2133"/>
        <v/>
      </c>
      <c r="T1255" s="104"/>
    </row>
    <row r="1256" spans="1:20" hidden="1">
      <c r="A1256" t="str">
        <f t="shared" ca="1" si="2131"/>
        <v/>
      </c>
      <c r="L1256" s="57" t="str">
        <f t="shared" si="2132"/>
        <v/>
      </c>
      <c r="P1256" s="37">
        <v>193</v>
      </c>
      <c r="S1256" t="str">
        <f t="shared" si="2133"/>
        <v/>
      </c>
      <c r="T1256" s="104"/>
    </row>
    <row r="1257" spans="1:20" hidden="1">
      <c r="A1257" t="str">
        <f t="shared" ca="1" si="2131"/>
        <v/>
      </c>
      <c r="L1257" s="57" t="str">
        <f t="shared" si="2132"/>
        <v/>
      </c>
      <c r="P1257" s="37">
        <v>193</v>
      </c>
      <c r="S1257" t="str">
        <f t="shared" si="2133"/>
        <v/>
      </c>
      <c r="T1257" s="104"/>
    </row>
    <row r="1258" spans="1:20" hidden="1">
      <c r="A1258" t="str">
        <f t="shared" ca="1" si="2131"/>
        <v/>
      </c>
      <c r="L1258" s="57" t="str">
        <f t="shared" si="2132"/>
        <v/>
      </c>
      <c r="S1258" t="str">
        <f t="shared" si="2133"/>
        <v/>
      </c>
      <c r="T1258" s="104"/>
    </row>
    <row r="1259" spans="1:20" hidden="1">
      <c r="A1259" t="str">
        <f t="shared" ca="1" si="2131"/>
        <v/>
      </c>
      <c r="L1259" s="57" t="str">
        <f t="shared" si="2132"/>
        <v/>
      </c>
      <c r="P1259" s="37">
        <v>194</v>
      </c>
      <c r="S1259" t="str">
        <f t="shared" si="2133"/>
        <v/>
      </c>
      <c r="T1259" s="104"/>
    </row>
    <row r="1260" spans="1:20" hidden="1">
      <c r="A1260" t="str">
        <f t="shared" ca="1" si="2131"/>
        <v/>
      </c>
      <c r="L1260" s="57" t="str">
        <f t="shared" si="2132"/>
        <v/>
      </c>
      <c r="P1260" s="37">
        <v>194</v>
      </c>
      <c r="S1260" t="str">
        <f t="shared" si="2133"/>
        <v/>
      </c>
      <c r="T1260" s="104"/>
    </row>
    <row r="1261" spans="1:20" hidden="1">
      <c r="A1261" t="str">
        <f t="shared" ca="1" si="2131"/>
        <v/>
      </c>
      <c r="L1261" s="57" t="str">
        <f t="shared" si="2132"/>
        <v/>
      </c>
      <c r="P1261" s="37">
        <v>194</v>
      </c>
      <c r="S1261" t="str">
        <f t="shared" si="2133"/>
        <v/>
      </c>
      <c r="T1261" s="104"/>
    </row>
    <row r="1262" spans="1:20" hidden="1">
      <c r="A1262" t="str">
        <f t="shared" ref="A1262:A1325" ca="1" si="2134">IF(B1262="","",INDIRECT("減額一覧!B"&amp;$P1262))</f>
        <v/>
      </c>
      <c r="L1262" s="57" t="str">
        <f t="shared" si="2132"/>
        <v/>
      </c>
      <c r="P1262" s="37">
        <v>194</v>
      </c>
      <c r="S1262" t="str">
        <f t="shared" si="2133"/>
        <v/>
      </c>
      <c r="T1262" s="104"/>
    </row>
    <row r="1263" spans="1:20" hidden="1">
      <c r="A1263" t="str">
        <f t="shared" ca="1" si="2134"/>
        <v/>
      </c>
      <c r="L1263" s="57" t="str">
        <f t="shared" si="2132"/>
        <v/>
      </c>
      <c r="S1263" t="str">
        <f t="shared" si="2133"/>
        <v/>
      </c>
      <c r="T1263" s="104"/>
    </row>
    <row r="1264" spans="1:20" hidden="1">
      <c r="A1264" t="str">
        <f t="shared" ca="1" si="2134"/>
        <v/>
      </c>
      <c r="L1264" s="57" t="str">
        <f t="shared" si="2132"/>
        <v/>
      </c>
      <c r="P1264" s="37">
        <v>195</v>
      </c>
      <c r="S1264" t="str">
        <f t="shared" si="2133"/>
        <v/>
      </c>
      <c r="T1264" s="104"/>
    </row>
    <row r="1265" spans="1:20" hidden="1">
      <c r="A1265" t="str">
        <f t="shared" ca="1" si="2134"/>
        <v/>
      </c>
      <c r="L1265" s="57" t="str">
        <f t="shared" si="2132"/>
        <v/>
      </c>
      <c r="P1265" s="37">
        <v>195</v>
      </c>
      <c r="S1265" t="str">
        <f t="shared" si="2133"/>
        <v/>
      </c>
      <c r="T1265" s="104"/>
    </row>
    <row r="1266" spans="1:20" hidden="1">
      <c r="A1266" t="str">
        <f t="shared" ca="1" si="2134"/>
        <v/>
      </c>
      <c r="L1266" s="57" t="str">
        <f t="shared" si="2132"/>
        <v/>
      </c>
      <c r="P1266" s="37">
        <v>195</v>
      </c>
      <c r="S1266" t="str">
        <f t="shared" si="2133"/>
        <v/>
      </c>
      <c r="T1266" s="104"/>
    </row>
    <row r="1267" spans="1:20" hidden="1">
      <c r="A1267" t="str">
        <f t="shared" ca="1" si="2134"/>
        <v/>
      </c>
      <c r="L1267" s="57" t="str">
        <f t="shared" si="2132"/>
        <v/>
      </c>
      <c r="P1267" s="37">
        <v>195</v>
      </c>
      <c r="S1267" t="str">
        <f t="shared" si="2133"/>
        <v/>
      </c>
      <c r="T1267" s="104"/>
    </row>
    <row r="1268" spans="1:20" hidden="1">
      <c r="A1268" t="str">
        <f t="shared" ca="1" si="2134"/>
        <v/>
      </c>
      <c r="L1268" s="57" t="str">
        <f t="shared" si="2132"/>
        <v/>
      </c>
      <c r="S1268" t="str">
        <f t="shared" si="2133"/>
        <v/>
      </c>
      <c r="T1268" s="104"/>
    </row>
    <row r="1269" spans="1:20" hidden="1">
      <c r="A1269" t="str">
        <f t="shared" ca="1" si="2134"/>
        <v/>
      </c>
      <c r="L1269" s="57" t="str">
        <f t="shared" si="2132"/>
        <v/>
      </c>
      <c r="P1269" s="37">
        <v>196</v>
      </c>
      <c r="S1269" t="str">
        <f t="shared" si="2133"/>
        <v/>
      </c>
      <c r="T1269" s="104"/>
    </row>
    <row r="1270" spans="1:20" hidden="1">
      <c r="A1270" t="str">
        <f t="shared" ca="1" si="2134"/>
        <v/>
      </c>
      <c r="L1270" s="57" t="str">
        <f t="shared" si="2132"/>
        <v/>
      </c>
      <c r="P1270" s="37">
        <v>196</v>
      </c>
      <c r="S1270" t="str">
        <f t="shared" si="2133"/>
        <v/>
      </c>
      <c r="T1270" s="104"/>
    </row>
    <row r="1271" spans="1:20" hidden="1">
      <c r="A1271" t="str">
        <f t="shared" ca="1" si="2134"/>
        <v/>
      </c>
      <c r="L1271" s="57" t="str">
        <f t="shared" si="2132"/>
        <v/>
      </c>
      <c r="P1271" s="37">
        <v>196</v>
      </c>
      <c r="S1271" t="str">
        <f t="shared" si="2133"/>
        <v/>
      </c>
      <c r="T1271" s="104"/>
    </row>
    <row r="1272" spans="1:20" hidden="1">
      <c r="A1272" t="str">
        <f t="shared" ca="1" si="2134"/>
        <v/>
      </c>
      <c r="L1272" s="57" t="str">
        <f t="shared" si="2132"/>
        <v/>
      </c>
      <c r="P1272" s="37">
        <v>196</v>
      </c>
      <c r="S1272" t="str">
        <f t="shared" si="2133"/>
        <v/>
      </c>
      <c r="T1272" s="104"/>
    </row>
    <row r="1273" spans="1:20" hidden="1">
      <c r="A1273" t="str">
        <f t="shared" ca="1" si="2134"/>
        <v/>
      </c>
      <c r="L1273" s="57" t="str">
        <f t="shared" si="2132"/>
        <v/>
      </c>
      <c r="S1273" t="str">
        <f t="shared" si="2133"/>
        <v/>
      </c>
      <c r="T1273" s="104"/>
    </row>
    <row r="1274" spans="1:20" hidden="1">
      <c r="A1274" t="str">
        <f t="shared" ca="1" si="2134"/>
        <v/>
      </c>
      <c r="L1274" s="57" t="str">
        <f t="shared" si="2132"/>
        <v/>
      </c>
      <c r="P1274" s="37">
        <v>197</v>
      </c>
      <c r="S1274" t="str">
        <f t="shared" si="2133"/>
        <v/>
      </c>
      <c r="T1274" s="104"/>
    </row>
    <row r="1275" spans="1:20" hidden="1">
      <c r="A1275" t="str">
        <f t="shared" ca="1" si="2134"/>
        <v/>
      </c>
      <c r="L1275" s="57" t="str">
        <f t="shared" si="2132"/>
        <v/>
      </c>
      <c r="P1275" s="37">
        <v>197</v>
      </c>
      <c r="S1275" t="str">
        <f t="shared" si="2133"/>
        <v/>
      </c>
      <c r="T1275" s="104"/>
    </row>
    <row r="1276" spans="1:20" hidden="1">
      <c r="A1276" t="str">
        <f t="shared" ca="1" si="2134"/>
        <v/>
      </c>
      <c r="L1276" s="57" t="str">
        <f t="shared" si="2132"/>
        <v/>
      </c>
      <c r="P1276" s="37">
        <v>197</v>
      </c>
      <c r="S1276" t="str">
        <f t="shared" si="2133"/>
        <v/>
      </c>
      <c r="T1276" s="104"/>
    </row>
    <row r="1277" spans="1:20" hidden="1">
      <c r="A1277" t="str">
        <f t="shared" ca="1" si="2134"/>
        <v/>
      </c>
      <c r="L1277" s="57" t="str">
        <f t="shared" si="2132"/>
        <v/>
      </c>
      <c r="P1277" s="37">
        <v>197</v>
      </c>
      <c r="S1277" t="str">
        <f t="shared" si="2133"/>
        <v/>
      </c>
      <c r="T1277" s="104"/>
    </row>
    <row r="1278" spans="1:20" hidden="1">
      <c r="A1278" t="str">
        <f t="shared" ca="1" si="2134"/>
        <v/>
      </c>
      <c r="L1278" s="57" t="str">
        <f t="shared" si="2132"/>
        <v/>
      </c>
      <c r="S1278" t="str">
        <f t="shared" si="2133"/>
        <v/>
      </c>
      <c r="T1278" s="104"/>
    </row>
    <row r="1279" spans="1:20" hidden="1">
      <c r="A1279" t="str">
        <f t="shared" ca="1" si="2134"/>
        <v/>
      </c>
      <c r="L1279" s="57" t="str">
        <f t="shared" si="2132"/>
        <v/>
      </c>
      <c r="P1279" s="37">
        <v>198</v>
      </c>
      <c r="S1279" t="str">
        <f t="shared" si="2133"/>
        <v/>
      </c>
      <c r="T1279" s="104"/>
    </row>
    <row r="1280" spans="1:20" hidden="1">
      <c r="A1280" t="str">
        <f t="shared" ca="1" si="2134"/>
        <v/>
      </c>
      <c r="L1280" s="57" t="str">
        <f t="shared" si="2132"/>
        <v/>
      </c>
      <c r="P1280" s="37">
        <v>198</v>
      </c>
      <c r="S1280" t="str">
        <f t="shared" si="2133"/>
        <v/>
      </c>
      <c r="T1280" s="104"/>
    </row>
    <row r="1281" spans="1:20" hidden="1">
      <c r="A1281" t="str">
        <f t="shared" ca="1" si="2134"/>
        <v/>
      </c>
      <c r="L1281" s="57" t="str">
        <f t="shared" si="2132"/>
        <v/>
      </c>
      <c r="P1281" s="37">
        <v>198</v>
      </c>
      <c r="S1281" t="str">
        <f t="shared" si="2133"/>
        <v/>
      </c>
      <c r="T1281" s="104"/>
    </row>
    <row r="1282" spans="1:20" hidden="1">
      <c r="A1282" t="str">
        <f t="shared" ca="1" si="2134"/>
        <v/>
      </c>
      <c r="L1282" s="57" t="str">
        <f t="shared" si="2132"/>
        <v/>
      </c>
      <c r="P1282" s="37">
        <v>198</v>
      </c>
      <c r="S1282" t="str">
        <f t="shared" si="2133"/>
        <v/>
      </c>
      <c r="T1282" s="104"/>
    </row>
    <row r="1283" spans="1:20" hidden="1">
      <c r="A1283" t="str">
        <f t="shared" ca="1" si="2134"/>
        <v/>
      </c>
      <c r="L1283" s="57" t="str">
        <f t="shared" si="2132"/>
        <v/>
      </c>
      <c r="S1283" t="str">
        <f t="shared" si="2133"/>
        <v/>
      </c>
      <c r="T1283" s="104"/>
    </row>
    <row r="1284" spans="1:20" hidden="1">
      <c r="A1284" t="str">
        <f t="shared" ca="1" si="2134"/>
        <v/>
      </c>
      <c r="L1284" s="57" t="str">
        <f t="shared" si="2132"/>
        <v/>
      </c>
      <c r="P1284" s="37">
        <v>199</v>
      </c>
      <c r="S1284" t="str">
        <f t="shared" si="2133"/>
        <v/>
      </c>
      <c r="T1284" s="104"/>
    </row>
    <row r="1285" spans="1:20" hidden="1">
      <c r="A1285" t="str">
        <f t="shared" ca="1" si="2134"/>
        <v/>
      </c>
      <c r="L1285" s="57" t="str">
        <f t="shared" si="2132"/>
        <v/>
      </c>
      <c r="P1285" s="37">
        <v>199</v>
      </c>
      <c r="S1285" t="str">
        <f t="shared" si="2133"/>
        <v/>
      </c>
      <c r="T1285" s="104"/>
    </row>
    <row r="1286" spans="1:20" hidden="1">
      <c r="A1286" t="str">
        <f t="shared" ca="1" si="2134"/>
        <v/>
      </c>
      <c r="L1286" s="57" t="str">
        <f t="shared" si="2132"/>
        <v/>
      </c>
      <c r="P1286" s="37">
        <v>199</v>
      </c>
      <c r="S1286" t="str">
        <f t="shared" si="2133"/>
        <v/>
      </c>
      <c r="T1286" s="104"/>
    </row>
    <row r="1287" spans="1:20" hidden="1">
      <c r="A1287" t="str">
        <f t="shared" ca="1" si="2134"/>
        <v/>
      </c>
      <c r="L1287" s="57" t="str">
        <f t="shared" si="2132"/>
        <v/>
      </c>
      <c r="P1287" s="37">
        <v>199</v>
      </c>
      <c r="S1287" t="str">
        <f t="shared" si="2133"/>
        <v/>
      </c>
      <c r="T1287" s="104"/>
    </row>
    <row r="1288" spans="1:20" hidden="1">
      <c r="A1288" t="str">
        <f t="shared" ca="1" si="2134"/>
        <v/>
      </c>
      <c r="L1288" s="57" t="str">
        <f t="shared" si="2132"/>
        <v/>
      </c>
      <c r="S1288" t="str">
        <f t="shared" si="2133"/>
        <v/>
      </c>
      <c r="T1288" s="104"/>
    </row>
    <row r="1289" spans="1:20" hidden="1">
      <c r="A1289" t="str">
        <f t="shared" ca="1" si="2134"/>
        <v/>
      </c>
      <c r="L1289" s="57" t="str">
        <f t="shared" si="2132"/>
        <v/>
      </c>
      <c r="P1289" s="37">
        <v>200</v>
      </c>
      <c r="S1289" t="str">
        <f t="shared" si="2133"/>
        <v/>
      </c>
      <c r="T1289" s="104"/>
    </row>
    <row r="1290" spans="1:20" hidden="1">
      <c r="A1290" t="str">
        <f t="shared" ca="1" si="2134"/>
        <v/>
      </c>
      <c r="L1290" s="57" t="str">
        <f t="shared" si="2132"/>
        <v/>
      </c>
      <c r="P1290" s="37">
        <v>200</v>
      </c>
      <c r="S1290" t="str">
        <f t="shared" si="2133"/>
        <v/>
      </c>
      <c r="T1290" s="104"/>
    </row>
    <row r="1291" spans="1:20" hidden="1">
      <c r="A1291" t="str">
        <f t="shared" ca="1" si="2134"/>
        <v/>
      </c>
      <c r="L1291" s="57" t="str">
        <f t="shared" si="2132"/>
        <v/>
      </c>
      <c r="P1291" s="37">
        <v>200</v>
      </c>
      <c r="S1291" t="str">
        <f t="shared" si="2133"/>
        <v/>
      </c>
      <c r="T1291" s="104"/>
    </row>
    <row r="1292" spans="1:20" hidden="1">
      <c r="A1292" t="str">
        <f t="shared" ca="1" si="2134"/>
        <v/>
      </c>
      <c r="L1292" s="57" t="str">
        <f t="shared" si="2132"/>
        <v/>
      </c>
      <c r="P1292" s="37">
        <v>200</v>
      </c>
      <c r="S1292" t="str">
        <f t="shared" si="2133"/>
        <v/>
      </c>
      <c r="T1292" s="104"/>
    </row>
    <row r="1293" spans="1:20" hidden="1">
      <c r="A1293" t="str">
        <f t="shared" ca="1" si="2134"/>
        <v/>
      </c>
      <c r="L1293" s="57" t="str">
        <f t="shared" si="2132"/>
        <v/>
      </c>
      <c r="S1293" t="str">
        <f t="shared" si="2133"/>
        <v/>
      </c>
      <c r="T1293" s="104"/>
    </row>
    <row r="1294" spans="1:20" hidden="1">
      <c r="A1294" t="str">
        <f t="shared" ca="1" si="2134"/>
        <v/>
      </c>
      <c r="L1294" s="57" t="str">
        <f t="shared" si="2132"/>
        <v/>
      </c>
      <c r="P1294" s="37">
        <v>201</v>
      </c>
      <c r="S1294" t="str">
        <f t="shared" si="2133"/>
        <v/>
      </c>
      <c r="T1294" s="104"/>
    </row>
    <row r="1295" spans="1:20" hidden="1">
      <c r="A1295" t="str">
        <f t="shared" ca="1" si="2134"/>
        <v/>
      </c>
      <c r="L1295" s="57" t="str">
        <f t="shared" si="2132"/>
        <v/>
      </c>
      <c r="P1295" s="37">
        <v>201</v>
      </c>
      <c r="S1295" t="str">
        <f t="shared" si="2133"/>
        <v/>
      </c>
      <c r="T1295" s="104"/>
    </row>
    <row r="1296" spans="1:20" hidden="1">
      <c r="A1296" t="str">
        <f t="shared" ca="1" si="2134"/>
        <v/>
      </c>
      <c r="L1296" s="57" t="str">
        <f t="shared" si="2132"/>
        <v/>
      </c>
      <c r="P1296" s="37">
        <v>201</v>
      </c>
      <c r="S1296" t="str">
        <f t="shared" si="2133"/>
        <v/>
      </c>
      <c r="T1296" s="104"/>
    </row>
    <row r="1297" spans="1:20" hidden="1">
      <c r="A1297" t="str">
        <f t="shared" ca="1" si="2134"/>
        <v/>
      </c>
      <c r="L1297" s="57" t="str">
        <f t="shared" si="2132"/>
        <v/>
      </c>
      <c r="P1297" s="37">
        <v>201</v>
      </c>
      <c r="S1297" t="str">
        <f t="shared" si="2133"/>
        <v/>
      </c>
      <c r="T1297" s="104"/>
    </row>
    <row r="1298" spans="1:20" hidden="1">
      <c r="A1298" t="str">
        <f t="shared" ca="1" si="2134"/>
        <v/>
      </c>
      <c r="L1298" s="57" t="str">
        <f t="shared" si="2132"/>
        <v/>
      </c>
      <c r="S1298" t="str">
        <f t="shared" si="2133"/>
        <v/>
      </c>
      <c r="T1298" s="104"/>
    </row>
    <row r="1299" spans="1:20" hidden="1">
      <c r="A1299" t="str">
        <f t="shared" ca="1" si="2134"/>
        <v/>
      </c>
      <c r="L1299" s="57" t="str">
        <f t="shared" si="2132"/>
        <v/>
      </c>
      <c r="P1299" s="37">
        <v>202</v>
      </c>
      <c r="S1299" t="str">
        <f t="shared" si="2133"/>
        <v/>
      </c>
      <c r="T1299" s="104"/>
    </row>
    <row r="1300" spans="1:20" hidden="1">
      <c r="A1300" t="str">
        <f t="shared" ca="1" si="2134"/>
        <v/>
      </c>
      <c r="L1300" s="57" t="str">
        <f t="shared" ref="L1300:L1363" si="2135">IF(OR(S1300="370",S1300="371",S1300="372",S1300="373",S1300="374",S1300="375",S1300="376",S1300="377",S1300="378",S1300="379",S1300="380",S1300="039",S1300="389"),"農集","")</f>
        <v/>
      </c>
      <c r="P1300" s="37">
        <v>202</v>
      </c>
      <c r="S1300" t="str">
        <f t="shared" ref="S1300:S1363" si="2136">IF(C1300="","",LEFT(TEXT(C1300,"000000000"),3))</f>
        <v/>
      </c>
      <c r="T1300" s="104"/>
    </row>
    <row r="1301" spans="1:20" hidden="1">
      <c r="A1301" t="str">
        <f t="shared" ca="1" si="2134"/>
        <v/>
      </c>
      <c r="L1301" s="57" t="str">
        <f t="shared" si="2135"/>
        <v/>
      </c>
      <c r="P1301" s="37">
        <v>202</v>
      </c>
      <c r="S1301" t="str">
        <f t="shared" si="2136"/>
        <v/>
      </c>
      <c r="T1301" s="104"/>
    </row>
    <row r="1302" spans="1:20" hidden="1">
      <c r="A1302" t="str">
        <f t="shared" ca="1" si="2134"/>
        <v/>
      </c>
      <c r="L1302" s="57" t="str">
        <f t="shared" si="2135"/>
        <v/>
      </c>
      <c r="P1302" s="37">
        <v>202</v>
      </c>
      <c r="S1302" t="str">
        <f t="shared" si="2136"/>
        <v/>
      </c>
      <c r="T1302" s="104"/>
    </row>
    <row r="1303" spans="1:20" hidden="1">
      <c r="A1303" t="str">
        <f t="shared" ca="1" si="2134"/>
        <v/>
      </c>
      <c r="L1303" s="57" t="str">
        <f t="shared" si="2135"/>
        <v/>
      </c>
      <c r="S1303" t="str">
        <f t="shared" si="2136"/>
        <v/>
      </c>
      <c r="T1303" s="104"/>
    </row>
    <row r="1304" spans="1:20" hidden="1">
      <c r="A1304" t="str">
        <f t="shared" ca="1" si="2134"/>
        <v/>
      </c>
      <c r="L1304" s="57" t="str">
        <f t="shared" si="2135"/>
        <v/>
      </c>
      <c r="P1304" s="37">
        <v>203</v>
      </c>
      <c r="S1304" t="str">
        <f t="shared" si="2136"/>
        <v/>
      </c>
      <c r="T1304" s="104"/>
    </row>
    <row r="1305" spans="1:20" hidden="1">
      <c r="A1305" t="str">
        <f t="shared" ca="1" si="2134"/>
        <v/>
      </c>
      <c r="L1305" s="57" t="str">
        <f t="shared" si="2135"/>
        <v/>
      </c>
      <c r="P1305" s="37">
        <v>203</v>
      </c>
      <c r="S1305" t="str">
        <f t="shared" si="2136"/>
        <v/>
      </c>
      <c r="T1305" s="104"/>
    </row>
    <row r="1306" spans="1:20" hidden="1">
      <c r="A1306" t="str">
        <f t="shared" ca="1" si="2134"/>
        <v/>
      </c>
      <c r="L1306" s="57" t="str">
        <f t="shared" si="2135"/>
        <v/>
      </c>
      <c r="P1306" s="37">
        <v>203</v>
      </c>
      <c r="S1306" t="str">
        <f t="shared" si="2136"/>
        <v/>
      </c>
      <c r="T1306" s="104"/>
    </row>
    <row r="1307" spans="1:20" hidden="1">
      <c r="A1307" t="str">
        <f t="shared" ca="1" si="2134"/>
        <v/>
      </c>
      <c r="L1307" s="57" t="str">
        <f t="shared" si="2135"/>
        <v/>
      </c>
      <c r="P1307" s="37">
        <v>203</v>
      </c>
      <c r="S1307" t="str">
        <f t="shared" si="2136"/>
        <v/>
      </c>
      <c r="T1307" s="104"/>
    </row>
    <row r="1308" spans="1:20" hidden="1">
      <c r="A1308" t="str">
        <f t="shared" ca="1" si="2134"/>
        <v/>
      </c>
      <c r="L1308" s="57" t="str">
        <f t="shared" si="2135"/>
        <v/>
      </c>
      <c r="S1308" t="str">
        <f t="shared" si="2136"/>
        <v/>
      </c>
      <c r="T1308" s="104"/>
    </row>
    <row r="1309" spans="1:20" hidden="1">
      <c r="A1309" t="str">
        <f t="shared" ca="1" si="2134"/>
        <v/>
      </c>
      <c r="L1309" s="57" t="str">
        <f t="shared" si="2135"/>
        <v/>
      </c>
      <c r="P1309" s="37">
        <v>204</v>
      </c>
      <c r="S1309" t="str">
        <f t="shared" si="2136"/>
        <v/>
      </c>
      <c r="T1309" s="104"/>
    </row>
    <row r="1310" spans="1:20" hidden="1">
      <c r="A1310" t="str">
        <f t="shared" ca="1" si="2134"/>
        <v/>
      </c>
      <c r="L1310" s="57" t="str">
        <f t="shared" si="2135"/>
        <v/>
      </c>
      <c r="P1310" s="37">
        <v>204</v>
      </c>
      <c r="S1310" t="str">
        <f t="shared" si="2136"/>
        <v/>
      </c>
      <c r="T1310" s="104"/>
    </row>
    <row r="1311" spans="1:20" hidden="1">
      <c r="A1311" t="str">
        <f t="shared" ca="1" si="2134"/>
        <v/>
      </c>
      <c r="L1311" s="57" t="str">
        <f t="shared" si="2135"/>
        <v/>
      </c>
      <c r="P1311" s="37">
        <v>204</v>
      </c>
      <c r="S1311" t="str">
        <f t="shared" si="2136"/>
        <v/>
      </c>
      <c r="T1311" s="104"/>
    </row>
    <row r="1312" spans="1:20" hidden="1">
      <c r="A1312" t="str">
        <f t="shared" ca="1" si="2134"/>
        <v/>
      </c>
      <c r="L1312" s="57" t="str">
        <f t="shared" si="2135"/>
        <v/>
      </c>
      <c r="P1312" s="37">
        <v>204</v>
      </c>
      <c r="S1312" t="str">
        <f t="shared" si="2136"/>
        <v/>
      </c>
      <c r="T1312" s="104"/>
    </row>
    <row r="1313" spans="1:20" hidden="1">
      <c r="A1313" t="str">
        <f t="shared" ca="1" si="2134"/>
        <v/>
      </c>
      <c r="L1313" s="57" t="str">
        <f t="shared" si="2135"/>
        <v/>
      </c>
      <c r="S1313" t="str">
        <f t="shared" si="2136"/>
        <v/>
      </c>
      <c r="T1313" s="104"/>
    </row>
    <row r="1314" spans="1:20" hidden="1">
      <c r="A1314" t="str">
        <f t="shared" ca="1" si="2134"/>
        <v/>
      </c>
      <c r="L1314" s="57" t="str">
        <f t="shared" si="2135"/>
        <v/>
      </c>
      <c r="P1314" s="37">
        <v>205</v>
      </c>
      <c r="S1314" t="str">
        <f t="shared" si="2136"/>
        <v/>
      </c>
      <c r="T1314" s="104"/>
    </row>
    <row r="1315" spans="1:20" hidden="1">
      <c r="A1315" t="str">
        <f t="shared" ca="1" si="2134"/>
        <v/>
      </c>
      <c r="L1315" s="57" t="str">
        <f t="shared" si="2135"/>
        <v/>
      </c>
      <c r="P1315" s="37">
        <v>205</v>
      </c>
      <c r="S1315" t="str">
        <f t="shared" si="2136"/>
        <v/>
      </c>
      <c r="T1315" s="104"/>
    </row>
    <row r="1316" spans="1:20" hidden="1">
      <c r="A1316" t="str">
        <f t="shared" ca="1" si="2134"/>
        <v/>
      </c>
      <c r="L1316" s="57" t="str">
        <f t="shared" si="2135"/>
        <v/>
      </c>
      <c r="P1316" s="37">
        <v>205</v>
      </c>
      <c r="S1316" t="str">
        <f t="shared" si="2136"/>
        <v/>
      </c>
      <c r="T1316" s="104"/>
    </row>
    <row r="1317" spans="1:20" hidden="1">
      <c r="A1317" t="str">
        <f t="shared" ca="1" si="2134"/>
        <v/>
      </c>
      <c r="L1317" s="57" t="str">
        <f t="shared" si="2135"/>
        <v/>
      </c>
      <c r="P1317" s="37">
        <v>205</v>
      </c>
      <c r="S1317" t="str">
        <f t="shared" si="2136"/>
        <v/>
      </c>
      <c r="T1317" s="104"/>
    </row>
    <row r="1318" spans="1:20" hidden="1">
      <c r="A1318" t="str">
        <f t="shared" ca="1" si="2134"/>
        <v/>
      </c>
      <c r="L1318" s="57" t="str">
        <f t="shared" si="2135"/>
        <v/>
      </c>
      <c r="S1318" t="str">
        <f t="shared" si="2136"/>
        <v/>
      </c>
      <c r="T1318" s="104"/>
    </row>
    <row r="1319" spans="1:20" hidden="1">
      <c r="A1319" t="str">
        <f t="shared" ca="1" si="2134"/>
        <v/>
      </c>
      <c r="L1319" s="57" t="str">
        <f t="shared" si="2135"/>
        <v/>
      </c>
      <c r="P1319" s="37">
        <v>206</v>
      </c>
      <c r="S1319" t="str">
        <f t="shared" si="2136"/>
        <v/>
      </c>
      <c r="T1319" s="104"/>
    </row>
    <row r="1320" spans="1:20" hidden="1">
      <c r="A1320" t="str">
        <f t="shared" ca="1" si="2134"/>
        <v/>
      </c>
      <c r="L1320" s="57" t="str">
        <f t="shared" si="2135"/>
        <v/>
      </c>
      <c r="P1320" s="37">
        <v>206</v>
      </c>
      <c r="S1320" t="str">
        <f t="shared" si="2136"/>
        <v/>
      </c>
      <c r="T1320" s="104"/>
    </row>
    <row r="1321" spans="1:20" hidden="1">
      <c r="A1321" t="str">
        <f t="shared" ca="1" si="2134"/>
        <v/>
      </c>
      <c r="L1321" s="57" t="str">
        <f t="shared" si="2135"/>
        <v/>
      </c>
      <c r="P1321" s="37">
        <v>206</v>
      </c>
      <c r="S1321" t="str">
        <f t="shared" si="2136"/>
        <v/>
      </c>
      <c r="T1321" s="104"/>
    </row>
    <row r="1322" spans="1:20" hidden="1">
      <c r="A1322" t="str">
        <f t="shared" ca="1" si="2134"/>
        <v/>
      </c>
      <c r="L1322" s="57" t="str">
        <f t="shared" si="2135"/>
        <v/>
      </c>
      <c r="P1322" s="37">
        <v>206</v>
      </c>
      <c r="S1322" t="str">
        <f t="shared" si="2136"/>
        <v/>
      </c>
      <c r="T1322" s="104"/>
    </row>
    <row r="1323" spans="1:20" hidden="1">
      <c r="A1323" t="str">
        <f t="shared" ca="1" si="2134"/>
        <v/>
      </c>
      <c r="L1323" s="57" t="str">
        <f t="shared" si="2135"/>
        <v/>
      </c>
      <c r="S1323" t="str">
        <f t="shared" si="2136"/>
        <v/>
      </c>
      <c r="T1323" s="104"/>
    </row>
    <row r="1324" spans="1:20" hidden="1">
      <c r="A1324" t="str">
        <f t="shared" ca="1" si="2134"/>
        <v/>
      </c>
      <c r="L1324" s="57" t="str">
        <f t="shared" si="2135"/>
        <v/>
      </c>
      <c r="P1324" s="37">
        <v>207</v>
      </c>
      <c r="S1324" t="str">
        <f t="shared" si="2136"/>
        <v/>
      </c>
      <c r="T1324" s="104"/>
    </row>
    <row r="1325" spans="1:20" hidden="1">
      <c r="A1325" t="str">
        <f t="shared" ca="1" si="2134"/>
        <v/>
      </c>
      <c r="L1325" s="57" t="str">
        <f t="shared" si="2135"/>
        <v/>
      </c>
      <c r="P1325" s="37">
        <v>207</v>
      </c>
      <c r="S1325" t="str">
        <f t="shared" si="2136"/>
        <v/>
      </c>
      <c r="T1325" s="104"/>
    </row>
    <row r="1326" spans="1:20" hidden="1">
      <c r="A1326" t="str">
        <f t="shared" ref="A1326:A1389" ca="1" si="2137">IF(B1326="","",INDIRECT("減額一覧!B"&amp;$P1326))</f>
        <v/>
      </c>
      <c r="L1326" s="57" t="str">
        <f t="shared" si="2135"/>
        <v/>
      </c>
      <c r="P1326" s="37">
        <v>207</v>
      </c>
      <c r="S1326" t="str">
        <f t="shared" si="2136"/>
        <v/>
      </c>
      <c r="T1326" s="104"/>
    </row>
    <row r="1327" spans="1:20" hidden="1">
      <c r="A1327" t="str">
        <f t="shared" ca="1" si="2137"/>
        <v/>
      </c>
      <c r="L1327" s="57" t="str">
        <f t="shared" si="2135"/>
        <v/>
      </c>
      <c r="P1327" s="37">
        <v>207</v>
      </c>
      <c r="S1327" t="str">
        <f t="shared" si="2136"/>
        <v/>
      </c>
      <c r="T1327" s="104"/>
    </row>
    <row r="1328" spans="1:20" hidden="1">
      <c r="A1328" t="str">
        <f t="shared" ca="1" si="2137"/>
        <v/>
      </c>
      <c r="L1328" s="57" t="str">
        <f t="shared" si="2135"/>
        <v/>
      </c>
      <c r="S1328" t="str">
        <f t="shared" si="2136"/>
        <v/>
      </c>
      <c r="T1328" s="104"/>
    </row>
    <row r="1329" spans="1:20" hidden="1">
      <c r="A1329" t="str">
        <f t="shared" ca="1" si="2137"/>
        <v/>
      </c>
      <c r="L1329" s="57" t="str">
        <f t="shared" si="2135"/>
        <v/>
      </c>
      <c r="P1329" s="37">
        <v>208</v>
      </c>
      <c r="S1329" t="str">
        <f t="shared" si="2136"/>
        <v/>
      </c>
      <c r="T1329" s="104"/>
    </row>
    <row r="1330" spans="1:20" hidden="1">
      <c r="A1330" t="str">
        <f t="shared" ca="1" si="2137"/>
        <v/>
      </c>
      <c r="L1330" s="57" t="str">
        <f t="shared" si="2135"/>
        <v/>
      </c>
      <c r="P1330" s="37">
        <v>208</v>
      </c>
      <c r="S1330" t="str">
        <f t="shared" si="2136"/>
        <v/>
      </c>
      <c r="T1330" s="104"/>
    </row>
    <row r="1331" spans="1:20" hidden="1">
      <c r="A1331" t="str">
        <f t="shared" ca="1" si="2137"/>
        <v/>
      </c>
      <c r="L1331" s="57" t="str">
        <f t="shared" si="2135"/>
        <v/>
      </c>
      <c r="P1331" s="37">
        <v>208</v>
      </c>
      <c r="S1331" t="str">
        <f t="shared" si="2136"/>
        <v/>
      </c>
      <c r="T1331" s="104"/>
    </row>
    <row r="1332" spans="1:20" hidden="1">
      <c r="A1332" t="str">
        <f t="shared" ca="1" si="2137"/>
        <v/>
      </c>
      <c r="L1332" s="57" t="str">
        <f t="shared" si="2135"/>
        <v/>
      </c>
      <c r="P1332" s="37">
        <v>208</v>
      </c>
      <c r="S1332" t="str">
        <f t="shared" si="2136"/>
        <v/>
      </c>
      <c r="T1332" s="104"/>
    </row>
    <row r="1333" spans="1:20" hidden="1">
      <c r="A1333" t="str">
        <f t="shared" ca="1" si="2137"/>
        <v/>
      </c>
      <c r="L1333" s="57" t="str">
        <f t="shared" si="2135"/>
        <v/>
      </c>
      <c r="S1333" t="str">
        <f t="shared" si="2136"/>
        <v/>
      </c>
      <c r="T1333" s="104"/>
    </row>
    <row r="1334" spans="1:20" hidden="1">
      <c r="A1334" t="str">
        <f t="shared" ca="1" si="2137"/>
        <v/>
      </c>
      <c r="L1334" s="57" t="str">
        <f t="shared" si="2135"/>
        <v/>
      </c>
      <c r="P1334" s="37">
        <v>209</v>
      </c>
      <c r="S1334" t="str">
        <f t="shared" si="2136"/>
        <v/>
      </c>
      <c r="T1334" s="104"/>
    </row>
    <row r="1335" spans="1:20" hidden="1">
      <c r="A1335" t="str">
        <f t="shared" ca="1" si="2137"/>
        <v/>
      </c>
      <c r="L1335" s="57" t="str">
        <f t="shared" si="2135"/>
        <v/>
      </c>
      <c r="P1335" s="37">
        <v>209</v>
      </c>
      <c r="S1335" t="str">
        <f t="shared" si="2136"/>
        <v/>
      </c>
      <c r="T1335" s="104"/>
    </row>
    <row r="1336" spans="1:20" hidden="1">
      <c r="A1336" t="str">
        <f t="shared" ca="1" si="2137"/>
        <v/>
      </c>
      <c r="L1336" s="57" t="str">
        <f t="shared" si="2135"/>
        <v/>
      </c>
      <c r="P1336" s="37">
        <v>209</v>
      </c>
      <c r="S1336" t="str">
        <f t="shared" si="2136"/>
        <v/>
      </c>
      <c r="T1336" s="104"/>
    </row>
    <row r="1337" spans="1:20" hidden="1">
      <c r="A1337" t="str">
        <f t="shared" ca="1" si="2137"/>
        <v/>
      </c>
      <c r="L1337" s="57" t="str">
        <f t="shared" si="2135"/>
        <v/>
      </c>
      <c r="P1337" s="37">
        <v>209</v>
      </c>
      <c r="S1337" t="str">
        <f t="shared" si="2136"/>
        <v/>
      </c>
      <c r="T1337" s="104"/>
    </row>
    <row r="1338" spans="1:20" hidden="1">
      <c r="A1338" t="str">
        <f t="shared" ca="1" si="2137"/>
        <v/>
      </c>
      <c r="L1338" s="57" t="str">
        <f t="shared" si="2135"/>
        <v/>
      </c>
      <c r="S1338" t="str">
        <f t="shared" si="2136"/>
        <v/>
      </c>
      <c r="T1338" s="104"/>
    </row>
    <row r="1339" spans="1:20" hidden="1">
      <c r="A1339" t="str">
        <f t="shared" ca="1" si="2137"/>
        <v/>
      </c>
      <c r="L1339" s="57" t="str">
        <f t="shared" si="2135"/>
        <v/>
      </c>
      <c r="P1339" s="37">
        <v>210</v>
      </c>
      <c r="S1339" t="str">
        <f t="shared" si="2136"/>
        <v/>
      </c>
      <c r="T1339" s="104"/>
    </row>
    <row r="1340" spans="1:20" hidden="1">
      <c r="A1340" t="str">
        <f t="shared" ca="1" si="2137"/>
        <v/>
      </c>
      <c r="L1340" s="57" t="str">
        <f t="shared" si="2135"/>
        <v/>
      </c>
      <c r="P1340" s="37">
        <v>210</v>
      </c>
      <c r="S1340" t="str">
        <f t="shared" si="2136"/>
        <v/>
      </c>
      <c r="T1340" s="104"/>
    </row>
    <row r="1341" spans="1:20" hidden="1">
      <c r="A1341" t="str">
        <f t="shared" ca="1" si="2137"/>
        <v/>
      </c>
      <c r="L1341" s="57" t="str">
        <f t="shared" si="2135"/>
        <v/>
      </c>
      <c r="P1341" s="37">
        <v>210</v>
      </c>
      <c r="S1341" t="str">
        <f t="shared" si="2136"/>
        <v/>
      </c>
      <c r="T1341" s="104"/>
    </row>
    <row r="1342" spans="1:20" hidden="1">
      <c r="A1342" t="str">
        <f t="shared" ca="1" si="2137"/>
        <v/>
      </c>
      <c r="L1342" s="57" t="str">
        <f t="shared" si="2135"/>
        <v/>
      </c>
      <c r="P1342" s="37">
        <v>210</v>
      </c>
      <c r="S1342" t="str">
        <f t="shared" si="2136"/>
        <v/>
      </c>
      <c r="T1342" s="104"/>
    </row>
    <row r="1343" spans="1:20" hidden="1">
      <c r="A1343" t="str">
        <f t="shared" ca="1" si="2137"/>
        <v/>
      </c>
      <c r="L1343" s="57" t="str">
        <f t="shared" si="2135"/>
        <v/>
      </c>
      <c r="S1343" t="str">
        <f t="shared" si="2136"/>
        <v/>
      </c>
      <c r="T1343" s="104"/>
    </row>
    <row r="1344" spans="1:20" hidden="1">
      <c r="A1344" t="str">
        <f t="shared" ca="1" si="2137"/>
        <v/>
      </c>
      <c r="L1344" s="57" t="str">
        <f t="shared" si="2135"/>
        <v/>
      </c>
      <c r="P1344" s="37">
        <v>211</v>
      </c>
      <c r="S1344" t="str">
        <f t="shared" si="2136"/>
        <v/>
      </c>
      <c r="T1344" s="104"/>
    </row>
    <row r="1345" spans="1:20" hidden="1">
      <c r="A1345" t="str">
        <f t="shared" ca="1" si="2137"/>
        <v/>
      </c>
      <c r="L1345" s="57" t="str">
        <f t="shared" si="2135"/>
        <v/>
      </c>
      <c r="P1345" s="37">
        <v>211</v>
      </c>
      <c r="S1345" t="str">
        <f t="shared" si="2136"/>
        <v/>
      </c>
      <c r="T1345" s="104"/>
    </row>
    <row r="1346" spans="1:20" hidden="1">
      <c r="A1346" t="str">
        <f t="shared" ca="1" si="2137"/>
        <v/>
      </c>
      <c r="L1346" s="57" t="str">
        <f t="shared" si="2135"/>
        <v/>
      </c>
      <c r="P1346" s="37">
        <v>211</v>
      </c>
      <c r="S1346" t="str">
        <f t="shared" si="2136"/>
        <v/>
      </c>
      <c r="T1346" s="104"/>
    </row>
    <row r="1347" spans="1:20" hidden="1">
      <c r="A1347" t="str">
        <f t="shared" ca="1" si="2137"/>
        <v/>
      </c>
      <c r="L1347" s="57" t="str">
        <f t="shared" si="2135"/>
        <v/>
      </c>
      <c r="P1347" s="37">
        <v>211</v>
      </c>
      <c r="S1347" t="str">
        <f t="shared" si="2136"/>
        <v/>
      </c>
      <c r="T1347" s="104"/>
    </row>
    <row r="1348" spans="1:20" hidden="1">
      <c r="A1348" t="str">
        <f t="shared" ca="1" si="2137"/>
        <v/>
      </c>
      <c r="L1348" s="57" t="str">
        <f t="shared" si="2135"/>
        <v/>
      </c>
      <c r="S1348" t="str">
        <f t="shared" si="2136"/>
        <v/>
      </c>
      <c r="T1348" s="104"/>
    </row>
    <row r="1349" spans="1:20" hidden="1">
      <c r="A1349" t="str">
        <f t="shared" ca="1" si="2137"/>
        <v/>
      </c>
      <c r="L1349" s="57" t="str">
        <f t="shared" si="2135"/>
        <v/>
      </c>
      <c r="P1349" s="37">
        <v>212</v>
      </c>
      <c r="S1349" t="str">
        <f t="shared" si="2136"/>
        <v/>
      </c>
      <c r="T1349" s="104"/>
    </row>
    <row r="1350" spans="1:20" hidden="1">
      <c r="A1350" t="str">
        <f t="shared" ca="1" si="2137"/>
        <v/>
      </c>
      <c r="L1350" s="57" t="str">
        <f t="shared" si="2135"/>
        <v/>
      </c>
      <c r="P1350" s="37">
        <v>212</v>
      </c>
      <c r="S1350" t="str">
        <f t="shared" si="2136"/>
        <v/>
      </c>
      <c r="T1350" s="104"/>
    </row>
    <row r="1351" spans="1:20" hidden="1">
      <c r="A1351" t="str">
        <f t="shared" ca="1" si="2137"/>
        <v/>
      </c>
      <c r="L1351" s="57" t="str">
        <f t="shared" si="2135"/>
        <v/>
      </c>
      <c r="P1351" s="37">
        <v>212</v>
      </c>
      <c r="S1351" t="str">
        <f t="shared" si="2136"/>
        <v/>
      </c>
      <c r="T1351" s="104"/>
    </row>
    <row r="1352" spans="1:20" hidden="1">
      <c r="A1352" t="str">
        <f t="shared" ca="1" si="2137"/>
        <v/>
      </c>
      <c r="L1352" s="57" t="str">
        <f t="shared" si="2135"/>
        <v/>
      </c>
      <c r="P1352" s="37">
        <v>212</v>
      </c>
      <c r="S1352" t="str">
        <f t="shared" si="2136"/>
        <v/>
      </c>
      <c r="T1352" s="104"/>
    </row>
    <row r="1353" spans="1:20" hidden="1">
      <c r="A1353" t="str">
        <f t="shared" ca="1" si="2137"/>
        <v/>
      </c>
      <c r="L1353" s="57" t="str">
        <f t="shared" si="2135"/>
        <v/>
      </c>
      <c r="S1353" t="str">
        <f t="shared" si="2136"/>
        <v/>
      </c>
      <c r="T1353" s="104"/>
    </row>
    <row r="1354" spans="1:20" hidden="1">
      <c r="A1354" t="str">
        <f t="shared" ca="1" si="2137"/>
        <v/>
      </c>
      <c r="L1354" s="57" t="str">
        <f t="shared" si="2135"/>
        <v/>
      </c>
      <c r="P1354" s="37">
        <v>213</v>
      </c>
      <c r="S1354" t="str">
        <f t="shared" si="2136"/>
        <v/>
      </c>
      <c r="T1354" s="104"/>
    </row>
    <row r="1355" spans="1:20" hidden="1">
      <c r="A1355" t="str">
        <f t="shared" ca="1" si="2137"/>
        <v/>
      </c>
      <c r="L1355" s="57" t="str">
        <f t="shared" si="2135"/>
        <v/>
      </c>
      <c r="P1355" s="37">
        <v>213</v>
      </c>
      <c r="S1355" t="str">
        <f t="shared" si="2136"/>
        <v/>
      </c>
      <c r="T1355" s="104"/>
    </row>
    <row r="1356" spans="1:20" hidden="1">
      <c r="A1356" t="str">
        <f t="shared" ca="1" si="2137"/>
        <v/>
      </c>
      <c r="L1356" s="57" t="str">
        <f t="shared" si="2135"/>
        <v/>
      </c>
      <c r="P1356" s="37">
        <v>213</v>
      </c>
      <c r="S1356" t="str">
        <f t="shared" si="2136"/>
        <v/>
      </c>
      <c r="T1356" s="104"/>
    </row>
    <row r="1357" spans="1:20" hidden="1">
      <c r="A1357" t="str">
        <f t="shared" ca="1" si="2137"/>
        <v/>
      </c>
      <c r="L1357" s="57" t="str">
        <f t="shared" si="2135"/>
        <v/>
      </c>
      <c r="P1357" s="37">
        <v>213</v>
      </c>
      <c r="S1357" t="str">
        <f t="shared" si="2136"/>
        <v/>
      </c>
      <c r="T1357" s="104"/>
    </row>
    <row r="1358" spans="1:20" hidden="1">
      <c r="A1358" t="str">
        <f t="shared" ca="1" si="2137"/>
        <v/>
      </c>
      <c r="L1358" s="57" t="str">
        <f t="shared" si="2135"/>
        <v/>
      </c>
      <c r="S1358" t="str">
        <f t="shared" si="2136"/>
        <v/>
      </c>
      <c r="T1358" s="104"/>
    </row>
    <row r="1359" spans="1:20" hidden="1">
      <c r="A1359" t="str">
        <f t="shared" ca="1" si="2137"/>
        <v/>
      </c>
      <c r="L1359" s="57" t="str">
        <f t="shared" si="2135"/>
        <v/>
      </c>
      <c r="P1359" s="37">
        <v>214</v>
      </c>
      <c r="S1359" t="str">
        <f t="shared" si="2136"/>
        <v/>
      </c>
      <c r="T1359" s="104"/>
    </row>
    <row r="1360" spans="1:20" hidden="1">
      <c r="A1360" t="str">
        <f t="shared" ca="1" si="2137"/>
        <v/>
      </c>
      <c r="L1360" s="57" t="str">
        <f t="shared" si="2135"/>
        <v/>
      </c>
      <c r="P1360" s="37">
        <v>214</v>
      </c>
      <c r="S1360" t="str">
        <f t="shared" si="2136"/>
        <v/>
      </c>
      <c r="T1360" s="104"/>
    </row>
    <row r="1361" spans="1:20" hidden="1">
      <c r="A1361" t="str">
        <f t="shared" ca="1" si="2137"/>
        <v/>
      </c>
      <c r="L1361" s="57" t="str">
        <f t="shared" si="2135"/>
        <v/>
      </c>
      <c r="P1361" s="37">
        <v>214</v>
      </c>
      <c r="S1361" t="str">
        <f t="shared" si="2136"/>
        <v/>
      </c>
      <c r="T1361" s="104"/>
    </row>
    <row r="1362" spans="1:20" hidden="1">
      <c r="A1362" t="str">
        <f t="shared" ca="1" si="2137"/>
        <v/>
      </c>
      <c r="L1362" s="57" t="str">
        <f t="shared" si="2135"/>
        <v/>
      </c>
      <c r="P1362" s="37">
        <v>214</v>
      </c>
      <c r="S1362" t="str">
        <f t="shared" si="2136"/>
        <v/>
      </c>
      <c r="T1362" s="104"/>
    </row>
    <row r="1363" spans="1:20" hidden="1">
      <c r="A1363" t="str">
        <f t="shared" ca="1" si="2137"/>
        <v/>
      </c>
      <c r="L1363" s="57" t="str">
        <f t="shared" si="2135"/>
        <v/>
      </c>
      <c r="S1363" t="str">
        <f t="shared" si="2136"/>
        <v/>
      </c>
      <c r="T1363" s="104"/>
    </row>
    <row r="1364" spans="1:20" hidden="1">
      <c r="A1364" t="str">
        <f t="shared" ca="1" si="2137"/>
        <v/>
      </c>
      <c r="L1364" s="57" t="str">
        <f t="shared" ref="L1364:L1427" si="2138">IF(OR(S1364="370",S1364="371",S1364="372",S1364="373",S1364="374",S1364="375",S1364="376",S1364="377",S1364="378",S1364="379",S1364="380",S1364="039",S1364="389"),"農集","")</f>
        <v/>
      </c>
      <c r="P1364" s="37">
        <v>215</v>
      </c>
      <c r="S1364" t="str">
        <f t="shared" ref="S1364:S1427" si="2139">IF(C1364="","",LEFT(TEXT(C1364,"000000000"),3))</f>
        <v/>
      </c>
      <c r="T1364" s="104"/>
    </row>
    <row r="1365" spans="1:20" hidden="1">
      <c r="A1365" t="str">
        <f t="shared" ca="1" si="2137"/>
        <v/>
      </c>
      <c r="L1365" s="57" t="str">
        <f t="shared" si="2138"/>
        <v/>
      </c>
      <c r="P1365" s="37">
        <v>215</v>
      </c>
      <c r="S1365" t="str">
        <f t="shared" si="2139"/>
        <v/>
      </c>
      <c r="T1365" s="104"/>
    </row>
    <row r="1366" spans="1:20" hidden="1">
      <c r="A1366" t="str">
        <f t="shared" ca="1" si="2137"/>
        <v/>
      </c>
      <c r="L1366" s="57" t="str">
        <f t="shared" si="2138"/>
        <v/>
      </c>
      <c r="P1366" s="37">
        <v>215</v>
      </c>
      <c r="S1366" t="str">
        <f t="shared" si="2139"/>
        <v/>
      </c>
      <c r="T1366" s="104"/>
    </row>
    <row r="1367" spans="1:20" hidden="1">
      <c r="A1367" t="str">
        <f t="shared" ca="1" si="2137"/>
        <v/>
      </c>
      <c r="L1367" s="57" t="str">
        <f t="shared" si="2138"/>
        <v/>
      </c>
      <c r="P1367" s="37">
        <v>215</v>
      </c>
      <c r="S1367" t="str">
        <f t="shared" si="2139"/>
        <v/>
      </c>
      <c r="T1367" s="104"/>
    </row>
    <row r="1368" spans="1:20" hidden="1">
      <c r="A1368" t="str">
        <f t="shared" ca="1" si="2137"/>
        <v/>
      </c>
      <c r="L1368" s="57" t="str">
        <f t="shared" si="2138"/>
        <v/>
      </c>
      <c r="S1368" t="str">
        <f t="shared" si="2139"/>
        <v/>
      </c>
      <c r="T1368" s="104"/>
    </row>
    <row r="1369" spans="1:20" hidden="1">
      <c r="A1369" t="str">
        <f t="shared" ca="1" si="2137"/>
        <v/>
      </c>
      <c r="L1369" s="57" t="str">
        <f t="shared" si="2138"/>
        <v/>
      </c>
      <c r="P1369" s="37">
        <v>216</v>
      </c>
      <c r="S1369" t="str">
        <f t="shared" si="2139"/>
        <v/>
      </c>
      <c r="T1369" s="104"/>
    </row>
    <row r="1370" spans="1:20" hidden="1">
      <c r="A1370" t="str">
        <f t="shared" ca="1" si="2137"/>
        <v/>
      </c>
      <c r="L1370" s="57" t="str">
        <f t="shared" si="2138"/>
        <v/>
      </c>
      <c r="P1370" s="37">
        <v>216</v>
      </c>
      <c r="S1370" t="str">
        <f t="shared" si="2139"/>
        <v/>
      </c>
      <c r="T1370" s="104"/>
    </row>
    <row r="1371" spans="1:20" hidden="1">
      <c r="A1371" t="str">
        <f t="shared" ca="1" si="2137"/>
        <v/>
      </c>
      <c r="L1371" s="57" t="str">
        <f t="shared" si="2138"/>
        <v/>
      </c>
      <c r="P1371" s="37">
        <v>216</v>
      </c>
      <c r="S1371" t="str">
        <f t="shared" si="2139"/>
        <v/>
      </c>
      <c r="T1371" s="104"/>
    </row>
    <row r="1372" spans="1:20" hidden="1">
      <c r="A1372" t="str">
        <f t="shared" ca="1" si="2137"/>
        <v/>
      </c>
      <c r="L1372" s="57" t="str">
        <f t="shared" si="2138"/>
        <v/>
      </c>
      <c r="P1372" s="37">
        <v>216</v>
      </c>
      <c r="S1372" t="str">
        <f t="shared" si="2139"/>
        <v/>
      </c>
      <c r="T1372" s="104"/>
    </row>
    <row r="1373" spans="1:20" hidden="1">
      <c r="A1373" t="str">
        <f t="shared" ca="1" si="2137"/>
        <v/>
      </c>
      <c r="L1373" s="57" t="str">
        <f t="shared" si="2138"/>
        <v/>
      </c>
      <c r="S1373" t="str">
        <f t="shared" si="2139"/>
        <v/>
      </c>
      <c r="T1373" s="104"/>
    </row>
    <row r="1374" spans="1:20" hidden="1">
      <c r="A1374" t="str">
        <f t="shared" ca="1" si="2137"/>
        <v/>
      </c>
      <c r="L1374" s="57" t="str">
        <f t="shared" si="2138"/>
        <v/>
      </c>
      <c r="P1374" s="37">
        <v>217</v>
      </c>
      <c r="S1374" t="str">
        <f t="shared" si="2139"/>
        <v/>
      </c>
      <c r="T1374" s="104"/>
    </row>
    <row r="1375" spans="1:20" hidden="1">
      <c r="A1375" t="str">
        <f t="shared" ca="1" si="2137"/>
        <v/>
      </c>
      <c r="L1375" s="57" t="str">
        <f t="shared" si="2138"/>
        <v/>
      </c>
      <c r="P1375" s="37">
        <v>217</v>
      </c>
      <c r="S1375" t="str">
        <f t="shared" si="2139"/>
        <v/>
      </c>
      <c r="T1375" s="104"/>
    </row>
    <row r="1376" spans="1:20" hidden="1">
      <c r="A1376" t="str">
        <f t="shared" ca="1" si="2137"/>
        <v/>
      </c>
      <c r="L1376" s="57" t="str">
        <f t="shared" si="2138"/>
        <v/>
      </c>
      <c r="P1376" s="37">
        <v>217</v>
      </c>
      <c r="S1376" t="str">
        <f t="shared" si="2139"/>
        <v/>
      </c>
      <c r="T1376" s="104"/>
    </row>
    <row r="1377" spans="1:20" hidden="1">
      <c r="A1377" t="str">
        <f t="shared" ca="1" si="2137"/>
        <v/>
      </c>
      <c r="L1377" s="57" t="str">
        <f t="shared" si="2138"/>
        <v/>
      </c>
      <c r="P1377" s="37">
        <v>217</v>
      </c>
      <c r="S1377" t="str">
        <f t="shared" si="2139"/>
        <v/>
      </c>
      <c r="T1377" s="104"/>
    </row>
    <row r="1378" spans="1:20" hidden="1">
      <c r="A1378" t="str">
        <f t="shared" ca="1" si="2137"/>
        <v/>
      </c>
      <c r="L1378" s="57" t="str">
        <f t="shared" si="2138"/>
        <v/>
      </c>
      <c r="S1378" t="str">
        <f t="shared" si="2139"/>
        <v/>
      </c>
      <c r="T1378" s="104"/>
    </row>
    <row r="1379" spans="1:20" hidden="1">
      <c r="A1379" t="str">
        <f t="shared" ca="1" si="2137"/>
        <v/>
      </c>
      <c r="L1379" s="57" t="str">
        <f t="shared" si="2138"/>
        <v/>
      </c>
      <c r="P1379" s="37">
        <v>218</v>
      </c>
      <c r="S1379" t="str">
        <f t="shared" si="2139"/>
        <v/>
      </c>
      <c r="T1379" s="104"/>
    </row>
    <row r="1380" spans="1:20" hidden="1">
      <c r="A1380" t="str">
        <f t="shared" ca="1" si="2137"/>
        <v/>
      </c>
      <c r="L1380" s="57" t="str">
        <f t="shared" si="2138"/>
        <v/>
      </c>
      <c r="P1380" s="37">
        <v>218</v>
      </c>
      <c r="S1380" t="str">
        <f t="shared" si="2139"/>
        <v/>
      </c>
      <c r="T1380" s="104"/>
    </row>
    <row r="1381" spans="1:20" hidden="1">
      <c r="A1381" t="str">
        <f t="shared" ca="1" si="2137"/>
        <v/>
      </c>
      <c r="L1381" s="57" t="str">
        <f t="shared" si="2138"/>
        <v/>
      </c>
      <c r="P1381" s="37">
        <v>218</v>
      </c>
      <c r="S1381" t="str">
        <f t="shared" si="2139"/>
        <v/>
      </c>
      <c r="T1381" s="104"/>
    </row>
    <row r="1382" spans="1:20" hidden="1">
      <c r="A1382" t="str">
        <f t="shared" ca="1" si="2137"/>
        <v/>
      </c>
      <c r="L1382" s="57" t="str">
        <f t="shared" si="2138"/>
        <v/>
      </c>
      <c r="P1382" s="37">
        <v>218</v>
      </c>
      <c r="S1382" t="str">
        <f t="shared" si="2139"/>
        <v/>
      </c>
      <c r="T1382" s="104"/>
    </row>
    <row r="1383" spans="1:20" hidden="1">
      <c r="A1383" t="str">
        <f t="shared" ca="1" si="2137"/>
        <v/>
      </c>
      <c r="L1383" s="57" t="str">
        <f t="shared" si="2138"/>
        <v/>
      </c>
      <c r="S1383" t="str">
        <f t="shared" si="2139"/>
        <v/>
      </c>
      <c r="T1383" s="104"/>
    </row>
    <row r="1384" spans="1:20" hidden="1">
      <c r="A1384" t="str">
        <f t="shared" ca="1" si="2137"/>
        <v/>
      </c>
      <c r="L1384" s="57" t="str">
        <f t="shared" si="2138"/>
        <v/>
      </c>
      <c r="P1384" s="37">
        <v>219</v>
      </c>
      <c r="S1384" t="str">
        <f t="shared" si="2139"/>
        <v/>
      </c>
      <c r="T1384" s="104"/>
    </row>
    <row r="1385" spans="1:20" hidden="1">
      <c r="A1385" t="str">
        <f t="shared" ca="1" si="2137"/>
        <v/>
      </c>
      <c r="L1385" s="57" t="str">
        <f t="shared" si="2138"/>
        <v/>
      </c>
      <c r="P1385" s="37">
        <v>219</v>
      </c>
      <c r="S1385" t="str">
        <f t="shared" si="2139"/>
        <v/>
      </c>
      <c r="T1385" s="104"/>
    </row>
    <row r="1386" spans="1:20" hidden="1">
      <c r="A1386" t="str">
        <f t="shared" ca="1" si="2137"/>
        <v/>
      </c>
      <c r="L1386" s="57" t="str">
        <f t="shared" si="2138"/>
        <v/>
      </c>
      <c r="P1386" s="37">
        <v>219</v>
      </c>
      <c r="S1386" t="str">
        <f t="shared" si="2139"/>
        <v/>
      </c>
      <c r="T1386" s="104"/>
    </row>
    <row r="1387" spans="1:20" hidden="1">
      <c r="A1387" t="str">
        <f t="shared" ca="1" si="2137"/>
        <v/>
      </c>
      <c r="L1387" s="57" t="str">
        <f t="shared" si="2138"/>
        <v/>
      </c>
      <c r="P1387" s="37">
        <v>219</v>
      </c>
      <c r="S1387" t="str">
        <f t="shared" si="2139"/>
        <v/>
      </c>
      <c r="T1387" s="104"/>
    </row>
    <row r="1388" spans="1:20" hidden="1">
      <c r="A1388" t="str">
        <f t="shared" ca="1" si="2137"/>
        <v/>
      </c>
      <c r="L1388" s="57" t="str">
        <f t="shared" si="2138"/>
        <v/>
      </c>
      <c r="S1388" t="str">
        <f t="shared" si="2139"/>
        <v/>
      </c>
      <c r="T1388" s="104"/>
    </row>
    <row r="1389" spans="1:20" hidden="1">
      <c r="A1389" t="str">
        <f t="shared" ca="1" si="2137"/>
        <v/>
      </c>
      <c r="L1389" s="57" t="str">
        <f t="shared" si="2138"/>
        <v/>
      </c>
      <c r="P1389" s="37">
        <v>220</v>
      </c>
      <c r="S1389" t="str">
        <f t="shared" si="2139"/>
        <v/>
      </c>
      <c r="T1389" s="104"/>
    </row>
    <row r="1390" spans="1:20" hidden="1">
      <c r="A1390" t="str">
        <f t="shared" ref="A1390:A1453" ca="1" si="2140">IF(B1390="","",INDIRECT("減額一覧!B"&amp;$P1390))</f>
        <v/>
      </c>
      <c r="L1390" s="57" t="str">
        <f t="shared" si="2138"/>
        <v/>
      </c>
      <c r="P1390" s="37">
        <v>220</v>
      </c>
      <c r="S1390" t="str">
        <f t="shared" si="2139"/>
        <v/>
      </c>
      <c r="T1390" s="104"/>
    </row>
    <row r="1391" spans="1:20" hidden="1">
      <c r="A1391" t="str">
        <f t="shared" ca="1" si="2140"/>
        <v/>
      </c>
      <c r="L1391" s="57" t="str">
        <f t="shared" si="2138"/>
        <v/>
      </c>
      <c r="P1391" s="37">
        <v>220</v>
      </c>
      <c r="S1391" t="str">
        <f t="shared" si="2139"/>
        <v/>
      </c>
      <c r="T1391" s="104"/>
    </row>
    <row r="1392" spans="1:20" hidden="1">
      <c r="A1392" t="str">
        <f t="shared" ca="1" si="2140"/>
        <v/>
      </c>
      <c r="L1392" s="57" t="str">
        <f t="shared" si="2138"/>
        <v/>
      </c>
      <c r="P1392" s="37">
        <v>220</v>
      </c>
      <c r="S1392" t="str">
        <f t="shared" si="2139"/>
        <v/>
      </c>
      <c r="T1392" s="104"/>
    </row>
    <row r="1393" spans="1:20" hidden="1">
      <c r="A1393" t="str">
        <f t="shared" ca="1" si="2140"/>
        <v/>
      </c>
      <c r="L1393" s="57" t="str">
        <f t="shared" si="2138"/>
        <v/>
      </c>
      <c r="S1393" t="str">
        <f t="shared" si="2139"/>
        <v/>
      </c>
      <c r="T1393" s="104"/>
    </row>
    <row r="1394" spans="1:20" hidden="1">
      <c r="A1394" t="str">
        <f t="shared" ca="1" si="2140"/>
        <v/>
      </c>
      <c r="L1394" s="57" t="str">
        <f t="shared" si="2138"/>
        <v/>
      </c>
      <c r="P1394" s="37">
        <v>221</v>
      </c>
      <c r="S1394" t="str">
        <f t="shared" si="2139"/>
        <v/>
      </c>
      <c r="T1394" s="104"/>
    </row>
    <row r="1395" spans="1:20" hidden="1">
      <c r="A1395" t="str">
        <f t="shared" ca="1" si="2140"/>
        <v/>
      </c>
      <c r="L1395" s="57" t="str">
        <f t="shared" si="2138"/>
        <v/>
      </c>
      <c r="P1395" s="37">
        <v>221</v>
      </c>
      <c r="S1395" t="str">
        <f t="shared" si="2139"/>
        <v/>
      </c>
      <c r="T1395" s="104"/>
    </row>
    <row r="1396" spans="1:20" hidden="1">
      <c r="A1396" t="str">
        <f t="shared" ca="1" si="2140"/>
        <v/>
      </c>
      <c r="L1396" s="57" t="str">
        <f t="shared" si="2138"/>
        <v/>
      </c>
      <c r="P1396" s="37">
        <v>221</v>
      </c>
      <c r="S1396" t="str">
        <f t="shared" si="2139"/>
        <v/>
      </c>
      <c r="T1396" s="104"/>
    </row>
    <row r="1397" spans="1:20" hidden="1">
      <c r="A1397" t="str">
        <f t="shared" ca="1" si="2140"/>
        <v/>
      </c>
      <c r="L1397" s="57" t="str">
        <f t="shared" si="2138"/>
        <v/>
      </c>
      <c r="P1397" s="37">
        <v>221</v>
      </c>
      <c r="S1397" t="str">
        <f t="shared" si="2139"/>
        <v/>
      </c>
      <c r="T1397" s="104"/>
    </row>
    <row r="1398" spans="1:20" hidden="1">
      <c r="A1398" t="str">
        <f t="shared" ca="1" si="2140"/>
        <v/>
      </c>
      <c r="L1398" s="57" t="str">
        <f t="shared" si="2138"/>
        <v/>
      </c>
      <c r="S1398" t="str">
        <f t="shared" si="2139"/>
        <v/>
      </c>
      <c r="T1398" s="104"/>
    </row>
    <row r="1399" spans="1:20" hidden="1">
      <c r="A1399" t="str">
        <f t="shared" ca="1" si="2140"/>
        <v/>
      </c>
      <c r="L1399" s="57" t="str">
        <f t="shared" si="2138"/>
        <v/>
      </c>
      <c r="P1399" s="37">
        <v>222</v>
      </c>
      <c r="S1399" t="str">
        <f t="shared" si="2139"/>
        <v/>
      </c>
      <c r="T1399" s="104"/>
    </row>
    <row r="1400" spans="1:20" hidden="1">
      <c r="A1400" t="str">
        <f t="shared" ca="1" si="2140"/>
        <v/>
      </c>
      <c r="L1400" s="57" t="str">
        <f t="shared" si="2138"/>
        <v/>
      </c>
      <c r="P1400" s="37">
        <v>222</v>
      </c>
      <c r="S1400" t="str">
        <f t="shared" si="2139"/>
        <v/>
      </c>
      <c r="T1400" s="104"/>
    </row>
    <row r="1401" spans="1:20" hidden="1">
      <c r="A1401" t="str">
        <f t="shared" ca="1" si="2140"/>
        <v/>
      </c>
      <c r="L1401" s="57" t="str">
        <f t="shared" si="2138"/>
        <v/>
      </c>
      <c r="P1401" s="37">
        <v>222</v>
      </c>
      <c r="S1401" t="str">
        <f t="shared" si="2139"/>
        <v/>
      </c>
      <c r="T1401" s="104"/>
    </row>
    <row r="1402" spans="1:20" hidden="1">
      <c r="A1402" t="str">
        <f t="shared" ca="1" si="2140"/>
        <v/>
      </c>
      <c r="L1402" s="57" t="str">
        <f t="shared" si="2138"/>
        <v/>
      </c>
      <c r="P1402" s="37">
        <v>222</v>
      </c>
      <c r="S1402" t="str">
        <f t="shared" si="2139"/>
        <v/>
      </c>
      <c r="T1402" s="104"/>
    </row>
    <row r="1403" spans="1:20" hidden="1">
      <c r="A1403" t="str">
        <f t="shared" ca="1" si="2140"/>
        <v/>
      </c>
      <c r="L1403" s="57" t="str">
        <f t="shared" si="2138"/>
        <v/>
      </c>
      <c r="S1403" t="str">
        <f t="shared" si="2139"/>
        <v/>
      </c>
      <c r="T1403" s="104"/>
    </row>
    <row r="1404" spans="1:20" hidden="1">
      <c r="A1404" t="str">
        <f t="shared" ca="1" si="2140"/>
        <v/>
      </c>
      <c r="L1404" s="57" t="str">
        <f t="shared" si="2138"/>
        <v/>
      </c>
      <c r="P1404" s="37">
        <v>223</v>
      </c>
      <c r="S1404" t="str">
        <f t="shared" si="2139"/>
        <v/>
      </c>
      <c r="T1404" s="104"/>
    </row>
    <row r="1405" spans="1:20" hidden="1">
      <c r="A1405" t="str">
        <f t="shared" ca="1" si="2140"/>
        <v/>
      </c>
      <c r="L1405" s="57" t="str">
        <f t="shared" si="2138"/>
        <v/>
      </c>
      <c r="P1405" s="37">
        <v>223</v>
      </c>
      <c r="S1405" t="str">
        <f t="shared" si="2139"/>
        <v/>
      </c>
      <c r="T1405" s="104"/>
    </row>
    <row r="1406" spans="1:20" hidden="1">
      <c r="A1406" t="str">
        <f t="shared" ca="1" si="2140"/>
        <v/>
      </c>
      <c r="L1406" s="57" t="str">
        <f t="shared" si="2138"/>
        <v/>
      </c>
      <c r="P1406" s="37">
        <v>223</v>
      </c>
      <c r="S1406" t="str">
        <f t="shared" si="2139"/>
        <v/>
      </c>
      <c r="T1406" s="104"/>
    </row>
    <row r="1407" spans="1:20" hidden="1">
      <c r="A1407" t="str">
        <f t="shared" ca="1" si="2140"/>
        <v/>
      </c>
      <c r="L1407" s="57" t="str">
        <f t="shared" si="2138"/>
        <v/>
      </c>
      <c r="P1407" s="37">
        <v>223</v>
      </c>
      <c r="S1407" t="str">
        <f t="shared" si="2139"/>
        <v/>
      </c>
      <c r="T1407" s="104"/>
    </row>
    <row r="1408" spans="1:20" hidden="1">
      <c r="A1408" t="str">
        <f t="shared" ca="1" si="2140"/>
        <v/>
      </c>
      <c r="L1408" s="57" t="str">
        <f t="shared" si="2138"/>
        <v/>
      </c>
      <c r="S1408" t="str">
        <f t="shared" si="2139"/>
        <v/>
      </c>
      <c r="T1408" s="104"/>
    </row>
    <row r="1409" spans="1:20" hidden="1">
      <c r="A1409" t="str">
        <f t="shared" ca="1" si="2140"/>
        <v/>
      </c>
      <c r="L1409" s="57" t="str">
        <f t="shared" si="2138"/>
        <v/>
      </c>
      <c r="P1409" s="37">
        <v>224</v>
      </c>
      <c r="S1409" t="str">
        <f t="shared" si="2139"/>
        <v/>
      </c>
      <c r="T1409" s="104"/>
    </row>
    <row r="1410" spans="1:20" hidden="1">
      <c r="A1410" t="str">
        <f t="shared" ca="1" si="2140"/>
        <v/>
      </c>
      <c r="L1410" s="57" t="str">
        <f t="shared" si="2138"/>
        <v/>
      </c>
      <c r="P1410" s="37">
        <v>224</v>
      </c>
      <c r="S1410" t="str">
        <f t="shared" si="2139"/>
        <v/>
      </c>
      <c r="T1410" s="104"/>
    </row>
    <row r="1411" spans="1:20" hidden="1">
      <c r="A1411" t="str">
        <f t="shared" ca="1" si="2140"/>
        <v/>
      </c>
      <c r="L1411" s="57" t="str">
        <f t="shared" si="2138"/>
        <v/>
      </c>
      <c r="P1411" s="37">
        <v>224</v>
      </c>
      <c r="S1411" t="str">
        <f t="shared" si="2139"/>
        <v/>
      </c>
      <c r="T1411" s="104"/>
    </row>
    <row r="1412" spans="1:20" hidden="1">
      <c r="A1412" t="str">
        <f t="shared" ca="1" si="2140"/>
        <v/>
      </c>
      <c r="L1412" s="57" t="str">
        <f t="shared" si="2138"/>
        <v/>
      </c>
      <c r="P1412" s="37">
        <v>224</v>
      </c>
      <c r="S1412" t="str">
        <f t="shared" si="2139"/>
        <v/>
      </c>
      <c r="T1412" s="104"/>
    </row>
    <row r="1413" spans="1:20" hidden="1">
      <c r="A1413" t="str">
        <f t="shared" ca="1" si="2140"/>
        <v/>
      </c>
      <c r="L1413" s="57" t="str">
        <f t="shared" si="2138"/>
        <v/>
      </c>
      <c r="S1413" t="str">
        <f t="shared" si="2139"/>
        <v/>
      </c>
      <c r="T1413" s="104"/>
    </row>
    <row r="1414" spans="1:20" hidden="1">
      <c r="A1414" t="str">
        <f t="shared" ca="1" si="2140"/>
        <v/>
      </c>
      <c r="L1414" s="57" t="str">
        <f t="shared" si="2138"/>
        <v/>
      </c>
      <c r="P1414" s="37">
        <v>225</v>
      </c>
      <c r="S1414" t="str">
        <f t="shared" si="2139"/>
        <v/>
      </c>
      <c r="T1414" s="104"/>
    </row>
    <row r="1415" spans="1:20" hidden="1">
      <c r="A1415" t="str">
        <f t="shared" ca="1" si="2140"/>
        <v/>
      </c>
      <c r="L1415" s="57" t="str">
        <f t="shared" si="2138"/>
        <v/>
      </c>
      <c r="P1415" s="37">
        <v>225</v>
      </c>
      <c r="S1415" t="str">
        <f t="shared" si="2139"/>
        <v/>
      </c>
      <c r="T1415" s="104"/>
    </row>
    <row r="1416" spans="1:20" hidden="1">
      <c r="A1416" t="str">
        <f t="shared" ca="1" si="2140"/>
        <v/>
      </c>
      <c r="L1416" s="57" t="str">
        <f t="shared" si="2138"/>
        <v/>
      </c>
      <c r="P1416" s="37">
        <v>225</v>
      </c>
      <c r="S1416" t="str">
        <f t="shared" si="2139"/>
        <v/>
      </c>
      <c r="T1416" s="104"/>
    </row>
    <row r="1417" spans="1:20" hidden="1">
      <c r="A1417" t="str">
        <f t="shared" ca="1" si="2140"/>
        <v/>
      </c>
      <c r="L1417" s="57" t="str">
        <f t="shared" si="2138"/>
        <v/>
      </c>
      <c r="P1417" s="37">
        <v>225</v>
      </c>
      <c r="S1417" t="str">
        <f t="shared" si="2139"/>
        <v/>
      </c>
      <c r="T1417" s="104"/>
    </row>
    <row r="1418" spans="1:20" hidden="1">
      <c r="A1418" t="str">
        <f t="shared" ca="1" si="2140"/>
        <v/>
      </c>
      <c r="L1418" s="57" t="str">
        <f t="shared" si="2138"/>
        <v/>
      </c>
      <c r="S1418" t="str">
        <f t="shared" si="2139"/>
        <v/>
      </c>
      <c r="T1418" s="104"/>
    </row>
    <row r="1419" spans="1:20" hidden="1">
      <c r="A1419" t="str">
        <f t="shared" ca="1" si="2140"/>
        <v/>
      </c>
      <c r="L1419" s="57" t="str">
        <f t="shared" si="2138"/>
        <v/>
      </c>
      <c r="P1419" s="37">
        <v>226</v>
      </c>
      <c r="S1419" t="str">
        <f t="shared" si="2139"/>
        <v/>
      </c>
      <c r="T1419" s="104"/>
    </row>
    <row r="1420" spans="1:20" hidden="1">
      <c r="A1420" t="str">
        <f t="shared" ca="1" si="2140"/>
        <v/>
      </c>
      <c r="L1420" s="57" t="str">
        <f t="shared" si="2138"/>
        <v/>
      </c>
      <c r="P1420" s="37">
        <v>226</v>
      </c>
      <c r="S1420" t="str">
        <f t="shared" si="2139"/>
        <v/>
      </c>
      <c r="T1420" s="104"/>
    </row>
    <row r="1421" spans="1:20" hidden="1">
      <c r="A1421" t="str">
        <f t="shared" ca="1" si="2140"/>
        <v/>
      </c>
      <c r="L1421" s="57" t="str">
        <f t="shared" si="2138"/>
        <v/>
      </c>
      <c r="P1421" s="37">
        <v>226</v>
      </c>
      <c r="S1421" t="str">
        <f t="shared" si="2139"/>
        <v/>
      </c>
      <c r="T1421" s="104"/>
    </row>
    <row r="1422" spans="1:20" hidden="1">
      <c r="A1422" t="str">
        <f t="shared" ca="1" si="2140"/>
        <v/>
      </c>
      <c r="L1422" s="57" t="str">
        <f t="shared" si="2138"/>
        <v/>
      </c>
      <c r="P1422" s="37">
        <v>226</v>
      </c>
      <c r="S1422" t="str">
        <f t="shared" si="2139"/>
        <v/>
      </c>
      <c r="T1422" s="104"/>
    </row>
    <row r="1423" spans="1:20" hidden="1">
      <c r="A1423" t="str">
        <f t="shared" ca="1" si="2140"/>
        <v/>
      </c>
      <c r="L1423" s="57" t="str">
        <f t="shared" si="2138"/>
        <v/>
      </c>
      <c r="S1423" t="str">
        <f t="shared" si="2139"/>
        <v/>
      </c>
      <c r="T1423" s="104"/>
    </row>
    <row r="1424" spans="1:20" hidden="1">
      <c r="A1424" t="str">
        <f t="shared" ca="1" si="2140"/>
        <v/>
      </c>
      <c r="L1424" s="57" t="str">
        <f t="shared" si="2138"/>
        <v/>
      </c>
      <c r="P1424" s="37">
        <v>227</v>
      </c>
      <c r="S1424" t="str">
        <f t="shared" si="2139"/>
        <v/>
      </c>
      <c r="T1424" s="104"/>
    </row>
    <row r="1425" spans="1:20" hidden="1">
      <c r="A1425" t="str">
        <f t="shared" ca="1" si="2140"/>
        <v/>
      </c>
      <c r="L1425" s="57" t="str">
        <f t="shared" si="2138"/>
        <v/>
      </c>
      <c r="P1425" s="37">
        <v>227</v>
      </c>
      <c r="S1425" t="str">
        <f t="shared" si="2139"/>
        <v/>
      </c>
      <c r="T1425" s="104"/>
    </row>
    <row r="1426" spans="1:20" hidden="1">
      <c r="A1426" t="str">
        <f t="shared" ca="1" si="2140"/>
        <v/>
      </c>
      <c r="L1426" s="57" t="str">
        <f t="shared" si="2138"/>
        <v/>
      </c>
      <c r="P1426" s="37">
        <v>227</v>
      </c>
      <c r="S1426" t="str">
        <f t="shared" si="2139"/>
        <v/>
      </c>
      <c r="T1426" s="104"/>
    </row>
    <row r="1427" spans="1:20" hidden="1">
      <c r="A1427" t="str">
        <f t="shared" ca="1" si="2140"/>
        <v/>
      </c>
      <c r="L1427" s="57" t="str">
        <f t="shared" si="2138"/>
        <v/>
      </c>
      <c r="P1427" s="37">
        <v>227</v>
      </c>
      <c r="S1427" t="str">
        <f t="shared" si="2139"/>
        <v/>
      </c>
      <c r="T1427" s="104"/>
    </row>
    <row r="1428" spans="1:20" hidden="1">
      <c r="A1428" t="str">
        <f t="shared" ca="1" si="2140"/>
        <v/>
      </c>
      <c r="L1428" s="57" t="str">
        <f t="shared" ref="L1428:L1491" si="2141">IF(OR(S1428="370",S1428="371",S1428="372",S1428="373",S1428="374",S1428="375",S1428="376",S1428="377",S1428="378",S1428="379",S1428="380",S1428="039",S1428="389"),"農集","")</f>
        <v/>
      </c>
      <c r="S1428" t="str">
        <f t="shared" ref="S1428:S1491" si="2142">IF(C1428="","",LEFT(TEXT(C1428,"000000000"),3))</f>
        <v/>
      </c>
      <c r="T1428" s="104"/>
    </row>
    <row r="1429" spans="1:20" hidden="1">
      <c r="A1429" t="str">
        <f t="shared" ca="1" si="2140"/>
        <v/>
      </c>
      <c r="L1429" s="57" t="str">
        <f t="shared" si="2141"/>
        <v/>
      </c>
      <c r="P1429" s="37">
        <v>228</v>
      </c>
      <c r="S1429" t="str">
        <f t="shared" si="2142"/>
        <v/>
      </c>
      <c r="T1429" s="104"/>
    </row>
    <row r="1430" spans="1:20" hidden="1">
      <c r="A1430" t="str">
        <f t="shared" ca="1" si="2140"/>
        <v/>
      </c>
      <c r="L1430" s="57" t="str">
        <f t="shared" si="2141"/>
        <v/>
      </c>
      <c r="P1430" s="37">
        <v>228</v>
      </c>
      <c r="S1430" t="str">
        <f t="shared" si="2142"/>
        <v/>
      </c>
      <c r="T1430" s="104"/>
    </row>
    <row r="1431" spans="1:20" hidden="1">
      <c r="A1431" t="str">
        <f t="shared" ca="1" si="2140"/>
        <v/>
      </c>
      <c r="L1431" s="57" t="str">
        <f t="shared" si="2141"/>
        <v/>
      </c>
      <c r="P1431" s="37">
        <v>228</v>
      </c>
      <c r="S1431" t="str">
        <f t="shared" si="2142"/>
        <v/>
      </c>
      <c r="T1431" s="104"/>
    </row>
    <row r="1432" spans="1:20" hidden="1">
      <c r="A1432" t="str">
        <f t="shared" ca="1" si="2140"/>
        <v/>
      </c>
      <c r="L1432" s="57" t="str">
        <f t="shared" si="2141"/>
        <v/>
      </c>
      <c r="P1432" s="37">
        <v>228</v>
      </c>
      <c r="S1432" t="str">
        <f t="shared" si="2142"/>
        <v/>
      </c>
      <c r="T1432" s="104"/>
    </row>
    <row r="1433" spans="1:20" hidden="1">
      <c r="A1433" t="str">
        <f t="shared" ca="1" si="2140"/>
        <v/>
      </c>
      <c r="L1433" s="57" t="str">
        <f t="shared" si="2141"/>
        <v/>
      </c>
      <c r="S1433" t="str">
        <f t="shared" si="2142"/>
        <v/>
      </c>
      <c r="T1433" s="104"/>
    </row>
    <row r="1434" spans="1:20" hidden="1">
      <c r="A1434" t="str">
        <f t="shared" ca="1" si="2140"/>
        <v/>
      </c>
      <c r="L1434" s="57" t="str">
        <f t="shared" si="2141"/>
        <v/>
      </c>
      <c r="P1434" s="37">
        <v>229</v>
      </c>
      <c r="S1434" t="str">
        <f t="shared" si="2142"/>
        <v/>
      </c>
      <c r="T1434" s="104"/>
    </row>
    <row r="1435" spans="1:20" hidden="1">
      <c r="A1435" t="str">
        <f t="shared" ca="1" si="2140"/>
        <v/>
      </c>
      <c r="L1435" s="57" t="str">
        <f t="shared" si="2141"/>
        <v/>
      </c>
      <c r="P1435" s="37">
        <v>229</v>
      </c>
      <c r="S1435" t="str">
        <f t="shared" si="2142"/>
        <v/>
      </c>
      <c r="T1435" s="104"/>
    </row>
    <row r="1436" spans="1:20" hidden="1">
      <c r="A1436" t="str">
        <f t="shared" ca="1" si="2140"/>
        <v/>
      </c>
      <c r="L1436" s="57" t="str">
        <f t="shared" si="2141"/>
        <v/>
      </c>
      <c r="P1436" s="37">
        <v>229</v>
      </c>
      <c r="S1436" t="str">
        <f t="shared" si="2142"/>
        <v/>
      </c>
      <c r="T1436" s="104"/>
    </row>
    <row r="1437" spans="1:20" hidden="1">
      <c r="A1437" t="str">
        <f t="shared" ca="1" si="2140"/>
        <v/>
      </c>
      <c r="L1437" s="57" t="str">
        <f t="shared" si="2141"/>
        <v/>
      </c>
      <c r="P1437" s="37">
        <v>229</v>
      </c>
      <c r="S1437" t="str">
        <f t="shared" si="2142"/>
        <v/>
      </c>
      <c r="T1437" s="104"/>
    </row>
    <row r="1438" spans="1:20" hidden="1">
      <c r="A1438" t="str">
        <f t="shared" ca="1" si="2140"/>
        <v/>
      </c>
      <c r="L1438" s="57" t="str">
        <f t="shared" si="2141"/>
        <v/>
      </c>
      <c r="S1438" t="str">
        <f t="shared" si="2142"/>
        <v/>
      </c>
      <c r="T1438" s="104"/>
    </row>
    <row r="1439" spans="1:20" hidden="1">
      <c r="A1439" t="str">
        <f t="shared" ca="1" si="2140"/>
        <v/>
      </c>
      <c r="L1439" s="57" t="str">
        <f t="shared" si="2141"/>
        <v/>
      </c>
      <c r="P1439" s="37">
        <v>230</v>
      </c>
      <c r="S1439" t="str">
        <f t="shared" si="2142"/>
        <v/>
      </c>
      <c r="T1439" s="104"/>
    </row>
    <row r="1440" spans="1:20" hidden="1">
      <c r="A1440" t="str">
        <f t="shared" ca="1" si="2140"/>
        <v/>
      </c>
      <c r="L1440" s="57" t="str">
        <f t="shared" si="2141"/>
        <v/>
      </c>
      <c r="P1440" s="37">
        <v>230</v>
      </c>
      <c r="S1440" t="str">
        <f t="shared" si="2142"/>
        <v/>
      </c>
      <c r="T1440" s="104"/>
    </row>
    <row r="1441" spans="1:20" hidden="1">
      <c r="A1441" t="str">
        <f t="shared" ca="1" si="2140"/>
        <v/>
      </c>
      <c r="L1441" s="57" t="str">
        <f t="shared" si="2141"/>
        <v/>
      </c>
      <c r="P1441" s="37">
        <v>230</v>
      </c>
      <c r="S1441" t="str">
        <f t="shared" si="2142"/>
        <v/>
      </c>
      <c r="T1441" s="104"/>
    </row>
    <row r="1442" spans="1:20" hidden="1">
      <c r="A1442" t="str">
        <f t="shared" ca="1" si="2140"/>
        <v/>
      </c>
      <c r="L1442" s="57" t="str">
        <f t="shared" si="2141"/>
        <v/>
      </c>
      <c r="P1442" s="37">
        <v>230</v>
      </c>
      <c r="S1442" t="str">
        <f t="shared" si="2142"/>
        <v/>
      </c>
      <c r="T1442" s="104"/>
    </row>
    <row r="1443" spans="1:20" hidden="1">
      <c r="A1443" t="str">
        <f t="shared" ca="1" si="2140"/>
        <v/>
      </c>
      <c r="L1443" s="57" t="str">
        <f t="shared" si="2141"/>
        <v/>
      </c>
      <c r="S1443" t="str">
        <f t="shared" si="2142"/>
        <v/>
      </c>
      <c r="T1443" s="104"/>
    </row>
    <row r="1444" spans="1:20" hidden="1">
      <c r="A1444" t="str">
        <f t="shared" ca="1" si="2140"/>
        <v/>
      </c>
      <c r="L1444" s="57" t="str">
        <f t="shared" si="2141"/>
        <v/>
      </c>
      <c r="P1444" s="37">
        <v>231</v>
      </c>
      <c r="S1444" t="str">
        <f t="shared" si="2142"/>
        <v/>
      </c>
      <c r="T1444" s="104"/>
    </row>
    <row r="1445" spans="1:20" hidden="1">
      <c r="A1445" t="str">
        <f t="shared" ca="1" si="2140"/>
        <v/>
      </c>
      <c r="L1445" s="57" t="str">
        <f t="shared" si="2141"/>
        <v/>
      </c>
      <c r="P1445" s="37">
        <v>231</v>
      </c>
      <c r="S1445" t="str">
        <f t="shared" si="2142"/>
        <v/>
      </c>
      <c r="T1445" s="104"/>
    </row>
    <row r="1446" spans="1:20" hidden="1">
      <c r="A1446" t="str">
        <f t="shared" ca="1" si="2140"/>
        <v/>
      </c>
      <c r="L1446" s="57" t="str">
        <f t="shared" si="2141"/>
        <v/>
      </c>
      <c r="P1446" s="37">
        <v>231</v>
      </c>
      <c r="S1446" t="str">
        <f t="shared" si="2142"/>
        <v/>
      </c>
      <c r="T1446" s="104"/>
    </row>
    <row r="1447" spans="1:20" hidden="1">
      <c r="A1447" t="str">
        <f t="shared" ca="1" si="2140"/>
        <v/>
      </c>
      <c r="L1447" s="57" t="str">
        <f t="shared" si="2141"/>
        <v/>
      </c>
      <c r="P1447" s="37">
        <v>231</v>
      </c>
      <c r="S1447" t="str">
        <f t="shared" si="2142"/>
        <v/>
      </c>
      <c r="T1447" s="104"/>
    </row>
    <row r="1448" spans="1:20" hidden="1">
      <c r="A1448" t="str">
        <f t="shared" ca="1" si="2140"/>
        <v/>
      </c>
      <c r="L1448" s="57" t="str">
        <f t="shared" si="2141"/>
        <v/>
      </c>
      <c r="S1448" t="str">
        <f t="shared" si="2142"/>
        <v/>
      </c>
      <c r="T1448" s="104"/>
    </row>
    <row r="1449" spans="1:20" hidden="1">
      <c r="A1449" t="str">
        <f t="shared" ca="1" si="2140"/>
        <v/>
      </c>
      <c r="L1449" s="57" t="str">
        <f t="shared" si="2141"/>
        <v/>
      </c>
      <c r="P1449" s="37">
        <v>232</v>
      </c>
      <c r="S1449" t="str">
        <f t="shared" si="2142"/>
        <v/>
      </c>
      <c r="T1449" s="104"/>
    </row>
    <row r="1450" spans="1:20" hidden="1">
      <c r="A1450" t="str">
        <f t="shared" ca="1" si="2140"/>
        <v/>
      </c>
      <c r="L1450" s="57" t="str">
        <f t="shared" si="2141"/>
        <v/>
      </c>
      <c r="P1450" s="37">
        <v>232</v>
      </c>
      <c r="S1450" t="str">
        <f t="shared" si="2142"/>
        <v/>
      </c>
      <c r="T1450" s="104"/>
    </row>
    <row r="1451" spans="1:20" hidden="1">
      <c r="A1451" t="str">
        <f t="shared" ca="1" si="2140"/>
        <v/>
      </c>
      <c r="L1451" s="57" t="str">
        <f t="shared" si="2141"/>
        <v/>
      </c>
      <c r="P1451" s="37">
        <v>232</v>
      </c>
      <c r="S1451" t="str">
        <f t="shared" si="2142"/>
        <v/>
      </c>
      <c r="T1451" s="104"/>
    </row>
    <row r="1452" spans="1:20" hidden="1">
      <c r="A1452" t="str">
        <f t="shared" ca="1" si="2140"/>
        <v/>
      </c>
      <c r="L1452" s="57" t="str">
        <f t="shared" si="2141"/>
        <v/>
      </c>
      <c r="P1452" s="37">
        <v>232</v>
      </c>
      <c r="S1452" t="str">
        <f t="shared" si="2142"/>
        <v/>
      </c>
      <c r="T1452" s="104"/>
    </row>
    <row r="1453" spans="1:20" hidden="1">
      <c r="A1453" t="str">
        <f t="shared" ca="1" si="2140"/>
        <v/>
      </c>
      <c r="L1453" s="57" t="str">
        <f t="shared" si="2141"/>
        <v/>
      </c>
      <c r="S1453" t="str">
        <f t="shared" si="2142"/>
        <v/>
      </c>
      <c r="T1453" s="104"/>
    </row>
    <row r="1454" spans="1:20" hidden="1">
      <c r="A1454" t="str">
        <f t="shared" ref="A1454:A1517" ca="1" si="2143">IF(B1454="","",INDIRECT("減額一覧!B"&amp;$P1454))</f>
        <v/>
      </c>
      <c r="L1454" s="57" t="str">
        <f t="shared" si="2141"/>
        <v/>
      </c>
      <c r="P1454" s="37">
        <v>233</v>
      </c>
      <c r="S1454" t="str">
        <f t="shared" si="2142"/>
        <v/>
      </c>
      <c r="T1454" s="104"/>
    </row>
    <row r="1455" spans="1:20" hidden="1">
      <c r="A1455" t="str">
        <f t="shared" ca="1" si="2143"/>
        <v/>
      </c>
      <c r="L1455" s="57" t="str">
        <f t="shared" si="2141"/>
        <v/>
      </c>
      <c r="P1455" s="37">
        <v>233</v>
      </c>
      <c r="S1455" t="str">
        <f t="shared" si="2142"/>
        <v/>
      </c>
      <c r="T1455" s="104"/>
    </row>
    <row r="1456" spans="1:20" hidden="1">
      <c r="A1456" t="str">
        <f t="shared" ca="1" si="2143"/>
        <v/>
      </c>
      <c r="L1456" s="57" t="str">
        <f t="shared" si="2141"/>
        <v/>
      </c>
      <c r="P1456" s="37">
        <v>233</v>
      </c>
      <c r="S1456" t="str">
        <f t="shared" si="2142"/>
        <v/>
      </c>
      <c r="T1456" s="104"/>
    </row>
    <row r="1457" spans="1:20" hidden="1">
      <c r="A1457" t="str">
        <f t="shared" ca="1" si="2143"/>
        <v/>
      </c>
      <c r="L1457" s="57" t="str">
        <f t="shared" si="2141"/>
        <v/>
      </c>
      <c r="P1457" s="37">
        <v>233</v>
      </c>
      <c r="S1457" t="str">
        <f t="shared" si="2142"/>
        <v/>
      </c>
      <c r="T1457" s="104"/>
    </row>
    <row r="1458" spans="1:20" hidden="1">
      <c r="A1458" t="str">
        <f t="shared" ca="1" si="2143"/>
        <v/>
      </c>
      <c r="L1458" s="57" t="str">
        <f t="shared" si="2141"/>
        <v/>
      </c>
      <c r="S1458" t="str">
        <f t="shared" si="2142"/>
        <v/>
      </c>
      <c r="T1458" s="104"/>
    </row>
    <row r="1459" spans="1:20" hidden="1">
      <c r="A1459" t="str">
        <f t="shared" ca="1" si="2143"/>
        <v/>
      </c>
      <c r="L1459" s="57" t="str">
        <f t="shared" si="2141"/>
        <v/>
      </c>
      <c r="P1459" s="37">
        <v>234</v>
      </c>
      <c r="S1459" t="str">
        <f t="shared" si="2142"/>
        <v/>
      </c>
      <c r="T1459" s="104"/>
    </row>
    <row r="1460" spans="1:20" hidden="1">
      <c r="A1460" t="str">
        <f t="shared" ca="1" si="2143"/>
        <v/>
      </c>
      <c r="L1460" s="57" t="str">
        <f t="shared" si="2141"/>
        <v/>
      </c>
      <c r="P1460" s="37">
        <v>234</v>
      </c>
      <c r="S1460" t="str">
        <f t="shared" si="2142"/>
        <v/>
      </c>
      <c r="T1460" s="104"/>
    </row>
    <row r="1461" spans="1:20" hidden="1">
      <c r="A1461" t="str">
        <f t="shared" ca="1" si="2143"/>
        <v/>
      </c>
      <c r="L1461" s="57" t="str">
        <f t="shared" si="2141"/>
        <v/>
      </c>
      <c r="P1461" s="37">
        <v>234</v>
      </c>
      <c r="S1461" t="str">
        <f t="shared" si="2142"/>
        <v/>
      </c>
      <c r="T1461" s="104"/>
    </row>
    <row r="1462" spans="1:20" hidden="1">
      <c r="A1462" t="str">
        <f t="shared" ca="1" si="2143"/>
        <v/>
      </c>
      <c r="L1462" s="57" t="str">
        <f t="shared" si="2141"/>
        <v/>
      </c>
      <c r="P1462" s="37">
        <v>234</v>
      </c>
      <c r="S1462" t="str">
        <f t="shared" si="2142"/>
        <v/>
      </c>
      <c r="T1462" s="104"/>
    </row>
    <row r="1463" spans="1:20" hidden="1">
      <c r="A1463" t="str">
        <f t="shared" ca="1" si="2143"/>
        <v/>
      </c>
      <c r="L1463" s="57" t="str">
        <f t="shared" si="2141"/>
        <v/>
      </c>
      <c r="S1463" t="str">
        <f t="shared" si="2142"/>
        <v/>
      </c>
      <c r="T1463" s="104"/>
    </row>
    <row r="1464" spans="1:20" hidden="1">
      <c r="A1464" t="str">
        <f t="shared" ca="1" si="2143"/>
        <v/>
      </c>
      <c r="L1464" s="57" t="str">
        <f t="shared" si="2141"/>
        <v/>
      </c>
      <c r="P1464" s="37">
        <v>235</v>
      </c>
      <c r="S1464" t="str">
        <f t="shared" si="2142"/>
        <v/>
      </c>
      <c r="T1464" s="104"/>
    </row>
    <row r="1465" spans="1:20" hidden="1">
      <c r="A1465" t="str">
        <f t="shared" ca="1" si="2143"/>
        <v/>
      </c>
      <c r="L1465" s="57" t="str">
        <f t="shared" si="2141"/>
        <v/>
      </c>
      <c r="P1465" s="37">
        <v>235</v>
      </c>
      <c r="S1465" t="str">
        <f t="shared" si="2142"/>
        <v/>
      </c>
      <c r="T1465" s="104"/>
    </row>
    <row r="1466" spans="1:20" hidden="1">
      <c r="A1466" t="str">
        <f t="shared" ca="1" si="2143"/>
        <v/>
      </c>
      <c r="L1466" s="57" t="str">
        <f t="shared" si="2141"/>
        <v/>
      </c>
      <c r="P1466" s="37">
        <v>235</v>
      </c>
      <c r="S1466" t="str">
        <f t="shared" si="2142"/>
        <v/>
      </c>
      <c r="T1466" s="104"/>
    </row>
    <row r="1467" spans="1:20" hidden="1">
      <c r="A1467" t="str">
        <f t="shared" ca="1" si="2143"/>
        <v/>
      </c>
      <c r="L1467" s="57" t="str">
        <f t="shared" si="2141"/>
        <v/>
      </c>
      <c r="P1467" s="37">
        <v>235</v>
      </c>
      <c r="S1467" t="str">
        <f t="shared" si="2142"/>
        <v/>
      </c>
      <c r="T1467" s="104"/>
    </row>
    <row r="1468" spans="1:20" hidden="1">
      <c r="A1468" t="str">
        <f t="shared" ca="1" si="2143"/>
        <v/>
      </c>
      <c r="L1468" s="57" t="str">
        <f t="shared" si="2141"/>
        <v/>
      </c>
      <c r="S1468" t="str">
        <f t="shared" si="2142"/>
        <v/>
      </c>
      <c r="T1468" s="104"/>
    </row>
    <row r="1469" spans="1:20" hidden="1">
      <c r="A1469" t="str">
        <f t="shared" ca="1" si="2143"/>
        <v/>
      </c>
      <c r="L1469" s="57" t="str">
        <f t="shared" si="2141"/>
        <v/>
      </c>
      <c r="P1469" s="37">
        <v>236</v>
      </c>
      <c r="S1469" t="str">
        <f t="shared" si="2142"/>
        <v/>
      </c>
      <c r="T1469" s="104"/>
    </row>
    <row r="1470" spans="1:20" hidden="1">
      <c r="A1470" t="str">
        <f t="shared" ca="1" si="2143"/>
        <v/>
      </c>
      <c r="L1470" s="57" t="str">
        <f t="shared" si="2141"/>
        <v/>
      </c>
      <c r="P1470" s="37">
        <v>236</v>
      </c>
      <c r="S1470" t="str">
        <f t="shared" si="2142"/>
        <v/>
      </c>
      <c r="T1470" s="104"/>
    </row>
    <row r="1471" spans="1:20" hidden="1">
      <c r="A1471" t="str">
        <f t="shared" ca="1" si="2143"/>
        <v/>
      </c>
      <c r="L1471" s="57" t="str">
        <f t="shared" si="2141"/>
        <v/>
      </c>
      <c r="P1471" s="37">
        <v>236</v>
      </c>
      <c r="S1471" t="str">
        <f t="shared" si="2142"/>
        <v/>
      </c>
      <c r="T1471" s="104"/>
    </row>
    <row r="1472" spans="1:20" hidden="1">
      <c r="A1472" t="str">
        <f t="shared" ca="1" si="2143"/>
        <v/>
      </c>
      <c r="L1472" s="57" t="str">
        <f t="shared" si="2141"/>
        <v/>
      </c>
      <c r="P1472" s="37">
        <v>236</v>
      </c>
      <c r="S1472" t="str">
        <f t="shared" si="2142"/>
        <v/>
      </c>
      <c r="T1472" s="104"/>
    </row>
    <row r="1473" spans="1:20" hidden="1">
      <c r="A1473" t="str">
        <f t="shared" ca="1" si="2143"/>
        <v/>
      </c>
      <c r="L1473" s="57" t="str">
        <f t="shared" si="2141"/>
        <v/>
      </c>
      <c r="S1473" t="str">
        <f t="shared" si="2142"/>
        <v/>
      </c>
      <c r="T1473" s="104"/>
    </row>
    <row r="1474" spans="1:20" hidden="1">
      <c r="A1474" t="str">
        <f t="shared" ca="1" si="2143"/>
        <v/>
      </c>
      <c r="L1474" s="57" t="str">
        <f t="shared" si="2141"/>
        <v/>
      </c>
      <c r="P1474" s="37">
        <v>237</v>
      </c>
      <c r="S1474" t="str">
        <f t="shared" si="2142"/>
        <v/>
      </c>
      <c r="T1474" s="104"/>
    </row>
    <row r="1475" spans="1:20" hidden="1">
      <c r="A1475" t="str">
        <f t="shared" ca="1" si="2143"/>
        <v/>
      </c>
      <c r="L1475" s="57" t="str">
        <f t="shared" si="2141"/>
        <v/>
      </c>
      <c r="P1475" s="37">
        <v>237</v>
      </c>
      <c r="S1475" t="str">
        <f t="shared" si="2142"/>
        <v/>
      </c>
      <c r="T1475" s="104"/>
    </row>
    <row r="1476" spans="1:20" hidden="1">
      <c r="A1476" t="str">
        <f t="shared" ca="1" si="2143"/>
        <v/>
      </c>
      <c r="L1476" s="57" t="str">
        <f t="shared" si="2141"/>
        <v/>
      </c>
      <c r="P1476" s="37">
        <v>237</v>
      </c>
      <c r="S1476" t="str">
        <f t="shared" si="2142"/>
        <v/>
      </c>
      <c r="T1476" s="104"/>
    </row>
    <row r="1477" spans="1:20" hidden="1">
      <c r="A1477" t="str">
        <f t="shared" ca="1" si="2143"/>
        <v/>
      </c>
      <c r="L1477" s="57" t="str">
        <f t="shared" si="2141"/>
        <v/>
      </c>
      <c r="P1477" s="37">
        <v>237</v>
      </c>
      <c r="S1477" t="str">
        <f t="shared" si="2142"/>
        <v/>
      </c>
      <c r="T1477" s="104"/>
    </row>
    <row r="1478" spans="1:20" hidden="1">
      <c r="A1478" t="str">
        <f t="shared" ca="1" si="2143"/>
        <v/>
      </c>
      <c r="L1478" s="57" t="str">
        <f t="shared" si="2141"/>
        <v/>
      </c>
      <c r="S1478" t="str">
        <f t="shared" si="2142"/>
        <v/>
      </c>
      <c r="T1478" s="104"/>
    </row>
    <row r="1479" spans="1:20" hidden="1">
      <c r="A1479" t="str">
        <f t="shared" ca="1" si="2143"/>
        <v/>
      </c>
      <c r="L1479" s="57" t="str">
        <f t="shared" si="2141"/>
        <v/>
      </c>
      <c r="P1479" s="37">
        <v>238</v>
      </c>
      <c r="S1479" t="str">
        <f t="shared" si="2142"/>
        <v/>
      </c>
      <c r="T1479" s="104"/>
    </row>
    <row r="1480" spans="1:20" hidden="1">
      <c r="A1480" t="str">
        <f t="shared" ca="1" si="2143"/>
        <v/>
      </c>
      <c r="L1480" s="57" t="str">
        <f t="shared" si="2141"/>
        <v/>
      </c>
      <c r="P1480" s="37">
        <v>238</v>
      </c>
      <c r="S1480" t="str">
        <f t="shared" si="2142"/>
        <v/>
      </c>
      <c r="T1480" s="104"/>
    </row>
    <row r="1481" spans="1:20" hidden="1">
      <c r="A1481" t="str">
        <f t="shared" ca="1" si="2143"/>
        <v/>
      </c>
      <c r="L1481" s="57" t="str">
        <f t="shared" si="2141"/>
        <v/>
      </c>
      <c r="P1481" s="37">
        <v>238</v>
      </c>
      <c r="S1481" t="str">
        <f t="shared" si="2142"/>
        <v/>
      </c>
      <c r="T1481" s="104"/>
    </row>
    <row r="1482" spans="1:20" hidden="1">
      <c r="A1482" t="str">
        <f t="shared" ca="1" si="2143"/>
        <v/>
      </c>
      <c r="L1482" s="57" t="str">
        <f t="shared" si="2141"/>
        <v/>
      </c>
      <c r="P1482" s="37">
        <v>238</v>
      </c>
      <c r="S1482" t="str">
        <f t="shared" si="2142"/>
        <v/>
      </c>
      <c r="T1482" s="104"/>
    </row>
    <row r="1483" spans="1:20" hidden="1">
      <c r="A1483" t="str">
        <f t="shared" ca="1" si="2143"/>
        <v/>
      </c>
      <c r="L1483" s="57" t="str">
        <f t="shared" si="2141"/>
        <v/>
      </c>
      <c r="S1483" t="str">
        <f t="shared" si="2142"/>
        <v/>
      </c>
      <c r="T1483" s="104"/>
    </row>
    <row r="1484" spans="1:20" hidden="1">
      <c r="A1484" t="str">
        <f t="shared" ca="1" si="2143"/>
        <v/>
      </c>
      <c r="L1484" s="57" t="str">
        <f t="shared" si="2141"/>
        <v/>
      </c>
      <c r="P1484" s="37">
        <v>239</v>
      </c>
      <c r="S1484" t="str">
        <f t="shared" si="2142"/>
        <v/>
      </c>
      <c r="T1484" s="104"/>
    </row>
    <row r="1485" spans="1:20" hidden="1">
      <c r="A1485" t="str">
        <f t="shared" ca="1" si="2143"/>
        <v/>
      </c>
      <c r="L1485" s="57" t="str">
        <f t="shared" si="2141"/>
        <v/>
      </c>
      <c r="P1485" s="37">
        <v>239</v>
      </c>
      <c r="S1485" t="str">
        <f t="shared" si="2142"/>
        <v/>
      </c>
      <c r="T1485" s="104"/>
    </row>
    <row r="1486" spans="1:20" hidden="1">
      <c r="A1486" t="str">
        <f t="shared" ca="1" si="2143"/>
        <v/>
      </c>
      <c r="L1486" s="57" t="str">
        <f t="shared" si="2141"/>
        <v/>
      </c>
      <c r="P1486" s="37">
        <v>239</v>
      </c>
      <c r="S1486" t="str">
        <f t="shared" si="2142"/>
        <v/>
      </c>
      <c r="T1486" s="104"/>
    </row>
    <row r="1487" spans="1:20" hidden="1">
      <c r="A1487" t="str">
        <f t="shared" ca="1" si="2143"/>
        <v/>
      </c>
      <c r="L1487" s="57" t="str">
        <f t="shared" si="2141"/>
        <v/>
      </c>
      <c r="P1487" s="37">
        <v>239</v>
      </c>
      <c r="S1487" t="str">
        <f t="shared" si="2142"/>
        <v/>
      </c>
      <c r="T1487" s="104"/>
    </row>
    <row r="1488" spans="1:20" hidden="1">
      <c r="A1488" t="str">
        <f t="shared" ca="1" si="2143"/>
        <v/>
      </c>
      <c r="L1488" s="57" t="str">
        <f t="shared" si="2141"/>
        <v/>
      </c>
      <c r="S1488" t="str">
        <f t="shared" si="2142"/>
        <v/>
      </c>
      <c r="T1488" s="104"/>
    </row>
    <row r="1489" spans="1:20" hidden="1">
      <c r="A1489" t="str">
        <f t="shared" ca="1" si="2143"/>
        <v/>
      </c>
      <c r="L1489" s="57" t="str">
        <f t="shared" si="2141"/>
        <v/>
      </c>
      <c r="P1489" s="37">
        <v>240</v>
      </c>
      <c r="S1489" t="str">
        <f t="shared" si="2142"/>
        <v/>
      </c>
      <c r="T1489" s="104"/>
    </row>
    <row r="1490" spans="1:20" hidden="1">
      <c r="A1490" t="str">
        <f t="shared" ca="1" si="2143"/>
        <v/>
      </c>
      <c r="L1490" s="57" t="str">
        <f t="shared" si="2141"/>
        <v/>
      </c>
      <c r="P1490" s="37">
        <v>240</v>
      </c>
      <c r="S1490" t="str">
        <f t="shared" si="2142"/>
        <v/>
      </c>
      <c r="T1490" s="104"/>
    </row>
    <row r="1491" spans="1:20" hidden="1">
      <c r="A1491" t="str">
        <f t="shared" ca="1" si="2143"/>
        <v/>
      </c>
      <c r="L1491" s="57" t="str">
        <f t="shared" si="2141"/>
        <v/>
      </c>
      <c r="P1491" s="37">
        <v>240</v>
      </c>
      <c r="S1491" t="str">
        <f t="shared" si="2142"/>
        <v/>
      </c>
      <c r="T1491" s="104"/>
    </row>
    <row r="1492" spans="1:20" hidden="1">
      <c r="A1492" t="str">
        <f t="shared" ca="1" si="2143"/>
        <v/>
      </c>
      <c r="L1492" s="57" t="str">
        <f t="shared" ref="L1492:L1555" si="2144">IF(OR(S1492="370",S1492="371",S1492="372",S1492="373",S1492="374",S1492="375",S1492="376",S1492="377",S1492="378",S1492="379",S1492="380",S1492="039",S1492="389"),"農集","")</f>
        <v/>
      </c>
      <c r="P1492" s="37">
        <v>240</v>
      </c>
      <c r="S1492" t="str">
        <f t="shared" ref="S1492:S1555" si="2145">IF(C1492="","",LEFT(TEXT(C1492,"000000000"),3))</f>
        <v/>
      </c>
      <c r="T1492" s="104"/>
    </row>
    <row r="1493" spans="1:20" hidden="1">
      <c r="A1493" t="str">
        <f t="shared" ca="1" si="2143"/>
        <v/>
      </c>
      <c r="L1493" s="57" t="str">
        <f t="shared" si="2144"/>
        <v/>
      </c>
      <c r="S1493" t="str">
        <f t="shared" si="2145"/>
        <v/>
      </c>
      <c r="T1493" s="104"/>
    </row>
    <row r="1494" spans="1:20" hidden="1">
      <c r="A1494" t="str">
        <f t="shared" ca="1" si="2143"/>
        <v/>
      </c>
      <c r="L1494" s="57" t="str">
        <f t="shared" si="2144"/>
        <v/>
      </c>
      <c r="P1494" s="37">
        <v>241</v>
      </c>
      <c r="S1494" t="str">
        <f t="shared" si="2145"/>
        <v/>
      </c>
      <c r="T1494" s="104"/>
    </row>
    <row r="1495" spans="1:20" hidden="1">
      <c r="A1495" t="str">
        <f t="shared" ca="1" si="2143"/>
        <v/>
      </c>
      <c r="L1495" s="57" t="str">
        <f t="shared" si="2144"/>
        <v/>
      </c>
      <c r="P1495" s="37">
        <v>241</v>
      </c>
      <c r="S1495" t="str">
        <f t="shared" si="2145"/>
        <v/>
      </c>
      <c r="T1495" s="104"/>
    </row>
    <row r="1496" spans="1:20" hidden="1">
      <c r="A1496" t="str">
        <f t="shared" ca="1" si="2143"/>
        <v/>
      </c>
      <c r="L1496" s="57" t="str">
        <f t="shared" si="2144"/>
        <v/>
      </c>
      <c r="P1496" s="37">
        <v>241</v>
      </c>
      <c r="S1496" t="str">
        <f t="shared" si="2145"/>
        <v/>
      </c>
      <c r="T1496" s="104"/>
    </row>
    <row r="1497" spans="1:20" hidden="1">
      <c r="A1497" t="str">
        <f t="shared" ca="1" si="2143"/>
        <v/>
      </c>
      <c r="L1497" s="57" t="str">
        <f t="shared" si="2144"/>
        <v/>
      </c>
      <c r="P1497" s="37">
        <v>241</v>
      </c>
      <c r="S1497" t="str">
        <f t="shared" si="2145"/>
        <v/>
      </c>
      <c r="T1497" s="104"/>
    </row>
    <row r="1498" spans="1:20" hidden="1">
      <c r="A1498" t="str">
        <f t="shared" ca="1" si="2143"/>
        <v/>
      </c>
      <c r="L1498" s="57" t="str">
        <f t="shared" si="2144"/>
        <v/>
      </c>
      <c r="S1498" t="str">
        <f t="shared" si="2145"/>
        <v/>
      </c>
      <c r="T1498" s="104"/>
    </row>
    <row r="1499" spans="1:20" hidden="1">
      <c r="A1499" t="str">
        <f t="shared" ca="1" si="2143"/>
        <v/>
      </c>
      <c r="L1499" s="57" t="str">
        <f t="shared" si="2144"/>
        <v/>
      </c>
      <c r="P1499" s="37">
        <v>242</v>
      </c>
      <c r="S1499" t="str">
        <f t="shared" si="2145"/>
        <v/>
      </c>
      <c r="T1499" s="104"/>
    </row>
    <row r="1500" spans="1:20" hidden="1">
      <c r="A1500" t="str">
        <f t="shared" ca="1" si="2143"/>
        <v/>
      </c>
      <c r="L1500" s="57" t="str">
        <f t="shared" si="2144"/>
        <v/>
      </c>
      <c r="P1500" s="37">
        <v>242</v>
      </c>
      <c r="S1500" t="str">
        <f t="shared" si="2145"/>
        <v/>
      </c>
      <c r="T1500" s="104"/>
    </row>
    <row r="1501" spans="1:20" hidden="1">
      <c r="A1501" t="str">
        <f t="shared" ca="1" si="2143"/>
        <v/>
      </c>
      <c r="L1501" s="57" t="str">
        <f t="shared" si="2144"/>
        <v/>
      </c>
      <c r="P1501" s="37">
        <v>242</v>
      </c>
      <c r="S1501" t="str">
        <f t="shared" si="2145"/>
        <v/>
      </c>
      <c r="T1501" s="104"/>
    </row>
    <row r="1502" spans="1:20" hidden="1">
      <c r="A1502" t="str">
        <f t="shared" ca="1" si="2143"/>
        <v/>
      </c>
      <c r="L1502" s="57" t="str">
        <f t="shared" si="2144"/>
        <v/>
      </c>
      <c r="P1502" s="37">
        <v>242</v>
      </c>
      <c r="S1502" t="str">
        <f t="shared" si="2145"/>
        <v/>
      </c>
      <c r="T1502" s="104"/>
    </row>
    <row r="1503" spans="1:20" hidden="1">
      <c r="A1503" t="str">
        <f t="shared" ca="1" si="2143"/>
        <v/>
      </c>
      <c r="L1503" s="57" t="str">
        <f t="shared" si="2144"/>
        <v/>
      </c>
      <c r="S1503" t="str">
        <f t="shared" si="2145"/>
        <v/>
      </c>
      <c r="T1503" s="104"/>
    </row>
    <row r="1504" spans="1:20" hidden="1">
      <c r="A1504" t="str">
        <f t="shared" ca="1" si="2143"/>
        <v/>
      </c>
      <c r="L1504" s="57" t="str">
        <f t="shared" si="2144"/>
        <v/>
      </c>
      <c r="P1504" s="37">
        <v>243</v>
      </c>
      <c r="S1504" t="str">
        <f t="shared" si="2145"/>
        <v/>
      </c>
      <c r="T1504" s="104"/>
    </row>
    <row r="1505" spans="1:20" hidden="1">
      <c r="A1505" t="str">
        <f t="shared" ca="1" si="2143"/>
        <v/>
      </c>
      <c r="L1505" s="57" t="str">
        <f t="shared" si="2144"/>
        <v/>
      </c>
      <c r="P1505" s="37">
        <v>243</v>
      </c>
      <c r="S1505" t="str">
        <f t="shared" si="2145"/>
        <v/>
      </c>
      <c r="T1505" s="104"/>
    </row>
    <row r="1506" spans="1:20" hidden="1">
      <c r="A1506" t="str">
        <f t="shared" ca="1" si="2143"/>
        <v/>
      </c>
      <c r="L1506" s="57" t="str">
        <f t="shared" si="2144"/>
        <v/>
      </c>
      <c r="P1506" s="37">
        <v>243</v>
      </c>
      <c r="S1506" t="str">
        <f t="shared" si="2145"/>
        <v/>
      </c>
      <c r="T1506" s="104"/>
    </row>
    <row r="1507" spans="1:20" hidden="1">
      <c r="A1507" t="str">
        <f t="shared" ca="1" si="2143"/>
        <v/>
      </c>
      <c r="L1507" s="57" t="str">
        <f t="shared" si="2144"/>
        <v/>
      </c>
      <c r="P1507" s="37">
        <v>243</v>
      </c>
      <c r="S1507" t="str">
        <f t="shared" si="2145"/>
        <v/>
      </c>
      <c r="T1507" s="104"/>
    </row>
    <row r="1508" spans="1:20" hidden="1">
      <c r="A1508" t="str">
        <f t="shared" ca="1" si="2143"/>
        <v/>
      </c>
      <c r="L1508" s="57" t="str">
        <f t="shared" si="2144"/>
        <v/>
      </c>
      <c r="S1508" t="str">
        <f t="shared" si="2145"/>
        <v/>
      </c>
      <c r="T1508" s="104"/>
    </row>
    <row r="1509" spans="1:20" hidden="1">
      <c r="A1509" t="str">
        <f t="shared" ca="1" si="2143"/>
        <v/>
      </c>
      <c r="L1509" s="57" t="str">
        <f t="shared" si="2144"/>
        <v/>
      </c>
      <c r="P1509" s="37">
        <v>244</v>
      </c>
      <c r="S1509" t="str">
        <f t="shared" si="2145"/>
        <v/>
      </c>
      <c r="T1509" s="104"/>
    </row>
    <row r="1510" spans="1:20" hidden="1">
      <c r="A1510" t="str">
        <f t="shared" ca="1" si="2143"/>
        <v/>
      </c>
      <c r="L1510" s="57" t="str">
        <f t="shared" si="2144"/>
        <v/>
      </c>
      <c r="P1510" s="37">
        <v>244</v>
      </c>
      <c r="S1510" t="str">
        <f t="shared" si="2145"/>
        <v/>
      </c>
      <c r="T1510" s="104"/>
    </row>
    <row r="1511" spans="1:20" hidden="1">
      <c r="A1511" t="str">
        <f t="shared" ca="1" si="2143"/>
        <v/>
      </c>
      <c r="L1511" s="57" t="str">
        <f t="shared" si="2144"/>
        <v/>
      </c>
      <c r="P1511" s="37">
        <v>244</v>
      </c>
      <c r="S1511" t="str">
        <f t="shared" si="2145"/>
        <v/>
      </c>
      <c r="T1511" s="104"/>
    </row>
    <row r="1512" spans="1:20" hidden="1">
      <c r="A1512" t="str">
        <f t="shared" ca="1" si="2143"/>
        <v/>
      </c>
      <c r="L1512" s="57" t="str">
        <f t="shared" si="2144"/>
        <v/>
      </c>
      <c r="P1512" s="37">
        <v>244</v>
      </c>
      <c r="S1512" t="str">
        <f t="shared" si="2145"/>
        <v/>
      </c>
      <c r="T1512" s="104"/>
    </row>
    <row r="1513" spans="1:20" hidden="1">
      <c r="A1513" t="str">
        <f t="shared" ca="1" si="2143"/>
        <v/>
      </c>
      <c r="L1513" s="57" t="str">
        <f t="shared" si="2144"/>
        <v/>
      </c>
      <c r="S1513" t="str">
        <f t="shared" si="2145"/>
        <v/>
      </c>
      <c r="T1513" s="104"/>
    </row>
    <row r="1514" spans="1:20" hidden="1">
      <c r="A1514" t="str">
        <f t="shared" ca="1" si="2143"/>
        <v/>
      </c>
      <c r="L1514" s="57" t="str">
        <f t="shared" si="2144"/>
        <v/>
      </c>
      <c r="P1514" s="37">
        <v>245</v>
      </c>
      <c r="S1514" t="str">
        <f t="shared" si="2145"/>
        <v/>
      </c>
      <c r="T1514" s="104"/>
    </row>
    <row r="1515" spans="1:20" hidden="1">
      <c r="A1515" t="str">
        <f t="shared" ca="1" si="2143"/>
        <v/>
      </c>
      <c r="L1515" s="57" t="str">
        <f t="shared" si="2144"/>
        <v/>
      </c>
      <c r="P1515" s="37">
        <v>245</v>
      </c>
      <c r="S1515" t="str">
        <f t="shared" si="2145"/>
        <v/>
      </c>
      <c r="T1515" s="104"/>
    </row>
    <row r="1516" spans="1:20" hidden="1">
      <c r="A1516" t="str">
        <f t="shared" ca="1" si="2143"/>
        <v/>
      </c>
      <c r="L1516" s="57" t="str">
        <f t="shared" si="2144"/>
        <v/>
      </c>
      <c r="P1516" s="37">
        <v>245</v>
      </c>
      <c r="S1516" t="str">
        <f t="shared" si="2145"/>
        <v/>
      </c>
      <c r="T1516" s="104"/>
    </row>
    <row r="1517" spans="1:20" hidden="1">
      <c r="A1517" t="str">
        <f t="shared" ca="1" si="2143"/>
        <v/>
      </c>
      <c r="L1517" s="57" t="str">
        <f t="shared" si="2144"/>
        <v/>
      </c>
      <c r="P1517" s="37">
        <v>245</v>
      </c>
      <c r="S1517" t="str">
        <f t="shared" si="2145"/>
        <v/>
      </c>
      <c r="T1517" s="104"/>
    </row>
    <row r="1518" spans="1:20" hidden="1">
      <c r="A1518" t="str">
        <f t="shared" ref="A1518:A1571" ca="1" si="2146">IF(B1518="","",INDIRECT("減額一覧!B"&amp;$P1518))</f>
        <v/>
      </c>
      <c r="L1518" s="57" t="str">
        <f t="shared" si="2144"/>
        <v/>
      </c>
      <c r="S1518" t="str">
        <f t="shared" si="2145"/>
        <v/>
      </c>
      <c r="T1518" s="104"/>
    </row>
    <row r="1519" spans="1:20" hidden="1">
      <c r="A1519" t="str">
        <f t="shared" ca="1" si="2146"/>
        <v/>
      </c>
      <c r="L1519" s="57" t="str">
        <f t="shared" si="2144"/>
        <v/>
      </c>
      <c r="P1519" s="37">
        <v>246</v>
      </c>
      <c r="S1519" t="str">
        <f t="shared" si="2145"/>
        <v/>
      </c>
      <c r="T1519" s="104"/>
    </row>
    <row r="1520" spans="1:20" hidden="1">
      <c r="A1520" t="str">
        <f t="shared" ca="1" si="2146"/>
        <v/>
      </c>
      <c r="L1520" s="57" t="str">
        <f t="shared" si="2144"/>
        <v/>
      </c>
      <c r="P1520" s="37">
        <v>246</v>
      </c>
      <c r="S1520" t="str">
        <f t="shared" si="2145"/>
        <v/>
      </c>
      <c r="T1520" s="104"/>
    </row>
    <row r="1521" spans="1:20" hidden="1">
      <c r="A1521" t="str">
        <f t="shared" ca="1" si="2146"/>
        <v/>
      </c>
      <c r="L1521" s="57" t="str">
        <f t="shared" si="2144"/>
        <v/>
      </c>
      <c r="P1521" s="37">
        <v>246</v>
      </c>
      <c r="S1521" t="str">
        <f t="shared" si="2145"/>
        <v/>
      </c>
      <c r="T1521" s="104"/>
    </row>
    <row r="1522" spans="1:20" hidden="1">
      <c r="A1522" t="str">
        <f t="shared" ca="1" si="2146"/>
        <v/>
      </c>
      <c r="L1522" s="57" t="str">
        <f t="shared" si="2144"/>
        <v/>
      </c>
      <c r="P1522" s="37">
        <v>246</v>
      </c>
      <c r="S1522" t="str">
        <f t="shared" si="2145"/>
        <v/>
      </c>
      <c r="T1522" s="104"/>
    </row>
    <row r="1523" spans="1:20" hidden="1">
      <c r="A1523" t="str">
        <f t="shared" ca="1" si="2146"/>
        <v/>
      </c>
      <c r="L1523" s="57" t="str">
        <f t="shared" si="2144"/>
        <v/>
      </c>
      <c r="S1523" t="str">
        <f t="shared" si="2145"/>
        <v/>
      </c>
      <c r="T1523" s="104"/>
    </row>
    <row r="1524" spans="1:20" hidden="1">
      <c r="A1524" t="str">
        <f t="shared" ca="1" si="2146"/>
        <v/>
      </c>
      <c r="L1524" s="57" t="str">
        <f t="shared" si="2144"/>
        <v/>
      </c>
      <c r="P1524" s="37">
        <v>247</v>
      </c>
      <c r="S1524" t="str">
        <f t="shared" si="2145"/>
        <v/>
      </c>
      <c r="T1524" s="104"/>
    </row>
    <row r="1525" spans="1:20" hidden="1">
      <c r="A1525" t="str">
        <f t="shared" ca="1" si="2146"/>
        <v/>
      </c>
      <c r="L1525" s="57" t="str">
        <f t="shared" si="2144"/>
        <v/>
      </c>
      <c r="P1525" s="37">
        <v>247</v>
      </c>
      <c r="S1525" t="str">
        <f t="shared" si="2145"/>
        <v/>
      </c>
      <c r="T1525" s="104"/>
    </row>
    <row r="1526" spans="1:20" hidden="1">
      <c r="A1526" t="str">
        <f t="shared" ca="1" si="2146"/>
        <v/>
      </c>
      <c r="L1526" s="57" t="str">
        <f t="shared" si="2144"/>
        <v/>
      </c>
      <c r="P1526" s="37">
        <v>247</v>
      </c>
      <c r="S1526" t="str">
        <f t="shared" si="2145"/>
        <v/>
      </c>
      <c r="T1526" s="104"/>
    </row>
    <row r="1527" spans="1:20" hidden="1">
      <c r="A1527" t="str">
        <f t="shared" ca="1" si="2146"/>
        <v/>
      </c>
      <c r="L1527" s="57" t="str">
        <f t="shared" si="2144"/>
        <v/>
      </c>
      <c r="P1527" s="37">
        <v>247</v>
      </c>
      <c r="S1527" t="str">
        <f t="shared" si="2145"/>
        <v/>
      </c>
      <c r="T1527" s="104"/>
    </row>
    <row r="1528" spans="1:20" hidden="1">
      <c r="A1528" t="str">
        <f t="shared" ca="1" si="2146"/>
        <v/>
      </c>
      <c r="L1528" s="57" t="str">
        <f t="shared" si="2144"/>
        <v/>
      </c>
      <c r="S1528" t="str">
        <f t="shared" si="2145"/>
        <v/>
      </c>
      <c r="T1528" s="104"/>
    </row>
    <row r="1529" spans="1:20" hidden="1">
      <c r="A1529" t="str">
        <f t="shared" ca="1" si="2146"/>
        <v/>
      </c>
      <c r="L1529" s="57" t="str">
        <f t="shared" si="2144"/>
        <v/>
      </c>
      <c r="P1529" s="37">
        <v>248</v>
      </c>
      <c r="S1529" t="str">
        <f t="shared" si="2145"/>
        <v/>
      </c>
      <c r="T1529" s="104"/>
    </row>
    <row r="1530" spans="1:20" hidden="1">
      <c r="A1530" t="str">
        <f t="shared" ca="1" si="2146"/>
        <v/>
      </c>
      <c r="L1530" s="57" t="str">
        <f t="shared" si="2144"/>
        <v/>
      </c>
      <c r="P1530" s="37">
        <v>248</v>
      </c>
      <c r="S1530" t="str">
        <f t="shared" si="2145"/>
        <v/>
      </c>
      <c r="T1530" s="104"/>
    </row>
    <row r="1531" spans="1:20" hidden="1">
      <c r="A1531" t="str">
        <f t="shared" ca="1" si="2146"/>
        <v/>
      </c>
      <c r="L1531" s="57" t="str">
        <f t="shared" si="2144"/>
        <v/>
      </c>
      <c r="P1531" s="37">
        <v>248</v>
      </c>
      <c r="S1531" t="str">
        <f t="shared" si="2145"/>
        <v/>
      </c>
      <c r="T1531" s="104"/>
    </row>
    <row r="1532" spans="1:20" hidden="1">
      <c r="A1532" t="str">
        <f t="shared" ca="1" si="2146"/>
        <v/>
      </c>
      <c r="L1532" s="57" t="str">
        <f t="shared" si="2144"/>
        <v/>
      </c>
      <c r="P1532" s="37">
        <v>248</v>
      </c>
      <c r="S1532" t="str">
        <f t="shared" si="2145"/>
        <v/>
      </c>
      <c r="T1532" s="104"/>
    </row>
    <row r="1533" spans="1:20" hidden="1">
      <c r="A1533" t="str">
        <f t="shared" ca="1" si="2146"/>
        <v/>
      </c>
      <c r="L1533" s="57" t="str">
        <f t="shared" si="2144"/>
        <v/>
      </c>
      <c r="S1533" t="str">
        <f t="shared" si="2145"/>
        <v/>
      </c>
      <c r="T1533" s="104"/>
    </row>
    <row r="1534" spans="1:20" hidden="1">
      <c r="A1534" t="str">
        <f t="shared" ca="1" si="2146"/>
        <v/>
      </c>
      <c r="L1534" s="57" t="str">
        <f t="shared" si="2144"/>
        <v/>
      </c>
      <c r="P1534" s="37">
        <v>249</v>
      </c>
      <c r="S1534" t="str">
        <f t="shared" si="2145"/>
        <v/>
      </c>
      <c r="T1534" s="104"/>
    </row>
    <row r="1535" spans="1:20" hidden="1">
      <c r="A1535" t="str">
        <f t="shared" ca="1" si="2146"/>
        <v/>
      </c>
      <c r="L1535" s="57" t="str">
        <f t="shared" si="2144"/>
        <v/>
      </c>
      <c r="P1535" s="37">
        <v>249</v>
      </c>
      <c r="S1535" t="str">
        <f t="shared" si="2145"/>
        <v/>
      </c>
      <c r="T1535" s="104"/>
    </row>
    <row r="1536" spans="1:20" hidden="1">
      <c r="A1536" t="str">
        <f t="shared" ca="1" si="2146"/>
        <v/>
      </c>
      <c r="L1536" s="57" t="str">
        <f t="shared" si="2144"/>
        <v/>
      </c>
      <c r="P1536" s="37">
        <v>249</v>
      </c>
      <c r="S1536" t="str">
        <f t="shared" si="2145"/>
        <v/>
      </c>
      <c r="T1536" s="104"/>
    </row>
    <row r="1537" spans="1:20" hidden="1">
      <c r="A1537" t="str">
        <f t="shared" ca="1" si="2146"/>
        <v/>
      </c>
      <c r="L1537" s="57" t="str">
        <f t="shared" si="2144"/>
        <v/>
      </c>
      <c r="P1537" s="37">
        <v>249</v>
      </c>
      <c r="S1537" t="str">
        <f t="shared" si="2145"/>
        <v/>
      </c>
      <c r="T1537" s="104"/>
    </row>
    <row r="1538" spans="1:20" hidden="1">
      <c r="A1538" t="str">
        <f t="shared" ca="1" si="2146"/>
        <v/>
      </c>
      <c r="L1538" s="57" t="str">
        <f t="shared" si="2144"/>
        <v/>
      </c>
      <c r="S1538" t="str">
        <f t="shared" si="2145"/>
        <v/>
      </c>
      <c r="T1538" s="104"/>
    </row>
    <row r="1539" spans="1:20" hidden="1">
      <c r="A1539" t="str">
        <f t="shared" ca="1" si="2146"/>
        <v/>
      </c>
      <c r="L1539" s="57" t="str">
        <f t="shared" si="2144"/>
        <v/>
      </c>
      <c r="P1539" s="37">
        <v>250</v>
      </c>
      <c r="S1539" t="str">
        <f t="shared" si="2145"/>
        <v/>
      </c>
      <c r="T1539" s="104"/>
    </row>
    <row r="1540" spans="1:20" hidden="1">
      <c r="A1540" t="str">
        <f t="shared" ca="1" si="2146"/>
        <v/>
      </c>
      <c r="L1540" s="57" t="str">
        <f t="shared" si="2144"/>
        <v/>
      </c>
      <c r="P1540" s="37">
        <v>250</v>
      </c>
      <c r="S1540" t="str">
        <f t="shared" si="2145"/>
        <v/>
      </c>
      <c r="T1540" s="104"/>
    </row>
    <row r="1541" spans="1:20" hidden="1">
      <c r="A1541" t="str">
        <f t="shared" ca="1" si="2146"/>
        <v/>
      </c>
      <c r="L1541" s="57" t="str">
        <f t="shared" si="2144"/>
        <v/>
      </c>
      <c r="P1541" s="37">
        <v>250</v>
      </c>
      <c r="S1541" t="str">
        <f t="shared" si="2145"/>
        <v/>
      </c>
      <c r="T1541" s="104"/>
    </row>
    <row r="1542" spans="1:20" hidden="1">
      <c r="A1542" t="str">
        <f t="shared" ca="1" si="2146"/>
        <v/>
      </c>
      <c r="L1542" s="57" t="str">
        <f t="shared" si="2144"/>
        <v/>
      </c>
      <c r="P1542" s="37">
        <v>250</v>
      </c>
      <c r="S1542" t="str">
        <f t="shared" si="2145"/>
        <v/>
      </c>
      <c r="T1542" s="104"/>
    </row>
    <row r="1543" spans="1:20" hidden="1">
      <c r="A1543" t="str">
        <f t="shared" ca="1" si="2146"/>
        <v/>
      </c>
      <c r="L1543" s="57" t="str">
        <f t="shared" si="2144"/>
        <v/>
      </c>
      <c r="S1543" t="str">
        <f t="shared" si="2145"/>
        <v/>
      </c>
      <c r="T1543" s="104"/>
    </row>
    <row r="1544" spans="1:20" hidden="1">
      <c r="A1544" t="str">
        <f t="shared" ca="1" si="2146"/>
        <v/>
      </c>
      <c r="L1544" s="57" t="str">
        <f t="shared" si="2144"/>
        <v/>
      </c>
      <c r="P1544" s="37">
        <v>251</v>
      </c>
      <c r="S1544" t="str">
        <f t="shared" si="2145"/>
        <v/>
      </c>
      <c r="T1544" s="104"/>
    </row>
    <row r="1545" spans="1:20" hidden="1">
      <c r="A1545" t="str">
        <f t="shared" ca="1" si="2146"/>
        <v/>
      </c>
      <c r="L1545" s="57" t="str">
        <f t="shared" si="2144"/>
        <v/>
      </c>
      <c r="P1545" s="37">
        <v>251</v>
      </c>
      <c r="S1545" t="str">
        <f t="shared" si="2145"/>
        <v/>
      </c>
      <c r="T1545" s="104"/>
    </row>
    <row r="1546" spans="1:20" hidden="1">
      <c r="A1546" t="str">
        <f t="shared" ca="1" si="2146"/>
        <v/>
      </c>
      <c r="L1546" s="57" t="str">
        <f t="shared" si="2144"/>
        <v/>
      </c>
      <c r="P1546" s="37">
        <v>251</v>
      </c>
      <c r="S1546" t="str">
        <f t="shared" si="2145"/>
        <v/>
      </c>
      <c r="T1546" s="104"/>
    </row>
    <row r="1547" spans="1:20" hidden="1">
      <c r="A1547" t="str">
        <f t="shared" ca="1" si="2146"/>
        <v/>
      </c>
      <c r="L1547" s="57" t="str">
        <f t="shared" si="2144"/>
        <v/>
      </c>
      <c r="P1547" s="37">
        <v>251</v>
      </c>
      <c r="S1547" t="str">
        <f t="shared" si="2145"/>
        <v/>
      </c>
      <c r="T1547" s="104"/>
    </row>
    <row r="1548" spans="1:20" hidden="1">
      <c r="A1548" t="str">
        <f t="shared" ca="1" si="2146"/>
        <v/>
      </c>
      <c r="L1548" s="57" t="str">
        <f t="shared" si="2144"/>
        <v/>
      </c>
      <c r="S1548" t="str">
        <f t="shared" si="2145"/>
        <v/>
      </c>
      <c r="T1548" s="104"/>
    </row>
    <row r="1549" spans="1:20" hidden="1">
      <c r="A1549" t="str">
        <f t="shared" ca="1" si="2146"/>
        <v/>
      </c>
      <c r="L1549" s="57" t="str">
        <f t="shared" si="2144"/>
        <v/>
      </c>
      <c r="P1549" s="37">
        <v>252</v>
      </c>
      <c r="S1549" t="str">
        <f t="shared" si="2145"/>
        <v/>
      </c>
      <c r="T1549" s="104"/>
    </row>
    <row r="1550" spans="1:20" hidden="1">
      <c r="A1550" t="str">
        <f t="shared" ca="1" si="2146"/>
        <v/>
      </c>
      <c r="L1550" s="57" t="str">
        <f t="shared" si="2144"/>
        <v/>
      </c>
      <c r="P1550" s="37">
        <v>252</v>
      </c>
      <c r="S1550" t="str">
        <f t="shared" si="2145"/>
        <v/>
      </c>
      <c r="T1550" s="104"/>
    </row>
    <row r="1551" spans="1:20" hidden="1">
      <c r="A1551" t="str">
        <f t="shared" ca="1" si="2146"/>
        <v/>
      </c>
      <c r="L1551" s="57" t="str">
        <f t="shared" si="2144"/>
        <v/>
      </c>
      <c r="P1551" s="37">
        <v>252</v>
      </c>
      <c r="S1551" t="str">
        <f t="shared" si="2145"/>
        <v/>
      </c>
      <c r="T1551" s="104"/>
    </row>
    <row r="1552" spans="1:20" hidden="1">
      <c r="A1552" t="str">
        <f t="shared" ca="1" si="2146"/>
        <v/>
      </c>
      <c r="L1552" s="57" t="str">
        <f t="shared" si="2144"/>
        <v/>
      </c>
      <c r="P1552" s="37">
        <v>252</v>
      </c>
      <c r="S1552" t="str">
        <f t="shared" si="2145"/>
        <v/>
      </c>
      <c r="T1552" s="104"/>
    </row>
    <row r="1553" spans="1:20" hidden="1">
      <c r="A1553" t="str">
        <f t="shared" ca="1" si="2146"/>
        <v/>
      </c>
      <c r="L1553" s="57" t="str">
        <f t="shared" si="2144"/>
        <v/>
      </c>
      <c r="S1553" t="str">
        <f t="shared" si="2145"/>
        <v/>
      </c>
      <c r="T1553" s="104"/>
    </row>
    <row r="1554" spans="1:20" hidden="1">
      <c r="A1554" t="str">
        <f t="shared" ca="1" si="2146"/>
        <v/>
      </c>
      <c r="L1554" s="57" t="str">
        <f t="shared" si="2144"/>
        <v/>
      </c>
      <c r="P1554" s="37">
        <v>253</v>
      </c>
      <c r="S1554" t="str">
        <f t="shared" si="2145"/>
        <v/>
      </c>
      <c r="T1554" s="104"/>
    </row>
    <row r="1555" spans="1:20" hidden="1">
      <c r="A1555" t="str">
        <f t="shared" ca="1" si="2146"/>
        <v/>
      </c>
      <c r="L1555" s="57" t="str">
        <f t="shared" si="2144"/>
        <v/>
      </c>
      <c r="P1555" s="37">
        <v>253</v>
      </c>
      <c r="S1555" t="str">
        <f t="shared" si="2145"/>
        <v/>
      </c>
      <c r="T1555" s="104"/>
    </row>
    <row r="1556" spans="1:20" hidden="1">
      <c r="A1556" t="str">
        <f t="shared" ca="1" si="2146"/>
        <v/>
      </c>
      <c r="L1556" s="57" t="str">
        <f t="shared" ref="L1556:L1571" si="2147">IF(OR(S1556="370",S1556="371",S1556="372",S1556="373",S1556="374",S1556="375",S1556="376",S1556="377",S1556="378",S1556="379",S1556="380",S1556="039",S1556="389"),"農集","")</f>
        <v/>
      </c>
      <c r="P1556" s="37">
        <v>253</v>
      </c>
      <c r="S1556" t="str">
        <f t="shared" ref="S1556:S1571" si="2148">IF(C1556="","",LEFT(TEXT(C1556,"000000000"),3))</f>
        <v/>
      </c>
      <c r="T1556" s="104"/>
    </row>
    <row r="1557" spans="1:20" hidden="1">
      <c r="A1557" t="str">
        <f t="shared" ca="1" si="2146"/>
        <v/>
      </c>
      <c r="L1557" s="57" t="str">
        <f t="shared" si="2147"/>
        <v/>
      </c>
      <c r="P1557" s="37">
        <v>253</v>
      </c>
      <c r="S1557" t="str">
        <f t="shared" si="2148"/>
        <v/>
      </c>
      <c r="T1557" s="104"/>
    </row>
    <row r="1558" spans="1:20" hidden="1">
      <c r="A1558" t="str">
        <f t="shared" ca="1" si="2146"/>
        <v/>
      </c>
      <c r="L1558" s="57" t="str">
        <f t="shared" si="2147"/>
        <v/>
      </c>
      <c r="S1558" t="str">
        <f t="shared" si="2148"/>
        <v/>
      </c>
      <c r="T1558" s="104"/>
    </row>
    <row r="1559" spans="1:20" hidden="1">
      <c r="A1559" t="str">
        <f t="shared" ca="1" si="2146"/>
        <v/>
      </c>
      <c r="L1559" s="57" t="str">
        <f t="shared" si="2147"/>
        <v/>
      </c>
      <c r="P1559" s="37">
        <v>254</v>
      </c>
      <c r="S1559" t="str">
        <f t="shared" si="2148"/>
        <v/>
      </c>
      <c r="T1559" s="104"/>
    </row>
    <row r="1560" spans="1:20" hidden="1">
      <c r="A1560" t="str">
        <f t="shared" ca="1" si="2146"/>
        <v/>
      </c>
      <c r="L1560" s="57" t="str">
        <f t="shared" si="2147"/>
        <v/>
      </c>
      <c r="P1560" s="37">
        <v>254</v>
      </c>
      <c r="S1560" t="str">
        <f t="shared" si="2148"/>
        <v/>
      </c>
      <c r="T1560" s="104"/>
    </row>
    <row r="1561" spans="1:20" hidden="1">
      <c r="A1561" t="str">
        <f t="shared" ca="1" si="2146"/>
        <v/>
      </c>
      <c r="L1561" s="57" t="str">
        <f t="shared" si="2147"/>
        <v/>
      </c>
      <c r="P1561" s="37">
        <v>254</v>
      </c>
      <c r="S1561" t="str">
        <f t="shared" si="2148"/>
        <v/>
      </c>
      <c r="T1561" s="104"/>
    </row>
    <row r="1562" spans="1:20" hidden="1">
      <c r="A1562" t="str">
        <f t="shared" ca="1" si="2146"/>
        <v/>
      </c>
      <c r="L1562" s="57" t="str">
        <f t="shared" si="2147"/>
        <v/>
      </c>
      <c r="P1562" s="37">
        <v>254</v>
      </c>
      <c r="S1562" t="str">
        <f t="shared" si="2148"/>
        <v/>
      </c>
      <c r="T1562" s="104"/>
    </row>
    <row r="1563" spans="1:20" hidden="1">
      <c r="A1563" t="str">
        <f t="shared" ca="1" si="2146"/>
        <v/>
      </c>
      <c r="L1563" s="57" t="str">
        <f t="shared" si="2147"/>
        <v/>
      </c>
      <c r="S1563" t="str">
        <f t="shared" si="2148"/>
        <v/>
      </c>
      <c r="T1563" s="104"/>
    </row>
    <row r="1564" spans="1:20" hidden="1">
      <c r="A1564" t="str">
        <f t="shared" ca="1" si="2146"/>
        <v/>
      </c>
      <c r="L1564" s="57" t="str">
        <f t="shared" si="2147"/>
        <v/>
      </c>
      <c r="P1564" s="37">
        <v>255</v>
      </c>
      <c r="S1564" t="str">
        <f t="shared" si="2148"/>
        <v/>
      </c>
      <c r="T1564" s="104"/>
    </row>
    <row r="1565" spans="1:20" hidden="1">
      <c r="A1565" t="str">
        <f t="shared" ca="1" si="2146"/>
        <v/>
      </c>
      <c r="L1565" s="57" t="str">
        <f t="shared" si="2147"/>
        <v/>
      </c>
      <c r="P1565" s="37">
        <v>255</v>
      </c>
      <c r="S1565" t="str">
        <f t="shared" si="2148"/>
        <v/>
      </c>
      <c r="T1565" s="104"/>
    </row>
    <row r="1566" spans="1:20" hidden="1">
      <c r="A1566" t="str">
        <f t="shared" ca="1" si="2146"/>
        <v/>
      </c>
      <c r="L1566" s="57" t="str">
        <f t="shared" si="2147"/>
        <v/>
      </c>
      <c r="P1566" s="37">
        <v>255</v>
      </c>
      <c r="S1566" t="str">
        <f t="shared" si="2148"/>
        <v/>
      </c>
      <c r="T1566" s="104"/>
    </row>
    <row r="1567" spans="1:20" hidden="1">
      <c r="A1567" t="str">
        <f t="shared" ca="1" si="2146"/>
        <v/>
      </c>
      <c r="L1567" s="57" t="str">
        <f t="shared" si="2147"/>
        <v/>
      </c>
      <c r="P1567" s="37">
        <v>255</v>
      </c>
      <c r="S1567" t="str">
        <f t="shared" si="2148"/>
        <v/>
      </c>
      <c r="T1567" s="104"/>
    </row>
    <row r="1568" spans="1:20" hidden="1">
      <c r="A1568" t="str">
        <f t="shared" ca="1" si="2146"/>
        <v/>
      </c>
      <c r="L1568" s="57" t="str">
        <f t="shared" si="2147"/>
        <v/>
      </c>
      <c r="S1568" t="str">
        <f t="shared" si="2148"/>
        <v/>
      </c>
      <c r="T1568" s="104"/>
    </row>
    <row r="1569" spans="1:20" hidden="1">
      <c r="A1569" t="str">
        <f t="shared" ca="1" si="2146"/>
        <v/>
      </c>
      <c r="L1569" s="57" t="str">
        <f t="shared" si="2147"/>
        <v/>
      </c>
      <c r="P1569" s="37">
        <v>256</v>
      </c>
      <c r="S1569" t="str">
        <f t="shared" si="2148"/>
        <v/>
      </c>
      <c r="T1569" s="104"/>
    </row>
    <row r="1570" spans="1:20" hidden="1">
      <c r="A1570" t="str">
        <f t="shared" ca="1" si="2146"/>
        <v/>
      </c>
      <c r="L1570" s="57" t="str">
        <f t="shared" si="2147"/>
        <v/>
      </c>
      <c r="P1570" s="37">
        <v>256</v>
      </c>
      <c r="S1570" t="str">
        <f t="shared" si="2148"/>
        <v/>
      </c>
      <c r="T1570" s="104"/>
    </row>
    <row r="1571" spans="1:20" hidden="1">
      <c r="A1571" t="str">
        <f t="shared" ca="1" si="2146"/>
        <v/>
      </c>
      <c r="L1571" s="57" t="str">
        <f t="shared" si="2147"/>
        <v/>
      </c>
      <c r="P1571" s="37">
        <v>256</v>
      </c>
      <c r="S1571" t="str">
        <f t="shared" si="2148"/>
        <v/>
      </c>
      <c r="T1571" s="104"/>
    </row>
    <row r="1572" spans="1:20">
      <c r="P1572" s="37">
        <v>256</v>
      </c>
      <c r="T1572" s="104"/>
    </row>
    <row r="1574" spans="1:20">
      <c r="P1574" s="37">
        <v>257</v>
      </c>
    </row>
    <row r="1575" spans="1:20">
      <c r="P1575" s="37">
        <v>257</v>
      </c>
    </row>
    <row r="1576" spans="1:20">
      <c r="P1576" s="37">
        <v>257</v>
      </c>
    </row>
    <row r="1577" spans="1:20">
      <c r="P1577" s="37">
        <v>257</v>
      </c>
    </row>
    <row r="1579" spans="1:20">
      <c r="P1579" s="37">
        <v>258</v>
      </c>
    </row>
    <row r="1580" spans="1:20">
      <c r="P1580" s="37">
        <v>258</v>
      </c>
    </row>
    <row r="1581" spans="1:20">
      <c r="P1581" s="37">
        <v>258</v>
      </c>
    </row>
    <row r="1582" spans="1:20">
      <c r="P1582" s="37">
        <v>258</v>
      </c>
    </row>
    <row r="1584" spans="1:20">
      <c r="P1584" s="37">
        <v>259</v>
      </c>
    </row>
    <row r="1585" spans="16:16">
      <c r="P1585" s="37">
        <v>259</v>
      </c>
    </row>
    <row r="1586" spans="16:16">
      <c r="P1586" s="37">
        <v>259</v>
      </c>
    </row>
    <row r="1587" spans="16:16">
      <c r="P1587" s="37">
        <v>259</v>
      </c>
    </row>
    <row r="1589" spans="16:16">
      <c r="P1589" s="37">
        <v>260</v>
      </c>
    </row>
    <row r="1590" spans="16:16">
      <c r="P1590" s="37">
        <v>260</v>
      </c>
    </row>
    <row r="1591" spans="16:16">
      <c r="P1591" s="37">
        <v>260</v>
      </c>
    </row>
    <row r="1592" spans="16:16">
      <c r="P1592" s="37">
        <v>260</v>
      </c>
    </row>
    <row r="1594" spans="16:16">
      <c r="P1594" s="37">
        <v>261</v>
      </c>
    </row>
    <row r="1595" spans="16:16">
      <c r="P1595" s="37">
        <v>261</v>
      </c>
    </row>
    <row r="1596" spans="16:16">
      <c r="P1596" s="37">
        <v>261</v>
      </c>
    </row>
    <row r="1597" spans="16:16">
      <c r="P1597" s="37">
        <v>261</v>
      </c>
    </row>
    <row r="1599" spans="16:16">
      <c r="P1599" s="37">
        <v>262</v>
      </c>
    </row>
    <row r="1600" spans="16:16">
      <c r="P1600" s="37">
        <v>262</v>
      </c>
    </row>
    <row r="1601" spans="16:16">
      <c r="P1601" s="37">
        <v>262</v>
      </c>
    </row>
    <row r="1602" spans="16:16">
      <c r="P1602" s="37">
        <v>262</v>
      </c>
    </row>
    <row r="1604" spans="16:16">
      <c r="P1604" s="37">
        <v>263</v>
      </c>
    </row>
    <row r="1605" spans="16:16">
      <c r="P1605" s="37">
        <v>263</v>
      </c>
    </row>
    <row r="1606" spans="16:16">
      <c r="P1606" s="37">
        <v>263</v>
      </c>
    </row>
    <row r="1607" spans="16:16">
      <c r="P1607" s="37">
        <v>263</v>
      </c>
    </row>
    <row r="1609" spans="16:16">
      <c r="P1609" s="37">
        <v>264</v>
      </c>
    </row>
    <row r="1610" spans="16:16">
      <c r="P1610" s="37">
        <v>264</v>
      </c>
    </row>
    <row r="1611" spans="16:16">
      <c r="P1611" s="37">
        <v>264</v>
      </c>
    </row>
    <row r="1612" spans="16:16">
      <c r="P1612" s="37">
        <v>264</v>
      </c>
    </row>
    <row r="1614" spans="16:16">
      <c r="P1614" s="37">
        <v>265</v>
      </c>
    </row>
    <row r="1615" spans="16:16">
      <c r="P1615" s="37">
        <v>265</v>
      </c>
    </row>
    <row r="1616" spans="16:16">
      <c r="P1616" s="37">
        <v>265</v>
      </c>
    </row>
    <row r="1617" spans="16:16">
      <c r="P1617" s="37">
        <v>265</v>
      </c>
    </row>
    <row r="1619" spans="16:16">
      <c r="P1619" s="37">
        <v>266</v>
      </c>
    </row>
    <row r="1620" spans="16:16">
      <c r="P1620" s="37">
        <v>266</v>
      </c>
    </row>
    <row r="1621" spans="16:16">
      <c r="P1621" s="37">
        <v>266</v>
      </c>
    </row>
    <row r="1622" spans="16:16">
      <c r="P1622" s="37">
        <v>266</v>
      </c>
    </row>
    <row r="1624" spans="16:16">
      <c r="P1624" s="37">
        <v>267</v>
      </c>
    </row>
    <row r="1625" spans="16:16">
      <c r="P1625" s="37">
        <v>267</v>
      </c>
    </row>
    <row r="1626" spans="16:16">
      <c r="P1626" s="37">
        <v>267</v>
      </c>
    </row>
    <row r="1627" spans="16:16">
      <c r="P1627" s="37">
        <v>267</v>
      </c>
    </row>
    <row r="1629" spans="16:16">
      <c r="P1629" s="37">
        <v>268</v>
      </c>
    </row>
    <row r="1630" spans="16:16">
      <c r="P1630" s="37">
        <v>268</v>
      </c>
    </row>
    <row r="1631" spans="16:16">
      <c r="P1631" s="37">
        <v>268</v>
      </c>
    </row>
    <row r="1632" spans="16:16">
      <c r="P1632" s="37">
        <v>268</v>
      </c>
    </row>
    <row r="1634" spans="16:16">
      <c r="P1634" s="37">
        <v>269</v>
      </c>
    </row>
    <row r="1635" spans="16:16">
      <c r="P1635" s="37">
        <v>269</v>
      </c>
    </row>
    <row r="1636" spans="16:16">
      <c r="P1636" s="37">
        <v>269</v>
      </c>
    </row>
    <row r="1637" spans="16:16">
      <c r="P1637" s="37">
        <v>269</v>
      </c>
    </row>
    <row r="1639" spans="16:16">
      <c r="P1639" s="37">
        <v>270</v>
      </c>
    </row>
    <row r="1640" spans="16:16">
      <c r="P1640" s="37">
        <v>270</v>
      </c>
    </row>
    <row r="1641" spans="16:16">
      <c r="P1641" s="37">
        <v>270</v>
      </c>
    </row>
    <row r="1642" spans="16:16">
      <c r="P1642" s="37">
        <v>270</v>
      </c>
    </row>
    <row r="1644" spans="16:16">
      <c r="P1644" s="37">
        <v>271</v>
      </c>
    </row>
    <row r="1645" spans="16:16">
      <c r="P1645" s="37">
        <v>271</v>
      </c>
    </row>
    <row r="1646" spans="16:16">
      <c r="P1646" s="37">
        <v>271</v>
      </c>
    </row>
    <row r="1647" spans="16:16">
      <c r="P1647" s="37">
        <v>271</v>
      </c>
    </row>
    <row r="1649" spans="16:16">
      <c r="P1649" s="37">
        <v>272</v>
      </c>
    </row>
    <row r="1650" spans="16:16">
      <c r="P1650" s="37">
        <v>272</v>
      </c>
    </row>
    <row r="1651" spans="16:16">
      <c r="P1651" s="37">
        <v>272</v>
      </c>
    </row>
    <row r="1652" spans="16:16">
      <c r="P1652" s="37">
        <v>272</v>
      </c>
    </row>
    <row r="1654" spans="16:16">
      <c r="P1654" s="37">
        <v>273</v>
      </c>
    </row>
    <row r="1655" spans="16:16">
      <c r="P1655" s="37">
        <v>273</v>
      </c>
    </row>
    <row r="1656" spans="16:16">
      <c r="P1656" s="37">
        <v>273</v>
      </c>
    </row>
    <row r="1657" spans="16:16">
      <c r="P1657" s="37">
        <v>273</v>
      </c>
    </row>
    <row r="1659" spans="16:16">
      <c r="P1659" s="37">
        <v>274</v>
      </c>
    </row>
    <row r="1660" spans="16:16">
      <c r="P1660" s="37">
        <v>274</v>
      </c>
    </row>
    <row r="1661" spans="16:16">
      <c r="P1661" s="37">
        <v>274</v>
      </c>
    </row>
    <row r="1662" spans="16:16">
      <c r="P1662" s="37">
        <v>274</v>
      </c>
    </row>
    <row r="1664" spans="16:16">
      <c r="P1664" s="37">
        <v>275</v>
      </c>
    </row>
    <row r="1665" spans="16:16">
      <c r="P1665" s="37">
        <v>275</v>
      </c>
    </row>
    <row r="1666" spans="16:16">
      <c r="P1666" s="37">
        <v>275</v>
      </c>
    </row>
    <row r="1667" spans="16:16">
      <c r="P1667" s="37">
        <v>275</v>
      </c>
    </row>
    <row r="1669" spans="16:16">
      <c r="P1669" s="37">
        <v>276</v>
      </c>
    </row>
    <row r="1670" spans="16:16">
      <c r="P1670" s="37">
        <v>276</v>
      </c>
    </row>
    <row r="1671" spans="16:16">
      <c r="P1671" s="37">
        <v>276</v>
      </c>
    </row>
    <row r="1672" spans="16:16">
      <c r="P1672" s="37">
        <v>276</v>
      </c>
    </row>
    <row r="1674" spans="16:16">
      <c r="P1674" s="37">
        <v>277</v>
      </c>
    </row>
    <row r="1675" spans="16:16">
      <c r="P1675" s="37">
        <v>277</v>
      </c>
    </row>
    <row r="1676" spans="16:16">
      <c r="P1676" s="37">
        <v>277</v>
      </c>
    </row>
    <row r="1677" spans="16:16">
      <c r="P1677" s="37">
        <v>277</v>
      </c>
    </row>
    <row r="1679" spans="16:16">
      <c r="P1679" s="37">
        <v>278</v>
      </c>
    </row>
    <row r="1680" spans="16:16">
      <c r="P1680" s="37">
        <v>278</v>
      </c>
    </row>
    <row r="1681" spans="16:16">
      <c r="P1681" s="37">
        <v>278</v>
      </c>
    </row>
    <row r="1682" spans="16:16">
      <c r="P1682" s="37">
        <v>278</v>
      </c>
    </row>
    <row r="1684" spans="16:16">
      <c r="P1684" s="37">
        <v>279</v>
      </c>
    </row>
    <row r="1685" spans="16:16">
      <c r="P1685" s="37">
        <v>279</v>
      </c>
    </row>
    <row r="1686" spans="16:16">
      <c r="P1686" s="37">
        <v>279</v>
      </c>
    </row>
    <row r="1687" spans="16:16">
      <c r="P1687" s="37">
        <v>279</v>
      </c>
    </row>
    <row r="1689" spans="16:16">
      <c r="P1689" s="37">
        <v>280</v>
      </c>
    </row>
    <row r="1690" spans="16:16">
      <c r="P1690" s="37">
        <v>280</v>
      </c>
    </row>
    <row r="1691" spans="16:16">
      <c r="P1691" s="37">
        <v>280</v>
      </c>
    </row>
    <row r="1692" spans="16:16">
      <c r="P1692" s="37">
        <v>280</v>
      </c>
    </row>
    <row r="1694" spans="16:16">
      <c r="P1694" s="37">
        <v>281</v>
      </c>
    </row>
    <row r="1695" spans="16:16">
      <c r="P1695" s="37">
        <v>281</v>
      </c>
    </row>
    <row r="1696" spans="16:16">
      <c r="P1696" s="37">
        <v>281</v>
      </c>
    </row>
    <row r="1697" spans="16:16">
      <c r="P1697" s="37">
        <v>281</v>
      </c>
    </row>
    <row r="1699" spans="16:16">
      <c r="P1699" s="37">
        <v>282</v>
      </c>
    </row>
    <row r="1700" spans="16:16">
      <c r="P1700" s="37">
        <v>282</v>
      </c>
    </row>
    <row r="1701" spans="16:16">
      <c r="P1701" s="37">
        <v>282</v>
      </c>
    </row>
    <row r="1702" spans="16:16">
      <c r="P1702" s="37">
        <v>282</v>
      </c>
    </row>
    <row r="1704" spans="16:16">
      <c r="P1704" s="37">
        <v>283</v>
      </c>
    </row>
    <row r="1705" spans="16:16">
      <c r="P1705" s="37">
        <v>283</v>
      </c>
    </row>
    <row r="1706" spans="16:16">
      <c r="P1706" s="37">
        <v>283</v>
      </c>
    </row>
    <row r="1707" spans="16:16">
      <c r="P1707" s="37">
        <v>283</v>
      </c>
    </row>
    <row r="1709" spans="16:16">
      <c r="P1709" s="37">
        <v>284</v>
      </c>
    </row>
    <row r="1710" spans="16:16">
      <c r="P1710" s="37">
        <v>284</v>
      </c>
    </row>
    <row r="1711" spans="16:16">
      <c r="P1711" s="37">
        <v>284</v>
      </c>
    </row>
    <row r="1712" spans="16:16">
      <c r="P1712" s="37">
        <v>284</v>
      </c>
    </row>
    <row r="1714" spans="16:16">
      <c r="P1714" s="37">
        <v>285</v>
      </c>
    </row>
    <row r="1715" spans="16:16">
      <c r="P1715" s="37">
        <v>285</v>
      </c>
    </row>
    <row r="1716" spans="16:16">
      <c r="P1716" s="37">
        <v>285</v>
      </c>
    </row>
    <row r="1717" spans="16:16">
      <c r="P1717" s="37">
        <v>285</v>
      </c>
    </row>
    <row r="1719" spans="16:16">
      <c r="P1719" s="37">
        <v>286</v>
      </c>
    </row>
    <row r="1720" spans="16:16">
      <c r="P1720" s="37">
        <v>286</v>
      </c>
    </row>
    <row r="1721" spans="16:16">
      <c r="P1721" s="37">
        <v>286</v>
      </c>
    </row>
    <row r="1722" spans="16:16">
      <c r="P1722" s="37">
        <v>286</v>
      </c>
    </row>
    <row r="1724" spans="16:16">
      <c r="P1724" s="37">
        <v>287</v>
      </c>
    </row>
    <row r="1725" spans="16:16">
      <c r="P1725" s="37">
        <v>287</v>
      </c>
    </row>
    <row r="1726" spans="16:16">
      <c r="P1726" s="37">
        <v>287</v>
      </c>
    </row>
    <row r="1727" spans="16:16">
      <c r="P1727" s="37">
        <v>287</v>
      </c>
    </row>
    <row r="1729" spans="16:16">
      <c r="P1729" s="37">
        <v>288</v>
      </c>
    </row>
    <row r="1730" spans="16:16">
      <c r="P1730" s="37">
        <v>288</v>
      </c>
    </row>
    <row r="1731" spans="16:16">
      <c r="P1731" s="37">
        <v>288</v>
      </c>
    </row>
    <row r="1732" spans="16:16">
      <c r="P1732" s="37">
        <v>288</v>
      </c>
    </row>
    <row r="1734" spans="16:16">
      <c r="P1734" s="37">
        <v>289</v>
      </c>
    </row>
    <row r="1735" spans="16:16">
      <c r="P1735" s="37">
        <v>289</v>
      </c>
    </row>
    <row r="1736" spans="16:16">
      <c r="P1736" s="37">
        <v>289</v>
      </c>
    </row>
    <row r="1737" spans="16:16">
      <c r="P1737" s="37">
        <v>289</v>
      </c>
    </row>
    <row r="1739" spans="16:16">
      <c r="P1739" s="37">
        <v>290</v>
      </c>
    </row>
    <row r="1740" spans="16:16">
      <c r="P1740" s="37">
        <v>290</v>
      </c>
    </row>
    <row r="1741" spans="16:16">
      <c r="P1741" s="37">
        <v>290</v>
      </c>
    </row>
    <row r="1742" spans="16:16">
      <c r="P1742" s="37">
        <v>290</v>
      </c>
    </row>
    <row r="1744" spans="16:16">
      <c r="P1744" s="37">
        <v>291</v>
      </c>
    </row>
    <row r="1745" spans="16:16">
      <c r="P1745" s="37">
        <v>291</v>
      </c>
    </row>
    <row r="1746" spans="16:16">
      <c r="P1746" s="37">
        <v>291</v>
      </c>
    </row>
    <row r="1747" spans="16:16">
      <c r="P1747" s="37">
        <v>291</v>
      </c>
    </row>
    <row r="1749" spans="16:16">
      <c r="P1749" s="37">
        <v>292</v>
      </c>
    </row>
    <row r="1750" spans="16:16">
      <c r="P1750" s="37">
        <v>292</v>
      </c>
    </row>
    <row r="1751" spans="16:16">
      <c r="P1751" s="37">
        <v>292</v>
      </c>
    </row>
    <row r="1752" spans="16:16">
      <c r="P1752" s="37">
        <v>292</v>
      </c>
    </row>
    <row r="1754" spans="16:16">
      <c r="P1754" s="37">
        <v>293</v>
      </c>
    </row>
    <row r="1755" spans="16:16">
      <c r="P1755" s="37">
        <v>293</v>
      </c>
    </row>
    <row r="1756" spans="16:16">
      <c r="P1756" s="37">
        <v>293</v>
      </c>
    </row>
    <row r="1757" spans="16:16">
      <c r="P1757" s="37">
        <v>293</v>
      </c>
    </row>
    <row r="1759" spans="16:16">
      <c r="P1759" s="37">
        <v>294</v>
      </c>
    </row>
    <row r="1760" spans="16:16">
      <c r="P1760" s="37">
        <v>294</v>
      </c>
    </row>
    <row r="1761" spans="16:16">
      <c r="P1761" s="37">
        <v>294</v>
      </c>
    </row>
    <row r="1762" spans="16:16">
      <c r="P1762" s="37">
        <v>294</v>
      </c>
    </row>
    <row r="1764" spans="16:16">
      <c r="P1764" s="37">
        <v>295</v>
      </c>
    </row>
    <row r="1765" spans="16:16">
      <c r="P1765" s="37">
        <v>295</v>
      </c>
    </row>
    <row r="1766" spans="16:16">
      <c r="P1766" s="37">
        <v>295</v>
      </c>
    </row>
    <row r="1767" spans="16:16">
      <c r="P1767" s="37">
        <v>295</v>
      </c>
    </row>
    <row r="1769" spans="16:16">
      <c r="P1769" s="37">
        <v>296</v>
      </c>
    </row>
    <row r="1770" spans="16:16">
      <c r="P1770" s="37">
        <v>296</v>
      </c>
    </row>
    <row r="1771" spans="16:16">
      <c r="P1771" s="37">
        <v>296</v>
      </c>
    </row>
    <row r="1772" spans="16:16">
      <c r="P1772" s="37">
        <v>296</v>
      </c>
    </row>
    <row r="1774" spans="16:16">
      <c r="P1774" s="37">
        <v>297</v>
      </c>
    </row>
    <row r="1775" spans="16:16">
      <c r="P1775" s="37">
        <v>297</v>
      </c>
    </row>
    <row r="1776" spans="16:16">
      <c r="P1776" s="37">
        <v>297</v>
      </c>
    </row>
    <row r="1777" spans="16:16">
      <c r="P1777" s="37">
        <v>297</v>
      </c>
    </row>
    <row r="1779" spans="16:16">
      <c r="P1779" s="37">
        <v>298</v>
      </c>
    </row>
    <row r="1780" spans="16:16">
      <c r="P1780" s="37">
        <v>298</v>
      </c>
    </row>
    <row r="1781" spans="16:16">
      <c r="P1781" s="37">
        <v>298</v>
      </c>
    </row>
    <row r="1782" spans="16:16">
      <c r="P1782" s="37">
        <v>298</v>
      </c>
    </row>
    <row r="1784" spans="16:16">
      <c r="P1784" s="37">
        <v>299</v>
      </c>
    </row>
    <row r="1785" spans="16:16">
      <c r="P1785" s="37">
        <v>299</v>
      </c>
    </row>
    <row r="1786" spans="16:16">
      <c r="P1786" s="37">
        <v>299</v>
      </c>
    </row>
    <row r="1787" spans="16:16">
      <c r="P1787" s="37">
        <v>299</v>
      </c>
    </row>
    <row r="1789" spans="16:16">
      <c r="P1789" s="37">
        <v>300</v>
      </c>
    </row>
    <row r="1790" spans="16:16">
      <c r="P1790" s="37">
        <v>300</v>
      </c>
    </row>
    <row r="1791" spans="16:16">
      <c r="P1791" s="37">
        <v>300</v>
      </c>
    </row>
    <row r="1792" spans="16:16">
      <c r="P1792" s="37">
        <v>300</v>
      </c>
    </row>
    <row r="1794" spans="16:16">
      <c r="P1794" s="37">
        <v>301</v>
      </c>
    </row>
    <row r="1795" spans="16:16">
      <c r="P1795" s="37">
        <v>301</v>
      </c>
    </row>
    <row r="1796" spans="16:16">
      <c r="P1796" s="37">
        <v>301</v>
      </c>
    </row>
    <row r="1797" spans="16:16">
      <c r="P1797" s="37">
        <v>301</v>
      </c>
    </row>
    <row r="1799" spans="16:16">
      <c r="P1799" s="37">
        <v>302</v>
      </c>
    </row>
    <row r="1800" spans="16:16">
      <c r="P1800" s="37">
        <v>302</v>
      </c>
    </row>
    <row r="1801" spans="16:16">
      <c r="P1801" s="37">
        <v>302</v>
      </c>
    </row>
    <row r="1802" spans="16:16">
      <c r="P1802" s="37">
        <v>302</v>
      </c>
    </row>
    <row r="1804" spans="16:16">
      <c r="P1804" s="37">
        <v>303</v>
      </c>
    </row>
    <row r="1805" spans="16:16">
      <c r="P1805" s="37">
        <v>303</v>
      </c>
    </row>
    <row r="1806" spans="16:16">
      <c r="P1806" s="37">
        <v>303</v>
      </c>
    </row>
    <row r="1807" spans="16:16">
      <c r="P1807" s="37">
        <v>303</v>
      </c>
    </row>
    <row r="1809" spans="16:16">
      <c r="P1809" s="37">
        <v>304</v>
      </c>
    </row>
    <row r="1810" spans="16:16">
      <c r="P1810" s="37">
        <v>304</v>
      </c>
    </row>
    <row r="1811" spans="16:16">
      <c r="P1811" s="37">
        <v>304</v>
      </c>
    </row>
    <row r="1812" spans="16:16">
      <c r="P1812" s="37">
        <v>304</v>
      </c>
    </row>
    <row r="1814" spans="16:16">
      <c r="P1814" s="37">
        <v>305</v>
      </c>
    </row>
    <row r="1815" spans="16:16">
      <c r="P1815" s="37">
        <v>305</v>
      </c>
    </row>
    <row r="1816" spans="16:16">
      <c r="P1816" s="37">
        <v>305</v>
      </c>
    </row>
    <row r="1817" spans="16:16">
      <c r="P1817" s="37">
        <v>305</v>
      </c>
    </row>
    <row r="1819" spans="16:16">
      <c r="P1819" s="37">
        <v>306</v>
      </c>
    </row>
    <row r="1820" spans="16:16">
      <c r="P1820" s="37">
        <v>306</v>
      </c>
    </row>
    <row r="1821" spans="16:16">
      <c r="P1821" s="37">
        <v>306</v>
      </c>
    </row>
    <row r="1822" spans="16:16">
      <c r="P1822" s="37">
        <v>306</v>
      </c>
    </row>
    <row r="1824" spans="16:16">
      <c r="P1824" s="37">
        <v>307</v>
      </c>
    </row>
    <row r="1825" spans="16:16">
      <c r="P1825" s="37">
        <v>307</v>
      </c>
    </row>
    <row r="1826" spans="16:16">
      <c r="P1826" s="37">
        <v>307</v>
      </c>
    </row>
    <row r="1827" spans="16:16">
      <c r="P1827" s="37">
        <v>307</v>
      </c>
    </row>
    <row r="1829" spans="16:16">
      <c r="P1829" s="37">
        <v>308</v>
      </c>
    </row>
    <row r="1830" spans="16:16">
      <c r="P1830" s="37">
        <v>308</v>
      </c>
    </row>
    <row r="1831" spans="16:16">
      <c r="P1831" s="37">
        <v>308</v>
      </c>
    </row>
    <row r="1832" spans="16:16">
      <c r="P1832" s="37">
        <v>308</v>
      </c>
    </row>
    <row r="1834" spans="16:16">
      <c r="P1834" s="37">
        <v>309</v>
      </c>
    </row>
    <row r="1835" spans="16:16">
      <c r="P1835" s="37">
        <v>309</v>
      </c>
    </row>
    <row r="1836" spans="16:16">
      <c r="P1836" s="37">
        <v>309</v>
      </c>
    </row>
    <row r="1837" spans="16:16">
      <c r="P1837" s="37">
        <v>309</v>
      </c>
    </row>
    <row r="1839" spans="16:16">
      <c r="P1839" s="37">
        <v>310</v>
      </c>
    </row>
    <row r="1840" spans="16:16">
      <c r="P1840" s="37">
        <v>310</v>
      </c>
    </row>
    <row r="1841" spans="16:16">
      <c r="P1841" s="37">
        <v>310</v>
      </c>
    </row>
    <row r="1842" spans="16:16">
      <c r="P1842" s="37">
        <v>310</v>
      </c>
    </row>
    <row r="1844" spans="16:16">
      <c r="P1844" s="37">
        <v>311</v>
      </c>
    </row>
    <row r="1845" spans="16:16">
      <c r="P1845" s="37">
        <v>311</v>
      </c>
    </row>
    <row r="1846" spans="16:16">
      <c r="P1846" s="37">
        <v>311</v>
      </c>
    </row>
    <row r="1847" spans="16:16">
      <c r="P1847" s="37">
        <v>311</v>
      </c>
    </row>
    <row r="1849" spans="16:16">
      <c r="P1849" s="37">
        <v>312</v>
      </c>
    </row>
    <row r="1850" spans="16:16">
      <c r="P1850" s="37">
        <v>312</v>
      </c>
    </row>
    <row r="1851" spans="16:16">
      <c r="P1851" s="37">
        <v>312</v>
      </c>
    </row>
    <row r="1852" spans="16:16">
      <c r="P1852" s="37">
        <v>312</v>
      </c>
    </row>
    <row r="1854" spans="16:16">
      <c r="P1854" s="37">
        <v>313</v>
      </c>
    </row>
    <row r="1855" spans="16:16">
      <c r="P1855" s="37">
        <v>313</v>
      </c>
    </row>
    <row r="1856" spans="16:16">
      <c r="P1856" s="37">
        <v>313</v>
      </c>
    </row>
    <row r="1857" spans="16:16">
      <c r="P1857" s="37">
        <v>313</v>
      </c>
    </row>
    <row r="1859" spans="16:16">
      <c r="P1859" s="37">
        <v>314</v>
      </c>
    </row>
    <row r="1860" spans="16:16">
      <c r="P1860" s="37">
        <v>314</v>
      </c>
    </row>
    <row r="1861" spans="16:16">
      <c r="P1861" s="37">
        <v>314</v>
      </c>
    </row>
    <row r="1862" spans="16:16">
      <c r="P1862" s="37">
        <v>314</v>
      </c>
    </row>
    <row r="1864" spans="16:16">
      <c r="P1864" s="37">
        <v>315</v>
      </c>
    </row>
    <row r="1865" spans="16:16">
      <c r="P1865" s="37">
        <v>315</v>
      </c>
    </row>
    <row r="1866" spans="16:16">
      <c r="P1866" s="37">
        <v>315</v>
      </c>
    </row>
    <row r="1867" spans="16:16">
      <c r="P1867" s="37">
        <v>315</v>
      </c>
    </row>
    <row r="1869" spans="16:16">
      <c r="P1869" s="37">
        <v>316</v>
      </c>
    </row>
    <row r="1870" spans="16:16">
      <c r="P1870" s="37">
        <v>316</v>
      </c>
    </row>
    <row r="1871" spans="16:16">
      <c r="P1871" s="37">
        <v>316</v>
      </c>
    </row>
    <row r="1872" spans="16:16">
      <c r="P1872" s="37">
        <v>316</v>
      </c>
    </row>
    <row r="1874" spans="16:16">
      <c r="P1874" s="37">
        <v>317</v>
      </c>
    </row>
    <row r="1875" spans="16:16">
      <c r="P1875" s="37">
        <v>317</v>
      </c>
    </row>
    <row r="1876" spans="16:16">
      <c r="P1876" s="37">
        <v>317</v>
      </c>
    </row>
    <row r="1877" spans="16:16">
      <c r="P1877" s="37">
        <v>317</v>
      </c>
    </row>
    <row r="1879" spans="16:16">
      <c r="P1879" s="37">
        <v>318</v>
      </c>
    </row>
    <row r="1880" spans="16:16">
      <c r="P1880" s="37">
        <v>318</v>
      </c>
    </row>
    <row r="1881" spans="16:16">
      <c r="P1881" s="37">
        <v>318</v>
      </c>
    </row>
    <row r="1882" spans="16:16">
      <c r="P1882" s="37">
        <v>318</v>
      </c>
    </row>
    <row r="1884" spans="16:16">
      <c r="P1884" s="37">
        <v>319</v>
      </c>
    </row>
    <row r="1885" spans="16:16">
      <c r="P1885" s="37">
        <v>319</v>
      </c>
    </row>
    <row r="1886" spans="16:16">
      <c r="P1886" s="37">
        <v>319</v>
      </c>
    </row>
    <row r="1887" spans="16:16">
      <c r="P1887" s="37">
        <v>319</v>
      </c>
    </row>
    <row r="1889" spans="16:16">
      <c r="P1889" s="37">
        <v>320</v>
      </c>
    </row>
    <row r="1890" spans="16:16">
      <c r="P1890" s="37">
        <v>320</v>
      </c>
    </row>
    <row r="1891" spans="16:16">
      <c r="P1891" s="37">
        <v>320</v>
      </c>
    </row>
    <row r="1892" spans="16:16">
      <c r="P1892" s="37">
        <v>320</v>
      </c>
    </row>
    <row r="1894" spans="16:16">
      <c r="P1894" s="37">
        <v>321</v>
      </c>
    </row>
    <row r="1895" spans="16:16">
      <c r="P1895" s="37">
        <v>321</v>
      </c>
    </row>
    <row r="1896" spans="16:16">
      <c r="P1896" s="37">
        <v>321</v>
      </c>
    </row>
    <row r="1897" spans="16:16">
      <c r="P1897" s="37">
        <v>321</v>
      </c>
    </row>
    <row r="1899" spans="16:16">
      <c r="P1899" s="37">
        <v>322</v>
      </c>
    </row>
    <row r="1900" spans="16:16">
      <c r="P1900" s="37">
        <v>322</v>
      </c>
    </row>
    <row r="1901" spans="16:16">
      <c r="P1901" s="37">
        <v>322</v>
      </c>
    </row>
    <row r="1902" spans="16:16">
      <c r="P1902" s="37">
        <v>322</v>
      </c>
    </row>
    <row r="1904" spans="16:16">
      <c r="P1904" s="37">
        <v>323</v>
      </c>
    </row>
    <row r="1905" spans="16:16">
      <c r="P1905" s="37">
        <v>323</v>
      </c>
    </row>
    <row r="1906" spans="16:16">
      <c r="P1906" s="37">
        <v>323</v>
      </c>
    </row>
    <row r="1907" spans="16:16">
      <c r="P1907" s="37">
        <v>323</v>
      </c>
    </row>
    <row r="1909" spans="16:16">
      <c r="P1909" s="37">
        <v>324</v>
      </c>
    </row>
    <row r="1910" spans="16:16">
      <c r="P1910" s="37">
        <v>324</v>
      </c>
    </row>
    <row r="1911" spans="16:16">
      <c r="P1911" s="37">
        <v>324</v>
      </c>
    </row>
    <row r="1912" spans="16:16">
      <c r="P1912" s="37">
        <v>324</v>
      </c>
    </row>
    <row r="1914" spans="16:16">
      <c r="P1914" s="37">
        <v>325</v>
      </c>
    </row>
    <row r="1915" spans="16:16">
      <c r="P1915" s="37">
        <v>325</v>
      </c>
    </row>
    <row r="1916" spans="16:16">
      <c r="P1916" s="37">
        <v>325</v>
      </c>
    </row>
    <row r="1917" spans="16:16">
      <c r="P1917" s="37">
        <v>325</v>
      </c>
    </row>
    <row r="1919" spans="16:16">
      <c r="P1919" s="37">
        <v>326</v>
      </c>
    </row>
    <row r="1920" spans="16:16">
      <c r="P1920" s="37">
        <v>326</v>
      </c>
    </row>
    <row r="1921" spans="16:16">
      <c r="P1921" s="37">
        <v>326</v>
      </c>
    </row>
    <row r="1922" spans="16:16">
      <c r="P1922" s="37">
        <v>326</v>
      </c>
    </row>
    <row r="1924" spans="16:16">
      <c r="P1924" s="37">
        <v>327</v>
      </c>
    </row>
    <row r="1925" spans="16:16">
      <c r="P1925" s="37">
        <v>327</v>
      </c>
    </row>
    <row r="1926" spans="16:16">
      <c r="P1926" s="37">
        <v>327</v>
      </c>
    </row>
    <row r="1927" spans="16:16">
      <c r="P1927" s="37">
        <v>327</v>
      </c>
    </row>
    <row r="1929" spans="16:16">
      <c r="P1929" s="37">
        <v>328</v>
      </c>
    </row>
    <row r="1930" spans="16:16">
      <c r="P1930" s="37">
        <v>328</v>
      </c>
    </row>
    <row r="1931" spans="16:16">
      <c r="P1931" s="37">
        <v>328</v>
      </c>
    </row>
    <row r="1932" spans="16:16">
      <c r="P1932" s="37">
        <v>328</v>
      </c>
    </row>
    <row r="1934" spans="16:16">
      <c r="P1934" s="37">
        <v>329</v>
      </c>
    </row>
    <row r="1935" spans="16:16">
      <c r="P1935" s="37">
        <v>329</v>
      </c>
    </row>
    <row r="1936" spans="16:16">
      <c r="P1936" s="37">
        <v>329</v>
      </c>
    </row>
    <row r="1937" spans="16:16">
      <c r="P1937" s="37">
        <v>329</v>
      </c>
    </row>
    <row r="1939" spans="16:16">
      <c r="P1939" s="37">
        <v>330</v>
      </c>
    </row>
    <row r="1940" spans="16:16">
      <c r="P1940" s="37">
        <v>330</v>
      </c>
    </row>
    <row r="1941" spans="16:16">
      <c r="P1941" s="37">
        <v>330</v>
      </c>
    </row>
    <row r="1942" spans="16:16">
      <c r="P1942" s="37">
        <v>330</v>
      </c>
    </row>
    <row r="1944" spans="16:16">
      <c r="P1944" s="37">
        <v>331</v>
      </c>
    </row>
    <row r="1945" spans="16:16">
      <c r="P1945" s="37">
        <v>331</v>
      </c>
    </row>
    <row r="1946" spans="16:16">
      <c r="P1946" s="37">
        <v>331</v>
      </c>
    </row>
    <row r="1947" spans="16:16">
      <c r="P1947" s="37">
        <v>331</v>
      </c>
    </row>
    <row r="1949" spans="16:16">
      <c r="P1949" s="37">
        <v>332</v>
      </c>
    </row>
    <row r="1950" spans="16:16">
      <c r="P1950" s="37">
        <v>332</v>
      </c>
    </row>
    <row r="1951" spans="16:16">
      <c r="P1951" s="37">
        <v>332</v>
      </c>
    </row>
    <row r="1952" spans="16:16">
      <c r="P1952" s="37">
        <v>332</v>
      </c>
    </row>
    <row r="1954" spans="16:16">
      <c r="P1954" s="37">
        <v>333</v>
      </c>
    </row>
    <row r="1955" spans="16:16">
      <c r="P1955" s="37">
        <v>333</v>
      </c>
    </row>
    <row r="1956" spans="16:16">
      <c r="P1956" s="37">
        <v>333</v>
      </c>
    </row>
    <row r="1957" spans="16:16">
      <c r="P1957" s="37">
        <v>333</v>
      </c>
    </row>
    <row r="1959" spans="16:16">
      <c r="P1959" s="37">
        <v>334</v>
      </c>
    </row>
    <row r="1960" spans="16:16">
      <c r="P1960" s="37">
        <v>334</v>
      </c>
    </row>
    <row r="1961" spans="16:16">
      <c r="P1961" s="37">
        <v>334</v>
      </c>
    </row>
    <row r="1962" spans="16:16">
      <c r="P1962" s="37">
        <v>334</v>
      </c>
    </row>
    <row r="1964" spans="16:16">
      <c r="P1964" s="37">
        <v>335</v>
      </c>
    </row>
    <row r="1965" spans="16:16">
      <c r="P1965" s="37">
        <v>335</v>
      </c>
    </row>
    <row r="1966" spans="16:16">
      <c r="P1966" s="37">
        <v>335</v>
      </c>
    </row>
    <row r="1967" spans="16:16">
      <c r="P1967" s="37">
        <v>335</v>
      </c>
    </row>
    <row r="1969" spans="16:16">
      <c r="P1969" s="37">
        <v>336</v>
      </c>
    </row>
    <row r="1970" spans="16:16">
      <c r="P1970" s="37">
        <v>336</v>
      </c>
    </row>
    <row r="1971" spans="16:16">
      <c r="P1971" s="37">
        <v>336</v>
      </c>
    </row>
    <row r="1972" spans="16:16">
      <c r="P1972" s="37">
        <v>336</v>
      </c>
    </row>
    <row r="1974" spans="16:16">
      <c r="P1974" s="37">
        <v>337</v>
      </c>
    </row>
    <row r="1975" spans="16:16">
      <c r="P1975" s="37">
        <v>337</v>
      </c>
    </row>
    <row r="1976" spans="16:16">
      <c r="P1976" s="37">
        <v>337</v>
      </c>
    </row>
    <row r="1977" spans="16:16">
      <c r="P1977" s="37">
        <v>337</v>
      </c>
    </row>
    <row r="1979" spans="16:16">
      <c r="P1979" s="37">
        <v>338</v>
      </c>
    </row>
    <row r="1980" spans="16:16">
      <c r="P1980" s="37">
        <v>338</v>
      </c>
    </row>
    <row r="1981" spans="16:16">
      <c r="P1981" s="37">
        <v>338</v>
      </c>
    </row>
    <row r="1982" spans="16:16">
      <c r="P1982" s="37">
        <v>338</v>
      </c>
    </row>
    <row r="1984" spans="16:16">
      <c r="P1984" s="37">
        <v>339</v>
      </c>
    </row>
    <row r="1985" spans="16:16">
      <c r="P1985" s="37">
        <v>339</v>
      </c>
    </row>
    <row r="1986" spans="16:16">
      <c r="P1986" s="37">
        <v>339</v>
      </c>
    </row>
    <row r="1987" spans="16:16">
      <c r="P1987" s="37">
        <v>339</v>
      </c>
    </row>
    <row r="1989" spans="16:16">
      <c r="P1989" s="37">
        <v>340</v>
      </c>
    </row>
    <row r="1990" spans="16:16">
      <c r="P1990" s="37">
        <v>340</v>
      </c>
    </row>
    <row r="1991" spans="16:16">
      <c r="P1991" s="37">
        <v>340</v>
      </c>
    </row>
    <row r="1992" spans="16:16">
      <c r="P1992" s="37">
        <v>340</v>
      </c>
    </row>
    <row r="1994" spans="16:16">
      <c r="P1994" s="37">
        <v>341</v>
      </c>
    </row>
    <row r="1995" spans="16:16">
      <c r="P1995" s="37">
        <v>341</v>
      </c>
    </row>
    <row r="1996" spans="16:16">
      <c r="P1996" s="37">
        <v>341</v>
      </c>
    </row>
    <row r="1997" spans="16:16">
      <c r="P1997" s="37">
        <v>341</v>
      </c>
    </row>
    <row r="1999" spans="16:16">
      <c r="P1999" s="37">
        <v>342</v>
      </c>
    </row>
    <row r="2000" spans="16:16">
      <c r="P2000" s="37">
        <v>342</v>
      </c>
    </row>
    <row r="2001" spans="16:16">
      <c r="P2001" s="37">
        <v>342</v>
      </c>
    </row>
    <row r="2002" spans="16:16">
      <c r="P2002" s="37">
        <v>342</v>
      </c>
    </row>
    <row r="2004" spans="16:16">
      <c r="P2004" s="37">
        <v>343</v>
      </c>
    </row>
    <row r="2005" spans="16:16">
      <c r="P2005" s="37">
        <v>343</v>
      </c>
    </row>
    <row r="2006" spans="16:16">
      <c r="P2006" s="37">
        <v>343</v>
      </c>
    </row>
    <row r="2007" spans="16:16">
      <c r="P2007" s="37">
        <v>343</v>
      </c>
    </row>
    <row r="2009" spans="16:16">
      <c r="P2009" s="37">
        <v>344</v>
      </c>
    </row>
    <row r="2010" spans="16:16">
      <c r="P2010" s="37">
        <v>344</v>
      </c>
    </row>
    <row r="2011" spans="16:16">
      <c r="P2011" s="37">
        <v>344</v>
      </c>
    </row>
    <row r="2012" spans="16:16">
      <c r="P2012" s="37">
        <v>344</v>
      </c>
    </row>
    <row r="2014" spans="16:16">
      <c r="P2014" s="37">
        <v>345</v>
      </c>
    </row>
    <row r="2015" spans="16:16">
      <c r="P2015" s="37">
        <v>345</v>
      </c>
    </row>
    <row r="2016" spans="16:16">
      <c r="P2016" s="37">
        <v>345</v>
      </c>
    </row>
    <row r="2017" spans="16:16">
      <c r="P2017" s="37">
        <v>345</v>
      </c>
    </row>
    <row r="2019" spans="16:16">
      <c r="P2019" s="37">
        <v>346</v>
      </c>
    </row>
    <row r="2020" spans="16:16">
      <c r="P2020" s="37">
        <v>346</v>
      </c>
    </row>
    <row r="2021" spans="16:16">
      <c r="P2021" s="37">
        <v>346</v>
      </c>
    </row>
    <row r="2022" spans="16:16">
      <c r="P2022" s="37">
        <v>346</v>
      </c>
    </row>
    <row r="2024" spans="16:16">
      <c r="P2024" s="37">
        <v>347</v>
      </c>
    </row>
    <row r="2025" spans="16:16">
      <c r="P2025" s="37">
        <v>347</v>
      </c>
    </row>
    <row r="2026" spans="16:16">
      <c r="P2026" s="37">
        <v>347</v>
      </c>
    </row>
    <row r="2027" spans="16:16">
      <c r="P2027" s="37">
        <v>347</v>
      </c>
    </row>
    <row r="2029" spans="16:16">
      <c r="P2029" s="37">
        <v>348</v>
      </c>
    </row>
    <row r="2030" spans="16:16">
      <c r="P2030" s="37">
        <v>348</v>
      </c>
    </row>
    <row r="2031" spans="16:16">
      <c r="P2031" s="37">
        <v>348</v>
      </c>
    </row>
    <row r="2032" spans="16:16">
      <c r="P2032" s="37">
        <v>348</v>
      </c>
    </row>
    <row r="2034" spans="16:16">
      <c r="P2034" s="37">
        <v>349</v>
      </c>
    </row>
    <row r="2035" spans="16:16">
      <c r="P2035" s="37">
        <v>349</v>
      </c>
    </row>
    <row r="2036" spans="16:16">
      <c r="P2036" s="37">
        <v>349</v>
      </c>
    </row>
    <row r="2037" spans="16:16">
      <c r="P2037" s="37">
        <v>349</v>
      </c>
    </row>
    <row r="2039" spans="16:16">
      <c r="P2039" s="37">
        <v>350</v>
      </c>
    </row>
    <row r="2040" spans="16:16">
      <c r="P2040" s="37">
        <v>350</v>
      </c>
    </row>
    <row r="2041" spans="16:16">
      <c r="P2041" s="37">
        <v>350</v>
      </c>
    </row>
    <row r="2042" spans="16:16">
      <c r="P2042" s="37">
        <v>350</v>
      </c>
    </row>
    <row r="2044" spans="16:16">
      <c r="P2044" s="37">
        <v>351</v>
      </c>
    </row>
    <row r="2045" spans="16:16">
      <c r="P2045" s="37">
        <v>351</v>
      </c>
    </row>
    <row r="2046" spans="16:16">
      <c r="P2046" s="37">
        <v>351</v>
      </c>
    </row>
    <row r="2047" spans="16:16">
      <c r="P2047" s="37">
        <v>351</v>
      </c>
    </row>
    <row r="2049" spans="16:16">
      <c r="P2049" s="37">
        <v>352</v>
      </c>
    </row>
    <row r="2050" spans="16:16">
      <c r="P2050" s="37">
        <v>352</v>
      </c>
    </row>
    <row r="2051" spans="16:16">
      <c r="P2051" s="37">
        <v>352</v>
      </c>
    </row>
    <row r="2052" spans="16:16">
      <c r="P2052" s="37">
        <v>352</v>
      </c>
    </row>
    <row r="2054" spans="16:16">
      <c r="P2054" s="37">
        <v>353</v>
      </c>
    </row>
    <row r="2055" spans="16:16">
      <c r="P2055" s="37">
        <v>353</v>
      </c>
    </row>
    <row r="2056" spans="16:16">
      <c r="P2056" s="37">
        <v>353</v>
      </c>
    </row>
    <row r="2057" spans="16:16">
      <c r="P2057" s="37">
        <v>353</v>
      </c>
    </row>
    <row r="2059" spans="16:16">
      <c r="P2059" s="37">
        <v>354</v>
      </c>
    </row>
    <row r="2060" spans="16:16">
      <c r="P2060" s="37">
        <v>354</v>
      </c>
    </row>
    <row r="2061" spans="16:16">
      <c r="P2061" s="37">
        <v>354</v>
      </c>
    </row>
    <row r="2062" spans="16:16">
      <c r="P2062" s="37">
        <v>354</v>
      </c>
    </row>
    <row r="2064" spans="16:16">
      <c r="P2064" s="37">
        <v>355</v>
      </c>
    </row>
    <row r="2065" spans="16:16">
      <c r="P2065" s="37">
        <v>355</v>
      </c>
    </row>
    <row r="2066" spans="16:16">
      <c r="P2066" s="37">
        <v>355</v>
      </c>
    </row>
    <row r="2067" spans="16:16">
      <c r="P2067" s="37">
        <v>355</v>
      </c>
    </row>
    <row r="2069" spans="16:16">
      <c r="P2069" s="37">
        <v>356</v>
      </c>
    </row>
    <row r="2070" spans="16:16">
      <c r="P2070" s="37">
        <v>356</v>
      </c>
    </row>
    <row r="2071" spans="16:16">
      <c r="P2071" s="37">
        <v>356</v>
      </c>
    </row>
    <row r="2072" spans="16:16">
      <c r="P2072" s="37">
        <v>356</v>
      </c>
    </row>
    <row r="2074" spans="16:16">
      <c r="P2074" s="37">
        <v>357</v>
      </c>
    </row>
    <row r="2075" spans="16:16">
      <c r="P2075" s="37">
        <v>357</v>
      </c>
    </row>
    <row r="2076" spans="16:16">
      <c r="P2076" s="37">
        <v>357</v>
      </c>
    </row>
    <row r="2077" spans="16:16">
      <c r="P2077" s="37">
        <v>357</v>
      </c>
    </row>
    <row r="2079" spans="16:16">
      <c r="P2079" s="37">
        <v>358</v>
      </c>
    </row>
    <row r="2080" spans="16:16">
      <c r="P2080" s="37">
        <v>358</v>
      </c>
    </row>
    <row r="2081" spans="16:16">
      <c r="P2081" s="37">
        <v>358</v>
      </c>
    </row>
    <row r="2082" spans="16:16">
      <c r="P2082" s="37">
        <v>358</v>
      </c>
    </row>
    <row r="2084" spans="16:16">
      <c r="P2084" s="37">
        <v>359</v>
      </c>
    </row>
    <row r="2085" spans="16:16">
      <c r="P2085" s="37">
        <v>359</v>
      </c>
    </row>
    <row r="2086" spans="16:16">
      <c r="P2086" s="37">
        <v>359</v>
      </c>
    </row>
    <row r="2087" spans="16:16">
      <c r="P2087" s="37">
        <v>359</v>
      </c>
    </row>
    <row r="2089" spans="16:16">
      <c r="P2089" s="37">
        <v>360</v>
      </c>
    </row>
    <row r="2090" spans="16:16">
      <c r="P2090" s="37">
        <v>360</v>
      </c>
    </row>
    <row r="2091" spans="16:16">
      <c r="P2091" s="37">
        <v>360</v>
      </c>
    </row>
    <row r="2092" spans="16:16">
      <c r="P2092" s="37">
        <v>360</v>
      </c>
    </row>
    <row r="2094" spans="16:16">
      <c r="P2094" s="37">
        <v>361</v>
      </c>
    </row>
    <row r="2095" spans="16:16">
      <c r="P2095" s="37">
        <v>361</v>
      </c>
    </row>
    <row r="2096" spans="16:16">
      <c r="P2096" s="37">
        <v>361</v>
      </c>
    </row>
    <row r="2097" spans="16:16">
      <c r="P2097" s="37">
        <v>361</v>
      </c>
    </row>
    <row r="2099" spans="16:16">
      <c r="P2099" s="37">
        <v>362</v>
      </c>
    </row>
    <row r="2100" spans="16:16">
      <c r="P2100" s="37">
        <v>362</v>
      </c>
    </row>
    <row r="2101" spans="16:16">
      <c r="P2101" s="37">
        <v>362</v>
      </c>
    </row>
    <row r="2102" spans="16:16">
      <c r="P2102" s="37">
        <v>362</v>
      </c>
    </row>
    <row r="2104" spans="16:16">
      <c r="P2104" s="37">
        <v>363</v>
      </c>
    </row>
    <row r="2105" spans="16:16">
      <c r="P2105" s="37">
        <v>363</v>
      </c>
    </row>
    <row r="2106" spans="16:16">
      <c r="P2106" s="37">
        <v>363</v>
      </c>
    </row>
    <row r="2107" spans="16:16">
      <c r="P2107" s="37">
        <v>363</v>
      </c>
    </row>
    <row r="2109" spans="16:16">
      <c r="P2109" s="37">
        <v>364</v>
      </c>
    </row>
    <row r="2110" spans="16:16">
      <c r="P2110" s="37">
        <v>364</v>
      </c>
    </row>
    <row r="2111" spans="16:16">
      <c r="P2111" s="37">
        <v>364</v>
      </c>
    </row>
    <row r="2112" spans="16:16">
      <c r="P2112" s="37">
        <v>364</v>
      </c>
    </row>
    <row r="2114" spans="16:16">
      <c r="P2114" s="37">
        <v>365</v>
      </c>
    </row>
    <row r="2115" spans="16:16">
      <c r="P2115" s="37">
        <v>365</v>
      </c>
    </row>
    <row r="2116" spans="16:16">
      <c r="P2116" s="37">
        <v>365</v>
      </c>
    </row>
    <row r="2117" spans="16:16">
      <c r="P2117" s="37">
        <v>365</v>
      </c>
    </row>
    <row r="2119" spans="16:16">
      <c r="P2119" s="37">
        <v>366</v>
      </c>
    </row>
    <row r="2120" spans="16:16">
      <c r="P2120" s="37">
        <v>366</v>
      </c>
    </row>
    <row r="2121" spans="16:16">
      <c r="P2121" s="37">
        <v>366</v>
      </c>
    </row>
    <row r="2122" spans="16:16">
      <c r="P2122" s="37">
        <v>366</v>
      </c>
    </row>
    <row r="2124" spans="16:16">
      <c r="P2124" s="37">
        <v>367</v>
      </c>
    </row>
    <row r="2125" spans="16:16">
      <c r="P2125" s="37">
        <v>367</v>
      </c>
    </row>
    <row r="2126" spans="16:16">
      <c r="P2126" s="37">
        <v>367</v>
      </c>
    </row>
    <row r="2127" spans="16:16">
      <c r="P2127" s="37">
        <v>367</v>
      </c>
    </row>
    <row r="2129" spans="16:16">
      <c r="P2129" s="37">
        <v>368</v>
      </c>
    </row>
    <row r="2130" spans="16:16">
      <c r="P2130" s="37">
        <v>368</v>
      </c>
    </row>
    <row r="2131" spans="16:16">
      <c r="P2131" s="37">
        <v>368</v>
      </c>
    </row>
    <row r="2132" spans="16:16">
      <c r="P2132" s="37">
        <v>368</v>
      </c>
    </row>
    <row r="2134" spans="16:16">
      <c r="P2134" s="37">
        <v>369</v>
      </c>
    </row>
    <row r="2135" spans="16:16">
      <c r="P2135" s="37">
        <v>369</v>
      </c>
    </row>
    <row r="2136" spans="16:16">
      <c r="P2136" s="37">
        <v>369</v>
      </c>
    </row>
    <row r="2137" spans="16:16">
      <c r="P2137" s="37">
        <v>369</v>
      </c>
    </row>
    <row r="2139" spans="16:16">
      <c r="P2139" s="37">
        <v>370</v>
      </c>
    </row>
    <row r="2140" spans="16:16">
      <c r="P2140" s="37">
        <v>370</v>
      </c>
    </row>
    <row r="2141" spans="16:16">
      <c r="P2141" s="37">
        <v>370</v>
      </c>
    </row>
    <row r="2142" spans="16:16">
      <c r="P2142" s="37">
        <v>370</v>
      </c>
    </row>
    <row r="2144" spans="16:16">
      <c r="P2144" s="37">
        <v>371</v>
      </c>
    </row>
    <row r="2145" spans="16:16">
      <c r="P2145" s="37">
        <v>371</v>
      </c>
    </row>
    <row r="2146" spans="16:16">
      <c r="P2146" s="37">
        <v>371</v>
      </c>
    </row>
    <row r="2147" spans="16:16">
      <c r="P2147" s="37">
        <v>371</v>
      </c>
    </row>
    <row r="2149" spans="16:16">
      <c r="P2149" s="37">
        <v>372</v>
      </c>
    </row>
    <row r="2150" spans="16:16">
      <c r="P2150" s="37">
        <v>372</v>
      </c>
    </row>
    <row r="2151" spans="16:16">
      <c r="P2151" s="37">
        <v>372</v>
      </c>
    </row>
    <row r="2152" spans="16:16">
      <c r="P2152" s="37">
        <v>372</v>
      </c>
    </row>
    <row r="2154" spans="16:16">
      <c r="P2154" s="37">
        <v>373</v>
      </c>
    </row>
    <row r="2155" spans="16:16">
      <c r="P2155" s="37">
        <v>373</v>
      </c>
    </row>
    <row r="2156" spans="16:16">
      <c r="P2156" s="37">
        <v>373</v>
      </c>
    </row>
    <row r="2157" spans="16:16">
      <c r="P2157" s="37">
        <v>373</v>
      </c>
    </row>
    <row r="2159" spans="16:16">
      <c r="P2159" s="37">
        <v>374</v>
      </c>
    </row>
    <row r="2160" spans="16:16">
      <c r="P2160" s="37">
        <v>374</v>
      </c>
    </row>
    <row r="2161" spans="16:16">
      <c r="P2161" s="37">
        <v>374</v>
      </c>
    </row>
    <row r="2162" spans="16:16">
      <c r="P2162" s="37">
        <v>374</v>
      </c>
    </row>
    <row r="2164" spans="16:16">
      <c r="P2164" s="37">
        <v>375</v>
      </c>
    </row>
    <row r="2165" spans="16:16">
      <c r="P2165" s="37">
        <v>375</v>
      </c>
    </row>
    <row r="2166" spans="16:16">
      <c r="P2166" s="37">
        <v>375</v>
      </c>
    </row>
    <row r="2167" spans="16:16">
      <c r="P2167" s="37">
        <v>375</v>
      </c>
    </row>
    <row r="2169" spans="16:16">
      <c r="P2169" s="37">
        <v>376</v>
      </c>
    </row>
    <row r="2170" spans="16:16">
      <c r="P2170" s="37">
        <v>376</v>
      </c>
    </row>
    <row r="2171" spans="16:16">
      <c r="P2171" s="37">
        <v>376</v>
      </c>
    </row>
    <row r="2172" spans="16:16">
      <c r="P2172" s="37">
        <v>376</v>
      </c>
    </row>
    <row r="2174" spans="16:16">
      <c r="P2174" s="37">
        <v>377</v>
      </c>
    </row>
    <row r="2175" spans="16:16">
      <c r="P2175" s="37">
        <v>377</v>
      </c>
    </row>
    <row r="2176" spans="16:16">
      <c r="P2176" s="37">
        <v>377</v>
      </c>
    </row>
    <row r="2177" spans="16:16">
      <c r="P2177" s="37">
        <v>377</v>
      </c>
    </row>
    <row r="2179" spans="16:16">
      <c r="P2179" s="37">
        <v>378</v>
      </c>
    </row>
    <row r="2180" spans="16:16">
      <c r="P2180" s="37">
        <v>378</v>
      </c>
    </row>
    <row r="2181" spans="16:16">
      <c r="P2181" s="37">
        <v>378</v>
      </c>
    </row>
    <row r="2182" spans="16:16">
      <c r="P2182" s="37">
        <v>378</v>
      </c>
    </row>
    <row r="2184" spans="16:16">
      <c r="P2184" s="37">
        <v>379</v>
      </c>
    </row>
    <row r="2185" spans="16:16">
      <c r="P2185" s="37">
        <v>379</v>
      </c>
    </row>
    <row r="2186" spans="16:16">
      <c r="P2186" s="37">
        <v>379</v>
      </c>
    </row>
    <row r="2187" spans="16:16">
      <c r="P2187" s="37">
        <v>379</v>
      </c>
    </row>
    <row r="2189" spans="16:16">
      <c r="P2189" s="37">
        <v>380</v>
      </c>
    </row>
    <row r="2190" spans="16:16">
      <c r="P2190" s="37">
        <v>380</v>
      </c>
    </row>
    <row r="2191" spans="16:16">
      <c r="P2191" s="37">
        <v>380</v>
      </c>
    </row>
    <row r="2192" spans="16:16">
      <c r="P2192" s="37">
        <v>380</v>
      </c>
    </row>
    <row r="2194" spans="16:16">
      <c r="P2194" s="37">
        <v>381</v>
      </c>
    </row>
    <row r="2195" spans="16:16">
      <c r="P2195" s="37">
        <v>381</v>
      </c>
    </row>
    <row r="2196" spans="16:16">
      <c r="P2196" s="37">
        <v>381</v>
      </c>
    </row>
    <row r="2197" spans="16:16">
      <c r="P2197" s="37">
        <v>381</v>
      </c>
    </row>
    <row r="2199" spans="16:16">
      <c r="P2199" s="37">
        <v>382</v>
      </c>
    </row>
    <row r="2200" spans="16:16">
      <c r="P2200" s="37">
        <v>382</v>
      </c>
    </row>
    <row r="2201" spans="16:16">
      <c r="P2201" s="37">
        <v>382</v>
      </c>
    </row>
    <row r="2202" spans="16:16">
      <c r="P2202" s="37">
        <v>382</v>
      </c>
    </row>
    <row r="2204" spans="16:16">
      <c r="P2204" s="37">
        <v>383</v>
      </c>
    </row>
    <row r="2205" spans="16:16">
      <c r="P2205" s="37">
        <v>383</v>
      </c>
    </row>
    <row r="2206" spans="16:16">
      <c r="P2206" s="37">
        <v>383</v>
      </c>
    </row>
    <row r="2207" spans="16:16">
      <c r="P2207" s="37">
        <v>383</v>
      </c>
    </row>
    <row r="2209" spans="16:16">
      <c r="P2209" s="37">
        <v>384</v>
      </c>
    </row>
    <row r="2210" spans="16:16">
      <c r="P2210" s="37">
        <v>384</v>
      </c>
    </row>
    <row r="2211" spans="16:16">
      <c r="P2211" s="37">
        <v>384</v>
      </c>
    </row>
    <row r="2212" spans="16:16">
      <c r="P2212" s="37">
        <v>384</v>
      </c>
    </row>
    <row r="2214" spans="16:16">
      <c r="P2214" s="37">
        <v>385</v>
      </c>
    </row>
    <row r="2215" spans="16:16">
      <c r="P2215" s="37">
        <v>385</v>
      </c>
    </row>
    <row r="2216" spans="16:16">
      <c r="P2216" s="37">
        <v>385</v>
      </c>
    </row>
    <row r="2217" spans="16:16">
      <c r="P2217" s="37">
        <v>385</v>
      </c>
    </row>
    <row r="2219" spans="16:16">
      <c r="P2219" s="37">
        <v>386</v>
      </c>
    </row>
    <row r="2220" spans="16:16">
      <c r="P2220" s="37">
        <v>386</v>
      </c>
    </row>
    <row r="2221" spans="16:16">
      <c r="P2221" s="37">
        <v>386</v>
      </c>
    </row>
    <row r="2222" spans="16:16">
      <c r="P2222" s="37">
        <v>386</v>
      </c>
    </row>
    <row r="2224" spans="16:16">
      <c r="P2224" s="37">
        <v>387</v>
      </c>
    </row>
    <row r="2225" spans="16:16">
      <c r="P2225" s="37">
        <v>387</v>
      </c>
    </row>
    <row r="2226" spans="16:16">
      <c r="P2226" s="37">
        <v>387</v>
      </c>
    </row>
    <row r="2227" spans="16:16">
      <c r="P2227" s="37">
        <v>387</v>
      </c>
    </row>
    <row r="2229" spans="16:16">
      <c r="P2229" s="37">
        <v>388</v>
      </c>
    </row>
    <row r="2230" spans="16:16">
      <c r="P2230" s="37">
        <v>388</v>
      </c>
    </row>
    <row r="2231" spans="16:16">
      <c r="P2231" s="37">
        <v>388</v>
      </c>
    </row>
    <row r="2232" spans="16:16">
      <c r="P2232" s="37">
        <v>388</v>
      </c>
    </row>
    <row r="2234" spans="16:16">
      <c r="P2234" s="37">
        <v>389</v>
      </c>
    </row>
    <row r="2235" spans="16:16">
      <c r="P2235" s="37">
        <v>389</v>
      </c>
    </row>
    <row r="2236" spans="16:16">
      <c r="P2236" s="37">
        <v>389</v>
      </c>
    </row>
    <row r="2237" spans="16:16">
      <c r="P2237" s="37">
        <v>389</v>
      </c>
    </row>
    <row r="2239" spans="16:16">
      <c r="P2239" s="37">
        <v>390</v>
      </c>
    </row>
    <row r="2240" spans="16:16">
      <c r="P2240" s="37">
        <v>390</v>
      </c>
    </row>
    <row r="2241" spans="16:16">
      <c r="P2241" s="37">
        <v>390</v>
      </c>
    </row>
    <row r="2242" spans="16:16">
      <c r="P2242" s="37">
        <v>390</v>
      </c>
    </row>
    <row r="2244" spans="16:16">
      <c r="P2244" s="37">
        <v>391</v>
      </c>
    </row>
    <row r="2245" spans="16:16">
      <c r="P2245" s="37">
        <v>391</v>
      </c>
    </row>
    <row r="2246" spans="16:16">
      <c r="P2246" s="37">
        <v>391</v>
      </c>
    </row>
    <row r="2247" spans="16:16">
      <c r="P2247" s="37">
        <v>391</v>
      </c>
    </row>
    <row r="2249" spans="16:16">
      <c r="P2249" s="37">
        <v>392</v>
      </c>
    </row>
    <row r="2250" spans="16:16">
      <c r="P2250" s="37">
        <v>392</v>
      </c>
    </row>
    <row r="2251" spans="16:16">
      <c r="P2251" s="37">
        <v>392</v>
      </c>
    </row>
    <row r="2252" spans="16:16">
      <c r="P2252" s="37">
        <v>392</v>
      </c>
    </row>
    <row r="2254" spans="16:16">
      <c r="P2254" s="37">
        <v>393</v>
      </c>
    </row>
    <row r="2255" spans="16:16">
      <c r="P2255" s="37">
        <v>393</v>
      </c>
    </row>
    <row r="2256" spans="16:16">
      <c r="P2256" s="37">
        <v>393</v>
      </c>
    </row>
    <row r="2257" spans="16:16">
      <c r="P2257" s="37">
        <v>393</v>
      </c>
    </row>
    <row r="2259" spans="16:16">
      <c r="P2259" s="37">
        <v>394</v>
      </c>
    </row>
    <row r="2260" spans="16:16">
      <c r="P2260" s="37">
        <v>394</v>
      </c>
    </row>
    <row r="2261" spans="16:16">
      <c r="P2261" s="37">
        <v>394</v>
      </c>
    </row>
    <row r="2262" spans="16:16">
      <c r="P2262" s="37">
        <v>394</v>
      </c>
    </row>
    <row r="2264" spans="16:16">
      <c r="P2264" s="37">
        <v>395</v>
      </c>
    </row>
    <row r="2265" spans="16:16">
      <c r="P2265" s="37">
        <v>395</v>
      </c>
    </row>
    <row r="2266" spans="16:16">
      <c r="P2266" s="37">
        <v>395</v>
      </c>
    </row>
    <row r="2267" spans="16:16">
      <c r="P2267" s="37">
        <v>395</v>
      </c>
    </row>
    <row r="2269" spans="16:16">
      <c r="P2269" s="37">
        <v>396</v>
      </c>
    </row>
    <row r="2270" spans="16:16">
      <c r="P2270" s="37">
        <v>396</v>
      </c>
    </row>
    <row r="2271" spans="16:16">
      <c r="P2271" s="37">
        <v>396</v>
      </c>
    </row>
    <row r="2272" spans="16:16">
      <c r="P2272" s="37">
        <v>396</v>
      </c>
    </row>
    <row r="2274" spans="16:16">
      <c r="P2274" s="37">
        <v>397</v>
      </c>
    </row>
    <row r="2275" spans="16:16">
      <c r="P2275" s="37">
        <v>397</v>
      </c>
    </row>
    <row r="2276" spans="16:16">
      <c r="P2276" s="37">
        <v>397</v>
      </c>
    </row>
    <row r="2277" spans="16:16">
      <c r="P2277" s="37">
        <v>397</v>
      </c>
    </row>
    <row r="2279" spans="16:16">
      <c r="P2279" s="37">
        <v>398</v>
      </c>
    </row>
    <row r="2280" spans="16:16">
      <c r="P2280" s="37">
        <v>398</v>
      </c>
    </row>
    <row r="2281" spans="16:16">
      <c r="P2281" s="37">
        <v>398</v>
      </c>
    </row>
    <row r="2282" spans="16:16">
      <c r="P2282" s="37">
        <v>398</v>
      </c>
    </row>
    <row r="2284" spans="16:16">
      <c r="P2284" s="37">
        <v>399</v>
      </c>
    </row>
    <row r="2285" spans="16:16">
      <c r="P2285" s="37">
        <v>399</v>
      </c>
    </row>
    <row r="2286" spans="16:16">
      <c r="P2286" s="37">
        <v>399</v>
      </c>
    </row>
    <row r="2287" spans="16:16">
      <c r="P2287" s="37">
        <v>399</v>
      </c>
    </row>
    <row r="2289" spans="16:16">
      <c r="P2289" s="37">
        <v>400</v>
      </c>
    </row>
    <row r="2290" spans="16:16">
      <c r="P2290" s="37">
        <v>400</v>
      </c>
    </row>
    <row r="2291" spans="16:16">
      <c r="P2291" s="37">
        <v>400</v>
      </c>
    </row>
    <row r="2292" spans="16:16">
      <c r="P2292" s="37">
        <v>400</v>
      </c>
    </row>
    <row r="2294" spans="16:16">
      <c r="P2294" s="37">
        <v>401</v>
      </c>
    </row>
    <row r="2295" spans="16:16">
      <c r="P2295" s="37">
        <v>401</v>
      </c>
    </row>
    <row r="2296" spans="16:16">
      <c r="P2296" s="37">
        <v>401</v>
      </c>
    </row>
    <row r="2297" spans="16:16">
      <c r="P2297" s="37">
        <v>401</v>
      </c>
    </row>
    <row r="2299" spans="16:16">
      <c r="P2299" s="37">
        <v>402</v>
      </c>
    </row>
    <row r="2300" spans="16:16">
      <c r="P2300" s="37">
        <v>402</v>
      </c>
    </row>
    <row r="2301" spans="16:16">
      <c r="P2301" s="37">
        <v>402</v>
      </c>
    </row>
    <row r="2302" spans="16:16">
      <c r="P2302" s="37">
        <v>402</v>
      </c>
    </row>
    <row r="2304" spans="16:16">
      <c r="P2304" s="37">
        <v>403</v>
      </c>
    </row>
    <row r="2305" spans="16:16">
      <c r="P2305" s="37">
        <v>403</v>
      </c>
    </row>
    <row r="2306" spans="16:16">
      <c r="P2306" s="37">
        <v>403</v>
      </c>
    </row>
    <row r="2307" spans="16:16">
      <c r="P2307" s="37">
        <v>403</v>
      </c>
    </row>
    <row r="2309" spans="16:16">
      <c r="P2309" s="37">
        <v>404</v>
      </c>
    </row>
    <row r="2310" spans="16:16">
      <c r="P2310" s="37">
        <v>404</v>
      </c>
    </row>
    <row r="2311" spans="16:16">
      <c r="P2311" s="37">
        <v>404</v>
      </c>
    </row>
    <row r="2312" spans="16:16">
      <c r="P2312" s="37">
        <v>404</v>
      </c>
    </row>
    <row r="2314" spans="16:16">
      <c r="P2314" s="37">
        <v>405</v>
      </c>
    </row>
    <row r="2315" spans="16:16">
      <c r="P2315" s="37">
        <v>405</v>
      </c>
    </row>
    <row r="2316" spans="16:16">
      <c r="P2316" s="37">
        <v>405</v>
      </c>
    </row>
    <row r="2317" spans="16:16">
      <c r="P2317" s="37">
        <v>405</v>
      </c>
    </row>
    <row r="2319" spans="16:16">
      <c r="P2319" s="37">
        <v>406</v>
      </c>
    </row>
    <row r="2320" spans="16:16">
      <c r="P2320" s="37">
        <v>406</v>
      </c>
    </row>
    <row r="2321" spans="16:16">
      <c r="P2321" s="37">
        <v>406</v>
      </c>
    </row>
    <row r="2322" spans="16:16">
      <c r="P2322" s="37">
        <v>406</v>
      </c>
    </row>
    <row r="2324" spans="16:16">
      <c r="P2324" s="37">
        <v>407</v>
      </c>
    </row>
    <row r="2325" spans="16:16">
      <c r="P2325" s="37">
        <v>407</v>
      </c>
    </row>
    <row r="2326" spans="16:16">
      <c r="P2326" s="37">
        <v>407</v>
      </c>
    </row>
    <row r="2327" spans="16:16">
      <c r="P2327" s="37">
        <v>407</v>
      </c>
    </row>
    <row r="2329" spans="16:16">
      <c r="P2329" s="37">
        <v>408</v>
      </c>
    </row>
    <row r="2330" spans="16:16">
      <c r="P2330" s="37">
        <v>408</v>
      </c>
    </row>
    <row r="2331" spans="16:16">
      <c r="P2331" s="37">
        <v>408</v>
      </c>
    </row>
    <row r="2332" spans="16:16">
      <c r="P2332" s="37">
        <v>408</v>
      </c>
    </row>
    <row r="2334" spans="16:16">
      <c r="P2334" s="37">
        <v>409</v>
      </c>
    </row>
    <row r="2335" spans="16:16">
      <c r="P2335" s="37">
        <v>409</v>
      </c>
    </row>
    <row r="2336" spans="16:16">
      <c r="P2336" s="37">
        <v>409</v>
      </c>
    </row>
    <row r="2337" spans="16:16">
      <c r="P2337" s="37">
        <v>409</v>
      </c>
    </row>
    <row r="2339" spans="16:16">
      <c r="P2339" s="37">
        <v>410</v>
      </c>
    </row>
    <row r="2340" spans="16:16">
      <c r="P2340" s="37">
        <v>410</v>
      </c>
    </row>
    <row r="2341" spans="16:16">
      <c r="P2341" s="37">
        <v>410</v>
      </c>
    </row>
    <row r="2342" spans="16:16">
      <c r="P2342" s="37">
        <v>410</v>
      </c>
    </row>
    <row r="2344" spans="16:16">
      <c r="P2344" s="37">
        <v>411</v>
      </c>
    </row>
    <row r="2345" spans="16:16">
      <c r="P2345" s="37">
        <v>411</v>
      </c>
    </row>
    <row r="2346" spans="16:16">
      <c r="P2346" s="37">
        <v>411</v>
      </c>
    </row>
    <row r="2347" spans="16:16">
      <c r="P2347" s="37">
        <v>411</v>
      </c>
    </row>
    <row r="2349" spans="16:16">
      <c r="P2349" s="37">
        <v>412</v>
      </c>
    </row>
    <row r="2350" spans="16:16">
      <c r="P2350" s="37">
        <v>412</v>
      </c>
    </row>
    <row r="2351" spans="16:16">
      <c r="P2351" s="37">
        <v>412</v>
      </c>
    </row>
    <row r="2352" spans="16:16">
      <c r="P2352" s="37">
        <v>412</v>
      </c>
    </row>
    <row r="2354" spans="16:16">
      <c r="P2354" s="37">
        <v>413</v>
      </c>
    </row>
    <row r="2355" spans="16:16">
      <c r="P2355" s="37">
        <v>413</v>
      </c>
    </row>
    <row r="2356" spans="16:16">
      <c r="P2356" s="37">
        <v>413</v>
      </c>
    </row>
    <row r="2357" spans="16:16">
      <c r="P2357" s="37">
        <v>413</v>
      </c>
    </row>
    <row r="2359" spans="16:16">
      <c r="P2359" s="37">
        <v>414</v>
      </c>
    </row>
    <row r="2360" spans="16:16">
      <c r="P2360" s="37">
        <v>414</v>
      </c>
    </row>
    <row r="2361" spans="16:16">
      <c r="P2361" s="37">
        <v>414</v>
      </c>
    </row>
    <row r="2362" spans="16:16">
      <c r="P2362" s="37">
        <v>414</v>
      </c>
    </row>
    <row r="2364" spans="16:16">
      <c r="P2364" s="37">
        <v>415</v>
      </c>
    </row>
    <row r="2365" spans="16:16">
      <c r="P2365" s="37">
        <v>415</v>
      </c>
    </row>
    <row r="2366" spans="16:16">
      <c r="P2366" s="37">
        <v>415</v>
      </c>
    </row>
    <row r="2367" spans="16:16">
      <c r="P2367" s="37">
        <v>415</v>
      </c>
    </row>
    <row r="2369" spans="16:16">
      <c r="P2369" s="37">
        <v>416</v>
      </c>
    </row>
    <row r="2370" spans="16:16">
      <c r="P2370" s="37">
        <v>416</v>
      </c>
    </row>
    <row r="2371" spans="16:16">
      <c r="P2371" s="37">
        <v>416</v>
      </c>
    </row>
    <row r="2372" spans="16:16">
      <c r="P2372" s="37">
        <v>416</v>
      </c>
    </row>
    <row r="2374" spans="16:16">
      <c r="P2374" s="37">
        <v>417</v>
      </c>
    </row>
    <row r="2375" spans="16:16">
      <c r="P2375" s="37">
        <v>417</v>
      </c>
    </row>
    <row r="2376" spans="16:16">
      <c r="P2376" s="37">
        <v>417</v>
      </c>
    </row>
    <row r="2377" spans="16:16">
      <c r="P2377" s="37">
        <v>417</v>
      </c>
    </row>
    <row r="2379" spans="16:16">
      <c r="P2379" s="37">
        <v>418</v>
      </c>
    </row>
    <row r="2380" spans="16:16">
      <c r="P2380" s="37">
        <v>418</v>
      </c>
    </row>
    <row r="2381" spans="16:16">
      <c r="P2381" s="37">
        <v>418</v>
      </c>
    </row>
    <row r="2382" spans="16:16">
      <c r="P2382" s="37">
        <v>418</v>
      </c>
    </row>
    <row r="2384" spans="16:16">
      <c r="P2384" s="37">
        <v>419</v>
      </c>
    </row>
    <row r="2385" spans="16:16">
      <c r="P2385" s="37">
        <v>419</v>
      </c>
    </row>
    <row r="2386" spans="16:16">
      <c r="P2386" s="37">
        <v>419</v>
      </c>
    </row>
    <row r="2387" spans="16:16">
      <c r="P2387" s="37">
        <v>419</v>
      </c>
    </row>
    <row r="2389" spans="16:16">
      <c r="P2389" s="37">
        <v>420</v>
      </c>
    </row>
    <row r="2390" spans="16:16">
      <c r="P2390" s="37">
        <v>420</v>
      </c>
    </row>
    <row r="2391" spans="16:16">
      <c r="P2391" s="37">
        <v>420</v>
      </c>
    </row>
    <row r="2392" spans="16:16">
      <c r="P2392" s="37">
        <v>420</v>
      </c>
    </row>
    <row r="2394" spans="16:16">
      <c r="P2394" s="37">
        <v>421</v>
      </c>
    </row>
    <row r="2395" spans="16:16">
      <c r="P2395" s="37">
        <v>421</v>
      </c>
    </row>
    <row r="2396" spans="16:16">
      <c r="P2396" s="37">
        <v>421</v>
      </c>
    </row>
    <row r="2397" spans="16:16">
      <c r="P2397" s="37">
        <v>421</v>
      </c>
    </row>
    <row r="2399" spans="16:16">
      <c r="P2399" s="37">
        <v>422</v>
      </c>
    </row>
    <row r="2400" spans="16:16">
      <c r="P2400" s="37">
        <v>422</v>
      </c>
    </row>
    <row r="2401" spans="16:16">
      <c r="P2401" s="37">
        <v>422</v>
      </c>
    </row>
    <row r="2402" spans="16:16">
      <c r="P2402" s="37">
        <v>422</v>
      </c>
    </row>
    <row r="2404" spans="16:16">
      <c r="P2404" s="37">
        <v>423</v>
      </c>
    </row>
    <row r="2405" spans="16:16">
      <c r="P2405" s="37">
        <v>423</v>
      </c>
    </row>
    <row r="2406" spans="16:16">
      <c r="P2406" s="37">
        <v>423</v>
      </c>
    </row>
    <row r="2407" spans="16:16">
      <c r="P2407" s="37">
        <v>423</v>
      </c>
    </row>
    <row r="2409" spans="16:16">
      <c r="P2409" s="37">
        <v>424</v>
      </c>
    </row>
    <row r="2410" spans="16:16">
      <c r="P2410" s="37">
        <v>424</v>
      </c>
    </row>
    <row r="2411" spans="16:16">
      <c r="P2411" s="37">
        <v>424</v>
      </c>
    </row>
    <row r="2412" spans="16:16">
      <c r="P2412" s="37">
        <v>424</v>
      </c>
    </row>
    <row r="2414" spans="16:16">
      <c r="P2414" s="37">
        <v>425</v>
      </c>
    </row>
    <row r="2415" spans="16:16">
      <c r="P2415" s="37">
        <v>425</v>
      </c>
    </row>
    <row r="2416" spans="16:16">
      <c r="P2416" s="37">
        <v>425</v>
      </c>
    </row>
    <row r="2417" spans="16:16">
      <c r="P2417" s="37">
        <v>425</v>
      </c>
    </row>
    <row r="2419" spans="16:16">
      <c r="P2419" s="37">
        <v>426</v>
      </c>
    </row>
    <row r="2420" spans="16:16">
      <c r="P2420" s="37">
        <v>426</v>
      </c>
    </row>
    <row r="2421" spans="16:16">
      <c r="P2421" s="37">
        <v>426</v>
      </c>
    </row>
    <row r="2422" spans="16:16">
      <c r="P2422" s="37">
        <v>426</v>
      </c>
    </row>
    <row r="2424" spans="16:16">
      <c r="P2424" s="37">
        <v>427</v>
      </c>
    </row>
    <row r="2425" spans="16:16">
      <c r="P2425" s="37">
        <v>427</v>
      </c>
    </row>
    <row r="2426" spans="16:16">
      <c r="P2426" s="37">
        <v>427</v>
      </c>
    </row>
    <row r="2427" spans="16:16">
      <c r="P2427" s="37">
        <v>427</v>
      </c>
    </row>
    <row r="2429" spans="16:16">
      <c r="P2429" s="37">
        <v>428</v>
      </c>
    </row>
    <row r="2430" spans="16:16">
      <c r="P2430" s="37">
        <v>428</v>
      </c>
    </row>
    <row r="2431" spans="16:16">
      <c r="P2431" s="37">
        <v>428</v>
      </c>
    </row>
    <row r="2432" spans="16:16">
      <c r="P2432" s="37">
        <v>428</v>
      </c>
    </row>
    <row r="2434" spans="16:16">
      <c r="P2434" s="37">
        <v>429</v>
      </c>
    </row>
    <row r="2435" spans="16:16">
      <c r="P2435" s="37">
        <v>429</v>
      </c>
    </row>
    <row r="2436" spans="16:16">
      <c r="P2436" s="37">
        <v>429</v>
      </c>
    </row>
    <row r="2437" spans="16:16">
      <c r="P2437" s="37">
        <v>429</v>
      </c>
    </row>
    <row r="2439" spans="16:16">
      <c r="P2439" s="37">
        <v>430</v>
      </c>
    </row>
    <row r="2440" spans="16:16">
      <c r="P2440" s="37">
        <v>430</v>
      </c>
    </row>
    <row r="2441" spans="16:16">
      <c r="P2441" s="37">
        <v>430</v>
      </c>
    </row>
    <row r="2442" spans="16:16">
      <c r="P2442" s="37">
        <v>430</v>
      </c>
    </row>
    <row r="2444" spans="16:16">
      <c r="P2444" s="37">
        <v>431</v>
      </c>
    </row>
    <row r="2445" spans="16:16">
      <c r="P2445" s="37">
        <v>431</v>
      </c>
    </row>
    <row r="2446" spans="16:16">
      <c r="P2446" s="37">
        <v>431</v>
      </c>
    </row>
    <row r="2447" spans="16:16">
      <c r="P2447" s="37">
        <v>431</v>
      </c>
    </row>
    <row r="2449" spans="16:16">
      <c r="P2449" s="37">
        <v>432</v>
      </c>
    </row>
    <row r="2450" spans="16:16">
      <c r="P2450" s="37">
        <v>432</v>
      </c>
    </row>
    <row r="2451" spans="16:16">
      <c r="P2451" s="37">
        <v>432</v>
      </c>
    </row>
    <row r="2452" spans="16:16">
      <c r="P2452" s="37">
        <v>432</v>
      </c>
    </row>
    <row r="2454" spans="16:16">
      <c r="P2454" s="37">
        <v>433</v>
      </c>
    </row>
    <row r="2455" spans="16:16">
      <c r="P2455" s="37">
        <v>433</v>
      </c>
    </row>
    <row r="2456" spans="16:16">
      <c r="P2456" s="37">
        <v>433</v>
      </c>
    </row>
    <row r="2457" spans="16:16">
      <c r="P2457" s="37">
        <v>433</v>
      </c>
    </row>
    <row r="2459" spans="16:16">
      <c r="P2459" s="37">
        <v>434</v>
      </c>
    </row>
    <row r="2460" spans="16:16">
      <c r="P2460" s="37">
        <v>434</v>
      </c>
    </row>
    <row r="2461" spans="16:16">
      <c r="P2461" s="37">
        <v>434</v>
      </c>
    </row>
    <row r="2462" spans="16:16">
      <c r="P2462" s="37">
        <v>434</v>
      </c>
    </row>
    <row r="2464" spans="16:16">
      <c r="P2464" s="37">
        <v>435</v>
      </c>
    </row>
    <row r="2465" spans="16:16">
      <c r="P2465" s="37">
        <v>435</v>
      </c>
    </row>
    <row r="2466" spans="16:16">
      <c r="P2466" s="37">
        <v>435</v>
      </c>
    </row>
    <row r="2467" spans="16:16">
      <c r="P2467" s="37">
        <v>435</v>
      </c>
    </row>
    <row r="2469" spans="16:16">
      <c r="P2469" s="37">
        <v>436</v>
      </c>
    </row>
    <row r="2470" spans="16:16">
      <c r="P2470" s="37">
        <v>436</v>
      </c>
    </row>
    <row r="2471" spans="16:16">
      <c r="P2471" s="37">
        <v>436</v>
      </c>
    </row>
    <row r="2472" spans="16:16">
      <c r="P2472" s="37">
        <v>436</v>
      </c>
    </row>
    <row r="2474" spans="16:16">
      <c r="P2474" s="37">
        <v>437</v>
      </c>
    </row>
    <row r="2475" spans="16:16">
      <c r="P2475" s="37">
        <v>437</v>
      </c>
    </row>
    <row r="2476" spans="16:16">
      <c r="P2476" s="37">
        <v>437</v>
      </c>
    </row>
    <row r="2477" spans="16:16">
      <c r="P2477" s="37">
        <v>437</v>
      </c>
    </row>
    <row r="2479" spans="16:16">
      <c r="P2479" s="37">
        <v>438</v>
      </c>
    </row>
    <row r="2480" spans="16:16">
      <c r="P2480" s="37">
        <v>438</v>
      </c>
    </row>
    <row r="2481" spans="16:16">
      <c r="P2481" s="37">
        <v>438</v>
      </c>
    </row>
    <row r="2482" spans="16:16">
      <c r="P2482" s="37">
        <v>438</v>
      </c>
    </row>
    <row r="2484" spans="16:16">
      <c r="P2484" s="37">
        <v>439</v>
      </c>
    </row>
    <row r="2485" spans="16:16">
      <c r="P2485" s="37">
        <v>439</v>
      </c>
    </row>
    <row r="2486" spans="16:16">
      <c r="P2486" s="37">
        <v>439</v>
      </c>
    </row>
    <row r="2487" spans="16:16">
      <c r="P2487" s="37">
        <v>439</v>
      </c>
    </row>
    <row r="2489" spans="16:16">
      <c r="P2489" s="37">
        <v>440</v>
      </c>
    </row>
    <row r="2490" spans="16:16">
      <c r="P2490" s="37">
        <v>440</v>
      </c>
    </row>
    <row r="2491" spans="16:16">
      <c r="P2491" s="37">
        <v>440</v>
      </c>
    </row>
    <row r="2492" spans="16:16">
      <c r="P2492" s="37">
        <v>440</v>
      </c>
    </row>
    <row r="2494" spans="16:16">
      <c r="P2494" s="37">
        <v>441</v>
      </c>
    </row>
    <row r="2495" spans="16:16">
      <c r="P2495" s="37">
        <v>441</v>
      </c>
    </row>
    <row r="2496" spans="16:16">
      <c r="P2496" s="37">
        <v>441</v>
      </c>
    </row>
    <row r="2497" spans="16:16">
      <c r="P2497" s="37">
        <v>441</v>
      </c>
    </row>
    <row r="2499" spans="16:16">
      <c r="P2499" s="37">
        <v>442</v>
      </c>
    </row>
    <row r="2500" spans="16:16">
      <c r="P2500" s="37">
        <v>442</v>
      </c>
    </row>
    <row r="2501" spans="16:16">
      <c r="P2501" s="37">
        <v>442</v>
      </c>
    </row>
    <row r="2502" spans="16:16">
      <c r="P2502" s="37">
        <v>442</v>
      </c>
    </row>
    <row r="2504" spans="16:16">
      <c r="P2504" s="37">
        <v>443</v>
      </c>
    </row>
    <row r="2505" spans="16:16">
      <c r="P2505" s="37">
        <v>443</v>
      </c>
    </row>
    <row r="2506" spans="16:16">
      <c r="P2506" s="37">
        <v>443</v>
      </c>
    </row>
    <row r="2507" spans="16:16">
      <c r="P2507" s="37">
        <v>443</v>
      </c>
    </row>
    <row r="2509" spans="16:16">
      <c r="P2509" s="37">
        <v>444</v>
      </c>
    </row>
    <row r="2510" spans="16:16">
      <c r="P2510" s="37">
        <v>444</v>
      </c>
    </row>
    <row r="2511" spans="16:16">
      <c r="P2511" s="37">
        <v>444</v>
      </c>
    </row>
    <row r="2512" spans="16:16">
      <c r="P2512" s="37">
        <v>444</v>
      </c>
    </row>
    <row r="2514" spans="16:16">
      <c r="P2514" s="37">
        <v>445</v>
      </c>
    </row>
    <row r="2515" spans="16:16">
      <c r="P2515" s="37">
        <v>445</v>
      </c>
    </row>
    <row r="2516" spans="16:16">
      <c r="P2516" s="37">
        <v>445</v>
      </c>
    </row>
    <row r="2517" spans="16:16">
      <c r="P2517" s="37">
        <v>445</v>
      </c>
    </row>
    <row r="2519" spans="16:16">
      <c r="P2519" s="37">
        <v>446</v>
      </c>
    </row>
    <row r="2520" spans="16:16">
      <c r="P2520" s="37">
        <v>446</v>
      </c>
    </row>
    <row r="2521" spans="16:16">
      <c r="P2521" s="37">
        <v>446</v>
      </c>
    </row>
    <row r="2522" spans="16:16">
      <c r="P2522" s="37">
        <v>446</v>
      </c>
    </row>
    <row r="2524" spans="16:16">
      <c r="P2524" s="37">
        <v>447</v>
      </c>
    </row>
    <row r="2525" spans="16:16">
      <c r="P2525" s="37">
        <v>447</v>
      </c>
    </row>
    <row r="2526" spans="16:16">
      <c r="P2526" s="37">
        <v>447</v>
      </c>
    </row>
    <row r="2527" spans="16:16">
      <c r="P2527" s="37">
        <v>447</v>
      </c>
    </row>
    <row r="2529" spans="16:16">
      <c r="P2529" s="37">
        <v>448</v>
      </c>
    </row>
    <row r="2530" spans="16:16">
      <c r="P2530" s="37">
        <v>448</v>
      </c>
    </row>
    <row r="2531" spans="16:16">
      <c r="P2531" s="37">
        <v>448</v>
      </c>
    </row>
    <row r="2532" spans="16:16">
      <c r="P2532" s="37">
        <v>448</v>
      </c>
    </row>
    <row r="2534" spans="16:16">
      <c r="P2534" s="37">
        <v>449</v>
      </c>
    </row>
    <row r="2535" spans="16:16">
      <c r="P2535" s="37">
        <v>449</v>
      </c>
    </row>
    <row r="2536" spans="16:16">
      <c r="P2536" s="37">
        <v>449</v>
      </c>
    </row>
    <row r="2537" spans="16:16">
      <c r="P2537" s="37">
        <v>449</v>
      </c>
    </row>
    <row r="2539" spans="16:16">
      <c r="P2539" s="37">
        <v>450</v>
      </c>
    </row>
    <row r="2540" spans="16:16">
      <c r="P2540" s="37">
        <v>450</v>
      </c>
    </row>
    <row r="2541" spans="16:16">
      <c r="P2541" s="37">
        <v>450</v>
      </c>
    </row>
    <row r="2542" spans="16:16">
      <c r="P2542" s="37">
        <v>450</v>
      </c>
    </row>
    <row r="2544" spans="16:16">
      <c r="P2544" s="37">
        <v>451</v>
      </c>
    </row>
    <row r="2545" spans="16:16">
      <c r="P2545" s="37">
        <v>451</v>
      </c>
    </row>
    <row r="2546" spans="16:16">
      <c r="P2546" s="37">
        <v>451</v>
      </c>
    </row>
    <row r="2547" spans="16:16">
      <c r="P2547" s="37">
        <v>451</v>
      </c>
    </row>
    <row r="2549" spans="16:16">
      <c r="P2549" s="37">
        <v>452</v>
      </c>
    </row>
    <row r="2550" spans="16:16">
      <c r="P2550" s="37">
        <v>452</v>
      </c>
    </row>
    <row r="2551" spans="16:16">
      <c r="P2551" s="37">
        <v>452</v>
      </c>
    </row>
    <row r="2552" spans="16:16">
      <c r="P2552" s="37">
        <v>452</v>
      </c>
    </row>
    <row r="2554" spans="16:16">
      <c r="P2554" s="37">
        <v>453</v>
      </c>
    </row>
    <row r="2555" spans="16:16">
      <c r="P2555" s="37">
        <v>453</v>
      </c>
    </row>
    <row r="2556" spans="16:16">
      <c r="P2556" s="37">
        <v>453</v>
      </c>
    </row>
    <row r="2557" spans="16:16">
      <c r="P2557" s="37">
        <v>453</v>
      </c>
    </row>
    <row r="2559" spans="16:16">
      <c r="P2559" s="37">
        <v>454</v>
      </c>
    </row>
    <row r="2560" spans="16:16">
      <c r="P2560" s="37">
        <v>454</v>
      </c>
    </row>
    <row r="2561" spans="16:16">
      <c r="P2561" s="37">
        <v>454</v>
      </c>
    </row>
    <row r="2562" spans="16:16">
      <c r="P2562" s="37">
        <v>454</v>
      </c>
    </row>
    <row r="2564" spans="16:16">
      <c r="P2564" s="37">
        <v>455</v>
      </c>
    </row>
    <row r="2565" spans="16:16">
      <c r="P2565" s="37">
        <v>455</v>
      </c>
    </row>
    <row r="2566" spans="16:16">
      <c r="P2566" s="37">
        <v>455</v>
      </c>
    </row>
    <row r="2567" spans="16:16">
      <c r="P2567" s="37">
        <v>455</v>
      </c>
    </row>
    <row r="2569" spans="16:16">
      <c r="P2569" s="37">
        <v>456</v>
      </c>
    </row>
    <row r="2570" spans="16:16">
      <c r="P2570" s="37">
        <v>456</v>
      </c>
    </row>
    <row r="2571" spans="16:16">
      <c r="P2571" s="37">
        <v>456</v>
      </c>
    </row>
    <row r="2572" spans="16:16">
      <c r="P2572" s="37">
        <v>456</v>
      </c>
    </row>
    <row r="2574" spans="16:16">
      <c r="P2574" s="37">
        <v>457</v>
      </c>
    </row>
    <row r="2575" spans="16:16">
      <c r="P2575" s="37">
        <v>457</v>
      </c>
    </row>
    <row r="2576" spans="16:16">
      <c r="P2576" s="37">
        <v>457</v>
      </c>
    </row>
    <row r="2577" spans="16:16">
      <c r="P2577" s="37">
        <v>457</v>
      </c>
    </row>
    <row r="2579" spans="16:16">
      <c r="P2579" s="37">
        <v>458</v>
      </c>
    </row>
    <row r="2580" spans="16:16">
      <c r="P2580" s="37">
        <v>458</v>
      </c>
    </row>
    <row r="2581" spans="16:16">
      <c r="P2581" s="37">
        <v>458</v>
      </c>
    </row>
    <row r="2582" spans="16:16">
      <c r="P2582" s="37">
        <v>458</v>
      </c>
    </row>
    <row r="2584" spans="16:16">
      <c r="P2584" s="37">
        <v>459</v>
      </c>
    </row>
    <row r="2585" spans="16:16">
      <c r="P2585" s="37">
        <v>459</v>
      </c>
    </row>
    <row r="2586" spans="16:16">
      <c r="P2586" s="37">
        <v>459</v>
      </c>
    </row>
    <row r="2587" spans="16:16">
      <c r="P2587" s="37">
        <v>459</v>
      </c>
    </row>
    <row r="2589" spans="16:16">
      <c r="P2589" s="37">
        <v>460</v>
      </c>
    </row>
    <row r="2590" spans="16:16">
      <c r="P2590" s="37">
        <v>460</v>
      </c>
    </row>
    <row r="2591" spans="16:16">
      <c r="P2591" s="37">
        <v>460</v>
      </c>
    </row>
    <row r="2592" spans="16:16">
      <c r="P2592" s="37">
        <v>460</v>
      </c>
    </row>
    <row r="2594" spans="16:16">
      <c r="P2594" s="37">
        <v>461</v>
      </c>
    </row>
    <row r="2595" spans="16:16">
      <c r="P2595" s="37">
        <v>461</v>
      </c>
    </row>
    <row r="2596" spans="16:16">
      <c r="P2596" s="37">
        <v>461</v>
      </c>
    </row>
    <row r="2597" spans="16:16">
      <c r="P2597" s="37">
        <v>461</v>
      </c>
    </row>
    <row r="2599" spans="16:16">
      <c r="P2599" s="37">
        <v>462</v>
      </c>
    </row>
    <row r="2600" spans="16:16">
      <c r="P2600" s="37">
        <v>462</v>
      </c>
    </row>
    <row r="2601" spans="16:16">
      <c r="P2601" s="37">
        <v>462</v>
      </c>
    </row>
    <row r="2602" spans="16:16">
      <c r="P2602" s="37">
        <v>462</v>
      </c>
    </row>
    <row r="2604" spans="16:16">
      <c r="P2604" s="37">
        <v>463</v>
      </c>
    </row>
    <row r="2605" spans="16:16">
      <c r="P2605" s="37">
        <v>463</v>
      </c>
    </row>
    <row r="2606" spans="16:16">
      <c r="P2606" s="37">
        <v>463</v>
      </c>
    </row>
    <row r="2607" spans="16:16">
      <c r="P2607" s="37">
        <v>463</v>
      </c>
    </row>
    <row r="2609" spans="16:16">
      <c r="P2609" s="37">
        <v>464</v>
      </c>
    </row>
    <row r="2610" spans="16:16">
      <c r="P2610" s="37">
        <v>464</v>
      </c>
    </row>
    <row r="2611" spans="16:16">
      <c r="P2611" s="37">
        <v>464</v>
      </c>
    </row>
    <row r="2612" spans="16:16">
      <c r="P2612" s="37">
        <v>464</v>
      </c>
    </row>
    <row r="2614" spans="16:16">
      <c r="P2614" s="37">
        <v>465</v>
      </c>
    </row>
    <row r="2615" spans="16:16">
      <c r="P2615" s="37">
        <v>465</v>
      </c>
    </row>
    <row r="2616" spans="16:16">
      <c r="P2616" s="37">
        <v>465</v>
      </c>
    </row>
    <row r="2617" spans="16:16">
      <c r="P2617" s="37">
        <v>465</v>
      </c>
    </row>
    <row r="2619" spans="16:16">
      <c r="P2619" s="37">
        <v>466</v>
      </c>
    </row>
    <row r="2620" spans="16:16">
      <c r="P2620" s="37">
        <v>466</v>
      </c>
    </row>
    <row r="2621" spans="16:16">
      <c r="P2621" s="37">
        <v>466</v>
      </c>
    </row>
    <row r="2622" spans="16:16">
      <c r="P2622" s="37">
        <v>466</v>
      </c>
    </row>
    <row r="2624" spans="16:16">
      <c r="P2624" s="37">
        <v>467</v>
      </c>
    </row>
    <row r="2625" spans="16:16">
      <c r="P2625" s="37">
        <v>467</v>
      </c>
    </row>
    <row r="2626" spans="16:16">
      <c r="P2626" s="37">
        <v>467</v>
      </c>
    </row>
    <row r="2627" spans="16:16">
      <c r="P2627" s="37">
        <v>467</v>
      </c>
    </row>
    <row r="2629" spans="16:16">
      <c r="P2629" s="37">
        <v>468</v>
      </c>
    </row>
    <row r="2630" spans="16:16">
      <c r="P2630" s="37">
        <v>468</v>
      </c>
    </row>
    <row r="2631" spans="16:16">
      <c r="P2631" s="37">
        <v>468</v>
      </c>
    </row>
    <row r="2632" spans="16:16">
      <c r="P2632" s="37">
        <v>468</v>
      </c>
    </row>
    <row r="2634" spans="16:16">
      <c r="P2634" s="37">
        <v>469</v>
      </c>
    </row>
    <row r="2635" spans="16:16">
      <c r="P2635" s="37">
        <v>469</v>
      </c>
    </row>
    <row r="2636" spans="16:16">
      <c r="P2636" s="37">
        <v>469</v>
      </c>
    </row>
    <row r="2637" spans="16:16">
      <c r="P2637" s="37">
        <v>469</v>
      </c>
    </row>
    <row r="2639" spans="16:16">
      <c r="P2639" s="37">
        <v>470</v>
      </c>
    </row>
    <row r="2640" spans="16:16">
      <c r="P2640" s="37">
        <v>470</v>
      </c>
    </row>
    <row r="2641" spans="16:16">
      <c r="P2641" s="37">
        <v>470</v>
      </c>
    </row>
    <row r="2642" spans="16:16">
      <c r="P2642" s="37">
        <v>470</v>
      </c>
    </row>
    <row r="2644" spans="16:16">
      <c r="P2644" s="37">
        <v>471</v>
      </c>
    </row>
    <row r="2645" spans="16:16">
      <c r="P2645" s="37">
        <v>471</v>
      </c>
    </row>
    <row r="2646" spans="16:16">
      <c r="P2646" s="37">
        <v>471</v>
      </c>
    </row>
    <row r="2647" spans="16:16">
      <c r="P2647" s="37">
        <v>471</v>
      </c>
    </row>
    <row r="2649" spans="16:16">
      <c r="P2649" s="37">
        <v>472</v>
      </c>
    </row>
    <row r="2650" spans="16:16">
      <c r="P2650" s="37">
        <v>472</v>
      </c>
    </row>
    <row r="2651" spans="16:16">
      <c r="P2651" s="37">
        <v>472</v>
      </c>
    </row>
    <row r="2652" spans="16:16">
      <c r="P2652" s="37">
        <v>472</v>
      </c>
    </row>
    <row r="2654" spans="16:16">
      <c r="P2654" s="37">
        <v>473</v>
      </c>
    </row>
    <row r="2655" spans="16:16">
      <c r="P2655" s="37">
        <v>473</v>
      </c>
    </row>
    <row r="2656" spans="16:16">
      <c r="P2656" s="37">
        <v>473</v>
      </c>
    </row>
    <row r="2657" spans="16:16">
      <c r="P2657" s="37">
        <v>473</v>
      </c>
    </row>
    <row r="2659" spans="16:16">
      <c r="P2659" s="37">
        <v>474</v>
      </c>
    </row>
    <row r="2660" spans="16:16">
      <c r="P2660" s="37">
        <v>474</v>
      </c>
    </row>
    <row r="2661" spans="16:16">
      <c r="P2661" s="37">
        <v>474</v>
      </c>
    </row>
    <row r="2662" spans="16:16">
      <c r="P2662" s="37">
        <v>474</v>
      </c>
    </row>
    <row r="2664" spans="16:16">
      <c r="P2664" s="37">
        <v>475</v>
      </c>
    </row>
    <row r="2665" spans="16:16">
      <c r="P2665" s="37">
        <v>475</v>
      </c>
    </row>
    <row r="2666" spans="16:16">
      <c r="P2666" s="37">
        <v>475</v>
      </c>
    </row>
    <row r="2667" spans="16:16">
      <c r="P2667" s="37">
        <v>475</v>
      </c>
    </row>
    <row r="2669" spans="16:16">
      <c r="P2669" s="37">
        <v>476</v>
      </c>
    </row>
    <row r="2670" spans="16:16">
      <c r="P2670" s="37">
        <v>476</v>
      </c>
    </row>
    <row r="2671" spans="16:16">
      <c r="P2671" s="37">
        <v>476</v>
      </c>
    </row>
    <row r="2672" spans="16:16">
      <c r="P2672" s="37">
        <v>476</v>
      </c>
    </row>
    <row r="2674" spans="16:16">
      <c r="P2674" s="37">
        <v>477</v>
      </c>
    </row>
    <row r="2675" spans="16:16">
      <c r="P2675" s="37">
        <v>477</v>
      </c>
    </row>
    <row r="2676" spans="16:16">
      <c r="P2676" s="37">
        <v>477</v>
      </c>
    </row>
    <row r="2677" spans="16:16">
      <c r="P2677" s="37">
        <v>477</v>
      </c>
    </row>
    <row r="2679" spans="16:16">
      <c r="P2679" s="37">
        <v>478</v>
      </c>
    </row>
    <row r="2680" spans="16:16">
      <c r="P2680" s="37">
        <v>478</v>
      </c>
    </row>
    <row r="2681" spans="16:16">
      <c r="P2681" s="37">
        <v>478</v>
      </c>
    </row>
    <row r="2682" spans="16:16">
      <c r="P2682" s="37">
        <v>478</v>
      </c>
    </row>
    <row r="2684" spans="16:16">
      <c r="P2684" s="37">
        <v>479</v>
      </c>
    </row>
    <row r="2685" spans="16:16">
      <c r="P2685" s="37">
        <v>479</v>
      </c>
    </row>
    <row r="2686" spans="16:16">
      <c r="P2686" s="37">
        <v>479</v>
      </c>
    </row>
    <row r="2687" spans="16:16">
      <c r="P2687" s="37">
        <v>479</v>
      </c>
    </row>
    <row r="2689" spans="16:16">
      <c r="P2689" s="37">
        <v>480</v>
      </c>
    </row>
    <row r="2690" spans="16:16">
      <c r="P2690" s="37">
        <v>480</v>
      </c>
    </row>
    <row r="2691" spans="16:16">
      <c r="P2691" s="37">
        <v>480</v>
      </c>
    </row>
    <row r="2692" spans="16:16">
      <c r="P2692" s="37">
        <v>480</v>
      </c>
    </row>
    <row r="2694" spans="16:16">
      <c r="P2694" s="37">
        <v>481</v>
      </c>
    </row>
    <row r="2695" spans="16:16">
      <c r="P2695" s="37">
        <v>481</v>
      </c>
    </row>
    <row r="2696" spans="16:16">
      <c r="P2696" s="37">
        <v>481</v>
      </c>
    </row>
    <row r="2697" spans="16:16">
      <c r="P2697" s="37">
        <v>481</v>
      </c>
    </row>
    <row r="2699" spans="16:16">
      <c r="P2699" s="37">
        <v>482</v>
      </c>
    </row>
    <row r="2700" spans="16:16">
      <c r="P2700" s="37">
        <v>482</v>
      </c>
    </row>
    <row r="2701" spans="16:16">
      <c r="P2701" s="37">
        <v>482</v>
      </c>
    </row>
    <row r="2702" spans="16:16">
      <c r="P2702" s="37">
        <v>482</v>
      </c>
    </row>
    <row r="2704" spans="16:16">
      <c r="P2704" s="37">
        <v>483</v>
      </c>
    </row>
    <row r="2705" spans="16:16">
      <c r="P2705" s="37">
        <v>483</v>
      </c>
    </row>
    <row r="2706" spans="16:16">
      <c r="P2706" s="37">
        <v>483</v>
      </c>
    </row>
    <row r="2707" spans="16:16">
      <c r="P2707" s="37">
        <v>483</v>
      </c>
    </row>
    <row r="2709" spans="16:16">
      <c r="P2709" s="37">
        <v>484</v>
      </c>
    </row>
    <row r="2710" spans="16:16">
      <c r="P2710" s="37">
        <v>484</v>
      </c>
    </row>
    <row r="2711" spans="16:16">
      <c r="P2711" s="37">
        <v>484</v>
      </c>
    </row>
    <row r="2712" spans="16:16">
      <c r="P2712" s="37">
        <v>484</v>
      </c>
    </row>
    <row r="2714" spans="16:16">
      <c r="P2714" s="37">
        <v>485</v>
      </c>
    </row>
    <row r="2715" spans="16:16">
      <c r="P2715" s="37">
        <v>485</v>
      </c>
    </row>
    <row r="2716" spans="16:16">
      <c r="P2716" s="37">
        <v>485</v>
      </c>
    </row>
    <row r="2717" spans="16:16">
      <c r="P2717" s="37">
        <v>485</v>
      </c>
    </row>
    <row r="2719" spans="16:16">
      <c r="P2719" s="37">
        <v>486</v>
      </c>
    </row>
    <row r="2720" spans="16:16">
      <c r="P2720" s="37">
        <v>486</v>
      </c>
    </row>
    <row r="2721" spans="16:16">
      <c r="P2721" s="37">
        <v>486</v>
      </c>
    </row>
    <row r="2722" spans="16:16">
      <c r="P2722" s="37">
        <v>486</v>
      </c>
    </row>
    <row r="2724" spans="16:16">
      <c r="P2724" s="37">
        <v>487</v>
      </c>
    </row>
    <row r="2725" spans="16:16">
      <c r="P2725" s="37">
        <v>487</v>
      </c>
    </row>
    <row r="2726" spans="16:16">
      <c r="P2726" s="37">
        <v>487</v>
      </c>
    </row>
    <row r="2727" spans="16:16">
      <c r="P2727" s="37">
        <v>487</v>
      </c>
    </row>
    <row r="2729" spans="16:16">
      <c r="P2729" s="37">
        <v>488</v>
      </c>
    </row>
    <row r="2730" spans="16:16">
      <c r="P2730" s="37">
        <v>488</v>
      </c>
    </row>
    <row r="2731" spans="16:16">
      <c r="P2731" s="37">
        <v>488</v>
      </c>
    </row>
    <row r="2732" spans="16:16">
      <c r="P2732" s="37">
        <v>488</v>
      </c>
    </row>
    <row r="2734" spans="16:16">
      <c r="P2734" s="37">
        <v>489</v>
      </c>
    </row>
    <row r="2735" spans="16:16">
      <c r="P2735" s="37">
        <v>489</v>
      </c>
    </row>
    <row r="2736" spans="16:16">
      <c r="P2736" s="37">
        <v>489</v>
      </c>
    </row>
    <row r="2737" spans="16:16">
      <c r="P2737" s="37">
        <v>489</v>
      </c>
    </row>
    <row r="2739" spans="16:16">
      <c r="P2739" s="37">
        <v>490</v>
      </c>
    </row>
    <row r="2740" spans="16:16">
      <c r="P2740" s="37">
        <v>490</v>
      </c>
    </row>
    <row r="2741" spans="16:16">
      <c r="P2741" s="37">
        <v>490</v>
      </c>
    </row>
    <row r="2742" spans="16:16">
      <c r="P2742" s="37">
        <v>490</v>
      </c>
    </row>
    <row r="2744" spans="16:16">
      <c r="P2744" s="37">
        <v>491</v>
      </c>
    </row>
    <row r="2745" spans="16:16">
      <c r="P2745" s="37">
        <v>491</v>
      </c>
    </row>
    <row r="2746" spans="16:16">
      <c r="P2746" s="37">
        <v>491</v>
      </c>
    </row>
    <row r="2747" spans="16:16">
      <c r="P2747" s="37">
        <v>491</v>
      </c>
    </row>
    <row r="2749" spans="16:16">
      <c r="P2749" s="37">
        <v>492</v>
      </c>
    </row>
    <row r="2750" spans="16:16">
      <c r="P2750" s="37">
        <v>492</v>
      </c>
    </row>
    <row r="2751" spans="16:16">
      <c r="P2751" s="37">
        <v>492</v>
      </c>
    </row>
    <row r="2752" spans="16:16">
      <c r="P2752" s="37">
        <v>492</v>
      </c>
    </row>
    <row r="2754" spans="16:16">
      <c r="P2754" s="37">
        <v>493</v>
      </c>
    </row>
    <row r="2755" spans="16:16">
      <c r="P2755" s="37">
        <v>493</v>
      </c>
    </row>
    <row r="2756" spans="16:16">
      <c r="P2756" s="37">
        <v>493</v>
      </c>
    </row>
    <row r="2757" spans="16:16">
      <c r="P2757" s="37">
        <v>493</v>
      </c>
    </row>
    <row r="2759" spans="16:16">
      <c r="P2759" s="37">
        <v>494</v>
      </c>
    </row>
    <row r="2760" spans="16:16">
      <c r="P2760" s="37">
        <v>494</v>
      </c>
    </row>
    <row r="2761" spans="16:16">
      <c r="P2761" s="37">
        <v>494</v>
      </c>
    </row>
    <row r="2762" spans="16:16">
      <c r="P2762" s="37">
        <v>494</v>
      </c>
    </row>
    <row r="2764" spans="16:16">
      <c r="P2764" s="37">
        <v>495</v>
      </c>
    </row>
    <row r="2765" spans="16:16">
      <c r="P2765" s="37">
        <v>495</v>
      </c>
    </row>
    <row r="2766" spans="16:16">
      <c r="P2766" s="37">
        <v>495</v>
      </c>
    </row>
    <row r="2767" spans="16:16">
      <c r="P2767" s="37">
        <v>495</v>
      </c>
    </row>
    <row r="2769" spans="16:16">
      <c r="P2769" s="37">
        <v>496</v>
      </c>
    </row>
    <row r="2770" spans="16:16">
      <c r="P2770" s="37">
        <v>496</v>
      </c>
    </row>
    <row r="2771" spans="16:16">
      <c r="P2771" s="37">
        <v>496</v>
      </c>
    </row>
    <row r="2772" spans="16:16">
      <c r="P2772" s="37">
        <v>496</v>
      </c>
    </row>
    <row r="2774" spans="16:16">
      <c r="P2774" s="37">
        <v>497</v>
      </c>
    </row>
    <row r="2775" spans="16:16">
      <c r="P2775" s="37">
        <v>497</v>
      </c>
    </row>
    <row r="2776" spans="16:16">
      <c r="P2776" s="37">
        <v>497</v>
      </c>
    </row>
    <row r="2777" spans="16:16">
      <c r="P2777" s="37">
        <v>497</v>
      </c>
    </row>
    <row r="2779" spans="16:16">
      <c r="P2779" s="37">
        <v>498</v>
      </c>
    </row>
    <row r="2780" spans="16:16">
      <c r="P2780" s="37">
        <v>498</v>
      </c>
    </row>
    <row r="2781" spans="16:16">
      <c r="P2781" s="37">
        <v>498</v>
      </c>
    </row>
    <row r="2782" spans="16:16">
      <c r="P2782" s="37">
        <v>498</v>
      </c>
    </row>
    <row r="2784" spans="16:16">
      <c r="P2784" s="37">
        <v>499</v>
      </c>
    </row>
    <row r="2785" spans="16:16">
      <c r="P2785" s="37">
        <v>499</v>
      </c>
    </row>
    <row r="2786" spans="16:16">
      <c r="P2786" s="37">
        <v>499</v>
      </c>
    </row>
    <row r="2787" spans="16:16">
      <c r="P2787" s="37">
        <v>499</v>
      </c>
    </row>
    <row r="2789" spans="16:16">
      <c r="P2789" s="37">
        <v>500</v>
      </c>
    </row>
    <row r="2790" spans="16:16">
      <c r="P2790" s="37">
        <v>500</v>
      </c>
    </row>
    <row r="2791" spans="16:16">
      <c r="P2791" s="37">
        <v>500</v>
      </c>
    </row>
    <row r="2792" spans="16:16">
      <c r="P2792" s="37">
        <v>500</v>
      </c>
    </row>
  </sheetData>
  <autoFilter ref="A3:R1571">
    <filterColumn colId="1">
      <filters blank="1">
        <filter val="203"/>
        <filter val="204"/>
        <filter val="205"/>
        <filter val="206"/>
        <filter val="207"/>
        <filter val="208"/>
        <filter val="209"/>
      </filters>
    </filterColumn>
    <filterColumn colId="13">
      <filters>
        <filter val="件数"/>
        <filter val="市内"/>
        <filter val="小計"/>
        <filter val="総合計"/>
      </filters>
    </filterColumn>
  </autoFilter>
  <phoneticPr fontId="3"/>
  <conditionalFormatting sqref="M3 I887:I1048576 I884 I1:I558 I859:I882 J882:J883">
    <cfRule type="containsText" dxfId="1034" priority="113" operator="containsText" text="0.08">
      <formula>NOT(ISERROR(SEARCH("0.08",I1)))</formula>
    </cfRule>
  </conditionalFormatting>
  <conditionalFormatting sqref="A1:A558 A859:A1048576">
    <cfRule type="cellIs" dxfId="1033" priority="112" operator="greaterThan">
      <formula>1000</formula>
    </cfRule>
  </conditionalFormatting>
  <conditionalFormatting sqref="C4:C7 C9:C12 C14:C17 C24:C27 C34:C37 C44:C47 C54:C57 C64:C67 C74:C77 C84:C87 C94:C97 C104:C107 C114:C117 C124:C127 C134:C137 C144:C147 C154:C157 C164:C167 C174:C177 C184:C187 C194:C197 C204:C207 C214:C217 C224:C227 C234:C237 C244:C247 C254:C257 C264:C267 C274:C277 C284:C287 C294:C297 C304:C307 C314:C317 C324:C327 C334:C337 C344:C347 C354:C357 C364:C367 C374:C377 C384:C387 C394:C397 C404:C407 C414:C417 C424:C427 C434:C437 C444:C447 C454:C457 C464:C467 C474:C477 C484:C487 C494:C497 C504:C507 C514:C517 C524:C527 C534:C537 C544:C547 C554:C557 C864:C867 C874:C877 C19:C22 C29:C32 C39:C42 C49:C52 C59:C62 C69:C72 C79:C82 C89:C92 C99:C102 C109:C112 C119:C122 C129:C132 C139:C142 C149:C152 C159:C162 C169:C172 C179:C182 C189:C192 C199:C202 C209:C212 C219:C222 C229:C232 C239:C242 C249:C252 C259:C262 C269:C272 C279:C282 C289:C292 C299:C302 C309:C312 C319:C322 C329:C332 C339:C342 C349:C352 C359:C362 C369:C372 C379:C382 C389:C392 C399:C402 C409:C412 C419:C422 C429:C432 C439:C442 C449:C452 C459:C462 C469:C472 C479:C482 C489:C492 C499:C502 C509:C512 C519:C522 C529:C532 C539:C542 C549:C552 C859:C862 C869:C872">
    <cfRule type="cellIs" dxfId="1032" priority="111" operator="greaterThan">
      <formula>1000</formula>
    </cfRule>
  </conditionalFormatting>
  <conditionalFormatting sqref="D4:D7 D9:D12 D14:D17 D24:D27 D34:D37 D44:D47 D54:D57 D64:D67 D74:D77 D84:D87 D94:D97 D104:D107 D114:D117 D124:D127 D134:D137 D144:D147 D154:D157 D164:D167 D174:D177 D184:D187 D194:D197 D204:D207 D214:D217 D224:D227 D234:D237 D244:D247 D254:D257 D264:D267 D274:D277 D284:D287 D294:D297 D304:D307 D314:D317 D324:D327 D334:D337 D344:D347 D354:D357 D364:D367 D374:D377 D384:D387 D394:D397 D404:D407 D414:D417 D424:D427 D434:D437 D444:D447 D454:D457 D464:D467 D474:D477 D484:D487 D494:D497 D504:D507 D514:D517 D524:D527 D534:D537 D544:D547 D554:D557 D864:D867 D874:D877 D19:D22 D29:D32 D39:D42 D49:D52 D59:D62 D69:D72 D79:D82 D89:D92 D99:D102 D109:D112 D119:D122 D129:D132 D139:D142 D149:D152 D159:D162 D169:D172 D179:D182 D189:D192 D199:D202 D209:D212 D219:D222 D229:D232 D239:D242 D249:D252 D259:D262 D269:D272 D279:D282 D289:D292 D299:D302 D309:D312 D319:D322 D329:D332 D339:D342 D349:D352 D359:D362 D369:D372 D379:D382 D389:D392 D399:D402 D409:D412 D419:D422 D429:D432 D439:D442 D449:D452 D459:D462 D469:D472 D479:D482 D489:D492 D499:D502 D509:D512 D519:D522 D529:D532 D539:D542 D549:D552 D859:D862 D869:D872">
    <cfRule type="cellIs" dxfId="1031" priority="110" operator="greaterThan">
      <formula>1000</formula>
    </cfRule>
  </conditionalFormatting>
  <conditionalFormatting sqref="O1:O7 N880 O879:O881 O9:O12 O14:O17 O24:O27 O34:O37 O44:O47 O54:O57 O64:O67 O74:O77 O84:O87 O94:O97 O104:O107 O114:O117 O124:O127 O134:O137 O144:O147 O154:O157 O164:O167 O174:O177 O184:O187 O194:O197 O204:O207 O214:O217 O224:O227 O234:O237 O244:O247 O254:O257 O264:O267 O274:O277 O284:O287 O294:O297 O304:O307 O314:O317 O324:O327 O334:O337 O344:O347 O354:O357 O364:O367 O374:O377 O384:O387 O394:O397 O404:O407 O414:O417 O424:O427 O434:O437 O444:O447 O454:O457 O464:O467 O474:O477 O484:O487 O494:O497 O504:O507 O514:O517 O524:O527 O534:O537 O544:O547 O554:O557 O864:O867 O874:O877 O19:O22 O29:O32 O39:O42 O49:O52 O59:O62 O69:O72 O79:O82 O89:O92 O99:O102 O109:O112 O119:O122 O129:O132 O139:O142 O149:O152 O159:O162 O169:O172 O179:O182 O189:O192 O199:O202 O209:O212 O219:O222 O229:O232 O239:O242 O249:O252 O259:O262 O269:O272 O279:O282 O289:O292 O299:O302 O309:O312 O319:O322 O329:O332 O339:O342 O349:O352 O359:O362 O369:O372 O379:O382 O389:O392 O399:O402 O409:O412 O419:O422 O429:O432 O439:O442 O449:O452 O459:O462 O469:O472 O479:O482 O489:O492 O499:O502 O509:O512 O519:O522 O529:O532 O539:O542 O549:O552 O859:O862 O869:O872 O884:O1048576">
    <cfRule type="containsText" dxfId="1030" priority="109" operator="containsText" text="0.08">
      <formula>NOT(ISERROR(SEARCH("0.08",N1)))</formula>
    </cfRule>
  </conditionalFormatting>
  <conditionalFormatting sqref="N8:O8 N13:O13 N18:O18 N28:O28 N38:O38 N48:O48 N58:O58 N68:O68 N78:O78 N88:O88 N98:O98 N108:O108 N118:O118 N128:O128 N138:O138 N148:O148 N158:O158 N168:O168 N178:O178 N188:O188 N198:O198 N208:O208 N218:O218 N228:O228 N238:O238 N248:O248 N258:O258 N268:O268 N278:O278 N288:O288 N298:O298 N308:O308 N318:O318 N328:O328 N338:O338 N348:O348 N358:O358 N368:O368 N378:O378 N388:O388 N398:O398 N408:O408 N418:O418 N428:O428 N438:O438 N448:O448 N458:O458 N468:O468 N478:O478 N488:O488 N498:O498 N508:O508 N518:O518 N528:O528 N538:O538 N548:O548 N558:O558 N868:O868 N878:O878 N23:O23 N33:O33 N43:O43 N53:O53 N63:O63 N73:O73 N83:O83 N93:O93 N103:O103 N113:O113 N123:O123 N133:O133 N143:O143 N153:O153 N163:O163 N173:O173 N183:O183 N193:O193 N203:O203 N213:O213 N223:O223 N233:O233 N243:O243 N253:O253 N263:O263 N273:O273 N283:O283 N293:O293 N303:O303 N313:O313 N323:O323 N333:O333 N343:O343 N353:O353 N363:O363 N373:O373 N383:O383 N393:O393 N403:O403 N413:O413 N423:O423 N433:O433 N443:O443 N453:O453 N463:O463 N473:O473 N483:O483 N493:O493 N503:O503 N513:O513 N523:O523 N533:O533 N543:O543 N553:O553 N863:O863 N873:O873">
    <cfRule type="containsText" dxfId="1029" priority="108" operator="containsText" text="0.08">
      <formula>NOT(ISERROR(SEARCH("0.08",N8)))</formula>
    </cfRule>
  </conditionalFormatting>
  <conditionalFormatting sqref="N879">
    <cfRule type="containsText" dxfId="1028" priority="107" operator="containsText" text="0.08">
      <formula>NOT(ISERROR(SEARCH("0.08",N879)))</formula>
    </cfRule>
  </conditionalFormatting>
  <conditionalFormatting sqref="H4:H558 H859:H880">
    <cfRule type="expression" dxfId="1027" priority="106">
      <formula>L4="農集"</formula>
    </cfRule>
  </conditionalFormatting>
  <conditionalFormatting sqref="I839:I858">
    <cfRule type="containsText" dxfId="1026" priority="105" operator="containsText" text="0.08">
      <formula>NOT(ISERROR(SEARCH("0.08",I839)))</formula>
    </cfRule>
  </conditionalFormatting>
  <conditionalFormatting sqref="A839:A858">
    <cfRule type="cellIs" dxfId="1025" priority="104" operator="greaterThan">
      <formula>1000</formula>
    </cfRule>
  </conditionalFormatting>
  <conditionalFormatting sqref="C844:C847 C854:C857 C839:C842 C849:C852">
    <cfRule type="cellIs" dxfId="1024" priority="103" operator="greaterThan">
      <formula>1000</formula>
    </cfRule>
  </conditionalFormatting>
  <conditionalFormatting sqref="D844:D847 D854:D857 D839:D842 D849:D852">
    <cfRule type="cellIs" dxfId="1023" priority="102" operator="greaterThan">
      <formula>1000</formula>
    </cfRule>
  </conditionalFormatting>
  <conditionalFormatting sqref="O844:O847 O854:O857 O839:O842 O849:O852">
    <cfRule type="containsText" dxfId="1022" priority="101" operator="containsText" text="0.08">
      <formula>NOT(ISERROR(SEARCH("0.08",O839)))</formula>
    </cfRule>
  </conditionalFormatting>
  <conditionalFormatting sqref="N848:O848 N858:O858 N843:O843 N853:O853">
    <cfRule type="containsText" dxfId="1021" priority="100" operator="containsText" text="0.08">
      <formula>NOT(ISERROR(SEARCH("0.08",N843)))</formula>
    </cfRule>
  </conditionalFormatting>
  <conditionalFormatting sqref="H839:H858">
    <cfRule type="expression" dxfId="1020" priority="99">
      <formula>L839="農集"</formula>
    </cfRule>
  </conditionalFormatting>
  <conditionalFormatting sqref="I819:I838">
    <cfRule type="containsText" dxfId="1019" priority="98" operator="containsText" text="0.08">
      <formula>NOT(ISERROR(SEARCH("0.08",I819)))</formula>
    </cfRule>
  </conditionalFormatting>
  <conditionalFormatting sqref="A819:A838">
    <cfRule type="cellIs" dxfId="1018" priority="97" operator="greaterThan">
      <formula>1000</formula>
    </cfRule>
  </conditionalFormatting>
  <conditionalFormatting sqref="C824:C827 C834:C837 C819:C822 C829:C832">
    <cfRule type="cellIs" dxfId="1017" priority="96" operator="greaterThan">
      <formula>1000</formula>
    </cfRule>
  </conditionalFormatting>
  <conditionalFormatting sqref="D824:D827 D834:D837 D819:D822 D829:D832">
    <cfRule type="cellIs" dxfId="1016" priority="95" operator="greaterThan">
      <formula>1000</formula>
    </cfRule>
  </conditionalFormatting>
  <conditionalFormatting sqref="O824:O827 O834:O837 O819:O822 O829:O832">
    <cfRule type="containsText" dxfId="1015" priority="94" operator="containsText" text="0.08">
      <formula>NOT(ISERROR(SEARCH("0.08",O819)))</formula>
    </cfRule>
  </conditionalFormatting>
  <conditionalFormatting sqref="N828:O828 N838:O838 N823:O823 N833:O833">
    <cfRule type="containsText" dxfId="1014" priority="93" operator="containsText" text="0.08">
      <formula>NOT(ISERROR(SEARCH("0.08",N823)))</formula>
    </cfRule>
  </conditionalFormatting>
  <conditionalFormatting sqref="H819:H838">
    <cfRule type="expression" dxfId="1013" priority="92">
      <formula>L819="農集"</formula>
    </cfRule>
  </conditionalFormatting>
  <conditionalFormatting sqref="I799:I818">
    <cfRule type="containsText" dxfId="1012" priority="91" operator="containsText" text="0.08">
      <formula>NOT(ISERROR(SEARCH("0.08",I799)))</formula>
    </cfRule>
  </conditionalFormatting>
  <conditionalFormatting sqref="A799:A818">
    <cfRule type="cellIs" dxfId="1011" priority="90" operator="greaterThan">
      <formula>1000</formula>
    </cfRule>
  </conditionalFormatting>
  <conditionalFormatting sqref="C804:C807 C814:C817 C799:C802 C809:C812">
    <cfRule type="cellIs" dxfId="1010" priority="89" operator="greaterThan">
      <formula>1000</formula>
    </cfRule>
  </conditionalFormatting>
  <conditionalFormatting sqref="D804:D807 D814:D817 D799:D802 D809:D812">
    <cfRule type="cellIs" dxfId="1009" priority="88" operator="greaterThan">
      <formula>1000</formula>
    </cfRule>
  </conditionalFormatting>
  <conditionalFormatting sqref="O804:O807 O814:O817 O799:O802 O809:O812">
    <cfRule type="containsText" dxfId="1008" priority="87" operator="containsText" text="0.08">
      <formula>NOT(ISERROR(SEARCH("0.08",O799)))</formula>
    </cfRule>
  </conditionalFormatting>
  <conditionalFormatting sqref="N808:O808 N818:O818 N803:O803 N813:O813">
    <cfRule type="containsText" dxfId="1007" priority="86" operator="containsText" text="0.08">
      <formula>NOT(ISERROR(SEARCH("0.08",N803)))</formula>
    </cfRule>
  </conditionalFormatting>
  <conditionalFormatting sqref="H799:H818">
    <cfRule type="expression" dxfId="1006" priority="85">
      <formula>L799="農集"</formula>
    </cfRule>
  </conditionalFormatting>
  <conditionalFormatting sqref="I779:I798">
    <cfRule type="containsText" dxfId="1005" priority="84" operator="containsText" text="0.08">
      <formula>NOT(ISERROR(SEARCH("0.08",I779)))</formula>
    </cfRule>
  </conditionalFormatting>
  <conditionalFormatting sqref="A779:A798">
    <cfRule type="cellIs" dxfId="1004" priority="83" operator="greaterThan">
      <formula>1000</formula>
    </cfRule>
  </conditionalFormatting>
  <conditionalFormatting sqref="C784:C787 C794:C797 C779:C782 C789:C792">
    <cfRule type="cellIs" dxfId="1003" priority="82" operator="greaterThan">
      <formula>1000</formula>
    </cfRule>
  </conditionalFormatting>
  <conditionalFormatting sqref="D784:D787 D794:D797 D779:D782 D789:D792">
    <cfRule type="cellIs" dxfId="1002" priority="81" operator="greaterThan">
      <formula>1000</formula>
    </cfRule>
  </conditionalFormatting>
  <conditionalFormatting sqref="O784:O787 O794:O797 O779:O782 O789:O792">
    <cfRule type="containsText" dxfId="1001" priority="80" operator="containsText" text="0.08">
      <formula>NOT(ISERROR(SEARCH("0.08",O779)))</formula>
    </cfRule>
  </conditionalFormatting>
  <conditionalFormatting sqref="N788:O788 N798:O798 N783:O783 N793:O793">
    <cfRule type="containsText" dxfId="1000" priority="79" operator="containsText" text="0.08">
      <formula>NOT(ISERROR(SEARCH("0.08",N783)))</formula>
    </cfRule>
  </conditionalFormatting>
  <conditionalFormatting sqref="H779:H798">
    <cfRule type="expression" dxfId="999" priority="78">
      <formula>L779="農集"</formula>
    </cfRule>
  </conditionalFormatting>
  <conditionalFormatting sqref="I759:I778">
    <cfRule type="containsText" dxfId="998" priority="77" operator="containsText" text="0.08">
      <formula>NOT(ISERROR(SEARCH("0.08",I759)))</formula>
    </cfRule>
  </conditionalFormatting>
  <conditionalFormatting sqref="A759:A778">
    <cfRule type="cellIs" dxfId="997" priority="76" operator="greaterThan">
      <formula>1000</formula>
    </cfRule>
  </conditionalFormatting>
  <conditionalFormatting sqref="C764:C767 C774:C777 C759:C762 C769:C772">
    <cfRule type="cellIs" dxfId="996" priority="75" operator="greaterThan">
      <formula>1000</formula>
    </cfRule>
  </conditionalFormatting>
  <conditionalFormatting sqref="D764:D767 D774:D777 D759:D762 D769:D772">
    <cfRule type="cellIs" dxfId="995" priority="74" operator="greaterThan">
      <formula>1000</formula>
    </cfRule>
  </conditionalFormatting>
  <conditionalFormatting sqref="O764:O767 O774:O777 O759:O762 O769:O772">
    <cfRule type="containsText" dxfId="994" priority="73" operator="containsText" text="0.08">
      <formula>NOT(ISERROR(SEARCH("0.08",O759)))</formula>
    </cfRule>
  </conditionalFormatting>
  <conditionalFormatting sqref="N768:O768 N778:O778 N763:O763 N773:O773">
    <cfRule type="containsText" dxfId="993" priority="72" operator="containsText" text="0.08">
      <formula>NOT(ISERROR(SEARCH("0.08",N763)))</formula>
    </cfRule>
  </conditionalFormatting>
  <conditionalFormatting sqref="H759:H778">
    <cfRule type="expression" dxfId="992" priority="71">
      <formula>L759="農集"</formula>
    </cfRule>
  </conditionalFormatting>
  <conditionalFormatting sqref="I739:I758">
    <cfRule type="containsText" dxfId="991" priority="70" operator="containsText" text="0.08">
      <formula>NOT(ISERROR(SEARCH("0.08",I739)))</formula>
    </cfRule>
  </conditionalFormatting>
  <conditionalFormatting sqref="A739:A758">
    <cfRule type="cellIs" dxfId="990" priority="69" operator="greaterThan">
      <formula>1000</formula>
    </cfRule>
  </conditionalFormatting>
  <conditionalFormatting sqref="C744:C747 C754:C757 C739:C742 C749:C752">
    <cfRule type="cellIs" dxfId="989" priority="68" operator="greaterThan">
      <formula>1000</formula>
    </cfRule>
  </conditionalFormatting>
  <conditionalFormatting sqref="D744:D747 D754:D757 D739:D742 D749:D752">
    <cfRule type="cellIs" dxfId="988" priority="67" operator="greaterThan">
      <formula>1000</formula>
    </cfRule>
  </conditionalFormatting>
  <conditionalFormatting sqref="O744:O747 O754:O757 O739:O742 O749:O752">
    <cfRule type="containsText" dxfId="987" priority="66" operator="containsText" text="0.08">
      <formula>NOT(ISERROR(SEARCH("0.08",O739)))</formula>
    </cfRule>
  </conditionalFormatting>
  <conditionalFormatting sqref="N748:O748 N758:O758 N743:O743 N753:O753">
    <cfRule type="containsText" dxfId="986" priority="65" operator="containsText" text="0.08">
      <formula>NOT(ISERROR(SEARCH("0.08",N743)))</formula>
    </cfRule>
  </conditionalFormatting>
  <conditionalFormatting sqref="H739:H758">
    <cfRule type="expression" dxfId="985" priority="64">
      <formula>L739="農集"</formula>
    </cfRule>
  </conditionalFormatting>
  <conditionalFormatting sqref="I719:I738">
    <cfRule type="containsText" dxfId="984" priority="63" operator="containsText" text="0.08">
      <formula>NOT(ISERROR(SEARCH("0.08",I719)))</formula>
    </cfRule>
  </conditionalFormatting>
  <conditionalFormatting sqref="A719:A738">
    <cfRule type="cellIs" dxfId="983" priority="62" operator="greaterThan">
      <formula>1000</formula>
    </cfRule>
  </conditionalFormatting>
  <conditionalFormatting sqref="C724:C727 C734:C737 C719:C722 C729:C732">
    <cfRule type="cellIs" dxfId="982" priority="61" operator="greaterThan">
      <formula>1000</formula>
    </cfRule>
  </conditionalFormatting>
  <conditionalFormatting sqref="D724:D727 D734:D737 D719:D722 D729:D732">
    <cfRule type="cellIs" dxfId="981" priority="60" operator="greaterThan">
      <formula>1000</formula>
    </cfRule>
  </conditionalFormatting>
  <conditionalFormatting sqref="O724:O727 O734:O737 O719:O722 O729:O732">
    <cfRule type="containsText" dxfId="980" priority="59" operator="containsText" text="0.08">
      <formula>NOT(ISERROR(SEARCH("0.08",O719)))</formula>
    </cfRule>
  </conditionalFormatting>
  <conditionalFormatting sqref="N728:O728 N738:O738 N723:O723 N733:O733">
    <cfRule type="containsText" dxfId="979" priority="58" operator="containsText" text="0.08">
      <formula>NOT(ISERROR(SEARCH("0.08",N723)))</formula>
    </cfRule>
  </conditionalFormatting>
  <conditionalFormatting sqref="H719:H738">
    <cfRule type="expression" dxfId="978" priority="57">
      <formula>L719="農集"</formula>
    </cfRule>
  </conditionalFormatting>
  <conditionalFormatting sqref="I699:I718">
    <cfRule type="containsText" dxfId="977" priority="56" operator="containsText" text="0.08">
      <formula>NOT(ISERROR(SEARCH("0.08",I699)))</formula>
    </cfRule>
  </conditionalFormatting>
  <conditionalFormatting sqref="A699:A718">
    <cfRule type="cellIs" dxfId="976" priority="55" operator="greaterThan">
      <formula>1000</formula>
    </cfRule>
  </conditionalFormatting>
  <conditionalFormatting sqref="C704:C707 C714:C717 C699:C702 C709:C712">
    <cfRule type="cellIs" dxfId="975" priority="54" operator="greaterThan">
      <formula>1000</formula>
    </cfRule>
  </conditionalFormatting>
  <conditionalFormatting sqref="D704:D707 D714:D717 D699:D702 D709:D712">
    <cfRule type="cellIs" dxfId="974" priority="53" operator="greaterThan">
      <formula>1000</formula>
    </cfRule>
  </conditionalFormatting>
  <conditionalFormatting sqref="O704:O707 O714:O717 O699:O702 O709:O712">
    <cfRule type="containsText" dxfId="973" priority="52" operator="containsText" text="0.08">
      <formula>NOT(ISERROR(SEARCH("0.08",O699)))</formula>
    </cfRule>
  </conditionalFormatting>
  <conditionalFormatting sqref="N708:O708 N718:O718 N703:O703 N713:O713">
    <cfRule type="containsText" dxfId="972" priority="51" operator="containsText" text="0.08">
      <formula>NOT(ISERROR(SEARCH("0.08",N703)))</formula>
    </cfRule>
  </conditionalFormatting>
  <conditionalFormatting sqref="H699:H718">
    <cfRule type="expression" dxfId="971" priority="50">
      <formula>L699="農集"</formula>
    </cfRule>
  </conditionalFormatting>
  <conditionalFormatting sqref="I679:I698">
    <cfRule type="containsText" dxfId="970" priority="49" operator="containsText" text="0.08">
      <formula>NOT(ISERROR(SEARCH("0.08",I679)))</formula>
    </cfRule>
  </conditionalFormatting>
  <conditionalFormatting sqref="A679:A698">
    <cfRule type="cellIs" dxfId="969" priority="48" operator="greaterThan">
      <formula>1000</formula>
    </cfRule>
  </conditionalFormatting>
  <conditionalFormatting sqref="C684:C687 C694:C697 C679:C682 C689:C692">
    <cfRule type="cellIs" dxfId="968" priority="47" operator="greaterThan">
      <formula>1000</formula>
    </cfRule>
  </conditionalFormatting>
  <conditionalFormatting sqref="D684:D687 D694:D697 D679:D682 D689:D692">
    <cfRule type="cellIs" dxfId="967" priority="46" operator="greaterThan">
      <formula>1000</formula>
    </cfRule>
  </conditionalFormatting>
  <conditionalFormatting sqref="O684:O687 O694:O697 O679:O682 O689:O692">
    <cfRule type="containsText" dxfId="966" priority="45" operator="containsText" text="0.08">
      <formula>NOT(ISERROR(SEARCH("0.08",O679)))</formula>
    </cfRule>
  </conditionalFormatting>
  <conditionalFormatting sqref="N688:O688 N698:O698 N683:O683 N693:O693">
    <cfRule type="containsText" dxfId="965" priority="44" operator="containsText" text="0.08">
      <formula>NOT(ISERROR(SEARCH("0.08",N683)))</formula>
    </cfRule>
  </conditionalFormatting>
  <conditionalFormatting sqref="H679:H698">
    <cfRule type="expression" dxfId="964" priority="43">
      <formula>L679="農集"</formula>
    </cfRule>
  </conditionalFormatting>
  <conditionalFormatting sqref="I659:I678">
    <cfRule type="containsText" dxfId="963" priority="42" operator="containsText" text="0.08">
      <formula>NOT(ISERROR(SEARCH("0.08",I659)))</formula>
    </cfRule>
  </conditionalFormatting>
  <conditionalFormatting sqref="A659:A678">
    <cfRule type="cellIs" dxfId="962" priority="41" operator="greaterThan">
      <formula>1000</formula>
    </cfRule>
  </conditionalFormatting>
  <conditionalFormatting sqref="C664:C667 C674:C677 C659:C662 C669:C672">
    <cfRule type="cellIs" dxfId="961" priority="40" operator="greaterThan">
      <formula>1000</formula>
    </cfRule>
  </conditionalFormatting>
  <conditionalFormatting sqref="D664:D667 D674:D677 D659:D662 D669:D672">
    <cfRule type="cellIs" dxfId="960" priority="39" operator="greaterThan">
      <formula>1000</formula>
    </cfRule>
  </conditionalFormatting>
  <conditionalFormatting sqref="O664:O667 O674:O677 O659:O662 O669:O672">
    <cfRule type="containsText" dxfId="959" priority="38" operator="containsText" text="0.08">
      <formula>NOT(ISERROR(SEARCH("0.08",O659)))</formula>
    </cfRule>
  </conditionalFormatting>
  <conditionalFormatting sqref="N668:O668 N678:O678 N663:O663 N673:O673">
    <cfRule type="containsText" dxfId="958" priority="37" operator="containsText" text="0.08">
      <formula>NOT(ISERROR(SEARCH("0.08",N663)))</formula>
    </cfRule>
  </conditionalFormatting>
  <conditionalFormatting sqref="H659:H678">
    <cfRule type="expression" dxfId="957" priority="36">
      <formula>L659="農集"</formula>
    </cfRule>
  </conditionalFormatting>
  <conditionalFormatting sqref="I639:I658">
    <cfRule type="containsText" dxfId="956" priority="35" operator="containsText" text="0.08">
      <formula>NOT(ISERROR(SEARCH("0.08",I639)))</formula>
    </cfRule>
  </conditionalFormatting>
  <conditionalFormatting sqref="A639:A658">
    <cfRule type="cellIs" dxfId="955" priority="34" operator="greaterThan">
      <formula>1000</formula>
    </cfRule>
  </conditionalFormatting>
  <conditionalFormatting sqref="C644:C647 C654:C657 C639:C642 C649:C652">
    <cfRule type="cellIs" dxfId="954" priority="33" operator="greaterThan">
      <formula>1000</formula>
    </cfRule>
  </conditionalFormatting>
  <conditionalFormatting sqref="D644:D647 D654:D657 D639:D642 D649:D652">
    <cfRule type="cellIs" dxfId="953" priority="32" operator="greaterThan">
      <formula>1000</formula>
    </cfRule>
  </conditionalFormatting>
  <conditionalFormatting sqref="O644:O647 O654:O657 O639:O642 O649:O652">
    <cfRule type="containsText" dxfId="952" priority="31" operator="containsText" text="0.08">
      <formula>NOT(ISERROR(SEARCH("0.08",O639)))</formula>
    </cfRule>
  </conditionalFormatting>
  <conditionalFormatting sqref="N648:O648 N658:O658 N643:O643 N653:O653">
    <cfRule type="containsText" dxfId="951" priority="30" operator="containsText" text="0.08">
      <formula>NOT(ISERROR(SEARCH("0.08",N643)))</formula>
    </cfRule>
  </conditionalFormatting>
  <conditionalFormatting sqref="H639:H658">
    <cfRule type="expression" dxfId="950" priority="29">
      <formula>L639="農集"</formula>
    </cfRule>
  </conditionalFormatting>
  <conditionalFormatting sqref="I619:I638">
    <cfRule type="containsText" dxfId="949" priority="28" operator="containsText" text="0.08">
      <formula>NOT(ISERROR(SEARCH("0.08",I619)))</formula>
    </cfRule>
  </conditionalFormatting>
  <conditionalFormatting sqref="A619:A638">
    <cfRule type="cellIs" dxfId="948" priority="27" operator="greaterThan">
      <formula>1000</formula>
    </cfRule>
  </conditionalFormatting>
  <conditionalFormatting sqref="C624:C627 C634:C637 C619:C622 C629:C632">
    <cfRule type="cellIs" dxfId="947" priority="26" operator="greaterThan">
      <formula>1000</formula>
    </cfRule>
  </conditionalFormatting>
  <conditionalFormatting sqref="D624:D627 D634:D637 D619:D622 D629:D632">
    <cfRule type="cellIs" dxfId="946" priority="25" operator="greaterThan">
      <formula>1000</formula>
    </cfRule>
  </conditionalFormatting>
  <conditionalFormatting sqref="O624:O627 O634:O637 O619:O622 O629:O632">
    <cfRule type="containsText" dxfId="945" priority="24" operator="containsText" text="0.08">
      <formula>NOT(ISERROR(SEARCH("0.08",O619)))</formula>
    </cfRule>
  </conditionalFormatting>
  <conditionalFormatting sqref="N628:O628 N638:O638 N623:O623 N633:O633">
    <cfRule type="containsText" dxfId="944" priority="23" operator="containsText" text="0.08">
      <formula>NOT(ISERROR(SEARCH("0.08",N623)))</formula>
    </cfRule>
  </conditionalFormatting>
  <conditionalFormatting sqref="H619:H638">
    <cfRule type="expression" dxfId="943" priority="22">
      <formula>L619="農集"</formula>
    </cfRule>
  </conditionalFormatting>
  <conditionalFormatting sqref="I599:I618">
    <cfRule type="containsText" dxfId="942" priority="21" operator="containsText" text="0.08">
      <formula>NOT(ISERROR(SEARCH("0.08",I599)))</formula>
    </cfRule>
  </conditionalFormatting>
  <conditionalFormatting sqref="A599:A618">
    <cfRule type="cellIs" dxfId="941" priority="20" operator="greaterThan">
      <formula>1000</formula>
    </cfRule>
  </conditionalFormatting>
  <conditionalFormatting sqref="C604:C607 C614:C617 C599:C602 C609:C612">
    <cfRule type="cellIs" dxfId="940" priority="19" operator="greaterThan">
      <formula>1000</formula>
    </cfRule>
  </conditionalFormatting>
  <conditionalFormatting sqref="D604:D607 D614:D617 D599:D602 D609:D612">
    <cfRule type="cellIs" dxfId="939" priority="18" operator="greaterThan">
      <formula>1000</formula>
    </cfRule>
  </conditionalFormatting>
  <conditionalFormatting sqref="O604:O607 O614:O617 O599:O602 O609:O612">
    <cfRule type="containsText" dxfId="938" priority="17" operator="containsText" text="0.08">
      <formula>NOT(ISERROR(SEARCH("0.08",O599)))</formula>
    </cfRule>
  </conditionalFormatting>
  <conditionalFormatting sqref="N608:O608 N618:O618 N603:O603 N613:O613">
    <cfRule type="containsText" dxfId="937" priority="16" operator="containsText" text="0.08">
      <formula>NOT(ISERROR(SEARCH("0.08",N603)))</formula>
    </cfRule>
  </conditionalFormatting>
  <conditionalFormatting sqref="H599:H618">
    <cfRule type="expression" dxfId="936" priority="15">
      <formula>L599="農集"</formula>
    </cfRule>
  </conditionalFormatting>
  <conditionalFormatting sqref="I579:I598">
    <cfRule type="containsText" dxfId="935" priority="14" operator="containsText" text="0.08">
      <formula>NOT(ISERROR(SEARCH("0.08",I579)))</formula>
    </cfRule>
  </conditionalFormatting>
  <conditionalFormatting sqref="A579:A598">
    <cfRule type="cellIs" dxfId="934" priority="13" operator="greaterThan">
      <formula>1000</formula>
    </cfRule>
  </conditionalFormatting>
  <conditionalFormatting sqref="C584:C587 C594:C597 C579:C582 C589:C592">
    <cfRule type="cellIs" dxfId="933" priority="12" operator="greaterThan">
      <formula>1000</formula>
    </cfRule>
  </conditionalFormatting>
  <conditionalFormatting sqref="D584:D587 D594:D597 D579:D582 D589:D592">
    <cfRule type="cellIs" dxfId="932" priority="11" operator="greaterThan">
      <formula>1000</formula>
    </cfRule>
  </conditionalFormatting>
  <conditionalFormatting sqref="O584:O587 O594:O597 O579:O582 O589:O592">
    <cfRule type="containsText" dxfId="931" priority="10" operator="containsText" text="0.08">
      <formula>NOT(ISERROR(SEARCH("0.08",O579)))</formula>
    </cfRule>
  </conditionalFormatting>
  <conditionalFormatting sqref="N588:O588 N598:O598 N583:O583 N593:O593">
    <cfRule type="containsText" dxfId="930" priority="9" operator="containsText" text="0.08">
      <formula>NOT(ISERROR(SEARCH("0.08",N583)))</formula>
    </cfRule>
  </conditionalFormatting>
  <conditionalFormatting sqref="H579:H598">
    <cfRule type="expression" dxfId="929" priority="8">
      <formula>L579="農集"</formula>
    </cfRule>
  </conditionalFormatting>
  <conditionalFormatting sqref="I559:I578">
    <cfRule type="containsText" dxfId="928" priority="7" operator="containsText" text="0.08">
      <formula>NOT(ISERROR(SEARCH("0.08",I559)))</formula>
    </cfRule>
  </conditionalFormatting>
  <conditionalFormatting sqref="A559:A578">
    <cfRule type="cellIs" dxfId="927" priority="6" operator="greaterThan">
      <formula>1000</formula>
    </cfRule>
  </conditionalFormatting>
  <conditionalFormatting sqref="C564:C567 C574:C577 C559:C562 C569:C572">
    <cfRule type="cellIs" dxfId="926" priority="5" operator="greaterThan">
      <formula>1000</formula>
    </cfRule>
  </conditionalFormatting>
  <conditionalFormatting sqref="D564:D567 D574:D577 D559:D562 D569:D572">
    <cfRule type="cellIs" dxfId="925" priority="4" operator="greaterThan">
      <formula>1000</formula>
    </cfRule>
  </conditionalFormatting>
  <conditionalFormatting sqref="O564:O567 O574:O577 O559:O562 O569:O572">
    <cfRule type="containsText" dxfId="924" priority="3" operator="containsText" text="0.08">
      <formula>NOT(ISERROR(SEARCH("0.08",O559)))</formula>
    </cfRule>
  </conditionalFormatting>
  <conditionalFormatting sqref="N568:O568 N578:O578 N563:O563 N573:O573">
    <cfRule type="containsText" dxfId="923" priority="2" operator="containsText" text="0.08">
      <formula>NOT(ISERROR(SEARCH("0.08",N563)))</formula>
    </cfRule>
  </conditionalFormatting>
  <conditionalFormatting sqref="H559:H578">
    <cfRule type="expression" dxfId="922" priority="1">
      <formula>L559="農集"</formula>
    </cfRule>
  </conditionalFormatting>
  <dataValidations count="1">
    <dataValidation imeMode="off" allowBlank="1" showInputMessage="1" showErrorMessage="1" sqref="J887:J1048576 J884 J1:J881"/>
  </dataValidations>
  <pageMargins left="0.7" right="0.7" top="0.75" bottom="0.75" header="0.3" footer="0.3"/>
  <pageSetup paperSize="9" scale="63" fitToHeight="0" orientation="portrait" r:id="rId1"/>
  <rowBreaks count="9" manualBreakCount="9">
    <brk id="58" max="11" man="1"/>
    <brk id="113" max="11" man="1"/>
    <brk id="178" max="11" man="1"/>
    <brk id="253" max="11" man="1"/>
    <brk id="308" max="11" man="1"/>
    <brk id="378" max="11" man="1"/>
    <brk id="453" max="11" man="1"/>
    <brk id="883" max="11" man="1"/>
    <brk id="1399" max="11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T2792"/>
  <sheetViews>
    <sheetView view="pageBreakPreview" topLeftCell="A514" zoomScale="112" zoomScaleNormal="100" zoomScaleSheetLayoutView="112" workbookViewId="0">
      <selection activeCell="D1572" sqref="D1572"/>
    </sheetView>
  </sheetViews>
  <sheetFormatPr defaultRowHeight="18.75"/>
  <cols>
    <col min="2" max="2" width="9" style="65" customWidth="1"/>
    <col min="3" max="3" width="12.75" style="12" bestFit="1" customWidth="1"/>
    <col min="4" max="4" width="16.125" style="13" customWidth="1"/>
    <col min="5" max="6" width="9" style="14"/>
    <col min="7" max="7" width="10.125" style="15" customWidth="1"/>
    <col min="8" max="8" width="9" style="15"/>
    <col min="9" max="9" width="9" style="15" customWidth="1"/>
    <col min="10" max="10" width="16.125" style="16" customWidth="1"/>
    <col min="11" max="12" width="9" style="57"/>
    <col min="14" max="14" width="12.5" style="57" customWidth="1"/>
    <col min="15" max="15" width="9" style="15"/>
    <col min="16" max="16" width="9" style="37"/>
    <col min="17" max="17" width="13" style="37" bestFit="1" customWidth="1"/>
    <col min="18" max="18" width="13" style="33" bestFit="1" customWidth="1"/>
  </cols>
  <sheetData>
    <row r="1" spans="1:20" ht="24" customHeight="1">
      <c r="B1" s="62" t="str">
        <f ca="1">RIGHT(CELL("filename",A2),
LEN(CELL("filename",A2))-FIND("]",CELL("filename",A2)))</f>
        <v>㊦添付資料（市内現年度＆過年度)</v>
      </c>
    </row>
    <row r="2" spans="1:20" ht="19.5" thickBot="1">
      <c r="B2" s="86" t="s">
        <v>68</v>
      </c>
      <c r="C2" s="87"/>
      <c r="D2" s="88" t="s">
        <v>64</v>
      </c>
      <c r="E2" s="89" t="s">
        <v>59</v>
      </c>
      <c r="F2" s="90" t="s">
        <v>60</v>
      </c>
      <c r="G2" s="91" t="s">
        <v>61</v>
      </c>
      <c r="H2" s="91" t="s">
        <v>62</v>
      </c>
      <c r="I2" s="92" t="s">
        <v>63</v>
      </c>
      <c r="J2" s="34"/>
      <c r="M2" s="49"/>
      <c r="O2" s="35" t="s">
        <v>63</v>
      </c>
      <c r="Q2" s="46" t="s">
        <v>67</v>
      </c>
    </row>
    <row r="3" spans="1:20" ht="25.5">
      <c r="B3" s="63" t="s">
        <v>50</v>
      </c>
      <c r="C3" s="40" t="s">
        <v>2</v>
      </c>
      <c r="D3" s="42" t="s">
        <v>51</v>
      </c>
      <c r="E3" s="17" t="s">
        <v>7</v>
      </c>
      <c r="F3" s="17" t="s">
        <v>52</v>
      </c>
      <c r="G3" s="18" t="s">
        <v>53</v>
      </c>
      <c r="H3" s="18" t="s">
        <v>54</v>
      </c>
      <c r="I3" s="29" t="s">
        <v>57</v>
      </c>
      <c r="J3" s="50" t="s">
        <v>55</v>
      </c>
      <c r="K3" s="93" t="s">
        <v>73</v>
      </c>
      <c r="L3" s="98" t="s">
        <v>544</v>
      </c>
      <c r="M3" s="55"/>
      <c r="N3" s="110" t="s">
        <v>547</v>
      </c>
      <c r="O3" s="111" t="s">
        <v>72</v>
      </c>
      <c r="P3" s="38"/>
      <c r="Q3" s="38" t="s">
        <v>65</v>
      </c>
      <c r="R3" s="39" t="s">
        <v>66</v>
      </c>
      <c r="S3" s="112" t="s">
        <v>543</v>
      </c>
      <c r="T3" s="109" t="s">
        <v>546</v>
      </c>
    </row>
    <row r="4" spans="1:20">
      <c r="A4">
        <f ca="1">IF(B4="","",INDIRECT("減額一覧!B"&amp;$P4))</f>
        <v>160</v>
      </c>
      <c r="B4" s="61">
        <f ca="1">IF(INDIRECT("減額一覧!BA"&amp;P4)=1,INDIRECT("減額一覧!M"&amp;P4),"")</f>
        <v>205</v>
      </c>
      <c r="C4" s="36">
        <f ca="1">IF(B4="","",INDIRECT("減額一覧!C"&amp;$P4))</f>
        <v>54174000</v>
      </c>
      <c r="D4" s="78" t="str">
        <f ca="1">IF($B4="","",INDIRECT("減額一覧!G"&amp;$P4))</f>
        <v>西野　昭</v>
      </c>
      <c r="E4" s="19">
        <f ca="1">IF(B4="","",INDIRECT("減額一覧!H"&amp;P4))</f>
        <v>20</v>
      </c>
      <c r="F4" s="19">
        <f ca="1">IF($B4="","",INDIRECT("減額一覧!T"&amp;P4))</f>
        <v>3</v>
      </c>
      <c r="G4" s="20">
        <f ca="1">IF($B4="","",INDIRECT("減額一覧!U"&amp;P4))</f>
        <v>693</v>
      </c>
      <c r="H4" s="20">
        <f ca="1">IF($B4="","",INDIRECT("減額一覧!V"&amp;P4))</f>
        <v>409</v>
      </c>
      <c r="I4" s="32">
        <f ca="1">IF(B4="","",IF(INDIRECT("減額一覧!BL"&amp;P4)=0.08,0.08,0.1))</f>
        <v>0.1</v>
      </c>
      <c r="J4" s="51" t="s">
        <v>516</v>
      </c>
      <c r="K4" s="94" t="str">
        <f ca="1">IF(A4="","",IF(A4&gt;3000,"月ヶ瀬",IF(A4&gt;=2000,"都祁","")))</f>
        <v/>
      </c>
      <c r="L4" s="56" t="str">
        <f ca="1">IF(OR(S4="370",S4="371",S4="372",S4="373",S4="374",S4="375",S4="376",S4="377",S4="378",S4="379",S4="380",S4="039",S4="389"),"農集","")</f>
        <v/>
      </c>
      <c r="N4" s="113" t="str">
        <f ca="1">IF(A4="","",IF(A4&gt;3000,"月ヶ瀬",IF(A4&gt;=2000,"都祁","市内")))</f>
        <v>市内</v>
      </c>
      <c r="O4" s="114">
        <f ca="1">IF(B4="","",IF(INDIRECT("減額一覧!BL"&amp;P4)=0.08,0.08,0.1))</f>
        <v>0.1</v>
      </c>
      <c r="P4" s="38">
        <v>3</v>
      </c>
      <c r="Q4" s="38">
        <f t="shared" ref="Q4:R7" ca="1" si="0">IF(G4="","",IF(G4&gt;0,1,""))</f>
        <v>1</v>
      </c>
      <c r="R4" s="38">
        <f t="shared" ca="1" si="0"/>
        <v>1</v>
      </c>
      <c r="S4" s="66" t="str">
        <f ca="1">IF(C4="","",LEFT(TEXT(C4,"000000000"),3))</f>
        <v>054</v>
      </c>
      <c r="T4" s="105" t="str">
        <f ca="1">IF(L4="","",IF(H4=0,"",H4))</f>
        <v/>
      </c>
    </row>
    <row r="5" spans="1:20">
      <c r="A5">
        <f ca="1">IF(B5="","",INDIRECT("減額一覧!B"&amp;$P5))</f>
        <v>160</v>
      </c>
      <c r="B5" s="61">
        <f ca="1">IF(INDIRECT("減額一覧!BB"&amp;P5)=1,INDIRECT("減額一覧!W"&amp;P5),"")</f>
        <v>206</v>
      </c>
      <c r="C5" s="44">
        <f ca="1">IF(B5="","",INDIRECT("減額一覧!C"&amp;$P5))</f>
        <v>54174000</v>
      </c>
      <c r="D5" s="79" t="str">
        <f ca="1">IF($B5="","",INDIRECT("減額一覧!G"&amp;$P5))</f>
        <v>西野　昭</v>
      </c>
      <c r="E5" s="19">
        <f ca="1">IF(B5="","",INDIRECT("減額一覧!H"&amp;P5))</f>
        <v>20</v>
      </c>
      <c r="F5" s="19">
        <f ca="1">IF($B5="","",INDIRECT("減額一覧!AD"&amp;P5))</f>
        <v>3</v>
      </c>
      <c r="G5" s="20">
        <f ca="1">IF($B5="","",INDIRECT("減額一覧!AE"&amp;P5))</f>
        <v>693</v>
      </c>
      <c r="H5" s="20">
        <f ca="1">IF($B5="","",INDIRECT("減額一覧!AF"&amp;P5))</f>
        <v>409</v>
      </c>
      <c r="I5" s="32">
        <f ca="1">IF(B5="","",IF(INDIRECT("減額一覧!BM"&amp;P5)=0.08,0.08,0.1))</f>
        <v>0.1</v>
      </c>
      <c r="J5" s="52"/>
      <c r="K5" s="95" t="str">
        <f t="shared" ref="K5:K10" ca="1" si="1">IF(A5="","",IF(A5&gt;3000,"月ヶ瀬",IF(A5&gt;=2000,"都祁","")))</f>
        <v/>
      </c>
      <c r="L5" s="58" t="str">
        <f t="shared" ref="L5:L68" ca="1" si="2">IF(OR(S5="370",S5="371",S5="372",S5="373",S5="374",S5="375",S5="376",S5="377",S5="378",S5="379",S5="380",S5="039",S5="389"),"農集","")</f>
        <v/>
      </c>
      <c r="N5" s="113" t="str">
        <f ca="1">IF(A5="","",IF(A5&gt;3000,"月ヶ瀬",IF(A5&gt;=2000,"都祁","市内")))</f>
        <v>市内</v>
      </c>
      <c r="O5" s="114">
        <f ca="1">IF(B5="","",IF(INDIRECT("減額一覧!BM"&amp;P5)=0.08,0.08,0.1))</f>
        <v>0.1</v>
      </c>
      <c r="P5" s="38">
        <v>3</v>
      </c>
      <c r="Q5" s="38">
        <f t="shared" ca="1" si="0"/>
        <v>1</v>
      </c>
      <c r="R5" s="38">
        <f t="shared" ca="1" si="0"/>
        <v>1</v>
      </c>
      <c r="S5" s="66" t="str">
        <f t="shared" ref="S5:S68" ca="1" si="3">IF(C5="","",LEFT(TEXT(C5,"000000000"),3))</f>
        <v>054</v>
      </c>
      <c r="T5" s="105" t="str">
        <f t="shared" ref="T5:T68" ca="1" si="4">IF(L5="","",IF(H5=0,"",H5))</f>
        <v/>
      </c>
    </row>
    <row r="6" spans="1:20" hidden="1">
      <c r="A6" t="str">
        <f ca="1">IF(B6="","",INDIRECT("減額一覧!B"&amp;$P6))</f>
        <v/>
      </c>
      <c r="B6" s="61" t="str">
        <f ca="1">IF(INDIRECT("減額一覧!BC"&amp;P6)=1,INDIRECT("減額一覧!AG"&amp;P6),"")</f>
        <v/>
      </c>
      <c r="C6" s="36" t="str">
        <f ca="1">IF(B6="","",INDIRECT("減額一覧!C"&amp;$P6))</f>
        <v/>
      </c>
      <c r="D6" s="80" t="str">
        <f ca="1">IF($B6="","",INDIRECT("減額一覧!G"&amp;$P6))</f>
        <v/>
      </c>
      <c r="E6" s="19" t="str">
        <f ca="1">IF(B6="","",INDIRECT("減額一覧!H"&amp;P6))</f>
        <v/>
      </c>
      <c r="F6" s="19" t="str">
        <f ca="1">IF($B6="","",INDIRECT("減額一覧!AN"&amp;P6))</f>
        <v/>
      </c>
      <c r="G6" s="20" t="str">
        <f ca="1">IF($B6="","",INDIRECT("減額一覧!AO"&amp;P6))</f>
        <v/>
      </c>
      <c r="H6" s="20" t="str">
        <f ca="1">IF($B6="","",INDIRECT("減額一覧!AP"&amp;P6))</f>
        <v/>
      </c>
      <c r="I6" s="32" t="str">
        <f ca="1">IF(B6="","",IF(INDIRECT("減額一覧!BN"&amp;P6)=0.08,0.08,0.1))</f>
        <v/>
      </c>
      <c r="J6" s="52"/>
      <c r="K6" s="95" t="str">
        <f t="shared" ca="1" si="1"/>
        <v/>
      </c>
      <c r="L6" s="58" t="str">
        <f t="shared" ca="1" si="2"/>
        <v/>
      </c>
      <c r="N6" s="113" t="str">
        <f ca="1">IF(A6="","",IF(A6&gt;3000,"月ヶ瀬",IF(A6&gt;=2000,"都祁","市内")))</f>
        <v/>
      </c>
      <c r="O6" s="114" t="str">
        <f ca="1">IF(B6="","",IF(INDIRECT("減額一覧!BN"&amp;P6)=0.08,0.08,0.1))</f>
        <v/>
      </c>
      <c r="P6" s="38">
        <v>3</v>
      </c>
      <c r="Q6" s="38" t="str">
        <f t="shared" ca="1" si="0"/>
        <v/>
      </c>
      <c r="R6" s="38" t="str">
        <f t="shared" ca="1" si="0"/>
        <v/>
      </c>
      <c r="S6" s="66" t="str">
        <f t="shared" ca="1" si="3"/>
        <v/>
      </c>
      <c r="T6" s="105" t="str">
        <f t="shared" ca="1" si="4"/>
        <v/>
      </c>
    </row>
    <row r="7" spans="1:20" hidden="1">
      <c r="A7" t="str">
        <f ca="1">IF(B7="","",INDIRECT("減額一覧!B"&amp;$P7))</f>
        <v/>
      </c>
      <c r="B7" s="61" t="str">
        <f ca="1">IF(INDIRECT("減額一覧!BD"&amp;P7)=1,INDIRECT("減額一覧!AQ"&amp;P7),"")</f>
        <v/>
      </c>
      <c r="C7" s="45" t="str">
        <f ca="1">IF(B7="","",INDIRECT("減額一覧!C"&amp;$P7))</f>
        <v/>
      </c>
      <c r="D7" s="79" t="str">
        <f ca="1">IF($B7="","",INDIRECT("減額一覧!G"&amp;$P7))</f>
        <v/>
      </c>
      <c r="E7" s="19" t="str">
        <f ca="1">IF(B7="","",INDIRECT("減額一覧!H"&amp;P7))</f>
        <v/>
      </c>
      <c r="F7" s="19" t="str">
        <f ca="1">IF($B7="","",INDIRECT("減額一覧!AX"&amp;P7))</f>
        <v/>
      </c>
      <c r="G7" s="20" t="str">
        <f ca="1">IF($B7="","",INDIRECT("減額一覧!AY"&amp;P7))</f>
        <v/>
      </c>
      <c r="H7" s="20" t="str">
        <f ca="1">IF($B7="","",INDIRECT("減額一覧!AZ"&amp;P7))</f>
        <v/>
      </c>
      <c r="I7" s="32" t="str">
        <f ca="1">IF(B7="","",IF(INDIRECT("減額一覧!BO"&amp;P7)=0.08,0.08,0.1))</f>
        <v/>
      </c>
      <c r="J7" s="52"/>
      <c r="K7" s="95" t="str">
        <f t="shared" ca="1" si="1"/>
        <v/>
      </c>
      <c r="L7" s="58" t="str">
        <f t="shared" ca="1" si="2"/>
        <v/>
      </c>
      <c r="N7" s="113" t="str">
        <f ca="1">IF(A7="","",IF(A7&gt;3000,"月ヶ瀬",IF(A7&gt;=2000,"都祁","市内")))</f>
        <v/>
      </c>
      <c r="O7" s="114" t="str">
        <f ca="1">IF(B7="","",IF(INDIRECT("減額一覧!BO"&amp;P7)=0.08,0.08,0.1))</f>
        <v/>
      </c>
      <c r="P7" s="38">
        <v>3</v>
      </c>
      <c r="Q7" s="38" t="str">
        <f t="shared" ca="1" si="0"/>
        <v/>
      </c>
      <c r="R7" s="38" t="str">
        <f t="shared" ca="1" si="0"/>
        <v/>
      </c>
      <c r="S7" s="66" t="str">
        <f t="shared" ca="1" si="3"/>
        <v/>
      </c>
      <c r="T7" s="105" t="str">
        <f t="shared" ca="1" si="4"/>
        <v/>
      </c>
    </row>
    <row r="8" spans="1:20" ht="19.5" thickBot="1">
      <c r="B8" s="64"/>
      <c r="C8" s="41" t="str">
        <f>IF(B8="","",減額一覧!C7)</f>
        <v/>
      </c>
      <c r="D8" s="43"/>
      <c r="E8" s="21"/>
      <c r="F8" s="22" t="s">
        <v>69</v>
      </c>
      <c r="G8" s="23">
        <f ca="1">SUBTOTAL(9,G4:G7)</f>
        <v>1386</v>
      </c>
      <c r="H8" s="23">
        <f ca="1">SUBTOTAL(9,H4:H7)</f>
        <v>818</v>
      </c>
      <c r="I8" s="30"/>
      <c r="J8" s="53"/>
      <c r="K8" s="96" t="str">
        <f t="shared" si="1"/>
        <v/>
      </c>
      <c r="L8" s="59" t="str">
        <f t="shared" si="2"/>
        <v/>
      </c>
      <c r="N8" s="108" t="str">
        <f ca="1">IF(AND(G8=0,H8=0),"","小計")</f>
        <v>小計</v>
      </c>
      <c r="O8" s="108" t="str">
        <f ca="1">IF(AND(G8=0,H8=0),"","小計")</f>
        <v>小計</v>
      </c>
      <c r="P8" s="38"/>
      <c r="Q8" s="38"/>
      <c r="R8" s="38"/>
      <c r="S8" s="66" t="str">
        <f t="shared" si="3"/>
        <v/>
      </c>
      <c r="T8" s="105" t="str">
        <f t="shared" si="4"/>
        <v/>
      </c>
    </row>
    <row r="9" spans="1:20" ht="19.5" thickTop="1">
      <c r="A9">
        <f ca="1">IF(B9="","",INDIRECT("減額一覧!B"&amp;$P9))</f>
        <v>197</v>
      </c>
      <c r="B9" s="61">
        <f ca="1">IF(INDIRECT("減額一覧!BA"&amp;P9)=1,INDIRECT("減額一覧!M"&amp;P9),"")</f>
        <v>112</v>
      </c>
      <c r="C9" s="36">
        <f ca="1">IF(B9="","",INDIRECT("減額一覧!C"&amp;$P9))</f>
        <v>249221000</v>
      </c>
      <c r="D9" s="78" t="str">
        <f ca="1">IF($B9="","",INDIRECT("減額一覧!G"&amp;$P9))</f>
        <v>柴田　俊夫</v>
      </c>
      <c r="E9" s="19">
        <f ca="1">IF(B9="","",INDIRECT("減額一覧!H"&amp;P9))</f>
        <v>20</v>
      </c>
      <c r="F9" s="19">
        <f ca="1">IF($B9="","",INDIRECT("減額一覧!T"&amp;P9))</f>
        <v>5</v>
      </c>
      <c r="G9" s="20">
        <f ca="1">IF($B9="","",INDIRECT("減額一覧!U"&amp;P9))</f>
        <v>1183</v>
      </c>
      <c r="H9" s="20">
        <f ca="1">IF($B9="","",INDIRECT("減額一覧!V"&amp;P9))</f>
        <v>590</v>
      </c>
      <c r="I9" s="32">
        <f ca="1">IF(B9="","",IF(INDIRECT("減額一覧!BL"&amp;P9)=0.08,0.08,0.1))</f>
        <v>0.1</v>
      </c>
      <c r="J9" s="51" t="s">
        <v>437</v>
      </c>
      <c r="K9" s="94" t="str">
        <f t="shared" ca="1" si="1"/>
        <v/>
      </c>
      <c r="L9" s="56" t="str">
        <f t="shared" ca="1" si="2"/>
        <v/>
      </c>
      <c r="N9" s="113" t="str">
        <f ca="1">IF(A9="","",IF(A9&gt;3000,"月ヶ瀬",IF(A9&gt;=2000,"都祁","市内")))</f>
        <v>市内</v>
      </c>
      <c r="O9" s="114">
        <f ca="1">IF(B9="","",IF(INDIRECT("減額一覧!BL"&amp;P9)=0.08,0.08,0.1))</f>
        <v>0.1</v>
      </c>
      <c r="P9" s="38">
        <v>4</v>
      </c>
      <c r="Q9" s="38">
        <f t="shared" ref="Q9:R12" ca="1" si="5">IF(G9="","",IF(G9&gt;0,1,""))</f>
        <v>1</v>
      </c>
      <c r="R9" s="38">
        <f t="shared" ca="1" si="5"/>
        <v>1</v>
      </c>
      <c r="S9" s="66" t="str">
        <f t="shared" ca="1" si="3"/>
        <v>249</v>
      </c>
      <c r="T9" s="105" t="str">
        <f t="shared" ca="1" si="4"/>
        <v/>
      </c>
    </row>
    <row r="10" spans="1:20">
      <c r="A10">
        <f ca="1">IF(B10="","",INDIRECT("減額一覧!B"&amp;$P10))</f>
        <v>197</v>
      </c>
      <c r="B10" s="61">
        <f ca="1">IF(INDIRECT("減額一覧!BB"&amp;P10)=1,INDIRECT("減額一覧!W"&amp;P10),"")</f>
        <v>201</v>
      </c>
      <c r="C10" s="44">
        <f ca="1">IF(B10="","",INDIRECT("減額一覧!C"&amp;$P10))</f>
        <v>249221000</v>
      </c>
      <c r="D10" s="79" t="str">
        <f ca="1">IF($B10="","",INDIRECT("減額一覧!G"&amp;$P10))</f>
        <v>柴田　俊夫</v>
      </c>
      <c r="E10" s="19">
        <f ca="1">IF(B10="","",INDIRECT("減額一覧!H"&amp;P10))</f>
        <v>20</v>
      </c>
      <c r="F10" s="19">
        <f ca="1">IF($B10="","",INDIRECT("減額一覧!AD"&amp;P10))</f>
        <v>5</v>
      </c>
      <c r="G10" s="20">
        <f ca="1">IF($B10="","",INDIRECT("減額一覧!AE"&amp;P10))</f>
        <v>1183</v>
      </c>
      <c r="H10" s="20">
        <f ca="1">IF($B10="","",INDIRECT("減額一覧!AF"&amp;P10))</f>
        <v>590</v>
      </c>
      <c r="I10" s="32">
        <f ca="1">IF(B10="","",IF(INDIRECT("減額一覧!BM"&amp;P10)=0.08,0.08,0.1))</f>
        <v>0.1</v>
      </c>
      <c r="J10" s="52"/>
      <c r="K10" s="95" t="str">
        <f t="shared" ca="1" si="1"/>
        <v/>
      </c>
      <c r="L10" s="58" t="str">
        <f t="shared" ca="1" si="2"/>
        <v/>
      </c>
      <c r="N10" s="113" t="str">
        <f ca="1">IF(A10="","",IF(A10&gt;3000,"月ヶ瀬",IF(A10&gt;=2000,"都祁","市内")))</f>
        <v>市内</v>
      </c>
      <c r="O10" s="114">
        <f ca="1">IF(B10="","",IF(INDIRECT("減額一覧!BM"&amp;P10)=0.08,0.08,0.1))</f>
        <v>0.1</v>
      </c>
      <c r="P10" s="38">
        <v>4</v>
      </c>
      <c r="Q10" s="38">
        <f t="shared" ca="1" si="5"/>
        <v>1</v>
      </c>
      <c r="R10" s="38">
        <f t="shared" ca="1" si="5"/>
        <v>1</v>
      </c>
      <c r="S10" s="66" t="str">
        <f t="shared" ca="1" si="3"/>
        <v>249</v>
      </c>
      <c r="T10" s="105" t="str">
        <f t="shared" ca="1" si="4"/>
        <v/>
      </c>
    </row>
    <row r="11" spans="1:20">
      <c r="A11">
        <f ca="1">IF(B11="","",INDIRECT("減額一覧!B"&amp;$P11))</f>
        <v>197</v>
      </c>
      <c r="B11" s="61">
        <f ca="1">IF(INDIRECT("減額一覧!BC"&amp;P11)=1,INDIRECT("減額一覧!AG"&amp;P11),"")</f>
        <v>202</v>
      </c>
      <c r="C11" s="36">
        <f ca="1">IF(B11="","",INDIRECT("減額一覧!C"&amp;$P11))</f>
        <v>249221000</v>
      </c>
      <c r="D11" s="80" t="str">
        <f ca="1">IF($B11="","",INDIRECT("減額一覧!G"&amp;$P11))</f>
        <v>柴田　俊夫</v>
      </c>
      <c r="E11" s="19">
        <f ca="1">IF(B11="","",INDIRECT("減額一覧!H"&amp;P11))</f>
        <v>20</v>
      </c>
      <c r="F11" s="19">
        <f ca="1">IF($B11="","",INDIRECT("減額一覧!AN"&amp;P11))</f>
        <v>3</v>
      </c>
      <c r="G11" s="20">
        <f ca="1">IF($B11="","",INDIRECT("減額一覧!AO"&amp;P11))</f>
        <v>660</v>
      </c>
      <c r="H11" s="20">
        <f ca="1">IF($B11="","",INDIRECT("減額一覧!AP"&amp;P11))</f>
        <v>354</v>
      </c>
      <c r="I11" s="32">
        <f ca="1">IF(B11="","",IF(INDIRECT("減額一覧!BN"&amp;P11)=0.08,0.08,0.1))</f>
        <v>0.1</v>
      </c>
      <c r="J11" s="52"/>
      <c r="K11" s="95" t="str">
        <f ca="1">IF(A11="","",IF(A11&gt;3000,"月ヶ瀬",IF(A11&gt;=2000,"都祁","")))</f>
        <v/>
      </c>
      <c r="L11" s="58" t="str">
        <f t="shared" ca="1" si="2"/>
        <v/>
      </c>
      <c r="N11" s="113" t="str">
        <f ca="1">IF(A11="","",IF(A11&gt;3000,"月ヶ瀬",IF(A11&gt;=2000,"都祁","市内")))</f>
        <v>市内</v>
      </c>
      <c r="O11" s="114">
        <f ca="1">IF(B11="","",IF(INDIRECT("減額一覧!BN"&amp;P11)=0.08,0.08,0.1))</f>
        <v>0.1</v>
      </c>
      <c r="P11" s="38">
        <v>4</v>
      </c>
      <c r="Q11" s="38">
        <f t="shared" ca="1" si="5"/>
        <v>1</v>
      </c>
      <c r="R11" s="38">
        <f t="shared" ca="1" si="5"/>
        <v>1</v>
      </c>
      <c r="S11" s="66" t="str">
        <f t="shared" ca="1" si="3"/>
        <v>249</v>
      </c>
      <c r="T11" s="105" t="str">
        <f t="shared" ca="1" si="4"/>
        <v/>
      </c>
    </row>
    <row r="12" spans="1:20">
      <c r="A12">
        <f ca="1">IF(B12="","",INDIRECT("減額一覧!B"&amp;$P12))</f>
        <v>197</v>
      </c>
      <c r="B12" s="61">
        <f ca="1">IF(INDIRECT("減額一覧!BD"&amp;P12)=1,INDIRECT("減額一覧!AQ"&amp;P12),"")</f>
        <v>203</v>
      </c>
      <c r="C12" s="45">
        <f ca="1">IF(B12="","",INDIRECT("減額一覧!C"&amp;$P12))</f>
        <v>249221000</v>
      </c>
      <c r="D12" s="79" t="str">
        <f ca="1">IF($B12="","",INDIRECT("減額一覧!G"&amp;$P12))</f>
        <v>柴田　俊夫</v>
      </c>
      <c r="E12" s="19">
        <f ca="1">IF(B12="","",INDIRECT("減額一覧!H"&amp;P12))</f>
        <v>20</v>
      </c>
      <c r="F12" s="19">
        <f ca="1">IF($B12="","",INDIRECT("減額一覧!AX"&amp;P12))</f>
        <v>3</v>
      </c>
      <c r="G12" s="20">
        <f ca="1">IF($B12="","",INDIRECT("減額一覧!AY"&amp;P12))</f>
        <v>660</v>
      </c>
      <c r="H12" s="20">
        <f ca="1">IF($B12="","",INDIRECT("減額一覧!AZ"&amp;P12))</f>
        <v>354</v>
      </c>
      <c r="I12" s="32">
        <f ca="1">IF(B12="","",IF(INDIRECT("減額一覧!BO"&amp;P12)=0.08,0.08,0.1))</f>
        <v>0.1</v>
      </c>
      <c r="J12" s="52" t="s">
        <v>437</v>
      </c>
      <c r="K12" s="95" t="str">
        <f t="shared" ref="K12:K16" ca="1" si="6">IF(A12="","",IF(A12&gt;3000,"月ヶ瀬",IF(A12&gt;=2000,"都祁","")))</f>
        <v/>
      </c>
      <c r="L12" s="58" t="str">
        <f t="shared" ca="1" si="2"/>
        <v/>
      </c>
      <c r="N12" s="113" t="str">
        <f ca="1">IF(A12="","",IF(A12&gt;3000,"月ヶ瀬",IF(A12&gt;=2000,"都祁","市内")))</f>
        <v>市内</v>
      </c>
      <c r="O12" s="114">
        <f ca="1">IF(B12="","",IF(INDIRECT("減額一覧!BO"&amp;P12)=0.08,0.08,0.1))</f>
        <v>0.1</v>
      </c>
      <c r="P12" s="38">
        <v>4</v>
      </c>
      <c r="Q12" s="38">
        <f t="shared" ca="1" si="5"/>
        <v>1</v>
      </c>
      <c r="R12" s="38">
        <f t="shared" ca="1" si="5"/>
        <v>1</v>
      </c>
      <c r="S12" s="66" t="str">
        <f t="shared" ca="1" si="3"/>
        <v>249</v>
      </c>
      <c r="T12" s="105" t="str">
        <f t="shared" ca="1" si="4"/>
        <v/>
      </c>
    </row>
    <row r="13" spans="1:20" ht="19.5" thickBot="1">
      <c r="B13" s="64"/>
      <c r="C13" s="41" t="str">
        <f>IF(B13="","",減額一覧!C11)</f>
        <v/>
      </c>
      <c r="D13" s="43"/>
      <c r="E13" s="21"/>
      <c r="F13" s="22" t="s">
        <v>69</v>
      </c>
      <c r="G13" s="23">
        <f ca="1">SUBTOTAL(9,G9:G12)</f>
        <v>3686</v>
      </c>
      <c r="H13" s="23">
        <f t="shared" ref="H13" ca="1" si="7">SUBTOTAL(9,H9:H12)</f>
        <v>1888</v>
      </c>
      <c r="I13" s="30"/>
      <c r="J13" s="53"/>
      <c r="K13" s="96" t="str">
        <f t="shared" si="6"/>
        <v/>
      </c>
      <c r="L13" s="59" t="str">
        <f t="shared" si="2"/>
        <v/>
      </c>
      <c r="N13" s="108" t="str">
        <f ca="1">IF(AND(G13=0,H13=0),"","小計")</f>
        <v>小計</v>
      </c>
      <c r="O13" s="108" t="str">
        <f ca="1">IF(AND(G13=0,H13=0),"","小計")</f>
        <v>小計</v>
      </c>
      <c r="P13" s="38"/>
      <c r="Q13" s="38"/>
      <c r="R13" s="38"/>
      <c r="S13" s="66" t="str">
        <f t="shared" si="3"/>
        <v/>
      </c>
      <c r="T13" s="105" t="str">
        <f t="shared" si="4"/>
        <v/>
      </c>
    </row>
    <row r="14" spans="1:20" ht="19.5" thickTop="1">
      <c r="A14">
        <f ca="1">IF(B14="","",INDIRECT("減額一覧!B"&amp;$P14))</f>
        <v>198</v>
      </c>
      <c r="B14" s="61">
        <f ca="1">IF(INDIRECT("減額一覧!BA"&amp;P14)=1,INDIRECT("減額一覧!M"&amp;P14),"")</f>
        <v>204</v>
      </c>
      <c r="C14" s="36">
        <f ca="1">IF(B14="","",INDIRECT("減額一覧!C"&amp;$P14))</f>
        <v>293084000</v>
      </c>
      <c r="D14" s="78" t="str">
        <f ca="1">IF($B14="","",INDIRECT("減額一覧!G"&amp;$P14))</f>
        <v>徳岡　美好</v>
      </c>
      <c r="E14" s="19">
        <f ca="1">IF(B14="","",INDIRECT("減額一覧!H"&amp;P14))</f>
        <v>13</v>
      </c>
      <c r="F14" s="19">
        <f ca="1">IF($B14="","",INDIRECT("減額一覧!T"&amp;P14))</f>
        <v>1</v>
      </c>
      <c r="G14" s="20">
        <f ca="1">IF($B14="","",INDIRECT("減額一覧!U"&amp;P14))</f>
        <v>0</v>
      </c>
      <c r="H14" s="20">
        <f ca="1">IF($B14="","",INDIRECT("減額一覧!V"&amp;P14))</f>
        <v>118</v>
      </c>
      <c r="I14" s="32">
        <f ca="1">IF(B14="","",IF(INDIRECT("減額一覧!BL"&amp;P14)=0.08,0.08,0.1))</f>
        <v>0.1</v>
      </c>
      <c r="J14" s="51" t="s">
        <v>438</v>
      </c>
      <c r="K14" s="94" t="str">
        <f t="shared" ca="1" si="6"/>
        <v/>
      </c>
      <c r="L14" s="56" t="str">
        <f t="shared" ca="1" si="2"/>
        <v/>
      </c>
      <c r="N14" s="113" t="str">
        <f t="shared" ref="N14:N17" ca="1" si="8">IF(A14="","",IF(A14&gt;3000,"月ヶ瀬",IF(A14&gt;=2000,"都祁","市内")))</f>
        <v>市内</v>
      </c>
      <c r="O14" s="114">
        <f t="shared" ref="O14" ca="1" si="9">IF(B14="","",IF(INDIRECT("減額一覧!BL"&amp;P14)=0.08,0.08,0.1))</f>
        <v>0.1</v>
      </c>
      <c r="P14" s="38">
        <v>5</v>
      </c>
      <c r="Q14" s="38" t="str">
        <f t="shared" ref="Q14:R17" ca="1" si="10">IF(G14="","",IF(G14&gt;0,1,""))</f>
        <v/>
      </c>
      <c r="R14" s="38">
        <f t="shared" ca="1" si="10"/>
        <v>1</v>
      </c>
      <c r="S14" s="66" t="str">
        <f t="shared" ca="1" si="3"/>
        <v>293</v>
      </c>
      <c r="T14" s="105" t="str">
        <f t="shared" ca="1" si="4"/>
        <v/>
      </c>
    </row>
    <row r="15" spans="1:20">
      <c r="A15">
        <f ca="1">IF(B15="","",INDIRECT("減額一覧!B"&amp;$P15))</f>
        <v>198</v>
      </c>
      <c r="B15" s="61">
        <f ca="1">IF(INDIRECT("減額一覧!BB"&amp;P15)=1,INDIRECT("減額一覧!W"&amp;P15),"")</f>
        <v>205</v>
      </c>
      <c r="C15" s="44">
        <f ca="1">IF(B15="","",INDIRECT("減額一覧!C"&amp;$P15))</f>
        <v>293084000</v>
      </c>
      <c r="D15" s="79" t="str">
        <f ca="1">IF($B15="","",INDIRECT("減額一覧!G"&amp;$P15))</f>
        <v>徳岡　美好</v>
      </c>
      <c r="E15" s="19">
        <f ca="1">IF(B15="","",INDIRECT("減額一覧!H"&amp;P15))</f>
        <v>13</v>
      </c>
      <c r="F15" s="19">
        <f ca="1">IF($B15="","",INDIRECT("減額一覧!AD"&amp;P15))</f>
        <v>1</v>
      </c>
      <c r="G15" s="20">
        <f ca="1">IF($B15="","",INDIRECT("減額一覧!AE"&amp;P15))</f>
        <v>0</v>
      </c>
      <c r="H15" s="20">
        <f ca="1">IF($B15="","",INDIRECT("減額一覧!AF"&amp;P15))</f>
        <v>137</v>
      </c>
      <c r="I15" s="32">
        <f ca="1">IF(B15="","",IF(INDIRECT("減額一覧!BM"&amp;P15)=0.08,0.08,0.1))</f>
        <v>0.1</v>
      </c>
      <c r="J15" s="52"/>
      <c r="K15" s="95" t="str">
        <f t="shared" ca="1" si="6"/>
        <v/>
      </c>
      <c r="L15" s="58" t="str">
        <f t="shared" ca="1" si="2"/>
        <v/>
      </c>
      <c r="N15" s="113" t="str">
        <f t="shared" ca="1" si="8"/>
        <v>市内</v>
      </c>
      <c r="O15" s="114">
        <f t="shared" ref="O15" ca="1" si="11">IF(B15="","",IF(INDIRECT("減額一覧!BM"&amp;P15)=0.08,0.08,0.1))</f>
        <v>0.1</v>
      </c>
      <c r="P15" s="38">
        <v>5</v>
      </c>
      <c r="Q15" s="38" t="str">
        <f t="shared" ca="1" si="10"/>
        <v/>
      </c>
      <c r="R15" s="38">
        <f t="shared" ca="1" si="10"/>
        <v>1</v>
      </c>
      <c r="S15" s="66" t="str">
        <f t="shared" ca="1" si="3"/>
        <v>293</v>
      </c>
      <c r="T15" s="105" t="str">
        <f t="shared" ca="1" si="4"/>
        <v/>
      </c>
    </row>
    <row r="16" spans="1:20">
      <c r="A16">
        <f ca="1">IF(B16="","",INDIRECT("減額一覧!B"&amp;$P16))</f>
        <v>198</v>
      </c>
      <c r="B16" s="61">
        <f ca="1">IF(INDIRECT("減額一覧!BC"&amp;P16)=1,INDIRECT("減額一覧!AG"&amp;P16),"")</f>
        <v>206</v>
      </c>
      <c r="C16" s="36">
        <f ca="1">IF(B16="","",INDIRECT("減額一覧!C"&amp;$P16))</f>
        <v>293084000</v>
      </c>
      <c r="D16" s="80" t="str">
        <f ca="1">IF($B16="","",INDIRECT("減額一覧!G"&amp;$P16))</f>
        <v>徳岡　美好</v>
      </c>
      <c r="E16" s="19">
        <f ca="1">IF(B16="","",INDIRECT("減額一覧!H"&amp;P16))</f>
        <v>13</v>
      </c>
      <c r="F16" s="19">
        <f ca="1">IF($B16="","",INDIRECT("減額一覧!AN"&amp;P16))</f>
        <v>13</v>
      </c>
      <c r="G16" s="20">
        <f ca="1">IF($B16="","",INDIRECT("減額一覧!AO"&amp;P16))</f>
        <v>1925</v>
      </c>
      <c r="H16" s="20">
        <f ca="1">IF($B16="","",INDIRECT("減額一覧!AP"&amp;P16))</f>
        <v>1773</v>
      </c>
      <c r="I16" s="32">
        <f ca="1">IF(B16="","",IF(INDIRECT("減額一覧!BN"&amp;P16)=0.08,0.08,0.1))</f>
        <v>0.1</v>
      </c>
      <c r="J16" s="52"/>
      <c r="K16" s="95" t="str">
        <f t="shared" ca="1" si="6"/>
        <v/>
      </c>
      <c r="L16" s="58" t="str">
        <f t="shared" ca="1" si="2"/>
        <v/>
      </c>
      <c r="N16" s="113" t="str">
        <f t="shared" ca="1" si="8"/>
        <v>市内</v>
      </c>
      <c r="O16" s="114">
        <f t="shared" ref="O16" ca="1" si="12">IF(B16="","",IF(INDIRECT("減額一覧!BN"&amp;P16)=0.08,0.08,0.1))</f>
        <v>0.1</v>
      </c>
      <c r="P16" s="38">
        <v>5</v>
      </c>
      <c r="Q16" s="38">
        <f t="shared" ca="1" si="10"/>
        <v>1</v>
      </c>
      <c r="R16" s="38">
        <f t="shared" ca="1" si="10"/>
        <v>1</v>
      </c>
      <c r="S16" s="66" t="str">
        <f t="shared" ca="1" si="3"/>
        <v>293</v>
      </c>
      <c r="T16" s="105" t="str">
        <f t="shared" ca="1" si="4"/>
        <v/>
      </c>
    </row>
    <row r="17" spans="1:20">
      <c r="A17">
        <f ca="1">IF(B17="","",INDIRECT("減額一覧!B"&amp;$P17))</f>
        <v>198</v>
      </c>
      <c r="B17" s="61">
        <f ca="1">IF(INDIRECT("減額一覧!BD"&amp;P17)=1,INDIRECT("減額一覧!AQ"&amp;P17),"")</f>
        <v>207</v>
      </c>
      <c r="C17" s="45">
        <f ca="1">IF(B17="","",INDIRECT("減額一覧!C"&amp;$P17))</f>
        <v>293084000</v>
      </c>
      <c r="D17" s="79" t="str">
        <f ca="1">IF($B17="","",INDIRECT("減額一覧!G"&amp;$P17))</f>
        <v>徳岡　美好</v>
      </c>
      <c r="E17" s="19">
        <f ca="1">IF(B17="","",INDIRECT("減額一覧!H"&amp;P17))</f>
        <v>13</v>
      </c>
      <c r="F17" s="19">
        <f ca="1">IF($B17="","",INDIRECT("減額一覧!AX"&amp;P17))</f>
        <v>14</v>
      </c>
      <c r="G17" s="20">
        <f ca="1">IF($B17="","",INDIRECT("減額一覧!AY"&amp;P17))</f>
        <v>2365</v>
      </c>
      <c r="H17" s="20">
        <f ca="1">IF($B17="","",INDIRECT("減額一覧!AZ"&amp;P17))</f>
        <v>1909</v>
      </c>
      <c r="I17" s="32">
        <f ca="1">IF(B17="","",IF(INDIRECT("減額一覧!BO"&amp;P17)=0.08,0.08,0.1))</f>
        <v>0.1</v>
      </c>
      <c r="J17" s="52"/>
      <c r="K17" s="95" t="str">
        <f ca="1">IF(A17="","",IF(A17&gt;3000,"月ヶ瀬",IF(A17&gt;=2000,"都祁","")))</f>
        <v/>
      </c>
      <c r="L17" s="58" t="str">
        <f t="shared" ca="1" si="2"/>
        <v/>
      </c>
      <c r="N17" s="113" t="str">
        <f t="shared" ca="1" si="8"/>
        <v>市内</v>
      </c>
      <c r="O17" s="114">
        <f t="shared" ref="O17" ca="1" si="13">IF(B17="","",IF(INDIRECT("減額一覧!BO"&amp;P17)=0.08,0.08,0.1))</f>
        <v>0.1</v>
      </c>
      <c r="P17" s="38">
        <v>5</v>
      </c>
      <c r="Q17" s="38">
        <f t="shared" ca="1" si="10"/>
        <v>1</v>
      </c>
      <c r="R17" s="38">
        <f t="shared" ca="1" si="10"/>
        <v>1</v>
      </c>
      <c r="S17" s="66" t="str">
        <f t="shared" ca="1" si="3"/>
        <v>293</v>
      </c>
      <c r="T17" s="105" t="str">
        <f t="shared" ca="1" si="4"/>
        <v/>
      </c>
    </row>
    <row r="18" spans="1:20" ht="19.5" thickBot="1">
      <c r="B18" s="64"/>
      <c r="C18" s="41" t="str">
        <f>IF(B18="","",減額一覧!C16)</f>
        <v/>
      </c>
      <c r="D18" s="43"/>
      <c r="E18" s="21"/>
      <c r="F18" s="22" t="s">
        <v>69</v>
      </c>
      <c r="G18" s="23">
        <f ca="1">SUBTOTAL(9,G14:G17)</f>
        <v>4290</v>
      </c>
      <c r="H18" s="23">
        <f t="shared" ref="H18" ca="1" si="14">SUBTOTAL(9,H14:H17)</f>
        <v>3937</v>
      </c>
      <c r="I18" s="30"/>
      <c r="J18" s="53"/>
      <c r="K18" s="96" t="str">
        <f t="shared" ref="K18:K81" si="15">IF(A18="","",IF(A18&gt;3000,"月ヶ瀬",IF(A18&gt;=2000,"都祁","")))</f>
        <v/>
      </c>
      <c r="L18" s="59" t="str">
        <f t="shared" si="2"/>
        <v/>
      </c>
      <c r="N18" s="108" t="str">
        <f t="shared" ref="N18" ca="1" si="16">IF(AND(G18=0,H18=0),"","小計")</f>
        <v>小計</v>
      </c>
      <c r="O18" s="108" t="str">
        <f t="shared" ref="O18" ca="1" si="17">IF(AND(G18=0,H18=0),"","小計")</f>
        <v>小計</v>
      </c>
      <c r="P18" s="38"/>
      <c r="Q18" s="38"/>
      <c r="R18" s="38"/>
      <c r="S18" s="66" t="str">
        <f t="shared" si="3"/>
        <v/>
      </c>
      <c r="T18" s="105" t="str">
        <f t="shared" si="4"/>
        <v/>
      </c>
    </row>
    <row r="19" spans="1:20" ht="19.5" thickTop="1">
      <c r="A19">
        <f ca="1">IF(B19="","",INDIRECT("減額一覧!B"&amp;$P19))</f>
        <v>199</v>
      </c>
      <c r="B19" s="61">
        <f ca="1">IF(INDIRECT("減額一覧!BA"&amp;P19)=1,INDIRECT("減額一覧!M"&amp;P19),"")</f>
        <v>203</v>
      </c>
      <c r="C19" s="36">
        <f ca="1">IF(B19="","",INDIRECT("減額一覧!C"&amp;$P19))</f>
        <v>546107000</v>
      </c>
      <c r="D19" s="78" t="str">
        <f ca="1">IF($B19="","",INDIRECT("減額一覧!G"&amp;$P19))</f>
        <v>猪上　茂</v>
      </c>
      <c r="E19" s="19">
        <f ca="1">IF(B19="","",INDIRECT("減額一覧!H"&amp;P19))</f>
        <v>13</v>
      </c>
      <c r="F19" s="19">
        <f ca="1">IF($B19="","",INDIRECT("減額一覧!T"&amp;P19))</f>
        <v>7</v>
      </c>
      <c r="G19" s="20">
        <f ca="1">IF($B19="","",INDIRECT("減額一覧!U"&amp;P19))</f>
        <v>1540</v>
      </c>
      <c r="H19" s="20">
        <f ca="1">IF($B19="","",INDIRECT("減額一覧!V"&amp;P19))</f>
        <v>826</v>
      </c>
      <c r="I19" s="32">
        <f ca="1">IF(B19="","",IF(INDIRECT("減額一覧!BL"&amp;P19)=0.08,0.08,0.1))</f>
        <v>0.1</v>
      </c>
      <c r="J19" s="51" t="s">
        <v>439</v>
      </c>
      <c r="K19" s="94" t="str">
        <f t="shared" ca="1" si="15"/>
        <v/>
      </c>
      <c r="L19" s="56" t="str">
        <f t="shared" ca="1" si="2"/>
        <v/>
      </c>
      <c r="N19" s="113" t="str">
        <f t="shared" ref="N19:N22" ca="1" si="18">IF(A19="","",IF(A19&gt;3000,"月ヶ瀬",IF(A19&gt;=2000,"都祁","市内")))</f>
        <v>市内</v>
      </c>
      <c r="O19" s="114">
        <f t="shared" ref="O19" ca="1" si="19">IF(B19="","",IF(INDIRECT("減額一覧!BL"&amp;P19)=0.08,0.08,0.1))</f>
        <v>0.1</v>
      </c>
      <c r="P19" s="38">
        <v>6</v>
      </c>
      <c r="Q19" s="38">
        <f t="shared" ref="Q19:R22" ca="1" si="20">IF(G19="","",IF(G19&gt;0,1,""))</f>
        <v>1</v>
      </c>
      <c r="R19" s="38">
        <f t="shared" ca="1" si="20"/>
        <v>1</v>
      </c>
      <c r="S19" s="66" t="str">
        <f t="shared" ca="1" si="3"/>
        <v>546</v>
      </c>
      <c r="T19" s="105" t="str">
        <f t="shared" ca="1" si="4"/>
        <v/>
      </c>
    </row>
    <row r="20" spans="1:20">
      <c r="A20">
        <f ca="1">IF(B20="","",INDIRECT("減額一覧!B"&amp;$P20))</f>
        <v>199</v>
      </c>
      <c r="B20" s="61">
        <f ca="1">IF(INDIRECT("減額一覧!BB"&amp;P20)=1,INDIRECT("減額一覧!W"&amp;P20),"")</f>
        <v>204</v>
      </c>
      <c r="C20" s="44">
        <f ca="1">IF(B20="","",INDIRECT("減額一覧!C"&amp;$P20))</f>
        <v>546107000</v>
      </c>
      <c r="D20" s="79" t="str">
        <f ca="1">IF($B20="","",INDIRECT("減額一覧!G"&amp;$P20))</f>
        <v>猪上　茂</v>
      </c>
      <c r="E20" s="19">
        <f ca="1">IF(B20="","",INDIRECT("減額一覧!H"&amp;P20))</f>
        <v>13</v>
      </c>
      <c r="F20" s="19">
        <f ca="1">IF($B20="","",INDIRECT("減額一覧!AD"&amp;P20))</f>
        <v>7</v>
      </c>
      <c r="G20" s="20">
        <f ca="1">IF($B20="","",INDIRECT("減額一覧!AE"&amp;P20))</f>
        <v>1540</v>
      </c>
      <c r="H20" s="20">
        <f ca="1">IF($B20="","",INDIRECT("減額一覧!AF"&amp;P20))</f>
        <v>826</v>
      </c>
      <c r="I20" s="32">
        <f ca="1">IF(B20="","",IF(INDIRECT("減額一覧!BM"&amp;P20)=0.08,0.08,0.1))</f>
        <v>0.1</v>
      </c>
      <c r="J20" s="52"/>
      <c r="K20" s="95" t="str">
        <f t="shared" ca="1" si="15"/>
        <v/>
      </c>
      <c r="L20" s="58" t="str">
        <f t="shared" ca="1" si="2"/>
        <v/>
      </c>
      <c r="N20" s="113" t="str">
        <f t="shared" ca="1" si="18"/>
        <v>市内</v>
      </c>
      <c r="O20" s="114">
        <f t="shared" ref="O20" ca="1" si="21">IF(B20="","",IF(INDIRECT("減額一覧!BM"&amp;P20)=0.08,0.08,0.1))</f>
        <v>0.1</v>
      </c>
      <c r="P20" s="38">
        <v>6</v>
      </c>
      <c r="Q20" s="38">
        <f t="shared" ca="1" si="20"/>
        <v>1</v>
      </c>
      <c r="R20" s="38">
        <f t="shared" ca="1" si="20"/>
        <v>1</v>
      </c>
      <c r="S20" s="66" t="str">
        <f t="shared" ca="1" si="3"/>
        <v>546</v>
      </c>
      <c r="T20" s="105" t="str">
        <f t="shared" ca="1" si="4"/>
        <v/>
      </c>
    </row>
    <row r="21" spans="1:20">
      <c r="A21">
        <f ca="1">IF(B21="","",INDIRECT("減額一覧!B"&amp;$P21))</f>
        <v>199</v>
      </c>
      <c r="B21" s="61">
        <f ca="1">IF(INDIRECT("減額一覧!BC"&amp;P21)=1,INDIRECT("減額一覧!AG"&amp;P21),"")</f>
        <v>205</v>
      </c>
      <c r="C21" s="36">
        <f ca="1">IF(B21="","",INDIRECT("減額一覧!C"&amp;$P21))</f>
        <v>546107000</v>
      </c>
      <c r="D21" s="80" t="str">
        <f ca="1">IF($B21="","",INDIRECT("減額一覧!G"&amp;$P21))</f>
        <v>猪上　茂</v>
      </c>
      <c r="E21" s="19">
        <f ca="1">IF(B21="","",INDIRECT("減額一覧!H"&amp;P21))</f>
        <v>13</v>
      </c>
      <c r="F21" s="19">
        <f ca="1">IF($B21="","",INDIRECT("減額一覧!AN"&amp;P21))</f>
        <v>7</v>
      </c>
      <c r="G21" s="20">
        <f ca="1">IF($B21="","",INDIRECT("減額一覧!AO"&amp;P21))</f>
        <v>1540</v>
      </c>
      <c r="H21" s="20">
        <f ca="1">IF($B21="","",INDIRECT("減額一覧!AP"&amp;P21))</f>
        <v>955</v>
      </c>
      <c r="I21" s="32">
        <f ca="1">IF(B21="","",IF(INDIRECT("減額一覧!BN"&amp;P21)=0.08,0.08,0.1))</f>
        <v>0.1</v>
      </c>
      <c r="J21" s="52"/>
      <c r="K21" s="95" t="str">
        <f t="shared" ca="1" si="15"/>
        <v/>
      </c>
      <c r="L21" s="58" t="str">
        <f t="shared" ca="1" si="2"/>
        <v/>
      </c>
      <c r="N21" s="113" t="str">
        <f t="shared" ca="1" si="18"/>
        <v>市内</v>
      </c>
      <c r="O21" s="114">
        <f t="shared" ref="O21" ca="1" si="22">IF(B21="","",IF(INDIRECT("減額一覧!BN"&amp;P21)=0.08,0.08,0.1))</f>
        <v>0.1</v>
      </c>
      <c r="P21" s="38">
        <v>6</v>
      </c>
      <c r="Q21" s="38">
        <f t="shared" ca="1" si="20"/>
        <v>1</v>
      </c>
      <c r="R21" s="38">
        <f t="shared" ca="1" si="20"/>
        <v>1</v>
      </c>
      <c r="S21" s="66" t="str">
        <f t="shared" ca="1" si="3"/>
        <v>546</v>
      </c>
      <c r="T21" s="105" t="str">
        <f t="shared" ca="1" si="4"/>
        <v/>
      </c>
    </row>
    <row r="22" spans="1:20">
      <c r="A22">
        <f ca="1">IF(B22="","",INDIRECT("減額一覧!B"&amp;$P22))</f>
        <v>199</v>
      </c>
      <c r="B22" s="61">
        <f ca="1">IF(INDIRECT("減額一覧!BD"&amp;P22)=1,INDIRECT("減額一覧!AQ"&amp;P22),"")</f>
        <v>206</v>
      </c>
      <c r="C22" s="45">
        <f ca="1">IF(B22="","",INDIRECT("減額一覧!C"&amp;$P22))</f>
        <v>546107000</v>
      </c>
      <c r="D22" s="79" t="str">
        <f ca="1">IF($B22="","",INDIRECT("減額一覧!G"&amp;$P22))</f>
        <v>猪上　茂</v>
      </c>
      <c r="E22" s="19">
        <f ca="1">IF(B22="","",INDIRECT("減額一覧!H"&amp;P22))</f>
        <v>13</v>
      </c>
      <c r="F22" s="19">
        <f ca="1">IF($B22="","",INDIRECT("減額一覧!AX"&amp;P22))</f>
        <v>8</v>
      </c>
      <c r="G22" s="20">
        <f ca="1">IF($B22="","",INDIRECT("減額一覧!AY"&amp;P22))</f>
        <v>1760</v>
      </c>
      <c r="H22" s="20">
        <f ca="1">IF($B22="","",INDIRECT("減額一覧!AZ"&amp;P22))</f>
        <v>1092</v>
      </c>
      <c r="I22" s="32">
        <f ca="1">IF(B22="","",IF(INDIRECT("減額一覧!BO"&amp;P22)=0.08,0.08,0.1))</f>
        <v>0.1</v>
      </c>
      <c r="J22" s="52"/>
      <c r="K22" s="95" t="str">
        <f t="shared" ca="1" si="15"/>
        <v/>
      </c>
      <c r="L22" s="58" t="str">
        <f t="shared" ca="1" si="2"/>
        <v/>
      </c>
      <c r="N22" s="113" t="str">
        <f t="shared" ca="1" si="18"/>
        <v>市内</v>
      </c>
      <c r="O22" s="114">
        <f t="shared" ref="O22" ca="1" si="23">IF(B22="","",IF(INDIRECT("減額一覧!BO"&amp;P22)=0.08,0.08,0.1))</f>
        <v>0.1</v>
      </c>
      <c r="P22" s="38">
        <v>6</v>
      </c>
      <c r="Q22" s="38">
        <f t="shared" ca="1" si="20"/>
        <v>1</v>
      </c>
      <c r="R22" s="38">
        <f t="shared" ca="1" si="20"/>
        <v>1</v>
      </c>
      <c r="S22" s="66" t="str">
        <f t="shared" ca="1" si="3"/>
        <v>546</v>
      </c>
      <c r="T22" s="105" t="str">
        <f t="shared" ca="1" si="4"/>
        <v/>
      </c>
    </row>
    <row r="23" spans="1:20" ht="19.5" thickBot="1">
      <c r="B23" s="64"/>
      <c r="C23" s="41" t="str">
        <f>IF(B23="","",減額一覧!C21)</f>
        <v/>
      </c>
      <c r="D23" s="43"/>
      <c r="E23" s="21"/>
      <c r="F23" s="22" t="s">
        <v>69</v>
      </c>
      <c r="G23" s="23">
        <f t="shared" ref="G23:H23" ca="1" si="24">SUBTOTAL(9,G19:G22)</f>
        <v>6380</v>
      </c>
      <c r="H23" s="23">
        <f t="shared" ca="1" si="24"/>
        <v>3699</v>
      </c>
      <c r="I23" s="30"/>
      <c r="J23" s="53"/>
      <c r="K23" s="96" t="str">
        <f t="shared" si="15"/>
        <v/>
      </c>
      <c r="L23" s="59" t="str">
        <f t="shared" si="2"/>
        <v/>
      </c>
      <c r="N23" s="108" t="str">
        <f t="shared" ref="N23" ca="1" si="25">IF(AND(G23=0,H23=0),"","小計")</f>
        <v>小計</v>
      </c>
      <c r="O23" s="108" t="str">
        <f t="shared" ref="O23" ca="1" si="26">IF(AND(G23=0,H23=0),"","小計")</f>
        <v>小計</v>
      </c>
      <c r="P23" s="38"/>
      <c r="Q23" s="38"/>
      <c r="R23" s="38"/>
      <c r="S23" s="66" t="str">
        <f t="shared" si="3"/>
        <v/>
      </c>
      <c r="T23" s="105" t="str">
        <f t="shared" si="4"/>
        <v/>
      </c>
    </row>
    <row r="24" spans="1:20" ht="19.5" thickTop="1">
      <c r="A24">
        <f ca="1">IF(B24="","",INDIRECT("減額一覧!B"&amp;$P24))</f>
        <v>207</v>
      </c>
      <c r="B24" s="61">
        <f ca="1">IF(INDIRECT("減額一覧!BA"&amp;P24)=1,INDIRECT("減額一覧!M"&amp;P24),"")</f>
        <v>204</v>
      </c>
      <c r="C24" s="36">
        <f ca="1">IF(B24="","",INDIRECT("減額一覧!C"&amp;$P24))</f>
        <v>696002000</v>
      </c>
      <c r="D24" s="78" t="str">
        <f ca="1">IF($B24="","",INDIRECT("減額一覧!G"&amp;$P24))</f>
        <v>大森　俊一</v>
      </c>
      <c r="E24" s="19">
        <f ca="1">IF(B24="","",INDIRECT("減額一覧!H"&amp;P24))</f>
        <v>20</v>
      </c>
      <c r="F24" s="19">
        <f ca="1">IF($B24="","",INDIRECT("減額一覧!T"&amp;P24))</f>
        <v>5</v>
      </c>
      <c r="G24" s="20">
        <f ca="1">IF($B24="","",INDIRECT("減額一覧!U"&amp;P24))</f>
        <v>853</v>
      </c>
      <c r="H24" s="20">
        <f ca="1">IF($B24="","",INDIRECT("減額一覧!V"&amp;P24))</f>
        <v>590</v>
      </c>
      <c r="I24" s="32">
        <f ca="1">IF(B24="","",IF(INDIRECT("減額一覧!BL"&amp;P24)=0.08,0.08,0.1))</f>
        <v>0.1</v>
      </c>
      <c r="J24" s="51" t="s">
        <v>440</v>
      </c>
      <c r="K24" s="94" t="str">
        <f t="shared" ca="1" si="15"/>
        <v/>
      </c>
      <c r="L24" s="56" t="str">
        <f t="shared" ca="1" si="2"/>
        <v/>
      </c>
      <c r="N24" s="113" t="str">
        <f t="shared" ref="N24:N27" ca="1" si="27">IF(A24="","",IF(A24&gt;3000,"月ヶ瀬",IF(A24&gt;=2000,"都祁","市内")))</f>
        <v>市内</v>
      </c>
      <c r="O24" s="114">
        <f t="shared" ref="O24" ca="1" si="28">IF(B24="","",IF(INDIRECT("減額一覧!BL"&amp;P24)=0.08,0.08,0.1))</f>
        <v>0.1</v>
      </c>
      <c r="P24" s="38">
        <v>7</v>
      </c>
      <c r="Q24" s="38">
        <f t="shared" ref="Q24:R27" ca="1" si="29">IF(G24="","",IF(G24&gt;0,1,""))</f>
        <v>1</v>
      </c>
      <c r="R24" s="38">
        <f t="shared" ca="1" si="29"/>
        <v>1</v>
      </c>
      <c r="S24" s="66" t="str">
        <f t="shared" ca="1" si="3"/>
        <v>696</v>
      </c>
      <c r="T24" s="105" t="str">
        <f t="shared" ca="1" si="4"/>
        <v/>
      </c>
    </row>
    <row r="25" spans="1:20">
      <c r="A25">
        <f ca="1">IF(B25="","",INDIRECT("減額一覧!B"&amp;$P25))</f>
        <v>207</v>
      </c>
      <c r="B25" s="61">
        <f ca="1">IF(INDIRECT("減額一覧!BB"&amp;P25)=1,INDIRECT("減額一覧!W"&amp;P25),"")</f>
        <v>205</v>
      </c>
      <c r="C25" s="44">
        <f ca="1">IF(B25="","",INDIRECT("減額一覧!C"&amp;$P25))</f>
        <v>696002000</v>
      </c>
      <c r="D25" s="79" t="str">
        <f ca="1">IF($B25="","",INDIRECT("減額一覧!G"&amp;$P25))</f>
        <v>大森　俊一</v>
      </c>
      <c r="E25" s="19">
        <f ca="1">IF(B25="","",INDIRECT("減額一覧!H"&amp;P25))</f>
        <v>20</v>
      </c>
      <c r="F25" s="19">
        <f ca="1">IF($B25="","",INDIRECT("減額一覧!AD"&amp;P25))</f>
        <v>5</v>
      </c>
      <c r="G25" s="20">
        <f ca="1">IF($B25="","",INDIRECT("減額一覧!AE"&amp;P25))</f>
        <v>853</v>
      </c>
      <c r="H25" s="20">
        <f ca="1">IF($B25="","",INDIRECT("減額一覧!AF"&amp;P25))</f>
        <v>682</v>
      </c>
      <c r="I25" s="32">
        <f ca="1">IF(B25="","",IF(INDIRECT("減額一覧!BM"&amp;P25)=0.08,0.08,0.1))</f>
        <v>0.1</v>
      </c>
      <c r="J25" s="52"/>
      <c r="K25" s="95" t="str">
        <f t="shared" ca="1" si="15"/>
        <v/>
      </c>
      <c r="L25" s="58" t="str">
        <f t="shared" ca="1" si="2"/>
        <v/>
      </c>
      <c r="N25" s="113" t="str">
        <f t="shared" ca="1" si="27"/>
        <v>市内</v>
      </c>
      <c r="O25" s="114">
        <f t="shared" ref="O25" ca="1" si="30">IF(B25="","",IF(INDIRECT("減額一覧!BM"&amp;P25)=0.08,0.08,0.1))</f>
        <v>0.1</v>
      </c>
      <c r="P25" s="38">
        <v>7</v>
      </c>
      <c r="Q25" s="38">
        <f t="shared" ca="1" si="29"/>
        <v>1</v>
      </c>
      <c r="R25" s="38">
        <f t="shared" ca="1" si="29"/>
        <v>1</v>
      </c>
      <c r="S25" s="66" t="str">
        <f t="shared" ca="1" si="3"/>
        <v>696</v>
      </c>
      <c r="T25" s="105" t="str">
        <f t="shared" ca="1" si="4"/>
        <v/>
      </c>
    </row>
    <row r="26" spans="1:20">
      <c r="A26">
        <f ca="1">IF(B26="","",INDIRECT("減額一覧!B"&amp;$P26))</f>
        <v>207</v>
      </c>
      <c r="B26" s="61">
        <f ca="1">IF(INDIRECT("減額一覧!BC"&amp;P26)=1,INDIRECT("減額一覧!AG"&amp;P26),"")</f>
        <v>206</v>
      </c>
      <c r="C26" s="36">
        <f ca="1">IF(B26="","",INDIRECT("減額一覧!C"&amp;$P26))</f>
        <v>696002000</v>
      </c>
      <c r="D26" s="80" t="str">
        <f ca="1">IF($B26="","",INDIRECT("減額一覧!G"&amp;$P26))</f>
        <v>大森　俊一</v>
      </c>
      <c r="E26" s="19">
        <f ca="1">IF(B26="","",INDIRECT("減額一覧!H"&amp;P26))</f>
        <v>20</v>
      </c>
      <c r="F26" s="19">
        <f ca="1">IF($B26="","",INDIRECT("減額一覧!AN"&amp;P26))</f>
        <v>5</v>
      </c>
      <c r="G26" s="20">
        <f ca="1">IF($B26="","",INDIRECT("減額一覧!AO"&amp;P26))</f>
        <v>852</v>
      </c>
      <c r="H26" s="20">
        <f ca="1">IF($B26="","",INDIRECT("減額一覧!AP"&amp;P26))</f>
        <v>682</v>
      </c>
      <c r="I26" s="32">
        <f ca="1">IF(B26="","",IF(INDIRECT("減額一覧!BN"&amp;P26)=0.08,0.08,0.1))</f>
        <v>0.1</v>
      </c>
      <c r="J26" s="52"/>
      <c r="K26" s="95" t="str">
        <f t="shared" ca="1" si="15"/>
        <v/>
      </c>
      <c r="L26" s="58" t="str">
        <f t="shared" ca="1" si="2"/>
        <v/>
      </c>
      <c r="N26" s="113" t="str">
        <f t="shared" ca="1" si="27"/>
        <v>市内</v>
      </c>
      <c r="O26" s="114">
        <f t="shared" ref="O26" ca="1" si="31">IF(B26="","",IF(INDIRECT("減額一覧!BN"&amp;P26)=0.08,0.08,0.1))</f>
        <v>0.1</v>
      </c>
      <c r="P26" s="38">
        <v>7</v>
      </c>
      <c r="Q26" s="38">
        <f t="shared" ca="1" si="29"/>
        <v>1</v>
      </c>
      <c r="R26" s="38">
        <f t="shared" ca="1" si="29"/>
        <v>1</v>
      </c>
      <c r="S26" s="66" t="str">
        <f t="shared" ca="1" si="3"/>
        <v>696</v>
      </c>
      <c r="T26" s="105" t="str">
        <f t="shared" ca="1" si="4"/>
        <v/>
      </c>
    </row>
    <row r="27" spans="1:20">
      <c r="A27">
        <f ca="1">IF(B27="","",INDIRECT("減額一覧!B"&amp;$P27))</f>
        <v>207</v>
      </c>
      <c r="B27" s="61">
        <f ca="1">IF(INDIRECT("減額一覧!BD"&amp;P27)=1,INDIRECT("減額一覧!AQ"&amp;P27),"")</f>
        <v>207</v>
      </c>
      <c r="C27" s="45">
        <f ca="1">IF(B27="","",INDIRECT("減額一覧!C"&amp;$P27))</f>
        <v>696002000</v>
      </c>
      <c r="D27" s="79" t="str">
        <f ca="1">IF($B27="","",INDIRECT("減額一覧!G"&amp;$P27))</f>
        <v>大森　俊一</v>
      </c>
      <c r="E27" s="19">
        <f ca="1">IF(B27="","",INDIRECT("減額一覧!H"&amp;P27))</f>
        <v>20</v>
      </c>
      <c r="F27" s="19">
        <f ca="1">IF($B27="","",INDIRECT("減額一覧!AX"&amp;P27))</f>
        <v>5</v>
      </c>
      <c r="G27" s="20">
        <f ca="1">IF($B27="","",INDIRECT("減額一覧!AY"&amp;P27))</f>
        <v>852</v>
      </c>
      <c r="H27" s="20">
        <f ca="1">IF($B27="","",INDIRECT("減額一覧!AZ"&amp;P27))</f>
        <v>682</v>
      </c>
      <c r="I27" s="32">
        <f ca="1">IF(B27="","",IF(INDIRECT("減額一覧!BO"&amp;P27)=0.08,0.08,0.1))</f>
        <v>0.1</v>
      </c>
      <c r="J27" s="52"/>
      <c r="K27" s="95" t="str">
        <f t="shared" ca="1" si="15"/>
        <v/>
      </c>
      <c r="L27" s="58" t="str">
        <f t="shared" ca="1" si="2"/>
        <v/>
      </c>
      <c r="N27" s="113" t="str">
        <f t="shared" ca="1" si="27"/>
        <v>市内</v>
      </c>
      <c r="O27" s="114">
        <f t="shared" ref="O27" ca="1" si="32">IF(B27="","",IF(INDIRECT("減額一覧!BO"&amp;P27)=0.08,0.08,0.1))</f>
        <v>0.1</v>
      </c>
      <c r="P27" s="38">
        <v>7</v>
      </c>
      <c r="Q27" s="38">
        <f t="shared" ca="1" si="29"/>
        <v>1</v>
      </c>
      <c r="R27" s="38">
        <f t="shared" ca="1" si="29"/>
        <v>1</v>
      </c>
      <c r="S27" s="66" t="str">
        <f t="shared" ca="1" si="3"/>
        <v>696</v>
      </c>
      <c r="T27" s="105" t="str">
        <f t="shared" ca="1" si="4"/>
        <v/>
      </c>
    </row>
    <row r="28" spans="1:20" ht="19.5" thickBot="1">
      <c r="B28" s="64"/>
      <c r="C28" s="41" t="str">
        <f>IF(B28="","",減額一覧!C26)</f>
        <v/>
      </c>
      <c r="D28" s="43"/>
      <c r="E28" s="21"/>
      <c r="F28" s="22" t="s">
        <v>69</v>
      </c>
      <c r="G28" s="23">
        <f t="shared" ref="G28:H28" ca="1" si="33">SUBTOTAL(9,G24:G27)</f>
        <v>3410</v>
      </c>
      <c r="H28" s="23">
        <f t="shared" ca="1" si="33"/>
        <v>2636</v>
      </c>
      <c r="I28" s="30"/>
      <c r="J28" s="53"/>
      <c r="K28" s="96" t="str">
        <f t="shared" si="15"/>
        <v/>
      </c>
      <c r="L28" s="59" t="str">
        <f t="shared" si="2"/>
        <v/>
      </c>
      <c r="N28" s="108" t="str">
        <f t="shared" ref="N28" ca="1" si="34">IF(AND(G28=0,H28=0),"","小計")</f>
        <v>小計</v>
      </c>
      <c r="O28" s="108" t="str">
        <f t="shared" ref="O28" ca="1" si="35">IF(AND(G28=0,H28=0),"","小計")</f>
        <v>小計</v>
      </c>
      <c r="P28" s="38"/>
      <c r="Q28" s="38"/>
      <c r="R28" s="38"/>
      <c r="S28" s="66" t="str">
        <f t="shared" si="3"/>
        <v/>
      </c>
      <c r="T28" s="105" t="str">
        <f t="shared" si="4"/>
        <v/>
      </c>
    </row>
    <row r="29" spans="1:20" ht="19.5" thickTop="1">
      <c r="A29">
        <f ca="1">IF(B29="","",INDIRECT("減額一覧!B"&amp;$P29))</f>
        <v>216</v>
      </c>
      <c r="B29" s="61">
        <f ca="1">IF(INDIRECT("減額一覧!BA"&amp;P29)=1,INDIRECT("減額一覧!M"&amp;P29),"")</f>
        <v>206</v>
      </c>
      <c r="C29" s="36">
        <f ca="1">IF(B29="","",INDIRECT("減額一覧!C"&amp;$P29))</f>
        <v>651016000</v>
      </c>
      <c r="D29" s="78" t="str">
        <f ca="1">IF($B29="","",INDIRECT("減額一覧!G"&amp;$P29))</f>
        <v>北村　卓美</v>
      </c>
      <c r="E29" s="19">
        <f ca="1">IF(B29="","",INDIRECT("減額一覧!H"&amp;P29))</f>
        <v>20</v>
      </c>
      <c r="F29" s="19">
        <f ca="1">IF($B29="","",INDIRECT("減額一覧!T"&amp;P29))</f>
        <v>12</v>
      </c>
      <c r="G29" s="20">
        <f ca="1">IF($B29="","",INDIRECT("減額一覧!U"&amp;P29))</f>
        <v>2640</v>
      </c>
      <c r="H29" s="20">
        <f ca="1">IF($B29="","",INDIRECT("減額一覧!V"&amp;P29))</f>
        <v>1637</v>
      </c>
      <c r="I29" s="32">
        <f ca="1">IF(B29="","",IF(INDIRECT("減額一覧!BL"&amp;P29)=0.08,0.08,0.1))</f>
        <v>0.1</v>
      </c>
      <c r="J29" s="51" t="s">
        <v>441</v>
      </c>
      <c r="K29" s="94" t="str">
        <f t="shared" ca="1" si="15"/>
        <v/>
      </c>
      <c r="L29" s="56" t="str">
        <f t="shared" ca="1" si="2"/>
        <v/>
      </c>
      <c r="N29" s="113" t="str">
        <f t="shared" ref="N29:N32" ca="1" si="36">IF(A29="","",IF(A29&gt;3000,"月ヶ瀬",IF(A29&gt;=2000,"都祁","市内")))</f>
        <v>市内</v>
      </c>
      <c r="O29" s="114">
        <f t="shared" ref="O29" ca="1" si="37">IF(B29="","",IF(INDIRECT("減額一覧!BL"&amp;P29)=0.08,0.08,0.1))</f>
        <v>0.1</v>
      </c>
      <c r="P29" s="38">
        <v>8</v>
      </c>
      <c r="Q29" s="38">
        <f t="shared" ref="Q29:R32" ca="1" si="38">IF(G29="","",IF(G29&gt;0,1,""))</f>
        <v>1</v>
      </c>
      <c r="R29" s="38">
        <f t="shared" ca="1" si="38"/>
        <v>1</v>
      </c>
      <c r="S29" s="66" t="str">
        <f t="shared" ca="1" si="3"/>
        <v>651</v>
      </c>
      <c r="T29" s="105" t="str">
        <f t="shared" ca="1" si="4"/>
        <v/>
      </c>
    </row>
    <row r="30" spans="1:20">
      <c r="A30">
        <f ca="1">IF(B30="","",INDIRECT("減額一覧!B"&amp;$P30))</f>
        <v>216</v>
      </c>
      <c r="B30" s="61">
        <f ca="1">IF(INDIRECT("減額一覧!BB"&amp;P30)=1,INDIRECT("減額一覧!W"&amp;P30),"")</f>
        <v>207</v>
      </c>
      <c r="C30" s="44">
        <f ca="1">IF(B30="","",INDIRECT("減額一覧!C"&amp;$P30))</f>
        <v>651016000</v>
      </c>
      <c r="D30" s="79" t="str">
        <f ca="1">IF($B30="","",INDIRECT("減額一覧!G"&amp;$P30))</f>
        <v>北村　卓美</v>
      </c>
      <c r="E30" s="19">
        <f ca="1">IF(B30="","",INDIRECT("減額一覧!H"&amp;P30))</f>
        <v>20</v>
      </c>
      <c r="F30" s="19">
        <f ca="1">IF($B30="","",INDIRECT("減額一覧!AD"&amp;P30))</f>
        <v>11</v>
      </c>
      <c r="G30" s="20">
        <f ca="1">IF($B30="","",INDIRECT("減額一覧!AE"&amp;P30))</f>
        <v>2420</v>
      </c>
      <c r="H30" s="20">
        <f ca="1">IF($B30="","",INDIRECT("減額一覧!AF"&amp;P30))</f>
        <v>1500</v>
      </c>
      <c r="I30" s="32">
        <f ca="1">IF(B30="","",IF(INDIRECT("減額一覧!BM"&amp;P30)=0.08,0.08,0.1))</f>
        <v>0.1</v>
      </c>
      <c r="J30" s="52"/>
      <c r="K30" s="95" t="str">
        <f t="shared" ca="1" si="15"/>
        <v/>
      </c>
      <c r="L30" s="58" t="str">
        <f t="shared" ca="1" si="2"/>
        <v/>
      </c>
      <c r="N30" s="113" t="str">
        <f t="shared" ca="1" si="36"/>
        <v>市内</v>
      </c>
      <c r="O30" s="114">
        <f t="shared" ref="O30" ca="1" si="39">IF(B30="","",IF(INDIRECT("減額一覧!BM"&amp;P30)=0.08,0.08,0.1))</f>
        <v>0.1</v>
      </c>
      <c r="P30" s="38">
        <v>8</v>
      </c>
      <c r="Q30" s="38">
        <f t="shared" ca="1" si="38"/>
        <v>1</v>
      </c>
      <c r="R30" s="38">
        <f t="shared" ca="1" si="38"/>
        <v>1</v>
      </c>
      <c r="S30" s="66" t="str">
        <f t="shared" ca="1" si="3"/>
        <v>651</v>
      </c>
      <c r="T30" s="105" t="str">
        <f t="shared" ca="1" si="4"/>
        <v/>
      </c>
    </row>
    <row r="31" spans="1:20">
      <c r="A31">
        <f ca="1">IF(B31="","",INDIRECT("減額一覧!B"&amp;$P31))</f>
        <v>216</v>
      </c>
      <c r="B31" s="61">
        <f ca="1">IF(INDIRECT("減額一覧!BC"&amp;P31)=1,INDIRECT("減額一覧!AG"&amp;P31),"")</f>
        <v>208</v>
      </c>
      <c r="C31" s="36">
        <f ca="1">IF(B31="","",INDIRECT("減額一覧!C"&amp;$P31))</f>
        <v>651016000</v>
      </c>
      <c r="D31" s="80" t="str">
        <f ca="1">IF($B31="","",INDIRECT("減額一覧!G"&amp;$P31))</f>
        <v>北村　卓美</v>
      </c>
      <c r="E31" s="19">
        <f ca="1">IF(B31="","",INDIRECT("減額一覧!H"&amp;P31))</f>
        <v>20</v>
      </c>
      <c r="F31" s="19">
        <f ca="1">IF($B31="","",INDIRECT("減額一覧!AN"&amp;P31))</f>
        <v>9</v>
      </c>
      <c r="G31" s="20">
        <f ca="1">IF($B31="","",INDIRECT("減額一覧!AO"&amp;P31))</f>
        <v>1980</v>
      </c>
      <c r="H31" s="20">
        <f ca="1">IF($B31="","",INDIRECT("減額一覧!AP"&amp;P31))</f>
        <v>1228</v>
      </c>
      <c r="I31" s="32">
        <f ca="1">IF(B31="","",IF(INDIRECT("減額一覧!BN"&amp;P31)=0.08,0.08,0.1))</f>
        <v>0.1</v>
      </c>
      <c r="J31" s="52"/>
      <c r="K31" s="95" t="str">
        <f t="shared" ca="1" si="15"/>
        <v/>
      </c>
      <c r="L31" s="58" t="str">
        <f t="shared" ca="1" si="2"/>
        <v/>
      </c>
      <c r="N31" s="113" t="str">
        <f t="shared" ca="1" si="36"/>
        <v>市内</v>
      </c>
      <c r="O31" s="114">
        <f t="shared" ref="O31" ca="1" si="40">IF(B31="","",IF(INDIRECT("減額一覧!BN"&amp;P31)=0.08,0.08,0.1))</f>
        <v>0.1</v>
      </c>
      <c r="P31" s="38">
        <v>8</v>
      </c>
      <c r="Q31" s="38">
        <f t="shared" ca="1" si="38"/>
        <v>1</v>
      </c>
      <c r="R31" s="38">
        <f t="shared" ca="1" si="38"/>
        <v>1</v>
      </c>
      <c r="S31" s="66" t="str">
        <f t="shared" ca="1" si="3"/>
        <v>651</v>
      </c>
      <c r="T31" s="105" t="str">
        <f t="shared" ca="1" si="4"/>
        <v/>
      </c>
    </row>
    <row r="32" spans="1:20" hidden="1">
      <c r="A32" t="str">
        <f ca="1">IF(B32="","",INDIRECT("減額一覧!B"&amp;$P32))</f>
        <v/>
      </c>
      <c r="B32" s="61" t="str">
        <f ca="1">IF(INDIRECT("減額一覧!BD"&amp;P32)=1,INDIRECT("減額一覧!AQ"&amp;P32),"")</f>
        <v/>
      </c>
      <c r="C32" s="45" t="str">
        <f ca="1">IF(B32="","",INDIRECT("減額一覧!C"&amp;$P32))</f>
        <v/>
      </c>
      <c r="D32" s="79" t="str">
        <f ca="1">IF($B32="","",INDIRECT("減額一覧!G"&amp;$P32))</f>
        <v/>
      </c>
      <c r="E32" s="19" t="str">
        <f ca="1">IF(B32="","",INDIRECT("減額一覧!H"&amp;P32))</f>
        <v/>
      </c>
      <c r="F32" s="19" t="str">
        <f ca="1">IF($B32="","",INDIRECT("減額一覧!AX"&amp;P32))</f>
        <v/>
      </c>
      <c r="G32" s="20" t="str">
        <f ca="1">IF($B32="","",INDIRECT("減額一覧!AY"&amp;P32))</f>
        <v/>
      </c>
      <c r="H32" s="20" t="str">
        <f ca="1">IF($B32="","",INDIRECT("減額一覧!AZ"&amp;P32))</f>
        <v/>
      </c>
      <c r="I32" s="32" t="str">
        <f ca="1">IF(B32="","",IF(INDIRECT("減額一覧!BO"&amp;P32)=0.08,0.08,0.1))</f>
        <v/>
      </c>
      <c r="J32" s="52"/>
      <c r="K32" s="95" t="str">
        <f t="shared" ca="1" si="15"/>
        <v/>
      </c>
      <c r="L32" s="58" t="str">
        <f t="shared" ca="1" si="2"/>
        <v/>
      </c>
      <c r="N32" s="113" t="str">
        <f t="shared" ca="1" si="36"/>
        <v/>
      </c>
      <c r="O32" s="114" t="str">
        <f t="shared" ref="O32" ca="1" si="41">IF(B32="","",IF(INDIRECT("減額一覧!BO"&amp;P32)=0.08,0.08,0.1))</f>
        <v/>
      </c>
      <c r="P32" s="38">
        <v>8</v>
      </c>
      <c r="Q32" s="38" t="str">
        <f t="shared" ca="1" si="38"/>
        <v/>
      </c>
      <c r="R32" s="38" t="str">
        <f t="shared" ca="1" si="38"/>
        <v/>
      </c>
      <c r="S32" s="66" t="str">
        <f t="shared" ca="1" si="3"/>
        <v/>
      </c>
      <c r="T32" s="105" t="str">
        <f t="shared" ca="1" si="4"/>
        <v/>
      </c>
    </row>
    <row r="33" spans="1:20" ht="19.5" thickBot="1">
      <c r="B33" s="64"/>
      <c r="C33" s="41" t="str">
        <f>IF(B33="","",減額一覧!C31)</f>
        <v/>
      </c>
      <c r="D33" s="43"/>
      <c r="E33" s="21"/>
      <c r="F33" s="22" t="s">
        <v>69</v>
      </c>
      <c r="G33" s="23">
        <f t="shared" ref="G33:H33" ca="1" si="42">SUBTOTAL(9,G29:G32)</f>
        <v>7040</v>
      </c>
      <c r="H33" s="23">
        <f t="shared" ca="1" si="42"/>
        <v>4365</v>
      </c>
      <c r="I33" s="30"/>
      <c r="J33" s="53"/>
      <c r="K33" s="96" t="str">
        <f t="shared" si="15"/>
        <v/>
      </c>
      <c r="L33" s="59" t="str">
        <f t="shared" si="2"/>
        <v/>
      </c>
      <c r="N33" s="108" t="str">
        <f t="shared" ref="N33" ca="1" si="43">IF(AND(G33=0,H33=0),"","小計")</f>
        <v>小計</v>
      </c>
      <c r="O33" s="108" t="str">
        <f t="shared" ref="O33" ca="1" si="44">IF(AND(G33=0,H33=0),"","小計")</f>
        <v>小計</v>
      </c>
      <c r="P33" s="38"/>
      <c r="Q33" s="38"/>
      <c r="R33" s="38"/>
      <c r="S33" s="66" t="str">
        <f t="shared" si="3"/>
        <v/>
      </c>
      <c r="T33" s="105" t="str">
        <f t="shared" si="4"/>
        <v/>
      </c>
    </row>
    <row r="34" spans="1:20" ht="19.5" thickTop="1">
      <c r="A34">
        <f ca="1">IF(B34="","",INDIRECT("減額一覧!B"&amp;$P34))</f>
        <v>225</v>
      </c>
      <c r="B34" s="61">
        <f ca="1">IF(INDIRECT("減額一覧!BA"&amp;P34)=1,INDIRECT("減額一覧!M"&amp;P34),"")</f>
        <v>206</v>
      </c>
      <c r="C34" s="36">
        <f ca="1">IF(B34="","",INDIRECT("減額一覧!C"&amp;$P34))</f>
        <v>214001000</v>
      </c>
      <c r="D34" s="78" t="str">
        <f ca="1">IF($B34="","",INDIRECT("減額一覧!G"&amp;$P34))</f>
        <v>越　康悦</v>
      </c>
      <c r="E34" s="19">
        <f ca="1">IF(B34="","",INDIRECT("減額一覧!H"&amp;P34))</f>
        <v>20</v>
      </c>
      <c r="F34" s="19">
        <f ca="1">IF($B34="","",INDIRECT("減額一覧!T"&amp;P34))</f>
        <v>12</v>
      </c>
      <c r="G34" s="20">
        <f ca="1">IF($B34="","",INDIRECT("減額一覧!U"&amp;P34))</f>
        <v>2673</v>
      </c>
      <c r="H34" s="20">
        <f ca="1">IF($B34="","",INDIRECT("減額一覧!V"&amp;P34))</f>
        <v>1636</v>
      </c>
      <c r="I34" s="32">
        <f ca="1">IF(B34="","",IF(INDIRECT("減額一覧!BL"&amp;P34)=0.08,0.08,0.1))</f>
        <v>0.1</v>
      </c>
      <c r="J34" s="51" t="s">
        <v>442</v>
      </c>
      <c r="K34" s="94" t="str">
        <f t="shared" ca="1" si="15"/>
        <v/>
      </c>
      <c r="L34" s="56" t="str">
        <f t="shared" ca="1" si="2"/>
        <v/>
      </c>
      <c r="N34" s="113" t="str">
        <f t="shared" ref="N34:N37" ca="1" si="45">IF(A34="","",IF(A34&gt;3000,"月ヶ瀬",IF(A34&gt;=2000,"都祁","市内")))</f>
        <v>市内</v>
      </c>
      <c r="O34" s="114">
        <f t="shared" ref="O34" ca="1" si="46">IF(B34="","",IF(INDIRECT("減額一覧!BL"&amp;P34)=0.08,0.08,0.1))</f>
        <v>0.1</v>
      </c>
      <c r="P34" s="38">
        <v>9</v>
      </c>
      <c r="Q34" s="38">
        <f t="shared" ref="Q34:R37" ca="1" si="47">IF(G34="","",IF(G34&gt;0,1,""))</f>
        <v>1</v>
      </c>
      <c r="R34" s="38">
        <f t="shared" ca="1" si="47"/>
        <v>1</v>
      </c>
      <c r="S34" s="66" t="str">
        <f t="shared" ca="1" si="3"/>
        <v>214</v>
      </c>
      <c r="T34" s="105" t="str">
        <f t="shared" ca="1" si="4"/>
        <v/>
      </c>
    </row>
    <row r="35" spans="1:20">
      <c r="A35">
        <f ca="1">IF(B35="","",INDIRECT("減額一覧!B"&amp;$P35))</f>
        <v>225</v>
      </c>
      <c r="B35" s="61">
        <f ca="1">IF(INDIRECT("減額一覧!BB"&amp;P35)=1,INDIRECT("減額一覧!W"&amp;P35),"")</f>
        <v>207</v>
      </c>
      <c r="C35" s="44">
        <f ca="1">IF(B35="","",INDIRECT("減額一覧!C"&amp;$P35))</f>
        <v>214001000</v>
      </c>
      <c r="D35" s="79" t="str">
        <f ca="1">IF($B35="","",INDIRECT("減額一覧!G"&amp;$P35))</f>
        <v>越　康悦</v>
      </c>
      <c r="E35" s="19">
        <f ca="1">IF(B35="","",INDIRECT("減額一覧!H"&amp;P35))</f>
        <v>20</v>
      </c>
      <c r="F35" s="19">
        <f ca="1">IF($B35="","",INDIRECT("減額一覧!AD"&amp;P35))</f>
        <v>12</v>
      </c>
      <c r="G35" s="20">
        <f ca="1">IF($B35="","",INDIRECT("減額一覧!AE"&amp;P35))</f>
        <v>2673</v>
      </c>
      <c r="H35" s="20">
        <f ca="1">IF($B35="","",INDIRECT("減額一覧!AF"&amp;P35))</f>
        <v>1636</v>
      </c>
      <c r="I35" s="32">
        <f ca="1">IF(B35="","",IF(INDIRECT("減額一覧!BM"&amp;P35)=0.08,0.08,0.1))</f>
        <v>0.1</v>
      </c>
      <c r="J35" s="52"/>
      <c r="K35" s="95" t="str">
        <f t="shared" ca="1" si="15"/>
        <v/>
      </c>
      <c r="L35" s="58" t="str">
        <f t="shared" ca="1" si="2"/>
        <v/>
      </c>
      <c r="N35" s="113" t="str">
        <f t="shared" ca="1" si="45"/>
        <v>市内</v>
      </c>
      <c r="O35" s="114">
        <f t="shared" ref="O35" ca="1" si="48">IF(B35="","",IF(INDIRECT("減額一覧!BM"&amp;P35)=0.08,0.08,0.1))</f>
        <v>0.1</v>
      </c>
      <c r="P35" s="38">
        <v>9</v>
      </c>
      <c r="Q35" s="38">
        <f t="shared" ca="1" si="47"/>
        <v>1</v>
      </c>
      <c r="R35" s="38">
        <f t="shared" ca="1" si="47"/>
        <v>1</v>
      </c>
      <c r="S35" s="66" t="str">
        <f t="shared" ca="1" si="3"/>
        <v>214</v>
      </c>
      <c r="T35" s="105" t="str">
        <f t="shared" ca="1" si="4"/>
        <v/>
      </c>
    </row>
    <row r="36" spans="1:20">
      <c r="A36">
        <f ca="1">IF(B36="","",INDIRECT("減額一覧!B"&amp;$P36))</f>
        <v>225</v>
      </c>
      <c r="B36" s="61">
        <f ca="1">IF(INDIRECT("減額一覧!BC"&amp;P36)=1,INDIRECT("減額一覧!AG"&amp;P36),"")</f>
        <v>208</v>
      </c>
      <c r="C36" s="36">
        <f ca="1">IF(B36="","",INDIRECT("減額一覧!C"&amp;$P36))</f>
        <v>214001000</v>
      </c>
      <c r="D36" s="80" t="str">
        <f ca="1">IF($B36="","",INDIRECT("減額一覧!G"&amp;$P36))</f>
        <v>越　康悦</v>
      </c>
      <c r="E36" s="19">
        <f ca="1">IF(B36="","",INDIRECT("減額一覧!H"&amp;P36))</f>
        <v>20</v>
      </c>
      <c r="F36" s="19">
        <f ca="1">IF($B36="","",INDIRECT("減額一覧!AN"&amp;P36))</f>
        <v>3</v>
      </c>
      <c r="G36" s="20">
        <f ca="1">IF($B36="","",INDIRECT("減額一覧!AO"&amp;P36))</f>
        <v>660</v>
      </c>
      <c r="H36" s="20">
        <f ca="1">IF($B36="","",INDIRECT("減額一覧!AP"&amp;P36))</f>
        <v>409</v>
      </c>
      <c r="I36" s="32">
        <f ca="1">IF(B36="","",IF(INDIRECT("減額一覧!BN"&amp;P36)=0.08,0.08,0.1))</f>
        <v>0.1</v>
      </c>
      <c r="J36" s="52"/>
      <c r="K36" s="95" t="str">
        <f t="shared" ca="1" si="15"/>
        <v/>
      </c>
      <c r="L36" s="58" t="str">
        <f t="shared" ca="1" si="2"/>
        <v/>
      </c>
      <c r="N36" s="113" t="str">
        <f t="shared" ca="1" si="45"/>
        <v>市内</v>
      </c>
      <c r="O36" s="114">
        <f t="shared" ref="O36" ca="1" si="49">IF(B36="","",IF(INDIRECT("減額一覧!BN"&amp;P36)=0.08,0.08,0.1))</f>
        <v>0.1</v>
      </c>
      <c r="P36" s="38">
        <v>9</v>
      </c>
      <c r="Q36" s="38">
        <f t="shared" ca="1" si="47"/>
        <v>1</v>
      </c>
      <c r="R36" s="38">
        <f t="shared" ca="1" si="47"/>
        <v>1</v>
      </c>
      <c r="S36" s="66" t="str">
        <f t="shared" ca="1" si="3"/>
        <v>214</v>
      </c>
      <c r="T36" s="105" t="str">
        <f t="shared" ca="1" si="4"/>
        <v/>
      </c>
    </row>
    <row r="37" spans="1:20" hidden="1">
      <c r="A37" t="str">
        <f ca="1">IF(B37="","",INDIRECT("減額一覧!B"&amp;$P37))</f>
        <v/>
      </c>
      <c r="B37" s="61" t="str">
        <f ca="1">IF(INDIRECT("減額一覧!BD"&amp;P37)=1,INDIRECT("減額一覧!AQ"&amp;P37),"")</f>
        <v/>
      </c>
      <c r="C37" s="45" t="str">
        <f ca="1">IF(B37="","",INDIRECT("減額一覧!C"&amp;$P37))</f>
        <v/>
      </c>
      <c r="D37" s="79" t="str">
        <f ca="1">IF($B37="","",INDIRECT("減額一覧!G"&amp;$P37))</f>
        <v/>
      </c>
      <c r="E37" s="19" t="str">
        <f ca="1">IF(B37="","",INDIRECT("減額一覧!H"&amp;P37))</f>
        <v/>
      </c>
      <c r="F37" s="19" t="str">
        <f ca="1">IF($B37="","",INDIRECT("減額一覧!AX"&amp;P37))</f>
        <v/>
      </c>
      <c r="G37" s="20" t="str">
        <f ca="1">IF($B37="","",INDIRECT("減額一覧!AY"&amp;P37))</f>
        <v/>
      </c>
      <c r="H37" s="20" t="str">
        <f ca="1">IF($B37="","",INDIRECT("減額一覧!AZ"&amp;P37))</f>
        <v/>
      </c>
      <c r="I37" s="32" t="str">
        <f ca="1">IF(B37="","",IF(INDIRECT("減額一覧!BO"&amp;P37)=0.08,0.08,0.1))</f>
        <v/>
      </c>
      <c r="J37" s="52"/>
      <c r="K37" s="95" t="str">
        <f t="shared" ca="1" si="15"/>
        <v/>
      </c>
      <c r="L37" s="58" t="str">
        <f t="shared" ca="1" si="2"/>
        <v/>
      </c>
      <c r="N37" s="113" t="str">
        <f t="shared" ca="1" si="45"/>
        <v/>
      </c>
      <c r="O37" s="114" t="str">
        <f t="shared" ref="O37" ca="1" si="50">IF(B37="","",IF(INDIRECT("減額一覧!BO"&amp;P37)=0.08,0.08,0.1))</f>
        <v/>
      </c>
      <c r="P37" s="38">
        <v>9</v>
      </c>
      <c r="Q37" s="38" t="str">
        <f t="shared" ca="1" si="47"/>
        <v/>
      </c>
      <c r="R37" s="38" t="str">
        <f t="shared" ca="1" si="47"/>
        <v/>
      </c>
      <c r="S37" s="66" t="str">
        <f t="shared" ca="1" si="3"/>
        <v/>
      </c>
      <c r="T37" s="105" t="str">
        <f t="shared" ca="1" si="4"/>
        <v/>
      </c>
    </row>
    <row r="38" spans="1:20" ht="19.5" thickBot="1">
      <c r="B38" s="64"/>
      <c r="C38" s="41" t="str">
        <f>IF(B38="","",減額一覧!C36)</f>
        <v/>
      </c>
      <c r="D38" s="43"/>
      <c r="E38" s="21"/>
      <c r="F38" s="22" t="s">
        <v>69</v>
      </c>
      <c r="G38" s="23">
        <f t="shared" ref="G38:H38" ca="1" si="51">SUBTOTAL(9,G34:G37)</f>
        <v>6006</v>
      </c>
      <c r="H38" s="23">
        <f t="shared" ca="1" si="51"/>
        <v>3681</v>
      </c>
      <c r="I38" s="30"/>
      <c r="J38" s="53"/>
      <c r="K38" s="96" t="str">
        <f t="shared" si="15"/>
        <v/>
      </c>
      <c r="L38" s="59" t="str">
        <f t="shared" si="2"/>
        <v/>
      </c>
      <c r="N38" s="108" t="str">
        <f t="shared" ref="N38" ca="1" si="52">IF(AND(G38=0,H38=0),"","小計")</f>
        <v>小計</v>
      </c>
      <c r="O38" s="108" t="str">
        <f t="shared" ref="O38" ca="1" si="53">IF(AND(G38=0,H38=0),"","小計")</f>
        <v>小計</v>
      </c>
      <c r="P38" s="38"/>
      <c r="Q38" s="38"/>
      <c r="R38" s="38"/>
      <c r="S38" s="66" t="str">
        <f t="shared" si="3"/>
        <v/>
      </c>
      <c r="T38" s="105" t="str">
        <f t="shared" si="4"/>
        <v/>
      </c>
    </row>
    <row r="39" spans="1:20" ht="19.5" thickTop="1">
      <c r="A39">
        <f ca="1">IF(B39="","",INDIRECT("減額一覧!B"&amp;$P39))</f>
        <v>227</v>
      </c>
      <c r="B39" s="61">
        <f ca="1">IF(INDIRECT("減額一覧!BA"&amp;P39)=1,INDIRECT("減額一覧!M"&amp;P39),"")</f>
        <v>206</v>
      </c>
      <c r="C39" s="36">
        <f ca="1">IF(B39="","",INDIRECT("減額一覧!C"&amp;$P39))</f>
        <v>210106000</v>
      </c>
      <c r="D39" s="78" t="str">
        <f ca="1">IF($B39="","",INDIRECT("減額一覧!G"&amp;$P39))</f>
        <v>老田　泰代</v>
      </c>
      <c r="E39" s="19">
        <f ca="1">IF(B39="","",INDIRECT("減額一覧!H"&amp;P39))</f>
        <v>25</v>
      </c>
      <c r="F39" s="19">
        <f ca="1">IF($B39="","",INDIRECT("減額一覧!T"&amp;P39))</f>
        <v>6</v>
      </c>
      <c r="G39" s="20">
        <f ca="1">IF($B39="","",INDIRECT("減額一覧!U"&amp;P39))</f>
        <v>1023</v>
      </c>
      <c r="H39" s="20">
        <f ca="1">IF($B39="","",INDIRECT("減額一覧!V"&amp;P39))</f>
        <v>818</v>
      </c>
      <c r="I39" s="32">
        <f ca="1">IF(B39="","",IF(INDIRECT("減額一覧!BL"&amp;P39)=0.08,0.08,0.1))</f>
        <v>0.1</v>
      </c>
      <c r="J39" s="51" t="s">
        <v>443</v>
      </c>
      <c r="K39" s="94" t="str">
        <f t="shared" ca="1" si="15"/>
        <v/>
      </c>
      <c r="L39" s="56" t="str">
        <f t="shared" ca="1" si="2"/>
        <v/>
      </c>
      <c r="N39" s="113" t="str">
        <f t="shared" ref="N39:N42" ca="1" si="54">IF(A39="","",IF(A39&gt;3000,"月ヶ瀬",IF(A39&gt;=2000,"都祁","市内")))</f>
        <v>市内</v>
      </c>
      <c r="O39" s="114">
        <f t="shared" ref="O39" ca="1" si="55">IF(B39="","",IF(INDIRECT("減額一覧!BL"&amp;P39)=0.08,0.08,0.1))</f>
        <v>0.1</v>
      </c>
      <c r="P39" s="38">
        <v>10</v>
      </c>
      <c r="Q39" s="38">
        <f t="shared" ref="Q39:R42" ca="1" si="56">IF(G39="","",IF(G39&gt;0,1,""))</f>
        <v>1</v>
      </c>
      <c r="R39" s="38">
        <f t="shared" ca="1" si="56"/>
        <v>1</v>
      </c>
      <c r="S39" s="66" t="str">
        <f t="shared" ca="1" si="3"/>
        <v>210</v>
      </c>
      <c r="T39" s="105" t="str">
        <f t="shared" ca="1" si="4"/>
        <v/>
      </c>
    </row>
    <row r="40" spans="1:20">
      <c r="A40">
        <f ca="1">IF(B40="","",INDIRECT("減額一覧!B"&amp;$P40))</f>
        <v>227</v>
      </c>
      <c r="B40" s="61">
        <f ca="1">IF(INDIRECT("減額一覧!BB"&amp;P40)=1,INDIRECT("減額一覧!W"&amp;P40),"")</f>
        <v>207</v>
      </c>
      <c r="C40" s="44">
        <f ca="1">IF(B40="","",INDIRECT("減額一覧!C"&amp;$P40))</f>
        <v>210106000</v>
      </c>
      <c r="D40" s="79" t="str">
        <f ca="1">IF($B40="","",INDIRECT("減額一覧!G"&amp;$P40))</f>
        <v>老田　泰代</v>
      </c>
      <c r="E40" s="19">
        <f ca="1">IF(B40="","",INDIRECT("減額一覧!H"&amp;P40))</f>
        <v>25</v>
      </c>
      <c r="F40" s="19">
        <f ca="1">IF($B40="","",INDIRECT("減額一覧!AD"&amp;P40))</f>
        <v>6</v>
      </c>
      <c r="G40" s="20">
        <f ca="1">IF($B40="","",INDIRECT("減額一覧!AE"&amp;P40))</f>
        <v>1023</v>
      </c>
      <c r="H40" s="20">
        <f ca="1">IF($B40="","",INDIRECT("減額一覧!AF"&amp;P40))</f>
        <v>819</v>
      </c>
      <c r="I40" s="32">
        <f ca="1">IF(B40="","",IF(INDIRECT("減額一覧!BM"&amp;P40)=0.08,0.08,0.1))</f>
        <v>0.1</v>
      </c>
      <c r="J40" s="52"/>
      <c r="K40" s="95" t="str">
        <f t="shared" ca="1" si="15"/>
        <v/>
      </c>
      <c r="L40" s="58" t="str">
        <f t="shared" ca="1" si="2"/>
        <v/>
      </c>
      <c r="N40" s="113" t="str">
        <f t="shared" ca="1" si="54"/>
        <v>市内</v>
      </c>
      <c r="O40" s="114">
        <f t="shared" ref="O40" ca="1" si="57">IF(B40="","",IF(INDIRECT("減額一覧!BM"&amp;P40)=0.08,0.08,0.1))</f>
        <v>0.1</v>
      </c>
      <c r="P40" s="38">
        <v>10</v>
      </c>
      <c r="Q40" s="38">
        <f t="shared" ca="1" si="56"/>
        <v>1</v>
      </c>
      <c r="R40" s="38">
        <f t="shared" ca="1" si="56"/>
        <v>1</v>
      </c>
      <c r="S40" s="66" t="str">
        <f t="shared" ca="1" si="3"/>
        <v>210</v>
      </c>
      <c r="T40" s="105" t="str">
        <f t="shared" ca="1" si="4"/>
        <v/>
      </c>
    </row>
    <row r="41" spans="1:20">
      <c r="A41">
        <f ca="1">IF(B41="","",INDIRECT("減額一覧!B"&amp;$P41))</f>
        <v>227</v>
      </c>
      <c r="B41" s="61">
        <f ca="1">IF(INDIRECT("減額一覧!BC"&amp;P41)=1,INDIRECT("減額一覧!AG"&amp;P41),"")</f>
        <v>208</v>
      </c>
      <c r="C41" s="36">
        <f ca="1">IF(B41="","",INDIRECT("減額一覧!C"&amp;$P41))</f>
        <v>210106000</v>
      </c>
      <c r="D41" s="80" t="str">
        <f ca="1">IF($B41="","",INDIRECT("減額一覧!G"&amp;$P41))</f>
        <v>老田　泰代</v>
      </c>
      <c r="E41" s="19">
        <f ca="1">IF(B41="","",INDIRECT("減額一覧!H"&amp;P41))</f>
        <v>25</v>
      </c>
      <c r="F41" s="19">
        <f ca="1">IF($B41="","",INDIRECT("減額一覧!AN"&amp;P41))</f>
        <v>1</v>
      </c>
      <c r="G41" s="20">
        <f ca="1">IF($B41="","",INDIRECT("減額一覧!AO"&amp;P41))</f>
        <v>0</v>
      </c>
      <c r="H41" s="20">
        <f ca="1">IF($B41="","",INDIRECT("減額一覧!AP"&amp;P41))</f>
        <v>137</v>
      </c>
      <c r="I41" s="32">
        <f ca="1">IF(B41="","",IF(INDIRECT("減額一覧!BN"&amp;P41)=0.08,0.08,0.1))</f>
        <v>0.1</v>
      </c>
      <c r="J41" s="52"/>
      <c r="K41" s="95" t="str">
        <f t="shared" ca="1" si="15"/>
        <v/>
      </c>
      <c r="L41" s="58" t="str">
        <f t="shared" ca="1" si="2"/>
        <v/>
      </c>
      <c r="N41" s="113" t="str">
        <f t="shared" ca="1" si="54"/>
        <v>市内</v>
      </c>
      <c r="O41" s="114">
        <f t="shared" ref="O41" ca="1" si="58">IF(B41="","",IF(INDIRECT("減額一覧!BN"&amp;P41)=0.08,0.08,0.1))</f>
        <v>0.1</v>
      </c>
      <c r="P41" s="38">
        <v>10</v>
      </c>
      <c r="Q41" s="38" t="str">
        <f t="shared" ca="1" si="56"/>
        <v/>
      </c>
      <c r="R41" s="38">
        <f t="shared" ca="1" si="56"/>
        <v>1</v>
      </c>
      <c r="S41" s="66" t="str">
        <f t="shared" ca="1" si="3"/>
        <v>210</v>
      </c>
      <c r="T41" s="105" t="str">
        <f t="shared" ca="1" si="4"/>
        <v/>
      </c>
    </row>
    <row r="42" spans="1:20" hidden="1">
      <c r="A42" t="str">
        <f ca="1">IF(B42="","",INDIRECT("減額一覧!B"&amp;$P42))</f>
        <v/>
      </c>
      <c r="B42" s="61" t="str">
        <f ca="1">IF(INDIRECT("減額一覧!BD"&amp;P42)=1,INDIRECT("減額一覧!AQ"&amp;P42),"")</f>
        <v/>
      </c>
      <c r="C42" s="45" t="str">
        <f ca="1">IF(B42="","",INDIRECT("減額一覧!C"&amp;$P42))</f>
        <v/>
      </c>
      <c r="D42" s="79" t="str">
        <f ca="1">IF($B42="","",INDIRECT("減額一覧!G"&amp;$P42))</f>
        <v/>
      </c>
      <c r="E42" s="19" t="str">
        <f ca="1">IF(B42="","",INDIRECT("減額一覧!H"&amp;P42))</f>
        <v/>
      </c>
      <c r="F42" s="19" t="str">
        <f ca="1">IF($B42="","",INDIRECT("減額一覧!AX"&amp;P42))</f>
        <v/>
      </c>
      <c r="G42" s="20" t="str">
        <f ca="1">IF($B42="","",INDIRECT("減額一覧!AY"&amp;P42))</f>
        <v/>
      </c>
      <c r="H42" s="20" t="str">
        <f ca="1">IF($B42="","",INDIRECT("減額一覧!AZ"&amp;P42))</f>
        <v/>
      </c>
      <c r="I42" s="32" t="str">
        <f ca="1">IF(B42="","",IF(INDIRECT("減額一覧!BO"&amp;P42)=0.08,0.08,0.1))</f>
        <v/>
      </c>
      <c r="J42" s="52"/>
      <c r="K42" s="95" t="str">
        <f t="shared" ca="1" si="15"/>
        <v/>
      </c>
      <c r="L42" s="58" t="str">
        <f t="shared" ca="1" si="2"/>
        <v/>
      </c>
      <c r="N42" s="113" t="str">
        <f t="shared" ca="1" si="54"/>
        <v/>
      </c>
      <c r="O42" s="114" t="str">
        <f t="shared" ref="O42" ca="1" si="59">IF(B42="","",IF(INDIRECT("減額一覧!BO"&amp;P42)=0.08,0.08,0.1))</f>
        <v/>
      </c>
      <c r="P42" s="38">
        <v>10</v>
      </c>
      <c r="Q42" s="38" t="str">
        <f t="shared" ca="1" si="56"/>
        <v/>
      </c>
      <c r="R42" s="38" t="str">
        <f t="shared" ca="1" si="56"/>
        <v/>
      </c>
      <c r="S42" s="66" t="str">
        <f t="shared" ca="1" si="3"/>
        <v/>
      </c>
      <c r="T42" s="105" t="str">
        <f t="shared" ca="1" si="4"/>
        <v/>
      </c>
    </row>
    <row r="43" spans="1:20" ht="19.5" thickBot="1">
      <c r="B43" s="64"/>
      <c r="C43" s="41" t="str">
        <f>IF(B43="","",減額一覧!C41)</f>
        <v/>
      </c>
      <c r="D43" s="43"/>
      <c r="E43" s="21"/>
      <c r="F43" s="22" t="s">
        <v>69</v>
      </c>
      <c r="G43" s="23">
        <f t="shared" ref="G43:H43" ca="1" si="60">SUBTOTAL(9,G39:G42)</f>
        <v>2046</v>
      </c>
      <c r="H43" s="23">
        <f t="shared" ca="1" si="60"/>
        <v>1774</v>
      </c>
      <c r="I43" s="30"/>
      <c r="J43" s="53"/>
      <c r="K43" s="96" t="str">
        <f t="shared" si="15"/>
        <v/>
      </c>
      <c r="L43" s="59" t="str">
        <f t="shared" si="2"/>
        <v/>
      </c>
      <c r="N43" s="108" t="str">
        <f t="shared" ref="N43" ca="1" si="61">IF(AND(G43=0,H43=0),"","小計")</f>
        <v>小計</v>
      </c>
      <c r="O43" s="108" t="str">
        <f t="shared" ref="O43" ca="1" si="62">IF(AND(G43=0,H43=0),"","小計")</f>
        <v>小計</v>
      </c>
      <c r="P43" s="38"/>
      <c r="Q43" s="38"/>
      <c r="R43" s="38"/>
      <c r="S43" s="66" t="str">
        <f t="shared" si="3"/>
        <v/>
      </c>
      <c r="T43" s="105" t="str">
        <f t="shared" si="4"/>
        <v/>
      </c>
    </row>
    <row r="44" spans="1:20" ht="19.5" thickTop="1">
      <c r="A44">
        <f ca="1">IF(B44="","",INDIRECT("減額一覧!B"&amp;$P44))</f>
        <v>228</v>
      </c>
      <c r="B44" s="61">
        <f ca="1">IF(INDIRECT("減額一覧!BA"&amp;P44)=1,INDIRECT("減額一覧!M"&amp;P44),"")</f>
        <v>206</v>
      </c>
      <c r="C44" s="36">
        <f ca="1">IF(B44="","",INDIRECT("減額一覧!C"&amp;$P44))</f>
        <v>673057000</v>
      </c>
      <c r="D44" s="78" t="str">
        <f ca="1">IF($B44="","",INDIRECT("減額一覧!G"&amp;$P44))</f>
        <v>山本　勝生</v>
      </c>
      <c r="E44" s="19">
        <f ca="1">IF(B44="","",INDIRECT("減額一覧!H"&amp;P44))</f>
        <v>13</v>
      </c>
      <c r="F44" s="19">
        <f ca="1">IF($B44="","",INDIRECT("減額一覧!T"&amp;P44))</f>
        <v>4</v>
      </c>
      <c r="G44" s="20">
        <f ca="1">IF($B44="","",INDIRECT("減額一覧!U"&amp;P44))</f>
        <v>880</v>
      </c>
      <c r="H44" s="20">
        <f ca="1">IF($B44="","",INDIRECT("減額一覧!V"&amp;P44))</f>
        <v>545</v>
      </c>
      <c r="I44" s="32">
        <f ca="1">IF(B44="","",IF(INDIRECT("減額一覧!BL"&amp;P44)=0.08,0.08,0.1))</f>
        <v>0.1</v>
      </c>
      <c r="J44" s="51" t="s">
        <v>444</v>
      </c>
      <c r="K44" s="94" t="str">
        <f t="shared" ca="1" si="15"/>
        <v/>
      </c>
      <c r="L44" s="56" t="str">
        <f t="shared" ca="1" si="2"/>
        <v/>
      </c>
      <c r="N44" s="113" t="str">
        <f t="shared" ref="N44:N47" ca="1" si="63">IF(A44="","",IF(A44&gt;3000,"月ヶ瀬",IF(A44&gt;=2000,"都祁","市内")))</f>
        <v>市内</v>
      </c>
      <c r="O44" s="114">
        <f t="shared" ref="O44" ca="1" si="64">IF(B44="","",IF(INDIRECT("減額一覧!BL"&amp;P44)=0.08,0.08,0.1))</f>
        <v>0.1</v>
      </c>
      <c r="P44" s="38">
        <v>11</v>
      </c>
      <c r="Q44" s="38">
        <f t="shared" ref="Q44:R47" ca="1" si="65">IF(G44="","",IF(G44&gt;0,1,""))</f>
        <v>1</v>
      </c>
      <c r="R44" s="38">
        <f t="shared" ca="1" si="65"/>
        <v>1</v>
      </c>
      <c r="S44" s="66" t="str">
        <f t="shared" ca="1" si="3"/>
        <v>673</v>
      </c>
      <c r="T44" s="105" t="str">
        <f t="shared" ca="1" si="4"/>
        <v/>
      </c>
    </row>
    <row r="45" spans="1:20">
      <c r="A45">
        <f ca="1">IF(B45="","",INDIRECT("減額一覧!B"&amp;$P45))</f>
        <v>228</v>
      </c>
      <c r="B45" s="61">
        <f ca="1">IF(INDIRECT("減額一覧!BB"&amp;P45)=1,INDIRECT("減額一覧!W"&amp;P45),"")</f>
        <v>207</v>
      </c>
      <c r="C45" s="44">
        <f ca="1">IF(B45="","",INDIRECT("減額一覧!C"&amp;$P45))</f>
        <v>673057000</v>
      </c>
      <c r="D45" s="79" t="str">
        <f ca="1">IF($B45="","",INDIRECT("減額一覧!G"&amp;$P45))</f>
        <v>山本　勝生</v>
      </c>
      <c r="E45" s="19">
        <f ca="1">IF(B45="","",INDIRECT("減額一覧!H"&amp;P45))</f>
        <v>13</v>
      </c>
      <c r="F45" s="19">
        <f ca="1">IF($B45="","",INDIRECT("減額一覧!AD"&amp;P45))</f>
        <v>4</v>
      </c>
      <c r="G45" s="20">
        <f ca="1">IF($B45="","",INDIRECT("減額一覧!AE"&amp;P45))</f>
        <v>880</v>
      </c>
      <c r="H45" s="20">
        <f ca="1">IF($B45="","",INDIRECT("減額一覧!AF"&amp;P45))</f>
        <v>545</v>
      </c>
      <c r="I45" s="32">
        <f ca="1">IF(B45="","",IF(INDIRECT("減額一覧!BM"&amp;P45)=0.08,0.08,0.1))</f>
        <v>0.1</v>
      </c>
      <c r="J45" s="52"/>
      <c r="K45" s="95" t="str">
        <f t="shared" ca="1" si="15"/>
        <v/>
      </c>
      <c r="L45" s="58" t="str">
        <f t="shared" ca="1" si="2"/>
        <v/>
      </c>
      <c r="N45" s="113" t="str">
        <f t="shared" ca="1" si="63"/>
        <v>市内</v>
      </c>
      <c r="O45" s="114">
        <f t="shared" ref="O45" ca="1" si="66">IF(B45="","",IF(INDIRECT("減額一覧!BM"&amp;P45)=0.08,0.08,0.1))</f>
        <v>0.1</v>
      </c>
      <c r="P45" s="38">
        <v>11</v>
      </c>
      <c r="Q45" s="38">
        <f t="shared" ca="1" si="65"/>
        <v>1</v>
      </c>
      <c r="R45" s="38">
        <f t="shared" ca="1" si="65"/>
        <v>1</v>
      </c>
      <c r="S45" s="66" t="str">
        <f t="shared" ca="1" si="3"/>
        <v>673</v>
      </c>
      <c r="T45" s="105" t="str">
        <f t="shared" ca="1" si="4"/>
        <v/>
      </c>
    </row>
    <row r="46" spans="1:20">
      <c r="A46">
        <f ca="1">IF(B46="","",INDIRECT("減額一覧!B"&amp;$P46))</f>
        <v>228</v>
      </c>
      <c r="B46" s="61">
        <f ca="1">IF(INDIRECT("減額一覧!BC"&amp;P46)=1,INDIRECT("減額一覧!AG"&amp;P46),"")</f>
        <v>208</v>
      </c>
      <c r="C46" s="36">
        <f ca="1">IF(B46="","",INDIRECT("減額一覧!C"&amp;$P46))</f>
        <v>673057000</v>
      </c>
      <c r="D46" s="80" t="str">
        <f ca="1">IF($B46="","",INDIRECT("減額一覧!G"&amp;$P46))</f>
        <v>山本　勝生</v>
      </c>
      <c r="E46" s="19">
        <f ca="1">IF(B46="","",INDIRECT("減額一覧!H"&amp;P46))</f>
        <v>13</v>
      </c>
      <c r="F46" s="19">
        <f ca="1">IF($B46="","",INDIRECT("減額一覧!AN"&amp;P46))</f>
        <v>2</v>
      </c>
      <c r="G46" s="20">
        <f ca="1">IF($B46="","",INDIRECT("減額一覧!AO"&amp;P46))</f>
        <v>440</v>
      </c>
      <c r="H46" s="20">
        <f ca="1">IF($B46="","",INDIRECT("減額一覧!AP"&amp;P46))</f>
        <v>273</v>
      </c>
      <c r="I46" s="32">
        <f ca="1">IF(B46="","",IF(INDIRECT("減額一覧!BN"&amp;P46)=0.08,0.08,0.1))</f>
        <v>0.1</v>
      </c>
      <c r="J46" s="52"/>
      <c r="K46" s="95" t="str">
        <f t="shared" ca="1" si="15"/>
        <v/>
      </c>
      <c r="L46" s="58" t="str">
        <f t="shared" ca="1" si="2"/>
        <v/>
      </c>
      <c r="N46" s="113" t="str">
        <f t="shared" ca="1" si="63"/>
        <v>市内</v>
      </c>
      <c r="O46" s="114">
        <f t="shared" ref="O46" ca="1" si="67">IF(B46="","",IF(INDIRECT("減額一覧!BN"&amp;P46)=0.08,0.08,0.1))</f>
        <v>0.1</v>
      </c>
      <c r="P46" s="38">
        <v>11</v>
      </c>
      <c r="Q46" s="38">
        <f t="shared" ca="1" si="65"/>
        <v>1</v>
      </c>
      <c r="R46" s="38">
        <f t="shared" ca="1" si="65"/>
        <v>1</v>
      </c>
      <c r="S46" s="66" t="str">
        <f t="shared" ca="1" si="3"/>
        <v>673</v>
      </c>
      <c r="T46" s="105" t="str">
        <f t="shared" ca="1" si="4"/>
        <v/>
      </c>
    </row>
    <row r="47" spans="1:20" hidden="1">
      <c r="A47" t="str">
        <f ca="1">IF(B47="","",INDIRECT("減額一覧!B"&amp;$P47))</f>
        <v/>
      </c>
      <c r="B47" s="61" t="str">
        <f ca="1">IF(INDIRECT("減額一覧!BD"&amp;P47)=1,INDIRECT("減額一覧!AQ"&amp;P47),"")</f>
        <v/>
      </c>
      <c r="C47" s="45" t="str">
        <f ca="1">IF(B47="","",INDIRECT("減額一覧!C"&amp;$P47))</f>
        <v/>
      </c>
      <c r="D47" s="79" t="str">
        <f ca="1">IF($B47="","",INDIRECT("減額一覧!G"&amp;$P47))</f>
        <v/>
      </c>
      <c r="E47" s="19" t="str">
        <f ca="1">IF(B47="","",INDIRECT("減額一覧!H"&amp;P47))</f>
        <v/>
      </c>
      <c r="F47" s="19" t="str">
        <f ca="1">IF($B47="","",INDIRECT("減額一覧!AX"&amp;P47))</f>
        <v/>
      </c>
      <c r="G47" s="20" t="str">
        <f ca="1">IF($B47="","",INDIRECT("減額一覧!AY"&amp;P47))</f>
        <v/>
      </c>
      <c r="H47" s="20" t="str">
        <f ca="1">IF($B47="","",INDIRECT("減額一覧!AZ"&amp;P47))</f>
        <v/>
      </c>
      <c r="I47" s="32" t="str">
        <f ca="1">IF(B47="","",IF(INDIRECT("減額一覧!BO"&amp;P47)=0.08,0.08,0.1))</f>
        <v/>
      </c>
      <c r="J47" s="52"/>
      <c r="K47" s="95" t="str">
        <f t="shared" ca="1" si="15"/>
        <v/>
      </c>
      <c r="L47" s="58" t="str">
        <f t="shared" ca="1" si="2"/>
        <v/>
      </c>
      <c r="N47" s="113" t="str">
        <f t="shared" ca="1" si="63"/>
        <v/>
      </c>
      <c r="O47" s="114" t="str">
        <f t="shared" ref="O47" ca="1" si="68">IF(B47="","",IF(INDIRECT("減額一覧!BO"&amp;P47)=0.08,0.08,0.1))</f>
        <v/>
      </c>
      <c r="P47" s="38">
        <v>11</v>
      </c>
      <c r="Q47" s="38" t="str">
        <f t="shared" ca="1" si="65"/>
        <v/>
      </c>
      <c r="R47" s="38" t="str">
        <f t="shared" ca="1" si="65"/>
        <v/>
      </c>
      <c r="S47" s="66" t="str">
        <f t="shared" ca="1" si="3"/>
        <v/>
      </c>
      <c r="T47" s="105" t="str">
        <f t="shared" ca="1" si="4"/>
        <v/>
      </c>
    </row>
    <row r="48" spans="1:20" ht="19.5" thickBot="1">
      <c r="B48" s="64"/>
      <c r="C48" s="41" t="str">
        <f>IF(B48="","",減額一覧!C46)</f>
        <v/>
      </c>
      <c r="D48" s="43"/>
      <c r="E48" s="21"/>
      <c r="F48" s="22" t="s">
        <v>69</v>
      </c>
      <c r="G48" s="23">
        <f t="shared" ref="G48:H48" ca="1" si="69">SUBTOTAL(9,G44:G47)</f>
        <v>2200</v>
      </c>
      <c r="H48" s="23">
        <f t="shared" ca="1" si="69"/>
        <v>1363</v>
      </c>
      <c r="I48" s="30"/>
      <c r="J48" s="53"/>
      <c r="K48" s="96" t="str">
        <f t="shared" si="15"/>
        <v/>
      </c>
      <c r="L48" s="59" t="str">
        <f t="shared" si="2"/>
        <v/>
      </c>
      <c r="N48" s="108" t="str">
        <f t="shared" ref="N48" ca="1" si="70">IF(AND(G48=0,H48=0),"","小計")</f>
        <v>小計</v>
      </c>
      <c r="O48" s="108" t="str">
        <f t="shared" ref="O48" ca="1" si="71">IF(AND(G48=0,H48=0),"","小計")</f>
        <v>小計</v>
      </c>
      <c r="P48" s="38"/>
      <c r="Q48" s="38"/>
      <c r="R48" s="38"/>
      <c r="S48" s="66" t="str">
        <f t="shared" si="3"/>
        <v/>
      </c>
      <c r="T48" s="105" t="str">
        <f t="shared" si="4"/>
        <v/>
      </c>
    </row>
    <row r="49" spans="1:20" ht="19.5" thickTop="1">
      <c r="A49">
        <f ca="1">IF(B49="","",INDIRECT("減額一覧!B"&amp;$P49))</f>
        <v>230</v>
      </c>
      <c r="B49" s="61">
        <f ca="1">IF(INDIRECT("減額一覧!BA"&amp;P49)=1,INDIRECT("減額一覧!M"&amp;P49),"")</f>
        <v>201</v>
      </c>
      <c r="C49" s="36">
        <f ca="1">IF(B49="","",INDIRECT("減額一覧!C"&amp;$P49))</f>
        <v>596133000</v>
      </c>
      <c r="D49" s="78" t="str">
        <f ca="1">IF($B49="","",INDIRECT("減額一覧!G"&amp;$P49))</f>
        <v>周藤　智子</v>
      </c>
      <c r="E49" s="19">
        <f ca="1">IF(B49="","",INDIRECT("減額一覧!H"&amp;P49))</f>
        <v>20</v>
      </c>
      <c r="F49" s="19">
        <f ca="1">IF($B49="","",INDIRECT("減額一覧!T"&amp;P49))</f>
        <v>9</v>
      </c>
      <c r="G49" s="20">
        <f ca="1">IF($B49="","",INDIRECT("減額一覧!U"&amp;P49))</f>
        <v>1980</v>
      </c>
      <c r="H49" s="20">
        <f ca="1">IF($B49="","",INDIRECT("減額一覧!V"&amp;P49))</f>
        <v>1062</v>
      </c>
      <c r="I49" s="32">
        <f ca="1">IF(B49="","",IF(INDIRECT("減額一覧!BL"&amp;P49)=0.08,0.08,0.1))</f>
        <v>0.1</v>
      </c>
      <c r="J49" s="51" t="s">
        <v>445</v>
      </c>
      <c r="K49" s="94" t="str">
        <f t="shared" ca="1" si="15"/>
        <v/>
      </c>
      <c r="L49" s="56" t="str">
        <f t="shared" ca="1" si="2"/>
        <v/>
      </c>
      <c r="N49" s="113" t="str">
        <f t="shared" ref="N49:N52" ca="1" si="72">IF(A49="","",IF(A49&gt;3000,"月ヶ瀬",IF(A49&gt;=2000,"都祁","市内")))</f>
        <v>市内</v>
      </c>
      <c r="O49" s="114">
        <f t="shared" ref="O49" ca="1" si="73">IF(B49="","",IF(INDIRECT("減額一覧!BL"&amp;P49)=0.08,0.08,0.1))</f>
        <v>0.1</v>
      </c>
      <c r="P49" s="38">
        <v>12</v>
      </c>
      <c r="Q49" s="38">
        <f t="shared" ref="Q49:R52" ca="1" si="74">IF(G49="","",IF(G49&gt;0,1,""))</f>
        <v>1</v>
      </c>
      <c r="R49" s="38">
        <f t="shared" ca="1" si="74"/>
        <v>1</v>
      </c>
      <c r="S49" s="66" t="str">
        <f t="shared" ca="1" si="3"/>
        <v>596</v>
      </c>
      <c r="T49" s="105" t="str">
        <f t="shared" ca="1" si="4"/>
        <v/>
      </c>
    </row>
    <row r="50" spans="1:20">
      <c r="A50">
        <f ca="1">IF(B50="","",INDIRECT("減額一覧!B"&amp;$P50))</f>
        <v>230</v>
      </c>
      <c r="B50" s="61">
        <f ca="1">IF(INDIRECT("減額一覧!BB"&amp;P50)=1,INDIRECT("減額一覧!W"&amp;P50),"")</f>
        <v>202</v>
      </c>
      <c r="C50" s="44">
        <f ca="1">IF(B50="","",INDIRECT("減額一覧!C"&amp;$P50))</f>
        <v>596133000</v>
      </c>
      <c r="D50" s="79" t="str">
        <f ca="1">IF($B50="","",INDIRECT("減額一覧!G"&amp;$P50))</f>
        <v>周藤　智子</v>
      </c>
      <c r="E50" s="19">
        <f ca="1">IF(B50="","",INDIRECT("減額一覧!H"&amp;P50))</f>
        <v>20</v>
      </c>
      <c r="F50" s="19">
        <f ca="1">IF($B50="","",INDIRECT("減額一覧!AD"&amp;P50))</f>
        <v>9</v>
      </c>
      <c r="G50" s="20">
        <f ca="1">IF($B50="","",INDIRECT("減額一覧!AE"&amp;P50))</f>
        <v>1996</v>
      </c>
      <c r="H50" s="20">
        <f ca="1">IF($B50="","",INDIRECT("減額一覧!AF"&amp;P50))</f>
        <v>1062</v>
      </c>
      <c r="I50" s="32">
        <f ca="1">IF(B50="","",IF(INDIRECT("減額一覧!BM"&amp;P50)=0.08,0.08,0.1))</f>
        <v>0.1</v>
      </c>
      <c r="J50" s="52"/>
      <c r="K50" s="95" t="str">
        <f t="shared" ca="1" si="15"/>
        <v/>
      </c>
      <c r="L50" s="58" t="str">
        <f t="shared" ca="1" si="2"/>
        <v/>
      </c>
      <c r="N50" s="113" t="str">
        <f t="shared" ca="1" si="72"/>
        <v>市内</v>
      </c>
      <c r="O50" s="114">
        <f t="shared" ref="O50" ca="1" si="75">IF(B50="","",IF(INDIRECT("減額一覧!BM"&amp;P50)=0.08,0.08,0.1))</f>
        <v>0.1</v>
      </c>
      <c r="P50" s="38">
        <v>12</v>
      </c>
      <c r="Q50" s="38">
        <f t="shared" ca="1" si="74"/>
        <v>1</v>
      </c>
      <c r="R50" s="38">
        <f t="shared" ca="1" si="74"/>
        <v>1</v>
      </c>
      <c r="S50" s="66" t="str">
        <f t="shared" ca="1" si="3"/>
        <v>596</v>
      </c>
      <c r="T50" s="105" t="str">
        <f t="shared" ca="1" si="4"/>
        <v/>
      </c>
    </row>
    <row r="51" spans="1:20">
      <c r="A51">
        <f ca="1">IF(B51="","",INDIRECT("減額一覧!B"&amp;$P51))</f>
        <v>230</v>
      </c>
      <c r="B51" s="61">
        <f ca="1">IF(INDIRECT("減額一覧!BC"&amp;P51)=1,INDIRECT("減額一覧!AG"&amp;P51),"")</f>
        <v>203</v>
      </c>
      <c r="C51" s="36">
        <f ca="1">IF(B51="","",INDIRECT("減額一覧!C"&amp;$P51))</f>
        <v>596133000</v>
      </c>
      <c r="D51" s="80" t="str">
        <f ca="1">IF($B51="","",INDIRECT("減額一覧!G"&amp;$P51))</f>
        <v>周藤　智子</v>
      </c>
      <c r="E51" s="19">
        <f ca="1">IF(B51="","",INDIRECT("減額一覧!H"&amp;P51))</f>
        <v>20</v>
      </c>
      <c r="F51" s="19">
        <f ca="1">IF($B51="","",INDIRECT("減額一覧!AN"&amp;P51))</f>
        <v>9</v>
      </c>
      <c r="G51" s="20">
        <f ca="1">IF($B51="","",INDIRECT("減額一覧!AO"&amp;P51))</f>
        <v>1980</v>
      </c>
      <c r="H51" s="20">
        <f ca="1">IF($B51="","",INDIRECT("減額一覧!AP"&amp;P51))</f>
        <v>1062</v>
      </c>
      <c r="I51" s="32">
        <f ca="1">IF(B51="","",IF(INDIRECT("減額一覧!BN"&amp;P51)=0.08,0.08,0.1))</f>
        <v>0.1</v>
      </c>
      <c r="J51" s="52" t="s">
        <v>445</v>
      </c>
      <c r="K51" s="95" t="str">
        <f t="shared" ca="1" si="15"/>
        <v/>
      </c>
      <c r="L51" s="58" t="str">
        <f t="shared" ca="1" si="2"/>
        <v/>
      </c>
      <c r="N51" s="113" t="str">
        <f t="shared" ca="1" si="72"/>
        <v>市内</v>
      </c>
      <c r="O51" s="114">
        <f t="shared" ref="O51" ca="1" si="76">IF(B51="","",IF(INDIRECT("減額一覧!BN"&amp;P51)=0.08,0.08,0.1))</f>
        <v>0.1</v>
      </c>
      <c r="P51" s="38">
        <v>12</v>
      </c>
      <c r="Q51" s="38">
        <f t="shared" ca="1" si="74"/>
        <v>1</v>
      </c>
      <c r="R51" s="38">
        <f t="shared" ca="1" si="74"/>
        <v>1</v>
      </c>
      <c r="S51" s="66" t="str">
        <f t="shared" ca="1" si="3"/>
        <v>596</v>
      </c>
      <c r="T51" s="105" t="str">
        <f t="shared" ca="1" si="4"/>
        <v/>
      </c>
    </row>
    <row r="52" spans="1:20">
      <c r="A52">
        <f ca="1">IF(B52="","",INDIRECT("減額一覧!B"&amp;$P52))</f>
        <v>230</v>
      </c>
      <c r="B52" s="61">
        <f ca="1">IF(INDIRECT("減額一覧!BD"&amp;P52)=1,INDIRECT("減額一覧!AQ"&amp;P52),"")</f>
        <v>204</v>
      </c>
      <c r="C52" s="45">
        <f ca="1">IF(B52="","",INDIRECT("減額一覧!C"&amp;$P52))</f>
        <v>596133000</v>
      </c>
      <c r="D52" s="79" t="str">
        <f ca="1">IF($B52="","",INDIRECT("減額一覧!G"&amp;$P52))</f>
        <v>周藤　智子</v>
      </c>
      <c r="E52" s="19">
        <f ca="1">IF(B52="","",INDIRECT("減額一覧!H"&amp;P52))</f>
        <v>20</v>
      </c>
      <c r="F52" s="19">
        <f ca="1">IF($B52="","",INDIRECT("減額一覧!AX"&amp;P52))</f>
        <v>9</v>
      </c>
      <c r="G52" s="20">
        <f ca="1">IF($B52="","",INDIRECT("減額一覧!AY"&amp;P52))</f>
        <v>1996</v>
      </c>
      <c r="H52" s="20">
        <f ca="1">IF($B52="","",INDIRECT("減額一覧!AZ"&amp;P52))</f>
        <v>1062</v>
      </c>
      <c r="I52" s="32">
        <f ca="1">IF(B52="","",IF(INDIRECT("減額一覧!BO"&amp;P52)=0.08,0.08,0.1))</f>
        <v>0.1</v>
      </c>
      <c r="J52" s="52"/>
      <c r="K52" s="95" t="str">
        <f t="shared" ca="1" si="15"/>
        <v/>
      </c>
      <c r="L52" s="58" t="str">
        <f t="shared" ca="1" si="2"/>
        <v/>
      </c>
      <c r="N52" s="113" t="str">
        <f t="shared" ca="1" si="72"/>
        <v>市内</v>
      </c>
      <c r="O52" s="114">
        <f t="shared" ref="O52" ca="1" si="77">IF(B52="","",IF(INDIRECT("減額一覧!BO"&amp;P52)=0.08,0.08,0.1))</f>
        <v>0.1</v>
      </c>
      <c r="P52" s="38">
        <v>12</v>
      </c>
      <c r="Q52" s="38">
        <f t="shared" ca="1" si="74"/>
        <v>1</v>
      </c>
      <c r="R52" s="38">
        <f t="shared" ca="1" si="74"/>
        <v>1</v>
      </c>
      <c r="S52" s="66" t="str">
        <f t="shared" ca="1" si="3"/>
        <v>596</v>
      </c>
      <c r="T52" s="105" t="str">
        <f t="shared" ca="1" si="4"/>
        <v/>
      </c>
    </row>
    <row r="53" spans="1:20" ht="19.5" thickBot="1">
      <c r="B53" s="64"/>
      <c r="C53" s="41" t="str">
        <f>IF(B53="","",減額一覧!C51)</f>
        <v/>
      </c>
      <c r="D53" s="43"/>
      <c r="E53" s="21"/>
      <c r="F53" s="22" t="s">
        <v>69</v>
      </c>
      <c r="G53" s="23">
        <f t="shared" ref="G53:H53" ca="1" si="78">SUBTOTAL(9,G49:G52)</f>
        <v>7952</v>
      </c>
      <c r="H53" s="23">
        <f t="shared" ca="1" si="78"/>
        <v>4248</v>
      </c>
      <c r="I53" s="30"/>
      <c r="J53" s="53"/>
      <c r="K53" s="96" t="str">
        <f t="shared" si="15"/>
        <v/>
      </c>
      <c r="L53" s="59" t="str">
        <f t="shared" si="2"/>
        <v/>
      </c>
      <c r="N53" s="108" t="str">
        <f t="shared" ref="N53" ca="1" si="79">IF(AND(G53=0,H53=0),"","小計")</f>
        <v>小計</v>
      </c>
      <c r="O53" s="108" t="str">
        <f t="shared" ref="O53" ca="1" si="80">IF(AND(G53=0,H53=0),"","小計")</f>
        <v>小計</v>
      </c>
      <c r="P53" s="38"/>
      <c r="Q53" s="38"/>
      <c r="R53" s="38"/>
      <c r="S53" s="66" t="str">
        <f t="shared" si="3"/>
        <v/>
      </c>
      <c r="T53" s="105" t="str">
        <f t="shared" si="4"/>
        <v/>
      </c>
    </row>
    <row r="54" spans="1:20" ht="19.5" thickTop="1">
      <c r="A54">
        <f ca="1">IF(B54="","",INDIRECT("減額一覧!B"&amp;$P54))</f>
        <v>231</v>
      </c>
      <c r="B54" s="61">
        <f ca="1">IF(INDIRECT("減額一覧!BA"&amp;P54)=1,INDIRECT("減額一覧!M"&amp;P54),"")</f>
        <v>206</v>
      </c>
      <c r="C54" s="36">
        <f ca="1">IF(B54="","",INDIRECT("減額一覧!C"&amp;$P54))</f>
        <v>240053000</v>
      </c>
      <c r="D54" s="78" t="str">
        <f ca="1">IF($B54="","",INDIRECT("減額一覧!G"&amp;$P54))</f>
        <v>丸山　紅葉</v>
      </c>
      <c r="E54" s="19">
        <f ca="1">IF(B54="","",INDIRECT("減額一覧!H"&amp;P54))</f>
        <v>20</v>
      </c>
      <c r="F54" s="19">
        <f ca="1">IF($B54="","",INDIRECT("減額一覧!T"&amp;P54))</f>
        <v>5</v>
      </c>
      <c r="G54" s="20">
        <f ca="1">IF($B54="","",INDIRECT("減額一覧!U"&amp;P54))</f>
        <v>1100</v>
      </c>
      <c r="H54" s="20">
        <f ca="1">IF($B54="","",INDIRECT("減額一覧!V"&amp;P54))</f>
        <v>682</v>
      </c>
      <c r="I54" s="32">
        <f ca="1">IF(B54="","",IF(INDIRECT("減額一覧!BL"&amp;P54)=0.08,0.08,0.1))</f>
        <v>0.1</v>
      </c>
      <c r="J54" s="51" t="s">
        <v>517</v>
      </c>
      <c r="K54" s="94" t="str">
        <f t="shared" ca="1" si="15"/>
        <v/>
      </c>
      <c r="L54" s="56" t="str">
        <f t="shared" ca="1" si="2"/>
        <v/>
      </c>
      <c r="N54" s="113" t="str">
        <f t="shared" ref="N54:N57" ca="1" si="81">IF(A54="","",IF(A54&gt;3000,"月ヶ瀬",IF(A54&gt;=2000,"都祁","市内")))</f>
        <v>市内</v>
      </c>
      <c r="O54" s="114">
        <f t="shared" ref="O54" ca="1" si="82">IF(B54="","",IF(INDIRECT("減額一覧!BL"&amp;P54)=0.08,0.08,0.1))</f>
        <v>0.1</v>
      </c>
      <c r="P54" s="38">
        <v>13</v>
      </c>
      <c r="Q54" s="38">
        <f t="shared" ref="Q54:R57" ca="1" si="83">IF(G54="","",IF(G54&gt;0,1,""))</f>
        <v>1</v>
      </c>
      <c r="R54" s="38">
        <f t="shared" ca="1" si="83"/>
        <v>1</v>
      </c>
      <c r="S54" s="66" t="str">
        <f t="shared" ca="1" si="3"/>
        <v>240</v>
      </c>
      <c r="T54" s="105" t="str">
        <f t="shared" ca="1" si="4"/>
        <v/>
      </c>
    </row>
    <row r="55" spans="1:20">
      <c r="A55">
        <f ca="1">IF(B55="","",INDIRECT("減額一覧!B"&amp;$P55))</f>
        <v>231</v>
      </c>
      <c r="B55" s="61">
        <f ca="1">IF(INDIRECT("減額一覧!BB"&amp;P55)=1,INDIRECT("減額一覧!W"&amp;P55),"")</f>
        <v>207</v>
      </c>
      <c r="C55" s="44">
        <f ca="1">IF(B55="","",INDIRECT("減額一覧!C"&amp;$P55))</f>
        <v>240053000</v>
      </c>
      <c r="D55" s="79" t="str">
        <f ca="1">IF($B55="","",INDIRECT("減額一覧!G"&amp;$P55))</f>
        <v>丸山　紅葉</v>
      </c>
      <c r="E55" s="19">
        <f ca="1">IF(B55="","",INDIRECT("減額一覧!H"&amp;P55))</f>
        <v>20</v>
      </c>
      <c r="F55" s="19">
        <f ca="1">IF($B55="","",INDIRECT("減額一覧!AD"&amp;P55))</f>
        <v>5</v>
      </c>
      <c r="G55" s="20">
        <f ca="1">IF($B55="","",INDIRECT("減額一覧!AE"&amp;P55))</f>
        <v>1100</v>
      </c>
      <c r="H55" s="20">
        <f ca="1">IF($B55="","",INDIRECT("減額一覧!AF"&amp;P55))</f>
        <v>682</v>
      </c>
      <c r="I55" s="32">
        <f ca="1">IF(B55="","",IF(INDIRECT("減額一覧!BM"&amp;P55)=0.08,0.08,0.1))</f>
        <v>0.1</v>
      </c>
      <c r="J55" s="52"/>
      <c r="K55" s="95" t="str">
        <f t="shared" ca="1" si="15"/>
        <v/>
      </c>
      <c r="L55" s="58" t="str">
        <f t="shared" ca="1" si="2"/>
        <v/>
      </c>
      <c r="N55" s="113" t="str">
        <f t="shared" ca="1" si="81"/>
        <v>市内</v>
      </c>
      <c r="O55" s="114">
        <f t="shared" ref="O55" ca="1" si="84">IF(B55="","",IF(INDIRECT("減額一覧!BM"&amp;P55)=0.08,0.08,0.1))</f>
        <v>0.1</v>
      </c>
      <c r="P55" s="38">
        <v>13</v>
      </c>
      <c r="Q55" s="38">
        <f t="shared" ca="1" si="83"/>
        <v>1</v>
      </c>
      <c r="R55" s="38">
        <f t="shared" ca="1" si="83"/>
        <v>1</v>
      </c>
      <c r="S55" s="66" t="str">
        <f t="shared" ca="1" si="3"/>
        <v>240</v>
      </c>
      <c r="T55" s="105" t="str">
        <f t="shared" ca="1" si="4"/>
        <v/>
      </c>
    </row>
    <row r="56" spans="1:20" hidden="1">
      <c r="A56" t="str">
        <f ca="1">IF(B56="","",INDIRECT("減額一覧!B"&amp;$P56))</f>
        <v/>
      </c>
      <c r="B56" s="61" t="str">
        <f ca="1">IF(INDIRECT("減額一覧!BC"&amp;P56)=1,INDIRECT("減額一覧!AG"&amp;P56),"")</f>
        <v/>
      </c>
      <c r="C56" s="36" t="str">
        <f ca="1">IF(B56="","",INDIRECT("減額一覧!C"&amp;$P56))</f>
        <v/>
      </c>
      <c r="D56" s="80" t="str">
        <f ca="1">IF($B56="","",INDIRECT("減額一覧!G"&amp;$P56))</f>
        <v/>
      </c>
      <c r="E56" s="19" t="str">
        <f ca="1">IF(B56="","",INDIRECT("減額一覧!H"&amp;P56))</f>
        <v/>
      </c>
      <c r="F56" s="19" t="str">
        <f ca="1">IF($B56="","",INDIRECT("減額一覧!AN"&amp;P56))</f>
        <v/>
      </c>
      <c r="G56" s="20" t="str">
        <f ca="1">IF($B56="","",INDIRECT("減額一覧!AO"&amp;P56))</f>
        <v/>
      </c>
      <c r="H56" s="20" t="str">
        <f ca="1">IF($B56="","",INDIRECT("減額一覧!AP"&amp;P56))</f>
        <v/>
      </c>
      <c r="I56" s="32" t="str">
        <f ca="1">IF(B56="","",IF(INDIRECT("減額一覧!BN"&amp;P56)=0.08,0.08,0.1))</f>
        <v/>
      </c>
      <c r="J56" s="52"/>
      <c r="K56" s="95" t="str">
        <f t="shared" ca="1" si="15"/>
        <v/>
      </c>
      <c r="L56" s="58" t="str">
        <f t="shared" ca="1" si="2"/>
        <v/>
      </c>
      <c r="N56" s="113" t="str">
        <f t="shared" ca="1" si="81"/>
        <v/>
      </c>
      <c r="O56" s="114" t="str">
        <f t="shared" ref="O56" ca="1" si="85">IF(B56="","",IF(INDIRECT("減額一覧!BN"&amp;P56)=0.08,0.08,0.1))</f>
        <v/>
      </c>
      <c r="P56" s="38">
        <v>13</v>
      </c>
      <c r="Q56" s="38" t="str">
        <f t="shared" ca="1" si="83"/>
        <v/>
      </c>
      <c r="R56" s="38" t="str">
        <f t="shared" ca="1" si="83"/>
        <v/>
      </c>
      <c r="S56" s="66" t="str">
        <f t="shared" ca="1" si="3"/>
        <v/>
      </c>
      <c r="T56" s="105" t="str">
        <f t="shared" ca="1" si="4"/>
        <v/>
      </c>
    </row>
    <row r="57" spans="1:20" hidden="1">
      <c r="A57" t="str">
        <f ca="1">IF(B57="","",INDIRECT("減額一覧!B"&amp;$P57))</f>
        <v/>
      </c>
      <c r="B57" s="61" t="str">
        <f ca="1">IF(INDIRECT("減額一覧!BD"&amp;P57)=1,INDIRECT("減額一覧!AQ"&amp;P57),"")</f>
        <v/>
      </c>
      <c r="C57" s="45" t="str">
        <f ca="1">IF(B57="","",INDIRECT("減額一覧!C"&amp;$P57))</f>
        <v/>
      </c>
      <c r="D57" s="79" t="str">
        <f ca="1">IF($B57="","",INDIRECT("減額一覧!G"&amp;$P57))</f>
        <v/>
      </c>
      <c r="E57" s="19" t="str">
        <f ca="1">IF(B57="","",INDIRECT("減額一覧!H"&amp;P57))</f>
        <v/>
      </c>
      <c r="F57" s="19" t="str">
        <f ca="1">IF($B57="","",INDIRECT("減額一覧!AX"&amp;P57))</f>
        <v/>
      </c>
      <c r="G57" s="20" t="str">
        <f ca="1">IF($B57="","",INDIRECT("減額一覧!AY"&amp;P57))</f>
        <v/>
      </c>
      <c r="H57" s="20" t="str">
        <f ca="1">IF($B57="","",INDIRECT("減額一覧!AZ"&amp;P57))</f>
        <v/>
      </c>
      <c r="I57" s="32" t="str">
        <f ca="1">IF(B57="","",IF(INDIRECT("減額一覧!BO"&amp;P57)=0.08,0.08,0.1))</f>
        <v/>
      </c>
      <c r="J57" s="52"/>
      <c r="K57" s="95" t="str">
        <f t="shared" ca="1" si="15"/>
        <v/>
      </c>
      <c r="L57" s="58" t="str">
        <f t="shared" ca="1" si="2"/>
        <v/>
      </c>
      <c r="N57" s="113" t="str">
        <f t="shared" ca="1" si="81"/>
        <v/>
      </c>
      <c r="O57" s="114" t="str">
        <f t="shared" ref="O57" ca="1" si="86">IF(B57="","",IF(INDIRECT("減額一覧!BO"&amp;P57)=0.08,0.08,0.1))</f>
        <v/>
      </c>
      <c r="P57" s="38">
        <v>13</v>
      </c>
      <c r="Q57" s="38" t="str">
        <f t="shared" ca="1" si="83"/>
        <v/>
      </c>
      <c r="R57" s="38" t="str">
        <f t="shared" ca="1" si="83"/>
        <v/>
      </c>
      <c r="S57" s="66" t="str">
        <f t="shared" ca="1" si="3"/>
        <v/>
      </c>
      <c r="T57" s="105" t="str">
        <f t="shared" ca="1" si="4"/>
        <v/>
      </c>
    </row>
    <row r="58" spans="1:20" ht="19.5" thickBot="1">
      <c r="B58" s="64"/>
      <c r="C58" s="41" t="str">
        <f>IF(B58="","",減額一覧!C54)</f>
        <v/>
      </c>
      <c r="D58" s="43"/>
      <c r="E58" s="21"/>
      <c r="F58" s="22" t="s">
        <v>69</v>
      </c>
      <c r="G58" s="23">
        <f t="shared" ref="G58:H58" ca="1" si="87">SUBTOTAL(9,G54:G57)</f>
        <v>2200</v>
      </c>
      <c r="H58" s="23">
        <f t="shared" ca="1" si="87"/>
        <v>1364</v>
      </c>
      <c r="I58" s="30"/>
      <c r="J58" s="53"/>
      <c r="K58" s="96" t="str">
        <f t="shared" si="15"/>
        <v/>
      </c>
      <c r="L58" s="59" t="str">
        <f t="shared" si="2"/>
        <v/>
      </c>
      <c r="N58" s="108" t="str">
        <f t="shared" ref="N58" ca="1" si="88">IF(AND(G58=0,H58=0),"","小計")</f>
        <v>小計</v>
      </c>
      <c r="O58" s="108" t="str">
        <f t="shared" ref="O58" ca="1" si="89">IF(AND(G58=0,H58=0),"","小計")</f>
        <v>小計</v>
      </c>
      <c r="P58" s="38"/>
      <c r="Q58" s="38"/>
      <c r="R58" s="38"/>
      <c r="S58" s="66" t="str">
        <f t="shared" si="3"/>
        <v/>
      </c>
      <c r="T58" s="105" t="str">
        <f t="shared" si="4"/>
        <v/>
      </c>
    </row>
    <row r="59" spans="1:20" ht="57" thickTop="1">
      <c r="A59">
        <f ca="1">IF(B59="","",INDIRECT("減額一覧!B"&amp;$P59))</f>
        <v>233</v>
      </c>
      <c r="B59" s="61">
        <f ca="1">IF(INDIRECT("減額一覧!BA"&amp;P59)=1,INDIRECT("減額一覧!M"&amp;P59),"")</f>
        <v>204</v>
      </c>
      <c r="C59" s="36">
        <f ca="1">IF(B59="","",INDIRECT("減額一覧!C"&amp;$P59))</f>
        <v>601248005</v>
      </c>
      <c r="D59" s="78" t="str">
        <f ca="1">IF($B59="","",INDIRECT("減額一覧!G"&amp;$P59))</f>
        <v>奈良市押熊町自治会　会長　木村　勉</v>
      </c>
      <c r="E59" s="19">
        <f ca="1">IF(B59="","",INDIRECT("減額一覧!H"&amp;P59))</f>
        <v>40</v>
      </c>
      <c r="F59" s="19">
        <f ca="1">IF($B59="","",INDIRECT("減額一覧!T"&amp;P59))</f>
        <v>5</v>
      </c>
      <c r="G59" s="20">
        <f ca="1">IF($B59="","",INDIRECT("減額一覧!U"&amp;P59))</f>
        <v>1265</v>
      </c>
      <c r="H59" s="20">
        <f ca="1">IF($B59="","",INDIRECT("減額一覧!V"&amp;P59))</f>
        <v>590</v>
      </c>
      <c r="I59" s="32">
        <f ca="1">IF(B59="","",IF(INDIRECT("減額一覧!BL"&amp;P59)=0.08,0.08,0.1))</f>
        <v>0.1</v>
      </c>
      <c r="J59" s="51" t="s">
        <v>446</v>
      </c>
      <c r="K59" s="94" t="str">
        <f t="shared" ca="1" si="15"/>
        <v/>
      </c>
      <c r="L59" s="56" t="str">
        <f t="shared" ca="1" si="2"/>
        <v/>
      </c>
      <c r="N59" s="113" t="str">
        <f t="shared" ref="N59:N62" ca="1" si="90">IF(A59="","",IF(A59&gt;3000,"月ヶ瀬",IF(A59&gt;=2000,"都祁","市内")))</f>
        <v>市内</v>
      </c>
      <c r="O59" s="114">
        <f t="shared" ref="O59" ca="1" si="91">IF(B59="","",IF(INDIRECT("減額一覧!BL"&amp;P59)=0.08,0.08,0.1))</f>
        <v>0.1</v>
      </c>
      <c r="P59" s="38">
        <v>14</v>
      </c>
      <c r="Q59" s="38">
        <f t="shared" ref="Q59:R62" ca="1" si="92">IF(G59="","",IF(G59&gt;0,1,""))</f>
        <v>1</v>
      </c>
      <c r="R59" s="38">
        <f t="shared" ca="1" si="92"/>
        <v>1</v>
      </c>
      <c r="S59" s="66" t="str">
        <f t="shared" ca="1" si="3"/>
        <v>601</v>
      </c>
      <c r="T59" s="105" t="str">
        <f t="shared" ca="1" si="4"/>
        <v/>
      </c>
    </row>
    <row r="60" spans="1:20" ht="56.25">
      <c r="A60">
        <f ca="1">IF(B60="","",INDIRECT("減額一覧!B"&amp;$P60))</f>
        <v>233</v>
      </c>
      <c r="B60" s="61">
        <f ca="1">IF(INDIRECT("減額一覧!BB"&amp;P60)=1,INDIRECT("減額一覧!W"&amp;P60),"")</f>
        <v>205</v>
      </c>
      <c r="C60" s="44">
        <f ca="1">IF(B60="","",INDIRECT("減額一覧!C"&amp;$P60))</f>
        <v>601248005</v>
      </c>
      <c r="D60" s="79" t="str">
        <f ca="1">IF($B60="","",INDIRECT("減額一覧!G"&amp;$P60))</f>
        <v>奈良市押熊町自治会　会長　木村　勉</v>
      </c>
      <c r="E60" s="19">
        <f ca="1">IF(B60="","",INDIRECT("減額一覧!H"&amp;P60))</f>
        <v>40</v>
      </c>
      <c r="F60" s="19">
        <f ca="1">IF($B60="","",INDIRECT("減額一覧!AD"&amp;P60))</f>
        <v>5</v>
      </c>
      <c r="G60" s="20">
        <f ca="1">IF($B60="","",INDIRECT("減額一覧!AE"&amp;P60))</f>
        <v>1265</v>
      </c>
      <c r="H60" s="20">
        <f ca="1">IF($B60="","",INDIRECT("減額一覧!AF"&amp;P60))</f>
        <v>682</v>
      </c>
      <c r="I60" s="32">
        <f ca="1">IF(B60="","",IF(INDIRECT("減額一覧!BM"&amp;P60)=0.08,0.08,0.1))</f>
        <v>0.1</v>
      </c>
      <c r="J60" s="52"/>
      <c r="K60" s="95" t="str">
        <f t="shared" ca="1" si="15"/>
        <v/>
      </c>
      <c r="L60" s="58" t="str">
        <f t="shared" ca="1" si="2"/>
        <v/>
      </c>
      <c r="N60" s="113" t="str">
        <f t="shared" ca="1" si="90"/>
        <v>市内</v>
      </c>
      <c r="O60" s="114">
        <f t="shared" ref="O60" ca="1" si="93">IF(B60="","",IF(INDIRECT("減額一覧!BM"&amp;P60)=0.08,0.08,0.1))</f>
        <v>0.1</v>
      </c>
      <c r="P60" s="38">
        <v>14</v>
      </c>
      <c r="Q60" s="38">
        <f t="shared" ca="1" si="92"/>
        <v>1</v>
      </c>
      <c r="R60" s="38">
        <f t="shared" ca="1" si="92"/>
        <v>1</v>
      </c>
      <c r="S60" s="66" t="str">
        <f t="shared" ca="1" si="3"/>
        <v>601</v>
      </c>
      <c r="T60" s="105" t="str">
        <f t="shared" ca="1" si="4"/>
        <v/>
      </c>
    </row>
    <row r="61" spans="1:20" ht="56.25">
      <c r="A61">
        <f ca="1">IF(B61="","",INDIRECT("減額一覧!B"&amp;$P61))</f>
        <v>233</v>
      </c>
      <c r="B61" s="61">
        <f ca="1">IF(INDIRECT("減額一覧!BC"&amp;P61)=1,INDIRECT("減額一覧!AG"&amp;P61),"")</f>
        <v>206</v>
      </c>
      <c r="C61" s="36">
        <f ca="1">IF(B61="","",INDIRECT("減額一覧!C"&amp;$P61))</f>
        <v>601248005</v>
      </c>
      <c r="D61" s="80" t="str">
        <f ca="1">IF($B61="","",INDIRECT("減額一覧!G"&amp;$P61))</f>
        <v>奈良市押熊町自治会　会長　木村　勉</v>
      </c>
      <c r="E61" s="19">
        <f ca="1">IF(B61="","",INDIRECT("減額一覧!H"&amp;P61))</f>
        <v>40</v>
      </c>
      <c r="F61" s="19">
        <f ca="1">IF($B61="","",INDIRECT("減額一覧!AN"&amp;P61))</f>
        <v>76</v>
      </c>
      <c r="G61" s="20">
        <f ca="1">IF($B61="","",INDIRECT("減額一覧!AO"&amp;P61))</f>
        <v>19228</v>
      </c>
      <c r="H61" s="20">
        <f ca="1">IF($B61="","",INDIRECT("減額一覧!AP"&amp;P61))</f>
        <v>10366</v>
      </c>
      <c r="I61" s="32">
        <f ca="1">IF(B61="","",IF(INDIRECT("減額一覧!BN"&amp;P61)=0.08,0.08,0.1))</f>
        <v>0.1</v>
      </c>
      <c r="J61" s="52"/>
      <c r="K61" s="95" t="str">
        <f t="shared" ca="1" si="15"/>
        <v/>
      </c>
      <c r="L61" s="58" t="str">
        <f t="shared" ca="1" si="2"/>
        <v/>
      </c>
      <c r="N61" s="113" t="str">
        <f t="shared" ca="1" si="90"/>
        <v>市内</v>
      </c>
      <c r="O61" s="114">
        <f t="shared" ref="O61" ca="1" si="94">IF(B61="","",IF(INDIRECT("減額一覧!BN"&amp;P61)=0.08,0.08,0.1))</f>
        <v>0.1</v>
      </c>
      <c r="P61" s="38">
        <v>14</v>
      </c>
      <c r="Q61" s="38">
        <f t="shared" ca="1" si="92"/>
        <v>1</v>
      </c>
      <c r="R61" s="38">
        <f t="shared" ca="1" si="92"/>
        <v>1</v>
      </c>
      <c r="S61" s="66" t="str">
        <f t="shared" ca="1" si="3"/>
        <v>601</v>
      </c>
      <c r="T61" s="105" t="str">
        <f t="shared" ca="1" si="4"/>
        <v/>
      </c>
    </row>
    <row r="62" spans="1:20" ht="56.25">
      <c r="A62">
        <f ca="1">IF(B62="","",INDIRECT("減額一覧!B"&amp;$P62))</f>
        <v>233</v>
      </c>
      <c r="B62" s="61">
        <f ca="1">IF(INDIRECT("減額一覧!BD"&amp;P62)=1,INDIRECT("減額一覧!AQ"&amp;P62),"")</f>
        <v>207</v>
      </c>
      <c r="C62" s="45">
        <f ca="1">IF(B62="","",INDIRECT("減額一覧!C"&amp;$P62))</f>
        <v>601248005</v>
      </c>
      <c r="D62" s="79" t="str">
        <f ca="1">IF($B62="","",INDIRECT("減額一覧!G"&amp;$P62))</f>
        <v>奈良市押熊町自治会　会長　木村　勉</v>
      </c>
      <c r="E62" s="19">
        <f ca="1">IF(B62="","",INDIRECT("減額一覧!H"&amp;P62))</f>
        <v>40</v>
      </c>
      <c r="F62" s="19">
        <f ca="1">IF($B62="","",INDIRECT("減額一覧!AX"&amp;P62))</f>
        <v>76</v>
      </c>
      <c r="G62" s="20">
        <f ca="1">IF($B62="","",INDIRECT("減額一覧!AY"&amp;P62))</f>
        <v>19228</v>
      </c>
      <c r="H62" s="20">
        <f ca="1">IF($B62="","",INDIRECT("減額一覧!AZ"&amp;P62))</f>
        <v>10366</v>
      </c>
      <c r="I62" s="32">
        <f ca="1">IF(B62="","",IF(INDIRECT("減額一覧!BO"&amp;P62)=0.08,0.08,0.1))</f>
        <v>0.1</v>
      </c>
      <c r="J62" s="52"/>
      <c r="K62" s="95" t="str">
        <f t="shared" ca="1" si="15"/>
        <v/>
      </c>
      <c r="L62" s="58" t="str">
        <f t="shared" ca="1" si="2"/>
        <v/>
      </c>
      <c r="N62" s="113" t="str">
        <f t="shared" ca="1" si="90"/>
        <v>市内</v>
      </c>
      <c r="O62" s="114">
        <f t="shared" ref="O62" ca="1" si="95">IF(B62="","",IF(INDIRECT("減額一覧!BO"&amp;P62)=0.08,0.08,0.1))</f>
        <v>0.1</v>
      </c>
      <c r="P62" s="38">
        <v>14</v>
      </c>
      <c r="Q62" s="38">
        <f t="shared" ca="1" si="92"/>
        <v>1</v>
      </c>
      <c r="R62" s="38">
        <f t="shared" ca="1" si="92"/>
        <v>1</v>
      </c>
      <c r="S62" s="66" t="str">
        <f t="shared" ca="1" si="3"/>
        <v>601</v>
      </c>
      <c r="T62" s="105" t="str">
        <f t="shared" ca="1" si="4"/>
        <v/>
      </c>
    </row>
    <row r="63" spans="1:20" ht="19.5" thickBot="1">
      <c r="B63" s="64"/>
      <c r="C63" s="41" t="str">
        <f>IF(B63="","",減額一覧!C59)</f>
        <v/>
      </c>
      <c r="D63" s="43"/>
      <c r="E63" s="21"/>
      <c r="F63" s="22" t="s">
        <v>69</v>
      </c>
      <c r="G63" s="23">
        <f t="shared" ref="G63:H63" ca="1" si="96">SUBTOTAL(9,G59:G62)</f>
        <v>40986</v>
      </c>
      <c r="H63" s="23">
        <f t="shared" ca="1" si="96"/>
        <v>22004</v>
      </c>
      <c r="I63" s="30"/>
      <c r="J63" s="53"/>
      <c r="K63" s="96" t="str">
        <f t="shared" si="15"/>
        <v/>
      </c>
      <c r="L63" s="59" t="str">
        <f t="shared" si="2"/>
        <v/>
      </c>
      <c r="N63" s="108" t="str">
        <f t="shared" ref="N63" ca="1" si="97">IF(AND(G63=0,H63=0),"","小計")</f>
        <v>小計</v>
      </c>
      <c r="O63" s="108" t="str">
        <f t="shared" ref="O63" ca="1" si="98">IF(AND(G63=0,H63=0),"","小計")</f>
        <v>小計</v>
      </c>
      <c r="P63" s="38"/>
      <c r="Q63" s="38"/>
      <c r="R63" s="38"/>
      <c r="S63" s="66" t="str">
        <f t="shared" si="3"/>
        <v/>
      </c>
      <c r="T63" s="105" t="str">
        <f t="shared" si="4"/>
        <v/>
      </c>
    </row>
    <row r="64" spans="1:20" ht="19.5" thickTop="1">
      <c r="A64">
        <f ca="1">IF(B64="","",INDIRECT("減額一覧!B"&amp;$P64))</f>
        <v>237</v>
      </c>
      <c r="B64" s="61">
        <f ca="1">IF(INDIRECT("減額一覧!BA"&amp;P64)=1,INDIRECT("減額一覧!M"&amp;P64),"")</f>
        <v>206</v>
      </c>
      <c r="C64" s="36">
        <f ca="1">IF(B64="","",INDIRECT("減額一覧!C"&amp;$P64))</f>
        <v>291032000</v>
      </c>
      <c r="D64" s="78" t="str">
        <f ca="1">IF($B64="","",INDIRECT("減額一覧!G"&amp;$P64))</f>
        <v>稲増　一</v>
      </c>
      <c r="E64" s="19">
        <f ca="1">IF(B64="","",INDIRECT("減額一覧!H"&amp;P64))</f>
        <v>25</v>
      </c>
      <c r="F64" s="19">
        <f ca="1">IF($B64="","",INDIRECT("減額一覧!T"&amp;P64))</f>
        <v>33</v>
      </c>
      <c r="G64" s="20">
        <f ca="1">IF($B64="","",INDIRECT("減額一覧!U"&amp;P64))</f>
        <v>7804</v>
      </c>
      <c r="H64" s="20">
        <f ca="1">IF($B64="","",INDIRECT("減額一覧!V"&amp;P64))</f>
        <v>4501</v>
      </c>
      <c r="I64" s="32">
        <f ca="1">IF(B64="","",IF(INDIRECT("減額一覧!BL"&amp;P64)=0.08,0.08,0.1))</f>
        <v>0.1</v>
      </c>
      <c r="J64" s="51" t="s">
        <v>447</v>
      </c>
      <c r="K64" s="94" t="str">
        <f t="shared" ca="1" si="15"/>
        <v/>
      </c>
      <c r="L64" s="56" t="str">
        <f t="shared" ca="1" si="2"/>
        <v/>
      </c>
      <c r="N64" s="113" t="str">
        <f t="shared" ref="N64:N67" ca="1" si="99">IF(A64="","",IF(A64&gt;3000,"月ヶ瀬",IF(A64&gt;=2000,"都祁","市内")))</f>
        <v>市内</v>
      </c>
      <c r="O64" s="114">
        <f t="shared" ref="O64" ca="1" si="100">IF(B64="","",IF(INDIRECT("減額一覧!BL"&amp;P64)=0.08,0.08,0.1))</f>
        <v>0.1</v>
      </c>
      <c r="P64" s="38">
        <v>15</v>
      </c>
      <c r="Q64" s="38">
        <f t="shared" ref="Q64:R67" ca="1" si="101">IF(G64="","",IF(G64&gt;0,1,""))</f>
        <v>1</v>
      </c>
      <c r="R64" s="38">
        <f t="shared" ca="1" si="101"/>
        <v>1</v>
      </c>
      <c r="S64" s="66" t="str">
        <f t="shared" ca="1" si="3"/>
        <v>291</v>
      </c>
      <c r="T64" s="105" t="str">
        <f t="shared" ca="1" si="4"/>
        <v/>
      </c>
    </row>
    <row r="65" spans="1:20">
      <c r="A65">
        <f ca="1">IF(B65="","",INDIRECT("減額一覧!B"&amp;$P65))</f>
        <v>237</v>
      </c>
      <c r="B65" s="61">
        <f ca="1">IF(INDIRECT("減額一覧!BB"&amp;P65)=1,INDIRECT("減額一覧!W"&amp;P65),"")</f>
        <v>207</v>
      </c>
      <c r="C65" s="44">
        <f ca="1">IF(B65="","",INDIRECT("減額一覧!C"&amp;$P65))</f>
        <v>291032000</v>
      </c>
      <c r="D65" s="79" t="str">
        <f ca="1">IF($B65="","",INDIRECT("減額一覧!G"&amp;$P65))</f>
        <v>稲増　一</v>
      </c>
      <c r="E65" s="19">
        <f ca="1">IF(B65="","",INDIRECT("減額一覧!H"&amp;P65))</f>
        <v>25</v>
      </c>
      <c r="F65" s="19">
        <f ca="1">IF($B65="","",INDIRECT("減額一覧!AD"&amp;P65))</f>
        <v>33</v>
      </c>
      <c r="G65" s="20">
        <f ca="1">IF($B65="","",INDIRECT("減額一覧!AE"&amp;P65))</f>
        <v>7804</v>
      </c>
      <c r="H65" s="20">
        <f ca="1">IF($B65="","",INDIRECT("減額一覧!AF"&amp;P65))</f>
        <v>4501</v>
      </c>
      <c r="I65" s="32">
        <f ca="1">IF(B65="","",IF(INDIRECT("減額一覧!BM"&amp;P65)=0.08,0.08,0.1))</f>
        <v>0.1</v>
      </c>
      <c r="J65" s="52"/>
      <c r="K65" s="95" t="str">
        <f t="shared" ca="1" si="15"/>
        <v/>
      </c>
      <c r="L65" s="58" t="str">
        <f t="shared" ca="1" si="2"/>
        <v/>
      </c>
      <c r="N65" s="113" t="str">
        <f t="shared" ca="1" si="99"/>
        <v>市内</v>
      </c>
      <c r="O65" s="114">
        <f t="shared" ref="O65" ca="1" si="102">IF(B65="","",IF(INDIRECT("減額一覧!BM"&amp;P65)=0.08,0.08,0.1))</f>
        <v>0.1</v>
      </c>
      <c r="P65" s="38">
        <v>15</v>
      </c>
      <c r="Q65" s="38">
        <f t="shared" ca="1" si="101"/>
        <v>1</v>
      </c>
      <c r="R65" s="38">
        <f t="shared" ca="1" si="101"/>
        <v>1</v>
      </c>
      <c r="S65" s="66" t="str">
        <f t="shared" ca="1" si="3"/>
        <v>291</v>
      </c>
      <c r="T65" s="105" t="str">
        <f t="shared" ca="1" si="4"/>
        <v/>
      </c>
    </row>
    <row r="66" spans="1:20">
      <c r="A66">
        <f ca="1">IF(B66="","",INDIRECT("減額一覧!B"&amp;$P66))</f>
        <v>237</v>
      </c>
      <c r="B66" s="61">
        <f ca="1">IF(INDIRECT("減額一覧!BC"&amp;P66)=1,INDIRECT("減額一覧!AG"&amp;P66),"")</f>
        <v>208</v>
      </c>
      <c r="C66" s="36">
        <f ca="1">IF(B66="","",INDIRECT("減額一覧!C"&amp;$P66))</f>
        <v>291032000</v>
      </c>
      <c r="D66" s="80" t="str">
        <f ca="1">IF($B66="","",INDIRECT("減額一覧!G"&amp;$P66))</f>
        <v>稲増　一</v>
      </c>
      <c r="E66" s="19">
        <f ca="1">IF(B66="","",INDIRECT("減額一覧!H"&amp;P66))</f>
        <v>25</v>
      </c>
      <c r="F66" s="19">
        <f ca="1">IF($B66="","",INDIRECT("減額一覧!AN"&amp;P66))</f>
        <v>5</v>
      </c>
      <c r="G66" s="20">
        <f ca="1">IF($B66="","",INDIRECT("減額一覧!AO"&amp;P66))</f>
        <v>1182</v>
      </c>
      <c r="H66" s="20">
        <f ca="1">IF($B66="","",INDIRECT("減額一覧!AP"&amp;P66))</f>
        <v>682</v>
      </c>
      <c r="I66" s="32">
        <f ca="1">IF(B66="","",IF(INDIRECT("減額一覧!BN"&amp;P66)=0.08,0.08,0.1))</f>
        <v>0.1</v>
      </c>
      <c r="J66" s="52"/>
      <c r="K66" s="95" t="str">
        <f t="shared" ca="1" si="15"/>
        <v/>
      </c>
      <c r="L66" s="58" t="str">
        <f t="shared" ca="1" si="2"/>
        <v/>
      </c>
      <c r="N66" s="113" t="str">
        <f t="shared" ca="1" si="99"/>
        <v>市内</v>
      </c>
      <c r="O66" s="114">
        <f t="shared" ref="O66" ca="1" si="103">IF(B66="","",IF(INDIRECT("減額一覧!BN"&amp;P66)=0.08,0.08,0.1))</f>
        <v>0.1</v>
      </c>
      <c r="P66" s="38">
        <v>15</v>
      </c>
      <c r="Q66" s="38">
        <f t="shared" ca="1" si="101"/>
        <v>1</v>
      </c>
      <c r="R66" s="38">
        <f t="shared" ca="1" si="101"/>
        <v>1</v>
      </c>
      <c r="S66" s="66" t="str">
        <f t="shared" ca="1" si="3"/>
        <v>291</v>
      </c>
      <c r="T66" s="105" t="str">
        <f t="shared" ca="1" si="4"/>
        <v/>
      </c>
    </row>
    <row r="67" spans="1:20" hidden="1">
      <c r="A67" t="str">
        <f ca="1">IF(B67="","",INDIRECT("減額一覧!B"&amp;$P67))</f>
        <v/>
      </c>
      <c r="B67" s="61" t="str">
        <f ca="1">IF(INDIRECT("減額一覧!BD"&amp;P67)=1,INDIRECT("減額一覧!AQ"&amp;P67),"")</f>
        <v/>
      </c>
      <c r="C67" s="45" t="str">
        <f ca="1">IF(B67="","",INDIRECT("減額一覧!C"&amp;$P67))</f>
        <v/>
      </c>
      <c r="D67" s="79" t="str">
        <f ca="1">IF($B67="","",INDIRECT("減額一覧!G"&amp;$P67))</f>
        <v/>
      </c>
      <c r="E67" s="19" t="str">
        <f ca="1">IF(B67="","",INDIRECT("減額一覧!H"&amp;P67))</f>
        <v/>
      </c>
      <c r="F67" s="19" t="str">
        <f ca="1">IF($B67="","",INDIRECT("減額一覧!AX"&amp;P67))</f>
        <v/>
      </c>
      <c r="G67" s="20" t="str">
        <f ca="1">IF($B67="","",INDIRECT("減額一覧!AY"&amp;P67))</f>
        <v/>
      </c>
      <c r="H67" s="20" t="str">
        <f ca="1">IF($B67="","",INDIRECT("減額一覧!AZ"&amp;P67))</f>
        <v/>
      </c>
      <c r="I67" s="32" t="str">
        <f ca="1">IF(B67="","",IF(INDIRECT("減額一覧!BO"&amp;P67)=0.08,0.08,0.1))</f>
        <v/>
      </c>
      <c r="J67" s="52"/>
      <c r="K67" s="95" t="str">
        <f t="shared" ca="1" si="15"/>
        <v/>
      </c>
      <c r="L67" s="58" t="str">
        <f t="shared" ca="1" si="2"/>
        <v/>
      </c>
      <c r="N67" s="113" t="str">
        <f t="shared" ca="1" si="99"/>
        <v/>
      </c>
      <c r="O67" s="114" t="str">
        <f t="shared" ref="O67" ca="1" si="104">IF(B67="","",IF(INDIRECT("減額一覧!BO"&amp;P67)=0.08,0.08,0.1))</f>
        <v/>
      </c>
      <c r="P67" s="38">
        <v>15</v>
      </c>
      <c r="Q67" s="38" t="str">
        <f t="shared" ca="1" si="101"/>
        <v/>
      </c>
      <c r="R67" s="38" t="str">
        <f t="shared" ca="1" si="101"/>
        <v/>
      </c>
      <c r="S67" s="66" t="str">
        <f t="shared" ca="1" si="3"/>
        <v/>
      </c>
      <c r="T67" s="105" t="str">
        <f t="shared" ca="1" si="4"/>
        <v/>
      </c>
    </row>
    <row r="68" spans="1:20" ht="19.5" thickBot="1">
      <c r="B68" s="64"/>
      <c r="C68" s="41" t="str">
        <f>IF(B68="","",減額一覧!C64)</f>
        <v/>
      </c>
      <c r="D68" s="43"/>
      <c r="E68" s="21"/>
      <c r="F68" s="22" t="s">
        <v>69</v>
      </c>
      <c r="G68" s="23">
        <f t="shared" ref="G68:H68" ca="1" si="105">SUBTOTAL(9,G64:G67)</f>
        <v>16790</v>
      </c>
      <c r="H68" s="23">
        <f t="shared" ca="1" si="105"/>
        <v>9684</v>
      </c>
      <c r="I68" s="30"/>
      <c r="J68" s="53"/>
      <c r="K68" s="96" t="str">
        <f t="shared" si="15"/>
        <v/>
      </c>
      <c r="L68" s="59" t="str">
        <f t="shared" si="2"/>
        <v/>
      </c>
      <c r="N68" s="108" t="str">
        <f t="shared" ref="N68" ca="1" si="106">IF(AND(G68=0,H68=0),"","小計")</f>
        <v>小計</v>
      </c>
      <c r="O68" s="108" t="str">
        <f t="shared" ref="O68" ca="1" si="107">IF(AND(G68=0,H68=0),"","小計")</f>
        <v>小計</v>
      </c>
      <c r="P68" s="38"/>
      <c r="Q68" s="38"/>
      <c r="R68" s="38"/>
      <c r="S68" s="66" t="str">
        <f t="shared" si="3"/>
        <v/>
      </c>
      <c r="T68" s="105" t="str">
        <f t="shared" si="4"/>
        <v/>
      </c>
    </row>
    <row r="69" spans="1:20" ht="19.5" thickTop="1">
      <c r="A69">
        <f ca="1">IF(B69="","",INDIRECT("減額一覧!B"&amp;$P69))</f>
        <v>239</v>
      </c>
      <c r="B69" s="61">
        <f ca="1">IF(INDIRECT("減額一覧!BA"&amp;P69)=1,INDIRECT("減額一覧!M"&amp;P69),"")</f>
        <v>206</v>
      </c>
      <c r="C69" s="36">
        <f ca="1">IF(B69="","",INDIRECT("減額一覧!C"&amp;$P69))</f>
        <v>667118000</v>
      </c>
      <c r="D69" s="78" t="str">
        <f ca="1">IF($B69="","",INDIRECT("減額一覧!G"&amp;$P69))</f>
        <v>梶谷　隆一</v>
      </c>
      <c r="E69" s="19">
        <f ca="1">IF(B69="","",INDIRECT("減額一覧!H"&amp;P69))</f>
        <v>20</v>
      </c>
      <c r="F69" s="19">
        <f ca="1">IF($B69="","",INDIRECT("減額一覧!T"&amp;P69))</f>
        <v>9</v>
      </c>
      <c r="G69" s="20">
        <f ca="1">IF($B69="","",INDIRECT("減額一覧!U"&amp;P69))</f>
        <v>1980</v>
      </c>
      <c r="H69" s="20">
        <f ca="1">IF($B69="","",INDIRECT("減額一覧!V"&amp;P69))</f>
        <v>1228</v>
      </c>
      <c r="I69" s="32">
        <f ca="1">IF(B69="","",IF(INDIRECT("減額一覧!BL"&amp;P69)=0.08,0.08,0.1))</f>
        <v>0.1</v>
      </c>
      <c r="J69" s="51" t="s">
        <v>448</v>
      </c>
      <c r="K69" s="94" t="str">
        <f t="shared" ca="1" si="15"/>
        <v/>
      </c>
      <c r="L69" s="56" t="str">
        <f t="shared" ref="L69:L132" ca="1" si="108">IF(OR(S69="370",S69="371",S69="372",S69="373",S69="374",S69="375",S69="376",S69="377",S69="378",S69="379",S69="380",S69="039",S69="389"),"農集","")</f>
        <v/>
      </c>
      <c r="N69" s="113" t="str">
        <f t="shared" ref="N69:N72" ca="1" si="109">IF(A69="","",IF(A69&gt;3000,"月ヶ瀬",IF(A69&gt;=2000,"都祁","市内")))</f>
        <v>市内</v>
      </c>
      <c r="O69" s="114">
        <f t="shared" ref="O69" ca="1" si="110">IF(B69="","",IF(INDIRECT("減額一覧!BL"&amp;P69)=0.08,0.08,0.1))</f>
        <v>0.1</v>
      </c>
      <c r="P69" s="38">
        <v>16</v>
      </c>
      <c r="Q69" s="38">
        <f t="shared" ref="Q69:R72" ca="1" si="111">IF(G69="","",IF(G69&gt;0,1,""))</f>
        <v>1</v>
      </c>
      <c r="R69" s="38">
        <f t="shared" ca="1" si="111"/>
        <v>1</v>
      </c>
      <c r="S69" s="66" t="str">
        <f t="shared" ref="S69:S132" ca="1" si="112">IF(C69="","",LEFT(TEXT(C69,"000000000"),3))</f>
        <v>667</v>
      </c>
      <c r="T69" s="105" t="str">
        <f t="shared" ref="T69:T132" ca="1" si="113">IF(L69="","",IF(H69=0,"",H69))</f>
        <v/>
      </c>
    </row>
    <row r="70" spans="1:20">
      <c r="A70">
        <f ca="1">IF(B70="","",INDIRECT("減額一覧!B"&amp;$P70))</f>
        <v>239</v>
      </c>
      <c r="B70" s="61">
        <f ca="1">IF(INDIRECT("減額一覧!BB"&amp;P70)=1,INDIRECT("減額一覧!W"&amp;P70),"")</f>
        <v>207</v>
      </c>
      <c r="C70" s="44">
        <f ca="1">IF(B70="","",INDIRECT("減額一覧!C"&amp;$P70))</f>
        <v>667118000</v>
      </c>
      <c r="D70" s="79" t="str">
        <f ca="1">IF($B70="","",INDIRECT("減額一覧!G"&amp;$P70))</f>
        <v>梶谷　隆一</v>
      </c>
      <c r="E70" s="19">
        <f ca="1">IF(B70="","",INDIRECT("減額一覧!H"&amp;P70))</f>
        <v>20</v>
      </c>
      <c r="F70" s="19">
        <f ca="1">IF($B70="","",INDIRECT("減額一覧!AD"&amp;P70))</f>
        <v>9</v>
      </c>
      <c r="G70" s="20">
        <f ca="1">IF($B70="","",INDIRECT("減額一覧!AE"&amp;P70))</f>
        <v>1980</v>
      </c>
      <c r="H70" s="20">
        <f ca="1">IF($B70="","",INDIRECT("減額一覧!AF"&amp;P70))</f>
        <v>1227</v>
      </c>
      <c r="I70" s="32">
        <f ca="1">IF(B70="","",IF(INDIRECT("減額一覧!BM"&amp;P70)=0.08,0.08,0.1))</f>
        <v>0.1</v>
      </c>
      <c r="J70" s="52"/>
      <c r="K70" s="95" t="str">
        <f t="shared" ca="1" si="15"/>
        <v/>
      </c>
      <c r="L70" s="58" t="str">
        <f t="shared" ca="1" si="108"/>
        <v/>
      </c>
      <c r="N70" s="113" t="str">
        <f t="shared" ca="1" si="109"/>
        <v>市内</v>
      </c>
      <c r="O70" s="114">
        <f t="shared" ref="O70" ca="1" si="114">IF(B70="","",IF(INDIRECT("減額一覧!BM"&amp;P70)=0.08,0.08,0.1))</f>
        <v>0.1</v>
      </c>
      <c r="P70" s="38">
        <v>16</v>
      </c>
      <c r="Q70" s="38">
        <f t="shared" ca="1" si="111"/>
        <v>1</v>
      </c>
      <c r="R70" s="38">
        <f t="shared" ca="1" si="111"/>
        <v>1</v>
      </c>
      <c r="S70" s="66" t="str">
        <f t="shared" ca="1" si="112"/>
        <v>667</v>
      </c>
      <c r="T70" s="105" t="str">
        <f t="shared" ca="1" si="113"/>
        <v/>
      </c>
    </row>
    <row r="71" spans="1:20">
      <c r="A71">
        <f ca="1">IF(B71="","",INDIRECT("減額一覧!B"&amp;$P71))</f>
        <v>239</v>
      </c>
      <c r="B71" s="61">
        <f ca="1">IF(INDIRECT("減額一覧!BC"&amp;P71)=1,INDIRECT("減額一覧!AG"&amp;P71),"")</f>
        <v>208</v>
      </c>
      <c r="C71" s="36">
        <f ca="1">IF(B71="","",INDIRECT("減額一覧!C"&amp;$P71))</f>
        <v>667118000</v>
      </c>
      <c r="D71" s="80" t="str">
        <f ca="1">IF($B71="","",INDIRECT("減額一覧!G"&amp;$P71))</f>
        <v>梶谷　隆一</v>
      </c>
      <c r="E71" s="19">
        <f ca="1">IF(B71="","",INDIRECT("減額一覧!H"&amp;P71))</f>
        <v>20</v>
      </c>
      <c r="F71" s="19">
        <f ca="1">IF($B71="","",INDIRECT("減額一覧!AN"&amp;P71))</f>
        <v>5</v>
      </c>
      <c r="G71" s="20">
        <f ca="1">IF($B71="","",INDIRECT("減額一覧!AO"&amp;P71))</f>
        <v>1051</v>
      </c>
      <c r="H71" s="20">
        <f ca="1">IF($B71="","",INDIRECT("減額一覧!AP"&amp;P71))</f>
        <v>682</v>
      </c>
      <c r="I71" s="32">
        <f ca="1">IF(B71="","",IF(INDIRECT("減額一覧!BN"&amp;P71)=0.08,0.08,0.1))</f>
        <v>0.1</v>
      </c>
      <c r="J71" s="52"/>
      <c r="K71" s="95" t="str">
        <f t="shared" ca="1" si="15"/>
        <v/>
      </c>
      <c r="L71" s="58" t="str">
        <f t="shared" ca="1" si="108"/>
        <v/>
      </c>
      <c r="N71" s="113" t="str">
        <f t="shared" ca="1" si="109"/>
        <v>市内</v>
      </c>
      <c r="O71" s="114">
        <f t="shared" ref="O71" ca="1" si="115">IF(B71="","",IF(INDIRECT("減額一覧!BN"&amp;P71)=0.08,0.08,0.1))</f>
        <v>0.1</v>
      </c>
      <c r="P71" s="38">
        <v>16</v>
      </c>
      <c r="Q71" s="38">
        <f t="shared" ca="1" si="111"/>
        <v>1</v>
      </c>
      <c r="R71" s="38">
        <f t="shared" ca="1" si="111"/>
        <v>1</v>
      </c>
      <c r="S71" s="66" t="str">
        <f t="shared" ca="1" si="112"/>
        <v>667</v>
      </c>
      <c r="T71" s="105" t="str">
        <f t="shared" ca="1" si="113"/>
        <v/>
      </c>
    </row>
    <row r="72" spans="1:20" hidden="1">
      <c r="A72" t="str">
        <f ca="1">IF(B72="","",INDIRECT("減額一覧!B"&amp;$P72))</f>
        <v/>
      </c>
      <c r="B72" s="61" t="str">
        <f ca="1">IF(INDIRECT("減額一覧!BD"&amp;P72)=1,INDIRECT("減額一覧!AQ"&amp;P72),"")</f>
        <v/>
      </c>
      <c r="C72" s="45" t="str">
        <f ca="1">IF(B72="","",INDIRECT("減額一覧!C"&amp;$P72))</f>
        <v/>
      </c>
      <c r="D72" s="79" t="str">
        <f ca="1">IF($B72="","",INDIRECT("減額一覧!G"&amp;$P72))</f>
        <v/>
      </c>
      <c r="E72" s="19" t="str">
        <f ca="1">IF(B72="","",INDIRECT("減額一覧!H"&amp;P72))</f>
        <v/>
      </c>
      <c r="F72" s="19" t="str">
        <f ca="1">IF($B72="","",INDIRECT("減額一覧!AX"&amp;P72))</f>
        <v/>
      </c>
      <c r="G72" s="20" t="str">
        <f ca="1">IF($B72="","",INDIRECT("減額一覧!AY"&amp;P72))</f>
        <v/>
      </c>
      <c r="H72" s="20" t="str">
        <f ca="1">IF($B72="","",INDIRECT("減額一覧!AZ"&amp;P72))</f>
        <v/>
      </c>
      <c r="I72" s="32" t="str">
        <f ca="1">IF(B72="","",IF(INDIRECT("減額一覧!BO"&amp;P72)=0.08,0.08,0.1))</f>
        <v/>
      </c>
      <c r="J72" s="52"/>
      <c r="K72" s="95" t="str">
        <f t="shared" ca="1" si="15"/>
        <v/>
      </c>
      <c r="L72" s="58" t="str">
        <f t="shared" ca="1" si="108"/>
        <v/>
      </c>
      <c r="N72" s="113" t="str">
        <f t="shared" ca="1" si="109"/>
        <v/>
      </c>
      <c r="O72" s="114" t="str">
        <f t="shared" ref="O72" ca="1" si="116">IF(B72="","",IF(INDIRECT("減額一覧!BO"&amp;P72)=0.08,0.08,0.1))</f>
        <v/>
      </c>
      <c r="P72" s="38">
        <v>16</v>
      </c>
      <c r="Q72" s="38" t="str">
        <f t="shared" ca="1" si="111"/>
        <v/>
      </c>
      <c r="R72" s="38" t="str">
        <f t="shared" ca="1" si="111"/>
        <v/>
      </c>
      <c r="S72" s="66" t="str">
        <f t="shared" ca="1" si="112"/>
        <v/>
      </c>
      <c r="T72" s="105" t="str">
        <f t="shared" ca="1" si="113"/>
        <v/>
      </c>
    </row>
    <row r="73" spans="1:20" ht="19.5" thickBot="1">
      <c r="B73" s="64"/>
      <c r="C73" s="41" t="str">
        <f>IF(B73="","",減額一覧!C69)</f>
        <v/>
      </c>
      <c r="D73" s="43"/>
      <c r="E73" s="21"/>
      <c r="F73" s="22" t="s">
        <v>69</v>
      </c>
      <c r="G73" s="23">
        <f t="shared" ref="G73:H73" ca="1" si="117">SUBTOTAL(9,G69:G72)</f>
        <v>5011</v>
      </c>
      <c r="H73" s="23">
        <f t="shared" ca="1" si="117"/>
        <v>3137</v>
      </c>
      <c r="I73" s="30"/>
      <c r="J73" s="53"/>
      <c r="K73" s="96" t="str">
        <f t="shared" si="15"/>
        <v/>
      </c>
      <c r="L73" s="59" t="str">
        <f t="shared" si="108"/>
        <v/>
      </c>
      <c r="N73" s="108" t="str">
        <f t="shared" ref="N73" ca="1" si="118">IF(AND(G73=0,H73=0),"","小計")</f>
        <v>小計</v>
      </c>
      <c r="O73" s="108" t="str">
        <f t="shared" ref="O73" ca="1" si="119">IF(AND(G73=0,H73=0),"","小計")</f>
        <v>小計</v>
      </c>
      <c r="P73" s="38"/>
      <c r="Q73" s="38"/>
      <c r="R73" s="38"/>
      <c r="S73" s="66" t="str">
        <f t="shared" si="112"/>
        <v/>
      </c>
      <c r="T73" s="105" t="str">
        <f t="shared" si="113"/>
        <v/>
      </c>
    </row>
    <row r="74" spans="1:20" ht="19.5" thickTop="1">
      <c r="A74">
        <f ca="1">IF(B74="","",INDIRECT("減額一覧!B"&amp;$P74))</f>
        <v>240</v>
      </c>
      <c r="B74" s="61">
        <f ca="1">IF(INDIRECT("減額一覧!BA"&amp;P74)=1,INDIRECT("減額一覧!M"&amp;P74),"")</f>
        <v>204</v>
      </c>
      <c r="C74" s="36">
        <f ca="1">IF(B74="","",INDIRECT("減額一覧!C"&amp;$P74))</f>
        <v>674060000</v>
      </c>
      <c r="D74" s="78" t="str">
        <f ca="1">IF($B74="","",INDIRECT("減額一覧!G"&amp;$P74))</f>
        <v>西本　忠成</v>
      </c>
      <c r="E74" s="19">
        <f ca="1">IF(B74="","",INDIRECT("減額一覧!H"&amp;P74))</f>
        <v>20</v>
      </c>
      <c r="F74" s="19">
        <f ca="1">IF($B74="","",INDIRECT("減額一覧!T"&amp;P74))</f>
        <v>1</v>
      </c>
      <c r="G74" s="20">
        <f ca="1">IF($B74="","",INDIRECT("減額一覧!U"&amp;P74))</f>
        <v>170</v>
      </c>
      <c r="H74" s="20">
        <f ca="1">IF($B74="","",INDIRECT("減額一覧!V"&amp;P74))</f>
        <v>118</v>
      </c>
      <c r="I74" s="32">
        <f ca="1">IF(B74="","",IF(INDIRECT("減額一覧!BL"&amp;P74)=0.08,0.08,0.1))</f>
        <v>0.1</v>
      </c>
      <c r="J74" s="51" t="s">
        <v>449</v>
      </c>
      <c r="K74" s="94" t="str">
        <f t="shared" ca="1" si="15"/>
        <v/>
      </c>
      <c r="L74" s="56" t="str">
        <f t="shared" ca="1" si="108"/>
        <v/>
      </c>
      <c r="N74" s="113" t="str">
        <f t="shared" ref="N74:N77" ca="1" si="120">IF(A74="","",IF(A74&gt;3000,"月ヶ瀬",IF(A74&gt;=2000,"都祁","市内")))</f>
        <v>市内</v>
      </c>
      <c r="O74" s="114">
        <f t="shared" ref="O74" ca="1" si="121">IF(B74="","",IF(INDIRECT("減額一覧!BL"&amp;P74)=0.08,0.08,0.1))</f>
        <v>0.1</v>
      </c>
      <c r="P74" s="38">
        <v>17</v>
      </c>
      <c r="Q74" s="38">
        <f t="shared" ref="Q74:R77" ca="1" si="122">IF(G74="","",IF(G74&gt;0,1,""))</f>
        <v>1</v>
      </c>
      <c r="R74" s="38">
        <f t="shared" ca="1" si="122"/>
        <v>1</v>
      </c>
      <c r="S74" s="66" t="str">
        <f t="shared" ca="1" si="112"/>
        <v>674</v>
      </c>
      <c r="T74" s="105" t="str">
        <f t="shared" ca="1" si="113"/>
        <v/>
      </c>
    </row>
    <row r="75" spans="1:20">
      <c r="A75">
        <f ca="1">IF(B75="","",INDIRECT("減額一覧!B"&amp;$P75))</f>
        <v>240</v>
      </c>
      <c r="B75" s="61">
        <f ca="1">IF(INDIRECT("減額一覧!BB"&amp;P75)=1,INDIRECT("減額一覧!W"&amp;P75),"")</f>
        <v>205</v>
      </c>
      <c r="C75" s="44">
        <f ca="1">IF(B75="","",INDIRECT("減額一覧!C"&amp;$P75))</f>
        <v>674060000</v>
      </c>
      <c r="D75" s="79" t="str">
        <f ca="1">IF($B75="","",INDIRECT("減額一覧!G"&amp;$P75))</f>
        <v>西本　忠成</v>
      </c>
      <c r="E75" s="19">
        <f ca="1">IF(B75="","",INDIRECT("減額一覧!H"&amp;P75))</f>
        <v>20</v>
      </c>
      <c r="F75" s="19">
        <f ca="1">IF($B75="","",INDIRECT("減額一覧!AD"&amp;P75))</f>
        <v>1</v>
      </c>
      <c r="G75" s="20">
        <f ca="1">IF($B75="","",INDIRECT("減額一覧!AE"&amp;P75))</f>
        <v>170</v>
      </c>
      <c r="H75" s="20">
        <f ca="1">IF($B75="","",INDIRECT("減額一覧!AF"&amp;P75))</f>
        <v>137</v>
      </c>
      <c r="I75" s="32">
        <f ca="1">IF(B75="","",IF(INDIRECT("減額一覧!BM"&amp;P75)=0.08,0.08,0.1))</f>
        <v>0.1</v>
      </c>
      <c r="J75" s="52"/>
      <c r="K75" s="95" t="str">
        <f t="shared" ca="1" si="15"/>
        <v/>
      </c>
      <c r="L75" s="58" t="str">
        <f t="shared" ca="1" si="108"/>
        <v/>
      </c>
      <c r="N75" s="113" t="str">
        <f t="shared" ca="1" si="120"/>
        <v>市内</v>
      </c>
      <c r="O75" s="114">
        <f t="shared" ref="O75" ca="1" si="123">IF(B75="","",IF(INDIRECT("減額一覧!BM"&amp;P75)=0.08,0.08,0.1))</f>
        <v>0.1</v>
      </c>
      <c r="P75" s="38">
        <v>17</v>
      </c>
      <c r="Q75" s="38">
        <f t="shared" ca="1" si="122"/>
        <v>1</v>
      </c>
      <c r="R75" s="38">
        <f t="shared" ca="1" si="122"/>
        <v>1</v>
      </c>
      <c r="S75" s="66" t="str">
        <f t="shared" ca="1" si="112"/>
        <v>674</v>
      </c>
      <c r="T75" s="105" t="str">
        <f t="shared" ca="1" si="113"/>
        <v/>
      </c>
    </row>
    <row r="76" spans="1:20">
      <c r="A76">
        <f ca="1">IF(B76="","",INDIRECT("減額一覧!B"&amp;$P76))</f>
        <v>240</v>
      </c>
      <c r="B76" s="61">
        <f ca="1">IF(INDIRECT("減額一覧!BC"&amp;P76)=1,INDIRECT("減額一覧!AG"&amp;P76),"")</f>
        <v>206</v>
      </c>
      <c r="C76" s="36">
        <f ca="1">IF(B76="","",INDIRECT("減額一覧!C"&amp;$P76))</f>
        <v>674060000</v>
      </c>
      <c r="D76" s="80" t="str">
        <f ca="1">IF($B76="","",INDIRECT("減額一覧!G"&amp;$P76))</f>
        <v>西本　忠成</v>
      </c>
      <c r="E76" s="19">
        <f ca="1">IF(B76="","",INDIRECT("減額一覧!H"&amp;P76))</f>
        <v>20</v>
      </c>
      <c r="F76" s="19">
        <f ca="1">IF($B76="","",INDIRECT("減額一覧!AN"&amp;P76))</f>
        <v>7</v>
      </c>
      <c r="G76" s="20">
        <f ca="1">IF($B76="","",INDIRECT("減額一覧!AO"&amp;P76))</f>
        <v>1491</v>
      </c>
      <c r="H76" s="20">
        <f ca="1">IF($B76="","",INDIRECT("減額一覧!AP"&amp;P76))</f>
        <v>955</v>
      </c>
      <c r="I76" s="32">
        <f ca="1">IF(B76="","",IF(INDIRECT("減額一覧!BN"&amp;P76)=0.08,0.08,0.1))</f>
        <v>0.1</v>
      </c>
      <c r="J76" s="52"/>
      <c r="K76" s="95" t="str">
        <f t="shared" ca="1" si="15"/>
        <v/>
      </c>
      <c r="L76" s="58" t="str">
        <f t="shared" ca="1" si="108"/>
        <v/>
      </c>
      <c r="N76" s="113" t="str">
        <f t="shared" ca="1" si="120"/>
        <v>市内</v>
      </c>
      <c r="O76" s="114">
        <f t="shared" ref="O76" ca="1" si="124">IF(B76="","",IF(INDIRECT("減額一覧!BN"&amp;P76)=0.08,0.08,0.1))</f>
        <v>0.1</v>
      </c>
      <c r="P76" s="38">
        <v>17</v>
      </c>
      <c r="Q76" s="38">
        <f t="shared" ca="1" si="122"/>
        <v>1</v>
      </c>
      <c r="R76" s="38">
        <f t="shared" ca="1" si="122"/>
        <v>1</v>
      </c>
      <c r="S76" s="66" t="str">
        <f t="shared" ca="1" si="112"/>
        <v>674</v>
      </c>
      <c r="T76" s="105" t="str">
        <f t="shared" ca="1" si="113"/>
        <v/>
      </c>
    </row>
    <row r="77" spans="1:20">
      <c r="A77">
        <f ca="1">IF(B77="","",INDIRECT("減額一覧!B"&amp;$P77))</f>
        <v>240</v>
      </c>
      <c r="B77" s="61">
        <f ca="1">IF(INDIRECT("減額一覧!BD"&amp;P77)=1,INDIRECT("減額一覧!AQ"&amp;P77),"")</f>
        <v>207</v>
      </c>
      <c r="C77" s="45">
        <f ca="1">IF(B77="","",INDIRECT("減額一覧!C"&amp;$P77))</f>
        <v>674060000</v>
      </c>
      <c r="D77" s="79" t="str">
        <f ca="1">IF($B77="","",INDIRECT("減額一覧!G"&amp;$P77))</f>
        <v>西本　忠成</v>
      </c>
      <c r="E77" s="19">
        <f ca="1">IF(B77="","",INDIRECT("減額一覧!H"&amp;P77))</f>
        <v>20</v>
      </c>
      <c r="F77" s="19">
        <f ca="1">IF($B77="","",INDIRECT("減額一覧!AX"&amp;P77))</f>
        <v>7</v>
      </c>
      <c r="G77" s="20">
        <f ca="1">IF($B77="","",INDIRECT("減額一覧!AY"&amp;P77))</f>
        <v>1540</v>
      </c>
      <c r="H77" s="20">
        <f ca="1">IF($B77="","",INDIRECT("減額一覧!AZ"&amp;P77))</f>
        <v>954</v>
      </c>
      <c r="I77" s="32">
        <f ca="1">IF(B77="","",IF(INDIRECT("減額一覧!BO"&amp;P77)=0.08,0.08,0.1))</f>
        <v>0.1</v>
      </c>
      <c r="J77" s="52"/>
      <c r="K77" s="95" t="str">
        <f t="shared" ca="1" si="15"/>
        <v/>
      </c>
      <c r="L77" s="58" t="str">
        <f t="shared" ca="1" si="108"/>
        <v/>
      </c>
      <c r="N77" s="113" t="str">
        <f t="shared" ca="1" si="120"/>
        <v>市内</v>
      </c>
      <c r="O77" s="114">
        <f t="shared" ref="O77" ca="1" si="125">IF(B77="","",IF(INDIRECT("減額一覧!BO"&amp;P77)=0.08,0.08,0.1))</f>
        <v>0.1</v>
      </c>
      <c r="P77" s="38">
        <v>17</v>
      </c>
      <c r="Q77" s="38">
        <f t="shared" ca="1" si="122"/>
        <v>1</v>
      </c>
      <c r="R77" s="38">
        <f t="shared" ca="1" si="122"/>
        <v>1</v>
      </c>
      <c r="S77" s="66" t="str">
        <f t="shared" ca="1" si="112"/>
        <v>674</v>
      </c>
      <c r="T77" s="105" t="str">
        <f t="shared" ca="1" si="113"/>
        <v/>
      </c>
    </row>
    <row r="78" spans="1:20" ht="19.5" thickBot="1">
      <c r="B78" s="64"/>
      <c r="C78" s="41" t="str">
        <f>IF(B78="","",減額一覧!C74)</f>
        <v/>
      </c>
      <c r="D78" s="43"/>
      <c r="E78" s="21"/>
      <c r="F78" s="22" t="s">
        <v>69</v>
      </c>
      <c r="G78" s="23">
        <f t="shared" ref="G78:H78" ca="1" si="126">SUBTOTAL(9,G74:G77)</f>
        <v>3371</v>
      </c>
      <c r="H78" s="23">
        <f t="shared" ca="1" si="126"/>
        <v>2164</v>
      </c>
      <c r="I78" s="30"/>
      <c r="J78" s="53"/>
      <c r="K78" s="96" t="str">
        <f t="shared" si="15"/>
        <v/>
      </c>
      <c r="L78" s="59" t="str">
        <f t="shared" si="108"/>
        <v/>
      </c>
      <c r="N78" s="108" t="str">
        <f t="shared" ref="N78" ca="1" si="127">IF(AND(G78=0,H78=0),"","小計")</f>
        <v>小計</v>
      </c>
      <c r="O78" s="108" t="str">
        <f t="shared" ref="O78" ca="1" si="128">IF(AND(G78=0,H78=0),"","小計")</f>
        <v>小計</v>
      </c>
      <c r="P78" s="38"/>
      <c r="Q78" s="38"/>
      <c r="R78" s="38"/>
      <c r="S78" s="66" t="str">
        <f t="shared" si="112"/>
        <v/>
      </c>
      <c r="T78" s="105" t="str">
        <f t="shared" si="113"/>
        <v/>
      </c>
    </row>
    <row r="79" spans="1:20" ht="19.5" thickTop="1">
      <c r="A79">
        <f ca="1">IF(B79="","",INDIRECT("減額一覧!B"&amp;$P79))</f>
        <v>241</v>
      </c>
      <c r="B79" s="61">
        <f ca="1">IF(INDIRECT("減額一覧!BA"&amp;P79)=1,INDIRECT("減額一覧!M"&amp;P79),"")</f>
        <v>204</v>
      </c>
      <c r="C79" s="36">
        <f ca="1">IF(B79="","",INDIRECT("減額一覧!C"&amp;$P79))</f>
        <v>677113000</v>
      </c>
      <c r="D79" s="78" t="str">
        <f ca="1">IF($B79="","",INDIRECT("減額一覧!G"&amp;$P79))</f>
        <v>渡部　弘道</v>
      </c>
      <c r="E79" s="19">
        <f ca="1">IF(B79="","",INDIRECT("減額一覧!H"&amp;P79))</f>
        <v>20</v>
      </c>
      <c r="F79" s="19">
        <f ca="1">IF($B79="","",INDIRECT("減額一覧!T"&amp;P79))</f>
        <v>2</v>
      </c>
      <c r="G79" s="20">
        <f ca="1">IF($B79="","",INDIRECT("減額一覧!U"&amp;P79))</f>
        <v>440</v>
      </c>
      <c r="H79" s="20">
        <f ca="1">IF($B79="","",INDIRECT("減額一覧!V"&amp;P79))</f>
        <v>236</v>
      </c>
      <c r="I79" s="32">
        <f ca="1">IF(B79="","",IF(INDIRECT("減額一覧!BL"&amp;P79)=0.08,0.08,0.1))</f>
        <v>0.1</v>
      </c>
      <c r="J79" s="51" t="s">
        <v>450</v>
      </c>
      <c r="K79" s="94" t="str">
        <f t="shared" ca="1" si="15"/>
        <v/>
      </c>
      <c r="L79" s="56" t="str">
        <f t="shared" ca="1" si="108"/>
        <v/>
      </c>
      <c r="N79" s="113" t="str">
        <f t="shared" ref="N79:N82" ca="1" si="129">IF(A79="","",IF(A79&gt;3000,"月ヶ瀬",IF(A79&gt;=2000,"都祁","市内")))</f>
        <v>市内</v>
      </c>
      <c r="O79" s="114">
        <f t="shared" ref="O79" ca="1" si="130">IF(B79="","",IF(INDIRECT("減額一覧!BL"&amp;P79)=0.08,0.08,0.1))</f>
        <v>0.1</v>
      </c>
      <c r="P79" s="38">
        <v>18</v>
      </c>
      <c r="Q79" s="38">
        <f t="shared" ref="Q79:R82" ca="1" si="131">IF(G79="","",IF(G79&gt;0,1,""))</f>
        <v>1</v>
      </c>
      <c r="R79" s="38">
        <f t="shared" ca="1" si="131"/>
        <v>1</v>
      </c>
      <c r="S79" s="66" t="str">
        <f t="shared" ca="1" si="112"/>
        <v>677</v>
      </c>
      <c r="T79" s="105" t="str">
        <f t="shared" ca="1" si="113"/>
        <v/>
      </c>
    </row>
    <row r="80" spans="1:20">
      <c r="A80">
        <f ca="1">IF(B80="","",INDIRECT("減額一覧!B"&amp;$P80))</f>
        <v>241</v>
      </c>
      <c r="B80" s="61">
        <f ca="1">IF(INDIRECT("減額一覧!BB"&amp;P80)=1,INDIRECT("減額一覧!W"&amp;P80),"")</f>
        <v>205</v>
      </c>
      <c r="C80" s="44">
        <f ca="1">IF(B80="","",INDIRECT("減額一覧!C"&amp;$P80))</f>
        <v>677113000</v>
      </c>
      <c r="D80" s="79" t="str">
        <f ca="1">IF($B80="","",INDIRECT("減額一覧!G"&amp;$P80))</f>
        <v>渡部　弘道</v>
      </c>
      <c r="E80" s="19">
        <f ca="1">IF(B80="","",INDIRECT("減額一覧!H"&amp;P80))</f>
        <v>20</v>
      </c>
      <c r="F80" s="19">
        <f ca="1">IF($B80="","",INDIRECT("減額一覧!AD"&amp;P80))</f>
        <v>2</v>
      </c>
      <c r="G80" s="20">
        <f ca="1">IF($B80="","",INDIRECT("減額一覧!AE"&amp;P80))</f>
        <v>440</v>
      </c>
      <c r="H80" s="20">
        <f ca="1">IF($B80="","",INDIRECT("減額一覧!AF"&amp;P80))</f>
        <v>273</v>
      </c>
      <c r="I80" s="32">
        <f ca="1">IF(B80="","",IF(INDIRECT("減額一覧!BM"&amp;P80)=0.08,0.08,0.1))</f>
        <v>0.1</v>
      </c>
      <c r="J80" s="52"/>
      <c r="K80" s="95" t="str">
        <f t="shared" ca="1" si="15"/>
        <v/>
      </c>
      <c r="L80" s="58" t="str">
        <f t="shared" ca="1" si="108"/>
        <v/>
      </c>
      <c r="N80" s="113" t="str">
        <f t="shared" ca="1" si="129"/>
        <v>市内</v>
      </c>
      <c r="O80" s="114">
        <f t="shared" ref="O80" ca="1" si="132">IF(B80="","",IF(INDIRECT("減額一覧!BM"&amp;P80)=0.08,0.08,0.1))</f>
        <v>0.1</v>
      </c>
      <c r="P80" s="38">
        <v>18</v>
      </c>
      <c r="Q80" s="38">
        <f t="shared" ca="1" si="131"/>
        <v>1</v>
      </c>
      <c r="R80" s="38">
        <f t="shared" ca="1" si="131"/>
        <v>1</v>
      </c>
      <c r="S80" s="66" t="str">
        <f t="shared" ca="1" si="112"/>
        <v>677</v>
      </c>
      <c r="T80" s="105" t="str">
        <f t="shared" ca="1" si="113"/>
        <v/>
      </c>
    </row>
    <row r="81" spans="1:20">
      <c r="A81">
        <f ca="1">IF(B81="","",INDIRECT("減額一覧!B"&amp;$P81))</f>
        <v>241</v>
      </c>
      <c r="B81" s="61">
        <f ca="1">IF(INDIRECT("減額一覧!BC"&amp;P81)=1,INDIRECT("減額一覧!AG"&amp;P81),"")</f>
        <v>206</v>
      </c>
      <c r="C81" s="36">
        <f ca="1">IF(B81="","",INDIRECT("減額一覧!C"&amp;$P81))</f>
        <v>677113000</v>
      </c>
      <c r="D81" s="80" t="str">
        <f ca="1">IF($B81="","",INDIRECT("減額一覧!G"&amp;$P81))</f>
        <v>渡部　弘道</v>
      </c>
      <c r="E81" s="19">
        <f ca="1">IF(B81="","",INDIRECT("減額一覧!H"&amp;P81))</f>
        <v>20</v>
      </c>
      <c r="F81" s="19">
        <f ca="1">IF($B81="","",INDIRECT("減額一覧!AN"&amp;P81))</f>
        <v>11</v>
      </c>
      <c r="G81" s="20">
        <f ca="1">IF($B81="","",INDIRECT("減額一覧!AO"&amp;P81))</f>
        <v>2420</v>
      </c>
      <c r="H81" s="20">
        <f ca="1">IF($B81="","",INDIRECT("減額一覧!AP"&amp;P81))</f>
        <v>1501</v>
      </c>
      <c r="I81" s="32">
        <f ca="1">IF(B81="","",IF(INDIRECT("減額一覧!BN"&amp;P81)=0.08,0.08,0.1))</f>
        <v>0.1</v>
      </c>
      <c r="J81" s="52"/>
      <c r="K81" s="95" t="str">
        <f t="shared" ca="1" si="15"/>
        <v/>
      </c>
      <c r="L81" s="58" t="str">
        <f t="shared" ca="1" si="108"/>
        <v/>
      </c>
      <c r="N81" s="113" t="str">
        <f t="shared" ca="1" si="129"/>
        <v>市内</v>
      </c>
      <c r="O81" s="114">
        <f t="shared" ref="O81" ca="1" si="133">IF(B81="","",IF(INDIRECT("減額一覧!BN"&amp;P81)=0.08,0.08,0.1))</f>
        <v>0.1</v>
      </c>
      <c r="P81" s="38">
        <v>18</v>
      </c>
      <c r="Q81" s="38">
        <f t="shared" ca="1" si="131"/>
        <v>1</v>
      </c>
      <c r="R81" s="38">
        <f t="shared" ca="1" si="131"/>
        <v>1</v>
      </c>
      <c r="S81" s="66" t="str">
        <f t="shared" ca="1" si="112"/>
        <v>677</v>
      </c>
      <c r="T81" s="105" t="str">
        <f t="shared" ca="1" si="113"/>
        <v/>
      </c>
    </row>
    <row r="82" spans="1:20">
      <c r="A82">
        <f ca="1">IF(B82="","",INDIRECT("減額一覧!B"&amp;$P82))</f>
        <v>241</v>
      </c>
      <c r="B82" s="61">
        <f ca="1">IF(INDIRECT("減額一覧!BD"&amp;P82)=1,INDIRECT("減額一覧!AQ"&amp;P82),"")</f>
        <v>207</v>
      </c>
      <c r="C82" s="45">
        <f ca="1">IF(B82="","",INDIRECT("減額一覧!C"&amp;$P82))</f>
        <v>677113000</v>
      </c>
      <c r="D82" s="79" t="str">
        <f ca="1">IF($B82="","",INDIRECT("減額一覧!G"&amp;$P82))</f>
        <v>渡部　弘道</v>
      </c>
      <c r="E82" s="19">
        <f ca="1">IF(B82="","",INDIRECT("減額一覧!H"&amp;P82))</f>
        <v>20</v>
      </c>
      <c r="F82" s="19">
        <f ca="1">IF($B82="","",INDIRECT("減額一覧!AX"&amp;P82))</f>
        <v>11</v>
      </c>
      <c r="G82" s="20">
        <f ca="1">IF($B82="","",INDIRECT("減額一覧!AY"&amp;P82))</f>
        <v>2420</v>
      </c>
      <c r="H82" s="20">
        <f ca="1">IF($B82="","",INDIRECT("減額一覧!AZ"&amp;P82))</f>
        <v>1501</v>
      </c>
      <c r="I82" s="32">
        <f ca="1">IF(B82="","",IF(INDIRECT("減額一覧!BO"&amp;P82)=0.08,0.08,0.1))</f>
        <v>0.1</v>
      </c>
      <c r="J82" s="52"/>
      <c r="K82" s="95" t="str">
        <f t="shared" ref="K82:K145" ca="1" si="134">IF(A82="","",IF(A82&gt;3000,"月ヶ瀬",IF(A82&gt;=2000,"都祁","")))</f>
        <v/>
      </c>
      <c r="L82" s="58" t="str">
        <f t="shared" ca="1" si="108"/>
        <v/>
      </c>
      <c r="N82" s="113" t="str">
        <f t="shared" ca="1" si="129"/>
        <v>市内</v>
      </c>
      <c r="O82" s="114">
        <f t="shared" ref="O82" ca="1" si="135">IF(B82="","",IF(INDIRECT("減額一覧!BO"&amp;P82)=0.08,0.08,0.1))</f>
        <v>0.1</v>
      </c>
      <c r="P82" s="38">
        <v>18</v>
      </c>
      <c r="Q82" s="38">
        <f t="shared" ca="1" si="131"/>
        <v>1</v>
      </c>
      <c r="R82" s="38">
        <f t="shared" ca="1" si="131"/>
        <v>1</v>
      </c>
      <c r="S82" s="66" t="str">
        <f t="shared" ca="1" si="112"/>
        <v>677</v>
      </c>
      <c r="T82" s="105" t="str">
        <f t="shared" ca="1" si="113"/>
        <v/>
      </c>
    </row>
    <row r="83" spans="1:20" ht="19.5" thickBot="1">
      <c r="B83" s="64"/>
      <c r="C83" s="41" t="str">
        <f>IF(B83="","",減額一覧!C79)</f>
        <v/>
      </c>
      <c r="D83" s="43"/>
      <c r="E83" s="21"/>
      <c r="F83" s="22" t="s">
        <v>69</v>
      </c>
      <c r="G83" s="23">
        <f t="shared" ref="G83:H83" ca="1" si="136">SUBTOTAL(9,G79:G82)</f>
        <v>5720</v>
      </c>
      <c r="H83" s="23">
        <f t="shared" ca="1" si="136"/>
        <v>3511</v>
      </c>
      <c r="I83" s="30"/>
      <c r="J83" s="53"/>
      <c r="K83" s="96" t="str">
        <f t="shared" si="134"/>
        <v/>
      </c>
      <c r="L83" s="59" t="str">
        <f t="shared" si="108"/>
        <v/>
      </c>
      <c r="N83" s="108" t="str">
        <f t="shared" ref="N83" ca="1" si="137">IF(AND(G83=0,H83=0),"","小計")</f>
        <v>小計</v>
      </c>
      <c r="O83" s="108" t="str">
        <f t="shared" ref="O83" ca="1" si="138">IF(AND(G83=0,H83=0),"","小計")</f>
        <v>小計</v>
      </c>
      <c r="P83" s="38"/>
      <c r="Q83" s="38"/>
      <c r="R83" s="38"/>
      <c r="S83" s="66" t="str">
        <f t="shared" si="112"/>
        <v/>
      </c>
      <c r="T83" s="105" t="str">
        <f t="shared" si="113"/>
        <v/>
      </c>
    </row>
    <row r="84" spans="1:20" ht="19.5" thickTop="1">
      <c r="A84">
        <f ca="1">IF(B84="","",INDIRECT("減額一覧!B"&amp;$P84))</f>
        <v>245</v>
      </c>
      <c r="B84" s="61">
        <f ca="1">IF(INDIRECT("減額一覧!BA"&amp;P84)=1,INDIRECT("減額一覧!M"&amp;P84),"")</f>
        <v>107</v>
      </c>
      <c r="C84" s="36">
        <f ca="1">IF(B84="","",INDIRECT("減額一覧!C"&amp;$P84))</f>
        <v>506224000</v>
      </c>
      <c r="D84" s="78" t="str">
        <f ca="1">IF($B84="","",INDIRECT("減額一覧!G"&amp;$P84))</f>
        <v>江頭　智恵子</v>
      </c>
      <c r="E84" s="19">
        <f ca="1">IF(B84="","",INDIRECT("減額一覧!H"&amp;P84))</f>
        <v>13</v>
      </c>
      <c r="F84" s="19">
        <f ca="1">IF($B84="","",INDIRECT("減額一覧!T"&amp;P84))</f>
        <v>13</v>
      </c>
      <c r="G84" s="20">
        <f ca="1">IF($B84="","",INDIRECT("減額一覧!U"&amp;P84))</f>
        <v>2808</v>
      </c>
      <c r="H84" s="20">
        <f ca="1">IF($B84="","",INDIRECT("減額一覧!V"&amp;P84))</f>
        <v>1508</v>
      </c>
      <c r="I84" s="32">
        <f ca="1">IF(B84="","",IF(INDIRECT("減額一覧!BL"&amp;P84)=0.08,0.08,0.1))</f>
        <v>0.08</v>
      </c>
      <c r="J84" s="51" t="s">
        <v>451</v>
      </c>
      <c r="K84" s="94" t="str">
        <f t="shared" ca="1" si="134"/>
        <v/>
      </c>
      <c r="L84" s="56" t="str">
        <f t="shared" ca="1" si="108"/>
        <v/>
      </c>
      <c r="N84" s="113" t="str">
        <f t="shared" ref="N84:N87" ca="1" si="139">IF(A84="","",IF(A84&gt;3000,"月ヶ瀬",IF(A84&gt;=2000,"都祁","市内")))</f>
        <v>市内</v>
      </c>
      <c r="O84" s="114">
        <f t="shared" ref="O84" ca="1" si="140">IF(B84="","",IF(INDIRECT("減額一覧!BL"&amp;P84)=0.08,0.08,0.1))</f>
        <v>0.08</v>
      </c>
      <c r="P84" s="38">
        <v>19</v>
      </c>
      <c r="Q84" s="38">
        <f t="shared" ref="Q84:R87" ca="1" si="141">IF(G84="","",IF(G84&gt;0,1,""))</f>
        <v>1</v>
      </c>
      <c r="R84" s="38">
        <f t="shared" ca="1" si="141"/>
        <v>1</v>
      </c>
      <c r="S84" s="66" t="str">
        <f t="shared" ca="1" si="112"/>
        <v>506</v>
      </c>
      <c r="T84" s="105" t="str">
        <f t="shared" ca="1" si="113"/>
        <v/>
      </c>
    </row>
    <row r="85" spans="1:20">
      <c r="A85">
        <f ca="1">IF(B85="","",INDIRECT("減額一覧!B"&amp;$P85))</f>
        <v>245</v>
      </c>
      <c r="B85" s="61">
        <f ca="1">IF(INDIRECT("減額一覧!BB"&amp;P85)=1,INDIRECT("減額一覧!W"&amp;P85),"")</f>
        <v>108</v>
      </c>
      <c r="C85" s="44">
        <f ca="1">IF(B85="","",INDIRECT("減額一覧!C"&amp;$P85))</f>
        <v>506224000</v>
      </c>
      <c r="D85" s="79" t="str">
        <f ca="1">IF($B85="","",INDIRECT("減額一覧!G"&amp;$P85))</f>
        <v>江頭　智恵子</v>
      </c>
      <c r="E85" s="19">
        <f ca="1">IF(B85="","",INDIRECT("減額一覧!H"&amp;P85))</f>
        <v>13</v>
      </c>
      <c r="F85" s="19">
        <f ca="1">IF($B85="","",INDIRECT("減額一覧!AD"&amp;P85))</f>
        <v>13</v>
      </c>
      <c r="G85" s="20">
        <f ca="1">IF($B85="","",INDIRECT("減額一覧!AE"&amp;P85))</f>
        <v>2808</v>
      </c>
      <c r="H85" s="20">
        <f ca="1">IF($B85="","",INDIRECT("減額一覧!AF"&amp;P85))</f>
        <v>1508</v>
      </c>
      <c r="I85" s="32">
        <f ca="1">IF(B85="","",IF(INDIRECT("減額一覧!BM"&amp;P85)=0.08,0.08,0.1))</f>
        <v>0.08</v>
      </c>
      <c r="J85" s="52"/>
      <c r="K85" s="95" t="str">
        <f t="shared" ca="1" si="134"/>
        <v/>
      </c>
      <c r="L85" s="58" t="str">
        <f t="shared" ca="1" si="108"/>
        <v/>
      </c>
      <c r="N85" s="113" t="str">
        <f t="shared" ca="1" si="139"/>
        <v>市内</v>
      </c>
      <c r="O85" s="114">
        <f t="shared" ref="O85" ca="1" si="142">IF(B85="","",IF(INDIRECT("減額一覧!BM"&amp;P85)=0.08,0.08,0.1))</f>
        <v>0.08</v>
      </c>
      <c r="P85" s="38">
        <v>19</v>
      </c>
      <c r="Q85" s="38">
        <f t="shared" ca="1" si="141"/>
        <v>1</v>
      </c>
      <c r="R85" s="38">
        <f t="shared" ca="1" si="141"/>
        <v>1</v>
      </c>
      <c r="S85" s="66" t="str">
        <f t="shared" ca="1" si="112"/>
        <v>506</v>
      </c>
      <c r="T85" s="105" t="str">
        <f t="shared" ca="1" si="113"/>
        <v/>
      </c>
    </row>
    <row r="86" spans="1:20">
      <c r="A86">
        <f ca="1">IF(B86="","",INDIRECT("減額一覧!B"&amp;$P86))</f>
        <v>245</v>
      </c>
      <c r="B86" s="61">
        <f ca="1">IF(INDIRECT("減額一覧!BC"&amp;P86)=1,INDIRECT("減額一覧!AG"&amp;P86),"")</f>
        <v>109</v>
      </c>
      <c r="C86" s="36">
        <f ca="1">IF(B86="","",INDIRECT("減額一覧!C"&amp;$P86))</f>
        <v>506224000</v>
      </c>
      <c r="D86" s="80" t="str">
        <f ca="1">IF($B86="","",INDIRECT("減額一覧!G"&amp;$P86))</f>
        <v>江頭　智恵子</v>
      </c>
      <c r="E86" s="19">
        <f ca="1">IF(B86="","",INDIRECT("減額一覧!H"&amp;P86))</f>
        <v>13</v>
      </c>
      <c r="F86" s="19">
        <f ca="1">IF($B86="","",INDIRECT("減額一覧!AN"&amp;P86))</f>
        <v>12</v>
      </c>
      <c r="G86" s="20">
        <f ca="1">IF($B86="","",INDIRECT("減額一覧!AO"&amp;P86))</f>
        <v>2592</v>
      </c>
      <c r="H86" s="20">
        <f ca="1">IF($B86="","",INDIRECT("減額一覧!AP"&amp;P86))</f>
        <v>1392</v>
      </c>
      <c r="I86" s="32">
        <f ca="1">IF(B86="","",IF(INDIRECT("減額一覧!BN"&amp;P86)=0.08,0.08,0.1))</f>
        <v>0.08</v>
      </c>
      <c r="J86" s="52"/>
      <c r="K86" s="95" t="str">
        <f t="shared" ca="1" si="134"/>
        <v/>
      </c>
      <c r="L86" s="58" t="str">
        <f t="shared" ca="1" si="108"/>
        <v/>
      </c>
      <c r="N86" s="113" t="str">
        <f t="shared" ca="1" si="139"/>
        <v>市内</v>
      </c>
      <c r="O86" s="114">
        <f t="shared" ref="O86" ca="1" si="143">IF(B86="","",IF(INDIRECT("減額一覧!BN"&amp;P86)=0.08,0.08,0.1))</f>
        <v>0.08</v>
      </c>
      <c r="P86" s="38">
        <v>19</v>
      </c>
      <c r="Q86" s="38">
        <f t="shared" ca="1" si="141"/>
        <v>1</v>
      </c>
      <c r="R86" s="38">
        <f t="shared" ca="1" si="141"/>
        <v>1</v>
      </c>
      <c r="S86" s="66" t="str">
        <f t="shared" ca="1" si="112"/>
        <v>506</v>
      </c>
      <c r="T86" s="105" t="str">
        <f t="shared" ca="1" si="113"/>
        <v/>
      </c>
    </row>
    <row r="87" spans="1:20">
      <c r="A87">
        <f ca="1">IF(B87="","",INDIRECT("減額一覧!B"&amp;$P87))</f>
        <v>245</v>
      </c>
      <c r="B87" s="61">
        <f ca="1">IF(INDIRECT("減額一覧!BD"&amp;P87)=1,INDIRECT("減額一覧!AQ"&amp;P87),"")</f>
        <v>110</v>
      </c>
      <c r="C87" s="45">
        <f ca="1">IF(B87="","",INDIRECT("減額一覧!C"&amp;$P87))</f>
        <v>506224000</v>
      </c>
      <c r="D87" s="79" t="str">
        <f ca="1">IF($B87="","",INDIRECT("減額一覧!G"&amp;$P87))</f>
        <v>江頭　智恵子</v>
      </c>
      <c r="E87" s="19">
        <f ca="1">IF(B87="","",INDIRECT("減額一覧!H"&amp;P87))</f>
        <v>13</v>
      </c>
      <c r="F87" s="19">
        <f ca="1">IF($B87="","",INDIRECT("減額一覧!AX"&amp;P87))</f>
        <v>12</v>
      </c>
      <c r="G87" s="20">
        <f ca="1">IF($B87="","",INDIRECT("減額一覧!AY"&amp;P87))</f>
        <v>2592</v>
      </c>
      <c r="H87" s="20">
        <f ca="1">IF($B87="","",INDIRECT("減額一覧!AZ"&amp;P87))</f>
        <v>1392</v>
      </c>
      <c r="I87" s="32">
        <f ca="1">IF(B87="","",IF(INDIRECT("減額一覧!BO"&amp;P87)=0.08,0.08,0.1))</f>
        <v>0.08</v>
      </c>
      <c r="J87" s="52"/>
      <c r="K87" s="95" t="str">
        <f t="shared" ca="1" si="134"/>
        <v/>
      </c>
      <c r="L87" s="58" t="str">
        <f t="shared" ca="1" si="108"/>
        <v/>
      </c>
      <c r="N87" s="113" t="str">
        <f t="shared" ca="1" si="139"/>
        <v>市内</v>
      </c>
      <c r="O87" s="114">
        <f t="shared" ref="O87" ca="1" si="144">IF(B87="","",IF(INDIRECT("減額一覧!BO"&amp;P87)=0.08,0.08,0.1))</f>
        <v>0.08</v>
      </c>
      <c r="P87" s="38">
        <v>19</v>
      </c>
      <c r="Q87" s="38">
        <f t="shared" ca="1" si="141"/>
        <v>1</v>
      </c>
      <c r="R87" s="38">
        <f t="shared" ca="1" si="141"/>
        <v>1</v>
      </c>
      <c r="S87" s="66" t="str">
        <f t="shared" ca="1" si="112"/>
        <v>506</v>
      </c>
      <c r="T87" s="105" t="str">
        <f t="shared" ca="1" si="113"/>
        <v/>
      </c>
    </row>
    <row r="88" spans="1:20" ht="19.5" thickBot="1">
      <c r="B88" s="64"/>
      <c r="C88" s="41" t="str">
        <f>IF(B88="","",減額一覧!C84)</f>
        <v/>
      </c>
      <c r="D88" s="43"/>
      <c r="E88" s="21"/>
      <c r="F88" s="22" t="s">
        <v>69</v>
      </c>
      <c r="G88" s="23">
        <f t="shared" ref="G88:H88" ca="1" si="145">SUBTOTAL(9,G84:G87)</f>
        <v>10800</v>
      </c>
      <c r="H88" s="23">
        <f t="shared" ca="1" si="145"/>
        <v>5800</v>
      </c>
      <c r="I88" s="30"/>
      <c r="J88" s="53"/>
      <c r="K88" s="96" t="str">
        <f t="shared" si="134"/>
        <v/>
      </c>
      <c r="L88" s="59" t="str">
        <f t="shared" si="108"/>
        <v/>
      </c>
      <c r="N88" s="108" t="str">
        <f t="shared" ref="N88" ca="1" si="146">IF(AND(G88=0,H88=0),"","小計")</f>
        <v>小計</v>
      </c>
      <c r="O88" s="108" t="str">
        <f t="shared" ref="O88" ca="1" si="147">IF(AND(G88=0,H88=0),"","小計")</f>
        <v>小計</v>
      </c>
      <c r="P88" s="38"/>
      <c r="Q88" s="38"/>
      <c r="R88" s="38"/>
      <c r="S88" s="66" t="str">
        <f t="shared" si="112"/>
        <v/>
      </c>
      <c r="T88" s="105" t="str">
        <f t="shared" si="113"/>
        <v/>
      </c>
    </row>
    <row r="89" spans="1:20" ht="19.5" thickTop="1">
      <c r="A89">
        <f ca="1">IF(B89="","",INDIRECT("減額一覧!B"&amp;$P89))</f>
        <v>246</v>
      </c>
      <c r="B89" s="61">
        <f ca="1">IF(INDIRECT("減額一覧!BA"&amp;P89)=1,INDIRECT("減額一覧!M"&amp;P89),"")</f>
        <v>111</v>
      </c>
      <c r="C89" s="36">
        <f ca="1">IF(B89="","",INDIRECT("減額一覧!C"&amp;$P89))</f>
        <v>556210500</v>
      </c>
      <c r="D89" s="78" t="str">
        <f ca="1">IF($B89="","",INDIRECT("減額一覧!G"&amp;$P89))</f>
        <v>元林　丈彦</v>
      </c>
      <c r="E89" s="19">
        <f ca="1">IF(B89="","",INDIRECT("減額一覧!H"&amp;P89))</f>
        <v>20</v>
      </c>
      <c r="F89" s="19">
        <f ca="1">IF($B89="","",INDIRECT("減額一覧!T"&amp;P89))</f>
        <v>1</v>
      </c>
      <c r="G89" s="20">
        <f ca="1">IF($B89="","",INDIRECT("減額一覧!U"&amp;P89))</f>
        <v>220</v>
      </c>
      <c r="H89" s="20">
        <f ca="1">IF($B89="","",INDIRECT("減額一覧!V"&amp;P89))</f>
        <v>118</v>
      </c>
      <c r="I89" s="32">
        <f ca="1">IF(B89="","",IF(INDIRECT("減額一覧!BL"&amp;P89)=0.08,0.08,0.1))</f>
        <v>0.1</v>
      </c>
      <c r="J89" s="51" t="s">
        <v>452</v>
      </c>
      <c r="K89" s="94" t="str">
        <f t="shared" ca="1" si="134"/>
        <v/>
      </c>
      <c r="L89" s="56" t="str">
        <f t="shared" ca="1" si="108"/>
        <v/>
      </c>
      <c r="N89" s="113" t="str">
        <f t="shared" ref="N89:N92" ca="1" si="148">IF(A89="","",IF(A89&gt;3000,"月ヶ瀬",IF(A89&gt;=2000,"都祁","市内")))</f>
        <v>市内</v>
      </c>
      <c r="O89" s="114">
        <f t="shared" ref="O89" ca="1" si="149">IF(B89="","",IF(INDIRECT("減額一覧!BL"&amp;P89)=0.08,0.08,0.1))</f>
        <v>0.1</v>
      </c>
      <c r="P89" s="38">
        <v>20</v>
      </c>
      <c r="Q89" s="38">
        <f t="shared" ref="Q89:R92" ca="1" si="150">IF(G89="","",IF(G89&gt;0,1,""))</f>
        <v>1</v>
      </c>
      <c r="R89" s="38">
        <f t="shared" ca="1" si="150"/>
        <v>1</v>
      </c>
      <c r="S89" s="66" t="str">
        <f t="shared" ca="1" si="112"/>
        <v>556</v>
      </c>
      <c r="T89" s="105" t="str">
        <f t="shared" ca="1" si="113"/>
        <v/>
      </c>
    </row>
    <row r="90" spans="1:20">
      <c r="A90">
        <f ca="1">IF(B90="","",INDIRECT("減額一覧!B"&amp;$P90))</f>
        <v>246</v>
      </c>
      <c r="B90" s="61">
        <f ca="1">IF(INDIRECT("減額一覧!BB"&amp;P90)=1,INDIRECT("減額一覧!W"&amp;P90),"")</f>
        <v>112</v>
      </c>
      <c r="C90" s="44">
        <f ca="1">IF(B90="","",INDIRECT("減額一覧!C"&amp;$P90))</f>
        <v>556210500</v>
      </c>
      <c r="D90" s="79" t="str">
        <f ca="1">IF($B90="","",INDIRECT("減額一覧!G"&amp;$P90))</f>
        <v>元林　丈彦</v>
      </c>
      <c r="E90" s="19">
        <f ca="1">IF(B90="","",INDIRECT("減額一覧!H"&amp;P90))</f>
        <v>20</v>
      </c>
      <c r="F90" s="19">
        <f ca="1">IF($B90="","",INDIRECT("減額一覧!AD"&amp;P90))</f>
        <v>1</v>
      </c>
      <c r="G90" s="20">
        <f ca="1">IF($B90="","",INDIRECT("減額一覧!AE"&amp;P90))</f>
        <v>220</v>
      </c>
      <c r="H90" s="20">
        <f ca="1">IF($B90="","",INDIRECT("減額一覧!AF"&amp;P90))</f>
        <v>118</v>
      </c>
      <c r="I90" s="32">
        <f ca="1">IF(B90="","",IF(INDIRECT("減額一覧!BM"&amp;P90)=0.08,0.08,0.1))</f>
        <v>0.1</v>
      </c>
      <c r="J90" s="52"/>
      <c r="K90" s="95" t="str">
        <f t="shared" ca="1" si="134"/>
        <v/>
      </c>
      <c r="L90" s="58" t="str">
        <f t="shared" ca="1" si="108"/>
        <v/>
      </c>
      <c r="N90" s="113" t="str">
        <f t="shared" ca="1" si="148"/>
        <v>市内</v>
      </c>
      <c r="O90" s="114">
        <f t="shared" ref="O90" ca="1" si="151">IF(B90="","",IF(INDIRECT("減額一覧!BM"&amp;P90)=0.08,0.08,0.1))</f>
        <v>0.1</v>
      </c>
      <c r="P90" s="38">
        <v>20</v>
      </c>
      <c r="Q90" s="38">
        <f t="shared" ca="1" si="150"/>
        <v>1</v>
      </c>
      <c r="R90" s="38">
        <f t="shared" ca="1" si="150"/>
        <v>1</v>
      </c>
      <c r="S90" s="66" t="str">
        <f t="shared" ca="1" si="112"/>
        <v>556</v>
      </c>
      <c r="T90" s="105" t="str">
        <f t="shared" ca="1" si="113"/>
        <v/>
      </c>
    </row>
    <row r="91" spans="1:20">
      <c r="A91">
        <f ca="1">IF(B91="","",INDIRECT("減額一覧!B"&amp;$P91))</f>
        <v>246</v>
      </c>
      <c r="B91" s="61">
        <f ca="1">IF(INDIRECT("減額一覧!BC"&amp;P91)=1,INDIRECT("減額一覧!AG"&amp;P91),"")</f>
        <v>201</v>
      </c>
      <c r="C91" s="36">
        <f ca="1">IF(B91="","",INDIRECT("減額一覧!C"&amp;$P91))</f>
        <v>556210500</v>
      </c>
      <c r="D91" s="80" t="str">
        <f ca="1">IF($B91="","",INDIRECT("減額一覧!G"&amp;$P91))</f>
        <v>元林　丈彦</v>
      </c>
      <c r="E91" s="19">
        <f ca="1">IF(B91="","",INDIRECT("減額一覧!H"&amp;P91))</f>
        <v>20</v>
      </c>
      <c r="F91" s="19">
        <f ca="1">IF($B91="","",INDIRECT("減額一覧!AN"&amp;P91))</f>
        <v>2</v>
      </c>
      <c r="G91" s="20">
        <f ca="1">IF($B91="","",INDIRECT("減額一覧!AO"&amp;P91))</f>
        <v>440</v>
      </c>
      <c r="H91" s="20">
        <f ca="1">IF($B91="","",INDIRECT("減額一覧!AP"&amp;P91))</f>
        <v>236</v>
      </c>
      <c r="I91" s="32">
        <f ca="1">IF(B91="","",IF(INDIRECT("減額一覧!BN"&amp;P91)=0.08,0.08,0.1))</f>
        <v>0.1</v>
      </c>
      <c r="J91" s="52"/>
      <c r="K91" s="95" t="str">
        <f t="shared" ca="1" si="134"/>
        <v/>
      </c>
      <c r="L91" s="58" t="str">
        <f t="shared" ca="1" si="108"/>
        <v/>
      </c>
      <c r="N91" s="113" t="str">
        <f t="shared" ca="1" si="148"/>
        <v>市内</v>
      </c>
      <c r="O91" s="114">
        <f t="shared" ref="O91" ca="1" si="152">IF(B91="","",IF(INDIRECT("減額一覧!BN"&amp;P91)=0.08,0.08,0.1))</f>
        <v>0.1</v>
      </c>
      <c r="P91" s="38">
        <v>20</v>
      </c>
      <c r="Q91" s="38">
        <f t="shared" ca="1" si="150"/>
        <v>1</v>
      </c>
      <c r="R91" s="38">
        <f t="shared" ca="1" si="150"/>
        <v>1</v>
      </c>
      <c r="S91" s="66" t="str">
        <f t="shared" ca="1" si="112"/>
        <v>556</v>
      </c>
      <c r="T91" s="105" t="str">
        <f t="shared" ca="1" si="113"/>
        <v/>
      </c>
    </row>
    <row r="92" spans="1:20">
      <c r="A92">
        <f ca="1">IF(B92="","",INDIRECT("減額一覧!B"&amp;$P92))</f>
        <v>246</v>
      </c>
      <c r="B92" s="61">
        <f ca="1">IF(INDIRECT("減額一覧!BD"&amp;P92)=1,INDIRECT("減額一覧!AQ"&amp;P92),"")</f>
        <v>202</v>
      </c>
      <c r="C92" s="45">
        <f ca="1">IF(B92="","",INDIRECT("減額一覧!C"&amp;$P92))</f>
        <v>556210500</v>
      </c>
      <c r="D92" s="79" t="str">
        <f ca="1">IF($B92="","",INDIRECT("減額一覧!G"&amp;$P92))</f>
        <v>元林　丈彦</v>
      </c>
      <c r="E92" s="19">
        <f ca="1">IF(B92="","",INDIRECT("減額一覧!H"&amp;P92))</f>
        <v>20</v>
      </c>
      <c r="F92" s="19">
        <f ca="1">IF($B92="","",INDIRECT("減額一覧!AX"&amp;P92))</f>
        <v>2</v>
      </c>
      <c r="G92" s="20">
        <f ca="1">IF($B92="","",INDIRECT("減額一覧!AY"&amp;P92))</f>
        <v>440</v>
      </c>
      <c r="H92" s="20">
        <f ca="1">IF($B92="","",INDIRECT("減額一覧!AZ"&amp;P92))</f>
        <v>236</v>
      </c>
      <c r="I92" s="32">
        <f ca="1">IF(B92="","",IF(INDIRECT("減額一覧!BO"&amp;P92)=0.08,0.08,0.1))</f>
        <v>0.1</v>
      </c>
      <c r="J92" s="52"/>
      <c r="K92" s="95" t="str">
        <f t="shared" ca="1" si="134"/>
        <v/>
      </c>
      <c r="L92" s="58" t="str">
        <f t="shared" ca="1" si="108"/>
        <v/>
      </c>
      <c r="N92" s="113" t="str">
        <f t="shared" ca="1" si="148"/>
        <v>市内</v>
      </c>
      <c r="O92" s="114">
        <f t="shared" ref="O92" ca="1" si="153">IF(B92="","",IF(INDIRECT("減額一覧!BO"&amp;P92)=0.08,0.08,0.1))</f>
        <v>0.1</v>
      </c>
      <c r="P92" s="38">
        <v>20</v>
      </c>
      <c r="Q92" s="38">
        <f t="shared" ca="1" si="150"/>
        <v>1</v>
      </c>
      <c r="R92" s="38">
        <f t="shared" ca="1" si="150"/>
        <v>1</v>
      </c>
      <c r="S92" s="66" t="str">
        <f t="shared" ca="1" si="112"/>
        <v>556</v>
      </c>
      <c r="T92" s="105" t="str">
        <f t="shared" ca="1" si="113"/>
        <v/>
      </c>
    </row>
    <row r="93" spans="1:20" ht="19.5" thickBot="1">
      <c r="B93" s="64"/>
      <c r="C93" s="41" t="str">
        <f>IF(B93="","",減額一覧!C89)</f>
        <v/>
      </c>
      <c r="D93" s="43"/>
      <c r="E93" s="21"/>
      <c r="F93" s="22" t="s">
        <v>69</v>
      </c>
      <c r="G93" s="23">
        <f t="shared" ref="G93:H93" ca="1" si="154">SUBTOTAL(9,G89:G92)</f>
        <v>1320</v>
      </c>
      <c r="H93" s="23">
        <f t="shared" ca="1" si="154"/>
        <v>708</v>
      </c>
      <c r="I93" s="30"/>
      <c r="J93" s="53"/>
      <c r="K93" s="96" t="str">
        <f t="shared" si="134"/>
        <v/>
      </c>
      <c r="L93" s="59" t="str">
        <f t="shared" si="108"/>
        <v/>
      </c>
      <c r="N93" s="108" t="str">
        <f t="shared" ref="N93" ca="1" si="155">IF(AND(G93=0,H93=0),"","小計")</f>
        <v>小計</v>
      </c>
      <c r="O93" s="108" t="str">
        <f t="shared" ref="O93" ca="1" si="156">IF(AND(G93=0,H93=0),"","小計")</f>
        <v>小計</v>
      </c>
      <c r="P93" s="38"/>
      <c r="Q93" s="38"/>
      <c r="R93" s="38"/>
      <c r="S93" s="66" t="str">
        <f t="shared" si="112"/>
        <v/>
      </c>
      <c r="T93" s="105" t="str">
        <f t="shared" si="113"/>
        <v/>
      </c>
    </row>
    <row r="94" spans="1:20" ht="19.5" thickTop="1">
      <c r="A94">
        <f ca="1">IF(B94="","",INDIRECT("減額一覧!B"&amp;$P94))</f>
        <v>248</v>
      </c>
      <c r="B94" s="61">
        <f ca="1">IF(INDIRECT("減額一覧!BA"&amp;P94)=1,INDIRECT("減額一覧!M"&amp;P94),"")</f>
        <v>204</v>
      </c>
      <c r="C94" s="36">
        <f ca="1">IF(B94="","",INDIRECT("減額一覧!C"&amp;$P94))</f>
        <v>803131000</v>
      </c>
      <c r="D94" s="78" t="str">
        <f ca="1">IF($B94="","",INDIRECT("減額一覧!G"&amp;$P94))</f>
        <v>谷崎　庄治</v>
      </c>
      <c r="E94" s="19">
        <f ca="1">IF(B94="","",INDIRECT("減額一覧!H"&amp;P94))</f>
        <v>20</v>
      </c>
      <c r="F94" s="19">
        <f ca="1">IF($B94="","",INDIRECT("減額一覧!T"&amp;P94))</f>
        <v>3</v>
      </c>
      <c r="G94" s="20">
        <f ca="1">IF($B94="","",INDIRECT("減額一覧!U"&amp;P94))</f>
        <v>512</v>
      </c>
      <c r="H94" s="20">
        <f ca="1">IF($B94="","",INDIRECT("減額一覧!V"&amp;P94))</f>
        <v>354</v>
      </c>
      <c r="I94" s="32">
        <f ca="1">IF(B94="","",IF(INDIRECT("減額一覧!BL"&amp;P94)=0.08,0.08,0.1))</f>
        <v>0.1</v>
      </c>
      <c r="J94" s="51" t="s">
        <v>453</v>
      </c>
      <c r="K94" s="94" t="str">
        <f t="shared" ca="1" si="134"/>
        <v/>
      </c>
      <c r="L94" s="56" t="str">
        <f t="shared" ca="1" si="108"/>
        <v/>
      </c>
      <c r="N94" s="113" t="str">
        <f t="shared" ref="N94:N97" ca="1" si="157">IF(A94="","",IF(A94&gt;3000,"月ヶ瀬",IF(A94&gt;=2000,"都祁","市内")))</f>
        <v>市内</v>
      </c>
      <c r="O94" s="114">
        <f t="shared" ref="O94" ca="1" si="158">IF(B94="","",IF(INDIRECT("減額一覧!BL"&amp;P94)=0.08,0.08,0.1))</f>
        <v>0.1</v>
      </c>
      <c r="P94" s="38">
        <v>21</v>
      </c>
      <c r="Q94" s="38">
        <f t="shared" ref="Q94:R97" ca="1" si="159">IF(G94="","",IF(G94&gt;0,1,""))</f>
        <v>1</v>
      </c>
      <c r="R94" s="38">
        <f t="shared" ca="1" si="159"/>
        <v>1</v>
      </c>
      <c r="S94" s="66" t="str">
        <f t="shared" ca="1" si="112"/>
        <v>803</v>
      </c>
      <c r="T94" s="105" t="str">
        <f t="shared" ca="1" si="113"/>
        <v/>
      </c>
    </row>
    <row r="95" spans="1:20">
      <c r="A95">
        <f ca="1">IF(B95="","",INDIRECT("減額一覧!B"&amp;$P95))</f>
        <v>248</v>
      </c>
      <c r="B95" s="61">
        <f ca="1">IF(INDIRECT("減額一覧!BB"&amp;P95)=1,INDIRECT("減額一覧!W"&amp;P95),"")</f>
        <v>205</v>
      </c>
      <c r="C95" s="44">
        <f ca="1">IF(B95="","",INDIRECT("減額一覧!C"&amp;$P95))</f>
        <v>803131000</v>
      </c>
      <c r="D95" s="79" t="str">
        <f ca="1">IF($B95="","",INDIRECT("減額一覧!G"&amp;$P95))</f>
        <v>谷崎　庄治</v>
      </c>
      <c r="E95" s="19">
        <f ca="1">IF(B95="","",INDIRECT("減額一覧!H"&amp;P95))</f>
        <v>20</v>
      </c>
      <c r="F95" s="19">
        <f ca="1">IF($B95="","",INDIRECT("減額一覧!AD"&amp;P95))</f>
        <v>3</v>
      </c>
      <c r="G95" s="20">
        <f ca="1">IF($B95="","",INDIRECT("減額一覧!AE"&amp;P95))</f>
        <v>561</v>
      </c>
      <c r="H95" s="20">
        <f ca="1">IF($B95="","",INDIRECT("減額一覧!AF"&amp;P95))</f>
        <v>409</v>
      </c>
      <c r="I95" s="32">
        <f ca="1">IF(B95="","",IF(INDIRECT("減額一覧!BM"&amp;P95)=0.08,0.08,0.1))</f>
        <v>0.1</v>
      </c>
      <c r="J95" s="52"/>
      <c r="K95" s="95" t="str">
        <f t="shared" ca="1" si="134"/>
        <v/>
      </c>
      <c r="L95" s="58" t="str">
        <f t="shared" ca="1" si="108"/>
        <v/>
      </c>
      <c r="N95" s="113" t="str">
        <f t="shared" ca="1" si="157"/>
        <v>市内</v>
      </c>
      <c r="O95" s="114">
        <f t="shared" ref="O95" ca="1" si="160">IF(B95="","",IF(INDIRECT("減額一覧!BM"&amp;P95)=0.08,0.08,0.1))</f>
        <v>0.1</v>
      </c>
      <c r="P95" s="38">
        <v>21</v>
      </c>
      <c r="Q95" s="38">
        <f t="shared" ca="1" si="159"/>
        <v>1</v>
      </c>
      <c r="R95" s="38">
        <f t="shared" ca="1" si="159"/>
        <v>1</v>
      </c>
      <c r="S95" s="66" t="str">
        <f t="shared" ca="1" si="112"/>
        <v>803</v>
      </c>
      <c r="T95" s="105" t="str">
        <f t="shared" ca="1" si="113"/>
        <v/>
      </c>
    </row>
    <row r="96" spans="1:20">
      <c r="A96">
        <f ca="1">IF(B96="","",INDIRECT("減額一覧!B"&amp;$P96))</f>
        <v>248</v>
      </c>
      <c r="B96" s="61">
        <f ca="1">IF(INDIRECT("減額一覧!BC"&amp;P96)=1,INDIRECT("減額一覧!AG"&amp;P96),"")</f>
        <v>206</v>
      </c>
      <c r="C96" s="36">
        <f ca="1">IF(B96="","",INDIRECT("減額一覧!C"&amp;$P96))</f>
        <v>803131000</v>
      </c>
      <c r="D96" s="80" t="str">
        <f ca="1">IF($B96="","",INDIRECT("減額一覧!G"&amp;$P96))</f>
        <v>谷崎　庄治</v>
      </c>
      <c r="E96" s="19">
        <f ca="1">IF(B96="","",INDIRECT("減額一覧!H"&amp;P96))</f>
        <v>20</v>
      </c>
      <c r="F96" s="19">
        <f ca="1">IF($B96="","",INDIRECT("減額一覧!AN"&amp;P96))</f>
        <v>4</v>
      </c>
      <c r="G96" s="20">
        <f ca="1">IF($B96="","",INDIRECT("減額一覧!AO"&amp;P96))</f>
        <v>831</v>
      </c>
      <c r="H96" s="20">
        <f ca="1">IF($B96="","",INDIRECT("減額一覧!AP"&amp;P96))</f>
        <v>546</v>
      </c>
      <c r="I96" s="32">
        <f ca="1">IF(B96="","",IF(INDIRECT("減額一覧!BN"&amp;P96)=0.08,0.08,0.1))</f>
        <v>0.1</v>
      </c>
      <c r="J96" s="52"/>
      <c r="K96" s="95" t="str">
        <f t="shared" ca="1" si="134"/>
        <v/>
      </c>
      <c r="L96" s="58" t="str">
        <f t="shared" ca="1" si="108"/>
        <v/>
      </c>
      <c r="N96" s="113" t="str">
        <f t="shared" ca="1" si="157"/>
        <v>市内</v>
      </c>
      <c r="O96" s="114">
        <f t="shared" ref="O96" ca="1" si="161">IF(B96="","",IF(INDIRECT("減額一覧!BN"&amp;P96)=0.08,0.08,0.1))</f>
        <v>0.1</v>
      </c>
      <c r="P96" s="38">
        <v>21</v>
      </c>
      <c r="Q96" s="38">
        <f t="shared" ca="1" si="159"/>
        <v>1</v>
      </c>
      <c r="R96" s="38">
        <f t="shared" ca="1" si="159"/>
        <v>1</v>
      </c>
      <c r="S96" s="66" t="str">
        <f t="shared" ca="1" si="112"/>
        <v>803</v>
      </c>
      <c r="T96" s="105" t="str">
        <f t="shared" ca="1" si="113"/>
        <v/>
      </c>
    </row>
    <row r="97" spans="1:20">
      <c r="A97">
        <f ca="1">IF(B97="","",INDIRECT("減額一覧!B"&amp;$P97))</f>
        <v>248</v>
      </c>
      <c r="B97" s="61">
        <f ca="1">IF(INDIRECT("減額一覧!BD"&amp;P97)=1,INDIRECT("減額一覧!AQ"&amp;P97),"")</f>
        <v>207</v>
      </c>
      <c r="C97" s="45">
        <f ca="1">IF(B97="","",INDIRECT("減額一覧!C"&amp;$P97))</f>
        <v>803131000</v>
      </c>
      <c r="D97" s="79" t="str">
        <f ca="1">IF($B97="","",INDIRECT("減額一覧!G"&amp;$P97))</f>
        <v>谷崎　庄治</v>
      </c>
      <c r="E97" s="19">
        <f ca="1">IF(B97="","",INDIRECT("減額一覧!H"&amp;P97))</f>
        <v>20</v>
      </c>
      <c r="F97" s="19">
        <f ca="1">IF($B97="","",INDIRECT("減額一覧!AX"&amp;P97))</f>
        <v>5</v>
      </c>
      <c r="G97" s="20">
        <f ca="1">IF($B97="","",INDIRECT("減額一覧!AY"&amp;P97))</f>
        <v>1051</v>
      </c>
      <c r="H97" s="20">
        <f ca="1">IF($B97="","",INDIRECT("減額一覧!AZ"&amp;P97))</f>
        <v>682</v>
      </c>
      <c r="I97" s="32">
        <f ca="1">IF(B97="","",IF(INDIRECT("減額一覧!BO"&amp;P97)=0.08,0.08,0.1))</f>
        <v>0.1</v>
      </c>
      <c r="J97" s="52"/>
      <c r="K97" s="95" t="str">
        <f t="shared" ca="1" si="134"/>
        <v/>
      </c>
      <c r="L97" s="58" t="str">
        <f t="shared" ca="1" si="108"/>
        <v/>
      </c>
      <c r="N97" s="113" t="str">
        <f t="shared" ca="1" si="157"/>
        <v>市内</v>
      </c>
      <c r="O97" s="114">
        <f t="shared" ref="O97" ca="1" si="162">IF(B97="","",IF(INDIRECT("減額一覧!BO"&amp;P97)=0.08,0.08,0.1))</f>
        <v>0.1</v>
      </c>
      <c r="P97" s="38">
        <v>21</v>
      </c>
      <c r="Q97" s="38">
        <f t="shared" ca="1" si="159"/>
        <v>1</v>
      </c>
      <c r="R97" s="38">
        <f t="shared" ca="1" si="159"/>
        <v>1</v>
      </c>
      <c r="S97" s="66" t="str">
        <f t="shared" ca="1" si="112"/>
        <v>803</v>
      </c>
      <c r="T97" s="105" t="str">
        <f t="shared" ca="1" si="113"/>
        <v/>
      </c>
    </row>
    <row r="98" spans="1:20" ht="19.5" thickBot="1">
      <c r="B98" s="64"/>
      <c r="C98" s="41" t="str">
        <f>IF(B98="","",減額一覧!C94)</f>
        <v/>
      </c>
      <c r="D98" s="43"/>
      <c r="E98" s="21"/>
      <c r="F98" s="22" t="s">
        <v>69</v>
      </c>
      <c r="G98" s="23">
        <f t="shared" ref="G98:H98" ca="1" si="163">SUBTOTAL(9,G94:G97)</f>
        <v>2955</v>
      </c>
      <c r="H98" s="23">
        <f t="shared" ca="1" si="163"/>
        <v>1991</v>
      </c>
      <c r="I98" s="30"/>
      <c r="J98" s="53"/>
      <c r="K98" s="96" t="str">
        <f t="shared" si="134"/>
        <v/>
      </c>
      <c r="L98" s="59" t="str">
        <f t="shared" si="108"/>
        <v/>
      </c>
      <c r="N98" s="108" t="str">
        <f t="shared" ref="N98" ca="1" si="164">IF(AND(G98=0,H98=0),"","小計")</f>
        <v>小計</v>
      </c>
      <c r="O98" s="108" t="str">
        <f t="shared" ref="O98" ca="1" si="165">IF(AND(G98=0,H98=0),"","小計")</f>
        <v>小計</v>
      </c>
      <c r="P98" s="38"/>
      <c r="Q98" s="38"/>
      <c r="R98" s="38"/>
      <c r="S98" s="66" t="str">
        <f t="shared" si="112"/>
        <v/>
      </c>
      <c r="T98" s="105" t="str">
        <f t="shared" si="113"/>
        <v/>
      </c>
    </row>
    <row r="99" spans="1:20" ht="19.5" thickTop="1">
      <c r="A99">
        <f ca="1">IF(B99="","",INDIRECT("減額一覧!B"&amp;$P99))</f>
        <v>249</v>
      </c>
      <c r="B99" s="61">
        <f ca="1">IF(INDIRECT("減額一覧!BA"&amp;P99)=1,INDIRECT("減額一覧!M"&amp;P99),"")</f>
        <v>206</v>
      </c>
      <c r="C99" s="36">
        <f ca="1">IF(B99="","",INDIRECT("減額一覧!C"&amp;$P99))</f>
        <v>608203000</v>
      </c>
      <c r="D99" s="78" t="str">
        <f ca="1">IF($B99="","",INDIRECT("減額一覧!G"&amp;$P99))</f>
        <v>岩下　伸子</v>
      </c>
      <c r="E99" s="19">
        <f ca="1">IF(B99="","",INDIRECT("減額一覧!H"&amp;P99))</f>
        <v>13</v>
      </c>
      <c r="F99" s="19">
        <f ca="1">IF($B99="","",INDIRECT("減額一覧!T"&amp;P99))</f>
        <v>3</v>
      </c>
      <c r="G99" s="20">
        <f ca="1">IF($B99="","",INDIRECT("減額一覧!U"&amp;P99))</f>
        <v>511</v>
      </c>
      <c r="H99" s="20">
        <f ca="1">IF($B99="","",INDIRECT("減額一覧!V"&amp;P99))</f>
        <v>409</v>
      </c>
      <c r="I99" s="32">
        <f ca="1">IF(B99="","",IF(INDIRECT("減額一覧!BL"&amp;P99)=0.08,0.08,0.1))</f>
        <v>0.1</v>
      </c>
      <c r="J99" s="51" t="s">
        <v>454</v>
      </c>
      <c r="K99" s="94" t="str">
        <f t="shared" ca="1" si="134"/>
        <v/>
      </c>
      <c r="L99" s="56" t="str">
        <f t="shared" ca="1" si="108"/>
        <v/>
      </c>
      <c r="N99" s="113" t="str">
        <f t="shared" ref="N99:N102" ca="1" si="166">IF(A99="","",IF(A99&gt;3000,"月ヶ瀬",IF(A99&gt;=2000,"都祁","市内")))</f>
        <v>市内</v>
      </c>
      <c r="O99" s="114">
        <f t="shared" ref="O99" ca="1" si="167">IF(B99="","",IF(INDIRECT("減額一覧!BL"&amp;P99)=0.08,0.08,0.1))</f>
        <v>0.1</v>
      </c>
      <c r="P99" s="38">
        <v>22</v>
      </c>
      <c r="Q99" s="38">
        <f t="shared" ref="Q99:R102" ca="1" si="168">IF(G99="","",IF(G99&gt;0,1,""))</f>
        <v>1</v>
      </c>
      <c r="R99" s="38">
        <f t="shared" ca="1" si="168"/>
        <v>1</v>
      </c>
      <c r="S99" s="66" t="str">
        <f t="shared" ca="1" si="112"/>
        <v>608</v>
      </c>
      <c r="T99" s="105" t="str">
        <f t="shared" ca="1" si="113"/>
        <v/>
      </c>
    </row>
    <row r="100" spans="1:20">
      <c r="A100">
        <f ca="1">IF(B100="","",INDIRECT("減額一覧!B"&amp;$P100))</f>
        <v>249</v>
      </c>
      <c r="B100" s="61">
        <f ca="1">IF(INDIRECT("減額一覧!BB"&amp;P100)=1,INDIRECT("減額一覧!W"&amp;P100),"")</f>
        <v>207</v>
      </c>
      <c r="C100" s="44">
        <f ca="1">IF(B100="","",INDIRECT("減額一覧!C"&amp;$P100))</f>
        <v>608203000</v>
      </c>
      <c r="D100" s="79" t="str">
        <f ca="1">IF($B100="","",INDIRECT("減額一覧!G"&amp;$P100))</f>
        <v>岩下　伸子</v>
      </c>
      <c r="E100" s="19">
        <f ca="1">IF(B100="","",INDIRECT("減額一覧!H"&amp;P100))</f>
        <v>13</v>
      </c>
      <c r="F100" s="19">
        <f ca="1">IF($B100="","",INDIRECT("減額一覧!AD"&amp;P100))</f>
        <v>4</v>
      </c>
      <c r="G100" s="20">
        <f ca="1">IF($B100="","",INDIRECT("減額一覧!AE"&amp;P100))</f>
        <v>682</v>
      </c>
      <c r="H100" s="20">
        <f ca="1">IF($B100="","",INDIRECT("減額一覧!AF"&amp;P100))</f>
        <v>546</v>
      </c>
      <c r="I100" s="32">
        <f ca="1">IF(B100="","",IF(INDIRECT("減額一覧!BM"&amp;P100)=0.08,0.08,0.1))</f>
        <v>0.1</v>
      </c>
      <c r="J100" s="52"/>
      <c r="K100" s="95" t="str">
        <f t="shared" ca="1" si="134"/>
        <v/>
      </c>
      <c r="L100" s="58" t="str">
        <f t="shared" ca="1" si="108"/>
        <v/>
      </c>
      <c r="N100" s="113" t="str">
        <f t="shared" ca="1" si="166"/>
        <v>市内</v>
      </c>
      <c r="O100" s="114">
        <f t="shared" ref="O100" ca="1" si="169">IF(B100="","",IF(INDIRECT("減額一覧!BM"&amp;P100)=0.08,0.08,0.1))</f>
        <v>0.1</v>
      </c>
      <c r="P100" s="38">
        <v>22</v>
      </c>
      <c r="Q100" s="38">
        <f t="shared" ca="1" si="168"/>
        <v>1</v>
      </c>
      <c r="R100" s="38">
        <f t="shared" ca="1" si="168"/>
        <v>1</v>
      </c>
      <c r="S100" s="66" t="str">
        <f t="shared" ca="1" si="112"/>
        <v>608</v>
      </c>
      <c r="T100" s="105" t="str">
        <f t="shared" ca="1" si="113"/>
        <v/>
      </c>
    </row>
    <row r="101" spans="1:20">
      <c r="A101">
        <f ca="1">IF(B101="","",INDIRECT("減額一覧!B"&amp;$P101))</f>
        <v>249</v>
      </c>
      <c r="B101" s="61">
        <f ca="1">IF(INDIRECT("減額一覧!BC"&amp;P101)=1,INDIRECT("減額一覧!AG"&amp;P101),"")</f>
        <v>208</v>
      </c>
      <c r="C101" s="36">
        <f ca="1">IF(B101="","",INDIRECT("減額一覧!C"&amp;$P101))</f>
        <v>608203000</v>
      </c>
      <c r="D101" s="80" t="str">
        <f ca="1">IF($B101="","",INDIRECT("減額一覧!G"&amp;$P101))</f>
        <v>岩下　伸子</v>
      </c>
      <c r="E101" s="19">
        <f ca="1">IF(B101="","",INDIRECT("減額一覧!H"&amp;P101))</f>
        <v>13</v>
      </c>
      <c r="F101" s="19">
        <f ca="1">IF($B101="","",INDIRECT("減額一覧!AN"&amp;P101))</f>
        <v>1</v>
      </c>
      <c r="G101" s="20">
        <f ca="1">IF($B101="","",INDIRECT("減額一覧!AO"&amp;P101))</f>
        <v>170</v>
      </c>
      <c r="H101" s="20">
        <f ca="1">IF($B101="","",INDIRECT("減額一覧!AP"&amp;P101))</f>
        <v>137</v>
      </c>
      <c r="I101" s="32">
        <f ca="1">IF(B101="","",IF(INDIRECT("減額一覧!BN"&amp;P101)=0.08,0.08,0.1))</f>
        <v>0.1</v>
      </c>
      <c r="J101" s="52"/>
      <c r="K101" s="95" t="str">
        <f t="shared" ca="1" si="134"/>
        <v/>
      </c>
      <c r="L101" s="58" t="str">
        <f t="shared" ca="1" si="108"/>
        <v/>
      </c>
      <c r="N101" s="113" t="str">
        <f t="shared" ca="1" si="166"/>
        <v>市内</v>
      </c>
      <c r="O101" s="114">
        <f t="shared" ref="O101" ca="1" si="170">IF(B101="","",IF(INDIRECT("減額一覧!BN"&amp;P101)=0.08,0.08,0.1))</f>
        <v>0.1</v>
      </c>
      <c r="P101" s="38">
        <v>22</v>
      </c>
      <c r="Q101" s="38">
        <f t="shared" ca="1" si="168"/>
        <v>1</v>
      </c>
      <c r="R101" s="38">
        <f t="shared" ca="1" si="168"/>
        <v>1</v>
      </c>
      <c r="S101" s="66" t="str">
        <f t="shared" ca="1" si="112"/>
        <v>608</v>
      </c>
      <c r="T101" s="105" t="str">
        <f t="shared" ca="1" si="113"/>
        <v/>
      </c>
    </row>
    <row r="102" spans="1:20" hidden="1">
      <c r="A102" t="str">
        <f ca="1">IF(B102="","",INDIRECT("減額一覧!B"&amp;$P102))</f>
        <v/>
      </c>
      <c r="B102" s="61" t="str">
        <f ca="1">IF(INDIRECT("減額一覧!BD"&amp;P102)=1,INDIRECT("減額一覧!AQ"&amp;P102),"")</f>
        <v/>
      </c>
      <c r="C102" s="45" t="str">
        <f ca="1">IF(B102="","",INDIRECT("減額一覧!C"&amp;$P102))</f>
        <v/>
      </c>
      <c r="D102" s="79" t="str">
        <f ca="1">IF($B102="","",INDIRECT("減額一覧!G"&amp;$P102))</f>
        <v/>
      </c>
      <c r="E102" s="19" t="str">
        <f ca="1">IF(B102="","",INDIRECT("減額一覧!H"&amp;P102))</f>
        <v/>
      </c>
      <c r="F102" s="19" t="str">
        <f ca="1">IF($B102="","",INDIRECT("減額一覧!AX"&amp;P102))</f>
        <v/>
      </c>
      <c r="G102" s="20" t="str">
        <f ca="1">IF($B102="","",INDIRECT("減額一覧!AY"&amp;P102))</f>
        <v/>
      </c>
      <c r="H102" s="20" t="str">
        <f ca="1">IF($B102="","",INDIRECT("減額一覧!AZ"&amp;P102))</f>
        <v/>
      </c>
      <c r="I102" s="32" t="str">
        <f ca="1">IF(B102="","",IF(INDIRECT("減額一覧!BO"&amp;P102)=0.08,0.08,0.1))</f>
        <v/>
      </c>
      <c r="J102" s="52"/>
      <c r="K102" s="95" t="str">
        <f t="shared" ca="1" si="134"/>
        <v/>
      </c>
      <c r="L102" s="58" t="str">
        <f t="shared" ca="1" si="108"/>
        <v/>
      </c>
      <c r="N102" s="113" t="str">
        <f t="shared" ca="1" si="166"/>
        <v/>
      </c>
      <c r="O102" s="114" t="str">
        <f t="shared" ref="O102" ca="1" si="171">IF(B102="","",IF(INDIRECT("減額一覧!BO"&amp;P102)=0.08,0.08,0.1))</f>
        <v/>
      </c>
      <c r="P102" s="38">
        <v>22</v>
      </c>
      <c r="Q102" s="38" t="str">
        <f t="shared" ca="1" si="168"/>
        <v/>
      </c>
      <c r="R102" s="38" t="str">
        <f t="shared" ca="1" si="168"/>
        <v/>
      </c>
      <c r="S102" s="66" t="str">
        <f t="shared" ca="1" si="112"/>
        <v/>
      </c>
      <c r="T102" s="105" t="str">
        <f t="shared" ca="1" si="113"/>
        <v/>
      </c>
    </row>
    <row r="103" spans="1:20" ht="19.5" thickBot="1">
      <c r="B103" s="64"/>
      <c r="C103" s="41" t="str">
        <f>IF(B103="","",減額一覧!C99)</f>
        <v/>
      </c>
      <c r="D103" s="43"/>
      <c r="E103" s="21"/>
      <c r="F103" s="22" t="s">
        <v>69</v>
      </c>
      <c r="G103" s="23">
        <f t="shared" ref="G103:H103" ca="1" si="172">SUBTOTAL(9,G99:G102)</f>
        <v>1363</v>
      </c>
      <c r="H103" s="23">
        <f t="shared" ca="1" si="172"/>
        <v>1092</v>
      </c>
      <c r="I103" s="30"/>
      <c r="J103" s="53"/>
      <c r="K103" s="96" t="str">
        <f t="shared" si="134"/>
        <v/>
      </c>
      <c r="L103" s="59" t="str">
        <f t="shared" si="108"/>
        <v/>
      </c>
      <c r="N103" s="108" t="str">
        <f t="shared" ref="N103" ca="1" si="173">IF(AND(G103=0,H103=0),"","小計")</f>
        <v>小計</v>
      </c>
      <c r="O103" s="108" t="str">
        <f t="shared" ref="O103" ca="1" si="174">IF(AND(G103=0,H103=0),"","小計")</f>
        <v>小計</v>
      </c>
      <c r="P103" s="38"/>
      <c r="Q103" s="38"/>
      <c r="R103" s="38"/>
      <c r="S103" s="66" t="str">
        <f t="shared" si="112"/>
        <v/>
      </c>
      <c r="T103" s="105" t="str">
        <f t="shared" si="113"/>
        <v/>
      </c>
    </row>
    <row r="104" spans="1:20" ht="19.5" thickTop="1">
      <c r="A104">
        <f ca="1">IF(B104="","",INDIRECT("減額一覧!B"&amp;$P104))</f>
        <v>251</v>
      </c>
      <c r="B104" s="61">
        <f ca="1">IF(INDIRECT("減額一覧!BA"&amp;P104)=1,INDIRECT("減額一覧!M"&amp;P104),"")</f>
        <v>206</v>
      </c>
      <c r="C104" s="36">
        <f ca="1">IF(B104="","",INDIRECT("減額一覧!C"&amp;$P104))</f>
        <v>247081000</v>
      </c>
      <c r="D104" s="78" t="str">
        <f ca="1">IF($B104="","",INDIRECT("減額一覧!G"&amp;$P104))</f>
        <v>稲葉　晋一</v>
      </c>
      <c r="E104" s="19">
        <f ca="1">IF(B104="","",INDIRECT("減額一覧!H"&amp;P104))</f>
        <v>13</v>
      </c>
      <c r="F104" s="19">
        <f ca="1">IF($B104="","",INDIRECT("減額一覧!T"&amp;P104))</f>
        <v>32</v>
      </c>
      <c r="G104" s="20">
        <f ca="1">IF($B104="","",INDIRECT("減額一覧!U"&amp;P104))</f>
        <v>6325</v>
      </c>
      <c r="H104" s="20">
        <f ca="1">IF($B104="","",INDIRECT("減額一覧!V"&amp;P104))</f>
        <v>0</v>
      </c>
      <c r="I104" s="32">
        <f ca="1">IF(B104="","",IF(INDIRECT("減額一覧!BL"&amp;P104)=0.08,0.08,0.1))</f>
        <v>0.1</v>
      </c>
      <c r="J104" s="51" t="s">
        <v>518</v>
      </c>
      <c r="K104" s="94" t="str">
        <f t="shared" ca="1" si="134"/>
        <v/>
      </c>
      <c r="L104" s="56" t="str">
        <f t="shared" ca="1" si="108"/>
        <v/>
      </c>
      <c r="N104" s="113" t="str">
        <f t="shared" ref="N104:N107" ca="1" si="175">IF(A104="","",IF(A104&gt;3000,"月ヶ瀬",IF(A104&gt;=2000,"都祁","市内")))</f>
        <v>市内</v>
      </c>
      <c r="O104" s="114">
        <f t="shared" ref="O104" ca="1" si="176">IF(B104="","",IF(INDIRECT("減額一覧!BL"&amp;P104)=0.08,0.08,0.1))</f>
        <v>0.1</v>
      </c>
      <c r="P104" s="38">
        <v>23</v>
      </c>
      <c r="Q104" s="38">
        <f t="shared" ref="Q104:R107" ca="1" si="177">IF(G104="","",IF(G104&gt;0,1,""))</f>
        <v>1</v>
      </c>
      <c r="R104" s="38" t="str">
        <f t="shared" ca="1" si="177"/>
        <v/>
      </c>
      <c r="S104" s="66" t="str">
        <f t="shared" ca="1" si="112"/>
        <v>247</v>
      </c>
      <c r="T104" s="105" t="str">
        <f t="shared" ca="1" si="113"/>
        <v/>
      </c>
    </row>
    <row r="105" spans="1:20">
      <c r="A105">
        <f ca="1">IF(B105="","",INDIRECT("減額一覧!B"&amp;$P105))</f>
        <v>251</v>
      </c>
      <c r="B105" s="61">
        <f ca="1">IF(INDIRECT("減額一覧!BB"&amp;P105)=1,INDIRECT("減額一覧!W"&amp;P105),"")</f>
        <v>207</v>
      </c>
      <c r="C105" s="44">
        <f ca="1">IF(B105="","",INDIRECT("減額一覧!C"&amp;$P105))</f>
        <v>247081000</v>
      </c>
      <c r="D105" s="79" t="str">
        <f ca="1">IF($B105="","",INDIRECT("減額一覧!G"&amp;$P105))</f>
        <v>稲葉　晋一</v>
      </c>
      <c r="E105" s="19">
        <f ca="1">IF(B105="","",INDIRECT("減額一覧!H"&amp;P105))</f>
        <v>13</v>
      </c>
      <c r="F105" s="19">
        <f ca="1">IF($B105="","",INDIRECT("減額一覧!AD"&amp;P105))</f>
        <v>32</v>
      </c>
      <c r="G105" s="20">
        <f ca="1">IF($B105="","",INDIRECT("減額一覧!AE"&amp;P105))</f>
        <v>6325</v>
      </c>
      <c r="H105" s="20">
        <f ca="1">IF($B105="","",INDIRECT("減額一覧!AF"&amp;P105))</f>
        <v>0</v>
      </c>
      <c r="I105" s="32">
        <f ca="1">IF(B105="","",IF(INDIRECT("減額一覧!BM"&amp;P105)=0.08,0.08,0.1))</f>
        <v>0.1</v>
      </c>
      <c r="J105" s="52"/>
      <c r="K105" s="95" t="str">
        <f t="shared" ca="1" si="134"/>
        <v/>
      </c>
      <c r="L105" s="58" t="str">
        <f t="shared" ca="1" si="108"/>
        <v/>
      </c>
      <c r="N105" s="113" t="str">
        <f t="shared" ca="1" si="175"/>
        <v>市内</v>
      </c>
      <c r="O105" s="114">
        <f t="shared" ref="O105" ca="1" si="178">IF(B105="","",IF(INDIRECT("減額一覧!BM"&amp;P105)=0.08,0.08,0.1))</f>
        <v>0.1</v>
      </c>
      <c r="P105" s="38">
        <v>23</v>
      </c>
      <c r="Q105" s="38">
        <f t="shared" ca="1" si="177"/>
        <v>1</v>
      </c>
      <c r="R105" s="38" t="str">
        <f t="shared" ca="1" si="177"/>
        <v/>
      </c>
      <c r="S105" s="66" t="str">
        <f t="shared" ca="1" si="112"/>
        <v>247</v>
      </c>
      <c r="T105" s="105" t="str">
        <f t="shared" ca="1" si="113"/>
        <v/>
      </c>
    </row>
    <row r="106" spans="1:20" hidden="1">
      <c r="A106" t="str">
        <f ca="1">IF(B106="","",INDIRECT("減額一覧!B"&amp;$P106))</f>
        <v/>
      </c>
      <c r="B106" s="61" t="str">
        <f ca="1">IF(INDIRECT("減額一覧!BC"&amp;P106)=1,INDIRECT("減額一覧!AG"&amp;P106),"")</f>
        <v/>
      </c>
      <c r="C106" s="36" t="str">
        <f ca="1">IF(B106="","",INDIRECT("減額一覧!C"&amp;$P106))</f>
        <v/>
      </c>
      <c r="D106" s="80" t="str">
        <f ca="1">IF($B106="","",INDIRECT("減額一覧!G"&amp;$P106))</f>
        <v/>
      </c>
      <c r="E106" s="19" t="str">
        <f ca="1">IF(B106="","",INDIRECT("減額一覧!H"&amp;P106))</f>
        <v/>
      </c>
      <c r="F106" s="19" t="str">
        <f ca="1">IF($B106="","",INDIRECT("減額一覧!AN"&amp;P106))</f>
        <v/>
      </c>
      <c r="G106" s="20" t="str">
        <f ca="1">IF($B106="","",INDIRECT("減額一覧!AO"&amp;P106))</f>
        <v/>
      </c>
      <c r="H106" s="20" t="str">
        <f ca="1">IF($B106="","",INDIRECT("減額一覧!AP"&amp;P106))</f>
        <v/>
      </c>
      <c r="I106" s="32" t="str">
        <f ca="1">IF(B106="","",IF(INDIRECT("減額一覧!BN"&amp;P106)=0.08,0.08,0.1))</f>
        <v/>
      </c>
      <c r="J106" s="52"/>
      <c r="K106" s="95" t="str">
        <f t="shared" ca="1" si="134"/>
        <v/>
      </c>
      <c r="L106" s="58" t="str">
        <f t="shared" ca="1" si="108"/>
        <v/>
      </c>
      <c r="N106" s="113" t="str">
        <f t="shared" ca="1" si="175"/>
        <v/>
      </c>
      <c r="O106" s="114" t="str">
        <f t="shared" ref="O106" ca="1" si="179">IF(B106="","",IF(INDIRECT("減額一覧!BN"&amp;P106)=0.08,0.08,0.1))</f>
        <v/>
      </c>
      <c r="P106" s="38">
        <v>23</v>
      </c>
      <c r="Q106" s="38" t="str">
        <f t="shared" ca="1" si="177"/>
        <v/>
      </c>
      <c r="R106" s="38" t="str">
        <f t="shared" ca="1" si="177"/>
        <v/>
      </c>
      <c r="S106" s="66" t="str">
        <f t="shared" ca="1" si="112"/>
        <v/>
      </c>
      <c r="T106" s="105" t="str">
        <f t="shared" ca="1" si="113"/>
        <v/>
      </c>
    </row>
    <row r="107" spans="1:20" hidden="1">
      <c r="A107" t="str">
        <f ca="1">IF(B107="","",INDIRECT("減額一覧!B"&amp;$P107))</f>
        <v/>
      </c>
      <c r="B107" s="61" t="str">
        <f ca="1">IF(INDIRECT("減額一覧!BD"&amp;P107)=1,INDIRECT("減額一覧!AQ"&amp;P107),"")</f>
        <v/>
      </c>
      <c r="C107" s="45" t="str">
        <f ca="1">IF(B107="","",INDIRECT("減額一覧!C"&amp;$P107))</f>
        <v/>
      </c>
      <c r="D107" s="79" t="str">
        <f ca="1">IF($B107="","",INDIRECT("減額一覧!G"&amp;$P107))</f>
        <v/>
      </c>
      <c r="E107" s="19" t="str">
        <f ca="1">IF(B107="","",INDIRECT("減額一覧!H"&amp;P107))</f>
        <v/>
      </c>
      <c r="F107" s="19" t="str">
        <f ca="1">IF($B107="","",INDIRECT("減額一覧!AX"&amp;P107))</f>
        <v/>
      </c>
      <c r="G107" s="20" t="str">
        <f ca="1">IF($B107="","",INDIRECT("減額一覧!AY"&amp;P107))</f>
        <v/>
      </c>
      <c r="H107" s="20" t="str">
        <f ca="1">IF($B107="","",INDIRECT("減額一覧!AZ"&amp;P107))</f>
        <v/>
      </c>
      <c r="I107" s="32" t="str">
        <f ca="1">IF(B107="","",IF(INDIRECT("減額一覧!BO"&amp;P107)=0.08,0.08,0.1))</f>
        <v/>
      </c>
      <c r="J107" s="52"/>
      <c r="K107" s="95" t="str">
        <f t="shared" ca="1" si="134"/>
        <v/>
      </c>
      <c r="L107" s="58" t="str">
        <f t="shared" ca="1" si="108"/>
        <v/>
      </c>
      <c r="N107" s="113" t="str">
        <f t="shared" ca="1" si="175"/>
        <v/>
      </c>
      <c r="O107" s="114" t="str">
        <f t="shared" ref="O107" ca="1" si="180">IF(B107="","",IF(INDIRECT("減額一覧!BO"&amp;P107)=0.08,0.08,0.1))</f>
        <v/>
      </c>
      <c r="P107" s="38">
        <v>23</v>
      </c>
      <c r="Q107" s="38" t="str">
        <f t="shared" ca="1" si="177"/>
        <v/>
      </c>
      <c r="R107" s="38" t="str">
        <f t="shared" ca="1" si="177"/>
        <v/>
      </c>
      <c r="S107" s="66" t="str">
        <f t="shared" ca="1" si="112"/>
        <v/>
      </c>
      <c r="T107" s="105" t="str">
        <f t="shared" ca="1" si="113"/>
        <v/>
      </c>
    </row>
    <row r="108" spans="1:20" ht="19.5" thickBot="1">
      <c r="B108" s="64"/>
      <c r="C108" s="41" t="str">
        <f>IF(B108="","",減額一覧!C104)</f>
        <v/>
      </c>
      <c r="D108" s="43"/>
      <c r="E108" s="21"/>
      <c r="F108" s="22" t="s">
        <v>69</v>
      </c>
      <c r="G108" s="23">
        <f t="shared" ref="G108:H108" ca="1" si="181">SUBTOTAL(9,G104:G107)</f>
        <v>12650</v>
      </c>
      <c r="H108" s="23">
        <f t="shared" ca="1" si="181"/>
        <v>0</v>
      </c>
      <c r="I108" s="30"/>
      <c r="J108" s="53"/>
      <c r="K108" s="96" t="str">
        <f t="shared" si="134"/>
        <v/>
      </c>
      <c r="L108" s="59" t="str">
        <f t="shared" si="108"/>
        <v/>
      </c>
      <c r="N108" s="108" t="str">
        <f t="shared" ref="N108" ca="1" si="182">IF(AND(G108=0,H108=0),"","小計")</f>
        <v>小計</v>
      </c>
      <c r="O108" s="108" t="str">
        <f t="shared" ref="O108" ca="1" si="183">IF(AND(G108=0,H108=0),"","小計")</f>
        <v>小計</v>
      </c>
      <c r="P108" s="38"/>
      <c r="Q108" s="38"/>
      <c r="R108" s="38"/>
      <c r="S108" s="66" t="str">
        <f t="shared" si="112"/>
        <v/>
      </c>
      <c r="T108" s="105" t="str">
        <f t="shared" si="113"/>
        <v/>
      </c>
    </row>
    <row r="109" spans="1:20" ht="19.5" thickTop="1">
      <c r="A109">
        <f ca="1">IF(B109="","",INDIRECT("減額一覧!B"&amp;$P109))</f>
        <v>252</v>
      </c>
      <c r="B109" s="61">
        <f ca="1">IF(INDIRECT("減額一覧!BA"&amp;P109)=1,INDIRECT("減額一覧!M"&amp;P109),"")</f>
        <v>205</v>
      </c>
      <c r="C109" s="36">
        <f ca="1">IF(B109="","",INDIRECT("減額一覧!C"&amp;$P109))</f>
        <v>531159000</v>
      </c>
      <c r="D109" s="78" t="str">
        <f ca="1">IF($B109="","",INDIRECT("減額一覧!G"&amp;$P109))</f>
        <v>藤井　建蔵</v>
      </c>
      <c r="E109" s="19">
        <f ca="1">IF(B109="","",INDIRECT("減額一覧!H"&amp;P109))</f>
        <v>13</v>
      </c>
      <c r="F109" s="19">
        <f ca="1">IF($B109="","",INDIRECT("減額一覧!T"&amp;P109))</f>
        <v>2</v>
      </c>
      <c r="G109" s="20">
        <f ca="1">IF($B109="","",INDIRECT("減額一覧!U"&amp;P109))</f>
        <v>341</v>
      </c>
      <c r="H109" s="20">
        <f ca="1">IF($B109="","",INDIRECT("減額一覧!V"&amp;P109))</f>
        <v>273</v>
      </c>
      <c r="I109" s="32">
        <f ca="1">IF(B109="","",IF(INDIRECT("減額一覧!BL"&amp;P109)=0.08,0.08,0.1))</f>
        <v>0.1</v>
      </c>
      <c r="J109" s="51" t="s">
        <v>455</v>
      </c>
      <c r="K109" s="94" t="str">
        <f t="shared" ca="1" si="134"/>
        <v/>
      </c>
      <c r="L109" s="56" t="str">
        <f t="shared" ca="1" si="108"/>
        <v/>
      </c>
      <c r="N109" s="113" t="str">
        <f t="shared" ref="N109:N112" ca="1" si="184">IF(A109="","",IF(A109&gt;3000,"月ヶ瀬",IF(A109&gt;=2000,"都祁","市内")))</f>
        <v>市内</v>
      </c>
      <c r="O109" s="114">
        <f t="shared" ref="O109" ca="1" si="185">IF(B109="","",IF(INDIRECT("減額一覧!BL"&amp;P109)=0.08,0.08,0.1))</f>
        <v>0.1</v>
      </c>
      <c r="P109" s="38">
        <v>24</v>
      </c>
      <c r="Q109" s="38">
        <f t="shared" ref="Q109:R112" ca="1" si="186">IF(G109="","",IF(G109&gt;0,1,""))</f>
        <v>1</v>
      </c>
      <c r="R109" s="38">
        <f t="shared" ca="1" si="186"/>
        <v>1</v>
      </c>
      <c r="S109" s="66" t="str">
        <f t="shared" ca="1" si="112"/>
        <v>531</v>
      </c>
      <c r="T109" s="105" t="str">
        <f t="shared" ca="1" si="113"/>
        <v/>
      </c>
    </row>
    <row r="110" spans="1:20">
      <c r="A110">
        <f ca="1">IF(B110="","",INDIRECT("減額一覧!B"&amp;$P110))</f>
        <v>252</v>
      </c>
      <c r="B110" s="61">
        <f ca="1">IF(INDIRECT("減額一覧!BB"&amp;P110)=1,INDIRECT("減額一覧!W"&amp;P110),"")</f>
        <v>206</v>
      </c>
      <c r="C110" s="44">
        <f ca="1">IF(B110="","",INDIRECT("減額一覧!C"&amp;$P110))</f>
        <v>531159000</v>
      </c>
      <c r="D110" s="79" t="str">
        <f ca="1">IF($B110="","",INDIRECT("減額一覧!G"&amp;$P110))</f>
        <v>藤井　建蔵</v>
      </c>
      <c r="E110" s="19">
        <f ca="1">IF(B110="","",INDIRECT("減額一覧!H"&amp;P110))</f>
        <v>13</v>
      </c>
      <c r="F110" s="19">
        <f ca="1">IF($B110="","",INDIRECT("減額一覧!AD"&amp;P110))</f>
        <v>3</v>
      </c>
      <c r="G110" s="20">
        <f ca="1">IF($B110="","",INDIRECT("減額一覧!AE"&amp;P110))</f>
        <v>512</v>
      </c>
      <c r="H110" s="20">
        <f ca="1">IF($B110="","",INDIRECT("減額一覧!AF"&amp;P110))</f>
        <v>409</v>
      </c>
      <c r="I110" s="32">
        <f ca="1">IF(B110="","",IF(INDIRECT("減額一覧!BM"&amp;P110)=0.08,0.08,0.1))</f>
        <v>0.1</v>
      </c>
      <c r="J110" s="52"/>
      <c r="K110" s="95" t="str">
        <f t="shared" ca="1" si="134"/>
        <v/>
      </c>
      <c r="L110" s="58" t="str">
        <f t="shared" ca="1" si="108"/>
        <v/>
      </c>
      <c r="N110" s="113" t="str">
        <f t="shared" ca="1" si="184"/>
        <v>市内</v>
      </c>
      <c r="O110" s="114">
        <f t="shared" ref="O110" ca="1" si="187">IF(B110="","",IF(INDIRECT("減額一覧!BM"&amp;P110)=0.08,0.08,0.1))</f>
        <v>0.1</v>
      </c>
      <c r="P110" s="38">
        <v>24</v>
      </c>
      <c r="Q110" s="38">
        <f t="shared" ca="1" si="186"/>
        <v>1</v>
      </c>
      <c r="R110" s="38">
        <f t="shared" ca="1" si="186"/>
        <v>1</v>
      </c>
      <c r="S110" s="66" t="str">
        <f t="shared" ca="1" si="112"/>
        <v>531</v>
      </c>
      <c r="T110" s="105" t="str">
        <f t="shared" ca="1" si="113"/>
        <v/>
      </c>
    </row>
    <row r="111" spans="1:20">
      <c r="A111">
        <f ca="1">IF(B111="","",INDIRECT("減額一覧!B"&amp;$P111))</f>
        <v>252</v>
      </c>
      <c r="B111" s="61">
        <f ca="1">IF(INDIRECT("減額一覧!BC"&amp;P111)=1,INDIRECT("減額一覧!AG"&amp;P111),"")</f>
        <v>207</v>
      </c>
      <c r="C111" s="36">
        <f ca="1">IF(B111="","",INDIRECT("減額一覧!C"&amp;$P111))</f>
        <v>531159000</v>
      </c>
      <c r="D111" s="80" t="str">
        <f ca="1">IF($B111="","",INDIRECT("減額一覧!G"&amp;$P111))</f>
        <v>藤井　建蔵</v>
      </c>
      <c r="E111" s="19">
        <f ca="1">IF(B111="","",INDIRECT("減額一覧!H"&amp;P111))</f>
        <v>13</v>
      </c>
      <c r="F111" s="19">
        <f ca="1">IF($B111="","",INDIRECT("減額一覧!AN"&amp;P111))</f>
        <v>3</v>
      </c>
      <c r="G111" s="20">
        <f ca="1">IF($B111="","",INDIRECT("減額一覧!AO"&amp;P111))</f>
        <v>512</v>
      </c>
      <c r="H111" s="20">
        <f ca="1">IF($B111="","",INDIRECT("減額一覧!AP"&amp;P111))</f>
        <v>409</v>
      </c>
      <c r="I111" s="32">
        <f ca="1">IF(B111="","",IF(INDIRECT("減額一覧!BN"&amp;P111)=0.08,0.08,0.1))</f>
        <v>0.1</v>
      </c>
      <c r="J111" s="52"/>
      <c r="K111" s="95" t="str">
        <f t="shared" ca="1" si="134"/>
        <v/>
      </c>
      <c r="L111" s="58" t="str">
        <f t="shared" ca="1" si="108"/>
        <v/>
      </c>
      <c r="N111" s="113" t="str">
        <f t="shared" ca="1" si="184"/>
        <v>市内</v>
      </c>
      <c r="O111" s="114">
        <f t="shared" ref="O111" ca="1" si="188">IF(B111="","",IF(INDIRECT("減額一覧!BN"&amp;P111)=0.08,0.08,0.1))</f>
        <v>0.1</v>
      </c>
      <c r="P111" s="38">
        <v>24</v>
      </c>
      <c r="Q111" s="38">
        <f t="shared" ca="1" si="186"/>
        <v>1</v>
      </c>
      <c r="R111" s="38">
        <f t="shared" ca="1" si="186"/>
        <v>1</v>
      </c>
      <c r="S111" s="66" t="str">
        <f t="shared" ca="1" si="112"/>
        <v>531</v>
      </c>
      <c r="T111" s="105" t="str">
        <f t="shared" ca="1" si="113"/>
        <v/>
      </c>
    </row>
    <row r="112" spans="1:20">
      <c r="A112">
        <f ca="1">IF(B112="","",INDIRECT("減額一覧!B"&amp;$P112))</f>
        <v>252</v>
      </c>
      <c r="B112" s="61">
        <f ca="1">IF(INDIRECT("減額一覧!BD"&amp;P112)=1,INDIRECT("減額一覧!AQ"&amp;P112),"")</f>
        <v>208</v>
      </c>
      <c r="C112" s="45">
        <f ca="1">IF(B112="","",INDIRECT("減額一覧!C"&amp;$P112))</f>
        <v>531159000</v>
      </c>
      <c r="D112" s="79" t="str">
        <f ca="1">IF($B112="","",INDIRECT("減額一覧!G"&amp;$P112))</f>
        <v>藤井　建蔵</v>
      </c>
      <c r="E112" s="19">
        <f ca="1">IF(B112="","",INDIRECT("減額一覧!H"&amp;P112))</f>
        <v>13</v>
      </c>
      <c r="F112" s="19">
        <f ca="1">IF($B112="","",INDIRECT("減額一覧!AX"&amp;P112))</f>
        <v>3</v>
      </c>
      <c r="G112" s="20">
        <f ca="1">IF($B112="","",INDIRECT("減額一覧!AY"&amp;P112))</f>
        <v>512</v>
      </c>
      <c r="H112" s="20">
        <f ca="1">IF($B112="","",INDIRECT("減額一覧!AZ"&amp;P112))</f>
        <v>409</v>
      </c>
      <c r="I112" s="32">
        <f ca="1">IF(B112="","",IF(INDIRECT("減額一覧!BO"&amp;P112)=0.08,0.08,0.1))</f>
        <v>0.1</v>
      </c>
      <c r="J112" s="52"/>
      <c r="K112" s="95" t="str">
        <f t="shared" ca="1" si="134"/>
        <v/>
      </c>
      <c r="L112" s="58" t="str">
        <f t="shared" ca="1" si="108"/>
        <v/>
      </c>
      <c r="N112" s="113" t="str">
        <f t="shared" ca="1" si="184"/>
        <v>市内</v>
      </c>
      <c r="O112" s="114">
        <f t="shared" ref="O112" ca="1" si="189">IF(B112="","",IF(INDIRECT("減額一覧!BO"&amp;P112)=0.08,0.08,0.1))</f>
        <v>0.1</v>
      </c>
      <c r="P112" s="38">
        <v>24</v>
      </c>
      <c r="Q112" s="38">
        <f t="shared" ca="1" si="186"/>
        <v>1</v>
      </c>
      <c r="R112" s="38">
        <f t="shared" ca="1" si="186"/>
        <v>1</v>
      </c>
      <c r="S112" s="66" t="str">
        <f t="shared" ca="1" si="112"/>
        <v>531</v>
      </c>
      <c r="T112" s="105" t="str">
        <f t="shared" ca="1" si="113"/>
        <v/>
      </c>
    </row>
    <row r="113" spans="1:20" ht="19.5" thickBot="1">
      <c r="B113" s="64"/>
      <c r="C113" s="41" t="str">
        <f>IF(B113="","",減額一覧!C109)</f>
        <v/>
      </c>
      <c r="D113" s="43"/>
      <c r="E113" s="21"/>
      <c r="F113" s="22" t="s">
        <v>69</v>
      </c>
      <c r="G113" s="23">
        <f t="shared" ref="G113:H113" ca="1" si="190">SUBTOTAL(9,G109:G112)</f>
        <v>1877</v>
      </c>
      <c r="H113" s="23">
        <f t="shared" ca="1" si="190"/>
        <v>1500</v>
      </c>
      <c r="I113" s="30"/>
      <c r="J113" s="53"/>
      <c r="K113" s="96" t="str">
        <f t="shared" si="134"/>
        <v/>
      </c>
      <c r="L113" s="59" t="str">
        <f t="shared" si="108"/>
        <v/>
      </c>
      <c r="N113" s="108" t="str">
        <f t="shared" ref="N113" ca="1" si="191">IF(AND(G113=0,H113=0),"","小計")</f>
        <v>小計</v>
      </c>
      <c r="O113" s="108" t="str">
        <f t="shared" ref="O113" ca="1" si="192">IF(AND(G113=0,H113=0),"","小計")</f>
        <v>小計</v>
      </c>
      <c r="P113" s="38"/>
      <c r="Q113" s="38"/>
      <c r="R113" s="38"/>
      <c r="S113" s="66" t="str">
        <f t="shared" si="112"/>
        <v/>
      </c>
      <c r="T113" s="105" t="str">
        <f t="shared" si="113"/>
        <v/>
      </c>
    </row>
    <row r="114" spans="1:20" ht="19.5" thickTop="1">
      <c r="A114">
        <f ca="1">IF(B114="","",INDIRECT("減額一覧!B"&amp;$P114))</f>
        <v>253</v>
      </c>
      <c r="B114" s="61">
        <f ca="1">IF(INDIRECT("減額一覧!BA"&amp;P114)=1,INDIRECT("減額一覧!M"&amp;P114),"")</f>
        <v>206</v>
      </c>
      <c r="C114" s="36">
        <f ca="1">IF(B114="","",INDIRECT("減額一覧!C"&amp;$P114))</f>
        <v>361019000</v>
      </c>
      <c r="D114" s="78" t="str">
        <f ca="1">IF($B114="","",INDIRECT("減額一覧!G"&amp;$P114))</f>
        <v>牧田　菊江</v>
      </c>
      <c r="E114" s="19">
        <f ca="1">IF(B114="","",INDIRECT("減額一覧!H"&amp;P114))</f>
        <v>20</v>
      </c>
      <c r="F114" s="19">
        <f ca="1">IF($B114="","",INDIRECT("減額一覧!T"&amp;P114))</f>
        <v>17</v>
      </c>
      <c r="G114" s="20">
        <f ca="1">IF($B114="","",INDIRECT("減額一覧!U"&amp;P114))</f>
        <v>2585</v>
      </c>
      <c r="H114" s="20">
        <f ca="1">IF($B114="","",INDIRECT("減額一覧!V"&amp;P114))</f>
        <v>2319</v>
      </c>
      <c r="I114" s="32">
        <f ca="1">IF(B114="","",IF(INDIRECT("減額一覧!BL"&amp;P114)=0.08,0.08,0.1))</f>
        <v>0.1</v>
      </c>
      <c r="J114" s="51" t="s">
        <v>519</v>
      </c>
      <c r="K114" s="94" t="str">
        <f t="shared" ca="1" si="134"/>
        <v/>
      </c>
      <c r="L114" s="56" t="str">
        <f t="shared" ca="1" si="108"/>
        <v/>
      </c>
      <c r="N114" s="113" t="str">
        <f t="shared" ref="N114:N117" ca="1" si="193">IF(A114="","",IF(A114&gt;3000,"月ヶ瀬",IF(A114&gt;=2000,"都祁","市内")))</f>
        <v>市内</v>
      </c>
      <c r="O114" s="114">
        <f t="shared" ref="O114" ca="1" si="194">IF(B114="","",IF(INDIRECT("減額一覧!BL"&amp;P114)=0.08,0.08,0.1))</f>
        <v>0.1</v>
      </c>
      <c r="P114" s="38">
        <v>25</v>
      </c>
      <c r="Q114" s="38">
        <f t="shared" ref="Q114:R117" ca="1" si="195">IF(G114="","",IF(G114&gt;0,1,""))</f>
        <v>1</v>
      </c>
      <c r="R114" s="38">
        <f t="shared" ca="1" si="195"/>
        <v>1</v>
      </c>
      <c r="S114" s="66" t="str">
        <f t="shared" ca="1" si="112"/>
        <v>361</v>
      </c>
      <c r="T114" s="105" t="str">
        <f t="shared" ca="1" si="113"/>
        <v/>
      </c>
    </row>
    <row r="115" spans="1:20">
      <c r="A115">
        <f ca="1">IF(B115="","",INDIRECT("減額一覧!B"&amp;$P115))</f>
        <v>253</v>
      </c>
      <c r="B115" s="61">
        <f ca="1">IF(INDIRECT("減額一覧!BB"&amp;P115)=1,INDIRECT("減額一覧!W"&amp;P115),"")</f>
        <v>207</v>
      </c>
      <c r="C115" s="44">
        <f ca="1">IF(B115="","",INDIRECT("減額一覧!C"&amp;$P115))</f>
        <v>361019000</v>
      </c>
      <c r="D115" s="79" t="str">
        <f ca="1">IF($B115="","",INDIRECT("減額一覧!G"&amp;$P115))</f>
        <v>牧田　菊江</v>
      </c>
      <c r="E115" s="19">
        <f ca="1">IF(B115="","",INDIRECT("減額一覧!H"&amp;P115))</f>
        <v>20</v>
      </c>
      <c r="F115" s="19">
        <f ca="1">IF($B115="","",INDIRECT("減額一覧!AD"&amp;P115))</f>
        <v>17</v>
      </c>
      <c r="G115" s="20">
        <f ca="1">IF($B115="","",INDIRECT("減額一覧!AE"&amp;P115))</f>
        <v>3014</v>
      </c>
      <c r="H115" s="20">
        <f ca="1">IF($B115="","",INDIRECT("減額一覧!AF"&amp;P115))</f>
        <v>2319</v>
      </c>
      <c r="I115" s="32">
        <f ca="1">IF(B115="","",IF(INDIRECT("減額一覧!BM"&amp;P115)=0.08,0.08,0.1))</f>
        <v>0.1</v>
      </c>
      <c r="J115" s="52"/>
      <c r="K115" s="95" t="str">
        <f t="shared" ca="1" si="134"/>
        <v/>
      </c>
      <c r="L115" s="58" t="str">
        <f t="shared" ca="1" si="108"/>
        <v/>
      </c>
      <c r="N115" s="113" t="str">
        <f t="shared" ca="1" si="193"/>
        <v>市内</v>
      </c>
      <c r="O115" s="114">
        <f t="shared" ref="O115" ca="1" si="196">IF(B115="","",IF(INDIRECT("減額一覧!BM"&amp;P115)=0.08,0.08,0.1))</f>
        <v>0.1</v>
      </c>
      <c r="P115" s="38">
        <v>25</v>
      </c>
      <c r="Q115" s="38">
        <f t="shared" ca="1" si="195"/>
        <v>1</v>
      </c>
      <c r="R115" s="38">
        <f t="shared" ca="1" si="195"/>
        <v>1</v>
      </c>
      <c r="S115" s="66" t="str">
        <f t="shared" ca="1" si="112"/>
        <v>361</v>
      </c>
      <c r="T115" s="105" t="str">
        <f t="shared" ca="1" si="113"/>
        <v/>
      </c>
    </row>
    <row r="116" spans="1:20" hidden="1">
      <c r="A116" t="str">
        <f ca="1">IF(B116="","",INDIRECT("減額一覧!B"&amp;$P116))</f>
        <v/>
      </c>
      <c r="B116" s="61" t="str">
        <f ca="1">IF(INDIRECT("減額一覧!BC"&amp;P116)=1,INDIRECT("減額一覧!AG"&amp;P116),"")</f>
        <v/>
      </c>
      <c r="C116" s="36" t="str">
        <f ca="1">IF(B116="","",INDIRECT("減額一覧!C"&amp;$P116))</f>
        <v/>
      </c>
      <c r="D116" s="80" t="str">
        <f ca="1">IF($B116="","",INDIRECT("減額一覧!G"&amp;$P116))</f>
        <v/>
      </c>
      <c r="E116" s="19" t="str">
        <f ca="1">IF(B116="","",INDIRECT("減額一覧!H"&amp;P116))</f>
        <v/>
      </c>
      <c r="F116" s="19" t="str">
        <f ca="1">IF($B116="","",INDIRECT("減額一覧!AN"&amp;P116))</f>
        <v/>
      </c>
      <c r="G116" s="20" t="str">
        <f ca="1">IF($B116="","",INDIRECT("減額一覧!AO"&amp;P116))</f>
        <v/>
      </c>
      <c r="H116" s="20" t="str">
        <f ca="1">IF($B116="","",INDIRECT("減額一覧!AP"&amp;P116))</f>
        <v/>
      </c>
      <c r="I116" s="32" t="str">
        <f ca="1">IF(B116="","",IF(INDIRECT("減額一覧!BN"&amp;P116)=0.08,0.08,0.1))</f>
        <v/>
      </c>
      <c r="J116" s="52"/>
      <c r="K116" s="95" t="str">
        <f t="shared" ca="1" si="134"/>
        <v/>
      </c>
      <c r="L116" s="58" t="str">
        <f t="shared" ca="1" si="108"/>
        <v/>
      </c>
      <c r="N116" s="113" t="str">
        <f t="shared" ca="1" si="193"/>
        <v/>
      </c>
      <c r="O116" s="114" t="str">
        <f t="shared" ref="O116" ca="1" si="197">IF(B116="","",IF(INDIRECT("減額一覧!BN"&amp;P116)=0.08,0.08,0.1))</f>
        <v/>
      </c>
      <c r="P116" s="38">
        <v>25</v>
      </c>
      <c r="Q116" s="38" t="str">
        <f t="shared" ca="1" si="195"/>
        <v/>
      </c>
      <c r="R116" s="38" t="str">
        <f t="shared" ca="1" si="195"/>
        <v/>
      </c>
      <c r="S116" s="66" t="str">
        <f t="shared" ca="1" si="112"/>
        <v/>
      </c>
      <c r="T116" s="105" t="str">
        <f t="shared" ca="1" si="113"/>
        <v/>
      </c>
    </row>
    <row r="117" spans="1:20" hidden="1">
      <c r="A117" t="str">
        <f ca="1">IF(B117="","",INDIRECT("減額一覧!B"&amp;$P117))</f>
        <v/>
      </c>
      <c r="B117" s="61" t="str">
        <f ca="1">IF(INDIRECT("減額一覧!BD"&amp;P117)=1,INDIRECT("減額一覧!AQ"&amp;P117),"")</f>
        <v/>
      </c>
      <c r="C117" s="45" t="str">
        <f ca="1">IF(B117="","",INDIRECT("減額一覧!C"&amp;$P117))</f>
        <v/>
      </c>
      <c r="D117" s="79" t="str">
        <f ca="1">IF($B117="","",INDIRECT("減額一覧!G"&amp;$P117))</f>
        <v/>
      </c>
      <c r="E117" s="19" t="str">
        <f ca="1">IF(B117="","",INDIRECT("減額一覧!H"&amp;P117))</f>
        <v/>
      </c>
      <c r="F117" s="19" t="str">
        <f ca="1">IF($B117="","",INDIRECT("減額一覧!AX"&amp;P117))</f>
        <v/>
      </c>
      <c r="G117" s="20" t="str">
        <f ca="1">IF($B117="","",INDIRECT("減額一覧!AY"&amp;P117))</f>
        <v/>
      </c>
      <c r="H117" s="20" t="str">
        <f ca="1">IF($B117="","",INDIRECT("減額一覧!AZ"&amp;P117))</f>
        <v/>
      </c>
      <c r="I117" s="32" t="str">
        <f ca="1">IF(B117="","",IF(INDIRECT("減額一覧!BO"&amp;P117)=0.08,0.08,0.1))</f>
        <v/>
      </c>
      <c r="J117" s="52"/>
      <c r="K117" s="95" t="str">
        <f t="shared" ca="1" si="134"/>
        <v/>
      </c>
      <c r="L117" s="58" t="str">
        <f t="shared" ca="1" si="108"/>
        <v/>
      </c>
      <c r="N117" s="113" t="str">
        <f t="shared" ca="1" si="193"/>
        <v/>
      </c>
      <c r="O117" s="114" t="str">
        <f t="shared" ref="O117" ca="1" si="198">IF(B117="","",IF(INDIRECT("減額一覧!BO"&amp;P117)=0.08,0.08,0.1))</f>
        <v/>
      </c>
      <c r="P117" s="38">
        <v>25</v>
      </c>
      <c r="Q117" s="38" t="str">
        <f t="shared" ca="1" si="195"/>
        <v/>
      </c>
      <c r="R117" s="38" t="str">
        <f t="shared" ca="1" si="195"/>
        <v/>
      </c>
      <c r="S117" s="66" t="str">
        <f t="shared" ca="1" si="112"/>
        <v/>
      </c>
      <c r="T117" s="105" t="str">
        <f t="shared" ca="1" si="113"/>
        <v/>
      </c>
    </row>
    <row r="118" spans="1:20" ht="19.5" thickBot="1">
      <c r="B118" s="64"/>
      <c r="C118" s="41" t="str">
        <f>IF(B118="","",減額一覧!C114)</f>
        <v/>
      </c>
      <c r="D118" s="43"/>
      <c r="E118" s="21"/>
      <c r="F118" s="22" t="s">
        <v>69</v>
      </c>
      <c r="G118" s="23">
        <f t="shared" ref="G118:H118" ca="1" si="199">SUBTOTAL(9,G114:G117)</f>
        <v>5599</v>
      </c>
      <c r="H118" s="23">
        <f t="shared" ca="1" si="199"/>
        <v>4638</v>
      </c>
      <c r="I118" s="30"/>
      <c r="J118" s="53"/>
      <c r="K118" s="96" t="str">
        <f t="shared" si="134"/>
        <v/>
      </c>
      <c r="L118" s="59" t="str">
        <f t="shared" si="108"/>
        <v/>
      </c>
      <c r="N118" s="108" t="str">
        <f t="shared" ref="N118" ca="1" si="200">IF(AND(G118=0,H118=0),"","小計")</f>
        <v>小計</v>
      </c>
      <c r="O118" s="108" t="str">
        <f t="shared" ref="O118" ca="1" si="201">IF(AND(G118=0,H118=0),"","小計")</f>
        <v>小計</v>
      </c>
      <c r="P118" s="38"/>
      <c r="Q118" s="38"/>
      <c r="R118" s="38"/>
      <c r="S118" s="66" t="str">
        <f t="shared" si="112"/>
        <v/>
      </c>
      <c r="T118" s="105" t="str">
        <f t="shared" si="113"/>
        <v/>
      </c>
    </row>
    <row r="119" spans="1:20" ht="19.5" thickTop="1">
      <c r="A119">
        <f ca="1">IF(B119="","",INDIRECT("減額一覧!B"&amp;$P119))</f>
        <v>254</v>
      </c>
      <c r="B119" s="61">
        <f ca="1">IF(INDIRECT("減額一覧!BA"&amp;P119)=1,INDIRECT("減額一覧!M"&amp;P119),"")</f>
        <v>206</v>
      </c>
      <c r="C119" s="36">
        <f ca="1">IF(B119="","",INDIRECT("減額一覧!C"&amp;$P119))</f>
        <v>642127000</v>
      </c>
      <c r="D119" s="78" t="str">
        <f ca="1">IF($B119="","",INDIRECT("減額一覧!G"&amp;$P119))</f>
        <v>広岡　正夫</v>
      </c>
      <c r="E119" s="19">
        <f ca="1">IF(B119="","",INDIRECT("減額一覧!H"&amp;P119))</f>
        <v>20</v>
      </c>
      <c r="F119" s="19">
        <f ca="1">IF($B119="","",INDIRECT("減額一覧!T"&amp;P119))</f>
        <v>21</v>
      </c>
      <c r="G119" s="20">
        <f ca="1">IF($B119="","",INDIRECT("減額一覧!U"&amp;P119))</f>
        <v>4950</v>
      </c>
      <c r="H119" s="20">
        <f ca="1">IF($B119="","",INDIRECT("減額一覧!V"&amp;P119))</f>
        <v>2865</v>
      </c>
      <c r="I119" s="32">
        <f ca="1">IF(B119="","",IF(INDIRECT("減額一覧!BL"&amp;P119)=0.08,0.08,0.1))</f>
        <v>0.1</v>
      </c>
      <c r="J119" s="51" t="s">
        <v>456</v>
      </c>
      <c r="K119" s="94" t="str">
        <f t="shared" ca="1" si="134"/>
        <v/>
      </c>
      <c r="L119" s="56" t="str">
        <f t="shared" ca="1" si="108"/>
        <v/>
      </c>
      <c r="N119" s="113" t="str">
        <f t="shared" ref="N119:N122" ca="1" si="202">IF(A119="","",IF(A119&gt;3000,"月ヶ瀬",IF(A119&gt;=2000,"都祁","市内")))</f>
        <v>市内</v>
      </c>
      <c r="O119" s="114">
        <f t="shared" ref="O119" ca="1" si="203">IF(B119="","",IF(INDIRECT("減額一覧!BL"&amp;P119)=0.08,0.08,0.1))</f>
        <v>0.1</v>
      </c>
      <c r="P119" s="38">
        <v>26</v>
      </c>
      <c r="Q119" s="38">
        <f t="shared" ref="Q119:R122" ca="1" si="204">IF(G119="","",IF(G119&gt;0,1,""))</f>
        <v>1</v>
      </c>
      <c r="R119" s="38">
        <f t="shared" ca="1" si="204"/>
        <v>1</v>
      </c>
      <c r="S119" s="66" t="str">
        <f t="shared" ca="1" si="112"/>
        <v>642</v>
      </c>
      <c r="T119" s="105" t="str">
        <f t="shared" ca="1" si="113"/>
        <v/>
      </c>
    </row>
    <row r="120" spans="1:20">
      <c r="A120">
        <f ca="1">IF(B120="","",INDIRECT("減額一覧!B"&amp;$P120))</f>
        <v>254</v>
      </c>
      <c r="B120" s="61">
        <f ca="1">IF(INDIRECT("減額一覧!BB"&amp;P120)=1,INDIRECT("減額一覧!W"&amp;P120),"")</f>
        <v>207</v>
      </c>
      <c r="C120" s="44">
        <f ca="1">IF(B120="","",INDIRECT("減額一覧!C"&amp;$P120))</f>
        <v>642127000</v>
      </c>
      <c r="D120" s="79" t="str">
        <f ca="1">IF($B120="","",INDIRECT("減額一覧!G"&amp;$P120))</f>
        <v>広岡　正夫</v>
      </c>
      <c r="E120" s="19">
        <f ca="1">IF(B120="","",INDIRECT("減額一覧!H"&amp;P120))</f>
        <v>20</v>
      </c>
      <c r="F120" s="19">
        <f ca="1">IF($B120="","",INDIRECT("減額一覧!AD"&amp;P120))</f>
        <v>21</v>
      </c>
      <c r="G120" s="20">
        <f ca="1">IF($B120="","",INDIRECT("減額一覧!AE"&amp;P120))</f>
        <v>4950</v>
      </c>
      <c r="H120" s="20">
        <f ca="1">IF($B120="","",INDIRECT("減額一覧!AF"&amp;P120))</f>
        <v>2865</v>
      </c>
      <c r="I120" s="32">
        <f ca="1">IF(B120="","",IF(INDIRECT("減額一覧!BM"&amp;P120)=0.08,0.08,0.1))</f>
        <v>0.1</v>
      </c>
      <c r="J120" s="52"/>
      <c r="K120" s="95" t="str">
        <f t="shared" ca="1" si="134"/>
        <v/>
      </c>
      <c r="L120" s="58" t="str">
        <f t="shared" ca="1" si="108"/>
        <v/>
      </c>
      <c r="N120" s="113" t="str">
        <f t="shared" ca="1" si="202"/>
        <v>市内</v>
      </c>
      <c r="O120" s="114">
        <f t="shared" ref="O120" ca="1" si="205">IF(B120="","",IF(INDIRECT("減額一覧!BM"&amp;P120)=0.08,0.08,0.1))</f>
        <v>0.1</v>
      </c>
      <c r="P120" s="38">
        <v>26</v>
      </c>
      <c r="Q120" s="38">
        <f t="shared" ca="1" si="204"/>
        <v>1</v>
      </c>
      <c r="R120" s="38">
        <f t="shared" ca="1" si="204"/>
        <v>1</v>
      </c>
      <c r="S120" s="66" t="str">
        <f t="shared" ca="1" si="112"/>
        <v>642</v>
      </c>
      <c r="T120" s="105" t="str">
        <f t="shared" ca="1" si="113"/>
        <v/>
      </c>
    </row>
    <row r="121" spans="1:20">
      <c r="A121">
        <f ca="1">IF(B121="","",INDIRECT("減額一覧!B"&amp;$P121))</f>
        <v>254</v>
      </c>
      <c r="B121" s="61">
        <f ca="1">IF(INDIRECT("減額一覧!BC"&amp;P121)=1,INDIRECT("減額一覧!AG"&amp;P121),"")</f>
        <v>208</v>
      </c>
      <c r="C121" s="36">
        <f ca="1">IF(B121="","",INDIRECT("減額一覧!C"&amp;$P121))</f>
        <v>642127000</v>
      </c>
      <c r="D121" s="80" t="str">
        <f ca="1">IF($B121="","",INDIRECT("減額一覧!G"&amp;$P121))</f>
        <v>広岡　正夫</v>
      </c>
      <c r="E121" s="19">
        <f ca="1">IF(B121="","",INDIRECT("減額一覧!H"&amp;P121))</f>
        <v>20</v>
      </c>
      <c r="F121" s="19">
        <f ca="1">IF($B121="","",INDIRECT("減額一覧!AN"&amp;P121))</f>
        <v>11</v>
      </c>
      <c r="G121" s="20">
        <f ca="1">IF($B121="","",INDIRECT("減額一覧!AO"&amp;P121))</f>
        <v>2436</v>
      </c>
      <c r="H121" s="20">
        <f ca="1">IF($B121="","",INDIRECT("減額一覧!AP"&amp;P121))</f>
        <v>1500</v>
      </c>
      <c r="I121" s="32">
        <f ca="1">IF(B121="","",IF(INDIRECT("減額一覧!BN"&amp;P121)=0.08,0.08,0.1))</f>
        <v>0.1</v>
      </c>
      <c r="J121" s="52"/>
      <c r="K121" s="95" t="str">
        <f t="shared" ca="1" si="134"/>
        <v/>
      </c>
      <c r="L121" s="58" t="str">
        <f t="shared" ca="1" si="108"/>
        <v/>
      </c>
      <c r="N121" s="113" t="str">
        <f t="shared" ca="1" si="202"/>
        <v>市内</v>
      </c>
      <c r="O121" s="114">
        <f t="shared" ref="O121" ca="1" si="206">IF(B121="","",IF(INDIRECT("減額一覧!BN"&amp;P121)=0.08,0.08,0.1))</f>
        <v>0.1</v>
      </c>
      <c r="P121" s="38">
        <v>26</v>
      </c>
      <c r="Q121" s="38">
        <f t="shared" ca="1" si="204"/>
        <v>1</v>
      </c>
      <c r="R121" s="38">
        <f t="shared" ca="1" si="204"/>
        <v>1</v>
      </c>
      <c r="S121" s="66" t="str">
        <f t="shared" ca="1" si="112"/>
        <v>642</v>
      </c>
      <c r="T121" s="105" t="str">
        <f t="shared" ca="1" si="113"/>
        <v/>
      </c>
    </row>
    <row r="122" spans="1:20" hidden="1">
      <c r="A122" t="str">
        <f ca="1">IF(B122="","",INDIRECT("減額一覧!B"&amp;$P122))</f>
        <v/>
      </c>
      <c r="B122" s="61" t="str">
        <f ca="1">IF(INDIRECT("減額一覧!BD"&amp;P122)=1,INDIRECT("減額一覧!AQ"&amp;P122),"")</f>
        <v/>
      </c>
      <c r="C122" s="45" t="str">
        <f ca="1">IF(B122="","",INDIRECT("減額一覧!C"&amp;$P122))</f>
        <v/>
      </c>
      <c r="D122" s="79" t="str">
        <f ca="1">IF($B122="","",INDIRECT("減額一覧!G"&amp;$P122))</f>
        <v/>
      </c>
      <c r="E122" s="19" t="str">
        <f ca="1">IF(B122="","",INDIRECT("減額一覧!H"&amp;P122))</f>
        <v/>
      </c>
      <c r="F122" s="19" t="str">
        <f ca="1">IF($B122="","",INDIRECT("減額一覧!AX"&amp;P122))</f>
        <v/>
      </c>
      <c r="G122" s="20" t="str">
        <f ca="1">IF($B122="","",INDIRECT("減額一覧!AY"&amp;P122))</f>
        <v/>
      </c>
      <c r="H122" s="20" t="str">
        <f ca="1">IF($B122="","",INDIRECT("減額一覧!AZ"&amp;P122))</f>
        <v/>
      </c>
      <c r="I122" s="32" t="str">
        <f ca="1">IF(B122="","",IF(INDIRECT("減額一覧!BO"&amp;P122)=0.08,0.08,0.1))</f>
        <v/>
      </c>
      <c r="J122" s="52"/>
      <c r="K122" s="95" t="str">
        <f t="shared" ca="1" si="134"/>
        <v/>
      </c>
      <c r="L122" s="58" t="str">
        <f t="shared" ca="1" si="108"/>
        <v/>
      </c>
      <c r="N122" s="113" t="str">
        <f t="shared" ca="1" si="202"/>
        <v/>
      </c>
      <c r="O122" s="114" t="str">
        <f t="shared" ref="O122" ca="1" si="207">IF(B122="","",IF(INDIRECT("減額一覧!BO"&amp;P122)=0.08,0.08,0.1))</f>
        <v/>
      </c>
      <c r="P122" s="38">
        <v>26</v>
      </c>
      <c r="Q122" s="38" t="str">
        <f t="shared" ca="1" si="204"/>
        <v/>
      </c>
      <c r="R122" s="38" t="str">
        <f t="shared" ca="1" si="204"/>
        <v/>
      </c>
      <c r="S122" s="66" t="str">
        <f t="shared" ca="1" si="112"/>
        <v/>
      </c>
      <c r="T122" s="105" t="str">
        <f t="shared" ca="1" si="113"/>
        <v/>
      </c>
    </row>
    <row r="123" spans="1:20" ht="19.5" thickBot="1">
      <c r="B123" s="64"/>
      <c r="C123" s="41" t="str">
        <f>IF(B123="","",減額一覧!C119)</f>
        <v/>
      </c>
      <c r="D123" s="43"/>
      <c r="E123" s="21"/>
      <c r="F123" s="22" t="s">
        <v>69</v>
      </c>
      <c r="G123" s="23">
        <f t="shared" ref="G123:H123" ca="1" si="208">SUBTOTAL(9,G119:G122)</f>
        <v>12336</v>
      </c>
      <c r="H123" s="23">
        <f t="shared" ca="1" si="208"/>
        <v>7230</v>
      </c>
      <c r="I123" s="30"/>
      <c r="J123" s="53"/>
      <c r="K123" s="96" t="str">
        <f t="shared" si="134"/>
        <v/>
      </c>
      <c r="L123" s="59" t="str">
        <f t="shared" si="108"/>
        <v/>
      </c>
      <c r="N123" s="108" t="str">
        <f t="shared" ref="N123" ca="1" si="209">IF(AND(G123=0,H123=0),"","小計")</f>
        <v>小計</v>
      </c>
      <c r="O123" s="108" t="str">
        <f t="shared" ref="O123" ca="1" si="210">IF(AND(G123=0,H123=0),"","小計")</f>
        <v>小計</v>
      </c>
      <c r="P123" s="38"/>
      <c r="Q123" s="38"/>
      <c r="R123" s="38"/>
      <c r="S123" s="66" t="str">
        <f t="shared" si="112"/>
        <v/>
      </c>
      <c r="T123" s="105" t="str">
        <f t="shared" si="113"/>
        <v/>
      </c>
    </row>
    <row r="124" spans="1:20" ht="19.5" thickTop="1">
      <c r="A124">
        <f ca="1">IF(B124="","",INDIRECT("減額一覧!B"&amp;$P124))</f>
        <v>255</v>
      </c>
      <c r="B124" s="61">
        <f ca="1">IF(INDIRECT("減額一覧!BA"&amp;P124)=1,INDIRECT("減額一覧!M"&amp;P124),"")</f>
        <v>204</v>
      </c>
      <c r="C124" s="36">
        <f ca="1">IF(B124="","",INDIRECT("減額一覧!C"&amp;$P124))</f>
        <v>674016000</v>
      </c>
      <c r="D124" s="78" t="str">
        <f ca="1">IF($B124="","",INDIRECT("減額一覧!G"&amp;$P124))</f>
        <v>酒井　純子</v>
      </c>
      <c r="E124" s="19">
        <f ca="1">IF(B124="","",INDIRECT("減額一覧!H"&amp;P124))</f>
        <v>20</v>
      </c>
      <c r="F124" s="19">
        <f ca="1">IF($B124="","",INDIRECT("減額一覧!T"&amp;P124))</f>
        <v>2</v>
      </c>
      <c r="G124" s="20">
        <f ca="1">IF($B124="","",INDIRECT("減額一覧!U"&amp;P124))</f>
        <v>440</v>
      </c>
      <c r="H124" s="20">
        <f ca="1">IF($B124="","",INDIRECT("減額一覧!V"&amp;P124))</f>
        <v>236</v>
      </c>
      <c r="I124" s="32">
        <f ca="1">IF(B124="","",IF(INDIRECT("減額一覧!BL"&amp;P124)=0.08,0.08,0.1))</f>
        <v>0.1</v>
      </c>
      <c r="J124" s="51" t="s">
        <v>457</v>
      </c>
      <c r="K124" s="94" t="str">
        <f t="shared" ca="1" si="134"/>
        <v/>
      </c>
      <c r="L124" s="56" t="str">
        <f t="shared" ca="1" si="108"/>
        <v/>
      </c>
      <c r="N124" s="113" t="str">
        <f t="shared" ref="N124:N127" ca="1" si="211">IF(A124="","",IF(A124&gt;3000,"月ヶ瀬",IF(A124&gt;=2000,"都祁","市内")))</f>
        <v>市内</v>
      </c>
      <c r="O124" s="114">
        <f t="shared" ref="O124" ca="1" si="212">IF(B124="","",IF(INDIRECT("減額一覧!BL"&amp;P124)=0.08,0.08,0.1))</f>
        <v>0.1</v>
      </c>
      <c r="P124" s="38">
        <v>27</v>
      </c>
      <c r="Q124" s="38">
        <f t="shared" ref="Q124:R127" ca="1" si="213">IF(G124="","",IF(G124&gt;0,1,""))</f>
        <v>1</v>
      </c>
      <c r="R124" s="38">
        <f t="shared" ca="1" si="213"/>
        <v>1</v>
      </c>
      <c r="S124" s="66" t="str">
        <f t="shared" ca="1" si="112"/>
        <v>674</v>
      </c>
      <c r="T124" s="105" t="str">
        <f t="shared" ca="1" si="113"/>
        <v/>
      </c>
    </row>
    <row r="125" spans="1:20">
      <c r="A125">
        <f ca="1">IF(B125="","",INDIRECT("減額一覧!B"&amp;$P125))</f>
        <v>255</v>
      </c>
      <c r="B125" s="61">
        <f ca="1">IF(INDIRECT("減額一覧!BB"&amp;P125)=1,INDIRECT("減額一覧!W"&amp;P125),"")</f>
        <v>205</v>
      </c>
      <c r="C125" s="44">
        <f ca="1">IF(B125="","",INDIRECT("減額一覧!C"&amp;$P125))</f>
        <v>674016000</v>
      </c>
      <c r="D125" s="79" t="str">
        <f ca="1">IF($B125="","",INDIRECT("減額一覧!G"&amp;$P125))</f>
        <v>酒井　純子</v>
      </c>
      <c r="E125" s="19">
        <f ca="1">IF(B125="","",INDIRECT("減額一覧!H"&amp;P125))</f>
        <v>20</v>
      </c>
      <c r="F125" s="19">
        <f ca="1">IF($B125="","",INDIRECT("減額一覧!AD"&amp;P125))</f>
        <v>2</v>
      </c>
      <c r="G125" s="20">
        <f ca="1">IF($B125="","",INDIRECT("減額一覧!AE"&amp;P125))</f>
        <v>440</v>
      </c>
      <c r="H125" s="20">
        <f ca="1">IF($B125="","",INDIRECT("減額一覧!AF"&amp;P125))</f>
        <v>272</v>
      </c>
      <c r="I125" s="32">
        <f ca="1">IF(B125="","",IF(INDIRECT("減額一覧!BM"&amp;P125)=0.08,0.08,0.1))</f>
        <v>0.1</v>
      </c>
      <c r="J125" s="52"/>
      <c r="K125" s="95" t="str">
        <f t="shared" ca="1" si="134"/>
        <v/>
      </c>
      <c r="L125" s="58" t="str">
        <f t="shared" ca="1" si="108"/>
        <v/>
      </c>
      <c r="N125" s="113" t="str">
        <f t="shared" ca="1" si="211"/>
        <v>市内</v>
      </c>
      <c r="O125" s="114">
        <f t="shared" ref="O125" ca="1" si="214">IF(B125="","",IF(INDIRECT("減額一覧!BM"&amp;P125)=0.08,0.08,0.1))</f>
        <v>0.1</v>
      </c>
      <c r="P125" s="38">
        <v>27</v>
      </c>
      <c r="Q125" s="38">
        <f t="shared" ca="1" si="213"/>
        <v>1</v>
      </c>
      <c r="R125" s="38">
        <f t="shared" ca="1" si="213"/>
        <v>1</v>
      </c>
      <c r="S125" s="66" t="str">
        <f t="shared" ca="1" si="112"/>
        <v>674</v>
      </c>
      <c r="T125" s="105" t="str">
        <f t="shared" ca="1" si="113"/>
        <v/>
      </c>
    </row>
    <row r="126" spans="1:20">
      <c r="A126">
        <f ca="1">IF(B126="","",INDIRECT("減額一覧!B"&amp;$P126))</f>
        <v>255</v>
      </c>
      <c r="B126" s="61">
        <f ca="1">IF(INDIRECT("減額一覧!BC"&amp;P126)=1,INDIRECT("減額一覧!AG"&amp;P126),"")</f>
        <v>206</v>
      </c>
      <c r="C126" s="36">
        <f ca="1">IF(B126="","",INDIRECT("減額一覧!C"&amp;$P126))</f>
        <v>674016000</v>
      </c>
      <c r="D126" s="80" t="str">
        <f ca="1">IF($B126="","",INDIRECT("減額一覧!G"&amp;$P126))</f>
        <v>酒井　純子</v>
      </c>
      <c r="E126" s="19">
        <f ca="1">IF(B126="","",INDIRECT("減額一覧!H"&amp;P126))</f>
        <v>20</v>
      </c>
      <c r="F126" s="19">
        <f ca="1">IF($B126="","",INDIRECT("減額一覧!AN"&amp;P126))</f>
        <v>10</v>
      </c>
      <c r="G126" s="20">
        <f ca="1">IF($B126="","",INDIRECT("減額一覧!AO"&amp;P126))</f>
        <v>2365</v>
      </c>
      <c r="H126" s="20">
        <f ca="1">IF($B126="","",INDIRECT("減額一覧!AP"&amp;P126))</f>
        <v>1364</v>
      </c>
      <c r="I126" s="32">
        <f ca="1">IF(B126="","",IF(INDIRECT("減額一覧!BN"&amp;P126)=0.08,0.08,0.1))</f>
        <v>0.1</v>
      </c>
      <c r="J126" s="52"/>
      <c r="K126" s="95" t="str">
        <f t="shared" ca="1" si="134"/>
        <v/>
      </c>
      <c r="L126" s="58" t="str">
        <f t="shared" ca="1" si="108"/>
        <v/>
      </c>
      <c r="N126" s="113" t="str">
        <f t="shared" ca="1" si="211"/>
        <v>市内</v>
      </c>
      <c r="O126" s="114">
        <f t="shared" ref="O126" ca="1" si="215">IF(B126="","",IF(INDIRECT("減額一覧!BN"&amp;P126)=0.08,0.08,0.1))</f>
        <v>0.1</v>
      </c>
      <c r="P126" s="38">
        <v>27</v>
      </c>
      <c r="Q126" s="38">
        <f t="shared" ca="1" si="213"/>
        <v>1</v>
      </c>
      <c r="R126" s="38">
        <f t="shared" ca="1" si="213"/>
        <v>1</v>
      </c>
      <c r="S126" s="66" t="str">
        <f t="shared" ca="1" si="112"/>
        <v>674</v>
      </c>
      <c r="T126" s="105" t="str">
        <f t="shared" ca="1" si="113"/>
        <v/>
      </c>
    </row>
    <row r="127" spans="1:20">
      <c r="A127">
        <f ca="1">IF(B127="","",INDIRECT("減額一覧!B"&amp;$P127))</f>
        <v>255</v>
      </c>
      <c r="B127" s="61">
        <f ca="1">IF(INDIRECT("減額一覧!BD"&amp;P127)=1,INDIRECT("減額一覧!AQ"&amp;P127),"")</f>
        <v>207</v>
      </c>
      <c r="C127" s="45">
        <f ca="1">IF(B127="","",INDIRECT("減額一覧!C"&amp;$P127))</f>
        <v>674016000</v>
      </c>
      <c r="D127" s="79" t="str">
        <f ca="1">IF($B127="","",INDIRECT("減額一覧!G"&amp;$P127))</f>
        <v>酒井　純子</v>
      </c>
      <c r="E127" s="19">
        <f ca="1">IF(B127="","",INDIRECT("減額一覧!H"&amp;P127))</f>
        <v>20</v>
      </c>
      <c r="F127" s="19">
        <f ca="1">IF($B127="","",INDIRECT("減額一覧!AX"&amp;P127))</f>
        <v>10</v>
      </c>
      <c r="G127" s="20">
        <f ca="1">IF($B127="","",INDIRECT("減額一覧!AY"&amp;P127))</f>
        <v>2365</v>
      </c>
      <c r="H127" s="20">
        <f ca="1">IF($B127="","",INDIRECT("減額一覧!AZ"&amp;P127))</f>
        <v>1364</v>
      </c>
      <c r="I127" s="32">
        <f ca="1">IF(B127="","",IF(INDIRECT("減額一覧!BO"&amp;P127)=0.08,0.08,0.1))</f>
        <v>0.1</v>
      </c>
      <c r="J127" s="52"/>
      <c r="K127" s="95" t="str">
        <f t="shared" ca="1" si="134"/>
        <v/>
      </c>
      <c r="L127" s="58" t="str">
        <f t="shared" ca="1" si="108"/>
        <v/>
      </c>
      <c r="N127" s="113" t="str">
        <f t="shared" ca="1" si="211"/>
        <v>市内</v>
      </c>
      <c r="O127" s="114">
        <f t="shared" ref="O127" ca="1" si="216">IF(B127="","",IF(INDIRECT("減額一覧!BO"&amp;P127)=0.08,0.08,0.1))</f>
        <v>0.1</v>
      </c>
      <c r="P127" s="38">
        <v>27</v>
      </c>
      <c r="Q127" s="38">
        <f t="shared" ca="1" si="213"/>
        <v>1</v>
      </c>
      <c r="R127" s="38">
        <f t="shared" ca="1" si="213"/>
        <v>1</v>
      </c>
      <c r="S127" s="66" t="str">
        <f t="shared" ca="1" si="112"/>
        <v>674</v>
      </c>
      <c r="T127" s="105" t="str">
        <f t="shared" ca="1" si="113"/>
        <v/>
      </c>
    </row>
    <row r="128" spans="1:20" ht="19.5" thickBot="1">
      <c r="B128" s="64"/>
      <c r="C128" s="41" t="str">
        <f>IF(B128="","",減額一覧!C124)</f>
        <v/>
      </c>
      <c r="D128" s="43"/>
      <c r="E128" s="21"/>
      <c r="F128" s="22" t="s">
        <v>69</v>
      </c>
      <c r="G128" s="23">
        <f t="shared" ref="G128:H128" ca="1" si="217">SUBTOTAL(9,G124:G127)</f>
        <v>5610</v>
      </c>
      <c r="H128" s="23">
        <f t="shared" ca="1" si="217"/>
        <v>3236</v>
      </c>
      <c r="I128" s="30"/>
      <c r="J128" s="53"/>
      <c r="K128" s="96" t="str">
        <f t="shared" si="134"/>
        <v/>
      </c>
      <c r="L128" s="59" t="str">
        <f t="shared" si="108"/>
        <v/>
      </c>
      <c r="N128" s="108" t="str">
        <f t="shared" ref="N128" ca="1" si="218">IF(AND(G128=0,H128=0),"","小計")</f>
        <v>小計</v>
      </c>
      <c r="O128" s="108" t="str">
        <f t="shared" ref="O128" ca="1" si="219">IF(AND(G128=0,H128=0),"","小計")</f>
        <v>小計</v>
      </c>
      <c r="P128" s="38"/>
      <c r="Q128" s="38"/>
      <c r="R128" s="38"/>
      <c r="S128" s="66" t="str">
        <f t="shared" si="112"/>
        <v/>
      </c>
      <c r="T128" s="105" t="str">
        <f t="shared" si="113"/>
        <v/>
      </c>
    </row>
    <row r="129" spans="1:20" ht="19.5" thickTop="1">
      <c r="A129">
        <f ca="1">IF(B129="","",INDIRECT("減額一覧!B"&amp;$P129))</f>
        <v>256</v>
      </c>
      <c r="B129" s="61">
        <f ca="1">IF(INDIRECT("減額一覧!BA"&amp;P129)=1,INDIRECT("減額一覧!M"&amp;P129),"")</f>
        <v>204</v>
      </c>
      <c r="C129" s="36">
        <f ca="1">IF(B129="","",INDIRECT("減額一覧!C"&amp;$P129))</f>
        <v>219003000</v>
      </c>
      <c r="D129" s="78" t="str">
        <f ca="1">IF($B129="","",INDIRECT("減額一覧!G"&amp;$P129))</f>
        <v>奥田　安治</v>
      </c>
      <c r="E129" s="19">
        <f ca="1">IF(B129="","",INDIRECT("減額一覧!H"&amp;P129))</f>
        <v>13</v>
      </c>
      <c r="F129" s="19">
        <f ca="1">IF($B129="","",INDIRECT("減額一覧!T"&amp;P129))</f>
        <v>1</v>
      </c>
      <c r="G129" s="20">
        <f ca="1">IF($B129="","",INDIRECT("減額一覧!U"&amp;P129))</f>
        <v>170</v>
      </c>
      <c r="H129" s="20">
        <f ca="1">IF($B129="","",INDIRECT("減額一覧!V"&amp;P129))</f>
        <v>0</v>
      </c>
      <c r="I129" s="32">
        <f ca="1">IF(B129="","",IF(INDIRECT("減額一覧!BL"&amp;P129)=0.08,0.08,0.1))</f>
        <v>0.1</v>
      </c>
      <c r="J129" s="51" t="s">
        <v>458</v>
      </c>
      <c r="K129" s="94" t="str">
        <f t="shared" ca="1" si="134"/>
        <v/>
      </c>
      <c r="L129" s="56" t="str">
        <f t="shared" ca="1" si="108"/>
        <v/>
      </c>
      <c r="N129" s="113" t="str">
        <f t="shared" ref="N129:N132" ca="1" si="220">IF(A129="","",IF(A129&gt;3000,"月ヶ瀬",IF(A129&gt;=2000,"都祁","市内")))</f>
        <v>市内</v>
      </c>
      <c r="O129" s="114">
        <f t="shared" ref="O129" ca="1" si="221">IF(B129="","",IF(INDIRECT("減額一覧!BL"&amp;P129)=0.08,0.08,0.1))</f>
        <v>0.1</v>
      </c>
      <c r="P129" s="38">
        <v>28</v>
      </c>
      <c r="Q129" s="38">
        <f t="shared" ref="Q129:R132" ca="1" si="222">IF(G129="","",IF(G129&gt;0,1,""))</f>
        <v>1</v>
      </c>
      <c r="R129" s="38" t="str">
        <f t="shared" ca="1" si="222"/>
        <v/>
      </c>
      <c r="S129" s="66" t="str">
        <f t="shared" ca="1" si="112"/>
        <v>219</v>
      </c>
      <c r="T129" s="105" t="str">
        <f t="shared" ca="1" si="113"/>
        <v/>
      </c>
    </row>
    <row r="130" spans="1:20">
      <c r="A130">
        <f ca="1">IF(B130="","",INDIRECT("減額一覧!B"&amp;$P130))</f>
        <v>256</v>
      </c>
      <c r="B130" s="61">
        <f ca="1">IF(INDIRECT("減額一覧!BB"&amp;P130)=1,INDIRECT("減額一覧!W"&amp;P130),"")</f>
        <v>205</v>
      </c>
      <c r="C130" s="44">
        <f ca="1">IF(B130="","",INDIRECT("減額一覧!C"&amp;$P130))</f>
        <v>219003000</v>
      </c>
      <c r="D130" s="79" t="str">
        <f ca="1">IF($B130="","",INDIRECT("減額一覧!G"&amp;$P130))</f>
        <v>奥田　安治</v>
      </c>
      <c r="E130" s="19">
        <f ca="1">IF(B130="","",INDIRECT("減額一覧!H"&amp;P130))</f>
        <v>13</v>
      </c>
      <c r="F130" s="19">
        <f ca="1">IF($B130="","",INDIRECT("減額一覧!AD"&amp;P130))</f>
        <v>2</v>
      </c>
      <c r="G130" s="20">
        <f ca="1">IF($B130="","",INDIRECT("減額一覧!AE"&amp;P130))</f>
        <v>341</v>
      </c>
      <c r="H130" s="20">
        <f ca="1">IF($B130="","",INDIRECT("減額一覧!AF"&amp;P130))</f>
        <v>0</v>
      </c>
      <c r="I130" s="32">
        <f ca="1">IF(B130="","",IF(INDIRECT("減額一覧!BM"&amp;P130)=0.08,0.08,0.1))</f>
        <v>0.1</v>
      </c>
      <c r="J130" s="52"/>
      <c r="K130" s="95" t="str">
        <f t="shared" ca="1" si="134"/>
        <v/>
      </c>
      <c r="L130" s="58" t="str">
        <f t="shared" ca="1" si="108"/>
        <v/>
      </c>
      <c r="N130" s="113" t="str">
        <f t="shared" ca="1" si="220"/>
        <v>市内</v>
      </c>
      <c r="O130" s="114">
        <f t="shared" ref="O130" ca="1" si="223">IF(B130="","",IF(INDIRECT("減額一覧!BM"&amp;P130)=0.08,0.08,0.1))</f>
        <v>0.1</v>
      </c>
      <c r="P130" s="38">
        <v>28</v>
      </c>
      <c r="Q130" s="38">
        <f t="shared" ca="1" si="222"/>
        <v>1</v>
      </c>
      <c r="R130" s="38" t="str">
        <f t="shared" ca="1" si="222"/>
        <v/>
      </c>
      <c r="S130" s="66" t="str">
        <f t="shared" ca="1" si="112"/>
        <v>219</v>
      </c>
      <c r="T130" s="105" t="str">
        <f t="shared" ca="1" si="113"/>
        <v/>
      </c>
    </row>
    <row r="131" spans="1:20">
      <c r="A131">
        <f ca="1">IF(B131="","",INDIRECT("減額一覧!B"&amp;$P131))</f>
        <v>256</v>
      </c>
      <c r="B131" s="61">
        <f ca="1">IF(INDIRECT("減額一覧!BC"&amp;P131)=1,INDIRECT("減額一覧!AG"&amp;P131),"")</f>
        <v>206</v>
      </c>
      <c r="C131" s="36">
        <f ca="1">IF(B131="","",INDIRECT("減額一覧!C"&amp;$P131))</f>
        <v>219003000</v>
      </c>
      <c r="D131" s="80" t="str">
        <f ca="1">IF($B131="","",INDIRECT("減額一覧!G"&amp;$P131))</f>
        <v>奥田　安治</v>
      </c>
      <c r="E131" s="19">
        <f ca="1">IF(B131="","",INDIRECT("減額一覧!H"&amp;P131))</f>
        <v>13</v>
      </c>
      <c r="F131" s="19">
        <f ca="1">IF($B131="","",INDIRECT("減額一覧!AN"&amp;P131))</f>
        <v>2</v>
      </c>
      <c r="G131" s="20">
        <f ca="1">IF($B131="","",INDIRECT("減額一覧!AO"&amp;P131))</f>
        <v>341</v>
      </c>
      <c r="H131" s="20">
        <f ca="1">IF($B131="","",INDIRECT("減額一覧!AP"&amp;P131))</f>
        <v>0</v>
      </c>
      <c r="I131" s="32">
        <f ca="1">IF(B131="","",IF(INDIRECT("減額一覧!BN"&amp;P131)=0.08,0.08,0.1))</f>
        <v>0.1</v>
      </c>
      <c r="J131" s="52"/>
      <c r="K131" s="95" t="str">
        <f t="shared" ca="1" si="134"/>
        <v/>
      </c>
      <c r="L131" s="58" t="str">
        <f t="shared" ca="1" si="108"/>
        <v/>
      </c>
      <c r="N131" s="113" t="str">
        <f t="shared" ca="1" si="220"/>
        <v>市内</v>
      </c>
      <c r="O131" s="114">
        <f t="shared" ref="O131" ca="1" si="224">IF(B131="","",IF(INDIRECT("減額一覧!BN"&amp;P131)=0.08,0.08,0.1))</f>
        <v>0.1</v>
      </c>
      <c r="P131" s="38">
        <v>28</v>
      </c>
      <c r="Q131" s="38">
        <f t="shared" ca="1" si="222"/>
        <v>1</v>
      </c>
      <c r="R131" s="38" t="str">
        <f t="shared" ca="1" si="222"/>
        <v/>
      </c>
      <c r="S131" s="66" t="str">
        <f t="shared" ca="1" si="112"/>
        <v>219</v>
      </c>
      <c r="T131" s="105" t="str">
        <f t="shared" ca="1" si="113"/>
        <v/>
      </c>
    </row>
    <row r="132" spans="1:20">
      <c r="A132">
        <f ca="1">IF(B132="","",INDIRECT("減額一覧!B"&amp;$P132))</f>
        <v>256</v>
      </c>
      <c r="B132" s="61">
        <f ca="1">IF(INDIRECT("減額一覧!BD"&amp;P132)=1,INDIRECT("減額一覧!AQ"&amp;P132),"")</f>
        <v>207</v>
      </c>
      <c r="C132" s="45">
        <f ca="1">IF(B132="","",INDIRECT("減額一覧!C"&amp;$P132))</f>
        <v>219003000</v>
      </c>
      <c r="D132" s="79" t="str">
        <f ca="1">IF($B132="","",INDIRECT("減額一覧!G"&amp;$P132))</f>
        <v>奥田　安治</v>
      </c>
      <c r="E132" s="19">
        <f ca="1">IF(B132="","",INDIRECT("減額一覧!H"&amp;P132))</f>
        <v>13</v>
      </c>
      <c r="F132" s="19">
        <f ca="1">IF($B132="","",INDIRECT("減額一覧!AX"&amp;P132))</f>
        <v>2</v>
      </c>
      <c r="G132" s="20">
        <f ca="1">IF($B132="","",INDIRECT("減額一覧!AY"&amp;P132))</f>
        <v>341</v>
      </c>
      <c r="H132" s="20">
        <f ca="1">IF($B132="","",INDIRECT("減額一覧!AZ"&amp;P132))</f>
        <v>0</v>
      </c>
      <c r="I132" s="32">
        <f ca="1">IF(B132="","",IF(INDIRECT("減額一覧!BO"&amp;P132)=0.08,0.08,0.1))</f>
        <v>0.1</v>
      </c>
      <c r="J132" s="52"/>
      <c r="K132" s="95" t="str">
        <f t="shared" ca="1" si="134"/>
        <v/>
      </c>
      <c r="L132" s="58" t="str">
        <f t="shared" ca="1" si="108"/>
        <v/>
      </c>
      <c r="N132" s="113" t="str">
        <f t="shared" ca="1" si="220"/>
        <v>市内</v>
      </c>
      <c r="O132" s="114">
        <f t="shared" ref="O132" ca="1" si="225">IF(B132="","",IF(INDIRECT("減額一覧!BO"&amp;P132)=0.08,0.08,0.1))</f>
        <v>0.1</v>
      </c>
      <c r="P132" s="38">
        <v>28</v>
      </c>
      <c r="Q132" s="38">
        <f t="shared" ca="1" si="222"/>
        <v>1</v>
      </c>
      <c r="R132" s="38" t="str">
        <f t="shared" ca="1" si="222"/>
        <v/>
      </c>
      <c r="S132" s="66" t="str">
        <f t="shared" ca="1" si="112"/>
        <v>219</v>
      </c>
      <c r="T132" s="105" t="str">
        <f t="shared" ca="1" si="113"/>
        <v/>
      </c>
    </row>
    <row r="133" spans="1:20" ht="19.5" thickBot="1">
      <c r="B133" s="64"/>
      <c r="C133" s="41" t="str">
        <f>IF(B133="","",減額一覧!C129)</f>
        <v/>
      </c>
      <c r="D133" s="43"/>
      <c r="E133" s="21"/>
      <c r="F133" s="22" t="s">
        <v>69</v>
      </c>
      <c r="G133" s="23">
        <f t="shared" ref="G133:H133" ca="1" si="226">SUBTOTAL(9,G129:G132)</f>
        <v>1193</v>
      </c>
      <c r="H133" s="23">
        <f t="shared" ca="1" si="226"/>
        <v>0</v>
      </c>
      <c r="I133" s="30"/>
      <c r="J133" s="53"/>
      <c r="K133" s="96" t="str">
        <f t="shared" si="134"/>
        <v/>
      </c>
      <c r="L133" s="59" t="str">
        <f t="shared" ref="L133:L196" si="227">IF(OR(S133="370",S133="371",S133="372",S133="373",S133="374",S133="375",S133="376",S133="377",S133="378",S133="379",S133="380",S133="039",S133="389"),"農集","")</f>
        <v/>
      </c>
      <c r="N133" s="108" t="str">
        <f t="shared" ref="N133" ca="1" si="228">IF(AND(G133=0,H133=0),"","小計")</f>
        <v>小計</v>
      </c>
      <c r="O133" s="108" t="str">
        <f t="shared" ref="O133" ca="1" si="229">IF(AND(G133=0,H133=0),"","小計")</f>
        <v>小計</v>
      </c>
      <c r="P133" s="38"/>
      <c r="Q133" s="38"/>
      <c r="R133" s="38"/>
      <c r="S133" s="66" t="str">
        <f t="shared" ref="S133:S196" si="230">IF(C133="","",LEFT(TEXT(C133,"000000000"),3))</f>
        <v/>
      </c>
      <c r="T133" s="105" t="str">
        <f t="shared" ref="T133:T196" si="231">IF(L133="","",IF(H133=0,"",H133))</f>
        <v/>
      </c>
    </row>
    <row r="134" spans="1:20" ht="19.5" thickTop="1">
      <c r="A134">
        <f ca="1">IF(B134="","",INDIRECT("減額一覧!B"&amp;$P134))</f>
        <v>257</v>
      </c>
      <c r="B134" s="61">
        <f ca="1">IF(INDIRECT("減額一覧!BA"&amp;P134)=1,INDIRECT("減額一覧!M"&amp;P134),"")</f>
        <v>204</v>
      </c>
      <c r="C134" s="36">
        <f ca="1">IF(B134="","",INDIRECT("減額一覧!C"&amp;$P134))</f>
        <v>621042000</v>
      </c>
      <c r="D134" s="78" t="str">
        <f ca="1">IF($B134="","",INDIRECT("減額一覧!G"&amp;$P134))</f>
        <v>橋本　欣高</v>
      </c>
      <c r="E134" s="19">
        <f ca="1">IF(B134="","",INDIRECT("減額一覧!H"&amp;P134))</f>
        <v>20</v>
      </c>
      <c r="F134" s="19">
        <f ca="1">IF($B134="","",INDIRECT("減額一覧!T"&amp;P134))</f>
        <v>1</v>
      </c>
      <c r="G134" s="20">
        <f ca="1">IF($B134="","",INDIRECT("減額一覧!U"&amp;P134))</f>
        <v>170</v>
      </c>
      <c r="H134" s="20">
        <f ca="1">IF($B134="","",INDIRECT("減額一覧!V"&amp;P134))</f>
        <v>118</v>
      </c>
      <c r="I134" s="32">
        <f ca="1">IF(B134="","",IF(INDIRECT("減額一覧!BL"&amp;P134)=0.08,0.08,0.1))</f>
        <v>0.1</v>
      </c>
      <c r="J134" s="51" t="s">
        <v>459</v>
      </c>
      <c r="K134" s="94" t="str">
        <f t="shared" ca="1" si="134"/>
        <v/>
      </c>
      <c r="L134" s="56" t="str">
        <f t="shared" ca="1" si="227"/>
        <v/>
      </c>
      <c r="N134" s="113" t="str">
        <f t="shared" ref="N134:N137" ca="1" si="232">IF(A134="","",IF(A134&gt;3000,"月ヶ瀬",IF(A134&gt;=2000,"都祁","市内")))</f>
        <v>市内</v>
      </c>
      <c r="O134" s="114">
        <f t="shared" ref="O134" ca="1" si="233">IF(B134="","",IF(INDIRECT("減額一覧!BL"&amp;P134)=0.08,0.08,0.1))</f>
        <v>0.1</v>
      </c>
      <c r="P134" s="38">
        <v>29</v>
      </c>
      <c r="Q134" s="38">
        <f t="shared" ref="Q134:R137" ca="1" si="234">IF(G134="","",IF(G134&gt;0,1,""))</f>
        <v>1</v>
      </c>
      <c r="R134" s="38">
        <f t="shared" ca="1" si="234"/>
        <v>1</v>
      </c>
      <c r="S134" s="66" t="str">
        <f t="shared" ca="1" si="230"/>
        <v>621</v>
      </c>
      <c r="T134" s="105" t="str">
        <f t="shared" ca="1" si="231"/>
        <v/>
      </c>
    </row>
    <row r="135" spans="1:20">
      <c r="A135">
        <f ca="1">IF(B135="","",INDIRECT("減額一覧!B"&amp;$P135))</f>
        <v>257</v>
      </c>
      <c r="B135" s="61">
        <f ca="1">IF(INDIRECT("減額一覧!BB"&amp;P135)=1,INDIRECT("減額一覧!W"&amp;P135),"")</f>
        <v>205</v>
      </c>
      <c r="C135" s="44">
        <f ca="1">IF(B135="","",INDIRECT("減額一覧!C"&amp;$P135))</f>
        <v>621042000</v>
      </c>
      <c r="D135" s="79" t="str">
        <f ca="1">IF($B135="","",INDIRECT("減額一覧!G"&amp;$P135))</f>
        <v>橋本　欣高</v>
      </c>
      <c r="E135" s="19">
        <f ca="1">IF(B135="","",INDIRECT("減額一覧!H"&amp;P135))</f>
        <v>20</v>
      </c>
      <c r="F135" s="19">
        <f ca="1">IF($B135="","",INDIRECT("減額一覧!AD"&amp;P135))</f>
        <v>1</v>
      </c>
      <c r="G135" s="20">
        <f ca="1">IF($B135="","",INDIRECT("減額一覧!AE"&amp;P135))</f>
        <v>170</v>
      </c>
      <c r="H135" s="20">
        <f ca="1">IF($B135="","",INDIRECT("減額一覧!AF"&amp;P135))</f>
        <v>136</v>
      </c>
      <c r="I135" s="32">
        <f ca="1">IF(B135="","",IF(INDIRECT("減額一覧!BM"&amp;P135)=0.08,0.08,0.1))</f>
        <v>0.1</v>
      </c>
      <c r="J135" s="52"/>
      <c r="K135" s="95" t="str">
        <f t="shared" ca="1" si="134"/>
        <v/>
      </c>
      <c r="L135" s="58" t="str">
        <f t="shared" ca="1" si="227"/>
        <v/>
      </c>
      <c r="N135" s="113" t="str">
        <f t="shared" ca="1" si="232"/>
        <v>市内</v>
      </c>
      <c r="O135" s="114">
        <f t="shared" ref="O135" ca="1" si="235">IF(B135="","",IF(INDIRECT("減額一覧!BM"&amp;P135)=0.08,0.08,0.1))</f>
        <v>0.1</v>
      </c>
      <c r="P135" s="38">
        <v>29</v>
      </c>
      <c r="Q135" s="38">
        <f t="shared" ca="1" si="234"/>
        <v>1</v>
      </c>
      <c r="R135" s="38">
        <f t="shared" ca="1" si="234"/>
        <v>1</v>
      </c>
      <c r="S135" s="66" t="str">
        <f t="shared" ca="1" si="230"/>
        <v>621</v>
      </c>
      <c r="T135" s="105" t="str">
        <f t="shared" ca="1" si="231"/>
        <v/>
      </c>
    </row>
    <row r="136" spans="1:20">
      <c r="A136">
        <f ca="1">IF(B136="","",INDIRECT("減額一覧!B"&amp;$P136))</f>
        <v>257</v>
      </c>
      <c r="B136" s="61">
        <f ca="1">IF(INDIRECT("減額一覧!BC"&amp;P136)=1,INDIRECT("減額一覧!AG"&amp;P136),"")</f>
        <v>206</v>
      </c>
      <c r="C136" s="36">
        <f ca="1">IF(B136="","",INDIRECT("減額一覧!C"&amp;$P136))</f>
        <v>621042000</v>
      </c>
      <c r="D136" s="80" t="str">
        <f ca="1">IF($B136="","",INDIRECT("減額一覧!G"&amp;$P136))</f>
        <v>橋本　欣高</v>
      </c>
      <c r="E136" s="19">
        <f ca="1">IF(B136="","",INDIRECT("減額一覧!H"&amp;P136))</f>
        <v>20</v>
      </c>
      <c r="F136" s="19">
        <f ca="1">IF($B136="","",INDIRECT("減額一覧!AN"&amp;P136))</f>
        <v>38</v>
      </c>
      <c r="G136" s="20">
        <f ca="1">IF($B136="","",INDIRECT("減額一覧!AO"&amp;P136))</f>
        <v>8723</v>
      </c>
      <c r="H136" s="20">
        <f ca="1">IF($B136="","",INDIRECT("減額一覧!AP"&amp;P136))</f>
        <v>5183</v>
      </c>
      <c r="I136" s="32">
        <f ca="1">IF(B136="","",IF(INDIRECT("減額一覧!BN"&amp;P136)=0.08,0.08,0.1))</f>
        <v>0.1</v>
      </c>
      <c r="J136" s="52"/>
      <c r="K136" s="95" t="str">
        <f t="shared" ca="1" si="134"/>
        <v/>
      </c>
      <c r="L136" s="58" t="str">
        <f t="shared" ca="1" si="227"/>
        <v/>
      </c>
      <c r="N136" s="113" t="str">
        <f t="shared" ca="1" si="232"/>
        <v>市内</v>
      </c>
      <c r="O136" s="114">
        <f t="shared" ref="O136" ca="1" si="236">IF(B136="","",IF(INDIRECT("減額一覧!BN"&amp;P136)=0.08,0.08,0.1))</f>
        <v>0.1</v>
      </c>
      <c r="P136" s="38">
        <v>29</v>
      </c>
      <c r="Q136" s="38">
        <f t="shared" ca="1" si="234"/>
        <v>1</v>
      </c>
      <c r="R136" s="38">
        <f t="shared" ca="1" si="234"/>
        <v>1</v>
      </c>
      <c r="S136" s="66" t="str">
        <f t="shared" ca="1" si="230"/>
        <v>621</v>
      </c>
      <c r="T136" s="105" t="str">
        <f t="shared" ca="1" si="231"/>
        <v/>
      </c>
    </row>
    <row r="137" spans="1:20">
      <c r="A137">
        <f ca="1">IF(B137="","",INDIRECT("減額一覧!B"&amp;$P137))</f>
        <v>257</v>
      </c>
      <c r="B137" s="61">
        <f ca="1">IF(INDIRECT("減額一覧!BD"&amp;P137)=1,INDIRECT("減額一覧!AQ"&amp;P137),"")</f>
        <v>207</v>
      </c>
      <c r="C137" s="45">
        <f ca="1">IF(B137="","",INDIRECT("減額一覧!C"&amp;$P137))</f>
        <v>621042000</v>
      </c>
      <c r="D137" s="79" t="str">
        <f ca="1">IF($B137="","",INDIRECT("減額一覧!G"&amp;$P137))</f>
        <v>橋本　欣高</v>
      </c>
      <c r="E137" s="19">
        <f ca="1">IF(B137="","",INDIRECT("減額一覧!H"&amp;P137))</f>
        <v>20</v>
      </c>
      <c r="F137" s="19">
        <f ca="1">IF($B137="","",INDIRECT("減額一覧!AX"&amp;P137))</f>
        <v>38</v>
      </c>
      <c r="G137" s="20">
        <f ca="1">IF($B137="","",INDIRECT("減額一覧!AY"&amp;P137))</f>
        <v>8723</v>
      </c>
      <c r="H137" s="20">
        <f ca="1">IF($B137="","",INDIRECT("減額一覧!AZ"&amp;P137))</f>
        <v>5183</v>
      </c>
      <c r="I137" s="32">
        <f ca="1">IF(B137="","",IF(INDIRECT("減額一覧!BO"&amp;P137)=0.08,0.08,0.1))</f>
        <v>0.1</v>
      </c>
      <c r="J137" s="52"/>
      <c r="K137" s="95" t="str">
        <f t="shared" ca="1" si="134"/>
        <v/>
      </c>
      <c r="L137" s="58" t="str">
        <f t="shared" ca="1" si="227"/>
        <v/>
      </c>
      <c r="N137" s="113" t="str">
        <f t="shared" ca="1" si="232"/>
        <v>市内</v>
      </c>
      <c r="O137" s="114">
        <f t="shared" ref="O137" ca="1" si="237">IF(B137="","",IF(INDIRECT("減額一覧!BO"&amp;P137)=0.08,0.08,0.1))</f>
        <v>0.1</v>
      </c>
      <c r="P137" s="38">
        <v>29</v>
      </c>
      <c r="Q137" s="38">
        <f t="shared" ca="1" si="234"/>
        <v>1</v>
      </c>
      <c r="R137" s="38">
        <f t="shared" ca="1" si="234"/>
        <v>1</v>
      </c>
      <c r="S137" s="66" t="str">
        <f t="shared" ca="1" si="230"/>
        <v>621</v>
      </c>
      <c r="T137" s="105" t="str">
        <f t="shared" ca="1" si="231"/>
        <v/>
      </c>
    </row>
    <row r="138" spans="1:20" ht="19.5" thickBot="1">
      <c r="B138" s="64"/>
      <c r="C138" s="41" t="str">
        <f>IF(B138="","",減額一覧!C134)</f>
        <v/>
      </c>
      <c r="D138" s="43"/>
      <c r="E138" s="21"/>
      <c r="F138" s="22" t="s">
        <v>69</v>
      </c>
      <c r="G138" s="23">
        <f t="shared" ref="G138:H138" ca="1" si="238">SUBTOTAL(9,G134:G137)</f>
        <v>17786</v>
      </c>
      <c r="H138" s="23">
        <f t="shared" ca="1" si="238"/>
        <v>10620</v>
      </c>
      <c r="I138" s="30"/>
      <c r="J138" s="53"/>
      <c r="K138" s="96" t="str">
        <f t="shared" si="134"/>
        <v/>
      </c>
      <c r="L138" s="59" t="str">
        <f t="shared" si="227"/>
        <v/>
      </c>
      <c r="N138" s="108" t="str">
        <f t="shared" ref="N138" ca="1" si="239">IF(AND(G138=0,H138=0),"","小計")</f>
        <v>小計</v>
      </c>
      <c r="O138" s="108" t="str">
        <f t="shared" ref="O138" ca="1" si="240">IF(AND(G138=0,H138=0),"","小計")</f>
        <v>小計</v>
      </c>
      <c r="P138" s="38"/>
      <c r="Q138" s="38"/>
      <c r="R138" s="38"/>
      <c r="S138" s="66" t="str">
        <f t="shared" si="230"/>
        <v/>
      </c>
      <c r="T138" s="105" t="str">
        <f t="shared" si="231"/>
        <v/>
      </c>
    </row>
    <row r="139" spans="1:20" ht="19.5" thickTop="1">
      <c r="A139">
        <f ca="1">IF(B139="","",INDIRECT("減額一覧!B"&amp;$P139))</f>
        <v>258</v>
      </c>
      <c r="B139" s="61">
        <f ca="1">IF(INDIRECT("減額一覧!BA"&amp;P139)=1,INDIRECT("減額一覧!M"&amp;P139),"")</f>
        <v>205</v>
      </c>
      <c r="C139" s="36">
        <f ca="1">IF(B139="","",INDIRECT("減額一覧!C"&amp;$P139))</f>
        <v>116168000</v>
      </c>
      <c r="D139" s="78" t="str">
        <f ca="1">IF($B139="","",INDIRECT("減額一覧!G"&amp;$P139))</f>
        <v>明瀬　憲正</v>
      </c>
      <c r="E139" s="19">
        <f ca="1">IF(B139="","",INDIRECT("減額一覧!H"&amp;P139))</f>
        <v>20</v>
      </c>
      <c r="F139" s="19">
        <f ca="1">IF($B139="","",INDIRECT("減額一覧!T"&amp;P139))</f>
        <v>14</v>
      </c>
      <c r="G139" s="20">
        <f ca="1">IF($B139="","",INDIRECT("減額一覧!U"&amp;P139))</f>
        <v>3080</v>
      </c>
      <c r="H139" s="20">
        <f ca="1">IF($B139="","",INDIRECT("減額一覧!V"&amp;P139))</f>
        <v>0</v>
      </c>
      <c r="I139" s="32">
        <f ca="1">IF(B139="","",IF(INDIRECT("減額一覧!BL"&amp;P139)=0.08,0.08,0.1))</f>
        <v>0.1</v>
      </c>
      <c r="J139" s="51" t="s">
        <v>460</v>
      </c>
      <c r="K139" s="94" t="str">
        <f t="shared" ca="1" si="134"/>
        <v/>
      </c>
      <c r="L139" s="56" t="str">
        <f t="shared" ca="1" si="227"/>
        <v/>
      </c>
      <c r="N139" s="113" t="str">
        <f t="shared" ref="N139:N142" ca="1" si="241">IF(A139="","",IF(A139&gt;3000,"月ヶ瀬",IF(A139&gt;=2000,"都祁","市内")))</f>
        <v>市内</v>
      </c>
      <c r="O139" s="114">
        <f t="shared" ref="O139" ca="1" si="242">IF(B139="","",IF(INDIRECT("減額一覧!BL"&amp;P139)=0.08,0.08,0.1))</f>
        <v>0.1</v>
      </c>
      <c r="P139" s="38">
        <v>30</v>
      </c>
      <c r="Q139" s="38">
        <f t="shared" ref="Q139:R142" ca="1" si="243">IF(G139="","",IF(G139&gt;0,1,""))</f>
        <v>1</v>
      </c>
      <c r="R139" s="38" t="str">
        <f t="shared" ca="1" si="243"/>
        <v/>
      </c>
      <c r="S139" s="66" t="str">
        <f t="shared" ca="1" si="230"/>
        <v>116</v>
      </c>
      <c r="T139" s="105" t="str">
        <f t="shared" ca="1" si="231"/>
        <v/>
      </c>
    </row>
    <row r="140" spans="1:20">
      <c r="A140">
        <f ca="1">IF(B140="","",INDIRECT("減額一覧!B"&amp;$P140))</f>
        <v>258</v>
      </c>
      <c r="B140" s="61">
        <f ca="1">IF(INDIRECT("減額一覧!BB"&amp;P140)=1,INDIRECT("減額一覧!W"&amp;P140),"")</f>
        <v>206</v>
      </c>
      <c r="C140" s="44">
        <f ca="1">IF(B140="","",INDIRECT("減額一覧!C"&amp;$P140))</f>
        <v>116168000</v>
      </c>
      <c r="D140" s="79" t="str">
        <f ca="1">IF($B140="","",INDIRECT("減額一覧!G"&amp;$P140))</f>
        <v>明瀬　憲正</v>
      </c>
      <c r="E140" s="19">
        <f ca="1">IF(B140="","",INDIRECT("減額一覧!H"&amp;P140))</f>
        <v>20</v>
      </c>
      <c r="F140" s="19">
        <f ca="1">IF($B140="","",INDIRECT("減額一覧!AD"&amp;P140))</f>
        <v>14</v>
      </c>
      <c r="G140" s="20">
        <f ca="1">IF($B140="","",INDIRECT("減額一覧!AE"&amp;P140))</f>
        <v>3080</v>
      </c>
      <c r="H140" s="20">
        <f ca="1">IF($B140="","",INDIRECT("減額一覧!AF"&amp;P140))</f>
        <v>0</v>
      </c>
      <c r="I140" s="32">
        <f ca="1">IF(B140="","",IF(INDIRECT("減額一覧!BM"&amp;P140)=0.08,0.08,0.1))</f>
        <v>0.1</v>
      </c>
      <c r="J140" s="52"/>
      <c r="K140" s="95" t="str">
        <f t="shared" ca="1" si="134"/>
        <v/>
      </c>
      <c r="L140" s="58" t="str">
        <f t="shared" ca="1" si="227"/>
        <v/>
      </c>
      <c r="N140" s="113" t="str">
        <f t="shared" ca="1" si="241"/>
        <v>市内</v>
      </c>
      <c r="O140" s="114">
        <f t="shared" ref="O140" ca="1" si="244">IF(B140="","",IF(INDIRECT("減額一覧!BM"&amp;P140)=0.08,0.08,0.1))</f>
        <v>0.1</v>
      </c>
      <c r="P140" s="38">
        <v>30</v>
      </c>
      <c r="Q140" s="38">
        <f t="shared" ca="1" si="243"/>
        <v>1</v>
      </c>
      <c r="R140" s="38" t="str">
        <f t="shared" ca="1" si="243"/>
        <v/>
      </c>
      <c r="S140" s="66" t="str">
        <f t="shared" ca="1" si="230"/>
        <v>116</v>
      </c>
      <c r="T140" s="105" t="str">
        <f t="shared" ca="1" si="231"/>
        <v/>
      </c>
    </row>
    <row r="141" spans="1:20">
      <c r="A141">
        <f ca="1">IF(B141="","",INDIRECT("減額一覧!B"&amp;$P141))</f>
        <v>258</v>
      </c>
      <c r="B141" s="61">
        <f ca="1">IF(INDIRECT("減額一覧!BC"&amp;P141)=1,INDIRECT("減額一覧!AG"&amp;P141),"")</f>
        <v>207</v>
      </c>
      <c r="C141" s="36">
        <f ca="1">IF(B141="","",INDIRECT("減額一覧!C"&amp;$P141))</f>
        <v>116168000</v>
      </c>
      <c r="D141" s="80" t="str">
        <f ca="1">IF($B141="","",INDIRECT("減額一覧!G"&amp;$P141))</f>
        <v>明瀬　憲正</v>
      </c>
      <c r="E141" s="19">
        <f ca="1">IF(B141="","",INDIRECT("減額一覧!H"&amp;P141))</f>
        <v>20</v>
      </c>
      <c r="F141" s="19">
        <f ca="1">IF($B141="","",INDIRECT("減額一覧!AN"&amp;P141))</f>
        <v>16</v>
      </c>
      <c r="G141" s="20">
        <f ca="1">IF($B141="","",INDIRECT("減額一覧!AO"&amp;P141))</f>
        <v>3520</v>
      </c>
      <c r="H141" s="20">
        <f ca="1">IF($B141="","",INDIRECT("減額一覧!AP"&amp;P141))</f>
        <v>0</v>
      </c>
      <c r="I141" s="32">
        <f ca="1">IF(B141="","",IF(INDIRECT("減額一覧!BN"&amp;P141)=0.08,0.08,0.1))</f>
        <v>0.1</v>
      </c>
      <c r="J141" s="52"/>
      <c r="K141" s="95" t="str">
        <f t="shared" ca="1" si="134"/>
        <v/>
      </c>
      <c r="L141" s="58" t="str">
        <f t="shared" ca="1" si="227"/>
        <v/>
      </c>
      <c r="N141" s="113" t="str">
        <f t="shared" ca="1" si="241"/>
        <v>市内</v>
      </c>
      <c r="O141" s="114">
        <f t="shared" ref="O141" ca="1" si="245">IF(B141="","",IF(INDIRECT("減額一覧!BN"&amp;P141)=0.08,0.08,0.1))</f>
        <v>0.1</v>
      </c>
      <c r="P141" s="38">
        <v>30</v>
      </c>
      <c r="Q141" s="38">
        <f t="shared" ca="1" si="243"/>
        <v>1</v>
      </c>
      <c r="R141" s="38" t="str">
        <f t="shared" ca="1" si="243"/>
        <v/>
      </c>
      <c r="S141" s="66" t="str">
        <f t="shared" ca="1" si="230"/>
        <v>116</v>
      </c>
      <c r="T141" s="105" t="str">
        <f t="shared" ca="1" si="231"/>
        <v/>
      </c>
    </row>
    <row r="142" spans="1:20">
      <c r="A142">
        <f ca="1">IF(B142="","",INDIRECT("減額一覧!B"&amp;$P142))</f>
        <v>258</v>
      </c>
      <c r="B142" s="61">
        <f ca="1">IF(INDIRECT("減額一覧!BD"&amp;P142)=1,INDIRECT("減額一覧!AQ"&amp;P142),"")</f>
        <v>208</v>
      </c>
      <c r="C142" s="45">
        <f ca="1">IF(B142="","",INDIRECT("減額一覧!C"&amp;$P142))</f>
        <v>116168000</v>
      </c>
      <c r="D142" s="79" t="str">
        <f ca="1">IF($B142="","",INDIRECT("減額一覧!G"&amp;$P142))</f>
        <v>明瀬　憲正</v>
      </c>
      <c r="E142" s="19">
        <f ca="1">IF(B142="","",INDIRECT("減額一覧!H"&amp;P142))</f>
        <v>20</v>
      </c>
      <c r="F142" s="19">
        <f ca="1">IF($B142="","",INDIRECT("減額一覧!AX"&amp;P142))</f>
        <v>17</v>
      </c>
      <c r="G142" s="20">
        <f ca="1">IF($B142="","",INDIRECT("減額一覧!AY"&amp;P142))</f>
        <v>3740</v>
      </c>
      <c r="H142" s="20">
        <f ca="1">IF($B142="","",INDIRECT("減額一覧!AZ"&amp;P142))</f>
        <v>0</v>
      </c>
      <c r="I142" s="32">
        <f ca="1">IF(B142="","",IF(INDIRECT("減額一覧!BO"&amp;P142)=0.08,0.08,0.1))</f>
        <v>0.1</v>
      </c>
      <c r="J142" s="52"/>
      <c r="K142" s="95" t="str">
        <f t="shared" ca="1" si="134"/>
        <v/>
      </c>
      <c r="L142" s="58" t="str">
        <f t="shared" ca="1" si="227"/>
        <v/>
      </c>
      <c r="N142" s="113" t="str">
        <f t="shared" ca="1" si="241"/>
        <v>市内</v>
      </c>
      <c r="O142" s="114">
        <f t="shared" ref="O142" ca="1" si="246">IF(B142="","",IF(INDIRECT("減額一覧!BO"&amp;P142)=0.08,0.08,0.1))</f>
        <v>0.1</v>
      </c>
      <c r="P142" s="38">
        <v>30</v>
      </c>
      <c r="Q142" s="38">
        <f t="shared" ca="1" si="243"/>
        <v>1</v>
      </c>
      <c r="R142" s="38" t="str">
        <f t="shared" ca="1" si="243"/>
        <v/>
      </c>
      <c r="S142" s="66" t="str">
        <f t="shared" ca="1" si="230"/>
        <v>116</v>
      </c>
      <c r="T142" s="105" t="str">
        <f t="shared" ca="1" si="231"/>
        <v/>
      </c>
    </row>
    <row r="143" spans="1:20" ht="19.5" thickBot="1">
      <c r="B143" s="64"/>
      <c r="C143" s="41" t="str">
        <f>IF(B143="","",減額一覧!C139)</f>
        <v/>
      </c>
      <c r="D143" s="43"/>
      <c r="E143" s="21"/>
      <c r="F143" s="22" t="s">
        <v>69</v>
      </c>
      <c r="G143" s="23">
        <f t="shared" ref="G143:H143" ca="1" si="247">SUBTOTAL(9,G139:G142)</f>
        <v>13420</v>
      </c>
      <c r="H143" s="23">
        <f t="shared" ca="1" si="247"/>
        <v>0</v>
      </c>
      <c r="I143" s="30"/>
      <c r="J143" s="53"/>
      <c r="K143" s="96" t="str">
        <f t="shared" si="134"/>
        <v/>
      </c>
      <c r="L143" s="59" t="str">
        <f t="shared" si="227"/>
        <v/>
      </c>
      <c r="N143" s="108" t="str">
        <f t="shared" ref="N143" ca="1" si="248">IF(AND(G143=0,H143=0),"","小計")</f>
        <v>小計</v>
      </c>
      <c r="O143" s="108" t="str">
        <f t="shared" ref="O143" ca="1" si="249">IF(AND(G143=0,H143=0),"","小計")</f>
        <v>小計</v>
      </c>
      <c r="P143" s="38"/>
      <c r="Q143" s="38"/>
      <c r="R143" s="38"/>
      <c r="S143" s="66" t="str">
        <f t="shared" si="230"/>
        <v/>
      </c>
      <c r="T143" s="105" t="str">
        <f t="shared" si="231"/>
        <v/>
      </c>
    </row>
    <row r="144" spans="1:20" ht="19.5" thickTop="1">
      <c r="A144">
        <f ca="1">IF(B144="","",INDIRECT("減額一覧!B"&amp;$P144))</f>
        <v>259</v>
      </c>
      <c r="B144" s="61">
        <f ca="1">IF(INDIRECT("減額一覧!BA"&amp;P144)=1,INDIRECT("減額一覧!M"&amp;P144),"")</f>
        <v>204</v>
      </c>
      <c r="C144" s="36">
        <f ca="1">IF(B144="","",INDIRECT("減額一覧!C"&amp;$P144))</f>
        <v>315045000</v>
      </c>
      <c r="D144" s="78" t="str">
        <f ca="1">IF($B144="","",INDIRECT("減額一覧!G"&amp;$P144))</f>
        <v>高橋　柳太郎</v>
      </c>
      <c r="E144" s="19">
        <f ca="1">IF(B144="","",INDIRECT("減額一覧!H"&amp;P144))</f>
        <v>20</v>
      </c>
      <c r="F144" s="19">
        <f ca="1">IF($B144="","",INDIRECT("減額一覧!T"&amp;P144))</f>
        <v>6</v>
      </c>
      <c r="G144" s="20">
        <f ca="1">IF($B144="","",INDIRECT("減額一覧!U"&amp;P144))</f>
        <v>1320</v>
      </c>
      <c r="H144" s="20">
        <f ca="1">IF($B144="","",INDIRECT("減額一覧!V"&amp;P144))</f>
        <v>708</v>
      </c>
      <c r="I144" s="32">
        <f ca="1">IF(B144="","",IF(INDIRECT("減額一覧!BL"&amp;P144)=0.08,0.08,0.1))</f>
        <v>0.1</v>
      </c>
      <c r="J144" s="51" t="s">
        <v>461</v>
      </c>
      <c r="K144" s="94" t="str">
        <f t="shared" ca="1" si="134"/>
        <v/>
      </c>
      <c r="L144" s="56" t="str">
        <f t="shared" ca="1" si="227"/>
        <v/>
      </c>
      <c r="N144" s="113" t="str">
        <f t="shared" ref="N144:N147" ca="1" si="250">IF(A144="","",IF(A144&gt;3000,"月ヶ瀬",IF(A144&gt;=2000,"都祁","市内")))</f>
        <v>市内</v>
      </c>
      <c r="O144" s="114">
        <f t="shared" ref="O144" ca="1" si="251">IF(B144="","",IF(INDIRECT("減額一覧!BL"&amp;P144)=0.08,0.08,0.1))</f>
        <v>0.1</v>
      </c>
      <c r="P144" s="38">
        <v>31</v>
      </c>
      <c r="Q144" s="38">
        <f t="shared" ref="Q144:R147" ca="1" si="252">IF(G144="","",IF(G144&gt;0,1,""))</f>
        <v>1</v>
      </c>
      <c r="R144" s="38">
        <f t="shared" ca="1" si="252"/>
        <v>1</v>
      </c>
      <c r="S144" s="66" t="str">
        <f t="shared" ca="1" si="230"/>
        <v>315</v>
      </c>
      <c r="T144" s="105" t="str">
        <f t="shared" ca="1" si="231"/>
        <v/>
      </c>
    </row>
    <row r="145" spans="1:20">
      <c r="A145">
        <f ca="1">IF(B145="","",INDIRECT("減額一覧!B"&amp;$P145))</f>
        <v>259</v>
      </c>
      <c r="B145" s="61">
        <f ca="1">IF(INDIRECT("減額一覧!BB"&amp;P145)=1,INDIRECT("減額一覧!W"&amp;P145),"")</f>
        <v>205</v>
      </c>
      <c r="C145" s="44">
        <f ca="1">IF(B145="","",INDIRECT("減額一覧!C"&amp;$P145))</f>
        <v>315045000</v>
      </c>
      <c r="D145" s="79" t="str">
        <f ca="1">IF($B145="","",INDIRECT("減額一覧!G"&amp;$P145))</f>
        <v>高橋　柳太郎</v>
      </c>
      <c r="E145" s="19">
        <f ca="1">IF(B145="","",INDIRECT("減額一覧!H"&amp;P145))</f>
        <v>20</v>
      </c>
      <c r="F145" s="19">
        <f ca="1">IF($B145="","",INDIRECT("減額一覧!AD"&amp;P145))</f>
        <v>6</v>
      </c>
      <c r="G145" s="20">
        <f ca="1">IF($B145="","",INDIRECT("減額一覧!AE"&amp;P145))</f>
        <v>1320</v>
      </c>
      <c r="H145" s="20">
        <f ca="1">IF($B145="","",INDIRECT("減額一覧!AF"&amp;P145))</f>
        <v>818</v>
      </c>
      <c r="I145" s="32">
        <f ca="1">IF(B145="","",IF(INDIRECT("減額一覧!BM"&amp;P145)=0.08,0.08,0.1))</f>
        <v>0.1</v>
      </c>
      <c r="J145" s="52"/>
      <c r="K145" s="95" t="str">
        <f t="shared" ca="1" si="134"/>
        <v/>
      </c>
      <c r="L145" s="58" t="str">
        <f t="shared" ca="1" si="227"/>
        <v/>
      </c>
      <c r="N145" s="113" t="str">
        <f t="shared" ca="1" si="250"/>
        <v>市内</v>
      </c>
      <c r="O145" s="114">
        <f t="shared" ref="O145" ca="1" si="253">IF(B145="","",IF(INDIRECT("減額一覧!BM"&amp;P145)=0.08,0.08,0.1))</f>
        <v>0.1</v>
      </c>
      <c r="P145" s="38">
        <v>31</v>
      </c>
      <c r="Q145" s="38">
        <f t="shared" ca="1" si="252"/>
        <v>1</v>
      </c>
      <c r="R145" s="38">
        <f t="shared" ca="1" si="252"/>
        <v>1</v>
      </c>
      <c r="S145" s="66" t="str">
        <f t="shared" ca="1" si="230"/>
        <v>315</v>
      </c>
      <c r="T145" s="105" t="str">
        <f t="shared" ca="1" si="231"/>
        <v/>
      </c>
    </row>
    <row r="146" spans="1:20">
      <c r="A146">
        <f ca="1">IF(B146="","",INDIRECT("減額一覧!B"&amp;$P146))</f>
        <v>259</v>
      </c>
      <c r="B146" s="61">
        <f ca="1">IF(INDIRECT("減額一覧!BC"&amp;P146)=1,INDIRECT("減額一覧!AG"&amp;P146),"")</f>
        <v>206</v>
      </c>
      <c r="C146" s="36">
        <f ca="1">IF(B146="","",INDIRECT("減額一覧!C"&amp;$P146))</f>
        <v>315045000</v>
      </c>
      <c r="D146" s="80" t="str">
        <f ca="1">IF($B146="","",INDIRECT("減額一覧!G"&amp;$P146))</f>
        <v>高橋　柳太郎</v>
      </c>
      <c r="E146" s="19">
        <f ca="1">IF(B146="","",INDIRECT("減額一覧!H"&amp;P146))</f>
        <v>20</v>
      </c>
      <c r="F146" s="19">
        <f ca="1">IF($B146="","",INDIRECT("減額一覧!AN"&amp;P146))</f>
        <v>5</v>
      </c>
      <c r="G146" s="20">
        <f ca="1">IF($B146="","",INDIRECT("減額一覧!AO"&amp;P146))</f>
        <v>1100</v>
      </c>
      <c r="H146" s="20">
        <f ca="1">IF($B146="","",INDIRECT("減額一覧!AP"&amp;P146))</f>
        <v>682</v>
      </c>
      <c r="I146" s="32">
        <f ca="1">IF(B146="","",IF(INDIRECT("減額一覧!BN"&amp;P146)=0.08,0.08,0.1))</f>
        <v>0.1</v>
      </c>
      <c r="J146" s="52"/>
      <c r="K146" s="95" t="str">
        <f t="shared" ref="K146:K209" ca="1" si="254">IF(A146="","",IF(A146&gt;3000,"月ヶ瀬",IF(A146&gt;=2000,"都祁","")))</f>
        <v/>
      </c>
      <c r="L146" s="58" t="str">
        <f t="shared" ca="1" si="227"/>
        <v/>
      </c>
      <c r="N146" s="113" t="str">
        <f t="shared" ca="1" si="250"/>
        <v>市内</v>
      </c>
      <c r="O146" s="114">
        <f t="shared" ref="O146" ca="1" si="255">IF(B146="","",IF(INDIRECT("減額一覧!BN"&amp;P146)=0.08,0.08,0.1))</f>
        <v>0.1</v>
      </c>
      <c r="P146" s="38">
        <v>31</v>
      </c>
      <c r="Q146" s="38">
        <f t="shared" ca="1" si="252"/>
        <v>1</v>
      </c>
      <c r="R146" s="38">
        <f t="shared" ca="1" si="252"/>
        <v>1</v>
      </c>
      <c r="S146" s="66" t="str">
        <f t="shared" ca="1" si="230"/>
        <v>315</v>
      </c>
      <c r="T146" s="105" t="str">
        <f t="shared" ca="1" si="231"/>
        <v/>
      </c>
    </row>
    <row r="147" spans="1:20">
      <c r="A147">
        <f ca="1">IF(B147="","",INDIRECT("減額一覧!B"&amp;$P147))</f>
        <v>259</v>
      </c>
      <c r="B147" s="61">
        <f ca="1">IF(INDIRECT("減額一覧!BD"&amp;P147)=1,INDIRECT("減額一覧!AQ"&amp;P147),"")</f>
        <v>207</v>
      </c>
      <c r="C147" s="45">
        <f ca="1">IF(B147="","",INDIRECT("減額一覧!C"&amp;$P147))</f>
        <v>315045000</v>
      </c>
      <c r="D147" s="79" t="str">
        <f ca="1">IF($B147="","",INDIRECT("減額一覧!G"&amp;$P147))</f>
        <v>高橋　柳太郎</v>
      </c>
      <c r="E147" s="19">
        <f ca="1">IF(B147="","",INDIRECT("減額一覧!H"&amp;P147))</f>
        <v>20</v>
      </c>
      <c r="F147" s="19">
        <f ca="1">IF($B147="","",INDIRECT("減額一覧!AX"&amp;P147))</f>
        <v>6</v>
      </c>
      <c r="G147" s="20">
        <f ca="1">IF($B147="","",INDIRECT("減額一覧!AY"&amp;P147))</f>
        <v>1320</v>
      </c>
      <c r="H147" s="20">
        <f ca="1">IF($B147="","",INDIRECT("減額一覧!AZ"&amp;P147))</f>
        <v>819</v>
      </c>
      <c r="I147" s="32">
        <f ca="1">IF(B147="","",IF(INDIRECT("減額一覧!BO"&amp;P147)=0.08,0.08,0.1))</f>
        <v>0.1</v>
      </c>
      <c r="J147" s="52"/>
      <c r="K147" s="95" t="str">
        <f t="shared" ca="1" si="254"/>
        <v/>
      </c>
      <c r="L147" s="58" t="str">
        <f t="shared" ca="1" si="227"/>
        <v/>
      </c>
      <c r="N147" s="113" t="str">
        <f t="shared" ca="1" si="250"/>
        <v>市内</v>
      </c>
      <c r="O147" s="114">
        <f t="shared" ref="O147" ca="1" si="256">IF(B147="","",IF(INDIRECT("減額一覧!BO"&amp;P147)=0.08,0.08,0.1))</f>
        <v>0.1</v>
      </c>
      <c r="P147" s="38">
        <v>31</v>
      </c>
      <c r="Q147" s="38">
        <f t="shared" ca="1" si="252"/>
        <v>1</v>
      </c>
      <c r="R147" s="38">
        <f t="shared" ca="1" si="252"/>
        <v>1</v>
      </c>
      <c r="S147" s="66" t="str">
        <f t="shared" ca="1" si="230"/>
        <v>315</v>
      </c>
      <c r="T147" s="105" t="str">
        <f t="shared" ca="1" si="231"/>
        <v/>
      </c>
    </row>
    <row r="148" spans="1:20" ht="19.5" thickBot="1">
      <c r="B148" s="64"/>
      <c r="C148" s="41" t="str">
        <f>IF(B148="","",減額一覧!C144)</f>
        <v/>
      </c>
      <c r="D148" s="43"/>
      <c r="E148" s="21"/>
      <c r="F148" s="22" t="s">
        <v>69</v>
      </c>
      <c r="G148" s="23">
        <f t="shared" ref="G148:H148" ca="1" si="257">SUBTOTAL(9,G144:G147)</f>
        <v>5060</v>
      </c>
      <c r="H148" s="23">
        <f t="shared" ca="1" si="257"/>
        <v>3027</v>
      </c>
      <c r="I148" s="30"/>
      <c r="J148" s="53"/>
      <c r="K148" s="96" t="str">
        <f t="shared" si="254"/>
        <v/>
      </c>
      <c r="L148" s="59" t="str">
        <f t="shared" si="227"/>
        <v/>
      </c>
      <c r="N148" s="108" t="str">
        <f t="shared" ref="N148" ca="1" si="258">IF(AND(G148=0,H148=0),"","小計")</f>
        <v>小計</v>
      </c>
      <c r="O148" s="108" t="str">
        <f t="shared" ref="O148" ca="1" si="259">IF(AND(G148=0,H148=0),"","小計")</f>
        <v>小計</v>
      </c>
      <c r="P148" s="38"/>
      <c r="Q148" s="38"/>
      <c r="R148" s="38"/>
      <c r="S148" s="66" t="str">
        <f t="shared" si="230"/>
        <v/>
      </c>
      <c r="T148" s="105" t="str">
        <f t="shared" si="231"/>
        <v/>
      </c>
    </row>
    <row r="149" spans="1:20" ht="19.5" thickTop="1">
      <c r="A149">
        <f ca="1">IF(B149="","",INDIRECT("減額一覧!B"&amp;$P149))</f>
        <v>260</v>
      </c>
      <c r="B149" s="61">
        <f ca="1">IF(INDIRECT("減額一覧!BA"&amp;P149)=1,INDIRECT("減額一覧!M"&amp;P149),"")</f>
        <v>204</v>
      </c>
      <c r="C149" s="36">
        <f ca="1">IF(B149="","",INDIRECT("減額一覧!C"&amp;$P149))</f>
        <v>626048150</v>
      </c>
      <c r="D149" s="78" t="str">
        <f ca="1">IF($B149="","",INDIRECT("減額一覧!G"&amp;$P149))</f>
        <v>立花　洋一</v>
      </c>
      <c r="E149" s="19">
        <f ca="1">IF(B149="","",INDIRECT("減額一覧!H"&amp;P149))</f>
        <v>20</v>
      </c>
      <c r="F149" s="19">
        <f ca="1">IF($B149="","",INDIRECT("減額一覧!T"&amp;P149))</f>
        <v>2</v>
      </c>
      <c r="G149" s="20">
        <f ca="1">IF($B149="","",INDIRECT("減額一覧!U"&amp;P149))</f>
        <v>341</v>
      </c>
      <c r="H149" s="20">
        <f ca="1">IF($B149="","",INDIRECT("減額一覧!V"&amp;P149))</f>
        <v>236</v>
      </c>
      <c r="I149" s="32">
        <f ca="1">IF(B149="","",IF(INDIRECT("減額一覧!BL"&amp;P149)=0.08,0.08,0.1))</f>
        <v>0.1</v>
      </c>
      <c r="J149" s="51" t="s">
        <v>462</v>
      </c>
      <c r="K149" s="94" t="str">
        <f t="shared" ca="1" si="254"/>
        <v/>
      </c>
      <c r="L149" s="56" t="str">
        <f t="shared" ca="1" si="227"/>
        <v/>
      </c>
      <c r="N149" s="113" t="str">
        <f t="shared" ref="N149:N152" ca="1" si="260">IF(A149="","",IF(A149&gt;3000,"月ヶ瀬",IF(A149&gt;=2000,"都祁","市内")))</f>
        <v>市内</v>
      </c>
      <c r="O149" s="114">
        <f t="shared" ref="O149" ca="1" si="261">IF(B149="","",IF(INDIRECT("減額一覧!BL"&amp;P149)=0.08,0.08,0.1))</f>
        <v>0.1</v>
      </c>
      <c r="P149" s="38">
        <v>32</v>
      </c>
      <c r="Q149" s="38">
        <f t="shared" ref="Q149:R152" ca="1" si="262">IF(G149="","",IF(G149&gt;0,1,""))</f>
        <v>1</v>
      </c>
      <c r="R149" s="38">
        <f t="shared" ca="1" si="262"/>
        <v>1</v>
      </c>
      <c r="S149" s="66" t="str">
        <f t="shared" ca="1" si="230"/>
        <v>626</v>
      </c>
      <c r="T149" s="105" t="str">
        <f t="shared" ca="1" si="231"/>
        <v/>
      </c>
    </row>
    <row r="150" spans="1:20">
      <c r="A150">
        <f ca="1">IF(B150="","",INDIRECT("減額一覧!B"&amp;$P150))</f>
        <v>260</v>
      </c>
      <c r="B150" s="61">
        <f ca="1">IF(INDIRECT("減額一覧!BB"&amp;P150)=1,INDIRECT("減額一覧!W"&amp;P150),"")</f>
        <v>205</v>
      </c>
      <c r="C150" s="44">
        <f ca="1">IF(B150="","",INDIRECT("減額一覧!C"&amp;$P150))</f>
        <v>626048150</v>
      </c>
      <c r="D150" s="79" t="str">
        <f ca="1">IF($B150="","",INDIRECT("減額一覧!G"&amp;$P150))</f>
        <v>立花　洋一</v>
      </c>
      <c r="E150" s="19">
        <f ca="1">IF(B150="","",INDIRECT("減額一覧!H"&amp;P150))</f>
        <v>20</v>
      </c>
      <c r="F150" s="19">
        <f ca="1">IF($B150="","",INDIRECT("減額一覧!AD"&amp;P150))</f>
        <v>2</v>
      </c>
      <c r="G150" s="20">
        <f ca="1">IF($B150="","",INDIRECT("減額一覧!AE"&amp;P150))</f>
        <v>341</v>
      </c>
      <c r="H150" s="20">
        <f ca="1">IF($B150="","",INDIRECT("減額一覧!AF"&amp;P150))</f>
        <v>273</v>
      </c>
      <c r="I150" s="32">
        <f ca="1">IF(B150="","",IF(INDIRECT("減額一覧!BM"&amp;P150)=0.08,0.08,0.1))</f>
        <v>0.1</v>
      </c>
      <c r="J150" s="52"/>
      <c r="K150" s="95" t="str">
        <f t="shared" ca="1" si="254"/>
        <v/>
      </c>
      <c r="L150" s="58" t="str">
        <f t="shared" ca="1" si="227"/>
        <v/>
      </c>
      <c r="N150" s="113" t="str">
        <f t="shared" ca="1" si="260"/>
        <v>市内</v>
      </c>
      <c r="O150" s="114">
        <f t="shared" ref="O150" ca="1" si="263">IF(B150="","",IF(INDIRECT("減額一覧!BM"&amp;P150)=0.08,0.08,0.1))</f>
        <v>0.1</v>
      </c>
      <c r="P150" s="38">
        <v>32</v>
      </c>
      <c r="Q150" s="38">
        <f t="shared" ca="1" si="262"/>
        <v>1</v>
      </c>
      <c r="R150" s="38">
        <f t="shared" ca="1" si="262"/>
        <v>1</v>
      </c>
      <c r="S150" s="66" t="str">
        <f t="shared" ca="1" si="230"/>
        <v>626</v>
      </c>
      <c r="T150" s="105" t="str">
        <f t="shared" ca="1" si="231"/>
        <v/>
      </c>
    </row>
    <row r="151" spans="1:20">
      <c r="A151">
        <f ca="1">IF(B151="","",INDIRECT("減額一覧!B"&amp;$P151))</f>
        <v>260</v>
      </c>
      <c r="B151" s="61">
        <f ca="1">IF(INDIRECT("減額一覧!BC"&amp;P151)=1,INDIRECT("減額一覧!AG"&amp;P151),"")</f>
        <v>206</v>
      </c>
      <c r="C151" s="36">
        <f ca="1">IF(B151="","",INDIRECT("減額一覧!C"&amp;$P151))</f>
        <v>626048150</v>
      </c>
      <c r="D151" s="80" t="str">
        <f ca="1">IF($B151="","",INDIRECT("減額一覧!G"&amp;$P151))</f>
        <v>立花　洋一</v>
      </c>
      <c r="E151" s="19">
        <f ca="1">IF(B151="","",INDIRECT("減額一覧!H"&amp;P151))</f>
        <v>20</v>
      </c>
      <c r="F151" s="19">
        <f ca="1">IF($B151="","",INDIRECT("減額一覧!AN"&amp;P151))</f>
        <v>15</v>
      </c>
      <c r="G151" s="20">
        <f ca="1">IF($B151="","",INDIRECT("減額一覧!AO"&amp;P151))</f>
        <v>3300</v>
      </c>
      <c r="H151" s="20">
        <f ca="1">IF($B151="","",INDIRECT("減額一覧!AP"&amp;P151))</f>
        <v>2046</v>
      </c>
      <c r="I151" s="32">
        <f ca="1">IF(B151="","",IF(INDIRECT("減額一覧!BN"&amp;P151)=0.08,0.08,0.1))</f>
        <v>0.1</v>
      </c>
      <c r="J151" s="52"/>
      <c r="K151" s="95" t="str">
        <f t="shared" ca="1" si="254"/>
        <v/>
      </c>
      <c r="L151" s="58" t="str">
        <f t="shared" ca="1" si="227"/>
        <v/>
      </c>
      <c r="N151" s="113" t="str">
        <f t="shared" ca="1" si="260"/>
        <v>市内</v>
      </c>
      <c r="O151" s="114">
        <f t="shared" ref="O151" ca="1" si="264">IF(B151="","",IF(INDIRECT("減額一覧!BN"&amp;P151)=0.08,0.08,0.1))</f>
        <v>0.1</v>
      </c>
      <c r="P151" s="38">
        <v>32</v>
      </c>
      <c r="Q151" s="38">
        <f t="shared" ca="1" si="262"/>
        <v>1</v>
      </c>
      <c r="R151" s="38">
        <f t="shared" ca="1" si="262"/>
        <v>1</v>
      </c>
      <c r="S151" s="66" t="str">
        <f t="shared" ca="1" si="230"/>
        <v>626</v>
      </c>
      <c r="T151" s="105" t="str">
        <f t="shared" ca="1" si="231"/>
        <v/>
      </c>
    </row>
    <row r="152" spans="1:20">
      <c r="A152">
        <f ca="1">IF(B152="","",INDIRECT("減額一覧!B"&amp;$P152))</f>
        <v>260</v>
      </c>
      <c r="B152" s="61">
        <f ca="1">IF(INDIRECT("減額一覧!BD"&amp;P152)=1,INDIRECT("減額一覧!AQ"&amp;P152),"")</f>
        <v>207</v>
      </c>
      <c r="C152" s="45">
        <f ca="1">IF(B152="","",INDIRECT("減額一覧!C"&amp;$P152))</f>
        <v>626048150</v>
      </c>
      <c r="D152" s="79" t="str">
        <f ca="1">IF($B152="","",INDIRECT("減額一覧!G"&amp;$P152))</f>
        <v>立花　洋一</v>
      </c>
      <c r="E152" s="19">
        <f ca="1">IF(B152="","",INDIRECT("減額一覧!H"&amp;P152))</f>
        <v>20</v>
      </c>
      <c r="F152" s="19">
        <f ca="1">IF($B152="","",INDIRECT("減額一覧!AX"&amp;P152))</f>
        <v>15</v>
      </c>
      <c r="G152" s="20">
        <f ca="1">IF($B152="","",INDIRECT("減額一覧!AY"&amp;P152))</f>
        <v>3300</v>
      </c>
      <c r="H152" s="20">
        <f ca="1">IF($B152="","",INDIRECT("減額一覧!AZ"&amp;P152))</f>
        <v>2046</v>
      </c>
      <c r="I152" s="32">
        <f ca="1">IF(B152="","",IF(INDIRECT("減額一覧!BO"&amp;P152)=0.08,0.08,0.1))</f>
        <v>0.1</v>
      </c>
      <c r="J152" s="52"/>
      <c r="K152" s="95" t="str">
        <f t="shared" ca="1" si="254"/>
        <v/>
      </c>
      <c r="L152" s="58" t="str">
        <f t="shared" ca="1" si="227"/>
        <v/>
      </c>
      <c r="N152" s="113" t="str">
        <f t="shared" ca="1" si="260"/>
        <v>市内</v>
      </c>
      <c r="O152" s="114">
        <f t="shared" ref="O152" ca="1" si="265">IF(B152="","",IF(INDIRECT("減額一覧!BO"&amp;P152)=0.08,0.08,0.1))</f>
        <v>0.1</v>
      </c>
      <c r="P152" s="38">
        <v>32</v>
      </c>
      <c r="Q152" s="38">
        <f t="shared" ca="1" si="262"/>
        <v>1</v>
      </c>
      <c r="R152" s="38">
        <f t="shared" ca="1" si="262"/>
        <v>1</v>
      </c>
      <c r="S152" s="66" t="str">
        <f t="shared" ca="1" si="230"/>
        <v>626</v>
      </c>
      <c r="T152" s="105" t="str">
        <f t="shared" ca="1" si="231"/>
        <v/>
      </c>
    </row>
    <row r="153" spans="1:20" ht="19.5" thickBot="1">
      <c r="B153" s="64"/>
      <c r="C153" s="41" t="str">
        <f>IF(B153="","",減額一覧!C149)</f>
        <v/>
      </c>
      <c r="D153" s="43"/>
      <c r="E153" s="21"/>
      <c r="F153" s="22" t="s">
        <v>69</v>
      </c>
      <c r="G153" s="23">
        <f t="shared" ref="G153:H153" ca="1" si="266">SUBTOTAL(9,G149:G152)</f>
        <v>7282</v>
      </c>
      <c r="H153" s="23">
        <f t="shared" ca="1" si="266"/>
        <v>4601</v>
      </c>
      <c r="I153" s="30"/>
      <c r="J153" s="53"/>
      <c r="K153" s="96" t="str">
        <f t="shared" si="254"/>
        <v/>
      </c>
      <c r="L153" s="59" t="str">
        <f t="shared" si="227"/>
        <v/>
      </c>
      <c r="N153" s="108" t="str">
        <f t="shared" ref="N153" ca="1" si="267">IF(AND(G153=0,H153=0),"","小計")</f>
        <v>小計</v>
      </c>
      <c r="O153" s="108" t="str">
        <f t="shared" ref="O153" ca="1" si="268">IF(AND(G153=0,H153=0),"","小計")</f>
        <v>小計</v>
      </c>
      <c r="P153" s="38"/>
      <c r="Q153" s="38"/>
      <c r="R153" s="38"/>
      <c r="S153" s="66" t="str">
        <f t="shared" si="230"/>
        <v/>
      </c>
      <c r="T153" s="105" t="str">
        <f t="shared" si="231"/>
        <v/>
      </c>
    </row>
    <row r="154" spans="1:20" ht="19.5" thickTop="1">
      <c r="A154">
        <f ca="1">IF(B154="","",INDIRECT("減額一覧!B"&amp;$P154))</f>
        <v>261</v>
      </c>
      <c r="B154" s="61">
        <f ca="1">IF(INDIRECT("減額一覧!BA"&amp;P154)=1,INDIRECT("減額一覧!M"&amp;P154),"")</f>
        <v>205</v>
      </c>
      <c r="C154" s="36">
        <f ca="1">IF(B154="","",INDIRECT("減額一覧!C"&amp;$P154))</f>
        <v>160174000</v>
      </c>
      <c r="D154" s="78" t="str">
        <f ca="1">IF($B154="","",INDIRECT("減額一覧!G"&amp;$P154))</f>
        <v>澤田　和子</v>
      </c>
      <c r="E154" s="19">
        <f ca="1">IF(B154="","",INDIRECT("減額一覧!H"&amp;P154))</f>
        <v>13</v>
      </c>
      <c r="F154" s="19">
        <f ca="1">IF($B154="","",INDIRECT("減額一覧!T"&amp;P154))</f>
        <v>3</v>
      </c>
      <c r="G154" s="20">
        <f ca="1">IF($B154="","",INDIRECT("減額一覧!U"&amp;P154))</f>
        <v>511</v>
      </c>
      <c r="H154" s="20">
        <f ca="1">IF($B154="","",INDIRECT("減額一覧!V"&amp;P154))</f>
        <v>409</v>
      </c>
      <c r="I154" s="32">
        <f ca="1">IF(B154="","",IF(INDIRECT("減額一覧!BL"&amp;P154)=0.08,0.08,0.1))</f>
        <v>0.1</v>
      </c>
      <c r="J154" s="51" t="s">
        <v>463</v>
      </c>
      <c r="K154" s="94" t="str">
        <f t="shared" ca="1" si="254"/>
        <v/>
      </c>
      <c r="L154" s="56" t="str">
        <f t="shared" ca="1" si="227"/>
        <v/>
      </c>
      <c r="N154" s="113" t="str">
        <f t="shared" ref="N154:N157" ca="1" si="269">IF(A154="","",IF(A154&gt;3000,"月ヶ瀬",IF(A154&gt;=2000,"都祁","市内")))</f>
        <v>市内</v>
      </c>
      <c r="O154" s="114">
        <f t="shared" ref="O154" ca="1" si="270">IF(B154="","",IF(INDIRECT("減額一覧!BL"&amp;P154)=0.08,0.08,0.1))</f>
        <v>0.1</v>
      </c>
      <c r="P154" s="38">
        <v>33</v>
      </c>
      <c r="Q154" s="38">
        <f t="shared" ref="Q154:R157" ca="1" si="271">IF(G154="","",IF(G154&gt;0,1,""))</f>
        <v>1</v>
      </c>
      <c r="R154" s="38">
        <f t="shared" ca="1" si="271"/>
        <v>1</v>
      </c>
      <c r="S154" s="66" t="str">
        <f t="shared" ca="1" si="230"/>
        <v>160</v>
      </c>
      <c r="T154" s="105" t="str">
        <f t="shared" ca="1" si="231"/>
        <v/>
      </c>
    </row>
    <row r="155" spans="1:20">
      <c r="A155">
        <f ca="1">IF(B155="","",INDIRECT("減額一覧!B"&amp;$P155))</f>
        <v>261</v>
      </c>
      <c r="B155" s="61">
        <f ca="1">IF(INDIRECT("減額一覧!BB"&amp;P155)=1,INDIRECT("減額一覧!W"&amp;P155),"")</f>
        <v>206</v>
      </c>
      <c r="C155" s="44">
        <f ca="1">IF(B155="","",INDIRECT("減額一覧!C"&amp;$P155))</f>
        <v>160174000</v>
      </c>
      <c r="D155" s="79" t="str">
        <f ca="1">IF($B155="","",INDIRECT("減額一覧!G"&amp;$P155))</f>
        <v>澤田　和子</v>
      </c>
      <c r="E155" s="19">
        <f ca="1">IF(B155="","",INDIRECT("減額一覧!H"&amp;P155))</f>
        <v>13</v>
      </c>
      <c r="F155" s="19">
        <f ca="1">IF($B155="","",INDIRECT("減額一覧!AD"&amp;P155))</f>
        <v>3</v>
      </c>
      <c r="G155" s="20">
        <f ca="1">IF($B155="","",INDIRECT("減額一覧!AE"&amp;P155))</f>
        <v>511</v>
      </c>
      <c r="H155" s="20">
        <f ca="1">IF($B155="","",INDIRECT("減額一覧!AF"&amp;P155))</f>
        <v>409</v>
      </c>
      <c r="I155" s="32">
        <f ca="1">IF(B155="","",IF(INDIRECT("減額一覧!BM"&amp;P155)=0.08,0.08,0.1))</f>
        <v>0.1</v>
      </c>
      <c r="J155" s="52"/>
      <c r="K155" s="95" t="str">
        <f t="shared" ca="1" si="254"/>
        <v/>
      </c>
      <c r="L155" s="58" t="str">
        <f t="shared" ca="1" si="227"/>
        <v/>
      </c>
      <c r="N155" s="113" t="str">
        <f t="shared" ca="1" si="269"/>
        <v>市内</v>
      </c>
      <c r="O155" s="114">
        <f t="shared" ref="O155" ca="1" si="272">IF(B155="","",IF(INDIRECT("減額一覧!BM"&amp;P155)=0.08,0.08,0.1))</f>
        <v>0.1</v>
      </c>
      <c r="P155" s="38">
        <v>33</v>
      </c>
      <c r="Q155" s="38">
        <f t="shared" ca="1" si="271"/>
        <v>1</v>
      </c>
      <c r="R155" s="38">
        <f t="shared" ca="1" si="271"/>
        <v>1</v>
      </c>
      <c r="S155" s="66" t="str">
        <f t="shared" ca="1" si="230"/>
        <v>160</v>
      </c>
      <c r="T155" s="105" t="str">
        <f t="shared" ca="1" si="231"/>
        <v/>
      </c>
    </row>
    <row r="156" spans="1:20">
      <c r="A156">
        <f ca="1">IF(B156="","",INDIRECT("減額一覧!B"&amp;$P156))</f>
        <v>261</v>
      </c>
      <c r="B156" s="61">
        <f ca="1">IF(INDIRECT("減額一覧!BC"&amp;P156)=1,INDIRECT("減額一覧!AG"&amp;P156),"")</f>
        <v>207</v>
      </c>
      <c r="C156" s="36">
        <f ca="1">IF(B156="","",INDIRECT("減額一覧!C"&amp;$P156))</f>
        <v>160174000</v>
      </c>
      <c r="D156" s="80" t="str">
        <f ca="1">IF($B156="","",INDIRECT("減額一覧!G"&amp;$P156))</f>
        <v>澤田　和子</v>
      </c>
      <c r="E156" s="19">
        <f ca="1">IF(B156="","",INDIRECT("減額一覧!H"&amp;P156))</f>
        <v>13</v>
      </c>
      <c r="F156" s="19">
        <f ca="1">IF($B156="","",INDIRECT("減額一覧!AN"&amp;P156))</f>
        <v>1</v>
      </c>
      <c r="G156" s="20">
        <f ca="1">IF($B156="","",INDIRECT("減額一覧!AO"&amp;P156))</f>
        <v>110</v>
      </c>
      <c r="H156" s="20">
        <f ca="1">IF($B156="","",INDIRECT("減額一覧!AP"&amp;P156))</f>
        <v>136</v>
      </c>
      <c r="I156" s="32">
        <f ca="1">IF(B156="","",IF(INDIRECT("減額一覧!BN"&amp;P156)=0.08,0.08,0.1))</f>
        <v>0.1</v>
      </c>
      <c r="J156" s="52"/>
      <c r="K156" s="95" t="str">
        <f t="shared" ca="1" si="254"/>
        <v/>
      </c>
      <c r="L156" s="58" t="str">
        <f t="shared" ca="1" si="227"/>
        <v/>
      </c>
      <c r="N156" s="113" t="str">
        <f t="shared" ca="1" si="269"/>
        <v>市内</v>
      </c>
      <c r="O156" s="114">
        <f t="shared" ref="O156" ca="1" si="273">IF(B156="","",IF(INDIRECT("減額一覧!BN"&amp;P156)=0.08,0.08,0.1))</f>
        <v>0.1</v>
      </c>
      <c r="P156" s="38">
        <v>33</v>
      </c>
      <c r="Q156" s="38">
        <f t="shared" ca="1" si="271"/>
        <v>1</v>
      </c>
      <c r="R156" s="38">
        <f t="shared" ca="1" si="271"/>
        <v>1</v>
      </c>
      <c r="S156" s="66" t="str">
        <f t="shared" ca="1" si="230"/>
        <v>160</v>
      </c>
      <c r="T156" s="105" t="str">
        <f t="shared" ca="1" si="231"/>
        <v/>
      </c>
    </row>
    <row r="157" spans="1:20">
      <c r="A157">
        <f ca="1">IF(B157="","",INDIRECT("減額一覧!B"&amp;$P157))</f>
        <v>261</v>
      </c>
      <c r="B157" s="61">
        <f ca="1">IF(INDIRECT("減額一覧!BD"&amp;P157)=1,INDIRECT("減額一覧!AQ"&amp;P157),"")</f>
        <v>208</v>
      </c>
      <c r="C157" s="45">
        <f ca="1">IF(B157="","",INDIRECT("減額一覧!C"&amp;$P157))</f>
        <v>160174000</v>
      </c>
      <c r="D157" s="79" t="str">
        <f ca="1">IF($B157="","",INDIRECT("減額一覧!G"&amp;$P157))</f>
        <v>澤田　和子</v>
      </c>
      <c r="E157" s="19">
        <f ca="1">IF(B157="","",INDIRECT("減額一覧!H"&amp;P157))</f>
        <v>13</v>
      </c>
      <c r="F157" s="19">
        <f ca="1">IF($B157="","",INDIRECT("減額一覧!AX"&amp;P157))</f>
        <v>1</v>
      </c>
      <c r="G157" s="20">
        <f ca="1">IF($B157="","",INDIRECT("減額一覧!AY"&amp;P157))</f>
        <v>110</v>
      </c>
      <c r="H157" s="20">
        <f ca="1">IF($B157="","",INDIRECT("減額一覧!AZ"&amp;P157))</f>
        <v>136</v>
      </c>
      <c r="I157" s="32">
        <f ca="1">IF(B157="","",IF(INDIRECT("減額一覧!BO"&amp;P157)=0.08,0.08,0.1))</f>
        <v>0.1</v>
      </c>
      <c r="J157" s="52"/>
      <c r="K157" s="95" t="str">
        <f t="shared" ca="1" si="254"/>
        <v/>
      </c>
      <c r="L157" s="58" t="str">
        <f t="shared" ca="1" si="227"/>
        <v/>
      </c>
      <c r="N157" s="113" t="str">
        <f t="shared" ca="1" si="269"/>
        <v>市内</v>
      </c>
      <c r="O157" s="114">
        <f t="shared" ref="O157" ca="1" si="274">IF(B157="","",IF(INDIRECT("減額一覧!BO"&amp;P157)=0.08,0.08,0.1))</f>
        <v>0.1</v>
      </c>
      <c r="P157" s="38">
        <v>33</v>
      </c>
      <c r="Q157" s="38">
        <f t="shared" ca="1" si="271"/>
        <v>1</v>
      </c>
      <c r="R157" s="38">
        <f t="shared" ca="1" si="271"/>
        <v>1</v>
      </c>
      <c r="S157" s="66" t="str">
        <f t="shared" ca="1" si="230"/>
        <v>160</v>
      </c>
      <c r="T157" s="105" t="str">
        <f t="shared" ca="1" si="231"/>
        <v/>
      </c>
    </row>
    <row r="158" spans="1:20" ht="19.5" thickBot="1">
      <c r="B158" s="64"/>
      <c r="C158" s="41" t="str">
        <f>IF(B158="","",減額一覧!C154)</f>
        <v/>
      </c>
      <c r="D158" s="43"/>
      <c r="E158" s="21"/>
      <c r="F158" s="22" t="s">
        <v>69</v>
      </c>
      <c r="G158" s="23">
        <f t="shared" ref="G158:H158" ca="1" si="275">SUBTOTAL(9,G154:G157)</f>
        <v>1242</v>
      </c>
      <c r="H158" s="23">
        <f t="shared" ca="1" si="275"/>
        <v>1090</v>
      </c>
      <c r="I158" s="30"/>
      <c r="J158" s="53"/>
      <c r="K158" s="96" t="str">
        <f t="shared" si="254"/>
        <v/>
      </c>
      <c r="L158" s="59" t="str">
        <f t="shared" si="227"/>
        <v/>
      </c>
      <c r="N158" s="108" t="str">
        <f t="shared" ref="N158" ca="1" si="276">IF(AND(G158=0,H158=0),"","小計")</f>
        <v>小計</v>
      </c>
      <c r="O158" s="108" t="str">
        <f t="shared" ref="O158" ca="1" si="277">IF(AND(G158=0,H158=0),"","小計")</f>
        <v>小計</v>
      </c>
      <c r="P158" s="38"/>
      <c r="Q158" s="38"/>
      <c r="R158" s="38"/>
      <c r="S158" s="66" t="str">
        <f t="shared" si="230"/>
        <v/>
      </c>
      <c r="T158" s="105" t="str">
        <f t="shared" si="231"/>
        <v/>
      </c>
    </row>
    <row r="159" spans="1:20" ht="19.5" thickTop="1">
      <c r="A159">
        <f ca="1">IF(B159="","",INDIRECT("減額一覧!B"&amp;$P159))</f>
        <v>262</v>
      </c>
      <c r="B159" s="61">
        <f ca="1">IF(INDIRECT("減額一覧!BA"&amp;P159)=1,INDIRECT("減額一覧!M"&amp;P159),"")</f>
        <v>203</v>
      </c>
      <c r="C159" s="36">
        <f ca="1">IF(B159="","",INDIRECT("減額一覧!C"&amp;$P159))</f>
        <v>502149000</v>
      </c>
      <c r="D159" s="78" t="str">
        <f ca="1">IF($B159="","",INDIRECT("減額一覧!G"&amp;$P159))</f>
        <v>武田　和子</v>
      </c>
      <c r="E159" s="19">
        <f ca="1">IF(B159="","",INDIRECT("減額一覧!H"&amp;P159))</f>
        <v>13</v>
      </c>
      <c r="F159" s="19">
        <f ca="1">IF($B159="","",INDIRECT("減額一覧!T"&amp;P159))</f>
        <v>7</v>
      </c>
      <c r="G159" s="20">
        <f ca="1">IF($B159="","",INDIRECT("減額一覧!U"&amp;P159))</f>
        <v>1540</v>
      </c>
      <c r="H159" s="20">
        <f ca="1">IF($B159="","",INDIRECT("減額一覧!V"&amp;P159))</f>
        <v>826</v>
      </c>
      <c r="I159" s="32">
        <f ca="1">IF(B159="","",IF(INDIRECT("減額一覧!BL"&amp;P159)=0.08,0.08,0.1))</f>
        <v>0.1</v>
      </c>
      <c r="J159" s="51" t="s">
        <v>464</v>
      </c>
      <c r="K159" s="94" t="str">
        <f t="shared" ca="1" si="254"/>
        <v/>
      </c>
      <c r="L159" s="56" t="str">
        <f t="shared" ca="1" si="227"/>
        <v/>
      </c>
      <c r="N159" s="113" t="str">
        <f t="shared" ref="N159:N162" ca="1" si="278">IF(A159="","",IF(A159&gt;3000,"月ヶ瀬",IF(A159&gt;=2000,"都祁","市内")))</f>
        <v>市内</v>
      </c>
      <c r="O159" s="114">
        <f t="shared" ref="O159" ca="1" si="279">IF(B159="","",IF(INDIRECT("減額一覧!BL"&amp;P159)=0.08,0.08,0.1))</f>
        <v>0.1</v>
      </c>
      <c r="P159" s="38">
        <v>34</v>
      </c>
      <c r="Q159" s="38">
        <f t="shared" ref="Q159:R162" ca="1" si="280">IF(G159="","",IF(G159&gt;0,1,""))</f>
        <v>1</v>
      </c>
      <c r="R159" s="38">
        <f t="shared" ca="1" si="280"/>
        <v>1</v>
      </c>
      <c r="S159" s="66" t="str">
        <f t="shared" ca="1" si="230"/>
        <v>502</v>
      </c>
      <c r="T159" s="105" t="str">
        <f t="shared" ca="1" si="231"/>
        <v/>
      </c>
    </row>
    <row r="160" spans="1:20">
      <c r="A160">
        <f ca="1">IF(B160="","",INDIRECT("減額一覧!B"&amp;$P160))</f>
        <v>262</v>
      </c>
      <c r="B160" s="61">
        <f ca="1">IF(INDIRECT("減額一覧!BB"&amp;P160)=1,INDIRECT("減額一覧!W"&amp;P160),"")</f>
        <v>204</v>
      </c>
      <c r="C160" s="44">
        <f ca="1">IF(B160="","",INDIRECT("減額一覧!C"&amp;$P160))</f>
        <v>502149000</v>
      </c>
      <c r="D160" s="79" t="str">
        <f ca="1">IF($B160="","",INDIRECT("減額一覧!G"&amp;$P160))</f>
        <v>武田　和子</v>
      </c>
      <c r="E160" s="19">
        <f ca="1">IF(B160="","",INDIRECT("減額一覧!H"&amp;P160))</f>
        <v>13</v>
      </c>
      <c r="F160" s="19">
        <f ca="1">IF($B160="","",INDIRECT("減額一覧!AD"&amp;P160))</f>
        <v>7</v>
      </c>
      <c r="G160" s="20">
        <f ca="1">IF($B160="","",INDIRECT("減額一覧!AE"&amp;P160))</f>
        <v>1540</v>
      </c>
      <c r="H160" s="20">
        <f ca="1">IF($B160="","",INDIRECT("減額一覧!AF"&amp;P160))</f>
        <v>826</v>
      </c>
      <c r="I160" s="32">
        <f ca="1">IF(B160="","",IF(INDIRECT("減額一覧!BM"&amp;P160)=0.08,0.08,0.1))</f>
        <v>0.1</v>
      </c>
      <c r="J160" s="52" t="s">
        <v>464</v>
      </c>
      <c r="K160" s="95" t="str">
        <f t="shared" ca="1" si="254"/>
        <v/>
      </c>
      <c r="L160" s="58" t="str">
        <f t="shared" ca="1" si="227"/>
        <v/>
      </c>
      <c r="N160" s="113" t="str">
        <f t="shared" ca="1" si="278"/>
        <v>市内</v>
      </c>
      <c r="O160" s="114">
        <f t="shared" ref="O160" ca="1" si="281">IF(B160="","",IF(INDIRECT("減額一覧!BM"&amp;P160)=0.08,0.08,0.1))</f>
        <v>0.1</v>
      </c>
      <c r="P160" s="38">
        <v>34</v>
      </c>
      <c r="Q160" s="38">
        <f t="shared" ca="1" si="280"/>
        <v>1</v>
      </c>
      <c r="R160" s="38">
        <f t="shared" ca="1" si="280"/>
        <v>1</v>
      </c>
      <c r="S160" s="66" t="str">
        <f t="shared" ca="1" si="230"/>
        <v>502</v>
      </c>
      <c r="T160" s="105" t="str">
        <f t="shared" ca="1" si="231"/>
        <v/>
      </c>
    </row>
    <row r="161" spans="1:20">
      <c r="A161">
        <f ca="1">IF(B161="","",INDIRECT("減額一覧!B"&amp;$P161))</f>
        <v>262</v>
      </c>
      <c r="B161" s="61">
        <f ca="1">IF(INDIRECT("減額一覧!BC"&amp;P161)=1,INDIRECT("減額一覧!AG"&amp;P161),"")</f>
        <v>205</v>
      </c>
      <c r="C161" s="36">
        <f ca="1">IF(B161="","",INDIRECT("減額一覧!C"&amp;$P161))</f>
        <v>502149000</v>
      </c>
      <c r="D161" s="80" t="str">
        <f ca="1">IF($B161="","",INDIRECT("減額一覧!G"&amp;$P161))</f>
        <v>武田　和子</v>
      </c>
      <c r="E161" s="19">
        <f ca="1">IF(B161="","",INDIRECT("減額一覧!H"&amp;P161))</f>
        <v>13</v>
      </c>
      <c r="F161" s="19">
        <f ca="1">IF($B161="","",INDIRECT("減額一覧!AN"&amp;P161))</f>
        <v>5</v>
      </c>
      <c r="G161" s="20">
        <f ca="1">IF($B161="","",INDIRECT("減額一覧!AO"&amp;P161))</f>
        <v>1100</v>
      </c>
      <c r="H161" s="20">
        <f ca="1">IF($B161="","",INDIRECT("減額一覧!AP"&amp;P161))</f>
        <v>682</v>
      </c>
      <c r="I161" s="32">
        <f ca="1">IF(B161="","",IF(INDIRECT("減額一覧!BN"&amp;P161)=0.08,0.08,0.1))</f>
        <v>0.1</v>
      </c>
      <c r="J161" s="52"/>
      <c r="K161" s="95" t="str">
        <f t="shared" ca="1" si="254"/>
        <v/>
      </c>
      <c r="L161" s="58" t="str">
        <f t="shared" ca="1" si="227"/>
        <v/>
      </c>
      <c r="N161" s="113" t="str">
        <f t="shared" ca="1" si="278"/>
        <v>市内</v>
      </c>
      <c r="O161" s="114">
        <f t="shared" ref="O161" ca="1" si="282">IF(B161="","",IF(INDIRECT("減額一覧!BN"&amp;P161)=0.08,0.08,0.1))</f>
        <v>0.1</v>
      </c>
      <c r="P161" s="38">
        <v>34</v>
      </c>
      <c r="Q161" s="38">
        <f t="shared" ca="1" si="280"/>
        <v>1</v>
      </c>
      <c r="R161" s="38">
        <f t="shared" ca="1" si="280"/>
        <v>1</v>
      </c>
      <c r="S161" s="66" t="str">
        <f t="shared" ca="1" si="230"/>
        <v>502</v>
      </c>
      <c r="T161" s="105" t="str">
        <f t="shared" ca="1" si="231"/>
        <v/>
      </c>
    </row>
    <row r="162" spans="1:20">
      <c r="A162">
        <f ca="1">IF(B162="","",INDIRECT("減額一覧!B"&amp;$P162))</f>
        <v>262</v>
      </c>
      <c r="B162" s="61">
        <f ca="1">IF(INDIRECT("減額一覧!BD"&amp;P162)=1,INDIRECT("減額一覧!AQ"&amp;P162),"")</f>
        <v>206</v>
      </c>
      <c r="C162" s="45">
        <f ca="1">IF(B162="","",INDIRECT("減額一覧!C"&amp;$P162))</f>
        <v>502149000</v>
      </c>
      <c r="D162" s="79" t="str">
        <f ca="1">IF($B162="","",INDIRECT("減額一覧!G"&amp;$P162))</f>
        <v>武田　和子</v>
      </c>
      <c r="E162" s="19">
        <f ca="1">IF(B162="","",INDIRECT("減額一覧!H"&amp;P162))</f>
        <v>13</v>
      </c>
      <c r="F162" s="19">
        <f ca="1">IF($B162="","",INDIRECT("減額一覧!AX"&amp;P162))</f>
        <v>5</v>
      </c>
      <c r="G162" s="20">
        <f ca="1">IF($B162="","",INDIRECT("減額一覧!AY"&amp;P162))</f>
        <v>1100</v>
      </c>
      <c r="H162" s="20">
        <f ca="1">IF($B162="","",INDIRECT("減額一覧!AZ"&amp;P162))</f>
        <v>682</v>
      </c>
      <c r="I162" s="32">
        <f ca="1">IF(B162="","",IF(INDIRECT("減額一覧!BO"&amp;P162)=0.08,0.08,0.1))</f>
        <v>0.1</v>
      </c>
      <c r="J162" s="52"/>
      <c r="K162" s="95" t="str">
        <f t="shared" ca="1" si="254"/>
        <v/>
      </c>
      <c r="L162" s="58" t="str">
        <f t="shared" ca="1" si="227"/>
        <v/>
      </c>
      <c r="N162" s="113" t="str">
        <f t="shared" ca="1" si="278"/>
        <v>市内</v>
      </c>
      <c r="O162" s="114">
        <f t="shared" ref="O162" ca="1" si="283">IF(B162="","",IF(INDIRECT("減額一覧!BO"&amp;P162)=0.08,0.08,0.1))</f>
        <v>0.1</v>
      </c>
      <c r="P162" s="38">
        <v>34</v>
      </c>
      <c r="Q162" s="38">
        <f t="shared" ca="1" si="280"/>
        <v>1</v>
      </c>
      <c r="R162" s="38">
        <f t="shared" ca="1" si="280"/>
        <v>1</v>
      </c>
      <c r="S162" s="66" t="str">
        <f t="shared" ca="1" si="230"/>
        <v>502</v>
      </c>
      <c r="T162" s="105" t="str">
        <f t="shared" ca="1" si="231"/>
        <v/>
      </c>
    </row>
    <row r="163" spans="1:20" ht="19.5" thickBot="1">
      <c r="B163" s="64"/>
      <c r="C163" s="41" t="str">
        <f>IF(B163="","",減額一覧!C159)</f>
        <v/>
      </c>
      <c r="D163" s="43"/>
      <c r="E163" s="21"/>
      <c r="F163" s="22" t="s">
        <v>69</v>
      </c>
      <c r="G163" s="23">
        <f t="shared" ref="G163:H163" ca="1" si="284">SUBTOTAL(9,G159:G162)</f>
        <v>5280</v>
      </c>
      <c r="H163" s="23">
        <f t="shared" ca="1" si="284"/>
        <v>3016</v>
      </c>
      <c r="I163" s="30"/>
      <c r="J163" s="53"/>
      <c r="K163" s="96" t="str">
        <f t="shared" si="254"/>
        <v/>
      </c>
      <c r="L163" s="59" t="str">
        <f t="shared" si="227"/>
        <v/>
      </c>
      <c r="N163" s="108" t="str">
        <f t="shared" ref="N163" ca="1" si="285">IF(AND(G163=0,H163=0),"","小計")</f>
        <v>小計</v>
      </c>
      <c r="O163" s="108" t="str">
        <f t="shared" ref="O163" ca="1" si="286">IF(AND(G163=0,H163=0),"","小計")</f>
        <v>小計</v>
      </c>
      <c r="P163" s="38"/>
      <c r="Q163" s="38"/>
      <c r="R163" s="38"/>
      <c r="S163" s="66" t="str">
        <f t="shared" si="230"/>
        <v/>
      </c>
      <c r="T163" s="105" t="str">
        <f t="shared" si="231"/>
        <v/>
      </c>
    </row>
    <row r="164" spans="1:20" ht="19.5" thickTop="1">
      <c r="A164">
        <f ca="1">IF(B164="","",INDIRECT("減額一覧!B"&amp;$P164))</f>
        <v>263</v>
      </c>
      <c r="B164" s="61">
        <f ca="1">IF(INDIRECT("減額一覧!BA"&amp;P164)=1,INDIRECT("減額一覧!M"&amp;P164),"")</f>
        <v>111</v>
      </c>
      <c r="C164" s="36">
        <f ca="1">IF(B164="","",INDIRECT("減額一覧!C"&amp;$P164))</f>
        <v>575105000</v>
      </c>
      <c r="D164" s="78" t="str">
        <f ca="1">IF($B164="","",INDIRECT("減額一覧!G"&amp;$P164))</f>
        <v>迫村　洋一</v>
      </c>
      <c r="E164" s="19">
        <f ca="1">IF(B164="","",INDIRECT("減額一覧!H"&amp;P164))</f>
        <v>20</v>
      </c>
      <c r="F164" s="19">
        <f ca="1">IF($B164="","",INDIRECT("減額一覧!T"&amp;P164))</f>
        <v>6</v>
      </c>
      <c r="G164" s="20">
        <f ca="1">IF($B164="","",INDIRECT("減額一覧!U"&amp;P164))</f>
        <v>1320</v>
      </c>
      <c r="H164" s="20">
        <f ca="1">IF($B164="","",INDIRECT("減額一覧!V"&amp;P164))</f>
        <v>708</v>
      </c>
      <c r="I164" s="32">
        <f ca="1">IF(B164="","",IF(INDIRECT("減額一覧!BL"&amp;P164)=0.08,0.08,0.1))</f>
        <v>0.1</v>
      </c>
      <c r="J164" s="51" t="s">
        <v>465</v>
      </c>
      <c r="K164" s="94" t="str">
        <f t="shared" ca="1" si="254"/>
        <v/>
      </c>
      <c r="L164" s="56" t="str">
        <f t="shared" ca="1" si="227"/>
        <v/>
      </c>
      <c r="N164" s="113" t="str">
        <f t="shared" ref="N164:N167" ca="1" si="287">IF(A164="","",IF(A164&gt;3000,"月ヶ瀬",IF(A164&gt;=2000,"都祁","市内")))</f>
        <v>市内</v>
      </c>
      <c r="O164" s="114">
        <f t="shared" ref="O164" ca="1" si="288">IF(B164="","",IF(INDIRECT("減額一覧!BL"&amp;P164)=0.08,0.08,0.1))</f>
        <v>0.1</v>
      </c>
      <c r="P164" s="38">
        <v>35</v>
      </c>
      <c r="Q164" s="38">
        <f t="shared" ref="Q164:R167" ca="1" si="289">IF(G164="","",IF(G164&gt;0,1,""))</f>
        <v>1</v>
      </c>
      <c r="R164" s="38">
        <f t="shared" ca="1" si="289"/>
        <v>1</v>
      </c>
      <c r="S164" s="66" t="str">
        <f t="shared" ca="1" si="230"/>
        <v>575</v>
      </c>
      <c r="T164" s="105" t="str">
        <f t="shared" ca="1" si="231"/>
        <v/>
      </c>
    </row>
    <row r="165" spans="1:20">
      <c r="A165">
        <f ca="1">IF(B165="","",INDIRECT("減額一覧!B"&amp;$P165))</f>
        <v>263</v>
      </c>
      <c r="B165" s="61">
        <f ca="1">IF(INDIRECT("減額一覧!BB"&amp;P165)=1,INDIRECT("減額一覧!W"&amp;P165),"")</f>
        <v>112</v>
      </c>
      <c r="C165" s="44">
        <f ca="1">IF(B165="","",INDIRECT("減額一覧!C"&amp;$P165))</f>
        <v>575105000</v>
      </c>
      <c r="D165" s="79" t="str">
        <f ca="1">IF($B165="","",INDIRECT("減額一覧!G"&amp;$P165))</f>
        <v>迫村　洋一</v>
      </c>
      <c r="E165" s="19">
        <f ca="1">IF(B165="","",INDIRECT("減額一覧!H"&amp;P165))</f>
        <v>20</v>
      </c>
      <c r="F165" s="19">
        <f ca="1">IF($B165="","",INDIRECT("減額一覧!AD"&amp;P165))</f>
        <v>7</v>
      </c>
      <c r="G165" s="20">
        <f ca="1">IF($B165="","",INDIRECT("減額一覧!AE"&amp;P165))</f>
        <v>1540</v>
      </c>
      <c r="H165" s="20">
        <f ca="1">IF($B165="","",INDIRECT("減額一覧!AF"&amp;P165))</f>
        <v>826</v>
      </c>
      <c r="I165" s="32">
        <f ca="1">IF(B165="","",IF(INDIRECT("減額一覧!BM"&amp;P165)=0.08,0.08,0.1))</f>
        <v>0.1</v>
      </c>
      <c r="J165" s="52"/>
      <c r="K165" s="95" t="str">
        <f t="shared" ca="1" si="254"/>
        <v/>
      </c>
      <c r="L165" s="58" t="str">
        <f t="shared" ca="1" si="227"/>
        <v/>
      </c>
      <c r="N165" s="113" t="str">
        <f t="shared" ca="1" si="287"/>
        <v>市内</v>
      </c>
      <c r="O165" s="114">
        <f t="shared" ref="O165" ca="1" si="290">IF(B165="","",IF(INDIRECT("減額一覧!BM"&amp;P165)=0.08,0.08,0.1))</f>
        <v>0.1</v>
      </c>
      <c r="P165" s="38">
        <v>35</v>
      </c>
      <c r="Q165" s="38">
        <f t="shared" ca="1" si="289"/>
        <v>1</v>
      </c>
      <c r="R165" s="38">
        <f t="shared" ca="1" si="289"/>
        <v>1</v>
      </c>
      <c r="S165" s="66" t="str">
        <f t="shared" ca="1" si="230"/>
        <v>575</v>
      </c>
      <c r="T165" s="105" t="str">
        <f t="shared" ca="1" si="231"/>
        <v/>
      </c>
    </row>
    <row r="166" spans="1:20">
      <c r="A166">
        <f ca="1">IF(B166="","",INDIRECT("減額一覧!B"&amp;$P166))</f>
        <v>263</v>
      </c>
      <c r="B166" s="61">
        <f ca="1">IF(INDIRECT("減額一覧!BC"&amp;P166)=1,INDIRECT("減額一覧!AG"&amp;P166),"")</f>
        <v>201</v>
      </c>
      <c r="C166" s="36">
        <f ca="1">IF(B166="","",INDIRECT("減額一覧!C"&amp;$P166))</f>
        <v>575105000</v>
      </c>
      <c r="D166" s="80" t="str">
        <f ca="1">IF($B166="","",INDIRECT("減額一覧!G"&amp;$P166))</f>
        <v>迫村　洋一</v>
      </c>
      <c r="E166" s="19">
        <f ca="1">IF(B166="","",INDIRECT("減額一覧!H"&amp;P166))</f>
        <v>20</v>
      </c>
      <c r="F166" s="19">
        <f ca="1">IF($B166="","",INDIRECT("減額一覧!AN"&amp;P166))</f>
        <v>4</v>
      </c>
      <c r="G166" s="20">
        <f ca="1">IF($B166="","",INDIRECT("減額一覧!AO"&amp;P166))</f>
        <v>880</v>
      </c>
      <c r="H166" s="20">
        <f ca="1">IF($B166="","",INDIRECT("減額一覧!AP"&amp;P166))</f>
        <v>472</v>
      </c>
      <c r="I166" s="32">
        <f ca="1">IF(B166="","",IF(INDIRECT("減額一覧!BN"&amp;P166)=0.08,0.08,0.1))</f>
        <v>0.1</v>
      </c>
      <c r="J166" s="52"/>
      <c r="K166" s="95" t="str">
        <f t="shared" ca="1" si="254"/>
        <v/>
      </c>
      <c r="L166" s="58" t="str">
        <f t="shared" ca="1" si="227"/>
        <v/>
      </c>
      <c r="N166" s="113" t="str">
        <f t="shared" ca="1" si="287"/>
        <v>市内</v>
      </c>
      <c r="O166" s="114">
        <f t="shared" ref="O166" ca="1" si="291">IF(B166="","",IF(INDIRECT("減額一覧!BN"&amp;P166)=0.08,0.08,0.1))</f>
        <v>0.1</v>
      </c>
      <c r="P166" s="38">
        <v>35</v>
      </c>
      <c r="Q166" s="38">
        <f t="shared" ca="1" si="289"/>
        <v>1</v>
      </c>
      <c r="R166" s="38">
        <f t="shared" ca="1" si="289"/>
        <v>1</v>
      </c>
      <c r="S166" s="66" t="str">
        <f t="shared" ca="1" si="230"/>
        <v>575</v>
      </c>
      <c r="T166" s="105" t="str">
        <f t="shared" ca="1" si="231"/>
        <v/>
      </c>
    </row>
    <row r="167" spans="1:20">
      <c r="A167">
        <f ca="1">IF(B167="","",INDIRECT("減額一覧!B"&amp;$P167))</f>
        <v>263</v>
      </c>
      <c r="B167" s="61">
        <f ca="1">IF(INDIRECT("減額一覧!BD"&amp;P167)=1,INDIRECT("減額一覧!AQ"&amp;P167),"")</f>
        <v>202</v>
      </c>
      <c r="C167" s="45">
        <f ca="1">IF(B167="","",INDIRECT("減額一覧!C"&amp;$P167))</f>
        <v>575105000</v>
      </c>
      <c r="D167" s="79" t="str">
        <f ca="1">IF($B167="","",INDIRECT("減額一覧!G"&amp;$P167))</f>
        <v>迫村　洋一</v>
      </c>
      <c r="E167" s="19">
        <f ca="1">IF(B167="","",INDIRECT("減額一覧!H"&amp;P167))</f>
        <v>20</v>
      </c>
      <c r="F167" s="19">
        <f ca="1">IF($B167="","",INDIRECT("減額一覧!AX"&amp;P167))</f>
        <v>4</v>
      </c>
      <c r="G167" s="20">
        <f ca="1">IF($B167="","",INDIRECT("減額一覧!AY"&amp;P167))</f>
        <v>880</v>
      </c>
      <c r="H167" s="20">
        <f ca="1">IF($B167="","",INDIRECT("減額一覧!AZ"&amp;P167))</f>
        <v>472</v>
      </c>
      <c r="I167" s="32">
        <f ca="1">IF(B167="","",IF(INDIRECT("減額一覧!BO"&amp;P167)=0.08,0.08,0.1))</f>
        <v>0.1</v>
      </c>
      <c r="J167" s="52"/>
      <c r="K167" s="95" t="str">
        <f t="shared" ca="1" si="254"/>
        <v/>
      </c>
      <c r="L167" s="58" t="str">
        <f t="shared" ca="1" si="227"/>
        <v/>
      </c>
      <c r="N167" s="113" t="str">
        <f t="shared" ca="1" si="287"/>
        <v>市内</v>
      </c>
      <c r="O167" s="114">
        <f t="shared" ref="O167" ca="1" si="292">IF(B167="","",IF(INDIRECT("減額一覧!BO"&amp;P167)=0.08,0.08,0.1))</f>
        <v>0.1</v>
      </c>
      <c r="P167" s="38">
        <v>35</v>
      </c>
      <c r="Q167" s="38">
        <f t="shared" ca="1" si="289"/>
        <v>1</v>
      </c>
      <c r="R167" s="38">
        <f t="shared" ca="1" si="289"/>
        <v>1</v>
      </c>
      <c r="S167" s="66" t="str">
        <f t="shared" ca="1" si="230"/>
        <v>575</v>
      </c>
      <c r="T167" s="105" t="str">
        <f t="shared" ca="1" si="231"/>
        <v/>
      </c>
    </row>
    <row r="168" spans="1:20" ht="19.5" thickBot="1">
      <c r="B168" s="64"/>
      <c r="C168" s="41" t="str">
        <f>IF(B168="","",減額一覧!C164)</f>
        <v/>
      </c>
      <c r="D168" s="43"/>
      <c r="E168" s="21"/>
      <c r="F168" s="22" t="s">
        <v>69</v>
      </c>
      <c r="G168" s="23">
        <f t="shared" ref="G168:H168" ca="1" si="293">SUBTOTAL(9,G164:G167)</f>
        <v>4620</v>
      </c>
      <c r="H168" s="23">
        <f t="shared" ca="1" si="293"/>
        <v>2478</v>
      </c>
      <c r="I168" s="30"/>
      <c r="J168" s="53"/>
      <c r="K168" s="96" t="str">
        <f t="shared" si="254"/>
        <v/>
      </c>
      <c r="L168" s="59" t="str">
        <f t="shared" si="227"/>
        <v/>
      </c>
      <c r="N168" s="108" t="str">
        <f t="shared" ref="N168" ca="1" si="294">IF(AND(G168=0,H168=0),"","小計")</f>
        <v>小計</v>
      </c>
      <c r="O168" s="108" t="str">
        <f t="shared" ref="O168" ca="1" si="295">IF(AND(G168=0,H168=0),"","小計")</f>
        <v>小計</v>
      </c>
      <c r="P168" s="38"/>
      <c r="Q168" s="38"/>
      <c r="R168" s="38"/>
      <c r="S168" s="66" t="str">
        <f t="shared" si="230"/>
        <v/>
      </c>
      <c r="T168" s="105" t="str">
        <f t="shared" si="231"/>
        <v/>
      </c>
    </row>
    <row r="169" spans="1:20" ht="19.5" thickTop="1">
      <c r="A169">
        <f ca="1">IF(B169="","",INDIRECT("減額一覧!B"&amp;$P169))</f>
        <v>264</v>
      </c>
      <c r="B169" s="61">
        <f ca="1">IF(INDIRECT("減額一覧!BA"&amp;P169)=1,INDIRECT("減額一覧!M"&amp;P169),"")</f>
        <v>205</v>
      </c>
      <c r="C169" s="36">
        <f ca="1">IF(B169="","",INDIRECT("減額一覧!C"&amp;$P169))</f>
        <v>543119000</v>
      </c>
      <c r="D169" s="78" t="str">
        <f ca="1">IF($B169="","",INDIRECT("減額一覧!G"&amp;$P169))</f>
        <v>川村　政博</v>
      </c>
      <c r="E169" s="19">
        <f ca="1">IF(B169="","",INDIRECT("減額一覧!H"&amp;P169))</f>
        <v>13</v>
      </c>
      <c r="F169" s="19">
        <f ca="1">IF($B169="","",INDIRECT("減額一覧!T"&amp;P169))</f>
        <v>1</v>
      </c>
      <c r="G169" s="20">
        <f ca="1">IF($B169="","",INDIRECT("減額一覧!U"&amp;P169))</f>
        <v>220</v>
      </c>
      <c r="H169" s="20">
        <f ca="1">IF($B169="","",INDIRECT("減額一覧!V"&amp;P169))</f>
        <v>136</v>
      </c>
      <c r="I169" s="32">
        <f ca="1">IF(B169="","",IF(INDIRECT("減額一覧!BL"&amp;P169)=0.08,0.08,0.1))</f>
        <v>0.1</v>
      </c>
      <c r="J169" s="51" t="s">
        <v>466</v>
      </c>
      <c r="K169" s="94" t="str">
        <f t="shared" ca="1" si="254"/>
        <v/>
      </c>
      <c r="L169" s="56" t="str">
        <f t="shared" ca="1" si="227"/>
        <v/>
      </c>
      <c r="N169" s="113" t="str">
        <f t="shared" ref="N169:N172" ca="1" si="296">IF(A169="","",IF(A169&gt;3000,"月ヶ瀬",IF(A169&gt;=2000,"都祁","市内")))</f>
        <v>市内</v>
      </c>
      <c r="O169" s="114">
        <f t="shared" ref="O169" ca="1" si="297">IF(B169="","",IF(INDIRECT("減額一覧!BL"&amp;P169)=0.08,0.08,0.1))</f>
        <v>0.1</v>
      </c>
      <c r="P169" s="38">
        <v>36</v>
      </c>
      <c r="Q169" s="38">
        <f t="shared" ref="Q169:R172" ca="1" si="298">IF(G169="","",IF(G169&gt;0,1,""))</f>
        <v>1</v>
      </c>
      <c r="R169" s="38">
        <f t="shared" ca="1" si="298"/>
        <v>1</v>
      </c>
      <c r="S169" s="66" t="str">
        <f t="shared" ca="1" si="230"/>
        <v>543</v>
      </c>
      <c r="T169" s="105" t="str">
        <f t="shared" ca="1" si="231"/>
        <v/>
      </c>
    </row>
    <row r="170" spans="1:20">
      <c r="A170">
        <f ca="1">IF(B170="","",INDIRECT("減額一覧!B"&amp;$P170))</f>
        <v>264</v>
      </c>
      <c r="B170" s="61">
        <f ca="1">IF(INDIRECT("減額一覧!BB"&amp;P170)=1,INDIRECT("減額一覧!W"&amp;P170),"")</f>
        <v>206</v>
      </c>
      <c r="C170" s="44">
        <f ca="1">IF(B170="","",INDIRECT("減額一覧!C"&amp;$P170))</f>
        <v>543119000</v>
      </c>
      <c r="D170" s="79" t="str">
        <f ca="1">IF($B170="","",INDIRECT("減額一覧!G"&amp;$P170))</f>
        <v>川村　政博</v>
      </c>
      <c r="E170" s="19">
        <f ca="1">IF(B170="","",INDIRECT("減額一覧!H"&amp;P170))</f>
        <v>13</v>
      </c>
      <c r="F170" s="19">
        <f ca="1">IF($B170="","",INDIRECT("減額一覧!AD"&amp;P170))</f>
        <v>2</v>
      </c>
      <c r="G170" s="20">
        <f ca="1">IF($B170="","",INDIRECT("減額一覧!AE"&amp;P170))</f>
        <v>440</v>
      </c>
      <c r="H170" s="20">
        <f ca="1">IF($B170="","",INDIRECT("減額一覧!AF"&amp;P170))</f>
        <v>273</v>
      </c>
      <c r="I170" s="32">
        <f ca="1">IF(B170="","",IF(INDIRECT("減額一覧!BM"&amp;P170)=0.08,0.08,0.1))</f>
        <v>0.1</v>
      </c>
      <c r="J170" s="52"/>
      <c r="K170" s="95" t="str">
        <f t="shared" ca="1" si="254"/>
        <v/>
      </c>
      <c r="L170" s="58" t="str">
        <f t="shared" ca="1" si="227"/>
        <v/>
      </c>
      <c r="N170" s="113" t="str">
        <f t="shared" ca="1" si="296"/>
        <v>市内</v>
      </c>
      <c r="O170" s="114">
        <f t="shared" ref="O170" ca="1" si="299">IF(B170="","",IF(INDIRECT("減額一覧!BM"&amp;P170)=0.08,0.08,0.1))</f>
        <v>0.1</v>
      </c>
      <c r="P170" s="38">
        <v>36</v>
      </c>
      <c r="Q170" s="38">
        <f t="shared" ca="1" si="298"/>
        <v>1</v>
      </c>
      <c r="R170" s="38">
        <f t="shared" ca="1" si="298"/>
        <v>1</v>
      </c>
      <c r="S170" s="66" t="str">
        <f t="shared" ca="1" si="230"/>
        <v>543</v>
      </c>
      <c r="T170" s="105" t="str">
        <f t="shared" ca="1" si="231"/>
        <v/>
      </c>
    </row>
    <row r="171" spans="1:20">
      <c r="A171">
        <f ca="1">IF(B171="","",INDIRECT("減額一覧!B"&amp;$P171))</f>
        <v>264</v>
      </c>
      <c r="B171" s="61">
        <f ca="1">IF(INDIRECT("減額一覧!BC"&amp;P171)=1,INDIRECT("減額一覧!AG"&amp;P171),"")</f>
        <v>207</v>
      </c>
      <c r="C171" s="36">
        <f ca="1">IF(B171="","",INDIRECT("減額一覧!C"&amp;$P171))</f>
        <v>543119000</v>
      </c>
      <c r="D171" s="80" t="str">
        <f ca="1">IF($B171="","",INDIRECT("減額一覧!G"&amp;$P171))</f>
        <v>川村　政博</v>
      </c>
      <c r="E171" s="19">
        <f ca="1">IF(B171="","",INDIRECT("減額一覧!H"&amp;P171))</f>
        <v>13</v>
      </c>
      <c r="F171" s="19">
        <f ca="1">IF($B171="","",INDIRECT("減額一覧!AN"&amp;P171))</f>
        <v>3</v>
      </c>
      <c r="G171" s="20">
        <f ca="1">IF($B171="","",INDIRECT("減額一覧!AO"&amp;P171))</f>
        <v>660</v>
      </c>
      <c r="H171" s="20">
        <f ca="1">IF($B171="","",INDIRECT("減額一覧!AP"&amp;P171))</f>
        <v>410</v>
      </c>
      <c r="I171" s="32">
        <f ca="1">IF(B171="","",IF(INDIRECT("減額一覧!BN"&amp;P171)=0.08,0.08,0.1))</f>
        <v>0.1</v>
      </c>
      <c r="J171" s="52"/>
      <c r="K171" s="95" t="str">
        <f t="shared" ca="1" si="254"/>
        <v/>
      </c>
      <c r="L171" s="58" t="str">
        <f t="shared" ca="1" si="227"/>
        <v/>
      </c>
      <c r="N171" s="113" t="str">
        <f t="shared" ca="1" si="296"/>
        <v>市内</v>
      </c>
      <c r="O171" s="114">
        <f t="shared" ref="O171" ca="1" si="300">IF(B171="","",IF(INDIRECT("減額一覧!BN"&amp;P171)=0.08,0.08,0.1))</f>
        <v>0.1</v>
      </c>
      <c r="P171" s="38">
        <v>36</v>
      </c>
      <c r="Q171" s="38">
        <f t="shared" ca="1" si="298"/>
        <v>1</v>
      </c>
      <c r="R171" s="38">
        <f t="shared" ca="1" si="298"/>
        <v>1</v>
      </c>
      <c r="S171" s="66" t="str">
        <f t="shared" ca="1" si="230"/>
        <v>543</v>
      </c>
      <c r="T171" s="105" t="str">
        <f t="shared" ca="1" si="231"/>
        <v/>
      </c>
    </row>
    <row r="172" spans="1:20">
      <c r="A172">
        <f ca="1">IF(B172="","",INDIRECT("減額一覧!B"&amp;$P172))</f>
        <v>264</v>
      </c>
      <c r="B172" s="61">
        <f ca="1">IF(INDIRECT("減額一覧!BD"&amp;P172)=1,INDIRECT("減額一覧!AQ"&amp;P172),"")</f>
        <v>208</v>
      </c>
      <c r="C172" s="45">
        <f ca="1">IF(B172="","",INDIRECT("減額一覧!C"&amp;$P172))</f>
        <v>543119000</v>
      </c>
      <c r="D172" s="79" t="str">
        <f ca="1">IF($B172="","",INDIRECT("減額一覧!G"&amp;$P172))</f>
        <v>川村　政博</v>
      </c>
      <c r="E172" s="19">
        <f ca="1">IF(B172="","",INDIRECT("減額一覧!H"&amp;P172))</f>
        <v>13</v>
      </c>
      <c r="F172" s="19">
        <f ca="1">IF($B172="","",INDIRECT("減額一覧!AX"&amp;P172))</f>
        <v>3</v>
      </c>
      <c r="G172" s="20">
        <f ca="1">IF($B172="","",INDIRECT("減額一覧!AY"&amp;P172))</f>
        <v>660</v>
      </c>
      <c r="H172" s="20">
        <f ca="1">IF($B172="","",INDIRECT("減額一覧!AZ"&amp;P172))</f>
        <v>409</v>
      </c>
      <c r="I172" s="32">
        <f ca="1">IF(B172="","",IF(INDIRECT("減額一覧!BO"&amp;P172)=0.08,0.08,0.1))</f>
        <v>0.1</v>
      </c>
      <c r="J172" s="52"/>
      <c r="K172" s="95" t="str">
        <f t="shared" ca="1" si="254"/>
        <v/>
      </c>
      <c r="L172" s="58" t="str">
        <f t="shared" ca="1" si="227"/>
        <v/>
      </c>
      <c r="N172" s="113" t="str">
        <f t="shared" ca="1" si="296"/>
        <v>市内</v>
      </c>
      <c r="O172" s="114">
        <f t="shared" ref="O172" ca="1" si="301">IF(B172="","",IF(INDIRECT("減額一覧!BO"&amp;P172)=0.08,0.08,0.1))</f>
        <v>0.1</v>
      </c>
      <c r="P172" s="38">
        <v>36</v>
      </c>
      <c r="Q172" s="38">
        <f t="shared" ca="1" si="298"/>
        <v>1</v>
      </c>
      <c r="R172" s="38">
        <f t="shared" ca="1" si="298"/>
        <v>1</v>
      </c>
      <c r="S172" s="66" t="str">
        <f t="shared" ca="1" si="230"/>
        <v>543</v>
      </c>
      <c r="T172" s="105" t="str">
        <f t="shared" ca="1" si="231"/>
        <v/>
      </c>
    </row>
    <row r="173" spans="1:20" ht="19.5" thickBot="1">
      <c r="B173" s="64"/>
      <c r="C173" s="41" t="str">
        <f>IF(B173="","",減額一覧!C169)</f>
        <v/>
      </c>
      <c r="D173" s="43"/>
      <c r="E173" s="21"/>
      <c r="F173" s="22" t="s">
        <v>69</v>
      </c>
      <c r="G173" s="23">
        <f t="shared" ref="G173:H173" ca="1" si="302">SUBTOTAL(9,G169:G172)</f>
        <v>1980</v>
      </c>
      <c r="H173" s="23">
        <f t="shared" ca="1" si="302"/>
        <v>1228</v>
      </c>
      <c r="I173" s="30"/>
      <c r="J173" s="53"/>
      <c r="K173" s="96" t="str">
        <f t="shared" si="254"/>
        <v/>
      </c>
      <c r="L173" s="59" t="str">
        <f t="shared" si="227"/>
        <v/>
      </c>
      <c r="N173" s="108" t="str">
        <f t="shared" ref="N173" ca="1" si="303">IF(AND(G173=0,H173=0),"","小計")</f>
        <v>小計</v>
      </c>
      <c r="O173" s="108" t="str">
        <f t="shared" ref="O173" ca="1" si="304">IF(AND(G173=0,H173=0),"","小計")</f>
        <v>小計</v>
      </c>
      <c r="P173" s="38"/>
      <c r="Q173" s="38"/>
      <c r="R173" s="38"/>
      <c r="S173" s="66" t="str">
        <f t="shared" si="230"/>
        <v/>
      </c>
      <c r="T173" s="105" t="str">
        <f t="shared" si="231"/>
        <v/>
      </c>
    </row>
    <row r="174" spans="1:20" ht="19.5" thickTop="1">
      <c r="A174">
        <f ca="1">IF(B174="","",INDIRECT("減額一覧!B"&amp;$P174))</f>
        <v>266</v>
      </c>
      <c r="B174" s="61">
        <f ca="1">IF(INDIRECT("減額一覧!BA"&amp;P174)=1,INDIRECT("減額一覧!M"&amp;P174),"")</f>
        <v>207</v>
      </c>
      <c r="C174" s="36">
        <f ca="1">IF(B174="","",INDIRECT("減額一覧!C"&amp;$P174))</f>
        <v>139046000</v>
      </c>
      <c r="D174" s="78" t="str">
        <f ca="1">IF($B174="","",INDIRECT("減額一覧!G"&amp;$P174))</f>
        <v>巽　良佳</v>
      </c>
      <c r="E174" s="19">
        <f ca="1">IF(B174="","",INDIRECT("減額一覧!H"&amp;P174))</f>
        <v>20</v>
      </c>
      <c r="F174" s="19">
        <f ca="1">IF($B174="","",INDIRECT("減額一覧!T"&amp;P174))</f>
        <v>8</v>
      </c>
      <c r="G174" s="20">
        <f ca="1">IF($B174="","",INDIRECT("減額一覧!U"&amp;P174))</f>
        <v>1760</v>
      </c>
      <c r="H174" s="20">
        <f ca="1">IF($B174="","",INDIRECT("減額一覧!V"&amp;P174))</f>
        <v>0</v>
      </c>
      <c r="I174" s="32">
        <f ca="1">IF(B174="","",IF(INDIRECT("減額一覧!BL"&amp;P174)=0.08,0.08,0.1))</f>
        <v>0.1</v>
      </c>
      <c r="J174" s="51" t="s">
        <v>467</v>
      </c>
      <c r="K174" s="94" t="str">
        <f t="shared" ca="1" si="254"/>
        <v/>
      </c>
      <c r="L174" s="56" t="str">
        <f t="shared" ca="1" si="227"/>
        <v/>
      </c>
      <c r="N174" s="113" t="str">
        <f t="shared" ref="N174:N177" ca="1" si="305">IF(A174="","",IF(A174&gt;3000,"月ヶ瀬",IF(A174&gt;=2000,"都祁","市内")))</f>
        <v>市内</v>
      </c>
      <c r="O174" s="114">
        <f t="shared" ref="O174" ca="1" si="306">IF(B174="","",IF(INDIRECT("減額一覧!BL"&amp;P174)=0.08,0.08,0.1))</f>
        <v>0.1</v>
      </c>
      <c r="P174" s="38">
        <v>37</v>
      </c>
      <c r="Q174" s="38">
        <f t="shared" ref="Q174:R177" ca="1" si="307">IF(G174="","",IF(G174&gt;0,1,""))</f>
        <v>1</v>
      </c>
      <c r="R174" s="38" t="str">
        <f t="shared" ca="1" si="307"/>
        <v/>
      </c>
      <c r="S174" s="66" t="str">
        <f t="shared" ca="1" si="230"/>
        <v>139</v>
      </c>
      <c r="T174" s="105" t="str">
        <f t="shared" ca="1" si="231"/>
        <v/>
      </c>
    </row>
    <row r="175" spans="1:20">
      <c r="A175">
        <f ca="1">IF(B175="","",INDIRECT("減額一覧!B"&amp;$P175))</f>
        <v>266</v>
      </c>
      <c r="B175" s="61">
        <f ca="1">IF(INDIRECT("減額一覧!BB"&amp;P175)=1,INDIRECT("減額一覧!W"&amp;P175),"")</f>
        <v>208</v>
      </c>
      <c r="C175" s="44">
        <f ca="1">IF(B175="","",INDIRECT("減額一覧!C"&amp;$P175))</f>
        <v>139046000</v>
      </c>
      <c r="D175" s="79" t="str">
        <f ca="1">IF($B175="","",INDIRECT("減額一覧!G"&amp;$P175))</f>
        <v>巽　良佳</v>
      </c>
      <c r="E175" s="19">
        <f ca="1">IF(B175="","",INDIRECT("減額一覧!H"&amp;P175))</f>
        <v>20</v>
      </c>
      <c r="F175" s="19">
        <f ca="1">IF($B175="","",INDIRECT("減額一覧!AD"&amp;P175))</f>
        <v>8</v>
      </c>
      <c r="G175" s="20">
        <f ca="1">IF($B175="","",INDIRECT("減額一覧!AE"&amp;P175))</f>
        <v>1760</v>
      </c>
      <c r="H175" s="20">
        <f ca="1">IF($B175="","",INDIRECT("減額一覧!AF"&amp;P175))</f>
        <v>0</v>
      </c>
      <c r="I175" s="32">
        <f ca="1">IF(B175="","",IF(INDIRECT("減額一覧!BM"&amp;P175)=0.08,0.08,0.1))</f>
        <v>0.1</v>
      </c>
      <c r="J175" s="52"/>
      <c r="K175" s="95" t="str">
        <f t="shared" ca="1" si="254"/>
        <v/>
      </c>
      <c r="L175" s="58" t="str">
        <f t="shared" ca="1" si="227"/>
        <v/>
      </c>
      <c r="N175" s="113" t="str">
        <f t="shared" ca="1" si="305"/>
        <v>市内</v>
      </c>
      <c r="O175" s="114">
        <f t="shared" ref="O175" ca="1" si="308">IF(B175="","",IF(INDIRECT("減額一覧!BM"&amp;P175)=0.08,0.08,0.1))</f>
        <v>0.1</v>
      </c>
      <c r="P175" s="38">
        <v>37</v>
      </c>
      <c r="Q175" s="38">
        <f t="shared" ca="1" si="307"/>
        <v>1</v>
      </c>
      <c r="R175" s="38" t="str">
        <f t="shared" ca="1" si="307"/>
        <v/>
      </c>
      <c r="S175" s="66" t="str">
        <f t="shared" ca="1" si="230"/>
        <v>139</v>
      </c>
      <c r="T175" s="105" t="str">
        <f t="shared" ca="1" si="231"/>
        <v/>
      </c>
    </row>
    <row r="176" spans="1:20" hidden="1">
      <c r="A176" t="str">
        <f ca="1">IF(B176="","",INDIRECT("減額一覧!B"&amp;$P176))</f>
        <v/>
      </c>
      <c r="B176" s="61" t="str">
        <f ca="1">IF(INDIRECT("減額一覧!BC"&amp;P176)=1,INDIRECT("減額一覧!AG"&amp;P176),"")</f>
        <v/>
      </c>
      <c r="C176" s="36" t="str">
        <f ca="1">IF(B176="","",INDIRECT("減額一覧!C"&amp;$P176))</f>
        <v/>
      </c>
      <c r="D176" s="80" t="str">
        <f ca="1">IF($B176="","",INDIRECT("減額一覧!G"&amp;$P176))</f>
        <v/>
      </c>
      <c r="E176" s="19" t="str">
        <f ca="1">IF(B176="","",INDIRECT("減額一覧!H"&amp;P176))</f>
        <v/>
      </c>
      <c r="F176" s="19" t="str">
        <f ca="1">IF($B176="","",INDIRECT("減額一覧!AN"&amp;P176))</f>
        <v/>
      </c>
      <c r="G176" s="20" t="str">
        <f ca="1">IF($B176="","",INDIRECT("減額一覧!AO"&amp;P176))</f>
        <v/>
      </c>
      <c r="H176" s="20" t="str">
        <f ca="1">IF($B176="","",INDIRECT("減額一覧!AP"&amp;P176))</f>
        <v/>
      </c>
      <c r="I176" s="32" t="str">
        <f ca="1">IF(B176="","",IF(INDIRECT("減額一覧!BN"&amp;P176)=0.08,0.08,0.1))</f>
        <v/>
      </c>
      <c r="J176" s="52"/>
      <c r="K176" s="95" t="str">
        <f t="shared" ca="1" si="254"/>
        <v/>
      </c>
      <c r="L176" s="58" t="str">
        <f t="shared" ca="1" si="227"/>
        <v/>
      </c>
      <c r="N176" s="113" t="str">
        <f t="shared" ca="1" si="305"/>
        <v/>
      </c>
      <c r="O176" s="114" t="str">
        <f t="shared" ref="O176" ca="1" si="309">IF(B176="","",IF(INDIRECT("減額一覧!BN"&amp;P176)=0.08,0.08,0.1))</f>
        <v/>
      </c>
      <c r="P176" s="38">
        <v>37</v>
      </c>
      <c r="Q176" s="38" t="str">
        <f t="shared" ca="1" si="307"/>
        <v/>
      </c>
      <c r="R176" s="38" t="str">
        <f t="shared" ca="1" si="307"/>
        <v/>
      </c>
      <c r="S176" s="66" t="str">
        <f t="shared" ca="1" si="230"/>
        <v/>
      </c>
      <c r="T176" s="105" t="str">
        <f t="shared" ca="1" si="231"/>
        <v/>
      </c>
    </row>
    <row r="177" spans="1:20" hidden="1">
      <c r="A177" t="str">
        <f ca="1">IF(B177="","",INDIRECT("減額一覧!B"&amp;$P177))</f>
        <v/>
      </c>
      <c r="B177" s="61" t="str">
        <f ca="1">IF(INDIRECT("減額一覧!BD"&amp;P177)=1,INDIRECT("減額一覧!AQ"&amp;P177),"")</f>
        <v/>
      </c>
      <c r="C177" s="45" t="str">
        <f ca="1">IF(B177="","",INDIRECT("減額一覧!C"&amp;$P177))</f>
        <v/>
      </c>
      <c r="D177" s="79" t="str">
        <f ca="1">IF($B177="","",INDIRECT("減額一覧!G"&amp;$P177))</f>
        <v/>
      </c>
      <c r="E177" s="19" t="str">
        <f ca="1">IF(B177="","",INDIRECT("減額一覧!H"&amp;P177))</f>
        <v/>
      </c>
      <c r="F177" s="19" t="str">
        <f ca="1">IF($B177="","",INDIRECT("減額一覧!AX"&amp;P177))</f>
        <v/>
      </c>
      <c r="G177" s="20" t="str">
        <f ca="1">IF($B177="","",INDIRECT("減額一覧!AY"&amp;P177))</f>
        <v/>
      </c>
      <c r="H177" s="20" t="str">
        <f ca="1">IF($B177="","",INDIRECT("減額一覧!AZ"&amp;P177))</f>
        <v/>
      </c>
      <c r="I177" s="32" t="str">
        <f ca="1">IF(B177="","",IF(INDIRECT("減額一覧!BO"&amp;P177)=0.08,0.08,0.1))</f>
        <v/>
      </c>
      <c r="J177" s="52"/>
      <c r="K177" s="95" t="str">
        <f t="shared" ca="1" si="254"/>
        <v/>
      </c>
      <c r="L177" s="58" t="str">
        <f t="shared" ca="1" si="227"/>
        <v/>
      </c>
      <c r="N177" s="113" t="str">
        <f t="shared" ca="1" si="305"/>
        <v/>
      </c>
      <c r="O177" s="114" t="str">
        <f t="shared" ref="O177" ca="1" si="310">IF(B177="","",IF(INDIRECT("減額一覧!BO"&amp;P177)=0.08,0.08,0.1))</f>
        <v/>
      </c>
      <c r="P177" s="38">
        <v>37</v>
      </c>
      <c r="Q177" s="38" t="str">
        <f t="shared" ca="1" si="307"/>
        <v/>
      </c>
      <c r="R177" s="38" t="str">
        <f t="shared" ca="1" si="307"/>
        <v/>
      </c>
      <c r="S177" s="66" t="str">
        <f t="shared" ca="1" si="230"/>
        <v/>
      </c>
      <c r="T177" s="105" t="str">
        <f t="shared" ca="1" si="231"/>
        <v/>
      </c>
    </row>
    <row r="178" spans="1:20" ht="19.5" thickBot="1">
      <c r="B178" s="64"/>
      <c r="C178" s="41" t="str">
        <f>IF(B178="","",減額一覧!C174)</f>
        <v/>
      </c>
      <c r="D178" s="43"/>
      <c r="E178" s="21"/>
      <c r="F178" s="22" t="s">
        <v>69</v>
      </c>
      <c r="G178" s="23">
        <f t="shared" ref="G178:H178" ca="1" si="311">SUBTOTAL(9,G174:G177)</f>
        <v>3520</v>
      </c>
      <c r="H178" s="23">
        <f t="shared" ca="1" si="311"/>
        <v>0</v>
      </c>
      <c r="I178" s="30"/>
      <c r="J178" s="53"/>
      <c r="K178" s="96" t="str">
        <f t="shared" si="254"/>
        <v/>
      </c>
      <c r="L178" s="59" t="str">
        <f t="shared" si="227"/>
        <v/>
      </c>
      <c r="N178" s="108" t="str">
        <f t="shared" ref="N178" ca="1" si="312">IF(AND(G178=0,H178=0),"","小計")</f>
        <v>小計</v>
      </c>
      <c r="O178" s="108" t="str">
        <f t="shared" ref="O178" ca="1" si="313">IF(AND(G178=0,H178=0),"","小計")</f>
        <v>小計</v>
      </c>
      <c r="P178" s="38"/>
      <c r="Q178" s="38"/>
      <c r="R178" s="38"/>
      <c r="S178" s="66" t="str">
        <f t="shared" si="230"/>
        <v/>
      </c>
      <c r="T178" s="105" t="str">
        <f t="shared" si="231"/>
        <v/>
      </c>
    </row>
    <row r="179" spans="1:20" ht="19.5" thickTop="1">
      <c r="A179">
        <f ca="1">IF(B179="","",INDIRECT("減額一覧!B"&amp;$P179))</f>
        <v>267</v>
      </c>
      <c r="B179" s="61">
        <f ca="1">IF(INDIRECT("減額一覧!BA"&amp;P179)=1,INDIRECT("減額一覧!M"&amp;P179),"")</f>
        <v>206</v>
      </c>
      <c r="C179" s="36">
        <f ca="1">IF(B179="","",INDIRECT("減額一覧!C"&amp;$P179))</f>
        <v>695192000</v>
      </c>
      <c r="D179" s="78" t="str">
        <f ca="1">IF($B179="","",INDIRECT("減額一覧!G"&amp;$P179))</f>
        <v>谷川　径良</v>
      </c>
      <c r="E179" s="19">
        <f ca="1">IF(B179="","",INDIRECT("減額一覧!H"&amp;P179))</f>
        <v>20</v>
      </c>
      <c r="F179" s="19">
        <f ca="1">IF($B179="","",INDIRECT("減額一覧!T"&amp;P179))</f>
        <v>47</v>
      </c>
      <c r="G179" s="20">
        <f ca="1">IF($B179="","",INDIRECT("減額一覧!U"&amp;P179))</f>
        <v>10159</v>
      </c>
      <c r="H179" s="20">
        <f ca="1">IF($B179="","",INDIRECT("減額一覧!V"&amp;P179))</f>
        <v>6411</v>
      </c>
      <c r="I179" s="32">
        <f ca="1">IF(B179="","",IF(INDIRECT("減額一覧!BL"&amp;P179)=0.08,0.08,0.1))</f>
        <v>0.1</v>
      </c>
      <c r="J179" s="51" t="s">
        <v>520</v>
      </c>
      <c r="K179" s="94" t="str">
        <f t="shared" ca="1" si="254"/>
        <v/>
      </c>
      <c r="L179" s="56" t="str">
        <f t="shared" ca="1" si="227"/>
        <v/>
      </c>
      <c r="N179" s="113" t="str">
        <f t="shared" ref="N179:N182" ca="1" si="314">IF(A179="","",IF(A179&gt;3000,"月ヶ瀬",IF(A179&gt;=2000,"都祁","市内")))</f>
        <v>市内</v>
      </c>
      <c r="O179" s="114">
        <f t="shared" ref="O179" ca="1" si="315">IF(B179="","",IF(INDIRECT("減額一覧!BL"&amp;P179)=0.08,0.08,0.1))</f>
        <v>0.1</v>
      </c>
      <c r="P179" s="38">
        <v>38</v>
      </c>
      <c r="Q179" s="38">
        <f t="shared" ref="Q179:R182" ca="1" si="316">IF(G179="","",IF(G179&gt;0,1,""))</f>
        <v>1</v>
      </c>
      <c r="R179" s="38">
        <f t="shared" ca="1" si="316"/>
        <v>1</v>
      </c>
      <c r="S179" s="66" t="str">
        <f t="shared" ca="1" si="230"/>
        <v>695</v>
      </c>
      <c r="T179" s="105" t="str">
        <f t="shared" ca="1" si="231"/>
        <v/>
      </c>
    </row>
    <row r="180" spans="1:20">
      <c r="A180">
        <f ca="1">IF(B180="","",INDIRECT("減額一覧!B"&amp;$P180))</f>
        <v>267</v>
      </c>
      <c r="B180" s="61">
        <f ca="1">IF(INDIRECT("減額一覧!BB"&amp;P180)=1,INDIRECT("減額一覧!W"&amp;P180),"")</f>
        <v>207</v>
      </c>
      <c r="C180" s="44">
        <f ca="1">IF(B180="","",INDIRECT("減額一覧!C"&amp;$P180))</f>
        <v>695192000</v>
      </c>
      <c r="D180" s="79" t="str">
        <f ca="1">IF($B180="","",INDIRECT("減額一覧!G"&amp;$P180))</f>
        <v>谷川　径良</v>
      </c>
      <c r="E180" s="19">
        <f ca="1">IF(B180="","",INDIRECT("減額一覧!H"&amp;P180))</f>
        <v>20</v>
      </c>
      <c r="F180" s="19">
        <f ca="1">IF($B180="","",INDIRECT("減額一覧!AD"&amp;P180))</f>
        <v>47</v>
      </c>
      <c r="G180" s="20">
        <f ca="1">IF($B180="","",INDIRECT("減額一覧!AE"&amp;P180))</f>
        <v>10159</v>
      </c>
      <c r="H180" s="20">
        <f ca="1">IF($B180="","",INDIRECT("減額一覧!AF"&amp;P180))</f>
        <v>6411</v>
      </c>
      <c r="I180" s="32">
        <f ca="1">IF(B180="","",IF(INDIRECT("減額一覧!BM"&amp;P180)=0.08,0.08,0.1))</f>
        <v>0.1</v>
      </c>
      <c r="J180" s="52"/>
      <c r="K180" s="95" t="str">
        <f t="shared" ca="1" si="254"/>
        <v/>
      </c>
      <c r="L180" s="58" t="str">
        <f t="shared" ca="1" si="227"/>
        <v/>
      </c>
      <c r="N180" s="113" t="str">
        <f t="shared" ca="1" si="314"/>
        <v>市内</v>
      </c>
      <c r="O180" s="114">
        <f t="shared" ref="O180" ca="1" si="317">IF(B180="","",IF(INDIRECT("減額一覧!BM"&amp;P180)=0.08,0.08,0.1))</f>
        <v>0.1</v>
      </c>
      <c r="P180" s="38">
        <v>38</v>
      </c>
      <c r="Q180" s="38">
        <f t="shared" ca="1" si="316"/>
        <v>1</v>
      </c>
      <c r="R180" s="38">
        <f t="shared" ca="1" si="316"/>
        <v>1</v>
      </c>
      <c r="S180" s="66" t="str">
        <f t="shared" ca="1" si="230"/>
        <v>695</v>
      </c>
      <c r="T180" s="105" t="str">
        <f t="shared" ca="1" si="231"/>
        <v/>
      </c>
    </row>
    <row r="181" spans="1:20" hidden="1">
      <c r="A181" t="str">
        <f ca="1">IF(B181="","",INDIRECT("減額一覧!B"&amp;$P181))</f>
        <v/>
      </c>
      <c r="B181" s="61" t="str">
        <f ca="1">IF(INDIRECT("減額一覧!BC"&amp;P181)=1,INDIRECT("減額一覧!AG"&amp;P181),"")</f>
        <v/>
      </c>
      <c r="C181" s="36" t="str">
        <f ca="1">IF(B181="","",INDIRECT("減額一覧!C"&amp;$P181))</f>
        <v/>
      </c>
      <c r="D181" s="80" t="str">
        <f ca="1">IF($B181="","",INDIRECT("減額一覧!G"&amp;$P181))</f>
        <v/>
      </c>
      <c r="E181" s="19" t="str">
        <f ca="1">IF(B181="","",INDIRECT("減額一覧!H"&amp;P181))</f>
        <v/>
      </c>
      <c r="F181" s="19" t="str">
        <f ca="1">IF($B181="","",INDIRECT("減額一覧!AN"&amp;P181))</f>
        <v/>
      </c>
      <c r="G181" s="20" t="str">
        <f ca="1">IF($B181="","",INDIRECT("減額一覧!AO"&amp;P181))</f>
        <v/>
      </c>
      <c r="H181" s="20" t="str">
        <f ca="1">IF($B181="","",INDIRECT("減額一覧!AP"&amp;P181))</f>
        <v/>
      </c>
      <c r="I181" s="32" t="str">
        <f ca="1">IF(B181="","",IF(INDIRECT("減額一覧!BN"&amp;P181)=0.08,0.08,0.1))</f>
        <v/>
      </c>
      <c r="J181" s="52"/>
      <c r="K181" s="95" t="str">
        <f t="shared" ca="1" si="254"/>
        <v/>
      </c>
      <c r="L181" s="58" t="str">
        <f t="shared" ca="1" si="227"/>
        <v/>
      </c>
      <c r="N181" s="113" t="str">
        <f t="shared" ca="1" si="314"/>
        <v/>
      </c>
      <c r="O181" s="114" t="str">
        <f t="shared" ref="O181" ca="1" si="318">IF(B181="","",IF(INDIRECT("減額一覧!BN"&amp;P181)=0.08,0.08,0.1))</f>
        <v/>
      </c>
      <c r="P181" s="38">
        <v>38</v>
      </c>
      <c r="Q181" s="38" t="str">
        <f t="shared" ca="1" si="316"/>
        <v/>
      </c>
      <c r="R181" s="38" t="str">
        <f t="shared" ca="1" si="316"/>
        <v/>
      </c>
      <c r="S181" s="66" t="str">
        <f t="shared" ca="1" si="230"/>
        <v/>
      </c>
      <c r="T181" s="105" t="str">
        <f t="shared" ca="1" si="231"/>
        <v/>
      </c>
    </row>
    <row r="182" spans="1:20" hidden="1">
      <c r="A182" t="str">
        <f ca="1">IF(B182="","",INDIRECT("減額一覧!B"&amp;$P182))</f>
        <v/>
      </c>
      <c r="B182" s="61" t="str">
        <f ca="1">IF(INDIRECT("減額一覧!BD"&amp;P182)=1,INDIRECT("減額一覧!AQ"&amp;P182),"")</f>
        <v/>
      </c>
      <c r="C182" s="45" t="str">
        <f ca="1">IF(B182="","",INDIRECT("減額一覧!C"&amp;$P182))</f>
        <v/>
      </c>
      <c r="D182" s="79" t="str">
        <f ca="1">IF($B182="","",INDIRECT("減額一覧!G"&amp;$P182))</f>
        <v/>
      </c>
      <c r="E182" s="19" t="str">
        <f ca="1">IF(B182="","",INDIRECT("減額一覧!H"&amp;P182))</f>
        <v/>
      </c>
      <c r="F182" s="19" t="str">
        <f ca="1">IF($B182="","",INDIRECT("減額一覧!AX"&amp;P182))</f>
        <v/>
      </c>
      <c r="G182" s="20" t="str">
        <f ca="1">IF($B182="","",INDIRECT("減額一覧!AY"&amp;P182))</f>
        <v/>
      </c>
      <c r="H182" s="20" t="str">
        <f ca="1">IF($B182="","",INDIRECT("減額一覧!AZ"&amp;P182))</f>
        <v/>
      </c>
      <c r="I182" s="32" t="str">
        <f ca="1">IF(B182="","",IF(INDIRECT("減額一覧!BO"&amp;P182)=0.08,0.08,0.1))</f>
        <v/>
      </c>
      <c r="J182" s="52"/>
      <c r="K182" s="95" t="str">
        <f t="shared" ca="1" si="254"/>
        <v/>
      </c>
      <c r="L182" s="58" t="str">
        <f t="shared" ca="1" si="227"/>
        <v/>
      </c>
      <c r="N182" s="113" t="str">
        <f t="shared" ca="1" si="314"/>
        <v/>
      </c>
      <c r="O182" s="114" t="str">
        <f t="shared" ref="O182" ca="1" si="319">IF(B182="","",IF(INDIRECT("減額一覧!BO"&amp;P182)=0.08,0.08,0.1))</f>
        <v/>
      </c>
      <c r="P182" s="38">
        <v>38</v>
      </c>
      <c r="Q182" s="38" t="str">
        <f t="shared" ca="1" si="316"/>
        <v/>
      </c>
      <c r="R182" s="38" t="str">
        <f t="shared" ca="1" si="316"/>
        <v/>
      </c>
      <c r="S182" s="66" t="str">
        <f t="shared" ca="1" si="230"/>
        <v/>
      </c>
      <c r="T182" s="105" t="str">
        <f t="shared" ca="1" si="231"/>
        <v/>
      </c>
    </row>
    <row r="183" spans="1:20" ht="19.5" thickBot="1">
      <c r="B183" s="64"/>
      <c r="C183" s="41" t="str">
        <f>IF(B183="","",減額一覧!C179)</f>
        <v/>
      </c>
      <c r="D183" s="43"/>
      <c r="E183" s="21"/>
      <c r="F183" s="22" t="s">
        <v>69</v>
      </c>
      <c r="G183" s="23">
        <f t="shared" ref="G183:H183" ca="1" si="320">SUBTOTAL(9,G179:G182)</f>
        <v>20318</v>
      </c>
      <c r="H183" s="23">
        <f t="shared" ca="1" si="320"/>
        <v>12822</v>
      </c>
      <c r="I183" s="30"/>
      <c r="J183" s="53"/>
      <c r="K183" s="96" t="str">
        <f t="shared" si="254"/>
        <v/>
      </c>
      <c r="L183" s="59" t="str">
        <f t="shared" si="227"/>
        <v/>
      </c>
      <c r="N183" s="108" t="str">
        <f t="shared" ref="N183" ca="1" si="321">IF(AND(G183=0,H183=0),"","小計")</f>
        <v>小計</v>
      </c>
      <c r="O183" s="108" t="str">
        <f t="shared" ref="O183" ca="1" si="322">IF(AND(G183=0,H183=0),"","小計")</f>
        <v>小計</v>
      </c>
      <c r="P183" s="38"/>
      <c r="Q183" s="38"/>
      <c r="R183" s="38"/>
      <c r="S183" s="66" t="str">
        <f t="shared" si="230"/>
        <v/>
      </c>
      <c r="T183" s="105" t="str">
        <f t="shared" si="231"/>
        <v/>
      </c>
    </row>
    <row r="184" spans="1:20" ht="19.5" thickTop="1">
      <c r="A184">
        <f ca="1">IF(B184="","",INDIRECT("減額一覧!B"&amp;$P184))</f>
        <v>268</v>
      </c>
      <c r="B184" s="61">
        <f ca="1">IF(INDIRECT("減額一覧!BA"&amp;P184)=1,INDIRECT("減額一覧!M"&amp;P184),"")</f>
        <v>205</v>
      </c>
      <c r="C184" s="36">
        <f ca="1">IF(B184="","",INDIRECT("減額一覧!C"&amp;$P184))</f>
        <v>95091000</v>
      </c>
      <c r="D184" s="78" t="str">
        <f ca="1">IF($B184="","",INDIRECT("減額一覧!G"&amp;$P184))</f>
        <v>辻本　清治</v>
      </c>
      <c r="E184" s="19">
        <f ca="1">IF(B184="","",INDIRECT("減額一覧!H"&amp;P184))</f>
        <v>13</v>
      </c>
      <c r="F184" s="19">
        <f ca="1">IF($B184="","",INDIRECT("減額一覧!T"&amp;P184))</f>
        <v>8</v>
      </c>
      <c r="G184" s="20">
        <f ca="1">IF($B184="","",INDIRECT("減額一覧!U"&amp;P184))</f>
        <v>1711</v>
      </c>
      <c r="H184" s="20">
        <f ca="1">IF($B184="","",INDIRECT("減額一覧!V"&amp;P184))</f>
        <v>0</v>
      </c>
      <c r="I184" s="32">
        <f ca="1">IF(B184="","",IF(INDIRECT("減額一覧!BL"&amp;P184)=0.08,0.08,0.1))</f>
        <v>0.1</v>
      </c>
      <c r="J184" s="51" t="s">
        <v>468</v>
      </c>
      <c r="K184" s="94" t="str">
        <f t="shared" ca="1" si="254"/>
        <v/>
      </c>
      <c r="L184" s="56" t="str">
        <f t="shared" ca="1" si="227"/>
        <v/>
      </c>
      <c r="N184" s="113" t="str">
        <f t="shared" ref="N184:N187" ca="1" si="323">IF(A184="","",IF(A184&gt;3000,"月ヶ瀬",IF(A184&gt;=2000,"都祁","市内")))</f>
        <v>市内</v>
      </c>
      <c r="O184" s="114">
        <f t="shared" ref="O184" ca="1" si="324">IF(B184="","",IF(INDIRECT("減額一覧!BL"&amp;P184)=0.08,0.08,0.1))</f>
        <v>0.1</v>
      </c>
      <c r="P184" s="38">
        <v>39</v>
      </c>
      <c r="Q184" s="38">
        <f t="shared" ref="Q184:R187" ca="1" si="325">IF(G184="","",IF(G184&gt;0,1,""))</f>
        <v>1</v>
      </c>
      <c r="R184" s="38" t="str">
        <f t="shared" ca="1" si="325"/>
        <v/>
      </c>
      <c r="S184" s="66" t="str">
        <f t="shared" ca="1" si="230"/>
        <v>095</v>
      </c>
      <c r="T184" s="105" t="str">
        <f t="shared" ca="1" si="231"/>
        <v/>
      </c>
    </row>
    <row r="185" spans="1:20">
      <c r="A185">
        <f ca="1">IF(B185="","",INDIRECT("減額一覧!B"&amp;$P185))</f>
        <v>268</v>
      </c>
      <c r="B185" s="61">
        <f ca="1">IF(INDIRECT("減額一覧!BB"&amp;P185)=1,INDIRECT("減額一覧!W"&amp;P185),"")</f>
        <v>206</v>
      </c>
      <c r="C185" s="44">
        <f ca="1">IF(B185="","",INDIRECT("減額一覧!C"&amp;$P185))</f>
        <v>95091000</v>
      </c>
      <c r="D185" s="79" t="str">
        <f ca="1">IF($B185="","",INDIRECT("減額一覧!G"&amp;$P185))</f>
        <v>辻本　清治</v>
      </c>
      <c r="E185" s="19">
        <f ca="1">IF(B185="","",INDIRECT("減額一覧!H"&amp;P185))</f>
        <v>13</v>
      </c>
      <c r="F185" s="19">
        <f ca="1">IF($B185="","",INDIRECT("減額一覧!AD"&amp;P185))</f>
        <v>8</v>
      </c>
      <c r="G185" s="20">
        <f ca="1">IF($B185="","",INDIRECT("減額一覧!AE"&amp;P185))</f>
        <v>1711</v>
      </c>
      <c r="H185" s="20">
        <f ca="1">IF($B185="","",INDIRECT("減額一覧!AF"&amp;P185))</f>
        <v>0</v>
      </c>
      <c r="I185" s="32">
        <f ca="1">IF(B185="","",IF(INDIRECT("減額一覧!BM"&amp;P185)=0.08,0.08,0.1))</f>
        <v>0.1</v>
      </c>
      <c r="J185" s="52"/>
      <c r="K185" s="95" t="str">
        <f t="shared" ca="1" si="254"/>
        <v/>
      </c>
      <c r="L185" s="58" t="str">
        <f t="shared" ca="1" si="227"/>
        <v/>
      </c>
      <c r="N185" s="113" t="str">
        <f t="shared" ca="1" si="323"/>
        <v>市内</v>
      </c>
      <c r="O185" s="114">
        <f t="shared" ref="O185" ca="1" si="326">IF(B185="","",IF(INDIRECT("減額一覧!BM"&amp;P185)=0.08,0.08,0.1))</f>
        <v>0.1</v>
      </c>
      <c r="P185" s="38">
        <v>39</v>
      </c>
      <c r="Q185" s="38">
        <f t="shared" ca="1" si="325"/>
        <v>1</v>
      </c>
      <c r="R185" s="38" t="str">
        <f t="shared" ca="1" si="325"/>
        <v/>
      </c>
      <c r="S185" s="66" t="str">
        <f t="shared" ca="1" si="230"/>
        <v>095</v>
      </c>
      <c r="T185" s="105" t="str">
        <f t="shared" ca="1" si="231"/>
        <v/>
      </c>
    </row>
    <row r="186" spans="1:20">
      <c r="A186">
        <f ca="1">IF(B186="","",INDIRECT("減額一覧!B"&amp;$P186))</f>
        <v>268</v>
      </c>
      <c r="B186" s="61">
        <f ca="1">IF(INDIRECT("減額一覧!BC"&amp;P186)=1,INDIRECT("減額一覧!AG"&amp;P186),"")</f>
        <v>207</v>
      </c>
      <c r="C186" s="36">
        <f ca="1">IF(B186="","",INDIRECT("減額一覧!C"&amp;$P186))</f>
        <v>95091000</v>
      </c>
      <c r="D186" s="80" t="str">
        <f ca="1">IF($B186="","",INDIRECT("減額一覧!G"&amp;$P186))</f>
        <v>辻本　清治</v>
      </c>
      <c r="E186" s="19">
        <f ca="1">IF(B186="","",INDIRECT("減額一覧!H"&amp;P186))</f>
        <v>13</v>
      </c>
      <c r="F186" s="19">
        <f ca="1">IF($B186="","",INDIRECT("減額一覧!AN"&amp;P186))</f>
        <v>44</v>
      </c>
      <c r="G186" s="20">
        <f ca="1">IF($B186="","",INDIRECT("減額一覧!AO"&amp;P186))</f>
        <v>9993</v>
      </c>
      <c r="H186" s="20">
        <f ca="1">IF($B186="","",INDIRECT("減額一覧!AP"&amp;P186))</f>
        <v>0</v>
      </c>
      <c r="I186" s="32">
        <f ca="1">IF(B186="","",IF(INDIRECT("減額一覧!BN"&amp;P186)=0.08,0.08,0.1))</f>
        <v>0.1</v>
      </c>
      <c r="J186" s="52"/>
      <c r="K186" s="95" t="str">
        <f t="shared" ca="1" si="254"/>
        <v/>
      </c>
      <c r="L186" s="58" t="str">
        <f t="shared" ca="1" si="227"/>
        <v/>
      </c>
      <c r="N186" s="113" t="str">
        <f t="shared" ca="1" si="323"/>
        <v>市内</v>
      </c>
      <c r="O186" s="114">
        <f t="shared" ref="O186" ca="1" si="327">IF(B186="","",IF(INDIRECT("減額一覧!BN"&amp;P186)=0.08,0.08,0.1))</f>
        <v>0.1</v>
      </c>
      <c r="P186" s="38">
        <v>39</v>
      </c>
      <c r="Q186" s="38">
        <f t="shared" ca="1" si="325"/>
        <v>1</v>
      </c>
      <c r="R186" s="38" t="str">
        <f t="shared" ca="1" si="325"/>
        <v/>
      </c>
      <c r="S186" s="66" t="str">
        <f t="shared" ca="1" si="230"/>
        <v>095</v>
      </c>
      <c r="T186" s="105" t="str">
        <f t="shared" ca="1" si="231"/>
        <v/>
      </c>
    </row>
    <row r="187" spans="1:20">
      <c r="A187">
        <f ca="1">IF(B187="","",INDIRECT("減額一覧!B"&amp;$P187))</f>
        <v>268</v>
      </c>
      <c r="B187" s="61">
        <f ca="1">IF(INDIRECT("減額一覧!BD"&amp;P187)=1,INDIRECT("減額一覧!AQ"&amp;P187),"")</f>
        <v>208</v>
      </c>
      <c r="C187" s="45">
        <f ca="1">IF(B187="","",INDIRECT("減額一覧!C"&amp;$P187))</f>
        <v>95091000</v>
      </c>
      <c r="D187" s="79" t="str">
        <f ca="1">IF($B187="","",INDIRECT("減額一覧!G"&amp;$P187))</f>
        <v>辻本　清治</v>
      </c>
      <c r="E187" s="19">
        <f ca="1">IF(B187="","",INDIRECT("減額一覧!H"&amp;P187))</f>
        <v>13</v>
      </c>
      <c r="F187" s="19">
        <f ca="1">IF($B187="","",INDIRECT("減額一覧!AX"&amp;P187))</f>
        <v>45</v>
      </c>
      <c r="G187" s="20">
        <f ca="1">IF($B187="","",INDIRECT("減額一覧!AY"&amp;P187))</f>
        <v>10230</v>
      </c>
      <c r="H187" s="20">
        <f ca="1">IF($B187="","",INDIRECT("減額一覧!AZ"&amp;P187))</f>
        <v>0</v>
      </c>
      <c r="I187" s="32">
        <f ca="1">IF(B187="","",IF(INDIRECT("減額一覧!BO"&amp;P187)=0.08,0.08,0.1))</f>
        <v>0.1</v>
      </c>
      <c r="J187" s="52"/>
      <c r="K187" s="95" t="str">
        <f t="shared" ca="1" si="254"/>
        <v/>
      </c>
      <c r="L187" s="58" t="str">
        <f t="shared" ca="1" si="227"/>
        <v/>
      </c>
      <c r="N187" s="113" t="str">
        <f t="shared" ca="1" si="323"/>
        <v>市内</v>
      </c>
      <c r="O187" s="114">
        <f t="shared" ref="O187" ca="1" si="328">IF(B187="","",IF(INDIRECT("減額一覧!BO"&amp;P187)=0.08,0.08,0.1))</f>
        <v>0.1</v>
      </c>
      <c r="P187" s="38">
        <v>39</v>
      </c>
      <c r="Q187" s="38">
        <f t="shared" ca="1" si="325"/>
        <v>1</v>
      </c>
      <c r="R187" s="38" t="str">
        <f t="shared" ca="1" si="325"/>
        <v/>
      </c>
      <c r="S187" s="66" t="str">
        <f t="shared" ca="1" si="230"/>
        <v>095</v>
      </c>
      <c r="T187" s="105" t="str">
        <f t="shared" ca="1" si="231"/>
        <v/>
      </c>
    </row>
    <row r="188" spans="1:20" ht="19.5" thickBot="1">
      <c r="B188" s="64"/>
      <c r="C188" s="41" t="str">
        <f>IF(B188="","",減額一覧!C184)</f>
        <v/>
      </c>
      <c r="D188" s="43"/>
      <c r="E188" s="21"/>
      <c r="F188" s="22" t="s">
        <v>69</v>
      </c>
      <c r="G188" s="23">
        <f t="shared" ref="G188:H188" ca="1" si="329">SUBTOTAL(9,G184:G187)</f>
        <v>23645</v>
      </c>
      <c r="H188" s="23">
        <f t="shared" ca="1" si="329"/>
        <v>0</v>
      </c>
      <c r="I188" s="30"/>
      <c r="J188" s="53"/>
      <c r="K188" s="96" t="str">
        <f t="shared" si="254"/>
        <v/>
      </c>
      <c r="L188" s="59" t="str">
        <f t="shared" si="227"/>
        <v/>
      </c>
      <c r="N188" s="108" t="str">
        <f t="shared" ref="N188" ca="1" si="330">IF(AND(G188=0,H188=0),"","小計")</f>
        <v>小計</v>
      </c>
      <c r="O188" s="108" t="str">
        <f t="shared" ref="O188" ca="1" si="331">IF(AND(G188=0,H188=0),"","小計")</f>
        <v>小計</v>
      </c>
      <c r="P188" s="38"/>
      <c r="Q188" s="38"/>
      <c r="R188" s="38"/>
      <c r="S188" s="66" t="str">
        <f t="shared" si="230"/>
        <v/>
      </c>
      <c r="T188" s="105" t="str">
        <f t="shared" si="231"/>
        <v/>
      </c>
    </row>
    <row r="189" spans="1:20" ht="19.5" thickTop="1">
      <c r="A189">
        <f ca="1">IF(B189="","",INDIRECT("減額一覧!B"&amp;$P189))</f>
        <v>269</v>
      </c>
      <c r="B189" s="61">
        <f ca="1">IF(INDIRECT("減額一覧!BA"&amp;P189)=1,INDIRECT("減額一覧!M"&amp;P189),"")</f>
        <v>207</v>
      </c>
      <c r="C189" s="36">
        <f ca="1">IF(B189="","",INDIRECT("減額一覧!C"&amp;$P189))</f>
        <v>560054000</v>
      </c>
      <c r="D189" s="78" t="str">
        <f ca="1">IF($B189="","",INDIRECT("減額一覧!G"&amp;$P189))</f>
        <v>上野　美智子</v>
      </c>
      <c r="E189" s="19">
        <f ca="1">IF(B189="","",INDIRECT("減額一覧!H"&amp;P189))</f>
        <v>20</v>
      </c>
      <c r="F189" s="19">
        <f ca="1">IF($B189="","",INDIRECT("減額一覧!T"&amp;P189))</f>
        <v>40</v>
      </c>
      <c r="G189" s="20">
        <f ca="1">IF($B189="","",INDIRECT("減額一覧!U"&amp;P189))</f>
        <v>9031</v>
      </c>
      <c r="H189" s="20">
        <f ca="1">IF($B189="","",INDIRECT("減額一覧!V"&amp;P189))</f>
        <v>5456</v>
      </c>
      <c r="I189" s="32">
        <f ca="1">IF(B189="","",IF(INDIRECT("減額一覧!BL"&amp;P189)=0.08,0.08,0.1))</f>
        <v>0.1</v>
      </c>
      <c r="J189" s="51" t="s">
        <v>469</v>
      </c>
      <c r="K189" s="94" t="str">
        <f t="shared" ca="1" si="254"/>
        <v/>
      </c>
      <c r="L189" s="56" t="str">
        <f t="shared" ca="1" si="227"/>
        <v/>
      </c>
      <c r="N189" s="113" t="str">
        <f t="shared" ref="N189:N192" ca="1" si="332">IF(A189="","",IF(A189&gt;3000,"月ヶ瀬",IF(A189&gt;=2000,"都祁","市内")))</f>
        <v>市内</v>
      </c>
      <c r="O189" s="114">
        <f t="shared" ref="O189" ca="1" si="333">IF(B189="","",IF(INDIRECT("減額一覧!BL"&amp;P189)=0.08,0.08,0.1))</f>
        <v>0.1</v>
      </c>
      <c r="P189" s="38">
        <v>40</v>
      </c>
      <c r="Q189" s="38">
        <f t="shared" ref="Q189:R192" ca="1" si="334">IF(G189="","",IF(G189&gt;0,1,""))</f>
        <v>1</v>
      </c>
      <c r="R189" s="38">
        <f t="shared" ca="1" si="334"/>
        <v>1</v>
      </c>
      <c r="S189" s="66" t="str">
        <f t="shared" ca="1" si="230"/>
        <v>560</v>
      </c>
      <c r="T189" s="105" t="str">
        <f t="shared" ca="1" si="231"/>
        <v/>
      </c>
    </row>
    <row r="190" spans="1:20">
      <c r="A190">
        <f ca="1">IF(B190="","",INDIRECT("減額一覧!B"&amp;$P190))</f>
        <v>269</v>
      </c>
      <c r="B190" s="61">
        <f ca="1">IF(INDIRECT("減額一覧!BB"&amp;P190)=1,INDIRECT("減額一覧!W"&amp;P190),"")</f>
        <v>208</v>
      </c>
      <c r="C190" s="44">
        <f ca="1">IF(B190="","",INDIRECT("減額一覧!C"&amp;$P190))</f>
        <v>560054000</v>
      </c>
      <c r="D190" s="79" t="str">
        <f ca="1">IF($B190="","",INDIRECT("減額一覧!G"&amp;$P190))</f>
        <v>上野　美智子</v>
      </c>
      <c r="E190" s="19">
        <f ca="1">IF(B190="","",INDIRECT("減額一覧!H"&amp;P190))</f>
        <v>20</v>
      </c>
      <c r="F190" s="19">
        <f ca="1">IF($B190="","",INDIRECT("減額一覧!AD"&amp;P190))</f>
        <v>40</v>
      </c>
      <c r="G190" s="20">
        <f ca="1">IF($B190="","",INDIRECT("減額一覧!AE"&amp;P190))</f>
        <v>9031</v>
      </c>
      <c r="H190" s="20">
        <f ca="1">IF($B190="","",INDIRECT("減額一覧!AF"&amp;P190))</f>
        <v>5456</v>
      </c>
      <c r="I190" s="32">
        <f ca="1">IF(B190="","",IF(INDIRECT("減額一覧!BM"&amp;P190)=0.08,0.08,0.1))</f>
        <v>0.1</v>
      </c>
      <c r="J190" s="52"/>
      <c r="K190" s="95" t="str">
        <f t="shared" ca="1" si="254"/>
        <v/>
      </c>
      <c r="L190" s="58" t="str">
        <f t="shared" ca="1" si="227"/>
        <v/>
      </c>
      <c r="N190" s="113" t="str">
        <f t="shared" ca="1" si="332"/>
        <v>市内</v>
      </c>
      <c r="O190" s="114">
        <f t="shared" ref="O190" ca="1" si="335">IF(B190="","",IF(INDIRECT("減額一覧!BM"&amp;P190)=0.08,0.08,0.1))</f>
        <v>0.1</v>
      </c>
      <c r="P190" s="38">
        <v>40</v>
      </c>
      <c r="Q190" s="38">
        <f t="shared" ca="1" si="334"/>
        <v>1</v>
      </c>
      <c r="R190" s="38">
        <f t="shared" ca="1" si="334"/>
        <v>1</v>
      </c>
      <c r="S190" s="66" t="str">
        <f t="shared" ca="1" si="230"/>
        <v>560</v>
      </c>
      <c r="T190" s="105" t="str">
        <f t="shared" ca="1" si="231"/>
        <v/>
      </c>
    </row>
    <row r="191" spans="1:20" hidden="1">
      <c r="A191" t="str">
        <f ca="1">IF(B191="","",INDIRECT("減額一覧!B"&amp;$P191))</f>
        <v/>
      </c>
      <c r="B191" s="61" t="str">
        <f ca="1">IF(INDIRECT("減額一覧!BC"&amp;P191)=1,INDIRECT("減額一覧!AG"&amp;P191),"")</f>
        <v/>
      </c>
      <c r="C191" s="36" t="str">
        <f ca="1">IF(B191="","",INDIRECT("減額一覧!C"&amp;$P191))</f>
        <v/>
      </c>
      <c r="D191" s="80" t="str">
        <f ca="1">IF($B191="","",INDIRECT("減額一覧!G"&amp;$P191))</f>
        <v/>
      </c>
      <c r="E191" s="19" t="str">
        <f ca="1">IF(B191="","",INDIRECT("減額一覧!H"&amp;P191))</f>
        <v/>
      </c>
      <c r="F191" s="19" t="str">
        <f ca="1">IF($B191="","",INDIRECT("減額一覧!AN"&amp;P191))</f>
        <v/>
      </c>
      <c r="G191" s="20" t="str">
        <f ca="1">IF($B191="","",INDIRECT("減額一覧!AO"&amp;P191))</f>
        <v/>
      </c>
      <c r="H191" s="20" t="str">
        <f ca="1">IF($B191="","",INDIRECT("減額一覧!AP"&amp;P191))</f>
        <v/>
      </c>
      <c r="I191" s="32" t="str">
        <f ca="1">IF(B191="","",IF(INDIRECT("減額一覧!BN"&amp;P191)=0.08,0.08,0.1))</f>
        <v/>
      </c>
      <c r="J191" s="52"/>
      <c r="K191" s="95" t="str">
        <f t="shared" ca="1" si="254"/>
        <v/>
      </c>
      <c r="L191" s="58" t="str">
        <f t="shared" ca="1" si="227"/>
        <v/>
      </c>
      <c r="N191" s="113" t="str">
        <f t="shared" ca="1" si="332"/>
        <v/>
      </c>
      <c r="O191" s="114" t="str">
        <f t="shared" ref="O191" ca="1" si="336">IF(B191="","",IF(INDIRECT("減額一覧!BN"&amp;P191)=0.08,0.08,0.1))</f>
        <v/>
      </c>
      <c r="P191" s="38">
        <v>40</v>
      </c>
      <c r="Q191" s="38" t="str">
        <f t="shared" ca="1" si="334"/>
        <v/>
      </c>
      <c r="R191" s="38" t="str">
        <f t="shared" ca="1" si="334"/>
        <v/>
      </c>
      <c r="S191" s="66" t="str">
        <f t="shared" ca="1" si="230"/>
        <v/>
      </c>
      <c r="T191" s="105" t="str">
        <f t="shared" ca="1" si="231"/>
        <v/>
      </c>
    </row>
    <row r="192" spans="1:20" hidden="1">
      <c r="A192" t="str">
        <f ca="1">IF(B192="","",INDIRECT("減額一覧!B"&amp;$P192))</f>
        <v/>
      </c>
      <c r="B192" s="61" t="str">
        <f ca="1">IF(INDIRECT("減額一覧!BD"&amp;P192)=1,INDIRECT("減額一覧!AQ"&amp;P192),"")</f>
        <v/>
      </c>
      <c r="C192" s="45" t="str">
        <f ca="1">IF(B192="","",INDIRECT("減額一覧!C"&amp;$P192))</f>
        <v/>
      </c>
      <c r="D192" s="79" t="str">
        <f ca="1">IF($B192="","",INDIRECT("減額一覧!G"&amp;$P192))</f>
        <v/>
      </c>
      <c r="E192" s="19" t="str">
        <f ca="1">IF(B192="","",INDIRECT("減額一覧!H"&amp;P192))</f>
        <v/>
      </c>
      <c r="F192" s="19" t="str">
        <f ca="1">IF($B192="","",INDIRECT("減額一覧!AX"&amp;P192))</f>
        <v/>
      </c>
      <c r="G192" s="20" t="str">
        <f ca="1">IF($B192="","",INDIRECT("減額一覧!AY"&amp;P192))</f>
        <v/>
      </c>
      <c r="H192" s="20" t="str">
        <f ca="1">IF($B192="","",INDIRECT("減額一覧!AZ"&amp;P192))</f>
        <v/>
      </c>
      <c r="I192" s="32" t="str">
        <f ca="1">IF(B192="","",IF(INDIRECT("減額一覧!BO"&amp;P192)=0.08,0.08,0.1))</f>
        <v/>
      </c>
      <c r="J192" s="52"/>
      <c r="K192" s="95" t="str">
        <f t="shared" ca="1" si="254"/>
        <v/>
      </c>
      <c r="L192" s="58" t="str">
        <f t="shared" ca="1" si="227"/>
        <v/>
      </c>
      <c r="N192" s="113" t="str">
        <f t="shared" ca="1" si="332"/>
        <v/>
      </c>
      <c r="O192" s="114" t="str">
        <f t="shared" ref="O192" ca="1" si="337">IF(B192="","",IF(INDIRECT("減額一覧!BO"&amp;P192)=0.08,0.08,0.1))</f>
        <v/>
      </c>
      <c r="P192" s="38">
        <v>40</v>
      </c>
      <c r="Q192" s="38" t="str">
        <f t="shared" ca="1" si="334"/>
        <v/>
      </c>
      <c r="R192" s="38" t="str">
        <f t="shared" ca="1" si="334"/>
        <v/>
      </c>
      <c r="S192" s="66" t="str">
        <f t="shared" ca="1" si="230"/>
        <v/>
      </c>
      <c r="T192" s="105" t="str">
        <f t="shared" ca="1" si="231"/>
        <v/>
      </c>
    </row>
    <row r="193" spans="1:20" ht="19.5" thickBot="1">
      <c r="B193" s="64"/>
      <c r="C193" s="41" t="str">
        <f>IF(B193="","",減額一覧!C189)</f>
        <v/>
      </c>
      <c r="D193" s="43"/>
      <c r="E193" s="21"/>
      <c r="F193" s="22" t="s">
        <v>69</v>
      </c>
      <c r="G193" s="23">
        <f t="shared" ref="G193:H193" ca="1" si="338">SUBTOTAL(9,G189:G192)</f>
        <v>18062</v>
      </c>
      <c r="H193" s="23">
        <f t="shared" ca="1" si="338"/>
        <v>10912</v>
      </c>
      <c r="I193" s="30"/>
      <c r="J193" s="53"/>
      <c r="K193" s="96" t="str">
        <f t="shared" si="254"/>
        <v/>
      </c>
      <c r="L193" s="59" t="str">
        <f t="shared" si="227"/>
        <v/>
      </c>
      <c r="N193" s="108" t="str">
        <f t="shared" ref="N193" ca="1" si="339">IF(AND(G193=0,H193=0),"","小計")</f>
        <v>小計</v>
      </c>
      <c r="O193" s="108" t="str">
        <f t="shared" ref="O193" ca="1" si="340">IF(AND(G193=0,H193=0),"","小計")</f>
        <v>小計</v>
      </c>
      <c r="P193" s="38"/>
      <c r="Q193" s="38"/>
      <c r="R193" s="38"/>
      <c r="S193" s="66" t="str">
        <f t="shared" si="230"/>
        <v/>
      </c>
      <c r="T193" s="105" t="str">
        <f t="shared" si="231"/>
        <v/>
      </c>
    </row>
    <row r="194" spans="1:20" ht="19.5" thickTop="1">
      <c r="A194">
        <f ca="1">IF(B194="","",INDIRECT("減額一覧!B"&amp;$P194))</f>
        <v>270</v>
      </c>
      <c r="B194" s="61">
        <f ca="1">IF(INDIRECT("減額一覧!BA"&amp;P194)=1,INDIRECT("減額一覧!M"&amp;P194),"")</f>
        <v>202</v>
      </c>
      <c r="C194" s="36">
        <f ca="1">IF(B194="","",INDIRECT("減額一覧!C"&amp;$P194))</f>
        <v>374039000</v>
      </c>
      <c r="D194" s="78" t="str">
        <f ca="1">IF($B194="","",INDIRECT("減額一覧!G"&amp;$P194))</f>
        <v>中尾　義信</v>
      </c>
      <c r="E194" s="19">
        <f ca="1">IF(B194="","",INDIRECT("減額一覧!H"&amp;P194))</f>
        <v>20</v>
      </c>
      <c r="F194" s="19">
        <f ca="1">IF($B194="","",INDIRECT("減額一覧!T"&amp;P194))</f>
        <v>29</v>
      </c>
      <c r="G194" s="20">
        <f ca="1">IF($B194="","",INDIRECT("減額一覧!U"&amp;P194))</f>
        <v>6858</v>
      </c>
      <c r="H194" s="20">
        <f ca="1">IF($B194="","",INDIRECT("減額一覧!V"&amp;P194))</f>
        <v>3422</v>
      </c>
      <c r="I194" s="32">
        <f ca="1">IF(B194="","",IF(INDIRECT("減額一覧!BL"&amp;P194)=0.08,0.08,0.1))</f>
        <v>0.1</v>
      </c>
      <c r="J194" s="51" t="s">
        <v>470</v>
      </c>
      <c r="K194" s="94" t="str">
        <f t="shared" ca="1" si="254"/>
        <v/>
      </c>
      <c r="L194" s="56" t="str">
        <f t="shared" ca="1" si="227"/>
        <v>農集</v>
      </c>
      <c r="N194" s="113" t="str">
        <f t="shared" ref="N194:N197" ca="1" si="341">IF(A194="","",IF(A194&gt;3000,"月ヶ瀬",IF(A194&gt;=2000,"都祁","市内")))</f>
        <v>市内</v>
      </c>
      <c r="O194" s="114">
        <f t="shared" ref="O194" ca="1" si="342">IF(B194="","",IF(INDIRECT("減額一覧!BL"&amp;P194)=0.08,0.08,0.1))</f>
        <v>0.1</v>
      </c>
      <c r="P194" s="38">
        <v>41</v>
      </c>
      <c r="Q194" s="38">
        <f t="shared" ref="Q194:R197" ca="1" si="343">IF(G194="","",IF(G194&gt;0,1,""))</f>
        <v>1</v>
      </c>
      <c r="R194" s="38">
        <f t="shared" ca="1" si="343"/>
        <v>1</v>
      </c>
      <c r="S194" s="66" t="str">
        <f t="shared" ca="1" si="230"/>
        <v>374</v>
      </c>
      <c r="T194" s="105">
        <f t="shared" ca="1" si="231"/>
        <v>3422</v>
      </c>
    </row>
    <row r="195" spans="1:20">
      <c r="A195">
        <f ca="1">IF(B195="","",INDIRECT("減額一覧!B"&amp;$P195))</f>
        <v>270</v>
      </c>
      <c r="B195" s="61">
        <f ca="1">IF(INDIRECT("減額一覧!BB"&amp;P195)=1,INDIRECT("減額一覧!W"&amp;P195),"")</f>
        <v>203</v>
      </c>
      <c r="C195" s="44">
        <f ca="1">IF(B195="","",INDIRECT("減額一覧!C"&amp;$P195))</f>
        <v>374039000</v>
      </c>
      <c r="D195" s="79" t="str">
        <f ca="1">IF($B195="","",INDIRECT("減額一覧!G"&amp;$P195))</f>
        <v>中尾　義信</v>
      </c>
      <c r="E195" s="19">
        <f ca="1">IF(B195="","",INDIRECT("減額一覧!H"&amp;P195))</f>
        <v>20</v>
      </c>
      <c r="F195" s="19">
        <f ca="1">IF($B195="","",INDIRECT("減額一覧!AD"&amp;P195))</f>
        <v>29</v>
      </c>
      <c r="G195" s="20">
        <f ca="1">IF($B195="","",INDIRECT("減額一覧!AE"&amp;P195))</f>
        <v>6859</v>
      </c>
      <c r="H195" s="20">
        <f ca="1">IF($B195="","",INDIRECT("減額一覧!AF"&amp;P195))</f>
        <v>3422</v>
      </c>
      <c r="I195" s="32">
        <f ca="1">IF(B195="","",IF(INDIRECT("減額一覧!BM"&amp;P195)=0.08,0.08,0.1))</f>
        <v>0.1</v>
      </c>
      <c r="J195" s="52" t="s">
        <v>470</v>
      </c>
      <c r="K195" s="95" t="str">
        <f t="shared" ca="1" si="254"/>
        <v/>
      </c>
      <c r="L195" s="58" t="str">
        <f t="shared" ca="1" si="227"/>
        <v>農集</v>
      </c>
      <c r="N195" s="113" t="str">
        <f t="shared" ca="1" si="341"/>
        <v>市内</v>
      </c>
      <c r="O195" s="114">
        <f t="shared" ref="O195" ca="1" si="344">IF(B195="","",IF(INDIRECT("減額一覧!BM"&amp;P195)=0.08,0.08,0.1))</f>
        <v>0.1</v>
      </c>
      <c r="P195" s="38">
        <v>41</v>
      </c>
      <c r="Q195" s="38">
        <f t="shared" ca="1" si="343"/>
        <v>1</v>
      </c>
      <c r="R195" s="38">
        <f t="shared" ca="1" si="343"/>
        <v>1</v>
      </c>
      <c r="S195" s="66" t="str">
        <f t="shared" ca="1" si="230"/>
        <v>374</v>
      </c>
      <c r="T195" s="105">
        <f t="shared" ca="1" si="231"/>
        <v>3422</v>
      </c>
    </row>
    <row r="196" spans="1:20">
      <c r="A196">
        <f ca="1">IF(B196="","",INDIRECT("減額一覧!B"&amp;$P196))</f>
        <v>270</v>
      </c>
      <c r="B196" s="61">
        <f ca="1">IF(INDIRECT("減額一覧!BC"&amp;P196)=1,INDIRECT("減額一覧!AG"&amp;P196),"")</f>
        <v>204</v>
      </c>
      <c r="C196" s="36">
        <f ca="1">IF(B196="","",INDIRECT("減額一覧!C"&amp;$P196))</f>
        <v>374039000</v>
      </c>
      <c r="D196" s="80" t="str">
        <f ca="1">IF($B196="","",INDIRECT("減額一覧!G"&amp;$P196))</f>
        <v>中尾　義信</v>
      </c>
      <c r="E196" s="19">
        <f ca="1">IF(B196="","",INDIRECT("減額一覧!H"&amp;P196))</f>
        <v>20</v>
      </c>
      <c r="F196" s="19">
        <f ca="1">IF($B196="","",INDIRECT("減額一覧!AN"&amp;P196))</f>
        <v>3</v>
      </c>
      <c r="G196" s="20">
        <f ca="1">IF($B196="","",INDIRECT("減額一覧!AO"&amp;P196))</f>
        <v>660</v>
      </c>
      <c r="H196" s="20">
        <f ca="1">IF($B196="","",INDIRECT("減額一覧!AP"&amp;P196))</f>
        <v>354</v>
      </c>
      <c r="I196" s="32">
        <f ca="1">IF(B196="","",IF(INDIRECT("減額一覧!BN"&amp;P196)=0.08,0.08,0.1))</f>
        <v>0.1</v>
      </c>
      <c r="J196" s="52"/>
      <c r="K196" s="95" t="str">
        <f t="shared" ca="1" si="254"/>
        <v/>
      </c>
      <c r="L196" s="58" t="str">
        <f t="shared" ca="1" si="227"/>
        <v>農集</v>
      </c>
      <c r="N196" s="113" t="str">
        <f t="shared" ca="1" si="341"/>
        <v>市内</v>
      </c>
      <c r="O196" s="114">
        <f t="shared" ref="O196" ca="1" si="345">IF(B196="","",IF(INDIRECT("減額一覧!BN"&amp;P196)=0.08,0.08,0.1))</f>
        <v>0.1</v>
      </c>
      <c r="P196" s="38">
        <v>41</v>
      </c>
      <c r="Q196" s="38">
        <f t="shared" ca="1" si="343"/>
        <v>1</v>
      </c>
      <c r="R196" s="38">
        <f t="shared" ca="1" si="343"/>
        <v>1</v>
      </c>
      <c r="S196" s="66" t="str">
        <f t="shared" ca="1" si="230"/>
        <v>374</v>
      </c>
      <c r="T196" s="105">
        <f t="shared" ca="1" si="231"/>
        <v>354</v>
      </c>
    </row>
    <row r="197" spans="1:20">
      <c r="A197">
        <f ca="1">IF(B197="","",INDIRECT("減額一覧!B"&amp;$P197))</f>
        <v>270</v>
      </c>
      <c r="B197" s="61">
        <f ca="1">IF(INDIRECT("減額一覧!BD"&amp;P197)=1,INDIRECT("減額一覧!AQ"&amp;P197),"")</f>
        <v>205</v>
      </c>
      <c r="C197" s="45">
        <f ca="1">IF(B197="","",INDIRECT("減額一覧!C"&amp;$P197))</f>
        <v>374039000</v>
      </c>
      <c r="D197" s="79" t="str">
        <f ca="1">IF($B197="","",INDIRECT("減額一覧!G"&amp;$P197))</f>
        <v>中尾　義信</v>
      </c>
      <c r="E197" s="19">
        <f ca="1">IF(B197="","",INDIRECT("減額一覧!H"&amp;P197))</f>
        <v>20</v>
      </c>
      <c r="F197" s="19">
        <f ca="1">IF($B197="","",INDIRECT("減額一覧!AX"&amp;P197))</f>
        <v>3</v>
      </c>
      <c r="G197" s="20">
        <f ca="1">IF($B197="","",INDIRECT("減額一覧!AY"&amp;P197))</f>
        <v>660</v>
      </c>
      <c r="H197" s="20">
        <f ca="1">IF($B197="","",INDIRECT("減額一覧!AZ"&amp;P197))</f>
        <v>410</v>
      </c>
      <c r="I197" s="32">
        <f ca="1">IF(B197="","",IF(INDIRECT("減額一覧!BO"&amp;P197)=0.08,0.08,0.1))</f>
        <v>0.1</v>
      </c>
      <c r="J197" s="52"/>
      <c r="K197" s="95" t="str">
        <f t="shared" ca="1" si="254"/>
        <v/>
      </c>
      <c r="L197" s="58" t="str">
        <f t="shared" ref="L197:L260" ca="1" si="346">IF(OR(S197="370",S197="371",S197="372",S197="373",S197="374",S197="375",S197="376",S197="377",S197="378",S197="379",S197="380",S197="039",S197="389"),"農集","")</f>
        <v>農集</v>
      </c>
      <c r="N197" s="113" t="str">
        <f t="shared" ca="1" si="341"/>
        <v>市内</v>
      </c>
      <c r="O197" s="114">
        <f t="shared" ref="O197" ca="1" si="347">IF(B197="","",IF(INDIRECT("減額一覧!BO"&amp;P197)=0.08,0.08,0.1))</f>
        <v>0.1</v>
      </c>
      <c r="P197" s="38">
        <v>41</v>
      </c>
      <c r="Q197" s="38">
        <f t="shared" ca="1" si="343"/>
        <v>1</v>
      </c>
      <c r="R197" s="38">
        <f t="shared" ca="1" si="343"/>
        <v>1</v>
      </c>
      <c r="S197" s="66" t="str">
        <f t="shared" ref="S197:S260" ca="1" si="348">IF(C197="","",LEFT(TEXT(C197,"000000000"),3))</f>
        <v>374</v>
      </c>
      <c r="T197" s="105">
        <f t="shared" ref="T197:T260" ca="1" si="349">IF(L197="","",IF(H197=0,"",H197))</f>
        <v>410</v>
      </c>
    </row>
    <row r="198" spans="1:20" ht="19.5" thickBot="1">
      <c r="B198" s="64"/>
      <c r="C198" s="41" t="str">
        <f>IF(B198="","",減額一覧!C194)</f>
        <v/>
      </c>
      <c r="D198" s="43"/>
      <c r="E198" s="21"/>
      <c r="F198" s="22" t="s">
        <v>69</v>
      </c>
      <c r="G198" s="23">
        <f t="shared" ref="G198:H198" ca="1" si="350">SUBTOTAL(9,G194:G197)</f>
        <v>15037</v>
      </c>
      <c r="H198" s="23">
        <f t="shared" ca="1" si="350"/>
        <v>7608</v>
      </c>
      <c r="I198" s="30"/>
      <c r="J198" s="53"/>
      <c r="K198" s="96" t="str">
        <f t="shared" si="254"/>
        <v/>
      </c>
      <c r="L198" s="59" t="str">
        <f t="shared" si="346"/>
        <v/>
      </c>
      <c r="N198" s="108" t="str">
        <f t="shared" ref="N198" ca="1" si="351">IF(AND(G198=0,H198=0),"","小計")</f>
        <v>小計</v>
      </c>
      <c r="O198" s="108" t="str">
        <f t="shared" ref="O198" ca="1" si="352">IF(AND(G198=0,H198=0),"","小計")</f>
        <v>小計</v>
      </c>
      <c r="P198" s="38"/>
      <c r="Q198" s="38"/>
      <c r="R198" s="38"/>
      <c r="S198" s="66" t="str">
        <f t="shared" si="348"/>
        <v/>
      </c>
      <c r="T198" s="105" t="str">
        <f t="shared" si="349"/>
        <v/>
      </c>
    </row>
    <row r="199" spans="1:20" ht="19.5" thickTop="1">
      <c r="A199">
        <f ca="1">IF(B199="","",INDIRECT("減額一覧!B"&amp;$P199))</f>
        <v>271</v>
      </c>
      <c r="B199" s="61">
        <f ca="1">IF(INDIRECT("減額一覧!BA"&amp;P199)=1,INDIRECT("減額一覧!M"&amp;P199),"")</f>
        <v>112</v>
      </c>
      <c r="C199" s="36">
        <f ca="1">IF(B199="","",INDIRECT("減額一覧!C"&amp;$P199))</f>
        <v>268055000</v>
      </c>
      <c r="D199" s="78" t="str">
        <f ca="1">IF($B199="","",INDIRECT("減額一覧!G"&amp;$P199))</f>
        <v>松山　髙治</v>
      </c>
      <c r="E199" s="19">
        <f ca="1">IF(B199="","",INDIRECT("減額一覧!H"&amp;P199))</f>
        <v>20</v>
      </c>
      <c r="F199" s="19">
        <f ca="1">IF($B199="","",INDIRECT("減額一覧!T"&amp;P199))</f>
        <v>19</v>
      </c>
      <c r="G199" s="20">
        <f ca="1">IF($B199="","",INDIRECT("減額一覧!U"&amp;P199))</f>
        <v>4494</v>
      </c>
      <c r="H199" s="20">
        <f ca="1">IF($B199="","",INDIRECT("減額一覧!V"&amp;P199))</f>
        <v>2242</v>
      </c>
      <c r="I199" s="32">
        <f ca="1">IF(B199="","",IF(INDIRECT("減額一覧!BL"&amp;P199)=0.08,0.08,0.1))</f>
        <v>0.1</v>
      </c>
      <c r="J199" s="51" t="s">
        <v>471</v>
      </c>
      <c r="K199" s="94" t="str">
        <f t="shared" ca="1" si="254"/>
        <v/>
      </c>
      <c r="L199" s="56" t="str">
        <f t="shared" ca="1" si="346"/>
        <v/>
      </c>
      <c r="N199" s="113" t="str">
        <f t="shared" ref="N199:N202" ca="1" si="353">IF(A199="","",IF(A199&gt;3000,"月ヶ瀬",IF(A199&gt;=2000,"都祁","市内")))</f>
        <v>市内</v>
      </c>
      <c r="O199" s="114">
        <f t="shared" ref="O199" ca="1" si="354">IF(B199="","",IF(INDIRECT("減額一覧!BL"&amp;P199)=0.08,0.08,0.1))</f>
        <v>0.1</v>
      </c>
      <c r="P199" s="38">
        <v>42</v>
      </c>
      <c r="Q199" s="38">
        <f t="shared" ref="Q199:R202" ca="1" si="355">IF(G199="","",IF(G199&gt;0,1,""))</f>
        <v>1</v>
      </c>
      <c r="R199" s="38">
        <f t="shared" ca="1" si="355"/>
        <v>1</v>
      </c>
      <c r="S199" s="66" t="str">
        <f t="shared" ca="1" si="348"/>
        <v>268</v>
      </c>
      <c r="T199" s="105" t="str">
        <f t="shared" ca="1" si="349"/>
        <v/>
      </c>
    </row>
    <row r="200" spans="1:20">
      <c r="A200">
        <f ca="1">IF(B200="","",INDIRECT("減額一覧!B"&amp;$P200))</f>
        <v>271</v>
      </c>
      <c r="B200" s="61">
        <f ca="1">IF(INDIRECT("減額一覧!BB"&amp;P200)=1,INDIRECT("減額一覧!W"&amp;P200),"")</f>
        <v>201</v>
      </c>
      <c r="C200" s="44">
        <f ca="1">IF(B200="","",INDIRECT("減額一覧!C"&amp;$P200))</f>
        <v>268055000</v>
      </c>
      <c r="D200" s="79" t="str">
        <f ca="1">IF($B200="","",INDIRECT("減額一覧!G"&amp;$P200))</f>
        <v>松山　髙治</v>
      </c>
      <c r="E200" s="19">
        <f ca="1">IF(B200="","",INDIRECT("減額一覧!H"&amp;P200))</f>
        <v>20</v>
      </c>
      <c r="F200" s="19">
        <f ca="1">IF($B200="","",INDIRECT("減額一覧!AD"&amp;P200))</f>
        <v>20</v>
      </c>
      <c r="G200" s="20">
        <f ca="1">IF($B200="","",INDIRECT("減額一覧!AE"&amp;P200))</f>
        <v>4730</v>
      </c>
      <c r="H200" s="20">
        <f ca="1">IF($B200="","",INDIRECT("減額一覧!AF"&amp;P200))</f>
        <v>2360</v>
      </c>
      <c r="I200" s="32">
        <f ca="1">IF(B200="","",IF(INDIRECT("減額一覧!BM"&amp;P200)=0.08,0.08,0.1))</f>
        <v>0.1</v>
      </c>
      <c r="J200" s="52"/>
      <c r="K200" s="95" t="str">
        <f t="shared" ca="1" si="254"/>
        <v/>
      </c>
      <c r="L200" s="58" t="str">
        <f t="shared" ca="1" si="346"/>
        <v/>
      </c>
      <c r="N200" s="113" t="str">
        <f t="shared" ca="1" si="353"/>
        <v>市内</v>
      </c>
      <c r="O200" s="114">
        <f t="shared" ref="O200" ca="1" si="356">IF(B200="","",IF(INDIRECT("減額一覧!BM"&amp;P200)=0.08,0.08,0.1))</f>
        <v>0.1</v>
      </c>
      <c r="P200" s="38">
        <v>42</v>
      </c>
      <c r="Q200" s="38">
        <f t="shared" ca="1" si="355"/>
        <v>1</v>
      </c>
      <c r="R200" s="38">
        <f t="shared" ca="1" si="355"/>
        <v>1</v>
      </c>
      <c r="S200" s="66" t="str">
        <f t="shared" ca="1" si="348"/>
        <v>268</v>
      </c>
      <c r="T200" s="105" t="str">
        <f t="shared" ca="1" si="349"/>
        <v/>
      </c>
    </row>
    <row r="201" spans="1:20">
      <c r="A201">
        <f ca="1">IF(B201="","",INDIRECT("減額一覧!B"&amp;$P201))</f>
        <v>271</v>
      </c>
      <c r="B201" s="61">
        <f ca="1">IF(INDIRECT("減額一覧!BC"&amp;P201)=1,INDIRECT("減額一覧!AG"&amp;P201),"")</f>
        <v>202</v>
      </c>
      <c r="C201" s="36">
        <f ca="1">IF(B201="","",INDIRECT("減額一覧!C"&amp;$P201))</f>
        <v>268055000</v>
      </c>
      <c r="D201" s="80" t="str">
        <f ca="1">IF($B201="","",INDIRECT("減額一覧!G"&amp;$P201))</f>
        <v>松山　髙治</v>
      </c>
      <c r="E201" s="19">
        <f ca="1">IF(B201="","",INDIRECT("減額一覧!H"&amp;P201))</f>
        <v>20</v>
      </c>
      <c r="F201" s="19">
        <f ca="1">IF($B201="","",INDIRECT("減額一覧!AN"&amp;P201))</f>
        <v>9</v>
      </c>
      <c r="G201" s="20">
        <f ca="1">IF($B201="","",INDIRECT("減額一覧!AO"&amp;P201))</f>
        <v>2129</v>
      </c>
      <c r="H201" s="20">
        <f ca="1">IF($B201="","",INDIRECT("減額一覧!AP"&amp;P201))</f>
        <v>1062</v>
      </c>
      <c r="I201" s="32">
        <f ca="1">IF(B201="","",IF(INDIRECT("減額一覧!BN"&amp;P201)=0.08,0.08,0.1))</f>
        <v>0.1</v>
      </c>
      <c r="J201" s="52"/>
      <c r="K201" s="95" t="str">
        <f t="shared" ca="1" si="254"/>
        <v/>
      </c>
      <c r="L201" s="58" t="str">
        <f t="shared" ca="1" si="346"/>
        <v/>
      </c>
      <c r="N201" s="113" t="str">
        <f t="shared" ca="1" si="353"/>
        <v>市内</v>
      </c>
      <c r="O201" s="114">
        <f t="shared" ref="O201" ca="1" si="357">IF(B201="","",IF(INDIRECT("減額一覧!BN"&amp;P201)=0.08,0.08,0.1))</f>
        <v>0.1</v>
      </c>
      <c r="P201" s="38">
        <v>42</v>
      </c>
      <c r="Q201" s="38">
        <f t="shared" ca="1" si="355"/>
        <v>1</v>
      </c>
      <c r="R201" s="38">
        <f t="shared" ca="1" si="355"/>
        <v>1</v>
      </c>
      <c r="S201" s="66" t="str">
        <f t="shared" ca="1" si="348"/>
        <v>268</v>
      </c>
      <c r="T201" s="105" t="str">
        <f t="shared" ca="1" si="349"/>
        <v/>
      </c>
    </row>
    <row r="202" spans="1:20">
      <c r="A202">
        <f ca="1">IF(B202="","",INDIRECT("減額一覧!B"&amp;$P202))</f>
        <v>271</v>
      </c>
      <c r="B202" s="61">
        <f ca="1">IF(INDIRECT("減額一覧!BD"&amp;P202)=1,INDIRECT("減額一覧!AQ"&amp;P202),"")</f>
        <v>203</v>
      </c>
      <c r="C202" s="45">
        <f ca="1">IF(B202="","",INDIRECT("減額一覧!C"&amp;$P202))</f>
        <v>268055000</v>
      </c>
      <c r="D202" s="79" t="str">
        <f ca="1">IF($B202="","",INDIRECT("減額一覧!G"&amp;$P202))</f>
        <v>松山　髙治</v>
      </c>
      <c r="E202" s="19">
        <f ca="1">IF(B202="","",INDIRECT("減額一覧!H"&amp;P202))</f>
        <v>20</v>
      </c>
      <c r="F202" s="19">
        <f ca="1">IF($B202="","",INDIRECT("減額一覧!AX"&amp;P202))</f>
        <v>10</v>
      </c>
      <c r="G202" s="20">
        <f ca="1">IF($B202="","",INDIRECT("減額一覧!AY"&amp;P202))</f>
        <v>2365</v>
      </c>
      <c r="H202" s="20">
        <f ca="1">IF($B202="","",INDIRECT("減額一覧!AZ"&amp;P202))</f>
        <v>1180</v>
      </c>
      <c r="I202" s="32">
        <f ca="1">IF(B202="","",IF(INDIRECT("減額一覧!BO"&amp;P202)=0.08,0.08,0.1))</f>
        <v>0.1</v>
      </c>
      <c r="J202" s="52" t="s">
        <v>471</v>
      </c>
      <c r="K202" s="95" t="str">
        <f t="shared" ca="1" si="254"/>
        <v/>
      </c>
      <c r="L202" s="58" t="str">
        <f t="shared" ca="1" si="346"/>
        <v/>
      </c>
      <c r="N202" s="113" t="str">
        <f t="shared" ca="1" si="353"/>
        <v>市内</v>
      </c>
      <c r="O202" s="114">
        <f t="shared" ref="O202" ca="1" si="358">IF(B202="","",IF(INDIRECT("減額一覧!BO"&amp;P202)=0.08,0.08,0.1))</f>
        <v>0.1</v>
      </c>
      <c r="P202" s="38">
        <v>42</v>
      </c>
      <c r="Q202" s="38">
        <f t="shared" ca="1" si="355"/>
        <v>1</v>
      </c>
      <c r="R202" s="38">
        <f t="shared" ca="1" si="355"/>
        <v>1</v>
      </c>
      <c r="S202" s="66" t="str">
        <f t="shared" ca="1" si="348"/>
        <v>268</v>
      </c>
      <c r="T202" s="105" t="str">
        <f t="shared" ca="1" si="349"/>
        <v/>
      </c>
    </row>
    <row r="203" spans="1:20" ht="19.5" thickBot="1">
      <c r="B203" s="64"/>
      <c r="C203" s="41" t="str">
        <f>IF(B203="","",減額一覧!C199)</f>
        <v/>
      </c>
      <c r="D203" s="43"/>
      <c r="E203" s="21"/>
      <c r="F203" s="22" t="s">
        <v>69</v>
      </c>
      <c r="G203" s="23">
        <f t="shared" ref="G203:H203" ca="1" si="359">SUBTOTAL(9,G199:G202)</f>
        <v>13718</v>
      </c>
      <c r="H203" s="23">
        <f t="shared" ca="1" si="359"/>
        <v>6844</v>
      </c>
      <c r="I203" s="30"/>
      <c r="J203" s="53"/>
      <c r="K203" s="96" t="str">
        <f t="shared" si="254"/>
        <v/>
      </c>
      <c r="L203" s="59" t="str">
        <f t="shared" si="346"/>
        <v/>
      </c>
      <c r="N203" s="108" t="str">
        <f t="shared" ref="N203" ca="1" si="360">IF(AND(G203=0,H203=0),"","小計")</f>
        <v>小計</v>
      </c>
      <c r="O203" s="108" t="str">
        <f t="shared" ref="O203" ca="1" si="361">IF(AND(G203=0,H203=0),"","小計")</f>
        <v>小計</v>
      </c>
      <c r="P203" s="38"/>
      <c r="Q203" s="38"/>
      <c r="R203" s="38"/>
      <c r="S203" s="66" t="str">
        <f t="shared" si="348"/>
        <v/>
      </c>
      <c r="T203" s="105" t="str">
        <f t="shared" si="349"/>
        <v/>
      </c>
    </row>
    <row r="204" spans="1:20" ht="19.5" thickTop="1">
      <c r="A204">
        <f ca="1">IF(B204="","",INDIRECT("減額一覧!B"&amp;$P204))</f>
        <v>272</v>
      </c>
      <c r="B204" s="61">
        <f ca="1">IF(INDIRECT("減額一覧!BA"&amp;P204)=1,INDIRECT("減額一覧!M"&amp;P204),"")</f>
        <v>206</v>
      </c>
      <c r="C204" s="36">
        <f ca="1">IF(B204="","",INDIRECT("減額一覧!C"&amp;$P204))</f>
        <v>350210000</v>
      </c>
      <c r="D204" s="78" t="str">
        <f ca="1">IF($B204="","",INDIRECT("減額一覧!G"&amp;$P204))</f>
        <v>村田　芳子</v>
      </c>
      <c r="E204" s="19">
        <f ca="1">IF(B204="","",INDIRECT("減額一覧!H"&amp;P204))</f>
        <v>13</v>
      </c>
      <c r="F204" s="19">
        <f ca="1">IF($B204="","",INDIRECT("減額一覧!T"&amp;P204))</f>
        <v>73</v>
      </c>
      <c r="G204" s="20">
        <f ca="1">IF($B204="","",INDIRECT("減額一覧!U"&amp;P204))</f>
        <v>17132</v>
      </c>
      <c r="H204" s="20">
        <f ca="1">IF($B204="","",INDIRECT("減額一覧!V"&amp;P204))</f>
        <v>9958</v>
      </c>
      <c r="I204" s="32">
        <f ca="1">IF(B204="","",IF(INDIRECT("減額一覧!BL"&amp;P204)=0.08,0.08,0.1))</f>
        <v>0.1</v>
      </c>
      <c r="J204" s="51" t="s">
        <v>472</v>
      </c>
      <c r="K204" s="94" t="str">
        <f t="shared" ca="1" si="254"/>
        <v/>
      </c>
      <c r="L204" s="56" t="str">
        <f t="shared" ca="1" si="346"/>
        <v/>
      </c>
      <c r="N204" s="113" t="str">
        <f t="shared" ref="N204:N207" ca="1" si="362">IF(A204="","",IF(A204&gt;3000,"月ヶ瀬",IF(A204&gt;=2000,"都祁","市内")))</f>
        <v>市内</v>
      </c>
      <c r="O204" s="114">
        <f t="shared" ref="O204" ca="1" si="363">IF(B204="","",IF(INDIRECT("減額一覧!BL"&amp;P204)=0.08,0.08,0.1))</f>
        <v>0.1</v>
      </c>
      <c r="P204" s="38">
        <v>43</v>
      </c>
      <c r="Q204" s="38">
        <f t="shared" ref="Q204:R207" ca="1" si="364">IF(G204="","",IF(G204&gt;0,1,""))</f>
        <v>1</v>
      </c>
      <c r="R204" s="38">
        <f t="shared" ca="1" si="364"/>
        <v>1</v>
      </c>
      <c r="S204" s="66" t="str">
        <f t="shared" ca="1" si="348"/>
        <v>350</v>
      </c>
      <c r="T204" s="105" t="str">
        <f t="shared" ca="1" si="349"/>
        <v/>
      </c>
    </row>
    <row r="205" spans="1:20">
      <c r="A205">
        <f ca="1">IF(B205="","",INDIRECT("減額一覧!B"&amp;$P205))</f>
        <v>272</v>
      </c>
      <c r="B205" s="61">
        <f ca="1">IF(INDIRECT("減額一覧!BB"&amp;P205)=1,INDIRECT("減額一覧!W"&amp;P205),"")</f>
        <v>207</v>
      </c>
      <c r="C205" s="44">
        <f ca="1">IF(B205="","",INDIRECT("減額一覧!C"&amp;$P205))</f>
        <v>350210000</v>
      </c>
      <c r="D205" s="79" t="str">
        <f ca="1">IF($B205="","",INDIRECT("減額一覧!G"&amp;$P205))</f>
        <v>村田　芳子</v>
      </c>
      <c r="E205" s="19">
        <f ca="1">IF(B205="","",INDIRECT("減額一覧!H"&amp;P205))</f>
        <v>13</v>
      </c>
      <c r="F205" s="19">
        <f ca="1">IF($B205="","",INDIRECT("減額一覧!AD"&amp;P205))</f>
        <v>73</v>
      </c>
      <c r="G205" s="20">
        <f ca="1">IF($B205="","",INDIRECT("減額一覧!AE"&amp;P205))</f>
        <v>17132</v>
      </c>
      <c r="H205" s="20">
        <f ca="1">IF($B205="","",INDIRECT("減額一覧!AF"&amp;P205))</f>
        <v>9958</v>
      </c>
      <c r="I205" s="32">
        <f ca="1">IF(B205="","",IF(INDIRECT("減額一覧!BM"&amp;P205)=0.08,0.08,0.1))</f>
        <v>0.1</v>
      </c>
      <c r="J205" s="52"/>
      <c r="K205" s="95" t="str">
        <f t="shared" ca="1" si="254"/>
        <v/>
      </c>
      <c r="L205" s="58" t="str">
        <f t="shared" ca="1" si="346"/>
        <v/>
      </c>
      <c r="N205" s="113" t="str">
        <f t="shared" ca="1" si="362"/>
        <v>市内</v>
      </c>
      <c r="O205" s="114">
        <f t="shared" ref="O205" ca="1" si="365">IF(B205="","",IF(INDIRECT("減額一覧!BM"&amp;P205)=0.08,0.08,0.1))</f>
        <v>0.1</v>
      </c>
      <c r="P205" s="38">
        <v>43</v>
      </c>
      <c r="Q205" s="38">
        <f t="shared" ca="1" si="364"/>
        <v>1</v>
      </c>
      <c r="R205" s="38">
        <f t="shared" ca="1" si="364"/>
        <v>1</v>
      </c>
      <c r="S205" s="66" t="str">
        <f t="shared" ca="1" si="348"/>
        <v>350</v>
      </c>
      <c r="T205" s="105" t="str">
        <f t="shared" ca="1" si="349"/>
        <v/>
      </c>
    </row>
    <row r="206" spans="1:20">
      <c r="A206">
        <f ca="1">IF(B206="","",INDIRECT("減額一覧!B"&amp;$P206))</f>
        <v>272</v>
      </c>
      <c r="B206" s="61">
        <f ca="1">IF(INDIRECT("減額一覧!BC"&amp;P206)=1,INDIRECT("減額一覧!AG"&amp;P206),"")</f>
        <v>208</v>
      </c>
      <c r="C206" s="36">
        <f ca="1">IF(B206="","",INDIRECT("減額一覧!C"&amp;$P206))</f>
        <v>350210000</v>
      </c>
      <c r="D206" s="80" t="str">
        <f ca="1">IF($B206="","",INDIRECT("減額一覧!G"&amp;$P206))</f>
        <v>村田　芳子</v>
      </c>
      <c r="E206" s="19">
        <f ca="1">IF(B206="","",INDIRECT("減額一覧!H"&amp;P206))</f>
        <v>13</v>
      </c>
      <c r="F206" s="19">
        <f ca="1">IF($B206="","",INDIRECT("減額一覧!AN"&amp;P206))</f>
        <v>7</v>
      </c>
      <c r="G206" s="20">
        <f ca="1">IF($B206="","",INDIRECT("減額一覧!AO"&amp;P206))</f>
        <v>1540</v>
      </c>
      <c r="H206" s="20">
        <f ca="1">IF($B206="","",INDIRECT("減額一覧!AP"&amp;P206))</f>
        <v>954</v>
      </c>
      <c r="I206" s="32">
        <f ca="1">IF(B206="","",IF(INDIRECT("減額一覧!BN"&amp;P206)=0.08,0.08,0.1))</f>
        <v>0.1</v>
      </c>
      <c r="J206" s="52"/>
      <c r="K206" s="95" t="str">
        <f t="shared" ca="1" si="254"/>
        <v/>
      </c>
      <c r="L206" s="58" t="str">
        <f t="shared" ca="1" si="346"/>
        <v/>
      </c>
      <c r="N206" s="113" t="str">
        <f t="shared" ca="1" si="362"/>
        <v>市内</v>
      </c>
      <c r="O206" s="114">
        <f t="shared" ref="O206" ca="1" si="366">IF(B206="","",IF(INDIRECT("減額一覧!BN"&amp;P206)=0.08,0.08,0.1))</f>
        <v>0.1</v>
      </c>
      <c r="P206" s="38">
        <v>43</v>
      </c>
      <c r="Q206" s="38">
        <f t="shared" ca="1" si="364"/>
        <v>1</v>
      </c>
      <c r="R206" s="38">
        <f t="shared" ca="1" si="364"/>
        <v>1</v>
      </c>
      <c r="S206" s="66" t="str">
        <f t="shared" ca="1" si="348"/>
        <v>350</v>
      </c>
      <c r="T206" s="105" t="str">
        <f t="shared" ca="1" si="349"/>
        <v/>
      </c>
    </row>
    <row r="207" spans="1:20" hidden="1">
      <c r="A207" t="str">
        <f ca="1">IF(B207="","",INDIRECT("減額一覧!B"&amp;$P207))</f>
        <v/>
      </c>
      <c r="B207" s="61" t="str">
        <f ca="1">IF(INDIRECT("減額一覧!BD"&amp;P207)=1,INDIRECT("減額一覧!AQ"&amp;P207),"")</f>
        <v/>
      </c>
      <c r="C207" s="45" t="str">
        <f ca="1">IF(B207="","",INDIRECT("減額一覧!C"&amp;$P207))</f>
        <v/>
      </c>
      <c r="D207" s="79" t="str">
        <f ca="1">IF($B207="","",INDIRECT("減額一覧!G"&amp;$P207))</f>
        <v/>
      </c>
      <c r="E207" s="19" t="str">
        <f ca="1">IF(B207="","",INDIRECT("減額一覧!H"&amp;P207))</f>
        <v/>
      </c>
      <c r="F207" s="19" t="str">
        <f ca="1">IF($B207="","",INDIRECT("減額一覧!AX"&amp;P207))</f>
        <v/>
      </c>
      <c r="G207" s="20" t="str">
        <f ca="1">IF($B207="","",INDIRECT("減額一覧!AY"&amp;P207))</f>
        <v/>
      </c>
      <c r="H207" s="20" t="str">
        <f ca="1">IF($B207="","",INDIRECT("減額一覧!AZ"&amp;P207))</f>
        <v/>
      </c>
      <c r="I207" s="32" t="str">
        <f ca="1">IF(B207="","",IF(INDIRECT("減額一覧!BO"&amp;P207)=0.08,0.08,0.1))</f>
        <v/>
      </c>
      <c r="J207" s="52"/>
      <c r="K207" s="95" t="str">
        <f t="shared" ca="1" si="254"/>
        <v/>
      </c>
      <c r="L207" s="58" t="str">
        <f t="shared" ca="1" si="346"/>
        <v/>
      </c>
      <c r="N207" s="113" t="str">
        <f t="shared" ca="1" si="362"/>
        <v/>
      </c>
      <c r="O207" s="114" t="str">
        <f t="shared" ref="O207" ca="1" si="367">IF(B207="","",IF(INDIRECT("減額一覧!BO"&amp;P207)=0.08,0.08,0.1))</f>
        <v/>
      </c>
      <c r="P207" s="38">
        <v>43</v>
      </c>
      <c r="Q207" s="38" t="str">
        <f t="shared" ca="1" si="364"/>
        <v/>
      </c>
      <c r="R207" s="38" t="str">
        <f t="shared" ca="1" si="364"/>
        <v/>
      </c>
      <c r="S207" s="66" t="str">
        <f t="shared" ca="1" si="348"/>
        <v/>
      </c>
      <c r="T207" s="105" t="str">
        <f t="shared" ca="1" si="349"/>
        <v/>
      </c>
    </row>
    <row r="208" spans="1:20" ht="19.5" thickBot="1">
      <c r="B208" s="64"/>
      <c r="C208" s="41" t="str">
        <f>IF(B208="","",減額一覧!C204)</f>
        <v/>
      </c>
      <c r="D208" s="43"/>
      <c r="E208" s="21"/>
      <c r="F208" s="22" t="s">
        <v>69</v>
      </c>
      <c r="G208" s="23">
        <f t="shared" ref="G208:H208" ca="1" si="368">SUBTOTAL(9,G204:G207)</f>
        <v>35804</v>
      </c>
      <c r="H208" s="23">
        <f t="shared" ca="1" si="368"/>
        <v>20870</v>
      </c>
      <c r="I208" s="30"/>
      <c r="J208" s="53"/>
      <c r="K208" s="96" t="str">
        <f t="shared" si="254"/>
        <v/>
      </c>
      <c r="L208" s="59" t="str">
        <f t="shared" si="346"/>
        <v/>
      </c>
      <c r="N208" s="108" t="str">
        <f t="shared" ref="N208" ca="1" si="369">IF(AND(G208=0,H208=0),"","小計")</f>
        <v>小計</v>
      </c>
      <c r="O208" s="108" t="str">
        <f t="shared" ref="O208" ca="1" si="370">IF(AND(G208=0,H208=0),"","小計")</f>
        <v>小計</v>
      </c>
      <c r="P208" s="38"/>
      <c r="Q208" s="38"/>
      <c r="R208" s="38"/>
      <c r="S208" s="66" t="str">
        <f t="shared" si="348"/>
        <v/>
      </c>
      <c r="T208" s="105" t="str">
        <f t="shared" si="349"/>
        <v/>
      </c>
    </row>
    <row r="209" spans="1:20" ht="19.5" thickTop="1">
      <c r="A209">
        <f ca="1">IF(B209="","",INDIRECT("減額一覧!B"&amp;$P209))</f>
        <v>273</v>
      </c>
      <c r="B209" s="61">
        <f ca="1">IF(INDIRECT("減額一覧!BA"&amp;P209)=1,INDIRECT("減額一覧!M"&amp;P209),"")</f>
        <v>205</v>
      </c>
      <c r="C209" s="36">
        <f ca="1">IF(B209="","",INDIRECT("減額一覧!C"&amp;$P209))</f>
        <v>561127100</v>
      </c>
      <c r="D209" s="78" t="str">
        <f ca="1">IF($B209="","",INDIRECT("減額一覧!G"&amp;$P209))</f>
        <v>川崎　義博</v>
      </c>
      <c r="E209" s="19">
        <f ca="1">IF(B209="","",INDIRECT("減額一覧!H"&amp;P209))</f>
        <v>13</v>
      </c>
      <c r="F209" s="19">
        <f ca="1">IF($B209="","",INDIRECT("減額一覧!T"&amp;P209))</f>
        <v>3</v>
      </c>
      <c r="G209" s="20">
        <f ca="1">IF($B209="","",INDIRECT("減額一覧!U"&amp;P209))</f>
        <v>511</v>
      </c>
      <c r="H209" s="20">
        <f ca="1">IF($B209="","",INDIRECT("減額一覧!V"&amp;P209))</f>
        <v>409</v>
      </c>
      <c r="I209" s="32">
        <f ca="1">IF(B209="","",IF(INDIRECT("減額一覧!BL"&amp;P209)=0.08,0.08,0.1))</f>
        <v>0.1</v>
      </c>
      <c r="J209" s="51" t="s">
        <v>473</v>
      </c>
      <c r="K209" s="94" t="str">
        <f t="shared" ca="1" si="254"/>
        <v/>
      </c>
      <c r="L209" s="56" t="str">
        <f t="shared" ca="1" si="346"/>
        <v/>
      </c>
      <c r="N209" s="113" t="str">
        <f t="shared" ref="N209:N212" ca="1" si="371">IF(A209="","",IF(A209&gt;3000,"月ヶ瀬",IF(A209&gt;=2000,"都祁","市内")))</f>
        <v>市内</v>
      </c>
      <c r="O209" s="114">
        <f t="shared" ref="O209" ca="1" si="372">IF(B209="","",IF(INDIRECT("減額一覧!BL"&amp;P209)=0.08,0.08,0.1))</f>
        <v>0.1</v>
      </c>
      <c r="P209" s="38">
        <v>44</v>
      </c>
      <c r="Q209" s="38">
        <f t="shared" ref="Q209:R212" ca="1" si="373">IF(G209="","",IF(G209&gt;0,1,""))</f>
        <v>1</v>
      </c>
      <c r="R209" s="38">
        <f t="shared" ca="1" si="373"/>
        <v>1</v>
      </c>
      <c r="S209" s="66" t="str">
        <f t="shared" ca="1" si="348"/>
        <v>561</v>
      </c>
      <c r="T209" s="105" t="str">
        <f t="shared" ca="1" si="349"/>
        <v/>
      </c>
    </row>
    <row r="210" spans="1:20">
      <c r="A210">
        <f ca="1">IF(B210="","",INDIRECT("減額一覧!B"&amp;$P210))</f>
        <v>273</v>
      </c>
      <c r="B210" s="61">
        <f ca="1">IF(INDIRECT("減額一覧!BB"&amp;P210)=1,INDIRECT("減額一覧!W"&amp;P210),"")</f>
        <v>206</v>
      </c>
      <c r="C210" s="44">
        <f ca="1">IF(B210="","",INDIRECT("減額一覧!C"&amp;$P210))</f>
        <v>561127100</v>
      </c>
      <c r="D210" s="79" t="str">
        <f ca="1">IF($B210="","",INDIRECT("減額一覧!G"&amp;$P210))</f>
        <v>川崎　義博</v>
      </c>
      <c r="E210" s="19">
        <f ca="1">IF(B210="","",INDIRECT("減額一覧!H"&amp;P210))</f>
        <v>13</v>
      </c>
      <c r="F210" s="19">
        <f ca="1">IF($B210="","",INDIRECT("減額一覧!AD"&amp;P210))</f>
        <v>3</v>
      </c>
      <c r="G210" s="20">
        <f ca="1">IF($B210="","",INDIRECT("減額一覧!AE"&amp;P210))</f>
        <v>512</v>
      </c>
      <c r="H210" s="20">
        <f ca="1">IF($B210="","",INDIRECT("減額一覧!AF"&amp;P210))</f>
        <v>409</v>
      </c>
      <c r="I210" s="32">
        <f ca="1">IF(B210="","",IF(INDIRECT("減額一覧!BM"&amp;P210)=0.08,0.08,0.1))</f>
        <v>0.1</v>
      </c>
      <c r="J210" s="52"/>
      <c r="K210" s="95" t="str">
        <f t="shared" ref="K210:K273" ca="1" si="374">IF(A210="","",IF(A210&gt;3000,"月ヶ瀬",IF(A210&gt;=2000,"都祁","")))</f>
        <v/>
      </c>
      <c r="L210" s="58" t="str">
        <f t="shared" ca="1" si="346"/>
        <v/>
      </c>
      <c r="N210" s="113" t="str">
        <f t="shared" ca="1" si="371"/>
        <v>市内</v>
      </c>
      <c r="O210" s="114">
        <f t="shared" ref="O210" ca="1" si="375">IF(B210="","",IF(INDIRECT("減額一覧!BM"&amp;P210)=0.08,0.08,0.1))</f>
        <v>0.1</v>
      </c>
      <c r="P210" s="38">
        <v>44</v>
      </c>
      <c r="Q210" s="38">
        <f t="shared" ca="1" si="373"/>
        <v>1</v>
      </c>
      <c r="R210" s="38">
        <f t="shared" ca="1" si="373"/>
        <v>1</v>
      </c>
      <c r="S210" s="66" t="str">
        <f t="shared" ca="1" si="348"/>
        <v>561</v>
      </c>
      <c r="T210" s="105" t="str">
        <f t="shared" ca="1" si="349"/>
        <v/>
      </c>
    </row>
    <row r="211" spans="1:20">
      <c r="A211">
        <f ca="1">IF(B211="","",INDIRECT("減額一覧!B"&amp;$P211))</f>
        <v>273</v>
      </c>
      <c r="B211" s="61">
        <f ca="1">IF(INDIRECT("減額一覧!BC"&amp;P211)=1,INDIRECT("減額一覧!AG"&amp;P211),"")</f>
        <v>207</v>
      </c>
      <c r="C211" s="36">
        <f ca="1">IF(B211="","",INDIRECT("減額一覧!C"&amp;$P211))</f>
        <v>561127100</v>
      </c>
      <c r="D211" s="80" t="str">
        <f ca="1">IF($B211="","",INDIRECT("減額一覧!G"&amp;$P211))</f>
        <v>川崎　義博</v>
      </c>
      <c r="E211" s="19">
        <f ca="1">IF(B211="","",INDIRECT("減額一覧!H"&amp;P211))</f>
        <v>13</v>
      </c>
      <c r="F211" s="19">
        <f ca="1">IF($B211="","",INDIRECT("減額一覧!AN"&amp;P211))</f>
        <v>4</v>
      </c>
      <c r="G211" s="20">
        <f ca="1">IF($B211="","",INDIRECT("減額一覧!AO"&amp;P211))</f>
        <v>682</v>
      </c>
      <c r="H211" s="20">
        <f ca="1">IF($B211="","",INDIRECT("減額一覧!AP"&amp;P211))</f>
        <v>545</v>
      </c>
      <c r="I211" s="32">
        <f ca="1">IF(B211="","",IF(INDIRECT("減額一覧!BN"&amp;P211)=0.08,0.08,0.1))</f>
        <v>0.1</v>
      </c>
      <c r="J211" s="52"/>
      <c r="K211" s="95" t="str">
        <f t="shared" ca="1" si="374"/>
        <v/>
      </c>
      <c r="L211" s="58" t="str">
        <f t="shared" ca="1" si="346"/>
        <v/>
      </c>
      <c r="N211" s="113" t="str">
        <f t="shared" ca="1" si="371"/>
        <v>市内</v>
      </c>
      <c r="O211" s="114">
        <f t="shared" ref="O211" ca="1" si="376">IF(B211="","",IF(INDIRECT("減額一覧!BN"&amp;P211)=0.08,0.08,0.1))</f>
        <v>0.1</v>
      </c>
      <c r="P211" s="38">
        <v>44</v>
      </c>
      <c r="Q211" s="38">
        <f t="shared" ca="1" si="373"/>
        <v>1</v>
      </c>
      <c r="R211" s="38">
        <f t="shared" ca="1" si="373"/>
        <v>1</v>
      </c>
      <c r="S211" s="66" t="str">
        <f t="shared" ca="1" si="348"/>
        <v>561</v>
      </c>
      <c r="T211" s="105" t="str">
        <f t="shared" ca="1" si="349"/>
        <v/>
      </c>
    </row>
    <row r="212" spans="1:20">
      <c r="A212">
        <f ca="1">IF(B212="","",INDIRECT("減額一覧!B"&amp;$P212))</f>
        <v>273</v>
      </c>
      <c r="B212" s="61">
        <f ca="1">IF(INDIRECT("減額一覧!BD"&amp;P212)=1,INDIRECT("減額一覧!AQ"&amp;P212),"")</f>
        <v>208</v>
      </c>
      <c r="C212" s="45">
        <f ca="1">IF(B212="","",INDIRECT("減額一覧!C"&amp;$P212))</f>
        <v>561127100</v>
      </c>
      <c r="D212" s="79" t="str">
        <f ca="1">IF($B212="","",INDIRECT("減額一覧!G"&amp;$P212))</f>
        <v>川崎　義博</v>
      </c>
      <c r="E212" s="19">
        <f ca="1">IF(B212="","",INDIRECT("減額一覧!H"&amp;P212))</f>
        <v>13</v>
      </c>
      <c r="F212" s="19">
        <f ca="1">IF($B212="","",INDIRECT("減額一覧!AX"&amp;P212))</f>
        <v>4</v>
      </c>
      <c r="G212" s="20">
        <f ca="1">IF($B212="","",INDIRECT("減額一覧!AY"&amp;P212))</f>
        <v>682</v>
      </c>
      <c r="H212" s="20">
        <f ca="1">IF($B212="","",INDIRECT("減額一覧!AZ"&amp;P212))</f>
        <v>545</v>
      </c>
      <c r="I212" s="32">
        <f ca="1">IF(B212="","",IF(INDIRECT("減額一覧!BO"&amp;P212)=0.08,0.08,0.1))</f>
        <v>0.1</v>
      </c>
      <c r="J212" s="52"/>
      <c r="K212" s="95" t="str">
        <f t="shared" ca="1" si="374"/>
        <v/>
      </c>
      <c r="L212" s="58" t="str">
        <f t="shared" ca="1" si="346"/>
        <v/>
      </c>
      <c r="N212" s="113" t="str">
        <f t="shared" ca="1" si="371"/>
        <v>市内</v>
      </c>
      <c r="O212" s="114">
        <f t="shared" ref="O212" ca="1" si="377">IF(B212="","",IF(INDIRECT("減額一覧!BO"&amp;P212)=0.08,0.08,0.1))</f>
        <v>0.1</v>
      </c>
      <c r="P212" s="38">
        <v>44</v>
      </c>
      <c r="Q212" s="38">
        <f t="shared" ca="1" si="373"/>
        <v>1</v>
      </c>
      <c r="R212" s="38">
        <f t="shared" ca="1" si="373"/>
        <v>1</v>
      </c>
      <c r="S212" s="66" t="str">
        <f t="shared" ca="1" si="348"/>
        <v>561</v>
      </c>
      <c r="T212" s="105" t="str">
        <f t="shared" ca="1" si="349"/>
        <v/>
      </c>
    </row>
    <row r="213" spans="1:20" ht="19.5" thickBot="1">
      <c r="B213" s="64"/>
      <c r="C213" s="41" t="str">
        <f>IF(B213="","",減額一覧!C209)</f>
        <v/>
      </c>
      <c r="D213" s="43"/>
      <c r="E213" s="21"/>
      <c r="F213" s="22" t="s">
        <v>69</v>
      </c>
      <c r="G213" s="23">
        <f t="shared" ref="G213:H213" ca="1" si="378">SUBTOTAL(9,G209:G212)</f>
        <v>2387</v>
      </c>
      <c r="H213" s="23">
        <f t="shared" ca="1" si="378"/>
        <v>1908</v>
      </c>
      <c r="I213" s="30"/>
      <c r="J213" s="53"/>
      <c r="K213" s="96" t="str">
        <f t="shared" si="374"/>
        <v/>
      </c>
      <c r="L213" s="59" t="str">
        <f t="shared" si="346"/>
        <v/>
      </c>
      <c r="N213" s="108" t="str">
        <f t="shared" ref="N213" ca="1" si="379">IF(AND(G213=0,H213=0),"","小計")</f>
        <v>小計</v>
      </c>
      <c r="O213" s="108" t="str">
        <f t="shared" ref="O213" ca="1" si="380">IF(AND(G213=0,H213=0),"","小計")</f>
        <v>小計</v>
      </c>
      <c r="P213" s="38"/>
      <c r="Q213" s="38"/>
      <c r="R213" s="38"/>
      <c r="S213" s="66" t="str">
        <f t="shared" si="348"/>
        <v/>
      </c>
      <c r="T213" s="105" t="str">
        <f t="shared" si="349"/>
        <v/>
      </c>
    </row>
    <row r="214" spans="1:20" ht="19.5" thickTop="1">
      <c r="A214">
        <f ca="1">IF(B214="","",INDIRECT("減額一覧!B"&amp;$P214))</f>
        <v>274</v>
      </c>
      <c r="B214" s="61">
        <f ca="1">IF(INDIRECT("減額一覧!BA"&amp;P214)=1,INDIRECT("減額一覧!M"&amp;P214),"")</f>
        <v>206</v>
      </c>
      <c r="C214" s="36">
        <f ca="1">IF(B214="","",INDIRECT("減額一覧!C"&amp;$P214))</f>
        <v>656021000</v>
      </c>
      <c r="D214" s="78" t="str">
        <f ca="1">IF($B214="","",INDIRECT("減額一覧!G"&amp;$P214))</f>
        <v>河合　喜子</v>
      </c>
      <c r="E214" s="19">
        <f ca="1">IF(B214="","",INDIRECT("減額一覧!H"&amp;P214))</f>
        <v>20</v>
      </c>
      <c r="F214" s="19">
        <f ca="1">IF($B214="","",INDIRECT("減額一覧!T"&amp;P214))</f>
        <v>6</v>
      </c>
      <c r="G214" s="20">
        <f ca="1">IF($B214="","",INDIRECT("減額一覧!U"&amp;P214))</f>
        <v>1221</v>
      </c>
      <c r="H214" s="20">
        <f ca="1">IF($B214="","",INDIRECT("減額一覧!V"&amp;P214))</f>
        <v>818</v>
      </c>
      <c r="I214" s="32">
        <f ca="1">IF(B214="","",IF(INDIRECT("減額一覧!BL"&amp;P214)=0.08,0.08,0.1))</f>
        <v>0.1</v>
      </c>
      <c r="J214" s="51" t="s">
        <v>474</v>
      </c>
      <c r="K214" s="94" t="str">
        <f t="shared" ca="1" si="374"/>
        <v/>
      </c>
      <c r="L214" s="56" t="str">
        <f t="shared" ca="1" si="346"/>
        <v/>
      </c>
      <c r="N214" s="113" t="str">
        <f t="shared" ref="N214:N217" ca="1" si="381">IF(A214="","",IF(A214&gt;3000,"月ヶ瀬",IF(A214&gt;=2000,"都祁","市内")))</f>
        <v>市内</v>
      </c>
      <c r="O214" s="114">
        <f t="shared" ref="O214" ca="1" si="382">IF(B214="","",IF(INDIRECT("減額一覧!BL"&amp;P214)=0.08,0.08,0.1))</f>
        <v>0.1</v>
      </c>
      <c r="P214" s="38">
        <v>45</v>
      </c>
      <c r="Q214" s="38">
        <f t="shared" ref="Q214:R217" ca="1" si="383">IF(G214="","",IF(G214&gt;0,1,""))</f>
        <v>1</v>
      </c>
      <c r="R214" s="38">
        <f t="shared" ca="1" si="383"/>
        <v>1</v>
      </c>
      <c r="S214" s="66" t="str">
        <f t="shared" ca="1" si="348"/>
        <v>656</v>
      </c>
      <c r="T214" s="105" t="str">
        <f t="shared" ca="1" si="349"/>
        <v/>
      </c>
    </row>
    <row r="215" spans="1:20">
      <c r="A215">
        <f ca="1">IF(B215="","",INDIRECT("減額一覧!B"&amp;$P215))</f>
        <v>274</v>
      </c>
      <c r="B215" s="61">
        <f ca="1">IF(INDIRECT("減額一覧!BB"&amp;P215)=1,INDIRECT("減額一覧!W"&amp;P215),"")</f>
        <v>207</v>
      </c>
      <c r="C215" s="44">
        <f ca="1">IF(B215="","",INDIRECT("減額一覧!C"&amp;$P215))</f>
        <v>656021000</v>
      </c>
      <c r="D215" s="79" t="str">
        <f ca="1">IF($B215="","",INDIRECT("減額一覧!G"&amp;$P215))</f>
        <v>河合　喜子</v>
      </c>
      <c r="E215" s="19">
        <f ca="1">IF(B215="","",INDIRECT("減額一覧!H"&amp;P215))</f>
        <v>20</v>
      </c>
      <c r="F215" s="19">
        <f ca="1">IF($B215="","",INDIRECT("減額一覧!AD"&amp;P215))</f>
        <v>6</v>
      </c>
      <c r="G215" s="20">
        <f ca="1">IF($B215="","",INDIRECT("減額一覧!AE"&amp;P215))</f>
        <v>1271</v>
      </c>
      <c r="H215" s="20">
        <f ca="1">IF($B215="","",INDIRECT("減額一覧!AF"&amp;P215))</f>
        <v>819</v>
      </c>
      <c r="I215" s="32">
        <f ca="1">IF(B215="","",IF(INDIRECT("減額一覧!BM"&amp;P215)=0.08,0.08,0.1))</f>
        <v>0.1</v>
      </c>
      <c r="J215" s="52"/>
      <c r="K215" s="95" t="str">
        <f t="shared" ca="1" si="374"/>
        <v/>
      </c>
      <c r="L215" s="58" t="str">
        <f t="shared" ca="1" si="346"/>
        <v/>
      </c>
      <c r="N215" s="113" t="str">
        <f t="shared" ca="1" si="381"/>
        <v>市内</v>
      </c>
      <c r="O215" s="114">
        <f t="shared" ref="O215" ca="1" si="384">IF(B215="","",IF(INDIRECT("減額一覧!BM"&amp;P215)=0.08,0.08,0.1))</f>
        <v>0.1</v>
      </c>
      <c r="P215" s="38">
        <v>45</v>
      </c>
      <c r="Q215" s="38">
        <f t="shared" ca="1" si="383"/>
        <v>1</v>
      </c>
      <c r="R215" s="38">
        <f t="shared" ca="1" si="383"/>
        <v>1</v>
      </c>
      <c r="S215" s="66" t="str">
        <f t="shared" ca="1" si="348"/>
        <v>656</v>
      </c>
      <c r="T215" s="105" t="str">
        <f t="shared" ca="1" si="349"/>
        <v/>
      </c>
    </row>
    <row r="216" spans="1:20">
      <c r="A216">
        <f ca="1">IF(B216="","",INDIRECT("減額一覧!B"&amp;$P216))</f>
        <v>274</v>
      </c>
      <c r="B216" s="61">
        <f ca="1">IF(INDIRECT("減額一覧!BC"&amp;P216)=1,INDIRECT("減額一覧!AG"&amp;P216),"")</f>
        <v>208</v>
      </c>
      <c r="C216" s="36">
        <f ca="1">IF(B216="","",INDIRECT("減額一覧!C"&amp;$P216))</f>
        <v>656021000</v>
      </c>
      <c r="D216" s="80" t="str">
        <f ca="1">IF($B216="","",INDIRECT("減額一覧!G"&amp;$P216))</f>
        <v>河合　喜子</v>
      </c>
      <c r="E216" s="19">
        <f ca="1">IF(B216="","",INDIRECT("減額一覧!H"&amp;P216))</f>
        <v>20</v>
      </c>
      <c r="F216" s="19">
        <f ca="1">IF($B216="","",INDIRECT("減額一覧!AN"&amp;P216))</f>
        <v>3</v>
      </c>
      <c r="G216" s="20">
        <f ca="1">IF($B216="","",INDIRECT("減額一覧!AO"&amp;P216))</f>
        <v>512</v>
      </c>
      <c r="H216" s="20">
        <f ca="1">IF($B216="","",INDIRECT("減額一覧!AP"&amp;P216))</f>
        <v>409</v>
      </c>
      <c r="I216" s="32">
        <f ca="1">IF(B216="","",IF(INDIRECT("減額一覧!BN"&amp;P216)=0.08,0.08,0.1))</f>
        <v>0.1</v>
      </c>
      <c r="J216" s="52"/>
      <c r="K216" s="95" t="str">
        <f t="shared" ca="1" si="374"/>
        <v/>
      </c>
      <c r="L216" s="58" t="str">
        <f t="shared" ca="1" si="346"/>
        <v/>
      </c>
      <c r="N216" s="113" t="str">
        <f t="shared" ca="1" si="381"/>
        <v>市内</v>
      </c>
      <c r="O216" s="114">
        <f t="shared" ref="O216" ca="1" si="385">IF(B216="","",IF(INDIRECT("減額一覧!BN"&amp;P216)=0.08,0.08,0.1))</f>
        <v>0.1</v>
      </c>
      <c r="P216" s="38">
        <v>45</v>
      </c>
      <c r="Q216" s="38">
        <f t="shared" ca="1" si="383"/>
        <v>1</v>
      </c>
      <c r="R216" s="38">
        <f t="shared" ca="1" si="383"/>
        <v>1</v>
      </c>
      <c r="S216" s="66" t="str">
        <f t="shared" ca="1" si="348"/>
        <v>656</v>
      </c>
      <c r="T216" s="105" t="str">
        <f t="shared" ca="1" si="349"/>
        <v/>
      </c>
    </row>
    <row r="217" spans="1:20" hidden="1">
      <c r="A217" t="str">
        <f ca="1">IF(B217="","",INDIRECT("減額一覧!B"&amp;$P217))</f>
        <v/>
      </c>
      <c r="B217" s="61" t="str">
        <f ca="1">IF(INDIRECT("減額一覧!BD"&amp;P217)=1,INDIRECT("減額一覧!AQ"&amp;P217),"")</f>
        <v/>
      </c>
      <c r="C217" s="45" t="str">
        <f ca="1">IF(B217="","",INDIRECT("減額一覧!C"&amp;$P217))</f>
        <v/>
      </c>
      <c r="D217" s="79" t="str">
        <f ca="1">IF($B217="","",INDIRECT("減額一覧!G"&amp;$P217))</f>
        <v/>
      </c>
      <c r="E217" s="19" t="str">
        <f ca="1">IF(B217="","",INDIRECT("減額一覧!H"&amp;P217))</f>
        <v/>
      </c>
      <c r="F217" s="19" t="str">
        <f ca="1">IF($B217="","",INDIRECT("減額一覧!AX"&amp;P217))</f>
        <v/>
      </c>
      <c r="G217" s="20" t="str">
        <f ca="1">IF($B217="","",INDIRECT("減額一覧!AY"&amp;P217))</f>
        <v/>
      </c>
      <c r="H217" s="20" t="str">
        <f ca="1">IF($B217="","",INDIRECT("減額一覧!AZ"&amp;P217))</f>
        <v/>
      </c>
      <c r="I217" s="32" t="str">
        <f ca="1">IF(B217="","",IF(INDIRECT("減額一覧!BO"&amp;P217)=0.08,0.08,0.1))</f>
        <v/>
      </c>
      <c r="J217" s="52"/>
      <c r="K217" s="95" t="str">
        <f t="shared" ca="1" si="374"/>
        <v/>
      </c>
      <c r="L217" s="58" t="str">
        <f t="shared" ca="1" si="346"/>
        <v/>
      </c>
      <c r="N217" s="113" t="str">
        <f t="shared" ca="1" si="381"/>
        <v/>
      </c>
      <c r="O217" s="114" t="str">
        <f t="shared" ref="O217" ca="1" si="386">IF(B217="","",IF(INDIRECT("減額一覧!BO"&amp;P217)=0.08,0.08,0.1))</f>
        <v/>
      </c>
      <c r="P217" s="38">
        <v>45</v>
      </c>
      <c r="Q217" s="38" t="str">
        <f t="shared" ca="1" si="383"/>
        <v/>
      </c>
      <c r="R217" s="38" t="str">
        <f t="shared" ca="1" si="383"/>
        <v/>
      </c>
      <c r="S217" s="66" t="str">
        <f t="shared" ca="1" si="348"/>
        <v/>
      </c>
      <c r="T217" s="105" t="str">
        <f t="shared" ca="1" si="349"/>
        <v/>
      </c>
    </row>
    <row r="218" spans="1:20" ht="19.5" thickBot="1">
      <c r="B218" s="64"/>
      <c r="C218" s="41" t="str">
        <f>IF(B218="","",減額一覧!C214)</f>
        <v/>
      </c>
      <c r="D218" s="43"/>
      <c r="E218" s="21"/>
      <c r="F218" s="22" t="s">
        <v>69</v>
      </c>
      <c r="G218" s="23">
        <f t="shared" ref="G218:H218" ca="1" si="387">SUBTOTAL(9,G214:G217)</f>
        <v>3004</v>
      </c>
      <c r="H218" s="23">
        <f t="shared" ca="1" si="387"/>
        <v>2046</v>
      </c>
      <c r="I218" s="30"/>
      <c r="J218" s="53"/>
      <c r="K218" s="96" t="str">
        <f t="shared" si="374"/>
        <v/>
      </c>
      <c r="L218" s="59" t="str">
        <f t="shared" si="346"/>
        <v/>
      </c>
      <c r="N218" s="108" t="str">
        <f t="shared" ref="N218" ca="1" si="388">IF(AND(G218=0,H218=0),"","小計")</f>
        <v>小計</v>
      </c>
      <c r="O218" s="108" t="str">
        <f t="shared" ref="O218" ca="1" si="389">IF(AND(G218=0,H218=0),"","小計")</f>
        <v>小計</v>
      </c>
      <c r="P218" s="38"/>
      <c r="Q218" s="38"/>
      <c r="R218" s="38"/>
      <c r="S218" s="66" t="str">
        <f t="shared" si="348"/>
        <v/>
      </c>
      <c r="T218" s="105" t="str">
        <f t="shared" si="349"/>
        <v/>
      </c>
    </row>
    <row r="219" spans="1:20" ht="19.5" thickTop="1">
      <c r="A219">
        <f ca="1">IF(B219="","",INDIRECT("減額一覧!B"&amp;$P219))</f>
        <v>275</v>
      </c>
      <c r="B219" s="61">
        <f ca="1">IF(INDIRECT("減額一覧!BA"&amp;P219)=1,INDIRECT("減額一覧!M"&amp;P219),"")</f>
        <v>205</v>
      </c>
      <c r="C219" s="36">
        <f ca="1">IF(B219="","",INDIRECT("減額一覧!C"&amp;$P219))</f>
        <v>513074000</v>
      </c>
      <c r="D219" s="78" t="str">
        <f ca="1">IF($B219="","",INDIRECT("減額一覧!G"&amp;$P219))</f>
        <v>東谷　千鶴子</v>
      </c>
      <c r="E219" s="19">
        <f ca="1">IF(B219="","",INDIRECT("減額一覧!H"&amp;P219))</f>
        <v>13</v>
      </c>
      <c r="F219" s="19">
        <f ca="1">IF($B219="","",INDIRECT("減額一覧!T"&amp;P219))</f>
        <v>5</v>
      </c>
      <c r="G219" s="20">
        <f ca="1">IF($B219="","",INDIRECT("減額一覧!U"&amp;P219))</f>
        <v>1100</v>
      </c>
      <c r="H219" s="20">
        <f ca="1">IF($B219="","",INDIRECT("減額一覧!V"&amp;P219))</f>
        <v>682</v>
      </c>
      <c r="I219" s="32">
        <f ca="1">IF(B219="","",IF(INDIRECT("減額一覧!BL"&amp;P219)=0.08,0.08,0.1))</f>
        <v>0.1</v>
      </c>
      <c r="J219" s="51" t="s">
        <v>475</v>
      </c>
      <c r="K219" s="94" t="str">
        <f t="shared" ca="1" si="374"/>
        <v/>
      </c>
      <c r="L219" s="56" t="str">
        <f t="shared" ca="1" si="346"/>
        <v/>
      </c>
      <c r="N219" s="113" t="str">
        <f t="shared" ref="N219:N222" ca="1" si="390">IF(A219="","",IF(A219&gt;3000,"月ヶ瀬",IF(A219&gt;=2000,"都祁","市内")))</f>
        <v>市内</v>
      </c>
      <c r="O219" s="114">
        <f t="shared" ref="O219" ca="1" si="391">IF(B219="","",IF(INDIRECT("減額一覧!BL"&amp;P219)=0.08,0.08,0.1))</f>
        <v>0.1</v>
      </c>
      <c r="P219" s="38">
        <v>46</v>
      </c>
      <c r="Q219" s="38">
        <f t="shared" ref="Q219:R222" ca="1" si="392">IF(G219="","",IF(G219&gt;0,1,""))</f>
        <v>1</v>
      </c>
      <c r="R219" s="38">
        <f t="shared" ca="1" si="392"/>
        <v>1</v>
      </c>
      <c r="S219" s="66" t="str">
        <f t="shared" ca="1" si="348"/>
        <v>513</v>
      </c>
      <c r="T219" s="105" t="str">
        <f t="shared" ca="1" si="349"/>
        <v/>
      </c>
    </row>
    <row r="220" spans="1:20">
      <c r="A220">
        <f ca="1">IF(B220="","",INDIRECT("減額一覧!B"&amp;$P220))</f>
        <v>275</v>
      </c>
      <c r="B220" s="61">
        <f ca="1">IF(INDIRECT("減額一覧!BB"&amp;P220)=1,INDIRECT("減額一覧!W"&amp;P220),"")</f>
        <v>206</v>
      </c>
      <c r="C220" s="44">
        <f ca="1">IF(B220="","",INDIRECT("減額一覧!C"&amp;$P220))</f>
        <v>513074000</v>
      </c>
      <c r="D220" s="79" t="str">
        <f ca="1">IF($B220="","",INDIRECT("減額一覧!G"&amp;$P220))</f>
        <v>東谷　千鶴子</v>
      </c>
      <c r="E220" s="19">
        <f ca="1">IF(B220="","",INDIRECT("減額一覧!H"&amp;P220))</f>
        <v>13</v>
      </c>
      <c r="F220" s="19">
        <f ca="1">IF($B220="","",INDIRECT("減額一覧!AD"&amp;P220))</f>
        <v>5</v>
      </c>
      <c r="G220" s="20">
        <f ca="1">IF($B220="","",INDIRECT("減額一覧!AE"&amp;P220))</f>
        <v>1100</v>
      </c>
      <c r="H220" s="20">
        <f ca="1">IF($B220="","",INDIRECT("減額一覧!AF"&amp;P220))</f>
        <v>682</v>
      </c>
      <c r="I220" s="32">
        <f ca="1">IF(B220="","",IF(INDIRECT("減額一覧!BM"&amp;P220)=0.08,0.08,0.1))</f>
        <v>0.1</v>
      </c>
      <c r="J220" s="52"/>
      <c r="K220" s="95" t="str">
        <f t="shared" ca="1" si="374"/>
        <v/>
      </c>
      <c r="L220" s="58" t="str">
        <f t="shared" ca="1" si="346"/>
        <v/>
      </c>
      <c r="N220" s="113" t="str">
        <f t="shared" ca="1" si="390"/>
        <v>市内</v>
      </c>
      <c r="O220" s="114">
        <f t="shared" ref="O220" ca="1" si="393">IF(B220="","",IF(INDIRECT("減額一覧!BM"&amp;P220)=0.08,0.08,0.1))</f>
        <v>0.1</v>
      </c>
      <c r="P220" s="38">
        <v>46</v>
      </c>
      <c r="Q220" s="38">
        <f t="shared" ca="1" si="392"/>
        <v>1</v>
      </c>
      <c r="R220" s="38">
        <f t="shared" ca="1" si="392"/>
        <v>1</v>
      </c>
      <c r="S220" s="66" t="str">
        <f t="shared" ca="1" si="348"/>
        <v>513</v>
      </c>
      <c r="T220" s="105" t="str">
        <f t="shared" ca="1" si="349"/>
        <v/>
      </c>
    </row>
    <row r="221" spans="1:20">
      <c r="A221">
        <f ca="1">IF(B221="","",INDIRECT("減額一覧!B"&amp;$P221))</f>
        <v>275</v>
      </c>
      <c r="B221" s="61">
        <f ca="1">IF(INDIRECT("減額一覧!BC"&amp;P221)=1,INDIRECT("減額一覧!AG"&amp;P221),"")</f>
        <v>207</v>
      </c>
      <c r="C221" s="36">
        <f ca="1">IF(B221="","",INDIRECT("減額一覧!C"&amp;$P221))</f>
        <v>513074000</v>
      </c>
      <c r="D221" s="80" t="str">
        <f ca="1">IF($B221="","",INDIRECT("減額一覧!G"&amp;$P221))</f>
        <v>東谷　千鶴子</v>
      </c>
      <c r="E221" s="19">
        <f ca="1">IF(B221="","",INDIRECT("減額一覧!H"&amp;P221))</f>
        <v>13</v>
      </c>
      <c r="F221" s="19">
        <f ca="1">IF($B221="","",INDIRECT("減額一覧!AN"&amp;P221))</f>
        <v>1</v>
      </c>
      <c r="G221" s="20">
        <f ca="1">IF($B221="","",INDIRECT("減額一覧!AO"&amp;P221))</f>
        <v>220</v>
      </c>
      <c r="H221" s="20">
        <f ca="1">IF($B221="","",INDIRECT("減額一覧!AP"&amp;P221))</f>
        <v>136</v>
      </c>
      <c r="I221" s="32">
        <f ca="1">IF(B221="","",IF(INDIRECT("減額一覧!BN"&amp;P221)=0.08,0.08,0.1))</f>
        <v>0.1</v>
      </c>
      <c r="J221" s="52"/>
      <c r="K221" s="95" t="str">
        <f t="shared" ca="1" si="374"/>
        <v/>
      </c>
      <c r="L221" s="58" t="str">
        <f t="shared" ca="1" si="346"/>
        <v/>
      </c>
      <c r="N221" s="113" t="str">
        <f t="shared" ca="1" si="390"/>
        <v>市内</v>
      </c>
      <c r="O221" s="114">
        <f t="shared" ref="O221" ca="1" si="394">IF(B221="","",IF(INDIRECT("減額一覧!BN"&amp;P221)=0.08,0.08,0.1))</f>
        <v>0.1</v>
      </c>
      <c r="P221" s="38">
        <v>46</v>
      </c>
      <c r="Q221" s="38">
        <f t="shared" ca="1" si="392"/>
        <v>1</v>
      </c>
      <c r="R221" s="38">
        <f t="shared" ca="1" si="392"/>
        <v>1</v>
      </c>
      <c r="S221" s="66" t="str">
        <f t="shared" ca="1" si="348"/>
        <v>513</v>
      </c>
      <c r="T221" s="105" t="str">
        <f t="shared" ca="1" si="349"/>
        <v/>
      </c>
    </row>
    <row r="222" spans="1:20">
      <c r="A222">
        <f ca="1">IF(B222="","",INDIRECT("減額一覧!B"&amp;$P222))</f>
        <v>275</v>
      </c>
      <c r="B222" s="61">
        <f ca="1">IF(INDIRECT("減額一覧!BD"&amp;P222)=1,INDIRECT("減額一覧!AQ"&amp;P222),"")</f>
        <v>208</v>
      </c>
      <c r="C222" s="45">
        <f ca="1">IF(B222="","",INDIRECT("減額一覧!C"&amp;$P222))</f>
        <v>513074000</v>
      </c>
      <c r="D222" s="79" t="str">
        <f ca="1">IF($B222="","",INDIRECT("減額一覧!G"&amp;$P222))</f>
        <v>東谷　千鶴子</v>
      </c>
      <c r="E222" s="19">
        <f ca="1">IF(B222="","",INDIRECT("減額一覧!H"&amp;P222))</f>
        <v>13</v>
      </c>
      <c r="F222" s="19">
        <f ca="1">IF($B222="","",INDIRECT("減額一覧!AX"&amp;P222))</f>
        <v>2</v>
      </c>
      <c r="G222" s="20">
        <f ca="1">IF($B222="","",INDIRECT("減額一覧!AY"&amp;P222))</f>
        <v>440</v>
      </c>
      <c r="H222" s="20">
        <f ca="1">IF($B222="","",INDIRECT("減額一覧!AZ"&amp;P222))</f>
        <v>272</v>
      </c>
      <c r="I222" s="32">
        <f ca="1">IF(B222="","",IF(INDIRECT("減額一覧!BO"&amp;P222)=0.08,0.08,0.1))</f>
        <v>0.1</v>
      </c>
      <c r="J222" s="52"/>
      <c r="K222" s="95" t="str">
        <f t="shared" ca="1" si="374"/>
        <v/>
      </c>
      <c r="L222" s="58" t="str">
        <f t="shared" ca="1" si="346"/>
        <v/>
      </c>
      <c r="N222" s="113" t="str">
        <f t="shared" ca="1" si="390"/>
        <v>市内</v>
      </c>
      <c r="O222" s="114">
        <f t="shared" ref="O222" ca="1" si="395">IF(B222="","",IF(INDIRECT("減額一覧!BO"&amp;P222)=0.08,0.08,0.1))</f>
        <v>0.1</v>
      </c>
      <c r="P222" s="38">
        <v>46</v>
      </c>
      <c r="Q222" s="38">
        <f t="shared" ca="1" si="392"/>
        <v>1</v>
      </c>
      <c r="R222" s="38">
        <f t="shared" ca="1" si="392"/>
        <v>1</v>
      </c>
      <c r="S222" s="66" t="str">
        <f t="shared" ca="1" si="348"/>
        <v>513</v>
      </c>
      <c r="T222" s="105" t="str">
        <f t="shared" ca="1" si="349"/>
        <v/>
      </c>
    </row>
    <row r="223" spans="1:20" ht="19.5" thickBot="1">
      <c r="B223" s="64"/>
      <c r="C223" s="41" t="str">
        <f>IF(B223="","",減額一覧!C219)</f>
        <v/>
      </c>
      <c r="D223" s="43"/>
      <c r="E223" s="21"/>
      <c r="F223" s="22" t="s">
        <v>69</v>
      </c>
      <c r="G223" s="23">
        <f t="shared" ref="G223:H223" ca="1" si="396">SUBTOTAL(9,G219:G222)</f>
        <v>2860</v>
      </c>
      <c r="H223" s="23">
        <f t="shared" ca="1" si="396"/>
        <v>1772</v>
      </c>
      <c r="I223" s="30"/>
      <c r="J223" s="53"/>
      <c r="K223" s="96" t="str">
        <f t="shared" si="374"/>
        <v/>
      </c>
      <c r="L223" s="59" t="str">
        <f t="shared" si="346"/>
        <v/>
      </c>
      <c r="N223" s="108" t="str">
        <f t="shared" ref="N223" ca="1" si="397">IF(AND(G223=0,H223=0),"","小計")</f>
        <v>小計</v>
      </c>
      <c r="O223" s="108" t="str">
        <f t="shared" ref="O223" ca="1" si="398">IF(AND(G223=0,H223=0),"","小計")</f>
        <v>小計</v>
      </c>
      <c r="P223" s="38"/>
      <c r="Q223" s="38"/>
      <c r="R223" s="38"/>
      <c r="S223" s="66" t="str">
        <f t="shared" si="348"/>
        <v/>
      </c>
      <c r="T223" s="105" t="str">
        <f t="shared" si="349"/>
        <v/>
      </c>
    </row>
    <row r="224" spans="1:20" ht="19.5" thickTop="1">
      <c r="A224">
        <f ca="1">IF(B224="","",INDIRECT("減額一覧!B"&amp;$P224))</f>
        <v>276</v>
      </c>
      <c r="B224" s="61">
        <f ca="1">IF(INDIRECT("減額一覧!BA"&amp;P224)=1,INDIRECT("減額一覧!M"&amp;P224),"")</f>
        <v>207</v>
      </c>
      <c r="C224" s="36">
        <f ca="1">IF(B224="","",INDIRECT("減額一覧!C"&amp;$P224))</f>
        <v>555050000</v>
      </c>
      <c r="D224" s="78" t="str">
        <f ca="1">IF($B224="","",INDIRECT("減額一覧!G"&amp;$P224))</f>
        <v>今井　崇智</v>
      </c>
      <c r="E224" s="19">
        <f ca="1">IF(B224="","",INDIRECT("減額一覧!H"&amp;P224))</f>
        <v>13</v>
      </c>
      <c r="F224" s="19">
        <f ca="1">IF($B224="","",INDIRECT("減額一覧!T"&amp;P224))</f>
        <v>2</v>
      </c>
      <c r="G224" s="20">
        <f ca="1">IF($B224="","",INDIRECT("減額一覧!U"&amp;P224))</f>
        <v>341</v>
      </c>
      <c r="H224" s="20">
        <f ca="1">IF($B224="","",INDIRECT("減額一覧!V"&amp;P224))</f>
        <v>273</v>
      </c>
      <c r="I224" s="32">
        <f ca="1">IF(B224="","",IF(INDIRECT("減額一覧!BL"&amp;P224)=0.08,0.08,0.1))</f>
        <v>0.1</v>
      </c>
      <c r="J224" s="51" t="s">
        <v>521</v>
      </c>
      <c r="K224" s="94" t="str">
        <f t="shared" ca="1" si="374"/>
        <v/>
      </c>
      <c r="L224" s="56" t="str">
        <f t="shared" ca="1" si="346"/>
        <v/>
      </c>
      <c r="N224" s="113" t="str">
        <f t="shared" ref="N224:N227" ca="1" si="399">IF(A224="","",IF(A224&gt;3000,"月ヶ瀬",IF(A224&gt;=2000,"都祁","市内")))</f>
        <v>市内</v>
      </c>
      <c r="O224" s="114">
        <f t="shared" ref="O224" ca="1" si="400">IF(B224="","",IF(INDIRECT("減額一覧!BL"&amp;P224)=0.08,0.08,0.1))</f>
        <v>0.1</v>
      </c>
      <c r="P224" s="38">
        <v>47</v>
      </c>
      <c r="Q224" s="38">
        <f t="shared" ref="Q224:R227" ca="1" si="401">IF(G224="","",IF(G224&gt;0,1,""))</f>
        <v>1</v>
      </c>
      <c r="R224" s="38">
        <f t="shared" ca="1" si="401"/>
        <v>1</v>
      </c>
      <c r="S224" s="66" t="str">
        <f t="shared" ca="1" si="348"/>
        <v>555</v>
      </c>
      <c r="T224" s="105" t="str">
        <f t="shared" ca="1" si="349"/>
        <v/>
      </c>
    </row>
    <row r="225" spans="1:20">
      <c r="A225">
        <f ca="1">IF(B225="","",INDIRECT("減額一覧!B"&amp;$P225))</f>
        <v>276</v>
      </c>
      <c r="B225" s="61">
        <f ca="1">IF(INDIRECT("減額一覧!BB"&amp;P225)=1,INDIRECT("減額一覧!W"&amp;P225),"")</f>
        <v>208</v>
      </c>
      <c r="C225" s="44">
        <f ca="1">IF(B225="","",INDIRECT("減額一覧!C"&amp;$P225))</f>
        <v>555050000</v>
      </c>
      <c r="D225" s="79" t="str">
        <f ca="1">IF($B225="","",INDIRECT("減額一覧!G"&amp;$P225))</f>
        <v>今井　崇智</v>
      </c>
      <c r="E225" s="19">
        <f ca="1">IF(B225="","",INDIRECT("減額一覧!H"&amp;P225))</f>
        <v>13</v>
      </c>
      <c r="F225" s="19">
        <f ca="1">IF($B225="","",INDIRECT("減額一覧!AD"&amp;P225))</f>
        <v>2</v>
      </c>
      <c r="G225" s="20">
        <f ca="1">IF($B225="","",INDIRECT("減額一覧!AE"&amp;P225))</f>
        <v>341</v>
      </c>
      <c r="H225" s="20">
        <f ca="1">IF($B225="","",INDIRECT("減額一覧!AF"&amp;P225))</f>
        <v>273</v>
      </c>
      <c r="I225" s="32">
        <f ca="1">IF(B225="","",IF(INDIRECT("減額一覧!BM"&amp;P225)=0.08,0.08,0.1))</f>
        <v>0.1</v>
      </c>
      <c r="J225" s="52"/>
      <c r="K225" s="95" t="str">
        <f t="shared" ca="1" si="374"/>
        <v/>
      </c>
      <c r="L225" s="58" t="str">
        <f t="shared" ca="1" si="346"/>
        <v/>
      </c>
      <c r="N225" s="113" t="str">
        <f t="shared" ca="1" si="399"/>
        <v>市内</v>
      </c>
      <c r="O225" s="114">
        <f t="shared" ref="O225" ca="1" si="402">IF(B225="","",IF(INDIRECT("減額一覧!BM"&amp;P225)=0.08,0.08,0.1))</f>
        <v>0.1</v>
      </c>
      <c r="P225" s="38">
        <v>47</v>
      </c>
      <c r="Q225" s="38">
        <f t="shared" ca="1" si="401"/>
        <v>1</v>
      </c>
      <c r="R225" s="38">
        <f t="shared" ca="1" si="401"/>
        <v>1</v>
      </c>
      <c r="S225" s="66" t="str">
        <f t="shared" ca="1" si="348"/>
        <v>555</v>
      </c>
      <c r="T225" s="105" t="str">
        <f t="shared" ca="1" si="349"/>
        <v/>
      </c>
    </row>
    <row r="226" spans="1:20" hidden="1">
      <c r="A226" t="str">
        <f ca="1">IF(B226="","",INDIRECT("減額一覧!B"&amp;$P226))</f>
        <v/>
      </c>
      <c r="B226" s="61" t="str">
        <f ca="1">IF(INDIRECT("減額一覧!BC"&amp;P226)=1,INDIRECT("減額一覧!AG"&amp;P226),"")</f>
        <v/>
      </c>
      <c r="C226" s="36" t="str">
        <f ca="1">IF(B226="","",INDIRECT("減額一覧!C"&amp;$P226))</f>
        <v/>
      </c>
      <c r="D226" s="80" t="str">
        <f ca="1">IF($B226="","",INDIRECT("減額一覧!G"&amp;$P226))</f>
        <v/>
      </c>
      <c r="E226" s="19" t="str">
        <f ca="1">IF(B226="","",INDIRECT("減額一覧!H"&amp;P226))</f>
        <v/>
      </c>
      <c r="F226" s="19" t="str">
        <f ca="1">IF($B226="","",INDIRECT("減額一覧!AN"&amp;P226))</f>
        <v/>
      </c>
      <c r="G226" s="20" t="str">
        <f ca="1">IF($B226="","",INDIRECT("減額一覧!AO"&amp;P226))</f>
        <v/>
      </c>
      <c r="H226" s="20" t="str">
        <f ca="1">IF($B226="","",INDIRECT("減額一覧!AP"&amp;P226))</f>
        <v/>
      </c>
      <c r="I226" s="32" t="str">
        <f ca="1">IF(B226="","",IF(INDIRECT("減額一覧!BN"&amp;P226)=0.08,0.08,0.1))</f>
        <v/>
      </c>
      <c r="J226" s="52"/>
      <c r="K226" s="95" t="str">
        <f t="shared" ca="1" si="374"/>
        <v/>
      </c>
      <c r="L226" s="58" t="str">
        <f t="shared" ca="1" si="346"/>
        <v/>
      </c>
      <c r="N226" s="113" t="str">
        <f t="shared" ca="1" si="399"/>
        <v/>
      </c>
      <c r="O226" s="114" t="str">
        <f t="shared" ref="O226" ca="1" si="403">IF(B226="","",IF(INDIRECT("減額一覧!BN"&amp;P226)=0.08,0.08,0.1))</f>
        <v/>
      </c>
      <c r="P226" s="38">
        <v>47</v>
      </c>
      <c r="Q226" s="38" t="str">
        <f t="shared" ca="1" si="401"/>
        <v/>
      </c>
      <c r="R226" s="38" t="str">
        <f t="shared" ca="1" si="401"/>
        <v/>
      </c>
      <c r="S226" s="66" t="str">
        <f t="shared" ca="1" si="348"/>
        <v/>
      </c>
      <c r="T226" s="105" t="str">
        <f t="shared" ca="1" si="349"/>
        <v/>
      </c>
    </row>
    <row r="227" spans="1:20" hidden="1">
      <c r="A227" t="str">
        <f ca="1">IF(B227="","",INDIRECT("減額一覧!B"&amp;$P227))</f>
        <v/>
      </c>
      <c r="B227" s="61" t="str">
        <f ca="1">IF(INDIRECT("減額一覧!BD"&amp;P227)=1,INDIRECT("減額一覧!AQ"&amp;P227),"")</f>
        <v/>
      </c>
      <c r="C227" s="45" t="str">
        <f ca="1">IF(B227="","",INDIRECT("減額一覧!C"&amp;$P227))</f>
        <v/>
      </c>
      <c r="D227" s="79" t="str">
        <f ca="1">IF($B227="","",INDIRECT("減額一覧!G"&amp;$P227))</f>
        <v/>
      </c>
      <c r="E227" s="19" t="str">
        <f ca="1">IF(B227="","",INDIRECT("減額一覧!H"&amp;P227))</f>
        <v/>
      </c>
      <c r="F227" s="19" t="str">
        <f ca="1">IF($B227="","",INDIRECT("減額一覧!AX"&amp;P227))</f>
        <v/>
      </c>
      <c r="G227" s="20" t="str">
        <f ca="1">IF($B227="","",INDIRECT("減額一覧!AY"&amp;P227))</f>
        <v/>
      </c>
      <c r="H227" s="20" t="str">
        <f ca="1">IF($B227="","",INDIRECT("減額一覧!AZ"&amp;P227))</f>
        <v/>
      </c>
      <c r="I227" s="32" t="str">
        <f ca="1">IF(B227="","",IF(INDIRECT("減額一覧!BO"&amp;P227)=0.08,0.08,0.1))</f>
        <v/>
      </c>
      <c r="J227" s="52"/>
      <c r="K227" s="95" t="str">
        <f t="shared" ca="1" si="374"/>
        <v/>
      </c>
      <c r="L227" s="58" t="str">
        <f t="shared" ca="1" si="346"/>
        <v/>
      </c>
      <c r="N227" s="113" t="str">
        <f t="shared" ca="1" si="399"/>
        <v/>
      </c>
      <c r="O227" s="114" t="str">
        <f t="shared" ref="O227" ca="1" si="404">IF(B227="","",IF(INDIRECT("減額一覧!BO"&amp;P227)=0.08,0.08,0.1))</f>
        <v/>
      </c>
      <c r="P227" s="38">
        <v>47</v>
      </c>
      <c r="Q227" s="38" t="str">
        <f t="shared" ca="1" si="401"/>
        <v/>
      </c>
      <c r="R227" s="38" t="str">
        <f t="shared" ca="1" si="401"/>
        <v/>
      </c>
      <c r="S227" s="66" t="str">
        <f t="shared" ca="1" si="348"/>
        <v/>
      </c>
      <c r="T227" s="105" t="str">
        <f t="shared" ca="1" si="349"/>
        <v/>
      </c>
    </row>
    <row r="228" spans="1:20" ht="19.5" thickBot="1">
      <c r="B228" s="64"/>
      <c r="C228" s="41" t="str">
        <f>IF(B228="","",減額一覧!C224)</f>
        <v/>
      </c>
      <c r="D228" s="43"/>
      <c r="E228" s="21"/>
      <c r="F228" s="22" t="s">
        <v>69</v>
      </c>
      <c r="G228" s="23">
        <f t="shared" ref="G228:H228" ca="1" si="405">SUBTOTAL(9,G224:G227)</f>
        <v>682</v>
      </c>
      <c r="H228" s="23">
        <f t="shared" ca="1" si="405"/>
        <v>546</v>
      </c>
      <c r="I228" s="30"/>
      <c r="J228" s="53"/>
      <c r="K228" s="96" t="str">
        <f t="shared" si="374"/>
        <v/>
      </c>
      <c r="L228" s="59" t="str">
        <f t="shared" si="346"/>
        <v/>
      </c>
      <c r="N228" s="108" t="str">
        <f t="shared" ref="N228" ca="1" si="406">IF(AND(G228=0,H228=0),"","小計")</f>
        <v>小計</v>
      </c>
      <c r="O228" s="108" t="str">
        <f t="shared" ref="O228" ca="1" si="407">IF(AND(G228=0,H228=0),"","小計")</f>
        <v>小計</v>
      </c>
      <c r="P228" s="38"/>
      <c r="Q228" s="38"/>
      <c r="R228" s="38"/>
      <c r="S228" s="66" t="str">
        <f t="shared" si="348"/>
        <v/>
      </c>
      <c r="T228" s="105" t="str">
        <f t="shared" si="349"/>
        <v/>
      </c>
    </row>
    <row r="229" spans="1:20" ht="19.5" thickTop="1">
      <c r="A229">
        <f ca="1">IF(B229="","",INDIRECT("減額一覧!B"&amp;$P229))</f>
        <v>277</v>
      </c>
      <c r="B229" s="61">
        <f ca="1">IF(INDIRECT("減額一覧!BA"&amp;P229)=1,INDIRECT("減額一覧!M"&amp;P229),"")</f>
        <v>208</v>
      </c>
      <c r="C229" s="36">
        <f ca="1">IF(B229="","",INDIRECT("減額一覧!C"&amp;$P229))</f>
        <v>211157723</v>
      </c>
      <c r="D229" s="78" t="str">
        <f ca="1">IF($B229="","",INDIRECT("減額一覧!G"&amp;$P229))</f>
        <v>中浜　日出夫</v>
      </c>
      <c r="E229" s="19">
        <f ca="1">IF(B229="","",INDIRECT("減額一覧!H"&amp;P229))</f>
        <v>20</v>
      </c>
      <c r="F229" s="19">
        <f ca="1">IF($B229="","",INDIRECT("減額一覧!T"&amp;P229))</f>
        <v>4</v>
      </c>
      <c r="G229" s="20">
        <f ca="1">IF($B229="","",INDIRECT("減額一覧!U"&amp;P229))</f>
        <v>880</v>
      </c>
      <c r="H229" s="20">
        <f ca="1">IF($B229="","",INDIRECT("減額一覧!V"&amp;P229))</f>
        <v>545</v>
      </c>
      <c r="I229" s="32">
        <f ca="1">IF(B229="","",IF(INDIRECT("減額一覧!BL"&amp;P229)=0.08,0.08,0.1))</f>
        <v>0.1</v>
      </c>
      <c r="J229" s="51" t="s">
        <v>522</v>
      </c>
      <c r="K229" s="94" t="str">
        <f t="shared" ca="1" si="374"/>
        <v/>
      </c>
      <c r="L229" s="56" t="str">
        <f t="shared" ca="1" si="346"/>
        <v/>
      </c>
      <c r="N229" s="113" t="str">
        <f t="shared" ref="N229:N232" ca="1" si="408">IF(A229="","",IF(A229&gt;3000,"月ヶ瀬",IF(A229&gt;=2000,"都祁","市内")))</f>
        <v>市内</v>
      </c>
      <c r="O229" s="114">
        <f t="shared" ref="O229" ca="1" si="409">IF(B229="","",IF(INDIRECT("減額一覧!BL"&amp;P229)=0.08,0.08,0.1))</f>
        <v>0.1</v>
      </c>
      <c r="P229" s="38">
        <v>48</v>
      </c>
      <c r="Q229" s="38">
        <f t="shared" ref="Q229:R232" ca="1" si="410">IF(G229="","",IF(G229&gt;0,1,""))</f>
        <v>1</v>
      </c>
      <c r="R229" s="38">
        <f t="shared" ca="1" si="410"/>
        <v>1</v>
      </c>
      <c r="S229" s="66" t="str">
        <f t="shared" ca="1" si="348"/>
        <v>211</v>
      </c>
      <c r="T229" s="105" t="str">
        <f t="shared" ca="1" si="349"/>
        <v/>
      </c>
    </row>
    <row r="230" spans="1:20" hidden="1">
      <c r="A230" t="str">
        <f ca="1">IF(B230="","",INDIRECT("減額一覧!B"&amp;$P230))</f>
        <v/>
      </c>
      <c r="B230" s="61" t="str">
        <f ca="1">IF(INDIRECT("減額一覧!BB"&amp;P230)=1,INDIRECT("減額一覧!W"&amp;P230),"")</f>
        <v/>
      </c>
      <c r="C230" s="44" t="str">
        <f ca="1">IF(B230="","",INDIRECT("減額一覧!C"&amp;$P230))</f>
        <v/>
      </c>
      <c r="D230" s="79" t="str">
        <f ca="1">IF($B230="","",INDIRECT("減額一覧!G"&amp;$P230))</f>
        <v/>
      </c>
      <c r="E230" s="19" t="str">
        <f ca="1">IF(B230="","",INDIRECT("減額一覧!H"&amp;P230))</f>
        <v/>
      </c>
      <c r="F230" s="19" t="str">
        <f ca="1">IF($B230="","",INDIRECT("減額一覧!AD"&amp;P230))</f>
        <v/>
      </c>
      <c r="G230" s="20" t="str">
        <f ca="1">IF($B230="","",INDIRECT("減額一覧!AE"&amp;P230))</f>
        <v/>
      </c>
      <c r="H230" s="20" t="str">
        <f ca="1">IF($B230="","",INDIRECT("減額一覧!AF"&amp;P230))</f>
        <v/>
      </c>
      <c r="I230" s="32" t="str">
        <f ca="1">IF(B230="","",IF(INDIRECT("減額一覧!BM"&amp;P230)=0.08,0.08,0.1))</f>
        <v/>
      </c>
      <c r="J230" s="52"/>
      <c r="K230" s="95" t="str">
        <f t="shared" ca="1" si="374"/>
        <v/>
      </c>
      <c r="L230" s="58" t="str">
        <f t="shared" ca="1" si="346"/>
        <v/>
      </c>
      <c r="N230" s="113" t="str">
        <f t="shared" ca="1" si="408"/>
        <v/>
      </c>
      <c r="O230" s="114" t="str">
        <f t="shared" ref="O230" ca="1" si="411">IF(B230="","",IF(INDIRECT("減額一覧!BM"&amp;P230)=0.08,0.08,0.1))</f>
        <v/>
      </c>
      <c r="P230" s="38">
        <v>48</v>
      </c>
      <c r="Q230" s="38" t="str">
        <f t="shared" ca="1" si="410"/>
        <v/>
      </c>
      <c r="R230" s="38" t="str">
        <f t="shared" ca="1" si="410"/>
        <v/>
      </c>
      <c r="S230" s="66" t="str">
        <f t="shared" ca="1" si="348"/>
        <v/>
      </c>
      <c r="T230" s="105" t="str">
        <f t="shared" ca="1" si="349"/>
        <v/>
      </c>
    </row>
    <row r="231" spans="1:20" hidden="1">
      <c r="A231" t="str">
        <f ca="1">IF(B231="","",INDIRECT("減額一覧!B"&amp;$P231))</f>
        <v/>
      </c>
      <c r="B231" s="61" t="str">
        <f ca="1">IF(INDIRECT("減額一覧!BC"&amp;P231)=1,INDIRECT("減額一覧!AG"&amp;P231),"")</f>
        <v/>
      </c>
      <c r="C231" s="36" t="str">
        <f ca="1">IF(B231="","",INDIRECT("減額一覧!C"&amp;$P231))</f>
        <v/>
      </c>
      <c r="D231" s="80" t="str">
        <f ca="1">IF($B231="","",INDIRECT("減額一覧!G"&amp;$P231))</f>
        <v/>
      </c>
      <c r="E231" s="19" t="str">
        <f ca="1">IF(B231="","",INDIRECT("減額一覧!H"&amp;P231))</f>
        <v/>
      </c>
      <c r="F231" s="19" t="str">
        <f ca="1">IF($B231="","",INDIRECT("減額一覧!AN"&amp;P231))</f>
        <v/>
      </c>
      <c r="G231" s="20" t="str">
        <f ca="1">IF($B231="","",INDIRECT("減額一覧!AO"&amp;P231))</f>
        <v/>
      </c>
      <c r="H231" s="20" t="str">
        <f ca="1">IF($B231="","",INDIRECT("減額一覧!AP"&amp;P231))</f>
        <v/>
      </c>
      <c r="I231" s="32" t="str">
        <f ca="1">IF(B231="","",IF(INDIRECT("減額一覧!BN"&amp;P231)=0.08,0.08,0.1))</f>
        <v/>
      </c>
      <c r="J231" s="52"/>
      <c r="K231" s="95" t="str">
        <f t="shared" ca="1" si="374"/>
        <v/>
      </c>
      <c r="L231" s="58" t="str">
        <f t="shared" ca="1" si="346"/>
        <v/>
      </c>
      <c r="N231" s="113" t="str">
        <f t="shared" ca="1" si="408"/>
        <v/>
      </c>
      <c r="O231" s="114" t="str">
        <f t="shared" ref="O231" ca="1" si="412">IF(B231="","",IF(INDIRECT("減額一覧!BN"&amp;P231)=0.08,0.08,0.1))</f>
        <v/>
      </c>
      <c r="P231" s="38">
        <v>48</v>
      </c>
      <c r="Q231" s="38" t="str">
        <f t="shared" ca="1" si="410"/>
        <v/>
      </c>
      <c r="R231" s="38" t="str">
        <f t="shared" ca="1" si="410"/>
        <v/>
      </c>
      <c r="S231" s="66" t="str">
        <f t="shared" ca="1" si="348"/>
        <v/>
      </c>
      <c r="T231" s="105" t="str">
        <f t="shared" ca="1" si="349"/>
        <v/>
      </c>
    </row>
    <row r="232" spans="1:20" hidden="1">
      <c r="A232" t="str">
        <f ca="1">IF(B232="","",INDIRECT("減額一覧!B"&amp;$P232))</f>
        <v/>
      </c>
      <c r="B232" s="61" t="str">
        <f ca="1">IF(INDIRECT("減額一覧!BD"&amp;P232)=1,INDIRECT("減額一覧!AQ"&amp;P232),"")</f>
        <v/>
      </c>
      <c r="C232" s="45" t="str">
        <f ca="1">IF(B232="","",INDIRECT("減額一覧!C"&amp;$P232))</f>
        <v/>
      </c>
      <c r="D232" s="79" t="str">
        <f ca="1">IF($B232="","",INDIRECT("減額一覧!G"&amp;$P232))</f>
        <v/>
      </c>
      <c r="E232" s="19" t="str">
        <f ca="1">IF(B232="","",INDIRECT("減額一覧!H"&amp;P232))</f>
        <v/>
      </c>
      <c r="F232" s="19" t="str">
        <f ca="1">IF($B232="","",INDIRECT("減額一覧!AX"&amp;P232))</f>
        <v/>
      </c>
      <c r="G232" s="20" t="str">
        <f ca="1">IF($B232="","",INDIRECT("減額一覧!AY"&amp;P232))</f>
        <v/>
      </c>
      <c r="H232" s="20" t="str">
        <f ca="1">IF($B232="","",INDIRECT("減額一覧!AZ"&amp;P232))</f>
        <v/>
      </c>
      <c r="I232" s="32" t="str">
        <f ca="1">IF(B232="","",IF(INDIRECT("減額一覧!BO"&amp;P232)=0.08,0.08,0.1))</f>
        <v/>
      </c>
      <c r="J232" s="52"/>
      <c r="K232" s="95" t="str">
        <f t="shared" ca="1" si="374"/>
        <v/>
      </c>
      <c r="L232" s="58" t="str">
        <f t="shared" ca="1" si="346"/>
        <v/>
      </c>
      <c r="N232" s="113" t="str">
        <f t="shared" ca="1" si="408"/>
        <v/>
      </c>
      <c r="O232" s="114" t="str">
        <f t="shared" ref="O232" ca="1" si="413">IF(B232="","",IF(INDIRECT("減額一覧!BO"&amp;P232)=0.08,0.08,0.1))</f>
        <v/>
      </c>
      <c r="P232" s="38">
        <v>48</v>
      </c>
      <c r="Q232" s="38" t="str">
        <f t="shared" ca="1" si="410"/>
        <v/>
      </c>
      <c r="R232" s="38" t="str">
        <f t="shared" ca="1" si="410"/>
        <v/>
      </c>
      <c r="S232" s="66" t="str">
        <f t="shared" ca="1" si="348"/>
        <v/>
      </c>
      <c r="T232" s="105" t="str">
        <f t="shared" ca="1" si="349"/>
        <v/>
      </c>
    </row>
    <row r="233" spans="1:20" ht="19.5" thickBot="1">
      <c r="B233" s="64"/>
      <c r="C233" s="41" t="str">
        <f>IF(B233="","",減額一覧!C229)</f>
        <v/>
      </c>
      <c r="D233" s="43"/>
      <c r="E233" s="21"/>
      <c r="F233" s="22" t="s">
        <v>69</v>
      </c>
      <c r="G233" s="23">
        <f t="shared" ref="G233:H233" ca="1" si="414">SUBTOTAL(9,G229:G232)</f>
        <v>880</v>
      </c>
      <c r="H233" s="23">
        <f t="shared" ca="1" si="414"/>
        <v>545</v>
      </c>
      <c r="I233" s="30"/>
      <c r="J233" s="53"/>
      <c r="K233" s="96" t="str">
        <f t="shared" si="374"/>
        <v/>
      </c>
      <c r="L233" s="59" t="str">
        <f t="shared" si="346"/>
        <v/>
      </c>
      <c r="N233" s="108" t="str">
        <f t="shared" ref="N233" ca="1" si="415">IF(AND(G233=0,H233=0),"","小計")</f>
        <v>小計</v>
      </c>
      <c r="O233" s="108" t="str">
        <f t="shared" ref="O233" ca="1" si="416">IF(AND(G233=0,H233=0),"","小計")</f>
        <v>小計</v>
      </c>
      <c r="P233" s="38"/>
      <c r="Q233" s="38"/>
      <c r="R233" s="38"/>
      <c r="S233" s="66" t="str">
        <f t="shared" si="348"/>
        <v/>
      </c>
      <c r="T233" s="105" t="str">
        <f t="shared" si="349"/>
        <v/>
      </c>
    </row>
    <row r="234" spans="1:20" ht="19.5" thickTop="1">
      <c r="A234">
        <f ca="1">IF(B234="","",INDIRECT("減額一覧!B"&amp;$P234))</f>
        <v>278</v>
      </c>
      <c r="B234" s="61">
        <f ca="1">IF(INDIRECT("減額一覧!BA"&amp;P234)=1,INDIRECT("減額一覧!M"&amp;P234),"")</f>
        <v>205</v>
      </c>
      <c r="C234" s="36">
        <f ca="1">IF(B234="","",INDIRECT("減額一覧!C"&amp;$P234))</f>
        <v>540033000</v>
      </c>
      <c r="D234" s="78" t="str">
        <f ca="1">IF($B234="","",INDIRECT("減額一覧!G"&amp;$P234))</f>
        <v>谷川　亘宏</v>
      </c>
      <c r="E234" s="19">
        <f ca="1">IF(B234="","",INDIRECT("減額一覧!H"&amp;P234))</f>
        <v>13</v>
      </c>
      <c r="F234" s="19">
        <f ca="1">IF($B234="","",INDIRECT("減額一覧!T"&amp;P234))</f>
        <v>1</v>
      </c>
      <c r="G234" s="20">
        <f ca="1">IF($B234="","",INDIRECT("減額一覧!U"&amp;P234))</f>
        <v>220</v>
      </c>
      <c r="H234" s="20">
        <f ca="1">IF($B234="","",INDIRECT("減額一覧!V"&amp;P234))</f>
        <v>136</v>
      </c>
      <c r="I234" s="32">
        <f ca="1">IF(B234="","",IF(INDIRECT("減額一覧!BL"&amp;P234)=0.08,0.08,0.1))</f>
        <v>0.1</v>
      </c>
      <c r="J234" s="51" t="s">
        <v>523</v>
      </c>
      <c r="K234" s="94" t="str">
        <f t="shared" ca="1" si="374"/>
        <v/>
      </c>
      <c r="L234" s="56" t="str">
        <f t="shared" ca="1" si="346"/>
        <v/>
      </c>
      <c r="N234" s="113" t="str">
        <f t="shared" ref="N234:N237" ca="1" si="417">IF(A234="","",IF(A234&gt;3000,"月ヶ瀬",IF(A234&gt;=2000,"都祁","市内")))</f>
        <v>市内</v>
      </c>
      <c r="O234" s="114">
        <f t="shared" ref="O234" ca="1" si="418">IF(B234="","",IF(INDIRECT("減額一覧!BL"&amp;P234)=0.08,0.08,0.1))</f>
        <v>0.1</v>
      </c>
      <c r="P234" s="38">
        <v>49</v>
      </c>
      <c r="Q234" s="38">
        <f t="shared" ref="Q234:R237" ca="1" si="419">IF(G234="","",IF(G234&gt;0,1,""))</f>
        <v>1</v>
      </c>
      <c r="R234" s="38">
        <f t="shared" ca="1" si="419"/>
        <v>1</v>
      </c>
      <c r="S234" s="66" t="str">
        <f t="shared" ca="1" si="348"/>
        <v>540</v>
      </c>
      <c r="T234" s="105" t="str">
        <f t="shared" ca="1" si="349"/>
        <v/>
      </c>
    </row>
    <row r="235" spans="1:20">
      <c r="A235">
        <f ca="1">IF(B235="","",INDIRECT("減額一覧!B"&amp;$P235))</f>
        <v>278</v>
      </c>
      <c r="B235" s="61">
        <f ca="1">IF(INDIRECT("減額一覧!BB"&amp;P235)=1,INDIRECT("減額一覧!W"&amp;P235),"")</f>
        <v>206</v>
      </c>
      <c r="C235" s="44">
        <f ca="1">IF(B235="","",INDIRECT("減額一覧!C"&amp;$P235))</f>
        <v>540033000</v>
      </c>
      <c r="D235" s="79" t="str">
        <f ca="1">IF($B235="","",INDIRECT("減額一覧!G"&amp;$P235))</f>
        <v>谷川　亘宏</v>
      </c>
      <c r="E235" s="19">
        <f ca="1">IF(B235="","",INDIRECT("減額一覧!H"&amp;P235))</f>
        <v>13</v>
      </c>
      <c r="F235" s="19">
        <f ca="1">IF($B235="","",INDIRECT("減額一覧!AD"&amp;P235))</f>
        <v>1</v>
      </c>
      <c r="G235" s="20">
        <f ca="1">IF($B235="","",INDIRECT("減額一覧!AE"&amp;P235))</f>
        <v>220</v>
      </c>
      <c r="H235" s="20">
        <f ca="1">IF($B235="","",INDIRECT("減額一覧!AF"&amp;P235))</f>
        <v>137</v>
      </c>
      <c r="I235" s="32">
        <f ca="1">IF(B235="","",IF(INDIRECT("減額一覧!BM"&amp;P235)=0.08,0.08,0.1))</f>
        <v>0.1</v>
      </c>
      <c r="J235" s="52"/>
      <c r="K235" s="95" t="str">
        <f t="shared" ca="1" si="374"/>
        <v/>
      </c>
      <c r="L235" s="58" t="str">
        <f t="shared" ca="1" si="346"/>
        <v/>
      </c>
      <c r="N235" s="113" t="str">
        <f t="shared" ca="1" si="417"/>
        <v>市内</v>
      </c>
      <c r="O235" s="114">
        <f t="shared" ref="O235" ca="1" si="420">IF(B235="","",IF(INDIRECT("減額一覧!BM"&amp;P235)=0.08,0.08,0.1))</f>
        <v>0.1</v>
      </c>
      <c r="P235" s="38">
        <v>49</v>
      </c>
      <c r="Q235" s="38">
        <f t="shared" ca="1" si="419"/>
        <v>1</v>
      </c>
      <c r="R235" s="38">
        <f t="shared" ca="1" si="419"/>
        <v>1</v>
      </c>
      <c r="S235" s="66" t="str">
        <f t="shared" ca="1" si="348"/>
        <v>540</v>
      </c>
      <c r="T235" s="105" t="str">
        <f t="shared" ca="1" si="349"/>
        <v/>
      </c>
    </row>
    <row r="236" spans="1:20" hidden="1">
      <c r="A236" t="str">
        <f ca="1">IF(B236="","",INDIRECT("減額一覧!B"&amp;$P236))</f>
        <v/>
      </c>
      <c r="B236" s="61" t="str">
        <f ca="1">IF(INDIRECT("減額一覧!BC"&amp;P236)=1,INDIRECT("減額一覧!AG"&amp;P236),"")</f>
        <v/>
      </c>
      <c r="C236" s="36" t="str">
        <f ca="1">IF(B236="","",INDIRECT("減額一覧!C"&amp;$P236))</f>
        <v/>
      </c>
      <c r="D236" s="80" t="str">
        <f ca="1">IF($B236="","",INDIRECT("減額一覧!G"&amp;$P236))</f>
        <v/>
      </c>
      <c r="E236" s="19" t="str">
        <f ca="1">IF(B236="","",INDIRECT("減額一覧!H"&amp;P236))</f>
        <v/>
      </c>
      <c r="F236" s="19" t="str">
        <f ca="1">IF($B236="","",INDIRECT("減額一覧!AN"&amp;P236))</f>
        <v/>
      </c>
      <c r="G236" s="20" t="str">
        <f ca="1">IF($B236="","",INDIRECT("減額一覧!AO"&amp;P236))</f>
        <v/>
      </c>
      <c r="H236" s="20" t="str">
        <f ca="1">IF($B236="","",INDIRECT("減額一覧!AP"&amp;P236))</f>
        <v/>
      </c>
      <c r="I236" s="32" t="str">
        <f ca="1">IF(B236="","",IF(INDIRECT("減額一覧!BN"&amp;P236)=0.08,0.08,0.1))</f>
        <v/>
      </c>
      <c r="J236" s="52"/>
      <c r="K236" s="95" t="str">
        <f t="shared" ca="1" si="374"/>
        <v/>
      </c>
      <c r="L236" s="58" t="str">
        <f t="shared" ca="1" si="346"/>
        <v/>
      </c>
      <c r="N236" s="113" t="str">
        <f t="shared" ca="1" si="417"/>
        <v/>
      </c>
      <c r="O236" s="114" t="str">
        <f t="shared" ref="O236" ca="1" si="421">IF(B236="","",IF(INDIRECT("減額一覧!BN"&amp;P236)=0.08,0.08,0.1))</f>
        <v/>
      </c>
      <c r="P236" s="38">
        <v>49</v>
      </c>
      <c r="Q236" s="38" t="str">
        <f t="shared" ca="1" si="419"/>
        <v/>
      </c>
      <c r="R236" s="38" t="str">
        <f t="shared" ca="1" si="419"/>
        <v/>
      </c>
      <c r="S236" s="66" t="str">
        <f t="shared" ca="1" si="348"/>
        <v/>
      </c>
      <c r="T236" s="105" t="str">
        <f t="shared" ca="1" si="349"/>
        <v/>
      </c>
    </row>
    <row r="237" spans="1:20" hidden="1">
      <c r="A237" t="str">
        <f ca="1">IF(B237="","",INDIRECT("減額一覧!B"&amp;$P237))</f>
        <v/>
      </c>
      <c r="B237" s="61" t="str">
        <f ca="1">IF(INDIRECT("減額一覧!BD"&amp;P237)=1,INDIRECT("減額一覧!AQ"&amp;P237),"")</f>
        <v/>
      </c>
      <c r="C237" s="45" t="str">
        <f ca="1">IF(B237="","",INDIRECT("減額一覧!C"&amp;$P237))</f>
        <v/>
      </c>
      <c r="D237" s="79" t="str">
        <f ca="1">IF($B237="","",INDIRECT("減額一覧!G"&amp;$P237))</f>
        <v/>
      </c>
      <c r="E237" s="19" t="str">
        <f ca="1">IF(B237="","",INDIRECT("減額一覧!H"&amp;P237))</f>
        <v/>
      </c>
      <c r="F237" s="19" t="str">
        <f ca="1">IF($B237="","",INDIRECT("減額一覧!AX"&amp;P237))</f>
        <v/>
      </c>
      <c r="G237" s="20" t="str">
        <f ca="1">IF($B237="","",INDIRECT("減額一覧!AY"&amp;P237))</f>
        <v/>
      </c>
      <c r="H237" s="20" t="str">
        <f ca="1">IF($B237="","",INDIRECT("減額一覧!AZ"&amp;P237))</f>
        <v/>
      </c>
      <c r="I237" s="32" t="str">
        <f ca="1">IF(B237="","",IF(INDIRECT("減額一覧!BO"&amp;P237)=0.08,0.08,0.1))</f>
        <v/>
      </c>
      <c r="J237" s="52"/>
      <c r="K237" s="95" t="str">
        <f t="shared" ca="1" si="374"/>
        <v/>
      </c>
      <c r="L237" s="58" t="str">
        <f t="shared" ca="1" si="346"/>
        <v/>
      </c>
      <c r="N237" s="113" t="str">
        <f t="shared" ca="1" si="417"/>
        <v/>
      </c>
      <c r="O237" s="114" t="str">
        <f t="shared" ref="O237" ca="1" si="422">IF(B237="","",IF(INDIRECT("減額一覧!BO"&amp;P237)=0.08,0.08,0.1))</f>
        <v/>
      </c>
      <c r="P237" s="38">
        <v>49</v>
      </c>
      <c r="Q237" s="38" t="str">
        <f t="shared" ca="1" si="419"/>
        <v/>
      </c>
      <c r="R237" s="38" t="str">
        <f t="shared" ca="1" si="419"/>
        <v/>
      </c>
      <c r="S237" s="66" t="str">
        <f t="shared" ca="1" si="348"/>
        <v/>
      </c>
      <c r="T237" s="105" t="str">
        <f t="shared" ca="1" si="349"/>
        <v/>
      </c>
    </row>
    <row r="238" spans="1:20" ht="19.5" thickBot="1">
      <c r="B238" s="64"/>
      <c r="C238" s="41" t="str">
        <f>IF(B238="","",減額一覧!C234)</f>
        <v/>
      </c>
      <c r="D238" s="43"/>
      <c r="E238" s="21"/>
      <c r="F238" s="22" t="s">
        <v>69</v>
      </c>
      <c r="G238" s="23">
        <f t="shared" ref="G238:H238" ca="1" si="423">SUBTOTAL(9,G234:G237)</f>
        <v>440</v>
      </c>
      <c r="H238" s="23">
        <f t="shared" ca="1" si="423"/>
        <v>273</v>
      </c>
      <c r="I238" s="30"/>
      <c r="J238" s="53"/>
      <c r="K238" s="96" t="str">
        <f t="shared" si="374"/>
        <v/>
      </c>
      <c r="L238" s="59" t="str">
        <f t="shared" si="346"/>
        <v/>
      </c>
      <c r="N238" s="108" t="str">
        <f t="shared" ref="N238" ca="1" si="424">IF(AND(G238=0,H238=0),"","小計")</f>
        <v>小計</v>
      </c>
      <c r="O238" s="108" t="str">
        <f t="shared" ref="O238" ca="1" si="425">IF(AND(G238=0,H238=0),"","小計")</f>
        <v>小計</v>
      </c>
      <c r="P238" s="38"/>
      <c r="Q238" s="38"/>
      <c r="R238" s="38"/>
      <c r="S238" s="66" t="str">
        <f t="shared" si="348"/>
        <v/>
      </c>
      <c r="T238" s="105" t="str">
        <f t="shared" si="349"/>
        <v/>
      </c>
    </row>
    <row r="239" spans="1:20" ht="19.5" thickTop="1">
      <c r="A239">
        <f ca="1">IF(B239="","",INDIRECT("減額一覧!B"&amp;$P239))</f>
        <v>279</v>
      </c>
      <c r="B239" s="61">
        <f ca="1">IF(INDIRECT("減額一覧!BA"&amp;P239)=1,INDIRECT("減額一覧!M"&amp;P239),"")</f>
        <v>206</v>
      </c>
      <c r="C239" s="36">
        <f ca="1">IF(B239="","",INDIRECT("減額一覧!C"&amp;$P239))</f>
        <v>364086000</v>
      </c>
      <c r="D239" s="78" t="str">
        <f ca="1">IF($B239="","",INDIRECT("減額一覧!G"&amp;$P239))</f>
        <v>坂下　泰昭</v>
      </c>
      <c r="E239" s="19">
        <f ca="1">IF(B239="","",INDIRECT("減額一覧!H"&amp;P239))</f>
        <v>20</v>
      </c>
      <c r="F239" s="19">
        <f ca="1">IF($B239="","",INDIRECT("減額一覧!T"&amp;P239))</f>
        <v>2</v>
      </c>
      <c r="G239" s="20">
        <f ca="1">IF($B239="","",INDIRECT("減額一覧!U"&amp;P239))</f>
        <v>341</v>
      </c>
      <c r="H239" s="20">
        <f ca="1">IF($B239="","",INDIRECT("減額一覧!V"&amp;P239))</f>
        <v>273</v>
      </c>
      <c r="I239" s="32">
        <f ca="1">IF(B239="","",IF(INDIRECT("減額一覧!BL"&amp;P239)=0.08,0.08,0.1))</f>
        <v>0.1</v>
      </c>
      <c r="J239" s="51" t="s">
        <v>476</v>
      </c>
      <c r="K239" s="94" t="str">
        <f t="shared" ca="1" si="374"/>
        <v/>
      </c>
      <c r="L239" s="56" t="str">
        <f t="shared" ca="1" si="346"/>
        <v/>
      </c>
      <c r="N239" s="113" t="str">
        <f t="shared" ref="N239:N242" ca="1" si="426">IF(A239="","",IF(A239&gt;3000,"月ヶ瀬",IF(A239&gt;=2000,"都祁","市内")))</f>
        <v>市内</v>
      </c>
      <c r="O239" s="114">
        <f t="shared" ref="O239" ca="1" si="427">IF(B239="","",IF(INDIRECT("減額一覧!BL"&amp;P239)=0.08,0.08,0.1))</f>
        <v>0.1</v>
      </c>
      <c r="P239" s="38">
        <v>50</v>
      </c>
      <c r="Q239" s="38">
        <f t="shared" ref="Q239:R242" ca="1" si="428">IF(G239="","",IF(G239&gt;0,1,""))</f>
        <v>1</v>
      </c>
      <c r="R239" s="38">
        <f t="shared" ca="1" si="428"/>
        <v>1</v>
      </c>
      <c r="S239" s="66" t="str">
        <f t="shared" ca="1" si="348"/>
        <v>364</v>
      </c>
      <c r="T239" s="105" t="str">
        <f t="shared" ca="1" si="349"/>
        <v/>
      </c>
    </row>
    <row r="240" spans="1:20">
      <c r="A240">
        <f ca="1">IF(B240="","",INDIRECT("減額一覧!B"&amp;$P240))</f>
        <v>279</v>
      </c>
      <c r="B240" s="61">
        <f ca="1">IF(INDIRECT("減額一覧!BB"&amp;P240)=1,INDIRECT("減額一覧!W"&amp;P240),"")</f>
        <v>207</v>
      </c>
      <c r="C240" s="44">
        <f ca="1">IF(B240="","",INDIRECT("減額一覧!C"&amp;$P240))</f>
        <v>364086000</v>
      </c>
      <c r="D240" s="79" t="str">
        <f ca="1">IF($B240="","",INDIRECT("減額一覧!G"&amp;$P240))</f>
        <v>坂下　泰昭</v>
      </c>
      <c r="E240" s="19">
        <f ca="1">IF(B240="","",INDIRECT("減額一覧!H"&amp;P240))</f>
        <v>20</v>
      </c>
      <c r="F240" s="19">
        <f ca="1">IF($B240="","",INDIRECT("減額一覧!AD"&amp;P240))</f>
        <v>3</v>
      </c>
      <c r="G240" s="20">
        <f ca="1">IF($B240="","",INDIRECT("減額一覧!AE"&amp;P240))</f>
        <v>511</v>
      </c>
      <c r="H240" s="20">
        <f ca="1">IF($B240="","",INDIRECT("減額一覧!AF"&amp;P240))</f>
        <v>410</v>
      </c>
      <c r="I240" s="32">
        <f ca="1">IF(B240="","",IF(INDIRECT("減額一覧!BM"&amp;P240)=0.08,0.08,0.1))</f>
        <v>0.1</v>
      </c>
      <c r="J240" s="52"/>
      <c r="K240" s="95" t="str">
        <f t="shared" ca="1" si="374"/>
        <v/>
      </c>
      <c r="L240" s="58" t="str">
        <f t="shared" ca="1" si="346"/>
        <v/>
      </c>
      <c r="N240" s="113" t="str">
        <f t="shared" ca="1" si="426"/>
        <v>市内</v>
      </c>
      <c r="O240" s="114">
        <f t="shared" ref="O240" ca="1" si="429">IF(B240="","",IF(INDIRECT("減額一覧!BM"&amp;P240)=0.08,0.08,0.1))</f>
        <v>0.1</v>
      </c>
      <c r="P240" s="38">
        <v>50</v>
      </c>
      <c r="Q240" s="38">
        <f t="shared" ca="1" si="428"/>
        <v>1</v>
      </c>
      <c r="R240" s="38">
        <f t="shared" ca="1" si="428"/>
        <v>1</v>
      </c>
      <c r="S240" s="66" t="str">
        <f t="shared" ca="1" si="348"/>
        <v>364</v>
      </c>
      <c r="T240" s="105" t="str">
        <f t="shared" ca="1" si="349"/>
        <v/>
      </c>
    </row>
    <row r="241" spans="1:20">
      <c r="A241">
        <f ca="1">IF(B241="","",INDIRECT("減額一覧!B"&amp;$P241))</f>
        <v>279</v>
      </c>
      <c r="B241" s="61">
        <f ca="1">IF(INDIRECT("減額一覧!BC"&amp;P241)=1,INDIRECT("減額一覧!AG"&amp;P241),"")</f>
        <v>208</v>
      </c>
      <c r="C241" s="36">
        <f ca="1">IF(B241="","",INDIRECT("減額一覧!C"&amp;$P241))</f>
        <v>364086000</v>
      </c>
      <c r="D241" s="80" t="str">
        <f ca="1">IF($B241="","",INDIRECT("減額一覧!G"&amp;$P241))</f>
        <v>坂下　泰昭</v>
      </c>
      <c r="E241" s="19">
        <f ca="1">IF(B241="","",INDIRECT("減額一覧!H"&amp;P241))</f>
        <v>20</v>
      </c>
      <c r="F241" s="19">
        <f ca="1">IF($B241="","",INDIRECT("減額一覧!AN"&amp;P241))</f>
        <v>1</v>
      </c>
      <c r="G241" s="20">
        <f ca="1">IF($B241="","",INDIRECT("減額一覧!AO"&amp;P241))</f>
        <v>170</v>
      </c>
      <c r="H241" s="20">
        <f ca="1">IF($B241="","",INDIRECT("減額一覧!AP"&amp;P241))</f>
        <v>136</v>
      </c>
      <c r="I241" s="32">
        <f ca="1">IF(B241="","",IF(INDIRECT("減額一覧!BN"&amp;P241)=0.08,0.08,0.1))</f>
        <v>0.1</v>
      </c>
      <c r="J241" s="52"/>
      <c r="K241" s="95" t="str">
        <f t="shared" ca="1" si="374"/>
        <v/>
      </c>
      <c r="L241" s="58" t="str">
        <f t="shared" ca="1" si="346"/>
        <v/>
      </c>
      <c r="N241" s="113" t="str">
        <f t="shared" ca="1" si="426"/>
        <v>市内</v>
      </c>
      <c r="O241" s="114">
        <f t="shared" ref="O241" ca="1" si="430">IF(B241="","",IF(INDIRECT("減額一覧!BN"&amp;P241)=0.08,0.08,0.1))</f>
        <v>0.1</v>
      </c>
      <c r="P241" s="38">
        <v>50</v>
      </c>
      <c r="Q241" s="38">
        <f t="shared" ca="1" si="428"/>
        <v>1</v>
      </c>
      <c r="R241" s="38">
        <f t="shared" ca="1" si="428"/>
        <v>1</v>
      </c>
      <c r="S241" s="66" t="str">
        <f t="shared" ca="1" si="348"/>
        <v>364</v>
      </c>
      <c r="T241" s="105" t="str">
        <f t="shared" ca="1" si="349"/>
        <v/>
      </c>
    </row>
    <row r="242" spans="1:20" hidden="1">
      <c r="A242" t="str">
        <f ca="1">IF(B242="","",INDIRECT("減額一覧!B"&amp;$P242))</f>
        <v/>
      </c>
      <c r="B242" s="61" t="str">
        <f ca="1">IF(INDIRECT("減額一覧!BD"&amp;P242)=1,INDIRECT("減額一覧!AQ"&amp;P242),"")</f>
        <v/>
      </c>
      <c r="C242" s="45" t="str">
        <f ca="1">IF(B242="","",INDIRECT("減額一覧!C"&amp;$P242))</f>
        <v/>
      </c>
      <c r="D242" s="79" t="str">
        <f ca="1">IF($B242="","",INDIRECT("減額一覧!G"&amp;$P242))</f>
        <v/>
      </c>
      <c r="E242" s="19" t="str">
        <f ca="1">IF(B242="","",INDIRECT("減額一覧!H"&amp;P242))</f>
        <v/>
      </c>
      <c r="F242" s="19" t="str">
        <f ca="1">IF($B242="","",INDIRECT("減額一覧!AX"&amp;P242))</f>
        <v/>
      </c>
      <c r="G242" s="20" t="str">
        <f ca="1">IF($B242="","",INDIRECT("減額一覧!AY"&amp;P242))</f>
        <v/>
      </c>
      <c r="H242" s="20" t="str">
        <f ca="1">IF($B242="","",INDIRECT("減額一覧!AZ"&amp;P242))</f>
        <v/>
      </c>
      <c r="I242" s="32" t="str">
        <f ca="1">IF(B242="","",IF(INDIRECT("減額一覧!BO"&amp;P242)=0.08,0.08,0.1))</f>
        <v/>
      </c>
      <c r="J242" s="52"/>
      <c r="K242" s="95" t="str">
        <f t="shared" ca="1" si="374"/>
        <v/>
      </c>
      <c r="L242" s="58" t="str">
        <f t="shared" ca="1" si="346"/>
        <v/>
      </c>
      <c r="N242" s="113" t="str">
        <f t="shared" ca="1" si="426"/>
        <v/>
      </c>
      <c r="O242" s="114" t="str">
        <f t="shared" ref="O242" ca="1" si="431">IF(B242="","",IF(INDIRECT("減額一覧!BO"&amp;P242)=0.08,0.08,0.1))</f>
        <v/>
      </c>
      <c r="P242" s="38">
        <v>50</v>
      </c>
      <c r="Q242" s="38" t="str">
        <f t="shared" ca="1" si="428"/>
        <v/>
      </c>
      <c r="R242" s="38" t="str">
        <f t="shared" ca="1" si="428"/>
        <v/>
      </c>
      <c r="S242" s="66" t="str">
        <f t="shared" ca="1" si="348"/>
        <v/>
      </c>
      <c r="T242" s="105" t="str">
        <f t="shared" ca="1" si="349"/>
        <v/>
      </c>
    </row>
    <row r="243" spans="1:20" ht="19.5" thickBot="1">
      <c r="B243" s="64"/>
      <c r="C243" s="41" t="str">
        <f>IF(B243="","",減額一覧!C239)</f>
        <v/>
      </c>
      <c r="D243" s="43"/>
      <c r="E243" s="21"/>
      <c r="F243" s="22" t="s">
        <v>69</v>
      </c>
      <c r="G243" s="23">
        <f t="shared" ref="G243:H243" ca="1" si="432">SUBTOTAL(9,G239:G242)</f>
        <v>1022</v>
      </c>
      <c r="H243" s="23">
        <f t="shared" ca="1" si="432"/>
        <v>819</v>
      </c>
      <c r="I243" s="30"/>
      <c r="J243" s="53"/>
      <c r="K243" s="96" t="str">
        <f t="shared" si="374"/>
        <v/>
      </c>
      <c r="L243" s="59" t="str">
        <f t="shared" si="346"/>
        <v/>
      </c>
      <c r="N243" s="108" t="str">
        <f t="shared" ref="N243" ca="1" si="433">IF(AND(G243=0,H243=0),"","小計")</f>
        <v>小計</v>
      </c>
      <c r="O243" s="108" t="str">
        <f t="shared" ref="O243" ca="1" si="434">IF(AND(G243=0,H243=0),"","小計")</f>
        <v>小計</v>
      </c>
      <c r="P243" s="38"/>
      <c r="Q243" s="38"/>
      <c r="R243" s="38"/>
      <c r="S243" s="66" t="str">
        <f t="shared" si="348"/>
        <v/>
      </c>
      <c r="T243" s="105" t="str">
        <f t="shared" si="349"/>
        <v/>
      </c>
    </row>
    <row r="244" spans="1:20" ht="19.5" thickTop="1">
      <c r="A244">
        <f ca="1">IF(B244="","",INDIRECT("減額一覧!B"&amp;$P244))</f>
        <v>280</v>
      </c>
      <c r="B244" s="61">
        <f ca="1">IF(INDIRECT("減額一覧!BA"&amp;P244)=1,INDIRECT("減額一覧!M"&amp;P244),"")</f>
        <v>207</v>
      </c>
      <c r="C244" s="36">
        <f ca="1">IF(B244="","",INDIRECT("減額一覧!C"&amp;$P244))</f>
        <v>553142000</v>
      </c>
      <c r="D244" s="78" t="str">
        <f ca="1">IF($B244="","",INDIRECT("減額一覧!G"&amp;$P244))</f>
        <v>米田　康彦</v>
      </c>
      <c r="E244" s="19">
        <f ca="1">IF(B244="","",INDIRECT("減額一覧!H"&amp;P244))</f>
        <v>20</v>
      </c>
      <c r="F244" s="19">
        <f ca="1">IF($B244="","",INDIRECT("減額一覧!T"&amp;P244))</f>
        <v>8</v>
      </c>
      <c r="G244" s="20">
        <f ca="1">IF($B244="","",INDIRECT("減額一覧!U"&amp;P244))</f>
        <v>1793</v>
      </c>
      <c r="H244" s="20">
        <f ca="1">IF($B244="","",INDIRECT("減額一覧!V"&amp;P244))</f>
        <v>1091</v>
      </c>
      <c r="I244" s="32">
        <f ca="1">IF(B244="","",IF(INDIRECT("減額一覧!BL"&amp;P244)=0.08,0.08,0.1))</f>
        <v>0.1</v>
      </c>
      <c r="J244" s="51" t="s">
        <v>477</v>
      </c>
      <c r="K244" s="94" t="str">
        <f t="shared" ca="1" si="374"/>
        <v/>
      </c>
      <c r="L244" s="56" t="str">
        <f t="shared" ca="1" si="346"/>
        <v/>
      </c>
      <c r="N244" s="113" t="str">
        <f t="shared" ref="N244:N247" ca="1" si="435">IF(A244="","",IF(A244&gt;3000,"月ヶ瀬",IF(A244&gt;=2000,"都祁","市内")))</f>
        <v>市内</v>
      </c>
      <c r="O244" s="114">
        <f t="shared" ref="O244" ca="1" si="436">IF(B244="","",IF(INDIRECT("減額一覧!BL"&amp;P244)=0.08,0.08,0.1))</f>
        <v>0.1</v>
      </c>
      <c r="P244" s="38">
        <v>51</v>
      </c>
      <c r="Q244" s="38">
        <f t="shared" ref="Q244:R247" ca="1" si="437">IF(G244="","",IF(G244&gt;0,1,""))</f>
        <v>1</v>
      </c>
      <c r="R244" s="38">
        <f t="shared" ca="1" si="437"/>
        <v>1</v>
      </c>
      <c r="S244" s="66" t="str">
        <f t="shared" ca="1" si="348"/>
        <v>553</v>
      </c>
      <c r="T244" s="105" t="str">
        <f t="shared" ca="1" si="349"/>
        <v/>
      </c>
    </row>
    <row r="245" spans="1:20">
      <c r="A245">
        <f ca="1">IF(B245="","",INDIRECT("減額一覧!B"&amp;$P245))</f>
        <v>280</v>
      </c>
      <c r="B245" s="61">
        <f ca="1">IF(INDIRECT("減額一覧!BB"&amp;P245)=1,INDIRECT("減額一覧!W"&amp;P245),"")</f>
        <v>208</v>
      </c>
      <c r="C245" s="44">
        <f ca="1">IF(B245="","",INDIRECT("減額一覧!C"&amp;$P245))</f>
        <v>553142000</v>
      </c>
      <c r="D245" s="79" t="str">
        <f ca="1">IF($B245="","",INDIRECT("減額一覧!G"&amp;$P245))</f>
        <v>米田　康彦</v>
      </c>
      <c r="E245" s="19">
        <f ca="1">IF(B245="","",INDIRECT("減額一覧!H"&amp;P245))</f>
        <v>20</v>
      </c>
      <c r="F245" s="19">
        <f ca="1">IF($B245="","",INDIRECT("減額一覧!AD"&amp;P245))</f>
        <v>9</v>
      </c>
      <c r="G245" s="20">
        <f ca="1">IF($B245="","",INDIRECT("減額一覧!AE"&amp;P245))</f>
        <v>2029</v>
      </c>
      <c r="H245" s="20">
        <f ca="1">IF($B245="","",INDIRECT("減額一覧!AF"&amp;P245))</f>
        <v>1228</v>
      </c>
      <c r="I245" s="32">
        <f ca="1">IF(B245="","",IF(INDIRECT("減額一覧!BM"&amp;P245)=0.08,0.08,0.1))</f>
        <v>0.1</v>
      </c>
      <c r="J245" s="52"/>
      <c r="K245" s="95" t="str">
        <f t="shared" ca="1" si="374"/>
        <v/>
      </c>
      <c r="L245" s="58" t="str">
        <f t="shared" ca="1" si="346"/>
        <v/>
      </c>
      <c r="N245" s="113" t="str">
        <f t="shared" ca="1" si="435"/>
        <v>市内</v>
      </c>
      <c r="O245" s="114">
        <f t="shared" ref="O245" ca="1" si="438">IF(B245="","",IF(INDIRECT("減額一覧!BM"&amp;P245)=0.08,0.08,0.1))</f>
        <v>0.1</v>
      </c>
      <c r="P245" s="38">
        <v>51</v>
      </c>
      <c r="Q245" s="38">
        <f t="shared" ca="1" si="437"/>
        <v>1</v>
      </c>
      <c r="R245" s="38">
        <f t="shared" ca="1" si="437"/>
        <v>1</v>
      </c>
      <c r="S245" s="66" t="str">
        <f t="shared" ca="1" si="348"/>
        <v>553</v>
      </c>
      <c r="T245" s="105" t="str">
        <f t="shared" ca="1" si="349"/>
        <v/>
      </c>
    </row>
    <row r="246" spans="1:20" hidden="1">
      <c r="A246" t="str">
        <f ca="1">IF(B246="","",INDIRECT("減額一覧!B"&amp;$P246))</f>
        <v/>
      </c>
      <c r="B246" s="61" t="str">
        <f ca="1">IF(INDIRECT("減額一覧!BC"&amp;P246)=1,INDIRECT("減額一覧!AG"&amp;P246),"")</f>
        <v/>
      </c>
      <c r="C246" s="36" t="str">
        <f ca="1">IF(B246="","",INDIRECT("減額一覧!C"&amp;$P246))</f>
        <v/>
      </c>
      <c r="D246" s="80" t="str">
        <f ca="1">IF($B246="","",INDIRECT("減額一覧!G"&amp;$P246))</f>
        <v/>
      </c>
      <c r="E246" s="19" t="str">
        <f ca="1">IF(B246="","",INDIRECT("減額一覧!H"&amp;P246))</f>
        <v/>
      </c>
      <c r="F246" s="19" t="str">
        <f ca="1">IF($B246="","",INDIRECT("減額一覧!AN"&amp;P246))</f>
        <v/>
      </c>
      <c r="G246" s="20" t="str">
        <f ca="1">IF($B246="","",INDIRECT("減額一覧!AO"&amp;P246))</f>
        <v/>
      </c>
      <c r="H246" s="20" t="str">
        <f ca="1">IF($B246="","",INDIRECT("減額一覧!AP"&amp;P246))</f>
        <v/>
      </c>
      <c r="I246" s="32" t="str">
        <f ca="1">IF(B246="","",IF(INDIRECT("減額一覧!BN"&amp;P246)=0.08,0.08,0.1))</f>
        <v/>
      </c>
      <c r="J246" s="52"/>
      <c r="K246" s="95" t="str">
        <f t="shared" ca="1" si="374"/>
        <v/>
      </c>
      <c r="L246" s="58" t="str">
        <f t="shared" ca="1" si="346"/>
        <v/>
      </c>
      <c r="N246" s="113" t="str">
        <f t="shared" ca="1" si="435"/>
        <v/>
      </c>
      <c r="O246" s="114" t="str">
        <f t="shared" ref="O246" ca="1" si="439">IF(B246="","",IF(INDIRECT("減額一覧!BN"&amp;P246)=0.08,0.08,0.1))</f>
        <v/>
      </c>
      <c r="P246" s="38">
        <v>51</v>
      </c>
      <c r="Q246" s="38" t="str">
        <f t="shared" ca="1" si="437"/>
        <v/>
      </c>
      <c r="R246" s="38" t="str">
        <f t="shared" ca="1" si="437"/>
        <v/>
      </c>
      <c r="S246" s="66" t="str">
        <f t="shared" ca="1" si="348"/>
        <v/>
      </c>
      <c r="T246" s="105" t="str">
        <f t="shared" ca="1" si="349"/>
        <v/>
      </c>
    </row>
    <row r="247" spans="1:20" hidden="1">
      <c r="A247" t="str">
        <f ca="1">IF(B247="","",INDIRECT("減額一覧!B"&amp;$P247))</f>
        <v/>
      </c>
      <c r="B247" s="61" t="str">
        <f ca="1">IF(INDIRECT("減額一覧!BD"&amp;P247)=1,INDIRECT("減額一覧!AQ"&amp;P247),"")</f>
        <v/>
      </c>
      <c r="C247" s="45" t="str">
        <f ca="1">IF(B247="","",INDIRECT("減額一覧!C"&amp;$P247))</f>
        <v/>
      </c>
      <c r="D247" s="79" t="str">
        <f ca="1">IF($B247="","",INDIRECT("減額一覧!G"&amp;$P247))</f>
        <v/>
      </c>
      <c r="E247" s="19" t="str">
        <f ca="1">IF(B247="","",INDIRECT("減額一覧!H"&amp;P247))</f>
        <v/>
      </c>
      <c r="F247" s="19" t="str">
        <f ca="1">IF($B247="","",INDIRECT("減額一覧!AX"&amp;P247))</f>
        <v/>
      </c>
      <c r="G247" s="20" t="str">
        <f ca="1">IF($B247="","",INDIRECT("減額一覧!AY"&amp;P247))</f>
        <v/>
      </c>
      <c r="H247" s="20" t="str">
        <f ca="1">IF($B247="","",INDIRECT("減額一覧!AZ"&amp;P247))</f>
        <v/>
      </c>
      <c r="I247" s="32" t="str">
        <f ca="1">IF(B247="","",IF(INDIRECT("減額一覧!BO"&amp;P247)=0.08,0.08,0.1))</f>
        <v/>
      </c>
      <c r="J247" s="52"/>
      <c r="K247" s="95" t="str">
        <f t="shared" ca="1" si="374"/>
        <v/>
      </c>
      <c r="L247" s="58" t="str">
        <f t="shared" ca="1" si="346"/>
        <v/>
      </c>
      <c r="N247" s="113" t="str">
        <f t="shared" ca="1" si="435"/>
        <v/>
      </c>
      <c r="O247" s="114" t="str">
        <f t="shared" ref="O247" ca="1" si="440">IF(B247="","",IF(INDIRECT("減額一覧!BO"&amp;P247)=0.08,0.08,0.1))</f>
        <v/>
      </c>
      <c r="P247" s="38">
        <v>51</v>
      </c>
      <c r="Q247" s="38" t="str">
        <f t="shared" ca="1" si="437"/>
        <v/>
      </c>
      <c r="R247" s="38" t="str">
        <f t="shared" ca="1" si="437"/>
        <v/>
      </c>
      <c r="S247" s="66" t="str">
        <f t="shared" ca="1" si="348"/>
        <v/>
      </c>
      <c r="T247" s="105" t="str">
        <f t="shared" ca="1" si="349"/>
        <v/>
      </c>
    </row>
    <row r="248" spans="1:20" ht="19.5" thickBot="1">
      <c r="B248" s="64"/>
      <c r="C248" s="41" t="str">
        <f>IF(B248="","",減額一覧!C244)</f>
        <v/>
      </c>
      <c r="D248" s="43"/>
      <c r="E248" s="21"/>
      <c r="F248" s="22" t="s">
        <v>69</v>
      </c>
      <c r="G248" s="23">
        <f t="shared" ref="G248:H248" ca="1" si="441">SUBTOTAL(9,G244:G247)</f>
        <v>3822</v>
      </c>
      <c r="H248" s="23">
        <f t="shared" ca="1" si="441"/>
        <v>2319</v>
      </c>
      <c r="I248" s="30"/>
      <c r="J248" s="53"/>
      <c r="K248" s="96" t="str">
        <f t="shared" si="374"/>
        <v/>
      </c>
      <c r="L248" s="59" t="str">
        <f t="shared" si="346"/>
        <v/>
      </c>
      <c r="N248" s="108" t="str">
        <f t="shared" ref="N248" ca="1" si="442">IF(AND(G248=0,H248=0),"","小計")</f>
        <v>小計</v>
      </c>
      <c r="O248" s="108" t="str">
        <f t="shared" ref="O248" ca="1" si="443">IF(AND(G248=0,H248=0),"","小計")</f>
        <v>小計</v>
      </c>
      <c r="P248" s="38"/>
      <c r="Q248" s="38"/>
      <c r="R248" s="38"/>
      <c r="S248" s="66" t="str">
        <f t="shared" si="348"/>
        <v/>
      </c>
      <c r="T248" s="105" t="str">
        <f t="shared" si="349"/>
        <v/>
      </c>
    </row>
    <row r="249" spans="1:20" ht="19.5" thickTop="1">
      <c r="A249">
        <f ca="1">IF(B249="","",INDIRECT("減額一覧!B"&amp;$P249))</f>
        <v>281</v>
      </c>
      <c r="B249" s="61">
        <f ca="1">IF(INDIRECT("減額一覧!BA"&amp;P249)=1,INDIRECT("減額一覧!M"&amp;P249),"")</f>
        <v>205</v>
      </c>
      <c r="C249" s="36">
        <f ca="1">IF(B249="","",INDIRECT("減額一覧!C"&amp;$P249))</f>
        <v>52078000</v>
      </c>
      <c r="D249" s="78" t="str">
        <f ca="1">IF($B249="","",INDIRECT("減額一覧!G"&amp;$P249))</f>
        <v>柳原　秀綱</v>
      </c>
      <c r="E249" s="19">
        <f ca="1">IF(B249="","",INDIRECT("減額一覧!H"&amp;P249))</f>
        <v>25</v>
      </c>
      <c r="F249" s="19">
        <f ca="1">IF($B249="","",INDIRECT("減額一覧!T"&amp;P249))</f>
        <v>7</v>
      </c>
      <c r="G249" s="20">
        <f ca="1">IF($B249="","",INDIRECT("減額一覧!U"&amp;P249))</f>
        <v>1540</v>
      </c>
      <c r="H249" s="20">
        <f ca="1">IF($B249="","",INDIRECT("減額一覧!V"&amp;P249))</f>
        <v>955</v>
      </c>
      <c r="I249" s="32">
        <f ca="1">IF(B249="","",IF(INDIRECT("減額一覧!BL"&amp;P249)=0.08,0.08,0.1))</f>
        <v>0.1</v>
      </c>
      <c r="J249" s="51" t="s">
        <v>478</v>
      </c>
      <c r="K249" s="94" t="str">
        <f t="shared" ca="1" si="374"/>
        <v/>
      </c>
      <c r="L249" s="56" t="str">
        <f t="shared" ca="1" si="346"/>
        <v/>
      </c>
      <c r="N249" s="113" t="str">
        <f t="shared" ref="N249:N252" ca="1" si="444">IF(A249="","",IF(A249&gt;3000,"月ヶ瀬",IF(A249&gt;=2000,"都祁","市内")))</f>
        <v>市内</v>
      </c>
      <c r="O249" s="114">
        <f t="shared" ref="O249" ca="1" si="445">IF(B249="","",IF(INDIRECT("減額一覧!BL"&amp;P249)=0.08,0.08,0.1))</f>
        <v>0.1</v>
      </c>
      <c r="P249" s="38">
        <v>52</v>
      </c>
      <c r="Q249" s="38">
        <f t="shared" ref="Q249:R252" ca="1" si="446">IF(G249="","",IF(G249&gt;0,1,""))</f>
        <v>1</v>
      </c>
      <c r="R249" s="38">
        <f t="shared" ca="1" si="446"/>
        <v>1</v>
      </c>
      <c r="S249" s="66" t="str">
        <f t="shared" ca="1" si="348"/>
        <v>052</v>
      </c>
      <c r="T249" s="105" t="str">
        <f t="shared" ca="1" si="349"/>
        <v/>
      </c>
    </row>
    <row r="250" spans="1:20">
      <c r="A250">
        <f ca="1">IF(B250="","",INDIRECT("減額一覧!B"&amp;$P250))</f>
        <v>281</v>
      </c>
      <c r="B250" s="61">
        <f ca="1">IF(INDIRECT("減額一覧!BB"&amp;P250)=1,INDIRECT("減額一覧!W"&amp;P250),"")</f>
        <v>206</v>
      </c>
      <c r="C250" s="44">
        <f ca="1">IF(B250="","",INDIRECT("減額一覧!C"&amp;$P250))</f>
        <v>52078000</v>
      </c>
      <c r="D250" s="79" t="str">
        <f ca="1">IF($B250="","",INDIRECT("減額一覧!G"&amp;$P250))</f>
        <v>柳原　秀綱</v>
      </c>
      <c r="E250" s="19">
        <f ca="1">IF(B250="","",INDIRECT("減額一覧!H"&amp;P250))</f>
        <v>25</v>
      </c>
      <c r="F250" s="19">
        <f ca="1">IF($B250="","",INDIRECT("減額一覧!AD"&amp;P250))</f>
        <v>7</v>
      </c>
      <c r="G250" s="20">
        <f ca="1">IF($B250="","",INDIRECT("減額一覧!AE"&amp;P250))</f>
        <v>1540</v>
      </c>
      <c r="H250" s="20">
        <f ca="1">IF($B250="","",INDIRECT("減額一覧!AF"&amp;P250))</f>
        <v>954</v>
      </c>
      <c r="I250" s="32">
        <f ca="1">IF(B250="","",IF(INDIRECT("減額一覧!BM"&amp;P250)=0.08,0.08,0.1))</f>
        <v>0.1</v>
      </c>
      <c r="J250" s="52"/>
      <c r="K250" s="95" t="str">
        <f t="shared" ca="1" si="374"/>
        <v/>
      </c>
      <c r="L250" s="58" t="str">
        <f t="shared" ca="1" si="346"/>
        <v/>
      </c>
      <c r="N250" s="113" t="str">
        <f t="shared" ca="1" si="444"/>
        <v>市内</v>
      </c>
      <c r="O250" s="114">
        <f t="shared" ref="O250" ca="1" si="447">IF(B250="","",IF(INDIRECT("減額一覧!BM"&amp;P250)=0.08,0.08,0.1))</f>
        <v>0.1</v>
      </c>
      <c r="P250" s="38">
        <v>52</v>
      </c>
      <c r="Q250" s="38">
        <f t="shared" ca="1" si="446"/>
        <v>1</v>
      </c>
      <c r="R250" s="38">
        <f t="shared" ca="1" si="446"/>
        <v>1</v>
      </c>
      <c r="S250" s="66" t="str">
        <f t="shared" ca="1" si="348"/>
        <v>052</v>
      </c>
      <c r="T250" s="105" t="str">
        <f t="shared" ca="1" si="349"/>
        <v/>
      </c>
    </row>
    <row r="251" spans="1:20">
      <c r="A251">
        <f ca="1">IF(B251="","",INDIRECT("減額一覧!B"&amp;$P251))</f>
        <v>281</v>
      </c>
      <c r="B251" s="61">
        <f ca="1">IF(INDIRECT("減額一覧!BC"&amp;P251)=1,INDIRECT("減額一覧!AG"&amp;P251),"")</f>
        <v>207</v>
      </c>
      <c r="C251" s="36">
        <f ca="1">IF(B251="","",INDIRECT("減額一覧!C"&amp;$P251))</f>
        <v>52078000</v>
      </c>
      <c r="D251" s="80" t="str">
        <f ca="1">IF($B251="","",INDIRECT("減額一覧!G"&amp;$P251))</f>
        <v>柳原　秀綱</v>
      </c>
      <c r="E251" s="19">
        <f ca="1">IF(B251="","",INDIRECT("減額一覧!H"&amp;P251))</f>
        <v>25</v>
      </c>
      <c r="F251" s="19">
        <f ca="1">IF($B251="","",INDIRECT("減額一覧!AN"&amp;P251))</f>
        <v>76</v>
      </c>
      <c r="G251" s="20">
        <f ca="1">IF($B251="","",INDIRECT("減額一覧!AO"&amp;P251))</f>
        <v>17891</v>
      </c>
      <c r="H251" s="20">
        <f ca="1">IF($B251="","",INDIRECT("減額一覧!AP"&amp;P251))</f>
        <v>10366</v>
      </c>
      <c r="I251" s="32">
        <f ca="1">IF(B251="","",IF(INDIRECT("減額一覧!BN"&amp;P251)=0.08,0.08,0.1))</f>
        <v>0.1</v>
      </c>
      <c r="J251" s="52"/>
      <c r="K251" s="95" t="str">
        <f t="shared" ca="1" si="374"/>
        <v/>
      </c>
      <c r="L251" s="58" t="str">
        <f t="shared" ca="1" si="346"/>
        <v/>
      </c>
      <c r="N251" s="113" t="str">
        <f t="shared" ca="1" si="444"/>
        <v>市内</v>
      </c>
      <c r="O251" s="114">
        <f t="shared" ref="O251" ca="1" si="448">IF(B251="","",IF(INDIRECT("減額一覧!BN"&amp;P251)=0.08,0.08,0.1))</f>
        <v>0.1</v>
      </c>
      <c r="P251" s="38">
        <v>52</v>
      </c>
      <c r="Q251" s="38">
        <f t="shared" ca="1" si="446"/>
        <v>1</v>
      </c>
      <c r="R251" s="38">
        <f t="shared" ca="1" si="446"/>
        <v>1</v>
      </c>
      <c r="S251" s="66" t="str">
        <f t="shared" ca="1" si="348"/>
        <v>052</v>
      </c>
      <c r="T251" s="105" t="str">
        <f t="shared" ca="1" si="349"/>
        <v/>
      </c>
    </row>
    <row r="252" spans="1:20">
      <c r="A252">
        <f ca="1">IF(B252="","",INDIRECT("減額一覧!B"&amp;$P252))</f>
        <v>281</v>
      </c>
      <c r="B252" s="61">
        <f ca="1">IF(INDIRECT("減額一覧!BD"&amp;P252)=1,INDIRECT("減額一覧!AQ"&amp;P252),"")</f>
        <v>208</v>
      </c>
      <c r="C252" s="45">
        <f ca="1">IF(B252="","",INDIRECT("減額一覧!C"&amp;$P252))</f>
        <v>52078000</v>
      </c>
      <c r="D252" s="79" t="str">
        <f ca="1">IF($B252="","",INDIRECT("減額一覧!G"&amp;$P252))</f>
        <v>柳原　秀綱</v>
      </c>
      <c r="E252" s="19">
        <f ca="1">IF(B252="","",INDIRECT("減額一覧!H"&amp;P252))</f>
        <v>25</v>
      </c>
      <c r="F252" s="19">
        <f ca="1">IF($B252="","",INDIRECT("減額一覧!AX"&amp;P252))</f>
        <v>76</v>
      </c>
      <c r="G252" s="20">
        <f ca="1">IF($B252="","",INDIRECT("減額一覧!AY"&amp;P252))</f>
        <v>17891</v>
      </c>
      <c r="H252" s="20">
        <f ca="1">IF($B252="","",INDIRECT("減額一覧!AZ"&amp;P252))</f>
        <v>10366</v>
      </c>
      <c r="I252" s="32">
        <f ca="1">IF(B252="","",IF(INDIRECT("減額一覧!BO"&amp;P252)=0.08,0.08,0.1))</f>
        <v>0.1</v>
      </c>
      <c r="J252" s="52"/>
      <c r="K252" s="95" t="str">
        <f t="shared" ca="1" si="374"/>
        <v/>
      </c>
      <c r="L252" s="58" t="str">
        <f t="shared" ca="1" si="346"/>
        <v/>
      </c>
      <c r="N252" s="113" t="str">
        <f t="shared" ca="1" si="444"/>
        <v>市内</v>
      </c>
      <c r="O252" s="114">
        <f t="shared" ref="O252" ca="1" si="449">IF(B252="","",IF(INDIRECT("減額一覧!BO"&amp;P252)=0.08,0.08,0.1))</f>
        <v>0.1</v>
      </c>
      <c r="P252" s="38">
        <v>52</v>
      </c>
      <c r="Q252" s="38">
        <f t="shared" ca="1" si="446"/>
        <v>1</v>
      </c>
      <c r="R252" s="38">
        <f t="shared" ca="1" si="446"/>
        <v>1</v>
      </c>
      <c r="S252" s="66" t="str">
        <f t="shared" ca="1" si="348"/>
        <v>052</v>
      </c>
      <c r="T252" s="105" t="str">
        <f t="shared" ca="1" si="349"/>
        <v/>
      </c>
    </row>
    <row r="253" spans="1:20" ht="19.5" thickBot="1">
      <c r="B253" s="64"/>
      <c r="C253" s="41" t="str">
        <f>IF(B253="","",減額一覧!C249)</f>
        <v/>
      </c>
      <c r="D253" s="43"/>
      <c r="E253" s="21"/>
      <c r="F253" s="22" t="s">
        <v>69</v>
      </c>
      <c r="G253" s="23">
        <f t="shared" ref="G253:H253" ca="1" si="450">SUBTOTAL(9,G249:G252)</f>
        <v>38862</v>
      </c>
      <c r="H253" s="23">
        <f t="shared" ca="1" si="450"/>
        <v>22641</v>
      </c>
      <c r="I253" s="30"/>
      <c r="J253" s="53"/>
      <c r="K253" s="96" t="str">
        <f t="shared" si="374"/>
        <v/>
      </c>
      <c r="L253" s="59" t="str">
        <f t="shared" si="346"/>
        <v/>
      </c>
      <c r="N253" s="108" t="str">
        <f t="shared" ref="N253" ca="1" si="451">IF(AND(G253=0,H253=0),"","小計")</f>
        <v>小計</v>
      </c>
      <c r="O253" s="108" t="str">
        <f t="shared" ref="O253" ca="1" si="452">IF(AND(G253=0,H253=0),"","小計")</f>
        <v>小計</v>
      </c>
      <c r="P253" s="38"/>
      <c r="Q253" s="38"/>
      <c r="R253" s="38"/>
      <c r="S253" s="66" t="str">
        <f t="shared" si="348"/>
        <v/>
      </c>
      <c r="T253" s="105" t="str">
        <f t="shared" si="349"/>
        <v/>
      </c>
    </row>
    <row r="254" spans="1:20" ht="19.5" thickTop="1">
      <c r="A254">
        <f ca="1">IF(B254="","",INDIRECT("減額一覧!B"&amp;$P254))</f>
        <v>282</v>
      </c>
      <c r="B254" s="61">
        <f ca="1">IF(INDIRECT("減額一覧!BA"&amp;P254)=1,INDIRECT("減額一覧!M"&amp;P254),"")</f>
        <v>205</v>
      </c>
      <c r="C254" s="36">
        <f ca="1">IF(B254="","",INDIRECT("減額一覧!C"&amp;$P254))</f>
        <v>11108100</v>
      </c>
      <c r="D254" s="78" t="str">
        <f ca="1">IF($B254="","",INDIRECT("減額一覧!G"&amp;$P254))</f>
        <v>赤尾　明</v>
      </c>
      <c r="E254" s="19">
        <f ca="1">IF(B254="","",INDIRECT("減額一覧!H"&amp;P254))</f>
        <v>20</v>
      </c>
      <c r="F254" s="19">
        <f ca="1">IF($B254="","",INDIRECT("減額一覧!T"&amp;P254))</f>
        <v>2</v>
      </c>
      <c r="G254" s="20">
        <f ca="1">IF($B254="","",INDIRECT("減額一覧!U"&amp;P254))</f>
        <v>341</v>
      </c>
      <c r="H254" s="20">
        <f ca="1">IF($B254="","",INDIRECT("減額一覧!V"&amp;P254))</f>
        <v>273</v>
      </c>
      <c r="I254" s="32">
        <f ca="1">IF(B254="","",IF(INDIRECT("減額一覧!BL"&amp;P254)=0.08,0.08,0.1))</f>
        <v>0.1</v>
      </c>
      <c r="J254" s="51" t="s">
        <v>479</v>
      </c>
      <c r="K254" s="94" t="str">
        <f t="shared" ca="1" si="374"/>
        <v/>
      </c>
      <c r="L254" s="56" t="str">
        <f t="shared" ca="1" si="346"/>
        <v/>
      </c>
      <c r="N254" s="113" t="str">
        <f t="shared" ref="N254:N257" ca="1" si="453">IF(A254="","",IF(A254&gt;3000,"月ヶ瀬",IF(A254&gt;=2000,"都祁","市内")))</f>
        <v>市内</v>
      </c>
      <c r="O254" s="114">
        <f t="shared" ref="O254" ca="1" si="454">IF(B254="","",IF(INDIRECT("減額一覧!BL"&amp;P254)=0.08,0.08,0.1))</f>
        <v>0.1</v>
      </c>
      <c r="P254" s="38">
        <v>53</v>
      </c>
      <c r="Q254" s="38">
        <f t="shared" ref="Q254:R257" ca="1" si="455">IF(G254="","",IF(G254&gt;0,1,""))</f>
        <v>1</v>
      </c>
      <c r="R254" s="38">
        <f t="shared" ca="1" si="455"/>
        <v>1</v>
      </c>
      <c r="S254" s="66" t="str">
        <f t="shared" ca="1" si="348"/>
        <v>011</v>
      </c>
      <c r="T254" s="105" t="str">
        <f t="shared" ca="1" si="349"/>
        <v/>
      </c>
    </row>
    <row r="255" spans="1:20">
      <c r="A255">
        <f ca="1">IF(B255="","",INDIRECT("減額一覧!B"&amp;$P255))</f>
        <v>282</v>
      </c>
      <c r="B255" s="61">
        <f ca="1">IF(INDIRECT("減額一覧!BB"&amp;P255)=1,INDIRECT("減額一覧!W"&amp;P255),"")</f>
        <v>206</v>
      </c>
      <c r="C255" s="44">
        <f ca="1">IF(B255="","",INDIRECT("減額一覧!C"&amp;$P255))</f>
        <v>11108100</v>
      </c>
      <c r="D255" s="79" t="str">
        <f ca="1">IF($B255="","",INDIRECT("減額一覧!G"&amp;$P255))</f>
        <v>赤尾　明</v>
      </c>
      <c r="E255" s="19">
        <f ca="1">IF(B255="","",INDIRECT("減額一覧!H"&amp;P255))</f>
        <v>20</v>
      </c>
      <c r="F255" s="19">
        <f ca="1">IF($B255="","",INDIRECT("減額一覧!AD"&amp;P255))</f>
        <v>2</v>
      </c>
      <c r="G255" s="20">
        <f ca="1">IF($B255="","",INDIRECT("減額一覧!AE"&amp;P255))</f>
        <v>341</v>
      </c>
      <c r="H255" s="20">
        <f ca="1">IF($B255="","",INDIRECT("減額一覧!AF"&amp;P255))</f>
        <v>273</v>
      </c>
      <c r="I255" s="32">
        <f ca="1">IF(B255="","",IF(INDIRECT("減額一覧!BM"&amp;P255)=0.08,0.08,0.1))</f>
        <v>0.1</v>
      </c>
      <c r="J255" s="52"/>
      <c r="K255" s="95" t="str">
        <f t="shared" ca="1" si="374"/>
        <v/>
      </c>
      <c r="L255" s="58" t="str">
        <f t="shared" ca="1" si="346"/>
        <v/>
      </c>
      <c r="N255" s="113" t="str">
        <f t="shared" ca="1" si="453"/>
        <v>市内</v>
      </c>
      <c r="O255" s="114">
        <f t="shared" ref="O255" ca="1" si="456">IF(B255="","",IF(INDIRECT("減額一覧!BM"&amp;P255)=0.08,0.08,0.1))</f>
        <v>0.1</v>
      </c>
      <c r="P255" s="38">
        <v>53</v>
      </c>
      <c r="Q255" s="38">
        <f t="shared" ca="1" si="455"/>
        <v>1</v>
      </c>
      <c r="R255" s="38">
        <f t="shared" ca="1" si="455"/>
        <v>1</v>
      </c>
      <c r="S255" s="66" t="str">
        <f t="shared" ca="1" si="348"/>
        <v>011</v>
      </c>
      <c r="T255" s="105" t="str">
        <f t="shared" ca="1" si="349"/>
        <v/>
      </c>
    </row>
    <row r="256" spans="1:20">
      <c r="A256">
        <f ca="1">IF(B256="","",INDIRECT("減額一覧!B"&amp;$P256))</f>
        <v>282</v>
      </c>
      <c r="B256" s="61">
        <f ca="1">IF(INDIRECT("減額一覧!BC"&amp;P256)=1,INDIRECT("減額一覧!AG"&amp;P256),"")</f>
        <v>207</v>
      </c>
      <c r="C256" s="36">
        <f ca="1">IF(B256="","",INDIRECT("減額一覧!C"&amp;$P256))</f>
        <v>11108100</v>
      </c>
      <c r="D256" s="80" t="str">
        <f ca="1">IF($B256="","",INDIRECT("減額一覧!G"&amp;$P256))</f>
        <v>赤尾　明</v>
      </c>
      <c r="E256" s="19">
        <f ca="1">IF(B256="","",INDIRECT("減額一覧!H"&amp;P256))</f>
        <v>20</v>
      </c>
      <c r="F256" s="19">
        <f ca="1">IF($B256="","",INDIRECT("減額一覧!AN"&amp;P256))</f>
        <v>14</v>
      </c>
      <c r="G256" s="20">
        <f ca="1">IF($B256="","",INDIRECT("減額一覧!AO"&amp;P256))</f>
        <v>3080</v>
      </c>
      <c r="H256" s="20">
        <f ca="1">IF($B256="","",INDIRECT("減額一覧!AP"&amp;P256))</f>
        <v>1910</v>
      </c>
      <c r="I256" s="32">
        <f ca="1">IF(B256="","",IF(INDIRECT("減額一覧!BN"&amp;P256)=0.08,0.08,0.1))</f>
        <v>0.1</v>
      </c>
      <c r="J256" s="52"/>
      <c r="K256" s="95" t="str">
        <f t="shared" ca="1" si="374"/>
        <v/>
      </c>
      <c r="L256" s="58" t="str">
        <f t="shared" ca="1" si="346"/>
        <v/>
      </c>
      <c r="N256" s="113" t="str">
        <f t="shared" ca="1" si="453"/>
        <v>市内</v>
      </c>
      <c r="O256" s="114">
        <f t="shared" ref="O256" ca="1" si="457">IF(B256="","",IF(INDIRECT("減額一覧!BN"&amp;P256)=0.08,0.08,0.1))</f>
        <v>0.1</v>
      </c>
      <c r="P256" s="38">
        <v>53</v>
      </c>
      <c r="Q256" s="38">
        <f t="shared" ca="1" si="455"/>
        <v>1</v>
      </c>
      <c r="R256" s="38">
        <f t="shared" ca="1" si="455"/>
        <v>1</v>
      </c>
      <c r="S256" s="66" t="str">
        <f t="shared" ca="1" si="348"/>
        <v>011</v>
      </c>
      <c r="T256" s="105" t="str">
        <f t="shared" ca="1" si="349"/>
        <v/>
      </c>
    </row>
    <row r="257" spans="1:20">
      <c r="A257">
        <f ca="1">IF(B257="","",INDIRECT("減額一覧!B"&amp;$P257))</f>
        <v>282</v>
      </c>
      <c r="B257" s="61">
        <f ca="1">IF(INDIRECT("減額一覧!BD"&amp;P257)=1,INDIRECT("減額一覧!AQ"&amp;P257),"")</f>
        <v>208</v>
      </c>
      <c r="C257" s="45">
        <f ca="1">IF(B257="","",INDIRECT("減額一覧!C"&amp;$P257))</f>
        <v>11108100</v>
      </c>
      <c r="D257" s="79" t="str">
        <f ca="1">IF($B257="","",INDIRECT("減額一覧!G"&amp;$P257))</f>
        <v>赤尾　明</v>
      </c>
      <c r="E257" s="19">
        <f ca="1">IF(B257="","",INDIRECT("減額一覧!H"&amp;P257))</f>
        <v>20</v>
      </c>
      <c r="F257" s="19">
        <f ca="1">IF($B257="","",INDIRECT("減額一覧!AX"&amp;P257))</f>
        <v>15</v>
      </c>
      <c r="G257" s="20">
        <f ca="1">IF($B257="","",INDIRECT("減額一覧!AY"&amp;P257))</f>
        <v>3300</v>
      </c>
      <c r="H257" s="20">
        <f ca="1">IF($B257="","",INDIRECT("減額一覧!AZ"&amp;P257))</f>
        <v>2046</v>
      </c>
      <c r="I257" s="32">
        <f ca="1">IF(B257="","",IF(INDIRECT("減額一覧!BO"&amp;P257)=0.08,0.08,0.1))</f>
        <v>0.1</v>
      </c>
      <c r="J257" s="52"/>
      <c r="K257" s="95" t="str">
        <f t="shared" ca="1" si="374"/>
        <v/>
      </c>
      <c r="L257" s="58" t="str">
        <f t="shared" ca="1" si="346"/>
        <v/>
      </c>
      <c r="N257" s="113" t="str">
        <f t="shared" ca="1" si="453"/>
        <v>市内</v>
      </c>
      <c r="O257" s="114">
        <f t="shared" ref="O257" ca="1" si="458">IF(B257="","",IF(INDIRECT("減額一覧!BO"&amp;P257)=0.08,0.08,0.1))</f>
        <v>0.1</v>
      </c>
      <c r="P257" s="38">
        <v>53</v>
      </c>
      <c r="Q257" s="38">
        <f t="shared" ca="1" si="455"/>
        <v>1</v>
      </c>
      <c r="R257" s="38">
        <f t="shared" ca="1" si="455"/>
        <v>1</v>
      </c>
      <c r="S257" s="66" t="str">
        <f t="shared" ca="1" si="348"/>
        <v>011</v>
      </c>
      <c r="T257" s="105" t="str">
        <f t="shared" ca="1" si="349"/>
        <v/>
      </c>
    </row>
    <row r="258" spans="1:20" ht="19.5" thickBot="1">
      <c r="B258" s="64"/>
      <c r="C258" s="41" t="str">
        <f>IF(B258="","",減額一覧!C254)</f>
        <v/>
      </c>
      <c r="D258" s="43"/>
      <c r="E258" s="21"/>
      <c r="F258" s="22" t="s">
        <v>69</v>
      </c>
      <c r="G258" s="23">
        <f t="shared" ref="G258:H258" ca="1" si="459">SUBTOTAL(9,G254:G257)</f>
        <v>7062</v>
      </c>
      <c r="H258" s="23">
        <f t="shared" ca="1" si="459"/>
        <v>4502</v>
      </c>
      <c r="I258" s="30"/>
      <c r="J258" s="53"/>
      <c r="K258" s="96" t="str">
        <f t="shared" si="374"/>
        <v/>
      </c>
      <c r="L258" s="59" t="str">
        <f t="shared" si="346"/>
        <v/>
      </c>
      <c r="N258" s="108" t="str">
        <f t="shared" ref="N258" ca="1" si="460">IF(AND(G258=0,H258=0),"","小計")</f>
        <v>小計</v>
      </c>
      <c r="O258" s="108" t="str">
        <f t="shared" ref="O258" ca="1" si="461">IF(AND(G258=0,H258=0),"","小計")</f>
        <v>小計</v>
      </c>
      <c r="P258" s="38"/>
      <c r="Q258" s="38"/>
      <c r="R258" s="38"/>
      <c r="S258" s="66" t="str">
        <f t="shared" si="348"/>
        <v/>
      </c>
      <c r="T258" s="105" t="str">
        <f t="shared" si="349"/>
        <v/>
      </c>
    </row>
    <row r="259" spans="1:20" ht="19.5" thickTop="1">
      <c r="A259">
        <f ca="1">IF(B259="","",INDIRECT("減額一覧!B"&amp;$P259))</f>
        <v>283</v>
      </c>
      <c r="B259" s="61">
        <f ca="1">IF(INDIRECT("減額一覧!BA"&amp;P259)=1,INDIRECT("減額一覧!M"&amp;P259),"")</f>
        <v>206</v>
      </c>
      <c r="C259" s="36">
        <f ca="1">IF(B259="","",INDIRECT("減額一覧!C"&amp;$P259))</f>
        <v>619027120</v>
      </c>
      <c r="D259" s="78" t="str">
        <f ca="1">IF($B259="","",INDIRECT("減額一覧!G"&amp;$P259))</f>
        <v>多田　和男</v>
      </c>
      <c r="E259" s="19">
        <f ca="1">IF(B259="","",INDIRECT("減額一覧!H"&amp;P259))</f>
        <v>20</v>
      </c>
      <c r="F259" s="19">
        <f ca="1">IF($B259="","",INDIRECT("減額一覧!T"&amp;P259))</f>
        <v>1</v>
      </c>
      <c r="G259" s="20">
        <f ca="1">IF($B259="","",INDIRECT("減額一覧!U"&amp;P259))</f>
        <v>170</v>
      </c>
      <c r="H259" s="20">
        <f ca="1">IF($B259="","",INDIRECT("減額一覧!V"&amp;P259))</f>
        <v>0</v>
      </c>
      <c r="I259" s="32">
        <f ca="1">IF(B259="","",IF(INDIRECT("減額一覧!BL"&amp;P259)=0.08,0.08,0.1))</f>
        <v>0.1</v>
      </c>
      <c r="J259" s="51" t="s">
        <v>480</v>
      </c>
      <c r="K259" s="94" t="str">
        <f t="shared" ca="1" si="374"/>
        <v/>
      </c>
      <c r="L259" s="56" t="str">
        <f t="shared" ca="1" si="346"/>
        <v/>
      </c>
      <c r="N259" s="113" t="str">
        <f t="shared" ref="N259:N262" ca="1" si="462">IF(A259="","",IF(A259&gt;3000,"月ヶ瀬",IF(A259&gt;=2000,"都祁","市内")))</f>
        <v>市内</v>
      </c>
      <c r="O259" s="114">
        <f t="shared" ref="O259" ca="1" si="463">IF(B259="","",IF(INDIRECT("減額一覧!BL"&amp;P259)=0.08,0.08,0.1))</f>
        <v>0.1</v>
      </c>
      <c r="P259" s="38">
        <v>54</v>
      </c>
      <c r="Q259" s="38">
        <f t="shared" ref="Q259:R262" ca="1" si="464">IF(G259="","",IF(G259&gt;0,1,""))</f>
        <v>1</v>
      </c>
      <c r="R259" s="38" t="str">
        <f t="shared" ca="1" si="464"/>
        <v/>
      </c>
      <c r="S259" s="66" t="str">
        <f t="shared" ca="1" si="348"/>
        <v>619</v>
      </c>
      <c r="T259" s="105" t="str">
        <f t="shared" ca="1" si="349"/>
        <v/>
      </c>
    </row>
    <row r="260" spans="1:20">
      <c r="A260">
        <f ca="1">IF(B260="","",INDIRECT("減額一覧!B"&amp;$P260))</f>
        <v>283</v>
      </c>
      <c r="B260" s="61">
        <f ca="1">IF(INDIRECT("減額一覧!BB"&amp;P260)=1,INDIRECT("減額一覧!W"&amp;P260),"")</f>
        <v>207</v>
      </c>
      <c r="C260" s="44">
        <f ca="1">IF(B260="","",INDIRECT("減額一覧!C"&amp;$P260))</f>
        <v>619027120</v>
      </c>
      <c r="D260" s="79" t="str">
        <f ca="1">IF($B260="","",INDIRECT("減額一覧!G"&amp;$P260))</f>
        <v>多田　和男</v>
      </c>
      <c r="E260" s="19">
        <f ca="1">IF(B260="","",INDIRECT("減額一覧!H"&amp;P260))</f>
        <v>20</v>
      </c>
      <c r="F260" s="19">
        <f ca="1">IF($B260="","",INDIRECT("減額一覧!AD"&amp;P260))</f>
        <v>1</v>
      </c>
      <c r="G260" s="20">
        <f ca="1">IF($B260="","",INDIRECT("減額一覧!AE"&amp;P260))</f>
        <v>170</v>
      </c>
      <c r="H260" s="20">
        <f ca="1">IF($B260="","",INDIRECT("減額一覧!AF"&amp;P260))</f>
        <v>0</v>
      </c>
      <c r="I260" s="32">
        <f ca="1">IF(B260="","",IF(INDIRECT("減額一覧!BM"&amp;P260)=0.08,0.08,0.1))</f>
        <v>0.1</v>
      </c>
      <c r="J260" s="52"/>
      <c r="K260" s="95" t="str">
        <f t="shared" ca="1" si="374"/>
        <v/>
      </c>
      <c r="L260" s="58" t="str">
        <f t="shared" ca="1" si="346"/>
        <v/>
      </c>
      <c r="N260" s="113" t="str">
        <f t="shared" ca="1" si="462"/>
        <v>市内</v>
      </c>
      <c r="O260" s="114">
        <f t="shared" ref="O260" ca="1" si="465">IF(B260="","",IF(INDIRECT("減額一覧!BM"&amp;P260)=0.08,0.08,0.1))</f>
        <v>0.1</v>
      </c>
      <c r="P260" s="38">
        <v>54</v>
      </c>
      <c r="Q260" s="38">
        <f t="shared" ca="1" si="464"/>
        <v>1</v>
      </c>
      <c r="R260" s="38" t="str">
        <f t="shared" ca="1" si="464"/>
        <v/>
      </c>
      <c r="S260" s="66" t="str">
        <f t="shared" ca="1" si="348"/>
        <v>619</v>
      </c>
      <c r="T260" s="105" t="str">
        <f t="shared" ca="1" si="349"/>
        <v/>
      </c>
    </row>
    <row r="261" spans="1:20">
      <c r="A261">
        <f ca="1">IF(B261="","",INDIRECT("減額一覧!B"&amp;$P261))</f>
        <v>283</v>
      </c>
      <c r="B261" s="61">
        <f ca="1">IF(INDIRECT("減額一覧!BC"&amp;P261)=1,INDIRECT("減額一覧!AG"&amp;P261),"")</f>
        <v>208</v>
      </c>
      <c r="C261" s="36">
        <f ca="1">IF(B261="","",INDIRECT("減額一覧!C"&amp;$P261))</f>
        <v>619027120</v>
      </c>
      <c r="D261" s="80" t="str">
        <f ca="1">IF($B261="","",INDIRECT("減額一覧!G"&amp;$P261))</f>
        <v>多田　和男</v>
      </c>
      <c r="E261" s="19">
        <f ca="1">IF(B261="","",INDIRECT("減額一覧!H"&amp;P261))</f>
        <v>20</v>
      </c>
      <c r="F261" s="19">
        <f ca="1">IF($B261="","",INDIRECT("減額一覧!AN"&amp;P261))</f>
        <v>1</v>
      </c>
      <c r="G261" s="20">
        <f ca="1">IF($B261="","",INDIRECT("減額一覧!AO"&amp;P261))</f>
        <v>171</v>
      </c>
      <c r="H261" s="20">
        <f ca="1">IF($B261="","",INDIRECT("減額一覧!AP"&amp;P261))</f>
        <v>0</v>
      </c>
      <c r="I261" s="32">
        <f ca="1">IF(B261="","",IF(INDIRECT("減額一覧!BN"&amp;P261)=0.08,0.08,0.1))</f>
        <v>0.1</v>
      </c>
      <c r="J261" s="52"/>
      <c r="K261" s="95" t="str">
        <f t="shared" ca="1" si="374"/>
        <v/>
      </c>
      <c r="L261" s="58" t="str">
        <f t="shared" ref="L261:L324" ca="1" si="466">IF(OR(S261="370",S261="371",S261="372",S261="373",S261="374",S261="375",S261="376",S261="377",S261="378",S261="379",S261="380",S261="039",S261="389"),"農集","")</f>
        <v/>
      </c>
      <c r="N261" s="113" t="str">
        <f t="shared" ca="1" si="462"/>
        <v>市内</v>
      </c>
      <c r="O261" s="114">
        <f t="shared" ref="O261" ca="1" si="467">IF(B261="","",IF(INDIRECT("減額一覧!BN"&amp;P261)=0.08,0.08,0.1))</f>
        <v>0.1</v>
      </c>
      <c r="P261" s="38">
        <v>54</v>
      </c>
      <c r="Q261" s="38">
        <f t="shared" ca="1" si="464"/>
        <v>1</v>
      </c>
      <c r="R261" s="38" t="str">
        <f t="shared" ca="1" si="464"/>
        <v/>
      </c>
      <c r="S261" s="66" t="str">
        <f t="shared" ref="S261:S324" ca="1" si="468">IF(C261="","",LEFT(TEXT(C261,"000000000"),3))</f>
        <v>619</v>
      </c>
      <c r="T261" s="105" t="str">
        <f t="shared" ref="T261:T324" ca="1" si="469">IF(L261="","",IF(H261=0,"",H261))</f>
        <v/>
      </c>
    </row>
    <row r="262" spans="1:20" hidden="1">
      <c r="A262" t="str">
        <f ca="1">IF(B262="","",INDIRECT("減額一覧!B"&amp;$P262))</f>
        <v/>
      </c>
      <c r="B262" s="61" t="str">
        <f ca="1">IF(INDIRECT("減額一覧!BD"&amp;P262)=1,INDIRECT("減額一覧!AQ"&amp;P262),"")</f>
        <v/>
      </c>
      <c r="C262" s="45" t="str">
        <f ca="1">IF(B262="","",INDIRECT("減額一覧!C"&amp;$P262))</f>
        <v/>
      </c>
      <c r="D262" s="79" t="str">
        <f ca="1">IF($B262="","",INDIRECT("減額一覧!G"&amp;$P262))</f>
        <v/>
      </c>
      <c r="E262" s="19" t="str">
        <f ca="1">IF(B262="","",INDIRECT("減額一覧!H"&amp;P262))</f>
        <v/>
      </c>
      <c r="F262" s="19" t="str">
        <f ca="1">IF($B262="","",INDIRECT("減額一覧!AX"&amp;P262))</f>
        <v/>
      </c>
      <c r="G262" s="20" t="str">
        <f ca="1">IF($B262="","",INDIRECT("減額一覧!AY"&amp;P262))</f>
        <v/>
      </c>
      <c r="H262" s="20" t="str">
        <f ca="1">IF($B262="","",INDIRECT("減額一覧!AZ"&amp;P262))</f>
        <v/>
      </c>
      <c r="I262" s="32" t="str">
        <f ca="1">IF(B262="","",IF(INDIRECT("減額一覧!BO"&amp;P262)=0.08,0.08,0.1))</f>
        <v/>
      </c>
      <c r="J262" s="52"/>
      <c r="K262" s="95" t="str">
        <f t="shared" ca="1" si="374"/>
        <v/>
      </c>
      <c r="L262" s="58" t="str">
        <f t="shared" ca="1" si="466"/>
        <v/>
      </c>
      <c r="N262" s="113" t="str">
        <f t="shared" ca="1" si="462"/>
        <v/>
      </c>
      <c r="O262" s="114" t="str">
        <f t="shared" ref="O262" ca="1" si="470">IF(B262="","",IF(INDIRECT("減額一覧!BO"&amp;P262)=0.08,0.08,0.1))</f>
        <v/>
      </c>
      <c r="P262" s="38">
        <v>54</v>
      </c>
      <c r="Q262" s="38" t="str">
        <f t="shared" ca="1" si="464"/>
        <v/>
      </c>
      <c r="R262" s="38" t="str">
        <f t="shared" ca="1" si="464"/>
        <v/>
      </c>
      <c r="S262" s="66" t="str">
        <f t="shared" ca="1" si="468"/>
        <v/>
      </c>
      <c r="T262" s="105" t="str">
        <f t="shared" ca="1" si="469"/>
        <v/>
      </c>
    </row>
    <row r="263" spans="1:20" ht="19.5" thickBot="1">
      <c r="B263" s="64"/>
      <c r="C263" s="41" t="str">
        <f>IF(B263="","",減額一覧!C259)</f>
        <v/>
      </c>
      <c r="D263" s="43"/>
      <c r="E263" s="21"/>
      <c r="F263" s="22" t="s">
        <v>69</v>
      </c>
      <c r="G263" s="23">
        <f t="shared" ref="G263:H263" ca="1" si="471">SUBTOTAL(9,G259:G262)</f>
        <v>511</v>
      </c>
      <c r="H263" s="23">
        <f t="shared" ca="1" si="471"/>
        <v>0</v>
      </c>
      <c r="I263" s="30"/>
      <c r="J263" s="53"/>
      <c r="K263" s="96" t="str">
        <f t="shared" si="374"/>
        <v/>
      </c>
      <c r="L263" s="59" t="str">
        <f t="shared" si="466"/>
        <v/>
      </c>
      <c r="N263" s="108" t="str">
        <f t="shared" ref="N263" ca="1" si="472">IF(AND(G263=0,H263=0),"","小計")</f>
        <v>小計</v>
      </c>
      <c r="O263" s="108" t="str">
        <f t="shared" ref="O263" ca="1" si="473">IF(AND(G263=0,H263=0),"","小計")</f>
        <v>小計</v>
      </c>
      <c r="P263" s="38"/>
      <c r="Q263" s="38"/>
      <c r="R263" s="38"/>
      <c r="S263" s="66" t="str">
        <f t="shared" si="468"/>
        <v/>
      </c>
      <c r="T263" s="105" t="str">
        <f t="shared" si="469"/>
        <v/>
      </c>
    </row>
    <row r="264" spans="1:20" ht="19.5" thickTop="1">
      <c r="A264">
        <f ca="1">IF(B264="","",INDIRECT("減額一覧!B"&amp;$P264))</f>
        <v>284</v>
      </c>
      <c r="B264" s="61">
        <f t="shared" ref="B264" ca="1" si="474">IF(INDIRECT("減額一覧!BA"&amp;P264)=1,INDIRECT("減額一覧!M"&amp;P264),"")</f>
        <v>207</v>
      </c>
      <c r="C264" s="36">
        <f ca="1">IF(B264="","",INDIRECT("減額一覧!C"&amp;$P264))</f>
        <v>22018000</v>
      </c>
      <c r="D264" s="78" t="str">
        <f ca="1">IF($B264="","",INDIRECT("減額一覧!G"&amp;$P264))</f>
        <v>高橋　亮</v>
      </c>
      <c r="E264" s="19">
        <f ca="1">IF(B264="","",INDIRECT("減額一覧!H"&amp;P264))</f>
        <v>13</v>
      </c>
      <c r="F264" s="19">
        <f ca="1">IF($B264="","",INDIRECT("減額一覧!T"&amp;P264))</f>
        <v>4</v>
      </c>
      <c r="G264" s="20">
        <f ca="1">IF($B264="","",INDIRECT("減額一覧!U"&amp;P264))</f>
        <v>682</v>
      </c>
      <c r="H264" s="20">
        <f ca="1">IF($B264="","",INDIRECT("減額一覧!V"&amp;P264))</f>
        <v>545</v>
      </c>
      <c r="I264" s="32">
        <f ca="1">IF(B264="","",IF(INDIRECT("減額一覧!BL"&amp;P264)=0.08,0.08,0.1))</f>
        <v>0.1</v>
      </c>
      <c r="J264" s="51" t="s">
        <v>524</v>
      </c>
      <c r="K264" s="94" t="str">
        <f t="shared" ca="1" si="374"/>
        <v/>
      </c>
      <c r="L264" s="56" t="str">
        <f t="shared" ca="1" si="466"/>
        <v/>
      </c>
      <c r="N264" s="113" t="str">
        <f t="shared" ref="N264:N267" ca="1" si="475">IF(A264="","",IF(A264&gt;3000,"月ヶ瀬",IF(A264&gt;=2000,"都祁","市内")))</f>
        <v>市内</v>
      </c>
      <c r="O264" s="114">
        <f t="shared" ref="O264" ca="1" si="476">IF(B264="","",IF(INDIRECT("減額一覧!BL"&amp;P264)=0.08,0.08,0.1))</f>
        <v>0.1</v>
      </c>
      <c r="P264" s="38">
        <v>55</v>
      </c>
      <c r="Q264" s="38">
        <f t="shared" ref="Q264:R267" ca="1" si="477">IF(G264="","",IF(G264&gt;0,1,""))</f>
        <v>1</v>
      </c>
      <c r="R264" s="38">
        <f t="shared" ca="1" si="477"/>
        <v>1</v>
      </c>
      <c r="S264" s="66" t="str">
        <f t="shared" ca="1" si="468"/>
        <v>022</v>
      </c>
      <c r="T264" s="105" t="str">
        <f t="shared" ca="1" si="469"/>
        <v/>
      </c>
    </row>
    <row r="265" spans="1:20">
      <c r="A265">
        <f ca="1">IF(B265="","",INDIRECT("減額一覧!B"&amp;$P265))</f>
        <v>284</v>
      </c>
      <c r="B265" s="61">
        <f t="shared" ref="B265" ca="1" si="478">IF(INDIRECT("減額一覧!BB"&amp;P265)=1,INDIRECT("減額一覧!W"&amp;P265),"")</f>
        <v>208</v>
      </c>
      <c r="C265" s="44">
        <f ca="1">IF(B265="","",INDIRECT("減額一覧!C"&amp;$P265))</f>
        <v>22018000</v>
      </c>
      <c r="D265" s="79" t="str">
        <f ca="1">IF($B265="","",INDIRECT("減額一覧!G"&amp;$P265))</f>
        <v>高橋　亮</v>
      </c>
      <c r="E265" s="19">
        <f ca="1">IF(B265="","",INDIRECT("減額一覧!H"&amp;P265))</f>
        <v>13</v>
      </c>
      <c r="F265" s="19">
        <f ca="1">IF($B265="","",INDIRECT("減額一覧!AD"&amp;P265))</f>
        <v>4</v>
      </c>
      <c r="G265" s="20">
        <f ca="1">IF($B265="","",INDIRECT("減額一覧!AE"&amp;P265))</f>
        <v>682</v>
      </c>
      <c r="H265" s="20">
        <f ca="1">IF($B265="","",INDIRECT("減額一覧!AF"&amp;P265))</f>
        <v>545</v>
      </c>
      <c r="I265" s="32">
        <f ca="1">IF(B265="","",IF(INDIRECT("減額一覧!BM"&amp;P265)=0.08,0.08,0.1))</f>
        <v>0.1</v>
      </c>
      <c r="J265" s="52"/>
      <c r="K265" s="95" t="str">
        <f t="shared" ca="1" si="374"/>
        <v/>
      </c>
      <c r="L265" s="58" t="str">
        <f t="shared" ca="1" si="466"/>
        <v/>
      </c>
      <c r="N265" s="113" t="str">
        <f t="shared" ca="1" si="475"/>
        <v>市内</v>
      </c>
      <c r="O265" s="114">
        <f t="shared" ref="O265" ca="1" si="479">IF(B265="","",IF(INDIRECT("減額一覧!BM"&amp;P265)=0.08,0.08,0.1))</f>
        <v>0.1</v>
      </c>
      <c r="P265" s="38">
        <v>55</v>
      </c>
      <c r="Q265" s="38">
        <f t="shared" ca="1" si="477"/>
        <v>1</v>
      </c>
      <c r="R265" s="38">
        <f t="shared" ca="1" si="477"/>
        <v>1</v>
      </c>
      <c r="S265" s="66" t="str">
        <f t="shared" ca="1" si="468"/>
        <v>022</v>
      </c>
      <c r="T265" s="105" t="str">
        <f t="shared" ca="1" si="469"/>
        <v/>
      </c>
    </row>
    <row r="266" spans="1:20" hidden="1">
      <c r="A266" t="str">
        <f ca="1">IF(B266="","",INDIRECT("減額一覧!B"&amp;$P266))</f>
        <v/>
      </c>
      <c r="B266" s="61" t="str">
        <f t="shared" ref="B266" ca="1" si="480">IF(INDIRECT("減額一覧!BC"&amp;P266)=1,INDIRECT("減額一覧!AG"&amp;P266),"")</f>
        <v/>
      </c>
      <c r="C266" s="36" t="str">
        <f ca="1">IF(B266="","",INDIRECT("減額一覧!C"&amp;$P266))</f>
        <v/>
      </c>
      <c r="D266" s="80" t="str">
        <f ca="1">IF($B266="","",INDIRECT("減額一覧!G"&amp;$P266))</f>
        <v/>
      </c>
      <c r="E266" s="19" t="str">
        <f ca="1">IF(B266="","",INDIRECT("減額一覧!H"&amp;P266))</f>
        <v/>
      </c>
      <c r="F266" s="19" t="str">
        <f ca="1">IF($B266="","",INDIRECT("減額一覧!AN"&amp;P266))</f>
        <v/>
      </c>
      <c r="G266" s="20" t="str">
        <f ca="1">IF($B266="","",INDIRECT("減額一覧!AO"&amp;P266))</f>
        <v/>
      </c>
      <c r="H266" s="20" t="str">
        <f ca="1">IF($B266="","",INDIRECT("減額一覧!AP"&amp;P266))</f>
        <v/>
      </c>
      <c r="I266" s="32" t="str">
        <f ca="1">IF(B266="","",IF(INDIRECT("減額一覧!BN"&amp;P266)=0.08,0.08,0.1))</f>
        <v/>
      </c>
      <c r="J266" s="52"/>
      <c r="K266" s="95" t="str">
        <f t="shared" ca="1" si="374"/>
        <v/>
      </c>
      <c r="L266" s="58" t="str">
        <f t="shared" ca="1" si="466"/>
        <v/>
      </c>
      <c r="N266" s="113" t="str">
        <f t="shared" ca="1" si="475"/>
        <v/>
      </c>
      <c r="O266" s="114" t="str">
        <f t="shared" ref="O266" ca="1" si="481">IF(B266="","",IF(INDIRECT("減額一覧!BN"&amp;P266)=0.08,0.08,0.1))</f>
        <v/>
      </c>
      <c r="P266" s="38">
        <v>55</v>
      </c>
      <c r="Q266" s="38" t="str">
        <f t="shared" ca="1" si="477"/>
        <v/>
      </c>
      <c r="R266" s="38" t="str">
        <f t="shared" ca="1" si="477"/>
        <v/>
      </c>
      <c r="S266" s="66" t="str">
        <f t="shared" ca="1" si="468"/>
        <v/>
      </c>
      <c r="T266" s="105" t="str">
        <f t="shared" ca="1" si="469"/>
        <v/>
      </c>
    </row>
    <row r="267" spans="1:20" hidden="1">
      <c r="A267" t="str">
        <f ca="1">IF(B267="","",INDIRECT("減額一覧!B"&amp;$P267))</f>
        <v/>
      </c>
      <c r="B267" s="61" t="str">
        <f t="shared" ref="B267" ca="1" si="482">IF(INDIRECT("減額一覧!BD"&amp;P267)=1,INDIRECT("減額一覧!AQ"&amp;P267),"")</f>
        <v/>
      </c>
      <c r="C267" s="45" t="str">
        <f ca="1">IF(B267="","",INDIRECT("減額一覧!C"&amp;$P267))</f>
        <v/>
      </c>
      <c r="D267" s="79" t="str">
        <f ca="1">IF($B267="","",INDIRECT("減額一覧!G"&amp;$P267))</f>
        <v/>
      </c>
      <c r="E267" s="19" t="str">
        <f ca="1">IF(B267="","",INDIRECT("減額一覧!H"&amp;P267))</f>
        <v/>
      </c>
      <c r="F267" s="19" t="str">
        <f ca="1">IF($B267="","",INDIRECT("減額一覧!AX"&amp;P267))</f>
        <v/>
      </c>
      <c r="G267" s="20" t="str">
        <f ca="1">IF($B267="","",INDIRECT("減額一覧!AY"&amp;P267))</f>
        <v/>
      </c>
      <c r="H267" s="20" t="str">
        <f ca="1">IF($B267="","",INDIRECT("減額一覧!AZ"&amp;P267))</f>
        <v/>
      </c>
      <c r="I267" s="32" t="str">
        <f ca="1">IF(B267="","",IF(INDIRECT("減額一覧!BO"&amp;P267)=0.08,0.08,0.1))</f>
        <v/>
      </c>
      <c r="J267" s="52"/>
      <c r="K267" s="95" t="str">
        <f t="shared" ca="1" si="374"/>
        <v/>
      </c>
      <c r="L267" s="58" t="str">
        <f t="shared" ca="1" si="466"/>
        <v/>
      </c>
      <c r="N267" s="113" t="str">
        <f t="shared" ca="1" si="475"/>
        <v/>
      </c>
      <c r="O267" s="114" t="str">
        <f t="shared" ref="O267" ca="1" si="483">IF(B267="","",IF(INDIRECT("減額一覧!BO"&amp;P267)=0.08,0.08,0.1))</f>
        <v/>
      </c>
      <c r="P267" s="38">
        <v>55</v>
      </c>
      <c r="Q267" s="38" t="str">
        <f t="shared" ca="1" si="477"/>
        <v/>
      </c>
      <c r="R267" s="38" t="str">
        <f t="shared" ca="1" si="477"/>
        <v/>
      </c>
      <c r="S267" s="66" t="str">
        <f t="shared" ca="1" si="468"/>
        <v/>
      </c>
      <c r="T267" s="105" t="str">
        <f t="shared" ca="1" si="469"/>
        <v/>
      </c>
    </row>
    <row r="268" spans="1:20" ht="19.5" thickBot="1">
      <c r="B268" s="64"/>
      <c r="C268" s="41" t="str">
        <f>IF(B268="","",減額一覧!C264)</f>
        <v/>
      </c>
      <c r="D268" s="43"/>
      <c r="E268" s="21"/>
      <c r="F268" s="22" t="s">
        <v>69</v>
      </c>
      <c r="G268" s="23">
        <f t="shared" ref="G268:H268" ca="1" si="484">SUBTOTAL(9,G264:G267)</f>
        <v>1364</v>
      </c>
      <c r="H268" s="23">
        <f t="shared" ca="1" si="484"/>
        <v>1090</v>
      </c>
      <c r="I268" s="30"/>
      <c r="J268" s="53"/>
      <c r="K268" s="96" t="str">
        <f t="shared" si="374"/>
        <v/>
      </c>
      <c r="L268" s="59" t="str">
        <f t="shared" si="466"/>
        <v/>
      </c>
      <c r="N268" s="108" t="str">
        <f t="shared" ref="N268" ca="1" si="485">IF(AND(G268=0,H268=0),"","小計")</f>
        <v>小計</v>
      </c>
      <c r="O268" s="108" t="str">
        <f t="shared" ref="O268" ca="1" si="486">IF(AND(G268=0,H268=0),"","小計")</f>
        <v>小計</v>
      </c>
      <c r="P268" s="38"/>
      <c r="Q268" s="38"/>
      <c r="R268" s="38"/>
      <c r="S268" s="66" t="str">
        <f t="shared" si="468"/>
        <v/>
      </c>
      <c r="T268" s="105" t="str">
        <f t="shared" si="469"/>
        <v/>
      </c>
    </row>
    <row r="269" spans="1:20" ht="19.5" thickTop="1">
      <c r="A269">
        <f ca="1">IF(B269="","",INDIRECT("減額一覧!B"&amp;$P269))</f>
        <v>285</v>
      </c>
      <c r="B269" s="61">
        <f t="shared" ref="B269" ca="1" si="487">IF(INDIRECT("減額一覧!BA"&amp;P269)=1,INDIRECT("減額一覧!M"&amp;P269),"")</f>
        <v>207</v>
      </c>
      <c r="C269" s="36">
        <f ca="1">IF(B269="","",INDIRECT("減額一覧!C"&amp;$P269))</f>
        <v>594117000</v>
      </c>
      <c r="D269" s="78" t="str">
        <f ca="1">IF($B269="","",INDIRECT("減額一覧!G"&amp;$P269))</f>
        <v>福島　和則</v>
      </c>
      <c r="E269" s="19">
        <f ca="1">IF(B269="","",INDIRECT("減額一覧!H"&amp;P269))</f>
        <v>20</v>
      </c>
      <c r="F269" s="19">
        <f ca="1">IF($B269="","",INDIRECT("減額一覧!T"&amp;P269))</f>
        <v>9</v>
      </c>
      <c r="G269" s="20">
        <f ca="1">IF($B269="","",INDIRECT("減額一覧!U"&amp;P269))</f>
        <v>1980</v>
      </c>
      <c r="H269" s="20">
        <f ca="1">IF($B269="","",INDIRECT("減額一覧!V"&amp;P269))</f>
        <v>1227</v>
      </c>
      <c r="I269" s="32">
        <f ca="1">IF(B269="","",IF(INDIRECT("減額一覧!BL"&amp;P269)=0.08,0.08,0.1))</f>
        <v>0.1</v>
      </c>
      <c r="J269" s="51" t="s">
        <v>481</v>
      </c>
      <c r="K269" s="94" t="str">
        <f t="shared" ca="1" si="374"/>
        <v/>
      </c>
      <c r="L269" s="56" t="str">
        <f t="shared" ca="1" si="466"/>
        <v/>
      </c>
      <c r="N269" s="113" t="str">
        <f t="shared" ref="N269:N272" ca="1" si="488">IF(A269="","",IF(A269&gt;3000,"月ヶ瀬",IF(A269&gt;=2000,"都祁","市内")))</f>
        <v>市内</v>
      </c>
      <c r="O269" s="114">
        <f t="shared" ref="O269" ca="1" si="489">IF(B269="","",IF(INDIRECT("減額一覧!BL"&amp;P269)=0.08,0.08,0.1))</f>
        <v>0.1</v>
      </c>
      <c r="P269" s="38">
        <v>56</v>
      </c>
      <c r="Q269" s="38">
        <f t="shared" ref="Q269:R272" ca="1" si="490">IF(G269="","",IF(G269&gt;0,1,""))</f>
        <v>1</v>
      </c>
      <c r="R269" s="38">
        <f t="shared" ca="1" si="490"/>
        <v>1</v>
      </c>
      <c r="S269" s="66" t="str">
        <f t="shared" ca="1" si="468"/>
        <v>594</v>
      </c>
      <c r="T269" s="105" t="str">
        <f t="shared" ca="1" si="469"/>
        <v/>
      </c>
    </row>
    <row r="270" spans="1:20">
      <c r="A270">
        <f ca="1">IF(B270="","",INDIRECT("減額一覧!B"&amp;$P270))</f>
        <v>285</v>
      </c>
      <c r="B270" s="61">
        <f t="shared" ref="B270" ca="1" si="491">IF(INDIRECT("減額一覧!BB"&amp;P270)=1,INDIRECT("減額一覧!W"&amp;P270),"")</f>
        <v>208</v>
      </c>
      <c r="C270" s="44">
        <f ca="1">IF(B270="","",INDIRECT("減額一覧!C"&amp;$P270))</f>
        <v>594117000</v>
      </c>
      <c r="D270" s="79" t="str">
        <f ca="1">IF($B270="","",INDIRECT("減額一覧!G"&amp;$P270))</f>
        <v>福島　和則</v>
      </c>
      <c r="E270" s="19">
        <f ca="1">IF(B270="","",INDIRECT("減額一覧!H"&amp;P270))</f>
        <v>20</v>
      </c>
      <c r="F270" s="19">
        <f ca="1">IF($B270="","",INDIRECT("減額一覧!AD"&amp;P270))</f>
        <v>9</v>
      </c>
      <c r="G270" s="20">
        <f ca="1">IF($B270="","",INDIRECT("減額一覧!AE"&amp;P270))</f>
        <v>1980</v>
      </c>
      <c r="H270" s="20">
        <f ca="1">IF($B270="","",INDIRECT("減額一覧!AF"&amp;P270))</f>
        <v>1227</v>
      </c>
      <c r="I270" s="32">
        <f ca="1">IF(B270="","",IF(INDIRECT("減額一覧!BM"&amp;P270)=0.08,0.08,0.1))</f>
        <v>0.1</v>
      </c>
      <c r="J270" s="52"/>
      <c r="K270" s="95" t="str">
        <f t="shared" ca="1" si="374"/>
        <v/>
      </c>
      <c r="L270" s="58" t="str">
        <f t="shared" ca="1" si="466"/>
        <v/>
      </c>
      <c r="N270" s="113" t="str">
        <f t="shared" ca="1" si="488"/>
        <v>市内</v>
      </c>
      <c r="O270" s="114">
        <f t="shared" ref="O270" ca="1" si="492">IF(B270="","",IF(INDIRECT("減額一覧!BM"&amp;P270)=0.08,0.08,0.1))</f>
        <v>0.1</v>
      </c>
      <c r="P270" s="38">
        <v>56</v>
      </c>
      <c r="Q270" s="38">
        <f t="shared" ca="1" si="490"/>
        <v>1</v>
      </c>
      <c r="R270" s="38">
        <f t="shared" ca="1" si="490"/>
        <v>1</v>
      </c>
      <c r="S270" s="66" t="str">
        <f t="shared" ca="1" si="468"/>
        <v>594</v>
      </c>
      <c r="T270" s="105" t="str">
        <f t="shared" ca="1" si="469"/>
        <v/>
      </c>
    </row>
    <row r="271" spans="1:20" hidden="1">
      <c r="A271" t="str">
        <f ca="1">IF(B271="","",INDIRECT("減額一覧!B"&amp;$P271))</f>
        <v/>
      </c>
      <c r="B271" s="61" t="str">
        <f t="shared" ref="B271" ca="1" si="493">IF(INDIRECT("減額一覧!BC"&amp;P271)=1,INDIRECT("減額一覧!AG"&amp;P271),"")</f>
        <v/>
      </c>
      <c r="C271" s="36" t="str">
        <f ca="1">IF(B271="","",INDIRECT("減額一覧!C"&amp;$P271))</f>
        <v/>
      </c>
      <c r="D271" s="80" t="str">
        <f ca="1">IF($B271="","",INDIRECT("減額一覧!G"&amp;$P271))</f>
        <v/>
      </c>
      <c r="E271" s="19" t="str">
        <f ca="1">IF(B271="","",INDIRECT("減額一覧!H"&amp;P271))</f>
        <v/>
      </c>
      <c r="F271" s="19" t="str">
        <f ca="1">IF($B271="","",INDIRECT("減額一覧!AN"&amp;P271))</f>
        <v/>
      </c>
      <c r="G271" s="20" t="str">
        <f ca="1">IF($B271="","",INDIRECT("減額一覧!AO"&amp;P271))</f>
        <v/>
      </c>
      <c r="H271" s="20" t="str">
        <f ca="1">IF($B271="","",INDIRECT("減額一覧!AP"&amp;P271))</f>
        <v/>
      </c>
      <c r="I271" s="32" t="str">
        <f ca="1">IF(B271="","",IF(INDIRECT("減額一覧!BN"&amp;P271)=0.08,0.08,0.1))</f>
        <v/>
      </c>
      <c r="J271" s="52"/>
      <c r="K271" s="95" t="str">
        <f t="shared" ca="1" si="374"/>
        <v/>
      </c>
      <c r="L271" s="58" t="str">
        <f t="shared" ca="1" si="466"/>
        <v/>
      </c>
      <c r="N271" s="113" t="str">
        <f t="shared" ca="1" si="488"/>
        <v/>
      </c>
      <c r="O271" s="114" t="str">
        <f t="shared" ref="O271" ca="1" si="494">IF(B271="","",IF(INDIRECT("減額一覧!BN"&amp;P271)=0.08,0.08,0.1))</f>
        <v/>
      </c>
      <c r="P271" s="38">
        <v>56</v>
      </c>
      <c r="Q271" s="38" t="str">
        <f t="shared" ca="1" si="490"/>
        <v/>
      </c>
      <c r="R271" s="38" t="str">
        <f t="shared" ca="1" si="490"/>
        <v/>
      </c>
      <c r="S271" s="66" t="str">
        <f t="shared" ca="1" si="468"/>
        <v/>
      </c>
      <c r="T271" s="105" t="str">
        <f t="shared" ca="1" si="469"/>
        <v/>
      </c>
    </row>
    <row r="272" spans="1:20" hidden="1">
      <c r="A272" t="str">
        <f ca="1">IF(B272="","",INDIRECT("減額一覧!B"&amp;$P272))</f>
        <v/>
      </c>
      <c r="B272" s="61" t="str">
        <f t="shared" ref="B272" ca="1" si="495">IF(INDIRECT("減額一覧!BD"&amp;P272)=1,INDIRECT("減額一覧!AQ"&amp;P272),"")</f>
        <v/>
      </c>
      <c r="C272" s="45" t="str">
        <f ca="1">IF(B272="","",INDIRECT("減額一覧!C"&amp;$P272))</f>
        <v/>
      </c>
      <c r="D272" s="79" t="str">
        <f ca="1">IF($B272="","",INDIRECT("減額一覧!G"&amp;$P272))</f>
        <v/>
      </c>
      <c r="E272" s="19" t="str">
        <f ca="1">IF(B272="","",INDIRECT("減額一覧!H"&amp;P272))</f>
        <v/>
      </c>
      <c r="F272" s="19" t="str">
        <f ca="1">IF($B272="","",INDIRECT("減額一覧!AX"&amp;P272))</f>
        <v/>
      </c>
      <c r="G272" s="20" t="str">
        <f ca="1">IF($B272="","",INDIRECT("減額一覧!AY"&amp;P272))</f>
        <v/>
      </c>
      <c r="H272" s="20" t="str">
        <f ca="1">IF($B272="","",INDIRECT("減額一覧!AZ"&amp;P272))</f>
        <v/>
      </c>
      <c r="I272" s="32" t="str">
        <f ca="1">IF(B272="","",IF(INDIRECT("減額一覧!BO"&amp;P272)=0.08,0.08,0.1))</f>
        <v/>
      </c>
      <c r="J272" s="52"/>
      <c r="K272" s="95" t="str">
        <f t="shared" ca="1" si="374"/>
        <v/>
      </c>
      <c r="L272" s="58" t="str">
        <f t="shared" ca="1" si="466"/>
        <v/>
      </c>
      <c r="N272" s="113" t="str">
        <f t="shared" ca="1" si="488"/>
        <v/>
      </c>
      <c r="O272" s="114" t="str">
        <f t="shared" ref="O272" ca="1" si="496">IF(B272="","",IF(INDIRECT("減額一覧!BO"&amp;P272)=0.08,0.08,0.1))</f>
        <v/>
      </c>
      <c r="P272" s="38">
        <v>56</v>
      </c>
      <c r="Q272" s="38" t="str">
        <f t="shared" ca="1" si="490"/>
        <v/>
      </c>
      <c r="R272" s="38" t="str">
        <f t="shared" ca="1" si="490"/>
        <v/>
      </c>
      <c r="S272" s="66" t="str">
        <f t="shared" ca="1" si="468"/>
        <v/>
      </c>
      <c r="T272" s="105" t="str">
        <f t="shared" ca="1" si="469"/>
        <v/>
      </c>
    </row>
    <row r="273" spans="1:20" ht="19.5" thickBot="1">
      <c r="B273" s="64"/>
      <c r="C273" s="41" t="str">
        <f>IF(B273="","",減額一覧!C269)</f>
        <v/>
      </c>
      <c r="D273" s="43"/>
      <c r="E273" s="21"/>
      <c r="F273" s="22" t="s">
        <v>69</v>
      </c>
      <c r="G273" s="23">
        <f t="shared" ref="G273:H273" ca="1" si="497">SUBTOTAL(9,G269:G272)</f>
        <v>3960</v>
      </c>
      <c r="H273" s="23">
        <f t="shared" ca="1" si="497"/>
        <v>2454</v>
      </c>
      <c r="I273" s="30"/>
      <c r="J273" s="53"/>
      <c r="K273" s="96" t="str">
        <f t="shared" si="374"/>
        <v/>
      </c>
      <c r="L273" s="59" t="str">
        <f t="shared" si="466"/>
        <v/>
      </c>
      <c r="N273" s="108" t="str">
        <f t="shared" ref="N273" ca="1" si="498">IF(AND(G273=0,H273=0),"","小計")</f>
        <v>小計</v>
      </c>
      <c r="O273" s="108" t="str">
        <f t="shared" ref="O273" ca="1" si="499">IF(AND(G273=0,H273=0),"","小計")</f>
        <v>小計</v>
      </c>
      <c r="P273" s="38"/>
      <c r="Q273" s="38"/>
      <c r="R273" s="38"/>
      <c r="S273" s="66" t="str">
        <f t="shared" si="468"/>
        <v/>
      </c>
      <c r="T273" s="105" t="str">
        <f t="shared" si="469"/>
        <v/>
      </c>
    </row>
    <row r="274" spans="1:20" ht="19.5" thickTop="1">
      <c r="A274">
        <f ca="1">IF(B274="","",INDIRECT("減額一覧!B"&amp;$P274))</f>
        <v>286</v>
      </c>
      <c r="B274" s="61">
        <f t="shared" ref="B274" ca="1" si="500">IF(INDIRECT("減額一覧!BA"&amp;P274)=1,INDIRECT("減額一覧!M"&amp;P274),"")</f>
        <v>206</v>
      </c>
      <c r="C274" s="36">
        <f ca="1">IF(B274="","",INDIRECT("減額一覧!C"&amp;$P274))</f>
        <v>362134200</v>
      </c>
      <c r="D274" s="78" t="str">
        <f ca="1">IF($B274="","",INDIRECT("減額一覧!G"&amp;$P274))</f>
        <v>福村　泰臣</v>
      </c>
      <c r="E274" s="19">
        <f ca="1">IF(B274="","",INDIRECT("減額一覧!H"&amp;P274))</f>
        <v>20</v>
      </c>
      <c r="F274" s="19">
        <f ca="1">IF($B274="","",INDIRECT("減額一覧!T"&amp;P274))</f>
        <v>2</v>
      </c>
      <c r="G274" s="20">
        <f ca="1">IF($B274="","",INDIRECT("減額一覧!U"&amp;P274))</f>
        <v>0</v>
      </c>
      <c r="H274" s="20">
        <f ca="1">IF($B274="","",INDIRECT("減額一覧!V"&amp;P274))</f>
        <v>273</v>
      </c>
      <c r="I274" s="32">
        <f ca="1">IF(B274="","",IF(INDIRECT("減額一覧!BL"&amp;P274)=0.08,0.08,0.1))</f>
        <v>0.1</v>
      </c>
      <c r="J274" s="51" t="s">
        <v>525</v>
      </c>
      <c r="K274" s="94" t="str">
        <f t="shared" ref="K274:K337" ca="1" si="501">IF(A274="","",IF(A274&gt;3000,"月ヶ瀬",IF(A274&gt;=2000,"都祁","")))</f>
        <v/>
      </c>
      <c r="L274" s="56" t="str">
        <f t="shared" ca="1" si="466"/>
        <v/>
      </c>
      <c r="N274" s="113" t="str">
        <f t="shared" ref="N274:N277" ca="1" si="502">IF(A274="","",IF(A274&gt;3000,"月ヶ瀬",IF(A274&gt;=2000,"都祁","市内")))</f>
        <v>市内</v>
      </c>
      <c r="O274" s="114">
        <f t="shared" ref="O274" ca="1" si="503">IF(B274="","",IF(INDIRECT("減額一覧!BL"&amp;P274)=0.08,0.08,0.1))</f>
        <v>0.1</v>
      </c>
      <c r="P274" s="38">
        <v>57</v>
      </c>
      <c r="Q274" s="38" t="str">
        <f t="shared" ref="Q274:R277" ca="1" si="504">IF(G274="","",IF(G274&gt;0,1,""))</f>
        <v/>
      </c>
      <c r="R274" s="38">
        <f t="shared" ca="1" si="504"/>
        <v>1</v>
      </c>
      <c r="S274" s="66" t="str">
        <f t="shared" ca="1" si="468"/>
        <v>362</v>
      </c>
      <c r="T274" s="105" t="str">
        <f t="shared" ca="1" si="469"/>
        <v/>
      </c>
    </row>
    <row r="275" spans="1:20">
      <c r="A275">
        <f ca="1">IF(B275="","",INDIRECT("減額一覧!B"&amp;$P275))</f>
        <v>286</v>
      </c>
      <c r="B275" s="61">
        <f t="shared" ref="B275" ca="1" si="505">IF(INDIRECT("減額一覧!BB"&amp;P275)=1,INDIRECT("減額一覧!W"&amp;P275),"")</f>
        <v>207</v>
      </c>
      <c r="C275" s="44">
        <f ca="1">IF(B275="","",INDIRECT("減額一覧!C"&amp;$P275))</f>
        <v>362134200</v>
      </c>
      <c r="D275" s="79" t="str">
        <f ca="1">IF($B275="","",INDIRECT("減額一覧!G"&amp;$P275))</f>
        <v>福村　泰臣</v>
      </c>
      <c r="E275" s="19">
        <f ca="1">IF(B275="","",INDIRECT("減額一覧!H"&amp;P275))</f>
        <v>20</v>
      </c>
      <c r="F275" s="19">
        <f ca="1">IF($B275="","",INDIRECT("減額一覧!AD"&amp;P275))</f>
        <v>2</v>
      </c>
      <c r="G275" s="20">
        <f ca="1">IF($B275="","",INDIRECT("減額一覧!AE"&amp;P275))</f>
        <v>0</v>
      </c>
      <c r="H275" s="20">
        <f ca="1">IF($B275="","",INDIRECT("減額一覧!AF"&amp;P275))</f>
        <v>273</v>
      </c>
      <c r="I275" s="32">
        <f ca="1">IF(B275="","",IF(INDIRECT("減額一覧!BM"&amp;P275)=0.08,0.08,0.1))</f>
        <v>0.1</v>
      </c>
      <c r="J275" s="52"/>
      <c r="K275" s="95" t="str">
        <f t="shared" ca="1" si="501"/>
        <v/>
      </c>
      <c r="L275" s="58" t="str">
        <f t="shared" ca="1" si="466"/>
        <v/>
      </c>
      <c r="N275" s="113" t="str">
        <f t="shared" ca="1" si="502"/>
        <v>市内</v>
      </c>
      <c r="O275" s="114">
        <f t="shared" ref="O275" ca="1" si="506">IF(B275="","",IF(INDIRECT("減額一覧!BM"&amp;P275)=0.08,0.08,0.1))</f>
        <v>0.1</v>
      </c>
      <c r="P275" s="38">
        <v>57</v>
      </c>
      <c r="Q275" s="38" t="str">
        <f t="shared" ca="1" si="504"/>
        <v/>
      </c>
      <c r="R275" s="38">
        <f t="shared" ca="1" si="504"/>
        <v>1</v>
      </c>
      <c r="S275" s="66" t="str">
        <f t="shared" ca="1" si="468"/>
        <v>362</v>
      </c>
      <c r="T275" s="105" t="str">
        <f t="shared" ca="1" si="469"/>
        <v/>
      </c>
    </row>
    <row r="276" spans="1:20" hidden="1">
      <c r="A276" t="str">
        <f ca="1">IF(B276="","",INDIRECT("減額一覧!B"&amp;$P276))</f>
        <v/>
      </c>
      <c r="B276" s="61" t="str">
        <f t="shared" ref="B276" ca="1" si="507">IF(INDIRECT("減額一覧!BC"&amp;P276)=1,INDIRECT("減額一覧!AG"&amp;P276),"")</f>
        <v/>
      </c>
      <c r="C276" s="36" t="str">
        <f ca="1">IF(B276="","",INDIRECT("減額一覧!C"&amp;$P276))</f>
        <v/>
      </c>
      <c r="D276" s="80" t="str">
        <f ca="1">IF($B276="","",INDIRECT("減額一覧!G"&amp;$P276))</f>
        <v/>
      </c>
      <c r="E276" s="19" t="str">
        <f ca="1">IF(B276="","",INDIRECT("減額一覧!H"&amp;P276))</f>
        <v/>
      </c>
      <c r="F276" s="19" t="str">
        <f ca="1">IF($B276="","",INDIRECT("減額一覧!AN"&amp;P276))</f>
        <v/>
      </c>
      <c r="G276" s="20" t="str">
        <f ca="1">IF($B276="","",INDIRECT("減額一覧!AO"&amp;P276))</f>
        <v/>
      </c>
      <c r="H276" s="20" t="str">
        <f ca="1">IF($B276="","",INDIRECT("減額一覧!AP"&amp;P276))</f>
        <v/>
      </c>
      <c r="I276" s="32" t="str">
        <f ca="1">IF(B276="","",IF(INDIRECT("減額一覧!BN"&amp;P276)=0.08,0.08,0.1))</f>
        <v/>
      </c>
      <c r="J276" s="52"/>
      <c r="K276" s="95" t="str">
        <f t="shared" ca="1" si="501"/>
        <v/>
      </c>
      <c r="L276" s="58" t="str">
        <f t="shared" ca="1" si="466"/>
        <v/>
      </c>
      <c r="N276" s="113" t="str">
        <f t="shared" ca="1" si="502"/>
        <v/>
      </c>
      <c r="O276" s="114" t="str">
        <f t="shared" ref="O276" ca="1" si="508">IF(B276="","",IF(INDIRECT("減額一覧!BN"&amp;P276)=0.08,0.08,0.1))</f>
        <v/>
      </c>
      <c r="P276" s="38">
        <v>57</v>
      </c>
      <c r="Q276" s="38" t="str">
        <f t="shared" ca="1" si="504"/>
        <v/>
      </c>
      <c r="R276" s="38" t="str">
        <f t="shared" ca="1" si="504"/>
        <v/>
      </c>
      <c r="S276" s="66" t="str">
        <f t="shared" ca="1" si="468"/>
        <v/>
      </c>
      <c r="T276" s="105" t="str">
        <f t="shared" ca="1" si="469"/>
        <v/>
      </c>
    </row>
    <row r="277" spans="1:20" hidden="1">
      <c r="A277" t="str">
        <f ca="1">IF(B277="","",INDIRECT("減額一覧!B"&amp;$P277))</f>
        <v/>
      </c>
      <c r="B277" s="61" t="str">
        <f t="shared" ref="B277" ca="1" si="509">IF(INDIRECT("減額一覧!BD"&amp;P277)=1,INDIRECT("減額一覧!AQ"&amp;P277),"")</f>
        <v/>
      </c>
      <c r="C277" s="45" t="str">
        <f ca="1">IF(B277="","",INDIRECT("減額一覧!C"&amp;$P277))</f>
        <v/>
      </c>
      <c r="D277" s="79" t="str">
        <f ca="1">IF($B277="","",INDIRECT("減額一覧!G"&amp;$P277))</f>
        <v/>
      </c>
      <c r="E277" s="19" t="str">
        <f ca="1">IF(B277="","",INDIRECT("減額一覧!H"&amp;P277))</f>
        <v/>
      </c>
      <c r="F277" s="19" t="str">
        <f ca="1">IF($B277="","",INDIRECT("減額一覧!AX"&amp;P277))</f>
        <v/>
      </c>
      <c r="G277" s="20" t="str">
        <f ca="1">IF($B277="","",INDIRECT("減額一覧!AY"&amp;P277))</f>
        <v/>
      </c>
      <c r="H277" s="20" t="str">
        <f ca="1">IF($B277="","",INDIRECT("減額一覧!AZ"&amp;P277))</f>
        <v/>
      </c>
      <c r="I277" s="32" t="str">
        <f ca="1">IF(B277="","",IF(INDIRECT("減額一覧!BO"&amp;P277)=0.08,0.08,0.1))</f>
        <v/>
      </c>
      <c r="J277" s="52"/>
      <c r="K277" s="95" t="str">
        <f t="shared" ca="1" si="501"/>
        <v/>
      </c>
      <c r="L277" s="58" t="str">
        <f t="shared" ca="1" si="466"/>
        <v/>
      </c>
      <c r="N277" s="113" t="str">
        <f t="shared" ca="1" si="502"/>
        <v/>
      </c>
      <c r="O277" s="114" t="str">
        <f t="shared" ref="O277" ca="1" si="510">IF(B277="","",IF(INDIRECT("減額一覧!BO"&amp;P277)=0.08,0.08,0.1))</f>
        <v/>
      </c>
      <c r="P277" s="38">
        <v>57</v>
      </c>
      <c r="Q277" s="38" t="str">
        <f t="shared" ca="1" si="504"/>
        <v/>
      </c>
      <c r="R277" s="38" t="str">
        <f t="shared" ca="1" si="504"/>
        <v/>
      </c>
      <c r="S277" s="66" t="str">
        <f t="shared" ca="1" si="468"/>
        <v/>
      </c>
      <c r="T277" s="105" t="str">
        <f t="shared" ca="1" si="469"/>
        <v/>
      </c>
    </row>
    <row r="278" spans="1:20" ht="19.5" thickBot="1">
      <c r="B278" s="64"/>
      <c r="C278" s="41" t="str">
        <f>IF(B278="","",減額一覧!C274)</f>
        <v/>
      </c>
      <c r="D278" s="43"/>
      <c r="E278" s="21"/>
      <c r="F278" s="22" t="s">
        <v>69</v>
      </c>
      <c r="G278" s="23">
        <f t="shared" ref="G278:H278" ca="1" si="511">SUBTOTAL(9,G274:G277)</f>
        <v>0</v>
      </c>
      <c r="H278" s="23">
        <f t="shared" ca="1" si="511"/>
        <v>546</v>
      </c>
      <c r="I278" s="30"/>
      <c r="J278" s="53"/>
      <c r="K278" s="96" t="str">
        <f t="shared" si="501"/>
        <v/>
      </c>
      <c r="L278" s="59" t="str">
        <f t="shared" si="466"/>
        <v/>
      </c>
      <c r="N278" s="108" t="str">
        <f t="shared" ref="N278" ca="1" si="512">IF(AND(G278=0,H278=0),"","小計")</f>
        <v>小計</v>
      </c>
      <c r="O278" s="108" t="str">
        <f t="shared" ref="O278" ca="1" si="513">IF(AND(G278=0,H278=0),"","小計")</f>
        <v>小計</v>
      </c>
      <c r="P278" s="38"/>
      <c r="Q278" s="38"/>
      <c r="R278" s="38"/>
      <c r="S278" s="66" t="str">
        <f t="shared" si="468"/>
        <v/>
      </c>
      <c r="T278" s="105" t="str">
        <f t="shared" si="469"/>
        <v/>
      </c>
    </row>
    <row r="279" spans="1:20" ht="19.5" thickTop="1">
      <c r="A279">
        <f ca="1">IF(B279="","",INDIRECT("減額一覧!B"&amp;$P279))</f>
        <v>287</v>
      </c>
      <c r="B279" s="61">
        <f t="shared" ref="B279" ca="1" si="514">IF(INDIRECT("減額一覧!BA"&amp;P279)=1,INDIRECT("減額一覧!M"&amp;P279),"")</f>
        <v>206</v>
      </c>
      <c r="C279" s="36">
        <f ca="1">IF(B279="","",INDIRECT("減額一覧!C"&amp;$P279))</f>
        <v>259065000</v>
      </c>
      <c r="D279" s="78" t="str">
        <f ca="1">IF($B279="","",INDIRECT("減額一覧!G"&amp;$P279))</f>
        <v>河野　花恵</v>
      </c>
      <c r="E279" s="19">
        <f ca="1">IF(B279="","",INDIRECT("減額一覧!H"&amp;P279))</f>
        <v>20</v>
      </c>
      <c r="F279" s="19">
        <f ca="1">IF($B279="","",INDIRECT("減額一覧!T"&amp;P279))</f>
        <v>1</v>
      </c>
      <c r="G279" s="20">
        <f ca="1">IF($B279="","",INDIRECT("減額一覧!U"&amp;P279))</f>
        <v>220</v>
      </c>
      <c r="H279" s="20">
        <f ca="1">IF($B279="","",INDIRECT("減額一覧!V"&amp;P279))</f>
        <v>136</v>
      </c>
      <c r="I279" s="32">
        <f ca="1">IF(B279="","",IF(INDIRECT("減額一覧!BL"&amp;P279)=0.08,0.08,0.1))</f>
        <v>0.1</v>
      </c>
      <c r="J279" s="51" t="s">
        <v>482</v>
      </c>
      <c r="K279" s="94" t="str">
        <f t="shared" ca="1" si="501"/>
        <v/>
      </c>
      <c r="L279" s="56" t="str">
        <f t="shared" ca="1" si="466"/>
        <v/>
      </c>
      <c r="N279" s="113" t="str">
        <f t="shared" ref="N279:N282" ca="1" si="515">IF(A279="","",IF(A279&gt;3000,"月ヶ瀬",IF(A279&gt;=2000,"都祁","市内")))</f>
        <v>市内</v>
      </c>
      <c r="O279" s="114">
        <f t="shared" ref="O279" ca="1" si="516">IF(B279="","",IF(INDIRECT("減額一覧!BL"&amp;P279)=0.08,0.08,0.1))</f>
        <v>0.1</v>
      </c>
      <c r="P279" s="38">
        <v>58</v>
      </c>
      <c r="Q279" s="38">
        <f t="shared" ref="Q279:R282" ca="1" si="517">IF(G279="","",IF(G279&gt;0,1,""))</f>
        <v>1</v>
      </c>
      <c r="R279" s="38">
        <f t="shared" ca="1" si="517"/>
        <v>1</v>
      </c>
      <c r="S279" s="66" t="str">
        <f t="shared" ca="1" si="468"/>
        <v>259</v>
      </c>
      <c r="T279" s="105" t="str">
        <f t="shared" ca="1" si="469"/>
        <v/>
      </c>
    </row>
    <row r="280" spans="1:20">
      <c r="A280">
        <f ca="1">IF(B280="","",INDIRECT("減額一覧!B"&amp;$P280))</f>
        <v>287</v>
      </c>
      <c r="B280" s="61">
        <f t="shared" ref="B280" ca="1" si="518">IF(INDIRECT("減額一覧!BB"&amp;P280)=1,INDIRECT("減額一覧!W"&amp;P280),"")</f>
        <v>207</v>
      </c>
      <c r="C280" s="44">
        <f ca="1">IF(B280="","",INDIRECT("減額一覧!C"&amp;$P280))</f>
        <v>259065000</v>
      </c>
      <c r="D280" s="79" t="str">
        <f ca="1">IF($B280="","",INDIRECT("減額一覧!G"&amp;$P280))</f>
        <v>河野　花恵</v>
      </c>
      <c r="E280" s="19">
        <f ca="1">IF(B280="","",INDIRECT("減額一覧!H"&amp;P280))</f>
        <v>20</v>
      </c>
      <c r="F280" s="19">
        <f ca="1">IF($B280="","",INDIRECT("減額一覧!AD"&amp;P280))</f>
        <v>2</v>
      </c>
      <c r="G280" s="20">
        <f ca="1">IF($B280="","",INDIRECT("減額一覧!AE"&amp;P280))</f>
        <v>440</v>
      </c>
      <c r="H280" s="20">
        <f ca="1">IF($B280="","",INDIRECT("減額一覧!AF"&amp;P280))</f>
        <v>273</v>
      </c>
      <c r="I280" s="32">
        <f ca="1">IF(B280="","",IF(INDIRECT("減額一覧!BM"&amp;P280)=0.08,0.08,0.1))</f>
        <v>0.1</v>
      </c>
      <c r="J280" s="52"/>
      <c r="K280" s="95" t="str">
        <f t="shared" ca="1" si="501"/>
        <v/>
      </c>
      <c r="L280" s="58" t="str">
        <f t="shared" ca="1" si="466"/>
        <v/>
      </c>
      <c r="N280" s="113" t="str">
        <f t="shared" ca="1" si="515"/>
        <v>市内</v>
      </c>
      <c r="O280" s="114">
        <f t="shared" ref="O280" ca="1" si="519">IF(B280="","",IF(INDIRECT("減額一覧!BM"&amp;P280)=0.08,0.08,0.1))</f>
        <v>0.1</v>
      </c>
      <c r="P280" s="38">
        <v>58</v>
      </c>
      <c r="Q280" s="38">
        <f t="shared" ca="1" si="517"/>
        <v>1</v>
      </c>
      <c r="R280" s="38">
        <f t="shared" ca="1" si="517"/>
        <v>1</v>
      </c>
      <c r="S280" s="66" t="str">
        <f t="shared" ca="1" si="468"/>
        <v>259</v>
      </c>
      <c r="T280" s="105" t="str">
        <f t="shared" ca="1" si="469"/>
        <v/>
      </c>
    </row>
    <row r="281" spans="1:20">
      <c r="A281">
        <f ca="1">IF(B281="","",INDIRECT("減額一覧!B"&amp;$P281))</f>
        <v>287</v>
      </c>
      <c r="B281" s="61">
        <f t="shared" ref="B281" ca="1" si="520">IF(INDIRECT("減額一覧!BC"&amp;P281)=1,INDIRECT("減額一覧!AG"&amp;P281),"")</f>
        <v>208</v>
      </c>
      <c r="C281" s="36">
        <f ca="1">IF(B281="","",INDIRECT("減額一覧!C"&amp;$P281))</f>
        <v>259065000</v>
      </c>
      <c r="D281" s="80" t="str">
        <f ca="1">IF($B281="","",INDIRECT("減額一覧!G"&amp;$P281))</f>
        <v>河野　花恵</v>
      </c>
      <c r="E281" s="19">
        <f ca="1">IF(B281="","",INDIRECT("減額一覧!H"&amp;P281))</f>
        <v>20</v>
      </c>
      <c r="F281" s="19">
        <f ca="1">IF($B281="","",INDIRECT("減額一覧!AN"&amp;P281))</f>
        <v>5</v>
      </c>
      <c r="G281" s="20">
        <f ca="1">IF($B281="","",INDIRECT("減額一覧!AO"&amp;P281))</f>
        <v>1100</v>
      </c>
      <c r="H281" s="20">
        <f ca="1">IF($B281="","",INDIRECT("減額一覧!AP"&amp;P281))</f>
        <v>682</v>
      </c>
      <c r="I281" s="32">
        <f ca="1">IF(B281="","",IF(INDIRECT("減額一覧!BN"&amp;P281)=0.08,0.08,0.1))</f>
        <v>0.1</v>
      </c>
      <c r="J281" s="52"/>
      <c r="K281" s="95" t="str">
        <f t="shared" ca="1" si="501"/>
        <v/>
      </c>
      <c r="L281" s="58" t="str">
        <f t="shared" ca="1" si="466"/>
        <v/>
      </c>
      <c r="N281" s="113" t="str">
        <f t="shared" ca="1" si="515"/>
        <v>市内</v>
      </c>
      <c r="O281" s="114">
        <f t="shared" ref="O281" ca="1" si="521">IF(B281="","",IF(INDIRECT("減額一覧!BN"&amp;P281)=0.08,0.08,0.1))</f>
        <v>0.1</v>
      </c>
      <c r="P281" s="38">
        <v>58</v>
      </c>
      <c r="Q281" s="38">
        <f t="shared" ca="1" si="517"/>
        <v>1</v>
      </c>
      <c r="R281" s="38">
        <f t="shared" ca="1" si="517"/>
        <v>1</v>
      </c>
      <c r="S281" s="66" t="str">
        <f t="shared" ca="1" si="468"/>
        <v>259</v>
      </c>
      <c r="T281" s="105" t="str">
        <f t="shared" ca="1" si="469"/>
        <v/>
      </c>
    </row>
    <row r="282" spans="1:20" hidden="1">
      <c r="A282" t="str">
        <f ca="1">IF(B282="","",INDIRECT("減額一覧!B"&amp;$P282))</f>
        <v/>
      </c>
      <c r="B282" s="61" t="str">
        <f t="shared" ref="B282" ca="1" si="522">IF(INDIRECT("減額一覧!BD"&amp;P282)=1,INDIRECT("減額一覧!AQ"&amp;P282),"")</f>
        <v/>
      </c>
      <c r="C282" s="45" t="str">
        <f ca="1">IF(B282="","",INDIRECT("減額一覧!C"&amp;$P282))</f>
        <v/>
      </c>
      <c r="D282" s="79" t="str">
        <f ca="1">IF($B282="","",INDIRECT("減額一覧!G"&amp;$P282))</f>
        <v/>
      </c>
      <c r="E282" s="19" t="str">
        <f ca="1">IF(B282="","",INDIRECT("減額一覧!H"&amp;P282))</f>
        <v/>
      </c>
      <c r="F282" s="19" t="str">
        <f ca="1">IF($B282="","",INDIRECT("減額一覧!AX"&amp;P282))</f>
        <v/>
      </c>
      <c r="G282" s="20" t="str">
        <f ca="1">IF($B282="","",INDIRECT("減額一覧!AY"&amp;P282))</f>
        <v/>
      </c>
      <c r="H282" s="20" t="str">
        <f ca="1">IF($B282="","",INDIRECT("減額一覧!AZ"&amp;P282))</f>
        <v/>
      </c>
      <c r="I282" s="32" t="str">
        <f ca="1">IF(B282="","",IF(INDIRECT("減額一覧!BO"&amp;P282)=0.08,0.08,0.1))</f>
        <v/>
      </c>
      <c r="J282" s="52"/>
      <c r="K282" s="95" t="str">
        <f t="shared" ca="1" si="501"/>
        <v/>
      </c>
      <c r="L282" s="58" t="str">
        <f t="shared" ca="1" si="466"/>
        <v/>
      </c>
      <c r="N282" s="113" t="str">
        <f t="shared" ca="1" si="515"/>
        <v/>
      </c>
      <c r="O282" s="114" t="str">
        <f t="shared" ref="O282" ca="1" si="523">IF(B282="","",IF(INDIRECT("減額一覧!BO"&amp;P282)=0.08,0.08,0.1))</f>
        <v/>
      </c>
      <c r="P282" s="38">
        <v>58</v>
      </c>
      <c r="Q282" s="38" t="str">
        <f t="shared" ca="1" si="517"/>
        <v/>
      </c>
      <c r="R282" s="38" t="str">
        <f t="shared" ca="1" si="517"/>
        <v/>
      </c>
      <c r="S282" s="66" t="str">
        <f t="shared" ca="1" si="468"/>
        <v/>
      </c>
      <c r="T282" s="105" t="str">
        <f t="shared" ca="1" si="469"/>
        <v/>
      </c>
    </row>
    <row r="283" spans="1:20" ht="19.5" thickBot="1">
      <c r="B283" s="64"/>
      <c r="C283" s="41" t="str">
        <f>IF(B283="","",減額一覧!C279)</f>
        <v/>
      </c>
      <c r="D283" s="43"/>
      <c r="E283" s="21"/>
      <c r="F283" s="22" t="s">
        <v>69</v>
      </c>
      <c r="G283" s="23">
        <f t="shared" ref="G283:H283" ca="1" si="524">SUBTOTAL(9,G279:G282)</f>
        <v>1760</v>
      </c>
      <c r="H283" s="23">
        <f t="shared" ca="1" si="524"/>
        <v>1091</v>
      </c>
      <c r="I283" s="30"/>
      <c r="J283" s="53"/>
      <c r="K283" s="96" t="str">
        <f t="shared" si="501"/>
        <v/>
      </c>
      <c r="L283" s="59" t="str">
        <f t="shared" si="466"/>
        <v/>
      </c>
      <c r="N283" s="108" t="str">
        <f t="shared" ref="N283" ca="1" si="525">IF(AND(G283=0,H283=0),"","小計")</f>
        <v>小計</v>
      </c>
      <c r="O283" s="108" t="str">
        <f t="shared" ref="O283" ca="1" si="526">IF(AND(G283=0,H283=0),"","小計")</f>
        <v>小計</v>
      </c>
      <c r="P283" s="38"/>
      <c r="Q283" s="38"/>
      <c r="R283" s="38"/>
      <c r="S283" s="66" t="str">
        <f t="shared" si="468"/>
        <v/>
      </c>
      <c r="T283" s="105" t="str">
        <f t="shared" si="469"/>
        <v/>
      </c>
    </row>
    <row r="284" spans="1:20" ht="57" thickTop="1">
      <c r="A284">
        <f ca="1">IF(B284="","",INDIRECT("減額一覧!B"&amp;$P284))</f>
        <v>288</v>
      </c>
      <c r="B284" s="61">
        <f t="shared" ref="B284" ca="1" si="527">IF(INDIRECT("減額一覧!BA"&amp;P284)=1,INDIRECT("減額一覧!M"&amp;P284),"")</f>
        <v>205</v>
      </c>
      <c r="C284" s="36">
        <f ca="1">IF(B284="","",INDIRECT("減額一覧!C"&amp;$P284))</f>
        <v>112216000</v>
      </c>
      <c r="D284" s="78" t="str">
        <f ca="1">IF($B284="","",INDIRECT("減額一覧!G"&amp;$P284))</f>
        <v>玉川化成工業㈱　代表取締役　玉川　孝明</v>
      </c>
      <c r="E284" s="19">
        <f ca="1">IF(B284="","",INDIRECT("減額一覧!H"&amp;P284))</f>
        <v>20</v>
      </c>
      <c r="F284" s="19">
        <f ca="1">IF($B284="","",INDIRECT("減額一覧!T"&amp;P284))</f>
        <v>9</v>
      </c>
      <c r="G284" s="20">
        <f ca="1">IF($B284="","",INDIRECT("減額一覧!U"&amp;P284))</f>
        <v>2128</v>
      </c>
      <c r="H284" s="20">
        <f ca="1">IF($B284="","",INDIRECT("減額一覧!V"&amp;P284))</f>
        <v>1228</v>
      </c>
      <c r="I284" s="32">
        <f ca="1">IF(B284="","",IF(INDIRECT("減額一覧!BL"&amp;P284)=0.08,0.08,0.1))</f>
        <v>0.1</v>
      </c>
      <c r="J284" s="51" t="s">
        <v>483</v>
      </c>
      <c r="K284" s="94" t="str">
        <f t="shared" ca="1" si="501"/>
        <v/>
      </c>
      <c r="L284" s="56" t="str">
        <f t="shared" ca="1" si="466"/>
        <v/>
      </c>
      <c r="N284" s="113" t="str">
        <f t="shared" ref="N284:N287" ca="1" si="528">IF(A284="","",IF(A284&gt;3000,"月ヶ瀬",IF(A284&gt;=2000,"都祁","市内")))</f>
        <v>市内</v>
      </c>
      <c r="O284" s="114">
        <f t="shared" ref="O284" ca="1" si="529">IF(B284="","",IF(INDIRECT("減額一覧!BL"&amp;P284)=0.08,0.08,0.1))</f>
        <v>0.1</v>
      </c>
      <c r="P284" s="38">
        <v>59</v>
      </c>
      <c r="Q284" s="38">
        <f t="shared" ref="Q284:R287" ca="1" si="530">IF(G284="","",IF(G284&gt;0,1,""))</f>
        <v>1</v>
      </c>
      <c r="R284" s="38">
        <f t="shared" ca="1" si="530"/>
        <v>1</v>
      </c>
      <c r="S284" s="66" t="str">
        <f t="shared" ca="1" si="468"/>
        <v>112</v>
      </c>
      <c r="T284" s="105" t="str">
        <f t="shared" ca="1" si="469"/>
        <v/>
      </c>
    </row>
    <row r="285" spans="1:20" ht="56.25">
      <c r="A285">
        <f ca="1">IF(B285="","",INDIRECT("減額一覧!B"&amp;$P285))</f>
        <v>288</v>
      </c>
      <c r="B285" s="61">
        <f t="shared" ref="B285" ca="1" si="531">IF(INDIRECT("減額一覧!BB"&amp;P285)=1,INDIRECT("減額一覧!W"&amp;P285),"")</f>
        <v>206</v>
      </c>
      <c r="C285" s="44">
        <f ca="1">IF(B285="","",INDIRECT("減額一覧!C"&amp;$P285))</f>
        <v>112216000</v>
      </c>
      <c r="D285" s="79" t="str">
        <f ca="1">IF($B285="","",INDIRECT("減額一覧!G"&amp;$P285))</f>
        <v>玉川化成工業㈱　代表取締役　玉川　孝明</v>
      </c>
      <c r="E285" s="19">
        <f ca="1">IF(B285="","",INDIRECT("減額一覧!H"&amp;P285))</f>
        <v>20</v>
      </c>
      <c r="F285" s="19">
        <f ca="1">IF($B285="","",INDIRECT("減額一覧!AD"&amp;P285))</f>
        <v>9</v>
      </c>
      <c r="G285" s="20">
        <f ca="1">IF($B285="","",INDIRECT("減額一覧!AE"&amp;P285))</f>
        <v>2128</v>
      </c>
      <c r="H285" s="20">
        <f ca="1">IF($B285="","",INDIRECT("減額一覧!AF"&amp;P285))</f>
        <v>1228</v>
      </c>
      <c r="I285" s="32">
        <f ca="1">IF(B285="","",IF(INDIRECT("減額一覧!BM"&amp;P285)=0.08,0.08,0.1))</f>
        <v>0.1</v>
      </c>
      <c r="J285" s="52"/>
      <c r="K285" s="95" t="str">
        <f t="shared" ca="1" si="501"/>
        <v/>
      </c>
      <c r="L285" s="58" t="str">
        <f t="shared" ca="1" si="466"/>
        <v/>
      </c>
      <c r="N285" s="113" t="str">
        <f t="shared" ca="1" si="528"/>
        <v>市内</v>
      </c>
      <c r="O285" s="114">
        <f t="shared" ref="O285" ca="1" si="532">IF(B285="","",IF(INDIRECT("減額一覧!BM"&amp;P285)=0.08,0.08,0.1))</f>
        <v>0.1</v>
      </c>
      <c r="P285" s="38">
        <v>59</v>
      </c>
      <c r="Q285" s="38">
        <f t="shared" ca="1" si="530"/>
        <v>1</v>
      </c>
      <c r="R285" s="38">
        <f t="shared" ca="1" si="530"/>
        <v>1</v>
      </c>
      <c r="S285" s="66" t="str">
        <f t="shared" ca="1" si="468"/>
        <v>112</v>
      </c>
      <c r="T285" s="105" t="str">
        <f t="shared" ca="1" si="469"/>
        <v/>
      </c>
    </row>
    <row r="286" spans="1:20" ht="56.25">
      <c r="A286">
        <f ca="1">IF(B286="","",INDIRECT("減額一覧!B"&amp;$P286))</f>
        <v>288</v>
      </c>
      <c r="B286" s="61">
        <f t="shared" ref="B286" ca="1" si="533">IF(INDIRECT("減額一覧!BC"&amp;P286)=1,INDIRECT("減額一覧!AG"&amp;P286),"")</f>
        <v>207</v>
      </c>
      <c r="C286" s="36">
        <f ca="1">IF(B286="","",INDIRECT("減額一覧!C"&amp;$P286))</f>
        <v>112216000</v>
      </c>
      <c r="D286" s="80" t="str">
        <f ca="1">IF($B286="","",INDIRECT("減額一覧!G"&amp;$P286))</f>
        <v>玉川化成工業㈱　代表取締役　玉川　孝明</v>
      </c>
      <c r="E286" s="19">
        <f ca="1">IF(B286="","",INDIRECT("減額一覧!H"&amp;P286))</f>
        <v>20</v>
      </c>
      <c r="F286" s="19">
        <f ca="1">IF($B286="","",INDIRECT("減額一覧!AN"&amp;P286))</f>
        <v>33</v>
      </c>
      <c r="G286" s="20">
        <f ca="1">IF($B286="","",INDIRECT("減額一覧!AO"&amp;P286))</f>
        <v>7804</v>
      </c>
      <c r="H286" s="20">
        <f ca="1">IF($B286="","",INDIRECT("減額一覧!AP"&amp;P286))</f>
        <v>4501</v>
      </c>
      <c r="I286" s="32">
        <f ca="1">IF(B286="","",IF(INDIRECT("減額一覧!BN"&amp;P286)=0.08,0.08,0.1))</f>
        <v>0.1</v>
      </c>
      <c r="J286" s="52"/>
      <c r="K286" s="95" t="str">
        <f t="shared" ca="1" si="501"/>
        <v/>
      </c>
      <c r="L286" s="58" t="str">
        <f t="shared" ca="1" si="466"/>
        <v/>
      </c>
      <c r="N286" s="113" t="str">
        <f t="shared" ca="1" si="528"/>
        <v>市内</v>
      </c>
      <c r="O286" s="114">
        <f t="shared" ref="O286" ca="1" si="534">IF(B286="","",IF(INDIRECT("減額一覧!BN"&amp;P286)=0.08,0.08,0.1))</f>
        <v>0.1</v>
      </c>
      <c r="P286" s="38">
        <v>59</v>
      </c>
      <c r="Q286" s="38">
        <f t="shared" ca="1" si="530"/>
        <v>1</v>
      </c>
      <c r="R286" s="38">
        <f t="shared" ca="1" si="530"/>
        <v>1</v>
      </c>
      <c r="S286" s="66" t="str">
        <f t="shared" ca="1" si="468"/>
        <v>112</v>
      </c>
      <c r="T286" s="105" t="str">
        <f t="shared" ca="1" si="469"/>
        <v/>
      </c>
    </row>
    <row r="287" spans="1:20" ht="56.25">
      <c r="A287">
        <f ca="1">IF(B287="","",INDIRECT("減額一覧!B"&amp;$P287))</f>
        <v>288</v>
      </c>
      <c r="B287" s="61">
        <f t="shared" ref="B287" ca="1" si="535">IF(INDIRECT("減額一覧!BD"&amp;P287)=1,INDIRECT("減額一覧!AQ"&amp;P287),"")</f>
        <v>208</v>
      </c>
      <c r="C287" s="45">
        <f ca="1">IF(B287="","",INDIRECT("減額一覧!C"&amp;$P287))</f>
        <v>112216000</v>
      </c>
      <c r="D287" s="79" t="str">
        <f ca="1">IF($B287="","",INDIRECT("減額一覧!G"&amp;$P287))</f>
        <v>玉川化成工業㈱　代表取締役　玉川　孝明</v>
      </c>
      <c r="E287" s="19">
        <f ca="1">IF(B287="","",INDIRECT("減額一覧!H"&amp;P287))</f>
        <v>20</v>
      </c>
      <c r="F287" s="19">
        <f ca="1">IF($B287="","",INDIRECT("減額一覧!AX"&amp;P287))</f>
        <v>33</v>
      </c>
      <c r="G287" s="20">
        <f ca="1">IF($B287="","",INDIRECT("減額一覧!AY"&amp;P287))</f>
        <v>7804</v>
      </c>
      <c r="H287" s="20">
        <f ca="1">IF($B287="","",INDIRECT("減額一覧!AZ"&amp;P287))</f>
        <v>4501</v>
      </c>
      <c r="I287" s="32">
        <f ca="1">IF(B287="","",IF(INDIRECT("減額一覧!BO"&amp;P287)=0.08,0.08,0.1))</f>
        <v>0.1</v>
      </c>
      <c r="J287" s="52"/>
      <c r="K287" s="95" t="str">
        <f t="shared" ca="1" si="501"/>
        <v/>
      </c>
      <c r="L287" s="58" t="str">
        <f t="shared" ca="1" si="466"/>
        <v/>
      </c>
      <c r="N287" s="113" t="str">
        <f t="shared" ca="1" si="528"/>
        <v>市内</v>
      </c>
      <c r="O287" s="114">
        <f t="shared" ref="O287" ca="1" si="536">IF(B287="","",IF(INDIRECT("減額一覧!BO"&amp;P287)=0.08,0.08,0.1))</f>
        <v>0.1</v>
      </c>
      <c r="P287" s="38">
        <v>59</v>
      </c>
      <c r="Q287" s="38">
        <f t="shared" ca="1" si="530"/>
        <v>1</v>
      </c>
      <c r="R287" s="38">
        <f t="shared" ca="1" si="530"/>
        <v>1</v>
      </c>
      <c r="S287" s="66" t="str">
        <f t="shared" ca="1" si="468"/>
        <v>112</v>
      </c>
      <c r="T287" s="105" t="str">
        <f t="shared" ca="1" si="469"/>
        <v/>
      </c>
    </row>
    <row r="288" spans="1:20" ht="19.5" thickBot="1">
      <c r="B288" s="64"/>
      <c r="C288" s="41" t="str">
        <f>IF(B288="","",減額一覧!C284)</f>
        <v/>
      </c>
      <c r="D288" s="43"/>
      <c r="E288" s="21"/>
      <c r="F288" s="22" t="s">
        <v>69</v>
      </c>
      <c r="G288" s="23">
        <f t="shared" ref="G288:H288" ca="1" si="537">SUBTOTAL(9,G284:G287)</f>
        <v>19864</v>
      </c>
      <c r="H288" s="23">
        <f t="shared" ca="1" si="537"/>
        <v>11458</v>
      </c>
      <c r="I288" s="30"/>
      <c r="J288" s="53"/>
      <c r="K288" s="96" t="str">
        <f t="shared" si="501"/>
        <v/>
      </c>
      <c r="L288" s="59" t="str">
        <f t="shared" si="466"/>
        <v/>
      </c>
      <c r="N288" s="108" t="str">
        <f t="shared" ref="N288" ca="1" si="538">IF(AND(G288=0,H288=0),"","小計")</f>
        <v>小計</v>
      </c>
      <c r="O288" s="108" t="str">
        <f t="shared" ref="O288" ca="1" si="539">IF(AND(G288=0,H288=0),"","小計")</f>
        <v>小計</v>
      </c>
      <c r="P288" s="38"/>
      <c r="Q288" s="38"/>
      <c r="R288" s="38"/>
      <c r="S288" s="66" t="str">
        <f t="shared" si="468"/>
        <v/>
      </c>
      <c r="T288" s="105" t="str">
        <f t="shared" si="469"/>
        <v/>
      </c>
    </row>
    <row r="289" spans="1:20" ht="19.5" thickTop="1">
      <c r="A289">
        <f ca="1">IF(B289="","",INDIRECT("減額一覧!B"&amp;$P289))</f>
        <v>291</v>
      </c>
      <c r="B289" s="61">
        <f t="shared" ref="B289" ca="1" si="540">IF(INDIRECT("減額一覧!BA"&amp;P289)=1,INDIRECT("減額一覧!M"&amp;P289),"")</f>
        <v>207</v>
      </c>
      <c r="C289" s="36">
        <f ca="1">IF(B289="","",INDIRECT("減額一覧!C"&amp;$P289))</f>
        <v>560087000</v>
      </c>
      <c r="D289" s="78" t="str">
        <f ca="1">IF($B289="","",INDIRECT("減額一覧!G"&amp;$P289))</f>
        <v>堀江　健太郎</v>
      </c>
      <c r="E289" s="19">
        <f ca="1">IF(B289="","",INDIRECT("減額一覧!H"&amp;P289))</f>
        <v>13</v>
      </c>
      <c r="F289" s="19">
        <f ca="1">IF($B289="","",INDIRECT("減額一覧!T"&amp;P289))</f>
        <v>31</v>
      </c>
      <c r="G289" s="20">
        <f ca="1">IF($B289="","",INDIRECT("減額一覧!U"&amp;P289))</f>
        <v>6474</v>
      </c>
      <c r="H289" s="20">
        <f ca="1">IF($B289="","",INDIRECT("減額一覧!V"&amp;P289))</f>
        <v>4228</v>
      </c>
      <c r="I289" s="32">
        <f ca="1">IF(B289="","",IF(INDIRECT("減額一覧!BL"&amp;P289)=0.08,0.08,0.1))</f>
        <v>0.1</v>
      </c>
      <c r="J289" s="51" t="s">
        <v>526</v>
      </c>
      <c r="K289" s="94" t="str">
        <f t="shared" ca="1" si="501"/>
        <v/>
      </c>
      <c r="L289" s="56" t="str">
        <f t="shared" ca="1" si="466"/>
        <v/>
      </c>
      <c r="N289" s="113" t="str">
        <f t="shared" ref="N289:N292" ca="1" si="541">IF(A289="","",IF(A289&gt;3000,"月ヶ瀬",IF(A289&gt;=2000,"都祁","市内")))</f>
        <v>市内</v>
      </c>
      <c r="O289" s="114">
        <f t="shared" ref="O289" ca="1" si="542">IF(B289="","",IF(INDIRECT("減額一覧!BL"&amp;P289)=0.08,0.08,0.1))</f>
        <v>0.1</v>
      </c>
      <c r="P289" s="38">
        <v>60</v>
      </c>
      <c r="Q289" s="38">
        <f t="shared" ref="Q289:R292" ca="1" si="543">IF(G289="","",IF(G289&gt;0,1,""))</f>
        <v>1</v>
      </c>
      <c r="R289" s="38">
        <f t="shared" ca="1" si="543"/>
        <v>1</v>
      </c>
      <c r="S289" s="66" t="str">
        <f t="shared" ca="1" si="468"/>
        <v>560</v>
      </c>
      <c r="T289" s="105" t="str">
        <f t="shared" ca="1" si="469"/>
        <v/>
      </c>
    </row>
    <row r="290" spans="1:20">
      <c r="A290">
        <f ca="1">IF(B290="","",INDIRECT("減額一覧!B"&amp;$P290))</f>
        <v>291</v>
      </c>
      <c r="B290" s="61">
        <f t="shared" ref="B290" ca="1" si="544">IF(INDIRECT("減額一覧!BB"&amp;P290)=1,INDIRECT("減額一覧!W"&amp;P290),"")</f>
        <v>208</v>
      </c>
      <c r="C290" s="44">
        <f ca="1">IF(B290="","",INDIRECT("減額一覧!C"&amp;$P290))</f>
        <v>560087000</v>
      </c>
      <c r="D290" s="79" t="str">
        <f ca="1">IF($B290="","",INDIRECT("減額一覧!G"&amp;$P290))</f>
        <v>堀江　健太郎</v>
      </c>
      <c r="E290" s="19">
        <f ca="1">IF(B290="","",INDIRECT("減額一覧!H"&amp;P290))</f>
        <v>13</v>
      </c>
      <c r="F290" s="19">
        <f ca="1">IF($B290="","",INDIRECT("減額一覧!AD"&amp;P290))</f>
        <v>31</v>
      </c>
      <c r="G290" s="20">
        <f ca="1">IF($B290="","",INDIRECT("減額一覧!AE"&amp;P290))</f>
        <v>6474</v>
      </c>
      <c r="H290" s="20">
        <f ca="1">IF($B290="","",INDIRECT("減額一覧!AF"&amp;P290))</f>
        <v>4228</v>
      </c>
      <c r="I290" s="32">
        <f ca="1">IF(B290="","",IF(INDIRECT("減額一覧!BM"&amp;P290)=0.08,0.08,0.1))</f>
        <v>0.1</v>
      </c>
      <c r="J290" s="52"/>
      <c r="K290" s="95" t="str">
        <f t="shared" ca="1" si="501"/>
        <v/>
      </c>
      <c r="L290" s="58" t="str">
        <f t="shared" ca="1" si="466"/>
        <v/>
      </c>
      <c r="N290" s="113" t="str">
        <f t="shared" ca="1" si="541"/>
        <v>市内</v>
      </c>
      <c r="O290" s="114">
        <f t="shared" ref="O290" ca="1" si="545">IF(B290="","",IF(INDIRECT("減額一覧!BM"&amp;P290)=0.08,0.08,0.1))</f>
        <v>0.1</v>
      </c>
      <c r="P290" s="38">
        <v>60</v>
      </c>
      <c r="Q290" s="38">
        <f t="shared" ca="1" si="543"/>
        <v>1</v>
      </c>
      <c r="R290" s="38">
        <f t="shared" ca="1" si="543"/>
        <v>1</v>
      </c>
      <c r="S290" s="66" t="str">
        <f t="shared" ca="1" si="468"/>
        <v>560</v>
      </c>
      <c r="T290" s="105" t="str">
        <f t="shared" ca="1" si="469"/>
        <v/>
      </c>
    </row>
    <row r="291" spans="1:20" hidden="1">
      <c r="A291" t="str">
        <f ca="1">IF(B291="","",INDIRECT("減額一覧!B"&amp;$P291))</f>
        <v/>
      </c>
      <c r="B291" s="61" t="str">
        <f t="shared" ref="B291" ca="1" si="546">IF(INDIRECT("減額一覧!BC"&amp;P291)=1,INDIRECT("減額一覧!AG"&amp;P291),"")</f>
        <v/>
      </c>
      <c r="C291" s="36" t="str">
        <f ca="1">IF(B291="","",INDIRECT("減額一覧!C"&amp;$P291))</f>
        <v/>
      </c>
      <c r="D291" s="80" t="str">
        <f ca="1">IF($B291="","",INDIRECT("減額一覧!G"&amp;$P291))</f>
        <v/>
      </c>
      <c r="E291" s="19" t="str">
        <f ca="1">IF(B291="","",INDIRECT("減額一覧!H"&amp;P291))</f>
        <v/>
      </c>
      <c r="F291" s="19" t="str">
        <f ca="1">IF($B291="","",INDIRECT("減額一覧!AN"&amp;P291))</f>
        <v/>
      </c>
      <c r="G291" s="20" t="str">
        <f ca="1">IF($B291="","",INDIRECT("減額一覧!AO"&amp;P291))</f>
        <v/>
      </c>
      <c r="H291" s="20" t="str">
        <f ca="1">IF($B291="","",INDIRECT("減額一覧!AP"&amp;P291))</f>
        <v/>
      </c>
      <c r="I291" s="32" t="str">
        <f ca="1">IF(B291="","",IF(INDIRECT("減額一覧!BN"&amp;P291)=0.08,0.08,0.1))</f>
        <v/>
      </c>
      <c r="J291" s="52"/>
      <c r="K291" s="95" t="str">
        <f t="shared" ca="1" si="501"/>
        <v/>
      </c>
      <c r="L291" s="58" t="str">
        <f t="shared" ca="1" si="466"/>
        <v/>
      </c>
      <c r="N291" s="113" t="str">
        <f t="shared" ca="1" si="541"/>
        <v/>
      </c>
      <c r="O291" s="114" t="str">
        <f t="shared" ref="O291" ca="1" si="547">IF(B291="","",IF(INDIRECT("減額一覧!BN"&amp;P291)=0.08,0.08,0.1))</f>
        <v/>
      </c>
      <c r="P291" s="38">
        <v>60</v>
      </c>
      <c r="Q291" s="38" t="str">
        <f t="shared" ca="1" si="543"/>
        <v/>
      </c>
      <c r="R291" s="38" t="str">
        <f t="shared" ca="1" si="543"/>
        <v/>
      </c>
      <c r="S291" s="66" t="str">
        <f t="shared" ca="1" si="468"/>
        <v/>
      </c>
      <c r="T291" s="105" t="str">
        <f t="shared" ca="1" si="469"/>
        <v/>
      </c>
    </row>
    <row r="292" spans="1:20" hidden="1">
      <c r="A292" t="str">
        <f ca="1">IF(B292="","",INDIRECT("減額一覧!B"&amp;$P292))</f>
        <v/>
      </c>
      <c r="B292" s="61" t="str">
        <f t="shared" ref="B292" ca="1" si="548">IF(INDIRECT("減額一覧!BD"&amp;P292)=1,INDIRECT("減額一覧!AQ"&amp;P292),"")</f>
        <v/>
      </c>
      <c r="C292" s="45" t="str">
        <f ca="1">IF(B292="","",INDIRECT("減額一覧!C"&amp;$P292))</f>
        <v/>
      </c>
      <c r="D292" s="79" t="str">
        <f ca="1">IF($B292="","",INDIRECT("減額一覧!G"&amp;$P292))</f>
        <v/>
      </c>
      <c r="E292" s="19" t="str">
        <f ca="1">IF(B292="","",INDIRECT("減額一覧!H"&amp;P292))</f>
        <v/>
      </c>
      <c r="F292" s="19" t="str">
        <f ca="1">IF($B292="","",INDIRECT("減額一覧!AX"&amp;P292))</f>
        <v/>
      </c>
      <c r="G292" s="20" t="str">
        <f ca="1">IF($B292="","",INDIRECT("減額一覧!AY"&amp;P292))</f>
        <v/>
      </c>
      <c r="H292" s="20" t="str">
        <f ca="1">IF($B292="","",INDIRECT("減額一覧!AZ"&amp;P292))</f>
        <v/>
      </c>
      <c r="I292" s="32" t="str">
        <f ca="1">IF(B292="","",IF(INDIRECT("減額一覧!BO"&amp;P292)=0.08,0.08,0.1))</f>
        <v/>
      </c>
      <c r="J292" s="52"/>
      <c r="K292" s="95" t="str">
        <f t="shared" ca="1" si="501"/>
        <v/>
      </c>
      <c r="L292" s="58" t="str">
        <f t="shared" ca="1" si="466"/>
        <v/>
      </c>
      <c r="N292" s="113" t="str">
        <f t="shared" ca="1" si="541"/>
        <v/>
      </c>
      <c r="O292" s="114" t="str">
        <f t="shared" ref="O292" ca="1" si="549">IF(B292="","",IF(INDIRECT("減額一覧!BO"&amp;P292)=0.08,0.08,0.1))</f>
        <v/>
      </c>
      <c r="P292" s="38">
        <v>60</v>
      </c>
      <c r="Q292" s="38" t="str">
        <f t="shared" ca="1" si="543"/>
        <v/>
      </c>
      <c r="R292" s="38" t="str">
        <f t="shared" ca="1" si="543"/>
        <v/>
      </c>
      <c r="S292" s="66" t="str">
        <f t="shared" ca="1" si="468"/>
        <v/>
      </c>
      <c r="T292" s="105" t="str">
        <f t="shared" ca="1" si="469"/>
        <v/>
      </c>
    </row>
    <row r="293" spans="1:20" ht="19.5" thickBot="1">
      <c r="B293" s="64"/>
      <c r="C293" s="41" t="str">
        <f>IF(B293="","",減額一覧!C289)</f>
        <v/>
      </c>
      <c r="D293" s="43"/>
      <c r="E293" s="21"/>
      <c r="F293" s="22" t="s">
        <v>69</v>
      </c>
      <c r="G293" s="23">
        <f t="shared" ref="G293:H293" ca="1" si="550">SUBTOTAL(9,G289:G292)</f>
        <v>12948</v>
      </c>
      <c r="H293" s="23">
        <f t="shared" ca="1" si="550"/>
        <v>8456</v>
      </c>
      <c r="I293" s="30"/>
      <c r="J293" s="53"/>
      <c r="K293" s="96" t="str">
        <f t="shared" si="501"/>
        <v/>
      </c>
      <c r="L293" s="59" t="str">
        <f t="shared" si="466"/>
        <v/>
      </c>
      <c r="N293" s="108" t="str">
        <f t="shared" ref="N293" ca="1" si="551">IF(AND(G293=0,H293=0),"","小計")</f>
        <v>小計</v>
      </c>
      <c r="O293" s="108" t="str">
        <f t="shared" ref="O293" ca="1" si="552">IF(AND(G293=0,H293=0),"","小計")</f>
        <v>小計</v>
      </c>
      <c r="P293" s="38"/>
      <c r="Q293" s="38"/>
      <c r="R293" s="38"/>
      <c r="S293" s="66" t="str">
        <f t="shared" si="468"/>
        <v/>
      </c>
      <c r="T293" s="105" t="str">
        <f t="shared" si="469"/>
        <v/>
      </c>
    </row>
    <row r="294" spans="1:20" ht="19.5" thickTop="1">
      <c r="A294">
        <f ca="1">IF(B294="","",INDIRECT("減額一覧!B"&amp;$P294))</f>
        <v>292</v>
      </c>
      <c r="B294" s="61">
        <f t="shared" ref="B294" ca="1" si="553">IF(INDIRECT("減額一覧!BA"&amp;P294)=1,INDIRECT("減額一覧!M"&amp;P294),"")</f>
        <v>207</v>
      </c>
      <c r="C294" s="36">
        <f ca="1">IF(B294="","",INDIRECT("減額一覧!C"&amp;$P294))</f>
        <v>562129000</v>
      </c>
      <c r="D294" s="78" t="str">
        <f ca="1">IF($B294="","",INDIRECT("減額一覧!G"&amp;$P294))</f>
        <v>上久保　嘉光</v>
      </c>
      <c r="E294" s="19">
        <f ca="1">IF(B294="","",INDIRECT("減額一覧!H"&amp;P294))</f>
        <v>20</v>
      </c>
      <c r="F294" s="19">
        <f ca="1">IF($B294="","",INDIRECT("減額一覧!T"&amp;P294))</f>
        <v>12</v>
      </c>
      <c r="G294" s="20">
        <f ca="1">IF($B294="","",INDIRECT("減額一覧!U"&amp;P294))</f>
        <v>2640</v>
      </c>
      <c r="H294" s="20">
        <f ca="1">IF($B294="","",INDIRECT("減額一覧!V"&amp;P294))</f>
        <v>1637</v>
      </c>
      <c r="I294" s="32">
        <f ca="1">IF(B294="","",IF(INDIRECT("減額一覧!BL"&amp;P294)=0.08,0.08,0.1))</f>
        <v>0.1</v>
      </c>
      <c r="J294" s="51" t="s">
        <v>484</v>
      </c>
      <c r="K294" s="94" t="str">
        <f t="shared" ca="1" si="501"/>
        <v/>
      </c>
      <c r="L294" s="56" t="str">
        <f t="shared" ca="1" si="466"/>
        <v/>
      </c>
      <c r="N294" s="113" t="str">
        <f t="shared" ref="N294:N297" ca="1" si="554">IF(A294="","",IF(A294&gt;3000,"月ヶ瀬",IF(A294&gt;=2000,"都祁","市内")))</f>
        <v>市内</v>
      </c>
      <c r="O294" s="114">
        <f t="shared" ref="O294" ca="1" si="555">IF(B294="","",IF(INDIRECT("減額一覧!BL"&amp;P294)=0.08,0.08,0.1))</f>
        <v>0.1</v>
      </c>
      <c r="P294" s="38">
        <v>61</v>
      </c>
      <c r="Q294" s="38">
        <f t="shared" ref="Q294:R297" ca="1" si="556">IF(G294="","",IF(G294&gt;0,1,""))</f>
        <v>1</v>
      </c>
      <c r="R294" s="38">
        <f t="shared" ca="1" si="556"/>
        <v>1</v>
      </c>
      <c r="S294" s="66" t="str">
        <f t="shared" ca="1" si="468"/>
        <v>562</v>
      </c>
      <c r="T294" s="105" t="str">
        <f t="shared" ca="1" si="469"/>
        <v/>
      </c>
    </row>
    <row r="295" spans="1:20">
      <c r="A295">
        <f ca="1">IF(B295="","",INDIRECT("減額一覧!B"&amp;$P295))</f>
        <v>292</v>
      </c>
      <c r="B295" s="61">
        <f t="shared" ref="B295" ca="1" si="557">IF(INDIRECT("減額一覧!BB"&amp;P295)=1,INDIRECT("減額一覧!W"&amp;P295),"")</f>
        <v>208</v>
      </c>
      <c r="C295" s="44">
        <f ca="1">IF(B295="","",INDIRECT("減額一覧!C"&amp;$P295))</f>
        <v>562129000</v>
      </c>
      <c r="D295" s="79" t="str">
        <f ca="1">IF($B295="","",INDIRECT("減額一覧!G"&amp;$P295))</f>
        <v>上久保　嘉光</v>
      </c>
      <c r="E295" s="19">
        <f ca="1">IF(B295="","",INDIRECT("減額一覧!H"&amp;P295))</f>
        <v>20</v>
      </c>
      <c r="F295" s="19">
        <f ca="1">IF($B295="","",INDIRECT("減額一覧!AD"&amp;P295))</f>
        <v>12</v>
      </c>
      <c r="G295" s="20">
        <f ca="1">IF($B295="","",INDIRECT("減額一覧!AE"&amp;P295))</f>
        <v>2640</v>
      </c>
      <c r="H295" s="20">
        <f ca="1">IF($B295="","",INDIRECT("減額一覧!AF"&amp;P295))</f>
        <v>1637</v>
      </c>
      <c r="I295" s="32">
        <f ca="1">IF(B295="","",IF(INDIRECT("減額一覧!BM"&amp;P295)=0.08,0.08,0.1))</f>
        <v>0.1</v>
      </c>
      <c r="J295" s="52"/>
      <c r="K295" s="95" t="str">
        <f t="shared" ca="1" si="501"/>
        <v/>
      </c>
      <c r="L295" s="58" t="str">
        <f t="shared" ca="1" si="466"/>
        <v/>
      </c>
      <c r="N295" s="113" t="str">
        <f t="shared" ca="1" si="554"/>
        <v>市内</v>
      </c>
      <c r="O295" s="114">
        <f t="shared" ref="O295" ca="1" si="558">IF(B295="","",IF(INDIRECT("減額一覧!BM"&amp;P295)=0.08,0.08,0.1))</f>
        <v>0.1</v>
      </c>
      <c r="P295" s="38">
        <v>61</v>
      </c>
      <c r="Q295" s="38">
        <f t="shared" ca="1" si="556"/>
        <v>1</v>
      </c>
      <c r="R295" s="38">
        <f t="shared" ca="1" si="556"/>
        <v>1</v>
      </c>
      <c r="S295" s="66" t="str">
        <f t="shared" ca="1" si="468"/>
        <v>562</v>
      </c>
      <c r="T295" s="105" t="str">
        <f t="shared" ca="1" si="469"/>
        <v/>
      </c>
    </row>
    <row r="296" spans="1:20" hidden="1">
      <c r="A296" t="str">
        <f ca="1">IF(B296="","",INDIRECT("減額一覧!B"&amp;$P296))</f>
        <v/>
      </c>
      <c r="B296" s="61" t="str">
        <f t="shared" ref="B296" ca="1" si="559">IF(INDIRECT("減額一覧!BC"&amp;P296)=1,INDIRECT("減額一覧!AG"&amp;P296),"")</f>
        <v/>
      </c>
      <c r="C296" s="36" t="str">
        <f ca="1">IF(B296="","",INDIRECT("減額一覧!C"&amp;$P296))</f>
        <v/>
      </c>
      <c r="D296" s="80" t="str">
        <f ca="1">IF($B296="","",INDIRECT("減額一覧!G"&amp;$P296))</f>
        <v/>
      </c>
      <c r="E296" s="19" t="str">
        <f ca="1">IF(B296="","",INDIRECT("減額一覧!H"&amp;P296))</f>
        <v/>
      </c>
      <c r="F296" s="19" t="str">
        <f ca="1">IF($B296="","",INDIRECT("減額一覧!AN"&amp;P296))</f>
        <v/>
      </c>
      <c r="G296" s="20" t="str">
        <f ca="1">IF($B296="","",INDIRECT("減額一覧!AO"&amp;P296))</f>
        <v/>
      </c>
      <c r="H296" s="20" t="str">
        <f ca="1">IF($B296="","",INDIRECT("減額一覧!AP"&amp;P296))</f>
        <v/>
      </c>
      <c r="I296" s="32" t="str">
        <f ca="1">IF(B296="","",IF(INDIRECT("減額一覧!BN"&amp;P296)=0.08,0.08,0.1))</f>
        <v/>
      </c>
      <c r="J296" s="52"/>
      <c r="K296" s="95" t="str">
        <f t="shared" ca="1" si="501"/>
        <v/>
      </c>
      <c r="L296" s="58" t="str">
        <f t="shared" ca="1" si="466"/>
        <v/>
      </c>
      <c r="N296" s="113" t="str">
        <f t="shared" ca="1" si="554"/>
        <v/>
      </c>
      <c r="O296" s="114" t="str">
        <f t="shared" ref="O296" ca="1" si="560">IF(B296="","",IF(INDIRECT("減額一覧!BN"&amp;P296)=0.08,0.08,0.1))</f>
        <v/>
      </c>
      <c r="P296" s="38">
        <v>61</v>
      </c>
      <c r="Q296" s="38" t="str">
        <f t="shared" ca="1" si="556"/>
        <v/>
      </c>
      <c r="R296" s="38" t="str">
        <f t="shared" ca="1" si="556"/>
        <v/>
      </c>
      <c r="S296" s="66" t="str">
        <f t="shared" ca="1" si="468"/>
        <v/>
      </c>
      <c r="T296" s="105" t="str">
        <f t="shared" ca="1" si="469"/>
        <v/>
      </c>
    </row>
    <row r="297" spans="1:20" hidden="1">
      <c r="A297" t="str">
        <f ca="1">IF(B297="","",INDIRECT("減額一覧!B"&amp;$P297))</f>
        <v/>
      </c>
      <c r="B297" s="61" t="str">
        <f t="shared" ref="B297" ca="1" si="561">IF(INDIRECT("減額一覧!BD"&amp;P297)=1,INDIRECT("減額一覧!AQ"&amp;P297),"")</f>
        <v/>
      </c>
      <c r="C297" s="45" t="str">
        <f ca="1">IF(B297="","",INDIRECT("減額一覧!C"&amp;$P297))</f>
        <v/>
      </c>
      <c r="D297" s="79" t="str">
        <f ca="1">IF($B297="","",INDIRECT("減額一覧!G"&amp;$P297))</f>
        <v/>
      </c>
      <c r="E297" s="19" t="str">
        <f ca="1">IF(B297="","",INDIRECT("減額一覧!H"&amp;P297))</f>
        <v/>
      </c>
      <c r="F297" s="19" t="str">
        <f ca="1">IF($B297="","",INDIRECT("減額一覧!AX"&amp;P297))</f>
        <v/>
      </c>
      <c r="G297" s="20" t="str">
        <f ca="1">IF($B297="","",INDIRECT("減額一覧!AY"&amp;P297))</f>
        <v/>
      </c>
      <c r="H297" s="20" t="str">
        <f ca="1">IF($B297="","",INDIRECT("減額一覧!AZ"&amp;P297))</f>
        <v/>
      </c>
      <c r="I297" s="32" t="str">
        <f ca="1">IF(B297="","",IF(INDIRECT("減額一覧!BO"&amp;P297)=0.08,0.08,0.1))</f>
        <v/>
      </c>
      <c r="J297" s="52"/>
      <c r="K297" s="95" t="str">
        <f t="shared" ca="1" si="501"/>
        <v/>
      </c>
      <c r="L297" s="58" t="str">
        <f t="shared" ca="1" si="466"/>
        <v/>
      </c>
      <c r="N297" s="113" t="str">
        <f t="shared" ca="1" si="554"/>
        <v/>
      </c>
      <c r="O297" s="114" t="str">
        <f t="shared" ref="O297" ca="1" si="562">IF(B297="","",IF(INDIRECT("減額一覧!BO"&amp;P297)=0.08,0.08,0.1))</f>
        <v/>
      </c>
      <c r="P297" s="38">
        <v>61</v>
      </c>
      <c r="Q297" s="38" t="str">
        <f t="shared" ca="1" si="556"/>
        <v/>
      </c>
      <c r="R297" s="38" t="str">
        <f t="shared" ca="1" si="556"/>
        <v/>
      </c>
      <c r="S297" s="66" t="str">
        <f t="shared" ca="1" si="468"/>
        <v/>
      </c>
      <c r="T297" s="105" t="str">
        <f t="shared" ca="1" si="469"/>
        <v/>
      </c>
    </row>
    <row r="298" spans="1:20" ht="19.5" thickBot="1">
      <c r="B298" s="64"/>
      <c r="C298" s="41" t="str">
        <f>IF(B298="","",減額一覧!C294)</f>
        <v/>
      </c>
      <c r="D298" s="43"/>
      <c r="E298" s="21"/>
      <c r="F298" s="22" t="s">
        <v>69</v>
      </c>
      <c r="G298" s="23">
        <f t="shared" ref="G298:H298" ca="1" si="563">SUBTOTAL(9,G294:G297)</f>
        <v>5280</v>
      </c>
      <c r="H298" s="23">
        <f t="shared" ca="1" si="563"/>
        <v>3274</v>
      </c>
      <c r="I298" s="30"/>
      <c r="J298" s="53"/>
      <c r="K298" s="96" t="str">
        <f t="shared" si="501"/>
        <v/>
      </c>
      <c r="L298" s="59" t="str">
        <f t="shared" si="466"/>
        <v/>
      </c>
      <c r="N298" s="108" t="str">
        <f t="shared" ref="N298" ca="1" si="564">IF(AND(G298=0,H298=0),"","小計")</f>
        <v>小計</v>
      </c>
      <c r="O298" s="108" t="str">
        <f t="shared" ref="O298" ca="1" si="565">IF(AND(G298=0,H298=0),"","小計")</f>
        <v>小計</v>
      </c>
      <c r="P298" s="38"/>
      <c r="Q298" s="38"/>
      <c r="R298" s="38"/>
      <c r="S298" s="66" t="str">
        <f t="shared" si="468"/>
        <v/>
      </c>
      <c r="T298" s="105" t="str">
        <f t="shared" si="469"/>
        <v/>
      </c>
    </row>
    <row r="299" spans="1:20" ht="57" thickTop="1">
      <c r="A299">
        <f ca="1">IF(B299="","",INDIRECT("減額一覧!B"&amp;$P299))</f>
        <v>293</v>
      </c>
      <c r="B299" s="61">
        <f t="shared" ref="B299" ca="1" si="566">IF(INDIRECT("減額一覧!BA"&amp;P299)=1,INDIRECT("減額一覧!M"&amp;P299),"")</f>
        <v>205</v>
      </c>
      <c r="C299" s="36">
        <f ca="1">IF(B299="","",INDIRECT("減額一覧!C"&amp;$P299))</f>
        <v>7215300</v>
      </c>
      <c r="D299" s="78" t="str">
        <f ca="1">IF($B299="","",INDIRECT("減額一覧!G"&amp;$P299))</f>
        <v>五條運輸㈱　代表取締役　原田　勝子</v>
      </c>
      <c r="E299" s="19">
        <f ca="1">IF(B299="","",INDIRECT("減額一覧!H"&amp;P299))</f>
        <v>40</v>
      </c>
      <c r="F299" s="19">
        <f ca="1">IF($B299="","",INDIRECT("減額一覧!T"&amp;P299))</f>
        <v>1</v>
      </c>
      <c r="G299" s="20">
        <f ca="1">IF($B299="","",INDIRECT("減額一覧!U"&amp;P299))</f>
        <v>253</v>
      </c>
      <c r="H299" s="20">
        <f ca="1">IF($B299="","",INDIRECT("減額一覧!V"&amp;P299))</f>
        <v>136</v>
      </c>
      <c r="I299" s="32">
        <f ca="1">IF(B299="","",IF(INDIRECT("減額一覧!BL"&amp;P299)=0.08,0.08,0.1))</f>
        <v>0.1</v>
      </c>
      <c r="J299" s="51" t="s">
        <v>485</v>
      </c>
      <c r="K299" s="94" t="str">
        <f t="shared" ca="1" si="501"/>
        <v/>
      </c>
      <c r="L299" s="56" t="str">
        <f t="shared" ca="1" si="466"/>
        <v/>
      </c>
      <c r="N299" s="113" t="str">
        <f t="shared" ref="N299:N302" ca="1" si="567">IF(A299="","",IF(A299&gt;3000,"月ヶ瀬",IF(A299&gt;=2000,"都祁","市内")))</f>
        <v>市内</v>
      </c>
      <c r="O299" s="114">
        <f t="shared" ref="O299" ca="1" si="568">IF(B299="","",IF(INDIRECT("減額一覧!BL"&amp;P299)=0.08,0.08,0.1))</f>
        <v>0.1</v>
      </c>
      <c r="P299" s="38">
        <v>62</v>
      </c>
      <c r="Q299" s="38">
        <f t="shared" ref="Q299:R302" ca="1" si="569">IF(G299="","",IF(G299&gt;0,1,""))</f>
        <v>1</v>
      </c>
      <c r="R299" s="38">
        <f t="shared" ca="1" si="569"/>
        <v>1</v>
      </c>
      <c r="S299" s="66" t="str">
        <f t="shared" ca="1" si="468"/>
        <v>007</v>
      </c>
      <c r="T299" s="105" t="str">
        <f t="shared" ca="1" si="469"/>
        <v/>
      </c>
    </row>
    <row r="300" spans="1:20" ht="56.25">
      <c r="A300">
        <f ca="1">IF(B300="","",INDIRECT("減額一覧!B"&amp;$P300))</f>
        <v>293</v>
      </c>
      <c r="B300" s="61">
        <f t="shared" ref="B300" ca="1" si="570">IF(INDIRECT("減額一覧!BB"&amp;P300)=1,INDIRECT("減額一覧!W"&amp;P300),"")</f>
        <v>206</v>
      </c>
      <c r="C300" s="44">
        <f ca="1">IF(B300="","",INDIRECT("減額一覧!C"&amp;$P300))</f>
        <v>7215300</v>
      </c>
      <c r="D300" s="79" t="str">
        <f ca="1">IF($B300="","",INDIRECT("減額一覧!G"&amp;$P300))</f>
        <v>五條運輸㈱　代表取締役　原田　勝子</v>
      </c>
      <c r="E300" s="19">
        <f ca="1">IF(B300="","",INDIRECT("減額一覧!H"&amp;P300))</f>
        <v>40</v>
      </c>
      <c r="F300" s="19">
        <f ca="1">IF($B300="","",INDIRECT("減額一覧!AD"&amp;P300))</f>
        <v>1</v>
      </c>
      <c r="G300" s="20">
        <f ca="1">IF($B300="","",INDIRECT("減額一覧!AE"&amp;P300))</f>
        <v>253</v>
      </c>
      <c r="H300" s="20">
        <f ca="1">IF($B300="","",INDIRECT("減額一覧!AF"&amp;P300))</f>
        <v>136</v>
      </c>
      <c r="I300" s="32">
        <f ca="1">IF(B300="","",IF(INDIRECT("減額一覧!BM"&amp;P300)=0.08,0.08,0.1))</f>
        <v>0.1</v>
      </c>
      <c r="J300" s="52"/>
      <c r="K300" s="95" t="str">
        <f t="shared" ca="1" si="501"/>
        <v/>
      </c>
      <c r="L300" s="58" t="str">
        <f t="shared" ca="1" si="466"/>
        <v/>
      </c>
      <c r="N300" s="113" t="str">
        <f t="shared" ca="1" si="567"/>
        <v>市内</v>
      </c>
      <c r="O300" s="114">
        <f t="shared" ref="O300" ca="1" si="571">IF(B300="","",IF(INDIRECT("減額一覧!BM"&amp;P300)=0.08,0.08,0.1))</f>
        <v>0.1</v>
      </c>
      <c r="P300" s="38">
        <v>62</v>
      </c>
      <c r="Q300" s="38">
        <f t="shared" ca="1" si="569"/>
        <v>1</v>
      </c>
      <c r="R300" s="38">
        <f t="shared" ca="1" si="569"/>
        <v>1</v>
      </c>
      <c r="S300" s="66" t="str">
        <f t="shared" ca="1" si="468"/>
        <v>007</v>
      </c>
      <c r="T300" s="105" t="str">
        <f t="shared" ca="1" si="469"/>
        <v/>
      </c>
    </row>
    <row r="301" spans="1:20" ht="56.25">
      <c r="A301">
        <f ca="1">IF(B301="","",INDIRECT("減額一覧!B"&amp;$P301))</f>
        <v>293</v>
      </c>
      <c r="B301" s="61">
        <f t="shared" ref="B301" ca="1" si="572">IF(INDIRECT("減額一覧!BC"&amp;P301)=1,INDIRECT("減額一覧!AG"&amp;P301),"")</f>
        <v>207</v>
      </c>
      <c r="C301" s="36">
        <f ca="1">IF(B301="","",INDIRECT("減額一覧!C"&amp;$P301))</f>
        <v>7215300</v>
      </c>
      <c r="D301" s="80" t="str">
        <f ca="1">IF($B301="","",INDIRECT("減額一覧!G"&amp;$P301))</f>
        <v>五條運輸㈱　代表取締役　原田　勝子</v>
      </c>
      <c r="E301" s="19">
        <f ca="1">IF(B301="","",INDIRECT("減額一覧!H"&amp;P301))</f>
        <v>40</v>
      </c>
      <c r="F301" s="19">
        <f ca="1">IF($B301="","",INDIRECT("減額一覧!AN"&amp;P301))</f>
        <v>17</v>
      </c>
      <c r="G301" s="20">
        <f ca="1">IF($B301="","",INDIRECT("減額一覧!AO"&amp;P301))</f>
        <v>4301</v>
      </c>
      <c r="H301" s="20">
        <f ca="1">IF($B301="","",INDIRECT("減額一覧!AP"&amp;P301))</f>
        <v>2319</v>
      </c>
      <c r="I301" s="32">
        <f ca="1">IF(B301="","",IF(INDIRECT("減額一覧!BN"&amp;P301)=0.08,0.08,0.1))</f>
        <v>0.1</v>
      </c>
      <c r="J301" s="52"/>
      <c r="K301" s="95" t="str">
        <f t="shared" ca="1" si="501"/>
        <v/>
      </c>
      <c r="L301" s="58" t="str">
        <f t="shared" ca="1" si="466"/>
        <v/>
      </c>
      <c r="N301" s="113" t="str">
        <f t="shared" ca="1" si="567"/>
        <v>市内</v>
      </c>
      <c r="O301" s="114">
        <f t="shared" ref="O301" ca="1" si="573">IF(B301="","",IF(INDIRECT("減額一覧!BN"&amp;P301)=0.08,0.08,0.1))</f>
        <v>0.1</v>
      </c>
      <c r="P301" s="38">
        <v>62</v>
      </c>
      <c r="Q301" s="38">
        <f t="shared" ca="1" si="569"/>
        <v>1</v>
      </c>
      <c r="R301" s="38">
        <f t="shared" ca="1" si="569"/>
        <v>1</v>
      </c>
      <c r="S301" s="66" t="str">
        <f t="shared" ca="1" si="468"/>
        <v>007</v>
      </c>
      <c r="T301" s="105" t="str">
        <f t="shared" ca="1" si="469"/>
        <v/>
      </c>
    </row>
    <row r="302" spans="1:20" ht="56.25">
      <c r="A302">
        <f ca="1">IF(B302="","",INDIRECT("減額一覧!B"&amp;$P302))</f>
        <v>293</v>
      </c>
      <c r="B302" s="61">
        <f t="shared" ref="B302" ca="1" si="574">IF(INDIRECT("減額一覧!BD"&amp;P302)=1,INDIRECT("減額一覧!AQ"&amp;P302),"")</f>
        <v>208</v>
      </c>
      <c r="C302" s="45">
        <f ca="1">IF(B302="","",INDIRECT("減額一覧!C"&amp;$P302))</f>
        <v>7215300</v>
      </c>
      <c r="D302" s="79" t="str">
        <f ca="1">IF($B302="","",INDIRECT("減額一覧!G"&amp;$P302))</f>
        <v>五條運輸㈱　代表取締役　原田　勝子</v>
      </c>
      <c r="E302" s="19">
        <f ca="1">IF(B302="","",INDIRECT("減額一覧!H"&amp;P302))</f>
        <v>40</v>
      </c>
      <c r="F302" s="19">
        <f ca="1">IF($B302="","",INDIRECT("減額一覧!AX"&amp;P302))</f>
        <v>17</v>
      </c>
      <c r="G302" s="20">
        <f ca="1">IF($B302="","",INDIRECT("減額一覧!AY"&amp;P302))</f>
        <v>4301</v>
      </c>
      <c r="H302" s="20">
        <f ca="1">IF($B302="","",INDIRECT("減額一覧!AZ"&amp;P302))</f>
        <v>2319</v>
      </c>
      <c r="I302" s="32">
        <f ca="1">IF(B302="","",IF(INDIRECT("減額一覧!BO"&amp;P302)=0.08,0.08,0.1))</f>
        <v>0.1</v>
      </c>
      <c r="J302" s="52"/>
      <c r="K302" s="95" t="str">
        <f t="shared" ca="1" si="501"/>
        <v/>
      </c>
      <c r="L302" s="58" t="str">
        <f t="shared" ca="1" si="466"/>
        <v/>
      </c>
      <c r="N302" s="113" t="str">
        <f t="shared" ca="1" si="567"/>
        <v>市内</v>
      </c>
      <c r="O302" s="114">
        <f t="shared" ref="O302" ca="1" si="575">IF(B302="","",IF(INDIRECT("減額一覧!BO"&amp;P302)=0.08,0.08,0.1))</f>
        <v>0.1</v>
      </c>
      <c r="P302" s="38">
        <v>62</v>
      </c>
      <c r="Q302" s="38">
        <f t="shared" ca="1" si="569"/>
        <v>1</v>
      </c>
      <c r="R302" s="38">
        <f t="shared" ca="1" si="569"/>
        <v>1</v>
      </c>
      <c r="S302" s="66" t="str">
        <f t="shared" ca="1" si="468"/>
        <v>007</v>
      </c>
      <c r="T302" s="105" t="str">
        <f t="shared" ca="1" si="469"/>
        <v/>
      </c>
    </row>
    <row r="303" spans="1:20" ht="19.5" thickBot="1">
      <c r="B303" s="64"/>
      <c r="C303" s="41" t="str">
        <f>IF(B303="","",減額一覧!C299)</f>
        <v/>
      </c>
      <c r="D303" s="43"/>
      <c r="E303" s="21"/>
      <c r="F303" s="22" t="s">
        <v>69</v>
      </c>
      <c r="G303" s="23">
        <f t="shared" ref="G303:H303" ca="1" si="576">SUBTOTAL(9,G299:G302)</f>
        <v>9108</v>
      </c>
      <c r="H303" s="23">
        <f t="shared" ca="1" si="576"/>
        <v>4910</v>
      </c>
      <c r="I303" s="30"/>
      <c r="J303" s="53"/>
      <c r="K303" s="96" t="str">
        <f t="shared" si="501"/>
        <v/>
      </c>
      <c r="L303" s="59" t="str">
        <f t="shared" si="466"/>
        <v/>
      </c>
      <c r="N303" s="108" t="str">
        <f t="shared" ref="N303" ca="1" si="577">IF(AND(G303=0,H303=0),"","小計")</f>
        <v>小計</v>
      </c>
      <c r="O303" s="108" t="str">
        <f t="shared" ref="O303" ca="1" si="578">IF(AND(G303=0,H303=0),"","小計")</f>
        <v>小計</v>
      </c>
      <c r="P303" s="38"/>
      <c r="Q303" s="38"/>
      <c r="R303" s="38"/>
      <c r="S303" s="66" t="str">
        <f t="shared" si="468"/>
        <v/>
      </c>
      <c r="T303" s="105" t="str">
        <f t="shared" si="469"/>
        <v/>
      </c>
    </row>
    <row r="304" spans="1:20" ht="19.5" thickTop="1">
      <c r="A304">
        <f ca="1">IF(B304="","",INDIRECT("減額一覧!B"&amp;$P304))</f>
        <v>296</v>
      </c>
      <c r="B304" s="61">
        <f t="shared" ref="B304" ca="1" si="579">IF(INDIRECT("減額一覧!BA"&amp;P304)=1,INDIRECT("減額一覧!M"&amp;P304),"")</f>
        <v>206</v>
      </c>
      <c r="C304" s="36">
        <f ca="1">IF(B304="","",INDIRECT("減額一覧!C"&amp;$P304))</f>
        <v>631129000</v>
      </c>
      <c r="D304" s="78" t="str">
        <f ca="1">IF($B304="","",INDIRECT("減額一覧!G"&amp;$P304))</f>
        <v>杉澤　庸好</v>
      </c>
      <c r="E304" s="19">
        <f ca="1">IF(B304="","",INDIRECT("減額一覧!H"&amp;P304))</f>
        <v>20</v>
      </c>
      <c r="F304" s="19">
        <f ca="1">IF($B304="","",INDIRECT("減額一覧!T"&amp;P304))</f>
        <v>3</v>
      </c>
      <c r="G304" s="20">
        <f ca="1">IF($B304="","",INDIRECT("減額一覧!U"&amp;P304))</f>
        <v>660</v>
      </c>
      <c r="H304" s="20">
        <f ca="1">IF($B304="","",INDIRECT("減額一覧!V"&amp;P304))</f>
        <v>409</v>
      </c>
      <c r="I304" s="32">
        <f ca="1">IF(B304="","",IF(INDIRECT("減額一覧!BL"&amp;P304)=0.08,0.08,0.1))</f>
        <v>0.1</v>
      </c>
      <c r="J304" s="51" t="s">
        <v>486</v>
      </c>
      <c r="K304" s="94" t="str">
        <f t="shared" ca="1" si="501"/>
        <v/>
      </c>
      <c r="L304" s="56" t="str">
        <f t="shared" ca="1" si="466"/>
        <v/>
      </c>
      <c r="N304" s="113" t="str">
        <f t="shared" ref="N304:N307" ca="1" si="580">IF(A304="","",IF(A304&gt;3000,"月ヶ瀬",IF(A304&gt;=2000,"都祁","市内")))</f>
        <v>市内</v>
      </c>
      <c r="O304" s="114">
        <f t="shared" ref="O304" ca="1" si="581">IF(B304="","",IF(INDIRECT("減額一覧!BL"&amp;P304)=0.08,0.08,0.1))</f>
        <v>0.1</v>
      </c>
      <c r="P304" s="38">
        <v>63</v>
      </c>
      <c r="Q304" s="38">
        <f t="shared" ref="Q304:R307" ca="1" si="582">IF(G304="","",IF(G304&gt;0,1,""))</f>
        <v>1</v>
      </c>
      <c r="R304" s="38">
        <f t="shared" ca="1" si="582"/>
        <v>1</v>
      </c>
      <c r="S304" s="66" t="str">
        <f t="shared" ca="1" si="468"/>
        <v>631</v>
      </c>
      <c r="T304" s="105" t="str">
        <f t="shared" ca="1" si="469"/>
        <v/>
      </c>
    </row>
    <row r="305" spans="1:20">
      <c r="A305">
        <f ca="1">IF(B305="","",INDIRECT("減額一覧!B"&amp;$P305))</f>
        <v>296</v>
      </c>
      <c r="B305" s="61">
        <f t="shared" ref="B305" ca="1" si="583">IF(INDIRECT("減額一覧!BB"&amp;P305)=1,INDIRECT("減額一覧!W"&amp;P305),"")</f>
        <v>207</v>
      </c>
      <c r="C305" s="44">
        <f ca="1">IF(B305="","",INDIRECT("減額一覧!C"&amp;$P305))</f>
        <v>631129000</v>
      </c>
      <c r="D305" s="79" t="str">
        <f ca="1">IF($B305="","",INDIRECT("減額一覧!G"&amp;$P305))</f>
        <v>杉澤　庸好</v>
      </c>
      <c r="E305" s="19">
        <f ca="1">IF(B305="","",INDIRECT("減額一覧!H"&amp;P305))</f>
        <v>20</v>
      </c>
      <c r="F305" s="19">
        <f ca="1">IF($B305="","",INDIRECT("減額一覧!AD"&amp;P305))</f>
        <v>3</v>
      </c>
      <c r="G305" s="20">
        <f ca="1">IF($B305="","",INDIRECT("減額一覧!AE"&amp;P305))</f>
        <v>660</v>
      </c>
      <c r="H305" s="20">
        <f ca="1">IF($B305="","",INDIRECT("減額一覧!AF"&amp;P305))</f>
        <v>409</v>
      </c>
      <c r="I305" s="32">
        <f ca="1">IF(B305="","",IF(INDIRECT("減額一覧!BM"&amp;P305)=0.08,0.08,0.1))</f>
        <v>0.1</v>
      </c>
      <c r="J305" s="52"/>
      <c r="K305" s="95" t="str">
        <f t="shared" ca="1" si="501"/>
        <v/>
      </c>
      <c r="L305" s="58" t="str">
        <f t="shared" ca="1" si="466"/>
        <v/>
      </c>
      <c r="N305" s="113" t="str">
        <f t="shared" ca="1" si="580"/>
        <v>市内</v>
      </c>
      <c r="O305" s="114">
        <f t="shared" ref="O305" ca="1" si="584">IF(B305="","",IF(INDIRECT("減額一覧!BM"&amp;P305)=0.08,0.08,0.1))</f>
        <v>0.1</v>
      </c>
      <c r="P305" s="38">
        <v>63</v>
      </c>
      <c r="Q305" s="38">
        <f t="shared" ca="1" si="582"/>
        <v>1</v>
      </c>
      <c r="R305" s="38">
        <f t="shared" ca="1" si="582"/>
        <v>1</v>
      </c>
      <c r="S305" s="66" t="str">
        <f t="shared" ca="1" si="468"/>
        <v>631</v>
      </c>
      <c r="T305" s="105" t="str">
        <f t="shared" ca="1" si="469"/>
        <v/>
      </c>
    </row>
    <row r="306" spans="1:20">
      <c r="A306">
        <f ca="1">IF(B306="","",INDIRECT("減額一覧!B"&amp;$P306))</f>
        <v>296</v>
      </c>
      <c r="B306" s="61">
        <f t="shared" ref="B306" ca="1" si="585">IF(INDIRECT("減額一覧!BC"&amp;P306)=1,INDIRECT("減額一覧!AG"&amp;P306),"")</f>
        <v>208</v>
      </c>
      <c r="C306" s="36">
        <f ca="1">IF(B306="","",INDIRECT("減額一覧!C"&amp;$P306))</f>
        <v>631129000</v>
      </c>
      <c r="D306" s="80" t="str">
        <f ca="1">IF($B306="","",INDIRECT("減額一覧!G"&amp;$P306))</f>
        <v>杉澤　庸好</v>
      </c>
      <c r="E306" s="19">
        <f ca="1">IF(B306="","",INDIRECT("減額一覧!H"&amp;P306))</f>
        <v>20</v>
      </c>
      <c r="F306" s="19">
        <f ca="1">IF($B306="","",INDIRECT("減額一覧!AN"&amp;P306))</f>
        <v>3</v>
      </c>
      <c r="G306" s="20">
        <f ca="1">IF($B306="","",INDIRECT("減額一覧!AO"&amp;P306))</f>
        <v>660</v>
      </c>
      <c r="H306" s="20">
        <f ca="1">IF($B306="","",INDIRECT("減額一覧!AP"&amp;P306))</f>
        <v>409</v>
      </c>
      <c r="I306" s="32">
        <f ca="1">IF(B306="","",IF(INDIRECT("減額一覧!BN"&amp;P306)=0.08,0.08,0.1))</f>
        <v>0.1</v>
      </c>
      <c r="J306" s="52"/>
      <c r="K306" s="95" t="str">
        <f t="shared" ca="1" si="501"/>
        <v/>
      </c>
      <c r="L306" s="58" t="str">
        <f t="shared" ca="1" si="466"/>
        <v/>
      </c>
      <c r="N306" s="113" t="str">
        <f t="shared" ca="1" si="580"/>
        <v>市内</v>
      </c>
      <c r="O306" s="114">
        <f t="shared" ref="O306" ca="1" si="586">IF(B306="","",IF(INDIRECT("減額一覧!BN"&amp;P306)=0.08,0.08,0.1))</f>
        <v>0.1</v>
      </c>
      <c r="P306" s="38">
        <v>63</v>
      </c>
      <c r="Q306" s="38">
        <f t="shared" ca="1" si="582"/>
        <v>1</v>
      </c>
      <c r="R306" s="38">
        <f t="shared" ca="1" si="582"/>
        <v>1</v>
      </c>
      <c r="S306" s="66" t="str">
        <f t="shared" ca="1" si="468"/>
        <v>631</v>
      </c>
      <c r="T306" s="105" t="str">
        <f t="shared" ca="1" si="469"/>
        <v/>
      </c>
    </row>
    <row r="307" spans="1:20" hidden="1">
      <c r="A307" t="str">
        <f ca="1">IF(B307="","",INDIRECT("減額一覧!B"&amp;$P307))</f>
        <v/>
      </c>
      <c r="B307" s="61" t="str">
        <f t="shared" ref="B307" ca="1" si="587">IF(INDIRECT("減額一覧!BD"&amp;P307)=1,INDIRECT("減額一覧!AQ"&amp;P307),"")</f>
        <v/>
      </c>
      <c r="C307" s="45" t="str">
        <f ca="1">IF(B307="","",INDIRECT("減額一覧!C"&amp;$P307))</f>
        <v/>
      </c>
      <c r="D307" s="79" t="str">
        <f ca="1">IF($B307="","",INDIRECT("減額一覧!G"&amp;$P307))</f>
        <v/>
      </c>
      <c r="E307" s="19" t="str">
        <f ca="1">IF(B307="","",INDIRECT("減額一覧!H"&amp;P307))</f>
        <v/>
      </c>
      <c r="F307" s="19" t="str">
        <f ca="1">IF($B307="","",INDIRECT("減額一覧!AX"&amp;P307))</f>
        <v/>
      </c>
      <c r="G307" s="20" t="str">
        <f ca="1">IF($B307="","",INDIRECT("減額一覧!AY"&amp;P307))</f>
        <v/>
      </c>
      <c r="H307" s="20" t="str">
        <f ca="1">IF($B307="","",INDIRECT("減額一覧!AZ"&amp;P307))</f>
        <v/>
      </c>
      <c r="I307" s="32" t="str">
        <f ca="1">IF(B307="","",IF(INDIRECT("減額一覧!BO"&amp;P307)=0.08,0.08,0.1))</f>
        <v/>
      </c>
      <c r="J307" s="52"/>
      <c r="K307" s="95" t="str">
        <f t="shared" ca="1" si="501"/>
        <v/>
      </c>
      <c r="L307" s="58" t="str">
        <f t="shared" ca="1" si="466"/>
        <v/>
      </c>
      <c r="N307" s="113" t="str">
        <f t="shared" ca="1" si="580"/>
        <v/>
      </c>
      <c r="O307" s="114" t="str">
        <f t="shared" ref="O307" ca="1" si="588">IF(B307="","",IF(INDIRECT("減額一覧!BO"&amp;P307)=0.08,0.08,0.1))</f>
        <v/>
      </c>
      <c r="P307" s="38">
        <v>63</v>
      </c>
      <c r="Q307" s="38" t="str">
        <f t="shared" ca="1" si="582"/>
        <v/>
      </c>
      <c r="R307" s="38" t="str">
        <f t="shared" ca="1" si="582"/>
        <v/>
      </c>
      <c r="S307" s="66" t="str">
        <f t="shared" ca="1" si="468"/>
        <v/>
      </c>
      <c r="T307" s="105" t="str">
        <f t="shared" ca="1" si="469"/>
        <v/>
      </c>
    </row>
    <row r="308" spans="1:20" ht="19.5" thickBot="1">
      <c r="B308" s="64"/>
      <c r="C308" s="41" t="str">
        <f>IF(B308="","",減額一覧!C304)</f>
        <v/>
      </c>
      <c r="D308" s="43"/>
      <c r="E308" s="21"/>
      <c r="F308" s="22" t="s">
        <v>69</v>
      </c>
      <c r="G308" s="23">
        <f t="shared" ref="G308:H308" ca="1" si="589">SUBTOTAL(9,G304:G307)</f>
        <v>1980</v>
      </c>
      <c r="H308" s="23">
        <f t="shared" ca="1" si="589"/>
        <v>1227</v>
      </c>
      <c r="I308" s="30"/>
      <c r="J308" s="53"/>
      <c r="K308" s="96" t="str">
        <f t="shared" si="501"/>
        <v/>
      </c>
      <c r="L308" s="59" t="str">
        <f t="shared" si="466"/>
        <v/>
      </c>
      <c r="N308" s="108" t="str">
        <f t="shared" ref="N308" ca="1" si="590">IF(AND(G308=0,H308=0),"","小計")</f>
        <v>小計</v>
      </c>
      <c r="O308" s="108" t="str">
        <f t="shared" ref="O308" ca="1" si="591">IF(AND(G308=0,H308=0),"","小計")</f>
        <v>小計</v>
      </c>
      <c r="P308" s="38"/>
      <c r="Q308" s="38"/>
      <c r="R308" s="38"/>
      <c r="S308" s="66" t="str">
        <f t="shared" si="468"/>
        <v/>
      </c>
      <c r="T308" s="105" t="str">
        <f t="shared" si="469"/>
        <v/>
      </c>
    </row>
    <row r="309" spans="1:20" ht="19.5" thickTop="1">
      <c r="A309">
        <f ca="1">IF(B309="","",INDIRECT("減額一覧!B"&amp;$P309))</f>
        <v>297</v>
      </c>
      <c r="B309" s="61">
        <f t="shared" ref="B309" ca="1" si="592">IF(INDIRECT("減額一覧!BA"&amp;P309)=1,INDIRECT("減額一覧!M"&amp;P309),"")</f>
        <v>206</v>
      </c>
      <c r="C309" s="36">
        <f ca="1">IF(B309="","",INDIRECT("減額一覧!C"&amp;$P309))</f>
        <v>304166000</v>
      </c>
      <c r="D309" s="78" t="str">
        <f ca="1">IF($B309="","",INDIRECT("減額一覧!G"&amp;$P309))</f>
        <v>岡本　克彦</v>
      </c>
      <c r="E309" s="19">
        <f ca="1">IF(B309="","",INDIRECT("減額一覧!H"&amp;P309))</f>
        <v>13</v>
      </c>
      <c r="F309" s="19">
        <f ca="1">IF($B309="","",INDIRECT("減額一覧!T"&amp;P309))</f>
        <v>1</v>
      </c>
      <c r="G309" s="20">
        <f ca="1">IF($B309="","",INDIRECT("減額一覧!U"&amp;P309))</f>
        <v>220</v>
      </c>
      <c r="H309" s="20">
        <f ca="1">IF($B309="","",INDIRECT("減額一覧!V"&amp;P309))</f>
        <v>136</v>
      </c>
      <c r="I309" s="32">
        <f ca="1">IF(B309="","",IF(INDIRECT("減額一覧!BL"&amp;P309)=0.08,0.08,0.1))</f>
        <v>0.1</v>
      </c>
      <c r="J309" s="51" t="s">
        <v>487</v>
      </c>
      <c r="K309" s="94" t="str">
        <f t="shared" ca="1" si="501"/>
        <v/>
      </c>
      <c r="L309" s="56" t="str">
        <f t="shared" ca="1" si="466"/>
        <v/>
      </c>
      <c r="N309" s="113" t="str">
        <f t="shared" ref="N309:N312" ca="1" si="593">IF(A309="","",IF(A309&gt;3000,"月ヶ瀬",IF(A309&gt;=2000,"都祁","市内")))</f>
        <v>市内</v>
      </c>
      <c r="O309" s="114">
        <f t="shared" ref="O309" ca="1" si="594">IF(B309="","",IF(INDIRECT("減額一覧!BL"&amp;P309)=0.08,0.08,0.1))</f>
        <v>0.1</v>
      </c>
      <c r="P309" s="38">
        <v>64</v>
      </c>
      <c r="Q309" s="38">
        <f t="shared" ref="Q309:R312" ca="1" si="595">IF(G309="","",IF(G309&gt;0,1,""))</f>
        <v>1</v>
      </c>
      <c r="R309" s="38">
        <f t="shared" ca="1" si="595"/>
        <v>1</v>
      </c>
      <c r="S309" s="66" t="str">
        <f t="shared" ca="1" si="468"/>
        <v>304</v>
      </c>
      <c r="T309" s="105" t="str">
        <f t="shared" ca="1" si="469"/>
        <v/>
      </c>
    </row>
    <row r="310" spans="1:20">
      <c r="A310">
        <f ca="1">IF(B310="","",INDIRECT("減額一覧!B"&amp;$P310))</f>
        <v>297</v>
      </c>
      <c r="B310" s="61">
        <f t="shared" ref="B310" ca="1" si="596">IF(INDIRECT("減額一覧!BB"&amp;P310)=1,INDIRECT("減額一覧!W"&amp;P310),"")</f>
        <v>207</v>
      </c>
      <c r="C310" s="44">
        <f ca="1">IF(B310="","",INDIRECT("減額一覧!C"&amp;$P310))</f>
        <v>304166000</v>
      </c>
      <c r="D310" s="79" t="str">
        <f ca="1">IF($B310="","",INDIRECT("減額一覧!G"&amp;$P310))</f>
        <v>岡本　克彦</v>
      </c>
      <c r="E310" s="19">
        <f ca="1">IF(B310="","",INDIRECT("減額一覧!H"&amp;P310))</f>
        <v>13</v>
      </c>
      <c r="F310" s="19">
        <f ca="1">IF($B310="","",INDIRECT("減額一覧!AD"&amp;P310))</f>
        <v>1</v>
      </c>
      <c r="G310" s="20">
        <f ca="1">IF($B310="","",INDIRECT("減額一覧!AE"&amp;P310))</f>
        <v>220</v>
      </c>
      <c r="H310" s="20">
        <f ca="1">IF($B310="","",INDIRECT("減額一覧!AF"&amp;P310))</f>
        <v>136</v>
      </c>
      <c r="I310" s="32">
        <f ca="1">IF(B310="","",IF(INDIRECT("減額一覧!BM"&amp;P310)=0.08,0.08,0.1))</f>
        <v>0.1</v>
      </c>
      <c r="J310" s="52"/>
      <c r="K310" s="95" t="str">
        <f t="shared" ca="1" si="501"/>
        <v/>
      </c>
      <c r="L310" s="58" t="str">
        <f t="shared" ca="1" si="466"/>
        <v/>
      </c>
      <c r="N310" s="113" t="str">
        <f t="shared" ca="1" si="593"/>
        <v>市内</v>
      </c>
      <c r="O310" s="114">
        <f t="shared" ref="O310" ca="1" si="597">IF(B310="","",IF(INDIRECT("減額一覧!BM"&amp;P310)=0.08,0.08,0.1))</f>
        <v>0.1</v>
      </c>
      <c r="P310" s="38">
        <v>64</v>
      </c>
      <c r="Q310" s="38">
        <f t="shared" ca="1" si="595"/>
        <v>1</v>
      </c>
      <c r="R310" s="38">
        <f t="shared" ca="1" si="595"/>
        <v>1</v>
      </c>
      <c r="S310" s="66" t="str">
        <f t="shared" ca="1" si="468"/>
        <v>304</v>
      </c>
      <c r="T310" s="105" t="str">
        <f t="shared" ca="1" si="469"/>
        <v/>
      </c>
    </row>
    <row r="311" spans="1:20">
      <c r="A311">
        <f ca="1">IF(B311="","",INDIRECT("減額一覧!B"&amp;$P311))</f>
        <v>297</v>
      </c>
      <c r="B311" s="61">
        <f t="shared" ref="B311" ca="1" si="598">IF(INDIRECT("減額一覧!BC"&amp;P311)=1,INDIRECT("減額一覧!AG"&amp;P311),"")</f>
        <v>208</v>
      </c>
      <c r="C311" s="36">
        <f ca="1">IF(B311="","",INDIRECT("減額一覧!C"&amp;$P311))</f>
        <v>304166000</v>
      </c>
      <c r="D311" s="80" t="str">
        <f ca="1">IF($B311="","",INDIRECT("減額一覧!G"&amp;$P311))</f>
        <v>岡本　克彦</v>
      </c>
      <c r="E311" s="19">
        <f ca="1">IF(B311="","",INDIRECT("減額一覧!H"&amp;P311))</f>
        <v>13</v>
      </c>
      <c r="F311" s="19">
        <f ca="1">IF($B311="","",INDIRECT("減額一覧!AN"&amp;P311))</f>
        <v>6</v>
      </c>
      <c r="G311" s="20">
        <f ca="1">IF($B311="","",INDIRECT("減額一覧!AO"&amp;P311))</f>
        <v>1419</v>
      </c>
      <c r="H311" s="20">
        <f ca="1">IF($B311="","",INDIRECT("減額一覧!AP"&amp;P311))</f>
        <v>818</v>
      </c>
      <c r="I311" s="32">
        <f ca="1">IF(B311="","",IF(INDIRECT("減額一覧!BN"&amp;P311)=0.08,0.08,0.1))</f>
        <v>0.1</v>
      </c>
      <c r="J311" s="52"/>
      <c r="K311" s="95" t="str">
        <f t="shared" ca="1" si="501"/>
        <v/>
      </c>
      <c r="L311" s="58" t="str">
        <f t="shared" ca="1" si="466"/>
        <v/>
      </c>
      <c r="N311" s="113" t="str">
        <f t="shared" ca="1" si="593"/>
        <v>市内</v>
      </c>
      <c r="O311" s="114">
        <f t="shared" ref="O311" ca="1" si="599">IF(B311="","",IF(INDIRECT("減額一覧!BN"&amp;P311)=0.08,0.08,0.1))</f>
        <v>0.1</v>
      </c>
      <c r="P311" s="38">
        <v>64</v>
      </c>
      <c r="Q311" s="38">
        <f t="shared" ca="1" si="595"/>
        <v>1</v>
      </c>
      <c r="R311" s="38">
        <f t="shared" ca="1" si="595"/>
        <v>1</v>
      </c>
      <c r="S311" s="66" t="str">
        <f t="shared" ca="1" si="468"/>
        <v>304</v>
      </c>
      <c r="T311" s="105" t="str">
        <f t="shared" ca="1" si="469"/>
        <v/>
      </c>
    </row>
    <row r="312" spans="1:20" hidden="1">
      <c r="A312" t="str">
        <f ca="1">IF(B312="","",INDIRECT("減額一覧!B"&amp;$P312))</f>
        <v/>
      </c>
      <c r="B312" s="61" t="str">
        <f t="shared" ref="B312" ca="1" si="600">IF(INDIRECT("減額一覧!BD"&amp;P312)=1,INDIRECT("減額一覧!AQ"&amp;P312),"")</f>
        <v/>
      </c>
      <c r="C312" s="45" t="str">
        <f ca="1">IF(B312="","",INDIRECT("減額一覧!C"&amp;$P312))</f>
        <v/>
      </c>
      <c r="D312" s="79" t="str">
        <f ca="1">IF($B312="","",INDIRECT("減額一覧!G"&amp;$P312))</f>
        <v/>
      </c>
      <c r="E312" s="19" t="str">
        <f ca="1">IF(B312="","",INDIRECT("減額一覧!H"&amp;P312))</f>
        <v/>
      </c>
      <c r="F312" s="19" t="str">
        <f ca="1">IF($B312="","",INDIRECT("減額一覧!AX"&amp;P312))</f>
        <v/>
      </c>
      <c r="G312" s="20" t="str">
        <f ca="1">IF($B312="","",INDIRECT("減額一覧!AY"&amp;P312))</f>
        <v/>
      </c>
      <c r="H312" s="20" t="str">
        <f ca="1">IF($B312="","",INDIRECT("減額一覧!AZ"&amp;P312))</f>
        <v/>
      </c>
      <c r="I312" s="32" t="str">
        <f ca="1">IF(B312="","",IF(INDIRECT("減額一覧!BO"&amp;P312)=0.08,0.08,0.1))</f>
        <v/>
      </c>
      <c r="J312" s="52"/>
      <c r="K312" s="95" t="str">
        <f t="shared" ca="1" si="501"/>
        <v/>
      </c>
      <c r="L312" s="58" t="str">
        <f t="shared" ca="1" si="466"/>
        <v/>
      </c>
      <c r="N312" s="113" t="str">
        <f t="shared" ca="1" si="593"/>
        <v/>
      </c>
      <c r="O312" s="114" t="str">
        <f t="shared" ref="O312" ca="1" si="601">IF(B312="","",IF(INDIRECT("減額一覧!BO"&amp;P312)=0.08,0.08,0.1))</f>
        <v/>
      </c>
      <c r="P312" s="38">
        <v>64</v>
      </c>
      <c r="Q312" s="38" t="str">
        <f t="shared" ca="1" si="595"/>
        <v/>
      </c>
      <c r="R312" s="38" t="str">
        <f t="shared" ca="1" si="595"/>
        <v/>
      </c>
      <c r="S312" s="66" t="str">
        <f t="shared" ca="1" si="468"/>
        <v/>
      </c>
      <c r="T312" s="105" t="str">
        <f t="shared" ca="1" si="469"/>
        <v/>
      </c>
    </row>
    <row r="313" spans="1:20" ht="19.5" thickBot="1">
      <c r="B313" s="64"/>
      <c r="C313" s="41" t="str">
        <f>IF(B313="","",減額一覧!C309)</f>
        <v/>
      </c>
      <c r="D313" s="43"/>
      <c r="E313" s="21"/>
      <c r="F313" s="22" t="s">
        <v>69</v>
      </c>
      <c r="G313" s="23">
        <f t="shared" ref="G313:H313" ca="1" si="602">SUBTOTAL(9,G309:G312)</f>
        <v>1859</v>
      </c>
      <c r="H313" s="23">
        <f t="shared" ca="1" si="602"/>
        <v>1090</v>
      </c>
      <c r="I313" s="30"/>
      <c r="J313" s="53"/>
      <c r="K313" s="96" t="str">
        <f t="shared" si="501"/>
        <v/>
      </c>
      <c r="L313" s="59" t="str">
        <f t="shared" si="466"/>
        <v/>
      </c>
      <c r="N313" s="108" t="str">
        <f t="shared" ref="N313" ca="1" si="603">IF(AND(G313=0,H313=0),"","小計")</f>
        <v>小計</v>
      </c>
      <c r="O313" s="108" t="str">
        <f t="shared" ref="O313" ca="1" si="604">IF(AND(G313=0,H313=0),"","小計")</f>
        <v>小計</v>
      </c>
      <c r="P313" s="38"/>
      <c r="Q313" s="38"/>
      <c r="R313" s="38"/>
      <c r="S313" s="66" t="str">
        <f t="shared" si="468"/>
        <v/>
      </c>
      <c r="T313" s="105" t="str">
        <f t="shared" si="469"/>
        <v/>
      </c>
    </row>
    <row r="314" spans="1:20" ht="19.5" thickTop="1">
      <c r="A314">
        <f ca="1">IF(B314="","",INDIRECT("減額一覧!B"&amp;$P314))</f>
        <v>300</v>
      </c>
      <c r="B314" s="61">
        <f t="shared" ref="B314" ca="1" si="605">IF(INDIRECT("減額一覧!BA"&amp;P314)=1,INDIRECT("減額一覧!M"&amp;P314),"")</f>
        <v>205</v>
      </c>
      <c r="C314" s="36">
        <f ca="1">IF(B314="","",INDIRECT("減額一覧!C"&amp;$P314))</f>
        <v>592044000</v>
      </c>
      <c r="D314" s="78" t="str">
        <f ca="1">IF($B314="","",INDIRECT("減額一覧!G"&amp;$P314))</f>
        <v>前谷　奈津子</v>
      </c>
      <c r="E314" s="19">
        <f ca="1">IF(B314="","",INDIRECT("減額一覧!H"&amp;P314))</f>
        <v>20</v>
      </c>
      <c r="F314" s="19">
        <f ca="1">IF($B314="","",INDIRECT("減額一覧!T"&amp;P314))</f>
        <v>3</v>
      </c>
      <c r="G314" s="20">
        <f ca="1">IF($B314="","",INDIRECT("減額一覧!U"&amp;P314))</f>
        <v>660</v>
      </c>
      <c r="H314" s="20">
        <f ca="1">IF($B314="","",INDIRECT("減額一覧!V"&amp;P314))</f>
        <v>409</v>
      </c>
      <c r="I314" s="32">
        <f ca="1">IF(B314="","",IF(INDIRECT("減額一覧!BL"&amp;P314)=0.08,0.08,0.1))</f>
        <v>0.1</v>
      </c>
      <c r="J314" s="51" t="s">
        <v>488</v>
      </c>
      <c r="K314" s="94" t="str">
        <f t="shared" ca="1" si="501"/>
        <v/>
      </c>
      <c r="L314" s="56" t="str">
        <f t="shared" ca="1" si="466"/>
        <v/>
      </c>
      <c r="N314" s="113" t="str">
        <f t="shared" ref="N314:N317" ca="1" si="606">IF(A314="","",IF(A314&gt;3000,"月ヶ瀬",IF(A314&gt;=2000,"都祁","市内")))</f>
        <v>市内</v>
      </c>
      <c r="O314" s="114">
        <f t="shared" ref="O314" ca="1" si="607">IF(B314="","",IF(INDIRECT("減額一覧!BL"&amp;P314)=0.08,0.08,0.1))</f>
        <v>0.1</v>
      </c>
      <c r="P314" s="38">
        <v>65</v>
      </c>
      <c r="Q314" s="38">
        <f t="shared" ref="Q314:R317" ca="1" si="608">IF(G314="","",IF(G314&gt;0,1,""))</f>
        <v>1</v>
      </c>
      <c r="R314" s="38">
        <f t="shared" ca="1" si="608"/>
        <v>1</v>
      </c>
      <c r="S314" s="66" t="str">
        <f t="shared" ca="1" si="468"/>
        <v>592</v>
      </c>
      <c r="T314" s="105" t="str">
        <f t="shared" ca="1" si="469"/>
        <v/>
      </c>
    </row>
    <row r="315" spans="1:20">
      <c r="A315">
        <f ca="1">IF(B315="","",INDIRECT("減額一覧!B"&amp;$P315))</f>
        <v>300</v>
      </c>
      <c r="B315" s="61">
        <f t="shared" ref="B315" ca="1" si="609">IF(INDIRECT("減額一覧!BB"&amp;P315)=1,INDIRECT("減額一覧!W"&amp;P315),"")</f>
        <v>206</v>
      </c>
      <c r="C315" s="44">
        <f ca="1">IF(B315="","",INDIRECT("減額一覧!C"&amp;$P315))</f>
        <v>592044000</v>
      </c>
      <c r="D315" s="79" t="str">
        <f ca="1">IF($B315="","",INDIRECT("減額一覧!G"&amp;$P315))</f>
        <v>前谷　奈津子</v>
      </c>
      <c r="E315" s="19">
        <f ca="1">IF(B315="","",INDIRECT("減額一覧!H"&amp;P315))</f>
        <v>20</v>
      </c>
      <c r="F315" s="19">
        <f ca="1">IF($B315="","",INDIRECT("減額一覧!AD"&amp;P315))</f>
        <v>3</v>
      </c>
      <c r="G315" s="20">
        <f ca="1">IF($B315="","",INDIRECT("減額一覧!AE"&amp;P315))</f>
        <v>660</v>
      </c>
      <c r="H315" s="20">
        <f ca="1">IF($B315="","",INDIRECT("減額一覧!AF"&amp;P315))</f>
        <v>409</v>
      </c>
      <c r="I315" s="32">
        <f ca="1">IF(B315="","",IF(INDIRECT("減額一覧!BM"&amp;P315)=0.08,0.08,0.1))</f>
        <v>0.1</v>
      </c>
      <c r="J315" s="52"/>
      <c r="K315" s="95" t="str">
        <f t="shared" ca="1" si="501"/>
        <v/>
      </c>
      <c r="L315" s="58" t="str">
        <f t="shared" ca="1" si="466"/>
        <v/>
      </c>
      <c r="N315" s="113" t="str">
        <f t="shared" ca="1" si="606"/>
        <v>市内</v>
      </c>
      <c r="O315" s="114">
        <f t="shared" ref="O315" ca="1" si="610">IF(B315="","",IF(INDIRECT("減額一覧!BM"&amp;P315)=0.08,0.08,0.1))</f>
        <v>0.1</v>
      </c>
      <c r="P315" s="38">
        <v>65</v>
      </c>
      <c r="Q315" s="38">
        <f t="shared" ca="1" si="608"/>
        <v>1</v>
      </c>
      <c r="R315" s="38">
        <f t="shared" ca="1" si="608"/>
        <v>1</v>
      </c>
      <c r="S315" s="66" t="str">
        <f t="shared" ca="1" si="468"/>
        <v>592</v>
      </c>
      <c r="T315" s="105" t="str">
        <f t="shared" ca="1" si="469"/>
        <v/>
      </c>
    </row>
    <row r="316" spans="1:20">
      <c r="A316">
        <f ca="1">IF(B316="","",INDIRECT("減額一覧!B"&amp;$P316))</f>
        <v>300</v>
      </c>
      <c r="B316" s="61">
        <f t="shared" ref="B316" ca="1" si="611">IF(INDIRECT("減額一覧!BC"&amp;P316)=1,INDIRECT("減額一覧!AG"&amp;P316),"")</f>
        <v>207</v>
      </c>
      <c r="C316" s="36">
        <f ca="1">IF(B316="","",INDIRECT("減額一覧!C"&amp;$P316))</f>
        <v>592044000</v>
      </c>
      <c r="D316" s="80" t="str">
        <f ca="1">IF($B316="","",INDIRECT("減額一覧!G"&amp;$P316))</f>
        <v>前谷　奈津子</v>
      </c>
      <c r="E316" s="19">
        <f ca="1">IF(B316="","",INDIRECT("減額一覧!H"&amp;P316))</f>
        <v>20</v>
      </c>
      <c r="F316" s="19">
        <f ca="1">IF($B316="","",INDIRECT("減額一覧!AN"&amp;P316))</f>
        <v>1</v>
      </c>
      <c r="G316" s="20">
        <f ca="1">IF($B316="","",INDIRECT("減額一覧!AO"&amp;P316))</f>
        <v>220</v>
      </c>
      <c r="H316" s="20">
        <f ca="1">IF($B316="","",INDIRECT("減額一覧!AP"&amp;P316))</f>
        <v>137</v>
      </c>
      <c r="I316" s="32">
        <f ca="1">IF(B316="","",IF(INDIRECT("減額一覧!BN"&amp;P316)=0.08,0.08,0.1))</f>
        <v>0.1</v>
      </c>
      <c r="J316" s="52"/>
      <c r="K316" s="95" t="str">
        <f t="shared" ca="1" si="501"/>
        <v/>
      </c>
      <c r="L316" s="58" t="str">
        <f t="shared" ca="1" si="466"/>
        <v/>
      </c>
      <c r="N316" s="113" t="str">
        <f t="shared" ca="1" si="606"/>
        <v>市内</v>
      </c>
      <c r="O316" s="114">
        <f t="shared" ref="O316" ca="1" si="612">IF(B316="","",IF(INDIRECT("減額一覧!BN"&amp;P316)=0.08,0.08,0.1))</f>
        <v>0.1</v>
      </c>
      <c r="P316" s="38">
        <v>65</v>
      </c>
      <c r="Q316" s="38">
        <f t="shared" ca="1" si="608"/>
        <v>1</v>
      </c>
      <c r="R316" s="38">
        <f t="shared" ca="1" si="608"/>
        <v>1</v>
      </c>
      <c r="S316" s="66" t="str">
        <f t="shared" ca="1" si="468"/>
        <v>592</v>
      </c>
      <c r="T316" s="105" t="str">
        <f t="shared" ca="1" si="469"/>
        <v/>
      </c>
    </row>
    <row r="317" spans="1:20">
      <c r="A317">
        <f ca="1">IF(B317="","",INDIRECT("減額一覧!B"&amp;$P317))</f>
        <v>300</v>
      </c>
      <c r="B317" s="61">
        <f t="shared" ref="B317" ca="1" si="613">IF(INDIRECT("減額一覧!BD"&amp;P317)=1,INDIRECT("減額一覧!AQ"&amp;P317),"")</f>
        <v>208</v>
      </c>
      <c r="C317" s="45">
        <f ca="1">IF(B317="","",INDIRECT("減額一覧!C"&amp;$P317))</f>
        <v>592044000</v>
      </c>
      <c r="D317" s="79" t="str">
        <f ca="1">IF($B317="","",INDIRECT("減額一覧!G"&amp;$P317))</f>
        <v>前谷　奈津子</v>
      </c>
      <c r="E317" s="19">
        <f ca="1">IF(B317="","",INDIRECT("減額一覧!H"&amp;P317))</f>
        <v>20</v>
      </c>
      <c r="F317" s="19">
        <f ca="1">IF($B317="","",INDIRECT("減額一覧!AX"&amp;P317))</f>
        <v>1</v>
      </c>
      <c r="G317" s="20">
        <f ca="1">IF($B317="","",INDIRECT("減額一覧!AY"&amp;P317))</f>
        <v>220</v>
      </c>
      <c r="H317" s="20">
        <f ca="1">IF($B317="","",INDIRECT("減額一覧!AZ"&amp;P317))</f>
        <v>137</v>
      </c>
      <c r="I317" s="32">
        <f ca="1">IF(B317="","",IF(INDIRECT("減額一覧!BO"&amp;P317)=0.08,0.08,0.1))</f>
        <v>0.1</v>
      </c>
      <c r="J317" s="52"/>
      <c r="K317" s="95" t="str">
        <f t="shared" ca="1" si="501"/>
        <v/>
      </c>
      <c r="L317" s="58" t="str">
        <f t="shared" ca="1" si="466"/>
        <v/>
      </c>
      <c r="N317" s="113" t="str">
        <f t="shared" ca="1" si="606"/>
        <v>市内</v>
      </c>
      <c r="O317" s="114">
        <f t="shared" ref="O317" ca="1" si="614">IF(B317="","",IF(INDIRECT("減額一覧!BO"&amp;P317)=0.08,0.08,0.1))</f>
        <v>0.1</v>
      </c>
      <c r="P317" s="38">
        <v>65</v>
      </c>
      <c r="Q317" s="38">
        <f t="shared" ca="1" si="608"/>
        <v>1</v>
      </c>
      <c r="R317" s="38">
        <f t="shared" ca="1" si="608"/>
        <v>1</v>
      </c>
      <c r="S317" s="66" t="str">
        <f t="shared" ca="1" si="468"/>
        <v>592</v>
      </c>
      <c r="T317" s="105" t="str">
        <f t="shared" ca="1" si="469"/>
        <v/>
      </c>
    </row>
    <row r="318" spans="1:20" ht="19.5" thickBot="1">
      <c r="B318" s="64"/>
      <c r="C318" s="41" t="str">
        <f>IF(B318="","",減額一覧!C314)</f>
        <v/>
      </c>
      <c r="D318" s="43"/>
      <c r="E318" s="21"/>
      <c r="F318" s="22" t="s">
        <v>69</v>
      </c>
      <c r="G318" s="23">
        <f t="shared" ref="G318:H318" ca="1" si="615">SUBTOTAL(9,G314:G317)</f>
        <v>1760</v>
      </c>
      <c r="H318" s="23">
        <f t="shared" ca="1" si="615"/>
        <v>1092</v>
      </c>
      <c r="I318" s="30"/>
      <c r="J318" s="53"/>
      <c r="K318" s="96" t="str">
        <f t="shared" si="501"/>
        <v/>
      </c>
      <c r="L318" s="59" t="str">
        <f t="shared" si="466"/>
        <v/>
      </c>
      <c r="N318" s="108" t="str">
        <f t="shared" ref="N318" ca="1" si="616">IF(AND(G318=0,H318=0),"","小計")</f>
        <v>小計</v>
      </c>
      <c r="O318" s="108" t="str">
        <f t="shared" ref="O318" ca="1" si="617">IF(AND(G318=0,H318=0),"","小計")</f>
        <v>小計</v>
      </c>
      <c r="P318" s="38"/>
      <c r="Q318" s="38"/>
      <c r="R318" s="38"/>
      <c r="S318" s="66" t="str">
        <f t="shared" si="468"/>
        <v/>
      </c>
      <c r="T318" s="105" t="str">
        <f t="shared" si="469"/>
        <v/>
      </c>
    </row>
    <row r="319" spans="1:20" ht="19.5" thickTop="1">
      <c r="A319">
        <f ca="1">IF(B319="","",INDIRECT("減額一覧!B"&amp;$P319))</f>
        <v>301</v>
      </c>
      <c r="B319" s="61">
        <f t="shared" ref="B319" ca="1" si="618">IF(INDIRECT("減額一覧!BA"&amp;P319)=1,INDIRECT("減額一覧!M"&amp;P319),"")</f>
        <v>207</v>
      </c>
      <c r="C319" s="36">
        <f ca="1">IF(B319="","",INDIRECT("減額一覧!C"&amp;$P319))</f>
        <v>151033000</v>
      </c>
      <c r="D319" s="78" t="str">
        <f ca="1">IF($B319="","",INDIRECT("減額一覧!G"&amp;$P319))</f>
        <v>藤田　喜久</v>
      </c>
      <c r="E319" s="19">
        <f ca="1">IF(B319="","",INDIRECT("減額一覧!H"&amp;P319))</f>
        <v>20</v>
      </c>
      <c r="F319" s="19">
        <f ca="1">IF($B319="","",INDIRECT("減額一覧!T"&amp;P319))</f>
        <v>1</v>
      </c>
      <c r="G319" s="20">
        <f ca="1">IF($B319="","",INDIRECT("減額一覧!U"&amp;P319))</f>
        <v>170</v>
      </c>
      <c r="H319" s="20">
        <f ca="1">IF($B319="","",INDIRECT("減額一覧!V"&amp;P319))</f>
        <v>137</v>
      </c>
      <c r="I319" s="32">
        <f ca="1">IF(B319="","",IF(INDIRECT("減額一覧!BL"&amp;P319)=0.08,0.08,0.1))</f>
        <v>0.1</v>
      </c>
      <c r="J319" s="51" t="s">
        <v>489</v>
      </c>
      <c r="K319" s="94" t="str">
        <f t="shared" ca="1" si="501"/>
        <v/>
      </c>
      <c r="L319" s="56" t="str">
        <f t="shared" ca="1" si="466"/>
        <v/>
      </c>
      <c r="N319" s="113" t="str">
        <f t="shared" ref="N319:N322" ca="1" si="619">IF(A319="","",IF(A319&gt;3000,"月ヶ瀬",IF(A319&gt;=2000,"都祁","市内")))</f>
        <v>市内</v>
      </c>
      <c r="O319" s="114">
        <f t="shared" ref="O319" ca="1" si="620">IF(B319="","",IF(INDIRECT("減額一覧!BL"&amp;P319)=0.08,0.08,0.1))</f>
        <v>0.1</v>
      </c>
      <c r="P319" s="38">
        <v>66</v>
      </c>
      <c r="Q319" s="38">
        <f t="shared" ref="Q319:R322" ca="1" si="621">IF(G319="","",IF(G319&gt;0,1,""))</f>
        <v>1</v>
      </c>
      <c r="R319" s="38">
        <f t="shared" ca="1" si="621"/>
        <v>1</v>
      </c>
      <c r="S319" s="66" t="str">
        <f t="shared" ca="1" si="468"/>
        <v>151</v>
      </c>
      <c r="T319" s="105" t="str">
        <f t="shared" ca="1" si="469"/>
        <v/>
      </c>
    </row>
    <row r="320" spans="1:20">
      <c r="A320">
        <f ca="1">IF(B320="","",INDIRECT("減額一覧!B"&amp;$P320))</f>
        <v>301</v>
      </c>
      <c r="B320" s="61">
        <f t="shared" ref="B320" ca="1" si="622">IF(INDIRECT("減額一覧!BB"&amp;P320)=1,INDIRECT("減額一覧!W"&amp;P320),"")</f>
        <v>208</v>
      </c>
      <c r="C320" s="44">
        <f ca="1">IF(B320="","",INDIRECT("減額一覧!C"&amp;$P320))</f>
        <v>151033000</v>
      </c>
      <c r="D320" s="79" t="str">
        <f ca="1">IF($B320="","",INDIRECT("減額一覧!G"&amp;$P320))</f>
        <v>藤田　喜久</v>
      </c>
      <c r="E320" s="19">
        <f ca="1">IF(B320="","",INDIRECT("減額一覧!H"&amp;P320))</f>
        <v>20</v>
      </c>
      <c r="F320" s="19">
        <f ca="1">IF($B320="","",INDIRECT("減額一覧!AD"&amp;P320))</f>
        <v>1</v>
      </c>
      <c r="G320" s="20">
        <f ca="1">IF($B320="","",INDIRECT("減額一覧!AE"&amp;P320))</f>
        <v>171</v>
      </c>
      <c r="H320" s="20">
        <f ca="1">IF($B320="","",INDIRECT("減額一覧!AF"&amp;P320))</f>
        <v>136</v>
      </c>
      <c r="I320" s="32">
        <f ca="1">IF(B320="","",IF(INDIRECT("減額一覧!BM"&amp;P320)=0.08,0.08,0.1))</f>
        <v>0.1</v>
      </c>
      <c r="J320" s="52"/>
      <c r="K320" s="95" t="str">
        <f t="shared" ca="1" si="501"/>
        <v/>
      </c>
      <c r="L320" s="58" t="str">
        <f t="shared" ca="1" si="466"/>
        <v/>
      </c>
      <c r="N320" s="113" t="str">
        <f t="shared" ca="1" si="619"/>
        <v>市内</v>
      </c>
      <c r="O320" s="114">
        <f t="shared" ref="O320" ca="1" si="623">IF(B320="","",IF(INDIRECT("減額一覧!BM"&amp;P320)=0.08,0.08,0.1))</f>
        <v>0.1</v>
      </c>
      <c r="P320" s="38">
        <v>66</v>
      </c>
      <c r="Q320" s="38">
        <f t="shared" ca="1" si="621"/>
        <v>1</v>
      </c>
      <c r="R320" s="38">
        <f t="shared" ca="1" si="621"/>
        <v>1</v>
      </c>
      <c r="S320" s="66" t="str">
        <f t="shared" ca="1" si="468"/>
        <v>151</v>
      </c>
      <c r="T320" s="105" t="str">
        <f t="shared" ca="1" si="469"/>
        <v/>
      </c>
    </row>
    <row r="321" spans="1:20" hidden="1">
      <c r="A321" t="str">
        <f ca="1">IF(B321="","",INDIRECT("減額一覧!B"&amp;$P321))</f>
        <v/>
      </c>
      <c r="B321" s="61" t="str">
        <f t="shared" ref="B321" ca="1" si="624">IF(INDIRECT("減額一覧!BC"&amp;P321)=1,INDIRECT("減額一覧!AG"&amp;P321),"")</f>
        <v/>
      </c>
      <c r="C321" s="36" t="str">
        <f ca="1">IF(B321="","",INDIRECT("減額一覧!C"&amp;$P321))</f>
        <v/>
      </c>
      <c r="D321" s="80" t="str">
        <f ca="1">IF($B321="","",INDIRECT("減額一覧!G"&amp;$P321))</f>
        <v/>
      </c>
      <c r="E321" s="19" t="str">
        <f ca="1">IF(B321="","",INDIRECT("減額一覧!H"&amp;P321))</f>
        <v/>
      </c>
      <c r="F321" s="19" t="str">
        <f ca="1">IF($B321="","",INDIRECT("減額一覧!AN"&amp;P321))</f>
        <v/>
      </c>
      <c r="G321" s="20" t="str">
        <f ca="1">IF($B321="","",INDIRECT("減額一覧!AO"&amp;P321))</f>
        <v/>
      </c>
      <c r="H321" s="20" t="str">
        <f ca="1">IF($B321="","",INDIRECT("減額一覧!AP"&amp;P321))</f>
        <v/>
      </c>
      <c r="I321" s="32" t="str">
        <f ca="1">IF(B321="","",IF(INDIRECT("減額一覧!BN"&amp;P321)=0.08,0.08,0.1))</f>
        <v/>
      </c>
      <c r="J321" s="52"/>
      <c r="K321" s="95" t="str">
        <f t="shared" ca="1" si="501"/>
        <v/>
      </c>
      <c r="L321" s="58" t="str">
        <f t="shared" ca="1" si="466"/>
        <v/>
      </c>
      <c r="N321" s="113" t="str">
        <f t="shared" ca="1" si="619"/>
        <v/>
      </c>
      <c r="O321" s="114" t="str">
        <f t="shared" ref="O321" ca="1" si="625">IF(B321="","",IF(INDIRECT("減額一覧!BN"&amp;P321)=0.08,0.08,0.1))</f>
        <v/>
      </c>
      <c r="P321" s="38">
        <v>66</v>
      </c>
      <c r="Q321" s="38" t="str">
        <f t="shared" ca="1" si="621"/>
        <v/>
      </c>
      <c r="R321" s="38" t="str">
        <f t="shared" ca="1" si="621"/>
        <v/>
      </c>
      <c r="S321" s="66" t="str">
        <f t="shared" ca="1" si="468"/>
        <v/>
      </c>
      <c r="T321" s="105" t="str">
        <f t="shared" ca="1" si="469"/>
        <v/>
      </c>
    </row>
    <row r="322" spans="1:20" hidden="1">
      <c r="A322" t="str">
        <f ca="1">IF(B322="","",INDIRECT("減額一覧!B"&amp;$P322))</f>
        <v/>
      </c>
      <c r="B322" s="61" t="str">
        <f t="shared" ref="B322" ca="1" si="626">IF(INDIRECT("減額一覧!BD"&amp;P322)=1,INDIRECT("減額一覧!AQ"&amp;P322),"")</f>
        <v/>
      </c>
      <c r="C322" s="45" t="str">
        <f ca="1">IF(B322="","",INDIRECT("減額一覧!C"&amp;$P322))</f>
        <v/>
      </c>
      <c r="D322" s="79" t="str">
        <f ca="1">IF($B322="","",INDIRECT("減額一覧!G"&amp;$P322))</f>
        <v/>
      </c>
      <c r="E322" s="19" t="str">
        <f ca="1">IF(B322="","",INDIRECT("減額一覧!H"&amp;P322))</f>
        <v/>
      </c>
      <c r="F322" s="19" t="str">
        <f ca="1">IF($B322="","",INDIRECT("減額一覧!AX"&amp;P322))</f>
        <v/>
      </c>
      <c r="G322" s="20" t="str">
        <f ca="1">IF($B322="","",INDIRECT("減額一覧!AY"&amp;P322))</f>
        <v/>
      </c>
      <c r="H322" s="20" t="str">
        <f ca="1">IF($B322="","",INDIRECT("減額一覧!AZ"&amp;P322))</f>
        <v/>
      </c>
      <c r="I322" s="32" t="str">
        <f ca="1">IF(B322="","",IF(INDIRECT("減額一覧!BO"&amp;P322)=0.08,0.08,0.1))</f>
        <v/>
      </c>
      <c r="J322" s="52"/>
      <c r="K322" s="95" t="str">
        <f t="shared" ca="1" si="501"/>
        <v/>
      </c>
      <c r="L322" s="58" t="str">
        <f t="shared" ca="1" si="466"/>
        <v/>
      </c>
      <c r="N322" s="113" t="str">
        <f t="shared" ca="1" si="619"/>
        <v/>
      </c>
      <c r="O322" s="114" t="str">
        <f t="shared" ref="O322" ca="1" si="627">IF(B322="","",IF(INDIRECT("減額一覧!BO"&amp;P322)=0.08,0.08,0.1))</f>
        <v/>
      </c>
      <c r="P322" s="38">
        <v>66</v>
      </c>
      <c r="Q322" s="38" t="str">
        <f t="shared" ca="1" si="621"/>
        <v/>
      </c>
      <c r="R322" s="38" t="str">
        <f t="shared" ca="1" si="621"/>
        <v/>
      </c>
      <c r="S322" s="66" t="str">
        <f t="shared" ca="1" si="468"/>
        <v/>
      </c>
      <c r="T322" s="105" t="str">
        <f t="shared" ca="1" si="469"/>
        <v/>
      </c>
    </row>
    <row r="323" spans="1:20" ht="19.5" thickBot="1">
      <c r="B323" s="64"/>
      <c r="C323" s="41" t="str">
        <f>IF(B323="","",減額一覧!C319)</f>
        <v/>
      </c>
      <c r="D323" s="43"/>
      <c r="E323" s="21"/>
      <c r="F323" s="22" t="s">
        <v>69</v>
      </c>
      <c r="G323" s="23">
        <f t="shared" ref="G323:H323" ca="1" si="628">SUBTOTAL(9,G319:G322)</f>
        <v>341</v>
      </c>
      <c r="H323" s="23">
        <f t="shared" ca="1" si="628"/>
        <v>273</v>
      </c>
      <c r="I323" s="30"/>
      <c r="J323" s="53"/>
      <c r="K323" s="96" t="str">
        <f t="shared" si="501"/>
        <v/>
      </c>
      <c r="L323" s="59" t="str">
        <f t="shared" si="466"/>
        <v/>
      </c>
      <c r="N323" s="108" t="str">
        <f t="shared" ref="N323" ca="1" si="629">IF(AND(G323=0,H323=0),"","小計")</f>
        <v>小計</v>
      </c>
      <c r="O323" s="108" t="str">
        <f t="shared" ref="O323" ca="1" si="630">IF(AND(G323=0,H323=0),"","小計")</f>
        <v>小計</v>
      </c>
      <c r="P323" s="38"/>
      <c r="Q323" s="38"/>
      <c r="R323" s="38"/>
      <c r="S323" s="66" t="str">
        <f t="shared" si="468"/>
        <v/>
      </c>
      <c r="T323" s="105" t="str">
        <f t="shared" si="469"/>
        <v/>
      </c>
    </row>
    <row r="324" spans="1:20" ht="19.5" thickTop="1">
      <c r="A324">
        <f ca="1">IF(B324="","",INDIRECT("減額一覧!B"&amp;$P324))</f>
        <v>302</v>
      </c>
      <c r="B324" s="61">
        <f t="shared" ref="B324" ca="1" si="631">IF(INDIRECT("減額一覧!BA"&amp;P324)=1,INDIRECT("減額一覧!M"&amp;P324),"")</f>
        <v>206</v>
      </c>
      <c r="C324" s="36">
        <f ca="1">IF(B324="","",INDIRECT("減額一覧!C"&amp;$P324))</f>
        <v>606138100</v>
      </c>
      <c r="D324" s="78" t="str">
        <f ca="1">IF($B324="","",INDIRECT("減額一覧!G"&amp;$P324))</f>
        <v>鍛治田　通博</v>
      </c>
      <c r="E324" s="19">
        <f ca="1">IF(B324="","",INDIRECT("減額一覧!H"&amp;P324))</f>
        <v>25</v>
      </c>
      <c r="F324" s="19">
        <f ca="1">IF($B324="","",INDIRECT("減額一覧!T"&amp;P324))</f>
        <v>5</v>
      </c>
      <c r="G324" s="20">
        <f ca="1">IF($B324="","",INDIRECT("減額一覧!U"&amp;P324))</f>
        <v>1100</v>
      </c>
      <c r="H324" s="20">
        <f ca="1">IF($B324="","",INDIRECT("減額一覧!V"&amp;P324))</f>
        <v>682</v>
      </c>
      <c r="I324" s="32">
        <f ca="1">IF(B324="","",IF(INDIRECT("減額一覧!BL"&amp;P324)=0.08,0.08,0.1))</f>
        <v>0.1</v>
      </c>
      <c r="J324" s="51" t="s">
        <v>490</v>
      </c>
      <c r="K324" s="94" t="str">
        <f t="shared" ca="1" si="501"/>
        <v/>
      </c>
      <c r="L324" s="56" t="str">
        <f t="shared" ca="1" si="466"/>
        <v/>
      </c>
      <c r="N324" s="113" t="str">
        <f t="shared" ref="N324:N327" ca="1" si="632">IF(A324="","",IF(A324&gt;3000,"月ヶ瀬",IF(A324&gt;=2000,"都祁","市内")))</f>
        <v>市内</v>
      </c>
      <c r="O324" s="114">
        <f t="shared" ref="O324" ca="1" si="633">IF(B324="","",IF(INDIRECT("減額一覧!BL"&amp;P324)=0.08,0.08,0.1))</f>
        <v>0.1</v>
      </c>
      <c r="P324" s="38">
        <v>67</v>
      </c>
      <c r="Q324" s="38">
        <f t="shared" ref="Q324:R327" ca="1" si="634">IF(G324="","",IF(G324&gt;0,1,""))</f>
        <v>1</v>
      </c>
      <c r="R324" s="38">
        <f t="shared" ca="1" si="634"/>
        <v>1</v>
      </c>
      <c r="S324" s="66" t="str">
        <f t="shared" ca="1" si="468"/>
        <v>606</v>
      </c>
      <c r="T324" s="105" t="str">
        <f t="shared" ca="1" si="469"/>
        <v/>
      </c>
    </row>
    <row r="325" spans="1:20">
      <c r="A325">
        <f ca="1">IF(B325="","",INDIRECT("減額一覧!B"&amp;$P325))</f>
        <v>302</v>
      </c>
      <c r="B325" s="61">
        <f t="shared" ref="B325" ca="1" si="635">IF(INDIRECT("減額一覧!BB"&amp;P325)=1,INDIRECT("減額一覧!W"&amp;P325),"")</f>
        <v>207</v>
      </c>
      <c r="C325" s="44">
        <f ca="1">IF(B325="","",INDIRECT("減額一覧!C"&amp;$P325))</f>
        <v>606138100</v>
      </c>
      <c r="D325" s="79" t="str">
        <f ca="1">IF($B325="","",INDIRECT("減額一覧!G"&amp;$P325))</f>
        <v>鍛治田　通博</v>
      </c>
      <c r="E325" s="19">
        <f ca="1">IF(B325="","",INDIRECT("減額一覧!H"&amp;P325))</f>
        <v>25</v>
      </c>
      <c r="F325" s="19">
        <f ca="1">IF($B325="","",INDIRECT("減額一覧!AD"&amp;P325))</f>
        <v>5</v>
      </c>
      <c r="G325" s="20">
        <f ca="1">IF($B325="","",INDIRECT("減額一覧!AE"&amp;P325))</f>
        <v>1100</v>
      </c>
      <c r="H325" s="20">
        <f ca="1">IF($B325="","",INDIRECT("減額一覧!AF"&amp;P325))</f>
        <v>682</v>
      </c>
      <c r="I325" s="32">
        <f ca="1">IF(B325="","",IF(INDIRECT("減額一覧!BM"&amp;P325)=0.08,0.08,0.1))</f>
        <v>0.1</v>
      </c>
      <c r="J325" s="52"/>
      <c r="K325" s="95" t="str">
        <f t="shared" ca="1" si="501"/>
        <v/>
      </c>
      <c r="L325" s="58" t="str">
        <f t="shared" ref="L325:L388" ca="1" si="636">IF(OR(S325="370",S325="371",S325="372",S325="373",S325="374",S325="375",S325="376",S325="377",S325="378",S325="379",S325="380",S325="039",S325="389"),"農集","")</f>
        <v/>
      </c>
      <c r="N325" s="113" t="str">
        <f t="shared" ca="1" si="632"/>
        <v>市内</v>
      </c>
      <c r="O325" s="114">
        <f t="shared" ref="O325" ca="1" si="637">IF(B325="","",IF(INDIRECT("減額一覧!BM"&amp;P325)=0.08,0.08,0.1))</f>
        <v>0.1</v>
      </c>
      <c r="P325" s="38">
        <v>67</v>
      </c>
      <c r="Q325" s="38">
        <f t="shared" ca="1" si="634"/>
        <v>1</v>
      </c>
      <c r="R325" s="38">
        <f t="shared" ca="1" si="634"/>
        <v>1</v>
      </c>
      <c r="S325" s="66" t="str">
        <f t="shared" ref="S325:S388" ca="1" si="638">IF(C325="","",LEFT(TEXT(C325,"000000000"),3))</f>
        <v>606</v>
      </c>
      <c r="T325" s="105" t="str">
        <f t="shared" ref="T325:T388" ca="1" si="639">IF(L325="","",IF(H325=0,"",H325))</f>
        <v/>
      </c>
    </row>
    <row r="326" spans="1:20">
      <c r="A326">
        <f ca="1">IF(B326="","",INDIRECT("減額一覧!B"&amp;$P326))</f>
        <v>302</v>
      </c>
      <c r="B326" s="61">
        <f t="shared" ref="B326" ca="1" si="640">IF(INDIRECT("減額一覧!BC"&amp;P326)=1,INDIRECT("減額一覧!AG"&amp;P326),"")</f>
        <v>208</v>
      </c>
      <c r="C326" s="36">
        <f ca="1">IF(B326="","",INDIRECT("減額一覧!C"&amp;$P326))</f>
        <v>606138100</v>
      </c>
      <c r="D326" s="80" t="str">
        <f ca="1">IF($B326="","",INDIRECT("減額一覧!G"&amp;$P326))</f>
        <v>鍛治田　通博</v>
      </c>
      <c r="E326" s="19">
        <f ca="1">IF(B326="","",INDIRECT("減額一覧!H"&amp;P326))</f>
        <v>25</v>
      </c>
      <c r="F326" s="19">
        <f ca="1">IF($B326="","",INDIRECT("減額一覧!AN"&amp;P326))</f>
        <v>11</v>
      </c>
      <c r="G326" s="20">
        <f ca="1">IF($B326="","",INDIRECT("減額一覧!AO"&amp;P326))</f>
        <v>2420</v>
      </c>
      <c r="H326" s="20">
        <f ca="1">IF($B326="","",INDIRECT("減額一覧!AP"&amp;P326))</f>
        <v>1500</v>
      </c>
      <c r="I326" s="32">
        <f ca="1">IF(B326="","",IF(INDIRECT("減額一覧!BN"&amp;P326)=0.08,0.08,0.1))</f>
        <v>0.1</v>
      </c>
      <c r="J326" s="52"/>
      <c r="K326" s="95" t="str">
        <f t="shared" ca="1" si="501"/>
        <v/>
      </c>
      <c r="L326" s="58" t="str">
        <f t="shared" ca="1" si="636"/>
        <v/>
      </c>
      <c r="N326" s="113" t="str">
        <f t="shared" ca="1" si="632"/>
        <v>市内</v>
      </c>
      <c r="O326" s="114">
        <f t="shared" ref="O326" ca="1" si="641">IF(B326="","",IF(INDIRECT("減額一覧!BN"&amp;P326)=0.08,0.08,0.1))</f>
        <v>0.1</v>
      </c>
      <c r="P326" s="38">
        <v>67</v>
      </c>
      <c r="Q326" s="38">
        <f t="shared" ca="1" si="634"/>
        <v>1</v>
      </c>
      <c r="R326" s="38">
        <f t="shared" ca="1" si="634"/>
        <v>1</v>
      </c>
      <c r="S326" s="66" t="str">
        <f t="shared" ca="1" si="638"/>
        <v>606</v>
      </c>
      <c r="T326" s="105" t="str">
        <f t="shared" ca="1" si="639"/>
        <v/>
      </c>
    </row>
    <row r="327" spans="1:20" hidden="1">
      <c r="A327" t="str">
        <f ca="1">IF(B327="","",INDIRECT("減額一覧!B"&amp;$P327))</f>
        <v/>
      </c>
      <c r="B327" s="61" t="str">
        <f t="shared" ref="B327" ca="1" si="642">IF(INDIRECT("減額一覧!BD"&amp;P327)=1,INDIRECT("減額一覧!AQ"&amp;P327),"")</f>
        <v/>
      </c>
      <c r="C327" s="45" t="str">
        <f ca="1">IF(B327="","",INDIRECT("減額一覧!C"&amp;$P327))</f>
        <v/>
      </c>
      <c r="D327" s="79" t="str">
        <f ca="1">IF($B327="","",INDIRECT("減額一覧!G"&amp;$P327))</f>
        <v/>
      </c>
      <c r="E327" s="19" t="str">
        <f ca="1">IF(B327="","",INDIRECT("減額一覧!H"&amp;P327))</f>
        <v/>
      </c>
      <c r="F327" s="19" t="str">
        <f ca="1">IF($B327="","",INDIRECT("減額一覧!AX"&amp;P327))</f>
        <v/>
      </c>
      <c r="G327" s="20" t="str">
        <f ca="1">IF($B327="","",INDIRECT("減額一覧!AY"&amp;P327))</f>
        <v/>
      </c>
      <c r="H327" s="20" t="str">
        <f ca="1">IF($B327="","",INDIRECT("減額一覧!AZ"&amp;P327))</f>
        <v/>
      </c>
      <c r="I327" s="32" t="str">
        <f ca="1">IF(B327="","",IF(INDIRECT("減額一覧!BO"&amp;P327)=0.08,0.08,0.1))</f>
        <v/>
      </c>
      <c r="J327" s="52"/>
      <c r="K327" s="95" t="str">
        <f t="shared" ca="1" si="501"/>
        <v/>
      </c>
      <c r="L327" s="58" t="str">
        <f t="shared" ca="1" si="636"/>
        <v/>
      </c>
      <c r="N327" s="113" t="str">
        <f t="shared" ca="1" si="632"/>
        <v/>
      </c>
      <c r="O327" s="114" t="str">
        <f t="shared" ref="O327" ca="1" si="643">IF(B327="","",IF(INDIRECT("減額一覧!BO"&amp;P327)=0.08,0.08,0.1))</f>
        <v/>
      </c>
      <c r="P327" s="38">
        <v>67</v>
      </c>
      <c r="Q327" s="38" t="str">
        <f t="shared" ca="1" si="634"/>
        <v/>
      </c>
      <c r="R327" s="38" t="str">
        <f t="shared" ca="1" si="634"/>
        <v/>
      </c>
      <c r="S327" s="66" t="str">
        <f t="shared" ca="1" si="638"/>
        <v/>
      </c>
      <c r="T327" s="105" t="str">
        <f t="shared" ca="1" si="639"/>
        <v/>
      </c>
    </row>
    <row r="328" spans="1:20" ht="19.5" thickBot="1">
      <c r="B328" s="64"/>
      <c r="C328" s="41" t="str">
        <f>IF(B328="","",減額一覧!C324)</f>
        <v/>
      </c>
      <c r="D328" s="43"/>
      <c r="E328" s="21"/>
      <c r="F328" s="22" t="s">
        <v>69</v>
      </c>
      <c r="G328" s="23">
        <f t="shared" ref="G328:H328" ca="1" si="644">SUBTOTAL(9,G324:G327)</f>
        <v>4620</v>
      </c>
      <c r="H328" s="23">
        <f t="shared" ca="1" si="644"/>
        <v>2864</v>
      </c>
      <c r="I328" s="30"/>
      <c r="J328" s="53"/>
      <c r="K328" s="96" t="str">
        <f t="shared" si="501"/>
        <v/>
      </c>
      <c r="L328" s="59" t="str">
        <f t="shared" si="636"/>
        <v/>
      </c>
      <c r="N328" s="108" t="str">
        <f t="shared" ref="N328" ca="1" si="645">IF(AND(G328=0,H328=0),"","小計")</f>
        <v>小計</v>
      </c>
      <c r="O328" s="108" t="str">
        <f t="shared" ref="O328" ca="1" si="646">IF(AND(G328=0,H328=0),"","小計")</f>
        <v>小計</v>
      </c>
      <c r="P328" s="38"/>
      <c r="Q328" s="38"/>
      <c r="R328" s="38"/>
      <c r="S328" s="66" t="str">
        <f t="shared" si="638"/>
        <v/>
      </c>
      <c r="T328" s="105" t="str">
        <f t="shared" si="639"/>
        <v/>
      </c>
    </row>
    <row r="329" spans="1:20" ht="19.5" thickTop="1">
      <c r="A329">
        <f ca="1">IF(B329="","",INDIRECT("減額一覧!B"&amp;$P329))</f>
        <v>307</v>
      </c>
      <c r="B329" s="61">
        <f t="shared" ref="B329" ca="1" si="647">IF(INDIRECT("減額一覧!BA"&amp;P329)=1,INDIRECT("減額一覧!M"&amp;P329),"")</f>
        <v>205</v>
      </c>
      <c r="C329" s="36">
        <f ca="1">IF(B329="","",INDIRECT("減額一覧!C"&amp;$P329))</f>
        <v>579059000</v>
      </c>
      <c r="D329" s="78" t="str">
        <f ca="1">IF($B329="","",INDIRECT("減額一覧!G"&amp;$P329))</f>
        <v>瓦家　千代子</v>
      </c>
      <c r="E329" s="19">
        <f ca="1">IF(B329="","",INDIRECT("減額一覧!H"&amp;P329))</f>
        <v>20</v>
      </c>
      <c r="F329" s="19">
        <f ca="1">IF($B329="","",INDIRECT("減額一覧!T"&amp;P329))</f>
        <v>4</v>
      </c>
      <c r="G329" s="20">
        <f ca="1">IF($B329="","",INDIRECT("減額一覧!U"&amp;P329))</f>
        <v>732</v>
      </c>
      <c r="H329" s="20">
        <f ca="1">IF($B329="","",INDIRECT("減額一覧!V"&amp;P329))</f>
        <v>546</v>
      </c>
      <c r="I329" s="32">
        <f ca="1">IF(B329="","",IF(INDIRECT("減額一覧!BL"&amp;P329)=0.08,0.08,0.1))</f>
        <v>0.1</v>
      </c>
      <c r="J329" s="51" t="s">
        <v>527</v>
      </c>
      <c r="K329" s="94" t="str">
        <f t="shared" ca="1" si="501"/>
        <v/>
      </c>
      <c r="L329" s="56" t="str">
        <f t="shared" ca="1" si="636"/>
        <v/>
      </c>
      <c r="N329" s="113" t="str">
        <f t="shared" ref="N329:N332" ca="1" si="648">IF(A329="","",IF(A329&gt;3000,"月ヶ瀬",IF(A329&gt;=2000,"都祁","市内")))</f>
        <v>市内</v>
      </c>
      <c r="O329" s="114">
        <f t="shared" ref="O329" ca="1" si="649">IF(B329="","",IF(INDIRECT("減額一覧!BL"&amp;P329)=0.08,0.08,0.1))</f>
        <v>0.1</v>
      </c>
      <c r="P329" s="38">
        <v>68</v>
      </c>
      <c r="Q329" s="38">
        <f t="shared" ref="Q329:R332" ca="1" si="650">IF(G329="","",IF(G329&gt;0,1,""))</f>
        <v>1</v>
      </c>
      <c r="R329" s="38">
        <f t="shared" ca="1" si="650"/>
        <v>1</v>
      </c>
      <c r="S329" s="66" t="str">
        <f t="shared" ca="1" si="638"/>
        <v>579</v>
      </c>
      <c r="T329" s="105" t="str">
        <f t="shared" ca="1" si="639"/>
        <v/>
      </c>
    </row>
    <row r="330" spans="1:20">
      <c r="A330">
        <f ca="1">IF(B330="","",INDIRECT("減額一覧!B"&amp;$P330))</f>
        <v>307</v>
      </c>
      <c r="B330" s="61">
        <f t="shared" ref="B330" ca="1" si="651">IF(INDIRECT("減額一覧!BB"&amp;P330)=1,INDIRECT("減額一覧!W"&amp;P330),"")</f>
        <v>206</v>
      </c>
      <c r="C330" s="44">
        <f ca="1">IF(B330="","",INDIRECT("減額一覧!C"&amp;$P330))</f>
        <v>579059000</v>
      </c>
      <c r="D330" s="79" t="str">
        <f ca="1">IF($B330="","",INDIRECT("減額一覧!G"&amp;$P330))</f>
        <v>瓦家　千代子</v>
      </c>
      <c r="E330" s="19">
        <f ca="1">IF(B330="","",INDIRECT("減額一覧!H"&amp;P330))</f>
        <v>20</v>
      </c>
      <c r="F330" s="19">
        <f ca="1">IF($B330="","",INDIRECT("減額一覧!AD"&amp;P330))</f>
        <v>4</v>
      </c>
      <c r="G330" s="20">
        <f ca="1">IF($B330="","",INDIRECT("減額一覧!AE"&amp;P330))</f>
        <v>781</v>
      </c>
      <c r="H330" s="20">
        <f ca="1">IF($B330="","",INDIRECT("減額一覧!AF"&amp;P330))</f>
        <v>545</v>
      </c>
      <c r="I330" s="32">
        <f ca="1">IF(B330="","",IF(INDIRECT("減額一覧!BM"&amp;P330)=0.08,0.08,0.1))</f>
        <v>0.1</v>
      </c>
      <c r="J330" s="52"/>
      <c r="K330" s="95" t="str">
        <f t="shared" ca="1" si="501"/>
        <v/>
      </c>
      <c r="L330" s="58" t="str">
        <f t="shared" ca="1" si="636"/>
        <v/>
      </c>
      <c r="N330" s="113" t="str">
        <f t="shared" ca="1" si="648"/>
        <v>市内</v>
      </c>
      <c r="O330" s="114">
        <f t="shared" ref="O330" ca="1" si="652">IF(B330="","",IF(INDIRECT("減額一覧!BM"&amp;P330)=0.08,0.08,0.1))</f>
        <v>0.1</v>
      </c>
      <c r="P330" s="38">
        <v>68</v>
      </c>
      <c r="Q330" s="38">
        <f t="shared" ca="1" si="650"/>
        <v>1</v>
      </c>
      <c r="R330" s="38">
        <f t="shared" ca="1" si="650"/>
        <v>1</v>
      </c>
      <c r="S330" s="66" t="str">
        <f t="shared" ca="1" si="638"/>
        <v>579</v>
      </c>
      <c r="T330" s="105" t="str">
        <f t="shared" ca="1" si="639"/>
        <v/>
      </c>
    </row>
    <row r="331" spans="1:20" hidden="1">
      <c r="A331" t="str">
        <f ca="1">IF(B331="","",INDIRECT("減額一覧!B"&amp;$P331))</f>
        <v/>
      </c>
      <c r="B331" s="61" t="str">
        <f t="shared" ref="B331" ca="1" si="653">IF(INDIRECT("減額一覧!BC"&amp;P331)=1,INDIRECT("減額一覧!AG"&amp;P331),"")</f>
        <v/>
      </c>
      <c r="C331" s="36" t="str">
        <f ca="1">IF(B331="","",INDIRECT("減額一覧!C"&amp;$P331))</f>
        <v/>
      </c>
      <c r="D331" s="80" t="str">
        <f ca="1">IF($B331="","",INDIRECT("減額一覧!G"&amp;$P331))</f>
        <v/>
      </c>
      <c r="E331" s="19" t="str">
        <f ca="1">IF(B331="","",INDIRECT("減額一覧!H"&amp;P331))</f>
        <v/>
      </c>
      <c r="F331" s="19" t="str">
        <f ca="1">IF($B331="","",INDIRECT("減額一覧!AN"&amp;P331))</f>
        <v/>
      </c>
      <c r="G331" s="20" t="str">
        <f ca="1">IF($B331="","",INDIRECT("減額一覧!AO"&amp;P331))</f>
        <v/>
      </c>
      <c r="H331" s="20" t="str">
        <f ca="1">IF($B331="","",INDIRECT("減額一覧!AP"&amp;P331))</f>
        <v/>
      </c>
      <c r="I331" s="32" t="str">
        <f ca="1">IF(B331="","",IF(INDIRECT("減額一覧!BN"&amp;P331)=0.08,0.08,0.1))</f>
        <v/>
      </c>
      <c r="J331" s="52"/>
      <c r="K331" s="95" t="str">
        <f t="shared" ca="1" si="501"/>
        <v/>
      </c>
      <c r="L331" s="58" t="str">
        <f t="shared" ca="1" si="636"/>
        <v/>
      </c>
      <c r="N331" s="113" t="str">
        <f t="shared" ca="1" si="648"/>
        <v/>
      </c>
      <c r="O331" s="114" t="str">
        <f t="shared" ref="O331" ca="1" si="654">IF(B331="","",IF(INDIRECT("減額一覧!BN"&amp;P331)=0.08,0.08,0.1))</f>
        <v/>
      </c>
      <c r="P331" s="38">
        <v>68</v>
      </c>
      <c r="Q331" s="38" t="str">
        <f t="shared" ca="1" si="650"/>
        <v/>
      </c>
      <c r="R331" s="38" t="str">
        <f t="shared" ca="1" si="650"/>
        <v/>
      </c>
      <c r="S331" s="66" t="str">
        <f t="shared" ca="1" si="638"/>
        <v/>
      </c>
      <c r="T331" s="105" t="str">
        <f t="shared" ca="1" si="639"/>
        <v/>
      </c>
    </row>
    <row r="332" spans="1:20" hidden="1">
      <c r="A332" t="str">
        <f ca="1">IF(B332="","",INDIRECT("減額一覧!B"&amp;$P332))</f>
        <v/>
      </c>
      <c r="B332" s="61" t="str">
        <f t="shared" ref="B332" ca="1" si="655">IF(INDIRECT("減額一覧!BD"&amp;P332)=1,INDIRECT("減額一覧!AQ"&amp;P332),"")</f>
        <v/>
      </c>
      <c r="C332" s="45" t="str">
        <f ca="1">IF(B332="","",INDIRECT("減額一覧!C"&amp;$P332))</f>
        <v/>
      </c>
      <c r="D332" s="79" t="str">
        <f ca="1">IF($B332="","",INDIRECT("減額一覧!G"&amp;$P332))</f>
        <v/>
      </c>
      <c r="E332" s="19" t="str">
        <f ca="1">IF(B332="","",INDIRECT("減額一覧!H"&amp;P332))</f>
        <v/>
      </c>
      <c r="F332" s="19" t="str">
        <f ca="1">IF($B332="","",INDIRECT("減額一覧!AX"&amp;P332))</f>
        <v/>
      </c>
      <c r="G332" s="20" t="str">
        <f ca="1">IF($B332="","",INDIRECT("減額一覧!AY"&amp;P332))</f>
        <v/>
      </c>
      <c r="H332" s="20" t="str">
        <f ca="1">IF($B332="","",INDIRECT("減額一覧!AZ"&amp;P332))</f>
        <v/>
      </c>
      <c r="I332" s="32" t="str">
        <f ca="1">IF(B332="","",IF(INDIRECT("減額一覧!BO"&amp;P332)=0.08,0.08,0.1))</f>
        <v/>
      </c>
      <c r="J332" s="52"/>
      <c r="K332" s="95" t="str">
        <f t="shared" ca="1" si="501"/>
        <v/>
      </c>
      <c r="L332" s="58" t="str">
        <f t="shared" ca="1" si="636"/>
        <v/>
      </c>
      <c r="N332" s="113" t="str">
        <f t="shared" ca="1" si="648"/>
        <v/>
      </c>
      <c r="O332" s="114" t="str">
        <f t="shared" ref="O332" ca="1" si="656">IF(B332="","",IF(INDIRECT("減額一覧!BO"&amp;P332)=0.08,0.08,0.1))</f>
        <v/>
      </c>
      <c r="P332" s="38">
        <v>68</v>
      </c>
      <c r="Q332" s="38" t="str">
        <f t="shared" ca="1" si="650"/>
        <v/>
      </c>
      <c r="R332" s="38" t="str">
        <f t="shared" ca="1" si="650"/>
        <v/>
      </c>
      <c r="S332" s="66" t="str">
        <f t="shared" ca="1" si="638"/>
        <v/>
      </c>
      <c r="T332" s="105" t="str">
        <f t="shared" ca="1" si="639"/>
        <v/>
      </c>
    </row>
    <row r="333" spans="1:20" ht="19.5" thickBot="1">
      <c r="B333" s="64"/>
      <c r="C333" s="41" t="str">
        <f>IF(B333="","",減額一覧!C329)</f>
        <v/>
      </c>
      <c r="D333" s="43"/>
      <c r="E333" s="21"/>
      <c r="F333" s="22" t="s">
        <v>69</v>
      </c>
      <c r="G333" s="23">
        <f t="shared" ref="G333:H333" ca="1" si="657">SUBTOTAL(9,G329:G332)</f>
        <v>1513</v>
      </c>
      <c r="H333" s="23">
        <f t="shared" ca="1" si="657"/>
        <v>1091</v>
      </c>
      <c r="I333" s="30"/>
      <c r="J333" s="53"/>
      <c r="K333" s="96" t="str">
        <f t="shared" si="501"/>
        <v/>
      </c>
      <c r="L333" s="59" t="str">
        <f t="shared" si="636"/>
        <v/>
      </c>
      <c r="N333" s="108" t="str">
        <f t="shared" ref="N333" ca="1" si="658">IF(AND(G333=0,H333=0),"","小計")</f>
        <v>小計</v>
      </c>
      <c r="O333" s="108" t="str">
        <f t="shared" ref="O333" ca="1" si="659">IF(AND(G333=0,H333=0),"","小計")</f>
        <v>小計</v>
      </c>
      <c r="P333" s="38"/>
      <c r="Q333" s="38"/>
      <c r="R333" s="38"/>
      <c r="S333" s="66" t="str">
        <f t="shared" si="638"/>
        <v/>
      </c>
      <c r="T333" s="105" t="str">
        <f t="shared" si="639"/>
        <v/>
      </c>
    </row>
    <row r="334" spans="1:20" ht="19.5" thickTop="1">
      <c r="A334">
        <f ca="1">IF(B334="","",INDIRECT("減額一覧!B"&amp;$P334))</f>
        <v>308</v>
      </c>
      <c r="B334" s="61">
        <f t="shared" ref="B334" ca="1" si="660">IF(INDIRECT("減額一覧!BA"&amp;P334)=1,INDIRECT("減額一覧!M"&amp;P334),"")</f>
        <v>208</v>
      </c>
      <c r="C334" s="36">
        <f ca="1">IF(B334="","",INDIRECT("減額一覧!C"&amp;$P334))</f>
        <v>254053320</v>
      </c>
      <c r="D334" s="78" t="str">
        <f ca="1">IF($B334="","",INDIRECT("減額一覧!G"&amp;$P334))</f>
        <v>瀬谷　凛</v>
      </c>
      <c r="E334" s="19">
        <f ca="1">IF(B334="","",INDIRECT("減額一覧!H"&amp;P334))</f>
        <v>13</v>
      </c>
      <c r="F334" s="19">
        <f ca="1">IF($B334="","",INDIRECT("減額一覧!T"&amp;P334))</f>
        <v>2</v>
      </c>
      <c r="G334" s="20">
        <f ca="1">IF($B334="","",INDIRECT("減額一覧!U"&amp;P334))</f>
        <v>0</v>
      </c>
      <c r="H334" s="20">
        <f ca="1">IF($B334="","",INDIRECT("減額一覧!V"&amp;P334))</f>
        <v>273</v>
      </c>
      <c r="I334" s="32">
        <f ca="1">IF(B334="","",IF(INDIRECT("減額一覧!BL"&amp;P334)=0.08,0.08,0.1))</f>
        <v>0.1</v>
      </c>
      <c r="J334" s="51" t="s">
        <v>528</v>
      </c>
      <c r="K334" s="94" t="str">
        <f t="shared" ca="1" si="501"/>
        <v/>
      </c>
      <c r="L334" s="56" t="str">
        <f t="shared" ca="1" si="636"/>
        <v/>
      </c>
      <c r="N334" s="113" t="str">
        <f t="shared" ref="N334:N337" ca="1" si="661">IF(A334="","",IF(A334&gt;3000,"月ヶ瀬",IF(A334&gt;=2000,"都祁","市内")))</f>
        <v>市内</v>
      </c>
      <c r="O334" s="114">
        <f t="shared" ref="O334" ca="1" si="662">IF(B334="","",IF(INDIRECT("減額一覧!BL"&amp;P334)=0.08,0.08,0.1))</f>
        <v>0.1</v>
      </c>
      <c r="P334" s="38">
        <v>69</v>
      </c>
      <c r="Q334" s="38" t="str">
        <f t="shared" ref="Q334:R337" ca="1" si="663">IF(G334="","",IF(G334&gt;0,1,""))</f>
        <v/>
      </c>
      <c r="R334" s="38">
        <f t="shared" ca="1" si="663"/>
        <v>1</v>
      </c>
      <c r="S334" s="66" t="str">
        <f t="shared" ca="1" si="638"/>
        <v>254</v>
      </c>
      <c r="T334" s="105" t="str">
        <f t="shared" ca="1" si="639"/>
        <v/>
      </c>
    </row>
    <row r="335" spans="1:20" hidden="1">
      <c r="A335" t="str">
        <f ca="1">IF(B335="","",INDIRECT("減額一覧!B"&amp;$P335))</f>
        <v/>
      </c>
      <c r="B335" s="61" t="str">
        <f t="shared" ref="B335" ca="1" si="664">IF(INDIRECT("減額一覧!BB"&amp;P335)=1,INDIRECT("減額一覧!W"&amp;P335),"")</f>
        <v/>
      </c>
      <c r="C335" s="44" t="str">
        <f ca="1">IF(B335="","",INDIRECT("減額一覧!C"&amp;$P335))</f>
        <v/>
      </c>
      <c r="D335" s="79" t="str">
        <f ca="1">IF($B335="","",INDIRECT("減額一覧!G"&amp;$P335))</f>
        <v/>
      </c>
      <c r="E335" s="19" t="str">
        <f ca="1">IF(B335="","",INDIRECT("減額一覧!H"&amp;P335))</f>
        <v/>
      </c>
      <c r="F335" s="19" t="str">
        <f ca="1">IF($B335="","",INDIRECT("減額一覧!AD"&amp;P335))</f>
        <v/>
      </c>
      <c r="G335" s="20" t="str">
        <f ca="1">IF($B335="","",INDIRECT("減額一覧!AE"&amp;P335))</f>
        <v/>
      </c>
      <c r="H335" s="20" t="str">
        <f ca="1">IF($B335="","",INDIRECT("減額一覧!AF"&amp;P335))</f>
        <v/>
      </c>
      <c r="I335" s="32" t="str">
        <f ca="1">IF(B335="","",IF(INDIRECT("減額一覧!BM"&amp;P335)=0.08,0.08,0.1))</f>
        <v/>
      </c>
      <c r="J335" s="52"/>
      <c r="K335" s="95" t="str">
        <f t="shared" ca="1" si="501"/>
        <v/>
      </c>
      <c r="L335" s="58" t="str">
        <f t="shared" ca="1" si="636"/>
        <v/>
      </c>
      <c r="N335" s="113" t="str">
        <f t="shared" ca="1" si="661"/>
        <v/>
      </c>
      <c r="O335" s="114" t="str">
        <f t="shared" ref="O335" ca="1" si="665">IF(B335="","",IF(INDIRECT("減額一覧!BM"&amp;P335)=0.08,0.08,0.1))</f>
        <v/>
      </c>
      <c r="P335" s="38">
        <v>69</v>
      </c>
      <c r="Q335" s="38" t="str">
        <f t="shared" ca="1" si="663"/>
        <v/>
      </c>
      <c r="R335" s="38" t="str">
        <f t="shared" ca="1" si="663"/>
        <v/>
      </c>
      <c r="S335" s="66" t="str">
        <f t="shared" ca="1" si="638"/>
        <v/>
      </c>
      <c r="T335" s="105" t="str">
        <f t="shared" ca="1" si="639"/>
        <v/>
      </c>
    </row>
    <row r="336" spans="1:20" hidden="1">
      <c r="A336" t="str">
        <f ca="1">IF(B336="","",INDIRECT("減額一覧!B"&amp;$P336))</f>
        <v/>
      </c>
      <c r="B336" s="61" t="str">
        <f t="shared" ref="B336" ca="1" si="666">IF(INDIRECT("減額一覧!BC"&amp;P336)=1,INDIRECT("減額一覧!AG"&amp;P336),"")</f>
        <v/>
      </c>
      <c r="C336" s="36" t="str">
        <f ca="1">IF(B336="","",INDIRECT("減額一覧!C"&amp;$P336))</f>
        <v/>
      </c>
      <c r="D336" s="80" t="str">
        <f ca="1">IF($B336="","",INDIRECT("減額一覧!G"&amp;$P336))</f>
        <v/>
      </c>
      <c r="E336" s="19" t="str">
        <f ca="1">IF(B336="","",INDIRECT("減額一覧!H"&amp;P336))</f>
        <v/>
      </c>
      <c r="F336" s="19" t="str">
        <f ca="1">IF($B336="","",INDIRECT("減額一覧!AN"&amp;P336))</f>
        <v/>
      </c>
      <c r="G336" s="20" t="str">
        <f ca="1">IF($B336="","",INDIRECT("減額一覧!AO"&amp;P336))</f>
        <v/>
      </c>
      <c r="H336" s="20" t="str">
        <f ca="1">IF($B336="","",INDIRECT("減額一覧!AP"&amp;P336))</f>
        <v/>
      </c>
      <c r="I336" s="32" t="str">
        <f ca="1">IF(B336="","",IF(INDIRECT("減額一覧!BN"&amp;P336)=0.08,0.08,0.1))</f>
        <v/>
      </c>
      <c r="J336" s="52"/>
      <c r="K336" s="95" t="str">
        <f t="shared" ca="1" si="501"/>
        <v/>
      </c>
      <c r="L336" s="58" t="str">
        <f t="shared" ca="1" si="636"/>
        <v/>
      </c>
      <c r="N336" s="113" t="str">
        <f t="shared" ca="1" si="661"/>
        <v/>
      </c>
      <c r="O336" s="114" t="str">
        <f t="shared" ref="O336" ca="1" si="667">IF(B336="","",IF(INDIRECT("減額一覧!BN"&amp;P336)=0.08,0.08,0.1))</f>
        <v/>
      </c>
      <c r="P336" s="38">
        <v>69</v>
      </c>
      <c r="Q336" s="38" t="str">
        <f t="shared" ca="1" si="663"/>
        <v/>
      </c>
      <c r="R336" s="38" t="str">
        <f t="shared" ca="1" si="663"/>
        <v/>
      </c>
      <c r="S336" s="66" t="str">
        <f t="shared" ca="1" si="638"/>
        <v/>
      </c>
      <c r="T336" s="105" t="str">
        <f t="shared" ca="1" si="639"/>
        <v/>
      </c>
    </row>
    <row r="337" spans="1:20" hidden="1">
      <c r="A337" t="str">
        <f ca="1">IF(B337="","",INDIRECT("減額一覧!B"&amp;$P337))</f>
        <v/>
      </c>
      <c r="B337" s="61" t="str">
        <f t="shared" ref="B337" ca="1" si="668">IF(INDIRECT("減額一覧!BD"&amp;P337)=1,INDIRECT("減額一覧!AQ"&amp;P337),"")</f>
        <v/>
      </c>
      <c r="C337" s="45" t="str">
        <f ca="1">IF(B337="","",INDIRECT("減額一覧!C"&amp;$P337))</f>
        <v/>
      </c>
      <c r="D337" s="79" t="str">
        <f ca="1">IF($B337="","",INDIRECT("減額一覧!G"&amp;$P337))</f>
        <v/>
      </c>
      <c r="E337" s="19" t="str">
        <f ca="1">IF(B337="","",INDIRECT("減額一覧!H"&amp;P337))</f>
        <v/>
      </c>
      <c r="F337" s="19" t="str">
        <f ca="1">IF($B337="","",INDIRECT("減額一覧!AX"&amp;P337))</f>
        <v/>
      </c>
      <c r="G337" s="20" t="str">
        <f ca="1">IF($B337="","",INDIRECT("減額一覧!AY"&amp;P337))</f>
        <v/>
      </c>
      <c r="H337" s="20" t="str">
        <f ca="1">IF($B337="","",INDIRECT("減額一覧!AZ"&amp;P337))</f>
        <v/>
      </c>
      <c r="I337" s="32" t="str">
        <f ca="1">IF(B337="","",IF(INDIRECT("減額一覧!BO"&amp;P337)=0.08,0.08,0.1))</f>
        <v/>
      </c>
      <c r="J337" s="52"/>
      <c r="K337" s="95" t="str">
        <f t="shared" ca="1" si="501"/>
        <v/>
      </c>
      <c r="L337" s="58" t="str">
        <f t="shared" ca="1" si="636"/>
        <v/>
      </c>
      <c r="N337" s="113" t="str">
        <f t="shared" ca="1" si="661"/>
        <v/>
      </c>
      <c r="O337" s="114" t="str">
        <f t="shared" ref="O337" ca="1" si="669">IF(B337="","",IF(INDIRECT("減額一覧!BO"&amp;P337)=0.08,0.08,0.1))</f>
        <v/>
      </c>
      <c r="P337" s="38">
        <v>69</v>
      </c>
      <c r="Q337" s="38" t="str">
        <f t="shared" ca="1" si="663"/>
        <v/>
      </c>
      <c r="R337" s="38" t="str">
        <f t="shared" ca="1" si="663"/>
        <v/>
      </c>
      <c r="S337" s="66" t="str">
        <f t="shared" ca="1" si="638"/>
        <v/>
      </c>
      <c r="T337" s="105" t="str">
        <f t="shared" ca="1" si="639"/>
        <v/>
      </c>
    </row>
    <row r="338" spans="1:20" ht="19.5" thickBot="1">
      <c r="B338" s="64"/>
      <c r="C338" s="41" t="str">
        <f>IF(B338="","",減額一覧!C334)</f>
        <v/>
      </c>
      <c r="D338" s="43"/>
      <c r="E338" s="21"/>
      <c r="F338" s="22" t="s">
        <v>69</v>
      </c>
      <c r="G338" s="23">
        <f t="shared" ref="G338:H338" ca="1" si="670">SUBTOTAL(9,G334:G337)</f>
        <v>0</v>
      </c>
      <c r="H338" s="23">
        <f t="shared" ca="1" si="670"/>
        <v>273</v>
      </c>
      <c r="I338" s="30"/>
      <c r="J338" s="53"/>
      <c r="K338" s="96" t="str">
        <f t="shared" ref="K338:K401" si="671">IF(A338="","",IF(A338&gt;3000,"月ヶ瀬",IF(A338&gt;=2000,"都祁","")))</f>
        <v/>
      </c>
      <c r="L338" s="59" t="str">
        <f t="shared" si="636"/>
        <v/>
      </c>
      <c r="N338" s="108" t="str">
        <f t="shared" ref="N338" ca="1" si="672">IF(AND(G338=0,H338=0),"","小計")</f>
        <v>小計</v>
      </c>
      <c r="O338" s="108" t="str">
        <f t="shared" ref="O338" ca="1" si="673">IF(AND(G338=0,H338=0),"","小計")</f>
        <v>小計</v>
      </c>
      <c r="P338" s="38"/>
      <c r="Q338" s="38"/>
      <c r="R338" s="38"/>
      <c r="S338" s="66" t="str">
        <f t="shared" si="638"/>
        <v/>
      </c>
      <c r="T338" s="105" t="str">
        <f t="shared" si="639"/>
        <v/>
      </c>
    </row>
    <row r="339" spans="1:20" ht="19.5" thickTop="1">
      <c r="A339">
        <f ca="1">IF(B339="","",INDIRECT("減額一覧!B"&amp;$P339))</f>
        <v>309</v>
      </c>
      <c r="B339" s="61">
        <f t="shared" ref="B339" ca="1" si="674">IF(INDIRECT("減額一覧!BA"&amp;P339)=1,INDIRECT("減額一覧!M"&amp;P339),"")</f>
        <v>205</v>
      </c>
      <c r="C339" s="36">
        <f ca="1">IF(B339="","",INDIRECT("減額一覧!C"&amp;$P339))</f>
        <v>500013000</v>
      </c>
      <c r="D339" s="78" t="str">
        <f ca="1">IF($B339="","",INDIRECT("減額一覧!G"&amp;$P339))</f>
        <v>上根　秋子</v>
      </c>
      <c r="E339" s="19">
        <f ca="1">IF(B339="","",INDIRECT("減額一覧!H"&amp;P339))</f>
        <v>13</v>
      </c>
      <c r="F339" s="19">
        <f ca="1">IF($B339="","",INDIRECT("減額一覧!T"&amp;P339))</f>
        <v>3</v>
      </c>
      <c r="G339" s="20">
        <f ca="1">IF($B339="","",INDIRECT("減額一覧!U"&amp;P339))</f>
        <v>660</v>
      </c>
      <c r="H339" s="20">
        <f ca="1">IF($B339="","",INDIRECT("減額一覧!V"&amp;P339))</f>
        <v>409</v>
      </c>
      <c r="I339" s="32">
        <f ca="1">IF(B339="","",IF(INDIRECT("減額一覧!BL"&amp;P339)=0.08,0.08,0.1))</f>
        <v>0.1</v>
      </c>
      <c r="J339" s="51" t="s">
        <v>491</v>
      </c>
      <c r="K339" s="94" t="str">
        <f t="shared" ca="1" si="671"/>
        <v/>
      </c>
      <c r="L339" s="56" t="str">
        <f t="shared" ca="1" si="636"/>
        <v/>
      </c>
      <c r="N339" s="113" t="str">
        <f t="shared" ref="N339:N342" ca="1" si="675">IF(A339="","",IF(A339&gt;3000,"月ヶ瀬",IF(A339&gt;=2000,"都祁","市内")))</f>
        <v>市内</v>
      </c>
      <c r="O339" s="114">
        <f t="shared" ref="O339" ca="1" si="676">IF(B339="","",IF(INDIRECT("減額一覧!BL"&amp;P339)=0.08,0.08,0.1))</f>
        <v>0.1</v>
      </c>
      <c r="P339" s="38">
        <v>70</v>
      </c>
      <c r="Q339" s="38">
        <f t="shared" ref="Q339:R342" ca="1" si="677">IF(G339="","",IF(G339&gt;0,1,""))</f>
        <v>1</v>
      </c>
      <c r="R339" s="38">
        <f t="shared" ca="1" si="677"/>
        <v>1</v>
      </c>
      <c r="S339" s="66" t="str">
        <f t="shared" ca="1" si="638"/>
        <v>500</v>
      </c>
      <c r="T339" s="105" t="str">
        <f t="shared" ca="1" si="639"/>
        <v/>
      </c>
    </row>
    <row r="340" spans="1:20">
      <c r="A340">
        <f ca="1">IF(B340="","",INDIRECT("減額一覧!B"&amp;$P340))</f>
        <v>309</v>
      </c>
      <c r="B340" s="61">
        <f t="shared" ref="B340" ca="1" si="678">IF(INDIRECT("減額一覧!BB"&amp;P340)=1,INDIRECT("減額一覧!W"&amp;P340),"")</f>
        <v>206</v>
      </c>
      <c r="C340" s="44">
        <f ca="1">IF(B340="","",INDIRECT("減額一覧!C"&amp;$P340))</f>
        <v>500013000</v>
      </c>
      <c r="D340" s="79" t="str">
        <f ca="1">IF($B340="","",INDIRECT("減額一覧!G"&amp;$P340))</f>
        <v>上根　秋子</v>
      </c>
      <c r="E340" s="19">
        <f ca="1">IF(B340="","",INDIRECT("減額一覧!H"&amp;P340))</f>
        <v>13</v>
      </c>
      <c r="F340" s="19">
        <f ca="1">IF($B340="","",INDIRECT("減額一覧!AD"&amp;P340))</f>
        <v>3</v>
      </c>
      <c r="G340" s="20">
        <f ca="1">IF($B340="","",INDIRECT("減額一覧!AE"&amp;P340))</f>
        <v>660</v>
      </c>
      <c r="H340" s="20">
        <f ca="1">IF($B340="","",INDIRECT("減額一覧!AF"&amp;P340))</f>
        <v>409</v>
      </c>
      <c r="I340" s="32">
        <f ca="1">IF(B340="","",IF(INDIRECT("減額一覧!BM"&amp;P340)=0.08,0.08,0.1))</f>
        <v>0.1</v>
      </c>
      <c r="J340" s="52"/>
      <c r="K340" s="95" t="str">
        <f t="shared" ca="1" si="671"/>
        <v/>
      </c>
      <c r="L340" s="58" t="str">
        <f t="shared" ca="1" si="636"/>
        <v/>
      </c>
      <c r="N340" s="113" t="str">
        <f t="shared" ca="1" si="675"/>
        <v>市内</v>
      </c>
      <c r="O340" s="114">
        <f t="shared" ref="O340" ca="1" si="679">IF(B340="","",IF(INDIRECT("減額一覧!BM"&amp;P340)=0.08,0.08,0.1))</f>
        <v>0.1</v>
      </c>
      <c r="P340" s="38">
        <v>70</v>
      </c>
      <c r="Q340" s="38">
        <f t="shared" ca="1" si="677"/>
        <v>1</v>
      </c>
      <c r="R340" s="38">
        <f t="shared" ca="1" si="677"/>
        <v>1</v>
      </c>
      <c r="S340" s="66" t="str">
        <f t="shared" ca="1" si="638"/>
        <v>500</v>
      </c>
      <c r="T340" s="105" t="str">
        <f t="shared" ca="1" si="639"/>
        <v/>
      </c>
    </row>
    <row r="341" spans="1:20">
      <c r="A341">
        <f ca="1">IF(B341="","",INDIRECT("減額一覧!B"&amp;$P341))</f>
        <v>309</v>
      </c>
      <c r="B341" s="61">
        <f t="shared" ref="B341" ca="1" si="680">IF(INDIRECT("減額一覧!BC"&amp;P341)=1,INDIRECT("減額一覧!AG"&amp;P341),"")</f>
        <v>207</v>
      </c>
      <c r="C341" s="36">
        <f ca="1">IF(B341="","",INDIRECT("減額一覧!C"&amp;$P341))</f>
        <v>500013000</v>
      </c>
      <c r="D341" s="80" t="str">
        <f ca="1">IF($B341="","",INDIRECT("減額一覧!G"&amp;$P341))</f>
        <v>上根　秋子</v>
      </c>
      <c r="E341" s="19">
        <f ca="1">IF(B341="","",INDIRECT("減額一覧!H"&amp;P341))</f>
        <v>13</v>
      </c>
      <c r="F341" s="19">
        <f ca="1">IF($B341="","",INDIRECT("減額一覧!AN"&amp;P341))</f>
        <v>5</v>
      </c>
      <c r="G341" s="20">
        <f ca="1">IF($B341="","",INDIRECT("減額一覧!AO"&amp;P341))</f>
        <v>1100</v>
      </c>
      <c r="H341" s="20">
        <f ca="1">IF($B341="","",INDIRECT("減額一覧!AP"&amp;P341))</f>
        <v>682</v>
      </c>
      <c r="I341" s="32">
        <f ca="1">IF(B341="","",IF(INDIRECT("減額一覧!BN"&amp;P341)=0.08,0.08,0.1))</f>
        <v>0.1</v>
      </c>
      <c r="J341" s="52"/>
      <c r="K341" s="95" t="str">
        <f t="shared" ca="1" si="671"/>
        <v/>
      </c>
      <c r="L341" s="58" t="str">
        <f t="shared" ca="1" si="636"/>
        <v/>
      </c>
      <c r="N341" s="113" t="str">
        <f t="shared" ca="1" si="675"/>
        <v>市内</v>
      </c>
      <c r="O341" s="114">
        <f t="shared" ref="O341" ca="1" si="681">IF(B341="","",IF(INDIRECT("減額一覧!BN"&amp;P341)=0.08,0.08,0.1))</f>
        <v>0.1</v>
      </c>
      <c r="P341" s="38">
        <v>70</v>
      </c>
      <c r="Q341" s="38">
        <f t="shared" ca="1" si="677"/>
        <v>1</v>
      </c>
      <c r="R341" s="38">
        <f t="shared" ca="1" si="677"/>
        <v>1</v>
      </c>
      <c r="S341" s="66" t="str">
        <f t="shared" ca="1" si="638"/>
        <v>500</v>
      </c>
      <c r="T341" s="105" t="str">
        <f t="shared" ca="1" si="639"/>
        <v/>
      </c>
    </row>
    <row r="342" spans="1:20">
      <c r="A342">
        <f ca="1">IF(B342="","",INDIRECT("減額一覧!B"&amp;$P342))</f>
        <v>309</v>
      </c>
      <c r="B342" s="61">
        <f t="shared" ref="B342" ca="1" si="682">IF(INDIRECT("減額一覧!BD"&amp;P342)=1,INDIRECT("減額一覧!AQ"&amp;P342),"")</f>
        <v>208</v>
      </c>
      <c r="C342" s="45">
        <f ca="1">IF(B342="","",INDIRECT("減額一覧!C"&amp;$P342))</f>
        <v>500013000</v>
      </c>
      <c r="D342" s="79" t="str">
        <f ca="1">IF($B342="","",INDIRECT("減額一覧!G"&amp;$P342))</f>
        <v>上根　秋子</v>
      </c>
      <c r="E342" s="19">
        <f ca="1">IF(B342="","",INDIRECT("減額一覧!H"&amp;P342))</f>
        <v>13</v>
      </c>
      <c r="F342" s="19">
        <f ca="1">IF($B342="","",INDIRECT("減額一覧!AX"&amp;P342))</f>
        <v>5</v>
      </c>
      <c r="G342" s="20">
        <f ca="1">IF($B342="","",INDIRECT("減額一覧!AY"&amp;P342))</f>
        <v>1100</v>
      </c>
      <c r="H342" s="20">
        <f ca="1">IF($B342="","",INDIRECT("減額一覧!AZ"&amp;P342))</f>
        <v>682</v>
      </c>
      <c r="I342" s="32">
        <f ca="1">IF(B342="","",IF(INDIRECT("減額一覧!BO"&amp;P342)=0.08,0.08,0.1))</f>
        <v>0.1</v>
      </c>
      <c r="J342" s="52"/>
      <c r="K342" s="95" t="str">
        <f t="shared" ca="1" si="671"/>
        <v/>
      </c>
      <c r="L342" s="58" t="str">
        <f t="shared" ca="1" si="636"/>
        <v/>
      </c>
      <c r="N342" s="113" t="str">
        <f t="shared" ca="1" si="675"/>
        <v>市内</v>
      </c>
      <c r="O342" s="114">
        <f t="shared" ref="O342" ca="1" si="683">IF(B342="","",IF(INDIRECT("減額一覧!BO"&amp;P342)=0.08,0.08,0.1))</f>
        <v>0.1</v>
      </c>
      <c r="P342" s="38">
        <v>70</v>
      </c>
      <c r="Q342" s="38">
        <f t="shared" ca="1" si="677"/>
        <v>1</v>
      </c>
      <c r="R342" s="38">
        <f t="shared" ca="1" si="677"/>
        <v>1</v>
      </c>
      <c r="S342" s="66" t="str">
        <f t="shared" ca="1" si="638"/>
        <v>500</v>
      </c>
      <c r="T342" s="105" t="str">
        <f t="shared" ca="1" si="639"/>
        <v/>
      </c>
    </row>
    <row r="343" spans="1:20" ht="19.5" thickBot="1">
      <c r="B343" s="64"/>
      <c r="C343" s="41" t="str">
        <f>IF(B343="","",減額一覧!C339)</f>
        <v/>
      </c>
      <c r="D343" s="43"/>
      <c r="E343" s="21"/>
      <c r="F343" s="22" t="s">
        <v>69</v>
      </c>
      <c r="G343" s="23">
        <f t="shared" ref="G343:H343" ca="1" si="684">SUBTOTAL(9,G339:G342)</f>
        <v>3520</v>
      </c>
      <c r="H343" s="23">
        <f t="shared" ca="1" si="684"/>
        <v>2182</v>
      </c>
      <c r="I343" s="30"/>
      <c r="J343" s="53"/>
      <c r="K343" s="96" t="str">
        <f t="shared" si="671"/>
        <v/>
      </c>
      <c r="L343" s="59" t="str">
        <f t="shared" si="636"/>
        <v/>
      </c>
      <c r="N343" s="108" t="str">
        <f t="shared" ref="N343" ca="1" si="685">IF(AND(G343=0,H343=0),"","小計")</f>
        <v>小計</v>
      </c>
      <c r="O343" s="108" t="str">
        <f t="shared" ref="O343" ca="1" si="686">IF(AND(G343=0,H343=0),"","小計")</f>
        <v>小計</v>
      </c>
      <c r="P343" s="38"/>
      <c r="Q343" s="38"/>
      <c r="R343" s="38"/>
      <c r="S343" s="66" t="str">
        <f t="shared" si="638"/>
        <v/>
      </c>
      <c r="T343" s="105" t="str">
        <f t="shared" si="639"/>
        <v/>
      </c>
    </row>
    <row r="344" spans="1:20" ht="19.5" thickTop="1">
      <c r="A344">
        <f ca="1">IF(B344="","",INDIRECT("減額一覧!B"&amp;$P344))</f>
        <v>311</v>
      </c>
      <c r="B344" s="61">
        <f t="shared" ref="B344" ca="1" si="687">IF(INDIRECT("減額一覧!BA"&amp;P344)=1,INDIRECT("減額一覧!M"&amp;P344),"")</f>
        <v>207</v>
      </c>
      <c r="C344" s="36">
        <f ca="1">IF(B344="","",INDIRECT("減額一覧!C"&amp;$P344))</f>
        <v>110104000</v>
      </c>
      <c r="D344" s="78" t="str">
        <f ca="1">IF($B344="","",INDIRECT("減額一覧!G"&amp;$P344))</f>
        <v>竹田　忠重</v>
      </c>
      <c r="E344" s="19">
        <f ca="1">IF(B344="","",INDIRECT("減額一覧!H"&amp;P344))</f>
        <v>13</v>
      </c>
      <c r="F344" s="19">
        <f ca="1">IF($B344="","",INDIRECT("減額一覧!T"&amp;P344))</f>
        <v>5</v>
      </c>
      <c r="G344" s="20">
        <f ca="1">IF($B344="","",INDIRECT("減額一覧!U"&amp;P344))</f>
        <v>853</v>
      </c>
      <c r="H344" s="20">
        <f ca="1">IF($B344="","",INDIRECT("減額一覧!V"&amp;P344))</f>
        <v>682</v>
      </c>
      <c r="I344" s="32">
        <f ca="1">IF(B344="","",IF(INDIRECT("減額一覧!BL"&amp;P344)=0.08,0.08,0.1))</f>
        <v>0.1</v>
      </c>
      <c r="J344" s="51" t="s">
        <v>529</v>
      </c>
      <c r="K344" s="94" t="str">
        <f t="shared" ca="1" si="671"/>
        <v/>
      </c>
      <c r="L344" s="56" t="str">
        <f t="shared" ca="1" si="636"/>
        <v/>
      </c>
      <c r="N344" s="113" t="str">
        <f t="shared" ref="N344:N347" ca="1" si="688">IF(A344="","",IF(A344&gt;3000,"月ヶ瀬",IF(A344&gt;=2000,"都祁","市内")))</f>
        <v>市内</v>
      </c>
      <c r="O344" s="114">
        <f t="shared" ref="O344" ca="1" si="689">IF(B344="","",IF(INDIRECT("減額一覧!BL"&amp;P344)=0.08,0.08,0.1))</f>
        <v>0.1</v>
      </c>
      <c r="P344" s="38">
        <v>71</v>
      </c>
      <c r="Q344" s="38">
        <f t="shared" ref="Q344:R347" ca="1" si="690">IF(G344="","",IF(G344&gt;0,1,""))</f>
        <v>1</v>
      </c>
      <c r="R344" s="38">
        <f t="shared" ca="1" si="690"/>
        <v>1</v>
      </c>
      <c r="S344" s="66" t="str">
        <f t="shared" ca="1" si="638"/>
        <v>110</v>
      </c>
      <c r="T344" s="105" t="str">
        <f t="shared" ca="1" si="639"/>
        <v/>
      </c>
    </row>
    <row r="345" spans="1:20">
      <c r="A345">
        <f ca="1">IF(B345="","",INDIRECT("減額一覧!B"&amp;$P345))</f>
        <v>311</v>
      </c>
      <c r="B345" s="61">
        <f t="shared" ref="B345" ca="1" si="691">IF(INDIRECT("減額一覧!BB"&amp;P345)=1,INDIRECT("減額一覧!W"&amp;P345),"")</f>
        <v>208</v>
      </c>
      <c r="C345" s="44">
        <f ca="1">IF(B345="","",INDIRECT("減額一覧!C"&amp;$P345))</f>
        <v>110104000</v>
      </c>
      <c r="D345" s="79" t="str">
        <f ca="1">IF($B345="","",INDIRECT("減額一覧!G"&amp;$P345))</f>
        <v>竹田　忠重</v>
      </c>
      <c r="E345" s="19">
        <f ca="1">IF(B345="","",INDIRECT("減額一覧!H"&amp;P345))</f>
        <v>13</v>
      </c>
      <c r="F345" s="19">
        <f ca="1">IF($B345="","",INDIRECT("減額一覧!AD"&amp;P345))</f>
        <v>6</v>
      </c>
      <c r="G345" s="20">
        <f ca="1">IF($B345="","",INDIRECT("減額一覧!AE"&amp;P345))</f>
        <v>1073</v>
      </c>
      <c r="H345" s="20">
        <f ca="1">IF($B345="","",INDIRECT("減額一覧!AF"&amp;P345))</f>
        <v>818</v>
      </c>
      <c r="I345" s="32">
        <f ca="1">IF(B345="","",IF(INDIRECT("減額一覧!BM"&amp;P345)=0.08,0.08,0.1))</f>
        <v>0.1</v>
      </c>
      <c r="J345" s="52"/>
      <c r="K345" s="95" t="str">
        <f t="shared" ca="1" si="671"/>
        <v/>
      </c>
      <c r="L345" s="58" t="str">
        <f t="shared" ca="1" si="636"/>
        <v/>
      </c>
      <c r="N345" s="113" t="str">
        <f t="shared" ca="1" si="688"/>
        <v>市内</v>
      </c>
      <c r="O345" s="114">
        <f t="shared" ref="O345" ca="1" si="692">IF(B345="","",IF(INDIRECT("減額一覧!BM"&amp;P345)=0.08,0.08,0.1))</f>
        <v>0.1</v>
      </c>
      <c r="P345" s="38">
        <v>71</v>
      </c>
      <c r="Q345" s="38">
        <f t="shared" ca="1" si="690"/>
        <v>1</v>
      </c>
      <c r="R345" s="38">
        <f t="shared" ca="1" si="690"/>
        <v>1</v>
      </c>
      <c r="S345" s="66" t="str">
        <f t="shared" ca="1" si="638"/>
        <v>110</v>
      </c>
      <c r="T345" s="105" t="str">
        <f t="shared" ca="1" si="639"/>
        <v/>
      </c>
    </row>
    <row r="346" spans="1:20" hidden="1">
      <c r="A346" t="str">
        <f ca="1">IF(B346="","",INDIRECT("減額一覧!B"&amp;$P346))</f>
        <v/>
      </c>
      <c r="B346" s="61" t="str">
        <f t="shared" ref="B346" ca="1" si="693">IF(INDIRECT("減額一覧!BC"&amp;P346)=1,INDIRECT("減額一覧!AG"&amp;P346),"")</f>
        <v/>
      </c>
      <c r="C346" s="36" t="str">
        <f ca="1">IF(B346="","",INDIRECT("減額一覧!C"&amp;$P346))</f>
        <v/>
      </c>
      <c r="D346" s="80" t="str">
        <f ca="1">IF($B346="","",INDIRECT("減額一覧!G"&amp;$P346))</f>
        <v/>
      </c>
      <c r="E346" s="19" t="str">
        <f ca="1">IF(B346="","",INDIRECT("減額一覧!H"&amp;P346))</f>
        <v/>
      </c>
      <c r="F346" s="19" t="str">
        <f ca="1">IF($B346="","",INDIRECT("減額一覧!AN"&amp;P346))</f>
        <v/>
      </c>
      <c r="G346" s="20" t="str">
        <f ca="1">IF($B346="","",INDIRECT("減額一覧!AO"&amp;P346))</f>
        <v/>
      </c>
      <c r="H346" s="20" t="str">
        <f ca="1">IF($B346="","",INDIRECT("減額一覧!AP"&amp;P346))</f>
        <v/>
      </c>
      <c r="I346" s="32" t="str">
        <f ca="1">IF(B346="","",IF(INDIRECT("減額一覧!BN"&amp;P346)=0.08,0.08,0.1))</f>
        <v/>
      </c>
      <c r="J346" s="52"/>
      <c r="K346" s="95" t="str">
        <f t="shared" ca="1" si="671"/>
        <v/>
      </c>
      <c r="L346" s="58" t="str">
        <f t="shared" ca="1" si="636"/>
        <v/>
      </c>
      <c r="N346" s="113" t="str">
        <f t="shared" ca="1" si="688"/>
        <v/>
      </c>
      <c r="O346" s="114" t="str">
        <f t="shared" ref="O346" ca="1" si="694">IF(B346="","",IF(INDIRECT("減額一覧!BN"&amp;P346)=0.08,0.08,0.1))</f>
        <v/>
      </c>
      <c r="P346" s="38">
        <v>71</v>
      </c>
      <c r="Q346" s="38" t="str">
        <f t="shared" ca="1" si="690"/>
        <v/>
      </c>
      <c r="R346" s="38" t="str">
        <f t="shared" ca="1" si="690"/>
        <v/>
      </c>
      <c r="S346" s="66" t="str">
        <f t="shared" ca="1" si="638"/>
        <v/>
      </c>
      <c r="T346" s="105" t="str">
        <f t="shared" ca="1" si="639"/>
        <v/>
      </c>
    </row>
    <row r="347" spans="1:20" hidden="1">
      <c r="A347" t="str">
        <f ca="1">IF(B347="","",INDIRECT("減額一覧!B"&amp;$P347))</f>
        <v/>
      </c>
      <c r="B347" s="61" t="str">
        <f t="shared" ref="B347" ca="1" si="695">IF(INDIRECT("減額一覧!BD"&amp;P347)=1,INDIRECT("減額一覧!AQ"&amp;P347),"")</f>
        <v/>
      </c>
      <c r="C347" s="45" t="str">
        <f ca="1">IF(B347="","",INDIRECT("減額一覧!C"&amp;$P347))</f>
        <v/>
      </c>
      <c r="D347" s="79" t="str">
        <f ca="1">IF($B347="","",INDIRECT("減額一覧!G"&amp;$P347))</f>
        <v/>
      </c>
      <c r="E347" s="19" t="str">
        <f ca="1">IF(B347="","",INDIRECT("減額一覧!H"&amp;P347))</f>
        <v/>
      </c>
      <c r="F347" s="19" t="str">
        <f ca="1">IF($B347="","",INDIRECT("減額一覧!AX"&amp;P347))</f>
        <v/>
      </c>
      <c r="G347" s="20" t="str">
        <f ca="1">IF($B347="","",INDIRECT("減額一覧!AY"&amp;P347))</f>
        <v/>
      </c>
      <c r="H347" s="20" t="str">
        <f ca="1">IF($B347="","",INDIRECT("減額一覧!AZ"&amp;P347))</f>
        <v/>
      </c>
      <c r="I347" s="32" t="str">
        <f ca="1">IF(B347="","",IF(INDIRECT("減額一覧!BO"&amp;P347)=0.08,0.08,0.1))</f>
        <v/>
      </c>
      <c r="J347" s="52"/>
      <c r="K347" s="95" t="str">
        <f t="shared" ca="1" si="671"/>
        <v/>
      </c>
      <c r="L347" s="58" t="str">
        <f t="shared" ca="1" si="636"/>
        <v/>
      </c>
      <c r="N347" s="113" t="str">
        <f t="shared" ca="1" si="688"/>
        <v/>
      </c>
      <c r="O347" s="114" t="str">
        <f t="shared" ref="O347" ca="1" si="696">IF(B347="","",IF(INDIRECT("減額一覧!BO"&amp;P347)=0.08,0.08,0.1))</f>
        <v/>
      </c>
      <c r="P347" s="38">
        <v>71</v>
      </c>
      <c r="Q347" s="38" t="str">
        <f t="shared" ca="1" si="690"/>
        <v/>
      </c>
      <c r="R347" s="38" t="str">
        <f t="shared" ca="1" si="690"/>
        <v/>
      </c>
      <c r="S347" s="66" t="str">
        <f t="shared" ca="1" si="638"/>
        <v/>
      </c>
      <c r="T347" s="105" t="str">
        <f t="shared" ca="1" si="639"/>
        <v/>
      </c>
    </row>
    <row r="348" spans="1:20" ht="19.5" thickBot="1">
      <c r="B348" s="64"/>
      <c r="C348" s="41" t="str">
        <f>IF(B348="","",減額一覧!C344)</f>
        <v/>
      </c>
      <c r="D348" s="43"/>
      <c r="E348" s="21"/>
      <c r="F348" s="22" t="s">
        <v>69</v>
      </c>
      <c r="G348" s="23">
        <f t="shared" ref="G348:H348" ca="1" si="697">SUBTOTAL(9,G344:G347)</f>
        <v>1926</v>
      </c>
      <c r="H348" s="23">
        <f t="shared" ca="1" si="697"/>
        <v>1500</v>
      </c>
      <c r="I348" s="30"/>
      <c r="J348" s="53"/>
      <c r="K348" s="96" t="str">
        <f t="shared" si="671"/>
        <v/>
      </c>
      <c r="L348" s="59" t="str">
        <f t="shared" si="636"/>
        <v/>
      </c>
      <c r="N348" s="108" t="str">
        <f t="shared" ref="N348" ca="1" si="698">IF(AND(G348=0,H348=0),"","小計")</f>
        <v>小計</v>
      </c>
      <c r="O348" s="108" t="str">
        <f t="shared" ref="O348" ca="1" si="699">IF(AND(G348=0,H348=0),"","小計")</f>
        <v>小計</v>
      </c>
      <c r="P348" s="38"/>
      <c r="Q348" s="38"/>
      <c r="R348" s="38"/>
      <c r="S348" s="66" t="str">
        <f t="shared" si="638"/>
        <v/>
      </c>
      <c r="T348" s="105" t="str">
        <f t="shared" si="639"/>
        <v/>
      </c>
    </row>
    <row r="349" spans="1:20" ht="19.5" thickTop="1">
      <c r="A349">
        <f ca="1">IF(B349="","",INDIRECT("減額一覧!B"&amp;$P349))</f>
        <v>312</v>
      </c>
      <c r="B349" s="61">
        <f t="shared" ref="B349" ca="1" si="700">IF(INDIRECT("減額一覧!BA"&amp;P349)=1,INDIRECT("減額一覧!M"&amp;P349),"")</f>
        <v>206</v>
      </c>
      <c r="C349" s="36">
        <f ca="1">IF(B349="","",INDIRECT("減額一覧!C"&amp;$P349))</f>
        <v>672256000</v>
      </c>
      <c r="D349" s="78" t="str">
        <f ca="1">IF($B349="","",INDIRECT("減額一覧!G"&amp;$P349))</f>
        <v>常盤　靖子</v>
      </c>
      <c r="E349" s="19">
        <f ca="1">IF(B349="","",INDIRECT("減額一覧!H"&amp;P349))</f>
        <v>20</v>
      </c>
      <c r="F349" s="19">
        <f ca="1">IF($B349="","",INDIRECT("減額一覧!T"&amp;P349))</f>
        <v>7</v>
      </c>
      <c r="G349" s="20">
        <f ca="1">IF($B349="","",INDIRECT("減額一覧!U"&amp;P349))</f>
        <v>1441</v>
      </c>
      <c r="H349" s="20">
        <f ca="1">IF($B349="","",INDIRECT("減額一覧!V"&amp;P349))</f>
        <v>955</v>
      </c>
      <c r="I349" s="32">
        <f ca="1">IF(B349="","",IF(INDIRECT("減額一覧!BL"&amp;P349)=0.08,0.08,0.1))</f>
        <v>0.1</v>
      </c>
      <c r="J349" s="51" t="s">
        <v>492</v>
      </c>
      <c r="K349" s="94" t="str">
        <f t="shared" ca="1" si="671"/>
        <v/>
      </c>
      <c r="L349" s="56" t="str">
        <f t="shared" ca="1" si="636"/>
        <v/>
      </c>
      <c r="N349" s="113" t="str">
        <f t="shared" ref="N349:N352" ca="1" si="701">IF(A349="","",IF(A349&gt;3000,"月ヶ瀬",IF(A349&gt;=2000,"都祁","市内")))</f>
        <v>市内</v>
      </c>
      <c r="O349" s="114">
        <f t="shared" ref="O349" ca="1" si="702">IF(B349="","",IF(INDIRECT("減額一覧!BL"&amp;P349)=0.08,0.08,0.1))</f>
        <v>0.1</v>
      </c>
      <c r="P349" s="38">
        <v>72</v>
      </c>
      <c r="Q349" s="38">
        <f t="shared" ref="Q349:R352" ca="1" si="703">IF(G349="","",IF(G349&gt;0,1,""))</f>
        <v>1</v>
      </c>
      <c r="R349" s="38">
        <f t="shared" ca="1" si="703"/>
        <v>1</v>
      </c>
      <c r="S349" s="66" t="str">
        <f t="shared" ca="1" si="638"/>
        <v>672</v>
      </c>
      <c r="T349" s="105" t="str">
        <f t="shared" ca="1" si="639"/>
        <v/>
      </c>
    </row>
    <row r="350" spans="1:20">
      <c r="A350">
        <f ca="1">IF(B350="","",INDIRECT("減額一覧!B"&amp;$P350))</f>
        <v>312</v>
      </c>
      <c r="B350" s="61">
        <f t="shared" ref="B350" ca="1" si="704">IF(INDIRECT("減額一覧!BB"&amp;P350)=1,INDIRECT("減額一覧!W"&amp;P350),"")</f>
        <v>207</v>
      </c>
      <c r="C350" s="44">
        <f ca="1">IF(B350="","",INDIRECT("減額一覧!C"&amp;$P350))</f>
        <v>672256000</v>
      </c>
      <c r="D350" s="79" t="str">
        <f ca="1">IF($B350="","",INDIRECT("減額一覧!G"&amp;$P350))</f>
        <v>常盤　靖子</v>
      </c>
      <c r="E350" s="19">
        <f ca="1">IF(B350="","",INDIRECT("減額一覧!H"&amp;P350))</f>
        <v>20</v>
      </c>
      <c r="F350" s="19">
        <f ca="1">IF($B350="","",INDIRECT("減額一覧!AD"&amp;P350))</f>
        <v>7</v>
      </c>
      <c r="G350" s="20">
        <f ca="1">IF($B350="","",INDIRECT("減額一覧!AE"&amp;P350))</f>
        <v>1441</v>
      </c>
      <c r="H350" s="20">
        <f ca="1">IF($B350="","",INDIRECT("減額一覧!AF"&amp;P350))</f>
        <v>955</v>
      </c>
      <c r="I350" s="32">
        <f ca="1">IF(B350="","",IF(INDIRECT("減額一覧!BM"&amp;P350)=0.08,0.08,0.1))</f>
        <v>0.1</v>
      </c>
      <c r="J350" s="52"/>
      <c r="K350" s="95" t="str">
        <f t="shared" ca="1" si="671"/>
        <v/>
      </c>
      <c r="L350" s="58" t="str">
        <f t="shared" ca="1" si="636"/>
        <v/>
      </c>
      <c r="N350" s="113" t="str">
        <f t="shared" ca="1" si="701"/>
        <v>市内</v>
      </c>
      <c r="O350" s="114">
        <f t="shared" ref="O350" ca="1" si="705">IF(B350="","",IF(INDIRECT("減額一覧!BM"&amp;P350)=0.08,0.08,0.1))</f>
        <v>0.1</v>
      </c>
      <c r="P350" s="38">
        <v>72</v>
      </c>
      <c r="Q350" s="38">
        <f t="shared" ca="1" si="703"/>
        <v>1</v>
      </c>
      <c r="R350" s="38">
        <f t="shared" ca="1" si="703"/>
        <v>1</v>
      </c>
      <c r="S350" s="66" t="str">
        <f t="shared" ca="1" si="638"/>
        <v>672</v>
      </c>
      <c r="T350" s="105" t="str">
        <f t="shared" ca="1" si="639"/>
        <v/>
      </c>
    </row>
    <row r="351" spans="1:20">
      <c r="A351">
        <f ca="1">IF(B351="","",INDIRECT("減額一覧!B"&amp;$P351))</f>
        <v>312</v>
      </c>
      <c r="B351" s="61">
        <f t="shared" ref="B351" ca="1" si="706">IF(INDIRECT("減額一覧!BC"&amp;P351)=1,INDIRECT("減額一覧!AG"&amp;P351),"")</f>
        <v>208</v>
      </c>
      <c r="C351" s="36">
        <f ca="1">IF(B351="","",INDIRECT("減額一覧!C"&amp;$P351))</f>
        <v>672256000</v>
      </c>
      <c r="D351" s="80" t="str">
        <f ca="1">IF($B351="","",INDIRECT("減額一覧!G"&amp;$P351))</f>
        <v>常盤　靖子</v>
      </c>
      <c r="E351" s="19">
        <f ca="1">IF(B351="","",INDIRECT("減額一覧!H"&amp;P351))</f>
        <v>20</v>
      </c>
      <c r="F351" s="19">
        <f ca="1">IF($B351="","",INDIRECT("減額一覧!AN"&amp;P351))</f>
        <v>6</v>
      </c>
      <c r="G351" s="20">
        <f ca="1">IF($B351="","",INDIRECT("減額一覧!AO"&amp;P351))</f>
        <v>1172</v>
      </c>
      <c r="H351" s="20">
        <f ca="1">IF($B351="","",INDIRECT("減額一覧!AP"&amp;P351))</f>
        <v>819</v>
      </c>
      <c r="I351" s="32">
        <f ca="1">IF(B351="","",IF(INDIRECT("減額一覧!BN"&amp;P351)=0.08,0.08,0.1))</f>
        <v>0.1</v>
      </c>
      <c r="J351" s="52"/>
      <c r="K351" s="95" t="str">
        <f t="shared" ca="1" si="671"/>
        <v/>
      </c>
      <c r="L351" s="58" t="str">
        <f t="shared" ca="1" si="636"/>
        <v/>
      </c>
      <c r="N351" s="113" t="str">
        <f t="shared" ca="1" si="701"/>
        <v>市内</v>
      </c>
      <c r="O351" s="114">
        <f t="shared" ref="O351" ca="1" si="707">IF(B351="","",IF(INDIRECT("減額一覧!BN"&amp;P351)=0.08,0.08,0.1))</f>
        <v>0.1</v>
      </c>
      <c r="P351" s="38">
        <v>72</v>
      </c>
      <c r="Q351" s="38">
        <f t="shared" ca="1" si="703"/>
        <v>1</v>
      </c>
      <c r="R351" s="38">
        <f t="shared" ca="1" si="703"/>
        <v>1</v>
      </c>
      <c r="S351" s="66" t="str">
        <f t="shared" ca="1" si="638"/>
        <v>672</v>
      </c>
      <c r="T351" s="105" t="str">
        <f t="shared" ca="1" si="639"/>
        <v/>
      </c>
    </row>
    <row r="352" spans="1:20" hidden="1">
      <c r="A352" t="str">
        <f ca="1">IF(B352="","",INDIRECT("減額一覧!B"&amp;$P352))</f>
        <v/>
      </c>
      <c r="B352" s="61" t="str">
        <f t="shared" ref="B352" ca="1" si="708">IF(INDIRECT("減額一覧!BD"&amp;P352)=1,INDIRECT("減額一覧!AQ"&amp;P352),"")</f>
        <v/>
      </c>
      <c r="C352" s="45" t="str">
        <f ca="1">IF(B352="","",INDIRECT("減額一覧!C"&amp;$P352))</f>
        <v/>
      </c>
      <c r="D352" s="79" t="str">
        <f ca="1">IF($B352="","",INDIRECT("減額一覧!G"&amp;$P352))</f>
        <v/>
      </c>
      <c r="E352" s="19" t="str">
        <f ca="1">IF(B352="","",INDIRECT("減額一覧!H"&amp;P352))</f>
        <v/>
      </c>
      <c r="F352" s="19" t="str">
        <f ca="1">IF($B352="","",INDIRECT("減額一覧!AX"&amp;P352))</f>
        <v/>
      </c>
      <c r="G352" s="20" t="str">
        <f ca="1">IF($B352="","",INDIRECT("減額一覧!AY"&amp;P352))</f>
        <v/>
      </c>
      <c r="H352" s="20" t="str">
        <f ca="1">IF($B352="","",INDIRECT("減額一覧!AZ"&amp;P352))</f>
        <v/>
      </c>
      <c r="I352" s="32" t="str">
        <f ca="1">IF(B352="","",IF(INDIRECT("減額一覧!BO"&amp;P352)=0.08,0.08,0.1))</f>
        <v/>
      </c>
      <c r="J352" s="52"/>
      <c r="K352" s="95" t="str">
        <f t="shared" ca="1" si="671"/>
        <v/>
      </c>
      <c r="L352" s="58" t="str">
        <f t="shared" ca="1" si="636"/>
        <v/>
      </c>
      <c r="N352" s="113" t="str">
        <f t="shared" ca="1" si="701"/>
        <v/>
      </c>
      <c r="O352" s="114" t="str">
        <f t="shared" ref="O352" ca="1" si="709">IF(B352="","",IF(INDIRECT("減額一覧!BO"&amp;P352)=0.08,0.08,0.1))</f>
        <v/>
      </c>
      <c r="P352" s="38">
        <v>72</v>
      </c>
      <c r="Q352" s="38" t="str">
        <f t="shared" ca="1" si="703"/>
        <v/>
      </c>
      <c r="R352" s="38" t="str">
        <f t="shared" ca="1" si="703"/>
        <v/>
      </c>
      <c r="S352" s="66" t="str">
        <f t="shared" ca="1" si="638"/>
        <v/>
      </c>
      <c r="T352" s="105" t="str">
        <f t="shared" ca="1" si="639"/>
        <v/>
      </c>
    </row>
    <row r="353" spans="1:20" ht="19.5" thickBot="1">
      <c r="B353" s="64"/>
      <c r="C353" s="41" t="str">
        <f>IF(B353="","",減額一覧!C349)</f>
        <v/>
      </c>
      <c r="D353" s="43"/>
      <c r="E353" s="21"/>
      <c r="F353" s="22" t="s">
        <v>69</v>
      </c>
      <c r="G353" s="23">
        <f t="shared" ref="G353:H353" ca="1" si="710">SUBTOTAL(9,G349:G352)</f>
        <v>4054</v>
      </c>
      <c r="H353" s="23">
        <f t="shared" ca="1" si="710"/>
        <v>2729</v>
      </c>
      <c r="I353" s="30"/>
      <c r="J353" s="53"/>
      <c r="K353" s="96" t="str">
        <f t="shared" si="671"/>
        <v/>
      </c>
      <c r="L353" s="59" t="str">
        <f t="shared" si="636"/>
        <v/>
      </c>
      <c r="N353" s="108" t="str">
        <f t="shared" ref="N353" ca="1" si="711">IF(AND(G353=0,H353=0),"","小計")</f>
        <v>小計</v>
      </c>
      <c r="O353" s="108" t="str">
        <f t="shared" ref="O353" ca="1" si="712">IF(AND(G353=0,H353=0),"","小計")</f>
        <v>小計</v>
      </c>
      <c r="P353" s="38"/>
      <c r="Q353" s="38"/>
      <c r="R353" s="38"/>
      <c r="S353" s="66" t="str">
        <f t="shared" si="638"/>
        <v/>
      </c>
      <c r="T353" s="105" t="str">
        <f t="shared" si="639"/>
        <v/>
      </c>
    </row>
    <row r="354" spans="1:20" ht="19.5" thickTop="1">
      <c r="A354">
        <f ca="1">IF(B354="","",INDIRECT("減額一覧!B"&amp;$P354))</f>
        <v>313</v>
      </c>
      <c r="B354" s="61">
        <f t="shared" ref="B354" ca="1" si="713">IF(INDIRECT("減額一覧!BA"&amp;P354)=1,INDIRECT("減額一覧!M"&amp;P354),"")</f>
        <v>207</v>
      </c>
      <c r="C354" s="36">
        <f ca="1">IF(B354="","",INDIRECT("減額一覧!C"&amp;$P354))</f>
        <v>553125000</v>
      </c>
      <c r="D354" s="78" t="str">
        <f ca="1">IF($B354="","",INDIRECT("減額一覧!G"&amp;$P354))</f>
        <v>小林　一郎</v>
      </c>
      <c r="E354" s="19">
        <f ca="1">IF(B354="","",INDIRECT("減額一覧!H"&amp;P354))</f>
        <v>20</v>
      </c>
      <c r="F354" s="19">
        <f ca="1">IF($B354="","",INDIRECT("減額一覧!T"&amp;P354))</f>
        <v>4</v>
      </c>
      <c r="G354" s="20">
        <f ca="1">IF($B354="","",INDIRECT("減額一覧!U"&amp;P354))</f>
        <v>770</v>
      </c>
      <c r="H354" s="20">
        <f ca="1">IF($B354="","",INDIRECT("減額一覧!V"&amp;P354))</f>
        <v>545</v>
      </c>
      <c r="I354" s="32">
        <f ca="1">IF(B354="","",IF(INDIRECT("減額一覧!BL"&amp;P354)=0.08,0.08,0.1))</f>
        <v>0.1</v>
      </c>
      <c r="J354" s="51" t="s">
        <v>530</v>
      </c>
      <c r="K354" s="94" t="str">
        <f t="shared" ca="1" si="671"/>
        <v/>
      </c>
      <c r="L354" s="56" t="str">
        <f t="shared" ca="1" si="636"/>
        <v/>
      </c>
      <c r="N354" s="113" t="str">
        <f t="shared" ref="N354:N357" ca="1" si="714">IF(A354="","",IF(A354&gt;3000,"月ヶ瀬",IF(A354&gt;=2000,"都祁","市内")))</f>
        <v>市内</v>
      </c>
      <c r="O354" s="114">
        <f t="shared" ref="O354" ca="1" si="715">IF(B354="","",IF(INDIRECT("減額一覧!BL"&amp;P354)=0.08,0.08,0.1))</f>
        <v>0.1</v>
      </c>
      <c r="P354" s="38">
        <v>73</v>
      </c>
      <c r="Q354" s="38">
        <f t="shared" ref="Q354:R357" ca="1" si="716">IF(G354="","",IF(G354&gt;0,1,""))</f>
        <v>1</v>
      </c>
      <c r="R354" s="38">
        <f t="shared" ca="1" si="716"/>
        <v>1</v>
      </c>
      <c r="S354" s="66" t="str">
        <f t="shared" ca="1" si="638"/>
        <v>553</v>
      </c>
      <c r="T354" s="105" t="str">
        <f t="shared" ca="1" si="639"/>
        <v/>
      </c>
    </row>
    <row r="355" spans="1:20">
      <c r="A355">
        <f ca="1">IF(B355="","",INDIRECT("減額一覧!B"&amp;$P355))</f>
        <v>313</v>
      </c>
      <c r="B355" s="61">
        <f t="shared" ref="B355" ca="1" si="717">IF(INDIRECT("減額一覧!BB"&amp;P355)=1,INDIRECT("減額一覧!W"&amp;P355),"")</f>
        <v>208</v>
      </c>
      <c r="C355" s="44">
        <f ca="1">IF(B355="","",INDIRECT("減額一覧!C"&amp;$P355))</f>
        <v>553125000</v>
      </c>
      <c r="D355" s="79" t="str">
        <f ca="1">IF($B355="","",INDIRECT("減額一覧!G"&amp;$P355))</f>
        <v>小林　一郎</v>
      </c>
      <c r="E355" s="19">
        <f ca="1">IF(B355="","",INDIRECT("減額一覧!H"&amp;P355))</f>
        <v>20</v>
      </c>
      <c r="F355" s="19">
        <f ca="1">IF($B355="","",INDIRECT("減額一覧!AD"&amp;P355))</f>
        <v>4</v>
      </c>
      <c r="G355" s="20">
        <f ca="1">IF($B355="","",INDIRECT("減額一覧!AE"&amp;P355))</f>
        <v>770</v>
      </c>
      <c r="H355" s="20">
        <f ca="1">IF($B355="","",INDIRECT("減額一覧!AF"&amp;P355))</f>
        <v>545</v>
      </c>
      <c r="I355" s="32">
        <f ca="1">IF(B355="","",IF(INDIRECT("減額一覧!BM"&amp;P355)=0.08,0.08,0.1))</f>
        <v>0.1</v>
      </c>
      <c r="J355" s="52"/>
      <c r="K355" s="95" t="str">
        <f t="shared" ca="1" si="671"/>
        <v/>
      </c>
      <c r="L355" s="58" t="str">
        <f t="shared" ca="1" si="636"/>
        <v/>
      </c>
      <c r="N355" s="113" t="str">
        <f t="shared" ca="1" si="714"/>
        <v>市内</v>
      </c>
      <c r="O355" s="114">
        <f t="shared" ref="O355" ca="1" si="718">IF(B355="","",IF(INDIRECT("減額一覧!BM"&amp;P355)=0.08,0.08,0.1))</f>
        <v>0.1</v>
      </c>
      <c r="P355" s="38">
        <v>73</v>
      </c>
      <c r="Q355" s="38">
        <f t="shared" ca="1" si="716"/>
        <v>1</v>
      </c>
      <c r="R355" s="38">
        <f t="shared" ca="1" si="716"/>
        <v>1</v>
      </c>
      <c r="S355" s="66" t="str">
        <f t="shared" ca="1" si="638"/>
        <v>553</v>
      </c>
      <c r="T355" s="105" t="str">
        <f t="shared" ca="1" si="639"/>
        <v/>
      </c>
    </row>
    <row r="356" spans="1:20" hidden="1">
      <c r="A356" t="str">
        <f ca="1">IF(B356="","",INDIRECT("減額一覧!B"&amp;$P356))</f>
        <v/>
      </c>
      <c r="B356" s="61" t="str">
        <f t="shared" ref="B356" ca="1" si="719">IF(INDIRECT("減額一覧!BC"&amp;P356)=1,INDIRECT("減額一覧!AG"&amp;P356),"")</f>
        <v/>
      </c>
      <c r="C356" s="36" t="str">
        <f ca="1">IF(B356="","",INDIRECT("減額一覧!C"&amp;$P356))</f>
        <v/>
      </c>
      <c r="D356" s="80" t="str">
        <f ca="1">IF($B356="","",INDIRECT("減額一覧!G"&amp;$P356))</f>
        <v/>
      </c>
      <c r="E356" s="19" t="str">
        <f ca="1">IF(B356="","",INDIRECT("減額一覧!H"&amp;P356))</f>
        <v/>
      </c>
      <c r="F356" s="19" t="str">
        <f ca="1">IF($B356="","",INDIRECT("減額一覧!AN"&amp;P356))</f>
        <v/>
      </c>
      <c r="G356" s="20" t="str">
        <f ca="1">IF($B356="","",INDIRECT("減額一覧!AO"&amp;P356))</f>
        <v/>
      </c>
      <c r="H356" s="20" t="str">
        <f ca="1">IF($B356="","",INDIRECT("減額一覧!AP"&amp;P356))</f>
        <v/>
      </c>
      <c r="I356" s="32" t="str">
        <f ca="1">IF(B356="","",IF(INDIRECT("減額一覧!BN"&amp;P356)=0.08,0.08,0.1))</f>
        <v/>
      </c>
      <c r="J356" s="52"/>
      <c r="K356" s="95" t="str">
        <f t="shared" ca="1" si="671"/>
        <v/>
      </c>
      <c r="L356" s="58" t="str">
        <f t="shared" ca="1" si="636"/>
        <v/>
      </c>
      <c r="N356" s="113" t="str">
        <f t="shared" ca="1" si="714"/>
        <v/>
      </c>
      <c r="O356" s="114" t="str">
        <f t="shared" ref="O356" ca="1" si="720">IF(B356="","",IF(INDIRECT("減額一覧!BN"&amp;P356)=0.08,0.08,0.1))</f>
        <v/>
      </c>
      <c r="P356" s="38">
        <v>73</v>
      </c>
      <c r="Q356" s="38" t="str">
        <f t="shared" ca="1" si="716"/>
        <v/>
      </c>
      <c r="R356" s="38" t="str">
        <f t="shared" ca="1" si="716"/>
        <v/>
      </c>
      <c r="S356" s="66" t="str">
        <f t="shared" ca="1" si="638"/>
        <v/>
      </c>
      <c r="T356" s="105" t="str">
        <f t="shared" ca="1" si="639"/>
        <v/>
      </c>
    </row>
    <row r="357" spans="1:20" hidden="1">
      <c r="A357" t="str">
        <f ca="1">IF(B357="","",INDIRECT("減額一覧!B"&amp;$P357))</f>
        <v/>
      </c>
      <c r="B357" s="61" t="str">
        <f t="shared" ref="B357" ca="1" si="721">IF(INDIRECT("減額一覧!BD"&amp;P357)=1,INDIRECT("減額一覧!AQ"&amp;P357),"")</f>
        <v/>
      </c>
      <c r="C357" s="45" t="str">
        <f ca="1">IF(B357="","",INDIRECT("減額一覧!C"&amp;$P357))</f>
        <v/>
      </c>
      <c r="D357" s="79" t="str">
        <f ca="1">IF($B357="","",INDIRECT("減額一覧!G"&amp;$P357))</f>
        <v/>
      </c>
      <c r="E357" s="19" t="str">
        <f ca="1">IF(B357="","",INDIRECT("減額一覧!H"&amp;P357))</f>
        <v/>
      </c>
      <c r="F357" s="19" t="str">
        <f ca="1">IF($B357="","",INDIRECT("減額一覧!AX"&amp;P357))</f>
        <v/>
      </c>
      <c r="G357" s="20" t="str">
        <f ca="1">IF($B357="","",INDIRECT("減額一覧!AY"&amp;P357))</f>
        <v/>
      </c>
      <c r="H357" s="20" t="str">
        <f ca="1">IF($B357="","",INDIRECT("減額一覧!AZ"&amp;P357))</f>
        <v/>
      </c>
      <c r="I357" s="32" t="str">
        <f ca="1">IF(B357="","",IF(INDIRECT("減額一覧!BO"&amp;P357)=0.08,0.08,0.1))</f>
        <v/>
      </c>
      <c r="J357" s="52"/>
      <c r="K357" s="95" t="str">
        <f t="shared" ca="1" si="671"/>
        <v/>
      </c>
      <c r="L357" s="58" t="str">
        <f t="shared" ca="1" si="636"/>
        <v/>
      </c>
      <c r="N357" s="113" t="str">
        <f t="shared" ca="1" si="714"/>
        <v/>
      </c>
      <c r="O357" s="114" t="str">
        <f t="shared" ref="O357" ca="1" si="722">IF(B357="","",IF(INDIRECT("減額一覧!BO"&amp;P357)=0.08,0.08,0.1))</f>
        <v/>
      </c>
      <c r="P357" s="38">
        <v>73</v>
      </c>
      <c r="Q357" s="38" t="str">
        <f t="shared" ca="1" si="716"/>
        <v/>
      </c>
      <c r="R357" s="38" t="str">
        <f t="shared" ca="1" si="716"/>
        <v/>
      </c>
      <c r="S357" s="66" t="str">
        <f t="shared" ca="1" si="638"/>
        <v/>
      </c>
      <c r="T357" s="105" t="str">
        <f t="shared" ca="1" si="639"/>
        <v/>
      </c>
    </row>
    <row r="358" spans="1:20" ht="19.5" thickBot="1">
      <c r="B358" s="64"/>
      <c r="C358" s="41" t="str">
        <f>IF(B358="","",減額一覧!C354)</f>
        <v/>
      </c>
      <c r="D358" s="43"/>
      <c r="E358" s="21"/>
      <c r="F358" s="22" t="s">
        <v>69</v>
      </c>
      <c r="G358" s="23">
        <f t="shared" ref="G358:H358" ca="1" si="723">SUBTOTAL(9,G354:G357)</f>
        <v>1540</v>
      </c>
      <c r="H358" s="23">
        <f t="shared" ca="1" si="723"/>
        <v>1090</v>
      </c>
      <c r="I358" s="30"/>
      <c r="J358" s="53"/>
      <c r="K358" s="96" t="str">
        <f t="shared" si="671"/>
        <v/>
      </c>
      <c r="L358" s="59" t="str">
        <f t="shared" si="636"/>
        <v/>
      </c>
      <c r="N358" s="108" t="str">
        <f t="shared" ref="N358" ca="1" si="724">IF(AND(G358=0,H358=0),"","小計")</f>
        <v>小計</v>
      </c>
      <c r="O358" s="108" t="str">
        <f t="shared" ref="O358" ca="1" si="725">IF(AND(G358=0,H358=0),"","小計")</f>
        <v>小計</v>
      </c>
      <c r="P358" s="38"/>
      <c r="Q358" s="38"/>
      <c r="R358" s="38"/>
      <c r="S358" s="66" t="str">
        <f t="shared" si="638"/>
        <v/>
      </c>
      <c r="T358" s="105" t="str">
        <f t="shared" si="639"/>
        <v/>
      </c>
    </row>
    <row r="359" spans="1:20" ht="19.5" thickTop="1">
      <c r="A359">
        <f ca="1">IF(B359="","",INDIRECT("減額一覧!B"&amp;$P359))</f>
        <v>314</v>
      </c>
      <c r="B359" s="61">
        <f t="shared" ref="B359" ca="1" si="726">IF(INDIRECT("減額一覧!BA"&amp;P359)=1,INDIRECT("減額一覧!M"&amp;P359),"")</f>
        <v>205</v>
      </c>
      <c r="C359" s="36">
        <f ca="1">IF(B359="","",INDIRECT("減額一覧!C"&amp;$P359))</f>
        <v>522142000</v>
      </c>
      <c r="D359" s="78" t="str">
        <f ca="1">IF($B359="","",INDIRECT("減額一覧!G"&amp;$P359))</f>
        <v>合田　淑子</v>
      </c>
      <c r="E359" s="19">
        <f ca="1">IF(B359="","",INDIRECT("減額一覧!H"&amp;P359))</f>
        <v>20</v>
      </c>
      <c r="F359" s="19">
        <f ca="1">IF($B359="","",INDIRECT("減額一覧!T"&amp;P359))</f>
        <v>18</v>
      </c>
      <c r="G359" s="20">
        <f ca="1">IF($B359="","",INDIRECT("減額一覧!U"&amp;P359))</f>
        <v>4174</v>
      </c>
      <c r="H359" s="20">
        <f ca="1">IF($B359="","",INDIRECT("減額一覧!V"&amp;P359))</f>
        <v>2455</v>
      </c>
      <c r="I359" s="32">
        <f ca="1">IF(B359="","",IF(INDIRECT("減額一覧!BL"&amp;P359)=0.08,0.08,0.1))</f>
        <v>0.1</v>
      </c>
      <c r="J359" s="51" t="s">
        <v>493</v>
      </c>
      <c r="K359" s="94" t="str">
        <f t="shared" ca="1" si="671"/>
        <v/>
      </c>
      <c r="L359" s="56" t="str">
        <f t="shared" ca="1" si="636"/>
        <v/>
      </c>
      <c r="N359" s="113" t="str">
        <f t="shared" ref="N359:N362" ca="1" si="727">IF(A359="","",IF(A359&gt;3000,"月ヶ瀬",IF(A359&gt;=2000,"都祁","市内")))</f>
        <v>市内</v>
      </c>
      <c r="O359" s="114">
        <f t="shared" ref="O359" ca="1" si="728">IF(B359="","",IF(INDIRECT("減額一覧!BL"&amp;P359)=0.08,0.08,0.1))</f>
        <v>0.1</v>
      </c>
      <c r="P359" s="38">
        <v>74</v>
      </c>
      <c r="Q359" s="38">
        <f t="shared" ref="Q359:R362" ca="1" si="729">IF(G359="","",IF(G359&gt;0,1,""))</f>
        <v>1</v>
      </c>
      <c r="R359" s="38">
        <f t="shared" ca="1" si="729"/>
        <v>1</v>
      </c>
      <c r="S359" s="66" t="str">
        <f t="shared" ca="1" si="638"/>
        <v>522</v>
      </c>
      <c r="T359" s="105" t="str">
        <f t="shared" ca="1" si="639"/>
        <v/>
      </c>
    </row>
    <row r="360" spans="1:20">
      <c r="A360">
        <f ca="1">IF(B360="","",INDIRECT("減額一覧!B"&amp;$P360))</f>
        <v>314</v>
      </c>
      <c r="B360" s="61">
        <f t="shared" ref="B360" ca="1" si="730">IF(INDIRECT("減額一覧!BB"&amp;P360)=1,INDIRECT("減額一覧!W"&amp;P360),"")</f>
        <v>206</v>
      </c>
      <c r="C360" s="44">
        <f ca="1">IF(B360="","",INDIRECT("減額一覧!C"&amp;$P360))</f>
        <v>522142000</v>
      </c>
      <c r="D360" s="79" t="str">
        <f ca="1">IF($B360="","",INDIRECT("減額一覧!G"&amp;$P360))</f>
        <v>合田　淑子</v>
      </c>
      <c r="E360" s="19">
        <f ca="1">IF(B360="","",INDIRECT("減額一覧!H"&amp;P360))</f>
        <v>20</v>
      </c>
      <c r="F360" s="19">
        <f ca="1">IF($B360="","",INDIRECT("減額一覧!AD"&amp;P360))</f>
        <v>18</v>
      </c>
      <c r="G360" s="20">
        <f ca="1">IF($B360="","",INDIRECT("減額一覧!AE"&amp;P360))</f>
        <v>4174</v>
      </c>
      <c r="H360" s="20">
        <f ca="1">IF($B360="","",INDIRECT("減額一覧!AF"&amp;P360))</f>
        <v>2455</v>
      </c>
      <c r="I360" s="32">
        <f ca="1">IF(B360="","",IF(INDIRECT("減額一覧!BM"&amp;P360)=0.08,0.08,0.1))</f>
        <v>0.1</v>
      </c>
      <c r="J360" s="52"/>
      <c r="K360" s="95" t="str">
        <f t="shared" ca="1" si="671"/>
        <v/>
      </c>
      <c r="L360" s="58" t="str">
        <f t="shared" ca="1" si="636"/>
        <v/>
      </c>
      <c r="N360" s="113" t="str">
        <f t="shared" ca="1" si="727"/>
        <v>市内</v>
      </c>
      <c r="O360" s="114">
        <f t="shared" ref="O360" ca="1" si="731">IF(B360="","",IF(INDIRECT("減額一覧!BM"&amp;P360)=0.08,0.08,0.1))</f>
        <v>0.1</v>
      </c>
      <c r="P360" s="38">
        <v>74</v>
      </c>
      <c r="Q360" s="38">
        <f t="shared" ca="1" si="729"/>
        <v>1</v>
      </c>
      <c r="R360" s="38">
        <f t="shared" ca="1" si="729"/>
        <v>1</v>
      </c>
      <c r="S360" s="66" t="str">
        <f t="shared" ca="1" si="638"/>
        <v>522</v>
      </c>
      <c r="T360" s="105" t="str">
        <f t="shared" ca="1" si="639"/>
        <v/>
      </c>
    </row>
    <row r="361" spans="1:20">
      <c r="A361">
        <f ca="1">IF(B361="","",INDIRECT("減額一覧!B"&amp;$P361))</f>
        <v>314</v>
      </c>
      <c r="B361" s="61">
        <f t="shared" ref="B361" ca="1" si="732">IF(INDIRECT("減額一覧!BC"&amp;P361)=1,INDIRECT("減額一覧!AG"&amp;P361),"")</f>
        <v>207</v>
      </c>
      <c r="C361" s="36">
        <f ca="1">IF(B361="","",INDIRECT("減額一覧!C"&amp;$P361))</f>
        <v>522142000</v>
      </c>
      <c r="D361" s="80" t="str">
        <f ca="1">IF($B361="","",INDIRECT("減額一覧!G"&amp;$P361))</f>
        <v>合田　淑子</v>
      </c>
      <c r="E361" s="19">
        <f ca="1">IF(B361="","",INDIRECT("減額一覧!H"&amp;P361))</f>
        <v>20</v>
      </c>
      <c r="F361" s="19">
        <f ca="1">IF($B361="","",INDIRECT("減額一覧!AN"&amp;P361))</f>
        <v>4</v>
      </c>
      <c r="G361" s="20">
        <f ca="1">IF($B361="","",INDIRECT("減額一覧!AO"&amp;P361))</f>
        <v>880</v>
      </c>
      <c r="H361" s="20">
        <f ca="1">IF($B361="","",INDIRECT("減額一覧!AP"&amp;P361))</f>
        <v>546</v>
      </c>
      <c r="I361" s="32">
        <f ca="1">IF(B361="","",IF(INDIRECT("減額一覧!BN"&amp;P361)=0.08,0.08,0.1))</f>
        <v>0.1</v>
      </c>
      <c r="J361" s="52"/>
      <c r="K361" s="95" t="str">
        <f t="shared" ca="1" si="671"/>
        <v/>
      </c>
      <c r="L361" s="58" t="str">
        <f t="shared" ca="1" si="636"/>
        <v/>
      </c>
      <c r="N361" s="113" t="str">
        <f t="shared" ca="1" si="727"/>
        <v>市内</v>
      </c>
      <c r="O361" s="114">
        <f t="shared" ref="O361" ca="1" si="733">IF(B361="","",IF(INDIRECT("減額一覧!BN"&amp;P361)=0.08,0.08,0.1))</f>
        <v>0.1</v>
      </c>
      <c r="P361" s="38">
        <v>74</v>
      </c>
      <c r="Q361" s="38">
        <f t="shared" ca="1" si="729"/>
        <v>1</v>
      </c>
      <c r="R361" s="38">
        <f t="shared" ca="1" si="729"/>
        <v>1</v>
      </c>
      <c r="S361" s="66" t="str">
        <f t="shared" ca="1" si="638"/>
        <v>522</v>
      </c>
      <c r="T361" s="105" t="str">
        <f t="shared" ca="1" si="639"/>
        <v/>
      </c>
    </row>
    <row r="362" spans="1:20">
      <c r="A362">
        <f ca="1">IF(B362="","",INDIRECT("減額一覧!B"&amp;$P362))</f>
        <v>314</v>
      </c>
      <c r="B362" s="61">
        <f t="shared" ref="B362" ca="1" si="734">IF(INDIRECT("減額一覧!BD"&amp;P362)=1,INDIRECT("減額一覧!AQ"&amp;P362),"")</f>
        <v>208</v>
      </c>
      <c r="C362" s="45">
        <f ca="1">IF(B362="","",INDIRECT("減額一覧!C"&amp;$P362))</f>
        <v>522142000</v>
      </c>
      <c r="D362" s="79" t="str">
        <f ca="1">IF($B362="","",INDIRECT("減額一覧!G"&amp;$P362))</f>
        <v>合田　淑子</v>
      </c>
      <c r="E362" s="19">
        <f ca="1">IF(B362="","",INDIRECT("減額一覧!H"&amp;P362))</f>
        <v>20</v>
      </c>
      <c r="F362" s="19">
        <f ca="1">IF($B362="","",INDIRECT("減額一覧!AX"&amp;P362))</f>
        <v>5</v>
      </c>
      <c r="G362" s="20">
        <f ca="1">IF($B362="","",INDIRECT("減額一覧!AY"&amp;P362))</f>
        <v>1100</v>
      </c>
      <c r="H362" s="20">
        <f ca="1">IF($B362="","",INDIRECT("減額一覧!AZ"&amp;P362))</f>
        <v>682</v>
      </c>
      <c r="I362" s="32">
        <f ca="1">IF(B362="","",IF(INDIRECT("減額一覧!BO"&amp;P362)=0.08,0.08,0.1))</f>
        <v>0.1</v>
      </c>
      <c r="J362" s="52"/>
      <c r="K362" s="95" t="str">
        <f t="shared" ca="1" si="671"/>
        <v/>
      </c>
      <c r="L362" s="58" t="str">
        <f t="shared" ca="1" si="636"/>
        <v/>
      </c>
      <c r="N362" s="113" t="str">
        <f t="shared" ca="1" si="727"/>
        <v>市内</v>
      </c>
      <c r="O362" s="114">
        <f t="shared" ref="O362" ca="1" si="735">IF(B362="","",IF(INDIRECT("減額一覧!BO"&amp;P362)=0.08,0.08,0.1))</f>
        <v>0.1</v>
      </c>
      <c r="P362" s="38">
        <v>74</v>
      </c>
      <c r="Q362" s="38">
        <f t="shared" ca="1" si="729"/>
        <v>1</v>
      </c>
      <c r="R362" s="38">
        <f t="shared" ca="1" si="729"/>
        <v>1</v>
      </c>
      <c r="S362" s="66" t="str">
        <f t="shared" ca="1" si="638"/>
        <v>522</v>
      </c>
      <c r="T362" s="105" t="str">
        <f t="shared" ca="1" si="639"/>
        <v/>
      </c>
    </row>
    <row r="363" spans="1:20" ht="19.5" thickBot="1">
      <c r="B363" s="64"/>
      <c r="C363" s="41" t="str">
        <f>IF(B363="","",減額一覧!C359)</f>
        <v/>
      </c>
      <c r="D363" s="43"/>
      <c r="E363" s="21"/>
      <c r="F363" s="22" t="s">
        <v>69</v>
      </c>
      <c r="G363" s="23">
        <f t="shared" ref="G363:H363" ca="1" si="736">SUBTOTAL(9,G359:G362)</f>
        <v>10328</v>
      </c>
      <c r="H363" s="23">
        <f t="shared" ca="1" si="736"/>
        <v>6138</v>
      </c>
      <c r="I363" s="30"/>
      <c r="J363" s="53"/>
      <c r="K363" s="96" t="str">
        <f t="shared" si="671"/>
        <v/>
      </c>
      <c r="L363" s="59" t="str">
        <f t="shared" si="636"/>
        <v/>
      </c>
      <c r="N363" s="108" t="str">
        <f t="shared" ref="N363" ca="1" si="737">IF(AND(G363=0,H363=0),"","小計")</f>
        <v>小計</v>
      </c>
      <c r="O363" s="108" t="str">
        <f t="shared" ref="O363" ca="1" si="738">IF(AND(G363=0,H363=0),"","小計")</f>
        <v>小計</v>
      </c>
      <c r="P363" s="38"/>
      <c r="Q363" s="38"/>
      <c r="R363" s="38"/>
      <c r="S363" s="66" t="str">
        <f t="shared" si="638"/>
        <v/>
      </c>
      <c r="T363" s="105" t="str">
        <f t="shared" si="639"/>
        <v/>
      </c>
    </row>
    <row r="364" spans="1:20" ht="19.5" thickTop="1">
      <c r="A364">
        <f ca="1">IF(B364="","",INDIRECT("減額一覧!B"&amp;$P364))</f>
        <v>315</v>
      </c>
      <c r="B364" s="61">
        <f t="shared" ref="B364" ca="1" si="739">IF(INDIRECT("減額一覧!BA"&amp;P364)=1,INDIRECT("減額一覧!M"&amp;P364),"")</f>
        <v>207</v>
      </c>
      <c r="C364" s="36">
        <f ca="1">IF(B364="","",INDIRECT("減額一覧!C"&amp;$P364))</f>
        <v>536022010</v>
      </c>
      <c r="D364" s="78" t="str">
        <f ca="1">IF($B364="","",INDIRECT("減額一覧!G"&amp;$P364))</f>
        <v>三好　省司</v>
      </c>
      <c r="E364" s="19">
        <f ca="1">IF(B364="","",INDIRECT("減額一覧!H"&amp;P364))</f>
        <v>20</v>
      </c>
      <c r="F364" s="19">
        <f ca="1">IF($B364="","",INDIRECT("減額一覧!T"&amp;P364))</f>
        <v>10</v>
      </c>
      <c r="G364" s="20">
        <f ca="1">IF($B364="","",INDIRECT("減額一覧!U"&amp;P364))</f>
        <v>2200</v>
      </c>
      <c r="H364" s="20">
        <f ca="1">IF($B364="","",INDIRECT("減額一覧!V"&amp;P364))</f>
        <v>1364</v>
      </c>
      <c r="I364" s="32">
        <f ca="1">IF(B364="","",IF(INDIRECT("減額一覧!BL"&amp;P364)=0.08,0.08,0.1))</f>
        <v>0.1</v>
      </c>
      <c r="J364" s="51" t="s">
        <v>494</v>
      </c>
      <c r="K364" s="94" t="str">
        <f t="shared" ca="1" si="671"/>
        <v/>
      </c>
      <c r="L364" s="56" t="str">
        <f t="shared" ca="1" si="636"/>
        <v/>
      </c>
      <c r="N364" s="113" t="str">
        <f t="shared" ref="N364:N367" ca="1" si="740">IF(A364="","",IF(A364&gt;3000,"月ヶ瀬",IF(A364&gt;=2000,"都祁","市内")))</f>
        <v>市内</v>
      </c>
      <c r="O364" s="114">
        <f t="shared" ref="O364" ca="1" si="741">IF(B364="","",IF(INDIRECT("減額一覧!BL"&amp;P364)=0.08,0.08,0.1))</f>
        <v>0.1</v>
      </c>
      <c r="P364" s="38">
        <v>75</v>
      </c>
      <c r="Q364" s="38">
        <f t="shared" ref="Q364:R367" ca="1" si="742">IF(G364="","",IF(G364&gt;0,1,""))</f>
        <v>1</v>
      </c>
      <c r="R364" s="38">
        <f t="shared" ca="1" si="742"/>
        <v>1</v>
      </c>
      <c r="S364" s="66" t="str">
        <f t="shared" ca="1" si="638"/>
        <v>536</v>
      </c>
      <c r="T364" s="105" t="str">
        <f t="shared" ca="1" si="639"/>
        <v/>
      </c>
    </row>
    <row r="365" spans="1:20">
      <c r="A365">
        <f ca="1">IF(B365="","",INDIRECT("減額一覧!B"&amp;$P365))</f>
        <v>315</v>
      </c>
      <c r="B365" s="61">
        <f t="shared" ref="B365" ca="1" si="743">IF(INDIRECT("減額一覧!BB"&amp;P365)=1,INDIRECT("減額一覧!W"&amp;P365),"")</f>
        <v>208</v>
      </c>
      <c r="C365" s="44">
        <f ca="1">IF(B365="","",INDIRECT("減額一覧!C"&amp;$P365))</f>
        <v>536022010</v>
      </c>
      <c r="D365" s="79" t="str">
        <f ca="1">IF($B365="","",INDIRECT("減額一覧!G"&amp;$P365))</f>
        <v>三好　省司</v>
      </c>
      <c r="E365" s="19">
        <f ca="1">IF(B365="","",INDIRECT("減額一覧!H"&amp;P365))</f>
        <v>20</v>
      </c>
      <c r="F365" s="19">
        <f ca="1">IF($B365="","",INDIRECT("減額一覧!AD"&amp;P365))</f>
        <v>10</v>
      </c>
      <c r="G365" s="20">
        <f ca="1">IF($B365="","",INDIRECT("減額一覧!AE"&amp;P365))</f>
        <v>2200</v>
      </c>
      <c r="H365" s="20">
        <f ca="1">IF($B365="","",INDIRECT("減額一覧!AF"&amp;P365))</f>
        <v>1364</v>
      </c>
      <c r="I365" s="32">
        <f ca="1">IF(B365="","",IF(INDIRECT("減額一覧!BM"&amp;P365)=0.08,0.08,0.1))</f>
        <v>0.1</v>
      </c>
      <c r="J365" s="52"/>
      <c r="K365" s="95" t="str">
        <f t="shared" ca="1" si="671"/>
        <v/>
      </c>
      <c r="L365" s="58" t="str">
        <f t="shared" ca="1" si="636"/>
        <v/>
      </c>
      <c r="N365" s="113" t="str">
        <f t="shared" ca="1" si="740"/>
        <v>市内</v>
      </c>
      <c r="O365" s="114">
        <f t="shared" ref="O365" ca="1" si="744">IF(B365="","",IF(INDIRECT("減額一覧!BM"&amp;P365)=0.08,0.08,0.1))</f>
        <v>0.1</v>
      </c>
      <c r="P365" s="38">
        <v>75</v>
      </c>
      <c r="Q365" s="38">
        <f t="shared" ca="1" si="742"/>
        <v>1</v>
      </c>
      <c r="R365" s="38">
        <f t="shared" ca="1" si="742"/>
        <v>1</v>
      </c>
      <c r="S365" s="66" t="str">
        <f t="shared" ca="1" si="638"/>
        <v>536</v>
      </c>
      <c r="T365" s="105" t="str">
        <f t="shared" ca="1" si="639"/>
        <v/>
      </c>
    </row>
    <row r="366" spans="1:20" hidden="1">
      <c r="A366" t="str">
        <f ca="1">IF(B366="","",INDIRECT("減額一覧!B"&amp;$P366))</f>
        <v/>
      </c>
      <c r="B366" s="61" t="str">
        <f t="shared" ref="B366" ca="1" si="745">IF(INDIRECT("減額一覧!BC"&amp;P366)=1,INDIRECT("減額一覧!AG"&amp;P366),"")</f>
        <v/>
      </c>
      <c r="C366" s="36" t="str">
        <f ca="1">IF(B366="","",INDIRECT("減額一覧!C"&amp;$P366))</f>
        <v/>
      </c>
      <c r="D366" s="80" t="str">
        <f ca="1">IF($B366="","",INDIRECT("減額一覧!G"&amp;$P366))</f>
        <v/>
      </c>
      <c r="E366" s="19" t="str">
        <f ca="1">IF(B366="","",INDIRECT("減額一覧!H"&amp;P366))</f>
        <v/>
      </c>
      <c r="F366" s="19" t="str">
        <f ca="1">IF($B366="","",INDIRECT("減額一覧!AN"&amp;P366))</f>
        <v/>
      </c>
      <c r="G366" s="20" t="str">
        <f ca="1">IF($B366="","",INDIRECT("減額一覧!AO"&amp;P366))</f>
        <v/>
      </c>
      <c r="H366" s="20" t="str">
        <f ca="1">IF($B366="","",INDIRECT("減額一覧!AP"&amp;P366))</f>
        <v/>
      </c>
      <c r="I366" s="32" t="str">
        <f ca="1">IF(B366="","",IF(INDIRECT("減額一覧!BN"&amp;P366)=0.08,0.08,0.1))</f>
        <v/>
      </c>
      <c r="J366" s="52"/>
      <c r="K366" s="95" t="str">
        <f t="shared" ca="1" si="671"/>
        <v/>
      </c>
      <c r="L366" s="58" t="str">
        <f t="shared" ca="1" si="636"/>
        <v/>
      </c>
      <c r="N366" s="113" t="str">
        <f t="shared" ca="1" si="740"/>
        <v/>
      </c>
      <c r="O366" s="114" t="str">
        <f t="shared" ref="O366" ca="1" si="746">IF(B366="","",IF(INDIRECT("減額一覧!BN"&amp;P366)=0.08,0.08,0.1))</f>
        <v/>
      </c>
      <c r="P366" s="38">
        <v>75</v>
      </c>
      <c r="Q366" s="38" t="str">
        <f t="shared" ca="1" si="742"/>
        <v/>
      </c>
      <c r="R366" s="38" t="str">
        <f t="shared" ca="1" si="742"/>
        <v/>
      </c>
      <c r="S366" s="66" t="str">
        <f t="shared" ca="1" si="638"/>
        <v/>
      </c>
      <c r="T366" s="105" t="str">
        <f t="shared" ca="1" si="639"/>
        <v/>
      </c>
    </row>
    <row r="367" spans="1:20" hidden="1">
      <c r="A367" t="str">
        <f ca="1">IF(B367="","",INDIRECT("減額一覧!B"&amp;$P367))</f>
        <v/>
      </c>
      <c r="B367" s="61" t="str">
        <f t="shared" ref="B367" ca="1" si="747">IF(INDIRECT("減額一覧!BD"&amp;P367)=1,INDIRECT("減額一覧!AQ"&amp;P367),"")</f>
        <v/>
      </c>
      <c r="C367" s="45" t="str">
        <f ca="1">IF(B367="","",INDIRECT("減額一覧!C"&amp;$P367))</f>
        <v/>
      </c>
      <c r="D367" s="79" t="str">
        <f ca="1">IF($B367="","",INDIRECT("減額一覧!G"&amp;$P367))</f>
        <v/>
      </c>
      <c r="E367" s="19" t="str">
        <f ca="1">IF(B367="","",INDIRECT("減額一覧!H"&amp;P367))</f>
        <v/>
      </c>
      <c r="F367" s="19" t="str">
        <f ca="1">IF($B367="","",INDIRECT("減額一覧!AX"&amp;P367))</f>
        <v/>
      </c>
      <c r="G367" s="20" t="str">
        <f ca="1">IF($B367="","",INDIRECT("減額一覧!AY"&amp;P367))</f>
        <v/>
      </c>
      <c r="H367" s="20" t="str">
        <f ca="1">IF($B367="","",INDIRECT("減額一覧!AZ"&amp;P367))</f>
        <v/>
      </c>
      <c r="I367" s="32" t="str">
        <f ca="1">IF(B367="","",IF(INDIRECT("減額一覧!BO"&amp;P367)=0.08,0.08,0.1))</f>
        <v/>
      </c>
      <c r="J367" s="52"/>
      <c r="K367" s="95" t="str">
        <f t="shared" ca="1" si="671"/>
        <v/>
      </c>
      <c r="L367" s="58" t="str">
        <f t="shared" ca="1" si="636"/>
        <v/>
      </c>
      <c r="N367" s="113" t="str">
        <f t="shared" ca="1" si="740"/>
        <v/>
      </c>
      <c r="O367" s="114" t="str">
        <f t="shared" ref="O367" ca="1" si="748">IF(B367="","",IF(INDIRECT("減額一覧!BO"&amp;P367)=0.08,0.08,0.1))</f>
        <v/>
      </c>
      <c r="P367" s="38">
        <v>75</v>
      </c>
      <c r="Q367" s="38" t="str">
        <f t="shared" ca="1" si="742"/>
        <v/>
      </c>
      <c r="R367" s="38" t="str">
        <f t="shared" ca="1" si="742"/>
        <v/>
      </c>
      <c r="S367" s="66" t="str">
        <f t="shared" ca="1" si="638"/>
        <v/>
      </c>
      <c r="T367" s="105" t="str">
        <f t="shared" ca="1" si="639"/>
        <v/>
      </c>
    </row>
    <row r="368" spans="1:20" ht="19.5" thickBot="1">
      <c r="B368" s="64"/>
      <c r="C368" s="41" t="str">
        <f>IF(B368="","",減額一覧!C364)</f>
        <v/>
      </c>
      <c r="D368" s="43"/>
      <c r="E368" s="21"/>
      <c r="F368" s="22" t="s">
        <v>69</v>
      </c>
      <c r="G368" s="23">
        <f t="shared" ref="G368:H368" ca="1" si="749">SUBTOTAL(9,G364:G367)</f>
        <v>4400</v>
      </c>
      <c r="H368" s="23">
        <f t="shared" ca="1" si="749"/>
        <v>2728</v>
      </c>
      <c r="I368" s="30"/>
      <c r="J368" s="53"/>
      <c r="K368" s="96" t="str">
        <f t="shared" si="671"/>
        <v/>
      </c>
      <c r="L368" s="59" t="str">
        <f t="shared" si="636"/>
        <v/>
      </c>
      <c r="N368" s="108" t="str">
        <f t="shared" ref="N368" ca="1" si="750">IF(AND(G368=0,H368=0),"","小計")</f>
        <v>小計</v>
      </c>
      <c r="O368" s="108" t="str">
        <f t="shared" ref="O368" ca="1" si="751">IF(AND(G368=0,H368=0),"","小計")</f>
        <v>小計</v>
      </c>
      <c r="P368" s="38"/>
      <c r="Q368" s="38"/>
      <c r="R368" s="38"/>
      <c r="S368" s="66" t="str">
        <f t="shared" si="638"/>
        <v/>
      </c>
      <c r="T368" s="105" t="str">
        <f t="shared" si="639"/>
        <v/>
      </c>
    </row>
    <row r="369" spans="1:20" ht="57" thickTop="1">
      <c r="A369">
        <f ca="1">IF(B369="","",INDIRECT("減額一覧!B"&amp;$P369))</f>
        <v>316</v>
      </c>
      <c r="B369" s="61">
        <f t="shared" ref="B369" ca="1" si="752">IF(INDIRECT("減額一覧!BA"&amp;P369)=1,INDIRECT("減額一覧!M"&amp;P369),"")</f>
        <v>206</v>
      </c>
      <c r="C369" s="36">
        <f ca="1">IF(B369="","",INDIRECT("減額一覧!C"&amp;$P369))</f>
        <v>372033500</v>
      </c>
      <c r="D369" s="78" t="str">
        <f ca="1">IF($B369="","",INDIRECT("減額一覧!G"&amp;$P369))</f>
        <v>奈良県農業協同組合  代表理事　理事長　田中　稔之</v>
      </c>
      <c r="E369" s="19">
        <f ca="1">IF(B369="","",INDIRECT("減額一覧!H"&amp;P369))</f>
        <v>25</v>
      </c>
      <c r="F369" s="19">
        <f ca="1">IF($B369="","",INDIRECT("減額一覧!T"&amp;P369))</f>
        <v>10</v>
      </c>
      <c r="G369" s="20">
        <f ca="1">IF($B369="","",INDIRECT("減額一覧!U"&amp;P369))</f>
        <v>2200</v>
      </c>
      <c r="H369" s="20">
        <f ca="1">IF($B369="","",INDIRECT("減額一覧!V"&amp;P369))</f>
        <v>1364</v>
      </c>
      <c r="I369" s="32">
        <f ca="1">IF(B369="","",IF(INDIRECT("減額一覧!BL"&amp;P369)=0.08,0.08,0.1))</f>
        <v>0.1</v>
      </c>
      <c r="J369" s="51" t="s">
        <v>495</v>
      </c>
      <c r="K369" s="94" t="str">
        <f t="shared" ca="1" si="671"/>
        <v/>
      </c>
      <c r="L369" s="56" t="str">
        <f t="shared" ca="1" si="636"/>
        <v>農集</v>
      </c>
      <c r="N369" s="113" t="str">
        <f t="shared" ref="N369:N372" ca="1" si="753">IF(A369="","",IF(A369&gt;3000,"月ヶ瀬",IF(A369&gt;=2000,"都祁","市内")))</f>
        <v>市内</v>
      </c>
      <c r="O369" s="114">
        <f t="shared" ref="O369" ca="1" si="754">IF(B369="","",IF(INDIRECT("減額一覧!BL"&amp;P369)=0.08,0.08,0.1))</f>
        <v>0.1</v>
      </c>
      <c r="P369" s="38">
        <v>76</v>
      </c>
      <c r="Q369" s="38">
        <f t="shared" ref="Q369:R372" ca="1" si="755">IF(G369="","",IF(G369&gt;0,1,""))</f>
        <v>1</v>
      </c>
      <c r="R369" s="38">
        <f t="shared" ca="1" si="755"/>
        <v>1</v>
      </c>
      <c r="S369" s="66" t="str">
        <f t="shared" ca="1" si="638"/>
        <v>372</v>
      </c>
      <c r="T369" s="105">
        <f t="shared" ca="1" si="639"/>
        <v>1364</v>
      </c>
    </row>
    <row r="370" spans="1:20" ht="56.25">
      <c r="A370">
        <f ca="1">IF(B370="","",INDIRECT("減額一覧!B"&amp;$P370))</f>
        <v>316</v>
      </c>
      <c r="B370" s="61">
        <f t="shared" ref="B370" ca="1" si="756">IF(INDIRECT("減額一覧!BB"&amp;P370)=1,INDIRECT("減額一覧!W"&amp;P370),"")</f>
        <v>207</v>
      </c>
      <c r="C370" s="44">
        <f ca="1">IF(B370="","",INDIRECT("減額一覧!C"&amp;$P370))</f>
        <v>372033500</v>
      </c>
      <c r="D370" s="79" t="str">
        <f ca="1">IF($B370="","",INDIRECT("減額一覧!G"&amp;$P370))</f>
        <v>奈良県農業協同組合  代表理事　理事長　田中　稔之</v>
      </c>
      <c r="E370" s="19">
        <f ca="1">IF(B370="","",INDIRECT("減額一覧!H"&amp;P370))</f>
        <v>25</v>
      </c>
      <c r="F370" s="19">
        <f ca="1">IF($B370="","",INDIRECT("減額一覧!AD"&amp;P370))</f>
        <v>11</v>
      </c>
      <c r="G370" s="20">
        <f ca="1">IF($B370="","",INDIRECT("減額一覧!AE"&amp;P370))</f>
        <v>2420</v>
      </c>
      <c r="H370" s="20">
        <f ca="1">IF($B370="","",INDIRECT("減額一覧!AF"&amp;P370))</f>
        <v>1501</v>
      </c>
      <c r="I370" s="32">
        <f ca="1">IF(B370="","",IF(INDIRECT("減額一覧!BM"&amp;P370)=0.08,0.08,0.1))</f>
        <v>0.1</v>
      </c>
      <c r="J370" s="52"/>
      <c r="K370" s="95" t="str">
        <f t="shared" ca="1" si="671"/>
        <v/>
      </c>
      <c r="L370" s="58" t="str">
        <f t="shared" ca="1" si="636"/>
        <v>農集</v>
      </c>
      <c r="N370" s="113" t="str">
        <f t="shared" ca="1" si="753"/>
        <v>市内</v>
      </c>
      <c r="O370" s="114">
        <f t="shared" ref="O370" ca="1" si="757">IF(B370="","",IF(INDIRECT("減額一覧!BM"&amp;P370)=0.08,0.08,0.1))</f>
        <v>0.1</v>
      </c>
      <c r="P370" s="38">
        <v>76</v>
      </c>
      <c r="Q370" s="38">
        <f t="shared" ca="1" si="755"/>
        <v>1</v>
      </c>
      <c r="R370" s="38">
        <f t="shared" ca="1" si="755"/>
        <v>1</v>
      </c>
      <c r="S370" s="66" t="str">
        <f t="shared" ca="1" si="638"/>
        <v>372</v>
      </c>
      <c r="T370" s="105">
        <f t="shared" ca="1" si="639"/>
        <v>1501</v>
      </c>
    </row>
    <row r="371" spans="1:20" ht="56.25">
      <c r="A371">
        <f ca="1">IF(B371="","",INDIRECT("減額一覧!B"&amp;$P371))</f>
        <v>316</v>
      </c>
      <c r="B371" s="61">
        <f t="shared" ref="B371" ca="1" si="758">IF(INDIRECT("減額一覧!BC"&amp;P371)=1,INDIRECT("減額一覧!AG"&amp;P371),"")</f>
        <v>208</v>
      </c>
      <c r="C371" s="36">
        <f ca="1">IF(B371="","",INDIRECT("減額一覧!C"&amp;$P371))</f>
        <v>372033500</v>
      </c>
      <c r="D371" s="80" t="str">
        <f ca="1">IF($B371="","",INDIRECT("減額一覧!G"&amp;$P371))</f>
        <v>奈良県農業協同組合  代表理事　理事長　田中　稔之</v>
      </c>
      <c r="E371" s="19">
        <f ca="1">IF(B371="","",INDIRECT("減額一覧!H"&amp;P371))</f>
        <v>25</v>
      </c>
      <c r="F371" s="19">
        <f ca="1">IF($B371="","",INDIRECT("減額一覧!AN"&amp;P371))</f>
        <v>10</v>
      </c>
      <c r="G371" s="20">
        <f ca="1">IF($B371="","",INDIRECT("減額一覧!AO"&amp;P371))</f>
        <v>2200</v>
      </c>
      <c r="H371" s="20">
        <f ca="1">IF($B371="","",INDIRECT("減額一覧!AP"&amp;P371))</f>
        <v>1364</v>
      </c>
      <c r="I371" s="32">
        <f ca="1">IF(B371="","",IF(INDIRECT("減額一覧!BN"&amp;P371)=0.08,0.08,0.1))</f>
        <v>0.1</v>
      </c>
      <c r="J371" s="52"/>
      <c r="K371" s="95" t="str">
        <f t="shared" ca="1" si="671"/>
        <v/>
      </c>
      <c r="L371" s="58" t="str">
        <f t="shared" ca="1" si="636"/>
        <v>農集</v>
      </c>
      <c r="N371" s="113" t="str">
        <f t="shared" ca="1" si="753"/>
        <v>市内</v>
      </c>
      <c r="O371" s="114">
        <f t="shared" ref="O371" ca="1" si="759">IF(B371="","",IF(INDIRECT("減額一覧!BN"&amp;P371)=0.08,0.08,0.1))</f>
        <v>0.1</v>
      </c>
      <c r="P371" s="38">
        <v>76</v>
      </c>
      <c r="Q371" s="38">
        <f t="shared" ca="1" si="755"/>
        <v>1</v>
      </c>
      <c r="R371" s="38">
        <f t="shared" ca="1" si="755"/>
        <v>1</v>
      </c>
      <c r="S371" s="66" t="str">
        <f t="shared" ca="1" si="638"/>
        <v>372</v>
      </c>
      <c r="T371" s="105">
        <f t="shared" ca="1" si="639"/>
        <v>1364</v>
      </c>
    </row>
    <row r="372" spans="1:20" hidden="1">
      <c r="A372" t="str">
        <f ca="1">IF(B372="","",INDIRECT("減額一覧!B"&amp;$P372))</f>
        <v/>
      </c>
      <c r="B372" s="61" t="str">
        <f t="shared" ref="B372" ca="1" si="760">IF(INDIRECT("減額一覧!BD"&amp;P372)=1,INDIRECT("減額一覧!AQ"&amp;P372),"")</f>
        <v/>
      </c>
      <c r="C372" s="45" t="str">
        <f ca="1">IF(B372="","",INDIRECT("減額一覧!C"&amp;$P372))</f>
        <v/>
      </c>
      <c r="D372" s="79" t="str">
        <f ca="1">IF($B372="","",INDIRECT("減額一覧!G"&amp;$P372))</f>
        <v/>
      </c>
      <c r="E372" s="19" t="str">
        <f ca="1">IF(B372="","",INDIRECT("減額一覧!H"&amp;P372))</f>
        <v/>
      </c>
      <c r="F372" s="19" t="str">
        <f ca="1">IF($B372="","",INDIRECT("減額一覧!AX"&amp;P372))</f>
        <v/>
      </c>
      <c r="G372" s="20" t="str">
        <f ca="1">IF($B372="","",INDIRECT("減額一覧!AY"&amp;P372))</f>
        <v/>
      </c>
      <c r="H372" s="20" t="str">
        <f ca="1">IF($B372="","",INDIRECT("減額一覧!AZ"&amp;P372))</f>
        <v/>
      </c>
      <c r="I372" s="32" t="str">
        <f ca="1">IF(B372="","",IF(INDIRECT("減額一覧!BO"&amp;P372)=0.08,0.08,0.1))</f>
        <v/>
      </c>
      <c r="J372" s="52"/>
      <c r="K372" s="95" t="str">
        <f t="shared" ca="1" si="671"/>
        <v/>
      </c>
      <c r="L372" s="58" t="str">
        <f t="shared" ca="1" si="636"/>
        <v/>
      </c>
      <c r="N372" s="113" t="str">
        <f t="shared" ca="1" si="753"/>
        <v/>
      </c>
      <c r="O372" s="114" t="str">
        <f t="shared" ref="O372" ca="1" si="761">IF(B372="","",IF(INDIRECT("減額一覧!BO"&amp;P372)=0.08,0.08,0.1))</f>
        <v/>
      </c>
      <c r="P372" s="38">
        <v>76</v>
      </c>
      <c r="Q372" s="38" t="str">
        <f t="shared" ca="1" si="755"/>
        <v/>
      </c>
      <c r="R372" s="38" t="str">
        <f t="shared" ca="1" si="755"/>
        <v/>
      </c>
      <c r="S372" s="66" t="str">
        <f t="shared" ca="1" si="638"/>
        <v/>
      </c>
      <c r="T372" s="105" t="str">
        <f t="shared" ca="1" si="639"/>
        <v/>
      </c>
    </row>
    <row r="373" spans="1:20" ht="19.5" thickBot="1">
      <c r="B373" s="64"/>
      <c r="C373" s="41" t="str">
        <f>IF(B373="","",減額一覧!C369)</f>
        <v/>
      </c>
      <c r="D373" s="43"/>
      <c r="E373" s="21"/>
      <c r="F373" s="22" t="s">
        <v>69</v>
      </c>
      <c r="G373" s="23">
        <f t="shared" ref="G373:H373" ca="1" si="762">SUBTOTAL(9,G369:G372)</f>
        <v>6820</v>
      </c>
      <c r="H373" s="23">
        <f t="shared" ca="1" si="762"/>
        <v>4229</v>
      </c>
      <c r="I373" s="30"/>
      <c r="J373" s="53"/>
      <c r="K373" s="96" t="str">
        <f t="shared" si="671"/>
        <v/>
      </c>
      <c r="L373" s="59" t="str">
        <f t="shared" si="636"/>
        <v/>
      </c>
      <c r="N373" s="108" t="str">
        <f t="shared" ref="N373" ca="1" si="763">IF(AND(G373=0,H373=0),"","小計")</f>
        <v>小計</v>
      </c>
      <c r="O373" s="108" t="str">
        <f t="shared" ref="O373" ca="1" si="764">IF(AND(G373=0,H373=0),"","小計")</f>
        <v>小計</v>
      </c>
      <c r="P373" s="38"/>
      <c r="Q373" s="38"/>
      <c r="R373" s="38"/>
      <c r="S373" s="66" t="str">
        <f t="shared" si="638"/>
        <v/>
      </c>
      <c r="T373" s="105" t="str">
        <f t="shared" si="639"/>
        <v/>
      </c>
    </row>
    <row r="374" spans="1:20" ht="19.5" thickTop="1">
      <c r="A374">
        <f ca="1">IF(B374="","",INDIRECT("減額一覧!B"&amp;$P374))</f>
        <v>319</v>
      </c>
      <c r="B374" s="61">
        <f t="shared" ref="B374" ca="1" si="765">IF(INDIRECT("減額一覧!BA"&amp;P374)=1,INDIRECT("減額一覧!M"&amp;P374),"")</f>
        <v>109</v>
      </c>
      <c r="C374" s="36">
        <f ca="1">IF(B374="","",INDIRECT("減額一覧!C"&amp;$P374))</f>
        <v>23167350</v>
      </c>
      <c r="D374" s="78" t="str">
        <f ca="1">IF($B374="","",INDIRECT("減額一覧!G"&amp;$P374))</f>
        <v>永井　亮</v>
      </c>
      <c r="E374" s="19">
        <f ca="1">IF(B374="","",INDIRECT("減額一覧!H"&amp;P374))</f>
        <v>20</v>
      </c>
      <c r="F374" s="19">
        <f ca="1">IF($B374="","",INDIRECT("減額一覧!T"&amp;P374))</f>
        <v>10</v>
      </c>
      <c r="G374" s="20">
        <f ca="1">IF($B374="","",INDIRECT("減額一覧!U"&amp;P374))</f>
        <v>2112</v>
      </c>
      <c r="H374" s="20">
        <f ca="1">IF($B374="","",INDIRECT("減額一覧!V"&amp;P374))</f>
        <v>1160</v>
      </c>
      <c r="I374" s="32">
        <f ca="1">IF(B374="","",IF(INDIRECT("減額一覧!BL"&amp;P374)=0.08,0.08,0.1))</f>
        <v>0.08</v>
      </c>
      <c r="J374" s="51" t="s">
        <v>496</v>
      </c>
      <c r="K374" s="94" t="str">
        <f t="shared" ca="1" si="671"/>
        <v/>
      </c>
      <c r="L374" s="56" t="str">
        <f t="shared" ca="1" si="636"/>
        <v/>
      </c>
      <c r="N374" s="113" t="str">
        <f t="shared" ref="N374:N377" ca="1" si="766">IF(A374="","",IF(A374&gt;3000,"月ヶ瀬",IF(A374&gt;=2000,"都祁","市内")))</f>
        <v>市内</v>
      </c>
      <c r="O374" s="114">
        <f t="shared" ref="O374" ca="1" si="767">IF(B374="","",IF(INDIRECT("減額一覧!BL"&amp;P374)=0.08,0.08,0.1))</f>
        <v>0.08</v>
      </c>
      <c r="P374" s="38">
        <v>77</v>
      </c>
      <c r="Q374" s="38">
        <f t="shared" ref="Q374:R377" ca="1" si="768">IF(G374="","",IF(G374&gt;0,1,""))</f>
        <v>1</v>
      </c>
      <c r="R374" s="38">
        <f t="shared" ca="1" si="768"/>
        <v>1</v>
      </c>
      <c r="S374" s="66" t="str">
        <f t="shared" ca="1" si="638"/>
        <v>023</v>
      </c>
      <c r="T374" s="105" t="str">
        <f t="shared" ca="1" si="639"/>
        <v/>
      </c>
    </row>
    <row r="375" spans="1:20">
      <c r="A375">
        <f ca="1">IF(B375="","",INDIRECT("減額一覧!B"&amp;$P375))</f>
        <v>319</v>
      </c>
      <c r="B375" s="61">
        <f t="shared" ref="B375" ca="1" si="769">IF(INDIRECT("減額一覧!BB"&amp;P375)=1,INDIRECT("減額一覧!W"&amp;P375),"")</f>
        <v>110</v>
      </c>
      <c r="C375" s="44">
        <f ca="1">IF(B375="","",INDIRECT("減額一覧!C"&amp;$P375))</f>
        <v>23167350</v>
      </c>
      <c r="D375" s="79" t="str">
        <f ca="1">IF($B375="","",INDIRECT("減額一覧!G"&amp;$P375))</f>
        <v>永井　亮</v>
      </c>
      <c r="E375" s="19">
        <f ca="1">IF(B375="","",INDIRECT("減額一覧!H"&amp;P375))</f>
        <v>20</v>
      </c>
      <c r="F375" s="19">
        <f ca="1">IF($B375="","",INDIRECT("減額一覧!AD"&amp;P375))</f>
        <v>11</v>
      </c>
      <c r="G375" s="20">
        <f ca="1">IF($B375="","",INDIRECT("減額一覧!AE"&amp;P375))</f>
        <v>2328</v>
      </c>
      <c r="H375" s="20">
        <f ca="1">IF($B375="","",INDIRECT("減額一覧!AF"&amp;P375))</f>
        <v>1276</v>
      </c>
      <c r="I375" s="32">
        <f ca="1">IF(B375="","",IF(INDIRECT("減額一覧!BM"&amp;P375)=0.08,0.08,0.1))</f>
        <v>0.08</v>
      </c>
      <c r="J375" s="52"/>
      <c r="K375" s="95" t="str">
        <f t="shared" ca="1" si="671"/>
        <v/>
      </c>
      <c r="L375" s="58" t="str">
        <f t="shared" ca="1" si="636"/>
        <v/>
      </c>
      <c r="N375" s="113" t="str">
        <f t="shared" ca="1" si="766"/>
        <v>市内</v>
      </c>
      <c r="O375" s="114">
        <f t="shared" ref="O375" ca="1" si="770">IF(B375="","",IF(INDIRECT("減額一覧!BM"&amp;P375)=0.08,0.08,0.1))</f>
        <v>0.08</v>
      </c>
      <c r="P375" s="38">
        <v>77</v>
      </c>
      <c r="Q375" s="38">
        <f t="shared" ca="1" si="768"/>
        <v>1</v>
      </c>
      <c r="R375" s="38">
        <f t="shared" ca="1" si="768"/>
        <v>1</v>
      </c>
      <c r="S375" s="66" t="str">
        <f t="shared" ca="1" si="638"/>
        <v>023</v>
      </c>
      <c r="T375" s="105" t="str">
        <f t="shared" ca="1" si="639"/>
        <v/>
      </c>
    </row>
    <row r="376" spans="1:20">
      <c r="A376">
        <f ca="1">IF(B376="","",INDIRECT("減額一覧!B"&amp;$P376))</f>
        <v>319</v>
      </c>
      <c r="B376" s="61">
        <f t="shared" ref="B376" ca="1" si="771">IF(INDIRECT("減額一覧!BC"&amp;P376)=1,INDIRECT("減額一覧!AG"&amp;P376),"")</f>
        <v>111</v>
      </c>
      <c r="C376" s="36">
        <f ca="1">IF(B376="","",INDIRECT("減額一覧!C"&amp;$P376))</f>
        <v>23167350</v>
      </c>
      <c r="D376" s="80" t="str">
        <f ca="1">IF($B376="","",INDIRECT("減額一覧!G"&amp;$P376))</f>
        <v>永井　亮</v>
      </c>
      <c r="E376" s="19">
        <f ca="1">IF(B376="","",INDIRECT("減額一覧!H"&amp;P376))</f>
        <v>20</v>
      </c>
      <c r="F376" s="19">
        <f ca="1">IF($B376="","",INDIRECT("減額一覧!AN"&amp;P376))</f>
        <v>11</v>
      </c>
      <c r="G376" s="20">
        <f ca="1">IF($B376="","",INDIRECT("減額一覧!AO"&amp;P376))</f>
        <v>2371</v>
      </c>
      <c r="H376" s="20">
        <f ca="1">IF($B376="","",INDIRECT("減額一覧!AP"&amp;P376))</f>
        <v>1298</v>
      </c>
      <c r="I376" s="32">
        <f ca="1">IF(B376="","",IF(INDIRECT("減額一覧!BN"&amp;P376)=0.08,0.08,0.1))</f>
        <v>0.1</v>
      </c>
      <c r="J376" s="52" t="s">
        <v>496</v>
      </c>
      <c r="K376" s="95" t="str">
        <f t="shared" ca="1" si="671"/>
        <v/>
      </c>
      <c r="L376" s="58" t="str">
        <f t="shared" ca="1" si="636"/>
        <v/>
      </c>
      <c r="N376" s="113" t="str">
        <f t="shared" ca="1" si="766"/>
        <v>市内</v>
      </c>
      <c r="O376" s="114">
        <f t="shared" ref="O376" ca="1" si="772">IF(B376="","",IF(INDIRECT("減額一覧!BN"&amp;P376)=0.08,0.08,0.1))</f>
        <v>0.1</v>
      </c>
      <c r="P376" s="38">
        <v>77</v>
      </c>
      <c r="Q376" s="38">
        <f t="shared" ca="1" si="768"/>
        <v>1</v>
      </c>
      <c r="R376" s="38">
        <f t="shared" ca="1" si="768"/>
        <v>1</v>
      </c>
      <c r="S376" s="66" t="str">
        <f t="shared" ca="1" si="638"/>
        <v>023</v>
      </c>
      <c r="T376" s="105" t="str">
        <f t="shared" ca="1" si="639"/>
        <v/>
      </c>
    </row>
    <row r="377" spans="1:20">
      <c r="A377">
        <f ca="1">IF(B377="","",INDIRECT("減額一覧!B"&amp;$P377))</f>
        <v>319</v>
      </c>
      <c r="B377" s="61">
        <f t="shared" ref="B377" ca="1" si="773">IF(INDIRECT("減額一覧!BD"&amp;P377)=1,INDIRECT("減額一覧!AQ"&amp;P377),"")</f>
        <v>112</v>
      </c>
      <c r="C377" s="45">
        <f ca="1">IF(B377="","",INDIRECT("減額一覧!C"&amp;$P377))</f>
        <v>23167350</v>
      </c>
      <c r="D377" s="79" t="str">
        <f ca="1">IF($B377="","",INDIRECT("減額一覧!G"&amp;$P377))</f>
        <v>永井　亮</v>
      </c>
      <c r="E377" s="19">
        <f ca="1">IF(B377="","",INDIRECT("減額一覧!H"&amp;P377))</f>
        <v>20</v>
      </c>
      <c r="F377" s="19">
        <f ca="1">IF($B377="","",INDIRECT("減額一覧!AX"&amp;P377))</f>
        <v>11</v>
      </c>
      <c r="G377" s="20">
        <f ca="1">IF($B377="","",INDIRECT("減額一覧!AY"&amp;P377))</f>
        <v>2420</v>
      </c>
      <c r="H377" s="20">
        <f ca="1">IF($B377="","",INDIRECT("減額一覧!AZ"&amp;P377))</f>
        <v>1298</v>
      </c>
      <c r="I377" s="32">
        <f ca="1">IF(B377="","",IF(INDIRECT("減額一覧!BO"&amp;P377)=0.08,0.08,0.1))</f>
        <v>0.1</v>
      </c>
      <c r="J377" s="52"/>
      <c r="K377" s="95" t="str">
        <f t="shared" ca="1" si="671"/>
        <v/>
      </c>
      <c r="L377" s="58" t="str">
        <f t="shared" ca="1" si="636"/>
        <v/>
      </c>
      <c r="N377" s="113" t="str">
        <f t="shared" ca="1" si="766"/>
        <v>市内</v>
      </c>
      <c r="O377" s="114">
        <f t="shared" ref="O377" ca="1" si="774">IF(B377="","",IF(INDIRECT("減額一覧!BO"&amp;P377)=0.08,0.08,0.1))</f>
        <v>0.1</v>
      </c>
      <c r="P377" s="38">
        <v>77</v>
      </c>
      <c r="Q377" s="38">
        <f t="shared" ca="1" si="768"/>
        <v>1</v>
      </c>
      <c r="R377" s="38">
        <f t="shared" ca="1" si="768"/>
        <v>1</v>
      </c>
      <c r="S377" s="66" t="str">
        <f t="shared" ca="1" si="638"/>
        <v>023</v>
      </c>
      <c r="T377" s="105" t="str">
        <f t="shared" ca="1" si="639"/>
        <v/>
      </c>
    </row>
    <row r="378" spans="1:20" ht="19.5" thickBot="1">
      <c r="B378" s="64"/>
      <c r="C378" s="41" t="str">
        <f>IF(B378="","",減額一覧!C374)</f>
        <v/>
      </c>
      <c r="D378" s="43"/>
      <c r="E378" s="21"/>
      <c r="F378" s="22" t="s">
        <v>69</v>
      </c>
      <c r="G378" s="23">
        <f t="shared" ref="G378:H378" ca="1" si="775">SUBTOTAL(9,G374:G377)</f>
        <v>9231</v>
      </c>
      <c r="H378" s="23">
        <f t="shared" ca="1" si="775"/>
        <v>5032</v>
      </c>
      <c r="I378" s="30"/>
      <c r="J378" s="53"/>
      <c r="K378" s="96" t="str">
        <f t="shared" si="671"/>
        <v/>
      </c>
      <c r="L378" s="59" t="str">
        <f t="shared" si="636"/>
        <v/>
      </c>
      <c r="N378" s="108" t="str">
        <f t="shared" ref="N378" ca="1" si="776">IF(AND(G378=0,H378=0),"","小計")</f>
        <v>小計</v>
      </c>
      <c r="O378" s="108" t="str">
        <f t="shared" ref="O378" ca="1" si="777">IF(AND(G378=0,H378=0),"","小計")</f>
        <v>小計</v>
      </c>
      <c r="P378" s="38"/>
      <c r="Q378" s="38"/>
      <c r="R378" s="38"/>
      <c r="S378" s="66" t="str">
        <f t="shared" si="638"/>
        <v/>
      </c>
      <c r="T378" s="105" t="str">
        <f t="shared" si="639"/>
        <v/>
      </c>
    </row>
    <row r="379" spans="1:20" ht="19.5" thickTop="1">
      <c r="A379">
        <f ca="1">IF(B379="","",INDIRECT("減額一覧!B"&amp;$P379))</f>
        <v>322</v>
      </c>
      <c r="B379" s="61">
        <f t="shared" ref="B379" ca="1" si="778">IF(INDIRECT("減額一覧!BA"&amp;P379)=1,INDIRECT("減額一覧!M"&amp;P379),"")</f>
        <v>207</v>
      </c>
      <c r="C379" s="36">
        <f ca="1">IF(B379="","",INDIRECT("減額一覧!C"&amp;$P379))</f>
        <v>507019000</v>
      </c>
      <c r="D379" s="78" t="str">
        <f ca="1">IF($B379="","",INDIRECT("減額一覧!G"&amp;$P379))</f>
        <v>三坂　幸大</v>
      </c>
      <c r="E379" s="19">
        <f ca="1">IF(B379="","",INDIRECT("減額一覧!H"&amp;P379))</f>
        <v>13</v>
      </c>
      <c r="F379" s="19">
        <f ca="1">IF($B379="","",INDIRECT("減額一覧!T"&amp;P379))</f>
        <v>13</v>
      </c>
      <c r="G379" s="20">
        <f ca="1">IF($B379="","",INDIRECT("減額一覧!U"&amp;P379))</f>
        <v>1413</v>
      </c>
      <c r="H379" s="20">
        <f ca="1">IF($B379="","",INDIRECT("減額一覧!V"&amp;P379))</f>
        <v>1773</v>
      </c>
      <c r="I379" s="32">
        <f ca="1">IF(B379="","",IF(INDIRECT("減額一覧!BL"&amp;P379)=0.08,0.08,0.1))</f>
        <v>0.1</v>
      </c>
      <c r="J379" s="51" t="s">
        <v>531</v>
      </c>
      <c r="K379" s="94" t="str">
        <f t="shared" ca="1" si="671"/>
        <v/>
      </c>
      <c r="L379" s="56" t="str">
        <f t="shared" ca="1" si="636"/>
        <v/>
      </c>
      <c r="N379" s="113" t="str">
        <f t="shared" ref="N379:N382" ca="1" si="779">IF(A379="","",IF(A379&gt;3000,"月ヶ瀬",IF(A379&gt;=2000,"都祁","市内")))</f>
        <v>市内</v>
      </c>
      <c r="O379" s="114">
        <f t="shared" ref="O379" ca="1" si="780">IF(B379="","",IF(INDIRECT("減額一覧!BL"&amp;P379)=0.08,0.08,0.1))</f>
        <v>0.1</v>
      </c>
      <c r="P379" s="38">
        <v>78</v>
      </c>
      <c r="Q379" s="38">
        <f t="shared" ref="Q379:R382" ca="1" si="781">IF(G379="","",IF(G379&gt;0,1,""))</f>
        <v>1</v>
      </c>
      <c r="R379" s="38">
        <f t="shared" ca="1" si="781"/>
        <v>1</v>
      </c>
      <c r="S379" s="66" t="str">
        <f t="shared" ca="1" si="638"/>
        <v>507</v>
      </c>
      <c r="T379" s="105" t="str">
        <f t="shared" ca="1" si="639"/>
        <v/>
      </c>
    </row>
    <row r="380" spans="1:20">
      <c r="A380">
        <f ca="1">IF(B380="","",INDIRECT("減額一覧!B"&amp;$P380))</f>
        <v>322</v>
      </c>
      <c r="B380" s="61">
        <f t="shared" ref="B380" ca="1" si="782">IF(INDIRECT("減額一覧!BB"&amp;P380)=1,INDIRECT("減額一覧!W"&amp;P380),"")</f>
        <v>208</v>
      </c>
      <c r="C380" s="44">
        <f ca="1">IF(B380="","",INDIRECT("減額一覧!C"&amp;$P380))</f>
        <v>507019000</v>
      </c>
      <c r="D380" s="79" t="str">
        <f ca="1">IF($B380="","",INDIRECT("減額一覧!G"&amp;$P380))</f>
        <v>三坂　幸大</v>
      </c>
      <c r="E380" s="19">
        <f ca="1">IF(B380="","",INDIRECT("減額一覧!H"&amp;P380))</f>
        <v>13</v>
      </c>
      <c r="F380" s="19">
        <f ca="1">IF($B380="","",INDIRECT("減額一覧!AD"&amp;P380))</f>
        <v>14</v>
      </c>
      <c r="G380" s="20">
        <f ca="1">IF($B380="","",INDIRECT("減額一覧!AE"&amp;P380))</f>
        <v>1584</v>
      </c>
      <c r="H380" s="20">
        <f ca="1">IF($B380="","",INDIRECT("減額一覧!AF"&amp;P380))</f>
        <v>1910</v>
      </c>
      <c r="I380" s="32">
        <f ca="1">IF(B380="","",IF(INDIRECT("減額一覧!BM"&amp;P380)=0.08,0.08,0.1))</f>
        <v>0.1</v>
      </c>
      <c r="J380" s="52"/>
      <c r="K380" s="95" t="str">
        <f t="shared" ca="1" si="671"/>
        <v/>
      </c>
      <c r="L380" s="58" t="str">
        <f t="shared" ca="1" si="636"/>
        <v/>
      </c>
      <c r="N380" s="113" t="str">
        <f t="shared" ca="1" si="779"/>
        <v>市内</v>
      </c>
      <c r="O380" s="114">
        <f t="shared" ref="O380" ca="1" si="783">IF(B380="","",IF(INDIRECT("減額一覧!BM"&amp;P380)=0.08,0.08,0.1))</f>
        <v>0.1</v>
      </c>
      <c r="P380" s="38">
        <v>78</v>
      </c>
      <c r="Q380" s="38">
        <f t="shared" ca="1" si="781"/>
        <v>1</v>
      </c>
      <c r="R380" s="38">
        <f t="shared" ca="1" si="781"/>
        <v>1</v>
      </c>
      <c r="S380" s="66" t="str">
        <f t="shared" ca="1" si="638"/>
        <v>507</v>
      </c>
      <c r="T380" s="105" t="str">
        <f t="shared" ca="1" si="639"/>
        <v/>
      </c>
    </row>
    <row r="381" spans="1:20" hidden="1">
      <c r="A381" t="str">
        <f ca="1">IF(B381="","",INDIRECT("減額一覧!B"&amp;$P381))</f>
        <v/>
      </c>
      <c r="B381" s="61" t="str">
        <f t="shared" ref="B381" ca="1" si="784">IF(INDIRECT("減額一覧!BC"&amp;P381)=1,INDIRECT("減額一覧!AG"&amp;P381),"")</f>
        <v/>
      </c>
      <c r="C381" s="36" t="str">
        <f ca="1">IF(B381="","",INDIRECT("減額一覧!C"&amp;$P381))</f>
        <v/>
      </c>
      <c r="D381" s="80" t="str">
        <f ca="1">IF($B381="","",INDIRECT("減額一覧!G"&amp;$P381))</f>
        <v/>
      </c>
      <c r="E381" s="19" t="str">
        <f ca="1">IF(B381="","",INDIRECT("減額一覧!H"&amp;P381))</f>
        <v/>
      </c>
      <c r="F381" s="19" t="str">
        <f ca="1">IF($B381="","",INDIRECT("減額一覧!AN"&amp;P381))</f>
        <v/>
      </c>
      <c r="G381" s="20" t="str">
        <f ca="1">IF($B381="","",INDIRECT("減額一覧!AO"&amp;P381))</f>
        <v/>
      </c>
      <c r="H381" s="20" t="str">
        <f ca="1">IF($B381="","",INDIRECT("減額一覧!AP"&amp;P381))</f>
        <v/>
      </c>
      <c r="I381" s="32" t="str">
        <f ca="1">IF(B381="","",IF(INDIRECT("減額一覧!BN"&amp;P381)=0.08,0.08,0.1))</f>
        <v/>
      </c>
      <c r="J381" s="52"/>
      <c r="K381" s="95" t="str">
        <f t="shared" ca="1" si="671"/>
        <v/>
      </c>
      <c r="L381" s="58" t="str">
        <f t="shared" ca="1" si="636"/>
        <v/>
      </c>
      <c r="N381" s="113" t="str">
        <f t="shared" ca="1" si="779"/>
        <v/>
      </c>
      <c r="O381" s="114" t="str">
        <f t="shared" ref="O381" ca="1" si="785">IF(B381="","",IF(INDIRECT("減額一覧!BN"&amp;P381)=0.08,0.08,0.1))</f>
        <v/>
      </c>
      <c r="P381" s="38">
        <v>78</v>
      </c>
      <c r="Q381" s="38" t="str">
        <f t="shared" ca="1" si="781"/>
        <v/>
      </c>
      <c r="R381" s="38" t="str">
        <f t="shared" ca="1" si="781"/>
        <v/>
      </c>
      <c r="S381" s="66" t="str">
        <f t="shared" ca="1" si="638"/>
        <v/>
      </c>
      <c r="T381" s="105" t="str">
        <f t="shared" ca="1" si="639"/>
        <v/>
      </c>
    </row>
    <row r="382" spans="1:20" hidden="1">
      <c r="A382" t="str">
        <f ca="1">IF(B382="","",INDIRECT("減額一覧!B"&amp;$P382))</f>
        <v/>
      </c>
      <c r="B382" s="61" t="str">
        <f t="shared" ref="B382" ca="1" si="786">IF(INDIRECT("減額一覧!BD"&amp;P382)=1,INDIRECT("減額一覧!AQ"&amp;P382),"")</f>
        <v/>
      </c>
      <c r="C382" s="45" t="str">
        <f ca="1">IF(B382="","",INDIRECT("減額一覧!C"&amp;$P382))</f>
        <v/>
      </c>
      <c r="D382" s="79" t="str">
        <f ca="1">IF($B382="","",INDIRECT("減額一覧!G"&amp;$P382))</f>
        <v/>
      </c>
      <c r="E382" s="19" t="str">
        <f ca="1">IF(B382="","",INDIRECT("減額一覧!H"&amp;P382))</f>
        <v/>
      </c>
      <c r="F382" s="19" t="str">
        <f ca="1">IF($B382="","",INDIRECT("減額一覧!AX"&amp;P382))</f>
        <v/>
      </c>
      <c r="G382" s="20" t="str">
        <f ca="1">IF($B382="","",INDIRECT("減額一覧!AY"&amp;P382))</f>
        <v/>
      </c>
      <c r="H382" s="20" t="str">
        <f ca="1">IF($B382="","",INDIRECT("減額一覧!AZ"&amp;P382))</f>
        <v/>
      </c>
      <c r="I382" s="32" t="str">
        <f ca="1">IF(B382="","",IF(INDIRECT("減額一覧!BO"&amp;P382)=0.08,0.08,0.1))</f>
        <v/>
      </c>
      <c r="J382" s="52"/>
      <c r="K382" s="95" t="str">
        <f t="shared" ca="1" si="671"/>
        <v/>
      </c>
      <c r="L382" s="58" t="str">
        <f t="shared" ca="1" si="636"/>
        <v/>
      </c>
      <c r="N382" s="113" t="str">
        <f t="shared" ca="1" si="779"/>
        <v/>
      </c>
      <c r="O382" s="114" t="str">
        <f t="shared" ref="O382" ca="1" si="787">IF(B382="","",IF(INDIRECT("減額一覧!BO"&amp;P382)=0.08,0.08,0.1))</f>
        <v/>
      </c>
      <c r="P382" s="38">
        <v>78</v>
      </c>
      <c r="Q382" s="38" t="str">
        <f t="shared" ca="1" si="781"/>
        <v/>
      </c>
      <c r="R382" s="38" t="str">
        <f t="shared" ca="1" si="781"/>
        <v/>
      </c>
      <c r="S382" s="66" t="str">
        <f t="shared" ca="1" si="638"/>
        <v/>
      </c>
      <c r="T382" s="105" t="str">
        <f t="shared" ca="1" si="639"/>
        <v/>
      </c>
    </row>
    <row r="383" spans="1:20" ht="19.5" thickBot="1">
      <c r="B383" s="64"/>
      <c r="C383" s="41" t="str">
        <f>IF(B383="","",減額一覧!C379)</f>
        <v/>
      </c>
      <c r="D383" s="43"/>
      <c r="E383" s="21"/>
      <c r="F383" s="22" t="s">
        <v>69</v>
      </c>
      <c r="G383" s="23">
        <f t="shared" ref="G383:H383" ca="1" si="788">SUBTOTAL(9,G379:G382)</f>
        <v>2997</v>
      </c>
      <c r="H383" s="23">
        <f t="shared" ca="1" si="788"/>
        <v>3683</v>
      </c>
      <c r="I383" s="30"/>
      <c r="J383" s="53"/>
      <c r="K383" s="96" t="str">
        <f t="shared" si="671"/>
        <v/>
      </c>
      <c r="L383" s="59" t="str">
        <f t="shared" si="636"/>
        <v/>
      </c>
      <c r="N383" s="108" t="str">
        <f t="shared" ref="N383" ca="1" si="789">IF(AND(G383=0,H383=0),"","小計")</f>
        <v>小計</v>
      </c>
      <c r="O383" s="108" t="str">
        <f t="shared" ref="O383" ca="1" si="790">IF(AND(G383=0,H383=0),"","小計")</f>
        <v>小計</v>
      </c>
      <c r="P383" s="38"/>
      <c r="Q383" s="38"/>
      <c r="R383" s="38"/>
      <c r="S383" s="66" t="str">
        <f t="shared" si="638"/>
        <v/>
      </c>
      <c r="T383" s="105" t="str">
        <f t="shared" si="639"/>
        <v/>
      </c>
    </row>
    <row r="384" spans="1:20" ht="19.5" thickTop="1">
      <c r="A384">
        <f ca="1">IF(B384="","",INDIRECT("減額一覧!B"&amp;$P384))</f>
        <v>323</v>
      </c>
      <c r="B384" s="61">
        <f t="shared" ref="B384" ca="1" si="791">IF(INDIRECT("減額一覧!BA"&amp;P384)=1,INDIRECT("減額一覧!M"&amp;P384),"")</f>
        <v>206</v>
      </c>
      <c r="C384" s="36">
        <f ca="1">IF(B384="","",INDIRECT("減額一覧!C"&amp;$P384))</f>
        <v>257074000</v>
      </c>
      <c r="D384" s="78" t="str">
        <f ca="1">IF($B384="","",INDIRECT("減額一覧!G"&amp;$P384))</f>
        <v>飛澤　佐美子</v>
      </c>
      <c r="E384" s="19">
        <f ca="1">IF(B384="","",INDIRECT("減額一覧!H"&amp;P384))</f>
        <v>13</v>
      </c>
      <c r="F384" s="19">
        <f ca="1">IF($B384="","",INDIRECT("減額一覧!T"&amp;P384))</f>
        <v>37</v>
      </c>
      <c r="G384" s="20">
        <f ca="1">IF($B384="","",INDIRECT("減額一覧!U"&amp;P384))</f>
        <v>7926</v>
      </c>
      <c r="H384" s="20">
        <f ca="1">IF($B384="","",INDIRECT("減額一覧!V"&amp;P384))</f>
        <v>0</v>
      </c>
      <c r="I384" s="32">
        <f ca="1">IF(B384="","",IF(INDIRECT("減額一覧!BL"&amp;P384)=0.08,0.08,0.1))</f>
        <v>0.1</v>
      </c>
      <c r="J384" s="51" t="s">
        <v>532</v>
      </c>
      <c r="K384" s="94" t="str">
        <f t="shared" ca="1" si="671"/>
        <v/>
      </c>
      <c r="L384" s="56" t="str">
        <f t="shared" ca="1" si="636"/>
        <v/>
      </c>
      <c r="N384" s="113" t="str">
        <f t="shared" ref="N384:N387" ca="1" si="792">IF(A384="","",IF(A384&gt;3000,"月ヶ瀬",IF(A384&gt;=2000,"都祁","市内")))</f>
        <v>市内</v>
      </c>
      <c r="O384" s="114">
        <f t="shared" ref="O384" ca="1" si="793">IF(B384="","",IF(INDIRECT("減額一覧!BL"&amp;P384)=0.08,0.08,0.1))</f>
        <v>0.1</v>
      </c>
      <c r="P384" s="38">
        <v>79</v>
      </c>
      <c r="Q384" s="38">
        <f t="shared" ref="Q384:R387" ca="1" si="794">IF(G384="","",IF(G384&gt;0,1,""))</f>
        <v>1</v>
      </c>
      <c r="R384" s="38" t="str">
        <f t="shared" ca="1" si="794"/>
        <v/>
      </c>
      <c r="S384" s="66" t="str">
        <f t="shared" ca="1" si="638"/>
        <v>257</v>
      </c>
      <c r="T384" s="105" t="str">
        <f t="shared" ca="1" si="639"/>
        <v/>
      </c>
    </row>
    <row r="385" spans="1:20">
      <c r="A385">
        <f ca="1">IF(B385="","",INDIRECT("減額一覧!B"&amp;$P385))</f>
        <v>323</v>
      </c>
      <c r="B385" s="61">
        <f t="shared" ref="B385" ca="1" si="795">IF(INDIRECT("減額一覧!BB"&amp;P385)=1,INDIRECT("減額一覧!W"&amp;P385),"")</f>
        <v>207</v>
      </c>
      <c r="C385" s="44">
        <f ca="1">IF(B385="","",INDIRECT("減額一覧!C"&amp;$P385))</f>
        <v>257074000</v>
      </c>
      <c r="D385" s="79" t="str">
        <f ca="1">IF($B385="","",INDIRECT("減額一覧!G"&amp;$P385))</f>
        <v>飛澤　佐美子</v>
      </c>
      <c r="E385" s="19">
        <f ca="1">IF(B385="","",INDIRECT("減額一覧!H"&amp;P385))</f>
        <v>13</v>
      </c>
      <c r="F385" s="19">
        <f ca="1">IF($B385="","",INDIRECT("減額一覧!AD"&amp;P385))</f>
        <v>38</v>
      </c>
      <c r="G385" s="20">
        <f ca="1">IF($B385="","",INDIRECT("減額一覧!AE"&amp;P385))</f>
        <v>8162</v>
      </c>
      <c r="H385" s="20">
        <f ca="1">IF($B385="","",INDIRECT("減額一覧!AF"&amp;P385))</f>
        <v>0</v>
      </c>
      <c r="I385" s="32">
        <f ca="1">IF(B385="","",IF(INDIRECT("減額一覧!BM"&amp;P385)=0.08,0.08,0.1))</f>
        <v>0.1</v>
      </c>
      <c r="J385" s="52"/>
      <c r="K385" s="95" t="str">
        <f t="shared" ca="1" si="671"/>
        <v/>
      </c>
      <c r="L385" s="58" t="str">
        <f t="shared" ca="1" si="636"/>
        <v/>
      </c>
      <c r="N385" s="113" t="str">
        <f t="shared" ca="1" si="792"/>
        <v>市内</v>
      </c>
      <c r="O385" s="114">
        <f t="shared" ref="O385" ca="1" si="796">IF(B385="","",IF(INDIRECT("減額一覧!BM"&amp;P385)=0.08,0.08,0.1))</f>
        <v>0.1</v>
      </c>
      <c r="P385" s="38">
        <v>79</v>
      </c>
      <c r="Q385" s="38">
        <f t="shared" ca="1" si="794"/>
        <v>1</v>
      </c>
      <c r="R385" s="38" t="str">
        <f t="shared" ca="1" si="794"/>
        <v/>
      </c>
      <c r="S385" s="66" t="str">
        <f t="shared" ca="1" si="638"/>
        <v>257</v>
      </c>
      <c r="T385" s="105" t="str">
        <f t="shared" ca="1" si="639"/>
        <v/>
      </c>
    </row>
    <row r="386" spans="1:20" hidden="1">
      <c r="A386" t="str">
        <f ca="1">IF(B386="","",INDIRECT("減額一覧!B"&amp;$P386))</f>
        <v/>
      </c>
      <c r="B386" s="61" t="str">
        <f t="shared" ref="B386" ca="1" si="797">IF(INDIRECT("減額一覧!BC"&amp;P386)=1,INDIRECT("減額一覧!AG"&amp;P386),"")</f>
        <v/>
      </c>
      <c r="C386" s="36" t="str">
        <f ca="1">IF(B386="","",INDIRECT("減額一覧!C"&amp;$P386))</f>
        <v/>
      </c>
      <c r="D386" s="80" t="str">
        <f ca="1">IF($B386="","",INDIRECT("減額一覧!G"&amp;$P386))</f>
        <v/>
      </c>
      <c r="E386" s="19" t="str">
        <f ca="1">IF(B386="","",INDIRECT("減額一覧!H"&amp;P386))</f>
        <v/>
      </c>
      <c r="F386" s="19" t="str">
        <f ca="1">IF($B386="","",INDIRECT("減額一覧!AN"&amp;P386))</f>
        <v/>
      </c>
      <c r="G386" s="20" t="str">
        <f ca="1">IF($B386="","",INDIRECT("減額一覧!AO"&amp;P386))</f>
        <v/>
      </c>
      <c r="H386" s="20" t="str">
        <f ca="1">IF($B386="","",INDIRECT("減額一覧!AP"&amp;P386))</f>
        <v/>
      </c>
      <c r="I386" s="32" t="str">
        <f ca="1">IF(B386="","",IF(INDIRECT("減額一覧!BN"&amp;P386)=0.08,0.08,0.1))</f>
        <v/>
      </c>
      <c r="J386" s="52"/>
      <c r="K386" s="95" t="str">
        <f t="shared" ca="1" si="671"/>
        <v/>
      </c>
      <c r="L386" s="58" t="str">
        <f t="shared" ca="1" si="636"/>
        <v/>
      </c>
      <c r="N386" s="113" t="str">
        <f t="shared" ca="1" si="792"/>
        <v/>
      </c>
      <c r="O386" s="114" t="str">
        <f t="shared" ref="O386" ca="1" si="798">IF(B386="","",IF(INDIRECT("減額一覧!BN"&amp;P386)=0.08,0.08,0.1))</f>
        <v/>
      </c>
      <c r="P386" s="38">
        <v>79</v>
      </c>
      <c r="Q386" s="38" t="str">
        <f t="shared" ca="1" si="794"/>
        <v/>
      </c>
      <c r="R386" s="38" t="str">
        <f t="shared" ca="1" si="794"/>
        <v/>
      </c>
      <c r="S386" s="66" t="str">
        <f t="shared" ca="1" si="638"/>
        <v/>
      </c>
      <c r="T386" s="105" t="str">
        <f t="shared" ca="1" si="639"/>
        <v/>
      </c>
    </row>
    <row r="387" spans="1:20" hidden="1">
      <c r="A387" t="str">
        <f ca="1">IF(B387="","",INDIRECT("減額一覧!B"&amp;$P387))</f>
        <v/>
      </c>
      <c r="B387" s="61" t="str">
        <f t="shared" ref="B387" ca="1" si="799">IF(INDIRECT("減額一覧!BD"&amp;P387)=1,INDIRECT("減額一覧!AQ"&amp;P387),"")</f>
        <v/>
      </c>
      <c r="C387" s="45" t="str">
        <f ca="1">IF(B387="","",INDIRECT("減額一覧!C"&amp;$P387))</f>
        <v/>
      </c>
      <c r="D387" s="79" t="str">
        <f ca="1">IF($B387="","",INDIRECT("減額一覧!G"&amp;$P387))</f>
        <v/>
      </c>
      <c r="E387" s="19" t="str">
        <f ca="1">IF(B387="","",INDIRECT("減額一覧!H"&amp;P387))</f>
        <v/>
      </c>
      <c r="F387" s="19" t="str">
        <f ca="1">IF($B387="","",INDIRECT("減額一覧!AX"&amp;P387))</f>
        <v/>
      </c>
      <c r="G387" s="20" t="str">
        <f ca="1">IF($B387="","",INDIRECT("減額一覧!AY"&amp;P387))</f>
        <v/>
      </c>
      <c r="H387" s="20" t="str">
        <f ca="1">IF($B387="","",INDIRECT("減額一覧!AZ"&amp;P387))</f>
        <v/>
      </c>
      <c r="I387" s="32" t="str">
        <f ca="1">IF(B387="","",IF(INDIRECT("減額一覧!BO"&amp;P387)=0.08,0.08,0.1))</f>
        <v/>
      </c>
      <c r="J387" s="52"/>
      <c r="K387" s="95" t="str">
        <f t="shared" ca="1" si="671"/>
        <v/>
      </c>
      <c r="L387" s="58" t="str">
        <f t="shared" ca="1" si="636"/>
        <v/>
      </c>
      <c r="N387" s="113" t="str">
        <f t="shared" ca="1" si="792"/>
        <v/>
      </c>
      <c r="O387" s="114" t="str">
        <f t="shared" ref="O387" ca="1" si="800">IF(B387="","",IF(INDIRECT("減額一覧!BO"&amp;P387)=0.08,0.08,0.1))</f>
        <v/>
      </c>
      <c r="P387" s="38">
        <v>79</v>
      </c>
      <c r="Q387" s="38" t="str">
        <f t="shared" ca="1" si="794"/>
        <v/>
      </c>
      <c r="R387" s="38" t="str">
        <f t="shared" ca="1" si="794"/>
        <v/>
      </c>
      <c r="S387" s="66" t="str">
        <f t="shared" ca="1" si="638"/>
        <v/>
      </c>
      <c r="T387" s="105" t="str">
        <f t="shared" ca="1" si="639"/>
        <v/>
      </c>
    </row>
    <row r="388" spans="1:20" ht="19.5" thickBot="1">
      <c r="B388" s="64"/>
      <c r="C388" s="41" t="str">
        <f>IF(B388="","",減額一覧!C384)</f>
        <v/>
      </c>
      <c r="D388" s="43"/>
      <c r="E388" s="21"/>
      <c r="F388" s="22" t="s">
        <v>69</v>
      </c>
      <c r="G388" s="23">
        <f t="shared" ref="G388:H388" ca="1" si="801">SUBTOTAL(9,G384:G387)</f>
        <v>16088</v>
      </c>
      <c r="H388" s="23">
        <f t="shared" ca="1" si="801"/>
        <v>0</v>
      </c>
      <c r="I388" s="30"/>
      <c r="J388" s="53"/>
      <c r="K388" s="96" t="str">
        <f t="shared" si="671"/>
        <v/>
      </c>
      <c r="L388" s="59" t="str">
        <f t="shared" si="636"/>
        <v/>
      </c>
      <c r="N388" s="108" t="str">
        <f t="shared" ref="N388" ca="1" si="802">IF(AND(G388=0,H388=0),"","小計")</f>
        <v>小計</v>
      </c>
      <c r="O388" s="108" t="str">
        <f t="shared" ref="O388" ca="1" si="803">IF(AND(G388=0,H388=0),"","小計")</f>
        <v>小計</v>
      </c>
      <c r="P388" s="38"/>
      <c r="Q388" s="38"/>
      <c r="R388" s="38"/>
      <c r="S388" s="66" t="str">
        <f t="shared" si="638"/>
        <v/>
      </c>
      <c r="T388" s="105" t="str">
        <f t="shared" si="639"/>
        <v/>
      </c>
    </row>
    <row r="389" spans="1:20" ht="19.5" thickTop="1">
      <c r="A389">
        <f ca="1">IF(B389="","",INDIRECT("減額一覧!B"&amp;$P389))</f>
        <v>324</v>
      </c>
      <c r="B389" s="61">
        <f t="shared" ref="B389" ca="1" si="804">IF(INDIRECT("減額一覧!BA"&amp;P389)=1,INDIRECT("減額一覧!M"&amp;P389),"")</f>
        <v>205</v>
      </c>
      <c r="C389" s="36">
        <f ca="1">IF(B389="","",INDIRECT("減額一覧!C"&amp;$P389))</f>
        <v>138022000</v>
      </c>
      <c r="D389" s="78" t="str">
        <f ca="1">IF($B389="","",INDIRECT("減額一覧!G"&amp;$P389))</f>
        <v>森　照子</v>
      </c>
      <c r="E389" s="19">
        <f ca="1">IF(B389="","",INDIRECT("減額一覧!H"&amp;P389))</f>
        <v>13</v>
      </c>
      <c r="F389" s="19">
        <f ca="1">IF($B389="","",INDIRECT("減額一覧!T"&amp;P389))</f>
        <v>7</v>
      </c>
      <c r="G389" s="20">
        <f ca="1">IF($B389="","",INDIRECT("減額一覧!U"&amp;P389))</f>
        <v>1392</v>
      </c>
      <c r="H389" s="20">
        <f ca="1">IF($B389="","",INDIRECT("減額一覧!V"&amp;P389))</f>
        <v>955</v>
      </c>
      <c r="I389" s="32">
        <f ca="1">IF(B389="","",IF(INDIRECT("減額一覧!BL"&amp;P389)=0.08,0.08,0.1))</f>
        <v>0.1</v>
      </c>
      <c r="J389" s="51" t="s">
        <v>497</v>
      </c>
      <c r="K389" s="94" t="str">
        <f t="shared" ca="1" si="671"/>
        <v/>
      </c>
      <c r="L389" s="56" t="str">
        <f t="shared" ref="L389:L452" ca="1" si="805">IF(OR(S389="370",S389="371",S389="372",S389="373",S389="374",S389="375",S389="376",S389="377",S389="378",S389="379",S389="380",S389="039",S389="389"),"農集","")</f>
        <v/>
      </c>
      <c r="N389" s="113" t="str">
        <f t="shared" ref="N389:N392" ca="1" si="806">IF(A389="","",IF(A389&gt;3000,"月ヶ瀬",IF(A389&gt;=2000,"都祁","市内")))</f>
        <v>市内</v>
      </c>
      <c r="O389" s="114">
        <f t="shared" ref="O389" ca="1" si="807">IF(B389="","",IF(INDIRECT("減額一覧!BL"&amp;P389)=0.08,0.08,0.1))</f>
        <v>0.1</v>
      </c>
      <c r="P389" s="38">
        <v>80</v>
      </c>
      <c r="Q389" s="38">
        <f t="shared" ref="Q389:R392" ca="1" si="808">IF(G389="","",IF(G389&gt;0,1,""))</f>
        <v>1</v>
      </c>
      <c r="R389" s="38">
        <f t="shared" ca="1" si="808"/>
        <v>1</v>
      </c>
      <c r="S389" s="66" t="str">
        <f t="shared" ref="S389:S452" ca="1" si="809">IF(C389="","",LEFT(TEXT(C389,"000000000"),3))</f>
        <v>138</v>
      </c>
      <c r="T389" s="105" t="str">
        <f t="shared" ref="T389:T452" ca="1" si="810">IF(L389="","",IF(H389=0,"",H389))</f>
        <v/>
      </c>
    </row>
    <row r="390" spans="1:20">
      <c r="A390">
        <f ca="1">IF(B390="","",INDIRECT("減額一覧!B"&amp;$P390))</f>
        <v>324</v>
      </c>
      <c r="B390" s="61">
        <f t="shared" ref="B390" ca="1" si="811">IF(INDIRECT("減額一覧!BB"&amp;P390)=1,INDIRECT("減額一覧!W"&amp;P390),"")</f>
        <v>206</v>
      </c>
      <c r="C390" s="44">
        <f ca="1">IF(B390="","",INDIRECT("減額一覧!C"&amp;$P390))</f>
        <v>138022000</v>
      </c>
      <c r="D390" s="79" t="str">
        <f ca="1">IF($B390="","",INDIRECT("減額一覧!G"&amp;$P390))</f>
        <v>森　照子</v>
      </c>
      <c r="E390" s="19">
        <f ca="1">IF(B390="","",INDIRECT("減額一覧!H"&amp;P390))</f>
        <v>13</v>
      </c>
      <c r="F390" s="19">
        <f ca="1">IF($B390="","",INDIRECT("減額一覧!AD"&amp;P390))</f>
        <v>8</v>
      </c>
      <c r="G390" s="20">
        <f ca="1">IF($B390="","",INDIRECT("減額一覧!AE"&amp;P390))</f>
        <v>1612</v>
      </c>
      <c r="H390" s="20">
        <f ca="1">IF($B390="","",INDIRECT("減額一覧!AF"&amp;P390))</f>
        <v>1092</v>
      </c>
      <c r="I390" s="32">
        <f ca="1">IF(B390="","",IF(INDIRECT("減額一覧!BM"&amp;P390)=0.08,0.08,0.1))</f>
        <v>0.1</v>
      </c>
      <c r="J390" s="52"/>
      <c r="K390" s="95" t="str">
        <f t="shared" ca="1" si="671"/>
        <v/>
      </c>
      <c r="L390" s="58" t="str">
        <f t="shared" ca="1" si="805"/>
        <v/>
      </c>
      <c r="N390" s="113" t="str">
        <f t="shared" ca="1" si="806"/>
        <v>市内</v>
      </c>
      <c r="O390" s="114">
        <f t="shared" ref="O390" ca="1" si="812">IF(B390="","",IF(INDIRECT("減額一覧!BM"&amp;P390)=0.08,0.08,0.1))</f>
        <v>0.1</v>
      </c>
      <c r="P390" s="38">
        <v>80</v>
      </c>
      <c r="Q390" s="38">
        <f t="shared" ca="1" si="808"/>
        <v>1</v>
      </c>
      <c r="R390" s="38">
        <f t="shared" ca="1" si="808"/>
        <v>1</v>
      </c>
      <c r="S390" s="66" t="str">
        <f t="shared" ca="1" si="809"/>
        <v>138</v>
      </c>
      <c r="T390" s="105" t="str">
        <f t="shared" ca="1" si="810"/>
        <v/>
      </c>
    </row>
    <row r="391" spans="1:20">
      <c r="A391">
        <f ca="1">IF(B391="","",INDIRECT("減額一覧!B"&amp;$P391))</f>
        <v>324</v>
      </c>
      <c r="B391" s="61">
        <f t="shared" ref="B391" ca="1" si="813">IF(INDIRECT("減額一覧!BC"&amp;P391)=1,INDIRECT("減額一覧!AG"&amp;P391),"")</f>
        <v>207</v>
      </c>
      <c r="C391" s="36">
        <f ca="1">IF(B391="","",INDIRECT("減額一覧!C"&amp;$P391))</f>
        <v>138022000</v>
      </c>
      <c r="D391" s="80" t="str">
        <f ca="1">IF($B391="","",INDIRECT("減額一覧!G"&amp;$P391))</f>
        <v>森　照子</v>
      </c>
      <c r="E391" s="19">
        <f ca="1">IF(B391="","",INDIRECT("減額一覧!H"&amp;P391))</f>
        <v>13</v>
      </c>
      <c r="F391" s="19">
        <f ca="1">IF($B391="","",INDIRECT("減額一覧!AN"&amp;P391))</f>
        <v>9</v>
      </c>
      <c r="G391" s="20">
        <f ca="1">IF($B391="","",INDIRECT("減額一覧!AO"&amp;P391))</f>
        <v>1881</v>
      </c>
      <c r="H391" s="20">
        <f ca="1">IF($B391="","",INDIRECT("減額一覧!AP"&amp;P391))</f>
        <v>1227</v>
      </c>
      <c r="I391" s="32">
        <f ca="1">IF(B391="","",IF(INDIRECT("減額一覧!BN"&amp;P391)=0.08,0.08,0.1))</f>
        <v>0.1</v>
      </c>
      <c r="J391" s="52"/>
      <c r="K391" s="95" t="str">
        <f t="shared" ca="1" si="671"/>
        <v/>
      </c>
      <c r="L391" s="58" t="str">
        <f t="shared" ca="1" si="805"/>
        <v/>
      </c>
      <c r="N391" s="113" t="str">
        <f t="shared" ca="1" si="806"/>
        <v>市内</v>
      </c>
      <c r="O391" s="114">
        <f t="shared" ref="O391" ca="1" si="814">IF(B391="","",IF(INDIRECT("減額一覧!BN"&amp;P391)=0.08,0.08,0.1))</f>
        <v>0.1</v>
      </c>
      <c r="P391" s="38">
        <v>80</v>
      </c>
      <c r="Q391" s="38">
        <f t="shared" ca="1" si="808"/>
        <v>1</v>
      </c>
      <c r="R391" s="38">
        <f t="shared" ca="1" si="808"/>
        <v>1</v>
      </c>
      <c r="S391" s="66" t="str">
        <f t="shared" ca="1" si="809"/>
        <v>138</v>
      </c>
      <c r="T391" s="105" t="str">
        <f t="shared" ca="1" si="810"/>
        <v/>
      </c>
    </row>
    <row r="392" spans="1:20">
      <c r="A392">
        <f ca="1">IF(B392="","",INDIRECT("減額一覧!B"&amp;$P392))</f>
        <v>324</v>
      </c>
      <c r="B392" s="61">
        <f t="shared" ref="B392" ca="1" si="815">IF(INDIRECT("減額一覧!BD"&amp;P392)=1,INDIRECT("減額一覧!AQ"&amp;P392),"")</f>
        <v>208</v>
      </c>
      <c r="C392" s="45">
        <f ca="1">IF(B392="","",INDIRECT("減額一覧!C"&amp;$P392))</f>
        <v>138022000</v>
      </c>
      <c r="D392" s="79" t="str">
        <f ca="1">IF($B392="","",INDIRECT("減額一覧!G"&amp;$P392))</f>
        <v>森　照子</v>
      </c>
      <c r="E392" s="19">
        <f ca="1">IF(B392="","",INDIRECT("減額一覧!H"&amp;P392))</f>
        <v>13</v>
      </c>
      <c r="F392" s="19">
        <f ca="1">IF($B392="","",INDIRECT("減額一覧!AX"&amp;P392))</f>
        <v>9</v>
      </c>
      <c r="G392" s="20">
        <f ca="1">IF($B392="","",INDIRECT("減額一覧!AY"&amp;P392))</f>
        <v>1881</v>
      </c>
      <c r="H392" s="20">
        <f ca="1">IF($B392="","",INDIRECT("減額一覧!AZ"&amp;P392))</f>
        <v>1227</v>
      </c>
      <c r="I392" s="32">
        <f ca="1">IF(B392="","",IF(INDIRECT("減額一覧!BO"&amp;P392)=0.08,0.08,0.1))</f>
        <v>0.1</v>
      </c>
      <c r="J392" s="52"/>
      <c r="K392" s="95" t="str">
        <f t="shared" ca="1" si="671"/>
        <v/>
      </c>
      <c r="L392" s="58" t="str">
        <f t="shared" ca="1" si="805"/>
        <v/>
      </c>
      <c r="N392" s="113" t="str">
        <f t="shared" ca="1" si="806"/>
        <v>市内</v>
      </c>
      <c r="O392" s="114">
        <f t="shared" ref="O392" ca="1" si="816">IF(B392="","",IF(INDIRECT("減額一覧!BO"&amp;P392)=0.08,0.08,0.1))</f>
        <v>0.1</v>
      </c>
      <c r="P392" s="38">
        <v>80</v>
      </c>
      <c r="Q392" s="38">
        <f t="shared" ca="1" si="808"/>
        <v>1</v>
      </c>
      <c r="R392" s="38">
        <f t="shared" ca="1" si="808"/>
        <v>1</v>
      </c>
      <c r="S392" s="66" t="str">
        <f t="shared" ca="1" si="809"/>
        <v>138</v>
      </c>
      <c r="T392" s="105" t="str">
        <f t="shared" ca="1" si="810"/>
        <v/>
      </c>
    </row>
    <row r="393" spans="1:20" ht="19.5" thickBot="1">
      <c r="B393" s="64"/>
      <c r="C393" s="41" t="str">
        <f>IF(B393="","",減額一覧!C389)</f>
        <v/>
      </c>
      <c r="D393" s="43"/>
      <c r="E393" s="21"/>
      <c r="F393" s="22" t="s">
        <v>69</v>
      </c>
      <c r="G393" s="23">
        <f t="shared" ref="G393:H393" ca="1" si="817">SUBTOTAL(9,G389:G392)</f>
        <v>6766</v>
      </c>
      <c r="H393" s="23">
        <f t="shared" ca="1" si="817"/>
        <v>4501</v>
      </c>
      <c r="I393" s="30"/>
      <c r="J393" s="53"/>
      <c r="K393" s="96" t="str">
        <f t="shared" si="671"/>
        <v/>
      </c>
      <c r="L393" s="59" t="str">
        <f t="shared" si="805"/>
        <v/>
      </c>
      <c r="N393" s="108" t="str">
        <f t="shared" ref="N393" ca="1" si="818">IF(AND(G393=0,H393=0),"","小計")</f>
        <v>小計</v>
      </c>
      <c r="O393" s="108" t="str">
        <f t="shared" ref="O393" ca="1" si="819">IF(AND(G393=0,H393=0),"","小計")</f>
        <v>小計</v>
      </c>
      <c r="P393" s="38"/>
      <c r="Q393" s="38"/>
      <c r="R393" s="38"/>
      <c r="S393" s="66" t="str">
        <f t="shared" si="809"/>
        <v/>
      </c>
      <c r="T393" s="105" t="str">
        <f t="shared" si="810"/>
        <v/>
      </c>
    </row>
    <row r="394" spans="1:20" ht="19.5" thickTop="1">
      <c r="A394">
        <f ca="1">IF(B394="","",INDIRECT("減額一覧!B"&amp;$P394))</f>
        <v>325</v>
      </c>
      <c r="B394" s="61">
        <f t="shared" ref="B394" ca="1" si="820">IF(INDIRECT("減額一覧!BA"&amp;P394)=1,INDIRECT("減額一覧!M"&amp;P394),"")</f>
        <v>206</v>
      </c>
      <c r="C394" s="36">
        <f ca="1">IF(B394="","",INDIRECT("減額一覧!C"&amp;$P394))</f>
        <v>695104000</v>
      </c>
      <c r="D394" s="78" t="str">
        <f ca="1">IF($B394="","",INDIRECT("減額一覧!G"&amp;$P394))</f>
        <v>武居　敏朗</v>
      </c>
      <c r="E394" s="19">
        <f ca="1">IF(B394="","",INDIRECT("減額一覧!H"&amp;P394))</f>
        <v>20</v>
      </c>
      <c r="F394" s="19">
        <f ca="1">IF($B394="","",INDIRECT("減額一覧!T"&amp;P394))</f>
        <v>2</v>
      </c>
      <c r="G394" s="20">
        <f ca="1">IF($B394="","",INDIRECT("減額一覧!U"&amp;P394))</f>
        <v>341</v>
      </c>
      <c r="H394" s="20">
        <f ca="1">IF($B394="","",INDIRECT("減額一覧!V"&amp;P394))</f>
        <v>273</v>
      </c>
      <c r="I394" s="32">
        <f ca="1">IF(B394="","",IF(INDIRECT("減額一覧!BL"&amp;P394)=0.08,0.08,0.1))</f>
        <v>0.1</v>
      </c>
      <c r="J394" s="51" t="s">
        <v>498</v>
      </c>
      <c r="K394" s="94" t="str">
        <f t="shared" ca="1" si="671"/>
        <v/>
      </c>
      <c r="L394" s="56" t="str">
        <f t="shared" ca="1" si="805"/>
        <v/>
      </c>
      <c r="N394" s="113" t="str">
        <f t="shared" ref="N394:N397" ca="1" si="821">IF(A394="","",IF(A394&gt;3000,"月ヶ瀬",IF(A394&gt;=2000,"都祁","市内")))</f>
        <v>市内</v>
      </c>
      <c r="O394" s="114">
        <f t="shared" ref="O394" ca="1" si="822">IF(B394="","",IF(INDIRECT("減額一覧!BL"&amp;P394)=0.08,0.08,0.1))</f>
        <v>0.1</v>
      </c>
      <c r="P394" s="38">
        <v>81</v>
      </c>
      <c r="Q394" s="38">
        <f t="shared" ref="Q394:R397" ca="1" si="823">IF(G394="","",IF(G394&gt;0,1,""))</f>
        <v>1</v>
      </c>
      <c r="R394" s="38">
        <f t="shared" ca="1" si="823"/>
        <v>1</v>
      </c>
      <c r="S394" s="66" t="str">
        <f t="shared" ca="1" si="809"/>
        <v>695</v>
      </c>
      <c r="T394" s="105" t="str">
        <f t="shared" ca="1" si="810"/>
        <v/>
      </c>
    </row>
    <row r="395" spans="1:20">
      <c r="A395">
        <f ca="1">IF(B395="","",INDIRECT("減額一覧!B"&amp;$P395))</f>
        <v>325</v>
      </c>
      <c r="B395" s="61">
        <f t="shared" ref="B395" ca="1" si="824">IF(INDIRECT("減額一覧!BB"&amp;P395)=1,INDIRECT("減額一覧!W"&amp;P395),"")</f>
        <v>207</v>
      </c>
      <c r="C395" s="44">
        <f ca="1">IF(B395="","",INDIRECT("減額一覧!C"&amp;$P395))</f>
        <v>695104000</v>
      </c>
      <c r="D395" s="79" t="str">
        <f ca="1">IF($B395="","",INDIRECT("減額一覧!G"&amp;$P395))</f>
        <v>武居　敏朗</v>
      </c>
      <c r="E395" s="19">
        <f ca="1">IF(B395="","",INDIRECT("減額一覧!H"&amp;P395))</f>
        <v>20</v>
      </c>
      <c r="F395" s="19">
        <f ca="1">IF($B395="","",INDIRECT("減額一覧!AD"&amp;P395))</f>
        <v>2</v>
      </c>
      <c r="G395" s="20">
        <f ca="1">IF($B395="","",INDIRECT("減額一覧!AE"&amp;P395))</f>
        <v>341</v>
      </c>
      <c r="H395" s="20">
        <f ca="1">IF($B395="","",INDIRECT("減額一覧!AF"&amp;P395))</f>
        <v>273</v>
      </c>
      <c r="I395" s="32">
        <f ca="1">IF(B395="","",IF(INDIRECT("減額一覧!BM"&amp;P395)=0.08,0.08,0.1))</f>
        <v>0.1</v>
      </c>
      <c r="J395" s="52"/>
      <c r="K395" s="95" t="str">
        <f t="shared" ca="1" si="671"/>
        <v/>
      </c>
      <c r="L395" s="58" t="str">
        <f t="shared" ca="1" si="805"/>
        <v/>
      </c>
      <c r="N395" s="113" t="str">
        <f t="shared" ca="1" si="821"/>
        <v>市内</v>
      </c>
      <c r="O395" s="114">
        <f t="shared" ref="O395" ca="1" si="825">IF(B395="","",IF(INDIRECT("減額一覧!BM"&amp;P395)=0.08,0.08,0.1))</f>
        <v>0.1</v>
      </c>
      <c r="P395" s="38">
        <v>81</v>
      </c>
      <c r="Q395" s="38">
        <f t="shared" ca="1" si="823"/>
        <v>1</v>
      </c>
      <c r="R395" s="38">
        <f t="shared" ca="1" si="823"/>
        <v>1</v>
      </c>
      <c r="S395" s="66" t="str">
        <f t="shared" ca="1" si="809"/>
        <v>695</v>
      </c>
      <c r="T395" s="105" t="str">
        <f t="shared" ca="1" si="810"/>
        <v/>
      </c>
    </row>
    <row r="396" spans="1:20">
      <c r="A396">
        <f ca="1">IF(B396="","",INDIRECT("減額一覧!B"&amp;$P396))</f>
        <v>325</v>
      </c>
      <c r="B396" s="61">
        <f t="shared" ref="B396" ca="1" si="826">IF(INDIRECT("減額一覧!BC"&amp;P396)=1,INDIRECT("減額一覧!AG"&amp;P396),"")</f>
        <v>208</v>
      </c>
      <c r="C396" s="36">
        <f ca="1">IF(B396="","",INDIRECT("減額一覧!C"&amp;$P396))</f>
        <v>695104000</v>
      </c>
      <c r="D396" s="80" t="str">
        <f ca="1">IF($B396="","",INDIRECT("減額一覧!G"&amp;$P396))</f>
        <v>武居　敏朗</v>
      </c>
      <c r="E396" s="19">
        <f ca="1">IF(B396="","",INDIRECT("減額一覧!H"&amp;P396))</f>
        <v>20</v>
      </c>
      <c r="F396" s="19">
        <f ca="1">IF($B396="","",INDIRECT("減額一覧!AN"&amp;P396))</f>
        <v>23</v>
      </c>
      <c r="G396" s="20">
        <f ca="1">IF($B396="","",INDIRECT("減額一覧!AO"&amp;P396))</f>
        <v>4763</v>
      </c>
      <c r="H396" s="20">
        <f ca="1">IF($B396="","",INDIRECT("減額一覧!AP"&amp;P396))</f>
        <v>3137</v>
      </c>
      <c r="I396" s="32">
        <f ca="1">IF(B396="","",IF(INDIRECT("減額一覧!BN"&amp;P396)=0.08,0.08,0.1))</f>
        <v>0.1</v>
      </c>
      <c r="J396" s="52"/>
      <c r="K396" s="95" t="str">
        <f t="shared" ca="1" si="671"/>
        <v/>
      </c>
      <c r="L396" s="58" t="str">
        <f t="shared" ca="1" si="805"/>
        <v/>
      </c>
      <c r="N396" s="113" t="str">
        <f t="shared" ca="1" si="821"/>
        <v>市内</v>
      </c>
      <c r="O396" s="114">
        <f t="shared" ref="O396" ca="1" si="827">IF(B396="","",IF(INDIRECT("減額一覧!BN"&amp;P396)=0.08,0.08,0.1))</f>
        <v>0.1</v>
      </c>
      <c r="P396" s="38">
        <v>81</v>
      </c>
      <c r="Q396" s="38">
        <f t="shared" ca="1" si="823"/>
        <v>1</v>
      </c>
      <c r="R396" s="38">
        <f t="shared" ca="1" si="823"/>
        <v>1</v>
      </c>
      <c r="S396" s="66" t="str">
        <f t="shared" ca="1" si="809"/>
        <v>695</v>
      </c>
      <c r="T396" s="105" t="str">
        <f t="shared" ca="1" si="810"/>
        <v/>
      </c>
    </row>
    <row r="397" spans="1:20" hidden="1">
      <c r="A397" t="str">
        <f ca="1">IF(B397="","",INDIRECT("減額一覧!B"&amp;$P397))</f>
        <v/>
      </c>
      <c r="B397" s="61" t="str">
        <f t="shared" ref="B397" ca="1" si="828">IF(INDIRECT("減額一覧!BD"&amp;P397)=1,INDIRECT("減額一覧!AQ"&amp;P397),"")</f>
        <v/>
      </c>
      <c r="C397" s="45" t="str">
        <f ca="1">IF(B397="","",INDIRECT("減額一覧!C"&amp;$P397))</f>
        <v/>
      </c>
      <c r="D397" s="79" t="str">
        <f ca="1">IF($B397="","",INDIRECT("減額一覧!G"&amp;$P397))</f>
        <v/>
      </c>
      <c r="E397" s="19" t="str">
        <f ca="1">IF(B397="","",INDIRECT("減額一覧!H"&amp;P397))</f>
        <v/>
      </c>
      <c r="F397" s="19" t="str">
        <f ca="1">IF($B397="","",INDIRECT("減額一覧!AX"&amp;P397))</f>
        <v/>
      </c>
      <c r="G397" s="20" t="str">
        <f ca="1">IF($B397="","",INDIRECT("減額一覧!AY"&amp;P397))</f>
        <v/>
      </c>
      <c r="H397" s="20" t="str">
        <f ca="1">IF($B397="","",INDIRECT("減額一覧!AZ"&amp;P397))</f>
        <v/>
      </c>
      <c r="I397" s="32" t="str">
        <f ca="1">IF(B397="","",IF(INDIRECT("減額一覧!BO"&amp;P397)=0.08,0.08,0.1))</f>
        <v/>
      </c>
      <c r="J397" s="52"/>
      <c r="K397" s="95" t="str">
        <f t="shared" ca="1" si="671"/>
        <v/>
      </c>
      <c r="L397" s="58" t="str">
        <f t="shared" ca="1" si="805"/>
        <v/>
      </c>
      <c r="N397" s="113" t="str">
        <f t="shared" ca="1" si="821"/>
        <v/>
      </c>
      <c r="O397" s="114" t="str">
        <f t="shared" ref="O397" ca="1" si="829">IF(B397="","",IF(INDIRECT("減額一覧!BO"&amp;P397)=0.08,0.08,0.1))</f>
        <v/>
      </c>
      <c r="P397" s="38">
        <v>81</v>
      </c>
      <c r="Q397" s="38" t="str">
        <f t="shared" ca="1" si="823"/>
        <v/>
      </c>
      <c r="R397" s="38" t="str">
        <f t="shared" ca="1" si="823"/>
        <v/>
      </c>
      <c r="S397" s="66" t="str">
        <f t="shared" ca="1" si="809"/>
        <v/>
      </c>
      <c r="T397" s="105" t="str">
        <f t="shared" ca="1" si="810"/>
        <v/>
      </c>
    </row>
    <row r="398" spans="1:20" ht="19.5" thickBot="1">
      <c r="B398" s="64"/>
      <c r="C398" s="41" t="str">
        <f>IF(B398="","",減額一覧!C394)</f>
        <v/>
      </c>
      <c r="D398" s="43"/>
      <c r="E398" s="21"/>
      <c r="F398" s="22" t="s">
        <v>69</v>
      </c>
      <c r="G398" s="23">
        <f t="shared" ref="G398:H398" ca="1" si="830">SUBTOTAL(9,G394:G397)</f>
        <v>5445</v>
      </c>
      <c r="H398" s="23">
        <f t="shared" ca="1" si="830"/>
        <v>3683</v>
      </c>
      <c r="I398" s="30"/>
      <c r="J398" s="53"/>
      <c r="K398" s="96" t="str">
        <f t="shared" si="671"/>
        <v/>
      </c>
      <c r="L398" s="59" t="str">
        <f t="shared" si="805"/>
        <v/>
      </c>
      <c r="N398" s="108" t="str">
        <f t="shared" ref="N398" ca="1" si="831">IF(AND(G398=0,H398=0),"","小計")</f>
        <v>小計</v>
      </c>
      <c r="O398" s="108" t="str">
        <f t="shared" ref="O398" ca="1" si="832">IF(AND(G398=0,H398=0),"","小計")</f>
        <v>小計</v>
      </c>
      <c r="P398" s="38"/>
      <c r="Q398" s="38"/>
      <c r="R398" s="38"/>
      <c r="S398" s="66" t="str">
        <f t="shared" si="809"/>
        <v/>
      </c>
      <c r="T398" s="105" t="str">
        <f t="shared" si="810"/>
        <v/>
      </c>
    </row>
    <row r="399" spans="1:20" ht="19.5" thickTop="1">
      <c r="A399">
        <f ca="1">IF(B399="","",INDIRECT("減額一覧!B"&amp;$P399))</f>
        <v>326</v>
      </c>
      <c r="B399" s="61">
        <f t="shared" ref="B399" ca="1" si="833">IF(INDIRECT("減額一覧!BA"&amp;P399)=1,INDIRECT("減額一覧!M"&amp;P399),"")</f>
        <v>208</v>
      </c>
      <c r="C399" s="36">
        <f ca="1">IF(B399="","",INDIRECT("減額一覧!C"&amp;$P399))</f>
        <v>316092000</v>
      </c>
      <c r="D399" s="78" t="str">
        <f ca="1">IF($B399="","",INDIRECT("減額一覧!G"&amp;$P399))</f>
        <v>山本　裕子</v>
      </c>
      <c r="E399" s="19">
        <f ca="1">IF(B399="","",INDIRECT("減額一覧!H"&amp;P399))</f>
        <v>13</v>
      </c>
      <c r="F399" s="19">
        <f ca="1">IF($B399="","",INDIRECT("減額一覧!T"&amp;P399))</f>
        <v>14</v>
      </c>
      <c r="G399" s="20">
        <f ca="1">IF($B399="","",INDIRECT("減額一覧!U"&amp;P399))</f>
        <v>3080</v>
      </c>
      <c r="H399" s="20">
        <f ca="1">IF($B399="","",INDIRECT("減額一覧!V"&amp;P399))</f>
        <v>1909</v>
      </c>
      <c r="I399" s="32">
        <f ca="1">IF(B399="","",IF(INDIRECT("減額一覧!BL"&amp;P399)=0.08,0.08,0.1))</f>
        <v>0.1</v>
      </c>
      <c r="J399" s="51" t="s">
        <v>533</v>
      </c>
      <c r="K399" s="94" t="str">
        <f t="shared" ca="1" si="671"/>
        <v/>
      </c>
      <c r="L399" s="56" t="str">
        <f t="shared" ca="1" si="805"/>
        <v/>
      </c>
      <c r="N399" s="113" t="str">
        <f t="shared" ref="N399:N402" ca="1" si="834">IF(A399="","",IF(A399&gt;3000,"月ヶ瀬",IF(A399&gt;=2000,"都祁","市内")))</f>
        <v>市内</v>
      </c>
      <c r="O399" s="114">
        <f t="shared" ref="O399" ca="1" si="835">IF(B399="","",IF(INDIRECT("減額一覧!BL"&amp;P399)=0.08,0.08,0.1))</f>
        <v>0.1</v>
      </c>
      <c r="P399" s="38">
        <v>82</v>
      </c>
      <c r="Q399" s="38">
        <f t="shared" ref="Q399:R402" ca="1" si="836">IF(G399="","",IF(G399&gt;0,1,""))</f>
        <v>1</v>
      </c>
      <c r="R399" s="38">
        <f t="shared" ca="1" si="836"/>
        <v>1</v>
      </c>
      <c r="S399" s="66" t="str">
        <f t="shared" ca="1" si="809"/>
        <v>316</v>
      </c>
      <c r="T399" s="105" t="str">
        <f t="shared" ca="1" si="810"/>
        <v/>
      </c>
    </row>
    <row r="400" spans="1:20" hidden="1">
      <c r="A400" t="str">
        <f ca="1">IF(B400="","",INDIRECT("減額一覧!B"&amp;$P400))</f>
        <v/>
      </c>
      <c r="B400" s="61" t="str">
        <f t="shared" ref="B400" ca="1" si="837">IF(INDIRECT("減額一覧!BB"&amp;P400)=1,INDIRECT("減額一覧!W"&amp;P400),"")</f>
        <v/>
      </c>
      <c r="C400" s="44" t="str">
        <f ca="1">IF(B400="","",INDIRECT("減額一覧!C"&amp;$P400))</f>
        <v/>
      </c>
      <c r="D400" s="79" t="str">
        <f ca="1">IF($B400="","",INDIRECT("減額一覧!G"&amp;$P400))</f>
        <v/>
      </c>
      <c r="E400" s="19" t="str">
        <f ca="1">IF(B400="","",INDIRECT("減額一覧!H"&amp;P400))</f>
        <v/>
      </c>
      <c r="F400" s="19" t="str">
        <f ca="1">IF($B400="","",INDIRECT("減額一覧!AD"&amp;P400))</f>
        <v/>
      </c>
      <c r="G400" s="20" t="str">
        <f ca="1">IF($B400="","",INDIRECT("減額一覧!AE"&amp;P400))</f>
        <v/>
      </c>
      <c r="H400" s="20" t="str">
        <f ca="1">IF($B400="","",INDIRECT("減額一覧!AF"&amp;P400))</f>
        <v/>
      </c>
      <c r="I400" s="32" t="str">
        <f ca="1">IF(B400="","",IF(INDIRECT("減額一覧!BM"&amp;P400)=0.08,0.08,0.1))</f>
        <v/>
      </c>
      <c r="J400" s="52"/>
      <c r="K400" s="95" t="str">
        <f t="shared" ca="1" si="671"/>
        <v/>
      </c>
      <c r="L400" s="58" t="str">
        <f t="shared" ca="1" si="805"/>
        <v/>
      </c>
      <c r="N400" s="113" t="str">
        <f t="shared" ca="1" si="834"/>
        <v/>
      </c>
      <c r="O400" s="114" t="str">
        <f t="shared" ref="O400" ca="1" si="838">IF(B400="","",IF(INDIRECT("減額一覧!BM"&amp;P400)=0.08,0.08,0.1))</f>
        <v/>
      </c>
      <c r="P400" s="38">
        <v>82</v>
      </c>
      <c r="Q400" s="38" t="str">
        <f t="shared" ca="1" si="836"/>
        <v/>
      </c>
      <c r="R400" s="38" t="str">
        <f t="shared" ca="1" si="836"/>
        <v/>
      </c>
      <c r="S400" s="66" t="str">
        <f t="shared" ca="1" si="809"/>
        <v/>
      </c>
      <c r="T400" s="105" t="str">
        <f t="shared" ca="1" si="810"/>
        <v/>
      </c>
    </row>
    <row r="401" spans="1:20" hidden="1">
      <c r="A401" t="str">
        <f ca="1">IF(B401="","",INDIRECT("減額一覧!B"&amp;$P401))</f>
        <v/>
      </c>
      <c r="B401" s="61" t="str">
        <f t="shared" ref="B401" ca="1" si="839">IF(INDIRECT("減額一覧!BC"&amp;P401)=1,INDIRECT("減額一覧!AG"&amp;P401),"")</f>
        <v/>
      </c>
      <c r="C401" s="36" t="str">
        <f ca="1">IF(B401="","",INDIRECT("減額一覧!C"&amp;$P401))</f>
        <v/>
      </c>
      <c r="D401" s="80" t="str">
        <f ca="1">IF($B401="","",INDIRECT("減額一覧!G"&amp;$P401))</f>
        <v/>
      </c>
      <c r="E401" s="19" t="str">
        <f ca="1">IF(B401="","",INDIRECT("減額一覧!H"&amp;P401))</f>
        <v/>
      </c>
      <c r="F401" s="19" t="str">
        <f ca="1">IF($B401="","",INDIRECT("減額一覧!AN"&amp;P401))</f>
        <v/>
      </c>
      <c r="G401" s="20" t="str">
        <f ca="1">IF($B401="","",INDIRECT("減額一覧!AO"&amp;P401))</f>
        <v/>
      </c>
      <c r="H401" s="20" t="str">
        <f ca="1">IF($B401="","",INDIRECT("減額一覧!AP"&amp;P401))</f>
        <v/>
      </c>
      <c r="I401" s="32" t="str">
        <f ca="1">IF(B401="","",IF(INDIRECT("減額一覧!BN"&amp;P401)=0.08,0.08,0.1))</f>
        <v/>
      </c>
      <c r="J401" s="52"/>
      <c r="K401" s="95" t="str">
        <f t="shared" ca="1" si="671"/>
        <v/>
      </c>
      <c r="L401" s="58" t="str">
        <f t="shared" ca="1" si="805"/>
        <v/>
      </c>
      <c r="N401" s="113" t="str">
        <f t="shared" ca="1" si="834"/>
        <v/>
      </c>
      <c r="O401" s="114" t="str">
        <f t="shared" ref="O401" ca="1" si="840">IF(B401="","",IF(INDIRECT("減額一覧!BN"&amp;P401)=0.08,0.08,0.1))</f>
        <v/>
      </c>
      <c r="P401" s="38">
        <v>82</v>
      </c>
      <c r="Q401" s="38" t="str">
        <f t="shared" ca="1" si="836"/>
        <v/>
      </c>
      <c r="R401" s="38" t="str">
        <f t="shared" ca="1" si="836"/>
        <v/>
      </c>
      <c r="S401" s="66" t="str">
        <f t="shared" ca="1" si="809"/>
        <v/>
      </c>
      <c r="T401" s="105" t="str">
        <f t="shared" ca="1" si="810"/>
        <v/>
      </c>
    </row>
    <row r="402" spans="1:20" hidden="1">
      <c r="A402" t="str">
        <f ca="1">IF(B402="","",INDIRECT("減額一覧!B"&amp;$P402))</f>
        <v/>
      </c>
      <c r="B402" s="61" t="str">
        <f t="shared" ref="B402" ca="1" si="841">IF(INDIRECT("減額一覧!BD"&amp;P402)=1,INDIRECT("減額一覧!AQ"&amp;P402),"")</f>
        <v/>
      </c>
      <c r="C402" s="45" t="str">
        <f ca="1">IF(B402="","",INDIRECT("減額一覧!C"&amp;$P402))</f>
        <v/>
      </c>
      <c r="D402" s="79" t="str">
        <f ca="1">IF($B402="","",INDIRECT("減額一覧!G"&amp;$P402))</f>
        <v/>
      </c>
      <c r="E402" s="19" t="str">
        <f ca="1">IF(B402="","",INDIRECT("減額一覧!H"&amp;P402))</f>
        <v/>
      </c>
      <c r="F402" s="19" t="str">
        <f ca="1">IF($B402="","",INDIRECT("減額一覧!AX"&amp;P402))</f>
        <v/>
      </c>
      <c r="G402" s="20" t="str">
        <f ca="1">IF($B402="","",INDIRECT("減額一覧!AY"&amp;P402))</f>
        <v/>
      </c>
      <c r="H402" s="20" t="str">
        <f ca="1">IF($B402="","",INDIRECT("減額一覧!AZ"&amp;P402))</f>
        <v/>
      </c>
      <c r="I402" s="32" t="str">
        <f ca="1">IF(B402="","",IF(INDIRECT("減額一覧!BO"&amp;P402)=0.08,0.08,0.1))</f>
        <v/>
      </c>
      <c r="J402" s="52"/>
      <c r="K402" s="95" t="str">
        <f t="shared" ref="K402:K465" ca="1" si="842">IF(A402="","",IF(A402&gt;3000,"月ヶ瀬",IF(A402&gt;=2000,"都祁","")))</f>
        <v/>
      </c>
      <c r="L402" s="58" t="str">
        <f t="shared" ca="1" si="805"/>
        <v/>
      </c>
      <c r="N402" s="113" t="str">
        <f t="shared" ca="1" si="834"/>
        <v/>
      </c>
      <c r="O402" s="114" t="str">
        <f t="shared" ref="O402" ca="1" si="843">IF(B402="","",IF(INDIRECT("減額一覧!BO"&amp;P402)=0.08,0.08,0.1))</f>
        <v/>
      </c>
      <c r="P402" s="38">
        <v>82</v>
      </c>
      <c r="Q402" s="38" t="str">
        <f t="shared" ca="1" si="836"/>
        <v/>
      </c>
      <c r="R402" s="38" t="str">
        <f t="shared" ca="1" si="836"/>
        <v/>
      </c>
      <c r="S402" s="66" t="str">
        <f t="shared" ca="1" si="809"/>
        <v/>
      </c>
      <c r="T402" s="105" t="str">
        <f t="shared" ca="1" si="810"/>
        <v/>
      </c>
    </row>
    <row r="403" spans="1:20" ht="19.5" thickBot="1">
      <c r="B403" s="64"/>
      <c r="C403" s="41" t="str">
        <f>IF(B403="","",減額一覧!C399)</f>
        <v/>
      </c>
      <c r="D403" s="43"/>
      <c r="E403" s="21"/>
      <c r="F403" s="22" t="s">
        <v>69</v>
      </c>
      <c r="G403" s="23">
        <f t="shared" ref="G403:H403" ca="1" si="844">SUBTOTAL(9,G399:G402)</f>
        <v>3080</v>
      </c>
      <c r="H403" s="23">
        <f t="shared" ca="1" si="844"/>
        <v>1909</v>
      </c>
      <c r="I403" s="30"/>
      <c r="J403" s="53"/>
      <c r="K403" s="96" t="str">
        <f t="shared" si="842"/>
        <v/>
      </c>
      <c r="L403" s="59" t="str">
        <f t="shared" si="805"/>
        <v/>
      </c>
      <c r="N403" s="108" t="str">
        <f t="shared" ref="N403" ca="1" si="845">IF(AND(G403=0,H403=0),"","小計")</f>
        <v>小計</v>
      </c>
      <c r="O403" s="108" t="str">
        <f t="shared" ref="O403" ca="1" si="846">IF(AND(G403=0,H403=0),"","小計")</f>
        <v>小計</v>
      </c>
      <c r="P403" s="38"/>
      <c r="Q403" s="38"/>
      <c r="R403" s="38"/>
      <c r="S403" s="66" t="str">
        <f t="shared" si="809"/>
        <v/>
      </c>
      <c r="T403" s="105" t="str">
        <f t="shared" si="810"/>
        <v/>
      </c>
    </row>
    <row r="404" spans="1:20" ht="19.5" thickTop="1">
      <c r="A404">
        <f ca="1">IF(B404="","",INDIRECT("減額一覧!B"&amp;$P404))</f>
        <v>327</v>
      </c>
      <c r="B404" s="61">
        <f t="shared" ref="B404" ca="1" si="847">IF(INDIRECT("減額一覧!BA"&amp;P404)=1,INDIRECT("減額一覧!M"&amp;P404),"")</f>
        <v>206</v>
      </c>
      <c r="C404" s="36">
        <f ca="1">IF(B404="","",INDIRECT("減額一覧!C"&amp;$P404))</f>
        <v>249003000</v>
      </c>
      <c r="D404" s="78" t="str">
        <f ca="1">IF($B404="","",INDIRECT("減額一覧!G"&amp;$P404))</f>
        <v>浅越　正人</v>
      </c>
      <c r="E404" s="19">
        <f ca="1">IF(B404="","",INDIRECT("減額一覧!H"&amp;P404))</f>
        <v>20</v>
      </c>
      <c r="F404" s="19">
        <f ca="1">IF($B404="","",INDIRECT("減額一覧!T"&amp;P404))</f>
        <v>17</v>
      </c>
      <c r="G404" s="20">
        <f ca="1">IF($B404="","",INDIRECT("減額一覧!U"&amp;P404))</f>
        <v>3921</v>
      </c>
      <c r="H404" s="20">
        <f ca="1">IF($B404="","",INDIRECT("減額一覧!V"&amp;P404))</f>
        <v>2319</v>
      </c>
      <c r="I404" s="32">
        <f ca="1">IF(B404="","",IF(INDIRECT("減額一覧!BL"&amp;P404)=0.08,0.08,0.1))</f>
        <v>0.1</v>
      </c>
      <c r="J404" s="51" t="s">
        <v>499</v>
      </c>
      <c r="K404" s="94" t="str">
        <f t="shared" ca="1" si="842"/>
        <v/>
      </c>
      <c r="L404" s="56" t="str">
        <f t="shared" ca="1" si="805"/>
        <v/>
      </c>
      <c r="N404" s="113" t="str">
        <f t="shared" ref="N404:N407" ca="1" si="848">IF(A404="","",IF(A404&gt;3000,"月ヶ瀬",IF(A404&gt;=2000,"都祁","市内")))</f>
        <v>市内</v>
      </c>
      <c r="O404" s="114">
        <f t="shared" ref="O404" ca="1" si="849">IF(B404="","",IF(INDIRECT("減額一覧!BL"&amp;P404)=0.08,0.08,0.1))</f>
        <v>0.1</v>
      </c>
      <c r="P404" s="38">
        <v>83</v>
      </c>
      <c r="Q404" s="38">
        <f t="shared" ref="Q404:R407" ca="1" si="850">IF(G404="","",IF(G404&gt;0,1,""))</f>
        <v>1</v>
      </c>
      <c r="R404" s="38">
        <f t="shared" ca="1" si="850"/>
        <v>1</v>
      </c>
      <c r="S404" s="66" t="str">
        <f t="shared" ca="1" si="809"/>
        <v>249</v>
      </c>
      <c r="T404" s="105" t="str">
        <f t="shared" ca="1" si="810"/>
        <v/>
      </c>
    </row>
    <row r="405" spans="1:20" hidden="1">
      <c r="A405" t="str">
        <f ca="1">IF(B405="","",INDIRECT("減額一覧!B"&amp;$P405))</f>
        <v/>
      </c>
      <c r="B405" s="61" t="str">
        <f t="shared" ref="B405" ca="1" si="851">IF(INDIRECT("減額一覧!BB"&amp;P405)=1,INDIRECT("減額一覧!W"&amp;P405),"")</f>
        <v/>
      </c>
      <c r="C405" s="44" t="str">
        <f ca="1">IF(B405="","",INDIRECT("減額一覧!C"&amp;$P405))</f>
        <v/>
      </c>
      <c r="D405" s="79" t="str">
        <f ca="1">IF($B405="","",INDIRECT("減額一覧!G"&amp;$P405))</f>
        <v/>
      </c>
      <c r="E405" s="19" t="str">
        <f ca="1">IF(B405="","",INDIRECT("減額一覧!H"&amp;P405))</f>
        <v/>
      </c>
      <c r="F405" s="19" t="str">
        <f ca="1">IF($B405="","",INDIRECT("減額一覧!AD"&amp;P405))</f>
        <v/>
      </c>
      <c r="G405" s="20" t="str">
        <f ca="1">IF($B405="","",INDIRECT("減額一覧!AE"&amp;P405))</f>
        <v/>
      </c>
      <c r="H405" s="20" t="str">
        <f ca="1">IF($B405="","",INDIRECT("減額一覧!AF"&amp;P405))</f>
        <v/>
      </c>
      <c r="I405" s="32" t="str">
        <f ca="1">IF(B405="","",IF(INDIRECT("減額一覧!BM"&amp;P405)=0.08,0.08,0.1))</f>
        <v/>
      </c>
      <c r="J405" s="52"/>
      <c r="K405" s="95" t="str">
        <f t="shared" ca="1" si="842"/>
        <v/>
      </c>
      <c r="L405" s="58" t="str">
        <f t="shared" ca="1" si="805"/>
        <v/>
      </c>
      <c r="N405" s="113" t="str">
        <f t="shared" ca="1" si="848"/>
        <v/>
      </c>
      <c r="O405" s="114" t="str">
        <f t="shared" ref="O405" ca="1" si="852">IF(B405="","",IF(INDIRECT("減額一覧!BM"&amp;P405)=0.08,0.08,0.1))</f>
        <v/>
      </c>
      <c r="P405" s="38">
        <v>83</v>
      </c>
      <c r="Q405" s="38" t="str">
        <f t="shared" ca="1" si="850"/>
        <v/>
      </c>
      <c r="R405" s="38" t="str">
        <f t="shared" ca="1" si="850"/>
        <v/>
      </c>
      <c r="S405" s="66" t="str">
        <f t="shared" ca="1" si="809"/>
        <v/>
      </c>
      <c r="T405" s="105" t="str">
        <f t="shared" ca="1" si="810"/>
        <v/>
      </c>
    </row>
    <row r="406" spans="1:20" hidden="1">
      <c r="A406" t="str">
        <f ca="1">IF(B406="","",INDIRECT("減額一覧!B"&amp;$P406))</f>
        <v/>
      </c>
      <c r="B406" s="61" t="str">
        <f t="shared" ref="B406" ca="1" si="853">IF(INDIRECT("減額一覧!BC"&amp;P406)=1,INDIRECT("減額一覧!AG"&amp;P406),"")</f>
        <v/>
      </c>
      <c r="C406" s="36" t="str">
        <f ca="1">IF(B406="","",INDIRECT("減額一覧!C"&amp;$P406))</f>
        <v/>
      </c>
      <c r="D406" s="80" t="str">
        <f ca="1">IF($B406="","",INDIRECT("減額一覧!G"&amp;$P406))</f>
        <v/>
      </c>
      <c r="E406" s="19" t="str">
        <f ca="1">IF(B406="","",INDIRECT("減額一覧!H"&amp;P406))</f>
        <v/>
      </c>
      <c r="F406" s="19" t="str">
        <f ca="1">IF($B406="","",INDIRECT("減額一覧!AN"&amp;P406))</f>
        <v/>
      </c>
      <c r="G406" s="20" t="str">
        <f ca="1">IF($B406="","",INDIRECT("減額一覧!AO"&amp;P406))</f>
        <v/>
      </c>
      <c r="H406" s="20" t="str">
        <f ca="1">IF($B406="","",INDIRECT("減額一覧!AP"&amp;P406))</f>
        <v/>
      </c>
      <c r="I406" s="32" t="str">
        <f ca="1">IF(B406="","",IF(INDIRECT("減額一覧!BN"&amp;P406)=0.08,0.08,0.1))</f>
        <v/>
      </c>
      <c r="J406" s="52"/>
      <c r="K406" s="95" t="str">
        <f t="shared" ca="1" si="842"/>
        <v/>
      </c>
      <c r="L406" s="58" t="str">
        <f t="shared" ca="1" si="805"/>
        <v/>
      </c>
      <c r="N406" s="113" t="str">
        <f t="shared" ca="1" si="848"/>
        <v/>
      </c>
      <c r="O406" s="114" t="str">
        <f t="shared" ref="O406" ca="1" si="854">IF(B406="","",IF(INDIRECT("減額一覧!BN"&amp;P406)=0.08,0.08,0.1))</f>
        <v/>
      </c>
      <c r="P406" s="38">
        <v>83</v>
      </c>
      <c r="Q406" s="38" t="str">
        <f t="shared" ca="1" si="850"/>
        <v/>
      </c>
      <c r="R406" s="38" t="str">
        <f t="shared" ca="1" si="850"/>
        <v/>
      </c>
      <c r="S406" s="66" t="str">
        <f t="shared" ca="1" si="809"/>
        <v/>
      </c>
      <c r="T406" s="105" t="str">
        <f t="shared" ca="1" si="810"/>
        <v/>
      </c>
    </row>
    <row r="407" spans="1:20" hidden="1">
      <c r="A407" t="str">
        <f ca="1">IF(B407="","",INDIRECT("減額一覧!B"&amp;$P407))</f>
        <v/>
      </c>
      <c r="B407" s="61" t="str">
        <f t="shared" ref="B407" ca="1" si="855">IF(INDIRECT("減額一覧!BD"&amp;P407)=1,INDIRECT("減額一覧!AQ"&amp;P407),"")</f>
        <v/>
      </c>
      <c r="C407" s="45" t="str">
        <f ca="1">IF(B407="","",INDIRECT("減額一覧!C"&amp;$P407))</f>
        <v/>
      </c>
      <c r="D407" s="79" t="str">
        <f ca="1">IF($B407="","",INDIRECT("減額一覧!G"&amp;$P407))</f>
        <v/>
      </c>
      <c r="E407" s="19" t="str">
        <f ca="1">IF(B407="","",INDIRECT("減額一覧!H"&amp;P407))</f>
        <v/>
      </c>
      <c r="F407" s="19" t="str">
        <f ca="1">IF($B407="","",INDIRECT("減額一覧!AX"&amp;P407))</f>
        <v/>
      </c>
      <c r="G407" s="20" t="str">
        <f ca="1">IF($B407="","",INDIRECT("減額一覧!AY"&amp;P407))</f>
        <v/>
      </c>
      <c r="H407" s="20" t="str">
        <f ca="1">IF($B407="","",INDIRECT("減額一覧!AZ"&amp;P407))</f>
        <v/>
      </c>
      <c r="I407" s="32" t="str">
        <f ca="1">IF(B407="","",IF(INDIRECT("減額一覧!BO"&amp;P407)=0.08,0.08,0.1))</f>
        <v/>
      </c>
      <c r="J407" s="52"/>
      <c r="K407" s="95" t="str">
        <f t="shared" ca="1" si="842"/>
        <v/>
      </c>
      <c r="L407" s="58" t="str">
        <f t="shared" ca="1" si="805"/>
        <v/>
      </c>
      <c r="N407" s="113" t="str">
        <f t="shared" ca="1" si="848"/>
        <v/>
      </c>
      <c r="O407" s="114" t="str">
        <f t="shared" ref="O407" ca="1" si="856">IF(B407="","",IF(INDIRECT("減額一覧!BO"&amp;P407)=0.08,0.08,0.1))</f>
        <v/>
      </c>
      <c r="P407" s="38">
        <v>83</v>
      </c>
      <c r="Q407" s="38" t="str">
        <f t="shared" ca="1" si="850"/>
        <v/>
      </c>
      <c r="R407" s="38" t="str">
        <f t="shared" ca="1" si="850"/>
        <v/>
      </c>
      <c r="S407" s="66" t="str">
        <f t="shared" ca="1" si="809"/>
        <v/>
      </c>
      <c r="T407" s="105" t="str">
        <f t="shared" ca="1" si="810"/>
        <v/>
      </c>
    </row>
    <row r="408" spans="1:20" ht="19.5" thickBot="1">
      <c r="B408" s="64"/>
      <c r="C408" s="41" t="str">
        <f>IF(B408="","",減額一覧!C404)</f>
        <v/>
      </c>
      <c r="D408" s="43"/>
      <c r="E408" s="21"/>
      <c r="F408" s="22" t="s">
        <v>69</v>
      </c>
      <c r="G408" s="23">
        <f t="shared" ref="G408:H408" ca="1" si="857">SUBTOTAL(9,G404:G407)</f>
        <v>3921</v>
      </c>
      <c r="H408" s="23">
        <f t="shared" ca="1" si="857"/>
        <v>2319</v>
      </c>
      <c r="I408" s="30"/>
      <c r="J408" s="53"/>
      <c r="K408" s="96" t="str">
        <f t="shared" si="842"/>
        <v/>
      </c>
      <c r="L408" s="59" t="str">
        <f t="shared" si="805"/>
        <v/>
      </c>
      <c r="N408" s="108" t="str">
        <f t="shared" ref="N408" ca="1" si="858">IF(AND(G408=0,H408=0),"","小計")</f>
        <v>小計</v>
      </c>
      <c r="O408" s="108" t="str">
        <f t="shared" ref="O408" ca="1" si="859">IF(AND(G408=0,H408=0),"","小計")</f>
        <v>小計</v>
      </c>
      <c r="P408" s="38"/>
      <c r="Q408" s="38"/>
      <c r="R408" s="38"/>
      <c r="S408" s="66" t="str">
        <f t="shared" si="809"/>
        <v/>
      </c>
      <c r="T408" s="105" t="str">
        <f t="shared" si="810"/>
        <v/>
      </c>
    </row>
    <row r="409" spans="1:20" ht="19.5" thickTop="1">
      <c r="A409">
        <f ca="1">IF(B409="","",INDIRECT("減額一覧!B"&amp;$P409))</f>
        <v>329</v>
      </c>
      <c r="B409" s="61">
        <f t="shared" ref="B409" ca="1" si="860">IF(INDIRECT("減額一覧!BA"&amp;P409)=1,INDIRECT("減額一覧!M"&amp;P409),"")</f>
        <v>205</v>
      </c>
      <c r="C409" s="36">
        <f ca="1">IF(B409="","",INDIRECT("減額一覧!C"&amp;$P409))</f>
        <v>568129000</v>
      </c>
      <c r="D409" s="78" t="str">
        <f ca="1">IF($B409="","",INDIRECT("減額一覧!G"&amp;$P409))</f>
        <v>加藤　進</v>
      </c>
      <c r="E409" s="19">
        <f ca="1">IF(B409="","",INDIRECT("減額一覧!H"&amp;P409))</f>
        <v>13</v>
      </c>
      <c r="F409" s="19">
        <f ca="1">IF($B409="","",INDIRECT("減額一覧!T"&amp;P409))</f>
        <v>2</v>
      </c>
      <c r="G409" s="20">
        <f ca="1">IF($B409="","",INDIRECT("減額一覧!U"&amp;P409))</f>
        <v>341</v>
      </c>
      <c r="H409" s="20">
        <f ca="1">IF($B409="","",INDIRECT("減額一覧!V"&amp;P409))</f>
        <v>273</v>
      </c>
      <c r="I409" s="32">
        <f ca="1">IF(B409="","",IF(INDIRECT("減額一覧!BL"&amp;P409)=0.08,0.08,0.1))</f>
        <v>0.1</v>
      </c>
      <c r="J409" s="51" t="s">
        <v>500</v>
      </c>
      <c r="K409" s="94" t="str">
        <f t="shared" ca="1" si="842"/>
        <v/>
      </c>
      <c r="L409" s="56" t="str">
        <f t="shared" ca="1" si="805"/>
        <v/>
      </c>
      <c r="N409" s="113" t="str">
        <f t="shared" ref="N409:N412" ca="1" si="861">IF(A409="","",IF(A409&gt;3000,"月ヶ瀬",IF(A409&gt;=2000,"都祁","市内")))</f>
        <v>市内</v>
      </c>
      <c r="O409" s="114">
        <f t="shared" ref="O409" ca="1" si="862">IF(B409="","",IF(INDIRECT("減額一覧!BL"&amp;P409)=0.08,0.08,0.1))</f>
        <v>0.1</v>
      </c>
      <c r="P409" s="38">
        <v>84</v>
      </c>
      <c r="Q409" s="38">
        <f t="shared" ref="Q409:R412" ca="1" si="863">IF(G409="","",IF(G409&gt;0,1,""))</f>
        <v>1</v>
      </c>
      <c r="R409" s="38">
        <f t="shared" ca="1" si="863"/>
        <v>1</v>
      </c>
      <c r="S409" s="66" t="str">
        <f t="shared" ca="1" si="809"/>
        <v>568</v>
      </c>
      <c r="T409" s="105" t="str">
        <f t="shared" ca="1" si="810"/>
        <v/>
      </c>
    </row>
    <row r="410" spans="1:20">
      <c r="A410">
        <f ca="1">IF(B410="","",INDIRECT("減額一覧!B"&amp;$P410))</f>
        <v>329</v>
      </c>
      <c r="B410" s="61">
        <f t="shared" ref="B410" ca="1" si="864">IF(INDIRECT("減額一覧!BB"&amp;P410)=1,INDIRECT("減額一覧!W"&amp;P410),"")</f>
        <v>206</v>
      </c>
      <c r="C410" s="44">
        <f ca="1">IF(B410="","",INDIRECT("減額一覧!C"&amp;$P410))</f>
        <v>568129000</v>
      </c>
      <c r="D410" s="79" t="str">
        <f ca="1">IF($B410="","",INDIRECT("減額一覧!G"&amp;$P410))</f>
        <v>加藤　進</v>
      </c>
      <c r="E410" s="19">
        <f ca="1">IF(B410="","",INDIRECT("減額一覧!H"&amp;P410))</f>
        <v>13</v>
      </c>
      <c r="F410" s="19">
        <f ca="1">IF($B410="","",INDIRECT("減額一覧!AD"&amp;P410))</f>
        <v>3</v>
      </c>
      <c r="G410" s="20">
        <f ca="1">IF($B410="","",INDIRECT("減額一覧!AE"&amp;P410))</f>
        <v>512</v>
      </c>
      <c r="H410" s="20">
        <f ca="1">IF($B410="","",INDIRECT("減額一覧!AF"&amp;P410))</f>
        <v>409</v>
      </c>
      <c r="I410" s="32">
        <f ca="1">IF(B410="","",IF(INDIRECT("減額一覧!BM"&amp;P410)=0.08,0.08,0.1))</f>
        <v>0.1</v>
      </c>
      <c r="J410" s="52"/>
      <c r="K410" s="95" t="str">
        <f t="shared" ca="1" si="842"/>
        <v/>
      </c>
      <c r="L410" s="58" t="str">
        <f t="shared" ca="1" si="805"/>
        <v/>
      </c>
      <c r="N410" s="113" t="str">
        <f t="shared" ca="1" si="861"/>
        <v>市内</v>
      </c>
      <c r="O410" s="114">
        <f t="shared" ref="O410" ca="1" si="865">IF(B410="","",IF(INDIRECT("減額一覧!BM"&amp;P410)=0.08,0.08,0.1))</f>
        <v>0.1</v>
      </c>
      <c r="P410" s="38">
        <v>84</v>
      </c>
      <c r="Q410" s="38">
        <f t="shared" ca="1" si="863"/>
        <v>1</v>
      </c>
      <c r="R410" s="38">
        <f t="shared" ca="1" si="863"/>
        <v>1</v>
      </c>
      <c r="S410" s="66" t="str">
        <f t="shared" ca="1" si="809"/>
        <v>568</v>
      </c>
      <c r="T410" s="105" t="str">
        <f t="shared" ca="1" si="810"/>
        <v/>
      </c>
    </row>
    <row r="411" spans="1:20">
      <c r="A411">
        <f ca="1">IF(B411="","",INDIRECT("減額一覧!B"&amp;$P411))</f>
        <v>329</v>
      </c>
      <c r="B411" s="61">
        <f t="shared" ref="B411" ca="1" si="866">IF(INDIRECT("減額一覧!BC"&amp;P411)=1,INDIRECT("減額一覧!AG"&amp;P411),"")</f>
        <v>207</v>
      </c>
      <c r="C411" s="36">
        <f ca="1">IF(B411="","",INDIRECT("減額一覧!C"&amp;$P411))</f>
        <v>568129000</v>
      </c>
      <c r="D411" s="80" t="str">
        <f ca="1">IF($B411="","",INDIRECT("減額一覧!G"&amp;$P411))</f>
        <v>加藤　進</v>
      </c>
      <c r="E411" s="19">
        <f ca="1">IF(B411="","",INDIRECT("減額一覧!H"&amp;P411))</f>
        <v>13</v>
      </c>
      <c r="F411" s="19">
        <f ca="1">IF($B411="","",INDIRECT("減額一覧!AN"&amp;P411))</f>
        <v>8</v>
      </c>
      <c r="G411" s="20">
        <f ca="1">IF($B411="","",INDIRECT("減額一覧!AO"&amp;P411))</f>
        <v>1612</v>
      </c>
      <c r="H411" s="20">
        <f ca="1">IF($B411="","",INDIRECT("減額一覧!AP"&amp;P411))</f>
        <v>1092</v>
      </c>
      <c r="I411" s="32">
        <f ca="1">IF(B411="","",IF(INDIRECT("減額一覧!BN"&amp;P411)=0.08,0.08,0.1))</f>
        <v>0.1</v>
      </c>
      <c r="J411" s="52"/>
      <c r="K411" s="95" t="str">
        <f t="shared" ca="1" si="842"/>
        <v/>
      </c>
      <c r="L411" s="58" t="str">
        <f t="shared" ca="1" si="805"/>
        <v/>
      </c>
      <c r="N411" s="113" t="str">
        <f t="shared" ca="1" si="861"/>
        <v>市内</v>
      </c>
      <c r="O411" s="114">
        <f t="shared" ref="O411" ca="1" si="867">IF(B411="","",IF(INDIRECT("減額一覧!BN"&amp;P411)=0.08,0.08,0.1))</f>
        <v>0.1</v>
      </c>
      <c r="P411" s="38">
        <v>84</v>
      </c>
      <c r="Q411" s="38">
        <f t="shared" ca="1" si="863"/>
        <v>1</v>
      </c>
      <c r="R411" s="38">
        <f t="shared" ca="1" si="863"/>
        <v>1</v>
      </c>
      <c r="S411" s="66" t="str">
        <f t="shared" ca="1" si="809"/>
        <v>568</v>
      </c>
      <c r="T411" s="105" t="str">
        <f t="shared" ca="1" si="810"/>
        <v/>
      </c>
    </row>
    <row r="412" spans="1:20">
      <c r="A412">
        <f ca="1">IF(B412="","",INDIRECT("減額一覧!B"&amp;$P412))</f>
        <v>329</v>
      </c>
      <c r="B412" s="61">
        <f t="shared" ref="B412" ca="1" si="868">IF(INDIRECT("減額一覧!BD"&amp;P412)=1,INDIRECT("減額一覧!AQ"&amp;P412),"")</f>
        <v>208</v>
      </c>
      <c r="C412" s="45">
        <f ca="1">IF(B412="","",INDIRECT("減額一覧!C"&amp;$P412))</f>
        <v>568129000</v>
      </c>
      <c r="D412" s="79" t="str">
        <f ca="1">IF($B412="","",INDIRECT("減額一覧!G"&amp;$P412))</f>
        <v>加藤　進</v>
      </c>
      <c r="E412" s="19">
        <f ca="1">IF(B412="","",INDIRECT("減額一覧!H"&amp;P412))</f>
        <v>13</v>
      </c>
      <c r="F412" s="19">
        <f ca="1">IF($B412="","",INDIRECT("減額一覧!AX"&amp;P412))</f>
        <v>8</v>
      </c>
      <c r="G412" s="20">
        <f ca="1">IF($B412="","",INDIRECT("減額一覧!AY"&amp;P412))</f>
        <v>1661</v>
      </c>
      <c r="H412" s="20">
        <f ca="1">IF($B412="","",INDIRECT("減額一覧!AZ"&amp;P412))</f>
        <v>1091</v>
      </c>
      <c r="I412" s="32">
        <f ca="1">IF(B412="","",IF(INDIRECT("減額一覧!BO"&amp;P412)=0.08,0.08,0.1))</f>
        <v>0.1</v>
      </c>
      <c r="J412" s="52"/>
      <c r="K412" s="95" t="str">
        <f t="shared" ca="1" si="842"/>
        <v/>
      </c>
      <c r="L412" s="58" t="str">
        <f t="shared" ca="1" si="805"/>
        <v/>
      </c>
      <c r="N412" s="113" t="str">
        <f t="shared" ca="1" si="861"/>
        <v>市内</v>
      </c>
      <c r="O412" s="114">
        <f t="shared" ref="O412" ca="1" si="869">IF(B412="","",IF(INDIRECT("減額一覧!BO"&amp;P412)=0.08,0.08,0.1))</f>
        <v>0.1</v>
      </c>
      <c r="P412" s="38">
        <v>84</v>
      </c>
      <c r="Q412" s="38">
        <f t="shared" ca="1" si="863"/>
        <v>1</v>
      </c>
      <c r="R412" s="38">
        <f t="shared" ca="1" si="863"/>
        <v>1</v>
      </c>
      <c r="S412" s="66" t="str">
        <f t="shared" ca="1" si="809"/>
        <v>568</v>
      </c>
      <c r="T412" s="105" t="str">
        <f t="shared" ca="1" si="810"/>
        <v/>
      </c>
    </row>
    <row r="413" spans="1:20" ht="19.5" thickBot="1">
      <c r="B413" s="64"/>
      <c r="C413" s="41" t="str">
        <f>IF(B413="","",減額一覧!C409)</f>
        <v/>
      </c>
      <c r="D413" s="43"/>
      <c r="E413" s="21"/>
      <c r="F413" s="22" t="s">
        <v>69</v>
      </c>
      <c r="G413" s="23">
        <f t="shared" ref="G413:H413" ca="1" si="870">SUBTOTAL(9,G409:G412)</f>
        <v>4126</v>
      </c>
      <c r="H413" s="23">
        <f t="shared" ca="1" si="870"/>
        <v>2865</v>
      </c>
      <c r="I413" s="30"/>
      <c r="J413" s="53"/>
      <c r="K413" s="96" t="str">
        <f t="shared" si="842"/>
        <v/>
      </c>
      <c r="L413" s="59" t="str">
        <f t="shared" si="805"/>
        <v/>
      </c>
      <c r="N413" s="108" t="str">
        <f t="shared" ref="N413" ca="1" si="871">IF(AND(G413=0,H413=0),"","小計")</f>
        <v>小計</v>
      </c>
      <c r="O413" s="108" t="str">
        <f t="shared" ref="O413" ca="1" si="872">IF(AND(G413=0,H413=0),"","小計")</f>
        <v>小計</v>
      </c>
      <c r="P413" s="38"/>
      <c r="Q413" s="38"/>
      <c r="R413" s="38"/>
      <c r="S413" s="66" t="str">
        <f t="shared" si="809"/>
        <v/>
      </c>
      <c r="T413" s="105" t="str">
        <f t="shared" si="810"/>
        <v/>
      </c>
    </row>
    <row r="414" spans="1:20" ht="19.5" thickTop="1">
      <c r="A414">
        <f ca="1">IF(B414="","",INDIRECT("減額一覧!B"&amp;$P414))</f>
        <v>331</v>
      </c>
      <c r="B414" s="61">
        <f t="shared" ref="B414" ca="1" si="873">IF(INDIRECT("減額一覧!BA"&amp;P414)=1,INDIRECT("減額一覧!M"&amp;P414),"")</f>
        <v>205</v>
      </c>
      <c r="C414" s="36">
        <f ca="1">IF(B414="","",INDIRECT("減額一覧!C"&amp;$P414))</f>
        <v>506192000</v>
      </c>
      <c r="D414" s="78" t="str">
        <f ca="1">IF($B414="","",INDIRECT("減額一覧!G"&amp;$P414))</f>
        <v>森村　昌弘</v>
      </c>
      <c r="E414" s="19">
        <f ca="1">IF(B414="","",INDIRECT("減額一覧!H"&amp;P414))</f>
        <v>20</v>
      </c>
      <c r="F414" s="19">
        <f ca="1">IF($B414="","",INDIRECT("減額一覧!T"&amp;P414))</f>
        <v>10</v>
      </c>
      <c r="G414" s="20">
        <f ca="1">IF($B414="","",INDIRECT("減額一覧!U"&amp;P414))</f>
        <v>2365</v>
      </c>
      <c r="H414" s="20">
        <f ca="1">IF($B414="","",INDIRECT("減額一覧!V"&amp;P414))</f>
        <v>1364</v>
      </c>
      <c r="I414" s="32">
        <f ca="1">IF(B414="","",IF(INDIRECT("減額一覧!BL"&amp;P414)=0.08,0.08,0.1))</f>
        <v>0.1</v>
      </c>
      <c r="J414" s="51" t="s">
        <v>501</v>
      </c>
      <c r="K414" s="94" t="str">
        <f t="shared" ca="1" si="842"/>
        <v/>
      </c>
      <c r="L414" s="56" t="str">
        <f t="shared" ca="1" si="805"/>
        <v/>
      </c>
      <c r="N414" s="113" t="str">
        <f t="shared" ref="N414:N417" ca="1" si="874">IF(A414="","",IF(A414&gt;3000,"月ヶ瀬",IF(A414&gt;=2000,"都祁","市内")))</f>
        <v>市内</v>
      </c>
      <c r="O414" s="114">
        <f t="shared" ref="O414" ca="1" si="875">IF(B414="","",IF(INDIRECT("減額一覧!BL"&amp;P414)=0.08,0.08,0.1))</f>
        <v>0.1</v>
      </c>
      <c r="P414" s="38">
        <v>85</v>
      </c>
      <c r="Q414" s="38">
        <f t="shared" ref="Q414:R417" ca="1" si="876">IF(G414="","",IF(G414&gt;0,1,""))</f>
        <v>1</v>
      </c>
      <c r="R414" s="38">
        <f t="shared" ca="1" si="876"/>
        <v>1</v>
      </c>
      <c r="S414" s="66" t="str">
        <f t="shared" ca="1" si="809"/>
        <v>506</v>
      </c>
      <c r="T414" s="105" t="str">
        <f t="shared" ca="1" si="810"/>
        <v/>
      </c>
    </row>
    <row r="415" spans="1:20">
      <c r="A415">
        <f ca="1">IF(B415="","",INDIRECT("減額一覧!B"&amp;$P415))</f>
        <v>331</v>
      </c>
      <c r="B415" s="61">
        <f t="shared" ref="B415" ca="1" si="877">IF(INDIRECT("減額一覧!BB"&amp;P415)=1,INDIRECT("減額一覧!W"&amp;P415),"")</f>
        <v>206</v>
      </c>
      <c r="C415" s="44">
        <f ca="1">IF(B415="","",INDIRECT("減額一覧!C"&amp;$P415))</f>
        <v>506192000</v>
      </c>
      <c r="D415" s="79" t="str">
        <f ca="1">IF($B415="","",INDIRECT("減額一覧!G"&amp;$P415))</f>
        <v>森村　昌弘</v>
      </c>
      <c r="E415" s="19">
        <f ca="1">IF(B415="","",INDIRECT("減額一覧!H"&amp;P415))</f>
        <v>20</v>
      </c>
      <c r="F415" s="19">
        <f ca="1">IF($B415="","",INDIRECT("減額一覧!AD"&amp;P415))</f>
        <v>11</v>
      </c>
      <c r="G415" s="20">
        <f ca="1">IF($B415="","",INDIRECT("減額一覧!AE"&amp;P415))</f>
        <v>2601</v>
      </c>
      <c r="H415" s="20">
        <f ca="1">IF($B415="","",INDIRECT("減額一覧!AF"&amp;P415))</f>
        <v>1500</v>
      </c>
      <c r="I415" s="32">
        <f ca="1">IF(B415="","",IF(INDIRECT("減額一覧!BM"&amp;P415)=0.08,0.08,0.1))</f>
        <v>0.1</v>
      </c>
      <c r="J415" s="52"/>
      <c r="K415" s="95" t="str">
        <f t="shared" ca="1" si="842"/>
        <v/>
      </c>
      <c r="L415" s="58" t="str">
        <f t="shared" ca="1" si="805"/>
        <v/>
      </c>
      <c r="N415" s="113" t="str">
        <f t="shared" ca="1" si="874"/>
        <v>市内</v>
      </c>
      <c r="O415" s="114">
        <f t="shared" ref="O415" ca="1" si="878">IF(B415="","",IF(INDIRECT("減額一覧!BM"&amp;P415)=0.08,0.08,0.1))</f>
        <v>0.1</v>
      </c>
      <c r="P415" s="38">
        <v>85</v>
      </c>
      <c r="Q415" s="38">
        <f t="shared" ca="1" si="876"/>
        <v>1</v>
      </c>
      <c r="R415" s="38">
        <f t="shared" ca="1" si="876"/>
        <v>1</v>
      </c>
      <c r="S415" s="66" t="str">
        <f t="shared" ca="1" si="809"/>
        <v>506</v>
      </c>
      <c r="T415" s="105" t="str">
        <f t="shared" ca="1" si="810"/>
        <v/>
      </c>
    </row>
    <row r="416" spans="1:20">
      <c r="A416">
        <f ca="1">IF(B416="","",INDIRECT("減額一覧!B"&amp;$P416))</f>
        <v>331</v>
      </c>
      <c r="B416" s="61">
        <f t="shared" ref="B416" ca="1" si="879">IF(INDIRECT("減額一覧!BC"&amp;P416)=1,INDIRECT("減額一覧!AG"&amp;P416),"")</f>
        <v>207</v>
      </c>
      <c r="C416" s="36">
        <f ca="1">IF(B416="","",INDIRECT("減額一覧!C"&amp;$P416))</f>
        <v>506192000</v>
      </c>
      <c r="D416" s="80" t="str">
        <f ca="1">IF($B416="","",INDIRECT("減額一覧!G"&amp;$P416))</f>
        <v>森村　昌弘</v>
      </c>
      <c r="E416" s="19">
        <f ca="1">IF(B416="","",INDIRECT("減額一覧!H"&amp;P416))</f>
        <v>20</v>
      </c>
      <c r="F416" s="19">
        <f ca="1">IF($B416="","",INDIRECT("減額一覧!AN"&amp;P416))</f>
        <v>12</v>
      </c>
      <c r="G416" s="20">
        <f ca="1">IF($B416="","",INDIRECT("減額一覧!AO"&amp;P416))</f>
        <v>2838</v>
      </c>
      <c r="H416" s="20">
        <f ca="1">IF($B416="","",INDIRECT("減額一覧!AP"&amp;P416))</f>
        <v>1637</v>
      </c>
      <c r="I416" s="32">
        <f ca="1">IF(B416="","",IF(INDIRECT("減額一覧!BN"&amp;P416)=0.08,0.08,0.1))</f>
        <v>0.1</v>
      </c>
      <c r="J416" s="52"/>
      <c r="K416" s="95" t="str">
        <f t="shared" ca="1" si="842"/>
        <v/>
      </c>
      <c r="L416" s="58" t="str">
        <f t="shared" ca="1" si="805"/>
        <v/>
      </c>
      <c r="N416" s="113" t="str">
        <f t="shared" ca="1" si="874"/>
        <v>市内</v>
      </c>
      <c r="O416" s="114">
        <f t="shared" ref="O416" ca="1" si="880">IF(B416="","",IF(INDIRECT("減額一覧!BN"&amp;P416)=0.08,0.08,0.1))</f>
        <v>0.1</v>
      </c>
      <c r="P416" s="38">
        <v>85</v>
      </c>
      <c r="Q416" s="38">
        <f t="shared" ca="1" si="876"/>
        <v>1</v>
      </c>
      <c r="R416" s="38">
        <f t="shared" ca="1" si="876"/>
        <v>1</v>
      </c>
      <c r="S416" s="66" t="str">
        <f t="shared" ca="1" si="809"/>
        <v>506</v>
      </c>
      <c r="T416" s="105" t="str">
        <f t="shared" ca="1" si="810"/>
        <v/>
      </c>
    </row>
    <row r="417" spans="1:20">
      <c r="A417">
        <f ca="1">IF(B417="","",INDIRECT("減額一覧!B"&amp;$P417))</f>
        <v>331</v>
      </c>
      <c r="B417" s="61">
        <f t="shared" ref="B417" ca="1" si="881">IF(INDIRECT("減額一覧!BD"&amp;P417)=1,INDIRECT("減額一覧!AQ"&amp;P417),"")</f>
        <v>208</v>
      </c>
      <c r="C417" s="45">
        <f ca="1">IF(B417="","",INDIRECT("減額一覧!C"&amp;$P417))</f>
        <v>506192000</v>
      </c>
      <c r="D417" s="79" t="str">
        <f ca="1">IF($B417="","",INDIRECT("減額一覧!G"&amp;$P417))</f>
        <v>森村　昌弘</v>
      </c>
      <c r="E417" s="19">
        <f ca="1">IF(B417="","",INDIRECT("減額一覧!H"&amp;P417))</f>
        <v>20</v>
      </c>
      <c r="F417" s="19">
        <f ca="1">IF($B417="","",INDIRECT("減額一覧!AX"&amp;P417))</f>
        <v>13</v>
      </c>
      <c r="G417" s="20">
        <f ca="1">IF($B417="","",INDIRECT("減額一覧!AY"&amp;P417))</f>
        <v>3074</v>
      </c>
      <c r="H417" s="20">
        <f ca="1">IF($B417="","",INDIRECT("減額一覧!AZ"&amp;P417))</f>
        <v>1773</v>
      </c>
      <c r="I417" s="32">
        <f ca="1">IF(B417="","",IF(INDIRECT("減額一覧!BO"&amp;P417)=0.08,0.08,0.1))</f>
        <v>0.1</v>
      </c>
      <c r="J417" s="52"/>
      <c r="K417" s="95" t="str">
        <f t="shared" ca="1" si="842"/>
        <v/>
      </c>
      <c r="L417" s="58" t="str">
        <f t="shared" ca="1" si="805"/>
        <v/>
      </c>
      <c r="N417" s="113" t="str">
        <f t="shared" ca="1" si="874"/>
        <v>市内</v>
      </c>
      <c r="O417" s="114">
        <f t="shared" ref="O417" ca="1" si="882">IF(B417="","",IF(INDIRECT("減額一覧!BO"&amp;P417)=0.08,0.08,0.1))</f>
        <v>0.1</v>
      </c>
      <c r="P417" s="38">
        <v>85</v>
      </c>
      <c r="Q417" s="38">
        <f t="shared" ca="1" si="876"/>
        <v>1</v>
      </c>
      <c r="R417" s="38">
        <f t="shared" ca="1" si="876"/>
        <v>1</v>
      </c>
      <c r="S417" s="66" t="str">
        <f t="shared" ca="1" si="809"/>
        <v>506</v>
      </c>
      <c r="T417" s="105" t="str">
        <f t="shared" ca="1" si="810"/>
        <v/>
      </c>
    </row>
    <row r="418" spans="1:20" ht="19.5" thickBot="1">
      <c r="B418" s="64"/>
      <c r="C418" s="41" t="str">
        <f>IF(B418="","",減額一覧!C414)</f>
        <v/>
      </c>
      <c r="D418" s="43"/>
      <c r="E418" s="21"/>
      <c r="F418" s="22" t="s">
        <v>69</v>
      </c>
      <c r="G418" s="23">
        <f t="shared" ref="G418:H418" ca="1" si="883">SUBTOTAL(9,G414:G417)</f>
        <v>10878</v>
      </c>
      <c r="H418" s="23">
        <f t="shared" ca="1" si="883"/>
        <v>6274</v>
      </c>
      <c r="I418" s="30"/>
      <c r="J418" s="53"/>
      <c r="K418" s="96" t="str">
        <f t="shared" si="842"/>
        <v/>
      </c>
      <c r="L418" s="59" t="str">
        <f t="shared" si="805"/>
        <v/>
      </c>
      <c r="N418" s="108" t="str">
        <f t="shared" ref="N418" ca="1" si="884">IF(AND(G418=0,H418=0),"","小計")</f>
        <v>小計</v>
      </c>
      <c r="O418" s="108" t="str">
        <f t="shared" ref="O418" ca="1" si="885">IF(AND(G418=0,H418=0),"","小計")</f>
        <v>小計</v>
      </c>
      <c r="P418" s="38"/>
      <c r="Q418" s="38"/>
      <c r="R418" s="38"/>
      <c r="S418" s="66" t="str">
        <f t="shared" si="809"/>
        <v/>
      </c>
      <c r="T418" s="105" t="str">
        <f t="shared" si="810"/>
        <v/>
      </c>
    </row>
    <row r="419" spans="1:20" ht="19.5" thickTop="1">
      <c r="A419">
        <f ca="1">IF(B419="","",INDIRECT("減額一覧!B"&amp;$P419))</f>
        <v>333</v>
      </c>
      <c r="B419" s="61">
        <f t="shared" ref="B419" ca="1" si="886">IF(INDIRECT("減額一覧!BA"&amp;P419)=1,INDIRECT("減額一覧!M"&amp;P419),"")</f>
        <v>206</v>
      </c>
      <c r="C419" s="36">
        <f ca="1">IF(B419="","",INDIRECT("減額一覧!C"&amp;$P419))</f>
        <v>677110000</v>
      </c>
      <c r="D419" s="78" t="str">
        <f ca="1">IF($B419="","",INDIRECT("減額一覧!G"&amp;$P419))</f>
        <v>飯田　次朗</v>
      </c>
      <c r="E419" s="19">
        <f ca="1">IF(B419="","",INDIRECT("減額一覧!H"&amp;P419))</f>
        <v>20</v>
      </c>
      <c r="F419" s="19">
        <f ca="1">IF($B419="","",INDIRECT("減額一覧!T"&amp;P419))</f>
        <v>13</v>
      </c>
      <c r="G419" s="20">
        <f ca="1">IF($B419="","",INDIRECT("減額一覧!U"&amp;P419))</f>
        <v>2860</v>
      </c>
      <c r="H419" s="20">
        <f ca="1">IF($B419="","",INDIRECT("減額一覧!V"&amp;P419))</f>
        <v>1773</v>
      </c>
      <c r="I419" s="32">
        <f ca="1">IF(B419="","",IF(INDIRECT("減額一覧!BL"&amp;P419)=0.08,0.08,0.1))</f>
        <v>0.1</v>
      </c>
      <c r="J419" s="51" t="s">
        <v>502</v>
      </c>
      <c r="K419" s="94" t="str">
        <f t="shared" ca="1" si="842"/>
        <v/>
      </c>
      <c r="L419" s="56" t="str">
        <f t="shared" ca="1" si="805"/>
        <v/>
      </c>
      <c r="N419" s="113" t="str">
        <f t="shared" ref="N419:N422" ca="1" si="887">IF(A419="","",IF(A419&gt;3000,"月ヶ瀬",IF(A419&gt;=2000,"都祁","市内")))</f>
        <v>市内</v>
      </c>
      <c r="O419" s="114">
        <f t="shared" ref="O419" ca="1" si="888">IF(B419="","",IF(INDIRECT("減額一覧!BL"&amp;P419)=0.08,0.08,0.1))</f>
        <v>0.1</v>
      </c>
      <c r="P419" s="38">
        <v>86</v>
      </c>
      <c r="Q419" s="38">
        <f t="shared" ref="Q419:R422" ca="1" si="889">IF(G419="","",IF(G419&gt;0,1,""))</f>
        <v>1</v>
      </c>
      <c r="R419" s="38">
        <f t="shared" ca="1" si="889"/>
        <v>1</v>
      </c>
      <c r="S419" s="66" t="str">
        <f t="shared" ca="1" si="809"/>
        <v>677</v>
      </c>
      <c r="T419" s="105" t="str">
        <f t="shared" ca="1" si="810"/>
        <v/>
      </c>
    </row>
    <row r="420" spans="1:20">
      <c r="A420">
        <f ca="1">IF(B420="","",INDIRECT("減額一覧!B"&amp;$P420))</f>
        <v>333</v>
      </c>
      <c r="B420" s="61">
        <f t="shared" ref="B420" ca="1" si="890">IF(INDIRECT("減額一覧!BB"&amp;P420)=1,INDIRECT("減額一覧!W"&amp;P420),"")</f>
        <v>207</v>
      </c>
      <c r="C420" s="44">
        <f ca="1">IF(B420="","",INDIRECT("減額一覧!C"&amp;$P420))</f>
        <v>677110000</v>
      </c>
      <c r="D420" s="79" t="str">
        <f ca="1">IF($B420="","",INDIRECT("減額一覧!G"&amp;$P420))</f>
        <v>飯田　次朗</v>
      </c>
      <c r="E420" s="19">
        <f ca="1">IF(B420="","",INDIRECT("減額一覧!H"&amp;P420))</f>
        <v>20</v>
      </c>
      <c r="F420" s="19">
        <f ca="1">IF($B420="","",INDIRECT("減額一覧!AD"&amp;P420))</f>
        <v>13</v>
      </c>
      <c r="G420" s="20">
        <f ca="1">IF($B420="","",INDIRECT("減額一覧!AE"&amp;P420))</f>
        <v>2860</v>
      </c>
      <c r="H420" s="20">
        <f ca="1">IF($B420="","",INDIRECT("減額一覧!AF"&amp;P420))</f>
        <v>1773</v>
      </c>
      <c r="I420" s="32">
        <f ca="1">IF(B420="","",IF(INDIRECT("減額一覧!BM"&amp;P420)=0.08,0.08,0.1))</f>
        <v>0.1</v>
      </c>
      <c r="J420" s="52"/>
      <c r="K420" s="95" t="str">
        <f t="shared" ca="1" si="842"/>
        <v/>
      </c>
      <c r="L420" s="58" t="str">
        <f t="shared" ca="1" si="805"/>
        <v/>
      </c>
      <c r="N420" s="113" t="str">
        <f t="shared" ca="1" si="887"/>
        <v>市内</v>
      </c>
      <c r="O420" s="114">
        <f t="shared" ref="O420" ca="1" si="891">IF(B420="","",IF(INDIRECT("減額一覧!BM"&amp;P420)=0.08,0.08,0.1))</f>
        <v>0.1</v>
      </c>
      <c r="P420" s="38">
        <v>86</v>
      </c>
      <c r="Q420" s="38">
        <f t="shared" ca="1" si="889"/>
        <v>1</v>
      </c>
      <c r="R420" s="38">
        <f t="shared" ca="1" si="889"/>
        <v>1</v>
      </c>
      <c r="S420" s="66" t="str">
        <f t="shared" ca="1" si="809"/>
        <v>677</v>
      </c>
      <c r="T420" s="105" t="str">
        <f t="shared" ca="1" si="810"/>
        <v/>
      </c>
    </row>
    <row r="421" spans="1:20">
      <c r="A421">
        <f ca="1">IF(B421="","",INDIRECT("減額一覧!B"&amp;$P421))</f>
        <v>333</v>
      </c>
      <c r="B421" s="61">
        <f t="shared" ref="B421" ca="1" si="892">IF(INDIRECT("減額一覧!BC"&amp;P421)=1,INDIRECT("減額一覧!AG"&amp;P421),"")</f>
        <v>208</v>
      </c>
      <c r="C421" s="36">
        <f ca="1">IF(B421="","",INDIRECT("減額一覧!C"&amp;$P421))</f>
        <v>677110000</v>
      </c>
      <c r="D421" s="80" t="str">
        <f ca="1">IF($B421="","",INDIRECT("減額一覧!G"&amp;$P421))</f>
        <v>飯田　次朗</v>
      </c>
      <c r="E421" s="19">
        <f ca="1">IF(B421="","",INDIRECT("減額一覧!H"&amp;P421))</f>
        <v>20</v>
      </c>
      <c r="F421" s="19">
        <f ca="1">IF($B421="","",INDIRECT("減額一覧!AN"&amp;P421))</f>
        <v>13</v>
      </c>
      <c r="G421" s="20">
        <f ca="1">IF($B421="","",INDIRECT("減額一覧!AO"&amp;P421))</f>
        <v>2860</v>
      </c>
      <c r="H421" s="20">
        <f ca="1">IF($B421="","",INDIRECT("減額一覧!AP"&amp;P421))</f>
        <v>1773</v>
      </c>
      <c r="I421" s="32">
        <f ca="1">IF(B421="","",IF(INDIRECT("減額一覧!BN"&amp;P421)=0.08,0.08,0.1))</f>
        <v>0.1</v>
      </c>
      <c r="J421" s="52"/>
      <c r="K421" s="95" t="str">
        <f t="shared" ca="1" si="842"/>
        <v/>
      </c>
      <c r="L421" s="58" t="str">
        <f t="shared" ca="1" si="805"/>
        <v/>
      </c>
      <c r="N421" s="113" t="str">
        <f t="shared" ca="1" si="887"/>
        <v>市内</v>
      </c>
      <c r="O421" s="114">
        <f t="shared" ref="O421" ca="1" si="893">IF(B421="","",IF(INDIRECT("減額一覧!BN"&amp;P421)=0.08,0.08,0.1))</f>
        <v>0.1</v>
      </c>
      <c r="P421" s="38">
        <v>86</v>
      </c>
      <c r="Q421" s="38">
        <f t="shared" ca="1" si="889"/>
        <v>1</v>
      </c>
      <c r="R421" s="38">
        <f t="shared" ca="1" si="889"/>
        <v>1</v>
      </c>
      <c r="S421" s="66" t="str">
        <f t="shared" ca="1" si="809"/>
        <v>677</v>
      </c>
      <c r="T421" s="105" t="str">
        <f t="shared" ca="1" si="810"/>
        <v/>
      </c>
    </row>
    <row r="422" spans="1:20" hidden="1">
      <c r="A422" t="str">
        <f ca="1">IF(B422="","",INDIRECT("減額一覧!B"&amp;$P422))</f>
        <v/>
      </c>
      <c r="B422" s="61" t="str">
        <f t="shared" ref="B422" ca="1" si="894">IF(INDIRECT("減額一覧!BD"&amp;P422)=1,INDIRECT("減額一覧!AQ"&amp;P422),"")</f>
        <v/>
      </c>
      <c r="C422" s="45" t="str">
        <f ca="1">IF(B422="","",INDIRECT("減額一覧!C"&amp;$P422))</f>
        <v/>
      </c>
      <c r="D422" s="79" t="str">
        <f ca="1">IF($B422="","",INDIRECT("減額一覧!G"&amp;$P422))</f>
        <v/>
      </c>
      <c r="E422" s="19" t="str">
        <f ca="1">IF(B422="","",INDIRECT("減額一覧!H"&amp;P422))</f>
        <v/>
      </c>
      <c r="F422" s="19" t="str">
        <f ca="1">IF($B422="","",INDIRECT("減額一覧!AX"&amp;P422))</f>
        <v/>
      </c>
      <c r="G422" s="20" t="str">
        <f ca="1">IF($B422="","",INDIRECT("減額一覧!AY"&amp;P422))</f>
        <v/>
      </c>
      <c r="H422" s="20" t="str">
        <f ca="1">IF($B422="","",INDIRECT("減額一覧!AZ"&amp;P422))</f>
        <v/>
      </c>
      <c r="I422" s="32" t="str">
        <f ca="1">IF(B422="","",IF(INDIRECT("減額一覧!BO"&amp;P422)=0.08,0.08,0.1))</f>
        <v/>
      </c>
      <c r="J422" s="52"/>
      <c r="K422" s="95" t="str">
        <f t="shared" ca="1" si="842"/>
        <v/>
      </c>
      <c r="L422" s="58" t="str">
        <f t="shared" ca="1" si="805"/>
        <v/>
      </c>
      <c r="N422" s="113" t="str">
        <f t="shared" ca="1" si="887"/>
        <v/>
      </c>
      <c r="O422" s="114" t="str">
        <f t="shared" ref="O422" ca="1" si="895">IF(B422="","",IF(INDIRECT("減額一覧!BO"&amp;P422)=0.08,0.08,0.1))</f>
        <v/>
      </c>
      <c r="P422" s="38">
        <v>86</v>
      </c>
      <c r="Q422" s="38" t="str">
        <f t="shared" ca="1" si="889"/>
        <v/>
      </c>
      <c r="R422" s="38" t="str">
        <f t="shared" ca="1" si="889"/>
        <v/>
      </c>
      <c r="S422" s="66" t="str">
        <f t="shared" ca="1" si="809"/>
        <v/>
      </c>
      <c r="T422" s="105" t="str">
        <f t="shared" ca="1" si="810"/>
        <v/>
      </c>
    </row>
    <row r="423" spans="1:20" ht="19.5" thickBot="1">
      <c r="B423" s="64"/>
      <c r="C423" s="41" t="str">
        <f>IF(B423="","",減額一覧!C419)</f>
        <v/>
      </c>
      <c r="D423" s="43"/>
      <c r="E423" s="21"/>
      <c r="F423" s="22" t="s">
        <v>69</v>
      </c>
      <c r="G423" s="23">
        <f t="shared" ref="G423:H423" ca="1" si="896">SUBTOTAL(9,G419:G422)</f>
        <v>8580</v>
      </c>
      <c r="H423" s="23">
        <f t="shared" ca="1" si="896"/>
        <v>5319</v>
      </c>
      <c r="I423" s="30"/>
      <c r="J423" s="53"/>
      <c r="K423" s="96" t="str">
        <f t="shared" si="842"/>
        <v/>
      </c>
      <c r="L423" s="59" t="str">
        <f t="shared" si="805"/>
        <v/>
      </c>
      <c r="N423" s="108" t="str">
        <f t="shared" ref="N423" ca="1" si="897">IF(AND(G423=0,H423=0),"","小計")</f>
        <v>小計</v>
      </c>
      <c r="O423" s="108" t="str">
        <f t="shared" ref="O423" ca="1" si="898">IF(AND(G423=0,H423=0),"","小計")</f>
        <v>小計</v>
      </c>
      <c r="P423" s="38"/>
      <c r="Q423" s="38"/>
      <c r="R423" s="38"/>
      <c r="S423" s="66" t="str">
        <f t="shared" si="809"/>
        <v/>
      </c>
      <c r="T423" s="105" t="str">
        <f t="shared" si="810"/>
        <v/>
      </c>
    </row>
    <row r="424" spans="1:20" ht="19.5" thickTop="1">
      <c r="A424">
        <f ca="1">IF(B424="","",INDIRECT("減額一覧!B"&amp;$P424))</f>
        <v>334</v>
      </c>
      <c r="B424" s="61">
        <f t="shared" ref="B424" ca="1" si="899">IF(INDIRECT("減額一覧!BA"&amp;P424)=1,INDIRECT("減額一覧!M"&amp;P424),"")</f>
        <v>205</v>
      </c>
      <c r="C424" s="36">
        <f ca="1">IF(B424="","",INDIRECT("減額一覧!C"&amp;$P424))</f>
        <v>156113100</v>
      </c>
      <c r="D424" s="78" t="str">
        <f ca="1">IF($B424="","",INDIRECT("減額一覧!G"&amp;$P424))</f>
        <v>井上　昇</v>
      </c>
      <c r="E424" s="19">
        <f ca="1">IF(B424="","",INDIRECT("減額一覧!H"&amp;P424))</f>
        <v>20</v>
      </c>
      <c r="F424" s="19">
        <f ca="1">IF($B424="","",INDIRECT("減額一覧!T"&amp;P424))</f>
        <v>9</v>
      </c>
      <c r="G424" s="20">
        <f ca="1">IF($B424="","",INDIRECT("減額一覧!U"&amp;P424))</f>
        <v>1980</v>
      </c>
      <c r="H424" s="20">
        <f ca="1">IF($B424="","",INDIRECT("減額一覧!V"&amp;P424))</f>
        <v>0</v>
      </c>
      <c r="I424" s="32">
        <f ca="1">IF(B424="","",IF(INDIRECT("減額一覧!BL"&amp;P424)=0.08,0.08,0.1))</f>
        <v>0.1</v>
      </c>
      <c r="J424" s="51" t="s">
        <v>534</v>
      </c>
      <c r="K424" s="94" t="str">
        <f t="shared" ca="1" si="842"/>
        <v/>
      </c>
      <c r="L424" s="56" t="str">
        <f t="shared" ca="1" si="805"/>
        <v/>
      </c>
      <c r="N424" s="113" t="str">
        <f t="shared" ref="N424:N427" ca="1" si="900">IF(A424="","",IF(A424&gt;3000,"月ヶ瀬",IF(A424&gt;=2000,"都祁","市内")))</f>
        <v>市内</v>
      </c>
      <c r="O424" s="114">
        <f t="shared" ref="O424" ca="1" si="901">IF(B424="","",IF(INDIRECT("減額一覧!BL"&amp;P424)=0.08,0.08,0.1))</f>
        <v>0.1</v>
      </c>
      <c r="P424" s="38">
        <v>87</v>
      </c>
      <c r="Q424" s="38">
        <f t="shared" ref="Q424:R427" ca="1" si="902">IF(G424="","",IF(G424&gt;0,1,""))</f>
        <v>1</v>
      </c>
      <c r="R424" s="38" t="str">
        <f t="shared" ca="1" si="902"/>
        <v/>
      </c>
      <c r="S424" s="66" t="str">
        <f t="shared" ca="1" si="809"/>
        <v>156</v>
      </c>
      <c r="T424" s="105" t="str">
        <f t="shared" ca="1" si="810"/>
        <v/>
      </c>
    </row>
    <row r="425" spans="1:20">
      <c r="A425">
        <f ca="1">IF(B425="","",INDIRECT("減額一覧!B"&amp;$P425))</f>
        <v>334</v>
      </c>
      <c r="B425" s="61">
        <f t="shared" ref="B425" ca="1" si="903">IF(INDIRECT("減額一覧!BB"&amp;P425)=1,INDIRECT("減額一覧!W"&amp;P425),"")</f>
        <v>206</v>
      </c>
      <c r="C425" s="44">
        <f ca="1">IF(B425="","",INDIRECT("減額一覧!C"&amp;$P425))</f>
        <v>156113100</v>
      </c>
      <c r="D425" s="79" t="str">
        <f ca="1">IF($B425="","",INDIRECT("減額一覧!G"&amp;$P425))</f>
        <v>井上　昇</v>
      </c>
      <c r="E425" s="19">
        <f ca="1">IF(B425="","",INDIRECT("減額一覧!H"&amp;P425))</f>
        <v>20</v>
      </c>
      <c r="F425" s="19">
        <f ca="1">IF($B425="","",INDIRECT("減額一覧!AD"&amp;P425))</f>
        <v>9</v>
      </c>
      <c r="G425" s="20">
        <f ca="1">IF($B425="","",INDIRECT("減額一覧!AE"&amp;P425))</f>
        <v>1980</v>
      </c>
      <c r="H425" s="20">
        <f ca="1">IF($B425="","",INDIRECT("減額一覧!AF"&amp;P425))</f>
        <v>0</v>
      </c>
      <c r="I425" s="32">
        <f ca="1">IF(B425="","",IF(INDIRECT("減額一覧!BM"&amp;P425)=0.08,0.08,0.1))</f>
        <v>0.1</v>
      </c>
      <c r="J425" s="52"/>
      <c r="K425" s="95" t="str">
        <f t="shared" ca="1" si="842"/>
        <v/>
      </c>
      <c r="L425" s="58" t="str">
        <f t="shared" ca="1" si="805"/>
        <v/>
      </c>
      <c r="N425" s="113" t="str">
        <f t="shared" ca="1" si="900"/>
        <v>市内</v>
      </c>
      <c r="O425" s="114">
        <f t="shared" ref="O425" ca="1" si="904">IF(B425="","",IF(INDIRECT("減額一覧!BM"&amp;P425)=0.08,0.08,0.1))</f>
        <v>0.1</v>
      </c>
      <c r="P425" s="38">
        <v>87</v>
      </c>
      <c r="Q425" s="38">
        <f t="shared" ca="1" si="902"/>
        <v>1</v>
      </c>
      <c r="R425" s="38" t="str">
        <f t="shared" ca="1" si="902"/>
        <v/>
      </c>
      <c r="S425" s="66" t="str">
        <f t="shared" ca="1" si="809"/>
        <v>156</v>
      </c>
      <c r="T425" s="105" t="str">
        <f t="shared" ca="1" si="810"/>
        <v/>
      </c>
    </row>
    <row r="426" spans="1:20" hidden="1">
      <c r="A426" t="str">
        <f ca="1">IF(B426="","",INDIRECT("減額一覧!B"&amp;$P426))</f>
        <v/>
      </c>
      <c r="B426" s="61" t="str">
        <f t="shared" ref="B426" ca="1" si="905">IF(INDIRECT("減額一覧!BC"&amp;P426)=1,INDIRECT("減額一覧!AG"&amp;P426),"")</f>
        <v/>
      </c>
      <c r="C426" s="36" t="str">
        <f ca="1">IF(B426="","",INDIRECT("減額一覧!C"&amp;$P426))</f>
        <v/>
      </c>
      <c r="D426" s="80" t="str">
        <f ca="1">IF($B426="","",INDIRECT("減額一覧!G"&amp;$P426))</f>
        <v/>
      </c>
      <c r="E426" s="19" t="str">
        <f ca="1">IF(B426="","",INDIRECT("減額一覧!H"&amp;P426))</f>
        <v/>
      </c>
      <c r="F426" s="19" t="str">
        <f ca="1">IF($B426="","",INDIRECT("減額一覧!AN"&amp;P426))</f>
        <v/>
      </c>
      <c r="G426" s="20" t="str">
        <f ca="1">IF($B426="","",INDIRECT("減額一覧!AO"&amp;P426))</f>
        <v/>
      </c>
      <c r="H426" s="20" t="str">
        <f ca="1">IF($B426="","",INDIRECT("減額一覧!AP"&amp;P426))</f>
        <v/>
      </c>
      <c r="I426" s="32" t="str">
        <f ca="1">IF(B426="","",IF(INDIRECT("減額一覧!BN"&amp;P426)=0.08,0.08,0.1))</f>
        <v/>
      </c>
      <c r="J426" s="52"/>
      <c r="K426" s="95" t="str">
        <f t="shared" ca="1" si="842"/>
        <v/>
      </c>
      <c r="L426" s="58" t="str">
        <f t="shared" ca="1" si="805"/>
        <v/>
      </c>
      <c r="N426" s="113" t="str">
        <f t="shared" ca="1" si="900"/>
        <v/>
      </c>
      <c r="O426" s="114" t="str">
        <f t="shared" ref="O426" ca="1" si="906">IF(B426="","",IF(INDIRECT("減額一覧!BN"&amp;P426)=0.08,0.08,0.1))</f>
        <v/>
      </c>
      <c r="P426" s="38">
        <v>87</v>
      </c>
      <c r="Q426" s="38" t="str">
        <f t="shared" ca="1" si="902"/>
        <v/>
      </c>
      <c r="R426" s="38" t="str">
        <f t="shared" ca="1" si="902"/>
        <v/>
      </c>
      <c r="S426" s="66" t="str">
        <f t="shared" ca="1" si="809"/>
        <v/>
      </c>
      <c r="T426" s="105" t="str">
        <f t="shared" ca="1" si="810"/>
        <v/>
      </c>
    </row>
    <row r="427" spans="1:20" hidden="1">
      <c r="A427" t="str">
        <f ca="1">IF(B427="","",INDIRECT("減額一覧!B"&amp;$P427))</f>
        <v/>
      </c>
      <c r="B427" s="61" t="str">
        <f t="shared" ref="B427" ca="1" si="907">IF(INDIRECT("減額一覧!BD"&amp;P427)=1,INDIRECT("減額一覧!AQ"&amp;P427),"")</f>
        <v/>
      </c>
      <c r="C427" s="45" t="str">
        <f ca="1">IF(B427="","",INDIRECT("減額一覧!C"&amp;$P427))</f>
        <v/>
      </c>
      <c r="D427" s="79" t="str">
        <f ca="1">IF($B427="","",INDIRECT("減額一覧!G"&amp;$P427))</f>
        <v/>
      </c>
      <c r="E427" s="19" t="str">
        <f ca="1">IF(B427="","",INDIRECT("減額一覧!H"&amp;P427))</f>
        <v/>
      </c>
      <c r="F427" s="19" t="str">
        <f ca="1">IF($B427="","",INDIRECT("減額一覧!AX"&amp;P427))</f>
        <v/>
      </c>
      <c r="G427" s="20" t="str">
        <f ca="1">IF($B427="","",INDIRECT("減額一覧!AY"&amp;P427))</f>
        <v/>
      </c>
      <c r="H427" s="20" t="str">
        <f ca="1">IF($B427="","",INDIRECT("減額一覧!AZ"&amp;P427))</f>
        <v/>
      </c>
      <c r="I427" s="32" t="str">
        <f ca="1">IF(B427="","",IF(INDIRECT("減額一覧!BO"&amp;P427)=0.08,0.08,0.1))</f>
        <v/>
      </c>
      <c r="J427" s="52"/>
      <c r="K427" s="95" t="str">
        <f t="shared" ca="1" si="842"/>
        <v/>
      </c>
      <c r="L427" s="58" t="str">
        <f t="shared" ca="1" si="805"/>
        <v/>
      </c>
      <c r="N427" s="113" t="str">
        <f t="shared" ca="1" si="900"/>
        <v/>
      </c>
      <c r="O427" s="114" t="str">
        <f t="shared" ref="O427" ca="1" si="908">IF(B427="","",IF(INDIRECT("減額一覧!BO"&amp;P427)=0.08,0.08,0.1))</f>
        <v/>
      </c>
      <c r="P427" s="38">
        <v>87</v>
      </c>
      <c r="Q427" s="38" t="str">
        <f t="shared" ca="1" si="902"/>
        <v/>
      </c>
      <c r="R427" s="38" t="str">
        <f t="shared" ca="1" si="902"/>
        <v/>
      </c>
      <c r="S427" s="66" t="str">
        <f t="shared" ca="1" si="809"/>
        <v/>
      </c>
      <c r="T427" s="105" t="str">
        <f t="shared" ca="1" si="810"/>
        <v/>
      </c>
    </row>
    <row r="428" spans="1:20" ht="19.5" thickBot="1">
      <c r="B428" s="64"/>
      <c r="C428" s="41" t="str">
        <f>IF(B428="","",減額一覧!C424)</f>
        <v/>
      </c>
      <c r="D428" s="43"/>
      <c r="E428" s="21"/>
      <c r="F428" s="22" t="s">
        <v>69</v>
      </c>
      <c r="G428" s="23">
        <f t="shared" ref="G428:H428" ca="1" si="909">SUBTOTAL(9,G424:G427)</f>
        <v>3960</v>
      </c>
      <c r="H428" s="23">
        <f t="shared" ca="1" si="909"/>
        <v>0</v>
      </c>
      <c r="I428" s="30"/>
      <c r="J428" s="53"/>
      <c r="K428" s="96" t="str">
        <f t="shared" si="842"/>
        <v/>
      </c>
      <c r="L428" s="59" t="str">
        <f t="shared" si="805"/>
        <v/>
      </c>
      <c r="N428" s="108" t="str">
        <f t="shared" ref="N428" ca="1" si="910">IF(AND(G428=0,H428=0),"","小計")</f>
        <v>小計</v>
      </c>
      <c r="O428" s="108" t="str">
        <f t="shared" ref="O428" ca="1" si="911">IF(AND(G428=0,H428=0),"","小計")</f>
        <v>小計</v>
      </c>
      <c r="P428" s="38"/>
      <c r="Q428" s="38"/>
      <c r="R428" s="38"/>
      <c r="S428" s="66" t="str">
        <f t="shared" si="809"/>
        <v/>
      </c>
      <c r="T428" s="105" t="str">
        <f t="shared" si="810"/>
        <v/>
      </c>
    </row>
    <row r="429" spans="1:20" ht="19.5" thickTop="1">
      <c r="A429">
        <f ca="1">IF(B429="","",INDIRECT("減額一覧!B"&amp;$P429))</f>
        <v>338</v>
      </c>
      <c r="B429" s="61">
        <f t="shared" ref="B429" ca="1" si="912">IF(INDIRECT("減額一覧!BA"&amp;P429)=1,INDIRECT("減額一覧!M"&amp;P429),"")</f>
        <v>207</v>
      </c>
      <c r="C429" s="36">
        <f ca="1">IF(B429="","",INDIRECT("減額一覧!C"&amp;$P429))</f>
        <v>22119000</v>
      </c>
      <c r="D429" s="78" t="str">
        <f ca="1">IF($B429="","",INDIRECT("減額一覧!G"&amp;$P429))</f>
        <v>中井　一彦</v>
      </c>
      <c r="E429" s="19">
        <f ca="1">IF(B429="","",INDIRECT("減額一覧!H"&amp;P429))</f>
        <v>13</v>
      </c>
      <c r="F429" s="19">
        <f ca="1">IF($B429="","",INDIRECT("減額一覧!T"&amp;P429))</f>
        <v>7</v>
      </c>
      <c r="G429" s="20">
        <f ca="1">IF($B429="","",INDIRECT("減額一覧!U"&amp;P429))</f>
        <v>1293</v>
      </c>
      <c r="H429" s="20">
        <f ca="1">IF($B429="","",INDIRECT("減額一覧!V"&amp;P429))</f>
        <v>954</v>
      </c>
      <c r="I429" s="32">
        <f ca="1">IF(B429="","",IF(INDIRECT("減額一覧!BL"&amp;P429)=0.08,0.08,0.1))</f>
        <v>0.1</v>
      </c>
      <c r="J429" s="51" t="s">
        <v>503</v>
      </c>
      <c r="K429" s="94" t="str">
        <f t="shared" ca="1" si="842"/>
        <v/>
      </c>
      <c r="L429" s="56" t="str">
        <f t="shared" ca="1" si="805"/>
        <v/>
      </c>
      <c r="N429" s="113" t="str">
        <f t="shared" ref="N429:N432" ca="1" si="913">IF(A429="","",IF(A429&gt;3000,"月ヶ瀬",IF(A429&gt;=2000,"都祁","市内")))</f>
        <v>市内</v>
      </c>
      <c r="O429" s="114">
        <f t="shared" ref="O429" ca="1" si="914">IF(B429="","",IF(INDIRECT("減額一覧!BL"&amp;P429)=0.08,0.08,0.1))</f>
        <v>0.1</v>
      </c>
      <c r="P429" s="38">
        <v>88</v>
      </c>
      <c r="Q429" s="38">
        <f t="shared" ref="Q429:R432" ca="1" si="915">IF(G429="","",IF(G429&gt;0,1,""))</f>
        <v>1</v>
      </c>
      <c r="R429" s="38">
        <f t="shared" ca="1" si="915"/>
        <v>1</v>
      </c>
      <c r="S429" s="66" t="str">
        <f t="shared" ca="1" si="809"/>
        <v>022</v>
      </c>
      <c r="T429" s="105" t="str">
        <f t="shared" ca="1" si="810"/>
        <v/>
      </c>
    </row>
    <row r="430" spans="1:20">
      <c r="A430">
        <f ca="1">IF(B430="","",INDIRECT("減額一覧!B"&amp;$P430))</f>
        <v>338</v>
      </c>
      <c r="B430" s="61">
        <f t="shared" ref="B430" ca="1" si="916">IF(INDIRECT("減額一覧!BB"&amp;P430)=1,INDIRECT("減額一覧!W"&amp;P430),"")</f>
        <v>208</v>
      </c>
      <c r="C430" s="44">
        <f ca="1">IF(B430="","",INDIRECT("減額一覧!C"&amp;$P430))</f>
        <v>22119000</v>
      </c>
      <c r="D430" s="79" t="str">
        <f ca="1">IF($B430="","",INDIRECT("減額一覧!G"&amp;$P430))</f>
        <v>中井　一彦</v>
      </c>
      <c r="E430" s="19">
        <f ca="1">IF(B430="","",INDIRECT("減額一覧!H"&amp;P430))</f>
        <v>13</v>
      </c>
      <c r="F430" s="19">
        <f ca="1">IF($B430="","",INDIRECT("減額一覧!AD"&amp;P430))</f>
        <v>8</v>
      </c>
      <c r="G430" s="20">
        <f ca="1">IF($B430="","",INDIRECT("減額一覧!AE"&amp;P430))</f>
        <v>1513</v>
      </c>
      <c r="H430" s="20">
        <f ca="1">IF($B430="","",INDIRECT("減額一覧!AF"&amp;P430))</f>
        <v>1091</v>
      </c>
      <c r="I430" s="32">
        <f ca="1">IF(B430="","",IF(INDIRECT("減額一覧!BM"&amp;P430)=0.08,0.08,0.1))</f>
        <v>0.1</v>
      </c>
      <c r="J430" s="52"/>
      <c r="K430" s="95" t="str">
        <f t="shared" ca="1" si="842"/>
        <v/>
      </c>
      <c r="L430" s="58" t="str">
        <f t="shared" ca="1" si="805"/>
        <v/>
      </c>
      <c r="N430" s="113" t="str">
        <f t="shared" ca="1" si="913"/>
        <v>市内</v>
      </c>
      <c r="O430" s="114">
        <f t="shared" ref="O430" ca="1" si="917">IF(B430="","",IF(INDIRECT("減額一覧!BM"&amp;P430)=0.08,0.08,0.1))</f>
        <v>0.1</v>
      </c>
      <c r="P430" s="38">
        <v>88</v>
      </c>
      <c r="Q430" s="38">
        <f t="shared" ca="1" si="915"/>
        <v>1</v>
      </c>
      <c r="R430" s="38">
        <f t="shared" ca="1" si="915"/>
        <v>1</v>
      </c>
      <c r="S430" s="66" t="str">
        <f t="shared" ca="1" si="809"/>
        <v>022</v>
      </c>
      <c r="T430" s="105" t="str">
        <f t="shared" ca="1" si="810"/>
        <v/>
      </c>
    </row>
    <row r="431" spans="1:20" hidden="1">
      <c r="A431" t="str">
        <f ca="1">IF(B431="","",INDIRECT("減額一覧!B"&amp;$P431))</f>
        <v/>
      </c>
      <c r="B431" s="61" t="str">
        <f t="shared" ref="B431" ca="1" si="918">IF(INDIRECT("減額一覧!BC"&amp;P431)=1,INDIRECT("減額一覧!AG"&amp;P431),"")</f>
        <v/>
      </c>
      <c r="C431" s="36" t="str">
        <f ca="1">IF(B431="","",INDIRECT("減額一覧!C"&amp;$P431))</f>
        <v/>
      </c>
      <c r="D431" s="80" t="str">
        <f ca="1">IF($B431="","",INDIRECT("減額一覧!G"&amp;$P431))</f>
        <v/>
      </c>
      <c r="E431" s="19" t="str">
        <f ca="1">IF(B431="","",INDIRECT("減額一覧!H"&amp;P431))</f>
        <v/>
      </c>
      <c r="F431" s="19" t="str">
        <f ca="1">IF($B431="","",INDIRECT("減額一覧!AN"&amp;P431))</f>
        <v/>
      </c>
      <c r="G431" s="20" t="str">
        <f ca="1">IF($B431="","",INDIRECT("減額一覧!AO"&amp;P431))</f>
        <v/>
      </c>
      <c r="H431" s="20" t="str">
        <f ca="1">IF($B431="","",INDIRECT("減額一覧!AP"&amp;P431))</f>
        <v/>
      </c>
      <c r="I431" s="32" t="str">
        <f ca="1">IF(B431="","",IF(INDIRECT("減額一覧!BN"&amp;P431)=0.08,0.08,0.1))</f>
        <v/>
      </c>
      <c r="J431" s="52"/>
      <c r="K431" s="95" t="str">
        <f t="shared" ca="1" si="842"/>
        <v/>
      </c>
      <c r="L431" s="58" t="str">
        <f t="shared" ca="1" si="805"/>
        <v/>
      </c>
      <c r="N431" s="113" t="str">
        <f t="shared" ca="1" si="913"/>
        <v/>
      </c>
      <c r="O431" s="114" t="str">
        <f t="shared" ref="O431" ca="1" si="919">IF(B431="","",IF(INDIRECT("減額一覧!BN"&amp;P431)=0.08,0.08,0.1))</f>
        <v/>
      </c>
      <c r="P431" s="38">
        <v>88</v>
      </c>
      <c r="Q431" s="38" t="str">
        <f t="shared" ca="1" si="915"/>
        <v/>
      </c>
      <c r="R431" s="38" t="str">
        <f t="shared" ca="1" si="915"/>
        <v/>
      </c>
      <c r="S431" s="66" t="str">
        <f t="shared" ca="1" si="809"/>
        <v/>
      </c>
      <c r="T431" s="105" t="str">
        <f t="shared" ca="1" si="810"/>
        <v/>
      </c>
    </row>
    <row r="432" spans="1:20" hidden="1">
      <c r="A432" t="str">
        <f ca="1">IF(B432="","",INDIRECT("減額一覧!B"&amp;$P432))</f>
        <v/>
      </c>
      <c r="B432" s="61" t="str">
        <f t="shared" ref="B432" ca="1" si="920">IF(INDIRECT("減額一覧!BD"&amp;P432)=1,INDIRECT("減額一覧!AQ"&amp;P432),"")</f>
        <v/>
      </c>
      <c r="C432" s="45" t="str">
        <f ca="1">IF(B432="","",INDIRECT("減額一覧!C"&amp;$P432))</f>
        <v/>
      </c>
      <c r="D432" s="79" t="str">
        <f ca="1">IF($B432="","",INDIRECT("減額一覧!G"&amp;$P432))</f>
        <v/>
      </c>
      <c r="E432" s="19" t="str">
        <f ca="1">IF(B432="","",INDIRECT("減額一覧!H"&amp;P432))</f>
        <v/>
      </c>
      <c r="F432" s="19" t="str">
        <f ca="1">IF($B432="","",INDIRECT("減額一覧!AX"&amp;P432))</f>
        <v/>
      </c>
      <c r="G432" s="20" t="str">
        <f ca="1">IF($B432="","",INDIRECT("減額一覧!AY"&amp;P432))</f>
        <v/>
      </c>
      <c r="H432" s="20" t="str">
        <f ca="1">IF($B432="","",INDIRECT("減額一覧!AZ"&amp;P432))</f>
        <v/>
      </c>
      <c r="I432" s="32" t="str">
        <f ca="1">IF(B432="","",IF(INDIRECT("減額一覧!BO"&amp;P432)=0.08,0.08,0.1))</f>
        <v/>
      </c>
      <c r="J432" s="52"/>
      <c r="K432" s="95" t="str">
        <f t="shared" ca="1" si="842"/>
        <v/>
      </c>
      <c r="L432" s="58" t="str">
        <f t="shared" ca="1" si="805"/>
        <v/>
      </c>
      <c r="N432" s="113" t="str">
        <f t="shared" ca="1" si="913"/>
        <v/>
      </c>
      <c r="O432" s="114" t="str">
        <f t="shared" ref="O432" ca="1" si="921">IF(B432="","",IF(INDIRECT("減額一覧!BO"&amp;P432)=0.08,0.08,0.1))</f>
        <v/>
      </c>
      <c r="P432" s="38">
        <v>88</v>
      </c>
      <c r="Q432" s="38" t="str">
        <f t="shared" ca="1" si="915"/>
        <v/>
      </c>
      <c r="R432" s="38" t="str">
        <f t="shared" ca="1" si="915"/>
        <v/>
      </c>
      <c r="S432" s="66" t="str">
        <f t="shared" ca="1" si="809"/>
        <v/>
      </c>
      <c r="T432" s="105" t="str">
        <f t="shared" ca="1" si="810"/>
        <v/>
      </c>
    </row>
    <row r="433" spans="1:20" ht="19.5" thickBot="1">
      <c r="B433" s="64"/>
      <c r="C433" s="41" t="str">
        <f>IF(B433="","",減額一覧!C429)</f>
        <v/>
      </c>
      <c r="D433" s="43"/>
      <c r="E433" s="21"/>
      <c r="F433" s="22" t="s">
        <v>69</v>
      </c>
      <c r="G433" s="23">
        <f t="shared" ref="G433:H433" ca="1" si="922">SUBTOTAL(9,G429:G432)</f>
        <v>2806</v>
      </c>
      <c r="H433" s="23">
        <f t="shared" ca="1" si="922"/>
        <v>2045</v>
      </c>
      <c r="I433" s="30"/>
      <c r="J433" s="53"/>
      <c r="K433" s="96" t="str">
        <f t="shared" si="842"/>
        <v/>
      </c>
      <c r="L433" s="59" t="str">
        <f t="shared" si="805"/>
        <v/>
      </c>
      <c r="N433" s="108" t="str">
        <f t="shared" ref="N433" ca="1" si="923">IF(AND(G433=0,H433=0),"","小計")</f>
        <v>小計</v>
      </c>
      <c r="O433" s="108" t="str">
        <f t="shared" ref="O433" ca="1" si="924">IF(AND(G433=0,H433=0),"","小計")</f>
        <v>小計</v>
      </c>
      <c r="P433" s="38"/>
      <c r="Q433" s="38"/>
      <c r="R433" s="38"/>
      <c r="S433" s="66" t="str">
        <f t="shared" si="809"/>
        <v/>
      </c>
      <c r="T433" s="105" t="str">
        <f t="shared" si="810"/>
        <v/>
      </c>
    </row>
    <row r="434" spans="1:20" ht="19.5" hidden="1" thickTop="1">
      <c r="A434" t="str">
        <f ca="1">IF(B434="","",INDIRECT("減額一覧!B"&amp;$P434))</f>
        <v/>
      </c>
      <c r="B434" s="61" t="str">
        <f t="shared" ref="B434" ca="1" si="925">IF(INDIRECT("減額一覧!BA"&amp;P434)=1,INDIRECT("減額一覧!M"&amp;P434),"")</f>
        <v/>
      </c>
      <c r="C434" s="36" t="str">
        <f ca="1">IF(B434="","",INDIRECT("減額一覧!C"&amp;$P434))</f>
        <v/>
      </c>
      <c r="D434" s="78" t="str">
        <f ca="1">IF($B434="","",INDIRECT("減額一覧!G"&amp;$P434))</f>
        <v/>
      </c>
      <c r="E434" s="19" t="str">
        <f ca="1">IF(B434="","",INDIRECT("減額一覧!H"&amp;P434))</f>
        <v/>
      </c>
      <c r="F434" s="19" t="str">
        <f ca="1">IF($B434="","",INDIRECT("減額一覧!T"&amp;P434))</f>
        <v/>
      </c>
      <c r="G434" s="20" t="str">
        <f ca="1">IF($B434="","",INDIRECT("減額一覧!U"&amp;P434))</f>
        <v/>
      </c>
      <c r="H434" s="20" t="str">
        <f ca="1">IF($B434="","",INDIRECT("減額一覧!V"&amp;P434))</f>
        <v/>
      </c>
      <c r="I434" s="32" t="str">
        <f ca="1">IF(B434="","",IF(INDIRECT("減額一覧!BL"&amp;P434)=0.08,0.08,0.1))</f>
        <v/>
      </c>
      <c r="J434" s="51"/>
      <c r="K434" s="94" t="str">
        <f t="shared" ca="1" si="842"/>
        <v/>
      </c>
      <c r="L434" s="56" t="str">
        <f t="shared" ca="1" si="805"/>
        <v/>
      </c>
      <c r="N434" s="113" t="str">
        <f t="shared" ref="N434:N437" ca="1" si="926">IF(A434="","",IF(A434&gt;3000,"月ヶ瀬",IF(A434&gt;=2000,"都祁","市内")))</f>
        <v/>
      </c>
      <c r="O434" s="114" t="str">
        <f t="shared" ref="O434" ca="1" si="927">IF(B434="","",IF(INDIRECT("減額一覧!BL"&amp;P434)=0.08,0.08,0.1))</f>
        <v/>
      </c>
      <c r="P434" s="38">
        <v>89</v>
      </c>
      <c r="Q434" s="38" t="str">
        <f t="shared" ref="Q434:R437" ca="1" si="928">IF(G434="","",IF(G434&gt;0,1,""))</f>
        <v/>
      </c>
      <c r="R434" s="38" t="str">
        <f t="shared" ca="1" si="928"/>
        <v/>
      </c>
      <c r="S434" s="66" t="str">
        <f t="shared" ca="1" si="809"/>
        <v/>
      </c>
      <c r="T434" s="105" t="str">
        <f t="shared" ca="1" si="810"/>
        <v/>
      </c>
    </row>
    <row r="435" spans="1:20" ht="57" thickTop="1">
      <c r="A435">
        <f ca="1">IF(B435="","",INDIRECT("減額一覧!B"&amp;$P435))</f>
        <v>341</v>
      </c>
      <c r="B435" s="61">
        <f t="shared" ref="B435" ca="1" si="929">IF(INDIRECT("減額一覧!BB"&amp;P435)=1,INDIRECT("減額一覧!W"&amp;P435),"")</f>
        <v>207</v>
      </c>
      <c r="C435" s="44">
        <f ca="1">IF(B435="","",INDIRECT("減額一覧!C"&amp;$P435))</f>
        <v>301069000</v>
      </c>
      <c r="D435" s="79" t="str">
        <f ca="1">IF($B435="","",INDIRECT("減額一覧!G"&amp;$P435))</f>
        <v>株式会社　城田設計 　代表取締役　城田　全嗣</v>
      </c>
      <c r="E435" s="19">
        <f ca="1">IF(B435="","",INDIRECT("減額一覧!H"&amp;P435))</f>
        <v>25</v>
      </c>
      <c r="F435" s="19">
        <f ca="1">IF($B435="","",INDIRECT("減額一覧!AD"&amp;P435))</f>
        <v>4</v>
      </c>
      <c r="G435" s="20">
        <f ca="1">IF($B435="","",INDIRECT("減額一覧!AE"&amp;P435))</f>
        <v>440</v>
      </c>
      <c r="H435" s="20">
        <f ca="1">IF($B435="","",INDIRECT("減額一覧!AF"&amp;P435))</f>
        <v>0</v>
      </c>
      <c r="I435" s="32">
        <f ca="1">IF(B435="","",IF(INDIRECT("減額一覧!BM"&amp;P435)=0.08,0.08,0.1))</f>
        <v>0.1</v>
      </c>
      <c r="J435" s="52" t="s">
        <v>504</v>
      </c>
      <c r="K435" s="95" t="str">
        <f t="shared" ca="1" si="842"/>
        <v/>
      </c>
      <c r="L435" s="58" t="str">
        <f t="shared" ca="1" si="805"/>
        <v/>
      </c>
      <c r="N435" s="113" t="str">
        <f t="shared" ca="1" si="926"/>
        <v>市内</v>
      </c>
      <c r="O435" s="114">
        <f t="shared" ref="O435" ca="1" si="930">IF(B435="","",IF(INDIRECT("減額一覧!BM"&amp;P435)=0.08,0.08,0.1))</f>
        <v>0.1</v>
      </c>
      <c r="P435" s="38">
        <v>89</v>
      </c>
      <c r="Q435" s="38">
        <f t="shared" ca="1" si="928"/>
        <v>1</v>
      </c>
      <c r="R435" s="38" t="str">
        <f t="shared" ca="1" si="928"/>
        <v/>
      </c>
      <c r="S435" s="66" t="str">
        <f t="shared" ca="1" si="809"/>
        <v>301</v>
      </c>
      <c r="T435" s="105" t="str">
        <f t="shared" ca="1" si="810"/>
        <v/>
      </c>
    </row>
    <row r="436" spans="1:20" ht="56.25">
      <c r="A436">
        <f ca="1">IF(B436="","",INDIRECT("減額一覧!B"&amp;$P436))</f>
        <v>341</v>
      </c>
      <c r="B436" s="61">
        <f t="shared" ref="B436" ca="1" si="931">IF(INDIRECT("減額一覧!BC"&amp;P436)=1,INDIRECT("減額一覧!AG"&amp;P436),"")</f>
        <v>208</v>
      </c>
      <c r="C436" s="36">
        <f ca="1">IF(B436="","",INDIRECT("減額一覧!C"&amp;$P436))</f>
        <v>301069000</v>
      </c>
      <c r="D436" s="80" t="str">
        <f ca="1">IF($B436="","",INDIRECT("減額一覧!G"&amp;$P436))</f>
        <v>株式会社　城田設計 　代表取締役　城田　全嗣</v>
      </c>
      <c r="E436" s="19">
        <f ca="1">IF(B436="","",INDIRECT("減額一覧!H"&amp;P436))</f>
        <v>25</v>
      </c>
      <c r="F436" s="19">
        <f ca="1">IF($B436="","",INDIRECT("減額一覧!AN"&amp;P436))</f>
        <v>18</v>
      </c>
      <c r="G436" s="20">
        <f ca="1">IF($B436="","",INDIRECT("減額一覧!AO"&amp;P436))</f>
        <v>3069</v>
      </c>
      <c r="H436" s="20">
        <f ca="1">IF($B436="","",INDIRECT("減額一覧!AP"&amp;P436))</f>
        <v>0</v>
      </c>
      <c r="I436" s="32">
        <f ca="1">IF(B436="","",IF(INDIRECT("減額一覧!BN"&amp;P436)=0.08,0.08,0.1))</f>
        <v>0.1</v>
      </c>
      <c r="J436" s="52"/>
      <c r="K436" s="95" t="str">
        <f t="shared" ca="1" si="842"/>
        <v/>
      </c>
      <c r="L436" s="58" t="str">
        <f t="shared" ca="1" si="805"/>
        <v/>
      </c>
      <c r="N436" s="113" t="str">
        <f t="shared" ca="1" si="926"/>
        <v>市内</v>
      </c>
      <c r="O436" s="114">
        <f t="shared" ref="O436" ca="1" si="932">IF(B436="","",IF(INDIRECT("減額一覧!BN"&amp;P436)=0.08,0.08,0.1))</f>
        <v>0.1</v>
      </c>
      <c r="P436" s="38">
        <v>89</v>
      </c>
      <c r="Q436" s="38">
        <f t="shared" ca="1" si="928"/>
        <v>1</v>
      </c>
      <c r="R436" s="38" t="str">
        <f t="shared" ca="1" si="928"/>
        <v/>
      </c>
      <c r="S436" s="66" t="str">
        <f t="shared" ca="1" si="809"/>
        <v>301</v>
      </c>
      <c r="T436" s="105" t="str">
        <f t="shared" ca="1" si="810"/>
        <v/>
      </c>
    </row>
    <row r="437" spans="1:20" hidden="1">
      <c r="A437" t="str">
        <f ca="1">IF(B437="","",INDIRECT("減額一覧!B"&amp;$P437))</f>
        <v/>
      </c>
      <c r="B437" s="61" t="str">
        <f t="shared" ref="B437" ca="1" si="933">IF(INDIRECT("減額一覧!BD"&amp;P437)=1,INDIRECT("減額一覧!AQ"&amp;P437),"")</f>
        <v/>
      </c>
      <c r="C437" s="45" t="str">
        <f ca="1">IF(B437="","",INDIRECT("減額一覧!C"&amp;$P437))</f>
        <v/>
      </c>
      <c r="D437" s="79" t="str">
        <f ca="1">IF($B437="","",INDIRECT("減額一覧!G"&amp;$P437))</f>
        <v/>
      </c>
      <c r="E437" s="19" t="str">
        <f ca="1">IF(B437="","",INDIRECT("減額一覧!H"&amp;P437))</f>
        <v/>
      </c>
      <c r="F437" s="19" t="str">
        <f ca="1">IF($B437="","",INDIRECT("減額一覧!AX"&amp;P437))</f>
        <v/>
      </c>
      <c r="G437" s="20" t="str">
        <f ca="1">IF($B437="","",INDIRECT("減額一覧!AY"&amp;P437))</f>
        <v/>
      </c>
      <c r="H437" s="20" t="str">
        <f ca="1">IF($B437="","",INDIRECT("減額一覧!AZ"&amp;P437))</f>
        <v/>
      </c>
      <c r="I437" s="32" t="str">
        <f ca="1">IF(B437="","",IF(INDIRECT("減額一覧!BO"&amp;P437)=0.08,0.08,0.1))</f>
        <v/>
      </c>
      <c r="J437" s="52"/>
      <c r="K437" s="95" t="str">
        <f t="shared" ca="1" si="842"/>
        <v/>
      </c>
      <c r="L437" s="58" t="str">
        <f t="shared" ca="1" si="805"/>
        <v/>
      </c>
      <c r="N437" s="113" t="str">
        <f t="shared" ca="1" si="926"/>
        <v/>
      </c>
      <c r="O437" s="114" t="str">
        <f t="shared" ref="O437" ca="1" si="934">IF(B437="","",IF(INDIRECT("減額一覧!BO"&amp;P437)=0.08,0.08,0.1))</f>
        <v/>
      </c>
      <c r="P437" s="38">
        <v>89</v>
      </c>
      <c r="Q437" s="38" t="str">
        <f t="shared" ca="1" si="928"/>
        <v/>
      </c>
      <c r="R437" s="38" t="str">
        <f t="shared" ca="1" si="928"/>
        <v/>
      </c>
      <c r="S437" s="66" t="str">
        <f t="shared" ca="1" si="809"/>
        <v/>
      </c>
      <c r="T437" s="105" t="str">
        <f t="shared" ca="1" si="810"/>
        <v/>
      </c>
    </row>
    <row r="438" spans="1:20" ht="19.5" thickBot="1">
      <c r="B438" s="64"/>
      <c r="C438" s="41" t="str">
        <f>IF(B438="","",減額一覧!C434)</f>
        <v/>
      </c>
      <c r="D438" s="43"/>
      <c r="E438" s="21"/>
      <c r="F438" s="22" t="s">
        <v>69</v>
      </c>
      <c r="G438" s="23">
        <f t="shared" ref="G438:H438" ca="1" si="935">SUBTOTAL(9,G434:G437)</f>
        <v>3509</v>
      </c>
      <c r="H438" s="23">
        <f t="shared" ca="1" si="935"/>
        <v>0</v>
      </c>
      <c r="I438" s="30"/>
      <c r="J438" s="53"/>
      <c r="K438" s="96" t="str">
        <f t="shared" si="842"/>
        <v/>
      </c>
      <c r="L438" s="59" t="str">
        <f t="shared" si="805"/>
        <v/>
      </c>
      <c r="N438" s="108" t="str">
        <f t="shared" ref="N438" ca="1" si="936">IF(AND(G438=0,H438=0),"","小計")</f>
        <v>小計</v>
      </c>
      <c r="O438" s="108" t="str">
        <f t="shared" ref="O438" ca="1" si="937">IF(AND(G438=0,H438=0),"","小計")</f>
        <v>小計</v>
      </c>
      <c r="P438" s="38"/>
      <c r="Q438" s="38"/>
      <c r="R438" s="38"/>
      <c r="S438" s="66" t="str">
        <f t="shared" si="809"/>
        <v/>
      </c>
      <c r="T438" s="105" t="str">
        <f t="shared" si="810"/>
        <v/>
      </c>
    </row>
    <row r="439" spans="1:20" ht="19.5" thickTop="1">
      <c r="A439">
        <f ca="1">IF(B439="","",INDIRECT("減額一覧!B"&amp;$P439))</f>
        <v>343</v>
      </c>
      <c r="B439" s="61">
        <f t="shared" ref="B439" ca="1" si="938">IF(INDIRECT("減額一覧!BA"&amp;P439)=1,INDIRECT("減額一覧!M"&amp;P439),"")</f>
        <v>3104</v>
      </c>
      <c r="C439" s="36">
        <f ca="1">IF(B439="","",INDIRECT("減額一覧!C"&amp;$P439))</f>
        <v>254014000</v>
      </c>
      <c r="D439" s="78" t="str">
        <f ca="1">IF($B439="","",INDIRECT("減額一覧!G"&amp;$P439))</f>
        <v>渋谷　信治</v>
      </c>
      <c r="E439" s="19">
        <f ca="1">IF(B439="","",INDIRECT("減額一覧!H"&amp;P439))</f>
        <v>20</v>
      </c>
      <c r="F439" s="19">
        <f ca="1">IF($B439="","",INDIRECT("減額一覧!T"&amp;P439))</f>
        <v>9</v>
      </c>
      <c r="G439" s="20">
        <f ca="1">IF($B439="","",INDIRECT("減額一覧!U"&amp;P439))</f>
        <v>1944</v>
      </c>
      <c r="H439" s="20">
        <f ca="1">IF($B439="","",INDIRECT("減額一覧!V"&amp;P439))</f>
        <v>1044</v>
      </c>
      <c r="I439" s="32">
        <f ca="1">IF(B439="","",IF(INDIRECT("減額一覧!BL"&amp;P439)=0.08,0.08,0.1))</f>
        <v>0.08</v>
      </c>
      <c r="J439" s="51" t="s">
        <v>535</v>
      </c>
      <c r="K439" s="94" t="str">
        <f t="shared" ca="1" si="842"/>
        <v/>
      </c>
      <c r="L439" s="56" t="str">
        <f t="shared" ca="1" si="805"/>
        <v/>
      </c>
      <c r="N439" s="113" t="str">
        <f t="shared" ref="N439:N442" ca="1" si="939">IF(A439="","",IF(A439&gt;3000,"月ヶ瀬",IF(A439&gt;=2000,"都祁","市内")))</f>
        <v>市内</v>
      </c>
      <c r="O439" s="114">
        <f t="shared" ref="O439" ca="1" si="940">IF(B439="","",IF(INDIRECT("減額一覧!BL"&amp;P439)=0.08,0.08,0.1))</f>
        <v>0.08</v>
      </c>
      <c r="P439" s="38">
        <v>90</v>
      </c>
      <c r="Q439" s="38">
        <f t="shared" ref="Q439:R442" ca="1" si="941">IF(G439="","",IF(G439&gt;0,1,""))</f>
        <v>1</v>
      </c>
      <c r="R439" s="38">
        <f t="shared" ca="1" si="941"/>
        <v>1</v>
      </c>
      <c r="S439" s="66" t="str">
        <f t="shared" ca="1" si="809"/>
        <v>254</v>
      </c>
      <c r="T439" s="105" t="str">
        <f t="shared" ca="1" si="810"/>
        <v/>
      </c>
    </row>
    <row r="440" spans="1:20">
      <c r="A440">
        <f ca="1">IF(B440="","",INDIRECT("減額一覧!B"&amp;$P440))</f>
        <v>343</v>
      </c>
      <c r="B440" s="61">
        <f t="shared" ref="B440" ca="1" si="942">IF(INDIRECT("減額一覧!BB"&amp;P440)=1,INDIRECT("減額一覧!W"&amp;P440),"")</f>
        <v>105</v>
      </c>
      <c r="C440" s="44">
        <f ca="1">IF(B440="","",INDIRECT("減額一覧!C"&amp;$P440))</f>
        <v>254014000</v>
      </c>
      <c r="D440" s="79" t="str">
        <f ca="1">IF($B440="","",INDIRECT("減額一覧!G"&amp;$P440))</f>
        <v>渋谷　信治</v>
      </c>
      <c r="E440" s="19">
        <f ca="1">IF(B440="","",INDIRECT("減額一覧!H"&amp;P440))</f>
        <v>20</v>
      </c>
      <c r="F440" s="19">
        <f ca="1">IF($B440="","",INDIRECT("減額一覧!AD"&amp;P440))</f>
        <v>10</v>
      </c>
      <c r="G440" s="20">
        <f ca="1">IF($B440="","",INDIRECT("減額一覧!AE"&amp;P440))</f>
        <v>2160</v>
      </c>
      <c r="H440" s="20">
        <f ca="1">IF($B440="","",INDIRECT("減額一覧!AF"&amp;P440))</f>
        <v>1160</v>
      </c>
      <c r="I440" s="32">
        <f ca="1">IF(B440="","",IF(INDIRECT("減額一覧!BM"&amp;P440)=0.08,0.08,0.1))</f>
        <v>0.08</v>
      </c>
      <c r="J440" s="52"/>
      <c r="K440" s="95" t="str">
        <f t="shared" ca="1" si="842"/>
        <v/>
      </c>
      <c r="L440" s="58" t="str">
        <f t="shared" ca="1" si="805"/>
        <v/>
      </c>
      <c r="N440" s="113" t="str">
        <f t="shared" ca="1" si="939"/>
        <v>市内</v>
      </c>
      <c r="O440" s="114">
        <f t="shared" ref="O440" ca="1" si="943">IF(B440="","",IF(INDIRECT("減額一覧!BM"&amp;P440)=0.08,0.08,0.1))</f>
        <v>0.08</v>
      </c>
      <c r="P440" s="38">
        <v>90</v>
      </c>
      <c r="Q440" s="38">
        <f t="shared" ca="1" si="941"/>
        <v>1</v>
      </c>
      <c r="R440" s="38">
        <f t="shared" ca="1" si="941"/>
        <v>1</v>
      </c>
      <c r="S440" s="66" t="str">
        <f t="shared" ca="1" si="809"/>
        <v>254</v>
      </c>
      <c r="T440" s="105" t="str">
        <f t="shared" ca="1" si="810"/>
        <v/>
      </c>
    </row>
    <row r="441" spans="1:20" hidden="1">
      <c r="A441" t="str">
        <f ca="1">IF(B441="","",INDIRECT("減額一覧!B"&amp;$P441))</f>
        <v/>
      </c>
      <c r="B441" s="61" t="str">
        <f t="shared" ref="B441" ca="1" si="944">IF(INDIRECT("減額一覧!BC"&amp;P441)=1,INDIRECT("減額一覧!AG"&amp;P441),"")</f>
        <v/>
      </c>
      <c r="C441" s="36" t="str">
        <f ca="1">IF(B441="","",INDIRECT("減額一覧!C"&amp;$P441))</f>
        <v/>
      </c>
      <c r="D441" s="80" t="str">
        <f ca="1">IF($B441="","",INDIRECT("減額一覧!G"&amp;$P441))</f>
        <v/>
      </c>
      <c r="E441" s="19" t="str">
        <f ca="1">IF(B441="","",INDIRECT("減額一覧!H"&amp;P441))</f>
        <v/>
      </c>
      <c r="F441" s="19" t="str">
        <f ca="1">IF($B441="","",INDIRECT("減額一覧!AN"&amp;P441))</f>
        <v/>
      </c>
      <c r="G441" s="20" t="str">
        <f ca="1">IF($B441="","",INDIRECT("減額一覧!AO"&amp;P441))</f>
        <v/>
      </c>
      <c r="H441" s="20" t="str">
        <f ca="1">IF($B441="","",INDIRECT("減額一覧!AP"&amp;P441))</f>
        <v/>
      </c>
      <c r="I441" s="32" t="str">
        <f ca="1">IF(B441="","",IF(INDIRECT("減額一覧!BN"&amp;P441)=0.08,0.08,0.1))</f>
        <v/>
      </c>
      <c r="J441" s="52"/>
      <c r="K441" s="95" t="str">
        <f t="shared" ca="1" si="842"/>
        <v/>
      </c>
      <c r="L441" s="58" t="str">
        <f t="shared" ca="1" si="805"/>
        <v/>
      </c>
      <c r="N441" s="113" t="str">
        <f t="shared" ca="1" si="939"/>
        <v/>
      </c>
      <c r="O441" s="114" t="str">
        <f t="shared" ref="O441" ca="1" si="945">IF(B441="","",IF(INDIRECT("減額一覧!BN"&amp;P441)=0.08,0.08,0.1))</f>
        <v/>
      </c>
      <c r="P441" s="38">
        <v>90</v>
      </c>
      <c r="Q441" s="38" t="str">
        <f t="shared" ca="1" si="941"/>
        <v/>
      </c>
      <c r="R441" s="38" t="str">
        <f t="shared" ca="1" si="941"/>
        <v/>
      </c>
      <c r="S441" s="66" t="str">
        <f t="shared" ca="1" si="809"/>
        <v/>
      </c>
      <c r="T441" s="105" t="str">
        <f t="shared" ca="1" si="810"/>
        <v/>
      </c>
    </row>
    <row r="442" spans="1:20" hidden="1">
      <c r="A442" t="str">
        <f ca="1">IF(B442="","",INDIRECT("減額一覧!B"&amp;$P442))</f>
        <v/>
      </c>
      <c r="B442" s="61" t="str">
        <f t="shared" ref="B442" ca="1" si="946">IF(INDIRECT("減額一覧!BD"&amp;P442)=1,INDIRECT("減額一覧!AQ"&amp;P442),"")</f>
        <v/>
      </c>
      <c r="C442" s="45" t="str">
        <f ca="1">IF(B442="","",INDIRECT("減額一覧!C"&amp;$P442))</f>
        <v/>
      </c>
      <c r="D442" s="79" t="str">
        <f ca="1">IF($B442="","",INDIRECT("減額一覧!G"&amp;$P442))</f>
        <v/>
      </c>
      <c r="E442" s="19" t="str">
        <f ca="1">IF(B442="","",INDIRECT("減額一覧!H"&amp;P442))</f>
        <v/>
      </c>
      <c r="F442" s="19" t="str">
        <f ca="1">IF($B442="","",INDIRECT("減額一覧!AX"&amp;P442))</f>
        <v/>
      </c>
      <c r="G442" s="20" t="str">
        <f ca="1">IF($B442="","",INDIRECT("減額一覧!AY"&amp;P442))</f>
        <v/>
      </c>
      <c r="H442" s="20" t="str">
        <f ca="1">IF($B442="","",INDIRECT("減額一覧!AZ"&amp;P442))</f>
        <v/>
      </c>
      <c r="I442" s="32" t="str">
        <f ca="1">IF(B442="","",IF(INDIRECT("減額一覧!BO"&amp;P442)=0.08,0.08,0.1))</f>
        <v/>
      </c>
      <c r="J442" s="52"/>
      <c r="K442" s="95" t="str">
        <f t="shared" ca="1" si="842"/>
        <v/>
      </c>
      <c r="L442" s="58" t="str">
        <f t="shared" ca="1" si="805"/>
        <v/>
      </c>
      <c r="N442" s="113" t="str">
        <f t="shared" ca="1" si="939"/>
        <v/>
      </c>
      <c r="O442" s="114" t="str">
        <f t="shared" ref="O442" ca="1" si="947">IF(B442="","",IF(INDIRECT("減額一覧!BO"&amp;P442)=0.08,0.08,0.1))</f>
        <v/>
      </c>
      <c r="P442" s="38">
        <v>90</v>
      </c>
      <c r="Q442" s="38" t="str">
        <f t="shared" ca="1" si="941"/>
        <v/>
      </c>
      <c r="R442" s="38" t="str">
        <f t="shared" ca="1" si="941"/>
        <v/>
      </c>
      <c r="S442" s="66" t="str">
        <f t="shared" ca="1" si="809"/>
        <v/>
      </c>
      <c r="T442" s="105" t="str">
        <f t="shared" ca="1" si="810"/>
        <v/>
      </c>
    </row>
    <row r="443" spans="1:20" ht="19.5" thickBot="1">
      <c r="B443" s="64"/>
      <c r="C443" s="41" t="str">
        <f>IF(B443="","",減額一覧!C439)</f>
        <v/>
      </c>
      <c r="D443" s="43"/>
      <c r="E443" s="21"/>
      <c r="F443" s="22" t="s">
        <v>69</v>
      </c>
      <c r="G443" s="23">
        <f t="shared" ref="G443:H443" ca="1" si="948">SUBTOTAL(9,G439:G442)</f>
        <v>4104</v>
      </c>
      <c r="H443" s="23">
        <f t="shared" ca="1" si="948"/>
        <v>2204</v>
      </c>
      <c r="I443" s="30"/>
      <c r="J443" s="53"/>
      <c r="K443" s="96" t="str">
        <f t="shared" si="842"/>
        <v/>
      </c>
      <c r="L443" s="59" t="str">
        <f t="shared" si="805"/>
        <v/>
      </c>
      <c r="N443" s="108" t="str">
        <f t="shared" ref="N443" ca="1" si="949">IF(AND(G443=0,H443=0),"","小計")</f>
        <v>小計</v>
      </c>
      <c r="O443" s="108" t="str">
        <f t="shared" ref="O443" ca="1" si="950">IF(AND(G443=0,H443=0),"","小計")</f>
        <v>小計</v>
      </c>
      <c r="P443" s="38"/>
      <c r="Q443" s="38"/>
      <c r="R443" s="38"/>
      <c r="S443" s="66" t="str">
        <f t="shared" si="809"/>
        <v/>
      </c>
      <c r="T443" s="105" t="str">
        <f t="shared" si="810"/>
        <v/>
      </c>
    </row>
    <row r="444" spans="1:20" ht="19.5" hidden="1" thickTop="1">
      <c r="A444" t="str">
        <f ca="1">IF(B444="","",INDIRECT("減額一覧!B"&amp;$P444))</f>
        <v/>
      </c>
      <c r="B444" s="61" t="str">
        <f t="shared" ref="B444" ca="1" si="951">IF(INDIRECT("減額一覧!BA"&amp;P444)=1,INDIRECT("減額一覧!M"&amp;P444),"")</f>
        <v/>
      </c>
      <c r="C444" s="36" t="str">
        <f ca="1">IF(B444="","",INDIRECT("減額一覧!C"&amp;$P444))</f>
        <v/>
      </c>
      <c r="D444" s="78" t="str">
        <f ca="1">IF($B444="","",INDIRECT("減額一覧!G"&amp;$P444))</f>
        <v/>
      </c>
      <c r="E444" s="19" t="str">
        <f ca="1">IF(B444="","",INDIRECT("減額一覧!H"&amp;P444))</f>
        <v/>
      </c>
      <c r="F444" s="19" t="str">
        <f ca="1">IF($B444="","",INDIRECT("減額一覧!T"&amp;P444))</f>
        <v/>
      </c>
      <c r="G444" s="20" t="str">
        <f ca="1">IF($B444="","",INDIRECT("減額一覧!U"&amp;P444))</f>
        <v/>
      </c>
      <c r="H444" s="20" t="str">
        <f ca="1">IF($B444="","",INDIRECT("減額一覧!V"&amp;P444))</f>
        <v/>
      </c>
      <c r="I444" s="32" t="str">
        <f ca="1">IF(B444="","",IF(INDIRECT("減額一覧!BL"&amp;P444)=0.08,0.08,0.1))</f>
        <v/>
      </c>
      <c r="J444" s="51"/>
      <c r="K444" s="94" t="str">
        <f t="shared" ca="1" si="842"/>
        <v/>
      </c>
      <c r="L444" s="56" t="str">
        <f t="shared" ca="1" si="805"/>
        <v/>
      </c>
      <c r="N444" s="113" t="str">
        <f t="shared" ref="N444:N447" ca="1" si="952">IF(A444="","",IF(A444&gt;3000,"月ヶ瀬",IF(A444&gt;=2000,"都祁","市内")))</f>
        <v/>
      </c>
      <c r="O444" s="114" t="str">
        <f t="shared" ref="O444" ca="1" si="953">IF(B444="","",IF(INDIRECT("減額一覧!BL"&amp;P444)=0.08,0.08,0.1))</f>
        <v/>
      </c>
      <c r="P444" s="38">
        <v>91</v>
      </c>
      <c r="Q444" s="38" t="str">
        <f t="shared" ref="Q444:R447" ca="1" si="954">IF(G444="","",IF(G444&gt;0,1,""))</f>
        <v/>
      </c>
      <c r="R444" s="38" t="str">
        <f t="shared" ca="1" si="954"/>
        <v/>
      </c>
      <c r="S444" s="66" t="str">
        <f t="shared" ca="1" si="809"/>
        <v/>
      </c>
      <c r="T444" s="105" t="str">
        <f t="shared" ca="1" si="810"/>
        <v/>
      </c>
    </row>
    <row r="445" spans="1:20" ht="19.5" hidden="1" thickTop="1">
      <c r="A445" t="str">
        <f ca="1">IF(B445="","",INDIRECT("減額一覧!B"&amp;$P445))</f>
        <v/>
      </c>
      <c r="B445" s="61" t="str">
        <f t="shared" ref="B445" ca="1" si="955">IF(INDIRECT("減額一覧!BB"&amp;P445)=1,INDIRECT("減額一覧!W"&amp;P445),"")</f>
        <v/>
      </c>
      <c r="C445" s="44" t="str">
        <f ca="1">IF(B445="","",INDIRECT("減額一覧!C"&amp;$P445))</f>
        <v/>
      </c>
      <c r="D445" s="79" t="str">
        <f ca="1">IF($B445="","",INDIRECT("減額一覧!G"&amp;$P445))</f>
        <v/>
      </c>
      <c r="E445" s="19" t="str">
        <f ca="1">IF(B445="","",INDIRECT("減額一覧!H"&amp;P445))</f>
        <v/>
      </c>
      <c r="F445" s="19" t="str">
        <f ca="1">IF($B445="","",INDIRECT("減額一覧!AD"&amp;P445))</f>
        <v/>
      </c>
      <c r="G445" s="20" t="str">
        <f ca="1">IF($B445="","",INDIRECT("減額一覧!AE"&amp;P445))</f>
        <v/>
      </c>
      <c r="H445" s="20" t="str">
        <f ca="1">IF($B445="","",INDIRECT("減額一覧!AF"&amp;P445))</f>
        <v/>
      </c>
      <c r="I445" s="32" t="str">
        <f ca="1">IF(B445="","",IF(INDIRECT("減額一覧!BM"&amp;P445)=0.08,0.08,0.1))</f>
        <v/>
      </c>
      <c r="J445" s="52"/>
      <c r="K445" s="95" t="str">
        <f t="shared" ca="1" si="842"/>
        <v/>
      </c>
      <c r="L445" s="58" t="str">
        <f t="shared" ca="1" si="805"/>
        <v/>
      </c>
      <c r="N445" s="113" t="str">
        <f t="shared" ca="1" si="952"/>
        <v/>
      </c>
      <c r="O445" s="114" t="str">
        <f t="shared" ref="O445" ca="1" si="956">IF(B445="","",IF(INDIRECT("減額一覧!BM"&amp;P445)=0.08,0.08,0.1))</f>
        <v/>
      </c>
      <c r="P445" s="38">
        <v>91</v>
      </c>
      <c r="Q445" s="38" t="str">
        <f t="shared" ca="1" si="954"/>
        <v/>
      </c>
      <c r="R445" s="38" t="str">
        <f t="shared" ca="1" si="954"/>
        <v/>
      </c>
      <c r="S445" s="66" t="str">
        <f t="shared" ca="1" si="809"/>
        <v/>
      </c>
      <c r="T445" s="105" t="str">
        <f t="shared" ca="1" si="810"/>
        <v/>
      </c>
    </row>
    <row r="446" spans="1:20" ht="19.5" hidden="1" thickTop="1">
      <c r="A446" t="str">
        <f ca="1">IF(B446="","",INDIRECT("減額一覧!B"&amp;$P446))</f>
        <v/>
      </c>
      <c r="B446" s="61" t="str">
        <f t="shared" ref="B446" ca="1" si="957">IF(INDIRECT("減額一覧!BC"&amp;P446)=1,INDIRECT("減額一覧!AG"&amp;P446),"")</f>
        <v/>
      </c>
      <c r="C446" s="36" t="str">
        <f ca="1">IF(B446="","",INDIRECT("減額一覧!C"&amp;$P446))</f>
        <v/>
      </c>
      <c r="D446" s="80" t="str">
        <f ca="1">IF($B446="","",INDIRECT("減額一覧!G"&amp;$P446))</f>
        <v/>
      </c>
      <c r="E446" s="19" t="str">
        <f ca="1">IF(B446="","",INDIRECT("減額一覧!H"&amp;P446))</f>
        <v/>
      </c>
      <c r="F446" s="19" t="str">
        <f ca="1">IF($B446="","",INDIRECT("減額一覧!AN"&amp;P446))</f>
        <v/>
      </c>
      <c r="G446" s="20" t="str">
        <f ca="1">IF($B446="","",INDIRECT("減額一覧!AO"&amp;P446))</f>
        <v/>
      </c>
      <c r="H446" s="20" t="str">
        <f ca="1">IF($B446="","",INDIRECT("減額一覧!AP"&amp;P446))</f>
        <v/>
      </c>
      <c r="I446" s="32" t="str">
        <f ca="1">IF(B446="","",IF(INDIRECT("減額一覧!BN"&amp;P446)=0.08,0.08,0.1))</f>
        <v/>
      </c>
      <c r="J446" s="52"/>
      <c r="K446" s="95" t="str">
        <f t="shared" ca="1" si="842"/>
        <v/>
      </c>
      <c r="L446" s="58" t="str">
        <f t="shared" ca="1" si="805"/>
        <v/>
      </c>
      <c r="N446" s="113" t="str">
        <f t="shared" ca="1" si="952"/>
        <v/>
      </c>
      <c r="O446" s="114" t="str">
        <f t="shared" ref="O446" ca="1" si="958">IF(B446="","",IF(INDIRECT("減額一覧!BN"&amp;P446)=0.08,0.08,0.1))</f>
        <v/>
      </c>
      <c r="P446" s="38">
        <v>91</v>
      </c>
      <c r="Q446" s="38" t="str">
        <f t="shared" ca="1" si="954"/>
        <v/>
      </c>
      <c r="R446" s="38" t="str">
        <f t="shared" ca="1" si="954"/>
        <v/>
      </c>
      <c r="S446" s="66" t="str">
        <f t="shared" ca="1" si="809"/>
        <v/>
      </c>
      <c r="T446" s="105" t="str">
        <f t="shared" ca="1" si="810"/>
        <v/>
      </c>
    </row>
    <row r="447" spans="1:20" ht="19.5" hidden="1" thickTop="1">
      <c r="A447" t="str">
        <f ca="1">IF(B447="","",INDIRECT("減額一覧!B"&amp;$P447))</f>
        <v/>
      </c>
      <c r="B447" s="61" t="str">
        <f t="shared" ref="B447" ca="1" si="959">IF(INDIRECT("減額一覧!BD"&amp;P447)=1,INDIRECT("減額一覧!AQ"&amp;P447),"")</f>
        <v/>
      </c>
      <c r="C447" s="45" t="str">
        <f ca="1">IF(B447="","",INDIRECT("減額一覧!C"&amp;$P447))</f>
        <v/>
      </c>
      <c r="D447" s="79" t="str">
        <f ca="1">IF($B447="","",INDIRECT("減額一覧!G"&amp;$P447))</f>
        <v/>
      </c>
      <c r="E447" s="19" t="str">
        <f ca="1">IF(B447="","",INDIRECT("減額一覧!H"&amp;P447))</f>
        <v/>
      </c>
      <c r="F447" s="19" t="str">
        <f ca="1">IF($B447="","",INDIRECT("減額一覧!AX"&amp;P447))</f>
        <v/>
      </c>
      <c r="G447" s="20" t="str">
        <f ca="1">IF($B447="","",INDIRECT("減額一覧!AY"&amp;P447))</f>
        <v/>
      </c>
      <c r="H447" s="20" t="str">
        <f ca="1">IF($B447="","",INDIRECT("減額一覧!AZ"&amp;P447))</f>
        <v/>
      </c>
      <c r="I447" s="32" t="str">
        <f ca="1">IF(B447="","",IF(INDIRECT("減額一覧!BO"&amp;P447)=0.08,0.08,0.1))</f>
        <v/>
      </c>
      <c r="J447" s="52"/>
      <c r="K447" s="95" t="str">
        <f t="shared" ca="1" si="842"/>
        <v/>
      </c>
      <c r="L447" s="58" t="str">
        <f t="shared" ca="1" si="805"/>
        <v/>
      </c>
      <c r="N447" s="113" t="str">
        <f t="shared" ca="1" si="952"/>
        <v/>
      </c>
      <c r="O447" s="114" t="str">
        <f t="shared" ref="O447" ca="1" si="960">IF(B447="","",IF(INDIRECT("減額一覧!BO"&amp;P447)=0.08,0.08,0.1))</f>
        <v/>
      </c>
      <c r="P447" s="38">
        <v>91</v>
      </c>
      <c r="Q447" s="38" t="str">
        <f t="shared" ca="1" si="954"/>
        <v/>
      </c>
      <c r="R447" s="38" t="str">
        <f t="shared" ca="1" si="954"/>
        <v/>
      </c>
      <c r="S447" s="66" t="str">
        <f t="shared" ca="1" si="809"/>
        <v/>
      </c>
      <c r="T447" s="105" t="str">
        <f t="shared" ca="1" si="810"/>
        <v/>
      </c>
    </row>
    <row r="448" spans="1:20" ht="20.25" hidden="1" thickTop="1" thickBot="1">
      <c r="B448" s="64"/>
      <c r="C448" s="41" t="str">
        <f>IF(B448="","",減額一覧!C444)</f>
        <v/>
      </c>
      <c r="D448" s="43"/>
      <c r="E448" s="21"/>
      <c r="F448" s="22" t="s">
        <v>69</v>
      </c>
      <c r="G448" s="23">
        <f t="shared" ref="G448:H448" si="961">SUBTOTAL(9,G444:G447)</f>
        <v>0</v>
      </c>
      <c r="H448" s="23">
        <f t="shared" si="961"/>
        <v>0</v>
      </c>
      <c r="I448" s="30"/>
      <c r="J448" s="53"/>
      <c r="K448" s="96" t="str">
        <f t="shared" si="842"/>
        <v/>
      </c>
      <c r="L448" s="59" t="str">
        <f t="shared" si="805"/>
        <v/>
      </c>
      <c r="N448" s="108" t="str">
        <f t="shared" ref="N448" si="962">IF(AND(G448=0,H448=0),"","小計")</f>
        <v/>
      </c>
      <c r="O448" s="108" t="str">
        <f t="shared" ref="O448" si="963">IF(AND(G448=0,H448=0),"","小計")</f>
        <v/>
      </c>
      <c r="P448" s="38"/>
      <c r="Q448" s="38"/>
      <c r="R448" s="38"/>
      <c r="S448" s="66" t="str">
        <f t="shared" si="809"/>
        <v/>
      </c>
      <c r="T448" s="105" t="str">
        <f t="shared" si="810"/>
        <v/>
      </c>
    </row>
    <row r="449" spans="1:20" ht="19.5" thickTop="1">
      <c r="A449">
        <f ca="1">IF(B449="","",INDIRECT("減額一覧!B"&amp;$P449))</f>
        <v>345</v>
      </c>
      <c r="B449" s="61">
        <f t="shared" ref="B449" ca="1" si="964">IF(INDIRECT("減額一覧!BA"&amp;P449)=1,INDIRECT("減額一覧!M"&amp;P449),"")</f>
        <v>208</v>
      </c>
      <c r="C449" s="36">
        <f ca="1">IF(B449="","",INDIRECT("減額一覧!C"&amp;$P449))</f>
        <v>317109000</v>
      </c>
      <c r="D449" s="78" t="str">
        <f ca="1">IF($B449="","",INDIRECT("減額一覧!G"&amp;$P449))</f>
        <v>西野　扶美子</v>
      </c>
      <c r="E449" s="19">
        <f ca="1">IF(B449="","",INDIRECT("減額一覧!H"&amp;P449))</f>
        <v>13</v>
      </c>
      <c r="F449" s="19">
        <f ca="1">IF($B449="","",INDIRECT("減額一覧!T"&amp;P449))</f>
        <v>12</v>
      </c>
      <c r="G449" s="20">
        <f ca="1">IF($B449="","",INDIRECT("減額一覧!U"&amp;P449))</f>
        <v>2640</v>
      </c>
      <c r="H449" s="20">
        <f ca="1">IF($B449="","",INDIRECT("減額一覧!V"&amp;P449))</f>
        <v>1637</v>
      </c>
      <c r="I449" s="32">
        <f ca="1">IF(B449="","",IF(INDIRECT("減額一覧!BL"&amp;P449)=0.08,0.08,0.1))</f>
        <v>0.1</v>
      </c>
      <c r="J449" s="51" t="s">
        <v>536</v>
      </c>
      <c r="K449" s="94" t="str">
        <f t="shared" ca="1" si="842"/>
        <v/>
      </c>
      <c r="L449" s="56" t="str">
        <f t="shared" ca="1" si="805"/>
        <v/>
      </c>
      <c r="N449" s="113" t="str">
        <f t="shared" ref="N449:N452" ca="1" si="965">IF(A449="","",IF(A449&gt;3000,"月ヶ瀬",IF(A449&gt;=2000,"都祁","市内")))</f>
        <v>市内</v>
      </c>
      <c r="O449" s="114">
        <f t="shared" ref="O449" ca="1" si="966">IF(B449="","",IF(INDIRECT("減額一覧!BL"&amp;P449)=0.08,0.08,0.1))</f>
        <v>0.1</v>
      </c>
      <c r="P449" s="38">
        <v>92</v>
      </c>
      <c r="Q449" s="38">
        <f t="shared" ref="Q449:R452" ca="1" si="967">IF(G449="","",IF(G449&gt;0,1,""))</f>
        <v>1</v>
      </c>
      <c r="R449" s="38">
        <f t="shared" ca="1" si="967"/>
        <v>1</v>
      </c>
      <c r="S449" s="66" t="str">
        <f t="shared" ca="1" si="809"/>
        <v>317</v>
      </c>
      <c r="T449" s="105" t="str">
        <f t="shared" ca="1" si="810"/>
        <v/>
      </c>
    </row>
    <row r="450" spans="1:20" hidden="1">
      <c r="A450" t="str">
        <f ca="1">IF(B450="","",INDIRECT("減額一覧!B"&amp;$P450))</f>
        <v/>
      </c>
      <c r="B450" s="61" t="str">
        <f t="shared" ref="B450" ca="1" si="968">IF(INDIRECT("減額一覧!BB"&amp;P450)=1,INDIRECT("減額一覧!W"&amp;P450),"")</f>
        <v/>
      </c>
      <c r="C450" s="44" t="str">
        <f ca="1">IF(B450="","",INDIRECT("減額一覧!C"&amp;$P450))</f>
        <v/>
      </c>
      <c r="D450" s="79" t="str">
        <f ca="1">IF($B450="","",INDIRECT("減額一覧!G"&amp;$P450))</f>
        <v/>
      </c>
      <c r="E450" s="19" t="str">
        <f ca="1">IF(B450="","",INDIRECT("減額一覧!H"&amp;P450))</f>
        <v/>
      </c>
      <c r="F450" s="19" t="str">
        <f ca="1">IF($B450="","",INDIRECT("減額一覧!AD"&amp;P450))</f>
        <v/>
      </c>
      <c r="G450" s="20" t="str">
        <f ca="1">IF($B450="","",INDIRECT("減額一覧!AE"&amp;P450))</f>
        <v/>
      </c>
      <c r="H450" s="20" t="str">
        <f ca="1">IF($B450="","",INDIRECT("減額一覧!AF"&amp;P450))</f>
        <v/>
      </c>
      <c r="I450" s="32" t="str">
        <f ca="1">IF(B450="","",IF(INDIRECT("減額一覧!BM"&amp;P450)=0.08,0.08,0.1))</f>
        <v/>
      </c>
      <c r="J450" s="52"/>
      <c r="K450" s="95" t="str">
        <f t="shared" ca="1" si="842"/>
        <v/>
      </c>
      <c r="L450" s="58" t="str">
        <f t="shared" ca="1" si="805"/>
        <v/>
      </c>
      <c r="N450" s="113" t="str">
        <f t="shared" ca="1" si="965"/>
        <v/>
      </c>
      <c r="O450" s="114" t="str">
        <f t="shared" ref="O450" ca="1" si="969">IF(B450="","",IF(INDIRECT("減額一覧!BM"&amp;P450)=0.08,0.08,0.1))</f>
        <v/>
      </c>
      <c r="P450" s="38">
        <v>92</v>
      </c>
      <c r="Q450" s="38" t="str">
        <f t="shared" ca="1" si="967"/>
        <v/>
      </c>
      <c r="R450" s="38" t="str">
        <f t="shared" ca="1" si="967"/>
        <v/>
      </c>
      <c r="S450" s="66" t="str">
        <f t="shared" ca="1" si="809"/>
        <v/>
      </c>
      <c r="T450" s="105" t="str">
        <f t="shared" ca="1" si="810"/>
        <v/>
      </c>
    </row>
    <row r="451" spans="1:20" hidden="1">
      <c r="A451" t="str">
        <f ca="1">IF(B451="","",INDIRECT("減額一覧!B"&amp;$P451))</f>
        <v/>
      </c>
      <c r="B451" s="61" t="str">
        <f t="shared" ref="B451" ca="1" si="970">IF(INDIRECT("減額一覧!BC"&amp;P451)=1,INDIRECT("減額一覧!AG"&amp;P451),"")</f>
        <v/>
      </c>
      <c r="C451" s="36" t="str">
        <f ca="1">IF(B451="","",INDIRECT("減額一覧!C"&amp;$P451))</f>
        <v/>
      </c>
      <c r="D451" s="80" t="str">
        <f ca="1">IF($B451="","",INDIRECT("減額一覧!G"&amp;$P451))</f>
        <v/>
      </c>
      <c r="E451" s="19" t="str">
        <f ca="1">IF(B451="","",INDIRECT("減額一覧!H"&amp;P451))</f>
        <v/>
      </c>
      <c r="F451" s="19" t="str">
        <f ca="1">IF($B451="","",INDIRECT("減額一覧!AN"&amp;P451))</f>
        <v/>
      </c>
      <c r="G451" s="20" t="str">
        <f ca="1">IF($B451="","",INDIRECT("減額一覧!AO"&amp;P451))</f>
        <v/>
      </c>
      <c r="H451" s="20" t="str">
        <f ca="1">IF($B451="","",INDIRECT("減額一覧!AP"&amp;P451))</f>
        <v/>
      </c>
      <c r="I451" s="32" t="str">
        <f ca="1">IF(B451="","",IF(INDIRECT("減額一覧!BN"&amp;P451)=0.08,0.08,0.1))</f>
        <v/>
      </c>
      <c r="J451" s="52"/>
      <c r="K451" s="95" t="str">
        <f t="shared" ca="1" si="842"/>
        <v/>
      </c>
      <c r="L451" s="58" t="str">
        <f t="shared" ca="1" si="805"/>
        <v/>
      </c>
      <c r="N451" s="113" t="str">
        <f t="shared" ca="1" si="965"/>
        <v/>
      </c>
      <c r="O451" s="114" t="str">
        <f t="shared" ref="O451" ca="1" si="971">IF(B451="","",IF(INDIRECT("減額一覧!BN"&amp;P451)=0.08,0.08,0.1))</f>
        <v/>
      </c>
      <c r="P451" s="38">
        <v>92</v>
      </c>
      <c r="Q451" s="38" t="str">
        <f t="shared" ca="1" si="967"/>
        <v/>
      </c>
      <c r="R451" s="38" t="str">
        <f t="shared" ca="1" si="967"/>
        <v/>
      </c>
      <c r="S451" s="66" t="str">
        <f t="shared" ca="1" si="809"/>
        <v/>
      </c>
      <c r="T451" s="105" t="str">
        <f t="shared" ca="1" si="810"/>
        <v/>
      </c>
    </row>
    <row r="452" spans="1:20" hidden="1">
      <c r="A452" t="str">
        <f ca="1">IF(B452="","",INDIRECT("減額一覧!B"&amp;$P452))</f>
        <v/>
      </c>
      <c r="B452" s="61" t="str">
        <f t="shared" ref="B452" ca="1" si="972">IF(INDIRECT("減額一覧!BD"&amp;P452)=1,INDIRECT("減額一覧!AQ"&amp;P452),"")</f>
        <v/>
      </c>
      <c r="C452" s="45" t="str">
        <f ca="1">IF(B452="","",INDIRECT("減額一覧!C"&amp;$P452))</f>
        <v/>
      </c>
      <c r="D452" s="79" t="str">
        <f ca="1">IF($B452="","",INDIRECT("減額一覧!G"&amp;$P452))</f>
        <v/>
      </c>
      <c r="E452" s="19" t="str">
        <f ca="1">IF(B452="","",INDIRECT("減額一覧!H"&amp;P452))</f>
        <v/>
      </c>
      <c r="F452" s="19" t="str">
        <f ca="1">IF($B452="","",INDIRECT("減額一覧!AX"&amp;P452))</f>
        <v/>
      </c>
      <c r="G452" s="20" t="str">
        <f ca="1">IF($B452="","",INDIRECT("減額一覧!AY"&amp;P452))</f>
        <v/>
      </c>
      <c r="H452" s="20" t="str">
        <f ca="1">IF($B452="","",INDIRECT("減額一覧!AZ"&amp;P452))</f>
        <v/>
      </c>
      <c r="I452" s="32" t="str">
        <f ca="1">IF(B452="","",IF(INDIRECT("減額一覧!BO"&amp;P452)=0.08,0.08,0.1))</f>
        <v/>
      </c>
      <c r="J452" s="52"/>
      <c r="K452" s="95" t="str">
        <f t="shared" ca="1" si="842"/>
        <v/>
      </c>
      <c r="L452" s="58" t="str">
        <f t="shared" ca="1" si="805"/>
        <v/>
      </c>
      <c r="N452" s="113" t="str">
        <f t="shared" ca="1" si="965"/>
        <v/>
      </c>
      <c r="O452" s="114" t="str">
        <f t="shared" ref="O452" ca="1" si="973">IF(B452="","",IF(INDIRECT("減額一覧!BO"&amp;P452)=0.08,0.08,0.1))</f>
        <v/>
      </c>
      <c r="P452" s="38">
        <v>92</v>
      </c>
      <c r="Q452" s="38" t="str">
        <f t="shared" ca="1" si="967"/>
        <v/>
      </c>
      <c r="R452" s="38" t="str">
        <f t="shared" ca="1" si="967"/>
        <v/>
      </c>
      <c r="S452" s="66" t="str">
        <f t="shared" ca="1" si="809"/>
        <v/>
      </c>
      <c r="T452" s="105" t="str">
        <f t="shared" ca="1" si="810"/>
        <v/>
      </c>
    </row>
    <row r="453" spans="1:20" ht="19.5" thickBot="1">
      <c r="B453" s="64"/>
      <c r="C453" s="41" t="str">
        <f>IF(B453="","",減額一覧!C449)</f>
        <v/>
      </c>
      <c r="D453" s="43"/>
      <c r="E453" s="21"/>
      <c r="F453" s="22" t="s">
        <v>69</v>
      </c>
      <c r="G453" s="23">
        <f t="shared" ref="G453:H453" ca="1" si="974">SUBTOTAL(9,G449:G452)</f>
        <v>2640</v>
      </c>
      <c r="H453" s="23">
        <f t="shared" ca="1" si="974"/>
        <v>1637</v>
      </c>
      <c r="I453" s="30"/>
      <c r="J453" s="53"/>
      <c r="K453" s="96" t="str">
        <f t="shared" si="842"/>
        <v/>
      </c>
      <c r="L453" s="59" t="str">
        <f t="shared" ref="L453:L516" si="975">IF(OR(S453="370",S453="371",S453="372",S453="373",S453="374",S453="375",S453="376",S453="377",S453="378",S453="379",S453="380",S453="039",S453="389"),"農集","")</f>
        <v/>
      </c>
      <c r="N453" s="108" t="str">
        <f t="shared" ref="N453" ca="1" si="976">IF(AND(G453=0,H453=0),"","小計")</f>
        <v>小計</v>
      </c>
      <c r="O453" s="108" t="str">
        <f t="shared" ref="O453" ca="1" si="977">IF(AND(G453=0,H453=0),"","小計")</f>
        <v>小計</v>
      </c>
      <c r="P453" s="38"/>
      <c r="Q453" s="38"/>
      <c r="R453" s="38"/>
      <c r="S453" s="66" t="str">
        <f t="shared" ref="S453:S516" si="978">IF(C453="","",LEFT(TEXT(C453,"000000000"),3))</f>
        <v/>
      </c>
      <c r="T453" s="105" t="str">
        <f t="shared" ref="T453:T516" si="979">IF(L453="","",IF(H453=0,"",H453))</f>
        <v/>
      </c>
    </row>
    <row r="454" spans="1:20" ht="19.5" thickTop="1">
      <c r="A454">
        <f ca="1">IF(B454="","",INDIRECT("減額一覧!B"&amp;$P454))</f>
        <v>346</v>
      </c>
      <c r="B454" s="61">
        <f t="shared" ref="B454" ca="1" si="980">IF(INDIRECT("減額一覧!BA"&amp;P454)=1,INDIRECT("減額一覧!M"&amp;P454),"")</f>
        <v>207</v>
      </c>
      <c r="C454" s="36">
        <f ca="1">IF(B454="","",INDIRECT("減額一覧!C"&amp;$P454))</f>
        <v>573158000</v>
      </c>
      <c r="D454" s="78" t="str">
        <f ca="1">IF($B454="","",INDIRECT("減額一覧!G"&amp;$P454))</f>
        <v>田中　幹夫</v>
      </c>
      <c r="E454" s="19">
        <f ca="1">IF(B454="","",INDIRECT("減額一覧!H"&amp;P454))</f>
        <v>20</v>
      </c>
      <c r="F454" s="19">
        <f ca="1">IF($B454="","",INDIRECT("減額一覧!T"&amp;P454))</f>
        <v>8</v>
      </c>
      <c r="G454" s="20">
        <f ca="1">IF($B454="","",INDIRECT("減額一覧!U"&amp;P454))</f>
        <v>1760</v>
      </c>
      <c r="H454" s="20">
        <f ca="1">IF($B454="","",INDIRECT("減額一覧!V"&amp;P454))</f>
        <v>1091</v>
      </c>
      <c r="I454" s="32">
        <f ca="1">IF(B454="","",IF(INDIRECT("減額一覧!BL"&amp;P454)=0.08,0.08,0.1))</f>
        <v>0.1</v>
      </c>
      <c r="J454" s="51" t="s">
        <v>505</v>
      </c>
      <c r="K454" s="94" t="str">
        <f t="shared" ca="1" si="842"/>
        <v/>
      </c>
      <c r="L454" s="56" t="str">
        <f t="shared" ca="1" si="975"/>
        <v/>
      </c>
      <c r="N454" s="113" t="str">
        <f t="shared" ref="N454:N457" ca="1" si="981">IF(A454="","",IF(A454&gt;3000,"月ヶ瀬",IF(A454&gt;=2000,"都祁","市内")))</f>
        <v>市内</v>
      </c>
      <c r="O454" s="114">
        <f t="shared" ref="O454" ca="1" si="982">IF(B454="","",IF(INDIRECT("減額一覧!BL"&amp;P454)=0.08,0.08,0.1))</f>
        <v>0.1</v>
      </c>
      <c r="P454" s="38">
        <v>93</v>
      </c>
      <c r="Q454" s="38">
        <f t="shared" ref="Q454:R457" ca="1" si="983">IF(G454="","",IF(G454&gt;0,1,""))</f>
        <v>1</v>
      </c>
      <c r="R454" s="38">
        <f t="shared" ca="1" si="983"/>
        <v>1</v>
      </c>
      <c r="S454" s="66" t="str">
        <f t="shared" ca="1" si="978"/>
        <v>573</v>
      </c>
      <c r="T454" s="105" t="str">
        <f t="shared" ca="1" si="979"/>
        <v/>
      </c>
    </row>
    <row r="455" spans="1:20">
      <c r="A455">
        <f ca="1">IF(B455="","",INDIRECT("減額一覧!B"&amp;$P455))</f>
        <v>346</v>
      </c>
      <c r="B455" s="61">
        <f t="shared" ref="B455" ca="1" si="984">IF(INDIRECT("減額一覧!BB"&amp;P455)=1,INDIRECT("減額一覧!W"&amp;P455),"")</f>
        <v>208</v>
      </c>
      <c r="C455" s="44">
        <f ca="1">IF(B455="","",INDIRECT("減額一覧!C"&amp;$P455))</f>
        <v>573158000</v>
      </c>
      <c r="D455" s="79" t="str">
        <f ca="1">IF($B455="","",INDIRECT("減額一覧!G"&amp;$P455))</f>
        <v>田中　幹夫</v>
      </c>
      <c r="E455" s="19">
        <f ca="1">IF(B455="","",INDIRECT("減額一覧!H"&amp;P455))</f>
        <v>20</v>
      </c>
      <c r="F455" s="19">
        <f ca="1">IF($B455="","",INDIRECT("減額一覧!AD"&amp;P455))</f>
        <v>7</v>
      </c>
      <c r="G455" s="20">
        <f ca="1">IF($B455="","",INDIRECT("減額一覧!AE"&amp;P455))</f>
        <v>1540</v>
      </c>
      <c r="H455" s="20">
        <f ca="1">IF($B455="","",INDIRECT("減額一覧!AF"&amp;P455))</f>
        <v>955</v>
      </c>
      <c r="I455" s="32">
        <f ca="1">IF(B455="","",IF(INDIRECT("減額一覧!BM"&amp;P455)=0.08,0.08,0.1))</f>
        <v>0.1</v>
      </c>
      <c r="J455" s="52"/>
      <c r="K455" s="95" t="str">
        <f t="shared" ca="1" si="842"/>
        <v/>
      </c>
      <c r="L455" s="58" t="str">
        <f t="shared" ca="1" si="975"/>
        <v/>
      </c>
      <c r="N455" s="113" t="str">
        <f t="shared" ca="1" si="981"/>
        <v>市内</v>
      </c>
      <c r="O455" s="114">
        <f t="shared" ref="O455" ca="1" si="985">IF(B455="","",IF(INDIRECT("減額一覧!BM"&amp;P455)=0.08,0.08,0.1))</f>
        <v>0.1</v>
      </c>
      <c r="P455" s="38">
        <v>93</v>
      </c>
      <c r="Q455" s="38">
        <f t="shared" ca="1" si="983"/>
        <v>1</v>
      </c>
      <c r="R455" s="38">
        <f t="shared" ca="1" si="983"/>
        <v>1</v>
      </c>
      <c r="S455" s="66" t="str">
        <f t="shared" ca="1" si="978"/>
        <v>573</v>
      </c>
      <c r="T455" s="105" t="str">
        <f t="shared" ca="1" si="979"/>
        <v/>
      </c>
    </row>
    <row r="456" spans="1:20" hidden="1">
      <c r="A456" t="str">
        <f ca="1">IF(B456="","",INDIRECT("減額一覧!B"&amp;$P456))</f>
        <v/>
      </c>
      <c r="B456" s="61" t="str">
        <f t="shared" ref="B456" ca="1" si="986">IF(INDIRECT("減額一覧!BC"&amp;P456)=1,INDIRECT("減額一覧!AG"&amp;P456),"")</f>
        <v/>
      </c>
      <c r="C456" s="36" t="str">
        <f ca="1">IF(B456="","",INDIRECT("減額一覧!C"&amp;$P456))</f>
        <v/>
      </c>
      <c r="D456" s="80" t="str">
        <f ca="1">IF($B456="","",INDIRECT("減額一覧!G"&amp;$P456))</f>
        <v/>
      </c>
      <c r="E456" s="19" t="str">
        <f ca="1">IF(B456="","",INDIRECT("減額一覧!H"&amp;P456))</f>
        <v/>
      </c>
      <c r="F456" s="19" t="str">
        <f ca="1">IF($B456="","",INDIRECT("減額一覧!AN"&amp;P456))</f>
        <v/>
      </c>
      <c r="G456" s="20" t="str">
        <f ca="1">IF($B456="","",INDIRECT("減額一覧!AO"&amp;P456))</f>
        <v/>
      </c>
      <c r="H456" s="20" t="str">
        <f ca="1">IF($B456="","",INDIRECT("減額一覧!AP"&amp;P456))</f>
        <v/>
      </c>
      <c r="I456" s="32" t="str">
        <f ca="1">IF(B456="","",IF(INDIRECT("減額一覧!BN"&amp;P456)=0.08,0.08,0.1))</f>
        <v/>
      </c>
      <c r="J456" s="52"/>
      <c r="K456" s="95" t="str">
        <f t="shared" ca="1" si="842"/>
        <v/>
      </c>
      <c r="L456" s="58" t="str">
        <f t="shared" ca="1" si="975"/>
        <v/>
      </c>
      <c r="N456" s="113" t="str">
        <f t="shared" ca="1" si="981"/>
        <v/>
      </c>
      <c r="O456" s="114" t="str">
        <f t="shared" ref="O456" ca="1" si="987">IF(B456="","",IF(INDIRECT("減額一覧!BN"&amp;P456)=0.08,0.08,0.1))</f>
        <v/>
      </c>
      <c r="P456" s="38">
        <v>93</v>
      </c>
      <c r="Q456" s="38" t="str">
        <f t="shared" ca="1" si="983"/>
        <v/>
      </c>
      <c r="R456" s="38" t="str">
        <f t="shared" ca="1" si="983"/>
        <v/>
      </c>
      <c r="S456" s="66" t="str">
        <f t="shared" ca="1" si="978"/>
        <v/>
      </c>
      <c r="T456" s="105" t="str">
        <f t="shared" ca="1" si="979"/>
        <v/>
      </c>
    </row>
    <row r="457" spans="1:20" hidden="1">
      <c r="A457" t="str">
        <f ca="1">IF(B457="","",INDIRECT("減額一覧!B"&amp;$P457))</f>
        <v/>
      </c>
      <c r="B457" s="61" t="str">
        <f t="shared" ref="B457" ca="1" si="988">IF(INDIRECT("減額一覧!BD"&amp;P457)=1,INDIRECT("減額一覧!AQ"&amp;P457),"")</f>
        <v/>
      </c>
      <c r="C457" s="45" t="str">
        <f ca="1">IF(B457="","",INDIRECT("減額一覧!C"&amp;$P457))</f>
        <v/>
      </c>
      <c r="D457" s="79" t="str">
        <f ca="1">IF($B457="","",INDIRECT("減額一覧!G"&amp;$P457))</f>
        <v/>
      </c>
      <c r="E457" s="19" t="str">
        <f ca="1">IF(B457="","",INDIRECT("減額一覧!H"&amp;P457))</f>
        <v/>
      </c>
      <c r="F457" s="19" t="str">
        <f ca="1">IF($B457="","",INDIRECT("減額一覧!AX"&amp;P457))</f>
        <v/>
      </c>
      <c r="G457" s="20" t="str">
        <f ca="1">IF($B457="","",INDIRECT("減額一覧!AY"&amp;P457))</f>
        <v/>
      </c>
      <c r="H457" s="20" t="str">
        <f ca="1">IF($B457="","",INDIRECT("減額一覧!AZ"&amp;P457))</f>
        <v/>
      </c>
      <c r="I457" s="32" t="str">
        <f ca="1">IF(B457="","",IF(INDIRECT("減額一覧!BO"&amp;P457)=0.08,0.08,0.1))</f>
        <v/>
      </c>
      <c r="J457" s="52"/>
      <c r="K457" s="95" t="str">
        <f t="shared" ca="1" si="842"/>
        <v/>
      </c>
      <c r="L457" s="58" t="str">
        <f t="shared" ca="1" si="975"/>
        <v/>
      </c>
      <c r="N457" s="113" t="str">
        <f t="shared" ca="1" si="981"/>
        <v/>
      </c>
      <c r="O457" s="114" t="str">
        <f t="shared" ref="O457" ca="1" si="989">IF(B457="","",IF(INDIRECT("減額一覧!BO"&amp;P457)=0.08,0.08,0.1))</f>
        <v/>
      </c>
      <c r="P457" s="38">
        <v>93</v>
      </c>
      <c r="Q457" s="38" t="str">
        <f t="shared" ca="1" si="983"/>
        <v/>
      </c>
      <c r="R457" s="38" t="str">
        <f t="shared" ca="1" si="983"/>
        <v/>
      </c>
      <c r="S457" s="66" t="str">
        <f t="shared" ca="1" si="978"/>
        <v/>
      </c>
      <c r="T457" s="105" t="str">
        <f t="shared" ca="1" si="979"/>
        <v/>
      </c>
    </row>
    <row r="458" spans="1:20" ht="19.5" thickBot="1">
      <c r="B458" s="64"/>
      <c r="C458" s="41" t="str">
        <f>IF(B458="","",減額一覧!C454)</f>
        <v/>
      </c>
      <c r="D458" s="43"/>
      <c r="E458" s="21"/>
      <c r="F458" s="22" t="s">
        <v>69</v>
      </c>
      <c r="G458" s="23">
        <f t="shared" ref="G458:H458" ca="1" si="990">SUBTOTAL(9,G454:G457)</f>
        <v>3300</v>
      </c>
      <c r="H458" s="23">
        <f t="shared" ca="1" si="990"/>
        <v>2046</v>
      </c>
      <c r="I458" s="30"/>
      <c r="J458" s="53"/>
      <c r="K458" s="96" t="str">
        <f t="shared" si="842"/>
        <v/>
      </c>
      <c r="L458" s="59" t="str">
        <f t="shared" si="975"/>
        <v/>
      </c>
      <c r="N458" s="108" t="str">
        <f t="shared" ref="N458" ca="1" si="991">IF(AND(G458=0,H458=0),"","小計")</f>
        <v>小計</v>
      </c>
      <c r="O458" s="108" t="str">
        <f t="shared" ref="O458" ca="1" si="992">IF(AND(G458=0,H458=0),"","小計")</f>
        <v>小計</v>
      </c>
      <c r="P458" s="38"/>
      <c r="Q458" s="38"/>
      <c r="R458" s="38"/>
      <c r="S458" s="66" t="str">
        <f t="shared" si="978"/>
        <v/>
      </c>
      <c r="T458" s="105" t="str">
        <f t="shared" si="979"/>
        <v/>
      </c>
    </row>
    <row r="459" spans="1:20" ht="19.5" hidden="1" thickTop="1">
      <c r="A459" t="str">
        <f ca="1">IF(B459="","",INDIRECT("減額一覧!B"&amp;$P459))</f>
        <v/>
      </c>
      <c r="B459" s="61" t="str">
        <f t="shared" ref="B459" ca="1" si="993">IF(INDIRECT("減額一覧!BA"&amp;P459)=1,INDIRECT("減額一覧!M"&amp;P459),"")</f>
        <v/>
      </c>
      <c r="C459" s="36" t="str">
        <f ca="1">IF(B459="","",INDIRECT("減額一覧!C"&amp;$P459))</f>
        <v/>
      </c>
      <c r="D459" s="78" t="str">
        <f ca="1">IF($B459="","",INDIRECT("減額一覧!G"&amp;$P459))</f>
        <v/>
      </c>
      <c r="E459" s="19" t="str">
        <f ca="1">IF(B459="","",INDIRECT("減額一覧!H"&amp;P459))</f>
        <v/>
      </c>
      <c r="F459" s="19" t="str">
        <f ca="1">IF($B459="","",INDIRECT("減額一覧!T"&amp;P459))</f>
        <v/>
      </c>
      <c r="G459" s="20" t="str">
        <f ca="1">IF($B459="","",INDIRECT("減額一覧!U"&amp;P459))</f>
        <v/>
      </c>
      <c r="H459" s="20" t="str">
        <f ca="1">IF($B459="","",INDIRECT("減額一覧!V"&amp;P459))</f>
        <v/>
      </c>
      <c r="I459" s="32" t="str">
        <f ca="1">IF(B459="","",IF(INDIRECT("減額一覧!BL"&amp;P459)=0.08,0.08,0.1))</f>
        <v/>
      </c>
      <c r="J459" s="51"/>
      <c r="K459" s="94" t="str">
        <f t="shared" ca="1" si="842"/>
        <v/>
      </c>
      <c r="L459" s="56" t="str">
        <f t="shared" ca="1" si="975"/>
        <v/>
      </c>
      <c r="N459" s="113" t="str">
        <f t="shared" ref="N459:N462" ca="1" si="994">IF(A459="","",IF(A459&gt;3000,"月ヶ瀬",IF(A459&gt;=2000,"都祁","市内")))</f>
        <v/>
      </c>
      <c r="O459" s="114" t="str">
        <f t="shared" ref="O459" ca="1" si="995">IF(B459="","",IF(INDIRECT("減額一覧!BL"&amp;P459)=0.08,0.08,0.1))</f>
        <v/>
      </c>
      <c r="P459" s="38">
        <v>94</v>
      </c>
      <c r="Q459" s="38" t="str">
        <f t="shared" ref="Q459:R462" ca="1" si="996">IF(G459="","",IF(G459&gt;0,1,""))</f>
        <v/>
      </c>
      <c r="R459" s="38" t="str">
        <f t="shared" ca="1" si="996"/>
        <v/>
      </c>
      <c r="S459" s="66" t="str">
        <f t="shared" ca="1" si="978"/>
        <v/>
      </c>
      <c r="T459" s="105" t="str">
        <f t="shared" ca="1" si="979"/>
        <v/>
      </c>
    </row>
    <row r="460" spans="1:20" ht="19.5" hidden="1" thickTop="1">
      <c r="A460" t="str">
        <f ca="1">IF(B460="","",INDIRECT("減額一覧!B"&amp;$P460))</f>
        <v/>
      </c>
      <c r="B460" s="61" t="str">
        <f t="shared" ref="B460" ca="1" si="997">IF(INDIRECT("減額一覧!BB"&amp;P460)=1,INDIRECT("減額一覧!W"&amp;P460),"")</f>
        <v/>
      </c>
      <c r="C460" s="44" t="str">
        <f ca="1">IF(B460="","",INDIRECT("減額一覧!C"&amp;$P460))</f>
        <v/>
      </c>
      <c r="D460" s="79" t="str">
        <f ca="1">IF($B460="","",INDIRECT("減額一覧!G"&amp;$P460))</f>
        <v/>
      </c>
      <c r="E460" s="19" t="str">
        <f ca="1">IF(B460="","",INDIRECT("減額一覧!H"&amp;P460))</f>
        <v/>
      </c>
      <c r="F460" s="19" t="str">
        <f ca="1">IF($B460="","",INDIRECT("減額一覧!AD"&amp;P460))</f>
        <v/>
      </c>
      <c r="G460" s="20" t="str">
        <f ca="1">IF($B460="","",INDIRECT("減額一覧!AE"&amp;P460))</f>
        <v/>
      </c>
      <c r="H460" s="20" t="str">
        <f ca="1">IF($B460="","",INDIRECT("減額一覧!AF"&amp;P460))</f>
        <v/>
      </c>
      <c r="I460" s="32" t="str">
        <f ca="1">IF(B460="","",IF(INDIRECT("減額一覧!BM"&amp;P460)=0.08,0.08,0.1))</f>
        <v/>
      </c>
      <c r="J460" s="52"/>
      <c r="K460" s="95" t="str">
        <f t="shared" ca="1" si="842"/>
        <v/>
      </c>
      <c r="L460" s="58" t="str">
        <f t="shared" ca="1" si="975"/>
        <v/>
      </c>
      <c r="N460" s="113" t="str">
        <f t="shared" ca="1" si="994"/>
        <v/>
      </c>
      <c r="O460" s="114" t="str">
        <f t="shared" ref="O460" ca="1" si="998">IF(B460="","",IF(INDIRECT("減額一覧!BM"&amp;P460)=0.08,0.08,0.1))</f>
        <v/>
      </c>
      <c r="P460" s="38">
        <v>94</v>
      </c>
      <c r="Q460" s="38" t="str">
        <f t="shared" ca="1" si="996"/>
        <v/>
      </c>
      <c r="R460" s="38" t="str">
        <f t="shared" ca="1" si="996"/>
        <v/>
      </c>
      <c r="S460" s="66" t="str">
        <f t="shared" ca="1" si="978"/>
        <v/>
      </c>
      <c r="T460" s="105" t="str">
        <f t="shared" ca="1" si="979"/>
        <v/>
      </c>
    </row>
    <row r="461" spans="1:20" ht="19.5" hidden="1" thickTop="1">
      <c r="A461" t="str">
        <f ca="1">IF(B461="","",INDIRECT("減額一覧!B"&amp;$P461))</f>
        <v/>
      </c>
      <c r="B461" s="61" t="str">
        <f t="shared" ref="B461" ca="1" si="999">IF(INDIRECT("減額一覧!BC"&amp;P461)=1,INDIRECT("減額一覧!AG"&amp;P461),"")</f>
        <v/>
      </c>
      <c r="C461" s="36" t="str">
        <f ca="1">IF(B461="","",INDIRECT("減額一覧!C"&amp;$P461))</f>
        <v/>
      </c>
      <c r="D461" s="80" t="str">
        <f ca="1">IF($B461="","",INDIRECT("減額一覧!G"&amp;$P461))</f>
        <v/>
      </c>
      <c r="E461" s="19" t="str">
        <f ca="1">IF(B461="","",INDIRECT("減額一覧!H"&amp;P461))</f>
        <v/>
      </c>
      <c r="F461" s="19" t="str">
        <f ca="1">IF($B461="","",INDIRECT("減額一覧!AN"&amp;P461))</f>
        <v/>
      </c>
      <c r="G461" s="20" t="str">
        <f ca="1">IF($B461="","",INDIRECT("減額一覧!AO"&amp;P461))</f>
        <v/>
      </c>
      <c r="H461" s="20" t="str">
        <f ca="1">IF($B461="","",INDIRECT("減額一覧!AP"&amp;P461))</f>
        <v/>
      </c>
      <c r="I461" s="32" t="str">
        <f ca="1">IF(B461="","",IF(INDIRECT("減額一覧!BN"&amp;P461)=0.08,0.08,0.1))</f>
        <v/>
      </c>
      <c r="J461" s="52"/>
      <c r="K461" s="95" t="str">
        <f t="shared" ca="1" si="842"/>
        <v/>
      </c>
      <c r="L461" s="58" t="str">
        <f t="shared" ca="1" si="975"/>
        <v/>
      </c>
      <c r="N461" s="113" t="str">
        <f t="shared" ca="1" si="994"/>
        <v/>
      </c>
      <c r="O461" s="114" t="str">
        <f t="shared" ref="O461" ca="1" si="1000">IF(B461="","",IF(INDIRECT("減額一覧!BN"&amp;P461)=0.08,0.08,0.1))</f>
        <v/>
      </c>
      <c r="P461" s="38">
        <v>94</v>
      </c>
      <c r="Q461" s="38" t="str">
        <f t="shared" ca="1" si="996"/>
        <v/>
      </c>
      <c r="R461" s="38" t="str">
        <f t="shared" ca="1" si="996"/>
        <v/>
      </c>
      <c r="S461" s="66" t="str">
        <f t="shared" ca="1" si="978"/>
        <v/>
      </c>
      <c r="T461" s="105" t="str">
        <f t="shared" ca="1" si="979"/>
        <v/>
      </c>
    </row>
    <row r="462" spans="1:20" ht="19.5" hidden="1" thickTop="1">
      <c r="A462" t="str">
        <f ca="1">IF(B462="","",INDIRECT("減額一覧!B"&amp;$P462))</f>
        <v/>
      </c>
      <c r="B462" s="61" t="str">
        <f t="shared" ref="B462" ca="1" si="1001">IF(INDIRECT("減額一覧!BD"&amp;P462)=1,INDIRECT("減額一覧!AQ"&amp;P462),"")</f>
        <v/>
      </c>
      <c r="C462" s="45" t="str">
        <f ca="1">IF(B462="","",INDIRECT("減額一覧!C"&amp;$P462))</f>
        <v/>
      </c>
      <c r="D462" s="79" t="str">
        <f ca="1">IF($B462="","",INDIRECT("減額一覧!G"&amp;$P462))</f>
        <v/>
      </c>
      <c r="E462" s="19" t="str">
        <f ca="1">IF(B462="","",INDIRECT("減額一覧!H"&amp;P462))</f>
        <v/>
      </c>
      <c r="F462" s="19" t="str">
        <f ca="1">IF($B462="","",INDIRECT("減額一覧!AX"&amp;P462))</f>
        <v/>
      </c>
      <c r="G462" s="20" t="str">
        <f ca="1">IF($B462="","",INDIRECT("減額一覧!AY"&amp;P462))</f>
        <v/>
      </c>
      <c r="H462" s="20" t="str">
        <f ca="1">IF($B462="","",INDIRECT("減額一覧!AZ"&amp;P462))</f>
        <v/>
      </c>
      <c r="I462" s="32" t="str">
        <f ca="1">IF(B462="","",IF(INDIRECT("減額一覧!BO"&amp;P462)=0.08,0.08,0.1))</f>
        <v/>
      </c>
      <c r="J462" s="52"/>
      <c r="K462" s="95" t="str">
        <f t="shared" ca="1" si="842"/>
        <v/>
      </c>
      <c r="L462" s="58" t="str">
        <f t="shared" ca="1" si="975"/>
        <v/>
      </c>
      <c r="N462" s="113" t="str">
        <f t="shared" ca="1" si="994"/>
        <v/>
      </c>
      <c r="O462" s="114" t="str">
        <f t="shared" ref="O462" ca="1" si="1002">IF(B462="","",IF(INDIRECT("減額一覧!BO"&amp;P462)=0.08,0.08,0.1))</f>
        <v/>
      </c>
      <c r="P462" s="38">
        <v>94</v>
      </c>
      <c r="Q462" s="38" t="str">
        <f t="shared" ca="1" si="996"/>
        <v/>
      </c>
      <c r="R462" s="38" t="str">
        <f t="shared" ca="1" si="996"/>
        <v/>
      </c>
      <c r="S462" s="66" t="str">
        <f t="shared" ca="1" si="978"/>
        <v/>
      </c>
      <c r="T462" s="105" t="str">
        <f t="shared" ca="1" si="979"/>
        <v/>
      </c>
    </row>
    <row r="463" spans="1:20" ht="20.25" hidden="1" thickTop="1" thickBot="1">
      <c r="B463" s="64"/>
      <c r="C463" s="41" t="str">
        <f>IF(B463="","",減額一覧!C459)</f>
        <v/>
      </c>
      <c r="D463" s="43"/>
      <c r="E463" s="21"/>
      <c r="F463" s="22" t="s">
        <v>69</v>
      </c>
      <c r="G463" s="23">
        <f t="shared" ref="G463:H463" si="1003">SUBTOTAL(9,G459:G462)</f>
        <v>0</v>
      </c>
      <c r="H463" s="23">
        <f t="shared" si="1003"/>
        <v>0</v>
      </c>
      <c r="I463" s="30"/>
      <c r="J463" s="53"/>
      <c r="K463" s="96" t="str">
        <f t="shared" si="842"/>
        <v/>
      </c>
      <c r="L463" s="59" t="str">
        <f t="shared" si="975"/>
        <v/>
      </c>
      <c r="N463" s="108" t="str">
        <f t="shared" ref="N463" si="1004">IF(AND(G463=0,H463=0),"","小計")</f>
        <v/>
      </c>
      <c r="O463" s="108" t="str">
        <f t="shared" ref="O463" si="1005">IF(AND(G463=0,H463=0),"","小計")</f>
        <v/>
      </c>
      <c r="P463" s="38"/>
      <c r="Q463" s="38"/>
      <c r="R463" s="38"/>
      <c r="S463" s="66" t="str">
        <f t="shared" si="978"/>
        <v/>
      </c>
      <c r="T463" s="105" t="str">
        <f t="shared" si="979"/>
        <v/>
      </c>
    </row>
    <row r="464" spans="1:20" ht="19.5" thickTop="1">
      <c r="A464">
        <f ca="1">IF(B464="","",INDIRECT("減額一覧!B"&amp;$P464))</f>
        <v>348</v>
      </c>
      <c r="B464" s="61">
        <f t="shared" ref="B464" ca="1" si="1006">IF(INDIRECT("減額一覧!BA"&amp;P464)=1,INDIRECT("減額一覧!M"&amp;P464),"")</f>
        <v>208</v>
      </c>
      <c r="C464" s="36">
        <f ca="1">IF(B464="","",INDIRECT("減額一覧!C"&amp;$P464))</f>
        <v>671161000</v>
      </c>
      <c r="D464" s="78" t="str">
        <f ca="1">IF($B464="","",INDIRECT("減額一覧!G"&amp;$P464))</f>
        <v>前川　正廣</v>
      </c>
      <c r="E464" s="19">
        <f ca="1">IF(B464="","",INDIRECT("減額一覧!H"&amp;P464))</f>
        <v>20</v>
      </c>
      <c r="F464" s="19">
        <f ca="1">IF($B464="","",INDIRECT("減額一覧!T"&amp;P464))</f>
        <v>6</v>
      </c>
      <c r="G464" s="20">
        <f ca="1">IF($B464="","",INDIRECT("減額一覧!U"&amp;P464))</f>
        <v>1320</v>
      </c>
      <c r="H464" s="20">
        <f ca="1">IF($B464="","",INDIRECT("減額一覧!V"&amp;P464))</f>
        <v>818</v>
      </c>
      <c r="I464" s="32">
        <f ca="1">IF(B464="","",IF(INDIRECT("減額一覧!BL"&amp;P464)=0.08,0.08,0.1))</f>
        <v>0.1</v>
      </c>
      <c r="J464" s="51" t="s">
        <v>537</v>
      </c>
      <c r="K464" s="94" t="str">
        <f t="shared" ca="1" si="842"/>
        <v/>
      </c>
      <c r="L464" s="56" t="str">
        <f t="shared" ca="1" si="975"/>
        <v/>
      </c>
      <c r="N464" s="113" t="str">
        <f t="shared" ref="N464:N467" ca="1" si="1007">IF(A464="","",IF(A464&gt;3000,"月ヶ瀬",IF(A464&gt;=2000,"都祁","市内")))</f>
        <v>市内</v>
      </c>
      <c r="O464" s="114">
        <f t="shared" ref="O464" ca="1" si="1008">IF(B464="","",IF(INDIRECT("減額一覧!BL"&amp;P464)=0.08,0.08,0.1))</f>
        <v>0.1</v>
      </c>
      <c r="P464" s="38">
        <v>95</v>
      </c>
      <c r="Q464" s="38">
        <f t="shared" ref="Q464:R467" ca="1" si="1009">IF(G464="","",IF(G464&gt;0,1,""))</f>
        <v>1</v>
      </c>
      <c r="R464" s="38">
        <f t="shared" ca="1" si="1009"/>
        <v>1</v>
      </c>
      <c r="S464" s="66" t="str">
        <f t="shared" ca="1" si="978"/>
        <v>671</v>
      </c>
      <c r="T464" s="105" t="str">
        <f t="shared" ca="1" si="979"/>
        <v/>
      </c>
    </row>
    <row r="465" spans="1:20" hidden="1">
      <c r="A465" t="str">
        <f ca="1">IF(B465="","",INDIRECT("減額一覧!B"&amp;$P465))</f>
        <v/>
      </c>
      <c r="B465" s="61" t="str">
        <f t="shared" ref="B465" ca="1" si="1010">IF(INDIRECT("減額一覧!BB"&amp;P465)=1,INDIRECT("減額一覧!W"&amp;P465),"")</f>
        <v/>
      </c>
      <c r="C465" s="44" t="str">
        <f ca="1">IF(B465="","",INDIRECT("減額一覧!C"&amp;$P465))</f>
        <v/>
      </c>
      <c r="D465" s="79" t="str">
        <f ca="1">IF($B465="","",INDIRECT("減額一覧!G"&amp;$P465))</f>
        <v/>
      </c>
      <c r="E465" s="19" t="str">
        <f ca="1">IF(B465="","",INDIRECT("減額一覧!H"&amp;P465))</f>
        <v/>
      </c>
      <c r="F465" s="19" t="str">
        <f ca="1">IF($B465="","",INDIRECT("減額一覧!AD"&amp;P465))</f>
        <v/>
      </c>
      <c r="G465" s="20" t="str">
        <f ca="1">IF($B465="","",INDIRECT("減額一覧!AE"&amp;P465))</f>
        <v/>
      </c>
      <c r="H465" s="20" t="str">
        <f ca="1">IF($B465="","",INDIRECT("減額一覧!AF"&amp;P465))</f>
        <v/>
      </c>
      <c r="I465" s="32" t="str">
        <f ca="1">IF(B465="","",IF(INDIRECT("減額一覧!BM"&amp;P465)=0.08,0.08,0.1))</f>
        <v/>
      </c>
      <c r="J465" s="52"/>
      <c r="K465" s="95" t="str">
        <f t="shared" ca="1" si="842"/>
        <v/>
      </c>
      <c r="L465" s="58" t="str">
        <f t="shared" ca="1" si="975"/>
        <v/>
      </c>
      <c r="N465" s="113" t="str">
        <f t="shared" ca="1" si="1007"/>
        <v/>
      </c>
      <c r="O465" s="114" t="str">
        <f t="shared" ref="O465" ca="1" si="1011">IF(B465="","",IF(INDIRECT("減額一覧!BM"&amp;P465)=0.08,0.08,0.1))</f>
        <v/>
      </c>
      <c r="P465" s="38">
        <v>95</v>
      </c>
      <c r="Q465" s="38" t="str">
        <f t="shared" ca="1" si="1009"/>
        <v/>
      </c>
      <c r="R465" s="38" t="str">
        <f t="shared" ca="1" si="1009"/>
        <v/>
      </c>
      <c r="S465" s="66" t="str">
        <f t="shared" ca="1" si="978"/>
        <v/>
      </c>
      <c r="T465" s="105" t="str">
        <f t="shared" ca="1" si="979"/>
        <v/>
      </c>
    </row>
    <row r="466" spans="1:20" hidden="1">
      <c r="A466" t="str">
        <f ca="1">IF(B466="","",INDIRECT("減額一覧!B"&amp;$P466))</f>
        <v/>
      </c>
      <c r="B466" s="61" t="str">
        <f t="shared" ref="B466" ca="1" si="1012">IF(INDIRECT("減額一覧!BC"&amp;P466)=1,INDIRECT("減額一覧!AG"&amp;P466),"")</f>
        <v/>
      </c>
      <c r="C466" s="36" t="str">
        <f ca="1">IF(B466="","",INDIRECT("減額一覧!C"&amp;$P466))</f>
        <v/>
      </c>
      <c r="D466" s="80" t="str">
        <f ca="1">IF($B466="","",INDIRECT("減額一覧!G"&amp;$P466))</f>
        <v/>
      </c>
      <c r="E466" s="19" t="str">
        <f ca="1">IF(B466="","",INDIRECT("減額一覧!H"&amp;P466))</f>
        <v/>
      </c>
      <c r="F466" s="19" t="str">
        <f ca="1">IF($B466="","",INDIRECT("減額一覧!AN"&amp;P466))</f>
        <v/>
      </c>
      <c r="G466" s="20" t="str">
        <f ca="1">IF($B466="","",INDIRECT("減額一覧!AO"&amp;P466))</f>
        <v/>
      </c>
      <c r="H466" s="20" t="str">
        <f ca="1">IF($B466="","",INDIRECT("減額一覧!AP"&amp;P466))</f>
        <v/>
      </c>
      <c r="I466" s="32" t="str">
        <f ca="1">IF(B466="","",IF(INDIRECT("減額一覧!BN"&amp;P466)=0.08,0.08,0.1))</f>
        <v/>
      </c>
      <c r="J466" s="52"/>
      <c r="K466" s="95" t="str">
        <f t="shared" ref="K466:K529" ca="1" si="1013">IF(A466="","",IF(A466&gt;3000,"月ヶ瀬",IF(A466&gt;=2000,"都祁","")))</f>
        <v/>
      </c>
      <c r="L466" s="58" t="str">
        <f t="shared" ca="1" si="975"/>
        <v/>
      </c>
      <c r="N466" s="113" t="str">
        <f t="shared" ca="1" si="1007"/>
        <v/>
      </c>
      <c r="O466" s="114" t="str">
        <f t="shared" ref="O466" ca="1" si="1014">IF(B466="","",IF(INDIRECT("減額一覧!BN"&amp;P466)=0.08,0.08,0.1))</f>
        <v/>
      </c>
      <c r="P466" s="38">
        <v>95</v>
      </c>
      <c r="Q466" s="38" t="str">
        <f t="shared" ca="1" si="1009"/>
        <v/>
      </c>
      <c r="R466" s="38" t="str">
        <f t="shared" ca="1" si="1009"/>
        <v/>
      </c>
      <c r="S466" s="66" t="str">
        <f t="shared" ca="1" si="978"/>
        <v/>
      </c>
      <c r="T466" s="105" t="str">
        <f t="shared" ca="1" si="979"/>
        <v/>
      </c>
    </row>
    <row r="467" spans="1:20" hidden="1">
      <c r="A467" t="str">
        <f ca="1">IF(B467="","",INDIRECT("減額一覧!B"&amp;$P467))</f>
        <v/>
      </c>
      <c r="B467" s="61" t="str">
        <f t="shared" ref="B467" ca="1" si="1015">IF(INDIRECT("減額一覧!BD"&amp;P467)=1,INDIRECT("減額一覧!AQ"&amp;P467),"")</f>
        <v/>
      </c>
      <c r="C467" s="45" t="str">
        <f ca="1">IF(B467="","",INDIRECT("減額一覧!C"&amp;$P467))</f>
        <v/>
      </c>
      <c r="D467" s="79" t="str">
        <f ca="1">IF($B467="","",INDIRECT("減額一覧!G"&amp;$P467))</f>
        <v/>
      </c>
      <c r="E467" s="19" t="str">
        <f ca="1">IF(B467="","",INDIRECT("減額一覧!H"&amp;P467))</f>
        <v/>
      </c>
      <c r="F467" s="19" t="str">
        <f ca="1">IF($B467="","",INDIRECT("減額一覧!AX"&amp;P467))</f>
        <v/>
      </c>
      <c r="G467" s="20" t="str">
        <f ca="1">IF($B467="","",INDIRECT("減額一覧!AY"&amp;P467))</f>
        <v/>
      </c>
      <c r="H467" s="20" t="str">
        <f ca="1">IF($B467="","",INDIRECT("減額一覧!AZ"&amp;P467))</f>
        <v/>
      </c>
      <c r="I467" s="32" t="str">
        <f ca="1">IF(B467="","",IF(INDIRECT("減額一覧!BO"&amp;P467)=0.08,0.08,0.1))</f>
        <v/>
      </c>
      <c r="J467" s="52"/>
      <c r="K467" s="95" t="str">
        <f t="shared" ca="1" si="1013"/>
        <v/>
      </c>
      <c r="L467" s="58" t="str">
        <f t="shared" ca="1" si="975"/>
        <v/>
      </c>
      <c r="N467" s="113" t="str">
        <f t="shared" ca="1" si="1007"/>
        <v/>
      </c>
      <c r="O467" s="114" t="str">
        <f t="shared" ref="O467" ca="1" si="1016">IF(B467="","",IF(INDIRECT("減額一覧!BO"&amp;P467)=0.08,0.08,0.1))</f>
        <v/>
      </c>
      <c r="P467" s="38">
        <v>95</v>
      </c>
      <c r="Q467" s="38" t="str">
        <f t="shared" ca="1" si="1009"/>
        <v/>
      </c>
      <c r="R467" s="38" t="str">
        <f t="shared" ca="1" si="1009"/>
        <v/>
      </c>
      <c r="S467" s="66" t="str">
        <f t="shared" ca="1" si="978"/>
        <v/>
      </c>
      <c r="T467" s="105" t="str">
        <f t="shared" ca="1" si="979"/>
        <v/>
      </c>
    </row>
    <row r="468" spans="1:20" ht="19.5" thickBot="1">
      <c r="B468" s="64"/>
      <c r="C468" s="41" t="str">
        <f>IF(B468="","",減額一覧!C464)</f>
        <v/>
      </c>
      <c r="D468" s="43"/>
      <c r="E468" s="21"/>
      <c r="F468" s="22" t="s">
        <v>69</v>
      </c>
      <c r="G468" s="23">
        <f t="shared" ref="G468:H468" ca="1" si="1017">SUBTOTAL(9,G464:G467)</f>
        <v>1320</v>
      </c>
      <c r="H468" s="23">
        <f t="shared" ca="1" si="1017"/>
        <v>818</v>
      </c>
      <c r="I468" s="30"/>
      <c r="J468" s="53"/>
      <c r="K468" s="96" t="str">
        <f t="shared" si="1013"/>
        <v/>
      </c>
      <c r="L468" s="59" t="str">
        <f t="shared" si="975"/>
        <v/>
      </c>
      <c r="N468" s="108" t="str">
        <f t="shared" ref="N468" ca="1" si="1018">IF(AND(G468=0,H468=0),"","小計")</f>
        <v>小計</v>
      </c>
      <c r="O468" s="108" t="str">
        <f t="shared" ref="O468" ca="1" si="1019">IF(AND(G468=0,H468=0),"","小計")</f>
        <v>小計</v>
      </c>
      <c r="P468" s="38"/>
      <c r="Q468" s="38"/>
      <c r="R468" s="38"/>
      <c r="S468" s="66" t="str">
        <f t="shared" si="978"/>
        <v/>
      </c>
      <c r="T468" s="105" t="str">
        <f t="shared" si="979"/>
        <v/>
      </c>
    </row>
    <row r="469" spans="1:20" ht="19.5" thickTop="1">
      <c r="A469">
        <f ca="1">IF(B469="","",INDIRECT("減額一覧!B"&amp;$P469))</f>
        <v>354</v>
      </c>
      <c r="B469" s="61">
        <f t="shared" ref="B469" ca="1" si="1020">IF(INDIRECT("減額一覧!BA"&amp;P469)=1,INDIRECT("減額一覧!M"&amp;P469),"")</f>
        <v>205</v>
      </c>
      <c r="C469" s="36">
        <f ca="1">IF(B469="","",INDIRECT("減額一覧!C"&amp;$P469))</f>
        <v>542190000</v>
      </c>
      <c r="D469" s="78" t="str">
        <f ca="1">IF($B469="","",INDIRECT("減額一覧!G"&amp;$P469))</f>
        <v>谷口　郁子</v>
      </c>
      <c r="E469" s="19">
        <f ca="1">IF(B469="","",INDIRECT("減額一覧!H"&amp;P469))</f>
        <v>13</v>
      </c>
      <c r="F469" s="19">
        <f ca="1">IF($B469="","",INDIRECT("減額一覧!T"&amp;P469))</f>
        <v>2</v>
      </c>
      <c r="G469" s="20">
        <f ca="1">IF($B469="","",INDIRECT("減額一覧!U"&amp;P469))</f>
        <v>440</v>
      </c>
      <c r="H469" s="20">
        <f ca="1">IF($B469="","",INDIRECT("減額一覧!V"&amp;P469))</f>
        <v>272</v>
      </c>
      <c r="I469" s="32">
        <f ca="1">IF(B469="","",IF(INDIRECT("減額一覧!BL"&amp;P469)=0.08,0.08,0.1))</f>
        <v>0.1</v>
      </c>
      <c r="J469" s="51" t="s">
        <v>506</v>
      </c>
      <c r="K469" s="94" t="str">
        <f t="shared" ca="1" si="1013"/>
        <v/>
      </c>
      <c r="L469" s="56" t="str">
        <f t="shared" ca="1" si="975"/>
        <v/>
      </c>
      <c r="N469" s="113" t="str">
        <f t="shared" ref="N469:N472" ca="1" si="1021">IF(A469="","",IF(A469&gt;3000,"月ヶ瀬",IF(A469&gt;=2000,"都祁","市内")))</f>
        <v>市内</v>
      </c>
      <c r="O469" s="114">
        <f t="shared" ref="O469" ca="1" si="1022">IF(B469="","",IF(INDIRECT("減額一覧!BL"&amp;P469)=0.08,0.08,0.1))</f>
        <v>0.1</v>
      </c>
      <c r="P469" s="38">
        <v>96</v>
      </c>
      <c r="Q469" s="38">
        <f t="shared" ref="Q469:R472" ca="1" si="1023">IF(G469="","",IF(G469&gt;0,1,""))</f>
        <v>1</v>
      </c>
      <c r="R469" s="38">
        <f t="shared" ca="1" si="1023"/>
        <v>1</v>
      </c>
      <c r="S469" s="66" t="str">
        <f t="shared" ca="1" si="978"/>
        <v>542</v>
      </c>
      <c r="T469" s="105" t="str">
        <f t="shared" ca="1" si="979"/>
        <v/>
      </c>
    </row>
    <row r="470" spans="1:20">
      <c r="A470">
        <f ca="1">IF(B470="","",INDIRECT("減額一覧!B"&amp;$P470))</f>
        <v>354</v>
      </c>
      <c r="B470" s="61">
        <f t="shared" ref="B470" ca="1" si="1024">IF(INDIRECT("減額一覧!BB"&amp;P470)=1,INDIRECT("減額一覧!W"&amp;P470),"")</f>
        <v>206</v>
      </c>
      <c r="C470" s="44">
        <f ca="1">IF(B470="","",INDIRECT("減額一覧!C"&amp;$P470))</f>
        <v>542190000</v>
      </c>
      <c r="D470" s="79" t="str">
        <f ca="1">IF($B470="","",INDIRECT("減額一覧!G"&amp;$P470))</f>
        <v>谷口　郁子</v>
      </c>
      <c r="E470" s="19">
        <f ca="1">IF(B470="","",INDIRECT("減額一覧!H"&amp;P470))</f>
        <v>13</v>
      </c>
      <c r="F470" s="19">
        <f ca="1">IF($B470="","",INDIRECT("減額一覧!AD"&amp;P470))</f>
        <v>3</v>
      </c>
      <c r="G470" s="20">
        <f ca="1">IF($B470="","",INDIRECT("減額一覧!AE"&amp;P470))</f>
        <v>660</v>
      </c>
      <c r="H470" s="20">
        <f ca="1">IF($B470="","",INDIRECT("減額一覧!AF"&amp;P470))</f>
        <v>409</v>
      </c>
      <c r="I470" s="32">
        <f ca="1">IF(B470="","",IF(INDIRECT("減額一覧!BM"&amp;P470)=0.08,0.08,0.1))</f>
        <v>0.1</v>
      </c>
      <c r="J470" s="52"/>
      <c r="K470" s="95" t="str">
        <f t="shared" ca="1" si="1013"/>
        <v/>
      </c>
      <c r="L470" s="58" t="str">
        <f t="shared" ca="1" si="975"/>
        <v/>
      </c>
      <c r="N470" s="113" t="str">
        <f t="shared" ca="1" si="1021"/>
        <v>市内</v>
      </c>
      <c r="O470" s="114">
        <f t="shared" ref="O470" ca="1" si="1025">IF(B470="","",IF(INDIRECT("減額一覧!BM"&amp;P470)=0.08,0.08,0.1))</f>
        <v>0.1</v>
      </c>
      <c r="P470" s="38">
        <v>96</v>
      </c>
      <c r="Q470" s="38">
        <f t="shared" ca="1" si="1023"/>
        <v>1</v>
      </c>
      <c r="R470" s="38">
        <f t="shared" ca="1" si="1023"/>
        <v>1</v>
      </c>
      <c r="S470" s="66" t="str">
        <f t="shared" ca="1" si="978"/>
        <v>542</v>
      </c>
      <c r="T470" s="105" t="str">
        <f t="shared" ca="1" si="979"/>
        <v/>
      </c>
    </row>
    <row r="471" spans="1:20">
      <c r="A471">
        <f ca="1">IF(B471="","",INDIRECT("減額一覧!B"&amp;$P471))</f>
        <v>354</v>
      </c>
      <c r="B471" s="61">
        <f t="shared" ref="B471" ca="1" si="1026">IF(INDIRECT("減額一覧!BC"&amp;P471)=1,INDIRECT("減額一覧!AG"&amp;P471),"")</f>
        <v>207</v>
      </c>
      <c r="C471" s="36">
        <f ca="1">IF(B471="","",INDIRECT("減額一覧!C"&amp;$P471))</f>
        <v>542190000</v>
      </c>
      <c r="D471" s="80" t="str">
        <f ca="1">IF($B471="","",INDIRECT("減額一覧!G"&amp;$P471))</f>
        <v>谷口　郁子</v>
      </c>
      <c r="E471" s="19">
        <f ca="1">IF(B471="","",INDIRECT("減額一覧!H"&amp;P471))</f>
        <v>13</v>
      </c>
      <c r="F471" s="19">
        <f ca="1">IF($B471="","",INDIRECT("減額一覧!AN"&amp;P471))</f>
        <v>1</v>
      </c>
      <c r="G471" s="20">
        <f ca="1">IF($B471="","",INDIRECT("減額一覧!AO"&amp;P471))</f>
        <v>220</v>
      </c>
      <c r="H471" s="20">
        <f ca="1">IF($B471="","",INDIRECT("減額一覧!AP"&amp;P471))</f>
        <v>136</v>
      </c>
      <c r="I471" s="32">
        <f ca="1">IF(B471="","",IF(INDIRECT("減額一覧!BN"&amp;P471)=0.08,0.08,0.1))</f>
        <v>0.1</v>
      </c>
      <c r="J471" s="52"/>
      <c r="K471" s="95" t="str">
        <f t="shared" ca="1" si="1013"/>
        <v/>
      </c>
      <c r="L471" s="58" t="str">
        <f t="shared" ca="1" si="975"/>
        <v/>
      </c>
      <c r="N471" s="113" t="str">
        <f t="shared" ca="1" si="1021"/>
        <v>市内</v>
      </c>
      <c r="O471" s="114">
        <f t="shared" ref="O471" ca="1" si="1027">IF(B471="","",IF(INDIRECT("減額一覧!BN"&amp;P471)=0.08,0.08,0.1))</f>
        <v>0.1</v>
      </c>
      <c r="P471" s="38">
        <v>96</v>
      </c>
      <c r="Q471" s="38">
        <f t="shared" ca="1" si="1023"/>
        <v>1</v>
      </c>
      <c r="R471" s="38">
        <f t="shared" ca="1" si="1023"/>
        <v>1</v>
      </c>
      <c r="S471" s="66" t="str">
        <f t="shared" ca="1" si="978"/>
        <v>542</v>
      </c>
      <c r="T471" s="105" t="str">
        <f t="shared" ca="1" si="979"/>
        <v/>
      </c>
    </row>
    <row r="472" spans="1:20">
      <c r="A472">
        <f ca="1">IF(B472="","",INDIRECT("減額一覧!B"&amp;$P472))</f>
        <v>354</v>
      </c>
      <c r="B472" s="61">
        <f t="shared" ref="B472" ca="1" si="1028">IF(INDIRECT("減額一覧!BD"&amp;P472)=1,INDIRECT("減額一覧!AQ"&amp;P472),"")</f>
        <v>208</v>
      </c>
      <c r="C472" s="45">
        <f ca="1">IF(B472="","",INDIRECT("減額一覧!C"&amp;$P472))</f>
        <v>542190000</v>
      </c>
      <c r="D472" s="79" t="str">
        <f ca="1">IF($B472="","",INDIRECT("減額一覧!G"&amp;$P472))</f>
        <v>谷口　郁子</v>
      </c>
      <c r="E472" s="19">
        <f ca="1">IF(B472="","",INDIRECT("減額一覧!H"&amp;P472))</f>
        <v>13</v>
      </c>
      <c r="F472" s="19">
        <f ca="1">IF($B472="","",INDIRECT("減額一覧!AX"&amp;P472))</f>
        <v>2</v>
      </c>
      <c r="G472" s="20">
        <f ca="1">IF($B472="","",INDIRECT("減額一覧!AY"&amp;P472))</f>
        <v>440</v>
      </c>
      <c r="H472" s="20">
        <f ca="1">IF($B472="","",INDIRECT("減額一覧!AZ"&amp;P472))</f>
        <v>272</v>
      </c>
      <c r="I472" s="32">
        <f ca="1">IF(B472="","",IF(INDIRECT("減額一覧!BO"&amp;P472)=0.08,0.08,0.1))</f>
        <v>0.1</v>
      </c>
      <c r="J472" s="52"/>
      <c r="K472" s="95" t="str">
        <f t="shared" ca="1" si="1013"/>
        <v/>
      </c>
      <c r="L472" s="58" t="str">
        <f t="shared" ca="1" si="975"/>
        <v/>
      </c>
      <c r="N472" s="113" t="str">
        <f t="shared" ca="1" si="1021"/>
        <v>市内</v>
      </c>
      <c r="O472" s="114">
        <f t="shared" ref="O472" ca="1" si="1029">IF(B472="","",IF(INDIRECT("減額一覧!BO"&amp;P472)=0.08,0.08,0.1))</f>
        <v>0.1</v>
      </c>
      <c r="P472" s="38">
        <v>96</v>
      </c>
      <c r="Q472" s="38">
        <f t="shared" ca="1" si="1023"/>
        <v>1</v>
      </c>
      <c r="R472" s="38">
        <f t="shared" ca="1" si="1023"/>
        <v>1</v>
      </c>
      <c r="S472" s="66" t="str">
        <f t="shared" ca="1" si="978"/>
        <v>542</v>
      </c>
      <c r="T472" s="105" t="str">
        <f t="shared" ca="1" si="979"/>
        <v/>
      </c>
    </row>
    <row r="473" spans="1:20" ht="19.5" thickBot="1">
      <c r="B473" s="64"/>
      <c r="C473" s="41" t="str">
        <f>IF(B473="","",減額一覧!C469)</f>
        <v/>
      </c>
      <c r="D473" s="43"/>
      <c r="E473" s="21"/>
      <c r="F473" s="22" t="s">
        <v>69</v>
      </c>
      <c r="G473" s="23">
        <f t="shared" ref="G473:H473" ca="1" si="1030">SUBTOTAL(9,G469:G472)</f>
        <v>1760</v>
      </c>
      <c r="H473" s="23">
        <f t="shared" ca="1" si="1030"/>
        <v>1089</v>
      </c>
      <c r="I473" s="30"/>
      <c r="J473" s="53"/>
      <c r="K473" s="96" t="str">
        <f t="shared" si="1013"/>
        <v/>
      </c>
      <c r="L473" s="59" t="str">
        <f t="shared" si="975"/>
        <v/>
      </c>
      <c r="N473" s="108" t="str">
        <f t="shared" ref="N473" ca="1" si="1031">IF(AND(G473=0,H473=0),"","小計")</f>
        <v>小計</v>
      </c>
      <c r="O473" s="108" t="str">
        <f t="shared" ref="O473" ca="1" si="1032">IF(AND(G473=0,H473=0),"","小計")</f>
        <v>小計</v>
      </c>
      <c r="P473" s="38"/>
      <c r="Q473" s="38"/>
      <c r="R473" s="38"/>
      <c r="S473" s="66" t="str">
        <f t="shared" si="978"/>
        <v/>
      </c>
      <c r="T473" s="105" t="str">
        <f t="shared" si="979"/>
        <v/>
      </c>
    </row>
    <row r="474" spans="1:20" ht="19.5" thickTop="1">
      <c r="A474">
        <f ca="1">IF(B474="","",INDIRECT("減額一覧!B"&amp;$P474))</f>
        <v>356</v>
      </c>
      <c r="B474" s="61">
        <f t="shared" ref="B474" ca="1" si="1033">IF(INDIRECT("減額一覧!BA"&amp;P474)=1,INDIRECT("減額一覧!M"&amp;P474),"")</f>
        <v>205</v>
      </c>
      <c r="C474" s="36">
        <f ca="1">IF(B474="","",INDIRECT("減額一覧!C"&amp;$P474))</f>
        <v>127082000</v>
      </c>
      <c r="D474" s="78" t="str">
        <f ca="1">IF($B474="","",INDIRECT("減額一覧!G"&amp;$P474))</f>
        <v>河井　溢子</v>
      </c>
      <c r="E474" s="19">
        <f ca="1">IF(B474="","",INDIRECT("減額一覧!H"&amp;P474))</f>
        <v>13</v>
      </c>
      <c r="F474" s="19">
        <f ca="1">IF($B474="","",INDIRECT("減額一覧!T"&amp;P474))</f>
        <v>1</v>
      </c>
      <c r="G474" s="20">
        <f ca="1">IF($B474="","",INDIRECT("減額一覧!U"&amp;P474))</f>
        <v>220</v>
      </c>
      <c r="H474" s="20">
        <f ca="1">IF($B474="","",INDIRECT("減額一覧!V"&amp;P474))</f>
        <v>136</v>
      </c>
      <c r="I474" s="32">
        <f ca="1">IF(B474="","",IF(INDIRECT("減額一覧!BL"&amp;P474)=0.08,0.08,0.1))</f>
        <v>0.1</v>
      </c>
      <c r="J474" s="51" t="s">
        <v>507</v>
      </c>
      <c r="K474" s="94" t="str">
        <f t="shared" ca="1" si="1013"/>
        <v/>
      </c>
      <c r="L474" s="56" t="str">
        <f t="shared" ca="1" si="975"/>
        <v/>
      </c>
      <c r="N474" s="113" t="str">
        <f t="shared" ref="N474:N477" ca="1" si="1034">IF(A474="","",IF(A474&gt;3000,"月ヶ瀬",IF(A474&gt;=2000,"都祁","市内")))</f>
        <v>市内</v>
      </c>
      <c r="O474" s="114">
        <f t="shared" ref="O474" ca="1" si="1035">IF(B474="","",IF(INDIRECT("減額一覧!BL"&amp;P474)=0.08,0.08,0.1))</f>
        <v>0.1</v>
      </c>
      <c r="P474" s="38">
        <v>97</v>
      </c>
      <c r="Q474" s="38">
        <f t="shared" ref="Q474:R477" ca="1" si="1036">IF(G474="","",IF(G474&gt;0,1,""))</f>
        <v>1</v>
      </c>
      <c r="R474" s="38">
        <f t="shared" ca="1" si="1036"/>
        <v>1</v>
      </c>
      <c r="S474" s="66" t="str">
        <f t="shared" ca="1" si="978"/>
        <v>127</v>
      </c>
      <c r="T474" s="105" t="str">
        <f t="shared" ca="1" si="979"/>
        <v/>
      </c>
    </row>
    <row r="475" spans="1:20">
      <c r="A475">
        <f ca="1">IF(B475="","",INDIRECT("減額一覧!B"&amp;$P475))</f>
        <v>356</v>
      </c>
      <c r="B475" s="61">
        <f t="shared" ref="B475" ca="1" si="1037">IF(INDIRECT("減額一覧!BB"&amp;P475)=1,INDIRECT("減額一覧!W"&amp;P475),"")</f>
        <v>206</v>
      </c>
      <c r="C475" s="44">
        <f ca="1">IF(B475="","",INDIRECT("減額一覧!C"&amp;$P475))</f>
        <v>127082000</v>
      </c>
      <c r="D475" s="79" t="str">
        <f ca="1">IF($B475="","",INDIRECT("減額一覧!G"&amp;$P475))</f>
        <v>河井　溢子</v>
      </c>
      <c r="E475" s="19">
        <f ca="1">IF(B475="","",INDIRECT("減額一覧!H"&amp;P475))</f>
        <v>13</v>
      </c>
      <c r="F475" s="19">
        <f ca="1">IF($B475="","",INDIRECT("減額一覧!AD"&amp;P475))</f>
        <v>1</v>
      </c>
      <c r="G475" s="20">
        <f ca="1">IF($B475="","",INDIRECT("減額一覧!AE"&amp;P475))</f>
        <v>220</v>
      </c>
      <c r="H475" s="20">
        <f ca="1">IF($B475="","",INDIRECT("減額一覧!AF"&amp;P475))</f>
        <v>136</v>
      </c>
      <c r="I475" s="32">
        <f ca="1">IF(B475="","",IF(INDIRECT("減額一覧!BM"&amp;P475)=0.08,0.08,0.1))</f>
        <v>0.1</v>
      </c>
      <c r="J475" s="52"/>
      <c r="K475" s="95" t="str">
        <f t="shared" ca="1" si="1013"/>
        <v/>
      </c>
      <c r="L475" s="58" t="str">
        <f t="shared" ca="1" si="975"/>
        <v/>
      </c>
      <c r="N475" s="113" t="str">
        <f t="shared" ca="1" si="1034"/>
        <v>市内</v>
      </c>
      <c r="O475" s="114">
        <f t="shared" ref="O475" ca="1" si="1038">IF(B475="","",IF(INDIRECT("減額一覧!BM"&amp;P475)=0.08,0.08,0.1))</f>
        <v>0.1</v>
      </c>
      <c r="P475" s="38">
        <v>97</v>
      </c>
      <c r="Q475" s="38">
        <f t="shared" ca="1" si="1036"/>
        <v>1</v>
      </c>
      <c r="R475" s="38">
        <f t="shared" ca="1" si="1036"/>
        <v>1</v>
      </c>
      <c r="S475" s="66" t="str">
        <f t="shared" ca="1" si="978"/>
        <v>127</v>
      </c>
      <c r="T475" s="105" t="str">
        <f t="shared" ca="1" si="979"/>
        <v/>
      </c>
    </row>
    <row r="476" spans="1:20">
      <c r="A476">
        <f ca="1">IF(B476="","",INDIRECT("減額一覧!B"&amp;$P476))</f>
        <v>356</v>
      </c>
      <c r="B476" s="61">
        <f t="shared" ref="B476" ca="1" si="1039">IF(INDIRECT("減額一覧!BC"&amp;P476)=1,INDIRECT("減額一覧!AG"&amp;P476),"")</f>
        <v>207</v>
      </c>
      <c r="C476" s="36">
        <f ca="1">IF(B476="","",INDIRECT("減額一覧!C"&amp;$P476))</f>
        <v>127082000</v>
      </c>
      <c r="D476" s="80" t="str">
        <f ca="1">IF($B476="","",INDIRECT("減額一覧!G"&amp;$P476))</f>
        <v>河井　溢子</v>
      </c>
      <c r="E476" s="19">
        <f ca="1">IF(B476="","",INDIRECT("減額一覧!H"&amp;P476))</f>
        <v>13</v>
      </c>
      <c r="F476" s="19">
        <f ca="1">IF($B476="","",INDIRECT("減額一覧!AN"&amp;P476))</f>
        <v>2</v>
      </c>
      <c r="G476" s="20">
        <f ca="1">IF($B476="","",INDIRECT("減額一覧!AO"&amp;P476))</f>
        <v>440</v>
      </c>
      <c r="H476" s="20">
        <f ca="1">IF($B476="","",INDIRECT("減額一覧!AP"&amp;P476))</f>
        <v>273</v>
      </c>
      <c r="I476" s="32">
        <f ca="1">IF(B476="","",IF(INDIRECT("減額一覧!BN"&amp;P476)=0.08,0.08,0.1))</f>
        <v>0.1</v>
      </c>
      <c r="J476" s="52"/>
      <c r="K476" s="95" t="str">
        <f t="shared" ca="1" si="1013"/>
        <v/>
      </c>
      <c r="L476" s="58" t="str">
        <f t="shared" ca="1" si="975"/>
        <v/>
      </c>
      <c r="N476" s="113" t="str">
        <f t="shared" ca="1" si="1034"/>
        <v>市内</v>
      </c>
      <c r="O476" s="114">
        <f t="shared" ref="O476" ca="1" si="1040">IF(B476="","",IF(INDIRECT("減額一覧!BN"&amp;P476)=0.08,0.08,0.1))</f>
        <v>0.1</v>
      </c>
      <c r="P476" s="38">
        <v>97</v>
      </c>
      <c r="Q476" s="38">
        <f t="shared" ca="1" si="1036"/>
        <v>1</v>
      </c>
      <c r="R476" s="38">
        <f t="shared" ca="1" si="1036"/>
        <v>1</v>
      </c>
      <c r="S476" s="66" t="str">
        <f t="shared" ca="1" si="978"/>
        <v>127</v>
      </c>
      <c r="T476" s="105" t="str">
        <f t="shared" ca="1" si="979"/>
        <v/>
      </c>
    </row>
    <row r="477" spans="1:20">
      <c r="A477">
        <f ca="1">IF(B477="","",INDIRECT("減額一覧!B"&amp;$P477))</f>
        <v>356</v>
      </c>
      <c r="B477" s="61">
        <f t="shared" ref="B477" ca="1" si="1041">IF(INDIRECT("減額一覧!BD"&amp;P477)=1,INDIRECT("減額一覧!AQ"&amp;P477),"")</f>
        <v>208</v>
      </c>
      <c r="C477" s="45">
        <f ca="1">IF(B477="","",INDIRECT("減額一覧!C"&amp;$P477))</f>
        <v>127082000</v>
      </c>
      <c r="D477" s="79" t="str">
        <f ca="1">IF($B477="","",INDIRECT("減額一覧!G"&amp;$P477))</f>
        <v>河井　溢子</v>
      </c>
      <c r="E477" s="19">
        <f ca="1">IF(B477="","",INDIRECT("減額一覧!H"&amp;P477))</f>
        <v>13</v>
      </c>
      <c r="F477" s="19">
        <f ca="1">IF($B477="","",INDIRECT("減額一覧!AX"&amp;P477))</f>
        <v>2</v>
      </c>
      <c r="G477" s="20">
        <f ca="1">IF($B477="","",INDIRECT("減額一覧!AY"&amp;P477))</f>
        <v>440</v>
      </c>
      <c r="H477" s="20">
        <f ca="1">IF($B477="","",INDIRECT("減額一覧!AZ"&amp;P477))</f>
        <v>273</v>
      </c>
      <c r="I477" s="32">
        <f ca="1">IF(B477="","",IF(INDIRECT("減額一覧!BO"&amp;P477)=0.08,0.08,0.1))</f>
        <v>0.1</v>
      </c>
      <c r="J477" s="52"/>
      <c r="K477" s="95" t="str">
        <f t="shared" ca="1" si="1013"/>
        <v/>
      </c>
      <c r="L477" s="58" t="str">
        <f t="shared" ca="1" si="975"/>
        <v/>
      </c>
      <c r="N477" s="113" t="str">
        <f t="shared" ca="1" si="1034"/>
        <v>市内</v>
      </c>
      <c r="O477" s="114">
        <f t="shared" ref="O477" ca="1" si="1042">IF(B477="","",IF(INDIRECT("減額一覧!BO"&amp;P477)=0.08,0.08,0.1))</f>
        <v>0.1</v>
      </c>
      <c r="P477" s="38">
        <v>97</v>
      </c>
      <c r="Q477" s="38">
        <f t="shared" ca="1" si="1036"/>
        <v>1</v>
      </c>
      <c r="R477" s="38">
        <f t="shared" ca="1" si="1036"/>
        <v>1</v>
      </c>
      <c r="S477" s="66" t="str">
        <f t="shared" ca="1" si="978"/>
        <v>127</v>
      </c>
      <c r="T477" s="105" t="str">
        <f t="shared" ca="1" si="979"/>
        <v/>
      </c>
    </row>
    <row r="478" spans="1:20" ht="19.5" thickBot="1">
      <c r="B478" s="64"/>
      <c r="C478" s="41" t="str">
        <f>IF(B478="","",減額一覧!C474)</f>
        <v/>
      </c>
      <c r="D478" s="43"/>
      <c r="E478" s="21"/>
      <c r="F478" s="22" t="s">
        <v>69</v>
      </c>
      <c r="G478" s="23">
        <f t="shared" ref="G478:H478" ca="1" si="1043">SUBTOTAL(9,G474:G477)</f>
        <v>1320</v>
      </c>
      <c r="H478" s="23">
        <f t="shared" ca="1" si="1043"/>
        <v>818</v>
      </c>
      <c r="I478" s="30"/>
      <c r="J478" s="53"/>
      <c r="K478" s="96" t="str">
        <f t="shared" si="1013"/>
        <v/>
      </c>
      <c r="L478" s="59" t="str">
        <f t="shared" si="975"/>
        <v/>
      </c>
      <c r="N478" s="108" t="str">
        <f t="shared" ref="N478" ca="1" si="1044">IF(AND(G478=0,H478=0),"","小計")</f>
        <v>小計</v>
      </c>
      <c r="O478" s="108" t="str">
        <f t="shared" ref="O478" ca="1" si="1045">IF(AND(G478=0,H478=0),"","小計")</f>
        <v>小計</v>
      </c>
      <c r="P478" s="38"/>
      <c r="Q478" s="38"/>
      <c r="R478" s="38"/>
      <c r="S478" s="66" t="str">
        <f t="shared" si="978"/>
        <v/>
      </c>
      <c r="T478" s="105" t="str">
        <f t="shared" si="979"/>
        <v/>
      </c>
    </row>
    <row r="479" spans="1:20" ht="19.5" thickTop="1">
      <c r="A479">
        <f ca="1">IF(B479="","",INDIRECT("減額一覧!B"&amp;$P479))</f>
        <v>361</v>
      </c>
      <c r="B479" s="61">
        <f t="shared" ref="B479" ca="1" si="1046">IF(INDIRECT("減額一覧!BA"&amp;P479)=1,INDIRECT("減額一覧!M"&amp;P479),"")</f>
        <v>208</v>
      </c>
      <c r="C479" s="36">
        <f ca="1">IF(B479="","",INDIRECT("減額一覧!C"&amp;$P479))</f>
        <v>900321000</v>
      </c>
      <c r="D479" s="78" t="str">
        <f ca="1">IF($B479="","",INDIRECT("減額一覧!G"&amp;$P479))</f>
        <v>中野　忠徳</v>
      </c>
      <c r="E479" s="19">
        <f ca="1">IF(B479="","",INDIRECT("減額一覧!H"&amp;P479))</f>
        <v>40</v>
      </c>
      <c r="F479" s="19">
        <f ca="1">IF($B479="","",INDIRECT("減額一覧!T"&amp;P479))</f>
        <v>17</v>
      </c>
      <c r="G479" s="20">
        <f ca="1">IF($B479="","",INDIRECT("減額一覧!U"&amp;P479))</f>
        <v>4301</v>
      </c>
      <c r="H479" s="20">
        <f ca="1">IF($B479="","",INDIRECT("減額一覧!V"&amp;P479))</f>
        <v>2318</v>
      </c>
      <c r="I479" s="32">
        <f ca="1">IF(B479="","",IF(INDIRECT("減額一覧!BL"&amp;P479)=0.08,0.08,0.1))</f>
        <v>0.1</v>
      </c>
      <c r="J479" s="51" t="s">
        <v>538</v>
      </c>
      <c r="K479" s="94" t="str">
        <f t="shared" ca="1" si="1013"/>
        <v/>
      </c>
      <c r="L479" s="56" t="str">
        <f t="shared" ca="1" si="975"/>
        <v/>
      </c>
      <c r="N479" s="113" t="str">
        <f t="shared" ref="N479:N482" ca="1" si="1047">IF(A479="","",IF(A479&gt;3000,"月ヶ瀬",IF(A479&gt;=2000,"都祁","市内")))</f>
        <v>市内</v>
      </c>
      <c r="O479" s="114">
        <f t="shared" ref="O479" ca="1" si="1048">IF(B479="","",IF(INDIRECT("減額一覧!BL"&amp;P479)=0.08,0.08,0.1))</f>
        <v>0.1</v>
      </c>
      <c r="P479" s="38">
        <v>98</v>
      </c>
      <c r="Q479" s="38">
        <f t="shared" ref="Q479:R482" ca="1" si="1049">IF(G479="","",IF(G479&gt;0,1,""))</f>
        <v>1</v>
      </c>
      <c r="R479" s="38">
        <f t="shared" ca="1" si="1049"/>
        <v>1</v>
      </c>
      <c r="S479" s="66" t="str">
        <f t="shared" ca="1" si="978"/>
        <v>900</v>
      </c>
      <c r="T479" s="105" t="str">
        <f t="shared" ca="1" si="979"/>
        <v/>
      </c>
    </row>
    <row r="480" spans="1:20">
      <c r="A480">
        <f ca="1">IF(B480="","",INDIRECT("減額一覧!B"&amp;$P480))</f>
        <v>361</v>
      </c>
      <c r="B480" s="61">
        <f t="shared" ref="B480" ca="1" si="1050">IF(INDIRECT("減額一覧!BB"&amp;P480)=1,INDIRECT("減額一覧!W"&amp;P480),"")</f>
        <v>209</v>
      </c>
      <c r="C480" s="44">
        <f ca="1">IF(B480="","",INDIRECT("減額一覧!C"&amp;$P480))</f>
        <v>900321000</v>
      </c>
      <c r="D480" s="79" t="str">
        <f ca="1">IF($B480="","",INDIRECT("減額一覧!G"&amp;$P480))</f>
        <v>中野　忠徳</v>
      </c>
      <c r="E480" s="19">
        <f ca="1">IF(B480="","",INDIRECT("減額一覧!H"&amp;P480))</f>
        <v>40</v>
      </c>
      <c r="F480" s="19">
        <f ca="1">IF($B480="","",INDIRECT("減額一覧!AD"&amp;P480))</f>
        <v>12</v>
      </c>
      <c r="G480" s="20">
        <f ca="1">IF($B480="","",INDIRECT("減額一覧!AE"&amp;P480))</f>
        <v>3036</v>
      </c>
      <c r="H480" s="20">
        <f ca="1">IF($B480="","",INDIRECT("減額一覧!AF"&amp;P480))</f>
        <v>1636</v>
      </c>
      <c r="I480" s="32">
        <f ca="1">IF(B480="","",IF(INDIRECT("減額一覧!BM"&amp;P480)=0.08,0.08,0.1))</f>
        <v>0.1</v>
      </c>
      <c r="J480" s="52"/>
      <c r="K480" s="95" t="str">
        <f t="shared" ca="1" si="1013"/>
        <v/>
      </c>
      <c r="L480" s="58" t="str">
        <f t="shared" ca="1" si="975"/>
        <v/>
      </c>
      <c r="N480" s="113" t="str">
        <f t="shared" ca="1" si="1047"/>
        <v>市内</v>
      </c>
      <c r="O480" s="114">
        <f t="shared" ref="O480" ca="1" si="1051">IF(B480="","",IF(INDIRECT("減額一覧!BM"&amp;P480)=0.08,0.08,0.1))</f>
        <v>0.1</v>
      </c>
      <c r="P480" s="38">
        <v>98</v>
      </c>
      <c r="Q480" s="38">
        <f t="shared" ca="1" si="1049"/>
        <v>1</v>
      </c>
      <c r="R480" s="38">
        <f t="shared" ca="1" si="1049"/>
        <v>1</v>
      </c>
      <c r="S480" s="66" t="str">
        <f t="shared" ca="1" si="978"/>
        <v>900</v>
      </c>
      <c r="T480" s="105" t="str">
        <f t="shared" ca="1" si="979"/>
        <v/>
      </c>
    </row>
    <row r="481" spans="1:20" hidden="1">
      <c r="A481" t="str">
        <f ca="1">IF(B481="","",INDIRECT("減額一覧!B"&amp;$P481))</f>
        <v/>
      </c>
      <c r="B481" s="61" t="str">
        <f t="shared" ref="B481" ca="1" si="1052">IF(INDIRECT("減額一覧!BC"&amp;P481)=1,INDIRECT("減額一覧!AG"&amp;P481),"")</f>
        <v/>
      </c>
      <c r="C481" s="36" t="str">
        <f ca="1">IF(B481="","",INDIRECT("減額一覧!C"&amp;$P481))</f>
        <v/>
      </c>
      <c r="D481" s="80" t="str">
        <f ca="1">IF($B481="","",INDIRECT("減額一覧!G"&amp;$P481))</f>
        <v/>
      </c>
      <c r="E481" s="19" t="str">
        <f ca="1">IF(B481="","",INDIRECT("減額一覧!H"&amp;P481))</f>
        <v/>
      </c>
      <c r="F481" s="19" t="str">
        <f ca="1">IF($B481="","",INDIRECT("減額一覧!AN"&amp;P481))</f>
        <v/>
      </c>
      <c r="G481" s="20" t="str">
        <f ca="1">IF($B481="","",INDIRECT("減額一覧!AO"&amp;P481))</f>
        <v/>
      </c>
      <c r="H481" s="20" t="str">
        <f ca="1">IF($B481="","",INDIRECT("減額一覧!AP"&amp;P481))</f>
        <v/>
      </c>
      <c r="I481" s="32" t="str">
        <f ca="1">IF(B481="","",IF(INDIRECT("減額一覧!BN"&amp;P481)=0.08,0.08,0.1))</f>
        <v/>
      </c>
      <c r="J481" s="52"/>
      <c r="K481" s="95" t="str">
        <f t="shared" ca="1" si="1013"/>
        <v/>
      </c>
      <c r="L481" s="58" t="str">
        <f t="shared" ca="1" si="975"/>
        <v/>
      </c>
      <c r="N481" s="113" t="str">
        <f t="shared" ca="1" si="1047"/>
        <v/>
      </c>
      <c r="O481" s="114" t="str">
        <f t="shared" ref="O481" ca="1" si="1053">IF(B481="","",IF(INDIRECT("減額一覧!BN"&amp;P481)=0.08,0.08,0.1))</f>
        <v/>
      </c>
      <c r="P481" s="38">
        <v>98</v>
      </c>
      <c r="Q481" s="38" t="str">
        <f t="shared" ca="1" si="1049"/>
        <v/>
      </c>
      <c r="R481" s="38" t="str">
        <f t="shared" ca="1" si="1049"/>
        <v/>
      </c>
      <c r="S481" s="66" t="str">
        <f t="shared" ca="1" si="978"/>
        <v/>
      </c>
      <c r="T481" s="105" t="str">
        <f t="shared" ca="1" si="979"/>
        <v/>
      </c>
    </row>
    <row r="482" spans="1:20" hidden="1">
      <c r="A482" t="str">
        <f ca="1">IF(B482="","",INDIRECT("減額一覧!B"&amp;$P482))</f>
        <v/>
      </c>
      <c r="B482" s="61" t="str">
        <f t="shared" ref="B482" ca="1" si="1054">IF(INDIRECT("減額一覧!BD"&amp;P482)=1,INDIRECT("減額一覧!AQ"&amp;P482),"")</f>
        <v/>
      </c>
      <c r="C482" s="45" t="str">
        <f ca="1">IF(B482="","",INDIRECT("減額一覧!C"&amp;$P482))</f>
        <v/>
      </c>
      <c r="D482" s="79" t="str">
        <f ca="1">IF($B482="","",INDIRECT("減額一覧!G"&amp;$P482))</f>
        <v/>
      </c>
      <c r="E482" s="19" t="str">
        <f ca="1">IF(B482="","",INDIRECT("減額一覧!H"&amp;P482))</f>
        <v/>
      </c>
      <c r="F482" s="19" t="str">
        <f ca="1">IF($B482="","",INDIRECT("減額一覧!AX"&amp;P482))</f>
        <v/>
      </c>
      <c r="G482" s="20" t="str">
        <f ca="1">IF($B482="","",INDIRECT("減額一覧!AY"&amp;P482))</f>
        <v/>
      </c>
      <c r="H482" s="20" t="str">
        <f ca="1">IF($B482="","",INDIRECT("減額一覧!AZ"&amp;P482))</f>
        <v/>
      </c>
      <c r="I482" s="32" t="str">
        <f ca="1">IF(B482="","",IF(INDIRECT("減額一覧!BO"&amp;P482)=0.08,0.08,0.1))</f>
        <v/>
      </c>
      <c r="J482" s="52"/>
      <c r="K482" s="95" t="str">
        <f t="shared" ca="1" si="1013"/>
        <v/>
      </c>
      <c r="L482" s="58" t="str">
        <f t="shared" ca="1" si="975"/>
        <v/>
      </c>
      <c r="N482" s="113" t="str">
        <f t="shared" ca="1" si="1047"/>
        <v/>
      </c>
      <c r="O482" s="114" t="str">
        <f t="shared" ref="O482" ca="1" si="1055">IF(B482="","",IF(INDIRECT("減額一覧!BO"&amp;P482)=0.08,0.08,0.1))</f>
        <v/>
      </c>
      <c r="P482" s="38">
        <v>98</v>
      </c>
      <c r="Q482" s="38" t="str">
        <f t="shared" ca="1" si="1049"/>
        <v/>
      </c>
      <c r="R482" s="38" t="str">
        <f t="shared" ca="1" si="1049"/>
        <v/>
      </c>
      <c r="S482" s="66" t="str">
        <f t="shared" ca="1" si="978"/>
        <v/>
      </c>
      <c r="T482" s="105" t="str">
        <f t="shared" ca="1" si="979"/>
        <v/>
      </c>
    </row>
    <row r="483" spans="1:20" ht="19.5" thickBot="1">
      <c r="B483" s="64"/>
      <c r="C483" s="41" t="str">
        <f>IF(B483="","",減額一覧!C479)</f>
        <v/>
      </c>
      <c r="D483" s="43"/>
      <c r="E483" s="21"/>
      <c r="F483" s="22" t="s">
        <v>69</v>
      </c>
      <c r="G483" s="23">
        <f t="shared" ref="G483:H483" ca="1" si="1056">SUBTOTAL(9,G479:G482)</f>
        <v>7337</v>
      </c>
      <c r="H483" s="23">
        <f t="shared" ca="1" si="1056"/>
        <v>3954</v>
      </c>
      <c r="I483" s="30"/>
      <c r="J483" s="53"/>
      <c r="K483" s="96" t="str">
        <f t="shared" si="1013"/>
        <v/>
      </c>
      <c r="L483" s="59" t="str">
        <f t="shared" si="975"/>
        <v/>
      </c>
      <c r="N483" s="108" t="str">
        <f t="shared" ref="N483" ca="1" si="1057">IF(AND(G483=0,H483=0),"","小計")</f>
        <v>小計</v>
      </c>
      <c r="O483" s="108" t="str">
        <f t="shared" ref="O483" ca="1" si="1058">IF(AND(G483=0,H483=0),"","小計")</f>
        <v>小計</v>
      </c>
      <c r="P483" s="38"/>
      <c r="Q483" s="38"/>
      <c r="R483" s="38"/>
      <c r="S483" s="66" t="str">
        <f t="shared" si="978"/>
        <v/>
      </c>
      <c r="T483" s="105" t="str">
        <f t="shared" si="979"/>
        <v/>
      </c>
    </row>
    <row r="484" spans="1:20" ht="19.5" thickTop="1">
      <c r="A484">
        <f ca="1">IF(B484="","",INDIRECT("減額一覧!B"&amp;$P484))</f>
        <v>367</v>
      </c>
      <c r="B484" s="61">
        <f t="shared" ref="B484" ca="1" si="1059">IF(INDIRECT("減額一覧!BA"&amp;P484)=1,INDIRECT("減額一覧!M"&amp;P484),"")</f>
        <v>208</v>
      </c>
      <c r="C484" s="36">
        <f ca="1">IF(B484="","",INDIRECT("減額一覧!C"&amp;$P484))</f>
        <v>614197000</v>
      </c>
      <c r="D484" s="78" t="str">
        <f ca="1">IF($B484="","",INDIRECT("減額一覧!G"&amp;$P484))</f>
        <v>山口　きよ</v>
      </c>
      <c r="E484" s="19">
        <f ca="1">IF(B484="","",INDIRECT("減額一覧!H"&amp;P484))</f>
        <v>13</v>
      </c>
      <c r="F484" s="19">
        <f ca="1">IF($B484="","",INDIRECT("減額一覧!T"&amp;P484))</f>
        <v>6</v>
      </c>
      <c r="G484" s="20">
        <f ca="1">IF($B484="","",INDIRECT("減額一覧!U"&amp;P484))</f>
        <v>1023</v>
      </c>
      <c r="H484" s="20">
        <f ca="1">IF($B484="","",INDIRECT("減額一覧!V"&amp;P484))</f>
        <v>818</v>
      </c>
      <c r="I484" s="32">
        <f ca="1">IF(B484="","",IF(INDIRECT("減額一覧!BL"&amp;P484)=0.08,0.08,0.1))</f>
        <v>0.1</v>
      </c>
      <c r="J484" s="51" t="s">
        <v>539</v>
      </c>
      <c r="K484" s="94" t="str">
        <f t="shared" ca="1" si="1013"/>
        <v/>
      </c>
      <c r="L484" s="56" t="str">
        <f t="shared" ca="1" si="975"/>
        <v/>
      </c>
      <c r="N484" s="113" t="str">
        <f t="shared" ref="N484:N487" ca="1" si="1060">IF(A484="","",IF(A484&gt;3000,"月ヶ瀬",IF(A484&gt;=2000,"都祁","市内")))</f>
        <v>市内</v>
      </c>
      <c r="O484" s="114">
        <f t="shared" ref="O484" ca="1" si="1061">IF(B484="","",IF(INDIRECT("減額一覧!BL"&amp;P484)=0.08,0.08,0.1))</f>
        <v>0.1</v>
      </c>
      <c r="P484" s="38">
        <v>99</v>
      </c>
      <c r="Q484" s="38">
        <f t="shared" ref="Q484:R487" ca="1" si="1062">IF(G484="","",IF(G484&gt;0,1,""))</f>
        <v>1</v>
      </c>
      <c r="R484" s="38">
        <f t="shared" ca="1" si="1062"/>
        <v>1</v>
      </c>
      <c r="S484" s="66" t="str">
        <f t="shared" ca="1" si="978"/>
        <v>614</v>
      </c>
      <c r="T484" s="105" t="str">
        <f t="shared" ca="1" si="979"/>
        <v/>
      </c>
    </row>
    <row r="485" spans="1:20" hidden="1">
      <c r="A485" t="str">
        <f ca="1">IF(B485="","",INDIRECT("減額一覧!B"&amp;$P485))</f>
        <v/>
      </c>
      <c r="B485" s="61" t="str">
        <f t="shared" ref="B485" ca="1" si="1063">IF(INDIRECT("減額一覧!BB"&amp;P485)=1,INDIRECT("減額一覧!W"&amp;P485),"")</f>
        <v/>
      </c>
      <c r="C485" s="44" t="str">
        <f ca="1">IF(B485="","",INDIRECT("減額一覧!C"&amp;$P485))</f>
        <v/>
      </c>
      <c r="D485" s="79" t="str">
        <f ca="1">IF($B485="","",INDIRECT("減額一覧!G"&amp;$P485))</f>
        <v/>
      </c>
      <c r="E485" s="19" t="str">
        <f ca="1">IF(B485="","",INDIRECT("減額一覧!H"&amp;P485))</f>
        <v/>
      </c>
      <c r="F485" s="19" t="str">
        <f ca="1">IF($B485="","",INDIRECT("減額一覧!AD"&amp;P485))</f>
        <v/>
      </c>
      <c r="G485" s="20" t="str">
        <f ca="1">IF($B485="","",INDIRECT("減額一覧!AE"&amp;P485))</f>
        <v/>
      </c>
      <c r="H485" s="20" t="str">
        <f ca="1">IF($B485="","",INDIRECT("減額一覧!AF"&amp;P485))</f>
        <v/>
      </c>
      <c r="I485" s="32" t="str">
        <f ca="1">IF(B485="","",IF(INDIRECT("減額一覧!BM"&amp;P485)=0.08,0.08,0.1))</f>
        <v/>
      </c>
      <c r="J485" s="52"/>
      <c r="K485" s="95" t="str">
        <f t="shared" ca="1" si="1013"/>
        <v/>
      </c>
      <c r="L485" s="58" t="str">
        <f t="shared" ca="1" si="975"/>
        <v/>
      </c>
      <c r="N485" s="113" t="str">
        <f t="shared" ca="1" si="1060"/>
        <v/>
      </c>
      <c r="O485" s="114" t="str">
        <f t="shared" ref="O485" ca="1" si="1064">IF(B485="","",IF(INDIRECT("減額一覧!BM"&amp;P485)=0.08,0.08,0.1))</f>
        <v/>
      </c>
      <c r="P485" s="38">
        <v>99</v>
      </c>
      <c r="Q485" s="38" t="str">
        <f t="shared" ca="1" si="1062"/>
        <v/>
      </c>
      <c r="R485" s="38" t="str">
        <f t="shared" ca="1" si="1062"/>
        <v/>
      </c>
      <c r="S485" s="66" t="str">
        <f t="shared" ca="1" si="978"/>
        <v/>
      </c>
      <c r="T485" s="105" t="str">
        <f t="shared" ca="1" si="979"/>
        <v/>
      </c>
    </row>
    <row r="486" spans="1:20" hidden="1">
      <c r="A486" t="str">
        <f ca="1">IF(B486="","",INDIRECT("減額一覧!B"&amp;$P486))</f>
        <v/>
      </c>
      <c r="B486" s="61" t="str">
        <f t="shared" ref="B486" ca="1" si="1065">IF(INDIRECT("減額一覧!BC"&amp;P486)=1,INDIRECT("減額一覧!AG"&amp;P486),"")</f>
        <v/>
      </c>
      <c r="C486" s="36" t="str">
        <f ca="1">IF(B486="","",INDIRECT("減額一覧!C"&amp;$P486))</f>
        <v/>
      </c>
      <c r="D486" s="80" t="str">
        <f ca="1">IF($B486="","",INDIRECT("減額一覧!G"&amp;$P486))</f>
        <v/>
      </c>
      <c r="E486" s="19" t="str">
        <f ca="1">IF(B486="","",INDIRECT("減額一覧!H"&amp;P486))</f>
        <v/>
      </c>
      <c r="F486" s="19" t="str">
        <f ca="1">IF($B486="","",INDIRECT("減額一覧!AN"&amp;P486))</f>
        <v/>
      </c>
      <c r="G486" s="20" t="str">
        <f ca="1">IF($B486="","",INDIRECT("減額一覧!AO"&amp;P486))</f>
        <v/>
      </c>
      <c r="H486" s="20" t="str">
        <f ca="1">IF($B486="","",INDIRECT("減額一覧!AP"&amp;P486))</f>
        <v/>
      </c>
      <c r="I486" s="32" t="str">
        <f ca="1">IF(B486="","",IF(INDIRECT("減額一覧!BN"&amp;P486)=0.08,0.08,0.1))</f>
        <v/>
      </c>
      <c r="J486" s="52"/>
      <c r="K486" s="95" t="str">
        <f t="shared" ca="1" si="1013"/>
        <v/>
      </c>
      <c r="L486" s="58" t="str">
        <f t="shared" ca="1" si="975"/>
        <v/>
      </c>
      <c r="N486" s="113" t="str">
        <f t="shared" ca="1" si="1060"/>
        <v/>
      </c>
      <c r="O486" s="114" t="str">
        <f t="shared" ref="O486" ca="1" si="1066">IF(B486="","",IF(INDIRECT("減額一覧!BN"&amp;P486)=0.08,0.08,0.1))</f>
        <v/>
      </c>
      <c r="P486" s="38">
        <v>99</v>
      </c>
      <c r="Q486" s="38" t="str">
        <f t="shared" ca="1" si="1062"/>
        <v/>
      </c>
      <c r="R486" s="38" t="str">
        <f t="shared" ca="1" si="1062"/>
        <v/>
      </c>
      <c r="S486" s="66" t="str">
        <f t="shared" ca="1" si="978"/>
        <v/>
      </c>
      <c r="T486" s="105" t="str">
        <f t="shared" ca="1" si="979"/>
        <v/>
      </c>
    </row>
    <row r="487" spans="1:20" hidden="1">
      <c r="A487" t="str">
        <f ca="1">IF(B487="","",INDIRECT("減額一覧!B"&amp;$P487))</f>
        <v/>
      </c>
      <c r="B487" s="61" t="str">
        <f t="shared" ref="B487" ca="1" si="1067">IF(INDIRECT("減額一覧!BD"&amp;P487)=1,INDIRECT("減額一覧!AQ"&amp;P487),"")</f>
        <v/>
      </c>
      <c r="C487" s="45" t="str">
        <f ca="1">IF(B487="","",INDIRECT("減額一覧!C"&amp;$P487))</f>
        <v/>
      </c>
      <c r="D487" s="79" t="str">
        <f ca="1">IF($B487="","",INDIRECT("減額一覧!G"&amp;$P487))</f>
        <v/>
      </c>
      <c r="E487" s="19" t="str">
        <f ca="1">IF(B487="","",INDIRECT("減額一覧!H"&amp;P487))</f>
        <v/>
      </c>
      <c r="F487" s="19" t="str">
        <f ca="1">IF($B487="","",INDIRECT("減額一覧!AX"&amp;P487))</f>
        <v/>
      </c>
      <c r="G487" s="20" t="str">
        <f ca="1">IF($B487="","",INDIRECT("減額一覧!AY"&amp;P487))</f>
        <v/>
      </c>
      <c r="H487" s="20" t="str">
        <f ca="1">IF($B487="","",INDIRECT("減額一覧!AZ"&amp;P487))</f>
        <v/>
      </c>
      <c r="I487" s="32" t="str">
        <f ca="1">IF(B487="","",IF(INDIRECT("減額一覧!BO"&amp;P487)=0.08,0.08,0.1))</f>
        <v/>
      </c>
      <c r="J487" s="52"/>
      <c r="K487" s="95" t="str">
        <f t="shared" ca="1" si="1013"/>
        <v/>
      </c>
      <c r="L487" s="58" t="str">
        <f t="shared" ca="1" si="975"/>
        <v/>
      </c>
      <c r="N487" s="113" t="str">
        <f t="shared" ca="1" si="1060"/>
        <v/>
      </c>
      <c r="O487" s="114" t="str">
        <f t="shared" ref="O487" ca="1" si="1068">IF(B487="","",IF(INDIRECT("減額一覧!BO"&amp;P487)=0.08,0.08,0.1))</f>
        <v/>
      </c>
      <c r="P487" s="38">
        <v>99</v>
      </c>
      <c r="Q487" s="38" t="str">
        <f t="shared" ca="1" si="1062"/>
        <v/>
      </c>
      <c r="R487" s="38" t="str">
        <f t="shared" ca="1" si="1062"/>
        <v/>
      </c>
      <c r="S487" s="66" t="str">
        <f t="shared" ca="1" si="978"/>
        <v/>
      </c>
      <c r="T487" s="105" t="str">
        <f t="shared" ca="1" si="979"/>
        <v/>
      </c>
    </row>
    <row r="488" spans="1:20" ht="19.5" thickBot="1">
      <c r="B488" s="64"/>
      <c r="C488" s="41" t="str">
        <f>IF(B488="","",減額一覧!C484)</f>
        <v/>
      </c>
      <c r="D488" s="43"/>
      <c r="E488" s="21"/>
      <c r="F488" s="22" t="s">
        <v>69</v>
      </c>
      <c r="G488" s="23">
        <f t="shared" ref="G488:H488" ca="1" si="1069">SUBTOTAL(9,G484:G487)</f>
        <v>1023</v>
      </c>
      <c r="H488" s="23">
        <f t="shared" ca="1" si="1069"/>
        <v>818</v>
      </c>
      <c r="I488" s="30"/>
      <c r="J488" s="53"/>
      <c r="K488" s="96" t="str">
        <f t="shared" si="1013"/>
        <v/>
      </c>
      <c r="L488" s="59" t="str">
        <f t="shared" si="975"/>
        <v/>
      </c>
      <c r="N488" s="108" t="str">
        <f t="shared" ref="N488" ca="1" si="1070">IF(AND(G488=0,H488=0),"","小計")</f>
        <v>小計</v>
      </c>
      <c r="O488" s="108" t="str">
        <f t="shared" ref="O488" ca="1" si="1071">IF(AND(G488=0,H488=0),"","小計")</f>
        <v>小計</v>
      </c>
      <c r="P488" s="38"/>
      <c r="Q488" s="38"/>
      <c r="R488" s="38"/>
      <c r="S488" s="66" t="str">
        <f t="shared" si="978"/>
        <v/>
      </c>
      <c r="T488" s="105" t="str">
        <f t="shared" si="979"/>
        <v/>
      </c>
    </row>
    <row r="489" spans="1:20" ht="19.5" thickTop="1">
      <c r="A489">
        <f ca="1">IF(B489="","",INDIRECT("減額一覧!B"&amp;$P489))</f>
        <v>369</v>
      </c>
      <c r="B489" s="61">
        <f t="shared" ref="B489" ca="1" si="1072">IF(INDIRECT("減額一覧!BA"&amp;P489)=1,INDIRECT("減額一覧!M"&amp;P489),"")</f>
        <v>205</v>
      </c>
      <c r="C489" s="36">
        <f ca="1">IF(B489="","",INDIRECT("減額一覧!C"&amp;$P489))</f>
        <v>531153500</v>
      </c>
      <c r="D489" s="78" t="str">
        <f ca="1">IF($B489="","",INDIRECT("減額一覧!G"&amp;$P489))</f>
        <v>徳田　幸子</v>
      </c>
      <c r="E489" s="19">
        <f ca="1">IF(B489="","",INDIRECT("減額一覧!H"&amp;P489))</f>
        <v>13</v>
      </c>
      <c r="F489" s="19">
        <f ca="1">IF($B489="","",INDIRECT("減額一覧!T"&amp;P489))</f>
        <v>17</v>
      </c>
      <c r="G489" s="20">
        <f ca="1">IF($B489="","",INDIRECT("減額一覧!U"&amp;P489))</f>
        <v>3773</v>
      </c>
      <c r="H489" s="20">
        <f ca="1">IF($B489="","",INDIRECT("減額一覧!V"&amp;P489))</f>
        <v>2318</v>
      </c>
      <c r="I489" s="32">
        <f ca="1">IF(B489="","",IF(INDIRECT("減額一覧!BL"&amp;P489)=0.08,0.08,0.1))</f>
        <v>0.1</v>
      </c>
      <c r="J489" s="51" t="s">
        <v>508</v>
      </c>
      <c r="K489" s="94" t="str">
        <f t="shared" ca="1" si="1013"/>
        <v/>
      </c>
      <c r="L489" s="56" t="str">
        <f t="shared" ca="1" si="975"/>
        <v/>
      </c>
      <c r="N489" s="113" t="str">
        <f t="shared" ref="N489:N492" ca="1" si="1073">IF(A489="","",IF(A489&gt;3000,"月ヶ瀬",IF(A489&gt;=2000,"都祁","市内")))</f>
        <v>市内</v>
      </c>
      <c r="O489" s="114">
        <f t="shared" ref="O489" ca="1" si="1074">IF(B489="","",IF(INDIRECT("減額一覧!BL"&amp;P489)=0.08,0.08,0.1))</f>
        <v>0.1</v>
      </c>
      <c r="P489" s="38">
        <v>100</v>
      </c>
      <c r="Q489" s="38">
        <f t="shared" ref="Q489:R492" ca="1" si="1075">IF(G489="","",IF(G489&gt;0,1,""))</f>
        <v>1</v>
      </c>
      <c r="R489" s="38">
        <f t="shared" ca="1" si="1075"/>
        <v>1</v>
      </c>
      <c r="S489" s="66" t="str">
        <f t="shared" ca="1" si="978"/>
        <v>531</v>
      </c>
      <c r="T489" s="105" t="str">
        <f t="shared" ca="1" si="979"/>
        <v/>
      </c>
    </row>
    <row r="490" spans="1:20">
      <c r="A490">
        <f ca="1">IF(B490="","",INDIRECT("減額一覧!B"&amp;$P490))</f>
        <v>369</v>
      </c>
      <c r="B490" s="61">
        <f t="shared" ref="B490" ca="1" si="1076">IF(INDIRECT("減額一覧!BB"&amp;P490)=1,INDIRECT("減額一覧!W"&amp;P490),"")</f>
        <v>206</v>
      </c>
      <c r="C490" s="44">
        <f ca="1">IF(B490="","",INDIRECT("減額一覧!C"&amp;$P490))</f>
        <v>531153500</v>
      </c>
      <c r="D490" s="79" t="str">
        <f ca="1">IF($B490="","",INDIRECT("減額一覧!G"&amp;$P490))</f>
        <v>徳田　幸子</v>
      </c>
      <c r="E490" s="19">
        <f ca="1">IF(B490="","",INDIRECT("減額一覧!H"&amp;P490))</f>
        <v>13</v>
      </c>
      <c r="F490" s="19">
        <f ca="1">IF($B490="","",INDIRECT("減額一覧!AD"&amp;P490))</f>
        <v>17</v>
      </c>
      <c r="G490" s="20">
        <f ca="1">IF($B490="","",INDIRECT("減額一覧!AE"&amp;P490))</f>
        <v>3789</v>
      </c>
      <c r="H490" s="20">
        <f ca="1">IF($B490="","",INDIRECT("減額一覧!AF"&amp;P490))</f>
        <v>2319</v>
      </c>
      <c r="I490" s="32">
        <f ca="1">IF(B490="","",IF(INDIRECT("減額一覧!BM"&amp;P490)=0.08,0.08,0.1))</f>
        <v>0.1</v>
      </c>
      <c r="J490" s="52"/>
      <c r="K490" s="95" t="str">
        <f t="shared" ca="1" si="1013"/>
        <v/>
      </c>
      <c r="L490" s="58" t="str">
        <f t="shared" ca="1" si="975"/>
        <v/>
      </c>
      <c r="N490" s="113" t="str">
        <f t="shared" ca="1" si="1073"/>
        <v>市内</v>
      </c>
      <c r="O490" s="114">
        <f t="shared" ref="O490" ca="1" si="1077">IF(B490="","",IF(INDIRECT("減額一覧!BM"&amp;P490)=0.08,0.08,0.1))</f>
        <v>0.1</v>
      </c>
      <c r="P490" s="38">
        <v>100</v>
      </c>
      <c r="Q490" s="38">
        <f t="shared" ca="1" si="1075"/>
        <v>1</v>
      </c>
      <c r="R490" s="38">
        <f t="shared" ca="1" si="1075"/>
        <v>1</v>
      </c>
      <c r="S490" s="66" t="str">
        <f t="shared" ca="1" si="978"/>
        <v>531</v>
      </c>
      <c r="T490" s="105" t="str">
        <f t="shared" ca="1" si="979"/>
        <v/>
      </c>
    </row>
    <row r="491" spans="1:20">
      <c r="A491">
        <f ca="1">IF(B491="","",INDIRECT("減額一覧!B"&amp;$P491))</f>
        <v>369</v>
      </c>
      <c r="B491" s="61">
        <f t="shared" ref="B491" ca="1" si="1078">IF(INDIRECT("減額一覧!BC"&amp;P491)=1,INDIRECT("減額一覧!AG"&amp;P491),"")</f>
        <v>207</v>
      </c>
      <c r="C491" s="36">
        <f ca="1">IF(B491="","",INDIRECT("減額一覧!C"&amp;$P491))</f>
        <v>531153500</v>
      </c>
      <c r="D491" s="80" t="str">
        <f ca="1">IF($B491="","",INDIRECT("減額一覧!G"&amp;$P491))</f>
        <v>徳田　幸子</v>
      </c>
      <c r="E491" s="19">
        <f ca="1">IF(B491="","",INDIRECT("減額一覧!H"&amp;P491))</f>
        <v>13</v>
      </c>
      <c r="F491" s="19">
        <f ca="1">IF($B491="","",INDIRECT("減額一覧!AN"&amp;P491))</f>
        <v>20</v>
      </c>
      <c r="G491" s="20">
        <f ca="1">IF($B491="","",INDIRECT("減額一覧!AO"&amp;P491))</f>
        <v>4565</v>
      </c>
      <c r="H491" s="20">
        <f ca="1">IF($B491="","",INDIRECT("減額一覧!AP"&amp;P491))</f>
        <v>2728</v>
      </c>
      <c r="I491" s="32">
        <f ca="1">IF(B491="","",IF(INDIRECT("減額一覧!BN"&amp;P491)=0.08,0.08,0.1))</f>
        <v>0.1</v>
      </c>
      <c r="J491" s="52"/>
      <c r="K491" s="95" t="str">
        <f t="shared" ca="1" si="1013"/>
        <v/>
      </c>
      <c r="L491" s="58" t="str">
        <f t="shared" ca="1" si="975"/>
        <v/>
      </c>
      <c r="N491" s="113" t="str">
        <f t="shared" ca="1" si="1073"/>
        <v>市内</v>
      </c>
      <c r="O491" s="114">
        <f t="shared" ref="O491" ca="1" si="1079">IF(B491="","",IF(INDIRECT("減額一覧!BN"&amp;P491)=0.08,0.08,0.1))</f>
        <v>0.1</v>
      </c>
      <c r="P491" s="38">
        <v>100</v>
      </c>
      <c r="Q491" s="38">
        <f t="shared" ca="1" si="1075"/>
        <v>1</v>
      </c>
      <c r="R491" s="38">
        <f t="shared" ca="1" si="1075"/>
        <v>1</v>
      </c>
      <c r="S491" s="66" t="str">
        <f t="shared" ca="1" si="978"/>
        <v>531</v>
      </c>
      <c r="T491" s="105" t="str">
        <f t="shared" ca="1" si="979"/>
        <v/>
      </c>
    </row>
    <row r="492" spans="1:20">
      <c r="A492">
        <f ca="1">IF(B492="","",INDIRECT("減額一覧!B"&amp;$P492))</f>
        <v>369</v>
      </c>
      <c r="B492" s="61">
        <f t="shared" ref="B492" ca="1" si="1080">IF(INDIRECT("減額一覧!BD"&amp;P492)=1,INDIRECT("減額一覧!AQ"&amp;P492),"")</f>
        <v>208</v>
      </c>
      <c r="C492" s="45">
        <f ca="1">IF(B492="","",INDIRECT("減額一覧!C"&amp;$P492))</f>
        <v>531153500</v>
      </c>
      <c r="D492" s="79" t="str">
        <f ca="1">IF($B492="","",INDIRECT("減額一覧!G"&amp;$P492))</f>
        <v>徳田　幸子</v>
      </c>
      <c r="E492" s="19">
        <f ca="1">IF(B492="","",INDIRECT("減額一覧!H"&amp;P492))</f>
        <v>13</v>
      </c>
      <c r="F492" s="19">
        <f ca="1">IF($B492="","",INDIRECT("減額一覧!AX"&amp;P492))</f>
        <v>20</v>
      </c>
      <c r="G492" s="20">
        <f ca="1">IF($B492="","",INDIRECT("減額一覧!AY"&amp;P492))</f>
        <v>4565</v>
      </c>
      <c r="H492" s="20">
        <f ca="1">IF($B492="","",INDIRECT("減額一覧!AZ"&amp;P492))</f>
        <v>2728</v>
      </c>
      <c r="I492" s="32">
        <f ca="1">IF(B492="","",IF(INDIRECT("減額一覧!BO"&amp;P492)=0.08,0.08,0.1))</f>
        <v>0.1</v>
      </c>
      <c r="J492" s="52"/>
      <c r="K492" s="95" t="str">
        <f t="shared" ca="1" si="1013"/>
        <v/>
      </c>
      <c r="L492" s="58" t="str">
        <f t="shared" ca="1" si="975"/>
        <v/>
      </c>
      <c r="N492" s="113" t="str">
        <f t="shared" ca="1" si="1073"/>
        <v>市内</v>
      </c>
      <c r="O492" s="114">
        <f t="shared" ref="O492" ca="1" si="1081">IF(B492="","",IF(INDIRECT("減額一覧!BO"&amp;P492)=0.08,0.08,0.1))</f>
        <v>0.1</v>
      </c>
      <c r="P492" s="38">
        <v>100</v>
      </c>
      <c r="Q492" s="38">
        <f t="shared" ca="1" si="1075"/>
        <v>1</v>
      </c>
      <c r="R492" s="38">
        <f t="shared" ca="1" si="1075"/>
        <v>1</v>
      </c>
      <c r="S492" s="66" t="str">
        <f t="shared" ca="1" si="978"/>
        <v>531</v>
      </c>
      <c r="T492" s="105" t="str">
        <f t="shared" ca="1" si="979"/>
        <v/>
      </c>
    </row>
    <row r="493" spans="1:20" ht="19.5" thickBot="1">
      <c r="B493" s="64"/>
      <c r="C493" s="41" t="str">
        <f>IF(B493="","",減額一覧!C489)</f>
        <v/>
      </c>
      <c r="D493" s="43"/>
      <c r="E493" s="21"/>
      <c r="F493" s="22" t="s">
        <v>69</v>
      </c>
      <c r="G493" s="23">
        <f t="shared" ref="G493:H493" ca="1" si="1082">SUBTOTAL(9,G489:G492)</f>
        <v>16692</v>
      </c>
      <c r="H493" s="23">
        <f t="shared" ca="1" si="1082"/>
        <v>10093</v>
      </c>
      <c r="I493" s="30"/>
      <c r="J493" s="53"/>
      <c r="K493" s="96" t="str">
        <f t="shared" si="1013"/>
        <v/>
      </c>
      <c r="L493" s="59" t="str">
        <f t="shared" si="975"/>
        <v/>
      </c>
      <c r="N493" s="108" t="str">
        <f t="shared" ref="N493" ca="1" si="1083">IF(AND(G493=0,H493=0),"","小計")</f>
        <v>小計</v>
      </c>
      <c r="O493" s="108" t="str">
        <f t="shared" ref="O493" ca="1" si="1084">IF(AND(G493=0,H493=0),"","小計")</f>
        <v>小計</v>
      </c>
      <c r="P493" s="38"/>
      <c r="Q493" s="38"/>
      <c r="R493" s="38"/>
      <c r="S493" s="66" t="str">
        <f t="shared" si="978"/>
        <v/>
      </c>
      <c r="T493" s="105" t="str">
        <f t="shared" si="979"/>
        <v/>
      </c>
    </row>
    <row r="494" spans="1:20" ht="19.5" thickTop="1">
      <c r="A494">
        <f ca="1">IF(B494="","",INDIRECT("減額一覧!B"&amp;$P494))</f>
        <v>370</v>
      </c>
      <c r="B494" s="61">
        <f t="shared" ref="B494" ca="1" si="1085">IF(INDIRECT("減額一覧!BA"&amp;P494)=1,INDIRECT("減額一覧!M"&amp;P494),"")</f>
        <v>206</v>
      </c>
      <c r="C494" s="36">
        <f ca="1">IF(B494="","",INDIRECT("減額一覧!C"&amp;$P494))</f>
        <v>379036100</v>
      </c>
      <c r="D494" s="78" t="str">
        <f ca="1">IF($B494="","",INDIRECT("減額一覧!G"&amp;$P494))</f>
        <v>佐野　光成</v>
      </c>
      <c r="E494" s="19">
        <f ca="1">IF(B494="","",INDIRECT("減額一覧!H"&amp;P494))</f>
        <v>13</v>
      </c>
      <c r="F494" s="19">
        <f ca="1">IF($B494="","",INDIRECT("減額一覧!T"&amp;P494))</f>
        <v>1</v>
      </c>
      <c r="G494" s="20">
        <f ca="1">IF($B494="","",INDIRECT("減額一覧!U"&amp;P494))</f>
        <v>171</v>
      </c>
      <c r="H494" s="20">
        <f ca="1">IF($B494="","",INDIRECT("減額一覧!V"&amp;P494))</f>
        <v>136</v>
      </c>
      <c r="I494" s="32">
        <f ca="1">IF(B494="","",IF(INDIRECT("減額一覧!BL"&amp;P494)=0.08,0.08,0.1))</f>
        <v>0.1</v>
      </c>
      <c r="J494" s="51" t="s">
        <v>509</v>
      </c>
      <c r="K494" s="94" t="str">
        <f t="shared" ca="1" si="1013"/>
        <v/>
      </c>
      <c r="L494" s="56" t="str">
        <f t="shared" ca="1" si="975"/>
        <v>農集</v>
      </c>
      <c r="N494" s="113" t="str">
        <f t="shared" ref="N494:N497" ca="1" si="1086">IF(A494="","",IF(A494&gt;3000,"月ヶ瀬",IF(A494&gt;=2000,"都祁","市内")))</f>
        <v>市内</v>
      </c>
      <c r="O494" s="114">
        <f t="shared" ref="O494" ca="1" si="1087">IF(B494="","",IF(INDIRECT("減額一覧!BL"&amp;P494)=0.08,0.08,0.1))</f>
        <v>0.1</v>
      </c>
      <c r="P494" s="38">
        <v>101</v>
      </c>
      <c r="Q494" s="38">
        <f t="shared" ref="Q494:R497" ca="1" si="1088">IF(G494="","",IF(G494&gt;0,1,""))</f>
        <v>1</v>
      </c>
      <c r="R494" s="38">
        <f t="shared" ca="1" si="1088"/>
        <v>1</v>
      </c>
      <c r="S494" s="66" t="str">
        <f t="shared" ca="1" si="978"/>
        <v>379</v>
      </c>
      <c r="T494" s="105">
        <f t="shared" ca="1" si="979"/>
        <v>136</v>
      </c>
    </row>
    <row r="495" spans="1:20">
      <c r="A495">
        <f ca="1">IF(B495="","",INDIRECT("減額一覧!B"&amp;$P495))</f>
        <v>370</v>
      </c>
      <c r="B495" s="61">
        <f t="shared" ref="B495" ca="1" si="1089">IF(INDIRECT("減額一覧!BB"&amp;P495)=1,INDIRECT("減額一覧!W"&amp;P495),"")</f>
        <v>207</v>
      </c>
      <c r="C495" s="44">
        <f ca="1">IF(B495="","",INDIRECT("減額一覧!C"&amp;$P495))</f>
        <v>379036100</v>
      </c>
      <c r="D495" s="79" t="str">
        <f ca="1">IF($B495="","",INDIRECT("減額一覧!G"&amp;$P495))</f>
        <v>佐野　光成</v>
      </c>
      <c r="E495" s="19">
        <f ca="1">IF(B495="","",INDIRECT("減額一覧!H"&amp;P495))</f>
        <v>13</v>
      </c>
      <c r="F495" s="19">
        <f ca="1">IF($B495="","",INDIRECT("減額一覧!AD"&amp;P495))</f>
        <v>1</v>
      </c>
      <c r="G495" s="20">
        <f ca="1">IF($B495="","",INDIRECT("減額一覧!AE"&amp;P495))</f>
        <v>171</v>
      </c>
      <c r="H495" s="20">
        <f ca="1">IF($B495="","",INDIRECT("減額一覧!AF"&amp;P495))</f>
        <v>136</v>
      </c>
      <c r="I495" s="32">
        <f ca="1">IF(B495="","",IF(INDIRECT("減額一覧!BM"&amp;P495)=0.08,0.08,0.1))</f>
        <v>0.1</v>
      </c>
      <c r="J495" s="52"/>
      <c r="K495" s="95" t="str">
        <f t="shared" ca="1" si="1013"/>
        <v/>
      </c>
      <c r="L495" s="58" t="str">
        <f t="shared" ca="1" si="975"/>
        <v>農集</v>
      </c>
      <c r="N495" s="113" t="str">
        <f t="shared" ca="1" si="1086"/>
        <v>市内</v>
      </c>
      <c r="O495" s="114">
        <f t="shared" ref="O495" ca="1" si="1090">IF(B495="","",IF(INDIRECT("減額一覧!BM"&amp;P495)=0.08,0.08,0.1))</f>
        <v>0.1</v>
      </c>
      <c r="P495" s="38">
        <v>101</v>
      </c>
      <c r="Q495" s="38">
        <f t="shared" ca="1" si="1088"/>
        <v>1</v>
      </c>
      <c r="R495" s="38">
        <f t="shared" ca="1" si="1088"/>
        <v>1</v>
      </c>
      <c r="S495" s="66" t="str">
        <f t="shared" ca="1" si="978"/>
        <v>379</v>
      </c>
      <c r="T495" s="105">
        <f t="shared" ca="1" si="979"/>
        <v>136</v>
      </c>
    </row>
    <row r="496" spans="1:20">
      <c r="A496">
        <f ca="1">IF(B496="","",INDIRECT("減額一覧!B"&amp;$P496))</f>
        <v>370</v>
      </c>
      <c r="B496" s="61">
        <f t="shared" ref="B496" ca="1" si="1091">IF(INDIRECT("減額一覧!BC"&amp;P496)=1,INDIRECT("減額一覧!AG"&amp;P496),"")</f>
        <v>208</v>
      </c>
      <c r="C496" s="36">
        <f ca="1">IF(B496="","",INDIRECT("減額一覧!C"&amp;$P496))</f>
        <v>379036100</v>
      </c>
      <c r="D496" s="80" t="str">
        <f ca="1">IF($B496="","",INDIRECT("減額一覧!G"&amp;$P496))</f>
        <v>佐野　光成</v>
      </c>
      <c r="E496" s="19">
        <f ca="1">IF(B496="","",INDIRECT("減額一覧!H"&amp;P496))</f>
        <v>13</v>
      </c>
      <c r="F496" s="19">
        <f ca="1">IF($B496="","",INDIRECT("減額一覧!AN"&amp;P496))</f>
        <v>8</v>
      </c>
      <c r="G496" s="20">
        <f ca="1">IF($B496="","",INDIRECT("減額一覧!AO"&amp;P496))</f>
        <v>1711</v>
      </c>
      <c r="H496" s="20">
        <f ca="1">IF($B496="","",INDIRECT("減額一覧!AP"&amp;P496))</f>
        <v>1091</v>
      </c>
      <c r="I496" s="32">
        <f ca="1">IF(B496="","",IF(INDIRECT("減額一覧!BN"&amp;P496)=0.08,0.08,0.1))</f>
        <v>0.1</v>
      </c>
      <c r="J496" s="52"/>
      <c r="K496" s="95" t="str">
        <f t="shared" ca="1" si="1013"/>
        <v/>
      </c>
      <c r="L496" s="58" t="str">
        <f t="shared" ca="1" si="975"/>
        <v>農集</v>
      </c>
      <c r="N496" s="113" t="str">
        <f t="shared" ca="1" si="1086"/>
        <v>市内</v>
      </c>
      <c r="O496" s="114">
        <f t="shared" ref="O496" ca="1" si="1092">IF(B496="","",IF(INDIRECT("減額一覧!BN"&amp;P496)=0.08,0.08,0.1))</f>
        <v>0.1</v>
      </c>
      <c r="P496" s="38">
        <v>101</v>
      </c>
      <c r="Q496" s="38">
        <f t="shared" ca="1" si="1088"/>
        <v>1</v>
      </c>
      <c r="R496" s="38">
        <f t="shared" ca="1" si="1088"/>
        <v>1</v>
      </c>
      <c r="S496" s="66" t="str">
        <f t="shared" ca="1" si="978"/>
        <v>379</v>
      </c>
      <c r="T496" s="105">
        <f t="shared" ca="1" si="979"/>
        <v>1091</v>
      </c>
    </row>
    <row r="497" spans="1:20" hidden="1">
      <c r="A497" t="str">
        <f ca="1">IF(B497="","",INDIRECT("減額一覧!B"&amp;$P497))</f>
        <v/>
      </c>
      <c r="B497" s="61" t="str">
        <f t="shared" ref="B497" ca="1" si="1093">IF(INDIRECT("減額一覧!BD"&amp;P497)=1,INDIRECT("減額一覧!AQ"&amp;P497),"")</f>
        <v/>
      </c>
      <c r="C497" s="45" t="str">
        <f ca="1">IF(B497="","",INDIRECT("減額一覧!C"&amp;$P497))</f>
        <v/>
      </c>
      <c r="D497" s="79" t="str">
        <f ca="1">IF($B497="","",INDIRECT("減額一覧!G"&amp;$P497))</f>
        <v/>
      </c>
      <c r="E497" s="19" t="str">
        <f ca="1">IF(B497="","",INDIRECT("減額一覧!H"&amp;P497))</f>
        <v/>
      </c>
      <c r="F497" s="19" t="str">
        <f ca="1">IF($B497="","",INDIRECT("減額一覧!AX"&amp;P497))</f>
        <v/>
      </c>
      <c r="G497" s="20" t="str">
        <f ca="1">IF($B497="","",INDIRECT("減額一覧!AY"&amp;P497))</f>
        <v/>
      </c>
      <c r="H497" s="20" t="str">
        <f ca="1">IF($B497="","",INDIRECT("減額一覧!AZ"&amp;P497))</f>
        <v/>
      </c>
      <c r="I497" s="32" t="str">
        <f ca="1">IF(B497="","",IF(INDIRECT("減額一覧!BO"&amp;P497)=0.08,0.08,0.1))</f>
        <v/>
      </c>
      <c r="J497" s="52"/>
      <c r="K497" s="95" t="str">
        <f t="shared" ca="1" si="1013"/>
        <v/>
      </c>
      <c r="L497" s="58" t="str">
        <f t="shared" ca="1" si="975"/>
        <v/>
      </c>
      <c r="N497" s="113" t="str">
        <f t="shared" ca="1" si="1086"/>
        <v/>
      </c>
      <c r="O497" s="114" t="str">
        <f t="shared" ref="O497" ca="1" si="1094">IF(B497="","",IF(INDIRECT("減額一覧!BO"&amp;P497)=0.08,0.08,0.1))</f>
        <v/>
      </c>
      <c r="P497" s="38">
        <v>101</v>
      </c>
      <c r="Q497" s="38" t="str">
        <f t="shared" ca="1" si="1088"/>
        <v/>
      </c>
      <c r="R497" s="38" t="str">
        <f t="shared" ca="1" si="1088"/>
        <v/>
      </c>
      <c r="S497" s="66" t="str">
        <f t="shared" ca="1" si="978"/>
        <v/>
      </c>
      <c r="T497" s="105" t="str">
        <f t="shared" ca="1" si="979"/>
        <v/>
      </c>
    </row>
    <row r="498" spans="1:20" ht="19.5" thickBot="1">
      <c r="B498" s="64"/>
      <c r="C498" s="41" t="str">
        <f>IF(B498="","",減額一覧!C494)</f>
        <v/>
      </c>
      <c r="D498" s="43"/>
      <c r="E498" s="21"/>
      <c r="F498" s="22" t="s">
        <v>69</v>
      </c>
      <c r="G498" s="23">
        <f t="shared" ref="G498:H498" ca="1" si="1095">SUBTOTAL(9,G494:G497)</f>
        <v>2053</v>
      </c>
      <c r="H498" s="23">
        <f t="shared" ca="1" si="1095"/>
        <v>1363</v>
      </c>
      <c r="I498" s="30"/>
      <c r="J498" s="53"/>
      <c r="K498" s="96" t="str">
        <f t="shared" si="1013"/>
        <v/>
      </c>
      <c r="L498" s="59" t="str">
        <f t="shared" si="975"/>
        <v/>
      </c>
      <c r="N498" s="108" t="str">
        <f t="shared" ref="N498" ca="1" si="1096">IF(AND(G498=0,H498=0),"","小計")</f>
        <v>小計</v>
      </c>
      <c r="O498" s="108" t="str">
        <f t="shared" ref="O498" ca="1" si="1097">IF(AND(G498=0,H498=0),"","小計")</f>
        <v>小計</v>
      </c>
      <c r="P498" s="38"/>
      <c r="Q498" s="38"/>
      <c r="R498" s="38"/>
      <c r="S498" s="66" t="str">
        <f t="shared" si="978"/>
        <v/>
      </c>
      <c r="T498" s="105" t="str">
        <f t="shared" si="979"/>
        <v/>
      </c>
    </row>
    <row r="499" spans="1:20" ht="19.5" thickTop="1">
      <c r="A499">
        <f ca="1">IF(B499="","",INDIRECT("減額一覧!B"&amp;$P499))</f>
        <v>373</v>
      </c>
      <c r="B499" s="61">
        <f t="shared" ref="B499" ca="1" si="1098">IF(INDIRECT("減額一覧!BA"&amp;P499)=1,INDIRECT("減額一覧!M"&amp;P499),"")</f>
        <v>205</v>
      </c>
      <c r="C499" s="36">
        <f ca="1">IF(B499="","",INDIRECT("減額一覧!C"&amp;$P499))</f>
        <v>576265766</v>
      </c>
      <c r="D499" s="78" t="str">
        <f ca="1">IF($B499="","",INDIRECT("減額一覧!G"&amp;$P499))</f>
        <v>松田　伊知郎</v>
      </c>
      <c r="E499" s="19">
        <f ca="1">IF(B499="","",INDIRECT("減額一覧!H"&amp;P499))</f>
        <v>20</v>
      </c>
      <c r="F499" s="19">
        <f ca="1">IF($B499="","",INDIRECT("減額一覧!T"&amp;P499))</f>
        <v>3</v>
      </c>
      <c r="G499" s="20">
        <f ca="1">IF($B499="","",INDIRECT("減額一覧!U"&amp;P499))</f>
        <v>660</v>
      </c>
      <c r="H499" s="20">
        <f ca="1">IF($B499="","",INDIRECT("減額一覧!V"&amp;P499))</f>
        <v>409</v>
      </c>
      <c r="I499" s="32">
        <f ca="1">IF(B499="","",IF(INDIRECT("減額一覧!BL"&amp;P499)=0.08,0.08,0.1))</f>
        <v>0.1</v>
      </c>
      <c r="J499" s="51" t="s">
        <v>510</v>
      </c>
      <c r="K499" s="94" t="str">
        <f t="shared" ca="1" si="1013"/>
        <v/>
      </c>
      <c r="L499" s="56" t="str">
        <f t="shared" ca="1" si="975"/>
        <v/>
      </c>
      <c r="N499" s="113" t="str">
        <f t="shared" ref="N499:N502" ca="1" si="1099">IF(A499="","",IF(A499&gt;3000,"月ヶ瀬",IF(A499&gt;=2000,"都祁","市内")))</f>
        <v>市内</v>
      </c>
      <c r="O499" s="114">
        <f t="shared" ref="O499" ca="1" si="1100">IF(B499="","",IF(INDIRECT("減額一覧!BL"&amp;P499)=0.08,0.08,0.1))</f>
        <v>0.1</v>
      </c>
      <c r="P499" s="38">
        <v>102</v>
      </c>
      <c r="Q499" s="38">
        <f t="shared" ref="Q499:R502" ca="1" si="1101">IF(G499="","",IF(G499&gt;0,1,""))</f>
        <v>1</v>
      </c>
      <c r="R499" s="38">
        <f t="shared" ca="1" si="1101"/>
        <v>1</v>
      </c>
      <c r="S499" s="66" t="str">
        <f t="shared" ca="1" si="978"/>
        <v>576</v>
      </c>
      <c r="T499" s="105" t="str">
        <f t="shared" ca="1" si="979"/>
        <v/>
      </c>
    </row>
    <row r="500" spans="1:20">
      <c r="A500">
        <f ca="1">IF(B500="","",INDIRECT("減額一覧!B"&amp;$P500))</f>
        <v>373</v>
      </c>
      <c r="B500" s="61">
        <f t="shared" ref="B500" ca="1" si="1102">IF(INDIRECT("減額一覧!BB"&amp;P500)=1,INDIRECT("減額一覧!W"&amp;P500),"")</f>
        <v>206</v>
      </c>
      <c r="C500" s="44">
        <f ca="1">IF(B500="","",INDIRECT("減額一覧!C"&amp;$P500))</f>
        <v>576265766</v>
      </c>
      <c r="D500" s="79" t="str">
        <f ca="1">IF($B500="","",INDIRECT("減額一覧!G"&amp;$P500))</f>
        <v>松田　伊知郎</v>
      </c>
      <c r="E500" s="19">
        <f ca="1">IF(B500="","",INDIRECT("減額一覧!H"&amp;P500))</f>
        <v>20</v>
      </c>
      <c r="F500" s="19">
        <f ca="1">IF($B500="","",INDIRECT("減額一覧!AD"&amp;P500))</f>
        <v>3</v>
      </c>
      <c r="G500" s="20">
        <f ca="1">IF($B500="","",INDIRECT("減額一覧!AE"&amp;P500))</f>
        <v>660</v>
      </c>
      <c r="H500" s="20">
        <f ca="1">IF($B500="","",INDIRECT("減額一覧!AF"&amp;P500))</f>
        <v>409</v>
      </c>
      <c r="I500" s="32">
        <f ca="1">IF(B500="","",IF(INDIRECT("減額一覧!BM"&amp;P500)=0.08,0.08,0.1))</f>
        <v>0.1</v>
      </c>
      <c r="J500" s="52"/>
      <c r="K500" s="95" t="str">
        <f t="shared" ca="1" si="1013"/>
        <v/>
      </c>
      <c r="L500" s="58" t="str">
        <f t="shared" ca="1" si="975"/>
        <v/>
      </c>
      <c r="N500" s="113" t="str">
        <f t="shared" ca="1" si="1099"/>
        <v>市内</v>
      </c>
      <c r="O500" s="114">
        <f t="shared" ref="O500" ca="1" si="1103">IF(B500="","",IF(INDIRECT("減額一覧!BM"&amp;P500)=0.08,0.08,0.1))</f>
        <v>0.1</v>
      </c>
      <c r="P500" s="38">
        <v>102</v>
      </c>
      <c r="Q500" s="38">
        <f t="shared" ca="1" si="1101"/>
        <v>1</v>
      </c>
      <c r="R500" s="38">
        <f t="shared" ca="1" si="1101"/>
        <v>1</v>
      </c>
      <c r="S500" s="66" t="str">
        <f t="shared" ca="1" si="978"/>
        <v>576</v>
      </c>
      <c r="T500" s="105" t="str">
        <f t="shared" ca="1" si="979"/>
        <v/>
      </c>
    </row>
    <row r="501" spans="1:20">
      <c r="A501">
        <f ca="1">IF(B501="","",INDIRECT("減額一覧!B"&amp;$P501))</f>
        <v>373</v>
      </c>
      <c r="B501" s="61">
        <f t="shared" ref="B501" ca="1" si="1104">IF(INDIRECT("減額一覧!BC"&amp;P501)=1,INDIRECT("減額一覧!AG"&amp;P501),"")</f>
        <v>207</v>
      </c>
      <c r="C501" s="36">
        <f ca="1">IF(B501="","",INDIRECT("減額一覧!C"&amp;$P501))</f>
        <v>576265766</v>
      </c>
      <c r="D501" s="80" t="str">
        <f ca="1">IF($B501="","",INDIRECT("減額一覧!G"&amp;$P501))</f>
        <v>松田　伊知郎</v>
      </c>
      <c r="E501" s="19">
        <f ca="1">IF(B501="","",INDIRECT("減額一覧!H"&amp;P501))</f>
        <v>20</v>
      </c>
      <c r="F501" s="19">
        <f ca="1">IF($B501="","",INDIRECT("減額一覧!AN"&amp;P501))</f>
        <v>9</v>
      </c>
      <c r="G501" s="20">
        <f ca="1">IF($B501="","",INDIRECT("減額一覧!AO"&amp;P501))</f>
        <v>1980</v>
      </c>
      <c r="H501" s="20">
        <f ca="1">IF($B501="","",INDIRECT("減額一覧!AP"&amp;P501))</f>
        <v>1228</v>
      </c>
      <c r="I501" s="32">
        <f ca="1">IF(B501="","",IF(INDIRECT("減額一覧!BN"&amp;P501)=0.08,0.08,0.1))</f>
        <v>0.1</v>
      </c>
      <c r="J501" s="52"/>
      <c r="K501" s="95" t="str">
        <f t="shared" ca="1" si="1013"/>
        <v/>
      </c>
      <c r="L501" s="58" t="str">
        <f t="shared" ca="1" si="975"/>
        <v/>
      </c>
      <c r="N501" s="113" t="str">
        <f t="shared" ca="1" si="1099"/>
        <v>市内</v>
      </c>
      <c r="O501" s="114">
        <f t="shared" ref="O501" ca="1" si="1105">IF(B501="","",IF(INDIRECT("減額一覧!BN"&amp;P501)=0.08,0.08,0.1))</f>
        <v>0.1</v>
      </c>
      <c r="P501" s="38">
        <v>102</v>
      </c>
      <c r="Q501" s="38">
        <f t="shared" ca="1" si="1101"/>
        <v>1</v>
      </c>
      <c r="R501" s="38">
        <f t="shared" ca="1" si="1101"/>
        <v>1</v>
      </c>
      <c r="S501" s="66" t="str">
        <f t="shared" ca="1" si="978"/>
        <v>576</v>
      </c>
      <c r="T501" s="105" t="str">
        <f t="shared" ca="1" si="979"/>
        <v/>
      </c>
    </row>
    <row r="502" spans="1:20">
      <c r="A502">
        <f ca="1">IF(B502="","",INDIRECT("減額一覧!B"&amp;$P502))</f>
        <v>373</v>
      </c>
      <c r="B502" s="61">
        <f t="shared" ref="B502" ca="1" si="1106">IF(INDIRECT("減額一覧!BD"&amp;P502)=1,INDIRECT("減額一覧!AQ"&amp;P502),"")</f>
        <v>208</v>
      </c>
      <c r="C502" s="45">
        <f ca="1">IF(B502="","",INDIRECT("減額一覧!C"&amp;$P502))</f>
        <v>576265766</v>
      </c>
      <c r="D502" s="79" t="str">
        <f ca="1">IF($B502="","",INDIRECT("減額一覧!G"&amp;$P502))</f>
        <v>松田　伊知郎</v>
      </c>
      <c r="E502" s="19">
        <f ca="1">IF(B502="","",INDIRECT("減額一覧!H"&amp;P502))</f>
        <v>20</v>
      </c>
      <c r="F502" s="19">
        <f ca="1">IF($B502="","",INDIRECT("減額一覧!AX"&amp;P502))</f>
        <v>8</v>
      </c>
      <c r="G502" s="20">
        <f ca="1">IF($B502="","",INDIRECT("減額一覧!AY"&amp;P502))</f>
        <v>1760</v>
      </c>
      <c r="H502" s="20">
        <f ca="1">IF($B502="","",INDIRECT("減額一覧!AZ"&amp;P502))</f>
        <v>1091</v>
      </c>
      <c r="I502" s="32">
        <f ca="1">IF(B502="","",IF(INDIRECT("減額一覧!BO"&amp;P502)=0.08,0.08,0.1))</f>
        <v>0.1</v>
      </c>
      <c r="J502" s="52"/>
      <c r="K502" s="95" t="str">
        <f t="shared" ca="1" si="1013"/>
        <v/>
      </c>
      <c r="L502" s="58" t="str">
        <f t="shared" ca="1" si="975"/>
        <v/>
      </c>
      <c r="N502" s="113" t="str">
        <f t="shared" ca="1" si="1099"/>
        <v>市内</v>
      </c>
      <c r="O502" s="114">
        <f t="shared" ref="O502" ca="1" si="1107">IF(B502="","",IF(INDIRECT("減額一覧!BO"&amp;P502)=0.08,0.08,0.1))</f>
        <v>0.1</v>
      </c>
      <c r="P502" s="38">
        <v>102</v>
      </c>
      <c r="Q502" s="38">
        <f t="shared" ca="1" si="1101"/>
        <v>1</v>
      </c>
      <c r="R502" s="38">
        <f t="shared" ca="1" si="1101"/>
        <v>1</v>
      </c>
      <c r="S502" s="66" t="str">
        <f t="shared" ca="1" si="978"/>
        <v>576</v>
      </c>
      <c r="T502" s="105" t="str">
        <f t="shared" ca="1" si="979"/>
        <v/>
      </c>
    </row>
    <row r="503" spans="1:20" ht="19.5" thickBot="1">
      <c r="B503" s="64"/>
      <c r="C503" s="41" t="str">
        <f>IF(B503="","",減額一覧!C499)</f>
        <v/>
      </c>
      <c r="D503" s="43"/>
      <c r="E503" s="21"/>
      <c r="F503" s="22" t="s">
        <v>69</v>
      </c>
      <c r="G503" s="23">
        <f t="shared" ref="G503:H503" ca="1" si="1108">SUBTOTAL(9,G499:G502)</f>
        <v>5060</v>
      </c>
      <c r="H503" s="23">
        <f t="shared" ca="1" si="1108"/>
        <v>3137</v>
      </c>
      <c r="I503" s="30"/>
      <c r="J503" s="53"/>
      <c r="K503" s="96" t="str">
        <f t="shared" si="1013"/>
        <v/>
      </c>
      <c r="L503" s="59" t="str">
        <f t="shared" si="975"/>
        <v/>
      </c>
      <c r="N503" s="108" t="str">
        <f t="shared" ref="N503" ca="1" si="1109">IF(AND(G503=0,H503=0),"","小計")</f>
        <v>小計</v>
      </c>
      <c r="O503" s="108" t="str">
        <f t="shared" ref="O503" ca="1" si="1110">IF(AND(G503=0,H503=0),"","小計")</f>
        <v>小計</v>
      </c>
      <c r="P503" s="38"/>
      <c r="Q503" s="38"/>
      <c r="R503" s="38"/>
      <c r="S503" s="66" t="str">
        <f t="shared" si="978"/>
        <v/>
      </c>
      <c r="T503" s="105" t="str">
        <f t="shared" si="979"/>
        <v/>
      </c>
    </row>
    <row r="504" spans="1:20" ht="19.5" hidden="1" thickTop="1">
      <c r="A504" t="str">
        <f ca="1">IF(B504="","",INDIRECT("減額一覧!B"&amp;$P504))</f>
        <v/>
      </c>
      <c r="B504" s="61" t="str">
        <f t="shared" ref="B504" ca="1" si="1111">IF(INDIRECT("減額一覧!BA"&amp;P504)=1,INDIRECT("減額一覧!M"&amp;P504),"")</f>
        <v/>
      </c>
      <c r="C504" s="36" t="str">
        <f ca="1">IF(B504="","",INDIRECT("減額一覧!C"&amp;$P504))</f>
        <v/>
      </c>
      <c r="D504" s="78" t="str">
        <f ca="1">IF($B504="","",INDIRECT("減額一覧!G"&amp;$P504))</f>
        <v/>
      </c>
      <c r="E504" s="19" t="str">
        <f ca="1">IF(B504="","",INDIRECT("減額一覧!H"&amp;P504))</f>
        <v/>
      </c>
      <c r="F504" s="19" t="str">
        <f ca="1">IF($B504="","",INDIRECT("減額一覧!T"&amp;P504))</f>
        <v/>
      </c>
      <c r="G504" s="20" t="str">
        <f ca="1">IF($B504="","",INDIRECT("減額一覧!U"&amp;P504))</f>
        <v/>
      </c>
      <c r="H504" s="20" t="str">
        <f ca="1">IF($B504="","",INDIRECT("減額一覧!V"&amp;P504))</f>
        <v/>
      </c>
      <c r="I504" s="32" t="str">
        <f ca="1">IF(B504="","",IF(INDIRECT("減額一覧!BL"&amp;P504)=0.08,0.08,0.1))</f>
        <v/>
      </c>
      <c r="J504" s="51"/>
      <c r="K504" s="94" t="str">
        <f t="shared" ca="1" si="1013"/>
        <v/>
      </c>
      <c r="L504" s="56" t="str">
        <f t="shared" ca="1" si="975"/>
        <v/>
      </c>
      <c r="N504" s="113" t="str">
        <f t="shared" ref="N504:N507" ca="1" si="1112">IF(A504="","",IF(A504&gt;3000,"月ヶ瀬",IF(A504&gt;=2000,"都祁","市内")))</f>
        <v/>
      </c>
      <c r="O504" s="114" t="str">
        <f t="shared" ref="O504" ca="1" si="1113">IF(B504="","",IF(INDIRECT("減額一覧!BL"&amp;P504)=0.08,0.08,0.1))</f>
        <v/>
      </c>
      <c r="P504" s="38">
        <v>103</v>
      </c>
      <c r="Q504" s="38" t="str">
        <f t="shared" ref="Q504:R507" ca="1" si="1114">IF(G504="","",IF(G504&gt;0,1,""))</f>
        <v/>
      </c>
      <c r="R504" s="38" t="str">
        <f t="shared" ca="1" si="1114"/>
        <v/>
      </c>
      <c r="S504" s="66" t="str">
        <f t="shared" ca="1" si="978"/>
        <v/>
      </c>
      <c r="T504" s="105" t="str">
        <f t="shared" ca="1" si="979"/>
        <v/>
      </c>
    </row>
    <row r="505" spans="1:20" ht="19.5" hidden="1" thickTop="1">
      <c r="A505" t="str">
        <f ca="1">IF(B505="","",INDIRECT("減額一覧!B"&amp;$P505))</f>
        <v/>
      </c>
      <c r="B505" s="61" t="str">
        <f t="shared" ref="B505" ca="1" si="1115">IF(INDIRECT("減額一覧!BB"&amp;P505)=1,INDIRECT("減額一覧!W"&amp;P505),"")</f>
        <v/>
      </c>
      <c r="C505" s="44" t="str">
        <f ca="1">IF(B505="","",INDIRECT("減額一覧!C"&amp;$P505))</f>
        <v/>
      </c>
      <c r="D505" s="79" t="str">
        <f ca="1">IF($B505="","",INDIRECT("減額一覧!G"&amp;$P505))</f>
        <v/>
      </c>
      <c r="E505" s="19" t="str">
        <f ca="1">IF(B505="","",INDIRECT("減額一覧!H"&amp;P505))</f>
        <v/>
      </c>
      <c r="F505" s="19" t="str">
        <f ca="1">IF($B505="","",INDIRECT("減額一覧!AD"&amp;P505))</f>
        <v/>
      </c>
      <c r="G505" s="20" t="str">
        <f ca="1">IF($B505="","",INDIRECT("減額一覧!AE"&amp;P505))</f>
        <v/>
      </c>
      <c r="H505" s="20" t="str">
        <f ca="1">IF($B505="","",INDIRECT("減額一覧!AF"&amp;P505))</f>
        <v/>
      </c>
      <c r="I505" s="32" t="str">
        <f ca="1">IF(B505="","",IF(INDIRECT("減額一覧!BM"&amp;P505)=0.08,0.08,0.1))</f>
        <v/>
      </c>
      <c r="J505" s="52"/>
      <c r="K505" s="95" t="str">
        <f t="shared" ca="1" si="1013"/>
        <v/>
      </c>
      <c r="L505" s="58" t="str">
        <f t="shared" ca="1" si="975"/>
        <v/>
      </c>
      <c r="N505" s="113" t="str">
        <f t="shared" ca="1" si="1112"/>
        <v/>
      </c>
      <c r="O505" s="114" t="str">
        <f t="shared" ref="O505" ca="1" si="1116">IF(B505="","",IF(INDIRECT("減額一覧!BM"&amp;P505)=0.08,0.08,0.1))</f>
        <v/>
      </c>
      <c r="P505" s="38">
        <v>103</v>
      </c>
      <c r="Q505" s="38" t="str">
        <f t="shared" ca="1" si="1114"/>
        <v/>
      </c>
      <c r="R505" s="38" t="str">
        <f t="shared" ca="1" si="1114"/>
        <v/>
      </c>
      <c r="S505" s="66" t="str">
        <f t="shared" ca="1" si="978"/>
        <v/>
      </c>
      <c r="T505" s="105" t="str">
        <f t="shared" ca="1" si="979"/>
        <v/>
      </c>
    </row>
    <row r="506" spans="1:20" ht="19.5" hidden="1" thickTop="1">
      <c r="A506" t="str">
        <f ca="1">IF(B506="","",INDIRECT("減額一覧!B"&amp;$P506))</f>
        <v/>
      </c>
      <c r="B506" s="61" t="str">
        <f t="shared" ref="B506" ca="1" si="1117">IF(INDIRECT("減額一覧!BC"&amp;P506)=1,INDIRECT("減額一覧!AG"&amp;P506),"")</f>
        <v/>
      </c>
      <c r="C506" s="36" t="str">
        <f ca="1">IF(B506="","",INDIRECT("減額一覧!C"&amp;$P506))</f>
        <v/>
      </c>
      <c r="D506" s="80" t="str">
        <f ca="1">IF($B506="","",INDIRECT("減額一覧!G"&amp;$P506))</f>
        <v/>
      </c>
      <c r="E506" s="19" t="str">
        <f ca="1">IF(B506="","",INDIRECT("減額一覧!H"&amp;P506))</f>
        <v/>
      </c>
      <c r="F506" s="19" t="str">
        <f ca="1">IF($B506="","",INDIRECT("減額一覧!AN"&amp;P506))</f>
        <v/>
      </c>
      <c r="G506" s="20" t="str">
        <f ca="1">IF($B506="","",INDIRECT("減額一覧!AO"&amp;P506))</f>
        <v/>
      </c>
      <c r="H506" s="20" t="str">
        <f ca="1">IF($B506="","",INDIRECT("減額一覧!AP"&amp;P506))</f>
        <v/>
      </c>
      <c r="I506" s="32" t="str">
        <f ca="1">IF(B506="","",IF(INDIRECT("減額一覧!BN"&amp;P506)=0.08,0.08,0.1))</f>
        <v/>
      </c>
      <c r="J506" s="52"/>
      <c r="K506" s="95" t="str">
        <f t="shared" ca="1" si="1013"/>
        <v/>
      </c>
      <c r="L506" s="58" t="str">
        <f t="shared" ca="1" si="975"/>
        <v/>
      </c>
      <c r="N506" s="113" t="str">
        <f t="shared" ca="1" si="1112"/>
        <v/>
      </c>
      <c r="O506" s="114" t="str">
        <f t="shared" ref="O506" ca="1" si="1118">IF(B506="","",IF(INDIRECT("減額一覧!BN"&amp;P506)=0.08,0.08,0.1))</f>
        <v/>
      </c>
      <c r="P506" s="38">
        <v>103</v>
      </c>
      <c r="Q506" s="38" t="str">
        <f t="shared" ca="1" si="1114"/>
        <v/>
      </c>
      <c r="R506" s="38" t="str">
        <f t="shared" ca="1" si="1114"/>
        <v/>
      </c>
      <c r="S506" s="66" t="str">
        <f t="shared" ca="1" si="978"/>
        <v/>
      </c>
      <c r="T506" s="105" t="str">
        <f t="shared" ca="1" si="979"/>
        <v/>
      </c>
    </row>
    <row r="507" spans="1:20" ht="19.5" hidden="1" thickTop="1">
      <c r="A507" t="str">
        <f ca="1">IF(B507="","",INDIRECT("減額一覧!B"&amp;$P507))</f>
        <v/>
      </c>
      <c r="B507" s="61" t="str">
        <f t="shared" ref="B507" ca="1" si="1119">IF(INDIRECT("減額一覧!BD"&amp;P507)=1,INDIRECT("減額一覧!AQ"&amp;P507),"")</f>
        <v/>
      </c>
      <c r="C507" s="45" t="str">
        <f ca="1">IF(B507="","",INDIRECT("減額一覧!C"&amp;$P507))</f>
        <v/>
      </c>
      <c r="D507" s="79" t="str">
        <f ca="1">IF($B507="","",INDIRECT("減額一覧!G"&amp;$P507))</f>
        <v/>
      </c>
      <c r="E507" s="19" t="str">
        <f ca="1">IF(B507="","",INDIRECT("減額一覧!H"&amp;P507))</f>
        <v/>
      </c>
      <c r="F507" s="19" t="str">
        <f ca="1">IF($B507="","",INDIRECT("減額一覧!AX"&amp;P507))</f>
        <v/>
      </c>
      <c r="G507" s="20" t="str">
        <f ca="1">IF($B507="","",INDIRECT("減額一覧!AY"&amp;P507))</f>
        <v/>
      </c>
      <c r="H507" s="20" t="str">
        <f ca="1">IF($B507="","",INDIRECT("減額一覧!AZ"&amp;P507))</f>
        <v/>
      </c>
      <c r="I507" s="32" t="str">
        <f ca="1">IF(B507="","",IF(INDIRECT("減額一覧!BO"&amp;P507)=0.08,0.08,0.1))</f>
        <v/>
      </c>
      <c r="J507" s="52"/>
      <c r="K507" s="95" t="str">
        <f t="shared" ca="1" si="1013"/>
        <v/>
      </c>
      <c r="L507" s="58" t="str">
        <f t="shared" ca="1" si="975"/>
        <v/>
      </c>
      <c r="N507" s="113" t="str">
        <f t="shared" ca="1" si="1112"/>
        <v/>
      </c>
      <c r="O507" s="114" t="str">
        <f t="shared" ref="O507" ca="1" si="1120">IF(B507="","",IF(INDIRECT("減額一覧!BO"&amp;P507)=0.08,0.08,0.1))</f>
        <v/>
      </c>
      <c r="P507" s="38">
        <v>103</v>
      </c>
      <c r="Q507" s="38" t="str">
        <f t="shared" ca="1" si="1114"/>
        <v/>
      </c>
      <c r="R507" s="38" t="str">
        <f t="shared" ca="1" si="1114"/>
        <v/>
      </c>
      <c r="S507" s="66" t="str">
        <f t="shared" ca="1" si="978"/>
        <v/>
      </c>
      <c r="T507" s="105" t="str">
        <f t="shared" ca="1" si="979"/>
        <v/>
      </c>
    </row>
    <row r="508" spans="1:20" ht="20.25" hidden="1" thickTop="1" thickBot="1">
      <c r="B508" s="64"/>
      <c r="C508" s="41" t="str">
        <f>IF(B508="","",減額一覧!C504)</f>
        <v/>
      </c>
      <c r="D508" s="43"/>
      <c r="E508" s="21"/>
      <c r="F508" s="22" t="s">
        <v>69</v>
      </c>
      <c r="G508" s="23">
        <f t="shared" ref="G508:H508" si="1121">SUBTOTAL(9,G504:G507)</f>
        <v>0</v>
      </c>
      <c r="H508" s="23">
        <f t="shared" si="1121"/>
        <v>0</v>
      </c>
      <c r="I508" s="30"/>
      <c r="J508" s="53"/>
      <c r="K508" s="96" t="str">
        <f t="shared" si="1013"/>
        <v/>
      </c>
      <c r="L508" s="59" t="str">
        <f t="shared" si="975"/>
        <v/>
      </c>
      <c r="N508" s="108" t="str">
        <f t="shared" ref="N508" si="1122">IF(AND(G508=0,H508=0),"","小計")</f>
        <v/>
      </c>
      <c r="O508" s="108" t="str">
        <f t="shared" ref="O508" si="1123">IF(AND(G508=0,H508=0),"","小計")</f>
        <v/>
      </c>
      <c r="P508" s="38"/>
      <c r="Q508" s="38"/>
      <c r="R508" s="38"/>
      <c r="S508" s="66" t="str">
        <f t="shared" si="978"/>
        <v/>
      </c>
      <c r="T508" s="105" t="str">
        <f t="shared" si="979"/>
        <v/>
      </c>
    </row>
    <row r="509" spans="1:20" ht="19.5" hidden="1" thickTop="1">
      <c r="A509" t="str">
        <f ca="1">IF(B509="","",INDIRECT("減額一覧!B"&amp;$P509))</f>
        <v/>
      </c>
      <c r="B509" s="61" t="str">
        <f t="shared" ref="B509" ca="1" si="1124">IF(INDIRECT("減額一覧!BA"&amp;P509)=1,INDIRECT("減額一覧!M"&amp;P509),"")</f>
        <v/>
      </c>
      <c r="C509" s="36" t="str">
        <f ca="1">IF(B509="","",INDIRECT("減額一覧!C"&amp;$P509))</f>
        <v/>
      </c>
      <c r="D509" s="78" t="str">
        <f ca="1">IF($B509="","",INDIRECT("減額一覧!G"&amp;$P509))</f>
        <v/>
      </c>
      <c r="E509" s="19" t="str">
        <f ca="1">IF(B509="","",INDIRECT("減額一覧!H"&amp;P509))</f>
        <v/>
      </c>
      <c r="F509" s="19" t="str">
        <f ca="1">IF($B509="","",INDIRECT("減額一覧!T"&amp;P509))</f>
        <v/>
      </c>
      <c r="G509" s="20" t="str">
        <f ca="1">IF($B509="","",INDIRECT("減額一覧!U"&amp;P509))</f>
        <v/>
      </c>
      <c r="H509" s="20" t="str">
        <f ca="1">IF($B509="","",INDIRECT("減額一覧!V"&amp;P509))</f>
        <v/>
      </c>
      <c r="I509" s="32" t="str">
        <f ca="1">IF(B509="","",IF(INDIRECT("減額一覧!BL"&amp;P509)=0.08,0.08,0.1))</f>
        <v/>
      </c>
      <c r="J509" s="51"/>
      <c r="K509" s="94" t="str">
        <f t="shared" ca="1" si="1013"/>
        <v/>
      </c>
      <c r="L509" s="56" t="str">
        <f t="shared" ca="1" si="975"/>
        <v/>
      </c>
      <c r="N509" s="113" t="str">
        <f t="shared" ref="N509:N512" ca="1" si="1125">IF(A509="","",IF(A509&gt;3000,"月ヶ瀬",IF(A509&gt;=2000,"都祁","市内")))</f>
        <v/>
      </c>
      <c r="O509" s="114" t="str">
        <f t="shared" ref="O509" ca="1" si="1126">IF(B509="","",IF(INDIRECT("減額一覧!BL"&amp;P509)=0.08,0.08,0.1))</f>
        <v/>
      </c>
      <c r="P509" s="38">
        <v>104</v>
      </c>
      <c r="Q509" s="38" t="str">
        <f t="shared" ref="Q509:R512" ca="1" si="1127">IF(G509="","",IF(G509&gt;0,1,""))</f>
        <v/>
      </c>
      <c r="R509" s="38" t="str">
        <f t="shared" ca="1" si="1127"/>
        <v/>
      </c>
      <c r="S509" s="66" t="str">
        <f t="shared" ca="1" si="978"/>
        <v/>
      </c>
      <c r="T509" s="105" t="str">
        <f t="shared" ca="1" si="979"/>
        <v/>
      </c>
    </row>
    <row r="510" spans="1:20" ht="19.5" hidden="1" thickTop="1">
      <c r="A510" t="str">
        <f ca="1">IF(B510="","",INDIRECT("減額一覧!B"&amp;$P510))</f>
        <v/>
      </c>
      <c r="B510" s="61" t="str">
        <f t="shared" ref="B510" ca="1" si="1128">IF(INDIRECT("減額一覧!BB"&amp;P510)=1,INDIRECT("減額一覧!W"&amp;P510),"")</f>
        <v/>
      </c>
      <c r="C510" s="44" t="str">
        <f ca="1">IF(B510="","",INDIRECT("減額一覧!C"&amp;$P510))</f>
        <v/>
      </c>
      <c r="D510" s="79" t="str">
        <f ca="1">IF($B510="","",INDIRECT("減額一覧!G"&amp;$P510))</f>
        <v/>
      </c>
      <c r="E510" s="19" t="str">
        <f ca="1">IF(B510="","",INDIRECT("減額一覧!H"&amp;P510))</f>
        <v/>
      </c>
      <c r="F510" s="19" t="str">
        <f ca="1">IF($B510="","",INDIRECT("減額一覧!AD"&amp;P510))</f>
        <v/>
      </c>
      <c r="G510" s="20" t="str">
        <f ca="1">IF($B510="","",INDIRECT("減額一覧!AE"&amp;P510))</f>
        <v/>
      </c>
      <c r="H510" s="20" t="str">
        <f ca="1">IF($B510="","",INDIRECT("減額一覧!AF"&amp;P510))</f>
        <v/>
      </c>
      <c r="I510" s="32" t="str">
        <f ca="1">IF(B510="","",IF(INDIRECT("減額一覧!BM"&amp;P510)=0.08,0.08,0.1))</f>
        <v/>
      </c>
      <c r="J510" s="52"/>
      <c r="K510" s="95" t="str">
        <f t="shared" ca="1" si="1013"/>
        <v/>
      </c>
      <c r="L510" s="58" t="str">
        <f t="shared" ca="1" si="975"/>
        <v/>
      </c>
      <c r="N510" s="113" t="str">
        <f t="shared" ca="1" si="1125"/>
        <v/>
      </c>
      <c r="O510" s="114" t="str">
        <f t="shared" ref="O510" ca="1" si="1129">IF(B510="","",IF(INDIRECT("減額一覧!BM"&amp;P510)=0.08,0.08,0.1))</f>
        <v/>
      </c>
      <c r="P510" s="38">
        <v>104</v>
      </c>
      <c r="Q510" s="38" t="str">
        <f t="shared" ca="1" si="1127"/>
        <v/>
      </c>
      <c r="R510" s="38" t="str">
        <f t="shared" ca="1" si="1127"/>
        <v/>
      </c>
      <c r="S510" s="66" t="str">
        <f t="shared" ca="1" si="978"/>
        <v/>
      </c>
      <c r="T510" s="105" t="str">
        <f t="shared" ca="1" si="979"/>
        <v/>
      </c>
    </row>
    <row r="511" spans="1:20" ht="19.5" hidden="1" thickTop="1">
      <c r="A511" t="str">
        <f ca="1">IF(B511="","",INDIRECT("減額一覧!B"&amp;$P511))</f>
        <v/>
      </c>
      <c r="B511" s="61" t="str">
        <f t="shared" ref="B511" ca="1" si="1130">IF(INDIRECT("減額一覧!BC"&amp;P511)=1,INDIRECT("減額一覧!AG"&amp;P511),"")</f>
        <v/>
      </c>
      <c r="C511" s="36" t="str">
        <f ca="1">IF(B511="","",INDIRECT("減額一覧!C"&amp;$P511))</f>
        <v/>
      </c>
      <c r="D511" s="80" t="str">
        <f ca="1">IF($B511="","",INDIRECT("減額一覧!G"&amp;$P511))</f>
        <v/>
      </c>
      <c r="E511" s="19" t="str">
        <f ca="1">IF(B511="","",INDIRECT("減額一覧!H"&amp;P511))</f>
        <v/>
      </c>
      <c r="F511" s="19" t="str">
        <f ca="1">IF($B511="","",INDIRECT("減額一覧!AN"&amp;P511))</f>
        <v/>
      </c>
      <c r="G511" s="20" t="str">
        <f ca="1">IF($B511="","",INDIRECT("減額一覧!AO"&amp;P511))</f>
        <v/>
      </c>
      <c r="H511" s="20" t="str">
        <f ca="1">IF($B511="","",INDIRECT("減額一覧!AP"&amp;P511))</f>
        <v/>
      </c>
      <c r="I511" s="32" t="str">
        <f ca="1">IF(B511="","",IF(INDIRECT("減額一覧!BN"&amp;P511)=0.08,0.08,0.1))</f>
        <v/>
      </c>
      <c r="J511" s="52"/>
      <c r="K511" s="95" t="str">
        <f t="shared" ca="1" si="1013"/>
        <v/>
      </c>
      <c r="L511" s="58" t="str">
        <f t="shared" ca="1" si="975"/>
        <v/>
      </c>
      <c r="N511" s="113" t="str">
        <f t="shared" ca="1" si="1125"/>
        <v/>
      </c>
      <c r="O511" s="114" t="str">
        <f t="shared" ref="O511" ca="1" si="1131">IF(B511="","",IF(INDIRECT("減額一覧!BN"&amp;P511)=0.08,0.08,0.1))</f>
        <v/>
      </c>
      <c r="P511" s="38">
        <v>104</v>
      </c>
      <c r="Q511" s="38" t="str">
        <f t="shared" ca="1" si="1127"/>
        <v/>
      </c>
      <c r="R511" s="38" t="str">
        <f t="shared" ca="1" si="1127"/>
        <v/>
      </c>
      <c r="S511" s="66" t="str">
        <f t="shared" ca="1" si="978"/>
        <v/>
      </c>
      <c r="T511" s="105" t="str">
        <f t="shared" ca="1" si="979"/>
        <v/>
      </c>
    </row>
    <row r="512" spans="1:20" ht="19.5" hidden="1" thickTop="1">
      <c r="A512" t="str">
        <f ca="1">IF(B512="","",INDIRECT("減額一覧!B"&amp;$P512))</f>
        <v/>
      </c>
      <c r="B512" s="61" t="str">
        <f t="shared" ref="B512" ca="1" si="1132">IF(INDIRECT("減額一覧!BD"&amp;P512)=1,INDIRECT("減額一覧!AQ"&amp;P512),"")</f>
        <v/>
      </c>
      <c r="C512" s="45" t="str">
        <f ca="1">IF(B512="","",INDIRECT("減額一覧!C"&amp;$P512))</f>
        <v/>
      </c>
      <c r="D512" s="79" t="str">
        <f ca="1">IF($B512="","",INDIRECT("減額一覧!G"&amp;$P512))</f>
        <v/>
      </c>
      <c r="E512" s="19" t="str">
        <f ca="1">IF(B512="","",INDIRECT("減額一覧!H"&amp;P512))</f>
        <v/>
      </c>
      <c r="F512" s="19" t="str">
        <f ca="1">IF($B512="","",INDIRECT("減額一覧!AX"&amp;P512))</f>
        <v/>
      </c>
      <c r="G512" s="20" t="str">
        <f ca="1">IF($B512="","",INDIRECT("減額一覧!AY"&amp;P512))</f>
        <v/>
      </c>
      <c r="H512" s="20" t="str">
        <f ca="1">IF($B512="","",INDIRECT("減額一覧!AZ"&amp;P512))</f>
        <v/>
      </c>
      <c r="I512" s="32" t="str">
        <f ca="1">IF(B512="","",IF(INDIRECT("減額一覧!BO"&amp;P512)=0.08,0.08,0.1))</f>
        <v/>
      </c>
      <c r="J512" s="52"/>
      <c r="K512" s="95" t="str">
        <f t="shared" ca="1" si="1013"/>
        <v/>
      </c>
      <c r="L512" s="58" t="str">
        <f t="shared" ca="1" si="975"/>
        <v/>
      </c>
      <c r="N512" s="113" t="str">
        <f t="shared" ca="1" si="1125"/>
        <v/>
      </c>
      <c r="O512" s="114" t="str">
        <f t="shared" ref="O512" ca="1" si="1133">IF(B512="","",IF(INDIRECT("減額一覧!BO"&amp;P512)=0.08,0.08,0.1))</f>
        <v/>
      </c>
      <c r="P512" s="38">
        <v>104</v>
      </c>
      <c r="Q512" s="38" t="str">
        <f t="shared" ca="1" si="1127"/>
        <v/>
      </c>
      <c r="R512" s="38" t="str">
        <f t="shared" ca="1" si="1127"/>
        <v/>
      </c>
      <c r="S512" s="66" t="str">
        <f t="shared" ca="1" si="978"/>
        <v/>
      </c>
      <c r="T512" s="105" t="str">
        <f t="shared" ca="1" si="979"/>
        <v/>
      </c>
    </row>
    <row r="513" spans="1:20" ht="20.25" hidden="1" thickTop="1" thickBot="1">
      <c r="B513" s="64"/>
      <c r="C513" s="41" t="str">
        <f>IF(B513="","",減額一覧!C509)</f>
        <v/>
      </c>
      <c r="D513" s="43"/>
      <c r="E513" s="21"/>
      <c r="F513" s="22" t="s">
        <v>69</v>
      </c>
      <c r="G513" s="23">
        <f t="shared" ref="G513:H513" si="1134">SUBTOTAL(9,G509:G512)</f>
        <v>0</v>
      </c>
      <c r="H513" s="23">
        <f t="shared" si="1134"/>
        <v>0</v>
      </c>
      <c r="I513" s="30"/>
      <c r="J513" s="53"/>
      <c r="K513" s="96" t="str">
        <f t="shared" si="1013"/>
        <v/>
      </c>
      <c r="L513" s="59" t="str">
        <f t="shared" si="975"/>
        <v/>
      </c>
      <c r="N513" s="108" t="str">
        <f t="shared" ref="N513" si="1135">IF(AND(G513=0,H513=0),"","小計")</f>
        <v/>
      </c>
      <c r="O513" s="108" t="str">
        <f t="shared" ref="O513" si="1136">IF(AND(G513=0,H513=0),"","小計")</f>
        <v/>
      </c>
      <c r="P513" s="38"/>
      <c r="Q513" s="38"/>
      <c r="R513" s="38"/>
      <c r="S513" s="66" t="str">
        <f t="shared" si="978"/>
        <v/>
      </c>
      <c r="T513" s="105" t="str">
        <f t="shared" si="979"/>
        <v/>
      </c>
    </row>
    <row r="514" spans="1:20" ht="19.5" thickTop="1">
      <c r="A514">
        <f ca="1">IF(B514="","",INDIRECT("減額一覧!B"&amp;$P514))</f>
        <v>386</v>
      </c>
      <c r="B514" s="61">
        <f t="shared" ref="B514" ca="1" si="1137">IF(INDIRECT("減額一覧!BA"&amp;P514)=1,INDIRECT("減額一覧!M"&amp;P514),"")</f>
        <v>208</v>
      </c>
      <c r="C514" s="36">
        <f ca="1">IF(B514="","",INDIRECT("減額一覧!C"&amp;$P514))</f>
        <v>379226000</v>
      </c>
      <c r="D514" s="78" t="str">
        <f ca="1">IF($B514="","",INDIRECT("減額一覧!G"&amp;$P514))</f>
        <v>𠮷川　高志</v>
      </c>
      <c r="E514" s="19">
        <f ca="1">IF(B514="","",INDIRECT("減額一覧!H"&amp;P514))</f>
        <v>13</v>
      </c>
      <c r="F514" s="19">
        <f ca="1">IF($B514="","",INDIRECT("減額一覧!T"&amp;P514))</f>
        <v>277</v>
      </c>
      <c r="G514" s="20">
        <f ca="1">IF($B514="","",INDIRECT("減額一覧!U"&amp;P514))</f>
        <v>65510</v>
      </c>
      <c r="H514" s="20">
        <f ca="1">IF($B514="","",INDIRECT("減額一覧!V"&amp;P514))</f>
        <v>0</v>
      </c>
      <c r="I514" s="32">
        <f ca="1">IF(B514="","",IF(INDIRECT("減額一覧!BL"&amp;P514)=0.08,0.08,0.1))</f>
        <v>0.1</v>
      </c>
      <c r="J514" s="51" t="s">
        <v>540</v>
      </c>
      <c r="K514" s="94" t="str">
        <f t="shared" ca="1" si="1013"/>
        <v/>
      </c>
      <c r="L514" s="56" t="str">
        <f t="shared" ca="1" si="975"/>
        <v>農集</v>
      </c>
      <c r="N514" s="113" t="str">
        <f t="shared" ref="N514:N517" ca="1" si="1138">IF(A514="","",IF(A514&gt;3000,"月ヶ瀬",IF(A514&gt;=2000,"都祁","市内")))</f>
        <v>市内</v>
      </c>
      <c r="O514" s="114">
        <f t="shared" ref="O514" ca="1" si="1139">IF(B514="","",IF(INDIRECT("減額一覧!BL"&amp;P514)=0.08,0.08,0.1))</f>
        <v>0.1</v>
      </c>
      <c r="P514" s="38">
        <v>105</v>
      </c>
      <c r="Q514" s="38">
        <f t="shared" ref="Q514:R517" ca="1" si="1140">IF(G514="","",IF(G514&gt;0,1,""))</f>
        <v>1</v>
      </c>
      <c r="R514" s="38" t="str">
        <f t="shared" ca="1" si="1140"/>
        <v/>
      </c>
      <c r="S514" s="66" t="str">
        <f t="shared" ca="1" si="978"/>
        <v>379</v>
      </c>
      <c r="T514" s="105" t="str">
        <f t="shared" ca="1" si="979"/>
        <v/>
      </c>
    </row>
    <row r="515" spans="1:20" hidden="1">
      <c r="A515" t="str">
        <f ca="1">IF(B515="","",INDIRECT("減額一覧!B"&amp;$P515))</f>
        <v/>
      </c>
      <c r="B515" s="61" t="str">
        <f t="shared" ref="B515" ca="1" si="1141">IF(INDIRECT("減額一覧!BB"&amp;P515)=1,INDIRECT("減額一覧!W"&amp;P515),"")</f>
        <v/>
      </c>
      <c r="C515" s="44" t="str">
        <f ca="1">IF(B515="","",INDIRECT("減額一覧!C"&amp;$P515))</f>
        <v/>
      </c>
      <c r="D515" s="79" t="str">
        <f ca="1">IF($B515="","",INDIRECT("減額一覧!G"&amp;$P515))</f>
        <v/>
      </c>
      <c r="E515" s="19" t="str">
        <f ca="1">IF(B515="","",INDIRECT("減額一覧!H"&amp;P515))</f>
        <v/>
      </c>
      <c r="F515" s="19" t="str">
        <f ca="1">IF($B515="","",INDIRECT("減額一覧!AD"&amp;P515))</f>
        <v/>
      </c>
      <c r="G515" s="20" t="str">
        <f ca="1">IF($B515="","",INDIRECT("減額一覧!AE"&amp;P515))</f>
        <v/>
      </c>
      <c r="H515" s="20" t="str">
        <f ca="1">IF($B515="","",INDIRECT("減額一覧!AF"&amp;P515))</f>
        <v/>
      </c>
      <c r="I515" s="32" t="str">
        <f ca="1">IF(B515="","",IF(INDIRECT("減額一覧!BM"&amp;P515)=0.08,0.08,0.1))</f>
        <v/>
      </c>
      <c r="J515" s="52"/>
      <c r="K515" s="95" t="str">
        <f t="shared" ca="1" si="1013"/>
        <v/>
      </c>
      <c r="L515" s="58" t="str">
        <f t="shared" ca="1" si="975"/>
        <v/>
      </c>
      <c r="N515" s="113" t="str">
        <f t="shared" ca="1" si="1138"/>
        <v/>
      </c>
      <c r="O515" s="114" t="str">
        <f t="shared" ref="O515" ca="1" si="1142">IF(B515="","",IF(INDIRECT("減額一覧!BM"&amp;P515)=0.08,0.08,0.1))</f>
        <v/>
      </c>
      <c r="P515" s="38">
        <v>105</v>
      </c>
      <c r="Q515" s="38" t="str">
        <f t="shared" ca="1" si="1140"/>
        <v/>
      </c>
      <c r="R515" s="38" t="str">
        <f t="shared" ca="1" si="1140"/>
        <v/>
      </c>
      <c r="S515" s="66" t="str">
        <f t="shared" ca="1" si="978"/>
        <v/>
      </c>
      <c r="T515" s="105" t="str">
        <f t="shared" ca="1" si="979"/>
        <v/>
      </c>
    </row>
    <row r="516" spans="1:20" hidden="1">
      <c r="A516" t="str">
        <f ca="1">IF(B516="","",INDIRECT("減額一覧!B"&amp;$P516))</f>
        <v/>
      </c>
      <c r="B516" s="61" t="str">
        <f t="shared" ref="B516" ca="1" si="1143">IF(INDIRECT("減額一覧!BC"&amp;P516)=1,INDIRECT("減額一覧!AG"&amp;P516),"")</f>
        <v/>
      </c>
      <c r="C516" s="36" t="str">
        <f ca="1">IF(B516="","",INDIRECT("減額一覧!C"&amp;$P516))</f>
        <v/>
      </c>
      <c r="D516" s="80" t="str">
        <f ca="1">IF($B516="","",INDIRECT("減額一覧!G"&amp;$P516))</f>
        <v/>
      </c>
      <c r="E516" s="19" t="str">
        <f ca="1">IF(B516="","",INDIRECT("減額一覧!H"&amp;P516))</f>
        <v/>
      </c>
      <c r="F516" s="19" t="str">
        <f ca="1">IF($B516="","",INDIRECT("減額一覧!AN"&amp;P516))</f>
        <v/>
      </c>
      <c r="G516" s="20" t="str">
        <f ca="1">IF($B516="","",INDIRECT("減額一覧!AO"&amp;P516))</f>
        <v/>
      </c>
      <c r="H516" s="20" t="str">
        <f ca="1">IF($B516="","",INDIRECT("減額一覧!AP"&amp;P516))</f>
        <v/>
      </c>
      <c r="I516" s="32" t="str">
        <f ca="1">IF(B516="","",IF(INDIRECT("減額一覧!BN"&amp;P516)=0.08,0.08,0.1))</f>
        <v/>
      </c>
      <c r="J516" s="52"/>
      <c r="K516" s="95" t="str">
        <f t="shared" ca="1" si="1013"/>
        <v/>
      </c>
      <c r="L516" s="58" t="str">
        <f t="shared" ca="1" si="975"/>
        <v/>
      </c>
      <c r="N516" s="113" t="str">
        <f t="shared" ca="1" si="1138"/>
        <v/>
      </c>
      <c r="O516" s="114" t="str">
        <f t="shared" ref="O516" ca="1" si="1144">IF(B516="","",IF(INDIRECT("減額一覧!BN"&amp;P516)=0.08,0.08,0.1))</f>
        <v/>
      </c>
      <c r="P516" s="38">
        <v>105</v>
      </c>
      <c r="Q516" s="38" t="str">
        <f t="shared" ca="1" si="1140"/>
        <v/>
      </c>
      <c r="R516" s="38" t="str">
        <f t="shared" ca="1" si="1140"/>
        <v/>
      </c>
      <c r="S516" s="66" t="str">
        <f t="shared" ca="1" si="978"/>
        <v/>
      </c>
      <c r="T516" s="105" t="str">
        <f t="shared" ca="1" si="979"/>
        <v/>
      </c>
    </row>
    <row r="517" spans="1:20" hidden="1">
      <c r="A517" t="str">
        <f ca="1">IF(B517="","",INDIRECT("減額一覧!B"&amp;$P517))</f>
        <v/>
      </c>
      <c r="B517" s="61" t="str">
        <f t="shared" ref="B517" ca="1" si="1145">IF(INDIRECT("減額一覧!BD"&amp;P517)=1,INDIRECT("減額一覧!AQ"&amp;P517),"")</f>
        <v/>
      </c>
      <c r="C517" s="45" t="str">
        <f ca="1">IF(B517="","",INDIRECT("減額一覧!C"&amp;$P517))</f>
        <v/>
      </c>
      <c r="D517" s="79" t="str">
        <f ca="1">IF($B517="","",INDIRECT("減額一覧!G"&amp;$P517))</f>
        <v/>
      </c>
      <c r="E517" s="19" t="str">
        <f ca="1">IF(B517="","",INDIRECT("減額一覧!H"&amp;P517))</f>
        <v/>
      </c>
      <c r="F517" s="19" t="str">
        <f ca="1">IF($B517="","",INDIRECT("減額一覧!AX"&amp;P517))</f>
        <v/>
      </c>
      <c r="G517" s="20" t="str">
        <f ca="1">IF($B517="","",INDIRECT("減額一覧!AY"&amp;P517))</f>
        <v/>
      </c>
      <c r="H517" s="20" t="str">
        <f ca="1">IF($B517="","",INDIRECT("減額一覧!AZ"&amp;P517))</f>
        <v/>
      </c>
      <c r="I517" s="32" t="str">
        <f ca="1">IF(B517="","",IF(INDIRECT("減額一覧!BO"&amp;P517)=0.08,0.08,0.1))</f>
        <v/>
      </c>
      <c r="J517" s="52"/>
      <c r="K517" s="95" t="str">
        <f t="shared" ca="1" si="1013"/>
        <v/>
      </c>
      <c r="L517" s="58" t="str">
        <f t="shared" ref="L517:L771" ca="1" si="1146">IF(OR(S517="370",S517="371",S517="372",S517="373",S517="374",S517="375",S517="376",S517="377",S517="378",S517="379",S517="380",S517="039",S517="389"),"農集","")</f>
        <v/>
      </c>
      <c r="N517" s="113" t="str">
        <f t="shared" ca="1" si="1138"/>
        <v/>
      </c>
      <c r="O517" s="114" t="str">
        <f t="shared" ref="O517" ca="1" si="1147">IF(B517="","",IF(INDIRECT("減額一覧!BO"&amp;P517)=0.08,0.08,0.1))</f>
        <v/>
      </c>
      <c r="P517" s="38">
        <v>105</v>
      </c>
      <c r="Q517" s="38" t="str">
        <f t="shared" ca="1" si="1140"/>
        <v/>
      </c>
      <c r="R517" s="38" t="str">
        <f t="shared" ca="1" si="1140"/>
        <v/>
      </c>
      <c r="S517" s="66" t="str">
        <f t="shared" ref="S517:S771" ca="1" si="1148">IF(C517="","",LEFT(TEXT(C517,"000000000"),3))</f>
        <v/>
      </c>
      <c r="T517" s="105" t="str">
        <f t="shared" ref="T517:T580" ca="1" si="1149">IF(L517="","",IF(H517=0,"",H517))</f>
        <v/>
      </c>
    </row>
    <row r="518" spans="1:20" ht="19.5" thickBot="1">
      <c r="B518" s="64"/>
      <c r="C518" s="41" t="str">
        <f>IF(B518="","",減額一覧!C514)</f>
        <v/>
      </c>
      <c r="D518" s="43"/>
      <c r="E518" s="21"/>
      <c r="F518" s="22" t="s">
        <v>69</v>
      </c>
      <c r="G518" s="23">
        <f t="shared" ref="G518:H518" ca="1" si="1150">SUBTOTAL(9,G514:G517)</f>
        <v>65510</v>
      </c>
      <c r="H518" s="23">
        <f t="shared" ca="1" si="1150"/>
        <v>0</v>
      </c>
      <c r="I518" s="30"/>
      <c r="J518" s="53"/>
      <c r="K518" s="96" t="str">
        <f t="shared" si="1013"/>
        <v/>
      </c>
      <c r="L518" s="59" t="str">
        <f t="shared" si="1146"/>
        <v/>
      </c>
      <c r="N518" s="108" t="str">
        <f t="shared" ref="N518" ca="1" si="1151">IF(AND(G518=0,H518=0),"","小計")</f>
        <v>小計</v>
      </c>
      <c r="O518" s="108" t="str">
        <f t="shared" ref="O518" ca="1" si="1152">IF(AND(G518=0,H518=0),"","小計")</f>
        <v>小計</v>
      </c>
      <c r="P518" s="38"/>
      <c r="Q518" s="38"/>
      <c r="R518" s="38"/>
      <c r="S518" s="66" t="str">
        <f t="shared" si="1148"/>
        <v/>
      </c>
      <c r="T518" s="105" t="str">
        <f t="shared" si="1149"/>
        <v/>
      </c>
    </row>
    <row r="519" spans="1:20" ht="57" thickTop="1">
      <c r="A519">
        <f ca="1">IF(B519="","",INDIRECT("減額一覧!B"&amp;$P519))</f>
        <v>387</v>
      </c>
      <c r="B519" s="61">
        <f t="shared" ref="B519" ca="1" si="1153">IF(INDIRECT("減額一覧!BA"&amp;P519)=1,INDIRECT("減額一覧!M"&amp;P519),"")</f>
        <v>207</v>
      </c>
      <c r="C519" s="36">
        <f ca="1">IF(B519="","",INDIRECT("減額一覧!C"&amp;$P519))</f>
        <v>520003000</v>
      </c>
      <c r="D519" s="78" t="str">
        <f ca="1">IF($B519="","",INDIRECT("減額一覧!G"&amp;$P519))</f>
        <v>ほっかほっか亭　西大寺店　北野　和生</v>
      </c>
      <c r="E519" s="19">
        <f ca="1">IF(B519="","",INDIRECT("減額一覧!H"&amp;P519))</f>
        <v>20</v>
      </c>
      <c r="F519" s="19">
        <f ca="1">IF($B519="","",INDIRECT("減額一覧!T"&amp;P519))</f>
        <v>44</v>
      </c>
      <c r="G519" s="20">
        <f ca="1">IF($B519="","",INDIRECT("減額一覧!U"&amp;P519))</f>
        <v>10406</v>
      </c>
      <c r="H519" s="20">
        <f ca="1">IF($B519="","",INDIRECT("減額一覧!V"&amp;P519))</f>
        <v>0</v>
      </c>
      <c r="I519" s="32">
        <f ca="1">IF(B519="","",IF(INDIRECT("減額一覧!BL"&amp;P519)=0.08,0.08,0.1))</f>
        <v>0.1</v>
      </c>
      <c r="J519" s="51" t="s">
        <v>511</v>
      </c>
      <c r="K519" s="94" t="str">
        <f t="shared" ca="1" si="1013"/>
        <v/>
      </c>
      <c r="L519" s="56" t="str">
        <f t="shared" ca="1" si="1146"/>
        <v/>
      </c>
      <c r="N519" s="113" t="str">
        <f t="shared" ref="N519:N522" ca="1" si="1154">IF(A519="","",IF(A519&gt;3000,"月ヶ瀬",IF(A519&gt;=2000,"都祁","市内")))</f>
        <v>市内</v>
      </c>
      <c r="O519" s="114">
        <f t="shared" ref="O519" ca="1" si="1155">IF(B519="","",IF(INDIRECT("減額一覧!BL"&amp;P519)=0.08,0.08,0.1))</f>
        <v>0.1</v>
      </c>
      <c r="P519" s="38">
        <v>106</v>
      </c>
      <c r="Q519" s="38">
        <f t="shared" ref="Q519:R522" ca="1" si="1156">IF(G519="","",IF(G519&gt;0,1,""))</f>
        <v>1</v>
      </c>
      <c r="R519" s="38" t="str">
        <f t="shared" ca="1" si="1156"/>
        <v/>
      </c>
      <c r="S519" s="66" t="str">
        <f t="shared" ca="1" si="1148"/>
        <v>520</v>
      </c>
      <c r="T519" s="105" t="str">
        <f t="shared" ca="1" si="1149"/>
        <v/>
      </c>
    </row>
    <row r="520" spans="1:20" ht="56.25">
      <c r="A520">
        <f ca="1">IF(B520="","",INDIRECT("減額一覧!B"&amp;$P520))</f>
        <v>387</v>
      </c>
      <c r="B520" s="61">
        <f t="shared" ref="B520" ca="1" si="1157">IF(INDIRECT("減額一覧!BB"&amp;P520)=1,INDIRECT("減額一覧!W"&amp;P520),"")</f>
        <v>208</v>
      </c>
      <c r="C520" s="44">
        <f ca="1">IF(B520="","",INDIRECT("減額一覧!C"&amp;$P520))</f>
        <v>520003000</v>
      </c>
      <c r="D520" s="79" t="str">
        <f ca="1">IF($B520="","",INDIRECT("減額一覧!G"&amp;$P520))</f>
        <v>ほっかほっか亭　西大寺店　北野　和生</v>
      </c>
      <c r="E520" s="19">
        <f ca="1">IF(B520="","",INDIRECT("減額一覧!H"&amp;P520))</f>
        <v>20</v>
      </c>
      <c r="F520" s="19">
        <f ca="1">IF($B520="","",INDIRECT("減額一覧!AD"&amp;P520))</f>
        <v>44</v>
      </c>
      <c r="G520" s="20">
        <f ca="1">IF($B520="","",INDIRECT("減額一覧!AE"&amp;P520))</f>
        <v>10406</v>
      </c>
      <c r="H520" s="20">
        <f ca="1">IF($B520="","",INDIRECT("減額一覧!AF"&amp;P520))</f>
        <v>0</v>
      </c>
      <c r="I520" s="32">
        <f ca="1">IF(B520="","",IF(INDIRECT("減額一覧!BM"&amp;P520)=0.08,0.08,0.1))</f>
        <v>0.1</v>
      </c>
      <c r="J520" s="52"/>
      <c r="K520" s="95" t="str">
        <f t="shared" ca="1" si="1013"/>
        <v/>
      </c>
      <c r="L520" s="58" t="str">
        <f t="shared" ca="1" si="1146"/>
        <v/>
      </c>
      <c r="N520" s="113" t="str">
        <f t="shared" ca="1" si="1154"/>
        <v>市内</v>
      </c>
      <c r="O520" s="114">
        <f t="shared" ref="O520" ca="1" si="1158">IF(B520="","",IF(INDIRECT("減額一覧!BM"&amp;P520)=0.08,0.08,0.1))</f>
        <v>0.1</v>
      </c>
      <c r="P520" s="38">
        <v>106</v>
      </c>
      <c r="Q520" s="38">
        <f t="shared" ca="1" si="1156"/>
        <v>1</v>
      </c>
      <c r="R520" s="38" t="str">
        <f t="shared" ca="1" si="1156"/>
        <v/>
      </c>
      <c r="S520" s="66" t="str">
        <f t="shared" ca="1" si="1148"/>
        <v>520</v>
      </c>
      <c r="T520" s="105" t="str">
        <f t="shared" ca="1" si="1149"/>
        <v/>
      </c>
    </row>
    <row r="521" spans="1:20" hidden="1">
      <c r="A521" t="str">
        <f ca="1">IF(B521="","",INDIRECT("減額一覧!B"&amp;$P521))</f>
        <v/>
      </c>
      <c r="B521" s="61" t="str">
        <f t="shared" ref="B521" ca="1" si="1159">IF(INDIRECT("減額一覧!BC"&amp;P521)=1,INDIRECT("減額一覧!AG"&amp;P521),"")</f>
        <v/>
      </c>
      <c r="C521" s="36" t="str">
        <f ca="1">IF(B521="","",INDIRECT("減額一覧!C"&amp;$P521))</f>
        <v/>
      </c>
      <c r="D521" s="80" t="str">
        <f ca="1">IF($B521="","",INDIRECT("減額一覧!G"&amp;$P521))</f>
        <v/>
      </c>
      <c r="E521" s="19" t="str">
        <f ca="1">IF(B521="","",INDIRECT("減額一覧!H"&amp;P521))</f>
        <v/>
      </c>
      <c r="F521" s="19" t="str">
        <f ca="1">IF($B521="","",INDIRECT("減額一覧!AN"&amp;P521))</f>
        <v/>
      </c>
      <c r="G521" s="20" t="str">
        <f ca="1">IF($B521="","",INDIRECT("減額一覧!AO"&amp;P521))</f>
        <v/>
      </c>
      <c r="H521" s="20" t="str">
        <f ca="1">IF($B521="","",INDIRECT("減額一覧!AP"&amp;P521))</f>
        <v/>
      </c>
      <c r="I521" s="32" t="str">
        <f ca="1">IF(B521="","",IF(INDIRECT("減額一覧!BN"&amp;P521)=0.08,0.08,0.1))</f>
        <v/>
      </c>
      <c r="J521" s="52"/>
      <c r="K521" s="95" t="str">
        <f t="shared" ca="1" si="1013"/>
        <v/>
      </c>
      <c r="L521" s="58" t="str">
        <f t="shared" ca="1" si="1146"/>
        <v/>
      </c>
      <c r="N521" s="113" t="str">
        <f t="shared" ca="1" si="1154"/>
        <v/>
      </c>
      <c r="O521" s="114" t="str">
        <f t="shared" ref="O521" ca="1" si="1160">IF(B521="","",IF(INDIRECT("減額一覧!BN"&amp;P521)=0.08,0.08,0.1))</f>
        <v/>
      </c>
      <c r="P521" s="38">
        <v>106</v>
      </c>
      <c r="Q521" s="38" t="str">
        <f t="shared" ca="1" si="1156"/>
        <v/>
      </c>
      <c r="R521" s="38" t="str">
        <f t="shared" ca="1" si="1156"/>
        <v/>
      </c>
      <c r="S521" s="66" t="str">
        <f t="shared" ca="1" si="1148"/>
        <v/>
      </c>
      <c r="T521" s="105" t="str">
        <f t="shared" ca="1" si="1149"/>
        <v/>
      </c>
    </row>
    <row r="522" spans="1:20" hidden="1">
      <c r="A522" t="str">
        <f ca="1">IF(B522="","",INDIRECT("減額一覧!B"&amp;$P522))</f>
        <v/>
      </c>
      <c r="B522" s="61" t="str">
        <f t="shared" ref="B522" ca="1" si="1161">IF(INDIRECT("減額一覧!BD"&amp;P522)=1,INDIRECT("減額一覧!AQ"&amp;P522),"")</f>
        <v/>
      </c>
      <c r="C522" s="45" t="str">
        <f ca="1">IF(B522="","",INDIRECT("減額一覧!C"&amp;$P522))</f>
        <v/>
      </c>
      <c r="D522" s="79" t="str">
        <f ca="1">IF($B522="","",INDIRECT("減額一覧!G"&amp;$P522))</f>
        <v/>
      </c>
      <c r="E522" s="19" t="str">
        <f ca="1">IF(B522="","",INDIRECT("減額一覧!H"&amp;P522))</f>
        <v/>
      </c>
      <c r="F522" s="19" t="str">
        <f ca="1">IF($B522="","",INDIRECT("減額一覧!AX"&amp;P522))</f>
        <v/>
      </c>
      <c r="G522" s="20" t="str">
        <f ca="1">IF($B522="","",INDIRECT("減額一覧!AY"&amp;P522))</f>
        <v/>
      </c>
      <c r="H522" s="20" t="str">
        <f ca="1">IF($B522="","",INDIRECT("減額一覧!AZ"&amp;P522))</f>
        <v/>
      </c>
      <c r="I522" s="32" t="str">
        <f ca="1">IF(B522="","",IF(INDIRECT("減額一覧!BO"&amp;P522)=0.08,0.08,0.1))</f>
        <v/>
      </c>
      <c r="J522" s="52"/>
      <c r="K522" s="95" t="str">
        <f t="shared" ca="1" si="1013"/>
        <v/>
      </c>
      <c r="L522" s="58" t="str">
        <f t="shared" ca="1" si="1146"/>
        <v/>
      </c>
      <c r="N522" s="113" t="str">
        <f t="shared" ca="1" si="1154"/>
        <v/>
      </c>
      <c r="O522" s="114" t="str">
        <f t="shared" ref="O522" ca="1" si="1162">IF(B522="","",IF(INDIRECT("減額一覧!BO"&amp;P522)=0.08,0.08,0.1))</f>
        <v/>
      </c>
      <c r="P522" s="38">
        <v>106</v>
      </c>
      <c r="Q522" s="38" t="str">
        <f t="shared" ca="1" si="1156"/>
        <v/>
      </c>
      <c r="R522" s="38" t="str">
        <f t="shared" ca="1" si="1156"/>
        <v/>
      </c>
      <c r="S522" s="66" t="str">
        <f t="shared" ca="1" si="1148"/>
        <v/>
      </c>
      <c r="T522" s="105" t="str">
        <f t="shared" ca="1" si="1149"/>
        <v/>
      </c>
    </row>
    <row r="523" spans="1:20" ht="19.5" thickBot="1">
      <c r="B523" s="64"/>
      <c r="C523" s="41" t="str">
        <f>IF(B523="","",減額一覧!C519)</f>
        <v/>
      </c>
      <c r="D523" s="43"/>
      <c r="E523" s="21"/>
      <c r="F523" s="22" t="s">
        <v>69</v>
      </c>
      <c r="G523" s="23">
        <f t="shared" ref="G523:H523" ca="1" si="1163">SUBTOTAL(9,G519:G522)</f>
        <v>20812</v>
      </c>
      <c r="H523" s="23">
        <f t="shared" ca="1" si="1163"/>
        <v>0</v>
      </c>
      <c r="I523" s="30"/>
      <c r="J523" s="53"/>
      <c r="K523" s="96" t="str">
        <f t="shared" si="1013"/>
        <v/>
      </c>
      <c r="L523" s="59" t="str">
        <f t="shared" si="1146"/>
        <v/>
      </c>
      <c r="N523" s="108" t="str">
        <f t="shared" ref="N523" ca="1" si="1164">IF(AND(G523=0,H523=0),"","小計")</f>
        <v>小計</v>
      </c>
      <c r="O523" s="108" t="str">
        <f t="shared" ref="O523" ca="1" si="1165">IF(AND(G523=0,H523=0),"","小計")</f>
        <v>小計</v>
      </c>
      <c r="P523" s="38"/>
      <c r="Q523" s="38"/>
      <c r="R523" s="38"/>
      <c r="S523" s="66" t="str">
        <f t="shared" si="1148"/>
        <v/>
      </c>
      <c r="T523" s="105" t="str">
        <f t="shared" si="1149"/>
        <v/>
      </c>
    </row>
    <row r="524" spans="1:20" ht="19.5" thickTop="1">
      <c r="A524">
        <f ca="1">IF(B524="","",INDIRECT("減額一覧!B"&amp;$P524))</f>
        <v>390</v>
      </c>
      <c r="B524" s="61">
        <f t="shared" ref="B524" ca="1" si="1166">IF(INDIRECT("減額一覧!BA"&amp;P524)=1,INDIRECT("減額一覧!M"&amp;P524),"")</f>
        <v>208</v>
      </c>
      <c r="C524" s="36">
        <f ca="1">IF(B524="","",INDIRECT("減額一覧!C"&amp;$P524))</f>
        <v>305058000</v>
      </c>
      <c r="D524" s="78" t="str">
        <f ca="1">IF($B524="","",INDIRECT("減額一覧!G"&amp;$P524))</f>
        <v>上田　義道</v>
      </c>
      <c r="E524" s="19">
        <f ca="1">IF(B524="","",INDIRECT("減額一覧!H"&amp;P524))</f>
        <v>13</v>
      </c>
      <c r="F524" s="19">
        <f ca="1">IF($B524="","",INDIRECT("減額一覧!T"&amp;P524))</f>
        <v>3</v>
      </c>
      <c r="G524" s="20">
        <f ca="1">IF($B524="","",INDIRECT("減額一覧!U"&amp;P524))</f>
        <v>341</v>
      </c>
      <c r="H524" s="20">
        <f ca="1">IF($B524="","",INDIRECT("減額一覧!V"&amp;P524))</f>
        <v>0</v>
      </c>
      <c r="I524" s="32">
        <f ca="1">IF(B524="","",IF(INDIRECT("減額一覧!BL"&amp;P524)=0.08,0.08,0.1))</f>
        <v>0.1</v>
      </c>
      <c r="J524" s="51" t="s">
        <v>541</v>
      </c>
      <c r="K524" s="94" t="str">
        <f t="shared" ca="1" si="1013"/>
        <v/>
      </c>
      <c r="L524" s="56" t="str">
        <f t="shared" ca="1" si="1146"/>
        <v/>
      </c>
      <c r="N524" s="113" t="str">
        <f t="shared" ref="N524:N527" ca="1" si="1167">IF(A524="","",IF(A524&gt;3000,"月ヶ瀬",IF(A524&gt;=2000,"都祁","市内")))</f>
        <v>市内</v>
      </c>
      <c r="O524" s="114">
        <f t="shared" ref="O524" ca="1" si="1168">IF(B524="","",IF(INDIRECT("減額一覧!BL"&amp;P524)=0.08,0.08,0.1))</f>
        <v>0.1</v>
      </c>
      <c r="P524" s="38">
        <v>107</v>
      </c>
      <c r="Q524" s="38">
        <f t="shared" ref="Q524:R527" ca="1" si="1169">IF(G524="","",IF(G524&gt;0,1,""))</f>
        <v>1</v>
      </c>
      <c r="R524" s="38" t="str">
        <f t="shared" ca="1" si="1169"/>
        <v/>
      </c>
      <c r="S524" s="66" t="str">
        <f t="shared" ca="1" si="1148"/>
        <v>305</v>
      </c>
      <c r="T524" s="105" t="str">
        <f t="shared" ca="1" si="1149"/>
        <v/>
      </c>
    </row>
    <row r="525" spans="1:20" hidden="1">
      <c r="A525" t="str">
        <f ca="1">IF(B525="","",INDIRECT("減額一覧!B"&amp;$P525))</f>
        <v/>
      </c>
      <c r="B525" s="61" t="str">
        <f t="shared" ref="B525" ca="1" si="1170">IF(INDIRECT("減額一覧!BB"&amp;P525)=1,INDIRECT("減額一覧!W"&amp;P525),"")</f>
        <v/>
      </c>
      <c r="C525" s="44" t="str">
        <f ca="1">IF(B525="","",INDIRECT("減額一覧!C"&amp;$P525))</f>
        <v/>
      </c>
      <c r="D525" s="79" t="str">
        <f ca="1">IF($B525="","",INDIRECT("減額一覧!G"&amp;$P525))</f>
        <v/>
      </c>
      <c r="E525" s="19" t="str">
        <f ca="1">IF(B525="","",INDIRECT("減額一覧!H"&amp;P525))</f>
        <v/>
      </c>
      <c r="F525" s="19" t="str">
        <f ca="1">IF($B525="","",INDIRECT("減額一覧!AD"&amp;P525))</f>
        <v/>
      </c>
      <c r="G525" s="20" t="str">
        <f ca="1">IF($B525="","",INDIRECT("減額一覧!AE"&amp;P525))</f>
        <v/>
      </c>
      <c r="H525" s="20" t="str">
        <f ca="1">IF($B525="","",INDIRECT("減額一覧!AF"&amp;P525))</f>
        <v/>
      </c>
      <c r="I525" s="32" t="str">
        <f ca="1">IF(B525="","",IF(INDIRECT("減額一覧!BM"&amp;P525)=0.08,0.08,0.1))</f>
        <v/>
      </c>
      <c r="J525" s="52"/>
      <c r="K525" s="95" t="str">
        <f t="shared" ca="1" si="1013"/>
        <v/>
      </c>
      <c r="L525" s="58" t="str">
        <f t="shared" ca="1" si="1146"/>
        <v/>
      </c>
      <c r="N525" s="113" t="str">
        <f t="shared" ca="1" si="1167"/>
        <v/>
      </c>
      <c r="O525" s="114" t="str">
        <f t="shared" ref="O525" ca="1" si="1171">IF(B525="","",IF(INDIRECT("減額一覧!BM"&amp;P525)=0.08,0.08,0.1))</f>
        <v/>
      </c>
      <c r="P525" s="38">
        <v>107</v>
      </c>
      <c r="Q525" s="38" t="str">
        <f t="shared" ca="1" si="1169"/>
        <v/>
      </c>
      <c r="R525" s="38" t="str">
        <f t="shared" ca="1" si="1169"/>
        <v/>
      </c>
      <c r="S525" s="66" t="str">
        <f t="shared" ca="1" si="1148"/>
        <v/>
      </c>
      <c r="T525" s="105" t="str">
        <f t="shared" ca="1" si="1149"/>
        <v/>
      </c>
    </row>
    <row r="526" spans="1:20" hidden="1">
      <c r="A526" t="str">
        <f ca="1">IF(B526="","",INDIRECT("減額一覧!B"&amp;$P526))</f>
        <v/>
      </c>
      <c r="B526" s="61" t="str">
        <f t="shared" ref="B526" ca="1" si="1172">IF(INDIRECT("減額一覧!BC"&amp;P526)=1,INDIRECT("減額一覧!AG"&amp;P526),"")</f>
        <v/>
      </c>
      <c r="C526" s="36" t="str">
        <f ca="1">IF(B526="","",INDIRECT("減額一覧!C"&amp;$P526))</f>
        <v/>
      </c>
      <c r="D526" s="80" t="str">
        <f ca="1">IF($B526="","",INDIRECT("減額一覧!G"&amp;$P526))</f>
        <v/>
      </c>
      <c r="E526" s="19" t="str">
        <f ca="1">IF(B526="","",INDIRECT("減額一覧!H"&amp;P526))</f>
        <v/>
      </c>
      <c r="F526" s="19" t="str">
        <f ca="1">IF($B526="","",INDIRECT("減額一覧!AN"&amp;P526))</f>
        <v/>
      </c>
      <c r="G526" s="20" t="str">
        <f ca="1">IF($B526="","",INDIRECT("減額一覧!AO"&amp;P526))</f>
        <v/>
      </c>
      <c r="H526" s="20" t="str">
        <f ca="1">IF($B526="","",INDIRECT("減額一覧!AP"&amp;P526))</f>
        <v/>
      </c>
      <c r="I526" s="32" t="str">
        <f ca="1">IF(B526="","",IF(INDIRECT("減額一覧!BN"&amp;P526)=0.08,0.08,0.1))</f>
        <v/>
      </c>
      <c r="J526" s="52"/>
      <c r="K526" s="95" t="str">
        <f t="shared" ca="1" si="1013"/>
        <v/>
      </c>
      <c r="L526" s="58" t="str">
        <f t="shared" ca="1" si="1146"/>
        <v/>
      </c>
      <c r="N526" s="113" t="str">
        <f t="shared" ca="1" si="1167"/>
        <v/>
      </c>
      <c r="O526" s="114" t="str">
        <f t="shared" ref="O526" ca="1" si="1173">IF(B526="","",IF(INDIRECT("減額一覧!BN"&amp;P526)=0.08,0.08,0.1))</f>
        <v/>
      </c>
      <c r="P526" s="38">
        <v>107</v>
      </c>
      <c r="Q526" s="38" t="str">
        <f t="shared" ca="1" si="1169"/>
        <v/>
      </c>
      <c r="R526" s="38" t="str">
        <f t="shared" ca="1" si="1169"/>
        <v/>
      </c>
      <c r="S526" s="66" t="str">
        <f t="shared" ca="1" si="1148"/>
        <v/>
      </c>
      <c r="T526" s="105" t="str">
        <f t="shared" ca="1" si="1149"/>
        <v/>
      </c>
    </row>
    <row r="527" spans="1:20" hidden="1">
      <c r="A527" t="str">
        <f ca="1">IF(B527="","",INDIRECT("減額一覧!B"&amp;$P527))</f>
        <v/>
      </c>
      <c r="B527" s="61" t="str">
        <f t="shared" ref="B527" ca="1" si="1174">IF(INDIRECT("減額一覧!BD"&amp;P527)=1,INDIRECT("減額一覧!AQ"&amp;P527),"")</f>
        <v/>
      </c>
      <c r="C527" s="45" t="str">
        <f ca="1">IF(B527="","",INDIRECT("減額一覧!C"&amp;$P527))</f>
        <v/>
      </c>
      <c r="D527" s="79" t="str">
        <f ca="1">IF($B527="","",INDIRECT("減額一覧!G"&amp;$P527))</f>
        <v/>
      </c>
      <c r="E527" s="19" t="str">
        <f ca="1">IF(B527="","",INDIRECT("減額一覧!H"&amp;P527))</f>
        <v/>
      </c>
      <c r="F527" s="19" t="str">
        <f ca="1">IF($B527="","",INDIRECT("減額一覧!AX"&amp;P527))</f>
        <v/>
      </c>
      <c r="G527" s="20" t="str">
        <f ca="1">IF($B527="","",INDIRECT("減額一覧!AY"&amp;P527))</f>
        <v/>
      </c>
      <c r="H527" s="20" t="str">
        <f ca="1">IF($B527="","",INDIRECT("減額一覧!AZ"&amp;P527))</f>
        <v/>
      </c>
      <c r="I527" s="32" t="str">
        <f ca="1">IF(B527="","",IF(INDIRECT("減額一覧!BO"&amp;P527)=0.08,0.08,0.1))</f>
        <v/>
      </c>
      <c r="J527" s="52"/>
      <c r="K527" s="95" t="str">
        <f t="shared" ca="1" si="1013"/>
        <v/>
      </c>
      <c r="L527" s="58" t="str">
        <f t="shared" ca="1" si="1146"/>
        <v/>
      </c>
      <c r="N527" s="113" t="str">
        <f t="shared" ca="1" si="1167"/>
        <v/>
      </c>
      <c r="O527" s="114" t="str">
        <f t="shared" ref="O527" ca="1" si="1175">IF(B527="","",IF(INDIRECT("減額一覧!BO"&amp;P527)=0.08,0.08,0.1))</f>
        <v/>
      </c>
      <c r="P527" s="38">
        <v>107</v>
      </c>
      <c r="Q527" s="38" t="str">
        <f t="shared" ca="1" si="1169"/>
        <v/>
      </c>
      <c r="R527" s="38" t="str">
        <f t="shared" ca="1" si="1169"/>
        <v/>
      </c>
      <c r="S527" s="66" t="str">
        <f t="shared" ca="1" si="1148"/>
        <v/>
      </c>
      <c r="T527" s="105" t="str">
        <f t="shared" ca="1" si="1149"/>
        <v/>
      </c>
    </row>
    <row r="528" spans="1:20" ht="19.5" thickBot="1">
      <c r="B528" s="64"/>
      <c r="C528" s="41" t="str">
        <f>IF(B528="","",減額一覧!C524)</f>
        <v/>
      </c>
      <c r="D528" s="43"/>
      <c r="E528" s="21"/>
      <c r="F528" s="22" t="s">
        <v>69</v>
      </c>
      <c r="G528" s="23">
        <f t="shared" ref="G528:H528" ca="1" si="1176">SUBTOTAL(9,G524:G527)</f>
        <v>341</v>
      </c>
      <c r="H528" s="23">
        <f t="shared" ca="1" si="1176"/>
        <v>0</v>
      </c>
      <c r="I528" s="30"/>
      <c r="J528" s="53"/>
      <c r="K528" s="96" t="str">
        <f t="shared" si="1013"/>
        <v/>
      </c>
      <c r="L528" s="59" t="str">
        <f t="shared" si="1146"/>
        <v/>
      </c>
      <c r="N528" s="108" t="str">
        <f t="shared" ref="N528" ca="1" si="1177">IF(AND(G528=0,H528=0),"","小計")</f>
        <v>小計</v>
      </c>
      <c r="O528" s="108" t="str">
        <f t="shared" ref="O528" ca="1" si="1178">IF(AND(G528=0,H528=0),"","小計")</f>
        <v>小計</v>
      </c>
      <c r="P528" s="38"/>
      <c r="Q528" s="38"/>
      <c r="R528" s="38"/>
      <c r="S528" s="66" t="str">
        <f t="shared" si="1148"/>
        <v/>
      </c>
      <c r="T528" s="105" t="str">
        <f t="shared" si="1149"/>
        <v/>
      </c>
    </row>
    <row r="529" spans="1:20" ht="19.5" thickTop="1">
      <c r="A529">
        <f ca="1">IF(B529="","",INDIRECT("減額一覧!B"&amp;$P529))</f>
        <v>391</v>
      </c>
      <c r="B529" s="61">
        <f t="shared" ref="B529" ca="1" si="1179">IF(INDIRECT("減額一覧!BA"&amp;P529)=1,INDIRECT("減額一覧!M"&amp;P529),"")</f>
        <v>206</v>
      </c>
      <c r="C529" s="36">
        <f ca="1">IF(B529="","",INDIRECT("減額一覧!C"&amp;$P529))</f>
        <v>315110000</v>
      </c>
      <c r="D529" s="78" t="str">
        <f ca="1">IF($B529="","",INDIRECT("減額一覧!G"&amp;$P529))</f>
        <v>西田　正幸</v>
      </c>
      <c r="E529" s="19">
        <f ca="1">IF(B529="","",INDIRECT("減額一覧!H"&amp;P529))</f>
        <v>13</v>
      </c>
      <c r="F529" s="19">
        <f ca="1">IF($B529="","",INDIRECT("減額一覧!T"&amp;P529))</f>
        <v>3</v>
      </c>
      <c r="G529" s="20">
        <f ca="1">IF($B529="","",INDIRECT("減額一覧!U"&amp;P529))</f>
        <v>512</v>
      </c>
      <c r="H529" s="20">
        <f ca="1">IF($B529="","",INDIRECT("減額一覧!V"&amp;P529))</f>
        <v>410</v>
      </c>
      <c r="I529" s="32">
        <f ca="1">IF(B529="","",IF(INDIRECT("減額一覧!BL"&amp;P529)=0.08,0.08,0.1))</f>
        <v>0.1</v>
      </c>
      <c r="J529" s="51" t="s">
        <v>512</v>
      </c>
      <c r="K529" s="94" t="str">
        <f t="shared" ca="1" si="1013"/>
        <v/>
      </c>
      <c r="L529" s="56" t="str">
        <f t="shared" ca="1" si="1146"/>
        <v/>
      </c>
      <c r="N529" s="113" t="str">
        <f t="shared" ref="N529:N532" ca="1" si="1180">IF(A529="","",IF(A529&gt;3000,"月ヶ瀬",IF(A529&gt;=2000,"都祁","市内")))</f>
        <v>市内</v>
      </c>
      <c r="O529" s="114">
        <f t="shared" ref="O529" ca="1" si="1181">IF(B529="","",IF(INDIRECT("減額一覧!BL"&amp;P529)=0.08,0.08,0.1))</f>
        <v>0.1</v>
      </c>
      <c r="P529" s="38">
        <v>108</v>
      </c>
      <c r="Q529" s="38">
        <f t="shared" ref="Q529:R532" ca="1" si="1182">IF(G529="","",IF(G529&gt;0,1,""))</f>
        <v>1</v>
      </c>
      <c r="R529" s="38">
        <f t="shared" ca="1" si="1182"/>
        <v>1</v>
      </c>
      <c r="S529" s="66" t="str">
        <f t="shared" ca="1" si="1148"/>
        <v>315</v>
      </c>
      <c r="T529" s="105" t="str">
        <f t="shared" ca="1" si="1149"/>
        <v/>
      </c>
    </row>
    <row r="530" spans="1:20">
      <c r="A530">
        <f ca="1">IF(B530="","",INDIRECT("減額一覧!B"&amp;$P530))</f>
        <v>391</v>
      </c>
      <c r="B530" s="61">
        <f t="shared" ref="B530" ca="1" si="1183">IF(INDIRECT("減額一覧!BB"&amp;P530)=1,INDIRECT("減額一覧!W"&amp;P530),"")</f>
        <v>207</v>
      </c>
      <c r="C530" s="44">
        <f ca="1">IF(B530="","",INDIRECT("減額一覧!C"&amp;$P530))</f>
        <v>315110000</v>
      </c>
      <c r="D530" s="79" t="str">
        <f ca="1">IF($B530="","",INDIRECT("減額一覧!G"&amp;$P530))</f>
        <v>西田　正幸</v>
      </c>
      <c r="E530" s="19">
        <f ca="1">IF(B530="","",INDIRECT("減額一覧!H"&amp;P530))</f>
        <v>13</v>
      </c>
      <c r="F530" s="19">
        <f ca="1">IF($B530="","",INDIRECT("減額一覧!AD"&amp;P530))</f>
        <v>3</v>
      </c>
      <c r="G530" s="20">
        <f ca="1">IF($B530="","",INDIRECT("減額一覧!AE"&amp;P530))</f>
        <v>512</v>
      </c>
      <c r="H530" s="20">
        <f ca="1">IF($B530="","",INDIRECT("減額一覧!AF"&amp;P530))</f>
        <v>410</v>
      </c>
      <c r="I530" s="32">
        <f ca="1">IF(B530="","",IF(INDIRECT("減額一覧!BM"&amp;P530)=0.08,0.08,0.1))</f>
        <v>0.1</v>
      </c>
      <c r="J530" s="52"/>
      <c r="K530" s="95" t="str">
        <f t="shared" ref="K530:K784" ca="1" si="1184">IF(A530="","",IF(A530&gt;3000,"月ヶ瀬",IF(A530&gt;=2000,"都祁","")))</f>
        <v/>
      </c>
      <c r="L530" s="58" t="str">
        <f t="shared" ca="1" si="1146"/>
        <v/>
      </c>
      <c r="N530" s="113" t="str">
        <f t="shared" ca="1" si="1180"/>
        <v>市内</v>
      </c>
      <c r="O530" s="114">
        <f t="shared" ref="O530" ca="1" si="1185">IF(B530="","",IF(INDIRECT("減額一覧!BM"&amp;P530)=0.08,0.08,0.1))</f>
        <v>0.1</v>
      </c>
      <c r="P530" s="38">
        <v>108</v>
      </c>
      <c r="Q530" s="38">
        <f t="shared" ca="1" si="1182"/>
        <v>1</v>
      </c>
      <c r="R530" s="38">
        <f t="shared" ca="1" si="1182"/>
        <v>1</v>
      </c>
      <c r="S530" s="66" t="str">
        <f t="shared" ca="1" si="1148"/>
        <v>315</v>
      </c>
      <c r="T530" s="105" t="str">
        <f t="shared" ca="1" si="1149"/>
        <v/>
      </c>
    </row>
    <row r="531" spans="1:20" hidden="1">
      <c r="A531" t="str">
        <f ca="1">IF(B531="","",INDIRECT("減額一覧!B"&amp;$P531))</f>
        <v/>
      </c>
      <c r="B531" s="61" t="str">
        <f t="shared" ref="B531" ca="1" si="1186">IF(INDIRECT("減額一覧!BC"&amp;P531)=1,INDIRECT("減額一覧!AG"&amp;P531),"")</f>
        <v/>
      </c>
      <c r="C531" s="36" t="str">
        <f ca="1">IF(B531="","",INDIRECT("減額一覧!C"&amp;$P531))</f>
        <v/>
      </c>
      <c r="D531" s="80" t="str">
        <f ca="1">IF($B531="","",INDIRECT("減額一覧!G"&amp;$P531))</f>
        <v/>
      </c>
      <c r="E531" s="19" t="str">
        <f ca="1">IF(B531="","",INDIRECT("減額一覧!H"&amp;P531))</f>
        <v/>
      </c>
      <c r="F531" s="19" t="str">
        <f ca="1">IF($B531="","",INDIRECT("減額一覧!AN"&amp;P531))</f>
        <v/>
      </c>
      <c r="G531" s="20" t="str">
        <f ca="1">IF($B531="","",INDIRECT("減額一覧!AO"&amp;P531))</f>
        <v/>
      </c>
      <c r="H531" s="20" t="str">
        <f ca="1">IF($B531="","",INDIRECT("減額一覧!AP"&amp;P531))</f>
        <v/>
      </c>
      <c r="I531" s="32" t="str">
        <f ca="1">IF(B531="","",IF(INDIRECT("減額一覧!BN"&amp;P531)=0.08,0.08,0.1))</f>
        <v/>
      </c>
      <c r="J531" s="52"/>
      <c r="K531" s="95" t="str">
        <f t="shared" ca="1" si="1184"/>
        <v/>
      </c>
      <c r="L531" s="58" t="str">
        <f t="shared" ca="1" si="1146"/>
        <v/>
      </c>
      <c r="N531" s="113" t="str">
        <f t="shared" ca="1" si="1180"/>
        <v/>
      </c>
      <c r="O531" s="114" t="str">
        <f t="shared" ref="O531" ca="1" si="1187">IF(B531="","",IF(INDIRECT("減額一覧!BN"&amp;P531)=0.08,0.08,0.1))</f>
        <v/>
      </c>
      <c r="P531" s="38">
        <v>108</v>
      </c>
      <c r="Q531" s="38" t="str">
        <f t="shared" ca="1" si="1182"/>
        <v/>
      </c>
      <c r="R531" s="38" t="str">
        <f t="shared" ca="1" si="1182"/>
        <v/>
      </c>
      <c r="S531" s="66" t="str">
        <f t="shared" ca="1" si="1148"/>
        <v/>
      </c>
      <c r="T531" s="105" t="str">
        <f t="shared" ca="1" si="1149"/>
        <v/>
      </c>
    </row>
    <row r="532" spans="1:20" hidden="1">
      <c r="A532" t="str">
        <f ca="1">IF(B532="","",INDIRECT("減額一覧!B"&amp;$P532))</f>
        <v/>
      </c>
      <c r="B532" s="61" t="str">
        <f t="shared" ref="B532" ca="1" si="1188">IF(INDIRECT("減額一覧!BD"&amp;P532)=1,INDIRECT("減額一覧!AQ"&amp;P532),"")</f>
        <v/>
      </c>
      <c r="C532" s="45" t="str">
        <f ca="1">IF(B532="","",INDIRECT("減額一覧!C"&amp;$P532))</f>
        <v/>
      </c>
      <c r="D532" s="79" t="str">
        <f ca="1">IF($B532="","",INDIRECT("減額一覧!G"&amp;$P532))</f>
        <v/>
      </c>
      <c r="E532" s="19" t="str">
        <f ca="1">IF(B532="","",INDIRECT("減額一覧!H"&amp;P532))</f>
        <v/>
      </c>
      <c r="F532" s="19" t="str">
        <f ca="1">IF($B532="","",INDIRECT("減額一覧!AX"&amp;P532))</f>
        <v/>
      </c>
      <c r="G532" s="20" t="str">
        <f ca="1">IF($B532="","",INDIRECT("減額一覧!AY"&amp;P532))</f>
        <v/>
      </c>
      <c r="H532" s="20" t="str">
        <f ca="1">IF($B532="","",INDIRECT("減額一覧!AZ"&amp;P532))</f>
        <v/>
      </c>
      <c r="I532" s="32" t="str">
        <f ca="1">IF(B532="","",IF(INDIRECT("減額一覧!BO"&amp;P532)=0.08,0.08,0.1))</f>
        <v/>
      </c>
      <c r="J532" s="52"/>
      <c r="K532" s="95" t="str">
        <f t="shared" ca="1" si="1184"/>
        <v/>
      </c>
      <c r="L532" s="58" t="str">
        <f t="shared" ca="1" si="1146"/>
        <v/>
      </c>
      <c r="N532" s="113" t="str">
        <f t="shared" ca="1" si="1180"/>
        <v/>
      </c>
      <c r="O532" s="114" t="str">
        <f t="shared" ref="O532" ca="1" si="1189">IF(B532="","",IF(INDIRECT("減額一覧!BO"&amp;P532)=0.08,0.08,0.1))</f>
        <v/>
      </c>
      <c r="P532" s="38">
        <v>108</v>
      </c>
      <c r="Q532" s="38" t="str">
        <f t="shared" ca="1" si="1182"/>
        <v/>
      </c>
      <c r="R532" s="38" t="str">
        <f t="shared" ca="1" si="1182"/>
        <v/>
      </c>
      <c r="S532" s="66" t="str">
        <f t="shared" ca="1" si="1148"/>
        <v/>
      </c>
      <c r="T532" s="105" t="str">
        <f t="shared" ca="1" si="1149"/>
        <v/>
      </c>
    </row>
    <row r="533" spans="1:20" ht="19.5" thickBot="1">
      <c r="B533" s="64"/>
      <c r="C533" s="41" t="str">
        <f>IF(B533="","",減額一覧!C529)</f>
        <v/>
      </c>
      <c r="D533" s="43"/>
      <c r="E533" s="21"/>
      <c r="F533" s="22" t="s">
        <v>69</v>
      </c>
      <c r="G533" s="23">
        <f t="shared" ref="G533:H533" ca="1" si="1190">SUBTOTAL(9,G529:G532)</f>
        <v>1024</v>
      </c>
      <c r="H533" s="23">
        <f t="shared" ca="1" si="1190"/>
        <v>820</v>
      </c>
      <c r="I533" s="30"/>
      <c r="J533" s="53"/>
      <c r="K533" s="96" t="str">
        <f t="shared" si="1184"/>
        <v/>
      </c>
      <c r="L533" s="59" t="str">
        <f t="shared" si="1146"/>
        <v/>
      </c>
      <c r="N533" s="108" t="str">
        <f t="shared" ref="N533" ca="1" si="1191">IF(AND(G533=0,H533=0),"","小計")</f>
        <v>小計</v>
      </c>
      <c r="O533" s="108" t="str">
        <f t="shared" ref="O533" ca="1" si="1192">IF(AND(G533=0,H533=0),"","小計")</f>
        <v>小計</v>
      </c>
      <c r="P533" s="38"/>
      <c r="Q533" s="38"/>
      <c r="R533" s="38"/>
      <c r="S533" s="66" t="str">
        <f t="shared" si="1148"/>
        <v/>
      </c>
      <c r="T533" s="105" t="str">
        <f t="shared" si="1149"/>
        <v/>
      </c>
    </row>
    <row r="534" spans="1:20" ht="19.5" thickTop="1">
      <c r="A534">
        <f ca="1">IF(B534="","",INDIRECT("減額一覧!B"&amp;$P534))</f>
        <v>392</v>
      </c>
      <c r="B534" s="61">
        <f t="shared" ref="B534" ca="1" si="1193">IF(INDIRECT("減額一覧!BA"&amp;P534)=1,INDIRECT("減額一覧!M"&amp;P534),"")</f>
        <v>205</v>
      </c>
      <c r="C534" s="36">
        <f ca="1">IF(B534="","",INDIRECT("減額一覧!C"&amp;$P534))</f>
        <v>142138000</v>
      </c>
      <c r="D534" s="78" t="str">
        <f ca="1">IF($B534="","",INDIRECT("減額一覧!G"&amp;$P534))</f>
        <v>安藤　好季</v>
      </c>
      <c r="E534" s="19">
        <f ca="1">IF(B534="","",INDIRECT("減額一覧!H"&amp;P534))</f>
        <v>13</v>
      </c>
      <c r="F534" s="19">
        <f ca="1">IF($B534="","",INDIRECT("減額一覧!T"&amp;P534))</f>
        <v>1</v>
      </c>
      <c r="G534" s="20">
        <f ca="1">IF($B534="","",INDIRECT("減額一覧!U"&amp;P534))</f>
        <v>220</v>
      </c>
      <c r="H534" s="20">
        <f ca="1">IF($B534="","",INDIRECT("減額一覧!V"&amp;P534))</f>
        <v>136</v>
      </c>
      <c r="I534" s="32">
        <f ca="1">IF(B534="","",IF(INDIRECT("減額一覧!BL"&amp;P534)=0.08,0.08,0.1))</f>
        <v>0.1</v>
      </c>
      <c r="J534" s="51" t="s">
        <v>513</v>
      </c>
      <c r="K534" s="94" t="str">
        <f t="shared" ca="1" si="1184"/>
        <v/>
      </c>
      <c r="L534" s="56" t="str">
        <f t="shared" ca="1" si="1146"/>
        <v/>
      </c>
      <c r="N534" s="113" t="str">
        <f t="shared" ref="N534:N537" ca="1" si="1194">IF(A534="","",IF(A534&gt;3000,"月ヶ瀬",IF(A534&gt;=2000,"都祁","市内")))</f>
        <v>市内</v>
      </c>
      <c r="O534" s="114">
        <f t="shared" ref="O534" ca="1" si="1195">IF(B534="","",IF(INDIRECT("減額一覧!BL"&amp;P534)=0.08,0.08,0.1))</f>
        <v>0.1</v>
      </c>
      <c r="P534" s="38">
        <v>109</v>
      </c>
      <c r="Q534" s="38">
        <f t="shared" ref="Q534:R537" ca="1" si="1196">IF(G534="","",IF(G534&gt;0,1,""))</f>
        <v>1</v>
      </c>
      <c r="R534" s="38">
        <f t="shared" ca="1" si="1196"/>
        <v>1</v>
      </c>
      <c r="S534" s="66" t="str">
        <f t="shared" ca="1" si="1148"/>
        <v>142</v>
      </c>
      <c r="T534" s="105" t="str">
        <f t="shared" ca="1" si="1149"/>
        <v/>
      </c>
    </row>
    <row r="535" spans="1:20">
      <c r="A535">
        <f ca="1">IF(B535="","",INDIRECT("減額一覧!B"&amp;$P535))</f>
        <v>392</v>
      </c>
      <c r="B535" s="61">
        <f t="shared" ref="B535" ca="1" si="1197">IF(INDIRECT("減額一覧!BB"&amp;P535)=1,INDIRECT("減額一覧!W"&amp;P535),"")</f>
        <v>206</v>
      </c>
      <c r="C535" s="44">
        <f ca="1">IF(B535="","",INDIRECT("減額一覧!C"&amp;$P535))</f>
        <v>142138000</v>
      </c>
      <c r="D535" s="79" t="str">
        <f ca="1">IF($B535="","",INDIRECT("減額一覧!G"&amp;$P535))</f>
        <v>安藤　好季</v>
      </c>
      <c r="E535" s="19">
        <f ca="1">IF(B535="","",INDIRECT("減額一覧!H"&amp;P535))</f>
        <v>13</v>
      </c>
      <c r="F535" s="19">
        <f ca="1">IF($B535="","",INDIRECT("減額一覧!AD"&amp;P535))</f>
        <v>2</v>
      </c>
      <c r="G535" s="20">
        <f ca="1">IF($B535="","",INDIRECT("減額一覧!AE"&amp;P535))</f>
        <v>440</v>
      </c>
      <c r="H535" s="20">
        <f ca="1">IF($B535="","",INDIRECT("減額一覧!AF"&amp;P535))</f>
        <v>273</v>
      </c>
      <c r="I535" s="32">
        <f ca="1">IF(B535="","",IF(INDIRECT("減額一覧!BM"&amp;P535)=0.08,0.08,0.1))</f>
        <v>0.1</v>
      </c>
      <c r="J535" s="52"/>
      <c r="K535" s="95" t="str">
        <f t="shared" ca="1" si="1184"/>
        <v/>
      </c>
      <c r="L535" s="58" t="str">
        <f t="shared" ca="1" si="1146"/>
        <v/>
      </c>
      <c r="N535" s="113" t="str">
        <f t="shared" ca="1" si="1194"/>
        <v>市内</v>
      </c>
      <c r="O535" s="114">
        <f t="shared" ref="O535" ca="1" si="1198">IF(B535="","",IF(INDIRECT("減額一覧!BM"&amp;P535)=0.08,0.08,0.1))</f>
        <v>0.1</v>
      </c>
      <c r="P535" s="38">
        <v>109</v>
      </c>
      <c r="Q535" s="38">
        <f t="shared" ca="1" si="1196"/>
        <v>1</v>
      </c>
      <c r="R535" s="38">
        <f t="shared" ca="1" si="1196"/>
        <v>1</v>
      </c>
      <c r="S535" s="66" t="str">
        <f t="shared" ca="1" si="1148"/>
        <v>142</v>
      </c>
      <c r="T535" s="105" t="str">
        <f t="shared" ca="1" si="1149"/>
        <v/>
      </c>
    </row>
    <row r="536" spans="1:20">
      <c r="A536">
        <f ca="1">IF(B536="","",INDIRECT("減額一覧!B"&amp;$P536))</f>
        <v>392</v>
      </c>
      <c r="B536" s="61">
        <f t="shared" ref="B536" ca="1" si="1199">IF(INDIRECT("減額一覧!BC"&amp;P536)=1,INDIRECT("減額一覧!AG"&amp;P536),"")</f>
        <v>207</v>
      </c>
      <c r="C536" s="36">
        <f ca="1">IF(B536="","",INDIRECT("減額一覧!C"&amp;$P536))</f>
        <v>142138000</v>
      </c>
      <c r="D536" s="80" t="str">
        <f ca="1">IF($B536="","",INDIRECT("減額一覧!G"&amp;$P536))</f>
        <v>安藤　好季</v>
      </c>
      <c r="E536" s="19">
        <f ca="1">IF(B536="","",INDIRECT("減額一覧!H"&amp;P536))</f>
        <v>13</v>
      </c>
      <c r="F536" s="19">
        <f ca="1">IF($B536="","",INDIRECT("減額一覧!AN"&amp;P536))</f>
        <v>4</v>
      </c>
      <c r="G536" s="20">
        <f ca="1">IF($B536="","",INDIRECT("減額一覧!AO"&amp;P536))</f>
        <v>880</v>
      </c>
      <c r="H536" s="20">
        <f ca="1">IF($B536="","",INDIRECT("減額一覧!AP"&amp;P536))</f>
        <v>545</v>
      </c>
      <c r="I536" s="32">
        <f ca="1">IF(B536="","",IF(INDIRECT("減額一覧!BN"&amp;P536)=0.08,0.08,0.1))</f>
        <v>0.1</v>
      </c>
      <c r="J536" s="52"/>
      <c r="K536" s="95" t="str">
        <f t="shared" ca="1" si="1184"/>
        <v/>
      </c>
      <c r="L536" s="58" t="str">
        <f t="shared" ca="1" si="1146"/>
        <v/>
      </c>
      <c r="N536" s="113" t="str">
        <f t="shared" ca="1" si="1194"/>
        <v>市内</v>
      </c>
      <c r="O536" s="114">
        <f t="shared" ref="O536" ca="1" si="1200">IF(B536="","",IF(INDIRECT("減額一覧!BN"&amp;P536)=0.08,0.08,0.1))</f>
        <v>0.1</v>
      </c>
      <c r="P536" s="38">
        <v>109</v>
      </c>
      <c r="Q536" s="38">
        <f t="shared" ca="1" si="1196"/>
        <v>1</v>
      </c>
      <c r="R536" s="38">
        <f t="shared" ca="1" si="1196"/>
        <v>1</v>
      </c>
      <c r="S536" s="66" t="str">
        <f t="shared" ca="1" si="1148"/>
        <v>142</v>
      </c>
      <c r="T536" s="105" t="str">
        <f t="shared" ca="1" si="1149"/>
        <v/>
      </c>
    </row>
    <row r="537" spans="1:20">
      <c r="A537">
        <f ca="1">IF(B537="","",INDIRECT("減額一覧!B"&amp;$P537))</f>
        <v>392</v>
      </c>
      <c r="B537" s="61">
        <f t="shared" ref="B537" ca="1" si="1201">IF(INDIRECT("減額一覧!BD"&amp;P537)=1,INDIRECT("減額一覧!AQ"&amp;P537),"")</f>
        <v>208</v>
      </c>
      <c r="C537" s="45">
        <f ca="1">IF(B537="","",INDIRECT("減額一覧!C"&amp;$P537))</f>
        <v>142138000</v>
      </c>
      <c r="D537" s="79" t="str">
        <f ca="1">IF($B537="","",INDIRECT("減額一覧!G"&amp;$P537))</f>
        <v>安藤　好季</v>
      </c>
      <c r="E537" s="19">
        <f ca="1">IF(B537="","",INDIRECT("減額一覧!H"&amp;P537))</f>
        <v>13</v>
      </c>
      <c r="F537" s="19">
        <f ca="1">IF($B537="","",INDIRECT("減額一覧!AX"&amp;P537))</f>
        <v>4</v>
      </c>
      <c r="G537" s="20">
        <f ca="1">IF($B537="","",INDIRECT("減額一覧!AY"&amp;P537))</f>
        <v>880</v>
      </c>
      <c r="H537" s="20">
        <f ca="1">IF($B537="","",INDIRECT("減額一覧!AZ"&amp;P537))</f>
        <v>546</v>
      </c>
      <c r="I537" s="32">
        <f ca="1">IF(B537="","",IF(INDIRECT("減額一覧!BO"&amp;P537)=0.08,0.08,0.1))</f>
        <v>0.1</v>
      </c>
      <c r="J537" s="52"/>
      <c r="K537" s="95" t="str">
        <f t="shared" ca="1" si="1184"/>
        <v/>
      </c>
      <c r="L537" s="58" t="str">
        <f t="shared" ca="1" si="1146"/>
        <v/>
      </c>
      <c r="N537" s="113" t="str">
        <f t="shared" ca="1" si="1194"/>
        <v>市内</v>
      </c>
      <c r="O537" s="114">
        <f t="shared" ref="O537" ca="1" si="1202">IF(B537="","",IF(INDIRECT("減額一覧!BO"&amp;P537)=0.08,0.08,0.1))</f>
        <v>0.1</v>
      </c>
      <c r="P537" s="38">
        <v>109</v>
      </c>
      <c r="Q537" s="38">
        <f t="shared" ca="1" si="1196"/>
        <v>1</v>
      </c>
      <c r="R537" s="38">
        <f t="shared" ca="1" si="1196"/>
        <v>1</v>
      </c>
      <c r="S537" s="66" t="str">
        <f t="shared" ca="1" si="1148"/>
        <v>142</v>
      </c>
      <c r="T537" s="105" t="str">
        <f t="shared" ca="1" si="1149"/>
        <v/>
      </c>
    </row>
    <row r="538" spans="1:20" ht="19.5" thickBot="1">
      <c r="B538" s="64"/>
      <c r="C538" s="41" t="str">
        <f>IF(B538="","",減額一覧!C534)</f>
        <v/>
      </c>
      <c r="D538" s="43"/>
      <c r="E538" s="21"/>
      <c r="F538" s="22" t="s">
        <v>69</v>
      </c>
      <c r="G538" s="23">
        <f t="shared" ref="G538:H538" ca="1" si="1203">SUBTOTAL(9,G534:G537)</f>
        <v>2420</v>
      </c>
      <c r="H538" s="23">
        <f t="shared" ca="1" si="1203"/>
        <v>1500</v>
      </c>
      <c r="I538" s="30"/>
      <c r="J538" s="53"/>
      <c r="K538" s="96" t="str">
        <f t="shared" si="1184"/>
        <v/>
      </c>
      <c r="L538" s="59" t="str">
        <f t="shared" si="1146"/>
        <v/>
      </c>
      <c r="N538" s="108" t="str">
        <f t="shared" ref="N538" ca="1" si="1204">IF(AND(G538=0,H538=0),"","小計")</f>
        <v>小計</v>
      </c>
      <c r="O538" s="108" t="str">
        <f t="shared" ref="O538" ca="1" si="1205">IF(AND(G538=0,H538=0),"","小計")</f>
        <v>小計</v>
      </c>
      <c r="P538" s="38"/>
      <c r="Q538" s="38"/>
      <c r="R538" s="38"/>
      <c r="S538" s="66" t="str">
        <f t="shared" si="1148"/>
        <v/>
      </c>
      <c r="T538" s="105" t="str">
        <f t="shared" si="1149"/>
        <v/>
      </c>
    </row>
    <row r="539" spans="1:20" ht="20.25" hidden="1" thickTop="1" thickBot="1">
      <c r="A539" t="str">
        <f ca="1">IF(B539="","",INDIRECT("減額一覧!B"&amp;$P539))</f>
        <v/>
      </c>
      <c r="B539" s="61" t="str">
        <f t="shared" ref="B539" ca="1" si="1206">IF(INDIRECT("減額一覧!BA"&amp;P539)=1,INDIRECT("減額一覧!M"&amp;P539),"")</f>
        <v/>
      </c>
      <c r="C539" s="36" t="str">
        <f ca="1">IF(B539="","",INDIRECT("減額一覧!C"&amp;$P539))</f>
        <v/>
      </c>
      <c r="D539" s="78" t="str">
        <f ca="1">IF($B539="","",INDIRECT("減額一覧!G"&amp;$P539))</f>
        <v/>
      </c>
      <c r="E539" s="19" t="str">
        <f ca="1">IF(B539="","",INDIRECT("減額一覧!H"&amp;P539))</f>
        <v/>
      </c>
      <c r="F539" s="19" t="str">
        <f ca="1">IF($B539="","",INDIRECT("減額一覧!T"&amp;P539))</f>
        <v/>
      </c>
      <c r="G539" s="20" t="str">
        <f ca="1">IF($B539="","",INDIRECT("減額一覧!U"&amp;P539))</f>
        <v/>
      </c>
      <c r="H539" s="20" t="str">
        <f ca="1">IF($B539="","",INDIRECT("減額一覧!V"&amp;P539))</f>
        <v/>
      </c>
      <c r="I539" s="32" t="str">
        <f ca="1">IF(B539="","",IF(INDIRECT("減額一覧!BL"&amp;P539)=0.08,0.08,0.1))</f>
        <v/>
      </c>
      <c r="J539" s="51"/>
      <c r="K539" s="94" t="str">
        <f t="shared" ca="1" si="1184"/>
        <v/>
      </c>
      <c r="L539" s="56" t="str">
        <f t="shared" ca="1" si="1146"/>
        <v/>
      </c>
      <c r="N539" s="113" t="str">
        <f t="shared" ref="N539:N542" ca="1" si="1207">IF(A539="","",IF(A539&gt;3000,"月ヶ瀬",IF(A539&gt;=2000,"都祁","市内")))</f>
        <v/>
      </c>
      <c r="O539" s="114" t="str">
        <f t="shared" ref="O539" ca="1" si="1208">IF(B539="","",IF(INDIRECT("減額一覧!BL"&amp;P539)=0.08,0.08,0.1))</f>
        <v/>
      </c>
      <c r="P539" s="38">
        <v>110</v>
      </c>
      <c r="Q539" s="38" t="str">
        <f t="shared" ref="Q539:R542" ca="1" si="1209">IF(G539="","",IF(G539&gt;0,1,""))</f>
        <v/>
      </c>
      <c r="R539" s="38" t="str">
        <f t="shared" ca="1" si="1209"/>
        <v/>
      </c>
      <c r="S539" s="66" t="str">
        <f t="shared" ca="1" si="1148"/>
        <v/>
      </c>
      <c r="T539" s="105" t="str">
        <f t="shared" ca="1" si="1149"/>
        <v/>
      </c>
    </row>
    <row r="540" spans="1:20" ht="20.25" hidden="1" thickTop="1" thickBot="1">
      <c r="A540" t="str">
        <f ca="1">IF(B540="","",INDIRECT("減額一覧!B"&amp;$P540))</f>
        <v/>
      </c>
      <c r="B540" s="61" t="str">
        <f t="shared" ref="B540" ca="1" si="1210">IF(INDIRECT("減額一覧!BB"&amp;P540)=1,INDIRECT("減額一覧!W"&amp;P540),"")</f>
        <v/>
      </c>
      <c r="C540" s="44" t="str">
        <f ca="1">IF(B540="","",INDIRECT("減額一覧!C"&amp;$P540))</f>
        <v/>
      </c>
      <c r="D540" s="79" t="str">
        <f ca="1">IF($B540="","",INDIRECT("減額一覧!G"&amp;$P540))</f>
        <v/>
      </c>
      <c r="E540" s="19" t="str">
        <f ca="1">IF(B540="","",INDIRECT("減額一覧!H"&amp;P540))</f>
        <v/>
      </c>
      <c r="F540" s="19" t="str">
        <f ca="1">IF($B540="","",INDIRECT("減額一覧!AD"&amp;P540))</f>
        <v/>
      </c>
      <c r="G540" s="20" t="str">
        <f ca="1">IF($B540="","",INDIRECT("減額一覧!AE"&amp;P540))</f>
        <v/>
      </c>
      <c r="H540" s="20" t="str">
        <f ca="1">IF($B540="","",INDIRECT("減額一覧!AF"&amp;P540))</f>
        <v/>
      </c>
      <c r="I540" s="32" t="str">
        <f ca="1">IF(B540="","",IF(INDIRECT("減額一覧!BM"&amp;P540)=0.08,0.08,0.1))</f>
        <v/>
      </c>
      <c r="J540" s="52"/>
      <c r="K540" s="95" t="str">
        <f t="shared" ca="1" si="1184"/>
        <v/>
      </c>
      <c r="L540" s="58" t="str">
        <f t="shared" ca="1" si="1146"/>
        <v/>
      </c>
      <c r="N540" s="113" t="str">
        <f t="shared" ca="1" si="1207"/>
        <v/>
      </c>
      <c r="O540" s="114" t="str">
        <f t="shared" ref="O540" ca="1" si="1211">IF(B540="","",IF(INDIRECT("減額一覧!BM"&amp;P540)=0.08,0.08,0.1))</f>
        <v/>
      </c>
      <c r="P540" s="38">
        <v>110</v>
      </c>
      <c r="Q540" s="38" t="str">
        <f t="shared" ca="1" si="1209"/>
        <v/>
      </c>
      <c r="R540" s="38" t="str">
        <f t="shared" ca="1" si="1209"/>
        <v/>
      </c>
      <c r="S540" s="66" t="str">
        <f t="shared" ca="1" si="1148"/>
        <v/>
      </c>
      <c r="T540" s="105" t="str">
        <f t="shared" ca="1" si="1149"/>
        <v/>
      </c>
    </row>
    <row r="541" spans="1:20" ht="20.25" hidden="1" thickTop="1" thickBot="1">
      <c r="A541" t="str">
        <f ca="1">IF(B541="","",INDIRECT("減額一覧!B"&amp;$P541))</f>
        <v/>
      </c>
      <c r="B541" s="61" t="str">
        <f t="shared" ref="B541" ca="1" si="1212">IF(INDIRECT("減額一覧!BC"&amp;P541)=1,INDIRECT("減額一覧!AG"&amp;P541),"")</f>
        <v/>
      </c>
      <c r="C541" s="36" t="str">
        <f ca="1">IF(B541="","",INDIRECT("減額一覧!C"&amp;$P541))</f>
        <v/>
      </c>
      <c r="D541" s="80" t="str">
        <f ca="1">IF($B541="","",INDIRECT("減額一覧!G"&amp;$P541))</f>
        <v/>
      </c>
      <c r="E541" s="19" t="str">
        <f ca="1">IF(B541="","",INDIRECT("減額一覧!H"&amp;P541))</f>
        <v/>
      </c>
      <c r="F541" s="19" t="str">
        <f ca="1">IF($B541="","",INDIRECT("減額一覧!AN"&amp;P541))</f>
        <v/>
      </c>
      <c r="G541" s="20" t="str">
        <f ca="1">IF($B541="","",INDIRECT("減額一覧!AO"&amp;P541))</f>
        <v/>
      </c>
      <c r="H541" s="20" t="str">
        <f ca="1">IF($B541="","",INDIRECT("減額一覧!AP"&amp;P541))</f>
        <v/>
      </c>
      <c r="I541" s="32" t="str">
        <f ca="1">IF(B541="","",IF(INDIRECT("減額一覧!BN"&amp;P541)=0.08,0.08,0.1))</f>
        <v/>
      </c>
      <c r="J541" s="52"/>
      <c r="K541" s="95" t="str">
        <f t="shared" ca="1" si="1184"/>
        <v/>
      </c>
      <c r="L541" s="58" t="str">
        <f t="shared" ca="1" si="1146"/>
        <v/>
      </c>
      <c r="N541" s="113" t="str">
        <f t="shared" ca="1" si="1207"/>
        <v/>
      </c>
      <c r="O541" s="114" t="str">
        <f t="shared" ref="O541" ca="1" si="1213">IF(B541="","",IF(INDIRECT("減額一覧!BN"&amp;P541)=0.08,0.08,0.1))</f>
        <v/>
      </c>
      <c r="P541" s="38">
        <v>110</v>
      </c>
      <c r="Q541" s="38" t="str">
        <f t="shared" ca="1" si="1209"/>
        <v/>
      </c>
      <c r="R541" s="38" t="str">
        <f t="shared" ca="1" si="1209"/>
        <v/>
      </c>
      <c r="S541" s="66" t="str">
        <f t="shared" ca="1" si="1148"/>
        <v/>
      </c>
      <c r="T541" s="105" t="str">
        <f t="shared" ca="1" si="1149"/>
        <v/>
      </c>
    </row>
    <row r="542" spans="1:20" ht="20.25" hidden="1" thickTop="1" thickBot="1">
      <c r="A542" t="str">
        <f ca="1">IF(B542="","",INDIRECT("減額一覧!B"&amp;$P542))</f>
        <v/>
      </c>
      <c r="B542" s="61" t="str">
        <f t="shared" ref="B542" ca="1" si="1214">IF(INDIRECT("減額一覧!BD"&amp;P542)=1,INDIRECT("減額一覧!AQ"&amp;P542),"")</f>
        <v/>
      </c>
      <c r="C542" s="45" t="str">
        <f ca="1">IF(B542="","",INDIRECT("減額一覧!C"&amp;$P542))</f>
        <v/>
      </c>
      <c r="D542" s="79" t="str">
        <f ca="1">IF($B542="","",INDIRECT("減額一覧!G"&amp;$P542))</f>
        <v/>
      </c>
      <c r="E542" s="19" t="str">
        <f ca="1">IF(B542="","",INDIRECT("減額一覧!H"&amp;P542))</f>
        <v/>
      </c>
      <c r="F542" s="19" t="str">
        <f ca="1">IF($B542="","",INDIRECT("減額一覧!AX"&amp;P542))</f>
        <v/>
      </c>
      <c r="G542" s="20" t="str">
        <f ca="1">IF($B542="","",INDIRECT("減額一覧!AY"&amp;P542))</f>
        <v/>
      </c>
      <c r="H542" s="20" t="str">
        <f ca="1">IF($B542="","",INDIRECT("減額一覧!AZ"&amp;P542))</f>
        <v/>
      </c>
      <c r="I542" s="32" t="str">
        <f ca="1">IF(B542="","",IF(INDIRECT("減額一覧!BO"&amp;P542)=0.08,0.08,0.1))</f>
        <v/>
      </c>
      <c r="J542" s="52"/>
      <c r="K542" s="95" t="str">
        <f t="shared" ca="1" si="1184"/>
        <v/>
      </c>
      <c r="L542" s="58" t="str">
        <f t="shared" ca="1" si="1146"/>
        <v/>
      </c>
      <c r="N542" s="113" t="str">
        <f t="shared" ca="1" si="1207"/>
        <v/>
      </c>
      <c r="O542" s="114" t="str">
        <f t="shared" ref="O542" ca="1" si="1215">IF(B542="","",IF(INDIRECT("減額一覧!BO"&amp;P542)=0.08,0.08,0.1))</f>
        <v/>
      </c>
      <c r="P542" s="38">
        <v>110</v>
      </c>
      <c r="Q542" s="38" t="str">
        <f t="shared" ca="1" si="1209"/>
        <v/>
      </c>
      <c r="R542" s="38" t="str">
        <f t="shared" ca="1" si="1209"/>
        <v/>
      </c>
      <c r="S542" s="66" t="str">
        <f t="shared" ca="1" si="1148"/>
        <v/>
      </c>
      <c r="T542" s="105" t="str">
        <f t="shared" ca="1" si="1149"/>
        <v/>
      </c>
    </row>
    <row r="543" spans="1:20" ht="20.25" hidden="1" thickTop="1" thickBot="1">
      <c r="B543" s="64"/>
      <c r="C543" s="41" t="str">
        <f>IF(B543="","",減額一覧!C539)</f>
        <v/>
      </c>
      <c r="D543" s="43"/>
      <c r="E543" s="21"/>
      <c r="F543" s="22" t="s">
        <v>69</v>
      </c>
      <c r="G543" s="23">
        <f t="shared" ref="G543:H543" si="1216">SUBTOTAL(9,G539:G542)</f>
        <v>0</v>
      </c>
      <c r="H543" s="23">
        <f t="shared" si="1216"/>
        <v>0</v>
      </c>
      <c r="I543" s="30"/>
      <c r="J543" s="53"/>
      <c r="K543" s="96" t="str">
        <f t="shared" si="1184"/>
        <v/>
      </c>
      <c r="L543" s="59" t="str">
        <f t="shared" si="1146"/>
        <v/>
      </c>
      <c r="N543" s="108" t="str">
        <f t="shared" ref="N543" si="1217">IF(AND(G543=0,H543=0),"","小計")</f>
        <v/>
      </c>
      <c r="O543" s="108" t="str">
        <f t="shared" ref="O543" si="1218">IF(AND(G543=0,H543=0),"","小計")</f>
        <v/>
      </c>
      <c r="P543" s="38"/>
      <c r="Q543" s="38"/>
      <c r="R543" s="38"/>
      <c r="S543" s="66" t="str">
        <f t="shared" si="1148"/>
        <v/>
      </c>
      <c r="T543" s="105" t="str">
        <f t="shared" si="1149"/>
        <v/>
      </c>
    </row>
    <row r="544" spans="1:20" ht="20.25" hidden="1" thickTop="1" thickBot="1">
      <c r="A544">
        <f ca="1">IF(B544="","",INDIRECT("減額一覧!B"&amp;$P544))</f>
        <v>2004</v>
      </c>
      <c r="B544" s="61">
        <f t="shared" ref="B544" ca="1" si="1219">IF(INDIRECT("減額一覧!BA"&amp;P544)=1,INDIRECT("減額一覧!M"&amp;P544),"")</f>
        <v>204</v>
      </c>
      <c r="C544" s="36">
        <f ca="1">IF(B544="","",INDIRECT("減額一覧!C"&amp;$P544))</f>
        <v>385006000</v>
      </c>
      <c r="D544" s="78" t="str">
        <f ca="1">IF($B544="","",INDIRECT("減額一覧!G"&amp;$P544))</f>
        <v>北川　昭</v>
      </c>
      <c r="E544" s="19">
        <f ca="1">IF(B544="","",INDIRECT("減額一覧!H"&amp;P544))</f>
        <v>20</v>
      </c>
      <c r="F544" s="19">
        <f ca="1">IF($B544="","",INDIRECT("減額一覧!T"&amp;P544))</f>
        <v>13</v>
      </c>
      <c r="G544" s="20">
        <f ca="1">IF($B544="","",INDIRECT("減額一覧!U"&amp;P544))</f>
        <v>2975</v>
      </c>
      <c r="H544" s="20">
        <f ca="1">IF($B544="","",INDIRECT("減額一覧!V"&amp;P544))</f>
        <v>0</v>
      </c>
      <c r="I544" s="32">
        <f ca="1">IF(B544="","",IF(INDIRECT("減額一覧!BL"&amp;P544)=0.08,0.08,0.1))</f>
        <v>0.1</v>
      </c>
      <c r="J544" s="51" t="s">
        <v>514</v>
      </c>
      <c r="K544" s="94" t="str">
        <f t="shared" ca="1" si="1184"/>
        <v>都祁</v>
      </c>
      <c r="L544" s="56" t="str">
        <f t="shared" ca="1" si="1146"/>
        <v/>
      </c>
      <c r="N544" s="113" t="str">
        <f t="shared" ref="N544:N547" ca="1" si="1220">IF(A544="","",IF(A544&gt;3000,"月ヶ瀬",IF(A544&gt;=2000,"都祁","市内")))</f>
        <v>都祁</v>
      </c>
      <c r="O544" s="114">
        <f t="shared" ref="O544" ca="1" si="1221">IF(B544="","",IF(INDIRECT("減額一覧!BL"&amp;P544)=0.08,0.08,0.1))</f>
        <v>0.1</v>
      </c>
      <c r="P544" s="38">
        <v>111</v>
      </c>
      <c r="Q544" s="38">
        <f t="shared" ref="Q544:R547" ca="1" si="1222">IF(G544="","",IF(G544&gt;0,1,""))</f>
        <v>1</v>
      </c>
      <c r="R544" s="38" t="str">
        <f t="shared" ca="1" si="1222"/>
        <v/>
      </c>
      <c r="S544" s="66" t="str">
        <f t="shared" ca="1" si="1148"/>
        <v>385</v>
      </c>
      <c r="T544" s="105" t="str">
        <f t="shared" ca="1" si="1149"/>
        <v/>
      </c>
    </row>
    <row r="545" spans="1:20" ht="20.25" hidden="1" thickTop="1" thickBot="1">
      <c r="A545">
        <f ca="1">IF(B545="","",INDIRECT("減額一覧!B"&amp;$P545))</f>
        <v>2004</v>
      </c>
      <c r="B545" s="61">
        <f t="shared" ref="B545" ca="1" si="1223">IF(INDIRECT("減額一覧!BB"&amp;P545)=1,INDIRECT("減額一覧!W"&amp;P545),"")</f>
        <v>205</v>
      </c>
      <c r="C545" s="44">
        <f ca="1">IF(B545="","",INDIRECT("減額一覧!C"&amp;$P545))</f>
        <v>385006000</v>
      </c>
      <c r="D545" s="79" t="str">
        <f ca="1">IF($B545="","",INDIRECT("減額一覧!G"&amp;$P545))</f>
        <v>北川　昭</v>
      </c>
      <c r="E545" s="19">
        <f ca="1">IF(B545="","",INDIRECT("減額一覧!H"&amp;P545))</f>
        <v>20</v>
      </c>
      <c r="F545" s="19">
        <f ca="1">IF($B545="","",INDIRECT("減額一覧!AD"&amp;P545))</f>
        <v>14</v>
      </c>
      <c r="G545" s="20">
        <f ca="1">IF($B545="","",INDIRECT("減額一覧!AE"&amp;P545))</f>
        <v>3212</v>
      </c>
      <c r="H545" s="20">
        <f ca="1">IF($B545="","",INDIRECT("減額一覧!AF"&amp;P545))</f>
        <v>0</v>
      </c>
      <c r="I545" s="32">
        <f ca="1">IF(B545="","",IF(INDIRECT("減額一覧!BM"&amp;P545)=0.08,0.08,0.1))</f>
        <v>0.1</v>
      </c>
      <c r="J545" s="52"/>
      <c r="K545" s="95" t="str">
        <f t="shared" ca="1" si="1184"/>
        <v>都祁</v>
      </c>
      <c r="L545" s="58" t="str">
        <f t="shared" ca="1" si="1146"/>
        <v/>
      </c>
      <c r="N545" s="113" t="str">
        <f t="shared" ca="1" si="1220"/>
        <v>都祁</v>
      </c>
      <c r="O545" s="114">
        <f t="shared" ref="O545" ca="1" si="1224">IF(B545="","",IF(INDIRECT("減額一覧!BM"&amp;P545)=0.08,0.08,0.1))</f>
        <v>0.1</v>
      </c>
      <c r="P545" s="38">
        <v>111</v>
      </c>
      <c r="Q545" s="38">
        <f t="shared" ca="1" si="1222"/>
        <v>1</v>
      </c>
      <c r="R545" s="38" t="str">
        <f t="shared" ca="1" si="1222"/>
        <v/>
      </c>
      <c r="S545" s="66" t="str">
        <f t="shared" ca="1" si="1148"/>
        <v>385</v>
      </c>
      <c r="T545" s="105" t="str">
        <f t="shared" ca="1" si="1149"/>
        <v/>
      </c>
    </row>
    <row r="546" spans="1:20" ht="20.25" hidden="1" thickTop="1" thickBot="1">
      <c r="A546">
        <f ca="1">IF(B546="","",INDIRECT("減額一覧!B"&amp;$P546))</f>
        <v>2004</v>
      </c>
      <c r="B546" s="61">
        <f t="shared" ref="B546" ca="1" si="1225">IF(INDIRECT("減額一覧!BC"&amp;P546)=1,INDIRECT("減額一覧!AG"&amp;P546),"")</f>
        <v>206</v>
      </c>
      <c r="C546" s="36">
        <f ca="1">IF(B546="","",INDIRECT("減額一覧!C"&amp;$P546))</f>
        <v>385006000</v>
      </c>
      <c r="D546" s="80" t="str">
        <f ca="1">IF($B546="","",INDIRECT("減額一覧!G"&amp;$P546))</f>
        <v>北川　昭</v>
      </c>
      <c r="E546" s="19">
        <f ca="1">IF(B546="","",INDIRECT("減額一覧!H"&amp;P546))</f>
        <v>20</v>
      </c>
      <c r="F546" s="19">
        <f ca="1">IF($B546="","",INDIRECT("減額一覧!AN"&amp;P546))</f>
        <v>15</v>
      </c>
      <c r="G546" s="20">
        <f ca="1">IF($B546="","",INDIRECT("減額一覧!AO"&amp;P546))</f>
        <v>3465</v>
      </c>
      <c r="H546" s="20">
        <f ca="1">IF($B546="","",INDIRECT("減額一覧!AP"&amp;P546))</f>
        <v>0</v>
      </c>
      <c r="I546" s="32">
        <f ca="1">IF(B546="","",IF(INDIRECT("減額一覧!BN"&amp;P546)=0.08,0.08,0.1))</f>
        <v>0.1</v>
      </c>
      <c r="J546" s="52"/>
      <c r="K546" s="95" t="str">
        <f t="shared" ca="1" si="1184"/>
        <v>都祁</v>
      </c>
      <c r="L546" s="58" t="str">
        <f t="shared" ca="1" si="1146"/>
        <v/>
      </c>
      <c r="N546" s="113" t="str">
        <f t="shared" ca="1" si="1220"/>
        <v>都祁</v>
      </c>
      <c r="O546" s="114">
        <f t="shared" ref="O546" ca="1" si="1226">IF(B546="","",IF(INDIRECT("減額一覧!BN"&amp;P546)=0.08,0.08,0.1))</f>
        <v>0.1</v>
      </c>
      <c r="P546" s="38">
        <v>111</v>
      </c>
      <c r="Q546" s="38">
        <f t="shared" ca="1" si="1222"/>
        <v>1</v>
      </c>
      <c r="R546" s="38" t="str">
        <f t="shared" ca="1" si="1222"/>
        <v/>
      </c>
      <c r="S546" s="66" t="str">
        <f t="shared" ca="1" si="1148"/>
        <v>385</v>
      </c>
      <c r="T546" s="105" t="str">
        <f t="shared" ca="1" si="1149"/>
        <v/>
      </c>
    </row>
    <row r="547" spans="1:20" ht="20.25" hidden="1" thickTop="1" thickBot="1">
      <c r="A547">
        <f ca="1">IF(B547="","",INDIRECT("減額一覧!B"&amp;$P547))</f>
        <v>2004</v>
      </c>
      <c r="B547" s="61">
        <f t="shared" ref="B547" ca="1" si="1227">IF(INDIRECT("減額一覧!BD"&amp;P547)=1,INDIRECT("減額一覧!AQ"&amp;P547),"")</f>
        <v>207</v>
      </c>
      <c r="C547" s="45">
        <f ca="1">IF(B547="","",INDIRECT("減額一覧!C"&amp;$P547))</f>
        <v>385006000</v>
      </c>
      <c r="D547" s="79" t="str">
        <f ca="1">IF($B547="","",INDIRECT("減額一覧!G"&amp;$P547))</f>
        <v>北川　昭</v>
      </c>
      <c r="E547" s="19">
        <f ca="1">IF(B547="","",INDIRECT("減額一覧!H"&amp;P547))</f>
        <v>20</v>
      </c>
      <c r="F547" s="19">
        <f ca="1">IF($B547="","",INDIRECT("減額一覧!AX"&amp;P547))</f>
        <v>15</v>
      </c>
      <c r="G547" s="20">
        <f ca="1">IF($B547="","",INDIRECT("減額一覧!AY"&amp;P547))</f>
        <v>3481</v>
      </c>
      <c r="H547" s="20">
        <f ca="1">IF($B547="","",INDIRECT("減額一覧!AZ"&amp;P547))</f>
        <v>0</v>
      </c>
      <c r="I547" s="32">
        <f ca="1">IF(B547="","",IF(INDIRECT("減額一覧!BO"&amp;P547)=0.08,0.08,0.1))</f>
        <v>0.1</v>
      </c>
      <c r="J547" s="52"/>
      <c r="K547" s="95" t="str">
        <f t="shared" ca="1" si="1184"/>
        <v>都祁</v>
      </c>
      <c r="L547" s="58" t="str">
        <f t="shared" ca="1" si="1146"/>
        <v/>
      </c>
      <c r="N547" s="113" t="str">
        <f t="shared" ca="1" si="1220"/>
        <v>都祁</v>
      </c>
      <c r="O547" s="114">
        <f t="shared" ref="O547" ca="1" si="1228">IF(B547="","",IF(INDIRECT("減額一覧!BO"&amp;P547)=0.08,0.08,0.1))</f>
        <v>0.1</v>
      </c>
      <c r="P547" s="38">
        <v>111</v>
      </c>
      <c r="Q547" s="38">
        <f t="shared" ca="1" si="1222"/>
        <v>1</v>
      </c>
      <c r="R547" s="38" t="str">
        <f t="shared" ca="1" si="1222"/>
        <v/>
      </c>
      <c r="S547" s="66" t="str">
        <f t="shared" ca="1" si="1148"/>
        <v>385</v>
      </c>
      <c r="T547" s="105" t="str">
        <f t="shared" ca="1" si="1149"/>
        <v/>
      </c>
    </row>
    <row r="548" spans="1:20" ht="20.25" hidden="1" thickTop="1" thickBot="1">
      <c r="B548" s="64"/>
      <c r="C548" s="41" t="str">
        <f>IF(B548="","",減額一覧!C544)</f>
        <v/>
      </c>
      <c r="D548" s="43"/>
      <c r="E548" s="21"/>
      <c r="F548" s="22" t="s">
        <v>69</v>
      </c>
      <c r="G548" s="23">
        <f t="shared" ref="G548:H548" si="1229">SUBTOTAL(9,G544:G547)</f>
        <v>0</v>
      </c>
      <c r="H548" s="23">
        <f t="shared" si="1229"/>
        <v>0</v>
      </c>
      <c r="I548" s="30"/>
      <c r="J548" s="53"/>
      <c r="K548" s="96" t="str">
        <f t="shared" si="1184"/>
        <v/>
      </c>
      <c r="L548" s="59" t="str">
        <f t="shared" si="1146"/>
        <v/>
      </c>
      <c r="N548" s="108" t="str">
        <f t="shared" ref="N548" si="1230">IF(AND(G548=0,H548=0),"","小計")</f>
        <v/>
      </c>
      <c r="O548" s="108" t="str">
        <f t="shared" ref="O548" si="1231">IF(AND(G548=0,H548=0),"","小計")</f>
        <v/>
      </c>
      <c r="P548" s="38"/>
      <c r="Q548" s="38"/>
      <c r="R548" s="38"/>
      <c r="S548" s="66" t="str">
        <f t="shared" si="1148"/>
        <v/>
      </c>
      <c r="T548" s="105" t="str">
        <f t="shared" si="1149"/>
        <v/>
      </c>
    </row>
    <row r="549" spans="1:20" ht="20.25" hidden="1" thickTop="1" thickBot="1">
      <c r="A549">
        <f ca="1">IF(B549="","",INDIRECT("減額一覧!B"&amp;$P549))</f>
        <v>2005</v>
      </c>
      <c r="B549" s="61">
        <f t="shared" ref="B549" ca="1" si="1232">IF(INDIRECT("減額一覧!BA"&amp;P549)=1,INDIRECT("減額一覧!M"&amp;P549),"")</f>
        <v>208</v>
      </c>
      <c r="C549" s="36">
        <f ca="1">IF(B549="","",INDIRECT("減額一覧!C"&amp;$P549))</f>
        <v>385156000</v>
      </c>
      <c r="D549" s="78" t="str">
        <f ca="1">IF($B549="","",INDIRECT("減額一覧!G"&amp;$P549))</f>
        <v>青木　充広</v>
      </c>
      <c r="E549" s="19">
        <f ca="1">IF(B549="","",INDIRECT("減額一覧!H"&amp;P549))</f>
        <v>13</v>
      </c>
      <c r="F549" s="19">
        <f ca="1">IF($B549="","",INDIRECT("減額一覧!T"&amp;P549))</f>
        <v>42</v>
      </c>
      <c r="G549" s="20">
        <f ca="1">IF($B549="","",INDIRECT("減額一覧!U"&amp;P549))</f>
        <v>9768</v>
      </c>
      <c r="H549" s="20">
        <f ca="1">IF($B549="","",INDIRECT("減額一覧!V"&amp;P549))</f>
        <v>0</v>
      </c>
      <c r="I549" s="32">
        <f ca="1">IF(B549="","",IF(INDIRECT("減額一覧!BL"&amp;P549)=0.08,0.08,0.1))</f>
        <v>0.1</v>
      </c>
      <c r="J549" s="51" t="s">
        <v>542</v>
      </c>
      <c r="K549" s="94" t="str">
        <f t="shared" ca="1" si="1184"/>
        <v>都祁</v>
      </c>
      <c r="L549" s="56" t="str">
        <f t="shared" ca="1" si="1146"/>
        <v/>
      </c>
      <c r="N549" s="113" t="str">
        <f t="shared" ref="N549:N552" ca="1" si="1233">IF(A549="","",IF(A549&gt;3000,"月ヶ瀬",IF(A549&gt;=2000,"都祁","市内")))</f>
        <v>都祁</v>
      </c>
      <c r="O549" s="114">
        <f t="shared" ref="O549" ca="1" si="1234">IF(B549="","",IF(INDIRECT("減額一覧!BL"&amp;P549)=0.08,0.08,0.1))</f>
        <v>0.1</v>
      </c>
      <c r="P549" s="38">
        <v>112</v>
      </c>
      <c r="Q549" s="38">
        <f t="shared" ref="Q549:R552" ca="1" si="1235">IF(G549="","",IF(G549&gt;0,1,""))</f>
        <v>1</v>
      </c>
      <c r="R549" s="38" t="str">
        <f t="shared" ca="1" si="1235"/>
        <v/>
      </c>
      <c r="S549" s="66" t="str">
        <f t="shared" ca="1" si="1148"/>
        <v>385</v>
      </c>
      <c r="T549" s="105" t="str">
        <f t="shared" ca="1" si="1149"/>
        <v/>
      </c>
    </row>
    <row r="550" spans="1:20" ht="20.25" hidden="1" thickTop="1" thickBot="1">
      <c r="A550" t="str">
        <f ca="1">IF(B550="","",INDIRECT("減額一覧!B"&amp;$P550))</f>
        <v/>
      </c>
      <c r="B550" s="61" t="str">
        <f t="shared" ref="B550" ca="1" si="1236">IF(INDIRECT("減額一覧!BB"&amp;P550)=1,INDIRECT("減額一覧!W"&amp;P550),"")</f>
        <v/>
      </c>
      <c r="C550" s="44" t="str">
        <f ca="1">IF(B550="","",INDIRECT("減額一覧!C"&amp;$P550))</f>
        <v/>
      </c>
      <c r="D550" s="79" t="str">
        <f ca="1">IF($B550="","",INDIRECT("減額一覧!G"&amp;$P550))</f>
        <v/>
      </c>
      <c r="E550" s="19" t="str">
        <f ca="1">IF(B550="","",INDIRECT("減額一覧!H"&amp;P550))</f>
        <v/>
      </c>
      <c r="F550" s="19" t="str">
        <f ca="1">IF($B550="","",INDIRECT("減額一覧!AD"&amp;P550))</f>
        <v/>
      </c>
      <c r="G550" s="20" t="str">
        <f ca="1">IF($B550="","",INDIRECT("減額一覧!AE"&amp;P550))</f>
        <v/>
      </c>
      <c r="H550" s="20" t="str">
        <f ca="1">IF($B550="","",INDIRECT("減額一覧!AF"&amp;P550))</f>
        <v/>
      </c>
      <c r="I550" s="32" t="str">
        <f ca="1">IF(B550="","",IF(INDIRECT("減額一覧!BM"&amp;P550)=0.08,0.08,0.1))</f>
        <v/>
      </c>
      <c r="J550" s="52"/>
      <c r="K550" s="95" t="str">
        <f t="shared" ca="1" si="1184"/>
        <v/>
      </c>
      <c r="L550" s="58" t="str">
        <f t="shared" ca="1" si="1146"/>
        <v/>
      </c>
      <c r="N550" s="113" t="str">
        <f t="shared" ca="1" si="1233"/>
        <v/>
      </c>
      <c r="O550" s="114" t="str">
        <f t="shared" ref="O550" ca="1" si="1237">IF(B550="","",IF(INDIRECT("減額一覧!BM"&amp;P550)=0.08,0.08,0.1))</f>
        <v/>
      </c>
      <c r="P550" s="38">
        <v>112</v>
      </c>
      <c r="Q550" s="38" t="str">
        <f t="shared" ca="1" si="1235"/>
        <v/>
      </c>
      <c r="R550" s="38" t="str">
        <f t="shared" ca="1" si="1235"/>
        <v/>
      </c>
      <c r="S550" s="66" t="str">
        <f t="shared" ca="1" si="1148"/>
        <v/>
      </c>
      <c r="T550" s="105" t="str">
        <f t="shared" ca="1" si="1149"/>
        <v/>
      </c>
    </row>
    <row r="551" spans="1:20" ht="20.25" hidden="1" thickTop="1" thickBot="1">
      <c r="A551" t="str">
        <f ca="1">IF(B551="","",INDIRECT("減額一覧!B"&amp;$P551))</f>
        <v/>
      </c>
      <c r="B551" s="61" t="str">
        <f t="shared" ref="B551" ca="1" si="1238">IF(INDIRECT("減額一覧!BC"&amp;P551)=1,INDIRECT("減額一覧!AG"&amp;P551),"")</f>
        <v/>
      </c>
      <c r="C551" s="36" t="str">
        <f ca="1">IF(B551="","",INDIRECT("減額一覧!C"&amp;$P551))</f>
        <v/>
      </c>
      <c r="D551" s="80" t="str">
        <f ca="1">IF($B551="","",INDIRECT("減額一覧!G"&amp;$P551))</f>
        <v/>
      </c>
      <c r="E551" s="19" t="str">
        <f ca="1">IF(B551="","",INDIRECT("減額一覧!H"&amp;P551))</f>
        <v/>
      </c>
      <c r="F551" s="19" t="str">
        <f ca="1">IF($B551="","",INDIRECT("減額一覧!AN"&amp;P551))</f>
        <v/>
      </c>
      <c r="G551" s="20" t="str">
        <f ca="1">IF($B551="","",INDIRECT("減額一覧!AO"&amp;P551))</f>
        <v/>
      </c>
      <c r="H551" s="20" t="str">
        <f ca="1">IF($B551="","",INDIRECT("減額一覧!AP"&amp;P551))</f>
        <v/>
      </c>
      <c r="I551" s="32" t="str">
        <f ca="1">IF(B551="","",IF(INDIRECT("減額一覧!BN"&amp;P551)=0.08,0.08,0.1))</f>
        <v/>
      </c>
      <c r="J551" s="52"/>
      <c r="K551" s="95" t="str">
        <f t="shared" ca="1" si="1184"/>
        <v/>
      </c>
      <c r="L551" s="58" t="str">
        <f t="shared" ca="1" si="1146"/>
        <v/>
      </c>
      <c r="N551" s="113" t="str">
        <f t="shared" ca="1" si="1233"/>
        <v/>
      </c>
      <c r="O551" s="114" t="str">
        <f t="shared" ref="O551" ca="1" si="1239">IF(B551="","",IF(INDIRECT("減額一覧!BN"&amp;P551)=0.08,0.08,0.1))</f>
        <v/>
      </c>
      <c r="P551" s="38">
        <v>112</v>
      </c>
      <c r="Q551" s="38" t="str">
        <f t="shared" ca="1" si="1235"/>
        <v/>
      </c>
      <c r="R551" s="38" t="str">
        <f t="shared" ca="1" si="1235"/>
        <v/>
      </c>
      <c r="S551" s="66" t="str">
        <f t="shared" ca="1" si="1148"/>
        <v/>
      </c>
      <c r="T551" s="105" t="str">
        <f t="shared" ca="1" si="1149"/>
        <v/>
      </c>
    </row>
    <row r="552" spans="1:20" ht="20.25" hidden="1" thickTop="1" thickBot="1">
      <c r="A552" t="str">
        <f ca="1">IF(B552="","",INDIRECT("減額一覧!B"&amp;$P552))</f>
        <v/>
      </c>
      <c r="B552" s="61" t="str">
        <f t="shared" ref="B552" ca="1" si="1240">IF(INDIRECT("減額一覧!BD"&amp;P552)=1,INDIRECT("減額一覧!AQ"&amp;P552),"")</f>
        <v/>
      </c>
      <c r="C552" s="45" t="str">
        <f ca="1">IF(B552="","",INDIRECT("減額一覧!C"&amp;$P552))</f>
        <v/>
      </c>
      <c r="D552" s="79" t="str">
        <f ca="1">IF($B552="","",INDIRECT("減額一覧!G"&amp;$P552))</f>
        <v/>
      </c>
      <c r="E552" s="19" t="str">
        <f ca="1">IF(B552="","",INDIRECT("減額一覧!H"&amp;P552))</f>
        <v/>
      </c>
      <c r="F552" s="19" t="str">
        <f ca="1">IF($B552="","",INDIRECT("減額一覧!AX"&amp;P552))</f>
        <v/>
      </c>
      <c r="G552" s="20" t="str">
        <f ca="1">IF($B552="","",INDIRECT("減額一覧!AY"&amp;P552))</f>
        <v/>
      </c>
      <c r="H552" s="20" t="str">
        <f ca="1">IF($B552="","",INDIRECT("減額一覧!AZ"&amp;P552))</f>
        <v/>
      </c>
      <c r="I552" s="32" t="str">
        <f ca="1">IF(B552="","",IF(INDIRECT("減額一覧!BO"&amp;P552)=0.08,0.08,0.1))</f>
        <v/>
      </c>
      <c r="J552" s="52"/>
      <c r="K552" s="95" t="str">
        <f t="shared" ca="1" si="1184"/>
        <v/>
      </c>
      <c r="L552" s="58" t="str">
        <f t="shared" ca="1" si="1146"/>
        <v/>
      </c>
      <c r="N552" s="113" t="str">
        <f t="shared" ca="1" si="1233"/>
        <v/>
      </c>
      <c r="O552" s="114" t="str">
        <f t="shared" ref="O552" ca="1" si="1241">IF(B552="","",IF(INDIRECT("減額一覧!BO"&amp;P552)=0.08,0.08,0.1))</f>
        <v/>
      </c>
      <c r="P552" s="38">
        <v>112</v>
      </c>
      <c r="Q552" s="38" t="str">
        <f t="shared" ca="1" si="1235"/>
        <v/>
      </c>
      <c r="R552" s="38" t="str">
        <f t="shared" ca="1" si="1235"/>
        <v/>
      </c>
      <c r="S552" s="66" t="str">
        <f t="shared" ca="1" si="1148"/>
        <v/>
      </c>
      <c r="T552" s="105" t="str">
        <f t="shared" ca="1" si="1149"/>
        <v/>
      </c>
    </row>
    <row r="553" spans="1:20" ht="20.25" hidden="1" thickTop="1" thickBot="1">
      <c r="B553" s="64"/>
      <c r="C553" s="41" t="str">
        <f>IF(B553="","",減額一覧!C549)</f>
        <v/>
      </c>
      <c r="D553" s="43"/>
      <c r="E553" s="21"/>
      <c r="F553" s="22" t="s">
        <v>69</v>
      </c>
      <c r="G553" s="23">
        <f t="shared" ref="G553:H553" si="1242">SUBTOTAL(9,G549:G552)</f>
        <v>0</v>
      </c>
      <c r="H553" s="23">
        <f t="shared" si="1242"/>
        <v>0</v>
      </c>
      <c r="I553" s="30"/>
      <c r="J553" s="53"/>
      <c r="K553" s="96" t="str">
        <f t="shared" si="1184"/>
        <v/>
      </c>
      <c r="L553" s="59" t="str">
        <f t="shared" si="1146"/>
        <v/>
      </c>
      <c r="N553" s="108" t="str">
        <f t="shared" ref="N553" si="1243">IF(AND(G553=0,H553=0),"","小計")</f>
        <v/>
      </c>
      <c r="O553" s="108" t="str">
        <f t="shared" ref="O553" si="1244">IF(AND(G553=0,H553=0),"","小計")</f>
        <v/>
      </c>
      <c r="P553" s="38"/>
      <c r="Q553" s="38"/>
      <c r="R553" s="38"/>
      <c r="S553" s="66" t="str">
        <f t="shared" si="1148"/>
        <v/>
      </c>
      <c r="T553" s="105" t="str">
        <f t="shared" si="1149"/>
        <v/>
      </c>
    </row>
    <row r="554" spans="1:20" ht="20.25" hidden="1" thickTop="1" thickBot="1">
      <c r="A554">
        <f ca="1">IF(B554="","",INDIRECT("減額一覧!B"&amp;$P554))</f>
        <v>3003</v>
      </c>
      <c r="B554" s="61">
        <f t="shared" ref="B554" ca="1" si="1245">IF(INDIRECT("減額一覧!BA"&amp;P554)=1,INDIRECT("減額一覧!M"&amp;P554),"")</f>
        <v>112</v>
      </c>
      <c r="C554" s="36">
        <f ca="1">IF(B554="","",INDIRECT("減額一覧!C"&amp;$P554))</f>
        <v>389316000</v>
      </c>
      <c r="D554" s="78" t="str">
        <f ca="1">IF($B554="","",INDIRECT("減額一覧!G"&amp;$P554))</f>
        <v>福岡　嘉人</v>
      </c>
      <c r="E554" s="19">
        <f ca="1">IF(B554="","",INDIRECT("減額一覧!H"&amp;P554))</f>
        <v>25</v>
      </c>
      <c r="F554" s="19">
        <f ca="1">IF($B554="","",INDIRECT("減額一覧!T"&amp;P554))</f>
        <v>10</v>
      </c>
      <c r="G554" s="20">
        <f ca="1">IF($B554="","",INDIRECT("減額一覧!U"&amp;P554))</f>
        <v>2249</v>
      </c>
      <c r="H554" s="20">
        <f ca="1">IF($B554="","",INDIRECT("減額一覧!V"&amp;P554))</f>
        <v>1180</v>
      </c>
      <c r="I554" s="32">
        <f ca="1">IF(B554="","",IF(INDIRECT("減額一覧!BL"&amp;P554)=0.08,0.08,0.1))</f>
        <v>0.1</v>
      </c>
      <c r="J554" s="51" t="s">
        <v>515</v>
      </c>
      <c r="K554" s="94" t="str">
        <f t="shared" ca="1" si="1184"/>
        <v>月ヶ瀬</v>
      </c>
      <c r="L554" s="56" t="str">
        <f t="shared" ca="1" si="1146"/>
        <v>農集</v>
      </c>
      <c r="N554" s="113" t="str">
        <f t="shared" ref="N554:N557" ca="1" si="1246">IF(A554="","",IF(A554&gt;3000,"月ヶ瀬",IF(A554&gt;=2000,"都祁","市内")))</f>
        <v>月ヶ瀬</v>
      </c>
      <c r="O554" s="114">
        <f t="shared" ref="O554" ca="1" si="1247">IF(B554="","",IF(INDIRECT("減額一覧!BL"&amp;P554)=0.08,0.08,0.1))</f>
        <v>0.1</v>
      </c>
      <c r="P554" s="38">
        <v>113</v>
      </c>
      <c r="Q554" s="38">
        <f t="shared" ref="Q554:R557" ca="1" si="1248">IF(G554="","",IF(G554&gt;0,1,""))</f>
        <v>1</v>
      </c>
      <c r="R554" s="38">
        <f t="shared" ca="1" si="1248"/>
        <v>1</v>
      </c>
      <c r="S554" s="66" t="str">
        <f t="shared" ca="1" si="1148"/>
        <v>389</v>
      </c>
      <c r="T554" s="105">
        <f t="shared" ca="1" si="1149"/>
        <v>1180</v>
      </c>
    </row>
    <row r="555" spans="1:20" ht="20.25" hidden="1" thickTop="1" thickBot="1">
      <c r="A555">
        <f ca="1">IF(B555="","",INDIRECT("減額一覧!B"&amp;$P555))</f>
        <v>3003</v>
      </c>
      <c r="B555" s="61">
        <f t="shared" ref="B555" ca="1" si="1249">IF(INDIRECT("減額一覧!BB"&amp;P555)=1,INDIRECT("減額一覧!W"&amp;P555),"")</f>
        <v>201</v>
      </c>
      <c r="C555" s="44">
        <f ca="1">IF(B555="","",INDIRECT("減額一覧!C"&amp;$P555))</f>
        <v>389316000</v>
      </c>
      <c r="D555" s="79" t="str">
        <f ca="1">IF($B555="","",INDIRECT("減額一覧!G"&amp;$P555))</f>
        <v>福岡　嘉人</v>
      </c>
      <c r="E555" s="19">
        <f ca="1">IF(B555="","",INDIRECT("減額一覧!H"&amp;P555))</f>
        <v>25</v>
      </c>
      <c r="F555" s="19">
        <f ca="1">IF($B555="","",INDIRECT("減額一覧!AD"&amp;P555))</f>
        <v>11</v>
      </c>
      <c r="G555" s="20">
        <f ca="1">IF($B555="","",INDIRECT("減額一覧!AE"&amp;P555))</f>
        <v>2486</v>
      </c>
      <c r="H555" s="20">
        <f ca="1">IF($B555="","",INDIRECT("減額一覧!AF"&amp;P555))</f>
        <v>1298</v>
      </c>
      <c r="I555" s="32">
        <f ca="1">IF(B555="","",IF(INDIRECT("減額一覧!BM"&amp;P555)=0.08,0.08,0.1))</f>
        <v>0.1</v>
      </c>
      <c r="J555" s="52"/>
      <c r="K555" s="95" t="str">
        <f t="shared" ca="1" si="1184"/>
        <v>月ヶ瀬</v>
      </c>
      <c r="L555" s="58" t="str">
        <f t="shared" ca="1" si="1146"/>
        <v>農集</v>
      </c>
      <c r="N555" s="113" t="str">
        <f t="shared" ca="1" si="1246"/>
        <v>月ヶ瀬</v>
      </c>
      <c r="O555" s="114">
        <f t="shared" ref="O555" ca="1" si="1250">IF(B555="","",IF(INDIRECT("減額一覧!BM"&amp;P555)=0.08,0.08,0.1))</f>
        <v>0.1</v>
      </c>
      <c r="P555" s="38">
        <v>113</v>
      </c>
      <c r="Q555" s="38">
        <f t="shared" ca="1" si="1248"/>
        <v>1</v>
      </c>
      <c r="R555" s="38">
        <f t="shared" ca="1" si="1248"/>
        <v>1</v>
      </c>
      <c r="S555" s="66" t="str">
        <f t="shared" ca="1" si="1148"/>
        <v>389</v>
      </c>
      <c r="T555" s="105">
        <f t="shared" ca="1" si="1149"/>
        <v>1298</v>
      </c>
    </row>
    <row r="556" spans="1:20" ht="20.25" hidden="1" thickTop="1" thickBot="1">
      <c r="A556">
        <f ca="1">IF(B556="","",INDIRECT("減額一覧!B"&amp;$P556))</f>
        <v>3003</v>
      </c>
      <c r="B556" s="61">
        <f t="shared" ref="B556" ca="1" si="1251">IF(INDIRECT("減額一覧!BC"&amp;P556)=1,INDIRECT("減額一覧!AG"&amp;P556),"")</f>
        <v>202</v>
      </c>
      <c r="C556" s="36">
        <f ca="1">IF(B556="","",INDIRECT("減額一覧!C"&amp;$P556))</f>
        <v>389316000</v>
      </c>
      <c r="D556" s="80" t="str">
        <f ca="1">IF($B556="","",INDIRECT("減額一覧!G"&amp;$P556))</f>
        <v>福岡　嘉人</v>
      </c>
      <c r="E556" s="19">
        <f ca="1">IF(B556="","",INDIRECT("減額一覧!H"&amp;P556))</f>
        <v>25</v>
      </c>
      <c r="F556" s="19">
        <f ca="1">IF($B556="","",INDIRECT("減額一覧!AN"&amp;P556))</f>
        <v>13</v>
      </c>
      <c r="G556" s="20">
        <f ca="1">IF($B556="","",INDIRECT("減額一覧!AO"&amp;P556))</f>
        <v>2959</v>
      </c>
      <c r="H556" s="20">
        <f ca="1">IF($B556="","",INDIRECT("減額一覧!AP"&amp;P556))</f>
        <v>1534</v>
      </c>
      <c r="I556" s="32">
        <f ca="1">IF(B556="","",IF(INDIRECT("減額一覧!BN"&amp;P556)=0.08,0.08,0.1))</f>
        <v>0.1</v>
      </c>
      <c r="J556" s="52"/>
      <c r="K556" s="95" t="str">
        <f t="shared" ca="1" si="1184"/>
        <v>月ヶ瀬</v>
      </c>
      <c r="L556" s="58" t="str">
        <f t="shared" ca="1" si="1146"/>
        <v>農集</v>
      </c>
      <c r="N556" s="113" t="str">
        <f t="shared" ca="1" si="1246"/>
        <v>月ヶ瀬</v>
      </c>
      <c r="O556" s="114">
        <f t="shared" ref="O556" ca="1" si="1252">IF(B556="","",IF(INDIRECT("減額一覧!BN"&amp;P556)=0.08,0.08,0.1))</f>
        <v>0.1</v>
      </c>
      <c r="P556" s="38">
        <v>113</v>
      </c>
      <c r="Q556" s="38">
        <f t="shared" ca="1" si="1248"/>
        <v>1</v>
      </c>
      <c r="R556" s="38">
        <f t="shared" ca="1" si="1248"/>
        <v>1</v>
      </c>
      <c r="S556" s="66" t="str">
        <f t="shared" ca="1" si="1148"/>
        <v>389</v>
      </c>
      <c r="T556" s="105">
        <f t="shared" ca="1" si="1149"/>
        <v>1534</v>
      </c>
    </row>
    <row r="557" spans="1:20" ht="20.25" hidden="1" thickTop="1" thickBot="1">
      <c r="A557">
        <f ca="1">IF(B557="","",INDIRECT("減額一覧!B"&amp;$P557))</f>
        <v>3003</v>
      </c>
      <c r="B557" s="61">
        <f t="shared" ref="B557" ca="1" si="1253">IF(INDIRECT("減額一覧!BD"&amp;P557)=1,INDIRECT("減額一覧!AQ"&amp;P557),"")</f>
        <v>203</v>
      </c>
      <c r="C557" s="45">
        <f ca="1">IF(B557="","",INDIRECT("減額一覧!C"&amp;$P557))</f>
        <v>389316000</v>
      </c>
      <c r="D557" s="79" t="str">
        <f ca="1">IF($B557="","",INDIRECT("減額一覧!G"&amp;$P557))</f>
        <v>福岡　嘉人</v>
      </c>
      <c r="E557" s="19">
        <f ca="1">IF(B557="","",INDIRECT("減額一覧!H"&amp;P557))</f>
        <v>25</v>
      </c>
      <c r="F557" s="19">
        <f ca="1">IF($B557="","",INDIRECT("減額一覧!AX"&amp;P557))</f>
        <v>12</v>
      </c>
      <c r="G557" s="20">
        <f ca="1">IF($B557="","",INDIRECT("減額一覧!AY"&amp;P557))</f>
        <v>2739</v>
      </c>
      <c r="H557" s="20">
        <f ca="1">IF($B557="","",INDIRECT("減額一覧!AZ"&amp;P557))</f>
        <v>1416</v>
      </c>
      <c r="I557" s="32">
        <f ca="1">IF(B557="","",IF(INDIRECT("減額一覧!BO"&amp;P557)=0.08,0.08,0.1))</f>
        <v>0.1</v>
      </c>
      <c r="J557" s="52" t="s">
        <v>515</v>
      </c>
      <c r="K557" s="95" t="str">
        <f t="shared" ca="1" si="1184"/>
        <v>月ヶ瀬</v>
      </c>
      <c r="L557" s="58" t="str">
        <f t="shared" ca="1" si="1146"/>
        <v>農集</v>
      </c>
      <c r="N557" s="113" t="str">
        <f t="shared" ca="1" si="1246"/>
        <v>月ヶ瀬</v>
      </c>
      <c r="O557" s="114">
        <f t="shared" ref="O557" ca="1" si="1254">IF(B557="","",IF(INDIRECT("減額一覧!BO"&amp;P557)=0.08,0.08,0.1))</f>
        <v>0.1</v>
      </c>
      <c r="P557" s="38">
        <v>113</v>
      </c>
      <c r="Q557" s="38">
        <f t="shared" ca="1" si="1248"/>
        <v>1</v>
      </c>
      <c r="R557" s="38">
        <f t="shared" ca="1" si="1248"/>
        <v>1</v>
      </c>
      <c r="S557" s="66" t="str">
        <f t="shared" ca="1" si="1148"/>
        <v>389</v>
      </c>
      <c r="T557" s="105">
        <f t="shared" ca="1" si="1149"/>
        <v>1416</v>
      </c>
    </row>
    <row r="558" spans="1:20" ht="20.25" hidden="1" thickTop="1" thickBot="1">
      <c r="B558" s="64"/>
      <c r="C558" s="41" t="str">
        <f>IF(B558="","",減額一覧!C554)</f>
        <v/>
      </c>
      <c r="D558" s="43"/>
      <c r="E558" s="21"/>
      <c r="F558" s="22" t="s">
        <v>69</v>
      </c>
      <c r="G558" s="23">
        <f t="shared" ref="G558:H558" si="1255">SUBTOTAL(9,G554:G557)</f>
        <v>0</v>
      </c>
      <c r="H558" s="23">
        <f t="shared" si="1255"/>
        <v>0</v>
      </c>
      <c r="I558" s="30"/>
      <c r="J558" s="53"/>
      <c r="K558" s="96" t="str">
        <f t="shared" si="1184"/>
        <v/>
      </c>
      <c r="L558" s="59" t="str">
        <f t="shared" si="1146"/>
        <v/>
      </c>
      <c r="N558" s="108" t="str">
        <f t="shared" ref="N558" si="1256">IF(AND(G558=0,H558=0),"","小計")</f>
        <v/>
      </c>
      <c r="O558" s="108" t="str">
        <f t="shared" ref="O558" si="1257">IF(AND(G558=0,H558=0),"","小計")</f>
        <v/>
      </c>
      <c r="P558" s="38"/>
      <c r="Q558" s="38"/>
      <c r="R558" s="38"/>
      <c r="S558" s="66" t="str">
        <f t="shared" si="1148"/>
        <v/>
      </c>
      <c r="T558" s="105" t="str">
        <f t="shared" si="1149"/>
        <v/>
      </c>
    </row>
    <row r="559" spans="1:20" ht="20.25" hidden="1" thickTop="1" thickBot="1">
      <c r="A559" t="str">
        <f ca="1">IF(B559="","",INDIRECT("減額一覧!B"&amp;$P559))</f>
        <v/>
      </c>
      <c r="B559" s="61" t="str">
        <f t="shared" ref="B559" ca="1" si="1258">IF(INDIRECT("減額一覧!BA"&amp;P559)=1,INDIRECT("減額一覧!M"&amp;P559),"")</f>
        <v/>
      </c>
      <c r="C559" s="36" t="str">
        <f ca="1">IF(B559="","",INDIRECT("減額一覧!C"&amp;$P559))</f>
        <v/>
      </c>
      <c r="D559" s="78" t="str">
        <f ca="1">IF($B559="","",INDIRECT("減額一覧!G"&amp;$P559))</f>
        <v/>
      </c>
      <c r="E559" s="19" t="str">
        <f ca="1">IF(B559="","",INDIRECT("減額一覧!H"&amp;P559))</f>
        <v/>
      </c>
      <c r="F559" s="19" t="str">
        <f ca="1">IF($B559="","",INDIRECT("減額一覧!T"&amp;P559))</f>
        <v/>
      </c>
      <c r="G559" s="20" t="str">
        <f ca="1">IF($B559="","",INDIRECT("減額一覧!U"&amp;P559))</f>
        <v/>
      </c>
      <c r="H559" s="20" t="str">
        <f ca="1">IF($B559="","",INDIRECT("減額一覧!V"&amp;P559))</f>
        <v/>
      </c>
      <c r="I559" s="32" t="str">
        <f ca="1">IF(B559="","",IF(INDIRECT("減額一覧!BL"&amp;P559)=0.08,0.08,0.1))</f>
        <v/>
      </c>
      <c r="J559" s="51"/>
      <c r="K559" s="94" t="str">
        <f t="shared" ca="1" si="1184"/>
        <v/>
      </c>
      <c r="L559" s="56" t="str">
        <f t="shared" ca="1" si="1146"/>
        <v/>
      </c>
      <c r="N559" s="113" t="str">
        <f t="shared" ref="N559:N562" ca="1" si="1259">IF(A559="","",IF(A559&gt;3000,"月ヶ瀬",IF(A559&gt;=2000,"都祁","市内")))</f>
        <v/>
      </c>
      <c r="O559" s="114" t="str">
        <f t="shared" ref="O559" ca="1" si="1260">IF(B559="","",IF(INDIRECT("減額一覧!BL"&amp;P559)=0.08,0.08,0.1))</f>
        <v/>
      </c>
      <c r="P559" s="38">
        <v>114</v>
      </c>
      <c r="Q559" s="38" t="str">
        <f t="shared" ref="Q559:R562" ca="1" si="1261">IF(G559="","",IF(G559&gt;0,1,""))</f>
        <v/>
      </c>
      <c r="R559" s="38" t="str">
        <f t="shared" ca="1" si="1261"/>
        <v/>
      </c>
      <c r="S559" s="66" t="str">
        <f t="shared" ca="1" si="1148"/>
        <v/>
      </c>
      <c r="T559" s="105" t="str">
        <f t="shared" ca="1" si="1149"/>
        <v/>
      </c>
    </row>
    <row r="560" spans="1:20" ht="20.25" hidden="1" thickTop="1" thickBot="1">
      <c r="A560" t="str">
        <f ca="1">IF(B560="","",INDIRECT("減額一覧!B"&amp;$P560))</f>
        <v/>
      </c>
      <c r="B560" s="61" t="str">
        <f t="shared" ref="B560" ca="1" si="1262">IF(INDIRECT("減額一覧!BB"&amp;P560)=1,INDIRECT("減額一覧!W"&amp;P560),"")</f>
        <v/>
      </c>
      <c r="C560" s="44" t="str">
        <f ca="1">IF(B560="","",INDIRECT("減額一覧!C"&amp;$P560))</f>
        <v/>
      </c>
      <c r="D560" s="79" t="str">
        <f ca="1">IF($B560="","",INDIRECT("減額一覧!G"&amp;$P560))</f>
        <v/>
      </c>
      <c r="E560" s="19" t="str">
        <f ca="1">IF(B560="","",INDIRECT("減額一覧!H"&amp;P560))</f>
        <v/>
      </c>
      <c r="F560" s="19" t="str">
        <f ca="1">IF($B560="","",INDIRECT("減額一覧!AD"&amp;P560))</f>
        <v/>
      </c>
      <c r="G560" s="20" t="str">
        <f ca="1">IF($B560="","",INDIRECT("減額一覧!AE"&amp;P560))</f>
        <v/>
      </c>
      <c r="H560" s="20" t="str">
        <f ca="1">IF($B560="","",INDIRECT("減額一覧!AF"&amp;P560))</f>
        <v/>
      </c>
      <c r="I560" s="32" t="str">
        <f ca="1">IF(B560="","",IF(INDIRECT("減額一覧!BM"&amp;P560)=0.08,0.08,0.1))</f>
        <v/>
      </c>
      <c r="J560" s="52"/>
      <c r="K560" s="95" t="str">
        <f t="shared" ca="1" si="1184"/>
        <v/>
      </c>
      <c r="L560" s="58" t="str">
        <f t="shared" ca="1" si="1146"/>
        <v/>
      </c>
      <c r="N560" s="113" t="str">
        <f t="shared" ca="1" si="1259"/>
        <v/>
      </c>
      <c r="O560" s="114" t="str">
        <f t="shared" ref="O560" ca="1" si="1263">IF(B560="","",IF(INDIRECT("減額一覧!BM"&amp;P560)=0.08,0.08,0.1))</f>
        <v/>
      </c>
      <c r="P560" s="38">
        <v>114</v>
      </c>
      <c r="Q560" s="38" t="str">
        <f t="shared" ca="1" si="1261"/>
        <v/>
      </c>
      <c r="R560" s="38" t="str">
        <f t="shared" ca="1" si="1261"/>
        <v/>
      </c>
      <c r="S560" s="66" t="str">
        <f t="shared" ca="1" si="1148"/>
        <v/>
      </c>
      <c r="T560" s="105" t="str">
        <f t="shared" ca="1" si="1149"/>
        <v/>
      </c>
    </row>
    <row r="561" spans="1:20" ht="20.25" hidden="1" thickTop="1" thickBot="1">
      <c r="A561" t="str">
        <f ca="1">IF(B561="","",INDIRECT("減額一覧!B"&amp;$P561))</f>
        <v/>
      </c>
      <c r="B561" s="61" t="str">
        <f t="shared" ref="B561" ca="1" si="1264">IF(INDIRECT("減額一覧!BC"&amp;P561)=1,INDIRECT("減額一覧!AG"&amp;P561),"")</f>
        <v/>
      </c>
      <c r="C561" s="36" t="str">
        <f ca="1">IF(B561="","",INDIRECT("減額一覧!C"&amp;$P561))</f>
        <v/>
      </c>
      <c r="D561" s="80" t="str">
        <f ca="1">IF($B561="","",INDIRECT("減額一覧!G"&amp;$P561))</f>
        <v/>
      </c>
      <c r="E561" s="19" t="str">
        <f ca="1">IF(B561="","",INDIRECT("減額一覧!H"&amp;P561))</f>
        <v/>
      </c>
      <c r="F561" s="19" t="str">
        <f ca="1">IF($B561="","",INDIRECT("減額一覧!AN"&amp;P561))</f>
        <v/>
      </c>
      <c r="G561" s="20" t="str">
        <f ca="1">IF($B561="","",INDIRECT("減額一覧!AO"&amp;P561))</f>
        <v/>
      </c>
      <c r="H561" s="20" t="str">
        <f ca="1">IF($B561="","",INDIRECT("減額一覧!AP"&amp;P561))</f>
        <v/>
      </c>
      <c r="I561" s="32" t="str">
        <f ca="1">IF(B561="","",IF(INDIRECT("減額一覧!BN"&amp;P561)=0.08,0.08,0.1))</f>
        <v/>
      </c>
      <c r="J561" s="52"/>
      <c r="K561" s="95" t="str">
        <f t="shared" ca="1" si="1184"/>
        <v/>
      </c>
      <c r="L561" s="58" t="str">
        <f t="shared" ca="1" si="1146"/>
        <v/>
      </c>
      <c r="N561" s="113" t="str">
        <f t="shared" ca="1" si="1259"/>
        <v/>
      </c>
      <c r="O561" s="114" t="str">
        <f t="shared" ref="O561" ca="1" si="1265">IF(B561="","",IF(INDIRECT("減額一覧!BN"&amp;P561)=0.08,0.08,0.1))</f>
        <v/>
      </c>
      <c r="P561" s="38">
        <v>114</v>
      </c>
      <c r="Q561" s="38" t="str">
        <f t="shared" ca="1" si="1261"/>
        <v/>
      </c>
      <c r="R561" s="38" t="str">
        <f t="shared" ca="1" si="1261"/>
        <v/>
      </c>
      <c r="S561" s="66" t="str">
        <f t="shared" ca="1" si="1148"/>
        <v/>
      </c>
      <c r="T561" s="105" t="str">
        <f t="shared" ca="1" si="1149"/>
        <v/>
      </c>
    </row>
    <row r="562" spans="1:20" ht="20.25" hidden="1" thickTop="1" thickBot="1">
      <c r="A562" t="str">
        <f ca="1">IF(B562="","",INDIRECT("減額一覧!B"&amp;$P562))</f>
        <v/>
      </c>
      <c r="B562" s="61" t="str">
        <f t="shared" ref="B562" ca="1" si="1266">IF(INDIRECT("減額一覧!BD"&amp;P562)=1,INDIRECT("減額一覧!AQ"&amp;P562),"")</f>
        <v/>
      </c>
      <c r="C562" s="45" t="str">
        <f ca="1">IF(B562="","",INDIRECT("減額一覧!C"&amp;$P562))</f>
        <v/>
      </c>
      <c r="D562" s="79" t="str">
        <f ca="1">IF($B562="","",INDIRECT("減額一覧!G"&amp;$P562))</f>
        <v/>
      </c>
      <c r="E562" s="19" t="str">
        <f ca="1">IF(B562="","",INDIRECT("減額一覧!H"&amp;P562))</f>
        <v/>
      </c>
      <c r="F562" s="19" t="str">
        <f ca="1">IF($B562="","",INDIRECT("減額一覧!AX"&amp;P562))</f>
        <v/>
      </c>
      <c r="G562" s="20" t="str">
        <f ca="1">IF($B562="","",INDIRECT("減額一覧!AY"&amp;P562))</f>
        <v/>
      </c>
      <c r="H562" s="20" t="str">
        <f ca="1">IF($B562="","",INDIRECT("減額一覧!AZ"&amp;P562))</f>
        <v/>
      </c>
      <c r="I562" s="32" t="str">
        <f ca="1">IF(B562="","",IF(INDIRECT("減額一覧!BO"&amp;P562)=0.08,0.08,0.1))</f>
        <v/>
      </c>
      <c r="J562" s="52"/>
      <c r="K562" s="95" t="str">
        <f t="shared" ca="1" si="1184"/>
        <v/>
      </c>
      <c r="L562" s="58" t="str">
        <f t="shared" ca="1" si="1146"/>
        <v/>
      </c>
      <c r="N562" s="113" t="str">
        <f t="shared" ca="1" si="1259"/>
        <v/>
      </c>
      <c r="O562" s="114" t="str">
        <f t="shared" ref="O562" ca="1" si="1267">IF(B562="","",IF(INDIRECT("減額一覧!BO"&amp;P562)=0.08,0.08,0.1))</f>
        <v/>
      </c>
      <c r="P562" s="38">
        <v>114</v>
      </c>
      <c r="Q562" s="38" t="str">
        <f t="shared" ca="1" si="1261"/>
        <v/>
      </c>
      <c r="R562" s="38" t="str">
        <f t="shared" ca="1" si="1261"/>
        <v/>
      </c>
      <c r="S562" s="66" t="str">
        <f t="shared" ca="1" si="1148"/>
        <v/>
      </c>
      <c r="T562" s="105" t="str">
        <f t="shared" ca="1" si="1149"/>
        <v/>
      </c>
    </row>
    <row r="563" spans="1:20" ht="20.25" hidden="1" thickTop="1" thickBot="1">
      <c r="B563" s="64"/>
      <c r="C563" s="41" t="str">
        <f>IF(B563="","",減額一覧!C259)</f>
        <v/>
      </c>
      <c r="D563" s="43"/>
      <c r="E563" s="21"/>
      <c r="F563" s="22" t="s">
        <v>69</v>
      </c>
      <c r="G563" s="23">
        <f t="shared" ref="G563:H563" si="1268">SUBTOTAL(9,G559:G562)</f>
        <v>0</v>
      </c>
      <c r="H563" s="23">
        <f t="shared" si="1268"/>
        <v>0</v>
      </c>
      <c r="I563" s="30"/>
      <c r="J563" s="53"/>
      <c r="K563" s="96" t="str">
        <f t="shared" si="1184"/>
        <v/>
      </c>
      <c r="L563" s="59" t="str">
        <f t="shared" si="1146"/>
        <v/>
      </c>
      <c r="N563" s="108" t="str">
        <f t="shared" ref="N563" si="1269">IF(AND(G563=0,H563=0),"","小計")</f>
        <v/>
      </c>
      <c r="O563" s="108" t="str">
        <f t="shared" ref="O563" si="1270">IF(AND(G563=0,H563=0),"","小計")</f>
        <v/>
      </c>
      <c r="P563" s="38"/>
      <c r="Q563" s="38"/>
      <c r="R563" s="38"/>
      <c r="S563" s="66" t="str">
        <f t="shared" si="1148"/>
        <v/>
      </c>
      <c r="T563" s="105" t="str">
        <f t="shared" si="1149"/>
        <v/>
      </c>
    </row>
    <row r="564" spans="1:20" ht="20.25" hidden="1" thickTop="1" thickBot="1">
      <c r="A564" t="str">
        <f ca="1">IF(B564="","",INDIRECT("減額一覧!B"&amp;$P564))</f>
        <v/>
      </c>
      <c r="B564" s="61" t="str">
        <f t="shared" ref="B564" ca="1" si="1271">IF(INDIRECT("減額一覧!BA"&amp;P564)=1,INDIRECT("減額一覧!M"&amp;P564),"")</f>
        <v/>
      </c>
      <c r="C564" s="36" t="str">
        <f ca="1">IF(B564="","",INDIRECT("減額一覧!C"&amp;$P564))</f>
        <v/>
      </c>
      <c r="D564" s="78" t="str">
        <f ca="1">IF($B564="","",INDIRECT("減額一覧!G"&amp;$P564))</f>
        <v/>
      </c>
      <c r="E564" s="19" t="str">
        <f ca="1">IF(B564="","",INDIRECT("減額一覧!H"&amp;P564))</f>
        <v/>
      </c>
      <c r="F564" s="19" t="str">
        <f ca="1">IF($B564="","",INDIRECT("減額一覧!T"&amp;P564))</f>
        <v/>
      </c>
      <c r="G564" s="20" t="str">
        <f ca="1">IF($B564="","",INDIRECT("減額一覧!U"&amp;P564))</f>
        <v/>
      </c>
      <c r="H564" s="20" t="str">
        <f ca="1">IF($B564="","",INDIRECT("減額一覧!V"&amp;P564))</f>
        <v/>
      </c>
      <c r="I564" s="32" t="str">
        <f ca="1">IF(B564="","",IF(INDIRECT("減額一覧!BL"&amp;P564)=0.08,0.08,0.1))</f>
        <v/>
      </c>
      <c r="J564" s="51"/>
      <c r="K564" s="94" t="str">
        <f t="shared" ca="1" si="1184"/>
        <v/>
      </c>
      <c r="L564" s="56" t="str">
        <f t="shared" ca="1" si="1146"/>
        <v/>
      </c>
      <c r="N564" s="113" t="str">
        <f t="shared" ref="N564:N567" ca="1" si="1272">IF(A564="","",IF(A564&gt;3000,"月ヶ瀬",IF(A564&gt;=2000,"都祁","市内")))</f>
        <v/>
      </c>
      <c r="O564" s="114" t="str">
        <f t="shared" ref="O564" ca="1" si="1273">IF(B564="","",IF(INDIRECT("減額一覧!BL"&amp;P564)=0.08,0.08,0.1))</f>
        <v/>
      </c>
      <c r="P564" s="38">
        <v>115</v>
      </c>
      <c r="Q564" s="38" t="str">
        <f t="shared" ref="Q564:R567" ca="1" si="1274">IF(G564="","",IF(G564&gt;0,1,""))</f>
        <v/>
      </c>
      <c r="R564" s="38" t="str">
        <f t="shared" ca="1" si="1274"/>
        <v/>
      </c>
      <c r="S564" s="66" t="str">
        <f t="shared" ca="1" si="1148"/>
        <v/>
      </c>
      <c r="T564" s="105" t="str">
        <f t="shared" ca="1" si="1149"/>
        <v/>
      </c>
    </row>
    <row r="565" spans="1:20" ht="20.25" hidden="1" thickTop="1" thickBot="1">
      <c r="A565" t="str">
        <f ca="1">IF(B565="","",INDIRECT("減額一覧!B"&amp;$P565))</f>
        <v/>
      </c>
      <c r="B565" s="61" t="str">
        <f t="shared" ref="B565" ca="1" si="1275">IF(INDIRECT("減額一覧!BB"&amp;P565)=1,INDIRECT("減額一覧!W"&amp;P565),"")</f>
        <v/>
      </c>
      <c r="C565" s="44" t="str">
        <f ca="1">IF(B565="","",INDIRECT("減額一覧!C"&amp;$P565))</f>
        <v/>
      </c>
      <c r="D565" s="79" t="str">
        <f ca="1">IF($B565="","",INDIRECT("減額一覧!G"&amp;$P565))</f>
        <v/>
      </c>
      <c r="E565" s="19" t="str">
        <f ca="1">IF(B565="","",INDIRECT("減額一覧!H"&amp;P565))</f>
        <v/>
      </c>
      <c r="F565" s="19" t="str">
        <f ca="1">IF($B565="","",INDIRECT("減額一覧!AD"&amp;P565))</f>
        <v/>
      </c>
      <c r="G565" s="20" t="str">
        <f ca="1">IF($B565="","",INDIRECT("減額一覧!AE"&amp;P565))</f>
        <v/>
      </c>
      <c r="H565" s="20" t="str">
        <f ca="1">IF($B565="","",INDIRECT("減額一覧!AF"&amp;P565))</f>
        <v/>
      </c>
      <c r="I565" s="32" t="str">
        <f ca="1">IF(B565="","",IF(INDIRECT("減額一覧!BM"&amp;P565)=0.08,0.08,0.1))</f>
        <v/>
      </c>
      <c r="J565" s="52"/>
      <c r="K565" s="95" t="str">
        <f t="shared" ca="1" si="1184"/>
        <v/>
      </c>
      <c r="L565" s="58" t="str">
        <f t="shared" ca="1" si="1146"/>
        <v/>
      </c>
      <c r="N565" s="113" t="str">
        <f t="shared" ca="1" si="1272"/>
        <v/>
      </c>
      <c r="O565" s="114" t="str">
        <f t="shared" ref="O565" ca="1" si="1276">IF(B565="","",IF(INDIRECT("減額一覧!BM"&amp;P565)=0.08,0.08,0.1))</f>
        <v/>
      </c>
      <c r="P565" s="38">
        <v>115</v>
      </c>
      <c r="Q565" s="38" t="str">
        <f t="shared" ca="1" si="1274"/>
        <v/>
      </c>
      <c r="R565" s="38" t="str">
        <f t="shared" ca="1" si="1274"/>
        <v/>
      </c>
      <c r="S565" s="66" t="str">
        <f t="shared" ca="1" si="1148"/>
        <v/>
      </c>
      <c r="T565" s="105" t="str">
        <f t="shared" ca="1" si="1149"/>
        <v/>
      </c>
    </row>
    <row r="566" spans="1:20" ht="20.25" hidden="1" thickTop="1" thickBot="1">
      <c r="A566" t="str">
        <f ca="1">IF(B566="","",INDIRECT("減額一覧!B"&amp;$P566))</f>
        <v/>
      </c>
      <c r="B566" s="61" t="str">
        <f t="shared" ref="B566" ca="1" si="1277">IF(INDIRECT("減額一覧!BC"&amp;P566)=1,INDIRECT("減額一覧!AG"&amp;P566),"")</f>
        <v/>
      </c>
      <c r="C566" s="36" t="str">
        <f ca="1">IF(B566="","",INDIRECT("減額一覧!C"&amp;$P566))</f>
        <v/>
      </c>
      <c r="D566" s="80" t="str">
        <f ca="1">IF($B566="","",INDIRECT("減額一覧!G"&amp;$P566))</f>
        <v/>
      </c>
      <c r="E566" s="19" t="str">
        <f ca="1">IF(B566="","",INDIRECT("減額一覧!H"&amp;P566))</f>
        <v/>
      </c>
      <c r="F566" s="19" t="str">
        <f ca="1">IF($B566="","",INDIRECT("減額一覧!AN"&amp;P566))</f>
        <v/>
      </c>
      <c r="G566" s="20" t="str">
        <f ca="1">IF($B566="","",INDIRECT("減額一覧!AO"&amp;P566))</f>
        <v/>
      </c>
      <c r="H566" s="20" t="str">
        <f ca="1">IF($B566="","",INDIRECT("減額一覧!AP"&amp;P566))</f>
        <v/>
      </c>
      <c r="I566" s="32" t="str">
        <f ca="1">IF(B566="","",IF(INDIRECT("減額一覧!BN"&amp;P566)=0.08,0.08,0.1))</f>
        <v/>
      </c>
      <c r="J566" s="52"/>
      <c r="K566" s="95" t="str">
        <f t="shared" ca="1" si="1184"/>
        <v/>
      </c>
      <c r="L566" s="58" t="str">
        <f t="shared" ca="1" si="1146"/>
        <v/>
      </c>
      <c r="N566" s="113" t="str">
        <f t="shared" ca="1" si="1272"/>
        <v/>
      </c>
      <c r="O566" s="114" t="str">
        <f t="shared" ref="O566" ca="1" si="1278">IF(B566="","",IF(INDIRECT("減額一覧!BN"&amp;P566)=0.08,0.08,0.1))</f>
        <v/>
      </c>
      <c r="P566" s="38">
        <v>115</v>
      </c>
      <c r="Q566" s="38" t="str">
        <f t="shared" ca="1" si="1274"/>
        <v/>
      </c>
      <c r="R566" s="38" t="str">
        <f t="shared" ca="1" si="1274"/>
        <v/>
      </c>
      <c r="S566" s="66" t="str">
        <f t="shared" ca="1" si="1148"/>
        <v/>
      </c>
      <c r="T566" s="105" t="str">
        <f t="shared" ca="1" si="1149"/>
        <v/>
      </c>
    </row>
    <row r="567" spans="1:20" ht="20.25" hidden="1" thickTop="1" thickBot="1">
      <c r="A567" t="str">
        <f ca="1">IF(B567="","",INDIRECT("減額一覧!B"&amp;$P567))</f>
        <v/>
      </c>
      <c r="B567" s="61" t="str">
        <f t="shared" ref="B567" ca="1" si="1279">IF(INDIRECT("減額一覧!BD"&amp;P567)=1,INDIRECT("減額一覧!AQ"&amp;P567),"")</f>
        <v/>
      </c>
      <c r="C567" s="45" t="str">
        <f ca="1">IF(B567="","",INDIRECT("減額一覧!C"&amp;$P567))</f>
        <v/>
      </c>
      <c r="D567" s="79" t="str">
        <f ca="1">IF($B567="","",INDIRECT("減額一覧!G"&amp;$P567))</f>
        <v/>
      </c>
      <c r="E567" s="19" t="str">
        <f ca="1">IF(B567="","",INDIRECT("減額一覧!H"&amp;P567))</f>
        <v/>
      </c>
      <c r="F567" s="19" t="str">
        <f ca="1">IF($B567="","",INDIRECT("減額一覧!AX"&amp;P567))</f>
        <v/>
      </c>
      <c r="G567" s="20" t="str">
        <f ca="1">IF($B567="","",INDIRECT("減額一覧!AY"&amp;P567))</f>
        <v/>
      </c>
      <c r="H567" s="20" t="str">
        <f ca="1">IF($B567="","",INDIRECT("減額一覧!AZ"&amp;P567))</f>
        <v/>
      </c>
      <c r="I567" s="32" t="str">
        <f ca="1">IF(B567="","",IF(INDIRECT("減額一覧!BO"&amp;P567)=0.08,0.08,0.1))</f>
        <v/>
      </c>
      <c r="J567" s="52"/>
      <c r="K567" s="95" t="str">
        <f t="shared" ca="1" si="1184"/>
        <v/>
      </c>
      <c r="L567" s="58" t="str">
        <f t="shared" ca="1" si="1146"/>
        <v/>
      </c>
      <c r="N567" s="113" t="str">
        <f t="shared" ca="1" si="1272"/>
        <v/>
      </c>
      <c r="O567" s="114" t="str">
        <f t="shared" ref="O567" ca="1" si="1280">IF(B567="","",IF(INDIRECT("減額一覧!BO"&amp;P567)=0.08,0.08,0.1))</f>
        <v/>
      </c>
      <c r="P567" s="38">
        <v>115</v>
      </c>
      <c r="Q567" s="38" t="str">
        <f t="shared" ca="1" si="1274"/>
        <v/>
      </c>
      <c r="R567" s="38" t="str">
        <f t="shared" ca="1" si="1274"/>
        <v/>
      </c>
      <c r="S567" s="66" t="str">
        <f t="shared" ca="1" si="1148"/>
        <v/>
      </c>
      <c r="T567" s="105" t="str">
        <f t="shared" ca="1" si="1149"/>
        <v/>
      </c>
    </row>
    <row r="568" spans="1:20" ht="20.25" hidden="1" thickTop="1" thickBot="1">
      <c r="B568" s="64"/>
      <c r="C568" s="41" t="str">
        <f>IF(B568="","",減額一覧!C264)</f>
        <v/>
      </c>
      <c r="D568" s="43"/>
      <c r="E568" s="21"/>
      <c r="F568" s="22" t="s">
        <v>69</v>
      </c>
      <c r="G568" s="23">
        <f t="shared" ref="G568:H568" si="1281">SUBTOTAL(9,G564:G567)</f>
        <v>0</v>
      </c>
      <c r="H568" s="23">
        <f t="shared" si="1281"/>
        <v>0</v>
      </c>
      <c r="I568" s="30"/>
      <c r="J568" s="53"/>
      <c r="K568" s="96" t="str">
        <f t="shared" si="1184"/>
        <v/>
      </c>
      <c r="L568" s="59" t="str">
        <f t="shared" si="1146"/>
        <v/>
      </c>
      <c r="N568" s="108" t="str">
        <f t="shared" ref="N568" si="1282">IF(AND(G568=0,H568=0),"","小計")</f>
        <v/>
      </c>
      <c r="O568" s="108" t="str">
        <f t="shared" ref="O568" si="1283">IF(AND(G568=0,H568=0),"","小計")</f>
        <v/>
      </c>
      <c r="P568" s="38"/>
      <c r="Q568" s="38"/>
      <c r="R568" s="38"/>
      <c r="S568" s="66" t="str">
        <f t="shared" si="1148"/>
        <v/>
      </c>
      <c r="T568" s="105" t="str">
        <f t="shared" si="1149"/>
        <v/>
      </c>
    </row>
    <row r="569" spans="1:20" ht="20.25" hidden="1" thickTop="1" thickBot="1">
      <c r="A569" t="str">
        <f ca="1">IF(B569="","",INDIRECT("減額一覧!B"&amp;$P569))</f>
        <v/>
      </c>
      <c r="B569" s="61" t="str">
        <f t="shared" ref="B569" ca="1" si="1284">IF(INDIRECT("減額一覧!BA"&amp;P569)=1,INDIRECT("減額一覧!M"&amp;P569),"")</f>
        <v/>
      </c>
      <c r="C569" s="36" t="str">
        <f ca="1">IF(B569="","",INDIRECT("減額一覧!C"&amp;$P569))</f>
        <v/>
      </c>
      <c r="D569" s="78" t="str">
        <f ca="1">IF($B569="","",INDIRECT("減額一覧!G"&amp;$P569))</f>
        <v/>
      </c>
      <c r="E569" s="19" t="str">
        <f ca="1">IF(B569="","",INDIRECT("減額一覧!H"&amp;P569))</f>
        <v/>
      </c>
      <c r="F569" s="19" t="str">
        <f ca="1">IF($B569="","",INDIRECT("減額一覧!T"&amp;P569))</f>
        <v/>
      </c>
      <c r="G569" s="20" t="str">
        <f ca="1">IF($B569="","",INDIRECT("減額一覧!U"&amp;P569))</f>
        <v/>
      </c>
      <c r="H569" s="20" t="str">
        <f ca="1">IF($B569="","",INDIRECT("減額一覧!V"&amp;P569))</f>
        <v/>
      </c>
      <c r="I569" s="32" t="str">
        <f ca="1">IF(B569="","",IF(INDIRECT("減額一覧!BL"&amp;P569)=0.08,0.08,0.1))</f>
        <v/>
      </c>
      <c r="J569" s="51"/>
      <c r="K569" s="94" t="str">
        <f t="shared" ca="1" si="1184"/>
        <v/>
      </c>
      <c r="L569" s="56" t="str">
        <f t="shared" ca="1" si="1146"/>
        <v/>
      </c>
      <c r="N569" s="113" t="str">
        <f t="shared" ref="N569:N572" ca="1" si="1285">IF(A569="","",IF(A569&gt;3000,"月ヶ瀬",IF(A569&gt;=2000,"都祁","市内")))</f>
        <v/>
      </c>
      <c r="O569" s="114" t="str">
        <f t="shared" ref="O569" ca="1" si="1286">IF(B569="","",IF(INDIRECT("減額一覧!BL"&amp;P569)=0.08,0.08,0.1))</f>
        <v/>
      </c>
      <c r="P569" s="38">
        <v>116</v>
      </c>
      <c r="Q569" s="38" t="str">
        <f t="shared" ref="Q569:R572" ca="1" si="1287">IF(G569="","",IF(G569&gt;0,1,""))</f>
        <v/>
      </c>
      <c r="R569" s="38" t="str">
        <f t="shared" ca="1" si="1287"/>
        <v/>
      </c>
      <c r="S569" s="66" t="str">
        <f t="shared" ca="1" si="1148"/>
        <v/>
      </c>
      <c r="T569" s="105" t="str">
        <f t="shared" ca="1" si="1149"/>
        <v/>
      </c>
    </row>
    <row r="570" spans="1:20" ht="20.25" hidden="1" thickTop="1" thickBot="1">
      <c r="A570" t="str">
        <f ca="1">IF(B570="","",INDIRECT("減額一覧!B"&amp;$P570))</f>
        <v/>
      </c>
      <c r="B570" s="61" t="str">
        <f t="shared" ref="B570" ca="1" si="1288">IF(INDIRECT("減額一覧!BB"&amp;P570)=1,INDIRECT("減額一覧!W"&amp;P570),"")</f>
        <v/>
      </c>
      <c r="C570" s="44" t="str">
        <f ca="1">IF(B570="","",INDIRECT("減額一覧!C"&amp;$P570))</f>
        <v/>
      </c>
      <c r="D570" s="79" t="str">
        <f ca="1">IF($B570="","",INDIRECT("減額一覧!G"&amp;$P570))</f>
        <v/>
      </c>
      <c r="E570" s="19" t="str">
        <f ca="1">IF(B570="","",INDIRECT("減額一覧!H"&amp;P570))</f>
        <v/>
      </c>
      <c r="F570" s="19" t="str">
        <f ca="1">IF($B570="","",INDIRECT("減額一覧!AD"&amp;P570))</f>
        <v/>
      </c>
      <c r="G570" s="20" t="str">
        <f ca="1">IF($B570="","",INDIRECT("減額一覧!AE"&amp;P570))</f>
        <v/>
      </c>
      <c r="H570" s="20" t="str">
        <f ca="1">IF($B570="","",INDIRECT("減額一覧!AF"&amp;P570))</f>
        <v/>
      </c>
      <c r="I570" s="32" t="str">
        <f ca="1">IF(B570="","",IF(INDIRECT("減額一覧!BM"&amp;P570)=0.08,0.08,0.1))</f>
        <v/>
      </c>
      <c r="J570" s="52"/>
      <c r="K570" s="95" t="str">
        <f t="shared" ca="1" si="1184"/>
        <v/>
      </c>
      <c r="L570" s="58" t="str">
        <f t="shared" ca="1" si="1146"/>
        <v/>
      </c>
      <c r="N570" s="113" t="str">
        <f t="shared" ca="1" si="1285"/>
        <v/>
      </c>
      <c r="O570" s="114" t="str">
        <f t="shared" ref="O570" ca="1" si="1289">IF(B570="","",IF(INDIRECT("減額一覧!BM"&amp;P570)=0.08,0.08,0.1))</f>
        <v/>
      </c>
      <c r="P570" s="38">
        <v>116</v>
      </c>
      <c r="Q570" s="38" t="str">
        <f t="shared" ca="1" si="1287"/>
        <v/>
      </c>
      <c r="R570" s="38" t="str">
        <f t="shared" ca="1" si="1287"/>
        <v/>
      </c>
      <c r="S570" s="66" t="str">
        <f t="shared" ca="1" si="1148"/>
        <v/>
      </c>
      <c r="T570" s="105" t="str">
        <f t="shared" ca="1" si="1149"/>
        <v/>
      </c>
    </row>
    <row r="571" spans="1:20" ht="20.25" hidden="1" thickTop="1" thickBot="1">
      <c r="A571" t="str">
        <f ca="1">IF(B571="","",INDIRECT("減額一覧!B"&amp;$P571))</f>
        <v/>
      </c>
      <c r="B571" s="61" t="str">
        <f t="shared" ref="B571" ca="1" si="1290">IF(INDIRECT("減額一覧!BC"&amp;P571)=1,INDIRECT("減額一覧!AG"&amp;P571),"")</f>
        <v/>
      </c>
      <c r="C571" s="36" t="str">
        <f ca="1">IF(B571="","",INDIRECT("減額一覧!C"&amp;$P571))</f>
        <v/>
      </c>
      <c r="D571" s="80" t="str">
        <f ca="1">IF($B571="","",INDIRECT("減額一覧!G"&amp;$P571))</f>
        <v/>
      </c>
      <c r="E571" s="19" t="str">
        <f ca="1">IF(B571="","",INDIRECT("減額一覧!H"&amp;P571))</f>
        <v/>
      </c>
      <c r="F571" s="19" t="str">
        <f ca="1">IF($B571="","",INDIRECT("減額一覧!AN"&amp;P571))</f>
        <v/>
      </c>
      <c r="G571" s="20" t="str">
        <f ca="1">IF($B571="","",INDIRECT("減額一覧!AO"&amp;P571))</f>
        <v/>
      </c>
      <c r="H571" s="20" t="str">
        <f ca="1">IF($B571="","",INDIRECT("減額一覧!AP"&amp;P571))</f>
        <v/>
      </c>
      <c r="I571" s="32" t="str">
        <f ca="1">IF(B571="","",IF(INDIRECT("減額一覧!BN"&amp;P571)=0.08,0.08,0.1))</f>
        <v/>
      </c>
      <c r="J571" s="52"/>
      <c r="K571" s="95" t="str">
        <f t="shared" ca="1" si="1184"/>
        <v/>
      </c>
      <c r="L571" s="58" t="str">
        <f t="shared" ca="1" si="1146"/>
        <v/>
      </c>
      <c r="N571" s="113" t="str">
        <f t="shared" ca="1" si="1285"/>
        <v/>
      </c>
      <c r="O571" s="114" t="str">
        <f t="shared" ref="O571" ca="1" si="1291">IF(B571="","",IF(INDIRECT("減額一覧!BN"&amp;P571)=0.08,0.08,0.1))</f>
        <v/>
      </c>
      <c r="P571" s="38">
        <v>116</v>
      </c>
      <c r="Q571" s="38" t="str">
        <f t="shared" ca="1" si="1287"/>
        <v/>
      </c>
      <c r="R571" s="38" t="str">
        <f t="shared" ca="1" si="1287"/>
        <v/>
      </c>
      <c r="S571" s="66" t="str">
        <f t="shared" ca="1" si="1148"/>
        <v/>
      </c>
      <c r="T571" s="105" t="str">
        <f t="shared" ca="1" si="1149"/>
        <v/>
      </c>
    </row>
    <row r="572" spans="1:20" ht="20.25" hidden="1" thickTop="1" thickBot="1">
      <c r="A572" t="str">
        <f ca="1">IF(B572="","",INDIRECT("減額一覧!B"&amp;$P572))</f>
        <v/>
      </c>
      <c r="B572" s="61" t="str">
        <f t="shared" ref="B572" ca="1" si="1292">IF(INDIRECT("減額一覧!BD"&amp;P572)=1,INDIRECT("減額一覧!AQ"&amp;P572),"")</f>
        <v/>
      </c>
      <c r="C572" s="45" t="str">
        <f ca="1">IF(B572="","",INDIRECT("減額一覧!C"&amp;$P572))</f>
        <v/>
      </c>
      <c r="D572" s="79" t="str">
        <f ca="1">IF($B572="","",INDIRECT("減額一覧!G"&amp;$P572))</f>
        <v/>
      </c>
      <c r="E572" s="19" t="str">
        <f ca="1">IF(B572="","",INDIRECT("減額一覧!H"&amp;P572))</f>
        <v/>
      </c>
      <c r="F572" s="19" t="str">
        <f ca="1">IF($B572="","",INDIRECT("減額一覧!AX"&amp;P572))</f>
        <v/>
      </c>
      <c r="G572" s="20" t="str">
        <f ca="1">IF($B572="","",INDIRECT("減額一覧!AY"&amp;P572))</f>
        <v/>
      </c>
      <c r="H572" s="20" t="str">
        <f ca="1">IF($B572="","",INDIRECT("減額一覧!AZ"&amp;P572))</f>
        <v/>
      </c>
      <c r="I572" s="32" t="str">
        <f ca="1">IF(B572="","",IF(INDIRECT("減額一覧!BO"&amp;P572)=0.08,0.08,0.1))</f>
        <v/>
      </c>
      <c r="J572" s="52"/>
      <c r="K572" s="95" t="str">
        <f t="shared" ca="1" si="1184"/>
        <v/>
      </c>
      <c r="L572" s="58" t="str">
        <f t="shared" ca="1" si="1146"/>
        <v/>
      </c>
      <c r="N572" s="113" t="str">
        <f t="shared" ca="1" si="1285"/>
        <v/>
      </c>
      <c r="O572" s="114" t="str">
        <f t="shared" ref="O572" ca="1" si="1293">IF(B572="","",IF(INDIRECT("減額一覧!BO"&amp;P572)=0.08,0.08,0.1))</f>
        <v/>
      </c>
      <c r="P572" s="38">
        <v>116</v>
      </c>
      <c r="Q572" s="38" t="str">
        <f t="shared" ca="1" si="1287"/>
        <v/>
      </c>
      <c r="R572" s="38" t="str">
        <f t="shared" ca="1" si="1287"/>
        <v/>
      </c>
      <c r="S572" s="66" t="str">
        <f t="shared" ca="1" si="1148"/>
        <v/>
      </c>
      <c r="T572" s="105" t="str">
        <f t="shared" ca="1" si="1149"/>
        <v/>
      </c>
    </row>
    <row r="573" spans="1:20" ht="20.25" hidden="1" thickTop="1" thickBot="1">
      <c r="B573" s="64"/>
      <c r="C573" s="41" t="str">
        <f>IF(B573="","",減額一覧!C269)</f>
        <v/>
      </c>
      <c r="D573" s="43"/>
      <c r="E573" s="21"/>
      <c r="F573" s="22" t="s">
        <v>69</v>
      </c>
      <c r="G573" s="23">
        <f t="shared" ref="G573:H573" si="1294">SUBTOTAL(9,G569:G572)</f>
        <v>0</v>
      </c>
      <c r="H573" s="23">
        <f t="shared" si="1294"/>
        <v>0</v>
      </c>
      <c r="I573" s="30"/>
      <c r="J573" s="53"/>
      <c r="K573" s="96" t="str">
        <f t="shared" si="1184"/>
        <v/>
      </c>
      <c r="L573" s="59" t="str">
        <f t="shared" si="1146"/>
        <v/>
      </c>
      <c r="N573" s="108" t="str">
        <f t="shared" ref="N573" si="1295">IF(AND(G573=0,H573=0),"","小計")</f>
        <v/>
      </c>
      <c r="O573" s="108" t="str">
        <f t="shared" ref="O573" si="1296">IF(AND(G573=0,H573=0),"","小計")</f>
        <v/>
      </c>
      <c r="P573" s="38"/>
      <c r="Q573" s="38"/>
      <c r="R573" s="38"/>
      <c r="S573" s="66" t="str">
        <f t="shared" si="1148"/>
        <v/>
      </c>
      <c r="T573" s="105" t="str">
        <f t="shared" si="1149"/>
        <v/>
      </c>
    </row>
    <row r="574" spans="1:20" ht="20.25" hidden="1" thickTop="1" thickBot="1">
      <c r="A574" t="str">
        <f ca="1">IF(B574="","",INDIRECT("減額一覧!B"&amp;$P574))</f>
        <v/>
      </c>
      <c r="B574" s="61" t="str">
        <f t="shared" ref="B574" ca="1" si="1297">IF(INDIRECT("減額一覧!BA"&amp;P574)=1,INDIRECT("減額一覧!M"&amp;P574),"")</f>
        <v/>
      </c>
      <c r="C574" s="36" t="str">
        <f ca="1">IF(B574="","",INDIRECT("減額一覧!C"&amp;$P574))</f>
        <v/>
      </c>
      <c r="D574" s="78" t="str">
        <f ca="1">IF($B574="","",INDIRECT("減額一覧!G"&amp;$P574))</f>
        <v/>
      </c>
      <c r="E574" s="19" t="str">
        <f ca="1">IF(B574="","",INDIRECT("減額一覧!H"&amp;P574))</f>
        <v/>
      </c>
      <c r="F574" s="19" t="str">
        <f ca="1">IF($B574="","",INDIRECT("減額一覧!T"&amp;P574))</f>
        <v/>
      </c>
      <c r="G574" s="20" t="str">
        <f ca="1">IF($B574="","",INDIRECT("減額一覧!U"&amp;P574))</f>
        <v/>
      </c>
      <c r="H574" s="20" t="str">
        <f ca="1">IF($B574="","",INDIRECT("減額一覧!V"&amp;P574))</f>
        <v/>
      </c>
      <c r="I574" s="32" t="str">
        <f ca="1">IF(B574="","",IF(INDIRECT("減額一覧!BL"&amp;P574)=0.08,0.08,0.1))</f>
        <v/>
      </c>
      <c r="J574" s="51"/>
      <c r="K574" s="94" t="str">
        <f t="shared" ca="1" si="1184"/>
        <v/>
      </c>
      <c r="L574" s="56" t="str">
        <f t="shared" ca="1" si="1146"/>
        <v/>
      </c>
      <c r="N574" s="113" t="str">
        <f t="shared" ref="N574:N577" ca="1" si="1298">IF(A574="","",IF(A574&gt;3000,"月ヶ瀬",IF(A574&gt;=2000,"都祁","市内")))</f>
        <v/>
      </c>
      <c r="O574" s="114" t="str">
        <f t="shared" ref="O574" ca="1" si="1299">IF(B574="","",IF(INDIRECT("減額一覧!BL"&amp;P574)=0.08,0.08,0.1))</f>
        <v/>
      </c>
      <c r="P574" s="38">
        <v>117</v>
      </c>
      <c r="Q574" s="38" t="str">
        <f t="shared" ref="Q574:R577" ca="1" si="1300">IF(G574="","",IF(G574&gt;0,1,""))</f>
        <v/>
      </c>
      <c r="R574" s="38" t="str">
        <f t="shared" ca="1" si="1300"/>
        <v/>
      </c>
      <c r="S574" s="66" t="str">
        <f t="shared" ca="1" si="1148"/>
        <v/>
      </c>
      <c r="T574" s="105" t="str">
        <f t="shared" ca="1" si="1149"/>
        <v/>
      </c>
    </row>
    <row r="575" spans="1:20" ht="20.25" hidden="1" thickTop="1" thickBot="1">
      <c r="A575" t="str">
        <f ca="1">IF(B575="","",INDIRECT("減額一覧!B"&amp;$P575))</f>
        <v/>
      </c>
      <c r="B575" s="61" t="str">
        <f t="shared" ref="B575" ca="1" si="1301">IF(INDIRECT("減額一覧!BB"&amp;P575)=1,INDIRECT("減額一覧!W"&amp;P575),"")</f>
        <v/>
      </c>
      <c r="C575" s="44" t="str">
        <f ca="1">IF(B575="","",INDIRECT("減額一覧!C"&amp;$P575))</f>
        <v/>
      </c>
      <c r="D575" s="79" t="str">
        <f ca="1">IF($B575="","",INDIRECT("減額一覧!G"&amp;$P575))</f>
        <v/>
      </c>
      <c r="E575" s="19" t="str">
        <f ca="1">IF(B575="","",INDIRECT("減額一覧!H"&amp;P575))</f>
        <v/>
      </c>
      <c r="F575" s="19" t="str">
        <f ca="1">IF($B575="","",INDIRECT("減額一覧!AD"&amp;P575))</f>
        <v/>
      </c>
      <c r="G575" s="20" t="str">
        <f ca="1">IF($B575="","",INDIRECT("減額一覧!AE"&amp;P575))</f>
        <v/>
      </c>
      <c r="H575" s="20" t="str">
        <f ca="1">IF($B575="","",INDIRECT("減額一覧!AF"&amp;P575))</f>
        <v/>
      </c>
      <c r="I575" s="32" t="str">
        <f ca="1">IF(B575="","",IF(INDIRECT("減額一覧!BM"&amp;P575)=0.08,0.08,0.1))</f>
        <v/>
      </c>
      <c r="J575" s="52"/>
      <c r="K575" s="95" t="str">
        <f t="shared" ca="1" si="1184"/>
        <v/>
      </c>
      <c r="L575" s="58" t="str">
        <f t="shared" ca="1" si="1146"/>
        <v/>
      </c>
      <c r="N575" s="113" t="str">
        <f t="shared" ca="1" si="1298"/>
        <v/>
      </c>
      <c r="O575" s="114" t="str">
        <f t="shared" ref="O575" ca="1" si="1302">IF(B575="","",IF(INDIRECT("減額一覧!BM"&amp;P575)=0.08,0.08,0.1))</f>
        <v/>
      </c>
      <c r="P575" s="38">
        <v>117</v>
      </c>
      <c r="Q575" s="38" t="str">
        <f t="shared" ca="1" si="1300"/>
        <v/>
      </c>
      <c r="R575" s="38" t="str">
        <f t="shared" ca="1" si="1300"/>
        <v/>
      </c>
      <c r="S575" s="66" t="str">
        <f t="shared" ca="1" si="1148"/>
        <v/>
      </c>
      <c r="T575" s="105" t="str">
        <f t="shared" ca="1" si="1149"/>
        <v/>
      </c>
    </row>
    <row r="576" spans="1:20" ht="20.25" hidden="1" thickTop="1" thickBot="1">
      <c r="A576" t="str">
        <f ca="1">IF(B576="","",INDIRECT("減額一覧!B"&amp;$P576))</f>
        <v/>
      </c>
      <c r="B576" s="61" t="str">
        <f t="shared" ref="B576" ca="1" si="1303">IF(INDIRECT("減額一覧!BC"&amp;P576)=1,INDIRECT("減額一覧!AG"&amp;P576),"")</f>
        <v/>
      </c>
      <c r="C576" s="36" t="str">
        <f ca="1">IF(B576="","",INDIRECT("減額一覧!C"&amp;$P576))</f>
        <v/>
      </c>
      <c r="D576" s="80" t="str">
        <f ca="1">IF($B576="","",INDIRECT("減額一覧!G"&amp;$P576))</f>
        <v/>
      </c>
      <c r="E576" s="19" t="str">
        <f ca="1">IF(B576="","",INDIRECT("減額一覧!H"&amp;P576))</f>
        <v/>
      </c>
      <c r="F576" s="19" t="str">
        <f ca="1">IF($B576="","",INDIRECT("減額一覧!AN"&amp;P576))</f>
        <v/>
      </c>
      <c r="G576" s="20" t="str">
        <f ca="1">IF($B576="","",INDIRECT("減額一覧!AO"&amp;P576))</f>
        <v/>
      </c>
      <c r="H576" s="20" t="str">
        <f ca="1">IF($B576="","",INDIRECT("減額一覧!AP"&amp;P576))</f>
        <v/>
      </c>
      <c r="I576" s="32" t="str">
        <f ca="1">IF(B576="","",IF(INDIRECT("減額一覧!BN"&amp;P576)=0.08,0.08,0.1))</f>
        <v/>
      </c>
      <c r="J576" s="52"/>
      <c r="K576" s="95" t="str">
        <f t="shared" ca="1" si="1184"/>
        <v/>
      </c>
      <c r="L576" s="58" t="str">
        <f t="shared" ca="1" si="1146"/>
        <v/>
      </c>
      <c r="N576" s="113" t="str">
        <f t="shared" ca="1" si="1298"/>
        <v/>
      </c>
      <c r="O576" s="114" t="str">
        <f t="shared" ref="O576" ca="1" si="1304">IF(B576="","",IF(INDIRECT("減額一覧!BN"&amp;P576)=0.08,0.08,0.1))</f>
        <v/>
      </c>
      <c r="P576" s="38">
        <v>117</v>
      </c>
      <c r="Q576" s="38" t="str">
        <f t="shared" ca="1" si="1300"/>
        <v/>
      </c>
      <c r="R576" s="38" t="str">
        <f t="shared" ca="1" si="1300"/>
        <v/>
      </c>
      <c r="S576" s="66" t="str">
        <f t="shared" ca="1" si="1148"/>
        <v/>
      </c>
      <c r="T576" s="105" t="str">
        <f t="shared" ca="1" si="1149"/>
        <v/>
      </c>
    </row>
    <row r="577" spans="1:20" ht="20.25" hidden="1" thickTop="1" thickBot="1">
      <c r="A577" t="str">
        <f ca="1">IF(B577="","",INDIRECT("減額一覧!B"&amp;$P577))</f>
        <v/>
      </c>
      <c r="B577" s="61" t="str">
        <f t="shared" ref="B577" ca="1" si="1305">IF(INDIRECT("減額一覧!BD"&amp;P577)=1,INDIRECT("減額一覧!AQ"&amp;P577),"")</f>
        <v/>
      </c>
      <c r="C577" s="45" t="str">
        <f ca="1">IF(B577="","",INDIRECT("減額一覧!C"&amp;$P577))</f>
        <v/>
      </c>
      <c r="D577" s="79" t="str">
        <f ca="1">IF($B577="","",INDIRECT("減額一覧!G"&amp;$P577))</f>
        <v/>
      </c>
      <c r="E577" s="19" t="str">
        <f ca="1">IF(B577="","",INDIRECT("減額一覧!H"&amp;P577))</f>
        <v/>
      </c>
      <c r="F577" s="19" t="str">
        <f ca="1">IF($B577="","",INDIRECT("減額一覧!AX"&amp;P577))</f>
        <v/>
      </c>
      <c r="G577" s="20" t="str">
        <f ca="1">IF($B577="","",INDIRECT("減額一覧!AY"&amp;P577))</f>
        <v/>
      </c>
      <c r="H577" s="20" t="str">
        <f ca="1">IF($B577="","",INDIRECT("減額一覧!AZ"&amp;P577))</f>
        <v/>
      </c>
      <c r="I577" s="32" t="str">
        <f ca="1">IF(B577="","",IF(INDIRECT("減額一覧!BO"&amp;P577)=0.08,0.08,0.1))</f>
        <v/>
      </c>
      <c r="J577" s="52"/>
      <c r="K577" s="95" t="str">
        <f t="shared" ca="1" si="1184"/>
        <v/>
      </c>
      <c r="L577" s="58" t="str">
        <f t="shared" ca="1" si="1146"/>
        <v/>
      </c>
      <c r="N577" s="113" t="str">
        <f t="shared" ca="1" si="1298"/>
        <v/>
      </c>
      <c r="O577" s="114" t="str">
        <f t="shared" ref="O577" ca="1" si="1306">IF(B577="","",IF(INDIRECT("減額一覧!BO"&amp;P577)=0.08,0.08,0.1))</f>
        <v/>
      </c>
      <c r="P577" s="38">
        <v>117</v>
      </c>
      <c r="Q577" s="38" t="str">
        <f t="shared" ca="1" si="1300"/>
        <v/>
      </c>
      <c r="R577" s="38" t="str">
        <f t="shared" ca="1" si="1300"/>
        <v/>
      </c>
      <c r="S577" s="66" t="str">
        <f t="shared" ca="1" si="1148"/>
        <v/>
      </c>
      <c r="T577" s="105" t="str">
        <f t="shared" ca="1" si="1149"/>
        <v/>
      </c>
    </row>
    <row r="578" spans="1:20" ht="20.25" hidden="1" thickTop="1" thickBot="1">
      <c r="A578" t="str">
        <f t="shared" ref="A578" ca="1" si="1307">IF(B578="","",INDIRECT("減額一覧!B"&amp;$P578))</f>
        <v/>
      </c>
      <c r="B578" s="64"/>
      <c r="C578" s="41" t="str">
        <f>IF(B578="","",減額一覧!C274)</f>
        <v/>
      </c>
      <c r="D578" s="43"/>
      <c r="E578" s="21"/>
      <c r="F578" s="22" t="s">
        <v>69</v>
      </c>
      <c r="G578" s="23">
        <f t="shared" ref="G578:H578" si="1308">SUBTOTAL(9,G574:G577)</f>
        <v>0</v>
      </c>
      <c r="H578" s="23">
        <f t="shared" si="1308"/>
        <v>0</v>
      </c>
      <c r="I578" s="30"/>
      <c r="J578" s="53"/>
      <c r="K578" s="96" t="str">
        <f t="shared" ca="1" si="1184"/>
        <v/>
      </c>
      <c r="L578" s="59" t="str">
        <f t="shared" si="1146"/>
        <v/>
      </c>
      <c r="N578" s="108" t="str">
        <f t="shared" ref="N578" si="1309">IF(AND(G578=0,H578=0),"","小計")</f>
        <v/>
      </c>
      <c r="O578" s="108" t="str">
        <f t="shared" ref="O578" si="1310">IF(AND(G578=0,H578=0),"","小計")</f>
        <v/>
      </c>
      <c r="P578" s="38"/>
      <c r="Q578" s="38"/>
      <c r="R578" s="38"/>
      <c r="S578" s="66" t="str">
        <f t="shared" si="1148"/>
        <v/>
      </c>
      <c r="T578" s="105" t="str">
        <f t="shared" si="1149"/>
        <v/>
      </c>
    </row>
    <row r="579" spans="1:20" ht="20.25" hidden="1" thickTop="1" thickBot="1">
      <c r="A579" t="str">
        <f ca="1">IF(B579="","",INDIRECT("減額一覧!B"&amp;$P579))</f>
        <v/>
      </c>
      <c r="B579" s="61" t="str">
        <f t="shared" ref="B579" ca="1" si="1311">IF(INDIRECT("減額一覧!BA"&amp;P579)=1,INDIRECT("減額一覧!M"&amp;P579),"")</f>
        <v/>
      </c>
      <c r="C579" s="36" t="str">
        <f ca="1">IF(B579="","",INDIRECT("減額一覧!C"&amp;$P579))</f>
        <v/>
      </c>
      <c r="D579" s="78" t="str">
        <f ca="1">IF($B579="","",INDIRECT("減額一覧!G"&amp;$P579))</f>
        <v/>
      </c>
      <c r="E579" s="19" t="str">
        <f ca="1">IF(B579="","",INDIRECT("減額一覧!H"&amp;P579))</f>
        <v/>
      </c>
      <c r="F579" s="19" t="str">
        <f ca="1">IF($B579="","",INDIRECT("減額一覧!T"&amp;P579))</f>
        <v/>
      </c>
      <c r="G579" s="20" t="str">
        <f ca="1">IF($B579="","",INDIRECT("減額一覧!U"&amp;P579))</f>
        <v/>
      </c>
      <c r="H579" s="20" t="str">
        <f ca="1">IF($B579="","",INDIRECT("減額一覧!V"&amp;P579))</f>
        <v/>
      </c>
      <c r="I579" s="32" t="str">
        <f ca="1">IF(B579="","",IF(INDIRECT("減額一覧!BL"&amp;P579)=0.08,0.08,0.1))</f>
        <v/>
      </c>
      <c r="J579" s="51"/>
      <c r="K579" s="94" t="str">
        <f t="shared" ca="1" si="1184"/>
        <v/>
      </c>
      <c r="L579" s="56" t="str">
        <f t="shared" ca="1" si="1146"/>
        <v/>
      </c>
      <c r="N579" s="113" t="str">
        <f t="shared" ref="N579:N582" ca="1" si="1312">IF(A579="","",IF(A579&gt;3000,"月ヶ瀬",IF(A579&gt;=2000,"都祁","市内")))</f>
        <v/>
      </c>
      <c r="O579" s="114" t="str">
        <f t="shared" ref="O579" ca="1" si="1313">IF(B579="","",IF(INDIRECT("減額一覧!BL"&amp;P579)=0.08,0.08,0.1))</f>
        <v/>
      </c>
      <c r="P579" s="38">
        <v>114</v>
      </c>
      <c r="Q579" s="38" t="str">
        <f t="shared" ref="Q579:R582" ca="1" si="1314">IF(G579="","",IF(G579&gt;0,1,""))</f>
        <v/>
      </c>
      <c r="R579" s="38" t="str">
        <f t="shared" ca="1" si="1314"/>
        <v/>
      </c>
      <c r="S579" s="66" t="str">
        <f t="shared" ca="1" si="1148"/>
        <v/>
      </c>
      <c r="T579" s="105" t="str">
        <f t="shared" ca="1" si="1149"/>
        <v/>
      </c>
    </row>
    <row r="580" spans="1:20" ht="20.25" hidden="1" thickTop="1" thickBot="1">
      <c r="A580" t="str">
        <f ca="1">IF(B580="","",INDIRECT("減額一覧!B"&amp;$P580))</f>
        <v/>
      </c>
      <c r="B580" s="61" t="str">
        <f t="shared" ref="B580" ca="1" si="1315">IF(INDIRECT("減額一覧!BB"&amp;P580)=1,INDIRECT("減額一覧!W"&amp;P580),"")</f>
        <v/>
      </c>
      <c r="C580" s="44" t="str">
        <f ca="1">IF(B580="","",INDIRECT("減額一覧!C"&amp;$P580))</f>
        <v/>
      </c>
      <c r="D580" s="79" t="str">
        <f ca="1">IF($B580="","",INDIRECT("減額一覧!G"&amp;$P580))</f>
        <v/>
      </c>
      <c r="E580" s="19" t="str">
        <f ca="1">IF(B580="","",INDIRECT("減額一覧!H"&amp;P580))</f>
        <v/>
      </c>
      <c r="F580" s="19" t="str">
        <f ca="1">IF($B580="","",INDIRECT("減額一覧!AD"&amp;P580))</f>
        <v/>
      </c>
      <c r="G580" s="20" t="str">
        <f ca="1">IF($B580="","",INDIRECT("減額一覧!AE"&amp;P580))</f>
        <v/>
      </c>
      <c r="H580" s="20" t="str">
        <f ca="1">IF($B580="","",INDIRECT("減額一覧!AF"&amp;P580))</f>
        <v/>
      </c>
      <c r="I580" s="32" t="str">
        <f ca="1">IF(B580="","",IF(INDIRECT("減額一覧!BM"&amp;P580)=0.08,0.08,0.1))</f>
        <v/>
      </c>
      <c r="J580" s="52"/>
      <c r="K580" s="95" t="str">
        <f t="shared" ca="1" si="1184"/>
        <v/>
      </c>
      <c r="L580" s="58" t="str">
        <f t="shared" ca="1" si="1146"/>
        <v/>
      </c>
      <c r="N580" s="113" t="str">
        <f t="shared" ca="1" si="1312"/>
        <v/>
      </c>
      <c r="O580" s="114" t="str">
        <f t="shared" ref="O580" ca="1" si="1316">IF(B580="","",IF(INDIRECT("減額一覧!BM"&amp;P580)=0.08,0.08,0.1))</f>
        <v/>
      </c>
      <c r="P580" s="38">
        <v>114</v>
      </c>
      <c r="Q580" s="38" t="str">
        <f t="shared" ca="1" si="1314"/>
        <v/>
      </c>
      <c r="R580" s="38" t="str">
        <f t="shared" ca="1" si="1314"/>
        <v/>
      </c>
      <c r="S580" s="66" t="str">
        <f t="shared" ca="1" si="1148"/>
        <v/>
      </c>
      <c r="T580" s="105" t="str">
        <f t="shared" ca="1" si="1149"/>
        <v/>
      </c>
    </row>
    <row r="581" spans="1:20" ht="20.25" hidden="1" thickTop="1" thickBot="1">
      <c r="A581" t="str">
        <f ca="1">IF(B581="","",INDIRECT("減額一覧!B"&amp;$P581))</f>
        <v/>
      </c>
      <c r="B581" s="61" t="str">
        <f t="shared" ref="B581" ca="1" si="1317">IF(INDIRECT("減額一覧!BC"&amp;P581)=1,INDIRECT("減額一覧!AG"&amp;P581),"")</f>
        <v/>
      </c>
      <c r="C581" s="36" t="str">
        <f ca="1">IF(B581="","",INDIRECT("減額一覧!C"&amp;$P581))</f>
        <v/>
      </c>
      <c r="D581" s="80" t="str">
        <f ca="1">IF($B581="","",INDIRECT("減額一覧!G"&amp;$P581))</f>
        <v/>
      </c>
      <c r="E581" s="19" t="str">
        <f ca="1">IF(B581="","",INDIRECT("減額一覧!H"&amp;P581))</f>
        <v/>
      </c>
      <c r="F581" s="19" t="str">
        <f ca="1">IF($B581="","",INDIRECT("減額一覧!AN"&amp;P581))</f>
        <v/>
      </c>
      <c r="G581" s="20" t="str">
        <f ca="1">IF($B581="","",INDIRECT("減額一覧!AO"&amp;P581))</f>
        <v/>
      </c>
      <c r="H581" s="20" t="str">
        <f ca="1">IF($B581="","",INDIRECT("減額一覧!AP"&amp;P581))</f>
        <v/>
      </c>
      <c r="I581" s="32" t="str">
        <f ca="1">IF(B581="","",IF(INDIRECT("減額一覧!BN"&amp;P581)=0.08,0.08,0.1))</f>
        <v/>
      </c>
      <c r="J581" s="52"/>
      <c r="K581" s="95" t="str">
        <f t="shared" ca="1" si="1184"/>
        <v/>
      </c>
      <c r="L581" s="58" t="str">
        <f t="shared" ca="1" si="1146"/>
        <v/>
      </c>
      <c r="N581" s="113" t="str">
        <f t="shared" ca="1" si="1312"/>
        <v/>
      </c>
      <c r="O581" s="114" t="str">
        <f t="shared" ref="O581" ca="1" si="1318">IF(B581="","",IF(INDIRECT("減額一覧!BN"&amp;P581)=0.08,0.08,0.1))</f>
        <v/>
      </c>
      <c r="P581" s="38">
        <v>114</v>
      </c>
      <c r="Q581" s="38" t="str">
        <f t="shared" ca="1" si="1314"/>
        <v/>
      </c>
      <c r="R581" s="38" t="str">
        <f t="shared" ca="1" si="1314"/>
        <v/>
      </c>
      <c r="S581" s="66" t="str">
        <f t="shared" ca="1" si="1148"/>
        <v/>
      </c>
      <c r="T581" s="105" t="str">
        <f t="shared" ref="T581:T644" ca="1" si="1319">IF(L581="","",IF(H581=0,"",H581))</f>
        <v/>
      </c>
    </row>
    <row r="582" spans="1:20" ht="20.25" hidden="1" thickTop="1" thickBot="1">
      <c r="A582" t="str">
        <f ca="1">IF(B582="","",INDIRECT("減額一覧!B"&amp;$P582))</f>
        <v/>
      </c>
      <c r="B582" s="61" t="str">
        <f t="shared" ref="B582" ca="1" si="1320">IF(INDIRECT("減額一覧!BD"&amp;P582)=1,INDIRECT("減額一覧!AQ"&amp;P582),"")</f>
        <v/>
      </c>
      <c r="C582" s="45" t="str">
        <f ca="1">IF(B582="","",INDIRECT("減額一覧!C"&amp;$P582))</f>
        <v/>
      </c>
      <c r="D582" s="79" t="str">
        <f ca="1">IF($B582="","",INDIRECT("減額一覧!G"&amp;$P582))</f>
        <v/>
      </c>
      <c r="E582" s="19" t="str">
        <f ca="1">IF(B582="","",INDIRECT("減額一覧!H"&amp;P582))</f>
        <v/>
      </c>
      <c r="F582" s="19" t="str">
        <f ca="1">IF($B582="","",INDIRECT("減額一覧!AX"&amp;P582))</f>
        <v/>
      </c>
      <c r="G582" s="20" t="str">
        <f ca="1">IF($B582="","",INDIRECT("減額一覧!AY"&amp;P582))</f>
        <v/>
      </c>
      <c r="H582" s="20" t="str">
        <f ca="1">IF($B582="","",INDIRECT("減額一覧!AZ"&amp;P582))</f>
        <v/>
      </c>
      <c r="I582" s="32" t="str">
        <f ca="1">IF(B582="","",IF(INDIRECT("減額一覧!BO"&amp;P582)=0.08,0.08,0.1))</f>
        <v/>
      </c>
      <c r="J582" s="52"/>
      <c r="K582" s="95" t="str">
        <f t="shared" ca="1" si="1184"/>
        <v/>
      </c>
      <c r="L582" s="58" t="str">
        <f t="shared" ca="1" si="1146"/>
        <v/>
      </c>
      <c r="N582" s="113" t="str">
        <f t="shared" ca="1" si="1312"/>
        <v/>
      </c>
      <c r="O582" s="114" t="str">
        <f t="shared" ref="O582" ca="1" si="1321">IF(B582="","",IF(INDIRECT("減額一覧!BO"&amp;P582)=0.08,0.08,0.1))</f>
        <v/>
      </c>
      <c r="P582" s="38">
        <v>114</v>
      </c>
      <c r="Q582" s="38" t="str">
        <f t="shared" ca="1" si="1314"/>
        <v/>
      </c>
      <c r="R582" s="38" t="str">
        <f t="shared" ca="1" si="1314"/>
        <v/>
      </c>
      <c r="S582" s="66" t="str">
        <f t="shared" ca="1" si="1148"/>
        <v/>
      </c>
      <c r="T582" s="105" t="str">
        <f t="shared" ca="1" si="1319"/>
        <v/>
      </c>
    </row>
    <row r="583" spans="1:20" ht="20.25" hidden="1" thickTop="1" thickBot="1">
      <c r="B583" s="64"/>
      <c r="C583" s="41" t="str">
        <f>IF(B583="","",減額一覧!C279)</f>
        <v/>
      </c>
      <c r="D583" s="43"/>
      <c r="E583" s="21"/>
      <c r="F583" s="22" t="s">
        <v>69</v>
      </c>
      <c r="G583" s="23">
        <f t="shared" ref="G583:H583" si="1322">SUBTOTAL(9,G579:G582)</f>
        <v>0</v>
      </c>
      <c r="H583" s="23">
        <f t="shared" si="1322"/>
        <v>0</v>
      </c>
      <c r="I583" s="30"/>
      <c r="J583" s="53"/>
      <c r="K583" s="96" t="str">
        <f t="shared" si="1184"/>
        <v/>
      </c>
      <c r="L583" s="59" t="str">
        <f t="shared" si="1146"/>
        <v/>
      </c>
      <c r="N583" s="108" t="str">
        <f t="shared" ref="N583" si="1323">IF(AND(G583=0,H583=0),"","小計")</f>
        <v/>
      </c>
      <c r="O583" s="108" t="str">
        <f t="shared" ref="O583" si="1324">IF(AND(G583=0,H583=0),"","小計")</f>
        <v/>
      </c>
      <c r="P583" s="38"/>
      <c r="Q583" s="38"/>
      <c r="R583" s="38"/>
      <c r="S583" s="66" t="str">
        <f t="shared" si="1148"/>
        <v/>
      </c>
      <c r="T583" s="105" t="str">
        <f t="shared" si="1319"/>
        <v/>
      </c>
    </row>
    <row r="584" spans="1:20" ht="20.25" hidden="1" thickTop="1" thickBot="1">
      <c r="A584" t="str">
        <f ca="1">IF(B584="","",INDIRECT("減額一覧!B"&amp;$P584))</f>
        <v/>
      </c>
      <c r="B584" s="61" t="str">
        <f t="shared" ref="B584" ca="1" si="1325">IF(INDIRECT("減額一覧!BA"&amp;P584)=1,INDIRECT("減額一覧!M"&amp;P584),"")</f>
        <v/>
      </c>
      <c r="C584" s="36" t="str">
        <f ca="1">IF(B584="","",INDIRECT("減額一覧!C"&amp;$P584))</f>
        <v/>
      </c>
      <c r="D584" s="78" t="str">
        <f ca="1">IF($B584="","",INDIRECT("減額一覧!G"&amp;$P584))</f>
        <v/>
      </c>
      <c r="E584" s="19" t="str">
        <f ca="1">IF(B584="","",INDIRECT("減額一覧!H"&amp;P584))</f>
        <v/>
      </c>
      <c r="F584" s="19" t="str">
        <f ca="1">IF($B584="","",INDIRECT("減額一覧!T"&amp;P584))</f>
        <v/>
      </c>
      <c r="G584" s="20" t="str">
        <f ca="1">IF($B584="","",INDIRECT("減額一覧!U"&amp;P584))</f>
        <v/>
      </c>
      <c r="H584" s="20" t="str">
        <f ca="1">IF($B584="","",INDIRECT("減額一覧!V"&amp;P584))</f>
        <v/>
      </c>
      <c r="I584" s="32" t="str">
        <f ca="1">IF(B584="","",IF(INDIRECT("減額一覧!BL"&amp;P584)=0.08,0.08,0.1))</f>
        <v/>
      </c>
      <c r="J584" s="51"/>
      <c r="K584" s="94" t="str">
        <f t="shared" ca="1" si="1184"/>
        <v/>
      </c>
      <c r="L584" s="56" t="str">
        <f t="shared" ca="1" si="1146"/>
        <v/>
      </c>
      <c r="N584" s="113" t="str">
        <f t="shared" ref="N584:N587" ca="1" si="1326">IF(A584="","",IF(A584&gt;3000,"月ヶ瀬",IF(A584&gt;=2000,"都祁","市内")))</f>
        <v/>
      </c>
      <c r="O584" s="114" t="str">
        <f t="shared" ref="O584" ca="1" si="1327">IF(B584="","",IF(INDIRECT("減額一覧!BL"&amp;P584)=0.08,0.08,0.1))</f>
        <v/>
      </c>
      <c r="P584" s="38">
        <v>115</v>
      </c>
      <c r="Q584" s="38" t="str">
        <f t="shared" ref="Q584:R587" ca="1" si="1328">IF(G584="","",IF(G584&gt;0,1,""))</f>
        <v/>
      </c>
      <c r="R584" s="38" t="str">
        <f t="shared" ca="1" si="1328"/>
        <v/>
      </c>
      <c r="S584" s="66" t="str">
        <f t="shared" ca="1" si="1148"/>
        <v/>
      </c>
      <c r="T584" s="105" t="str">
        <f t="shared" ca="1" si="1319"/>
        <v/>
      </c>
    </row>
    <row r="585" spans="1:20" ht="20.25" hidden="1" thickTop="1" thickBot="1">
      <c r="A585" t="str">
        <f ca="1">IF(B585="","",INDIRECT("減額一覧!B"&amp;$P585))</f>
        <v/>
      </c>
      <c r="B585" s="61" t="str">
        <f t="shared" ref="B585" ca="1" si="1329">IF(INDIRECT("減額一覧!BB"&amp;P585)=1,INDIRECT("減額一覧!W"&amp;P585),"")</f>
        <v/>
      </c>
      <c r="C585" s="44" t="str">
        <f ca="1">IF(B585="","",INDIRECT("減額一覧!C"&amp;$P585))</f>
        <v/>
      </c>
      <c r="D585" s="79" t="str">
        <f ca="1">IF($B585="","",INDIRECT("減額一覧!G"&amp;$P585))</f>
        <v/>
      </c>
      <c r="E585" s="19" t="str">
        <f ca="1">IF(B585="","",INDIRECT("減額一覧!H"&amp;P585))</f>
        <v/>
      </c>
      <c r="F585" s="19" t="str">
        <f ca="1">IF($B585="","",INDIRECT("減額一覧!AD"&amp;P585))</f>
        <v/>
      </c>
      <c r="G585" s="20" t="str">
        <f ca="1">IF($B585="","",INDIRECT("減額一覧!AE"&amp;P585))</f>
        <v/>
      </c>
      <c r="H585" s="20" t="str">
        <f ca="1">IF($B585="","",INDIRECT("減額一覧!AF"&amp;P585))</f>
        <v/>
      </c>
      <c r="I585" s="32" t="str">
        <f ca="1">IF(B585="","",IF(INDIRECT("減額一覧!BM"&amp;P585)=0.08,0.08,0.1))</f>
        <v/>
      </c>
      <c r="J585" s="52"/>
      <c r="K585" s="95" t="str">
        <f t="shared" ca="1" si="1184"/>
        <v/>
      </c>
      <c r="L585" s="58" t="str">
        <f t="shared" ca="1" si="1146"/>
        <v/>
      </c>
      <c r="N585" s="113" t="str">
        <f t="shared" ca="1" si="1326"/>
        <v/>
      </c>
      <c r="O585" s="114" t="str">
        <f t="shared" ref="O585" ca="1" si="1330">IF(B585="","",IF(INDIRECT("減額一覧!BM"&amp;P585)=0.08,0.08,0.1))</f>
        <v/>
      </c>
      <c r="P585" s="38">
        <v>115</v>
      </c>
      <c r="Q585" s="38" t="str">
        <f t="shared" ca="1" si="1328"/>
        <v/>
      </c>
      <c r="R585" s="38" t="str">
        <f t="shared" ca="1" si="1328"/>
        <v/>
      </c>
      <c r="S585" s="66" t="str">
        <f t="shared" ca="1" si="1148"/>
        <v/>
      </c>
      <c r="T585" s="105" t="str">
        <f t="shared" ca="1" si="1319"/>
        <v/>
      </c>
    </row>
    <row r="586" spans="1:20" ht="20.25" hidden="1" thickTop="1" thickBot="1">
      <c r="A586" t="str">
        <f ca="1">IF(B586="","",INDIRECT("減額一覧!B"&amp;$P586))</f>
        <v/>
      </c>
      <c r="B586" s="61" t="str">
        <f t="shared" ref="B586" ca="1" si="1331">IF(INDIRECT("減額一覧!BC"&amp;P586)=1,INDIRECT("減額一覧!AG"&amp;P586),"")</f>
        <v/>
      </c>
      <c r="C586" s="36" t="str">
        <f ca="1">IF(B586="","",INDIRECT("減額一覧!C"&amp;$P586))</f>
        <v/>
      </c>
      <c r="D586" s="80" t="str">
        <f ca="1">IF($B586="","",INDIRECT("減額一覧!G"&amp;$P586))</f>
        <v/>
      </c>
      <c r="E586" s="19" t="str">
        <f ca="1">IF(B586="","",INDIRECT("減額一覧!H"&amp;P586))</f>
        <v/>
      </c>
      <c r="F586" s="19" t="str">
        <f ca="1">IF($B586="","",INDIRECT("減額一覧!AN"&amp;P586))</f>
        <v/>
      </c>
      <c r="G586" s="20" t="str">
        <f ca="1">IF($B586="","",INDIRECT("減額一覧!AO"&amp;P586))</f>
        <v/>
      </c>
      <c r="H586" s="20" t="str">
        <f ca="1">IF($B586="","",INDIRECT("減額一覧!AP"&amp;P586))</f>
        <v/>
      </c>
      <c r="I586" s="32" t="str">
        <f ca="1">IF(B586="","",IF(INDIRECT("減額一覧!BN"&amp;P586)=0.08,0.08,0.1))</f>
        <v/>
      </c>
      <c r="J586" s="52"/>
      <c r="K586" s="95" t="str">
        <f t="shared" ca="1" si="1184"/>
        <v/>
      </c>
      <c r="L586" s="58" t="str">
        <f t="shared" ca="1" si="1146"/>
        <v/>
      </c>
      <c r="N586" s="113" t="str">
        <f t="shared" ca="1" si="1326"/>
        <v/>
      </c>
      <c r="O586" s="114" t="str">
        <f t="shared" ref="O586" ca="1" si="1332">IF(B586="","",IF(INDIRECT("減額一覧!BN"&amp;P586)=0.08,0.08,0.1))</f>
        <v/>
      </c>
      <c r="P586" s="38">
        <v>115</v>
      </c>
      <c r="Q586" s="38" t="str">
        <f t="shared" ca="1" si="1328"/>
        <v/>
      </c>
      <c r="R586" s="38" t="str">
        <f t="shared" ca="1" si="1328"/>
        <v/>
      </c>
      <c r="S586" s="66" t="str">
        <f t="shared" ca="1" si="1148"/>
        <v/>
      </c>
      <c r="T586" s="105" t="str">
        <f t="shared" ca="1" si="1319"/>
        <v/>
      </c>
    </row>
    <row r="587" spans="1:20" ht="20.25" hidden="1" thickTop="1" thickBot="1">
      <c r="A587" t="str">
        <f ca="1">IF(B587="","",INDIRECT("減額一覧!B"&amp;$P587))</f>
        <v/>
      </c>
      <c r="B587" s="61" t="str">
        <f t="shared" ref="B587" ca="1" si="1333">IF(INDIRECT("減額一覧!BD"&amp;P587)=1,INDIRECT("減額一覧!AQ"&amp;P587),"")</f>
        <v/>
      </c>
      <c r="C587" s="45" t="str">
        <f ca="1">IF(B587="","",INDIRECT("減額一覧!C"&amp;$P587))</f>
        <v/>
      </c>
      <c r="D587" s="79" t="str">
        <f ca="1">IF($B587="","",INDIRECT("減額一覧!G"&amp;$P587))</f>
        <v/>
      </c>
      <c r="E587" s="19" t="str">
        <f ca="1">IF(B587="","",INDIRECT("減額一覧!H"&amp;P587))</f>
        <v/>
      </c>
      <c r="F587" s="19" t="str">
        <f ca="1">IF($B587="","",INDIRECT("減額一覧!AX"&amp;P587))</f>
        <v/>
      </c>
      <c r="G587" s="20" t="str">
        <f ca="1">IF($B587="","",INDIRECT("減額一覧!AY"&amp;P587))</f>
        <v/>
      </c>
      <c r="H587" s="20" t="str">
        <f ca="1">IF($B587="","",INDIRECT("減額一覧!AZ"&amp;P587))</f>
        <v/>
      </c>
      <c r="I587" s="32" t="str">
        <f ca="1">IF(B587="","",IF(INDIRECT("減額一覧!BO"&amp;P587)=0.08,0.08,0.1))</f>
        <v/>
      </c>
      <c r="J587" s="52"/>
      <c r="K587" s="95" t="str">
        <f t="shared" ca="1" si="1184"/>
        <v/>
      </c>
      <c r="L587" s="58" t="str">
        <f t="shared" ca="1" si="1146"/>
        <v/>
      </c>
      <c r="N587" s="113" t="str">
        <f t="shared" ca="1" si="1326"/>
        <v/>
      </c>
      <c r="O587" s="114" t="str">
        <f t="shared" ref="O587" ca="1" si="1334">IF(B587="","",IF(INDIRECT("減額一覧!BO"&amp;P587)=0.08,0.08,0.1))</f>
        <v/>
      </c>
      <c r="P587" s="38">
        <v>115</v>
      </c>
      <c r="Q587" s="38" t="str">
        <f t="shared" ca="1" si="1328"/>
        <v/>
      </c>
      <c r="R587" s="38" t="str">
        <f t="shared" ca="1" si="1328"/>
        <v/>
      </c>
      <c r="S587" s="66" t="str">
        <f t="shared" ca="1" si="1148"/>
        <v/>
      </c>
      <c r="T587" s="105" t="str">
        <f t="shared" ca="1" si="1319"/>
        <v/>
      </c>
    </row>
    <row r="588" spans="1:20" ht="20.25" hidden="1" thickTop="1" thickBot="1">
      <c r="B588" s="64"/>
      <c r="C588" s="41" t="str">
        <f>IF(B588="","",減額一覧!C284)</f>
        <v/>
      </c>
      <c r="D588" s="43"/>
      <c r="E588" s="21"/>
      <c r="F588" s="22" t="s">
        <v>69</v>
      </c>
      <c r="G588" s="23">
        <f t="shared" ref="G588:H588" si="1335">SUBTOTAL(9,G584:G587)</f>
        <v>0</v>
      </c>
      <c r="H588" s="23">
        <f t="shared" si="1335"/>
        <v>0</v>
      </c>
      <c r="I588" s="30"/>
      <c r="J588" s="53"/>
      <c r="K588" s="96" t="str">
        <f t="shared" si="1184"/>
        <v/>
      </c>
      <c r="L588" s="59" t="str">
        <f t="shared" si="1146"/>
        <v/>
      </c>
      <c r="N588" s="108" t="str">
        <f t="shared" ref="N588" si="1336">IF(AND(G588=0,H588=0),"","小計")</f>
        <v/>
      </c>
      <c r="O588" s="108" t="str">
        <f t="shared" ref="O588" si="1337">IF(AND(G588=0,H588=0),"","小計")</f>
        <v/>
      </c>
      <c r="P588" s="38"/>
      <c r="Q588" s="38"/>
      <c r="R588" s="38"/>
      <c r="S588" s="66" t="str">
        <f t="shared" si="1148"/>
        <v/>
      </c>
      <c r="T588" s="105" t="str">
        <f t="shared" si="1319"/>
        <v/>
      </c>
    </row>
    <row r="589" spans="1:20" ht="20.25" hidden="1" thickTop="1" thickBot="1">
      <c r="A589" t="str">
        <f ca="1">IF(B589="","",INDIRECT("減額一覧!B"&amp;$P589))</f>
        <v/>
      </c>
      <c r="B589" s="61" t="str">
        <f t="shared" ref="B589" ca="1" si="1338">IF(INDIRECT("減額一覧!BA"&amp;P589)=1,INDIRECT("減額一覧!M"&amp;P589),"")</f>
        <v/>
      </c>
      <c r="C589" s="36" t="str">
        <f ca="1">IF(B589="","",INDIRECT("減額一覧!C"&amp;$P589))</f>
        <v/>
      </c>
      <c r="D589" s="78" t="str">
        <f ca="1">IF($B589="","",INDIRECT("減額一覧!G"&amp;$P589))</f>
        <v/>
      </c>
      <c r="E589" s="19" t="str">
        <f ca="1">IF(B589="","",INDIRECT("減額一覧!H"&amp;P589))</f>
        <v/>
      </c>
      <c r="F589" s="19" t="str">
        <f ca="1">IF($B589="","",INDIRECT("減額一覧!T"&amp;P589))</f>
        <v/>
      </c>
      <c r="G589" s="20" t="str">
        <f ca="1">IF($B589="","",INDIRECT("減額一覧!U"&amp;P589))</f>
        <v/>
      </c>
      <c r="H589" s="20" t="str">
        <f ca="1">IF($B589="","",INDIRECT("減額一覧!V"&amp;P589))</f>
        <v/>
      </c>
      <c r="I589" s="32" t="str">
        <f ca="1">IF(B589="","",IF(INDIRECT("減額一覧!BL"&amp;P589)=0.08,0.08,0.1))</f>
        <v/>
      </c>
      <c r="J589" s="51"/>
      <c r="K589" s="94" t="str">
        <f t="shared" ca="1" si="1184"/>
        <v/>
      </c>
      <c r="L589" s="56" t="str">
        <f t="shared" ca="1" si="1146"/>
        <v/>
      </c>
      <c r="N589" s="113" t="str">
        <f t="shared" ref="N589:N592" ca="1" si="1339">IF(A589="","",IF(A589&gt;3000,"月ヶ瀬",IF(A589&gt;=2000,"都祁","市内")))</f>
        <v/>
      </c>
      <c r="O589" s="114" t="str">
        <f t="shared" ref="O589" ca="1" si="1340">IF(B589="","",IF(INDIRECT("減額一覧!BL"&amp;P589)=0.08,0.08,0.1))</f>
        <v/>
      </c>
      <c r="P589" s="38">
        <v>116</v>
      </c>
      <c r="Q589" s="38" t="str">
        <f t="shared" ref="Q589:R592" ca="1" si="1341">IF(G589="","",IF(G589&gt;0,1,""))</f>
        <v/>
      </c>
      <c r="R589" s="38" t="str">
        <f t="shared" ca="1" si="1341"/>
        <v/>
      </c>
      <c r="S589" s="66" t="str">
        <f t="shared" ca="1" si="1148"/>
        <v/>
      </c>
      <c r="T589" s="105" t="str">
        <f t="shared" ca="1" si="1319"/>
        <v/>
      </c>
    </row>
    <row r="590" spans="1:20" ht="20.25" hidden="1" thickTop="1" thickBot="1">
      <c r="A590" t="str">
        <f ca="1">IF(B590="","",INDIRECT("減額一覧!B"&amp;$P590))</f>
        <v/>
      </c>
      <c r="B590" s="61" t="str">
        <f t="shared" ref="B590" ca="1" si="1342">IF(INDIRECT("減額一覧!BB"&amp;P590)=1,INDIRECT("減額一覧!W"&amp;P590),"")</f>
        <v/>
      </c>
      <c r="C590" s="44" t="str">
        <f ca="1">IF(B590="","",INDIRECT("減額一覧!C"&amp;$P590))</f>
        <v/>
      </c>
      <c r="D590" s="79" t="str">
        <f ca="1">IF($B590="","",INDIRECT("減額一覧!G"&amp;$P590))</f>
        <v/>
      </c>
      <c r="E590" s="19" t="str">
        <f ca="1">IF(B590="","",INDIRECT("減額一覧!H"&amp;P590))</f>
        <v/>
      </c>
      <c r="F590" s="19" t="str">
        <f ca="1">IF($B590="","",INDIRECT("減額一覧!AD"&amp;P590))</f>
        <v/>
      </c>
      <c r="G590" s="20" t="str">
        <f ca="1">IF($B590="","",INDIRECT("減額一覧!AE"&amp;P590))</f>
        <v/>
      </c>
      <c r="H590" s="20" t="str">
        <f ca="1">IF($B590="","",INDIRECT("減額一覧!AF"&amp;P590))</f>
        <v/>
      </c>
      <c r="I590" s="32" t="str">
        <f ca="1">IF(B590="","",IF(INDIRECT("減額一覧!BM"&amp;P590)=0.08,0.08,0.1))</f>
        <v/>
      </c>
      <c r="J590" s="52"/>
      <c r="K590" s="95" t="str">
        <f t="shared" ca="1" si="1184"/>
        <v/>
      </c>
      <c r="L590" s="58" t="str">
        <f t="shared" ca="1" si="1146"/>
        <v/>
      </c>
      <c r="N590" s="113" t="str">
        <f t="shared" ca="1" si="1339"/>
        <v/>
      </c>
      <c r="O590" s="114" t="str">
        <f t="shared" ref="O590" ca="1" si="1343">IF(B590="","",IF(INDIRECT("減額一覧!BM"&amp;P590)=0.08,0.08,0.1))</f>
        <v/>
      </c>
      <c r="P590" s="38">
        <v>116</v>
      </c>
      <c r="Q590" s="38" t="str">
        <f t="shared" ca="1" si="1341"/>
        <v/>
      </c>
      <c r="R590" s="38" t="str">
        <f t="shared" ca="1" si="1341"/>
        <v/>
      </c>
      <c r="S590" s="66" t="str">
        <f t="shared" ca="1" si="1148"/>
        <v/>
      </c>
      <c r="T590" s="105" t="str">
        <f t="shared" ca="1" si="1319"/>
        <v/>
      </c>
    </row>
    <row r="591" spans="1:20" ht="20.25" hidden="1" thickTop="1" thickBot="1">
      <c r="A591" t="str">
        <f ca="1">IF(B591="","",INDIRECT("減額一覧!B"&amp;$P591))</f>
        <v/>
      </c>
      <c r="B591" s="61" t="str">
        <f t="shared" ref="B591" ca="1" si="1344">IF(INDIRECT("減額一覧!BC"&amp;P591)=1,INDIRECT("減額一覧!AG"&amp;P591),"")</f>
        <v/>
      </c>
      <c r="C591" s="36" t="str">
        <f ca="1">IF(B591="","",INDIRECT("減額一覧!C"&amp;$P591))</f>
        <v/>
      </c>
      <c r="D591" s="80" t="str">
        <f ca="1">IF($B591="","",INDIRECT("減額一覧!G"&amp;$P591))</f>
        <v/>
      </c>
      <c r="E591" s="19" t="str">
        <f ca="1">IF(B591="","",INDIRECT("減額一覧!H"&amp;P591))</f>
        <v/>
      </c>
      <c r="F591" s="19" t="str">
        <f ca="1">IF($B591="","",INDIRECT("減額一覧!AN"&amp;P591))</f>
        <v/>
      </c>
      <c r="G591" s="20" t="str">
        <f ca="1">IF($B591="","",INDIRECT("減額一覧!AO"&amp;P591))</f>
        <v/>
      </c>
      <c r="H591" s="20" t="str">
        <f ca="1">IF($B591="","",INDIRECT("減額一覧!AP"&amp;P591))</f>
        <v/>
      </c>
      <c r="I591" s="32" t="str">
        <f ca="1">IF(B591="","",IF(INDIRECT("減額一覧!BN"&amp;P591)=0.08,0.08,0.1))</f>
        <v/>
      </c>
      <c r="J591" s="52"/>
      <c r="K591" s="95" t="str">
        <f t="shared" ca="1" si="1184"/>
        <v/>
      </c>
      <c r="L591" s="58" t="str">
        <f t="shared" ca="1" si="1146"/>
        <v/>
      </c>
      <c r="N591" s="113" t="str">
        <f t="shared" ca="1" si="1339"/>
        <v/>
      </c>
      <c r="O591" s="114" t="str">
        <f t="shared" ref="O591" ca="1" si="1345">IF(B591="","",IF(INDIRECT("減額一覧!BN"&amp;P591)=0.08,0.08,0.1))</f>
        <v/>
      </c>
      <c r="P591" s="38">
        <v>116</v>
      </c>
      <c r="Q591" s="38" t="str">
        <f t="shared" ca="1" si="1341"/>
        <v/>
      </c>
      <c r="R591" s="38" t="str">
        <f t="shared" ca="1" si="1341"/>
        <v/>
      </c>
      <c r="S591" s="66" t="str">
        <f t="shared" ca="1" si="1148"/>
        <v/>
      </c>
      <c r="T591" s="105" t="str">
        <f t="shared" ca="1" si="1319"/>
        <v/>
      </c>
    </row>
    <row r="592" spans="1:20" ht="20.25" hidden="1" thickTop="1" thickBot="1">
      <c r="A592" t="str">
        <f ca="1">IF(B592="","",INDIRECT("減額一覧!B"&amp;$P592))</f>
        <v/>
      </c>
      <c r="B592" s="61" t="str">
        <f t="shared" ref="B592" ca="1" si="1346">IF(INDIRECT("減額一覧!BD"&amp;P592)=1,INDIRECT("減額一覧!AQ"&amp;P592),"")</f>
        <v/>
      </c>
      <c r="C592" s="45" t="str">
        <f ca="1">IF(B592="","",INDIRECT("減額一覧!C"&amp;$P592))</f>
        <v/>
      </c>
      <c r="D592" s="79" t="str">
        <f ca="1">IF($B592="","",INDIRECT("減額一覧!G"&amp;$P592))</f>
        <v/>
      </c>
      <c r="E592" s="19" t="str">
        <f ca="1">IF(B592="","",INDIRECT("減額一覧!H"&amp;P592))</f>
        <v/>
      </c>
      <c r="F592" s="19" t="str">
        <f ca="1">IF($B592="","",INDIRECT("減額一覧!AX"&amp;P592))</f>
        <v/>
      </c>
      <c r="G592" s="20" t="str">
        <f ca="1">IF($B592="","",INDIRECT("減額一覧!AY"&amp;P592))</f>
        <v/>
      </c>
      <c r="H592" s="20" t="str">
        <f ca="1">IF($B592="","",INDIRECT("減額一覧!AZ"&amp;P592))</f>
        <v/>
      </c>
      <c r="I592" s="32" t="str">
        <f ca="1">IF(B592="","",IF(INDIRECT("減額一覧!BO"&amp;P592)=0.08,0.08,0.1))</f>
        <v/>
      </c>
      <c r="J592" s="52"/>
      <c r="K592" s="95" t="str">
        <f t="shared" ca="1" si="1184"/>
        <v/>
      </c>
      <c r="L592" s="58" t="str">
        <f t="shared" ca="1" si="1146"/>
        <v/>
      </c>
      <c r="N592" s="113" t="str">
        <f t="shared" ca="1" si="1339"/>
        <v/>
      </c>
      <c r="O592" s="114" t="str">
        <f t="shared" ref="O592" ca="1" si="1347">IF(B592="","",IF(INDIRECT("減額一覧!BO"&amp;P592)=0.08,0.08,0.1))</f>
        <v/>
      </c>
      <c r="P592" s="38">
        <v>116</v>
      </c>
      <c r="Q592" s="38" t="str">
        <f t="shared" ca="1" si="1341"/>
        <v/>
      </c>
      <c r="R592" s="38" t="str">
        <f t="shared" ca="1" si="1341"/>
        <v/>
      </c>
      <c r="S592" s="66" t="str">
        <f t="shared" ca="1" si="1148"/>
        <v/>
      </c>
      <c r="T592" s="105" t="str">
        <f t="shared" ca="1" si="1319"/>
        <v/>
      </c>
    </row>
    <row r="593" spans="1:20" ht="20.25" hidden="1" thickTop="1" thickBot="1">
      <c r="B593" s="64"/>
      <c r="C593" s="41" t="str">
        <f>IF(B593="","",減額一覧!C289)</f>
        <v/>
      </c>
      <c r="D593" s="43"/>
      <c r="E593" s="21"/>
      <c r="F593" s="22" t="s">
        <v>69</v>
      </c>
      <c r="G593" s="23">
        <f t="shared" ref="G593:H593" si="1348">SUBTOTAL(9,G589:G592)</f>
        <v>0</v>
      </c>
      <c r="H593" s="23">
        <f t="shared" si="1348"/>
        <v>0</v>
      </c>
      <c r="I593" s="30"/>
      <c r="J593" s="53"/>
      <c r="K593" s="96" t="str">
        <f t="shared" si="1184"/>
        <v/>
      </c>
      <c r="L593" s="59" t="str">
        <f t="shared" si="1146"/>
        <v/>
      </c>
      <c r="N593" s="108" t="str">
        <f t="shared" ref="N593" si="1349">IF(AND(G593=0,H593=0),"","小計")</f>
        <v/>
      </c>
      <c r="O593" s="108" t="str">
        <f t="shared" ref="O593" si="1350">IF(AND(G593=0,H593=0),"","小計")</f>
        <v/>
      </c>
      <c r="P593" s="38"/>
      <c r="Q593" s="38"/>
      <c r="R593" s="38"/>
      <c r="S593" s="66" t="str">
        <f t="shared" si="1148"/>
        <v/>
      </c>
      <c r="T593" s="105" t="str">
        <f t="shared" si="1319"/>
        <v/>
      </c>
    </row>
    <row r="594" spans="1:20" ht="20.25" hidden="1" thickTop="1" thickBot="1">
      <c r="A594" t="str">
        <f ca="1">IF(B594="","",INDIRECT("減額一覧!B"&amp;$P594))</f>
        <v/>
      </c>
      <c r="B594" s="61" t="str">
        <f t="shared" ref="B594" ca="1" si="1351">IF(INDIRECT("減額一覧!BA"&amp;P594)=1,INDIRECT("減額一覧!M"&amp;P594),"")</f>
        <v/>
      </c>
      <c r="C594" s="36" t="str">
        <f ca="1">IF(B594="","",INDIRECT("減額一覧!C"&amp;$P594))</f>
        <v/>
      </c>
      <c r="D594" s="78" t="str">
        <f ca="1">IF($B594="","",INDIRECT("減額一覧!G"&amp;$P594))</f>
        <v/>
      </c>
      <c r="E594" s="19" t="str">
        <f ca="1">IF(B594="","",INDIRECT("減額一覧!H"&amp;P594))</f>
        <v/>
      </c>
      <c r="F594" s="19" t="str">
        <f ca="1">IF($B594="","",INDIRECT("減額一覧!T"&amp;P594))</f>
        <v/>
      </c>
      <c r="G594" s="20" t="str">
        <f ca="1">IF($B594="","",INDIRECT("減額一覧!U"&amp;P594))</f>
        <v/>
      </c>
      <c r="H594" s="20" t="str">
        <f ca="1">IF($B594="","",INDIRECT("減額一覧!V"&amp;P594))</f>
        <v/>
      </c>
      <c r="I594" s="32" t="str">
        <f ca="1">IF(B594="","",IF(INDIRECT("減額一覧!BL"&amp;P594)=0.08,0.08,0.1))</f>
        <v/>
      </c>
      <c r="J594" s="51"/>
      <c r="K594" s="94" t="str">
        <f t="shared" ca="1" si="1184"/>
        <v/>
      </c>
      <c r="L594" s="56" t="str">
        <f t="shared" ca="1" si="1146"/>
        <v/>
      </c>
      <c r="N594" s="113" t="str">
        <f t="shared" ref="N594:N597" ca="1" si="1352">IF(A594="","",IF(A594&gt;3000,"月ヶ瀬",IF(A594&gt;=2000,"都祁","市内")))</f>
        <v/>
      </c>
      <c r="O594" s="114" t="str">
        <f t="shared" ref="O594" ca="1" si="1353">IF(B594="","",IF(INDIRECT("減額一覧!BL"&amp;P594)=0.08,0.08,0.1))</f>
        <v/>
      </c>
      <c r="P594" s="38">
        <v>117</v>
      </c>
      <c r="Q594" s="38" t="str">
        <f t="shared" ref="Q594:R597" ca="1" si="1354">IF(G594="","",IF(G594&gt;0,1,""))</f>
        <v/>
      </c>
      <c r="R594" s="38" t="str">
        <f t="shared" ca="1" si="1354"/>
        <v/>
      </c>
      <c r="S594" s="66" t="str">
        <f t="shared" ca="1" si="1148"/>
        <v/>
      </c>
      <c r="T594" s="105" t="str">
        <f t="shared" ca="1" si="1319"/>
        <v/>
      </c>
    </row>
    <row r="595" spans="1:20" ht="20.25" hidden="1" thickTop="1" thickBot="1">
      <c r="A595" t="str">
        <f ca="1">IF(B595="","",INDIRECT("減額一覧!B"&amp;$P595))</f>
        <v/>
      </c>
      <c r="B595" s="61" t="str">
        <f t="shared" ref="B595" ca="1" si="1355">IF(INDIRECT("減額一覧!BB"&amp;P595)=1,INDIRECT("減額一覧!W"&amp;P595),"")</f>
        <v/>
      </c>
      <c r="C595" s="44" t="str">
        <f ca="1">IF(B595="","",INDIRECT("減額一覧!C"&amp;$P595))</f>
        <v/>
      </c>
      <c r="D595" s="79" t="str">
        <f ca="1">IF($B595="","",INDIRECT("減額一覧!G"&amp;$P595))</f>
        <v/>
      </c>
      <c r="E595" s="19" t="str">
        <f ca="1">IF(B595="","",INDIRECT("減額一覧!H"&amp;P595))</f>
        <v/>
      </c>
      <c r="F595" s="19" t="str">
        <f ca="1">IF($B595="","",INDIRECT("減額一覧!AD"&amp;P595))</f>
        <v/>
      </c>
      <c r="G595" s="20" t="str">
        <f ca="1">IF($B595="","",INDIRECT("減額一覧!AE"&amp;P595))</f>
        <v/>
      </c>
      <c r="H595" s="20" t="str">
        <f ca="1">IF($B595="","",INDIRECT("減額一覧!AF"&amp;P595))</f>
        <v/>
      </c>
      <c r="I595" s="32" t="str">
        <f ca="1">IF(B595="","",IF(INDIRECT("減額一覧!BM"&amp;P595)=0.08,0.08,0.1))</f>
        <v/>
      </c>
      <c r="J595" s="52"/>
      <c r="K595" s="95" t="str">
        <f t="shared" ca="1" si="1184"/>
        <v/>
      </c>
      <c r="L595" s="58" t="str">
        <f t="shared" ca="1" si="1146"/>
        <v/>
      </c>
      <c r="N595" s="113" t="str">
        <f t="shared" ca="1" si="1352"/>
        <v/>
      </c>
      <c r="O595" s="114" t="str">
        <f t="shared" ref="O595" ca="1" si="1356">IF(B595="","",IF(INDIRECT("減額一覧!BM"&amp;P595)=0.08,0.08,0.1))</f>
        <v/>
      </c>
      <c r="P595" s="38">
        <v>117</v>
      </c>
      <c r="Q595" s="38" t="str">
        <f t="shared" ca="1" si="1354"/>
        <v/>
      </c>
      <c r="R595" s="38" t="str">
        <f t="shared" ca="1" si="1354"/>
        <v/>
      </c>
      <c r="S595" s="66" t="str">
        <f t="shared" ca="1" si="1148"/>
        <v/>
      </c>
      <c r="T595" s="105" t="str">
        <f t="shared" ca="1" si="1319"/>
        <v/>
      </c>
    </row>
    <row r="596" spans="1:20" ht="20.25" hidden="1" thickTop="1" thickBot="1">
      <c r="A596" t="str">
        <f ca="1">IF(B596="","",INDIRECT("減額一覧!B"&amp;$P596))</f>
        <v/>
      </c>
      <c r="B596" s="61" t="str">
        <f t="shared" ref="B596" ca="1" si="1357">IF(INDIRECT("減額一覧!BC"&amp;P596)=1,INDIRECT("減額一覧!AG"&amp;P596),"")</f>
        <v/>
      </c>
      <c r="C596" s="36" t="str">
        <f ca="1">IF(B596="","",INDIRECT("減額一覧!C"&amp;$P596))</f>
        <v/>
      </c>
      <c r="D596" s="80" t="str">
        <f ca="1">IF($B596="","",INDIRECT("減額一覧!G"&amp;$P596))</f>
        <v/>
      </c>
      <c r="E596" s="19" t="str">
        <f ca="1">IF(B596="","",INDIRECT("減額一覧!H"&amp;P596))</f>
        <v/>
      </c>
      <c r="F596" s="19" t="str">
        <f ca="1">IF($B596="","",INDIRECT("減額一覧!AN"&amp;P596))</f>
        <v/>
      </c>
      <c r="G596" s="20" t="str">
        <f ca="1">IF($B596="","",INDIRECT("減額一覧!AO"&amp;P596))</f>
        <v/>
      </c>
      <c r="H596" s="20" t="str">
        <f ca="1">IF($B596="","",INDIRECT("減額一覧!AP"&amp;P596))</f>
        <v/>
      </c>
      <c r="I596" s="32" t="str">
        <f ca="1">IF(B596="","",IF(INDIRECT("減額一覧!BN"&amp;P596)=0.08,0.08,0.1))</f>
        <v/>
      </c>
      <c r="J596" s="52"/>
      <c r="K596" s="95" t="str">
        <f t="shared" ca="1" si="1184"/>
        <v/>
      </c>
      <c r="L596" s="58" t="str">
        <f t="shared" ca="1" si="1146"/>
        <v/>
      </c>
      <c r="N596" s="113" t="str">
        <f t="shared" ca="1" si="1352"/>
        <v/>
      </c>
      <c r="O596" s="114" t="str">
        <f t="shared" ref="O596" ca="1" si="1358">IF(B596="","",IF(INDIRECT("減額一覧!BN"&amp;P596)=0.08,0.08,0.1))</f>
        <v/>
      </c>
      <c r="P596" s="38">
        <v>117</v>
      </c>
      <c r="Q596" s="38" t="str">
        <f t="shared" ca="1" si="1354"/>
        <v/>
      </c>
      <c r="R596" s="38" t="str">
        <f t="shared" ca="1" si="1354"/>
        <v/>
      </c>
      <c r="S596" s="66" t="str">
        <f t="shared" ca="1" si="1148"/>
        <v/>
      </c>
      <c r="T596" s="105" t="str">
        <f t="shared" ca="1" si="1319"/>
        <v/>
      </c>
    </row>
    <row r="597" spans="1:20" ht="20.25" hidden="1" thickTop="1" thickBot="1">
      <c r="A597" t="str">
        <f ca="1">IF(B597="","",INDIRECT("減額一覧!B"&amp;$P597))</f>
        <v/>
      </c>
      <c r="B597" s="61" t="str">
        <f t="shared" ref="B597" ca="1" si="1359">IF(INDIRECT("減額一覧!BD"&amp;P597)=1,INDIRECT("減額一覧!AQ"&amp;P597),"")</f>
        <v/>
      </c>
      <c r="C597" s="45" t="str">
        <f ca="1">IF(B597="","",INDIRECT("減額一覧!C"&amp;$P597))</f>
        <v/>
      </c>
      <c r="D597" s="79" t="str">
        <f ca="1">IF($B597="","",INDIRECT("減額一覧!G"&amp;$P597))</f>
        <v/>
      </c>
      <c r="E597" s="19" t="str">
        <f ca="1">IF(B597="","",INDIRECT("減額一覧!H"&amp;P597))</f>
        <v/>
      </c>
      <c r="F597" s="19" t="str">
        <f ca="1">IF($B597="","",INDIRECT("減額一覧!AX"&amp;P597))</f>
        <v/>
      </c>
      <c r="G597" s="20" t="str">
        <f ca="1">IF($B597="","",INDIRECT("減額一覧!AY"&amp;P597))</f>
        <v/>
      </c>
      <c r="H597" s="20" t="str">
        <f ca="1">IF($B597="","",INDIRECT("減額一覧!AZ"&amp;P597))</f>
        <v/>
      </c>
      <c r="I597" s="32" t="str">
        <f ca="1">IF(B597="","",IF(INDIRECT("減額一覧!BO"&amp;P597)=0.08,0.08,0.1))</f>
        <v/>
      </c>
      <c r="J597" s="52"/>
      <c r="K597" s="95" t="str">
        <f t="shared" ca="1" si="1184"/>
        <v/>
      </c>
      <c r="L597" s="58" t="str">
        <f t="shared" ca="1" si="1146"/>
        <v/>
      </c>
      <c r="N597" s="113" t="str">
        <f t="shared" ca="1" si="1352"/>
        <v/>
      </c>
      <c r="O597" s="114" t="str">
        <f t="shared" ref="O597" ca="1" si="1360">IF(B597="","",IF(INDIRECT("減額一覧!BO"&amp;P597)=0.08,0.08,0.1))</f>
        <v/>
      </c>
      <c r="P597" s="38">
        <v>117</v>
      </c>
      <c r="Q597" s="38" t="str">
        <f t="shared" ca="1" si="1354"/>
        <v/>
      </c>
      <c r="R597" s="38" t="str">
        <f t="shared" ca="1" si="1354"/>
        <v/>
      </c>
      <c r="S597" s="66" t="str">
        <f t="shared" ca="1" si="1148"/>
        <v/>
      </c>
      <c r="T597" s="105" t="str">
        <f t="shared" ca="1" si="1319"/>
        <v/>
      </c>
    </row>
    <row r="598" spans="1:20" ht="20.25" hidden="1" thickTop="1" thickBot="1">
      <c r="A598" t="str">
        <f t="shared" ref="A598" ca="1" si="1361">IF(B598="","",INDIRECT("減額一覧!B"&amp;$P598))</f>
        <v/>
      </c>
      <c r="B598" s="64"/>
      <c r="C598" s="41" t="str">
        <f>IF(B598="","",減額一覧!C294)</f>
        <v/>
      </c>
      <c r="D598" s="43"/>
      <c r="E598" s="21"/>
      <c r="F598" s="22" t="s">
        <v>69</v>
      </c>
      <c r="G598" s="23">
        <f t="shared" ref="G598:H598" si="1362">SUBTOTAL(9,G594:G597)</f>
        <v>0</v>
      </c>
      <c r="H598" s="23">
        <f t="shared" si="1362"/>
        <v>0</v>
      </c>
      <c r="I598" s="30"/>
      <c r="J598" s="53"/>
      <c r="K598" s="96" t="str">
        <f t="shared" ca="1" si="1184"/>
        <v/>
      </c>
      <c r="L598" s="59" t="str">
        <f t="shared" si="1146"/>
        <v/>
      </c>
      <c r="N598" s="108" t="str">
        <f t="shared" ref="N598" si="1363">IF(AND(G598=0,H598=0),"","小計")</f>
        <v/>
      </c>
      <c r="O598" s="108" t="str">
        <f t="shared" ref="O598" si="1364">IF(AND(G598=0,H598=0),"","小計")</f>
        <v/>
      </c>
      <c r="P598" s="38"/>
      <c r="Q598" s="38"/>
      <c r="R598" s="38"/>
      <c r="S598" s="66" t="str">
        <f t="shared" si="1148"/>
        <v/>
      </c>
      <c r="T598" s="105" t="str">
        <f t="shared" si="1319"/>
        <v/>
      </c>
    </row>
    <row r="599" spans="1:20" ht="20.25" hidden="1" thickTop="1" thickBot="1">
      <c r="A599" t="str">
        <f ca="1">IF(B599="","",INDIRECT("減額一覧!B"&amp;$P599))</f>
        <v/>
      </c>
      <c r="B599" s="61" t="str">
        <f t="shared" ref="B599" ca="1" si="1365">IF(INDIRECT("減額一覧!BA"&amp;P599)=1,INDIRECT("減額一覧!M"&amp;P599),"")</f>
        <v/>
      </c>
      <c r="C599" s="36" t="str">
        <f ca="1">IF(B599="","",INDIRECT("減額一覧!C"&amp;$P599))</f>
        <v/>
      </c>
      <c r="D599" s="78" t="str">
        <f ca="1">IF($B599="","",INDIRECT("減額一覧!G"&amp;$P599))</f>
        <v/>
      </c>
      <c r="E599" s="19" t="str">
        <f ca="1">IF(B599="","",INDIRECT("減額一覧!H"&amp;P599))</f>
        <v/>
      </c>
      <c r="F599" s="19" t="str">
        <f ca="1">IF($B599="","",INDIRECT("減額一覧!T"&amp;P599))</f>
        <v/>
      </c>
      <c r="G599" s="20" t="str">
        <f ca="1">IF($B599="","",INDIRECT("減額一覧!U"&amp;P599))</f>
        <v/>
      </c>
      <c r="H599" s="20" t="str">
        <f ca="1">IF($B599="","",INDIRECT("減額一覧!V"&amp;P599))</f>
        <v/>
      </c>
      <c r="I599" s="32" t="str">
        <f ca="1">IF(B599="","",IF(INDIRECT("減額一覧!BL"&amp;P599)=0.08,0.08,0.1))</f>
        <v/>
      </c>
      <c r="J599" s="51"/>
      <c r="K599" s="94" t="str">
        <f t="shared" ca="1" si="1184"/>
        <v/>
      </c>
      <c r="L599" s="56" t="str">
        <f t="shared" ca="1" si="1146"/>
        <v/>
      </c>
      <c r="N599" s="113" t="str">
        <f t="shared" ref="N599:N602" ca="1" si="1366">IF(A599="","",IF(A599&gt;3000,"月ヶ瀬",IF(A599&gt;=2000,"都祁","市内")))</f>
        <v/>
      </c>
      <c r="O599" s="114" t="str">
        <f t="shared" ref="O599" ca="1" si="1367">IF(B599="","",IF(INDIRECT("減額一覧!BL"&amp;P599)=0.08,0.08,0.1))</f>
        <v/>
      </c>
      <c r="P599" s="38">
        <v>114</v>
      </c>
      <c r="Q599" s="38" t="str">
        <f t="shared" ref="Q599:R602" ca="1" si="1368">IF(G599="","",IF(G599&gt;0,1,""))</f>
        <v/>
      </c>
      <c r="R599" s="38" t="str">
        <f t="shared" ca="1" si="1368"/>
        <v/>
      </c>
      <c r="S599" s="66" t="str">
        <f t="shared" ca="1" si="1148"/>
        <v/>
      </c>
      <c r="T599" s="105" t="str">
        <f t="shared" ca="1" si="1319"/>
        <v/>
      </c>
    </row>
    <row r="600" spans="1:20" ht="20.25" hidden="1" thickTop="1" thickBot="1">
      <c r="A600" t="str">
        <f ca="1">IF(B600="","",INDIRECT("減額一覧!B"&amp;$P600))</f>
        <v/>
      </c>
      <c r="B600" s="61" t="str">
        <f t="shared" ref="B600" ca="1" si="1369">IF(INDIRECT("減額一覧!BB"&amp;P600)=1,INDIRECT("減額一覧!W"&amp;P600),"")</f>
        <v/>
      </c>
      <c r="C600" s="44" t="str">
        <f ca="1">IF(B600="","",INDIRECT("減額一覧!C"&amp;$P600))</f>
        <v/>
      </c>
      <c r="D600" s="79" t="str">
        <f ca="1">IF($B600="","",INDIRECT("減額一覧!G"&amp;$P600))</f>
        <v/>
      </c>
      <c r="E600" s="19" t="str">
        <f ca="1">IF(B600="","",INDIRECT("減額一覧!H"&amp;P600))</f>
        <v/>
      </c>
      <c r="F600" s="19" t="str">
        <f ca="1">IF($B600="","",INDIRECT("減額一覧!AD"&amp;P600))</f>
        <v/>
      </c>
      <c r="G600" s="20" t="str">
        <f ca="1">IF($B600="","",INDIRECT("減額一覧!AE"&amp;P600))</f>
        <v/>
      </c>
      <c r="H600" s="20" t="str">
        <f ca="1">IF($B600="","",INDIRECT("減額一覧!AF"&amp;P600))</f>
        <v/>
      </c>
      <c r="I600" s="32" t="str">
        <f ca="1">IF(B600="","",IF(INDIRECT("減額一覧!BM"&amp;P600)=0.08,0.08,0.1))</f>
        <v/>
      </c>
      <c r="J600" s="52"/>
      <c r="K600" s="95" t="str">
        <f t="shared" ca="1" si="1184"/>
        <v/>
      </c>
      <c r="L600" s="58" t="str">
        <f t="shared" ca="1" si="1146"/>
        <v/>
      </c>
      <c r="N600" s="113" t="str">
        <f t="shared" ca="1" si="1366"/>
        <v/>
      </c>
      <c r="O600" s="114" t="str">
        <f t="shared" ref="O600" ca="1" si="1370">IF(B600="","",IF(INDIRECT("減額一覧!BM"&amp;P600)=0.08,0.08,0.1))</f>
        <v/>
      </c>
      <c r="P600" s="38">
        <v>114</v>
      </c>
      <c r="Q600" s="38" t="str">
        <f t="shared" ca="1" si="1368"/>
        <v/>
      </c>
      <c r="R600" s="38" t="str">
        <f t="shared" ca="1" si="1368"/>
        <v/>
      </c>
      <c r="S600" s="66" t="str">
        <f t="shared" ca="1" si="1148"/>
        <v/>
      </c>
      <c r="T600" s="105" t="str">
        <f t="shared" ca="1" si="1319"/>
        <v/>
      </c>
    </row>
    <row r="601" spans="1:20" ht="20.25" hidden="1" thickTop="1" thickBot="1">
      <c r="A601" t="str">
        <f ca="1">IF(B601="","",INDIRECT("減額一覧!B"&amp;$P601))</f>
        <v/>
      </c>
      <c r="B601" s="61" t="str">
        <f t="shared" ref="B601" ca="1" si="1371">IF(INDIRECT("減額一覧!BC"&amp;P601)=1,INDIRECT("減額一覧!AG"&amp;P601),"")</f>
        <v/>
      </c>
      <c r="C601" s="36" t="str">
        <f ca="1">IF(B601="","",INDIRECT("減額一覧!C"&amp;$P601))</f>
        <v/>
      </c>
      <c r="D601" s="80" t="str">
        <f ca="1">IF($B601="","",INDIRECT("減額一覧!G"&amp;$P601))</f>
        <v/>
      </c>
      <c r="E601" s="19" t="str">
        <f ca="1">IF(B601="","",INDIRECT("減額一覧!H"&amp;P601))</f>
        <v/>
      </c>
      <c r="F601" s="19" t="str">
        <f ca="1">IF($B601="","",INDIRECT("減額一覧!AN"&amp;P601))</f>
        <v/>
      </c>
      <c r="G601" s="20" t="str">
        <f ca="1">IF($B601="","",INDIRECT("減額一覧!AO"&amp;P601))</f>
        <v/>
      </c>
      <c r="H601" s="20" t="str">
        <f ca="1">IF($B601="","",INDIRECT("減額一覧!AP"&amp;P601))</f>
        <v/>
      </c>
      <c r="I601" s="32" t="str">
        <f ca="1">IF(B601="","",IF(INDIRECT("減額一覧!BN"&amp;P601)=0.08,0.08,0.1))</f>
        <v/>
      </c>
      <c r="J601" s="52"/>
      <c r="K601" s="95" t="str">
        <f t="shared" ca="1" si="1184"/>
        <v/>
      </c>
      <c r="L601" s="58" t="str">
        <f t="shared" ca="1" si="1146"/>
        <v/>
      </c>
      <c r="N601" s="113" t="str">
        <f t="shared" ca="1" si="1366"/>
        <v/>
      </c>
      <c r="O601" s="114" t="str">
        <f t="shared" ref="O601" ca="1" si="1372">IF(B601="","",IF(INDIRECT("減額一覧!BN"&amp;P601)=0.08,0.08,0.1))</f>
        <v/>
      </c>
      <c r="P601" s="38">
        <v>114</v>
      </c>
      <c r="Q601" s="38" t="str">
        <f t="shared" ca="1" si="1368"/>
        <v/>
      </c>
      <c r="R601" s="38" t="str">
        <f t="shared" ca="1" si="1368"/>
        <v/>
      </c>
      <c r="S601" s="66" t="str">
        <f t="shared" ca="1" si="1148"/>
        <v/>
      </c>
      <c r="T601" s="105" t="str">
        <f t="shared" ca="1" si="1319"/>
        <v/>
      </c>
    </row>
    <row r="602" spans="1:20" ht="20.25" hidden="1" thickTop="1" thickBot="1">
      <c r="A602" t="str">
        <f ca="1">IF(B602="","",INDIRECT("減額一覧!B"&amp;$P602))</f>
        <v/>
      </c>
      <c r="B602" s="61" t="str">
        <f t="shared" ref="B602" ca="1" si="1373">IF(INDIRECT("減額一覧!BD"&amp;P602)=1,INDIRECT("減額一覧!AQ"&amp;P602),"")</f>
        <v/>
      </c>
      <c r="C602" s="45" t="str">
        <f ca="1">IF(B602="","",INDIRECT("減額一覧!C"&amp;$P602))</f>
        <v/>
      </c>
      <c r="D602" s="79" t="str">
        <f ca="1">IF($B602="","",INDIRECT("減額一覧!G"&amp;$P602))</f>
        <v/>
      </c>
      <c r="E602" s="19" t="str">
        <f ca="1">IF(B602="","",INDIRECT("減額一覧!H"&amp;P602))</f>
        <v/>
      </c>
      <c r="F602" s="19" t="str">
        <f ca="1">IF($B602="","",INDIRECT("減額一覧!AX"&amp;P602))</f>
        <v/>
      </c>
      <c r="G602" s="20" t="str">
        <f ca="1">IF($B602="","",INDIRECT("減額一覧!AY"&amp;P602))</f>
        <v/>
      </c>
      <c r="H602" s="20" t="str">
        <f ca="1">IF($B602="","",INDIRECT("減額一覧!AZ"&amp;P602))</f>
        <v/>
      </c>
      <c r="I602" s="32" t="str">
        <f ca="1">IF(B602="","",IF(INDIRECT("減額一覧!BO"&amp;P602)=0.08,0.08,0.1))</f>
        <v/>
      </c>
      <c r="J602" s="52"/>
      <c r="K602" s="95" t="str">
        <f t="shared" ca="1" si="1184"/>
        <v/>
      </c>
      <c r="L602" s="58" t="str">
        <f t="shared" ca="1" si="1146"/>
        <v/>
      </c>
      <c r="N602" s="113" t="str">
        <f t="shared" ca="1" si="1366"/>
        <v/>
      </c>
      <c r="O602" s="114" t="str">
        <f t="shared" ref="O602" ca="1" si="1374">IF(B602="","",IF(INDIRECT("減額一覧!BO"&amp;P602)=0.08,0.08,0.1))</f>
        <v/>
      </c>
      <c r="P602" s="38">
        <v>114</v>
      </c>
      <c r="Q602" s="38" t="str">
        <f t="shared" ca="1" si="1368"/>
        <v/>
      </c>
      <c r="R602" s="38" t="str">
        <f t="shared" ca="1" si="1368"/>
        <v/>
      </c>
      <c r="S602" s="66" t="str">
        <f t="shared" ca="1" si="1148"/>
        <v/>
      </c>
      <c r="T602" s="105" t="str">
        <f t="shared" ca="1" si="1319"/>
        <v/>
      </c>
    </row>
    <row r="603" spans="1:20" ht="20.25" hidden="1" thickTop="1" thickBot="1">
      <c r="B603" s="64"/>
      <c r="C603" s="41" t="str">
        <f>IF(B603="","",減額一覧!C299)</f>
        <v/>
      </c>
      <c r="D603" s="43"/>
      <c r="E603" s="21"/>
      <c r="F603" s="22" t="s">
        <v>69</v>
      </c>
      <c r="G603" s="23">
        <f t="shared" ref="G603:H603" si="1375">SUBTOTAL(9,G599:G602)</f>
        <v>0</v>
      </c>
      <c r="H603" s="23">
        <f t="shared" si="1375"/>
        <v>0</v>
      </c>
      <c r="I603" s="30"/>
      <c r="J603" s="53"/>
      <c r="K603" s="96" t="str">
        <f t="shared" si="1184"/>
        <v/>
      </c>
      <c r="L603" s="59" t="str">
        <f t="shared" si="1146"/>
        <v/>
      </c>
      <c r="N603" s="108" t="str">
        <f t="shared" ref="N603" si="1376">IF(AND(G603=0,H603=0),"","小計")</f>
        <v/>
      </c>
      <c r="O603" s="108" t="str">
        <f t="shared" ref="O603" si="1377">IF(AND(G603=0,H603=0),"","小計")</f>
        <v/>
      </c>
      <c r="P603" s="38"/>
      <c r="Q603" s="38"/>
      <c r="R603" s="38"/>
      <c r="S603" s="66" t="str">
        <f t="shared" si="1148"/>
        <v/>
      </c>
      <c r="T603" s="105" t="str">
        <f t="shared" si="1319"/>
        <v/>
      </c>
    </row>
    <row r="604" spans="1:20" ht="20.25" hidden="1" thickTop="1" thickBot="1">
      <c r="A604" t="str">
        <f ca="1">IF(B604="","",INDIRECT("減額一覧!B"&amp;$P604))</f>
        <v/>
      </c>
      <c r="B604" s="61" t="str">
        <f t="shared" ref="B604" ca="1" si="1378">IF(INDIRECT("減額一覧!BA"&amp;P604)=1,INDIRECT("減額一覧!M"&amp;P604),"")</f>
        <v/>
      </c>
      <c r="C604" s="36" t="str">
        <f ca="1">IF(B604="","",INDIRECT("減額一覧!C"&amp;$P604))</f>
        <v/>
      </c>
      <c r="D604" s="78" t="str">
        <f ca="1">IF($B604="","",INDIRECT("減額一覧!G"&amp;$P604))</f>
        <v/>
      </c>
      <c r="E604" s="19" t="str">
        <f ca="1">IF(B604="","",INDIRECT("減額一覧!H"&amp;P604))</f>
        <v/>
      </c>
      <c r="F604" s="19" t="str">
        <f ca="1">IF($B604="","",INDIRECT("減額一覧!T"&amp;P604))</f>
        <v/>
      </c>
      <c r="G604" s="20" t="str">
        <f ca="1">IF($B604="","",INDIRECT("減額一覧!U"&amp;P604))</f>
        <v/>
      </c>
      <c r="H604" s="20" t="str">
        <f ca="1">IF($B604="","",INDIRECT("減額一覧!V"&amp;P604))</f>
        <v/>
      </c>
      <c r="I604" s="32" t="str">
        <f ca="1">IF(B604="","",IF(INDIRECT("減額一覧!BL"&amp;P604)=0.08,0.08,0.1))</f>
        <v/>
      </c>
      <c r="J604" s="51"/>
      <c r="K604" s="94" t="str">
        <f t="shared" ca="1" si="1184"/>
        <v/>
      </c>
      <c r="L604" s="56" t="str">
        <f t="shared" ca="1" si="1146"/>
        <v/>
      </c>
      <c r="N604" s="113" t="str">
        <f t="shared" ref="N604:N607" ca="1" si="1379">IF(A604="","",IF(A604&gt;3000,"月ヶ瀬",IF(A604&gt;=2000,"都祁","市内")))</f>
        <v/>
      </c>
      <c r="O604" s="114" t="str">
        <f t="shared" ref="O604" ca="1" si="1380">IF(B604="","",IF(INDIRECT("減額一覧!BL"&amp;P604)=0.08,0.08,0.1))</f>
        <v/>
      </c>
      <c r="P604" s="38">
        <v>115</v>
      </c>
      <c r="Q604" s="38" t="str">
        <f t="shared" ref="Q604:R607" ca="1" si="1381">IF(G604="","",IF(G604&gt;0,1,""))</f>
        <v/>
      </c>
      <c r="R604" s="38" t="str">
        <f t="shared" ca="1" si="1381"/>
        <v/>
      </c>
      <c r="S604" s="66" t="str">
        <f t="shared" ca="1" si="1148"/>
        <v/>
      </c>
      <c r="T604" s="105" t="str">
        <f t="shared" ca="1" si="1319"/>
        <v/>
      </c>
    </row>
    <row r="605" spans="1:20" ht="20.25" hidden="1" thickTop="1" thickBot="1">
      <c r="A605" t="str">
        <f ca="1">IF(B605="","",INDIRECT("減額一覧!B"&amp;$P605))</f>
        <v/>
      </c>
      <c r="B605" s="61" t="str">
        <f t="shared" ref="B605" ca="1" si="1382">IF(INDIRECT("減額一覧!BB"&amp;P605)=1,INDIRECT("減額一覧!W"&amp;P605),"")</f>
        <v/>
      </c>
      <c r="C605" s="44" t="str">
        <f ca="1">IF(B605="","",INDIRECT("減額一覧!C"&amp;$P605))</f>
        <v/>
      </c>
      <c r="D605" s="79" t="str">
        <f ca="1">IF($B605="","",INDIRECT("減額一覧!G"&amp;$P605))</f>
        <v/>
      </c>
      <c r="E605" s="19" t="str">
        <f ca="1">IF(B605="","",INDIRECT("減額一覧!H"&amp;P605))</f>
        <v/>
      </c>
      <c r="F605" s="19" t="str">
        <f ca="1">IF($B605="","",INDIRECT("減額一覧!AD"&amp;P605))</f>
        <v/>
      </c>
      <c r="G605" s="20" t="str">
        <f ca="1">IF($B605="","",INDIRECT("減額一覧!AE"&amp;P605))</f>
        <v/>
      </c>
      <c r="H605" s="20" t="str">
        <f ca="1">IF($B605="","",INDIRECT("減額一覧!AF"&amp;P605))</f>
        <v/>
      </c>
      <c r="I605" s="32" t="str">
        <f ca="1">IF(B605="","",IF(INDIRECT("減額一覧!BM"&amp;P605)=0.08,0.08,0.1))</f>
        <v/>
      </c>
      <c r="J605" s="52"/>
      <c r="K605" s="95" t="str">
        <f t="shared" ca="1" si="1184"/>
        <v/>
      </c>
      <c r="L605" s="58" t="str">
        <f t="shared" ca="1" si="1146"/>
        <v/>
      </c>
      <c r="N605" s="113" t="str">
        <f t="shared" ca="1" si="1379"/>
        <v/>
      </c>
      <c r="O605" s="114" t="str">
        <f t="shared" ref="O605" ca="1" si="1383">IF(B605="","",IF(INDIRECT("減額一覧!BM"&amp;P605)=0.08,0.08,0.1))</f>
        <v/>
      </c>
      <c r="P605" s="38">
        <v>115</v>
      </c>
      <c r="Q605" s="38" t="str">
        <f t="shared" ca="1" si="1381"/>
        <v/>
      </c>
      <c r="R605" s="38" t="str">
        <f t="shared" ca="1" si="1381"/>
        <v/>
      </c>
      <c r="S605" s="66" t="str">
        <f t="shared" ca="1" si="1148"/>
        <v/>
      </c>
      <c r="T605" s="105" t="str">
        <f t="shared" ca="1" si="1319"/>
        <v/>
      </c>
    </row>
    <row r="606" spans="1:20" ht="20.25" hidden="1" thickTop="1" thickBot="1">
      <c r="A606" t="str">
        <f ca="1">IF(B606="","",INDIRECT("減額一覧!B"&amp;$P606))</f>
        <v/>
      </c>
      <c r="B606" s="61" t="str">
        <f t="shared" ref="B606" ca="1" si="1384">IF(INDIRECT("減額一覧!BC"&amp;P606)=1,INDIRECT("減額一覧!AG"&amp;P606),"")</f>
        <v/>
      </c>
      <c r="C606" s="36" t="str">
        <f ca="1">IF(B606="","",INDIRECT("減額一覧!C"&amp;$P606))</f>
        <v/>
      </c>
      <c r="D606" s="80" t="str">
        <f ca="1">IF($B606="","",INDIRECT("減額一覧!G"&amp;$P606))</f>
        <v/>
      </c>
      <c r="E606" s="19" t="str">
        <f ca="1">IF(B606="","",INDIRECT("減額一覧!H"&amp;P606))</f>
        <v/>
      </c>
      <c r="F606" s="19" t="str">
        <f ca="1">IF($B606="","",INDIRECT("減額一覧!AN"&amp;P606))</f>
        <v/>
      </c>
      <c r="G606" s="20" t="str">
        <f ca="1">IF($B606="","",INDIRECT("減額一覧!AO"&amp;P606))</f>
        <v/>
      </c>
      <c r="H606" s="20" t="str">
        <f ca="1">IF($B606="","",INDIRECT("減額一覧!AP"&amp;P606))</f>
        <v/>
      </c>
      <c r="I606" s="32" t="str">
        <f ca="1">IF(B606="","",IF(INDIRECT("減額一覧!BN"&amp;P606)=0.08,0.08,0.1))</f>
        <v/>
      </c>
      <c r="J606" s="52"/>
      <c r="K606" s="95" t="str">
        <f t="shared" ca="1" si="1184"/>
        <v/>
      </c>
      <c r="L606" s="58" t="str">
        <f t="shared" ca="1" si="1146"/>
        <v/>
      </c>
      <c r="N606" s="113" t="str">
        <f t="shared" ca="1" si="1379"/>
        <v/>
      </c>
      <c r="O606" s="114" t="str">
        <f t="shared" ref="O606" ca="1" si="1385">IF(B606="","",IF(INDIRECT("減額一覧!BN"&amp;P606)=0.08,0.08,0.1))</f>
        <v/>
      </c>
      <c r="P606" s="38">
        <v>115</v>
      </c>
      <c r="Q606" s="38" t="str">
        <f t="shared" ca="1" si="1381"/>
        <v/>
      </c>
      <c r="R606" s="38" t="str">
        <f t="shared" ca="1" si="1381"/>
        <v/>
      </c>
      <c r="S606" s="66" t="str">
        <f t="shared" ca="1" si="1148"/>
        <v/>
      </c>
      <c r="T606" s="105" t="str">
        <f t="shared" ca="1" si="1319"/>
        <v/>
      </c>
    </row>
    <row r="607" spans="1:20" ht="20.25" hidden="1" thickTop="1" thickBot="1">
      <c r="A607" t="str">
        <f ca="1">IF(B607="","",INDIRECT("減額一覧!B"&amp;$P607))</f>
        <v/>
      </c>
      <c r="B607" s="61" t="str">
        <f t="shared" ref="B607" ca="1" si="1386">IF(INDIRECT("減額一覧!BD"&amp;P607)=1,INDIRECT("減額一覧!AQ"&amp;P607),"")</f>
        <v/>
      </c>
      <c r="C607" s="45" t="str">
        <f ca="1">IF(B607="","",INDIRECT("減額一覧!C"&amp;$P607))</f>
        <v/>
      </c>
      <c r="D607" s="79" t="str">
        <f ca="1">IF($B607="","",INDIRECT("減額一覧!G"&amp;$P607))</f>
        <v/>
      </c>
      <c r="E607" s="19" t="str">
        <f ca="1">IF(B607="","",INDIRECT("減額一覧!H"&amp;P607))</f>
        <v/>
      </c>
      <c r="F607" s="19" t="str">
        <f ca="1">IF($B607="","",INDIRECT("減額一覧!AX"&amp;P607))</f>
        <v/>
      </c>
      <c r="G607" s="20" t="str">
        <f ca="1">IF($B607="","",INDIRECT("減額一覧!AY"&amp;P607))</f>
        <v/>
      </c>
      <c r="H607" s="20" t="str">
        <f ca="1">IF($B607="","",INDIRECT("減額一覧!AZ"&amp;P607))</f>
        <v/>
      </c>
      <c r="I607" s="32" t="str">
        <f ca="1">IF(B607="","",IF(INDIRECT("減額一覧!BO"&amp;P607)=0.08,0.08,0.1))</f>
        <v/>
      </c>
      <c r="J607" s="52"/>
      <c r="K607" s="95" t="str">
        <f t="shared" ca="1" si="1184"/>
        <v/>
      </c>
      <c r="L607" s="58" t="str">
        <f t="shared" ca="1" si="1146"/>
        <v/>
      </c>
      <c r="N607" s="113" t="str">
        <f t="shared" ca="1" si="1379"/>
        <v/>
      </c>
      <c r="O607" s="114" t="str">
        <f t="shared" ref="O607" ca="1" si="1387">IF(B607="","",IF(INDIRECT("減額一覧!BO"&amp;P607)=0.08,0.08,0.1))</f>
        <v/>
      </c>
      <c r="P607" s="38">
        <v>115</v>
      </c>
      <c r="Q607" s="38" t="str">
        <f t="shared" ca="1" si="1381"/>
        <v/>
      </c>
      <c r="R607" s="38" t="str">
        <f t="shared" ca="1" si="1381"/>
        <v/>
      </c>
      <c r="S607" s="66" t="str">
        <f t="shared" ca="1" si="1148"/>
        <v/>
      </c>
      <c r="T607" s="105" t="str">
        <f t="shared" ca="1" si="1319"/>
        <v/>
      </c>
    </row>
    <row r="608" spans="1:20" ht="20.25" hidden="1" thickTop="1" thickBot="1">
      <c r="B608" s="64"/>
      <c r="C608" s="41" t="str">
        <f>IF(B608="","",減額一覧!C304)</f>
        <v/>
      </c>
      <c r="D608" s="43"/>
      <c r="E608" s="21"/>
      <c r="F608" s="22" t="s">
        <v>69</v>
      </c>
      <c r="G608" s="23">
        <f t="shared" ref="G608:H608" si="1388">SUBTOTAL(9,G604:G607)</f>
        <v>0</v>
      </c>
      <c r="H608" s="23">
        <f t="shared" si="1388"/>
        <v>0</v>
      </c>
      <c r="I608" s="30"/>
      <c r="J608" s="53"/>
      <c r="K608" s="96" t="str">
        <f t="shared" si="1184"/>
        <v/>
      </c>
      <c r="L608" s="59" t="str">
        <f t="shared" si="1146"/>
        <v/>
      </c>
      <c r="N608" s="108" t="str">
        <f t="shared" ref="N608" si="1389">IF(AND(G608=0,H608=0),"","小計")</f>
        <v/>
      </c>
      <c r="O608" s="108" t="str">
        <f t="shared" ref="O608" si="1390">IF(AND(G608=0,H608=0),"","小計")</f>
        <v/>
      </c>
      <c r="P608" s="38"/>
      <c r="Q608" s="38"/>
      <c r="R608" s="38"/>
      <c r="S608" s="66" t="str">
        <f t="shared" si="1148"/>
        <v/>
      </c>
      <c r="T608" s="105" t="str">
        <f t="shared" si="1319"/>
        <v/>
      </c>
    </row>
    <row r="609" spans="1:20" ht="20.25" hidden="1" thickTop="1" thickBot="1">
      <c r="A609" t="str">
        <f ca="1">IF(B609="","",INDIRECT("減額一覧!B"&amp;$P609))</f>
        <v/>
      </c>
      <c r="B609" s="61" t="str">
        <f t="shared" ref="B609" ca="1" si="1391">IF(INDIRECT("減額一覧!BA"&amp;P609)=1,INDIRECT("減額一覧!M"&amp;P609),"")</f>
        <v/>
      </c>
      <c r="C609" s="36" t="str">
        <f ca="1">IF(B609="","",INDIRECT("減額一覧!C"&amp;$P609))</f>
        <v/>
      </c>
      <c r="D609" s="78" t="str">
        <f ca="1">IF($B609="","",INDIRECT("減額一覧!G"&amp;$P609))</f>
        <v/>
      </c>
      <c r="E609" s="19" t="str">
        <f ca="1">IF(B609="","",INDIRECT("減額一覧!H"&amp;P609))</f>
        <v/>
      </c>
      <c r="F609" s="19" t="str">
        <f ca="1">IF($B609="","",INDIRECT("減額一覧!T"&amp;P609))</f>
        <v/>
      </c>
      <c r="G609" s="20" t="str">
        <f ca="1">IF($B609="","",INDIRECT("減額一覧!U"&amp;P609))</f>
        <v/>
      </c>
      <c r="H609" s="20" t="str">
        <f ca="1">IF($B609="","",INDIRECT("減額一覧!V"&amp;P609))</f>
        <v/>
      </c>
      <c r="I609" s="32" t="str">
        <f ca="1">IF(B609="","",IF(INDIRECT("減額一覧!BL"&amp;P609)=0.08,0.08,0.1))</f>
        <v/>
      </c>
      <c r="J609" s="51"/>
      <c r="K609" s="94" t="str">
        <f t="shared" ca="1" si="1184"/>
        <v/>
      </c>
      <c r="L609" s="56" t="str">
        <f t="shared" ca="1" si="1146"/>
        <v/>
      </c>
      <c r="N609" s="113" t="str">
        <f t="shared" ref="N609:N612" ca="1" si="1392">IF(A609="","",IF(A609&gt;3000,"月ヶ瀬",IF(A609&gt;=2000,"都祁","市内")))</f>
        <v/>
      </c>
      <c r="O609" s="114" t="str">
        <f t="shared" ref="O609" ca="1" si="1393">IF(B609="","",IF(INDIRECT("減額一覧!BL"&amp;P609)=0.08,0.08,0.1))</f>
        <v/>
      </c>
      <c r="P609" s="38">
        <v>116</v>
      </c>
      <c r="Q609" s="38" t="str">
        <f t="shared" ref="Q609:R612" ca="1" si="1394">IF(G609="","",IF(G609&gt;0,1,""))</f>
        <v/>
      </c>
      <c r="R609" s="38" t="str">
        <f t="shared" ca="1" si="1394"/>
        <v/>
      </c>
      <c r="S609" s="66" t="str">
        <f t="shared" ca="1" si="1148"/>
        <v/>
      </c>
      <c r="T609" s="105" t="str">
        <f t="shared" ca="1" si="1319"/>
        <v/>
      </c>
    </row>
    <row r="610" spans="1:20" ht="20.25" hidden="1" thickTop="1" thickBot="1">
      <c r="A610" t="str">
        <f ca="1">IF(B610="","",INDIRECT("減額一覧!B"&amp;$P610))</f>
        <v/>
      </c>
      <c r="B610" s="61" t="str">
        <f t="shared" ref="B610" ca="1" si="1395">IF(INDIRECT("減額一覧!BB"&amp;P610)=1,INDIRECT("減額一覧!W"&amp;P610),"")</f>
        <v/>
      </c>
      <c r="C610" s="44" t="str">
        <f ca="1">IF(B610="","",INDIRECT("減額一覧!C"&amp;$P610))</f>
        <v/>
      </c>
      <c r="D610" s="79" t="str">
        <f ca="1">IF($B610="","",INDIRECT("減額一覧!G"&amp;$P610))</f>
        <v/>
      </c>
      <c r="E610" s="19" t="str">
        <f ca="1">IF(B610="","",INDIRECT("減額一覧!H"&amp;P610))</f>
        <v/>
      </c>
      <c r="F610" s="19" t="str">
        <f ca="1">IF($B610="","",INDIRECT("減額一覧!AD"&amp;P610))</f>
        <v/>
      </c>
      <c r="G610" s="20" t="str">
        <f ca="1">IF($B610="","",INDIRECT("減額一覧!AE"&amp;P610))</f>
        <v/>
      </c>
      <c r="H610" s="20" t="str">
        <f ca="1">IF($B610="","",INDIRECT("減額一覧!AF"&amp;P610))</f>
        <v/>
      </c>
      <c r="I610" s="32" t="str">
        <f ca="1">IF(B610="","",IF(INDIRECT("減額一覧!BM"&amp;P610)=0.08,0.08,0.1))</f>
        <v/>
      </c>
      <c r="J610" s="52"/>
      <c r="K610" s="95" t="str">
        <f t="shared" ca="1" si="1184"/>
        <v/>
      </c>
      <c r="L610" s="58" t="str">
        <f t="shared" ca="1" si="1146"/>
        <v/>
      </c>
      <c r="N610" s="113" t="str">
        <f t="shared" ca="1" si="1392"/>
        <v/>
      </c>
      <c r="O610" s="114" t="str">
        <f t="shared" ref="O610" ca="1" si="1396">IF(B610="","",IF(INDIRECT("減額一覧!BM"&amp;P610)=0.08,0.08,0.1))</f>
        <v/>
      </c>
      <c r="P610" s="38">
        <v>116</v>
      </c>
      <c r="Q610" s="38" t="str">
        <f t="shared" ca="1" si="1394"/>
        <v/>
      </c>
      <c r="R610" s="38" t="str">
        <f t="shared" ca="1" si="1394"/>
        <v/>
      </c>
      <c r="S610" s="66" t="str">
        <f t="shared" ca="1" si="1148"/>
        <v/>
      </c>
      <c r="T610" s="105" t="str">
        <f t="shared" ca="1" si="1319"/>
        <v/>
      </c>
    </row>
    <row r="611" spans="1:20" ht="20.25" hidden="1" thickTop="1" thickBot="1">
      <c r="A611" t="str">
        <f ca="1">IF(B611="","",INDIRECT("減額一覧!B"&amp;$P611))</f>
        <v/>
      </c>
      <c r="B611" s="61" t="str">
        <f t="shared" ref="B611" ca="1" si="1397">IF(INDIRECT("減額一覧!BC"&amp;P611)=1,INDIRECT("減額一覧!AG"&amp;P611),"")</f>
        <v/>
      </c>
      <c r="C611" s="36" t="str">
        <f ca="1">IF(B611="","",INDIRECT("減額一覧!C"&amp;$P611))</f>
        <v/>
      </c>
      <c r="D611" s="80" t="str">
        <f ca="1">IF($B611="","",INDIRECT("減額一覧!G"&amp;$P611))</f>
        <v/>
      </c>
      <c r="E611" s="19" t="str">
        <f ca="1">IF(B611="","",INDIRECT("減額一覧!H"&amp;P611))</f>
        <v/>
      </c>
      <c r="F611" s="19" t="str">
        <f ca="1">IF($B611="","",INDIRECT("減額一覧!AN"&amp;P611))</f>
        <v/>
      </c>
      <c r="G611" s="20" t="str">
        <f ca="1">IF($B611="","",INDIRECT("減額一覧!AO"&amp;P611))</f>
        <v/>
      </c>
      <c r="H611" s="20" t="str">
        <f ca="1">IF($B611="","",INDIRECT("減額一覧!AP"&amp;P611))</f>
        <v/>
      </c>
      <c r="I611" s="32" t="str">
        <f ca="1">IF(B611="","",IF(INDIRECT("減額一覧!BN"&amp;P611)=0.08,0.08,0.1))</f>
        <v/>
      </c>
      <c r="J611" s="52"/>
      <c r="K611" s="95" t="str">
        <f t="shared" ca="1" si="1184"/>
        <v/>
      </c>
      <c r="L611" s="58" t="str">
        <f t="shared" ca="1" si="1146"/>
        <v/>
      </c>
      <c r="N611" s="113" t="str">
        <f t="shared" ca="1" si="1392"/>
        <v/>
      </c>
      <c r="O611" s="114" t="str">
        <f t="shared" ref="O611" ca="1" si="1398">IF(B611="","",IF(INDIRECT("減額一覧!BN"&amp;P611)=0.08,0.08,0.1))</f>
        <v/>
      </c>
      <c r="P611" s="38">
        <v>116</v>
      </c>
      <c r="Q611" s="38" t="str">
        <f t="shared" ca="1" si="1394"/>
        <v/>
      </c>
      <c r="R611" s="38" t="str">
        <f t="shared" ca="1" si="1394"/>
        <v/>
      </c>
      <c r="S611" s="66" t="str">
        <f t="shared" ca="1" si="1148"/>
        <v/>
      </c>
      <c r="T611" s="105" t="str">
        <f t="shared" ca="1" si="1319"/>
        <v/>
      </c>
    </row>
    <row r="612" spans="1:20" ht="20.25" hidden="1" thickTop="1" thickBot="1">
      <c r="A612" t="str">
        <f ca="1">IF(B612="","",INDIRECT("減額一覧!B"&amp;$P612))</f>
        <v/>
      </c>
      <c r="B612" s="61" t="str">
        <f t="shared" ref="B612" ca="1" si="1399">IF(INDIRECT("減額一覧!BD"&amp;P612)=1,INDIRECT("減額一覧!AQ"&amp;P612),"")</f>
        <v/>
      </c>
      <c r="C612" s="45" t="str">
        <f ca="1">IF(B612="","",INDIRECT("減額一覧!C"&amp;$P612))</f>
        <v/>
      </c>
      <c r="D612" s="79" t="str">
        <f ca="1">IF($B612="","",INDIRECT("減額一覧!G"&amp;$P612))</f>
        <v/>
      </c>
      <c r="E612" s="19" t="str">
        <f ca="1">IF(B612="","",INDIRECT("減額一覧!H"&amp;P612))</f>
        <v/>
      </c>
      <c r="F612" s="19" t="str">
        <f ca="1">IF($B612="","",INDIRECT("減額一覧!AX"&amp;P612))</f>
        <v/>
      </c>
      <c r="G612" s="20" t="str">
        <f ca="1">IF($B612="","",INDIRECT("減額一覧!AY"&amp;P612))</f>
        <v/>
      </c>
      <c r="H612" s="20" t="str">
        <f ca="1">IF($B612="","",INDIRECT("減額一覧!AZ"&amp;P612))</f>
        <v/>
      </c>
      <c r="I612" s="32" t="str">
        <f ca="1">IF(B612="","",IF(INDIRECT("減額一覧!BO"&amp;P612)=0.08,0.08,0.1))</f>
        <v/>
      </c>
      <c r="J612" s="52"/>
      <c r="K612" s="95" t="str">
        <f t="shared" ca="1" si="1184"/>
        <v/>
      </c>
      <c r="L612" s="58" t="str">
        <f t="shared" ca="1" si="1146"/>
        <v/>
      </c>
      <c r="N612" s="113" t="str">
        <f t="shared" ca="1" si="1392"/>
        <v/>
      </c>
      <c r="O612" s="114" t="str">
        <f t="shared" ref="O612" ca="1" si="1400">IF(B612="","",IF(INDIRECT("減額一覧!BO"&amp;P612)=0.08,0.08,0.1))</f>
        <v/>
      </c>
      <c r="P612" s="38">
        <v>116</v>
      </c>
      <c r="Q612" s="38" t="str">
        <f t="shared" ca="1" si="1394"/>
        <v/>
      </c>
      <c r="R612" s="38" t="str">
        <f t="shared" ca="1" si="1394"/>
        <v/>
      </c>
      <c r="S612" s="66" t="str">
        <f t="shared" ca="1" si="1148"/>
        <v/>
      </c>
      <c r="T612" s="105" t="str">
        <f t="shared" ca="1" si="1319"/>
        <v/>
      </c>
    </row>
    <row r="613" spans="1:20" ht="20.25" hidden="1" thickTop="1" thickBot="1">
      <c r="B613" s="64"/>
      <c r="C613" s="41" t="str">
        <f>IF(B613="","",減額一覧!C309)</f>
        <v/>
      </c>
      <c r="D613" s="43"/>
      <c r="E613" s="21"/>
      <c r="F613" s="22" t="s">
        <v>69</v>
      </c>
      <c r="G613" s="23">
        <f t="shared" ref="G613:H613" si="1401">SUBTOTAL(9,G609:G612)</f>
        <v>0</v>
      </c>
      <c r="H613" s="23">
        <f t="shared" si="1401"/>
        <v>0</v>
      </c>
      <c r="I613" s="30"/>
      <c r="J613" s="53"/>
      <c r="K613" s="96" t="str">
        <f t="shared" si="1184"/>
        <v/>
      </c>
      <c r="L613" s="59" t="str">
        <f t="shared" si="1146"/>
        <v/>
      </c>
      <c r="N613" s="108" t="str">
        <f t="shared" ref="N613" si="1402">IF(AND(G613=0,H613=0),"","小計")</f>
        <v/>
      </c>
      <c r="O613" s="108" t="str">
        <f t="shared" ref="O613" si="1403">IF(AND(G613=0,H613=0),"","小計")</f>
        <v/>
      </c>
      <c r="P613" s="38"/>
      <c r="Q613" s="38"/>
      <c r="R613" s="38"/>
      <c r="S613" s="66" t="str">
        <f t="shared" si="1148"/>
        <v/>
      </c>
      <c r="T613" s="105" t="str">
        <f t="shared" si="1319"/>
        <v/>
      </c>
    </row>
    <row r="614" spans="1:20" ht="20.25" hidden="1" thickTop="1" thickBot="1">
      <c r="A614" t="str">
        <f ca="1">IF(B614="","",INDIRECT("減額一覧!B"&amp;$P614))</f>
        <v/>
      </c>
      <c r="B614" s="61" t="str">
        <f t="shared" ref="B614" ca="1" si="1404">IF(INDIRECT("減額一覧!BA"&amp;P614)=1,INDIRECT("減額一覧!M"&amp;P614),"")</f>
        <v/>
      </c>
      <c r="C614" s="36" t="str">
        <f ca="1">IF(B614="","",INDIRECT("減額一覧!C"&amp;$P614))</f>
        <v/>
      </c>
      <c r="D614" s="78" t="str">
        <f ca="1">IF($B614="","",INDIRECT("減額一覧!G"&amp;$P614))</f>
        <v/>
      </c>
      <c r="E614" s="19" t="str">
        <f ca="1">IF(B614="","",INDIRECT("減額一覧!H"&amp;P614))</f>
        <v/>
      </c>
      <c r="F614" s="19" t="str">
        <f ca="1">IF($B614="","",INDIRECT("減額一覧!T"&amp;P614))</f>
        <v/>
      </c>
      <c r="G614" s="20" t="str">
        <f ca="1">IF($B614="","",INDIRECT("減額一覧!U"&amp;P614))</f>
        <v/>
      </c>
      <c r="H614" s="20" t="str">
        <f ca="1">IF($B614="","",INDIRECT("減額一覧!V"&amp;P614))</f>
        <v/>
      </c>
      <c r="I614" s="32" t="str">
        <f ca="1">IF(B614="","",IF(INDIRECT("減額一覧!BL"&amp;P614)=0.08,0.08,0.1))</f>
        <v/>
      </c>
      <c r="J614" s="51"/>
      <c r="K614" s="94" t="str">
        <f t="shared" ca="1" si="1184"/>
        <v/>
      </c>
      <c r="L614" s="56" t="str">
        <f t="shared" ca="1" si="1146"/>
        <v/>
      </c>
      <c r="N614" s="113" t="str">
        <f t="shared" ref="N614:N617" ca="1" si="1405">IF(A614="","",IF(A614&gt;3000,"月ヶ瀬",IF(A614&gt;=2000,"都祁","市内")))</f>
        <v/>
      </c>
      <c r="O614" s="114" t="str">
        <f t="shared" ref="O614" ca="1" si="1406">IF(B614="","",IF(INDIRECT("減額一覧!BL"&amp;P614)=0.08,0.08,0.1))</f>
        <v/>
      </c>
      <c r="P614" s="38">
        <v>117</v>
      </c>
      <c r="Q614" s="38" t="str">
        <f t="shared" ref="Q614:R617" ca="1" si="1407">IF(G614="","",IF(G614&gt;0,1,""))</f>
        <v/>
      </c>
      <c r="R614" s="38" t="str">
        <f t="shared" ca="1" si="1407"/>
        <v/>
      </c>
      <c r="S614" s="66" t="str">
        <f t="shared" ca="1" si="1148"/>
        <v/>
      </c>
      <c r="T614" s="105" t="str">
        <f t="shared" ca="1" si="1319"/>
        <v/>
      </c>
    </row>
    <row r="615" spans="1:20" ht="20.25" hidden="1" thickTop="1" thickBot="1">
      <c r="A615" t="str">
        <f ca="1">IF(B615="","",INDIRECT("減額一覧!B"&amp;$P615))</f>
        <v/>
      </c>
      <c r="B615" s="61" t="str">
        <f t="shared" ref="B615" ca="1" si="1408">IF(INDIRECT("減額一覧!BB"&amp;P615)=1,INDIRECT("減額一覧!W"&amp;P615),"")</f>
        <v/>
      </c>
      <c r="C615" s="44" t="str">
        <f ca="1">IF(B615="","",INDIRECT("減額一覧!C"&amp;$P615))</f>
        <v/>
      </c>
      <c r="D615" s="79" t="str">
        <f ca="1">IF($B615="","",INDIRECT("減額一覧!G"&amp;$P615))</f>
        <v/>
      </c>
      <c r="E615" s="19" t="str">
        <f ca="1">IF(B615="","",INDIRECT("減額一覧!H"&amp;P615))</f>
        <v/>
      </c>
      <c r="F615" s="19" t="str">
        <f ca="1">IF($B615="","",INDIRECT("減額一覧!AD"&amp;P615))</f>
        <v/>
      </c>
      <c r="G615" s="20" t="str">
        <f ca="1">IF($B615="","",INDIRECT("減額一覧!AE"&amp;P615))</f>
        <v/>
      </c>
      <c r="H615" s="20" t="str">
        <f ca="1">IF($B615="","",INDIRECT("減額一覧!AF"&amp;P615))</f>
        <v/>
      </c>
      <c r="I615" s="32" t="str">
        <f ca="1">IF(B615="","",IF(INDIRECT("減額一覧!BM"&amp;P615)=0.08,0.08,0.1))</f>
        <v/>
      </c>
      <c r="J615" s="52"/>
      <c r="K615" s="95" t="str">
        <f t="shared" ca="1" si="1184"/>
        <v/>
      </c>
      <c r="L615" s="58" t="str">
        <f t="shared" ca="1" si="1146"/>
        <v/>
      </c>
      <c r="N615" s="113" t="str">
        <f t="shared" ca="1" si="1405"/>
        <v/>
      </c>
      <c r="O615" s="114" t="str">
        <f t="shared" ref="O615" ca="1" si="1409">IF(B615="","",IF(INDIRECT("減額一覧!BM"&amp;P615)=0.08,0.08,0.1))</f>
        <v/>
      </c>
      <c r="P615" s="38">
        <v>117</v>
      </c>
      <c r="Q615" s="38" t="str">
        <f t="shared" ca="1" si="1407"/>
        <v/>
      </c>
      <c r="R615" s="38" t="str">
        <f t="shared" ca="1" si="1407"/>
        <v/>
      </c>
      <c r="S615" s="66" t="str">
        <f t="shared" ca="1" si="1148"/>
        <v/>
      </c>
      <c r="T615" s="105" t="str">
        <f t="shared" ca="1" si="1319"/>
        <v/>
      </c>
    </row>
    <row r="616" spans="1:20" ht="20.25" hidden="1" thickTop="1" thickBot="1">
      <c r="A616" t="str">
        <f ca="1">IF(B616="","",INDIRECT("減額一覧!B"&amp;$P616))</f>
        <v/>
      </c>
      <c r="B616" s="61" t="str">
        <f t="shared" ref="B616" ca="1" si="1410">IF(INDIRECT("減額一覧!BC"&amp;P616)=1,INDIRECT("減額一覧!AG"&amp;P616),"")</f>
        <v/>
      </c>
      <c r="C616" s="36" t="str">
        <f ca="1">IF(B616="","",INDIRECT("減額一覧!C"&amp;$P616))</f>
        <v/>
      </c>
      <c r="D616" s="80" t="str">
        <f ca="1">IF($B616="","",INDIRECT("減額一覧!G"&amp;$P616))</f>
        <v/>
      </c>
      <c r="E616" s="19" t="str">
        <f ca="1">IF(B616="","",INDIRECT("減額一覧!H"&amp;P616))</f>
        <v/>
      </c>
      <c r="F616" s="19" t="str">
        <f ca="1">IF($B616="","",INDIRECT("減額一覧!AN"&amp;P616))</f>
        <v/>
      </c>
      <c r="G616" s="20" t="str">
        <f ca="1">IF($B616="","",INDIRECT("減額一覧!AO"&amp;P616))</f>
        <v/>
      </c>
      <c r="H616" s="20" t="str">
        <f ca="1">IF($B616="","",INDIRECT("減額一覧!AP"&amp;P616))</f>
        <v/>
      </c>
      <c r="I616" s="32" t="str">
        <f ca="1">IF(B616="","",IF(INDIRECT("減額一覧!BN"&amp;P616)=0.08,0.08,0.1))</f>
        <v/>
      </c>
      <c r="J616" s="52"/>
      <c r="K616" s="95" t="str">
        <f t="shared" ca="1" si="1184"/>
        <v/>
      </c>
      <c r="L616" s="58" t="str">
        <f t="shared" ca="1" si="1146"/>
        <v/>
      </c>
      <c r="N616" s="113" t="str">
        <f t="shared" ca="1" si="1405"/>
        <v/>
      </c>
      <c r="O616" s="114" t="str">
        <f t="shared" ref="O616" ca="1" si="1411">IF(B616="","",IF(INDIRECT("減額一覧!BN"&amp;P616)=0.08,0.08,0.1))</f>
        <v/>
      </c>
      <c r="P616" s="38">
        <v>117</v>
      </c>
      <c r="Q616" s="38" t="str">
        <f t="shared" ca="1" si="1407"/>
        <v/>
      </c>
      <c r="R616" s="38" t="str">
        <f t="shared" ca="1" si="1407"/>
        <v/>
      </c>
      <c r="S616" s="66" t="str">
        <f t="shared" ca="1" si="1148"/>
        <v/>
      </c>
      <c r="T616" s="105" t="str">
        <f t="shared" ca="1" si="1319"/>
        <v/>
      </c>
    </row>
    <row r="617" spans="1:20" ht="20.25" hidden="1" thickTop="1" thickBot="1">
      <c r="A617" t="str">
        <f ca="1">IF(B617="","",INDIRECT("減額一覧!B"&amp;$P617))</f>
        <v/>
      </c>
      <c r="B617" s="61" t="str">
        <f t="shared" ref="B617" ca="1" si="1412">IF(INDIRECT("減額一覧!BD"&amp;P617)=1,INDIRECT("減額一覧!AQ"&amp;P617),"")</f>
        <v/>
      </c>
      <c r="C617" s="45" t="str">
        <f ca="1">IF(B617="","",INDIRECT("減額一覧!C"&amp;$P617))</f>
        <v/>
      </c>
      <c r="D617" s="79" t="str">
        <f ca="1">IF($B617="","",INDIRECT("減額一覧!G"&amp;$P617))</f>
        <v/>
      </c>
      <c r="E617" s="19" t="str">
        <f ca="1">IF(B617="","",INDIRECT("減額一覧!H"&amp;P617))</f>
        <v/>
      </c>
      <c r="F617" s="19" t="str">
        <f ca="1">IF($B617="","",INDIRECT("減額一覧!AX"&amp;P617))</f>
        <v/>
      </c>
      <c r="G617" s="20" t="str">
        <f ca="1">IF($B617="","",INDIRECT("減額一覧!AY"&amp;P617))</f>
        <v/>
      </c>
      <c r="H617" s="20" t="str">
        <f ca="1">IF($B617="","",INDIRECT("減額一覧!AZ"&amp;P617))</f>
        <v/>
      </c>
      <c r="I617" s="32" t="str">
        <f ca="1">IF(B617="","",IF(INDIRECT("減額一覧!BO"&amp;P617)=0.08,0.08,0.1))</f>
        <v/>
      </c>
      <c r="J617" s="52"/>
      <c r="K617" s="95" t="str">
        <f t="shared" ca="1" si="1184"/>
        <v/>
      </c>
      <c r="L617" s="58" t="str">
        <f t="shared" ca="1" si="1146"/>
        <v/>
      </c>
      <c r="N617" s="113" t="str">
        <f t="shared" ca="1" si="1405"/>
        <v/>
      </c>
      <c r="O617" s="114" t="str">
        <f t="shared" ref="O617" ca="1" si="1413">IF(B617="","",IF(INDIRECT("減額一覧!BO"&amp;P617)=0.08,0.08,0.1))</f>
        <v/>
      </c>
      <c r="P617" s="38">
        <v>117</v>
      </c>
      <c r="Q617" s="38" t="str">
        <f t="shared" ca="1" si="1407"/>
        <v/>
      </c>
      <c r="R617" s="38" t="str">
        <f t="shared" ca="1" si="1407"/>
        <v/>
      </c>
      <c r="S617" s="66" t="str">
        <f t="shared" ca="1" si="1148"/>
        <v/>
      </c>
      <c r="T617" s="105" t="str">
        <f t="shared" ca="1" si="1319"/>
        <v/>
      </c>
    </row>
    <row r="618" spans="1:20" ht="20.25" hidden="1" thickTop="1" thickBot="1">
      <c r="A618" t="str">
        <f t="shared" ref="A618" ca="1" si="1414">IF(B618="","",INDIRECT("減額一覧!B"&amp;$P618))</f>
        <v/>
      </c>
      <c r="B618" s="64"/>
      <c r="C618" s="41" t="str">
        <f>IF(B618="","",減額一覧!C314)</f>
        <v/>
      </c>
      <c r="D618" s="43"/>
      <c r="E618" s="21"/>
      <c r="F618" s="22" t="s">
        <v>69</v>
      </c>
      <c r="G618" s="23">
        <f t="shared" ref="G618:H618" si="1415">SUBTOTAL(9,G614:G617)</f>
        <v>0</v>
      </c>
      <c r="H618" s="23">
        <f t="shared" si="1415"/>
        <v>0</v>
      </c>
      <c r="I618" s="30"/>
      <c r="J618" s="53"/>
      <c r="K618" s="96" t="str">
        <f t="shared" ca="1" si="1184"/>
        <v/>
      </c>
      <c r="L618" s="59" t="str">
        <f t="shared" si="1146"/>
        <v/>
      </c>
      <c r="N618" s="108" t="str">
        <f t="shared" ref="N618" si="1416">IF(AND(G618=0,H618=0),"","小計")</f>
        <v/>
      </c>
      <c r="O618" s="108" t="str">
        <f t="shared" ref="O618" si="1417">IF(AND(G618=0,H618=0),"","小計")</f>
        <v/>
      </c>
      <c r="P618" s="38"/>
      <c r="Q618" s="38"/>
      <c r="R618" s="38"/>
      <c r="S618" s="66" t="str">
        <f t="shared" si="1148"/>
        <v/>
      </c>
      <c r="T618" s="105" t="str">
        <f t="shared" si="1319"/>
        <v/>
      </c>
    </row>
    <row r="619" spans="1:20" ht="20.25" hidden="1" thickTop="1" thickBot="1">
      <c r="A619" t="str">
        <f ca="1">IF(B619="","",INDIRECT("減額一覧!B"&amp;$P619))</f>
        <v/>
      </c>
      <c r="B619" s="61" t="str">
        <f t="shared" ref="B619" ca="1" si="1418">IF(INDIRECT("減額一覧!BA"&amp;P619)=1,INDIRECT("減額一覧!M"&amp;P619),"")</f>
        <v/>
      </c>
      <c r="C619" s="36" t="str">
        <f ca="1">IF(B619="","",INDIRECT("減額一覧!C"&amp;$P619))</f>
        <v/>
      </c>
      <c r="D619" s="78" t="str">
        <f ca="1">IF($B619="","",INDIRECT("減額一覧!G"&amp;$P619))</f>
        <v/>
      </c>
      <c r="E619" s="19" t="str">
        <f ca="1">IF(B619="","",INDIRECT("減額一覧!H"&amp;P619))</f>
        <v/>
      </c>
      <c r="F619" s="19" t="str">
        <f ca="1">IF($B619="","",INDIRECT("減額一覧!T"&amp;P619))</f>
        <v/>
      </c>
      <c r="G619" s="20" t="str">
        <f ca="1">IF($B619="","",INDIRECT("減額一覧!U"&amp;P619))</f>
        <v/>
      </c>
      <c r="H619" s="20" t="str">
        <f ca="1">IF($B619="","",INDIRECT("減額一覧!V"&amp;P619))</f>
        <v/>
      </c>
      <c r="I619" s="32" t="str">
        <f ca="1">IF(B619="","",IF(INDIRECT("減額一覧!BL"&amp;P619)=0.08,0.08,0.1))</f>
        <v/>
      </c>
      <c r="J619" s="51"/>
      <c r="K619" s="94" t="str">
        <f t="shared" ca="1" si="1184"/>
        <v/>
      </c>
      <c r="L619" s="56" t="str">
        <f t="shared" ca="1" si="1146"/>
        <v/>
      </c>
      <c r="N619" s="113" t="str">
        <f t="shared" ref="N619:N622" ca="1" si="1419">IF(A619="","",IF(A619&gt;3000,"月ヶ瀬",IF(A619&gt;=2000,"都祁","市内")))</f>
        <v/>
      </c>
      <c r="O619" s="114" t="str">
        <f t="shared" ref="O619" ca="1" si="1420">IF(B619="","",IF(INDIRECT("減額一覧!BL"&amp;P619)=0.08,0.08,0.1))</f>
        <v/>
      </c>
      <c r="P619" s="38">
        <v>114</v>
      </c>
      <c r="Q619" s="38" t="str">
        <f t="shared" ref="Q619:R622" ca="1" si="1421">IF(G619="","",IF(G619&gt;0,1,""))</f>
        <v/>
      </c>
      <c r="R619" s="38" t="str">
        <f t="shared" ca="1" si="1421"/>
        <v/>
      </c>
      <c r="S619" s="66" t="str">
        <f t="shared" ca="1" si="1148"/>
        <v/>
      </c>
      <c r="T619" s="105" t="str">
        <f t="shared" ca="1" si="1319"/>
        <v/>
      </c>
    </row>
    <row r="620" spans="1:20" ht="20.25" hidden="1" thickTop="1" thickBot="1">
      <c r="A620" t="str">
        <f ca="1">IF(B620="","",INDIRECT("減額一覧!B"&amp;$P620))</f>
        <v/>
      </c>
      <c r="B620" s="61" t="str">
        <f t="shared" ref="B620" ca="1" si="1422">IF(INDIRECT("減額一覧!BB"&amp;P620)=1,INDIRECT("減額一覧!W"&amp;P620),"")</f>
        <v/>
      </c>
      <c r="C620" s="44" t="str">
        <f ca="1">IF(B620="","",INDIRECT("減額一覧!C"&amp;$P620))</f>
        <v/>
      </c>
      <c r="D620" s="79" t="str">
        <f ca="1">IF($B620="","",INDIRECT("減額一覧!G"&amp;$P620))</f>
        <v/>
      </c>
      <c r="E620" s="19" t="str">
        <f ca="1">IF(B620="","",INDIRECT("減額一覧!H"&amp;P620))</f>
        <v/>
      </c>
      <c r="F620" s="19" t="str">
        <f ca="1">IF($B620="","",INDIRECT("減額一覧!AD"&amp;P620))</f>
        <v/>
      </c>
      <c r="G620" s="20" t="str">
        <f ca="1">IF($B620="","",INDIRECT("減額一覧!AE"&amp;P620))</f>
        <v/>
      </c>
      <c r="H620" s="20" t="str">
        <f ca="1">IF($B620="","",INDIRECT("減額一覧!AF"&amp;P620))</f>
        <v/>
      </c>
      <c r="I620" s="32" t="str">
        <f ca="1">IF(B620="","",IF(INDIRECT("減額一覧!BM"&amp;P620)=0.08,0.08,0.1))</f>
        <v/>
      </c>
      <c r="J620" s="52"/>
      <c r="K620" s="95" t="str">
        <f t="shared" ca="1" si="1184"/>
        <v/>
      </c>
      <c r="L620" s="58" t="str">
        <f t="shared" ca="1" si="1146"/>
        <v/>
      </c>
      <c r="N620" s="113" t="str">
        <f t="shared" ca="1" si="1419"/>
        <v/>
      </c>
      <c r="O620" s="114" t="str">
        <f t="shared" ref="O620" ca="1" si="1423">IF(B620="","",IF(INDIRECT("減額一覧!BM"&amp;P620)=0.08,0.08,0.1))</f>
        <v/>
      </c>
      <c r="P620" s="38">
        <v>114</v>
      </c>
      <c r="Q620" s="38" t="str">
        <f t="shared" ca="1" si="1421"/>
        <v/>
      </c>
      <c r="R620" s="38" t="str">
        <f t="shared" ca="1" si="1421"/>
        <v/>
      </c>
      <c r="S620" s="66" t="str">
        <f t="shared" ca="1" si="1148"/>
        <v/>
      </c>
      <c r="T620" s="105" t="str">
        <f t="shared" ca="1" si="1319"/>
        <v/>
      </c>
    </row>
    <row r="621" spans="1:20" ht="20.25" hidden="1" thickTop="1" thickBot="1">
      <c r="A621" t="str">
        <f ca="1">IF(B621="","",INDIRECT("減額一覧!B"&amp;$P621))</f>
        <v/>
      </c>
      <c r="B621" s="61" t="str">
        <f t="shared" ref="B621" ca="1" si="1424">IF(INDIRECT("減額一覧!BC"&amp;P621)=1,INDIRECT("減額一覧!AG"&amp;P621),"")</f>
        <v/>
      </c>
      <c r="C621" s="36" t="str">
        <f ca="1">IF(B621="","",INDIRECT("減額一覧!C"&amp;$P621))</f>
        <v/>
      </c>
      <c r="D621" s="80" t="str">
        <f ca="1">IF($B621="","",INDIRECT("減額一覧!G"&amp;$P621))</f>
        <v/>
      </c>
      <c r="E621" s="19" t="str">
        <f ca="1">IF(B621="","",INDIRECT("減額一覧!H"&amp;P621))</f>
        <v/>
      </c>
      <c r="F621" s="19" t="str">
        <f ca="1">IF($B621="","",INDIRECT("減額一覧!AN"&amp;P621))</f>
        <v/>
      </c>
      <c r="G621" s="20" t="str">
        <f ca="1">IF($B621="","",INDIRECT("減額一覧!AO"&amp;P621))</f>
        <v/>
      </c>
      <c r="H621" s="20" t="str">
        <f ca="1">IF($B621="","",INDIRECT("減額一覧!AP"&amp;P621))</f>
        <v/>
      </c>
      <c r="I621" s="32" t="str">
        <f ca="1">IF(B621="","",IF(INDIRECT("減額一覧!BN"&amp;P621)=0.08,0.08,0.1))</f>
        <v/>
      </c>
      <c r="J621" s="52"/>
      <c r="K621" s="95" t="str">
        <f t="shared" ca="1" si="1184"/>
        <v/>
      </c>
      <c r="L621" s="58" t="str">
        <f t="shared" ca="1" si="1146"/>
        <v/>
      </c>
      <c r="N621" s="113" t="str">
        <f t="shared" ca="1" si="1419"/>
        <v/>
      </c>
      <c r="O621" s="114" t="str">
        <f t="shared" ref="O621" ca="1" si="1425">IF(B621="","",IF(INDIRECT("減額一覧!BN"&amp;P621)=0.08,0.08,0.1))</f>
        <v/>
      </c>
      <c r="P621" s="38">
        <v>114</v>
      </c>
      <c r="Q621" s="38" t="str">
        <f t="shared" ca="1" si="1421"/>
        <v/>
      </c>
      <c r="R621" s="38" t="str">
        <f t="shared" ca="1" si="1421"/>
        <v/>
      </c>
      <c r="S621" s="66" t="str">
        <f t="shared" ca="1" si="1148"/>
        <v/>
      </c>
      <c r="T621" s="105" t="str">
        <f t="shared" ca="1" si="1319"/>
        <v/>
      </c>
    </row>
    <row r="622" spans="1:20" ht="20.25" hidden="1" thickTop="1" thickBot="1">
      <c r="A622" t="str">
        <f ca="1">IF(B622="","",INDIRECT("減額一覧!B"&amp;$P622))</f>
        <v/>
      </c>
      <c r="B622" s="61" t="str">
        <f t="shared" ref="B622" ca="1" si="1426">IF(INDIRECT("減額一覧!BD"&amp;P622)=1,INDIRECT("減額一覧!AQ"&amp;P622),"")</f>
        <v/>
      </c>
      <c r="C622" s="45" t="str">
        <f ca="1">IF(B622="","",INDIRECT("減額一覧!C"&amp;$P622))</f>
        <v/>
      </c>
      <c r="D622" s="79" t="str">
        <f ca="1">IF($B622="","",INDIRECT("減額一覧!G"&amp;$P622))</f>
        <v/>
      </c>
      <c r="E622" s="19" t="str">
        <f ca="1">IF(B622="","",INDIRECT("減額一覧!H"&amp;P622))</f>
        <v/>
      </c>
      <c r="F622" s="19" t="str">
        <f ca="1">IF($B622="","",INDIRECT("減額一覧!AX"&amp;P622))</f>
        <v/>
      </c>
      <c r="G622" s="20" t="str">
        <f ca="1">IF($B622="","",INDIRECT("減額一覧!AY"&amp;P622))</f>
        <v/>
      </c>
      <c r="H622" s="20" t="str">
        <f ca="1">IF($B622="","",INDIRECT("減額一覧!AZ"&amp;P622))</f>
        <v/>
      </c>
      <c r="I622" s="32" t="str">
        <f ca="1">IF(B622="","",IF(INDIRECT("減額一覧!BO"&amp;P622)=0.08,0.08,0.1))</f>
        <v/>
      </c>
      <c r="J622" s="52"/>
      <c r="K622" s="95" t="str">
        <f t="shared" ca="1" si="1184"/>
        <v/>
      </c>
      <c r="L622" s="58" t="str">
        <f t="shared" ca="1" si="1146"/>
        <v/>
      </c>
      <c r="N622" s="113" t="str">
        <f t="shared" ca="1" si="1419"/>
        <v/>
      </c>
      <c r="O622" s="114" t="str">
        <f t="shared" ref="O622" ca="1" si="1427">IF(B622="","",IF(INDIRECT("減額一覧!BO"&amp;P622)=0.08,0.08,0.1))</f>
        <v/>
      </c>
      <c r="P622" s="38">
        <v>114</v>
      </c>
      <c r="Q622" s="38" t="str">
        <f t="shared" ca="1" si="1421"/>
        <v/>
      </c>
      <c r="R622" s="38" t="str">
        <f t="shared" ca="1" si="1421"/>
        <v/>
      </c>
      <c r="S622" s="66" t="str">
        <f t="shared" ca="1" si="1148"/>
        <v/>
      </c>
      <c r="T622" s="105" t="str">
        <f t="shared" ca="1" si="1319"/>
        <v/>
      </c>
    </row>
    <row r="623" spans="1:20" ht="20.25" hidden="1" thickTop="1" thickBot="1">
      <c r="B623" s="64"/>
      <c r="C623" s="41" t="str">
        <f>IF(B623="","",減額一覧!C319)</f>
        <v/>
      </c>
      <c r="D623" s="43"/>
      <c r="E623" s="21"/>
      <c r="F623" s="22" t="s">
        <v>69</v>
      </c>
      <c r="G623" s="23">
        <f t="shared" ref="G623:H623" si="1428">SUBTOTAL(9,G619:G622)</f>
        <v>0</v>
      </c>
      <c r="H623" s="23">
        <f t="shared" si="1428"/>
        <v>0</v>
      </c>
      <c r="I623" s="30"/>
      <c r="J623" s="53"/>
      <c r="K623" s="96" t="str">
        <f t="shared" si="1184"/>
        <v/>
      </c>
      <c r="L623" s="59" t="str">
        <f t="shared" si="1146"/>
        <v/>
      </c>
      <c r="N623" s="108" t="str">
        <f t="shared" ref="N623" si="1429">IF(AND(G623=0,H623=0),"","小計")</f>
        <v/>
      </c>
      <c r="O623" s="108" t="str">
        <f t="shared" ref="O623" si="1430">IF(AND(G623=0,H623=0),"","小計")</f>
        <v/>
      </c>
      <c r="P623" s="38"/>
      <c r="Q623" s="38"/>
      <c r="R623" s="38"/>
      <c r="S623" s="66" t="str">
        <f t="shared" si="1148"/>
        <v/>
      </c>
      <c r="T623" s="105" t="str">
        <f t="shared" si="1319"/>
        <v/>
      </c>
    </row>
    <row r="624" spans="1:20" ht="20.25" hidden="1" thickTop="1" thickBot="1">
      <c r="A624" t="str">
        <f ca="1">IF(B624="","",INDIRECT("減額一覧!B"&amp;$P624))</f>
        <v/>
      </c>
      <c r="B624" s="61" t="str">
        <f t="shared" ref="B624" ca="1" si="1431">IF(INDIRECT("減額一覧!BA"&amp;P624)=1,INDIRECT("減額一覧!M"&amp;P624),"")</f>
        <v/>
      </c>
      <c r="C624" s="36" t="str">
        <f ca="1">IF(B624="","",INDIRECT("減額一覧!C"&amp;$P624))</f>
        <v/>
      </c>
      <c r="D624" s="78" t="str">
        <f ca="1">IF($B624="","",INDIRECT("減額一覧!G"&amp;$P624))</f>
        <v/>
      </c>
      <c r="E624" s="19" t="str">
        <f ca="1">IF(B624="","",INDIRECT("減額一覧!H"&amp;P624))</f>
        <v/>
      </c>
      <c r="F624" s="19" t="str">
        <f ca="1">IF($B624="","",INDIRECT("減額一覧!T"&amp;P624))</f>
        <v/>
      </c>
      <c r="G624" s="20" t="str">
        <f ca="1">IF($B624="","",INDIRECT("減額一覧!U"&amp;P624))</f>
        <v/>
      </c>
      <c r="H624" s="20" t="str">
        <f ca="1">IF($B624="","",INDIRECT("減額一覧!V"&amp;P624))</f>
        <v/>
      </c>
      <c r="I624" s="32" t="str">
        <f ca="1">IF(B624="","",IF(INDIRECT("減額一覧!BL"&amp;P624)=0.08,0.08,0.1))</f>
        <v/>
      </c>
      <c r="J624" s="51"/>
      <c r="K624" s="94" t="str">
        <f t="shared" ca="1" si="1184"/>
        <v/>
      </c>
      <c r="L624" s="56" t="str">
        <f t="shared" ca="1" si="1146"/>
        <v/>
      </c>
      <c r="N624" s="113" t="str">
        <f t="shared" ref="N624:N627" ca="1" si="1432">IF(A624="","",IF(A624&gt;3000,"月ヶ瀬",IF(A624&gt;=2000,"都祁","市内")))</f>
        <v/>
      </c>
      <c r="O624" s="114" t="str">
        <f t="shared" ref="O624" ca="1" si="1433">IF(B624="","",IF(INDIRECT("減額一覧!BL"&amp;P624)=0.08,0.08,0.1))</f>
        <v/>
      </c>
      <c r="P624" s="38">
        <v>115</v>
      </c>
      <c r="Q624" s="38" t="str">
        <f t="shared" ref="Q624:R627" ca="1" si="1434">IF(G624="","",IF(G624&gt;0,1,""))</f>
        <v/>
      </c>
      <c r="R624" s="38" t="str">
        <f t="shared" ca="1" si="1434"/>
        <v/>
      </c>
      <c r="S624" s="66" t="str">
        <f t="shared" ca="1" si="1148"/>
        <v/>
      </c>
      <c r="T624" s="105" t="str">
        <f t="shared" ca="1" si="1319"/>
        <v/>
      </c>
    </row>
    <row r="625" spans="1:20" ht="20.25" hidden="1" thickTop="1" thickBot="1">
      <c r="A625" t="str">
        <f ca="1">IF(B625="","",INDIRECT("減額一覧!B"&amp;$P625))</f>
        <v/>
      </c>
      <c r="B625" s="61" t="str">
        <f t="shared" ref="B625" ca="1" si="1435">IF(INDIRECT("減額一覧!BB"&amp;P625)=1,INDIRECT("減額一覧!W"&amp;P625),"")</f>
        <v/>
      </c>
      <c r="C625" s="44" t="str">
        <f ca="1">IF(B625="","",INDIRECT("減額一覧!C"&amp;$P625))</f>
        <v/>
      </c>
      <c r="D625" s="79" t="str">
        <f ca="1">IF($B625="","",INDIRECT("減額一覧!G"&amp;$P625))</f>
        <v/>
      </c>
      <c r="E625" s="19" t="str">
        <f ca="1">IF(B625="","",INDIRECT("減額一覧!H"&amp;P625))</f>
        <v/>
      </c>
      <c r="F625" s="19" t="str">
        <f ca="1">IF($B625="","",INDIRECT("減額一覧!AD"&amp;P625))</f>
        <v/>
      </c>
      <c r="G625" s="20" t="str">
        <f ca="1">IF($B625="","",INDIRECT("減額一覧!AE"&amp;P625))</f>
        <v/>
      </c>
      <c r="H625" s="20" t="str">
        <f ca="1">IF($B625="","",INDIRECT("減額一覧!AF"&amp;P625))</f>
        <v/>
      </c>
      <c r="I625" s="32" t="str">
        <f ca="1">IF(B625="","",IF(INDIRECT("減額一覧!BM"&amp;P625)=0.08,0.08,0.1))</f>
        <v/>
      </c>
      <c r="J625" s="52"/>
      <c r="K625" s="95" t="str">
        <f t="shared" ca="1" si="1184"/>
        <v/>
      </c>
      <c r="L625" s="58" t="str">
        <f t="shared" ca="1" si="1146"/>
        <v/>
      </c>
      <c r="N625" s="113" t="str">
        <f t="shared" ca="1" si="1432"/>
        <v/>
      </c>
      <c r="O625" s="114" t="str">
        <f t="shared" ref="O625" ca="1" si="1436">IF(B625="","",IF(INDIRECT("減額一覧!BM"&amp;P625)=0.08,0.08,0.1))</f>
        <v/>
      </c>
      <c r="P625" s="38">
        <v>115</v>
      </c>
      <c r="Q625" s="38" t="str">
        <f t="shared" ca="1" si="1434"/>
        <v/>
      </c>
      <c r="R625" s="38" t="str">
        <f t="shared" ca="1" si="1434"/>
        <v/>
      </c>
      <c r="S625" s="66" t="str">
        <f t="shared" ca="1" si="1148"/>
        <v/>
      </c>
      <c r="T625" s="105" t="str">
        <f t="shared" ca="1" si="1319"/>
        <v/>
      </c>
    </row>
    <row r="626" spans="1:20" ht="20.25" hidden="1" thickTop="1" thickBot="1">
      <c r="A626" t="str">
        <f ca="1">IF(B626="","",INDIRECT("減額一覧!B"&amp;$P626))</f>
        <v/>
      </c>
      <c r="B626" s="61" t="str">
        <f t="shared" ref="B626" ca="1" si="1437">IF(INDIRECT("減額一覧!BC"&amp;P626)=1,INDIRECT("減額一覧!AG"&amp;P626),"")</f>
        <v/>
      </c>
      <c r="C626" s="36" t="str">
        <f ca="1">IF(B626="","",INDIRECT("減額一覧!C"&amp;$P626))</f>
        <v/>
      </c>
      <c r="D626" s="80" t="str">
        <f ca="1">IF($B626="","",INDIRECT("減額一覧!G"&amp;$P626))</f>
        <v/>
      </c>
      <c r="E626" s="19" t="str">
        <f ca="1">IF(B626="","",INDIRECT("減額一覧!H"&amp;P626))</f>
        <v/>
      </c>
      <c r="F626" s="19" t="str">
        <f ca="1">IF($B626="","",INDIRECT("減額一覧!AN"&amp;P626))</f>
        <v/>
      </c>
      <c r="G626" s="20" t="str">
        <f ca="1">IF($B626="","",INDIRECT("減額一覧!AO"&amp;P626))</f>
        <v/>
      </c>
      <c r="H626" s="20" t="str">
        <f ca="1">IF($B626="","",INDIRECT("減額一覧!AP"&amp;P626))</f>
        <v/>
      </c>
      <c r="I626" s="32" t="str">
        <f ca="1">IF(B626="","",IF(INDIRECT("減額一覧!BN"&amp;P626)=0.08,0.08,0.1))</f>
        <v/>
      </c>
      <c r="J626" s="52"/>
      <c r="K626" s="95" t="str">
        <f t="shared" ca="1" si="1184"/>
        <v/>
      </c>
      <c r="L626" s="58" t="str">
        <f t="shared" ca="1" si="1146"/>
        <v/>
      </c>
      <c r="N626" s="113" t="str">
        <f t="shared" ca="1" si="1432"/>
        <v/>
      </c>
      <c r="O626" s="114" t="str">
        <f t="shared" ref="O626" ca="1" si="1438">IF(B626="","",IF(INDIRECT("減額一覧!BN"&amp;P626)=0.08,0.08,0.1))</f>
        <v/>
      </c>
      <c r="P626" s="38">
        <v>115</v>
      </c>
      <c r="Q626" s="38" t="str">
        <f t="shared" ca="1" si="1434"/>
        <v/>
      </c>
      <c r="R626" s="38" t="str">
        <f t="shared" ca="1" si="1434"/>
        <v/>
      </c>
      <c r="S626" s="66" t="str">
        <f t="shared" ca="1" si="1148"/>
        <v/>
      </c>
      <c r="T626" s="105" t="str">
        <f t="shared" ca="1" si="1319"/>
        <v/>
      </c>
    </row>
    <row r="627" spans="1:20" ht="20.25" hidden="1" thickTop="1" thickBot="1">
      <c r="A627" t="str">
        <f ca="1">IF(B627="","",INDIRECT("減額一覧!B"&amp;$P627))</f>
        <v/>
      </c>
      <c r="B627" s="61" t="str">
        <f t="shared" ref="B627" ca="1" si="1439">IF(INDIRECT("減額一覧!BD"&amp;P627)=1,INDIRECT("減額一覧!AQ"&amp;P627),"")</f>
        <v/>
      </c>
      <c r="C627" s="45" t="str">
        <f ca="1">IF(B627="","",INDIRECT("減額一覧!C"&amp;$P627))</f>
        <v/>
      </c>
      <c r="D627" s="79" t="str">
        <f ca="1">IF($B627="","",INDIRECT("減額一覧!G"&amp;$P627))</f>
        <v/>
      </c>
      <c r="E627" s="19" t="str">
        <f ca="1">IF(B627="","",INDIRECT("減額一覧!H"&amp;P627))</f>
        <v/>
      </c>
      <c r="F627" s="19" t="str">
        <f ca="1">IF($B627="","",INDIRECT("減額一覧!AX"&amp;P627))</f>
        <v/>
      </c>
      <c r="G627" s="20" t="str">
        <f ca="1">IF($B627="","",INDIRECT("減額一覧!AY"&amp;P627))</f>
        <v/>
      </c>
      <c r="H627" s="20" t="str">
        <f ca="1">IF($B627="","",INDIRECT("減額一覧!AZ"&amp;P627))</f>
        <v/>
      </c>
      <c r="I627" s="32" t="str">
        <f ca="1">IF(B627="","",IF(INDIRECT("減額一覧!BO"&amp;P627)=0.08,0.08,0.1))</f>
        <v/>
      </c>
      <c r="J627" s="52"/>
      <c r="K627" s="95" t="str">
        <f t="shared" ca="1" si="1184"/>
        <v/>
      </c>
      <c r="L627" s="58" t="str">
        <f t="shared" ca="1" si="1146"/>
        <v/>
      </c>
      <c r="N627" s="113" t="str">
        <f t="shared" ca="1" si="1432"/>
        <v/>
      </c>
      <c r="O627" s="114" t="str">
        <f t="shared" ref="O627" ca="1" si="1440">IF(B627="","",IF(INDIRECT("減額一覧!BO"&amp;P627)=0.08,0.08,0.1))</f>
        <v/>
      </c>
      <c r="P627" s="38">
        <v>115</v>
      </c>
      <c r="Q627" s="38" t="str">
        <f t="shared" ca="1" si="1434"/>
        <v/>
      </c>
      <c r="R627" s="38" t="str">
        <f t="shared" ca="1" si="1434"/>
        <v/>
      </c>
      <c r="S627" s="66" t="str">
        <f t="shared" ca="1" si="1148"/>
        <v/>
      </c>
      <c r="T627" s="105" t="str">
        <f t="shared" ca="1" si="1319"/>
        <v/>
      </c>
    </row>
    <row r="628" spans="1:20" ht="20.25" hidden="1" thickTop="1" thickBot="1">
      <c r="B628" s="64"/>
      <c r="C628" s="41" t="str">
        <f>IF(B628="","",減額一覧!C324)</f>
        <v/>
      </c>
      <c r="D628" s="43"/>
      <c r="E628" s="21"/>
      <c r="F628" s="22" t="s">
        <v>69</v>
      </c>
      <c r="G628" s="23">
        <f t="shared" ref="G628:H628" si="1441">SUBTOTAL(9,G624:G627)</f>
        <v>0</v>
      </c>
      <c r="H628" s="23">
        <f t="shared" si="1441"/>
        <v>0</v>
      </c>
      <c r="I628" s="30"/>
      <c r="J628" s="53"/>
      <c r="K628" s="96" t="str">
        <f t="shared" si="1184"/>
        <v/>
      </c>
      <c r="L628" s="59" t="str">
        <f t="shared" si="1146"/>
        <v/>
      </c>
      <c r="N628" s="108" t="str">
        <f t="shared" ref="N628" si="1442">IF(AND(G628=0,H628=0),"","小計")</f>
        <v/>
      </c>
      <c r="O628" s="108" t="str">
        <f t="shared" ref="O628" si="1443">IF(AND(G628=0,H628=0),"","小計")</f>
        <v/>
      </c>
      <c r="P628" s="38"/>
      <c r="Q628" s="38"/>
      <c r="R628" s="38"/>
      <c r="S628" s="66" t="str">
        <f t="shared" si="1148"/>
        <v/>
      </c>
      <c r="T628" s="105" t="str">
        <f t="shared" si="1319"/>
        <v/>
      </c>
    </row>
    <row r="629" spans="1:20" ht="20.25" hidden="1" thickTop="1" thickBot="1">
      <c r="A629" t="str">
        <f ca="1">IF(B629="","",INDIRECT("減額一覧!B"&amp;$P629))</f>
        <v/>
      </c>
      <c r="B629" s="61" t="str">
        <f t="shared" ref="B629" ca="1" si="1444">IF(INDIRECT("減額一覧!BA"&amp;P629)=1,INDIRECT("減額一覧!M"&amp;P629),"")</f>
        <v/>
      </c>
      <c r="C629" s="36" t="str">
        <f ca="1">IF(B629="","",INDIRECT("減額一覧!C"&amp;$P629))</f>
        <v/>
      </c>
      <c r="D629" s="78" t="str">
        <f ca="1">IF($B629="","",INDIRECT("減額一覧!G"&amp;$P629))</f>
        <v/>
      </c>
      <c r="E629" s="19" t="str">
        <f ca="1">IF(B629="","",INDIRECT("減額一覧!H"&amp;P629))</f>
        <v/>
      </c>
      <c r="F629" s="19" t="str">
        <f ca="1">IF($B629="","",INDIRECT("減額一覧!T"&amp;P629))</f>
        <v/>
      </c>
      <c r="G629" s="20" t="str">
        <f ca="1">IF($B629="","",INDIRECT("減額一覧!U"&amp;P629))</f>
        <v/>
      </c>
      <c r="H629" s="20" t="str">
        <f ca="1">IF($B629="","",INDIRECT("減額一覧!V"&amp;P629))</f>
        <v/>
      </c>
      <c r="I629" s="32" t="str">
        <f ca="1">IF(B629="","",IF(INDIRECT("減額一覧!BL"&amp;P629)=0.08,0.08,0.1))</f>
        <v/>
      </c>
      <c r="J629" s="51"/>
      <c r="K629" s="94" t="str">
        <f t="shared" ca="1" si="1184"/>
        <v/>
      </c>
      <c r="L629" s="56" t="str">
        <f t="shared" ca="1" si="1146"/>
        <v/>
      </c>
      <c r="N629" s="113" t="str">
        <f t="shared" ref="N629:N632" ca="1" si="1445">IF(A629="","",IF(A629&gt;3000,"月ヶ瀬",IF(A629&gt;=2000,"都祁","市内")))</f>
        <v/>
      </c>
      <c r="O629" s="114" t="str">
        <f t="shared" ref="O629" ca="1" si="1446">IF(B629="","",IF(INDIRECT("減額一覧!BL"&amp;P629)=0.08,0.08,0.1))</f>
        <v/>
      </c>
      <c r="P629" s="38">
        <v>116</v>
      </c>
      <c r="Q629" s="38" t="str">
        <f t="shared" ref="Q629:R632" ca="1" si="1447">IF(G629="","",IF(G629&gt;0,1,""))</f>
        <v/>
      </c>
      <c r="R629" s="38" t="str">
        <f t="shared" ca="1" si="1447"/>
        <v/>
      </c>
      <c r="S629" s="66" t="str">
        <f t="shared" ca="1" si="1148"/>
        <v/>
      </c>
      <c r="T629" s="105" t="str">
        <f t="shared" ca="1" si="1319"/>
        <v/>
      </c>
    </row>
    <row r="630" spans="1:20" ht="20.25" hidden="1" thickTop="1" thickBot="1">
      <c r="A630" t="str">
        <f ca="1">IF(B630="","",INDIRECT("減額一覧!B"&amp;$P630))</f>
        <v/>
      </c>
      <c r="B630" s="61" t="str">
        <f t="shared" ref="B630" ca="1" si="1448">IF(INDIRECT("減額一覧!BB"&amp;P630)=1,INDIRECT("減額一覧!W"&amp;P630),"")</f>
        <v/>
      </c>
      <c r="C630" s="44" t="str">
        <f ca="1">IF(B630="","",INDIRECT("減額一覧!C"&amp;$P630))</f>
        <v/>
      </c>
      <c r="D630" s="79" t="str">
        <f ca="1">IF($B630="","",INDIRECT("減額一覧!G"&amp;$P630))</f>
        <v/>
      </c>
      <c r="E630" s="19" t="str">
        <f ca="1">IF(B630="","",INDIRECT("減額一覧!H"&amp;P630))</f>
        <v/>
      </c>
      <c r="F630" s="19" t="str">
        <f ca="1">IF($B630="","",INDIRECT("減額一覧!AD"&amp;P630))</f>
        <v/>
      </c>
      <c r="G630" s="20" t="str">
        <f ca="1">IF($B630="","",INDIRECT("減額一覧!AE"&amp;P630))</f>
        <v/>
      </c>
      <c r="H630" s="20" t="str">
        <f ca="1">IF($B630="","",INDIRECT("減額一覧!AF"&amp;P630))</f>
        <v/>
      </c>
      <c r="I630" s="32" t="str">
        <f ca="1">IF(B630="","",IF(INDIRECT("減額一覧!BM"&amp;P630)=0.08,0.08,0.1))</f>
        <v/>
      </c>
      <c r="J630" s="52"/>
      <c r="K630" s="95" t="str">
        <f t="shared" ca="1" si="1184"/>
        <v/>
      </c>
      <c r="L630" s="58" t="str">
        <f t="shared" ca="1" si="1146"/>
        <v/>
      </c>
      <c r="N630" s="113" t="str">
        <f t="shared" ca="1" si="1445"/>
        <v/>
      </c>
      <c r="O630" s="114" t="str">
        <f t="shared" ref="O630" ca="1" si="1449">IF(B630="","",IF(INDIRECT("減額一覧!BM"&amp;P630)=0.08,0.08,0.1))</f>
        <v/>
      </c>
      <c r="P630" s="38">
        <v>116</v>
      </c>
      <c r="Q630" s="38" t="str">
        <f t="shared" ca="1" si="1447"/>
        <v/>
      </c>
      <c r="R630" s="38" t="str">
        <f t="shared" ca="1" si="1447"/>
        <v/>
      </c>
      <c r="S630" s="66" t="str">
        <f t="shared" ca="1" si="1148"/>
        <v/>
      </c>
      <c r="T630" s="105" t="str">
        <f t="shared" ca="1" si="1319"/>
        <v/>
      </c>
    </row>
    <row r="631" spans="1:20" ht="20.25" hidden="1" thickTop="1" thickBot="1">
      <c r="A631" t="str">
        <f ca="1">IF(B631="","",INDIRECT("減額一覧!B"&amp;$P631))</f>
        <v/>
      </c>
      <c r="B631" s="61" t="str">
        <f t="shared" ref="B631" ca="1" si="1450">IF(INDIRECT("減額一覧!BC"&amp;P631)=1,INDIRECT("減額一覧!AG"&amp;P631),"")</f>
        <v/>
      </c>
      <c r="C631" s="36" t="str">
        <f ca="1">IF(B631="","",INDIRECT("減額一覧!C"&amp;$P631))</f>
        <v/>
      </c>
      <c r="D631" s="80" t="str">
        <f ca="1">IF($B631="","",INDIRECT("減額一覧!G"&amp;$P631))</f>
        <v/>
      </c>
      <c r="E631" s="19" t="str">
        <f ca="1">IF(B631="","",INDIRECT("減額一覧!H"&amp;P631))</f>
        <v/>
      </c>
      <c r="F631" s="19" t="str">
        <f ca="1">IF($B631="","",INDIRECT("減額一覧!AN"&amp;P631))</f>
        <v/>
      </c>
      <c r="G631" s="20" t="str">
        <f ca="1">IF($B631="","",INDIRECT("減額一覧!AO"&amp;P631))</f>
        <v/>
      </c>
      <c r="H631" s="20" t="str">
        <f ca="1">IF($B631="","",INDIRECT("減額一覧!AP"&amp;P631))</f>
        <v/>
      </c>
      <c r="I631" s="32" t="str">
        <f ca="1">IF(B631="","",IF(INDIRECT("減額一覧!BN"&amp;P631)=0.08,0.08,0.1))</f>
        <v/>
      </c>
      <c r="J631" s="52"/>
      <c r="K631" s="95" t="str">
        <f t="shared" ca="1" si="1184"/>
        <v/>
      </c>
      <c r="L631" s="58" t="str">
        <f t="shared" ca="1" si="1146"/>
        <v/>
      </c>
      <c r="N631" s="113" t="str">
        <f t="shared" ca="1" si="1445"/>
        <v/>
      </c>
      <c r="O631" s="114" t="str">
        <f t="shared" ref="O631" ca="1" si="1451">IF(B631="","",IF(INDIRECT("減額一覧!BN"&amp;P631)=0.08,0.08,0.1))</f>
        <v/>
      </c>
      <c r="P631" s="38">
        <v>116</v>
      </c>
      <c r="Q631" s="38" t="str">
        <f t="shared" ca="1" si="1447"/>
        <v/>
      </c>
      <c r="R631" s="38" t="str">
        <f t="shared" ca="1" si="1447"/>
        <v/>
      </c>
      <c r="S631" s="66" t="str">
        <f t="shared" ca="1" si="1148"/>
        <v/>
      </c>
      <c r="T631" s="105" t="str">
        <f t="shared" ca="1" si="1319"/>
        <v/>
      </c>
    </row>
    <row r="632" spans="1:20" ht="20.25" hidden="1" thickTop="1" thickBot="1">
      <c r="A632" t="str">
        <f ca="1">IF(B632="","",INDIRECT("減額一覧!B"&amp;$P632))</f>
        <v/>
      </c>
      <c r="B632" s="61" t="str">
        <f t="shared" ref="B632" ca="1" si="1452">IF(INDIRECT("減額一覧!BD"&amp;P632)=1,INDIRECT("減額一覧!AQ"&amp;P632),"")</f>
        <v/>
      </c>
      <c r="C632" s="45" t="str">
        <f ca="1">IF(B632="","",INDIRECT("減額一覧!C"&amp;$P632))</f>
        <v/>
      </c>
      <c r="D632" s="79" t="str">
        <f ca="1">IF($B632="","",INDIRECT("減額一覧!G"&amp;$P632))</f>
        <v/>
      </c>
      <c r="E632" s="19" t="str">
        <f ca="1">IF(B632="","",INDIRECT("減額一覧!H"&amp;P632))</f>
        <v/>
      </c>
      <c r="F632" s="19" t="str">
        <f ca="1">IF($B632="","",INDIRECT("減額一覧!AX"&amp;P632))</f>
        <v/>
      </c>
      <c r="G632" s="20" t="str">
        <f ca="1">IF($B632="","",INDIRECT("減額一覧!AY"&amp;P632))</f>
        <v/>
      </c>
      <c r="H632" s="20" t="str">
        <f ca="1">IF($B632="","",INDIRECT("減額一覧!AZ"&amp;P632))</f>
        <v/>
      </c>
      <c r="I632" s="32" t="str">
        <f ca="1">IF(B632="","",IF(INDIRECT("減額一覧!BO"&amp;P632)=0.08,0.08,0.1))</f>
        <v/>
      </c>
      <c r="J632" s="52"/>
      <c r="K632" s="95" t="str">
        <f t="shared" ca="1" si="1184"/>
        <v/>
      </c>
      <c r="L632" s="58" t="str">
        <f t="shared" ca="1" si="1146"/>
        <v/>
      </c>
      <c r="N632" s="113" t="str">
        <f t="shared" ca="1" si="1445"/>
        <v/>
      </c>
      <c r="O632" s="114" t="str">
        <f t="shared" ref="O632" ca="1" si="1453">IF(B632="","",IF(INDIRECT("減額一覧!BO"&amp;P632)=0.08,0.08,0.1))</f>
        <v/>
      </c>
      <c r="P632" s="38">
        <v>116</v>
      </c>
      <c r="Q632" s="38" t="str">
        <f t="shared" ca="1" si="1447"/>
        <v/>
      </c>
      <c r="R632" s="38" t="str">
        <f t="shared" ca="1" si="1447"/>
        <v/>
      </c>
      <c r="S632" s="66" t="str">
        <f t="shared" ca="1" si="1148"/>
        <v/>
      </c>
      <c r="T632" s="105" t="str">
        <f t="shared" ca="1" si="1319"/>
        <v/>
      </c>
    </row>
    <row r="633" spans="1:20" ht="20.25" hidden="1" thickTop="1" thickBot="1">
      <c r="B633" s="64"/>
      <c r="C633" s="41" t="str">
        <f>IF(B633="","",減額一覧!C329)</f>
        <v/>
      </c>
      <c r="D633" s="43"/>
      <c r="E633" s="21"/>
      <c r="F633" s="22" t="s">
        <v>69</v>
      </c>
      <c r="G633" s="23">
        <f t="shared" ref="G633:H633" si="1454">SUBTOTAL(9,G629:G632)</f>
        <v>0</v>
      </c>
      <c r="H633" s="23">
        <f t="shared" si="1454"/>
        <v>0</v>
      </c>
      <c r="I633" s="30"/>
      <c r="J633" s="53"/>
      <c r="K633" s="96" t="str">
        <f t="shared" si="1184"/>
        <v/>
      </c>
      <c r="L633" s="59" t="str">
        <f t="shared" si="1146"/>
        <v/>
      </c>
      <c r="N633" s="108" t="str">
        <f t="shared" ref="N633" si="1455">IF(AND(G633=0,H633=0),"","小計")</f>
        <v/>
      </c>
      <c r="O633" s="108" t="str">
        <f t="shared" ref="O633" si="1456">IF(AND(G633=0,H633=0),"","小計")</f>
        <v/>
      </c>
      <c r="P633" s="38"/>
      <c r="Q633" s="38"/>
      <c r="R633" s="38"/>
      <c r="S633" s="66" t="str">
        <f t="shared" si="1148"/>
        <v/>
      </c>
      <c r="T633" s="105" t="str">
        <f t="shared" si="1319"/>
        <v/>
      </c>
    </row>
    <row r="634" spans="1:20" ht="20.25" hidden="1" thickTop="1" thickBot="1">
      <c r="A634" t="str">
        <f ca="1">IF(B634="","",INDIRECT("減額一覧!B"&amp;$P634))</f>
        <v/>
      </c>
      <c r="B634" s="61" t="str">
        <f t="shared" ref="B634" ca="1" si="1457">IF(INDIRECT("減額一覧!BA"&amp;P634)=1,INDIRECT("減額一覧!M"&amp;P634),"")</f>
        <v/>
      </c>
      <c r="C634" s="36" t="str">
        <f ca="1">IF(B634="","",INDIRECT("減額一覧!C"&amp;$P634))</f>
        <v/>
      </c>
      <c r="D634" s="78" t="str">
        <f ca="1">IF($B634="","",INDIRECT("減額一覧!G"&amp;$P634))</f>
        <v/>
      </c>
      <c r="E634" s="19" t="str">
        <f ca="1">IF(B634="","",INDIRECT("減額一覧!H"&amp;P634))</f>
        <v/>
      </c>
      <c r="F634" s="19" t="str">
        <f ca="1">IF($B634="","",INDIRECT("減額一覧!T"&amp;P634))</f>
        <v/>
      </c>
      <c r="G634" s="20" t="str">
        <f ca="1">IF($B634="","",INDIRECT("減額一覧!U"&amp;P634))</f>
        <v/>
      </c>
      <c r="H634" s="20" t="str">
        <f ca="1">IF($B634="","",INDIRECT("減額一覧!V"&amp;P634))</f>
        <v/>
      </c>
      <c r="I634" s="32" t="str">
        <f ca="1">IF(B634="","",IF(INDIRECT("減額一覧!BL"&amp;P634)=0.08,0.08,0.1))</f>
        <v/>
      </c>
      <c r="J634" s="51"/>
      <c r="K634" s="94" t="str">
        <f t="shared" ca="1" si="1184"/>
        <v/>
      </c>
      <c r="L634" s="56" t="str">
        <f t="shared" ca="1" si="1146"/>
        <v/>
      </c>
      <c r="N634" s="113" t="str">
        <f t="shared" ref="N634:N637" ca="1" si="1458">IF(A634="","",IF(A634&gt;3000,"月ヶ瀬",IF(A634&gt;=2000,"都祁","市内")))</f>
        <v/>
      </c>
      <c r="O634" s="114" t="str">
        <f t="shared" ref="O634" ca="1" si="1459">IF(B634="","",IF(INDIRECT("減額一覧!BL"&amp;P634)=0.08,0.08,0.1))</f>
        <v/>
      </c>
      <c r="P634" s="38">
        <v>117</v>
      </c>
      <c r="Q634" s="38" t="str">
        <f t="shared" ref="Q634:R637" ca="1" si="1460">IF(G634="","",IF(G634&gt;0,1,""))</f>
        <v/>
      </c>
      <c r="R634" s="38" t="str">
        <f t="shared" ca="1" si="1460"/>
        <v/>
      </c>
      <c r="S634" s="66" t="str">
        <f t="shared" ca="1" si="1148"/>
        <v/>
      </c>
      <c r="T634" s="105" t="str">
        <f t="shared" ca="1" si="1319"/>
        <v/>
      </c>
    </row>
    <row r="635" spans="1:20" ht="20.25" hidden="1" thickTop="1" thickBot="1">
      <c r="A635" t="str">
        <f ca="1">IF(B635="","",INDIRECT("減額一覧!B"&amp;$P635))</f>
        <v/>
      </c>
      <c r="B635" s="61" t="str">
        <f t="shared" ref="B635" ca="1" si="1461">IF(INDIRECT("減額一覧!BB"&amp;P635)=1,INDIRECT("減額一覧!W"&amp;P635),"")</f>
        <v/>
      </c>
      <c r="C635" s="44" t="str">
        <f ca="1">IF(B635="","",INDIRECT("減額一覧!C"&amp;$P635))</f>
        <v/>
      </c>
      <c r="D635" s="79" t="str">
        <f ca="1">IF($B635="","",INDIRECT("減額一覧!G"&amp;$P635))</f>
        <v/>
      </c>
      <c r="E635" s="19" t="str">
        <f ca="1">IF(B635="","",INDIRECT("減額一覧!H"&amp;P635))</f>
        <v/>
      </c>
      <c r="F635" s="19" t="str">
        <f ca="1">IF($B635="","",INDIRECT("減額一覧!AD"&amp;P635))</f>
        <v/>
      </c>
      <c r="G635" s="20" t="str">
        <f ca="1">IF($B635="","",INDIRECT("減額一覧!AE"&amp;P635))</f>
        <v/>
      </c>
      <c r="H635" s="20" t="str">
        <f ca="1">IF($B635="","",INDIRECT("減額一覧!AF"&amp;P635))</f>
        <v/>
      </c>
      <c r="I635" s="32" t="str">
        <f ca="1">IF(B635="","",IF(INDIRECT("減額一覧!BM"&amp;P635)=0.08,0.08,0.1))</f>
        <v/>
      </c>
      <c r="J635" s="52"/>
      <c r="K635" s="95" t="str">
        <f t="shared" ca="1" si="1184"/>
        <v/>
      </c>
      <c r="L635" s="58" t="str">
        <f t="shared" ca="1" si="1146"/>
        <v/>
      </c>
      <c r="N635" s="113" t="str">
        <f t="shared" ca="1" si="1458"/>
        <v/>
      </c>
      <c r="O635" s="114" t="str">
        <f t="shared" ref="O635" ca="1" si="1462">IF(B635="","",IF(INDIRECT("減額一覧!BM"&amp;P635)=0.08,0.08,0.1))</f>
        <v/>
      </c>
      <c r="P635" s="38">
        <v>117</v>
      </c>
      <c r="Q635" s="38" t="str">
        <f t="shared" ca="1" si="1460"/>
        <v/>
      </c>
      <c r="R635" s="38" t="str">
        <f t="shared" ca="1" si="1460"/>
        <v/>
      </c>
      <c r="S635" s="66" t="str">
        <f t="shared" ca="1" si="1148"/>
        <v/>
      </c>
      <c r="T635" s="105" t="str">
        <f t="shared" ca="1" si="1319"/>
        <v/>
      </c>
    </row>
    <row r="636" spans="1:20" ht="20.25" hidden="1" thickTop="1" thickBot="1">
      <c r="A636" t="str">
        <f ca="1">IF(B636="","",INDIRECT("減額一覧!B"&amp;$P636))</f>
        <v/>
      </c>
      <c r="B636" s="61" t="str">
        <f t="shared" ref="B636" ca="1" si="1463">IF(INDIRECT("減額一覧!BC"&amp;P636)=1,INDIRECT("減額一覧!AG"&amp;P636),"")</f>
        <v/>
      </c>
      <c r="C636" s="36" t="str">
        <f ca="1">IF(B636="","",INDIRECT("減額一覧!C"&amp;$P636))</f>
        <v/>
      </c>
      <c r="D636" s="80" t="str">
        <f ca="1">IF($B636="","",INDIRECT("減額一覧!G"&amp;$P636))</f>
        <v/>
      </c>
      <c r="E636" s="19" t="str">
        <f ca="1">IF(B636="","",INDIRECT("減額一覧!H"&amp;P636))</f>
        <v/>
      </c>
      <c r="F636" s="19" t="str">
        <f ca="1">IF($B636="","",INDIRECT("減額一覧!AN"&amp;P636))</f>
        <v/>
      </c>
      <c r="G636" s="20" t="str">
        <f ca="1">IF($B636="","",INDIRECT("減額一覧!AO"&amp;P636))</f>
        <v/>
      </c>
      <c r="H636" s="20" t="str">
        <f ca="1">IF($B636="","",INDIRECT("減額一覧!AP"&amp;P636))</f>
        <v/>
      </c>
      <c r="I636" s="32" t="str">
        <f ca="1">IF(B636="","",IF(INDIRECT("減額一覧!BN"&amp;P636)=0.08,0.08,0.1))</f>
        <v/>
      </c>
      <c r="J636" s="52"/>
      <c r="K636" s="95" t="str">
        <f t="shared" ca="1" si="1184"/>
        <v/>
      </c>
      <c r="L636" s="58" t="str">
        <f t="shared" ca="1" si="1146"/>
        <v/>
      </c>
      <c r="N636" s="113" t="str">
        <f t="shared" ca="1" si="1458"/>
        <v/>
      </c>
      <c r="O636" s="114" t="str">
        <f t="shared" ref="O636" ca="1" si="1464">IF(B636="","",IF(INDIRECT("減額一覧!BN"&amp;P636)=0.08,0.08,0.1))</f>
        <v/>
      </c>
      <c r="P636" s="38">
        <v>117</v>
      </c>
      <c r="Q636" s="38" t="str">
        <f t="shared" ca="1" si="1460"/>
        <v/>
      </c>
      <c r="R636" s="38" t="str">
        <f t="shared" ca="1" si="1460"/>
        <v/>
      </c>
      <c r="S636" s="66" t="str">
        <f t="shared" ca="1" si="1148"/>
        <v/>
      </c>
      <c r="T636" s="105" t="str">
        <f t="shared" ca="1" si="1319"/>
        <v/>
      </c>
    </row>
    <row r="637" spans="1:20" ht="20.25" hidden="1" thickTop="1" thickBot="1">
      <c r="A637" t="str">
        <f ca="1">IF(B637="","",INDIRECT("減額一覧!B"&amp;$P637))</f>
        <v/>
      </c>
      <c r="B637" s="61" t="str">
        <f t="shared" ref="B637" ca="1" si="1465">IF(INDIRECT("減額一覧!BD"&amp;P637)=1,INDIRECT("減額一覧!AQ"&amp;P637),"")</f>
        <v/>
      </c>
      <c r="C637" s="45" t="str">
        <f ca="1">IF(B637="","",INDIRECT("減額一覧!C"&amp;$P637))</f>
        <v/>
      </c>
      <c r="D637" s="79" t="str">
        <f ca="1">IF($B637="","",INDIRECT("減額一覧!G"&amp;$P637))</f>
        <v/>
      </c>
      <c r="E637" s="19" t="str">
        <f ca="1">IF(B637="","",INDIRECT("減額一覧!H"&amp;P637))</f>
        <v/>
      </c>
      <c r="F637" s="19" t="str">
        <f ca="1">IF($B637="","",INDIRECT("減額一覧!AX"&amp;P637))</f>
        <v/>
      </c>
      <c r="G637" s="20" t="str">
        <f ca="1">IF($B637="","",INDIRECT("減額一覧!AY"&amp;P637))</f>
        <v/>
      </c>
      <c r="H637" s="20" t="str">
        <f ca="1">IF($B637="","",INDIRECT("減額一覧!AZ"&amp;P637))</f>
        <v/>
      </c>
      <c r="I637" s="32" t="str">
        <f ca="1">IF(B637="","",IF(INDIRECT("減額一覧!BO"&amp;P637)=0.08,0.08,0.1))</f>
        <v/>
      </c>
      <c r="J637" s="52"/>
      <c r="K637" s="95" t="str">
        <f t="shared" ca="1" si="1184"/>
        <v/>
      </c>
      <c r="L637" s="58" t="str">
        <f t="shared" ca="1" si="1146"/>
        <v/>
      </c>
      <c r="N637" s="113" t="str">
        <f t="shared" ca="1" si="1458"/>
        <v/>
      </c>
      <c r="O637" s="114" t="str">
        <f t="shared" ref="O637" ca="1" si="1466">IF(B637="","",IF(INDIRECT("減額一覧!BO"&amp;P637)=0.08,0.08,0.1))</f>
        <v/>
      </c>
      <c r="P637" s="38">
        <v>117</v>
      </c>
      <c r="Q637" s="38" t="str">
        <f t="shared" ca="1" si="1460"/>
        <v/>
      </c>
      <c r="R637" s="38" t="str">
        <f t="shared" ca="1" si="1460"/>
        <v/>
      </c>
      <c r="S637" s="66" t="str">
        <f t="shared" ca="1" si="1148"/>
        <v/>
      </c>
      <c r="T637" s="105" t="str">
        <f t="shared" ca="1" si="1319"/>
        <v/>
      </c>
    </row>
    <row r="638" spans="1:20" ht="20.25" hidden="1" thickTop="1" thickBot="1">
      <c r="A638" t="str">
        <f t="shared" ref="A638" ca="1" si="1467">IF(B638="","",INDIRECT("減額一覧!B"&amp;$P638))</f>
        <v/>
      </c>
      <c r="B638" s="64"/>
      <c r="C638" s="41" t="str">
        <f>IF(B638="","",減額一覧!C334)</f>
        <v/>
      </c>
      <c r="D638" s="43"/>
      <c r="E638" s="21"/>
      <c r="F638" s="22" t="s">
        <v>69</v>
      </c>
      <c r="G638" s="23">
        <f t="shared" ref="G638:H638" si="1468">SUBTOTAL(9,G634:G637)</f>
        <v>0</v>
      </c>
      <c r="H638" s="23">
        <f t="shared" si="1468"/>
        <v>0</v>
      </c>
      <c r="I638" s="30"/>
      <c r="J638" s="53"/>
      <c r="K638" s="96" t="str">
        <f t="shared" ca="1" si="1184"/>
        <v/>
      </c>
      <c r="L638" s="59" t="str">
        <f t="shared" si="1146"/>
        <v/>
      </c>
      <c r="N638" s="108" t="str">
        <f t="shared" ref="N638" si="1469">IF(AND(G638=0,H638=0),"","小計")</f>
        <v/>
      </c>
      <c r="O638" s="108" t="str">
        <f t="shared" ref="O638" si="1470">IF(AND(G638=0,H638=0),"","小計")</f>
        <v/>
      </c>
      <c r="P638" s="38"/>
      <c r="Q638" s="38"/>
      <c r="R638" s="38"/>
      <c r="S638" s="66" t="str">
        <f t="shared" si="1148"/>
        <v/>
      </c>
      <c r="T638" s="105" t="str">
        <f t="shared" si="1319"/>
        <v/>
      </c>
    </row>
    <row r="639" spans="1:20" ht="20.25" hidden="1" thickTop="1" thickBot="1">
      <c r="A639" t="str">
        <f ca="1">IF(B639="","",INDIRECT("減額一覧!B"&amp;$P639))</f>
        <v/>
      </c>
      <c r="B639" s="61" t="str">
        <f t="shared" ref="B639" ca="1" si="1471">IF(INDIRECT("減額一覧!BA"&amp;P639)=1,INDIRECT("減額一覧!M"&amp;P639),"")</f>
        <v/>
      </c>
      <c r="C639" s="36" t="str">
        <f ca="1">IF(B639="","",INDIRECT("減額一覧!C"&amp;$P639))</f>
        <v/>
      </c>
      <c r="D639" s="78" t="str">
        <f ca="1">IF($B639="","",INDIRECT("減額一覧!G"&amp;$P639))</f>
        <v/>
      </c>
      <c r="E639" s="19" t="str">
        <f ca="1">IF(B639="","",INDIRECT("減額一覧!H"&amp;P639))</f>
        <v/>
      </c>
      <c r="F639" s="19" t="str">
        <f ca="1">IF($B639="","",INDIRECT("減額一覧!T"&amp;P639))</f>
        <v/>
      </c>
      <c r="G639" s="20" t="str">
        <f ca="1">IF($B639="","",INDIRECT("減額一覧!U"&amp;P639))</f>
        <v/>
      </c>
      <c r="H639" s="20" t="str">
        <f ca="1">IF($B639="","",INDIRECT("減額一覧!V"&amp;P639))</f>
        <v/>
      </c>
      <c r="I639" s="32" t="str">
        <f ca="1">IF(B639="","",IF(INDIRECT("減額一覧!BL"&amp;P639)=0.08,0.08,0.1))</f>
        <v/>
      </c>
      <c r="J639" s="51"/>
      <c r="K639" s="94" t="str">
        <f t="shared" ca="1" si="1184"/>
        <v/>
      </c>
      <c r="L639" s="56" t="str">
        <f t="shared" ca="1" si="1146"/>
        <v/>
      </c>
      <c r="N639" s="113" t="str">
        <f t="shared" ref="N639:N642" ca="1" si="1472">IF(A639="","",IF(A639&gt;3000,"月ヶ瀬",IF(A639&gt;=2000,"都祁","市内")))</f>
        <v/>
      </c>
      <c r="O639" s="114" t="str">
        <f t="shared" ref="O639" ca="1" si="1473">IF(B639="","",IF(INDIRECT("減額一覧!BL"&amp;P639)=0.08,0.08,0.1))</f>
        <v/>
      </c>
      <c r="P639" s="38">
        <v>114</v>
      </c>
      <c r="Q639" s="38" t="str">
        <f t="shared" ref="Q639:R642" ca="1" si="1474">IF(G639="","",IF(G639&gt;0,1,""))</f>
        <v/>
      </c>
      <c r="R639" s="38" t="str">
        <f t="shared" ca="1" si="1474"/>
        <v/>
      </c>
      <c r="S639" s="66" t="str">
        <f t="shared" ca="1" si="1148"/>
        <v/>
      </c>
      <c r="T639" s="105" t="str">
        <f t="shared" ca="1" si="1319"/>
        <v/>
      </c>
    </row>
    <row r="640" spans="1:20" ht="20.25" hidden="1" thickTop="1" thickBot="1">
      <c r="A640" t="str">
        <f ca="1">IF(B640="","",INDIRECT("減額一覧!B"&amp;$P640))</f>
        <v/>
      </c>
      <c r="B640" s="61" t="str">
        <f t="shared" ref="B640" ca="1" si="1475">IF(INDIRECT("減額一覧!BB"&amp;P640)=1,INDIRECT("減額一覧!W"&amp;P640),"")</f>
        <v/>
      </c>
      <c r="C640" s="44" t="str">
        <f ca="1">IF(B640="","",INDIRECT("減額一覧!C"&amp;$P640))</f>
        <v/>
      </c>
      <c r="D640" s="79" t="str">
        <f ca="1">IF($B640="","",INDIRECT("減額一覧!G"&amp;$P640))</f>
        <v/>
      </c>
      <c r="E640" s="19" t="str">
        <f ca="1">IF(B640="","",INDIRECT("減額一覧!H"&amp;P640))</f>
        <v/>
      </c>
      <c r="F640" s="19" t="str">
        <f ca="1">IF($B640="","",INDIRECT("減額一覧!AD"&amp;P640))</f>
        <v/>
      </c>
      <c r="G640" s="20" t="str">
        <f ca="1">IF($B640="","",INDIRECT("減額一覧!AE"&amp;P640))</f>
        <v/>
      </c>
      <c r="H640" s="20" t="str">
        <f ca="1">IF($B640="","",INDIRECT("減額一覧!AF"&amp;P640))</f>
        <v/>
      </c>
      <c r="I640" s="32" t="str">
        <f ca="1">IF(B640="","",IF(INDIRECT("減額一覧!BM"&amp;P640)=0.08,0.08,0.1))</f>
        <v/>
      </c>
      <c r="J640" s="52"/>
      <c r="K640" s="95" t="str">
        <f t="shared" ca="1" si="1184"/>
        <v/>
      </c>
      <c r="L640" s="58" t="str">
        <f t="shared" ca="1" si="1146"/>
        <v/>
      </c>
      <c r="N640" s="113" t="str">
        <f t="shared" ca="1" si="1472"/>
        <v/>
      </c>
      <c r="O640" s="114" t="str">
        <f t="shared" ref="O640" ca="1" si="1476">IF(B640="","",IF(INDIRECT("減額一覧!BM"&amp;P640)=0.08,0.08,0.1))</f>
        <v/>
      </c>
      <c r="P640" s="38">
        <v>114</v>
      </c>
      <c r="Q640" s="38" t="str">
        <f t="shared" ca="1" si="1474"/>
        <v/>
      </c>
      <c r="R640" s="38" t="str">
        <f t="shared" ca="1" si="1474"/>
        <v/>
      </c>
      <c r="S640" s="66" t="str">
        <f t="shared" ca="1" si="1148"/>
        <v/>
      </c>
      <c r="T640" s="105" t="str">
        <f t="shared" ca="1" si="1319"/>
        <v/>
      </c>
    </row>
    <row r="641" spans="1:20" ht="20.25" hidden="1" thickTop="1" thickBot="1">
      <c r="A641" t="str">
        <f ca="1">IF(B641="","",INDIRECT("減額一覧!B"&amp;$P641))</f>
        <v/>
      </c>
      <c r="B641" s="61" t="str">
        <f t="shared" ref="B641" ca="1" si="1477">IF(INDIRECT("減額一覧!BC"&amp;P641)=1,INDIRECT("減額一覧!AG"&amp;P641),"")</f>
        <v/>
      </c>
      <c r="C641" s="36" t="str">
        <f ca="1">IF(B641="","",INDIRECT("減額一覧!C"&amp;$P641))</f>
        <v/>
      </c>
      <c r="D641" s="80" t="str">
        <f ca="1">IF($B641="","",INDIRECT("減額一覧!G"&amp;$P641))</f>
        <v/>
      </c>
      <c r="E641" s="19" t="str">
        <f ca="1">IF(B641="","",INDIRECT("減額一覧!H"&amp;P641))</f>
        <v/>
      </c>
      <c r="F641" s="19" t="str">
        <f ca="1">IF($B641="","",INDIRECT("減額一覧!AN"&amp;P641))</f>
        <v/>
      </c>
      <c r="G641" s="20" t="str">
        <f ca="1">IF($B641="","",INDIRECT("減額一覧!AO"&amp;P641))</f>
        <v/>
      </c>
      <c r="H641" s="20" t="str">
        <f ca="1">IF($B641="","",INDIRECT("減額一覧!AP"&amp;P641))</f>
        <v/>
      </c>
      <c r="I641" s="32" t="str">
        <f ca="1">IF(B641="","",IF(INDIRECT("減額一覧!BN"&amp;P641)=0.08,0.08,0.1))</f>
        <v/>
      </c>
      <c r="J641" s="52"/>
      <c r="K641" s="95" t="str">
        <f t="shared" ca="1" si="1184"/>
        <v/>
      </c>
      <c r="L641" s="58" t="str">
        <f t="shared" ca="1" si="1146"/>
        <v/>
      </c>
      <c r="N641" s="113" t="str">
        <f t="shared" ca="1" si="1472"/>
        <v/>
      </c>
      <c r="O641" s="114" t="str">
        <f t="shared" ref="O641" ca="1" si="1478">IF(B641="","",IF(INDIRECT("減額一覧!BN"&amp;P641)=0.08,0.08,0.1))</f>
        <v/>
      </c>
      <c r="P641" s="38">
        <v>114</v>
      </c>
      <c r="Q641" s="38" t="str">
        <f t="shared" ca="1" si="1474"/>
        <v/>
      </c>
      <c r="R641" s="38" t="str">
        <f t="shared" ca="1" si="1474"/>
        <v/>
      </c>
      <c r="S641" s="66" t="str">
        <f t="shared" ca="1" si="1148"/>
        <v/>
      </c>
      <c r="T641" s="105" t="str">
        <f t="shared" ca="1" si="1319"/>
        <v/>
      </c>
    </row>
    <row r="642" spans="1:20" ht="20.25" hidden="1" thickTop="1" thickBot="1">
      <c r="A642" t="str">
        <f ca="1">IF(B642="","",INDIRECT("減額一覧!B"&amp;$P642))</f>
        <v/>
      </c>
      <c r="B642" s="61" t="str">
        <f t="shared" ref="B642" ca="1" si="1479">IF(INDIRECT("減額一覧!BD"&amp;P642)=1,INDIRECT("減額一覧!AQ"&amp;P642),"")</f>
        <v/>
      </c>
      <c r="C642" s="45" t="str">
        <f ca="1">IF(B642="","",INDIRECT("減額一覧!C"&amp;$P642))</f>
        <v/>
      </c>
      <c r="D642" s="79" t="str">
        <f ca="1">IF($B642="","",INDIRECT("減額一覧!G"&amp;$P642))</f>
        <v/>
      </c>
      <c r="E642" s="19" t="str">
        <f ca="1">IF(B642="","",INDIRECT("減額一覧!H"&amp;P642))</f>
        <v/>
      </c>
      <c r="F642" s="19" t="str">
        <f ca="1">IF($B642="","",INDIRECT("減額一覧!AX"&amp;P642))</f>
        <v/>
      </c>
      <c r="G642" s="20" t="str">
        <f ca="1">IF($B642="","",INDIRECT("減額一覧!AY"&amp;P642))</f>
        <v/>
      </c>
      <c r="H642" s="20" t="str">
        <f ca="1">IF($B642="","",INDIRECT("減額一覧!AZ"&amp;P642))</f>
        <v/>
      </c>
      <c r="I642" s="32" t="str">
        <f ca="1">IF(B642="","",IF(INDIRECT("減額一覧!BO"&amp;P642)=0.08,0.08,0.1))</f>
        <v/>
      </c>
      <c r="J642" s="52"/>
      <c r="K642" s="95" t="str">
        <f t="shared" ca="1" si="1184"/>
        <v/>
      </c>
      <c r="L642" s="58" t="str">
        <f t="shared" ca="1" si="1146"/>
        <v/>
      </c>
      <c r="N642" s="113" t="str">
        <f t="shared" ca="1" si="1472"/>
        <v/>
      </c>
      <c r="O642" s="114" t="str">
        <f t="shared" ref="O642" ca="1" si="1480">IF(B642="","",IF(INDIRECT("減額一覧!BO"&amp;P642)=0.08,0.08,0.1))</f>
        <v/>
      </c>
      <c r="P642" s="38">
        <v>114</v>
      </c>
      <c r="Q642" s="38" t="str">
        <f t="shared" ca="1" si="1474"/>
        <v/>
      </c>
      <c r="R642" s="38" t="str">
        <f t="shared" ca="1" si="1474"/>
        <v/>
      </c>
      <c r="S642" s="66" t="str">
        <f t="shared" ca="1" si="1148"/>
        <v/>
      </c>
      <c r="T642" s="105" t="str">
        <f t="shared" ca="1" si="1319"/>
        <v/>
      </c>
    </row>
    <row r="643" spans="1:20" ht="20.25" hidden="1" thickTop="1" thickBot="1">
      <c r="B643" s="64"/>
      <c r="C643" s="41" t="str">
        <f>IF(B643="","",減額一覧!C339)</f>
        <v/>
      </c>
      <c r="D643" s="43"/>
      <c r="E643" s="21"/>
      <c r="F643" s="22" t="s">
        <v>69</v>
      </c>
      <c r="G643" s="23">
        <f t="shared" ref="G643:H643" si="1481">SUBTOTAL(9,G639:G642)</f>
        <v>0</v>
      </c>
      <c r="H643" s="23">
        <f t="shared" si="1481"/>
        <v>0</v>
      </c>
      <c r="I643" s="30"/>
      <c r="J643" s="53"/>
      <c r="K643" s="96" t="str">
        <f t="shared" si="1184"/>
        <v/>
      </c>
      <c r="L643" s="59" t="str">
        <f t="shared" si="1146"/>
        <v/>
      </c>
      <c r="N643" s="108" t="str">
        <f t="shared" ref="N643" si="1482">IF(AND(G643=0,H643=0),"","小計")</f>
        <v/>
      </c>
      <c r="O643" s="108" t="str">
        <f t="shared" ref="O643" si="1483">IF(AND(G643=0,H643=0),"","小計")</f>
        <v/>
      </c>
      <c r="P643" s="38"/>
      <c r="Q643" s="38"/>
      <c r="R643" s="38"/>
      <c r="S643" s="66" t="str">
        <f t="shared" si="1148"/>
        <v/>
      </c>
      <c r="T643" s="105" t="str">
        <f t="shared" si="1319"/>
        <v/>
      </c>
    </row>
    <row r="644" spans="1:20" ht="20.25" hidden="1" thickTop="1" thickBot="1">
      <c r="A644" t="str">
        <f ca="1">IF(B644="","",INDIRECT("減額一覧!B"&amp;$P644))</f>
        <v/>
      </c>
      <c r="B644" s="61" t="str">
        <f t="shared" ref="B644" ca="1" si="1484">IF(INDIRECT("減額一覧!BA"&amp;P644)=1,INDIRECT("減額一覧!M"&amp;P644),"")</f>
        <v/>
      </c>
      <c r="C644" s="36" t="str">
        <f ca="1">IF(B644="","",INDIRECT("減額一覧!C"&amp;$P644))</f>
        <v/>
      </c>
      <c r="D644" s="78" t="str">
        <f ca="1">IF($B644="","",INDIRECT("減額一覧!G"&amp;$P644))</f>
        <v/>
      </c>
      <c r="E644" s="19" t="str">
        <f ca="1">IF(B644="","",INDIRECT("減額一覧!H"&amp;P644))</f>
        <v/>
      </c>
      <c r="F644" s="19" t="str">
        <f ca="1">IF($B644="","",INDIRECT("減額一覧!T"&amp;P644))</f>
        <v/>
      </c>
      <c r="G644" s="20" t="str">
        <f ca="1">IF($B644="","",INDIRECT("減額一覧!U"&amp;P644))</f>
        <v/>
      </c>
      <c r="H644" s="20" t="str">
        <f ca="1">IF($B644="","",INDIRECT("減額一覧!V"&amp;P644))</f>
        <v/>
      </c>
      <c r="I644" s="32" t="str">
        <f ca="1">IF(B644="","",IF(INDIRECT("減額一覧!BL"&amp;P644)=0.08,0.08,0.1))</f>
        <v/>
      </c>
      <c r="J644" s="51"/>
      <c r="K644" s="94" t="str">
        <f t="shared" ca="1" si="1184"/>
        <v/>
      </c>
      <c r="L644" s="56" t="str">
        <f t="shared" ca="1" si="1146"/>
        <v/>
      </c>
      <c r="N644" s="113" t="str">
        <f t="shared" ref="N644:N647" ca="1" si="1485">IF(A644="","",IF(A644&gt;3000,"月ヶ瀬",IF(A644&gt;=2000,"都祁","市内")))</f>
        <v/>
      </c>
      <c r="O644" s="114" t="str">
        <f t="shared" ref="O644" ca="1" si="1486">IF(B644="","",IF(INDIRECT("減額一覧!BL"&amp;P644)=0.08,0.08,0.1))</f>
        <v/>
      </c>
      <c r="P644" s="38">
        <v>115</v>
      </c>
      <c r="Q644" s="38" t="str">
        <f t="shared" ref="Q644:R647" ca="1" si="1487">IF(G644="","",IF(G644&gt;0,1,""))</f>
        <v/>
      </c>
      <c r="R644" s="38" t="str">
        <f t="shared" ca="1" si="1487"/>
        <v/>
      </c>
      <c r="S644" s="66" t="str">
        <f t="shared" ca="1" si="1148"/>
        <v/>
      </c>
      <c r="T644" s="105" t="str">
        <f t="shared" ca="1" si="1319"/>
        <v/>
      </c>
    </row>
    <row r="645" spans="1:20" ht="20.25" hidden="1" thickTop="1" thickBot="1">
      <c r="A645" t="str">
        <f ca="1">IF(B645="","",INDIRECT("減額一覧!B"&amp;$P645))</f>
        <v/>
      </c>
      <c r="B645" s="61" t="str">
        <f t="shared" ref="B645" ca="1" si="1488">IF(INDIRECT("減額一覧!BB"&amp;P645)=1,INDIRECT("減額一覧!W"&amp;P645),"")</f>
        <v/>
      </c>
      <c r="C645" s="44" t="str">
        <f ca="1">IF(B645="","",INDIRECT("減額一覧!C"&amp;$P645))</f>
        <v/>
      </c>
      <c r="D645" s="79" t="str">
        <f ca="1">IF($B645="","",INDIRECT("減額一覧!G"&amp;$P645))</f>
        <v/>
      </c>
      <c r="E645" s="19" t="str">
        <f ca="1">IF(B645="","",INDIRECT("減額一覧!H"&amp;P645))</f>
        <v/>
      </c>
      <c r="F645" s="19" t="str">
        <f ca="1">IF($B645="","",INDIRECT("減額一覧!AD"&amp;P645))</f>
        <v/>
      </c>
      <c r="G645" s="20" t="str">
        <f ca="1">IF($B645="","",INDIRECT("減額一覧!AE"&amp;P645))</f>
        <v/>
      </c>
      <c r="H645" s="20" t="str">
        <f ca="1">IF($B645="","",INDIRECT("減額一覧!AF"&amp;P645))</f>
        <v/>
      </c>
      <c r="I645" s="32" t="str">
        <f ca="1">IF(B645="","",IF(INDIRECT("減額一覧!BM"&amp;P645)=0.08,0.08,0.1))</f>
        <v/>
      </c>
      <c r="J645" s="52"/>
      <c r="K645" s="95" t="str">
        <f t="shared" ca="1" si="1184"/>
        <v/>
      </c>
      <c r="L645" s="58" t="str">
        <f t="shared" ca="1" si="1146"/>
        <v/>
      </c>
      <c r="N645" s="113" t="str">
        <f t="shared" ca="1" si="1485"/>
        <v/>
      </c>
      <c r="O645" s="114" t="str">
        <f t="shared" ref="O645" ca="1" si="1489">IF(B645="","",IF(INDIRECT("減額一覧!BM"&amp;P645)=0.08,0.08,0.1))</f>
        <v/>
      </c>
      <c r="P645" s="38">
        <v>115</v>
      </c>
      <c r="Q645" s="38" t="str">
        <f t="shared" ca="1" si="1487"/>
        <v/>
      </c>
      <c r="R645" s="38" t="str">
        <f t="shared" ca="1" si="1487"/>
        <v/>
      </c>
      <c r="S645" s="66" t="str">
        <f t="shared" ca="1" si="1148"/>
        <v/>
      </c>
      <c r="T645" s="105" t="str">
        <f t="shared" ref="T645:T708" ca="1" si="1490">IF(L645="","",IF(H645=0,"",H645))</f>
        <v/>
      </c>
    </row>
    <row r="646" spans="1:20" ht="20.25" hidden="1" thickTop="1" thickBot="1">
      <c r="A646" t="str">
        <f ca="1">IF(B646="","",INDIRECT("減額一覧!B"&amp;$P646))</f>
        <v/>
      </c>
      <c r="B646" s="61" t="str">
        <f t="shared" ref="B646" ca="1" si="1491">IF(INDIRECT("減額一覧!BC"&amp;P646)=1,INDIRECT("減額一覧!AG"&amp;P646),"")</f>
        <v/>
      </c>
      <c r="C646" s="36" t="str">
        <f ca="1">IF(B646="","",INDIRECT("減額一覧!C"&amp;$P646))</f>
        <v/>
      </c>
      <c r="D646" s="80" t="str">
        <f ca="1">IF($B646="","",INDIRECT("減額一覧!G"&amp;$P646))</f>
        <v/>
      </c>
      <c r="E646" s="19" t="str">
        <f ca="1">IF(B646="","",INDIRECT("減額一覧!H"&amp;P646))</f>
        <v/>
      </c>
      <c r="F646" s="19" t="str">
        <f ca="1">IF($B646="","",INDIRECT("減額一覧!AN"&amp;P646))</f>
        <v/>
      </c>
      <c r="G646" s="20" t="str">
        <f ca="1">IF($B646="","",INDIRECT("減額一覧!AO"&amp;P646))</f>
        <v/>
      </c>
      <c r="H646" s="20" t="str">
        <f ca="1">IF($B646="","",INDIRECT("減額一覧!AP"&amp;P646))</f>
        <v/>
      </c>
      <c r="I646" s="32" t="str">
        <f ca="1">IF(B646="","",IF(INDIRECT("減額一覧!BN"&amp;P646)=0.08,0.08,0.1))</f>
        <v/>
      </c>
      <c r="J646" s="52"/>
      <c r="K646" s="95" t="str">
        <f t="shared" ca="1" si="1184"/>
        <v/>
      </c>
      <c r="L646" s="58" t="str">
        <f t="shared" ca="1" si="1146"/>
        <v/>
      </c>
      <c r="N646" s="113" t="str">
        <f t="shared" ca="1" si="1485"/>
        <v/>
      </c>
      <c r="O646" s="114" t="str">
        <f t="shared" ref="O646" ca="1" si="1492">IF(B646="","",IF(INDIRECT("減額一覧!BN"&amp;P646)=0.08,0.08,0.1))</f>
        <v/>
      </c>
      <c r="P646" s="38">
        <v>115</v>
      </c>
      <c r="Q646" s="38" t="str">
        <f t="shared" ca="1" si="1487"/>
        <v/>
      </c>
      <c r="R646" s="38" t="str">
        <f t="shared" ca="1" si="1487"/>
        <v/>
      </c>
      <c r="S646" s="66" t="str">
        <f t="shared" ca="1" si="1148"/>
        <v/>
      </c>
      <c r="T646" s="105" t="str">
        <f t="shared" ca="1" si="1490"/>
        <v/>
      </c>
    </row>
    <row r="647" spans="1:20" ht="20.25" hidden="1" thickTop="1" thickBot="1">
      <c r="A647" t="str">
        <f ca="1">IF(B647="","",INDIRECT("減額一覧!B"&amp;$P647))</f>
        <v/>
      </c>
      <c r="B647" s="61" t="str">
        <f t="shared" ref="B647" ca="1" si="1493">IF(INDIRECT("減額一覧!BD"&amp;P647)=1,INDIRECT("減額一覧!AQ"&amp;P647),"")</f>
        <v/>
      </c>
      <c r="C647" s="45" t="str">
        <f ca="1">IF(B647="","",INDIRECT("減額一覧!C"&amp;$P647))</f>
        <v/>
      </c>
      <c r="D647" s="79" t="str">
        <f ca="1">IF($B647="","",INDIRECT("減額一覧!G"&amp;$P647))</f>
        <v/>
      </c>
      <c r="E647" s="19" t="str">
        <f ca="1">IF(B647="","",INDIRECT("減額一覧!H"&amp;P647))</f>
        <v/>
      </c>
      <c r="F647" s="19" t="str">
        <f ca="1">IF($B647="","",INDIRECT("減額一覧!AX"&amp;P647))</f>
        <v/>
      </c>
      <c r="G647" s="20" t="str">
        <f ca="1">IF($B647="","",INDIRECT("減額一覧!AY"&amp;P647))</f>
        <v/>
      </c>
      <c r="H647" s="20" t="str">
        <f ca="1">IF($B647="","",INDIRECT("減額一覧!AZ"&amp;P647))</f>
        <v/>
      </c>
      <c r="I647" s="32" t="str">
        <f ca="1">IF(B647="","",IF(INDIRECT("減額一覧!BO"&amp;P647)=0.08,0.08,0.1))</f>
        <v/>
      </c>
      <c r="J647" s="52"/>
      <c r="K647" s="95" t="str">
        <f t="shared" ca="1" si="1184"/>
        <v/>
      </c>
      <c r="L647" s="58" t="str">
        <f t="shared" ca="1" si="1146"/>
        <v/>
      </c>
      <c r="N647" s="113" t="str">
        <f t="shared" ca="1" si="1485"/>
        <v/>
      </c>
      <c r="O647" s="114" t="str">
        <f t="shared" ref="O647" ca="1" si="1494">IF(B647="","",IF(INDIRECT("減額一覧!BO"&amp;P647)=0.08,0.08,0.1))</f>
        <v/>
      </c>
      <c r="P647" s="38">
        <v>115</v>
      </c>
      <c r="Q647" s="38" t="str">
        <f t="shared" ca="1" si="1487"/>
        <v/>
      </c>
      <c r="R647" s="38" t="str">
        <f t="shared" ca="1" si="1487"/>
        <v/>
      </c>
      <c r="S647" s="66" t="str">
        <f t="shared" ca="1" si="1148"/>
        <v/>
      </c>
      <c r="T647" s="105" t="str">
        <f t="shared" ca="1" si="1490"/>
        <v/>
      </c>
    </row>
    <row r="648" spans="1:20" ht="20.25" hidden="1" thickTop="1" thickBot="1">
      <c r="B648" s="64"/>
      <c r="C648" s="41" t="str">
        <f>IF(B648="","",減額一覧!C344)</f>
        <v/>
      </c>
      <c r="D648" s="43"/>
      <c r="E648" s="21"/>
      <c r="F648" s="22" t="s">
        <v>69</v>
      </c>
      <c r="G648" s="23">
        <f t="shared" ref="G648:H648" si="1495">SUBTOTAL(9,G644:G647)</f>
        <v>0</v>
      </c>
      <c r="H648" s="23">
        <f t="shared" si="1495"/>
        <v>0</v>
      </c>
      <c r="I648" s="30"/>
      <c r="J648" s="53"/>
      <c r="K648" s="96" t="str">
        <f t="shared" si="1184"/>
        <v/>
      </c>
      <c r="L648" s="59" t="str">
        <f t="shared" si="1146"/>
        <v/>
      </c>
      <c r="N648" s="108" t="str">
        <f t="shared" ref="N648" si="1496">IF(AND(G648=0,H648=0),"","小計")</f>
        <v/>
      </c>
      <c r="O648" s="108" t="str">
        <f t="shared" ref="O648" si="1497">IF(AND(G648=0,H648=0),"","小計")</f>
        <v/>
      </c>
      <c r="P648" s="38"/>
      <c r="Q648" s="38"/>
      <c r="R648" s="38"/>
      <c r="S648" s="66" t="str">
        <f t="shared" si="1148"/>
        <v/>
      </c>
      <c r="T648" s="105" t="str">
        <f t="shared" si="1490"/>
        <v/>
      </c>
    </row>
    <row r="649" spans="1:20" ht="20.25" hidden="1" thickTop="1" thickBot="1">
      <c r="A649" t="str">
        <f ca="1">IF(B649="","",INDIRECT("減額一覧!B"&amp;$P649))</f>
        <v/>
      </c>
      <c r="B649" s="61" t="str">
        <f t="shared" ref="B649" ca="1" si="1498">IF(INDIRECT("減額一覧!BA"&amp;P649)=1,INDIRECT("減額一覧!M"&amp;P649),"")</f>
        <v/>
      </c>
      <c r="C649" s="36" t="str">
        <f ca="1">IF(B649="","",INDIRECT("減額一覧!C"&amp;$P649))</f>
        <v/>
      </c>
      <c r="D649" s="78" t="str">
        <f ca="1">IF($B649="","",INDIRECT("減額一覧!G"&amp;$P649))</f>
        <v/>
      </c>
      <c r="E649" s="19" t="str">
        <f ca="1">IF(B649="","",INDIRECT("減額一覧!H"&amp;P649))</f>
        <v/>
      </c>
      <c r="F649" s="19" t="str">
        <f ca="1">IF($B649="","",INDIRECT("減額一覧!T"&amp;P649))</f>
        <v/>
      </c>
      <c r="G649" s="20" t="str">
        <f ca="1">IF($B649="","",INDIRECT("減額一覧!U"&amp;P649))</f>
        <v/>
      </c>
      <c r="H649" s="20" t="str">
        <f ca="1">IF($B649="","",INDIRECT("減額一覧!V"&amp;P649))</f>
        <v/>
      </c>
      <c r="I649" s="32" t="str">
        <f ca="1">IF(B649="","",IF(INDIRECT("減額一覧!BL"&amp;P649)=0.08,0.08,0.1))</f>
        <v/>
      </c>
      <c r="J649" s="51"/>
      <c r="K649" s="94" t="str">
        <f t="shared" ca="1" si="1184"/>
        <v/>
      </c>
      <c r="L649" s="56" t="str">
        <f t="shared" ca="1" si="1146"/>
        <v/>
      </c>
      <c r="N649" s="113" t="str">
        <f t="shared" ref="N649:N652" ca="1" si="1499">IF(A649="","",IF(A649&gt;3000,"月ヶ瀬",IF(A649&gt;=2000,"都祁","市内")))</f>
        <v/>
      </c>
      <c r="O649" s="114" t="str">
        <f t="shared" ref="O649" ca="1" si="1500">IF(B649="","",IF(INDIRECT("減額一覧!BL"&amp;P649)=0.08,0.08,0.1))</f>
        <v/>
      </c>
      <c r="P649" s="38">
        <v>116</v>
      </c>
      <c r="Q649" s="38" t="str">
        <f t="shared" ref="Q649:R652" ca="1" si="1501">IF(G649="","",IF(G649&gt;0,1,""))</f>
        <v/>
      </c>
      <c r="R649" s="38" t="str">
        <f t="shared" ca="1" si="1501"/>
        <v/>
      </c>
      <c r="S649" s="66" t="str">
        <f t="shared" ca="1" si="1148"/>
        <v/>
      </c>
      <c r="T649" s="105" t="str">
        <f t="shared" ca="1" si="1490"/>
        <v/>
      </c>
    </row>
    <row r="650" spans="1:20" ht="20.25" hidden="1" thickTop="1" thickBot="1">
      <c r="A650" t="str">
        <f ca="1">IF(B650="","",INDIRECT("減額一覧!B"&amp;$P650))</f>
        <v/>
      </c>
      <c r="B650" s="61" t="str">
        <f t="shared" ref="B650" ca="1" si="1502">IF(INDIRECT("減額一覧!BB"&amp;P650)=1,INDIRECT("減額一覧!W"&amp;P650),"")</f>
        <v/>
      </c>
      <c r="C650" s="44" t="str">
        <f ca="1">IF(B650="","",INDIRECT("減額一覧!C"&amp;$P650))</f>
        <v/>
      </c>
      <c r="D650" s="79" t="str">
        <f ca="1">IF($B650="","",INDIRECT("減額一覧!G"&amp;$P650))</f>
        <v/>
      </c>
      <c r="E650" s="19" t="str">
        <f ca="1">IF(B650="","",INDIRECT("減額一覧!H"&amp;P650))</f>
        <v/>
      </c>
      <c r="F650" s="19" t="str">
        <f ca="1">IF($B650="","",INDIRECT("減額一覧!AD"&amp;P650))</f>
        <v/>
      </c>
      <c r="G650" s="20" t="str">
        <f ca="1">IF($B650="","",INDIRECT("減額一覧!AE"&amp;P650))</f>
        <v/>
      </c>
      <c r="H650" s="20" t="str">
        <f ca="1">IF($B650="","",INDIRECT("減額一覧!AF"&amp;P650))</f>
        <v/>
      </c>
      <c r="I650" s="32" t="str">
        <f ca="1">IF(B650="","",IF(INDIRECT("減額一覧!BM"&amp;P650)=0.08,0.08,0.1))</f>
        <v/>
      </c>
      <c r="J650" s="52"/>
      <c r="K650" s="95" t="str">
        <f t="shared" ca="1" si="1184"/>
        <v/>
      </c>
      <c r="L650" s="58" t="str">
        <f t="shared" ca="1" si="1146"/>
        <v/>
      </c>
      <c r="N650" s="113" t="str">
        <f t="shared" ca="1" si="1499"/>
        <v/>
      </c>
      <c r="O650" s="114" t="str">
        <f t="shared" ref="O650" ca="1" si="1503">IF(B650="","",IF(INDIRECT("減額一覧!BM"&amp;P650)=0.08,0.08,0.1))</f>
        <v/>
      </c>
      <c r="P650" s="38">
        <v>116</v>
      </c>
      <c r="Q650" s="38" t="str">
        <f t="shared" ca="1" si="1501"/>
        <v/>
      </c>
      <c r="R650" s="38" t="str">
        <f t="shared" ca="1" si="1501"/>
        <v/>
      </c>
      <c r="S650" s="66" t="str">
        <f t="shared" ca="1" si="1148"/>
        <v/>
      </c>
      <c r="T650" s="105" t="str">
        <f t="shared" ca="1" si="1490"/>
        <v/>
      </c>
    </row>
    <row r="651" spans="1:20" ht="20.25" hidden="1" thickTop="1" thickBot="1">
      <c r="A651" t="str">
        <f ca="1">IF(B651="","",INDIRECT("減額一覧!B"&amp;$P651))</f>
        <v/>
      </c>
      <c r="B651" s="61" t="str">
        <f t="shared" ref="B651" ca="1" si="1504">IF(INDIRECT("減額一覧!BC"&amp;P651)=1,INDIRECT("減額一覧!AG"&amp;P651),"")</f>
        <v/>
      </c>
      <c r="C651" s="36" t="str">
        <f ca="1">IF(B651="","",INDIRECT("減額一覧!C"&amp;$P651))</f>
        <v/>
      </c>
      <c r="D651" s="80" t="str">
        <f ca="1">IF($B651="","",INDIRECT("減額一覧!G"&amp;$P651))</f>
        <v/>
      </c>
      <c r="E651" s="19" t="str">
        <f ca="1">IF(B651="","",INDIRECT("減額一覧!H"&amp;P651))</f>
        <v/>
      </c>
      <c r="F651" s="19" t="str">
        <f ca="1">IF($B651="","",INDIRECT("減額一覧!AN"&amp;P651))</f>
        <v/>
      </c>
      <c r="G651" s="20" t="str">
        <f ca="1">IF($B651="","",INDIRECT("減額一覧!AO"&amp;P651))</f>
        <v/>
      </c>
      <c r="H651" s="20" t="str">
        <f ca="1">IF($B651="","",INDIRECT("減額一覧!AP"&amp;P651))</f>
        <v/>
      </c>
      <c r="I651" s="32" t="str">
        <f ca="1">IF(B651="","",IF(INDIRECT("減額一覧!BN"&amp;P651)=0.08,0.08,0.1))</f>
        <v/>
      </c>
      <c r="J651" s="52"/>
      <c r="K651" s="95" t="str">
        <f t="shared" ca="1" si="1184"/>
        <v/>
      </c>
      <c r="L651" s="58" t="str">
        <f t="shared" ca="1" si="1146"/>
        <v/>
      </c>
      <c r="N651" s="113" t="str">
        <f t="shared" ca="1" si="1499"/>
        <v/>
      </c>
      <c r="O651" s="114" t="str">
        <f t="shared" ref="O651" ca="1" si="1505">IF(B651="","",IF(INDIRECT("減額一覧!BN"&amp;P651)=0.08,0.08,0.1))</f>
        <v/>
      </c>
      <c r="P651" s="38">
        <v>116</v>
      </c>
      <c r="Q651" s="38" t="str">
        <f t="shared" ca="1" si="1501"/>
        <v/>
      </c>
      <c r="R651" s="38" t="str">
        <f t="shared" ca="1" si="1501"/>
        <v/>
      </c>
      <c r="S651" s="66" t="str">
        <f t="shared" ca="1" si="1148"/>
        <v/>
      </c>
      <c r="T651" s="105" t="str">
        <f t="shared" ca="1" si="1490"/>
        <v/>
      </c>
    </row>
    <row r="652" spans="1:20" ht="20.25" hidden="1" thickTop="1" thickBot="1">
      <c r="A652" t="str">
        <f ca="1">IF(B652="","",INDIRECT("減額一覧!B"&amp;$P652))</f>
        <v/>
      </c>
      <c r="B652" s="61" t="str">
        <f t="shared" ref="B652" ca="1" si="1506">IF(INDIRECT("減額一覧!BD"&amp;P652)=1,INDIRECT("減額一覧!AQ"&amp;P652),"")</f>
        <v/>
      </c>
      <c r="C652" s="45" t="str">
        <f ca="1">IF(B652="","",INDIRECT("減額一覧!C"&amp;$P652))</f>
        <v/>
      </c>
      <c r="D652" s="79" t="str">
        <f ca="1">IF($B652="","",INDIRECT("減額一覧!G"&amp;$P652))</f>
        <v/>
      </c>
      <c r="E652" s="19" t="str">
        <f ca="1">IF(B652="","",INDIRECT("減額一覧!H"&amp;P652))</f>
        <v/>
      </c>
      <c r="F652" s="19" t="str">
        <f ca="1">IF($B652="","",INDIRECT("減額一覧!AX"&amp;P652))</f>
        <v/>
      </c>
      <c r="G652" s="20" t="str">
        <f ca="1">IF($B652="","",INDIRECT("減額一覧!AY"&amp;P652))</f>
        <v/>
      </c>
      <c r="H652" s="20" t="str">
        <f ca="1">IF($B652="","",INDIRECT("減額一覧!AZ"&amp;P652))</f>
        <v/>
      </c>
      <c r="I652" s="32" t="str">
        <f ca="1">IF(B652="","",IF(INDIRECT("減額一覧!BO"&amp;P652)=0.08,0.08,0.1))</f>
        <v/>
      </c>
      <c r="J652" s="52"/>
      <c r="K652" s="95" t="str">
        <f t="shared" ca="1" si="1184"/>
        <v/>
      </c>
      <c r="L652" s="58" t="str">
        <f t="shared" ca="1" si="1146"/>
        <v/>
      </c>
      <c r="N652" s="113" t="str">
        <f t="shared" ca="1" si="1499"/>
        <v/>
      </c>
      <c r="O652" s="114" t="str">
        <f t="shared" ref="O652" ca="1" si="1507">IF(B652="","",IF(INDIRECT("減額一覧!BO"&amp;P652)=0.08,0.08,0.1))</f>
        <v/>
      </c>
      <c r="P652" s="38">
        <v>116</v>
      </c>
      <c r="Q652" s="38" t="str">
        <f t="shared" ca="1" si="1501"/>
        <v/>
      </c>
      <c r="R652" s="38" t="str">
        <f t="shared" ca="1" si="1501"/>
        <v/>
      </c>
      <c r="S652" s="66" t="str">
        <f t="shared" ca="1" si="1148"/>
        <v/>
      </c>
      <c r="T652" s="105" t="str">
        <f t="shared" ca="1" si="1490"/>
        <v/>
      </c>
    </row>
    <row r="653" spans="1:20" ht="20.25" hidden="1" thickTop="1" thickBot="1">
      <c r="B653" s="64"/>
      <c r="C653" s="41" t="str">
        <f>IF(B653="","",減額一覧!C349)</f>
        <v/>
      </c>
      <c r="D653" s="43"/>
      <c r="E653" s="21"/>
      <c r="F653" s="22" t="s">
        <v>69</v>
      </c>
      <c r="G653" s="23">
        <f t="shared" ref="G653:H653" si="1508">SUBTOTAL(9,G649:G652)</f>
        <v>0</v>
      </c>
      <c r="H653" s="23">
        <f t="shared" si="1508"/>
        <v>0</v>
      </c>
      <c r="I653" s="30"/>
      <c r="J653" s="53"/>
      <c r="K653" s="96" t="str">
        <f t="shared" si="1184"/>
        <v/>
      </c>
      <c r="L653" s="59" t="str">
        <f t="shared" si="1146"/>
        <v/>
      </c>
      <c r="N653" s="108" t="str">
        <f t="shared" ref="N653" si="1509">IF(AND(G653=0,H653=0),"","小計")</f>
        <v/>
      </c>
      <c r="O653" s="108" t="str">
        <f t="shared" ref="O653" si="1510">IF(AND(G653=0,H653=0),"","小計")</f>
        <v/>
      </c>
      <c r="P653" s="38"/>
      <c r="Q653" s="38"/>
      <c r="R653" s="38"/>
      <c r="S653" s="66" t="str">
        <f t="shared" si="1148"/>
        <v/>
      </c>
      <c r="T653" s="105" t="str">
        <f t="shared" si="1490"/>
        <v/>
      </c>
    </row>
    <row r="654" spans="1:20" ht="20.25" hidden="1" thickTop="1" thickBot="1">
      <c r="A654" t="str">
        <f ca="1">IF(B654="","",INDIRECT("減額一覧!B"&amp;$P654))</f>
        <v/>
      </c>
      <c r="B654" s="61" t="str">
        <f t="shared" ref="B654" ca="1" si="1511">IF(INDIRECT("減額一覧!BA"&amp;P654)=1,INDIRECT("減額一覧!M"&amp;P654),"")</f>
        <v/>
      </c>
      <c r="C654" s="36" t="str">
        <f ca="1">IF(B654="","",INDIRECT("減額一覧!C"&amp;$P654))</f>
        <v/>
      </c>
      <c r="D654" s="78" t="str">
        <f ca="1">IF($B654="","",INDIRECT("減額一覧!G"&amp;$P654))</f>
        <v/>
      </c>
      <c r="E654" s="19" t="str">
        <f ca="1">IF(B654="","",INDIRECT("減額一覧!H"&amp;P654))</f>
        <v/>
      </c>
      <c r="F654" s="19" t="str">
        <f ca="1">IF($B654="","",INDIRECT("減額一覧!T"&amp;P654))</f>
        <v/>
      </c>
      <c r="G654" s="20" t="str">
        <f ca="1">IF($B654="","",INDIRECT("減額一覧!U"&amp;P654))</f>
        <v/>
      </c>
      <c r="H654" s="20" t="str">
        <f ca="1">IF($B654="","",INDIRECT("減額一覧!V"&amp;P654))</f>
        <v/>
      </c>
      <c r="I654" s="32" t="str">
        <f ca="1">IF(B654="","",IF(INDIRECT("減額一覧!BL"&amp;P654)=0.08,0.08,0.1))</f>
        <v/>
      </c>
      <c r="J654" s="51"/>
      <c r="K654" s="94" t="str">
        <f t="shared" ca="1" si="1184"/>
        <v/>
      </c>
      <c r="L654" s="56" t="str">
        <f t="shared" ca="1" si="1146"/>
        <v/>
      </c>
      <c r="N654" s="113" t="str">
        <f t="shared" ref="N654:N657" ca="1" si="1512">IF(A654="","",IF(A654&gt;3000,"月ヶ瀬",IF(A654&gt;=2000,"都祁","市内")))</f>
        <v/>
      </c>
      <c r="O654" s="114" t="str">
        <f t="shared" ref="O654" ca="1" si="1513">IF(B654="","",IF(INDIRECT("減額一覧!BL"&amp;P654)=0.08,0.08,0.1))</f>
        <v/>
      </c>
      <c r="P654" s="38">
        <v>117</v>
      </c>
      <c r="Q654" s="38" t="str">
        <f t="shared" ref="Q654:R657" ca="1" si="1514">IF(G654="","",IF(G654&gt;0,1,""))</f>
        <v/>
      </c>
      <c r="R654" s="38" t="str">
        <f t="shared" ca="1" si="1514"/>
        <v/>
      </c>
      <c r="S654" s="66" t="str">
        <f t="shared" ca="1" si="1148"/>
        <v/>
      </c>
      <c r="T654" s="105" t="str">
        <f t="shared" ca="1" si="1490"/>
        <v/>
      </c>
    </row>
    <row r="655" spans="1:20" ht="20.25" hidden="1" thickTop="1" thickBot="1">
      <c r="A655" t="str">
        <f ca="1">IF(B655="","",INDIRECT("減額一覧!B"&amp;$P655))</f>
        <v/>
      </c>
      <c r="B655" s="61" t="str">
        <f t="shared" ref="B655" ca="1" si="1515">IF(INDIRECT("減額一覧!BB"&amp;P655)=1,INDIRECT("減額一覧!W"&amp;P655),"")</f>
        <v/>
      </c>
      <c r="C655" s="44" t="str">
        <f ca="1">IF(B655="","",INDIRECT("減額一覧!C"&amp;$P655))</f>
        <v/>
      </c>
      <c r="D655" s="79" t="str">
        <f ca="1">IF($B655="","",INDIRECT("減額一覧!G"&amp;$P655))</f>
        <v/>
      </c>
      <c r="E655" s="19" t="str">
        <f ca="1">IF(B655="","",INDIRECT("減額一覧!H"&amp;P655))</f>
        <v/>
      </c>
      <c r="F655" s="19" t="str">
        <f ca="1">IF($B655="","",INDIRECT("減額一覧!AD"&amp;P655))</f>
        <v/>
      </c>
      <c r="G655" s="20" t="str">
        <f ca="1">IF($B655="","",INDIRECT("減額一覧!AE"&amp;P655))</f>
        <v/>
      </c>
      <c r="H655" s="20" t="str">
        <f ca="1">IF($B655="","",INDIRECT("減額一覧!AF"&amp;P655))</f>
        <v/>
      </c>
      <c r="I655" s="32" t="str">
        <f ca="1">IF(B655="","",IF(INDIRECT("減額一覧!BM"&amp;P655)=0.08,0.08,0.1))</f>
        <v/>
      </c>
      <c r="J655" s="52"/>
      <c r="K655" s="95" t="str">
        <f t="shared" ca="1" si="1184"/>
        <v/>
      </c>
      <c r="L655" s="58" t="str">
        <f t="shared" ca="1" si="1146"/>
        <v/>
      </c>
      <c r="N655" s="113" t="str">
        <f t="shared" ca="1" si="1512"/>
        <v/>
      </c>
      <c r="O655" s="114" t="str">
        <f t="shared" ref="O655" ca="1" si="1516">IF(B655="","",IF(INDIRECT("減額一覧!BM"&amp;P655)=0.08,0.08,0.1))</f>
        <v/>
      </c>
      <c r="P655" s="38">
        <v>117</v>
      </c>
      <c r="Q655" s="38" t="str">
        <f t="shared" ca="1" si="1514"/>
        <v/>
      </c>
      <c r="R655" s="38" t="str">
        <f t="shared" ca="1" si="1514"/>
        <v/>
      </c>
      <c r="S655" s="66" t="str">
        <f t="shared" ca="1" si="1148"/>
        <v/>
      </c>
      <c r="T655" s="105" t="str">
        <f t="shared" ca="1" si="1490"/>
        <v/>
      </c>
    </row>
    <row r="656" spans="1:20" ht="20.25" hidden="1" thickTop="1" thickBot="1">
      <c r="A656" t="str">
        <f ca="1">IF(B656="","",INDIRECT("減額一覧!B"&amp;$P656))</f>
        <v/>
      </c>
      <c r="B656" s="61" t="str">
        <f t="shared" ref="B656" ca="1" si="1517">IF(INDIRECT("減額一覧!BC"&amp;P656)=1,INDIRECT("減額一覧!AG"&amp;P656),"")</f>
        <v/>
      </c>
      <c r="C656" s="36" t="str">
        <f ca="1">IF(B656="","",INDIRECT("減額一覧!C"&amp;$P656))</f>
        <v/>
      </c>
      <c r="D656" s="80" t="str">
        <f ca="1">IF($B656="","",INDIRECT("減額一覧!G"&amp;$P656))</f>
        <v/>
      </c>
      <c r="E656" s="19" t="str">
        <f ca="1">IF(B656="","",INDIRECT("減額一覧!H"&amp;P656))</f>
        <v/>
      </c>
      <c r="F656" s="19" t="str">
        <f ca="1">IF($B656="","",INDIRECT("減額一覧!AN"&amp;P656))</f>
        <v/>
      </c>
      <c r="G656" s="20" t="str">
        <f ca="1">IF($B656="","",INDIRECT("減額一覧!AO"&amp;P656))</f>
        <v/>
      </c>
      <c r="H656" s="20" t="str">
        <f ca="1">IF($B656="","",INDIRECT("減額一覧!AP"&amp;P656))</f>
        <v/>
      </c>
      <c r="I656" s="32" t="str">
        <f ca="1">IF(B656="","",IF(INDIRECT("減額一覧!BN"&amp;P656)=0.08,0.08,0.1))</f>
        <v/>
      </c>
      <c r="J656" s="52"/>
      <c r="K656" s="95" t="str">
        <f t="shared" ca="1" si="1184"/>
        <v/>
      </c>
      <c r="L656" s="58" t="str">
        <f t="shared" ca="1" si="1146"/>
        <v/>
      </c>
      <c r="N656" s="113" t="str">
        <f t="shared" ca="1" si="1512"/>
        <v/>
      </c>
      <c r="O656" s="114" t="str">
        <f t="shared" ref="O656" ca="1" si="1518">IF(B656="","",IF(INDIRECT("減額一覧!BN"&amp;P656)=0.08,0.08,0.1))</f>
        <v/>
      </c>
      <c r="P656" s="38">
        <v>117</v>
      </c>
      <c r="Q656" s="38" t="str">
        <f t="shared" ca="1" si="1514"/>
        <v/>
      </c>
      <c r="R656" s="38" t="str">
        <f t="shared" ca="1" si="1514"/>
        <v/>
      </c>
      <c r="S656" s="66" t="str">
        <f t="shared" ca="1" si="1148"/>
        <v/>
      </c>
      <c r="T656" s="105" t="str">
        <f t="shared" ca="1" si="1490"/>
        <v/>
      </c>
    </row>
    <row r="657" spans="1:20" ht="20.25" hidden="1" thickTop="1" thickBot="1">
      <c r="A657" t="str">
        <f ca="1">IF(B657="","",INDIRECT("減額一覧!B"&amp;$P657))</f>
        <v/>
      </c>
      <c r="B657" s="61" t="str">
        <f t="shared" ref="B657" ca="1" si="1519">IF(INDIRECT("減額一覧!BD"&amp;P657)=1,INDIRECT("減額一覧!AQ"&amp;P657),"")</f>
        <v/>
      </c>
      <c r="C657" s="45" t="str">
        <f ca="1">IF(B657="","",INDIRECT("減額一覧!C"&amp;$P657))</f>
        <v/>
      </c>
      <c r="D657" s="79" t="str">
        <f ca="1">IF($B657="","",INDIRECT("減額一覧!G"&amp;$P657))</f>
        <v/>
      </c>
      <c r="E657" s="19" t="str">
        <f ca="1">IF(B657="","",INDIRECT("減額一覧!H"&amp;P657))</f>
        <v/>
      </c>
      <c r="F657" s="19" t="str">
        <f ca="1">IF($B657="","",INDIRECT("減額一覧!AX"&amp;P657))</f>
        <v/>
      </c>
      <c r="G657" s="20" t="str">
        <f ca="1">IF($B657="","",INDIRECT("減額一覧!AY"&amp;P657))</f>
        <v/>
      </c>
      <c r="H657" s="20" t="str">
        <f ca="1">IF($B657="","",INDIRECT("減額一覧!AZ"&amp;P657))</f>
        <v/>
      </c>
      <c r="I657" s="32" t="str">
        <f ca="1">IF(B657="","",IF(INDIRECT("減額一覧!BO"&amp;P657)=0.08,0.08,0.1))</f>
        <v/>
      </c>
      <c r="J657" s="52"/>
      <c r="K657" s="95" t="str">
        <f t="shared" ca="1" si="1184"/>
        <v/>
      </c>
      <c r="L657" s="58" t="str">
        <f t="shared" ca="1" si="1146"/>
        <v/>
      </c>
      <c r="N657" s="113" t="str">
        <f t="shared" ca="1" si="1512"/>
        <v/>
      </c>
      <c r="O657" s="114" t="str">
        <f t="shared" ref="O657" ca="1" si="1520">IF(B657="","",IF(INDIRECT("減額一覧!BO"&amp;P657)=0.08,0.08,0.1))</f>
        <v/>
      </c>
      <c r="P657" s="38">
        <v>117</v>
      </c>
      <c r="Q657" s="38" t="str">
        <f t="shared" ca="1" si="1514"/>
        <v/>
      </c>
      <c r="R657" s="38" t="str">
        <f t="shared" ca="1" si="1514"/>
        <v/>
      </c>
      <c r="S657" s="66" t="str">
        <f t="shared" ca="1" si="1148"/>
        <v/>
      </c>
      <c r="T657" s="105" t="str">
        <f t="shared" ca="1" si="1490"/>
        <v/>
      </c>
    </row>
    <row r="658" spans="1:20" ht="20.25" hidden="1" thickTop="1" thickBot="1">
      <c r="A658" t="str">
        <f t="shared" ref="A658" ca="1" si="1521">IF(B658="","",INDIRECT("減額一覧!B"&amp;$P658))</f>
        <v/>
      </c>
      <c r="B658" s="64"/>
      <c r="C658" s="41" t="str">
        <f>IF(B658="","",減額一覧!C354)</f>
        <v/>
      </c>
      <c r="D658" s="43"/>
      <c r="E658" s="21"/>
      <c r="F658" s="22" t="s">
        <v>69</v>
      </c>
      <c r="G658" s="23">
        <f t="shared" ref="G658:H658" si="1522">SUBTOTAL(9,G654:G657)</f>
        <v>0</v>
      </c>
      <c r="H658" s="23">
        <f t="shared" si="1522"/>
        <v>0</v>
      </c>
      <c r="I658" s="30"/>
      <c r="J658" s="53"/>
      <c r="K658" s="96" t="str">
        <f t="shared" ca="1" si="1184"/>
        <v/>
      </c>
      <c r="L658" s="59" t="str">
        <f t="shared" si="1146"/>
        <v/>
      </c>
      <c r="N658" s="108" t="str">
        <f t="shared" ref="N658" si="1523">IF(AND(G658=0,H658=0),"","小計")</f>
        <v/>
      </c>
      <c r="O658" s="108" t="str">
        <f t="shared" ref="O658" si="1524">IF(AND(G658=0,H658=0),"","小計")</f>
        <v/>
      </c>
      <c r="P658" s="38"/>
      <c r="Q658" s="38"/>
      <c r="R658" s="38"/>
      <c r="S658" s="66" t="str">
        <f t="shared" si="1148"/>
        <v/>
      </c>
      <c r="T658" s="105" t="str">
        <f t="shared" si="1490"/>
        <v/>
      </c>
    </row>
    <row r="659" spans="1:20" ht="20.25" hidden="1" thickTop="1" thickBot="1">
      <c r="A659" t="str">
        <f ca="1">IF(B659="","",INDIRECT("減額一覧!B"&amp;$P659))</f>
        <v/>
      </c>
      <c r="B659" s="61" t="str">
        <f t="shared" ref="B659" ca="1" si="1525">IF(INDIRECT("減額一覧!BA"&amp;P659)=1,INDIRECT("減額一覧!M"&amp;P659),"")</f>
        <v/>
      </c>
      <c r="C659" s="36" t="str">
        <f ca="1">IF(B659="","",INDIRECT("減額一覧!C"&amp;$P659))</f>
        <v/>
      </c>
      <c r="D659" s="78" t="str">
        <f ca="1">IF($B659="","",INDIRECT("減額一覧!G"&amp;$P659))</f>
        <v/>
      </c>
      <c r="E659" s="19" t="str">
        <f ca="1">IF(B659="","",INDIRECT("減額一覧!H"&amp;P659))</f>
        <v/>
      </c>
      <c r="F659" s="19" t="str">
        <f ca="1">IF($B659="","",INDIRECT("減額一覧!T"&amp;P659))</f>
        <v/>
      </c>
      <c r="G659" s="20" t="str">
        <f ca="1">IF($B659="","",INDIRECT("減額一覧!U"&amp;P659))</f>
        <v/>
      </c>
      <c r="H659" s="20" t="str">
        <f ca="1">IF($B659="","",INDIRECT("減額一覧!V"&amp;P659))</f>
        <v/>
      </c>
      <c r="I659" s="32" t="str">
        <f ca="1">IF(B659="","",IF(INDIRECT("減額一覧!BL"&amp;P659)=0.08,0.08,0.1))</f>
        <v/>
      </c>
      <c r="J659" s="51"/>
      <c r="K659" s="94" t="str">
        <f t="shared" ca="1" si="1184"/>
        <v/>
      </c>
      <c r="L659" s="56" t="str">
        <f t="shared" ca="1" si="1146"/>
        <v/>
      </c>
      <c r="N659" s="113" t="str">
        <f t="shared" ref="N659:N662" ca="1" si="1526">IF(A659="","",IF(A659&gt;3000,"月ヶ瀬",IF(A659&gt;=2000,"都祁","市内")))</f>
        <v/>
      </c>
      <c r="O659" s="114" t="str">
        <f t="shared" ref="O659" ca="1" si="1527">IF(B659="","",IF(INDIRECT("減額一覧!BL"&amp;P659)=0.08,0.08,0.1))</f>
        <v/>
      </c>
      <c r="P659" s="38">
        <v>114</v>
      </c>
      <c r="Q659" s="38" t="str">
        <f t="shared" ref="Q659:R662" ca="1" si="1528">IF(G659="","",IF(G659&gt;0,1,""))</f>
        <v/>
      </c>
      <c r="R659" s="38" t="str">
        <f t="shared" ca="1" si="1528"/>
        <v/>
      </c>
      <c r="S659" s="66" t="str">
        <f t="shared" ca="1" si="1148"/>
        <v/>
      </c>
      <c r="T659" s="105" t="str">
        <f t="shared" ca="1" si="1490"/>
        <v/>
      </c>
    </row>
    <row r="660" spans="1:20" ht="20.25" hidden="1" thickTop="1" thickBot="1">
      <c r="A660" t="str">
        <f ca="1">IF(B660="","",INDIRECT("減額一覧!B"&amp;$P660))</f>
        <v/>
      </c>
      <c r="B660" s="61" t="str">
        <f t="shared" ref="B660" ca="1" si="1529">IF(INDIRECT("減額一覧!BB"&amp;P660)=1,INDIRECT("減額一覧!W"&amp;P660),"")</f>
        <v/>
      </c>
      <c r="C660" s="44" t="str">
        <f ca="1">IF(B660="","",INDIRECT("減額一覧!C"&amp;$P660))</f>
        <v/>
      </c>
      <c r="D660" s="79" t="str">
        <f ca="1">IF($B660="","",INDIRECT("減額一覧!G"&amp;$P660))</f>
        <v/>
      </c>
      <c r="E660" s="19" t="str">
        <f ca="1">IF(B660="","",INDIRECT("減額一覧!H"&amp;P660))</f>
        <v/>
      </c>
      <c r="F660" s="19" t="str">
        <f ca="1">IF($B660="","",INDIRECT("減額一覧!AD"&amp;P660))</f>
        <v/>
      </c>
      <c r="G660" s="20" t="str">
        <f ca="1">IF($B660="","",INDIRECT("減額一覧!AE"&amp;P660))</f>
        <v/>
      </c>
      <c r="H660" s="20" t="str">
        <f ca="1">IF($B660="","",INDIRECT("減額一覧!AF"&amp;P660))</f>
        <v/>
      </c>
      <c r="I660" s="32" t="str">
        <f ca="1">IF(B660="","",IF(INDIRECT("減額一覧!BM"&amp;P660)=0.08,0.08,0.1))</f>
        <v/>
      </c>
      <c r="J660" s="52"/>
      <c r="K660" s="95" t="str">
        <f t="shared" ca="1" si="1184"/>
        <v/>
      </c>
      <c r="L660" s="58" t="str">
        <f t="shared" ca="1" si="1146"/>
        <v/>
      </c>
      <c r="N660" s="113" t="str">
        <f t="shared" ca="1" si="1526"/>
        <v/>
      </c>
      <c r="O660" s="114" t="str">
        <f t="shared" ref="O660" ca="1" si="1530">IF(B660="","",IF(INDIRECT("減額一覧!BM"&amp;P660)=0.08,0.08,0.1))</f>
        <v/>
      </c>
      <c r="P660" s="38">
        <v>114</v>
      </c>
      <c r="Q660" s="38" t="str">
        <f t="shared" ca="1" si="1528"/>
        <v/>
      </c>
      <c r="R660" s="38" t="str">
        <f t="shared" ca="1" si="1528"/>
        <v/>
      </c>
      <c r="S660" s="66" t="str">
        <f t="shared" ca="1" si="1148"/>
        <v/>
      </c>
      <c r="T660" s="105" t="str">
        <f t="shared" ca="1" si="1490"/>
        <v/>
      </c>
    </row>
    <row r="661" spans="1:20" ht="20.25" hidden="1" thickTop="1" thickBot="1">
      <c r="A661" t="str">
        <f ca="1">IF(B661="","",INDIRECT("減額一覧!B"&amp;$P661))</f>
        <v/>
      </c>
      <c r="B661" s="61" t="str">
        <f t="shared" ref="B661" ca="1" si="1531">IF(INDIRECT("減額一覧!BC"&amp;P661)=1,INDIRECT("減額一覧!AG"&amp;P661),"")</f>
        <v/>
      </c>
      <c r="C661" s="36" t="str">
        <f ca="1">IF(B661="","",INDIRECT("減額一覧!C"&amp;$P661))</f>
        <v/>
      </c>
      <c r="D661" s="80" t="str">
        <f ca="1">IF($B661="","",INDIRECT("減額一覧!G"&amp;$P661))</f>
        <v/>
      </c>
      <c r="E661" s="19" t="str">
        <f ca="1">IF(B661="","",INDIRECT("減額一覧!H"&amp;P661))</f>
        <v/>
      </c>
      <c r="F661" s="19" t="str">
        <f ca="1">IF($B661="","",INDIRECT("減額一覧!AN"&amp;P661))</f>
        <v/>
      </c>
      <c r="G661" s="20" t="str">
        <f ca="1">IF($B661="","",INDIRECT("減額一覧!AO"&amp;P661))</f>
        <v/>
      </c>
      <c r="H661" s="20" t="str">
        <f ca="1">IF($B661="","",INDIRECT("減額一覧!AP"&amp;P661))</f>
        <v/>
      </c>
      <c r="I661" s="32" t="str">
        <f ca="1">IF(B661="","",IF(INDIRECT("減額一覧!BN"&amp;P661)=0.08,0.08,0.1))</f>
        <v/>
      </c>
      <c r="J661" s="52"/>
      <c r="K661" s="95" t="str">
        <f t="shared" ca="1" si="1184"/>
        <v/>
      </c>
      <c r="L661" s="58" t="str">
        <f t="shared" ca="1" si="1146"/>
        <v/>
      </c>
      <c r="N661" s="113" t="str">
        <f t="shared" ca="1" si="1526"/>
        <v/>
      </c>
      <c r="O661" s="114" t="str">
        <f t="shared" ref="O661" ca="1" si="1532">IF(B661="","",IF(INDIRECT("減額一覧!BN"&amp;P661)=0.08,0.08,0.1))</f>
        <v/>
      </c>
      <c r="P661" s="38">
        <v>114</v>
      </c>
      <c r="Q661" s="38" t="str">
        <f t="shared" ca="1" si="1528"/>
        <v/>
      </c>
      <c r="R661" s="38" t="str">
        <f t="shared" ca="1" si="1528"/>
        <v/>
      </c>
      <c r="S661" s="66" t="str">
        <f t="shared" ca="1" si="1148"/>
        <v/>
      </c>
      <c r="T661" s="105" t="str">
        <f t="shared" ca="1" si="1490"/>
        <v/>
      </c>
    </row>
    <row r="662" spans="1:20" ht="20.25" hidden="1" thickTop="1" thickBot="1">
      <c r="A662" t="str">
        <f ca="1">IF(B662="","",INDIRECT("減額一覧!B"&amp;$P662))</f>
        <v/>
      </c>
      <c r="B662" s="61" t="str">
        <f t="shared" ref="B662" ca="1" si="1533">IF(INDIRECT("減額一覧!BD"&amp;P662)=1,INDIRECT("減額一覧!AQ"&amp;P662),"")</f>
        <v/>
      </c>
      <c r="C662" s="45" t="str">
        <f ca="1">IF(B662="","",INDIRECT("減額一覧!C"&amp;$P662))</f>
        <v/>
      </c>
      <c r="D662" s="79" t="str">
        <f ca="1">IF($B662="","",INDIRECT("減額一覧!G"&amp;$P662))</f>
        <v/>
      </c>
      <c r="E662" s="19" t="str">
        <f ca="1">IF(B662="","",INDIRECT("減額一覧!H"&amp;P662))</f>
        <v/>
      </c>
      <c r="F662" s="19" t="str">
        <f ca="1">IF($B662="","",INDIRECT("減額一覧!AX"&amp;P662))</f>
        <v/>
      </c>
      <c r="G662" s="20" t="str">
        <f ca="1">IF($B662="","",INDIRECT("減額一覧!AY"&amp;P662))</f>
        <v/>
      </c>
      <c r="H662" s="20" t="str">
        <f ca="1">IF($B662="","",INDIRECT("減額一覧!AZ"&amp;P662))</f>
        <v/>
      </c>
      <c r="I662" s="32" t="str">
        <f ca="1">IF(B662="","",IF(INDIRECT("減額一覧!BO"&amp;P662)=0.08,0.08,0.1))</f>
        <v/>
      </c>
      <c r="J662" s="52"/>
      <c r="K662" s="95" t="str">
        <f t="shared" ca="1" si="1184"/>
        <v/>
      </c>
      <c r="L662" s="58" t="str">
        <f t="shared" ca="1" si="1146"/>
        <v/>
      </c>
      <c r="N662" s="113" t="str">
        <f t="shared" ca="1" si="1526"/>
        <v/>
      </c>
      <c r="O662" s="114" t="str">
        <f t="shared" ref="O662" ca="1" si="1534">IF(B662="","",IF(INDIRECT("減額一覧!BO"&amp;P662)=0.08,0.08,0.1))</f>
        <v/>
      </c>
      <c r="P662" s="38">
        <v>114</v>
      </c>
      <c r="Q662" s="38" t="str">
        <f t="shared" ca="1" si="1528"/>
        <v/>
      </c>
      <c r="R662" s="38" t="str">
        <f t="shared" ca="1" si="1528"/>
        <v/>
      </c>
      <c r="S662" s="66" t="str">
        <f t="shared" ca="1" si="1148"/>
        <v/>
      </c>
      <c r="T662" s="105" t="str">
        <f t="shared" ca="1" si="1490"/>
        <v/>
      </c>
    </row>
    <row r="663" spans="1:20" ht="20.25" hidden="1" thickTop="1" thickBot="1">
      <c r="B663" s="64"/>
      <c r="C663" s="41" t="str">
        <f>IF(B663="","",減額一覧!C359)</f>
        <v/>
      </c>
      <c r="D663" s="43"/>
      <c r="E663" s="21"/>
      <c r="F663" s="22" t="s">
        <v>69</v>
      </c>
      <c r="G663" s="23">
        <f t="shared" ref="G663:H663" si="1535">SUBTOTAL(9,G659:G662)</f>
        <v>0</v>
      </c>
      <c r="H663" s="23">
        <f t="shared" si="1535"/>
        <v>0</v>
      </c>
      <c r="I663" s="30"/>
      <c r="J663" s="53"/>
      <c r="K663" s="96" t="str">
        <f t="shared" si="1184"/>
        <v/>
      </c>
      <c r="L663" s="59" t="str">
        <f t="shared" si="1146"/>
        <v/>
      </c>
      <c r="N663" s="108" t="str">
        <f t="shared" ref="N663" si="1536">IF(AND(G663=0,H663=0),"","小計")</f>
        <v/>
      </c>
      <c r="O663" s="108" t="str">
        <f t="shared" ref="O663" si="1537">IF(AND(G663=0,H663=0),"","小計")</f>
        <v/>
      </c>
      <c r="P663" s="38"/>
      <c r="Q663" s="38"/>
      <c r="R663" s="38"/>
      <c r="S663" s="66" t="str">
        <f t="shared" si="1148"/>
        <v/>
      </c>
      <c r="T663" s="105" t="str">
        <f t="shared" si="1490"/>
        <v/>
      </c>
    </row>
    <row r="664" spans="1:20" ht="20.25" hidden="1" thickTop="1" thickBot="1">
      <c r="A664" t="str">
        <f ca="1">IF(B664="","",INDIRECT("減額一覧!B"&amp;$P664))</f>
        <v/>
      </c>
      <c r="B664" s="61" t="str">
        <f t="shared" ref="B664" ca="1" si="1538">IF(INDIRECT("減額一覧!BA"&amp;P664)=1,INDIRECT("減額一覧!M"&amp;P664),"")</f>
        <v/>
      </c>
      <c r="C664" s="36" t="str">
        <f ca="1">IF(B664="","",INDIRECT("減額一覧!C"&amp;$P664))</f>
        <v/>
      </c>
      <c r="D664" s="78" t="str">
        <f ca="1">IF($B664="","",INDIRECT("減額一覧!G"&amp;$P664))</f>
        <v/>
      </c>
      <c r="E664" s="19" t="str">
        <f ca="1">IF(B664="","",INDIRECT("減額一覧!H"&amp;P664))</f>
        <v/>
      </c>
      <c r="F664" s="19" t="str">
        <f ca="1">IF($B664="","",INDIRECT("減額一覧!T"&amp;P664))</f>
        <v/>
      </c>
      <c r="G664" s="20" t="str">
        <f ca="1">IF($B664="","",INDIRECT("減額一覧!U"&amp;P664))</f>
        <v/>
      </c>
      <c r="H664" s="20" t="str">
        <f ca="1">IF($B664="","",INDIRECT("減額一覧!V"&amp;P664))</f>
        <v/>
      </c>
      <c r="I664" s="32" t="str">
        <f ca="1">IF(B664="","",IF(INDIRECT("減額一覧!BL"&amp;P664)=0.08,0.08,0.1))</f>
        <v/>
      </c>
      <c r="J664" s="51"/>
      <c r="K664" s="94" t="str">
        <f t="shared" ca="1" si="1184"/>
        <v/>
      </c>
      <c r="L664" s="56" t="str">
        <f t="shared" ca="1" si="1146"/>
        <v/>
      </c>
      <c r="N664" s="113" t="str">
        <f t="shared" ref="N664:N667" ca="1" si="1539">IF(A664="","",IF(A664&gt;3000,"月ヶ瀬",IF(A664&gt;=2000,"都祁","市内")))</f>
        <v/>
      </c>
      <c r="O664" s="114" t="str">
        <f t="shared" ref="O664" ca="1" si="1540">IF(B664="","",IF(INDIRECT("減額一覧!BL"&amp;P664)=0.08,0.08,0.1))</f>
        <v/>
      </c>
      <c r="P664" s="38">
        <v>115</v>
      </c>
      <c r="Q664" s="38" t="str">
        <f t="shared" ref="Q664:R667" ca="1" si="1541">IF(G664="","",IF(G664&gt;0,1,""))</f>
        <v/>
      </c>
      <c r="R664" s="38" t="str">
        <f t="shared" ca="1" si="1541"/>
        <v/>
      </c>
      <c r="S664" s="66" t="str">
        <f t="shared" ca="1" si="1148"/>
        <v/>
      </c>
      <c r="T664" s="105" t="str">
        <f t="shared" ca="1" si="1490"/>
        <v/>
      </c>
    </row>
    <row r="665" spans="1:20" ht="20.25" hidden="1" thickTop="1" thickBot="1">
      <c r="A665" t="str">
        <f ca="1">IF(B665="","",INDIRECT("減額一覧!B"&amp;$P665))</f>
        <v/>
      </c>
      <c r="B665" s="61" t="str">
        <f t="shared" ref="B665" ca="1" si="1542">IF(INDIRECT("減額一覧!BB"&amp;P665)=1,INDIRECT("減額一覧!W"&amp;P665),"")</f>
        <v/>
      </c>
      <c r="C665" s="44" t="str">
        <f ca="1">IF(B665="","",INDIRECT("減額一覧!C"&amp;$P665))</f>
        <v/>
      </c>
      <c r="D665" s="79" t="str">
        <f ca="1">IF($B665="","",INDIRECT("減額一覧!G"&amp;$P665))</f>
        <v/>
      </c>
      <c r="E665" s="19" t="str">
        <f ca="1">IF(B665="","",INDIRECT("減額一覧!H"&amp;P665))</f>
        <v/>
      </c>
      <c r="F665" s="19" t="str">
        <f ca="1">IF($B665="","",INDIRECT("減額一覧!AD"&amp;P665))</f>
        <v/>
      </c>
      <c r="G665" s="20" t="str">
        <f ca="1">IF($B665="","",INDIRECT("減額一覧!AE"&amp;P665))</f>
        <v/>
      </c>
      <c r="H665" s="20" t="str">
        <f ca="1">IF($B665="","",INDIRECT("減額一覧!AF"&amp;P665))</f>
        <v/>
      </c>
      <c r="I665" s="32" t="str">
        <f ca="1">IF(B665="","",IF(INDIRECT("減額一覧!BM"&amp;P665)=0.08,0.08,0.1))</f>
        <v/>
      </c>
      <c r="J665" s="52"/>
      <c r="K665" s="95" t="str">
        <f t="shared" ca="1" si="1184"/>
        <v/>
      </c>
      <c r="L665" s="58" t="str">
        <f t="shared" ca="1" si="1146"/>
        <v/>
      </c>
      <c r="N665" s="113" t="str">
        <f t="shared" ca="1" si="1539"/>
        <v/>
      </c>
      <c r="O665" s="114" t="str">
        <f t="shared" ref="O665" ca="1" si="1543">IF(B665="","",IF(INDIRECT("減額一覧!BM"&amp;P665)=0.08,0.08,0.1))</f>
        <v/>
      </c>
      <c r="P665" s="38">
        <v>115</v>
      </c>
      <c r="Q665" s="38" t="str">
        <f t="shared" ca="1" si="1541"/>
        <v/>
      </c>
      <c r="R665" s="38" t="str">
        <f t="shared" ca="1" si="1541"/>
        <v/>
      </c>
      <c r="S665" s="66" t="str">
        <f t="shared" ca="1" si="1148"/>
        <v/>
      </c>
      <c r="T665" s="105" t="str">
        <f t="shared" ca="1" si="1490"/>
        <v/>
      </c>
    </row>
    <row r="666" spans="1:20" ht="20.25" hidden="1" thickTop="1" thickBot="1">
      <c r="A666" t="str">
        <f ca="1">IF(B666="","",INDIRECT("減額一覧!B"&amp;$P666))</f>
        <v/>
      </c>
      <c r="B666" s="61" t="str">
        <f t="shared" ref="B666" ca="1" si="1544">IF(INDIRECT("減額一覧!BC"&amp;P666)=1,INDIRECT("減額一覧!AG"&amp;P666),"")</f>
        <v/>
      </c>
      <c r="C666" s="36" t="str">
        <f ca="1">IF(B666="","",INDIRECT("減額一覧!C"&amp;$P666))</f>
        <v/>
      </c>
      <c r="D666" s="80" t="str">
        <f ca="1">IF($B666="","",INDIRECT("減額一覧!G"&amp;$P666))</f>
        <v/>
      </c>
      <c r="E666" s="19" t="str">
        <f ca="1">IF(B666="","",INDIRECT("減額一覧!H"&amp;P666))</f>
        <v/>
      </c>
      <c r="F666" s="19" t="str">
        <f ca="1">IF($B666="","",INDIRECT("減額一覧!AN"&amp;P666))</f>
        <v/>
      </c>
      <c r="G666" s="20" t="str">
        <f ca="1">IF($B666="","",INDIRECT("減額一覧!AO"&amp;P666))</f>
        <v/>
      </c>
      <c r="H666" s="20" t="str">
        <f ca="1">IF($B666="","",INDIRECT("減額一覧!AP"&amp;P666))</f>
        <v/>
      </c>
      <c r="I666" s="32" t="str">
        <f ca="1">IF(B666="","",IF(INDIRECT("減額一覧!BN"&amp;P666)=0.08,0.08,0.1))</f>
        <v/>
      </c>
      <c r="J666" s="52"/>
      <c r="K666" s="95" t="str">
        <f t="shared" ca="1" si="1184"/>
        <v/>
      </c>
      <c r="L666" s="58" t="str">
        <f t="shared" ca="1" si="1146"/>
        <v/>
      </c>
      <c r="N666" s="113" t="str">
        <f t="shared" ca="1" si="1539"/>
        <v/>
      </c>
      <c r="O666" s="114" t="str">
        <f t="shared" ref="O666" ca="1" si="1545">IF(B666="","",IF(INDIRECT("減額一覧!BN"&amp;P666)=0.08,0.08,0.1))</f>
        <v/>
      </c>
      <c r="P666" s="38">
        <v>115</v>
      </c>
      <c r="Q666" s="38" t="str">
        <f t="shared" ca="1" si="1541"/>
        <v/>
      </c>
      <c r="R666" s="38" t="str">
        <f t="shared" ca="1" si="1541"/>
        <v/>
      </c>
      <c r="S666" s="66" t="str">
        <f t="shared" ca="1" si="1148"/>
        <v/>
      </c>
      <c r="T666" s="105" t="str">
        <f t="shared" ca="1" si="1490"/>
        <v/>
      </c>
    </row>
    <row r="667" spans="1:20" ht="20.25" hidden="1" thickTop="1" thickBot="1">
      <c r="A667" t="str">
        <f ca="1">IF(B667="","",INDIRECT("減額一覧!B"&amp;$P667))</f>
        <v/>
      </c>
      <c r="B667" s="61" t="str">
        <f t="shared" ref="B667" ca="1" si="1546">IF(INDIRECT("減額一覧!BD"&amp;P667)=1,INDIRECT("減額一覧!AQ"&amp;P667),"")</f>
        <v/>
      </c>
      <c r="C667" s="45" t="str">
        <f ca="1">IF(B667="","",INDIRECT("減額一覧!C"&amp;$P667))</f>
        <v/>
      </c>
      <c r="D667" s="79" t="str">
        <f ca="1">IF($B667="","",INDIRECT("減額一覧!G"&amp;$P667))</f>
        <v/>
      </c>
      <c r="E667" s="19" t="str">
        <f ca="1">IF(B667="","",INDIRECT("減額一覧!H"&amp;P667))</f>
        <v/>
      </c>
      <c r="F667" s="19" t="str">
        <f ca="1">IF($B667="","",INDIRECT("減額一覧!AX"&amp;P667))</f>
        <v/>
      </c>
      <c r="G667" s="20" t="str">
        <f ca="1">IF($B667="","",INDIRECT("減額一覧!AY"&amp;P667))</f>
        <v/>
      </c>
      <c r="H667" s="20" t="str">
        <f ca="1">IF($B667="","",INDIRECT("減額一覧!AZ"&amp;P667))</f>
        <v/>
      </c>
      <c r="I667" s="32" t="str">
        <f ca="1">IF(B667="","",IF(INDIRECT("減額一覧!BO"&amp;P667)=0.08,0.08,0.1))</f>
        <v/>
      </c>
      <c r="J667" s="52"/>
      <c r="K667" s="95" t="str">
        <f t="shared" ca="1" si="1184"/>
        <v/>
      </c>
      <c r="L667" s="58" t="str">
        <f t="shared" ca="1" si="1146"/>
        <v/>
      </c>
      <c r="N667" s="113" t="str">
        <f t="shared" ca="1" si="1539"/>
        <v/>
      </c>
      <c r="O667" s="114" t="str">
        <f t="shared" ref="O667" ca="1" si="1547">IF(B667="","",IF(INDIRECT("減額一覧!BO"&amp;P667)=0.08,0.08,0.1))</f>
        <v/>
      </c>
      <c r="P667" s="38">
        <v>115</v>
      </c>
      <c r="Q667" s="38" t="str">
        <f t="shared" ca="1" si="1541"/>
        <v/>
      </c>
      <c r="R667" s="38" t="str">
        <f t="shared" ca="1" si="1541"/>
        <v/>
      </c>
      <c r="S667" s="66" t="str">
        <f t="shared" ca="1" si="1148"/>
        <v/>
      </c>
      <c r="T667" s="105" t="str">
        <f t="shared" ca="1" si="1490"/>
        <v/>
      </c>
    </row>
    <row r="668" spans="1:20" ht="20.25" hidden="1" thickTop="1" thickBot="1">
      <c r="B668" s="64"/>
      <c r="C668" s="41" t="str">
        <f>IF(B668="","",減額一覧!C364)</f>
        <v/>
      </c>
      <c r="D668" s="43"/>
      <c r="E668" s="21"/>
      <c r="F668" s="22" t="s">
        <v>69</v>
      </c>
      <c r="G668" s="23">
        <f t="shared" ref="G668:H668" si="1548">SUBTOTAL(9,G664:G667)</f>
        <v>0</v>
      </c>
      <c r="H668" s="23">
        <f t="shared" si="1548"/>
        <v>0</v>
      </c>
      <c r="I668" s="30"/>
      <c r="J668" s="53"/>
      <c r="K668" s="96" t="str">
        <f t="shared" si="1184"/>
        <v/>
      </c>
      <c r="L668" s="59" t="str">
        <f t="shared" si="1146"/>
        <v/>
      </c>
      <c r="N668" s="108" t="str">
        <f t="shared" ref="N668" si="1549">IF(AND(G668=0,H668=0),"","小計")</f>
        <v/>
      </c>
      <c r="O668" s="108" t="str">
        <f t="shared" ref="O668" si="1550">IF(AND(G668=0,H668=0),"","小計")</f>
        <v/>
      </c>
      <c r="P668" s="38"/>
      <c r="Q668" s="38"/>
      <c r="R668" s="38"/>
      <c r="S668" s="66" t="str">
        <f t="shared" si="1148"/>
        <v/>
      </c>
      <c r="T668" s="105" t="str">
        <f t="shared" si="1490"/>
        <v/>
      </c>
    </row>
    <row r="669" spans="1:20" ht="20.25" hidden="1" thickTop="1" thickBot="1">
      <c r="A669" t="str">
        <f ca="1">IF(B669="","",INDIRECT("減額一覧!B"&amp;$P669))</f>
        <v/>
      </c>
      <c r="B669" s="61" t="str">
        <f t="shared" ref="B669" ca="1" si="1551">IF(INDIRECT("減額一覧!BA"&amp;P669)=1,INDIRECT("減額一覧!M"&amp;P669),"")</f>
        <v/>
      </c>
      <c r="C669" s="36" t="str">
        <f ca="1">IF(B669="","",INDIRECT("減額一覧!C"&amp;$P669))</f>
        <v/>
      </c>
      <c r="D669" s="78" t="str">
        <f ca="1">IF($B669="","",INDIRECT("減額一覧!G"&amp;$P669))</f>
        <v/>
      </c>
      <c r="E669" s="19" t="str">
        <f ca="1">IF(B669="","",INDIRECT("減額一覧!H"&amp;P669))</f>
        <v/>
      </c>
      <c r="F669" s="19" t="str">
        <f ca="1">IF($B669="","",INDIRECT("減額一覧!T"&amp;P669))</f>
        <v/>
      </c>
      <c r="G669" s="20" t="str">
        <f ca="1">IF($B669="","",INDIRECT("減額一覧!U"&amp;P669))</f>
        <v/>
      </c>
      <c r="H669" s="20" t="str">
        <f ca="1">IF($B669="","",INDIRECT("減額一覧!V"&amp;P669))</f>
        <v/>
      </c>
      <c r="I669" s="32" t="str">
        <f ca="1">IF(B669="","",IF(INDIRECT("減額一覧!BL"&amp;P669)=0.08,0.08,0.1))</f>
        <v/>
      </c>
      <c r="J669" s="51"/>
      <c r="K669" s="94" t="str">
        <f t="shared" ca="1" si="1184"/>
        <v/>
      </c>
      <c r="L669" s="56" t="str">
        <f t="shared" ca="1" si="1146"/>
        <v/>
      </c>
      <c r="N669" s="113" t="str">
        <f t="shared" ref="N669:N672" ca="1" si="1552">IF(A669="","",IF(A669&gt;3000,"月ヶ瀬",IF(A669&gt;=2000,"都祁","市内")))</f>
        <v/>
      </c>
      <c r="O669" s="114" t="str">
        <f t="shared" ref="O669" ca="1" si="1553">IF(B669="","",IF(INDIRECT("減額一覧!BL"&amp;P669)=0.08,0.08,0.1))</f>
        <v/>
      </c>
      <c r="P669" s="38">
        <v>116</v>
      </c>
      <c r="Q669" s="38" t="str">
        <f t="shared" ref="Q669:R672" ca="1" si="1554">IF(G669="","",IF(G669&gt;0,1,""))</f>
        <v/>
      </c>
      <c r="R669" s="38" t="str">
        <f t="shared" ca="1" si="1554"/>
        <v/>
      </c>
      <c r="S669" s="66" t="str">
        <f t="shared" ca="1" si="1148"/>
        <v/>
      </c>
      <c r="T669" s="105" t="str">
        <f t="shared" ca="1" si="1490"/>
        <v/>
      </c>
    </row>
    <row r="670" spans="1:20" ht="20.25" hidden="1" thickTop="1" thickBot="1">
      <c r="A670" t="str">
        <f ca="1">IF(B670="","",INDIRECT("減額一覧!B"&amp;$P670))</f>
        <v/>
      </c>
      <c r="B670" s="61" t="str">
        <f t="shared" ref="B670" ca="1" si="1555">IF(INDIRECT("減額一覧!BB"&amp;P670)=1,INDIRECT("減額一覧!W"&amp;P670),"")</f>
        <v/>
      </c>
      <c r="C670" s="44" t="str">
        <f ca="1">IF(B670="","",INDIRECT("減額一覧!C"&amp;$P670))</f>
        <v/>
      </c>
      <c r="D670" s="79" t="str">
        <f ca="1">IF($B670="","",INDIRECT("減額一覧!G"&amp;$P670))</f>
        <v/>
      </c>
      <c r="E670" s="19" t="str">
        <f ca="1">IF(B670="","",INDIRECT("減額一覧!H"&amp;P670))</f>
        <v/>
      </c>
      <c r="F670" s="19" t="str">
        <f ca="1">IF($B670="","",INDIRECT("減額一覧!AD"&amp;P670))</f>
        <v/>
      </c>
      <c r="G670" s="20" t="str">
        <f ca="1">IF($B670="","",INDIRECT("減額一覧!AE"&amp;P670))</f>
        <v/>
      </c>
      <c r="H670" s="20" t="str">
        <f ca="1">IF($B670="","",INDIRECT("減額一覧!AF"&amp;P670))</f>
        <v/>
      </c>
      <c r="I670" s="32" t="str">
        <f ca="1">IF(B670="","",IF(INDIRECT("減額一覧!BM"&amp;P670)=0.08,0.08,0.1))</f>
        <v/>
      </c>
      <c r="J670" s="52"/>
      <c r="K670" s="95" t="str">
        <f t="shared" ca="1" si="1184"/>
        <v/>
      </c>
      <c r="L670" s="58" t="str">
        <f t="shared" ca="1" si="1146"/>
        <v/>
      </c>
      <c r="N670" s="113" t="str">
        <f t="shared" ca="1" si="1552"/>
        <v/>
      </c>
      <c r="O670" s="114" t="str">
        <f t="shared" ref="O670" ca="1" si="1556">IF(B670="","",IF(INDIRECT("減額一覧!BM"&amp;P670)=0.08,0.08,0.1))</f>
        <v/>
      </c>
      <c r="P670" s="38">
        <v>116</v>
      </c>
      <c r="Q670" s="38" t="str">
        <f t="shared" ca="1" si="1554"/>
        <v/>
      </c>
      <c r="R670" s="38" t="str">
        <f t="shared" ca="1" si="1554"/>
        <v/>
      </c>
      <c r="S670" s="66" t="str">
        <f t="shared" ca="1" si="1148"/>
        <v/>
      </c>
      <c r="T670" s="105" t="str">
        <f t="shared" ca="1" si="1490"/>
        <v/>
      </c>
    </row>
    <row r="671" spans="1:20" ht="20.25" hidden="1" thickTop="1" thickBot="1">
      <c r="A671" t="str">
        <f ca="1">IF(B671="","",INDIRECT("減額一覧!B"&amp;$P671))</f>
        <v/>
      </c>
      <c r="B671" s="61" t="str">
        <f t="shared" ref="B671" ca="1" si="1557">IF(INDIRECT("減額一覧!BC"&amp;P671)=1,INDIRECT("減額一覧!AG"&amp;P671),"")</f>
        <v/>
      </c>
      <c r="C671" s="36" t="str">
        <f ca="1">IF(B671="","",INDIRECT("減額一覧!C"&amp;$P671))</f>
        <v/>
      </c>
      <c r="D671" s="80" t="str">
        <f ca="1">IF($B671="","",INDIRECT("減額一覧!G"&amp;$P671))</f>
        <v/>
      </c>
      <c r="E671" s="19" t="str">
        <f ca="1">IF(B671="","",INDIRECT("減額一覧!H"&amp;P671))</f>
        <v/>
      </c>
      <c r="F671" s="19" t="str">
        <f ca="1">IF($B671="","",INDIRECT("減額一覧!AN"&amp;P671))</f>
        <v/>
      </c>
      <c r="G671" s="20" t="str">
        <f ca="1">IF($B671="","",INDIRECT("減額一覧!AO"&amp;P671))</f>
        <v/>
      </c>
      <c r="H671" s="20" t="str">
        <f ca="1">IF($B671="","",INDIRECT("減額一覧!AP"&amp;P671))</f>
        <v/>
      </c>
      <c r="I671" s="32" t="str">
        <f ca="1">IF(B671="","",IF(INDIRECT("減額一覧!BN"&amp;P671)=0.08,0.08,0.1))</f>
        <v/>
      </c>
      <c r="J671" s="52"/>
      <c r="K671" s="95" t="str">
        <f t="shared" ca="1" si="1184"/>
        <v/>
      </c>
      <c r="L671" s="58" t="str">
        <f t="shared" ca="1" si="1146"/>
        <v/>
      </c>
      <c r="N671" s="113" t="str">
        <f t="shared" ca="1" si="1552"/>
        <v/>
      </c>
      <c r="O671" s="114" t="str">
        <f t="shared" ref="O671" ca="1" si="1558">IF(B671="","",IF(INDIRECT("減額一覧!BN"&amp;P671)=0.08,0.08,0.1))</f>
        <v/>
      </c>
      <c r="P671" s="38">
        <v>116</v>
      </c>
      <c r="Q671" s="38" t="str">
        <f t="shared" ca="1" si="1554"/>
        <v/>
      </c>
      <c r="R671" s="38" t="str">
        <f t="shared" ca="1" si="1554"/>
        <v/>
      </c>
      <c r="S671" s="66" t="str">
        <f t="shared" ca="1" si="1148"/>
        <v/>
      </c>
      <c r="T671" s="105" t="str">
        <f t="shared" ca="1" si="1490"/>
        <v/>
      </c>
    </row>
    <row r="672" spans="1:20" ht="20.25" hidden="1" thickTop="1" thickBot="1">
      <c r="A672" t="str">
        <f ca="1">IF(B672="","",INDIRECT("減額一覧!B"&amp;$P672))</f>
        <v/>
      </c>
      <c r="B672" s="61" t="str">
        <f t="shared" ref="B672" ca="1" si="1559">IF(INDIRECT("減額一覧!BD"&amp;P672)=1,INDIRECT("減額一覧!AQ"&amp;P672),"")</f>
        <v/>
      </c>
      <c r="C672" s="45" t="str">
        <f ca="1">IF(B672="","",INDIRECT("減額一覧!C"&amp;$P672))</f>
        <v/>
      </c>
      <c r="D672" s="79" t="str">
        <f ca="1">IF($B672="","",INDIRECT("減額一覧!G"&amp;$P672))</f>
        <v/>
      </c>
      <c r="E672" s="19" t="str">
        <f ca="1">IF(B672="","",INDIRECT("減額一覧!H"&amp;P672))</f>
        <v/>
      </c>
      <c r="F672" s="19" t="str">
        <f ca="1">IF($B672="","",INDIRECT("減額一覧!AX"&amp;P672))</f>
        <v/>
      </c>
      <c r="G672" s="20" t="str">
        <f ca="1">IF($B672="","",INDIRECT("減額一覧!AY"&amp;P672))</f>
        <v/>
      </c>
      <c r="H672" s="20" t="str">
        <f ca="1">IF($B672="","",INDIRECT("減額一覧!AZ"&amp;P672))</f>
        <v/>
      </c>
      <c r="I672" s="32" t="str">
        <f ca="1">IF(B672="","",IF(INDIRECT("減額一覧!BO"&amp;P672)=0.08,0.08,0.1))</f>
        <v/>
      </c>
      <c r="J672" s="52"/>
      <c r="K672" s="95" t="str">
        <f t="shared" ca="1" si="1184"/>
        <v/>
      </c>
      <c r="L672" s="58" t="str">
        <f t="shared" ca="1" si="1146"/>
        <v/>
      </c>
      <c r="N672" s="113" t="str">
        <f t="shared" ca="1" si="1552"/>
        <v/>
      </c>
      <c r="O672" s="114" t="str">
        <f t="shared" ref="O672" ca="1" si="1560">IF(B672="","",IF(INDIRECT("減額一覧!BO"&amp;P672)=0.08,0.08,0.1))</f>
        <v/>
      </c>
      <c r="P672" s="38">
        <v>116</v>
      </c>
      <c r="Q672" s="38" t="str">
        <f t="shared" ca="1" si="1554"/>
        <v/>
      </c>
      <c r="R672" s="38" t="str">
        <f t="shared" ca="1" si="1554"/>
        <v/>
      </c>
      <c r="S672" s="66" t="str">
        <f t="shared" ca="1" si="1148"/>
        <v/>
      </c>
      <c r="T672" s="105" t="str">
        <f t="shared" ca="1" si="1490"/>
        <v/>
      </c>
    </row>
    <row r="673" spans="1:20" ht="20.25" hidden="1" thickTop="1" thickBot="1">
      <c r="B673" s="64"/>
      <c r="C673" s="41" t="str">
        <f>IF(B673="","",減額一覧!C369)</f>
        <v/>
      </c>
      <c r="D673" s="43"/>
      <c r="E673" s="21"/>
      <c r="F673" s="22" t="s">
        <v>69</v>
      </c>
      <c r="G673" s="23">
        <f t="shared" ref="G673:H673" si="1561">SUBTOTAL(9,G669:G672)</f>
        <v>0</v>
      </c>
      <c r="H673" s="23">
        <f t="shared" si="1561"/>
        <v>0</v>
      </c>
      <c r="I673" s="30"/>
      <c r="J673" s="53"/>
      <c r="K673" s="96" t="str">
        <f t="shared" si="1184"/>
        <v/>
      </c>
      <c r="L673" s="59" t="str">
        <f t="shared" si="1146"/>
        <v/>
      </c>
      <c r="N673" s="108" t="str">
        <f t="shared" ref="N673" si="1562">IF(AND(G673=0,H673=0),"","小計")</f>
        <v/>
      </c>
      <c r="O673" s="108" t="str">
        <f t="shared" ref="O673" si="1563">IF(AND(G673=0,H673=0),"","小計")</f>
        <v/>
      </c>
      <c r="P673" s="38"/>
      <c r="Q673" s="38"/>
      <c r="R673" s="38"/>
      <c r="S673" s="66" t="str">
        <f t="shared" si="1148"/>
        <v/>
      </c>
      <c r="T673" s="105" t="str">
        <f t="shared" si="1490"/>
        <v/>
      </c>
    </row>
    <row r="674" spans="1:20" ht="20.25" hidden="1" thickTop="1" thickBot="1">
      <c r="A674" t="str">
        <f ca="1">IF(B674="","",INDIRECT("減額一覧!B"&amp;$P674))</f>
        <v/>
      </c>
      <c r="B674" s="61" t="str">
        <f t="shared" ref="B674" ca="1" si="1564">IF(INDIRECT("減額一覧!BA"&amp;P674)=1,INDIRECT("減額一覧!M"&amp;P674),"")</f>
        <v/>
      </c>
      <c r="C674" s="36" t="str">
        <f ca="1">IF(B674="","",INDIRECT("減額一覧!C"&amp;$P674))</f>
        <v/>
      </c>
      <c r="D674" s="78" t="str">
        <f ca="1">IF($B674="","",INDIRECT("減額一覧!G"&amp;$P674))</f>
        <v/>
      </c>
      <c r="E674" s="19" t="str">
        <f ca="1">IF(B674="","",INDIRECT("減額一覧!H"&amp;P674))</f>
        <v/>
      </c>
      <c r="F674" s="19" t="str">
        <f ca="1">IF($B674="","",INDIRECT("減額一覧!T"&amp;P674))</f>
        <v/>
      </c>
      <c r="G674" s="20" t="str">
        <f ca="1">IF($B674="","",INDIRECT("減額一覧!U"&amp;P674))</f>
        <v/>
      </c>
      <c r="H674" s="20" t="str">
        <f ca="1">IF($B674="","",INDIRECT("減額一覧!V"&amp;P674))</f>
        <v/>
      </c>
      <c r="I674" s="32" t="str">
        <f ca="1">IF(B674="","",IF(INDIRECT("減額一覧!BL"&amp;P674)=0.08,0.08,0.1))</f>
        <v/>
      </c>
      <c r="J674" s="51"/>
      <c r="K674" s="94" t="str">
        <f t="shared" ca="1" si="1184"/>
        <v/>
      </c>
      <c r="L674" s="56" t="str">
        <f t="shared" ca="1" si="1146"/>
        <v/>
      </c>
      <c r="N674" s="113" t="str">
        <f t="shared" ref="N674:N677" ca="1" si="1565">IF(A674="","",IF(A674&gt;3000,"月ヶ瀬",IF(A674&gt;=2000,"都祁","市内")))</f>
        <v/>
      </c>
      <c r="O674" s="114" t="str">
        <f t="shared" ref="O674" ca="1" si="1566">IF(B674="","",IF(INDIRECT("減額一覧!BL"&amp;P674)=0.08,0.08,0.1))</f>
        <v/>
      </c>
      <c r="P674" s="38">
        <v>117</v>
      </c>
      <c r="Q674" s="38" t="str">
        <f t="shared" ref="Q674:R677" ca="1" si="1567">IF(G674="","",IF(G674&gt;0,1,""))</f>
        <v/>
      </c>
      <c r="R674" s="38" t="str">
        <f t="shared" ca="1" si="1567"/>
        <v/>
      </c>
      <c r="S674" s="66" t="str">
        <f t="shared" ca="1" si="1148"/>
        <v/>
      </c>
      <c r="T674" s="105" t="str">
        <f t="shared" ca="1" si="1490"/>
        <v/>
      </c>
    </row>
    <row r="675" spans="1:20" ht="20.25" hidden="1" thickTop="1" thickBot="1">
      <c r="A675" t="str">
        <f ca="1">IF(B675="","",INDIRECT("減額一覧!B"&amp;$P675))</f>
        <v/>
      </c>
      <c r="B675" s="61" t="str">
        <f t="shared" ref="B675" ca="1" si="1568">IF(INDIRECT("減額一覧!BB"&amp;P675)=1,INDIRECT("減額一覧!W"&amp;P675),"")</f>
        <v/>
      </c>
      <c r="C675" s="44" t="str">
        <f ca="1">IF(B675="","",INDIRECT("減額一覧!C"&amp;$P675))</f>
        <v/>
      </c>
      <c r="D675" s="79" t="str">
        <f ca="1">IF($B675="","",INDIRECT("減額一覧!G"&amp;$P675))</f>
        <v/>
      </c>
      <c r="E675" s="19" t="str">
        <f ca="1">IF(B675="","",INDIRECT("減額一覧!H"&amp;P675))</f>
        <v/>
      </c>
      <c r="F675" s="19" t="str">
        <f ca="1">IF($B675="","",INDIRECT("減額一覧!AD"&amp;P675))</f>
        <v/>
      </c>
      <c r="G675" s="20" t="str">
        <f ca="1">IF($B675="","",INDIRECT("減額一覧!AE"&amp;P675))</f>
        <v/>
      </c>
      <c r="H675" s="20" t="str">
        <f ca="1">IF($B675="","",INDIRECT("減額一覧!AF"&amp;P675))</f>
        <v/>
      </c>
      <c r="I675" s="32" t="str">
        <f ca="1">IF(B675="","",IF(INDIRECT("減額一覧!BM"&amp;P675)=0.08,0.08,0.1))</f>
        <v/>
      </c>
      <c r="J675" s="52"/>
      <c r="K675" s="95" t="str">
        <f t="shared" ca="1" si="1184"/>
        <v/>
      </c>
      <c r="L675" s="58" t="str">
        <f t="shared" ca="1" si="1146"/>
        <v/>
      </c>
      <c r="N675" s="113" t="str">
        <f t="shared" ca="1" si="1565"/>
        <v/>
      </c>
      <c r="O675" s="114" t="str">
        <f t="shared" ref="O675" ca="1" si="1569">IF(B675="","",IF(INDIRECT("減額一覧!BM"&amp;P675)=0.08,0.08,0.1))</f>
        <v/>
      </c>
      <c r="P675" s="38">
        <v>117</v>
      </c>
      <c r="Q675" s="38" t="str">
        <f t="shared" ca="1" si="1567"/>
        <v/>
      </c>
      <c r="R675" s="38" t="str">
        <f t="shared" ca="1" si="1567"/>
        <v/>
      </c>
      <c r="S675" s="66" t="str">
        <f t="shared" ca="1" si="1148"/>
        <v/>
      </c>
      <c r="T675" s="105" t="str">
        <f t="shared" ca="1" si="1490"/>
        <v/>
      </c>
    </row>
    <row r="676" spans="1:20" ht="20.25" hidden="1" thickTop="1" thickBot="1">
      <c r="A676" t="str">
        <f ca="1">IF(B676="","",INDIRECT("減額一覧!B"&amp;$P676))</f>
        <v/>
      </c>
      <c r="B676" s="61" t="str">
        <f t="shared" ref="B676" ca="1" si="1570">IF(INDIRECT("減額一覧!BC"&amp;P676)=1,INDIRECT("減額一覧!AG"&amp;P676),"")</f>
        <v/>
      </c>
      <c r="C676" s="36" t="str">
        <f ca="1">IF(B676="","",INDIRECT("減額一覧!C"&amp;$P676))</f>
        <v/>
      </c>
      <c r="D676" s="80" t="str">
        <f ca="1">IF($B676="","",INDIRECT("減額一覧!G"&amp;$P676))</f>
        <v/>
      </c>
      <c r="E676" s="19" t="str">
        <f ca="1">IF(B676="","",INDIRECT("減額一覧!H"&amp;P676))</f>
        <v/>
      </c>
      <c r="F676" s="19" t="str">
        <f ca="1">IF($B676="","",INDIRECT("減額一覧!AN"&amp;P676))</f>
        <v/>
      </c>
      <c r="G676" s="20" t="str">
        <f ca="1">IF($B676="","",INDIRECT("減額一覧!AO"&amp;P676))</f>
        <v/>
      </c>
      <c r="H676" s="20" t="str">
        <f ca="1">IF($B676="","",INDIRECT("減額一覧!AP"&amp;P676))</f>
        <v/>
      </c>
      <c r="I676" s="32" t="str">
        <f ca="1">IF(B676="","",IF(INDIRECT("減額一覧!BN"&amp;P676)=0.08,0.08,0.1))</f>
        <v/>
      </c>
      <c r="J676" s="52"/>
      <c r="K676" s="95" t="str">
        <f t="shared" ca="1" si="1184"/>
        <v/>
      </c>
      <c r="L676" s="58" t="str">
        <f t="shared" ca="1" si="1146"/>
        <v/>
      </c>
      <c r="N676" s="113" t="str">
        <f t="shared" ca="1" si="1565"/>
        <v/>
      </c>
      <c r="O676" s="114" t="str">
        <f t="shared" ref="O676" ca="1" si="1571">IF(B676="","",IF(INDIRECT("減額一覧!BN"&amp;P676)=0.08,0.08,0.1))</f>
        <v/>
      </c>
      <c r="P676" s="38">
        <v>117</v>
      </c>
      <c r="Q676" s="38" t="str">
        <f t="shared" ca="1" si="1567"/>
        <v/>
      </c>
      <c r="R676" s="38" t="str">
        <f t="shared" ca="1" si="1567"/>
        <v/>
      </c>
      <c r="S676" s="66" t="str">
        <f t="shared" ca="1" si="1148"/>
        <v/>
      </c>
      <c r="T676" s="105" t="str">
        <f t="shared" ca="1" si="1490"/>
        <v/>
      </c>
    </row>
    <row r="677" spans="1:20" ht="20.25" hidden="1" thickTop="1" thickBot="1">
      <c r="A677" t="str">
        <f ca="1">IF(B677="","",INDIRECT("減額一覧!B"&amp;$P677))</f>
        <v/>
      </c>
      <c r="B677" s="61" t="str">
        <f t="shared" ref="B677" ca="1" si="1572">IF(INDIRECT("減額一覧!BD"&amp;P677)=1,INDIRECT("減額一覧!AQ"&amp;P677),"")</f>
        <v/>
      </c>
      <c r="C677" s="45" t="str">
        <f ca="1">IF(B677="","",INDIRECT("減額一覧!C"&amp;$P677))</f>
        <v/>
      </c>
      <c r="D677" s="79" t="str">
        <f ca="1">IF($B677="","",INDIRECT("減額一覧!G"&amp;$P677))</f>
        <v/>
      </c>
      <c r="E677" s="19" t="str">
        <f ca="1">IF(B677="","",INDIRECT("減額一覧!H"&amp;P677))</f>
        <v/>
      </c>
      <c r="F677" s="19" t="str">
        <f ca="1">IF($B677="","",INDIRECT("減額一覧!AX"&amp;P677))</f>
        <v/>
      </c>
      <c r="G677" s="20" t="str">
        <f ca="1">IF($B677="","",INDIRECT("減額一覧!AY"&amp;P677))</f>
        <v/>
      </c>
      <c r="H677" s="20" t="str">
        <f ca="1">IF($B677="","",INDIRECT("減額一覧!AZ"&amp;P677))</f>
        <v/>
      </c>
      <c r="I677" s="32" t="str">
        <f ca="1">IF(B677="","",IF(INDIRECT("減額一覧!BO"&amp;P677)=0.08,0.08,0.1))</f>
        <v/>
      </c>
      <c r="J677" s="52"/>
      <c r="K677" s="95" t="str">
        <f t="shared" ca="1" si="1184"/>
        <v/>
      </c>
      <c r="L677" s="58" t="str">
        <f t="shared" ca="1" si="1146"/>
        <v/>
      </c>
      <c r="N677" s="113" t="str">
        <f t="shared" ca="1" si="1565"/>
        <v/>
      </c>
      <c r="O677" s="114" t="str">
        <f t="shared" ref="O677" ca="1" si="1573">IF(B677="","",IF(INDIRECT("減額一覧!BO"&amp;P677)=0.08,0.08,0.1))</f>
        <v/>
      </c>
      <c r="P677" s="38">
        <v>117</v>
      </c>
      <c r="Q677" s="38" t="str">
        <f t="shared" ca="1" si="1567"/>
        <v/>
      </c>
      <c r="R677" s="38" t="str">
        <f t="shared" ca="1" si="1567"/>
        <v/>
      </c>
      <c r="S677" s="66" t="str">
        <f t="shared" ca="1" si="1148"/>
        <v/>
      </c>
      <c r="T677" s="105" t="str">
        <f t="shared" ca="1" si="1490"/>
        <v/>
      </c>
    </row>
    <row r="678" spans="1:20" ht="20.25" hidden="1" thickTop="1" thickBot="1">
      <c r="A678" t="str">
        <f t="shared" ref="A678" ca="1" si="1574">IF(B678="","",INDIRECT("減額一覧!B"&amp;$P678))</f>
        <v/>
      </c>
      <c r="B678" s="64"/>
      <c r="C678" s="41" t="str">
        <f>IF(B678="","",減額一覧!C374)</f>
        <v/>
      </c>
      <c r="D678" s="43"/>
      <c r="E678" s="21"/>
      <c r="F678" s="22" t="s">
        <v>69</v>
      </c>
      <c r="G678" s="23">
        <f t="shared" ref="G678:H678" si="1575">SUBTOTAL(9,G674:G677)</f>
        <v>0</v>
      </c>
      <c r="H678" s="23">
        <f t="shared" si="1575"/>
        <v>0</v>
      </c>
      <c r="I678" s="30"/>
      <c r="J678" s="53"/>
      <c r="K678" s="96" t="str">
        <f t="shared" ca="1" si="1184"/>
        <v/>
      </c>
      <c r="L678" s="59" t="str">
        <f t="shared" si="1146"/>
        <v/>
      </c>
      <c r="N678" s="108" t="str">
        <f t="shared" ref="N678" si="1576">IF(AND(G678=0,H678=0),"","小計")</f>
        <v/>
      </c>
      <c r="O678" s="108" t="str">
        <f t="shared" ref="O678" si="1577">IF(AND(G678=0,H678=0),"","小計")</f>
        <v/>
      </c>
      <c r="P678" s="38"/>
      <c r="Q678" s="38"/>
      <c r="R678" s="38"/>
      <c r="S678" s="66" t="str">
        <f t="shared" si="1148"/>
        <v/>
      </c>
      <c r="T678" s="105" t="str">
        <f t="shared" si="1490"/>
        <v/>
      </c>
    </row>
    <row r="679" spans="1:20" ht="20.25" hidden="1" thickTop="1" thickBot="1">
      <c r="A679" t="str">
        <f ca="1">IF(B679="","",INDIRECT("減額一覧!B"&amp;$P679))</f>
        <v/>
      </c>
      <c r="B679" s="61" t="str">
        <f t="shared" ref="B679" ca="1" si="1578">IF(INDIRECT("減額一覧!BA"&amp;P679)=1,INDIRECT("減額一覧!M"&amp;P679),"")</f>
        <v/>
      </c>
      <c r="C679" s="36" t="str">
        <f ca="1">IF(B679="","",INDIRECT("減額一覧!C"&amp;$P679))</f>
        <v/>
      </c>
      <c r="D679" s="78" t="str">
        <f ca="1">IF($B679="","",INDIRECT("減額一覧!G"&amp;$P679))</f>
        <v/>
      </c>
      <c r="E679" s="19" t="str">
        <f ca="1">IF(B679="","",INDIRECT("減額一覧!H"&amp;P679))</f>
        <v/>
      </c>
      <c r="F679" s="19" t="str">
        <f ca="1">IF($B679="","",INDIRECT("減額一覧!T"&amp;P679))</f>
        <v/>
      </c>
      <c r="G679" s="20" t="str">
        <f ca="1">IF($B679="","",INDIRECT("減額一覧!U"&amp;P679))</f>
        <v/>
      </c>
      <c r="H679" s="20" t="str">
        <f ca="1">IF($B679="","",INDIRECT("減額一覧!V"&amp;P679))</f>
        <v/>
      </c>
      <c r="I679" s="32" t="str">
        <f ca="1">IF(B679="","",IF(INDIRECT("減額一覧!BL"&amp;P679)=0.08,0.08,0.1))</f>
        <v/>
      </c>
      <c r="J679" s="51"/>
      <c r="K679" s="94" t="str">
        <f t="shared" ca="1" si="1184"/>
        <v/>
      </c>
      <c r="L679" s="56" t="str">
        <f t="shared" ca="1" si="1146"/>
        <v/>
      </c>
      <c r="N679" s="113" t="str">
        <f t="shared" ref="N679:N682" ca="1" si="1579">IF(A679="","",IF(A679&gt;3000,"月ヶ瀬",IF(A679&gt;=2000,"都祁","市内")))</f>
        <v/>
      </c>
      <c r="O679" s="114" t="str">
        <f t="shared" ref="O679" ca="1" si="1580">IF(B679="","",IF(INDIRECT("減額一覧!BL"&amp;P679)=0.08,0.08,0.1))</f>
        <v/>
      </c>
      <c r="P679" s="38">
        <v>114</v>
      </c>
      <c r="Q679" s="38" t="str">
        <f t="shared" ref="Q679:R682" ca="1" si="1581">IF(G679="","",IF(G679&gt;0,1,""))</f>
        <v/>
      </c>
      <c r="R679" s="38" t="str">
        <f t="shared" ca="1" si="1581"/>
        <v/>
      </c>
      <c r="S679" s="66" t="str">
        <f t="shared" ca="1" si="1148"/>
        <v/>
      </c>
      <c r="T679" s="105" t="str">
        <f t="shared" ca="1" si="1490"/>
        <v/>
      </c>
    </row>
    <row r="680" spans="1:20" ht="20.25" hidden="1" thickTop="1" thickBot="1">
      <c r="A680" t="str">
        <f ca="1">IF(B680="","",INDIRECT("減額一覧!B"&amp;$P680))</f>
        <v/>
      </c>
      <c r="B680" s="61" t="str">
        <f t="shared" ref="B680" ca="1" si="1582">IF(INDIRECT("減額一覧!BB"&amp;P680)=1,INDIRECT("減額一覧!W"&amp;P680),"")</f>
        <v/>
      </c>
      <c r="C680" s="44" t="str">
        <f ca="1">IF(B680="","",INDIRECT("減額一覧!C"&amp;$P680))</f>
        <v/>
      </c>
      <c r="D680" s="79" t="str">
        <f ca="1">IF($B680="","",INDIRECT("減額一覧!G"&amp;$P680))</f>
        <v/>
      </c>
      <c r="E680" s="19" t="str">
        <f ca="1">IF(B680="","",INDIRECT("減額一覧!H"&amp;P680))</f>
        <v/>
      </c>
      <c r="F680" s="19" t="str">
        <f ca="1">IF($B680="","",INDIRECT("減額一覧!AD"&amp;P680))</f>
        <v/>
      </c>
      <c r="G680" s="20" t="str">
        <f ca="1">IF($B680="","",INDIRECT("減額一覧!AE"&amp;P680))</f>
        <v/>
      </c>
      <c r="H680" s="20" t="str">
        <f ca="1">IF($B680="","",INDIRECT("減額一覧!AF"&amp;P680))</f>
        <v/>
      </c>
      <c r="I680" s="32" t="str">
        <f ca="1">IF(B680="","",IF(INDIRECT("減額一覧!BM"&amp;P680)=0.08,0.08,0.1))</f>
        <v/>
      </c>
      <c r="J680" s="52"/>
      <c r="K680" s="95" t="str">
        <f t="shared" ca="1" si="1184"/>
        <v/>
      </c>
      <c r="L680" s="58" t="str">
        <f t="shared" ca="1" si="1146"/>
        <v/>
      </c>
      <c r="N680" s="113" t="str">
        <f t="shared" ca="1" si="1579"/>
        <v/>
      </c>
      <c r="O680" s="114" t="str">
        <f t="shared" ref="O680" ca="1" si="1583">IF(B680="","",IF(INDIRECT("減額一覧!BM"&amp;P680)=0.08,0.08,0.1))</f>
        <v/>
      </c>
      <c r="P680" s="38">
        <v>114</v>
      </c>
      <c r="Q680" s="38" t="str">
        <f t="shared" ca="1" si="1581"/>
        <v/>
      </c>
      <c r="R680" s="38" t="str">
        <f t="shared" ca="1" si="1581"/>
        <v/>
      </c>
      <c r="S680" s="66" t="str">
        <f t="shared" ca="1" si="1148"/>
        <v/>
      </c>
      <c r="T680" s="105" t="str">
        <f t="shared" ca="1" si="1490"/>
        <v/>
      </c>
    </row>
    <row r="681" spans="1:20" ht="20.25" hidden="1" thickTop="1" thickBot="1">
      <c r="A681" t="str">
        <f ca="1">IF(B681="","",INDIRECT("減額一覧!B"&amp;$P681))</f>
        <v/>
      </c>
      <c r="B681" s="61" t="str">
        <f t="shared" ref="B681" ca="1" si="1584">IF(INDIRECT("減額一覧!BC"&amp;P681)=1,INDIRECT("減額一覧!AG"&amp;P681),"")</f>
        <v/>
      </c>
      <c r="C681" s="36" t="str">
        <f ca="1">IF(B681="","",INDIRECT("減額一覧!C"&amp;$P681))</f>
        <v/>
      </c>
      <c r="D681" s="80" t="str">
        <f ca="1">IF($B681="","",INDIRECT("減額一覧!G"&amp;$P681))</f>
        <v/>
      </c>
      <c r="E681" s="19" t="str">
        <f ca="1">IF(B681="","",INDIRECT("減額一覧!H"&amp;P681))</f>
        <v/>
      </c>
      <c r="F681" s="19" t="str">
        <f ca="1">IF($B681="","",INDIRECT("減額一覧!AN"&amp;P681))</f>
        <v/>
      </c>
      <c r="G681" s="20" t="str">
        <f ca="1">IF($B681="","",INDIRECT("減額一覧!AO"&amp;P681))</f>
        <v/>
      </c>
      <c r="H681" s="20" t="str">
        <f ca="1">IF($B681="","",INDIRECT("減額一覧!AP"&amp;P681))</f>
        <v/>
      </c>
      <c r="I681" s="32" t="str">
        <f ca="1">IF(B681="","",IF(INDIRECT("減額一覧!BN"&amp;P681)=0.08,0.08,0.1))</f>
        <v/>
      </c>
      <c r="J681" s="52"/>
      <c r="K681" s="95" t="str">
        <f t="shared" ca="1" si="1184"/>
        <v/>
      </c>
      <c r="L681" s="58" t="str">
        <f t="shared" ca="1" si="1146"/>
        <v/>
      </c>
      <c r="N681" s="113" t="str">
        <f t="shared" ca="1" si="1579"/>
        <v/>
      </c>
      <c r="O681" s="114" t="str">
        <f t="shared" ref="O681" ca="1" si="1585">IF(B681="","",IF(INDIRECT("減額一覧!BN"&amp;P681)=0.08,0.08,0.1))</f>
        <v/>
      </c>
      <c r="P681" s="38">
        <v>114</v>
      </c>
      <c r="Q681" s="38" t="str">
        <f t="shared" ca="1" si="1581"/>
        <v/>
      </c>
      <c r="R681" s="38" t="str">
        <f t="shared" ca="1" si="1581"/>
        <v/>
      </c>
      <c r="S681" s="66" t="str">
        <f t="shared" ca="1" si="1148"/>
        <v/>
      </c>
      <c r="T681" s="105" t="str">
        <f t="shared" ca="1" si="1490"/>
        <v/>
      </c>
    </row>
    <row r="682" spans="1:20" ht="20.25" hidden="1" thickTop="1" thickBot="1">
      <c r="A682" t="str">
        <f ca="1">IF(B682="","",INDIRECT("減額一覧!B"&amp;$P682))</f>
        <v/>
      </c>
      <c r="B682" s="61" t="str">
        <f t="shared" ref="B682" ca="1" si="1586">IF(INDIRECT("減額一覧!BD"&amp;P682)=1,INDIRECT("減額一覧!AQ"&amp;P682),"")</f>
        <v/>
      </c>
      <c r="C682" s="45" t="str">
        <f ca="1">IF(B682="","",INDIRECT("減額一覧!C"&amp;$P682))</f>
        <v/>
      </c>
      <c r="D682" s="79" t="str">
        <f ca="1">IF($B682="","",INDIRECT("減額一覧!G"&amp;$P682))</f>
        <v/>
      </c>
      <c r="E682" s="19" t="str">
        <f ca="1">IF(B682="","",INDIRECT("減額一覧!H"&amp;P682))</f>
        <v/>
      </c>
      <c r="F682" s="19" t="str">
        <f ca="1">IF($B682="","",INDIRECT("減額一覧!AX"&amp;P682))</f>
        <v/>
      </c>
      <c r="G682" s="20" t="str">
        <f ca="1">IF($B682="","",INDIRECT("減額一覧!AY"&amp;P682))</f>
        <v/>
      </c>
      <c r="H682" s="20" t="str">
        <f ca="1">IF($B682="","",INDIRECT("減額一覧!AZ"&amp;P682))</f>
        <v/>
      </c>
      <c r="I682" s="32" t="str">
        <f ca="1">IF(B682="","",IF(INDIRECT("減額一覧!BO"&amp;P682)=0.08,0.08,0.1))</f>
        <v/>
      </c>
      <c r="J682" s="52"/>
      <c r="K682" s="95" t="str">
        <f t="shared" ca="1" si="1184"/>
        <v/>
      </c>
      <c r="L682" s="58" t="str">
        <f t="shared" ca="1" si="1146"/>
        <v/>
      </c>
      <c r="N682" s="113" t="str">
        <f t="shared" ca="1" si="1579"/>
        <v/>
      </c>
      <c r="O682" s="114" t="str">
        <f t="shared" ref="O682" ca="1" si="1587">IF(B682="","",IF(INDIRECT("減額一覧!BO"&amp;P682)=0.08,0.08,0.1))</f>
        <v/>
      </c>
      <c r="P682" s="38">
        <v>114</v>
      </c>
      <c r="Q682" s="38" t="str">
        <f t="shared" ca="1" si="1581"/>
        <v/>
      </c>
      <c r="R682" s="38" t="str">
        <f t="shared" ca="1" si="1581"/>
        <v/>
      </c>
      <c r="S682" s="66" t="str">
        <f t="shared" ca="1" si="1148"/>
        <v/>
      </c>
      <c r="T682" s="105" t="str">
        <f t="shared" ca="1" si="1490"/>
        <v/>
      </c>
    </row>
    <row r="683" spans="1:20" ht="20.25" hidden="1" thickTop="1" thickBot="1">
      <c r="B683" s="64"/>
      <c r="C683" s="41" t="str">
        <f>IF(B683="","",減額一覧!C379)</f>
        <v/>
      </c>
      <c r="D683" s="43"/>
      <c r="E683" s="21"/>
      <c r="F683" s="22" t="s">
        <v>69</v>
      </c>
      <c r="G683" s="23">
        <f t="shared" ref="G683:H683" si="1588">SUBTOTAL(9,G679:G682)</f>
        <v>0</v>
      </c>
      <c r="H683" s="23">
        <f t="shared" si="1588"/>
        <v>0</v>
      </c>
      <c r="I683" s="30"/>
      <c r="J683" s="53"/>
      <c r="K683" s="96" t="str">
        <f t="shared" si="1184"/>
        <v/>
      </c>
      <c r="L683" s="59" t="str">
        <f t="shared" si="1146"/>
        <v/>
      </c>
      <c r="N683" s="108" t="str">
        <f t="shared" ref="N683" si="1589">IF(AND(G683=0,H683=0),"","小計")</f>
        <v/>
      </c>
      <c r="O683" s="108" t="str">
        <f t="shared" ref="O683" si="1590">IF(AND(G683=0,H683=0),"","小計")</f>
        <v/>
      </c>
      <c r="P683" s="38"/>
      <c r="Q683" s="38"/>
      <c r="R683" s="38"/>
      <c r="S683" s="66" t="str">
        <f t="shared" si="1148"/>
        <v/>
      </c>
      <c r="T683" s="105" t="str">
        <f t="shared" si="1490"/>
        <v/>
      </c>
    </row>
    <row r="684" spans="1:20" ht="20.25" hidden="1" thickTop="1" thickBot="1">
      <c r="A684" t="str">
        <f ca="1">IF(B684="","",INDIRECT("減額一覧!B"&amp;$P684))</f>
        <v/>
      </c>
      <c r="B684" s="61" t="str">
        <f t="shared" ref="B684" ca="1" si="1591">IF(INDIRECT("減額一覧!BA"&amp;P684)=1,INDIRECT("減額一覧!M"&amp;P684),"")</f>
        <v/>
      </c>
      <c r="C684" s="36" t="str">
        <f ca="1">IF(B684="","",INDIRECT("減額一覧!C"&amp;$P684))</f>
        <v/>
      </c>
      <c r="D684" s="78" t="str">
        <f ca="1">IF($B684="","",INDIRECT("減額一覧!G"&amp;$P684))</f>
        <v/>
      </c>
      <c r="E684" s="19" t="str">
        <f ca="1">IF(B684="","",INDIRECT("減額一覧!H"&amp;P684))</f>
        <v/>
      </c>
      <c r="F684" s="19" t="str">
        <f ca="1">IF($B684="","",INDIRECT("減額一覧!T"&amp;P684))</f>
        <v/>
      </c>
      <c r="G684" s="20" t="str">
        <f ca="1">IF($B684="","",INDIRECT("減額一覧!U"&amp;P684))</f>
        <v/>
      </c>
      <c r="H684" s="20" t="str">
        <f ca="1">IF($B684="","",INDIRECT("減額一覧!V"&amp;P684))</f>
        <v/>
      </c>
      <c r="I684" s="32" t="str">
        <f ca="1">IF(B684="","",IF(INDIRECT("減額一覧!BL"&amp;P684)=0.08,0.08,0.1))</f>
        <v/>
      </c>
      <c r="J684" s="51"/>
      <c r="K684" s="94" t="str">
        <f t="shared" ca="1" si="1184"/>
        <v/>
      </c>
      <c r="L684" s="56" t="str">
        <f t="shared" ca="1" si="1146"/>
        <v/>
      </c>
      <c r="N684" s="113" t="str">
        <f t="shared" ref="N684:N687" ca="1" si="1592">IF(A684="","",IF(A684&gt;3000,"月ヶ瀬",IF(A684&gt;=2000,"都祁","市内")))</f>
        <v/>
      </c>
      <c r="O684" s="114" t="str">
        <f t="shared" ref="O684" ca="1" si="1593">IF(B684="","",IF(INDIRECT("減額一覧!BL"&amp;P684)=0.08,0.08,0.1))</f>
        <v/>
      </c>
      <c r="P684" s="38">
        <v>115</v>
      </c>
      <c r="Q684" s="38" t="str">
        <f t="shared" ref="Q684:R687" ca="1" si="1594">IF(G684="","",IF(G684&gt;0,1,""))</f>
        <v/>
      </c>
      <c r="R684" s="38" t="str">
        <f t="shared" ca="1" si="1594"/>
        <v/>
      </c>
      <c r="S684" s="66" t="str">
        <f t="shared" ca="1" si="1148"/>
        <v/>
      </c>
      <c r="T684" s="105" t="str">
        <f t="shared" ca="1" si="1490"/>
        <v/>
      </c>
    </row>
    <row r="685" spans="1:20" ht="20.25" hidden="1" thickTop="1" thickBot="1">
      <c r="A685" t="str">
        <f ca="1">IF(B685="","",INDIRECT("減額一覧!B"&amp;$P685))</f>
        <v/>
      </c>
      <c r="B685" s="61" t="str">
        <f t="shared" ref="B685" ca="1" si="1595">IF(INDIRECT("減額一覧!BB"&amp;P685)=1,INDIRECT("減額一覧!W"&amp;P685),"")</f>
        <v/>
      </c>
      <c r="C685" s="44" t="str">
        <f ca="1">IF(B685="","",INDIRECT("減額一覧!C"&amp;$P685))</f>
        <v/>
      </c>
      <c r="D685" s="79" t="str">
        <f ca="1">IF($B685="","",INDIRECT("減額一覧!G"&amp;$P685))</f>
        <v/>
      </c>
      <c r="E685" s="19" t="str">
        <f ca="1">IF(B685="","",INDIRECT("減額一覧!H"&amp;P685))</f>
        <v/>
      </c>
      <c r="F685" s="19" t="str">
        <f ca="1">IF($B685="","",INDIRECT("減額一覧!AD"&amp;P685))</f>
        <v/>
      </c>
      <c r="G685" s="20" t="str">
        <f ca="1">IF($B685="","",INDIRECT("減額一覧!AE"&amp;P685))</f>
        <v/>
      </c>
      <c r="H685" s="20" t="str">
        <f ca="1">IF($B685="","",INDIRECT("減額一覧!AF"&amp;P685))</f>
        <v/>
      </c>
      <c r="I685" s="32" t="str">
        <f ca="1">IF(B685="","",IF(INDIRECT("減額一覧!BM"&amp;P685)=0.08,0.08,0.1))</f>
        <v/>
      </c>
      <c r="J685" s="52"/>
      <c r="K685" s="95" t="str">
        <f t="shared" ca="1" si="1184"/>
        <v/>
      </c>
      <c r="L685" s="58" t="str">
        <f t="shared" ca="1" si="1146"/>
        <v/>
      </c>
      <c r="N685" s="113" t="str">
        <f t="shared" ca="1" si="1592"/>
        <v/>
      </c>
      <c r="O685" s="114" t="str">
        <f t="shared" ref="O685" ca="1" si="1596">IF(B685="","",IF(INDIRECT("減額一覧!BM"&amp;P685)=0.08,0.08,0.1))</f>
        <v/>
      </c>
      <c r="P685" s="38">
        <v>115</v>
      </c>
      <c r="Q685" s="38" t="str">
        <f t="shared" ca="1" si="1594"/>
        <v/>
      </c>
      <c r="R685" s="38" t="str">
        <f t="shared" ca="1" si="1594"/>
        <v/>
      </c>
      <c r="S685" s="66" t="str">
        <f t="shared" ca="1" si="1148"/>
        <v/>
      </c>
      <c r="T685" s="105" t="str">
        <f t="shared" ca="1" si="1490"/>
        <v/>
      </c>
    </row>
    <row r="686" spans="1:20" ht="20.25" hidden="1" thickTop="1" thickBot="1">
      <c r="A686" t="str">
        <f ca="1">IF(B686="","",INDIRECT("減額一覧!B"&amp;$P686))</f>
        <v/>
      </c>
      <c r="B686" s="61" t="str">
        <f t="shared" ref="B686" ca="1" si="1597">IF(INDIRECT("減額一覧!BC"&amp;P686)=1,INDIRECT("減額一覧!AG"&amp;P686),"")</f>
        <v/>
      </c>
      <c r="C686" s="36" t="str">
        <f ca="1">IF(B686="","",INDIRECT("減額一覧!C"&amp;$P686))</f>
        <v/>
      </c>
      <c r="D686" s="80" t="str">
        <f ca="1">IF($B686="","",INDIRECT("減額一覧!G"&amp;$P686))</f>
        <v/>
      </c>
      <c r="E686" s="19" t="str">
        <f ca="1">IF(B686="","",INDIRECT("減額一覧!H"&amp;P686))</f>
        <v/>
      </c>
      <c r="F686" s="19" t="str">
        <f ca="1">IF($B686="","",INDIRECT("減額一覧!AN"&amp;P686))</f>
        <v/>
      </c>
      <c r="G686" s="20" t="str">
        <f ca="1">IF($B686="","",INDIRECT("減額一覧!AO"&amp;P686))</f>
        <v/>
      </c>
      <c r="H686" s="20" t="str">
        <f ca="1">IF($B686="","",INDIRECT("減額一覧!AP"&amp;P686))</f>
        <v/>
      </c>
      <c r="I686" s="32" t="str">
        <f ca="1">IF(B686="","",IF(INDIRECT("減額一覧!BN"&amp;P686)=0.08,0.08,0.1))</f>
        <v/>
      </c>
      <c r="J686" s="52"/>
      <c r="K686" s="95" t="str">
        <f t="shared" ca="1" si="1184"/>
        <v/>
      </c>
      <c r="L686" s="58" t="str">
        <f t="shared" ca="1" si="1146"/>
        <v/>
      </c>
      <c r="N686" s="113" t="str">
        <f t="shared" ca="1" si="1592"/>
        <v/>
      </c>
      <c r="O686" s="114" t="str">
        <f t="shared" ref="O686" ca="1" si="1598">IF(B686="","",IF(INDIRECT("減額一覧!BN"&amp;P686)=0.08,0.08,0.1))</f>
        <v/>
      </c>
      <c r="P686" s="38">
        <v>115</v>
      </c>
      <c r="Q686" s="38" t="str">
        <f t="shared" ca="1" si="1594"/>
        <v/>
      </c>
      <c r="R686" s="38" t="str">
        <f t="shared" ca="1" si="1594"/>
        <v/>
      </c>
      <c r="S686" s="66" t="str">
        <f t="shared" ca="1" si="1148"/>
        <v/>
      </c>
      <c r="T686" s="105" t="str">
        <f t="shared" ca="1" si="1490"/>
        <v/>
      </c>
    </row>
    <row r="687" spans="1:20" ht="20.25" hidden="1" thickTop="1" thickBot="1">
      <c r="A687" t="str">
        <f ca="1">IF(B687="","",INDIRECT("減額一覧!B"&amp;$P687))</f>
        <v/>
      </c>
      <c r="B687" s="61" t="str">
        <f t="shared" ref="B687" ca="1" si="1599">IF(INDIRECT("減額一覧!BD"&amp;P687)=1,INDIRECT("減額一覧!AQ"&amp;P687),"")</f>
        <v/>
      </c>
      <c r="C687" s="45" t="str">
        <f ca="1">IF(B687="","",INDIRECT("減額一覧!C"&amp;$P687))</f>
        <v/>
      </c>
      <c r="D687" s="79" t="str">
        <f ca="1">IF($B687="","",INDIRECT("減額一覧!G"&amp;$P687))</f>
        <v/>
      </c>
      <c r="E687" s="19" t="str">
        <f ca="1">IF(B687="","",INDIRECT("減額一覧!H"&amp;P687))</f>
        <v/>
      </c>
      <c r="F687" s="19" t="str">
        <f ca="1">IF($B687="","",INDIRECT("減額一覧!AX"&amp;P687))</f>
        <v/>
      </c>
      <c r="G687" s="20" t="str">
        <f ca="1">IF($B687="","",INDIRECT("減額一覧!AY"&amp;P687))</f>
        <v/>
      </c>
      <c r="H687" s="20" t="str">
        <f ca="1">IF($B687="","",INDIRECT("減額一覧!AZ"&amp;P687))</f>
        <v/>
      </c>
      <c r="I687" s="32" t="str">
        <f ca="1">IF(B687="","",IF(INDIRECT("減額一覧!BO"&amp;P687)=0.08,0.08,0.1))</f>
        <v/>
      </c>
      <c r="J687" s="52"/>
      <c r="K687" s="95" t="str">
        <f t="shared" ca="1" si="1184"/>
        <v/>
      </c>
      <c r="L687" s="58" t="str">
        <f t="shared" ca="1" si="1146"/>
        <v/>
      </c>
      <c r="N687" s="113" t="str">
        <f t="shared" ca="1" si="1592"/>
        <v/>
      </c>
      <c r="O687" s="114" t="str">
        <f t="shared" ref="O687" ca="1" si="1600">IF(B687="","",IF(INDIRECT("減額一覧!BO"&amp;P687)=0.08,0.08,0.1))</f>
        <v/>
      </c>
      <c r="P687" s="38">
        <v>115</v>
      </c>
      <c r="Q687" s="38" t="str">
        <f t="shared" ca="1" si="1594"/>
        <v/>
      </c>
      <c r="R687" s="38" t="str">
        <f t="shared" ca="1" si="1594"/>
        <v/>
      </c>
      <c r="S687" s="66" t="str">
        <f t="shared" ca="1" si="1148"/>
        <v/>
      </c>
      <c r="T687" s="105" t="str">
        <f t="shared" ca="1" si="1490"/>
        <v/>
      </c>
    </row>
    <row r="688" spans="1:20" ht="20.25" hidden="1" thickTop="1" thickBot="1">
      <c r="B688" s="64"/>
      <c r="C688" s="41" t="str">
        <f>IF(B688="","",減額一覧!C384)</f>
        <v/>
      </c>
      <c r="D688" s="43"/>
      <c r="E688" s="21"/>
      <c r="F688" s="22" t="s">
        <v>69</v>
      </c>
      <c r="G688" s="23">
        <f t="shared" ref="G688:H688" si="1601">SUBTOTAL(9,G684:G687)</f>
        <v>0</v>
      </c>
      <c r="H688" s="23">
        <f t="shared" si="1601"/>
        <v>0</v>
      </c>
      <c r="I688" s="30"/>
      <c r="J688" s="53"/>
      <c r="K688" s="96" t="str">
        <f t="shared" si="1184"/>
        <v/>
      </c>
      <c r="L688" s="59" t="str">
        <f t="shared" si="1146"/>
        <v/>
      </c>
      <c r="N688" s="108" t="str">
        <f t="shared" ref="N688" si="1602">IF(AND(G688=0,H688=0),"","小計")</f>
        <v/>
      </c>
      <c r="O688" s="108" t="str">
        <f t="shared" ref="O688" si="1603">IF(AND(G688=0,H688=0),"","小計")</f>
        <v/>
      </c>
      <c r="P688" s="38"/>
      <c r="Q688" s="38"/>
      <c r="R688" s="38"/>
      <c r="S688" s="66" t="str">
        <f t="shared" si="1148"/>
        <v/>
      </c>
      <c r="T688" s="105" t="str">
        <f t="shared" si="1490"/>
        <v/>
      </c>
    </row>
    <row r="689" spans="1:20" ht="20.25" hidden="1" thickTop="1" thickBot="1">
      <c r="A689" t="str">
        <f ca="1">IF(B689="","",INDIRECT("減額一覧!B"&amp;$P689))</f>
        <v/>
      </c>
      <c r="B689" s="61" t="str">
        <f t="shared" ref="B689" ca="1" si="1604">IF(INDIRECT("減額一覧!BA"&amp;P689)=1,INDIRECT("減額一覧!M"&amp;P689),"")</f>
        <v/>
      </c>
      <c r="C689" s="36" t="str">
        <f ca="1">IF(B689="","",INDIRECT("減額一覧!C"&amp;$P689))</f>
        <v/>
      </c>
      <c r="D689" s="78" t="str">
        <f ca="1">IF($B689="","",INDIRECT("減額一覧!G"&amp;$P689))</f>
        <v/>
      </c>
      <c r="E689" s="19" t="str">
        <f ca="1">IF(B689="","",INDIRECT("減額一覧!H"&amp;P689))</f>
        <v/>
      </c>
      <c r="F689" s="19" t="str">
        <f ca="1">IF($B689="","",INDIRECT("減額一覧!T"&amp;P689))</f>
        <v/>
      </c>
      <c r="G689" s="20" t="str">
        <f ca="1">IF($B689="","",INDIRECT("減額一覧!U"&amp;P689))</f>
        <v/>
      </c>
      <c r="H689" s="20" t="str">
        <f ca="1">IF($B689="","",INDIRECT("減額一覧!V"&amp;P689))</f>
        <v/>
      </c>
      <c r="I689" s="32" t="str">
        <f ca="1">IF(B689="","",IF(INDIRECT("減額一覧!BL"&amp;P689)=0.08,0.08,0.1))</f>
        <v/>
      </c>
      <c r="J689" s="51"/>
      <c r="K689" s="94" t="str">
        <f t="shared" ca="1" si="1184"/>
        <v/>
      </c>
      <c r="L689" s="56" t="str">
        <f t="shared" ca="1" si="1146"/>
        <v/>
      </c>
      <c r="N689" s="113" t="str">
        <f t="shared" ref="N689:N692" ca="1" si="1605">IF(A689="","",IF(A689&gt;3000,"月ヶ瀬",IF(A689&gt;=2000,"都祁","市内")))</f>
        <v/>
      </c>
      <c r="O689" s="114" t="str">
        <f t="shared" ref="O689" ca="1" si="1606">IF(B689="","",IF(INDIRECT("減額一覧!BL"&amp;P689)=0.08,0.08,0.1))</f>
        <v/>
      </c>
      <c r="P689" s="38">
        <v>116</v>
      </c>
      <c r="Q689" s="38" t="str">
        <f t="shared" ref="Q689:R692" ca="1" si="1607">IF(G689="","",IF(G689&gt;0,1,""))</f>
        <v/>
      </c>
      <c r="R689" s="38" t="str">
        <f t="shared" ca="1" si="1607"/>
        <v/>
      </c>
      <c r="S689" s="66" t="str">
        <f t="shared" ca="1" si="1148"/>
        <v/>
      </c>
      <c r="T689" s="105" t="str">
        <f t="shared" ca="1" si="1490"/>
        <v/>
      </c>
    </row>
    <row r="690" spans="1:20" ht="20.25" hidden="1" thickTop="1" thickBot="1">
      <c r="A690" t="str">
        <f ca="1">IF(B690="","",INDIRECT("減額一覧!B"&amp;$P690))</f>
        <v/>
      </c>
      <c r="B690" s="61" t="str">
        <f t="shared" ref="B690" ca="1" si="1608">IF(INDIRECT("減額一覧!BB"&amp;P690)=1,INDIRECT("減額一覧!W"&amp;P690),"")</f>
        <v/>
      </c>
      <c r="C690" s="44" t="str">
        <f ca="1">IF(B690="","",INDIRECT("減額一覧!C"&amp;$P690))</f>
        <v/>
      </c>
      <c r="D690" s="79" t="str">
        <f ca="1">IF($B690="","",INDIRECT("減額一覧!G"&amp;$P690))</f>
        <v/>
      </c>
      <c r="E690" s="19" t="str">
        <f ca="1">IF(B690="","",INDIRECT("減額一覧!H"&amp;P690))</f>
        <v/>
      </c>
      <c r="F690" s="19" t="str">
        <f ca="1">IF($B690="","",INDIRECT("減額一覧!AD"&amp;P690))</f>
        <v/>
      </c>
      <c r="G690" s="20" t="str">
        <f ca="1">IF($B690="","",INDIRECT("減額一覧!AE"&amp;P690))</f>
        <v/>
      </c>
      <c r="H690" s="20" t="str">
        <f ca="1">IF($B690="","",INDIRECT("減額一覧!AF"&amp;P690))</f>
        <v/>
      </c>
      <c r="I690" s="32" t="str">
        <f ca="1">IF(B690="","",IF(INDIRECT("減額一覧!BM"&amp;P690)=0.08,0.08,0.1))</f>
        <v/>
      </c>
      <c r="J690" s="52"/>
      <c r="K690" s="95" t="str">
        <f t="shared" ca="1" si="1184"/>
        <v/>
      </c>
      <c r="L690" s="58" t="str">
        <f t="shared" ca="1" si="1146"/>
        <v/>
      </c>
      <c r="N690" s="113" t="str">
        <f t="shared" ca="1" si="1605"/>
        <v/>
      </c>
      <c r="O690" s="114" t="str">
        <f t="shared" ref="O690" ca="1" si="1609">IF(B690="","",IF(INDIRECT("減額一覧!BM"&amp;P690)=0.08,0.08,0.1))</f>
        <v/>
      </c>
      <c r="P690" s="38">
        <v>116</v>
      </c>
      <c r="Q690" s="38" t="str">
        <f t="shared" ca="1" si="1607"/>
        <v/>
      </c>
      <c r="R690" s="38" t="str">
        <f t="shared" ca="1" si="1607"/>
        <v/>
      </c>
      <c r="S690" s="66" t="str">
        <f t="shared" ca="1" si="1148"/>
        <v/>
      </c>
      <c r="T690" s="105" t="str">
        <f t="shared" ca="1" si="1490"/>
        <v/>
      </c>
    </row>
    <row r="691" spans="1:20" ht="20.25" hidden="1" thickTop="1" thickBot="1">
      <c r="A691" t="str">
        <f ca="1">IF(B691="","",INDIRECT("減額一覧!B"&amp;$P691))</f>
        <v/>
      </c>
      <c r="B691" s="61" t="str">
        <f t="shared" ref="B691" ca="1" si="1610">IF(INDIRECT("減額一覧!BC"&amp;P691)=1,INDIRECT("減額一覧!AG"&amp;P691),"")</f>
        <v/>
      </c>
      <c r="C691" s="36" t="str">
        <f ca="1">IF(B691="","",INDIRECT("減額一覧!C"&amp;$P691))</f>
        <v/>
      </c>
      <c r="D691" s="80" t="str">
        <f ca="1">IF($B691="","",INDIRECT("減額一覧!G"&amp;$P691))</f>
        <v/>
      </c>
      <c r="E691" s="19" t="str">
        <f ca="1">IF(B691="","",INDIRECT("減額一覧!H"&amp;P691))</f>
        <v/>
      </c>
      <c r="F691" s="19" t="str">
        <f ca="1">IF($B691="","",INDIRECT("減額一覧!AN"&amp;P691))</f>
        <v/>
      </c>
      <c r="G691" s="20" t="str">
        <f ca="1">IF($B691="","",INDIRECT("減額一覧!AO"&amp;P691))</f>
        <v/>
      </c>
      <c r="H691" s="20" t="str">
        <f ca="1">IF($B691="","",INDIRECT("減額一覧!AP"&amp;P691))</f>
        <v/>
      </c>
      <c r="I691" s="32" t="str">
        <f ca="1">IF(B691="","",IF(INDIRECT("減額一覧!BN"&amp;P691)=0.08,0.08,0.1))</f>
        <v/>
      </c>
      <c r="J691" s="52"/>
      <c r="K691" s="95" t="str">
        <f t="shared" ca="1" si="1184"/>
        <v/>
      </c>
      <c r="L691" s="58" t="str">
        <f t="shared" ca="1" si="1146"/>
        <v/>
      </c>
      <c r="N691" s="113" t="str">
        <f t="shared" ca="1" si="1605"/>
        <v/>
      </c>
      <c r="O691" s="114" t="str">
        <f t="shared" ref="O691" ca="1" si="1611">IF(B691="","",IF(INDIRECT("減額一覧!BN"&amp;P691)=0.08,0.08,0.1))</f>
        <v/>
      </c>
      <c r="P691" s="38">
        <v>116</v>
      </c>
      <c r="Q691" s="38" t="str">
        <f t="shared" ca="1" si="1607"/>
        <v/>
      </c>
      <c r="R691" s="38" t="str">
        <f t="shared" ca="1" si="1607"/>
        <v/>
      </c>
      <c r="S691" s="66" t="str">
        <f t="shared" ca="1" si="1148"/>
        <v/>
      </c>
      <c r="T691" s="105" t="str">
        <f t="shared" ca="1" si="1490"/>
        <v/>
      </c>
    </row>
    <row r="692" spans="1:20" ht="20.25" hidden="1" thickTop="1" thickBot="1">
      <c r="A692" t="str">
        <f ca="1">IF(B692="","",INDIRECT("減額一覧!B"&amp;$P692))</f>
        <v/>
      </c>
      <c r="B692" s="61" t="str">
        <f t="shared" ref="B692" ca="1" si="1612">IF(INDIRECT("減額一覧!BD"&amp;P692)=1,INDIRECT("減額一覧!AQ"&amp;P692),"")</f>
        <v/>
      </c>
      <c r="C692" s="45" t="str">
        <f ca="1">IF(B692="","",INDIRECT("減額一覧!C"&amp;$P692))</f>
        <v/>
      </c>
      <c r="D692" s="79" t="str">
        <f ca="1">IF($B692="","",INDIRECT("減額一覧!G"&amp;$P692))</f>
        <v/>
      </c>
      <c r="E692" s="19" t="str">
        <f ca="1">IF(B692="","",INDIRECT("減額一覧!H"&amp;P692))</f>
        <v/>
      </c>
      <c r="F692" s="19" t="str">
        <f ca="1">IF($B692="","",INDIRECT("減額一覧!AX"&amp;P692))</f>
        <v/>
      </c>
      <c r="G692" s="20" t="str">
        <f ca="1">IF($B692="","",INDIRECT("減額一覧!AY"&amp;P692))</f>
        <v/>
      </c>
      <c r="H692" s="20" t="str">
        <f ca="1">IF($B692="","",INDIRECT("減額一覧!AZ"&amp;P692))</f>
        <v/>
      </c>
      <c r="I692" s="32" t="str">
        <f ca="1">IF(B692="","",IF(INDIRECT("減額一覧!BO"&amp;P692)=0.08,0.08,0.1))</f>
        <v/>
      </c>
      <c r="J692" s="52"/>
      <c r="K692" s="95" t="str">
        <f t="shared" ca="1" si="1184"/>
        <v/>
      </c>
      <c r="L692" s="58" t="str">
        <f t="shared" ca="1" si="1146"/>
        <v/>
      </c>
      <c r="N692" s="113" t="str">
        <f t="shared" ca="1" si="1605"/>
        <v/>
      </c>
      <c r="O692" s="114" t="str">
        <f t="shared" ref="O692" ca="1" si="1613">IF(B692="","",IF(INDIRECT("減額一覧!BO"&amp;P692)=0.08,0.08,0.1))</f>
        <v/>
      </c>
      <c r="P692" s="38">
        <v>116</v>
      </c>
      <c r="Q692" s="38" t="str">
        <f t="shared" ca="1" si="1607"/>
        <v/>
      </c>
      <c r="R692" s="38" t="str">
        <f t="shared" ca="1" si="1607"/>
        <v/>
      </c>
      <c r="S692" s="66" t="str">
        <f t="shared" ca="1" si="1148"/>
        <v/>
      </c>
      <c r="T692" s="105" t="str">
        <f t="shared" ca="1" si="1490"/>
        <v/>
      </c>
    </row>
    <row r="693" spans="1:20" ht="20.25" hidden="1" thickTop="1" thickBot="1">
      <c r="B693" s="64"/>
      <c r="C693" s="41" t="str">
        <f>IF(B693="","",減額一覧!C389)</f>
        <v/>
      </c>
      <c r="D693" s="43"/>
      <c r="E693" s="21"/>
      <c r="F693" s="22" t="s">
        <v>69</v>
      </c>
      <c r="G693" s="23">
        <f t="shared" ref="G693:H693" si="1614">SUBTOTAL(9,G689:G692)</f>
        <v>0</v>
      </c>
      <c r="H693" s="23">
        <f t="shared" si="1614"/>
        <v>0</v>
      </c>
      <c r="I693" s="30"/>
      <c r="J693" s="53"/>
      <c r="K693" s="96" t="str">
        <f t="shared" si="1184"/>
        <v/>
      </c>
      <c r="L693" s="59" t="str">
        <f t="shared" si="1146"/>
        <v/>
      </c>
      <c r="N693" s="108" t="str">
        <f t="shared" ref="N693" si="1615">IF(AND(G693=0,H693=0),"","小計")</f>
        <v/>
      </c>
      <c r="O693" s="108" t="str">
        <f t="shared" ref="O693" si="1616">IF(AND(G693=0,H693=0),"","小計")</f>
        <v/>
      </c>
      <c r="P693" s="38"/>
      <c r="Q693" s="38"/>
      <c r="R693" s="38"/>
      <c r="S693" s="66" t="str">
        <f t="shared" si="1148"/>
        <v/>
      </c>
      <c r="T693" s="105" t="str">
        <f t="shared" si="1490"/>
        <v/>
      </c>
    </row>
    <row r="694" spans="1:20" ht="20.25" hidden="1" thickTop="1" thickBot="1">
      <c r="A694" t="str">
        <f ca="1">IF(B694="","",INDIRECT("減額一覧!B"&amp;$P694))</f>
        <v/>
      </c>
      <c r="B694" s="61" t="str">
        <f t="shared" ref="B694" ca="1" si="1617">IF(INDIRECT("減額一覧!BA"&amp;P694)=1,INDIRECT("減額一覧!M"&amp;P694),"")</f>
        <v/>
      </c>
      <c r="C694" s="36" t="str">
        <f ca="1">IF(B694="","",INDIRECT("減額一覧!C"&amp;$P694))</f>
        <v/>
      </c>
      <c r="D694" s="78" t="str">
        <f ca="1">IF($B694="","",INDIRECT("減額一覧!G"&amp;$P694))</f>
        <v/>
      </c>
      <c r="E694" s="19" t="str">
        <f ca="1">IF(B694="","",INDIRECT("減額一覧!H"&amp;P694))</f>
        <v/>
      </c>
      <c r="F694" s="19" t="str">
        <f ca="1">IF($B694="","",INDIRECT("減額一覧!T"&amp;P694))</f>
        <v/>
      </c>
      <c r="G694" s="20" t="str">
        <f ca="1">IF($B694="","",INDIRECT("減額一覧!U"&amp;P694))</f>
        <v/>
      </c>
      <c r="H694" s="20" t="str">
        <f ca="1">IF($B694="","",INDIRECT("減額一覧!V"&amp;P694))</f>
        <v/>
      </c>
      <c r="I694" s="32" t="str">
        <f ca="1">IF(B694="","",IF(INDIRECT("減額一覧!BL"&amp;P694)=0.08,0.08,0.1))</f>
        <v/>
      </c>
      <c r="J694" s="51"/>
      <c r="K694" s="94" t="str">
        <f t="shared" ca="1" si="1184"/>
        <v/>
      </c>
      <c r="L694" s="56" t="str">
        <f t="shared" ca="1" si="1146"/>
        <v/>
      </c>
      <c r="N694" s="113" t="str">
        <f t="shared" ref="N694:N697" ca="1" si="1618">IF(A694="","",IF(A694&gt;3000,"月ヶ瀬",IF(A694&gt;=2000,"都祁","市内")))</f>
        <v/>
      </c>
      <c r="O694" s="114" t="str">
        <f t="shared" ref="O694" ca="1" si="1619">IF(B694="","",IF(INDIRECT("減額一覧!BL"&amp;P694)=0.08,0.08,0.1))</f>
        <v/>
      </c>
      <c r="P694" s="38">
        <v>117</v>
      </c>
      <c r="Q694" s="38" t="str">
        <f t="shared" ref="Q694:R697" ca="1" si="1620">IF(G694="","",IF(G694&gt;0,1,""))</f>
        <v/>
      </c>
      <c r="R694" s="38" t="str">
        <f t="shared" ca="1" si="1620"/>
        <v/>
      </c>
      <c r="S694" s="66" t="str">
        <f t="shared" ca="1" si="1148"/>
        <v/>
      </c>
      <c r="T694" s="105" t="str">
        <f t="shared" ca="1" si="1490"/>
        <v/>
      </c>
    </row>
    <row r="695" spans="1:20" ht="20.25" hidden="1" thickTop="1" thickBot="1">
      <c r="A695" t="str">
        <f ca="1">IF(B695="","",INDIRECT("減額一覧!B"&amp;$P695))</f>
        <v/>
      </c>
      <c r="B695" s="61" t="str">
        <f t="shared" ref="B695" ca="1" si="1621">IF(INDIRECT("減額一覧!BB"&amp;P695)=1,INDIRECT("減額一覧!W"&amp;P695),"")</f>
        <v/>
      </c>
      <c r="C695" s="44" t="str">
        <f ca="1">IF(B695="","",INDIRECT("減額一覧!C"&amp;$P695))</f>
        <v/>
      </c>
      <c r="D695" s="79" t="str">
        <f ca="1">IF($B695="","",INDIRECT("減額一覧!G"&amp;$P695))</f>
        <v/>
      </c>
      <c r="E695" s="19" t="str">
        <f ca="1">IF(B695="","",INDIRECT("減額一覧!H"&amp;P695))</f>
        <v/>
      </c>
      <c r="F695" s="19" t="str">
        <f ca="1">IF($B695="","",INDIRECT("減額一覧!AD"&amp;P695))</f>
        <v/>
      </c>
      <c r="G695" s="20" t="str">
        <f ca="1">IF($B695="","",INDIRECT("減額一覧!AE"&amp;P695))</f>
        <v/>
      </c>
      <c r="H695" s="20" t="str">
        <f ca="1">IF($B695="","",INDIRECT("減額一覧!AF"&amp;P695))</f>
        <v/>
      </c>
      <c r="I695" s="32" t="str">
        <f ca="1">IF(B695="","",IF(INDIRECT("減額一覧!BM"&amp;P695)=0.08,0.08,0.1))</f>
        <v/>
      </c>
      <c r="J695" s="52"/>
      <c r="K695" s="95" t="str">
        <f t="shared" ca="1" si="1184"/>
        <v/>
      </c>
      <c r="L695" s="58" t="str">
        <f t="shared" ca="1" si="1146"/>
        <v/>
      </c>
      <c r="N695" s="113" t="str">
        <f t="shared" ca="1" si="1618"/>
        <v/>
      </c>
      <c r="O695" s="114" t="str">
        <f t="shared" ref="O695" ca="1" si="1622">IF(B695="","",IF(INDIRECT("減額一覧!BM"&amp;P695)=0.08,0.08,0.1))</f>
        <v/>
      </c>
      <c r="P695" s="38">
        <v>117</v>
      </c>
      <c r="Q695" s="38" t="str">
        <f t="shared" ca="1" si="1620"/>
        <v/>
      </c>
      <c r="R695" s="38" t="str">
        <f t="shared" ca="1" si="1620"/>
        <v/>
      </c>
      <c r="S695" s="66" t="str">
        <f t="shared" ca="1" si="1148"/>
        <v/>
      </c>
      <c r="T695" s="105" t="str">
        <f t="shared" ca="1" si="1490"/>
        <v/>
      </c>
    </row>
    <row r="696" spans="1:20" ht="20.25" hidden="1" thickTop="1" thickBot="1">
      <c r="A696" t="str">
        <f ca="1">IF(B696="","",INDIRECT("減額一覧!B"&amp;$P696))</f>
        <v/>
      </c>
      <c r="B696" s="61" t="str">
        <f t="shared" ref="B696" ca="1" si="1623">IF(INDIRECT("減額一覧!BC"&amp;P696)=1,INDIRECT("減額一覧!AG"&amp;P696),"")</f>
        <v/>
      </c>
      <c r="C696" s="36" t="str">
        <f ca="1">IF(B696="","",INDIRECT("減額一覧!C"&amp;$P696))</f>
        <v/>
      </c>
      <c r="D696" s="80" t="str">
        <f ca="1">IF($B696="","",INDIRECT("減額一覧!G"&amp;$P696))</f>
        <v/>
      </c>
      <c r="E696" s="19" t="str">
        <f ca="1">IF(B696="","",INDIRECT("減額一覧!H"&amp;P696))</f>
        <v/>
      </c>
      <c r="F696" s="19" t="str">
        <f ca="1">IF($B696="","",INDIRECT("減額一覧!AN"&amp;P696))</f>
        <v/>
      </c>
      <c r="G696" s="20" t="str">
        <f ca="1">IF($B696="","",INDIRECT("減額一覧!AO"&amp;P696))</f>
        <v/>
      </c>
      <c r="H696" s="20" t="str">
        <f ca="1">IF($B696="","",INDIRECT("減額一覧!AP"&amp;P696))</f>
        <v/>
      </c>
      <c r="I696" s="32" t="str">
        <f ca="1">IF(B696="","",IF(INDIRECT("減額一覧!BN"&amp;P696)=0.08,0.08,0.1))</f>
        <v/>
      </c>
      <c r="J696" s="52"/>
      <c r="K696" s="95" t="str">
        <f t="shared" ca="1" si="1184"/>
        <v/>
      </c>
      <c r="L696" s="58" t="str">
        <f t="shared" ca="1" si="1146"/>
        <v/>
      </c>
      <c r="N696" s="113" t="str">
        <f t="shared" ca="1" si="1618"/>
        <v/>
      </c>
      <c r="O696" s="114" t="str">
        <f t="shared" ref="O696" ca="1" si="1624">IF(B696="","",IF(INDIRECT("減額一覧!BN"&amp;P696)=0.08,0.08,0.1))</f>
        <v/>
      </c>
      <c r="P696" s="38">
        <v>117</v>
      </c>
      <c r="Q696" s="38" t="str">
        <f t="shared" ca="1" si="1620"/>
        <v/>
      </c>
      <c r="R696" s="38" t="str">
        <f t="shared" ca="1" si="1620"/>
        <v/>
      </c>
      <c r="S696" s="66" t="str">
        <f t="shared" ca="1" si="1148"/>
        <v/>
      </c>
      <c r="T696" s="105" t="str">
        <f t="shared" ca="1" si="1490"/>
        <v/>
      </c>
    </row>
    <row r="697" spans="1:20" ht="20.25" hidden="1" thickTop="1" thickBot="1">
      <c r="A697" t="str">
        <f ca="1">IF(B697="","",INDIRECT("減額一覧!B"&amp;$P697))</f>
        <v/>
      </c>
      <c r="B697" s="61" t="str">
        <f t="shared" ref="B697" ca="1" si="1625">IF(INDIRECT("減額一覧!BD"&amp;P697)=1,INDIRECT("減額一覧!AQ"&amp;P697),"")</f>
        <v/>
      </c>
      <c r="C697" s="45" t="str">
        <f ca="1">IF(B697="","",INDIRECT("減額一覧!C"&amp;$P697))</f>
        <v/>
      </c>
      <c r="D697" s="79" t="str">
        <f ca="1">IF($B697="","",INDIRECT("減額一覧!G"&amp;$P697))</f>
        <v/>
      </c>
      <c r="E697" s="19" t="str">
        <f ca="1">IF(B697="","",INDIRECT("減額一覧!H"&amp;P697))</f>
        <v/>
      </c>
      <c r="F697" s="19" t="str">
        <f ca="1">IF($B697="","",INDIRECT("減額一覧!AX"&amp;P697))</f>
        <v/>
      </c>
      <c r="G697" s="20" t="str">
        <f ca="1">IF($B697="","",INDIRECT("減額一覧!AY"&amp;P697))</f>
        <v/>
      </c>
      <c r="H697" s="20" t="str">
        <f ca="1">IF($B697="","",INDIRECT("減額一覧!AZ"&amp;P697))</f>
        <v/>
      </c>
      <c r="I697" s="32" t="str">
        <f ca="1">IF(B697="","",IF(INDIRECT("減額一覧!BO"&amp;P697)=0.08,0.08,0.1))</f>
        <v/>
      </c>
      <c r="J697" s="52"/>
      <c r="K697" s="95" t="str">
        <f t="shared" ca="1" si="1184"/>
        <v/>
      </c>
      <c r="L697" s="58" t="str">
        <f t="shared" ca="1" si="1146"/>
        <v/>
      </c>
      <c r="N697" s="113" t="str">
        <f t="shared" ca="1" si="1618"/>
        <v/>
      </c>
      <c r="O697" s="114" t="str">
        <f t="shared" ref="O697" ca="1" si="1626">IF(B697="","",IF(INDIRECT("減額一覧!BO"&amp;P697)=0.08,0.08,0.1))</f>
        <v/>
      </c>
      <c r="P697" s="38">
        <v>117</v>
      </c>
      <c r="Q697" s="38" t="str">
        <f t="shared" ca="1" si="1620"/>
        <v/>
      </c>
      <c r="R697" s="38" t="str">
        <f t="shared" ca="1" si="1620"/>
        <v/>
      </c>
      <c r="S697" s="66" t="str">
        <f t="shared" ca="1" si="1148"/>
        <v/>
      </c>
      <c r="T697" s="105" t="str">
        <f t="shared" ca="1" si="1490"/>
        <v/>
      </c>
    </row>
    <row r="698" spans="1:20" ht="20.25" hidden="1" thickTop="1" thickBot="1">
      <c r="A698" t="str">
        <f t="shared" ref="A698" ca="1" si="1627">IF(B698="","",INDIRECT("減額一覧!B"&amp;$P698))</f>
        <v/>
      </c>
      <c r="B698" s="64"/>
      <c r="C698" s="41" t="str">
        <f>IF(B698="","",減額一覧!C394)</f>
        <v/>
      </c>
      <c r="D698" s="43"/>
      <c r="E698" s="21"/>
      <c r="F698" s="22" t="s">
        <v>69</v>
      </c>
      <c r="G698" s="23">
        <f t="shared" ref="G698:H698" si="1628">SUBTOTAL(9,G694:G697)</f>
        <v>0</v>
      </c>
      <c r="H698" s="23">
        <f t="shared" si="1628"/>
        <v>0</v>
      </c>
      <c r="I698" s="30"/>
      <c r="J698" s="53"/>
      <c r="K698" s="96" t="str">
        <f t="shared" ca="1" si="1184"/>
        <v/>
      </c>
      <c r="L698" s="59" t="str">
        <f t="shared" si="1146"/>
        <v/>
      </c>
      <c r="N698" s="108" t="str">
        <f t="shared" ref="N698" si="1629">IF(AND(G698=0,H698=0),"","小計")</f>
        <v/>
      </c>
      <c r="O698" s="108" t="str">
        <f t="shared" ref="O698" si="1630">IF(AND(G698=0,H698=0),"","小計")</f>
        <v/>
      </c>
      <c r="P698" s="38"/>
      <c r="Q698" s="38"/>
      <c r="R698" s="38"/>
      <c r="S698" s="66" t="str">
        <f t="shared" si="1148"/>
        <v/>
      </c>
      <c r="T698" s="105" t="str">
        <f t="shared" si="1490"/>
        <v/>
      </c>
    </row>
    <row r="699" spans="1:20" ht="20.25" hidden="1" thickTop="1" thickBot="1">
      <c r="A699" t="str">
        <f ca="1">IF(B699="","",INDIRECT("減額一覧!B"&amp;$P699))</f>
        <v/>
      </c>
      <c r="B699" s="61" t="str">
        <f t="shared" ref="B699" ca="1" si="1631">IF(INDIRECT("減額一覧!BA"&amp;P699)=1,INDIRECT("減額一覧!M"&amp;P699),"")</f>
        <v/>
      </c>
      <c r="C699" s="36" t="str">
        <f ca="1">IF(B699="","",INDIRECT("減額一覧!C"&amp;$P699))</f>
        <v/>
      </c>
      <c r="D699" s="78" t="str">
        <f ca="1">IF($B699="","",INDIRECT("減額一覧!G"&amp;$P699))</f>
        <v/>
      </c>
      <c r="E699" s="19" t="str">
        <f ca="1">IF(B699="","",INDIRECT("減額一覧!H"&amp;P699))</f>
        <v/>
      </c>
      <c r="F699" s="19" t="str">
        <f ca="1">IF($B699="","",INDIRECT("減額一覧!T"&amp;P699))</f>
        <v/>
      </c>
      <c r="G699" s="20" t="str">
        <f ca="1">IF($B699="","",INDIRECT("減額一覧!U"&amp;P699))</f>
        <v/>
      </c>
      <c r="H699" s="20" t="str">
        <f ca="1">IF($B699="","",INDIRECT("減額一覧!V"&amp;P699))</f>
        <v/>
      </c>
      <c r="I699" s="32" t="str">
        <f ca="1">IF(B699="","",IF(INDIRECT("減額一覧!BL"&amp;P699)=0.08,0.08,0.1))</f>
        <v/>
      </c>
      <c r="J699" s="51"/>
      <c r="K699" s="94" t="str">
        <f t="shared" ca="1" si="1184"/>
        <v/>
      </c>
      <c r="L699" s="56" t="str">
        <f t="shared" ca="1" si="1146"/>
        <v/>
      </c>
      <c r="N699" s="113" t="str">
        <f t="shared" ref="N699:N702" ca="1" si="1632">IF(A699="","",IF(A699&gt;3000,"月ヶ瀬",IF(A699&gt;=2000,"都祁","市内")))</f>
        <v/>
      </c>
      <c r="O699" s="114" t="str">
        <f t="shared" ref="O699" ca="1" si="1633">IF(B699="","",IF(INDIRECT("減額一覧!BL"&amp;P699)=0.08,0.08,0.1))</f>
        <v/>
      </c>
      <c r="P699" s="38">
        <v>114</v>
      </c>
      <c r="Q699" s="38" t="str">
        <f t="shared" ref="Q699:R702" ca="1" si="1634">IF(G699="","",IF(G699&gt;0,1,""))</f>
        <v/>
      </c>
      <c r="R699" s="38" t="str">
        <f t="shared" ca="1" si="1634"/>
        <v/>
      </c>
      <c r="S699" s="66" t="str">
        <f t="shared" ca="1" si="1148"/>
        <v/>
      </c>
      <c r="T699" s="105" t="str">
        <f t="shared" ca="1" si="1490"/>
        <v/>
      </c>
    </row>
    <row r="700" spans="1:20" ht="20.25" hidden="1" thickTop="1" thickBot="1">
      <c r="A700" t="str">
        <f ca="1">IF(B700="","",INDIRECT("減額一覧!B"&amp;$P700))</f>
        <v/>
      </c>
      <c r="B700" s="61" t="str">
        <f t="shared" ref="B700" ca="1" si="1635">IF(INDIRECT("減額一覧!BB"&amp;P700)=1,INDIRECT("減額一覧!W"&amp;P700),"")</f>
        <v/>
      </c>
      <c r="C700" s="44" t="str">
        <f ca="1">IF(B700="","",INDIRECT("減額一覧!C"&amp;$P700))</f>
        <v/>
      </c>
      <c r="D700" s="79" t="str">
        <f ca="1">IF($B700="","",INDIRECT("減額一覧!G"&amp;$P700))</f>
        <v/>
      </c>
      <c r="E700" s="19" t="str">
        <f ca="1">IF(B700="","",INDIRECT("減額一覧!H"&amp;P700))</f>
        <v/>
      </c>
      <c r="F700" s="19" t="str">
        <f ca="1">IF($B700="","",INDIRECT("減額一覧!AD"&amp;P700))</f>
        <v/>
      </c>
      <c r="G700" s="20" t="str">
        <f ca="1">IF($B700="","",INDIRECT("減額一覧!AE"&amp;P700))</f>
        <v/>
      </c>
      <c r="H700" s="20" t="str">
        <f ca="1">IF($B700="","",INDIRECT("減額一覧!AF"&amp;P700))</f>
        <v/>
      </c>
      <c r="I700" s="32" t="str">
        <f ca="1">IF(B700="","",IF(INDIRECT("減額一覧!BM"&amp;P700)=0.08,0.08,0.1))</f>
        <v/>
      </c>
      <c r="J700" s="52"/>
      <c r="K700" s="95" t="str">
        <f t="shared" ca="1" si="1184"/>
        <v/>
      </c>
      <c r="L700" s="58" t="str">
        <f t="shared" ca="1" si="1146"/>
        <v/>
      </c>
      <c r="N700" s="113" t="str">
        <f t="shared" ca="1" si="1632"/>
        <v/>
      </c>
      <c r="O700" s="114" t="str">
        <f t="shared" ref="O700" ca="1" si="1636">IF(B700="","",IF(INDIRECT("減額一覧!BM"&amp;P700)=0.08,0.08,0.1))</f>
        <v/>
      </c>
      <c r="P700" s="38">
        <v>114</v>
      </c>
      <c r="Q700" s="38" t="str">
        <f t="shared" ca="1" si="1634"/>
        <v/>
      </c>
      <c r="R700" s="38" t="str">
        <f t="shared" ca="1" si="1634"/>
        <v/>
      </c>
      <c r="S700" s="66" t="str">
        <f t="shared" ca="1" si="1148"/>
        <v/>
      </c>
      <c r="T700" s="105" t="str">
        <f t="shared" ca="1" si="1490"/>
        <v/>
      </c>
    </row>
    <row r="701" spans="1:20" ht="20.25" hidden="1" thickTop="1" thickBot="1">
      <c r="A701" t="str">
        <f ca="1">IF(B701="","",INDIRECT("減額一覧!B"&amp;$P701))</f>
        <v/>
      </c>
      <c r="B701" s="61" t="str">
        <f t="shared" ref="B701" ca="1" si="1637">IF(INDIRECT("減額一覧!BC"&amp;P701)=1,INDIRECT("減額一覧!AG"&amp;P701),"")</f>
        <v/>
      </c>
      <c r="C701" s="36" t="str">
        <f ca="1">IF(B701="","",INDIRECT("減額一覧!C"&amp;$P701))</f>
        <v/>
      </c>
      <c r="D701" s="80" t="str">
        <f ca="1">IF($B701="","",INDIRECT("減額一覧!G"&amp;$P701))</f>
        <v/>
      </c>
      <c r="E701" s="19" t="str">
        <f ca="1">IF(B701="","",INDIRECT("減額一覧!H"&amp;P701))</f>
        <v/>
      </c>
      <c r="F701" s="19" t="str">
        <f ca="1">IF($B701="","",INDIRECT("減額一覧!AN"&amp;P701))</f>
        <v/>
      </c>
      <c r="G701" s="20" t="str">
        <f ca="1">IF($B701="","",INDIRECT("減額一覧!AO"&amp;P701))</f>
        <v/>
      </c>
      <c r="H701" s="20" t="str">
        <f ca="1">IF($B701="","",INDIRECT("減額一覧!AP"&amp;P701))</f>
        <v/>
      </c>
      <c r="I701" s="32" t="str">
        <f ca="1">IF(B701="","",IF(INDIRECT("減額一覧!BN"&amp;P701)=0.08,0.08,0.1))</f>
        <v/>
      </c>
      <c r="J701" s="52"/>
      <c r="K701" s="95" t="str">
        <f t="shared" ca="1" si="1184"/>
        <v/>
      </c>
      <c r="L701" s="58" t="str">
        <f t="shared" ca="1" si="1146"/>
        <v/>
      </c>
      <c r="N701" s="113" t="str">
        <f t="shared" ca="1" si="1632"/>
        <v/>
      </c>
      <c r="O701" s="114" t="str">
        <f t="shared" ref="O701" ca="1" si="1638">IF(B701="","",IF(INDIRECT("減額一覧!BN"&amp;P701)=0.08,0.08,0.1))</f>
        <v/>
      </c>
      <c r="P701" s="38">
        <v>114</v>
      </c>
      <c r="Q701" s="38" t="str">
        <f t="shared" ca="1" si="1634"/>
        <v/>
      </c>
      <c r="R701" s="38" t="str">
        <f t="shared" ca="1" si="1634"/>
        <v/>
      </c>
      <c r="S701" s="66" t="str">
        <f t="shared" ca="1" si="1148"/>
        <v/>
      </c>
      <c r="T701" s="105" t="str">
        <f t="shared" ca="1" si="1490"/>
        <v/>
      </c>
    </row>
    <row r="702" spans="1:20" ht="20.25" hidden="1" thickTop="1" thickBot="1">
      <c r="A702" t="str">
        <f ca="1">IF(B702="","",INDIRECT("減額一覧!B"&amp;$P702))</f>
        <v/>
      </c>
      <c r="B702" s="61" t="str">
        <f t="shared" ref="B702" ca="1" si="1639">IF(INDIRECT("減額一覧!BD"&amp;P702)=1,INDIRECT("減額一覧!AQ"&amp;P702),"")</f>
        <v/>
      </c>
      <c r="C702" s="45" t="str">
        <f ca="1">IF(B702="","",INDIRECT("減額一覧!C"&amp;$P702))</f>
        <v/>
      </c>
      <c r="D702" s="79" t="str">
        <f ca="1">IF($B702="","",INDIRECT("減額一覧!G"&amp;$P702))</f>
        <v/>
      </c>
      <c r="E702" s="19" t="str">
        <f ca="1">IF(B702="","",INDIRECT("減額一覧!H"&amp;P702))</f>
        <v/>
      </c>
      <c r="F702" s="19" t="str">
        <f ca="1">IF($B702="","",INDIRECT("減額一覧!AX"&amp;P702))</f>
        <v/>
      </c>
      <c r="G702" s="20" t="str">
        <f ca="1">IF($B702="","",INDIRECT("減額一覧!AY"&amp;P702))</f>
        <v/>
      </c>
      <c r="H702" s="20" t="str">
        <f ca="1">IF($B702="","",INDIRECT("減額一覧!AZ"&amp;P702))</f>
        <v/>
      </c>
      <c r="I702" s="32" t="str">
        <f ca="1">IF(B702="","",IF(INDIRECT("減額一覧!BO"&amp;P702)=0.08,0.08,0.1))</f>
        <v/>
      </c>
      <c r="J702" s="52"/>
      <c r="K702" s="95" t="str">
        <f t="shared" ca="1" si="1184"/>
        <v/>
      </c>
      <c r="L702" s="58" t="str">
        <f t="shared" ca="1" si="1146"/>
        <v/>
      </c>
      <c r="N702" s="113" t="str">
        <f t="shared" ca="1" si="1632"/>
        <v/>
      </c>
      <c r="O702" s="114" t="str">
        <f t="shared" ref="O702" ca="1" si="1640">IF(B702="","",IF(INDIRECT("減額一覧!BO"&amp;P702)=0.08,0.08,0.1))</f>
        <v/>
      </c>
      <c r="P702" s="38">
        <v>114</v>
      </c>
      <c r="Q702" s="38" t="str">
        <f t="shared" ca="1" si="1634"/>
        <v/>
      </c>
      <c r="R702" s="38" t="str">
        <f t="shared" ca="1" si="1634"/>
        <v/>
      </c>
      <c r="S702" s="66" t="str">
        <f t="shared" ca="1" si="1148"/>
        <v/>
      </c>
      <c r="T702" s="105" t="str">
        <f t="shared" ca="1" si="1490"/>
        <v/>
      </c>
    </row>
    <row r="703" spans="1:20" ht="20.25" hidden="1" thickTop="1" thickBot="1">
      <c r="B703" s="64"/>
      <c r="C703" s="41" t="str">
        <f>IF(B703="","",減額一覧!C399)</f>
        <v/>
      </c>
      <c r="D703" s="43"/>
      <c r="E703" s="21"/>
      <c r="F703" s="22" t="s">
        <v>69</v>
      </c>
      <c r="G703" s="23">
        <f t="shared" ref="G703:H703" si="1641">SUBTOTAL(9,G699:G702)</f>
        <v>0</v>
      </c>
      <c r="H703" s="23">
        <f t="shared" si="1641"/>
        <v>0</v>
      </c>
      <c r="I703" s="30"/>
      <c r="J703" s="53"/>
      <c r="K703" s="96" t="str">
        <f t="shared" si="1184"/>
        <v/>
      </c>
      <c r="L703" s="59" t="str">
        <f t="shared" si="1146"/>
        <v/>
      </c>
      <c r="N703" s="108" t="str">
        <f t="shared" ref="N703" si="1642">IF(AND(G703=0,H703=0),"","小計")</f>
        <v/>
      </c>
      <c r="O703" s="108" t="str">
        <f t="shared" ref="O703" si="1643">IF(AND(G703=0,H703=0),"","小計")</f>
        <v/>
      </c>
      <c r="P703" s="38"/>
      <c r="Q703" s="38"/>
      <c r="R703" s="38"/>
      <c r="S703" s="66" t="str">
        <f t="shared" si="1148"/>
        <v/>
      </c>
      <c r="T703" s="105" t="str">
        <f t="shared" si="1490"/>
        <v/>
      </c>
    </row>
    <row r="704" spans="1:20" ht="20.25" hidden="1" thickTop="1" thickBot="1">
      <c r="A704" t="str">
        <f ca="1">IF(B704="","",INDIRECT("減額一覧!B"&amp;$P704))</f>
        <v/>
      </c>
      <c r="B704" s="61" t="str">
        <f t="shared" ref="B704" ca="1" si="1644">IF(INDIRECT("減額一覧!BA"&amp;P704)=1,INDIRECT("減額一覧!M"&amp;P704),"")</f>
        <v/>
      </c>
      <c r="C704" s="36" t="str">
        <f ca="1">IF(B704="","",INDIRECT("減額一覧!C"&amp;$P704))</f>
        <v/>
      </c>
      <c r="D704" s="78" t="str">
        <f ca="1">IF($B704="","",INDIRECT("減額一覧!G"&amp;$P704))</f>
        <v/>
      </c>
      <c r="E704" s="19" t="str">
        <f ca="1">IF(B704="","",INDIRECT("減額一覧!H"&amp;P704))</f>
        <v/>
      </c>
      <c r="F704" s="19" t="str">
        <f ca="1">IF($B704="","",INDIRECT("減額一覧!T"&amp;P704))</f>
        <v/>
      </c>
      <c r="G704" s="20" t="str">
        <f ca="1">IF($B704="","",INDIRECT("減額一覧!U"&amp;P704))</f>
        <v/>
      </c>
      <c r="H704" s="20" t="str">
        <f ca="1">IF($B704="","",INDIRECT("減額一覧!V"&amp;P704))</f>
        <v/>
      </c>
      <c r="I704" s="32" t="str">
        <f ca="1">IF(B704="","",IF(INDIRECT("減額一覧!BL"&amp;P704)=0.08,0.08,0.1))</f>
        <v/>
      </c>
      <c r="J704" s="51"/>
      <c r="K704" s="94" t="str">
        <f t="shared" ca="1" si="1184"/>
        <v/>
      </c>
      <c r="L704" s="56" t="str">
        <f t="shared" ca="1" si="1146"/>
        <v/>
      </c>
      <c r="N704" s="113" t="str">
        <f t="shared" ref="N704:N707" ca="1" si="1645">IF(A704="","",IF(A704&gt;3000,"月ヶ瀬",IF(A704&gt;=2000,"都祁","市内")))</f>
        <v/>
      </c>
      <c r="O704" s="114" t="str">
        <f t="shared" ref="O704" ca="1" si="1646">IF(B704="","",IF(INDIRECT("減額一覧!BL"&amp;P704)=0.08,0.08,0.1))</f>
        <v/>
      </c>
      <c r="P704" s="38">
        <v>115</v>
      </c>
      <c r="Q704" s="38" t="str">
        <f t="shared" ref="Q704:R707" ca="1" si="1647">IF(G704="","",IF(G704&gt;0,1,""))</f>
        <v/>
      </c>
      <c r="R704" s="38" t="str">
        <f t="shared" ca="1" si="1647"/>
        <v/>
      </c>
      <c r="S704" s="66" t="str">
        <f t="shared" ca="1" si="1148"/>
        <v/>
      </c>
      <c r="T704" s="105" t="str">
        <f t="shared" ca="1" si="1490"/>
        <v/>
      </c>
    </row>
    <row r="705" spans="1:20" ht="20.25" hidden="1" thickTop="1" thickBot="1">
      <c r="A705" t="str">
        <f ca="1">IF(B705="","",INDIRECT("減額一覧!B"&amp;$P705))</f>
        <v/>
      </c>
      <c r="B705" s="61" t="str">
        <f t="shared" ref="B705" ca="1" si="1648">IF(INDIRECT("減額一覧!BB"&amp;P705)=1,INDIRECT("減額一覧!W"&amp;P705),"")</f>
        <v/>
      </c>
      <c r="C705" s="44" t="str">
        <f ca="1">IF(B705="","",INDIRECT("減額一覧!C"&amp;$P705))</f>
        <v/>
      </c>
      <c r="D705" s="79" t="str">
        <f ca="1">IF($B705="","",INDIRECT("減額一覧!G"&amp;$P705))</f>
        <v/>
      </c>
      <c r="E705" s="19" t="str">
        <f ca="1">IF(B705="","",INDIRECT("減額一覧!H"&amp;P705))</f>
        <v/>
      </c>
      <c r="F705" s="19" t="str">
        <f ca="1">IF($B705="","",INDIRECT("減額一覧!AD"&amp;P705))</f>
        <v/>
      </c>
      <c r="G705" s="20" t="str">
        <f ca="1">IF($B705="","",INDIRECT("減額一覧!AE"&amp;P705))</f>
        <v/>
      </c>
      <c r="H705" s="20" t="str">
        <f ca="1">IF($B705="","",INDIRECT("減額一覧!AF"&amp;P705))</f>
        <v/>
      </c>
      <c r="I705" s="32" t="str">
        <f ca="1">IF(B705="","",IF(INDIRECT("減額一覧!BM"&amp;P705)=0.08,0.08,0.1))</f>
        <v/>
      </c>
      <c r="J705" s="52"/>
      <c r="K705" s="95" t="str">
        <f t="shared" ca="1" si="1184"/>
        <v/>
      </c>
      <c r="L705" s="58" t="str">
        <f t="shared" ca="1" si="1146"/>
        <v/>
      </c>
      <c r="N705" s="113" t="str">
        <f t="shared" ca="1" si="1645"/>
        <v/>
      </c>
      <c r="O705" s="114" t="str">
        <f t="shared" ref="O705" ca="1" si="1649">IF(B705="","",IF(INDIRECT("減額一覧!BM"&amp;P705)=0.08,0.08,0.1))</f>
        <v/>
      </c>
      <c r="P705" s="38">
        <v>115</v>
      </c>
      <c r="Q705" s="38" t="str">
        <f t="shared" ca="1" si="1647"/>
        <v/>
      </c>
      <c r="R705" s="38" t="str">
        <f t="shared" ca="1" si="1647"/>
        <v/>
      </c>
      <c r="S705" s="66" t="str">
        <f t="shared" ca="1" si="1148"/>
        <v/>
      </c>
      <c r="T705" s="105" t="str">
        <f t="shared" ca="1" si="1490"/>
        <v/>
      </c>
    </row>
    <row r="706" spans="1:20" ht="20.25" hidden="1" thickTop="1" thickBot="1">
      <c r="A706" t="str">
        <f ca="1">IF(B706="","",INDIRECT("減額一覧!B"&amp;$P706))</f>
        <v/>
      </c>
      <c r="B706" s="61" t="str">
        <f t="shared" ref="B706" ca="1" si="1650">IF(INDIRECT("減額一覧!BC"&amp;P706)=1,INDIRECT("減額一覧!AG"&amp;P706),"")</f>
        <v/>
      </c>
      <c r="C706" s="36" t="str">
        <f ca="1">IF(B706="","",INDIRECT("減額一覧!C"&amp;$P706))</f>
        <v/>
      </c>
      <c r="D706" s="80" t="str">
        <f ca="1">IF($B706="","",INDIRECT("減額一覧!G"&amp;$P706))</f>
        <v/>
      </c>
      <c r="E706" s="19" t="str">
        <f ca="1">IF(B706="","",INDIRECT("減額一覧!H"&amp;P706))</f>
        <v/>
      </c>
      <c r="F706" s="19" t="str">
        <f ca="1">IF($B706="","",INDIRECT("減額一覧!AN"&amp;P706))</f>
        <v/>
      </c>
      <c r="G706" s="20" t="str">
        <f ca="1">IF($B706="","",INDIRECT("減額一覧!AO"&amp;P706))</f>
        <v/>
      </c>
      <c r="H706" s="20" t="str">
        <f ca="1">IF($B706="","",INDIRECT("減額一覧!AP"&amp;P706))</f>
        <v/>
      </c>
      <c r="I706" s="32" t="str">
        <f ca="1">IF(B706="","",IF(INDIRECT("減額一覧!BN"&amp;P706)=0.08,0.08,0.1))</f>
        <v/>
      </c>
      <c r="J706" s="52"/>
      <c r="K706" s="95" t="str">
        <f t="shared" ca="1" si="1184"/>
        <v/>
      </c>
      <c r="L706" s="58" t="str">
        <f t="shared" ca="1" si="1146"/>
        <v/>
      </c>
      <c r="N706" s="113" t="str">
        <f t="shared" ca="1" si="1645"/>
        <v/>
      </c>
      <c r="O706" s="114" t="str">
        <f t="shared" ref="O706" ca="1" si="1651">IF(B706="","",IF(INDIRECT("減額一覧!BN"&amp;P706)=0.08,0.08,0.1))</f>
        <v/>
      </c>
      <c r="P706" s="38">
        <v>115</v>
      </c>
      <c r="Q706" s="38" t="str">
        <f t="shared" ca="1" si="1647"/>
        <v/>
      </c>
      <c r="R706" s="38" t="str">
        <f t="shared" ca="1" si="1647"/>
        <v/>
      </c>
      <c r="S706" s="66" t="str">
        <f t="shared" ca="1" si="1148"/>
        <v/>
      </c>
      <c r="T706" s="105" t="str">
        <f t="shared" ca="1" si="1490"/>
        <v/>
      </c>
    </row>
    <row r="707" spans="1:20" ht="20.25" hidden="1" thickTop="1" thickBot="1">
      <c r="A707" t="str">
        <f ca="1">IF(B707="","",INDIRECT("減額一覧!B"&amp;$P707))</f>
        <v/>
      </c>
      <c r="B707" s="61" t="str">
        <f t="shared" ref="B707" ca="1" si="1652">IF(INDIRECT("減額一覧!BD"&amp;P707)=1,INDIRECT("減額一覧!AQ"&amp;P707),"")</f>
        <v/>
      </c>
      <c r="C707" s="45" t="str">
        <f ca="1">IF(B707="","",INDIRECT("減額一覧!C"&amp;$P707))</f>
        <v/>
      </c>
      <c r="D707" s="79" t="str">
        <f ca="1">IF($B707="","",INDIRECT("減額一覧!G"&amp;$P707))</f>
        <v/>
      </c>
      <c r="E707" s="19" t="str">
        <f ca="1">IF(B707="","",INDIRECT("減額一覧!H"&amp;P707))</f>
        <v/>
      </c>
      <c r="F707" s="19" t="str">
        <f ca="1">IF($B707="","",INDIRECT("減額一覧!AX"&amp;P707))</f>
        <v/>
      </c>
      <c r="G707" s="20" t="str">
        <f ca="1">IF($B707="","",INDIRECT("減額一覧!AY"&amp;P707))</f>
        <v/>
      </c>
      <c r="H707" s="20" t="str">
        <f ca="1">IF($B707="","",INDIRECT("減額一覧!AZ"&amp;P707))</f>
        <v/>
      </c>
      <c r="I707" s="32" t="str">
        <f ca="1">IF(B707="","",IF(INDIRECT("減額一覧!BO"&amp;P707)=0.08,0.08,0.1))</f>
        <v/>
      </c>
      <c r="J707" s="52"/>
      <c r="K707" s="95" t="str">
        <f t="shared" ca="1" si="1184"/>
        <v/>
      </c>
      <c r="L707" s="58" t="str">
        <f t="shared" ca="1" si="1146"/>
        <v/>
      </c>
      <c r="N707" s="113" t="str">
        <f t="shared" ca="1" si="1645"/>
        <v/>
      </c>
      <c r="O707" s="114" t="str">
        <f t="shared" ref="O707" ca="1" si="1653">IF(B707="","",IF(INDIRECT("減額一覧!BO"&amp;P707)=0.08,0.08,0.1))</f>
        <v/>
      </c>
      <c r="P707" s="38">
        <v>115</v>
      </c>
      <c r="Q707" s="38" t="str">
        <f t="shared" ca="1" si="1647"/>
        <v/>
      </c>
      <c r="R707" s="38" t="str">
        <f t="shared" ca="1" si="1647"/>
        <v/>
      </c>
      <c r="S707" s="66" t="str">
        <f t="shared" ca="1" si="1148"/>
        <v/>
      </c>
      <c r="T707" s="105" t="str">
        <f t="shared" ca="1" si="1490"/>
        <v/>
      </c>
    </row>
    <row r="708" spans="1:20" ht="20.25" hidden="1" thickTop="1" thickBot="1">
      <c r="B708" s="64"/>
      <c r="C708" s="41" t="str">
        <f>IF(B708="","",減額一覧!C404)</f>
        <v/>
      </c>
      <c r="D708" s="43"/>
      <c r="E708" s="21"/>
      <c r="F708" s="22" t="s">
        <v>69</v>
      </c>
      <c r="G708" s="23">
        <f t="shared" ref="G708:H708" si="1654">SUBTOTAL(9,G704:G707)</f>
        <v>0</v>
      </c>
      <c r="H708" s="23">
        <f t="shared" si="1654"/>
        <v>0</v>
      </c>
      <c r="I708" s="30"/>
      <c r="J708" s="53"/>
      <c r="K708" s="96" t="str">
        <f t="shared" si="1184"/>
        <v/>
      </c>
      <c r="L708" s="59" t="str">
        <f t="shared" si="1146"/>
        <v/>
      </c>
      <c r="N708" s="108" t="str">
        <f t="shared" ref="N708" si="1655">IF(AND(G708=0,H708=0),"","小計")</f>
        <v/>
      </c>
      <c r="O708" s="108" t="str">
        <f t="shared" ref="O708" si="1656">IF(AND(G708=0,H708=0),"","小計")</f>
        <v/>
      </c>
      <c r="P708" s="38"/>
      <c r="Q708" s="38"/>
      <c r="R708" s="38"/>
      <c r="S708" s="66" t="str">
        <f t="shared" si="1148"/>
        <v/>
      </c>
      <c r="T708" s="105" t="str">
        <f t="shared" si="1490"/>
        <v/>
      </c>
    </row>
    <row r="709" spans="1:20" ht="20.25" hidden="1" thickTop="1" thickBot="1">
      <c r="A709" t="str">
        <f ca="1">IF(B709="","",INDIRECT("減額一覧!B"&amp;$P709))</f>
        <v/>
      </c>
      <c r="B709" s="61" t="str">
        <f t="shared" ref="B709" ca="1" si="1657">IF(INDIRECT("減額一覧!BA"&amp;P709)=1,INDIRECT("減額一覧!M"&amp;P709),"")</f>
        <v/>
      </c>
      <c r="C709" s="36" t="str">
        <f ca="1">IF(B709="","",INDIRECT("減額一覧!C"&amp;$P709))</f>
        <v/>
      </c>
      <c r="D709" s="78" t="str">
        <f ca="1">IF($B709="","",INDIRECT("減額一覧!G"&amp;$P709))</f>
        <v/>
      </c>
      <c r="E709" s="19" t="str">
        <f ca="1">IF(B709="","",INDIRECT("減額一覧!H"&amp;P709))</f>
        <v/>
      </c>
      <c r="F709" s="19" t="str">
        <f ca="1">IF($B709="","",INDIRECT("減額一覧!T"&amp;P709))</f>
        <v/>
      </c>
      <c r="G709" s="20" t="str">
        <f ca="1">IF($B709="","",INDIRECT("減額一覧!U"&amp;P709))</f>
        <v/>
      </c>
      <c r="H709" s="20" t="str">
        <f ca="1">IF($B709="","",INDIRECT("減額一覧!V"&amp;P709))</f>
        <v/>
      </c>
      <c r="I709" s="32" t="str">
        <f ca="1">IF(B709="","",IF(INDIRECT("減額一覧!BL"&amp;P709)=0.08,0.08,0.1))</f>
        <v/>
      </c>
      <c r="J709" s="51"/>
      <c r="K709" s="94" t="str">
        <f t="shared" ca="1" si="1184"/>
        <v/>
      </c>
      <c r="L709" s="56" t="str">
        <f t="shared" ca="1" si="1146"/>
        <v/>
      </c>
      <c r="N709" s="113" t="str">
        <f t="shared" ref="N709:N712" ca="1" si="1658">IF(A709="","",IF(A709&gt;3000,"月ヶ瀬",IF(A709&gt;=2000,"都祁","市内")))</f>
        <v/>
      </c>
      <c r="O709" s="114" t="str">
        <f t="shared" ref="O709" ca="1" si="1659">IF(B709="","",IF(INDIRECT("減額一覧!BL"&amp;P709)=0.08,0.08,0.1))</f>
        <v/>
      </c>
      <c r="P709" s="38">
        <v>116</v>
      </c>
      <c r="Q709" s="38" t="str">
        <f t="shared" ref="Q709:R712" ca="1" si="1660">IF(G709="","",IF(G709&gt;0,1,""))</f>
        <v/>
      </c>
      <c r="R709" s="38" t="str">
        <f t="shared" ca="1" si="1660"/>
        <v/>
      </c>
      <c r="S709" s="66" t="str">
        <f t="shared" ca="1" si="1148"/>
        <v/>
      </c>
      <c r="T709" s="105" t="str">
        <f t="shared" ref="T709:T772" ca="1" si="1661">IF(L709="","",IF(H709=0,"",H709))</f>
        <v/>
      </c>
    </row>
    <row r="710" spans="1:20" ht="20.25" hidden="1" thickTop="1" thickBot="1">
      <c r="A710" t="str">
        <f ca="1">IF(B710="","",INDIRECT("減額一覧!B"&amp;$P710))</f>
        <v/>
      </c>
      <c r="B710" s="61" t="str">
        <f t="shared" ref="B710" ca="1" si="1662">IF(INDIRECT("減額一覧!BB"&amp;P710)=1,INDIRECT("減額一覧!W"&amp;P710),"")</f>
        <v/>
      </c>
      <c r="C710" s="44" t="str">
        <f ca="1">IF(B710="","",INDIRECT("減額一覧!C"&amp;$P710))</f>
        <v/>
      </c>
      <c r="D710" s="79" t="str">
        <f ca="1">IF($B710="","",INDIRECT("減額一覧!G"&amp;$P710))</f>
        <v/>
      </c>
      <c r="E710" s="19" t="str">
        <f ca="1">IF(B710="","",INDIRECT("減額一覧!H"&amp;P710))</f>
        <v/>
      </c>
      <c r="F710" s="19" t="str">
        <f ca="1">IF($B710="","",INDIRECT("減額一覧!AD"&amp;P710))</f>
        <v/>
      </c>
      <c r="G710" s="20" t="str">
        <f ca="1">IF($B710="","",INDIRECT("減額一覧!AE"&amp;P710))</f>
        <v/>
      </c>
      <c r="H710" s="20" t="str">
        <f ca="1">IF($B710="","",INDIRECT("減額一覧!AF"&amp;P710))</f>
        <v/>
      </c>
      <c r="I710" s="32" t="str">
        <f ca="1">IF(B710="","",IF(INDIRECT("減額一覧!BM"&amp;P710)=0.08,0.08,0.1))</f>
        <v/>
      </c>
      <c r="J710" s="52"/>
      <c r="K710" s="95" t="str">
        <f t="shared" ca="1" si="1184"/>
        <v/>
      </c>
      <c r="L710" s="58" t="str">
        <f t="shared" ca="1" si="1146"/>
        <v/>
      </c>
      <c r="N710" s="113" t="str">
        <f t="shared" ca="1" si="1658"/>
        <v/>
      </c>
      <c r="O710" s="114" t="str">
        <f t="shared" ref="O710" ca="1" si="1663">IF(B710="","",IF(INDIRECT("減額一覧!BM"&amp;P710)=0.08,0.08,0.1))</f>
        <v/>
      </c>
      <c r="P710" s="38">
        <v>116</v>
      </c>
      <c r="Q710" s="38" t="str">
        <f t="shared" ca="1" si="1660"/>
        <v/>
      </c>
      <c r="R710" s="38" t="str">
        <f t="shared" ca="1" si="1660"/>
        <v/>
      </c>
      <c r="S710" s="66" t="str">
        <f t="shared" ca="1" si="1148"/>
        <v/>
      </c>
      <c r="T710" s="105" t="str">
        <f t="shared" ca="1" si="1661"/>
        <v/>
      </c>
    </row>
    <row r="711" spans="1:20" ht="20.25" hidden="1" thickTop="1" thickBot="1">
      <c r="A711" t="str">
        <f ca="1">IF(B711="","",INDIRECT("減額一覧!B"&amp;$P711))</f>
        <v/>
      </c>
      <c r="B711" s="61" t="str">
        <f t="shared" ref="B711" ca="1" si="1664">IF(INDIRECT("減額一覧!BC"&amp;P711)=1,INDIRECT("減額一覧!AG"&amp;P711),"")</f>
        <v/>
      </c>
      <c r="C711" s="36" t="str">
        <f ca="1">IF(B711="","",INDIRECT("減額一覧!C"&amp;$P711))</f>
        <v/>
      </c>
      <c r="D711" s="80" t="str">
        <f ca="1">IF($B711="","",INDIRECT("減額一覧!G"&amp;$P711))</f>
        <v/>
      </c>
      <c r="E711" s="19" t="str">
        <f ca="1">IF(B711="","",INDIRECT("減額一覧!H"&amp;P711))</f>
        <v/>
      </c>
      <c r="F711" s="19" t="str">
        <f ca="1">IF($B711="","",INDIRECT("減額一覧!AN"&amp;P711))</f>
        <v/>
      </c>
      <c r="G711" s="20" t="str">
        <f ca="1">IF($B711="","",INDIRECT("減額一覧!AO"&amp;P711))</f>
        <v/>
      </c>
      <c r="H711" s="20" t="str">
        <f ca="1">IF($B711="","",INDIRECT("減額一覧!AP"&amp;P711))</f>
        <v/>
      </c>
      <c r="I711" s="32" t="str">
        <f ca="1">IF(B711="","",IF(INDIRECT("減額一覧!BN"&amp;P711)=0.08,0.08,0.1))</f>
        <v/>
      </c>
      <c r="J711" s="52"/>
      <c r="K711" s="95" t="str">
        <f t="shared" ca="1" si="1184"/>
        <v/>
      </c>
      <c r="L711" s="58" t="str">
        <f t="shared" ca="1" si="1146"/>
        <v/>
      </c>
      <c r="N711" s="113" t="str">
        <f t="shared" ca="1" si="1658"/>
        <v/>
      </c>
      <c r="O711" s="114" t="str">
        <f t="shared" ref="O711" ca="1" si="1665">IF(B711="","",IF(INDIRECT("減額一覧!BN"&amp;P711)=0.08,0.08,0.1))</f>
        <v/>
      </c>
      <c r="P711" s="38">
        <v>116</v>
      </c>
      <c r="Q711" s="38" t="str">
        <f t="shared" ca="1" si="1660"/>
        <v/>
      </c>
      <c r="R711" s="38" t="str">
        <f t="shared" ca="1" si="1660"/>
        <v/>
      </c>
      <c r="S711" s="66" t="str">
        <f t="shared" ca="1" si="1148"/>
        <v/>
      </c>
      <c r="T711" s="105" t="str">
        <f t="shared" ca="1" si="1661"/>
        <v/>
      </c>
    </row>
    <row r="712" spans="1:20" ht="20.25" hidden="1" thickTop="1" thickBot="1">
      <c r="A712" t="str">
        <f ca="1">IF(B712="","",INDIRECT("減額一覧!B"&amp;$P712))</f>
        <v/>
      </c>
      <c r="B712" s="61" t="str">
        <f t="shared" ref="B712" ca="1" si="1666">IF(INDIRECT("減額一覧!BD"&amp;P712)=1,INDIRECT("減額一覧!AQ"&amp;P712),"")</f>
        <v/>
      </c>
      <c r="C712" s="45" t="str">
        <f ca="1">IF(B712="","",INDIRECT("減額一覧!C"&amp;$P712))</f>
        <v/>
      </c>
      <c r="D712" s="79" t="str">
        <f ca="1">IF($B712="","",INDIRECT("減額一覧!G"&amp;$P712))</f>
        <v/>
      </c>
      <c r="E712" s="19" t="str">
        <f ca="1">IF(B712="","",INDIRECT("減額一覧!H"&amp;P712))</f>
        <v/>
      </c>
      <c r="F712" s="19" t="str">
        <f ca="1">IF($B712="","",INDIRECT("減額一覧!AX"&amp;P712))</f>
        <v/>
      </c>
      <c r="G712" s="20" t="str">
        <f ca="1">IF($B712="","",INDIRECT("減額一覧!AY"&amp;P712))</f>
        <v/>
      </c>
      <c r="H712" s="20" t="str">
        <f ca="1">IF($B712="","",INDIRECT("減額一覧!AZ"&amp;P712))</f>
        <v/>
      </c>
      <c r="I712" s="32" t="str">
        <f ca="1">IF(B712="","",IF(INDIRECT("減額一覧!BO"&amp;P712)=0.08,0.08,0.1))</f>
        <v/>
      </c>
      <c r="J712" s="52"/>
      <c r="K712" s="95" t="str">
        <f t="shared" ca="1" si="1184"/>
        <v/>
      </c>
      <c r="L712" s="58" t="str">
        <f t="shared" ca="1" si="1146"/>
        <v/>
      </c>
      <c r="N712" s="113" t="str">
        <f t="shared" ca="1" si="1658"/>
        <v/>
      </c>
      <c r="O712" s="114" t="str">
        <f t="shared" ref="O712" ca="1" si="1667">IF(B712="","",IF(INDIRECT("減額一覧!BO"&amp;P712)=0.08,0.08,0.1))</f>
        <v/>
      </c>
      <c r="P712" s="38">
        <v>116</v>
      </c>
      <c r="Q712" s="38" t="str">
        <f t="shared" ca="1" si="1660"/>
        <v/>
      </c>
      <c r="R712" s="38" t="str">
        <f t="shared" ca="1" si="1660"/>
        <v/>
      </c>
      <c r="S712" s="66" t="str">
        <f t="shared" ca="1" si="1148"/>
        <v/>
      </c>
      <c r="T712" s="105" t="str">
        <f t="shared" ca="1" si="1661"/>
        <v/>
      </c>
    </row>
    <row r="713" spans="1:20" ht="20.25" hidden="1" thickTop="1" thickBot="1">
      <c r="B713" s="64"/>
      <c r="C713" s="41" t="str">
        <f>IF(B713="","",減額一覧!C409)</f>
        <v/>
      </c>
      <c r="D713" s="43"/>
      <c r="E713" s="21"/>
      <c r="F713" s="22" t="s">
        <v>69</v>
      </c>
      <c r="G713" s="23">
        <f t="shared" ref="G713:H713" si="1668">SUBTOTAL(9,G709:G712)</f>
        <v>0</v>
      </c>
      <c r="H713" s="23">
        <f t="shared" si="1668"/>
        <v>0</v>
      </c>
      <c r="I713" s="30"/>
      <c r="J713" s="53"/>
      <c r="K713" s="96" t="str">
        <f t="shared" si="1184"/>
        <v/>
      </c>
      <c r="L713" s="59" t="str">
        <f t="shared" si="1146"/>
        <v/>
      </c>
      <c r="N713" s="108" t="str">
        <f t="shared" ref="N713" si="1669">IF(AND(G713=0,H713=0),"","小計")</f>
        <v/>
      </c>
      <c r="O713" s="108" t="str">
        <f t="shared" ref="O713" si="1670">IF(AND(G713=0,H713=0),"","小計")</f>
        <v/>
      </c>
      <c r="P713" s="38"/>
      <c r="Q713" s="38"/>
      <c r="R713" s="38"/>
      <c r="S713" s="66" t="str">
        <f t="shared" si="1148"/>
        <v/>
      </c>
      <c r="T713" s="105" t="str">
        <f t="shared" si="1661"/>
        <v/>
      </c>
    </row>
    <row r="714" spans="1:20" ht="20.25" hidden="1" thickTop="1" thickBot="1">
      <c r="A714" t="str">
        <f ca="1">IF(B714="","",INDIRECT("減額一覧!B"&amp;$P714))</f>
        <v/>
      </c>
      <c r="B714" s="61" t="str">
        <f t="shared" ref="B714" ca="1" si="1671">IF(INDIRECT("減額一覧!BA"&amp;P714)=1,INDIRECT("減額一覧!M"&amp;P714),"")</f>
        <v/>
      </c>
      <c r="C714" s="36" t="str">
        <f ca="1">IF(B714="","",INDIRECT("減額一覧!C"&amp;$P714))</f>
        <v/>
      </c>
      <c r="D714" s="78" t="str">
        <f ca="1">IF($B714="","",INDIRECT("減額一覧!G"&amp;$P714))</f>
        <v/>
      </c>
      <c r="E714" s="19" t="str">
        <f ca="1">IF(B714="","",INDIRECT("減額一覧!H"&amp;P714))</f>
        <v/>
      </c>
      <c r="F714" s="19" t="str">
        <f ca="1">IF($B714="","",INDIRECT("減額一覧!T"&amp;P714))</f>
        <v/>
      </c>
      <c r="G714" s="20" t="str">
        <f ca="1">IF($B714="","",INDIRECT("減額一覧!U"&amp;P714))</f>
        <v/>
      </c>
      <c r="H714" s="20" t="str">
        <f ca="1">IF($B714="","",INDIRECT("減額一覧!V"&amp;P714))</f>
        <v/>
      </c>
      <c r="I714" s="32" t="str">
        <f ca="1">IF(B714="","",IF(INDIRECT("減額一覧!BL"&amp;P714)=0.08,0.08,0.1))</f>
        <v/>
      </c>
      <c r="J714" s="51"/>
      <c r="K714" s="94" t="str">
        <f t="shared" ca="1" si="1184"/>
        <v/>
      </c>
      <c r="L714" s="56" t="str">
        <f t="shared" ca="1" si="1146"/>
        <v/>
      </c>
      <c r="N714" s="113" t="str">
        <f t="shared" ref="N714:N717" ca="1" si="1672">IF(A714="","",IF(A714&gt;3000,"月ヶ瀬",IF(A714&gt;=2000,"都祁","市内")))</f>
        <v/>
      </c>
      <c r="O714" s="114" t="str">
        <f t="shared" ref="O714" ca="1" si="1673">IF(B714="","",IF(INDIRECT("減額一覧!BL"&amp;P714)=0.08,0.08,0.1))</f>
        <v/>
      </c>
      <c r="P714" s="38">
        <v>117</v>
      </c>
      <c r="Q714" s="38" t="str">
        <f t="shared" ref="Q714:R717" ca="1" si="1674">IF(G714="","",IF(G714&gt;0,1,""))</f>
        <v/>
      </c>
      <c r="R714" s="38" t="str">
        <f t="shared" ca="1" si="1674"/>
        <v/>
      </c>
      <c r="S714" s="66" t="str">
        <f t="shared" ca="1" si="1148"/>
        <v/>
      </c>
      <c r="T714" s="105" t="str">
        <f t="shared" ca="1" si="1661"/>
        <v/>
      </c>
    </row>
    <row r="715" spans="1:20" ht="20.25" hidden="1" thickTop="1" thickBot="1">
      <c r="A715" t="str">
        <f ca="1">IF(B715="","",INDIRECT("減額一覧!B"&amp;$P715))</f>
        <v/>
      </c>
      <c r="B715" s="61" t="str">
        <f t="shared" ref="B715" ca="1" si="1675">IF(INDIRECT("減額一覧!BB"&amp;P715)=1,INDIRECT("減額一覧!W"&amp;P715),"")</f>
        <v/>
      </c>
      <c r="C715" s="44" t="str">
        <f ca="1">IF(B715="","",INDIRECT("減額一覧!C"&amp;$P715))</f>
        <v/>
      </c>
      <c r="D715" s="79" t="str">
        <f ca="1">IF($B715="","",INDIRECT("減額一覧!G"&amp;$P715))</f>
        <v/>
      </c>
      <c r="E715" s="19" t="str">
        <f ca="1">IF(B715="","",INDIRECT("減額一覧!H"&amp;P715))</f>
        <v/>
      </c>
      <c r="F715" s="19" t="str">
        <f ca="1">IF($B715="","",INDIRECT("減額一覧!AD"&amp;P715))</f>
        <v/>
      </c>
      <c r="G715" s="20" t="str">
        <f ca="1">IF($B715="","",INDIRECT("減額一覧!AE"&amp;P715))</f>
        <v/>
      </c>
      <c r="H715" s="20" t="str">
        <f ca="1">IF($B715="","",INDIRECT("減額一覧!AF"&amp;P715))</f>
        <v/>
      </c>
      <c r="I715" s="32" t="str">
        <f ca="1">IF(B715="","",IF(INDIRECT("減額一覧!BM"&amp;P715)=0.08,0.08,0.1))</f>
        <v/>
      </c>
      <c r="J715" s="52"/>
      <c r="K715" s="95" t="str">
        <f t="shared" ca="1" si="1184"/>
        <v/>
      </c>
      <c r="L715" s="58" t="str">
        <f t="shared" ca="1" si="1146"/>
        <v/>
      </c>
      <c r="N715" s="113" t="str">
        <f t="shared" ca="1" si="1672"/>
        <v/>
      </c>
      <c r="O715" s="114" t="str">
        <f t="shared" ref="O715" ca="1" si="1676">IF(B715="","",IF(INDIRECT("減額一覧!BM"&amp;P715)=0.08,0.08,0.1))</f>
        <v/>
      </c>
      <c r="P715" s="38">
        <v>117</v>
      </c>
      <c r="Q715" s="38" t="str">
        <f t="shared" ca="1" si="1674"/>
        <v/>
      </c>
      <c r="R715" s="38" t="str">
        <f t="shared" ca="1" si="1674"/>
        <v/>
      </c>
      <c r="S715" s="66" t="str">
        <f t="shared" ca="1" si="1148"/>
        <v/>
      </c>
      <c r="T715" s="105" t="str">
        <f t="shared" ca="1" si="1661"/>
        <v/>
      </c>
    </row>
    <row r="716" spans="1:20" ht="20.25" hidden="1" thickTop="1" thickBot="1">
      <c r="A716" t="str">
        <f ca="1">IF(B716="","",INDIRECT("減額一覧!B"&amp;$P716))</f>
        <v/>
      </c>
      <c r="B716" s="61" t="str">
        <f t="shared" ref="B716" ca="1" si="1677">IF(INDIRECT("減額一覧!BC"&amp;P716)=1,INDIRECT("減額一覧!AG"&amp;P716),"")</f>
        <v/>
      </c>
      <c r="C716" s="36" t="str">
        <f ca="1">IF(B716="","",INDIRECT("減額一覧!C"&amp;$P716))</f>
        <v/>
      </c>
      <c r="D716" s="80" t="str">
        <f ca="1">IF($B716="","",INDIRECT("減額一覧!G"&amp;$P716))</f>
        <v/>
      </c>
      <c r="E716" s="19" t="str">
        <f ca="1">IF(B716="","",INDIRECT("減額一覧!H"&amp;P716))</f>
        <v/>
      </c>
      <c r="F716" s="19" t="str">
        <f ca="1">IF($B716="","",INDIRECT("減額一覧!AN"&amp;P716))</f>
        <v/>
      </c>
      <c r="G716" s="20" t="str">
        <f ca="1">IF($B716="","",INDIRECT("減額一覧!AO"&amp;P716))</f>
        <v/>
      </c>
      <c r="H716" s="20" t="str">
        <f ca="1">IF($B716="","",INDIRECT("減額一覧!AP"&amp;P716))</f>
        <v/>
      </c>
      <c r="I716" s="32" t="str">
        <f ca="1">IF(B716="","",IF(INDIRECT("減額一覧!BN"&amp;P716)=0.08,0.08,0.1))</f>
        <v/>
      </c>
      <c r="J716" s="52"/>
      <c r="K716" s="95" t="str">
        <f t="shared" ca="1" si="1184"/>
        <v/>
      </c>
      <c r="L716" s="58" t="str">
        <f t="shared" ca="1" si="1146"/>
        <v/>
      </c>
      <c r="N716" s="113" t="str">
        <f t="shared" ca="1" si="1672"/>
        <v/>
      </c>
      <c r="O716" s="114" t="str">
        <f t="shared" ref="O716" ca="1" si="1678">IF(B716="","",IF(INDIRECT("減額一覧!BN"&amp;P716)=0.08,0.08,0.1))</f>
        <v/>
      </c>
      <c r="P716" s="38">
        <v>117</v>
      </c>
      <c r="Q716" s="38" t="str">
        <f t="shared" ca="1" si="1674"/>
        <v/>
      </c>
      <c r="R716" s="38" t="str">
        <f t="shared" ca="1" si="1674"/>
        <v/>
      </c>
      <c r="S716" s="66" t="str">
        <f t="shared" ca="1" si="1148"/>
        <v/>
      </c>
      <c r="T716" s="105" t="str">
        <f t="shared" ca="1" si="1661"/>
        <v/>
      </c>
    </row>
    <row r="717" spans="1:20" ht="20.25" hidden="1" thickTop="1" thickBot="1">
      <c r="A717" t="str">
        <f ca="1">IF(B717="","",INDIRECT("減額一覧!B"&amp;$P717))</f>
        <v/>
      </c>
      <c r="B717" s="61" t="str">
        <f t="shared" ref="B717" ca="1" si="1679">IF(INDIRECT("減額一覧!BD"&amp;P717)=1,INDIRECT("減額一覧!AQ"&amp;P717),"")</f>
        <v/>
      </c>
      <c r="C717" s="45" t="str">
        <f ca="1">IF(B717="","",INDIRECT("減額一覧!C"&amp;$P717))</f>
        <v/>
      </c>
      <c r="D717" s="79" t="str">
        <f ca="1">IF($B717="","",INDIRECT("減額一覧!G"&amp;$P717))</f>
        <v/>
      </c>
      <c r="E717" s="19" t="str">
        <f ca="1">IF(B717="","",INDIRECT("減額一覧!H"&amp;P717))</f>
        <v/>
      </c>
      <c r="F717" s="19" t="str">
        <f ca="1">IF($B717="","",INDIRECT("減額一覧!AX"&amp;P717))</f>
        <v/>
      </c>
      <c r="G717" s="20" t="str">
        <f ca="1">IF($B717="","",INDIRECT("減額一覧!AY"&amp;P717))</f>
        <v/>
      </c>
      <c r="H717" s="20" t="str">
        <f ca="1">IF($B717="","",INDIRECT("減額一覧!AZ"&amp;P717))</f>
        <v/>
      </c>
      <c r="I717" s="32" t="str">
        <f ca="1">IF(B717="","",IF(INDIRECT("減額一覧!BO"&amp;P717)=0.08,0.08,0.1))</f>
        <v/>
      </c>
      <c r="J717" s="52"/>
      <c r="K717" s="95" t="str">
        <f t="shared" ca="1" si="1184"/>
        <v/>
      </c>
      <c r="L717" s="58" t="str">
        <f t="shared" ca="1" si="1146"/>
        <v/>
      </c>
      <c r="N717" s="113" t="str">
        <f t="shared" ca="1" si="1672"/>
        <v/>
      </c>
      <c r="O717" s="114" t="str">
        <f t="shared" ref="O717" ca="1" si="1680">IF(B717="","",IF(INDIRECT("減額一覧!BO"&amp;P717)=0.08,0.08,0.1))</f>
        <v/>
      </c>
      <c r="P717" s="38">
        <v>117</v>
      </c>
      <c r="Q717" s="38" t="str">
        <f t="shared" ca="1" si="1674"/>
        <v/>
      </c>
      <c r="R717" s="38" t="str">
        <f t="shared" ca="1" si="1674"/>
        <v/>
      </c>
      <c r="S717" s="66" t="str">
        <f t="shared" ca="1" si="1148"/>
        <v/>
      </c>
      <c r="T717" s="105" t="str">
        <f t="shared" ca="1" si="1661"/>
        <v/>
      </c>
    </row>
    <row r="718" spans="1:20" ht="20.25" hidden="1" thickTop="1" thickBot="1">
      <c r="A718" t="str">
        <f t="shared" ref="A718" ca="1" si="1681">IF(B718="","",INDIRECT("減額一覧!B"&amp;$P718))</f>
        <v/>
      </c>
      <c r="B718" s="64"/>
      <c r="C718" s="41" t="str">
        <f>IF(B718="","",減額一覧!C414)</f>
        <v/>
      </c>
      <c r="D718" s="43"/>
      <c r="E718" s="21"/>
      <c r="F718" s="22" t="s">
        <v>69</v>
      </c>
      <c r="G718" s="23">
        <f t="shared" ref="G718:H718" si="1682">SUBTOTAL(9,G714:G717)</f>
        <v>0</v>
      </c>
      <c r="H718" s="23">
        <f t="shared" si="1682"/>
        <v>0</v>
      </c>
      <c r="I718" s="30"/>
      <c r="J718" s="53"/>
      <c r="K718" s="96" t="str">
        <f t="shared" ca="1" si="1184"/>
        <v/>
      </c>
      <c r="L718" s="59" t="str">
        <f t="shared" si="1146"/>
        <v/>
      </c>
      <c r="N718" s="108" t="str">
        <f t="shared" ref="N718" si="1683">IF(AND(G718=0,H718=0),"","小計")</f>
        <v/>
      </c>
      <c r="O718" s="108" t="str">
        <f t="shared" ref="O718" si="1684">IF(AND(G718=0,H718=0),"","小計")</f>
        <v/>
      </c>
      <c r="P718" s="38"/>
      <c r="Q718" s="38"/>
      <c r="R718" s="38"/>
      <c r="S718" s="66" t="str">
        <f t="shared" si="1148"/>
        <v/>
      </c>
      <c r="T718" s="105" t="str">
        <f t="shared" si="1661"/>
        <v/>
      </c>
    </row>
    <row r="719" spans="1:20" ht="20.25" hidden="1" thickTop="1" thickBot="1">
      <c r="A719" t="str">
        <f ca="1">IF(B719="","",INDIRECT("減額一覧!B"&amp;$P719))</f>
        <v/>
      </c>
      <c r="B719" s="61" t="str">
        <f t="shared" ref="B719" ca="1" si="1685">IF(INDIRECT("減額一覧!BA"&amp;P719)=1,INDIRECT("減額一覧!M"&amp;P719),"")</f>
        <v/>
      </c>
      <c r="C719" s="36" t="str">
        <f ca="1">IF(B719="","",INDIRECT("減額一覧!C"&amp;$P719))</f>
        <v/>
      </c>
      <c r="D719" s="78" t="str">
        <f ca="1">IF($B719="","",INDIRECT("減額一覧!G"&amp;$P719))</f>
        <v/>
      </c>
      <c r="E719" s="19" t="str">
        <f ca="1">IF(B719="","",INDIRECT("減額一覧!H"&amp;P719))</f>
        <v/>
      </c>
      <c r="F719" s="19" t="str">
        <f ca="1">IF($B719="","",INDIRECT("減額一覧!T"&amp;P719))</f>
        <v/>
      </c>
      <c r="G719" s="20" t="str">
        <f ca="1">IF($B719="","",INDIRECT("減額一覧!U"&amp;P719))</f>
        <v/>
      </c>
      <c r="H719" s="20" t="str">
        <f ca="1">IF($B719="","",INDIRECT("減額一覧!V"&amp;P719))</f>
        <v/>
      </c>
      <c r="I719" s="32" t="str">
        <f ca="1">IF(B719="","",IF(INDIRECT("減額一覧!BL"&amp;P719)=0.08,0.08,0.1))</f>
        <v/>
      </c>
      <c r="J719" s="51"/>
      <c r="K719" s="94" t="str">
        <f t="shared" ca="1" si="1184"/>
        <v/>
      </c>
      <c r="L719" s="56" t="str">
        <f t="shared" ca="1" si="1146"/>
        <v/>
      </c>
      <c r="N719" s="113" t="str">
        <f t="shared" ref="N719:N722" ca="1" si="1686">IF(A719="","",IF(A719&gt;3000,"月ヶ瀬",IF(A719&gt;=2000,"都祁","市内")))</f>
        <v/>
      </c>
      <c r="O719" s="114" t="str">
        <f t="shared" ref="O719" ca="1" si="1687">IF(B719="","",IF(INDIRECT("減額一覧!BL"&amp;P719)=0.08,0.08,0.1))</f>
        <v/>
      </c>
      <c r="P719" s="38">
        <v>114</v>
      </c>
      <c r="Q719" s="38" t="str">
        <f t="shared" ref="Q719:R722" ca="1" si="1688">IF(G719="","",IF(G719&gt;0,1,""))</f>
        <v/>
      </c>
      <c r="R719" s="38" t="str">
        <f t="shared" ca="1" si="1688"/>
        <v/>
      </c>
      <c r="S719" s="66" t="str">
        <f t="shared" ca="1" si="1148"/>
        <v/>
      </c>
      <c r="T719" s="105" t="str">
        <f t="shared" ca="1" si="1661"/>
        <v/>
      </c>
    </row>
    <row r="720" spans="1:20" ht="20.25" hidden="1" thickTop="1" thickBot="1">
      <c r="A720" t="str">
        <f ca="1">IF(B720="","",INDIRECT("減額一覧!B"&amp;$P720))</f>
        <v/>
      </c>
      <c r="B720" s="61" t="str">
        <f t="shared" ref="B720" ca="1" si="1689">IF(INDIRECT("減額一覧!BB"&amp;P720)=1,INDIRECT("減額一覧!W"&amp;P720),"")</f>
        <v/>
      </c>
      <c r="C720" s="44" t="str">
        <f ca="1">IF(B720="","",INDIRECT("減額一覧!C"&amp;$P720))</f>
        <v/>
      </c>
      <c r="D720" s="79" t="str">
        <f ca="1">IF($B720="","",INDIRECT("減額一覧!G"&amp;$P720))</f>
        <v/>
      </c>
      <c r="E720" s="19" t="str">
        <f ca="1">IF(B720="","",INDIRECT("減額一覧!H"&amp;P720))</f>
        <v/>
      </c>
      <c r="F720" s="19" t="str">
        <f ca="1">IF($B720="","",INDIRECT("減額一覧!AD"&amp;P720))</f>
        <v/>
      </c>
      <c r="G720" s="20" t="str">
        <f ca="1">IF($B720="","",INDIRECT("減額一覧!AE"&amp;P720))</f>
        <v/>
      </c>
      <c r="H720" s="20" t="str">
        <f ca="1">IF($B720="","",INDIRECT("減額一覧!AF"&amp;P720))</f>
        <v/>
      </c>
      <c r="I720" s="32" t="str">
        <f ca="1">IF(B720="","",IF(INDIRECT("減額一覧!BM"&amp;P720)=0.08,0.08,0.1))</f>
        <v/>
      </c>
      <c r="J720" s="52"/>
      <c r="K720" s="95" t="str">
        <f t="shared" ca="1" si="1184"/>
        <v/>
      </c>
      <c r="L720" s="58" t="str">
        <f t="shared" ca="1" si="1146"/>
        <v/>
      </c>
      <c r="N720" s="113" t="str">
        <f t="shared" ca="1" si="1686"/>
        <v/>
      </c>
      <c r="O720" s="114" t="str">
        <f t="shared" ref="O720" ca="1" si="1690">IF(B720="","",IF(INDIRECT("減額一覧!BM"&amp;P720)=0.08,0.08,0.1))</f>
        <v/>
      </c>
      <c r="P720" s="38">
        <v>114</v>
      </c>
      <c r="Q720" s="38" t="str">
        <f t="shared" ca="1" si="1688"/>
        <v/>
      </c>
      <c r="R720" s="38" t="str">
        <f t="shared" ca="1" si="1688"/>
        <v/>
      </c>
      <c r="S720" s="66" t="str">
        <f t="shared" ca="1" si="1148"/>
        <v/>
      </c>
      <c r="T720" s="105" t="str">
        <f t="shared" ca="1" si="1661"/>
        <v/>
      </c>
    </row>
    <row r="721" spans="1:20" ht="20.25" hidden="1" thickTop="1" thickBot="1">
      <c r="A721" t="str">
        <f ca="1">IF(B721="","",INDIRECT("減額一覧!B"&amp;$P721))</f>
        <v/>
      </c>
      <c r="B721" s="61" t="str">
        <f t="shared" ref="B721" ca="1" si="1691">IF(INDIRECT("減額一覧!BC"&amp;P721)=1,INDIRECT("減額一覧!AG"&amp;P721),"")</f>
        <v/>
      </c>
      <c r="C721" s="36" t="str">
        <f ca="1">IF(B721="","",INDIRECT("減額一覧!C"&amp;$P721))</f>
        <v/>
      </c>
      <c r="D721" s="80" t="str">
        <f ca="1">IF($B721="","",INDIRECT("減額一覧!G"&amp;$P721))</f>
        <v/>
      </c>
      <c r="E721" s="19" t="str">
        <f ca="1">IF(B721="","",INDIRECT("減額一覧!H"&amp;P721))</f>
        <v/>
      </c>
      <c r="F721" s="19" t="str">
        <f ca="1">IF($B721="","",INDIRECT("減額一覧!AN"&amp;P721))</f>
        <v/>
      </c>
      <c r="G721" s="20" t="str">
        <f ca="1">IF($B721="","",INDIRECT("減額一覧!AO"&amp;P721))</f>
        <v/>
      </c>
      <c r="H721" s="20" t="str">
        <f ca="1">IF($B721="","",INDIRECT("減額一覧!AP"&amp;P721))</f>
        <v/>
      </c>
      <c r="I721" s="32" t="str">
        <f ca="1">IF(B721="","",IF(INDIRECT("減額一覧!BN"&amp;P721)=0.08,0.08,0.1))</f>
        <v/>
      </c>
      <c r="J721" s="52"/>
      <c r="K721" s="95" t="str">
        <f t="shared" ca="1" si="1184"/>
        <v/>
      </c>
      <c r="L721" s="58" t="str">
        <f t="shared" ca="1" si="1146"/>
        <v/>
      </c>
      <c r="N721" s="113" t="str">
        <f t="shared" ca="1" si="1686"/>
        <v/>
      </c>
      <c r="O721" s="114" t="str">
        <f t="shared" ref="O721" ca="1" si="1692">IF(B721="","",IF(INDIRECT("減額一覧!BN"&amp;P721)=0.08,0.08,0.1))</f>
        <v/>
      </c>
      <c r="P721" s="38">
        <v>114</v>
      </c>
      <c r="Q721" s="38" t="str">
        <f t="shared" ca="1" si="1688"/>
        <v/>
      </c>
      <c r="R721" s="38" t="str">
        <f t="shared" ca="1" si="1688"/>
        <v/>
      </c>
      <c r="S721" s="66" t="str">
        <f t="shared" ca="1" si="1148"/>
        <v/>
      </c>
      <c r="T721" s="105" t="str">
        <f t="shared" ca="1" si="1661"/>
        <v/>
      </c>
    </row>
    <row r="722" spans="1:20" ht="20.25" hidden="1" thickTop="1" thickBot="1">
      <c r="A722" t="str">
        <f ca="1">IF(B722="","",INDIRECT("減額一覧!B"&amp;$P722))</f>
        <v/>
      </c>
      <c r="B722" s="61" t="str">
        <f t="shared" ref="B722" ca="1" si="1693">IF(INDIRECT("減額一覧!BD"&amp;P722)=1,INDIRECT("減額一覧!AQ"&amp;P722),"")</f>
        <v/>
      </c>
      <c r="C722" s="45" t="str">
        <f ca="1">IF(B722="","",INDIRECT("減額一覧!C"&amp;$P722))</f>
        <v/>
      </c>
      <c r="D722" s="79" t="str">
        <f ca="1">IF($B722="","",INDIRECT("減額一覧!G"&amp;$P722))</f>
        <v/>
      </c>
      <c r="E722" s="19" t="str">
        <f ca="1">IF(B722="","",INDIRECT("減額一覧!H"&amp;P722))</f>
        <v/>
      </c>
      <c r="F722" s="19" t="str">
        <f ca="1">IF($B722="","",INDIRECT("減額一覧!AX"&amp;P722))</f>
        <v/>
      </c>
      <c r="G722" s="20" t="str">
        <f ca="1">IF($B722="","",INDIRECT("減額一覧!AY"&amp;P722))</f>
        <v/>
      </c>
      <c r="H722" s="20" t="str">
        <f ca="1">IF($B722="","",INDIRECT("減額一覧!AZ"&amp;P722))</f>
        <v/>
      </c>
      <c r="I722" s="32" t="str">
        <f ca="1">IF(B722="","",IF(INDIRECT("減額一覧!BO"&amp;P722)=0.08,0.08,0.1))</f>
        <v/>
      </c>
      <c r="J722" s="52"/>
      <c r="K722" s="95" t="str">
        <f t="shared" ca="1" si="1184"/>
        <v/>
      </c>
      <c r="L722" s="58" t="str">
        <f t="shared" ca="1" si="1146"/>
        <v/>
      </c>
      <c r="N722" s="113" t="str">
        <f t="shared" ca="1" si="1686"/>
        <v/>
      </c>
      <c r="O722" s="114" t="str">
        <f t="shared" ref="O722" ca="1" si="1694">IF(B722="","",IF(INDIRECT("減額一覧!BO"&amp;P722)=0.08,0.08,0.1))</f>
        <v/>
      </c>
      <c r="P722" s="38">
        <v>114</v>
      </c>
      <c r="Q722" s="38" t="str">
        <f t="shared" ca="1" si="1688"/>
        <v/>
      </c>
      <c r="R722" s="38" t="str">
        <f t="shared" ca="1" si="1688"/>
        <v/>
      </c>
      <c r="S722" s="66" t="str">
        <f t="shared" ca="1" si="1148"/>
        <v/>
      </c>
      <c r="T722" s="105" t="str">
        <f t="shared" ca="1" si="1661"/>
        <v/>
      </c>
    </row>
    <row r="723" spans="1:20" ht="20.25" hidden="1" thickTop="1" thickBot="1">
      <c r="B723" s="64"/>
      <c r="C723" s="41" t="str">
        <f>IF(B723="","",減額一覧!C419)</f>
        <v/>
      </c>
      <c r="D723" s="43"/>
      <c r="E723" s="21"/>
      <c r="F723" s="22" t="s">
        <v>69</v>
      </c>
      <c r="G723" s="23">
        <f t="shared" ref="G723:H723" si="1695">SUBTOTAL(9,G719:G722)</f>
        <v>0</v>
      </c>
      <c r="H723" s="23">
        <f t="shared" si="1695"/>
        <v>0</v>
      </c>
      <c r="I723" s="30"/>
      <c r="J723" s="53"/>
      <c r="K723" s="96" t="str">
        <f t="shared" si="1184"/>
        <v/>
      </c>
      <c r="L723" s="59" t="str">
        <f t="shared" si="1146"/>
        <v/>
      </c>
      <c r="N723" s="108" t="str">
        <f t="shared" ref="N723" si="1696">IF(AND(G723=0,H723=0),"","小計")</f>
        <v/>
      </c>
      <c r="O723" s="108" t="str">
        <f t="shared" ref="O723" si="1697">IF(AND(G723=0,H723=0),"","小計")</f>
        <v/>
      </c>
      <c r="P723" s="38"/>
      <c r="Q723" s="38"/>
      <c r="R723" s="38"/>
      <c r="S723" s="66" t="str">
        <f t="shared" si="1148"/>
        <v/>
      </c>
      <c r="T723" s="105" t="str">
        <f t="shared" si="1661"/>
        <v/>
      </c>
    </row>
    <row r="724" spans="1:20" ht="20.25" hidden="1" thickTop="1" thickBot="1">
      <c r="A724" t="str">
        <f ca="1">IF(B724="","",INDIRECT("減額一覧!B"&amp;$P724))</f>
        <v/>
      </c>
      <c r="B724" s="61" t="str">
        <f t="shared" ref="B724" ca="1" si="1698">IF(INDIRECT("減額一覧!BA"&amp;P724)=1,INDIRECT("減額一覧!M"&amp;P724),"")</f>
        <v/>
      </c>
      <c r="C724" s="36" t="str">
        <f ca="1">IF(B724="","",INDIRECT("減額一覧!C"&amp;$P724))</f>
        <v/>
      </c>
      <c r="D724" s="78" t="str">
        <f ca="1">IF($B724="","",INDIRECT("減額一覧!G"&amp;$P724))</f>
        <v/>
      </c>
      <c r="E724" s="19" t="str">
        <f ca="1">IF(B724="","",INDIRECT("減額一覧!H"&amp;P724))</f>
        <v/>
      </c>
      <c r="F724" s="19" t="str">
        <f ca="1">IF($B724="","",INDIRECT("減額一覧!T"&amp;P724))</f>
        <v/>
      </c>
      <c r="G724" s="20" t="str">
        <f ca="1">IF($B724="","",INDIRECT("減額一覧!U"&amp;P724))</f>
        <v/>
      </c>
      <c r="H724" s="20" t="str">
        <f ca="1">IF($B724="","",INDIRECT("減額一覧!V"&amp;P724))</f>
        <v/>
      </c>
      <c r="I724" s="32" t="str">
        <f ca="1">IF(B724="","",IF(INDIRECT("減額一覧!BL"&amp;P724)=0.08,0.08,0.1))</f>
        <v/>
      </c>
      <c r="J724" s="51"/>
      <c r="K724" s="94" t="str">
        <f t="shared" ca="1" si="1184"/>
        <v/>
      </c>
      <c r="L724" s="56" t="str">
        <f t="shared" ca="1" si="1146"/>
        <v/>
      </c>
      <c r="N724" s="113" t="str">
        <f t="shared" ref="N724:N727" ca="1" si="1699">IF(A724="","",IF(A724&gt;3000,"月ヶ瀬",IF(A724&gt;=2000,"都祁","市内")))</f>
        <v/>
      </c>
      <c r="O724" s="114" t="str">
        <f t="shared" ref="O724" ca="1" si="1700">IF(B724="","",IF(INDIRECT("減額一覧!BL"&amp;P724)=0.08,0.08,0.1))</f>
        <v/>
      </c>
      <c r="P724" s="38">
        <v>115</v>
      </c>
      <c r="Q724" s="38" t="str">
        <f t="shared" ref="Q724:R727" ca="1" si="1701">IF(G724="","",IF(G724&gt;0,1,""))</f>
        <v/>
      </c>
      <c r="R724" s="38" t="str">
        <f t="shared" ca="1" si="1701"/>
        <v/>
      </c>
      <c r="S724" s="66" t="str">
        <f t="shared" ca="1" si="1148"/>
        <v/>
      </c>
      <c r="T724" s="105" t="str">
        <f t="shared" ca="1" si="1661"/>
        <v/>
      </c>
    </row>
    <row r="725" spans="1:20" ht="20.25" hidden="1" thickTop="1" thickBot="1">
      <c r="A725" t="str">
        <f ca="1">IF(B725="","",INDIRECT("減額一覧!B"&amp;$P725))</f>
        <v/>
      </c>
      <c r="B725" s="61" t="str">
        <f t="shared" ref="B725" ca="1" si="1702">IF(INDIRECT("減額一覧!BB"&amp;P725)=1,INDIRECT("減額一覧!W"&amp;P725),"")</f>
        <v/>
      </c>
      <c r="C725" s="44" t="str">
        <f ca="1">IF(B725="","",INDIRECT("減額一覧!C"&amp;$P725))</f>
        <v/>
      </c>
      <c r="D725" s="79" t="str">
        <f ca="1">IF($B725="","",INDIRECT("減額一覧!G"&amp;$P725))</f>
        <v/>
      </c>
      <c r="E725" s="19" t="str">
        <f ca="1">IF(B725="","",INDIRECT("減額一覧!H"&amp;P725))</f>
        <v/>
      </c>
      <c r="F725" s="19" t="str">
        <f ca="1">IF($B725="","",INDIRECT("減額一覧!AD"&amp;P725))</f>
        <v/>
      </c>
      <c r="G725" s="20" t="str">
        <f ca="1">IF($B725="","",INDIRECT("減額一覧!AE"&amp;P725))</f>
        <v/>
      </c>
      <c r="H725" s="20" t="str">
        <f ca="1">IF($B725="","",INDIRECT("減額一覧!AF"&amp;P725))</f>
        <v/>
      </c>
      <c r="I725" s="32" t="str">
        <f ca="1">IF(B725="","",IF(INDIRECT("減額一覧!BM"&amp;P725)=0.08,0.08,0.1))</f>
        <v/>
      </c>
      <c r="J725" s="52"/>
      <c r="K725" s="95" t="str">
        <f t="shared" ca="1" si="1184"/>
        <v/>
      </c>
      <c r="L725" s="58" t="str">
        <f t="shared" ca="1" si="1146"/>
        <v/>
      </c>
      <c r="N725" s="113" t="str">
        <f t="shared" ca="1" si="1699"/>
        <v/>
      </c>
      <c r="O725" s="114" t="str">
        <f t="shared" ref="O725" ca="1" si="1703">IF(B725="","",IF(INDIRECT("減額一覧!BM"&amp;P725)=0.08,0.08,0.1))</f>
        <v/>
      </c>
      <c r="P725" s="38">
        <v>115</v>
      </c>
      <c r="Q725" s="38" t="str">
        <f t="shared" ca="1" si="1701"/>
        <v/>
      </c>
      <c r="R725" s="38" t="str">
        <f t="shared" ca="1" si="1701"/>
        <v/>
      </c>
      <c r="S725" s="66" t="str">
        <f t="shared" ca="1" si="1148"/>
        <v/>
      </c>
      <c r="T725" s="105" t="str">
        <f t="shared" ca="1" si="1661"/>
        <v/>
      </c>
    </row>
    <row r="726" spans="1:20" ht="20.25" hidden="1" thickTop="1" thickBot="1">
      <c r="A726" t="str">
        <f ca="1">IF(B726="","",INDIRECT("減額一覧!B"&amp;$P726))</f>
        <v/>
      </c>
      <c r="B726" s="61" t="str">
        <f t="shared" ref="B726" ca="1" si="1704">IF(INDIRECT("減額一覧!BC"&amp;P726)=1,INDIRECT("減額一覧!AG"&amp;P726),"")</f>
        <v/>
      </c>
      <c r="C726" s="36" t="str">
        <f ca="1">IF(B726="","",INDIRECT("減額一覧!C"&amp;$P726))</f>
        <v/>
      </c>
      <c r="D726" s="80" t="str">
        <f ca="1">IF($B726="","",INDIRECT("減額一覧!G"&amp;$P726))</f>
        <v/>
      </c>
      <c r="E726" s="19" t="str">
        <f ca="1">IF(B726="","",INDIRECT("減額一覧!H"&amp;P726))</f>
        <v/>
      </c>
      <c r="F726" s="19" t="str">
        <f ca="1">IF($B726="","",INDIRECT("減額一覧!AN"&amp;P726))</f>
        <v/>
      </c>
      <c r="G726" s="20" t="str">
        <f ca="1">IF($B726="","",INDIRECT("減額一覧!AO"&amp;P726))</f>
        <v/>
      </c>
      <c r="H726" s="20" t="str">
        <f ca="1">IF($B726="","",INDIRECT("減額一覧!AP"&amp;P726))</f>
        <v/>
      </c>
      <c r="I726" s="32" t="str">
        <f ca="1">IF(B726="","",IF(INDIRECT("減額一覧!BN"&amp;P726)=0.08,0.08,0.1))</f>
        <v/>
      </c>
      <c r="J726" s="52"/>
      <c r="K726" s="95" t="str">
        <f t="shared" ca="1" si="1184"/>
        <v/>
      </c>
      <c r="L726" s="58" t="str">
        <f t="shared" ca="1" si="1146"/>
        <v/>
      </c>
      <c r="N726" s="113" t="str">
        <f t="shared" ca="1" si="1699"/>
        <v/>
      </c>
      <c r="O726" s="114" t="str">
        <f t="shared" ref="O726" ca="1" si="1705">IF(B726="","",IF(INDIRECT("減額一覧!BN"&amp;P726)=0.08,0.08,0.1))</f>
        <v/>
      </c>
      <c r="P726" s="38">
        <v>115</v>
      </c>
      <c r="Q726" s="38" t="str">
        <f t="shared" ca="1" si="1701"/>
        <v/>
      </c>
      <c r="R726" s="38" t="str">
        <f t="shared" ca="1" si="1701"/>
        <v/>
      </c>
      <c r="S726" s="66" t="str">
        <f t="shared" ca="1" si="1148"/>
        <v/>
      </c>
      <c r="T726" s="105" t="str">
        <f t="shared" ca="1" si="1661"/>
        <v/>
      </c>
    </row>
    <row r="727" spans="1:20" ht="20.25" hidden="1" thickTop="1" thickBot="1">
      <c r="A727" t="str">
        <f ca="1">IF(B727="","",INDIRECT("減額一覧!B"&amp;$P727))</f>
        <v/>
      </c>
      <c r="B727" s="61" t="str">
        <f t="shared" ref="B727" ca="1" si="1706">IF(INDIRECT("減額一覧!BD"&amp;P727)=1,INDIRECT("減額一覧!AQ"&amp;P727),"")</f>
        <v/>
      </c>
      <c r="C727" s="45" t="str">
        <f ca="1">IF(B727="","",INDIRECT("減額一覧!C"&amp;$P727))</f>
        <v/>
      </c>
      <c r="D727" s="79" t="str">
        <f ca="1">IF($B727="","",INDIRECT("減額一覧!G"&amp;$P727))</f>
        <v/>
      </c>
      <c r="E727" s="19" t="str">
        <f ca="1">IF(B727="","",INDIRECT("減額一覧!H"&amp;P727))</f>
        <v/>
      </c>
      <c r="F727" s="19" t="str">
        <f ca="1">IF($B727="","",INDIRECT("減額一覧!AX"&amp;P727))</f>
        <v/>
      </c>
      <c r="G727" s="20" t="str">
        <f ca="1">IF($B727="","",INDIRECT("減額一覧!AY"&amp;P727))</f>
        <v/>
      </c>
      <c r="H727" s="20" t="str">
        <f ca="1">IF($B727="","",INDIRECT("減額一覧!AZ"&amp;P727))</f>
        <v/>
      </c>
      <c r="I727" s="32" t="str">
        <f ca="1">IF(B727="","",IF(INDIRECT("減額一覧!BO"&amp;P727)=0.08,0.08,0.1))</f>
        <v/>
      </c>
      <c r="J727" s="52"/>
      <c r="K727" s="95" t="str">
        <f t="shared" ca="1" si="1184"/>
        <v/>
      </c>
      <c r="L727" s="58" t="str">
        <f t="shared" ca="1" si="1146"/>
        <v/>
      </c>
      <c r="N727" s="113" t="str">
        <f t="shared" ca="1" si="1699"/>
        <v/>
      </c>
      <c r="O727" s="114" t="str">
        <f t="shared" ref="O727" ca="1" si="1707">IF(B727="","",IF(INDIRECT("減額一覧!BO"&amp;P727)=0.08,0.08,0.1))</f>
        <v/>
      </c>
      <c r="P727" s="38">
        <v>115</v>
      </c>
      <c r="Q727" s="38" t="str">
        <f t="shared" ca="1" si="1701"/>
        <v/>
      </c>
      <c r="R727" s="38" t="str">
        <f t="shared" ca="1" si="1701"/>
        <v/>
      </c>
      <c r="S727" s="66" t="str">
        <f t="shared" ca="1" si="1148"/>
        <v/>
      </c>
      <c r="T727" s="105" t="str">
        <f t="shared" ca="1" si="1661"/>
        <v/>
      </c>
    </row>
    <row r="728" spans="1:20" ht="20.25" hidden="1" thickTop="1" thickBot="1">
      <c r="B728" s="64"/>
      <c r="C728" s="41" t="str">
        <f>IF(B728="","",減額一覧!C424)</f>
        <v/>
      </c>
      <c r="D728" s="43"/>
      <c r="E728" s="21"/>
      <c r="F728" s="22" t="s">
        <v>69</v>
      </c>
      <c r="G728" s="23">
        <f t="shared" ref="G728:H728" si="1708">SUBTOTAL(9,G724:G727)</f>
        <v>0</v>
      </c>
      <c r="H728" s="23">
        <f t="shared" si="1708"/>
        <v>0</v>
      </c>
      <c r="I728" s="30"/>
      <c r="J728" s="53"/>
      <c r="K728" s="96" t="str">
        <f t="shared" si="1184"/>
        <v/>
      </c>
      <c r="L728" s="59" t="str">
        <f t="shared" si="1146"/>
        <v/>
      </c>
      <c r="N728" s="108" t="str">
        <f t="shared" ref="N728" si="1709">IF(AND(G728=0,H728=0),"","小計")</f>
        <v/>
      </c>
      <c r="O728" s="108" t="str">
        <f t="shared" ref="O728" si="1710">IF(AND(G728=0,H728=0),"","小計")</f>
        <v/>
      </c>
      <c r="P728" s="38"/>
      <c r="Q728" s="38"/>
      <c r="R728" s="38"/>
      <c r="S728" s="66" t="str">
        <f t="shared" si="1148"/>
        <v/>
      </c>
      <c r="T728" s="105" t="str">
        <f t="shared" si="1661"/>
        <v/>
      </c>
    </row>
    <row r="729" spans="1:20" ht="20.25" hidden="1" thickTop="1" thickBot="1">
      <c r="A729" t="str">
        <f ca="1">IF(B729="","",INDIRECT("減額一覧!B"&amp;$P729))</f>
        <v/>
      </c>
      <c r="B729" s="61" t="str">
        <f t="shared" ref="B729" ca="1" si="1711">IF(INDIRECT("減額一覧!BA"&amp;P729)=1,INDIRECT("減額一覧!M"&amp;P729),"")</f>
        <v/>
      </c>
      <c r="C729" s="36" t="str">
        <f ca="1">IF(B729="","",INDIRECT("減額一覧!C"&amp;$P729))</f>
        <v/>
      </c>
      <c r="D729" s="78" t="str">
        <f ca="1">IF($B729="","",INDIRECT("減額一覧!G"&amp;$P729))</f>
        <v/>
      </c>
      <c r="E729" s="19" t="str">
        <f ca="1">IF(B729="","",INDIRECT("減額一覧!H"&amp;P729))</f>
        <v/>
      </c>
      <c r="F729" s="19" t="str">
        <f ca="1">IF($B729="","",INDIRECT("減額一覧!T"&amp;P729))</f>
        <v/>
      </c>
      <c r="G729" s="20" t="str">
        <f ca="1">IF($B729="","",INDIRECT("減額一覧!U"&amp;P729))</f>
        <v/>
      </c>
      <c r="H729" s="20" t="str">
        <f ca="1">IF($B729="","",INDIRECT("減額一覧!V"&amp;P729))</f>
        <v/>
      </c>
      <c r="I729" s="32" t="str">
        <f ca="1">IF(B729="","",IF(INDIRECT("減額一覧!BL"&amp;P729)=0.08,0.08,0.1))</f>
        <v/>
      </c>
      <c r="J729" s="51"/>
      <c r="K729" s="94" t="str">
        <f t="shared" ca="1" si="1184"/>
        <v/>
      </c>
      <c r="L729" s="56" t="str">
        <f t="shared" ca="1" si="1146"/>
        <v/>
      </c>
      <c r="N729" s="113" t="str">
        <f t="shared" ref="N729:N732" ca="1" si="1712">IF(A729="","",IF(A729&gt;3000,"月ヶ瀬",IF(A729&gt;=2000,"都祁","市内")))</f>
        <v/>
      </c>
      <c r="O729" s="114" t="str">
        <f t="shared" ref="O729" ca="1" si="1713">IF(B729="","",IF(INDIRECT("減額一覧!BL"&amp;P729)=0.08,0.08,0.1))</f>
        <v/>
      </c>
      <c r="P729" s="38">
        <v>116</v>
      </c>
      <c r="Q729" s="38" t="str">
        <f t="shared" ref="Q729:R732" ca="1" si="1714">IF(G729="","",IF(G729&gt;0,1,""))</f>
        <v/>
      </c>
      <c r="R729" s="38" t="str">
        <f t="shared" ca="1" si="1714"/>
        <v/>
      </c>
      <c r="S729" s="66" t="str">
        <f t="shared" ca="1" si="1148"/>
        <v/>
      </c>
      <c r="T729" s="105" t="str">
        <f t="shared" ca="1" si="1661"/>
        <v/>
      </c>
    </row>
    <row r="730" spans="1:20" ht="20.25" hidden="1" thickTop="1" thickBot="1">
      <c r="A730" t="str">
        <f ca="1">IF(B730="","",INDIRECT("減額一覧!B"&amp;$P730))</f>
        <v/>
      </c>
      <c r="B730" s="61" t="str">
        <f t="shared" ref="B730" ca="1" si="1715">IF(INDIRECT("減額一覧!BB"&amp;P730)=1,INDIRECT("減額一覧!W"&amp;P730),"")</f>
        <v/>
      </c>
      <c r="C730" s="44" t="str">
        <f ca="1">IF(B730="","",INDIRECT("減額一覧!C"&amp;$P730))</f>
        <v/>
      </c>
      <c r="D730" s="79" t="str">
        <f ca="1">IF($B730="","",INDIRECT("減額一覧!G"&amp;$P730))</f>
        <v/>
      </c>
      <c r="E730" s="19" t="str">
        <f ca="1">IF(B730="","",INDIRECT("減額一覧!H"&amp;P730))</f>
        <v/>
      </c>
      <c r="F730" s="19" t="str">
        <f ca="1">IF($B730="","",INDIRECT("減額一覧!AD"&amp;P730))</f>
        <v/>
      </c>
      <c r="G730" s="20" t="str">
        <f ca="1">IF($B730="","",INDIRECT("減額一覧!AE"&amp;P730))</f>
        <v/>
      </c>
      <c r="H730" s="20" t="str">
        <f ca="1">IF($B730="","",INDIRECT("減額一覧!AF"&amp;P730))</f>
        <v/>
      </c>
      <c r="I730" s="32" t="str">
        <f ca="1">IF(B730="","",IF(INDIRECT("減額一覧!BM"&amp;P730)=0.08,0.08,0.1))</f>
        <v/>
      </c>
      <c r="J730" s="52"/>
      <c r="K730" s="95" t="str">
        <f t="shared" ca="1" si="1184"/>
        <v/>
      </c>
      <c r="L730" s="58" t="str">
        <f t="shared" ca="1" si="1146"/>
        <v/>
      </c>
      <c r="N730" s="113" t="str">
        <f t="shared" ca="1" si="1712"/>
        <v/>
      </c>
      <c r="O730" s="114" t="str">
        <f t="shared" ref="O730" ca="1" si="1716">IF(B730="","",IF(INDIRECT("減額一覧!BM"&amp;P730)=0.08,0.08,0.1))</f>
        <v/>
      </c>
      <c r="P730" s="38">
        <v>116</v>
      </c>
      <c r="Q730" s="38" t="str">
        <f t="shared" ca="1" si="1714"/>
        <v/>
      </c>
      <c r="R730" s="38" t="str">
        <f t="shared" ca="1" si="1714"/>
        <v/>
      </c>
      <c r="S730" s="66" t="str">
        <f t="shared" ca="1" si="1148"/>
        <v/>
      </c>
      <c r="T730" s="105" t="str">
        <f t="shared" ca="1" si="1661"/>
        <v/>
      </c>
    </row>
    <row r="731" spans="1:20" ht="20.25" hidden="1" thickTop="1" thickBot="1">
      <c r="A731" t="str">
        <f ca="1">IF(B731="","",INDIRECT("減額一覧!B"&amp;$P731))</f>
        <v/>
      </c>
      <c r="B731" s="61" t="str">
        <f t="shared" ref="B731" ca="1" si="1717">IF(INDIRECT("減額一覧!BC"&amp;P731)=1,INDIRECT("減額一覧!AG"&amp;P731),"")</f>
        <v/>
      </c>
      <c r="C731" s="36" t="str">
        <f ca="1">IF(B731="","",INDIRECT("減額一覧!C"&amp;$P731))</f>
        <v/>
      </c>
      <c r="D731" s="80" t="str">
        <f ca="1">IF($B731="","",INDIRECT("減額一覧!G"&amp;$P731))</f>
        <v/>
      </c>
      <c r="E731" s="19" t="str">
        <f ca="1">IF(B731="","",INDIRECT("減額一覧!H"&amp;P731))</f>
        <v/>
      </c>
      <c r="F731" s="19" t="str">
        <f ca="1">IF($B731="","",INDIRECT("減額一覧!AN"&amp;P731))</f>
        <v/>
      </c>
      <c r="G731" s="20" t="str">
        <f ca="1">IF($B731="","",INDIRECT("減額一覧!AO"&amp;P731))</f>
        <v/>
      </c>
      <c r="H731" s="20" t="str">
        <f ca="1">IF($B731="","",INDIRECT("減額一覧!AP"&amp;P731))</f>
        <v/>
      </c>
      <c r="I731" s="32" t="str">
        <f ca="1">IF(B731="","",IF(INDIRECT("減額一覧!BN"&amp;P731)=0.08,0.08,0.1))</f>
        <v/>
      </c>
      <c r="J731" s="52"/>
      <c r="K731" s="95" t="str">
        <f t="shared" ca="1" si="1184"/>
        <v/>
      </c>
      <c r="L731" s="58" t="str">
        <f t="shared" ca="1" si="1146"/>
        <v/>
      </c>
      <c r="N731" s="113" t="str">
        <f t="shared" ca="1" si="1712"/>
        <v/>
      </c>
      <c r="O731" s="114" t="str">
        <f t="shared" ref="O731" ca="1" si="1718">IF(B731="","",IF(INDIRECT("減額一覧!BN"&amp;P731)=0.08,0.08,0.1))</f>
        <v/>
      </c>
      <c r="P731" s="38">
        <v>116</v>
      </c>
      <c r="Q731" s="38" t="str">
        <f t="shared" ca="1" si="1714"/>
        <v/>
      </c>
      <c r="R731" s="38" t="str">
        <f t="shared" ca="1" si="1714"/>
        <v/>
      </c>
      <c r="S731" s="66" t="str">
        <f t="shared" ca="1" si="1148"/>
        <v/>
      </c>
      <c r="T731" s="105" t="str">
        <f t="shared" ca="1" si="1661"/>
        <v/>
      </c>
    </row>
    <row r="732" spans="1:20" ht="20.25" hidden="1" thickTop="1" thickBot="1">
      <c r="A732" t="str">
        <f ca="1">IF(B732="","",INDIRECT("減額一覧!B"&amp;$P732))</f>
        <v/>
      </c>
      <c r="B732" s="61" t="str">
        <f t="shared" ref="B732" ca="1" si="1719">IF(INDIRECT("減額一覧!BD"&amp;P732)=1,INDIRECT("減額一覧!AQ"&amp;P732),"")</f>
        <v/>
      </c>
      <c r="C732" s="45" t="str">
        <f ca="1">IF(B732="","",INDIRECT("減額一覧!C"&amp;$P732))</f>
        <v/>
      </c>
      <c r="D732" s="79" t="str">
        <f ca="1">IF($B732="","",INDIRECT("減額一覧!G"&amp;$P732))</f>
        <v/>
      </c>
      <c r="E732" s="19" t="str">
        <f ca="1">IF(B732="","",INDIRECT("減額一覧!H"&amp;P732))</f>
        <v/>
      </c>
      <c r="F732" s="19" t="str">
        <f ca="1">IF($B732="","",INDIRECT("減額一覧!AX"&amp;P732))</f>
        <v/>
      </c>
      <c r="G732" s="20" t="str">
        <f ca="1">IF($B732="","",INDIRECT("減額一覧!AY"&amp;P732))</f>
        <v/>
      </c>
      <c r="H732" s="20" t="str">
        <f ca="1">IF($B732="","",INDIRECT("減額一覧!AZ"&amp;P732))</f>
        <v/>
      </c>
      <c r="I732" s="32" t="str">
        <f ca="1">IF(B732="","",IF(INDIRECT("減額一覧!BO"&amp;P732)=0.08,0.08,0.1))</f>
        <v/>
      </c>
      <c r="J732" s="52"/>
      <c r="K732" s="95" t="str">
        <f t="shared" ca="1" si="1184"/>
        <v/>
      </c>
      <c r="L732" s="58" t="str">
        <f t="shared" ca="1" si="1146"/>
        <v/>
      </c>
      <c r="N732" s="113" t="str">
        <f t="shared" ca="1" si="1712"/>
        <v/>
      </c>
      <c r="O732" s="114" t="str">
        <f t="shared" ref="O732" ca="1" si="1720">IF(B732="","",IF(INDIRECT("減額一覧!BO"&amp;P732)=0.08,0.08,0.1))</f>
        <v/>
      </c>
      <c r="P732" s="38">
        <v>116</v>
      </c>
      <c r="Q732" s="38" t="str">
        <f t="shared" ca="1" si="1714"/>
        <v/>
      </c>
      <c r="R732" s="38" t="str">
        <f t="shared" ca="1" si="1714"/>
        <v/>
      </c>
      <c r="S732" s="66" t="str">
        <f t="shared" ca="1" si="1148"/>
        <v/>
      </c>
      <c r="T732" s="105" t="str">
        <f t="shared" ca="1" si="1661"/>
        <v/>
      </c>
    </row>
    <row r="733" spans="1:20" ht="20.25" hidden="1" thickTop="1" thickBot="1">
      <c r="B733" s="64"/>
      <c r="C733" s="41" t="str">
        <f>IF(B733="","",減額一覧!C429)</f>
        <v/>
      </c>
      <c r="D733" s="43"/>
      <c r="E733" s="21"/>
      <c r="F733" s="22" t="s">
        <v>69</v>
      </c>
      <c r="G733" s="23">
        <f t="shared" ref="G733:H733" si="1721">SUBTOTAL(9,G729:G732)</f>
        <v>0</v>
      </c>
      <c r="H733" s="23">
        <f t="shared" si="1721"/>
        <v>0</v>
      </c>
      <c r="I733" s="30"/>
      <c r="J733" s="53"/>
      <c r="K733" s="96" t="str">
        <f t="shared" si="1184"/>
        <v/>
      </c>
      <c r="L733" s="59" t="str">
        <f t="shared" si="1146"/>
        <v/>
      </c>
      <c r="N733" s="108" t="str">
        <f t="shared" ref="N733" si="1722">IF(AND(G733=0,H733=0),"","小計")</f>
        <v/>
      </c>
      <c r="O733" s="108" t="str">
        <f t="shared" ref="O733" si="1723">IF(AND(G733=0,H733=0),"","小計")</f>
        <v/>
      </c>
      <c r="P733" s="38"/>
      <c r="Q733" s="38"/>
      <c r="R733" s="38"/>
      <c r="S733" s="66" t="str">
        <f t="shared" si="1148"/>
        <v/>
      </c>
      <c r="T733" s="105" t="str">
        <f t="shared" si="1661"/>
        <v/>
      </c>
    </row>
    <row r="734" spans="1:20" ht="20.25" hidden="1" thickTop="1" thickBot="1">
      <c r="A734" t="str">
        <f ca="1">IF(B734="","",INDIRECT("減額一覧!B"&amp;$P734))</f>
        <v/>
      </c>
      <c r="B734" s="61" t="str">
        <f t="shared" ref="B734" ca="1" si="1724">IF(INDIRECT("減額一覧!BA"&amp;P734)=1,INDIRECT("減額一覧!M"&amp;P734),"")</f>
        <v/>
      </c>
      <c r="C734" s="36" t="str">
        <f ca="1">IF(B734="","",INDIRECT("減額一覧!C"&amp;$P734))</f>
        <v/>
      </c>
      <c r="D734" s="78" t="str">
        <f ca="1">IF($B734="","",INDIRECT("減額一覧!G"&amp;$P734))</f>
        <v/>
      </c>
      <c r="E734" s="19" t="str">
        <f ca="1">IF(B734="","",INDIRECT("減額一覧!H"&amp;P734))</f>
        <v/>
      </c>
      <c r="F734" s="19" t="str">
        <f ca="1">IF($B734="","",INDIRECT("減額一覧!T"&amp;P734))</f>
        <v/>
      </c>
      <c r="G734" s="20" t="str">
        <f ca="1">IF($B734="","",INDIRECT("減額一覧!U"&amp;P734))</f>
        <v/>
      </c>
      <c r="H734" s="20" t="str">
        <f ca="1">IF($B734="","",INDIRECT("減額一覧!V"&amp;P734))</f>
        <v/>
      </c>
      <c r="I734" s="32" t="str">
        <f ca="1">IF(B734="","",IF(INDIRECT("減額一覧!BL"&amp;P734)=0.08,0.08,0.1))</f>
        <v/>
      </c>
      <c r="J734" s="51"/>
      <c r="K734" s="94" t="str">
        <f t="shared" ca="1" si="1184"/>
        <v/>
      </c>
      <c r="L734" s="56" t="str">
        <f t="shared" ca="1" si="1146"/>
        <v/>
      </c>
      <c r="N734" s="113" t="str">
        <f t="shared" ref="N734:N737" ca="1" si="1725">IF(A734="","",IF(A734&gt;3000,"月ヶ瀬",IF(A734&gt;=2000,"都祁","市内")))</f>
        <v/>
      </c>
      <c r="O734" s="114" t="str">
        <f t="shared" ref="O734" ca="1" si="1726">IF(B734="","",IF(INDIRECT("減額一覧!BL"&amp;P734)=0.08,0.08,0.1))</f>
        <v/>
      </c>
      <c r="P734" s="38">
        <v>117</v>
      </c>
      <c r="Q734" s="38" t="str">
        <f t="shared" ref="Q734:R737" ca="1" si="1727">IF(G734="","",IF(G734&gt;0,1,""))</f>
        <v/>
      </c>
      <c r="R734" s="38" t="str">
        <f t="shared" ca="1" si="1727"/>
        <v/>
      </c>
      <c r="S734" s="66" t="str">
        <f t="shared" ca="1" si="1148"/>
        <v/>
      </c>
      <c r="T734" s="105" t="str">
        <f t="shared" ca="1" si="1661"/>
        <v/>
      </c>
    </row>
    <row r="735" spans="1:20" ht="20.25" hidden="1" thickTop="1" thickBot="1">
      <c r="A735" t="str">
        <f ca="1">IF(B735="","",INDIRECT("減額一覧!B"&amp;$P735))</f>
        <v/>
      </c>
      <c r="B735" s="61" t="str">
        <f t="shared" ref="B735" ca="1" si="1728">IF(INDIRECT("減額一覧!BB"&amp;P735)=1,INDIRECT("減額一覧!W"&amp;P735),"")</f>
        <v/>
      </c>
      <c r="C735" s="44" t="str">
        <f ca="1">IF(B735="","",INDIRECT("減額一覧!C"&amp;$P735))</f>
        <v/>
      </c>
      <c r="D735" s="79" t="str">
        <f ca="1">IF($B735="","",INDIRECT("減額一覧!G"&amp;$P735))</f>
        <v/>
      </c>
      <c r="E735" s="19" t="str">
        <f ca="1">IF(B735="","",INDIRECT("減額一覧!H"&amp;P735))</f>
        <v/>
      </c>
      <c r="F735" s="19" t="str">
        <f ca="1">IF($B735="","",INDIRECT("減額一覧!AD"&amp;P735))</f>
        <v/>
      </c>
      <c r="G735" s="20" t="str">
        <f ca="1">IF($B735="","",INDIRECT("減額一覧!AE"&amp;P735))</f>
        <v/>
      </c>
      <c r="H735" s="20" t="str">
        <f ca="1">IF($B735="","",INDIRECT("減額一覧!AF"&amp;P735))</f>
        <v/>
      </c>
      <c r="I735" s="32" t="str">
        <f ca="1">IF(B735="","",IF(INDIRECT("減額一覧!BM"&amp;P735)=0.08,0.08,0.1))</f>
        <v/>
      </c>
      <c r="J735" s="52"/>
      <c r="K735" s="95" t="str">
        <f t="shared" ca="1" si="1184"/>
        <v/>
      </c>
      <c r="L735" s="58" t="str">
        <f t="shared" ca="1" si="1146"/>
        <v/>
      </c>
      <c r="N735" s="113" t="str">
        <f t="shared" ca="1" si="1725"/>
        <v/>
      </c>
      <c r="O735" s="114" t="str">
        <f t="shared" ref="O735" ca="1" si="1729">IF(B735="","",IF(INDIRECT("減額一覧!BM"&amp;P735)=0.08,0.08,0.1))</f>
        <v/>
      </c>
      <c r="P735" s="38">
        <v>117</v>
      </c>
      <c r="Q735" s="38" t="str">
        <f t="shared" ca="1" si="1727"/>
        <v/>
      </c>
      <c r="R735" s="38" t="str">
        <f t="shared" ca="1" si="1727"/>
        <v/>
      </c>
      <c r="S735" s="66" t="str">
        <f t="shared" ca="1" si="1148"/>
        <v/>
      </c>
      <c r="T735" s="105" t="str">
        <f t="shared" ca="1" si="1661"/>
        <v/>
      </c>
    </row>
    <row r="736" spans="1:20" ht="20.25" hidden="1" thickTop="1" thickBot="1">
      <c r="A736" t="str">
        <f ca="1">IF(B736="","",INDIRECT("減額一覧!B"&amp;$P736))</f>
        <v/>
      </c>
      <c r="B736" s="61" t="str">
        <f t="shared" ref="B736" ca="1" si="1730">IF(INDIRECT("減額一覧!BC"&amp;P736)=1,INDIRECT("減額一覧!AG"&amp;P736),"")</f>
        <v/>
      </c>
      <c r="C736" s="36" t="str">
        <f ca="1">IF(B736="","",INDIRECT("減額一覧!C"&amp;$P736))</f>
        <v/>
      </c>
      <c r="D736" s="80" t="str">
        <f ca="1">IF($B736="","",INDIRECT("減額一覧!G"&amp;$P736))</f>
        <v/>
      </c>
      <c r="E736" s="19" t="str">
        <f ca="1">IF(B736="","",INDIRECT("減額一覧!H"&amp;P736))</f>
        <v/>
      </c>
      <c r="F736" s="19" t="str">
        <f ca="1">IF($B736="","",INDIRECT("減額一覧!AN"&amp;P736))</f>
        <v/>
      </c>
      <c r="G736" s="20" t="str">
        <f ca="1">IF($B736="","",INDIRECT("減額一覧!AO"&amp;P736))</f>
        <v/>
      </c>
      <c r="H736" s="20" t="str">
        <f ca="1">IF($B736="","",INDIRECT("減額一覧!AP"&amp;P736))</f>
        <v/>
      </c>
      <c r="I736" s="32" t="str">
        <f ca="1">IF(B736="","",IF(INDIRECT("減額一覧!BN"&amp;P736)=0.08,0.08,0.1))</f>
        <v/>
      </c>
      <c r="J736" s="52"/>
      <c r="K736" s="95" t="str">
        <f t="shared" ca="1" si="1184"/>
        <v/>
      </c>
      <c r="L736" s="58" t="str">
        <f t="shared" ca="1" si="1146"/>
        <v/>
      </c>
      <c r="N736" s="113" t="str">
        <f t="shared" ca="1" si="1725"/>
        <v/>
      </c>
      <c r="O736" s="114" t="str">
        <f t="shared" ref="O736" ca="1" si="1731">IF(B736="","",IF(INDIRECT("減額一覧!BN"&amp;P736)=0.08,0.08,0.1))</f>
        <v/>
      </c>
      <c r="P736" s="38">
        <v>117</v>
      </c>
      <c r="Q736" s="38" t="str">
        <f t="shared" ca="1" si="1727"/>
        <v/>
      </c>
      <c r="R736" s="38" t="str">
        <f t="shared" ca="1" si="1727"/>
        <v/>
      </c>
      <c r="S736" s="66" t="str">
        <f t="shared" ca="1" si="1148"/>
        <v/>
      </c>
      <c r="T736" s="105" t="str">
        <f t="shared" ca="1" si="1661"/>
        <v/>
      </c>
    </row>
    <row r="737" spans="1:20" ht="20.25" hidden="1" thickTop="1" thickBot="1">
      <c r="A737" t="str">
        <f ca="1">IF(B737="","",INDIRECT("減額一覧!B"&amp;$P737))</f>
        <v/>
      </c>
      <c r="B737" s="61" t="str">
        <f t="shared" ref="B737" ca="1" si="1732">IF(INDIRECT("減額一覧!BD"&amp;P737)=1,INDIRECT("減額一覧!AQ"&amp;P737),"")</f>
        <v/>
      </c>
      <c r="C737" s="45" t="str">
        <f ca="1">IF(B737="","",INDIRECT("減額一覧!C"&amp;$P737))</f>
        <v/>
      </c>
      <c r="D737" s="79" t="str">
        <f ca="1">IF($B737="","",INDIRECT("減額一覧!G"&amp;$P737))</f>
        <v/>
      </c>
      <c r="E737" s="19" t="str">
        <f ca="1">IF(B737="","",INDIRECT("減額一覧!H"&amp;P737))</f>
        <v/>
      </c>
      <c r="F737" s="19" t="str">
        <f ca="1">IF($B737="","",INDIRECT("減額一覧!AX"&amp;P737))</f>
        <v/>
      </c>
      <c r="G737" s="20" t="str">
        <f ca="1">IF($B737="","",INDIRECT("減額一覧!AY"&amp;P737))</f>
        <v/>
      </c>
      <c r="H737" s="20" t="str">
        <f ca="1">IF($B737="","",INDIRECT("減額一覧!AZ"&amp;P737))</f>
        <v/>
      </c>
      <c r="I737" s="32" t="str">
        <f ca="1">IF(B737="","",IF(INDIRECT("減額一覧!BO"&amp;P737)=0.08,0.08,0.1))</f>
        <v/>
      </c>
      <c r="J737" s="52"/>
      <c r="K737" s="95" t="str">
        <f t="shared" ca="1" si="1184"/>
        <v/>
      </c>
      <c r="L737" s="58" t="str">
        <f t="shared" ca="1" si="1146"/>
        <v/>
      </c>
      <c r="N737" s="113" t="str">
        <f t="shared" ca="1" si="1725"/>
        <v/>
      </c>
      <c r="O737" s="114" t="str">
        <f t="shared" ref="O737" ca="1" si="1733">IF(B737="","",IF(INDIRECT("減額一覧!BO"&amp;P737)=0.08,0.08,0.1))</f>
        <v/>
      </c>
      <c r="P737" s="38">
        <v>117</v>
      </c>
      <c r="Q737" s="38" t="str">
        <f t="shared" ca="1" si="1727"/>
        <v/>
      </c>
      <c r="R737" s="38" t="str">
        <f t="shared" ca="1" si="1727"/>
        <v/>
      </c>
      <c r="S737" s="66" t="str">
        <f t="shared" ca="1" si="1148"/>
        <v/>
      </c>
      <c r="T737" s="105" t="str">
        <f t="shared" ca="1" si="1661"/>
        <v/>
      </c>
    </row>
    <row r="738" spans="1:20" ht="20.25" hidden="1" thickTop="1" thickBot="1">
      <c r="A738" t="str">
        <f t="shared" ref="A738" ca="1" si="1734">IF(B738="","",INDIRECT("減額一覧!B"&amp;$P738))</f>
        <v/>
      </c>
      <c r="B738" s="64"/>
      <c r="C738" s="41" t="str">
        <f>IF(B738="","",減額一覧!C434)</f>
        <v/>
      </c>
      <c r="D738" s="43"/>
      <c r="E738" s="21"/>
      <c r="F738" s="22" t="s">
        <v>69</v>
      </c>
      <c r="G738" s="23">
        <f t="shared" ref="G738:H738" si="1735">SUBTOTAL(9,G734:G737)</f>
        <v>0</v>
      </c>
      <c r="H738" s="23">
        <f t="shared" si="1735"/>
        <v>0</v>
      </c>
      <c r="I738" s="30"/>
      <c r="J738" s="53"/>
      <c r="K738" s="96" t="str">
        <f t="shared" ca="1" si="1184"/>
        <v/>
      </c>
      <c r="L738" s="59" t="str">
        <f t="shared" si="1146"/>
        <v/>
      </c>
      <c r="N738" s="108" t="str">
        <f t="shared" ref="N738" si="1736">IF(AND(G738=0,H738=0),"","小計")</f>
        <v/>
      </c>
      <c r="O738" s="108" t="str">
        <f t="shared" ref="O738" si="1737">IF(AND(G738=0,H738=0),"","小計")</f>
        <v/>
      </c>
      <c r="P738" s="38"/>
      <c r="Q738" s="38"/>
      <c r="R738" s="38"/>
      <c r="S738" s="66" t="str">
        <f t="shared" si="1148"/>
        <v/>
      </c>
      <c r="T738" s="105" t="str">
        <f t="shared" si="1661"/>
        <v/>
      </c>
    </row>
    <row r="739" spans="1:20" ht="20.25" hidden="1" thickTop="1" thickBot="1">
      <c r="A739" t="str">
        <f ca="1">IF(B739="","",INDIRECT("減額一覧!B"&amp;$P739))</f>
        <v/>
      </c>
      <c r="B739" s="61" t="str">
        <f t="shared" ref="B739" ca="1" si="1738">IF(INDIRECT("減額一覧!BA"&amp;P739)=1,INDIRECT("減額一覧!M"&amp;P739),"")</f>
        <v/>
      </c>
      <c r="C739" s="36" t="str">
        <f ca="1">IF(B739="","",INDIRECT("減額一覧!C"&amp;$P739))</f>
        <v/>
      </c>
      <c r="D739" s="78" t="str">
        <f ca="1">IF($B739="","",INDIRECT("減額一覧!G"&amp;$P739))</f>
        <v/>
      </c>
      <c r="E739" s="19" t="str">
        <f ca="1">IF(B739="","",INDIRECT("減額一覧!H"&amp;P739))</f>
        <v/>
      </c>
      <c r="F739" s="19" t="str">
        <f ca="1">IF($B739="","",INDIRECT("減額一覧!T"&amp;P739))</f>
        <v/>
      </c>
      <c r="G739" s="20" t="str">
        <f ca="1">IF($B739="","",INDIRECT("減額一覧!U"&amp;P739))</f>
        <v/>
      </c>
      <c r="H739" s="20" t="str">
        <f ca="1">IF($B739="","",INDIRECT("減額一覧!V"&amp;P739))</f>
        <v/>
      </c>
      <c r="I739" s="32" t="str">
        <f ca="1">IF(B739="","",IF(INDIRECT("減額一覧!BL"&amp;P739)=0.08,0.08,0.1))</f>
        <v/>
      </c>
      <c r="J739" s="51"/>
      <c r="K739" s="94" t="str">
        <f t="shared" ca="1" si="1184"/>
        <v/>
      </c>
      <c r="L739" s="56" t="str">
        <f t="shared" ca="1" si="1146"/>
        <v/>
      </c>
      <c r="N739" s="113" t="str">
        <f t="shared" ref="N739:N742" ca="1" si="1739">IF(A739="","",IF(A739&gt;3000,"月ヶ瀬",IF(A739&gt;=2000,"都祁","市内")))</f>
        <v/>
      </c>
      <c r="O739" s="114" t="str">
        <f t="shared" ref="O739" ca="1" si="1740">IF(B739="","",IF(INDIRECT("減額一覧!BL"&amp;P739)=0.08,0.08,0.1))</f>
        <v/>
      </c>
      <c r="P739" s="38">
        <v>114</v>
      </c>
      <c r="Q739" s="38" t="str">
        <f t="shared" ref="Q739:R742" ca="1" si="1741">IF(G739="","",IF(G739&gt;0,1,""))</f>
        <v/>
      </c>
      <c r="R739" s="38" t="str">
        <f t="shared" ca="1" si="1741"/>
        <v/>
      </c>
      <c r="S739" s="66" t="str">
        <f t="shared" ca="1" si="1148"/>
        <v/>
      </c>
      <c r="T739" s="105" t="str">
        <f t="shared" ca="1" si="1661"/>
        <v/>
      </c>
    </row>
    <row r="740" spans="1:20" ht="20.25" hidden="1" thickTop="1" thickBot="1">
      <c r="A740" t="str">
        <f ca="1">IF(B740="","",INDIRECT("減額一覧!B"&amp;$P740))</f>
        <v/>
      </c>
      <c r="B740" s="61" t="str">
        <f t="shared" ref="B740" ca="1" si="1742">IF(INDIRECT("減額一覧!BB"&amp;P740)=1,INDIRECT("減額一覧!W"&amp;P740),"")</f>
        <v/>
      </c>
      <c r="C740" s="44" t="str">
        <f ca="1">IF(B740="","",INDIRECT("減額一覧!C"&amp;$P740))</f>
        <v/>
      </c>
      <c r="D740" s="79" t="str">
        <f ca="1">IF($B740="","",INDIRECT("減額一覧!G"&amp;$P740))</f>
        <v/>
      </c>
      <c r="E740" s="19" t="str">
        <f ca="1">IF(B740="","",INDIRECT("減額一覧!H"&amp;P740))</f>
        <v/>
      </c>
      <c r="F740" s="19" t="str">
        <f ca="1">IF($B740="","",INDIRECT("減額一覧!AD"&amp;P740))</f>
        <v/>
      </c>
      <c r="G740" s="20" t="str">
        <f ca="1">IF($B740="","",INDIRECT("減額一覧!AE"&amp;P740))</f>
        <v/>
      </c>
      <c r="H740" s="20" t="str">
        <f ca="1">IF($B740="","",INDIRECT("減額一覧!AF"&amp;P740))</f>
        <v/>
      </c>
      <c r="I740" s="32" t="str">
        <f ca="1">IF(B740="","",IF(INDIRECT("減額一覧!BM"&amp;P740)=0.08,0.08,0.1))</f>
        <v/>
      </c>
      <c r="J740" s="52"/>
      <c r="K740" s="95" t="str">
        <f t="shared" ca="1" si="1184"/>
        <v/>
      </c>
      <c r="L740" s="58" t="str">
        <f t="shared" ca="1" si="1146"/>
        <v/>
      </c>
      <c r="N740" s="113" t="str">
        <f t="shared" ca="1" si="1739"/>
        <v/>
      </c>
      <c r="O740" s="114" t="str">
        <f t="shared" ref="O740" ca="1" si="1743">IF(B740="","",IF(INDIRECT("減額一覧!BM"&amp;P740)=0.08,0.08,0.1))</f>
        <v/>
      </c>
      <c r="P740" s="38">
        <v>114</v>
      </c>
      <c r="Q740" s="38" t="str">
        <f t="shared" ca="1" si="1741"/>
        <v/>
      </c>
      <c r="R740" s="38" t="str">
        <f t="shared" ca="1" si="1741"/>
        <v/>
      </c>
      <c r="S740" s="66" t="str">
        <f t="shared" ca="1" si="1148"/>
        <v/>
      </c>
      <c r="T740" s="105" t="str">
        <f t="shared" ca="1" si="1661"/>
        <v/>
      </c>
    </row>
    <row r="741" spans="1:20" ht="20.25" hidden="1" thickTop="1" thickBot="1">
      <c r="A741" t="str">
        <f ca="1">IF(B741="","",INDIRECT("減額一覧!B"&amp;$P741))</f>
        <v/>
      </c>
      <c r="B741" s="61" t="str">
        <f t="shared" ref="B741" ca="1" si="1744">IF(INDIRECT("減額一覧!BC"&amp;P741)=1,INDIRECT("減額一覧!AG"&amp;P741),"")</f>
        <v/>
      </c>
      <c r="C741" s="36" t="str">
        <f ca="1">IF(B741="","",INDIRECT("減額一覧!C"&amp;$P741))</f>
        <v/>
      </c>
      <c r="D741" s="80" t="str">
        <f ca="1">IF($B741="","",INDIRECT("減額一覧!G"&amp;$P741))</f>
        <v/>
      </c>
      <c r="E741" s="19" t="str">
        <f ca="1">IF(B741="","",INDIRECT("減額一覧!H"&amp;P741))</f>
        <v/>
      </c>
      <c r="F741" s="19" t="str">
        <f ca="1">IF($B741="","",INDIRECT("減額一覧!AN"&amp;P741))</f>
        <v/>
      </c>
      <c r="G741" s="20" t="str">
        <f ca="1">IF($B741="","",INDIRECT("減額一覧!AO"&amp;P741))</f>
        <v/>
      </c>
      <c r="H741" s="20" t="str">
        <f ca="1">IF($B741="","",INDIRECT("減額一覧!AP"&amp;P741))</f>
        <v/>
      </c>
      <c r="I741" s="32" t="str">
        <f ca="1">IF(B741="","",IF(INDIRECT("減額一覧!BN"&amp;P741)=0.08,0.08,0.1))</f>
        <v/>
      </c>
      <c r="J741" s="52"/>
      <c r="K741" s="95" t="str">
        <f t="shared" ca="1" si="1184"/>
        <v/>
      </c>
      <c r="L741" s="58" t="str">
        <f t="shared" ca="1" si="1146"/>
        <v/>
      </c>
      <c r="N741" s="113" t="str">
        <f t="shared" ca="1" si="1739"/>
        <v/>
      </c>
      <c r="O741" s="114" t="str">
        <f t="shared" ref="O741" ca="1" si="1745">IF(B741="","",IF(INDIRECT("減額一覧!BN"&amp;P741)=0.08,0.08,0.1))</f>
        <v/>
      </c>
      <c r="P741" s="38">
        <v>114</v>
      </c>
      <c r="Q741" s="38" t="str">
        <f t="shared" ca="1" si="1741"/>
        <v/>
      </c>
      <c r="R741" s="38" t="str">
        <f t="shared" ca="1" si="1741"/>
        <v/>
      </c>
      <c r="S741" s="66" t="str">
        <f t="shared" ca="1" si="1148"/>
        <v/>
      </c>
      <c r="T741" s="105" t="str">
        <f t="shared" ca="1" si="1661"/>
        <v/>
      </c>
    </row>
    <row r="742" spans="1:20" ht="20.25" hidden="1" thickTop="1" thickBot="1">
      <c r="A742" t="str">
        <f ca="1">IF(B742="","",INDIRECT("減額一覧!B"&amp;$P742))</f>
        <v/>
      </c>
      <c r="B742" s="61" t="str">
        <f t="shared" ref="B742" ca="1" si="1746">IF(INDIRECT("減額一覧!BD"&amp;P742)=1,INDIRECT("減額一覧!AQ"&amp;P742),"")</f>
        <v/>
      </c>
      <c r="C742" s="45" t="str">
        <f ca="1">IF(B742="","",INDIRECT("減額一覧!C"&amp;$P742))</f>
        <v/>
      </c>
      <c r="D742" s="79" t="str">
        <f ca="1">IF($B742="","",INDIRECT("減額一覧!G"&amp;$P742))</f>
        <v/>
      </c>
      <c r="E742" s="19" t="str">
        <f ca="1">IF(B742="","",INDIRECT("減額一覧!H"&amp;P742))</f>
        <v/>
      </c>
      <c r="F742" s="19" t="str">
        <f ca="1">IF($B742="","",INDIRECT("減額一覧!AX"&amp;P742))</f>
        <v/>
      </c>
      <c r="G742" s="20" t="str">
        <f ca="1">IF($B742="","",INDIRECT("減額一覧!AY"&amp;P742))</f>
        <v/>
      </c>
      <c r="H742" s="20" t="str">
        <f ca="1">IF($B742="","",INDIRECT("減額一覧!AZ"&amp;P742))</f>
        <v/>
      </c>
      <c r="I742" s="32" t="str">
        <f ca="1">IF(B742="","",IF(INDIRECT("減額一覧!BO"&amp;P742)=0.08,0.08,0.1))</f>
        <v/>
      </c>
      <c r="J742" s="52"/>
      <c r="K742" s="95" t="str">
        <f t="shared" ca="1" si="1184"/>
        <v/>
      </c>
      <c r="L742" s="58" t="str">
        <f t="shared" ca="1" si="1146"/>
        <v/>
      </c>
      <c r="N742" s="113" t="str">
        <f t="shared" ca="1" si="1739"/>
        <v/>
      </c>
      <c r="O742" s="114" t="str">
        <f t="shared" ref="O742" ca="1" si="1747">IF(B742="","",IF(INDIRECT("減額一覧!BO"&amp;P742)=0.08,0.08,0.1))</f>
        <v/>
      </c>
      <c r="P742" s="38">
        <v>114</v>
      </c>
      <c r="Q742" s="38" t="str">
        <f t="shared" ca="1" si="1741"/>
        <v/>
      </c>
      <c r="R742" s="38" t="str">
        <f t="shared" ca="1" si="1741"/>
        <v/>
      </c>
      <c r="S742" s="66" t="str">
        <f t="shared" ca="1" si="1148"/>
        <v/>
      </c>
      <c r="T742" s="105" t="str">
        <f t="shared" ca="1" si="1661"/>
        <v/>
      </c>
    </row>
    <row r="743" spans="1:20" ht="20.25" hidden="1" thickTop="1" thickBot="1">
      <c r="B743" s="64"/>
      <c r="C743" s="41" t="str">
        <f>IF(B743="","",減額一覧!C439)</f>
        <v/>
      </c>
      <c r="D743" s="43"/>
      <c r="E743" s="21"/>
      <c r="F743" s="22" t="s">
        <v>69</v>
      </c>
      <c r="G743" s="23">
        <f t="shared" ref="G743:H743" si="1748">SUBTOTAL(9,G739:G742)</f>
        <v>0</v>
      </c>
      <c r="H743" s="23">
        <f t="shared" si="1748"/>
        <v>0</v>
      </c>
      <c r="I743" s="30"/>
      <c r="J743" s="53"/>
      <c r="K743" s="96" t="str">
        <f t="shared" si="1184"/>
        <v/>
      </c>
      <c r="L743" s="59" t="str">
        <f t="shared" si="1146"/>
        <v/>
      </c>
      <c r="N743" s="108" t="str">
        <f t="shared" ref="N743" si="1749">IF(AND(G743=0,H743=0),"","小計")</f>
        <v/>
      </c>
      <c r="O743" s="108" t="str">
        <f t="shared" ref="O743" si="1750">IF(AND(G743=0,H743=0),"","小計")</f>
        <v/>
      </c>
      <c r="P743" s="38"/>
      <c r="Q743" s="38"/>
      <c r="R743" s="38"/>
      <c r="S743" s="66" t="str">
        <f t="shared" si="1148"/>
        <v/>
      </c>
      <c r="T743" s="105" t="str">
        <f t="shared" si="1661"/>
        <v/>
      </c>
    </row>
    <row r="744" spans="1:20" ht="20.25" hidden="1" thickTop="1" thickBot="1">
      <c r="A744" t="str">
        <f ca="1">IF(B744="","",INDIRECT("減額一覧!B"&amp;$P744))</f>
        <v/>
      </c>
      <c r="B744" s="61" t="str">
        <f t="shared" ref="B744" ca="1" si="1751">IF(INDIRECT("減額一覧!BA"&amp;P744)=1,INDIRECT("減額一覧!M"&amp;P744),"")</f>
        <v/>
      </c>
      <c r="C744" s="36" t="str">
        <f ca="1">IF(B744="","",INDIRECT("減額一覧!C"&amp;$P744))</f>
        <v/>
      </c>
      <c r="D744" s="78" t="str">
        <f ca="1">IF($B744="","",INDIRECT("減額一覧!G"&amp;$P744))</f>
        <v/>
      </c>
      <c r="E744" s="19" t="str">
        <f ca="1">IF(B744="","",INDIRECT("減額一覧!H"&amp;P744))</f>
        <v/>
      </c>
      <c r="F744" s="19" t="str">
        <f ca="1">IF($B744="","",INDIRECT("減額一覧!T"&amp;P744))</f>
        <v/>
      </c>
      <c r="G744" s="20" t="str">
        <f ca="1">IF($B744="","",INDIRECT("減額一覧!U"&amp;P744))</f>
        <v/>
      </c>
      <c r="H744" s="20" t="str">
        <f ca="1">IF($B744="","",INDIRECT("減額一覧!V"&amp;P744))</f>
        <v/>
      </c>
      <c r="I744" s="32" t="str">
        <f ca="1">IF(B744="","",IF(INDIRECT("減額一覧!BL"&amp;P744)=0.08,0.08,0.1))</f>
        <v/>
      </c>
      <c r="J744" s="51"/>
      <c r="K744" s="94" t="str">
        <f t="shared" ca="1" si="1184"/>
        <v/>
      </c>
      <c r="L744" s="56" t="str">
        <f t="shared" ca="1" si="1146"/>
        <v/>
      </c>
      <c r="N744" s="113" t="str">
        <f t="shared" ref="N744:N747" ca="1" si="1752">IF(A744="","",IF(A744&gt;3000,"月ヶ瀬",IF(A744&gt;=2000,"都祁","市内")))</f>
        <v/>
      </c>
      <c r="O744" s="114" t="str">
        <f t="shared" ref="O744" ca="1" si="1753">IF(B744="","",IF(INDIRECT("減額一覧!BL"&amp;P744)=0.08,0.08,0.1))</f>
        <v/>
      </c>
      <c r="P744" s="38">
        <v>115</v>
      </c>
      <c r="Q744" s="38" t="str">
        <f t="shared" ref="Q744:R747" ca="1" si="1754">IF(G744="","",IF(G744&gt;0,1,""))</f>
        <v/>
      </c>
      <c r="R744" s="38" t="str">
        <f t="shared" ca="1" si="1754"/>
        <v/>
      </c>
      <c r="S744" s="66" t="str">
        <f t="shared" ca="1" si="1148"/>
        <v/>
      </c>
      <c r="T744" s="105" t="str">
        <f t="shared" ca="1" si="1661"/>
        <v/>
      </c>
    </row>
    <row r="745" spans="1:20" ht="20.25" hidden="1" thickTop="1" thickBot="1">
      <c r="A745" t="str">
        <f ca="1">IF(B745="","",INDIRECT("減額一覧!B"&amp;$P745))</f>
        <v/>
      </c>
      <c r="B745" s="61" t="str">
        <f t="shared" ref="B745" ca="1" si="1755">IF(INDIRECT("減額一覧!BB"&amp;P745)=1,INDIRECT("減額一覧!W"&amp;P745),"")</f>
        <v/>
      </c>
      <c r="C745" s="44" t="str">
        <f ca="1">IF(B745="","",INDIRECT("減額一覧!C"&amp;$P745))</f>
        <v/>
      </c>
      <c r="D745" s="79" t="str">
        <f ca="1">IF($B745="","",INDIRECT("減額一覧!G"&amp;$P745))</f>
        <v/>
      </c>
      <c r="E745" s="19" t="str">
        <f ca="1">IF(B745="","",INDIRECT("減額一覧!H"&amp;P745))</f>
        <v/>
      </c>
      <c r="F745" s="19" t="str">
        <f ca="1">IF($B745="","",INDIRECT("減額一覧!AD"&amp;P745))</f>
        <v/>
      </c>
      <c r="G745" s="20" t="str">
        <f ca="1">IF($B745="","",INDIRECT("減額一覧!AE"&amp;P745))</f>
        <v/>
      </c>
      <c r="H745" s="20" t="str">
        <f ca="1">IF($B745="","",INDIRECT("減額一覧!AF"&amp;P745))</f>
        <v/>
      </c>
      <c r="I745" s="32" t="str">
        <f ca="1">IF(B745="","",IF(INDIRECT("減額一覧!BM"&amp;P745)=0.08,0.08,0.1))</f>
        <v/>
      </c>
      <c r="J745" s="52"/>
      <c r="K745" s="95" t="str">
        <f t="shared" ca="1" si="1184"/>
        <v/>
      </c>
      <c r="L745" s="58" t="str">
        <f t="shared" ca="1" si="1146"/>
        <v/>
      </c>
      <c r="N745" s="113" t="str">
        <f t="shared" ca="1" si="1752"/>
        <v/>
      </c>
      <c r="O745" s="114" t="str">
        <f t="shared" ref="O745" ca="1" si="1756">IF(B745="","",IF(INDIRECT("減額一覧!BM"&amp;P745)=0.08,0.08,0.1))</f>
        <v/>
      </c>
      <c r="P745" s="38">
        <v>115</v>
      </c>
      <c r="Q745" s="38" t="str">
        <f t="shared" ca="1" si="1754"/>
        <v/>
      </c>
      <c r="R745" s="38" t="str">
        <f t="shared" ca="1" si="1754"/>
        <v/>
      </c>
      <c r="S745" s="66" t="str">
        <f t="shared" ca="1" si="1148"/>
        <v/>
      </c>
      <c r="T745" s="105" t="str">
        <f t="shared" ca="1" si="1661"/>
        <v/>
      </c>
    </row>
    <row r="746" spans="1:20" ht="20.25" hidden="1" thickTop="1" thickBot="1">
      <c r="A746" t="str">
        <f ca="1">IF(B746="","",INDIRECT("減額一覧!B"&amp;$P746))</f>
        <v/>
      </c>
      <c r="B746" s="61" t="str">
        <f t="shared" ref="B746" ca="1" si="1757">IF(INDIRECT("減額一覧!BC"&amp;P746)=1,INDIRECT("減額一覧!AG"&amp;P746),"")</f>
        <v/>
      </c>
      <c r="C746" s="36" t="str">
        <f ca="1">IF(B746="","",INDIRECT("減額一覧!C"&amp;$P746))</f>
        <v/>
      </c>
      <c r="D746" s="80" t="str">
        <f ca="1">IF($B746="","",INDIRECT("減額一覧!G"&amp;$P746))</f>
        <v/>
      </c>
      <c r="E746" s="19" t="str">
        <f ca="1">IF(B746="","",INDIRECT("減額一覧!H"&amp;P746))</f>
        <v/>
      </c>
      <c r="F746" s="19" t="str">
        <f ca="1">IF($B746="","",INDIRECT("減額一覧!AN"&amp;P746))</f>
        <v/>
      </c>
      <c r="G746" s="20" t="str">
        <f ca="1">IF($B746="","",INDIRECT("減額一覧!AO"&amp;P746))</f>
        <v/>
      </c>
      <c r="H746" s="20" t="str">
        <f ca="1">IF($B746="","",INDIRECT("減額一覧!AP"&amp;P746))</f>
        <v/>
      </c>
      <c r="I746" s="32" t="str">
        <f ca="1">IF(B746="","",IF(INDIRECT("減額一覧!BN"&amp;P746)=0.08,0.08,0.1))</f>
        <v/>
      </c>
      <c r="J746" s="52"/>
      <c r="K746" s="95" t="str">
        <f t="shared" ca="1" si="1184"/>
        <v/>
      </c>
      <c r="L746" s="58" t="str">
        <f t="shared" ca="1" si="1146"/>
        <v/>
      </c>
      <c r="N746" s="113" t="str">
        <f t="shared" ca="1" si="1752"/>
        <v/>
      </c>
      <c r="O746" s="114" t="str">
        <f t="shared" ref="O746" ca="1" si="1758">IF(B746="","",IF(INDIRECT("減額一覧!BN"&amp;P746)=0.08,0.08,0.1))</f>
        <v/>
      </c>
      <c r="P746" s="38">
        <v>115</v>
      </c>
      <c r="Q746" s="38" t="str">
        <f t="shared" ca="1" si="1754"/>
        <v/>
      </c>
      <c r="R746" s="38" t="str">
        <f t="shared" ca="1" si="1754"/>
        <v/>
      </c>
      <c r="S746" s="66" t="str">
        <f t="shared" ca="1" si="1148"/>
        <v/>
      </c>
      <c r="T746" s="105" t="str">
        <f t="shared" ca="1" si="1661"/>
        <v/>
      </c>
    </row>
    <row r="747" spans="1:20" ht="20.25" hidden="1" thickTop="1" thickBot="1">
      <c r="A747" t="str">
        <f ca="1">IF(B747="","",INDIRECT("減額一覧!B"&amp;$P747))</f>
        <v/>
      </c>
      <c r="B747" s="61" t="str">
        <f t="shared" ref="B747" ca="1" si="1759">IF(INDIRECT("減額一覧!BD"&amp;P747)=1,INDIRECT("減額一覧!AQ"&amp;P747),"")</f>
        <v/>
      </c>
      <c r="C747" s="45" t="str">
        <f ca="1">IF(B747="","",INDIRECT("減額一覧!C"&amp;$P747))</f>
        <v/>
      </c>
      <c r="D747" s="79" t="str">
        <f ca="1">IF($B747="","",INDIRECT("減額一覧!G"&amp;$P747))</f>
        <v/>
      </c>
      <c r="E747" s="19" t="str">
        <f ca="1">IF(B747="","",INDIRECT("減額一覧!H"&amp;P747))</f>
        <v/>
      </c>
      <c r="F747" s="19" t="str">
        <f ca="1">IF($B747="","",INDIRECT("減額一覧!AX"&amp;P747))</f>
        <v/>
      </c>
      <c r="G747" s="20" t="str">
        <f ca="1">IF($B747="","",INDIRECT("減額一覧!AY"&amp;P747))</f>
        <v/>
      </c>
      <c r="H747" s="20" t="str">
        <f ca="1">IF($B747="","",INDIRECT("減額一覧!AZ"&amp;P747))</f>
        <v/>
      </c>
      <c r="I747" s="32" t="str">
        <f ca="1">IF(B747="","",IF(INDIRECT("減額一覧!BO"&amp;P747)=0.08,0.08,0.1))</f>
        <v/>
      </c>
      <c r="J747" s="52"/>
      <c r="K747" s="95" t="str">
        <f t="shared" ca="1" si="1184"/>
        <v/>
      </c>
      <c r="L747" s="58" t="str">
        <f t="shared" ca="1" si="1146"/>
        <v/>
      </c>
      <c r="N747" s="113" t="str">
        <f t="shared" ca="1" si="1752"/>
        <v/>
      </c>
      <c r="O747" s="114" t="str">
        <f t="shared" ref="O747" ca="1" si="1760">IF(B747="","",IF(INDIRECT("減額一覧!BO"&amp;P747)=0.08,0.08,0.1))</f>
        <v/>
      </c>
      <c r="P747" s="38">
        <v>115</v>
      </c>
      <c r="Q747" s="38" t="str">
        <f t="shared" ca="1" si="1754"/>
        <v/>
      </c>
      <c r="R747" s="38" t="str">
        <f t="shared" ca="1" si="1754"/>
        <v/>
      </c>
      <c r="S747" s="66" t="str">
        <f t="shared" ca="1" si="1148"/>
        <v/>
      </c>
      <c r="T747" s="105" t="str">
        <f t="shared" ca="1" si="1661"/>
        <v/>
      </c>
    </row>
    <row r="748" spans="1:20" ht="20.25" hidden="1" thickTop="1" thickBot="1">
      <c r="B748" s="64"/>
      <c r="C748" s="41" t="str">
        <f>IF(B748="","",減額一覧!C444)</f>
        <v/>
      </c>
      <c r="D748" s="43"/>
      <c r="E748" s="21"/>
      <c r="F748" s="22" t="s">
        <v>69</v>
      </c>
      <c r="G748" s="23">
        <f t="shared" ref="G748:H748" si="1761">SUBTOTAL(9,G744:G747)</f>
        <v>0</v>
      </c>
      <c r="H748" s="23">
        <f t="shared" si="1761"/>
        <v>0</v>
      </c>
      <c r="I748" s="30"/>
      <c r="J748" s="53"/>
      <c r="K748" s="96" t="str">
        <f t="shared" si="1184"/>
        <v/>
      </c>
      <c r="L748" s="59" t="str">
        <f t="shared" si="1146"/>
        <v/>
      </c>
      <c r="N748" s="108" t="str">
        <f t="shared" ref="N748" si="1762">IF(AND(G748=0,H748=0),"","小計")</f>
        <v/>
      </c>
      <c r="O748" s="108" t="str">
        <f t="shared" ref="O748" si="1763">IF(AND(G748=0,H748=0),"","小計")</f>
        <v/>
      </c>
      <c r="P748" s="38"/>
      <c r="Q748" s="38"/>
      <c r="R748" s="38"/>
      <c r="S748" s="66" t="str">
        <f t="shared" si="1148"/>
        <v/>
      </c>
      <c r="T748" s="105" t="str">
        <f t="shared" si="1661"/>
        <v/>
      </c>
    </row>
    <row r="749" spans="1:20" ht="20.25" hidden="1" thickTop="1" thickBot="1">
      <c r="A749" t="str">
        <f ca="1">IF(B749="","",INDIRECT("減額一覧!B"&amp;$P749))</f>
        <v/>
      </c>
      <c r="B749" s="61" t="str">
        <f t="shared" ref="B749" ca="1" si="1764">IF(INDIRECT("減額一覧!BA"&amp;P749)=1,INDIRECT("減額一覧!M"&amp;P749),"")</f>
        <v/>
      </c>
      <c r="C749" s="36" t="str">
        <f ca="1">IF(B749="","",INDIRECT("減額一覧!C"&amp;$P749))</f>
        <v/>
      </c>
      <c r="D749" s="78" t="str">
        <f ca="1">IF($B749="","",INDIRECT("減額一覧!G"&amp;$P749))</f>
        <v/>
      </c>
      <c r="E749" s="19" t="str">
        <f ca="1">IF(B749="","",INDIRECT("減額一覧!H"&amp;P749))</f>
        <v/>
      </c>
      <c r="F749" s="19" t="str">
        <f ca="1">IF($B749="","",INDIRECT("減額一覧!T"&amp;P749))</f>
        <v/>
      </c>
      <c r="G749" s="20" t="str">
        <f ca="1">IF($B749="","",INDIRECT("減額一覧!U"&amp;P749))</f>
        <v/>
      </c>
      <c r="H749" s="20" t="str">
        <f ca="1">IF($B749="","",INDIRECT("減額一覧!V"&amp;P749))</f>
        <v/>
      </c>
      <c r="I749" s="32" t="str">
        <f ca="1">IF(B749="","",IF(INDIRECT("減額一覧!BL"&amp;P749)=0.08,0.08,0.1))</f>
        <v/>
      </c>
      <c r="J749" s="51"/>
      <c r="K749" s="94" t="str">
        <f t="shared" ca="1" si="1184"/>
        <v/>
      </c>
      <c r="L749" s="56" t="str">
        <f t="shared" ca="1" si="1146"/>
        <v/>
      </c>
      <c r="N749" s="113" t="str">
        <f t="shared" ref="N749:N752" ca="1" si="1765">IF(A749="","",IF(A749&gt;3000,"月ヶ瀬",IF(A749&gt;=2000,"都祁","市内")))</f>
        <v/>
      </c>
      <c r="O749" s="114" t="str">
        <f t="shared" ref="O749" ca="1" si="1766">IF(B749="","",IF(INDIRECT("減額一覧!BL"&amp;P749)=0.08,0.08,0.1))</f>
        <v/>
      </c>
      <c r="P749" s="38">
        <v>116</v>
      </c>
      <c r="Q749" s="38" t="str">
        <f t="shared" ref="Q749:R752" ca="1" si="1767">IF(G749="","",IF(G749&gt;0,1,""))</f>
        <v/>
      </c>
      <c r="R749" s="38" t="str">
        <f t="shared" ca="1" si="1767"/>
        <v/>
      </c>
      <c r="S749" s="66" t="str">
        <f t="shared" ca="1" si="1148"/>
        <v/>
      </c>
      <c r="T749" s="105" t="str">
        <f t="shared" ca="1" si="1661"/>
        <v/>
      </c>
    </row>
    <row r="750" spans="1:20" ht="20.25" hidden="1" thickTop="1" thickBot="1">
      <c r="A750" t="str">
        <f ca="1">IF(B750="","",INDIRECT("減額一覧!B"&amp;$P750))</f>
        <v/>
      </c>
      <c r="B750" s="61" t="str">
        <f t="shared" ref="B750" ca="1" si="1768">IF(INDIRECT("減額一覧!BB"&amp;P750)=1,INDIRECT("減額一覧!W"&amp;P750),"")</f>
        <v/>
      </c>
      <c r="C750" s="44" t="str">
        <f ca="1">IF(B750="","",INDIRECT("減額一覧!C"&amp;$P750))</f>
        <v/>
      </c>
      <c r="D750" s="79" t="str">
        <f ca="1">IF($B750="","",INDIRECT("減額一覧!G"&amp;$P750))</f>
        <v/>
      </c>
      <c r="E750" s="19" t="str">
        <f ca="1">IF(B750="","",INDIRECT("減額一覧!H"&amp;P750))</f>
        <v/>
      </c>
      <c r="F750" s="19" t="str">
        <f ca="1">IF($B750="","",INDIRECT("減額一覧!AD"&amp;P750))</f>
        <v/>
      </c>
      <c r="G750" s="20" t="str">
        <f ca="1">IF($B750="","",INDIRECT("減額一覧!AE"&amp;P750))</f>
        <v/>
      </c>
      <c r="H750" s="20" t="str">
        <f ca="1">IF($B750="","",INDIRECT("減額一覧!AF"&amp;P750))</f>
        <v/>
      </c>
      <c r="I750" s="32" t="str">
        <f ca="1">IF(B750="","",IF(INDIRECT("減額一覧!BM"&amp;P750)=0.08,0.08,0.1))</f>
        <v/>
      </c>
      <c r="J750" s="52"/>
      <c r="K750" s="95" t="str">
        <f t="shared" ca="1" si="1184"/>
        <v/>
      </c>
      <c r="L750" s="58" t="str">
        <f t="shared" ca="1" si="1146"/>
        <v/>
      </c>
      <c r="N750" s="113" t="str">
        <f t="shared" ca="1" si="1765"/>
        <v/>
      </c>
      <c r="O750" s="114" t="str">
        <f t="shared" ref="O750" ca="1" si="1769">IF(B750="","",IF(INDIRECT("減額一覧!BM"&amp;P750)=0.08,0.08,0.1))</f>
        <v/>
      </c>
      <c r="P750" s="38">
        <v>116</v>
      </c>
      <c r="Q750" s="38" t="str">
        <f t="shared" ca="1" si="1767"/>
        <v/>
      </c>
      <c r="R750" s="38" t="str">
        <f t="shared" ca="1" si="1767"/>
        <v/>
      </c>
      <c r="S750" s="66" t="str">
        <f t="shared" ca="1" si="1148"/>
        <v/>
      </c>
      <c r="T750" s="105" t="str">
        <f t="shared" ca="1" si="1661"/>
        <v/>
      </c>
    </row>
    <row r="751" spans="1:20" ht="20.25" hidden="1" thickTop="1" thickBot="1">
      <c r="A751" t="str">
        <f ca="1">IF(B751="","",INDIRECT("減額一覧!B"&amp;$P751))</f>
        <v/>
      </c>
      <c r="B751" s="61" t="str">
        <f t="shared" ref="B751" ca="1" si="1770">IF(INDIRECT("減額一覧!BC"&amp;P751)=1,INDIRECT("減額一覧!AG"&amp;P751),"")</f>
        <v/>
      </c>
      <c r="C751" s="36" t="str">
        <f ca="1">IF(B751="","",INDIRECT("減額一覧!C"&amp;$P751))</f>
        <v/>
      </c>
      <c r="D751" s="80" t="str">
        <f ca="1">IF($B751="","",INDIRECT("減額一覧!G"&amp;$P751))</f>
        <v/>
      </c>
      <c r="E751" s="19" t="str">
        <f ca="1">IF(B751="","",INDIRECT("減額一覧!H"&amp;P751))</f>
        <v/>
      </c>
      <c r="F751" s="19" t="str">
        <f ca="1">IF($B751="","",INDIRECT("減額一覧!AN"&amp;P751))</f>
        <v/>
      </c>
      <c r="G751" s="20" t="str">
        <f ca="1">IF($B751="","",INDIRECT("減額一覧!AO"&amp;P751))</f>
        <v/>
      </c>
      <c r="H751" s="20" t="str">
        <f ca="1">IF($B751="","",INDIRECT("減額一覧!AP"&amp;P751))</f>
        <v/>
      </c>
      <c r="I751" s="32" t="str">
        <f ca="1">IF(B751="","",IF(INDIRECT("減額一覧!BN"&amp;P751)=0.08,0.08,0.1))</f>
        <v/>
      </c>
      <c r="J751" s="52"/>
      <c r="K751" s="95" t="str">
        <f t="shared" ca="1" si="1184"/>
        <v/>
      </c>
      <c r="L751" s="58" t="str">
        <f t="shared" ca="1" si="1146"/>
        <v/>
      </c>
      <c r="N751" s="113" t="str">
        <f t="shared" ca="1" si="1765"/>
        <v/>
      </c>
      <c r="O751" s="114" t="str">
        <f t="shared" ref="O751" ca="1" si="1771">IF(B751="","",IF(INDIRECT("減額一覧!BN"&amp;P751)=0.08,0.08,0.1))</f>
        <v/>
      </c>
      <c r="P751" s="38">
        <v>116</v>
      </c>
      <c r="Q751" s="38" t="str">
        <f t="shared" ca="1" si="1767"/>
        <v/>
      </c>
      <c r="R751" s="38" t="str">
        <f t="shared" ca="1" si="1767"/>
        <v/>
      </c>
      <c r="S751" s="66" t="str">
        <f t="shared" ca="1" si="1148"/>
        <v/>
      </c>
      <c r="T751" s="105" t="str">
        <f t="shared" ca="1" si="1661"/>
        <v/>
      </c>
    </row>
    <row r="752" spans="1:20" ht="20.25" hidden="1" thickTop="1" thickBot="1">
      <c r="A752" t="str">
        <f ca="1">IF(B752="","",INDIRECT("減額一覧!B"&amp;$P752))</f>
        <v/>
      </c>
      <c r="B752" s="61" t="str">
        <f t="shared" ref="B752" ca="1" si="1772">IF(INDIRECT("減額一覧!BD"&amp;P752)=1,INDIRECT("減額一覧!AQ"&amp;P752),"")</f>
        <v/>
      </c>
      <c r="C752" s="45" t="str">
        <f ca="1">IF(B752="","",INDIRECT("減額一覧!C"&amp;$P752))</f>
        <v/>
      </c>
      <c r="D752" s="79" t="str">
        <f ca="1">IF($B752="","",INDIRECT("減額一覧!G"&amp;$P752))</f>
        <v/>
      </c>
      <c r="E752" s="19" t="str">
        <f ca="1">IF(B752="","",INDIRECT("減額一覧!H"&amp;P752))</f>
        <v/>
      </c>
      <c r="F752" s="19" t="str">
        <f ca="1">IF($B752="","",INDIRECT("減額一覧!AX"&amp;P752))</f>
        <v/>
      </c>
      <c r="G752" s="20" t="str">
        <f ca="1">IF($B752="","",INDIRECT("減額一覧!AY"&amp;P752))</f>
        <v/>
      </c>
      <c r="H752" s="20" t="str">
        <f ca="1">IF($B752="","",INDIRECT("減額一覧!AZ"&amp;P752))</f>
        <v/>
      </c>
      <c r="I752" s="32" t="str">
        <f ca="1">IF(B752="","",IF(INDIRECT("減額一覧!BO"&amp;P752)=0.08,0.08,0.1))</f>
        <v/>
      </c>
      <c r="J752" s="52"/>
      <c r="K752" s="95" t="str">
        <f t="shared" ca="1" si="1184"/>
        <v/>
      </c>
      <c r="L752" s="58" t="str">
        <f t="shared" ca="1" si="1146"/>
        <v/>
      </c>
      <c r="N752" s="113" t="str">
        <f t="shared" ca="1" si="1765"/>
        <v/>
      </c>
      <c r="O752" s="114" t="str">
        <f t="shared" ref="O752" ca="1" si="1773">IF(B752="","",IF(INDIRECT("減額一覧!BO"&amp;P752)=0.08,0.08,0.1))</f>
        <v/>
      </c>
      <c r="P752" s="38">
        <v>116</v>
      </c>
      <c r="Q752" s="38" t="str">
        <f t="shared" ca="1" si="1767"/>
        <v/>
      </c>
      <c r="R752" s="38" t="str">
        <f t="shared" ca="1" si="1767"/>
        <v/>
      </c>
      <c r="S752" s="66" t="str">
        <f t="shared" ca="1" si="1148"/>
        <v/>
      </c>
      <c r="T752" s="105" t="str">
        <f t="shared" ca="1" si="1661"/>
        <v/>
      </c>
    </row>
    <row r="753" spans="1:20" ht="20.25" hidden="1" thickTop="1" thickBot="1">
      <c r="B753" s="64"/>
      <c r="C753" s="41" t="str">
        <f>IF(B753="","",減額一覧!C449)</f>
        <v/>
      </c>
      <c r="D753" s="43"/>
      <c r="E753" s="21"/>
      <c r="F753" s="22" t="s">
        <v>69</v>
      </c>
      <c r="G753" s="23">
        <f t="shared" ref="G753:H753" si="1774">SUBTOTAL(9,G749:G752)</f>
        <v>0</v>
      </c>
      <c r="H753" s="23">
        <f t="shared" si="1774"/>
        <v>0</v>
      </c>
      <c r="I753" s="30"/>
      <c r="J753" s="53"/>
      <c r="K753" s="96" t="str">
        <f t="shared" si="1184"/>
        <v/>
      </c>
      <c r="L753" s="59" t="str">
        <f t="shared" si="1146"/>
        <v/>
      </c>
      <c r="N753" s="108" t="str">
        <f t="shared" ref="N753" si="1775">IF(AND(G753=0,H753=0),"","小計")</f>
        <v/>
      </c>
      <c r="O753" s="108" t="str">
        <f t="shared" ref="O753" si="1776">IF(AND(G753=0,H753=0),"","小計")</f>
        <v/>
      </c>
      <c r="P753" s="38"/>
      <c r="Q753" s="38"/>
      <c r="R753" s="38"/>
      <c r="S753" s="66" t="str">
        <f t="shared" si="1148"/>
        <v/>
      </c>
      <c r="T753" s="105" t="str">
        <f t="shared" si="1661"/>
        <v/>
      </c>
    </row>
    <row r="754" spans="1:20" ht="20.25" hidden="1" thickTop="1" thickBot="1">
      <c r="A754" t="str">
        <f ca="1">IF(B754="","",INDIRECT("減額一覧!B"&amp;$P754))</f>
        <v/>
      </c>
      <c r="B754" s="61" t="str">
        <f t="shared" ref="B754" ca="1" si="1777">IF(INDIRECT("減額一覧!BA"&amp;P754)=1,INDIRECT("減額一覧!M"&amp;P754),"")</f>
        <v/>
      </c>
      <c r="C754" s="36" t="str">
        <f ca="1">IF(B754="","",INDIRECT("減額一覧!C"&amp;$P754))</f>
        <v/>
      </c>
      <c r="D754" s="78" t="str">
        <f ca="1">IF($B754="","",INDIRECT("減額一覧!G"&amp;$P754))</f>
        <v/>
      </c>
      <c r="E754" s="19" t="str">
        <f ca="1">IF(B754="","",INDIRECT("減額一覧!H"&amp;P754))</f>
        <v/>
      </c>
      <c r="F754" s="19" t="str">
        <f ca="1">IF($B754="","",INDIRECT("減額一覧!T"&amp;P754))</f>
        <v/>
      </c>
      <c r="G754" s="20" t="str">
        <f ca="1">IF($B754="","",INDIRECT("減額一覧!U"&amp;P754))</f>
        <v/>
      </c>
      <c r="H754" s="20" t="str">
        <f ca="1">IF($B754="","",INDIRECT("減額一覧!V"&amp;P754))</f>
        <v/>
      </c>
      <c r="I754" s="32" t="str">
        <f ca="1">IF(B754="","",IF(INDIRECT("減額一覧!BL"&amp;P754)=0.08,0.08,0.1))</f>
        <v/>
      </c>
      <c r="J754" s="51"/>
      <c r="K754" s="94" t="str">
        <f t="shared" ca="1" si="1184"/>
        <v/>
      </c>
      <c r="L754" s="56" t="str">
        <f t="shared" ca="1" si="1146"/>
        <v/>
      </c>
      <c r="N754" s="113" t="str">
        <f t="shared" ref="N754:N757" ca="1" si="1778">IF(A754="","",IF(A754&gt;3000,"月ヶ瀬",IF(A754&gt;=2000,"都祁","市内")))</f>
        <v/>
      </c>
      <c r="O754" s="114" t="str">
        <f t="shared" ref="O754" ca="1" si="1779">IF(B754="","",IF(INDIRECT("減額一覧!BL"&amp;P754)=0.08,0.08,0.1))</f>
        <v/>
      </c>
      <c r="P754" s="38">
        <v>117</v>
      </c>
      <c r="Q754" s="38" t="str">
        <f t="shared" ref="Q754:R757" ca="1" si="1780">IF(G754="","",IF(G754&gt;0,1,""))</f>
        <v/>
      </c>
      <c r="R754" s="38" t="str">
        <f t="shared" ca="1" si="1780"/>
        <v/>
      </c>
      <c r="S754" s="66" t="str">
        <f t="shared" ca="1" si="1148"/>
        <v/>
      </c>
      <c r="T754" s="105" t="str">
        <f t="shared" ca="1" si="1661"/>
        <v/>
      </c>
    </row>
    <row r="755" spans="1:20" ht="20.25" hidden="1" thickTop="1" thickBot="1">
      <c r="A755" t="str">
        <f ca="1">IF(B755="","",INDIRECT("減額一覧!B"&amp;$P755))</f>
        <v/>
      </c>
      <c r="B755" s="61" t="str">
        <f t="shared" ref="B755" ca="1" si="1781">IF(INDIRECT("減額一覧!BB"&amp;P755)=1,INDIRECT("減額一覧!W"&amp;P755),"")</f>
        <v/>
      </c>
      <c r="C755" s="44" t="str">
        <f ca="1">IF(B755="","",INDIRECT("減額一覧!C"&amp;$P755))</f>
        <v/>
      </c>
      <c r="D755" s="79" t="str">
        <f ca="1">IF($B755="","",INDIRECT("減額一覧!G"&amp;$P755))</f>
        <v/>
      </c>
      <c r="E755" s="19" t="str">
        <f ca="1">IF(B755="","",INDIRECT("減額一覧!H"&amp;P755))</f>
        <v/>
      </c>
      <c r="F755" s="19" t="str">
        <f ca="1">IF($B755="","",INDIRECT("減額一覧!AD"&amp;P755))</f>
        <v/>
      </c>
      <c r="G755" s="20" t="str">
        <f ca="1">IF($B755="","",INDIRECT("減額一覧!AE"&amp;P755))</f>
        <v/>
      </c>
      <c r="H755" s="20" t="str">
        <f ca="1">IF($B755="","",INDIRECT("減額一覧!AF"&amp;P755))</f>
        <v/>
      </c>
      <c r="I755" s="32" t="str">
        <f ca="1">IF(B755="","",IF(INDIRECT("減額一覧!BM"&amp;P755)=0.08,0.08,0.1))</f>
        <v/>
      </c>
      <c r="J755" s="52"/>
      <c r="K755" s="95" t="str">
        <f t="shared" ca="1" si="1184"/>
        <v/>
      </c>
      <c r="L755" s="58" t="str">
        <f t="shared" ca="1" si="1146"/>
        <v/>
      </c>
      <c r="N755" s="113" t="str">
        <f t="shared" ca="1" si="1778"/>
        <v/>
      </c>
      <c r="O755" s="114" t="str">
        <f t="shared" ref="O755" ca="1" si="1782">IF(B755="","",IF(INDIRECT("減額一覧!BM"&amp;P755)=0.08,0.08,0.1))</f>
        <v/>
      </c>
      <c r="P755" s="38">
        <v>117</v>
      </c>
      <c r="Q755" s="38" t="str">
        <f t="shared" ca="1" si="1780"/>
        <v/>
      </c>
      <c r="R755" s="38" t="str">
        <f t="shared" ca="1" si="1780"/>
        <v/>
      </c>
      <c r="S755" s="66" t="str">
        <f t="shared" ca="1" si="1148"/>
        <v/>
      </c>
      <c r="T755" s="105" t="str">
        <f t="shared" ca="1" si="1661"/>
        <v/>
      </c>
    </row>
    <row r="756" spans="1:20" ht="20.25" hidden="1" thickTop="1" thickBot="1">
      <c r="A756" t="str">
        <f ca="1">IF(B756="","",INDIRECT("減額一覧!B"&amp;$P756))</f>
        <v/>
      </c>
      <c r="B756" s="61" t="str">
        <f t="shared" ref="B756" ca="1" si="1783">IF(INDIRECT("減額一覧!BC"&amp;P756)=1,INDIRECT("減額一覧!AG"&amp;P756),"")</f>
        <v/>
      </c>
      <c r="C756" s="36" t="str">
        <f ca="1">IF(B756="","",INDIRECT("減額一覧!C"&amp;$P756))</f>
        <v/>
      </c>
      <c r="D756" s="80" t="str">
        <f ca="1">IF($B756="","",INDIRECT("減額一覧!G"&amp;$P756))</f>
        <v/>
      </c>
      <c r="E756" s="19" t="str">
        <f ca="1">IF(B756="","",INDIRECT("減額一覧!H"&amp;P756))</f>
        <v/>
      </c>
      <c r="F756" s="19" t="str">
        <f ca="1">IF($B756="","",INDIRECT("減額一覧!AN"&amp;P756))</f>
        <v/>
      </c>
      <c r="G756" s="20" t="str">
        <f ca="1">IF($B756="","",INDIRECT("減額一覧!AO"&amp;P756))</f>
        <v/>
      </c>
      <c r="H756" s="20" t="str">
        <f ca="1">IF($B756="","",INDIRECT("減額一覧!AP"&amp;P756))</f>
        <v/>
      </c>
      <c r="I756" s="32" t="str">
        <f ca="1">IF(B756="","",IF(INDIRECT("減額一覧!BN"&amp;P756)=0.08,0.08,0.1))</f>
        <v/>
      </c>
      <c r="J756" s="52"/>
      <c r="K756" s="95" t="str">
        <f t="shared" ca="1" si="1184"/>
        <v/>
      </c>
      <c r="L756" s="58" t="str">
        <f t="shared" ca="1" si="1146"/>
        <v/>
      </c>
      <c r="N756" s="113" t="str">
        <f t="shared" ca="1" si="1778"/>
        <v/>
      </c>
      <c r="O756" s="114" t="str">
        <f t="shared" ref="O756" ca="1" si="1784">IF(B756="","",IF(INDIRECT("減額一覧!BN"&amp;P756)=0.08,0.08,0.1))</f>
        <v/>
      </c>
      <c r="P756" s="38">
        <v>117</v>
      </c>
      <c r="Q756" s="38" t="str">
        <f t="shared" ca="1" si="1780"/>
        <v/>
      </c>
      <c r="R756" s="38" t="str">
        <f t="shared" ca="1" si="1780"/>
        <v/>
      </c>
      <c r="S756" s="66" t="str">
        <f t="shared" ca="1" si="1148"/>
        <v/>
      </c>
      <c r="T756" s="105" t="str">
        <f t="shared" ca="1" si="1661"/>
        <v/>
      </c>
    </row>
    <row r="757" spans="1:20" ht="20.25" hidden="1" thickTop="1" thickBot="1">
      <c r="A757" t="str">
        <f ca="1">IF(B757="","",INDIRECT("減額一覧!B"&amp;$P757))</f>
        <v/>
      </c>
      <c r="B757" s="61" t="str">
        <f t="shared" ref="B757" ca="1" si="1785">IF(INDIRECT("減額一覧!BD"&amp;P757)=1,INDIRECT("減額一覧!AQ"&amp;P757),"")</f>
        <v/>
      </c>
      <c r="C757" s="45" t="str">
        <f ca="1">IF(B757="","",INDIRECT("減額一覧!C"&amp;$P757))</f>
        <v/>
      </c>
      <c r="D757" s="79" t="str">
        <f ca="1">IF($B757="","",INDIRECT("減額一覧!G"&amp;$P757))</f>
        <v/>
      </c>
      <c r="E757" s="19" t="str">
        <f ca="1">IF(B757="","",INDIRECT("減額一覧!H"&amp;P757))</f>
        <v/>
      </c>
      <c r="F757" s="19" t="str">
        <f ca="1">IF($B757="","",INDIRECT("減額一覧!AX"&amp;P757))</f>
        <v/>
      </c>
      <c r="G757" s="20" t="str">
        <f ca="1">IF($B757="","",INDIRECT("減額一覧!AY"&amp;P757))</f>
        <v/>
      </c>
      <c r="H757" s="20" t="str">
        <f ca="1">IF($B757="","",INDIRECT("減額一覧!AZ"&amp;P757))</f>
        <v/>
      </c>
      <c r="I757" s="32" t="str">
        <f ca="1">IF(B757="","",IF(INDIRECT("減額一覧!BO"&amp;P757)=0.08,0.08,0.1))</f>
        <v/>
      </c>
      <c r="J757" s="52"/>
      <c r="K757" s="95" t="str">
        <f t="shared" ca="1" si="1184"/>
        <v/>
      </c>
      <c r="L757" s="58" t="str">
        <f t="shared" ca="1" si="1146"/>
        <v/>
      </c>
      <c r="N757" s="113" t="str">
        <f t="shared" ca="1" si="1778"/>
        <v/>
      </c>
      <c r="O757" s="114" t="str">
        <f t="shared" ref="O757" ca="1" si="1786">IF(B757="","",IF(INDIRECT("減額一覧!BO"&amp;P757)=0.08,0.08,0.1))</f>
        <v/>
      </c>
      <c r="P757" s="38">
        <v>117</v>
      </c>
      <c r="Q757" s="38" t="str">
        <f t="shared" ca="1" si="1780"/>
        <v/>
      </c>
      <c r="R757" s="38" t="str">
        <f t="shared" ca="1" si="1780"/>
        <v/>
      </c>
      <c r="S757" s="66" t="str">
        <f t="shared" ca="1" si="1148"/>
        <v/>
      </c>
      <c r="T757" s="105" t="str">
        <f t="shared" ca="1" si="1661"/>
        <v/>
      </c>
    </row>
    <row r="758" spans="1:20" ht="20.25" hidden="1" thickTop="1" thickBot="1">
      <c r="A758" t="str">
        <f t="shared" ref="A758" ca="1" si="1787">IF(B758="","",INDIRECT("減額一覧!B"&amp;$P758))</f>
        <v/>
      </c>
      <c r="B758" s="64"/>
      <c r="C758" s="41" t="str">
        <f>IF(B758="","",減額一覧!C454)</f>
        <v/>
      </c>
      <c r="D758" s="43"/>
      <c r="E758" s="21"/>
      <c r="F758" s="22" t="s">
        <v>69</v>
      </c>
      <c r="G758" s="23">
        <f t="shared" ref="G758:H758" si="1788">SUBTOTAL(9,G754:G757)</f>
        <v>0</v>
      </c>
      <c r="H758" s="23">
        <f t="shared" si="1788"/>
        <v>0</v>
      </c>
      <c r="I758" s="30"/>
      <c r="J758" s="53"/>
      <c r="K758" s="96" t="str">
        <f t="shared" ca="1" si="1184"/>
        <v/>
      </c>
      <c r="L758" s="59" t="str">
        <f t="shared" si="1146"/>
        <v/>
      </c>
      <c r="N758" s="108" t="str">
        <f t="shared" ref="N758" si="1789">IF(AND(G758=0,H758=0),"","小計")</f>
        <v/>
      </c>
      <c r="O758" s="108" t="str">
        <f t="shared" ref="O758" si="1790">IF(AND(G758=0,H758=0),"","小計")</f>
        <v/>
      </c>
      <c r="P758" s="38"/>
      <c r="Q758" s="38"/>
      <c r="R758" s="38"/>
      <c r="S758" s="66" t="str">
        <f t="shared" si="1148"/>
        <v/>
      </c>
      <c r="T758" s="105" t="str">
        <f t="shared" si="1661"/>
        <v/>
      </c>
    </row>
    <row r="759" spans="1:20" ht="20.25" hidden="1" thickTop="1" thickBot="1">
      <c r="A759" t="str">
        <f ca="1">IF(B759="","",INDIRECT("減額一覧!B"&amp;$P759))</f>
        <v/>
      </c>
      <c r="B759" s="61" t="str">
        <f t="shared" ref="B759" ca="1" si="1791">IF(INDIRECT("減額一覧!BA"&amp;P759)=1,INDIRECT("減額一覧!M"&amp;P759),"")</f>
        <v/>
      </c>
      <c r="C759" s="36" t="str">
        <f ca="1">IF(B759="","",INDIRECT("減額一覧!C"&amp;$P759))</f>
        <v/>
      </c>
      <c r="D759" s="78" t="str">
        <f ca="1">IF($B759="","",INDIRECT("減額一覧!G"&amp;$P759))</f>
        <v/>
      </c>
      <c r="E759" s="19" t="str">
        <f ca="1">IF(B759="","",INDIRECT("減額一覧!H"&amp;P759))</f>
        <v/>
      </c>
      <c r="F759" s="19" t="str">
        <f ca="1">IF($B759="","",INDIRECT("減額一覧!T"&amp;P759))</f>
        <v/>
      </c>
      <c r="G759" s="20" t="str">
        <f ca="1">IF($B759="","",INDIRECT("減額一覧!U"&amp;P759))</f>
        <v/>
      </c>
      <c r="H759" s="20" t="str">
        <f ca="1">IF($B759="","",INDIRECT("減額一覧!V"&amp;P759))</f>
        <v/>
      </c>
      <c r="I759" s="32" t="str">
        <f ca="1">IF(B759="","",IF(INDIRECT("減額一覧!BL"&amp;P759)=0.08,0.08,0.1))</f>
        <v/>
      </c>
      <c r="J759" s="51"/>
      <c r="K759" s="94" t="str">
        <f t="shared" ca="1" si="1184"/>
        <v/>
      </c>
      <c r="L759" s="56" t="str">
        <f t="shared" ca="1" si="1146"/>
        <v/>
      </c>
      <c r="N759" s="113" t="str">
        <f t="shared" ref="N759:N762" ca="1" si="1792">IF(A759="","",IF(A759&gt;3000,"月ヶ瀬",IF(A759&gt;=2000,"都祁","市内")))</f>
        <v/>
      </c>
      <c r="O759" s="114" t="str">
        <f t="shared" ref="O759" ca="1" si="1793">IF(B759="","",IF(INDIRECT("減額一覧!BL"&amp;P759)=0.08,0.08,0.1))</f>
        <v/>
      </c>
      <c r="P759" s="38">
        <v>114</v>
      </c>
      <c r="Q759" s="38" t="str">
        <f t="shared" ref="Q759:R762" ca="1" si="1794">IF(G759="","",IF(G759&gt;0,1,""))</f>
        <v/>
      </c>
      <c r="R759" s="38" t="str">
        <f t="shared" ca="1" si="1794"/>
        <v/>
      </c>
      <c r="S759" s="66" t="str">
        <f t="shared" ca="1" si="1148"/>
        <v/>
      </c>
      <c r="T759" s="105" t="str">
        <f t="shared" ca="1" si="1661"/>
        <v/>
      </c>
    </row>
    <row r="760" spans="1:20" ht="20.25" hidden="1" thickTop="1" thickBot="1">
      <c r="A760" t="str">
        <f ca="1">IF(B760="","",INDIRECT("減額一覧!B"&amp;$P760))</f>
        <v/>
      </c>
      <c r="B760" s="61" t="str">
        <f t="shared" ref="B760" ca="1" si="1795">IF(INDIRECT("減額一覧!BB"&amp;P760)=1,INDIRECT("減額一覧!W"&amp;P760),"")</f>
        <v/>
      </c>
      <c r="C760" s="44" t="str">
        <f ca="1">IF(B760="","",INDIRECT("減額一覧!C"&amp;$P760))</f>
        <v/>
      </c>
      <c r="D760" s="79" t="str">
        <f ca="1">IF($B760="","",INDIRECT("減額一覧!G"&amp;$P760))</f>
        <v/>
      </c>
      <c r="E760" s="19" t="str">
        <f ca="1">IF(B760="","",INDIRECT("減額一覧!H"&amp;P760))</f>
        <v/>
      </c>
      <c r="F760" s="19" t="str">
        <f ca="1">IF($B760="","",INDIRECT("減額一覧!AD"&amp;P760))</f>
        <v/>
      </c>
      <c r="G760" s="20" t="str">
        <f ca="1">IF($B760="","",INDIRECT("減額一覧!AE"&amp;P760))</f>
        <v/>
      </c>
      <c r="H760" s="20" t="str">
        <f ca="1">IF($B760="","",INDIRECT("減額一覧!AF"&amp;P760))</f>
        <v/>
      </c>
      <c r="I760" s="32" t="str">
        <f ca="1">IF(B760="","",IF(INDIRECT("減額一覧!BM"&amp;P760)=0.08,0.08,0.1))</f>
        <v/>
      </c>
      <c r="J760" s="52"/>
      <c r="K760" s="95" t="str">
        <f t="shared" ca="1" si="1184"/>
        <v/>
      </c>
      <c r="L760" s="58" t="str">
        <f t="shared" ca="1" si="1146"/>
        <v/>
      </c>
      <c r="N760" s="113" t="str">
        <f t="shared" ca="1" si="1792"/>
        <v/>
      </c>
      <c r="O760" s="114" t="str">
        <f t="shared" ref="O760" ca="1" si="1796">IF(B760="","",IF(INDIRECT("減額一覧!BM"&amp;P760)=0.08,0.08,0.1))</f>
        <v/>
      </c>
      <c r="P760" s="38">
        <v>114</v>
      </c>
      <c r="Q760" s="38" t="str">
        <f t="shared" ca="1" si="1794"/>
        <v/>
      </c>
      <c r="R760" s="38" t="str">
        <f t="shared" ca="1" si="1794"/>
        <v/>
      </c>
      <c r="S760" s="66" t="str">
        <f t="shared" ca="1" si="1148"/>
        <v/>
      </c>
      <c r="T760" s="105" t="str">
        <f t="shared" ca="1" si="1661"/>
        <v/>
      </c>
    </row>
    <row r="761" spans="1:20" ht="20.25" hidden="1" thickTop="1" thickBot="1">
      <c r="A761" t="str">
        <f ca="1">IF(B761="","",INDIRECT("減額一覧!B"&amp;$P761))</f>
        <v/>
      </c>
      <c r="B761" s="61" t="str">
        <f t="shared" ref="B761" ca="1" si="1797">IF(INDIRECT("減額一覧!BC"&amp;P761)=1,INDIRECT("減額一覧!AG"&amp;P761),"")</f>
        <v/>
      </c>
      <c r="C761" s="36" t="str">
        <f ca="1">IF(B761="","",INDIRECT("減額一覧!C"&amp;$P761))</f>
        <v/>
      </c>
      <c r="D761" s="80" t="str">
        <f ca="1">IF($B761="","",INDIRECT("減額一覧!G"&amp;$P761))</f>
        <v/>
      </c>
      <c r="E761" s="19" t="str">
        <f ca="1">IF(B761="","",INDIRECT("減額一覧!H"&amp;P761))</f>
        <v/>
      </c>
      <c r="F761" s="19" t="str">
        <f ca="1">IF($B761="","",INDIRECT("減額一覧!AN"&amp;P761))</f>
        <v/>
      </c>
      <c r="G761" s="20" t="str">
        <f ca="1">IF($B761="","",INDIRECT("減額一覧!AO"&amp;P761))</f>
        <v/>
      </c>
      <c r="H761" s="20" t="str">
        <f ca="1">IF($B761="","",INDIRECT("減額一覧!AP"&amp;P761))</f>
        <v/>
      </c>
      <c r="I761" s="32" t="str">
        <f ca="1">IF(B761="","",IF(INDIRECT("減額一覧!BN"&amp;P761)=0.08,0.08,0.1))</f>
        <v/>
      </c>
      <c r="J761" s="52"/>
      <c r="K761" s="95" t="str">
        <f t="shared" ca="1" si="1184"/>
        <v/>
      </c>
      <c r="L761" s="58" t="str">
        <f t="shared" ca="1" si="1146"/>
        <v/>
      </c>
      <c r="N761" s="113" t="str">
        <f t="shared" ca="1" si="1792"/>
        <v/>
      </c>
      <c r="O761" s="114" t="str">
        <f t="shared" ref="O761" ca="1" si="1798">IF(B761="","",IF(INDIRECT("減額一覧!BN"&amp;P761)=0.08,0.08,0.1))</f>
        <v/>
      </c>
      <c r="P761" s="38">
        <v>114</v>
      </c>
      <c r="Q761" s="38" t="str">
        <f t="shared" ca="1" si="1794"/>
        <v/>
      </c>
      <c r="R761" s="38" t="str">
        <f t="shared" ca="1" si="1794"/>
        <v/>
      </c>
      <c r="S761" s="66" t="str">
        <f t="shared" ca="1" si="1148"/>
        <v/>
      </c>
      <c r="T761" s="105" t="str">
        <f t="shared" ca="1" si="1661"/>
        <v/>
      </c>
    </row>
    <row r="762" spans="1:20" ht="20.25" hidden="1" thickTop="1" thickBot="1">
      <c r="A762" t="str">
        <f ca="1">IF(B762="","",INDIRECT("減額一覧!B"&amp;$P762))</f>
        <v/>
      </c>
      <c r="B762" s="61" t="str">
        <f t="shared" ref="B762" ca="1" si="1799">IF(INDIRECT("減額一覧!BD"&amp;P762)=1,INDIRECT("減額一覧!AQ"&amp;P762),"")</f>
        <v/>
      </c>
      <c r="C762" s="45" t="str">
        <f ca="1">IF(B762="","",INDIRECT("減額一覧!C"&amp;$P762))</f>
        <v/>
      </c>
      <c r="D762" s="79" t="str">
        <f ca="1">IF($B762="","",INDIRECT("減額一覧!G"&amp;$P762))</f>
        <v/>
      </c>
      <c r="E762" s="19" t="str">
        <f ca="1">IF(B762="","",INDIRECT("減額一覧!H"&amp;P762))</f>
        <v/>
      </c>
      <c r="F762" s="19" t="str">
        <f ca="1">IF($B762="","",INDIRECT("減額一覧!AX"&amp;P762))</f>
        <v/>
      </c>
      <c r="G762" s="20" t="str">
        <f ca="1">IF($B762="","",INDIRECT("減額一覧!AY"&amp;P762))</f>
        <v/>
      </c>
      <c r="H762" s="20" t="str">
        <f ca="1">IF($B762="","",INDIRECT("減額一覧!AZ"&amp;P762))</f>
        <v/>
      </c>
      <c r="I762" s="32" t="str">
        <f ca="1">IF(B762="","",IF(INDIRECT("減額一覧!BO"&amp;P762)=0.08,0.08,0.1))</f>
        <v/>
      </c>
      <c r="J762" s="52"/>
      <c r="K762" s="95" t="str">
        <f t="shared" ca="1" si="1184"/>
        <v/>
      </c>
      <c r="L762" s="58" t="str">
        <f t="shared" ca="1" si="1146"/>
        <v/>
      </c>
      <c r="N762" s="113" t="str">
        <f t="shared" ca="1" si="1792"/>
        <v/>
      </c>
      <c r="O762" s="114" t="str">
        <f t="shared" ref="O762" ca="1" si="1800">IF(B762="","",IF(INDIRECT("減額一覧!BO"&amp;P762)=0.08,0.08,0.1))</f>
        <v/>
      </c>
      <c r="P762" s="38">
        <v>114</v>
      </c>
      <c r="Q762" s="38" t="str">
        <f t="shared" ca="1" si="1794"/>
        <v/>
      </c>
      <c r="R762" s="38" t="str">
        <f t="shared" ca="1" si="1794"/>
        <v/>
      </c>
      <c r="S762" s="66" t="str">
        <f t="shared" ca="1" si="1148"/>
        <v/>
      </c>
      <c r="T762" s="105" t="str">
        <f t="shared" ca="1" si="1661"/>
        <v/>
      </c>
    </row>
    <row r="763" spans="1:20" ht="20.25" hidden="1" thickTop="1" thickBot="1">
      <c r="B763" s="64"/>
      <c r="C763" s="41" t="str">
        <f>IF(B763="","",減額一覧!C459)</f>
        <v/>
      </c>
      <c r="D763" s="43"/>
      <c r="E763" s="21"/>
      <c r="F763" s="22" t="s">
        <v>69</v>
      </c>
      <c r="G763" s="23">
        <f t="shared" ref="G763:H763" si="1801">SUBTOTAL(9,G759:G762)</f>
        <v>0</v>
      </c>
      <c r="H763" s="23">
        <f t="shared" si="1801"/>
        <v>0</v>
      </c>
      <c r="I763" s="30"/>
      <c r="J763" s="53"/>
      <c r="K763" s="96" t="str">
        <f t="shared" si="1184"/>
        <v/>
      </c>
      <c r="L763" s="59" t="str">
        <f t="shared" si="1146"/>
        <v/>
      </c>
      <c r="N763" s="108" t="str">
        <f t="shared" ref="N763" si="1802">IF(AND(G763=0,H763=0),"","小計")</f>
        <v/>
      </c>
      <c r="O763" s="108" t="str">
        <f t="shared" ref="O763" si="1803">IF(AND(G763=0,H763=0),"","小計")</f>
        <v/>
      </c>
      <c r="P763" s="38"/>
      <c r="Q763" s="38"/>
      <c r="R763" s="38"/>
      <c r="S763" s="66" t="str">
        <f t="shared" si="1148"/>
        <v/>
      </c>
      <c r="T763" s="105" t="str">
        <f t="shared" si="1661"/>
        <v/>
      </c>
    </row>
    <row r="764" spans="1:20" ht="20.25" hidden="1" thickTop="1" thickBot="1">
      <c r="A764" t="str">
        <f ca="1">IF(B764="","",INDIRECT("減額一覧!B"&amp;$P764))</f>
        <v/>
      </c>
      <c r="B764" s="61" t="str">
        <f t="shared" ref="B764" ca="1" si="1804">IF(INDIRECT("減額一覧!BA"&amp;P764)=1,INDIRECT("減額一覧!M"&amp;P764),"")</f>
        <v/>
      </c>
      <c r="C764" s="36" t="str">
        <f ca="1">IF(B764="","",INDIRECT("減額一覧!C"&amp;$P764))</f>
        <v/>
      </c>
      <c r="D764" s="78" t="str">
        <f ca="1">IF($B764="","",INDIRECT("減額一覧!G"&amp;$P764))</f>
        <v/>
      </c>
      <c r="E764" s="19" t="str">
        <f ca="1">IF(B764="","",INDIRECT("減額一覧!H"&amp;P764))</f>
        <v/>
      </c>
      <c r="F764" s="19" t="str">
        <f ca="1">IF($B764="","",INDIRECT("減額一覧!T"&amp;P764))</f>
        <v/>
      </c>
      <c r="G764" s="20" t="str">
        <f ca="1">IF($B764="","",INDIRECT("減額一覧!U"&amp;P764))</f>
        <v/>
      </c>
      <c r="H764" s="20" t="str">
        <f ca="1">IF($B764="","",INDIRECT("減額一覧!V"&amp;P764))</f>
        <v/>
      </c>
      <c r="I764" s="32" t="str">
        <f ca="1">IF(B764="","",IF(INDIRECT("減額一覧!BL"&amp;P764)=0.08,0.08,0.1))</f>
        <v/>
      </c>
      <c r="J764" s="51"/>
      <c r="K764" s="94" t="str">
        <f t="shared" ca="1" si="1184"/>
        <v/>
      </c>
      <c r="L764" s="56" t="str">
        <f t="shared" ca="1" si="1146"/>
        <v/>
      </c>
      <c r="N764" s="113" t="str">
        <f t="shared" ref="N764:N767" ca="1" si="1805">IF(A764="","",IF(A764&gt;3000,"月ヶ瀬",IF(A764&gt;=2000,"都祁","市内")))</f>
        <v/>
      </c>
      <c r="O764" s="114" t="str">
        <f t="shared" ref="O764" ca="1" si="1806">IF(B764="","",IF(INDIRECT("減額一覧!BL"&amp;P764)=0.08,0.08,0.1))</f>
        <v/>
      </c>
      <c r="P764" s="38">
        <v>115</v>
      </c>
      <c r="Q764" s="38" t="str">
        <f t="shared" ref="Q764:R767" ca="1" si="1807">IF(G764="","",IF(G764&gt;0,1,""))</f>
        <v/>
      </c>
      <c r="R764" s="38" t="str">
        <f t="shared" ca="1" si="1807"/>
        <v/>
      </c>
      <c r="S764" s="66" t="str">
        <f t="shared" ca="1" si="1148"/>
        <v/>
      </c>
      <c r="T764" s="105" t="str">
        <f t="shared" ca="1" si="1661"/>
        <v/>
      </c>
    </row>
    <row r="765" spans="1:20" ht="20.25" hidden="1" thickTop="1" thickBot="1">
      <c r="A765" t="str">
        <f ca="1">IF(B765="","",INDIRECT("減額一覧!B"&amp;$P765))</f>
        <v/>
      </c>
      <c r="B765" s="61" t="str">
        <f t="shared" ref="B765" ca="1" si="1808">IF(INDIRECT("減額一覧!BB"&amp;P765)=1,INDIRECT("減額一覧!W"&amp;P765),"")</f>
        <v/>
      </c>
      <c r="C765" s="44" t="str">
        <f ca="1">IF(B765="","",INDIRECT("減額一覧!C"&amp;$P765))</f>
        <v/>
      </c>
      <c r="D765" s="79" t="str">
        <f ca="1">IF($B765="","",INDIRECT("減額一覧!G"&amp;$P765))</f>
        <v/>
      </c>
      <c r="E765" s="19" t="str">
        <f ca="1">IF(B765="","",INDIRECT("減額一覧!H"&amp;P765))</f>
        <v/>
      </c>
      <c r="F765" s="19" t="str">
        <f ca="1">IF($B765="","",INDIRECT("減額一覧!AD"&amp;P765))</f>
        <v/>
      </c>
      <c r="G765" s="20" t="str">
        <f ca="1">IF($B765="","",INDIRECT("減額一覧!AE"&amp;P765))</f>
        <v/>
      </c>
      <c r="H765" s="20" t="str">
        <f ca="1">IF($B765="","",INDIRECT("減額一覧!AF"&amp;P765))</f>
        <v/>
      </c>
      <c r="I765" s="32" t="str">
        <f ca="1">IF(B765="","",IF(INDIRECT("減額一覧!BM"&amp;P765)=0.08,0.08,0.1))</f>
        <v/>
      </c>
      <c r="J765" s="52"/>
      <c r="K765" s="95" t="str">
        <f t="shared" ca="1" si="1184"/>
        <v/>
      </c>
      <c r="L765" s="58" t="str">
        <f t="shared" ca="1" si="1146"/>
        <v/>
      </c>
      <c r="N765" s="113" t="str">
        <f t="shared" ca="1" si="1805"/>
        <v/>
      </c>
      <c r="O765" s="114" t="str">
        <f t="shared" ref="O765" ca="1" si="1809">IF(B765="","",IF(INDIRECT("減額一覧!BM"&amp;P765)=0.08,0.08,0.1))</f>
        <v/>
      </c>
      <c r="P765" s="38">
        <v>115</v>
      </c>
      <c r="Q765" s="38" t="str">
        <f t="shared" ca="1" si="1807"/>
        <v/>
      </c>
      <c r="R765" s="38" t="str">
        <f t="shared" ca="1" si="1807"/>
        <v/>
      </c>
      <c r="S765" s="66" t="str">
        <f t="shared" ca="1" si="1148"/>
        <v/>
      </c>
      <c r="T765" s="105" t="str">
        <f t="shared" ca="1" si="1661"/>
        <v/>
      </c>
    </row>
    <row r="766" spans="1:20" ht="20.25" hidden="1" thickTop="1" thickBot="1">
      <c r="A766" t="str">
        <f ca="1">IF(B766="","",INDIRECT("減額一覧!B"&amp;$P766))</f>
        <v/>
      </c>
      <c r="B766" s="61" t="str">
        <f t="shared" ref="B766" ca="1" si="1810">IF(INDIRECT("減額一覧!BC"&amp;P766)=1,INDIRECT("減額一覧!AG"&amp;P766),"")</f>
        <v/>
      </c>
      <c r="C766" s="36" t="str">
        <f ca="1">IF(B766="","",INDIRECT("減額一覧!C"&amp;$P766))</f>
        <v/>
      </c>
      <c r="D766" s="80" t="str">
        <f ca="1">IF($B766="","",INDIRECT("減額一覧!G"&amp;$P766))</f>
        <v/>
      </c>
      <c r="E766" s="19" t="str">
        <f ca="1">IF(B766="","",INDIRECT("減額一覧!H"&amp;P766))</f>
        <v/>
      </c>
      <c r="F766" s="19" t="str">
        <f ca="1">IF($B766="","",INDIRECT("減額一覧!AN"&amp;P766))</f>
        <v/>
      </c>
      <c r="G766" s="20" t="str">
        <f ca="1">IF($B766="","",INDIRECT("減額一覧!AO"&amp;P766))</f>
        <v/>
      </c>
      <c r="H766" s="20" t="str">
        <f ca="1">IF($B766="","",INDIRECT("減額一覧!AP"&amp;P766))</f>
        <v/>
      </c>
      <c r="I766" s="32" t="str">
        <f ca="1">IF(B766="","",IF(INDIRECT("減額一覧!BN"&amp;P766)=0.08,0.08,0.1))</f>
        <v/>
      </c>
      <c r="J766" s="52"/>
      <c r="K766" s="95" t="str">
        <f t="shared" ca="1" si="1184"/>
        <v/>
      </c>
      <c r="L766" s="58" t="str">
        <f t="shared" ca="1" si="1146"/>
        <v/>
      </c>
      <c r="N766" s="113" t="str">
        <f t="shared" ca="1" si="1805"/>
        <v/>
      </c>
      <c r="O766" s="114" t="str">
        <f t="shared" ref="O766" ca="1" si="1811">IF(B766="","",IF(INDIRECT("減額一覧!BN"&amp;P766)=0.08,0.08,0.1))</f>
        <v/>
      </c>
      <c r="P766" s="38">
        <v>115</v>
      </c>
      <c r="Q766" s="38" t="str">
        <f t="shared" ca="1" si="1807"/>
        <v/>
      </c>
      <c r="R766" s="38" t="str">
        <f t="shared" ca="1" si="1807"/>
        <v/>
      </c>
      <c r="S766" s="66" t="str">
        <f t="shared" ca="1" si="1148"/>
        <v/>
      </c>
      <c r="T766" s="105" t="str">
        <f t="shared" ca="1" si="1661"/>
        <v/>
      </c>
    </row>
    <row r="767" spans="1:20" ht="20.25" hidden="1" thickTop="1" thickBot="1">
      <c r="A767" t="str">
        <f ca="1">IF(B767="","",INDIRECT("減額一覧!B"&amp;$P767))</f>
        <v/>
      </c>
      <c r="B767" s="61" t="str">
        <f t="shared" ref="B767" ca="1" si="1812">IF(INDIRECT("減額一覧!BD"&amp;P767)=1,INDIRECT("減額一覧!AQ"&amp;P767),"")</f>
        <v/>
      </c>
      <c r="C767" s="45" t="str">
        <f ca="1">IF(B767="","",INDIRECT("減額一覧!C"&amp;$P767))</f>
        <v/>
      </c>
      <c r="D767" s="79" t="str">
        <f ca="1">IF($B767="","",INDIRECT("減額一覧!G"&amp;$P767))</f>
        <v/>
      </c>
      <c r="E767" s="19" t="str">
        <f ca="1">IF(B767="","",INDIRECT("減額一覧!H"&amp;P767))</f>
        <v/>
      </c>
      <c r="F767" s="19" t="str">
        <f ca="1">IF($B767="","",INDIRECT("減額一覧!AX"&amp;P767))</f>
        <v/>
      </c>
      <c r="G767" s="20" t="str">
        <f ca="1">IF($B767="","",INDIRECT("減額一覧!AY"&amp;P767))</f>
        <v/>
      </c>
      <c r="H767" s="20" t="str">
        <f ca="1">IF($B767="","",INDIRECT("減額一覧!AZ"&amp;P767))</f>
        <v/>
      </c>
      <c r="I767" s="32" t="str">
        <f ca="1">IF(B767="","",IF(INDIRECT("減額一覧!BO"&amp;P767)=0.08,0.08,0.1))</f>
        <v/>
      </c>
      <c r="J767" s="52"/>
      <c r="K767" s="95" t="str">
        <f t="shared" ca="1" si="1184"/>
        <v/>
      </c>
      <c r="L767" s="58" t="str">
        <f t="shared" ca="1" si="1146"/>
        <v/>
      </c>
      <c r="N767" s="113" t="str">
        <f t="shared" ca="1" si="1805"/>
        <v/>
      </c>
      <c r="O767" s="114" t="str">
        <f t="shared" ref="O767" ca="1" si="1813">IF(B767="","",IF(INDIRECT("減額一覧!BO"&amp;P767)=0.08,0.08,0.1))</f>
        <v/>
      </c>
      <c r="P767" s="38">
        <v>115</v>
      </c>
      <c r="Q767" s="38" t="str">
        <f t="shared" ca="1" si="1807"/>
        <v/>
      </c>
      <c r="R767" s="38" t="str">
        <f t="shared" ca="1" si="1807"/>
        <v/>
      </c>
      <c r="S767" s="66" t="str">
        <f t="shared" ca="1" si="1148"/>
        <v/>
      </c>
      <c r="T767" s="105" t="str">
        <f t="shared" ca="1" si="1661"/>
        <v/>
      </c>
    </row>
    <row r="768" spans="1:20" ht="20.25" hidden="1" thickTop="1" thickBot="1">
      <c r="B768" s="64"/>
      <c r="C768" s="41" t="str">
        <f>IF(B768="","",減額一覧!C464)</f>
        <v/>
      </c>
      <c r="D768" s="43"/>
      <c r="E768" s="21"/>
      <c r="F768" s="22" t="s">
        <v>69</v>
      </c>
      <c r="G768" s="23">
        <f t="shared" ref="G768:H768" si="1814">SUBTOTAL(9,G764:G767)</f>
        <v>0</v>
      </c>
      <c r="H768" s="23">
        <f t="shared" si="1814"/>
        <v>0</v>
      </c>
      <c r="I768" s="30"/>
      <c r="J768" s="53"/>
      <c r="K768" s="96" t="str">
        <f t="shared" si="1184"/>
        <v/>
      </c>
      <c r="L768" s="59" t="str">
        <f t="shared" si="1146"/>
        <v/>
      </c>
      <c r="N768" s="108" t="str">
        <f t="shared" ref="N768" si="1815">IF(AND(G768=0,H768=0),"","小計")</f>
        <v/>
      </c>
      <c r="O768" s="108" t="str">
        <f t="shared" ref="O768" si="1816">IF(AND(G768=0,H768=0),"","小計")</f>
        <v/>
      </c>
      <c r="P768" s="38"/>
      <c r="Q768" s="38"/>
      <c r="R768" s="38"/>
      <c r="S768" s="66" t="str">
        <f t="shared" si="1148"/>
        <v/>
      </c>
      <c r="T768" s="105" t="str">
        <f t="shared" si="1661"/>
        <v/>
      </c>
    </row>
    <row r="769" spans="1:20" ht="20.25" hidden="1" thickTop="1" thickBot="1">
      <c r="A769" t="str">
        <f ca="1">IF(B769="","",INDIRECT("減額一覧!B"&amp;$P769))</f>
        <v/>
      </c>
      <c r="B769" s="61" t="str">
        <f t="shared" ref="B769" ca="1" si="1817">IF(INDIRECT("減額一覧!BA"&amp;P769)=1,INDIRECT("減額一覧!M"&amp;P769),"")</f>
        <v/>
      </c>
      <c r="C769" s="36" t="str">
        <f ca="1">IF(B769="","",INDIRECT("減額一覧!C"&amp;$P769))</f>
        <v/>
      </c>
      <c r="D769" s="78" t="str">
        <f ca="1">IF($B769="","",INDIRECT("減額一覧!G"&amp;$P769))</f>
        <v/>
      </c>
      <c r="E769" s="19" t="str">
        <f ca="1">IF(B769="","",INDIRECT("減額一覧!H"&amp;P769))</f>
        <v/>
      </c>
      <c r="F769" s="19" t="str">
        <f ca="1">IF($B769="","",INDIRECT("減額一覧!T"&amp;P769))</f>
        <v/>
      </c>
      <c r="G769" s="20" t="str">
        <f ca="1">IF($B769="","",INDIRECT("減額一覧!U"&amp;P769))</f>
        <v/>
      </c>
      <c r="H769" s="20" t="str">
        <f ca="1">IF($B769="","",INDIRECT("減額一覧!V"&amp;P769))</f>
        <v/>
      </c>
      <c r="I769" s="32" t="str">
        <f ca="1">IF(B769="","",IF(INDIRECT("減額一覧!BL"&amp;P769)=0.08,0.08,0.1))</f>
        <v/>
      </c>
      <c r="J769" s="51"/>
      <c r="K769" s="94" t="str">
        <f t="shared" ca="1" si="1184"/>
        <v/>
      </c>
      <c r="L769" s="56" t="str">
        <f t="shared" ca="1" si="1146"/>
        <v/>
      </c>
      <c r="N769" s="113" t="str">
        <f t="shared" ref="N769:N772" ca="1" si="1818">IF(A769="","",IF(A769&gt;3000,"月ヶ瀬",IF(A769&gt;=2000,"都祁","市内")))</f>
        <v/>
      </c>
      <c r="O769" s="114" t="str">
        <f t="shared" ref="O769" ca="1" si="1819">IF(B769="","",IF(INDIRECT("減額一覧!BL"&amp;P769)=0.08,0.08,0.1))</f>
        <v/>
      </c>
      <c r="P769" s="38">
        <v>116</v>
      </c>
      <c r="Q769" s="38" t="str">
        <f t="shared" ref="Q769:R772" ca="1" si="1820">IF(G769="","",IF(G769&gt;0,1,""))</f>
        <v/>
      </c>
      <c r="R769" s="38" t="str">
        <f t="shared" ca="1" si="1820"/>
        <v/>
      </c>
      <c r="S769" s="66" t="str">
        <f t="shared" ca="1" si="1148"/>
        <v/>
      </c>
      <c r="T769" s="105" t="str">
        <f t="shared" ca="1" si="1661"/>
        <v/>
      </c>
    </row>
    <row r="770" spans="1:20" ht="20.25" hidden="1" thickTop="1" thickBot="1">
      <c r="A770" t="str">
        <f ca="1">IF(B770="","",INDIRECT("減額一覧!B"&amp;$P770))</f>
        <v/>
      </c>
      <c r="B770" s="61" t="str">
        <f t="shared" ref="B770" ca="1" si="1821">IF(INDIRECT("減額一覧!BB"&amp;P770)=1,INDIRECT("減額一覧!W"&amp;P770),"")</f>
        <v/>
      </c>
      <c r="C770" s="44" t="str">
        <f ca="1">IF(B770="","",INDIRECT("減額一覧!C"&amp;$P770))</f>
        <v/>
      </c>
      <c r="D770" s="79" t="str">
        <f ca="1">IF($B770="","",INDIRECT("減額一覧!G"&amp;$P770))</f>
        <v/>
      </c>
      <c r="E770" s="19" t="str">
        <f ca="1">IF(B770="","",INDIRECT("減額一覧!H"&amp;P770))</f>
        <v/>
      </c>
      <c r="F770" s="19" t="str">
        <f ca="1">IF($B770="","",INDIRECT("減額一覧!AD"&amp;P770))</f>
        <v/>
      </c>
      <c r="G770" s="20" t="str">
        <f ca="1">IF($B770="","",INDIRECT("減額一覧!AE"&amp;P770))</f>
        <v/>
      </c>
      <c r="H770" s="20" t="str">
        <f ca="1">IF($B770="","",INDIRECT("減額一覧!AF"&amp;P770))</f>
        <v/>
      </c>
      <c r="I770" s="32" t="str">
        <f ca="1">IF(B770="","",IF(INDIRECT("減額一覧!BM"&amp;P770)=0.08,0.08,0.1))</f>
        <v/>
      </c>
      <c r="J770" s="52"/>
      <c r="K770" s="95" t="str">
        <f t="shared" ca="1" si="1184"/>
        <v/>
      </c>
      <c r="L770" s="58" t="str">
        <f t="shared" ca="1" si="1146"/>
        <v/>
      </c>
      <c r="N770" s="113" t="str">
        <f t="shared" ca="1" si="1818"/>
        <v/>
      </c>
      <c r="O770" s="114" t="str">
        <f t="shared" ref="O770" ca="1" si="1822">IF(B770="","",IF(INDIRECT("減額一覧!BM"&amp;P770)=0.08,0.08,0.1))</f>
        <v/>
      </c>
      <c r="P770" s="38">
        <v>116</v>
      </c>
      <c r="Q770" s="38" t="str">
        <f t="shared" ca="1" si="1820"/>
        <v/>
      </c>
      <c r="R770" s="38" t="str">
        <f t="shared" ca="1" si="1820"/>
        <v/>
      </c>
      <c r="S770" s="66" t="str">
        <f t="shared" ca="1" si="1148"/>
        <v/>
      </c>
      <c r="T770" s="105" t="str">
        <f t="shared" ca="1" si="1661"/>
        <v/>
      </c>
    </row>
    <row r="771" spans="1:20" ht="20.25" hidden="1" thickTop="1" thickBot="1">
      <c r="A771" t="str">
        <f ca="1">IF(B771="","",INDIRECT("減額一覧!B"&amp;$P771))</f>
        <v/>
      </c>
      <c r="B771" s="61" t="str">
        <f t="shared" ref="B771" ca="1" si="1823">IF(INDIRECT("減額一覧!BC"&amp;P771)=1,INDIRECT("減額一覧!AG"&amp;P771),"")</f>
        <v/>
      </c>
      <c r="C771" s="36" t="str">
        <f ca="1">IF(B771="","",INDIRECT("減額一覧!C"&amp;$P771))</f>
        <v/>
      </c>
      <c r="D771" s="80" t="str">
        <f ca="1">IF($B771="","",INDIRECT("減額一覧!G"&amp;$P771))</f>
        <v/>
      </c>
      <c r="E771" s="19" t="str">
        <f ca="1">IF(B771="","",INDIRECT("減額一覧!H"&amp;P771))</f>
        <v/>
      </c>
      <c r="F771" s="19" t="str">
        <f ca="1">IF($B771="","",INDIRECT("減額一覧!AN"&amp;P771))</f>
        <v/>
      </c>
      <c r="G771" s="20" t="str">
        <f ca="1">IF($B771="","",INDIRECT("減額一覧!AO"&amp;P771))</f>
        <v/>
      </c>
      <c r="H771" s="20" t="str">
        <f ca="1">IF($B771="","",INDIRECT("減額一覧!AP"&amp;P771))</f>
        <v/>
      </c>
      <c r="I771" s="32" t="str">
        <f ca="1">IF(B771="","",IF(INDIRECT("減額一覧!BN"&amp;P771)=0.08,0.08,0.1))</f>
        <v/>
      </c>
      <c r="J771" s="52"/>
      <c r="K771" s="95" t="str">
        <f t="shared" ca="1" si="1184"/>
        <v/>
      </c>
      <c r="L771" s="58" t="str">
        <f t="shared" ca="1" si="1146"/>
        <v/>
      </c>
      <c r="N771" s="113" t="str">
        <f t="shared" ca="1" si="1818"/>
        <v/>
      </c>
      <c r="O771" s="114" t="str">
        <f t="shared" ref="O771" ca="1" si="1824">IF(B771="","",IF(INDIRECT("減額一覧!BN"&amp;P771)=0.08,0.08,0.1))</f>
        <v/>
      </c>
      <c r="P771" s="38">
        <v>116</v>
      </c>
      <c r="Q771" s="38" t="str">
        <f t="shared" ca="1" si="1820"/>
        <v/>
      </c>
      <c r="R771" s="38" t="str">
        <f t="shared" ca="1" si="1820"/>
        <v/>
      </c>
      <c r="S771" s="66" t="str">
        <f t="shared" ca="1" si="1148"/>
        <v/>
      </c>
      <c r="T771" s="105" t="str">
        <f t="shared" ca="1" si="1661"/>
        <v/>
      </c>
    </row>
    <row r="772" spans="1:20" ht="20.25" hidden="1" thickTop="1" thickBot="1">
      <c r="A772" t="str">
        <f ca="1">IF(B772="","",INDIRECT("減額一覧!B"&amp;$P772))</f>
        <v/>
      </c>
      <c r="B772" s="61" t="str">
        <f t="shared" ref="B772" ca="1" si="1825">IF(INDIRECT("減額一覧!BD"&amp;P772)=1,INDIRECT("減額一覧!AQ"&amp;P772),"")</f>
        <v/>
      </c>
      <c r="C772" s="45" t="str">
        <f ca="1">IF(B772="","",INDIRECT("減額一覧!C"&amp;$P772))</f>
        <v/>
      </c>
      <c r="D772" s="79" t="str">
        <f ca="1">IF($B772="","",INDIRECT("減額一覧!G"&amp;$P772))</f>
        <v/>
      </c>
      <c r="E772" s="19" t="str">
        <f ca="1">IF(B772="","",INDIRECT("減額一覧!H"&amp;P772))</f>
        <v/>
      </c>
      <c r="F772" s="19" t="str">
        <f ca="1">IF($B772="","",INDIRECT("減額一覧!AX"&amp;P772))</f>
        <v/>
      </c>
      <c r="G772" s="20" t="str">
        <f ca="1">IF($B772="","",INDIRECT("減額一覧!AY"&amp;P772))</f>
        <v/>
      </c>
      <c r="H772" s="20" t="str">
        <f ca="1">IF($B772="","",INDIRECT("減額一覧!AZ"&amp;P772))</f>
        <v/>
      </c>
      <c r="I772" s="32" t="str">
        <f ca="1">IF(B772="","",IF(INDIRECT("減額一覧!BO"&amp;P772)=0.08,0.08,0.1))</f>
        <v/>
      </c>
      <c r="J772" s="52"/>
      <c r="K772" s="95" t="str">
        <f t="shared" ca="1" si="1184"/>
        <v/>
      </c>
      <c r="L772" s="58" t="str">
        <f t="shared" ref="L772:L851" ca="1" si="1826">IF(OR(S772="370",S772="371",S772="372",S772="373",S772="374",S772="375",S772="376",S772="377",S772="378",S772="379",S772="380",S772="039",S772="389"),"農集","")</f>
        <v/>
      </c>
      <c r="N772" s="113" t="str">
        <f t="shared" ca="1" si="1818"/>
        <v/>
      </c>
      <c r="O772" s="114" t="str">
        <f t="shared" ref="O772" ca="1" si="1827">IF(B772="","",IF(INDIRECT("減額一覧!BO"&amp;P772)=0.08,0.08,0.1))</f>
        <v/>
      </c>
      <c r="P772" s="38">
        <v>116</v>
      </c>
      <c r="Q772" s="38" t="str">
        <f t="shared" ca="1" si="1820"/>
        <v/>
      </c>
      <c r="R772" s="38" t="str">
        <f t="shared" ca="1" si="1820"/>
        <v/>
      </c>
      <c r="S772" s="66" t="str">
        <f t="shared" ref="S772:S851" ca="1" si="1828">IF(C772="","",LEFT(TEXT(C772,"000000000"),3))</f>
        <v/>
      </c>
      <c r="T772" s="105" t="str">
        <f t="shared" ca="1" si="1661"/>
        <v/>
      </c>
    </row>
    <row r="773" spans="1:20" ht="20.25" hidden="1" thickTop="1" thickBot="1">
      <c r="B773" s="64"/>
      <c r="C773" s="41" t="str">
        <f>IF(B773="","",減額一覧!C469)</f>
        <v/>
      </c>
      <c r="D773" s="43"/>
      <c r="E773" s="21"/>
      <c r="F773" s="22" t="s">
        <v>69</v>
      </c>
      <c r="G773" s="23">
        <f t="shared" ref="G773:H773" si="1829">SUBTOTAL(9,G769:G772)</f>
        <v>0</v>
      </c>
      <c r="H773" s="23">
        <f t="shared" si="1829"/>
        <v>0</v>
      </c>
      <c r="I773" s="30"/>
      <c r="J773" s="53"/>
      <c r="K773" s="96" t="str">
        <f t="shared" si="1184"/>
        <v/>
      </c>
      <c r="L773" s="59" t="str">
        <f t="shared" si="1826"/>
        <v/>
      </c>
      <c r="N773" s="108" t="str">
        <f t="shared" ref="N773" si="1830">IF(AND(G773=0,H773=0),"","小計")</f>
        <v/>
      </c>
      <c r="O773" s="108" t="str">
        <f t="shared" ref="O773" si="1831">IF(AND(G773=0,H773=0),"","小計")</f>
        <v/>
      </c>
      <c r="P773" s="38"/>
      <c r="Q773" s="38"/>
      <c r="R773" s="38"/>
      <c r="S773" s="66" t="str">
        <f t="shared" si="1828"/>
        <v/>
      </c>
      <c r="T773" s="105" t="str">
        <f t="shared" ref="T773:T836" si="1832">IF(L773="","",IF(H773=0,"",H773))</f>
        <v/>
      </c>
    </row>
    <row r="774" spans="1:20" ht="20.25" hidden="1" thickTop="1" thickBot="1">
      <c r="A774" t="str">
        <f ca="1">IF(B774="","",INDIRECT("減額一覧!B"&amp;$P774))</f>
        <v/>
      </c>
      <c r="B774" s="61" t="str">
        <f t="shared" ref="B774" ca="1" si="1833">IF(INDIRECT("減額一覧!BA"&amp;P774)=1,INDIRECT("減額一覧!M"&amp;P774),"")</f>
        <v/>
      </c>
      <c r="C774" s="36" t="str">
        <f ca="1">IF(B774="","",INDIRECT("減額一覧!C"&amp;$P774))</f>
        <v/>
      </c>
      <c r="D774" s="78" t="str">
        <f ca="1">IF($B774="","",INDIRECT("減額一覧!G"&amp;$P774))</f>
        <v/>
      </c>
      <c r="E774" s="19" t="str">
        <f ca="1">IF(B774="","",INDIRECT("減額一覧!H"&amp;P774))</f>
        <v/>
      </c>
      <c r="F774" s="19" t="str">
        <f ca="1">IF($B774="","",INDIRECT("減額一覧!T"&amp;P774))</f>
        <v/>
      </c>
      <c r="G774" s="20" t="str">
        <f ca="1">IF($B774="","",INDIRECT("減額一覧!U"&amp;P774))</f>
        <v/>
      </c>
      <c r="H774" s="20" t="str">
        <f ca="1">IF($B774="","",INDIRECT("減額一覧!V"&amp;P774))</f>
        <v/>
      </c>
      <c r="I774" s="32" t="str">
        <f ca="1">IF(B774="","",IF(INDIRECT("減額一覧!BL"&amp;P774)=0.08,0.08,0.1))</f>
        <v/>
      </c>
      <c r="J774" s="51"/>
      <c r="K774" s="94" t="str">
        <f t="shared" ca="1" si="1184"/>
        <v/>
      </c>
      <c r="L774" s="56" t="str">
        <f t="shared" ca="1" si="1826"/>
        <v/>
      </c>
      <c r="N774" s="113" t="str">
        <f t="shared" ref="N774:N777" ca="1" si="1834">IF(A774="","",IF(A774&gt;3000,"月ヶ瀬",IF(A774&gt;=2000,"都祁","市内")))</f>
        <v/>
      </c>
      <c r="O774" s="114" t="str">
        <f t="shared" ref="O774" ca="1" si="1835">IF(B774="","",IF(INDIRECT("減額一覧!BL"&amp;P774)=0.08,0.08,0.1))</f>
        <v/>
      </c>
      <c r="P774" s="38">
        <v>117</v>
      </c>
      <c r="Q774" s="38" t="str">
        <f t="shared" ref="Q774:R777" ca="1" si="1836">IF(G774="","",IF(G774&gt;0,1,""))</f>
        <v/>
      </c>
      <c r="R774" s="38" t="str">
        <f t="shared" ca="1" si="1836"/>
        <v/>
      </c>
      <c r="S774" s="66" t="str">
        <f t="shared" ca="1" si="1828"/>
        <v/>
      </c>
      <c r="T774" s="105" t="str">
        <f t="shared" ca="1" si="1832"/>
        <v/>
      </c>
    </row>
    <row r="775" spans="1:20" ht="20.25" hidden="1" thickTop="1" thickBot="1">
      <c r="A775" t="str">
        <f ca="1">IF(B775="","",INDIRECT("減額一覧!B"&amp;$P775))</f>
        <v/>
      </c>
      <c r="B775" s="61" t="str">
        <f t="shared" ref="B775" ca="1" si="1837">IF(INDIRECT("減額一覧!BB"&amp;P775)=1,INDIRECT("減額一覧!W"&amp;P775),"")</f>
        <v/>
      </c>
      <c r="C775" s="44" t="str">
        <f ca="1">IF(B775="","",INDIRECT("減額一覧!C"&amp;$P775))</f>
        <v/>
      </c>
      <c r="D775" s="79" t="str">
        <f ca="1">IF($B775="","",INDIRECT("減額一覧!G"&amp;$P775))</f>
        <v/>
      </c>
      <c r="E775" s="19" t="str">
        <f ca="1">IF(B775="","",INDIRECT("減額一覧!H"&amp;P775))</f>
        <v/>
      </c>
      <c r="F775" s="19" t="str">
        <f ca="1">IF($B775="","",INDIRECT("減額一覧!AD"&amp;P775))</f>
        <v/>
      </c>
      <c r="G775" s="20" t="str">
        <f ca="1">IF($B775="","",INDIRECT("減額一覧!AE"&amp;P775))</f>
        <v/>
      </c>
      <c r="H775" s="20" t="str">
        <f ca="1">IF($B775="","",INDIRECT("減額一覧!AF"&amp;P775))</f>
        <v/>
      </c>
      <c r="I775" s="32" t="str">
        <f ca="1">IF(B775="","",IF(INDIRECT("減額一覧!BM"&amp;P775)=0.08,0.08,0.1))</f>
        <v/>
      </c>
      <c r="J775" s="52"/>
      <c r="K775" s="95" t="str">
        <f t="shared" ca="1" si="1184"/>
        <v/>
      </c>
      <c r="L775" s="58" t="str">
        <f t="shared" ca="1" si="1826"/>
        <v/>
      </c>
      <c r="N775" s="113" t="str">
        <f t="shared" ca="1" si="1834"/>
        <v/>
      </c>
      <c r="O775" s="114" t="str">
        <f t="shared" ref="O775" ca="1" si="1838">IF(B775="","",IF(INDIRECT("減額一覧!BM"&amp;P775)=0.08,0.08,0.1))</f>
        <v/>
      </c>
      <c r="P775" s="38">
        <v>117</v>
      </c>
      <c r="Q775" s="38" t="str">
        <f t="shared" ca="1" si="1836"/>
        <v/>
      </c>
      <c r="R775" s="38" t="str">
        <f t="shared" ca="1" si="1836"/>
        <v/>
      </c>
      <c r="S775" s="66" t="str">
        <f t="shared" ca="1" si="1828"/>
        <v/>
      </c>
      <c r="T775" s="105" t="str">
        <f t="shared" ca="1" si="1832"/>
        <v/>
      </c>
    </row>
    <row r="776" spans="1:20" ht="20.25" hidden="1" thickTop="1" thickBot="1">
      <c r="A776" t="str">
        <f ca="1">IF(B776="","",INDIRECT("減額一覧!B"&amp;$P776))</f>
        <v/>
      </c>
      <c r="B776" s="61" t="str">
        <f t="shared" ref="B776" ca="1" si="1839">IF(INDIRECT("減額一覧!BC"&amp;P776)=1,INDIRECT("減額一覧!AG"&amp;P776),"")</f>
        <v/>
      </c>
      <c r="C776" s="36" t="str">
        <f ca="1">IF(B776="","",INDIRECT("減額一覧!C"&amp;$P776))</f>
        <v/>
      </c>
      <c r="D776" s="80" t="str">
        <f ca="1">IF($B776="","",INDIRECT("減額一覧!G"&amp;$P776))</f>
        <v/>
      </c>
      <c r="E776" s="19" t="str">
        <f ca="1">IF(B776="","",INDIRECT("減額一覧!H"&amp;P776))</f>
        <v/>
      </c>
      <c r="F776" s="19" t="str">
        <f ca="1">IF($B776="","",INDIRECT("減額一覧!AN"&amp;P776))</f>
        <v/>
      </c>
      <c r="G776" s="20" t="str">
        <f ca="1">IF($B776="","",INDIRECT("減額一覧!AO"&amp;P776))</f>
        <v/>
      </c>
      <c r="H776" s="20" t="str">
        <f ca="1">IF($B776="","",INDIRECT("減額一覧!AP"&amp;P776))</f>
        <v/>
      </c>
      <c r="I776" s="32" t="str">
        <f ca="1">IF(B776="","",IF(INDIRECT("減額一覧!BN"&amp;P776)=0.08,0.08,0.1))</f>
        <v/>
      </c>
      <c r="J776" s="52"/>
      <c r="K776" s="95" t="str">
        <f t="shared" ca="1" si="1184"/>
        <v/>
      </c>
      <c r="L776" s="58" t="str">
        <f t="shared" ca="1" si="1826"/>
        <v/>
      </c>
      <c r="N776" s="113" t="str">
        <f t="shared" ca="1" si="1834"/>
        <v/>
      </c>
      <c r="O776" s="114" t="str">
        <f t="shared" ref="O776" ca="1" si="1840">IF(B776="","",IF(INDIRECT("減額一覧!BN"&amp;P776)=0.08,0.08,0.1))</f>
        <v/>
      </c>
      <c r="P776" s="38">
        <v>117</v>
      </c>
      <c r="Q776" s="38" t="str">
        <f t="shared" ca="1" si="1836"/>
        <v/>
      </c>
      <c r="R776" s="38" t="str">
        <f t="shared" ca="1" si="1836"/>
        <v/>
      </c>
      <c r="S776" s="66" t="str">
        <f t="shared" ca="1" si="1828"/>
        <v/>
      </c>
      <c r="T776" s="105" t="str">
        <f t="shared" ca="1" si="1832"/>
        <v/>
      </c>
    </row>
    <row r="777" spans="1:20" ht="20.25" hidden="1" thickTop="1" thickBot="1">
      <c r="A777" t="str">
        <f ca="1">IF(B777="","",INDIRECT("減額一覧!B"&amp;$P777))</f>
        <v/>
      </c>
      <c r="B777" s="61" t="str">
        <f t="shared" ref="B777" ca="1" si="1841">IF(INDIRECT("減額一覧!BD"&amp;P777)=1,INDIRECT("減額一覧!AQ"&amp;P777),"")</f>
        <v/>
      </c>
      <c r="C777" s="45" t="str">
        <f ca="1">IF(B777="","",INDIRECT("減額一覧!C"&amp;$P777))</f>
        <v/>
      </c>
      <c r="D777" s="79" t="str">
        <f ca="1">IF($B777="","",INDIRECT("減額一覧!G"&amp;$P777))</f>
        <v/>
      </c>
      <c r="E777" s="19" t="str">
        <f ca="1">IF(B777="","",INDIRECT("減額一覧!H"&amp;P777))</f>
        <v/>
      </c>
      <c r="F777" s="19" t="str">
        <f ca="1">IF($B777="","",INDIRECT("減額一覧!AX"&amp;P777))</f>
        <v/>
      </c>
      <c r="G777" s="20" t="str">
        <f ca="1">IF($B777="","",INDIRECT("減額一覧!AY"&amp;P777))</f>
        <v/>
      </c>
      <c r="H777" s="20" t="str">
        <f ca="1">IF($B777="","",INDIRECT("減額一覧!AZ"&amp;P777))</f>
        <v/>
      </c>
      <c r="I777" s="32" t="str">
        <f ca="1">IF(B777="","",IF(INDIRECT("減額一覧!BO"&amp;P777)=0.08,0.08,0.1))</f>
        <v/>
      </c>
      <c r="J777" s="52"/>
      <c r="K777" s="95" t="str">
        <f t="shared" ca="1" si="1184"/>
        <v/>
      </c>
      <c r="L777" s="58" t="str">
        <f t="shared" ca="1" si="1826"/>
        <v/>
      </c>
      <c r="N777" s="113" t="str">
        <f t="shared" ca="1" si="1834"/>
        <v/>
      </c>
      <c r="O777" s="114" t="str">
        <f t="shared" ref="O777" ca="1" si="1842">IF(B777="","",IF(INDIRECT("減額一覧!BO"&amp;P777)=0.08,0.08,0.1))</f>
        <v/>
      </c>
      <c r="P777" s="38">
        <v>117</v>
      </c>
      <c r="Q777" s="38" t="str">
        <f t="shared" ca="1" si="1836"/>
        <v/>
      </c>
      <c r="R777" s="38" t="str">
        <f t="shared" ca="1" si="1836"/>
        <v/>
      </c>
      <c r="S777" s="66" t="str">
        <f t="shared" ca="1" si="1828"/>
        <v/>
      </c>
      <c r="T777" s="105" t="str">
        <f t="shared" ca="1" si="1832"/>
        <v/>
      </c>
    </row>
    <row r="778" spans="1:20" ht="20.25" hidden="1" thickTop="1" thickBot="1">
      <c r="A778" t="str">
        <f t="shared" ref="A778" ca="1" si="1843">IF(B778="","",INDIRECT("減額一覧!B"&amp;$P778))</f>
        <v/>
      </c>
      <c r="B778" s="64"/>
      <c r="C778" s="41" t="str">
        <f>IF(B778="","",減額一覧!C474)</f>
        <v/>
      </c>
      <c r="D778" s="43"/>
      <c r="E778" s="21"/>
      <c r="F778" s="22" t="s">
        <v>69</v>
      </c>
      <c r="G778" s="23">
        <f t="shared" ref="G778:H778" si="1844">SUBTOTAL(9,G774:G777)</f>
        <v>0</v>
      </c>
      <c r="H778" s="23">
        <f t="shared" si="1844"/>
        <v>0</v>
      </c>
      <c r="I778" s="30"/>
      <c r="J778" s="53"/>
      <c r="K778" s="96" t="str">
        <f t="shared" ca="1" si="1184"/>
        <v/>
      </c>
      <c r="L778" s="59" t="str">
        <f t="shared" si="1826"/>
        <v/>
      </c>
      <c r="N778" s="108" t="str">
        <f t="shared" ref="N778" si="1845">IF(AND(G778=0,H778=0),"","小計")</f>
        <v/>
      </c>
      <c r="O778" s="108" t="str">
        <f t="shared" ref="O778" si="1846">IF(AND(G778=0,H778=0),"","小計")</f>
        <v/>
      </c>
      <c r="P778" s="38"/>
      <c r="Q778" s="38"/>
      <c r="R778" s="38"/>
      <c r="S778" s="66" t="str">
        <f t="shared" si="1828"/>
        <v/>
      </c>
      <c r="T778" s="105" t="str">
        <f t="shared" si="1832"/>
        <v/>
      </c>
    </row>
    <row r="779" spans="1:20" ht="20.25" hidden="1" thickTop="1" thickBot="1">
      <c r="A779" t="str">
        <f ca="1">IF(B779="","",INDIRECT("減額一覧!B"&amp;$P779))</f>
        <v/>
      </c>
      <c r="B779" s="61" t="str">
        <f t="shared" ref="B779" ca="1" si="1847">IF(INDIRECT("減額一覧!BA"&amp;P779)=1,INDIRECT("減額一覧!M"&amp;P779),"")</f>
        <v/>
      </c>
      <c r="C779" s="36" t="str">
        <f ca="1">IF(B779="","",INDIRECT("減額一覧!C"&amp;$P779))</f>
        <v/>
      </c>
      <c r="D779" s="78" t="str">
        <f ca="1">IF($B779="","",INDIRECT("減額一覧!G"&amp;$P779))</f>
        <v/>
      </c>
      <c r="E779" s="19" t="str">
        <f ca="1">IF(B779="","",INDIRECT("減額一覧!H"&amp;P779))</f>
        <v/>
      </c>
      <c r="F779" s="19" t="str">
        <f ca="1">IF($B779="","",INDIRECT("減額一覧!T"&amp;P779))</f>
        <v/>
      </c>
      <c r="G779" s="20" t="str">
        <f ca="1">IF($B779="","",INDIRECT("減額一覧!U"&amp;P779))</f>
        <v/>
      </c>
      <c r="H779" s="20" t="str">
        <f ca="1">IF($B779="","",INDIRECT("減額一覧!V"&amp;P779))</f>
        <v/>
      </c>
      <c r="I779" s="32" t="str">
        <f ca="1">IF(B779="","",IF(INDIRECT("減額一覧!BL"&amp;P779)=0.08,0.08,0.1))</f>
        <v/>
      </c>
      <c r="J779" s="51"/>
      <c r="K779" s="94" t="str">
        <f t="shared" ca="1" si="1184"/>
        <v/>
      </c>
      <c r="L779" s="56" t="str">
        <f t="shared" ca="1" si="1826"/>
        <v/>
      </c>
      <c r="N779" s="113" t="str">
        <f t="shared" ref="N779:N782" ca="1" si="1848">IF(A779="","",IF(A779&gt;3000,"月ヶ瀬",IF(A779&gt;=2000,"都祁","市内")))</f>
        <v/>
      </c>
      <c r="O779" s="114" t="str">
        <f t="shared" ref="O779" ca="1" si="1849">IF(B779="","",IF(INDIRECT("減額一覧!BL"&amp;P779)=0.08,0.08,0.1))</f>
        <v/>
      </c>
      <c r="P779" s="38">
        <v>114</v>
      </c>
      <c r="Q779" s="38" t="str">
        <f t="shared" ref="Q779:R782" ca="1" si="1850">IF(G779="","",IF(G779&gt;0,1,""))</f>
        <v/>
      </c>
      <c r="R779" s="38" t="str">
        <f t="shared" ca="1" si="1850"/>
        <v/>
      </c>
      <c r="S779" s="66" t="str">
        <f t="shared" ca="1" si="1828"/>
        <v/>
      </c>
      <c r="T779" s="105" t="str">
        <f t="shared" ca="1" si="1832"/>
        <v/>
      </c>
    </row>
    <row r="780" spans="1:20" ht="20.25" hidden="1" thickTop="1" thickBot="1">
      <c r="A780" t="str">
        <f ca="1">IF(B780="","",INDIRECT("減額一覧!B"&amp;$P780))</f>
        <v/>
      </c>
      <c r="B780" s="61" t="str">
        <f t="shared" ref="B780" ca="1" si="1851">IF(INDIRECT("減額一覧!BB"&amp;P780)=1,INDIRECT("減額一覧!W"&amp;P780),"")</f>
        <v/>
      </c>
      <c r="C780" s="44" t="str">
        <f ca="1">IF(B780="","",INDIRECT("減額一覧!C"&amp;$P780))</f>
        <v/>
      </c>
      <c r="D780" s="79" t="str">
        <f ca="1">IF($B780="","",INDIRECT("減額一覧!G"&amp;$P780))</f>
        <v/>
      </c>
      <c r="E780" s="19" t="str">
        <f ca="1">IF(B780="","",INDIRECT("減額一覧!H"&amp;P780))</f>
        <v/>
      </c>
      <c r="F780" s="19" t="str">
        <f ca="1">IF($B780="","",INDIRECT("減額一覧!AD"&amp;P780))</f>
        <v/>
      </c>
      <c r="G780" s="20" t="str">
        <f ca="1">IF($B780="","",INDIRECT("減額一覧!AE"&amp;P780))</f>
        <v/>
      </c>
      <c r="H780" s="20" t="str">
        <f ca="1">IF($B780="","",INDIRECT("減額一覧!AF"&amp;P780))</f>
        <v/>
      </c>
      <c r="I780" s="32" t="str">
        <f ca="1">IF(B780="","",IF(INDIRECT("減額一覧!BM"&amp;P780)=0.08,0.08,0.1))</f>
        <v/>
      </c>
      <c r="J780" s="52"/>
      <c r="K780" s="95" t="str">
        <f t="shared" ca="1" si="1184"/>
        <v/>
      </c>
      <c r="L780" s="58" t="str">
        <f t="shared" ca="1" si="1826"/>
        <v/>
      </c>
      <c r="N780" s="113" t="str">
        <f t="shared" ca="1" si="1848"/>
        <v/>
      </c>
      <c r="O780" s="114" t="str">
        <f t="shared" ref="O780" ca="1" si="1852">IF(B780="","",IF(INDIRECT("減額一覧!BM"&amp;P780)=0.08,0.08,0.1))</f>
        <v/>
      </c>
      <c r="P780" s="38">
        <v>114</v>
      </c>
      <c r="Q780" s="38" t="str">
        <f t="shared" ca="1" si="1850"/>
        <v/>
      </c>
      <c r="R780" s="38" t="str">
        <f t="shared" ca="1" si="1850"/>
        <v/>
      </c>
      <c r="S780" s="66" t="str">
        <f t="shared" ca="1" si="1828"/>
        <v/>
      </c>
      <c r="T780" s="105" t="str">
        <f t="shared" ca="1" si="1832"/>
        <v/>
      </c>
    </row>
    <row r="781" spans="1:20" ht="20.25" hidden="1" thickTop="1" thickBot="1">
      <c r="A781" t="str">
        <f ca="1">IF(B781="","",INDIRECT("減額一覧!B"&amp;$P781))</f>
        <v/>
      </c>
      <c r="B781" s="61" t="str">
        <f t="shared" ref="B781" ca="1" si="1853">IF(INDIRECT("減額一覧!BC"&amp;P781)=1,INDIRECT("減額一覧!AG"&amp;P781),"")</f>
        <v/>
      </c>
      <c r="C781" s="36" t="str">
        <f ca="1">IF(B781="","",INDIRECT("減額一覧!C"&amp;$P781))</f>
        <v/>
      </c>
      <c r="D781" s="80" t="str">
        <f ca="1">IF($B781="","",INDIRECT("減額一覧!G"&amp;$P781))</f>
        <v/>
      </c>
      <c r="E781" s="19" t="str">
        <f ca="1">IF(B781="","",INDIRECT("減額一覧!H"&amp;P781))</f>
        <v/>
      </c>
      <c r="F781" s="19" t="str">
        <f ca="1">IF($B781="","",INDIRECT("減額一覧!AN"&amp;P781))</f>
        <v/>
      </c>
      <c r="G781" s="20" t="str">
        <f ca="1">IF($B781="","",INDIRECT("減額一覧!AO"&amp;P781))</f>
        <v/>
      </c>
      <c r="H781" s="20" t="str">
        <f ca="1">IF($B781="","",INDIRECT("減額一覧!AP"&amp;P781))</f>
        <v/>
      </c>
      <c r="I781" s="32" t="str">
        <f ca="1">IF(B781="","",IF(INDIRECT("減額一覧!BN"&amp;P781)=0.08,0.08,0.1))</f>
        <v/>
      </c>
      <c r="J781" s="52"/>
      <c r="K781" s="95" t="str">
        <f t="shared" ca="1" si="1184"/>
        <v/>
      </c>
      <c r="L781" s="58" t="str">
        <f t="shared" ca="1" si="1826"/>
        <v/>
      </c>
      <c r="N781" s="113" t="str">
        <f t="shared" ca="1" si="1848"/>
        <v/>
      </c>
      <c r="O781" s="114" t="str">
        <f t="shared" ref="O781" ca="1" si="1854">IF(B781="","",IF(INDIRECT("減額一覧!BN"&amp;P781)=0.08,0.08,0.1))</f>
        <v/>
      </c>
      <c r="P781" s="38">
        <v>114</v>
      </c>
      <c r="Q781" s="38" t="str">
        <f t="shared" ca="1" si="1850"/>
        <v/>
      </c>
      <c r="R781" s="38" t="str">
        <f t="shared" ca="1" si="1850"/>
        <v/>
      </c>
      <c r="S781" s="66" t="str">
        <f t="shared" ca="1" si="1828"/>
        <v/>
      </c>
      <c r="T781" s="105" t="str">
        <f t="shared" ca="1" si="1832"/>
        <v/>
      </c>
    </row>
    <row r="782" spans="1:20" ht="20.25" hidden="1" thickTop="1" thickBot="1">
      <c r="A782" t="str">
        <f ca="1">IF(B782="","",INDIRECT("減額一覧!B"&amp;$P782))</f>
        <v/>
      </c>
      <c r="B782" s="61" t="str">
        <f t="shared" ref="B782" ca="1" si="1855">IF(INDIRECT("減額一覧!BD"&amp;P782)=1,INDIRECT("減額一覧!AQ"&amp;P782),"")</f>
        <v/>
      </c>
      <c r="C782" s="45" t="str">
        <f ca="1">IF(B782="","",INDIRECT("減額一覧!C"&amp;$P782))</f>
        <v/>
      </c>
      <c r="D782" s="79" t="str">
        <f ca="1">IF($B782="","",INDIRECT("減額一覧!G"&amp;$P782))</f>
        <v/>
      </c>
      <c r="E782" s="19" t="str">
        <f ca="1">IF(B782="","",INDIRECT("減額一覧!H"&amp;P782))</f>
        <v/>
      </c>
      <c r="F782" s="19" t="str">
        <f ca="1">IF($B782="","",INDIRECT("減額一覧!AX"&amp;P782))</f>
        <v/>
      </c>
      <c r="G782" s="20" t="str">
        <f ca="1">IF($B782="","",INDIRECT("減額一覧!AY"&amp;P782))</f>
        <v/>
      </c>
      <c r="H782" s="20" t="str">
        <f ca="1">IF($B782="","",INDIRECT("減額一覧!AZ"&amp;P782))</f>
        <v/>
      </c>
      <c r="I782" s="32" t="str">
        <f ca="1">IF(B782="","",IF(INDIRECT("減額一覧!BO"&amp;P782)=0.08,0.08,0.1))</f>
        <v/>
      </c>
      <c r="J782" s="52"/>
      <c r="K782" s="95" t="str">
        <f t="shared" ca="1" si="1184"/>
        <v/>
      </c>
      <c r="L782" s="58" t="str">
        <f t="shared" ca="1" si="1826"/>
        <v/>
      </c>
      <c r="N782" s="113" t="str">
        <f t="shared" ca="1" si="1848"/>
        <v/>
      </c>
      <c r="O782" s="114" t="str">
        <f t="shared" ref="O782" ca="1" si="1856">IF(B782="","",IF(INDIRECT("減額一覧!BO"&amp;P782)=0.08,0.08,0.1))</f>
        <v/>
      </c>
      <c r="P782" s="38">
        <v>114</v>
      </c>
      <c r="Q782" s="38" t="str">
        <f t="shared" ca="1" si="1850"/>
        <v/>
      </c>
      <c r="R782" s="38" t="str">
        <f t="shared" ca="1" si="1850"/>
        <v/>
      </c>
      <c r="S782" s="66" t="str">
        <f t="shared" ca="1" si="1828"/>
        <v/>
      </c>
      <c r="T782" s="105" t="str">
        <f t="shared" ca="1" si="1832"/>
        <v/>
      </c>
    </row>
    <row r="783" spans="1:20" ht="20.25" hidden="1" thickTop="1" thickBot="1">
      <c r="B783" s="64"/>
      <c r="C783" s="41" t="str">
        <f>IF(B783="","",減額一覧!C479)</f>
        <v/>
      </c>
      <c r="D783" s="43"/>
      <c r="E783" s="21"/>
      <c r="F783" s="22" t="s">
        <v>69</v>
      </c>
      <c r="G783" s="23">
        <f t="shared" ref="G783:H783" si="1857">SUBTOTAL(9,G779:G782)</f>
        <v>0</v>
      </c>
      <c r="H783" s="23">
        <f t="shared" si="1857"/>
        <v>0</v>
      </c>
      <c r="I783" s="30"/>
      <c r="J783" s="53"/>
      <c r="K783" s="96" t="str">
        <f t="shared" si="1184"/>
        <v/>
      </c>
      <c r="L783" s="59" t="str">
        <f t="shared" si="1826"/>
        <v/>
      </c>
      <c r="N783" s="108" t="str">
        <f t="shared" ref="N783" si="1858">IF(AND(G783=0,H783=0),"","小計")</f>
        <v/>
      </c>
      <c r="O783" s="108" t="str">
        <f t="shared" ref="O783" si="1859">IF(AND(G783=0,H783=0),"","小計")</f>
        <v/>
      </c>
      <c r="P783" s="38"/>
      <c r="Q783" s="38"/>
      <c r="R783" s="38"/>
      <c r="S783" s="66" t="str">
        <f t="shared" si="1828"/>
        <v/>
      </c>
      <c r="T783" s="105" t="str">
        <f t="shared" si="1832"/>
        <v/>
      </c>
    </row>
    <row r="784" spans="1:20" ht="20.25" hidden="1" thickTop="1" thickBot="1">
      <c r="A784" t="str">
        <f ca="1">IF(B784="","",INDIRECT("減額一覧!B"&amp;$P784))</f>
        <v/>
      </c>
      <c r="B784" s="61" t="str">
        <f t="shared" ref="B784" ca="1" si="1860">IF(INDIRECT("減額一覧!BA"&amp;P784)=1,INDIRECT("減額一覧!M"&amp;P784),"")</f>
        <v/>
      </c>
      <c r="C784" s="36" t="str">
        <f ca="1">IF(B784="","",INDIRECT("減額一覧!C"&amp;$P784))</f>
        <v/>
      </c>
      <c r="D784" s="78" t="str">
        <f ca="1">IF($B784="","",INDIRECT("減額一覧!G"&amp;$P784))</f>
        <v/>
      </c>
      <c r="E784" s="19" t="str">
        <f ca="1">IF(B784="","",INDIRECT("減額一覧!H"&amp;P784))</f>
        <v/>
      </c>
      <c r="F784" s="19" t="str">
        <f ca="1">IF($B784="","",INDIRECT("減額一覧!T"&amp;P784))</f>
        <v/>
      </c>
      <c r="G784" s="20" t="str">
        <f ca="1">IF($B784="","",INDIRECT("減額一覧!U"&amp;P784))</f>
        <v/>
      </c>
      <c r="H784" s="20" t="str">
        <f ca="1">IF($B784="","",INDIRECT("減額一覧!V"&amp;P784))</f>
        <v/>
      </c>
      <c r="I784" s="32" t="str">
        <f ca="1">IF(B784="","",IF(INDIRECT("減額一覧!BL"&amp;P784)=0.08,0.08,0.1))</f>
        <v/>
      </c>
      <c r="J784" s="51"/>
      <c r="K784" s="94" t="str">
        <f t="shared" ca="1" si="1184"/>
        <v/>
      </c>
      <c r="L784" s="56" t="str">
        <f t="shared" ca="1" si="1826"/>
        <v/>
      </c>
      <c r="N784" s="113" t="str">
        <f t="shared" ref="N784:N787" ca="1" si="1861">IF(A784="","",IF(A784&gt;3000,"月ヶ瀬",IF(A784&gt;=2000,"都祁","市内")))</f>
        <v/>
      </c>
      <c r="O784" s="114" t="str">
        <f t="shared" ref="O784" ca="1" si="1862">IF(B784="","",IF(INDIRECT("減額一覧!BL"&amp;P784)=0.08,0.08,0.1))</f>
        <v/>
      </c>
      <c r="P784" s="38">
        <v>115</v>
      </c>
      <c r="Q784" s="38" t="str">
        <f t="shared" ref="Q784:R787" ca="1" si="1863">IF(G784="","",IF(G784&gt;0,1,""))</f>
        <v/>
      </c>
      <c r="R784" s="38" t="str">
        <f t="shared" ca="1" si="1863"/>
        <v/>
      </c>
      <c r="S784" s="66" t="str">
        <f t="shared" ca="1" si="1828"/>
        <v/>
      </c>
      <c r="T784" s="105" t="str">
        <f t="shared" ca="1" si="1832"/>
        <v/>
      </c>
    </row>
    <row r="785" spans="1:20" ht="20.25" hidden="1" thickTop="1" thickBot="1">
      <c r="A785" t="str">
        <f ca="1">IF(B785="","",INDIRECT("減額一覧!B"&amp;$P785))</f>
        <v/>
      </c>
      <c r="B785" s="61" t="str">
        <f t="shared" ref="B785" ca="1" si="1864">IF(INDIRECT("減額一覧!BB"&amp;P785)=1,INDIRECT("減額一覧!W"&amp;P785),"")</f>
        <v/>
      </c>
      <c r="C785" s="44" t="str">
        <f ca="1">IF(B785="","",INDIRECT("減額一覧!C"&amp;$P785))</f>
        <v/>
      </c>
      <c r="D785" s="79" t="str">
        <f ca="1">IF($B785="","",INDIRECT("減額一覧!G"&amp;$P785))</f>
        <v/>
      </c>
      <c r="E785" s="19" t="str">
        <f ca="1">IF(B785="","",INDIRECT("減額一覧!H"&amp;P785))</f>
        <v/>
      </c>
      <c r="F785" s="19" t="str">
        <f ca="1">IF($B785="","",INDIRECT("減額一覧!AD"&amp;P785))</f>
        <v/>
      </c>
      <c r="G785" s="20" t="str">
        <f ca="1">IF($B785="","",INDIRECT("減額一覧!AE"&amp;P785))</f>
        <v/>
      </c>
      <c r="H785" s="20" t="str">
        <f ca="1">IF($B785="","",INDIRECT("減額一覧!AF"&amp;P785))</f>
        <v/>
      </c>
      <c r="I785" s="32" t="str">
        <f ca="1">IF(B785="","",IF(INDIRECT("減額一覧!BM"&amp;P785)=0.08,0.08,0.1))</f>
        <v/>
      </c>
      <c r="J785" s="52"/>
      <c r="K785" s="95" t="str">
        <f t="shared" ref="K785:K864" ca="1" si="1865">IF(A785="","",IF(A785&gt;3000,"月ヶ瀬",IF(A785&gt;=2000,"都祁","")))</f>
        <v/>
      </c>
      <c r="L785" s="58" t="str">
        <f t="shared" ca="1" si="1826"/>
        <v/>
      </c>
      <c r="N785" s="113" t="str">
        <f t="shared" ca="1" si="1861"/>
        <v/>
      </c>
      <c r="O785" s="114" t="str">
        <f t="shared" ref="O785" ca="1" si="1866">IF(B785="","",IF(INDIRECT("減額一覧!BM"&amp;P785)=0.08,0.08,0.1))</f>
        <v/>
      </c>
      <c r="P785" s="38">
        <v>115</v>
      </c>
      <c r="Q785" s="38" t="str">
        <f t="shared" ca="1" si="1863"/>
        <v/>
      </c>
      <c r="R785" s="38" t="str">
        <f t="shared" ca="1" si="1863"/>
        <v/>
      </c>
      <c r="S785" s="66" t="str">
        <f t="shared" ca="1" si="1828"/>
        <v/>
      </c>
      <c r="T785" s="105" t="str">
        <f t="shared" ca="1" si="1832"/>
        <v/>
      </c>
    </row>
    <row r="786" spans="1:20" ht="20.25" hidden="1" thickTop="1" thickBot="1">
      <c r="A786" t="str">
        <f ca="1">IF(B786="","",INDIRECT("減額一覧!B"&amp;$P786))</f>
        <v/>
      </c>
      <c r="B786" s="61" t="str">
        <f t="shared" ref="B786" ca="1" si="1867">IF(INDIRECT("減額一覧!BC"&amp;P786)=1,INDIRECT("減額一覧!AG"&amp;P786),"")</f>
        <v/>
      </c>
      <c r="C786" s="36" t="str">
        <f ca="1">IF(B786="","",INDIRECT("減額一覧!C"&amp;$P786))</f>
        <v/>
      </c>
      <c r="D786" s="80" t="str">
        <f ca="1">IF($B786="","",INDIRECT("減額一覧!G"&amp;$P786))</f>
        <v/>
      </c>
      <c r="E786" s="19" t="str">
        <f ca="1">IF(B786="","",INDIRECT("減額一覧!H"&amp;P786))</f>
        <v/>
      </c>
      <c r="F786" s="19" t="str">
        <f ca="1">IF($B786="","",INDIRECT("減額一覧!AN"&amp;P786))</f>
        <v/>
      </c>
      <c r="G786" s="20" t="str">
        <f ca="1">IF($B786="","",INDIRECT("減額一覧!AO"&amp;P786))</f>
        <v/>
      </c>
      <c r="H786" s="20" t="str">
        <f ca="1">IF($B786="","",INDIRECT("減額一覧!AP"&amp;P786))</f>
        <v/>
      </c>
      <c r="I786" s="32" t="str">
        <f ca="1">IF(B786="","",IF(INDIRECT("減額一覧!BN"&amp;P786)=0.08,0.08,0.1))</f>
        <v/>
      </c>
      <c r="J786" s="52"/>
      <c r="K786" s="95" t="str">
        <f t="shared" ca="1" si="1865"/>
        <v/>
      </c>
      <c r="L786" s="58" t="str">
        <f t="shared" ca="1" si="1826"/>
        <v/>
      </c>
      <c r="N786" s="113" t="str">
        <f t="shared" ca="1" si="1861"/>
        <v/>
      </c>
      <c r="O786" s="114" t="str">
        <f t="shared" ref="O786" ca="1" si="1868">IF(B786="","",IF(INDIRECT("減額一覧!BN"&amp;P786)=0.08,0.08,0.1))</f>
        <v/>
      </c>
      <c r="P786" s="38">
        <v>115</v>
      </c>
      <c r="Q786" s="38" t="str">
        <f t="shared" ca="1" si="1863"/>
        <v/>
      </c>
      <c r="R786" s="38" t="str">
        <f t="shared" ca="1" si="1863"/>
        <v/>
      </c>
      <c r="S786" s="66" t="str">
        <f t="shared" ca="1" si="1828"/>
        <v/>
      </c>
      <c r="T786" s="105" t="str">
        <f t="shared" ca="1" si="1832"/>
        <v/>
      </c>
    </row>
    <row r="787" spans="1:20" ht="20.25" hidden="1" thickTop="1" thickBot="1">
      <c r="A787" t="str">
        <f ca="1">IF(B787="","",INDIRECT("減額一覧!B"&amp;$P787))</f>
        <v/>
      </c>
      <c r="B787" s="61" t="str">
        <f t="shared" ref="B787" ca="1" si="1869">IF(INDIRECT("減額一覧!BD"&amp;P787)=1,INDIRECT("減額一覧!AQ"&amp;P787),"")</f>
        <v/>
      </c>
      <c r="C787" s="45" t="str">
        <f ca="1">IF(B787="","",INDIRECT("減額一覧!C"&amp;$P787))</f>
        <v/>
      </c>
      <c r="D787" s="79" t="str">
        <f ca="1">IF($B787="","",INDIRECT("減額一覧!G"&amp;$P787))</f>
        <v/>
      </c>
      <c r="E787" s="19" t="str">
        <f ca="1">IF(B787="","",INDIRECT("減額一覧!H"&amp;P787))</f>
        <v/>
      </c>
      <c r="F787" s="19" t="str">
        <f ca="1">IF($B787="","",INDIRECT("減額一覧!AX"&amp;P787))</f>
        <v/>
      </c>
      <c r="G787" s="20" t="str">
        <f ca="1">IF($B787="","",INDIRECT("減額一覧!AY"&amp;P787))</f>
        <v/>
      </c>
      <c r="H787" s="20" t="str">
        <f ca="1">IF($B787="","",INDIRECT("減額一覧!AZ"&amp;P787))</f>
        <v/>
      </c>
      <c r="I787" s="32" t="str">
        <f ca="1">IF(B787="","",IF(INDIRECT("減額一覧!BO"&amp;P787)=0.08,0.08,0.1))</f>
        <v/>
      </c>
      <c r="J787" s="52"/>
      <c r="K787" s="95" t="str">
        <f t="shared" ca="1" si="1865"/>
        <v/>
      </c>
      <c r="L787" s="58" t="str">
        <f t="shared" ca="1" si="1826"/>
        <v/>
      </c>
      <c r="N787" s="113" t="str">
        <f t="shared" ca="1" si="1861"/>
        <v/>
      </c>
      <c r="O787" s="114" t="str">
        <f t="shared" ref="O787" ca="1" si="1870">IF(B787="","",IF(INDIRECT("減額一覧!BO"&amp;P787)=0.08,0.08,0.1))</f>
        <v/>
      </c>
      <c r="P787" s="38">
        <v>115</v>
      </c>
      <c r="Q787" s="38" t="str">
        <f t="shared" ca="1" si="1863"/>
        <v/>
      </c>
      <c r="R787" s="38" t="str">
        <f t="shared" ca="1" si="1863"/>
        <v/>
      </c>
      <c r="S787" s="66" t="str">
        <f t="shared" ca="1" si="1828"/>
        <v/>
      </c>
      <c r="T787" s="105" t="str">
        <f t="shared" ca="1" si="1832"/>
        <v/>
      </c>
    </row>
    <row r="788" spans="1:20" ht="20.25" hidden="1" thickTop="1" thickBot="1">
      <c r="B788" s="64"/>
      <c r="C788" s="41" t="str">
        <f>IF(B788="","",減額一覧!C484)</f>
        <v/>
      </c>
      <c r="D788" s="43"/>
      <c r="E788" s="21"/>
      <c r="F788" s="22" t="s">
        <v>69</v>
      </c>
      <c r="G788" s="23">
        <f t="shared" ref="G788:H788" si="1871">SUBTOTAL(9,G784:G787)</f>
        <v>0</v>
      </c>
      <c r="H788" s="23">
        <f t="shared" si="1871"/>
        <v>0</v>
      </c>
      <c r="I788" s="30"/>
      <c r="J788" s="53"/>
      <c r="K788" s="96" t="str">
        <f t="shared" si="1865"/>
        <v/>
      </c>
      <c r="L788" s="59" t="str">
        <f t="shared" si="1826"/>
        <v/>
      </c>
      <c r="N788" s="108" t="str">
        <f t="shared" ref="N788" si="1872">IF(AND(G788=0,H788=0),"","小計")</f>
        <v/>
      </c>
      <c r="O788" s="108" t="str">
        <f t="shared" ref="O788" si="1873">IF(AND(G788=0,H788=0),"","小計")</f>
        <v/>
      </c>
      <c r="P788" s="38"/>
      <c r="Q788" s="38"/>
      <c r="R788" s="38"/>
      <c r="S788" s="66" t="str">
        <f t="shared" si="1828"/>
        <v/>
      </c>
      <c r="T788" s="105" t="str">
        <f t="shared" si="1832"/>
        <v/>
      </c>
    </row>
    <row r="789" spans="1:20" ht="20.25" hidden="1" thickTop="1" thickBot="1">
      <c r="A789" t="str">
        <f ca="1">IF(B789="","",INDIRECT("減額一覧!B"&amp;$P789))</f>
        <v/>
      </c>
      <c r="B789" s="61" t="str">
        <f t="shared" ref="B789" ca="1" si="1874">IF(INDIRECT("減額一覧!BA"&amp;P789)=1,INDIRECT("減額一覧!M"&amp;P789),"")</f>
        <v/>
      </c>
      <c r="C789" s="36" t="str">
        <f ca="1">IF(B789="","",INDIRECT("減額一覧!C"&amp;$P789))</f>
        <v/>
      </c>
      <c r="D789" s="78" t="str">
        <f ca="1">IF($B789="","",INDIRECT("減額一覧!G"&amp;$P789))</f>
        <v/>
      </c>
      <c r="E789" s="19" t="str">
        <f ca="1">IF(B789="","",INDIRECT("減額一覧!H"&amp;P789))</f>
        <v/>
      </c>
      <c r="F789" s="19" t="str">
        <f ca="1">IF($B789="","",INDIRECT("減額一覧!T"&amp;P789))</f>
        <v/>
      </c>
      <c r="G789" s="20" t="str">
        <f ca="1">IF($B789="","",INDIRECT("減額一覧!U"&amp;P789))</f>
        <v/>
      </c>
      <c r="H789" s="20" t="str">
        <f ca="1">IF($B789="","",INDIRECT("減額一覧!V"&amp;P789))</f>
        <v/>
      </c>
      <c r="I789" s="32" t="str">
        <f ca="1">IF(B789="","",IF(INDIRECT("減額一覧!BL"&amp;P789)=0.08,0.08,0.1))</f>
        <v/>
      </c>
      <c r="J789" s="51"/>
      <c r="K789" s="94" t="str">
        <f t="shared" ca="1" si="1865"/>
        <v/>
      </c>
      <c r="L789" s="56" t="str">
        <f t="shared" ca="1" si="1826"/>
        <v/>
      </c>
      <c r="N789" s="113" t="str">
        <f t="shared" ref="N789:N792" ca="1" si="1875">IF(A789="","",IF(A789&gt;3000,"月ヶ瀬",IF(A789&gt;=2000,"都祁","市内")))</f>
        <v/>
      </c>
      <c r="O789" s="114" t="str">
        <f t="shared" ref="O789" ca="1" si="1876">IF(B789="","",IF(INDIRECT("減額一覧!BL"&amp;P789)=0.08,0.08,0.1))</f>
        <v/>
      </c>
      <c r="P789" s="38">
        <v>116</v>
      </c>
      <c r="Q789" s="38" t="str">
        <f t="shared" ref="Q789:R792" ca="1" si="1877">IF(G789="","",IF(G789&gt;0,1,""))</f>
        <v/>
      </c>
      <c r="R789" s="38" t="str">
        <f t="shared" ca="1" si="1877"/>
        <v/>
      </c>
      <c r="S789" s="66" t="str">
        <f t="shared" ca="1" si="1828"/>
        <v/>
      </c>
      <c r="T789" s="105" t="str">
        <f t="shared" ca="1" si="1832"/>
        <v/>
      </c>
    </row>
    <row r="790" spans="1:20" ht="20.25" hidden="1" thickTop="1" thickBot="1">
      <c r="A790" t="str">
        <f ca="1">IF(B790="","",INDIRECT("減額一覧!B"&amp;$P790))</f>
        <v/>
      </c>
      <c r="B790" s="61" t="str">
        <f t="shared" ref="B790" ca="1" si="1878">IF(INDIRECT("減額一覧!BB"&amp;P790)=1,INDIRECT("減額一覧!W"&amp;P790),"")</f>
        <v/>
      </c>
      <c r="C790" s="44" t="str">
        <f ca="1">IF(B790="","",INDIRECT("減額一覧!C"&amp;$P790))</f>
        <v/>
      </c>
      <c r="D790" s="79" t="str">
        <f ca="1">IF($B790="","",INDIRECT("減額一覧!G"&amp;$P790))</f>
        <v/>
      </c>
      <c r="E790" s="19" t="str">
        <f ca="1">IF(B790="","",INDIRECT("減額一覧!H"&amp;P790))</f>
        <v/>
      </c>
      <c r="F790" s="19" t="str">
        <f ca="1">IF($B790="","",INDIRECT("減額一覧!AD"&amp;P790))</f>
        <v/>
      </c>
      <c r="G790" s="20" t="str">
        <f ca="1">IF($B790="","",INDIRECT("減額一覧!AE"&amp;P790))</f>
        <v/>
      </c>
      <c r="H790" s="20" t="str">
        <f ca="1">IF($B790="","",INDIRECT("減額一覧!AF"&amp;P790))</f>
        <v/>
      </c>
      <c r="I790" s="32" t="str">
        <f ca="1">IF(B790="","",IF(INDIRECT("減額一覧!BM"&amp;P790)=0.08,0.08,0.1))</f>
        <v/>
      </c>
      <c r="J790" s="52"/>
      <c r="K790" s="95" t="str">
        <f t="shared" ca="1" si="1865"/>
        <v/>
      </c>
      <c r="L790" s="58" t="str">
        <f t="shared" ca="1" si="1826"/>
        <v/>
      </c>
      <c r="N790" s="113" t="str">
        <f t="shared" ca="1" si="1875"/>
        <v/>
      </c>
      <c r="O790" s="114" t="str">
        <f t="shared" ref="O790" ca="1" si="1879">IF(B790="","",IF(INDIRECT("減額一覧!BM"&amp;P790)=0.08,0.08,0.1))</f>
        <v/>
      </c>
      <c r="P790" s="38">
        <v>116</v>
      </c>
      <c r="Q790" s="38" t="str">
        <f t="shared" ca="1" si="1877"/>
        <v/>
      </c>
      <c r="R790" s="38" t="str">
        <f t="shared" ca="1" si="1877"/>
        <v/>
      </c>
      <c r="S790" s="66" t="str">
        <f t="shared" ca="1" si="1828"/>
        <v/>
      </c>
      <c r="T790" s="105" t="str">
        <f t="shared" ca="1" si="1832"/>
        <v/>
      </c>
    </row>
    <row r="791" spans="1:20" ht="20.25" hidden="1" thickTop="1" thickBot="1">
      <c r="A791" t="str">
        <f ca="1">IF(B791="","",INDIRECT("減額一覧!B"&amp;$P791))</f>
        <v/>
      </c>
      <c r="B791" s="61" t="str">
        <f t="shared" ref="B791" ca="1" si="1880">IF(INDIRECT("減額一覧!BC"&amp;P791)=1,INDIRECT("減額一覧!AG"&amp;P791),"")</f>
        <v/>
      </c>
      <c r="C791" s="36" t="str">
        <f ca="1">IF(B791="","",INDIRECT("減額一覧!C"&amp;$P791))</f>
        <v/>
      </c>
      <c r="D791" s="80" t="str">
        <f ca="1">IF($B791="","",INDIRECT("減額一覧!G"&amp;$P791))</f>
        <v/>
      </c>
      <c r="E791" s="19" t="str">
        <f ca="1">IF(B791="","",INDIRECT("減額一覧!H"&amp;P791))</f>
        <v/>
      </c>
      <c r="F791" s="19" t="str">
        <f ca="1">IF($B791="","",INDIRECT("減額一覧!AN"&amp;P791))</f>
        <v/>
      </c>
      <c r="G791" s="20" t="str">
        <f ca="1">IF($B791="","",INDIRECT("減額一覧!AO"&amp;P791))</f>
        <v/>
      </c>
      <c r="H791" s="20" t="str">
        <f ca="1">IF($B791="","",INDIRECT("減額一覧!AP"&amp;P791))</f>
        <v/>
      </c>
      <c r="I791" s="32" t="str">
        <f ca="1">IF(B791="","",IF(INDIRECT("減額一覧!BN"&amp;P791)=0.08,0.08,0.1))</f>
        <v/>
      </c>
      <c r="J791" s="52"/>
      <c r="K791" s="95" t="str">
        <f t="shared" ca="1" si="1865"/>
        <v/>
      </c>
      <c r="L791" s="58" t="str">
        <f t="shared" ca="1" si="1826"/>
        <v/>
      </c>
      <c r="N791" s="113" t="str">
        <f t="shared" ca="1" si="1875"/>
        <v/>
      </c>
      <c r="O791" s="114" t="str">
        <f t="shared" ref="O791" ca="1" si="1881">IF(B791="","",IF(INDIRECT("減額一覧!BN"&amp;P791)=0.08,0.08,0.1))</f>
        <v/>
      </c>
      <c r="P791" s="38">
        <v>116</v>
      </c>
      <c r="Q791" s="38" t="str">
        <f t="shared" ca="1" si="1877"/>
        <v/>
      </c>
      <c r="R791" s="38" t="str">
        <f t="shared" ca="1" si="1877"/>
        <v/>
      </c>
      <c r="S791" s="66" t="str">
        <f t="shared" ca="1" si="1828"/>
        <v/>
      </c>
      <c r="T791" s="105" t="str">
        <f t="shared" ca="1" si="1832"/>
        <v/>
      </c>
    </row>
    <row r="792" spans="1:20" ht="20.25" hidden="1" thickTop="1" thickBot="1">
      <c r="A792" t="str">
        <f ca="1">IF(B792="","",INDIRECT("減額一覧!B"&amp;$P792))</f>
        <v/>
      </c>
      <c r="B792" s="61" t="str">
        <f t="shared" ref="B792" ca="1" si="1882">IF(INDIRECT("減額一覧!BD"&amp;P792)=1,INDIRECT("減額一覧!AQ"&amp;P792),"")</f>
        <v/>
      </c>
      <c r="C792" s="45" t="str">
        <f ca="1">IF(B792="","",INDIRECT("減額一覧!C"&amp;$P792))</f>
        <v/>
      </c>
      <c r="D792" s="79" t="str">
        <f ca="1">IF($B792="","",INDIRECT("減額一覧!G"&amp;$P792))</f>
        <v/>
      </c>
      <c r="E792" s="19" t="str">
        <f ca="1">IF(B792="","",INDIRECT("減額一覧!H"&amp;P792))</f>
        <v/>
      </c>
      <c r="F792" s="19" t="str">
        <f ca="1">IF($B792="","",INDIRECT("減額一覧!AX"&amp;P792))</f>
        <v/>
      </c>
      <c r="G792" s="20" t="str">
        <f ca="1">IF($B792="","",INDIRECT("減額一覧!AY"&amp;P792))</f>
        <v/>
      </c>
      <c r="H792" s="20" t="str">
        <f ca="1">IF($B792="","",INDIRECT("減額一覧!AZ"&amp;P792))</f>
        <v/>
      </c>
      <c r="I792" s="32" t="str">
        <f ca="1">IF(B792="","",IF(INDIRECT("減額一覧!BO"&amp;P792)=0.08,0.08,0.1))</f>
        <v/>
      </c>
      <c r="J792" s="52"/>
      <c r="K792" s="95" t="str">
        <f t="shared" ca="1" si="1865"/>
        <v/>
      </c>
      <c r="L792" s="58" t="str">
        <f t="shared" ca="1" si="1826"/>
        <v/>
      </c>
      <c r="N792" s="113" t="str">
        <f t="shared" ca="1" si="1875"/>
        <v/>
      </c>
      <c r="O792" s="114" t="str">
        <f t="shared" ref="O792" ca="1" si="1883">IF(B792="","",IF(INDIRECT("減額一覧!BO"&amp;P792)=0.08,0.08,0.1))</f>
        <v/>
      </c>
      <c r="P792" s="38">
        <v>116</v>
      </c>
      <c r="Q792" s="38" t="str">
        <f t="shared" ca="1" si="1877"/>
        <v/>
      </c>
      <c r="R792" s="38" t="str">
        <f t="shared" ca="1" si="1877"/>
        <v/>
      </c>
      <c r="S792" s="66" t="str">
        <f t="shared" ca="1" si="1828"/>
        <v/>
      </c>
      <c r="T792" s="105" t="str">
        <f t="shared" ca="1" si="1832"/>
        <v/>
      </c>
    </row>
    <row r="793" spans="1:20" ht="20.25" hidden="1" thickTop="1" thickBot="1">
      <c r="B793" s="64"/>
      <c r="C793" s="41" t="str">
        <f>IF(B793="","",減額一覧!C489)</f>
        <v/>
      </c>
      <c r="D793" s="43"/>
      <c r="E793" s="21"/>
      <c r="F793" s="22" t="s">
        <v>69</v>
      </c>
      <c r="G793" s="23">
        <f t="shared" ref="G793:H793" si="1884">SUBTOTAL(9,G789:G792)</f>
        <v>0</v>
      </c>
      <c r="H793" s="23">
        <f t="shared" si="1884"/>
        <v>0</v>
      </c>
      <c r="I793" s="30"/>
      <c r="J793" s="53"/>
      <c r="K793" s="96" t="str">
        <f t="shared" si="1865"/>
        <v/>
      </c>
      <c r="L793" s="59" t="str">
        <f t="shared" si="1826"/>
        <v/>
      </c>
      <c r="N793" s="108" t="str">
        <f t="shared" ref="N793" si="1885">IF(AND(G793=0,H793=0),"","小計")</f>
        <v/>
      </c>
      <c r="O793" s="108" t="str">
        <f t="shared" ref="O793" si="1886">IF(AND(G793=0,H793=0),"","小計")</f>
        <v/>
      </c>
      <c r="P793" s="38"/>
      <c r="Q793" s="38"/>
      <c r="R793" s="38"/>
      <c r="S793" s="66" t="str">
        <f t="shared" si="1828"/>
        <v/>
      </c>
      <c r="T793" s="105" t="str">
        <f t="shared" si="1832"/>
        <v/>
      </c>
    </row>
    <row r="794" spans="1:20" ht="20.25" hidden="1" thickTop="1" thickBot="1">
      <c r="A794" t="str">
        <f ca="1">IF(B794="","",INDIRECT("減額一覧!B"&amp;$P794))</f>
        <v/>
      </c>
      <c r="B794" s="61" t="str">
        <f t="shared" ref="B794" ca="1" si="1887">IF(INDIRECT("減額一覧!BA"&amp;P794)=1,INDIRECT("減額一覧!M"&amp;P794),"")</f>
        <v/>
      </c>
      <c r="C794" s="36" t="str">
        <f ca="1">IF(B794="","",INDIRECT("減額一覧!C"&amp;$P794))</f>
        <v/>
      </c>
      <c r="D794" s="78" t="str">
        <f ca="1">IF($B794="","",INDIRECT("減額一覧!G"&amp;$P794))</f>
        <v/>
      </c>
      <c r="E794" s="19" t="str">
        <f ca="1">IF(B794="","",INDIRECT("減額一覧!H"&amp;P794))</f>
        <v/>
      </c>
      <c r="F794" s="19" t="str">
        <f ca="1">IF($B794="","",INDIRECT("減額一覧!T"&amp;P794))</f>
        <v/>
      </c>
      <c r="G794" s="20" t="str">
        <f ca="1">IF($B794="","",INDIRECT("減額一覧!U"&amp;P794))</f>
        <v/>
      </c>
      <c r="H794" s="20" t="str">
        <f ca="1">IF($B794="","",INDIRECT("減額一覧!V"&amp;P794))</f>
        <v/>
      </c>
      <c r="I794" s="32" t="str">
        <f ca="1">IF(B794="","",IF(INDIRECT("減額一覧!BL"&amp;P794)=0.08,0.08,0.1))</f>
        <v/>
      </c>
      <c r="J794" s="51"/>
      <c r="K794" s="94" t="str">
        <f t="shared" ca="1" si="1865"/>
        <v/>
      </c>
      <c r="L794" s="56" t="str">
        <f t="shared" ca="1" si="1826"/>
        <v/>
      </c>
      <c r="N794" s="113" t="str">
        <f t="shared" ref="N794:N797" ca="1" si="1888">IF(A794="","",IF(A794&gt;3000,"月ヶ瀬",IF(A794&gt;=2000,"都祁","市内")))</f>
        <v/>
      </c>
      <c r="O794" s="114" t="str">
        <f t="shared" ref="O794" ca="1" si="1889">IF(B794="","",IF(INDIRECT("減額一覧!BL"&amp;P794)=0.08,0.08,0.1))</f>
        <v/>
      </c>
      <c r="P794" s="38">
        <v>117</v>
      </c>
      <c r="Q794" s="38" t="str">
        <f t="shared" ref="Q794:R797" ca="1" si="1890">IF(G794="","",IF(G794&gt;0,1,""))</f>
        <v/>
      </c>
      <c r="R794" s="38" t="str">
        <f t="shared" ca="1" si="1890"/>
        <v/>
      </c>
      <c r="S794" s="66" t="str">
        <f t="shared" ca="1" si="1828"/>
        <v/>
      </c>
      <c r="T794" s="105" t="str">
        <f t="shared" ca="1" si="1832"/>
        <v/>
      </c>
    </row>
    <row r="795" spans="1:20" ht="20.25" hidden="1" thickTop="1" thickBot="1">
      <c r="A795" t="str">
        <f ca="1">IF(B795="","",INDIRECT("減額一覧!B"&amp;$P795))</f>
        <v/>
      </c>
      <c r="B795" s="61" t="str">
        <f t="shared" ref="B795" ca="1" si="1891">IF(INDIRECT("減額一覧!BB"&amp;P795)=1,INDIRECT("減額一覧!W"&amp;P795),"")</f>
        <v/>
      </c>
      <c r="C795" s="44" t="str">
        <f ca="1">IF(B795="","",INDIRECT("減額一覧!C"&amp;$P795))</f>
        <v/>
      </c>
      <c r="D795" s="79" t="str">
        <f ca="1">IF($B795="","",INDIRECT("減額一覧!G"&amp;$P795))</f>
        <v/>
      </c>
      <c r="E795" s="19" t="str">
        <f ca="1">IF(B795="","",INDIRECT("減額一覧!H"&amp;P795))</f>
        <v/>
      </c>
      <c r="F795" s="19" t="str">
        <f ca="1">IF($B795="","",INDIRECT("減額一覧!AD"&amp;P795))</f>
        <v/>
      </c>
      <c r="G795" s="20" t="str">
        <f ca="1">IF($B795="","",INDIRECT("減額一覧!AE"&amp;P795))</f>
        <v/>
      </c>
      <c r="H795" s="20" t="str">
        <f ca="1">IF($B795="","",INDIRECT("減額一覧!AF"&amp;P795))</f>
        <v/>
      </c>
      <c r="I795" s="32" t="str">
        <f ca="1">IF(B795="","",IF(INDIRECT("減額一覧!BM"&amp;P795)=0.08,0.08,0.1))</f>
        <v/>
      </c>
      <c r="J795" s="52"/>
      <c r="K795" s="95" t="str">
        <f t="shared" ca="1" si="1865"/>
        <v/>
      </c>
      <c r="L795" s="58" t="str">
        <f t="shared" ca="1" si="1826"/>
        <v/>
      </c>
      <c r="N795" s="113" t="str">
        <f t="shared" ca="1" si="1888"/>
        <v/>
      </c>
      <c r="O795" s="114" t="str">
        <f t="shared" ref="O795" ca="1" si="1892">IF(B795="","",IF(INDIRECT("減額一覧!BM"&amp;P795)=0.08,0.08,0.1))</f>
        <v/>
      </c>
      <c r="P795" s="38">
        <v>117</v>
      </c>
      <c r="Q795" s="38" t="str">
        <f t="shared" ca="1" si="1890"/>
        <v/>
      </c>
      <c r="R795" s="38" t="str">
        <f t="shared" ca="1" si="1890"/>
        <v/>
      </c>
      <c r="S795" s="66" t="str">
        <f t="shared" ca="1" si="1828"/>
        <v/>
      </c>
      <c r="T795" s="105" t="str">
        <f t="shared" ca="1" si="1832"/>
        <v/>
      </c>
    </row>
    <row r="796" spans="1:20" ht="20.25" hidden="1" thickTop="1" thickBot="1">
      <c r="A796" t="str">
        <f ca="1">IF(B796="","",INDIRECT("減額一覧!B"&amp;$P796))</f>
        <v/>
      </c>
      <c r="B796" s="61" t="str">
        <f t="shared" ref="B796" ca="1" si="1893">IF(INDIRECT("減額一覧!BC"&amp;P796)=1,INDIRECT("減額一覧!AG"&amp;P796),"")</f>
        <v/>
      </c>
      <c r="C796" s="36" t="str">
        <f ca="1">IF(B796="","",INDIRECT("減額一覧!C"&amp;$P796))</f>
        <v/>
      </c>
      <c r="D796" s="80" t="str">
        <f ca="1">IF($B796="","",INDIRECT("減額一覧!G"&amp;$P796))</f>
        <v/>
      </c>
      <c r="E796" s="19" t="str">
        <f ca="1">IF(B796="","",INDIRECT("減額一覧!H"&amp;P796))</f>
        <v/>
      </c>
      <c r="F796" s="19" t="str">
        <f ca="1">IF($B796="","",INDIRECT("減額一覧!AN"&amp;P796))</f>
        <v/>
      </c>
      <c r="G796" s="20" t="str">
        <f ca="1">IF($B796="","",INDIRECT("減額一覧!AO"&amp;P796))</f>
        <v/>
      </c>
      <c r="H796" s="20" t="str">
        <f ca="1">IF($B796="","",INDIRECT("減額一覧!AP"&amp;P796))</f>
        <v/>
      </c>
      <c r="I796" s="32" t="str">
        <f ca="1">IF(B796="","",IF(INDIRECT("減額一覧!BN"&amp;P796)=0.08,0.08,0.1))</f>
        <v/>
      </c>
      <c r="J796" s="52"/>
      <c r="K796" s="95" t="str">
        <f t="shared" ca="1" si="1865"/>
        <v/>
      </c>
      <c r="L796" s="58" t="str">
        <f t="shared" ca="1" si="1826"/>
        <v/>
      </c>
      <c r="N796" s="113" t="str">
        <f t="shared" ca="1" si="1888"/>
        <v/>
      </c>
      <c r="O796" s="114" t="str">
        <f t="shared" ref="O796" ca="1" si="1894">IF(B796="","",IF(INDIRECT("減額一覧!BN"&amp;P796)=0.08,0.08,0.1))</f>
        <v/>
      </c>
      <c r="P796" s="38">
        <v>117</v>
      </c>
      <c r="Q796" s="38" t="str">
        <f t="shared" ca="1" si="1890"/>
        <v/>
      </c>
      <c r="R796" s="38" t="str">
        <f t="shared" ca="1" si="1890"/>
        <v/>
      </c>
      <c r="S796" s="66" t="str">
        <f t="shared" ca="1" si="1828"/>
        <v/>
      </c>
      <c r="T796" s="105" t="str">
        <f t="shared" ca="1" si="1832"/>
        <v/>
      </c>
    </row>
    <row r="797" spans="1:20" ht="20.25" hidden="1" thickTop="1" thickBot="1">
      <c r="A797" t="str">
        <f ca="1">IF(B797="","",INDIRECT("減額一覧!B"&amp;$P797))</f>
        <v/>
      </c>
      <c r="B797" s="61" t="str">
        <f t="shared" ref="B797" ca="1" si="1895">IF(INDIRECT("減額一覧!BD"&amp;P797)=1,INDIRECT("減額一覧!AQ"&amp;P797),"")</f>
        <v/>
      </c>
      <c r="C797" s="45" t="str">
        <f ca="1">IF(B797="","",INDIRECT("減額一覧!C"&amp;$P797))</f>
        <v/>
      </c>
      <c r="D797" s="79" t="str">
        <f ca="1">IF($B797="","",INDIRECT("減額一覧!G"&amp;$P797))</f>
        <v/>
      </c>
      <c r="E797" s="19" t="str">
        <f ca="1">IF(B797="","",INDIRECT("減額一覧!H"&amp;P797))</f>
        <v/>
      </c>
      <c r="F797" s="19" t="str">
        <f ca="1">IF($B797="","",INDIRECT("減額一覧!AX"&amp;P797))</f>
        <v/>
      </c>
      <c r="G797" s="20" t="str">
        <f ca="1">IF($B797="","",INDIRECT("減額一覧!AY"&amp;P797))</f>
        <v/>
      </c>
      <c r="H797" s="20" t="str">
        <f ca="1">IF($B797="","",INDIRECT("減額一覧!AZ"&amp;P797))</f>
        <v/>
      </c>
      <c r="I797" s="32" t="str">
        <f ca="1">IF(B797="","",IF(INDIRECT("減額一覧!BO"&amp;P797)=0.08,0.08,0.1))</f>
        <v/>
      </c>
      <c r="J797" s="52"/>
      <c r="K797" s="95" t="str">
        <f t="shared" ca="1" si="1865"/>
        <v/>
      </c>
      <c r="L797" s="58" t="str">
        <f t="shared" ca="1" si="1826"/>
        <v/>
      </c>
      <c r="N797" s="113" t="str">
        <f t="shared" ca="1" si="1888"/>
        <v/>
      </c>
      <c r="O797" s="114" t="str">
        <f t="shared" ref="O797" ca="1" si="1896">IF(B797="","",IF(INDIRECT("減額一覧!BO"&amp;P797)=0.08,0.08,0.1))</f>
        <v/>
      </c>
      <c r="P797" s="38">
        <v>117</v>
      </c>
      <c r="Q797" s="38" t="str">
        <f t="shared" ca="1" si="1890"/>
        <v/>
      </c>
      <c r="R797" s="38" t="str">
        <f t="shared" ca="1" si="1890"/>
        <v/>
      </c>
      <c r="S797" s="66" t="str">
        <f t="shared" ca="1" si="1828"/>
        <v/>
      </c>
      <c r="T797" s="105" t="str">
        <f t="shared" ca="1" si="1832"/>
        <v/>
      </c>
    </row>
    <row r="798" spans="1:20" ht="20.25" hidden="1" thickTop="1" thickBot="1">
      <c r="A798" t="str">
        <f t="shared" ref="A798" ca="1" si="1897">IF(B798="","",INDIRECT("減額一覧!B"&amp;$P798))</f>
        <v/>
      </c>
      <c r="B798" s="64"/>
      <c r="C798" s="41" t="str">
        <f>IF(B798="","",減額一覧!C494)</f>
        <v/>
      </c>
      <c r="D798" s="43"/>
      <c r="E798" s="21"/>
      <c r="F798" s="22" t="s">
        <v>69</v>
      </c>
      <c r="G798" s="23">
        <f t="shared" ref="G798:H798" si="1898">SUBTOTAL(9,G794:G797)</f>
        <v>0</v>
      </c>
      <c r="H798" s="23">
        <f t="shared" si="1898"/>
        <v>0</v>
      </c>
      <c r="I798" s="30"/>
      <c r="J798" s="53"/>
      <c r="K798" s="96" t="str">
        <f t="shared" ca="1" si="1865"/>
        <v/>
      </c>
      <c r="L798" s="59" t="str">
        <f t="shared" si="1826"/>
        <v/>
      </c>
      <c r="N798" s="108" t="str">
        <f t="shared" ref="N798" si="1899">IF(AND(G798=0,H798=0),"","小計")</f>
        <v/>
      </c>
      <c r="O798" s="108" t="str">
        <f t="shared" ref="O798" si="1900">IF(AND(G798=0,H798=0),"","小計")</f>
        <v/>
      </c>
      <c r="P798" s="38"/>
      <c r="Q798" s="38"/>
      <c r="R798" s="38"/>
      <c r="S798" s="66" t="str">
        <f t="shared" si="1828"/>
        <v/>
      </c>
      <c r="T798" s="105" t="str">
        <f t="shared" si="1832"/>
        <v/>
      </c>
    </row>
    <row r="799" spans="1:20" ht="20.25" hidden="1" thickTop="1" thickBot="1">
      <c r="A799" t="str">
        <f ca="1">IF(B799="","",INDIRECT("減額一覧!B"&amp;$P799))</f>
        <v/>
      </c>
      <c r="B799" s="61" t="str">
        <f t="shared" ref="B799" ca="1" si="1901">IF(INDIRECT("減額一覧!BA"&amp;P799)=1,INDIRECT("減額一覧!M"&amp;P799),"")</f>
        <v/>
      </c>
      <c r="C799" s="36" t="str">
        <f ca="1">IF(B799="","",INDIRECT("減額一覧!C"&amp;$P799))</f>
        <v/>
      </c>
      <c r="D799" s="78" t="str">
        <f ca="1">IF($B799="","",INDIRECT("減額一覧!G"&amp;$P799))</f>
        <v/>
      </c>
      <c r="E799" s="19" t="str">
        <f ca="1">IF(B799="","",INDIRECT("減額一覧!H"&amp;P799))</f>
        <v/>
      </c>
      <c r="F799" s="19" t="str">
        <f ca="1">IF($B799="","",INDIRECT("減額一覧!T"&amp;P799))</f>
        <v/>
      </c>
      <c r="G799" s="20" t="str">
        <f ca="1">IF($B799="","",INDIRECT("減額一覧!U"&amp;P799))</f>
        <v/>
      </c>
      <c r="H799" s="20" t="str">
        <f ca="1">IF($B799="","",INDIRECT("減額一覧!V"&amp;P799))</f>
        <v/>
      </c>
      <c r="I799" s="32" t="str">
        <f ca="1">IF(B799="","",IF(INDIRECT("減額一覧!BL"&amp;P799)=0.08,0.08,0.1))</f>
        <v/>
      </c>
      <c r="J799" s="51"/>
      <c r="K799" s="94" t="str">
        <f t="shared" ca="1" si="1865"/>
        <v/>
      </c>
      <c r="L799" s="56" t="str">
        <f t="shared" ca="1" si="1826"/>
        <v/>
      </c>
      <c r="N799" s="113" t="str">
        <f t="shared" ref="N799:N802" ca="1" si="1902">IF(A799="","",IF(A799&gt;3000,"月ヶ瀬",IF(A799&gt;=2000,"都祁","市内")))</f>
        <v/>
      </c>
      <c r="O799" s="114" t="str">
        <f t="shared" ref="O799" ca="1" si="1903">IF(B799="","",IF(INDIRECT("減額一覧!BL"&amp;P799)=0.08,0.08,0.1))</f>
        <v/>
      </c>
      <c r="P799" s="38">
        <v>114</v>
      </c>
      <c r="Q799" s="38" t="str">
        <f t="shared" ref="Q799:R802" ca="1" si="1904">IF(G799="","",IF(G799&gt;0,1,""))</f>
        <v/>
      </c>
      <c r="R799" s="38" t="str">
        <f t="shared" ca="1" si="1904"/>
        <v/>
      </c>
      <c r="S799" s="66" t="str">
        <f t="shared" ca="1" si="1828"/>
        <v/>
      </c>
      <c r="T799" s="105" t="str">
        <f t="shared" ca="1" si="1832"/>
        <v/>
      </c>
    </row>
    <row r="800" spans="1:20" ht="20.25" hidden="1" thickTop="1" thickBot="1">
      <c r="A800" t="str">
        <f ca="1">IF(B800="","",INDIRECT("減額一覧!B"&amp;$P800))</f>
        <v/>
      </c>
      <c r="B800" s="61" t="str">
        <f t="shared" ref="B800" ca="1" si="1905">IF(INDIRECT("減額一覧!BB"&amp;P800)=1,INDIRECT("減額一覧!W"&amp;P800),"")</f>
        <v/>
      </c>
      <c r="C800" s="44" t="str">
        <f ca="1">IF(B800="","",INDIRECT("減額一覧!C"&amp;$P800))</f>
        <v/>
      </c>
      <c r="D800" s="79" t="str">
        <f ca="1">IF($B800="","",INDIRECT("減額一覧!G"&amp;$P800))</f>
        <v/>
      </c>
      <c r="E800" s="19" t="str">
        <f ca="1">IF(B800="","",INDIRECT("減額一覧!H"&amp;P800))</f>
        <v/>
      </c>
      <c r="F800" s="19" t="str">
        <f ca="1">IF($B800="","",INDIRECT("減額一覧!AD"&amp;P800))</f>
        <v/>
      </c>
      <c r="G800" s="20" t="str">
        <f ca="1">IF($B800="","",INDIRECT("減額一覧!AE"&amp;P800))</f>
        <v/>
      </c>
      <c r="H800" s="20" t="str">
        <f ca="1">IF($B800="","",INDIRECT("減額一覧!AF"&amp;P800))</f>
        <v/>
      </c>
      <c r="I800" s="32" t="str">
        <f ca="1">IF(B800="","",IF(INDIRECT("減額一覧!BM"&amp;P800)=0.08,0.08,0.1))</f>
        <v/>
      </c>
      <c r="J800" s="52"/>
      <c r="K800" s="95" t="str">
        <f t="shared" ca="1" si="1865"/>
        <v/>
      </c>
      <c r="L800" s="58" t="str">
        <f t="shared" ca="1" si="1826"/>
        <v/>
      </c>
      <c r="N800" s="113" t="str">
        <f t="shared" ca="1" si="1902"/>
        <v/>
      </c>
      <c r="O800" s="114" t="str">
        <f t="shared" ref="O800" ca="1" si="1906">IF(B800="","",IF(INDIRECT("減額一覧!BM"&amp;P800)=0.08,0.08,0.1))</f>
        <v/>
      </c>
      <c r="P800" s="38">
        <v>114</v>
      </c>
      <c r="Q800" s="38" t="str">
        <f t="shared" ca="1" si="1904"/>
        <v/>
      </c>
      <c r="R800" s="38" t="str">
        <f t="shared" ca="1" si="1904"/>
        <v/>
      </c>
      <c r="S800" s="66" t="str">
        <f t="shared" ca="1" si="1828"/>
        <v/>
      </c>
      <c r="T800" s="105" t="str">
        <f t="shared" ca="1" si="1832"/>
        <v/>
      </c>
    </row>
    <row r="801" spans="1:20" ht="20.25" hidden="1" thickTop="1" thickBot="1">
      <c r="A801" t="str">
        <f ca="1">IF(B801="","",INDIRECT("減額一覧!B"&amp;$P801))</f>
        <v/>
      </c>
      <c r="B801" s="61" t="str">
        <f t="shared" ref="B801" ca="1" si="1907">IF(INDIRECT("減額一覧!BC"&amp;P801)=1,INDIRECT("減額一覧!AG"&amp;P801),"")</f>
        <v/>
      </c>
      <c r="C801" s="36" t="str">
        <f ca="1">IF(B801="","",INDIRECT("減額一覧!C"&amp;$P801))</f>
        <v/>
      </c>
      <c r="D801" s="80" t="str">
        <f ca="1">IF($B801="","",INDIRECT("減額一覧!G"&amp;$P801))</f>
        <v/>
      </c>
      <c r="E801" s="19" t="str">
        <f ca="1">IF(B801="","",INDIRECT("減額一覧!H"&amp;P801))</f>
        <v/>
      </c>
      <c r="F801" s="19" t="str">
        <f ca="1">IF($B801="","",INDIRECT("減額一覧!AN"&amp;P801))</f>
        <v/>
      </c>
      <c r="G801" s="20" t="str">
        <f ca="1">IF($B801="","",INDIRECT("減額一覧!AO"&amp;P801))</f>
        <v/>
      </c>
      <c r="H801" s="20" t="str">
        <f ca="1">IF($B801="","",INDIRECT("減額一覧!AP"&amp;P801))</f>
        <v/>
      </c>
      <c r="I801" s="32" t="str">
        <f ca="1">IF(B801="","",IF(INDIRECT("減額一覧!BN"&amp;P801)=0.08,0.08,0.1))</f>
        <v/>
      </c>
      <c r="J801" s="52"/>
      <c r="K801" s="95" t="str">
        <f t="shared" ca="1" si="1865"/>
        <v/>
      </c>
      <c r="L801" s="58" t="str">
        <f t="shared" ca="1" si="1826"/>
        <v/>
      </c>
      <c r="N801" s="113" t="str">
        <f t="shared" ca="1" si="1902"/>
        <v/>
      </c>
      <c r="O801" s="114" t="str">
        <f t="shared" ref="O801" ca="1" si="1908">IF(B801="","",IF(INDIRECT("減額一覧!BN"&amp;P801)=0.08,0.08,0.1))</f>
        <v/>
      </c>
      <c r="P801" s="38">
        <v>114</v>
      </c>
      <c r="Q801" s="38" t="str">
        <f t="shared" ca="1" si="1904"/>
        <v/>
      </c>
      <c r="R801" s="38" t="str">
        <f t="shared" ca="1" si="1904"/>
        <v/>
      </c>
      <c r="S801" s="66" t="str">
        <f t="shared" ca="1" si="1828"/>
        <v/>
      </c>
      <c r="T801" s="105" t="str">
        <f t="shared" ca="1" si="1832"/>
        <v/>
      </c>
    </row>
    <row r="802" spans="1:20" ht="20.25" hidden="1" thickTop="1" thickBot="1">
      <c r="A802" t="str">
        <f ca="1">IF(B802="","",INDIRECT("減額一覧!B"&amp;$P802))</f>
        <v/>
      </c>
      <c r="B802" s="61" t="str">
        <f t="shared" ref="B802" ca="1" si="1909">IF(INDIRECT("減額一覧!BD"&amp;P802)=1,INDIRECT("減額一覧!AQ"&amp;P802),"")</f>
        <v/>
      </c>
      <c r="C802" s="45" t="str">
        <f ca="1">IF(B802="","",INDIRECT("減額一覧!C"&amp;$P802))</f>
        <v/>
      </c>
      <c r="D802" s="79" t="str">
        <f ca="1">IF($B802="","",INDIRECT("減額一覧!G"&amp;$P802))</f>
        <v/>
      </c>
      <c r="E802" s="19" t="str">
        <f ca="1">IF(B802="","",INDIRECT("減額一覧!H"&amp;P802))</f>
        <v/>
      </c>
      <c r="F802" s="19" t="str">
        <f ca="1">IF($B802="","",INDIRECT("減額一覧!AX"&amp;P802))</f>
        <v/>
      </c>
      <c r="G802" s="20" t="str">
        <f ca="1">IF($B802="","",INDIRECT("減額一覧!AY"&amp;P802))</f>
        <v/>
      </c>
      <c r="H802" s="20" t="str">
        <f ca="1">IF($B802="","",INDIRECT("減額一覧!AZ"&amp;P802))</f>
        <v/>
      </c>
      <c r="I802" s="32" t="str">
        <f ca="1">IF(B802="","",IF(INDIRECT("減額一覧!BO"&amp;P802)=0.08,0.08,0.1))</f>
        <v/>
      </c>
      <c r="J802" s="52"/>
      <c r="K802" s="95" t="str">
        <f t="shared" ca="1" si="1865"/>
        <v/>
      </c>
      <c r="L802" s="58" t="str">
        <f t="shared" ca="1" si="1826"/>
        <v/>
      </c>
      <c r="N802" s="113" t="str">
        <f t="shared" ca="1" si="1902"/>
        <v/>
      </c>
      <c r="O802" s="114" t="str">
        <f t="shared" ref="O802" ca="1" si="1910">IF(B802="","",IF(INDIRECT("減額一覧!BO"&amp;P802)=0.08,0.08,0.1))</f>
        <v/>
      </c>
      <c r="P802" s="38">
        <v>114</v>
      </c>
      <c r="Q802" s="38" t="str">
        <f t="shared" ca="1" si="1904"/>
        <v/>
      </c>
      <c r="R802" s="38" t="str">
        <f t="shared" ca="1" si="1904"/>
        <v/>
      </c>
      <c r="S802" s="66" t="str">
        <f t="shared" ca="1" si="1828"/>
        <v/>
      </c>
      <c r="T802" s="105" t="str">
        <f t="shared" ca="1" si="1832"/>
        <v/>
      </c>
    </row>
    <row r="803" spans="1:20" ht="20.25" hidden="1" thickTop="1" thickBot="1">
      <c r="B803" s="64"/>
      <c r="C803" s="41" t="str">
        <f>IF(B803="","",減額一覧!C499)</f>
        <v/>
      </c>
      <c r="D803" s="43"/>
      <c r="E803" s="21"/>
      <c r="F803" s="22" t="s">
        <v>69</v>
      </c>
      <c r="G803" s="23">
        <f t="shared" ref="G803:H803" si="1911">SUBTOTAL(9,G799:G802)</f>
        <v>0</v>
      </c>
      <c r="H803" s="23">
        <f t="shared" si="1911"/>
        <v>0</v>
      </c>
      <c r="I803" s="30"/>
      <c r="J803" s="53"/>
      <c r="K803" s="96" t="str">
        <f t="shared" si="1865"/>
        <v/>
      </c>
      <c r="L803" s="59" t="str">
        <f t="shared" si="1826"/>
        <v/>
      </c>
      <c r="N803" s="108" t="str">
        <f t="shared" ref="N803" si="1912">IF(AND(G803=0,H803=0),"","小計")</f>
        <v/>
      </c>
      <c r="O803" s="108" t="str">
        <f t="shared" ref="O803" si="1913">IF(AND(G803=0,H803=0),"","小計")</f>
        <v/>
      </c>
      <c r="P803" s="38"/>
      <c r="Q803" s="38"/>
      <c r="R803" s="38"/>
      <c r="S803" s="66" t="str">
        <f t="shared" si="1828"/>
        <v/>
      </c>
      <c r="T803" s="105" t="str">
        <f t="shared" si="1832"/>
        <v/>
      </c>
    </row>
    <row r="804" spans="1:20" ht="20.25" hidden="1" thickTop="1" thickBot="1">
      <c r="A804" t="str">
        <f ca="1">IF(B804="","",INDIRECT("減額一覧!B"&amp;$P804))</f>
        <v/>
      </c>
      <c r="B804" s="61" t="str">
        <f t="shared" ref="B804" ca="1" si="1914">IF(INDIRECT("減額一覧!BA"&amp;P804)=1,INDIRECT("減額一覧!M"&amp;P804),"")</f>
        <v/>
      </c>
      <c r="C804" s="36" t="str">
        <f ca="1">IF(B804="","",INDIRECT("減額一覧!C"&amp;$P804))</f>
        <v/>
      </c>
      <c r="D804" s="78" t="str">
        <f ca="1">IF($B804="","",INDIRECT("減額一覧!G"&amp;$P804))</f>
        <v/>
      </c>
      <c r="E804" s="19" t="str">
        <f ca="1">IF(B804="","",INDIRECT("減額一覧!H"&amp;P804))</f>
        <v/>
      </c>
      <c r="F804" s="19" t="str">
        <f ca="1">IF($B804="","",INDIRECT("減額一覧!T"&amp;P804))</f>
        <v/>
      </c>
      <c r="G804" s="20" t="str">
        <f ca="1">IF($B804="","",INDIRECT("減額一覧!U"&amp;P804))</f>
        <v/>
      </c>
      <c r="H804" s="20" t="str">
        <f ca="1">IF($B804="","",INDIRECT("減額一覧!V"&amp;P804))</f>
        <v/>
      </c>
      <c r="I804" s="32" t="str">
        <f ca="1">IF(B804="","",IF(INDIRECT("減額一覧!BL"&amp;P804)=0.08,0.08,0.1))</f>
        <v/>
      </c>
      <c r="J804" s="51"/>
      <c r="K804" s="94" t="str">
        <f t="shared" ca="1" si="1865"/>
        <v/>
      </c>
      <c r="L804" s="56" t="str">
        <f t="shared" ca="1" si="1826"/>
        <v/>
      </c>
      <c r="N804" s="113" t="str">
        <f t="shared" ref="N804:N807" ca="1" si="1915">IF(A804="","",IF(A804&gt;3000,"月ヶ瀬",IF(A804&gt;=2000,"都祁","市内")))</f>
        <v/>
      </c>
      <c r="O804" s="114" t="str">
        <f t="shared" ref="O804" ca="1" si="1916">IF(B804="","",IF(INDIRECT("減額一覧!BL"&amp;P804)=0.08,0.08,0.1))</f>
        <v/>
      </c>
      <c r="P804" s="38">
        <v>115</v>
      </c>
      <c r="Q804" s="38" t="str">
        <f t="shared" ref="Q804:R807" ca="1" si="1917">IF(G804="","",IF(G804&gt;0,1,""))</f>
        <v/>
      </c>
      <c r="R804" s="38" t="str">
        <f t="shared" ca="1" si="1917"/>
        <v/>
      </c>
      <c r="S804" s="66" t="str">
        <f t="shared" ca="1" si="1828"/>
        <v/>
      </c>
      <c r="T804" s="105" t="str">
        <f t="shared" ca="1" si="1832"/>
        <v/>
      </c>
    </row>
    <row r="805" spans="1:20" ht="20.25" hidden="1" thickTop="1" thickBot="1">
      <c r="A805" t="str">
        <f ca="1">IF(B805="","",INDIRECT("減額一覧!B"&amp;$P805))</f>
        <v/>
      </c>
      <c r="B805" s="61" t="str">
        <f t="shared" ref="B805" ca="1" si="1918">IF(INDIRECT("減額一覧!BB"&amp;P805)=1,INDIRECT("減額一覧!W"&amp;P805),"")</f>
        <v/>
      </c>
      <c r="C805" s="44" t="str">
        <f ca="1">IF(B805="","",INDIRECT("減額一覧!C"&amp;$P805))</f>
        <v/>
      </c>
      <c r="D805" s="79" t="str">
        <f ca="1">IF($B805="","",INDIRECT("減額一覧!G"&amp;$P805))</f>
        <v/>
      </c>
      <c r="E805" s="19" t="str">
        <f ca="1">IF(B805="","",INDIRECT("減額一覧!H"&amp;P805))</f>
        <v/>
      </c>
      <c r="F805" s="19" t="str">
        <f ca="1">IF($B805="","",INDIRECT("減額一覧!AD"&amp;P805))</f>
        <v/>
      </c>
      <c r="G805" s="20" t="str">
        <f ca="1">IF($B805="","",INDIRECT("減額一覧!AE"&amp;P805))</f>
        <v/>
      </c>
      <c r="H805" s="20" t="str">
        <f ca="1">IF($B805="","",INDIRECT("減額一覧!AF"&amp;P805))</f>
        <v/>
      </c>
      <c r="I805" s="32" t="str">
        <f ca="1">IF(B805="","",IF(INDIRECT("減額一覧!BM"&amp;P805)=0.08,0.08,0.1))</f>
        <v/>
      </c>
      <c r="J805" s="52"/>
      <c r="K805" s="95" t="str">
        <f t="shared" ca="1" si="1865"/>
        <v/>
      </c>
      <c r="L805" s="58" t="str">
        <f t="shared" ca="1" si="1826"/>
        <v/>
      </c>
      <c r="N805" s="113" t="str">
        <f t="shared" ca="1" si="1915"/>
        <v/>
      </c>
      <c r="O805" s="114" t="str">
        <f t="shared" ref="O805" ca="1" si="1919">IF(B805="","",IF(INDIRECT("減額一覧!BM"&amp;P805)=0.08,0.08,0.1))</f>
        <v/>
      </c>
      <c r="P805" s="38">
        <v>115</v>
      </c>
      <c r="Q805" s="38" t="str">
        <f t="shared" ca="1" si="1917"/>
        <v/>
      </c>
      <c r="R805" s="38" t="str">
        <f t="shared" ca="1" si="1917"/>
        <v/>
      </c>
      <c r="S805" s="66" t="str">
        <f t="shared" ca="1" si="1828"/>
        <v/>
      </c>
      <c r="T805" s="105" t="str">
        <f t="shared" ca="1" si="1832"/>
        <v/>
      </c>
    </row>
    <row r="806" spans="1:20" ht="20.25" hidden="1" thickTop="1" thickBot="1">
      <c r="A806" t="str">
        <f ca="1">IF(B806="","",INDIRECT("減額一覧!B"&amp;$P806))</f>
        <v/>
      </c>
      <c r="B806" s="61" t="str">
        <f t="shared" ref="B806" ca="1" si="1920">IF(INDIRECT("減額一覧!BC"&amp;P806)=1,INDIRECT("減額一覧!AG"&amp;P806),"")</f>
        <v/>
      </c>
      <c r="C806" s="36" t="str">
        <f ca="1">IF(B806="","",INDIRECT("減額一覧!C"&amp;$P806))</f>
        <v/>
      </c>
      <c r="D806" s="80" t="str">
        <f ca="1">IF($B806="","",INDIRECT("減額一覧!G"&amp;$P806))</f>
        <v/>
      </c>
      <c r="E806" s="19" t="str">
        <f ca="1">IF(B806="","",INDIRECT("減額一覧!H"&amp;P806))</f>
        <v/>
      </c>
      <c r="F806" s="19" t="str">
        <f ca="1">IF($B806="","",INDIRECT("減額一覧!AN"&amp;P806))</f>
        <v/>
      </c>
      <c r="G806" s="20" t="str">
        <f ca="1">IF($B806="","",INDIRECT("減額一覧!AO"&amp;P806))</f>
        <v/>
      </c>
      <c r="H806" s="20" t="str">
        <f ca="1">IF($B806="","",INDIRECT("減額一覧!AP"&amp;P806))</f>
        <v/>
      </c>
      <c r="I806" s="32" t="str">
        <f ca="1">IF(B806="","",IF(INDIRECT("減額一覧!BN"&amp;P806)=0.08,0.08,0.1))</f>
        <v/>
      </c>
      <c r="J806" s="52"/>
      <c r="K806" s="95" t="str">
        <f t="shared" ca="1" si="1865"/>
        <v/>
      </c>
      <c r="L806" s="58" t="str">
        <f t="shared" ca="1" si="1826"/>
        <v/>
      </c>
      <c r="N806" s="113" t="str">
        <f t="shared" ca="1" si="1915"/>
        <v/>
      </c>
      <c r="O806" s="114" t="str">
        <f t="shared" ref="O806" ca="1" si="1921">IF(B806="","",IF(INDIRECT("減額一覧!BN"&amp;P806)=0.08,0.08,0.1))</f>
        <v/>
      </c>
      <c r="P806" s="38">
        <v>115</v>
      </c>
      <c r="Q806" s="38" t="str">
        <f t="shared" ca="1" si="1917"/>
        <v/>
      </c>
      <c r="R806" s="38" t="str">
        <f t="shared" ca="1" si="1917"/>
        <v/>
      </c>
      <c r="S806" s="66" t="str">
        <f t="shared" ca="1" si="1828"/>
        <v/>
      </c>
      <c r="T806" s="105" t="str">
        <f t="shared" ca="1" si="1832"/>
        <v/>
      </c>
    </row>
    <row r="807" spans="1:20" ht="20.25" hidden="1" thickTop="1" thickBot="1">
      <c r="A807" t="str">
        <f ca="1">IF(B807="","",INDIRECT("減額一覧!B"&amp;$P807))</f>
        <v/>
      </c>
      <c r="B807" s="61" t="str">
        <f t="shared" ref="B807" ca="1" si="1922">IF(INDIRECT("減額一覧!BD"&amp;P807)=1,INDIRECT("減額一覧!AQ"&amp;P807),"")</f>
        <v/>
      </c>
      <c r="C807" s="45" t="str">
        <f ca="1">IF(B807="","",INDIRECT("減額一覧!C"&amp;$P807))</f>
        <v/>
      </c>
      <c r="D807" s="79" t="str">
        <f ca="1">IF($B807="","",INDIRECT("減額一覧!G"&amp;$P807))</f>
        <v/>
      </c>
      <c r="E807" s="19" t="str">
        <f ca="1">IF(B807="","",INDIRECT("減額一覧!H"&amp;P807))</f>
        <v/>
      </c>
      <c r="F807" s="19" t="str">
        <f ca="1">IF($B807="","",INDIRECT("減額一覧!AX"&amp;P807))</f>
        <v/>
      </c>
      <c r="G807" s="20" t="str">
        <f ca="1">IF($B807="","",INDIRECT("減額一覧!AY"&amp;P807))</f>
        <v/>
      </c>
      <c r="H807" s="20" t="str">
        <f ca="1">IF($B807="","",INDIRECT("減額一覧!AZ"&amp;P807))</f>
        <v/>
      </c>
      <c r="I807" s="32" t="str">
        <f ca="1">IF(B807="","",IF(INDIRECT("減額一覧!BO"&amp;P807)=0.08,0.08,0.1))</f>
        <v/>
      </c>
      <c r="J807" s="52"/>
      <c r="K807" s="95" t="str">
        <f t="shared" ca="1" si="1865"/>
        <v/>
      </c>
      <c r="L807" s="58" t="str">
        <f t="shared" ca="1" si="1826"/>
        <v/>
      </c>
      <c r="N807" s="113" t="str">
        <f t="shared" ca="1" si="1915"/>
        <v/>
      </c>
      <c r="O807" s="114" t="str">
        <f t="shared" ref="O807" ca="1" si="1923">IF(B807="","",IF(INDIRECT("減額一覧!BO"&amp;P807)=0.08,0.08,0.1))</f>
        <v/>
      </c>
      <c r="P807" s="38">
        <v>115</v>
      </c>
      <c r="Q807" s="38" t="str">
        <f t="shared" ca="1" si="1917"/>
        <v/>
      </c>
      <c r="R807" s="38" t="str">
        <f t="shared" ca="1" si="1917"/>
        <v/>
      </c>
      <c r="S807" s="66" t="str">
        <f t="shared" ca="1" si="1828"/>
        <v/>
      </c>
      <c r="T807" s="105" t="str">
        <f t="shared" ca="1" si="1832"/>
        <v/>
      </c>
    </row>
    <row r="808" spans="1:20" ht="20.25" hidden="1" thickTop="1" thickBot="1">
      <c r="B808" s="64"/>
      <c r="C808" s="41" t="str">
        <f>IF(B808="","",減額一覧!C504)</f>
        <v/>
      </c>
      <c r="D808" s="43"/>
      <c r="E808" s="21"/>
      <c r="F808" s="22" t="s">
        <v>69</v>
      </c>
      <c r="G808" s="23">
        <f t="shared" ref="G808:H808" si="1924">SUBTOTAL(9,G804:G807)</f>
        <v>0</v>
      </c>
      <c r="H808" s="23">
        <f t="shared" si="1924"/>
        <v>0</v>
      </c>
      <c r="I808" s="30"/>
      <c r="J808" s="53"/>
      <c r="K808" s="96" t="str">
        <f t="shared" si="1865"/>
        <v/>
      </c>
      <c r="L808" s="59" t="str">
        <f t="shared" si="1826"/>
        <v/>
      </c>
      <c r="N808" s="108" t="str">
        <f t="shared" ref="N808" si="1925">IF(AND(G808=0,H808=0),"","小計")</f>
        <v/>
      </c>
      <c r="O808" s="108" t="str">
        <f t="shared" ref="O808" si="1926">IF(AND(G808=0,H808=0),"","小計")</f>
        <v/>
      </c>
      <c r="P808" s="38"/>
      <c r="Q808" s="38"/>
      <c r="R808" s="38"/>
      <c r="S808" s="66" t="str">
        <f t="shared" si="1828"/>
        <v/>
      </c>
      <c r="T808" s="105" t="str">
        <f t="shared" si="1832"/>
        <v/>
      </c>
    </row>
    <row r="809" spans="1:20" ht="20.25" hidden="1" thickTop="1" thickBot="1">
      <c r="A809" t="str">
        <f ca="1">IF(B809="","",INDIRECT("減額一覧!B"&amp;$P809))</f>
        <v/>
      </c>
      <c r="B809" s="61" t="str">
        <f t="shared" ref="B809" ca="1" si="1927">IF(INDIRECT("減額一覧!BA"&amp;P809)=1,INDIRECT("減額一覧!M"&amp;P809),"")</f>
        <v/>
      </c>
      <c r="C809" s="36" t="str">
        <f ca="1">IF(B809="","",INDIRECT("減額一覧!C"&amp;$P809))</f>
        <v/>
      </c>
      <c r="D809" s="78" t="str">
        <f ca="1">IF($B809="","",INDIRECT("減額一覧!G"&amp;$P809))</f>
        <v/>
      </c>
      <c r="E809" s="19" t="str">
        <f ca="1">IF(B809="","",INDIRECT("減額一覧!H"&amp;P809))</f>
        <v/>
      </c>
      <c r="F809" s="19" t="str">
        <f ca="1">IF($B809="","",INDIRECT("減額一覧!T"&amp;P809))</f>
        <v/>
      </c>
      <c r="G809" s="20" t="str">
        <f ca="1">IF($B809="","",INDIRECT("減額一覧!U"&amp;P809))</f>
        <v/>
      </c>
      <c r="H809" s="20" t="str">
        <f ca="1">IF($B809="","",INDIRECT("減額一覧!V"&amp;P809))</f>
        <v/>
      </c>
      <c r="I809" s="32" t="str">
        <f ca="1">IF(B809="","",IF(INDIRECT("減額一覧!BL"&amp;P809)=0.08,0.08,0.1))</f>
        <v/>
      </c>
      <c r="J809" s="51"/>
      <c r="K809" s="94" t="str">
        <f t="shared" ca="1" si="1865"/>
        <v/>
      </c>
      <c r="L809" s="56" t="str">
        <f t="shared" ca="1" si="1826"/>
        <v/>
      </c>
      <c r="N809" s="113" t="str">
        <f t="shared" ref="N809:N812" ca="1" si="1928">IF(A809="","",IF(A809&gt;3000,"月ヶ瀬",IF(A809&gt;=2000,"都祁","市内")))</f>
        <v/>
      </c>
      <c r="O809" s="114" t="str">
        <f t="shared" ref="O809" ca="1" si="1929">IF(B809="","",IF(INDIRECT("減額一覧!BL"&amp;P809)=0.08,0.08,0.1))</f>
        <v/>
      </c>
      <c r="P809" s="38">
        <v>116</v>
      </c>
      <c r="Q809" s="38" t="str">
        <f t="shared" ref="Q809:R812" ca="1" si="1930">IF(G809="","",IF(G809&gt;0,1,""))</f>
        <v/>
      </c>
      <c r="R809" s="38" t="str">
        <f t="shared" ca="1" si="1930"/>
        <v/>
      </c>
      <c r="S809" s="66" t="str">
        <f t="shared" ca="1" si="1828"/>
        <v/>
      </c>
      <c r="T809" s="105" t="str">
        <f t="shared" ca="1" si="1832"/>
        <v/>
      </c>
    </row>
    <row r="810" spans="1:20" ht="20.25" hidden="1" thickTop="1" thickBot="1">
      <c r="A810" t="str">
        <f ca="1">IF(B810="","",INDIRECT("減額一覧!B"&amp;$P810))</f>
        <v/>
      </c>
      <c r="B810" s="61" t="str">
        <f t="shared" ref="B810" ca="1" si="1931">IF(INDIRECT("減額一覧!BB"&amp;P810)=1,INDIRECT("減額一覧!W"&amp;P810),"")</f>
        <v/>
      </c>
      <c r="C810" s="44" t="str">
        <f ca="1">IF(B810="","",INDIRECT("減額一覧!C"&amp;$P810))</f>
        <v/>
      </c>
      <c r="D810" s="79" t="str">
        <f ca="1">IF($B810="","",INDIRECT("減額一覧!G"&amp;$P810))</f>
        <v/>
      </c>
      <c r="E810" s="19" t="str">
        <f ca="1">IF(B810="","",INDIRECT("減額一覧!H"&amp;P810))</f>
        <v/>
      </c>
      <c r="F810" s="19" t="str">
        <f ca="1">IF($B810="","",INDIRECT("減額一覧!AD"&amp;P810))</f>
        <v/>
      </c>
      <c r="G810" s="20" t="str">
        <f ca="1">IF($B810="","",INDIRECT("減額一覧!AE"&amp;P810))</f>
        <v/>
      </c>
      <c r="H810" s="20" t="str">
        <f ca="1">IF($B810="","",INDIRECT("減額一覧!AF"&amp;P810))</f>
        <v/>
      </c>
      <c r="I810" s="32" t="str">
        <f ca="1">IF(B810="","",IF(INDIRECT("減額一覧!BM"&amp;P810)=0.08,0.08,0.1))</f>
        <v/>
      </c>
      <c r="J810" s="52"/>
      <c r="K810" s="95" t="str">
        <f t="shared" ca="1" si="1865"/>
        <v/>
      </c>
      <c r="L810" s="58" t="str">
        <f t="shared" ca="1" si="1826"/>
        <v/>
      </c>
      <c r="N810" s="113" t="str">
        <f t="shared" ca="1" si="1928"/>
        <v/>
      </c>
      <c r="O810" s="114" t="str">
        <f t="shared" ref="O810" ca="1" si="1932">IF(B810="","",IF(INDIRECT("減額一覧!BM"&amp;P810)=0.08,0.08,0.1))</f>
        <v/>
      </c>
      <c r="P810" s="38">
        <v>116</v>
      </c>
      <c r="Q810" s="38" t="str">
        <f t="shared" ca="1" si="1930"/>
        <v/>
      </c>
      <c r="R810" s="38" t="str">
        <f t="shared" ca="1" si="1930"/>
        <v/>
      </c>
      <c r="S810" s="66" t="str">
        <f t="shared" ca="1" si="1828"/>
        <v/>
      </c>
      <c r="T810" s="105" t="str">
        <f t="shared" ca="1" si="1832"/>
        <v/>
      </c>
    </row>
    <row r="811" spans="1:20" ht="20.25" hidden="1" thickTop="1" thickBot="1">
      <c r="A811" t="str">
        <f ca="1">IF(B811="","",INDIRECT("減額一覧!B"&amp;$P811))</f>
        <v/>
      </c>
      <c r="B811" s="61" t="str">
        <f t="shared" ref="B811" ca="1" si="1933">IF(INDIRECT("減額一覧!BC"&amp;P811)=1,INDIRECT("減額一覧!AG"&amp;P811),"")</f>
        <v/>
      </c>
      <c r="C811" s="36" t="str">
        <f ca="1">IF(B811="","",INDIRECT("減額一覧!C"&amp;$P811))</f>
        <v/>
      </c>
      <c r="D811" s="80" t="str">
        <f ca="1">IF($B811="","",INDIRECT("減額一覧!G"&amp;$P811))</f>
        <v/>
      </c>
      <c r="E811" s="19" t="str">
        <f ca="1">IF(B811="","",INDIRECT("減額一覧!H"&amp;P811))</f>
        <v/>
      </c>
      <c r="F811" s="19" t="str">
        <f ca="1">IF($B811="","",INDIRECT("減額一覧!AN"&amp;P811))</f>
        <v/>
      </c>
      <c r="G811" s="20" t="str">
        <f ca="1">IF($B811="","",INDIRECT("減額一覧!AO"&amp;P811))</f>
        <v/>
      </c>
      <c r="H811" s="20" t="str">
        <f ca="1">IF($B811="","",INDIRECT("減額一覧!AP"&amp;P811))</f>
        <v/>
      </c>
      <c r="I811" s="32" t="str">
        <f ca="1">IF(B811="","",IF(INDIRECT("減額一覧!BN"&amp;P811)=0.08,0.08,0.1))</f>
        <v/>
      </c>
      <c r="J811" s="52"/>
      <c r="K811" s="95" t="str">
        <f t="shared" ca="1" si="1865"/>
        <v/>
      </c>
      <c r="L811" s="58" t="str">
        <f t="shared" ca="1" si="1826"/>
        <v/>
      </c>
      <c r="N811" s="113" t="str">
        <f t="shared" ca="1" si="1928"/>
        <v/>
      </c>
      <c r="O811" s="114" t="str">
        <f t="shared" ref="O811" ca="1" si="1934">IF(B811="","",IF(INDIRECT("減額一覧!BN"&amp;P811)=0.08,0.08,0.1))</f>
        <v/>
      </c>
      <c r="P811" s="38">
        <v>116</v>
      </c>
      <c r="Q811" s="38" t="str">
        <f t="shared" ca="1" si="1930"/>
        <v/>
      </c>
      <c r="R811" s="38" t="str">
        <f t="shared" ca="1" si="1930"/>
        <v/>
      </c>
      <c r="S811" s="66" t="str">
        <f t="shared" ca="1" si="1828"/>
        <v/>
      </c>
      <c r="T811" s="105" t="str">
        <f t="shared" ca="1" si="1832"/>
        <v/>
      </c>
    </row>
    <row r="812" spans="1:20" ht="20.25" hidden="1" thickTop="1" thickBot="1">
      <c r="A812" t="str">
        <f ca="1">IF(B812="","",INDIRECT("減額一覧!B"&amp;$P812))</f>
        <v/>
      </c>
      <c r="B812" s="61" t="str">
        <f t="shared" ref="B812" ca="1" si="1935">IF(INDIRECT("減額一覧!BD"&amp;P812)=1,INDIRECT("減額一覧!AQ"&amp;P812),"")</f>
        <v/>
      </c>
      <c r="C812" s="45" t="str">
        <f ca="1">IF(B812="","",INDIRECT("減額一覧!C"&amp;$P812))</f>
        <v/>
      </c>
      <c r="D812" s="79" t="str">
        <f ca="1">IF($B812="","",INDIRECT("減額一覧!G"&amp;$P812))</f>
        <v/>
      </c>
      <c r="E812" s="19" t="str">
        <f ca="1">IF(B812="","",INDIRECT("減額一覧!H"&amp;P812))</f>
        <v/>
      </c>
      <c r="F812" s="19" t="str">
        <f ca="1">IF($B812="","",INDIRECT("減額一覧!AX"&amp;P812))</f>
        <v/>
      </c>
      <c r="G812" s="20" t="str">
        <f ca="1">IF($B812="","",INDIRECT("減額一覧!AY"&amp;P812))</f>
        <v/>
      </c>
      <c r="H812" s="20" t="str">
        <f ca="1">IF($B812="","",INDIRECT("減額一覧!AZ"&amp;P812))</f>
        <v/>
      </c>
      <c r="I812" s="32" t="str">
        <f ca="1">IF(B812="","",IF(INDIRECT("減額一覧!BO"&amp;P812)=0.08,0.08,0.1))</f>
        <v/>
      </c>
      <c r="J812" s="52"/>
      <c r="K812" s="95" t="str">
        <f t="shared" ca="1" si="1865"/>
        <v/>
      </c>
      <c r="L812" s="58" t="str">
        <f t="shared" ca="1" si="1826"/>
        <v/>
      </c>
      <c r="N812" s="113" t="str">
        <f t="shared" ca="1" si="1928"/>
        <v/>
      </c>
      <c r="O812" s="114" t="str">
        <f t="shared" ref="O812" ca="1" si="1936">IF(B812="","",IF(INDIRECT("減額一覧!BO"&amp;P812)=0.08,0.08,0.1))</f>
        <v/>
      </c>
      <c r="P812" s="38">
        <v>116</v>
      </c>
      <c r="Q812" s="38" t="str">
        <f t="shared" ca="1" si="1930"/>
        <v/>
      </c>
      <c r="R812" s="38" t="str">
        <f t="shared" ca="1" si="1930"/>
        <v/>
      </c>
      <c r="S812" s="66" t="str">
        <f t="shared" ca="1" si="1828"/>
        <v/>
      </c>
      <c r="T812" s="105" t="str">
        <f t="shared" ca="1" si="1832"/>
        <v/>
      </c>
    </row>
    <row r="813" spans="1:20" ht="20.25" hidden="1" thickTop="1" thickBot="1">
      <c r="B813" s="64"/>
      <c r="C813" s="41" t="str">
        <f>IF(B813="","",減額一覧!C509)</f>
        <v/>
      </c>
      <c r="D813" s="43"/>
      <c r="E813" s="21"/>
      <c r="F813" s="22" t="s">
        <v>69</v>
      </c>
      <c r="G813" s="23">
        <f t="shared" ref="G813:H813" si="1937">SUBTOTAL(9,G809:G812)</f>
        <v>0</v>
      </c>
      <c r="H813" s="23">
        <f t="shared" si="1937"/>
        <v>0</v>
      </c>
      <c r="I813" s="30"/>
      <c r="J813" s="53"/>
      <c r="K813" s="96" t="str">
        <f t="shared" si="1865"/>
        <v/>
      </c>
      <c r="L813" s="59" t="str">
        <f t="shared" si="1826"/>
        <v/>
      </c>
      <c r="N813" s="108" t="str">
        <f t="shared" ref="N813" si="1938">IF(AND(G813=0,H813=0),"","小計")</f>
        <v/>
      </c>
      <c r="O813" s="108" t="str">
        <f t="shared" ref="O813" si="1939">IF(AND(G813=0,H813=0),"","小計")</f>
        <v/>
      </c>
      <c r="P813" s="38"/>
      <c r="Q813" s="38"/>
      <c r="R813" s="38"/>
      <c r="S813" s="66" t="str">
        <f t="shared" si="1828"/>
        <v/>
      </c>
      <c r="T813" s="105" t="str">
        <f t="shared" si="1832"/>
        <v/>
      </c>
    </row>
    <row r="814" spans="1:20" ht="20.25" hidden="1" thickTop="1" thickBot="1">
      <c r="A814" t="str">
        <f ca="1">IF(B814="","",INDIRECT("減額一覧!B"&amp;$P814))</f>
        <v/>
      </c>
      <c r="B814" s="61" t="str">
        <f t="shared" ref="B814" ca="1" si="1940">IF(INDIRECT("減額一覧!BA"&amp;P814)=1,INDIRECT("減額一覧!M"&amp;P814),"")</f>
        <v/>
      </c>
      <c r="C814" s="36" t="str">
        <f ca="1">IF(B814="","",INDIRECT("減額一覧!C"&amp;$P814))</f>
        <v/>
      </c>
      <c r="D814" s="78" t="str">
        <f ca="1">IF($B814="","",INDIRECT("減額一覧!G"&amp;$P814))</f>
        <v/>
      </c>
      <c r="E814" s="19" t="str">
        <f ca="1">IF(B814="","",INDIRECT("減額一覧!H"&amp;P814))</f>
        <v/>
      </c>
      <c r="F814" s="19" t="str">
        <f ca="1">IF($B814="","",INDIRECT("減額一覧!T"&amp;P814))</f>
        <v/>
      </c>
      <c r="G814" s="20" t="str">
        <f ca="1">IF($B814="","",INDIRECT("減額一覧!U"&amp;P814))</f>
        <v/>
      </c>
      <c r="H814" s="20" t="str">
        <f ca="1">IF($B814="","",INDIRECT("減額一覧!V"&amp;P814))</f>
        <v/>
      </c>
      <c r="I814" s="32" t="str">
        <f ca="1">IF(B814="","",IF(INDIRECT("減額一覧!BL"&amp;P814)=0.08,0.08,0.1))</f>
        <v/>
      </c>
      <c r="J814" s="51"/>
      <c r="K814" s="94" t="str">
        <f t="shared" ca="1" si="1865"/>
        <v/>
      </c>
      <c r="L814" s="56" t="str">
        <f t="shared" ca="1" si="1826"/>
        <v/>
      </c>
      <c r="N814" s="113" t="str">
        <f t="shared" ref="N814:N817" ca="1" si="1941">IF(A814="","",IF(A814&gt;3000,"月ヶ瀬",IF(A814&gt;=2000,"都祁","市内")))</f>
        <v/>
      </c>
      <c r="O814" s="114" t="str">
        <f t="shared" ref="O814" ca="1" si="1942">IF(B814="","",IF(INDIRECT("減額一覧!BL"&amp;P814)=0.08,0.08,0.1))</f>
        <v/>
      </c>
      <c r="P814" s="38">
        <v>117</v>
      </c>
      <c r="Q814" s="38" t="str">
        <f t="shared" ref="Q814:R817" ca="1" si="1943">IF(G814="","",IF(G814&gt;0,1,""))</f>
        <v/>
      </c>
      <c r="R814" s="38" t="str">
        <f t="shared" ca="1" si="1943"/>
        <v/>
      </c>
      <c r="S814" s="66" t="str">
        <f t="shared" ca="1" si="1828"/>
        <v/>
      </c>
      <c r="T814" s="105" t="str">
        <f t="shared" ca="1" si="1832"/>
        <v/>
      </c>
    </row>
    <row r="815" spans="1:20" ht="20.25" hidden="1" thickTop="1" thickBot="1">
      <c r="A815" t="str">
        <f ca="1">IF(B815="","",INDIRECT("減額一覧!B"&amp;$P815))</f>
        <v/>
      </c>
      <c r="B815" s="61" t="str">
        <f t="shared" ref="B815" ca="1" si="1944">IF(INDIRECT("減額一覧!BB"&amp;P815)=1,INDIRECT("減額一覧!W"&amp;P815),"")</f>
        <v/>
      </c>
      <c r="C815" s="44" t="str">
        <f ca="1">IF(B815="","",INDIRECT("減額一覧!C"&amp;$P815))</f>
        <v/>
      </c>
      <c r="D815" s="79" t="str">
        <f ca="1">IF($B815="","",INDIRECT("減額一覧!G"&amp;$P815))</f>
        <v/>
      </c>
      <c r="E815" s="19" t="str">
        <f ca="1">IF(B815="","",INDIRECT("減額一覧!H"&amp;P815))</f>
        <v/>
      </c>
      <c r="F815" s="19" t="str">
        <f ca="1">IF($B815="","",INDIRECT("減額一覧!AD"&amp;P815))</f>
        <v/>
      </c>
      <c r="G815" s="20" t="str">
        <f ca="1">IF($B815="","",INDIRECT("減額一覧!AE"&amp;P815))</f>
        <v/>
      </c>
      <c r="H815" s="20" t="str">
        <f ca="1">IF($B815="","",INDIRECT("減額一覧!AF"&amp;P815))</f>
        <v/>
      </c>
      <c r="I815" s="32" t="str">
        <f ca="1">IF(B815="","",IF(INDIRECT("減額一覧!BM"&amp;P815)=0.08,0.08,0.1))</f>
        <v/>
      </c>
      <c r="J815" s="52"/>
      <c r="K815" s="95" t="str">
        <f t="shared" ca="1" si="1865"/>
        <v/>
      </c>
      <c r="L815" s="58" t="str">
        <f t="shared" ca="1" si="1826"/>
        <v/>
      </c>
      <c r="N815" s="113" t="str">
        <f t="shared" ca="1" si="1941"/>
        <v/>
      </c>
      <c r="O815" s="114" t="str">
        <f t="shared" ref="O815" ca="1" si="1945">IF(B815="","",IF(INDIRECT("減額一覧!BM"&amp;P815)=0.08,0.08,0.1))</f>
        <v/>
      </c>
      <c r="P815" s="38">
        <v>117</v>
      </c>
      <c r="Q815" s="38" t="str">
        <f t="shared" ca="1" si="1943"/>
        <v/>
      </c>
      <c r="R815" s="38" t="str">
        <f t="shared" ca="1" si="1943"/>
        <v/>
      </c>
      <c r="S815" s="66" t="str">
        <f t="shared" ca="1" si="1828"/>
        <v/>
      </c>
      <c r="T815" s="105" t="str">
        <f t="shared" ca="1" si="1832"/>
        <v/>
      </c>
    </row>
    <row r="816" spans="1:20" ht="20.25" hidden="1" thickTop="1" thickBot="1">
      <c r="A816" t="str">
        <f ca="1">IF(B816="","",INDIRECT("減額一覧!B"&amp;$P816))</f>
        <v/>
      </c>
      <c r="B816" s="61" t="str">
        <f t="shared" ref="B816" ca="1" si="1946">IF(INDIRECT("減額一覧!BC"&amp;P816)=1,INDIRECT("減額一覧!AG"&amp;P816),"")</f>
        <v/>
      </c>
      <c r="C816" s="36" t="str">
        <f ca="1">IF(B816="","",INDIRECT("減額一覧!C"&amp;$P816))</f>
        <v/>
      </c>
      <c r="D816" s="80" t="str">
        <f ca="1">IF($B816="","",INDIRECT("減額一覧!G"&amp;$P816))</f>
        <v/>
      </c>
      <c r="E816" s="19" t="str">
        <f ca="1">IF(B816="","",INDIRECT("減額一覧!H"&amp;P816))</f>
        <v/>
      </c>
      <c r="F816" s="19" t="str">
        <f ca="1">IF($B816="","",INDIRECT("減額一覧!AN"&amp;P816))</f>
        <v/>
      </c>
      <c r="G816" s="20" t="str">
        <f ca="1">IF($B816="","",INDIRECT("減額一覧!AO"&amp;P816))</f>
        <v/>
      </c>
      <c r="H816" s="20" t="str">
        <f ca="1">IF($B816="","",INDIRECT("減額一覧!AP"&amp;P816))</f>
        <v/>
      </c>
      <c r="I816" s="32" t="str">
        <f ca="1">IF(B816="","",IF(INDIRECT("減額一覧!BN"&amp;P816)=0.08,0.08,0.1))</f>
        <v/>
      </c>
      <c r="J816" s="52"/>
      <c r="K816" s="95" t="str">
        <f t="shared" ca="1" si="1865"/>
        <v/>
      </c>
      <c r="L816" s="58" t="str">
        <f t="shared" ca="1" si="1826"/>
        <v/>
      </c>
      <c r="N816" s="113" t="str">
        <f t="shared" ca="1" si="1941"/>
        <v/>
      </c>
      <c r="O816" s="114" t="str">
        <f t="shared" ref="O816" ca="1" si="1947">IF(B816="","",IF(INDIRECT("減額一覧!BN"&amp;P816)=0.08,0.08,0.1))</f>
        <v/>
      </c>
      <c r="P816" s="38">
        <v>117</v>
      </c>
      <c r="Q816" s="38" t="str">
        <f t="shared" ca="1" si="1943"/>
        <v/>
      </c>
      <c r="R816" s="38" t="str">
        <f t="shared" ca="1" si="1943"/>
        <v/>
      </c>
      <c r="S816" s="66" t="str">
        <f t="shared" ca="1" si="1828"/>
        <v/>
      </c>
      <c r="T816" s="105" t="str">
        <f t="shared" ca="1" si="1832"/>
        <v/>
      </c>
    </row>
    <row r="817" spans="1:20" ht="20.25" hidden="1" thickTop="1" thickBot="1">
      <c r="A817" t="str">
        <f ca="1">IF(B817="","",INDIRECT("減額一覧!B"&amp;$P817))</f>
        <v/>
      </c>
      <c r="B817" s="61" t="str">
        <f t="shared" ref="B817" ca="1" si="1948">IF(INDIRECT("減額一覧!BD"&amp;P817)=1,INDIRECT("減額一覧!AQ"&amp;P817),"")</f>
        <v/>
      </c>
      <c r="C817" s="45" t="str">
        <f ca="1">IF(B817="","",INDIRECT("減額一覧!C"&amp;$P817))</f>
        <v/>
      </c>
      <c r="D817" s="79" t="str">
        <f ca="1">IF($B817="","",INDIRECT("減額一覧!G"&amp;$P817))</f>
        <v/>
      </c>
      <c r="E817" s="19" t="str">
        <f ca="1">IF(B817="","",INDIRECT("減額一覧!H"&amp;P817))</f>
        <v/>
      </c>
      <c r="F817" s="19" t="str">
        <f ca="1">IF($B817="","",INDIRECT("減額一覧!AX"&amp;P817))</f>
        <v/>
      </c>
      <c r="G817" s="20" t="str">
        <f ca="1">IF($B817="","",INDIRECT("減額一覧!AY"&amp;P817))</f>
        <v/>
      </c>
      <c r="H817" s="20" t="str">
        <f ca="1">IF($B817="","",INDIRECT("減額一覧!AZ"&amp;P817))</f>
        <v/>
      </c>
      <c r="I817" s="32" t="str">
        <f ca="1">IF(B817="","",IF(INDIRECT("減額一覧!BO"&amp;P817)=0.08,0.08,0.1))</f>
        <v/>
      </c>
      <c r="J817" s="52"/>
      <c r="K817" s="95" t="str">
        <f t="shared" ca="1" si="1865"/>
        <v/>
      </c>
      <c r="L817" s="58" t="str">
        <f t="shared" ca="1" si="1826"/>
        <v/>
      </c>
      <c r="N817" s="113" t="str">
        <f t="shared" ca="1" si="1941"/>
        <v/>
      </c>
      <c r="O817" s="114" t="str">
        <f t="shared" ref="O817" ca="1" si="1949">IF(B817="","",IF(INDIRECT("減額一覧!BO"&amp;P817)=0.08,0.08,0.1))</f>
        <v/>
      </c>
      <c r="P817" s="38">
        <v>117</v>
      </c>
      <c r="Q817" s="38" t="str">
        <f t="shared" ca="1" si="1943"/>
        <v/>
      </c>
      <c r="R817" s="38" t="str">
        <f t="shared" ca="1" si="1943"/>
        <v/>
      </c>
      <c r="S817" s="66" t="str">
        <f t="shared" ca="1" si="1828"/>
        <v/>
      </c>
      <c r="T817" s="105" t="str">
        <f t="shared" ca="1" si="1832"/>
        <v/>
      </c>
    </row>
    <row r="818" spans="1:20" ht="20.25" hidden="1" thickTop="1" thickBot="1">
      <c r="A818" t="str">
        <f t="shared" ref="A818" ca="1" si="1950">IF(B818="","",INDIRECT("減額一覧!B"&amp;$P818))</f>
        <v/>
      </c>
      <c r="B818" s="64"/>
      <c r="C818" s="41" t="str">
        <f>IF(B818="","",減額一覧!C514)</f>
        <v/>
      </c>
      <c r="D818" s="43"/>
      <c r="E818" s="21"/>
      <c r="F818" s="22" t="s">
        <v>69</v>
      </c>
      <c r="G818" s="23">
        <f t="shared" ref="G818:H818" si="1951">SUBTOTAL(9,G814:G817)</f>
        <v>0</v>
      </c>
      <c r="H818" s="23">
        <f t="shared" si="1951"/>
        <v>0</v>
      </c>
      <c r="I818" s="30"/>
      <c r="J818" s="53"/>
      <c r="K818" s="96" t="str">
        <f t="shared" ca="1" si="1865"/>
        <v/>
      </c>
      <c r="L818" s="59" t="str">
        <f t="shared" si="1826"/>
        <v/>
      </c>
      <c r="N818" s="108" t="str">
        <f t="shared" ref="N818" si="1952">IF(AND(G818=0,H818=0),"","小計")</f>
        <v/>
      </c>
      <c r="O818" s="108" t="str">
        <f t="shared" ref="O818" si="1953">IF(AND(G818=0,H818=0),"","小計")</f>
        <v/>
      </c>
      <c r="P818" s="38"/>
      <c r="Q818" s="38"/>
      <c r="R818" s="38"/>
      <c r="S818" s="66" t="str">
        <f t="shared" si="1828"/>
        <v/>
      </c>
      <c r="T818" s="105" t="str">
        <f t="shared" si="1832"/>
        <v/>
      </c>
    </row>
    <row r="819" spans="1:20" ht="20.25" hidden="1" thickTop="1" thickBot="1">
      <c r="A819" t="str">
        <f ca="1">IF(B819="","",INDIRECT("減額一覧!B"&amp;$P819))</f>
        <v/>
      </c>
      <c r="B819" s="61" t="str">
        <f t="shared" ref="B819" ca="1" si="1954">IF(INDIRECT("減額一覧!BA"&amp;P819)=1,INDIRECT("減額一覧!M"&amp;P819),"")</f>
        <v/>
      </c>
      <c r="C819" s="36" t="str">
        <f ca="1">IF(B819="","",INDIRECT("減額一覧!C"&amp;$P819))</f>
        <v/>
      </c>
      <c r="D819" s="78" t="str">
        <f ca="1">IF($B819="","",INDIRECT("減額一覧!G"&amp;$P819))</f>
        <v/>
      </c>
      <c r="E819" s="19" t="str">
        <f ca="1">IF(B819="","",INDIRECT("減額一覧!H"&amp;P819))</f>
        <v/>
      </c>
      <c r="F819" s="19" t="str">
        <f ca="1">IF($B819="","",INDIRECT("減額一覧!T"&amp;P819))</f>
        <v/>
      </c>
      <c r="G819" s="20" t="str">
        <f ca="1">IF($B819="","",INDIRECT("減額一覧!U"&amp;P819))</f>
        <v/>
      </c>
      <c r="H819" s="20" t="str">
        <f ca="1">IF($B819="","",INDIRECT("減額一覧!V"&amp;P819))</f>
        <v/>
      </c>
      <c r="I819" s="32" t="str">
        <f ca="1">IF(B819="","",IF(INDIRECT("減額一覧!BL"&amp;P819)=0.08,0.08,0.1))</f>
        <v/>
      </c>
      <c r="J819" s="51"/>
      <c r="K819" s="94" t="str">
        <f t="shared" ca="1" si="1865"/>
        <v/>
      </c>
      <c r="L819" s="56" t="str">
        <f t="shared" ca="1" si="1826"/>
        <v/>
      </c>
      <c r="N819" s="113" t="str">
        <f t="shared" ref="N819:N822" ca="1" si="1955">IF(A819="","",IF(A819&gt;3000,"月ヶ瀬",IF(A819&gt;=2000,"都祁","市内")))</f>
        <v/>
      </c>
      <c r="O819" s="114" t="str">
        <f t="shared" ref="O819" ca="1" si="1956">IF(B819="","",IF(INDIRECT("減額一覧!BL"&amp;P819)=0.08,0.08,0.1))</f>
        <v/>
      </c>
      <c r="P819" s="38">
        <v>114</v>
      </c>
      <c r="Q819" s="38" t="str">
        <f t="shared" ref="Q819:R822" ca="1" si="1957">IF(G819="","",IF(G819&gt;0,1,""))</f>
        <v/>
      </c>
      <c r="R819" s="38" t="str">
        <f t="shared" ca="1" si="1957"/>
        <v/>
      </c>
      <c r="S819" s="66" t="str">
        <f t="shared" ca="1" si="1828"/>
        <v/>
      </c>
      <c r="T819" s="105" t="str">
        <f t="shared" ca="1" si="1832"/>
        <v/>
      </c>
    </row>
    <row r="820" spans="1:20" ht="20.25" hidden="1" thickTop="1" thickBot="1">
      <c r="A820" t="str">
        <f ca="1">IF(B820="","",INDIRECT("減額一覧!B"&amp;$P820))</f>
        <v/>
      </c>
      <c r="B820" s="61" t="str">
        <f t="shared" ref="B820" ca="1" si="1958">IF(INDIRECT("減額一覧!BB"&amp;P820)=1,INDIRECT("減額一覧!W"&amp;P820),"")</f>
        <v/>
      </c>
      <c r="C820" s="44" t="str">
        <f ca="1">IF(B820="","",INDIRECT("減額一覧!C"&amp;$P820))</f>
        <v/>
      </c>
      <c r="D820" s="79" t="str">
        <f ca="1">IF($B820="","",INDIRECT("減額一覧!G"&amp;$P820))</f>
        <v/>
      </c>
      <c r="E820" s="19" t="str">
        <f ca="1">IF(B820="","",INDIRECT("減額一覧!H"&amp;P820))</f>
        <v/>
      </c>
      <c r="F820" s="19" t="str">
        <f ca="1">IF($B820="","",INDIRECT("減額一覧!AD"&amp;P820))</f>
        <v/>
      </c>
      <c r="G820" s="20" t="str">
        <f ca="1">IF($B820="","",INDIRECT("減額一覧!AE"&amp;P820))</f>
        <v/>
      </c>
      <c r="H820" s="20" t="str">
        <f ca="1">IF($B820="","",INDIRECT("減額一覧!AF"&amp;P820))</f>
        <v/>
      </c>
      <c r="I820" s="32" t="str">
        <f ca="1">IF(B820="","",IF(INDIRECT("減額一覧!BM"&amp;P820)=0.08,0.08,0.1))</f>
        <v/>
      </c>
      <c r="J820" s="52"/>
      <c r="K820" s="95" t="str">
        <f t="shared" ca="1" si="1865"/>
        <v/>
      </c>
      <c r="L820" s="58" t="str">
        <f t="shared" ca="1" si="1826"/>
        <v/>
      </c>
      <c r="N820" s="113" t="str">
        <f t="shared" ca="1" si="1955"/>
        <v/>
      </c>
      <c r="O820" s="114" t="str">
        <f t="shared" ref="O820" ca="1" si="1959">IF(B820="","",IF(INDIRECT("減額一覧!BM"&amp;P820)=0.08,0.08,0.1))</f>
        <v/>
      </c>
      <c r="P820" s="38">
        <v>114</v>
      </c>
      <c r="Q820" s="38" t="str">
        <f t="shared" ca="1" si="1957"/>
        <v/>
      </c>
      <c r="R820" s="38" t="str">
        <f t="shared" ca="1" si="1957"/>
        <v/>
      </c>
      <c r="S820" s="66" t="str">
        <f t="shared" ca="1" si="1828"/>
        <v/>
      </c>
      <c r="T820" s="105" t="str">
        <f t="shared" ca="1" si="1832"/>
        <v/>
      </c>
    </row>
    <row r="821" spans="1:20" ht="20.25" hidden="1" thickTop="1" thickBot="1">
      <c r="A821" t="str">
        <f ca="1">IF(B821="","",INDIRECT("減額一覧!B"&amp;$P821))</f>
        <v/>
      </c>
      <c r="B821" s="61" t="str">
        <f t="shared" ref="B821" ca="1" si="1960">IF(INDIRECT("減額一覧!BC"&amp;P821)=1,INDIRECT("減額一覧!AG"&amp;P821),"")</f>
        <v/>
      </c>
      <c r="C821" s="36" t="str">
        <f ca="1">IF(B821="","",INDIRECT("減額一覧!C"&amp;$P821))</f>
        <v/>
      </c>
      <c r="D821" s="80" t="str">
        <f ca="1">IF($B821="","",INDIRECT("減額一覧!G"&amp;$P821))</f>
        <v/>
      </c>
      <c r="E821" s="19" t="str">
        <f ca="1">IF(B821="","",INDIRECT("減額一覧!H"&amp;P821))</f>
        <v/>
      </c>
      <c r="F821" s="19" t="str">
        <f ca="1">IF($B821="","",INDIRECT("減額一覧!AN"&amp;P821))</f>
        <v/>
      </c>
      <c r="G821" s="20" t="str">
        <f ca="1">IF($B821="","",INDIRECT("減額一覧!AO"&amp;P821))</f>
        <v/>
      </c>
      <c r="H821" s="20" t="str">
        <f ca="1">IF($B821="","",INDIRECT("減額一覧!AP"&amp;P821))</f>
        <v/>
      </c>
      <c r="I821" s="32" t="str">
        <f ca="1">IF(B821="","",IF(INDIRECT("減額一覧!BN"&amp;P821)=0.08,0.08,0.1))</f>
        <v/>
      </c>
      <c r="J821" s="52"/>
      <c r="K821" s="95" t="str">
        <f t="shared" ca="1" si="1865"/>
        <v/>
      </c>
      <c r="L821" s="58" t="str">
        <f t="shared" ca="1" si="1826"/>
        <v/>
      </c>
      <c r="N821" s="113" t="str">
        <f t="shared" ca="1" si="1955"/>
        <v/>
      </c>
      <c r="O821" s="114" t="str">
        <f t="shared" ref="O821" ca="1" si="1961">IF(B821="","",IF(INDIRECT("減額一覧!BN"&amp;P821)=0.08,0.08,0.1))</f>
        <v/>
      </c>
      <c r="P821" s="38">
        <v>114</v>
      </c>
      <c r="Q821" s="38" t="str">
        <f t="shared" ca="1" si="1957"/>
        <v/>
      </c>
      <c r="R821" s="38" t="str">
        <f t="shared" ca="1" si="1957"/>
        <v/>
      </c>
      <c r="S821" s="66" t="str">
        <f t="shared" ca="1" si="1828"/>
        <v/>
      </c>
      <c r="T821" s="105" t="str">
        <f t="shared" ca="1" si="1832"/>
        <v/>
      </c>
    </row>
    <row r="822" spans="1:20" ht="20.25" hidden="1" thickTop="1" thickBot="1">
      <c r="A822" t="str">
        <f ca="1">IF(B822="","",INDIRECT("減額一覧!B"&amp;$P822))</f>
        <v/>
      </c>
      <c r="B822" s="61" t="str">
        <f t="shared" ref="B822" ca="1" si="1962">IF(INDIRECT("減額一覧!BD"&amp;P822)=1,INDIRECT("減額一覧!AQ"&amp;P822),"")</f>
        <v/>
      </c>
      <c r="C822" s="45" t="str">
        <f ca="1">IF(B822="","",INDIRECT("減額一覧!C"&amp;$P822))</f>
        <v/>
      </c>
      <c r="D822" s="79" t="str">
        <f ca="1">IF($B822="","",INDIRECT("減額一覧!G"&amp;$P822))</f>
        <v/>
      </c>
      <c r="E822" s="19" t="str">
        <f ca="1">IF(B822="","",INDIRECT("減額一覧!H"&amp;P822))</f>
        <v/>
      </c>
      <c r="F822" s="19" t="str">
        <f ca="1">IF($B822="","",INDIRECT("減額一覧!AX"&amp;P822))</f>
        <v/>
      </c>
      <c r="G822" s="20" t="str">
        <f ca="1">IF($B822="","",INDIRECT("減額一覧!AY"&amp;P822))</f>
        <v/>
      </c>
      <c r="H822" s="20" t="str">
        <f ca="1">IF($B822="","",INDIRECT("減額一覧!AZ"&amp;P822))</f>
        <v/>
      </c>
      <c r="I822" s="32" t="str">
        <f ca="1">IF(B822="","",IF(INDIRECT("減額一覧!BO"&amp;P822)=0.08,0.08,0.1))</f>
        <v/>
      </c>
      <c r="J822" s="52"/>
      <c r="K822" s="95" t="str">
        <f t="shared" ca="1" si="1865"/>
        <v/>
      </c>
      <c r="L822" s="58" t="str">
        <f t="shared" ca="1" si="1826"/>
        <v/>
      </c>
      <c r="N822" s="113" t="str">
        <f t="shared" ca="1" si="1955"/>
        <v/>
      </c>
      <c r="O822" s="114" t="str">
        <f t="shared" ref="O822" ca="1" si="1963">IF(B822="","",IF(INDIRECT("減額一覧!BO"&amp;P822)=0.08,0.08,0.1))</f>
        <v/>
      </c>
      <c r="P822" s="38">
        <v>114</v>
      </c>
      <c r="Q822" s="38" t="str">
        <f t="shared" ca="1" si="1957"/>
        <v/>
      </c>
      <c r="R822" s="38" t="str">
        <f t="shared" ca="1" si="1957"/>
        <v/>
      </c>
      <c r="S822" s="66" t="str">
        <f t="shared" ca="1" si="1828"/>
        <v/>
      </c>
      <c r="T822" s="105" t="str">
        <f t="shared" ca="1" si="1832"/>
        <v/>
      </c>
    </row>
    <row r="823" spans="1:20" ht="20.25" hidden="1" thickTop="1" thickBot="1">
      <c r="B823" s="64"/>
      <c r="C823" s="41" t="str">
        <f>IF(B823="","",減額一覧!C519)</f>
        <v/>
      </c>
      <c r="D823" s="43"/>
      <c r="E823" s="21"/>
      <c r="F823" s="22" t="s">
        <v>69</v>
      </c>
      <c r="G823" s="23">
        <f t="shared" ref="G823:H823" si="1964">SUBTOTAL(9,G819:G822)</f>
        <v>0</v>
      </c>
      <c r="H823" s="23">
        <f t="shared" si="1964"/>
        <v>0</v>
      </c>
      <c r="I823" s="30"/>
      <c r="J823" s="53"/>
      <c r="K823" s="96" t="str">
        <f t="shared" si="1865"/>
        <v/>
      </c>
      <c r="L823" s="59" t="str">
        <f t="shared" si="1826"/>
        <v/>
      </c>
      <c r="N823" s="108" t="str">
        <f t="shared" ref="N823" si="1965">IF(AND(G823=0,H823=0),"","小計")</f>
        <v/>
      </c>
      <c r="O823" s="108" t="str">
        <f t="shared" ref="O823" si="1966">IF(AND(G823=0,H823=0),"","小計")</f>
        <v/>
      </c>
      <c r="P823" s="38"/>
      <c r="Q823" s="38"/>
      <c r="R823" s="38"/>
      <c r="S823" s="66" t="str">
        <f t="shared" si="1828"/>
        <v/>
      </c>
      <c r="T823" s="105" t="str">
        <f t="shared" si="1832"/>
        <v/>
      </c>
    </row>
    <row r="824" spans="1:20" ht="20.25" hidden="1" thickTop="1" thickBot="1">
      <c r="A824" t="str">
        <f ca="1">IF(B824="","",INDIRECT("減額一覧!B"&amp;$P824))</f>
        <v/>
      </c>
      <c r="B824" s="61" t="str">
        <f t="shared" ref="B824" ca="1" si="1967">IF(INDIRECT("減額一覧!BA"&amp;P824)=1,INDIRECT("減額一覧!M"&amp;P824),"")</f>
        <v/>
      </c>
      <c r="C824" s="36" t="str">
        <f ca="1">IF(B824="","",INDIRECT("減額一覧!C"&amp;$P824))</f>
        <v/>
      </c>
      <c r="D824" s="78" t="str">
        <f ca="1">IF($B824="","",INDIRECT("減額一覧!G"&amp;$P824))</f>
        <v/>
      </c>
      <c r="E824" s="19" t="str">
        <f ca="1">IF(B824="","",INDIRECT("減額一覧!H"&amp;P824))</f>
        <v/>
      </c>
      <c r="F824" s="19" t="str">
        <f ca="1">IF($B824="","",INDIRECT("減額一覧!T"&amp;P824))</f>
        <v/>
      </c>
      <c r="G824" s="20" t="str">
        <f ca="1">IF($B824="","",INDIRECT("減額一覧!U"&amp;P824))</f>
        <v/>
      </c>
      <c r="H824" s="20" t="str">
        <f ca="1">IF($B824="","",INDIRECT("減額一覧!V"&amp;P824))</f>
        <v/>
      </c>
      <c r="I824" s="32" t="str">
        <f ca="1">IF(B824="","",IF(INDIRECT("減額一覧!BL"&amp;P824)=0.08,0.08,0.1))</f>
        <v/>
      </c>
      <c r="J824" s="51"/>
      <c r="K824" s="94" t="str">
        <f t="shared" ca="1" si="1865"/>
        <v/>
      </c>
      <c r="L824" s="56" t="str">
        <f t="shared" ca="1" si="1826"/>
        <v/>
      </c>
      <c r="N824" s="113" t="str">
        <f t="shared" ref="N824:N827" ca="1" si="1968">IF(A824="","",IF(A824&gt;3000,"月ヶ瀬",IF(A824&gt;=2000,"都祁","市内")))</f>
        <v/>
      </c>
      <c r="O824" s="114" t="str">
        <f t="shared" ref="O824" ca="1" si="1969">IF(B824="","",IF(INDIRECT("減額一覧!BL"&amp;P824)=0.08,0.08,0.1))</f>
        <v/>
      </c>
      <c r="P824" s="38">
        <v>115</v>
      </c>
      <c r="Q824" s="38" t="str">
        <f t="shared" ref="Q824:R827" ca="1" si="1970">IF(G824="","",IF(G824&gt;0,1,""))</f>
        <v/>
      </c>
      <c r="R824" s="38" t="str">
        <f t="shared" ca="1" si="1970"/>
        <v/>
      </c>
      <c r="S824" s="66" t="str">
        <f t="shared" ca="1" si="1828"/>
        <v/>
      </c>
      <c r="T824" s="105" t="str">
        <f t="shared" ca="1" si="1832"/>
        <v/>
      </c>
    </row>
    <row r="825" spans="1:20" ht="20.25" hidden="1" thickTop="1" thickBot="1">
      <c r="A825" t="str">
        <f ca="1">IF(B825="","",INDIRECT("減額一覧!B"&amp;$P825))</f>
        <v/>
      </c>
      <c r="B825" s="61" t="str">
        <f t="shared" ref="B825" ca="1" si="1971">IF(INDIRECT("減額一覧!BB"&amp;P825)=1,INDIRECT("減額一覧!W"&amp;P825),"")</f>
        <v/>
      </c>
      <c r="C825" s="44" t="str">
        <f ca="1">IF(B825="","",INDIRECT("減額一覧!C"&amp;$P825))</f>
        <v/>
      </c>
      <c r="D825" s="79" t="str">
        <f ca="1">IF($B825="","",INDIRECT("減額一覧!G"&amp;$P825))</f>
        <v/>
      </c>
      <c r="E825" s="19" t="str">
        <f ca="1">IF(B825="","",INDIRECT("減額一覧!H"&amp;P825))</f>
        <v/>
      </c>
      <c r="F825" s="19" t="str">
        <f ca="1">IF($B825="","",INDIRECT("減額一覧!AD"&amp;P825))</f>
        <v/>
      </c>
      <c r="G825" s="20" t="str">
        <f ca="1">IF($B825="","",INDIRECT("減額一覧!AE"&amp;P825))</f>
        <v/>
      </c>
      <c r="H825" s="20" t="str">
        <f ca="1">IF($B825="","",INDIRECT("減額一覧!AF"&amp;P825))</f>
        <v/>
      </c>
      <c r="I825" s="32" t="str">
        <f ca="1">IF(B825="","",IF(INDIRECT("減額一覧!BM"&amp;P825)=0.08,0.08,0.1))</f>
        <v/>
      </c>
      <c r="J825" s="52"/>
      <c r="K825" s="95" t="str">
        <f t="shared" ca="1" si="1865"/>
        <v/>
      </c>
      <c r="L825" s="58" t="str">
        <f t="shared" ca="1" si="1826"/>
        <v/>
      </c>
      <c r="N825" s="113" t="str">
        <f t="shared" ca="1" si="1968"/>
        <v/>
      </c>
      <c r="O825" s="114" t="str">
        <f t="shared" ref="O825" ca="1" si="1972">IF(B825="","",IF(INDIRECT("減額一覧!BM"&amp;P825)=0.08,0.08,0.1))</f>
        <v/>
      </c>
      <c r="P825" s="38">
        <v>115</v>
      </c>
      <c r="Q825" s="38" t="str">
        <f t="shared" ca="1" si="1970"/>
        <v/>
      </c>
      <c r="R825" s="38" t="str">
        <f t="shared" ca="1" si="1970"/>
        <v/>
      </c>
      <c r="S825" s="66" t="str">
        <f t="shared" ca="1" si="1828"/>
        <v/>
      </c>
      <c r="T825" s="105" t="str">
        <f t="shared" ca="1" si="1832"/>
        <v/>
      </c>
    </row>
    <row r="826" spans="1:20" ht="20.25" hidden="1" thickTop="1" thickBot="1">
      <c r="A826" t="str">
        <f ca="1">IF(B826="","",INDIRECT("減額一覧!B"&amp;$P826))</f>
        <v/>
      </c>
      <c r="B826" s="61" t="str">
        <f t="shared" ref="B826" ca="1" si="1973">IF(INDIRECT("減額一覧!BC"&amp;P826)=1,INDIRECT("減額一覧!AG"&amp;P826),"")</f>
        <v/>
      </c>
      <c r="C826" s="36" t="str">
        <f ca="1">IF(B826="","",INDIRECT("減額一覧!C"&amp;$P826))</f>
        <v/>
      </c>
      <c r="D826" s="80" t="str">
        <f ca="1">IF($B826="","",INDIRECT("減額一覧!G"&amp;$P826))</f>
        <v/>
      </c>
      <c r="E826" s="19" t="str">
        <f ca="1">IF(B826="","",INDIRECT("減額一覧!H"&amp;P826))</f>
        <v/>
      </c>
      <c r="F826" s="19" t="str">
        <f ca="1">IF($B826="","",INDIRECT("減額一覧!AN"&amp;P826))</f>
        <v/>
      </c>
      <c r="G826" s="20" t="str">
        <f ca="1">IF($B826="","",INDIRECT("減額一覧!AO"&amp;P826))</f>
        <v/>
      </c>
      <c r="H826" s="20" t="str">
        <f ca="1">IF($B826="","",INDIRECT("減額一覧!AP"&amp;P826))</f>
        <v/>
      </c>
      <c r="I826" s="32" t="str">
        <f ca="1">IF(B826="","",IF(INDIRECT("減額一覧!BN"&amp;P826)=0.08,0.08,0.1))</f>
        <v/>
      </c>
      <c r="J826" s="52"/>
      <c r="K826" s="95" t="str">
        <f t="shared" ca="1" si="1865"/>
        <v/>
      </c>
      <c r="L826" s="58" t="str">
        <f t="shared" ca="1" si="1826"/>
        <v/>
      </c>
      <c r="N826" s="113" t="str">
        <f t="shared" ca="1" si="1968"/>
        <v/>
      </c>
      <c r="O826" s="114" t="str">
        <f t="shared" ref="O826" ca="1" si="1974">IF(B826="","",IF(INDIRECT("減額一覧!BN"&amp;P826)=0.08,0.08,0.1))</f>
        <v/>
      </c>
      <c r="P826" s="38">
        <v>115</v>
      </c>
      <c r="Q826" s="38" t="str">
        <f t="shared" ca="1" si="1970"/>
        <v/>
      </c>
      <c r="R826" s="38" t="str">
        <f t="shared" ca="1" si="1970"/>
        <v/>
      </c>
      <c r="S826" s="66" t="str">
        <f t="shared" ca="1" si="1828"/>
        <v/>
      </c>
      <c r="T826" s="105" t="str">
        <f t="shared" ca="1" si="1832"/>
        <v/>
      </c>
    </row>
    <row r="827" spans="1:20" ht="20.25" hidden="1" thickTop="1" thickBot="1">
      <c r="A827" t="str">
        <f ca="1">IF(B827="","",INDIRECT("減額一覧!B"&amp;$P827))</f>
        <v/>
      </c>
      <c r="B827" s="61" t="str">
        <f t="shared" ref="B827" ca="1" si="1975">IF(INDIRECT("減額一覧!BD"&amp;P827)=1,INDIRECT("減額一覧!AQ"&amp;P827),"")</f>
        <v/>
      </c>
      <c r="C827" s="45" t="str">
        <f ca="1">IF(B827="","",INDIRECT("減額一覧!C"&amp;$P827))</f>
        <v/>
      </c>
      <c r="D827" s="79" t="str">
        <f ca="1">IF($B827="","",INDIRECT("減額一覧!G"&amp;$P827))</f>
        <v/>
      </c>
      <c r="E827" s="19" t="str">
        <f ca="1">IF(B827="","",INDIRECT("減額一覧!H"&amp;P827))</f>
        <v/>
      </c>
      <c r="F827" s="19" t="str">
        <f ca="1">IF($B827="","",INDIRECT("減額一覧!AX"&amp;P827))</f>
        <v/>
      </c>
      <c r="G827" s="20" t="str">
        <f ca="1">IF($B827="","",INDIRECT("減額一覧!AY"&amp;P827))</f>
        <v/>
      </c>
      <c r="H827" s="20" t="str">
        <f ca="1">IF($B827="","",INDIRECT("減額一覧!AZ"&amp;P827))</f>
        <v/>
      </c>
      <c r="I827" s="32" t="str">
        <f ca="1">IF(B827="","",IF(INDIRECT("減額一覧!BO"&amp;P827)=0.08,0.08,0.1))</f>
        <v/>
      </c>
      <c r="J827" s="52"/>
      <c r="K827" s="95" t="str">
        <f t="shared" ca="1" si="1865"/>
        <v/>
      </c>
      <c r="L827" s="58" t="str">
        <f t="shared" ca="1" si="1826"/>
        <v/>
      </c>
      <c r="N827" s="113" t="str">
        <f t="shared" ca="1" si="1968"/>
        <v/>
      </c>
      <c r="O827" s="114" t="str">
        <f t="shared" ref="O827" ca="1" si="1976">IF(B827="","",IF(INDIRECT("減額一覧!BO"&amp;P827)=0.08,0.08,0.1))</f>
        <v/>
      </c>
      <c r="P827" s="38">
        <v>115</v>
      </c>
      <c r="Q827" s="38" t="str">
        <f t="shared" ca="1" si="1970"/>
        <v/>
      </c>
      <c r="R827" s="38" t="str">
        <f t="shared" ca="1" si="1970"/>
        <v/>
      </c>
      <c r="S827" s="66" t="str">
        <f t="shared" ca="1" si="1828"/>
        <v/>
      </c>
      <c r="T827" s="105" t="str">
        <f t="shared" ca="1" si="1832"/>
        <v/>
      </c>
    </row>
    <row r="828" spans="1:20" ht="20.25" hidden="1" thickTop="1" thickBot="1">
      <c r="B828" s="64"/>
      <c r="C828" s="41" t="str">
        <f>IF(B828="","",減額一覧!C524)</f>
        <v/>
      </c>
      <c r="D828" s="43"/>
      <c r="E828" s="21"/>
      <c r="F828" s="22" t="s">
        <v>69</v>
      </c>
      <c r="G828" s="23">
        <f t="shared" ref="G828:H828" si="1977">SUBTOTAL(9,G824:G827)</f>
        <v>0</v>
      </c>
      <c r="H828" s="23">
        <f t="shared" si="1977"/>
        <v>0</v>
      </c>
      <c r="I828" s="30"/>
      <c r="J828" s="53"/>
      <c r="K828" s="96" t="str">
        <f t="shared" si="1865"/>
        <v/>
      </c>
      <c r="L828" s="59" t="str">
        <f t="shared" si="1826"/>
        <v/>
      </c>
      <c r="N828" s="108" t="str">
        <f t="shared" ref="N828" si="1978">IF(AND(G828=0,H828=0),"","小計")</f>
        <v/>
      </c>
      <c r="O828" s="108" t="str">
        <f t="shared" ref="O828" si="1979">IF(AND(G828=0,H828=0),"","小計")</f>
        <v/>
      </c>
      <c r="P828" s="38"/>
      <c r="Q828" s="38"/>
      <c r="R828" s="38"/>
      <c r="S828" s="66" t="str">
        <f t="shared" si="1828"/>
        <v/>
      </c>
      <c r="T828" s="105" t="str">
        <f t="shared" si="1832"/>
        <v/>
      </c>
    </row>
    <row r="829" spans="1:20" ht="20.25" hidden="1" thickTop="1" thickBot="1">
      <c r="A829" t="str">
        <f ca="1">IF(B829="","",INDIRECT("減額一覧!B"&amp;$P829))</f>
        <v/>
      </c>
      <c r="B829" s="61" t="str">
        <f t="shared" ref="B829" ca="1" si="1980">IF(INDIRECT("減額一覧!BA"&amp;P829)=1,INDIRECT("減額一覧!M"&amp;P829),"")</f>
        <v/>
      </c>
      <c r="C829" s="36" t="str">
        <f ca="1">IF(B829="","",INDIRECT("減額一覧!C"&amp;$P829))</f>
        <v/>
      </c>
      <c r="D829" s="78" t="str">
        <f ca="1">IF($B829="","",INDIRECT("減額一覧!G"&amp;$P829))</f>
        <v/>
      </c>
      <c r="E829" s="19" t="str">
        <f ca="1">IF(B829="","",INDIRECT("減額一覧!H"&amp;P829))</f>
        <v/>
      </c>
      <c r="F829" s="19" t="str">
        <f ca="1">IF($B829="","",INDIRECT("減額一覧!T"&amp;P829))</f>
        <v/>
      </c>
      <c r="G829" s="20" t="str">
        <f ca="1">IF($B829="","",INDIRECT("減額一覧!U"&amp;P829))</f>
        <v/>
      </c>
      <c r="H829" s="20" t="str">
        <f ca="1">IF($B829="","",INDIRECT("減額一覧!V"&amp;P829))</f>
        <v/>
      </c>
      <c r="I829" s="32" t="str">
        <f ca="1">IF(B829="","",IF(INDIRECT("減額一覧!BL"&amp;P829)=0.08,0.08,0.1))</f>
        <v/>
      </c>
      <c r="J829" s="51"/>
      <c r="K829" s="94" t="str">
        <f t="shared" ca="1" si="1865"/>
        <v/>
      </c>
      <c r="L829" s="56" t="str">
        <f t="shared" ca="1" si="1826"/>
        <v/>
      </c>
      <c r="N829" s="113" t="str">
        <f t="shared" ref="N829:N832" ca="1" si="1981">IF(A829="","",IF(A829&gt;3000,"月ヶ瀬",IF(A829&gt;=2000,"都祁","市内")))</f>
        <v/>
      </c>
      <c r="O829" s="114" t="str">
        <f t="shared" ref="O829" ca="1" si="1982">IF(B829="","",IF(INDIRECT("減額一覧!BL"&amp;P829)=0.08,0.08,0.1))</f>
        <v/>
      </c>
      <c r="P829" s="38">
        <v>116</v>
      </c>
      <c r="Q829" s="38" t="str">
        <f t="shared" ref="Q829:R832" ca="1" si="1983">IF(G829="","",IF(G829&gt;0,1,""))</f>
        <v/>
      </c>
      <c r="R829" s="38" t="str">
        <f t="shared" ca="1" si="1983"/>
        <v/>
      </c>
      <c r="S829" s="66" t="str">
        <f t="shared" ca="1" si="1828"/>
        <v/>
      </c>
      <c r="T829" s="105" t="str">
        <f t="shared" ca="1" si="1832"/>
        <v/>
      </c>
    </row>
    <row r="830" spans="1:20" ht="20.25" hidden="1" thickTop="1" thickBot="1">
      <c r="A830" t="str">
        <f ca="1">IF(B830="","",INDIRECT("減額一覧!B"&amp;$P830))</f>
        <v/>
      </c>
      <c r="B830" s="61" t="str">
        <f t="shared" ref="B830" ca="1" si="1984">IF(INDIRECT("減額一覧!BB"&amp;P830)=1,INDIRECT("減額一覧!W"&amp;P830),"")</f>
        <v/>
      </c>
      <c r="C830" s="44" t="str">
        <f ca="1">IF(B830="","",INDIRECT("減額一覧!C"&amp;$P830))</f>
        <v/>
      </c>
      <c r="D830" s="79" t="str">
        <f ca="1">IF($B830="","",INDIRECT("減額一覧!G"&amp;$P830))</f>
        <v/>
      </c>
      <c r="E830" s="19" t="str">
        <f ca="1">IF(B830="","",INDIRECT("減額一覧!H"&amp;P830))</f>
        <v/>
      </c>
      <c r="F830" s="19" t="str">
        <f ca="1">IF($B830="","",INDIRECT("減額一覧!AD"&amp;P830))</f>
        <v/>
      </c>
      <c r="G830" s="20" t="str">
        <f ca="1">IF($B830="","",INDIRECT("減額一覧!AE"&amp;P830))</f>
        <v/>
      </c>
      <c r="H830" s="20" t="str">
        <f ca="1">IF($B830="","",INDIRECT("減額一覧!AF"&amp;P830))</f>
        <v/>
      </c>
      <c r="I830" s="32" t="str">
        <f ca="1">IF(B830="","",IF(INDIRECT("減額一覧!BM"&amp;P830)=0.08,0.08,0.1))</f>
        <v/>
      </c>
      <c r="J830" s="52"/>
      <c r="K830" s="95" t="str">
        <f t="shared" ca="1" si="1865"/>
        <v/>
      </c>
      <c r="L830" s="58" t="str">
        <f t="shared" ca="1" si="1826"/>
        <v/>
      </c>
      <c r="N830" s="113" t="str">
        <f t="shared" ca="1" si="1981"/>
        <v/>
      </c>
      <c r="O830" s="114" t="str">
        <f t="shared" ref="O830" ca="1" si="1985">IF(B830="","",IF(INDIRECT("減額一覧!BM"&amp;P830)=0.08,0.08,0.1))</f>
        <v/>
      </c>
      <c r="P830" s="38">
        <v>116</v>
      </c>
      <c r="Q830" s="38" t="str">
        <f t="shared" ca="1" si="1983"/>
        <v/>
      </c>
      <c r="R830" s="38" t="str">
        <f t="shared" ca="1" si="1983"/>
        <v/>
      </c>
      <c r="S830" s="66" t="str">
        <f t="shared" ca="1" si="1828"/>
        <v/>
      </c>
      <c r="T830" s="105" t="str">
        <f t="shared" ca="1" si="1832"/>
        <v/>
      </c>
    </row>
    <row r="831" spans="1:20" ht="20.25" hidden="1" thickTop="1" thickBot="1">
      <c r="A831" t="str">
        <f ca="1">IF(B831="","",INDIRECT("減額一覧!B"&amp;$P831))</f>
        <v/>
      </c>
      <c r="B831" s="61" t="str">
        <f t="shared" ref="B831" ca="1" si="1986">IF(INDIRECT("減額一覧!BC"&amp;P831)=1,INDIRECT("減額一覧!AG"&amp;P831),"")</f>
        <v/>
      </c>
      <c r="C831" s="36" t="str">
        <f ca="1">IF(B831="","",INDIRECT("減額一覧!C"&amp;$P831))</f>
        <v/>
      </c>
      <c r="D831" s="80" t="str">
        <f ca="1">IF($B831="","",INDIRECT("減額一覧!G"&amp;$P831))</f>
        <v/>
      </c>
      <c r="E831" s="19" t="str">
        <f ca="1">IF(B831="","",INDIRECT("減額一覧!H"&amp;P831))</f>
        <v/>
      </c>
      <c r="F831" s="19" t="str">
        <f ca="1">IF($B831="","",INDIRECT("減額一覧!AN"&amp;P831))</f>
        <v/>
      </c>
      <c r="G831" s="20" t="str">
        <f ca="1">IF($B831="","",INDIRECT("減額一覧!AO"&amp;P831))</f>
        <v/>
      </c>
      <c r="H831" s="20" t="str">
        <f ca="1">IF($B831="","",INDIRECT("減額一覧!AP"&amp;P831))</f>
        <v/>
      </c>
      <c r="I831" s="32" t="str">
        <f ca="1">IF(B831="","",IF(INDIRECT("減額一覧!BN"&amp;P831)=0.08,0.08,0.1))</f>
        <v/>
      </c>
      <c r="J831" s="52"/>
      <c r="K831" s="95" t="str">
        <f t="shared" ca="1" si="1865"/>
        <v/>
      </c>
      <c r="L831" s="58" t="str">
        <f t="shared" ca="1" si="1826"/>
        <v/>
      </c>
      <c r="N831" s="113" t="str">
        <f t="shared" ca="1" si="1981"/>
        <v/>
      </c>
      <c r="O831" s="114" t="str">
        <f t="shared" ref="O831" ca="1" si="1987">IF(B831="","",IF(INDIRECT("減額一覧!BN"&amp;P831)=0.08,0.08,0.1))</f>
        <v/>
      </c>
      <c r="P831" s="38">
        <v>116</v>
      </c>
      <c r="Q831" s="38" t="str">
        <f t="shared" ca="1" si="1983"/>
        <v/>
      </c>
      <c r="R831" s="38" t="str">
        <f t="shared" ca="1" si="1983"/>
        <v/>
      </c>
      <c r="S831" s="66" t="str">
        <f t="shared" ca="1" si="1828"/>
        <v/>
      </c>
      <c r="T831" s="105" t="str">
        <f t="shared" ca="1" si="1832"/>
        <v/>
      </c>
    </row>
    <row r="832" spans="1:20" ht="20.25" hidden="1" thickTop="1" thickBot="1">
      <c r="A832" t="str">
        <f ca="1">IF(B832="","",INDIRECT("減額一覧!B"&amp;$P832))</f>
        <v/>
      </c>
      <c r="B832" s="61" t="str">
        <f t="shared" ref="B832" ca="1" si="1988">IF(INDIRECT("減額一覧!BD"&amp;P832)=1,INDIRECT("減額一覧!AQ"&amp;P832),"")</f>
        <v/>
      </c>
      <c r="C832" s="45" t="str">
        <f ca="1">IF(B832="","",INDIRECT("減額一覧!C"&amp;$P832))</f>
        <v/>
      </c>
      <c r="D832" s="79" t="str">
        <f ca="1">IF($B832="","",INDIRECT("減額一覧!G"&amp;$P832))</f>
        <v/>
      </c>
      <c r="E832" s="19" t="str">
        <f ca="1">IF(B832="","",INDIRECT("減額一覧!H"&amp;P832))</f>
        <v/>
      </c>
      <c r="F832" s="19" t="str">
        <f ca="1">IF($B832="","",INDIRECT("減額一覧!AX"&amp;P832))</f>
        <v/>
      </c>
      <c r="G832" s="20" t="str">
        <f ca="1">IF($B832="","",INDIRECT("減額一覧!AY"&amp;P832))</f>
        <v/>
      </c>
      <c r="H832" s="20" t="str">
        <f ca="1">IF($B832="","",INDIRECT("減額一覧!AZ"&amp;P832))</f>
        <v/>
      </c>
      <c r="I832" s="32" t="str">
        <f ca="1">IF(B832="","",IF(INDIRECT("減額一覧!BO"&amp;P832)=0.08,0.08,0.1))</f>
        <v/>
      </c>
      <c r="J832" s="52"/>
      <c r="K832" s="95" t="str">
        <f t="shared" ca="1" si="1865"/>
        <v/>
      </c>
      <c r="L832" s="58" t="str">
        <f t="shared" ca="1" si="1826"/>
        <v/>
      </c>
      <c r="N832" s="113" t="str">
        <f t="shared" ca="1" si="1981"/>
        <v/>
      </c>
      <c r="O832" s="114" t="str">
        <f t="shared" ref="O832" ca="1" si="1989">IF(B832="","",IF(INDIRECT("減額一覧!BO"&amp;P832)=0.08,0.08,0.1))</f>
        <v/>
      </c>
      <c r="P832" s="38">
        <v>116</v>
      </c>
      <c r="Q832" s="38" t="str">
        <f t="shared" ca="1" si="1983"/>
        <v/>
      </c>
      <c r="R832" s="38" t="str">
        <f t="shared" ca="1" si="1983"/>
        <v/>
      </c>
      <c r="S832" s="66" t="str">
        <f t="shared" ca="1" si="1828"/>
        <v/>
      </c>
      <c r="T832" s="105" t="str">
        <f t="shared" ca="1" si="1832"/>
        <v/>
      </c>
    </row>
    <row r="833" spans="1:20" ht="20.25" hidden="1" thickTop="1" thickBot="1">
      <c r="B833" s="64"/>
      <c r="C833" s="41" t="str">
        <f>IF(B833="","",減額一覧!C529)</f>
        <v/>
      </c>
      <c r="D833" s="43"/>
      <c r="E833" s="21"/>
      <c r="F833" s="22" t="s">
        <v>69</v>
      </c>
      <c r="G833" s="23">
        <f t="shared" ref="G833:H833" si="1990">SUBTOTAL(9,G829:G832)</f>
        <v>0</v>
      </c>
      <c r="H833" s="23">
        <f t="shared" si="1990"/>
        <v>0</v>
      </c>
      <c r="I833" s="30"/>
      <c r="J833" s="53"/>
      <c r="K833" s="96" t="str">
        <f t="shared" si="1865"/>
        <v/>
      </c>
      <c r="L833" s="59" t="str">
        <f t="shared" si="1826"/>
        <v/>
      </c>
      <c r="N833" s="108" t="str">
        <f t="shared" ref="N833" si="1991">IF(AND(G833=0,H833=0),"","小計")</f>
        <v/>
      </c>
      <c r="O833" s="108" t="str">
        <f t="shared" ref="O833" si="1992">IF(AND(G833=0,H833=0),"","小計")</f>
        <v/>
      </c>
      <c r="P833" s="38"/>
      <c r="Q833" s="38"/>
      <c r="R833" s="38"/>
      <c r="S833" s="66" t="str">
        <f t="shared" si="1828"/>
        <v/>
      </c>
      <c r="T833" s="105" t="str">
        <f t="shared" si="1832"/>
        <v/>
      </c>
    </row>
    <row r="834" spans="1:20" ht="20.25" hidden="1" thickTop="1" thickBot="1">
      <c r="A834" t="str">
        <f ca="1">IF(B834="","",INDIRECT("減額一覧!B"&amp;$P834))</f>
        <v/>
      </c>
      <c r="B834" s="61" t="str">
        <f t="shared" ref="B834" ca="1" si="1993">IF(INDIRECT("減額一覧!BA"&amp;P834)=1,INDIRECT("減額一覧!M"&amp;P834),"")</f>
        <v/>
      </c>
      <c r="C834" s="36" t="str">
        <f ca="1">IF(B834="","",INDIRECT("減額一覧!C"&amp;$P834))</f>
        <v/>
      </c>
      <c r="D834" s="78" t="str">
        <f ca="1">IF($B834="","",INDIRECT("減額一覧!G"&amp;$P834))</f>
        <v/>
      </c>
      <c r="E834" s="19" t="str">
        <f ca="1">IF(B834="","",INDIRECT("減額一覧!H"&amp;P834))</f>
        <v/>
      </c>
      <c r="F834" s="19" t="str">
        <f ca="1">IF($B834="","",INDIRECT("減額一覧!T"&amp;P834))</f>
        <v/>
      </c>
      <c r="G834" s="20" t="str">
        <f ca="1">IF($B834="","",INDIRECT("減額一覧!U"&amp;P834))</f>
        <v/>
      </c>
      <c r="H834" s="20" t="str">
        <f ca="1">IF($B834="","",INDIRECT("減額一覧!V"&amp;P834))</f>
        <v/>
      </c>
      <c r="I834" s="32" t="str">
        <f ca="1">IF(B834="","",IF(INDIRECT("減額一覧!BL"&amp;P834)=0.08,0.08,0.1))</f>
        <v/>
      </c>
      <c r="J834" s="51"/>
      <c r="K834" s="94" t="str">
        <f t="shared" ca="1" si="1865"/>
        <v/>
      </c>
      <c r="L834" s="56" t="str">
        <f t="shared" ca="1" si="1826"/>
        <v/>
      </c>
      <c r="N834" s="113" t="str">
        <f t="shared" ref="N834:N837" ca="1" si="1994">IF(A834="","",IF(A834&gt;3000,"月ヶ瀬",IF(A834&gt;=2000,"都祁","市内")))</f>
        <v/>
      </c>
      <c r="O834" s="114" t="str">
        <f t="shared" ref="O834" ca="1" si="1995">IF(B834="","",IF(INDIRECT("減額一覧!BL"&amp;P834)=0.08,0.08,0.1))</f>
        <v/>
      </c>
      <c r="P834" s="38">
        <v>117</v>
      </c>
      <c r="Q834" s="38" t="str">
        <f t="shared" ref="Q834:R837" ca="1" si="1996">IF(G834="","",IF(G834&gt;0,1,""))</f>
        <v/>
      </c>
      <c r="R834" s="38" t="str">
        <f t="shared" ca="1" si="1996"/>
        <v/>
      </c>
      <c r="S834" s="66" t="str">
        <f t="shared" ca="1" si="1828"/>
        <v/>
      </c>
      <c r="T834" s="105" t="str">
        <f t="shared" ca="1" si="1832"/>
        <v/>
      </c>
    </row>
    <row r="835" spans="1:20" ht="20.25" hidden="1" thickTop="1" thickBot="1">
      <c r="A835" t="str">
        <f ca="1">IF(B835="","",INDIRECT("減額一覧!B"&amp;$P835))</f>
        <v/>
      </c>
      <c r="B835" s="61" t="str">
        <f t="shared" ref="B835" ca="1" si="1997">IF(INDIRECT("減額一覧!BB"&amp;P835)=1,INDIRECT("減額一覧!W"&amp;P835),"")</f>
        <v/>
      </c>
      <c r="C835" s="44" t="str">
        <f ca="1">IF(B835="","",INDIRECT("減額一覧!C"&amp;$P835))</f>
        <v/>
      </c>
      <c r="D835" s="79" t="str">
        <f ca="1">IF($B835="","",INDIRECT("減額一覧!G"&amp;$P835))</f>
        <v/>
      </c>
      <c r="E835" s="19" t="str">
        <f ca="1">IF(B835="","",INDIRECT("減額一覧!H"&amp;P835))</f>
        <v/>
      </c>
      <c r="F835" s="19" t="str">
        <f ca="1">IF($B835="","",INDIRECT("減額一覧!AD"&amp;P835))</f>
        <v/>
      </c>
      <c r="G835" s="20" t="str">
        <f ca="1">IF($B835="","",INDIRECT("減額一覧!AE"&amp;P835))</f>
        <v/>
      </c>
      <c r="H835" s="20" t="str">
        <f ca="1">IF($B835="","",INDIRECT("減額一覧!AF"&amp;P835))</f>
        <v/>
      </c>
      <c r="I835" s="32" t="str">
        <f ca="1">IF(B835="","",IF(INDIRECT("減額一覧!BM"&amp;P835)=0.08,0.08,0.1))</f>
        <v/>
      </c>
      <c r="J835" s="52"/>
      <c r="K835" s="95" t="str">
        <f t="shared" ca="1" si="1865"/>
        <v/>
      </c>
      <c r="L835" s="58" t="str">
        <f t="shared" ca="1" si="1826"/>
        <v/>
      </c>
      <c r="N835" s="113" t="str">
        <f t="shared" ca="1" si="1994"/>
        <v/>
      </c>
      <c r="O835" s="114" t="str">
        <f t="shared" ref="O835" ca="1" si="1998">IF(B835="","",IF(INDIRECT("減額一覧!BM"&amp;P835)=0.08,0.08,0.1))</f>
        <v/>
      </c>
      <c r="P835" s="38">
        <v>117</v>
      </c>
      <c r="Q835" s="38" t="str">
        <f t="shared" ca="1" si="1996"/>
        <v/>
      </c>
      <c r="R835" s="38" t="str">
        <f t="shared" ca="1" si="1996"/>
        <v/>
      </c>
      <c r="S835" s="66" t="str">
        <f t="shared" ca="1" si="1828"/>
        <v/>
      </c>
      <c r="T835" s="105" t="str">
        <f t="shared" ca="1" si="1832"/>
        <v/>
      </c>
    </row>
    <row r="836" spans="1:20" ht="20.25" hidden="1" thickTop="1" thickBot="1">
      <c r="A836" t="str">
        <f ca="1">IF(B836="","",INDIRECT("減額一覧!B"&amp;$P836))</f>
        <v/>
      </c>
      <c r="B836" s="61" t="str">
        <f t="shared" ref="B836" ca="1" si="1999">IF(INDIRECT("減額一覧!BC"&amp;P836)=1,INDIRECT("減額一覧!AG"&amp;P836),"")</f>
        <v/>
      </c>
      <c r="C836" s="36" t="str">
        <f ca="1">IF(B836="","",INDIRECT("減額一覧!C"&amp;$P836))</f>
        <v/>
      </c>
      <c r="D836" s="80" t="str">
        <f ca="1">IF($B836="","",INDIRECT("減額一覧!G"&amp;$P836))</f>
        <v/>
      </c>
      <c r="E836" s="19" t="str">
        <f ca="1">IF(B836="","",INDIRECT("減額一覧!H"&amp;P836))</f>
        <v/>
      </c>
      <c r="F836" s="19" t="str">
        <f ca="1">IF($B836="","",INDIRECT("減額一覧!AN"&amp;P836))</f>
        <v/>
      </c>
      <c r="G836" s="20" t="str">
        <f ca="1">IF($B836="","",INDIRECT("減額一覧!AO"&amp;P836))</f>
        <v/>
      </c>
      <c r="H836" s="20" t="str">
        <f ca="1">IF($B836="","",INDIRECT("減額一覧!AP"&amp;P836))</f>
        <v/>
      </c>
      <c r="I836" s="32" t="str">
        <f ca="1">IF(B836="","",IF(INDIRECT("減額一覧!BN"&amp;P836)=0.08,0.08,0.1))</f>
        <v/>
      </c>
      <c r="J836" s="52"/>
      <c r="K836" s="95" t="str">
        <f t="shared" ca="1" si="1865"/>
        <v/>
      </c>
      <c r="L836" s="58" t="str">
        <f t="shared" ca="1" si="1826"/>
        <v/>
      </c>
      <c r="N836" s="113" t="str">
        <f t="shared" ca="1" si="1994"/>
        <v/>
      </c>
      <c r="O836" s="114" t="str">
        <f t="shared" ref="O836" ca="1" si="2000">IF(B836="","",IF(INDIRECT("減額一覧!BN"&amp;P836)=0.08,0.08,0.1))</f>
        <v/>
      </c>
      <c r="P836" s="38">
        <v>117</v>
      </c>
      <c r="Q836" s="38" t="str">
        <f t="shared" ca="1" si="1996"/>
        <v/>
      </c>
      <c r="R836" s="38" t="str">
        <f t="shared" ca="1" si="1996"/>
        <v/>
      </c>
      <c r="S836" s="66" t="str">
        <f t="shared" ca="1" si="1828"/>
        <v/>
      </c>
      <c r="T836" s="105" t="str">
        <f t="shared" ca="1" si="1832"/>
        <v/>
      </c>
    </row>
    <row r="837" spans="1:20" ht="20.25" hidden="1" thickTop="1" thickBot="1">
      <c r="A837" t="str">
        <f ca="1">IF(B837="","",INDIRECT("減額一覧!B"&amp;$P837))</f>
        <v/>
      </c>
      <c r="B837" s="61" t="str">
        <f t="shared" ref="B837" ca="1" si="2001">IF(INDIRECT("減額一覧!BD"&amp;P837)=1,INDIRECT("減額一覧!AQ"&amp;P837),"")</f>
        <v/>
      </c>
      <c r="C837" s="45" t="str">
        <f ca="1">IF(B837="","",INDIRECT("減額一覧!C"&amp;$P837))</f>
        <v/>
      </c>
      <c r="D837" s="79" t="str">
        <f ca="1">IF($B837="","",INDIRECT("減額一覧!G"&amp;$P837))</f>
        <v/>
      </c>
      <c r="E837" s="19" t="str">
        <f ca="1">IF(B837="","",INDIRECT("減額一覧!H"&amp;P837))</f>
        <v/>
      </c>
      <c r="F837" s="19" t="str">
        <f ca="1">IF($B837="","",INDIRECT("減額一覧!AX"&amp;P837))</f>
        <v/>
      </c>
      <c r="G837" s="20" t="str">
        <f ca="1">IF($B837="","",INDIRECT("減額一覧!AY"&amp;P837))</f>
        <v/>
      </c>
      <c r="H837" s="20" t="str">
        <f ca="1">IF($B837="","",INDIRECT("減額一覧!AZ"&amp;P837))</f>
        <v/>
      </c>
      <c r="I837" s="32" t="str">
        <f ca="1">IF(B837="","",IF(INDIRECT("減額一覧!BO"&amp;P837)=0.08,0.08,0.1))</f>
        <v/>
      </c>
      <c r="J837" s="52"/>
      <c r="K837" s="95" t="str">
        <f t="shared" ca="1" si="1865"/>
        <v/>
      </c>
      <c r="L837" s="58" t="str">
        <f t="shared" ca="1" si="1826"/>
        <v/>
      </c>
      <c r="N837" s="113" t="str">
        <f t="shared" ca="1" si="1994"/>
        <v/>
      </c>
      <c r="O837" s="114" t="str">
        <f t="shared" ref="O837" ca="1" si="2002">IF(B837="","",IF(INDIRECT("減額一覧!BO"&amp;P837)=0.08,0.08,0.1))</f>
        <v/>
      </c>
      <c r="P837" s="38">
        <v>117</v>
      </c>
      <c r="Q837" s="38" t="str">
        <f t="shared" ca="1" si="1996"/>
        <v/>
      </c>
      <c r="R837" s="38" t="str">
        <f t="shared" ca="1" si="1996"/>
        <v/>
      </c>
      <c r="S837" s="66" t="str">
        <f t="shared" ca="1" si="1828"/>
        <v/>
      </c>
      <c r="T837" s="105" t="str">
        <f t="shared" ref="T837:T884" ca="1" si="2003">IF(L837="","",IF(H837=0,"",H837))</f>
        <v/>
      </c>
    </row>
    <row r="838" spans="1:20" ht="20.25" hidden="1" thickTop="1" thickBot="1">
      <c r="A838" t="str">
        <f t="shared" ref="A838" ca="1" si="2004">IF(B838="","",INDIRECT("減額一覧!B"&amp;$P838))</f>
        <v/>
      </c>
      <c r="B838" s="64"/>
      <c r="C838" s="41" t="str">
        <f>IF(B838="","",減額一覧!C534)</f>
        <v/>
      </c>
      <c r="D838" s="43"/>
      <c r="E838" s="21"/>
      <c r="F838" s="22" t="s">
        <v>69</v>
      </c>
      <c r="G838" s="23">
        <f t="shared" ref="G838:H838" si="2005">SUBTOTAL(9,G834:G837)</f>
        <v>0</v>
      </c>
      <c r="H838" s="23">
        <f t="shared" si="2005"/>
        <v>0</v>
      </c>
      <c r="I838" s="30"/>
      <c r="J838" s="53"/>
      <c r="K838" s="96" t="str">
        <f t="shared" ca="1" si="1865"/>
        <v/>
      </c>
      <c r="L838" s="59" t="str">
        <f t="shared" si="1826"/>
        <v/>
      </c>
      <c r="N838" s="108" t="str">
        <f t="shared" ref="N838" si="2006">IF(AND(G838=0,H838=0),"","小計")</f>
        <v/>
      </c>
      <c r="O838" s="108" t="str">
        <f t="shared" ref="O838" si="2007">IF(AND(G838=0,H838=0),"","小計")</f>
        <v/>
      </c>
      <c r="P838" s="38"/>
      <c r="Q838" s="38"/>
      <c r="R838" s="38"/>
      <c r="S838" s="66" t="str">
        <f t="shared" si="1828"/>
        <v/>
      </c>
      <c r="T838" s="105" t="str">
        <f t="shared" si="2003"/>
        <v/>
      </c>
    </row>
    <row r="839" spans="1:20" ht="20.25" hidden="1" thickTop="1" thickBot="1">
      <c r="A839" t="str">
        <f ca="1">IF(B839="","",INDIRECT("減額一覧!B"&amp;$P839))</f>
        <v/>
      </c>
      <c r="B839" s="61" t="str">
        <f t="shared" ref="B839" ca="1" si="2008">IF(INDIRECT("減額一覧!BA"&amp;P839)=1,INDIRECT("減額一覧!M"&amp;P839),"")</f>
        <v/>
      </c>
      <c r="C839" s="36" t="str">
        <f ca="1">IF(B839="","",INDIRECT("減額一覧!C"&amp;$P839))</f>
        <v/>
      </c>
      <c r="D839" s="78" t="str">
        <f ca="1">IF($B839="","",INDIRECT("減額一覧!G"&amp;$P839))</f>
        <v/>
      </c>
      <c r="E839" s="19" t="str">
        <f ca="1">IF(B839="","",INDIRECT("減額一覧!H"&amp;P839))</f>
        <v/>
      </c>
      <c r="F839" s="19" t="str">
        <f ca="1">IF($B839="","",INDIRECT("減額一覧!T"&amp;P839))</f>
        <v/>
      </c>
      <c r="G839" s="20" t="str">
        <f ca="1">IF($B839="","",INDIRECT("減額一覧!U"&amp;P839))</f>
        <v/>
      </c>
      <c r="H839" s="20" t="str">
        <f ca="1">IF($B839="","",INDIRECT("減額一覧!V"&amp;P839))</f>
        <v/>
      </c>
      <c r="I839" s="32" t="str">
        <f ca="1">IF(B839="","",IF(INDIRECT("減額一覧!BL"&amp;P839)=0.08,0.08,0.1))</f>
        <v/>
      </c>
      <c r="J839" s="51"/>
      <c r="K839" s="94" t="str">
        <f t="shared" ca="1" si="1865"/>
        <v/>
      </c>
      <c r="L839" s="56" t="str">
        <f t="shared" ca="1" si="1826"/>
        <v/>
      </c>
      <c r="N839" s="113" t="str">
        <f t="shared" ref="N839:N842" ca="1" si="2009">IF(A839="","",IF(A839&gt;3000,"月ヶ瀬",IF(A839&gt;=2000,"都祁","市内")))</f>
        <v/>
      </c>
      <c r="O839" s="114" t="str">
        <f t="shared" ref="O839" ca="1" si="2010">IF(B839="","",IF(INDIRECT("減額一覧!BL"&amp;P839)=0.08,0.08,0.1))</f>
        <v/>
      </c>
      <c r="P839" s="38">
        <v>114</v>
      </c>
      <c r="Q839" s="38" t="str">
        <f t="shared" ref="Q839:R842" ca="1" si="2011">IF(G839="","",IF(G839&gt;0,1,""))</f>
        <v/>
      </c>
      <c r="R839" s="38" t="str">
        <f t="shared" ca="1" si="2011"/>
        <v/>
      </c>
      <c r="S839" s="66" t="str">
        <f t="shared" ca="1" si="1828"/>
        <v/>
      </c>
      <c r="T839" s="105" t="str">
        <f t="shared" ca="1" si="2003"/>
        <v/>
      </c>
    </row>
    <row r="840" spans="1:20" ht="20.25" hidden="1" thickTop="1" thickBot="1">
      <c r="A840" t="str">
        <f ca="1">IF(B840="","",INDIRECT("減額一覧!B"&amp;$P840))</f>
        <v/>
      </c>
      <c r="B840" s="61" t="str">
        <f t="shared" ref="B840" ca="1" si="2012">IF(INDIRECT("減額一覧!BB"&amp;P840)=1,INDIRECT("減額一覧!W"&amp;P840),"")</f>
        <v/>
      </c>
      <c r="C840" s="44" t="str">
        <f ca="1">IF(B840="","",INDIRECT("減額一覧!C"&amp;$P840))</f>
        <v/>
      </c>
      <c r="D840" s="79" t="str">
        <f ca="1">IF($B840="","",INDIRECT("減額一覧!G"&amp;$P840))</f>
        <v/>
      </c>
      <c r="E840" s="19" t="str">
        <f ca="1">IF(B840="","",INDIRECT("減額一覧!H"&amp;P840))</f>
        <v/>
      </c>
      <c r="F840" s="19" t="str">
        <f ca="1">IF($B840="","",INDIRECT("減額一覧!AD"&amp;P840))</f>
        <v/>
      </c>
      <c r="G840" s="20" t="str">
        <f ca="1">IF($B840="","",INDIRECT("減額一覧!AE"&amp;P840))</f>
        <v/>
      </c>
      <c r="H840" s="20" t="str">
        <f ca="1">IF($B840="","",INDIRECT("減額一覧!AF"&amp;P840))</f>
        <v/>
      </c>
      <c r="I840" s="32" t="str">
        <f ca="1">IF(B840="","",IF(INDIRECT("減額一覧!BM"&amp;P840)=0.08,0.08,0.1))</f>
        <v/>
      </c>
      <c r="J840" s="52"/>
      <c r="K840" s="95" t="str">
        <f t="shared" ca="1" si="1865"/>
        <v/>
      </c>
      <c r="L840" s="58" t="str">
        <f t="shared" ca="1" si="1826"/>
        <v/>
      </c>
      <c r="N840" s="113" t="str">
        <f t="shared" ca="1" si="2009"/>
        <v/>
      </c>
      <c r="O840" s="114" t="str">
        <f t="shared" ref="O840" ca="1" si="2013">IF(B840="","",IF(INDIRECT("減額一覧!BM"&amp;P840)=0.08,0.08,0.1))</f>
        <v/>
      </c>
      <c r="P840" s="38">
        <v>114</v>
      </c>
      <c r="Q840" s="38" t="str">
        <f t="shared" ca="1" si="2011"/>
        <v/>
      </c>
      <c r="R840" s="38" t="str">
        <f t="shared" ca="1" si="2011"/>
        <v/>
      </c>
      <c r="S840" s="66" t="str">
        <f t="shared" ca="1" si="1828"/>
        <v/>
      </c>
      <c r="T840" s="105" t="str">
        <f t="shared" ca="1" si="2003"/>
        <v/>
      </c>
    </row>
    <row r="841" spans="1:20" ht="20.25" hidden="1" thickTop="1" thickBot="1">
      <c r="A841" t="str">
        <f ca="1">IF(B841="","",INDIRECT("減額一覧!B"&amp;$P841))</f>
        <v/>
      </c>
      <c r="B841" s="61" t="str">
        <f t="shared" ref="B841" ca="1" si="2014">IF(INDIRECT("減額一覧!BC"&amp;P841)=1,INDIRECT("減額一覧!AG"&amp;P841),"")</f>
        <v/>
      </c>
      <c r="C841" s="36" t="str">
        <f ca="1">IF(B841="","",INDIRECT("減額一覧!C"&amp;$P841))</f>
        <v/>
      </c>
      <c r="D841" s="80" t="str">
        <f ca="1">IF($B841="","",INDIRECT("減額一覧!G"&amp;$P841))</f>
        <v/>
      </c>
      <c r="E841" s="19" t="str">
        <f ca="1">IF(B841="","",INDIRECT("減額一覧!H"&amp;P841))</f>
        <v/>
      </c>
      <c r="F841" s="19" t="str">
        <f ca="1">IF($B841="","",INDIRECT("減額一覧!AN"&amp;P841))</f>
        <v/>
      </c>
      <c r="G841" s="20" t="str">
        <f ca="1">IF($B841="","",INDIRECT("減額一覧!AO"&amp;P841))</f>
        <v/>
      </c>
      <c r="H841" s="20" t="str">
        <f ca="1">IF($B841="","",INDIRECT("減額一覧!AP"&amp;P841))</f>
        <v/>
      </c>
      <c r="I841" s="32" t="str">
        <f ca="1">IF(B841="","",IF(INDIRECT("減額一覧!BN"&amp;P841)=0.08,0.08,0.1))</f>
        <v/>
      </c>
      <c r="J841" s="52"/>
      <c r="K841" s="95" t="str">
        <f t="shared" ca="1" si="1865"/>
        <v/>
      </c>
      <c r="L841" s="58" t="str">
        <f t="shared" ca="1" si="1826"/>
        <v/>
      </c>
      <c r="N841" s="113" t="str">
        <f t="shared" ca="1" si="2009"/>
        <v/>
      </c>
      <c r="O841" s="114" t="str">
        <f t="shared" ref="O841" ca="1" si="2015">IF(B841="","",IF(INDIRECT("減額一覧!BN"&amp;P841)=0.08,0.08,0.1))</f>
        <v/>
      </c>
      <c r="P841" s="38">
        <v>114</v>
      </c>
      <c r="Q841" s="38" t="str">
        <f t="shared" ca="1" si="2011"/>
        <v/>
      </c>
      <c r="R841" s="38" t="str">
        <f t="shared" ca="1" si="2011"/>
        <v/>
      </c>
      <c r="S841" s="66" t="str">
        <f t="shared" ca="1" si="1828"/>
        <v/>
      </c>
      <c r="T841" s="105" t="str">
        <f t="shared" ca="1" si="2003"/>
        <v/>
      </c>
    </row>
    <row r="842" spans="1:20" ht="20.25" hidden="1" thickTop="1" thickBot="1">
      <c r="A842" t="str">
        <f ca="1">IF(B842="","",INDIRECT("減額一覧!B"&amp;$P842))</f>
        <v/>
      </c>
      <c r="B842" s="61" t="str">
        <f t="shared" ref="B842" ca="1" si="2016">IF(INDIRECT("減額一覧!BD"&amp;P842)=1,INDIRECT("減額一覧!AQ"&amp;P842),"")</f>
        <v/>
      </c>
      <c r="C842" s="45" t="str">
        <f ca="1">IF(B842="","",INDIRECT("減額一覧!C"&amp;$P842))</f>
        <v/>
      </c>
      <c r="D842" s="79" t="str">
        <f ca="1">IF($B842="","",INDIRECT("減額一覧!G"&amp;$P842))</f>
        <v/>
      </c>
      <c r="E842" s="19" t="str">
        <f ca="1">IF(B842="","",INDIRECT("減額一覧!H"&amp;P842))</f>
        <v/>
      </c>
      <c r="F842" s="19" t="str">
        <f ca="1">IF($B842="","",INDIRECT("減額一覧!AX"&amp;P842))</f>
        <v/>
      </c>
      <c r="G842" s="20" t="str">
        <f ca="1">IF($B842="","",INDIRECT("減額一覧!AY"&amp;P842))</f>
        <v/>
      </c>
      <c r="H842" s="20" t="str">
        <f ca="1">IF($B842="","",INDIRECT("減額一覧!AZ"&amp;P842))</f>
        <v/>
      </c>
      <c r="I842" s="32" t="str">
        <f ca="1">IF(B842="","",IF(INDIRECT("減額一覧!BO"&amp;P842)=0.08,0.08,0.1))</f>
        <v/>
      </c>
      <c r="J842" s="52"/>
      <c r="K842" s="95" t="str">
        <f t="shared" ca="1" si="1865"/>
        <v/>
      </c>
      <c r="L842" s="58" t="str">
        <f t="shared" ca="1" si="1826"/>
        <v/>
      </c>
      <c r="N842" s="113" t="str">
        <f t="shared" ca="1" si="2009"/>
        <v/>
      </c>
      <c r="O842" s="114" t="str">
        <f t="shared" ref="O842" ca="1" si="2017">IF(B842="","",IF(INDIRECT("減額一覧!BO"&amp;P842)=0.08,0.08,0.1))</f>
        <v/>
      </c>
      <c r="P842" s="38">
        <v>114</v>
      </c>
      <c r="Q842" s="38" t="str">
        <f t="shared" ca="1" si="2011"/>
        <v/>
      </c>
      <c r="R842" s="38" t="str">
        <f t="shared" ca="1" si="2011"/>
        <v/>
      </c>
      <c r="S842" s="66" t="str">
        <f t="shared" ca="1" si="1828"/>
        <v/>
      </c>
      <c r="T842" s="105" t="str">
        <f t="shared" ca="1" si="2003"/>
        <v/>
      </c>
    </row>
    <row r="843" spans="1:20" ht="20.25" hidden="1" thickTop="1" thickBot="1">
      <c r="B843" s="64"/>
      <c r="C843" s="41" t="str">
        <f>IF(B843="","",減額一覧!C539)</f>
        <v/>
      </c>
      <c r="D843" s="43"/>
      <c r="E843" s="21"/>
      <c r="F843" s="22" t="s">
        <v>69</v>
      </c>
      <c r="G843" s="23">
        <f t="shared" ref="G843:H843" si="2018">SUBTOTAL(9,G839:G842)</f>
        <v>0</v>
      </c>
      <c r="H843" s="23">
        <f t="shared" si="2018"/>
        <v>0</v>
      </c>
      <c r="I843" s="30"/>
      <c r="J843" s="53"/>
      <c r="K843" s="96" t="str">
        <f t="shared" si="1865"/>
        <v/>
      </c>
      <c r="L843" s="59" t="str">
        <f t="shared" si="1826"/>
        <v/>
      </c>
      <c r="N843" s="108" t="str">
        <f t="shared" ref="N843" si="2019">IF(AND(G843=0,H843=0),"","小計")</f>
        <v/>
      </c>
      <c r="O843" s="108" t="str">
        <f t="shared" ref="O843" si="2020">IF(AND(G843=0,H843=0),"","小計")</f>
        <v/>
      </c>
      <c r="P843" s="38"/>
      <c r="Q843" s="38"/>
      <c r="R843" s="38"/>
      <c r="S843" s="66" t="str">
        <f t="shared" si="1828"/>
        <v/>
      </c>
      <c r="T843" s="105" t="str">
        <f t="shared" si="2003"/>
        <v/>
      </c>
    </row>
    <row r="844" spans="1:20" ht="20.25" hidden="1" thickTop="1" thickBot="1">
      <c r="A844" t="str">
        <f ca="1">IF(B844="","",INDIRECT("減額一覧!B"&amp;$P844))</f>
        <v/>
      </c>
      <c r="B844" s="61" t="str">
        <f t="shared" ref="B844" ca="1" si="2021">IF(INDIRECT("減額一覧!BA"&amp;P844)=1,INDIRECT("減額一覧!M"&amp;P844),"")</f>
        <v/>
      </c>
      <c r="C844" s="36" t="str">
        <f ca="1">IF(B844="","",INDIRECT("減額一覧!C"&amp;$P844))</f>
        <v/>
      </c>
      <c r="D844" s="78" t="str">
        <f ca="1">IF($B844="","",INDIRECT("減額一覧!G"&amp;$P844))</f>
        <v/>
      </c>
      <c r="E844" s="19" t="str">
        <f ca="1">IF(B844="","",INDIRECT("減額一覧!H"&amp;P844))</f>
        <v/>
      </c>
      <c r="F844" s="19" t="str">
        <f ca="1">IF($B844="","",INDIRECT("減額一覧!T"&amp;P844))</f>
        <v/>
      </c>
      <c r="G844" s="20" t="str">
        <f ca="1">IF($B844="","",INDIRECT("減額一覧!U"&amp;P844))</f>
        <v/>
      </c>
      <c r="H844" s="20" t="str">
        <f ca="1">IF($B844="","",INDIRECT("減額一覧!V"&amp;P844))</f>
        <v/>
      </c>
      <c r="I844" s="32" t="str">
        <f ca="1">IF(B844="","",IF(INDIRECT("減額一覧!BL"&amp;P844)=0.08,0.08,0.1))</f>
        <v/>
      </c>
      <c r="J844" s="51"/>
      <c r="K844" s="94" t="str">
        <f t="shared" ca="1" si="1865"/>
        <v/>
      </c>
      <c r="L844" s="56" t="str">
        <f t="shared" ca="1" si="1826"/>
        <v/>
      </c>
      <c r="N844" s="113" t="str">
        <f t="shared" ref="N844:N847" ca="1" si="2022">IF(A844="","",IF(A844&gt;3000,"月ヶ瀬",IF(A844&gt;=2000,"都祁","市内")))</f>
        <v/>
      </c>
      <c r="O844" s="114" t="str">
        <f t="shared" ref="O844" ca="1" si="2023">IF(B844="","",IF(INDIRECT("減額一覧!BL"&amp;P844)=0.08,0.08,0.1))</f>
        <v/>
      </c>
      <c r="P844" s="38">
        <v>115</v>
      </c>
      <c r="Q844" s="38" t="str">
        <f t="shared" ref="Q844:R847" ca="1" si="2024">IF(G844="","",IF(G844&gt;0,1,""))</f>
        <v/>
      </c>
      <c r="R844" s="38" t="str">
        <f t="shared" ca="1" si="2024"/>
        <v/>
      </c>
      <c r="S844" s="66" t="str">
        <f t="shared" ca="1" si="1828"/>
        <v/>
      </c>
      <c r="T844" s="105" t="str">
        <f t="shared" ca="1" si="2003"/>
        <v/>
      </c>
    </row>
    <row r="845" spans="1:20" ht="20.25" hidden="1" thickTop="1" thickBot="1">
      <c r="A845" t="str">
        <f ca="1">IF(B845="","",INDIRECT("減額一覧!B"&amp;$P845))</f>
        <v/>
      </c>
      <c r="B845" s="61" t="str">
        <f t="shared" ref="B845" ca="1" si="2025">IF(INDIRECT("減額一覧!BB"&amp;P845)=1,INDIRECT("減額一覧!W"&amp;P845),"")</f>
        <v/>
      </c>
      <c r="C845" s="44" t="str">
        <f ca="1">IF(B845="","",INDIRECT("減額一覧!C"&amp;$P845))</f>
        <v/>
      </c>
      <c r="D845" s="79" t="str">
        <f ca="1">IF($B845="","",INDIRECT("減額一覧!G"&amp;$P845))</f>
        <v/>
      </c>
      <c r="E845" s="19" t="str">
        <f ca="1">IF(B845="","",INDIRECT("減額一覧!H"&amp;P845))</f>
        <v/>
      </c>
      <c r="F845" s="19" t="str">
        <f ca="1">IF($B845="","",INDIRECT("減額一覧!AD"&amp;P845))</f>
        <v/>
      </c>
      <c r="G845" s="20" t="str">
        <f ca="1">IF($B845="","",INDIRECT("減額一覧!AE"&amp;P845))</f>
        <v/>
      </c>
      <c r="H845" s="20" t="str">
        <f ca="1">IF($B845="","",INDIRECT("減額一覧!AF"&amp;P845))</f>
        <v/>
      </c>
      <c r="I845" s="32" t="str">
        <f ca="1">IF(B845="","",IF(INDIRECT("減額一覧!BM"&amp;P845)=0.08,0.08,0.1))</f>
        <v/>
      </c>
      <c r="J845" s="52"/>
      <c r="K845" s="95" t="str">
        <f t="shared" ca="1" si="1865"/>
        <v/>
      </c>
      <c r="L845" s="58" t="str">
        <f t="shared" ca="1" si="1826"/>
        <v/>
      </c>
      <c r="N845" s="113" t="str">
        <f t="shared" ca="1" si="2022"/>
        <v/>
      </c>
      <c r="O845" s="114" t="str">
        <f t="shared" ref="O845" ca="1" si="2026">IF(B845="","",IF(INDIRECT("減額一覧!BM"&amp;P845)=0.08,0.08,0.1))</f>
        <v/>
      </c>
      <c r="P845" s="38">
        <v>115</v>
      </c>
      <c r="Q845" s="38" t="str">
        <f t="shared" ca="1" si="2024"/>
        <v/>
      </c>
      <c r="R845" s="38" t="str">
        <f t="shared" ca="1" si="2024"/>
        <v/>
      </c>
      <c r="S845" s="66" t="str">
        <f t="shared" ca="1" si="1828"/>
        <v/>
      </c>
      <c r="T845" s="105" t="str">
        <f t="shared" ca="1" si="2003"/>
        <v/>
      </c>
    </row>
    <row r="846" spans="1:20" ht="20.25" hidden="1" thickTop="1" thickBot="1">
      <c r="A846" t="str">
        <f ca="1">IF(B846="","",INDIRECT("減額一覧!B"&amp;$P846))</f>
        <v/>
      </c>
      <c r="B846" s="61" t="str">
        <f t="shared" ref="B846" ca="1" si="2027">IF(INDIRECT("減額一覧!BC"&amp;P846)=1,INDIRECT("減額一覧!AG"&amp;P846),"")</f>
        <v/>
      </c>
      <c r="C846" s="36" t="str">
        <f ca="1">IF(B846="","",INDIRECT("減額一覧!C"&amp;$P846))</f>
        <v/>
      </c>
      <c r="D846" s="80" t="str">
        <f ca="1">IF($B846="","",INDIRECT("減額一覧!G"&amp;$P846))</f>
        <v/>
      </c>
      <c r="E846" s="19" t="str">
        <f ca="1">IF(B846="","",INDIRECT("減額一覧!H"&amp;P846))</f>
        <v/>
      </c>
      <c r="F846" s="19" t="str">
        <f ca="1">IF($B846="","",INDIRECT("減額一覧!AN"&amp;P846))</f>
        <v/>
      </c>
      <c r="G846" s="20" t="str">
        <f ca="1">IF($B846="","",INDIRECT("減額一覧!AO"&amp;P846))</f>
        <v/>
      </c>
      <c r="H846" s="20" t="str">
        <f ca="1">IF($B846="","",INDIRECT("減額一覧!AP"&amp;P846))</f>
        <v/>
      </c>
      <c r="I846" s="32" t="str">
        <f ca="1">IF(B846="","",IF(INDIRECT("減額一覧!BN"&amp;P846)=0.08,0.08,0.1))</f>
        <v/>
      </c>
      <c r="J846" s="52"/>
      <c r="K846" s="95" t="str">
        <f t="shared" ca="1" si="1865"/>
        <v/>
      </c>
      <c r="L846" s="58" t="str">
        <f t="shared" ca="1" si="1826"/>
        <v/>
      </c>
      <c r="N846" s="113" t="str">
        <f t="shared" ca="1" si="2022"/>
        <v/>
      </c>
      <c r="O846" s="114" t="str">
        <f t="shared" ref="O846" ca="1" si="2028">IF(B846="","",IF(INDIRECT("減額一覧!BN"&amp;P846)=0.08,0.08,0.1))</f>
        <v/>
      </c>
      <c r="P846" s="38">
        <v>115</v>
      </c>
      <c r="Q846" s="38" t="str">
        <f t="shared" ca="1" si="2024"/>
        <v/>
      </c>
      <c r="R846" s="38" t="str">
        <f t="shared" ca="1" si="2024"/>
        <v/>
      </c>
      <c r="S846" s="66" t="str">
        <f t="shared" ca="1" si="1828"/>
        <v/>
      </c>
      <c r="T846" s="105" t="str">
        <f t="shared" ca="1" si="2003"/>
        <v/>
      </c>
    </row>
    <row r="847" spans="1:20" ht="20.25" hidden="1" thickTop="1" thickBot="1">
      <c r="A847" t="str">
        <f ca="1">IF(B847="","",INDIRECT("減額一覧!B"&amp;$P847))</f>
        <v/>
      </c>
      <c r="B847" s="61" t="str">
        <f t="shared" ref="B847" ca="1" si="2029">IF(INDIRECT("減額一覧!BD"&amp;P847)=1,INDIRECT("減額一覧!AQ"&amp;P847),"")</f>
        <v/>
      </c>
      <c r="C847" s="45" t="str">
        <f ca="1">IF(B847="","",INDIRECT("減額一覧!C"&amp;$P847))</f>
        <v/>
      </c>
      <c r="D847" s="79" t="str">
        <f ca="1">IF($B847="","",INDIRECT("減額一覧!G"&amp;$P847))</f>
        <v/>
      </c>
      <c r="E847" s="19" t="str">
        <f ca="1">IF(B847="","",INDIRECT("減額一覧!H"&amp;P847))</f>
        <v/>
      </c>
      <c r="F847" s="19" t="str">
        <f ca="1">IF($B847="","",INDIRECT("減額一覧!AX"&amp;P847))</f>
        <v/>
      </c>
      <c r="G847" s="20" t="str">
        <f ca="1">IF($B847="","",INDIRECT("減額一覧!AY"&amp;P847))</f>
        <v/>
      </c>
      <c r="H847" s="20" t="str">
        <f ca="1">IF($B847="","",INDIRECT("減額一覧!AZ"&amp;P847))</f>
        <v/>
      </c>
      <c r="I847" s="32" t="str">
        <f ca="1">IF(B847="","",IF(INDIRECT("減額一覧!BO"&amp;P847)=0.08,0.08,0.1))</f>
        <v/>
      </c>
      <c r="J847" s="52"/>
      <c r="K847" s="95" t="str">
        <f t="shared" ca="1" si="1865"/>
        <v/>
      </c>
      <c r="L847" s="58" t="str">
        <f t="shared" ca="1" si="1826"/>
        <v/>
      </c>
      <c r="N847" s="113" t="str">
        <f t="shared" ca="1" si="2022"/>
        <v/>
      </c>
      <c r="O847" s="114" t="str">
        <f t="shared" ref="O847" ca="1" si="2030">IF(B847="","",IF(INDIRECT("減額一覧!BO"&amp;P847)=0.08,0.08,0.1))</f>
        <v/>
      </c>
      <c r="P847" s="38">
        <v>115</v>
      </c>
      <c r="Q847" s="38" t="str">
        <f t="shared" ca="1" si="2024"/>
        <v/>
      </c>
      <c r="R847" s="38" t="str">
        <f t="shared" ca="1" si="2024"/>
        <v/>
      </c>
      <c r="S847" s="66" t="str">
        <f t="shared" ca="1" si="1828"/>
        <v/>
      </c>
      <c r="T847" s="105" t="str">
        <f t="shared" ca="1" si="2003"/>
        <v/>
      </c>
    </row>
    <row r="848" spans="1:20" ht="20.25" hidden="1" thickTop="1" thickBot="1">
      <c r="B848" s="64"/>
      <c r="C848" s="41" t="str">
        <f>IF(B848="","",減額一覧!C544)</f>
        <v/>
      </c>
      <c r="D848" s="43"/>
      <c r="E848" s="21"/>
      <c r="F848" s="22" t="s">
        <v>69</v>
      </c>
      <c r="G848" s="23">
        <f t="shared" ref="G848:H848" si="2031">SUBTOTAL(9,G844:G847)</f>
        <v>0</v>
      </c>
      <c r="H848" s="23">
        <f t="shared" si="2031"/>
        <v>0</v>
      </c>
      <c r="I848" s="30"/>
      <c r="J848" s="53"/>
      <c r="K848" s="96" t="str">
        <f t="shared" si="1865"/>
        <v/>
      </c>
      <c r="L848" s="59" t="str">
        <f t="shared" si="1826"/>
        <v/>
      </c>
      <c r="N848" s="108" t="str">
        <f t="shared" ref="N848" si="2032">IF(AND(G848=0,H848=0),"","小計")</f>
        <v/>
      </c>
      <c r="O848" s="108" t="str">
        <f t="shared" ref="O848" si="2033">IF(AND(G848=0,H848=0),"","小計")</f>
        <v/>
      </c>
      <c r="P848" s="38"/>
      <c r="Q848" s="38"/>
      <c r="R848" s="38"/>
      <c r="S848" s="66" t="str">
        <f t="shared" si="1828"/>
        <v/>
      </c>
      <c r="T848" s="105" t="str">
        <f t="shared" si="2003"/>
        <v/>
      </c>
    </row>
    <row r="849" spans="1:20" ht="20.25" hidden="1" thickTop="1" thickBot="1">
      <c r="A849" t="str">
        <f ca="1">IF(B849="","",INDIRECT("減額一覧!B"&amp;$P849))</f>
        <v/>
      </c>
      <c r="B849" s="61" t="str">
        <f t="shared" ref="B849" ca="1" si="2034">IF(INDIRECT("減額一覧!BA"&amp;P849)=1,INDIRECT("減額一覧!M"&amp;P849),"")</f>
        <v/>
      </c>
      <c r="C849" s="36" t="str">
        <f ca="1">IF(B849="","",INDIRECT("減額一覧!C"&amp;$P849))</f>
        <v/>
      </c>
      <c r="D849" s="78" t="str">
        <f ca="1">IF($B849="","",INDIRECT("減額一覧!G"&amp;$P849))</f>
        <v/>
      </c>
      <c r="E849" s="19" t="str">
        <f ca="1">IF(B849="","",INDIRECT("減額一覧!H"&amp;P849))</f>
        <v/>
      </c>
      <c r="F849" s="19" t="str">
        <f ca="1">IF($B849="","",INDIRECT("減額一覧!T"&amp;P849))</f>
        <v/>
      </c>
      <c r="G849" s="20" t="str">
        <f ca="1">IF($B849="","",INDIRECT("減額一覧!U"&amp;P849))</f>
        <v/>
      </c>
      <c r="H849" s="20" t="str">
        <f ca="1">IF($B849="","",INDIRECT("減額一覧!V"&amp;P849))</f>
        <v/>
      </c>
      <c r="I849" s="32" t="str">
        <f ca="1">IF(B849="","",IF(INDIRECT("減額一覧!BL"&amp;P849)=0.08,0.08,0.1))</f>
        <v/>
      </c>
      <c r="J849" s="51"/>
      <c r="K849" s="94" t="str">
        <f t="shared" ca="1" si="1865"/>
        <v/>
      </c>
      <c r="L849" s="56" t="str">
        <f t="shared" ca="1" si="1826"/>
        <v/>
      </c>
      <c r="N849" s="113" t="str">
        <f t="shared" ref="N849:N852" ca="1" si="2035">IF(A849="","",IF(A849&gt;3000,"月ヶ瀬",IF(A849&gt;=2000,"都祁","市内")))</f>
        <v/>
      </c>
      <c r="O849" s="114" t="str">
        <f t="shared" ref="O849" ca="1" si="2036">IF(B849="","",IF(INDIRECT("減額一覧!BL"&amp;P849)=0.08,0.08,0.1))</f>
        <v/>
      </c>
      <c r="P849" s="38">
        <v>116</v>
      </c>
      <c r="Q849" s="38" t="str">
        <f t="shared" ref="Q849:R852" ca="1" si="2037">IF(G849="","",IF(G849&gt;0,1,""))</f>
        <v/>
      </c>
      <c r="R849" s="38" t="str">
        <f t="shared" ca="1" si="2037"/>
        <v/>
      </c>
      <c r="S849" s="66" t="str">
        <f t="shared" ca="1" si="1828"/>
        <v/>
      </c>
      <c r="T849" s="105" t="str">
        <f t="shared" ca="1" si="2003"/>
        <v/>
      </c>
    </row>
    <row r="850" spans="1:20" ht="20.25" hidden="1" thickTop="1" thickBot="1">
      <c r="A850" t="str">
        <f ca="1">IF(B850="","",INDIRECT("減額一覧!B"&amp;$P850))</f>
        <v/>
      </c>
      <c r="B850" s="61" t="str">
        <f t="shared" ref="B850" ca="1" si="2038">IF(INDIRECT("減額一覧!BB"&amp;P850)=1,INDIRECT("減額一覧!W"&amp;P850),"")</f>
        <v/>
      </c>
      <c r="C850" s="44" t="str">
        <f ca="1">IF(B850="","",INDIRECT("減額一覧!C"&amp;$P850))</f>
        <v/>
      </c>
      <c r="D850" s="79" t="str">
        <f ca="1">IF($B850="","",INDIRECT("減額一覧!G"&amp;$P850))</f>
        <v/>
      </c>
      <c r="E850" s="19" t="str">
        <f ca="1">IF(B850="","",INDIRECT("減額一覧!H"&amp;P850))</f>
        <v/>
      </c>
      <c r="F850" s="19" t="str">
        <f ca="1">IF($B850="","",INDIRECT("減額一覧!AD"&amp;P850))</f>
        <v/>
      </c>
      <c r="G850" s="20" t="str">
        <f ca="1">IF($B850="","",INDIRECT("減額一覧!AE"&amp;P850))</f>
        <v/>
      </c>
      <c r="H850" s="20" t="str">
        <f ca="1">IF($B850="","",INDIRECT("減額一覧!AF"&amp;P850))</f>
        <v/>
      </c>
      <c r="I850" s="32" t="str">
        <f ca="1">IF(B850="","",IF(INDIRECT("減額一覧!BM"&amp;P850)=0.08,0.08,0.1))</f>
        <v/>
      </c>
      <c r="J850" s="52"/>
      <c r="K850" s="95" t="str">
        <f t="shared" ca="1" si="1865"/>
        <v/>
      </c>
      <c r="L850" s="58" t="str">
        <f t="shared" ca="1" si="1826"/>
        <v/>
      </c>
      <c r="N850" s="113" t="str">
        <f t="shared" ca="1" si="2035"/>
        <v/>
      </c>
      <c r="O850" s="114" t="str">
        <f t="shared" ref="O850" ca="1" si="2039">IF(B850="","",IF(INDIRECT("減額一覧!BM"&amp;P850)=0.08,0.08,0.1))</f>
        <v/>
      </c>
      <c r="P850" s="38">
        <v>116</v>
      </c>
      <c r="Q850" s="38" t="str">
        <f t="shared" ca="1" si="2037"/>
        <v/>
      </c>
      <c r="R850" s="38" t="str">
        <f t="shared" ca="1" si="2037"/>
        <v/>
      </c>
      <c r="S850" s="66" t="str">
        <f t="shared" ca="1" si="1828"/>
        <v/>
      </c>
      <c r="T850" s="105" t="str">
        <f t="shared" ca="1" si="2003"/>
        <v/>
      </c>
    </row>
    <row r="851" spans="1:20" ht="20.25" hidden="1" thickTop="1" thickBot="1">
      <c r="A851" t="str">
        <f ca="1">IF(B851="","",INDIRECT("減額一覧!B"&amp;$P851))</f>
        <v/>
      </c>
      <c r="B851" s="61" t="str">
        <f t="shared" ref="B851" ca="1" si="2040">IF(INDIRECT("減額一覧!BC"&amp;P851)=1,INDIRECT("減額一覧!AG"&amp;P851),"")</f>
        <v/>
      </c>
      <c r="C851" s="36" t="str">
        <f ca="1">IF(B851="","",INDIRECT("減額一覧!C"&amp;$P851))</f>
        <v/>
      </c>
      <c r="D851" s="80" t="str">
        <f ca="1">IF($B851="","",INDIRECT("減額一覧!G"&amp;$P851))</f>
        <v/>
      </c>
      <c r="E851" s="19" t="str">
        <f ca="1">IF(B851="","",INDIRECT("減額一覧!H"&amp;P851))</f>
        <v/>
      </c>
      <c r="F851" s="19" t="str">
        <f ca="1">IF($B851="","",INDIRECT("減額一覧!AN"&amp;P851))</f>
        <v/>
      </c>
      <c r="G851" s="20" t="str">
        <f ca="1">IF($B851="","",INDIRECT("減額一覧!AO"&amp;P851))</f>
        <v/>
      </c>
      <c r="H851" s="20" t="str">
        <f ca="1">IF($B851="","",INDIRECT("減額一覧!AP"&amp;P851))</f>
        <v/>
      </c>
      <c r="I851" s="32" t="str">
        <f ca="1">IF(B851="","",IF(INDIRECT("減額一覧!BN"&amp;P851)=0.08,0.08,0.1))</f>
        <v/>
      </c>
      <c r="J851" s="52"/>
      <c r="K851" s="95" t="str">
        <f t="shared" ca="1" si="1865"/>
        <v/>
      </c>
      <c r="L851" s="58" t="str">
        <f t="shared" ca="1" si="1826"/>
        <v/>
      </c>
      <c r="N851" s="113" t="str">
        <f t="shared" ca="1" si="2035"/>
        <v/>
      </c>
      <c r="O851" s="114" t="str">
        <f t="shared" ref="O851" ca="1" si="2041">IF(B851="","",IF(INDIRECT("減額一覧!BN"&amp;P851)=0.08,0.08,0.1))</f>
        <v/>
      </c>
      <c r="P851" s="38">
        <v>116</v>
      </c>
      <c r="Q851" s="38" t="str">
        <f t="shared" ca="1" si="2037"/>
        <v/>
      </c>
      <c r="R851" s="38" t="str">
        <f t="shared" ca="1" si="2037"/>
        <v/>
      </c>
      <c r="S851" s="66" t="str">
        <f t="shared" ca="1" si="1828"/>
        <v/>
      </c>
      <c r="T851" s="105" t="str">
        <f t="shared" ca="1" si="2003"/>
        <v/>
      </c>
    </row>
    <row r="852" spans="1:20" ht="20.25" hidden="1" thickTop="1" thickBot="1">
      <c r="A852" t="str">
        <f ca="1">IF(B852="","",INDIRECT("減額一覧!B"&amp;$P852))</f>
        <v/>
      </c>
      <c r="B852" s="61" t="str">
        <f t="shared" ref="B852" ca="1" si="2042">IF(INDIRECT("減額一覧!BD"&amp;P852)=1,INDIRECT("減額一覧!AQ"&amp;P852),"")</f>
        <v/>
      </c>
      <c r="C852" s="45" t="str">
        <f ca="1">IF(B852="","",INDIRECT("減額一覧!C"&amp;$P852))</f>
        <v/>
      </c>
      <c r="D852" s="79" t="str">
        <f ca="1">IF($B852="","",INDIRECT("減額一覧!G"&amp;$P852))</f>
        <v/>
      </c>
      <c r="E852" s="19" t="str">
        <f ca="1">IF(B852="","",INDIRECT("減額一覧!H"&amp;P852))</f>
        <v/>
      </c>
      <c r="F852" s="19" t="str">
        <f ca="1">IF($B852="","",INDIRECT("減額一覧!AX"&amp;P852))</f>
        <v/>
      </c>
      <c r="G852" s="20" t="str">
        <f ca="1">IF($B852="","",INDIRECT("減額一覧!AY"&amp;P852))</f>
        <v/>
      </c>
      <c r="H852" s="20" t="str">
        <f ca="1">IF($B852="","",INDIRECT("減額一覧!AZ"&amp;P852))</f>
        <v/>
      </c>
      <c r="I852" s="32" t="str">
        <f ca="1">IF(B852="","",IF(INDIRECT("減額一覧!BO"&amp;P852)=0.08,0.08,0.1))</f>
        <v/>
      </c>
      <c r="J852" s="52"/>
      <c r="K852" s="95" t="str">
        <f t="shared" ca="1" si="1865"/>
        <v/>
      </c>
      <c r="L852" s="58" t="str">
        <f t="shared" ref="L852:L915" ca="1" si="2043">IF(OR(S852="370",S852="371",S852="372",S852="373",S852="374",S852="375",S852="376",S852="377",S852="378",S852="379",S852="380",S852="039",S852="389"),"農集","")</f>
        <v/>
      </c>
      <c r="N852" s="113" t="str">
        <f t="shared" ca="1" si="2035"/>
        <v/>
      </c>
      <c r="O852" s="114" t="str">
        <f t="shared" ref="O852" ca="1" si="2044">IF(B852="","",IF(INDIRECT("減額一覧!BO"&amp;P852)=0.08,0.08,0.1))</f>
        <v/>
      </c>
      <c r="P852" s="38">
        <v>116</v>
      </c>
      <c r="Q852" s="38" t="str">
        <f t="shared" ca="1" si="2037"/>
        <v/>
      </c>
      <c r="R852" s="38" t="str">
        <f t="shared" ca="1" si="2037"/>
        <v/>
      </c>
      <c r="S852" s="66" t="str">
        <f t="shared" ref="S852:S915" ca="1" si="2045">IF(C852="","",LEFT(TEXT(C852,"000000000"),3))</f>
        <v/>
      </c>
      <c r="T852" s="105" t="str">
        <f t="shared" ca="1" si="2003"/>
        <v/>
      </c>
    </row>
    <row r="853" spans="1:20" ht="20.25" hidden="1" thickTop="1" thickBot="1">
      <c r="B853" s="64"/>
      <c r="C853" s="41" t="str">
        <f>IF(B853="","",減額一覧!C549)</f>
        <v/>
      </c>
      <c r="D853" s="43"/>
      <c r="E853" s="21"/>
      <c r="F853" s="22" t="s">
        <v>69</v>
      </c>
      <c r="G853" s="23">
        <f t="shared" ref="G853:H853" si="2046">SUBTOTAL(9,G849:G852)</f>
        <v>0</v>
      </c>
      <c r="H853" s="23">
        <f t="shared" si="2046"/>
        <v>0</v>
      </c>
      <c r="I853" s="30"/>
      <c r="J853" s="53"/>
      <c r="K853" s="96" t="str">
        <f t="shared" si="1865"/>
        <v/>
      </c>
      <c r="L853" s="59" t="str">
        <f t="shared" si="2043"/>
        <v/>
      </c>
      <c r="N853" s="108" t="str">
        <f t="shared" ref="N853" si="2047">IF(AND(G853=0,H853=0),"","小計")</f>
        <v/>
      </c>
      <c r="O853" s="108" t="str">
        <f t="shared" ref="O853" si="2048">IF(AND(G853=0,H853=0),"","小計")</f>
        <v/>
      </c>
      <c r="P853" s="38"/>
      <c r="Q853" s="38"/>
      <c r="R853" s="38"/>
      <c r="S853" s="66" t="str">
        <f t="shared" si="2045"/>
        <v/>
      </c>
      <c r="T853" s="105" t="str">
        <f t="shared" si="2003"/>
        <v/>
      </c>
    </row>
    <row r="854" spans="1:20" ht="20.25" hidden="1" thickTop="1" thickBot="1">
      <c r="A854" t="str">
        <f ca="1">IF(B854="","",INDIRECT("減額一覧!B"&amp;$P854))</f>
        <v/>
      </c>
      <c r="B854" s="61" t="str">
        <f t="shared" ref="B854" ca="1" si="2049">IF(INDIRECT("減額一覧!BA"&amp;P854)=1,INDIRECT("減額一覧!M"&amp;P854),"")</f>
        <v/>
      </c>
      <c r="C854" s="36" t="str">
        <f ca="1">IF(B854="","",INDIRECT("減額一覧!C"&amp;$P854))</f>
        <v/>
      </c>
      <c r="D854" s="78" t="str">
        <f ca="1">IF($B854="","",INDIRECT("減額一覧!G"&amp;$P854))</f>
        <v/>
      </c>
      <c r="E854" s="19" t="str">
        <f ca="1">IF(B854="","",INDIRECT("減額一覧!H"&amp;P854))</f>
        <v/>
      </c>
      <c r="F854" s="19" t="str">
        <f ca="1">IF($B854="","",INDIRECT("減額一覧!T"&amp;P854))</f>
        <v/>
      </c>
      <c r="G854" s="20" t="str">
        <f ca="1">IF($B854="","",INDIRECT("減額一覧!U"&amp;P854))</f>
        <v/>
      </c>
      <c r="H854" s="20" t="str">
        <f ca="1">IF($B854="","",INDIRECT("減額一覧!V"&amp;P854))</f>
        <v/>
      </c>
      <c r="I854" s="32" t="str">
        <f ca="1">IF(B854="","",IF(INDIRECT("減額一覧!BL"&amp;P854)=0.08,0.08,0.1))</f>
        <v/>
      </c>
      <c r="J854" s="51"/>
      <c r="K854" s="94" t="str">
        <f t="shared" ca="1" si="1865"/>
        <v/>
      </c>
      <c r="L854" s="56" t="str">
        <f t="shared" ca="1" si="2043"/>
        <v/>
      </c>
      <c r="N854" s="113" t="str">
        <f t="shared" ref="N854:N857" ca="1" si="2050">IF(A854="","",IF(A854&gt;3000,"月ヶ瀬",IF(A854&gt;=2000,"都祁","市内")))</f>
        <v/>
      </c>
      <c r="O854" s="114" t="str">
        <f t="shared" ref="O854" ca="1" si="2051">IF(B854="","",IF(INDIRECT("減額一覧!BL"&amp;P854)=0.08,0.08,0.1))</f>
        <v/>
      </c>
      <c r="P854" s="38">
        <v>117</v>
      </c>
      <c r="Q854" s="38" t="str">
        <f t="shared" ref="Q854:R857" ca="1" si="2052">IF(G854="","",IF(G854&gt;0,1,""))</f>
        <v/>
      </c>
      <c r="R854" s="38" t="str">
        <f t="shared" ca="1" si="2052"/>
        <v/>
      </c>
      <c r="S854" s="66" t="str">
        <f t="shared" ca="1" si="2045"/>
        <v/>
      </c>
      <c r="T854" s="105" t="str">
        <f t="shared" ca="1" si="2003"/>
        <v/>
      </c>
    </row>
    <row r="855" spans="1:20" ht="20.25" hidden="1" thickTop="1" thickBot="1">
      <c r="A855" t="str">
        <f ca="1">IF(B855="","",INDIRECT("減額一覧!B"&amp;$P855))</f>
        <v/>
      </c>
      <c r="B855" s="61" t="str">
        <f t="shared" ref="B855" ca="1" si="2053">IF(INDIRECT("減額一覧!BB"&amp;P855)=1,INDIRECT("減額一覧!W"&amp;P855),"")</f>
        <v/>
      </c>
      <c r="C855" s="44" t="str">
        <f ca="1">IF(B855="","",INDIRECT("減額一覧!C"&amp;$P855))</f>
        <v/>
      </c>
      <c r="D855" s="79" t="str">
        <f ca="1">IF($B855="","",INDIRECT("減額一覧!G"&amp;$P855))</f>
        <v/>
      </c>
      <c r="E855" s="19" t="str">
        <f ca="1">IF(B855="","",INDIRECT("減額一覧!H"&amp;P855))</f>
        <v/>
      </c>
      <c r="F855" s="19" t="str">
        <f ca="1">IF($B855="","",INDIRECT("減額一覧!AD"&amp;P855))</f>
        <v/>
      </c>
      <c r="G855" s="20" t="str">
        <f ca="1">IF($B855="","",INDIRECT("減額一覧!AE"&amp;P855))</f>
        <v/>
      </c>
      <c r="H855" s="20" t="str">
        <f ca="1">IF($B855="","",INDIRECT("減額一覧!AF"&amp;P855))</f>
        <v/>
      </c>
      <c r="I855" s="32" t="str">
        <f ca="1">IF(B855="","",IF(INDIRECT("減額一覧!BM"&amp;P855)=0.08,0.08,0.1))</f>
        <v/>
      </c>
      <c r="J855" s="52"/>
      <c r="K855" s="95" t="str">
        <f t="shared" ca="1" si="1865"/>
        <v/>
      </c>
      <c r="L855" s="58" t="str">
        <f t="shared" ca="1" si="2043"/>
        <v/>
      </c>
      <c r="N855" s="113" t="str">
        <f t="shared" ca="1" si="2050"/>
        <v/>
      </c>
      <c r="O855" s="114" t="str">
        <f t="shared" ref="O855" ca="1" si="2054">IF(B855="","",IF(INDIRECT("減額一覧!BM"&amp;P855)=0.08,0.08,0.1))</f>
        <v/>
      </c>
      <c r="P855" s="38">
        <v>117</v>
      </c>
      <c r="Q855" s="38" t="str">
        <f t="shared" ca="1" si="2052"/>
        <v/>
      </c>
      <c r="R855" s="38" t="str">
        <f t="shared" ca="1" si="2052"/>
        <v/>
      </c>
      <c r="S855" s="66" t="str">
        <f t="shared" ca="1" si="2045"/>
        <v/>
      </c>
      <c r="T855" s="105" t="str">
        <f t="shared" ca="1" si="2003"/>
        <v/>
      </c>
    </row>
    <row r="856" spans="1:20" ht="20.25" hidden="1" thickTop="1" thickBot="1">
      <c r="A856" t="str">
        <f ca="1">IF(B856="","",INDIRECT("減額一覧!B"&amp;$P856))</f>
        <v/>
      </c>
      <c r="B856" s="61" t="str">
        <f t="shared" ref="B856" ca="1" si="2055">IF(INDIRECT("減額一覧!BC"&amp;P856)=1,INDIRECT("減額一覧!AG"&amp;P856),"")</f>
        <v/>
      </c>
      <c r="C856" s="36" t="str">
        <f ca="1">IF(B856="","",INDIRECT("減額一覧!C"&amp;$P856))</f>
        <v/>
      </c>
      <c r="D856" s="80" t="str">
        <f ca="1">IF($B856="","",INDIRECT("減額一覧!G"&amp;$P856))</f>
        <v/>
      </c>
      <c r="E856" s="19" t="str">
        <f ca="1">IF(B856="","",INDIRECT("減額一覧!H"&amp;P856))</f>
        <v/>
      </c>
      <c r="F856" s="19" t="str">
        <f ca="1">IF($B856="","",INDIRECT("減額一覧!AN"&amp;P856))</f>
        <v/>
      </c>
      <c r="G856" s="20" t="str">
        <f ca="1">IF($B856="","",INDIRECT("減額一覧!AO"&amp;P856))</f>
        <v/>
      </c>
      <c r="H856" s="20" t="str">
        <f ca="1">IF($B856="","",INDIRECT("減額一覧!AP"&amp;P856))</f>
        <v/>
      </c>
      <c r="I856" s="32" t="str">
        <f ca="1">IF(B856="","",IF(INDIRECT("減額一覧!BN"&amp;P856)=0.08,0.08,0.1))</f>
        <v/>
      </c>
      <c r="J856" s="52"/>
      <c r="K856" s="95" t="str">
        <f t="shared" ca="1" si="1865"/>
        <v/>
      </c>
      <c r="L856" s="58" t="str">
        <f t="shared" ca="1" si="2043"/>
        <v/>
      </c>
      <c r="N856" s="113" t="str">
        <f t="shared" ca="1" si="2050"/>
        <v/>
      </c>
      <c r="O856" s="114" t="str">
        <f t="shared" ref="O856" ca="1" si="2056">IF(B856="","",IF(INDIRECT("減額一覧!BN"&amp;P856)=0.08,0.08,0.1))</f>
        <v/>
      </c>
      <c r="P856" s="38">
        <v>117</v>
      </c>
      <c r="Q856" s="38" t="str">
        <f t="shared" ca="1" si="2052"/>
        <v/>
      </c>
      <c r="R856" s="38" t="str">
        <f t="shared" ca="1" si="2052"/>
        <v/>
      </c>
      <c r="S856" s="66" t="str">
        <f t="shared" ca="1" si="2045"/>
        <v/>
      </c>
      <c r="T856" s="105" t="str">
        <f t="shared" ca="1" si="2003"/>
        <v/>
      </c>
    </row>
    <row r="857" spans="1:20" ht="20.25" hidden="1" thickTop="1" thickBot="1">
      <c r="A857" t="str">
        <f ca="1">IF(B857="","",INDIRECT("減額一覧!B"&amp;$P857))</f>
        <v/>
      </c>
      <c r="B857" s="61" t="str">
        <f t="shared" ref="B857" ca="1" si="2057">IF(INDIRECT("減額一覧!BD"&amp;P857)=1,INDIRECT("減額一覧!AQ"&amp;P857),"")</f>
        <v/>
      </c>
      <c r="C857" s="45" t="str">
        <f ca="1">IF(B857="","",INDIRECT("減額一覧!C"&amp;$P857))</f>
        <v/>
      </c>
      <c r="D857" s="79" t="str">
        <f ca="1">IF($B857="","",INDIRECT("減額一覧!G"&amp;$P857))</f>
        <v/>
      </c>
      <c r="E857" s="19" t="str">
        <f ca="1">IF(B857="","",INDIRECT("減額一覧!H"&amp;P857))</f>
        <v/>
      </c>
      <c r="F857" s="19" t="str">
        <f ca="1">IF($B857="","",INDIRECT("減額一覧!AX"&amp;P857))</f>
        <v/>
      </c>
      <c r="G857" s="20" t="str">
        <f ca="1">IF($B857="","",INDIRECT("減額一覧!AY"&amp;P857))</f>
        <v/>
      </c>
      <c r="H857" s="20" t="str">
        <f ca="1">IF($B857="","",INDIRECT("減額一覧!AZ"&amp;P857))</f>
        <v/>
      </c>
      <c r="I857" s="32" t="str">
        <f ca="1">IF(B857="","",IF(INDIRECT("減額一覧!BO"&amp;P857)=0.08,0.08,0.1))</f>
        <v/>
      </c>
      <c r="J857" s="52"/>
      <c r="K857" s="95" t="str">
        <f t="shared" ca="1" si="1865"/>
        <v/>
      </c>
      <c r="L857" s="58" t="str">
        <f t="shared" ca="1" si="2043"/>
        <v/>
      </c>
      <c r="N857" s="113" t="str">
        <f t="shared" ca="1" si="2050"/>
        <v/>
      </c>
      <c r="O857" s="114" t="str">
        <f t="shared" ref="O857" ca="1" si="2058">IF(B857="","",IF(INDIRECT("減額一覧!BO"&amp;P857)=0.08,0.08,0.1))</f>
        <v/>
      </c>
      <c r="P857" s="38">
        <v>117</v>
      </c>
      <c r="Q857" s="38" t="str">
        <f t="shared" ca="1" si="2052"/>
        <v/>
      </c>
      <c r="R857" s="38" t="str">
        <f t="shared" ca="1" si="2052"/>
        <v/>
      </c>
      <c r="S857" s="66" t="str">
        <f t="shared" ca="1" si="2045"/>
        <v/>
      </c>
      <c r="T857" s="105" t="str">
        <f t="shared" ca="1" si="2003"/>
        <v/>
      </c>
    </row>
    <row r="858" spans="1:20" ht="20.25" hidden="1" thickTop="1" thickBot="1">
      <c r="A858" t="str">
        <f t="shared" ref="A858" ca="1" si="2059">IF(B858="","",INDIRECT("減額一覧!B"&amp;$P858))</f>
        <v/>
      </c>
      <c r="B858" s="64"/>
      <c r="C858" s="41" t="str">
        <f>IF(B858="","",減額一覧!C554)</f>
        <v/>
      </c>
      <c r="D858" s="43"/>
      <c r="E858" s="21"/>
      <c r="F858" s="22" t="s">
        <v>69</v>
      </c>
      <c r="G858" s="23">
        <f t="shared" ref="G858:H858" si="2060">SUBTOTAL(9,G854:G857)</f>
        <v>0</v>
      </c>
      <c r="H858" s="23">
        <f t="shared" si="2060"/>
        <v>0</v>
      </c>
      <c r="I858" s="30"/>
      <c r="J858" s="53"/>
      <c r="K858" s="96" t="str">
        <f t="shared" ca="1" si="1865"/>
        <v/>
      </c>
      <c r="L858" s="59" t="str">
        <f t="shared" si="2043"/>
        <v/>
      </c>
      <c r="N858" s="108" t="str">
        <f t="shared" ref="N858" si="2061">IF(AND(G858=0,H858=0),"","小計")</f>
        <v/>
      </c>
      <c r="O858" s="108" t="str">
        <f t="shared" ref="O858" si="2062">IF(AND(G858=0,H858=0),"","小計")</f>
        <v/>
      </c>
      <c r="P858" s="38"/>
      <c r="Q858" s="38"/>
      <c r="R858" s="38"/>
      <c r="S858" s="66" t="str">
        <f t="shared" si="2045"/>
        <v/>
      </c>
      <c r="T858" s="105" t="str">
        <f t="shared" si="2003"/>
        <v/>
      </c>
    </row>
    <row r="859" spans="1:20" ht="20.25" hidden="1" thickTop="1" thickBot="1">
      <c r="A859" t="str">
        <f ca="1">IF(B859="","",INDIRECT("減額一覧!B"&amp;$P859))</f>
        <v/>
      </c>
      <c r="B859" s="61" t="str">
        <f t="shared" ref="B859" ca="1" si="2063">IF(INDIRECT("減額一覧!BA"&amp;P859)=1,INDIRECT("減額一覧!M"&amp;P859),"")</f>
        <v/>
      </c>
      <c r="C859" s="36" t="str">
        <f ca="1">IF(B859="","",INDIRECT("減額一覧!C"&amp;$P859))</f>
        <v/>
      </c>
      <c r="D859" s="78" t="str">
        <f ca="1">IF($B859="","",INDIRECT("減額一覧!G"&amp;$P859))</f>
        <v/>
      </c>
      <c r="E859" s="19" t="str">
        <f ca="1">IF(B859="","",INDIRECT("減額一覧!H"&amp;P859))</f>
        <v/>
      </c>
      <c r="F859" s="19" t="str">
        <f ca="1">IF($B859="","",INDIRECT("減額一覧!T"&amp;P859))</f>
        <v/>
      </c>
      <c r="G859" s="20" t="str">
        <f ca="1">IF($B859="","",INDIRECT("減額一覧!U"&amp;P859))</f>
        <v/>
      </c>
      <c r="H859" s="20" t="str">
        <f ca="1">IF($B859="","",INDIRECT("減額一覧!V"&amp;P859))</f>
        <v/>
      </c>
      <c r="I859" s="32" t="str">
        <f ca="1">IF(B859="","",IF(INDIRECT("減額一覧!BL"&amp;P859)=0.08,0.08,0.1))</f>
        <v/>
      </c>
      <c r="J859" s="51"/>
      <c r="K859" s="94" t="str">
        <f t="shared" ca="1" si="1865"/>
        <v/>
      </c>
      <c r="L859" s="56" t="str">
        <f t="shared" ca="1" si="2043"/>
        <v/>
      </c>
      <c r="N859" s="113" t="str">
        <f t="shared" ref="N859:N862" ca="1" si="2064">IF(A859="","",IF(A859&gt;3000,"月ヶ瀬",IF(A859&gt;=2000,"都祁","市内")))</f>
        <v/>
      </c>
      <c r="O859" s="114" t="str">
        <f t="shared" ref="O859" ca="1" si="2065">IF(B859="","",IF(INDIRECT("減額一覧!BL"&amp;P859)=0.08,0.08,0.1))</f>
        <v/>
      </c>
      <c r="P859" s="38">
        <v>114</v>
      </c>
      <c r="Q859" s="38" t="str">
        <f t="shared" ref="Q859:R862" ca="1" si="2066">IF(G859="","",IF(G859&gt;0,1,""))</f>
        <v/>
      </c>
      <c r="R859" s="38" t="str">
        <f t="shared" ca="1" si="2066"/>
        <v/>
      </c>
      <c r="S859" s="66" t="str">
        <f t="shared" ca="1" si="2045"/>
        <v/>
      </c>
      <c r="T859" s="105" t="str">
        <f t="shared" ca="1" si="2003"/>
        <v/>
      </c>
    </row>
    <row r="860" spans="1:20" ht="20.25" hidden="1" thickTop="1" thickBot="1">
      <c r="A860" t="str">
        <f ca="1">IF(B860="","",INDIRECT("減額一覧!B"&amp;$P860))</f>
        <v/>
      </c>
      <c r="B860" s="61" t="str">
        <f t="shared" ref="B860" ca="1" si="2067">IF(INDIRECT("減額一覧!BB"&amp;P860)=1,INDIRECT("減額一覧!W"&amp;P860),"")</f>
        <v/>
      </c>
      <c r="C860" s="44" t="str">
        <f ca="1">IF(B860="","",INDIRECT("減額一覧!C"&amp;$P860))</f>
        <v/>
      </c>
      <c r="D860" s="79" t="str">
        <f ca="1">IF($B860="","",INDIRECT("減額一覧!G"&amp;$P860))</f>
        <v/>
      </c>
      <c r="E860" s="19" t="str">
        <f ca="1">IF(B860="","",INDIRECT("減額一覧!H"&amp;P860))</f>
        <v/>
      </c>
      <c r="F860" s="19" t="str">
        <f ca="1">IF($B860="","",INDIRECT("減額一覧!AD"&amp;P860))</f>
        <v/>
      </c>
      <c r="G860" s="20" t="str">
        <f ca="1">IF($B860="","",INDIRECT("減額一覧!AE"&amp;P860))</f>
        <v/>
      </c>
      <c r="H860" s="20" t="str">
        <f ca="1">IF($B860="","",INDIRECT("減額一覧!AF"&amp;P860))</f>
        <v/>
      </c>
      <c r="I860" s="32" t="str">
        <f ca="1">IF(B860="","",IF(INDIRECT("減額一覧!BM"&amp;P860)=0.08,0.08,0.1))</f>
        <v/>
      </c>
      <c r="J860" s="52"/>
      <c r="K860" s="95" t="str">
        <f t="shared" ca="1" si="1865"/>
        <v/>
      </c>
      <c r="L860" s="58" t="str">
        <f t="shared" ca="1" si="2043"/>
        <v/>
      </c>
      <c r="N860" s="113" t="str">
        <f t="shared" ca="1" si="2064"/>
        <v/>
      </c>
      <c r="O860" s="114" t="str">
        <f t="shared" ref="O860" ca="1" si="2068">IF(B860="","",IF(INDIRECT("減額一覧!BM"&amp;P860)=0.08,0.08,0.1))</f>
        <v/>
      </c>
      <c r="P860" s="38">
        <v>114</v>
      </c>
      <c r="Q860" s="38" t="str">
        <f t="shared" ca="1" si="2066"/>
        <v/>
      </c>
      <c r="R860" s="38" t="str">
        <f t="shared" ca="1" si="2066"/>
        <v/>
      </c>
      <c r="S860" s="66" t="str">
        <f t="shared" ca="1" si="2045"/>
        <v/>
      </c>
      <c r="T860" s="105" t="str">
        <f t="shared" ca="1" si="2003"/>
        <v/>
      </c>
    </row>
    <row r="861" spans="1:20" ht="20.25" hidden="1" thickTop="1" thickBot="1">
      <c r="A861" t="str">
        <f ca="1">IF(B861="","",INDIRECT("減額一覧!B"&amp;$P861))</f>
        <v/>
      </c>
      <c r="B861" s="61" t="str">
        <f t="shared" ref="B861" ca="1" si="2069">IF(INDIRECT("減額一覧!BC"&amp;P861)=1,INDIRECT("減額一覧!AG"&amp;P861),"")</f>
        <v/>
      </c>
      <c r="C861" s="36" t="str">
        <f ca="1">IF(B861="","",INDIRECT("減額一覧!C"&amp;$P861))</f>
        <v/>
      </c>
      <c r="D861" s="80" t="str">
        <f ca="1">IF($B861="","",INDIRECT("減額一覧!G"&amp;$P861))</f>
        <v/>
      </c>
      <c r="E861" s="19" t="str">
        <f ca="1">IF(B861="","",INDIRECT("減額一覧!H"&amp;P861))</f>
        <v/>
      </c>
      <c r="F861" s="19" t="str">
        <f ca="1">IF($B861="","",INDIRECT("減額一覧!AN"&amp;P861))</f>
        <v/>
      </c>
      <c r="G861" s="20" t="str">
        <f ca="1">IF($B861="","",INDIRECT("減額一覧!AO"&amp;P861))</f>
        <v/>
      </c>
      <c r="H861" s="20" t="str">
        <f ca="1">IF($B861="","",INDIRECT("減額一覧!AP"&amp;P861))</f>
        <v/>
      </c>
      <c r="I861" s="32" t="str">
        <f ca="1">IF(B861="","",IF(INDIRECT("減額一覧!BN"&amp;P861)=0.08,0.08,0.1))</f>
        <v/>
      </c>
      <c r="J861" s="52"/>
      <c r="K861" s="95" t="str">
        <f t="shared" ca="1" si="1865"/>
        <v/>
      </c>
      <c r="L861" s="58" t="str">
        <f t="shared" ca="1" si="2043"/>
        <v/>
      </c>
      <c r="N861" s="113" t="str">
        <f t="shared" ca="1" si="2064"/>
        <v/>
      </c>
      <c r="O861" s="114" t="str">
        <f t="shared" ref="O861" ca="1" si="2070">IF(B861="","",IF(INDIRECT("減額一覧!BN"&amp;P861)=0.08,0.08,0.1))</f>
        <v/>
      </c>
      <c r="P861" s="38">
        <v>114</v>
      </c>
      <c r="Q861" s="38" t="str">
        <f t="shared" ca="1" si="2066"/>
        <v/>
      </c>
      <c r="R861" s="38" t="str">
        <f t="shared" ca="1" si="2066"/>
        <v/>
      </c>
      <c r="S861" s="66" t="str">
        <f t="shared" ca="1" si="2045"/>
        <v/>
      </c>
      <c r="T861" s="105" t="str">
        <f t="shared" ca="1" si="2003"/>
        <v/>
      </c>
    </row>
    <row r="862" spans="1:20" ht="20.25" hidden="1" thickTop="1" thickBot="1">
      <c r="A862" t="str">
        <f ca="1">IF(B862="","",INDIRECT("減額一覧!B"&amp;$P862))</f>
        <v/>
      </c>
      <c r="B862" s="61" t="str">
        <f t="shared" ref="B862" ca="1" si="2071">IF(INDIRECT("減額一覧!BD"&amp;P862)=1,INDIRECT("減額一覧!AQ"&amp;P862),"")</f>
        <v/>
      </c>
      <c r="C862" s="45" t="str">
        <f ca="1">IF(B862="","",INDIRECT("減額一覧!C"&amp;$P862))</f>
        <v/>
      </c>
      <c r="D862" s="79" t="str">
        <f ca="1">IF($B862="","",INDIRECT("減額一覧!G"&amp;$P862))</f>
        <v/>
      </c>
      <c r="E862" s="19" t="str">
        <f ca="1">IF(B862="","",INDIRECT("減額一覧!H"&amp;P862))</f>
        <v/>
      </c>
      <c r="F862" s="19" t="str">
        <f ca="1">IF($B862="","",INDIRECT("減額一覧!AX"&amp;P862))</f>
        <v/>
      </c>
      <c r="G862" s="20" t="str">
        <f ca="1">IF($B862="","",INDIRECT("減額一覧!AY"&amp;P862))</f>
        <v/>
      </c>
      <c r="H862" s="20" t="str">
        <f ca="1">IF($B862="","",INDIRECT("減額一覧!AZ"&amp;P862))</f>
        <v/>
      </c>
      <c r="I862" s="32" t="str">
        <f ca="1">IF(B862="","",IF(INDIRECT("減額一覧!BO"&amp;P862)=0.08,0.08,0.1))</f>
        <v/>
      </c>
      <c r="J862" s="52"/>
      <c r="K862" s="95" t="str">
        <f t="shared" ca="1" si="1865"/>
        <v/>
      </c>
      <c r="L862" s="58" t="str">
        <f t="shared" ca="1" si="2043"/>
        <v/>
      </c>
      <c r="N862" s="113" t="str">
        <f t="shared" ca="1" si="2064"/>
        <v/>
      </c>
      <c r="O862" s="114" t="str">
        <f t="shared" ref="O862" ca="1" si="2072">IF(B862="","",IF(INDIRECT("減額一覧!BO"&amp;P862)=0.08,0.08,0.1))</f>
        <v/>
      </c>
      <c r="P862" s="38">
        <v>114</v>
      </c>
      <c r="Q862" s="38" t="str">
        <f t="shared" ca="1" si="2066"/>
        <v/>
      </c>
      <c r="R862" s="38" t="str">
        <f t="shared" ca="1" si="2066"/>
        <v/>
      </c>
      <c r="S862" s="66" t="str">
        <f t="shared" ca="1" si="2045"/>
        <v/>
      </c>
      <c r="T862" s="105" t="str">
        <f t="shared" ca="1" si="2003"/>
        <v/>
      </c>
    </row>
    <row r="863" spans="1:20" ht="20.25" hidden="1" thickTop="1" thickBot="1">
      <c r="B863" s="64"/>
      <c r="C863" s="41" t="str">
        <f>IF(B863="","",減額一覧!C559)</f>
        <v/>
      </c>
      <c r="D863" s="43"/>
      <c r="E863" s="21"/>
      <c r="F863" s="22" t="s">
        <v>69</v>
      </c>
      <c r="G863" s="23">
        <f t="shared" ref="G863:H863" si="2073">SUBTOTAL(9,G859:G862)</f>
        <v>0</v>
      </c>
      <c r="H863" s="23">
        <f t="shared" si="2073"/>
        <v>0</v>
      </c>
      <c r="I863" s="30"/>
      <c r="J863" s="53"/>
      <c r="K863" s="96" t="str">
        <f t="shared" si="1865"/>
        <v/>
      </c>
      <c r="L863" s="59" t="str">
        <f t="shared" si="2043"/>
        <v/>
      </c>
      <c r="N863" s="108" t="str">
        <f t="shared" ref="N863" si="2074">IF(AND(G863=0,H863=0),"","小計")</f>
        <v/>
      </c>
      <c r="O863" s="108" t="str">
        <f t="shared" ref="O863" si="2075">IF(AND(G863=0,H863=0),"","小計")</f>
        <v/>
      </c>
      <c r="P863" s="38"/>
      <c r="Q863" s="38"/>
      <c r="R863" s="38"/>
      <c r="S863" s="66" t="str">
        <f t="shared" si="2045"/>
        <v/>
      </c>
      <c r="T863" s="105" t="str">
        <f t="shared" si="2003"/>
        <v/>
      </c>
    </row>
    <row r="864" spans="1:20" ht="20.25" hidden="1" thickTop="1" thickBot="1">
      <c r="A864" t="str">
        <f ca="1">IF(B864="","",INDIRECT("減額一覧!B"&amp;$P864))</f>
        <v/>
      </c>
      <c r="B864" s="61" t="str">
        <f t="shared" ref="B864" ca="1" si="2076">IF(INDIRECT("減額一覧!BA"&amp;P864)=1,INDIRECT("減額一覧!M"&amp;P864),"")</f>
        <v/>
      </c>
      <c r="C864" s="36" t="str">
        <f ca="1">IF(B864="","",INDIRECT("減額一覧!C"&amp;$P864))</f>
        <v/>
      </c>
      <c r="D864" s="78" t="str">
        <f ca="1">IF($B864="","",INDIRECT("減額一覧!G"&amp;$P864))</f>
        <v/>
      </c>
      <c r="E864" s="19" t="str">
        <f ca="1">IF(B864="","",INDIRECT("減額一覧!H"&amp;P864))</f>
        <v/>
      </c>
      <c r="F864" s="19" t="str">
        <f ca="1">IF($B864="","",INDIRECT("減額一覧!T"&amp;P864))</f>
        <v/>
      </c>
      <c r="G864" s="20" t="str">
        <f ca="1">IF($B864="","",INDIRECT("減額一覧!U"&amp;P864))</f>
        <v/>
      </c>
      <c r="H864" s="20" t="str">
        <f ca="1">IF($B864="","",INDIRECT("減額一覧!V"&amp;P864))</f>
        <v/>
      </c>
      <c r="I864" s="32" t="str">
        <f ca="1">IF(B864="","",IF(INDIRECT("減額一覧!BL"&amp;P864)=0.08,0.08,0.1))</f>
        <v/>
      </c>
      <c r="J864" s="51"/>
      <c r="K864" s="94" t="str">
        <f t="shared" ca="1" si="1865"/>
        <v/>
      </c>
      <c r="L864" s="56" t="str">
        <f t="shared" ca="1" si="2043"/>
        <v/>
      </c>
      <c r="N864" s="113" t="str">
        <f t="shared" ref="N864:N867" ca="1" si="2077">IF(A864="","",IF(A864&gt;3000,"月ヶ瀬",IF(A864&gt;=2000,"都祁","市内")))</f>
        <v/>
      </c>
      <c r="O864" s="114" t="str">
        <f t="shared" ref="O864" ca="1" si="2078">IF(B864="","",IF(INDIRECT("減額一覧!BL"&amp;P864)=0.08,0.08,0.1))</f>
        <v/>
      </c>
      <c r="P864" s="38">
        <v>115</v>
      </c>
      <c r="Q864" s="38" t="str">
        <f t="shared" ref="Q864:R867" ca="1" si="2079">IF(G864="","",IF(G864&gt;0,1,""))</f>
        <v/>
      </c>
      <c r="R864" s="38" t="str">
        <f t="shared" ca="1" si="2079"/>
        <v/>
      </c>
      <c r="S864" s="66" t="str">
        <f t="shared" ca="1" si="2045"/>
        <v/>
      </c>
      <c r="T864" s="105" t="str">
        <f t="shared" ca="1" si="2003"/>
        <v/>
      </c>
    </row>
    <row r="865" spans="1:20" ht="20.25" hidden="1" thickTop="1" thickBot="1">
      <c r="A865" t="str">
        <f ca="1">IF(B865="","",INDIRECT("減額一覧!B"&amp;$P865))</f>
        <v/>
      </c>
      <c r="B865" s="61" t="str">
        <f t="shared" ref="B865" ca="1" si="2080">IF(INDIRECT("減額一覧!BB"&amp;P865)=1,INDIRECT("減額一覧!W"&amp;P865),"")</f>
        <v/>
      </c>
      <c r="C865" s="44" t="str">
        <f ca="1">IF(B865="","",INDIRECT("減額一覧!C"&amp;$P865))</f>
        <v/>
      </c>
      <c r="D865" s="79" t="str">
        <f ca="1">IF($B865="","",INDIRECT("減額一覧!G"&amp;$P865))</f>
        <v/>
      </c>
      <c r="E865" s="19" t="str">
        <f ca="1">IF(B865="","",INDIRECT("減額一覧!H"&amp;P865))</f>
        <v/>
      </c>
      <c r="F865" s="19" t="str">
        <f ca="1">IF($B865="","",INDIRECT("減額一覧!AD"&amp;P865))</f>
        <v/>
      </c>
      <c r="G865" s="20" t="str">
        <f ca="1">IF($B865="","",INDIRECT("減額一覧!AE"&amp;P865))</f>
        <v/>
      </c>
      <c r="H865" s="20" t="str">
        <f ca="1">IF($B865="","",INDIRECT("減額一覧!AF"&amp;P865))</f>
        <v/>
      </c>
      <c r="I865" s="32" t="str">
        <f ca="1">IF(B865="","",IF(INDIRECT("減額一覧!BM"&amp;P865)=0.08,0.08,0.1))</f>
        <v/>
      </c>
      <c r="J865" s="52"/>
      <c r="K865" s="95" t="str">
        <f t="shared" ref="K865:K878" ca="1" si="2081">IF(A865="","",IF(A865&gt;3000,"月ヶ瀬",IF(A865&gt;=2000,"都祁","")))</f>
        <v/>
      </c>
      <c r="L865" s="58" t="str">
        <f t="shared" ca="1" si="2043"/>
        <v/>
      </c>
      <c r="N865" s="113" t="str">
        <f t="shared" ca="1" si="2077"/>
        <v/>
      </c>
      <c r="O865" s="114" t="str">
        <f t="shared" ref="O865" ca="1" si="2082">IF(B865="","",IF(INDIRECT("減額一覧!BM"&amp;P865)=0.08,0.08,0.1))</f>
        <v/>
      </c>
      <c r="P865" s="38">
        <v>115</v>
      </c>
      <c r="Q865" s="38" t="str">
        <f t="shared" ca="1" si="2079"/>
        <v/>
      </c>
      <c r="R865" s="38" t="str">
        <f t="shared" ca="1" si="2079"/>
        <v/>
      </c>
      <c r="S865" s="66" t="str">
        <f t="shared" ca="1" si="2045"/>
        <v/>
      </c>
      <c r="T865" s="105" t="str">
        <f t="shared" ca="1" si="2003"/>
        <v/>
      </c>
    </row>
    <row r="866" spans="1:20" ht="20.25" hidden="1" thickTop="1" thickBot="1">
      <c r="A866" t="str">
        <f ca="1">IF(B866="","",INDIRECT("減額一覧!B"&amp;$P866))</f>
        <v/>
      </c>
      <c r="B866" s="61" t="str">
        <f t="shared" ref="B866" ca="1" si="2083">IF(INDIRECT("減額一覧!BC"&amp;P866)=1,INDIRECT("減額一覧!AG"&amp;P866),"")</f>
        <v/>
      </c>
      <c r="C866" s="36" t="str">
        <f ca="1">IF(B866="","",INDIRECT("減額一覧!C"&amp;$P866))</f>
        <v/>
      </c>
      <c r="D866" s="80" t="str">
        <f ca="1">IF($B866="","",INDIRECT("減額一覧!G"&amp;$P866))</f>
        <v/>
      </c>
      <c r="E866" s="19" t="str">
        <f ca="1">IF(B866="","",INDIRECT("減額一覧!H"&amp;P866))</f>
        <v/>
      </c>
      <c r="F866" s="19" t="str">
        <f ca="1">IF($B866="","",INDIRECT("減額一覧!AN"&amp;P866))</f>
        <v/>
      </c>
      <c r="G866" s="20" t="str">
        <f ca="1">IF($B866="","",INDIRECT("減額一覧!AO"&amp;P866))</f>
        <v/>
      </c>
      <c r="H866" s="20" t="str">
        <f ca="1">IF($B866="","",INDIRECT("減額一覧!AP"&amp;P866))</f>
        <v/>
      </c>
      <c r="I866" s="32" t="str">
        <f ca="1">IF(B866="","",IF(INDIRECT("減額一覧!BN"&amp;P866)=0.08,0.08,0.1))</f>
        <v/>
      </c>
      <c r="J866" s="52"/>
      <c r="K866" s="95" t="str">
        <f t="shared" ca="1" si="2081"/>
        <v/>
      </c>
      <c r="L866" s="58" t="str">
        <f t="shared" ca="1" si="2043"/>
        <v/>
      </c>
      <c r="N866" s="113" t="str">
        <f t="shared" ca="1" si="2077"/>
        <v/>
      </c>
      <c r="O866" s="114" t="str">
        <f t="shared" ref="O866" ca="1" si="2084">IF(B866="","",IF(INDIRECT("減額一覧!BN"&amp;P866)=0.08,0.08,0.1))</f>
        <v/>
      </c>
      <c r="P866" s="38">
        <v>115</v>
      </c>
      <c r="Q866" s="38" t="str">
        <f t="shared" ca="1" si="2079"/>
        <v/>
      </c>
      <c r="R866" s="38" t="str">
        <f t="shared" ca="1" si="2079"/>
        <v/>
      </c>
      <c r="S866" s="66" t="str">
        <f t="shared" ca="1" si="2045"/>
        <v/>
      </c>
      <c r="T866" s="105" t="str">
        <f t="shared" ca="1" si="2003"/>
        <v/>
      </c>
    </row>
    <row r="867" spans="1:20" ht="20.25" hidden="1" thickTop="1" thickBot="1">
      <c r="A867" t="str">
        <f ca="1">IF(B867="","",INDIRECT("減額一覧!B"&amp;$P867))</f>
        <v/>
      </c>
      <c r="B867" s="61" t="str">
        <f t="shared" ref="B867" ca="1" si="2085">IF(INDIRECT("減額一覧!BD"&amp;P867)=1,INDIRECT("減額一覧!AQ"&amp;P867),"")</f>
        <v/>
      </c>
      <c r="C867" s="45" t="str">
        <f ca="1">IF(B867="","",INDIRECT("減額一覧!C"&amp;$P867))</f>
        <v/>
      </c>
      <c r="D867" s="79" t="str">
        <f ca="1">IF($B867="","",INDIRECT("減額一覧!G"&amp;$P867))</f>
        <v/>
      </c>
      <c r="E867" s="19" t="str">
        <f ca="1">IF(B867="","",INDIRECT("減額一覧!H"&amp;P867))</f>
        <v/>
      </c>
      <c r="F867" s="19" t="str">
        <f ca="1">IF($B867="","",INDIRECT("減額一覧!AX"&amp;P867))</f>
        <v/>
      </c>
      <c r="G867" s="20" t="str">
        <f ca="1">IF($B867="","",INDIRECT("減額一覧!AY"&amp;P867))</f>
        <v/>
      </c>
      <c r="H867" s="20" t="str">
        <f ca="1">IF($B867="","",INDIRECT("減額一覧!AZ"&amp;P867))</f>
        <v/>
      </c>
      <c r="I867" s="32" t="str">
        <f ca="1">IF(B867="","",IF(INDIRECT("減額一覧!BO"&amp;P867)=0.08,0.08,0.1))</f>
        <v/>
      </c>
      <c r="J867" s="52"/>
      <c r="K867" s="95" t="str">
        <f t="shared" ca="1" si="2081"/>
        <v/>
      </c>
      <c r="L867" s="58" t="str">
        <f t="shared" ca="1" si="2043"/>
        <v/>
      </c>
      <c r="N867" s="113" t="str">
        <f t="shared" ca="1" si="2077"/>
        <v/>
      </c>
      <c r="O867" s="114" t="str">
        <f t="shared" ref="O867" ca="1" si="2086">IF(B867="","",IF(INDIRECT("減額一覧!BO"&amp;P867)=0.08,0.08,0.1))</f>
        <v/>
      </c>
      <c r="P867" s="38">
        <v>115</v>
      </c>
      <c r="Q867" s="38" t="str">
        <f t="shared" ca="1" si="2079"/>
        <v/>
      </c>
      <c r="R867" s="38" t="str">
        <f t="shared" ca="1" si="2079"/>
        <v/>
      </c>
      <c r="S867" s="66" t="str">
        <f t="shared" ca="1" si="2045"/>
        <v/>
      </c>
      <c r="T867" s="105" t="str">
        <f t="shared" ca="1" si="2003"/>
        <v/>
      </c>
    </row>
    <row r="868" spans="1:20" ht="20.25" hidden="1" thickTop="1" thickBot="1">
      <c r="B868" s="64"/>
      <c r="C868" s="41" t="str">
        <f>IF(B868="","",減額一覧!C564)</f>
        <v/>
      </c>
      <c r="D868" s="43"/>
      <c r="E868" s="21"/>
      <c r="F868" s="22" t="s">
        <v>69</v>
      </c>
      <c r="G868" s="23">
        <f t="shared" ref="G868:H868" si="2087">SUBTOTAL(9,G864:G867)</f>
        <v>0</v>
      </c>
      <c r="H868" s="23">
        <f t="shared" si="2087"/>
        <v>0</v>
      </c>
      <c r="I868" s="30"/>
      <c r="J868" s="53"/>
      <c r="K868" s="96" t="str">
        <f t="shared" si="2081"/>
        <v/>
      </c>
      <c r="L868" s="59" t="str">
        <f t="shared" si="2043"/>
        <v/>
      </c>
      <c r="N868" s="108" t="str">
        <f t="shared" ref="N868" si="2088">IF(AND(G868=0,H868=0),"","小計")</f>
        <v/>
      </c>
      <c r="O868" s="108" t="str">
        <f t="shared" ref="O868" si="2089">IF(AND(G868=0,H868=0),"","小計")</f>
        <v/>
      </c>
      <c r="P868" s="38"/>
      <c r="Q868" s="38"/>
      <c r="R868" s="38"/>
      <c r="S868" s="66" t="str">
        <f t="shared" si="2045"/>
        <v/>
      </c>
      <c r="T868" s="105" t="str">
        <f t="shared" si="2003"/>
        <v/>
      </c>
    </row>
    <row r="869" spans="1:20" ht="20.25" hidden="1" thickTop="1" thickBot="1">
      <c r="A869" t="str">
        <f ca="1">IF(B869="","",INDIRECT("減額一覧!B"&amp;$P869))</f>
        <v/>
      </c>
      <c r="B869" s="61" t="str">
        <f t="shared" ref="B869" ca="1" si="2090">IF(INDIRECT("減額一覧!BA"&amp;P869)=1,INDIRECT("減額一覧!M"&amp;P869),"")</f>
        <v/>
      </c>
      <c r="C869" s="36" t="str">
        <f ca="1">IF(B869="","",INDIRECT("減額一覧!C"&amp;$P869))</f>
        <v/>
      </c>
      <c r="D869" s="78" t="str">
        <f ca="1">IF($B869="","",INDIRECT("減額一覧!G"&amp;$P869))</f>
        <v/>
      </c>
      <c r="E869" s="19" t="str">
        <f ca="1">IF(B869="","",INDIRECT("減額一覧!H"&amp;P869))</f>
        <v/>
      </c>
      <c r="F869" s="19" t="str">
        <f ca="1">IF($B869="","",INDIRECT("減額一覧!T"&amp;P869))</f>
        <v/>
      </c>
      <c r="G869" s="20" t="str">
        <f ca="1">IF($B869="","",INDIRECT("減額一覧!U"&amp;P869))</f>
        <v/>
      </c>
      <c r="H869" s="20" t="str">
        <f ca="1">IF($B869="","",INDIRECT("減額一覧!V"&amp;P869))</f>
        <v/>
      </c>
      <c r="I869" s="32" t="str">
        <f ca="1">IF(B869="","",IF(INDIRECT("減額一覧!BL"&amp;P869)=0.08,0.08,0.1))</f>
        <v/>
      </c>
      <c r="J869" s="51"/>
      <c r="K869" s="94" t="str">
        <f t="shared" ca="1" si="2081"/>
        <v/>
      </c>
      <c r="L869" s="56" t="str">
        <f t="shared" ca="1" si="2043"/>
        <v/>
      </c>
      <c r="N869" s="113" t="str">
        <f t="shared" ref="N869:N872" ca="1" si="2091">IF(A869="","",IF(A869&gt;3000,"月ヶ瀬",IF(A869&gt;=2000,"都祁","市内")))</f>
        <v/>
      </c>
      <c r="O869" s="114" t="str">
        <f t="shared" ref="O869" ca="1" si="2092">IF(B869="","",IF(INDIRECT("減額一覧!BL"&amp;P869)=0.08,0.08,0.1))</f>
        <v/>
      </c>
      <c r="P869" s="38">
        <v>116</v>
      </c>
      <c r="Q869" s="38" t="str">
        <f t="shared" ref="Q869:R872" ca="1" si="2093">IF(G869="","",IF(G869&gt;0,1,""))</f>
        <v/>
      </c>
      <c r="R869" s="38" t="str">
        <f t="shared" ca="1" si="2093"/>
        <v/>
      </c>
      <c r="S869" s="66" t="str">
        <f t="shared" ca="1" si="2045"/>
        <v/>
      </c>
      <c r="T869" s="105" t="str">
        <f t="shared" ca="1" si="2003"/>
        <v/>
      </c>
    </row>
    <row r="870" spans="1:20" ht="20.25" hidden="1" thickTop="1" thickBot="1">
      <c r="A870" t="str">
        <f ca="1">IF(B870="","",INDIRECT("減額一覧!B"&amp;$P870))</f>
        <v/>
      </c>
      <c r="B870" s="61" t="str">
        <f t="shared" ref="B870" ca="1" si="2094">IF(INDIRECT("減額一覧!BB"&amp;P870)=1,INDIRECT("減額一覧!W"&amp;P870),"")</f>
        <v/>
      </c>
      <c r="C870" s="44" t="str">
        <f ca="1">IF(B870="","",INDIRECT("減額一覧!C"&amp;$P870))</f>
        <v/>
      </c>
      <c r="D870" s="79" t="str">
        <f ca="1">IF($B870="","",INDIRECT("減額一覧!G"&amp;$P870))</f>
        <v/>
      </c>
      <c r="E870" s="19" t="str">
        <f ca="1">IF(B870="","",INDIRECT("減額一覧!H"&amp;P870))</f>
        <v/>
      </c>
      <c r="F870" s="19" t="str">
        <f ca="1">IF($B870="","",INDIRECT("減額一覧!AD"&amp;P870))</f>
        <v/>
      </c>
      <c r="G870" s="20" t="str">
        <f ca="1">IF($B870="","",INDIRECT("減額一覧!AE"&amp;P870))</f>
        <v/>
      </c>
      <c r="H870" s="20" t="str">
        <f ca="1">IF($B870="","",INDIRECT("減額一覧!AF"&amp;P870))</f>
        <v/>
      </c>
      <c r="I870" s="32" t="str">
        <f ca="1">IF(B870="","",IF(INDIRECT("減額一覧!BM"&amp;P870)=0.08,0.08,0.1))</f>
        <v/>
      </c>
      <c r="J870" s="52"/>
      <c r="K870" s="95" t="str">
        <f t="shared" ca="1" si="2081"/>
        <v/>
      </c>
      <c r="L870" s="58" t="str">
        <f t="shared" ca="1" si="2043"/>
        <v/>
      </c>
      <c r="N870" s="113" t="str">
        <f t="shared" ca="1" si="2091"/>
        <v/>
      </c>
      <c r="O870" s="114" t="str">
        <f t="shared" ref="O870" ca="1" si="2095">IF(B870="","",IF(INDIRECT("減額一覧!BM"&amp;P870)=0.08,0.08,0.1))</f>
        <v/>
      </c>
      <c r="P870" s="38">
        <v>116</v>
      </c>
      <c r="Q870" s="38" t="str">
        <f t="shared" ca="1" si="2093"/>
        <v/>
      </c>
      <c r="R870" s="38" t="str">
        <f t="shared" ca="1" si="2093"/>
        <v/>
      </c>
      <c r="S870" s="66" t="str">
        <f t="shared" ca="1" si="2045"/>
        <v/>
      </c>
      <c r="T870" s="105" t="str">
        <f t="shared" ca="1" si="2003"/>
        <v/>
      </c>
    </row>
    <row r="871" spans="1:20" ht="20.25" hidden="1" thickTop="1" thickBot="1">
      <c r="A871" t="str">
        <f ca="1">IF(B871="","",INDIRECT("減額一覧!B"&amp;$P871))</f>
        <v/>
      </c>
      <c r="B871" s="61" t="str">
        <f t="shared" ref="B871" ca="1" si="2096">IF(INDIRECT("減額一覧!BC"&amp;P871)=1,INDIRECT("減額一覧!AG"&amp;P871),"")</f>
        <v/>
      </c>
      <c r="C871" s="36" t="str">
        <f ca="1">IF(B871="","",INDIRECT("減額一覧!C"&amp;$P871))</f>
        <v/>
      </c>
      <c r="D871" s="80" t="str">
        <f ca="1">IF($B871="","",INDIRECT("減額一覧!G"&amp;$P871))</f>
        <v/>
      </c>
      <c r="E871" s="19" t="str">
        <f ca="1">IF(B871="","",INDIRECT("減額一覧!H"&amp;P871))</f>
        <v/>
      </c>
      <c r="F871" s="19" t="str">
        <f ca="1">IF($B871="","",INDIRECT("減額一覧!AN"&amp;P871))</f>
        <v/>
      </c>
      <c r="G871" s="20" t="str">
        <f ca="1">IF($B871="","",INDIRECT("減額一覧!AO"&amp;P871))</f>
        <v/>
      </c>
      <c r="H871" s="20" t="str">
        <f ca="1">IF($B871="","",INDIRECT("減額一覧!AP"&amp;P871))</f>
        <v/>
      </c>
      <c r="I871" s="32" t="str">
        <f ca="1">IF(B871="","",IF(INDIRECT("減額一覧!BN"&amp;P871)=0.08,0.08,0.1))</f>
        <v/>
      </c>
      <c r="J871" s="52"/>
      <c r="K871" s="95" t="str">
        <f t="shared" ca="1" si="2081"/>
        <v/>
      </c>
      <c r="L871" s="58" t="str">
        <f t="shared" ca="1" si="2043"/>
        <v/>
      </c>
      <c r="N871" s="113" t="str">
        <f t="shared" ca="1" si="2091"/>
        <v/>
      </c>
      <c r="O871" s="114" t="str">
        <f t="shared" ref="O871" ca="1" si="2097">IF(B871="","",IF(INDIRECT("減額一覧!BN"&amp;P871)=0.08,0.08,0.1))</f>
        <v/>
      </c>
      <c r="P871" s="38">
        <v>116</v>
      </c>
      <c r="Q871" s="38" t="str">
        <f t="shared" ca="1" si="2093"/>
        <v/>
      </c>
      <c r="R871" s="38" t="str">
        <f t="shared" ca="1" si="2093"/>
        <v/>
      </c>
      <c r="S871" s="66" t="str">
        <f t="shared" ca="1" si="2045"/>
        <v/>
      </c>
      <c r="T871" s="105" t="str">
        <f t="shared" ca="1" si="2003"/>
        <v/>
      </c>
    </row>
    <row r="872" spans="1:20" ht="20.25" hidden="1" thickTop="1" thickBot="1">
      <c r="A872" t="str">
        <f ca="1">IF(B872="","",INDIRECT("減額一覧!B"&amp;$P872))</f>
        <v/>
      </c>
      <c r="B872" s="61" t="str">
        <f t="shared" ref="B872" ca="1" si="2098">IF(INDIRECT("減額一覧!BD"&amp;P872)=1,INDIRECT("減額一覧!AQ"&amp;P872),"")</f>
        <v/>
      </c>
      <c r="C872" s="45" t="str">
        <f ca="1">IF(B872="","",INDIRECT("減額一覧!C"&amp;$P872))</f>
        <v/>
      </c>
      <c r="D872" s="79" t="str">
        <f ca="1">IF($B872="","",INDIRECT("減額一覧!G"&amp;$P872))</f>
        <v/>
      </c>
      <c r="E872" s="19" t="str">
        <f ca="1">IF(B872="","",INDIRECT("減額一覧!H"&amp;P872))</f>
        <v/>
      </c>
      <c r="F872" s="19" t="str">
        <f ca="1">IF($B872="","",INDIRECT("減額一覧!AX"&amp;P872))</f>
        <v/>
      </c>
      <c r="G872" s="20" t="str">
        <f ca="1">IF($B872="","",INDIRECT("減額一覧!AY"&amp;P872))</f>
        <v/>
      </c>
      <c r="H872" s="20" t="str">
        <f ca="1">IF($B872="","",INDIRECT("減額一覧!AZ"&amp;P872))</f>
        <v/>
      </c>
      <c r="I872" s="32" t="str">
        <f ca="1">IF(B872="","",IF(INDIRECT("減額一覧!BO"&amp;P872)=0.08,0.08,0.1))</f>
        <v/>
      </c>
      <c r="J872" s="52"/>
      <c r="K872" s="95" t="str">
        <f t="shared" ca="1" si="2081"/>
        <v/>
      </c>
      <c r="L872" s="58" t="str">
        <f t="shared" ca="1" si="2043"/>
        <v/>
      </c>
      <c r="N872" s="113" t="str">
        <f t="shared" ca="1" si="2091"/>
        <v/>
      </c>
      <c r="O872" s="114" t="str">
        <f t="shared" ref="O872" ca="1" si="2099">IF(B872="","",IF(INDIRECT("減額一覧!BO"&amp;P872)=0.08,0.08,0.1))</f>
        <v/>
      </c>
      <c r="P872" s="38">
        <v>116</v>
      </c>
      <c r="Q872" s="38" t="str">
        <f t="shared" ca="1" si="2093"/>
        <v/>
      </c>
      <c r="R872" s="38" t="str">
        <f t="shared" ca="1" si="2093"/>
        <v/>
      </c>
      <c r="S872" s="66" t="str">
        <f t="shared" ca="1" si="2045"/>
        <v/>
      </c>
      <c r="T872" s="105" t="str">
        <f t="shared" ca="1" si="2003"/>
        <v/>
      </c>
    </row>
    <row r="873" spans="1:20" ht="20.25" hidden="1" thickTop="1" thickBot="1">
      <c r="B873" s="64"/>
      <c r="C873" s="41" t="str">
        <f>IF(B873="","",減額一覧!C569)</f>
        <v/>
      </c>
      <c r="D873" s="43"/>
      <c r="E873" s="21"/>
      <c r="F873" s="22" t="s">
        <v>69</v>
      </c>
      <c r="G873" s="23">
        <f t="shared" ref="G873:H873" si="2100">SUBTOTAL(9,G869:G872)</f>
        <v>0</v>
      </c>
      <c r="H873" s="23">
        <f t="shared" si="2100"/>
        <v>0</v>
      </c>
      <c r="I873" s="30"/>
      <c r="J873" s="53"/>
      <c r="K873" s="96" t="str">
        <f t="shared" si="2081"/>
        <v/>
      </c>
      <c r="L873" s="59" t="str">
        <f t="shared" si="2043"/>
        <v/>
      </c>
      <c r="N873" s="108" t="str">
        <f t="shared" ref="N873" si="2101">IF(AND(G873=0,H873=0),"","小計")</f>
        <v/>
      </c>
      <c r="O873" s="108" t="str">
        <f t="shared" ref="O873" si="2102">IF(AND(G873=0,H873=0),"","小計")</f>
        <v/>
      </c>
      <c r="P873" s="38"/>
      <c r="Q873" s="38"/>
      <c r="R873" s="38"/>
      <c r="S873" s="66" t="str">
        <f t="shared" si="2045"/>
        <v/>
      </c>
      <c r="T873" s="105" t="str">
        <f t="shared" si="2003"/>
        <v/>
      </c>
    </row>
    <row r="874" spans="1:20" ht="20.25" hidden="1" thickTop="1" thickBot="1">
      <c r="A874" t="str">
        <f ca="1">IF(B874="","",INDIRECT("減額一覧!B"&amp;$P874))</f>
        <v/>
      </c>
      <c r="B874" s="61" t="str">
        <f t="shared" ref="B874" ca="1" si="2103">IF(INDIRECT("減額一覧!BA"&amp;P874)=1,INDIRECT("減額一覧!M"&amp;P874),"")</f>
        <v/>
      </c>
      <c r="C874" s="36" t="str">
        <f ca="1">IF(B874="","",INDIRECT("減額一覧!C"&amp;$P874))</f>
        <v/>
      </c>
      <c r="D874" s="78" t="str">
        <f ca="1">IF($B874="","",INDIRECT("減額一覧!G"&amp;$P874))</f>
        <v/>
      </c>
      <c r="E874" s="19" t="str">
        <f ca="1">IF(B874="","",INDIRECT("減額一覧!H"&amp;P874))</f>
        <v/>
      </c>
      <c r="F874" s="19" t="str">
        <f ca="1">IF($B874="","",INDIRECT("減額一覧!T"&amp;P874))</f>
        <v/>
      </c>
      <c r="G874" s="20" t="str">
        <f ca="1">IF($B874="","",INDIRECT("減額一覧!U"&amp;P874))</f>
        <v/>
      </c>
      <c r="H874" s="20" t="str">
        <f ca="1">IF($B874="","",INDIRECT("減額一覧!V"&amp;P874))</f>
        <v/>
      </c>
      <c r="I874" s="32" t="str">
        <f ca="1">IF(B874="","",IF(INDIRECT("減額一覧!BL"&amp;P874)=0.08,0.08,0.1))</f>
        <v/>
      </c>
      <c r="J874" s="51"/>
      <c r="K874" s="94" t="str">
        <f t="shared" ca="1" si="2081"/>
        <v/>
      </c>
      <c r="L874" s="56" t="str">
        <f t="shared" ca="1" si="2043"/>
        <v/>
      </c>
      <c r="N874" s="113" t="str">
        <f t="shared" ref="N874:N877" ca="1" si="2104">IF(A874="","",IF(A874&gt;3000,"月ヶ瀬",IF(A874&gt;=2000,"都祁","市内")))</f>
        <v/>
      </c>
      <c r="O874" s="114" t="str">
        <f t="shared" ref="O874" ca="1" si="2105">IF(B874="","",IF(INDIRECT("減額一覧!BL"&amp;P874)=0.08,0.08,0.1))</f>
        <v/>
      </c>
      <c r="P874" s="38">
        <v>117</v>
      </c>
      <c r="Q874" s="38" t="str">
        <f t="shared" ref="Q874:R877" ca="1" si="2106">IF(G874="","",IF(G874&gt;0,1,""))</f>
        <v/>
      </c>
      <c r="R874" s="38" t="str">
        <f t="shared" ca="1" si="2106"/>
        <v/>
      </c>
      <c r="S874" s="66" t="str">
        <f t="shared" ca="1" si="2045"/>
        <v/>
      </c>
      <c r="T874" s="105" t="str">
        <f t="shared" ca="1" si="2003"/>
        <v/>
      </c>
    </row>
    <row r="875" spans="1:20" ht="20.25" hidden="1" thickTop="1" thickBot="1">
      <c r="A875" t="str">
        <f ca="1">IF(B875="","",INDIRECT("減額一覧!B"&amp;$P875))</f>
        <v/>
      </c>
      <c r="B875" s="61" t="str">
        <f t="shared" ref="B875" ca="1" si="2107">IF(INDIRECT("減額一覧!BB"&amp;P875)=1,INDIRECT("減額一覧!W"&amp;P875),"")</f>
        <v/>
      </c>
      <c r="C875" s="44" t="str">
        <f ca="1">IF(B875="","",INDIRECT("減額一覧!C"&amp;$P875))</f>
        <v/>
      </c>
      <c r="D875" s="79" t="str">
        <f ca="1">IF($B875="","",INDIRECT("減額一覧!G"&amp;$P875))</f>
        <v/>
      </c>
      <c r="E875" s="19" t="str">
        <f ca="1">IF(B875="","",INDIRECT("減額一覧!H"&amp;P875))</f>
        <v/>
      </c>
      <c r="F875" s="19" t="str">
        <f ca="1">IF($B875="","",INDIRECT("減額一覧!AD"&amp;P875))</f>
        <v/>
      </c>
      <c r="G875" s="20" t="str">
        <f ca="1">IF($B875="","",INDIRECT("減額一覧!AE"&amp;P875))</f>
        <v/>
      </c>
      <c r="H875" s="20" t="str">
        <f ca="1">IF($B875="","",INDIRECT("減額一覧!AF"&amp;P875))</f>
        <v/>
      </c>
      <c r="I875" s="32" t="str">
        <f ca="1">IF(B875="","",IF(INDIRECT("減額一覧!BM"&amp;P875)=0.08,0.08,0.1))</f>
        <v/>
      </c>
      <c r="J875" s="52"/>
      <c r="K875" s="95" t="str">
        <f t="shared" ca="1" si="2081"/>
        <v/>
      </c>
      <c r="L875" s="58" t="str">
        <f t="shared" ca="1" si="2043"/>
        <v/>
      </c>
      <c r="N875" s="113" t="str">
        <f t="shared" ca="1" si="2104"/>
        <v/>
      </c>
      <c r="O875" s="114" t="str">
        <f t="shared" ref="O875" ca="1" si="2108">IF(B875="","",IF(INDIRECT("減額一覧!BM"&amp;P875)=0.08,0.08,0.1))</f>
        <v/>
      </c>
      <c r="P875" s="38">
        <v>117</v>
      </c>
      <c r="Q875" s="38" t="str">
        <f t="shared" ca="1" si="2106"/>
        <v/>
      </c>
      <c r="R875" s="38" t="str">
        <f t="shared" ca="1" si="2106"/>
        <v/>
      </c>
      <c r="S875" s="66" t="str">
        <f t="shared" ca="1" si="2045"/>
        <v/>
      </c>
      <c r="T875" s="105" t="str">
        <f t="shared" ca="1" si="2003"/>
        <v/>
      </c>
    </row>
    <row r="876" spans="1:20" ht="20.25" hidden="1" thickTop="1" thickBot="1">
      <c r="A876" t="str">
        <f ca="1">IF(B876="","",INDIRECT("減額一覧!B"&amp;$P876))</f>
        <v/>
      </c>
      <c r="B876" s="61" t="str">
        <f t="shared" ref="B876" ca="1" si="2109">IF(INDIRECT("減額一覧!BC"&amp;P876)=1,INDIRECT("減額一覧!AG"&amp;P876),"")</f>
        <v/>
      </c>
      <c r="C876" s="36" t="str">
        <f ca="1">IF(B876="","",INDIRECT("減額一覧!C"&amp;$P876))</f>
        <v/>
      </c>
      <c r="D876" s="80" t="str">
        <f ca="1">IF($B876="","",INDIRECT("減額一覧!G"&amp;$P876))</f>
        <v/>
      </c>
      <c r="E876" s="19" t="str">
        <f ca="1">IF(B876="","",INDIRECT("減額一覧!H"&amp;P876))</f>
        <v/>
      </c>
      <c r="F876" s="19" t="str">
        <f ca="1">IF($B876="","",INDIRECT("減額一覧!AN"&amp;P876))</f>
        <v/>
      </c>
      <c r="G876" s="20" t="str">
        <f ca="1">IF($B876="","",INDIRECT("減額一覧!AO"&amp;P876))</f>
        <v/>
      </c>
      <c r="H876" s="20" t="str">
        <f ca="1">IF($B876="","",INDIRECT("減額一覧!AP"&amp;P876))</f>
        <v/>
      </c>
      <c r="I876" s="32" t="str">
        <f ca="1">IF(B876="","",IF(INDIRECT("減額一覧!BN"&amp;P876)=0.08,0.08,0.1))</f>
        <v/>
      </c>
      <c r="J876" s="52"/>
      <c r="K876" s="95" t="str">
        <f t="shared" ca="1" si="2081"/>
        <v/>
      </c>
      <c r="L876" s="58" t="str">
        <f t="shared" ca="1" si="2043"/>
        <v/>
      </c>
      <c r="N876" s="113" t="str">
        <f t="shared" ca="1" si="2104"/>
        <v/>
      </c>
      <c r="O876" s="114" t="str">
        <f t="shared" ref="O876" ca="1" si="2110">IF(B876="","",IF(INDIRECT("減額一覧!BN"&amp;P876)=0.08,0.08,0.1))</f>
        <v/>
      </c>
      <c r="P876" s="38">
        <v>117</v>
      </c>
      <c r="Q876" s="38" t="str">
        <f t="shared" ca="1" si="2106"/>
        <v/>
      </c>
      <c r="R876" s="38" t="str">
        <f t="shared" ca="1" si="2106"/>
        <v/>
      </c>
      <c r="S876" s="66" t="str">
        <f t="shared" ca="1" si="2045"/>
        <v/>
      </c>
      <c r="T876" s="105" t="str">
        <f t="shared" ca="1" si="2003"/>
        <v/>
      </c>
    </row>
    <row r="877" spans="1:20" ht="20.25" hidden="1" thickTop="1" thickBot="1">
      <c r="A877" t="str">
        <f ca="1">IF(B877="","",INDIRECT("減額一覧!B"&amp;$P877))</f>
        <v/>
      </c>
      <c r="B877" s="61" t="str">
        <f t="shared" ref="B877" ca="1" si="2111">IF(INDIRECT("減額一覧!BD"&amp;P877)=1,INDIRECT("減額一覧!AQ"&amp;P877),"")</f>
        <v/>
      </c>
      <c r="C877" s="45" t="str">
        <f ca="1">IF(B877="","",INDIRECT("減額一覧!C"&amp;$P877))</f>
        <v/>
      </c>
      <c r="D877" s="79" t="str">
        <f ca="1">IF($B877="","",INDIRECT("減額一覧!G"&amp;$P877))</f>
        <v/>
      </c>
      <c r="E877" s="19" t="str">
        <f ca="1">IF(B877="","",INDIRECT("減額一覧!H"&amp;P877))</f>
        <v/>
      </c>
      <c r="F877" s="19" t="str">
        <f ca="1">IF($B877="","",INDIRECT("減額一覧!AX"&amp;P877))</f>
        <v/>
      </c>
      <c r="G877" s="20" t="str">
        <f ca="1">IF($B877="","",INDIRECT("減額一覧!AY"&amp;P877))</f>
        <v/>
      </c>
      <c r="H877" s="20" t="str">
        <f ca="1">IF($B877="","",INDIRECT("減額一覧!AZ"&amp;P877))</f>
        <v/>
      </c>
      <c r="I877" s="32" t="str">
        <f ca="1">IF(B877="","",IF(INDIRECT("減額一覧!BO"&amp;P877)=0.08,0.08,0.1))</f>
        <v/>
      </c>
      <c r="J877" s="52"/>
      <c r="K877" s="95" t="str">
        <f t="shared" ca="1" si="2081"/>
        <v/>
      </c>
      <c r="L877" s="58" t="str">
        <f t="shared" ca="1" si="2043"/>
        <v/>
      </c>
      <c r="N877" s="113" t="str">
        <f t="shared" ca="1" si="2104"/>
        <v/>
      </c>
      <c r="O877" s="114" t="str">
        <f t="shared" ref="O877" ca="1" si="2112">IF(B877="","",IF(INDIRECT("減額一覧!BO"&amp;P877)=0.08,0.08,0.1))</f>
        <v/>
      </c>
      <c r="P877" s="38">
        <v>117</v>
      </c>
      <c r="Q877" s="38" t="str">
        <f t="shared" ca="1" si="2106"/>
        <v/>
      </c>
      <c r="R877" s="38" t="str">
        <f t="shared" ca="1" si="2106"/>
        <v/>
      </c>
      <c r="S877" s="66" t="str">
        <f t="shared" ca="1" si="2045"/>
        <v/>
      </c>
      <c r="T877" s="105" t="str">
        <f t="shared" ca="1" si="2003"/>
        <v/>
      </c>
    </row>
    <row r="878" spans="1:20" ht="20.25" hidden="1" thickTop="1" thickBot="1">
      <c r="A878" t="str">
        <f t="shared" ref="A878:A941" ca="1" si="2113">IF(B878="","",INDIRECT("減額一覧!B"&amp;$P878))</f>
        <v/>
      </c>
      <c r="B878" s="64"/>
      <c r="C878" s="41" t="str">
        <f>IF(B878="","",減額一覧!C574)</f>
        <v/>
      </c>
      <c r="D878" s="43"/>
      <c r="E878" s="21"/>
      <c r="F878" s="22" t="s">
        <v>69</v>
      </c>
      <c r="G878" s="23">
        <f t="shared" ref="G878:H878" si="2114">SUBTOTAL(9,G874:G877)</f>
        <v>0</v>
      </c>
      <c r="H878" s="23">
        <f t="shared" si="2114"/>
        <v>0</v>
      </c>
      <c r="I878" s="30"/>
      <c r="J878" s="53"/>
      <c r="K878" s="96" t="str">
        <f t="shared" ca="1" si="2081"/>
        <v/>
      </c>
      <c r="L878" s="59" t="str">
        <f t="shared" si="2043"/>
        <v/>
      </c>
      <c r="N878" s="108" t="str">
        <f t="shared" ref="N878" si="2115">IF(AND(G878=0,H878=0),"","小計")</f>
        <v/>
      </c>
      <c r="O878" s="108" t="str">
        <f t="shared" ref="O878" si="2116">IF(AND(G878=0,H878=0),"","小計")</f>
        <v/>
      </c>
      <c r="P878" s="38"/>
      <c r="Q878" s="38"/>
      <c r="R878" s="38"/>
      <c r="S878" s="66" t="str">
        <f t="shared" si="2045"/>
        <v/>
      </c>
      <c r="T878" s="105" t="str">
        <f t="shared" si="2003"/>
        <v/>
      </c>
    </row>
    <row r="879" spans="1:20" ht="20.25" thickTop="1" thickBot="1">
      <c r="A879" t="str">
        <f t="shared" ca="1" si="2113"/>
        <v/>
      </c>
      <c r="B879" s="74"/>
      <c r="C879" s="75"/>
      <c r="D879" s="81"/>
      <c r="E879" s="75"/>
      <c r="F879" s="72" t="s">
        <v>70</v>
      </c>
      <c r="G879" s="24">
        <f ca="1">SUBTOTAL(9,G4:G878)</f>
        <v>739531</v>
      </c>
      <c r="H879" s="24">
        <f ca="1">SUBTOTAL(9,H4:H878)</f>
        <v>348667</v>
      </c>
      <c r="I879" s="31"/>
      <c r="J879" s="54"/>
      <c r="K879" s="97"/>
      <c r="L879" s="60" t="str">
        <f t="shared" si="2043"/>
        <v/>
      </c>
      <c r="N879" s="108" t="s">
        <v>70</v>
      </c>
      <c r="O879" s="108" t="s">
        <v>70</v>
      </c>
      <c r="P879" s="38">
        <v>118</v>
      </c>
      <c r="Q879" s="38"/>
      <c r="R879" s="39"/>
      <c r="S879" s="66" t="str">
        <f t="shared" si="2045"/>
        <v/>
      </c>
      <c r="T879" s="105">
        <f ca="1">SUBTOTAL(2,T4:T878)</f>
        <v>10</v>
      </c>
    </row>
    <row r="880" spans="1:20" ht="19.5" thickBot="1">
      <c r="A880" t="str">
        <f t="shared" ca="1" si="2113"/>
        <v/>
      </c>
      <c r="B880" s="76"/>
      <c r="C880" s="77"/>
      <c r="D880" s="82"/>
      <c r="E880" s="77"/>
      <c r="F880" s="73" t="s">
        <v>71</v>
      </c>
      <c r="G880" s="24">
        <f ca="1">SUBTOTAL(2,Q4:Q878)</f>
        <v>298</v>
      </c>
      <c r="H880" s="24">
        <f ca="1">SUBTOTAL(2,R4:R878)</f>
        <v>275</v>
      </c>
      <c r="I880" s="31"/>
      <c r="J880" s="54"/>
      <c r="K880" s="97"/>
      <c r="L880" s="60" t="str">
        <f t="shared" si="2043"/>
        <v/>
      </c>
      <c r="N880" s="108" t="s">
        <v>71</v>
      </c>
      <c r="O880" s="108" t="s">
        <v>71</v>
      </c>
      <c r="P880" s="38">
        <v>118</v>
      </c>
      <c r="Q880" s="38"/>
      <c r="R880" s="39"/>
      <c r="S880" s="66" t="str">
        <f t="shared" si="2045"/>
        <v/>
      </c>
      <c r="T880" s="105">
        <f ca="1">SUBTOTAL(9,T4:T878)</f>
        <v>13200</v>
      </c>
    </row>
    <row r="881" spans="1:20">
      <c r="A881" t="str">
        <f t="shared" ca="1" si="2113"/>
        <v/>
      </c>
      <c r="L881" s="57" t="str">
        <f t="shared" si="2043"/>
        <v/>
      </c>
      <c r="N881" s="57" t="s">
        <v>71</v>
      </c>
      <c r="O881" s="15" t="s">
        <v>71</v>
      </c>
      <c r="P881" s="37">
        <v>118</v>
      </c>
      <c r="S881" t="str">
        <f t="shared" si="2045"/>
        <v/>
      </c>
      <c r="T881" s="104" t="str">
        <f t="shared" si="2003"/>
        <v/>
      </c>
    </row>
    <row r="882" spans="1:20">
      <c r="A882" t="str">
        <f t="shared" ca="1" si="2113"/>
        <v/>
      </c>
      <c r="G882" s="101" t="s">
        <v>56</v>
      </c>
      <c r="H882" s="99"/>
      <c r="I882" s="107" t="str">
        <f ca="1">"公共"&amp;IF(H880-T879&lt;=0,"0件",H880-T879&amp;"件")</f>
        <v>公共265件</v>
      </c>
      <c r="J882" s="106">
        <f ca="1">IF(H879-T880&lt;=0,"0円",H879-T880)</f>
        <v>335467</v>
      </c>
      <c r="L882" s="57" t="str">
        <f t="shared" si="2043"/>
        <v/>
      </c>
      <c r="N882" s="102" t="s">
        <v>71</v>
      </c>
      <c r="O882" s="103" t="s">
        <v>71</v>
      </c>
      <c r="P882" s="37">
        <v>118</v>
      </c>
      <c r="S882" t="str">
        <f t="shared" si="2045"/>
        <v/>
      </c>
      <c r="T882" s="104" t="str">
        <f t="shared" si="2003"/>
        <v/>
      </c>
    </row>
    <row r="883" spans="1:20">
      <c r="A883" t="str">
        <f t="shared" ca="1" si="2113"/>
        <v/>
      </c>
      <c r="G883" s="101" t="s">
        <v>56</v>
      </c>
      <c r="H883" s="100"/>
      <c r="I883" s="108" t="str">
        <f ca="1">IF(T879=0,"農集0件","農集"&amp;T879&amp;"件")</f>
        <v>農集10件</v>
      </c>
      <c r="J883" s="106">
        <f ca="1">IF(T880=0,"0円",T880)</f>
        <v>13200</v>
      </c>
      <c r="L883" s="57" t="str">
        <f t="shared" si="2043"/>
        <v/>
      </c>
      <c r="N883" s="103" t="s">
        <v>71</v>
      </c>
      <c r="O883" s="103" t="s">
        <v>71</v>
      </c>
      <c r="S883" t="str">
        <f t="shared" si="2045"/>
        <v/>
      </c>
      <c r="T883" s="104" t="str">
        <f t="shared" si="2003"/>
        <v/>
      </c>
    </row>
    <row r="884" spans="1:20" hidden="1">
      <c r="A884" t="str">
        <f t="shared" ca="1" si="2113"/>
        <v/>
      </c>
      <c r="L884" s="57" t="str">
        <f t="shared" si="2043"/>
        <v/>
      </c>
      <c r="P884" s="37">
        <v>119</v>
      </c>
      <c r="S884" t="str">
        <f t="shared" si="2045"/>
        <v/>
      </c>
      <c r="T884" s="104" t="str">
        <f t="shared" si="2003"/>
        <v/>
      </c>
    </row>
    <row r="885" spans="1:20" hidden="1">
      <c r="A885" t="str">
        <f t="shared" ca="1" si="2113"/>
        <v/>
      </c>
      <c r="L885" s="57" t="str">
        <f t="shared" si="2043"/>
        <v/>
      </c>
      <c r="P885" s="37">
        <v>119</v>
      </c>
      <c r="S885" t="str">
        <f t="shared" si="2045"/>
        <v/>
      </c>
      <c r="T885" s="104"/>
    </row>
    <row r="886" spans="1:20" hidden="1">
      <c r="A886" t="str">
        <f t="shared" ca="1" si="2113"/>
        <v/>
      </c>
      <c r="L886" s="57" t="str">
        <f t="shared" si="2043"/>
        <v/>
      </c>
      <c r="P886" s="37">
        <v>119</v>
      </c>
      <c r="S886" t="str">
        <f t="shared" si="2045"/>
        <v/>
      </c>
      <c r="T886" s="104"/>
    </row>
    <row r="887" spans="1:20" hidden="1">
      <c r="A887" t="str">
        <f t="shared" ca="1" si="2113"/>
        <v/>
      </c>
      <c r="L887" s="57" t="str">
        <f t="shared" si="2043"/>
        <v/>
      </c>
      <c r="P887" s="37">
        <v>119</v>
      </c>
      <c r="S887" t="str">
        <f t="shared" si="2045"/>
        <v/>
      </c>
      <c r="T887" s="104"/>
    </row>
    <row r="888" spans="1:20" hidden="1">
      <c r="A888" t="str">
        <f t="shared" ca="1" si="2113"/>
        <v/>
      </c>
      <c r="L888" s="57" t="str">
        <f t="shared" si="2043"/>
        <v/>
      </c>
      <c r="S888" t="str">
        <f t="shared" si="2045"/>
        <v/>
      </c>
      <c r="T888" s="104"/>
    </row>
    <row r="889" spans="1:20" hidden="1">
      <c r="A889" t="str">
        <f t="shared" ca="1" si="2113"/>
        <v/>
      </c>
      <c r="L889" s="57" t="str">
        <f t="shared" si="2043"/>
        <v/>
      </c>
      <c r="P889" s="37">
        <v>120</v>
      </c>
      <c r="S889" t="str">
        <f t="shared" si="2045"/>
        <v/>
      </c>
      <c r="T889" s="104"/>
    </row>
    <row r="890" spans="1:20" hidden="1">
      <c r="A890" t="str">
        <f t="shared" ca="1" si="2113"/>
        <v/>
      </c>
      <c r="L890" s="57" t="str">
        <f t="shared" si="2043"/>
        <v/>
      </c>
      <c r="P890" s="37">
        <v>120</v>
      </c>
      <c r="S890" t="str">
        <f t="shared" si="2045"/>
        <v/>
      </c>
      <c r="T890" s="104"/>
    </row>
    <row r="891" spans="1:20" hidden="1">
      <c r="A891" t="str">
        <f t="shared" ca="1" si="2113"/>
        <v/>
      </c>
      <c r="L891" s="57" t="str">
        <f t="shared" si="2043"/>
        <v/>
      </c>
      <c r="P891" s="37">
        <v>120</v>
      </c>
      <c r="S891" t="str">
        <f t="shared" si="2045"/>
        <v/>
      </c>
      <c r="T891" s="104"/>
    </row>
    <row r="892" spans="1:20" hidden="1">
      <c r="A892" t="str">
        <f t="shared" ca="1" si="2113"/>
        <v/>
      </c>
      <c r="L892" s="57" t="str">
        <f t="shared" si="2043"/>
        <v/>
      </c>
      <c r="P892" s="37">
        <v>120</v>
      </c>
      <c r="S892" t="str">
        <f t="shared" si="2045"/>
        <v/>
      </c>
      <c r="T892" s="104"/>
    </row>
    <row r="893" spans="1:20" hidden="1">
      <c r="A893" t="str">
        <f t="shared" ca="1" si="2113"/>
        <v/>
      </c>
      <c r="L893" s="57" t="str">
        <f t="shared" si="2043"/>
        <v/>
      </c>
      <c r="S893" t="str">
        <f t="shared" si="2045"/>
        <v/>
      </c>
      <c r="T893" s="104"/>
    </row>
    <row r="894" spans="1:20" hidden="1">
      <c r="A894" t="str">
        <f t="shared" ca="1" si="2113"/>
        <v/>
      </c>
      <c r="L894" s="57" t="str">
        <f t="shared" si="2043"/>
        <v/>
      </c>
      <c r="P894" s="37">
        <v>121</v>
      </c>
      <c r="S894" t="str">
        <f t="shared" si="2045"/>
        <v/>
      </c>
      <c r="T894" s="104"/>
    </row>
    <row r="895" spans="1:20" hidden="1">
      <c r="A895" t="str">
        <f t="shared" ca="1" si="2113"/>
        <v/>
      </c>
      <c r="L895" s="57" t="str">
        <f t="shared" si="2043"/>
        <v/>
      </c>
      <c r="P895" s="37">
        <v>121</v>
      </c>
      <c r="S895" t="str">
        <f t="shared" si="2045"/>
        <v/>
      </c>
      <c r="T895" s="104"/>
    </row>
    <row r="896" spans="1:20" hidden="1">
      <c r="A896" t="str">
        <f t="shared" ca="1" si="2113"/>
        <v/>
      </c>
      <c r="L896" s="57" t="str">
        <f t="shared" si="2043"/>
        <v/>
      </c>
      <c r="P896" s="37">
        <v>121</v>
      </c>
      <c r="S896" t="str">
        <f t="shared" si="2045"/>
        <v/>
      </c>
      <c r="T896" s="104"/>
    </row>
    <row r="897" spans="1:20" hidden="1">
      <c r="A897" t="str">
        <f t="shared" ca="1" si="2113"/>
        <v/>
      </c>
      <c r="L897" s="57" t="str">
        <f t="shared" si="2043"/>
        <v/>
      </c>
      <c r="P897" s="37">
        <v>121</v>
      </c>
      <c r="S897" t="str">
        <f t="shared" si="2045"/>
        <v/>
      </c>
      <c r="T897" s="104"/>
    </row>
    <row r="898" spans="1:20" hidden="1">
      <c r="A898" t="str">
        <f t="shared" ca="1" si="2113"/>
        <v/>
      </c>
      <c r="L898" s="57" t="str">
        <f t="shared" si="2043"/>
        <v/>
      </c>
      <c r="S898" t="str">
        <f t="shared" si="2045"/>
        <v/>
      </c>
      <c r="T898" s="104"/>
    </row>
    <row r="899" spans="1:20" hidden="1">
      <c r="A899" t="str">
        <f t="shared" ca="1" si="2113"/>
        <v/>
      </c>
      <c r="L899" s="57" t="str">
        <f t="shared" si="2043"/>
        <v/>
      </c>
      <c r="P899" s="37">
        <v>122</v>
      </c>
      <c r="S899" t="str">
        <f t="shared" si="2045"/>
        <v/>
      </c>
      <c r="T899" s="104"/>
    </row>
    <row r="900" spans="1:20" hidden="1">
      <c r="A900" t="str">
        <f t="shared" ca="1" si="2113"/>
        <v/>
      </c>
      <c r="L900" s="57" t="str">
        <f t="shared" si="2043"/>
        <v/>
      </c>
      <c r="P900" s="37">
        <v>122</v>
      </c>
      <c r="S900" t="str">
        <f t="shared" si="2045"/>
        <v/>
      </c>
      <c r="T900" s="104"/>
    </row>
    <row r="901" spans="1:20" hidden="1">
      <c r="A901" t="str">
        <f t="shared" ca="1" si="2113"/>
        <v/>
      </c>
      <c r="L901" s="57" t="str">
        <f t="shared" si="2043"/>
        <v/>
      </c>
      <c r="P901" s="37">
        <v>122</v>
      </c>
      <c r="S901" t="str">
        <f t="shared" si="2045"/>
        <v/>
      </c>
      <c r="T901" s="104"/>
    </row>
    <row r="902" spans="1:20" hidden="1">
      <c r="A902" t="str">
        <f t="shared" ca="1" si="2113"/>
        <v/>
      </c>
      <c r="L902" s="57" t="str">
        <f t="shared" si="2043"/>
        <v/>
      </c>
      <c r="P902" s="37">
        <v>122</v>
      </c>
      <c r="S902" t="str">
        <f t="shared" si="2045"/>
        <v/>
      </c>
      <c r="T902" s="104"/>
    </row>
    <row r="903" spans="1:20" hidden="1">
      <c r="A903" t="str">
        <f t="shared" ca="1" si="2113"/>
        <v/>
      </c>
      <c r="L903" s="57" t="str">
        <f t="shared" si="2043"/>
        <v/>
      </c>
      <c r="S903" t="str">
        <f t="shared" si="2045"/>
        <v/>
      </c>
      <c r="T903" s="104"/>
    </row>
    <row r="904" spans="1:20" hidden="1">
      <c r="A904" t="str">
        <f t="shared" ca="1" si="2113"/>
        <v/>
      </c>
      <c r="L904" s="57" t="str">
        <f t="shared" si="2043"/>
        <v/>
      </c>
      <c r="P904" s="37">
        <v>123</v>
      </c>
      <c r="S904" t="str">
        <f t="shared" si="2045"/>
        <v/>
      </c>
      <c r="T904" s="104"/>
    </row>
    <row r="905" spans="1:20" hidden="1">
      <c r="A905" t="str">
        <f t="shared" ca="1" si="2113"/>
        <v/>
      </c>
      <c r="L905" s="57" t="str">
        <f t="shared" si="2043"/>
        <v/>
      </c>
      <c r="P905" s="37">
        <v>123</v>
      </c>
      <c r="S905" t="str">
        <f t="shared" si="2045"/>
        <v/>
      </c>
      <c r="T905" s="104"/>
    </row>
    <row r="906" spans="1:20" hidden="1">
      <c r="A906" t="str">
        <f t="shared" ca="1" si="2113"/>
        <v/>
      </c>
      <c r="L906" s="57" t="str">
        <f t="shared" si="2043"/>
        <v/>
      </c>
      <c r="P906" s="37">
        <v>123</v>
      </c>
      <c r="S906" t="str">
        <f t="shared" si="2045"/>
        <v/>
      </c>
      <c r="T906" s="104"/>
    </row>
    <row r="907" spans="1:20" hidden="1">
      <c r="A907" t="str">
        <f t="shared" ca="1" si="2113"/>
        <v/>
      </c>
      <c r="L907" s="57" t="str">
        <f t="shared" si="2043"/>
        <v/>
      </c>
      <c r="P907" s="37">
        <v>123</v>
      </c>
      <c r="S907" t="str">
        <f t="shared" si="2045"/>
        <v/>
      </c>
      <c r="T907" s="104"/>
    </row>
    <row r="908" spans="1:20" hidden="1">
      <c r="A908" t="str">
        <f t="shared" ca="1" si="2113"/>
        <v/>
      </c>
      <c r="L908" s="57" t="str">
        <f t="shared" si="2043"/>
        <v/>
      </c>
      <c r="S908" t="str">
        <f t="shared" si="2045"/>
        <v/>
      </c>
      <c r="T908" s="104"/>
    </row>
    <row r="909" spans="1:20" hidden="1">
      <c r="A909" t="str">
        <f t="shared" ca="1" si="2113"/>
        <v/>
      </c>
      <c r="L909" s="57" t="str">
        <f t="shared" si="2043"/>
        <v/>
      </c>
      <c r="P909" s="37">
        <v>124</v>
      </c>
      <c r="S909" t="str">
        <f t="shared" si="2045"/>
        <v/>
      </c>
      <c r="T909" s="104"/>
    </row>
    <row r="910" spans="1:20" hidden="1">
      <c r="A910" t="str">
        <f t="shared" ca="1" si="2113"/>
        <v/>
      </c>
      <c r="L910" s="57" t="str">
        <f t="shared" si="2043"/>
        <v/>
      </c>
      <c r="P910" s="37">
        <v>124</v>
      </c>
      <c r="S910" t="str">
        <f t="shared" si="2045"/>
        <v/>
      </c>
      <c r="T910" s="104"/>
    </row>
    <row r="911" spans="1:20" hidden="1">
      <c r="A911" t="str">
        <f t="shared" ca="1" si="2113"/>
        <v/>
      </c>
      <c r="L911" s="57" t="str">
        <f t="shared" si="2043"/>
        <v/>
      </c>
      <c r="P911" s="37">
        <v>124</v>
      </c>
      <c r="S911" t="str">
        <f t="shared" si="2045"/>
        <v/>
      </c>
      <c r="T911" s="104"/>
    </row>
    <row r="912" spans="1:20" hidden="1">
      <c r="A912" t="str">
        <f t="shared" ca="1" si="2113"/>
        <v/>
      </c>
      <c r="L912" s="57" t="str">
        <f t="shared" si="2043"/>
        <v/>
      </c>
      <c r="P912" s="37">
        <v>124</v>
      </c>
      <c r="S912" t="str">
        <f t="shared" si="2045"/>
        <v/>
      </c>
      <c r="T912" s="104"/>
    </row>
    <row r="913" spans="1:20" hidden="1">
      <c r="A913" t="str">
        <f t="shared" ca="1" si="2113"/>
        <v/>
      </c>
      <c r="L913" s="57" t="str">
        <f t="shared" si="2043"/>
        <v/>
      </c>
      <c r="S913" t="str">
        <f t="shared" si="2045"/>
        <v/>
      </c>
      <c r="T913" s="104"/>
    </row>
    <row r="914" spans="1:20" hidden="1">
      <c r="A914" t="str">
        <f t="shared" ca="1" si="2113"/>
        <v/>
      </c>
      <c r="L914" s="57" t="str">
        <f t="shared" si="2043"/>
        <v/>
      </c>
      <c r="P914" s="37">
        <v>125</v>
      </c>
      <c r="S914" t="str">
        <f t="shared" si="2045"/>
        <v/>
      </c>
      <c r="T914" s="104"/>
    </row>
    <row r="915" spans="1:20" hidden="1">
      <c r="A915" t="str">
        <f t="shared" ca="1" si="2113"/>
        <v/>
      </c>
      <c r="L915" s="57" t="str">
        <f t="shared" si="2043"/>
        <v/>
      </c>
      <c r="P915" s="37">
        <v>125</v>
      </c>
      <c r="S915" t="str">
        <f t="shared" si="2045"/>
        <v/>
      </c>
      <c r="T915" s="104"/>
    </row>
    <row r="916" spans="1:20" hidden="1">
      <c r="A916" t="str">
        <f t="shared" ca="1" si="2113"/>
        <v/>
      </c>
      <c r="L916" s="57" t="str">
        <f t="shared" ref="L916:L979" si="2117">IF(OR(S916="370",S916="371",S916="372",S916="373",S916="374",S916="375",S916="376",S916="377",S916="378",S916="379",S916="380",S916="039",S916="389"),"農集","")</f>
        <v/>
      </c>
      <c r="P916" s="37">
        <v>125</v>
      </c>
      <c r="S916" t="str">
        <f t="shared" ref="S916:S979" si="2118">IF(C916="","",LEFT(TEXT(C916,"000000000"),3))</f>
        <v/>
      </c>
      <c r="T916" s="104"/>
    </row>
    <row r="917" spans="1:20" hidden="1">
      <c r="A917" t="str">
        <f t="shared" ca="1" si="2113"/>
        <v/>
      </c>
      <c r="L917" s="57" t="str">
        <f t="shared" si="2117"/>
        <v/>
      </c>
      <c r="P917" s="37">
        <v>125</v>
      </c>
      <c r="S917" t="str">
        <f t="shared" si="2118"/>
        <v/>
      </c>
      <c r="T917" s="104"/>
    </row>
    <row r="918" spans="1:20" hidden="1">
      <c r="A918" t="str">
        <f t="shared" ca="1" si="2113"/>
        <v/>
      </c>
      <c r="L918" s="57" t="str">
        <f t="shared" si="2117"/>
        <v/>
      </c>
      <c r="S918" t="str">
        <f t="shared" si="2118"/>
        <v/>
      </c>
      <c r="T918" s="104"/>
    </row>
    <row r="919" spans="1:20" hidden="1">
      <c r="A919" t="str">
        <f t="shared" ca="1" si="2113"/>
        <v/>
      </c>
      <c r="L919" s="57" t="str">
        <f t="shared" si="2117"/>
        <v/>
      </c>
      <c r="P919" s="37">
        <v>126</v>
      </c>
      <c r="S919" t="str">
        <f t="shared" si="2118"/>
        <v/>
      </c>
      <c r="T919" s="104"/>
    </row>
    <row r="920" spans="1:20" hidden="1">
      <c r="A920" t="str">
        <f t="shared" ca="1" si="2113"/>
        <v/>
      </c>
      <c r="L920" s="57" t="str">
        <f t="shared" si="2117"/>
        <v/>
      </c>
      <c r="P920" s="37">
        <v>126</v>
      </c>
      <c r="S920" t="str">
        <f t="shared" si="2118"/>
        <v/>
      </c>
      <c r="T920" s="104"/>
    </row>
    <row r="921" spans="1:20" hidden="1">
      <c r="A921" t="str">
        <f t="shared" ca="1" si="2113"/>
        <v/>
      </c>
      <c r="L921" s="57" t="str">
        <f t="shared" si="2117"/>
        <v/>
      </c>
      <c r="P921" s="37">
        <v>126</v>
      </c>
      <c r="S921" t="str">
        <f t="shared" si="2118"/>
        <v/>
      </c>
      <c r="T921" s="104"/>
    </row>
    <row r="922" spans="1:20" hidden="1">
      <c r="A922" t="str">
        <f t="shared" ca="1" si="2113"/>
        <v/>
      </c>
      <c r="L922" s="57" t="str">
        <f t="shared" si="2117"/>
        <v/>
      </c>
      <c r="P922" s="37">
        <v>126</v>
      </c>
      <c r="S922" t="str">
        <f t="shared" si="2118"/>
        <v/>
      </c>
      <c r="T922" s="104"/>
    </row>
    <row r="923" spans="1:20" hidden="1">
      <c r="A923" t="str">
        <f t="shared" ca="1" si="2113"/>
        <v/>
      </c>
      <c r="L923" s="57" t="str">
        <f t="shared" si="2117"/>
        <v/>
      </c>
      <c r="S923" t="str">
        <f t="shared" si="2118"/>
        <v/>
      </c>
      <c r="T923" s="104"/>
    </row>
    <row r="924" spans="1:20" hidden="1">
      <c r="A924" t="str">
        <f t="shared" ca="1" si="2113"/>
        <v/>
      </c>
      <c r="L924" s="57" t="str">
        <f t="shared" si="2117"/>
        <v/>
      </c>
      <c r="P924" s="37">
        <v>127</v>
      </c>
      <c r="S924" t="str">
        <f t="shared" si="2118"/>
        <v/>
      </c>
      <c r="T924" s="104"/>
    </row>
    <row r="925" spans="1:20" hidden="1">
      <c r="A925" t="str">
        <f t="shared" ca="1" si="2113"/>
        <v/>
      </c>
      <c r="L925" s="57" t="str">
        <f t="shared" si="2117"/>
        <v/>
      </c>
      <c r="P925" s="37">
        <v>127</v>
      </c>
      <c r="S925" t="str">
        <f t="shared" si="2118"/>
        <v/>
      </c>
      <c r="T925" s="104"/>
    </row>
    <row r="926" spans="1:20" hidden="1">
      <c r="A926" t="str">
        <f t="shared" ca="1" si="2113"/>
        <v/>
      </c>
      <c r="L926" s="57" t="str">
        <f t="shared" si="2117"/>
        <v/>
      </c>
      <c r="P926" s="37">
        <v>127</v>
      </c>
      <c r="S926" t="str">
        <f t="shared" si="2118"/>
        <v/>
      </c>
      <c r="T926" s="104"/>
    </row>
    <row r="927" spans="1:20" hidden="1">
      <c r="A927" t="str">
        <f t="shared" ca="1" si="2113"/>
        <v/>
      </c>
      <c r="L927" s="57" t="str">
        <f t="shared" si="2117"/>
        <v/>
      </c>
      <c r="P927" s="37">
        <v>127</v>
      </c>
      <c r="S927" t="str">
        <f t="shared" si="2118"/>
        <v/>
      </c>
      <c r="T927" s="104"/>
    </row>
    <row r="928" spans="1:20" hidden="1">
      <c r="A928" t="str">
        <f t="shared" ca="1" si="2113"/>
        <v/>
      </c>
      <c r="L928" s="57" t="str">
        <f t="shared" si="2117"/>
        <v/>
      </c>
      <c r="S928" t="str">
        <f t="shared" si="2118"/>
        <v/>
      </c>
      <c r="T928" s="104"/>
    </row>
    <row r="929" spans="1:20" hidden="1">
      <c r="A929" t="str">
        <f t="shared" ca="1" si="2113"/>
        <v/>
      </c>
      <c r="L929" s="57" t="str">
        <f t="shared" si="2117"/>
        <v/>
      </c>
      <c r="P929" s="37">
        <v>128</v>
      </c>
      <c r="S929" t="str">
        <f t="shared" si="2118"/>
        <v/>
      </c>
      <c r="T929" s="104"/>
    </row>
    <row r="930" spans="1:20" hidden="1">
      <c r="A930" t="str">
        <f t="shared" ca="1" si="2113"/>
        <v/>
      </c>
      <c r="L930" s="57" t="str">
        <f t="shared" si="2117"/>
        <v/>
      </c>
      <c r="P930" s="37">
        <v>128</v>
      </c>
      <c r="S930" t="str">
        <f t="shared" si="2118"/>
        <v/>
      </c>
      <c r="T930" s="104"/>
    </row>
    <row r="931" spans="1:20" hidden="1">
      <c r="A931" t="str">
        <f t="shared" ca="1" si="2113"/>
        <v/>
      </c>
      <c r="L931" s="57" t="str">
        <f t="shared" si="2117"/>
        <v/>
      </c>
      <c r="P931" s="37">
        <v>128</v>
      </c>
      <c r="S931" t="str">
        <f t="shared" si="2118"/>
        <v/>
      </c>
      <c r="T931" s="104"/>
    </row>
    <row r="932" spans="1:20" hidden="1">
      <c r="A932" t="str">
        <f t="shared" ca="1" si="2113"/>
        <v/>
      </c>
      <c r="L932" s="57" t="str">
        <f t="shared" si="2117"/>
        <v/>
      </c>
      <c r="P932" s="37">
        <v>128</v>
      </c>
      <c r="S932" t="str">
        <f t="shared" si="2118"/>
        <v/>
      </c>
      <c r="T932" s="104"/>
    </row>
    <row r="933" spans="1:20" hidden="1">
      <c r="A933" t="str">
        <f t="shared" ca="1" si="2113"/>
        <v/>
      </c>
      <c r="L933" s="57" t="str">
        <f t="shared" si="2117"/>
        <v/>
      </c>
      <c r="S933" t="str">
        <f t="shared" si="2118"/>
        <v/>
      </c>
      <c r="T933" s="104"/>
    </row>
    <row r="934" spans="1:20" hidden="1">
      <c r="A934" t="str">
        <f t="shared" ca="1" si="2113"/>
        <v/>
      </c>
      <c r="L934" s="57" t="str">
        <f t="shared" si="2117"/>
        <v/>
      </c>
      <c r="P934" s="37">
        <v>129</v>
      </c>
      <c r="S934" t="str">
        <f t="shared" si="2118"/>
        <v/>
      </c>
      <c r="T934" s="104"/>
    </row>
    <row r="935" spans="1:20" hidden="1">
      <c r="A935" t="str">
        <f t="shared" ca="1" si="2113"/>
        <v/>
      </c>
      <c r="L935" s="57" t="str">
        <f t="shared" si="2117"/>
        <v/>
      </c>
      <c r="P935" s="37">
        <v>129</v>
      </c>
      <c r="S935" t="str">
        <f t="shared" si="2118"/>
        <v/>
      </c>
      <c r="T935" s="104"/>
    </row>
    <row r="936" spans="1:20" hidden="1">
      <c r="A936" t="str">
        <f t="shared" ca="1" si="2113"/>
        <v/>
      </c>
      <c r="L936" s="57" t="str">
        <f t="shared" si="2117"/>
        <v/>
      </c>
      <c r="P936" s="37">
        <v>129</v>
      </c>
      <c r="S936" t="str">
        <f t="shared" si="2118"/>
        <v/>
      </c>
      <c r="T936" s="104"/>
    </row>
    <row r="937" spans="1:20" hidden="1">
      <c r="A937" t="str">
        <f t="shared" ca="1" si="2113"/>
        <v/>
      </c>
      <c r="L937" s="57" t="str">
        <f t="shared" si="2117"/>
        <v/>
      </c>
      <c r="P937" s="37">
        <v>129</v>
      </c>
      <c r="S937" t="str">
        <f t="shared" si="2118"/>
        <v/>
      </c>
      <c r="T937" s="104"/>
    </row>
    <row r="938" spans="1:20" hidden="1">
      <c r="A938" t="str">
        <f t="shared" ca="1" si="2113"/>
        <v/>
      </c>
      <c r="L938" s="57" t="str">
        <f t="shared" si="2117"/>
        <v/>
      </c>
      <c r="S938" t="str">
        <f t="shared" si="2118"/>
        <v/>
      </c>
      <c r="T938" s="104"/>
    </row>
    <row r="939" spans="1:20" hidden="1">
      <c r="A939" t="str">
        <f t="shared" ca="1" si="2113"/>
        <v/>
      </c>
      <c r="L939" s="57" t="str">
        <f t="shared" si="2117"/>
        <v/>
      </c>
      <c r="P939" s="37">
        <v>130</v>
      </c>
      <c r="S939" t="str">
        <f t="shared" si="2118"/>
        <v/>
      </c>
      <c r="T939" s="104"/>
    </row>
    <row r="940" spans="1:20" hidden="1">
      <c r="A940" t="str">
        <f t="shared" ca="1" si="2113"/>
        <v/>
      </c>
      <c r="L940" s="57" t="str">
        <f t="shared" si="2117"/>
        <v/>
      </c>
      <c r="P940" s="37">
        <v>130</v>
      </c>
      <c r="S940" t="str">
        <f t="shared" si="2118"/>
        <v/>
      </c>
      <c r="T940" s="104"/>
    </row>
    <row r="941" spans="1:20" hidden="1">
      <c r="A941" t="str">
        <f t="shared" ca="1" si="2113"/>
        <v/>
      </c>
      <c r="L941" s="57" t="str">
        <f t="shared" si="2117"/>
        <v/>
      </c>
      <c r="P941" s="37">
        <v>130</v>
      </c>
      <c r="S941" t="str">
        <f t="shared" si="2118"/>
        <v/>
      </c>
      <c r="T941" s="104"/>
    </row>
    <row r="942" spans="1:20" hidden="1">
      <c r="A942" t="str">
        <f t="shared" ref="A942:A1005" ca="1" si="2119">IF(B942="","",INDIRECT("減額一覧!B"&amp;$P942))</f>
        <v/>
      </c>
      <c r="L942" s="57" t="str">
        <f t="shared" si="2117"/>
        <v/>
      </c>
      <c r="P942" s="37">
        <v>130</v>
      </c>
      <c r="S942" t="str">
        <f t="shared" si="2118"/>
        <v/>
      </c>
      <c r="T942" s="104"/>
    </row>
    <row r="943" spans="1:20" hidden="1">
      <c r="A943" t="str">
        <f t="shared" ca="1" si="2119"/>
        <v/>
      </c>
      <c r="L943" s="57" t="str">
        <f t="shared" si="2117"/>
        <v/>
      </c>
      <c r="S943" t="str">
        <f t="shared" si="2118"/>
        <v/>
      </c>
      <c r="T943" s="104"/>
    </row>
    <row r="944" spans="1:20" hidden="1">
      <c r="A944" t="str">
        <f t="shared" ca="1" si="2119"/>
        <v/>
      </c>
      <c r="L944" s="57" t="str">
        <f t="shared" si="2117"/>
        <v/>
      </c>
      <c r="P944" s="37">
        <v>131</v>
      </c>
      <c r="S944" t="str">
        <f t="shared" si="2118"/>
        <v/>
      </c>
      <c r="T944" s="104"/>
    </row>
    <row r="945" spans="1:20" hidden="1">
      <c r="A945" t="str">
        <f t="shared" ca="1" si="2119"/>
        <v/>
      </c>
      <c r="L945" s="57" t="str">
        <f t="shared" si="2117"/>
        <v/>
      </c>
      <c r="P945" s="37">
        <v>131</v>
      </c>
      <c r="S945" t="str">
        <f t="shared" si="2118"/>
        <v/>
      </c>
      <c r="T945" s="104"/>
    </row>
    <row r="946" spans="1:20" hidden="1">
      <c r="A946" t="str">
        <f t="shared" ca="1" si="2119"/>
        <v/>
      </c>
      <c r="L946" s="57" t="str">
        <f t="shared" si="2117"/>
        <v/>
      </c>
      <c r="P946" s="37">
        <v>131</v>
      </c>
      <c r="S946" t="str">
        <f t="shared" si="2118"/>
        <v/>
      </c>
      <c r="T946" s="104"/>
    </row>
    <row r="947" spans="1:20" hidden="1">
      <c r="A947" t="str">
        <f t="shared" ca="1" si="2119"/>
        <v/>
      </c>
      <c r="L947" s="57" t="str">
        <f t="shared" si="2117"/>
        <v/>
      </c>
      <c r="P947" s="37">
        <v>131</v>
      </c>
      <c r="S947" t="str">
        <f t="shared" si="2118"/>
        <v/>
      </c>
      <c r="T947" s="104"/>
    </row>
    <row r="948" spans="1:20" hidden="1">
      <c r="A948" t="str">
        <f t="shared" ca="1" si="2119"/>
        <v/>
      </c>
      <c r="L948" s="57" t="str">
        <f t="shared" si="2117"/>
        <v/>
      </c>
      <c r="S948" t="str">
        <f t="shared" si="2118"/>
        <v/>
      </c>
      <c r="T948" s="104"/>
    </row>
    <row r="949" spans="1:20" hidden="1">
      <c r="A949" t="str">
        <f t="shared" ca="1" si="2119"/>
        <v/>
      </c>
      <c r="L949" s="57" t="str">
        <f t="shared" si="2117"/>
        <v/>
      </c>
      <c r="P949" s="37">
        <v>132</v>
      </c>
      <c r="S949" t="str">
        <f t="shared" si="2118"/>
        <v/>
      </c>
      <c r="T949" s="104"/>
    </row>
    <row r="950" spans="1:20" hidden="1">
      <c r="A950" t="str">
        <f t="shared" ca="1" si="2119"/>
        <v/>
      </c>
      <c r="L950" s="57" t="str">
        <f t="shared" si="2117"/>
        <v/>
      </c>
      <c r="P950" s="37">
        <v>132</v>
      </c>
      <c r="S950" t="str">
        <f t="shared" si="2118"/>
        <v/>
      </c>
      <c r="T950" s="104"/>
    </row>
    <row r="951" spans="1:20" hidden="1">
      <c r="A951" t="str">
        <f t="shared" ca="1" si="2119"/>
        <v/>
      </c>
      <c r="L951" s="57" t="str">
        <f t="shared" si="2117"/>
        <v/>
      </c>
      <c r="P951" s="37">
        <v>132</v>
      </c>
      <c r="S951" t="str">
        <f t="shared" si="2118"/>
        <v/>
      </c>
      <c r="T951" s="104"/>
    </row>
    <row r="952" spans="1:20" hidden="1">
      <c r="A952" t="str">
        <f t="shared" ca="1" si="2119"/>
        <v/>
      </c>
      <c r="L952" s="57" t="str">
        <f t="shared" si="2117"/>
        <v/>
      </c>
      <c r="P952" s="37">
        <v>132</v>
      </c>
      <c r="S952" t="str">
        <f t="shared" si="2118"/>
        <v/>
      </c>
      <c r="T952" s="104"/>
    </row>
    <row r="953" spans="1:20" hidden="1">
      <c r="A953" t="str">
        <f t="shared" ca="1" si="2119"/>
        <v/>
      </c>
      <c r="L953" s="57" t="str">
        <f t="shared" si="2117"/>
        <v/>
      </c>
      <c r="S953" t="str">
        <f t="shared" si="2118"/>
        <v/>
      </c>
      <c r="T953" s="104"/>
    </row>
    <row r="954" spans="1:20" hidden="1">
      <c r="A954" t="str">
        <f t="shared" ca="1" si="2119"/>
        <v/>
      </c>
      <c r="L954" s="57" t="str">
        <f t="shared" si="2117"/>
        <v/>
      </c>
      <c r="P954" s="37">
        <v>133</v>
      </c>
      <c r="S954" t="str">
        <f t="shared" si="2118"/>
        <v/>
      </c>
      <c r="T954" s="104"/>
    </row>
    <row r="955" spans="1:20" hidden="1">
      <c r="A955" t="str">
        <f t="shared" ca="1" si="2119"/>
        <v/>
      </c>
      <c r="L955" s="57" t="str">
        <f t="shared" si="2117"/>
        <v/>
      </c>
      <c r="P955" s="37">
        <v>133</v>
      </c>
      <c r="S955" t="str">
        <f t="shared" si="2118"/>
        <v/>
      </c>
      <c r="T955" s="104"/>
    </row>
    <row r="956" spans="1:20" hidden="1">
      <c r="A956" t="str">
        <f t="shared" ca="1" si="2119"/>
        <v/>
      </c>
      <c r="L956" s="57" t="str">
        <f t="shared" si="2117"/>
        <v/>
      </c>
      <c r="P956" s="37">
        <v>133</v>
      </c>
      <c r="S956" t="str">
        <f t="shared" si="2118"/>
        <v/>
      </c>
      <c r="T956" s="104"/>
    </row>
    <row r="957" spans="1:20" hidden="1">
      <c r="A957" t="str">
        <f t="shared" ca="1" si="2119"/>
        <v/>
      </c>
      <c r="L957" s="57" t="str">
        <f t="shared" si="2117"/>
        <v/>
      </c>
      <c r="P957" s="37">
        <v>133</v>
      </c>
      <c r="S957" t="str">
        <f t="shared" si="2118"/>
        <v/>
      </c>
      <c r="T957" s="104"/>
    </row>
    <row r="958" spans="1:20" hidden="1">
      <c r="A958" t="str">
        <f t="shared" ca="1" si="2119"/>
        <v/>
      </c>
      <c r="L958" s="57" t="str">
        <f t="shared" si="2117"/>
        <v/>
      </c>
      <c r="S958" t="str">
        <f t="shared" si="2118"/>
        <v/>
      </c>
      <c r="T958" s="104"/>
    </row>
    <row r="959" spans="1:20" hidden="1">
      <c r="A959" t="str">
        <f t="shared" ca="1" si="2119"/>
        <v/>
      </c>
      <c r="L959" s="57" t="str">
        <f t="shared" si="2117"/>
        <v/>
      </c>
      <c r="P959" s="37">
        <v>134</v>
      </c>
      <c r="S959" t="str">
        <f t="shared" si="2118"/>
        <v/>
      </c>
      <c r="T959" s="104"/>
    </row>
    <row r="960" spans="1:20" hidden="1">
      <c r="A960" t="str">
        <f t="shared" ca="1" si="2119"/>
        <v/>
      </c>
      <c r="L960" s="57" t="str">
        <f t="shared" si="2117"/>
        <v/>
      </c>
      <c r="P960" s="37">
        <v>134</v>
      </c>
      <c r="S960" t="str">
        <f t="shared" si="2118"/>
        <v/>
      </c>
      <c r="T960" s="104"/>
    </row>
    <row r="961" spans="1:20" hidden="1">
      <c r="A961" t="str">
        <f t="shared" ca="1" si="2119"/>
        <v/>
      </c>
      <c r="L961" s="57" t="str">
        <f t="shared" si="2117"/>
        <v/>
      </c>
      <c r="P961" s="37">
        <v>134</v>
      </c>
      <c r="S961" t="str">
        <f t="shared" si="2118"/>
        <v/>
      </c>
      <c r="T961" s="104"/>
    </row>
    <row r="962" spans="1:20" hidden="1">
      <c r="A962" t="str">
        <f t="shared" ca="1" si="2119"/>
        <v/>
      </c>
      <c r="L962" s="57" t="str">
        <f t="shared" si="2117"/>
        <v/>
      </c>
      <c r="P962" s="37">
        <v>134</v>
      </c>
      <c r="S962" t="str">
        <f t="shared" si="2118"/>
        <v/>
      </c>
      <c r="T962" s="104"/>
    </row>
    <row r="963" spans="1:20" hidden="1">
      <c r="A963" t="str">
        <f t="shared" ca="1" si="2119"/>
        <v/>
      </c>
      <c r="L963" s="57" t="str">
        <f t="shared" si="2117"/>
        <v/>
      </c>
      <c r="S963" t="str">
        <f t="shared" si="2118"/>
        <v/>
      </c>
      <c r="T963" s="104"/>
    </row>
    <row r="964" spans="1:20" hidden="1">
      <c r="A964" t="str">
        <f t="shared" ca="1" si="2119"/>
        <v/>
      </c>
      <c r="L964" s="57" t="str">
        <f t="shared" si="2117"/>
        <v/>
      </c>
      <c r="P964" s="37">
        <v>135</v>
      </c>
      <c r="S964" t="str">
        <f t="shared" si="2118"/>
        <v/>
      </c>
      <c r="T964" s="104"/>
    </row>
    <row r="965" spans="1:20" hidden="1">
      <c r="A965" t="str">
        <f t="shared" ca="1" si="2119"/>
        <v/>
      </c>
      <c r="L965" s="57" t="str">
        <f t="shared" si="2117"/>
        <v/>
      </c>
      <c r="P965" s="37">
        <v>135</v>
      </c>
      <c r="S965" t="str">
        <f t="shared" si="2118"/>
        <v/>
      </c>
      <c r="T965" s="104"/>
    </row>
    <row r="966" spans="1:20" hidden="1">
      <c r="A966" t="str">
        <f t="shared" ca="1" si="2119"/>
        <v/>
      </c>
      <c r="L966" s="57" t="str">
        <f t="shared" si="2117"/>
        <v/>
      </c>
      <c r="P966" s="37">
        <v>135</v>
      </c>
      <c r="S966" t="str">
        <f t="shared" si="2118"/>
        <v/>
      </c>
      <c r="T966" s="104"/>
    </row>
    <row r="967" spans="1:20" hidden="1">
      <c r="A967" t="str">
        <f t="shared" ca="1" si="2119"/>
        <v/>
      </c>
      <c r="L967" s="57" t="str">
        <f t="shared" si="2117"/>
        <v/>
      </c>
      <c r="P967" s="37">
        <v>135</v>
      </c>
      <c r="S967" t="str">
        <f t="shared" si="2118"/>
        <v/>
      </c>
      <c r="T967" s="104"/>
    </row>
    <row r="968" spans="1:20" hidden="1">
      <c r="A968" t="str">
        <f t="shared" ca="1" si="2119"/>
        <v/>
      </c>
      <c r="L968" s="57" t="str">
        <f t="shared" si="2117"/>
        <v/>
      </c>
      <c r="S968" t="str">
        <f t="shared" si="2118"/>
        <v/>
      </c>
      <c r="T968" s="104"/>
    </row>
    <row r="969" spans="1:20" hidden="1">
      <c r="A969" t="str">
        <f t="shared" ca="1" si="2119"/>
        <v/>
      </c>
      <c r="L969" s="57" t="str">
        <f t="shared" si="2117"/>
        <v/>
      </c>
      <c r="P969" s="37">
        <v>136</v>
      </c>
      <c r="S969" t="str">
        <f t="shared" si="2118"/>
        <v/>
      </c>
      <c r="T969" s="104"/>
    </row>
    <row r="970" spans="1:20" hidden="1">
      <c r="A970" t="str">
        <f t="shared" ca="1" si="2119"/>
        <v/>
      </c>
      <c r="L970" s="57" t="str">
        <f t="shared" si="2117"/>
        <v/>
      </c>
      <c r="P970" s="37">
        <v>136</v>
      </c>
      <c r="S970" t="str">
        <f t="shared" si="2118"/>
        <v/>
      </c>
      <c r="T970" s="104"/>
    </row>
    <row r="971" spans="1:20" hidden="1">
      <c r="A971" t="str">
        <f t="shared" ca="1" si="2119"/>
        <v/>
      </c>
      <c r="L971" s="57" t="str">
        <f t="shared" si="2117"/>
        <v/>
      </c>
      <c r="P971" s="37">
        <v>136</v>
      </c>
      <c r="S971" t="str">
        <f t="shared" si="2118"/>
        <v/>
      </c>
      <c r="T971" s="104"/>
    </row>
    <row r="972" spans="1:20" hidden="1">
      <c r="A972" t="str">
        <f t="shared" ca="1" si="2119"/>
        <v/>
      </c>
      <c r="L972" s="57" t="str">
        <f t="shared" si="2117"/>
        <v/>
      </c>
      <c r="P972" s="37">
        <v>136</v>
      </c>
      <c r="S972" t="str">
        <f t="shared" si="2118"/>
        <v/>
      </c>
      <c r="T972" s="104"/>
    </row>
    <row r="973" spans="1:20" hidden="1">
      <c r="A973" t="str">
        <f t="shared" ca="1" si="2119"/>
        <v/>
      </c>
      <c r="L973" s="57" t="str">
        <f t="shared" si="2117"/>
        <v/>
      </c>
      <c r="S973" t="str">
        <f t="shared" si="2118"/>
        <v/>
      </c>
      <c r="T973" s="104"/>
    </row>
    <row r="974" spans="1:20" hidden="1">
      <c r="A974" t="str">
        <f t="shared" ca="1" si="2119"/>
        <v/>
      </c>
      <c r="L974" s="57" t="str">
        <f t="shared" si="2117"/>
        <v/>
      </c>
      <c r="P974" s="37">
        <v>137</v>
      </c>
      <c r="S974" t="str">
        <f t="shared" si="2118"/>
        <v/>
      </c>
      <c r="T974" s="104"/>
    </row>
    <row r="975" spans="1:20" hidden="1">
      <c r="A975" t="str">
        <f t="shared" ca="1" si="2119"/>
        <v/>
      </c>
      <c r="L975" s="57" t="str">
        <f t="shared" si="2117"/>
        <v/>
      </c>
      <c r="P975" s="37">
        <v>137</v>
      </c>
      <c r="S975" t="str">
        <f t="shared" si="2118"/>
        <v/>
      </c>
      <c r="T975" s="104"/>
    </row>
    <row r="976" spans="1:20" hidden="1">
      <c r="A976" t="str">
        <f t="shared" ca="1" si="2119"/>
        <v/>
      </c>
      <c r="L976" s="57" t="str">
        <f t="shared" si="2117"/>
        <v/>
      </c>
      <c r="P976" s="37">
        <v>137</v>
      </c>
      <c r="S976" t="str">
        <f t="shared" si="2118"/>
        <v/>
      </c>
      <c r="T976" s="104"/>
    </row>
    <row r="977" spans="1:20" hidden="1">
      <c r="A977" t="str">
        <f t="shared" ca="1" si="2119"/>
        <v/>
      </c>
      <c r="L977" s="57" t="str">
        <f t="shared" si="2117"/>
        <v/>
      </c>
      <c r="P977" s="37">
        <v>137</v>
      </c>
      <c r="S977" t="str">
        <f t="shared" si="2118"/>
        <v/>
      </c>
      <c r="T977" s="104"/>
    </row>
    <row r="978" spans="1:20" hidden="1">
      <c r="A978" t="str">
        <f t="shared" ca="1" si="2119"/>
        <v/>
      </c>
      <c r="L978" s="57" t="str">
        <f t="shared" si="2117"/>
        <v/>
      </c>
      <c r="S978" t="str">
        <f t="shared" si="2118"/>
        <v/>
      </c>
      <c r="T978" s="104"/>
    </row>
    <row r="979" spans="1:20" hidden="1">
      <c r="A979" t="str">
        <f t="shared" ca="1" si="2119"/>
        <v/>
      </c>
      <c r="L979" s="57" t="str">
        <f t="shared" si="2117"/>
        <v/>
      </c>
      <c r="P979" s="37">
        <v>138</v>
      </c>
      <c r="S979" t="str">
        <f t="shared" si="2118"/>
        <v/>
      </c>
      <c r="T979" s="104"/>
    </row>
    <row r="980" spans="1:20" hidden="1">
      <c r="A980" t="str">
        <f t="shared" ca="1" si="2119"/>
        <v/>
      </c>
      <c r="L980" s="57" t="str">
        <f t="shared" ref="L980:L1043" si="2120">IF(OR(S980="370",S980="371",S980="372",S980="373",S980="374",S980="375",S980="376",S980="377",S980="378",S980="379",S980="380",S980="039",S980="389"),"農集","")</f>
        <v/>
      </c>
      <c r="P980" s="37">
        <v>138</v>
      </c>
      <c r="S980" t="str">
        <f t="shared" ref="S980:S1043" si="2121">IF(C980="","",LEFT(TEXT(C980,"000000000"),3))</f>
        <v/>
      </c>
      <c r="T980" s="104"/>
    </row>
    <row r="981" spans="1:20" hidden="1">
      <c r="A981" t="str">
        <f t="shared" ca="1" si="2119"/>
        <v/>
      </c>
      <c r="L981" s="57" t="str">
        <f t="shared" si="2120"/>
        <v/>
      </c>
      <c r="P981" s="37">
        <v>138</v>
      </c>
      <c r="S981" t="str">
        <f t="shared" si="2121"/>
        <v/>
      </c>
      <c r="T981" s="104"/>
    </row>
    <row r="982" spans="1:20" hidden="1">
      <c r="A982" t="str">
        <f t="shared" ca="1" si="2119"/>
        <v/>
      </c>
      <c r="L982" s="57" t="str">
        <f t="shared" si="2120"/>
        <v/>
      </c>
      <c r="P982" s="37">
        <v>138</v>
      </c>
      <c r="S982" t="str">
        <f t="shared" si="2121"/>
        <v/>
      </c>
      <c r="T982" s="104"/>
    </row>
    <row r="983" spans="1:20" hidden="1">
      <c r="A983" t="str">
        <f t="shared" ca="1" si="2119"/>
        <v/>
      </c>
      <c r="L983" s="57" t="str">
        <f t="shared" si="2120"/>
        <v/>
      </c>
      <c r="S983" t="str">
        <f t="shared" si="2121"/>
        <v/>
      </c>
      <c r="T983" s="104"/>
    </row>
    <row r="984" spans="1:20" hidden="1">
      <c r="A984" t="str">
        <f t="shared" ca="1" si="2119"/>
        <v/>
      </c>
      <c r="L984" s="57" t="str">
        <f t="shared" si="2120"/>
        <v/>
      </c>
      <c r="P984" s="37">
        <v>139</v>
      </c>
      <c r="S984" t="str">
        <f t="shared" si="2121"/>
        <v/>
      </c>
      <c r="T984" s="104"/>
    </row>
    <row r="985" spans="1:20" hidden="1">
      <c r="A985" t="str">
        <f t="shared" ca="1" si="2119"/>
        <v/>
      </c>
      <c r="L985" s="57" t="str">
        <f t="shared" si="2120"/>
        <v/>
      </c>
      <c r="P985" s="37">
        <v>139</v>
      </c>
      <c r="S985" t="str">
        <f t="shared" si="2121"/>
        <v/>
      </c>
      <c r="T985" s="104"/>
    </row>
    <row r="986" spans="1:20" hidden="1">
      <c r="A986" t="str">
        <f t="shared" ca="1" si="2119"/>
        <v/>
      </c>
      <c r="L986" s="57" t="str">
        <f t="shared" si="2120"/>
        <v/>
      </c>
      <c r="P986" s="37">
        <v>139</v>
      </c>
      <c r="S986" t="str">
        <f t="shared" si="2121"/>
        <v/>
      </c>
      <c r="T986" s="104"/>
    </row>
    <row r="987" spans="1:20" hidden="1">
      <c r="A987" t="str">
        <f t="shared" ca="1" si="2119"/>
        <v/>
      </c>
      <c r="L987" s="57" t="str">
        <f t="shared" si="2120"/>
        <v/>
      </c>
      <c r="P987" s="37">
        <v>139</v>
      </c>
      <c r="S987" t="str">
        <f t="shared" si="2121"/>
        <v/>
      </c>
      <c r="T987" s="104"/>
    </row>
    <row r="988" spans="1:20" hidden="1">
      <c r="A988" t="str">
        <f t="shared" ca="1" si="2119"/>
        <v/>
      </c>
      <c r="L988" s="57" t="str">
        <f t="shared" si="2120"/>
        <v/>
      </c>
      <c r="S988" t="str">
        <f t="shared" si="2121"/>
        <v/>
      </c>
      <c r="T988" s="104"/>
    </row>
    <row r="989" spans="1:20" hidden="1">
      <c r="A989" t="str">
        <f t="shared" ca="1" si="2119"/>
        <v/>
      </c>
      <c r="L989" s="57" t="str">
        <f t="shared" si="2120"/>
        <v/>
      </c>
      <c r="P989" s="37">
        <v>140</v>
      </c>
      <c r="S989" t="str">
        <f t="shared" si="2121"/>
        <v/>
      </c>
      <c r="T989" s="104"/>
    </row>
    <row r="990" spans="1:20" hidden="1">
      <c r="A990" t="str">
        <f t="shared" ca="1" si="2119"/>
        <v/>
      </c>
      <c r="L990" s="57" t="str">
        <f t="shared" si="2120"/>
        <v/>
      </c>
      <c r="P990" s="37">
        <v>140</v>
      </c>
      <c r="S990" t="str">
        <f t="shared" si="2121"/>
        <v/>
      </c>
      <c r="T990" s="104"/>
    </row>
    <row r="991" spans="1:20" hidden="1">
      <c r="A991" t="str">
        <f t="shared" ca="1" si="2119"/>
        <v/>
      </c>
      <c r="L991" s="57" t="str">
        <f t="shared" si="2120"/>
        <v/>
      </c>
      <c r="P991" s="37">
        <v>140</v>
      </c>
      <c r="S991" t="str">
        <f t="shared" si="2121"/>
        <v/>
      </c>
      <c r="T991" s="104"/>
    </row>
    <row r="992" spans="1:20" hidden="1">
      <c r="A992" t="str">
        <f t="shared" ca="1" si="2119"/>
        <v/>
      </c>
      <c r="L992" s="57" t="str">
        <f t="shared" si="2120"/>
        <v/>
      </c>
      <c r="P992" s="37">
        <v>140</v>
      </c>
      <c r="S992" t="str">
        <f t="shared" si="2121"/>
        <v/>
      </c>
      <c r="T992" s="104"/>
    </row>
    <row r="993" spans="1:20" hidden="1">
      <c r="A993" t="str">
        <f t="shared" ca="1" si="2119"/>
        <v/>
      </c>
      <c r="L993" s="57" t="str">
        <f t="shared" si="2120"/>
        <v/>
      </c>
      <c r="S993" t="str">
        <f t="shared" si="2121"/>
        <v/>
      </c>
      <c r="T993" s="104"/>
    </row>
    <row r="994" spans="1:20" hidden="1">
      <c r="A994" t="str">
        <f t="shared" ca="1" si="2119"/>
        <v/>
      </c>
      <c r="L994" s="57" t="str">
        <f t="shared" si="2120"/>
        <v/>
      </c>
      <c r="P994" s="37">
        <v>141</v>
      </c>
      <c r="S994" t="str">
        <f t="shared" si="2121"/>
        <v/>
      </c>
      <c r="T994" s="104"/>
    </row>
    <row r="995" spans="1:20" hidden="1">
      <c r="A995" t="str">
        <f t="shared" ca="1" si="2119"/>
        <v/>
      </c>
      <c r="L995" s="57" t="str">
        <f t="shared" si="2120"/>
        <v/>
      </c>
      <c r="P995" s="37">
        <v>141</v>
      </c>
      <c r="S995" t="str">
        <f t="shared" si="2121"/>
        <v/>
      </c>
      <c r="T995" s="104"/>
    </row>
    <row r="996" spans="1:20" hidden="1">
      <c r="A996" t="str">
        <f t="shared" ca="1" si="2119"/>
        <v/>
      </c>
      <c r="L996" s="57" t="str">
        <f t="shared" si="2120"/>
        <v/>
      </c>
      <c r="P996" s="37">
        <v>141</v>
      </c>
      <c r="S996" t="str">
        <f t="shared" si="2121"/>
        <v/>
      </c>
      <c r="T996" s="104"/>
    </row>
    <row r="997" spans="1:20" hidden="1">
      <c r="A997" t="str">
        <f t="shared" ca="1" si="2119"/>
        <v/>
      </c>
      <c r="L997" s="57" t="str">
        <f t="shared" si="2120"/>
        <v/>
      </c>
      <c r="P997" s="37">
        <v>141</v>
      </c>
      <c r="S997" t="str">
        <f t="shared" si="2121"/>
        <v/>
      </c>
      <c r="T997" s="104"/>
    </row>
    <row r="998" spans="1:20" hidden="1">
      <c r="A998" t="str">
        <f t="shared" ca="1" si="2119"/>
        <v/>
      </c>
      <c r="L998" s="57" t="str">
        <f t="shared" si="2120"/>
        <v/>
      </c>
      <c r="S998" t="str">
        <f t="shared" si="2121"/>
        <v/>
      </c>
      <c r="T998" s="104"/>
    </row>
    <row r="999" spans="1:20" hidden="1">
      <c r="A999" t="str">
        <f t="shared" ca="1" si="2119"/>
        <v/>
      </c>
      <c r="L999" s="57" t="str">
        <f t="shared" si="2120"/>
        <v/>
      </c>
      <c r="P999" s="37">
        <v>142</v>
      </c>
      <c r="S999" t="str">
        <f t="shared" si="2121"/>
        <v/>
      </c>
      <c r="T999" s="104"/>
    </row>
    <row r="1000" spans="1:20" hidden="1">
      <c r="A1000" t="str">
        <f t="shared" ca="1" si="2119"/>
        <v/>
      </c>
      <c r="L1000" s="57" t="str">
        <f t="shared" si="2120"/>
        <v/>
      </c>
      <c r="P1000" s="37">
        <v>142</v>
      </c>
      <c r="S1000" t="str">
        <f t="shared" si="2121"/>
        <v/>
      </c>
      <c r="T1000" s="104"/>
    </row>
    <row r="1001" spans="1:20" hidden="1">
      <c r="A1001" t="str">
        <f t="shared" ca="1" si="2119"/>
        <v/>
      </c>
      <c r="L1001" s="57" t="str">
        <f t="shared" si="2120"/>
        <v/>
      </c>
      <c r="P1001" s="37">
        <v>142</v>
      </c>
      <c r="S1001" t="str">
        <f t="shared" si="2121"/>
        <v/>
      </c>
      <c r="T1001" s="104"/>
    </row>
    <row r="1002" spans="1:20" hidden="1">
      <c r="A1002" t="str">
        <f t="shared" ca="1" si="2119"/>
        <v/>
      </c>
      <c r="L1002" s="57" t="str">
        <f t="shared" si="2120"/>
        <v/>
      </c>
      <c r="P1002" s="37">
        <v>142</v>
      </c>
      <c r="S1002" t="str">
        <f t="shared" si="2121"/>
        <v/>
      </c>
      <c r="T1002" s="104"/>
    </row>
    <row r="1003" spans="1:20" hidden="1">
      <c r="A1003" t="str">
        <f t="shared" ca="1" si="2119"/>
        <v/>
      </c>
      <c r="L1003" s="57" t="str">
        <f t="shared" si="2120"/>
        <v/>
      </c>
      <c r="S1003" t="str">
        <f t="shared" si="2121"/>
        <v/>
      </c>
      <c r="T1003" s="104"/>
    </row>
    <row r="1004" spans="1:20" hidden="1">
      <c r="A1004" t="str">
        <f t="shared" ca="1" si="2119"/>
        <v/>
      </c>
      <c r="L1004" s="57" t="str">
        <f t="shared" si="2120"/>
        <v/>
      </c>
      <c r="P1004" s="37">
        <v>143</v>
      </c>
      <c r="S1004" t="str">
        <f t="shared" si="2121"/>
        <v/>
      </c>
      <c r="T1004" s="104"/>
    </row>
    <row r="1005" spans="1:20" hidden="1">
      <c r="A1005" t="str">
        <f t="shared" ca="1" si="2119"/>
        <v/>
      </c>
      <c r="L1005" s="57" t="str">
        <f t="shared" si="2120"/>
        <v/>
      </c>
      <c r="P1005" s="37">
        <v>143</v>
      </c>
      <c r="S1005" t="str">
        <f t="shared" si="2121"/>
        <v/>
      </c>
      <c r="T1005" s="104"/>
    </row>
    <row r="1006" spans="1:20" hidden="1">
      <c r="A1006" t="str">
        <f t="shared" ref="A1006:A1069" ca="1" si="2122">IF(B1006="","",INDIRECT("減額一覧!B"&amp;$P1006))</f>
        <v/>
      </c>
      <c r="L1006" s="57" t="str">
        <f t="shared" si="2120"/>
        <v/>
      </c>
      <c r="P1006" s="37">
        <v>143</v>
      </c>
      <c r="S1006" t="str">
        <f t="shared" si="2121"/>
        <v/>
      </c>
      <c r="T1006" s="104"/>
    </row>
    <row r="1007" spans="1:20" hidden="1">
      <c r="A1007" t="str">
        <f t="shared" ca="1" si="2122"/>
        <v/>
      </c>
      <c r="L1007" s="57" t="str">
        <f t="shared" si="2120"/>
        <v/>
      </c>
      <c r="P1007" s="37">
        <v>143</v>
      </c>
      <c r="S1007" t="str">
        <f t="shared" si="2121"/>
        <v/>
      </c>
      <c r="T1007" s="104"/>
    </row>
    <row r="1008" spans="1:20" hidden="1">
      <c r="A1008" t="str">
        <f t="shared" ca="1" si="2122"/>
        <v/>
      </c>
      <c r="L1008" s="57" t="str">
        <f t="shared" si="2120"/>
        <v/>
      </c>
      <c r="S1008" t="str">
        <f t="shared" si="2121"/>
        <v/>
      </c>
      <c r="T1008" s="104"/>
    </row>
    <row r="1009" spans="1:20" hidden="1">
      <c r="A1009" t="str">
        <f t="shared" ca="1" si="2122"/>
        <v/>
      </c>
      <c r="L1009" s="57" t="str">
        <f t="shared" si="2120"/>
        <v/>
      </c>
      <c r="P1009" s="37">
        <v>144</v>
      </c>
      <c r="S1009" t="str">
        <f t="shared" si="2121"/>
        <v/>
      </c>
      <c r="T1009" s="104"/>
    </row>
    <row r="1010" spans="1:20" hidden="1">
      <c r="A1010" t="str">
        <f t="shared" ca="1" si="2122"/>
        <v/>
      </c>
      <c r="L1010" s="57" t="str">
        <f t="shared" si="2120"/>
        <v/>
      </c>
      <c r="P1010" s="37">
        <v>144</v>
      </c>
      <c r="S1010" t="str">
        <f t="shared" si="2121"/>
        <v/>
      </c>
      <c r="T1010" s="104"/>
    </row>
    <row r="1011" spans="1:20" hidden="1">
      <c r="A1011" t="str">
        <f t="shared" ca="1" si="2122"/>
        <v/>
      </c>
      <c r="L1011" s="57" t="str">
        <f t="shared" si="2120"/>
        <v/>
      </c>
      <c r="P1011" s="37">
        <v>144</v>
      </c>
      <c r="S1011" t="str">
        <f t="shared" si="2121"/>
        <v/>
      </c>
      <c r="T1011" s="104"/>
    </row>
    <row r="1012" spans="1:20" hidden="1">
      <c r="A1012" t="str">
        <f t="shared" ca="1" si="2122"/>
        <v/>
      </c>
      <c r="L1012" s="57" t="str">
        <f t="shared" si="2120"/>
        <v/>
      </c>
      <c r="P1012" s="37">
        <v>144</v>
      </c>
      <c r="S1012" t="str">
        <f t="shared" si="2121"/>
        <v/>
      </c>
      <c r="T1012" s="104"/>
    </row>
    <row r="1013" spans="1:20" hidden="1">
      <c r="A1013" t="str">
        <f t="shared" ca="1" si="2122"/>
        <v/>
      </c>
      <c r="L1013" s="57" t="str">
        <f t="shared" si="2120"/>
        <v/>
      </c>
      <c r="S1013" t="str">
        <f t="shared" si="2121"/>
        <v/>
      </c>
      <c r="T1013" s="104"/>
    </row>
    <row r="1014" spans="1:20" hidden="1">
      <c r="A1014" t="str">
        <f t="shared" ca="1" si="2122"/>
        <v/>
      </c>
      <c r="L1014" s="57" t="str">
        <f t="shared" si="2120"/>
        <v/>
      </c>
      <c r="P1014" s="37">
        <v>145</v>
      </c>
      <c r="S1014" t="str">
        <f t="shared" si="2121"/>
        <v/>
      </c>
      <c r="T1014" s="104"/>
    </row>
    <row r="1015" spans="1:20" hidden="1">
      <c r="A1015" t="str">
        <f t="shared" ca="1" si="2122"/>
        <v/>
      </c>
      <c r="L1015" s="57" t="str">
        <f t="shared" si="2120"/>
        <v/>
      </c>
      <c r="P1015" s="37">
        <v>145</v>
      </c>
      <c r="S1015" t="str">
        <f t="shared" si="2121"/>
        <v/>
      </c>
      <c r="T1015" s="104"/>
    </row>
    <row r="1016" spans="1:20" hidden="1">
      <c r="A1016" t="str">
        <f t="shared" ca="1" si="2122"/>
        <v/>
      </c>
      <c r="L1016" s="57" t="str">
        <f t="shared" si="2120"/>
        <v/>
      </c>
      <c r="P1016" s="37">
        <v>145</v>
      </c>
      <c r="S1016" t="str">
        <f t="shared" si="2121"/>
        <v/>
      </c>
      <c r="T1016" s="104"/>
    </row>
    <row r="1017" spans="1:20" hidden="1">
      <c r="A1017" t="str">
        <f t="shared" ca="1" si="2122"/>
        <v/>
      </c>
      <c r="L1017" s="57" t="str">
        <f t="shared" si="2120"/>
        <v/>
      </c>
      <c r="P1017" s="37">
        <v>145</v>
      </c>
      <c r="S1017" t="str">
        <f t="shared" si="2121"/>
        <v/>
      </c>
      <c r="T1017" s="104"/>
    </row>
    <row r="1018" spans="1:20" hidden="1">
      <c r="A1018" t="str">
        <f t="shared" ca="1" si="2122"/>
        <v/>
      </c>
      <c r="L1018" s="57" t="str">
        <f t="shared" si="2120"/>
        <v/>
      </c>
      <c r="S1018" t="str">
        <f t="shared" si="2121"/>
        <v/>
      </c>
      <c r="T1018" s="104"/>
    </row>
    <row r="1019" spans="1:20" hidden="1">
      <c r="A1019" t="str">
        <f t="shared" ca="1" si="2122"/>
        <v/>
      </c>
      <c r="L1019" s="57" t="str">
        <f t="shared" si="2120"/>
        <v/>
      </c>
      <c r="P1019" s="37">
        <v>146</v>
      </c>
      <c r="S1019" t="str">
        <f t="shared" si="2121"/>
        <v/>
      </c>
      <c r="T1019" s="104"/>
    </row>
    <row r="1020" spans="1:20" hidden="1">
      <c r="A1020" t="str">
        <f t="shared" ca="1" si="2122"/>
        <v/>
      </c>
      <c r="L1020" s="57" t="str">
        <f t="shared" si="2120"/>
        <v/>
      </c>
      <c r="P1020" s="37">
        <v>146</v>
      </c>
      <c r="S1020" t="str">
        <f t="shared" si="2121"/>
        <v/>
      </c>
      <c r="T1020" s="104"/>
    </row>
    <row r="1021" spans="1:20" hidden="1">
      <c r="A1021" t="str">
        <f t="shared" ca="1" si="2122"/>
        <v/>
      </c>
      <c r="L1021" s="57" t="str">
        <f t="shared" si="2120"/>
        <v/>
      </c>
      <c r="P1021" s="37">
        <v>146</v>
      </c>
      <c r="S1021" t="str">
        <f t="shared" si="2121"/>
        <v/>
      </c>
      <c r="T1021" s="104"/>
    </row>
    <row r="1022" spans="1:20" hidden="1">
      <c r="A1022" t="str">
        <f t="shared" ca="1" si="2122"/>
        <v/>
      </c>
      <c r="L1022" s="57" t="str">
        <f t="shared" si="2120"/>
        <v/>
      </c>
      <c r="P1022" s="37">
        <v>146</v>
      </c>
      <c r="S1022" t="str">
        <f t="shared" si="2121"/>
        <v/>
      </c>
      <c r="T1022" s="104"/>
    </row>
    <row r="1023" spans="1:20" hidden="1">
      <c r="A1023" t="str">
        <f t="shared" ca="1" si="2122"/>
        <v/>
      </c>
      <c r="L1023" s="57" t="str">
        <f t="shared" si="2120"/>
        <v/>
      </c>
      <c r="S1023" t="str">
        <f t="shared" si="2121"/>
        <v/>
      </c>
      <c r="T1023" s="104"/>
    </row>
    <row r="1024" spans="1:20" hidden="1">
      <c r="A1024" t="str">
        <f t="shared" ca="1" si="2122"/>
        <v/>
      </c>
      <c r="L1024" s="57" t="str">
        <f t="shared" si="2120"/>
        <v/>
      </c>
      <c r="P1024" s="37">
        <v>147</v>
      </c>
      <c r="S1024" t="str">
        <f t="shared" si="2121"/>
        <v/>
      </c>
      <c r="T1024" s="104"/>
    </row>
    <row r="1025" spans="1:20" hidden="1">
      <c r="A1025" t="str">
        <f t="shared" ca="1" si="2122"/>
        <v/>
      </c>
      <c r="L1025" s="57" t="str">
        <f t="shared" si="2120"/>
        <v/>
      </c>
      <c r="P1025" s="37">
        <v>147</v>
      </c>
      <c r="S1025" t="str">
        <f t="shared" si="2121"/>
        <v/>
      </c>
      <c r="T1025" s="104"/>
    </row>
    <row r="1026" spans="1:20" hidden="1">
      <c r="A1026" t="str">
        <f t="shared" ca="1" si="2122"/>
        <v/>
      </c>
      <c r="L1026" s="57" t="str">
        <f t="shared" si="2120"/>
        <v/>
      </c>
      <c r="P1026" s="37">
        <v>147</v>
      </c>
      <c r="S1026" t="str">
        <f t="shared" si="2121"/>
        <v/>
      </c>
      <c r="T1026" s="104"/>
    </row>
    <row r="1027" spans="1:20" hidden="1">
      <c r="A1027" t="str">
        <f t="shared" ca="1" si="2122"/>
        <v/>
      </c>
      <c r="L1027" s="57" t="str">
        <f t="shared" si="2120"/>
        <v/>
      </c>
      <c r="P1027" s="37">
        <v>147</v>
      </c>
      <c r="S1027" t="str">
        <f t="shared" si="2121"/>
        <v/>
      </c>
      <c r="T1027" s="104"/>
    </row>
    <row r="1028" spans="1:20" hidden="1">
      <c r="A1028" t="str">
        <f t="shared" ca="1" si="2122"/>
        <v/>
      </c>
      <c r="L1028" s="57" t="str">
        <f t="shared" si="2120"/>
        <v/>
      </c>
      <c r="S1028" t="str">
        <f t="shared" si="2121"/>
        <v/>
      </c>
      <c r="T1028" s="104"/>
    </row>
    <row r="1029" spans="1:20" hidden="1">
      <c r="A1029" t="str">
        <f t="shared" ca="1" si="2122"/>
        <v/>
      </c>
      <c r="L1029" s="57" t="str">
        <f t="shared" si="2120"/>
        <v/>
      </c>
      <c r="P1029" s="37">
        <v>148</v>
      </c>
      <c r="S1029" t="str">
        <f t="shared" si="2121"/>
        <v/>
      </c>
      <c r="T1029" s="104"/>
    </row>
    <row r="1030" spans="1:20" hidden="1">
      <c r="A1030" t="str">
        <f t="shared" ca="1" si="2122"/>
        <v/>
      </c>
      <c r="L1030" s="57" t="str">
        <f t="shared" si="2120"/>
        <v/>
      </c>
      <c r="P1030" s="37">
        <v>148</v>
      </c>
      <c r="S1030" t="str">
        <f t="shared" si="2121"/>
        <v/>
      </c>
      <c r="T1030" s="104"/>
    </row>
    <row r="1031" spans="1:20" hidden="1">
      <c r="A1031" t="str">
        <f t="shared" ca="1" si="2122"/>
        <v/>
      </c>
      <c r="L1031" s="57" t="str">
        <f t="shared" si="2120"/>
        <v/>
      </c>
      <c r="P1031" s="37">
        <v>148</v>
      </c>
      <c r="S1031" t="str">
        <f t="shared" si="2121"/>
        <v/>
      </c>
      <c r="T1031" s="104"/>
    </row>
    <row r="1032" spans="1:20" hidden="1">
      <c r="A1032" t="str">
        <f t="shared" ca="1" si="2122"/>
        <v/>
      </c>
      <c r="L1032" s="57" t="str">
        <f t="shared" si="2120"/>
        <v/>
      </c>
      <c r="P1032" s="37">
        <v>148</v>
      </c>
      <c r="S1032" t="str">
        <f t="shared" si="2121"/>
        <v/>
      </c>
      <c r="T1032" s="104"/>
    </row>
    <row r="1033" spans="1:20" hidden="1">
      <c r="A1033" t="str">
        <f t="shared" ca="1" si="2122"/>
        <v/>
      </c>
      <c r="L1033" s="57" t="str">
        <f t="shared" si="2120"/>
        <v/>
      </c>
      <c r="S1033" t="str">
        <f t="shared" si="2121"/>
        <v/>
      </c>
      <c r="T1033" s="104"/>
    </row>
    <row r="1034" spans="1:20" hidden="1">
      <c r="A1034" t="str">
        <f t="shared" ca="1" si="2122"/>
        <v/>
      </c>
      <c r="L1034" s="57" t="str">
        <f t="shared" si="2120"/>
        <v/>
      </c>
      <c r="P1034" s="37">
        <v>149</v>
      </c>
      <c r="S1034" t="str">
        <f t="shared" si="2121"/>
        <v/>
      </c>
      <c r="T1034" s="104"/>
    </row>
    <row r="1035" spans="1:20" hidden="1">
      <c r="A1035" t="str">
        <f t="shared" ca="1" si="2122"/>
        <v/>
      </c>
      <c r="L1035" s="57" t="str">
        <f t="shared" si="2120"/>
        <v/>
      </c>
      <c r="P1035" s="37">
        <v>149</v>
      </c>
      <c r="S1035" t="str">
        <f t="shared" si="2121"/>
        <v/>
      </c>
      <c r="T1035" s="104"/>
    </row>
    <row r="1036" spans="1:20" hidden="1">
      <c r="A1036" t="str">
        <f t="shared" ca="1" si="2122"/>
        <v/>
      </c>
      <c r="L1036" s="57" t="str">
        <f t="shared" si="2120"/>
        <v/>
      </c>
      <c r="P1036" s="37">
        <v>149</v>
      </c>
      <c r="S1036" t="str">
        <f t="shared" si="2121"/>
        <v/>
      </c>
      <c r="T1036" s="104"/>
    </row>
    <row r="1037" spans="1:20" hidden="1">
      <c r="A1037" t="str">
        <f t="shared" ca="1" si="2122"/>
        <v/>
      </c>
      <c r="L1037" s="57" t="str">
        <f t="shared" si="2120"/>
        <v/>
      </c>
      <c r="P1037" s="37">
        <v>149</v>
      </c>
      <c r="S1037" t="str">
        <f t="shared" si="2121"/>
        <v/>
      </c>
      <c r="T1037" s="104"/>
    </row>
    <row r="1038" spans="1:20" hidden="1">
      <c r="A1038" t="str">
        <f t="shared" ca="1" si="2122"/>
        <v/>
      </c>
      <c r="L1038" s="57" t="str">
        <f t="shared" si="2120"/>
        <v/>
      </c>
      <c r="S1038" t="str">
        <f t="shared" si="2121"/>
        <v/>
      </c>
      <c r="T1038" s="104"/>
    </row>
    <row r="1039" spans="1:20" hidden="1">
      <c r="A1039" t="str">
        <f t="shared" ca="1" si="2122"/>
        <v/>
      </c>
      <c r="L1039" s="57" t="str">
        <f t="shared" si="2120"/>
        <v/>
      </c>
      <c r="P1039" s="37">
        <v>150</v>
      </c>
      <c r="S1039" t="str">
        <f t="shared" si="2121"/>
        <v/>
      </c>
      <c r="T1039" s="104"/>
    </row>
    <row r="1040" spans="1:20" hidden="1">
      <c r="A1040" t="str">
        <f t="shared" ca="1" si="2122"/>
        <v/>
      </c>
      <c r="L1040" s="57" t="str">
        <f t="shared" si="2120"/>
        <v/>
      </c>
      <c r="P1040" s="37">
        <v>150</v>
      </c>
      <c r="S1040" t="str">
        <f t="shared" si="2121"/>
        <v/>
      </c>
      <c r="T1040" s="104"/>
    </row>
    <row r="1041" spans="1:20" hidden="1">
      <c r="A1041" t="str">
        <f t="shared" ca="1" si="2122"/>
        <v/>
      </c>
      <c r="L1041" s="57" t="str">
        <f t="shared" si="2120"/>
        <v/>
      </c>
      <c r="P1041" s="37">
        <v>150</v>
      </c>
      <c r="S1041" t="str">
        <f t="shared" si="2121"/>
        <v/>
      </c>
      <c r="T1041" s="104"/>
    </row>
    <row r="1042" spans="1:20" hidden="1">
      <c r="A1042" t="str">
        <f t="shared" ca="1" si="2122"/>
        <v/>
      </c>
      <c r="L1042" s="57" t="str">
        <f t="shared" si="2120"/>
        <v/>
      </c>
      <c r="P1042" s="37">
        <v>150</v>
      </c>
      <c r="S1042" t="str">
        <f t="shared" si="2121"/>
        <v/>
      </c>
      <c r="T1042" s="104"/>
    </row>
    <row r="1043" spans="1:20" hidden="1">
      <c r="A1043" t="str">
        <f t="shared" ca="1" si="2122"/>
        <v/>
      </c>
      <c r="L1043" s="57" t="str">
        <f t="shared" si="2120"/>
        <v/>
      </c>
      <c r="S1043" t="str">
        <f t="shared" si="2121"/>
        <v/>
      </c>
      <c r="T1043" s="104"/>
    </row>
    <row r="1044" spans="1:20" hidden="1">
      <c r="A1044" t="str">
        <f t="shared" ca="1" si="2122"/>
        <v/>
      </c>
      <c r="L1044" s="57" t="str">
        <f t="shared" ref="L1044:L1107" si="2123">IF(OR(S1044="370",S1044="371",S1044="372",S1044="373",S1044="374",S1044="375",S1044="376",S1044="377",S1044="378",S1044="379",S1044="380",S1044="039",S1044="389"),"農集","")</f>
        <v/>
      </c>
      <c r="P1044" s="37">
        <v>151</v>
      </c>
      <c r="S1044" t="str">
        <f t="shared" ref="S1044:S1107" si="2124">IF(C1044="","",LEFT(TEXT(C1044,"000000000"),3))</f>
        <v/>
      </c>
      <c r="T1044" s="104"/>
    </row>
    <row r="1045" spans="1:20" hidden="1">
      <c r="A1045" t="str">
        <f t="shared" ca="1" si="2122"/>
        <v/>
      </c>
      <c r="L1045" s="57" t="str">
        <f t="shared" si="2123"/>
        <v/>
      </c>
      <c r="P1045" s="37">
        <v>151</v>
      </c>
      <c r="S1045" t="str">
        <f t="shared" si="2124"/>
        <v/>
      </c>
      <c r="T1045" s="104"/>
    </row>
    <row r="1046" spans="1:20" hidden="1">
      <c r="A1046" t="str">
        <f t="shared" ca="1" si="2122"/>
        <v/>
      </c>
      <c r="L1046" s="57" t="str">
        <f t="shared" si="2123"/>
        <v/>
      </c>
      <c r="P1046" s="37">
        <v>151</v>
      </c>
      <c r="S1046" t="str">
        <f t="shared" si="2124"/>
        <v/>
      </c>
      <c r="T1046" s="104"/>
    </row>
    <row r="1047" spans="1:20" hidden="1">
      <c r="A1047" t="str">
        <f t="shared" ca="1" si="2122"/>
        <v/>
      </c>
      <c r="L1047" s="57" t="str">
        <f t="shared" si="2123"/>
        <v/>
      </c>
      <c r="P1047" s="37">
        <v>151</v>
      </c>
      <c r="S1047" t="str">
        <f t="shared" si="2124"/>
        <v/>
      </c>
      <c r="T1047" s="104"/>
    </row>
    <row r="1048" spans="1:20" hidden="1">
      <c r="A1048" t="str">
        <f t="shared" ca="1" si="2122"/>
        <v/>
      </c>
      <c r="L1048" s="57" t="str">
        <f t="shared" si="2123"/>
        <v/>
      </c>
      <c r="S1048" t="str">
        <f t="shared" si="2124"/>
        <v/>
      </c>
      <c r="T1048" s="104"/>
    </row>
    <row r="1049" spans="1:20" hidden="1">
      <c r="A1049" t="str">
        <f t="shared" ca="1" si="2122"/>
        <v/>
      </c>
      <c r="L1049" s="57" t="str">
        <f t="shared" si="2123"/>
        <v/>
      </c>
      <c r="P1049" s="37">
        <v>152</v>
      </c>
      <c r="S1049" t="str">
        <f t="shared" si="2124"/>
        <v/>
      </c>
      <c r="T1049" s="104"/>
    </row>
    <row r="1050" spans="1:20" hidden="1">
      <c r="A1050" t="str">
        <f t="shared" ca="1" si="2122"/>
        <v/>
      </c>
      <c r="L1050" s="57" t="str">
        <f t="shared" si="2123"/>
        <v/>
      </c>
      <c r="P1050" s="37">
        <v>152</v>
      </c>
      <c r="S1050" t="str">
        <f t="shared" si="2124"/>
        <v/>
      </c>
      <c r="T1050" s="104"/>
    </row>
    <row r="1051" spans="1:20" hidden="1">
      <c r="A1051" t="str">
        <f t="shared" ca="1" si="2122"/>
        <v/>
      </c>
      <c r="L1051" s="57" t="str">
        <f t="shared" si="2123"/>
        <v/>
      </c>
      <c r="P1051" s="37">
        <v>152</v>
      </c>
      <c r="S1051" t="str">
        <f t="shared" si="2124"/>
        <v/>
      </c>
      <c r="T1051" s="104"/>
    </row>
    <row r="1052" spans="1:20" hidden="1">
      <c r="A1052" t="str">
        <f t="shared" ca="1" si="2122"/>
        <v/>
      </c>
      <c r="L1052" s="57" t="str">
        <f t="shared" si="2123"/>
        <v/>
      </c>
      <c r="P1052" s="37">
        <v>152</v>
      </c>
      <c r="S1052" t="str">
        <f t="shared" si="2124"/>
        <v/>
      </c>
      <c r="T1052" s="104"/>
    </row>
    <row r="1053" spans="1:20" hidden="1">
      <c r="A1053" t="str">
        <f t="shared" ca="1" si="2122"/>
        <v/>
      </c>
      <c r="L1053" s="57" t="str">
        <f t="shared" si="2123"/>
        <v/>
      </c>
      <c r="S1053" t="str">
        <f t="shared" si="2124"/>
        <v/>
      </c>
      <c r="T1053" s="104"/>
    </row>
    <row r="1054" spans="1:20" hidden="1">
      <c r="A1054" t="str">
        <f t="shared" ca="1" si="2122"/>
        <v/>
      </c>
      <c r="L1054" s="57" t="str">
        <f t="shared" si="2123"/>
        <v/>
      </c>
      <c r="P1054" s="37">
        <v>153</v>
      </c>
      <c r="S1054" t="str">
        <f t="shared" si="2124"/>
        <v/>
      </c>
      <c r="T1054" s="104"/>
    </row>
    <row r="1055" spans="1:20" hidden="1">
      <c r="A1055" t="str">
        <f t="shared" ca="1" si="2122"/>
        <v/>
      </c>
      <c r="L1055" s="57" t="str">
        <f t="shared" si="2123"/>
        <v/>
      </c>
      <c r="P1055" s="37">
        <v>153</v>
      </c>
      <c r="S1055" t="str">
        <f t="shared" si="2124"/>
        <v/>
      </c>
      <c r="T1055" s="104"/>
    </row>
    <row r="1056" spans="1:20" hidden="1">
      <c r="A1056" t="str">
        <f t="shared" ca="1" si="2122"/>
        <v/>
      </c>
      <c r="L1056" s="57" t="str">
        <f t="shared" si="2123"/>
        <v/>
      </c>
      <c r="P1056" s="37">
        <v>153</v>
      </c>
      <c r="S1056" t="str">
        <f t="shared" si="2124"/>
        <v/>
      </c>
      <c r="T1056" s="104"/>
    </row>
    <row r="1057" spans="1:20" hidden="1">
      <c r="A1057" t="str">
        <f t="shared" ca="1" si="2122"/>
        <v/>
      </c>
      <c r="L1057" s="57" t="str">
        <f t="shared" si="2123"/>
        <v/>
      </c>
      <c r="P1057" s="37">
        <v>153</v>
      </c>
      <c r="S1057" t="str">
        <f t="shared" si="2124"/>
        <v/>
      </c>
      <c r="T1057" s="104"/>
    </row>
    <row r="1058" spans="1:20" hidden="1">
      <c r="A1058" t="str">
        <f t="shared" ca="1" si="2122"/>
        <v/>
      </c>
      <c r="L1058" s="57" t="str">
        <f t="shared" si="2123"/>
        <v/>
      </c>
      <c r="S1058" t="str">
        <f t="shared" si="2124"/>
        <v/>
      </c>
      <c r="T1058" s="104"/>
    </row>
    <row r="1059" spans="1:20" hidden="1">
      <c r="A1059" t="str">
        <f t="shared" ca="1" si="2122"/>
        <v/>
      </c>
      <c r="L1059" s="57" t="str">
        <f t="shared" si="2123"/>
        <v/>
      </c>
      <c r="P1059" s="37">
        <v>154</v>
      </c>
      <c r="S1059" t="str">
        <f t="shared" si="2124"/>
        <v/>
      </c>
      <c r="T1059" s="104"/>
    </row>
    <row r="1060" spans="1:20" hidden="1">
      <c r="A1060" t="str">
        <f t="shared" ca="1" si="2122"/>
        <v/>
      </c>
      <c r="L1060" s="57" t="str">
        <f t="shared" si="2123"/>
        <v/>
      </c>
      <c r="P1060" s="37">
        <v>154</v>
      </c>
      <c r="S1060" t="str">
        <f t="shared" si="2124"/>
        <v/>
      </c>
      <c r="T1060" s="104"/>
    </row>
    <row r="1061" spans="1:20" hidden="1">
      <c r="A1061" t="str">
        <f t="shared" ca="1" si="2122"/>
        <v/>
      </c>
      <c r="L1061" s="57" t="str">
        <f t="shared" si="2123"/>
        <v/>
      </c>
      <c r="P1061" s="37">
        <v>154</v>
      </c>
      <c r="S1061" t="str">
        <f t="shared" si="2124"/>
        <v/>
      </c>
      <c r="T1061" s="104"/>
    </row>
    <row r="1062" spans="1:20" hidden="1">
      <c r="A1062" t="str">
        <f t="shared" ca="1" si="2122"/>
        <v/>
      </c>
      <c r="L1062" s="57" t="str">
        <f t="shared" si="2123"/>
        <v/>
      </c>
      <c r="P1062" s="37">
        <v>154</v>
      </c>
      <c r="S1062" t="str">
        <f t="shared" si="2124"/>
        <v/>
      </c>
      <c r="T1062" s="104"/>
    </row>
    <row r="1063" spans="1:20" hidden="1">
      <c r="A1063" t="str">
        <f t="shared" ca="1" si="2122"/>
        <v/>
      </c>
      <c r="L1063" s="57" t="str">
        <f t="shared" si="2123"/>
        <v/>
      </c>
      <c r="S1063" t="str">
        <f t="shared" si="2124"/>
        <v/>
      </c>
      <c r="T1063" s="104"/>
    </row>
    <row r="1064" spans="1:20" hidden="1">
      <c r="A1064" t="str">
        <f t="shared" ca="1" si="2122"/>
        <v/>
      </c>
      <c r="L1064" s="57" t="str">
        <f t="shared" si="2123"/>
        <v/>
      </c>
      <c r="P1064" s="37">
        <v>155</v>
      </c>
      <c r="S1064" t="str">
        <f t="shared" si="2124"/>
        <v/>
      </c>
      <c r="T1064" s="104"/>
    </row>
    <row r="1065" spans="1:20" hidden="1">
      <c r="A1065" t="str">
        <f t="shared" ca="1" si="2122"/>
        <v/>
      </c>
      <c r="L1065" s="57" t="str">
        <f t="shared" si="2123"/>
        <v/>
      </c>
      <c r="P1065" s="37">
        <v>155</v>
      </c>
      <c r="S1065" t="str">
        <f t="shared" si="2124"/>
        <v/>
      </c>
      <c r="T1065" s="104"/>
    </row>
    <row r="1066" spans="1:20" hidden="1">
      <c r="A1066" t="str">
        <f t="shared" ca="1" si="2122"/>
        <v/>
      </c>
      <c r="L1066" s="57" t="str">
        <f t="shared" si="2123"/>
        <v/>
      </c>
      <c r="P1066" s="37">
        <v>155</v>
      </c>
      <c r="S1066" t="str">
        <f t="shared" si="2124"/>
        <v/>
      </c>
      <c r="T1066" s="104"/>
    </row>
    <row r="1067" spans="1:20" hidden="1">
      <c r="A1067" t="str">
        <f t="shared" ca="1" si="2122"/>
        <v/>
      </c>
      <c r="L1067" s="57" t="str">
        <f t="shared" si="2123"/>
        <v/>
      </c>
      <c r="P1067" s="37">
        <v>155</v>
      </c>
      <c r="S1067" t="str">
        <f t="shared" si="2124"/>
        <v/>
      </c>
      <c r="T1067" s="104"/>
    </row>
    <row r="1068" spans="1:20" hidden="1">
      <c r="A1068" t="str">
        <f t="shared" ca="1" si="2122"/>
        <v/>
      </c>
      <c r="L1068" s="57" t="str">
        <f t="shared" si="2123"/>
        <v/>
      </c>
      <c r="S1068" t="str">
        <f t="shared" si="2124"/>
        <v/>
      </c>
      <c r="T1068" s="104"/>
    </row>
    <row r="1069" spans="1:20" hidden="1">
      <c r="A1069" t="str">
        <f t="shared" ca="1" si="2122"/>
        <v/>
      </c>
      <c r="L1069" s="57" t="str">
        <f t="shared" si="2123"/>
        <v/>
      </c>
      <c r="P1069" s="37">
        <v>156</v>
      </c>
      <c r="S1069" t="str">
        <f t="shared" si="2124"/>
        <v/>
      </c>
      <c r="T1069" s="104"/>
    </row>
    <row r="1070" spans="1:20" hidden="1">
      <c r="A1070" t="str">
        <f t="shared" ref="A1070:A1133" ca="1" si="2125">IF(B1070="","",INDIRECT("減額一覧!B"&amp;$P1070))</f>
        <v/>
      </c>
      <c r="L1070" s="57" t="str">
        <f t="shared" si="2123"/>
        <v/>
      </c>
      <c r="P1070" s="37">
        <v>156</v>
      </c>
      <c r="S1070" t="str">
        <f t="shared" si="2124"/>
        <v/>
      </c>
      <c r="T1070" s="104"/>
    </row>
    <row r="1071" spans="1:20" hidden="1">
      <c r="A1071" t="str">
        <f t="shared" ca="1" si="2125"/>
        <v/>
      </c>
      <c r="L1071" s="57" t="str">
        <f t="shared" si="2123"/>
        <v/>
      </c>
      <c r="P1071" s="37">
        <v>156</v>
      </c>
      <c r="S1071" t="str">
        <f t="shared" si="2124"/>
        <v/>
      </c>
      <c r="T1071" s="104"/>
    </row>
    <row r="1072" spans="1:20" hidden="1">
      <c r="A1072" t="str">
        <f t="shared" ca="1" si="2125"/>
        <v/>
      </c>
      <c r="L1072" s="57" t="str">
        <f t="shared" si="2123"/>
        <v/>
      </c>
      <c r="P1072" s="37">
        <v>156</v>
      </c>
      <c r="S1072" t="str">
        <f t="shared" si="2124"/>
        <v/>
      </c>
      <c r="T1072" s="104"/>
    </row>
    <row r="1073" spans="1:20" hidden="1">
      <c r="A1073" t="str">
        <f t="shared" ca="1" si="2125"/>
        <v/>
      </c>
      <c r="L1073" s="57" t="str">
        <f t="shared" si="2123"/>
        <v/>
      </c>
      <c r="S1073" t="str">
        <f t="shared" si="2124"/>
        <v/>
      </c>
      <c r="T1073" s="104"/>
    </row>
    <row r="1074" spans="1:20" hidden="1">
      <c r="A1074" t="str">
        <f t="shared" ca="1" si="2125"/>
        <v/>
      </c>
      <c r="L1074" s="57" t="str">
        <f t="shared" si="2123"/>
        <v/>
      </c>
      <c r="P1074" s="37">
        <v>157</v>
      </c>
      <c r="S1074" t="str">
        <f t="shared" si="2124"/>
        <v/>
      </c>
      <c r="T1074" s="104"/>
    </row>
    <row r="1075" spans="1:20" hidden="1">
      <c r="A1075" t="str">
        <f t="shared" ca="1" si="2125"/>
        <v/>
      </c>
      <c r="L1075" s="57" t="str">
        <f t="shared" si="2123"/>
        <v/>
      </c>
      <c r="P1075" s="37">
        <v>157</v>
      </c>
      <c r="S1075" t="str">
        <f t="shared" si="2124"/>
        <v/>
      </c>
      <c r="T1075" s="104"/>
    </row>
    <row r="1076" spans="1:20" hidden="1">
      <c r="A1076" t="str">
        <f t="shared" ca="1" si="2125"/>
        <v/>
      </c>
      <c r="L1076" s="57" t="str">
        <f t="shared" si="2123"/>
        <v/>
      </c>
      <c r="P1076" s="37">
        <v>157</v>
      </c>
      <c r="S1076" t="str">
        <f t="shared" si="2124"/>
        <v/>
      </c>
      <c r="T1076" s="104"/>
    </row>
    <row r="1077" spans="1:20" hidden="1">
      <c r="A1077" t="str">
        <f t="shared" ca="1" si="2125"/>
        <v/>
      </c>
      <c r="L1077" s="57" t="str">
        <f t="shared" si="2123"/>
        <v/>
      </c>
      <c r="P1077" s="37">
        <v>157</v>
      </c>
      <c r="S1077" t="str">
        <f t="shared" si="2124"/>
        <v/>
      </c>
      <c r="T1077" s="104"/>
    </row>
    <row r="1078" spans="1:20" hidden="1">
      <c r="A1078" t="str">
        <f t="shared" ca="1" si="2125"/>
        <v/>
      </c>
      <c r="L1078" s="57" t="str">
        <f t="shared" si="2123"/>
        <v/>
      </c>
      <c r="S1078" t="str">
        <f t="shared" si="2124"/>
        <v/>
      </c>
      <c r="T1078" s="104"/>
    </row>
    <row r="1079" spans="1:20" hidden="1">
      <c r="A1079" t="str">
        <f t="shared" ca="1" si="2125"/>
        <v/>
      </c>
      <c r="L1079" s="57" t="str">
        <f t="shared" si="2123"/>
        <v/>
      </c>
      <c r="P1079" s="37">
        <v>158</v>
      </c>
      <c r="S1079" t="str">
        <f t="shared" si="2124"/>
        <v/>
      </c>
      <c r="T1079" s="104"/>
    </row>
    <row r="1080" spans="1:20" hidden="1">
      <c r="A1080" t="str">
        <f t="shared" ca="1" si="2125"/>
        <v/>
      </c>
      <c r="L1080" s="57" t="str">
        <f t="shared" si="2123"/>
        <v/>
      </c>
      <c r="P1080" s="37">
        <v>158</v>
      </c>
      <c r="S1080" t="str">
        <f t="shared" si="2124"/>
        <v/>
      </c>
      <c r="T1080" s="104"/>
    </row>
    <row r="1081" spans="1:20" hidden="1">
      <c r="A1081" t="str">
        <f t="shared" ca="1" si="2125"/>
        <v/>
      </c>
      <c r="L1081" s="57" t="str">
        <f t="shared" si="2123"/>
        <v/>
      </c>
      <c r="P1081" s="37">
        <v>158</v>
      </c>
      <c r="S1081" t="str">
        <f t="shared" si="2124"/>
        <v/>
      </c>
      <c r="T1081" s="104"/>
    </row>
    <row r="1082" spans="1:20" hidden="1">
      <c r="A1082" t="str">
        <f t="shared" ca="1" si="2125"/>
        <v/>
      </c>
      <c r="L1082" s="57" t="str">
        <f t="shared" si="2123"/>
        <v/>
      </c>
      <c r="P1082" s="37">
        <v>158</v>
      </c>
      <c r="S1082" t="str">
        <f t="shared" si="2124"/>
        <v/>
      </c>
      <c r="T1082" s="104"/>
    </row>
    <row r="1083" spans="1:20" hidden="1">
      <c r="A1083" t="str">
        <f t="shared" ca="1" si="2125"/>
        <v/>
      </c>
      <c r="L1083" s="57" t="str">
        <f t="shared" si="2123"/>
        <v/>
      </c>
      <c r="S1083" t="str">
        <f t="shared" si="2124"/>
        <v/>
      </c>
      <c r="T1083" s="104"/>
    </row>
    <row r="1084" spans="1:20" hidden="1">
      <c r="A1084" t="str">
        <f t="shared" ca="1" si="2125"/>
        <v/>
      </c>
      <c r="L1084" s="57" t="str">
        <f t="shared" si="2123"/>
        <v/>
      </c>
      <c r="P1084" s="37">
        <v>159</v>
      </c>
      <c r="S1084" t="str">
        <f t="shared" si="2124"/>
        <v/>
      </c>
      <c r="T1084" s="104"/>
    </row>
    <row r="1085" spans="1:20" hidden="1">
      <c r="A1085" t="str">
        <f t="shared" ca="1" si="2125"/>
        <v/>
      </c>
      <c r="L1085" s="57" t="str">
        <f t="shared" si="2123"/>
        <v/>
      </c>
      <c r="P1085" s="37">
        <v>159</v>
      </c>
      <c r="S1085" t="str">
        <f t="shared" si="2124"/>
        <v/>
      </c>
      <c r="T1085" s="104"/>
    </row>
    <row r="1086" spans="1:20" hidden="1">
      <c r="A1086" t="str">
        <f t="shared" ca="1" si="2125"/>
        <v/>
      </c>
      <c r="L1086" s="57" t="str">
        <f t="shared" si="2123"/>
        <v/>
      </c>
      <c r="P1086" s="37">
        <v>159</v>
      </c>
      <c r="S1086" t="str">
        <f t="shared" si="2124"/>
        <v/>
      </c>
      <c r="T1086" s="104"/>
    </row>
    <row r="1087" spans="1:20" hidden="1">
      <c r="A1087" t="str">
        <f t="shared" ca="1" si="2125"/>
        <v/>
      </c>
      <c r="L1087" s="57" t="str">
        <f t="shared" si="2123"/>
        <v/>
      </c>
      <c r="P1087" s="37">
        <v>159</v>
      </c>
      <c r="S1087" t="str">
        <f t="shared" si="2124"/>
        <v/>
      </c>
      <c r="T1087" s="104"/>
    </row>
    <row r="1088" spans="1:20" hidden="1">
      <c r="A1088" t="str">
        <f t="shared" ca="1" si="2125"/>
        <v/>
      </c>
      <c r="L1088" s="57" t="str">
        <f t="shared" si="2123"/>
        <v/>
      </c>
      <c r="S1088" t="str">
        <f t="shared" si="2124"/>
        <v/>
      </c>
      <c r="T1088" s="104"/>
    </row>
    <row r="1089" spans="1:20" hidden="1">
      <c r="A1089" t="str">
        <f t="shared" ca="1" si="2125"/>
        <v/>
      </c>
      <c r="L1089" s="57" t="str">
        <f t="shared" si="2123"/>
        <v/>
      </c>
      <c r="P1089" s="37">
        <v>160</v>
      </c>
      <c r="S1089" t="str">
        <f t="shared" si="2124"/>
        <v/>
      </c>
      <c r="T1089" s="104"/>
    </row>
    <row r="1090" spans="1:20" hidden="1">
      <c r="A1090" t="str">
        <f t="shared" ca="1" si="2125"/>
        <v/>
      </c>
      <c r="L1090" s="57" t="str">
        <f t="shared" si="2123"/>
        <v/>
      </c>
      <c r="P1090" s="37">
        <v>160</v>
      </c>
      <c r="S1090" t="str">
        <f t="shared" si="2124"/>
        <v/>
      </c>
      <c r="T1090" s="104"/>
    </row>
    <row r="1091" spans="1:20" hidden="1">
      <c r="A1091" t="str">
        <f t="shared" ca="1" si="2125"/>
        <v/>
      </c>
      <c r="L1091" s="57" t="str">
        <f t="shared" si="2123"/>
        <v/>
      </c>
      <c r="P1091" s="37">
        <v>160</v>
      </c>
      <c r="S1091" t="str">
        <f t="shared" si="2124"/>
        <v/>
      </c>
      <c r="T1091" s="104"/>
    </row>
    <row r="1092" spans="1:20" hidden="1">
      <c r="A1092" t="str">
        <f t="shared" ca="1" si="2125"/>
        <v/>
      </c>
      <c r="L1092" s="57" t="str">
        <f t="shared" si="2123"/>
        <v/>
      </c>
      <c r="P1092" s="37">
        <v>160</v>
      </c>
      <c r="S1092" t="str">
        <f t="shared" si="2124"/>
        <v/>
      </c>
      <c r="T1092" s="104"/>
    </row>
    <row r="1093" spans="1:20" hidden="1">
      <c r="A1093" t="str">
        <f t="shared" ca="1" si="2125"/>
        <v/>
      </c>
      <c r="L1093" s="57" t="str">
        <f t="shared" si="2123"/>
        <v/>
      </c>
      <c r="S1093" t="str">
        <f t="shared" si="2124"/>
        <v/>
      </c>
      <c r="T1093" s="104"/>
    </row>
    <row r="1094" spans="1:20" hidden="1">
      <c r="A1094" t="str">
        <f t="shared" ca="1" si="2125"/>
        <v/>
      </c>
      <c r="L1094" s="57" t="str">
        <f t="shared" si="2123"/>
        <v/>
      </c>
      <c r="P1094" s="37">
        <v>161</v>
      </c>
      <c r="S1094" t="str">
        <f t="shared" si="2124"/>
        <v/>
      </c>
      <c r="T1094" s="104"/>
    </row>
    <row r="1095" spans="1:20" hidden="1">
      <c r="A1095" t="str">
        <f t="shared" ca="1" si="2125"/>
        <v/>
      </c>
      <c r="L1095" s="57" t="str">
        <f t="shared" si="2123"/>
        <v/>
      </c>
      <c r="P1095" s="37">
        <v>161</v>
      </c>
      <c r="S1095" t="str">
        <f t="shared" si="2124"/>
        <v/>
      </c>
      <c r="T1095" s="104"/>
    </row>
    <row r="1096" spans="1:20" hidden="1">
      <c r="A1096" t="str">
        <f t="shared" ca="1" si="2125"/>
        <v/>
      </c>
      <c r="L1096" s="57" t="str">
        <f t="shared" si="2123"/>
        <v/>
      </c>
      <c r="P1096" s="37">
        <v>161</v>
      </c>
      <c r="S1096" t="str">
        <f t="shared" si="2124"/>
        <v/>
      </c>
      <c r="T1096" s="104"/>
    </row>
    <row r="1097" spans="1:20" hidden="1">
      <c r="A1097" t="str">
        <f t="shared" ca="1" si="2125"/>
        <v/>
      </c>
      <c r="L1097" s="57" t="str">
        <f t="shared" si="2123"/>
        <v/>
      </c>
      <c r="P1097" s="37">
        <v>161</v>
      </c>
      <c r="S1097" t="str">
        <f t="shared" si="2124"/>
        <v/>
      </c>
      <c r="T1097" s="104"/>
    </row>
    <row r="1098" spans="1:20" hidden="1">
      <c r="A1098" t="str">
        <f t="shared" ca="1" si="2125"/>
        <v/>
      </c>
      <c r="L1098" s="57" t="str">
        <f t="shared" si="2123"/>
        <v/>
      </c>
      <c r="S1098" t="str">
        <f t="shared" si="2124"/>
        <v/>
      </c>
      <c r="T1098" s="104"/>
    </row>
    <row r="1099" spans="1:20" hidden="1">
      <c r="A1099" t="str">
        <f t="shared" ca="1" si="2125"/>
        <v/>
      </c>
      <c r="L1099" s="57" t="str">
        <f t="shared" si="2123"/>
        <v/>
      </c>
      <c r="P1099" s="37">
        <v>162</v>
      </c>
      <c r="S1099" t="str">
        <f t="shared" si="2124"/>
        <v/>
      </c>
      <c r="T1099" s="104"/>
    </row>
    <row r="1100" spans="1:20" hidden="1">
      <c r="A1100" t="str">
        <f t="shared" ca="1" si="2125"/>
        <v/>
      </c>
      <c r="L1100" s="57" t="str">
        <f t="shared" si="2123"/>
        <v/>
      </c>
      <c r="P1100" s="37">
        <v>162</v>
      </c>
      <c r="S1100" t="str">
        <f t="shared" si="2124"/>
        <v/>
      </c>
      <c r="T1100" s="104"/>
    </row>
    <row r="1101" spans="1:20" hidden="1">
      <c r="A1101" t="str">
        <f t="shared" ca="1" si="2125"/>
        <v/>
      </c>
      <c r="L1101" s="57" t="str">
        <f t="shared" si="2123"/>
        <v/>
      </c>
      <c r="P1101" s="37">
        <v>162</v>
      </c>
      <c r="S1101" t="str">
        <f t="shared" si="2124"/>
        <v/>
      </c>
      <c r="T1101" s="104"/>
    </row>
    <row r="1102" spans="1:20" hidden="1">
      <c r="A1102" t="str">
        <f t="shared" ca="1" si="2125"/>
        <v/>
      </c>
      <c r="L1102" s="57" t="str">
        <f t="shared" si="2123"/>
        <v/>
      </c>
      <c r="P1102" s="37">
        <v>162</v>
      </c>
      <c r="S1102" t="str">
        <f t="shared" si="2124"/>
        <v/>
      </c>
      <c r="T1102" s="104"/>
    </row>
    <row r="1103" spans="1:20" hidden="1">
      <c r="A1103" t="str">
        <f t="shared" ca="1" si="2125"/>
        <v/>
      </c>
      <c r="L1103" s="57" t="str">
        <f t="shared" si="2123"/>
        <v/>
      </c>
      <c r="S1103" t="str">
        <f t="shared" si="2124"/>
        <v/>
      </c>
      <c r="T1103" s="104"/>
    </row>
    <row r="1104" spans="1:20" hidden="1">
      <c r="A1104" t="str">
        <f t="shared" ca="1" si="2125"/>
        <v/>
      </c>
      <c r="L1104" s="57" t="str">
        <f t="shared" si="2123"/>
        <v/>
      </c>
      <c r="P1104" s="37">
        <v>163</v>
      </c>
      <c r="S1104" t="str">
        <f t="shared" si="2124"/>
        <v/>
      </c>
      <c r="T1104" s="104"/>
    </row>
    <row r="1105" spans="1:20" hidden="1">
      <c r="A1105" t="str">
        <f t="shared" ca="1" si="2125"/>
        <v/>
      </c>
      <c r="L1105" s="57" t="str">
        <f t="shared" si="2123"/>
        <v/>
      </c>
      <c r="P1105" s="37">
        <v>163</v>
      </c>
      <c r="S1105" t="str">
        <f t="shared" si="2124"/>
        <v/>
      </c>
      <c r="T1105" s="104"/>
    </row>
    <row r="1106" spans="1:20" hidden="1">
      <c r="A1106" t="str">
        <f t="shared" ca="1" si="2125"/>
        <v/>
      </c>
      <c r="L1106" s="57" t="str">
        <f t="shared" si="2123"/>
        <v/>
      </c>
      <c r="P1106" s="37">
        <v>163</v>
      </c>
      <c r="S1106" t="str">
        <f t="shared" si="2124"/>
        <v/>
      </c>
      <c r="T1106" s="104"/>
    </row>
    <row r="1107" spans="1:20" hidden="1">
      <c r="A1107" t="str">
        <f t="shared" ca="1" si="2125"/>
        <v/>
      </c>
      <c r="L1107" s="57" t="str">
        <f t="shared" si="2123"/>
        <v/>
      </c>
      <c r="P1107" s="37">
        <v>163</v>
      </c>
      <c r="S1107" t="str">
        <f t="shared" si="2124"/>
        <v/>
      </c>
      <c r="T1107" s="104"/>
    </row>
    <row r="1108" spans="1:20" hidden="1">
      <c r="A1108" t="str">
        <f t="shared" ca="1" si="2125"/>
        <v/>
      </c>
      <c r="L1108" s="57" t="str">
        <f t="shared" ref="L1108:L1171" si="2126">IF(OR(S1108="370",S1108="371",S1108="372",S1108="373",S1108="374",S1108="375",S1108="376",S1108="377",S1108="378",S1108="379",S1108="380",S1108="039",S1108="389"),"農集","")</f>
        <v/>
      </c>
      <c r="S1108" t="str">
        <f t="shared" ref="S1108:S1171" si="2127">IF(C1108="","",LEFT(TEXT(C1108,"000000000"),3))</f>
        <v/>
      </c>
      <c r="T1108" s="104"/>
    </row>
    <row r="1109" spans="1:20" hidden="1">
      <c r="A1109" t="str">
        <f t="shared" ca="1" si="2125"/>
        <v/>
      </c>
      <c r="L1109" s="57" t="str">
        <f t="shared" si="2126"/>
        <v/>
      </c>
      <c r="P1109" s="37">
        <v>164</v>
      </c>
      <c r="S1109" t="str">
        <f t="shared" si="2127"/>
        <v/>
      </c>
      <c r="T1109" s="104"/>
    </row>
    <row r="1110" spans="1:20" hidden="1">
      <c r="A1110" t="str">
        <f t="shared" ca="1" si="2125"/>
        <v/>
      </c>
      <c r="L1110" s="57" t="str">
        <f t="shared" si="2126"/>
        <v/>
      </c>
      <c r="P1110" s="37">
        <v>164</v>
      </c>
      <c r="S1110" t="str">
        <f t="shared" si="2127"/>
        <v/>
      </c>
      <c r="T1110" s="104"/>
    </row>
    <row r="1111" spans="1:20" hidden="1">
      <c r="A1111" t="str">
        <f t="shared" ca="1" si="2125"/>
        <v/>
      </c>
      <c r="L1111" s="57" t="str">
        <f t="shared" si="2126"/>
        <v/>
      </c>
      <c r="P1111" s="37">
        <v>164</v>
      </c>
      <c r="S1111" t="str">
        <f t="shared" si="2127"/>
        <v/>
      </c>
      <c r="T1111" s="104"/>
    </row>
    <row r="1112" spans="1:20" hidden="1">
      <c r="A1112" t="str">
        <f t="shared" ca="1" si="2125"/>
        <v/>
      </c>
      <c r="L1112" s="57" t="str">
        <f t="shared" si="2126"/>
        <v/>
      </c>
      <c r="P1112" s="37">
        <v>164</v>
      </c>
      <c r="S1112" t="str">
        <f t="shared" si="2127"/>
        <v/>
      </c>
      <c r="T1112" s="104"/>
    </row>
    <row r="1113" spans="1:20" hidden="1">
      <c r="A1113" t="str">
        <f t="shared" ca="1" si="2125"/>
        <v/>
      </c>
      <c r="L1113" s="57" t="str">
        <f t="shared" si="2126"/>
        <v/>
      </c>
      <c r="S1113" t="str">
        <f t="shared" si="2127"/>
        <v/>
      </c>
      <c r="T1113" s="104"/>
    </row>
    <row r="1114" spans="1:20" hidden="1">
      <c r="A1114" t="str">
        <f t="shared" ca="1" si="2125"/>
        <v/>
      </c>
      <c r="L1114" s="57" t="str">
        <f t="shared" si="2126"/>
        <v/>
      </c>
      <c r="P1114" s="37">
        <v>165</v>
      </c>
      <c r="S1114" t="str">
        <f t="shared" si="2127"/>
        <v/>
      </c>
      <c r="T1114" s="104"/>
    </row>
    <row r="1115" spans="1:20" hidden="1">
      <c r="A1115" t="str">
        <f t="shared" ca="1" si="2125"/>
        <v/>
      </c>
      <c r="L1115" s="57" t="str">
        <f t="shared" si="2126"/>
        <v/>
      </c>
      <c r="P1115" s="37">
        <v>165</v>
      </c>
      <c r="S1115" t="str">
        <f t="shared" si="2127"/>
        <v/>
      </c>
      <c r="T1115" s="104"/>
    </row>
    <row r="1116" spans="1:20" hidden="1">
      <c r="A1116" t="str">
        <f t="shared" ca="1" si="2125"/>
        <v/>
      </c>
      <c r="L1116" s="57" t="str">
        <f t="shared" si="2126"/>
        <v/>
      </c>
      <c r="P1116" s="37">
        <v>165</v>
      </c>
      <c r="S1116" t="str">
        <f t="shared" si="2127"/>
        <v/>
      </c>
      <c r="T1116" s="104"/>
    </row>
    <row r="1117" spans="1:20" hidden="1">
      <c r="A1117" t="str">
        <f t="shared" ca="1" si="2125"/>
        <v/>
      </c>
      <c r="L1117" s="57" t="str">
        <f t="shared" si="2126"/>
        <v/>
      </c>
      <c r="P1117" s="37">
        <v>165</v>
      </c>
      <c r="S1117" t="str">
        <f t="shared" si="2127"/>
        <v/>
      </c>
      <c r="T1117" s="104"/>
    </row>
    <row r="1118" spans="1:20" hidden="1">
      <c r="A1118" t="str">
        <f t="shared" ca="1" si="2125"/>
        <v/>
      </c>
      <c r="L1118" s="57" t="str">
        <f t="shared" si="2126"/>
        <v/>
      </c>
      <c r="S1118" t="str">
        <f t="shared" si="2127"/>
        <v/>
      </c>
      <c r="T1118" s="104"/>
    </row>
    <row r="1119" spans="1:20" hidden="1">
      <c r="A1119" t="str">
        <f t="shared" ca="1" si="2125"/>
        <v/>
      </c>
      <c r="L1119" s="57" t="str">
        <f t="shared" si="2126"/>
        <v/>
      </c>
      <c r="P1119" s="37">
        <v>166</v>
      </c>
      <c r="S1119" t="str">
        <f t="shared" si="2127"/>
        <v/>
      </c>
      <c r="T1119" s="104"/>
    </row>
    <row r="1120" spans="1:20" hidden="1">
      <c r="A1120" t="str">
        <f t="shared" ca="1" si="2125"/>
        <v/>
      </c>
      <c r="L1120" s="57" t="str">
        <f t="shared" si="2126"/>
        <v/>
      </c>
      <c r="P1120" s="37">
        <v>166</v>
      </c>
      <c r="S1120" t="str">
        <f t="shared" si="2127"/>
        <v/>
      </c>
      <c r="T1120" s="104"/>
    </row>
    <row r="1121" spans="1:20" hidden="1">
      <c r="A1121" t="str">
        <f t="shared" ca="1" si="2125"/>
        <v/>
      </c>
      <c r="L1121" s="57" t="str">
        <f t="shared" si="2126"/>
        <v/>
      </c>
      <c r="P1121" s="37">
        <v>166</v>
      </c>
      <c r="S1121" t="str">
        <f t="shared" si="2127"/>
        <v/>
      </c>
      <c r="T1121" s="104"/>
    </row>
    <row r="1122" spans="1:20" hidden="1">
      <c r="A1122" t="str">
        <f t="shared" ca="1" si="2125"/>
        <v/>
      </c>
      <c r="L1122" s="57" t="str">
        <f t="shared" si="2126"/>
        <v/>
      </c>
      <c r="P1122" s="37">
        <v>166</v>
      </c>
      <c r="S1122" t="str">
        <f t="shared" si="2127"/>
        <v/>
      </c>
      <c r="T1122" s="104"/>
    </row>
    <row r="1123" spans="1:20" hidden="1">
      <c r="A1123" t="str">
        <f t="shared" ca="1" si="2125"/>
        <v/>
      </c>
      <c r="L1123" s="57" t="str">
        <f t="shared" si="2126"/>
        <v/>
      </c>
      <c r="S1123" t="str">
        <f t="shared" si="2127"/>
        <v/>
      </c>
      <c r="T1123" s="104"/>
    </row>
    <row r="1124" spans="1:20" hidden="1">
      <c r="A1124" t="str">
        <f t="shared" ca="1" si="2125"/>
        <v/>
      </c>
      <c r="L1124" s="57" t="str">
        <f t="shared" si="2126"/>
        <v/>
      </c>
      <c r="P1124" s="37">
        <v>167</v>
      </c>
      <c r="S1124" t="str">
        <f t="shared" si="2127"/>
        <v/>
      </c>
      <c r="T1124" s="104"/>
    </row>
    <row r="1125" spans="1:20" hidden="1">
      <c r="A1125" t="str">
        <f t="shared" ca="1" si="2125"/>
        <v/>
      </c>
      <c r="L1125" s="57" t="str">
        <f t="shared" si="2126"/>
        <v/>
      </c>
      <c r="P1125" s="37">
        <v>167</v>
      </c>
      <c r="S1125" t="str">
        <f t="shared" si="2127"/>
        <v/>
      </c>
      <c r="T1125" s="104"/>
    </row>
    <row r="1126" spans="1:20" hidden="1">
      <c r="A1126" t="str">
        <f t="shared" ca="1" si="2125"/>
        <v/>
      </c>
      <c r="L1126" s="57" t="str">
        <f t="shared" si="2126"/>
        <v/>
      </c>
      <c r="P1126" s="37">
        <v>167</v>
      </c>
      <c r="S1126" t="str">
        <f t="shared" si="2127"/>
        <v/>
      </c>
      <c r="T1126" s="104"/>
    </row>
    <row r="1127" spans="1:20" hidden="1">
      <c r="A1127" t="str">
        <f t="shared" ca="1" si="2125"/>
        <v/>
      </c>
      <c r="L1127" s="57" t="str">
        <f t="shared" si="2126"/>
        <v/>
      </c>
      <c r="P1127" s="37">
        <v>167</v>
      </c>
      <c r="S1127" t="str">
        <f t="shared" si="2127"/>
        <v/>
      </c>
      <c r="T1127" s="104"/>
    </row>
    <row r="1128" spans="1:20" hidden="1">
      <c r="A1128" t="str">
        <f t="shared" ca="1" si="2125"/>
        <v/>
      </c>
      <c r="L1128" s="57" t="str">
        <f t="shared" si="2126"/>
        <v/>
      </c>
      <c r="S1128" t="str">
        <f t="shared" si="2127"/>
        <v/>
      </c>
      <c r="T1128" s="104"/>
    </row>
    <row r="1129" spans="1:20" hidden="1">
      <c r="A1129" t="str">
        <f t="shared" ca="1" si="2125"/>
        <v/>
      </c>
      <c r="L1129" s="57" t="str">
        <f t="shared" si="2126"/>
        <v/>
      </c>
      <c r="P1129" s="37">
        <v>168</v>
      </c>
      <c r="S1129" t="str">
        <f t="shared" si="2127"/>
        <v/>
      </c>
      <c r="T1129" s="104"/>
    </row>
    <row r="1130" spans="1:20" hidden="1">
      <c r="A1130" t="str">
        <f t="shared" ca="1" si="2125"/>
        <v/>
      </c>
      <c r="L1130" s="57" t="str">
        <f t="shared" si="2126"/>
        <v/>
      </c>
      <c r="P1130" s="37">
        <v>168</v>
      </c>
      <c r="S1130" t="str">
        <f t="shared" si="2127"/>
        <v/>
      </c>
      <c r="T1130" s="104"/>
    </row>
    <row r="1131" spans="1:20" hidden="1">
      <c r="A1131" t="str">
        <f t="shared" ca="1" si="2125"/>
        <v/>
      </c>
      <c r="L1131" s="57" t="str">
        <f t="shared" si="2126"/>
        <v/>
      </c>
      <c r="P1131" s="37">
        <v>168</v>
      </c>
      <c r="S1131" t="str">
        <f t="shared" si="2127"/>
        <v/>
      </c>
      <c r="T1131" s="104"/>
    </row>
    <row r="1132" spans="1:20" hidden="1">
      <c r="A1132" t="str">
        <f t="shared" ca="1" si="2125"/>
        <v/>
      </c>
      <c r="L1132" s="57" t="str">
        <f t="shared" si="2126"/>
        <v/>
      </c>
      <c r="P1132" s="37">
        <v>168</v>
      </c>
      <c r="S1132" t="str">
        <f t="shared" si="2127"/>
        <v/>
      </c>
      <c r="T1132" s="104"/>
    </row>
    <row r="1133" spans="1:20" hidden="1">
      <c r="A1133" t="str">
        <f t="shared" ca="1" si="2125"/>
        <v/>
      </c>
      <c r="L1133" s="57" t="str">
        <f t="shared" si="2126"/>
        <v/>
      </c>
      <c r="S1133" t="str">
        <f t="shared" si="2127"/>
        <v/>
      </c>
      <c r="T1133" s="104"/>
    </row>
    <row r="1134" spans="1:20" hidden="1">
      <c r="A1134" t="str">
        <f t="shared" ref="A1134:A1197" ca="1" si="2128">IF(B1134="","",INDIRECT("減額一覧!B"&amp;$P1134))</f>
        <v/>
      </c>
      <c r="L1134" s="57" t="str">
        <f t="shared" si="2126"/>
        <v/>
      </c>
      <c r="P1134" s="37">
        <v>169</v>
      </c>
      <c r="S1134" t="str">
        <f t="shared" si="2127"/>
        <v/>
      </c>
      <c r="T1134" s="104"/>
    </row>
    <row r="1135" spans="1:20" hidden="1">
      <c r="A1135" t="str">
        <f t="shared" ca="1" si="2128"/>
        <v/>
      </c>
      <c r="L1135" s="57" t="str">
        <f t="shared" si="2126"/>
        <v/>
      </c>
      <c r="P1135" s="37">
        <v>169</v>
      </c>
      <c r="S1135" t="str">
        <f t="shared" si="2127"/>
        <v/>
      </c>
      <c r="T1135" s="104"/>
    </row>
    <row r="1136" spans="1:20" hidden="1">
      <c r="A1136" t="str">
        <f t="shared" ca="1" si="2128"/>
        <v/>
      </c>
      <c r="L1136" s="57" t="str">
        <f t="shared" si="2126"/>
        <v/>
      </c>
      <c r="P1136" s="37">
        <v>169</v>
      </c>
      <c r="S1136" t="str">
        <f t="shared" si="2127"/>
        <v/>
      </c>
      <c r="T1136" s="104"/>
    </row>
    <row r="1137" spans="1:20" hidden="1">
      <c r="A1137" t="str">
        <f t="shared" ca="1" si="2128"/>
        <v/>
      </c>
      <c r="L1137" s="57" t="str">
        <f t="shared" si="2126"/>
        <v/>
      </c>
      <c r="P1137" s="37">
        <v>169</v>
      </c>
      <c r="S1137" t="str">
        <f t="shared" si="2127"/>
        <v/>
      </c>
      <c r="T1137" s="104"/>
    </row>
    <row r="1138" spans="1:20" hidden="1">
      <c r="A1138" t="str">
        <f t="shared" ca="1" si="2128"/>
        <v/>
      </c>
      <c r="L1138" s="57" t="str">
        <f t="shared" si="2126"/>
        <v/>
      </c>
      <c r="S1138" t="str">
        <f t="shared" si="2127"/>
        <v/>
      </c>
      <c r="T1138" s="104"/>
    </row>
    <row r="1139" spans="1:20" hidden="1">
      <c r="A1139" t="str">
        <f t="shared" ca="1" si="2128"/>
        <v/>
      </c>
      <c r="L1139" s="57" t="str">
        <f t="shared" si="2126"/>
        <v/>
      </c>
      <c r="P1139" s="37">
        <v>170</v>
      </c>
      <c r="S1139" t="str">
        <f t="shared" si="2127"/>
        <v/>
      </c>
      <c r="T1139" s="104"/>
    </row>
    <row r="1140" spans="1:20" hidden="1">
      <c r="A1140" t="str">
        <f t="shared" ca="1" si="2128"/>
        <v/>
      </c>
      <c r="L1140" s="57" t="str">
        <f t="shared" si="2126"/>
        <v/>
      </c>
      <c r="P1140" s="37">
        <v>170</v>
      </c>
      <c r="S1140" t="str">
        <f t="shared" si="2127"/>
        <v/>
      </c>
      <c r="T1140" s="104"/>
    </row>
    <row r="1141" spans="1:20" hidden="1">
      <c r="A1141" t="str">
        <f t="shared" ca="1" si="2128"/>
        <v/>
      </c>
      <c r="L1141" s="57" t="str">
        <f t="shared" si="2126"/>
        <v/>
      </c>
      <c r="P1141" s="37">
        <v>170</v>
      </c>
      <c r="S1141" t="str">
        <f t="shared" si="2127"/>
        <v/>
      </c>
      <c r="T1141" s="104"/>
    </row>
    <row r="1142" spans="1:20" hidden="1">
      <c r="A1142" t="str">
        <f t="shared" ca="1" si="2128"/>
        <v/>
      </c>
      <c r="L1142" s="57" t="str">
        <f t="shared" si="2126"/>
        <v/>
      </c>
      <c r="P1142" s="37">
        <v>170</v>
      </c>
      <c r="S1142" t="str">
        <f t="shared" si="2127"/>
        <v/>
      </c>
      <c r="T1142" s="104"/>
    </row>
    <row r="1143" spans="1:20" hidden="1">
      <c r="A1143" t="str">
        <f t="shared" ca="1" si="2128"/>
        <v/>
      </c>
      <c r="L1143" s="57" t="str">
        <f t="shared" si="2126"/>
        <v/>
      </c>
      <c r="S1143" t="str">
        <f t="shared" si="2127"/>
        <v/>
      </c>
      <c r="T1143" s="104"/>
    </row>
    <row r="1144" spans="1:20" hidden="1">
      <c r="A1144" t="str">
        <f t="shared" ca="1" si="2128"/>
        <v/>
      </c>
      <c r="L1144" s="57" t="str">
        <f t="shared" si="2126"/>
        <v/>
      </c>
      <c r="P1144" s="37">
        <v>171</v>
      </c>
      <c r="S1144" t="str">
        <f t="shared" si="2127"/>
        <v/>
      </c>
      <c r="T1144" s="104"/>
    </row>
    <row r="1145" spans="1:20" hidden="1">
      <c r="A1145" t="str">
        <f t="shared" ca="1" si="2128"/>
        <v/>
      </c>
      <c r="L1145" s="57" t="str">
        <f t="shared" si="2126"/>
        <v/>
      </c>
      <c r="P1145" s="37">
        <v>171</v>
      </c>
      <c r="S1145" t="str">
        <f t="shared" si="2127"/>
        <v/>
      </c>
      <c r="T1145" s="104"/>
    </row>
    <row r="1146" spans="1:20" hidden="1">
      <c r="A1146" t="str">
        <f t="shared" ca="1" si="2128"/>
        <v/>
      </c>
      <c r="L1146" s="57" t="str">
        <f t="shared" si="2126"/>
        <v/>
      </c>
      <c r="P1146" s="37">
        <v>171</v>
      </c>
      <c r="S1146" t="str">
        <f t="shared" si="2127"/>
        <v/>
      </c>
      <c r="T1146" s="104"/>
    </row>
    <row r="1147" spans="1:20" hidden="1">
      <c r="A1147" t="str">
        <f t="shared" ca="1" si="2128"/>
        <v/>
      </c>
      <c r="L1147" s="57" t="str">
        <f t="shared" si="2126"/>
        <v/>
      </c>
      <c r="P1147" s="37">
        <v>171</v>
      </c>
      <c r="S1147" t="str">
        <f t="shared" si="2127"/>
        <v/>
      </c>
      <c r="T1147" s="104"/>
    </row>
    <row r="1148" spans="1:20" hidden="1">
      <c r="A1148" t="str">
        <f t="shared" ca="1" si="2128"/>
        <v/>
      </c>
      <c r="L1148" s="57" t="str">
        <f t="shared" si="2126"/>
        <v/>
      </c>
      <c r="S1148" t="str">
        <f t="shared" si="2127"/>
        <v/>
      </c>
      <c r="T1148" s="104"/>
    </row>
    <row r="1149" spans="1:20" hidden="1">
      <c r="A1149" t="str">
        <f t="shared" ca="1" si="2128"/>
        <v/>
      </c>
      <c r="L1149" s="57" t="str">
        <f t="shared" si="2126"/>
        <v/>
      </c>
      <c r="P1149" s="37">
        <v>172</v>
      </c>
      <c r="S1149" t="str">
        <f t="shared" si="2127"/>
        <v/>
      </c>
      <c r="T1149" s="104"/>
    </row>
    <row r="1150" spans="1:20" hidden="1">
      <c r="A1150" t="str">
        <f t="shared" ca="1" si="2128"/>
        <v/>
      </c>
      <c r="L1150" s="57" t="str">
        <f t="shared" si="2126"/>
        <v/>
      </c>
      <c r="P1150" s="37">
        <v>172</v>
      </c>
      <c r="S1150" t="str">
        <f t="shared" si="2127"/>
        <v/>
      </c>
      <c r="T1150" s="104"/>
    </row>
    <row r="1151" spans="1:20" hidden="1">
      <c r="A1151" t="str">
        <f t="shared" ca="1" si="2128"/>
        <v/>
      </c>
      <c r="L1151" s="57" t="str">
        <f t="shared" si="2126"/>
        <v/>
      </c>
      <c r="P1151" s="37">
        <v>172</v>
      </c>
      <c r="S1151" t="str">
        <f t="shared" si="2127"/>
        <v/>
      </c>
      <c r="T1151" s="104"/>
    </row>
    <row r="1152" spans="1:20" hidden="1">
      <c r="A1152" t="str">
        <f t="shared" ca="1" si="2128"/>
        <v/>
      </c>
      <c r="L1152" s="57" t="str">
        <f t="shared" si="2126"/>
        <v/>
      </c>
      <c r="P1152" s="37">
        <v>172</v>
      </c>
      <c r="S1152" t="str">
        <f t="shared" si="2127"/>
        <v/>
      </c>
      <c r="T1152" s="104"/>
    </row>
    <row r="1153" spans="1:20" hidden="1">
      <c r="A1153" t="str">
        <f t="shared" ca="1" si="2128"/>
        <v/>
      </c>
      <c r="L1153" s="57" t="str">
        <f t="shared" si="2126"/>
        <v/>
      </c>
      <c r="S1153" t="str">
        <f t="shared" si="2127"/>
        <v/>
      </c>
      <c r="T1153" s="104"/>
    </row>
    <row r="1154" spans="1:20" hidden="1">
      <c r="A1154" t="str">
        <f t="shared" ca="1" si="2128"/>
        <v/>
      </c>
      <c r="L1154" s="57" t="str">
        <f t="shared" si="2126"/>
        <v/>
      </c>
      <c r="P1154" s="37">
        <v>173</v>
      </c>
      <c r="S1154" t="str">
        <f t="shared" si="2127"/>
        <v/>
      </c>
      <c r="T1154" s="104"/>
    </row>
    <row r="1155" spans="1:20" hidden="1">
      <c r="A1155" t="str">
        <f t="shared" ca="1" si="2128"/>
        <v/>
      </c>
      <c r="L1155" s="57" t="str">
        <f t="shared" si="2126"/>
        <v/>
      </c>
      <c r="P1155" s="37">
        <v>173</v>
      </c>
      <c r="S1155" t="str">
        <f t="shared" si="2127"/>
        <v/>
      </c>
      <c r="T1155" s="104"/>
    </row>
    <row r="1156" spans="1:20" hidden="1">
      <c r="A1156" t="str">
        <f t="shared" ca="1" si="2128"/>
        <v/>
      </c>
      <c r="L1156" s="57" t="str">
        <f t="shared" si="2126"/>
        <v/>
      </c>
      <c r="P1156" s="37">
        <v>173</v>
      </c>
      <c r="S1156" t="str">
        <f t="shared" si="2127"/>
        <v/>
      </c>
      <c r="T1156" s="104"/>
    </row>
    <row r="1157" spans="1:20" hidden="1">
      <c r="A1157" t="str">
        <f t="shared" ca="1" si="2128"/>
        <v/>
      </c>
      <c r="L1157" s="57" t="str">
        <f t="shared" si="2126"/>
        <v/>
      </c>
      <c r="P1157" s="37">
        <v>173</v>
      </c>
      <c r="S1157" t="str">
        <f t="shared" si="2127"/>
        <v/>
      </c>
      <c r="T1157" s="104"/>
    </row>
    <row r="1158" spans="1:20" hidden="1">
      <c r="A1158" t="str">
        <f t="shared" ca="1" si="2128"/>
        <v/>
      </c>
      <c r="L1158" s="57" t="str">
        <f t="shared" si="2126"/>
        <v/>
      </c>
      <c r="S1158" t="str">
        <f t="shared" si="2127"/>
        <v/>
      </c>
      <c r="T1158" s="104"/>
    </row>
    <row r="1159" spans="1:20" hidden="1">
      <c r="A1159" t="str">
        <f t="shared" ca="1" si="2128"/>
        <v/>
      </c>
      <c r="L1159" s="57" t="str">
        <f t="shared" si="2126"/>
        <v/>
      </c>
      <c r="P1159" s="37">
        <v>174</v>
      </c>
      <c r="S1159" t="str">
        <f t="shared" si="2127"/>
        <v/>
      </c>
      <c r="T1159" s="104"/>
    </row>
    <row r="1160" spans="1:20" hidden="1">
      <c r="A1160" t="str">
        <f t="shared" ca="1" si="2128"/>
        <v/>
      </c>
      <c r="L1160" s="57" t="str">
        <f t="shared" si="2126"/>
        <v/>
      </c>
      <c r="P1160" s="37">
        <v>174</v>
      </c>
      <c r="S1160" t="str">
        <f t="shared" si="2127"/>
        <v/>
      </c>
      <c r="T1160" s="104"/>
    </row>
    <row r="1161" spans="1:20" hidden="1">
      <c r="A1161" t="str">
        <f t="shared" ca="1" si="2128"/>
        <v/>
      </c>
      <c r="L1161" s="57" t="str">
        <f t="shared" si="2126"/>
        <v/>
      </c>
      <c r="P1161" s="37">
        <v>174</v>
      </c>
      <c r="S1161" t="str">
        <f t="shared" si="2127"/>
        <v/>
      </c>
      <c r="T1161" s="104"/>
    </row>
    <row r="1162" spans="1:20" hidden="1">
      <c r="A1162" t="str">
        <f t="shared" ca="1" si="2128"/>
        <v/>
      </c>
      <c r="L1162" s="57" t="str">
        <f t="shared" si="2126"/>
        <v/>
      </c>
      <c r="P1162" s="37">
        <v>174</v>
      </c>
      <c r="S1162" t="str">
        <f t="shared" si="2127"/>
        <v/>
      </c>
      <c r="T1162" s="104"/>
    </row>
    <row r="1163" spans="1:20" hidden="1">
      <c r="A1163" t="str">
        <f t="shared" ca="1" si="2128"/>
        <v/>
      </c>
      <c r="L1163" s="57" t="str">
        <f t="shared" si="2126"/>
        <v/>
      </c>
      <c r="S1163" t="str">
        <f t="shared" si="2127"/>
        <v/>
      </c>
      <c r="T1163" s="104"/>
    </row>
    <row r="1164" spans="1:20" hidden="1">
      <c r="A1164" t="str">
        <f t="shared" ca="1" si="2128"/>
        <v/>
      </c>
      <c r="L1164" s="57" t="str">
        <f t="shared" si="2126"/>
        <v/>
      </c>
      <c r="P1164" s="37">
        <v>175</v>
      </c>
      <c r="S1164" t="str">
        <f t="shared" si="2127"/>
        <v/>
      </c>
      <c r="T1164" s="104"/>
    </row>
    <row r="1165" spans="1:20" hidden="1">
      <c r="A1165" t="str">
        <f t="shared" ca="1" si="2128"/>
        <v/>
      </c>
      <c r="L1165" s="57" t="str">
        <f t="shared" si="2126"/>
        <v/>
      </c>
      <c r="P1165" s="37">
        <v>175</v>
      </c>
      <c r="S1165" t="str">
        <f t="shared" si="2127"/>
        <v/>
      </c>
      <c r="T1165" s="104"/>
    </row>
    <row r="1166" spans="1:20" hidden="1">
      <c r="A1166" t="str">
        <f t="shared" ca="1" si="2128"/>
        <v/>
      </c>
      <c r="L1166" s="57" t="str">
        <f t="shared" si="2126"/>
        <v/>
      </c>
      <c r="P1166" s="37">
        <v>175</v>
      </c>
      <c r="S1166" t="str">
        <f t="shared" si="2127"/>
        <v/>
      </c>
      <c r="T1166" s="104"/>
    </row>
    <row r="1167" spans="1:20" hidden="1">
      <c r="A1167" t="str">
        <f t="shared" ca="1" si="2128"/>
        <v/>
      </c>
      <c r="L1167" s="57" t="str">
        <f t="shared" si="2126"/>
        <v/>
      </c>
      <c r="P1167" s="37">
        <v>175</v>
      </c>
      <c r="S1167" t="str">
        <f t="shared" si="2127"/>
        <v/>
      </c>
      <c r="T1167" s="104"/>
    </row>
    <row r="1168" spans="1:20" hidden="1">
      <c r="A1168" t="str">
        <f t="shared" ca="1" si="2128"/>
        <v/>
      </c>
      <c r="L1168" s="57" t="str">
        <f t="shared" si="2126"/>
        <v/>
      </c>
      <c r="S1168" t="str">
        <f t="shared" si="2127"/>
        <v/>
      </c>
      <c r="T1168" s="104"/>
    </row>
    <row r="1169" spans="1:20" hidden="1">
      <c r="A1169" t="str">
        <f t="shared" ca="1" si="2128"/>
        <v/>
      </c>
      <c r="L1169" s="57" t="str">
        <f t="shared" si="2126"/>
        <v/>
      </c>
      <c r="P1169" s="37">
        <v>176</v>
      </c>
      <c r="S1169" t="str">
        <f t="shared" si="2127"/>
        <v/>
      </c>
      <c r="T1169" s="104"/>
    </row>
    <row r="1170" spans="1:20" hidden="1">
      <c r="A1170" t="str">
        <f t="shared" ca="1" si="2128"/>
        <v/>
      </c>
      <c r="L1170" s="57" t="str">
        <f t="shared" si="2126"/>
        <v/>
      </c>
      <c r="P1170" s="37">
        <v>176</v>
      </c>
      <c r="S1170" t="str">
        <f t="shared" si="2127"/>
        <v/>
      </c>
      <c r="T1170" s="104"/>
    </row>
    <row r="1171" spans="1:20" hidden="1">
      <c r="A1171" t="str">
        <f t="shared" ca="1" si="2128"/>
        <v/>
      </c>
      <c r="L1171" s="57" t="str">
        <f t="shared" si="2126"/>
        <v/>
      </c>
      <c r="P1171" s="37">
        <v>176</v>
      </c>
      <c r="S1171" t="str">
        <f t="shared" si="2127"/>
        <v/>
      </c>
      <c r="T1171" s="104"/>
    </row>
    <row r="1172" spans="1:20" hidden="1">
      <c r="A1172" t="str">
        <f t="shared" ca="1" si="2128"/>
        <v/>
      </c>
      <c r="L1172" s="57" t="str">
        <f t="shared" ref="L1172:L1235" si="2129">IF(OR(S1172="370",S1172="371",S1172="372",S1172="373",S1172="374",S1172="375",S1172="376",S1172="377",S1172="378",S1172="379",S1172="380",S1172="039",S1172="389"),"農集","")</f>
        <v/>
      </c>
      <c r="P1172" s="37">
        <v>176</v>
      </c>
      <c r="S1172" t="str">
        <f t="shared" ref="S1172:S1235" si="2130">IF(C1172="","",LEFT(TEXT(C1172,"000000000"),3))</f>
        <v/>
      </c>
      <c r="T1172" s="104"/>
    </row>
    <row r="1173" spans="1:20" hidden="1">
      <c r="A1173" t="str">
        <f t="shared" ca="1" si="2128"/>
        <v/>
      </c>
      <c r="L1173" s="57" t="str">
        <f t="shared" si="2129"/>
        <v/>
      </c>
      <c r="S1173" t="str">
        <f t="shared" si="2130"/>
        <v/>
      </c>
      <c r="T1173" s="104"/>
    </row>
    <row r="1174" spans="1:20" hidden="1">
      <c r="A1174" t="str">
        <f t="shared" ca="1" si="2128"/>
        <v/>
      </c>
      <c r="L1174" s="57" t="str">
        <f t="shared" si="2129"/>
        <v/>
      </c>
      <c r="P1174" s="37">
        <v>177</v>
      </c>
      <c r="S1174" t="str">
        <f t="shared" si="2130"/>
        <v/>
      </c>
      <c r="T1174" s="104"/>
    </row>
    <row r="1175" spans="1:20" hidden="1">
      <c r="A1175" t="str">
        <f t="shared" ca="1" si="2128"/>
        <v/>
      </c>
      <c r="L1175" s="57" t="str">
        <f t="shared" si="2129"/>
        <v/>
      </c>
      <c r="P1175" s="37">
        <v>177</v>
      </c>
      <c r="S1175" t="str">
        <f t="shared" si="2130"/>
        <v/>
      </c>
      <c r="T1175" s="104"/>
    </row>
    <row r="1176" spans="1:20" hidden="1">
      <c r="A1176" t="str">
        <f t="shared" ca="1" si="2128"/>
        <v/>
      </c>
      <c r="L1176" s="57" t="str">
        <f t="shared" si="2129"/>
        <v/>
      </c>
      <c r="P1176" s="37">
        <v>177</v>
      </c>
      <c r="S1176" t="str">
        <f t="shared" si="2130"/>
        <v/>
      </c>
      <c r="T1176" s="104"/>
    </row>
    <row r="1177" spans="1:20" hidden="1">
      <c r="A1177" t="str">
        <f t="shared" ca="1" si="2128"/>
        <v/>
      </c>
      <c r="L1177" s="57" t="str">
        <f t="shared" si="2129"/>
        <v/>
      </c>
      <c r="P1177" s="37">
        <v>177</v>
      </c>
      <c r="S1177" t="str">
        <f t="shared" si="2130"/>
        <v/>
      </c>
      <c r="T1177" s="104"/>
    </row>
    <row r="1178" spans="1:20" hidden="1">
      <c r="A1178" t="str">
        <f t="shared" ca="1" si="2128"/>
        <v/>
      </c>
      <c r="L1178" s="57" t="str">
        <f t="shared" si="2129"/>
        <v/>
      </c>
      <c r="S1178" t="str">
        <f t="shared" si="2130"/>
        <v/>
      </c>
      <c r="T1178" s="104"/>
    </row>
    <row r="1179" spans="1:20" hidden="1">
      <c r="A1179" t="str">
        <f t="shared" ca="1" si="2128"/>
        <v/>
      </c>
      <c r="L1179" s="57" t="str">
        <f t="shared" si="2129"/>
        <v/>
      </c>
      <c r="P1179" s="37">
        <v>178</v>
      </c>
      <c r="S1179" t="str">
        <f t="shared" si="2130"/>
        <v/>
      </c>
      <c r="T1179" s="104"/>
    </row>
    <row r="1180" spans="1:20" hidden="1">
      <c r="A1180" t="str">
        <f t="shared" ca="1" si="2128"/>
        <v/>
      </c>
      <c r="L1180" s="57" t="str">
        <f t="shared" si="2129"/>
        <v/>
      </c>
      <c r="P1180" s="37">
        <v>178</v>
      </c>
      <c r="S1180" t="str">
        <f t="shared" si="2130"/>
        <v/>
      </c>
      <c r="T1180" s="104"/>
    </row>
    <row r="1181" spans="1:20" hidden="1">
      <c r="A1181" t="str">
        <f t="shared" ca="1" si="2128"/>
        <v/>
      </c>
      <c r="L1181" s="57" t="str">
        <f t="shared" si="2129"/>
        <v/>
      </c>
      <c r="P1181" s="37">
        <v>178</v>
      </c>
      <c r="S1181" t="str">
        <f t="shared" si="2130"/>
        <v/>
      </c>
      <c r="T1181" s="104"/>
    </row>
    <row r="1182" spans="1:20" hidden="1">
      <c r="A1182" t="str">
        <f t="shared" ca="1" si="2128"/>
        <v/>
      </c>
      <c r="L1182" s="57" t="str">
        <f t="shared" si="2129"/>
        <v/>
      </c>
      <c r="P1182" s="37">
        <v>178</v>
      </c>
      <c r="S1182" t="str">
        <f t="shared" si="2130"/>
        <v/>
      </c>
      <c r="T1182" s="104"/>
    </row>
    <row r="1183" spans="1:20" hidden="1">
      <c r="A1183" t="str">
        <f t="shared" ca="1" si="2128"/>
        <v/>
      </c>
      <c r="L1183" s="57" t="str">
        <f t="shared" si="2129"/>
        <v/>
      </c>
      <c r="S1183" t="str">
        <f t="shared" si="2130"/>
        <v/>
      </c>
      <c r="T1183" s="104"/>
    </row>
    <row r="1184" spans="1:20" hidden="1">
      <c r="A1184" t="str">
        <f t="shared" ca="1" si="2128"/>
        <v/>
      </c>
      <c r="L1184" s="57" t="str">
        <f t="shared" si="2129"/>
        <v/>
      </c>
      <c r="P1184" s="37">
        <v>179</v>
      </c>
      <c r="S1184" t="str">
        <f t="shared" si="2130"/>
        <v/>
      </c>
      <c r="T1184" s="104"/>
    </row>
    <row r="1185" spans="1:20" hidden="1">
      <c r="A1185" t="str">
        <f t="shared" ca="1" si="2128"/>
        <v/>
      </c>
      <c r="L1185" s="57" t="str">
        <f t="shared" si="2129"/>
        <v/>
      </c>
      <c r="P1185" s="37">
        <v>179</v>
      </c>
      <c r="S1185" t="str">
        <f t="shared" si="2130"/>
        <v/>
      </c>
      <c r="T1185" s="104"/>
    </row>
    <row r="1186" spans="1:20" hidden="1">
      <c r="A1186" t="str">
        <f t="shared" ca="1" si="2128"/>
        <v/>
      </c>
      <c r="L1186" s="57" t="str">
        <f t="shared" si="2129"/>
        <v/>
      </c>
      <c r="P1186" s="37">
        <v>179</v>
      </c>
      <c r="S1186" t="str">
        <f t="shared" si="2130"/>
        <v/>
      </c>
      <c r="T1186" s="104"/>
    </row>
    <row r="1187" spans="1:20" hidden="1">
      <c r="A1187" t="str">
        <f t="shared" ca="1" si="2128"/>
        <v/>
      </c>
      <c r="L1187" s="57" t="str">
        <f t="shared" si="2129"/>
        <v/>
      </c>
      <c r="P1187" s="37">
        <v>179</v>
      </c>
      <c r="S1187" t="str">
        <f t="shared" si="2130"/>
        <v/>
      </c>
      <c r="T1187" s="104"/>
    </row>
    <row r="1188" spans="1:20" hidden="1">
      <c r="A1188" t="str">
        <f t="shared" ca="1" si="2128"/>
        <v/>
      </c>
      <c r="L1188" s="57" t="str">
        <f t="shared" si="2129"/>
        <v/>
      </c>
      <c r="S1188" t="str">
        <f t="shared" si="2130"/>
        <v/>
      </c>
      <c r="T1188" s="104"/>
    </row>
    <row r="1189" spans="1:20" hidden="1">
      <c r="A1189" t="str">
        <f t="shared" ca="1" si="2128"/>
        <v/>
      </c>
      <c r="L1189" s="57" t="str">
        <f t="shared" si="2129"/>
        <v/>
      </c>
      <c r="P1189" s="37">
        <v>180</v>
      </c>
      <c r="S1189" t="str">
        <f t="shared" si="2130"/>
        <v/>
      </c>
      <c r="T1189" s="104"/>
    </row>
    <row r="1190" spans="1:20" hidden="1">
      <c r="A1190" t="str">
        <f t="shared" ca="1" si="2128"/>
        <v/>
      </c>
      <c r="L1190" s="57" t="str">
        <f t="shared" si="2129"/>
        <v/>
      </c>
      <c r="P1190" s="37">
        <v>180</v>
      </c>
      <c r="S1190" t="str">
        <f t="shared" si="2130"/>
        <v/>
      </c>
      <c r="T1190" s="104"/>
    </row>
    <row r="1191" spans="1:20" hidden="1">
      <c r="A1191" t="str">
        <f t="shared" ca="1" si="2128"/>
        <v/>
      </c>
      <c r="L1191" s="57" t="str">
        <f t="shared" si="2129"/>
        <v/>
      </c>
      <c r="P1191" s="37">
        <v>180</v>
      </c>
      <c r="S1191" t="str">
        <f t="shared" si="2130"/>
        <v/>
      </c>
      <c r="T1191" s="104"/>
    </row>
    <row r="1192" spans="1:20" hidden="1">
      <c r="A1192" t="str">
        <f t="shared" ca="1" si="2128"/>
        <v/>
      </c>
      <c r="L1192" s="57" t="str">
        <f t="shared" si="2129"/>
        <v/>
      </c>
      <c r="P1192" s="37">
        <v>180</v>
      </c>
      <c r="S1192" t="str">
        <f t="shared" si="2130"/>
        <v/>
      </c>
      <c r="T1192" s="104"/>
    </row>
    <row r="1193" spans="1:20" hidden="1">
      <c r="A1193" t="str">
        <f t="shared" ca="1" si="2128"/>
        <v/>
      </c>
      <c r="L1193" s="57" t="str">
        <f t="shared" si="2129"/>
        <v/>
      </c>
      <c r="S1193" t="str">
        <f t="shared" si="2130"/>
        <v/>
      </c>
      <c r="T1193" s="104"/>
    </row>
    <row r="1194" spans="1:20" hidden="1">
      <c r="A1194" t="str">
        <f t="shared" ca="1" si="2128"/>
        <v/>
      </c>
      <c r="L1194" s="57" t="str">
        <f t="shared" si="2129"/>
        <v/>
      </c>
      <c r="P1194" s="37">
        <v>181</v>
      </c>
      <c r="S1194" t="str">
        <f t="shared" si="2130"/>
        <v/>
      </c>
      <c r="T1194" s="104"/>
    </row>
    <row r="1195" spans="1:20" hidden="1">
      <c r="A1195" t="str">
        <f t="shared" ca="1" si="2128"/>
        <v/>
      </c>
      <c r="L1195" s="57" t="str">
        <f t="shared" si="2129"/>
        <v/>
      </c>
      <c r="P1195" s="37">
        <v>181</v>
      </c>
      <c r="S1195" t="str">
        <f t="shared" si="2130"/>
        <v/>
      </c>
      <c r="T1195" s="104"/>
    </row>
    <row r="1196" spans="1:20" hidden="1">
      <c r="A1196" t="str">
        <f t="shared" ca="1" si="2128"/>
        <v/>
      </c>
      <c r="L1196" s="57" t="str">
        <f t="shared" si="2129"/>
        <v/>
      </c>
      <c r="P1196" s="37">
        <v>181</v>
      </c>
      <c r="S1196" t="str">
        <f t="shared" si="2130"/>
        <v/>
      </c>
      <c r="T1196" s="104"/>
    </row>
    <row r="1197" spans="1:20" hidden="1">
      <c r="A1197" t="str">
        <f t="shared" ca="1" si="2128"/>
        <v/>
      </c>
      <c r="L1197" s="57" t="str">
        <f t="shared" si="2129"/>
        <v/>
      </c>
      <c r="P1197" s="37">
        <v>181</v>
      </c>
      <c r="S1197" t="str">
        <f t="shared" si="2130"/>
        <v/>
      </c>
      <c r="T1197" s="104"/>
    </row>
    <row r="1198" spans="1:20" hidden="1">
      <c r="A1198" t="str">
        <f t="shared" ref="A1198:A1261" ca="1" si="2131">IF(B1198="","",INDIRECT("減額一覧!B"&amp;$P1198))</f>
        <v/>
      </c>
      <c r="L1198" s="57" t="str">
        <f t="shared" si="2129"/>
        <v/>
      </c>
      <c r="S1198" t="str">
        <f t="shared" si="2130"/>
        <v/>
      </c>
      <c r="T1198" s="104"/>
    </row>
    <row r="1199" spans="1:20" hidden="1">
      <c r="A1199" t="str">
        <f t="shared" ca="1" si="2131"/>
        <v/>
      </c>
      <c r="L1199" s="57" t="str">
        <f t="shared" si="2129"/>
        <v/>
      </c>
      <c r="P1199" s="37">
        <v>182</v>
      </c>
      <c r="S1199" t="str">
        <f t="shared" si="2130"/>
        <v/>
      </c>
      <c r="T1199" s="104"/>
    </row>
    <row r="1200" spans="1:20" hidden="1">
      <c r="A1200" t="str">
        <f t="shared" ca="1" si="2131"/>
        <v/>
      </c>
      <c r="L1200" s="57" t="str">
        <f t="shared" si="2129"/>
        <v/>
      </c>
      <c r="P1200" s="37">
        <v>182</v>
      </c>
      <c r="S1200" t="str">
        <f t="shared" si="2130"/>
        <v/>
      </c>
      <c r="T1200" s="104"/>
    </row>
    <row r="1201" spans="1:20" hidden="1">
      <c r="A1201" t="str">
        <f t="shared" ca="1" si="2131"/>
        <v/>
      </c>
      <c r="L1201" s="57" t="str">
        <f t="shared" si="2129"/>
        <v/>
      </c>
      <c r="P1201" s="37">
        <v>182</v>
      </c>
      <c r="S1201" t="str">
        <f t="shared" si="2130"/>
        <v/>
      </c>
      <c r="T1201" s="104"/>
    </row>
    <row r="1202" spans="1:20" hidden="1">
      <c r="A1202" t="str">
        <f t="shared" ca="1" si="2131"/>
        <v/>
      </c>
      <c r="L1202" s="57" t="str">
        <f t="shared" si="2129"/>
        <v/>
      </c>
      <c r="P1202" s="37">
        <v>182</v>
      </c>
      <c r="S1202" t="str">
        <f t="shared" si="2130"/>
        <v/>
      </c>
      <c r="T1202" s="104"/>
    </row>
    <row r="1203" spans="1:20" hidden="1">
      <c r="A1203" t="str">
        <f t="shared" ca="1" si="2131"/>
        <v/>
      </c>
      <c r="L1203" s="57" t="str">
        <f t="shared" si="2129"/>
        <v/>
      </c>
      <c r="S1203" t="str">
        <f t="shared" si="2130"/>
        <v/>
      </c>
      <c r="T1203" s="104"/>
    </row>
    <row r="1204" spans="1:20" hidden="1">
      <c r="A1204" t="str">
        <f t="shared" ca="1" si="2131"/>
        <v/>
      </c>
      <c r="L1204" s="57" t="str">
        <f t="shared" si="2129"/>
        <v/>
      </c>
      <c r="P1204" s="37">
        <v>183</v>
      </c>
      <c r="S1204" t="str">
        <f t="shared" si="2130"/>
        <v/>
      </c>
      <c r="T1204" s="104"/>
    </row>
    <row r="1205" spans="1:20" hidden="1">
      <c r="A1205" t="str">
        <f t="shared" ca="1" si="2131"/>
        <v/>
      </c>
      <c r="L1205" s="57" t="str">
        <f t="shared" si="2129"/>
        <v/>
      </c>
      <c r="P1205" s="37">
        <v>183</v>
      </c>
      <c r="S1205" t="str">
        <f t="shared" si="2130"/>
        <v/>
      </c>
      <c r="T1205" s="104"/>
    </row>
    <row r="1206" spans="1:20" hidden="1">
      <c r="A1206" t="str">
        <f t="shared" ca="1" si="2131"/>
        <v/>
      </c>
      <c r="L1206" s="57" t="str">
        <f t="shared" si="2129"/>
        <v/>
      </c>
      <c r="P1206" s="37">
        <v>183</v>
      </c>
      <c r="S1206" t="str">
        <f t="shared" si="2130"/>
        <v/>
      </c>
      <c r="T1206" s="104"/>
    </row>
    <row r="1207" spans="1:20" hidden="1">
      <c r="A1207" t="str">
        <f t="shared" ca="1" si="2131"/>
        <v/>
      </c>
      <c r="L1207" s="57" t="str">
        <f t="shared" si="2129"/>
        <v/>
      </c>
      <c r="P1207" s="37">
        <v>183</v>
      </c>
      <c r="S1207" t="str">
        <f t="shared" si="2130"/>
        <v/>
      </c>
      <c r="T1207" s="104"/>
    </row>
    <row r="1208" spans="1:20" hidden="1">
      <c r="A1208" t="str">
        <f t="shared" ca="1" si="2131"/>
        <v/>
      </c>
      <c r="L1208" s="57" t="str">
        <f t="shared" si="2129"/>
        <v/>
      </c>
      <c r="S1208" t="str">
        <f t="shared" si="2130"/>
        <v/>
      </c>
      <c r="T1208" s="104"/>
    </row>
    <row r="1209" spans="1:20" hidden="1">
      <c r="A1209" t="str">
        <f t="shared" ca="1" si="2131"/>
        <v/>
      </c>
      <c r="L1209" s="57" t="str">
        <f t="shared" si="2129"/>
        <v/>
      </c>
      <c r="P1209" s="37">
        <v>184</v>
      </c>
      <c r="S1209" t="str">
        <f t="shared" si="2130"/>
        <v/>
      </c>
      <c r="T1209" s="104"/>
    </row>
    <row r="1210" spans="1:20" hidden="1">
      <c r="A1210" t="str">
        <f t="shared" ca="1" si="2131"/>
        <v/>
      </c>
      <c r="L1210" s="57" t="str">
        <f t="shared" si="2129"/>
        <v/>
      </c>
      <c r="P1210" s="37">
        <v>184</v>
      </c>
      <c r="S1210" t="str">
        <f t="shared" si="2130"/>
        <v/>
      </c>
      <c r="T1210" s="104"/>
    </row>
    <row r="1211" spans="1:20" hidden="1">
      <c r="A1211" t="str">
        <f t="shared" ca="1" si="2131"/>
        <v/>
      </c>
      <c r="L1211" s="57" t="str">
        <f t="shared" si="2129"/>
        <v/>
      </c>
      <c r="P1211" s="37">
        <v>184</v>
      </c>
      <c r="S1211" t="str">
        <f t="shared" si="2130"/>
        <v/>
      </c>
      <c r="T1211" s="104"/>
    </row>
    <row r="1212" spans="1:20" hidden="1">
      <c r="A1212" t="str">
        <f t="shared" ca="1" si="2131"/>
        <v/>
      </c>
      <c r="L1212" s="57" t="str">
        <f t="shared" si="2129"/>
        <v/>
      </c>
      <c r="P1212" s="37">
        <v>184</v>
      </c>
      <c r="S1212" t="str">
        <f t="shared" si="2130"/>
        <v/>
      </c>
      <c r="T1212" s="104"/>
    </row>
    <row r="1213" spans="1:20" hidden="1">
      <c r="A1213" t="str">
        <f t="shared" ca="1" si="2131"/>
        <v/>
      </c>
      <c r="L1213" s="57" t="str">
        <f t="shared" si="2129"/>
        <v/>
      </c>
      <c r="S1213" t="str">
        <f t="shared" si="2130"/>
        <v/>
      </c>
      <c r="T1213" s="104"/>
    </row>
    <row r="1214" spans="1:20" hidden="1">
      <c r="A1214" t="str">
        <f t="shared" ca="1" si="2131"/>
        <v/>
      </c>
      <c r="L1214" s="57" t="str">
        <f t="shared" si="2129"/>
        <v/>
      </c>
      <c r="P1214" s="37">
        <v>185</v>
      </c>
      <c r="S1214" t="str">
        <f t="shared" si="2130"/>
        <v/>
      </c>
      <c r="T1214" s="104"/>
    </row>
    <row r="1215" spans="1:20" hidden="1">
      <c r="A1215" t="str">
        <f t="shared" ca="1" si="2131"/>
        <v/>
      </c>
      <c r="L1215" s="57" t="str">
        <f t="shared" si="2129"/>
        <v/>
      </c>
      <c r="P1215" s="37">
        <v>185</v>
      </c>
      <c r="S1215" t="str">
        <f t="shared" si="2130"/>
        <v/>
      </c>
      <c r="T1215" s="104"/>
    </row>
    <row r="1216" spans="1:20" hidden="1">
      <c r="A1216" t="str">
        <f t="shared" ca="1" si="2131"/>
        <v/>
      </c>
      <c r="L1216" s="57" t="str">
        <f t="shared" si="2129"/>
        <v/>
      </c>
      <c r="P1216" s="37">
        <v>185</v>
      </c>
      <c r="S1216" t="str">
        <f t="shared" si="2130"/>
        <v/>
      </c>
      <c r="T1216" s="104"/>
    </row>
    <row r="1217" spans="1:20" hidden="1">
      <c r="A1217" t="str">
        <f t="shared" ca="1" si="2131"/>
        <v/>
      </c>
      <c r="L1217" s="57" t="str">
        <f t="shared" si="2129"/>
        <v/>
      </c>
      <c r="P1217" s="37">
        <v>185</v>
      </c>
      <c r="S1217" t="str">
        <f t="shared" si="2130"/>
        <v/>
      </c>
      <c r="T1217" s="104"/>
    </row>
    <row r="1218" spans="1:20" hidden="1">
      <c r="A1218" t="str">
        <f t="shared" ca="1" si="2131"/>
        <v/>
      </c>
      <c r="L1218" s="57" t="str">
        <f t="shared" si="2129"/>
        <v/>
      </c>
      <c r="S1218" t="str">
        <f t="shared" si="2130"/>
        <v/>
      </c>
      <c r="T1218" s="104"/>
    </row>
    <row r="1219" spans="1:20" hidden="1">
      <c r="A1219" t="str">
        <f t="shared" ca="1" si="2131"/>
        <v/>
      </c>
      <c r="L1219" s="57" t="str">
        <f t="shared" si="2129"/>
        <v/>
      </c>
      <c r="P1219" s="37">
        <v>186</v>
      </c>
      <c r="S1219" t="str">
        <f t="shared" si="2130"/>
        <v/>
      </c>
      <c r="T1219" s="104"/>
    </row>
    <row r="1220" spans="1:20" hidden="1">
      <c r="A1220" t="str">
        <f t="shared" ca="1" si="2131"/>
        <v/>
      </c>
      <c r="L1220" s="57" t="str">
        <f t="shared" si="2129"/>
        <v/>
      </c>
      <c r="P1220" s="37">
        <v>186</v>
      </c>
      <c r="S1220" t="str">
        <f t="shared" si="2130"/>
        <v/>
      </c>
      <c r="T1220" s="104"/>
    </row>
    <row r="1221" spans="1:20" hidden="1">
      <c r="A1221" t="str">
        <f t="shared" ca="1" si="2131"/>
        <v/>
      </c>
      <c r="L1221" s="57" t="str">
        <f t="shared" si="2129"/>
        <v/>
      </c>
      <c r="P1221" s="37">
        <v>186</v>
      </c>
      <c r="S1221" t="str">
        <f t="shared" si="2130"/>
        <v/>
      </c>
      <c r="T1221" s="104"/>
    </row>
    <row r="1222" spans="1:20" hidden="1">
      <c r="A1222" t="str">
        <f t="shared" ca="1" si="2131"/>
        <v/>
      </c>
      <c r="L1222" s="57" t="str">
        <f t="shared" si="2129"/>
        <v/>
      </c>
      <c r="P1222" s="37">
        <v>186</v>
      </c>
      <c r="S1222" t="str">
        <f t="shared" si="2130"/>
        <v/>
      </c>
      <c r="T1222" s="104"/>
    </row>
    <row r="1223" spans="1:20" hidden="1">
      <c r="A1223" t="str">
        <f t="shared" ca="1" si="2131"/>
        <v/>
      </c>
      <c r="L1223" s="57" t="str">
        <f t="shared" si="2129"/>
        <v/>
      </c>
      <c r="S1223" t="str">
        <f t="shared" si="2130"/>
        <v/>
      </c>
      <c r="T1223" s="104"/>
    </row>
    <row r="1224" spans="1:20" hidden="1">
      <c r="A1224" t="str">
        <f t="shared" ca="1" si="2131"/>
        <v/>
      </c>
      <c r="L1224" s="57" t="str">
        <f t="shared" si="2129"/>
        <v/>
      </c>
      <c r="P1224" s="37">
        <v>187</v>
      </c>
      <c r="S1224" t="str">
        <f t="shared" si="2130"/>
        <v/>
      </c>
      <c r="T1224" s="104"/>
    </row>
    <row r="1225" spans="1:20" hidden="1">
      <c r="A1225" t="str">
        <f t="shared" ca="1" si="2131"/>
        <v/>
      </c>
      <c r="L1225" s="57" t="str">
        <f t="shared" si="2129"/>
        <v/>
      </c>
      <c r="P1225" s="37">
        <v>187</v>
      </c>
      <c r="S1225" t="str">
        <f t="shared" si="2130"/>
        <v/>
      </c>
      <c r="T1225" s="104"/>
    </row>
    <row r="1226" spans="1:20" hidden="1">
      <c r="A1226" t="str">
        <f t="shared" ca="1" si="2131"/>
        <v/>
      </c>
      <c r="L1226" s="57" t="str">
        <f t="shared" si="2129"/>
        <v/>
      </c>
      <c r="P1226" s="37">
        <v>187</v>
      </c>
      <c r="S1226" t="str">
        <f t="shared" si="2130"/>
        <v/>
      </c>
      <c r="T1226" s="104"/>
    </row>
    <row r="1227" spans="1:20" hidden="1">
      <c r="A1227" t="str">
        <f t="shared" ca="1" si="2131"/>
        <v/>
      </c>
      <c r="L1227" s="57" t="str">
        <f t="shared" si="2129"/>
        <v/>
      </c>
      <c r="P1227" s="37">
        <v>187</v>
      </c>
      <c r="S1227" t="str">
        <f t="shared" si="2130"/>
        <v/>
      </c>
      <c r="T1227" s="104"/>
    </row>
    <row r="1228" spans="1:20" hidden="1">
      <c r="A1228" t="str">
        <f t="shared" ca="1" si="2131"/>
        <v/>
      </c>
      <c r="L1228" s="57" t="str">
        <f t="shared" si="2129"/>
        <v/>
      </c>
      <c r="S1228" t="str">
        <f t="shared" si="2130"/>
        <v/>
      </c>
      <c r="T1228" s="104"/>
    </row>
    <row r="1229" spans="1:20" hidden="1">
      <c r="A1229" t="str">
        <f t="shared" ca="1" si="2131"/>
        <v/>
      </c>
      <c r="L1229" s="57" t="str">
        <f t="shared" si="2129"/>
        <v/>
      </c>
      <c r="P1229" s="37">
        <v>188</v>
      </c>
      <c r="S1229" t="str">
        <f t="shared" si="2130"/>
        <v/>
      </c>
      <c r="T1229" s="104"/>
    </row>
    <row r="1230" spans="1:20" hidden="1">
      <c r="A1230" t="str">
        <f t="shared" ca="1" si="2131"/>
        <v/>
      </c>
      <c r="L1230" s="57" t="str">
        <f t="shared" si="2129"/>
        <v/>
      </c>
      <c r="P1230" s="37">
        <v>188</v>
      </c>
      <c r="S1230" t="str">
        <f t="shared" si="2130"/>
        <v/>
      </c>
      <c r="T1230" s="104"/>
    </row>
    <row r="1231" spans="1:20" hidden="1">
      <c r="A1231" t="str">
        <f t="shared" ca="1" si="2131"/>
        <v/>
      </c>
      <c r="L1231" s="57" t="str">
        <f t="shared" si="2129"/>
        <v/>
      </c>
      <c r="P1231" s="37">
        <v>188</v>
      </c>
      <c r="S1231" t="str">
        <f t="shared" si="2130"/>
        <v/>
      </c>
      <c r="T1231" s="104"/>
    </row>
    <row r="1232" spans="1:20" hidden="1">
      <c r="A1232" t="str">
        <f t="shared" ca="1" si="2131"/>
        <v/>
      </c>
      <c r="L1232" s="57" t="str">
        <f t="shared" si="2129"/>
        <v/>
      </c>
      <c r="P1232" s="37">
        <v>188</v>
      </c>
      <c r="S1232" t="str">
        <f t="shared" si="2130"/>
        <v/>
      </c>
      <c r="T1232" s="104"/>
    </row>
    <row r="1233" spans="1:20" hidden="1">
      <c r="A1233" t="str">
        <f t="shared" ca="1" si="2131"/>
        <v/>
      </c>
      <c r="L1233" s="57" t="str">
        <f t="shared" si="2129"/>
        <v/>
      </c>
      <c r="S1233" t="str">
        <f t="shared" si="2130"/>
        <v/>
      </c>
      <c r="T1233" s="104"/>
    </row>
    <row r="1234" spans="1:20" hidden="1">
      <c r="A1234" t="str">
        <f t="shared" ca="1" si="2131"/>
        <v/>
      </c>
      <c r="L1234" s="57" t="str">
        <f t="shared" si="2129"/>
        <v/>
      </c>
      <c r="P1234" s="37">
        <v>189</v>
      </c>
      <c r="S1234" t="str">
        <f t="shared" si="2130"/>
        <v/>
      </c>
      <c r="T1234" s="104"/>
    </row>
    <row r="1235" spans="1:20" hidden="1">
      <c r="A1235" t="str">
        <f t="shared" ca="1" si="2131"/>
        <v/>
      </c>
      <c r="L1235" s="57" t="str">
        <f t="shared" si="2129"/>
        <v/>
      </c>
      <c r="P1235" s="37">
        <v>189</v>
      </c>
      <c r="S1235" t="str">
        <f t="shared" si="2130"/>
        <v/>
      </c>
      <c r="T1235" s="104"/>
    </row>
    <row r="1236" spans="1:20" hidden="1">
      <c r="A1236" t="str">
        <f t="shared" ca="1" si="2131"/>
        <v/>
      </c>
      <c r="L1236" s="57" t="str">
        <f t="shared" ref="L1236:L1299" si="2132">IF(OR(S1236="370",S1236="371",S1236="372",S1236="373",S1236="374",S1236="375",S1236="376",S1236="377",S1236="378",S1236="379",S1236="380",S1236="039",S1236="389"),"農集","")</f>
        <v/>
      </c>
      <c r="P1236" s="37">
        <v>189</v>
      </c>
      <c r="S1236" t="str">
        <f t="shared" ref="S1236:S1299" si="2133">IF(C1236="","",LEFT(TEXT(C1236,"000000000"),3))</f>
        <v/>
      </c>
      <c r="T1236" s="104"/>
    </row>
    <row r="1237" spans="1:20" hidden="1">
      <c r="A1237" t="str">
        <f t="shared" ca="1" si="2131"/>
        <v/>
      </c>
      <c r="L1237" s="57" t="str">
        <f t="shared" si="2132"/>
        <v/>
      </c>
      <c r="P1237" s="37">
        <v>189</v>
      </c>
      <c r="S1237" t="str">
        <f t="shared" si="2133"/>
        <v/>
      </c>
      <c r="T1237" s="104"/>
    </row>
    <row r="1238" spans="1:20" hidden="1">
      <c r="A1238" t="str">
        <f t="shared" ca="1" si="2131"/>
        <v/>
      </c>
      <c r="L1238" s="57" t="str">
        <f t="shared" si="2132"/>
        <v/>
      </c>
      <c r="S1238" t="str">
        <f t="shared" si="2133"/>
        <v/>
      </c>
      <c r="T1238" s="104"/>
    </row>
    <row r="1239" spans="1:20" hidden="1">
      <c r="A1239" t="str">
        <f t="shared" ca="1" si="2131"/>
        <v/>
      </c>
      <c r="L1239" s="57" t="str">
        <f t="shared" si="2132"/>
        <v/>
      </c>
      <c r="P1239" s="37">
        <v>190</v>
      </c>
      <c r="S1239" t="str">
        <f t="shared" si="2133"/>
        <v/>
      </c>
      <c r="T1239" s="104"/>
    </row>
    <row r="1240" spans="1:20" hidden="1">
      <c r="A1240" t="str">
        <f t="shared" ca="1" si="2131"/>
        <v/>
      </c>
      <c r="L1240" s="57" t="str">
        <f t="shared" si="2132"/>
        <v/>
      </c>
      <c r="P1240" s="37">
        <v>190</v>
      </c>
      <c r="S1240" t="str">
        <f t="shared" si="2133"/>
        <v/>
      </c>
      <c r="T1240" s="104"/>
    </row>
    <row r="1241" spans="1:20" hidden="1">
      <c r="A1241" t="str">
        <f t="shared" ca="1" si="2131"/>
        <v/>
      </c>
      <c r="L1241" s="57" t="str">
        <f t="shared" si="2132"/>
        <v/>
      </c>
      <c r="P1241" s="37">
        <v>190</v>
      </c>
      <c r="S1241" t="str">
        <f t="shared" si="2133"/>
        <v/>
      </c>
      <c r="T1241" s="104"/>
    </row>
    <row r="1242" spans="1:20" hidden="1">
      <c r="A1242" t="str">
        <f t="shared" ca="1" si="2131"/>
        <v/>
      </c>
      <c r="L1242" s="57" t="str">
        <f t="shared" si="2132"/>
        <v/>
      </c>
      <c r="P1242" s="37">
        <v>190</v>
      </c>
      <c r="S1242" t="str">
        <f t="shared" si="2133"/>
        <v/>
      </c>
      <c r="T1242" s="104"/>
    </row>
    <row r="1243" spans="1:20" hidden="1">
      <c r="A1243" t="str">
        <f t="shared" ca="1" si="2131"/>
        <v/>
      </c>
      <c r="L1243" s="57" t="str">
        <f t="shared" si="2132"/>
        <v/>
      </c>
      <c r="S1243" t="str">
        <f t="shared" si="2133"/>
        <v/>
      </c>
      <c r="T1243" s="104"/>
    </row>
    <row r="1244" spans="1:20" hidden="1">
      <c r="A1244" t="str">
        <f t="shared" ca="1" si="2131"/>
        <v/>
      </c>
      <c r="L1244" s="57" t="str">
        <f t="shared" si="2132"/>
        <v/>
      </c>
      <c r="P1244" s="37">
        <v>191</v>
      </c>
      <c r="S1244" t="str">
        <f t="shared" si="2133"/>
        <v/>
      </c>
      <c r="T1244" s="104"/>
    </row>
    <row r="1245" spans="1:20" hidden="1">
      <c r="A1245" t="str">
        <f t="shared" ca="1" si="2131"/>
        <v/>
      </c>
      <c r="L1245" s="57" t="str">
        <f t="shared" si="2132"/>
        <v/>
      </c>
      <c r="P1245" s="37">
        <v>191</v>
      </c>
      <c r="S1245" t="str">
        <f t="shared" si="2133"/>
        <v/>
      </c>
      <c r="T1245" s="104"/>
    </row>
    <row r="1246" spans="1:20" hidden="1">
      <c r="A1246" t="str">
        <f t="shared" ca="1" si="2131"/>
        <v/>
      </c>
      <c r="L1246" s="57" t="str">
        <f t="shared" si="2132"/>
        <v/>
      </c>
      <c r="P1246" s="37">
        <v>191</v>
      </c>
      <c r="S1246" t="str">
        <f t="shared" si="2133"/>
        <v/>
      </c>
      <c r="T1246" s="104"/>
    </row>
    <row r="1247" spans="1:20" hidden="1">
      <c r="A1247" t="str">
        <f t="shared" ca="1" si="2131"/>
        <v/>
      </c>
      <c r="L1247" s="57" t="str">
        <f t="shared" si="2132"/>
        <v/>
      </c>
      <c r="P1247" s="37">
        <v>191</v>
      </c>
      <c r="S1247" t="str">
        <f t="shared" si="2133"/>
        <v/>
      </c>
      <c r="T1247" s="104"/>
    </row>
    <row r="1248" spans="1:20" hidden="1">
      <c r="A1248" t="str">
        <f t="shared" ca="1" si="2131"/>
        <v/>
      </c>
      <c r="L1248" s="57" t="str">
        <f t="shared" si="2132"/>
        <v/>
      </c>
      <c r="S1248" t="str">
        <f t="shared" si="2133"/>
        <v/>
      </c>
      <c r="T1248" s="104"/>
    </row>
    <row r="1249" spans="1:20" hidden="1">
      <c r="A1249" t="str">
        <f t="shared" ca="1" si="2131"/>
        <v/>
      </c>
      <c r="L1249" s="57" t="str">
        <f t="shared" si="2132"/>
        <v/>
      </c>
      <c r="P1249" s="37">
        <v>192</v>
      </c>
      <c r="S1249" t="str">
        <f t="shared" si="2133"/>
        <v/>
      </c>
      <c r="T1249" s="104"/>
    </row>
    <row r="1250" spans="1:20" hidden="1">
      <c r="A1250" t="str">
        <f t="shared" ca="1" si="2131"/>
        <v/>
      </c>
      <c r="L1250" s="57" t="str">
        <f t="shared" si="2132"/>
        <v/>
      </c>
      <c r="P1250" s="37">
        <v>192</v>
      </c>
      <c r="S1250" t="str">
        <f t="shared" si="2133"/>
        <v/>
      </c>
      <c r="T1250" s="104"/>
    </row>
    <row r="1251" spans="1:20" hidden="1">
      <c r="A1251" t="str">
        <f t="shared" ca="1" si="2131"/>
        <v/>
      </c>
      <c r="L1251" s="57" t="str">
        <f t="shared" si="2132"/>
        <v/>
      </c>
      <c r="P1251" s="37">
        <v>192</v>
      </c>
      <c r="S1251" t="str">
        <f t="shared" si="2133"/>
        <v/>
      </c>
      <c r="T1251" s="104"/>
    </row>
    <row r="1252" spans="1:20" hidden="1">
      <c r="A1252" t="str">
        <f t="shared" ca="1" si="2131"/>
        <v/>
      </c>
      <c r="L1252" s="57" t="str">
        <f t="shared" si="2132"/>
        <v/>
      </c>
      <c r="P1252" s="37">
        <v>192</v>
      </c>
      <c r="S1252" t="str">
        <f t="shared" si="2133"/>
        <v/>
      </c>
      <c r="T1252" s="104"/>
    </row>
    <row r="1253" spans="1:20" hidden="1">
      <c r="A1253" t="str">
        <f t="shared" ca="1" si="2131"/>
        <v/>
      </c>
      <c r="L1253" s="57" t="str">
        <f t="shared" si="2132"/>
        <v/>
      </c>
      <c r="S1253" t="str">
        <f t="shared" si="2133"/>
        <v/>
      </c>
      <c r="T1253" s="104"/>
    </row>
    <row r="1254" spans="1:20" hidden="1">
      <c r="A1254" t="str">
        <f t="shared" ca="1" si="2131"/>
        <v/>
      </c>
      <c r="L1254" s="57" t="str">
        <f t="shared" si="2132"/>
        <v/>
      </c>
      <c r="P1254" s="37">
        <v>193</v>
      </c>
      <c r="S1254" t="str">
        <f t="shared" si="2133"/>
        <v/>
      </c>
      <c r="T1254" s="104"/>
    </row>
    <row r="1255" spans="1:20" hidden="1">
      <c r="A1255" t="str">
        <f t="shared" ca="1" si="2131"/>
        <v/>
      </c>
      <c r="L1255" s="57" t="str">
        <f t="shared" si="2132"/>
        <v/>
      </c>
      <c r="P1255" s="37">
        <v>193</v>
      </c>
      <c r="S1255" t="str">
        <f t="shared" si="2133"/>
        <v/>
      </c>
      <c r="T1255" s="104"/>
    </row>
    <row r="1256" spans="1:20" hidden="1">
      <c r="A1256" t="str">
        <f t="shared" ca="1" si="2131"/>
        <v/>
      </c>
      <c r="L1256" s="57" t="str">
        <f t="shared" si="2132"/>
        <v/>
      </c>
      <c r="P1256" s="37">
        <v>193</v>
      </c>
      <c r="S1256" t="str">
        <f t="shared" si="2133"/>
        <v/>
      </c>
      <c r="T1256" s="104"/>
    </row>
    <row r="1257" spans="1:20" hidden="1">
      <c r="A1257" t="str">
        <f t="shared" ca="1" si="2131"/>
        <v/>
      </c>
      <c r="L1257" s="57" t="str">
        <f t="shared" si="2132"/>
        <v/>
      </c>
      <c r="P1257" s="37">
        <v>193</v>
      </c>
      <c r="S1257" t="str">
        <f t="shared" si="2133"/>
        <v/>
      </c>
      <c r="T1257" s="104"/>
    </row>
    <row r="1258" spans="1:20" hidden="1">
      <c r="A1258" t="str">
        <f t="shared" ca="1" si="2131"/>
        <v/>
      </c>
      <c r="L1258" s="57" t="str">
        <f t="shared" si="2132"/>
        <v/>
      </c>
      <c r="S1258" t="str">
        <f t="shared" si="2133"/>
        <v/>
      </c>
      <c r="T1258" s="104"/>
    </row>
    <row r="1259" spans="1:20" hidden="1">
      <c r="A1259" t="str">
        <f t="shared" ca="1" si="2131"/>
        <v/>
      </c>
      <c r="L1259" s="57" t="str">
        <f t="shared" si="2132"/>
        <v/>
      </c>
      <c r="P1259" s="37">
        <v>194</v>
      </c>
      <c r="S1259" t="str">
        <f t="shared" si="2133"/>
        <v/>
      </c>
      <c r="T1259" s="104"/>
    </row>
    <row r="1260" spans="1:20" hidden="1">
      <c r="A1260" t="str">
        <f t="shared" ca="1" si="2131"/>
        <v/>
      </c>
      <c r="L1260" s="57" t="str">
        <f t="shared" si="2132"/>
        <v/>
      </c>
      <c r="P1260" s="37">
        <v>194</v>
      </c>
      <c r="S1260" t="str">
        <f t="shared" si="2133"/>
        <v/>
      </c>
      <c r="T1260" s="104"/>
    </row>
    <row r="1261" spans="1:20" hidden="1">
      <c r="A1261" t="str">
        <f t="shared" ca="1" si="2131"/>
        <v/>
      </c>
      <c r="L1261" s="57" t="str">
        <f t="shared" si="2132"/>
        <v/>
      </c>
      <c r="P1261" s="37">
        <v>194</v>
      </c>
      <c r="S1261" t="str">
        <f t="shared" si="2133"/>
        <v/>
      </c>
      <c r="T1261" s="104"/>
    </row>
    <row r="1262" spans="1:20" hidden="1">
      <c r="A1262" t="str">
        <f t="shared" ref="A1262:A1325" ca="1" si="2134">IF(B1262="","",INDIRECT("減額一覧!B"&amp;$P1262))</f>
        <v/>
      </c>
      <c r="L1262" s="57" t="str">
        <f t="shared" si="2132"/>
        <v/>
      </c>
      <c r="P1262" s="37">
        <v>194</v>
      </c>
      <c r="S1262" t="str">
        <f t="shared" si="2133"/>
        <v/>
      </c>
      <c r="T1262" s="104"/>
    </row>
    <row r="1263" spans="1:20" hidden="1">
      <c r="A1263" t="str">
        <f t="shared" ca="1" si="2134"/>
        <v/>
      </c>
      <c r="L1263" s="57" t="str">
        <f t="shared" si="2132"/>
        <v/>
      </c>
      <c r="S1263" t="str">
        <f t="shared" si="2133"/>
        <v/>
      </c>
      <c r="T1263" s="104"/>
    </row>
    <row r="1264" spans="1:20" hidden="1">
      <c r="A1264" t="str">
        <f t="shared" ca="1" si="2134"/>
        <v/>
      </c>
      <c r="L1264" s="57" t="str">
        <f t="shared" si="2132"/>
        <v/>
      </c>
      <c r="P1264" s="37">
        <v>195</v>
      </c>
      <c r="S1264" t="str">
        <f t="shared" si="2133"/>
        <v/>
      </c>
      <c r="T1264" s="104"/>
    </row>
    <row r="1265" spans="1:20" hidden="1">
      <c r="A1265" t="str">
        <f t="shared" ca="1" si="2134"/>
        <v/>
      </c>
      <c r="L1265" s="57" t="str">
        <f t="shared" si="2132"/>
        <v/>
      </c>
      <c r="P1265" s="37">
        <v>195</v>
      </c>
      <c r="S1265" t="str">
        <f t="shared" si="2133"/>
        <v/>
      </c>
      <c r="T1265" s="104"/>
    </row>
    <row r="1266" spans="1:20" hidden="1">
      <c r="A1266" t="str">
        <f t="shared" ca="1" si="2134"/>
        <v/>
      </c>
      <c r="L1266" s="57" t="str">
        <f t="shared" si="2132"/>
        <v/>
      </c>
      <c r="P1266" s="37">
        <v>195</v>
      </c>
      <c r="S1266" t="str">
        <f t="shared" si="2133"/>
        <v/>
      </c>
      <c r="T1266" s="104"/>
    </row>
    <row r="1267" spans="1:20" hidden="1">
      <c r="A1267" t="str">
        <f t="shared" ca="1" si="2134"/>
        <v/>
      </c>
      <c r="L1267" s="57" t="str">
        <f t="shared" si="2132"/>
        <v/>
      </c>
      <c r="P1267" s="37">
        <v>195</v>
      </c>
      <c r="S1267" t="str">
        <f t="shared" si="2133"/>
        <v/>
      </c>
      <c r="T1267" s="104"/>
    </row>
    <row r="1268" spans="1:20" hidden="1">
      <c r="A1268" t="str">
        <f t="shared" ca="1" si="2134"/>
        <v/>
      </c>
      <c r="L1268" s="57" t="str">
        <f t="shared" si="2132"/>
        <v/>
      </c>
      <c r="S1268" t="str">
        <f t="shared" si="2133"/>
        <v/>
      </c>
      <c r="T1268" s="104"/>
    </row>
    <row r="1269" spans="1:20" hidden="1">
      <c r="A1269" t="str">
        <f t="shared" ca="1" si="2134"/>
        <v/>
      </c>
      <c r="L1269" s="57" t="str">
        <f t="shared" si="2132"/>
        <v/>
      </c>
      <c r="P1269" s="37">
        <v>196</v>
      </c>
      <c r="S1269" t="str">
        <f t="shared" si="2133"/>
        <v/>
      </c>
      <c r="T1269" s="104"/>
    </row>
    <row r="1270" spans="1:20" hidden="1">
      <c r="A1270" t="str">
        <f t="shared" ca="1" si="2134"/>
        <v/>
      </c>
      <c r="L1270" s="57" t="str">
        <f t="shared" si="2132"/>
        <v/>
      </c>
      <c r="P1270" s="37">
        <v>196</v>
      </c>
      <c r="S1270" t="str">
        <f t="shared" si="2133"/>
        <v/>
      </c>
      <c r="T1270" s="104"/>
    </row>
    <row r="1271" spans="1:20" hidden="1">
      <c r="A1271" t="str">
        <f t="shared" ca="1" si="2134"/>
        <v/>
      </c>
      <c r="L1271" s="57" t="str">
        <f t="shared" si="2132"/>
        <v/>
      </c>
      <c r="P1271" s="37">
        <v>196</v>
      </c>
      <c r="S1271" t="str">
        <f t="shared" si="2133"/>
        <v/>
      </c>
      <c r="T1271" s="104"/>
    </row>
    <row r="1272" spans="1:20" hidden="1">
      <c r="A1272" t="str">
        <f t="shared" ca="1" si="2134"/>
        <v/>
      </c>
      <c r="L1272" s="57" t="str">
        <f t="shared" si="2132"/>
        <v/>
      </c>
      <c r="P1272" s="37">
        <v>196</v>
      </c>
      <c r="S1272" t="str">
        <f t="shared" si="2133"/>
        <v/>
      </c>
      <c r="T1272" s="104"/>
    </row>
    <row r="1273" spans="1:20" hidden="1">
      <c r="A1273" t="str">
        <f t="shared" ca="1" si="2134"/>
        <v/>
      </c>
      <c r="L1273" s="57" t="str">
        <f t="shared" si="2132"/>
        <v/>
      </c>
      <c r="S1273" t="str">
        <f t="shared" si="2133"/>
        <v/>
      </c>
      <c r="T1273" s="104"/>
    </row>
    <row r="1274" spans="1:20" hidden="1">
      <c r="A1274" t="str">
        <f t="shared" ca="1" si="2134"/>
        <v/>
      </c>
      <c r="L1274" s="57" t="str">
        <f t="shared" si="2132"/>
        <v/>
      </c>
      <c r="P1274" s="37">
        <v>197</v>
      </c>
      <c r="S1274" t="str">
        <f t="shared" si="2133"/>
        <v/>
      </c>
      <c r="T1274" s="104"/>
    </row>
    <row r="1275" spans="1:20" hidden="1">
      <c r="A1275" t="str">
        <f t="shared" ca="1" si="2134"/>
        <v/>
      </c>
      <c r="L1275" s="57" t="str">
        <f t="shared" si="2132"/>
        <v/>
      </c>
      <c r="P1275" s="37">
        <v>197</v>
      </c>
      <c r="S1275" t="str">
        <f t="shared" si="2133"/>
        <v/>
      </c>
      <c r="T1275" s="104"/>
    </row>
    <row r="1276" spans="1:20" hidden="1">
      <c r="A1276" t="str">
        <f t="shared" ca="1" si="2134"/>
        <v/>
      </c>
      <c r="L1276" s="57" t="str">
        <f t="shared" si="2132"/>
        <v/>
      </c>
      <c r="P1276" s="37">
        <v>197</v>
      </c>
      <c r="S1276" t="str">
        <f t="shared" si="2133"/>
        <v/>
      </c>
      <c r="T1276" s="104"/>
    </row>
    <row r="1277" spans="1:20" hidden="1">
      <c r="A1277" t="str">
        <f t="shared" ca="1" si="2134"/>
        <v/>
      </c>
      <c r="L1277" s="57" t="str">
        <f t="shared" si="2132"/>
        <v/>
      </c>
      <c r="P1277" s="37">
        <v>197</v>
      </c>
      <c r="S1277" t="str">
        <f t="shared" si="2133"/>
        <v/>
      </c>
      <c r="T1277" s="104"/>
    </row>
    <row r="1278" spans="1:20" hidden="1">
      <c r="A1278" t="str">
        <f t="shared" ca="1" si="2134"/>
        <v/>
      </c>
      <c r="L1278" s="57" t="str">
        <f t="shared" si="2132"/>
        <v/>
      </c>
      <c r="S1278" t="str">
        <f t="shared" si="2133"/>
        <v/>
      </c>
      <c r="T1278" s="104"/>
    </row>
    <row r="1279" spans="1:20" hidden="1">
      <c r="A1279" t="str">
        <f t="shared" ca="1" si="2134"/>
        <v/>
      </c>
      <c r="L1279" s="57" t="str">
        <f t="shared" si="2132"/>
        <v/>
      </c>
      <c r="P1279" s="37">
        <v>198</v>
      </c>
      <c r="S1279" t="str">
        <f t="shared" si="2133"/>
        <v/>
      </c>
      <c r="T1279" s="104"/>
    </row>
    <row r="1280" spans="1:20" hidden="1">
      <c r="A1280" t="str">
        <f t="shared" ca="1" si="2134"/>
        <v/>
      </c>
      <c r="L1280" s="57" t="str">
        <f t="shared" si="2132"/>
        <v/>
      </c>
      <c r="P1280" s="37">
        <v>198</v>
      </c>
      <c r="S1280" t="str">
        <f t="shared" si="2133"/>
        <v/>
      </c>
      <c r="T1280" s="104"/>
    </row>
    <row r="1281" spans="1:20" hidden="1">
      <c r="A1281" t="str">
        <f t="shared" ca="1" si="2134"/>
        <v/>
      </c>
      <c r="L1281" s="57" t="str">
        <f t="shared" si="2132"/>
        <v/>
      </c>
      <c r="P1281" s="37">
        <v>198</v>
      </c>
      <c r="S1281" t="str">
        <f t="shared" si="2133"/>
        <v/>
      </c>
      <c r="T1281" s="104"/>
    </row>
    <row r="1282" spans="1:20" hidden="1">
      <c r="A1282" t="str">
        <f t="shared" ca="1" si="2134"/>
        <v/>
      </c>
      <c r="L1282" s="57" t="str">
        <f t="shared" si="2132"/>
        <v/>
      </c>
      <c r="P1282" s="37">
        <v>198</v>
      </c>
      <c r="S1282" t="str">
        <f t="shared" si="2133"/>
        <v/>
      </c>
      <c r="T1282" s="104"/>
    </row>
    <row r="1283" spans="1:20" hidden="1">
      <c r="A1283" t="str">
        <f t="shared" ca="1" si="2134"/>
        <v/>
      </c>
      <c r="L1283" s="57" t="str">
        <f t="shared" si="2132"/>
        <v/>
      </c>
      <c r="S1283" t="str">
        <f t="shared" si="2133"/>
        <v/>
      </c>
      <c r="T1283" s="104"/>
    </row>
    <row r="1284" spans="1:20" hidden="1">
      <c r="A1284" t="str">
        <f t="shared" ca="1" si="2134"/>
        <v/>
      </c>
      <c r="L1284" s="57" t="str">
        <f t="shared" si="2132"/>
        <v/>
      </c>
      <c r="P1284" s="37">
        <v>199</v>
      </c>
      <c r="S1284" t="str">
        <f t="shared" si="2133"/>
        <v/>
      </c>
      <c r="T1284" s="104"/>
    </row>
    <row r="1285" spans="1:20" hidden="1">
      <c r="A1285" t="str">
        <f t="shared" ca="1" si="2134"/>
        <v/>
      </c>
      <c r="L1285" s="57" t="str">
        <f t="shared" si="2132"/>
        <v/>
      </c>
      <c r="P1285" s="37">
        <v>199</v>
      </c>
      <c r="S1285" t="str">
        <f t="shared" si="2133"/>
        <v/>
      </c>
      <c r="T1285" s="104"/>
    </row>
    <row r="1286" spans="1:20" hidden="1">
      <c r="A1286" t="str">
        <f t="shared" ca="1" si="2134"/>
        <v/>
      </c>
      <c r="L1286" s="57" t="str">
        <f t="shared" si="2132"/>
        <v/>
      </c>
      <c r="P1286" s="37">
        <v>199</v>
      </c>
      <c r="S1286" t="str">
        <f t="shared" si="2133"/>
        <v/>
      </c>
      <c r="T1286" s="104"/>
    </row>
    <row r="1287" spans="1:20" hidden="1">
      <c r="A1287" t="str">
        <f t="shared" ca="1" si="2134"/>
        <v/>
      </c>
      <c r="L1287" s="57" t="str">
        <f t="shared" si="2132"/>
        <v/>
      </c>
      <c r="P1287" s="37">
        <v>199</v>
      </c>
      <c r="S1287" t="str">
        <f t="shared" si="2133"/>
        <v/>
      </c>
      <c r="T1287" s="104"/>
    </row>
    <row r="1288" spans="1:20" hidden="1">
      <c r="A1288" t="str">
        <f t="shared" ca="1" si="2134"/>
        <v/>
      </c>
      <c r="L1288" s="57" t="str">
        <f t="shared" si="2132"/>
        <v/>
      </c>
      <c r="S1288" t="str">
        <f t="shared" si="2133"/>
        <v/>
      </c>
      <c r="T1288" s="104"/>
    </row>
    <row r="1289" spans="1:20" hidden="1">
      <c r="A1289" t="str">
        <f t="shared" ca="1" si="2134"/>
        <v/>
      </c>
      <c r="L1289" s="57" t="str">
        <f t="shared" si="2132"/>
        <v/>
      </c>
      <c r="P1289" s="37">
        <v>200</v>
      </c>
      <c r="S1289" t="str">
        <f t="shared" si="2133"/>
        <v/>
      </c>
      <c r="T1289" s="104"/>
    </row>
    <row r="1290" spans="1:20" hidden="1">
      <c r="A1290" t="str">
        <f t="shared" ca="1" si="2134"/>
        <v/>
      </c>
      <c r="L1290" s="57" t="str">
        <f t="shared" si="2132"/>
        <v/>
      </c>
      <c r="P1290" s="37">
        <v>200</v>
      </c>
      <c r="S1290" t="str">
        <f t="shared" si="2133"/>
        <v/>
      </c>
      <c r="T1290" s="104"/>
    </row>
    <row r="1291" spans="1:20" hidden="1">
      <c r="A1291" t="str">
        <f t="shared" ca="1" si="2134"/>
        <v/>
      </c>
      <c r="L1291" s="57" t="str">
        <f t="shared" si="2132"/>
        <v/>
      </c>
      <c r="P1291" s="37">
        <v>200</v>
      </c>
      <c r="S1291" t="str">
        <f t="shared" si="2133"/>
        <v/>
      </c>
      <c r="T1291" s="104"/>
    </row>
    <row r="1292" spans="1:20" hidden="1">
      <c r="A1292" t="str">
        <f t="shared" ca="1" si="2134"/>
        <v/>
      </c>
      <c r="L1292" s="57" t="str">
        <f t="shared" si="2132"/>
        <v/>
      </c>
      <c r="P1292" s="37">
        <v>200</v>
      </c>
      <c r="S1292" t="str">
        <f t="shared" si="2133"/>
        <v/>
      </c>
      <c r="T1292" s="104"/>
    </row>
    <row r="1293" spans="1:20" hidden="1">
      <c r="A1293" t="str">
        <f t="shared" ca="1" si="2134"/>
        <v/>
      </c>
      <c r="L1293" s="57" t="str">
        <f t="shared" si="2132"/>
        <v/>
      </c>
      <c r="S1293" t="str">
        <f t="shared" si="2133"/>
        <v/>
      </c>
      <c r="T1293" s="104"/>
    </row>
    <row r="1294" spans="1:20" hidden="1">
      <c r="A1294" t="str">
        <f t="shared" ca="1" si="2134"/>
        <v/>
      </c>
      <c r="L1294" s="57" t="str">
        <f t="shared" si="2132"/>
        <v/>
      </c>
      <c r="P1294" s="37">
        <v>201</v>
      </c>
      <c r="S1294" t="str">
        <f t="shared" si="2133"/>
        <v/>
      </c>
      <c r="T1294" s="104"/>
    </row>
    <row r="1295" spans="1:20" hidden="1">
      <c r="A1295" t="str">
        <f t="shared" ca="1" si="2134"/>
        <v/>
      </c>
      <c r="L1295" s="57" t="str">
        <f t="shared" si="2132"/>
        <v/>
      </c>
      <c r="P1295" s="37">
        <v>201</v>
      </c>
      <c r="S1295" t="str">
        <f t="shared" si="2133"/>
        <v/>
      </c>
      <c r="T1295" s="104"/>
    </row>
    <row r="1296" spans="1:20" hidden="1">
      <c r="A1296" t="str">
        <f t="shared" ca="1" si="2134"/>
        <v/>
      </c>
      <c r="L1296" s="57" t="str">
        <f t="shared" si="2132"/>
        <v/>
      </c>
      <c r="P1296" s="37">
        <v>201</v>
      </c>
      <c r="S1296" t="str">
        <f t="shared" si="2133"/>
        <v/>
      </c>
      <c r="T1296" s="104"/>
    </row>
    <row r="1297" spans="1:20" hidden="1">
      <c r="A1297" t="str">
        <f t="shared" ca="1" si="2134"/>
        <v/>
      </c>
      <c r="L1297" s="57" t="str">
        <f t="shared" si="2132"/>
        <v/>
      </c>
      <c r="P1297" s="37">
        <v>201</v>
      </c>
      <c r="S1297" t="str">
        <f t="shared" si="2133"/>
        <v/>
      </c>
      <c r="T1297" s="104"/>
    </row>
    <row r="1298" spans="1:20" hidden="1">
      <c r="A1298" t="str">
        <f t="shared" ca="1" si="2134"/>
        <v/>
      </c>
      <c r="L1298" s="57" t="str">
        <f t="shared" si="2132"/>
        <v/>
      </c>
      <c r="S1298" t="str">
        <f t="shared" si="2133"/>
        <v/>
      </c>
      <c r="T1298" s="104"/>
    </row>
    <row r="1299" spans="1:20" hidden="1">
      <c r="A1299" t="str">
        <f t="shared" ca="1" si="2134"/>
        <v/>
      </c>
      <c r="L1299" s="57" t="str">
        <f t="shared" si="2132"/>
        <v/>
      </c>
      <c r="P1299" s="37">
        <v>202</v>
      </c>
      <c r="S1299" t="str">
        <f t="shared" si="2133"/>
        <v/>
      </c>
      <c r="T1299" s="104"/>
    </row>
    <row r="1300" spans="1:20" hidden="1">
      <c r="A1300" t="str">
        <f t="shared" ca="1" si="2134"/>
        <v/>
      </c>
      <c r="L1300" s="57" t="str">
        <f t="shared" ref="L1300:L1363" si="2135">IF(OR(S1300="370",S1300="371",S1300="372",S1300="373",S1300="374",S1300="375",S1300="376",S1300="377",S1300="378",S1300="379",S1300="380",S1300="039",S1300="389"),"農集","")</f>
        <v/>
      </c>
      <c r="P1300" s="37">
        <v>202</v>
      </c>
      <c r="S1300" t="str">
        <f t="shared" ref="S1300:S1363" si="2136">IF(C1300="","",LEFT(TEXT(C1300,"000000000"),3))</f>
        <v/>
      </c>
      <c r="T1300" s="104"/>
    </row>
    <row r="1301" spans="1:20" hidden="1">
      <c r="A1301" t="str">
        <f t="shared" ca="1" si="2134"/>
        <v/>
      </c>
      <c r="L1301" s="57" t="str">
        <f t="shared" si="2135"/>
        <v/>
      </c>
      <c r="P1301" s="37">
        <v>202</v>
      </c>
      <c r="S1301" t="str">
        <f t="shared" si="2136"/>
        <v/>
      </c>
      <c r="T1301" s="104"/>
    </row>
    <row r="1302" spans="1:20" hidden="1">
      <c r="A1302" t="str">
        <f t="shared" ca="1" si="2134"/>
        <v/>
      </c>
      <c r="L1302" s="57" t="str">
        <f t="shared" si="2135"/>
        <v/>
      </c>
      <c r="P1302" s="37">
        <v>202</v>
      </c>
      <c r="S1302" t="str">
        <f t="shared" si="2136"/>
        <v/>
      </c>
      <c r="T1302" s="104"/>
    </row>
    <row r="1303" spans="1:20" hidden="1">
      <c r="A1303" t="str">
        <f t="shared" ca="1" si="2134"/>
        <v/>
      </c>
      <c r="L1303" s="57" t="str">
        <f t="shared" si="2135"/>
        <v/>
      </c>
      <c r="S1303" t="str">
        <f t="shared" si="2136"/>
        <v/>
      </c>
      <c r="T1303" s="104"/>
    </row>
    <row r="1304" spans="1:20" hidden="1">
      <c r="A1304" t="str">
        <f t="shared" ca="1" si="2134"/>
        <v/>
      </c>
      <c r="L1304" s="57" t="str">
        <f t="shared" si="2135"/>
        <v/>
      </c>
      <c r="P1304" s="37">
        <v>203</v>
      </c>
      <c r="S1304" t="str">
        <f t="shared" si="2136"/>
        <v/>
      </c>
      <c r="T1304" s="104"/>
    </row>
    <row r="1305" spans="1:20" hidden="1">
      <c r="A1305" t="str">
        <f t="shared" ca="1" si="2134"/>
        <v/>
      </c>
      <c r="L1305" s="57" t="str">
        <f t="shared" si="2135"/>
        <v/>
      </c>
      <c r="P1305" s="37">
        <v>203</v>
      </c>
      <c r="S1305" t="str">
        <f t="shared" si="2136"/>
        <v/>
      </c>
      <c r="T1305" s="104"/>
    </row>
    <row r="1306" spans="1:20" hidden="1">
      <c r="A1306" t="str">
        <f t="shared" ca="1" si="2134"/>
        <v/>
      </c>
      <c r="L1306" s="57" t="str">
        <f t="shared" si="2135"/>
        <v/>
      </c>
      <c r="P1306" s="37">
        <v>203</v>
      </c>
      <c r="S1306" t="str">
        <f t="shared" si="2136"/>
        <v/>
      </c>
      <c r="T1306" s="104"/>
    </row>
    <row r="1307" spans="1:20" hidden="1">
      <c r="A1307" t="str">
        <f t="shared" ca="1" si="2134"/>
        <v/>
      </c>
      <c r="L1307" s="57" t="str">
        <f t="shared" si="2135"/>
        <v/>
      </c>
      <c r="P1307" s="37">
        <v>203</v>
      </c>
      <c r="S1307" t="str">
        <f t="shared" si="2136"/>
        <v/>
      </c>
      <c r="T1307" s="104"/>
    </row>
    <row r="1308" spans="1:20" hidden="1">
      <c r="A1308" t="str">
        <f t="shared" ca="1" si="2134"/>
        <v/>
      </c>
      <c r="L1308" s="57" t="str">
        <f t="shared" si="2135"/>
        <v/>
      </c>
      <c r="S1308" t="str">
        <f t="shared" si="2136"/>
        <v/>
      </c>
      <c r="T1308" s="104"/>
    </row>
    <row r="1309" spans="1:20" hidden="1">
      <c r="A1309" t="str">
        <f t="shared" ca="1" si="2134"/>
        <v/>
      </c>
      <c r="L1309" s="57" t="str">
        <f t="shared" si="2135"/>
        <v/>
      </c>
      <c r="P1309" s="37">
        <v>204</v>
      </c>
      <c r="S1309" t="str">
        <f t="shared" si="2136"/>
        <v/>
      </c>
      <c r="T1309" s="104"/>
    </row>
    <row r="1310" spans="1:20" hidden="1">
      <c r="A1310" t="str">
        <f t="shared" ca="1" si="2134"/>
        <v/>
      </c>
      <c r="L1310" s="57" t="str">
        <f t="shared" si="2135"/>
        <v/>
      </c>
      <c r="P1310" s="37">
        <v>204</v>
      </c>
      <c r="S1310" t="str">
        <f t="shared" si="2136"/>
        <v/>
      </c>
      <c r="T1310" s="104"/>
    </row>
    <row r="1311" spans="1:20" hidden="1">
      <c r="A1311" t="str">
        <f t="shared" ca="1" si="2134"/>
        <v/>
      </c>
      <c r="L1311" s="57" t="str">
        <f t="shared" si="2135"/>
        <v/>
      </c>
      <c r="P1311" s="37">
        <v>204</v>
      </c>
      <c r="S1311" t="str">
        <f t="shared" si="2136"/>
        <v/>
      </c>
      <c r="T1311" s="104"/>
    </row>
    <row r="1312" spans="1:20" hidden="1">
      <c r="A1312" t="str">
        <f t="shared" ca="1" si="2134"/>
        <v/>
      </c>
      <c r="L1312" s="57" t="str">
        <f t="shared" si="2135"/>
        <v/>
      </c>
      <c r="P1312" s="37">
        <v>204</v>
      </c>
      <c r="S1312" t="str">
        <f t="shared" si="2136"/>
        <v/>
      </c>
      <c r="T1312" s="104"/>
    </row>
    <row r="1313" spans="1:20" hidden="1">
      <c r="A1313" t="str">
        <f t="shared" ca="1" si="2134"/>
        <v/>
      </c>
      <c r="L1313" s="57" t="str">
        <f t="shared" si="2135"/>
        <v/>
      </c>
      <c r="S1313" t="str">
        <f t="shared" si="2136"/>
        <v/>
      </c>
      <c r="T1313" s="104"/>
    </row>
    <row r="1314" spans="1:20" hidden="1">
      <c r="A1314" t="str">
        <f t="shared" ca="1" si="2134"/>
        <v/>
      </c>
      <c r="L1314" s="57" t="str">
        <f t="shared" si="2135"/>
        <v/>
      </c>
      <c r="P1314" s="37">
        <v>205</v>
      </c>
      <c r="S1314" t="str">
        <f t="shared" si="2136"/>
        <v/>
      </c>
      <c r="T1314" s="104"/>
    </row>
    <row r="1315" spans="1:20" hidden="1">
      <c r="A1315" t="str">
        <f t="shared" ca="1" si="2134"/>
        <v/>
      </c>
      <c r="L1315" s="57" t="str">
        <f t="shared" si="2135"/>
        <v/>
      </c>
      <c r="P1315" s="37">
        <v>205</v>
      </c>
      <c r="S1315" t="str">
        <f t="shared" si="2136"/>
        <v/>
      </c>
      <c r="T1315" s="104"/>
    </row>
    <row r="1316" spans="1:20" hidden="1">
      <c r="A1316" t="str">
        <f t="shared" ca="1" si="2134"/>
        <v/>
      </c>
      <c r="L1316" s="57" t="str">
        <f t="shared" si="2135"/>
        <v/>
      </c>
      <c r="P1316" s="37">
        <v>205</v>
      </c>
      <c r="S1316" t="str">
        <f t="shared" si="2136"/>
        <v/>
      </c>
      <c r="T1316" s="104"/>
    </row>
    <row r="1317" spans="1:20" hidden="1">
      <c r="A1317" t="str">
        <f t="shared" ca="1" si="2134"/>
        <v/>
      </c>
      <c r="L1317" s="57" t="str">
        <f t="shared" si="2135"/>
        <v/>
      </c>
      <c r="P1317" s="37">
        <v>205</v>
      </c>
      <c r="S1317" t="str">
        <f t="shared" si="2136"/>
        <v/>
      </c>
      <c r="T1317" s="104"/>
    </row>
    <row r="1318" spans="1:20" hidden="1">
      <c r="A1318" t="str">
        <f t="shared" ca="1" si="2134"/>
        <v/>
      </c>
      <c r="L1318" s="57" t="str">
        <f t="shared" si="2135"/>
        <v/>
      </c>
      <c r="S1318" t="str">
        <f t="shared" si="2136"/>
        <v/>
      </c>
      <c r="T1318" s="104"/>
    </row>
    <row r="1319" spans="1:20" hidden="1">
      <c r="A1319" t="str">
        <f t="shared" ca="1" si="2134"/>
        <v/>
      </c>
      <c r="L1319" s="57" t="str">
        <f t="shared" si="2135"/>
        <v/>
      </c>
      <c r="P1319" s="37">
        <v>206</v>
      </c>
      <c r="S1319" t="str">
        <f t="shared" si="2136"/>
        <v/>
      </c>
      <c r="T1319" s="104"/>
    </row>
    <row r="1320" spans="1:20" hidden="1">
      <c r="A1320" t="str">
        <f t="shared" ca="1" si="2134"/>
        <v/>
      </c>
      <c r="L1320" s="57" t="str">
        <f t="shared" si="2135"/>
        <v/>
      </c>
      <c r="P1320" s="37">
        <v>206</v>
      </c>
      <c r="S1320" t="str">
        <f t="shared" si="2136"/>
        <v/>
      </c>
      <c r="T1320" s="104"/>
    </row>
    <row r="1321" spans="1:20" hidden="1">
      <c r="A1321" t="str">
        <f t="shared" ca="1" si="2134"/>
        <v/>
      </c>
      <c r="L1321" s="57" t="str">
        <f t="shared" si="2135"/>
        <v/>
      </c>
      <c r="P1321" s="37">
        <v>206</v>
      </c>
      <c r="S1321" t="str">
        <f t="shared" si="2136"/>
        <v/>
      </c>
      <c r="T1321" s="104"/>
    </row>
    <row r="1322" spans="1:20" hidden="1">
      <c r="A1322" t="str">
        <f t="shared" ca="1" si="2134"/>
        <v/>
      </c>
      <c r="L1322" s="57" t="str">
        <f t="shared" si="2135"/>
        <v/>
      </c>
      <c r="P1322" s="37">
        <v>206</v>
      </c>
      <c r="S1322" t="str">
        <f t="shared" si="2136"/>
        <v/>
      </c>
      <c r="T1322" s="104"/>
    </row>
    <row r="1323" spans="1:20" hidden="1">
      <c r="A1323" t="str">
        <f t="shared" ca="1" si="2134"/>
        <v/>
      </c>
      <c r="L1323" s="57" t="str">
        <f t="shared" si="2135"/>
        <v/>
      </c>
      <c r="S1323" t="str">
        <f t="shared" si="2136"/>
        <v/>
      </c>
      <c r="T1323" s="104"/>
    </row>
    <row r="1324" spans="1:20" hidden="1">
      <c r="A1324" t="str">
        <f t="shared" ca="1" si="2134"/>
        <v/>
      </c>
      <c r="L1324" s="57" t="str">
        <f t="shared" si="2135"/>
        <v/>
      </c>
      <c r="P1324" s="37">
        <v>207</v>
      </c>
      <c r="S1324" t="str">
        <f t="shared" si="2136"/>
        <v/>
      </c>
      <c r="T1324" s="104"/>
    </row>
    <row r="1325" spans="1:20" hidden="1">
      <c r="A1325" t="str">
        <f t="shared" ca="1" si="2134"/>
        <v/>
      </c>
      <c r="L1325" s="57" t="str">
        <f t="shared" si="2135"/>
        <v/>
      </c>
      <c r="P1325" s="37">
        <v>207</v>
      </c>
      <c r="S1325" t="str">
        <f t="shared" si="2136"/>
        <v/>
      </c>
      <c r="T1325" s="104"/>
    </row>
    <row r="1326" spans="1:20" hidden="1">
      <c r="A1326" t="str">
        <f t="shared" ref="A1326:A1389" ca="1" si="2137">IF(B1326="","",INDIRECT("減額一覧!B"&amp;$P1326))</f>
        <v/>
      </c>
      <c r="L1326" s="57" t="str">
        <f t="shared" si="2135"/>
        <v/>
      </c>
      <c r="P1326" s="37">
        <v>207</v>
      </c>
      <c r="S1326" t="str">
        <f t="shared" si="2136"/>
        <v/>
      </c>
      <c r="T1326" s="104"/>
    </row>
    <row r="1327" spans="1:20" hidden="1">
      <c r="A1327" t="str">
        <f t="shared" ca="1" si="2137"/>
        <v/>
      </c>
      <c r="L1327" s="57" t="str">
        <f t="shared" si="2135"/>
        <v/>
      </c>
      <c r="P1327" s="37">
        <v>207</v>
      </c>
      <c r="S1327" t="str">
        <f t="shared" si="2136"/>
        <v/>
      </c>
      <c r="T1327" s="104"/>
    </row>
    <row r="1328" spans="1:20" hidden="1">
      <c r="A1328" t="str">
        <f t="shared" ca="1" si="2137"/>
        <v/>
      </c>
      <c r="L1328" s="57" t="str">
        <f t="shared" si="2135"/>
        <v/>
      </c>
      <c r="S1328" t="str">
        <f t="shared" si="2136"/>
        <v/>
      </c>
      <c r="T1328" s="104"/>
    </row>
    <row r="1329" spans="1:20" hidden="1">
      <c r="A1329" t="str">
        <f t="shared" ca="1" si="2137"/>
        <v/>
      </c>
      <c r="L1329" s="57" t="str">
        <f t="shared" si="2135"/>
        <v/>
      </c>
      <c r="P1329" s="37">
        <v>208</v>
      </c>
      <c r="S1329" t="str">
        <f t="shared" si="2136"/>
        <v/>
      </c>
      <c r="T1329" s="104"/>
    </row>
    <row r="1330" spans="1:20" hidden="1">
      <c r="A1330" t="str">
        <f t="shared" ca="1" si="2137"/>
        <v/>
      </c>
      <c r="L1330" s="57" t="str">
        <f t="shared" si="2135"/>
        <v/>
      </c>
      <c r="P1330" s="37">
        <v>208</v>
      </c>
      <c r="S1330" t="str">
        <f t="shared" si="2136"/>
        <v/>
      </c>
      <c r="T1330" s="104"/>
    </row>
    <row r="1331" spans="1:20" hidden="1">
      <c r="A1331" t="str">
        <f t="shared" ca="1" si="2137"/>
        <v/>
      </c>
      <c r="L1331" s="57" t="str">
        <f t="shared" si="2135"/>
        <v/>
      </c>
      <c r="P1331" s="37">
        <v>208</v>
      </c>
      <c r="S1331" t="str">
        <f t="shared" si="2136"/>
        <v/>
      </c>
      <c r="T1331" s="104"/>
    </row>
    <row r="1332" spans="1:20" hidden="1">
      <c r="A1332" t="str">
        <f t="shared" ca="1" si="2137"/>
        <v/>
      </c>
      <c r="L1332" s="57" t="str">
        <f t="shared" si="2135"/>
        <v/>
      </c>
      <c r="P1332" s="37">
        <v>208</v>
      </c>
      <c r="S1332" t="str">
        <f t="shared" si="2136"/>
        <v/>
      </c>
      <c r="T1332" s="104"/>
    </row>
    <row r="1333" spans="1:20" hidden="1">
      <c r="A1333" t="str">
        <f t="shared" ca="1" si="2137"/>
        <v/>
      </c>
      <c r="L1333" s="57" t="str">
        <f t="shared" si="2135"/>
        <v/>
      </c>
      <c r="S1333" t="str">
        <f t="shared" si="2136"/>
        <v/>
      </c>
      <c r="T1333" s="104"/>
    </row>
    <row r="1334" spans="1:20" hidden="1">
      <c r="A1334" t="str">
        <f t="shared" ca="1" si="2137"/>
        <v/>
      </c>
      <c r="L1334" s="57" t="str">
        <f t="shared" si="2135"/>
        <v/>
      </c>
      <c r="P1334" s="37">
        <v>209</v>
      </c>
      <c r="S1334" t="str">
        <f t="shared" si="2136"/>
        <v/>
      </c>
      <c r="T1334" s="104"/>
    </row>
    <row r="1335" spans="1:20" hidden="1">
      <c r="A1335" t="str">
        <f t="shared" ca="1" si="2137"/>
        <v/>
      </c>
      <c r="L1335" s="57" t="str">
        <f t="shared" si="2135"/>
        <v/>
      </c>
      <c r="P1335" s="37">
        <v>209</v>
      </c>
      <c r="S1335" t="str">
        <f t="shared" si="2136"/>
        <v/>
      </c>
      <c r="T1335" s="104"/>
    </row>
    <row r="1336" spans="1:20" hidden="1">
      <c r="A1336" t="str">
        <f t="shared" ca="1" si="2137"/>
        <v/>
      </c>
      <c r="L1336" s="57" t="str">
        <f t="shared" si="2135"/>
        <v/>
      </c>
      <c r="P1336" s="37">
        <v>209</v>
      </c>
      <c r="S1336" t="str">
        <f t="shared" si="2136"/>
        <v/>
      </c>
      <c r="T1336" s="104"/>
    </row>
    <row r="1337" spans="1:20" hidden="1">
      <c r="A1337" t="str">
        <f t="shared" ca="1" si="2137"/>
        <v/>
      </c>
      <c r="L1337" s="57" t="str">
        <f t="shared" si="2135"/>
        <v/>
      </c>
      <c r="P1337" s="37">
        <v>209</v>
      </c>
      <c r="S1337" t="str">
        <f t="shared" si="2136"/>
        <v/>
      </c>
      <c r="T1337" s="104"/>
    </row>
    <row r="1338" spans="1:20" hidden="1">
      <c r="A1338" t="str">
        <f t="shared" ca="1" si="2137"/>
        <v/>
      </c>
      <c r="L1338" s="57" t="str">
        <f t="shared" si="2135"/>
        <v/>
      </c>
      <c r="S1338" t="str">
        <f t="shared" si="2136"/>
        <v/>
      </c>
      <c r="T1338" s="104"/>
    </row>
    <row r="1339" spans="1:20" hidden="1">
      <c r="A1339" t="str">
        <f t="shared" ca="1" si="2137"/>
        <v/>
      </c>
      <c r="L1339" s="57" t="str">
        <f t="shared" si="2135"/>
        <v/>
      </c>
      <c r="P1339" s="37">
        <v>210</v>
      </c>
      <c r="S1339" t="str">
        <f t="shared" si="2136"/>
        <v/>
      </c>
      <c r="T1339" s="104"/>
    </row>
    <row r="1340" spans="1:20" hidden="1">
      <c r="A1340" t="str">
        <f t="shared" ca="1" si="2137"/>
        <v/>
      </c>
      <c r="L1340" s="57" t="str">
        <f t="shared" si="2135"/>
        <v/>
      </c>
      <c r="P1340" s="37">
        <v>210</v>
      </c>
      <c r="S1340" t="str">
        <f t="shared" si="2136"/>
        <v/>
      </c>
      <c r="T1340" s="104"/>
    </row>
    <row r="1341" spans="1:20" hidden="1">
      <c r="A1341" t="str">
        <f t="shared" ca="1" si="2137"/>
        <v/>
      </c>
      <c r="L1341" s="57" t="str">
        <f t="shared" si="2135"/>
        <v/>
      </c>
      <c r="P1341" s="37">
        <v>210</v>
      </c>
      <c r="S1341" t="str">
        <f t="shared" si="2136"/>
        <v/>
      </c>
      <c r="T1341" s="104"/>
    </row>
    <row r="1342" spans="1:20" hidden="1">
      <c r="A1342" t="str">
        <f t="shared" ca="1" si="2137"/>
        <v/>
      </c>
      <c r="L1342" s="57" t="str">
        <f t="shared" si="2135"/>
        <v/>
      </c>
      <c r="P1342" s="37">
        <v>210</v>
      </c>
      <c r="S1342" t="str">
        <f t="shared" si="2136"/>
        <v/>
      </c>
      <c r="T1342" s="104"/>
    </row>
    <row r="1343" spans="1:20" hidden="1">
      <c r="A1343" t="str">
        <f t="shared" ca="1" si="2137"/>
        <v/>
      </c>
      <c r="L1343" s="57" t="str">
        <f t="shared" si="2135"/>
        <v/>
      </c>
      <c r="S1343" t="str">
        <f t="shared" si="2136"/>
        <v/>
      </c>
      <c r="T1343" s="104"/>
    </row>
    <row r="1344" spans="1:20" hidden="1">
      <c r="A1344" t="str">
        <f t="shared" ca="1" si="2137"/>
        <v/>
      </c>
      <c r="L1344" s="57" t="str">
        <f t="shared" si="2135"/>
        <v/>
      </c>
      <c r="P1344" s="37">
        <v>211</v>
      </c>
      <c r="S1344" t="str">
        <f t="shared" si="2136"/>
        <v/>
      </c>
      <c r="T1344" s="104"/>
    </row>
    <row r="1345" spans="1:20" hidden="1">
      <c r="A1345" t="str">
        <f t="shared" ca="1" si="2137"/>
        <v/>
      </c>
      <c r="L1345" s="57" t="str">
        <f t="shared" si="2135"/>
        <v/>
      </c>
      <c r="P1345" s="37">
        <v>211</v>
      </c>
      <c r="S1345" t="str">
        <f t="shared" si="2136"/>
        <v/>
      </c>
      <c r="T1345" s="104"/>
    </row>
    <row r="1346" spans="1:20" hidden="1">
      <c r="A1346" t="str">
        <f t="shared" ca="1" si="2137"/>
        <v/>
      </c>
      <c r="L1346" s="57" t="str">
        <f t="shared" si="2135"/>
        <v/>
      </c>
      <c r="P1346" s="37">
        <v>211</v>
      </c>
      <c r="S1346" t="str">
        <f t="shared" si="2136"/>
        <v/>
      </c>
      <c r="T1346" s="104"/>
    </row>
    <row r="1347" spans="1:20" hidden="1">
      <c r="A1347" t="str">
        <f t="shared" ca="1" si="2137"/>
        <v/>
      </c>
      <c r="L1347" s="57" t="str">
        <f t="shared" si="2135"/>
        <v/>
      </c>
      <c r="P1347" s="37">
        <v>211</v>
      </c>
      <c r="S1347" t="str">
        <f t="shared" si="2136"/>
        <v/>
      </c>
      <c r="T1347" s="104"/>
    </row>
    <row r="1348" spans="1:20" hidden="1">
      <c r="A1348" t="str">
        <f t="shared" ca="1" si="2137"/>
        <v/>
      </c>
      <c r="L1348" s="57" t="str">
        <f t="shared" si="2135"/>
        <v/>
      </c>
      <c r="S1348" t="str">
        <f t="shared" si="2136"/>
        <v/>
      </c>
      <c r="T1348" s="104"/>
    </row>
    <row r="1349" spans="1:20" hidden="1">
      <c r="A1349" t="str">
        <f t="shared" ca="1" si="2137"/>
        <v/>
      </c>
      <c r="L1349" s="57" t="str">
        <f t="shared" si="2135"/>
        <v/>
      </c>
      <c r="P1349" s="37">
        <v>212</v>
      </c>
      <c r="S1349" t="str">
        <f t="shared" si="2136"/>
        <v/>
      </c>
      <c r="T1349" s="104"/>
    </row>
    <row r="1350" spans="1:20" hidden="1">
      <c r="A1350" t="str">
        <f t="shared" ca="1" si="2137"/>
        <v/>
      </c>
      <c r="L1350" s="57" t="str">
        <f t="shared" si="2135"/>
        <v/>
      </c>
      <c r="P1350" s="37">
        <v>212</v>
      </c>
      <c r="S1350" t="str">
        <f t="shared" si="2136"/>
        <v/>
      </c>
      <c r="T1350" s="104"/>
    </row>
    <row r="1351" spans="1:20" hidden="1">
      <c r="A1351" t="str">
        <f t="shared" ca="1" si="2137"/>
        <v/>
      </c>
      <c r="L1351" s="57" t="str">
        <f t="shared" si="2135"/>
        <v/>
      </c>
      <c r="P1351" s="37">
        <v>212</v>
      </c>
      <c r="S1351" t="str">
        <f t="shared" si="2136"/>
        <v/>
      </c>
      <c r="T1351" s="104"/>
    </row>
    <row r="1352" spans="1:20" hidden="1">
      <c r="A1352" t="str">
        <f t="shared" ca="1" si="2137"/>
        <v/>
      </c>
      <c r="L1352" s="57" t="str">
        <f t="shared" si="2135"/>
        <v/>
      </c>
      <c r="P1352" s="37">
        <v>212</v>
      </c>
      <c r="S1352" t="str">
        <f t="shared" si="2136"/>
        <v/>
      </c>
      <c r="T1352" s="104"/>
    </row>
    <row r="1353" spans="1:20" hidden="1">
      <c r="A1353" t="str">
        <f t="shared" ca="1" si="2137"/>
        <v/>
      </c>
      <c r="L1353" s="57" t="str">
        <f t="shared" si="2135"/>
        <v/>
      </c>
      <c r="S1353" t="str">
        <f t="shared" si="2136"/>
        <v/>
      </c>
      <c r="T1353" s="104"/>
    </row>
    <row r="1354" spans="1:20" hidden="1">
      <c r="A1354" t="str">
        <f t="shared" ca="1" si="2137"/>
        <v/>
      </c>
      <c r="L1354" s="57" t="str">
        <f t="shared" si="2135"/>
        <v/>
      </c>
      <c r="P1354" s="37">
        <v>213</v>
      </c>
      <c r="S1354" t="str">
        <f t="shared" si="2136"/>
        <v/>
      </c>
      <c r="T1354" s="104"/>
    </row>
    <row r="1355" spans="1:20" hidden="1">
      <c r="A1355" t="str">
        <f t="shared" ca="1" si="2137"/>
        <v/>
      </c>
      <c r="L1355" s="57" t="str">
        <f t="shared" si="2135"/>
        <v/>
      </c>
      <c r="P1355" s="37">
        <v>213</v>
      </c>
      <c r="S1355" t="str">
        <f t="shared" si="2136"/>
        <v/>
      </c>
      <c r="T1355" s="104"/>
    </row>
    <row r="1356" spans="1:20" hidden="1">
      <c r="A1356" t="str">
        <f t="shared" ca="1" si="2137"/>
        <v/>
      </c>
      <c r="L1356" s="57" t="str">
        <f t="shared" si="2135"/>
        <v/>
      </c>
      <c r="P1356" s="37">
        <v>213</v>
      </c>
      <c r="S1356" t="str">
        <f t="shared" si="2136"/>
        <v/>
      </c>
      <c r="T1356" s="104"/>
    </row>
    <row r="1357" spans="1:20" hidden="1">
      <c r="A1357" t="str">
        <f t="shared" ca="1" si="2137"/>
        <v/>
      </c>
      <c r="L1357" s="57" t="str">
        <f t="shared" si="2135"/>
        <v/>
      </c>
      <c r="P1357" s="37">
        <v>213</v>
      </c>
      <c r="S1357" t="str">
        <f t="shared" si="2136"/>
        <v/>
      </c>
      <c r="T1357" s="104"/>
    </row>
    <row r="1358" spans="1:20" hidden="1">
      <c r="A1358" t="str">
        <f t="shared" ca="1" si="2137"/>
        <v/>
      </c>
      <c r="L1358" s="57" t="str">
        <f t="shared" si="2135"/>
        <v/>
      </c>
      <c r="S1358" t="str">
        <f t="shared" si="2136"/>
        <v/>
      </c>
      <c r="T1358" s="104"/>
    </row>
    <row r="1359" spans="1:20" hidden="1">
      <c r="A1359" t="str">
        <f t="shared" ca="1" si="2137"/>
        <v/>
      </c>
      <c r="L1359" s="57" t="str">
        <f t="shared" si="2135"/>
        <v/>
      </c>
      <c r="P1359" s="37">
        <v>214</v>
      </c>
      <c r="S1359" t="str">
        <f t="shared" si="2136"/>
        <v/>
      </c>
      <c r="T1359" s="104"/>
    </row>
    <row r="1360" spans="1:20" hidden="1">
      <c r="A1360" t="str">
        <f t="shared" ca="1" si="2137"/>
        <v/>
      </c>
      <c r="L1360" s="57" t="str">
        <f t="shared" si="2135"/>
        <v/>
      </c>
      <c r="P1360" s="37">
        <v>214</v>
      </c>
      <c r="S1360" t="str">
        <f t="shared" si="2136"/>
        <v/>
      </c>
      <c r="T1360" s="104"/>
    </row>
    <row r="1361" spans="1:20" hidden="1">
      <c r="A1361" t="str">
        <f t="shared" ca="1" si="2137"/>
        <v/>
      </c>
      <c r="L1361" s="57" t="str">
        <f t="shared" si="2135"/>
        <v/>
      </c>
      <c r="P1361" s="37">
        <v>214</v>
      </c>
      <c r="S1361" t="str">
        <f t="shared" si="2136"/>
        <v/>
      </c>
      <c r="T1361" s="104"/>
    </row>
    <row r="1362" spans="1:20" hidden="1">
      <c r="A1362" t="str">
        <f t="shared" ca="1" si="2137"/>
        <v/>
      </c>
      <c r="L1362" s="57" t="str">
        <f t="shared" si="2135"/>
        <v/>
      </c>
      <c r="P1362" s="37">
        <v>214</v>
      </c>
      <c r="S1362" t="str">
        <f t="shared" si="2136"/>
        <v/>
      </c>
      <c r="T1362" s="104"/>
    </row>
    <row r="1363" spans="1:20" hidden="1">
      <c r="A1363" t="str">
        <f t="shared" ca="1" si="2137"/>
        <v/>
      </c>
      <c r="L1363" s="57" t="str">
        <f t="shared" si="2135"/>
        <v/>
      </c>
      <c r="S1363" t="str">
        <f t="shared" si="2136"/>
        <v/>
      </c>
      <c r="T1363" s="104"/>
    </row>
    <row r="1364" spans="1:20" hidden="1">
      <c r="A1364" t="str">
        <f t="shared" ca="1" si="2137"/>
        <v/>
      </c>
      <c r="L1364" s="57" t="str">
        <f t="shared" ref="L1364:L1427" si="2138">IF(OR(S1364="370",S1364="371",S1364="372",S1364="373",S1364="374",S1364="375",S1364="376",S1364="377",S1364="378",S1364="379",S1364="380",S1364="039",S1364="389"),"農集","")</f>
        <v/>
      </c>
      <c r="P1364" s="37">
        <v>215</v>
      </c>
      <c r="S1364" t="str">
        <f t="shared" ref="S1364:S1427" si="2139">IF(C1364="","",LEFT(TEXT(C1364,"000000000"),3))</f>
        <v/>
      </c>
      <c r="T1364" s="104"/>
    </row>
    <row r="1365" spans="1:20" hidden="1">
      <c r="A1365" t="str">
        <f t="shared" ca="1" si="2137"/>
        <v/>
      </c>
      <c r="L1365" s="57" t="str">
        <f t="shared" si="2138"/>
        <v/>
      </c>
      <c r="P1365" s="37">
        <v>215</v>
      </c>
      <c r="S1365" t="str">
        <f t="shared" si="2139"/>
        <v/>
      </c>
      <c r="T1365" s="104"/>
    </row>
    <row r="1366" spans="1:20" hidden="1">
      <c r="A1366" t="str">
        <f t="shared" ca="1" si="2137"/>
        <v/>
      </c>
      <c r="L1366" s="57" t="str">
        <f t="shared" si="2138"/>
        <v/>
      </c>
      <c r="P1366" s="37">
        <v>215</v>
      </c>
      <c r="S1366" t="str">
        <f t="shared" si="2139"/>
        <v/>
      </c>
      <c r="T1366" s="104"/>
    </row>
    <row r="1367" spans="1:20" hidden="1">
      <c r="A1367" t="str">
        <f t="shared" ca="1" si="2137"/>
        <v/>
      </c>
      <c r="L1367" s="57" t="str">
        <f t="shared" si="2138"/>
        <v/>
      </c>
      <c r="P1367" s="37">
        <v>215</v>
      </c>
      <c r="S1367" t="str">
        <f t="shared" si="2139"/>
        <v/>
      </c>
      <c r="T1367" s="104"/>
    </row>
    <row r="1368" spans="1:20" hidden="1">
      <c r="A1368" t="str">
        <f t="shared" ca="1" si="2137"/>
        <v/>
      </c>
      <c r="L1368" s="57" t="str">
        <f t="shared" si="2138"/>
        <v/>
      </c>
      <c r="S1368" t="str">
        <f t="shared" si="2139"/>
        <v/>
      </c>
      <c r="T1368" s="104"/>
    </row>
    <row r="1369" spans="1:20" hidden="1">
      <c r="A1369" t="str">
        <f t="shared" ca="1" si="2137"/>
        <v/>
      </c>
      <c r="L1369" s="57" t="str">
        <f t="shared" si="2138"/>
        <v/>
      </c>
      <c r="P1369" s="37">
        <v>216</v>
      </c>
      <c r="S1369" t="str">
        <f t="shared" si="2139"/>
        <v/>
      </c>
      <c r="T1369" s="104"/>
    </row>
    <row r="1370" spans="1:20" hidden="1">
      <c r="A1370" t="str">
        <f t="shared" ca="1" si="2137"/>
        <v/>
      </c>
      <c r="L1370" s="57" t="str">
        <f t="shared" si="2138"/>
        <v/>
      </c>
      <c r="P1370" s="37">
        <v>216</v>
      </c>
      <c r="S1370" t="str">
        <f t="shared" si="2139"/>
        <v/>
      </c>
      <c r="T1370" s="104"/>
    </row>
    <row r="1371" spans="1:20" hidden="1">
      <c r="A1371" t="str">
        <f t="shared" ca="1" si="2137"/>
        <v/>
      </c>
      <c r="L1371" s="57" t="str">
        <f t="shared" si="2138"/>
        <v/>
      </c>
      <c r="P1371" s="37">
        <v>216</v>
      </c>
      <c r="S1371" t="str">
        <f t="shared" si="2139"/>
        <v/>
      </c>
      <c r="T1371" s="104"/>
    </row>
    <row r="1372" spans="1:20" hidden="1">
      <c r="A1372" t="str">
        <f t="shared" ca="1" si="2137"/>
        <v/>
      </c>
      <c r="L1372" s="57" t="str">
        <f t="shared" si="2138"/>
        <v/>
      </c>
      <c r="P1372" s="37">
        <v>216</v>
      </c>
      <c r="S1372" t="str">
        <f t="shared" si="2139"/>
        <v/>
      </c>
      <c r="T1372" s="104"/>
    </row>
    <row r="1373" spans="1:20" hidden="1">
      <c r="A1373" t="str">
        <f t="shared" ca="1" si="2137"/>
        <v/>
      </c>
      <c r="L1373" s="57" t="str">
        <f t="shared" si="2138"/>
        <v/>
      </c>
      <c r="S1373" t="str">
        <f t="shared" si="2139"/>
        <v/>
      </c>
      <c r="T1373" s="104"/>
    </row>
    <row r="1374" spans="1:20" hidden="1">
      <c r="A1374" t="str">
        <f t="shared" ca="1" si="2137"/>
        <v/>
      </c>
      <c r="L1374" s="57" t="str">
        <f t="shared" si="2138"/>
        <v/>
      </c>
      <c r="P1374" s="37">
        <v>217</v>
      </c>
      <c r="S1374" t="str">
        <f t="shared" si="2139"/>
        <v/>
      </c>
      <c r="T1374" s="104"/>
    </row>
    <row r="1375" spans="1:20" hidden="1">
      <c r="A1375" t="str">
        <f t="shared" ca="1" si="2137"/>
        <v/>
      </c>
      <c r="L1375" s="57" t="str">
        <f t="shared" si="2138"/>
        <v/>
      </c>
      <c r="P1375" s="37">
        <v>217</v>
      </c>
      <c r="S1375" t="str">
        <f t="shared" si="2139"/>
        <v/>
      </c>
      <c r="T1375" s="104"/>
    </row>
    <row r="1376" spans="1:20" hidden="1">
      <c r="A1376" t="str">
        <f t="shared" ca="1" si="2137"/>
        <v/>
      </c>
      <c r="L1376" s="57" t="str">
        <f t="shared" si="2138"/>
        <v/>
      </c>
      <c r="P1376" s="37">
        <v>217</v>
      </c>
      <c r="S1376" t="str">
        <f t="shared" si="2139"/>
        <v/>
      </c>
      <c r="T1376" s="104"/>
    </row>
    <row r="1377" spans="1:20" hidden="1">
      <c r="A1377" t="str">
        <f t="shared" ca="1" si="2137"/>
        <v/>
      </c>
      <c r="L1377" s="57" t="str">
        <f t="shared" si="2138"/>
        <v/>
      </c>
      <c r="P1377" s="37">
        <v>217</v>
      </c>
      <c r="S1377" t="str">
        <f t="shared" si="2139"/>
        <v/>
      </c>
      <c r="T1377" s="104"/>
    </row>
    <row r="1378" spans="1:20" hidden="1">
      <c r="A1378" t="str">
        <f t="shared" ca="1" si="2137"/>
        <v/>
      </c>
      <c r="L1378" s="57" t="str">
        <f t="shared" si="2138"/>
        <v/>
      </c>
      <c r="S1378" t="str">
        <f t="shared" si="2139"/>
        <v/>
      </c>
      <c r="T1378" s="104"/>
    </row>
    <row r="1379" spans="1:20" hidden="1">
      <c r="A1379" t="str">
        <f t="shared" ca="1" si="2137"/>
        <v/>
      </c>
      <c r="L1379" s="57" t="str">
        <f t="shared" si="2138"/>
        <v/>
      </c>
      <c r="P1379" s="37">
        <v>218</v>
      </c>
      <c r="S1379" t="str">
        <f t="shared" si="2139"/>
        <v/>
      </c>
      <c r="T1379" s="104"/>
    </row>
    <row r="1380" spans="1:20" hidden="1">
      <c r="A1380" t="str">
        <f t="shared" ca="1" si="2137"/>
        <v/>
      </c>
      <c r="L1380" s="57" t="str">
        <f t="shared" si="2138"/>
        <v/>
      </c>
      <c r="P1380" s="37">
        <v>218</v>
      </c>
      <c r="S1380" t="str">
        <f t="shared" si="2139"/>
        <v/>
      </c>
      <c r="T1380" s="104"/>
    </row>
    <row r="1381" spans="1:20" hidden="1">
      <c r="A1381" t="str">
        <f t="shared" ca="1" si="2137"/>
        <v/>
      </c>
      <c r="L1381" s="57" t="str">
        <f t="shared" si="2138"/>
        <v/>
      </c>
      <c r="P1381" s="37">
        <v>218</v>
      </c>
      <c r="S1381" t="str">
        <f t="shared" si="2139"/>
        <v/>
      </c>
      <c r="T1381" s="104"/>
    </row>
    <row r="1382" spans="1:20" hidden="1">
      <c r="A1382" t="str">
        <f t="shared" ca="1" si="2137"/>
        <v/>
      </c>
      <c r="L1382" s="57" t="str">
        <f t="shared" si="2138"/>
        <v/>
      </c>
      <c r="P1382" s="37">
        <v>218</v>
      </c>
      <c r="S1382" t="str">
        <f t="shared" si="2139"/>
        <v/>
      </c>
      <c r="T1382" s="104"/>
    </row>
    <row r="1383" spans="1:20" hidden="1">
      <c r="A1383" t="str">
        <f t="shared" ca="1" si="2137"/>
        <v/>
      </c>
      <c r="L1383" s="57" t="str">
        <f t="shared" si="2138"/>
        <v/>
      </c>
      <c r="S1383" t="str">
        <f t="shared" si="2139"/>
        <v/>
      </c>
      <c r="T1383" s="104"/>
    </row>
    <row r="1384" spans="1:20" hidden="1">
      <c r="A1384" t="str">
        <f t="shared" ca="1" si="2137"/>
        <v/>
      </c>
      <c r="L1384" s="57" t="str">
        <f t="shared" si="2138"/>
        <v/>
      </c>
      <c r="P1384" s="37">
        <v>219</v>
      </c>
      <c r="S1384" t="str">
        <f t="shared" si="2139"/>
        <v/>
      </c>
      <c r="T1384" s="104"/>
    </row>
    <row r="1385" spans="1:20" hidden="1">
      <c r="A1385" t="str">
        <f t="shared" ca="1" si="2137"/>
        <v/>
      </c>
      <c r="L1385" s="57" t="str">
        <f t="shared" si="2138"/>
        <v/>
      </c>
      <c r="P1385" s="37">
        <v>219</v>
      </c>
      <c r="S1385" t="str">
        <f t="shared" si="2139"/>
        <v/>
      </c>
      <c r="T1385" s="104"/>
    </row>
    <row r="1386" spans="1:20" hidden="1">
      <c r="A1386" t="str">
        <f t="shared" ca="1" si="2137"/>
        <v/>
      </c>
      <c r="L1386" s="57" t="str">
        <f t="shared" si="2138"/>
        <v/>
      </c>
      <c r="P1386" s="37">
        <v>219</v>
      </c>
      <c r="S1386" t="str">
        <f t="shared" si="2139"/>
        <v/>
      </c>
      <c r="T1386" s="104"/>
    </row>
    <row r="1387" spans="1:20" hidden="1">
      <c r="A1387" t="str">
        <f t="shared" ca="1" si="2137"/>
        <v/>
      </c>
      <c r="L1387" s="57" t="str">
        <f t="shared" si="2138"/>
        <v/>
      </c>
      <c r="P1387" s="37">
        <v>219</v>
      </c>
      <c r="S1387" t="str">
        <f t="shared" si="2139"/>
        <v/>
      </c>
      <c r="T1387" s="104"/>
    </row>
    <row r="1388" spans="1:20" hidden="1">
      <c r="A1388" t="str">
        <f t="shared" ca="1" si="2137"/>
        <v/>
      </c>
      <c r="L1388" s="57" t="str">
        <f t="shared" si="2138"/>
        <v/>
      </c>
      <c r="S1388" t="str">
        <f t="shared" si="2139"/>
        <v/>
      </c>
      <c r="T1388" s="104"/>
    </row>
    <row r="1389" spans="1:20" hidden="1">
      <c r="A1389" t="str">
        <f t="shared" ca="1" si="2137"/>
        <v/>
      </c>
      <c r="L1389" s="57" t="str">
        <f t="shared" si="2138"/>
        <v/>
      </c>
      <c r="P1389" s="37">
        <v>220</v>
      </c>
      <c r="S1389" t="str">
        <f t="shared" si="2139"/>
        <v/>
      </c>
      <c r="T1389" s="104"/>
    </row>
    <row r="1390" spans="1:20" hidden="1">
      <c r="A1390" t="str">
        <f t="shared" ref="A1390:A1453" ca="1" si="2140">IF(B1390="","",INDIRECT("減額一覧!B"&amp;$P1390))</f>
        <v/>
      </c>
      <c r="L1390" s="57" t="str">
        <f t="shared" si="2138"/>
        <v/>
      </c>
      <c r="P1390" s="37">
        <v>220</v>
      </c>
      <c r="S1390" t="str">
        <f t="shared" si="2139"/>
        <v/>
      </c>
      <c r="T1390" s="104"/>
    </row>
    <row r="1391" spans="1:20" hidden="1">
      <c r="A1391" t="str">
        <f t="shared" ca="1" si="2140"/>
        <v/>
      </c>
      <c r="L1391" s="57" t="str">
        <f t="shared" si="2138"/>
        <v/>
      </c>
      <c r="P1391" s="37">
        <v>220</v>
      </c>
      <c r="S1391" t="str">
        <f t="shared" si="2139"/>
        <v/>
      </c>
      <c r="T1391" s="104"/>
    </row>
    <row r="1392" spans="1:20" hidden="1">
      <c r="A1392" t="str">
        <f t="shared" ca="1" si="2140"/>
        <v/>
      </c>
      <c r="L1392" s="57" t="str">
        <f t="shared" si="2138"/>
        <v/>
      </c>
      <c r="P1392" s="37">
        <v>220</v>
      </c>
      <c r="S1392" t="str">
        <f t="shared" si="2139"/>
        <v/>
      </c>
      <c r="T1392" s="104"/>
    </row>
    <row r="1393" spans="1:20" hidden="1">
      <c r="A1393" t="str">
        <f t="shared" ca="1" si="2140"/>
        <v/>
      </c>
      <c r="L1393" s="57" t="str">
        <f t="shared" si="2138"/>
        <v/>
      </c>
      <c r="S1393" t="str">
        <f t="shared" si="2139"/>
        <v/>
      </c>
      <c r="T1393" s="104"/>
    </row>
    <row r="1394" spans="1:20" hidden="1">
      <c r="A1394" t="str">
        <f t="shared" ca="1" si="2140"/>
        <v/>
      </c>
      <c r="L1394" s="57" t="str">
        <f t="shared" si="2138"/>
        <v/>
      </c>
      <c r="P1394" s="37">
        <v>221</v>
      </c>
      <c r="S1394" t="str">
        <f t="shared" si="2139"/>
        <v/>
      </c>
      <c r="T1394" s="104"/>
    </row>
    <row r="1395" spans="1:20" hidden="1">
      <c r="A1395" t="str">
        <f t="shared" ca="1" si="2140"/>
        <v/>
      </c>
      <c r="L1395" s="57" t="str">
        <f t="shared" si="2138"/>
        <v/>
      </c>
      <c r="P1395" s="37">
        <v>221</v>
      </c>
      <c r="S1395" t="str">
        <f t="shared" si="2139"/>
        <v/>
      </c>
      <c r="T1395" s="104"/>
    </row>
    <row r="1396" spans="1:20" hidden="1">
      <c r="A1396" t="str">
        <f t="shared" ca="1" si="2140"/>
        <v/>
      </c>
      <c r="L1396" s="57" t="str">
        <f t="shared" si="2138"/>
        <v/>
      </c>
      <c r="P1396" s="37">
        <v>221</v>
      </c>
      <c r="S1396" t="str">
        <f t="shared" si="2139"/>
        <v/>
      </c>
      <c r="T1396" s="104"/>
    </row>
    <row r="1397" spans="1:20" hidden="1">
      <c r="A1397" t="str">
        <f t="shared" ca="1" si="2140"/>
        <v/>
      </c>
      <c r="L1397" s="57" t="str">
        <f t="shared" si="2138"/>
        <v/>
      </c>
      <c r="P1397" s="37">
        <v>221</v>
      </c>
      <c r="S1397" t="str">
        <f t="shared" si="2139"/>
        <v/>
      </c>
      <c r="T1397" s="104"/>
    </row>
    <row r="1398" spans="1:20" hidden="1">
      <c r="A1398" t="str">
        <f t="shared" ca="1" si="2140"/>
        <v/>
      </c>
      <c r="L1398" s="57" t="str">
        <f t="shared" si="2138"/>
        <v/>
      </c>
      <c r="S1398" t="str">
        <f t="shared" si="2139"/>
        <v/>
      </c>
      <c r="T1398" s="104"/>
    </row>
    <row r="1399" spans="1:20" hidden="1">
      <c r="A1399" t="str">
        <f t="shared" ca="1" si="2140"/>
        <v/>
      </c>
      <c r="L1399" s="57" t="str">
        <f t="shared" si="2138"/>
        <v/>
      </c>
      <c r="P1399" s="37">
        <v>222</v>
      </c>
      <c r="S1399" t="str">
        <f t="shared" si="2139"/>
        <v/>
      </c>
      <c r="T1399" s="104"/>
    </row>
    <row r="1400" spans="1:20" hidden="1">
      <c r="A1400" t="str">
        <f t="shared" ca="1" si="2140"/>
        <v/>
      </c>
      <c r="L1400" s="57" t="str">
        <f t="shared" si="2138"/>
        <v/>
      </c>
      <c r="P1400" s="37">
        <v>222</v>
      </c>
      <c r="S1400" t="str">
        <f t="shared" si="2139"/>
        <v/>
      </c>
      <c r="T1400" s="104"/>
    </row>
    <row r="1401" spans="1:20" hidden="1">
      <c r="A1401" t="str">
        <f t="shared" ca="1" si="2140"/>
        <v/>
      </c>
      <c r="L1401" s="57" t="str">
        <f t="shared" si="2138"/>
        <v/>
      </c>
      <c r="P1401" s="37">
        <v>222</v>
      </c>
      <c r="S1401" t="str">
        <f t="shared" si="2139"/>
        <v/>
      </c>
      <c r="T1401" s="104"/>
    </row>
    <row r="1402" spans="1:20" hidden="1">
      <c r="A1402" t="str">
        <f t="shared" ca="1" si="2140"/>
        <v/>
      </c>
      <c r="L1402" s="57" t="str">
        <f t="shared" si="2138"/>
        <v/>
      </c>
      <c r="P1402" s="37">
        <v>222</v>
      </c>
      <c r="S1402" t="str">
        <f t="shared" si="2139"/>
        <v/>
      </c>
      <c r="T1402" s="104"/>
    </row>
    <row r="1403" spans="1:20" hidden="1">
      <c r="A1403" t="str">
        <f t="shared" ca="1" si="2140"/>
        <v/>
      </c>
      <c r="L1403" s="57" t="str">
        <f t="shared" si="2138"/>
        <v/>
      </c>
      <c r="S1403" t="str">
        <f t="shared" si="2139"/>
        <v/>
      </c>
      <c r="T1403" s="104"/>
    </row>
    <row r="1404" spans="1:20" hidden="1">
      <c r="A1404" t="str">
        <f t="shared" ca="1" si="2140"/>
        <v/>
      </c>
      <c r="L1404" s="57" t="str">
        <f t="shared" si="2138"/>
        <v/>
      </c>
      <c r="P1404" s="37">
        <v>223</v>
      </c>
      <c r="S1404" t="str">
        <f t="shared" si="2139"/>
        <v/>
      </c>
      <c r="T1404" s="104"/>
    </row>
    <row r="1405" spans="1:20" hidden="1">
      <c r="A1405" t="str">
        <f t="shared" ca="1" si="2140"/>
        <v/>
      </c>
      <c r="L1405" s="57" t="str">
        <f t="shared" si="2138"/>
        <v/>
      </c>
      <c r="P1405" s="37">
        <v>223</v>
      </c>
      <c r="S1405" t="str">
        <f t="shared" si="2139"/>
        <v/>
      </c>
      <c r="T1405" s="104"/>
    </row>
    <row r="1406" spans="1:20" hidden="1">
      <c r="A1406" t="str">
        <f t="shared" ca="1" si="2140"/>
        <v/>
      </c>
      <c r="L1406" s="57" t="str">
        <f t="shared" si="2138"/>
        <v/>
      </c>
      <c r="P1406" s="37">
        <v>223</v>
      </c>
      <c r="S1406" t="str">
        <f t="shared" si="2139"/>
        <v/>
      </c>
      <c r="T1406" s="104"/>
    </row>
    <row r="1407" spans="1:20" hidden="1">
      <c r="A1407" t="str">
        <f t="shared" ca="1" si="2140"/>
        <v/>
      </c>
      <c r="L1407" s="57" t="str">
        <f t="shared" si="2138"/>
        <v/>
      </c>
      <c r="P1407" s="37">
        <v>223</v>
      </c>
      <c r="S1407" t="str">
        <f t="shared" si="2139"/>
        <v/>
      </c>
      <c r="T1407" s="104"/>
    </row>
    <row r="1408" spans="1:20" hidden="1">
      <c r="A1408" t="str">
        <f t="shared" ca="1" si="2140"/>
        <v/>
      </c>
      <c r="L1408" s="57" t="str">
        <f t="shared" si="2138"/>
        <v/>
      </c>
      <c r="S1408" t="str">
        <f t="shared" si="2139"/>
        <v/>
      </c>
      <c r="T1408" s="104"/>
    </row>
    <row r="1409" spans="1:20" hidden="1">
      <c r="A1409" t="str">
        <f t="shared" ca="1" si="2140"/>
        <v/>
      </c>
      <c r="L1409" s="57" t="str">
        <f t="shared" si="2138"/>
        <v/>
      </c>
      <c r="P1409" s="37">
        <v>224</v>
      </c>
      <c r="S1409" t="str">
        <f t="shared" si="2139"/>
        <v/>
      </c>
      <c r="T1409" s="104"/>
    </row>
    <row r="1410" spans="1:20" hidden="1">
      <c r="A1410" t="str">
        <f t="shared" ca="1" si="2140"/>
        <v/>
      </c>
      <c r="L1410" s="57" t="str">
        <f t="shared" si="2138"/>
        <v/>
      </c>
      <c r="P1410" s="37">
        <v>224</v>
      </c>
      <c r="S1410" t="str">
        <f t="shared" si="2139"/>
        <v/>
      </c>
      <c r="T1410" s="104"/>
    </row>
    <row r="1411" spans="1:20" hidden="1">
      <c r="A1411" t="str">
        <f t="shared" ca="1" si="2140"/>
        <v/>
      </c>
      <c r="L1411" s="57" t="str">
        <f t="shared" si="2138"/>
        <v/>
      </c>
      <c r="P1411" s="37">
        <v>224</v>
      </c>
      <c r="S1411" t="str">
        <f t="shared" si="2139"/>
        <v/>
      </c>
      <c r="T1411" s="104"/>
    </row>
    <row r="1412" spans="1:20" hidden="1">
      <c r="A1412" t="str">
        <f t="shared" ca="1" si="2140"/>
        <v/>
      </c>
      <c r="L1412" s="57" t="str">
        <f t="shared" si="2138"/>
        <v/>
      </c>
      <c r="P1412" s="37">
        <v>224</v>
      </c>
      <c r="S1412" t="str">
        <f t="shared" si="2139"/>
        <v/>
      </c>
      <c r="T1412" s="104"/>
    </row>
    <row r="1413" spans="1:20" hidden="1">
      <c r="A1413" t="str">
        <f t="shared" ca="1" si="2140"/>
        <v/>
      </c>
      <c r="L1413" s="57" t="str">
        <f t="shared" si="2138"/>
        <v/>
      </c>
      <c r="S1413" t="str">
        <f t="shared" si="2139"/>
        <v/>
      </c>
      <c r="T1413" s="104"/>
    </row>
    <row r="1414" spans="1:20" hidden="1">
      <c r="A1414" t="str">
        <f t="shared" ca="1" si="2140"/>
        <v/>
      </c>
      <c r="L1414" s="57" t="str">
        <f t="shared" si="2138"/>
        <v/>
      </c>
      <c r="P1414" s="37">
        <v>225</v>
      </c>
      <c r="S1414" t="str">
        <f t="shared" si="2139"/>
        <v/>
      </c>
      <c r="T1414" s="104"/>
    </row>
    <row r="1415" spans="1:20" hidden="1">
      <c r="A1415" t="str">
        <f t="shared" ca="1" si="2140"/>
        <v/>
      </c>
      <c r="L1415" s="57" t="str">
        <f t="shared" si="2138"/>
        <v/>
      </c>
      <c r="P1415" s="37">
        <v>225</v>
      </c>
      <c r="S1415" t="str">
        <f t="shared" si="2139"/>
        <v/>
      </c>
      <c r="T1415" s="104"/>
    </row>
    <row r="1416" spans="1:20" hidden="1">
      <c r="A1416" t="str">
        <f t="shared" ca="1" si="2140"/>
        <v/>
      </c>
      <c r="L1416" s="57" t="str">
        <f t="shared" si="2138"/>
        <v/>
      </c>
      <c r="P1416" s="37">
        <v>225</v>
      </c>
      <c r="S1416" t="str">
        <f t="shared" si="2139"/>
        <v/>
      </c>
      <c r="T1416" s="104"/>
    </row>
    <row r="1417" spans="1:20" hidden="1">
      <c r="A1417" t="str">
        <f t="shared" ca="1" si="2140"/>
        <v/>
      </c>
      <c r="L1417" s="57" t="str">
        <f t="shared" si="2138"/>
        <v/>
      </c>
      <c r="P1417" s="37">
        <v>225</v>
      </c>
      <c r="S1417" t="str">
        <f t="shared" si="2139"/>
        <v/>
      </c>
      <c r="T1417" s="104"/>
    </row>
    <row r="1418" spans="1:20" hidden="1">
      <c r="A1418" t="str">
        <f t="shared" ca="1" si="2140"/>
        <v/>
      </c>
      <c r="L1418" s="57" t="str">
        <f t="shared" si="2138"/>
        <v/>
      </c>
      <c r="S1418" t="str">
        <f t="shared" si="2139"/>
        <v/>
      </c>
      <c r="T1418" s="104"/>
    </row>
    <row r="1419" spans="1:20" hidden="1">
      <c r="A1419" t="str">
        <f t="shared" ca="1" si="2140"/>
        <v/>
      </c>
      <c r="L1419" s="57" t="str">
        <f t="shared" si="2138"/>
        <v/>
      </c>
      <c r="P1419" s="37">
        <v>226</v>
      </c>
      <c r="S1419" t="str">
        <f t="shared" si="2139"/>
        <v/>
      </c>
      <c r="T1419" s="104"/>
    </row>
    <row r="1420" spans="1:20" hidden="1">
      <c r="A1420" t="str">
        <f t="shared" ca="1" si="2140"/>
        <v/>
      </c>
      <c r="L1420" s="57" t="str">
        <f t="shared" si="2138"/>
        <v/>
      </c>
      <c r="P1420" s="37">
        <v>226</v>
      </c>
      <c r="S1420" t="str">
        <f t="shared" si="2139"/>
        <v/>
      </c>
      <c r="T1420" s="104"/>
    </row>
    <row r="1421" spans="1:20" hidden="1">
      <c r="A1421" t="str">
        <f t="shared" ca="1" si="2140"/>
        <v/>
      </c>
      <c r="L1421" s="57" t="str">
        <f t="shared" si="2138"/>
        <v/>
      </c>
      <c r="P1421" s="37">
        <v>226</v>
      </c>
      <c r="S1421" t="str">
        <f t="shared" si="2139"/>
        <v/>
      </c>
      <c r="T1421" s="104"/>
    </row>
    <row r="1422" spans="1:20" hidden="1">
      <c r="A1422" t="str">
        <f t="shared" ca="1" si="2140"/>
        <v/>
      </c>
      <c r="L1422" s="57" t="str">
        <f t="shared" si="2138"/>
        <v/>
      </c>
      <c r="P1422" s="37">
        <v>226</v>
      </c>
      <c r="S1422" t="str">
        <f t="shared" si="2139"/>
        <v/>
      </c>
      <c r="T1422" s="104"/>
    </row>
    <row r="1423" spans="1:20" hidden="1">
      <c r="A1423" t="str">
        <f t="shared" ca="1" si="2140"/>
        <v/>
      </c>
      <c r="L1423" s="57" t="str">
        <f t="shared" si="2138"/>
        <v/>
      </c>
      <c r="S1423" t="str">
        <f t="shared" si="2139"/>
        <v/>
      </c>
      <c r="T1423" s="104"/>
    </row>
    <row r="1424" spans="1:20" hidden="1">
      <c r="A1424" t="str">
        <f t="shared" ca="1" si="2140"/>
        <v/>
      </c>
      <c r="L1424" s="57" t="str">
        <f t="shared" si="2138"/>
        <v/>
      </c>
      <c r="P1424" s="37">
        <v>227</v>
      </c>
      <c r="S1424" t="str">
        <f t="shared" si="2139"/>
        <v/>
      </c>
      <c r="T1424" s="104"/>
    </row>
    <row r="1425" spans="1:20" hidden="1">
      <c r="A1425" t="str">
        <f t="shared" ca="1" si="2140"/>
        <v/>
      </c>
      <c r="L1425" s="57" t="str">
        <f t="shared" si="2138"/>
        <v/>
      </c>
      <c r="P1425" s="37">
        <v>227</v>
      </c>
      <c r="S1425" t="str">
        <f t="shared" si="2139"/>
        <v/>
      </c>
      <c r="T1425" s="104"/>
    </row>
    <row r="1426" spans="1:20" hidden="1">
      <c r="A1426" t="str">
        <f t="shared" ca="1" si="2140"/>
        <v/>
      </c>
      <c r="L1426" s="57" t="str">
        <f t="shared" si="2138"/>
        <v/>
      </c>
      <c r="P1426" s="37">
        <v>227</v>
      </c>
      <c r="S1426" t="str">
        <f t="shared" si="2139"/>
        <v/>
      </c>
      <c r="T1426" s="104"/>
    </row>
    <row r="1427" spans="1:20" hidden="1">
      <c r="A1427" t="str">
        <f t="shared" ca="1" si="2140"/>
        <v/>
      </c>
      <c r="L1427" s="57" t="str">
        <f t="shared" si="2138"/>
        <v/>
      </c>
      <c r="P1427" s="37">
        <v>227</v>
      </c>
      <c r="S1427" t="str">
        <f t="shared" si="2139"/>
        <v/>
      </c>
      <c r="T1427" s="104"/>
    </row>
    <row r="1428" spans="1:20" hidden="1">
      <c r="A1428" t="str">
        <f t="shared" ca="1" si="2140"/>
        <v/>
      </c>
      <c r="L1428" s="57" t="str">
        <f t="shared" ref="L1428:L1491" si="2141">IF(OR(S1428="370",S1428="371",S1428="372",S1428="373",S1428="374",S1428="375",S1428="376",S1428="377",S1428="378",S1428="379",S1428="380",S1428="039",S1428="389"),"農集","")</f>
        <v/>
      </c>
      <c r="S1428" t="str">
        <f t="shared" ref="S1428:S1491" si="2142">IF(C1428="","",LEFT(TEXT(C1428,"000000000"),3))</f>
        <v/>
      </c>
      <c r="T1428" s="104"/>
    </row>
    <row r="1429" spans="1:20" hidden="1">
      <c r="A1429" t="str">
        <f t="shared" ca="1" si="2140"/>
        <v/>
      </c>
      <c r="L1429" s="57" t="str">
        <f t="shared" si="2141"/>
        <v/>
      </c>
      <c r="P1429" s="37">
        <v>228</v>
      </c>
      <c r="S1429" t="str">
        <f t="shared" si="2142"/>
        <v/>
      </c>
      <c r="T1429" s="104"/>
    </row>
    <row r="1430" spans="1:20" hidden="1">
      <c r="A1430" t="str">
        <f t="shared" ca="1" si="2140"/>
        <v/>
      </c>
      <c r="L1430" s="57" t="str">
        <f t="shared" si="2141"/>
        <v/>
      </c>
      <c r="P1430" s="37">
        <v>228</v>
      </c>
      <c r="S1430" t="str">
        <f t="shared" si="2142"/>
        <v/>
      </c>
      <c r="T1430" s="104"/>
    </row>
    <row r="1431" spans="1:20" hidden="1">
      <c r="A1431" t="str">
        <f t="shared" ca="1" si="2140"/>
        <v/>
      </c>
      <c r="L1431" s="57" t="str">
        <f t="shared" si="2141"/>
        <v/>
      </c>
      <c r="P1431" s="37">
        <v>228</v>
      </c>
      <c r="S1431" t="str">
        <f t="shared" si="2142"/>
        <v/>
      </c>
      <c r="T1431" s="104"/>
    </row>
    <row r="1432" spans="1:20" hidden="1">
      <c r="A1432" t="str">
        <f t="shared" ca="1" si="2140"/>
        <v/>
      </c>
      <c r="L1432" s="57" t="str">
        <f t="shared" si="2141"/>
        <v/>
      </c>
      <c r="P1432" s="37">
        <v>228</v>
      </c>
      <c r="S1432" t="str">
        <f t="shared" si="2142"/>
        <v/>
      </c>
      <c r="T1432" s="104"/>
    </row>
    <row r="1433" spans="1:20" hidden="1">
      <c r="A1433" t="str">
        <f t="shared" ca="1" si="2140"/>
        <v/>
      </c>
      <c r="L1433" s="57" t="str">
        <f t="shared" si="2141"/>
        <v/>
      </c>
      <c r="S1433" t="str">
        <f t="shared" si="2142"/>
        <v/>
      </c>
      <c r="T1433" s="104"/>
    </row>
    <row r="1434" spans="1:20" hidden="1">
      <c r="A1434" t="str">
        <f t="shared" ca="1" si="2140"/>
        <v/>
      </c>
      <c r="L1434" s="57" t="str">
        <f t="shared" si="2141"/>
        <v/>
      </c>
      <c r="P1434" s="37">
        <v>229</v>
      </c>
      <c r="S1434" t="str">
        <f t="shared" si="2142"/>
        <v/>
      </c>
      <c r="T1434" s="104"/>
    </row>
    <row r="1435" spans="1:20" hidden="1">
      <c r="A1435" t="str">
        <f t="shared" ca="1" si="2140"/>
        <v/>
      </c>
      <c r="L1435" s="57" t="str">
        <f t="shared" si="2141"/>
        <v/>
      </c>
      <c r="P1435" s="37">
        <v>229</v>
      </c>
      <c r="S1435" t="str">
        <f t="shared" si="2142"/>
        <v/>
      </c>
      <c r="T1435" s="104"/>
    </row>
    <row r="1436" spans="1:20" hidden="1">
      <c r="A1436" t="str">
        <f t="shared" ca="1" si="2140"/>
        <v/>
      </c>
      <c r="L1436" s="57" t="str">
        <f t="shared" si="2141"/>
        <v/>
      </c>
      <c r="P1436" s="37">
        <v>229</v>
      </c>
      <c r="S1436" t="str">
        <f t="shared" si="2142"/>
        <v/>
      </c>
      <c r="T1436" s="104"/>
    </row>
    <row r="1437" spans="1:20" hidden="1">
      <c r="A1437" t="str">
        <f t="shared" ca="1" si="2140"/>
        <v/>
      </c>
      <c r="L1437" s="57" t="str">
        <f t="shared" si="2141"/>
        <v/>
      </c>
      <c r="P1437" s="37">
        <v>229</v>
      </c>
      <c r="S1437" t="str">
        <f t="shared" si="2142"/>
        <v/>
      </c>
      <c r="T1437" s="104"/>
    </row>
    <row r="1438" spans="1:20" hidden="1">
      <c r="A1438" t="str">
        <f t="shared" ca="1" si="2140"/>
        <v/>
      </c>
      <c r="L1438" s="57" t="str">
        <f t="shared" si="2141"/>
        <v/>
      </c>
      <c r="S1438" t="str">
        <f t="shared" si="2142"/>
        <v/>
      </c>
      <c r="T1438" s="104"/>
    </row>
    <row r="1439" spans="1:20" hidden="1">
      <c r="A1439" t="str">
        <f t="shared" ca="1" si="2140"/>
        <v/>
      </c>
      <c r="L1439" s="57" t="str">
        <f t="shared" si="2141"/>
        <v/>
      </c>
      <c r="P1439" s="37">
        <v>230</v>
      </c>
      <c r="S1439" t="str">
        <f t="shared" si="2142"/>
        <v/>
      </c>
      <c r="T1439" s="104"/>
    </row>
    <row r="1440" spans="1:20" hidden="1">
      <c r="A1440" t="str">
        <f t="shared" ca="1" si="2140"/>
        <v/>
      </c>
      <c r="L1440" s="57" t="str">
        <f t="shared" si="2141"/>
        <v/>
      </c>
      <c r="P1440" s="37">
        <v>230</v>
      </c>
      <c r="S1440" t="str">
        <f t="shared" si="2142"/>
        <v/>
      </c>
      <c r="T1440" s="104"/>
    </row>
    <row r="1441" spans="1:20" hidden="1">
      <c r="A1441" t="str">
        <f t="shared" ca="1" si="2140"/>
        <v/>
      </c>
      <c r="L1441" s="57" t="str">
        <f t="shared" si="2141"/>
        <v/>
      </c>
      <c r="P1441" s="37">
        <v>230</v>
      </c>
      <c r="S1441" t="str">
        <f t="shared" si="2142"/>
        <v/>
      </c>
      <c r="T1441" s="104"/>
    </row>
    <row r="1442" spans="1:20" hidden="1">
      <c r="A1442" t="str">
        <f t="shared" ca="1" si="2140"/>
        <v/>
      </c>
      <c r="L1442" s="57" t="str">
        <f t="shared" si="2141"/>
        <v/>
      </c>
      <c r="P1442" s="37">
        <v>230</v>
      </c>
      <c r="S1442" t="str">
        <f t="shared" si="2142"/>
        <v/>
      </c>
      <c r="T1442" s="104"/>
    </row>
    <row r="1443" spans="1:20" hidden="1">
      <c r="A1443" t="str">
        <f t="shared" ca="1" si="2140"/>
        <v/>
      </c>
      <c r="L1443" s="57" t="str">
        <f t="shared" si="2141"/>
        <v/>
      </c>
      <c r="S1443" t="str">
        <f t="shared" si="2142"/>
        <v/>
      </c>
      <c r="T1443" s="104"/>
    </row>
    <row r="1444" spans="1:20" hidden="1">
      <c r="A1444" t="str">
        <f t="shared" ca="1" si="2140"/>
        <v/>
      </c>
      <c r="L1444" s="57" t="str">
        <f t="shared" si="2141"/>
        <v/>
      </c>
      <c r="P1444" s="37">
        <v>231</v>
      </c>
      <c r="S1444" t="str">
        <f t="shared" si="2142"/>
        <v/>
      </c>
      <c r="T1444" s="104"/>
    </row>
    <row r="1445" spans="1:20" hidden="1">
      <c r="A1445" t="str">
        <f t="shared" ca="1" si="2140"/>
        <v/>
      </c>
      <c r="L1445" s="57" t="str">
        <f t="shared" si="2141"/>
        <v/>
      </c>
      <c r="P1445" s="37">
        <v>231</v>
      </c>
      <c r="S1445" t="str">
        <f t="shared" si="2142"/>
        <v/>
      </c>
      <c r="T1445" s="104"/>
    </row>
    <row r="1446" spans="1:20" hidden="1">
      <c r="A1446" t="str">
        <f t="shared" ca="1" si="2140"/>
        <v/>
      </c>
      <c r="L1446" s="57" t="str">
        <f t="shared" si="2141"/>
        <v/>
      </c>
      <c r="P1446" s="37">
        <v>231</v>
      </c>
      <c r="S1446" t="str">
        <f t="shared" si="2142"/>
        <v/>
      </c>
      <c r="T1446" s="104"/>
    </row>
    <row r="1447" spans="1:20" hidden="1">
      <c r="A1447" t="str">
        <f t="shared" ca="1" si="2140"/>
        <v/>
      </c>
      <c r="L1447" s="57" t="str">
        <f t="shared" si="2141"/>
        <v/>
      </c>
      <c r="P1447" s="37">
        <v>231</v>
      </c>
      <c r="S1447" t="str">
        <f t="shared" si="2142"/>
        <v/>
      </c>
      <c r="T1447" s="104"/>
    </row>
    <row r="1448" spans="1:20" hidden="1">
      <c r="A1448" t="str">
        <f t="shared" ca="1" si="2140"/>
        <v/>
      </c>
      <c r="L1448" s="57" t="str">
        <f t="shared" si="2141"/>
        <v/>
      </c>
      <c r="S1448" t="str">
        <f t="shared" si="2142"/>
        <v/>
      </c>
      <c r="T1448" s="104"/>
    </row>
    <row r="1449" spans="1:20" hidden="1">
      <c r="A1449" t="str">
        <f t="shared" ca="1" si="2140"/>
        <v/>
      </c>
      <c r="L1449" s="57" t="str">
        <f t="shared" si="2141"/>
        <v/>
      </c>
      <c r="P1449" s="37">
        <v>232</v>
      </c>
      <c r="S1449" t="str">
        <f t="shared" si="2142"/>
        <v/>
      </c>
      <c r="T1449" s="104"/>
    </row>
    <row r="1450" spans="1:20" hidden="1">
      <c r="A1450" t="str">
        <f t="shared" ca="1" si="2140"/>
        <v/>
      </c>
      <c r="L1450" s="57" t="str">
        <f t="shared" si="2141"/>
        <v/>
      </c>
      <c r="P1450" s="37">
        <v>232</v>
      </c>
      <c r="S1450" t="str">
        <f t="shared" si="2142"/>
        <v/>
      </c>
      <c r="T1450" s="104"/>
    </row>
    <row r="1451" spans="1:20" hidden="1">
      <c r="A1451" t="str">
        <f t="shared" ca="1" si="2140"/>
        <v/>
      </c>
      <c r="L1451" s="57" t="str">
        <f t="shared" si="2141"/>
        <v/>
      </c>
      <c r="P1451" s="37">
        <v>232</v>
      </c>
      <c r="S1451" t="str">
        <f t="shared" si="2142"/>
        <v/>
      </c>
      <c r="T1451" s="104"/>
    </row>
    <row r="1452" spans="1:20" hidden="1">
      <c r="A1452" t="str">
        <f t="shared" ca="1" si="2140"/>
        <v/>
      </c>
      <c r="L1452" s="57" t="str">
        <f t="shared" si="2141"/>
        <v/>
      </c>
      <c r="P1452" s="37">
        <v>232</v>
      </c>
      <c r="S1452" t="str">
        <f t="shared" si="2142"/>
        <v/>
      </c>
      <c r="T1452" s="104"/>
    </row>
    <row r="1453" spans="1:20" hidden="1">
      <c r="A1453" t="str">
        <f t="shared" ca="1" si="2140"/>
        <v/>
      </c>
      <c r="L1453" s="57" t="str">
        <f t="shared" si="2141"/>
        <v/>
      </c>
      <c r="S1453" t="str">
        <f t="shared" si="2142"/>
        <v/>
      </c>
      <c r="T1453" s="104"/>
    </row>
    <row r="1454" spans="1:20" hidden="1">
      <c r="A1454" t="str">
        <f t="shared" ref="A1454:A1517" ca="1" si="2143">IF(B1454="","",INDIRECT("減額一覧!B"&amp;$P1454))</f>
        <v/>
      </c>
      <c r="L1454" s="57" t="str">
        <f t="shared" si="2141"/>
        <v/>
      </c>
      <c r="P1454" s="37">
        <v>233</v>
      </c>
      <c r="S1454" t="str">
        <f t="shared" si="2142"/>
        <v/>
      </c>
      <c r="T1454" s="104"/>
    </row>
    <row r="1455" spans="1:20" hidden="1">
      <c r="A1455" t="str">
        <f t="shared" ca="1" si="2143"/>
        <v/>
      </c>
      <c r="L1455" s="57" t="str">
        <f t="shared" si="2141"/>
        <v/>
      </c>
      <c r="P1455" s="37">
        <v>233</v>
      </c>
      <c r="S1455" t="str">
        <f t="shared" si="2142"/>
        <v/>
      </c>
      <c r="T1455" s="104"/>
    </row>
    <row r="1456" spans="1:20" hidden="1">
      <c r="A1456" t="str">
        <f t="shared" ca="1" si="2143"/>
        <v/>
      </c>
      <c r="L1456" s="57" t="str">
        <f t="shared" si="2141"/>
        <v/>
      </c>
      <c r="P1456" s="37">
        <v>233</v>
      </c>
      <c r="S1456" t="str">
        <f t="shared" si="2142"/>
        <v/>
      </c>
      <c r="T1456" s="104"/>
    </row>
    <row r="1457" spans="1:20" hidden="1">
      <c r="A1457" t="str">
        <f t="shared" ca="1" si="2143"/>
        <v/>
      </c>
      <c r="L1457" s="57" t="str">
        <f t="shared" si="2141"/>
        <v/>
      </c>
      <c r="P1457" s="37">
        <v>233</v>
      </c>
      <c r="S1457" t="str">
        <f t="shared" si="2142"/>
        <v/>
      </c>
      <c r="T1457" s="104"/>
    </row>
    <row r="1458" spans="1:20" hidden="1">
      <c r="A1458" t="str">
        <f t="shared" ca="1" si="2143"/>
        <v/>
      </c>
      <c r="L1458" s="57" t="str">
        <f t="shared" si="2141"/>
        <v/>
      </c>
      <c r="S1458" t="str">
        <f t="shared" si="2142"/>
        <v/>
      </c>
      <c r="T1458" s="104"/>
    </row>
    <row r="1459" spans="1:20" hidden="1">
      <c r="A1459" t="str">
        <f t="shared" ca="1" si="2143"/>
        <v/>
      </c>
      <c r="L1459" s="57" t="str">
        <f t="shared" si="2141"/>
        <v/>
      </c>
      <c r="P1459" s="37">
        <v>234</v>
      </c>
      <c r="S1459" t="str">
        <f t="shared" si="2142"/>
        <v/>
      </c>
      <c r="T1459" s="104"/>
    </row>
    <row r="1460" spans="1:20" hidden="1">
      <c r="A1460" t="str">
        <f t="shared" ca="1" si="2143"/>
        <v/>
      </c>
      <c r="L1460" s="57" t="str">
        <f t="shared" si="2141"/>
        <v/>
      </c>
      <c r="P1460" s="37">
        <v>234</v>
      </c>
      <c r="S1460" t="str">
        <f t="shared" si="2142"/>
        <v/>
      </c>
      <c r="T1460" s="104"/>
    </row>
    <row r="1461" spans="1:20" hidden="1">
      <c r="A1461" t="str">
        <f t="shared" ca="1" si="2143"/>
        <v/>
      </c>
      <c r="L1461" s="57" t="str">
        <f t="shared" si="2141"/>
        <v/>
      </c>
      <c r="P1461" s="37">
        <v>234</v>
      </c>
      <c r="S1461" t="str">
        <f t="shared" si="2142"/>
        <v/>
      </c>
      <c r="T1461" s="104"/>
    </row>
    <row r="1462" spans="1:20" hidden="1">
      <c r="A1462" t="str">
        <f t="shared" ca="1" si="2143"/>
        <v/>
      </c>
      <c r="L1462" s="57" t="str">
        <f t="shared" si="2141"/>
        <v/>
      </c>
      <c r="P1462" s="37">
        <v>234</v>
      </c>
      <c r="S1462" t="str">
        <f t="shared" si="2142"/>
        <v/>
      </c>
      <c r="T1462" s="104"/>
    </row>
    <row r="1463" spans="1:20" hidden="1">
      <c r="A1463" t="str">
        <f t="shared" ca="1" si="2143"/>
        <v/>
      </c>
      <c r="L1463" s="57" t="str">
        <f t="shared" si="2141"/>
        <v/>
      </c>
      <c r="S1463" t="str">
        <f t="shared" si="2142"/>
        <v/>
      </c>
      <c r="T1463" s="104"/>
    </row>
    <row r="1464" spans="1:20" hidden="1">
      <c r="A1464" t="str">
        <f t="shared" ca="1" si="2143"/>
        <v/>
      </c>
      <c r="L1464" s="57" t="str">
        <f t="shared" si="2141"/>
        <v/>
      </c>
      <c r="P1464" s="37">
        <v>235</v>
      </c>
      <c r="S1464" t="str">
        <f t="shared" si="2142"/>
        <v/>
      </c>
      <c r="T1464" s="104"/>
    </row>
    <row r="1465" spans="1:20" hidden="1">
      <c r="A1465" t="str">
        <f t="shared" ca="1" si="2143"/>
        <v/>
      </c>
      <c r="L1465" s="57" t="str">
        <f t="shared" si="2141"/>
        <v/>
      </c>
      <c r="P1465" s="37">
        <v>235</v>
      </c>
      <c r="S1465" t="str">
        <f t="shared" si="2142"/>
        <v/>
      </c>
      <c r="T1465" s="104"/>
    </row>
    <row r="1466" spans="1:20" hidden="1">
      <c r="A1466" t="str">
        <f t="shared" ca="1" si="2143"/>
        <v/>
      </c>
      <c r="L1466" s="57" t="str">
        <f t="shared" si="2141"/>
        <v/>
      </c>
      <c r="P1466" s="37">
        <v>235</v>
      </c>
      <c r="S1466" t="str">
        <f t="shared" si="2142"/>
        <v/>
      </c>
      <c r="T1466" s="104"/>
    </row>
    <row r="1467" spans="1:20" hidden="1">
      <c r="A1467" t="str">
        <f t="shared" ca="1" si="2143"/>
        <v/>
      </c>
      <c r="L1467" s="57" t="str">
        <f t="shared" si="2141"/>
        <v/>
      </c>
      <c r="P1467" s="37">
        <v>235</v>
      </c>
      <c r="S1467" t="str">
        <f t="shared" si="2142"/>
        <v/>
      </c>
      <c r="T1467" s="104"/>
    </row>
    <row r="1468" spans="1:20" hidden="1">
      <c r="A1468" t="str">
        <f t="shared" ca="1" si="2143"/>
        <v/>
      </c>
      <c r="L1468" s="57" t="str">
        <f t="shared" si="2141"/>
        <v/>
      </c>
      <c r="S1468" t="str">
        <f t="shared" si="2142"/>
        <v/>
      </c>
      <c r="T1468" s="104"/>
    </row>
    <row r="1469" spans="1:20" hidden="1">
      <c r="A1469" t="str">
        <f t="shared" ca="1" si="2143"/>
        <v/>
      </c>
      <c r="L1469" s="57" t="str">
        <f t="shared" si="2141"/>
        <v/>
      </c>
      <c r="P1469" s="37">
        <v>236</v>
      </c>
      <c r="S1469" t="str">
        <f t="shared" si="2142"/>
        <v/>
      </c>
      <c r="T1469" s="104"/>
    </row>
    <row r="1470" spans="1:20" hidden="1">
      <c r="A1470" t="str">
        <f t="shared" ca="1" si="2143"/>
        <v/>
      </c>
      <c r="L1470" s="57" t="str">
        <f t="shared" si="2141"/>
        <v/>
      </c>
      <c r="P1470" s="37">
        <v>236</v>
      </c>
      <c r="S1470" t="str">
        <f t="shared" si="2142"/>
        <v/>
      </c>
      <c r="T1470" s="104"/>
    </row>
    <row r="1471" spans="1:20" hidden="1">
      <c r="A1471" t="str">
        <f t="shared" ca="1" si="2143"/>
        <v/>
      </c>
      <c r="L1471" s="57" t="str">
        <f t="shared" si="2141"/>
        <v/>
      </c>
      <c r="P1471" s="37">
        <v>236</v>
      </c>
      <c r="S1471" t="str">
        <f t="shared" si="2142"/>
        <v/>
      </c>
      <c r="T1471" s="104"/>
    </row>
    <row r="1472" spans="1:20" hidden="1">
      <c r="A1472" t="str">
        <f t="shared" ca="1" si="2143"/>
        <v/>
      </c>
      <c r="L1472" s="57" t="str">
        <f t="shared" si="2141"/>
        <v/>
      </c>
      <c r="P1472" s="37">
        <v>236</v>
      </c>
      <c r="S1472" t="str">
        <f t="shared" si="2142"/>
        <v/>
      </c>
      <c r="T1472" s="104"/>
    </row>
    <row r="1473" spans="1:20" hidden="1">
      <c r="A1473" t="str">
        <f t="shared" ca="1" si="2143"/>
        <v/>
      </c>
      <c r="L1473" s="57" t="str">
        <f t="shared" si="2141"/>
        <v/>
      </c>
      <c r="S1473" t="str">
        <f t="shared" si="2142"/>
        <v/>
      </c>
      <c r="T1473" s="104"/>
    </row>
    <row r="1474" spans="1:20" hidden="1">
      <c r="A1474" t="str">
        <f t="shared" ca="1" si="2143"/>
        <v/>
      </c>
      <c r="L1474" s="57" t="str">
        <f t="shared" si="2141"/>
        <v/>
      </c>
      <c r="P1474" s="37">
        <v>237</v>
      </c>
      <c r="S1474" t="str">
        <f t="shared" si="2142"/>
        <v/>
      </c>
      <c r="T1474" s="104"/>
    </row>
    <row r="1475" spans="1:20" hidden="1">
      <c r="A1475" t="str">
        <f t="shared" ca="1" si="2143"/>
        <v/>
      </c>
      <c r="L1475" s="57" t="str">
        <f t="shared" si="2141"/>
        <v/>
      </c>
      <c r="P1475" s="37">
        <v>237</v>
      </c>
      <c r="S1475" t="str">
        <f t="shared" si="2142"/>
        <v/>
      </c>
      <c r="T1475" s="104"/>
    </row>
    <row r="1476" spans="1:20" hidden="1">
      <c r="A1476" t="str">
        <f t="shared" ca="1" si="2143"/>
        <v/>
      </c>
      <c r="L1476" s="57" t="str">
        <f t="shared" si="2141"/>
        <v/>
      </c>
      <c r="P1476" s="37">
        <v>237</v>
      </c>
      <c r="S1476" t="str">
        <f t="shared" si="2142"/>
        <v/>
      </c>
      <c r="T1476" s="104"/>
    </row>
    <row r="1477" spans="1:20" hidden="1">
      <c r="A1477" t="str">
        <f t="shared" ca="1" si="2143"/>
        <v/>
      </c>
      <c r="L1477" s="57" t="str">
        <f t="shared" si="2141"/>
        <v/>
      </c>
      <c r="P1477" s="37">
        <v>237</v>
      </c>
      <c r="S1477" t="str">
        <f t="shared" si="2142"/>
        <v/>
      </c>
      <c r="T1477" s="104"/>
    </row>
    <row r="1478" spans="1:20" hidden="1">
      <c r="A1478" t="str">
        <f t="shared" ca="1" si="2143"/>
        <v/>
      </c>
      <c r="L1478" s="57" t="str">
        <f t="shared" si="2141"/>
        <v/>
      </c>
      <c r="S1478" t="str">
        <f t="shared" si="2142"/>
        <v/>
      </c>
      <c r="T1478" s="104"/>
    </row>
    <row r="1479" spans="1:20" hidden="1">
      <c r="A1479" t="str">
        <f t="shared" ca="1" si="2143"/>
        <v/>
      </c>
      <c r="L1479" s="57" t="str">
        <f t="shared" si="2141"/>
        <v/>
      </c>
      <c r="P1479" s="37">
        <v>238</v>
      </c>
      <c r="S1479" t="str">
        <f t="shared" si="2142"/>
        <v/>
      </c>
      <c r="T1479" s="104"/>
    </row>
    <row r="1480" spans="1:20" hidden="1">
      <c r="A1480" t="str">
        <f t="shared" ca="1" si="2143"/>
        <v/>
      </c>
      <c r="L1480" s="57" t="str">
        <f t="shared" si="2141"/>
        <v/>
      </c>
      <c r="P1480" s="37">
        <v>238</v>
      </c>
      <c r="S1480" t="str">
        <f t="shared" si="2142"/>
        <v/>
      </c>
      <c r="T1480" s="104"/>
    </row>
    <row r="1481" spans="1:20" hidden="1">
      <c r="A1481" t="str">
        <f t="shared" ca="1" si="2143"/>
        <v/>
      </c>
      <c r="L1481" s="57" t="str">
        <f t="shared" si="2141"/>
        <v/>
      </c>
      <c r="P1481" s="37">
        <v>238</v>
      </c>
      <c r="S1481" t="str">
        <f t="shared" si="2142"/>
        <v/>
      </c>
      <c r="T1481" s="104"/>
    </row>
    <row r="1482" spans="1:20" hidden="1">
      <c r="A1482" t="str">
        <f t="shared" ca="1" si="2143"/>
        <v/>
      </c>
      <c r="L1482" s="57" t="str">
        <f t="shared" si="2141"/>
        <v/>
      </c>
      <c r="P1482" s="37">
        <v>238</v>
      </c>
      <c r="S1482" t="str">
        <f t="shared" si="2142"/>
        <v/>
      </c>
      <c r="T1482" s="104"/>
    </row>
    <row r="1483" spans="1:20" hidden="1">
      <c r="A1483" t="str">
        <f t="shared" ca="1" si="2143"/>
        <v/>
      </c>
      <c r="L1483" s="57" t="str">
        <f t="shared" si="2141"/>
        <v/>
      </c>
      <c r="S1483" t="str">
        <f t="shared" si="2142"/>
        <v/>
      </c>
      <c r="T1483" s="104"/>
    </row>
    <row r="1484" spans="1:20" hidden="1">
      <c r="A1484" t="str">
        <f t="shared" ca="1" si="2143"/>
        <v/>
      </c>
      <c r="L1484" s="57" t="str">
        <f t="shared" si="2141"/>
        <v/>
      </c>
      <c r="P1484" s="37">
        <v>239</v>
      </c>
      <c r="S1484" t="str">
        <f t="shared" si="2142"/>
        <v/>
      </c>
      <c r="T1484" s="104"/>
    </row>
    <row r="1485" spans="1:20" hidden="1">
      <c r="A1485" t="str">
        <f t="shared" ca="1" si="2143"/>
        <v/>
      </c>
      <c r="L1485" s="57" t="str">
        <f t="shared" si="2141"/>
        <v/>
      </c>
      <c r="P1485" s="37">
        <v>239</v>
      </c>
      <c r="S1485" t="str">
        <f t="shared" si="2142"/>
        <v/>
      </c>
      <c r="T1485" s="104"/>
    </row>
    <row r="1486" spans="1:20" hidden="1">
      <c r="A1486" t="str">
        <f t="shared" ca="1" si="2143"/>
        <v/>
      </c>
      <c r="L1486" s="57" t="str">
        <f t="shared" si="2141"/>
        <v/>
      </c>
      <c r="P1486" s="37">
        <v>239</v>
      </c>
      <c r="S1486" t="str">
        <f t="shared" si="2142"/>
        <v/>
      </c>
      <c r="T1486" s="104"/>
    </row>
    <row r="1487" spans="1:20" hidden="1">
      <c r="A1487" t="str">
        <f t="shared" ca="1" si="2143"/>
        <v/>
      </c>
      <c r="L1487" s="57" t="str">
        <f t="shared" si="2141"/>
        <v/>
      </c>
      <c r="P1487" s="37">
        <v>239</v>
      </c>
      <c r="S1487" t="str">
        <f t="shared" si="2142"/>
        <v/>
      </c>
      <c r="T1487" s="104"/>
    </row>
    <row r="1488" spans="1:20" hidden="1">
      <c r="A1488" t="str">
        <f t="shared" ca="1" si="2143"/>
        <v/>
      </c>
      <c r="L1488" s="57" t="str">
        <f t="shared" si="2141"/>
        <v/>
      </c>
      <c r="S1488" t="str">
        <f t="shared" si="2142"/>
        <v/>
      </c>
      <c r="T1488" s="104"/>
    </row>
    <row r="1489" spans="1:20" hidden="1">
      <c r="A1489" t="str">
        <f t="shared" ca="1" si="2143"/>
        <v/>
      </c>
      <c r="L1489" s="57" t="str">
        <f t="shared" si="2141"/>
        <v/>
      </c>
      <c r="P1489" s="37">
        <v>240</v>
      </c>
      <c r="S1489" t="str">
        <f t="shared" si="2142"/>
        <v/>
      </c>
      <c r="T1489" s="104"/>
    </row>
    <row r="1490" spans="1:20" hidden="1">
      <c r="A1490" t="str">
        <f t="shared" ca="1" si="2143"/>
        <v/>
      </c>
      <c r="L1490" s="57" t="str">
        <f t="shared" si="2141"/>
        <v/>
      </c>
      <c r="P1490" s="37">
        <v>240</v>
      </c>
      <c r="S1490" t="str">
        <f t="shared" si="2142"/>
        <v/>
      </c>
      <c r="T1490" s="104"/>
    </row>
    <row r="1491" spans="1:20" hidden="1">
      <c r="A1491" t="str">
        <f t="shared" ca="1" si="2143"/>
        <v/>
      </c>
      <c r="L1491" s="57" t="str">
        <f t="shared" si="2141"/>
        <v/>
      </c>
      <c r="P1491" s="37">
        <v>240</v>
      </c>
      <c r="S1491" t="str">
        <f t="shared" si="2142"/>
        <v/>
      </c>
      <c r="T1491" s="104"/>
    </row>
    <row r="1492" spans="1:20" hidden="1">
      <c r="A1492" t="str">
        <f t="shared" ca="1" si="2143"/>
        <v/>
      </c>
      <c r="L1492" s="57" t="str">
        <f t="shared" ref="L1492:L1555" si="2144">IF(OR(S1492="370",S1492="371",S1492="372",S1492="373",S1492="374",S1492="375",S1492="376",S1492="377",S1492="378",S1492="379",S1492="380",S1492="039",S1492="389"),"農集","")</f>
        <v/>
      </c>
      <c r="P1492" s="37">
        <v>240</v>
      </c>
      <c r="S1492" t="str">
        <f t="shared" ref="S1492:S1555" si="2145">IF(C1492="","",LEFT(TEXT(C1492,"000000000"),3))</f>
        <v/>
      </c>
      <c r="T1492" s="104"/>
    </row>
    <row r="1493" spans="1:20" hidden="1">
      <c r="A1493" t="str">
        <f t="shared" ca="1" si="2143"/>
        <v/>
      </c>
      <c r="L1493" s="57" t="str">
        <f t="shared" si="2144"/>
        <v/>
      </c>
      <c r="S1493" t="str">
        <f t="shared" si="2145"/>
        <v/>
      </c>
      <c r="T1493" s="104"/>
    </row>
    <row r="1494" spans="1:20" hidden="1">
      <c r="A1494" t="str">
        <f t="shared" ca="1" si="2143"/>
        <v/>
      </c>
      <c r="L1494" s="57" t="str">
        <f t="shared" si="2144"/>
        <v/>
      </c>
      <c r="P1494" s="37">
        <v>241</v>
      </c>
      <c r="S1494" t="str">
        <f t="shared" si="2145"/>
        <v/>
      </c>
      <c r="T1494" s="104"/>
    </row>
    <row r="1495" spans="1:20" hidden="1">
      <c r="A1495" t="str">
        <f t="shared" ca="1" si="2143"/>
        <v/>
      </c>
      <c r="L1495" s="57" t="str">
        <f t="shared" si="2144"/>
        <v/>
      </c>
      <c r="P1495" s="37">
        <v>241</v>
      </c>
      <c r="S1495" t="str">
        <f t="shared" si="2145"/>
        <v/>
      </c>
      <c r="T1495" s="104"/>
    </row>
    <row r="1496" spans="1:20" hidden="1">
      <c r="A1496" t="str">
        <f t="shared" ca="1" si="2143"/>
        <v/>
      </c>
      <c r="L1496" s="57" t="str">
        <f t="shared" si="2144"/>
        <v/>
      </c>
      <c r="P1496" s="37">
        <v>241</v>
      </c>
      <c r="S1496" t="str">
        <f t="shared" si="2145"/>
        <v/>
      </c>
      <c r="T1496" s="104"/>
    </row>
    <row r="1497" spans="1:20" hidden="1">
      <c r="A1497" t="str">
        <f t="shared" ca="1" si="2143"/>
        <v/>
      </c>
      <c r="L1497" s="57" t="str">
        <f t="shared" si="2144"/>
        <v/>
      </c>
      <c r="P1497" s="37">
        <v>241</v>
      </c>
      <c r="S1497" t="str">
        <f t="shared" si="2145"/>
        <v/>
      </c>
      <c r="T1497" s="104"/>
    </row>
    <row r="1498" spans="1:20" hidden="1">
      <c r="A1498" t="str">
        <f t="shared" ca="1" si="2143"/>
        <v/>
      </c>
      <c r="L1498" s="57" t="str">
        <f t="shared" si="2144"/>
        <v/>
      </c>
      <c r="S1498" t="str">
        <f t="shared" si="2145"/>
        <v/>
      </c>
      <c r="T1498" s="104"/>
    </row>
    <row r="1499" spans="1:20" hidden="1">
      <c r="A1499" t="str">
        <f t="shared" ca="1" si="2143"/>
        <v/>
      </c>
      <c r="L1499" s="57" t="str">
        <f t="shared" si="2144"/>
        <v/>
      </c>
      <c r="P1499" s="37">
        <v>242</v>
      </c>
      <c r="S1499" t="str">
        <f t="shared" si="2145"/>
        <v/>
      </c>
      <c r="T1499" s="104"/>
    </row>
    <row r="1500" spans="1:20" hidden="1">
      <c r="A1500" t="str">
        <f t="shared" ca="1" si="2143"/>
        <v/>
      </c>
      <c r="L1500" s="57" t="str">
        <f t="shared" si="2144"/>
        <v/>
      </c>
      <c r="P1500" s="37">
        <v>242</v>
      </c>
      <c r="S1500" t="str">
        <f t="shared" si="2145"/>
        <v/>
      </c>
      <c r="T1500" s="104"/>
    </row>
    <row r="1501" spans="1:20" hidden="1">
      <c r="A1501" t="str">
        <f t="shared" ca="1" si="2143"/>
        <v/>
      </c>
      <c r="L1501" s="57" t="str">
        <f t="shared" si="2144"/>
        <v/>
      </c>
      <c r="P1501" s="37">
        <v>242</v>
      </c>
      <c r="S1501" t="str">
        <f t="shared" si="2145"/>
        <v/>
      </c>
      <c r="T1501" s="104"/>
    </row>
    <row r="1502" spans="1:20" hidden="1">
      <c r="A1502" t="str">
        <f t="shared" ca="1" si="2143"/>
        <v/>
      </c>
      <c r="L1502" s="57" t="str">
        <f t="shared" si="2144"/>
        <v/>
      </c>
      <c r="P1502" s="37">
        <v>242</v>
      </c>
      <c r="S1502" t="str">
        <f t="shared" si="2145"/>
        <v/>
      </c>
      <c r="T1502" s="104"/>
    </row>
    <row r="1503" spans="1:20" hidden="1">
      <c r="A1503" t="str">
        <f t="shared" ca="1" si="2143"/>
        <v/>
      </c>
      <c r="L1503" s="57" t="str">
        <f t="shared" si="2144"/>
        <v/>
      </c>
      <c r="S1503" t="str">
        <f t="shared" si="2145"/>
        <v/>
      </c>
      <c r="T1503" s="104"/>
    </row>
    <row r="1504" spans="1:20" hidden="1">
      <c r="A1504" t="str">
        <f t="shared" ca="1" si="2143"/>
        <v/>
      </c>
      <c r="L1504" s="57" t="str">
        <f t="shared" si="2144"/>
        <v/>
      </c>
      <c r="P1504" s="37">
        <v>243</v>
      </c>
      <c r="S1504" t="str">
        <f t="shared" si="2145"/>
        <v/>
      </c>
      <c r="T1504" s="104"/>
    </row>
    <row r="1505" spans="1:20" hidden="1">
      <c r="A1505" t="str">
        <f t="shared" ca="1" si="2143"/>
        <v/>
      </c>
      <c r="L1505" s="57" t="str">
        <f t="shared" si="2144"/>
        <v/>
      </c>
      <c r="P1505" s="37">
        <v>243</v>
      </c>
      <c r="S1505" t="str">
        <f t="shared" si="2145"/>
        <v/>
      </c>
      <c r="T1505" s="104"/>
    </row>
    <row r="1506" spans="1:20" hidden="1">
      <c r="A1506" t="str">
        <f t="shared" ca="1" si="2143"/>
        <v/>
      </c>
      <c r="L1506" s="57" t="str">
        <f t="shared" si="2144"/>
        <v/>
      </c>
      <c r="P1506" s="37">
        <v>243</v>
      </c>
      <c r="S1506" t="str">
        <f t="shared" si="2145"/>
        <v/>
      </c>
      <c r="T1506" s="104"/>
    </row>
    <row r="1507" spans="1:20" hidden="1">
      <c r="A1507" t="str">
        <f t="shared" ca="1" si="2143"/>
        <v/>
      </c>
      <c r="L1507" s="57" t="str">
        <f t="shared" si="2144"/>
        <v/>
      </c>
      <c r="P1507" s="37">
        <v>243</v>
      </c>
      <c r="S1507" t="str">
        <f t="shared" si="2145"/>
        <v/>
      </c>
      <c r="T1507" s="104"/>
    </row>
    <row r="1508" spans="1:20" hidden="1">
      <c r="A1508" t="str">
        <f t="shared" ca="1" si="2143"/>
        <v/>
      </c>
      <c r="L1508" s="57" t="str">
        <f t="shared" si="2144"/>
        <v/>
      </c>
      <c r="S1508" t="str">
        <f t="shared" si="2145"/>
        <v/>
      </c>
      <c r="T1508" s="104"/>
    </row>
    <row r="1509" spans="1:20" hidden="1">
      <c r="A1509" t="str">
        <f t="shared" ca="1" si="2143"/>
        <v/>
      </c>
      <c r="L1509" s="57" t="str">
        <f t="shared" si="2144"/>
        <v/>
      </c>
      <c r="P1509" s="37">
        <v>244</v>
      </c>
      <c r="S1509" t="str">
        <f t="shared" si="2145"/>
        <v/>
      </c>
      <c r="T1509" s="104"/>
    </row>
    <row r="1510" spans="1:20" hidden="1">
      <c r="A1510" t="str">
        <f t="shared" ca="1" si="2143"/>
        <v/>
      </c>
      <c r="L1510" s="57" t="str">
        <f t="shared" si="2144"/>
        <v/>
      </c>
      <c r="P1510" s="37">
        <v>244</v>
      </c>
      <c r="S1510" t="str">
        <f t="shared" si="2145"/>
        <v/>
      </c>
      <c r="T1510" s="104"/>
    </row>
    <row r="1511" spans="1:20" hidden="1">
      <c r="A1511" t="str">
        <f t="shared" ca="1" si="2143"/>
        <v/>
      </c>
      <c r="L1511" s="57" t="str">
        <f t="shared" si="2144"/>
        <v/>
      </c>
      <c r="P1511" s="37">
        <v>244</v>
      </c>
      <c r="S1511" t="str">
        <f t="shared" si="2145"/>
        <v/>
      </c>
      <c r="T1511" s="104"/>
    </row>
    <row r="1512" spans="1:20" hidden="1">
      <c r="A1512" t="str">
        <f t="shared" ca="1" si="2143"/>
        <v/>
      </c>
      <c r="L1512" s="57" t="str">
        <f t="shared" si="2144"/>
        <v/>
      </c>
      <c r="P1512" s="37">
        <v>244</v>
      </c>
      <c r="S1512" t="str">
        <f t="shared" si="2145"/>
        <v/>
      </c>
      <c r="T1512" s="104"/>
    </row>
    <row r="1513" spans="1:20" hidden="1">
      <c r="A1513" t="str">
        <f t="shared" ca="1" si="2143"/>
        <v/>
      </c>
      <c r="L1513" s="57" t="str">
        <f t="shared" si="2144"/>
        <v/>
      </c>
      <c r="S1513" t="str">
        <f t="shared" si="2145"/>
        <v/>
      </c>
      <c r="T1513" s="104"/>
    </row>
    <row r="1514" spans="1:20" hidden="1">
      <c r="A1514" t="str">
        <f t="shared" ca="1" si="2143"/>
        <v/>
      </c>
      <c r="L1514" s="57" t="str">
        <f t="shared" si="2144"/>
        <v/>
      </c>
      <c r="P1514" s="37">
        <v>245</v>
      </c>
      <c r="S1514" t="str">
        <f t="shared" si="2145"/>
        <v/>
      </c>
      <c r="T1514" s="104"/>
    </row>
    <row r="1515" spans="1:20" hidden="1">
      <c r="A1515" t="str">
        <f t="shared" ca="1" si="2143"/>
        <v/>
      </c>
      <c r="L1515" s="57" t="str">
        <f t="shared" si="2144"/>
        <v/>
      </c>
      <c r="P1515" s="37">
        <v>245</v>
      </c>
      <c r="S1515" t="str">
        <f t="shared" si="2145"/>
        <v/>
      </c>
      <c r="T1515" s="104"/>
    </row>
    <row r="1516" spans="1:20" hidden="1">
      <c r="A1516" t="str">
        <f t="shared" ca="1" si="2143"/>
        <v/>
      </c>
      <c r="L1516" s="57" t="str">
        <f t="shared" si="2144"/>
        <v/>
      </c>
      <c r="P1516" s="37">
        <v>245</v>
      </c>
      <c r="S1516" t="str">
        <f t="shared" si="2145"/>
        <v/>
      </c>
      <c r="T1516" s="104"/>
    </row>
    <row r="1517" spans="1:20" hidden="1">
      <c r="A1517" t="str">
        <f t="shared" ca="1" si="2143"/>
        <v/>
      </c>
      <c r="L1517" s="57" t="str">
        <f t="shared" si="2144"/>
        <v/>
      </c>
      <c r="P1517" s="37">
        <v>245</v>
      </c>
      <c r="S1517" t="str">
        <f t="shared" si="2145"/>
        <v/>
      </c>
      <c r="T1517" s="104"/>
    </row>
    <row r="1518" spans="1:20" hidden="1">
      <c r="A1518" t="str">
        <f t="shared" ref="A1518:A1571" ca="1" si="2146">IF(B1518="","",INDIRECT("減額一覧!B"&amp;$P1518))</f>
        <v/>
      </c>
      <c r="L1518" s="57" t="str">
        <f t="shared" si="2144"/>
        <v/>
      </c>
      <c r="S1518" t="str">
        <f t="shared" si="2145"/>
        <v/>
      </c>
      <c r="T1518" s="104"/>
    </row>
    <row r="1519" spans="1:20" hidden="1">
      <c r="A1519" t="str">
        <f t="shared" ca="1" si="2146"/>
        <v/>
      </c>
      <c r="L1519" s="57" t="str">
        <f t="shared" si="2144"/>
        <v/>
      </c>
      <c r="P1519" s="37">
        <v>246</v>
      </c>
      <c r="S1519" t="str">
        <f t="shared" si="2145"/>
        <v/>
      </c>
      <c r="T1519" s="104"/>
    </row>
    <row r="1520" spans="1:20" hidden="1">
      <c r="A1520" t="str">
        <f t="shared" ca="1" si="2146"/>
        <v/>
      </c>
      <c r="L1520" s="57" t="str">
        <f t="shared" si="2144"/>
        <v/>
      </c>
      <c r="P1520" s="37">
        <v>246</v>
      </c>
      <c r="S1520" t="str">
        <f t="shared" si="2145"/>
        <v/>
      </c>
      <c r="T1520" s="104"/>
    </row>
    <row r="1521" spans="1:20" hidden="1">
      <c r="A1521" t="str">
        <f t="shared" ca="1" si="2146"/>
        <v/>
      </c>
      <c r="L1521" s="57" t="str">
        <f t="shared" si="2144"/>
        <v/>
      </c>
      <c r="P1521" s="37">
        <v>246</v>
      </c>
      <c r="S1521" t="str">
        <f t="shared" si="2145"/>
        <v/>
      </c>
      <c r="T1521" s="104"/>
    </row>
    <row r="1522" spans="1:20" hidden="1">
      <c r="A1522" t="str">
        <f t="shared" ca="1" si="2146"/>
        <v/>
      </c>
      <c r="L1522" s="57" t="str">
        <f t="shared" si="2144"/>
        <v/>
      </c>
      <c r="P1522" s="37">
        <v>246</v>
      </c>
      <c r="S1522" t="str">
        <f t="shared" si="2145"/>
        <v/>
      </c>
      <c r="T1522" s="104"/>
    </row>
    <row r="1523" spans="1:20" hidden="1">
      <c r="A1523" t="str">
        <f t="shared" ca="1" si="2146"/>
        <v/>
      </c>
      <c r="L1523" s="57" t="str">
        <f t="shared" si="2144"/>
        <v/>
      </c>
      <c r="S1523" t="str">
        <f t="shared" si="2145"/>
        <v/>
      </c>
      <c r="T1523" s="104"/>
    </row>
    <row r="1524" spans="1:20" hidden="1">
      <c r="A1524" t="str">
        <f t="shared" ca="1" si="2146"/>
        <v/>
      </c>
      <c r="L1524" s="57" t="str">
        <f t="shared" si="2144"/>
        <v/>
      </c>
      <c r="P1524" s="37">
        <v>247</v>
      </c>
      <c r="S1524" t="str">
        <f t="shared" si="2145"/>
        <v/>
      </c>
      <c r="T1524" s="104"/>
    </row>
    <row r="1525" spans="1:20" hidden="1">
      <c r="A1525" t="str">
        <f t="shared" ca="1" si="2146"/>
        <v/>
      </c>
      <c r="L1525" s="57" t="str">
        <f t="shared" si="2144"/>
        <v/>
      </c>
      <c r="P1525" s="37">
        <v>247</v>
      </c>
      <c r="S1525" t="str">
        <f t="shared" si="2145"/>
        <v/>
      </c>
      <c r="T1525" s="104"/>
    </row>
    <row r="1526" spans="1:20" hidden="1">
      <c r="A1526" t="str">
        <f t="shared" ca="1" si="2146"/>
        <v/>
      </c>
      <c r="L1526" s="57" t="str">
        <f t="shared" si="2144"/>
        <v/>
      </c>
      <c r="P1526" s="37">
        <v>247</v>
      </c>
      <c r="S1526" t="str">
        <f t="shared" si="2145"/>
        <v/>
      </c>
      <c r="T1526" s="104"/>
    </row>
    <row r="1527" spans="1:20" hidden="1">
      <c r="A1527" t="str">
        <f t="shared" ca="1" si="2146"/>
        <v/>
      </c>
      <c r="L1527" s="57" t="str">
        <f t="shared" si="2144"/>
        <v/>
      </c>
      <c r="P1527" s="37">
        <v>247</v>
      </c>
      <c r="S1527" t="str">
        <f t="shared" si="2145"/>
        <v/>
      </c>
      <c r="T1527" s="104"/>
    </row>
    <row r="1528" spans="1:20" hidden="1">
      <c r="A1528" t="str">
        <f t="shared" ca="1" si="2146"/>
        <v/>
      </c>
      <c r="L1528" s="57" t="str">
        <f t="shared" si="2144"/>
        <v/>
      </c>
      <c r="S1528" t="str">
        <f t="shared" si="2145"/>
        <v/>
      </c>
      <c r="T1528" s="104"/>
    </row>
    <row r="1529" spans="1:20" hidden="1">
      <c r="A1529" t="str">
        <f t="shared" ca="1" si="2146"/>
        <v/>
      </c>
      <c r="L1529" s="57" t="str">
        <f t="shared" si="2144"/>
        <v/>
      </c>
      <c r="P1529" s="37">
        <v>248</v>
      </c>
      <c r="S1529" t="str">
        <f t="shared" si="2145"/>
        <v/>
      </c>
      <c r="T1529" s="104"/>
    </row>
    <row r="1530" spans="1:20" hidden="1">
      <c r="A1530" t="str">
        <f t="shared" ca="1" si="2146"/>
        <v/>
      </c>
      <c r="L1530" s="57" t="str">
        <f t="shared" si="2144"/>
        <v/>
      </c>
      <c r="P1530" s="37">
        <v>248</v>
      </c>
      <c r="S1530" t="str">
        <f t="shared" si="2145"/>
        <v/>
      </c>
      <c r="T1530" s="104"/>
    </row>
    <row r="1531" spans="1:20" hidden="1">
      <c r="A1531" t="str">
        <f t="shared" ca="1" si="2146"/>
        <v/>
      </c>
      <c r="L1531" s="57" t="str">
        <f t="shared" si="2144"/>
        <v/>
      </c>
      <c r="P1531" s="37">
        <v>248</v>
      </c>
      <c r="S1531" t="str">
        <f t="shared" si="2145"/>
        <v/>
      </c>
      <c r="T1531" s="104"/>
    </row>
    <row r="1532" spans="1:20" hidden="1">
      <c r="A1532" t="str">
        <f t="shared" ca="1" si="2146"/>
        <v/>
      </c>
      <c r="L1532" s="57" t="str">
        <f t="shared" si="2144"/>
        <v/>
      </c>
      <c r="P1532" s="37">
        <v>248</v>
      </c>
      <c r="S1532" t="str">
        <f t="shared" si="2145"/>
        <v/>
      </c>
      <c r="T1532" s="104"/>
    </row>
    <row r="1533" spans="1:20" hidden="1">
      <c r="A1533" t="str">
        <f t="shared" ca="1" si="2146"/>
        <v/>
      </c>
      <c r="L1533" s="57" t="str">
        <f t="shared" si="2144"/>
        <v/>
      </c>
      <c r="S1533" t="str">
        <f t="shared" si="2145"/>
        <v/>
      </c>
      <c r="T1533" s="104"/>
    </row>
    <row r="1534" spans="1:20" hidden="1">
      <c r="A1534" t="str">
        <f t="shared" ca="1" si="2146"/>
        <v/>
      </c>
      <c r="L1534" s="57" t="str">
        <f t="shared" si="2144"/>
        <v/>
      </c>
      <c r="P1534" s="37">
        <v>249</v>
      </c>
      <c r="S1534" t="str">
        <f t="shared" si="2145"/>
        <v/>
      </c>
      <c r="T1534" s="104"/>
    </row>
    <row r="1535" spans="1:20" hidden="1">
      <c r="A1535" t="str">
        <f t="shared" ca="1" si="2146"/>
        <v/>
      </c>
      <c r="L1535" s="57" t="str">
        <f t="shared" si="2144"/>
        <v/>
      </c>
      <c r="P1535" s="37">
        <v>249</v>
      </c>
      <c r="S1535" t="str">
        <f t="shared" si="2145"/>
        <v/>
      </c>
      <c r="T1535" s="104"/>
    </row>
    <row r="1536" spans="1:20" hidden="1">
      <c r="A1536" t="str">
        <f t="shared" ca="1" si="2146"/>
        <v/>
      </c>
      <c r="L1536" s="57" t="str">
        <f t="shared" si="2144"/>
        <v/>
      </c>
      <c r="P1536" s="37">
        <v>249</v>
      </c>
      <c r="S1536" t="str">
        <f t="shared" si="2145"/>
        <v/>
      </c>
      <c r="T1536" s="104"/>
    </row>
    <row r="1537" spans="1:20" hidden="1">
      <c r="A1537" t="str">
        <f t="shared" ca="1" si="2146"/>
        <v/>
      </c>
      <c r="L1537" s="57" t="str">
        <f t="shared" si="2144"/>
        <v/>
      </c>
      <c r="P1537" s="37">
        <v>249</v>
      </c>
      <c r="S1537" t="str">
        <f t="shared" si="2145"/>
        <v/>
      </c>
      <c r="T1537" s="104"/>
    </row>
    <row r="1538" spans="1:20" hidden="1">
      <c r="A1538" t="str">
        <f t="shared" ca="1" si="2146"/>
        <v/>
      </c>
      <c r="L1538" s="57" t="str">
        <f t="shared" si="2144"/>
        <v/>
      </c>
      <c r="S1538" t="str">
        <f t="shared" si="2145"/>
        <v/>
      </c>
      <c r="T1538" s="104"/>
    </row>
    <row r="1539" spans="1:20" hidden="1">
      <c r="A1539" t="str">
        <f t="shared" ca="1" si="2146"/>
        <v/>
      </c>
      <c r="L1539" s="57" t="str">
        <f t="shared" si="2144"/>
        <v/>
      </c>
      <c r="P1539" s="37">
        <v>250</v>
      </c>
      <c r="S1539" t="str">
        <f t="shared" si="2145"/>
        <v/>
      </c>
      <c r="T1539" s="104"/>
    </row>
    <row r="1540" spans="1:20" hidden="1">
      <c r="A1540" t="str">
        <f t="shared" ca="1" si="2146"/>
        <v/>
      </c>
      <c r="L1540" s="57" t="str">
        <f t="shared" si="2144"/>
        <v/>
      </c>
      <c r="P1540" s="37">
        <v>250</v>
      </c>
      <c r="S1540" t="str">
        <f t="shared" si="2145"/>
        <v/>
      </c>
      <c r="T1540" s="104"/>
    </row>
    <row r="1541" spans="1:20" hidden="1">
      <c r="A1541" t="str">
        <f t="shared" ca="1" si="2146"/>
        <v/>
      </c>
      <c r="L1541" s="57" t="str">
        <f t="shared" si="2144"/>
        <v/>
      </c>
      <c r="P1541" s="37">
        <v>250</v>
      </c>
      <c r="S1541" t="str">
        <f t="shared" si="2145"/>
        <v/>
      </c>
      <c r="T1541" s="104"/>
    </row>
    <row r="1542" spans="1:20" hidden="1">
      <c r="A1542" t="str">
        <f t="shared" ca="1" si="2146"/>
        <v/>
      </c>
      <c r="L1542" s="57" t="str">
        <f t="shared" si="2144"/>
        <v/>
      </c>
      <c r="P1542" s="37">
        <v>250</v>
      </c>
      <c r="S1542" t="str">
        <f t="shared" si="2145"/>
        <v/>
      </c>
      <c r="T1542" s="104"/>
    </row>
    <row r="1543" spans="1:20" hidden="1">
      <c r="A1543" t="str">
        <f t="shared" ca="1" si="2146"/>
        <v/>
      </c>
      <c r="L1543" s="57" t="str">
        <f t="shared" si="2144"/>
        <v/>
      </c>
      <c r="S1543" t="str">
        <f t="shared" si="2145"/>
        <v/>
      </c>
      <c r="T1543" s="104"/>
    </row>
    <row r="1544" spans="1:20" hidden="1">
      <c r="A1544" t="str">
        <f t="shared" ca="1" si="2146"/>
        <v/>
      </c>
      <c r="L1544" s="57" t="str">
        <f t="shared" si="2144"/>
        <v/>
      </c>
      <c r="P1544" s="37">
        <v>251</v>
      </c>
      <c r="S1544" t="str">
        <f t="shared" si="2145"/>
        <v/>
      </c>
      <c r="T1544" s="104"/>
    </row>
    <row r="1545" spans="1:20" hidden="1">
      <c r="A1545" t="str">
        <f t="shared" ca="1" si="2146"/>
        <v/>
      </c>
      <c r="L1545" s="57" t="str">
        <f t="shared" si="2144"/>
        <v/>
      </c>
      <c r="P1545" s="37">
        <v>251</v>
      </c>
      <c r="S1545" t="str">
        <f t="shared" si="2145"/>
        <v/>
      </c>
      <c r="T1545" s="104"/>
    </row>
    <row r="1546" spans="1:20" hidden="1">
      <c r="A1546" t="str">
        <f t="shared" ca="1" si="2146"/>
        <v/>
      </c>
      <c r="L1546" s="57" t="str">
        <f t="shared" si="2144"/>
        <v/>
      </c>
      <c r="P1546" s="37">
        <v>251</v>
      </c>
      <c r="S1546" t="str">
        <f t="shared" si="2145"/>
        <v/>
      </c>
      <c r="T1546" s="104"/>
    </row>
    <row r="1547" spans="1:20" hidden="1">
      <c r="A1547" t="str">
        <f t="shared" ca="1" si="2146"/>
        <v/>
      </c>
      <c r="L1547" s="57" t="str">
        <f t="shared" si="2144"/>
        <v/>
      </c>
      <c r="P1547" s="37">
        <v>251</v>
      </c>
      <c r="S1547" t="str">
        <f t="shared" si="2145"/>
        <v/>
      </c>
      <c r="T1547" s="104"/>
    </row>
    <row r="1548" spans="1:20" hidden="1">
      <c r="A1548" t="str">
        <f t="shared" ca="1" si="2146"/>
        <v/>
      </c>
      <c r="L1548" s="57" t="str">
        <f t="shared" si="2144"/>
        <v/>
      </c>
      <c r="S1548" t="str">
        <f t="shared" si="2145"/>
        <v/>
      </c>
      <c r="T1548" s="104"/>
    </row>
    <row r="1549" spans="1:20" hidden="1">
      <c r="A1549" t="str">
        <f t="shared" ca="1" si="2146"/>
        <v/>
      </c>
      <c r="L1549" s="57" t="str">
        <f t="shared" si="2144"/>
        <v/>
      </c>
      <c r="P1549" s="37">
        <v>252</v>
      </c>
      <c r="S1549" t="str">
        <f t="shared" si="2145"/>
        <v/>
      </c>
      <c r="T1549" s="104"/>
    </row>
    <row r="1550" spans="1:20" hidden="1">
      <c r="A1550" t="str">
        <f t="shared" ca="1" si="2146"/>
        <v/>
      </c>
      <c r="L1550" s="57" t="str">
        <f t="shared" si="2144"/>
        <v/>
      </c>
      <c r="P1550" s="37">
        <v>252</v>
      </c>
      <c r="S1550" t="str">
        <f t="shared" si="2145"/>
        <v/>
      </c>
      <c r="T1550" s="104"/>
    </row>
    <row r="1551" spans="1:20" hidden="1">
      <c r="A1551" t="str">
        <f t="shared" ca="1" si="2146"/>
        <v/>
      </c>
      <c r="L1551" s="57" t="str">
        <f t="shared" si="2144"/>
        <v/>
      </c>
      <c r="P1551" s="37">
        <v>252</v>
      </c>
      <c r="S1551" t="str">
        <f t="shared" si="2145"/>
        <v/>
      </c>
      <c r="T1551" s="104"/>
    </row>
    <row r="1552" spans="1:20" hidden="1">
      <c r="A1552" t="str">
        <f t="shared" ca="1" si="2146"/>
        <v/>
      </c>
      <c r="L1552" s="57" t="str">
        <f t="shared" si="2144"/>
        <v/>
      </c>
      <c r="P1552" s="37">
        <v>252</v>
      </c>
      <c r="S1552" t="str">
        <f t="shared" si="2145"/>
        <v/>
      </c>
      <c r="T1552" s="104"/>
    </row>
    <row r="1553" spans="1:20" hidden="1">
      <c r="A1553" t="str">
        <f t="shared" ca="1" si="2146"/>
        <v/>
      </c>
      <c r="L1553" s="57" t="str">
        <f t="shared" si="2144"/>
        <v/>
      </c>
      <c r="S1553" t="str">
        <f t="shared" si="2145"/>
        <v/>
      </c>
      <c r="T1553" s="104"/>
    </row>
    <row r="1554" spans="1:20" hidden="1">
      <c r="A1554" t="str">
        <f t="shared" ca="1" si="2146"/>
        <v/>
      </c>
      <c r="L1554" s="57" t="str">
        <f t="shared" si="2144"/>
        <v/>
      </c>
      <c r="P1554" s="37">
        <v>253</v>
      </c>
      <c r="S1554" t="str">
        <f t="shared" si="2145"/>
        <v/>
      </c>
      <c r="T1554" s="104"/>
    </row>
    <row r="1555" spans="1:20" hidden="1">
      <c r="A1555" t="str">
        <f t="shared" ca="1" si="2146"/>
        <v/>
      </c>
      <c r="L1555" s="57" t="str">
        <f t="shared" si="2144"/>
        <v/>
      </c>
      <c r="P1555" s="37">
        <v>253</v>
      </c>
      <c r="S1555" t="str">
        <f t="shared" si="2145"/>
        <v/>
      </c>
      <c r="T1555" s="104"/>
    </row>
    <row r="1556" spans="1:20" hidden="1">
      <c r="A1556" t="str">
        <f t="shared" ca="1" si="2146"/>
        <v/>
      </c>
      <c r="L1556" s="57" t="str">
        <f t="shared" ref="L1556:L1571" si="2147">IF(OR(S1556="370",S1556="371",S1556="372",S1556="373",S1556="374",S1556="375",S1556="376",S1556="377",S1556="378",S1556="379",S1556="380",S1556="039",S1556="389"),"農集","")</f>
        <v/>
      </c>
      <c r="P1556" s="37">
        <v>253</v>
      </c>
      <c r="S1556" t="str">
        <f t="shared" ref="S1556:S1571" si="2148">IF(C1556="","",LEFT(TEXT(C1556,"000000000"),3))</f>
        <v/>
      </c>
      <c r="T1556" s="104"/>
    </row>
    <row r="1557" spans="1:20" hidden="1">
      <c r="A1557" t="str">
        <f t="shared" ca="1" si="2146"/>
        <v/>
      </c>
      <c r="L1557" s="57" t="str">
        <f t="shared" si="2147"/>
        <v/>
      </c>
      <c r="P1557" s="37">
        <v>253</v>
      </c>
      <c r="S1557" t="str">
        <f t="shared" si="2148"/>
        <v/>
      </c>
      <c r="T1557" s="104"/>
    </row>
    <row r="1558" spans="1:20" hidden="1">
      <c r="A1558" t="str">
        <f t="shared" ca="1" si="2146"/>
        <v/>
      </c>
      <c r="L1558" s="57" t="str">
        <f t="shared" si="2147"/>
        <v/>
      </c>
      <c r="S1558" t="str">
        <f t="shared" si="2148"/>
        <v/>
      </c>
      <c r="T1558" s="104"/>
    </row>
    <row r="1559" spans="1:20" hidden="1">
      <c r="A1559" t="str">
        <f t="shared" ca="1" si="2146"/>
        <v/>
      </c>
      <c r="L1559" s="57" t="str">
        <f t="shared" si="2147"/>
        <v/>
      </c>
      <c r="P1559" s="37">
        <v>254</v>
      </c>
      <c r="S1559" t="str">
        <f t="shared" si="2148"/>
        <v/>
      </c>
      <c r="T1559" s="104"/>
    </row>
    <row r="1560" spans="1:20" hidden="1">
      <c r="A1560" t="str">
        <f t="shared" ca="1" si="2146"/>
        <v/>
      </c>
      <c r="L1560" s="57" t="str">
        <f t="shared" si="2147"/>
        <v/>
      </c>
      <c r="P1560" s="37">
        <v>254</v>
      </c>
      <c r="S1560" t="str">
        <f t="shared" si="2148"/>
        <v/>
      </c>
      <c r="T1560" s="104"/>
    </row>
    <row r="1561" spans="1:20" hidden="1">
      <c r="A1561" t="str">
        <f t="shared" ca="1" si="2146"/>
        <v/>
      </c>
      <c r="L1561" s="57" t="str">
        <f t="shared" si="2147"/>
        <v/>
      </c>
      <c r="P1561" s="37">
        <v>254</v>
      </c>
      <c r="S1561" t="str">
        <f t="shared" si="2148"/>
        <v/>
      </c>
      <c r="T1561" s="104"/>
    </row>
    <row r="1562" spans="1:20" hidden="1">
      <c r="A1562" t="str">
        <f t="shared" ca="1" si="2146"/>
        <v/>
      </c>
      <c r="L1562" s="57" t="str">
        <f t="shared" si="2147"/>
        <v/>
      </c>
      <c r="P1562" s="37">
        <v>254</v>
      </c>
      <c r="S1562" t="str">
        <f t="shared" si="2148"/>
        <v/>
      </c>
      <c r="T1562" s="104"/>
    </row>
    <row r="1563" spans="1:20" hidden="1">
      <c r="A1563" t="str">
        <f t="shared" ca="1" si="2146"/>
        <v/>
      </c>
      <c r="L1563" s="57" t="str">
        <f t="shared" si="2147"/>
        <v/>
      </c>
      <c r="S1563" t="str">
        <f t="shared" si="2148"/>
        <v/>
      </c>
      <c r="T1563" s="104"/>
    </row>
    <row r="1564" spans="1:20" hidden="1">
      <c r="A1564" t="str">
        <f t="shared" ca="1" si="2146"/>
        <v/>
      </c>
      <c r="L1564" s="57" t="str">
        <f t="shared" si="2147"/>
        <v/>
      </c>
      <c r="P1564" s="37">
        <v>255</v>
      </c>
      <c r="S1564" t="str">
        <f t="shared" si="2148"/>
        <v/>
      </c>
      <c r="T1564" s="104"/>
    </row>
    <row r="1565" spans="1:20" hidden="1">
      <c r="A1565" t="str">
        <f t="shared" ca="1" si="2146"/>
        <v/>
      </c>
      <c r="L1565" s="57" t="str">
        <f t="shared" si="2147"/>
        <v/>
      </c>
      <c r="P1565" s="37">
        <v>255</v>
      </c>
      <c r="S1565" t="str">
        <f t="shared" si="2148"/>
        <v/>
      </c>
      <c r="T1565" s="104"/>
    </row>
    <row r="1566" spans="1:20" hidden="1">
      <c r="A1566" t="str">
        <f t="shared" ca="1" si="2146"/>
        <v/>
      </c>
      <c r="L1566" s="57" t="str">
        <f t="shared" si="2147"/>
        <v/>
      </c>
      <c r="P1566" s="37">
        <v>255</v>
      </c>
      <c r="S1566" t="str">
        <f t="shared" si="2148"/>
        <v/>
      </c>
      <c r="T1566" s="104"/>
    </row>
    <row r="1567" spans="1:20" hidden="1">
      <c r="A1567" t="str">
        <f t="shared" ca="1" si="2146"/>
        <v/>
      </c>
      <c r="L1567" s="57" t="str">
        <f t="shared" si="2147"/>
        <v/>
      </c>
      <c r="P1567" s="37">
        <v>255</v>
      </c>
      <c r="S1567" t="str">
        <f t="shared" si="2148"/>
        <v/>
      </c>
      <c r="T1567" s="104"/>
    </row>
    <row r="1568" spans="1:20" hidden="1">
      <c r="A1568" t="str">
        <f t="shared" ca="1" si="2146"/>
        <v/>
      </c>
      <c r="L1568" s="57" t="str">
        <f t="shared" si="2147"/>
        <v/>
      </c>
      <c r="S1568" t="str">
        <f t="shared" si="2148"/>
        <v/>
      </c>
      <c r="T1568" s="104"/>
    </row>
    <row r="1569" spans="1:20" hidden="1">
      <c r="A1569" t="str">
        <f t="shared" ca="1" si="2146"/>
        <v/>
      </c>
      <c r="L1569" s="57" t="str">
        <f t="shared" si="2147"/>
        <v/>
      </c>
      <c r="P1569" s="37">
        <v>256</v>
      </c>
      <c r="S1569" t="str">
        <f t="shared" si="2148"/>
        <v/>
      </c>
      <c r="T1569" s="104"/>
    </row>
    <row r="1570" spans="1:20" hidden="1">
      <c r="A1570" t="str">
        <f t="shared" ca="1" si="2146"/>
        <v/>
      </c>
      <c r="L1570" s="57" t="str">
        <f t="shared" si="2147"/>
        <v/>
      </c>
      <c r="P1570" s="37">
        <v>256</v>
      </c>
      <c r="S1570" t="str">
        <f t="shared" si="2148"/>
        <v/>
      </c>
      <c r="T1570" s="104"/>
    </row>
    <row r="1571" spans="1:20" hidden="1">
      <c r="A1571" t="str">
        <f t="shared" ca="1" si="2146"/>
        <v/>
      </c>
      <c r="L1571" s="57" t="str">
        <f t="shared" si="2147"/>
        <v/>
      </c>
      <c r="P1571" s="37">
        <v>256</v>
      </c>
      <c r="S1571" t="str">
        <f t="shared" si="2148"/>
        <v/>
      </c>
      <c r="T1571" s="104"/>
    </row>
    <row r="1572" spans="1:20">
      <c r="P1572" s="37">
        <v>256</v>
      </c>
      <c r="T1572" s="104"/>
    </row>
    <row r="1574" spans="1:20">
      <c r="P1574" s="37">
        <v>257</v>
      </c>
    </row>
    <row r="1575" spans="1:20">
      <c r="P1575" s="37">
        <v>257</v>
      </c>
    </row>
    <row r="1576" spans="1:20">
      <c r="P1576" s="37">
        <v>257</v>
      </c>
    </row>
    <row r="1577" spans="1:20">
      <c r="P1577" s="37">
        <v>257</v>
      </c>
    </row>
    <row r="1579" spans="1:20">
      <c r="P1579" s="37">
        <v>258</v>
      </c>
    </row>
    <row r="1580" spans="1:20">
      <c r="P1580" s="37">
        <v>258</v>
      </c>
    </row>
    <row r="1581" spans="1:20">
      <c r="P1581" s="37">
        <v>258</v>
      </c>
    </row>
    <row r="1582" spans="1:20">
      <c r="P1582" s="37">
        <v>258</v>
      </c>
    </row>
    <row r="1584" spans="1:20">
      <c r="P1584" s="37">
        <v>259</v>
      </c>
    </row>
    <row r="1585" spans="16:16">
      <c r="P1585" s="37">
        <v>259</v>
      </c>
    </row>
    <row r="1586" spans="16:16">
      <c r="P1586" s="37">
        <v>259</v>
      </c>
    </row>
    <row r="1587" spans="16:16">
      <c r="P1587" s="37">
        <v>259</v>
      </c>
    </row>
    <row r="1589" spans="16:16">
      <c r="P1589" s="37">
        <v>260</v>
      </c>
    </row>
    <row r="1590" spans="16:16">
      <c r="P1590" s="37">
        <v>260</v>
      </c>
    </row>
    <row r="1591" spans="16:16">
      <c r="P1591" s="37">
        <v>260</v>
      </c>
    </row>
    <row r="1592" spans="16:16">
      <c r="P1592" s="37">
        <v>260</v>
      </c>
    </row>
    <row r="1594" spans="16:16">
      <c r="P1594" s="37">
        <v>261</v>
      </c>
    </row>
    <row r="1595" spans="16:16">
      <c r="P1595" s="37">
        <v>261</v>
      </c>
    </row>
    <row r="1596" spans="16:16">
      <c r="P1596" s="37">
        <v>261</v>
      </c>
    </row>
    <row r="1597" spans="16:16">
      <c r="P1597" s="37">
        <v>261</v>
      </c>
    </row>
    <row r="1599" spans="16:16">
      <c r="P1599" s="37">
        <v>262</v>
      </c>
    </row>
    <row r="1600" spans="16:16">
      <c r="P1600" s="37">
        <v>262</v>
      </c>
    </row>
    <row r="1601" spans="16:16">
      <c r="P1601" s="37">
        <v>262</v>
      </c>
    </row>
    <row r="1602" spans="16:16">
      <c r="P1602" s="37">
        <v>262</v>
      </c>
    </row>
    <row r="1604" spans="16:16">
      <c r="P1604" s="37">
        <v>263</v>
      </c>
    </row>
    <row r="1605" spans="16:16">
      <c r="P1605" s="37">
        <v>263</v>
      </c>
    </row>
    <row r="1606" spans="16:16">
      <c r="P1606" s="37">
        <v>263</v>
      </c>
    </row>
    <row r="1607" spans="16:16">
      <c r="P1607" s="37">
        <v>263</v>
      </c>
    </row>
    <row r="1609" spans="16:16">
      <c r="P1609" s="37">
        <v>264</v>
      </c>
    </row>
    <row r="1610" spans="16:16">
      <c r="P1610" s="37">
        <v>264</v>
      </c>
    </row>
    <row r="1611" spans="16:16">
      <c r="P1611" s="37">
        <v>264</v>
      </c>
    </row>
    <row r="1612" spans="16:16">
      <c r="P1612" s="37">
        <v>264</v>
      </c>
    </row>
    <row r="1614" spans="16:16">
      <c r="P1614" s="37">
        <v>265</v>
      </c>
    </row>
    <row r="1615" spans="16:16">
      <c r="P1615" s="37">
        <v>265</v>
      </c>
    </row>
    <row r="1616" spans="16:16">
      <c r="P1616" s="37">
        <v>265</v>
      </c>
    </row>
    <row r="1617" spans="16:16">
      <c r="P1617" s="37">
        <v>265</v>
      </c>
    </row>
    <row r="1619" spans="16:16">
      <c r="P1619" s="37">
        <v>266</v>
      </c>
    </row>
    <row r="1620" spans="16:16">
      <c r="P1620" s="37">
        <v>266</v>
      </c>
    </row>
    <row r="1621" spans="16:16">
      <c r="P1621" s="37">
        <v>266</v>
      </c>
    </row>
    <row r="1622" spans="16:16">
      <c r="P1622" s="37">
        <v>266</v>
      </c>
    </row>
    <row r="1624" spans="16:16">
      <c r="P1624" s="37">
        <v>267</v>
      </c>
    </row>
    <row r="1625" spans="16:16">
      <c r="P1625" s="37">
        <v>267</v>
      </c>
    </row>
    <row r="1626" spans="16:16">
      <c r="P1626" s="37">
        <v>267</v>
      </c>
    </row>
    <row r="1627" spans="16:16">
      <c r="P1627" s="37">
        <v>267</v>
      </c>
    </row>
    <row r="1629" spans="16:16">
      <c r="P1629" s="37">
        <v>268</v>
      </c>
    </row>
    <row r="1630" spans="16:16">
      <c r="P1630" s="37">
        <v>268</v>
      </c>
    </row>
    <row r="1631" spans="16:16">
      <c r="P1631" s="37">
        <v>268</v>
      </c>
    </row>
    <row r="1632" spans="16:16">
      <c r="P1632" s="37">
        <v>268</v>
      </c>
    </row>
    <row r="1634" spans="16:16">
      <c r="P1634" s="37">
        <v>269</v>
      </c>
    </row>
    <row r="1635" spans="16:16">
      <c r="P1635" s="37">
        <v>269</v>
      </c>
    </row>
    <row r="1636" spans="16:16">
      <c r="P1636" s="37">
        <v>269</v>
      </c>
    </row>
    <row r="1637" spans="16:16">
      <c r="P1637" s="37">
        <v>269</v>
      </c>
    </row>
    <row r="1639" spans="16:16">
      <c r="P1639" s="37">
        <v>270</v>
      </c>
    </row>
    <row r="1640" spans="16:16">
      <c r="P1640" s="37">
        <v>270</v>
      </c>
    </row>
    <row r="1641" spans="16:16">
      <c r="P1641" s="37">
        <v>270</v>
      </c>
    </row>
    <row r="1642" spans="16:16">
      <c r="P1642" s="37">
        <v>270</v>
      </c>
    </row>
    <row r="1644" spans="16:16">
      <c r="P1644" s="37">
        <v>271</v>
      </c>
    </row>
    <row r="1645" spans="16:16">
      <c r="P1645" s="37">
        <v>271</v>
      </c>
    </row>
    <row r="1646" spans="16:16">
      <c r="P1646" s="37">
        <v>271</v>
      </c>
    </row>
    <row r="1647" spans="16:16">
      <c r="P1647" s="37">
        <v>271</v>
      </c>
    </row>
    <row r="1649" spans="16:16">
      <c r="P1649" s="37">
        <v>272</v>
      </c>
    </row>
    <row r="1650" spans="16:16">
      <c r="P1650" s="37">
        <v>272</v>
      </c>
    </row>
    <row r="1651" spans="16:16">
      <c r="P1651" s="37">
        <v>272</v>
      </c>
    </row>
    <row r="1652" spans="16:16">
      <c r="P1652" s="37">
        <v>272</v>
      </c>
    </row>
    <row r="1654" spans="16:16">
      <c r="P1654" s="37">
        <v>273</v>
      </c>
    </row>
    <row r="1655" spans="16:16">
      <c r="P1655" s="37">
        <v>273</v>
      </c>
    </row>
    <row r="1656" spans="16:16">
      <c r="P1656" s="37">
        <v>273</v>
      </c>
    </row>
    <row r="1657" spans="16:16">
      <c r="P1657" s="37">
        <v>273</v>
      </c>
    </row>
    <row r="1659" spans="16:16">
      <c r="P1659" s="37">
        <v>274</v>
      </c>
    </row>
    <row r="1660" spans="16:16">
      <c r="P1660" s="37">
        <v>274</v>
      </c>
    </row>
    <row r="1661" spans="16:16">
      <c r="P1661" s="37">
        <v>274</v>
      </c>
    </row>
    <row r="1662" spans="16:16">
      <c r="P1662" s="37">
        <v>274</v>
      </c>
    </row>
    <row r="1664" spans="16:16">
      <c r="P1664" s="37">
        <v>275</v>
      </c>
    </row>
    <row r="1665" spans="16:16">
      <c r="P1665" s="37">
        <v>275</v>
      </c>
    </row>
    <row r="1666" spans="16:16">
      <c r="P1666" s="37">
        <v>275</v>
      </c>
    </row>
    <row r="1667" spans="16:16">
      <c r="P1667" s="37">
        <v>275</v>
      </c>
    </row>
    <row r="1669" spans="16:16">
      <c r="P1669" s="37">
        <v>276</v>
      </c>
    </row>
    <row r="1670" spans="16:16">
      <c r="P1670" s="37">
        <v>276</v>
      </c>
    </row>
    <row r="1671" spans="16:16">
      <c r="P1671" s="37">
        <v>276</v>
      </c>
    </row>
    <row r="1672" spans="16:16">
      <c r="P1672" s="37">
        <v>276</v>
      </c>
    </row>
    <row r="1674" spans="16:16">
      <c r="P1674" s="37">
        <v>277</v>
      </c>
    </row>
    <row r="1675" spans="16:16">
      <c r="P1675" s="37">
        <v>277</v>
      </c>
    </row>
    <row r="1676" spans="16:16">
      <c r="P1676" s="37">
        <v>277</v>
      </c>
    </row>
    <row r="1677" spans="16:16">
      <c r="P1677" s="37">
        <v>277</v>
      </c>
    </row>
    <row r="1679" spans="16:16">
      <c r="P1679" s="37">
        <v>278</v>
      </c>
    </row>
    <row r="1680" spans="16:16">
      <c r="P1680" s="37">
        <v>278</v>
      </c>
    </row>
    <row r="1681" spans="16:16">
      <c r="P1681" s="37">
        <v>278</v>
      </c>
    </row>
    <row r="1682" spans="16:16">
      <c r="P1682" s="37">
        <v>278</v>
      </c>
    </row>
    <row r="1684" spans="16:16">
      <c r="P1684" s="37">
        <v>279</v>
      </c>
    </row>
    <row r="1685" spans="16:16">
      <c r="P1685" s="37">
        <v>279</v>
      </c>
    </row>
    <row r="1686" spans="16:16">
      <c r="P1686" s="37">
        <v>279</v>
      </c>
    </row>
    <row r="1687" spans="16:16">
      <c r="P1687" s="37">
        <v>279</v>
      </c>
    </row>
    <row r="1689" spans="16:16">
      <c r="P1689" s="37">
        <v>280</v>
      </c>
    </row>
    <row r="1690" spans="16:16">
      <c r="P1690" s="37">
        <v>280</v>
      </c>
    </row>
    <row r="1691" spans="16:16">
      <c r="P1691" s="37">
        <v>280</v>
      </c>
    </row>
    <row r="1692" spans="16:16">
      <c r="P1692" s="37">
        <v>280</v>
      </c>
    </row>
    <row r="1694" spans="16:16">
      <c r="P1694" s="37">
        <v>281</v>
      </c>
    </row>
    <row r="1695" spans="16:16">
      <c r="P1695" s="37">
        <v>281</v>
      </c>
    </row>
    <row r="1696" spans="16:16">
      <c r="P1696" s="37">
        <v>281</v>
      </c>
    </row>
    <row r="1697" spans="16:16">
      <c r="P1697" s="37">
        <v>281</v>
      </c>
    </row>
    <row r="1699" spans="16:16">
      <c r="P1699" s="37">
        <v>282</v>
      </c>
    </row>
    <row r="1700" spans="16:16">
      <c r="P1700" s="37">
        <v>282</v>
      </c>
    </row>
    <row r="1701" spans="16:16">
      <c r="P1701" s="37">
        <v>282</v>
      </c>
    </row>
    <row r="1702" spans="16:16">
      <c r="P1702" s="37">
        <v>282</v>
      </c>
    </row>
    <row r="1704" spans="16:16">
      <c r="P1704" s="37">
        <v>283</v>
      </c>
    </row>
    <row r="1705" spans="16:16">
      <c r="P1705" s="37">
        <v>283</v>
      </c>
    </row>
    <row r="1706" spans="16:16">
      <c r="P1706" s="37">
        <v>283</v>
      </c>
    </row>
    <row r="1707" spans="16:16">
      <c r="P1707" s="37">
        <v>283</v>
      </c>
    </row>
    <row r="1709" spans="16:16">
      <c r="P1709" s="37">
        <v>284</v>
      </c>
    </row>
    <row r="1710" spans="16:16">
      <c r="P1710" s="37">
        <v>284</v>
      </c>
    </row>
    <row r="1711" spans="16:16">
      <c r="P1711" s="37">
        <v>284</v>
      </c>
    </row>
    <row r="1712" spans="16:16">
      <c r="P1712" s="37">
        <v>284</v>
      </c>
    </row>
    <row r="1714" spans="16:16">
      <c r="P1714" s="37">
        <v>285</v>
      </c>
    </row>
    <row r="1715" spans="16:16">
      <c r="P1715" s="37">
        <v>285</v>
      </c>
    </row>
    <row r="1716" spans="16:16">
      <c r="P1716" s="37">
        <v>285</v>
      </c>
    </row>
    <row r="1717" spans="16:16">
      <c r="P1717" s="37">
        <v>285</v>
      </c>
    </row>
    <row r="1719" spans="16:16">
      <c r="P1719" s="37">
        <v>286</v>
      </c>
    </row>
    <row r="1720" spans="16:16">
      <c r="P1720" s="37">
        <v>286</v>
      </c>
    </row>
    <row r="1721" spans="16:16">
      <c r="P1721" s="37">
        <v>286</v>
      </c>
    </row>
    <row r="1722" spans="16:16">
      <c r="P1722" s="37">
        <v>286</v>
      </c>
    </row>
    <row r="1724" spans="16:16">
      <c r="P1724" s="37">
        <v>287</v>
      </c>
    </row>
    <row r="1725" spans="16:16">
      <c r="P1725" s="37">
        <v>287</v>
      </c>
    </row>
    <row r="1726" spans="16:16">
      <c r="P1726" s="37">
        <v>287</v>
      </c>
    </row>
    <row r="1727" spans="16:16">
      <c r="P1727" s="37">
        <v>287</v>
      </c>
    </row>
    <row r="1729" spans="16:16">
      <c r="P1729" s="37">
        <v>288</v>
      </c>
    </row>
    <row r="1730" spans="16:16">
      <c r="P1730" s="37">
        <v>288</v>
      </c>
    </row>
    <row r="1731" spans="16:16">
      <c r="P1731" s="37">
        <v>288</v>
      </c>
    </row>
    <row r="1732" spans="16:16">
      <c r="P1732" s="37">
        <v>288</v>
      </c>
    </row>
    <row r="1734" spans="16:16">
      <c r="P1734" s="37">
        <v>289</v>
      </c>
    </row>
    <row r="1735" spans="16:16">
      <c r="P1735" s="37">
        <v>289</v>
      </c>
    </row>
    <row r="1736" spans="16:16">
      <c r="P1736" s="37">
        <v>289</v>
      </c>
    </row>
    <row r="1737" spans="16:16">
      <c r="P1737" s="37">
        <v>289</v>
      </c>
    </row>
    <row r="1739" spans="16:16">
      <c r="P1739" s="37">
        <v>290</v>
      </c>
    </row>
    <row r="1740" spans="16:16">
      <c r="P1740" s="37">
        <v>290</v>
      </c>
    </row>
    <row r="1741" spans="16:16">
      <c r="P1741" s="37">
        <v>290</v>
      </c>
    </row>
    <row r="1742" spans="16:16">
      <c r="P1742" s="37">
        <v>290</v>
      </c>
    </row>
    <row r="1744" spans="16:16">
      <c r="P1744" s="37">
        <v>291</v>
      </c>
    </row>
    <row r="1745" spans="16:16">
      <c r="P1745" s="37">
        <v>291</v>
      </c>
    </row>
    <row r="1746" spans="16:16">
      <c r="P1746" s="37">
        <v>291</v>
      </c>
    </row>
    <row r="1747" spans="16:16">
      <c r="P1747" s="37">
        <v>291</v>
      </c>
    </row>
    <row r="1749" spans="16:16">
      <c r="P1749" s="37">
        <v>292</v>
      </c>
    </row>
    <row r="1750" spans="16:16">
      <c r="P1750" s="37">
        <v>292</v>
      </c>
    </row>
    <row r="1751" spans="16:16">
      <c r="P1751" s="37">
        <v>292</v>
      </c>
    </row>
    <row r="1752" spans="16:16">
      <c r="P1752" s="37">
        <v>292</v>
      </c>
    </row>
    <row r="1754" spans="16:16">
      <c r="P1754" s="37">
        <v>293</v>
      </c>
    </row>
    <row r="1755" spans="16:16">
      <c r="P1755" s="37">
        <v>293</v>
      </c>
    </row>
    <row r="1756" spans="16:16">
      <c r="P1756" s="37">
        <v>293</v>
      </c>
    </row>
    <row r="1757" spans="16:16">
      <c r="P1757" s="37">
        <v>293</v>
      </c>
    </row>
    <row r="1759" spans="16:16">
      <c r="P1759" s="37">
        <v>294</v>
      </c>
    </row>
    <row r="1760" spans="16:16">
      <c r="P1760" s="37">
        <v>294</v>
      </c>
    </row>
    <row r="1761" spans="16:16">
      <c r="P1761" s="37">
        <v>294</v>
      </c>
    </row>
    <row r="1762" spans="16:16">
      <c r="P1762" s="37">
        <v>294</v>
      </c>
    </row>
    <row r="1764" spans="16:16">
      <c r="P1764" s="37">
        <v>295</v>
      </c>
    </row>
    <row r="1765" spans="16:16">
      <c r="P1765" s="37">
        <v>295</v>
      </c>
    </row>
    <row r="1766" spans="16:16">
      <c r="P1766" s="37">
        <v>295</v>
      </c>
    </row>
    <row r="1767" spans="16:16">
      <c r="P1767" s="37">
        <v>295</v>
      </c>
    </row>
    <row r="1769" spans="16:16">
      <c r="P1769" s="37">
        <v>296</v>
      </c>
    </row>
    <row r="1770" spans="16:16">
      <c r="P1770" s="37">
        <v>296</v>
      </c>
    </row>
    <row r="1771" spans="16:16">
      <c r="P1771" s="37">
        <v>296</v>
      </c>
    </row>
    <row r="1772" spans="16:16">
      <c r="P1772" s="37">
        <v>296</v>
      </c>
    </row>
    <row r="1774" spans="16:16">
      <c r="P1774" s="37">
        <v>297</v>
      </c>
    </row>
    <row r="1775" spans="16:16">
      <c r="P1775" s="37">
        <v>297</v>
      </c>
    </row>
    <row r="1776" spans="16:16">
      <c r="P1776" s="37">
        <v>297</v>
      </c>
    </row>
    <row r="1777" spans="16:16">
      <c r="P1777" s="37">
        <v>297</v>
      </c>
    </row>
    <row r="1779" spans="16:16">
      <c r="P1779" s="37">
        <v>298</v>
      </c>
    </row>
    <row r="1780" spans="16:16">
      <c r="P1780" s="37">
        <v>298</v>
      </c>
    </row>
    <row r="1781" spans="16:16">
      <c r="P1781" s="37">
        <v>298</v>
      </c>
    </row>
    <row r="1782" spans="16:16">
      <c r="P1782" s="37">
        <v>298</v>
      </c>
    </row>
    <row r="1784" spans="16:16">
      <c r="P1784" s="37">
        <v>299</v>
      </c>
    </row>
    <row r="1785" spans="16:16">
      <c r="P1785" s="37">
        <v>299</v>
      </c>
    </row>
    <row r="1786" spans="16:16">
      <c r="P1786" s="37">
        <v>299</v>
      </c>
    </row>
    <row r="1787" spans="16:16">
      <c r="P1787" s="37">
        <v>299</v>
      </c>
    </row>
    <row r="1789" spans="16:16">
      <c r="P1789" s="37">
        <v>300</v>
      </c>
    </row>
    <row r="1790" spans="16:16">
      <c r="P1790" s="37">
        <v>300</v>
      </c>
    </row>
    <row r="1791" spans="16:16">
      <c r="P1791" s="37">
        <v>300</v>
      </c>
    </row>
    <row r="1792" spans="16:16">
      <c r="P1792" s="37">
        <v>300</v>
      </c>
    </row>
    <row r="1794" spans="16:16">
      <c r="P1794" s="37">
        <v>301</v>
      </c>
    </row>
    <row r="1795" spans="16:16">
      <c r="P1795" s="37">
        <v>301</v>
      </c>
    </row>
    <row r="1796" spans="16:16">
      <c r="P1796" s="37">
        <v>301</v>
      </c>
    </row>
    <row r="1797" spans="16:16">
      <c r="P1797" s="37">
        <v>301</v>
      </c>
    </row>
    <row r="1799" spans="16:16">
      <c r="P1799" s="37">
        <v>302</v>
      </c>
    </row>
    <row r="1800" spans="16:16">
      <c r="P1800" s="37">
        <v>302</v>
      </c>
    </row>
    <row r="1801" spans="16:16">
      <c r="P1801" s="37">
        <v>302</v>
      </c>
    </row>
    <row r="1802" spans="16:16">
      <c r="P1802" s="37">
        <v>302</v>
      </c>
    </row>
    <row r="1804" spans="16:16">
      <c r="P1804" s="37">
        <v>303</v>
      </c>
    </row>
    <row r="1805" spans="16:16">
      <c r="P1805" s="37">
        <v>303</v>
      </c>
    </row>
    <row r="1806" spans="16:16">
      <c r="P1806" s="37">
        <v>303</v>
      </c>
    </row>
    <row r="1807" spans="16:16">
      <c r="P1807" s="37">
        <v>303</v>
      </c>
    </row>
    <row r="1809" spans="16:16">
      <c r="P1809" s="37">
        <v>304</v>
      </c>
    </row>
    <row r="1810" spans="16:16">
      <c r="P1810" s="37">
        <v>304</v>
      </c>
    </row>
    <row r="1811" spans="16:16">
      <c r="P1811" s="37">
        <v>304</v>
      </c>
    </row>
    <row r="1812" spans="16:16">
      <c r="P1812" s="37">
        <v>304</v>
      </c>
    </row>
    <row r="1814" spans="16:16">
      <c r="P1814" s="37">
        <v>305</v>
      </c>
    </row>
    <row r="1815" spans="16:16">
      <c r="P1815" s="37">
        <v>305</v>
      </c>
    </row>
    <row r="1816" spans="16:16">
      <c r="P1816" s="37">
        <v>305</v>
      </c>
    </row>
    <row r="1817" spans="16:16">
      <c r="P1817" s="37">
        <v>305</v>
      </c>
    </row>
    <row r="1819" spans="16:16">
      <c r="P1819" s="37">
        <v>306</v>
      </c>
    </row>
    <row r="1820" spans="16:16">
      <c r="P1820" s="37">
        <v>306</v>
      </c>
    </row>
    <row r="1821" spans="16:16">
      <c r="P1821" s="37">
        <v>306</v>
      </c>
    </row>
    <row r="1822" spans="16:16">
      <c r="P1822" s="37">
        <v>306</v>
      </c>
    </row>
    <row r="1824" spans="16:16">
      <c r="P1824" s="37">
        <v>307</v>
      </c>
    </row>
    <row r="1825" spans="16:16">
      <c r="P1825" s="37">
        <v>307</v>
      </c>
    </row>
    <row r="1826" spans="16:16">
      <c r="P1826" s="37">
        <v>307</v>
      </c>
    </row>
    <row r="1827" spans="16:16">
      <c r="P1827" s="37">
        <v>307</v>
      </c>
    </row>
    <row r="1829" spans="16:16">
      <c r="P1829" s="37">
        <v>308</v>
      </c>
    </row>
    <row r="1830" spans="16:16">
      <c r="P1830" s="37">
        <v>308</v>
      </c>
    </row>
    <row r="1831" spans="16:16">
      <c r="P1831" s="37">
        <v>308</v>
      </c>
    </row>
    <row r="1832" spans="16:16">
      <c r="P1832" s="37">
        <v>308</v>
      </c>
    </row>
    <row r="1834" spans="16:16">
      <c r="P1834" s="37">
        <v>309</v>
      </c>
    </row>
    <row r="1835" spans="16:16">
      <c r="P1835" s="37">
        <v>309</v>
      </c>
    </row>
    <row r="1836" spans="16:16">
      <c r="P1836" s="37">
        <v>309</v>
      </c>
    </row>
    <row r="1837" spans="16:16">
      <c r="P1837" s="37">
        <v>309</v>
      </c>
    </row>
    <row r="1839" spans="16:16">
      <c r="P1839" s="37">
        <v>310</v>
      </c>
    </row>
    <row r="1840" spans="16:16">
      <c r="P1840" s="37">
        <v>310</v>
      </c>
    </row>
    <row r="1841" spans="16:16">
      <c r="P1841" s="37">
        <v>310</v>
      </c>
    </row>
    <row r="1842" spans="16:16">
      <c r="P1842" s="37">
        <v>310</v>
      </c>
    </row>
    <row r="1844" spans="16:16">
      <c r="P1844" s="37">
        <v>311</v>
      </c>
    </row>
    <row r="1845" spans="16:16">
      <c r="P1845" s="37">
        <v>311</v>
      </c>
    </row>
    <row r="1846" spans="16:16">
      <c r="P1846" s="37">
        <v>311</v>
      </c>
    </row>
    <row r="1847" spans="16:16">
      <c r="P1847" s="37">
        <v>311</v>
      </c>
    </row>
    <row r="1849" spans="16:16">
      <c r="P1849" s="37">
        <v>312</v>
      </c>
    </row>
    <row r="1850" spans="16:16">
      <c r="P1850" s="37">
        <v>312</v>
      </c>
    </row>
    <row r="1851" spans="16:16">
      <c r="P1851" s="37">
        <v>312</v>
      </c>
    </row>
    <row r="1852" spans="16:16">
      <c r="P1852" s="37">
        <v>312</v>
      </c>
    </row>
    <row r="1854" spans="16:16">
      <c r="P1854" s="37">
        <v>313</v>
      </c>
    </row>
    <row r="1855" spans="16:16">
      <c r="P1855" s="37">
        <v>313</v>
      </c>
    </row>
    <row r="1856" spans="16:16">
      <c r="P1856" s="37">
        <v>313</v>
      </c>
    </row>
    <row r="1857" spans="16:16">
      <c r="P1857" s="37">
        <v>313</v>
      </c>
    </row>
    <row r="1859" spans="16:16">
      <c r="P1859" s="37">
        <v>314</v>
      </c>
    </row>
    <row r="1860" spans="16:16">
      <c r="P1860" s="37">
        <v>314</v>
      </c>
    </row>
    <row r="1861" spans="16:16">
      <c r="P1861" s="37">
        <v>314</v>
      </c>
    </row>
    <row r="1862" spans="16:16">
      <c r="P1862" s="37">
        <v>314</v>
      </c>
    </row>
    <row r="1864" spans="16:16">
      <c r="P1864" s="37">
        <v>315</v>
      </c>
    </row>
    <row r="1865" spans="16:16">
      <c r="P1865" s="37">
        <v>315</v>
      </c>
    </row>
    <row r="1866" spans="16:16">
      <c r="P1866" s="37">
        <v>315</v>
      </c>
    </row>
    <row r="1867" spans="16:16">
      <c r="P1867" s="37">
        <v>315</v>
      </c>
    </row>
    <row r="1869" spans="16:16">
      <c r="P1869" s="37">
        <v>316</v>
      </c>
    </row>
    <row r="1870" spans="16:16">
      <c r="P1870" s="37">
        <v>316</v>
      </c>
    </row>
    <row r="1871" spans="16:16">
      <c r="P1871" s="37">
        <v>316</v>
      </c>
    </row>
    <row r="1872" spans="16:16">
      <c r="P1872" s="37">
        <v>316</v>
      </c>
    </row>
    <row r="1874" spans="16:16">
      <c r="P1874" s="37">
        <v>317</v>
      </c>
    </row>
    <row r="1875" spans="16:16">
      <c r="P1875" s="37">
        <v>317</v>
      </c>
    </row>
    <row r="1876" spans="16:16">
      <c r="P1876" s="37">
        <v>317</v>
      </c>
    </row>
    <row r="1877" spans="16:16">
      <c r="P1877" s="37">
        <v>317</v>
      </c>
    </row>
    <row r="1879" spans="16:16">
      <c r="P1879" s="37">
        <v>318</v>
      </c>
    </row>
    <row r="1880" spans="16:16">
      <c r="P1880" s="37">
        <v>318</v>
      </c>
    </row>
    <row r="1881" spans="16:16">
      <c r="P1881" s="37">
        <v>318</v>
      </c>
    </row>
    <row r="1882" spans="16:16">
      <c r="P1882" s="37">
        <v>318</v>
      </c>
    </row>
    <row r="1884" spans="16:16">
      <c r="P1884" s="37">
        <v>319</v>
      </c>
    </row>
    <row r="1885" spans="16:16">
      <c r="P1885" s="37">
        <v>319</v>
      </c>
    </row>
    <row r="1886" spans="16:16">
      <c r="P1886" s="37">
        <v>319</v>
      </c>
    </row>
    <row r="1887" spans="16:16">
      <c r="P1887" s="37">
        <v>319</v>
      </c>
    </row>
    <row r="1889" spans="16:16">
      <c r="P1889" s="37">
        <v>320</v>
      </c>
    </row>
    <row r="1890" spans="16:16">
      <c r="P1890" s="37">
        <v>320</v>
      </c>
    </row>
    <row r="1891" spans="16:16">
      <c r="P1891" s="37">
        <v>320</v>
      </c>
    </row>
    <row r="1892" spans="16:16">
      <c r="P1892" s="37">
        <v>320</v>
      </c>
    </row>
    <row r="1894" spans="16:16">
      <c r="P1894" s="37">
        <v>321</v>
      </c>
    </row>
    <row r="1895" spans="16:16">
      <c r="P1895" s="37">
        <v>321</v>
      </c>
    </row>
    <row r="1896" spans="16:16">
      <c r="P1896" s="37">
        <v>321</v>
      </c>
    </row>
    <row r="1897" spans="16:16">
      <c r="P1897" s="37">
        <v>321</v>
      </c>
    </row>
    <row r="1899" spans="16:16">
      <c r="P1899" s="37">
        <v>322</v>
      </c>
    </row>
    <row r="1900" spans="16:16">
      <c r="P1900" s="37">
        <v>322</v>
      </c>
    </row>
    <row r="1901" spans="16:16">
      <c r="P1901" s="37">
        <v>322</v>
      </c>
    </row>
    <row r="1902" spans="16:16">
      <c r="P1902" s="37">
        <v>322</v>
      </c>
    </row>
    <row r="1904" spans="16:16">
      <c r="P1904" s="37">
        <v>323</v>
      </c>
    </row>
    <row r="1905" spans="16:16">
      <c r="P1905" s="37">
        <v>323</v>
      </c>
    </row>
    <row r="1906" spans="16:16">
      <c r="P1906" s="37">
        <v>323</v>
      </c>
    </row>
    <row r="1907" spans="16:16">
      <c r="P1907" s="37">
        <v>323</v>
      </c>
    </row>
    <row r="1909" spans="16:16">
      <c r="P1909" s="37">
        <v>324</v>
      </c>
    </row>
    <row r="1910" spans="16:16">
      <c r="P1910" s="37">
        <v>324</v>
      </c>
    </row>
    <row r="1911" spans="16:16">
      <c r="P1911" s="37">
        <v>324</v>
      </c>
    </row>
    <row r="1912" spans="16:16">
      <c r="P1912" s="37">
        <v>324</v>
      </c>
    </row>
    <row r="1914" spans="16:16">
      <c r="P1914" s="37">
        <v>325</v>
      </c>
    </row>
    <row r="1915" spans="16:16">
      <c r="P1915" s="37">
        <v>325</v>
      </c>
    </row>
    <row r="1916" spans="16:16">
      <c r="P1916" s="37">
        <v>325</v>
      </c>
    </row>
    <row r="1917" spans="16:16">
      <c r="P1917" s="37">
        <v>325</v>
      </c>
    </row>
    <row r="1919" spans="16:16">
      <c r="P1919" s="37">
        <v>326</v>
      </c>
    </row>
    <row r="1920" spans="16:16">
      <c r="P1920" s="37">
        <v>326</v>
      </c>
    </row>
    <row r="1921" spans="16:16">
      <c r="P1921" s="37">
        <v>326</v>
      </c>
    </row>
    <row r="1922" spans="16:16">
      <c r="P1922" s="37">
        <v>326</v>
      </c>
    </row>
    <row r="1924" spans="16:16">
      <c r="P1924" s="37">
        <v>327</v>
      </c>
    </row>
    <row r="1925" spans="16:16">
      <c r="P1925" s="37">
        <v>327</v>
      </c>
    </row>
    <row r="1926" spans="16:16">
      <c r="P1926" s="37">
        <v>327</v>
      </c>
    </row>
    <row r="1927" spans="16:16">
      <c r="P1927" s="37">
        <v>327</v>
      </c>
    </row>
    <row r="1929" spans="16:16">
      <c r="P1929" s="37">
        <v>328</v>
      </c>
    </row>
    <row r="1930" spans="16:16">
      <c r="P1930" s="37">
        <v>328</v>
      </c>
    </row>
    <row r="1931" spans="16:16">
      <c r="P1931" s="37">
        <v>328</v>
      </c>
    </row>
    <row r="1932" spans="16:16">
      <c r="P1932" s="37">
        <v>328</v>
      </c>
    </row>
    <row r="1934" spans="16:16">
      <c r="P1934" s="37">
        <v>329</v>
      </c>
    </row>
    <row r="1935" spans="16:16">
      <c r="P1935" s="37">
        <v>329</v>
      </c>
    </row>
    <row r="1936" spans="16:16">
      <c r="P1936" s="37">
        <v>329</v>
      </c>
    </row>
    <row r="1937" spans="16:16">
      <c r="P1937" s="37">
        <v>329</v>
      </c>
    </row>
    <row r="1939" spans="16:16">
      <c r="P1939" s="37">
        <v>330</v>
      </c>
    </row>
    <row r="1940" spans="16:16">
      <c r="P1940" s="37">
        <v>330</v>
      </c>
    </row>
    <row r="1941" spans="16:16">
      <c r="P1941" s="37">
        <v>330</v>
      </c>
    </row>
    <row r="1942" spans="16:16">
      <c r="P1942" s="37">
        <v>330</v>
      </c>
    </row>
    <row r="1944" spans="16:16">
      <c r="P1944" s="37">
        <v>331</v>
      </c>
    </row>
    <row r="1945" spans="16:16">
      <c r="P1945" s="37">
        <v>331</v>
      </c>
    </row>
    <row r="1946" spans="16:16">
      <c r="P1946" s="37">
        <v>331</v>
      </c>
    </row>
    <row r="1947" spans="16:16">
      <c r="P1947" s="37">
        <v>331</v>
      </c>
    </row>
    <row r="1949" spans="16:16">
      <c r="P1949" s="37">
        <v>332</v>
      </c>
    </row>
    <row r="1950" spans="16:16">
      <c r="P1950" s="37">
        <v>332</v>
      </c>
    </row>
    <row r="1951" spans="16:16">
      <c r="P1951" s="37">
        <v>332</v>
      </c>
    </row>
    <row r="1952" spans="16:16">
      <c r="P1952" s="37">
        <v>332</v>
      </c>
    </row>
    <row r="1954" spans="16:16">
      <c r="P1954" s="37">
        <v>333</v>
      </c>
    </row>
    <row r="1955" spans="16:16">
      <c r="P1955" s="37">
        <v>333</v>
      </c>
    </row>
    <row r="1956" spans="16:16">
      <c r="P1956" s="37">
        <v>333</v>
      </c>
    </row>
    <row r="1957" spans="16:16">
      <c r="P1957" s="37">
        <v>333</v>
      </c>
    </row>
    <row r="1959" spans="16:16">
      <c r="P1959" s="37">
        <v>334</v>
      </c>
    </row>
    <row r="1960" spans="16:16">
      <c r="P1960" s="37">
        <v>334</v>
      </c>
    </row>
    <row r="1961" spans="16:16">
      <c r="P1961" s="37">
        <v>334</v>
      </c>
    </row>
    <row r="1962" spans="16:16">
      <c r="P1962" s="37">
        <v>334</v>
      </c>
    </row>
    <row r="1964" spans="16:16">
      <c r="P1964" s="37">
        <v>335</v>
      </c>
    </row>
    <row r="1965" spans="16:16">
      <c r="P1965" s="37">
        <v>335</v>
      </c>
    </row>
    <row r="1966" spans="16:16">
      <c r="P1966" s="37">
        <v>335</v>
      </c>
    </row>
    <row r="1967" spans="16:16">
      <c r="P1967" s="37">
        <v>335</v>
      </c>
    </row>
    <row r="1969" spans="16:16">
      <c r="P1969" s="37">
        <v>336</v>
      </c>
    </row>
    <row r="1970" spans="16:16">
      <c r="P1970" s="37">
        <v>336</v>
      </c>
    </row>
    <row r="1971" spans="16:16">
      <c r="P1971" s="37">
        <v>336</v>
      </c>
    </row>
    <row r="1972" spans="16:16">
      <c r="P1972" s="37">
        <v>336</v>
      </c>
    </row>
    <row r="1974" spans="16:16">
      <c r="P1974" s="37">
        <v>337</v>
      </c>
    </row>
    <row r="1975" spans="16:16">
      <c r="P1975" s="37">
        <v>337</v>
      </c>
    </row>
    <row r="1976" spans="16:16">
      <c r="P1976" s="37">
        <v>337</v>
      </c>
    </row>
    <row r="1977" spans="16:16">
      <c r="P1977" s="37">
        <v>337</v>
      </c>
    </row>
    <row r="1979" spans="16:16">
      <c r="P1979" s="37">
        <v>338</v>
      </c>
    </row>
    <row r="1980" spans="16:16">
      <c r="P1980" s="37">
        <v>338</v>
      </c>
    </row>
    <row r="1981" spans="16:16">
      <c r="P1981" s="37">
        <v>338</v>
      </c>
    </row>
    <row r="1982" spans="16:16">
      <c r="P1982" s="37">
        <v>338</v>
      </c>
    </row>
    <row r="1984" spans="16:16">
      <c r="P1984" s="37">
        <v>339</v>
      </c>
    </row>
    <row r="1985" spans="16:16">
      <c r="P1985" s="37">
        <v>339</v>
      </c>
    </row>
    <row r="1986" spans="16:16">
      <c r="P1986" s="37">
        <v>339</v>
      </c>
    </row>
    <row r="1987" spans="16:16">
      <c r="P1987" s="37">
        <v>339</v>
      </c>
    </row>
    <row r="1989" spans="16:16">
      <c r="P1989" s="37">
        <v>340</v>
      </c>
    </row>
    <row r="1990" spans="16:16">
      <c r="P1990" s="37">
        <v>340</v>
      </c>
    </row>
    <row r="1991" spans="16:16">
      <c r="P1991" s="37">
        <v>340</v>
      </c>
    </row>
    <row r="1992" spans="16:16">
      <c r="P1992" s="37">
        <v>340</v>
      </c>
    </row>
    <row r="1994" spans="16:16">
      <c r="P1994" s="37">
        <v>341</v>
      </c>
    </row>
    <row r="1995" spans="16:16">
      <c r="P1995" s="37">
        <v>341</v>
      </c>
    </row>
    <row r="1996" spans="16:16">
      <c r="P1996" s="37">
        <v>341</v>
      </c>
    </row>
    <row r="1997" spans="16:16">
      <c r="P1997" s="37">
        <v>341</v>
      </c>
    </row>
    <row r="1999" spans="16:16">
      <c r="P1999" s="37">
        <v>342</v>
      </c>
    </row>
    <row r="2000" spans="16:16">
      <c r="P2000" s="37">
        <v>342</v>
      </c>
    </row>
    <row r="2001" spans="16:16">
      <c r="P2001" s="37">
        <v>342</v>
      </c>
    </row>
    <row r="2002" spans="16:16">
      <c r="P2002" s="37">
        <v>342</v>
      </c>
    </row>
    <row r="2004" spans="16:16">
      <c r="P2004" s="37">
        <v>343</v>
      </c>
    </row>
    <row r="2005" spans="16:16">
      <c r="P2005" s="37">
        <v>343</v>
      </c>
    </row>
    <row r="2006" spans="16:16">
      <c r="P2006" s="37">
        <v>343</v>
      </c>
    </row>
    <row r="2007" spans="16:16">
      <c r="P2007" s="37">
        <v>343</v>
      </c>
    </row>
    <row r="2009" spans="16:16">
      <c r="P2009" s="37">
        <v>344</v>
      </c>
    </row>
    <row r="2010" spans="16:16">
      <c r="P2010" s="37">
        <v>344</v>
      </c>
    </row>
    <row r="2011" spans="16:16">
      <c r="P2011" s="37">
        <v>344</v>
      </c>
    </row>
    <row r="2012" spans="16:16">
      <c r="P2012" s="37">
        <v>344</v>
      </c>
    </row>
    <row r="2014" spans="16:16">
      <c r="P2014" s="37">
        <v>345</v>
      </c>
    </row>
    <row r="2015" spans="16:16">
      <c r="P2015" s="37">
        <v>345</v>
      </c>
    </row>
    <row r="2016" spans="16:16">
      <c r="P2016" s="37">
        <v>345</v>
      </c>
    </row>
    <row r="2017" spans="16:16">
      <c r="P2017" s="37">
        <v>345</v>
      </c>
    </row>
    <row r="2019" spans="16:16">
      <c r="P2019" s="37">
        <v>346</v>
      </c>
    </row>
    <row r="2020" spans="16:16">
      <c r="P2020" s="37">
        <v>346</v>
      </c>
    </row>
    <row r="2021" spans="16:16">
      <c r="P2021" s="37">
        <v>346</v>
      </c>
    </row>
    <row r="2022" spans="16:16">
      <c r="P2022" s="37">
        <v>346</v>
      </c>
    </row>
    <row r="2024" spans="16:16">
      <c r="P2024" s="37">
        <v>347</v>
      </c>
    </row>
    <row r="2025" spans="16:16">
      <c r="P2025" s="37">
        <v>347</v>
      </c>
    </row>
    <row r="2026" spans="16:16">
      <c r="P2026" s="37">
        <v>347</v>
      </c>
    </row>
    <row r="2027" spans="16:16">
      <c r="P2027" s="37">
        <v>347</v>
      </c>
    </row>
    <row r="2029" spans="16:16">
      <c r="P2029" s="37">
        <v>348</v>
      </c>
    </row>
    <row r="2030" spans="16:16">
      <c r="P2030" s="37">
        <v>348</v>
      </c>
    </row>
    <row r="2031" spans="16:16">
      <c r="P2031" s="37">
        <v>348</v>
      </c>
    </row>
    <row r="2032" spans="16:16">
      <c r="P2032" s="37">
        <v>348</v>
      </c>
    </row>
    <row r="2034" spans="16:16">
      <c r="P2034" s="37">
        <v>349</v>
      </c>
    </row>
    <row r="2035" spans="16:16">
      <c r="P2035" s="37">
        <v>349</v>
      </c>
    </row>
    <row r="2036" spans="16:16">
      <c r="P2036" s="37">
        <v>349</v>
      </c>
    </row>
    <row r="2037" spans="16:16">
      <c r="P2037" s="37">
        <v>349</v>
      </c>
    </row>
    <row r="2039" spans="16:16">
      <c r="P2039" s="37">
        <v>350</v>
      </c>
    </row>
    <row r="2040" spans="16:16">
      <c r="P2040" s="37">
        <v>350</v>
      </c>
    </row>
    <row r="2041" spans="16:16">
      <c r="P2041" s="37">
        <v>350</v>
      </c>
    </row>
    <row r="2042" spans="16:16">
      <c r="P2042" s="37">
        <v>350</v>
      </c>
    </row>
    <row r="2044" spans="16:16">
      <c r="P2044" s="37">
        <v>351</v>
      </c>
    </row>
    <row r="2045" spans="16:16">
      <c r="P2045" s="37">
        <v>351</v>
      </c>
    </row>
    <row r="2046" spans="16:16">
      <c r="P2046" s="37">
        <v>351</v>
      </c>
    </row>
    <row r="2047" spans="16:16">
      <c r="P2047" s="37">
        <v>351</v>
      </c>
    </row>
    <row r="2049" spans="16:16">
      <c r="P2049" s="37">
        <v>352</v>
      </c>
    </row>
    <row r="2050" spans="16:16">
      <c r="P2050" s="37">
        <v>352</v>
      </c>
    </row>
    <row r="2051" spans="16:16">
      <c r="P2051" s="37">
        <v>352</v>
      </c>
    </row>
    <row r="2052" spans="16:16">
      <c r="P2052" s="37">
        <v>352</v>
      </c>
    </row>
    <row r="2054" spans="16:16">
      <c r="P2054" s="37">
        <v>353</v>
      </c>
    </row>
    <row r="2055" spans="16:16">
      <c r="P2055" s="37">
        <v>353</v>
      </c>
    </row>
    <row r="2056" spans="16:16">
      <c r="P2056" s="37">
        <v>353</v>
      </c>
    </row>
    <row r="2057" spans="16:16">
      <c r="P2057" s="37">
        <v>353</v>
      </c>
    </row>
    <row r="2059" spans="16:16">
      <c r="P2059" s="37">
        <v>354</v>
      </c>
    </row>
    <row r="2060" spans="16:16">
      <c r="P2060" s="37">
        <v>354</v>
      </c>
    </row>
    <row r="2061" spans="16:16">
      <c r="P2061" s="37">
        <v>354</v>
      </c>
    </row>
    <row r="2062" spans="16:16">
      <c r="P2062" s="37">
        <v>354</v>
      </c>
    </row>
    <row r="2064" spans="16:16">
      <c r="P2064" s="37">
        <v>355</v>
      </c>
    </row>
    <row r="2065" spans="16:16">
      <c r="P2065" s="37">
        <v>355</v>
      </c>
    </row>
    <row r="2066" spans="16:16">
      <c r="P2066" s="37">
        <v>355</v>
      </c>
    </row>
    <row r="2067" spans="16:16">
      <c r="P2067" s="37">
        <v>355</v>
      </c>
    </row>
    <row r="2069" spans="16:16">
      <c r="P2069" s="37">
        <v>356</v>
      </c>
    </row>
    <row r="2070" spans="16:16">
      <c r="P2070" s="37">
        <v>356</v>
      </c>
    </row>
    <row r="2071" spans="16:16">
      <c r="P2071" s="37">
        <v>356</v>
      </c>
    </row>
    <row r="2072" spans="16:16">
      <c r="P2072" s="37">
        <v>356</v>
      </c>
    </row>
    <row r="2074" spans="16:16">
      <c r="P2074" s="37">
        <v>357</v>
      </c>
    </row>
    <row r="2075" spans="16:16">
      <c r="P2075" s="37">
        <v>357</v>
      </c>
    </row>
    <row r="2076" spans="16:16">
      <c r="P2076" s="37">
        <v>357</v>
      </c>
    </row>
    <row r="2077" spans="16:16">
      <c r="P2077" s="37">
        <v>357</v>
      </c>
    </row>
    <row r="2079" spans="16:16">
      <c r="P2079" s="37">
        <v>358</v>
      </c>
    </row>
    <row r="2080" spans="16:16">
      <c r="P2080" s="37">
        <v>358</v>
      </c>
    </row>
    <row r="2081" spans="16:16">
      <c r="P2081" s="37">
        <v>358</v>
      </c>
    </row>
    <row r="2082" spans="16:16">
      <c r="P2082" s="37">
        <v>358</v>
      </c>
    </row>
    <row r="2084" spans="16:16">
      <c r="P2084" s="37">
        <v>359</v>
      </c>
    </row>
    <row r="2085" spans="16:16">
      <c r="P2085" s="37">
        <v>359</v>
      </c>
    </row>
    <row r="2086" spans="16:16">
      <c r="P2086" s="37">
        <v>359</v>
      </c>
    </row>
    <row r="2087" spans="16:16">
      <c r="P2087" s="37">
        <v>359</v>
      </c>
    </row>
    <row r="2089" spans="16:16">
      <c r="P2089" s="37">
        <v>360</v>
      </c>
    </row>
    <row r="2090" spans="16:16">
      <c r="P2090" s="37">
        <v>360</v>
      </c>
    </row>
    <row r="2091" spans="16:16">
      <c r="P2091" s="37">
        <v>360</v>
      </c>
    </row>
    <row r="2092" spans="16:16">
      <c r="P2092" s="37">
        <v>360</v>
      </c>
    </row>
    <row r="2094" spans="16:16">
      <c r="P2094" s="37">
        <v>361</v>
      </c>
    </row>
    <row r="2095" spans="16:16">
      <c r="P2095" s="37">
        <v>361</v>
      </c>
    </row>
    <row r="2096" spans="16:16">
      <c r="P2096" s="37">
        <v>361</v>
      </c>
    </row>
    <row r="2097" spans="16:16">
      <c r="P2097" s="37">
        <v>361</v>
      </c>
    </row>
    <row r="2099" spans="16:16">
      <c r="P2099" s="37">
        <v>362</v>
      </c>
    </row>
    <row r="2100" spans="16:16">
      <c r="P2100" s="37">
        <v>362</v>
      </c>
    </row>
    <row r="2101" spans="16:16">
      <c r="P2101" s="37">
        <v>362</v>
      </c>
    </row>
    <row r="2102" spans="16:16">
      <c r="P2102" s="37">
        <v>362</v>
      </c>
    </row>
    <row r="2104" spans="16:16">
      <c r="P2104" s="37">
        <v>363</v>
      </c>
    </row>
    <row r="2105" spans="16:16">
      <c r="P2105" s="37">
        <v>363</v>
      </c>
    </row>
    <row r="2106" spans="16:16">
      <c r="P2106" s="37">
        <v>363</v>
      </c>
    </row>
    <row r="2107" spans="16:16">
      <c r="P2107" s="37">
        <v>363</v>
      </c>
    </row>
    <row r="2109" spans="16:16">
      <c r="P2109" s="37">
        <v>364</v>
      </c>
    </row>
    <row r="2110" spans="16:16">
      <c r="P2110" s="37">
        <v>364</v>
      </c>
    </row>
    <row r="2111" spans="16:16">
      <c r="P2111" s="37">
        <v>364</v>
      </c>
    </row>
    <row r="2112" spans="16:16">
      <c r="P2112" s="37">
        <v>364</v>
      </c>
    </row>
    <row r="2114" spans="16:16">
      <c r="P2114" s="37">
        <v>365</v>
      </c>
    </row>
    <row r="2115" spans="16:16">
      <c r="P2115" s="37">
        <v>365</v>
      </c>
    </row>
    <row r="2116" spans="16:16">
      <c r="P2116" s="37">
        <v>365</v>
      </c>
    </row>
    <row r="2117" spans="16:16">
      <c r="P2117" s="37">
        <v>365</v>
      </c>
    </row>
    <row r="2119" spans="16:16">
      <c r="P2119" s="37">
        <v>366</v>
      </c>
    </row>
    <row r="2120" spans="16:16">
      <c r="P2120" s="37">
        <v>366</v>
      </c>
    </row>
    <row r="2121" spans="16:16">
      <c r="P2121" s="37">
        <v>366</v>
      </c>
    </row>
    <row r="2122" spans="16:16">
      <c r="P2122" s="37">
        <v>366</v>
      </c>
    </row>
    <row r="2124" spans="16:16">
      <c r="P2124" s="37">
        <v>367</v>
      </c>
    </row>
    <row r="2125" spans="16:16">
      <c r="P2125" s="37">
        <v>367</v>
      </c>
    </row>
    <row r="2126" spans="16:16">
      <c r="P2126" s="37">
        <v>367</v>
      </c>
    </row>
    <row r="2127" spans="16:16">
      <c r="P2127" s="37">
        <v>367</v>
      </c>
    </row>
    <row r="2129" spans="16:16">
      <c r="P2129" s="37">
        <v>368</v>
      </c>
    </row>
    <row r="2130" spans="16:16">
      <c r="P2130" s="37">
        <v>368</v>
      </c>
    </row>
    <row r="2131" spans="16:16">
      <c r="P2131" s="37">
        <v>368</v>
      </c>
    </row>
    <row r="2132" spans="16:16">
      <c r="P2132" s="37">
        <v>368</v>
      </c>
    </row>
    <row r="2134" spans="16:16">
      <c r="P2134" s="37">
        <v>369</v>
      </c>
    </row>
    <row r="2135" spans="16:16">
      <c r="P2135" s="37">
        <v>369</v>
      </c>
    </row>
    <row r="2136" spans="16:16">
      <c r="P2136" s="37">
        <v>369</v>
      </c>
    </row>
    <row r="2137" spans="16:16">
      <c r="P2137" s="37">
        <v>369</v>
      </c>
    </row>
    <row r="2139" spans="16:16">
      <c r="P2139" s="37">
        <v>370</v>
      </c>
    </row>
    <row r="2140" spans="16:16">
      <c r="P2140" s="37">
        <v>370</v>
      </c>
    </row>
    <row r="2141" spans="16:16">
      <c r="P2141" s="37">
        <v>370</v>
      </c>
    </row>
    <row r="2142" spans="16:16">
      <c r="P2142" s="37">
        <v>370</v>
      </c>
    </row>
    <row r="2144" spans="16:16">
      <c r="P2144" s="37">
        <v>371</v>
      </c>
    </row>
    <row r="2145" spans="16:16">
      <c r="P2145" s="37">
        <v>371</v>
      </c>
    </row>
    <row r="2146" spans="16:16">
      <c r="P2146" s="37">
        <v>371</v>
      </c>
    </row>
    <row r="2147" spans="16:16">
      <c r="P2147" s="37">
        <v>371</v>
      </c>
    </row>
    <row r="2149" spans="16:16">
      <c r="P2149" s="37">
        <v>372</v>
      </c>
    </row>
    <row r="2150" spans="16:16">
      <c r="P2150" s="37">
        <v>372</v>
      </c>
    </row>
    <row r="2151" spans="16:16">
      <c r="P2151" s="37">
        <v>372</v>
      </c>
    </row>
    <row r="2152" spans="16:16">
      <c r="P2152" s="37">
        <v>372</v>
      </c>
    </row>
    <row r="2154" spans="16:16">
      <c r="P2154" s="37">
        <v>373</v>
      </c>
    </row>
    <row r="2155" spans="16:16">
      <c r="P2155" s="37">
        <v>373</v>
      </c>
    </row>
    <row r="2156" spans="16:16">
      <c r="P2156" s="37">
        <v>373</v>
      </c>
    </row>
    <row r="2157" spans="16:16">
      <c r="P2157" s="37">
        <v>373</v>
      </c>
    </row>
    <row r="2159" spans="16:16">
      <c r="P2159" s="37">
        <v>374</v>
      </c>
    </row>
    <row r="2160" spans="16:16">
      <c r="P2160" s="37">
        <v>374</v>
      </c>
    </row>
    <row r="2161" spans="16:16">
      <c r="P2161" s="37">
        <v>374</v>
      </c>
    </row>
    <row r="2162" spans="16:16">
      <c r="P2162" s="37">
        <v>374</v>
      </c>
    </row>
    <row r="2164" spans="16:16">
      <c r="P2164" s="37">
        <v>375</v>
      </c>
    </row>
    <row r="2165" spans="16:16">
      <c r="P2165" s="37">
        <v>375</v>
      </c>
    </row>
    <row r="2166" spans="16:16">
      <c r="P2166" s="37">
        <v>375</v>
      </c>
    </row>
    <row r="2167" spans="16:16">
      <c r="P2167" s="37">
        <v>375</v>
      </c>
    </row>
    <row r="2169" spans="16:16">
      <c r="P2169" s="37">
        <v>376</v>
      </c>
    </row>
    <row r="2170" spans="16:16">
      <c r="P2170" s="37">
        <v>376</v>
      </c>
    </row>
    <row r="2171" spans="16:16">
      <c r="P2171" s="37">
        <v>376</v>
      </c>
    </row>
    <row r="2172" spans="16:16">
      <c r="P2172" s="37">
        <v>376</v>
      </c>
    </row>
    <row r="2174" spans="16:16">
      <c r="P2174" s="37">
        <v>377</v>
      </c>
    </row>
    <row r="2175" spans="16:16">
      <c r="P2175" s="37">
        <v>377</v>
      </c>
    </row>
    <row r="2176" spans="16:16">
      <c r="P2176" s="37">
        <v>377</v>
      </c>
    </row>
    <row r="2177" spans="16:16">
      <c r="P2177" s="37">
        <v>377</v>
      </c>
    </row>
    <row r="2179" spans="16:16">
      <c r="P2179" s="37">
        <v>378</v>
      </c>
    </row>
    <row r="2180" spans="16:16">
      <c r="P2180" s="37">
        <v>378</v>
      </c>
    </row>
    <row r="2181" spans="16:16">
      <c r="P2181" s="37">
        <v>378</v>
      </c>
    </row>
    <row r="2182" spans="16:16">
      <c r="P2182" s="37">
        <v>378</v>
      </c>
    </row>
    <row r="2184" spans="16:16">
      <c r="P2184" s="37">
        <v>379</v>
      </c>
    </row>
    <row r="2185" spans="16:16">
      <c r="P2185" s="37">
        <v>379</v>
      </c>
    </row>
    <row r="2186" spans="16:16">
      <c r="P2186" s="37">
        <v>379</v>
      </c>
    </row>
    <row r="2187" spans="16:16">
      <c r="P2187" s="37">
        <v>379</v>
      </c>
    </row>
    <row r="2189" spans="16:16">
      <c r="P2189" s="37">
        <v>380</v>
      </c>
    </row>
    <row r="2190" spans="16:16">
      <c r="P2190" s="37">
        <v>380</v>
      </c>
    </row>
    <row r="2191" spans="16:16">
      <c r="P2191" s="37">
        <v>380</v>
      </c>
    </row>
    <row r="2192" spans="16:16">
      <c r="P2192" s="37">
        <v>380</v>
      </c>
    </row>
    <row r="2194" spans="16:16">
      <c r="P2194" s="37">
        <v>381</v>
      </c>
    </row>
    <row r="2195" spans="16:16">
      <c r="P2195" s="37">
        <v>381</v>
      </c>
    </row>
    <row r="2196" spans="16:16">
      <c r="P2196" s="37">
        <v>381</v>
      </c>
    </row>
    <row r="2197" spans="16:16">
      <c r="P2197" s="37">
        <v>381</v>
      </c>
    </row>
    <row r="2199" spans="16:16">
      <c r="P2199" s="37">
        <v>382</v>
      </c>
    </row>
    <row r="2200" spans="16:16">
      <c r="P2200" s="37">
        <v>382</v>
      </c>
    </row>
    <row r="2201" spans="16:16">
      <c r="P2201" s="37">
        <v>382</v>
      </c>
    </row>
    <row r="2202" spans="16:16">
      <c r="P2202" s="37">
        <v>382</v>
      </c>
    </row>
    <row r="2204" spans="16:16">
      <c r="P2204" s="37">
        <v>383</v>
      </c>
    </row>
    <row r="2205" spans="16:16">
      <c r="P2205" s="37">
        <v>383</v>
      </c>
    </row>
    <row r="2206" spans="16:16">
      <c r="P2206" s="37">
        <v>383</v>
      </c>
    </row>
    <row r="2207" spans="16:16">
      <c r="P2207" s="37">
        <v>383</v>
      </c>
    </row>
    <row r="2209" spans="16:16">
      <c r="P2209" s="37">
        <v>384</v>
      </c>
    </row>
    <row r="2210" spans="16:16">
      <c r="P2210" s="37">
        <v>384</v>
      </c>
    </row>
    <row r="2211" spans="16:16">
      <c r="P2211" s="37">
        <v>384</v>
      </c>
    </row>
    <row r="2212" spans="16:16">
      <c r="P2212" s="37">
        <v>384</v>
      </c>
    </row>
    <row r="2214" spans="16:16">
      <c r="P2214" s="37">
        <v>385</v>
      </c>
    </row>
    <row r="2215" spans="16:16">
      <c r="P2215" s="37">
        <v>385</v>
      </c>
    </row>
    <row r="2216" spans="16:16">
      <c r="P2216" s="37">
        <v>385</v>
      </c>
    </row>
    <row r="2217" spans="16:16">
      <c r="P2217" s="37">
        <v>385</v>
      </c>
    </row>
    <row r="2219" spans="16:16">
      <c r="P2219" s="37">
        <v>386</v>
      </c>
    </row>
    <row r="2220" spans="16:16">
      <c r="P2220" s="37">
        <v>386</v>
      </c>
    </row>
    <row r="2221" spans="16:16">
      <c r="P2221" s="37">
        <v>386</v>
      </c>
    </row>
    <row r="2222" spans="16:16">
      <c r="P2222" s="37">
        <v>386</v>
      </c>
    </row>
    <row r="2224" spans="16:16">
      <c r="P2224" s="37">
        <v>387</v>
      </c>
    </row>
    <row r="2225" spans="16:16">
      <c r="P2225" s="37">
        <v>387</v>
      </c>
    </row>
    <row r="2226" spans="16:16">
      <c r="P2226" s="37">
        <v>387</v>
      </c>
    </row>
    <row r="2227" spans="16:16">
      <c r="P2227" s="37">
        <v>387</v>
      </c>
    </row>
    <row r="2229" spans="16:16">
      <c r="P2229" s="37">
        <v>388</v>
      </c>
    </row>
    <row r="2230" spans="16:16">
      <c r="P2230" s="37">
        <v>388</v>
      </c>
    </row>
    <row r="2231" spans="16:16">
      <c r="P2231" s="37">
        <v>388</v>
      </c>
    </row>
    <row r="2232" spans="16:16">
      <c r="P2232" s="37">
        <v>388</v>
      </c>
    </row>
    <row r="2234" spans="16:16">
      <c r="P2234" s="37">
        <v>389</v>
      </c>
    </row>
    <row r="2235" spans="16:16">
      <c r="P2235" s="37">
        <v>389</v>
      </c>
    </row>
    <row r="2236" spans="16:16">
      <c r="P2236" s="37">
        <v>389</v>
      </c>
    </row>
    <row r="2237" spans="16:16">
      <c r="P2237" s="37">
        <v>389</v>
      </c>
    </row>
    <row r="2239" spans="16:16">
      <c r="P2239" s="37">
        <v>390</v>
      </c>
    </row>
    <row r="2240" spans="16:16">
      <c r="P2240" s="37">
        <v>390</v>
      </c>
    </row>
    <row r="2241" spans="16:16">
      <c r="P2241" s="37">
        <v>390</v>
      </c>
    </row>
    <row r="2242" spans="16:16">
      <c r="P2242" s="37">
        <v>390</v>
      </c>
    </row>
    <row r="2244" spans="16:16">
      <c r="P2244" s="37">
        <v>391</v>
      </c>
    </row>
    <row r="2245" spans="16:16">
      <c r="P2245" s="37">
        <v>391</v>
      </c>
    </row>
    <row r="2246" spans="16:16">
      <c r="P2246" s="37">
        <v>391</v>
      </c>
    </row>
    <row r="2247" spans="16:16">
      <c r="P2247" s="37">
        <v>391</v>
      </c>
    </row>
    <row r="2249" spans="16:16">
      <c r="P2249" s="37">
        <v>392</v>
      </c>
    </row>
    <row r="2250" spans="16:16">
      <c r="P2250" s="37">
        <v>392</v>
      </c>
    </row>
    <row r="2251" spans="16:16">
      <c r="P2251" s="37">
        <v>392</v>
      </c>
    </row>
    <row r="2252" spans="16:16">
      <c r="P2252" s="37">
        <v>392</v>
      </c>
    </row>
    <row r="2254" spans="16:16">
      <c r="P2254" s="37">
        <v>393</v>
      </c>
    </row>
    <row r="2255" spans="16:16">
      <c r="P2255" s="37">
        <v>393</v>
      </c>
    </row>
    <row r="2256" spans="16:16">
      <c r="P2256" s="37">
        <v>393</v>
      </c>
    </row>
    <row r="2257" spans="16:16">
      <c r="P2257" s="37">
        <v>393</v>
      </c>
    </row>
    <row r="2259" spans="16:16">
      <c r="P2259" s="37">
        <v>394</v>
      </c>
    </row>
    <row r="2260" spans="16:16">
      <c r="P2260" s="37">
        <v>394</v>
      </c>
    </row>
    <row r="2261" spans="16:16">
      <c r="P2261" s="37">
        <v>394</v>
      </c>
    </row>
    <row r="2262" spans="16:16">
      <c r="P2262" s="37">
        <v>394</v>
      </c>
    </row>
    <row r="2264" spans="16:16">
      <c r="P2264" s="37">
        <v>395</v>
      </c>
    </row>
    <row r="2265" spans="16:16">
      <c r="P2265" s="37">
        <v>395</v>
      </c>
    </row>
    <row r="2266" spans="16:16">
      <c r="P2266" s="37">
        <v>395</v>
      </c>
    </row>
    <row r="2267" spans="16:16">
      <c r="P2267" s="37">
        <v>395</v>
      </c>
    </row>
    <row r="2269" spans="16:16">
      <c r="P2269" s="37">
        <v>396</v>
      </c>
    </row>
    <row r="2270" spans="16:16">
      <c r="P2270" s="37">
        <v>396</v>
      </c>
    </row>
    <row r="2271" spans="16:16">
      <c r="P2271" s="37">
        <v>396</v>
      </c>
    </row>
    <row r="2272" spans="16:16">
      <c r="P2272" s="37">
        <v>396</v>
      </c>
    </row>
    <row r="2274" spans="16:16">
      <c r="P2274" s="37">
        <v>397</v>
      </c>
    </row>
    <row r="2275" spans="16:16">
      <c r="P2275" s="37">
        <v>397</v>
      </c>
    </row>
    <row r="2276" spans="16:16">
      <c r="P2276" s="37">
        <v>397</v>
      </c>
    </row>
    <row r="2277" spans="16:16">
      <c r="P2277" s="37">
        <v>397</v>
      </c>
    </row>
    <row r="2279" spans="16:16">
      <c r="P2279" s="37">
        <v>398</v>
      </c>
    </row>
    <row r="2280" spans="16:16">
      <c r="P2280" s="37">
        <v>398</v>
      </c>
    </row>
    <row r="2281" spans="16:16">
      <c r="P2281" s="37">
        <v>398</v>
      </c>
    </row>
    <row r="2282" spans="16:16">
      <c r="P2282" s="37">
        <v>398</v>
      </c>
    </row>
    <row r="2284" spans="16:16">
      <c r="P2284" s="37">
        <v>399</v>
      </c>
    </row>
    <row r="2285" spans="16:16">
      <c r="P2285" s="37">
        <v>399</v>
      </c>
    </row>
    <row r="2286" spans="16:16">
      <c r="P2286" s="37">
        <v>399</v>
      </c>
    </row>
    <row r="2287" spans="16:16">
      <c r="P2287" s="37">
        <v>399</v>
      </c>
    </row>
    <row r="2289" spans="16:16">
      <c r="P2289" s="37">
        <v>400</v>
      </c>
    </row>
    <row r="2290" spans="16:16">
      <c r="P2290" s="37">
        <v>400</v>
      </c>
    </row>
    <row r="2291" spans="16:16">
      <c r="P2291" s="37">
        <v>400</v>
      </c>
    </row>
    <row r="2292" spans="16:16">
      <c r="P2292" s="37">
        <v>400</v>
      </c>
    </row>
    <row r="2294" spans="16:16">
      <c r="P2294" s="37">
        <v>401</v>
      </c>
    </row>
    <row r="2295" spans="16:16">
      <c r="P2295" s="37">
        <v>401</v>
      </c>
    </row>
    <row r="2296" spans="16:16">
      <c r="P2296" s="37">
        <v>401</v>
      </c>
    </row>
    <row r="2297" spans="16:16">
      <c r="P2297" s="37">
        <v>401</v>
      </c>
    </row>
    <row r="2299" spans="16:16">
      <c r="P2299" s="37">
        <v>402</v>
      </c>
    </row>
    <row r="2300" spans="16:16">
      <c r="P2300" s="37">
        <v>402</v>
      </c>
    </row>
    <row r="2301" spans="16:16">
      <c r="P2301" s="37">
        <v>402</v>
      </c>
    </row>
    <row r="2302" spans="16:16">
      <c r="P2302" s="37">
        <v>402</v>
      </c>
    </row>
    <row r="2304" spans="16:16">
      <c r="P2304" s="37">
        <v>403</v>
      </c>
    </row>
    <row r="2305" spans="16:16">
      <c r="P2305" s="37">
        <v>403</v>
      </c>
    </row>
    <row r="2306" spans="16:16">
      <c r="P2306" s="37">
        <v>403</v>
      </c>
    </row>
    <row r="2307" spans="16:16">
      <c r="P2307" s="37">
        <v>403</v>
      </c>
    </row>
    <row r="2309" spans="16:16">
      <c r="P2309" s="37">
        <v>404</v>
      </c>
    </row>
    <row r="2310" spans="16:16">
      <c r="P2310" s="37">
        <v>404</v>
      </c>
    </row>
    <row r="2311" spans="16:16">
      <c r="P2311" s="37">
        <v>404</v>
      </c>
    </row>
    <row r="2312" spans="16:16">
      <c r="P2312" s="37">
        <v>404</v>
      </c>
    </row>
    <row r="2314" spans="16:16">
      <c r="P2314" s="37">
        <v>405</v>
      </c>
    </row>
    <row r="2315" spans="16:16">
      <c r="P2315" s="37">
        <v>405</v>
      </c>
    </row>
    <row r="2316" spans="16:16">
      <c r="P2316" s="37">
        <v>405</v>
      </c>
    </row>
    <row r="2317" spans="16:16">
      <c r="P2317" s="37">
        <v>405</v>
      </c>
    </row>
    <row r="2319" spans="16:16">
      <c r="P2319" s="37">
        <v>406</v>
      </c>
    </row>
    <row r="2320" spans="16:16">
      <c r="P2320" s="37">
        <v>406</v>
      </c>
    </row>
    <row r="2321" spans="16:16">
      <c r="P2321" s="37">
        <v>406</v>
      </c>
    </row>
    <row r="2322" spans="16:16">
      <c r="P2322" s="37">
        <v>406</v>
      </c>
    </row>
    <row r="2324" spans="16:16">
      <c r="P2324" s="37">
        <v>407</v>
      </c>
    </row>
    <row r="2325" spans="16:16">
      <c r="P2325" s="37">
        <v>407</v>
      </c>
    </row>
    <row r="2326" spans="16:16">
      <c r="P2326" s="37">
        <v>407</v>
      </c>
    </row>
    <row r="2327" spans="16:16">
      <c r="P2327" s="37">
        <v>407</v>
      </c>
    </row>
    <row r="2329" spans="16:16">
      <c r="P2329" s="37">
        <v>408</v>
      </c>
    </row>
    <row r="2330" spans="16:16">
      <c r="P2330" s="37">
        <v>408</v>
      </c>
    </row>
    <row r="2331" spans="16:16">
      <c r="P2331" s="37">
        <v>408</v>
      </c>
    </row>
    <row r="2332" spans="16:16">
      <c r="P2332" s="37">
        <v>408</v>
      </c>
    </row>
    <row r="2334" spans="16:16">
      <c r="P2334" s="37">
        <v>409</v>
      </c>
    </row>
    <row r="2335" spans="16:16">
      <c r="P2335" s="37">
        <v>409</v>
      </c>
    </row>
    <row r="2336" spans="16:16">
      <c r="P2336" s="37">
        <v>409</v>
      </c>
    </row>
    <row r="2337" spans="16:16">
      <c r="P2337" s="37">
        <v>409</v>
      </c>
    </row>
    <row r="2339" spans="16:16">
      <c r="P2339" s="37">
        <v>410</v>
      </c>
    </row>
    <row r="2340" spans="16:16">
      <c r="P2340" s="37">
        <v>410</v>
      </c>
    </row>
    <row r="2341" spans="16:16">
      <c r="P2341" s="37">
        <v>410</v>
      </c>
    </row>
    <row r="2342" spans="16:16">
      <c r="P2342" s="37">
        <v>410</v>
      </c>
    </row>
    <row r="2344" spans="16:16">
      <c r="P2344" s="37">
        <v>411</v>
      </c>
    </row>
    <row r="2345" spans="16:16">
      <c r="P2345" s="37">
        <v>411</v>
      </c>
    </row>
    <row r="2346" spans="16:16">
      <c r="P2346" s="37">
        <v>411</v>
      </c>
    </row>
    <row r="2347" spans="16:16">
      <c r="P2347" s="37">
        <v>411</v>
      </c>
    </row>
    <row r="2349" spans="16:16">
      <c r="P2349" s="37">
        <v>412</v>
      </c>
    </row>
    <row r="2350" spans="16:16">
      <c r="P2350" s="37">
        <v>412</v>
      </c>
    </row>
    <row r="2351" spans="16:16">
      <c r="P2351" s="37">
        <v>412</v>
      </c>
    </row>
    <row r="2352" spans="16:16">
      <c r="P2352" s="37">
        <v>412</v>
      </c>
    </row>
    <row r="2354" spans="16:16">
      <c r="P2354" s="37">
        <v>413</v>
      </c>
    </row>
    <row r="2355" spans="16:16">
      <c r="P2355" s="37">
        <v>413</v>
      </c>
    </row>
    <row r="2356" spans="16:16">
      <c r="P2356" s="37">
        <v>413</v>
      </c>
    </row>
    <row r="2357" spans="16:16">
      <c r="P2357" s="37">
        <v>413</v>
      </c>
    </row>
    <row r="2359" spans="16:16">
      <c r="P2359" s="37">
        <v>414</v>
      </c>
    </row>
    <row r="2360" spans="16:16">
      <c r="P2360" s="37">
        <v>414</v>
      </c>
    </row>
    <row r="2361" spans="16:16">
      <c r="P2361" s="37">
        <v>414</v>
      </c>
    </row>
    <row r="2362" spans="16:16">
      <c r="P2362" s="37">
        <v>414</v>
      </c>
    </row>
    <row r="2364" spans="16:16">
      <c r="P2364" s="37">
        <v>415</v>
      </c>
    </row>
    <row r="2365" spans="16:16">
      <c r="P2365" s="37">
        <v>415</v>
      </c>
    </row>
    <row r="2366" spans="16:16">
      <c r="P2366" s="37">
        <v>415</v>
      </c>
    </row>
    <row r="2367" spans="16:16">
      <c r="P2367" s="37">
        <v>415</v>
      </c>
    </row>
    <row r="2369" spans="16:16">
      <c r="P2369" s="37">
        <v>416</v>
      </c>
    </row>
    <row r="2370" spans="16:16">
      <c r="P2370" s="37">
        <v>416</v>
      </c>
    </row>
    <row r="2371" spans="16:16">
      <c r="P2371" s="37">
        <v>416</v>
      </c>
    </row>
    <row r="2372" spans="16:16">
      <c r="P2372" s="37">
        <v>416</v>
      </c>
    </row>
    <row r="2374" spans="16:16">
      <c r="P2374" s="37">
        <v>417</v>
      </c>
    </row>
    <row r="2375" spans="16:16">
      <c r="P2375" s="37">
        <v>417</v>
      </c>
    </row>
    <row r="2376" spans="16:16">
      <c r="P2376" s="37">
        <v>417</v>
      </c>
    </row>
    <row r="2377" spans="16:16">
      <c r="P2377" s="37">
        <v>417</v>
      </c>
    </row>
    <row r="2379" spans="16:16">
      <c r="P2379" s="37">
        <v>418</v>
      </c>
    </row>
    <row r="2380" spans="16:16">
      <c r="P2380" s="37">
        <v>418</v>
      </c>
    </row>
    <row r="2381" spans="16:16">
      <c r="P2381" s="37">
        <v>418</v>
      </c>
    </row>
    <row r="2382" spans="16:16">
      <c r="P2382" s="37">
        <v>418</v>
      </c>
    </row>
    <row r="2384" spans="16:16">
      <c r="P2384" s="37">
        <v>419</v>
      </c>
    </row>
    <row r="2385" spans="16:16">
      <c r="P2385" s="37">
        <v>419</v>
      </c>
    </row>
    <row r="2386" spans="16:16">
      <c r="P2386" s="37">
        <v>419</v>
      </c>
    </row>
    <row r="2387" spans="16:16">
      <c r="P2387" s="37">
        <v>419</v>
      </c>
    </row>
    <row r="2389" spans="16:16">
      <c r="P2389" s="37">
        <v>420</v>
      </c>
    </row>
    <row r="2390" spans="16:16">
      <c r="P2390" s="37">
        <v>420</v>
      </c>
    </row>
    <row r="2391" spans="16:16">
      <c r="P2391" s="37">
        <v>420</v>
      </c>
    </row>
    <row r="2392" spans="16:16">
      <c r="P2392" s="37">
        <v>420</v>
      </c>
    </row>
    <row r="2394" spans="16:16">
      <c r="P2394" s="37">
        <v>421</v>
      </c>
    </row>
    <row r="2395" spans="16:16">
      <c r="P2395" s="37">
        <v>421</v>
      </c>
    </row>
    <row r="2396" spans="16:16">
      <c r="P2396" s="37">
        <v>421</v>
      </c>
    </row>
    <row r="2397" spans="16:16">
      <c r="P2397" s="37">
        <v>421</v>
      </c>
    </row>
    <row r="2399" spans="16:16">
      <c r="P2399" s="37">
        <v>422</v>
      </c>
    </row>
    <row r="2400" spans="16:16">
      <c r="P2400" s="37">
        <v>422</v>
      </c>
    </row>
    <row r="2401" spans="16:16">
      <c r="P2401" s="37">
        <v>422</v>
      </c>
    </row>
    <row r="2402" spans="16:16">
      <c r="P2402" s="37">
        <v>422</v>
      </c>
    </row>
    <row r="2404" spans="16:16">
      <c r="P2404" s="37">
        <v>423</v>
      </c>
    </row>
    <row r="2405" spans="16:16">
      <c r="P2405" s="37">
        <v>423</v>
      </c>
    </row>
    <row r="2406" spans="16:16">
      <c r="P2406" s="37">
        <v>423</v>
      </c>
    </row>
    <row r="2407" spans="16:16">
      <c r="P2407" s="37">
        <v>423</v>
      </c>
    </row>
    <row r="2409" spans="16:16">
      <c r="P2409" s="37">
        <v>424</v>
      </c>
    </row>
    <row r="2410" spans="16:16">
      <c r="P2410" s="37">
        <v>424</v>
      </c>
    </row>
    <row r="2411" spans="16:16">
      <c r="P2411" s="37">
        <v>424</v>
      </c>
    </row>
    <row r="2412" spans="16:16">
      <c r="P2412" s="37">
        <v>424</v>
      </c>
    </row>
    <row r="2414" spans="16:16">
      <c r="P2414" s="37">
        <v>425</v>
      </c>
    </row>
    <row r="2415" spans="16:16">
      <c r="P2415" s="37">
        <v>425</v>
      </c>
    </row>
    <row r="2416" spans="16:16">
      <c r="P2416" s="37">
        <v>425</v>
      </c>
    </row>
    <row r="2417" spans="16:16">
      <c r="P2417" s="37">
        <v>425</v>
      </c>
    </row>
    <row r="2419" spans="16:16">
      <c r="P2419" s="37">
        <v>426</v>
      </c>
    </row>
    <row r="2420" spans="16:16">
      <c r="P2420" s="37">
        <v>426</v>
      </c>
    </row>
    <row r="2421" spans="16:16">
      <c r="P2421" s="37">
        <v>426</v>
      </c>
    </row>
    <row r="2422" spans="16:16">
      <c r="P2422" s="37">
        <v>426</v>
      </c>
    </row>
    <row r="2424" spans="16:16">
      <c r="P2424" s="37">
        <v>427</v>
      </c>
    </row>
    <row r="2425" spans="16:16">
      <c r="P2425" s="37">
        <v>427</v>
      </c>
    </row>
    <row r="2426" spans="16:16">
      <c r="P2426" s="37">
        <v>427</v>
      </c>
    </row>
    <row r="2427" spans="16:16">
      <c r="P2427" s="37">
        <v>427</v>
      </c>
    </row>
    <row r="2429" spans="16:16">
      <c r="P2429" s="37">
        <v>428</v>
      </c>
    </row>
    <row r="2430" spans="16:16">
      <c r="P2430" s="37">
        <v>428</v>
      </c>
    </row>
    <row r="2431" spans="16:16">
      <c r="P2431" s="37">
        <v>428</v>
      </c>
    </row>
    <row r="2432" spans="16:16">
      <c r="P2432" s="37">
        <v>428</v>
      </c>
    </row>
    <row r="2434" spans="16:16">
      <c r="P2434" s="37">
        <v>429</v>
      </c>
    </row>
    <row r="2435" spans="16:16">
      <c r="P2435" s="37">
        <v>429</v>
      </c>
    </row>
    <row r="2436" spans="16:16">
      <c r="P2436" s="37">
        <v>429</v>
      </c>
    </row>
    <row r="2437" spans="16:16">
      <c r="P2437" s="37">
        <v>429</v>
      </c>
    </row>
    <row r="2439" spans="16:16">
      <c r="P2439" s="37">
        <v>430</v>
      </c>
    </row>
    <row r="2440" spans="16:16">
      <c r="P2440" s="37">
        <v>430</v>
      </c>
    </row>
    <row r="2441" spans="16:16">
      <c r="P2441" s="37">
        <v>430</v>
      </c>
    </row>
    <row r="2442" spans="16:16">
      <c r="P2442" s="37">
        <v>430</v>
      </c>
    </row>
    <row r="2444" spans="16:16">
      <c r="P2444" s="37">
        <v>431</v>
      </c>
    </row>
    <row r="2445" spans="16:16">
      <c r="P2445" s="37">
        <v>431</v>
      </c>
    </row>
    <row r="2446" spans="16:16">
      <c r="P2446" s="37">
        <v>431</v>
      </c>
    </row>
    <row r="2447" spans="16:16">
      <c r="P2447" s="37">
        <v>431</v>
      </c>
    </row>
    <row r="2449" spans="16:16">
      <c r="P2449" s="37">
        <v>432</v>
      </c>
    </row>
    <row r="2450" spans="16:16">
      <c r="P2450" s="37">
        <v>432</v>
      </c>
    </row>
    <row r="2451" spans="16:16">
      <c r="P2451" s="37">
        <v>432</v>
      </c>
    </row>
    <row r="2452" spans="16:16">
      <c r="P2452" s="37">
        <v>432</v>
      </c>
    </row>
    <row r="2454" spans="16:16">
      <c r="P2454" s="37">
        <v>433</v>
      </c>
    </row>
    <row r="2455" spans="16:16">
      <c r="P2455" s="37">
        <v>433</v>
      </c>
    </row>
    <row r="2456" spans="16:16">
      <c r="P2456" s="37">
        <v>433</v>
      </c>
    </row>
    <row r="2457" spans="16:16">
      <c r="P2457" s="37">
        <v>433</v>
      </c>
    </row>
    <row r="2459" spans="16:16">
      <c r="P2459" s="37">
        <v>434</v>
      </c>
    </row>
    <row r="2460" spans="16:16">
      <c r="P2460" s="37">
        <v>434</v>
      </c>
    </row>
    <row r="2461" spans="16:16">
      <c r="P2461" s="37">
        <v>434</v>
      </c>
    </row>
    <row r="2462" spans="16:16">
      <c r="P2462" s="37">
        <v>434</v>
      </c>
    </row>
    <row r="2464" spans="16:16">
      <c r="P2464" s="37">
        <v>435</v>
      </c>
    </row>
    <row r="2465" spans="16:16">
      <c r="P2465" s="37">
        <v>435</v>
      </c>
    </row>
    <row r="2466" spans="16:16">
      <c r="P2466" s="37">
        <v>435</v>
      </c>
    </row>
    <row r="2467" spans="16:16">
      <c r="P2467" s="37">
        <v>435</v>
      </c>
    </row>
    <row r="2469" spans="16:16">
      <c r="P2469" s="37">
        <v>436</v>
      </c>
    </row>
    <row r="2470" spans="16:16">
      <c r="P2470" s="37">
        <v>436</v>
      </c>
    </row>
    <row r="2471" spans="16:16">
      <c r="P2471" s="37">
        <v>436</v>
      </c>
    </row>
    <row r="2472" spans="16:16">
      <c r="P2472" s="37">
        <v>436</v>
      </c>
    </row>
    <row r="2474" spans="16:16">
      <c r="P2474" s="37">
        <v>437</v>
      </c>
    </row>
    <row r="2475" spans="16:16">
      <c r="P2475" s="37">
        <v>437</v>
      </c>
    </row>
    <row r="2476" spans="16:16">
      <c r="P2476" s="37">
        <v>437</v>
      </c>
    </row>
    <row r="2477" spans="16:16">
      <c r="P2477" s="37">
        <v>437</v>
      </c>
    </row>
    <row r="2479" spans="16:16">
      <c r="P2479" s="37">
        <v>438</v>
      </c>
    </row>
    <row r="2480" spans="16:16">
      <c r="P2480" s="37">
        <v>438</v>
      </c>
    </row>
    <row r="2481" spans="16:16">
      <c r="P2481" s="37">
        <v>438</v>
      </c>
    </row>
    <row r="2482" spans="16:16">
      <c r="P2482" s="37">
        <v>438</v>
      </c>
    </row>
    <row r="2484" spans="16:16">
      <c r="P2484" s="37">
        <v>439</v>
      </c>
    </row>
    <row r="2485" spans="16:16">
      <c r="P2485" s="37">
        <v>439</v>
      </c>
    </row>
    <row r="2486" spans="16:16">
      <c r="P2486" s="37">
        <v>439</v>
      </c>
    </row>
    <row r="2487" spans="16:16">
      <c r="P2487" s="37">
        <v>439</v>
      </c>
    </row>
    <row r="2489" spans="16:16">
      <c r="P2489" s="37">
        <v>440</v>
      </c>
    </row>
    <row r="2490" spans="16:16">
      <c r="P2490" s="37">
        <v>440</v>
      </c>
    </row>
    <row r="2491" spans="16:16">
      <c r="P2491" s="37">
        <v>440</v>
      </c>
    </row>
    <row r="2492" spans="16:16">
      <c r="P2492" s="37">
        <v>440</v>
      </c>
    </row>
    <row r="2494" spans="16:16">
      <c r="P2494" s="37">
        <v>441</v>
      </c>
    </row>
    <row r="2495" spans="16:16">
      <c r="P2495" s="37">
        <v>441</v>
      </c>
    </row>
    <row r="2496" spans="16:16">
      <c r="P2496" s="37">
        <v>441</v>
      </c>
    </row>
    <row r="2497" spans="16:16">
      <c r="P2497" s="37">
        <v>441</v>
      </c>
    </row>
    <row r="2499" spans="16:16">
      <c r="P2499" s="37">
        <v>442</v>
      </c>
    </row>
    <row r="2500" spans="16:16">
      <c r="P2500" s="37">
        <v>442</v>
      </c>
    </row>
    <row r="2501" spans="16:16">
      <c r="P2501" s="37">
        <v>442</v>
      </c>
    </row>
    <row r="2502" spans="16:16">
      <c r="P2502" s="37">
        <v>442</v>
      </c>
    </row>
    <row r="2504" spans="16:16">
      <c r="P2504" s="37">
        <v>443</v>
      </c>
    </row>
    <row r="2505" spans="16:16">
      <c r="P2505" s="37">
        <v>443</v>
      </c>
    </row>
    <row r="2506" spans="16:16">
      <c r="P2506" s="37">
        <v>443</v>
      </c>
    </row>
    <row r="2507" spans="16:16">
      <c r="P2507" s="37">
        <v>443</v>
      </c>
    </row>
    <row r="2509" spans="16:16">
      <c r="P2509" s="37">
        <v>444</v>
      </c>
    </row>
    <row r="2510" spans="16:16">
      <c r="P2510" s="37">
        <v>444</v>
      </c>
    </row>
    <row r="2511" spans="16:16">
      <c r="P2511" s="37">
        <v>444</v>
      </c>
    </row>
    <row r="2512" spans="16:16">
      <c r="P2512" s="37">
        <v>444</v>
      </c>
    </row>
    <row r="2514" spans="16:16">
      <c r="P2514" s="37">
        <v>445</v>
      </c>
    </row>
    <row r="2515" spans="16:16">
      <c r="P2515" s="37">
        <v>445</v>
      </c>
    </row>
    <row r="2516" spans="16:16">
      <c r="P2516" s="37">
        <v>445</v>
      </c>
    </row>
    <row r="2517" spans="16:16">
      <c r="P2517" s="37">
        <v>445</v>
      </c>
    </row>
    <row r="2519" spans="16:16">
      <c r="P2519" s="37">
        <v>446</v>
      </c>
    </row>
    <row r="2520" spans="16:16">
      <c r="P2520" s="37">
        <v>446</v>
      </c>
    </row>
    <row r="2521" spans="16:16">
      <c r="P2521" s="37">
        <v>446</v>
      </c>
    </row>
    <row r="2522" spans="16:16">
      <c r="P2522" s="37">
        <v>446</v>
      </c>
    </row>
    <row r="2524" spans="16:16">
      <c r="P2524" s="37">
        <v>447</v>
      </c>
    </row>
    <row r="2525" spans="16:16">
      <c r="P2525" s="37">
        <v>447</v>
      </c>
    </row>
    <row r="2526" spans="16:16">
      <c r="P2526" s="37">
        <v>447</v>
      </c>
    </row>
    <row r="2527" spans="16:16">
      <c r="P2527" s="37">
        <v>447</v>
      </c>
    </row>
    <row r="2529" spans="16:16">
      <c r="P2529" s="37">
        <v>448</v>
      </c>
    </row>
    <row r="2530" spans="16:16">
      <c r="P2530" s="37">
        <v>448</v>
      </c>
    </row>
    <row r="2531" spans="16:16">
      <c r="P2531" s="37">
        <v>448</v>
      </c>
    </row>
    <row r="2532" spans="16:16">
      <c r="P2532" s="37">
        <v>448</v>
      </c>
    </row>
    <row r="2534" spans="16:16">
      <c r="P2534" s="37">
        <v>449</v>
      </c>
    </row>
    <row r="2535" spans="16:16">
      <c r="P2535" s="37">
        <v>449</v>
      </c>
    </row>
    <row r="2536" spans="16:16">
      <c r="P2536" s="37">
        <v>449</v>
      </c>
    </row>
    <row r="2537" spans="16:16">
      <c r="P2537" s="37">
        <v>449</v>
      </c>
    </row>
    <row r="2539" spans="16:16">
      <c r="P2539" s="37">
        <v>450</v>
      </c>
    </row>
    <row r="2540" spans="16:16">
      <c r="P2540" s="37">
        <v>450</v>
      </c>
    </row>
    <row r="2541" spans="16:16">
      <c r="P2541" s="37">
        <v>450</v>
      </c>
    </row>
    <row r="2542" spans="16:16">
      <c r="P2542" s="37">
        <v>450</v>
      </c>
    </row>
    <row r="2544" spans="16:16">
      <c r="P2544" s="37">
        <v>451</v>
      </c>
    </row>
    <row r="2545" spans="16:16">
      <c r="P2545" s="37">
        <v>451</v>
      </c>
    </row>
    <row r="2546" spans="16:16">
      <c r="P2546" s="37">
        <v>451</v>
      </c>
    </row>
    <row r="2547" spans="16:16">
      <c r="P2547" s="37">
        <v>451</v>
      </c>
    </row>
    <row r="2549" spans="16:16">
      <c r="P2549" s="37">
        <v>452</v>
      </c>
    </row>
    <row r="2550" spans="16:16">
      <c r="P2550" s="37">
        <v>452</v>
      </c>
    </row>
    <row r="2551" spans="16:16">
      <c r="P2551" s="37">
        <v>452</v>
      </c>
    </row>
    <row r="2552" spans="16:16">
      <c r="P2552" s="37">
        <v>452</v>
      </c>
    </row>
    <row r="2554" spans="16:16">
      <c r="P2554" s="37">
        <v>453</v>
      </c>
    </row>
    <row r="2555" spans="16:16">
      <c r="P2555" s="37">
        <v>453</v>
      </c>
    </row>
    <row r="2556" spans="16:16">
      <c r="P2556" s="37">
        <v>453</v>
      </c>
    </row>
    <row r="2557" spans="16:16">
      <c r="P2557" s="37">
        <v>453</v>
      </c>
    </row>
    <row r="2559" spans="16:16">
      <c r="P2559" s="37">
        <v>454</v>
      </c>
    </row>
    <row r="2560" spans="16:16">
      <c r="P2560" s="37">
        <v>454</v>
      </c>
    </row>
    <row r="2561" spans="16:16">
      <c r="P2561" s="37">
        <v>454</v>
      </c>
    </row>
    <row r="2562" spans="16:16">
      <c r="P2562" s="37">
        <v>454</v>
      </c>
    </row>
    <row r="2564" spans="16:16">
      <c r="P2564" s="37">
        <v>455</v>
      </c>
    </row>
    <row r="2565" spans="16:16">
      <c r="P2565" s="37">
        <v>455</v>
      </c>
    </row>
    <row r="2566" spans="16:16">
      <c r="P2566" s="37">
        <v>455</v>
      </c>
    </row>
    <row r="2567" spans="16:16">
      <c r="P2567" s="37">
        <v>455</v>
      </c>
    </row>
    <row r="2569" spans="16:16">
      <c r="P2569" s="37">
        <v>456</v>
      </c>
    </row>
    <row r="2570" spans="16:16">
      <c r="P2570" s="37">
        <v>456</v>
      </c>
    </row>
    <row r="2571" spans="16:16">
      <c r="P2571" s="37">
        <v>456</v>
      </c>
    </row>
    <row r="2572" spans="16:16">
      <c r="P2572" s="37">
        <v>456</v>
      </c>
    </row>
    <row r="2574" spans="16:16">
      <c r="P2574" s="37">
        <v>457</v>
      </c>
    </row>
    <row r="2575" spans="16:16">
      <c r="P2575" s="37">
        <v>457</v>
      </c>
    </row>
    <row r="2576" spans="16:16">
      <c r="P2576" s="37">
        <v>457</v>
      </c>
    </row>
    <row r="2577" spans="16:16">
      <c r="P2577" s="37">
        <v>457</v>
      </c>
    </row>
    <row r="2579" spans="16:16">
      <c r="P2579" s="37">
        <v>458</v>
      </c>
    </row>
    <row r="2580" spans="16:16">
      <c r="P2580" s="37">
        <v>458</v>
      </c>
    </row>
    <row r="2581" spans="16:16">
      <c r="P2581" s="37">
        <v>458</v>
      </c>
    </row>
    <row r="2582" spans="16:16">
      <c r="P2582" s="37">
        <v>458</v>
      </c>
    </row>
    <row r="2584" spans="16:16">
      <c r="P2584" s="37">
        <v>459</v>
      </c>
    </row>
    <row r="2585" spans="16:16">
      <c r="P2585" s="37">
        <v>459</v>
      </c>
    </row>
    <row r="2586" spans="16:16">
      <c r="P2586" s="37">
        <v>459</v>
      </c>
    </row>
    <row r="2587" spans="16:16">
      <c r="P2587" s="37">
        <v>459</v>
      </c>
    </row>
    <row r="2589" spans="16:16">
      <c r="P2589" s="37">
        <v>460</v>
      </c>
    </row>
    <row r="2590" spans="16:16">
      <c r="P2590" s="37">
        <v>460</v>
      </c>
    </row>
    <row r="2591" spans="16:16">
      <c r="P2591" s="37">
        <v>460</v>
      </c>
    </row>
    <row r="2592" spans="16:16">
      <c r="P2592" s="37">
        <v>460</v>
      </c>
    </row>
    <row r="2594" spans="16:16">
      <c r="P2594" s="37">
        <v>461</v>
      </c>
    </row>
    <row r="2595" spans="16:16">
      <c r="P2595" s="37">
        <v>461</v>
      </c>
    </row>
    <row r="2596" spans="16:16">
      <c r="P2596" s="37">
        <v>461</v>
      </c>
    </row>
    <row r="2597" spans="16:16">
      <c r="P2597" s="37">
        <v>461</v>
      </c>
    </row>
    <row r="2599" spans="16:16">
      <c r="P2599" s="37">
        <v>462</v>
      </c>
    </row>
    <row r="2600" spans="16:16">
      <c r="P2600" s="37">
        <v>462</v>
      </c>
    </row>
    <row r="2601" spans="16:16">
      <c r="P2601" s="37">
        <v>462</v>
      </c>
    </row>
    <row r="2602" spans="16:16">
      <c r="P2602" s="37">
        <v>462</v>
      </c>
    </row>
    <row r="2604" spans="16:16">
      <c r="P2604" s="37">
        <v>463</v>
      </c>
    </row>
    <row r="2605" spans="16:16">
      <c r="P2605" s="37">
        <v>463</v>
      </c>
    </row>
    <row r="2606" spans="16:16">
      <c r="P2606" s="37">
        <v>463</v>
      </c>
    </row>
    <row r="2607" spans="16:16">
      <c r="P2607" s="37">
        <v>463</v>
      </c>
    </row>
    <row r="2609" spans="16:16">
      <c r="P2609" s="37">
        <v>464</v>
      </c>
    </row>
    <row r="2610" spans="16:16">
      <c r="P2610" s="37">
        <v>464</v>
      </c>
    </row>
    <row r="2611" spans="16:16">
      <c r="P2611" s="37">
        <v>464</v>
      </c>
    </row>
    <row r="2612" spans="16:16">
      <c r="P2612" s="37">
        <v>464</v>
      </c>
    </row>
    <row r="2614" spans="16:16">
      <c r="P2614" s="37">
        <v>465</v>
      </c>
    </row>
    <row r="2615" spans="16:16">
      <c r="P2615" s="37">
        <v>465</v>
      </c>
    </row>
    <row r="2616" spans="16:16">
      <c r="P2616" s="37">
        <v>465</v>
      </c>
    </row>
    <row r="2617" spans="16:16">
      <c r="P2617" s="37">
        <v>465</v>
      </c>
    </row>
    <row r="2619" spans="16:16">
      <c r="P2619" s="37">
        <v>466</v>
      </c>
    </row>
    <row r="2620" spans="16:16">
      <c r="P2620" s="37">
        <v>466</v>
      </c>
    </row>
    <row r="2621" spans="16:16">
      <c r="P2621" s="37">
        <v>466</v>
      </c>
    </row>
    <row r="2622" spans="16:16">
      <c r="P2622" s="37">
        <v>466</v>
      </c>
    </row>
    <row r="2624" spans="16:16">
      <c r="P2624" s="37">
        <v>467</v>
      </c>
    </row>
    <row r="2625" spans="16:16">
      <c r="P2625" s="37">
        <v>467</v>
      </c>
    </row>
    <row r="2626" spans="16:16">
      <c r="P2626" s="37">
        <v>467</v>
      </c>
    </row>
    <row r="2627" spans="16:16">
      <c r="P2627" s="37">
        <v>467</v>
      </c>
    </row>
    <row r="2629" spans="16:16">
      <c r="P2629" s="37">
        <v>468</v>
      </c>
    </row>
    <row r="2630" spans="16:16">
      <c r="P2630" s="37">
        <v>468</v>
      </c>
    </row>
    <row r="2631" spans="16:16">
      <c r="P2631" s="37">
        <v>468</v>
      </c>
    </row>
    <row r="2632" spans="16:16">
      <c r="P2632" s="37">
        <v>468</v>
      </c>
    </row>
    <row r="2634" spans="16:16">
      <c r="P2634" s="37">
        <v>469</v>
      </c>
    </row>
    <row r="2635" spans="16:16">
      <c r="P2635" s="37">
        <v>469</v>
      </c>
    </row>
    <row r="2636" spans="16:16">
      <c r="P2636" s="37">
        <v>469</v>
      </c>
    </row>
    <row r="2637" spans="16:16">
      <c r="P2637" s="37">
        <v>469</v>
      </c>
    </row>
    <row r="2639" spans="16:16">
      <c r="P2639" s="37">
        <v>470</v>
      </c>
    </row>
    <row r="2640" spans="16:16">
      <c r="P2640" s="37">
        <v>470</v>
      </c>
    </row>
    <row r="2641" spans="16:16">
      <c r="P2641" s="37">
        <v>470</v>
      </c>
    </row>
    <row r="2642" spans="16:16">
      <c r="P2642" s="37">
        <v>470</v>
      </c>
    </row>
    <row r="2644" spans="16:16">
      <c r="P2644" s="37">
        <v>471</v>
      </c>
    </row>
    <row r="2645" spans="16:16">
      <c r="P2645" s="37">
        <v>471</v>
      </c>
    </row>
    <row r="2646" spans="16:16">
      <c r="P2646" s="37">
        <v>471</v>
      </c>
    </row>
    <row r="2647" spans="16:16">
      <c r="P2647" s="37">
        <v>471</v>
      </c>
    </row>
    <row r="2649" spans="16:16">
      <c r="P2649" s="37">
        <v>472</v>
      </c>
    </row>
    <row r="2650" spans="16:16">
      <c r="P2650" s="37">
        <v>472</v>
      </c>
    </row>
    <row r="2651" spans="16:16">
      <c r="P2651" s="37">
        <v>472</v>
      </c>
    </row>
    <row r="2652" spans="16:16">
      <c r="P2652" s="37">
        <v>472</v>
      </c>
    </row>
    <row r="2654" spans="16:16">
      <c r="P2654" s="37">
        <v>473</v>
      </c>
    </row>
    <row r="2655" spans="16:16">
      <c r="P2655" s="37">
        <v>473</v>
      </c>
    </row>
    <row r="2656" spans="16:16">
      <c r="P2656" s="37">
        <v>473</v>
      </c>
    </row>
    <row r="2657" spans="16:16">
      <c r="P2657" s="37">
        <v>473</v>
      </c>
    </row>
    <row r="2659" spans="16:16">
      <c r="P2659" s="37">
        <v>474</v>
      </c>
    </row>
    <row r="2660" spans="16:16">
      <c r="P2660" s="37">
        <v>474</v>
      </c>
    </row>
    <row r="2661" spans="16:16">
      <c r="P2661" s="37">
        <v>474</v>
      </c>
    </row>
    <row r="2662" spans="16:16">
      <c r="P2662" s="37">
        <v>474</v>
      </c>
    </row>
    <row r="2664" spans="16:16">
      <c r="P2664" s="37">
        <v>475</v>
      </c>
    </row>
    <row r="2665" spans="16:16">
      <c r="P2665" s="37">
        <v>475</v>
      </c>
    </row>
    <row r="2666" spans="16:16">
      <c r="P2666" s="37">
        <v>475</v>
      </c>
    </row>
    <row r="2667" spans="16:16">
      <c r="P2667" s="37">
        <v>475</v>
      </c>
    </row>
    <row r="2669" spans="16:16">
      <c r="P2669" s="37">
        <v>476</v>
      </c>
    </row>
    <row r="2670" spans="16:16">
      <c r="P2670" s="37">
        <v>476</v>
      </c>
    </row>
    <row r="2671" spans="16:16">
      <c r="P2671" s="37">
        <v>476</v>
      </c>
    </row>
    <row r="2672" spans="16:16">
      <c r="P2672" s="37">
        <v>476</v>
      </c>
    </row>
    <row r="2674" spans="16:16">
      <c r="P2674" s="37">
        <v>477</v>
      </c>
    </row>
    <row r="2675" spans="16:16">
      <c r="P2675" s="37">
        <v>477</v>
      </c>
    </row>
    <row r="2676" spans="16:16">
      <c r="P2676" s="37">
        <v>477</v>
      </c>
    </row>
    <row r="2677" spans="16:16">
      <c r="P2677" s="37">
        <v>477</v>
      </c>
    </row>
    <row r="2679" spans="16:16">
      <c r="P2679" s="37">
        <v>478</v>
      </c>
    </row>
    <row r="2680" spans="16:16">
      <c r="P2680" s="37">
        <v>478</v>
      </c>
    </row>
    <row r="2681" spans="16:16">
      <c r="P2681" s="37">
        <v>478</v>
      </c>
    </row>
    <row r="2682" spans="16:16">
      <c r="P2682" s="37">
        <v>478</v>
      </c>
    </row>
    <row r="2684" spans="16:16">
      <c r="P2684" s="37">
        <v>479</v>
      </c>
    </row>
    <row r="2685" spans="16:16">
      <c r="P2685" s="37">
        <v>479</v>
      </c>
    </row>
    <row r="2686" spans="16:16">
      <c r="P2686" s="37">
        <v>479</v>
      </c>
    </row>
    <row r="2687" spans="16:16">
      <c r="P2687" s="37">
        <v>479</v>
      </c>
    </row>
    <row r="2689" spans="16:16">
      <c r="P2689" s="37">
        <v>480</v>
      </c>
    </row>
    <row r="2690" spans="16:16">
      <c r="P2690" s="37">
        <v>480</v>
      </c>
    </row>
    <row r="2691" spans="16:16">
      <c r="P2691" s="37">
        <v>480</v>
      </c>
    </row>
    <row r="2692" spans="16:16">
      <c r="P2692" s="37">
        <v>480</v>
      </c>
    </row>
    <row r="2694" spans="16:16">
      <c r="P2694" s="37">
        <v>481</v>
      </c>
    </row>
    <row r="2695" spans="16:16">
      <c r="P2695" s="37">
        <v>481</v>
      </c>
    </row>
    <row r="2696" spans="16:16">
      <c r="P2696" s="37">
        <v>481</v>
      </c>
    </row>
    <row r="2697" spans="16:16">
      <c r="P2697" s="37">
        <v>481</v>
      </c>
    </row>
    <row r="2699" spans="16:16">
      <c r="P2699" s="37">
        <v>482</v>
      </c>
    </row>
    <row r="2700" spans="16:16">
      <c r="P2700" s="37">
        <v>482</v>
      </c>
    </row>
    <row r="2701" spans="16:16">
      <c r="P2701" s="37">
        <v>482</v>
      </c>
    </row>
    <row r="2702" spans="16:16">
      <c r="P2702" s="37">
        <v>482</v>
      </c>
    </row>
    <row r="2704" spans="16:16">
      <c r="P2704" s="37">
        <v>483</v>
      </c>
    </row>
    <row r="2705" spans="16:16">
      <c r="P2705" s="37">
        <v>483</v>
      </c>
    </row>
    <row r="2706" spans="16:16">
      <c r="P2706" s="37">
        <v>483</v>
      </c>
    </row>
    <row r="2707" spans="16:16">
      <c r="P2707" s="37">
        <v>483</v>
      </c>
    </row>
    <row r="2709" spans="16:16">
      <c r="P2709" s="37">
        <v>484</v>
      </c>
    </row>
    <row r="2710" spans="16:16">
      <c r="P2710" s="37">
        <v>484</v>
      </c>
    </row>
    <row r="2711" spans="16:16">
      <c r="P2711" s="37">
        <v>484</v>
      </c>
    </row>
    <row r="2712" spans="16:16">
      <c r="P2712" s="37">
        <v>484</v>
      </c>
    </row>
    <row r="2714" spans="16:16">
      <c r="P2714" s="37">
        <v>485</v>
      </c>
    </row>
    <row r="2715" spans="16:16">
      <c r="P2715" s="37">
        <v>485</v>
      </c>
    </row>
    <row r="2716" spans="16:16">
      <c r="P2716" s="37">
        <v>485</v>
      </c>
    </row>
    <row r="2717" spans="16:16">
      <c r="P2717" s="37">
        <v>485</v>
      </c>
    </row>
    <row r="2719" spans="16:16">
      <c r="P2719" s="37">
        <v>486</v>
      </c>
    </row>
    <row r="2720" spans="16:16">
      <c r="P2720" s="37">
        <v>486</v>
      </c>
    </row>
    <row r="2721" spans="16:16">
      <c r="P2721" s="37">
        <v>486</v>
      </c>
    </row>
    <row r="2722" spans="16:16">
      <c r="P2722" s="37">
        <v>486</v>
      </c>
    </row>
    <row r="2724" spans="16:16">
      <c r="P2724" s="37">
        <v>487</v>
      </c>
    </row>
    <row r="2725" spans="16:16">
      <c r="P2725" s="37">
        <v>487</v>
      </c>
    </row>
    <row r="2726" spans="16:16">
      <c r="P2726" s="37">
        <v>487</v>
      </c>
    </row>
    <row r="2727" spans="16:16">
      <c r="P2727" s="37">
        <v>487</v>
      </c>
    </row>
    <row r="2729" spans="16:16">
      <c r="P2729" s="37">
        <v>488</v>
      </c>
    </row>
    <row r="2730" spans="16:16">
      <c r="P2730" s="37">
        <v>488</v>
      </c>
    </row>
    <row r="2731" spans="16:16">
      <c r="P2731" s="37">
        <v>488</v>
      </c>
    </row>
    <row r="2732" spans="16:16">
      <c r="P2732" s="37">
        <v>488</v>
      </c>
    </row>
    <row r="2734" spans="16:16">
      <c r="P2734" s="37">
        <v>489</v>
      </c>
    </row>
    <row r="2735" spans="16:16">
      <c r="P2735" s="37">
        <v>489</v>
      </c>
    </row>
    <row r="2736" spans="16:16">
      <c r="P2736" s="37">
        <v>489</v>
      </c>
    </row>
    <row r="2737" spans="16:16">
      <c r="P2737" s="37">
        <v>489</v>
      </c>
    </row>
    <row r="2739" spans="16:16">
      <c r="P2739" s="37">
        <v>490</v>
      </c>
    </row>
    <row r="2740" spans="16:16">
      <c r="P2740" s="37">
        <v>490</v>
      </c>
    </row>
    <row r="2741" spans="16:16">
      <c r="P2741" s="37">
        <v>490</v>
      </c>
    </row>
    <row r="2742" spans="16:16">
      <c r="P2742" s="37">
        <v>490</v>
      </c>
    </row>
    <row r="2744" spans="16:16">
      <c r="P2744" s="37">
        <v>491</v>
      </c>
    </row>
    <row r="2745" spans="16:16">
      <c r="P2745" s="37">
        <v>491</v>
      </c>
    </row>
    <row r="2746" spans="16:16">
      <c r="P2746" s="37">
        <v>491</v>
      </c>
    </row>
    <row r="2747" spans="16:16">
      <c r="P2747" s="37">
        <v>491</v>
      </c>
    </row>
    <row r="2749" spans="16:16">
      <c r="P2749" s="37">
        <v>492</v>
      </c>
    </row>
    <row r="2750" spans="16:16">
      <c r="P2750" s="37">
        <v>492</v>
      </c>
    </row>
    <row r="2751" spans="16:16">
      <c r="P2751" s="37">
        <v>492</v>
      </c>
    </row>
    <row r="2752" spans="16:16">
      <c r="P2752" s="37">
        <v>492</v>
      </c>
    </row>
    <row r="2754" spans="16:16">
      <c r="P2754" s="37">
        <v>493</v>
      </c>
    </row>
    <row r="2755" spans="16:16">
      <c r="P2755" s="37">
        <v>493</v>
      </c>
    </row>
    <row r="2756" spans="16:16">
      <c r="P2756" s="37">
        <v>493</v>
      </c>
    </row>
    <row r="2757" spans="16:16">
      <c r="P2757" s="37">
        <v>493</v>
      </c>
    </row>
    <row r="2759" spans="16:16">
      <c r="P2759" s="37">
        <v>494</v>
      </c>
    </row>
    <row r="2760" spans="16:16">
      <c r="P2760" s="37">
        <v>494</v>
      </c>
    </row>
    <row r="2761" spans="16:16">
      <c r="P2761" s="37">
        <v>494</v>
      </c>
    </row>
    <row r="2762" spans="16:16">
      <c r="P2762" s="37">
        <v>494</v>
      </c>
    </row>
    <row r="2764" spans="16:16">
      <c r="P2764" s="37">
        <v>495</v>
      </c>
    </row>
    <row r="2765" spans="16:16">
      <c r="P2765" s="37">
        <v>495</v>
      </c>
    </row>
    <row r="2766" spans="16:16">
      <c r="P2766" s="37">
        <v>495</v>
      </c>
    </row>
    <row r="2767" spans="16:16">
      <c r="P2767" s="37">
        <v>495</v>
      </c>
    </row>
    <row r="2769" spans="16:16">
      <c r="P2769" s="37">
        <v>496</v>
      </c>
    </row>
    <row r="2770" spans="16:16">
      <c r="P2770" s="37">
        <v>496</v>
      </c>
    </row>
    <row r="2771" spans="16:16">
      <c r="P2771" s="37">
        <v>496</v>
      </c>
    </row>
    <row r="2772" spans="16:16">
      <c r="P2772" s="37">
        <v>496</v>
      </c>
    </row>
    <row r="2774" spans="16:16">
      <c r="P2774" s="37">
        <v>497</v>
      </c>
    </row>
    <row r="2775" spans="16:16">
      <c r="P2775" s="37">
        <v>497</v>
      </c>
    </row>
    <row r="2776" spans="16:16">
      <c r="P2776" s="37">
        <v>497</v>
      </c>
    </row>
    <row r="2777" spans="16:16">
      <c r="P2777" s="37">
        <v>497</v>
      </c>
    </row>
    <row r="2779" spans="16:16">
      <c r="P2779" s="37">
        <v>498</v>
      </c>
    </row>
    <row r="2780" spans="16:16">
      <c r="P2780" s="37">
        <v>498</v>
      </c>
    </row>
    <row r="2781" spans="16:16">
      <c r="P2781" s="37">
        <v>498</v>
      </c>
    </row>
    <row r="2782" spans="16:16">
      <c r="P2782" s="37">
        <v>498</v>
      </c>
    </row>
    <row r="2784" spans="16:16">
      <c r="P2784" s="37">
        <v>499</v>
      </c>
    </row>
    <row r="2785" spans="16:16">
      <c r="P2785" s="37">
        <v>499</v>
      </c>
    </row>
    <row r="2786" spans="16:16">
      <c r="P2786" s="37">
        <v>499</v>
      </c>
    </row>
    <row r="2787" spans="16:16">
      <c r="P2787" s="37">
        <v>499</v>
      </c>
    </row>
    <row r="2789" spans="16:16">
      <c r="P2789" s="37">
        <v>500</v>
      </c>
    </row>
    <row r="2790" spans="16:16">
      <c r="P2790" s="37">
        <v>500</v>
      </c>
    </row>
    <row r="2791" spans="16:16">
      <c r="P2791" s="37">
        <v>500</v>
      </c>
    </row>
    <row r="2792" spans="16:16">
      <c r="P2792" s="37">
        <v>500</v>
      </c>
    </row>
  </sheetData>
  <autoFilter ref="A3:R1571">
    <filterColumn colId="13">
      <filters>
        <filter val="件数"/>
        <filter val="市内"/>
        <filter val="小計"/>
        <filter val="総合計"/>
      </filters>
    </filterColumn>
  </autoFilter>
  <phoneticPr fontId="3"/>
  <conditionalFormatting sqref="M3 I887:I1048576 I884 I1:I558 I859:I882 J882:J883">
    <cfRule type="containsText" dxfId="921" priority="113" operator="containsText" text="0.08">
      <formula>NOT(ISERROR(SEARCH("0.08",I1)))</formula>
    </cfRule>
  </conditionalFormatting>
  <conditionalFormatting sqref="A1:A558 A859:A1048576">
    <cfRule type="cellIs" dxfId="920" priority="112" operator="greaterThan">
      <formula>1000</formula>
    </cfRule>
  </conditionalFormatting>
  <conditionalFormatting sqref="C4:C7 C9:C12 C14:C17 C24:C27 C34:C37 C44:C47 C54:C57 C64:C67 C74:C77 C84:C87 C94:C97 C104:C107 C114:C117 C124:C127 C134:C137 C144:C147 C154:C157 C164:C167 C174:C177 C184:C187 C194:C197 C204:C207 C214:C217 C224:C227 C234:C237 C244:C247 C254:C257 C264:C267 C274:C277 C284:C287 C294:C297 C304:C307 C314:C317 C324:C327 C334:C337 C344:C347 C354:C357 C364:C367 C374:C377 C384:C387 C394:C397 C404:C407 C414:C417 C424:C427 C434:C437 C444:C447 C454:C457 C464:C467 C474:C477 C484:C487 C494:C497 C504:C507 C514:C517 C524:C527 C534:C537 C544:C547 C554:C557 C864:C867 C874:C877 C19:C22 C29:C32 C39:C42 C49:C52 C59:C62 C69:C72 C79:C82 C89:C92 C99:C102 C109:C112 C119:C122 C129:C132 C139:C142 C149:C152 C159:C162 C169:C172 C179:C182 C189:C192 C199:C202 C209:C212 C219:C222 C229:C232 C239:C242 C249:C252 C259:C262 C269:C272 C279:C282 C289:C292 C299:C302 C309:C312 C319:C322 C329:C332 C339:C342 C349:C352 C359:C362 C369:C372 C379:C382 C389:C392 C399:C402 C409:C412 C419:C422 C429:C432 C439:C442 C449:C452 C459:C462 C469:C472 C479:C482 C489:C492 C499:C502 C509:C512 C519:C522 C529:C532 C539:C542 C549:C552 C859:C862 C869:C872">
    <cfRule type="cellIs" dxfId="919" priority="111" operator="greaterThan">
      <formula>1000</formula>
    </cfRule>
  </conditionalFormatting>
  <conditionalFormatting sqref="D4:D7 D9:D12 D14:D17 D24:D27 D34:D37 D44:D47 D54:D57 D64:D67 D74:D77 D84:D87 D94:D97 D104:D107 D114:D117 D124:D127 D134:D137 D144:D147 D154:D157 D164:D167 D174:D177 D184:D187 D194:D197 D204:D207 D214:D217 D224:D227 D234:D237 D244:D247 D254:D257 D264:D267 D274:D277 D284:D287 D294:D297 D304:D307 D314:D317 D324:D327 D334:D337 D344:D347 D354:D357 D364:D367 D374:D377 D384:D387 D394:D397 D404:D407 D414:D417 D424:D427 D434:D437 D444:D447 D454:D457 D464:D467 D474:D477 D484:D487 D494:D497 D504:D507 D514:D517 D524:D527 D534:D537 D544:D547 D554:D557 D864:D867 D874:D877 D19:D22 D29:D32 D39:D42 D49:D52 D59:D62 D69:D72 D79:D82 D89:D92 D99:D102 D109:D112 D119:D122 D129:D132 D139:D142 D149:D152 D159:D162 D169:D172 D179:D182 D189:D192 D199:D202 D209:D212 D219:D222 D229:D232 D239:D242 D249:D252 D259:D262 D269:D272 D279:D282 D289:D292 D299:D302 D309:D312 D319:D322 D329:D332 D339:D342 D349:D352 D359:D362 D369:D372 D379:D382 D389:D392 D399:D402 D409:D412 D419:D422 D429:D432 D439:D442 D449:D452 D459:D462 D469:D472 D479:D482 D489:D492 D499:D502 D509:D512 D519:D522 D529:D532 D539:D542 D549:D552 D859:D862 D869:D872">
    <cfRule type="cellIs" dxfId="918" priority="110" operator="greaterThan">
      <formula>1000</formula>
    </cfRule>
  </conditionalFormatting>
  <conditionalFormatting sqref="O1:O7 N880 O879:O881 O9:O12 O14:O17 O24:O27 O34:O37 O44:O47 O54:O57 O64:O67 O74:O77 O84:O87 O94:O97 O104:O107 O114:O117 O124:O127 O134:O137 O144:O147 O154:O157 O164:O167 O174:O177 O184:O187 O194:O197 O204:O207 O214:O217 O224:O227 O234:O237 O244:O247 O254:O257 O264:O267 O274:O277 O284:O287 O294:O297 O304:O307 O314:O317 O324:O327 O334:O337 O344:O347 O354:O357 O364:O367 O374:O377 O384:O387 O394:O397 O404:O407 O414:O417 O424:O427 O434:O437 O444:O447 O454:O457 O464:O467 O474:O477 O484:O487 O494:O497 O504:O507 O514:O517 O524:O527 O534:O537 O544:O547 O554:O557 O864:O867 O874:O877 O19:O22 O29:O32 O39:O42 O49:O52 O59:O62 O69:O72 O79:O82 O89:O92 O99:O102 O109:O112 O119:O122 O129:O132 O139:O142 O149:O152 O159:O162 O169:O172 O179:O182 O189:O192 O199:O202 O209:O212 O219:O222 O229:O232 O239:O242 O249:O252 O259:O262 O269:O272 O279:O282 O289:O292 O299:O302 O309:O312 O319:O322 O329:O332 O339:O342 O349:O352 O359:O362 O369:O372 O379:O382 O389:O392 O399:O402 O409:O412 O419:O422 O429:O432 O439:O442 O449:O452 O459:O462 O469:O472 O479:O482 O489:O492 O499:O502 O509:O512 O519:O522 O529:O532 O539:O542 O549:O552 O859:O862 O869:O872 O884:O1048576">
    <cfRule type="containsText" dxfId="917" priority="109" operator="containsText" text="0.08">
      <formula>NOT(ISERROR(SEARCH("0.08",N1)))</formula>
    </cfRule>
  </conditionalFormatting>
  <conditionalFormatting sqref="N8:O8 N13:O13 N18:O18 N28:O28 N38:O38 N48:O48 N58:O58 N68:O68 N78:O78 N88:O88 N98:O98 N108:O108 N118:O118 N128:O128 N138:O138 N148:O148 N158:O158 N168:O168 N178:O178 N188:O188 N198:O198 N208:O208 N218:O218 N228:O228 N238:O238 N248:O248 N258:O258 N268:O268 N278:O278 N288:O288 N298:O298 N308:O308 N318:O318 N328:O328 N338:O338 N348:O348 N358:O358 N368:O368 N378:O378 N388:O388 N398:O398 N408:O408 N418:O418 N428:O428 N438:O438 N448:O448 N458:O458 N468:O468 N478:O478 N488:O488 N498:O498 N508:O508 N518:O518 N528:O528 N538:O538 N548:O548 N558:O558 N868:O868 N878:O878 N23:O23 N33:O33 N43:O43 N53:O53 N63:O63 N73:O73 N83:O83 N93:O93 N103:O103 N113:O113 N123:O123 N133:O133 N143:O143 N153:O153 N163:O163 N173:O173 N183:O183 N193:O193 N203:O203 N213:O213 N223:O223 N233:O233 N243:O243 N253:O253 N263:O263 N273:O273 N283:O283 N293:O293 N303:O303 N313:O313 N323:O323 N333:O333 N343:O343 N353:O353 N363:O363 N373:O373 N383:O383 N393:O393 N403:O403 N413:O413 N423:O423 N433:O433 N443:O443 N453:O453 N463:O463 N473:O473 N483:O483 N493:O493 N503:O503 N513:O513 N523:O523 N533:O533 N543:O543 N553:O553 N863:O863 N873:O873">
    <cfRule type="containsText" dxfId="916" priority="108" operator="containsText" text="0.08">
      <formula>NOT(ISERROR(SEARCH("0.08",N8)))</formula>
    </cfRule>
  </conditionalFormatting>
  <conditionalFormatting sqref="N879">
    <cfRule type="containsText" dxfId="915" priority="107" operator="containsText" text="0.08">
      <formula>NOT(ISERROR(SEARCH("0.08",N879)))</formula>
    </cfRule>
  </conditionalFormatting>
  <conditionalFormatting sqref="H4:H558 H859:H880">
    <cfRule type="expression" dxfId="914" priority="106">
      <formula>L4="農集"</formula>
    </cfRule>
  </conditionalFormatting>
  <conditionalFormatting sqref="I839:I858">
    <cfRule type="containsText" dxfId="913" priority="105" operator="containsText" text="0.08">
      <formula>NOT(ISERROR(SEARCH("0.08",I839)))</formula>
    </cfRule>
  </conditionalFormatting>
  <conditionalFormatting sqref="A839:A858">
    <cfRule type="cellIs" dxfId="912" priority="104" operator="greaterThan">
      <formula>1000</formula>
    </cfRule>
  </conditionalFormatting>
  <conditionalFormatting sqref="C844:C847 C854:C857 C839:C842 C849:C852">
    <cfRule type="cellIs" dxfId="911" priority="103" operator="greaterThan">
      <formula>1000</formula>
    </cfRule>
  </conditionalFormatting>
  <conditionalFormatting sqref="D844:D847 D854:D857 D839:D842 D849:D852">
    <cfRule type="cellIs" dxfId="910" priority="102" operator="greaterThan">
      <formula>1000</formula>
    </cfRule>
  </conditionalFormatting>
  <conditionalFormatting sqref="O844:O847 O854:O857 O839:O842 O849:O852">
    <cfRule type="containsText" dxfId="909" priority="101" operator="containsText" text="0.08">
      <formula>NOT(ISERROR(SEARCH("0.08",O839)))</formula>
    </cfRule>
  </conditionalFormatting>
  <conditionalFormatting sqref="N848:O848 N858:O858 N843:O843 N853:O853">
    <cfRule type="containsText" dxfId="908" priority="100" operator="containsText" text="0.08">
      <formula>NOT(ISERROR(SEARCH("0.08",N843)))</formula>
    </cfRule>
  </conditionalFormatting>
  <conditionalFormatting sqref="H839:H858">
    <cfRule type="expression" dxfId="907" priority="99">
      <formula>L839="農集"</formula>
    </cfRule>
  </conditionalFormatting>
  <conditionalFormatting sqref="I819:I838">
    <cfRule type="containsText" dxfId="906" priority="98" operator="containsText" text="0.08">
      <formula>NOT(ISERROR(SEARCH("0.08",I819)))</formula>
    </cfRule>
  </conditionalFormatting>
  <conditionalFormatting sqref="A819:A838">
    <cfRule type="cellIs" dxfId="905" priority="97" operator="greaterThan">
      <formula>1000</formula>
    </cfRule>
  </conditionalFormatting>
  <conditionalFormatting sqref="C824:C827 C834:C837 C819:C822 C829:C832">
    <cfRule type="cellIs" dxfId="904" priority="96" operator="greaterThan">
      <formula>1000</formula>
    </cfRule>
  </conditionalFormatting>
  <conditionalFormatting sqref="D824:D827 D834:D837 D819:D822 D829:D832">
    <cfRule type="cellIs" dxfId="903" priority="95" operator="greaterThan">
      <formula>1000</formula>
    </cfRule>
  </conditionalFormatting>
  <conditionalFormatting sqref="O824:O827 O834:O837 O819:O822 O829:O832">
    <cfRule type="containsText" dxfId="902" priority="94" operator="containsText" text="0.08">
      <formula>NOT(ISERROR(SEARCH("0.08",O819)))</formula>
    </cfRule>
  </conditionalFormatting>
  <conditionalFormatting sqref="N828:O828 N838:O838 N823:O823 N833:O833">
    <cfRule type="containsText" dxfId="901" priority="93" operator="containsText" text="0.08">
      <formula>NOT(ISERROR(SEARCH("0.08",N823)))</formula>
    </cfRule>
  </conditionalFormatting>
  <conditionalFormatting sqref="H819:H838">
    <cfRule type="expression" dxfId="900" priority="92">
      <formula>L819="農集"</formula>
    </cfRule>
  </conditionalFormatting>
  <conditionalFormatting sqref="I799:I818">
    <cfRule type="containsText" dxfId="899" priority="91" operator="containsText" text="0.08">
      <formula>NOT(ISERROR(SEARCH("0.08",I799)))</formula>
    </cfRule>
  </conditionalFormatting>
  <conditionalFormatting sqref="A799:A818">
    <cfRule type="cellIs" dxfId="898" priority="90" operator="greaterThan">
      <formula>1000</formula>
    </cfRule>
  </conditionalFormatting>
  <conditionalFormatting sqref="C804:C807 C814:C817 C799:C802 C809:C812">
    <cfRule type="cellIs" dxfId="897" priority="89" operator="greaterThan">
      <formula>1000</formula>
    </cfRule>
  </conditionalFormatting>
  <conditionalFormatting sqref="D804:D807 D814:D817 D799:D802 D809:D812">
    <cfRule type="cellIs" dxfId="896" priority="88" operator="greaterThan">
      <formula>1000</formula>
    </cfRule>
  </conditionalFormatting>
  <conditionalFormatting sqref="O804:O807 O814:O817 O799:O802 O809:O812">
    <cfRule type="containsText" dxfId="895" priority="87" operator="containsText" text="0.08">
      <formula>NOT(ISERROR(SEARCH("0.08",O799)))</formula>
    </cfRule>
  </conditionalFormatting>
  <conditionalFormatting sqref="N808:O808 N818:O818 N803:O803 N813:O813">
    <cfRule type="containsText" dxfId="894" priority="86" operator="containsText" text="0.08">
      <formula>NOT(ISERROR(SEARCH("0.08",N803)))</formula>
    </cfRule>
  </conditionalFormatting>
  <conditionalFormatting sqref="H799:H818">
    <cfRule type="expression" dxfId="893" priority="85">
      <formula>L799="農集"</formula>
    </cfRule>
  </conditionalFormatting>
  <conditionalFormatting sqref="I779:I798">
    <cfRule type="containsText" dxfId="892" priority="84" operator="containsText" text="0.08">
      <formula>NOT(ISERROR(SEARCH("0.08",I779)))</formula>
    </cfRule>
  </conditionalFormatting>
  <conditionalFormatting sqref="A779:A798">
    <cfRule type="cellIs" dxfId="891" priority="83" operator="greaterThan">
      <formula>1000</formula>
    </cfRule>
  </conditionalFormatting>
  <conditionalFormatting sqref="C784:C787 C794:C797 C779:C782 C789:C792">
    <cfRule type="cellIs" dxfId="890" priority="82" operator="greaterThan">
      <formula>1000</formula>
    </cfRule>
  </conditionalFormatting>
  <conditionalFormatting sqref="D784:D787 D794:D797 D779:D782 D789:D792">
    <cfRule type="cellIs" dxfId="889" priority="81" operator="greaterThan">
      <formula>1000</formula>
    </cfRule>
  </conditionalFormatting>
  <conditionalFormatting sqref="O784:O787 O794:O797 O779:O782 O789:O792">
    <cfRule type="containsText" dxfId="888" priority="80" operator="containsText" text="0.08">
      <formula>NOT(ISERROR(SEARCH("0.08",O779)))</formula>
    </cfRule>
  </conditionalFormatting>
  <conditionalFormatting sqref="N788:O788 N798:O798 N783:O783 N793:O793">
    <cfRule type="containsText" dxfId="887" priority="79" operator="containsText" text="0.08">
      <formula>NOT(ISERROR(SEARCH("0.08",N783)))</formula>
    </cfRule>
  </conditionalFormatting>
  <conditionalFormatting sqref="H779:H798">
    <cfRule type="expression" dxfId="886" priority="78">
      <formula>L779="農集"</formula>
    </cfRule>
  </conditionalFormatting>
  <conditionalFormatting sqref="I759:I778">
    <cfRule type="containsText" dxfId="885" priority="77" operator="containsText" text="0.08">
      <formula>NOT(ISERROR(SEARCH("0.08",I759)))</formula>
    </cfRule>
  </conditionalFormatting>
  <conditionalFormatting sqref="A759:A778">
    <cfRule type="cellIs" dxfId="884" priority="76" operator="greaterThan">
      <formula>1000</formula>
    </cfRule>
  </conditionalFormatting>
  <conditionalFormatting sqref="C764:C767 C774:C777 C759:C762 C769:C772">
    <cfRule type="cellIs" dxfId="883" priority="75" operator="greaterThan">
      <formula>1000</formula>
    </cfRule>
  </conditionalFormatting>
  <conditionalFormatting sqref="D764:D767 D774:D777 D759:D762 D769:D772">
    <cfRule type="cellIs" dxfId="882" priority="74" operator="greaterThan">
      <formula>1000</formula>
    </cfRule>
  </conditionalFormatting>
  <conditionalFormatting sqref="O764:O767 O774:O777 O759:O762 O769:O772">
    <cfRule type="containsText" dxfId="881" priority="73" operator="containsText" text="0.08">
      <formula>NOT(ISERROR(SEARCH("0.08",O759)))</formula>
    </cfRule>
  </conditionalFormatting>
  <conditionalFormatting sqref="N768:O768 N778:O778 N763:O763 N773:O773">
    <cfRule type="containsText" dxfId="880" priority="72" operator="containsText" text="0.08">
      <formula>NOT(ISERROR(SEARCH("0.08",N763)))</formula>
    </cfRule>
  </conditionalFormatting>
  <conditionalFormatting sqref="H759:H778">
    <cfRule type="expression" dxfId="879" priority="71">
      <formula>L759="農集"</formula>
    </cfRule>
  </conditionalFormatting>
  <conditionalFormatting sqref="I739:I758">
    <cfRule type="containsText" dxfId="878" priority="70" operator="containsText" text="0.08">
      <formula>NOT(ISERROR(SEARCH("0.08",I739)))</formula>
    </cfRule>
  </conditionalFormatting>
  <conditionalFormatting sqref="A739:A758">
    <cfRule type="cellIs" dxfId="877" priority="69" operator="greaterThan">
      <formula>1000</formula>
    </cfRule>
  </conditionalFormatting>
  <conditionalFormatting sqref="C744:C747 C754:C757 C739:C742 C749:C752">
    <cfRule type="cellIs" dxfId="876" priority="68" operator="greaterThan">
      <formula>1000</formula>
    </cfRule>
  </conditionalFormatting>
  <conditionalFormatting sqref="D744:D747 D754:D757 D739:D742 D749:D752">
    <cfRule type="cellIs" dxfId="875" priority="67" operator="greaterThan">
      <formula>1000</formula>
    </cfRule>
  </conditionalFormatting>
  <conditionalFormatting sqref="O744:O747 O754:O757 O739:O742 O749:O752">
    <cfRule type="containsText" dxfId="874" priority="66" operator="containsText" text="0.08">
      <formula>NOT(ISERROR(SEARCH("0.08",O739)))</formula>
    </cfRule>
  </conditionalFormatting>
  <conditionalFormatting sqref="N748:O748 N758:O758 N743:O743 N753:O753">
    <cfRule type="containsText" dxfId="873" priority="65" operator="containsText" text="0.08">
      <formula>NOT(ISERROR(SEARCH("0.08",N743)))</formula>
    </cfRule>
  </conditionalFormatting>
  <conditionalFormatting sqref="H739:H758">
    <cfRule type="expression" dxfId="872" priority="64">
      <formula>L739="農集"</formula>
    </cfRule>
  </conditionalFormatting>
  <conditionalFormatting sqref="I719:I738">
    <cfRule type="containsText" dxfId="871" priority="63" operator="containsText" text="0.08">
      <formula>NOT(ISERROR(SEARCH("0.08",I719)))</formula>
    </cfRule>
  </conditionalFormatting>
  <conditionalFormatting sqref="A719:A738">
    <cfRule type="cellIs" dxfId="870" priority="62" operator="greaterThan">
      <formula>1000</formula>
    </cfRule>
  </conditionalFormatting>
  <conditionalFormatting sqref="C724:C727 C734:C737 C719:C722 C729:C732">
    <cfRule type="cellIs" dxfId="869" priority="61" operator="greaterThan">
      <formula>1000</formula>
    </cfRule>
  </conditionalFormatting>
  <conditionalFormatting sqref="D724:D727 D734:D737 D719:D722 D729:D732">
    <cfRule type="cellIs" dxfId="868" priority="60" operator="greaterThan">
      <formula>1000</formula>
    </cfRule>
  </conditionalFormatting>
  <conditionalFormatting sqref="O724:O727 O734:O737 O719:O722 O729:O732">
    <cfRule type="containsText" dxfId="867" priority="59" operator="containsText" text="0.08">
      <formula>NOT(ISERROR(SEARCH("0.08",O719)))</formula>
    </cfRule>
  </conditionalFormatting>
  <conditionalFormatting sqref="N728:O728 N738:O738 N723:O723 N733:O733">
    <cfRule type="containsText" dxfId="866" priority="58" operator="containsText" text="0.08">
      <formula>NOT(ISERROR(SEARCH("0.08",N723)))</formula>
    </cfRule>
  </conditionalFormatting>
  <conditionalFormatting sqref="H719:H738">
    <cfRule type="expression" dxfId="865" priority="57">
      <formula>L719="農集"</formula>
    </cfRule>
  </conditionalFormatting>
  <conditionalFormatting sqref="I699:I718">
    <cfRule type="containsText" dxfId="864" priority="56" operator="containsText" text="0.08">
      <formula>NOT(ISERROR(SEARCH("0.08",I699)))</formula>
    </cfRule>
  </conditionalFormatting>
  <conditionalFormatting sqref="A699:A718">
    <cfRule type="cellIs" dxfId="863" priority="55" operator="greaterThan">
      <formula>1000</formula>
    </cfRule>
  </conditionalFormatting>
  <conditionalFormatting sqref="C704:C707 C714:C717 C699:C702 C709:C712">
    <cfRule type="cellIs" dxfId="862" priority="54" operator="greaterThan">
      <formula>1000</formula>
    </cfRule>
  </conditionalFormatting>
  <conditionalFormatting sqref="D704:D707 D714:D717 D699:D702 D709:D712">
    <cfRule type="cellIs" dxfId="861" priority="53" operator="greaterThan">
      <formula>1000</formula>
    </cfRule>
  </conditionalFormatting>
  <conditionalFormatting sqref="O704:O707 O714:O717 O699:O702 O709:O712">
    <cfRule type="containsText" dxfId="860" priority="52" operator="containsText" text="0.08">
      <formula>NOT(ISERROR(SEARCH("0.08",O699)))</formula>
    </cfRule>
  </conditionalFormatting>
  <conditionalFormatting sqref="N708:O708 N718:O718 N703:O703 N713:O713">
    <cfRule type="containsText" dxfId="859" priority="51" operator="containsText" text="0.08">
      <formula>NOT(ISERROR(SEARCH("0.08",N703)))</formula>
    </cfRule>
  </conditionalFormatting>
  <conditionalFormatting sqref="H699:H718">
    <cfRule type="expression" dxfId="858" priority="50">
      <formula>L699="農集"</formula>
    </cfRule>
  </conditionalFormatting>
  <conditionalFormatting sqref="I679:I698">
    <cfRule type="containsText" dxfId="857" priority="49" operator="containsText" text="0.08">
      <formula>NOT(ISERROR(SEARCH("0.08",I679)))</formula>
    </cfRule>
  </conditionalFormatting>
  <conditionalFormatting sqref="A679:A698">
    <cfRule type="cellIs" dxfId="856" priority="48" operator="greaterThan">
      <formula>1000</formula>
    </cfRule>
  </conditionalFormatting>
  <conditionalFormatting sqref="C684:C687 C694:C697 C679:C682 C689:C692">
    <cfRule type="cellIs" dxfId="855" priority="47" operator="greaterThan">
      <formula>1000</formula>
    </cfRule>
  </conditionalFormatting>
  <conditionalFormatting sqref="D684:D687 D694:D697 D679:D682 D689:D692">
    <cfRule type="cellIs" dxfId="854" priority="46" operator="greaterThan">
      <formula>1000</formula>
    </cfRule>
  </conditionalFormatting>
  <conditionalFormatting sqref="O684:O687 O694:O697 O679:O682 O689:O692">
    <cfRule type="containsText" dxfId="853" priority="45" operator="containsText" text="0.08">
      <formula>NOT(ISERROR(SEARCH("0.08",O679)))</formula>
    </cfRule>
  </conditionalFormatting>
  <conditionalFormatting sqref="N688:O688 N698:O698 N683:O683 N693:O693">
    <cfRule type="containsText" dxfId="852" priority="44" operator="containsText" text="0.08">
      <formula>NOT(ISERROR(SEARCH("0.08",N683)))</formula>
    </cfRule>
  </conditionalFormatting>
  <conditionalFormatting sqref="H679:H698">
    <cfRule type="expression" dxfId="851" priority="43">
      <formula>L679="農集"</formula>
    </cfRule>
  </conditionalFormatting>
  <conditionalFormatting sqref="I659:I678">
    <cfRule type="containsText" dxfId="850" priority="42" operator="containsText" text="0.08">
      <formula>NOT(ISERROR(SEARCH("0.08",I659)))</formula>
    </cfRule>
  </conditionalFormatting>
  <conditionalFormatting sqref="A659:A678">
    <cfRule type="cellIs" dxfId="849" priority="41" operator="greaterThan">
      <formula>1000</formula>
    </cfRule>
  </conditionalFormatting>
  <conditionalFormatting sqref="C664:C667 C674:C677 C659:C662 C669:C672">
    <cfRule type="cellIs" dxfId="848" priority="40" operator="greaterThan">
      <formula>1000</formula>
    </cfRule>
  </conditionalFormatting>
  <conditionalFormatting sqref="D664:D667 D674:D677 D659:D662 D669:D672">
    <cfRule type="cellIs" dxfId="847" priority="39" operator="greaterThan">
      <formula>1000</formula>
    </cfRule>
  </conditionalFormatting>
  <conditionalFormatting sqref="O664:O667 O674:O677 O659:O662 O669:O672">
    <cfRule type="containsText" dxfId="846" priority="38" operator="containsText" text="0.08">
      <formula>NOT(ISERROR(SEARCH("0.08",O659)))</formula>
    </cfRule>
  </conditionalFormatting>
  <conditionalFormatting sqref="N668:O668 N678:O678 N663:O663 N673:O673">
    <cfRule type="containsText" dxfId="845" priority="37" operator="containsText" text="0.08">
      <formula>NOT(ISERROR(SEARCH("0.08",N663)))</formula>
    </cfRule>
  </conditionalFormatting>
  <conditionalFormatting sqref="H659:H678">
    <cfRule type="expression" dxfId="844" priority="36">
      <formula>L659="農集"</formula>
    </cfRule>
  </conditionalFormatting>
  <conditionalFormatting sqref="I639:I658">
    <cfRule type="containsText" dxfId="843" priority="35" operator="containsText" text="0.08">
      <formula>NOT(ISERROR(SEARCH("0.08",I639)))</formula>
    </cfRule>
  </conditionalFormatting>
  <conditionalFormatting sqref="A639:A658">
    <cfRule type="cellIs" dxfId="842" priority="34" operator="greaterThan">
      <formula>1000</formula>
    </cfRule>
  </conditionalFormatting>
  <conditionalFormatting sqref="C644:C647 C654:C657 C639:C642 C649:C652">
    <cfRule type="cellIs" dxfId="841" priority="33" operator="greaterThan">
      <formula>1000</formula>
    </cfRule>
  </conditionalFormatting>
  <conditionalFormatting sqref="D644:D647 D654:D657 D639:D642 D649:D652">
    <cfRule type="cellIs" dxfId="840" priority="32" operator="greaterThan">
      <formula>1000</formula>
    </cfRule>
  </conditionalFormatting>
  <conditionalFormatting sqref="O644:O647 O654:O657 O639:O642 O649:O652">
    <cfRule type="containsText" dxfId="839" priority="31" operator="containsText" text="0.08">
      <formula>NOT(ISERROR(SEARCH("0.08",O639)))</formula>
    </cfRule>
  </conditionalFormatting>
  <conditionalFormatting sqref="N648:O648 N658:O658 N643:O643 N653:O653">
    <cfRule type="containsText" dxfId="838" priority="30" operator="containsText" text="0.08">
      <formula>NOT(ISERROR(SEARCH("0.08",N643)))</formula>
    </cfRule>
  </conditionalFormatting>
  <conditionalFormatting sqref="H639:H658">
    <cfRule type="expression" dxfId="837" priority="29">
      <formula>L639="農集"</formula>
    </cfRule>
  </conditionalFormatting>
  <conditionalFormatting sqref="I619:I638">
    <cfRule type="containsText" dxfId="836" priority="28" operator="containsText" text="0.08">
      <formula>NOT(ISERROR(SEARCH("0.08",I619)))</formula>
    </cfRule>
  </conditionalFormatting>
  <conditionalFormatting sqref="A619:A638">
    <cfRule type="cellIs" dxfId="835" priority="27" operator="greaterThan">
      <formula>1000</formula>
    </cfRule>
  </conditionalFormatting>
  <conditionalFormatting sqref="C624:C627 C634:C637 C619:C622 C629:C632">
    <cfRule type="cellIs" dxfId="834" priority="26" operator="greaterThan">
      <formula>1000</formula>
    </cfRule>
  </conditionalFormatting>
  <conditionalFormatting sqref="D624:D627 D634:D637 D619:D622 D629:D632">
    <cfRule type="cellIs" dxfId="833" priority="25" operator="greaterThan">
      <formula>1000</formula>
    </cfRule>
  </conditionalFormatting>
  <conditionalFormatting sqref="O624:O627 O634:O637 O619:O622 O629:O632">
    <cfRule type="containsText" dxfId="832" priority="24" operator="containsText" text="0.08">
      <formula>NOT(ISERROR(SEARCH("0.08",O619)))</formula>
    </cfRule>
  </conditionalFormatting>
  <conditionalFormatting sqref="N628:O628 N638:O638 N623:O623 N633:O633">
    <cfRule type="containsText" dxfId="831" priority="23" operator="containsText" text="0.08">
      <formula>NOT(ISERROR(SEARCH("0.08",N623)))</formula>
    </cfRule>
  </conditionalFormatting>
  <conditionalFormatting sqref="H619:H638">
    <cfRule type="expression" dxfId="830" priority="22">
      <formula>L619="農集"</formula>
    </cfRule>
  </conditionalFormatting>
  <conditionalFormatting sqref="I599:I618">
    <cfRule type="containsText" dxfId="829" priority="21" operator="containsText" text="0.08">
      <formula>NOT(ISERROR(SEARCH("0.08",I599)))</formula>
    </cfRule>
  </conditionalFormatting>
  <conditionalFormatting sqref="A599:A618">
    <cfRule type="cellIs" dxfId="828" priority="20" operator="greaterThan">
      <formula>1000</formula>
    </cfRule>
  </conditionalFormatting>
  <conditionalFormatting sqref="C604:C607 C614:C617 C599:C602 C609:C612">
    <cfRule type="cellIs" dxfId="827" priority="19" operator="greaterThan">
      <formula>1000</formula>
    </cfRule>
  </conditionalFormatting>
  <conditionalFormatting sqref="D604:D607 D614:D617 D599:D602 D609:D612">
    <cfRule type="cellIs" dxfId="826" priority="18" operator="greaterThan">
      <formula>1000</formula>
    </cfRule>
  </conditionalFormatting>
  <conditionalFormatting sqref="O604:O607 O614:O617 O599:O602 O609:O612">
    <cfRule type="containsText" dxfId="825" priority="17" operator="containsText" text="0.08">
      <formula>NOT(ISERROR(SEARCH("0.08",O599)))</formula>
    </cfRule>
  </conditionalFormatting>
  <conditionalFormatting sqref="N608:O608 N618:O618 N603:O603 N613:O613">
    <cfRule type="containsText" dxfId="824" priority="16" operator="containsText" text="0.08">
      <formula>NOT(ISERROR(SEARCH("0.08",N603)))</formula>
    </cfRule>
  </conditionalFormatting>
  <conditionalFormatting sqref="H599:H618">
    <cfRule type="expression" dxfId="823" priority="15">
      <formula>L599="農集"</formula>
    </cfRule>
  </conditionalFormatting>
  <conditionalFormatting sqref="I579:I598">
    <cfRule type="containsText" dxfId="822" priority="14" operator="containsText" text="0.08">
      <formula>NOT(ISERROR(SEARCH("0.08",I579)))</formula>
    </cfRule>
  </conditionalFormatting>
  <conditionalFormatting sqref="A579:A598">
    <cfRule type="cellIs" dxfId="821" priority="13" operator="greaterThan">
      <formula>1000</formula>
    </cfRule>
  </conditionalFormatting>
  <conditionalFormatting sqref="C584:C587 C594:C597 C579:C582 C589:C592">
    <cfRule type="cellIs" dxfId="820" priority="12" operator="greaterThan">
      <formula>1000</formula>
    </cfRule>
  </conditionalFormatting>
  <conditionalFormatting sqref="D584:D587 D594:D597 D579:D582 D589:D592">
    <cfRule type="cellIs" dxfId="819" priority="11" operator="greaterThan">
      <formula>1000</formula>
    </cfRule>
  </conditionalFormatting>
  <conditionalFormatting sqref="O584:O587 O594:O597 O579:O582 O589:O592">
    <cfRule type="containsText" dxfId="818" priority="10" operator="containsText" text="0.08">
      <formula>NOT(ISERROR(SEARCH("0.08",O579)))</formula>
    </cfRule>
  </conditionalFormatting>
  <conditionalFormatting sqref="N588:O588 N598:O598 N583:O583 N593:O593">
    <cfRule type="containsText" dxfId="817" priority="9" operator="containsText" text="0.08">
      <formula>NOT(ISERROR(SEARCH("0.08",N583)))</formula>
    </cfRule>
  </conditionalFormatting>
  <conditionalFormatting sqref="H579:H598">
    <cfRule type="expression" dxfId="816" priority="8">
      <formula>L579="農集"</formula>
    </cfRule>
  </conditionalFormatting>
  <conditionalFormatting sqref="I559:I578">
    <cfRule type="containsText" dxfId="815" priority="7" operator="containsText" text="0.08">
      <formula>NOT(ISERROR(SEARCH("0.08",I559)))</formula>
    </cfRule>
  </conditionalFormatting>
  <conditionalFormatting sqref="A559:A578">
    <cfRule type="cellIs" dxfId="814" priority="6" operator="greaterThan">
      <formula>1000</formula>
    </cfRule>
  </conditionalFormatting>
  <conditionalFormatting sqref="C564:C567 C574:C577 C559:C562 C569:C572">
    <cfRule type="cellIs" dxfId="813" priority="5" operator="greaterThan">
      <formula>1000</formula>
    </cfRule>
  </conditionalFormatting>
  <conditionalFormatting sqref="D564:D567 D574:D577 D559:D562 D569:D572">
    <cfRule type="cellIs" dxfId="812" priority="4" operator="greaterThan">
      <formula>1000</formula>
    </cfRule>
  </conditionalFormatting>
  <conditionalFormatting sqref="O564:O567 O574:O577 O559:O562 O569:O572">
    <cfRule type="containsText" dxfId="811" priority="3" operator="containsText" text="0.08">
      <formula>NOT(ISERROR(SEARCH("0.08",O559)))</formula>
    </cfRule>
  </conditionalFormatting>
  <conditionalFormatting sqref="N568:O568 N578:O578 N563:O563 N573:O573">
    <cfRule type="containsText" dxfId="810" priority="2" operator="containsText" text="0.08">
      <formula>NOT(ISERROR(SEARCH("0.08",N563)))</formula>
    </cfRule>
  </conditionalFormatting>
  <conditionalFormatting sqref="H559:H578">
    <cfRule type="expression" dxfId="809" priority="1">
      <formula>L559="農集"</formula>
    </cfRule>
  </conditionalFormatting>
  <dataValidations count="1">
    <dataValidation imeMode="off" allowBlank="1" showInputMessage="1" showErrorMessage="1" sqref="J887:J1048576 J884 J1:J881"/>
  </dataValidations>
  <pageMargins left="0.7" right="0.7" top="0.75" bottom="0.75" header="0.3" footer="0.3"/>
  <pageSetup paperSize="9" scale="63" fitToHeight="0" orientation="portrait" r:id="rId1"/>
  <rowBreaks count="8" manualBreakCount="8">
    <brk id="58" max="11" man="1"/>
    <brk id="108" max="11" man="1"/>
    <brk id="168" max="11" man="1"/>
    <brk id="243" max="11" man="1"/>
    <brk id="298" max="11" man="1"/>
    <brk id="363" max="11" man="1"/>
    <brk id="434" max="11" man="1"/>
    <brk id="528" max="11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11</vt:i4>
      </vt:variant>
    </vt:vector>
  </HeadingPairs>
  <TitlesOfParts>
    <vt:vector size="23" baseType="lpstr">
      <vt:lpstr>㊤添付資料（月ヶ瀬過年度)</vt:lpstr>
      <vt:lpstr>㊤添付資料（月ヶ瀬現年度)</vt:lpstr>
      <vt:lpstr>㊦添付資料（月ヶ瀬現年度＆過年度)</vt:lpstr>
      <vt:lpstr>㊤添付資料（都祁現年度)</vt:lpstr>
      <vt:lpstr>㊦添付資料（都祁現年度＆過年度)</vt:lpstr>
      <vt:lpstr>㊤添付資料（市内過年度　税8％)</vt:lpstr>
      <vt:lpstr>㊤添付資料（市内過年度　税10％)</vt:lpstr>
      <vt:lpstr>㊤添付資料（市内現年度)</vt:lpstr>
      <vt:lpstr>㊦添付資料（市内現年度＆過年度)</vt:lpstr>
      <vt:lpstr>使い方</vt:lpstr>
      <vt:lpstr>添付資料（元表)</vt:lpstr>
      <vt:lpstr>減額一覧</vt:lpstr>
      <vt:lpstr>'㊦添付資料（月ヶ瀬現年度＆過年度)'!Print_Area</vt:lpstr>
      <vt:lpstr>'㊦添付資料（市内現年度＆過年度)'!Print_Area</vt:lpstr>
      <vt:lpstr>'㊦添付資料（都祁現年度＆過年度)'!Print_Area</vt:lpstr>
      <vt:lpstr>'㊤添付資料（月ヶ瀬過年度)'!Print_Area</vt:lpstr>
      <vt:lpstr>'㊤添付資料（月ヶ瀬現年度)'!Print_Area</vt:lpstr>
      <vt:lpstr>'㊤添付資料（市内過年度　税10％)'!Print_Area</vt:lpstr>
      <vt:lpstr>'㊤添付資料（市内過年度　税8％)'!Print_Area</vt:lpstr>
      <vt:lpstr>'㊤添付資料（市内現年度)'!Print_Area</vt:lpstr>
      <vt:lpstr>'㊤添付資料（都祁現年度)'!Print_Area</vt:lpstr>
      <vt:lpstr>'添付資料（元表)'!Print_Area</vt:lpstr>
      <vt:lpstr>減額一覧!Print_Titles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Administrator</cp:lastModifiedBy>
  <cp:lastPrinted>2021-02-12T06:00:05Z</cp:lastPrinted>
  <dcterms:created xsi:type="dcterms:W3CDTF">2020-04-21T00:29:42Z</dcterms:created>
  <dcterms:modified xsi:type="dcterms:W3CDTF">2021-02-12T06:01:09Z</dcterms:modified>
</cp:coreProperties>
</file>